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trlProps/ctrlProp5.xml" ContentType="application/vnd.ms-excel.controlproperties+xml"/>
  <Override PartName="/xl/comments1.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etal_000\Desktop\Eliot\2019-2\Teoria\Risk_Makeham\Proyecto 2\"/>
    </mc:Choice>
  </mc:AlternateContent>
  <bookViews>
    <workbookView xWindow="0" yWindow="0" windowWidth="19200" windowHeight="11595" firstSheet="3" activeTab="6"/>
  </bookViews>
  <sheets>
    <sheet name="Curva Bootstrapping Int Lineal" sheetId="5" r:id="rId1"/>
    <sheet name="Curvas de  tasas " sheetId="2" r:id="rId2"/>
    <sheet name="Ejercicio1.a)" sheetId="6" r:id="rId3"/>
    <sheet name="Ejercicio1.b)" sheetId="7" r:id="rId4"/>
    <sheet name="Ejercicio2 a,b)" sheetId="8" r:id="rId5"/>
    <sheet name="Ejercicio2.c)" sheetId="9" r:id="rId6"/>
    <sheet name="Ejercicio 3" sheetId="12" r:id="rId7"/>
    <sheet name="Ejercicio4" sheetId="10" r:id="rId8"/>
    <sheet name="Ejercicio5" sheetId="11" r:id="rId9"/>
  </sheets>
  <functionGroups builtInGroupCount="18"/>
  <externalReferences>
    <externalReference r:id="rId10"/>
    <externalReference r:id="rId11"/>
    <externalReference r:id="rId12"/>
    <externalReference r:id="rId13"/>
    <externalReference r:id="rId14"/>
  </externalReferences>
  <definedNames>
    <definedName name="A37310469">'Curvas de  tasas '!$B$374</definedName>
    <definedName name="solver_adj" localSheetId="0" hidden="1">'Curva Bootstrapping Int Lineal'!#REF!</definedName>
    <definedName name="solver_adj" localSheetId="2" hidden="1">'Ejercicio1.a)'!$G$170</definedName>
    <definedName name="solver_adj" localSheetId="3" hidden="1">'Ejercicio1.b)'!#REF!</definedName>
    <definedName name="solver_cvg" localSheetId="0" hidden="1">0.0001</definedName>
    <definedName name="solver_cvg" localSheetId="2" hidden="1">0.0001</definedName>
    <definedName name="solver_cvg" localSheetId="3" hidden="1">0.0001</definedName>
    <definedName name="solver_drv" localSheetId="0" hidden="1">1</definedName>
    <definedName name="solver_drv" localSheetId="2" hidden="1">1</definedName>
    <definedName name="solver_drv" localSheetId="3" hidden="1">1</definedName>
    <definedName name="solver_eng" localSheetId="0" hidden="1">1</definedName>
    <definedName name="solver_eng" localSheetId="2" hidden="1">1</definedName>
    <definedName name="solver_eng" localSheetId="3" hidden="1">1</definedName>
    <definedName name="solver_est" localSheetId="0" hidden="1">1</definedName>
    <definedName name="solver_est" localSheetId="2" hidden="1">1</definedName>
    <definedName name="solver_est" localSheetId="3" hidden="1">1</definedName>
    <definedName name="solver_itr" localSheetId="0" hidden="1">2147483647</definedName>
    <definedName name="solver_itr" localSheetId="2" hidden="1">2147483647</definedName>
    <definedName name="solver_itr" localSheetId="3" hidden="1">2147483647</definedName>
    <definedName name="solver_lhs1" localSheetId="0" hidden="1">'Curva Bootstrapping Int Lineal'!#REF!</definedName>
    <definedName name="solver_lhs1" localSheetId="2" hidden="1">'Ejercicio1.a)'!$G$170</definedName>
    <definedName name="solver_lhs1" localSheetId="3" hidden="1">'Ejercicio1.b)'!#REF!</definedName>
    <definedName name="solver_lhs2" localSheetId="3" hidden="1">'Ejercicio1.b)'!#REF!</definedName>
    <definedName name="solver_lhs3" localSheetId="3" hidden="1">'Ejercicio1.b)'!#REF!</definedName>
    <definedName name="solver_mip" localSheetId="0" hidden="1">2147483647</definedName>
    <definedName name="solver_mip" localSheetId="2" hidden="1">2147483647</definedName>
    <definedName name="solver_mip" localSheetId="3" hidden="1">2147483647</definedName>
    <definedName name="solver_mni" localSheetId="0" hidden="1">30</definedName>
    <definedName name="solver_mni" localSheetId="2" hidden="1">30</definedName>
    <definedName name="solver_mni" localSheetId="3" hidden="1">30</definedName>
    <definedName name="solver_mrt" localSheetId="0" hidden="1">0.075</definedName>
    <definedName name="solver_mrt" localSheetId="2" hidden="1">0.075</definedName>
    <definedName name="solver_mrt" localSheetId="3" hidden="1">0.075</definedName>
    <definedName name="solver_msl" localSheetId="0" hidden="1">2</definedName>
    <definedName name="solver_msl" localSheetId="2" hidden="1">2</definedName>
    <definedName name="solver_msl" localSheetId="3" hidden="1">2</definedName>
    <definedName name="solver_neg" localSheetId="0" hidden="1">1</definedName>
    <definedName name="solver_neg" localSheetId="2" hidden="1">1</definedName>
    <definedName name="solver_neg" localSheetId="3" hidden="1">1</definedName>
    <definedName name="solver_nod" localSheetId="0" hidden="1">2147483647</definedName>
    <definedName name="solver_nod" localSheetId="2" hidden="1">2147483647</definedName>
    <definedName name="solver_nod" localSheetId="3" hidden="1">2147483647</definedName>
    <definedName name="solver_num" localSheetId="0" hidden="1">1</definedName>
    <definedName name="solver_num" localSheetId="2" hidden="1">1</definedName>
    <definedName name="solver_num" localSheetId="3" hidden="1">1</definedName>
    <definedName name="solver_nwt" localSheetId="0" hidden="1">1</definedName>
    <definedName name="solver_nwt" localSheetId="2" hidden="1">1</definedName>
    <definedName name="solver_nwt" localSheetId="3" hidden="1">1</definedName>
    <definedName name="solver_opt" localSheetId="0" hidden="1">'Curva Bootstrapping Int Lineal'!#REF!</definedName>
    <definedName name="solver_opt" localSheetId="2" hidden="1">'Ejercicio1.a)'!$I$171</definedName>
    <definedName name="solver_opt" localSheetId="3" hidden="1">'Ejercicio1.b)'!#REF!</definedName>
    <definedName name="solver_pre" localSheetId="0" hidden="1">0.000001</definedName>
    <definedName name="solver_pre" localSheetId="2" hidden="1">0.000001</definedName>
    <definedName name="solver_pre" localSheetId="3" hidden="1">0.000001</definedName>
    <definedName name="solver_rbv" localSheetId="0" hidden="1">1</definedName>
    <definedName name="solver_rbv" localSheetId="2" hidden="1">1</definedName>
    <definedName name="solver_rbv" localSheetId="3" hidden="1">1</definedName>
    <definedName name="solver_rel1" localSheetId="0" hidden="1">3</definedName>
    <definedName name="solver_rel1" localSheetId="2" hidden="1">3</definedName>
    <definedName name="solver_rel1" localSheetId="3" hidden="1">3</definedName>
    <definedName name="solver_rel2" localSheetId="3" hidden="1">3</definedName>
    <definedName name="solver_rel3" localSheetId="3" hidden="1">3</definedName>
    <definedName name="solver_rhs1" localSheetId="0" hidden="1">0.00000001</definedName>
    <definedName name="solver_rhs1" localSheetId="2" hidden="1">0.0001</definedName>
    <definedName name="solver_rhs1" localSheetId="3" hidden="1">0.000001</definedName>
    <definedName name="solver_rhs2" localSheetId="3" hidden="1">0.0001</definedName>
    <definedName name="solver_rhs3" localSheetId="3" hidden="1">0.0001</definedName>
    <definedName name="solver_rlx" localSheetId="0" hidden="1">2</definedName>
    <definedName name="solver_rlx" localSheetId="2" hidden="1">2</definedName>
    <definedName name="solver_rlx" localSheetId="3" hidden="1">2</definedName>
    <definedName name="solver_rsd" localSheetId="0" hidden="1">0</definedName>
    <definedName name="solver_rsd" localSheetId="2" hidden="1">0</definedName>
    <definedName name="solver_rsd" localSheetId="3" hidden="1">0</definedName>
    <definedName name="solver_scl" localSheetId="0" hidden="1">1</definedName>
    <definedName name="solver_scl" localSheetId="2" hidden="1">1</definedName>
    <definedName name="solver_scl" localSheetId="3" hidden="1">1</definedName>
    <definedName name="solver_sho" localSheetId="0" hidden="1">2</definedName>
    <definedName name="solver_sho" localSheetId="2" hidden="1">2</definedName>
    <definedName name="solver_sho" localSheetId="3" hidden="1">2</definedName>
    <definedName name="solver_ssz" localSheetId="0" hidden="1">100</definedName>
    <definedName name="solver_ssz" localSheetId="2" hidden="1">100</definedName>
    <definedName name="solver_ssz" localSheetId="3" hidden="1">100</definedName>
    <definedName name="solver_tim" localSheetId="0" hidden="1">2147483647</definedName>
    <definedName name="solver_tim" localSheetId="2" hidden="1">2147483647</definedName>
    <definedName name="solver_tim" localSheetId="3" hidden="1">2147483647</definedName>
    <definedName name="solver_tol" localSheetId="0" hidden="1">0.01</definedName>
    <definedName name="solver_tol" localSheetId="2" hidden="1">0.01</definedName>
    <definedName name="solver_tol" localSheetId="3" hidden="1">0.01</definedName>
    <definedName name="solver_typ" localSheetId="0" hidden="1">3</definedName>
    <definedName name="solver_typ" localSheetId="2" hidden="1">3</definedName>
    <definedName name="solver_typ" localSheetId="3" hidden="1">3</definedName>
    <definedName name="solver_val" localSheetId="0" hidden="1">0</definedName>
    <definedName name="solver_val" localSheetId="2" hidden="1">103.016613</definedName>
    <definedName name="solver_val" localSheetId="3" hidden="1">102.791646</definedName>
    <definedName name="solver_ver" localSheetId="0" hidden="1">3</definedName>
    <definedName name="solver_ver" localSheetId="2" hidden="1">3</definedName>
    <definedName name="solver_ver" localSheetId="3"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3" i="12" l="1"/>
  <c r="E82" i="12"/>
  <c r="F46" i="12"/>
  <c r="G45" i="12"/>
  <c r="L40" i="12"/>
  <c r="L37" i="12"/>
  <c r="I38" i="12"/>
  <c r="I37" i="12"/>
  <c r="F38" i="12"/>
  <c r="F37" i="12"/>
  <c r="C38" i="12"/>
  <c r="C37" i="12"/>
  <c r="H121" i="12"/>
  <c r="H98" i="12"/>
  <c r="H75" i="12"/>
  <c r="I58" i="12"/>
  <c r="F58" i="12"/>
  <c r="C58" i="12"/>
  <c r="L56" i="12"/>
  <c r="D114" i="12" s="1"/>
  <c r="G46" i="12"/>
  <c r="E105" i="12"/>
  <c r="I39" i="12"/>
  <c r="I54" i="12" s="1"/>
  <c r="C39" i="12"/>
  <c r="C54" i="12" s="1"/>
  <c r="F39" i="12"/>
  <c r="F54" i="12" s="1"/>
  <c r="F55" i="12" s="1"/>
  <c r="B18" i="12"/>
  <c r="C114" i="12"/>
  <c r="C113" i="12"/>
  <c r="C91" i="12"/>
  <c r="C90" i="12"/>
  <c r="C68" i="12"/>
  <c r="C67" i="12"/>
  <c r="I59" i="12"/>
  <c r="F59" i="12"/>
  <c r="C59" i="12"/>
  <c r="G121" i="12" l="1"/>
  <c r="E128" i="12"/>
  <c r="G76" i="12"/>
  <c r="G98" i="12"/>
  <c r="L101" i="12"/>
  <c r="G122" i="12"/>
  <c r="C128" i="12" s="1" a="1"/>
  <c r="L78" i="12"/>
  <c r="G75" i="12"/>
  <c r="G99" i="12"/>
  <c r="L124" i="12"/>
  <c r="E129" i="12"/>
  <c r="L123" i="12"/>
  <c r="E106" i="12"/>
  <c r="L77" i="12"/>
  <c r="L126" i="12"/>
  <c r="H122" i="12"/>
  <c r="D91" i="12"/>
  <c r="D68" i="12"/>
  <c r="L100" i="12"/>
  <c r="C105" i="12" l="1" a="1"/>
  <c r="C105" i="12" s="1"/>
  <c r="C82" i="12" a="1"/>
  <c r="L80" i="12"/>
  <c r="H76" i="12"/>
  <c r="D83" i="12"/>
  <c r="D82" i="12"/>
  <c r="C83" i="12"/>
  <c r="C82" i="12"/>
  <c r="C106" i="12"/>
  <c r="D106" i="12"/>
  <c r="L103" i="12"/>
  <c r="H99" i="12"/>
  <c r="D129" i="12"/>
  <c r="D128" i="12"/>
  <c r="C129" i="12"/>
  <c r="C128" i="12"/>
  <c r="G128" i="12" l="1" a="1"/>
  <c r="G105" i="12" a="1"/>
  <c r="G105" i="12" s="1"/>
  <c r="L102" i="12" s="1"/>
  <c r="D105" i="12"/>
  <c r="G82" i="12" a="1"/>
  <c r="G83" i="12" s="1"/>
  <c r="L81" i="12" s="1"/>
  <c r="G106" i="12"/>
  <c r="L104" i="12" s="1"/>
  <c r="G82" i="12"/>
  <c r="L79" i="12" s="1"/>
  <c r="G129" i="12"/>
  <c r="L127" i="12" s="1"/>
  <c r="G128" i="12"/>
  <c r="L125" i="12" s="1"/>
  <c r="L128" i="12" l="1"/>
  <c r="L82" i="12"/>
  <c r="L105" i="12"/>
  <c r="E59" i="11" l="1"/>
  <c r="B59" i="11"/>
  <c r="E31" i="11"/>
  <c r="B31" i="11"/>
  <c r="E11" i="11"/>
  <c r="B11" i="11"/>
  <c r="E73" i="10"/>
  <c r="E71" i="10"/>
  <c r="D72" i="10"/>
  <c r="I67" i="10"/>
  <c r="E72" i="10"/>
  <c r="D73" i="10"/>
  <c r="D71" i="10"/>
  <c r="F67" i="10"/>
  <c r="E62" i="11"/>
  <c r="E60" i="11"/>
  <c r="E33" i="11"/>
  <c r="E14" i="11"/>
  <c r="E12" i="11"/>
  <c r="B61" i="11"/>
  <c r="B34" i="11"/>
  <c r="B32" i="11"/>
  <c r="B13" i="11"/>
  <c r="E61" i="11"/>
  <c r="E34" i="11"/>
  <c r="E32" i="11"/>
  <c r="E13" i="11"/>
  <c r="B62" i="11"/>
  <c r="B60" i="11"/>
  <c r="B33" i="11"/>
  <c r="B14" i="11"/>
  <c r="B12" i="11"/>
  <c r="B19" i="11" l="1"/>
  <c r="B20" i="11"/>
  <c r="B38" i="11"/>
  <c r="B39" i="11"/>
  <c r="C114" i="11"/>
  <c r="C115" i="11" s="1"/>
  <c r="C90" i="11"/>
  <c r="G69" i="11"/>
  <c r="G70" i="11"/>
  <c r="C19" i="11"/>
  <c r="C20" i="11"/>
  <c r="C38" i="11"/>
  <c r="C39" i="11"/>
  <c r="C116" i="11"/>
  <c r="C117" i="11" s="1"/>
  <c r="C92" i="11"/>
  <c r="H69" i="11"/>
  <c r="H70" i="11"/>
  <c r="F48" i="10"/>
  <c r="M149" i="10"/>
  <c r="J149" i="10"/>
  <c r="G149" i="10"/>
  <c r="D149" i="10"/>
  <c r="C132" i="10"/>
  <c r="C133" i="10" s="1"/>
  <c r="E133" i="10" s="1"/>
  <c r="F133" i="10" s="1"/>
  <c r="G119" i="10"/>
  <c r="H119" i="10" s="1"/>
  <c r="G118" i="10"/>
  <c r="H118" i="10" s="1"/>
  <c r="G115" i="10"/>
  <c r="H115" i="10" s="1"/>
  <c r="G114" i="10"/>
  <c r="H114" i="10" s="1"/>
  <c r="G111" i="10"/>
  <c r="H111" i="10" s="1"/>
  <c r="G110" i="10"/>
  <c r="H110" i="10" s="1"/>
  <c r="G109" i="10"/>
  <c r="H109" i="10" s="1"/>
  <c r="G108" i="10"/>
  <c r="H108" i="10" s="1"/>
  <c r="C101" i="10"/>
  <c r="C102" i="10" s="1"/>
  <c r="E102" i="10" s="1"/>
  <c r="I66" i="10"/>
  <c r="F66" i="10"/>
  <c r="I64" i="10"/>
  <c r="C63" i="10"/>
  <c r="L48" i="10"/>
  <c r="I48" i="10"/>
  <c r="C45" i="10"/>
  <c r="D39" i="11" l="1"/>
  <c r="D20" i="11"/>
  <c r="C104" i="11" a="1"/>
  <c r="C76" i="11" a="1"/>
  <c r="D38" i="11"/>
  <c r="D19" i="11"/>
  <c r="I133" i="10"/>
  <c r="J133" i="10" s="1"/>
  <c r="I102" i="10"/>
  <c r="I132" i="10"/>
  <c r="J132" i="10" s="1"/>
  <c r="G117" i="10"/>
  <c r="H117" i="10" s="1"/>
  <c r="G116" i="10"/>
  <c r="H116" i="10" s="1"/>
  <c r="I101" i="10"/>
  <c r="C80" i="10" a="1"/>
  <c r="G133" i="10"/>
  <c r="H133" i="10" s="1"/>
  <c r="G102" i="10"/>
  <c r="G132" i="10"/>
  <c r="H132" i="10" s="1"/>
  <c r="G113" i="10"/>
  <c r="H113" i="10" s="1"/>
  <c r="G112" i="10"/>
  <c r="H112" i="10" s="1"/>
  <c r="G101" i="10"/>
  <c r="D150" i="10"/>
  <c r="D151" i="10" s="1"/>
  <c r="E101" i="10"/>
  <c r="E132" i="10"/>
  <c r="F132" i="10" s="1"/>
  <c r="O19" i="9"/>
  <c r="E9" i="9"/>
  <c r="E11" i="9"/>
  <c r="E12" i="9"/>
  <c r="E8" i="9"/>
  <c r="B9" i="9"/>
  <c r="B11" i="9"/>
  <c r="B12" i="9"/>
  <c r="B8" i="9"/>
  <c r="P134" i="9"/>
  <c r="P135" i="9" s="1"/>
  <c r="P136" i="9" s="1"/>
  <c r="P137" i="9" s="1"/>
  <c r="P138" i="9" s="1"/>
  <c r="P139" i="9" s="1"/>
  <c r="P140" i="9" s="1"/>
  <c r="P141" i="9" s="1"/>
  <c r="P142" i="9" s="1"/>
  <c r="P143" i="9" s="1"/>
  <c r="P144" i="9" s="1"/>
  <c r="P145" i="9" s="1"/>
  <c r="P146" i="9" s="1"/>
  <c r="P147" i="9" s="1"/>
  <c r="P148" i="9" s="1"/>
  <c r="P149" i="9" s="1"/>
  <c r="P150" i="9" s="1"/>
  <c r="P151" i="9" s="1"/>
  <c r="P152" i="9" s="1"/>
  <c r="P153" i="9" s="1"/>
  <c r="P154" i="9" s="1"/>
  <c r="P133" i="9"/>
  <c r="P132" i="9"/>
  <c r="P131" i="9" s="1"/>
  <c r="P130" i="9" s="1"/>
  <c r="P129" i="9" s="1"/>
  <c r="P128" i="9" s="1"/>
  <c r="P127" i="9" s="1"/>
  <c r="P126" i="9" s="1"/>
  <c r="P125" i="9" s="1"/>
  <c r="P124" i="9" s="1"/>
  <c r="P123" i="9" s="1"/>
  <c r="P122" i="9" s="1"/>
  <c r="P121" i="9" s="1"/>
  <c r="P120" i="9" s="1"/>
  <c r="P119" i="9" s="1"/>
  <c r="P118" i="9" s="1"/>
  <c r="P117" i="9" s="1"/>
  <c r="P116" i="9" s="1"/>
  <c r="P115" i="9" s="1"/>
  <c r="P114" i="9" s="1"/>
  <c r="P113" i="9" s="1"/>
  <c r="P112" i="9" s="1"/>
  <c r="K8" i="9"/>
  <c r="K7" i="9"/>
  <c r="E8" i="8"/>
  <c r="B8" i="8"/>
  <c r="A1" i="8"/>
  <c r="B6" i="8" s="1"/>
  <c r="D45" i="8"/>
  <c r="D44" i="8"/>
  <c r="D43" i="8"/>
  <c r="L73" i="7"/>
  <c r="L74" i="7"/>
  <c r="L75" i="7"/>
  <c r="L76" i="7"/>
  <c r="L77" i="7"/>
  <c r="L78" i="7"/>
  <c r="L79" i="7"/>
  <c r="L80" i="7"/>
  <c r="L81" i="7"/>
  <c r="L82" i="7"/>
  <c r="L83" i="7"/>
  <c r="L84" i="7"/>
  <c r="L85" i="7"/>
  <c r="L86" i="7"/>
  <c r="L87" i="7"/>
  <c r="L88" i="7"/>
  <c r="L72" i="7"/>
  <c r="H88" i="7"/>
  <c r="L49" i="7"/>
  <c r="L50" i="7"/>
  <c r="L51" i="7"/>
  <c r="L52" i="7"/>
  <c r="L53" i="7"/>
  <c r="L54" i="7"/>
  <c r="L55" i="7"/>
  <c r="L56" i="7"/>
  <c r="L57" i="7"/>
  <c r="L58" i="7"/>
  <c r="L59" i="7"/>
  <c r="L60" i="7"/>
  <c r="L61" i="7"/>
  <c r="L62" i="7"/>
  <c r="L63" i="7"/>
  <c r="L64" i="7"/>
  <c r="L48" i="7"/>
  <c r="H64" i="7"/>
  <c r="L25" i="7"/>
  <c r="L26" i="7"/>
  <c r="L27" i="7"/>
  <c r="L28" i="7"/>
  <c r="L29" i="7"/>
  <c r="L30" i="7"/>
  <c r="L31" i="7"/>
  <c r="L32" i="7"/>
  <c r="L33" i="7"/>
  <c r="L34" i="7"/>
  <c r="L35" i="7"/>
  <c r="L36" i="7"/>
  <c r="L37" i="7"/>
  <c r="L38" i="7"/>
  <c r="L39" i="7"/>
  <c r="L40" i="7"/>
  <c r="L24" i="7"/>
  <c r="K88" i="7"/>
  <c r="K87" i="7"/>
  <c r="H87" i="7"/>
  <c r="I88" i="7" s="1"/>
  <c r="K86" i="7"/>
  <c r="K85" i="7"/>
  <c r="K84" i="7"/>
  <c r="K83" i="7"/>
  <c r="K82" i="7"/>
  <c r="K81" i="7"/>
  <c r="K80" i="7"/>
  <c r="K79" i="7"/>
  <c r="K78" i="7"/>
  <c r="K77" i="7"/>
  <c r="K76" i="7"/>
  <c r="K75" i="7"/>
  <c r="K74" i="7"/>
  <c r="K73" i="7"/>
  <c r="K72" i="7"/>
  <c r="K64" i="7"/>
  <c r="K63" i="7"/>
  <c r="H63" i="7"/>
  <c r="I64" i="7" s="1"/>
  <c r="K62" i="7"/>
  <c r="H62" i="7"/>
  <c r="K61" i="7"/>
  <c r="K60" i="7"/>
  <c r="K59" i="7"/>
  <c r="K58" i="7"/>
  <c r="K57" i="7"/>
  <c r="K56" i="7"/>
  <c r="K55" i="7"/>
  <c r="K54" i="7"/>
  <c r="K53" i="7"/>
  <c r="K52" i="7"/>
  <c r="K51" i="7"/>
  <c r="K50" i="7"/>
  <c r="K49" i="7"/>
  <c r="K48" i="7"/>
  <c r="K40" i="7"/>
  <c r="K39" i="7"/>
  <c r="H39" i="7"/>
  <c r="I40" i="7" s="1"/>
  <c r="K38" i="7"/>
  <c r="H38" i="7"/>
  <c r="K37" i="7"/>
  <c r="H37" i="7"/>
  <c r="K36" i="7"/>
  <c r="H36" i="7"/>
  <c r="K35" i="7"/>
  <c r="H35" i="7"/>
  <c r="K34" i="7"/>
  <c r="K33" i="7"/>
  <c r="K32" i="7"/>
  <c r="K31" i="7"/>
  <c r="K30" i="7"/>
  <c r="K29" i="7"/>
  <c r="K28" i="7"/>
  <c r="K27" i="7"/>
  <c r="K26" i="7"/>
  <c r="K25" i="7"/>
  <c r="K24" i="7"/>
  <c r="K170" i="6"/>
  <c r="I170" i="6"/>
  <c r="J170" i="6" s="1"/>
  <c r="H170" i="6"/>
  <c r="I169" i="6"/>
  <c r="J169" i="6" s="1"/>
  <c r="H169" i="6"/>
  <c r="K168" i="6"/>
  <c r="I168" i="6"/>
  <c r="J168" i="6" s="1"/>
  <c r="H168" i="6"/>
  <c r="I167" i="6"/>
  <c r="J167" i="6" s="1"/>
  <c r="H167" i="6"/>
  <c r="K166" i="6"/>
  <c r="I166" i="6"/>
  <c r="J166" i="6" s="1"/>
  <c r="H166" i="6"/>
  <c r="I165" i="6"/>
  <c r="J165" i="6" s="1"/>
  <c r="H165" i="6"/>
  <c r="K164" i="6"/>
  <c r="I164" i="6"/>
  <c r="J164" i="6" s="1"/>
  <c r="H164" i="6"/>
  <c r="I163" i="6"/>
  <c r="J163" i="6" s="1"/>
  <c r="H163" i="6"/>
  <c r="K162" i="6"/>
  <c r="I162" i="6"/>
  <c r="J162" i="6" s="1"/>
  <c r="H162" i="6"/>
  <c r="I161" i="6"/>
  <c r="J161" i="6" s="1"/>
  <c r="H161" i="6"/>
  <c r="K160" i="6"/>
  <c r="I160" i="6"/>
  <c r="J160" i="6" s="1"/>
  <c r="H160" i="6"/>
  <c r="I159" i="6"/>
  <c r="J159" i="6" s="1"/>
  <c r="H159" i="6"/>
  <c r="K158" i="6"/>
  <c r="I158" i="6"/>
  <c r="J158" i="6" s="1"/>
  <c r="H158" i="6"/>
  <c r="I157" i="6"/>
  <c r="J157" i="6" s="1"/>
  <c r="H157" i="6"/>
  <c r="K156" i="6"/>
  <c r="I156" i="6"/>
  <c r="J156" i="6" s="1"/>
  <c r="H156" i="6"/>
  <c r="I155" i="6"/>
  <c r="J155" i="6" s="1"/>
  <c r="H155" i="6"/>
  <c r="K154" i="6"/>
  <c r="I154" i="6"/>
  <c r="J154" i="6" s="1"/>
  <c r="H154" i="6"/>
  <c r="I153" i="6"/>
  <c r="J153" i="6" s="1"/>
  <c r="H153" i="6"/>
  <c r="K152" i="6"/>
  <c r="I152" i="6"/>
  <c r="J152" i="6" s="1"/>
  <c r="H152" i="6"/>
  <c r="I151" i="6"/>
  <c r="J151" i="6" s="1"/>
  <c r="H151" i="6"/>
  <c r="K150" i="6"/>
  <c r="I150" i="6"/>
  <c r="J150" i="6" s="1"/>
  <c r="H150" i="6"/>
  <c r="I149" i="6"/>
  <c r="J149" i="6" s="1"/>
  <c r="H149" i="6"/>
  <c r="K148" i="6"/>
  <c r="I148" i="6"/>
  <c r="J148" i="6" s="1"/>
  <c r="H148" i="6"/>
  <c r="I147" i="6"/>
  <c r="J147" i="6" s="1"/>
  <c r="H147" i="6"/>
  <c r="K146" i="6"/>
  <c r="I146" i="6"/>
  <c r="J146" i="6" s="1"/>
  <c r="H146" i="6"/>
  <c r="I145" i="6"/>
  <c r="J145" i="6" s="1"/>
  <c r="H145" i="6"/>
  <c r="K144" i="6"/>
  <c r="I144" i="6"/>
  <c r="J144" i="6" s="1"/>
  <c r="H144" i="6"/>
  <c r="I143" i="6"/>
  <c r="J143" i="6" s="1"/>
  <c r="H143" i="6"/>
  <c r="K142" i="6"/>
  <c r="I142" i="6"/>
  <c r="J142" i="6" s="1"/>
  <c r="H142" i="6"/>
  <c r="I141" i="6"/>
  <c r="J141" i="6" s="1"/>
  <c r="H141" i="6"/>
  <c r="K140" i="6"/>
  <c r="I140" i="6"/>
  <c r="J140" i="6" s="1"/>
  <c r="H140" i="6"/>
  <c r="I139" i="6"/>
  <c r="J139" i="6" s="1"/>
  <c r="H139" i="6"/>
  <c r="K138" i="6"/>
  <c r="I138" i="6"/>
  <c r="J138" i="6" s="1"/>
  <c r="H138" i="6"/>
  <c r="I137" i="6"/>
  <c r="J137" i="6" s="1"/>
  <c r="H137" i="6"/>
  <c r="K136" i="6"/>
  <c r="I136" i="6"/>
  <c r="J136" i="6" s="1"/>
  <c r="H136" i="6"/>
  <c r="I135" i="6"/>
  <c r="J135" i="6" s="1"/>
  <c r="H135" i="6"/>
  <c r="K134" i="6"/>
  <c r="I134" i="6"/>
  <c r="J134" i="6" s="1"/>
  <c r="H134" i="6"/>
  <c r="I133" i="6"/>
  <c r="J133" i="6" s="1"/>
  <c r="H133" i="6"/>
  <c r="K132" i="6"/>
  <c r="I132" i="6"/>
  <c r="J132" i="6" s="1"/>
  <c r="H132" i="6"/>
  <c r="I131" i="6"/>
  <c r="J131" i="6" s="1"/>
  <c r="H131" i="6"/>
  <c r="K130" i="6"/>
  <c r="I130" i="6"/>
  <c r="J130" i="6" s="1"/>
  <c r="H130" i="6"/>
  <c r="I129" i="6"/>
  <c r="J129" i="6" s="1"/>
  <c r="H129" i="6"/>
  <c r="K128" i="6"/>
  <c r="I128" i="6"/>
  <c r="J128" i="6" s="1"/>
  <c r="H128" i="6"/>
  <c r="I127" i="6"/>
  <c r="J127" i="6" s="1"/>
  <c r="H127" i="6"/>
  <c r="K126" i="6"/>
  <c r="I126" i="6"/>
  <c r="J126" i="6" s="1"/>
  <c r="H126" i="6"/>
  <c r="I125" i="6"/>
  <c r="J125" i="6" s="1"/>
  <c r="H125" i="6"/>
  <c r="K124" i="6"/>
  <c r="I124" i="6"/>
  <c r="J124" i="6" s="1"/>
  <c r="H124" i="6"/>
  <c r="I123" i="6"/>
  <c r="J123" i="6" s="1"/>
  <c r="H123" i="6"/>
  <c r="K122" i="6"/>
  <c r="I122" i="6"/>
  <c r="J122" i="6" s="1"/>
  <c r="H122" i="6"/>
  <c r="I121" i="6"/>
  <c r="J121" i="6" s="1"/>
  <c r="H121" i="6"/>
  <c r="K120" i="6"/>
  <c r="I120" i="6"/>
  <c r="J120" i="6" s="1"/>
  <c r="H120" i="6"/>
  <c r="I119" i="6"/>
  <c r="J119" i="6" s="1"/>
  <c r="H119" i="6"/>
  <c r="K118" i="6"/>
  <c r="I118" i="6"/>
  <c r="J118" i="6" s="1"/>
  <c r="H118" i="6"/>
  <c r="I117" i="6"/>
  <c r="J117" i="6" s="1"/>
  <c r="H117" i="6"/>
  <c r="K116" i="6"/>
  <c r="I116" i="6"/>
  <c r="J116" i="6" s="1"/>
  <c r="H116" i="6"/>
  <c r="I115" i="6"/>
  <c r="J115" i="6" s="1"/>
  <c r="H115" i="6"/>
  <c r="K114" i="6"/>
  <c r="I114" i="6"/>
  <c r="J114" i="6" s="1"/>
  <c r="H114" i="6"/>
  <c r="I113" i="6"/>
  <c r="J113" i="6" s="1"/>
  <c r="H113" i="6"/>
  <c r="K112" i="6"/>
  <c r="I112" i="6"/>
  <c r="J112" i="6" s="1"/>
  <c r="H112" i="6"/>
  <c r="I111" i="6"/>
  <c r="H111" i="6"/>
  <c r="J103" i="6"/>
  <c r="H103" i="6"/>
  <c r="I103" i="6" s="1"/>
  <c r="K103" i="6" s="1"/>
  <c r="J102" i="6"/>
  <c r="H102" i="6"/>
  <c r="I102" i="6" s="1"/>
  <c r="K102" i="6" s="1"/>
  <c r="J101" i="6"/>
  <c r="H101" i="6"/>
  <c r="I101" i="6" s="1"/>
  <c r="K101" i="6" s="1"/>
  <c r="J100" i="6"/>
  <c r="H100" i="6"/>
  <c r="I100" i="6" s="1"/>
  <c r="K100" i="6" s="1"/>
  <c r="J99" i="6"/>
  <c r="H99" i="6"/>
  <c r="I99" i="6" s="1"/>
  <c r="K99" i="6" s="1"/>
  <c r="J98" i="6"/>
  <c r="H98" i="6"/>
  <c r="I98" i="6" s="1"/>
  <c r="K98" i="6" s="1"/>
  <c r="J97" i="6"/>
  <c r="H97" i="6"/>
  <c r="I97" i="6" s="1"/>
  <c r="K97" i="6" s="1"/>
  <c r="J96" i="6"/>
  <c r="H96" i="6"/>
  <c r="I96" i="6" s="1"/>
  <c r="K96" i="6" s="1"/>
  <c r="J95" i="6"/>
  <c r="H95" i="6"/>
  <c r="I95" i="6" s="1"/>
  <c r="K95" i="6" s="1"/>
  <c r="J94" i="6"/>
  <c r="H94" i="6"/>
  <c r="I94" i="6" s="1"/>
  <c r="K94" i="6" s="1"/>
  <c r="J93" i="6"/>
  <c r="H93" i="6"/>
  <c r="I93" i="6" s="1"/>
  <c r="K93" i="6" s="1"/>
  <c r="I92" i="6"/>
  <c r="J92" i="6" s="1"/>
  <c r="H92" i="6"/>
  <c r="I91" i="6"/>
  <c r="J91" i="6" s="1"/>
  <c r="H91" i="6"/>
  <c r="I90" i="6"/>
  <c r="J90" i="6" s="1"/>
  <c r="H90" i="6"/>
  <c r="I89" i="6"/>
  <c r="J89" i="6" s="1"/>
  <c r="H89" i="6"/>
  <c r="I88" i="6"/>
  <c r="J88" i="6" s="1"/>
  <c r="H88" i="6"/>
  <c r="I87" i="6"/>
  <c r="J87" i="6" s="1"/>
  <c r="H87" i="6"/>
  <c r="I86" i="6"/>
  <c r="J86" i="6" s="1"/>
  <c r="H86" i="6"/>
  <c r="I85" i="6"/>
  <c r="J85" i="6" s="1"/>
  <c r="H85" i="6"/>
  <c r="I84" i="6"/>
  <c r="J84" i="6" s="1"/>
  <c r="H84" i="6"/>
  <c r="I83" i="6"/>
  <c r="J83" i="6" s="1"/>
  <c r="H83" i="6"/>
  <c r="I82" i="6"/>
  <c r="J82" i="6" s="1"/>
  <c r="H82" i="6"/>
  <c r="I81" i="6"/>
  <c r="J81" i="6" s="1"/>
  <c r="H81" i="6"/>
  <c r="I80" i="6"/>
  <c r="J80" i="6" s="1"/>
  <c r="H80" i="6"/>
  <c r="I79" i="6"/>
  <c r="J79" i="6" s="1"/>
  <c r="H79" i="6"/>
  <c r="I78" i="6"/>
  <c r="J78" i="6" s="1"/>
  <c r="H78" i="6"/>
  <c r="I77" i="6"/>
  <c r="J77" i="6" s="1"/>
  <c r="H77" i="6"/>
  <c r="I76" i="6"/>
  <c r="J76" i="6" s="1"/>
  <c r="H76" i="6"/>
  <c r="I75" i="6"/>
  <c r="J75" i="6" s="1"/>
  <c r="H75" i="6"/>
  <c r="I74" i="6"/>
  <c r="J74" i="6" s="1"/>
  <c r="H74" i="6"/>
  <c r="I73" i="6"/>
  <c r="J73" i="6" s="1"/>
  <c r="H73" i="6"/>
  <c r="I72" i="6"/>
  <c r="J72" i="6" s="1"/>
  <c r="H72" i="6"/>
  <c r="I71" i="6"/>
  <c r="J71" i="6" s="1"/>
  <c r="H71" i="6"/>
  <c r="I70" i="6"/>
  <c r="J70" i="6" s="1"/>
  <c r="H70" i="6"/>
  <c r="I69" i="6"/>
  <c r="J69" i="6" s="1"/>
  <c r="H69" i="6"/>
  <c r="I68" i="6"/>
  <c r="J68" i="6" s="1"/>
  <c r="H68" i="6"/>
  <c r="I67" i="6"/>
  <c r="J67" i="6" s="1"/>
  <c r="H67" i="6"/>
  <c r="I66" i="6"/>
  <c r="J66" i="6" s="1"/>
  <c r="H66" i="6"/>
  <c r="I65" i="6"/>
  <c r="J65" i="6" s="1"/>
  <c r="H65" i="6"/>
  <c r="I64" i="6"/>
  <c r="J64" i="6" s="1"/>
  <c r="H64" i="6"/>
  <c r="I63" i="6"/>
  <c r="J63" i="6" s="1"/>
  <c r="H63" i="6"/>
  <c r="I62" i="6"/>
  <c r="I104" i="6" s="1"/>
  <c r="H62" i="6"/>
  <c r="H54" i="6"/>
  <c r="H53" i="6"/>
  <c r="H52" i="6"/>
  <c r="H51" i="6"/>
  <c r="H50" i="6"/>
  <c r="H49" i="6"/>
  <c r="H48" i="6"/>
  <c r="H47" i="6"/>
  <c r="H46" i="6"/>
  <c r="H45" i="6"/>
  <c r="H44" i="6"/>
  <c r="H43" i="6"/>
  <c r="H42" i="6"/>
  <c r="H41" i="6"/>
  <c r="H40" i="6"/>
  <c r="H39" i="6"/>
  <c r="H38" i="6"/>
  <c r="H37" i="6"/>
  <c r="H36" i="6"/>
  <c r="H28" i="6"/>
  <c r="H27" i="6"/>
  <c r="H26" i="6"/>
  <c r="H25" i="6"/>
  <c r="H24" i="6"/>
  <c r="H23" i="6"/>
  <c r="H22" i="6"/>
  <c r="H21" i="6"/>
  <c r="H20" i="6"/>
  <c r="H12" i="6"/>
  <c r="H11" i="6"/>
  <c r="H10" i="6"/>
  <c r="H9" i="6"/>
  <c r="H8" i="6"/>
  <c r="D17" i="5"/>
  <c r="E13" i="5"/>
  <c r="B108" i="6" s="1"/>
  <c r="C13" i="5"/>
  <c r="B13" i="5"/>
  <c r="E12" i="5"/>
  <c r="B59" i="6" s="1"/>
  <c r="C12" i="5"/>
  <c r="B12" i="5"/>
  <c r="E11" i="5"/>
  <c r="B33" i="6" s="1"/>
  <c r="C11" i="5"/>
  <c r="B11" i="5"/>
  <c r="E10" i="5"/>
  <c r="B17" i="6" s="1"/>
  <c r="C10" i="5"/>
  <c r="B10" i="5"/>
  <c r="E9" i="5"/>
  <c r="B5" i="6" s="1"/>
  <c r="C9" i="5"/>
  <c r="B9" i="5"/>
  <c r="D8" i="5"/>
  <c r="C8" i="5"/>
  <c r="B8" i="5"/>
  <c r="D7" i="5"/>
  <c r="C7" i="5"/>
  <c r="B7" i="5"/>
  <c r="D6" i="5"/>
  <c r="C6" i="5"/>
  <c r="B6" i="5"/>
  <c r="D5" i="5"/>
  <c r="C5" i="5"/>
  <c r="B5" i="5"/>
  <c r="D2" i="5"/>
  <c r="H23" i="7" s="1"/>
  <c r="B66" i="9"/>
  <c r="B68" i="9"/>
  <c r="B70" i="9"/>
  <c r="B72" i="9"/>
  <c r="B74" i="9"/>
  <c r="B76" i="9"/>
  <c r="B78" i="9"/>
  <c r="B80" i="9"/>
  <c r="B82" i="9"/>
  <c r="B84" i="9"/>
  <c r="B86" i="9"/>
  <c r="B88" i="9"/>
  <c r="B90" i="9"/>
  <c r="B92" i="9"/>
  <c r="B94" i="9"/>
  <c r="B96" i="9"/>
  <c r="B98" i="9"/>
  <c r="B100" i="9"/>
  <c r="B102" i="9"/>
  <c r="B104" i="9"/>
  <c r="B106" i="9"/>
  <c r="C66" i="9"/>
  <c r="C68" i="9"/>
  <c r="C70" i="9"/>
  <c r="C72" i="9"/>
  <c r="C74" i="9"/>
  <c r="C76" i="9"/>
  <c r="C78" i="9"/>
  <c r="C80" i="9"/>
  <c r="C82" i="9"/>
  <c r="C84" i="9"/>
  <c r="C86" i="9"/>
  <c r="C88" i="9"/>
  <c r="C90" i="9"/>
  <c r="C92" i="9"/>
  <c r="C94" i="9"/>
  <c r="C96" i="9"/>
  <c r="C98" i="9"/>
  <c r="C100" i="9"/>
  <c r="C102" i="9"/>
  <c r="C104" i="9"/>
  <c r="C106" i="9"/>
  <c r="C65" i="9"/>
  <c r="B25" i="8"/>
  <c r="B23" i="8"/>
  <c r="B21" i="8"/>
  <c r="B67" i="9"/>
  <c r="B71" i="9"/>
  <c r="B75" i="9"/>
  <c r="B79" i="9"/>
  <c r="B83" i="9"/>
  <c r="B87" i="9"/>
  <c r="B91" i="9"/>
  <c r="B95" i="9"/>
  <c r="B99" i="9"/>
  <c r="B103" i="9"/>
  <c r="B107" i="9"/>
  <c r="C69" i="9"/>
  <c r="C73" i="9"/>
  <c r="C77" i="9"/>
  <c r="C81" i="9"/>
  <c r="C85" i="9"/>
  <c r="C89" i="9"/>
  <c r="C93" i="9"/>
  <c r="C97" i="9"/>
  <c r="C101" i="9"/>
  <c r="C105" i="9"/>
  <c r="B65" i="9"/>
  <c r="B22" i="8"/>
  <c r="B9" i="8"/>
  <c r="B69" i="9"/>
  <c r="B73" i="9"/>
  <c r="B77" i="9"/>
  <c r="B81" i="9"/>
  <c r="B85" i="9"/>
  <c r="B89" i="9"/>
  <c r="B93" i="9"/>
  <c r="B97" i="9"/>
  <c r="B101" i="9"/>
  <c r="B105" i="9"/>
  <c r="C67" i="9"/>
  <c r="C71" i="9"/>
  <c r="C75" i="9"/>
  <c r="C79" i="9"/>
  <c r="C83" i="9"/>
  <c r="C87" i="9"/>
  <c r="C91" i="9"/>
  <c r="C95" i="9"/>
  <c r="C99" i="9"/>
  <c r="C103" i="9"/>
  <c r="C107" i="9"/>
  <c r="B24" i="8"/>
  <c r="B20" i="8"/>
  <c r="E12" i="6" l="1"/>
  <c r="I12" i="6" s="1"/>
  <c r="K12" i="6" s="1"/>
  <c r="E11" i="6"/>
  <c r="I11" i="6" s="1"/>
  <c r="K11" i="6" s="1"/>
  <c r="E10" i="6"/>
  <c r="E9" i="6"/>
  <c r="I9" i="6" s="1"/>
  <c r="K9" i="6" s="1"/>
  <c r="E8" i="6"/>
  <c r="E54" i="6"/>
  <c r="I54" i="6" s="1"/>
  <c r="K54" i="6" s="1"/>
  <c r="E53" i="6"/>
  <c r="I53" i="6" s="1"/>
  <c r="E52" i="6"/>
  <c r="I52" i="6" s="1"/>
  <c r="K52" i="6" s="1"/>
  <c r="E51" i="6"/>
  <c r="I51" i="6" s="1"/>
  <c r="E50" i="6"/>
  <c r="I50" i="6" s="1"/>
  <c r="K50" i="6" s="1"/>
  <c r="E49" i="6"/>
  <c r="I49" i="6" s="1"/>
  <c r="E48" i="6"/>
  <c r="I48" i="6" s="1"/>
  <c r="K48" i="6" s="1"/>
  <c r="E47" i="6"/>
  <c r="I47" i="6" s="1"/>
  <c r="E46" i="6"/>
  <c r="I46" i="6" s="1"/>
  <c r="K46" i="6" s="1"/>
  <c r="E45" i="6"/>
  <c r="I45" i="6" s="1"/>
  <c r="E44" i="6"/>
  <c r="I44" i="6" s="1"/>
  <c r="K44" i="6" s="1"/>
  <c r="E43" i="6"/>
  <c r="I43" i="6" s="1"/>
  <c r="E42" i="6"/>
  <c r="I42" i="6" s="1"/>
  <c r="E41" i="6"/>
  <c r="I41" i="6" s="1"/>
  <c r="E40" i="6"/>
  <c r="I40" i="6" s="1"/>
  <c r="K40" i="6" s="1"/>
  <c r="E39" i="6"/>
  <c r="I39" i="6" s="1"/>
  <c r="E38" i="6"/>
  <c r="E37" i="6"/>
  <c r="I37" i="6" s="1"/>
  <c r="E36" i="6"/>
  <c r="I36" i="6" s="1"/>
  <c r="K36" i="6" s="1"/>
  <c r="H47" i="7"/>
  <c r="H71" i="7" s="1"/>
  <c r="J88" i="7"/>
  <c r="J64" i="7"/>
  <c r="J40" i="7"/>
  <c r="E28" i="6"/>
  <c r="E27" i="6"/>
  <c r="I27" i="6" s="1"/>
  <c r="K27" i="6" s="1"/>
  <c r="E26" i="6"/>
  <c r="I26" i="6" s="1"/>
  <c r="K26" i="6" s="1"/>
  <c r="E25" i="6"/>
  <c r="I25" i="6" s="1"/>
  <c r="K25" i="6" s="1"/>
  <c r="E24" i="6"/>
  <c r="E23" i="6"/>
  <c r="I23" i="6" s="1"/>
  <c r="K23" i="6" s="1"/>
  <c r="E22" i="6"/>
  <c r="I22" i="6" s="1"/>
  <c r="K22" i="6" s="1"/>
  <c r="E21" i="6"/>
  <c r="I21" i="6" s="1"/>
  <c r="K21" i="6" s="1"/>
  <c r="E20" i="6"/>
  <c r="J35" i="7"/>
  <c r="J36" i="7"/>
  <c r="J37" i="7"/>
  <c r="J38" i="7"/>
  <c r="J62" i="7"/>
  <c r="C77" i="11"/>
  <c r="C76" i="11"/>
  <c r="D77" i="11"/>
  <c r="D76" i="11"/>
  <c r="E6" i="8"/>
  <c r="E104" i="11"/>
  <c r="E76" i="11"/>
  <c r="C113" i="11"/>
  <c r="C118" i="11" s="1"/>
  <c r="C89" i="11"/>
  <c r="C105" i="11"/>
  <c r="C104" i="11"/>
  <c r="D105" i="11"/>
  <c r="D104" i="11"/>
  <c r="E105" i="11"/>
  <c r="E77" i="11"/>
  <c r="E82" i="10"/>
  <c r="C82" i="10"/>
  <c r="D81" i="10"/>
  <c r="E80" i="10"/>
  <c r="C80" i="10"/>
  <c r="D82" i="10"/>
  <c r="E81" i="10"/>
  <c r="C81" i="10"/>
  <c r="D80" i="10"/>
  <c r="B13" i="9"/>
  <c r="B10" i="9"/>
  <c r="F46" i="10" s="1"/>
  <c r="E36" i="8"/>
  <c r="F36" i="8" s="1"/>
  <c r="E35" i="8"/>
  <c r="F35" i="8" s="1"/>
  <c r="E34" i="8"/>
  <c r="F34" i="8" s="1"/>
  <c r="E39" i="8"/>
  <c r="F39" i="8" s="1"/>
  <c r="E38" i="8"/>
  <c r="F38" i="8" s="1"/>
  <c r="E37" i="8"/>
  <c r="F37" i="8" s="1"/>
  <c r="E42" i="8"/>
  <c r="F42" i="8" s="1"/>
  <c r="E41" i="8"/>
  <c r="F41" i="8" s="1"/>
  <c r="E40" i="8"/>
  <c r="F40" i="8" s="1"/>
  <c r="E44" i="8"/>
  <c r="F44" i="8" s="1"/>
  <c r="E48" i="8"/>
  <c r="F48" i="8" s="1"/>
  <c r="E47" i="8"/>
  <c r="F47" i="8" s="1"/>
  <c r="E46" i="8"/>
  <c r="F46" i="8" s="1"/>
  <c r="E43" i="8"/>
  <c r="F43" i="8" s="1"/>
  <c r="E45" i="8"/>
  <c r="F45" i="8" s="1"/>
  <c r="H86" i="7"/>
  <c r="I87" i="7" s="1"/>
  <c r="J63" i="7"/>
  <c r="H34" i="7"/>
  <c r="I35" i="7"/>
  <c r="I36" i="7"/>
  <c r="I37" i="7"/>
  <c r="I38" i="7"/>
  <c r="I39" i="7"/>
  <c r="H61" i="7"/>
  <c r="I62" i="7" s="1"/>
  <c r="I63" i="7"/>
  <c r="J39" i="7"/>
  <c r="J87" i="7"/>
  <c r="J9" i="6"/>
  <c r="J11" i="6"/>
  <c r="J21" i="6"/>
  <c r="J23" i="6"/>
  <c r="J25" i="6"/>
  <c r="J27" i="6"/>
  <c r="J37" i="6"/>
  <c r="K37" i="6"/>
  <c r="J39" i="6"/>
  <c r="K39" i="6"/>
  <c r="J41" i="6"/>
  <c r="K41" i="6"/>
  <c r="J43" i="6"/>
  <c r="K43" i="6"/>
  <c r="J45" i="6"/>
  <c r="K45" i="6"/>
  <c r="J12" i="6"/>
  <c r="J22" i="6"/>
  <c r="J26" i="6"/>
  <c r="J36" i="6"/>
  <c r="J44" i="6"/>
  <c r="J46" i="6"/>
  <c r="J47" i="6"/>
  <c r="K47" i="6"/>
  <c r="J48" i="6"/>
  <c r="J49" i="6"/>
  <c r="K49" i="6"/>
  <c r="J50" i="6"/>
  <c r="J51" i="6"/>
  <c r="K51" i="6"/>
  <c r="J52" i="6"/>
  <c r="J53" i="6"/>
  <c r="K53" i="6"/>
  <c r="J54" i="6"/>
  <c r="I8" i="6"/>
  <c r="I10" i="6"/>
  <c r="I20" i="6"/>
  <c r="I24" i="6"/>
  <c r="I28" i="6"/>
  <c r="I38" i="6"/>
  <c r="J104" i="6"/>
  <c r="N7" i="6" s="1"/>
  <c r="K62" i="6"/>
  <c r="K104" i="6" s="1"/>
  <c r="O7" i="6" s="1"/>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I171" i="6"/>
  <c r="J111" i="6"/>
  <c r="J62" i="6"/>
  <c r="K111" i="6"/>
  <c r="K113" i="6"/>
  <c r="K115" i="6"/>
  <c r="K117" i="6"/>
  <c r="K119" i="6"/>
  <c r="K121" i="6"/>
  <c r="K123" i="6"/>
  <c r="K125" i="6"/>
  <c r="K127" i="6"/>
  <c r="K129" i="6"/>
  <c r="K131" i="6"/>
  <c r="K133" i="6"/>
  <c r="K135" i="6"/>
  <c r="K137" i="6"/>
  <c r="K139" i="6"/>
  <c r="K141" i="6"/>
  <c r="K143" i="6"/>
  <c r="K145" i="6"/>
  <c r="K147" i="6"/>
  <c r="K149" i="6"/>
  <c r="K151" i="6"/>
  <c r="K153" i="6"/>
  <c r="K155" i="6"/>
  <c r="K157" i="6"/>
  <c r="K159" i="6"/>
  <c r="K161" i="6"/>
  <c r="K163" i="6"/>
  <c r="K165" i="6"/>
  <c r="K167" i="6"/>
  <c r="K169" i="6"/>
  <c r="E9" i="8"/>
  <c r="C24" i="8"/>
  <c r="C22" i="8"/>
  <c r="C20" i="8"/>
  <c r="D52" i="10"/>
  <c r="D54" i="10"/>
  <c r="A18" i="9"/>
  <c r="A58" i="9"/>
  <c r="A54" i="9"/>
  <c r="A50" i="9"/>
  <c r="A46" i="9"/>
  <c r="A42" i="9"/>
  <c r="A38" i="9"/>
  <c r="A34" i="9"/>
  <c r="A30" i="9"/>
  <c r="A26" i="9"/>
  <c r="A22" i="9"/>
  <c r="A59" i="9"/>
  <c r="A55" i="9"/>
  <c r="A51" i="9"/>
  <c r="A47" i="9"/>
  <c r="A43" i="9"/>
  <c r="A39" i="9"/>
  <c r="A35" i="9"/>
  <c r="A31" i="9"/>
  <c r="A27" i="9"/>
  <c r="A23" i="9"/>
  <c r="A19" i="9"/>
  <c r="D60" i="9"/>
  <c r="D58" i="9"/>
  <c r="D56" i="9"/>
  <c r="D54" i="9"/>
  <c r="D52" i="9"/>
  <c r="D50" i="9"/>
  <c r="D48" i="9"/>
  <c r="D46" i="9"/>
  <c r="D44" i="9"/>
  <c r="D42" i="9"/>
  <c r="D40" i="9"/>
  <c r="D38" i="9"/>
  <c r="D36" i="9"/>
  <c r="D34" i="9"/>
  <c r="D32" i="9"/>
  <c r="D30" i="9"/>
  <c r="D28" i="9"/>
  <c r="D26" i="9"/>
  <c r="D24" i="9"/>
  <c r="D22" i="9"/>
  <c r="D20" i="9"/>
  <c r="O15" i="9"/>
  <c r="O25" i="9"/>
  <c r="O39" i="9"/>
  <c r="K65" i="9"/>
  <c r="K75" i="9"/>
  <c r="Q107" i="9"/>
  <c r="Q105" i="9"/>
  <c r="Q103" i="9"/>
  <c r="Q101" i="9"/>
  <c r="Q99" i="9"/>
  <c r="Q97" i="9"/>
  <c r="Q95" i="9"/>
  <c r="Q93" i="9"/>
  <c r="Q91" i="9"/>
  <c r="Q89" i="9"/>
  <c r="Q87" i="9"/>
  <c r="Q85" i="9"/>
  <c r="Q83" i="9"/>
  <c r="Q81" i="9"/>
  <c r="Q79" i="9"/>
  <c r="Q77" i="9"/>
  <c r="Q75" i="9"/>
  <c r="Q73" i="9"/>
  <c r="Q71" i="9"/>
  <c r="Q69" i="9"/>
  <c r="Q67" i="9"/>
  <c r="AA65" i="9"/>
  <c r="AA75" i="9"/>
  <c r="B154" i="9"/>
  <c r="B152" i="9"/>
  <c r="B150" i="9"/>
  <c r="B148" i="9"/>
  <c r="B146" i="9"/>
  <c r="B144" i="9"/>
  <c r="B142" i="9"/>
  <c r="B140" i="9"/>
  <c r="B138" i="9"/>
  <c r="B136" i="9"/>
  <c r="B134" i="9"/>
  <c r="B132" i="9"/>
  <c r="B130" i="9"/>
  <c r="B128" i="9"/>
  <c r="B126" i="9"/>
  <c r="B124" i="9"/>
  <c r="B122" i="9"/>
  <c r="B120" i="9"/>
  <c r="B118" i="9"/>
  <c r="B116" i="9"/>
  <c r="B114" i="9"/>
  <c r="K113" i="9"/>
  <c r="K123" i="9"/>
  <c r="Q154" i="9"/>
  <c r="Q152" i="9"/>
  <c r="Q150" i="9"/>
  <c r="Q148" i="9"/>
  <c r="Q146" i="9"/>
  <c r="Q144" i="9"/>
  <c r="Q142" i="9"/>
  <c r="Q140" i="9"/>
  <c r="Q138" i="9"/>
  <c r="Q136" i="9"/>
  <c r="Q134" i="9"/>
  <c r="Q132" i="9"/>
  <c r="Q130" i="9"/>
  <c r="Q128" i="9"/>
  <c r="Q126" i="9"/>
  <c r="Q124" i="9"/>
  <c r="Q122" i="9"/>
  <c r="Q120" i="9"/>
  <c r="Q118" i="9"/>
  <c r="Q116" i="9"/>
  <c r="Q114" i="9"/>
  <c r="AA114" i="9"/>
  <c r="AA124" i="9"/>
  <c r="C25" i="8"/>
  <c r="C23" i="8"/>
  <c r="C21" i="8"/>
  <c r="F49" i="10"/>
  <c r="D53" i="10"/>
  <c r="G148" i="10"/>
  <c r="A60" i="9"/>
  <c r="A56" i="9"/>
  <c r="A52" i="9"/>
  <c r="A48" i="9"/>
  <c r="A44" i="9"/>
  <c r="A40" i="9"/>
  <c r="A36" i="9"/>
  <c r="A32" i="9"/>
  <c r="A28" i="9"/>
  <c r="A24" i="9"/>
  <c r="A20" i="9"/>
  <c r="A57" i="9"/>
  <c r="A53" i="9"/>
  <c r="A49" i="9"/>
  <c r="A45" i="9"/>
  <c r="A41" i="9"/>
  <c r="A37" i="9"/>
  <c r="A33" i="9"/>
  <c r="A29" i="9"/>
  <c r="A25" i="9"/>
  <c r="A21" i="9"/>
  <c r="D18" i="9"/>
  <c r="D59" i="9"/>
  <c r="D57" i="9"/>
  <c r="D55" i="9"/>
  <c r="D53" i="9"/>
  <c r="D51" i="9"/>
  <c r="D49" i="9"/>
  <c r="D47" i="9"/>
  <c r="D45" i="9"/>
  <c r="D43" i="9"/>
  <c r="D41" i="9"/>
  <c r="D39" i="9"/>
  <c r="D37" i="9"/>
  <c r="D35" i="9"/>
  <c r="D33" i="9"/>
  <c r="D31" i="9"/>
  <c r="D29" i="9"/>
  <c r="D27" i="9"/>
  <c r="D25" i="9"/>
  <c r="D23" i="9"/>
  <c r="D21" i="9"/>
  <c r="D19" i="9"/>
  <c r="O20" i="9"/>
  <c r="O34" i="9"/>
  <c r="O44" i="9"/>
  <c r="K70" i="9"/>
  <c r="Q65" i="9"/>
  <c r="Q106" i="9"/>
  <c r="Q104" i="9"/>
  <c r="Q102" i="9"/>
  <c r="Q100" i="9"/>
  <c r="Q98" i="9"/>
  <c r="Q96" i="9"/>
  <c r="Q94" i="9"/>
  <c r="Q92" i="9"/>
  <c r="Q90" i="9"/>
  <c r="Q88" i="9"/>
  <c r="Q86" i="9"/>
  <c r="Q84" i="9"/>
  <c r="Q82" i="9"/>
  <c r="Q80" i="9"/>
  <c r="Q78" i="9"/>
  <c r="Q76" i="9"/>
  <c r="Q74" i="9"/>
  <c r="Q72" i="9"/>
  <c r="Q70" i="9"/>
  <c r="Q68" i="9"/>
  <c r="Q66" i="9"/>
  <c r="AA70" i="9"/>
  <c r="B112" i="9"/>
  <c r="B153" i="9"/>
  <c r="B151" i="9"/>
  <c r="B149" i="9"/>
  <c r="B147" i="9"/>
  <c r="B145" i="9"/>
  <c r="B143" i="9"/>
  <c r="B141" i="9"/>
  <c r="B139" i="9"/>
  <c r="B137" i="9"/>
  <c r="B135" i="9"/>
  <c r="B133" i="9"/>
  <c r="B131" i="9"/>
  <c r="B129" i="9"/>
  <c r="B127" i="9"/>
  <c r="B125" i="9"/>
  <c r="B123" i="9"/>
  <c r="B121" i="9"/>
  <c r="B119" i="9"/>
  <c r="B117" i="9"/>
  <c r="B115" i="9"/>
  <c r="B113" i="9"/>
  <c r="K118" i="9"/>
  <c r="Q112" i="9"/>
  <c r="Q153" i="9"/>
  <c r="Q151" i="9"/>
  <c r="Q149" i="9"/>
  <c r="Q147" i="9"/>
  <c r="Q145" i="9"/>
  <c r="Q143" i="9"/>
  <c r="Q141" i="9"/>
  <c r="Q139" i="9"/>
  <c r="Q137" i="9"/>
  <c r="Q135" i="9"/>
  <c r="Q133" i="9"/>
  <c r="Q131" i="9"/>
  <c r="Q127" i="9"/>
  <c r="Q123" i="9"/>
  <c r="Q119" i="9"/>
  <c r="Q115" i="9"/>
  <c r="AA119" i="9"/>
  <c r="Q129" i="9"/>
  <c r="Q125" i="9"/>
  <c r="Q121" i="9"/>
  <c r="Q117" i="9"/>
  <c r="Q113" i="9"/>
  <c r="J40" i="6" l="1"/>
  <c r="G76" i="11" a="1"/>
  <c r="G77" i="11" s="1"/>
  <c r="E83" i="11" s="1"/>
  <c r="C93" i="11" s="1"/>
  <c r="G150" i="10"/>
  <c r="G151" i="10" s="1"/>
  <c r="G36" i="8"/>
  <c r="H36" i="8" s="1"/>
  <c r="G34" i="8"/>
  <c r="H34" i="8" s="1"/>
  <c r="G35" i="8"/>
  <c r="H35" i="8" s="1"/>
  <c r="G38" i="8"/>
  <c r="H38" i="8" s="1"/>
  <c r="G39" i="8"/>
  <c r="H39" i="8" s="1"/>
  <c r="G37" i="8"/>
  <c r="H37" i="8" s="1"/>
  <c r="G42" i="8"/>
  <c r="H42" i="8" s="1"/>
  <c r="G40" i="8"/>
  <c r="H40" i="8" s="1"/>
  <c r="G41" i="8"/>
  <c r="H41" i="8" s="1"/>
  <c r="G45" i="8"/>
  <c r="H45" i="8" s="1"/>
  <c r="G44" i="8"/>
  <c r="H44" i="8" s="1"/>
  <c r="G43" i="8"/>
  <c r="H43" i="8" s="1"/>
  <c r="G48" i="8"/>
  <c r="H48" i="8" s="1"/>
  <c r="G46" i="8"/>
  <c r="H46" i="8" s="1"/>
  <c r="G47" i="8"/>
  <c r="H47" i="8" s="1"/>
  <c r="E13" i="9"/>
  <c r="G76" i="11"/>
  <c r="E82" i="11" s="1"/>
  <c r="C91" i="11" s="1"/>
  <c r="L46" i="10"/>
  <c r="I46" i="10"/>
  <c r="G104" i="11" a="1"/>
  <c r="E10" i="9"/>
  <c r="J80" i="10" a="1"/>
  <c r="J82" i="10" s="1"/>
  <c r="J86" i="7"/>
  <c r="H85" i="7"/>
  <c r="I86" i="7" s="1"/>
  <c r="H33" i="7"/>
  <c r="J34" i="7"/>
  <c r="J61" i="7"/>
  <c r="H60" i="7"/>
  <c r="K38" i="6"/>
  <c r="J38" i="6"/>
  <c r="K24" i="6"/>
  <c r="J24" i="6"/>
  <c r="K10" i="6"/>
  <c r="J10" i="6"/>
  <c r="K171" i="6"/>
  <c r="O8" i="6" s="1"/>
  <c r="J171" i="6"/>
  <c r="N8" i="6" s="1"/>
  <c r="K42" i="6"/>
  <c r="J42" i="6"/>
  <c r="K28" i="6"/>
  <c r="J28" i="6"/>
  <c r="K20" i="6"/>
  <c r="J20" i="6"/>
  <c r="I29" i="6"/>
  <c r="K8" i="6"/>
  <c r="I13" i="6"/>
  <c r="J8" i="6"/>
  <c r="I55" i="6"/>
  <c r="A5" i="2"/>
  <c r="A6" i="2"/>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 r="A1902" i="2" s="1"/>
  <c r="A1903" i="2" s="1"/>
  <c r="A1904" i="2" s="1"/>
  <c r="A1905" i="2" s="1"/>
  <c r="A1906" i="2" s="1"/>
  <c r="A1907" i="2" s="1"/>
  <c r="A1908" i="2" s="1"/>
  <c r="A1909" i="2" s="1"/>
  <c r="A1910" i="2" s="1"/>
  <c r="A1911" i="2" s="1"/>
  <c r="A1912" i="2" s="1"/>
  <c r="A1913" i="2" s="1"/>
  <c r="A1914" i="2" s="1"/>
  <c r="A1915" i="2" s="1"/>
  <c r="A1916" i="2" s="1"/>
  <c r="A1917" i="2" s="1"/>
  <c r="A1918" i="2" s="1"/>
  <c r="A1919" i="2" s="1"/>
  <c r="A1920" i="2" s="1"/>
  <c r="A1921" i="2" s="1"/>
  <c r="A1922" i="2" s="1"/>
  <c r="A1923" i="2" s="1"/>
  <c r="A1924" i="2" s="1"/>
  <c r="A1925" i="2" s="1"/>
  <c r="A1926" i="2" s="1"/>
  <c r="A1927" i="2" s="1"/>
  <c r="A1928" i="2" s="1"/>
  <c r="A1929" i="2" s="1"/>
  <c r="A1930" i="2" s="1"/>
  <c r="A1931" i="2" s="1"/>
  <c r="A1932" i="2" s="1"/>
  <c r="A1933" i="2" s="1"/>
  <c r="A1934" i="2" s="1"/>
  <c r="A1935" i="2" s="1"/>
  <c r="A1936" i="2" s="1"/>
  <c r="A1937" i="2" s="1"/>
  <c r="A1938" i="2" s="1"/>
  <c r="A1939" i="2" s="1"/>
  <c r="A1940" i="2" s="1"/>
  <c r="A1941" i="2" s="1"/>
  <c r="A1942" i="2" s="1"/>
  <c r="A1943" i="2" s="1"/>
  <c r="A1944" i="2" s="1"/>
  <c r="A1945" i="2" s="1"/>
  <c r="A1946" i="2" s="1"/>
  <c r="A1947" i="2" s="1"/>
  <c r="A1948" i="2" s="1"/>
  <c r="A1949" i="2" s="1"/>
  <c r="A1950" i="2" s="1"/>
  <c r="A1951" i="2" s="1"/>
  <c r="A1952" i="2" s="1"/>
  <c r="A1953" i="2" s="1"/>
  <c r="A1954" i="2" s="1"/>
  <c r="A1955" i="2" s="1"/>
  <c r="A1956" i="2" s="1"/>
  <c r="A1957" i="2" s="1"/>
  <c r="A1958" i="2" s="1"/>
  <c r="A1959" i="2" s="1"/>
  <c r="A1960" i="2" s="1"/>
  <c r="A1961" i="2" s="1"/>
  <c r="A1962" i="2" s="1"/>
  <c r="A1963" i="2" s="1"/>
  <c r="A1964" i="2" s="1"/>
  <c r="A1965" i="2" s="1"/>
  <c r="A1966" i="2" s="1"/>
  <c r="A1967" i="2" s="1"/>
  <c r="A1968" i="2" s="1"/>
  <c r="A1969" i="2" s="1"/>
  <c r="A1970" i="2" s="1"/>
  <c r="A1971" i="2" s="1"/>
  <c r="A1972" i="2" s="1"/>
  <c r="A1973" i="2" s="1"/>
  <c r="A1974" i="2" s="1"/>
  <c r="A1975" i="2" s="1"/>
  <c r="A1976" i="2" s="1"/>
  <c r="A1977" i="2" s="1"/>
  <c r="A1978" i="2" s="1"/>
  <c r="A1979" i="2" s="1"/>
  <c r="A1980" i="2" s="1"/>
  <c r="A1981" i="2" s="1"/>
  <c r="A1982" i="2" s="1"/>
  <c r="A1983" i="2" s="1"/>
  <c r="A1984" i="2" s="1"/>
  <c r="A1985" i="2" s="1"/>
  <c r="A1986" i="2" s="1"/>
  <c r="A1987" i="2" s="1"/>
  <c r="A1988" i="2" s="1"/>
  <c r="A1989" i="2" s="1"/>
  <c r="A1990" i="2" s="1"/>
  <c r="A1991" i="2" s="1"/>
  <c r="A1992" i="2" s="1"/>
  <c r="A1993" i="2" s="1"/>
  <c r="A1994" i="2" s="1"/>
  <c r="A1995" i="2" s="1"/>
  <c r="A1996" i="2" s="1"/>
  <c r="A1997" i="2" s="1"/>
  <c r="A1998" i="2" s="1"/>
  <c r="A1999" i="2" s="1"/>
  <c r="A2000" i="2" s="1"/>
  <c r="A2001" i="2" s="1"/>
  <c r="A2002" i="2" s="1"/>
  <c r="A2003" i="2" s="1"/>
  <c r="A2004" i="2" s="1"/>
  <c r="A2005" i="2" s="1"/>
  <c r="A2006" i="2" s="1"/>
  <c r="A2007" i="2" s="1"/>
  <c r="A2008" i="2" s="1"/>
  <c r="A2009" i="2" s="1"/>
  <c r="A2010" i="2" s="1"/>
  <c r="A2011" i="2" s="1"/>
  <c r="A2012" i="2" s="1"/>
  <c r="A2013" i="2" s="1"/>
  <c r="A2014" i="2" s="1"/>
  <c r="A2015" i="2" s="1"/>
  <c r="A2016" i="2" s="1"/>
  <c r="A2017" i="2" s="1"/>
  <c r="A2018" i="2" s="1"/>
  <c r="A2019" i="2" s="1"/>
  <c r="A2020" i="2" s="1"/>
  <c r="A2021" i="2" s="1"/>
  <c r="A2022" i="2" s="1"/>
  <c r="A2023" i="2" s="1"/>
  <c r="A2024" i="2" s="1"/>
  <c r="A2025" i="2" s="1"/>
  <c r="A2026" i="2" s="1"/>
  <c r="A2027" i="2" s="1"/>
  <c r="A2028" i="2" s="1"/>
  <c r="A2029" i="2" s="1"/>
  <c r="A2030" i="2" s="1"/>
  <c r="A2031" i="2" s="1"/>
  <c r="A2032" i="2" s="1"/>
  <c r="A2033" i="2" s="1"/>
  <c r="A2034" i="2" s="1"/>
  <c r="A2035" i="2" s="1"/>
  <c r="A2036" i="2" s="1"/>
  <c r="A2037" i="2" s="1"/>
  <c r="A2038" i="2" s="1"/>
  <c r="A2039" i="2" s="1"/>
  <c r="A2040" i="2" s="1"/>
  <c r="A2041" i="2" s="1"/>
  <c r="A2042" i="2" s="1"/>
  <c r="A2043" i="2" s="1"/>
  <c r="A2044" i="2" s="1"/>
  <c r="A2045" i="2" s="1"/>
  <c r="A2046" i="2" s="1"/>
  <c r="A2047" i="2" s="1"/>
  <c r="A2048" i="2" s="1"/>
  <c r="A2049" i="2" s="1"/>
  <c r="A2050" i="2" s="1"/>
  <c r="A2051" i="2" s="1"/>
  <c r="A2052" i="2" s="1"/>
  <c r="A2053" i="2" s="1"/>
  <c r="A2054" i="2" s="1"/>
  <c r="A2055" i="2" s="1"/>
  <c r="A2056" i="2" s="1"/>
  <c r="A2057" i="2" s="1"/>
  <c r="A2058" i="2" s="1"/>
  <c r="A2059" i="2" s="1"/>
  <c r="A2060" i="2" s="1"/>
  <c r="A2061" i="2" s="1"/>
  <c r="A2062" i="2" s="1"/>
  <c r="A2063" i="2" s="1"/>
  <c r="A2064" i="2" s="1"/>
  <c r="A2065" i="2" s="1"/>
  <c r="A2066" i="2" s="1"/>
  <c r="A2067" i="2" s="1"/>
  <c r="A2068" i="2" s="1"/>
  <c r="A2069" i="2" s="1"/>
  <c r="A2070" i="2" s="1"/>
  <c r="A2071" i="2" s="1"/>
  <c r="A2072" i="2" s="1"/>
  <c r="A2073" i="2" s="1"/>
  <c r="A2074" i="2" s="1"/>
  <c r="A2075" i="2" s="1"/>
  <c r="A2076" i="2" s="1"/>
  <c r="A2077" i="2" s="1"/>
  <c r="A2078" i="2" s="1"/>
  <c r="A2079" i="2" s="1"/>
  <c r="A2080" i="2" s="1"/>
  <c r="A2081" i="2" s="1"/>
  <c r="A2082" i="2" s="1"/>
  <c r="A2083" i="2" s="1"/>
  <c r="A2084" i="2" s="1"/>
  <c r="A2085" i="2" s="1"/>
  <c r="A2086" i="2" s="1"/>
  <c r="A2087" i="2" s="1"/>
  <c r="A2088" i="2" s="1"/>
  <c r="A2089" i="2" s="1"/>
  <c r="A2090" i="2" s="1"/>
  <c r="A2091" i="2" s="1"/>
  <c r="A2092" i="2" s="1"/>
  <c r="A2093" i="2" s="1"/>
  <c r="A2094" i="2" s="1"/>
  <c r="A2095" i="2" s="1"/>
  <c r="A2096" i="2" s="1"/>
  <c r="A2097" i="2" s="1"/>
  <c r="A2098" i="2" s="1"/>
  <c r="A2099" i="2" s="1"/>
  <c r="A2100" i="2" s="1"/>
  <c r="A2101" i="2" s="1"/>
  <c r="A2102" i="2" s="1"/>
  <c r="A2103" i="2" s="1"/>
  <c r="A2104" i="2" s="1"/>
  <c r="A2105" i="2" s="1"/>
  <c r="A2106" i="2" s="1"/>
  <c r="A2107" i="2" s="1"/>
  <c r="A2108" i="2" s="1"/>
  <c r="A2109" i="2" s="1"/>
  <c r="A2110" i="2" s="1"/>
  <c r="A2111" i="2" s="1"/>
  <c r="A2112" i="2" s="1"/>
  <c r="A2113" i="2" s="1"/>
  <c r="A2114" i="2" s="1"/>
  <c r="A2115" i="2" s="1"/>
  <c r="A2116" i="2" s="1"/>
  <c r="A2117" i="2" s="1"/>
  <c r="A2118" i="2" s="1"/>
  <c r="A2119" i="2" s="1"/>
  <c r="A2120" i="2" s="1"/>
  <c r="A2121" i="2" s="1"/>
  <c r="A2122" i="2" s="1"/>
  <c r="A2123" i="2" s="1"/>
  <c r="A2124" i="2" s="1"/>
  <c r="A2125" i="2" s="1"/>
  <c r="A2126" i="2" s="1"/>
  <c r="A2127" i="2" s="1"/>
  <c r="A2128" i="2" s="1"/>
  <c r="A2129" i="2" s="1"/>
  <c r="A2130" i="2" s="1"/>
  <c r="A2131" i="2" s="1"/>
  <c r="A2132" i="2" s="1"/>
  <c r="A2133" i="2" s="1"/>
  <c r="A2134" i="2" s="1"/>
  <c r="A2135" i="2" s="1"/>
  <c r="A2136" i="2" s="1"/>
  <c r="A2137" i="2" s="1"/>
  <c r="A2138" i="2" s="1"/>
  <c r="A2139" i="2" s="1"/>
  <c r="A2140" i="2" s="1"/>
  <c r="A2141" i="2" s="1"/>
  <c r="A2142" i="2" s="1"/>
  <c r="A2143" i="2" s="1"/>
  <c r="A2144" i="2" s="1"/>
  <c r="A2145" i="2" s="1"/>
  <c r="A2146" i="2" s="1"/>
  <c r="A2147" i="2" s="1"/>
  <c r="A2148" i="2" s="1"/>
  <c r="A2149" i="2" s="1"/>
  <c r="A2150" i="2" s="1"/>
  <c r="A2151" i="2" s="1"/>
  <c r="A2152" i="2" s="1"/>
  <c r="A2153" i="2" s="1"/>
  <c r="A2154" i="2" s="1"/>
  <c r="A2155" i="2" s="1"/>
  <c r="A2156" i="2" s="1"/>
  <c r="A2157" i="2" s="1"/>
  <c r="A2158" i="2" s="1"/>
  <c r="A2159" i="2" s="1"/>
  <c r="A2160" i="2" s="1"/>
  <c r="A2161" i="2" s="1"/>
  <c r="A2162" i="2" s="1"/>
  <c r="A2163" i="2" s="1"/>
  <c r="A2164" i="2" s="1"/>
  <c r="A2165" i="2" s="1"/>
  <c r="A2166" i="2" s="1"/>
  <c r="A2167" i="2" s="1"/>
  <c r="A2168" i="2" s="1"/>
  <c r="A2169" i="2" s="1"/>
  <c r="A2170" i="2" s="1"/>
  <c r="A2171" i="2" s="1"/>
  <c r="A2172" i="2" s="1"/>
  <c r="A2173" i="2" s="1"/>
  <c r="A2174" i="2" s="1"/>
  <c r="A2175" i="2" s="1"/>
  <c r="A2176" i="2" s="1"/>
  <c r="A2177" i="2" s="1"/>
  <c r="A2178" i="2" s="1"/>
  <c r="A2179" i="2" s="1"/>
  <c r="A2180" i="2" s="1"/>
  <c r="A2181" i="2" s="1"/>
  <c r="A2182" i="2" s="1"/>
  <c r="A2183" i="2" s="1"/>
  <c r="A2184" i="2" s="1"/>
  <c r="A2185" i="2" s="1"/>
  <c r="A2186" i="2" s="1"/>
  <c r="A2187" i="2" s="1"/>
  <c r="A2188" i="2" s="1"/>
  <c r="A2189" i="2" s="1"/>
  <c r="A2190" i="2" s="1"/>
  <c r="A2191" i="2" s="1"/>
  <c r="A2192" i="2" s="1"/>
  <c r="A2193" i="2" s="1"/>
  <c r="A2194" i="2" s="1"/>
  <c r="A2195" i="2" s="1"/>
  <c r="A2196" i="2" s="1"/>
  <c r="A2197" i="2" s="1"/>
  <c r="A2198" i="2" s="1"/>
  <c r="A2199" i="2" s="1"/>
  <c r="A2200" i="2" s="1"/>
  <c r="A2201" i="2" s="1"/>
  <c r="A2202" i="2" s="1"/>
  <c r="A2203" i="2" s="1"/>
  <c r="A2204" i="2" s="1"/>
  <c r="A2205" i="2" s="1"/>
  <c r="A2206" i="2" s="1"/>
  <c r="A2207" i="2" s="1"/>
  <c r="A2208" i="2" s="1"/>
  <c r="A2209" i="2" s="1"/>
  <c r="A2210" i="2" s="1"/>
  <c r="A2211" i="2" s="1"/>
  <c r="A2212" i="2" s="1"/>
  <c r="A2213" i="2" s="1"/>
  <c r="A2214" i="2" s="1"/>
  <c r="A2215" i="2" s="1"/>
  <c r="A2216" i="2" s="1"/>
  <c r="A2217" i="2" s="1"/>
  <c r="A2218" i="2" s="1"/>
  <c r="A2219" i="2" s="1"/>
  <c r="A2220" i="2" s="1"/>
  <c r="A2221" i="2" s="1"/>
  <c r="A2222" i="2" s="1"/>
  <c r="A2223" i="2" s="1"/>
  <c r="A2224" i="2" s="1"/>
  <c r="A2225" i="2" s="1"/>
  <c r="A2226" i="2" s="1"/>
  <c r="A2227" i="2" s="1"/>
  <c r="A2228" i="2" s="1"/>
  <c r="A2229" i="2" s="1"/>
  <c r="A2230" i="2" s="1"/>
  <c r="A2231" i="2" s="1"/>
  <c r="A2232" i="2" s="1"/>
  <c r="A2233" i="2" s="1"/>
  <c r="A2234" i="2" s="1"/>
  <c r="A2235" i="2" s="1"/>
  <c r="A2236" i="2" s="1"/>
  <c r="A2237" i="2" s="1"/>
  <c r="A2238" i="2" s="1"/>
  <c r="A2239" i="2" s="1"/>
  <c r="A2240" i="2" s="1"/>
  <c r="A2241" i="2" s="1"/>
  <c r="A2242" i="2" s="1"/>
  <c r="A2243" i="2" s="1"/>
  <c r="A2244" i="2" s="1"/>
  <c r="A2245" i="2" s="1"/>
  <c r="A2246" i="2" s="1"/>
  <c r="A2247" i="2" s="1"/>
  <c r="A2248" i="2" s="1"/>
  <c r="A2249" i="2" s="1"/>
  <c r="A2250" i="2" s="1"/>
  <c r="A2251" i="2" s="1"/>
  <c r="A2252" i="2" s="1"/>
  <c r="A2253" i="2" s="1"/>
  <c r="A2254" i="2" s="1"/>
  <c r="A2255" i="2" s="1"/>
  <c r="A2256" i="2" s="1"/>
  <c r="A2257" i="2" s="1"/>
  <c r="A2258" i="2" s="1"/>
  <c r="A2259" i="2" s="1"/>
  <c r="A2260" i="2" s="1"/>
  <c r="A2261" i="2" s="1"/>
  <c r="A2262" i="2" s="1"/>
  <c r="A2263" i="2" s="1"/>
  <c r="A2264" i="2" s="1"/>
  <c r="A2265" i="2" s="1"/>
  <c r="A2266" i="2" s="1"/>
  <c r="A2267" i="2" s="1"/>
  <c r="A2268" i="2" s="1"/>
  <c r="A2269" i="2" s="1"/>
  <c r="A2270" i="2" s="1"/>
  <c r="A2271" i="2" s="1"/>
  <c r="A2272" i="2" s="1"/>
  <c r="A2273" i="2" s="1"/>
  <c r="A2274" i="2" s="1"/>
  <c r="A2275" i="2" s="1"/>
  <c r="A2276" i="2" s="1"/>
  <c r="A2277" i="2" s="1"/>
  <c r="A2278" i="2" s="1"/>
  <c r="A2279" i="2" s="1"/>
  <c r="A2280" i="2" s="1"/>
  <c r="A2281" i="2" s="1"/>
  <c r="A2282" i="2" s="1"/>
  <c r="A2283" i="2" s="1"/>
  <c r="A2284" i="2" s="1"/>
  <c r="A2285" i="2" s="1"/>
  <c r="A2286" i="2" s="1"/>
  <c r="A2287" i="2" s="1"/>
  <c r="A2288" i="2" s="1"/>
  <c r="A2289" i="2" s="1"/>
  <c r="A2290" i="2" s="1"/>
  <c r="A2291" i="2" s="1"/>
  <c r="A2292" i="2" s="1"/>
  <c r="A2293" i="2" s="1"/>
  <c r="A2294" i="2" s="1"/>
  <c r="A2295" i="2" s="1"/>
  <c r="A2296" i="2" s="1"/>
  <c r="A2297" i="2" s="1"/>
  <c r="A2298" i="2" s="1"/>
  <c r="A2299" i="2" s="1"/>
  <c r="A2300" i="2" s="1"/>
  <c r="A2301" i="2" s="1"/>
  <c r="A2302" i="2" s="1"/>
  <c r="A2303" i="2" s="1"/>
  <c r="A2304" i="2" s="1"/>
  <c r="A2305" i="2" s="1"/>
  <c r="A2306" i="2" s="1"/>
  <c r="A2307" i="2" s="1"/>
  <c r="A2308" i="2" s="1"/>
  <c r="A2309" i="2" s="1"/>
  <c r="A2310" i="2" s="1"/>
  <c r="A2311" i="2" s="1"/>
  <c r="A2312" i="2" s="1"/>
  <c r="A2313" i="2" s="1"/>
  <c r="A2314" i="2" s="1"/>
  <c r="A2315" i="2" s="1"/>
  <c r="A2316" i="2" s="1"/>
  <c r="A2317" i="2" s="1"/>
  <c r="A2318" i="2" s="1"/>
  <c r="A2319" i="2" s="1"/>
  <c r="A2320" i="2" s="1"/>
  <c r="A2321" i="2" s="1"/>
  <c r="A2322" i="2" s="1"/>
  <c r="A2323" i="2" s="1"/>
  <c r="A2324" i="2" s="1"/>
  <c r="A2325" i="2" s="1"/>
  <c r="A2326" i="2" s="1"/>
  <c r="A2327" i="2" s="1"/>
  <c r="A2328" i="2" s="1"/>
  <c r="A2329" i="2" s="1"/>
  <c r="A2330" i="2" s="1"/>
  <c r="A2331" i="2" s="1"/>
  <c r="A2332" i="2" s="1"/>
  <c r="A2333" i="2" s="1"/>
  <c r="A2334" i="2" s="1"/>
  <c r="A2335" i="2" s="1"/>
  <c r="A2336" i="2" s="1"/>
  <c r="A2337" i="2" s="1"/>
  <c r="A2338" i="2" s="1"/>
  <c r="A2339" i="2" s="1"/>
  <c r="A2340" i="2" s="1"/>
  <c r="A2341" i="2" s="1"/>
  <c r="A2342" i="2" s="1"/>
  <c r="A2343" i="2" s="1"/>
  <c r="A2344" i="2" s="1"/>
  <c r="A2345" i="2" s="1"/>
  <c r="A2346" i="2" s="1"/>
  <c r="A2347" i="2" s="1"/>
  <c r="A2348" i="2" s="1"/>
  <c r="A2349" i="2" s="1"/>
  <c r="A2350" i="2" s="1"/>
  <c r="A2351" i="2" s="1"/>
  <c r="A2352" i="2" s="1"/>
  <c r="A2353" i="2" s="1"/>
  <c r="A2354" i="2" s="1"/>
  <c r="A2355" i="2" s="1"/>
  <c r="A2356" i="2" s="1"/>
  <c r="A2357" i="2" s="1"/>
  <c r="A2358" i="2" s="1"/>
  <c r="A2359" i="2" s="1"/>
  <c r="A2360" i="2" s="1"/>
  <c r="A2361" i="2" s="1"/>
  <c r="A2362" i="2" s="1"/>
  <c r="A2363" i="2" s="1"/>
  <c r="A2364" i="2" s="1"/>
  <c r="A2365" i="2" s="1"/>
  <c r="A2366" i="2" s="1"/>
  <c r="A2367" i="2" s="1"/>
  <c r="A2368" i="2" s="1"/>
  <c r="A2369" i="2" s="1"/>
  <c r="A2370" i="2" s="1"/>
  <c r="A2371" i="2" s="1"/>
  <c r="A2372" i="2" s="1"/>
  <c r="A2373" i="2" s="1"/>
  <c r="A2374" i="2" s="1"/>
  <c r="A2375" i="2" s="1"/>
  <c r="A2376" i="2" s="1"/>
  <c r="A2377" i="2" s="1"/>
  <c r="A2378" i="2" s="1"/>
  <c r="A2379" i="2" s="1"/>
  <c r="A2380" i="2" s="1"/>
  <c r="A2381" i="2" s="1"/>
  <c r="A2382" i="2" s="1"/>
  <c r="A2383" i="2" s="1"/>
  <c r="A2384" i="2" s="1"/>
  <c r="A2385" i="2" s="1"/>
  <c r="A2386" i="2" s="1"/>
  <c r="A2387" i="2" s="1"/>
  <c r="A2388" i="2" s="1"/>
  <c r="A2389" i="2" s="1"/>
  <c r="A2390" i="2" s="1"/>
  <c r="A2391" i="2" s="1"/>
  <c r="A2392" i="2" s="1"/>
  <c r="A2393" i="2" s="1"/>
  <c r="A2394" i="2" s="1"/>
  <c r="A2395" i="2" s="1"/>
  <c r="A2396" i="2" s="1"/>
  <c r="A2397" i="2" s="1"/>
  <c r="A2398" i="2" s="1"/>
  <c r="A2399" i="2" s="1"/>
  <c r="A2400" i="2" s="1"/>
  <c r="A2401" i="2" s="1"/>
  <c r="A2402" i="2" s="1"/>
  <c r="A2403" i="2" s="1"/>
  <c r="A2404" i="2" s="1"/>
  <c r="A2405" i="2" s="1"/>
  <c r="A2406" i="2" s="1"/>
  <c r="A2407" i="2" s="1"/>
  <c r="A2408" i="2" s="1"/>
  <c r="A2409" i="2" s="1"/>
  <c r="A2410" i="2" s="1"/>
  <c r="A2411" i="2" s="1"/>
  <c r="A2412" i="2" s="1"/>
  <c r="A2413" i="2" s="1"/>
  <c r="A2414" i="2" s="1"/>
  <c r="A2415" i="2" s="1"/>
  <c r="A2416" i="2" s="1"/>
  <c r="A2417" i="2" s="1"/>
  <c r="A2418" i="2" s="1"/>
  <c r="A2419" i="2" s="1"/>
  <c r="A2420" i="2" s="1"/>
  <c r="A2421" i="2" s="1"/>
  <c r="A2422" i="2" s="1"/>
  <c r="A2423" i="2" s="1"/>
  <c r="A2424" i="2" s="1"/>
  <c r="A2425" i="2" s="1"/>
  <c r="A2426" i="2" s="1"/>
  <c r="A2427" i="2" s="1"/>
  <c r="A2428" i="2" s="1"/>
  <c r="A2429" i="2" s="1"/>
  <c r="A2430" i="2" s="1"/>
  <c r="A2431" i="2" s="1"/>
  <c r="A2432" i="2" s="1"/>
  <c r="A2433" i="2" s="1"/>
  <c r="A2434" i="2" s="1"/>
  <c r="A2435" i="2" s="1"/>
  <c r="A2436" i="2" s="1"/>
  <c r="A2437" i="2" s="1"/>
  <c r="A2438" i="2" s="1"/>
  <c r="A2439" i="2" s="1"/>
  <c r="A2440" i="2" s="1"/>
  <c r="A2441" i="2" s="1"/>
  <c r="A2442" i="2" s="1"/>
  <c r="A2443" i="2" s="1"/>
  <c r="A2444" i="2" s="1"/>
  <c r="A2445" i="2" s="1"/>
  <c r="A2446" i="2" s="1"/>
  <c r="A2447" i="2" s="1"/>
  <c r="A2448" i="2" s="1"/>
  <c r="A2449" i="2" s="1"/>
  <c r="A2450" i="2" s="1"/>
  <c r="A2451" i="2" s="1"/>
  <c r="A2452" i="2" s="1"/>
  <c r="A2453" i="2" s="1"/>
  <c r="A2454" i="2" s="1"/>
  <c r="A2455" i="2" s="1"/>
  <c r="A2456" i="2" s="1"/>
  <c r="A2457" i="2" s="1"/>
  <c r="A2458" i="2" s="1"/>
  <c r="A2459" i="2" s="1"/>
  <c r="A2460" i="2" s="1"/>
  <c r="A2461" i="2" s="1"/>
  <c r="A2462" i="2" s="1"/>
  <c r="A2463" i="2" s="1"/>
  <c r="A2464" i="2" s="1"/>
  <c r="A2465" i="2" s="1"/>
  <c r="A2466" i="2" s="1"/>
  <c r="A2467" i="2" s="1"/>
  <c r="A2468" i="2" s="1"/>
  <c r="A2469" i="2" s="1"/>
  <c r="A2470" i="2" s="1"/>
  <c r="A2471" i="2" s="1"/>
  <c r="A2472" i="2" s="1"/>
  <c r="A2473" i="2" s="1"/>
  <c r="A2474" i="2" s="1"/>
  <c r="A2475" i="2" s="1"/>
  <c r="A2476" i="2" s="1"/>
  <c r="A2477" i="2" s="1"/>
  <c r="A2478" i="2" s="1"/>
  <c r="A2479" i="2" s="1"/>
  <c r="A2480" i="2" s="1"/>
  <c r="A2481" i="2" s="1"/>
  <c r="A2482" i="2" s="1"/>
  <c r="A2483" i="2" s="1"/>
  <c r="A2484" i="2" s="1"/>
  <c r="A2485" i="2" s="1"/>
  <c r="A2486" i="2" s="1"/>
  <c r="A2487" i="2" s="1"/>
  <c r="A2488" i="2" s="1"/>
  <c r="A2489" i="2" s="1"/>
  <c r="A2490" i="2" s="1"/>
  <c r="A2491" i="2" s="1"/>
  <c r="A2492" i="2" s="1"/>
  <c r="A2493" i="2" s="1"/>
  <c r="A2494" i="2" s="1"/>
  <c r="A2495" i="2" s="1"/>
  <c r="A2496" i="2" s="1"/>
  <c r="A2497" i="2" s="1"/>
  <c r="A2498" i="2" s="1"/>
  <c r="A2499" i="2" s="1"/>
  <c r="A2500" i="2" s="1"/>
  <c r="A2501" i="2" s="1"/>
  <c r="A2502" i="2" s="1"/>
  <c r="A2503" i="2" s="1"/>
  <c r="A2504" i="2" s="1"/>
  <c r="A2505" i="2" s="1"/>
  <c r="A2506" i="2" s="1"/>
  <c r="A2507" i="2" s="1"/>
  <c r="A2508" i="2" s="1"/>
  <c r="A2509" i="2" s="1"/>
  <c r="A2510" i="2" s="1"/>
  <c r="A2511" i="2" s="1"/>
  <c r="A2512" i="2" s="1"/>
  <c r="A2513" i="2" s="1"/>
  <c r="A2514" i="2" s="1"/>
  <c r="A2515" i="2" s="1"/>
  <c r="A2516" i="2" s="1"/>
  <c r="A2517" i="2" s="1"/>
  <c r="A2518" i="2" s="1"/>
  <c r="A2519" i="2" s="1"/>
  <c r="A2520" i="2" s="1"/>
  <c r="A2521" i="2" s="1"/>
  <c r="A2522" i="2" s="1"/>
  <c r="A2523" i="2" s="1"/>
  <c r="A2524" i="2" s="1"/>
  <c r="A2525" i="2" s="1"/>
  <c r="A2526" i="2" s="1"/>
  <c r="A2527" i="2" s="1"/>
  <c r="A2528" i="2" s="1"/>
  <c r="A2529" i="2" s="1"/>
  <c r="A2530" i="2" s="1"/>
  <c r="A2531" i="2" s="1"/>
  <c r="A2532" i="2" s="1"/>
  <c r="A2533" i="2" s="1"/>
  <c r="A2534" i="2" s="1"/>
  <c r="A2535" i="2" s="1"/>
  <c r="A2536" i="2" s="1"/>
  <c r="A2537" i="2" s="1"/>
  <c r="A2538" i="2" s="1"/>
  <c r="A2539" i="2" s="1"/>
  <c r="A2540" i="2" s="1"/>
  <c r="A2541" i="2" s="1"/>
  <c r="A2542" i="2" s="1"/>
  <c r="A2543" i="2" s="1"/>
  <c r="A2544" i="2" s="1"/>
  <c r="A2545" i="2" s="1"/>
  <c r="A2546" i="2" s="1"/>
  <c r="A2547" i="2" s="1"/>
  <c r="A2548" i="2" s="1"/>
  <c r="A2549" i="2" s="1"/>
  <c r="A2550" i="2" s="1"/>
  <c r="A2551" i="2" s="1"/>
  <c r="A2552" i="2" s="1"/>
  <c r="A2553" i="2" s="1"/>
  <c r="A2554" i="2" s="1"/>
  <c r="A2555" i="2" s="1"/>
  <c r="A2556" i="2" s="1"/>
  <c r="A2557" i="2" s="1"/>
  <c r="A2558" i="2" s="1"/>
  <c r="A2559" i="2" s="1"/>
  <c r="A2560" i="2" s="1"/>
  <c r="A2561" i="2" s="1"/>
  <c r="A2562" i="2" s="1"/>
  <c r="A2563" i="2" s="1"/>
  <c r="A2564" i="2" s="1"/>
  <c r="A2565" i="2" s="1"/>
  <c r="A2566" i="2" s="1"/>
  <c r="A2567" i="2" s="1"/>
  <c r="A2568" i="2" s="1"/>
  <c r="A2569" i="2" s="1"/>
  <c r="A2570" i="2" s="1"/>
  <c r="A2571" i="2" s="1"/>
  <c r="A2572" i="2" s="1"/>
  <c r="A2573" i="2" s="1"/>
  <c r="A2574" i="2" s="1"/>
  <c r="A2575" i="2" s="1"/>
  <c r="A2576" i="2" s="1"/>
  <c r="A2577" i="2" s="1"/>
  <c r="A2578" i="2" s="1"/>
  <c r="A2579" i="2" s="1"/>
  <c r="A2580" i="2" s="1"/>
  <c r="A2581" i="2" s="1"/>
  <c r="A2582" i="2" s="1"/>
  <c r="A2583" i="2" s="1"/>
  <c r="A2584" i="2" s="1"/>
  <c r="A2585" i="2" s="1"/>
  <c r="A2586" i="2" s="1"/>
  <c r="A2587" i="2" s="1"/>
  <c r="A2588" i="2" s="1"/>
  <c r="A2589" i="2" s="1"/>
  <c r="A2590" i="2" s="1"/>
  <c r="A2591" i="2" s="1"/>
  <c r="A2592" i="2" s="1"/>
  <c r="A2593" i="2" s="1"/>
  <c r="A2594" i="2" s="1"/>
  <c r="A2595" i="2" s="1"/>
  <c r="A2596" i="2" s="1"/>
  <c r="A2597" i="2" s="1"/>
  <c r="A2598" i="2" s="1"/>
  <c r="A2599" i="2" s="1"/>
  <c r="A2600" i="2" s="1"/>
  <c r="A2601" i="2" s="1"/>
  <c r="A2602" i="2" s="1"/>
  <c r="A2603" i="2" s="1"/>
  <c r="A2604" i="2" s="1"/>
  <c r="A2605" i="2" s="1"/>
  <c r="A2606" i="2" s="1"/>
  <c r="A2607" i="2" s="1"/>
  <c r="A2608" i="2" s="1"/>
  <c r="A2609" i="2" s="1"/>
  <c r="A2610" i="2" s="1"/>
  <c r="A2611" i="2" s="1"/>
  <c r="A2612" i="2" s="1"/>
  <c r="A2613" i="2" s="1"/>
  <c r="A2614" i="2" s="1"/>
  <c r="A2615" i="2" s="1"/>
  <c r="A2616" i="2" s="1"/>
  <c r="A2617" i="2" s="1"/>
  <c r="A2618" i="2" s="1"/>
  <c r="A2619" i="2" s="1"/>
  <c r="A2620" i="2" s="1"/>
  <c r="A2621" i="2" s="1"/>
  <c r="A2622" i="2" s="1"/>
  <c r="A2623" i="2" s="1"/>
  <c r="A2624" i="2" s="1"/>
  <c r="A2625" i="2" s="1"/>
  <c r="A2626" i="2" s="1"/>
  <c r="A2627" i="2" s="1"/>
  <c r="A2628" i="2" s="1"/>
  <c r="A2629" i="2" s="1"/>
  <c r="A2630" i="2" s="1"/>
  <c r="A2631" i="2" s="1"/>
  <c r="A2632" i="2" s="1"/>
  <c r="A2633" i="2" s="1"/>
  <c r="A2634" i="2" s="1"/>
  <c r="A2635" i="2" s="1"/>
  <c r="A2636" i="2" s="1"/>
  <c r="A2637" i="2" s="1"/>
  <c r="A2638" i="2" s="1"/>
  <c r="A2639" i="2" s="1"/>
  <c r="A2640" i="2" s="1"/>
  <c r="A2641" i="2" s="1"/>
  <c r="A2642" i="2" s="1"/>
  <c r="A2643" i="2" s="1"/>
  <c r="A2644" i="2" s="1"/>
  <c r="A2645" i="2" s="1"/>
  <c r="A2646" i="2" s="1"/>
  <c r="A2647" i="2" s="1"/>
  <c r="A2648" i="2" s="1"/>
  <c r="A2649" i="2" s="1"/>
  <c r="A2650" i="2" s="1"/>
  <c r="A2651" i="2" s="1"/>
  <c r="A2652" i="2" s="1"/>
  <c r="A2653" i="2" s="1"/>
  <c r="A2654" i="2" s="1"/>
  <c r="A2655" i="2" s="1"/>
  <c r="A2656" i="2" s="1"/>
  <c r="A2657" i="2" s="1"/>
  <c r="A2658" i="2" s="1"/>
  <c r="A2659" i="2" s="1"/>
  <c r="A2660" i="2" s="1"/>
  <c r="A2661" i="2" s="1"/>
  <c r="A2662" i="2" s="1"/>
  <c r="A2663" i="2" s="1"/>
  <c r="A2664" i="2" s="1"/>
  <c r="A2665" i="2" s="1"/>
  <c r="A2666" i="2" s="1"/>
  <c r="A2667" i="2" s="1"/>
  <c r="A2668" i="2" s="1"/>
  <c r="A2669" i="2" s="1"/>
  <c r="A2670" i="2" s="1"/>
  <c r="A2671" i="2" s="1"/>
  <c r="A2672" i="2" s="1"/>
  <c r="A2673" i="2" s="1"/>
  <c r="A2674" i="2" s="1"/>
  <c r="A2675" i="2" s="1"/>
  <c r="A2676" i="2" s="1"/>
  <c r="A2677" i="2" s="1"/>
  <c r="A2678" i="2" s="1"/>
  <c r="A2679" i="2" s="1"/>
  <c r="A2680" i="2" s="1"/>
  <c r="A2681" i="2" s="1"/>
  <c r="A2682" i="2" s="1"/>
  <c r="A2683" i="2" s="1"/>
  <c r="A2684" i="2" s="1"/>
  <c r="A2685" i="2" s="1"/>
  <c r="A2686" i="2" s="1"/>
  <c r="A2687" i="2" s="1"/>
  <c r="A2688" i="2" s="1"/>
  <c r="A2689" i="2" s="1"/>
  <c r="A2690" i="2" s="1"/>
  <c r="A2691" i="2" s="1"/>
  <c r="A2692" i="2" s="1"/>
  <c r="A2693" i="2" s="1"/>
  <c r="A2694" i="2" s="1"/>
  <c r="A2695" i="2" s="1"/>
  <c r="A2696" i="2" s="1"/>
  <c r="A2697" i="2" s="1"/>
  <c r="A2698" i="2" s="1"/>
  <c r="A2699" i="2" s="1"/>
  <c r="A2700" i="2" s="1"/>
  <c r="A2701" i="2" s="1"/>
  <c r="A2702" i="2" s="1"/>
  <c r="A2703" i="2" s="1"/>
  <c r="A2704" i="2" s="1"/>
  <c r="A2705" i="2" s="1"/>
  <c r="A2706" i="2" s="1"/>
  <c r="A2707" i="2" s="1"/>
  <c r="A2708" i="2" s="1"/>
  <c r="A2709" i="2" s="1"/>
  <c r="A2710" i="2" s="1"/>
  <c r="A2711" i="2" s="1"/>
  <c r="A2712" i="2" s="1"/>
  <c r="A2713" i="2" s="1"/>
  <c r="A2714" i="2" s="1"/>
  <c r="A2715" i="2" s="1"/>
  <c r="A2716" i="2" s="1"/>
  <c r="A2717" i="2" s="1"/>
  <c r="A2718" i="2" s="1"/>
  <c r="A2719" i="2" s="1"/>
  <c r="A2720" i="2" s="1"/>
  <c r="A2721" i="2" s="1"/>
  <c r="A2722" i="2" s="1"/>
  <c r="A2723" i="2" s="1"/>
  <c r="A2724" i="2" s="1"/>
  <c r="A2725" i="2" s="1"/>
  <c r="A2726" i="2" s="1"/>
  <c r="A2727" i="2" s="1"/>
  <c r="A2728" i="2" s="1"/>
  <c r="A2729" i="2" s="1"/>
  <c r="A2730" i="2" s="1"/>
  <c r="A2731" i="2" s="1"/>
  <c r="A2732" i="2" s="1"/>
  <c r="A2733" i="2" s="1"/>
  <c r="A2734" i="2" s="1"/>
  <c r="A2735" i="2" s="1"/>
  <c r="A2736" i="2" s="1"/>
  <c r="A2737" i="2" s="1"/>
  <c r="A2738" i="2" s="1"/>
  <c r="A2739" i="2" s="1"/>
  <c r="A2740" i="2" s="1"/>
  <c r="A2741" i="2" s="1"/>
  <c r="A2742" i="2" s="1"/>
  <c r="A2743" i="2" s="1"/>
  <c r="A2744" i="2" s="1"/>
  <c r="A2745" i="2" s="1"/>
  <c r="A2746" i="2" s="1"/>
  <c r="A2747" i="2" s="1"/>
  <c r="A2748" i="2" s="1"/>
  <c r="A2749" i="2" s="1"/>
  <c r="A2750" i="2" s="1"/>
  <c r="A2751" i="2" s="1"/>
  <c r="A2752" i="2" s="1"/>
  <c r="A2753" i="2" s="1"/>
  <c r="A2754" i="2" s="1"/>
  <c r="A2755" i="2" s="1"/>
  <c r="A2756" i="2" s="1"/>
  <c r="A2757" i="2" s="1"/>
  <c r="A2758" i="2" s="1"/>
  <c r="A2759" i="2" s="1"/>
  <c r="A2760" i="2" s="1"/>
  <c r="A2761" i="2" s="1"/>
  <c r="A2762" i="2" s="1"/>
  <c r="A2763" i="2" s="1"/>
  <c r="A2764" i="2" s="1"/>
  <c r="A2765" i="2" s="1"/>
  <c r="A2766" i="2" s="1"/>
  <c r="A2767" i="2" s="1"/>
  <c r="A2768" i="2" s="1"/>
  <c r="A2769" i="2" s="1"/>
  <c r="A2770" i="2" s="1"/>
  <c r="A2771" i="2" s="1"/>
  <c r="A2772" i="2" s="1"/>
  <c r="A2773" i="2" s="1"/>
  <c r="A2774" i="2" s="1"/>
  <c r="A2775" i="2" s="1"/>
  <c r="A2776" i="2" s="1"/>
  <c r="A2777" i="2" s="1"/>
  <c r="A2778" i="2" s="1"/>
  <c r="A2779" i="2" s="1"/>
  <c r="A2780" i="2" s="1"/>
  <c r="A2781" i="2" s="1"/>
  <c r="A2782" i="2" s="1"/>
  <c r="A2783" i="2" s="1"/>
  <c r="A2784" i="2" s="1"/>
  <c r="A2785" i="2" s="1"/>
  <c r="A2786" i="2" s="1"/>
  <c r="A2787" i="2" s="1"/>
  <c r="A2788" i="2" s="1"/>
  <c r="A2789" i="2" s="1"/>
  <c r="A2790" i="2" s="1"/>
  <c r="A2791" i="2" s="1"/>
  <c r="A2792" i="2" s="1"/>
  <c r="A2793" i="2" s="1"/>
  <c r="A2794" i="2" s="1"/>
  <c r="A2795" i="2" s="1"/>
  <c r="A2796" i="2" s="1"/>
  <c r="A2797" i="2" s="1"/>
  <c r="A2798" i="2" s="1"/>
  <c r="A2799" i="2" s="1"/>
  <c r="A2800" i="2" s="1"/>
  <c r="A2801" i="2" s="1"/>
  <c r="A2802" i="2" s="1"/>
  <c r="A2803" i="2" s="1"/>
  <c r="A2804" i="2" s="1"/>
  <c r="A2805" i="2" s="1"/>
  <c r="A2806" i="2" s="1"/>
  <c r="A2807" i="2" s="1"/>
  <c r="A2808" i="2" s="1"/>
  <c r="A2809" i="2" s="1"/>
  <c r="A2810" i="2" s="1"/>
  <c r="A2811" i="2" s="1"/>
  <c r="A2812" i="2" s="1"/>
  <c r="A2813" i="2" s="1"/>
  <c r="A2814" i="2" s="1"/>
  <c r="A2815" i="2" s="1"/>
  <c r="A2816" i="2" s="1"/>
  <c r="A2817" i="2" s="1"/>
  <c r="A2818" i="2" s="1"/>
  <c r="A2819" i="2" s="1"/>
  <c r="A2820" i="2" s="1"/>
  <c r="A2821" i="2" s="1"/>
  <c r="A2822" i="2" s="1"/>
  <c r="A2823" i="2" s="1"/>
  <c r="A2824" i="2" s="1"/>
  <c r="A2825" i="2" s="1"/>
  <c r="A2826" i="2" s="1"/>
  <c r="A2827" i="2" s="1"/>
  <c r="A2828" i="2" s="1"/>
  <c r="A2829" i="2" s="1"/>
  <c r="A2830" i="2" s="1"/>
  <c r="A2831" i="2" s="1"/>
  <c r="A2832" i="2" s="1"/>
  <c r="A2833" i="2" s="1"/>
  <c r="A2834" i="2" s="1"/>
  <c r="A2835" i="2" s="1"/>
  <c r="A2836" i="2" s="1"/>
  <c r="A2837" i="2" s="1"/>
  <c r="A2838" i="2" s="1"/>
  <c r="A2839" i="2" s="1"/>
  <c r="A2840" i="2" s="1"/>
  <c r="A2841" i="2" s="1"/>
  <c r="A2842" i="2" s="1"/>
  <c r="A2843" i="2" s="1"/>
  <c r="A2844" i="2" s="1"/>
  <c r="A2845" i="2" s="1"/>
  <c r="A2846" i="2" s="1"/>
  <c r="A2847" i="2" s="1"/>
  <c r="A2848" i="2" s="1"/>
  <c r="A2849" i="2" s="1"/>
  <c r="A2850" i="2" s="1"/>
  <c r="A2851" i="2" s="1"/>
  <c r="A2852" i="2" s="1"/>
  <c r="A2853" i="2" s="1"/>
  <c r="A2854" i="2" s="1"/>
  <c r="A2855" i="2" s="1"/>
  <c r="A2856" i="2" s="1"/>
  <c r="A2857" i="2" s="1"/>
  <c r="A2858" i="2" s="1"/>
  <c r="A2859" i="2" s="1"/>
  <c r="A2860" i="2" s="1"/>
  <c r="A2861" i="2" s="1"/>
  <c r="A2862" i="2" s="1"/>
  <c r="A2863" i="2" s="1"/>
  <c r="A2864" i="2" s="1"/>
  <c r="A2865" i="2" s="1"/>
  <c r="A2866" i="2" s="1"/>
  <c r="A2867" i="2" s="1"/>
  <c r="A2868" i="2" s="1"/>
  <c r="A2869" i="2" s="1"/>
  <c r="A2870" i="2" s="1"/>
  <c r="A2871" i="2" s="1"/>
  <c r="A2872" i="2" s="1"/>
  <c r="A2873" i="2" s="1"/>
  <c r="A2874" i="2" s="1"/>
  <c r="A2875" i="2" s="1"/>
  <c r="A2876" i="2" s="1"/>
  <c r="A2877" i="2" s="1"/>
  <c r="A2878" i="2" s="1"/>
  <c r="A2879" i="2" s="1"/>
  <c r="A2880" i="2" s="1"/>
  <c r="A2881" i="2" s="1"/>
  <c r="A2882" i="2" s="1"/>
  <c r="A2883" i="2" s="1"/>
  <c r="A2884" i="2" s="1"/>
  <c r="A2885" i="2" s="1"/>
  <c r="A2886" i="2" s="1"/>
  <c r="A2887" i="2" s="1"/>
  <c r="A2888" i="2" s="1"/>
  <c r="A2889" i="2" s="1"/>
  <c r="A2890" i="2" s="1"/>
  <c r="A2891" i="2" s="1"/>
  <c r="A2892" i="2" s="1"/>
  <c r="A2893" i="2" s="1"/>
  <c r="A2894" i="2" s="1"/>
  <c r="A2895" i="2" s="1"/>
  <c r="A2896" i="2" s="1"/>
  <c r="A2897" i="2" s="1"/>
  <c r="A2898" i="2" s="1"/>
  <c r="A2899" i="2" s="1"/>
  <c r="A2900" i="2" s="1"/>
  <c r="A2901" i="2" s="1"/>
  <c r="A2902" i="2" s="1"/>
  <c r="A2903" i="2" s="1"/>
  <c r="A2904" i="2" s="1"/>
  <c r="A2905" i="2" s="1"/>
  <c r="A2906" i="2" s="1"/>
  <c r="A2907" i="2" s="1"/>
  <c r="A2908" i="2" s="1"/>
  <c r="A2909" i="2" s="1"/>
  <c r="A2910" i="2" s="1"/>
  <c r="A2911" i="2" s="1"/>
  <c r="A2912" i="2" s="1"/>
  <c r="A2913" i="2" s="1"/>
  <c r="A2914" i="2" s="1"/>
  <c r="A2915" i="2" s="1"/>
  <c r="A2916" i="2" s="1"/>
  <c r="A2917" i="2" s="1"/>
  <c r="A2918" i="2" s="1"/>
  <c r="A2919" i="2" s="1"/>
  <c r="A2920" i="2" s="1"/>
  <c r="A2921" i="2" s="1"/>
  <c r="A2922" i="2" s="1"/>
  <c r="A2923" i="2" s="1"/>
  <c r="A2924" i="2" s="1"/>
  <c r="A2925" i="2" s="1"/>
  <c r="A2926" i="2" s="1"/>
  <c r="A2927" i="2" s="1"/>
  <c r="A2928" i="2" s="1"/>
  <c r="A2929" i="2" s="1"/>
  <c r="A2930" i="2" s="1"/>
  <c r="A2931" i="2" s="1"/>
  <c r="A2932" i="2" s="1"/>
  <c r="A2933" i="2" s="1"/>
  <c r="A2934" i="2" s="1"/>
  <c r="A2935" i="2" s="1"/>
  <c r="A2936" i="2" s="1"/>
  <c r="A2937" i="2" s="1"/>
  <c r="A2938" i="2" s="1"/>
  <c r="A2939" i="2" s="1"/>
  <c r="A2940" i="2" s="1"/>
  <c r="A2941" i="2" s="1"/>
  <c r="A2942" i="2" s="1"/>
  <c r="A2943" i="2" s="1"/>
  <c r="A2944" i="2" s="1"/>
  <c r="A2945" i="2" s="1"/>
  <c r="A2946" i="2" s="1"/>
  <c r="A2947" i="2" s="1"/>
  <c r="A2948" i="2" s="1"/>
  <c r="A2949" i="2" s="1"/>
  <c r="A2950" i="2" s="1"/>
  <c r="A2951" i="2" s="1"/>
  <c r="A2952" i="2" s="1"/>
  <c r="A2953" i="2" s="1"/>
  <c r="A2954" i="2" s="1"/>
  <c r="A2955" i="2" s="1"/>
  <c r="A2956" i="2" s="1"/>
  <c r="A2957" i="2" s="1"/>
  <c r="A2958" i="2" s="1"/>
  <c r="A2959" i="2" s="1"/>
  <c r="A2960" i="2" s="1"/>
  <c r="A2961" i="2" s="1"/>
  <c r="A2962" i="2" s="1"/>
  <c r="A2963" i="2" s="1"/>
  <c r="A2964" i="2" s="1"/>
  <c r="A2965" i="2" s="1"/>
  <c r="A2966" i="2" s="1"/>
  <c r="A2967" i="2" s="1"/>
  <c r="A2968" i="2" s="1"/>
  <c r="A2969" i="2" s="1"/>
  <c r="A2970" i="2" s="1"/>
  <c r="A2971" i="2" s="1"/>
  <c r="A2972" i="2" s="1"/>
  <c r="A2973" i="2" s="1"/>
  <c r="A2974" i="2" s="1"/>
  <c r="A2975" i="2" s="1"/>
  <c r="A2976" i="2" s="1"/>
  <c r="A2977" i="2" s="1"/>
  <c r="A2978" i="2" s="1"/>
  <c r="A2979" i="2" s="1"/>
  <c r="A2980" i="2" s="1"/>
  <c r="A2981" i="2" s="1"/>
  <c r="A2982" i="2" s="1"/>
  <c r="A2983" i="2" s="1"/>
  <c r="A2984" i="2" s="1"/>
  <c r="A2985" i="2" s="1"/>
  <c r="A2986" i="2" s="1"/>
  <c r="A2987" i="2" s="1"/>
  <c r="A2988" i="2" s="1"/>
  <c r="A2989" i="2" s="1"/>
  <c r="A2990" i="2" s="1"/>
  <c r="A2991" i="2" s="1"/>
  <c r="A2992" i="2" s="1"/>
  <c r="A2993" i="2" s="1"/>
  <c r="A2994" i="2" s="1"/>
  <c r="A2995" i="2" s="1"/>
  <c r="A2996" i="2" s="1"/>
  <c r="A2997" i="2" s="1"/>
  <c r="A2998" i="2" s="1"/>
  <c r="A2999" i="2" s="1"/>
  <c r="A3000" i="2" s="1"/>
  <c r="A3001" i="2" s="1"/>
  <c r="A3002" i="2" s="1"/>
  <c r="A3003" i="2" s="1"/>
  <c r="A3004" i="2" s="1"/>
  <c r="A3005" i="2" s="1"/>
  <c r="A3006" i="2" s="1"/>
  <c r="A3007" i="2" s="1"/>
  <c r="A3008" i="2" s="1"/>
  <c r="A3009" i="2" s="1"/>
  <c r="A3010" i="2" s="1"/>
  <c r="A3011" i="2" s="1"/>
  <c r="A3012" i="2" s="1"/>
  <c r="A3013" i="2" s="1"/>
  <c r="A3014" i="2" s="1"/>
  <c r="A3015" i="2" s="1"/>
  <c r="A3016" i="2" s="1"/>
  <c r="A3017" i="2" s="1"/>
  <c r="A3018" i="2" s="1"/>
  <c r="A3019" i="2" s="1"/>
  <c r="A3020" i="2" s="1"/>
  <c r="A3021" i="2" s="1"/>
  <c r="A3022" i="2" s="1"/>
  <c r="A3023" i="2" s="1"/>
  <c r="A3024" i="2" s="1"/>
  <c r="A3025" i="2" s="1"/>
  <c r="A3026" i="2" s="1"/>
  <c r="A3027" i="2" s="1"/>
  <c r="A3028" i="2" s="1"/>
  <c r="A3029" i="2" s="1"/>
  <c r="A3030" i="2" s="1"/>
  <c r="A3031" i="2" s="1"/>
  <c r="A3032" i="2" s="1"/>
  <c r="A3033" i="2" s="1"/>
  <c r="A3034" i="2" s="1"/>
  <c r="A3035" i="2" s="1"/>
  <c r="A3036" i="2" s="1"/>
  <c r="A3037" i="2" s="1"/>
  <c r="A3038" i="2" s="1"/>
  <c r="A3039" i="2" s="1"/>
  <c r="A3040" i="2" s="1"/>
  <c r="A3041" i="2" s="1"/>
  <c r="A3042" i="2" s="1"/>
  <c r="A3043" i="2" s="1"/>
  <c r="A3044" i="2" s="1"/>
  <c r="A3045" i="2" s="1"/>
  <c r="A3046" i="2" s="1"/>
  <c r="A3047" i="2" s="1"/>
  <c r="A3048" i="2" s="1"/>
  <c r="A3049" i="2" s="1"/>
  <c r="A3050" i="2" s="1"/>
  <c r="A3051" i="2" s="1"/>
  <c r="A3052" i="2" s="1"/>
  <c r="A3053" i="2" s="1"/>
  <c r="A3054" i="2" s="1"/>
  <c r="A3055" i="2" s="1"/>
  <c r="A3056" i="2" s="1"/>
  <c r="A3057" i="2" s="1"/>
  <c r="A3058" i="2" s="1"/>
  <c r="A3059" i="2" s="1"/>
  <c r="A3060" i="2" s="1"/>
  <c r="A3061" i="2" s="1"/>
  <c r="A3062" i="2" s="1"/>
  <c r="A3063" i="2" s="1"/>
  <c r="A3064" i="2" s="1"/>
  <c r="A3065" i="2" s="1"/>
  <c r="A3066" i="2" s="1"/>
  <c r="A3067" i="2" s="1"/>
  <c r="A3068" i="2" s="1"/>
  <c r="A3069" i="2" s="1"/>
  <c r="A3070" i="2" s="1"/>
  <c r="A3071" i="2" s="1"/>
  <c r="A3072" i="2" s="1"/>
  <c r="A3073" i="2" s="1"/>
  <c r="A3074" i="2" s="1"/>
  <c r="A3075" i="2" s="1"/>
  <c r="A3076" i="2" s="1"/>
  <c r="A3077" i="2" s="1"/>
  <c r="A3078" i="2" s="1"/>
  <c r="A3079" i="2" s="1"/>
  <c r="A3080" i="2" s="1"/>
  <c r="A3081" i="2" s="1"/>
  <c r="A3082" i="2" s="1"/>
  <c r="A3083" i="2" s="1"/>
  <c r="A3084" i="2" s="1"/>
  <c r="A3085" i="2" s="1"/>
  <c r="A3086" i="2" s="1"/>
  <c r="A3087" i="2" s="1"/>
  <c r="A3088" i="2" s="1"/>
  <c r="A3089" i="2" s="1"/>
  <c r="A3090" i="2" s="1"/>
  <c r="A3091" i="2" s="1"/>
  <c r="A3092" i="2" s="1"/>
  <c r="A3093" i="2" s="1"/>
  <c r="A3094" i="2" s="1"/>
  <c r="A3095" i="2" s="1"/>
  <c r="A3096" i="2" s="1"/>
  <c r="A3097" i="2" s="1"/>
  <c r="A3098" i="2" s="1"/>
  <c r="A3099" i="2" s="1"/>
  <c r="A3100" i="2" s="1"/>
  <c r="A3101" i="2" s="1"/>
  <c r="A3102" i="2" s="1"/>
  <c r="A3103" i="2" s="1"/>
  <c r="A3104" i="2" s="1"/>
  <c r="A3105" i="2" s="1"/>
  <c r="A3106" i="2" s="1"/>
  <c r="A3107" i="2" s="1"/>
  <c r="A3108" i="2" s="1"/>
  <c r="A3109" i="2" s="1"/>
  <c r="A3110" i="2" s="1"/>
  <c r="A3111" i="2" s="1"/>
  <c r="A3112" i="2" s="1"/>
  <c r="A3113" i="2" s="1"/>
  <c r="A3114" i="2" s="1"/>
  <c r="A3115" i="2" s="1"/>
  <c r="A3116" i="2" s="1"/>
  <c r="A3117" i="2" s="1"/>
  <c r="A3118" i="2" s="1"/>
  <c r="A3119" i="2" s="1"/>
  <c r="A3120" i="2" s="1"/>
  <c r="A3121" i="2" s="1"/>
  <c r="A3122" i="2" s="1"/>
  <c r="A3123" i="2" s="1"/>
  <c r="A3124" i="2" s="1"/>
  <c r="A3125" i="2" s="1"/>
  <c r="A3126" i="2" s="1"/>
  <c r="A3127" i="2" s="1"/>
  <c r="A3128" i="2" s="1"/>
  <c r="A3129" i="2" s="1"/>
  <c r="A3130" i="2" s="1"/>
  <c r="A3131" i="2" s="1"/>
  <c r="A3132" i="2" s="1"/>
  <c r="A3133" i="2" s="1"/>
  <c r="A3134" i="2" s="1"/>
  <c r="A3135" i="2" s="1"/>
  <c r="A3136" i="2" s="1"/>
  <c r="A3137" i="2" s="1"/>
  <c r="A3138" i="2" s="1"/>
  <c r="A3139" i="2" s="1"/>
  <c r="A3140" i="2" s="1"/>
  <c r="A3141" i="2" s="1"/>
  <c r="A3142" i="2" s="1"/>
  <c r="A3143" i="2" s="1"/>
  <c r="A3144" i="2" s="1"/>
  <c r="A3145" i="2" s="1"/>
  <c r="A3146" i="2" s="1"/>
  <c r="A3147" i="2" s="1"/>
  <c r="A3148" i="2" s="1"/>
  <c r="A3149" i="2" s="1"/>
  <c r="A3150" i="2" s="1"/>
  <c r="A3151" i="2" s="1"/>
  <c r="A3152" i="2" s="1"/>
  <c r="A3153" i="2" s="1"/>
  <c r="A3154" i="2" s="1"/>
  <c r="A3155" i="2" s="1"/>
  <c r="A3156" i="2" s="1"/>
  <c r="A3157" i="2" s="1"/>
  <c r="A3158" i="2" s="1"/>
  <c r="A3159" i="2" s="1"/>
  <c r="A3160" i="2" s="1"/>
  <c r="A3161" i="2" s="1"/>
  <c r="A3162" i="2" s="1"/>
  <c r="A3163" i="2" s="1"/>
  <c r="A3164" i="2" s="1"/>
  <c r="A3165" i="2" s="1"/>
  <c r="A3166" i="2" s="1"/>
  <c r="A3167" i="2" s="1"/>
  <c r="A3168" i="2" s="1"/>
  <c r="A3169" i="2" s="1"/>
  <c r="A3170" i="2" s="1"/>
  <c r="A3171" i="2" s="1"/>
  <c r="A3172" i="2" s="1"/>
  <c r="A3173" i="2" s="1"/>
  <c r="A3174" i="2" s="1"/>
  <c r="A3175" i="2" s="1"/>
  <c r="A3176" i="2" s="1"/>
  <c r="A3177" i="2" s="1"/>
  <c r="A3178" i="2" s="1"/>
  <c r="A3179" i="2" s="1"/>
  <c r="A3180" i="2" s="1"/>
  <c r="A3181" i="2" s="1"/>
  <c r="A3182" i="2" s="1"/>
  <c r="A3183" i="2" s="1"/>
  <c r="A3184" i="2" s="1"/>
  <c r="A3185" i="2" s="1"/>
  <c r="A3186" i="2" s="1"/>
  <c r="A3187" i="2" s="1"/>
  <c r="A3188" i="2" s="1"/>
  <c r="A3189" i="2" s="1"/>
  <c r="A3190" i="2" s="1"/>
  <c r="A3191" i="2" s="1"/>
  <c r="A3192" i="2" s="1"/>
  <c r="A3193" i="2" s="1"/>
  <c r="A3194" i="2" s="1"/>
  <c r="A3195" i="2" s="1"/>
  <c r="A3196" i="2" s="1"/>
  <c r="A3197" i="2" s="1"/>
  <c r="A3198" i="2" s="1"/>
  <c r="A3199" i="2" s="1"/>
  <c r="A3200" i="2" s="1"/>
  <c r="A3201" i="2" s="1"/>
  <c r="A3202" i="2" s="1"/>
  <c r="A3203" i="2" s="1"/>
  <c r="A3204" i="2" s="1"/>
  <c r="A3205" i="2" s="1"/>
  <c r="A3206" i="2" s="1"/>
  <c r="A3207" i="2" s="1"/>
  <c r="A3208" i="2" s="1"/>
  <c r="A3209" i="2" s="1"/>
  <c r="A3210" i="2" s="1"/>
  <c r="A3211" i="2" s="1"/>
  <c r="A3212" i="2" s="1"/>
  <c r="A3213" i="2" s="1"/>
  <c r="A3214" i="2" s="1"/>
  <c r="A3215" i="2" s="1"/>
  <c r="A3216" i="2" s="1"/>
  <c r="A3217" i="2" s="1"/>
  <c r="A3218" i="2" s="1"/>
  <c r="A3219" i="2" s="1"/>
  <c r="A3220" i="2" s="1"/>
  <c r="A3221" i="2" s="1"/>
  <c r="A3222" i="2" s="1"/>
  <c r="A3223" i="2" s="1"/>
  <c r="A3224" i="2" s="1"/>
  <c r="A3225" i="2" s="1"/>
  <c r="A3226" i="2" s="1"/>
  <c r="A3227" i="2" s="1"/>
  <c r="A3228" i="2" s="1"/>
  <c r="A3229" i="2" s="1"/>
  <c r="A3230" i="2" s="1"/>
  <c r="A3231" i="2" s="1"/>
  <c r="A3232" i="2" s="1"/>
  <c r="A3233" i="2" s="1"/>
  <c r="A3234" i="2" s="1"/>
  <c r="A3235" i="2" s="1"/>
  <c r="A3236" i="2" s="1"/>
  <c r="A3237" i="2" s="1"/>
  <c r="A3238" i="2" s="1"/>
  <c r="A3239" i="2" s="1"/>
  <c r="A3240" i="2" s="1"/>
  <c r="A3241" i="2" s="1"/>
  <c r="A3242" i="2" s="1"/>
  <c r="A3243" i="2" s="1"/>
  <c r="A3244" i="2" s="1"/>
  <c r="A3245" i="2" s="1"/>
  <c r="A3246" i="2" s="1"/>
  <c r="A3247" i="2" s="1"/>
  <c r="A3248" i="2" s="1"/>
  <c r="A3249" i="2" s="1"/>
  <c r="A3250" i="2" s="1"/>
  <c r="A3251" i="2" s="1"/>
  <c r="A3252" i="2" s="1"/>
  <c r="A3253" i="2" s="1"/>
  <c r="A3254" i="2" s="1"/>
  <c r="A3255" i="2" s="1"/>
  <c r="A3256" i="2" s="1"/>
  <c r="A3257" i="2" s="1"/>
  <c r="A3258" i="2" s="1"/>
  <c r="A3259" i="2" s="1"/>
  <c r="A3260" i="2" s="1"/>
  <c r="A3261" i="2" s="1"/>
  <c r="A3262" i="2" s="1"/>
  <c r="A3263" i="2" s="1"/>
  <c r="A3264" i="2" s="1"/>
  <c r="A3265" i="2" s="1"/>
  <c r="A3266" i="2" s="1"/>
  <c r="A3267" i="2" s="1"/>
  <c r="A3268" i="2" s="1"/>
  <c r="A3269" i="2" s="1"/>
  <c r="A3270" i="2" s="1"/>
  <c r="A3271" i="2" s="1"/>
  <c r="A3272" i="2" s="1"/>
  <c r="A3273" i="2" s="1"/>
  <c r="A3274" i="2" s="1"/>
  <c r="A3275" i="2" s="1"/>
  <c r="A3276" i="2" s="1"/>
  <c r="A3277" i="2" s="1"/>
  <c r="A3278" i="2" s="1"/>
  <c r="A3279" i="2" s="1"/>
  <c r="A3280" i="2" s="1"/>
  <c r="A3281" i="2" s="1"/>
  <c r="A3282" i="2" s="1"/>
  <c r="A3283" i="2" s="1"/>
  <c r="A3284" i="2" s="1"/>
  <c r="A3285" i="2" s="1"/>
  <c r="A3286" i="2" s="1"/>
  <c r="A3287" i="2" s="1"/>
  <c r="A3288" i="2" s="1"/>
  <c r="A3289" i="2" s="1"/>
  <c r="A3290" i="2" s="1"/>
  <c r="A3291" i="2" s="1"/>
  <c r="A3292" i="2" s="1"/>
  <c r="A3293" i="2" s="1"/>
  <c r="A3294" i="2" s="1"/>
  <c r="A3295" i="2" s="1"/>
  <c r="A3296" i="2" s="1"/>
  <c r="A3297" i="2" s="1"/>
  <c r="A3298" i="2" s="1"/>
  <c r="A3299" i="2" s="1"/>
  <c r="A3300" i="2" s="1"/>
  <c r="A3301" i="2" s="1"/>
  <c r="A3302" i="2" s="1"/>
  <c r="A3303" i="2" s="1"/>
  <c r="A3304" i="2" s="1"/>
  <c r="A3305" i="2" s="1"/>
  <c r="A3306" i="2" s="1"/>
  <c r="A3307" i="2" s="1"/>
  <c r="A3308" i="2" s="1"/>
  <c r="A3309" i="2" s="1"/>
  <c r="A3310" i="2" s="1"/>
  <c r="A3311" i="2" s="1"/>
  <c r="A3312" i="2" s="1"/>
  <c r="A3313" i="2" s="1"/>
  <c r="A3314" i="2" s="1"/>
  <c r="A3315" i="2" s="1"/>
  <c r="A3316" i="2" s="1"/>
  <c r="A3317" i="2" s="1"/>
  <c r="A3318" i="2" s="1"/>
  <c r="A3319" i="2" s="1"/>
  <c r="A3320" i="2" s="1"/>
  <c r="A3321" i="2" s="1"/>
  <c r="A3322" i="2" s="1"/>
  <c r="A3323" i="2" s="1"/>
  <c r="A3324" i="2" s="1"/>
  <c r="A3325" i="2" s="1"/>
  <c r="A3326" i="2" s="1"/>
  <c r="A3327" i="2" s="1"/>
  <c r="A3328" i="2" s="1"/>
  <c r="A3329" i="2" s="1"/>
  <c r="A3330" i="2" s="1"/>
  <c r="A3331" i="2" s="1"/>
  <c r="A3332" i="2" s="1"/>
  <c r="A3333" i="2" s="1"/>
  <c r="A3334" i="2" s="1"/>
  <c r="A3335" i="2" s="1"/>
  <c r="A3336" i="2" s="1"/>
  <c r="A3337" i="2" s="1"/>
  <c r="A3338" i="2" s="1"/>
  <c r="A3339" i="2" s="1"/>
  <c r="A3340" i="2" s="1"/>
  <c r="A3341" i="2" s="1"/>
  <c r="A3342" i="2" s="1"/>
  <c r="A3343" i="2" s="1"/>
  <c r="A3344" i="2" s="1"/>
  <c r="A3345" i="2" s="1"/>
  <c r="A3346" i="2" s="1"/>
  <c r="A3347" i="2" s="1"/>
  <c r="A3348" i="2" s="1"/>
  <c r="A3349" i="2" s="1"/>
  <c r="A3350" i="2" s="1"/>
  <c r="A3351" i="2" s="1"/>
  <c r="A3352" i="2" s="1"/>
  <c r="A3353" i="2" s="1"/>
  <c r="A3354" i="2" s="1"/>
  <c r="A3355" i="2" s="1"/>
  <c r="A3356" i="2" s="1"/>
  <c r="A3357" i="2" s="1"/>
  <c r="A3358" i="2" s="1"/>
  <c r="A3359" i="2" s="1"/>
  <c r="A3360" i="2" s="1"/>
  <c r="A3361" i="2" s="1"/>
  <c r="A3362" i="2" s="1"/>
  <c r="A3363" i="2" s="1"/>
  <c r="A3364" i="2" s="1"/>
  <c r="A3365" i="2" s="1"/>
  <c r="A3366" i="2" s="1"/>
  <c r="A3367" i="2" s="1"/>
  <c r="A3368" i="2" s="1"/>
  <c r="A3369" i="2" s="1"/>
  <c r="A3370" i="2" s="1"/>
  <c r="A3371" i="2" s="1"/>
  <c r="A3372" i="2" s="1"/>
  <c r="A3373" i="2" s="1"/>
  <c r="A3374" i="2" s="1"/>
  <c r="A3375" i="2" s="1"/>
  <c r="A3376" i="2" s="1"/>
  <c r="A3377" i="2" s="1"/>
  <c r="A3378" i="2" s="1"/>
  <c r="A3379" i="2" s="1"/>
  <c r="A3380" i="2" s="1"/>
  <c r="A3381" i="2" s="1"/>
  <c r="A3382" i="2" s="1"/>
  <c r="A3383" i="2" s="1"/>
  <c r="A3384" i="2" s="1"/>
  <c r="A3385" i="2" s="1"/>
  <c r="A3386" i="2" s="1"/>
  <c r="A3387" i="2" s="1"/>
  <c r="A3388" i="2" s="1"/>
  <c r="A3389" i="2" s="1"/>
  <c r="A3390" i="2" s="1"/>
  <c r="A3391" i="2" s="1"/>
  <c r="A3392" i="2" s="1"/>
  <c r="A3393" i="2" s="1"/>
  <c r="A3394" i="2" s="1"/>
  <c r="A3395" i="2" s="1"/>
  <c r="A3396" i="2" s="1"/>
  <c r="A3397" i="2" s="1"/>
  <c r="A3398" i="2" s="1"/>
  <c r="A3399" i="2" s="1"/>
  <c r="A3400" i="2" s="1"/>
  <c r="A3401" i="2" s="1"/>
  <c r="A3402" i="2" s="1"/>
  <c r="A3403" i="2" s="1"/>
  <c r="A3404" i="2" s="1"/>
  <c r="A3405" i="2" s="1"/>
  <c r="A3406" i="2" s="1"/>
  <c r="A3407" i="2" s="1"/>
  <c r="A3408" i="2" s="1"/>
  <c r="A3409" i="2" s="1"/>
  <c r="A3410" i="2" s="1"/>
  <c r="A3411" i="2" s="1"/>
  <c r="A3412" i="2" s="1"/>
  <c r="A3413" i="2" s="1"/>
  <c r="A3414" i="2" s="1"/>
  <c r="A3415" i="2" s="1"/>
  <c r="A3416" i="2" s="1"/>
  <c r="A3417" i="2" s="1"/>
  <c r="A3418" i="2" s="1"/>
  <c r="A3419" i="2" s="1"/>
  <c r="A3420" i="2" s="1"/>
  <c r="A3421" i="2" s="1"/>
  <c r="A3422" i="2" s="1"/>
  <c r="A3423" i="2" s="1"/>
  <c r="A3424" i="2" s="1"/>
  <c r="A3425" i="2" s="1"/>
  <c r="A3426" i="2" s="1"/>
  <c r="A3427" i="2" s="1"/>
  <c r="A3428" i="2" s="1"/>
  <c r="A3429" i="2" s="1"/>
  <c r="A3430" i="2" s="1"/>
  <c r="A3431" i="2" s="1"/>
  <c r="A3432" i="2" s="1"/>
  <c r="A3433" i="2" s="1"/>
  <c r="A3434" i="2" s="1"/>
  <c r="A3435" i="2" s="1"/>
  <c r="A3436" i="2" s="1"/>
  <c r="A3437" i="2" s="1"/>
  <c r="A3438" i="2" s="1"/>
  <c r="A3439" i="2" s="1"/>
  <c r="A3440" i="2" s="1"/>
  <c r="A3441" i="2" s="1"/>
  <c r="A3442" i="2" s="1"/>
  <c r="A3443" i="2" s="1"/>
  <c r="A3444" i="2" s="1"/>
  <c r="A3445" i="2" s="1"/>
  <c r="A3446" i="2" s="1"/>
  <c r="A3447" i="2" s="1"/>
  <c r="A3448" i="2" s="1"/>
  <c r="A3449" i="2" s="1"/>
  <c r="A3450" i="2" s="1"/>
  <c r="A3451" i="2" s="1"/>
  <c r="A3452" i="2" s="1"/>
  <c r="A3453" i="2" s="1"/>
  <c r="A3454" i="2" s="1"/>
  <c r="A3455" i="2" s="1"/>
  <c r="A3456" i="2" s="1"/>
  <c r="A3457" i="2" s="1"/>
  <c r="A3458" i="2" s="1"/>
  <c r="A3459" i="2" s="1"/>
  <c r="A3460" i="2" s="1"/>
  <c r="A3461" i="2" s="1"/>
  <c r="A3462" i="2" s="1"/>
  <c r="A3463" i="2" s="1"/>
  <c r="A3464" i="2" s="1"/>
  <c r="A3465" i="2" s="1"/>
  <c r="A3466" i="2" s="1"/>
  <c r="A3467" i="2" s="1"/>
  <c r="A3468" i="2" s="1"/>
  <c r="A3469" i="2" s="1"/>
  <c r="A3470" i="2" s="1"/>
  <c r="A3471" i="2" s="1"/>
  <c r="A3472" i="2" s="1"/>
  <c r="A3473" i="2" s="1"/>
  <c r="A3474" i="2" s="1"/>
  <c r="A3475" i="2" s="1"/>
  <c r="A3476" i="2" s="1"/>
  <c r="A3477" i="2" s="1"/>
  <c r="A3478" i="2" s="1"/>
  <c r="A3479" i="2" s="1"/>
  <c r="A3480" i="2" s="1"/>
  <c r="A3481" i="2" s="1"/>
  <c r="A3482" i="2" s="1"/>
  <c r="A3483" i="2" s="1"/>
  <c r="A3484" i="2" s="1"/>
  <c r="A3485" i="2" s="1"/>
  <c r="A3486" i="2" s="1"/>
  <c r="A3487" i="2" s="1"/>
  <c r="A3488" i="2" s="1"/>
  <c r="A3489" i="2" s="1"/>
  <c r="A3490" i="2" s="1"/>
  <c r="A3491" i="2" s="1"/>
  <c r="A3492" i="2" s="1"/>
  <c r="A3493" i="2" s="1"/>
  <c r="A3494" i="2" s="1"/>
  <c r="A3495" i="2" s="1"/>
  <c r="A3496" i="2" s="1"/>
  <c r="A3497" i="2" s="1"/>
  <c r="A3498" i="2" s="1"/>
  <c r="A3499" i="2" s="1"/>
  <c r="A3500" i="2" s="1"/>
  <c r="A3501" i="2" s="1"/>
  <c r="A3502" i="2" s="1"/>
  <c r="A3503" i="2" s="1"/>
  <c r="A3504" i="2" s="1"/>
  <c r="A3505" i="2" s="1"/>
  <c r="A3506" i="2" s="1"/>
  <c r="A3507" i="2" s="1"/>
  <c r="A3508" i="2" s="1"/>
  <c r="A3509" i="2" s="1"/>
  <c r="A3510" i="2" s="1"/>
  <c r="A3511" i="2" s="1"/>
  <c r="A3512" i="2" s="1"/>
  <c r="A3513" i="2" s="1"/>
  <c r="A3514" i="2" s="1"/>
  <c r="A3515" i="2" s="1"/>
  <c r="A3516" i="2" s="1"/>
  <c r="A3517" i="2" s="1"/>
  <c r="A3518" i="2" s="1"/>
  <c r="A3519" i="2" s="1"/>
  <c r="A3520" i="2" s="1"/>
  <c r="A3521" i="2" s="1"/>
  <c r="A3522" i="2" s="1"/>
  <c r="A3523" i="2" s="1"/>
  <c r="A3524" i="2" s="1"/>
  <c r="A3525" i="2" s="1"/>
  <c r="A3526" i="2" s="1"/>
  <c r="A3527" i="2" s="1"/>
  <c r="A3528" i="2" s="1"/>
  <c r="A3529" i="2" s="1"/>
  <c r="A3530" i="2" s="1"/>
  <c r="A3531" i="2" s="1"/>
  <c r="A3532" i="2" s="1"/>
  <c r="A3533" i="2" s="1"/>
  <c r="A3534" i="2" s="1"/>
  <c r="A3535" i="2" s="1"/>
  <c r="A3536" i="2" s="1"/>
  <c r="A3537" i="2" s="1"/>
  <c r="A3538" i="2" s="1"/>
  <c r="A3539" i="2" s="1"/>
  <c r="A3540" i="2" s="1"/>
  <c r="A3541" i="2" s="1"/>
  <c r="A3542" i="2" s="1"/>
  <c r="A3543" i="2" s="1"/>
  <c r="A3544" i="2" s="1"/>
  <c r="A3545" i="2" s="1"/>
  <c r="A3546" i="2" s="1"/>
  <c r="A3547" i="2" s="1"/>
  <c r="A3548" i="2" s="1"/>
  <c r="A3549" i="2" s="1"/>
  <c r="A3550" i="2" s="1"/>
  <c r="A3551" i="2" s="1"/>
  <c r="A3552" i="2" s="1"/>
  <c r="A3553" i="2" s="1"/>
  <c r="A3554" i="2" s="1"/>
  <c r="A3555" i="2" s="1"/>
  <c r="A3556" i="2" s="1"/>
  <c r="A3557" i="2" s="1"/>
  <c r="A3558" i="2" s="1"/>
  <c r="A3559" i="2" s="1"/>
  <c r="A3560" i="2" s="1"/>
  <c r="A3561" i="2" s="1"/>
  <c r="A3562" i="2" s="1"/>
  <c r="A3563" i="2" s="1"/>
  <c r="A3564" i="2" s="1"/>
  <c r="A3565" i="2" s="1"/>
  <c r="A3566" i="2" s="1"/>
  <c r="A3567" i="2" s="1"/>
  <c r="A3568" i="2" s="1"/>
  <c r="A3569" i="2" s="1"/>
  <c r="A3570" i="2" s="1"/>
  <c r="A3571" i="2" s="1"/>
  <c r="A3572" i="2" s="1"/>
  <c r="A3573" i="2" s="1"/>
  <c r="A3574" i="2" s="1"/>
  <c r="A3575" i="2" s="1"/>
  <c r="A3576" i="2" s="1"/>
  <c r="A3577" i="2" s="1"/>
  <c r="A3578" i="2" s="1"/>
  <c r="A3579" i="2" s="1"/>
  <c r="A3580" i="2" s="1"/>
  <c r="A3581" i="2" s="1"/>
  <c r="A3582" i="2" s="1"/>
  <c r="A3583" i="2" s="1"/>
  <c r="A3584" i="2" s="1"/>
  <c r="A3585" i="2" s="1"/>
  <c r="A3586" i="2" s="1"/>
  <c r="A3587" i="2" s="1"/>
  <c r="A3588" i="2" s="1"/>
  <c r="A3589" i="2" s="1"/>
  <c r="A3590" i="2" s="1"/>
  <c r="A3591" i="2" s="1"/>
  <c r="A3592" i="2" s="1"/>
  <c r="A3593" i="2" s="1"/>
  <c r="A3594" i="2" s="1"/>
  <c r="A3595" i="2" s="1"/>
  <c r="A3596" i="2" s="1"/>
  <c r="A3597" i="2" s="1"/>
  <c r="A3598" i="2" s="1"/>
  <c r="A3599" i="2" s="1"/>
  <c r="A3600" i="2" s="1"/>
  <c r="A3601" i="2" s="1"/>
  <c r="A3602" i="2" s="1"/>
  <c r="A3603" i="2" s="1"/>
  <c r="A3604" i="2" s="1"/>
  <c r="A3605" i="2" s="1"/>
  <c r="A3606" i="2" s="1"/>
  <c r="A3607" i="2" s="1"/>
  <c r="A3608" i="2" s="1"/>
  <c r="A3609" i="2" s="1"/>
  <c r="A3610" i="2" s="1"/>
  <c r="A3611" i="2" s="1"/>
  <c r="A3612" i="2" s="1"/>
  <c r="A3613" i="2" s="1"/>
  <c r="A3614" i="2" s="1"/>
  <c r="A3615" i="2" s="1"/>
  <c r="A3616" i="2" s="1"/>
  <c r="A3617" i="2" s="1"/>
  <c r="A3618" i="2" s="1"/>
  <c r="A3619" i="2" s="1"/>
  <c r="A3620" i="2" s="1"/>
  <c r="A3621" i="2" s="1"/>
  <c r="A3622" i="2" s="1"/>
  <c r="A3623" i="2" s="1"/>
  <c r="A3624" i="2" s="1"/>
  <c r="A3625" i="2" s="1"/>
  <c r="A3626" i="2" s="1"/>
  <c r="A3627" i="2" s="1"/>
  <c r="A3628" i="2" s="1"/>
  <c r="A3629" i="2" s="1"/>
  <c r="A3630" i="2" s="1"/>
  <c r="A3631" i="2" s="1"/>
  <c r="A3632" i="2" s="1"/>
  <c r="A3633" i="2" s="1"/>
  <c r="A3634" i="2" s="1"/>
  <c r="A3635" i="2" s="1"/>
  <c r="A3636" i="2" s="1"/>
  <c r="A3637" i="2" s="1"/>
  <c r="A3638" i="2" s="1"/>
  <c r="A3639" i="2" s="1"/>
  <c r="A3640" i="2" s="1"/>
  <c r="A3641" i="2" s="1"/>
  <c r="A3642" i="2" s="1"/>
  <c r="A3643" i="2" s="1"/>
  <c r="A3644" i="2" s="1"/>
  <c r="A3645" i="2" s="1"/>
  <c r="A3646" i="2" s="1"/>
  <c r="A3647" i="2" s="1"/>
  <c r="A3648" i="2" s="1"/>
  <c r="A3649" i="2" s="1"/>
  <c r="A3650" i="2" s="1"/>
  <c r="A3651" i="2" s="1"/>
  <c r="A3652" i="2" s="1"/>
  <c r="A3653" i="2" s="1"/>
  <c r="A3654" i="2" s="1"/>
  <c r="A3655" i="2" s="1"/>
  <c r="A3656" i="2" s="1"/>
  <c r="A3657" i="2" s="1"/>
  <c r="A3658" i="2" s="1"/>
  <c r="A3659" i="2" s="1"/>
  <c r="A3660" i="2" s="1"/>
  <c r="A3661" i="2" s="1"/>
  <c r="A3662" i="2" s="1"/>
  <c r="A3663" i="2" s="1"/>
  <c r="A3664" i="2" s="1"/>
  <c r="A3665" i="2" s="1"/>
  <c r="A3666" i="2" s="1"/>
  <c r="A3667" i="2" s="1"/>
  <c r="A3668" i="2" s="1"/>
  <c r="A3669" i="2" s="1"/>
  <c r="A3670" i="2" s="1"/>
  <c r="A3671" i="2" s="1"/>
  <c r="A3672" i="2" s="1"/>
  <c r="A3673" i="2" s="1"/>
  <c r="A3674" i="2" s="1"/>
  <c r="A3675" i="2" s="1"/>
  <c r="A3676" i="2" s="1"/>
  <c r="A3677" i="2" s="1"/>
  <c r="A3678" i="2" s="1"/>
  <c r="A3679" i="2" s="1"/>
  <c r="A3680" i="2" s="1"/>
  <c r="A3681" i="2" s="1"/>
  <c r="A3682" i="2" s="1"/>
  <c r="A3683" i="2" s="1"/>
  <c r="A3684" i="2" s="1"/>
  <c r="A3685" i="2" s="1"/>
  <c r="A3686" i="2" s="1"/>
  <c r="A3687" i="2" s="1"/>
  <c r="A3688" i="2" s="1"/>
  <c r="A3689" i="2" s="1"/>
  <c r="A3690" i="2" s="1"/>
  <c r="A3691" i="2" s="1"/>
  <c r="A3692" i="2" s="1"/>
  <c r="A3693" i="2" s="1"/>
  <c r="A3694" i="2" s="1"/>
  <c r="A3695" i="2" s="1"/>
  <c r="A3696" i="2" s="1"/>
  <c r="A3697" i="2" s="1"/>
  <c r="A3698" i="2" s="1"/>
  <c r="A3699" i="2" s="1"/>
  <c r="A3700" i="2" s="1"/>
  <c r="A3701" i="2" s="1"/>
  <c r="A3702" i="2" s="1"/>
  <c r="A3703" i="2" s="1"/>
  <c r="A3704" i="2" s="1"/>
  <c r="A3705" i="2" s="1"/>
  <c r="A3706" i="2" s="1"/>
  <c r="A3707" i="2" s="1"/>
  <c r="A3708" i="2" s="1"/>
  <c r="A3709" i="2" s="1"/>
  <c r="A3710" i="2" s="1"/>
  <c r="A3711" i="2" s="1"/>
  <c r="A3712" i="2" s="1"/>
  <c r="A3713" i="2" s="1"/>
  <c r="A3714" i="2" s="1"/>
  <c r="A3715" i="2" s="1"/>
  <c r="A3716" i="2" s="1"/>
  <c r="A3717" i="2" s="1"/>
  <c r="A3718" i="2" s="1"/>
  <c r="A3719" i="2" s="1"/>
  <c r="A3720" i="2" s="1"/>
  <c r="A3721" i="2" s="1"/>
  <c r="A3722" i="2" s="1"/>
  <c r="A3723" i="2" s="1"/>
  <c r="A3724" i="2" s="1"/>
  <c r="A3725" i="2" s="1"/>
  <c r="A3726" i="2" s="1"/>
  <c r="A3727" i="2" s="1"/>
  <c r="A3728" i="2" s="1"/>
  <c r="A3729" i="2" s="1"/>
  <c r="A3730" i="2" s="1"/>
  <c r="A3731" i="2" s="1"/>
  <c r="A3732" i="2" s="1"/>
  <c r="A3733" i="2" s="1"/>
  <c r="A3734" i="2" s="1"/>
  <c r="A3735" i="2" s="1"/>
  <c r="A3736" i="2" s="1"/>
  <c r="A3737" i="2" s="1"/>
  <c r="A3738" i="2" s="1"/>
  <c r="A3739" i="2" s="1"/>
  <c r="A3740" i="2" s="1"/>
  <c r="A3741" i="2" s="1"/>
  <c r="A3742" i="2" s="1"/>
  <c r="A3743" i="2" s="1"/>
  <c r="A3744" i="2" s="1"/>
  <c r="A3745" i="2" s="1"/>
  <c r="A3746" i="2" s="1"/>
  <c r="A3747" i="2" s="1"/>
  <c r="A3748" i="2" s="1"/>
  <c r="A3749" i="2" s="1"/>
  <c r="A3750" i="2" s="1"/>
  <c r="A3751" i="2" s="1"/>
  <c r="A3752" i="2" s="1"/>
  <c r="A3753" i="2" s="1"/>
  <c r="A3754" i="2" s="1"/>
  <c r="A3755" i="2" s="1"/>
  <c r="A3756" i="2" s="1"/>
  <c r="A3757" i="2" s="1"/>
  <c r="A3758" i="2" s="1"/>
  <c r="A3759" i="2" s="1"/>
  <c r="A3760" i="2" s="1"/>
  <c r="A3761" i="2" s="1"/>
  <c r="A3762" i="2" s="1"/>
  <c r="A3763" i="2" s="1"/>
  <c r="A3764" i="2" s="1"/>
  <c r="A3765" i="2" s="1"/>
  <c r="A3766" i="2" s="1"/>
  <c r="A3767" i="2" s="1"/>
  <c r="A3768" i="2" s="1"/>
  <c r="A3769" i="2" s="1"/>
  <c r="A3770" i="2" s="1"/>
  <c r="A3771" i="2" s="1"/>
  <c r="A3772" i="2" s="1"/>
  <c r="A3773" i="2" s="1"/>
  <c r="A3774" i="2" s="1"/>
  <c r="A3775" i="2" s="1"/>
  <c r="A3776" i="2" s="1"/>
  <c r="A3777" i="2" s="1"/>
  <c r="A3778" i="2" s="1"/>
  <c r="A3779" i="2" s="1"/>
  <c r="A3780" i="2" s="1"/>
  <c r="A3781" i="2" s="1"/>
  <c r="A3782" i="2" s="1"/>
  <c r="A3783" i="2" s="1"/>
  <c r="A3784" i="2" s="1"/>
  <c r="A3785" i="2" s="1"/>
  <c r="A3786" i="2" s="1"/>
  <c r="A3787" i="2" s="1"/>
  <c r="A3788" i="2" s="1"/>
  <c r="A3789" i="2" s="1"/>
  <c r="A3790" i="2" s="1"/>
  <c r="A3791" i="2" s="1"/>
  <c r="A3792" i="2" s="1"/>
  <c r="A3793" i="2" s="1"/>
  <c r="A3794" i="2" s="1"/>
  <c r="A3795" i="2" s="1"/>
  <c r="A3796" i="2" s="1"/>
  <c r="A3797" i="2" s="1"/>
  <c r="A3798" i="2" s="1"/>
  <c r="A3799" i="2" s="1"/>
  <c r="A3800" i="2" s="1"/>
  <c r="A3801" i="2" s="1"/>
  <c r="A3802" i="2" s="1"/>
  <c r="A3803" i="2" s="1"/>
  <c r="A3804" i="2" s="1"/>
  <c r="A3805" i="2" s="1"/>
  <c r="A3806" i="2" s="1"/>
  <c r="A3807" i="2" s="1"/>
  <c r="A3808" i="2" s="1"/>
  <c r="A3809" i="2" s="1"/>
  <c r="A3810" i="2" s="1"/>
  <c r="A3811" i="2" s="1"/>
  <c r="A3812" i="2" s="1"/>
  <c r="A3813" i="2" s="1"/>
  <c r="A3814" i="2" s="1"/>
  <c r="A3815" i="2" s="1"/>
  <c r="A3816" i="2" s="1"/>
  <c r="A3817" i="2" s="1"/>
  <c r="A3818" i="2" s="1"/>
  <c r="A3819" i="2" s="1"/>
  <c r="A3820" i="2" s="1"/>
  <c r="A3821" i="2" s="1"/>
  <c r="A3822" i="2" s="1"/>
  <c r="A3823" i="2" s="1"/>
  <c r="A3824" i="2" s="1"/>
  <c r="A3825" i="2" s="1"/>
  <c r="A3826" i="2" s="1"/>
  <c r="A3827" i="2" s="1"/>
  <c r="A3828" i="2" s="1"/>
  <c r="A3829" i="2" s="1"/>
  <c r="A3830" i="2" s="1"/>
  <c r="A3831" i="2" s="1"/>
  <c r="A3832" i="2" s="1"/>
  <c r="A3833" i="2" s="1"/>
  <c r="A3834" i="2" s="1"/>
  <c r="A3835" i="2" s="1"/>
  <c r="A3836" i="2" s="1"/>
  <c r="A3837" i="2" s="1"/>
  <c r="A3838" i="2" s="1"/>
  <c r="A3839" i="2" s="1"/>
  <c r="A3840" i="2" s="1"/>
  <c r="A3841" i="2" s="1"/>
  <c r="A3842" i="2" s="1"/>
  <c r="A3843" i="2" s="1"/>
  <c r="A3844" i="2" s="1"/>
  <c r="A3845" i="2" s="1"/>
  <c r="A3846" i="2" s="1"/>
  <c r="A3847" i="2" s="1"/>
  <c r="A3848" i="2" s="1"/>
  <c r="A3849" i="2" s="1"/>
  <c r="A3850" i="2" s="1"/>
  <c r="A3851" i="2" s="1"/>
  <c r="A3852" i="2" s="1"/>
  <c r="A3853" i="2" s="1"/>
  <c r="A3854" i="2" s="1"/>
  <c r="A3855" i="2" s="1"/>
  <c r="A3856" i="2" s="1"/>
  <c r="A3857" i="2" s="1"/>
  <c r="A3858" i="2" s="1"/>
  <c r="A3859" i="2" s="1"/>
  <c r="A3860" i="2" s="1"/>
  <c r="A3861" i="2" s="1"/>
  <c r="A3862" i="2" s="1"/>
  <c r="A3863" i="2" s="1"/>
  <c r="A3864" i="2" s="1"/>
  <c r="A3865" i="2" s="1"/>
  <c r="A3866" i="2" s="1"/>
  <c r="A3867" i="2" s="1"/>
  <c r="A3868" i="2" s="1"/>
  <c r="A3869" i="2" s="1"/>
  <c r="A3870" i="2" s="1"/>
  <c r="A3871" i="2" s="1"/>
  <c r="A3872" i="2" s="1"/>
  <c r="A3873" i="2" s="1"/>
  <c r="A3874" i="2" s="1"/>
  <c r="A3875" i="2" s="1"/>
  <c r="A3876" i="2" s="1"/>
  <c r="A3877" i="2" s="1"/>
  <c r="A3878" i="2" s="1"/>
  <c r="A3879" i="2" s="1"/>
  <c r="A3880" i="2" s="1"/>
  <c r="A3881" i="2" s="1"/>
  <c r="A3882" i="2" s="1"/>
  <c r="A3883" i="2" s="1"/>
  <c r="A3884" i="2" s="1"/>
  <c r="A3885" i="2" s="1"/>
  <c r="A3886" i="2" s="1"/>
  <c r="A3887" i="2" s="1"/>
  <c r="A3888" i="2" s="1"/>
  <c r="A3889" i="2" s="1"/>
  <c r="A3890" i="2" s="1"/>
  <c r="A3891" i="2" s="1"/>
  <c r="A3892" i="2" s="1"/>
  <c r="A3893" i="2" s="1"/>
  <c r="A3894" i="2" s="1"/>
  <c r="A3895" i="2" s="1"/>
  <c r="A3896" i="2" s="1"/>
  <c r="A3897" i="2" s="1"/>
  <c r="A3898" i="2" s="1"/>
  <c r="A3899" i="2" s="1"/>
  <c r="A3900" i="2" s="1"/>
  <c r="A3901" i="2" s="1"/>
  <c r="A3902" i="2" s="1"/>
  <c r="A3903" i="2" s="1"/>
  <c r="A3904" i="2" s="1"/>
  <c r="A3905" i="2" s="1"/>
  <c r="A3906" i="2" s="1"/>
  <c r="A3907" i="2" s="1"/>
  <c r="A3908" i="2" s="1"/>
  <c r="A3909" i="2" s="1"/>
  <c r="A3910" i="2" s="1"/>
  <c r="A3911" i="2" s="1"/>
  <c r="A3912" i="2" s="1"/>
  <c r="A3913" i="2" s="1"/>
  <c r="A3914" i="2" s="1"/>
  <c r="A3915" i="2" s="1"/>
  <c r="A3916" i="2" s="1"/>
  <c r="A3917" i="2" s="1"/>
  <c r="A3918" i="2" s="1"/>
  <c r="A3919" i="2" s="1"/>
  <c r="A3920" i="2" s="1"/>
  <c r="A3921" i="2" s="1"/>
  <c r="A3922" i="2" s="1"/>
  <c r="A3923" i="2" s="1"/>
  <c r="A3924" i="2" s="1"/>
  <c r="A3925" i="2" s="1"/>
  <c r="A3926" i="2" s="1"/>
  <c r="A3927" i="2" s="1"/>
  <c r="A3928" i="2" s="1"/>
  <c r="A3929" i="2" s="1"/>
  <c r="A3930" i="2" s="1"/>
  <c r="A3931" i="2" s="1"/>
  <c r="A3932" i="2" s="1"/>
  <c r="A3933" i="2" s="1"/>
  <c r="A3934" i="2" s="1"/>
  <c r="A3935" i="2" s="1"/>
  <c r="A3936" i="2" s="1"/>
  <c r="A3937" i="2" s="1"/>
  <c r="A3938" i="2" s="1"/>
  <c r="A3939" i="2" s="1"/>
  <c r="A3940" i="2" s="1"/>
  <c r="A3941" i="2" s="1"/>
  <c r="A3942" i="2" s="1"/>
  <c r="A3943" i="2" s="1"/>
  <c r="A3944" i="2" s="1"/>
  <c r="A3945" i="2" s="1"/>
  <c r="A3946" i="2" s="1"/>
  <c r="A3947" i="2" s="1"/>
  <c r="A3948" i="2" s="1"/>
  <c r="A3949" i="2" s="1"/>
  <c r="A3950" i="2" s="1"/>
  <c r="A3951" i="2" s="1"/>
  <c r="A3952" i="2" s="1"/>
  <c r="A3953" i="2" s="1"/>
  <c r="A3954" i="2" s="1"/>
  <c r="A3955" i="2" s="1"/>
  <c r="A3956" i="2" s="1"/>
  <c r="A3957" i="2" s="1"/>
  <c r="A3958" i="2" s="1"/>
  <c r="A3959" i="2" s="1"/>
  <c r="A3960" i="2" s="1"/>
  <c r="A3961" i="2" s="1"/>
  <c r="A3962" i="2" s="1"/>
  <c r="A3963" i="2" s="1"/>
  <c r="A3964" i="2" s="1"/>
  <c r="A3965" i="2" s="1"/>
  <c r="A3966" i="2" s="1"/>
  <c r="A3967" i="2" s="1"/>
  <c r="A3968" i="2" s="1"/>
  <c r="A3969" i="2" s="1"/>
  <c r="A3970" i="2" s="1"/>
  <c r="A3971" i="2" s="1"/>
  <c r="A3972" i="2" s="1"/>
  <c r="A3973" i="2" s="1"/>
  <c r="A3974" i="2" s="1"/>
  <c r="A3975" i="2" s="1"/>
  <c r="A3976" i="2" s="1"/>
  <c r="A3977" i="2" s="1"/>
  <c r="A3978" i="2" s="1"/>
  <c r="A3979" i="2" s="1"/>
  <c r="A3980" i="2" s="1"/>
  <c r="A3981" i="2" s="1"/>
  <c r="A3982" i="2" s="1"/>
  <c r="A3983" i="2" s="1"/>
  <c r="A3984" i="2" s="1"/>
  <c r="A3985" i="2" s="1"/>
  <c r="A3986" i="2" s="1"/>
  <c r="A3987" i="2" s="1"/>
  <c r="A3988" i="2" s="1"/>
  <c r="A3989" i="2" s="1"/>
  <c r="A3990" i="2" s="1"/>
  <c r="A3991" i="2" s="1"/>
  <c r="A3992" i="2" s="1"/>
  <c r="A3993" i="2" s="1"/>
  <c r="A3994" i="2" s="1"/>
  <c r="A3995" i="2" s="1"/>
  <c r="A3996" i="2" s="1"/>
  <c r="A3997" i="2" s="1"/>
  <c r="A3998" i="2" s="1"/>
  <c r="A3999" i="2" s="1"/>
  <c r="A4000" i="2" s="1"/>
  <c r="A4001" i="2" s="1"/>
  <c r="A4002" i="2" s="1"/>
  <c r="A4003" i="2" s="1"/>
  <c r="A4004" i="2" s="1"/>
  <c r="A4005" i="2" s="1"/>
  <c r="A4006" i="2" s="1"/>
  <c r="A4007" i="2" s="1"/>
  <c r="A4008" i="2" s="1"/>
  <c r="A4009" i="2" s="1"/>
  <c r="A4010" i="2" s="1"/>
  <c r="A4011" i="2" s="1"/>
  <c r="A4012" i="2" s="1"/>
  <c r="A4013" i="2" s="1"/>
  <c r="A4014" i="2" s="1"/>
  <c r="A4015" i="2" s="1"/>
  <c r="A4016" i="2" s="1"/>
  <c r="A4017" i="2" s="1"/>
  <c r="A4018" i="2" s="1"/>
  <c r="A4019" i="2" s="1"/>
  <c r="A4020" i="2" s="1"/>
  <c r="A4021" i="2" s="1"/>
  <c r="A4022" i="2" s="1"/>
  <c r="A4023" i="2" s="1"/>
  <c r="A4024" i="2" s="1"/>
  <c r="A4025" i="2" s="1"/>
  <c r="A4026" i="2" s="1"/>
  <c r="A4027" i="2" s="1"/>
  <c r="A4028" i="2" s="1"/>
  <c r="A4029" i="2" s="1"/>
  <c r="A4030" i="2" s="1"/>
  <c r="A4031" i="2" s="1"/>
  <c r="A4032" i="2" s="1"/>
  <c r="A4033" i="2" s="1"/>
  <c r="A4034" i="2" s="1"/>
  <c r="A4035" i="2" s="1"/>
  <c r="A4036" i="2" s="1"/>
  <c r="A4037" i="2" s="1"/>
  <c r="A4038" i="2" s="1"/>
  <c r="A4039" i="2" s="1"/>
  <c r="A4040" i="2" s="1"/>
  <c r="A4041" i="2" s="1"/>
  <c r="A4042" i="2" s="1"/>
  <c r="A4043" i="2" s="1"/>
  <c r="A4044" i="2" s="1"/>
  <c r="A4045" i="2" s="1"/>
  <c r="A4046" i="2" s="1"/>
  <c r="A4047" i="2" s="1"/>
  <c r="A4048" i="2" s="1"/>
  <c r="A4049" i="2" s="1"/>
  <c r="A4050" i="2" s="1"/>
  <c r="A4051" i="2" s="1"/>
  <c r="A4052" i="2" s="1"/>
  <c r="A4053" i="2" s="1"/>
  <c r="A4054" i="2" s="1"/>
  <c r="A4055" i="2" s="1"/>
  <c r="A4056" i="2" s="1"/>
  <c r="A4057" i="2" s="1"/>
  <c r="A4058" i="2" s="1"/>
  <c r="A4059" i="2" s="1"/>
  <c r="A4060" i="2" s="1"/>
  <c r="A4061" i="2" s="1"/>
  <c r="A4062" i="2" s="1"/>
  <c r="A4063" i="2" s="1"/>
  <c r="A4064" i="2" s="1"/>
  <c r="A4065" i="2" s="1"/>
  <c r="A4066" i="2" s="1"/>
  <c r="A4067" i="2" s="1"/>
  <c r="A4068" i="2" s="1"/>
  <c r="A4069" i="2" s="1"/>
  <c r="A4070" i="2" s="1"/>
  <c r="A4071" i="2" s="1"/>
  <c r="A4072" i="2" s="1"/>
  <c r="A4073" i="2" s="1"/>
  <c r="A4074" i="2" s="1"/>
  <c r="A4075" i="2" s="1"/>
  <c r="A4076" i="2" s="1"/>
  <c r="A4077" i="2" s="1"/>
  <c r="A4078" i="2" s="1"/>
  <c r="A4079" i="2" s="1"/>
  <c r="A4080" i="2" s="1"/>
  <c r="A4081" i="2" s="1"/>
  <c r="A4082" i="2" s="1"/>
  <c r="A4083" i="2" s="1"/>
  <c r="A4084" i="2" s="1"/>
  <c r="A4085" i="2" s="1"/>
  <c r="A4086" i="2" s="1"/>
  <c r="A4087" i="2" s="1"/>
  <c r="A4088" i="2" s="1"/>
  <c r="A4089" i="2" s="1"/>
  <c r="A4090" i="2" s="1"/>
  <c r="A4091" i="2" s="1"/>
  <c r="A4092" i="2" s="1"/>
  <c r="A4093" i="2" s="1"/>
  <c r="A4094" i="2" s="1"/>
  <c r="A4095" i="2" s="1"/>
  <c r="A4096" i="2" s="1"/>
  <c r="A4097" i="2" s="1"/>
  <c r="A4098" i="2" s="1"/>
  <c r="A4099" i="2" s="1"/>
  <c r="A4100" i="2" s="1"/>
  <c r="A4101" i="2" s="1"/>
  <c r="A4102" i="2" s="1"/>
  <c r="A4103" i="2" s="1"/>
  <c r="A4104" i="2" s="1"/>
  <c r="A4105" i="2" s="1"/>
  <c r="A4106" i="2" s="1"/>
  <c r="A4107" i="2" s="1"/>
  <c r="A4108" i="2" s="1"/>
  <c r="A4109" i="2" s="1"/>
  <c r="A4110" i="2" s="1"/>
  <c r="A4111" i="2" s="1"/>
  <c r="A4112" i="2" s="1"/>
  <c r="A4113" i="2" s="1"/>
  <c r="A4114" i="2" s="1"/>
  <c r="A4115" i="2" s="1"/>
  <c r="A4116" i="2" s="1"/>
  <c r="A4117" i="2" s="1"/>
  <c r="A4118" i="2" s="1"/>
  <c r="A4119" i="2" s="1"/>
  <c r="A4120" i="2" s="1"/>
  <c r="A4121" i="2" s="1"/>
  <c r="A4122" i="2" s="1"/>
  <c r="A4123" i="2" s="1"/>
  <c r="A4124" i="2" s="1"/>
  <c r="A4125" i="2" s="1"/>
  <c r="A4126" i="2" s="1"/>
  <c r="A4127" i="2" s="1"/>
  <c r="A4128" i="2" s="1"/>
  <c r="A4129" i="2" s="1"/>
  <c r="A4130" i="2" s="1"/>
  <c r="A4131" i="2" s="1"/>
  <c r="A4132" i="2" s="1"/>
  <c r="A4133" i="2" s="1"/>
  <c r="A4134" i="2" s="1"/>
  <c r="A4135" i="2" s="1"/>
  <c r="A4136" i="2" s="1"/>
  <c r="A4137" i="2" s="1"/>
  <c r="A4138" i="2" s="1"/>
  <c r="A4139" i="2" s="1"/>
  <c r="A4140" i="2" s="1"/>
  <c r="A4141" i="2" s="1"/>
  <c r="A4142" i="2" s="1"/>
  <c r="A4143" i="2" s="1"/>
  <c r="A4144" i="2" s="1"/>
  <c r="A4145" i="2" s="1"/>
  <c r="A4146" i="2" s="1"/>
  <c r="A4147" i="2" s="1"/>
  <c r="A4148" i="2" s="1"/>
  <c r="A4149" i="2" s="1"/>
  <c r="A4150" i="2" s="1"/>
  <c r="A4151" i="2" s="1"/>
  <c r="A4152" i="2" s="1"/>
  <c r="A4153" i="2" s="1"/>
  <c r="A4154" i="2" s="1"/>
  <c r="A4155" i="2" s="1"/>
  <c r="A4156" i="2" s="1"/>
  <c r="A4157" i="2" s="1"/>
  <c r="A4158" i="2" s="1"/>
  <c r="A4159" i="2" s="1"/>
  <c r="A4160" i="2" s="1"/>
  <c r="A4161" i="2" s="1"/>
  <c r="A4162" i="2" s="1"/>
  <c r="A4163" i="2" s="1"/>
  <c r="A4164" i="2" s="1"/>
  <c r="A4165" i="2" s="1"/>
  <c r="A4166" i="2" s="1"/>
  <c r="A4167" i="2" s="1"/>
  <c r="A4168" i="2" s="1"/>
  <c r="A4169" i="2" s="1"/>
  <c r="A4170" i="2" s="1"/>
  <c r="A4171" i="2" s="1"/>
  <c r="A4172" i="2" s="1"/>
  <c r="A4173" i="2" s="1"/>
  <c r="A4174" i="2" s="1"/>
  <c r="A4175" i="2" s="1"/>
  <c r="A4176" i="2" s="1"/>
  <c r="A4177" i="2" s="1"/>
  <c r="A4178" i="2" s="1"/>
  <c r="A4179" i="2" s="1"/>
  <c r="A4180" i="2" s="1"/>
  <c r="A4181" i="2" s="1"/>
  <c r="A4182" i="2" s="1"/>
  <c r="A4183" i="2" s="1"/>
  <c r="A4184" i="2" s="1"/>
  <c r="A4185" i="2" s="1"/>
  <c r="A4186" i="2" s="1"/>
  <c r="A4187" i="2" s="1"/>
  <c r="A4188" i="2" s="1"/>
  <c r="A4189" i="2" s="1"/>
  <c r="A4190" i="2" s="1"/>
  <c r="A4191" i="2" s="1"/>
  <c r="A4192" i="2" s="1"/>
  <c r="A4193" i="2" s="1"/>
  <c r="A4194" i="2" s="1"/>
  <c r="A4195" i="2" s="1"/>
  <c r="A4196" i="2" s="1"/>
  <c r="A4197" i="2" s="1"/>
  <c r="A4198" i="2" s="1"/>
  <c r="A4199" i="2" s="1"/>
  <c r="A4200" i="2" s="1"/>
  <c r="A4201" i="2" s="1"/>
  <c r="A4202" i="2" s="1"/>
  <c r="A4203" i="2" s="1"/>
  <c r="A4204" i="2" s="1"/>
  <c r="A4205" i="2" s="1"/>
  <c r="A4206" i="2" s="1"/>
  <c r="A4207" i="2" s="1"/>
  <c r="A4208" i="2" s="1"/>
  <c r="A4209" i="2" s="1"/>
  <c r="A4210" i="2" s="1"/>
  <c r="A4211" i="2" s="1"/>
  <c r="A4212" i="2" s="1"/>
  <c r="A4213" i="2" s="1"/>
  <c r="A4214" i="2" s="1"/>
  <c r="A4215" i="2" s="1"/>
  <c r="A4216" i="2" s="1"/>
  <c r="A4217" i="2" s="1"/>
  <c r="A4218" i="2" s="1"/>
  <c r="A4219" i="2" s="1"/>
  <c r="A4220" i="2" s="1"/>
  <c r="A4221" i="2" s="1"/>
  <c r="A4222" i="2" s="1"/>
  <c r="A4223" i="2" s="1"/>
  <c r="A4224" i="2" s="1"/>
  <c r="A4225" i="2" s="1"/>
  <c r="A4226" i="2" s="1"/>
  <c r="A4227" i="2" s="1"/>
  <c r="A4228" i="2" s="1"/>
  <c r="A4229" i="2" s="1"/>
  <c r="A4230" i="2" s="1"/>
  <c r="A4231" i="2" s="1"/>
  <c r="A4232" i="2" s="1"/>
  <c r="A4233" i="2" s="1"/>
  <c r="A4234" i="2" s="1"/>
  <c r="A4235" i="2" s="1"/>
  <c r="A4236" i="2" s="1"/>
  <c r="A4237" i="2" s="1"/>
  <c r="A4238" i="2" s="1"/>
  <c r="A4239" i="2" s="1"/>
  <c r="A4240" i="2" s="1"/>
  <c r="A4241" i="2" s="1"/>
  <c r="A4242" i="2" s="1"/>
  <c r="A4243" i="2" s="1"/>
  <c r="A4244" i="2" s="1"/>
  <c r="A4245" i="2" s="1"/>
  <c r="A4246" i="2" s="1"/>
  <c r="A4247" i="2" s="1"/>
  <c r="A4248" i="2" s="1"/>
  <c r="A4249" i="2" s="1"/>
  <c r="A4250" i="2" s="1"/>
  <c r="A4251" i="2" s="1"/>
  <c r="A4252" i="2" s="1"/>
  <c r="A4253" i="2" s="1"/>
  <c r="A4254" i="2" s="1"/>
  <c r="A4255" i="2" s="1"/>
  <c r="A4256" i="2" s="1"/>
  <c r="A4257" i="2" s="1"/>
  <c r="A4258" i="2" s="1"/>
  <c r="A4259" i="2" s="1"/>
  <c r="A4260" i="2" s="1"/>
  <c r="A4261" i="2" s="1"/>
  <c r="A4262" i="2" s="1"/>
  <c r="A4263" i="2" s="1"/>
  <c r="A4264" i="2" s="1"/>
  <c r="A4265" i="2" s="1"/>
  <c r="A4266" i="2" s="1"/>
  <c r="A4267" i="2" s="1"/>
  <c r="A4268" i="2" s="1"/>
  <c r="A4269" i="2" s="1"/>
  <c r="A4270" i="2" s="1"/>
  <c r="A4271" i="2" s="1"/>
  <c r="A4272" i="2" s="1"/>
  <c r="A4273" i="2" s="1"/>
  <c r="A4274" i="2" s="1"/>
  <c r="A4275" i="2" s="1"/>
  <c r="A4276" i="2" s="1"/>
  <c r="A4277" i="2" s="1"/>
  <c r="A4278" i="2" s="1"/>
  <c r="A4279" i="2" s="1"/>
  <c r="A4280" i="2" s="1"/>
  <c r="A4281" i="2" s="1"/>
  <c r="A4282" i="2" s="1"/>
  <c r="A4283" i="2" s="1"/>
  <c r="A4284" i="2" s="1"/>
  <c r="A4285" i="2" s="1"/>
  <c r="A4286" i="2" s="1"/>
  <c r="A4287" i="2" s="1"/>
  <c r="A4288" i="2" s="1"/>
  <c r="A4289" i="2" s="1"/>
  <c r="A4290" i="2" s="1"/>
  <c r="A4291" i="2" s="1"/>
  <c r="A4292" i="2" s="1"/>
  <c r="A4293" i="2" s="1"/>
  <c r="A4294" i="2" s="1"/>
  <c r="A4295" i="2" s="1"/>
  <c r="A4296" i="2" s="1"/>
  <c r="A4297" i="2" s="1"/>
  <c r="A4298" i="2" s="1"/>
  <c r="A4299" i="2" s="1"/>
  <c r="A4300" i="2" s="1"/>
  <c r="A4301" i="2" s="1"/>
  <c r="A4302" i="2" s="1"/>
  <c r="A4303" i="2" s="1"/>
  <c r="A4304" i="2" s="1"/>
  <c r="A4305" i="2" s="1"/>
  <c r="A4306" i="2" s="1"/>
  <c r="A4307" i="2" s="1"/>
  <c r="A4308" i="2" s="1"/>
  <c r="A4309" i="2" s="1"/>
  <c r="A4310" i="2" s="1"/>
  <c r="A4311" i="2" s="1"/>
  <c r="A4312" i="2" s="1"/>
  <c r="A4313" i="2" s="1"/>
  <c r="A4314" i="2" s="1"/>
  <c r="A4315" i="2" s="1"/>
  <c r="A4316" i="2" s="1"/>
  <c r="A4317" i="2" s="1"/>
  <c r="A4318" i="2" s="1"/>
  <c r="A4319" i="2" s="1"/>
  <c r="A4320" i="2" s="1"/>
  <c r="A4321" i="2" s="1"/>
  <c r="A4322" i="2" s="1"/>
  <c r="A4323" i="2" s="1"/>
  <c r="A4324" i="2" s="1"/>
  <c r="A4325" i="2" s="1"/>
  <c r="A4326" i="2" s="1"/>
  <c r="A4327" i="2" s="1"/>
  <c r="A4328" i="2" s="1"/>
  <c r="A4329" i="2" s="1"/>
  <c r="A4330" i="2" s="1"/>
  <c r="A4331" i="2" s="1"/>
  <c r="A4332" i="2" s="1"/>
  <c r="A4333" i="2" s="1"/>
  <c r="A4334" i="2" s="1"/>
  <c r="A4335" i="2" s="1"/>
  <c r="A4336" i="2" s="1"/>
  <c r="A4337" i="2" s="1"/>
  <c r="A4338" i="2" s="1"/>
  <c r="A4339" i="2" s="1"/>
  <c r="A4340" i="2" s="1"/>
  <c r="A4341" i="2" s="1"/>
  <c r="A4342" i="2" s="1"/>
  <c r="A4343" i="2" s="1"/>
  <c r="A4344" i="2" s="1"/>
  <c r="A4345" i="2" s="1"/>
  <c r="A4346" i="2" s="1"/>
  <c r="A4347" i="2" s="1"/>
  <c r="A4348" i="2" s="1"/>
  <c r="A4349" i="2" s="1"/>
  <c r="A4350" i="2" s="1"/>
  <c r="A4351" i="2" s="1"/>
  <c r="A4352" i="2" s="1"/>
  <c r="A4353" i="2" s="1"/>
  <c r="A4354" i="2" s="1"/>
  <c r="A4355" i="2" s="1"/>
  <c r="A4356" i="2" s="1"/>
  <c r="A4357" i="2" s="1"/>
  <c r="A4358" i="2" s="1"/>
  <c r="A4359" i="2" s="1"/>
  <c r="A4360" i="2" s="1"/>
  <c r="A4361" i="2" s="1"/>
  <c r="A4362" i="2" s="1"/>
  <c r="A4363" i="2" s="1"/>
  <c r="A4364" i="2" s="1"/>
  <c r="A4365" i="2" s="1"/>
  <c r="A4366" i="2" s="1"/>
  <c r="A4367" i="2" s="1"/>
  <c r="A4368" i="2" s="1"/>
  <c r="A4369" i="2" s="1"/>
  <c r="A4370" i="2" s="1"/>
  <c r="A4371" i="2" s="1"/>
  <c r="A4372" i="2" s="1"/>
  <c r="A4373" i="2" s="1"/>
  <c r="A4374" i="2" s="1"/>
  <c r="A4375" i="2" s="1"/>
  <c r="A4376" i="2" s="1"/>
  <c r="A4377" i="2" s="1"/>
  <c r="A4378" i="2" s="1"/>
  <c r="A4379" i="2" s="1"/>
  <c r="A4380" i="2" s="1"/>
  <c r="A4381" i="2" s="1"/>
  <c r="A4382" i="2" s="1"/>
  <c r="A4383" i="2" s="1"/>
  <c r="A4384" i="2" s="1"/>
  <c r="A4385" i="2" s="1"/>
  <c r="A4386" i="2" s="1"/>
  <c r="A4387" i="2" s="1"/>
  <c r="A4388" i="2" s="1"/>
  <c r="A4389" i="2" s="1"/>
  <c r="A4390" i="2" s="1"/>
  <c r="A4391" i="2" s="1"/>
  <c r="A4392" i="2" s="1"/>
  <c r="A4393" i="2" s="1"/>
  <c r="A4394" i="2" s="1"/>
  <c r="A4395" i="2" s="1"/>
  <c r="A4396" i="2" s="1"/>
  <c r="A4397" i="2" s="1"/>
  <c r="A4398" i="2" s="1"/>
  <c r="A4399" i="2" s="1"/>
  <c r="A4400" i="2" s="1"/>
  <c r="A4401" i="2" s="1"/>
  <c r="A4402" i="2" s="1"/>
  <c r="A4403" i="2" s="1"/>
  <c r="A4404" i="2" s="1"/>
  <c r="A4405" i="2" s="1"/>
  <c r="A4406" i="2" s="1"/>
  <c r="A4407" i="2" s="1"/>
  <c r="A4408" i="2" s="1"/>
  <c r="A4409" i="2" s="1"/>
  <c r="A4410" i="2" s="1"/>
  <c r="A4411" i="2" s="1"/>
  <c r="A4412" i="2" s="1"/>
  <c r="A4413" i="2" s="1"/>
  <c r="A4414" i="2" s="1"/>
  <c r="A4415" i="2" s="1"/>
  <c r="A4416" i="2" s="1"/>
  <c r="A4417" i="2" s="1"/>
  <c r="A4418" i="2" s="1"/>
  <c r="A4419" i="2" s="1"/>
  <c r="A4420" i="2" s="1"/>
  <c r="A4421" i="2" s="1"/>
  <c r="A4422" i="2" s="1"/>
  <c r="A4423" i="2" s="1"/>
  <c r="A4424" i="2" s="1"/>
  <c r="A4425" i="2" s="1"/>
  <c r="A4426" i="2" s="1"/>
  <c r="A4427" i="2" s="1"/>
  <c r="A4428" i="2" s="1"/>
  <c r="A4429" i="2" s="1"/>
  <c r="A4430" i="2" s="1"/>
  <c r="A4431" i="2" s="1"/>
  <c r="A4432" i="2" s="1"/>
  <c r="A4433" i="2" s="1"/>
  <c r="A4434" i="2" s="1"/>
  <c r="A4435" i="2" s="1"/>
  <c r="A4436" i="2" s="1"/>
  <c r="A4437" i="2" s="1"/>
  <c r="A4438" i="2" s="1"/>
  <c r="A4439" i="2" s="1"/>
  <c r="A4440" i="2" s="1"/>
  <c r="A4441" i="2" s="1"/>
  <c r="A4442" i="2" s="1"/>
  <c r="A4443" i="2" s="1"/>
  <c r="A4444" i="2" s="1"/>
  <c r="A4445" i="2" s="1"/>
  <c r="A4446" i="2" s="1"/>
  <c r="A4447" i="2" s="1"/>
  <c r="A4448" i="2" s="1"/>
  <c r="A4449" i="2" s="1"/>
  <c r="A4450" i="2" s="1"/>
  <c r="A4451" i="2" s="1"/>
  <c r="A4452" i="2" s="1"/>
  <c r="A4453" i="2" s="1"/>
  <c r="A4454" i="2" s="1"/>
  <c r="A4455" i="2" s="1"/>
  <c r="A4456" i="2" s="1"/>
  <c r="A4457" i="2" s="1"/>
  <c r="A4458" i="2" s="1"/>
  <c r="A4459" i="2" s="1"/>
  <c r="A4460" i="2" s="1"/>
  <c r="A4461" i="2" s="1"/>
  <c r="A4462" i="2" s="1"/>
  <c r="A4463" i="2" s="1"/>
  <c r="A4464" i="2" s="1"/>
  <c r="A4465" i="2" s="1"/>
  <c r="A4466" i="2" s="1"/>
  <c r="A4467" i="2" s="1"/>
  <c r="A4468" i="2" s="1"/>
  <c r="A4469" i="2" s="1"/>
  <c r="A4470" i="2" s="1"/>
  <c r="A4471" i="2" s="1"/>
  <c r="A4472" i="2" s="1"/>
  <c r="A4473" i="2" s="1"/>
  <c r="A4474" i="2" s="1"/>
  <c r="A4475" i="2" s="1"/>
  <c r="A4476" i="2" s="1"/>
  <c r="A4477" i="2" s="1"/>
  <c r="A4478" i="2" s="1"/>
  <c r="A4479" i="2" s="1"/>
  <c r="A4480" i="2" s="1"/>
  <c r="A4481" i="2" s="1"/>
  <c r="A4482" i="2" s="1"/>
  <c r="A4483" i="2" s="1"/>
  <c r="A4484" i="2" s="1"/>
  <c r="A4485" i="2" s="1"/>
  <c r="A4486" i="2" s="1"/>
  <c r="A4487" i="2" s="1"/>
  <c r="A4488" i="2" s="1"/>
  <c r="A4489" i="2" s="1"/>
  <c r="A4490" i="2" s="1"/>
  <c r="A4491" i="2" s="1"/>
  <c r="A4492" i="2" s="1"/>
  <c r="A4493" i="2" s="1"/>
  <c r="A4494" i="2" s="1"/>
  <c r="A4495" i="2" s="1"/>
  <c r="A4496" i="2" s="1"/>
  <c r="A4497" i="2" s="1"/>
  <c r="A4498" i="2" s="1"/>
  <c r="A4499" i="2" s="1"/>
  <c r="A4500" i="2" s="1"/>
  <c r="A4501" i="2" s="1"/>
  <c r="A4502" i="2" s="1"/>
  <c r="A4503" i="2" s="1"/>
  <c r="A4504" i="2" s="1"/>
  <c r="A4505" i="2" s="1"/>
  <c r="A4506" i="2" s="1"/>
  <c r="A4507" i="2" s="1"/>
  <c r="A4508" i="2" s="1"/>
  <c r="A4509" i="2" s="1"/>
  <c r="A4510" i="2" s="1"/>
  <c r="A4511" i="2" s="1"/>
  <c r="A4512" i="2" s="1"/>
  <c r="A4513" i="2" s="1"/>
  <c r="A4514" i="2" s="1"/>
  <c r="A4515" i="2" s="1"/>
  <c r="A4516" i="2" s="1"/>
  <c r="A4517" i="2" s="1"/>
  <c r="A4518" i="2" s="1"/>
  <c r="A4519" i="2" s="1"/>
  <c r="A4520" i="2" s="1"/>
  <c r="A4521" i="2" s="1"/>
  <c r="A4522" i="2" s="1"/>
  <c r="A4523" i="2" s="1"/>
  <c r="A4524" i="2" s="1"/>
  <c r="A4525" i="2" s="1"/>
  <c r="A4526" i="2" s="1"/>
  <c r="A4527" i="2" s="1"/>
  <c r="A4528" i="2" s="1"/>
  <c r="A4529" i="2" s="1"/>
  <c r="A4530" i="2" s="1"/>
  <c r="A4531" i="2" s="1"/>
  <c r="A4532" i="2" s="1"/>
  <c r="A4533" i="2" s="1"/>
  <c r="A4534" i="2" s="1"/>
  <c r="A4535" i="2" s="1"/>
  <c r="A4536" i="2" s="1"/>
  <c r="A4537" i="2" s="1"/>
  <c r="A4538" i="2" s="1"/>
  <c r="A4539" i="2" s="1"/>
  <c r="A4540" i="2" s="1"/>
  <c r="A4541" i="2" s="1"/>
  <c r="A4542" i="2" s="1"/>
  <c r="A4543" i="2" s="1"/>
  <c r="A4544" i="2" s="1"/>
  <c r="A4545" i="2" s="1"/>
  <c r="A4546" i="2" s="1"/>
  <c r="A4547" i="2" s="1"/>
  <c r="A4548" i="2" s="1"/>
  <c r="A4549" i="2" s="1"/>
  <c r="A4550" i="2" s="1"/>
  <c r="A4551" i="2" s="1"/>
  <c r="A4552" i="2" s="1"/>
  <c r="A4553" i="2" s="1"/>
  <c r="A4554" i="2" s="1"/>
  <c r="A4555" i="2" s="1"/>
  <c r="A4556" i="2" s="1"/>
  <c r="A4557" i="2" s="1"/>
  <c r="A4558" i="2" s="1"/>
  <c r="A4559" i="2" s="1"/>
  <c r="A4560" i="2" s="1"/>
  <c r="A4561" i="2" s="1"/>
  <c r="A4562" i="2" s="1"/>
  <c r="A4563" i="2" s="1"/>
  <c r="A4564" i="2" s="1"/>
  <c r="A4565" i="2" s="1"/>
  <c r="A4566" i="2" s="1"/>
  <c r="A4567" i="2" s="1"/>
  <c r="A4568" i="2" s="1"/>
  <c r="A4569" i="2" s="1"/>
  <c r="A4570" i="2" s="1"/>
  <c r="A4571" i="2" s="1"/>
  <c r="A4572" i="2" s="1"/>
  <c r="A4573" i="2" s="1"/>
  <c r="A4574" i="2" s="1"/>
  <c r="A4575" i="2" s="1"/>
  <c r="A4576" i="2" s="1"/>
  <c r="A4577" i="2" s="1"/>
  <c r="A4578" i="2" s="1"/>
  <c r="A4579" i="2" s="1"/>
  <c r="A4580" i="2" s="1"/>
  <c r="A4581" i="2" s="1"/>
  <c r="A4582" i="2" s="1"/>
  <c r="A4583" i="2" s="1"/>
  <c r="A4584" i="2" s="1"/>
  <c r="A4585" i="2" s="1"/>
  <c r="A4586" i="2" s="1"/>
  <c r="A4587" i="2" s="1"/>
  <c r="A4588" i="2" s="1"/>
  <c r="A4589" i="2" s="1"/>
  <c r="A4590" i="2" s="1"/>
  <c r="A4591" i="2" s="1"/>
  <c r="A4592" i="2" s="1"/>
  <c r="A4593" i="2" s="1"/>
  <c r="A4594" i="2" s="1"/>
  <c r="A4595" i="2" s="1"/>
  <c r="A4596" i="2" s="1"/>
  <c r="A4597" i="2" s="1"/>
  <c r="A4598" i="2" s="1"/>
  <c r="A4599" i="2" s="1"/>
  <c r="A4600" i="2" s="1"/>
  <c r="A4601" i="2" s="1"/>
  <c r="A4602" i="2" s="1"/>
  <c r="A4603" i="2" s="1"/>
  <c r="A4604" i="2" s="1"/>
  <c r="A4605" i="2" s="1"/>
  <c r="A4606" i="2" s="1"/>
  <c r="A4607" i="2" s="1"/>
  <c r="A4608" i="2" s="1"/>
  <c r="A4609" i="2" s="1"/>
  <c r="A4610" i="2" s="1"/>
  <c r="A4611" i="2" s="1"/>
  <c r="A4612" i="2" s="1"/>
  <c r="A4613" i="2" s="1"/>
  <c r="A4614" i="2" s="1"/>
  <c r="A4615" i="2" s="1"/>
  <c r="A4616" i="2" s="1"/>
  <c r="A4617" i="2" s="1"/>
  <c r="A4618" i="2" s="1"/>
  <c r="A4619" i="2" s="1"/>
  <c r="A4620" i="2" s="1"/>
  <c r="A4621" i="2" s="1"/>
  <c r="A4622" i="2" s="1"/>
  <c r="A4623" i="2" s="1"/>
  <c r="A4624" i="2" s="1"/>
  <c r="A4625" i="2" s="1"/>
  <c r="A4626" i="2" s="1"/>
  <c r="A4627" i="2" s="1"/>
  <c r="A4628" i="2" s="1"/>
  <c r="A4629" i="2" s="1"/>
  <c r="A4630" i="2" s="1"/>
  <c r="A4631" i="2" s="1"/>
  <c r="A4632" i="2" s="1"/>
  <c r="A4633" i="2" s="1"/>
  <c r="A4634" i="2" s="1"/>
  <c r="A4635" i="2" s="1"/>
  <c r="A4636" i="2" s="1"/>
  <c r="A4637" i="2" s="1"/>
  <c r="A4638" i="2" s="1"/>
  <c r="A4639" i="2" s="1"/>
  <c r="A4640" i="2" s="1"/>
  <c r="A4641" i="2" s="1"/>
  <c r="A4642" i="2" s="1"/>
  <c r="A4643" i="2" s="1"/>
  <c r="A4644" i="2" s="1"/>
  <c r="A4645" i="2" s="1"/>
  <c r="A4646" i="2" s="1"/>
  <c r="A4647" i="2" s="1"/>
  <c r="A4648" i="2" s="1"/>
  <c r="A4649" i="2" s="1"/>
  <c r="A4650" i="2" s="1"/>
  <c r="A4651" i="2" s="1"/>
  <c r="A4652" i="2" s="1"/>
  <c r="A4653" i="2" s="1"/>
  <c r="A4654" i="2" s="1"/>
  <c r="A4655" i="2" s="1"/>
  <c r="A4656" i="2" s="1"/>
  <c r="A4657" i="2" s="1"/>
  <c r="A4658" i="2" s="1"/>
  <c r="A4659" i="2" s="1"/>
  <c r="A4660" i="2" s="1"/>
  <c r="A4661" i="2" s="1"/>
  <c r="A4662" i="2" s="1"/>
  <c r="A4663" i="2" s="1"/>
  <c r="A4664" i="2" s="1"/>
  <c r="A4665" i="2" s="1"/>
  <c r="A4666" i="2" s="1"/>
  <c r="A4667" i="2" s="1"/>
  <c r="A4668" i="2" s="1"/>
  <c r="A4669" i="2" s="1"/>
  <c r="A4670" i="2" s="1"/>
  <c r="A4671" i="2" s="1"/>
  <c r="A4672" i="2" s="1"/>
  <c r="A4673" i="2" s="1"/>
  <c r="A4674" i="2" s="1"/>
  <c r="A4675" i="2" s="1"/>
  <c r="A4676" i="2" s="1"/>
  <c r="A4677" i="2" s="1"/>
  <c r="A4678" i="2" s="1"/>
  <c r="A4679" i="2" s="1"/>
  <c r="A4680" i="2" s="1"/>
  <c r="A4681" i="2" s="1"/>
  <c r="A4682" i="2" s="1"/>
  <c r="A4683" i="2" s="1"/>
  <c r="A4684" i="2" s="1"/>
  <c r="A4685" i="2" s="1"/>
  <c r="A4686" i="2" s="1"/>
  <c r="A4687" i="2" s="1"/>
  <c r="A4688" i="2" s="1"/>
  <c r="A4689" i="2" s="1"/>
  <c r="A4690" i="2" s="1"/>
  <c r="A4691" i="2" s="1"/>
  <c r="A4692" i="2" s="1"/>
  <c r="A4693" i="2" s="1"/>
  <c r="A4694" i="2" s="1"/>
  <c r="A4695" i="2" s="1"/>
  <c r="A4696" i="2" s="1"/>
  <c r="A4697" i="2" s="1"/>
  <c r="A4698" i="2" s="1"/>
  <c r="A4699" i="2" s="1"/>
  <c r="A4700" i="2" s="1"/>
  <c r="A4701" i="2" s="1"/>
  <c r="A4702" i="2" s="1"/>
  <c r="A4703" i="2" s="1"/>
  <c r="A4704" i="2" s="1"/>
  <c r="A4705" i="2" s="1"/>
  <c r="A4706" i="2" s="1"/>
  <c r="A4707" i="2" s="1"/>
  <c r="A4708" i="2" s="1"/>
  <c r="A4709" i="2" s="1"/>
  <c r="A4710" i="2" s="1"/>
  <c r="A4711" i="2" s="1"/>
  <c r="A4712" i="2" s="1"/>
  <c r="A4713" i="2" s="1"/>
  <c r="A4714" i="2" s="1"/>
  <c r="A4715" i="2" s="1"/>
  <c r="A4716" i="2" s="1"/>
  <c r="A4717" i="2" s="1"/>
  <c r="A4718" i="2" s="1"/>
  <c r="A4719" i="2" s="1"/>
  <c r="A4720" i="2" s="1"/>
  <c r="A4721" i="2" s="1"/>
  <c r="A4722" i="2" s="1"/>
  <c r="A4723" i="2" s="1"/>
  <c r="A4724" i="2" s="1"/>
  <c r="A4725" i="2" s="1"/>
  <c r="A4726" i="2" s="1"/>
  <c r="A4727" i="2" s="1"/>
  <c r="A4728" i="2" s="1"/>
  <c r="A4729" i="2" s="1"/>
  <c r="A4730" i="2" s="1"/>
  <c r="A4731" i="2" s="1"/>
  <c r="A4732" i="2" s="1"/>
  <c r="A4733" i="2" s="1"/>
  <c r="A4734" i="2" s="1"/>
  <c r="A4735" i="2" s="1"/>
  <c r="A4736" i="2" s="1"/>
  <c r="A4737" i="2" s="1"/>
  <c r="A4738" i="2" s="1"/>
  <c r="A4739" i="2" s="1"/>
  <c r="A4740" i="2" s="1"/>
  <c r="A4741" i="2" s="1"/>
  <c r="A4742" i="2" s="1"/>
  <c r="A4743" i="2" s="1"/>
  <c r="A4744" i="2" s="1"/>
  <c r="A4745" i="2" s="1"/>
  <c r="A4746" i="2" s="1"/>
  <c r="A4747" i="2" s="1"/>
  <c r="A4748" i="2" s="1"/>
  <c r="A4749" i="2" s="1"/>
  <c r="A4750" i="2" s="1"/>
  <c r="A4751" i="2" s="1"/>
  <c r="A4752" i="2" s="1"/>
  <c r="A4753" i="2" s="1"/>
  <c r="A4754" i="2" s="1"/>
  <c r="A4755" i="2" s="1"/>
  <c r="A4756" i="2" s="1"/>
  <c r="A4757" i="2" s="1"/>
  <c r="A4758" i="2" s="1"/>
  <c r="A4759" i="2" s="1"/>
  <c r="A4760" i="2" s="1"/>
  <c r="A4761" i="2" s="1"/>
  <c r="A4762" i="2" s="1"/>
  <c r="A4763" i="2" s="1"/>
  <c r="A4764" i="2" s="1"/>
  <c r="A4765" i="2" s="1"/>
  <c r="A4766" i="2" s="1"/>
  <c r="A4767" i="2" s="1"/>
  <c r="A4768" i="2" s="1"/>
  <c r="A4769" i="2" s="1"/>
  <c r="A4770" i="2" s="1"/>
  <c r="A4771" i="2" s="1"/>
  <c r="A4772" i="2" s="1"/>
  <c r="A4773" i="2" s="1"/>
  <c r="A4774" i="2" s="1"/>
  <c r="A4775" i="2" s="1"/>
  <c r="A4776" i="2" s="1"/>
  <c r="A4777" i="2" s="1"/>
  <c r="A4778" i="2" s="1"/>
  <c r="A4779" i="2" s="1"/>
  <c r="A4780" i="2" s="1"/>
  <c r="A4781" i="2" s="1"/>
  <c r="A4782" i="2" s="1"/>
  <c r="A4783" i="2" s="1"/>
  <c r="A4784" i="2" s="1"/>
  <c r="A4785" i="2" s="1"/>
  <c r="A4786" i="2" s="1"/>
  <c r="A4787" i="2" s="1"/>
  <c r="A4788" i="2" s="1"/>
  <c r="A4789" i="2" s="1"/>
  <c r="A4790" i="2" s="1"/>
  <c r="A4791" i="2" s="1"/>
  <c r="A4792" i="2" s="1"/>
  <c r="A4793" i="2" s="1"/>
  <c r="A4794" i="2" s="1"/>
  <c r="A4795" i="2" s="1"/>
  <c r="A4796" i="2" s="1"/>
  <c r="A4797" i="2" s="1"/>
  <c r="A4798" i="2" s="1"/>
  <c r="A4799" i="2" s="1"/>
  <c r="A4800" i="2" s="1"/>
  <c r="A4801" i="2" s="1"/>
  <c r="A4802" i="2" s="1"/>
  <c r="A4803" i="2" s="1"/>
  <c r="A4804" i="2" s="1"/>
  <c r="A4805" i="2" s="1"/>
  <c r="A4806" i="2" s="1"/>
  <c r="A4807" i="2" s="1"/>
  <c r="A4808" i="2" s="1"/>
  <c r="A4809" i="2" s="1"/>
  <c r="A4810" i="2" s="1"/>
  <c r="A4811" i="2" s="1"/>
  <c r="A4812" i="2" s="1"/>
  <c r="A4813" i="2" s="1"/>
  <c r="A4814" i="2" s="1"/>
  <c r="A4815" i="2" s="1"/>
  <c r="A4816" i="2" s="1"/>
  <c r="A4817" i="2" s="1"/>
  <c r="A4818" i="2" s="1"/>
  <c r="A4819" i="2" s="1"/>
  <c r="A4820" i="2" s="1"/>
  <c r="A4821" i="2" s="1"/>
  <c r="A4822" i="2" s="1"/>
  <c r="A4823" i="2" s="1"/>
  <c r="A4824" i="2" s="1"/>
  <c r="A4825" i="2" s="1"/>
  <c r="A4826" i="2" s="1"/>
  <c r="A4827" i="2" s="1"/>
  <c r="A4828" i="2" s="1"/>
  <c r="A4829" i="2" s="1"/>
  <c r="A4830" i="2" s="1"/>
  <c r="A4831" i="2" s="1"/>
  <c r="A4832" i="2" s="1"/>
  <c r="A4833" i="2" s="1"/>
  <c r="A4834" i="2" s="1"/>
  <c r="A4835" i="2" s="1"/>
  <c r="A4836" i="2" s="1"/>
  <c r="A4837" i="2" s="1"/>
  <c r="A4838" i="2" s="1"/>
  <c r="A4839" i="2" s="1"/>
  <c r="A4840" i="2" s="1"/>
  <c r="A4841" i="2" s="1"/>
  <c r="A4842" i="2" s="1"/>
  <c r="A4843" i="2" s="1"/>
  <c r="A4844" i="2" s="1"/>
  <c r="A4845" i="2" s="1"/>
  <c r="A4846" i="2" s="1"/>
  <c r="A4847" i="2" s="1"/>
  <c r="A4848" i="2" s="1"/>
  <c r="A4849" i="2" s="1"/>
  <c r="A4850" i="2" s="1"/>
  <c r="A4851" i="2" s="1"/>
  <c r="A4852" i="2" s="1"/>
  <c r="A4853" i="2" s="1"/>
  <c r="A4854" i="2" s="1"/>
  <c r="A4855" i="2" s="1"/>
  <c r="A4856" i="2" s="1"/>
  <c r="A4857" i="2" s="1"/>
  <c r="A4858" i="2" s="1"/>
  <c r="A4859" i="2" s="1"/>
  <c r="A4860" i="2" s="1"/>
  <c r="A4861" i="2" s="1"/>
  <c r="A4862" i="2" s="1"/>
  <c r="A4863" i="2" s="1"/>
  <c r="A4864" i="2" s="1"/>
  <c r="A4865" i="2" s="1"/>
  <c r="A4866" i="2" s="1"/>
  <c r="A4867" i="2" s="1"/>
  <c r="A4868" i="2" s="1"/>
  <c r="A4869" i="2" s="1"/>
  <c r="A4870" i="2" s="1"/>
  <c r="A4871" i="2" s="1"/>
  <c r="A4872" i="2" s="1"/>
  <c r="A4873" i="2" s="1"/>
  <c r="A4874" i="2" s="1"/>
  <c r="A4875" i="2" s="1"/>
  <c r="A4876" i="2" s="1"/>
  <c r="A4877" i="2" s="1"/>
  <c r="A4878" i="2" s="1"/>
  <c r="A4879" i="2" s="1"/>
  <c r="A4880" i="2" s="1"/>
  <c r="A4881" i="2" s="1"/>
  <c r="A4882" i="2" s="1"/>
  <c r="A4883" i="2" s="1"/>
  <c r="A4884" i="2" s="1"/>
  <c r="A4885" i="2" s="1"/>
  <c r="A4886" i="2" s="1"/>
  <c r="A4887" i="2" s="1"/>
  <c r="A4888" i="2" s="1"/>
  <c r="A4889" i="2" s="1"/>
  <c r="A4890" i="2" s="1"/>
  <c r="A4891" i="2" s="1"/>
  <c r="A4892" i="2" s="1"/>
  <c r="A4893" i="2" s="1"/>
  <c r="A4894" i="2" s="1"/>
  <c r="A4895" i="2" s="1"/>
  <c r="A4896" i="2" s="1"/>
  <c r="A4897" i="2" s="1"/>
  <c r="A4898" i="2" s="1"/>
  <c r="A4899" i="2" s="1"/>
  <c r="A4900" i="2" s="1"/>
  <c r="A4901" i="2" s="1"/>
  <c r="A4902" i="2" s="1"/>
  <c r="A4903" i="2" s="1"/>
  <c r="A4904" i="2" s="1"/>
  <c r="A4905" i="2" s="1"/>
  <c r="A4906" i="2" s="1"/>
  <c r="A4907" i="2" s="1"/>
  <c r="A4908" i="2" s="1"/>
  <c r="A4909" i="2" s="1"/>
  <c r="A4910" i="2" s="1"/>
  <c r="A4911" i="2" s="1"/>
  <c r="A4912" i="2" s="1"/>
  <c r="A4913" i="2" s="1"/>
  <c r="A4914" i="2" s="1"/>
  <c r="A4915" i="2" s="1"/>
  <c r="A4916" i="2" s="1"/>
  <c r="A4917" i="2" s="1"/>
  <c r="A4918" i="2" s="1"/>
  <c r="A4919" i="2" s="1"/>
  <c r="A4920" i="2" s="1"/>
  <c r="A4921" i="2" s="1"/>
  <c r="A4922" i="2" s="1"/>
  <c r="A4923" i="2" s="1"/>
  <c r="A4924" i="2" s="1"/>
  <c r="A4925" i="2" s="1"/>
  <c r="A4926" i="2" s="1"/>
  <c r="A4927" i="2" s="1"/>
  <c r="A4928" i="2" s="1"/>
  <c r="A4929" i="2" s="1"/>
  <c r="A4930" i="2" s="1"/>
  <c r="A4931" i="2" s="1"/>
  <c r="A4932" i="2" s="1"/>
  <c r="A4933" i="2" s="1"/>
  <c r="A4934" i="2" s="1"/>
  <c r="A4935" i="2" s="1"/>
  <c r="A4936" i="2" s="1"/>
  <c r="A4937" i="2" s="1"/>
  <c r="A4938" i="2" s="1"/>
  <c r="A4939" i="2" s="1"/>
  <c r="A4940" i="2" s="1"/>
  <c r="A4941" i="2" s="1"/>
  <c r="A4942" i="2" s="1"/>
  <c r="A4943" i="2" s="1"/>
  <c r="A4944" i="2" s="1"/>
  <c r="A4945" i="2" s="1"/>
  <c r="A4946" i="2" s="1"/>
  <c r="A4947" i="2" s="1"/>
  <c r="A4948" i="2" s="1"/>
  <c r="A4949" i="2" s="1"/>
  <c r="A4950" i="2" s="1"/>
  <c r="A4951" i="2" s="1"/>
  <c r="A4952" i="2" s="1"/>
  <c r="A4953" i="2" s="1"/>
  <c r="A4954" i="2" s="1"/>
  <c r="A4955" i="2" s="1"/>
  <c r="A4956" i="2" s="1"/>
  <c r="A4957" i="2" s="1"/>
  <c r="A4958" i="2" s="1"/>
  <c r="A4959" i="2" s="1"/>
  <c r="A4960" i="2" s="1"/>
  <c r="A4961" i="2" s="1"/>
  <c r="A4962" i="2" s="1"/>
  <c r="A4963" i="2" s="1"/>
  <c r="A4964" i="2" s="1"/>
  <c r="A4965" i="2" s="1"/>
  <c r="A4966" i="2" s="1"/>
  <c r="A4967" i="2" s="1"/>
  <c r="A4968" i="2" s="1"/>
  <c r="A4969" i="2" s="1"/>
  <c r="A4970" i="2" s="1"/>
  <c r="A4971" i="2" s="1"/>
  <c r="A4972" i="2" s="1"/>
  <c r="A4973" i="2" s="1"/>
  <c r="A4974" i="2" s="1"/>
  <c r="A4975" i="2" s="1"/>
  <c r="A4976" i="2" s="1"/>
  <c r="A4977" i="2" s="1"/>
  <c r="A4978" i="2" s="1"/>
  <c r="A4979" i="2" s="1"/>
  <c r="A4980" i="2" s="1"/>
  <c r="A4981" i="2" s="1"/>
  <c r="A4982" i="2" s="1"/>
  <c r="A4983" i="2" s="1"/>
  <c r="A4984" i="2" s="1"/>
  <c r="A4985" i="2" s="1"/>
  <c r="A4986" i="2" s="1"/>
  <c r="A4987" i="2" s="1"/>
  <c r="A4988" i="2" s="1"/>
  <c r="A4989" i="2" s="1"/>
  <c r="A4990" i="2" s="1"/>
  <c r="A4991" i="2" s="1"/>
  <c r="A4992" i="2" s="1"/>
  <c r="A4993" i="2" s="1"/>
  <c r="A4994" i="2" s="1"/>
  <c r="A4995" i="2" s="1"/>
  <c r="A4996" i="2" s="1"/>
  <c r="A4997" i="2" s="1"/>
  <c r="A4998" i="2" s="1"/>
  <c r="A4999" i="2" s="1"/>
  <c r="A5000" i="2" s="1"/>
  <c r="A5001" i="2" s="1"/>
  <c r="A5002" i="2" s="1"/>
  <c r="A5003" i="2" s="1"/>
  <c r="A5004" i="2" s="1"/>
  <c r="A5005" i="2" s="1"/>
  <c r="A5006" i="2" s="1"/>
  <c r="A5007" i="2" s="1"/>
  <c r="A5008" i="2" s="1"/>
  <c r="A5009" i="2" s="1"/>
  <c r="A5010" i="2" s="1"/>
  <c r="A5011" i="2" s="1"/>
  <c r="A5012" i="2" s="1"/>
  <c r="A5013" i="2" s="1"/>
  <c r="A5014" i="2" s="1"/>
  <c r="A5015" i="2" s="1"/>
  <c r="A5016" i="2" s="1"/>
  <c r="A5017" i="2" s="1"/>
  <c r="A5018" i="2" s="1"/>
  <c r="A5019" i="2" s="1"/>
  <c r="A5020" i="2" s="1"/>
  <c r="A5021" i="2" s="1"/>
  <c r="A5022" i="2" s="1"/>
  <c r="A5023" i="2" s="1"/>
  <c r="A5024" i="2" s="1"/>
  <c r="A5025" i="2" s="1"/>
  <c r="A5026" i="2" s="1"/>
  <c r="A5027" i="2" s="1"/>
  <c r="A5028" i="2" s="1"/>
  <c r="A5029" i="2" s="1"/>
  <c r="A5030" i="2" s="1"/>
  <c r="A5031" i="2" s="1"/>
  <c r="A5032" i="2" s="1"/>
  <c r="A5033" i="2" s="1"/>
  <c r="A5034" i="2" s="1"/>
  <c r="A5035" i="2" s="1"/>
  <c r="A5036" i="2" s="1"/>
  <c r="A5037" i="2" s="1"/>
  <c r="A5038" i="2" s="1"/>
  <c r="A5039" i="2" s="1"/>
  <c r="A5040" i="2" s="1"/>
  <c r="A5041" i="2" s="1"/>
  <c r="A5042" i="2" s="1"/>
  <c r="A5043" i="2" s="1"/>
  <c r="A5044" i="2" s="1"/>
  <c r="A5045" i="2" s="1"/>
  <c r="A5046" i="2" s="1"/>
  <c r="A5047" i="2" s="1"/>
  <c r="A5048" i="2" s="1"/>
  <c r="A5049" i="2" s="1"/>
  <c r="A5050" i="2" s="1"/>
  <c r="A5051" i="2" s="1"/>
  <c r="A5052" i="2" s="1"/>
  <c r="A5053" i="2" s="1"/>
  <c r="A5054" i="2" s="1"/>
  <c r="A5055" i="2" s="1"/>
  <c r="A5056" i="2" s="1"/>
  <c r="A5057" i="2" s="1"/>
  <c r="A5058" i="2" s="1"/>
  <c r="A5059" i="2" s="1"/>
  <c r="A5060" i="2" s="1"/>
  <c r="A5061" i="2" s="1"/>
  <c r="A5062" i="2" s="1"/>
  <c r="A5063" i="2" s="1"/>
  <c r="A5064" i="2" s="1"/>
  <c r="A5065" i="2" s="1"/>
  <c r="A5066" i="2" s="1"/>
  <c r="A5067" i="2" s="1"/>
  <c r="A5068" i="2" s="1"/>
  <c r="A5069" i="2" s="1"/>
  <c r="A5070" i="2" s="1"/>
  <c r="A5071" i="2" s="1"/>
  <c r="A5072" i="2" s="1"/>
  <c r="A5073" i="2" s="1"/>
  <c r="A5074" i="2" s="1"/>
  <c r="A5075" i="2" s="1"/>
  <c r="A5076" i="2" s="1"/>
  <c r="A5077" i="2" s="1"/>
  <c r="A5078" i="2" s="1"/>
  <c r="A5079" i="2" s="1"/>
  <c r="A5080" i="2" s="1"/>
  <c r="A5081" i="2" s="1"/>
  <c r="A5082" i="2" s="1"/>
  <c r="A5083" i="2" s="1"/>
  <c r="A5084" i="2" s="1"/>
  <c r="A5085" i="2" s="1"/>
  <c r="A5086" i="2" s="1"/>
  <c r="A5087" i="2" s="1"/>
  <c r="A5088" i="2" s="1"/>
  <c r="A5089" i="2" s="1"/>
  <c r="A5090" i="2" s="1"/>
  <c r="A5091" i="2" s="1"/>
  <c r="A5092" i="2" s="1"/>
  <c r="A5093" i="2" s="1"/>
  <c r="A5094" i="2" s="1"/>
  <c r="A5095" i="2" s="1"/>
  <c r="A5096" i="2" s="1"/>
  <c r="A5097" i="2" s="1"/>
  <c r="A5098" i="2" s="1"/>
  <c r="A5099" i="2" s="1"/>
  <c r="A5100" i="2" s="1"/>
  <c r="A5101" i="2" s="1"/>
  <c r="A5102" i="2" s="1"/>
  <c r="A5103" i="2" s="1"/>
  <c r="A5104" i="2" s="1"/>
  <c r="A5105" i="2" s="1"/>
  <c r="A5106" i="2" s="1"/>
  <c r="A5107" i="2" s="1"/>
  <c r="A5108" i="2" s="1"/>
  <c r="A5109" i="2" s="1"/>
  <c r="A5110" i="2" s="1"/>
  <c r="A5111" i="2" s="1"/>
  <c r="A5112" i="2" s="1"/>
  <c r="A5113" i="2" s="1"/>
  <c r="A5114" i="2" s="1"/>
  <c r="A5115" i="2" s="1"/>
  <c r="A5116" i="2" s="1"/>
  <c r="A5117" i="2" s="1"/>
  <c r="A5118" i="2" s="1"/>
  <c r="A5119" i="2" s="1"/>
  <c r="A5120" i="2" s="1"/>
  <c r="A5121" i="2" s="1"/>
  <c r="A5122" i="2" s="1"/>
  <c r="A5123" i="2" s="1"/>
  <c r="A5124" i="2" s="1"/>
  <c r="A5125" i="2" s="1"/>
  <c r="A5126" i="2" s="1"/>
  <c r="A5127" i="2" s="1"/>
  <c r="A5128" i="2" s="1"/>
  <c r="A5129" i="2" s="1"/>
  <c r="A5130" i="2" s="1"/>
  <c r="A5131" i="2" s="1"/>
  <c r="A5132" i="2" s="1"/>
  <c r="A5133" i="2" s="1"/>
  <c r="A5134" i="2" s="1"/>
  <c r="A5135" i="2" s="1"/>
  <c r="A5136" i="2" s="1"/>
  <c r="A5137" i="2" s="1"/>
  <c r="A5138" i="2" s="1"/>
  <c r="A5139" i="2" s="1"/>
  <c r="A5140" i="2" s="1"/>
  <c r="A5141" i="2" s="1"/>
  <c r="A5142" i="2" s="1"/>
  <c r="A5143" i="2" s="1"/>
  <c r="A5144" i="2" s="1"/>
  <c r="A5145" i="2" s="1"/>
  <c r="A5146" i="2" s="1"/>
  <c r="A5147" i="2" s="1"/>
  <c r="A5148" i="2" s="1"/>
  <c r="A5149" i="2" s="1"/>
  <c r="A5150" i="2" s="1"/>
  <c r="A5151" i="2" s="1"/>
  <c r="A5152" i="2" s="1"/>
  <c r="A5153" i="2" s="1"/>
  <c r="A5154" i="2" s="1"/>
  <c r="A5155" i="2" s="1"/>
  <c r="A5156" i="2" s="1"/>
  <c r="A5157" i="2" s="1"/>
  <c r="A5158" i="2" s="1"/>
  <c r="A5159" i="2" s="1"/>
  <c r="A5160" i="2" s="1"/>
  <c r="A5161" i="2" s="1"/>
  <c r="A5162" i="2" s="1"/>
  <c r="A5163" i="2" s="1"/>
  <c r="A5164" i="2" s="1"/>
  <c r="A5165" i="2" s="1"/>
  <c r="A5166" i="2" s="1"/>
  <c r="A5167" i="2" s="1"/>
  <c r="A5168" i="2" s="1"/>
  <c r="A5169" i="2" s="1"/>
  <c r="A5170" i="2" s="1"/>
  <c r="A5171" i="2" s="1"/>
  <c r="A5172" i="2" s="1"/>
  <c r="A5173" i="2" s="1"/>
  <c r="A5174" i="2" s="1"/>
  <c r="A5175" i="2" s="1"/>
  <c r="A5176" i="2" s="1"/>
  <c r="A5177" i="2" s="1"/>
  <c r="A5178" i="2" s="1"/>
  <c r="A5179" i="2" s="1"/>
  <c r="A5180" i="2" s="1"/>
  <c r="A5181" i="2" s="1"/>
  <c r="A5182" i="2" s="1"/>
  <c r="A5183" i="2" s="1"/>
  <c r="A5184" i="2" s="1"/>
  <c r="A5185" i="2" s="1"/>
  <c r="A5186" i="2" s="1"/>
  <c r="A5187" i="2" s="1"/>
  <c r="A5188" i="2" s="1"/>
  <c r="A5189" i="2" s="1"/>
  <c r="A5190" i="2" s="1"/>
  <c r="A5191" i="2" s="1"/>
  <c r="A5192" i="2" s="1"/>
  <c r="A5193" i="2" s="1"/>
  <c r="A5194" i="2" s="1"/>
  <c r="A5195" i="2" s="1"/>
  <c r="A5196" i="2" s="1"/>
  <c r="A5197" i="2" s="1"/>
  <c r="A5198" i="2" s="1"/>
  <c r="A5199" i="2" s="1"/>
  <c r="A5200" i="2" s="1"/>
  <c r="A5201" i="2" s="1"/>
  <c r="A5202" i="2" s="1"/>
  <c r="A5203" i="2" s="1"/>
  <c r="A5204" i="2" s="1"/>
  <c r="A5205" i="2" s="1"/>
  <c r="A5206" i="2" s="1"/>
  <c r="A5207" i="2" s="1"/>
  <c r="A5208" i="2" s="1"/>
  <c r="A5209" i="2" s="1"/>
  <c r="A5210" i="2" s="1"/>
  <c r="A5211" i="2" s="1"/>
  <c r="A5212" i="2" s="1"/>
  <c r="A5213" i="2" s="1"/>
  <c r="A5214" i="2" s="1"/>
  <c r="A5215" i="2" s="1"/>
  <c r="A5216" i="2" s="1"/>
  <c r="A5217" i="2" s="1"/>
  <c r="A5218" i="2" s="1"/>
  <c r="A5219" i="2" s="1"/>
  <c r="A5220" i="2" s="1"/>
  <c r="A5221" i="2" s="1"/>
  <c r="A5222" i="2" s="1"/>
  <c r="A5223" i="2" s="1"/>
  <c r="A5224" i="2" s="1"/>
  <c r="A5225" i="2" s="1"/>
  <c r="A5226" i="2" s="1"/>
  <c r="A5227" i="2" s="1"/>
  <c r="A5228" i="2" s="1"/>
  <c r="A5229" i="2" s="1"/>
  <c r="A5230" i="2" s="1"/>
  <c r="A5231" i="2" s="1"/>
  <c r="A5232" i="2" s="1"/>
  <c r="A5233" i="2" s="1"/>
  <c r="A5234" i="2" s="1"/>
  <c r="A5235" i="2" s="1"/>
  <c r="A5236" i="2" s="1"/>
  <c r="A5237" i="2" s="1"/>
  <c r="A5238" i="2" s="1"/>
  <c r="A5239" i="2" s="1"/>
  <c r="A5240" i="2" s="1"/>
  <c r="A5241" i="2" s="1"/>
  <c r="A5242" i="2" s="1"/>
  <c r="A5243" i="2" s="1"/>
  <c r="A5244" i="2" s="1"/>
  <c r="A5245" i="2" s="1"/>
  <c r="A5246" i="2" s="1"/>
  <c r="A5247" i="2" s="1"/>
  <c r="A5248" i="2" s="1"/>
  <c r="A5249" i="2" s="1"/>
  <c r="A5250" i="2" s="1"/>
  <c r="A5251" i="2" s="1"/>
  <c r="A5252" i="2" s="1"/>
  <c r="A5253" i="2" s="1"/>
  <c r="A5254" i="2" s="1"/>
  <c r="A5255" i="2" s="1"/>
  <c r="A5256" i="2" s="1"/>
  <c r="A5257" i="2" s="1"/>
  <c r="A5258" i="2" s="1"/>
  <c r="A5259" i="2" s="1"/>
  <c r="A5260" i="2" s="1"/>
  <c r="A5261" i="2" s="1"/>
  <c r="A5262" i="2" s="1"/>
  <c r="A5263" i="2" s="1"/>
  <c r="A5264" i="2" s="1"/>
  <c r="A5265" i="2" s="1"/>
  <c r="A5266" i="2" s="1"/>
  <c r="A5267" i="2" s="1"/>
  <c r="A5268" i="2" s="1"/>
  <c r="A5269" i="2" s="1"/>
  <c r="A5270" i="2" s="1"/>
  <c r="A5271" i="2" s="1"/>
  <c r="A5272" i="2" s="1"/>
  <c r="A5273" i="2" s="1"/>
  <c r="A5274" i="2" s="1"/>
  <c r="A5275" i="2" s="1"/>
  <c r="A5276" i="2" s="1"/>
  <c r="A5277" i="2" s="1"/>
  <c r="A5278" i="2" s="1"/>
  <c r="A5279" i="2" s="1"/>
  <c r="A5280" i="2" s="1"/>
  <c r="A5281" i="2" s="1"/>
  <c r="A5282" i="2" s="1"/>
  <c r="A5283" i="2" s="1"/>
  <c r="A5284" i="2" s="1"/>
  <c r="A5285" i="2" s="1"/>
  <c r="A5286" i="2" s="1"/>
  <c r="A5287" i="2" s="1"/>
  <c r="A5288" i="2" s="1"/>
  <c r="A5289" i="2" s="1"/>
  <c r="A5290" i="2" s="1"/>
  <c r="A5291" i="2" s="1"/>
  <c r="A5292" i="2" s="1"/>
  <c r="A5293" i="2" s="1"/>
  <c r="A5294" i="2" s="1"/>
  <c r="A5295" i="2" s="1"/>
  <c r="A5296" i="2" s="1"/>
  <c r="A5297" i="2" s="1"/>
  <c r="A5298" i="2" s="1"/>
  <c r="A5299" i="2" s="1"/>
  <c r="A5300" i="2" s="1"/>
  <c r="A5301" i="2" s="1"/>
  <c r="A5302" i="2" s="1"/>
  <c r="A5303" i="2" s="1"/>
  <c r="A5304" i="2" s="1"/>
  <c r="A5305" i="2" s="1"/>
  <c r="A5306" i="2" s="1"/>
  <c r="A5307" i="2" s="1"/>
  <c r="A5308" i="2" s="1"/>
  <c r="A5309" i="2" s="1"/>
  <c r="A5310" i="2" s="1"/>
  <c r="A5311" i="2" s="1"/>
  <c r="A5312" i="2" s="1"/>
  <c r="A5313" i="2" s="1"/>
  <c r="A5314" i="2" s="1"/>
  <c r="A5315" i="2" s="1"/>
  <c r="A5316" i="2" s="1"/>
  <c r="A5317" i="2" s="1"/>
  <c r="A5318" i="2" s="1"/>
  <c r="A5319" i="2" s="1"/>
  <c r="A5320" i="2" s="1"/>
  <c r="A5321" i="2" s="1"/>
  <c r="A5322" i="2" s="1"/>
  <c r="A5323" i="2" s="1"/>
  <c r="A5324" i="2" s="1"/>
  <c r="A5325" i="2" s="1"/>
  <c r="A5326" i="2" s="1"/>
  <c r="A5327" i="2" s="1"/>
  <c r="A5328" i="2" s="1"/>
  <c r="A5329" i="2" s="1"/>
  <c r="A5330" i="2" s="1"/>
  <c r="A5331" i="2" s="1"/>
  <c r="A5332" i="2" s="1"/>
  <c r="A5333" i="2" s="1"/>
  <c r="A5334" i="2" s="1"/>
  <c r="A5335" i="2" s="1"/>
  <c r="A5336" i="2" s="1"/>
  <c r="A5337" i="2" s="1"/>
  <c r="A5338" i="2" s="1"/>
  <c r="A5339" i="2" s="1"/>
  <c r="A5340" i="2" s="1"/>
  <c r="A5341" i="2" s="1"/>
  <c r="A5342" i="2" s="1"/>
  <c r="A5343" i="2" s="1"/>
  <c r="A5344" i="2" s="1"/>
  <c r="A5345" i="2" s="1"/>
  <c r="A5346" i="2" s="1"/>
  <c r="A5347" i="2" s="1"/>
  <c r="A5348" i="2" s="1"/>
  <c r="A5349" i="2" s="1"/>
  <c r="A5350" i="2" s="1"/>
  <c r="A5351" i="2" s="1"/>
  <c r="A5352" i="2" s="1"/>
  <c r="A5353" i="2" s="1"/>
  <c r="A5354" i="2" s="1"/>
  <c r="A5355" i="2" s="1"/>
  <c r="A5356" i="2" s="1"/>
  <c r="A5357" i="2" s="1"/>
  <c r="A5358" i="2" s="1"/>
  <c r="A5359" i="2" s="1"/>
  <c r="A5360" i="2" s="1"/>
  <c r="A5361" i="2" s="1"/>
  <c r="A5362" i="2" s="1"/>
  <c r="A5363" i="2" s="1"/>
  <c r="A5364" i="2" s="1"/>
  <c r="A5365" i="2" s="1"/>
  <c r="A5366" i="2" s="1"/>
  <c r="A5367" i="2" s="1"/>
  <c r="A5368" i="2" s="1"/>
  <c r="A5369" i="2" s="1"/>
  <c r="A5370" i="2" s="1"/>
  <c r="A5371" i="2" s="1"/>
  <c r="A5372" i="2" s="1"/>
  <c r="A5373" i="2" s="1"/>
  <c r="A5374" i="2" s="1"/>
  <c r="A5375" i="2" s="1"/>
  <c r="A5376" i="2" s="1"/>
  <c r="A5377" i="2" s="1"/>
  <c r="A5378" i="2" s="1"/>
  <c r="A5379" i="2" s="1"/>
  <c r="A5380" i="2" s="1"/>
  <c r="A5381" i="2" s="1"/>
  <c r="A5382" i="2" s="1"/>
  <c r="A5383" i="2" s="1"/>
  <c r="A5384" i="2" s="1"/>
  <c r="A5385" i="2" s="1"/>
  <c r="A5386" i="2" s="1"/>
  <c r="A5387" i="2" s="1"/>
  <c r="A5388" i="2" s="1"/>
  <c r="A5389" i="2" s="1"/>
  <c r="A5390" i="2" s="1"/>
  <c r="A5391" i="2" s="1"/>
  <c r="A5392" i="2" s="1"/>
  <c r="A5393" i="2" s="1"/>
  <c r="A5394" i="2" s="1"/>
  <c r="A5395" i="2" s="1"/>
  <c r="A5396" i="2" s="1"/>
  <c r="A5397" i="2" s="1"/>
  <c r="A5398" i="2" s="1"/>
  <c r="A5399" i="2" s="1"/>
  <c r="A5400" i="2" s="1"/>
  <c r="A5401" i="2" s="1"/>
  <c r="A5402" i="2" s="1"/>
  <c r="A5403" i="2" s="1"/>
  <c r="A5404" i="2" s="1"/>
  <c r="A5405" i="2" s="1"/>
  <c r="A5406" i="2" s="1"/>
  <c r="A5407" i="2" s="1"/>
  <c r="A5408" i="2" s="1"/>
  <c r="A5409" i="2" s="1"/>
  <c r="A5410" i="2" s="1"/>
  <c r="A5411" i="2" s="1"/>
  <c r="A5412" i="2" s="1"/>
  <c r="A5413" i="2" s="1"/>
  <c r="A5414" i="2" s="1"/>
  <c r="A5415" i="2" s="1"/>
  <c r="A5416" i="2" s="1"/>
  <c r="A5417" i="2" s="1"/>
  <c r="A5418" i="2" s="1"/>
  <c r="A5419" i="2" s="1"/>
  <c r="A5420" i="2" s="1"/>
  <c r="A5421" i="2" s="1"/>
  <c r="A5422" i="2" s="1"/>
  <c r="A5423" i="2" s="1"/>
  <c r="A5424" i="2" s="1"/>
  <c r="A5425" i="2" s="1"/>
  <c r="A5426" i="2" s="1"/>
  <c r="A5427" i="2" s="1"/>
  <c r="A5428" i="2" s="1"/>
  <c r="A5429" i="2" s="1"/>
  <c r="A5430" i="2" s="1"/>
  <c r="A5431" i="2" s="1"/>
  <c r="A5432" i="2" s="1"/>
  <c r="A5433" i="2" s="1"/>
  <c r="A5434" i="2" s="1"/>
  <c r="A5435" i="2" s="1"/>
  <c r="A5436" i="2" s="1"/>
  <c r="A5437" i="2" s="1"/>
  <c r="A5438" i="2" s="1"/>
  <c r="A5439" i="2" s="1"/>
  <c r="A5440" i="2" s="1"/>
  <c r="A5441" i="2" s="1"/>
  <c r="A5442" i="2" s="1"/>
  <c r="A5443" i="2" s="1"/>
  <c r="A5444" i="2" s="1"/>
  <c r="A5445" i="2" s="1"/>
  <c r="A5446" i="2" s="1"/>
  <c r="A5447" i="2" s="1"/>
  <c r="A5448" i="2" s="1"/>
  <c r="A5449" i="2" s="1"/>
  <c r="A5450" i="2" s="1"/>
  <c r="A5451" i="2" s="1"/>
  <c r="A5452" i="2" s="1"/>
  <c r="A5453" i="2" s="1"/>
  <c r="A5454" i="2" s="1"/>
  <c r="A5455" i="2" s="1"/>
  <c r="A5456" i="2" s="1"/>
  <c r="A5457" i="2" s="1"/>
  <c r="A5458" i="2" s="1"/>
  <c r="A5459" i="2" s="1"/>
  <c r="A5460" i="2" s="1"/>
  <c r="A5461" i="2" s="1"/>
  <c r="A5462" i="2" s="1"/>
  <c r="A5463" i="2" s="1"/>
  <c r="A5464" i="2" s="1"/>
  <c r="A5465" i="2" s="1"/>
  <c r="A5466" i="2" s="1"/>
  <c r="A5467" i="2" s="1"/>
  <c r="A5468" i="2" s="1"/>
  <c r="A5469" i="2" s="1"/>
  <c r="A5470" i="2" s="1"/>
  <c r="A5471" i="2" s="1"/>
  <c r="A5472" i="2" s="1"/>
  <c r="A5473" i="2" s="1"/>
  <c r="A5474" i="2" s="1"/>
  <c r="A5475" i="2" s="1"/>
  <c r="A5476" i="2" s="1"/>
  <c r="A5477" i="2" s="1"/>
  <c r="A5478" i="2" s="1"/>
  <c r="A5479" i="2" s="1"/>
  <c r="A5480" i="2" s="1"/>
  <c r="A5481" i="2" s="1"/>
  <c r="A5482" i="2" s="1"/>
  <c r="A5483" i="2" s="1"/>
  <c r="A5484" i="2" s="1"/>
  <c r="A5485" i="2" s="1"/>
  <c r="A5486" i="2" s="1"/>
  <c r="A5487" i="2" s="1"/>
  <c r="A5488" i="2" s="1"/>
  <c r="A5489" i="2" s="1"/>
  <c r="A5490" i="2" s="1"/>
  <c r="A5491" i="2" s="1"/>
  <c r="A5492" i="2" s="1"/>
  <c r="A5493" i="2" s="1"/>
  <c r="A5494" i="2" s="1"/>
  <c r="A5495" i="2" s="1"/>
  <c r="A5496" i="2" s="1"/>
  <c r="A5497" i="2" s="1"/>
  <c r="A5498" i="2" s="1"/>
  <c r="A5499" i="2" s="1"/>
  <c r="A5500" i="2" s="1"/>
  <c r="A5501" i="2" s="1"/>
  <c r="A5502" i="2" s="1"/>
  <c r="A5503" i="2" s="1"/>
  <c r="A5504" i="2" s="1"/>
  <c r="A5505" i="2" s="1"/>
  <c r="A5506" i="2" s="1"/>
  <c r="A5507" i="2" s="1"/>
  <c r="A5508" i="2" s="1"/>
  <c r="A5509" i="2" s="1"/>
  <c r="A5510" i="2" s="1"/>
  <c r="A5511" i="2" s="1"/>
  <c r="A5512" i="2" s="1"/>
  <c r="A5513" i="2" s="1"/>
  <c r="A5514" i="2" s="1"/>
  <c r="A5515" i="2" s="1"/>
  <c r="A5516" i="2" s="1"/>
  <c r="A5517" i="2" s="1"/>
  <c r="A5518" i="2" s="1"/>
  <c r="A5519" i="2" s="1"/>
  <c r="A5520" i="2" s="1"/>
  <c r="A5521" i="2" s="1"/>
  <c r="A5522" i="2" s="1"/>
  <c r="A5523" i="2" s="1"/>
  <c r="A5524" i="2" s="1"/>
  <c r="A5525" i="2" s="1"/>
  <c r="A5526" i="2" s="1"/>
  <c r="A5527" i="2" s="1"/>
  <c r="A5528" i="2" s="1"/>
  <c r="A5529" i="2" s="1"/>
  <c r="A5530" i="2" s="1"/>
  <c r="A5531" i="2" s="1"/>
  <c r="A5532" i="2" s="1"/>
  <c r="A5533" i="2" s="1"/>
  <c r="A5534" i="2" s="1"/>
  <c r="A5535" i="2" s="1"/>
  <c r="A5536" i="2" s="1"/>
  <c r="A5537" i="2" s="1"/>
  <c r="A5538" i="2" s="1"/>
  <c r="A5539" i="2" s="1"/>
  <c r="A5540" i="2" s="1"/>
  <c r="A5541" i="2" s="1"/>
  <c r="A5542" i="2" s="1"/>
  <c r="A5543" i="2" s="1"/>
  <c r="A5544" i="2" s="1"/>
  <c r="A5545" i="2" s="1"/>
  <c r="A5546" i="2" s="1"/>
  <c r="A5547" i="2" s="1"/>
  <c r="A5548" i="2" s="1"/>
  <c r="A5549" i="2" s="1"/>
  <c r="A5550" i="2" s="1"/>
  <c r="A5551" i="2" s="1"/>
  <c r="A5552" i="2" s="1"/>
  <c r="A5553" i="2" s="1"/>
  <c r="A5554" i="2" s="1"/>
  <c r="A5555" i="2" s="1"/>
  <c r="A5556" i="2" s="1"/>
  <c r="A5557" i="2" s="1"/>
  <c r="A5558" i="2" s="1"/>
  <c r="A5559" i="2" s="1"/>
  <c r="A5560" i="2" s="1"/>
  <c r="A5561" i="2" s="1"/>
  <c r="A5562" i="2" s="1"/>
  <c r="A5563" i="2" s="1"/>
  <c r="A5564" i="2" s="1"/>
  <c r="A5565" i="2" s="1"/>
  <c r="A5566" i="2" s="1"/>
  <c r="A5567" i="2" s="1"/>
  <c r="A5568" i="2" s="1"/>
  <c r="A5569" i="2" s="1"/>
  <c r="A5570" i="2" s="1"/>
  <c r="A5571" i="2" s="1"/>
  <c r="A5572" i="2" s="1"/>
  <c r="A5573" i="2" s="1"/>
  <c r="A5574" i="2" s="1"/>
  <c r="A5575" i="2" s="1"/>
  <c r="A5576" i="2" s="1"/>
  <c r="A5577" i="2" s="1"/>
  <c r="A5578" i="2" s="1"/>
  <c r="A5579" i="2" s="1"/>
  <c r="A5580" i="2" s="1"/>
  <c r="A5581" i="2" s="1"/>
  <c r="A5582" i="2" s="1"/>
  <c r="A5583" i="2" s="1"/>
  <c r="A5584" i="2" s="1"/>
  <c r="A5585" i="2" s="1"/>
  <c r="A5586" i="2" s="1"/>
  <c r="A5587" i="2" s="1"/>
  <c r="A5588" i="2" s="1"/>
  <c r="A5589" i="2" s="1"/>
  <c r="A5590" i="2" s="1"/>
  <c r="A5591" i="2" s="1"/>
  <c r="A5592" i="2" s="1"/>
  <c r="A5593" i="2" s="1"/>
  <c r="A5594" i="2" s="1"/>
  <c r="A5595" i="2" s="1"/>
  <c r="A5596" i="2" s="1"/>
  <c r="A5597" i="2" s="1"/>
  <c r="A5598" i="2" s="1"/>
  <c r="A5599" i="2" s="1"/>
  <c r="A5600" i="2" s="1"/>
  <c r="A5601" i="2" s="1"/>
  <c r="A5602" i="2" s="1"/>
  <c r="A5603" i="2" s="1"/>
  <c r="A5604" i="2" s="1"/>
  <c r="A5605" i="2" s="1"/>
  <c r="A5606" i="2" s="1"/>
  <c r="A5607" i="2" s="1"/>
  <c r="A5608" i="2" s="1"/>
  <c r="A5609" i="2" s="1"/>
  <c r="A5610" i="2" s="1"/>
  <c r="A5611" i="2" s="1"/>
  <c r="A5612" i="2" s="1"/>
  <c r="A5613" i="2" s="1"/>
  <c r="A5614" i="2" s="1"/>
  <c r="A5615" i="2" s="1"/>
  <c r="A5616" i="2" s="1"/>
  <c r="A5617" i="2" s="1"/>
  <c r="A5618" i="2" s="1"/>
  <c r="A5619" i="2" s="1"/>
  <c r="A5620" i="2" s="1"/>
  <c r="A5621" i="2" s="1"/>
  <c r="A5622" i="2" s="1"/>
  <c r="A5623" i="2" s="1"/>
  <c r="A5624" i="2" s="1"/>
  <c r="A5625" i="2" s="1"/>
  <c r="A5626" i="2" s="1"/>
  <c r="A5627" i="2" s="1"/>
  <c r="A5628" i="2" s="1"/>
  <c r="A5629" i="2" s="1"/>
  <c r="A5630" i="2" s="1"/>
  <c r="A5631" i="2" s="1"/>
  <c r="A5632" i="2" s="1"/>
  <c r="A5633" i="2" s="1"/>
  <c r="A5634" i="2" s="1"/>
  <c r="A5635" i="2" s="1"/>
  <c r="A5636" i="2" s="1"/>
  <c r="A5637" i="2" s="1"/>
  <c r="A5638" i="2" s="1"/>
  <c r="A5639" i="2" s="1"/>
  <c r="A5640" i="2" s="1"/>
  <c r="A5641" i="2" s="1"/>
  <c r="A5642" i="2" s="1"/>
  <c r="A5643" i="2" s="1"/>
  <c r="A5644" i="2" s="1"/>
  <c r="A5645" i="2" s="1"/>
  <c r="A5646" i="2" s="1"/>
  <c r="A5647" i="2" s="1"/>
  <c r="A5648" i="2" s="1"/>
  <c r="A5649" i="2" s="1"/>
  <c r="A5650" i="2" s="1"/>
  <c r="A5651" i="2" s="1"/>
  <c r="A5652" i="2" s="1"/>
  <c r="A5653" i="2" s="1"/>
  <c r="A5654" i="2" s="1"/>
  <c r="A5655" i="2" s="1"/>
  <c r="A5656" i="2" s="1"/>
  <c r="A5657" i="2" s="1"/>
  <c r="A5658" i="2" s="1"/>
  <c r="A5659" i="2" s="1"/>
  <c r="A5660" i="2" s="1"/>
  <c r="A5661" i="2" s="1"/>
  <c r="A5662" i="2" s="1"/>
  <c r="A5663" i="2" s="1"/>
  <c r="A5664" i="2" s="1"/>
  <c r="A5665" i="2" s="1"/>
  <c r="A5666" i="2" s="1"/>
  <c r="A5667" i="2" s="1"/>
  <c r="A5668" i="2" s="1"/>
  <c r="A5669" i="2" s="1"/>
  <c r="A5670" i="2" s="1"/>
  <c r="A5671" i="2" s="1"/>
  <c r="A5672" i="2" s="1"/>
  <c r="A5673" i="2" s="1"/>
  <c r="A5674" i="2" s="1"/>
  <c r="A5675" i="2" s="1"/>
  <c r="A5676" i="2" s="1"/>
  <c r="A5677" i="2" s="1"/>
  <c r="A5678" i="2" s="1"/>
  <c r="A5679" i="2" s="1"/>
  <c r="A5680" i="2" s="1"/>
  <c r="A5681" i="2" s="1"/>
  <c r="A5682" i="2" s="1"/>
  <c r="A5683" i="2" s="1"/>
  <c r="A5684" i="2" s="1"/>
  <c r="A5685" i="2" s="1"/>
  <c r="A5686" i="2" s="1"/>
  <c r="A5687" i="2" s="1"/>
  <c r="A5688" i="2" s="1"/>
  <c r="A5689" i="2" s="1"/>
  <c r="A5690" i="2" s="1"/>
  <c r="A5691" i="2" s="1"/>
  <c r="A5692" i="2" s="1"/>
  <c r="A5693" i="2" s="1"/>
  <c r="A5694" i="2" s="1"/>
  <c r="A5695" i="2" s="1"/>
  <c r="A5696" i="2" s="1"/>
  <c r="A5697" i="2" s="1"/>
  <c r="A5698" i="2" s="1"/>
  <c r="A5699" i="2" s="1"/>
  <c r="A5700" i="2" s="1"/>
  <c r="A5701" i="2" s="1"/>
  <c r="A5702" i="2" s="1"/>
  <c r="A5703" i="2" s="1"/>
  <c r="A5704" i="2" s="1"/>
  <c r="A5705" i="2" s="1"/>
  <c r="A5706" i="2" s="1"/>
  <c r="A5707" i="2" s="1"/>
  <c r="A5708" i="2" s="1"/>
  <c r="A5709" i="2" s="1"/>
  <c r="A5710" i="2" s="1"/>
  <c r="A5711" i="2" s="1"/>
  <c r="A5712" i="2" s="1"/>
  <c r="A5713" i="2" s="1"/>
  <c r="A5714" i="2" s="1"/>
  <c r="A5715" i="2" s="1"/>
  <c r="A5716" i="2" s="1"/>
  <c r="A5717" i="2" s="1"/>
  <c r="A5718" i="2" s="1"/>
  <c r="A5719" i="2" s="1"/>
  <c r="A5720" i="2" s="1"/>
  <c r="A5721" i="2" s="1"/>
  <c r="A5722" i="2" s="1"/>
  <c r="A5723" i="2" s="1"/>
  <c r="A5724" i="2" s="1"/>
  <c r="A5725" i="2" s="1"/>
  <c r="A5726" i="2" s="1"/>
  <c r="A5727" i="2" s="1"/>
  <c r="A5728" i="2" s="1"/>
  <c r="A5729" i="2" s="1"/>
  <c r="A5730" i="2" s="1"/>
  <c r="A5731" i="2" s="1"/>
  <c r="A5732" i="2" s="1"/>
  <c r="A5733" i="2" s="1"/>
  <c r="A5734" i="2" s="1"/>
  <c r="A5735" i="2" s="1"/>
  <c r="A5736" i="2" s="1"/>
  <c r="A5737" i="2" s="1"/>
  <c r="A5738" i="2" s="1"/>
  <c r="A5739" i="2" s="1"/>
  <c r="A5740" i="2" s="1"/>
  <c r="A5741" i="2" s="1"/>
  <c r="A5742" i="2" s="1"/>
  <c r="A5743" i="2" s="1"/>
  <c r="A5744" i="2" s="1"/>
  <c r="A5745" i="2" s="1"/>
  <c r="A5746" i="2" s="1"/>
  <c r="A5747" i="2" s="1"/>
  <c r="A5748" i="2" s="1"/>
  <c r="A5749" i="2" s="1"/>
  <c r="A5750" i="2" s="1"/>
  <c r="A5751" i="2" s="1"/>
  <c r="A5752" i="2" s="1"/>
  <c r="A5753" i="2" s="1"/>
  <c r="A5754" i="2" s="1"/>
  <c r="A5755" i="2" s="1"/>
  <c r="A5756" i="2" s="1"/>
  <c r="A5757" i="2" s="1"/>
  <c r="A5758" i="2" s="1"/>
  <c r="A5759" i="2" s="1"/>
  <c r="A5760" i="2" s="1"/>
  <c r="A5761" i="2" s="1"/>
  <c r="A5762" i="2" s="1"/>
  <c r="A5763" i="2" s="1"/>
  <c r="A5764" i="2" s="1"/>
  <c r="A5765" i="2" s="1"/>
  <c r="A5766" i="2" s="1"/>
  <c r="A5767" i="2" s="1"/>
  <c r="A5768" i="2" s="1"/>
  <c r="A5769" i="2" s="1"/>
  <c r="A5770" i="2" s="1"/>
  <c r="A5771" i="2" s="1"/>
  <c r="A5772" i="2" s="1"/>
  <c r="A5773" i="2" s="1"/>
  <c r="A5774" i="2" s="1"/>
  <c r="A5775" i="2" s="1"/>
  <c r="A5776" i="2" s="1"/>
  <c r="A5777" i="2" s="1"/>
  <c r="A5778" i="2" s="1"/>
  <c r="A5779" i="2" s="1"/>
  <c r="A5780" i="2" s="1"/>
  <c r="A5781" i="2" s="1"/>
  <c r="A5782" i="2" s="1"/>
  <c r="A5783" i="2" s="1"/>
  <c r="A5784" i="2" s="1"/>
  <c r="A5785" i="2" s="1"/>
  <c r="A5786" i="2" s="1"/>
  <c r="A5787" i="2" s="1"/>
  <c r="A5788" i="2" s="1"/>
  <c r="A5789" i="2" s="1"/>
  <c r="A5790" i="2" s="1"/>
  <c r="A5791" i="2" s="1"/>
  <c r="A5792" i="2" s="1"/>
  <c r="A5793" i="2" s="1"/>
  <c r="A5794" i="2" s="1"/>
  <c r="A5795" i="2" s="1"/>
  <c r="A5796" i="2" s="1"/>
  <c r="A5797" i="2" s="1"/>
  <c r="A5798" i="2" s="1"/>
  <c r="A5799" i="2" s="1"/>
  <c r="A5800" i="2" s="1"/>
  <c r="A5801" i="2" s="1"/>
  <c r="A5802" i="2" s="1"/>
  <c r="A5803" i="2" s="1"/>
  <c r="A5804" i="2" s="1"/>
  <c r="A5805" i="2" s="1"/>
  <c r="A5806" i="2" s="1"/>
  <c r="A5807" i="2" s="1"/>
  <c r="A5808" i="2" s="1"/>
  <c r="A5809" i="2" s="1"/>
  <c r="A5810" i="2" s="1"/>
  <c r="A5811" i="2" s="1"/>
  <c r="A5812" i="2" s="1"/>
  <c r="A5813" i="2" s="1"/>
  <c r="A5814" i="2" s="1"/>
  <c r="A5815" i="2" s="1"/>
  <c r="A5816" i="2" s="1"/>
  <c r="A5817" i="2" s="1"/>
  <c r="A5818" i="2" s="1"/>
  <c r="A5819" i="2" s="1"/>
  <c r="A5820" i="2" s="1"/>
  <c r="A5821" i="2" s="1"/>
  <c r="A5822" i="2" s="1"/>
  <c r="A5823" i="2" s="1"/>
  <c r="A5824" i="2" s="1"/>
  <c r="A5825" i="2" s="1"/>
  <c r="A5826" i="2" s="1"/>
  <c r="A5827" i="2" s="1"/>
  <c r="A5828" i="2" s="1"/>
  <c r="A5829" i="2" s="1"/>
  <c r="A5830" i="2" s="1"/>
  <c r="A5831" i="2" s="1"/>
  <c r="A5832" i="2" s="1"/>
  <c r="A5833" i="2" s="1"/>
  <c r="A5834" i="2" s="1"/>
  <c r="A5835" i="2" s="1"/>
  <c r="A5836" i="2" s="1"/>
  <c r="A5837" i="2" s="1"/>
  <c r="A5838" i="2" s="1"/>
  <c r="A5839" i="2" s="1"/>
  <c r="A5840" i="2" s="1"/>
  <c r="A5841" i="2" s="1"/>
  <c r="A5842" i="2" s="1"/>
  <c r="A5843" i="2" s="1"/>
  <c r="A5844" i="2" s="1"/>
  <c r="A5845" i="2" s="1"/>
  <c r="A5846" i="2" s="1"/>
  <c r="A5847" i="2" s="1"/>
  <c r="A5848" i="2" s="1"/>
  <c r="A5849" i="2" s="1"/>
  <c r="A5850" i="2" s="1"/>
  <c r="A5851" i="2" s="1"/>
  <c r="A5852" i="2" s="1"/>
  <c r="A5853" i="2" s="1"/>
  <c r="A5854" i="2" s="1"/>
  <c r="A5855" i="2" s="1"/>
  <c r="A5856" i="2" s="1"/>
  <c r="A5857" i="2" s="1"/>
  <c r="A5858" i="2" s="1"/>
  <c r="A5859" i="2" s="1"/>
  <c r="A5860" i="2" s="1"/>
  <c r="A5861" i="2" s="1"/>
  <c r="A5862" i="2" s="1"/>
  <c r="A5863" i="2" s="1"/>
  <c r="A5864" i="2" s="1"/>
  <c r="A5865" i="2" s="1"/>
  <c r="A5866" i="2" s="1"/>
  <c r="A5867" i="2" s="1"/>
  <c r="A5868" i="2" s="1"/>
  <c r="A5869" i="2" s="1"/>
  <c r="A5870" i="2" s="1"/>
  <c r="A5871" i="2" s="1"/>
  <c r="A5872" i="2" s="1"/>
  <c r="A5873" i="2" s="1"/>
  <c r="A5874" i="2" s="1"/>
  <c r="A5875" i="2" s="1"/>
  <c r="A5876" i="2" s="1"/>
  <c r="A5877" i="2" s="1"/>
  <c r="A5878" i="2" s="1"/>
  <c r="A5879" i="2" s="1"/>
  <c r="A5880" i="2" s="1"/>
  <c r="A5881" i="2" s="1"/>
  <c r="A5882" i="2" s="1"/>
  <c r="A5883" i="2" s="1"/>
  <c r="A5884" i="2" s="1"/>
  <c r="A5885" i="2" s="1"/>
  <c r="A5886" i="2" s="1"/>
  <c r="A5887" i="2" s="1"/>
  <c r="A5888" i="2" s="1"/>
  <c r="A5889" i="2" s="1"/>
  <c r="A5890" i="2" s="1"/>
  <c r="A5891" i="2" s="1"/>
  <c r="A5892" i="2" s="1"/>
  <c r="A5893" i="2" s="1"/>
  <c r="A5894" i="2" s="1"/>
  <c r="A5895" i="2" s="1"/>
  <c r="A5896" i="2" s="1"/>
  <c r="A5897" i="2" s="1"/>
  <c r="A5898" i="2" s="1"/>
  <c r="A5899" i="2" s="1"/>
  <c r="A5900" i="2" s="1"/>
  <c r="A5901" i="2" s="1"/>
  <c r="A5902" i="2" s="1"/>
  <c r="A5903" i="2" s="1"/>
  <c r="A5904" i="2" s="1"/>
  <c r="A5905" i="2" s="1"/>
  <c r="A5906" i="2" s="1"/>
  <c r="A5907" i="2" s="1"/>
  <c r="A5908" i="2" s="1"/>
  <c r="A5909" i="2" s="1"/>
  <c r="A5910" i="2" s="1"/>
  <c r="A5911" i="2" s="1"/>
  <c r="A5912" i="2" s="1"/>
  <c r="A5913" i="2" s="1"/>
  <c r="A5914" i="2" s="1"/>
  <c r="A5915" i="2" s="1"/>
  <c r="A5916" i="2" s="1"/>
  <c r="A5917" i="2" s="1"/>
  <c r="A5918" i="2" s="1"/>
  <c r="A5919" i="2" s="1"/>
  <c r="A5920" i="2" s="1"/>
  <c r="A5921" i="2" s="1"/>
  <c r="A5922" i="2" s="1"/>
  <c r="A5923" i="2" s="1"/>
  <c r="A5924" i="2" s="1"/>
  <c r="A5925" i="2" s="1"/>
  <c r="A5926" i="2" s="1"/>
  <c r="A5927" i="2" s="1"/>
  <c r="A5928" i="2" s="1"/>
  <c r="A5929" i="2" s="1"/>
  <c r="A5930" i="2" s="1"/>
  <c r="A5931" i="2" s="1"/>
  <c r="A5932" i="2" s="1"/>
  <c r="A5933" i="2" s="1"/>
  <c r="A5934" i="2" s="1"/>
  <c r="A5935" i="2" s="1"/>
  <c r="A5936" i="2" s="1"/>
  <c r="A5937" i="2" s="1"/>
  <c r="A5938" i="2" s="1"/>
  <c r="A5939" i="2" s="1"/>
  <c r="A5940" i="2" s="1"/>
  <c r="A5941" i="2" s="1"/>
  <c r="A5942" i="2" s="1"/>
  <c r="A5943" i="2" s="1"/>
  <c r="A5944" i="2" s="1"/>
  <c r="A5945" i="2" s="1"/>
  <c r="A5946" i="2" s="1"/>
  <c r="A5947" i="2" s="1"/>
  <c r="A5948" i="2" s="1"/>
  <c r="A5949" i="2" s="1"/>
  <c r="A5950" i="2" s="1"/>
  <c r="A5951" i="2" s="1"/>
  <c r="A5952" i="2" s="1"/>
  <c r="A5953" i="2" s="1"/>
  <c r="A5954" i="2" s="1"/>
  <c r="A5955" i="2" s="1"/>
  <c r="A5956" i="2" s="1"/>
  <c r="A5957" i="2" s="1"/>
  <c r="A5958" i="2" s="1"/>
  <c r="A5959" i="2" s="1"/>
  <c r="A5960" i="2" s="1"/>
  <c r="A5961" i="2" s="1"/>
  <c r="A5962" i="2" s="1"/>
  <c r="A5963" i="2" s="1"/>
  <c r="A5964" i="2" s="1"/>
  <c r="A5965" i="2" s="1"/>
  <c r="A5966" i="2" s="1"/>
  <c r="A5967" i="2" s="1"/>
  <c r="A5968" i="2" s="1"/>
  <c r="A5969" i="2" s="1"/>
  <c r="A5970" i="2" s="1"/>
  <c r="A5971" i="2" s="1"/>
  <c r="A5972" i="2" s="1"/>
  <c r="A5973" i="2" s="1"/>
  <c r="A5974" i="2" s="1"/>
  <c r="A5975" i="2" s="1"/>
  <c r="A5976" i="2" s="1"/>
  <c r="A5977" i="2" s="1"/>
  <c r="A5978" i="2" s="1"/>
  <c r="A5979" i="2" s="1"/>
  <c r="A5980" i="2" s="1"/>
  <c r="A5981" i="2" s="1"/>
  <c r="A5982" i="2" s="1"/>
  <c r="A5983" i="2" s="1"/>
  <c r="A5984" i="2" s="1"/>
  <c r="A5985" i="2" s="1"/>
  <c r="A5986" i="2" s="1"/>
  <c r="A5987" i="2" s="1"/>
  <c r="A5988" i="2" s="1"/>
  <c r="A5989" i="2" s="1"/>
  <c r="A5990" i="2" s="1"/>
  <c r="A5991" i="2" s="1"/>
  <c r="A5992" i="2" s="1"/>
  <c r="A5993" i="2" s="1"/>
  <c r="A5994" i="2" s="1"/>
  <c r="A5995" i="2" s="1"/>
  <c r="A5996" i="2" s="1"/>
  <c r="A5997" i="2" s="1"/>
  <c r="A5998" i="2" s="1"/>
  <c r="A5999" i="2" s="1"/>
  <c r="A6000" i="2" s="1"/>
  <c r="A6001" i="2" s="1"/>
  <c r="A6002" i="2" s="1"/>
  <c r="A6003" i="2" s="1"/>
  <c r="A6004" i="2" s="1"/>
  <c r="A6005" i="2" s="1"/>
  <c r="A6006" i="2" s="1"/>
  <c r="A6007" i="2" s="1"/>
  <c r="A6008" i="2" s="1"/>
  <c r="A6009" i="2" s="1"/>
  <c r="A6010" i="2" s="1"/>
  <c r="A6011" i="2" s="1"/>
  <c r="A6012" i="2" s="1"/>
  <c r="A6013" i="2" s="1"/>
  <c r="A6014" i="2" s="1"/>
  <c r="A6015" i="2" s="1"/>
  <c r="A6016" i="2" s="1"/>
  <c r="A6017" i="2" s="1"/>
  <c r="A6018" i="2" s="1"/>
  <c r="A6019" i="2" s="1"/>
  <c r="A6020" i="2" s="1"/>
  <c r="A6021" i="2" s="1"/>
  <c r="A6022" i="2" s="1"/>
  <c r="A6023" i="2" s="1"/>
  <c r="A6024" i="2" s="1"/>
  <c r="A6025" i="2" s="1"/>
  <c r="A6026" i="2" s="1"/>
  <c r="A6027" i="2" s="1"/>
  <c r="A6028" i="2" s="1"/>
  <c r="A6029" i="2" s="1"/>
  <c r="A6030" i="2" s="1"/>
  <c r="A6031" i="2" s="1"/>
  <c r="A6032" i="2" s="1"/>
  <c r="A6033" i="2" s="1"/>
  <c r="A6034" i="2" s="1"/>
  <c r="A6035" i="2" s="1"/>
  <c r="A6036" i="2" s="1"/>
  <c r="A6037" i="2" s="1"/>
  <c r="A6038" i="2" s="1"/>
  <c r="A6039" i="2" s="1"/>
  <c r="A6040" i="2" s="1"/>
  <c r="A6041" i="2" s="1"/>
  <c r="A6042" i="2" s="1"/>
  <c r="A6043" i="2" s="1"/>
  <c r="A6044" i="2" s="1"/>
  <c r="A6045" i="2" s="1"/>
  <c r="A6046" i="2" s="1"/>
  <c r="A6047" i="2" s="1"/>
  <c r="A6048" i="2" s="1"/>
  <c r="A6049" i="2" s="1"/>
  <c r="A6050" i="2" s="1"/>
  <c r="A6051" i="2" s="1"/>
  <c r="A6052" i="2" s="1"/>
  <c r="A6053" i="2" s="1"/>
  <c r="A6054" i="2" s="1"/>
  <c r="A6055" i="2" s="1"/>
  <c r="A6056" i="2" s="1"/>
  <c r="A6057" i="2" s="1"/>
  <c r="A6058" i="2" s="1"/>
  <c r="A6059" i="2" s="1"/>
  <c r="A6060" i="2" s="1"/>
  <c r="A6061" i="2" s="1"/>
  <c r="A6062" i="2" s="1"/>
  <c r="A6063" i="2" s="1"/>
  <c r="A6064" i="2" s="1"/>
  <c r="A6065" i="2" s="1"/>
  <c r="A6066" i="2" s="1"/>
  <c r="A6067" i="2" s="1"/>
  <c r="A6068" i="2" s="1"/>
  <c r="A6069" i="2" s="1"/>
  <c r="A6070" i="2" s="1"/>
  <c r="A6071" i="2" s="1"/>
  <c r="A6072" i="2" s="1"/>
  <c r="A6073" i="2" s="1"/>
  <c r="A6074" i="2" s="1"/>
  <c r="A6075" i="2" s="1"/>
  <c r="A6076" i="2" s="1"/>
  <c r="A6077" i="2" s="1"/>
  <c r="A6078" i="2" s="1"/>
  <c r="A6079" i="2" s="1"/>
  <c r="A6080" i="2" s="1"/>
  <c r="A6081" i="2" s="1"/>
  <c r="A6082" i="2" s="1"/>
  <c r="A6083" i="2" s="1"/>
  <c r="A6084" i="2" s="1"/>
  <c r="A6085" i="2" s="1"/>
  <c r="A6086" i="2" s="1"/>
  <c r="A6087" i="2" s="1"/>
  <c r="A6088" i="2" s="1"/>
  <c r="A6089" i="2" s="1"/>
  <c r="A6090" i="2" s="1"/>
  <c r="A6091" i="2" s="1"/>
  <c r="A6092" i="2" s="1"/>
  <c r="A6093" i="2" s="1"/>
  <c r="A6094" i="2" s="1"/>
  <c r="A6095" i="2" s="1"/>
  <c r="A6096" i="2" s="1"/>
  <c r="A6097" i="2" s="1"/>
  <c r="A6098" i="2" s="1"/>
  <c r="A6099" i="2" s="1"/>
  <c r="A6100" i="2" s="1"/>
  <c r="A6101" i="2" s="1"/>
  <c r="A6102" i="2" s="1"/>
  <c r="A6103" i="2" s="1"/>
  <c r="A6104" i="2" s="1"/>
  <c r="A6105" i="2" s="1"/>
  <c r="A6106" i="2" s="1"/>
  <c r="A6107" i="2" s="1"/>
  <c r="A6108" i="2" s="1"/>
  <c r="A6109" i="2" s="1"/>
  <c r="A6110" i="2" s="1"/>
  <c r="A6111" i="2" s="1"/>
  <c r="A6112" i="2" s="1"/>
  <c r="A6113" i="2" s="1"/>
  <c r="A6114" i="2" s="1"/>
  <c r="A6115" i="2" s="1"/>
  <c r="A6116" i="2" s="1"/>
  <c r="A6117" i="2" s="1"/>
  <c r="A6118" i="2" s="1"/>
  <c r="A6119" i="2" s="1"/>
  <c r="A6120" i="2" s="1"/>
  <c r="A6121" i="2" s="1"/>
  <c r="A6122" i="2" s="1"/>
  <c r="A6123" i="2" s="1"/>
  <c r="A6124" i="2" s="1"/>
  <c r="A6125" i="2" s="1"/>
  <c r="A6126" i="2" s="1"/>
  <c r="A6127" i="2" s="1"/>
  <c r="A6128" i="2" s="1"/>
  <c r="A6129" i="2" s="1"/>
  <c r="A6130" i="2" s="1"/>
  <c r="A6131" i="2" s="1"/>
  <c r="A6132" i="2" s="1"/>
  <c r="A6133" i="2" s="1"/>
  <c r="A6134" i="2" s="1"/>
  <c r="A6135" i="2" s="1"/>
  <c r="A6136" i="2" s="1"/>
  <c r="A6137" i="2" s="1"/>
  <c r="A6138" i="2" s="1"/>
  <c r="A6139" i="2" s="1"/>
  <c r="A6140" i="2" s="1"/>
  <c r="A6141" i="2" s="1"/>
  <c r="A6142" i="2" s="1"/>
  <c r="A6143" i="2" s="1"/>
  <c r="A6144" i="2" s="1"/>
  <c r="A6145" i="2" s="1"/>
  <c r="A6146" i="2" s="1"/>
  <c r="A6147" i="2" s="1"/>
  <c r="A6148" i="2" s="1"/>
  <c r="A6149" i="2" s="1"/>
  <c r="A6150" i="2" s="1"/>
  <c r="A6151" i="2" s="1"/>
  <c r="A6152" i="2" s="1"/>
  <c r="A6153" i="2" s="1"/>
  <c r="A6154" i="2" s="1"/>
  <c r="A6155" i="2" s="1"/>
  <c r="A6156" i="2" s="1"/>
  <c r="A6157" i="2" s="1"/>
  <c r="A6158" i="2" s="1"/>
  <c r="A6159" i="2" s="1"/>
  <c r="A6160" i="2" s="1"/>
  <c r="A6161" i="2" s="1"/>
  <c r="A6162" i="2" s="1"/>
  <c r="A6163" i="2" s="1"/>
  <c r="A6164" i="2" s="1"/>
  <c r="A6165" i="2" s="1"/>
  <c r="A6166" i="2" s="1"/>
  <c r="A6167" i="2" s="1"/>
  <c r="A6168" i="2" s="1"/>
  <c r="A6169" i="2" s="1"/>
  <c r="A6170" i="2" s="1"/>
  <c r="A6171" i="2" s="1"/>
  <c r="A6172" i="2" s="1"/>
  <c r="A6173" i="2" s="1"/>
  <c r="A6174" i="2" s="1"/>
  <c r="A6175" i="2" s="1"/>
  <c r="A6176" i="2" s="1"/>
  <c r="A6177" i="2" s="1"/>
  <c r="A6178" i="2" s="1"/>
  <c r="A6179" i="2" s="1"/>
  <c r="A6180" i="2" s="1"/>
  <c r="A6181" i="2" s="1"/>
  <c r="A6182" i="2" s="1"/>
  <c r="A6183" i="2" s="1"/>
  <c r="A6184" i="2" s="1"/>
  <c r="A6185" i="2" s="1"/>
  <c r="A6186" i="2" s="1"/>
  <c r="A6187" i="2" s="1"/>
  <c r="A6188" i="2" s="1"/>
  <c r="A6189" i="2" s="1"/>
  <c r="A6190" i="2" s="1"/>
  <c r="A6191" i="2" s="1"/>
  <c r="A6192" i="2" s="1"/>
  <c r="A6193" i="2" s="1"/>
  <c r="A6194" i="2" s="1"/>
  <c r="A6195" i="2" s="1"/>
  <c r="A6196" i="2" s="1"/>
  <c r="A6197" i="2" s="1"/>
  <c r="A6198" i="2" s="1"/>
  <c r="A6199" i="2" s="1"/>
  <c r="A6200" i="2" s="1"/>
  <c r="A6201" i="2" s="1"/>
  <c r="A6202" i="2" s="1"/>
  <c r="A6203" i="2" s="1"/>
  <c r="A6204" i="2" s="1"/>
  <c r="A6205" i="2" s="1"/>
  <c r="A6206" i="2" s="1"/>
  <c r="A6207" i="2" s="1"/>
  <c r="A6208" i="2" s="1"/>
  <c r="A6209" i="2" s="1"/>
  <c r="A6210" i="2" s="1"/>
  <c r="A6211" i="2" s="1"/>
  <c r="A6212" i="2" s="1"/>
  <c r="A6213" i="2" s="1"/>
  <c r="A6214" i="2" s="1"/>
  <c r="A6215" i="2" s="1"/>
  <c r="A6216" i="2" s="1"/>
  <c r="A6217" i="2" s="1"/>
  <c r="A6218" i="2" s="1"/>
  <c r="A6219" i="2" s="1"/>
  <c r="A6220" i="2" s="1"/>
  <c r="A6221" i="2" s="1"/>
  <c r="A6222" i="2" s="1"/>
  <c r="A6223" i="2" s="1"/>
  <c r="A6224" i="2" s="1"/>
  <c r="A6225" i="2" s="1"/>
  <c r="A6226" i="2" s="1"/>
  <c r="A6227" i="2" s="1"/>
  <c r="A6228" i="2" s="1"/>
  <c r="A6229" i="2" s="1"/>
  <c r="A6230" i="2" s="1"/>
  <c r="A6231" i="2" s="1"/>
  <c r="A6232" i="2" s="1"/>
  <c r="A6233" i="2" s="1"/>
  <c r="A6234" i="2" s="1"/>
  <c r="A6235" i="2" s="1"/>
  <c r="A6236" i="2" s="1"/>
  <c r="A6237" i="2" s="1"/>
  <c r="A6238" i="2" s="1"/>
  <c r="A6239" i="2" s="1"/>
  <c r="A6240" i="2" s="1"/>
  <c r="A6241" i="2" s="1"/>
  <c r="A6242" i="2" s="1"/>
  <c r="A6243" i="2" s="1"/>
  <c r="A6244" i="2" s="1"/>
  <c r="A6245" i="2" s="1"/>
  <c r="A6246" i="2" s="1"/>
  <c r="A6247" i="2" s="1"/>
  <c r="A6248" i="2" s="1"/>
  <c r="A6249" i="2" s="1"/>
  <c r="A6250" i="2" s="1"/>
  <c r="A6251" i="2" s="1"/>
  <c r="A6252" i="2" s="1"/>
  <c r="A6253" i="2" s="1"/>
  <c r="A6254" i="2" s="1"/>
  <c r="A6255" i="2" s="1"/>
  <c r="A6256" i="2" s="1"/>
  <c r="A6257" i="2" s="1"/>
  <c r="A6258" i="2" s="1"/>
  <c r="A6259" i="2" s="1"/>
  <c r="A6260" i="2" s="1"/>
  <c r="A6261" i="2" s="1"/>
  <c r="A6262" i="2" s="1"/>
  <c r="A6263" i="2" s="1"/>
  <c r="A6264" i="2" s="1"/>
  <c r="A6265" i="2" s="1"/>
  <c r="A6266" i="2" s="1"/>
  <c r="A6267" i="2" s="1"/>
  <c r="A6268" i="2" s="1"/>
  <c r="A6269" i="2" s="1"/>
  <c r="A6270" i="2" s="1"/>
  <c r="A6271" i="2" s="1"/>
  <c r="A6272" i="2" s="1"/>
  <c r="A6273" i="2" s="1"/>
  <c r="A6274" i="2" s="1"/>
  <c r="A6275" i="2" s="1"/>
  <c r="A6276" i="2" s="1"/>
  <c r="A6277" i="2" s="1"/>
  <c r="A6278" i="2" s="1"/>
  <c r="A6279" i="2" s="1"/>
  <c r="A6280" i="2" s="1"/>
  <c r="A6281" i="2" s="1"/>
  <c r="A6282" i="2" s="1"/>
  <c r="A6283" i="2" s="1"/>
  <c r="A6284" i="2" s="1"/>
  <c r="A6285" i="2" s="1"/>
  <c r="A6286" i="2" s="1"/>
  <c r="A6287" i="2" s="1"/>
  <c r="A6288" i="2" s="1"/>
  <c r="A6289" i="2" s="1"/>
  <c r="A6290" i="2" s="1"/>
  <c r="A6291" i="2" s="1"/>
  <c r="A6292" i="2" s="1"/>
  <c r="A6293" i="2" s="1"/>
  <c r="A6294" i="2" s="1"/>
  <c r="A6295" i="2" s="1"/>
  <c r="A6296" i="2" s="1"/>
  <c r="A6297" i="2" s="1"/>
  <c r="A6298" i="2" s="1"/>
  <c r="A6299" i="2" s="1"/>
  <c r="A6300" i="2" s="1"/>
  <c r="A6301" i="2" s="1"/>
  <c r="A6302" i="2" s="1"/>
  <c r="A6303" i="2" s="1"/>
  <c r="A6304" i="2" s="1"/>
  <c r="A6305" i="2" s="1"/>
  <c r="A6306" i="2" s="1"/>
  <c r="A6307" i="2" s="1"/>
  <c r="A6308" i="2" s="1"/>
  <c r="A6309" i="2" s="1"/>
  <c r="A6310" i="2" s="1"/>
  <c r="A6311" i="2" s="1"/>
  <c r="A6312" i="2" s="1"/>
  <c r="A6313" i="2" s="1"/>
  <c r="A6314" i="2" s="1"/>
  <c r="A6315" i="2" s="1"/>
  <c r="A6316" i="2" s="1"/>
  <c r="A6317" i="2" s="1"/>
  <c r="A6318" i="2" s="1"/>
  <c r="A6319" i="2" s="1"/>
  <c r="A6320" i="2" s="1"/>
  <c r="A6321" i="2" s="1"/>
  <c r="A6322" i="2" s="1"/>
  <c r="A6323" i="2" s="1"/>
  <c r="A6324" i="2" s="1"/>
  <c r="A6325" i="2" s="1"/>
  <c r="A6326" i="2" s="1"/>
  <c r="A6327" i="2" s="1"/>
  <c r="A6328" i="2" s="1"/>
  <c r="A6329" i="2" s="1"/>
  <c r="A6330" i="2" s="1"/>
  <c r="A6331" i="2" s="1"/>
  <c r="A6332" i="2" s="1"/>
  <c r="A6333" i="2" s="1"/>
  <c r="A6334" i="2" s="1"/>
  <c r="A6335" i="2" s="1"/>
  <c r="A6336" i="2" s="1"/>
  <c r="A6337" i="2" s="1"/>
  <c r="A6338" i="2" s="1"/>
  <c r="A6339" i="2" s="1"/>
  <c r="A6340" i="2" s="1"/>
  <c r="A6341" i="2" s="1"/>
  <c r="A6342" i="2" s="1"/>
  <c r="A6343" i="2" s="1"/>
  <c r="A6344" i="2" s="1"/>
  <c r="A6345" i="2" s="1"/>
  <c r="A6346" i="2" s="1"/>
  <c r="A6347" i="2" s="1"/>
  <c r="A6348" i="2" s="1"/>
  <c r="A6349" i="2" s="1"/>
  <c r="A6350" i="2" s="1"/>
  <c r="A6351" i="2" s="1"/>
  <c r="A6352" i="2" s="1"/>
  <c r="A6353" i="2" s="1"/>
  <c r="A6354" i="2" s="1"/>
  <c r="A6355" i="2" s="1"/>
  <c r="A6356" i="2" s="1"/>
  <c r="A6357" i="2" s="1"/>
  <c r="A6358" i="2" s="1"/>
  <c r="A6359" i="2" s="1"/>
  <c r="A6360" i="2" s="1"/>
  <c r="A6361" i="2" s="1"/>
  <c r="A6362" i="2" s="1"/>
  <c r="A6363" i="2" s="1"/>
  <c r="A6364" i="2" s="1"/>
  <c r="A6365" i="2" s="1"/>
  <c r="A6366" i="2" s="1"/>
  <c r="A6367" i="2" s="1"/>
  <c r="A6368" i="2" s="1"/>
  <c r="A6369" i="2" s="1"/>
  <c r="A6370" i="2" s="1"/>
  <c r="A6371" i="2" s="1"/>
  <c r="A6372" i="2" s="1"/>
  <c r="A6373" i="2" s="1"/>
  <c r="A6374" i="2" s="1"/>
  <c r="A6375" i="2" s="1"/>
  <c r="A6376" i="2" s="1"/>
  <c r="A6377" i="2" s="1"/>
  <c r="A6378" i="2" s="1"/>
  <c r="A6379" i="2" s="1"/>
  <c r="A6380" i="2" s="1"/>
  <c r="A6381" i="2" s="1"/>
  <c r="A6382" i="2" s="1"/>
  <c r="A6383" i="2" s="1"/>
  <c r="A6384" i="2" s="1"/>
  <c r="A6385" i="2" s="1"/>
  <c r="A6386" i="2" s="1"/>
  <c r="A6387" i="2" s="1"/>
  <c r="A6388" i="2" s="1"/>
  <c r="A6389" i="2" s="1"/>
  <c r="A6390" i="2" s="1"/>
  <c r="A6391" i="2" s="1"/>
  <c r="A6392" i="2" s="1"/>
  <c r="A6393" i="2" s="1"/>
  <c r="A6394" i="2" s="1"/>
  <c r="A6395" i="2" s="1"/>
  <c r="A6396" i="2" s="1"/>
  <c r="A6397" i="2" s="1"/>
  <c r="A6398" i="2" s="1"/>
  <c r="A6399" i="2" s="1"/>
  <c r="A6400" i="2" s="1"/>
  <c r="A6401" i="2" s="1"/>
  <c r="A6402" i="2" s="1"/>
  <c r="A6403" i="2" s="1"/>
  <c r="A6404" i="2" s="1"/>
  <c r="A6405" i="2" s="1"/>
  <c r="A6406" i="2" s="1"/>
  <c r="A6407" i="2" s="1"/>
  <c r="A6408" i="2" s="1"/>
  <c r="A6409" i="2" s="1"/>
  <c r="A6410" i="2" s="1"/>
  <c r="A6411" i="2" s="1"/>
  <c r="A6412" i="2" s="1"/>
  <c r="A6413" i="2" s="1"/>
  <c r="A6414" i="2" s="1"/>
  <c r="A6415" i="2" s="1"/>
  <c r="A6416" i="2" s="1"/>
  <c r="A6417" i="2" s="1"/>
  <c r="A6418" i="2" s="1"/>
  <c r="A6419" i="2" s="1"/>
  <c r="A6420" i="2" s="1"/>
  <c r="A6421" i="2" s="1"/>
  <c r="A6422" i="2" s="1"/>
  <c r="A6423" i="2" s="1"/>
  <c r="A6424" i="2" s="1"/>
  <c r="A6425" i="2" s="1"/>
  <c r="A6426" i="2" s="1"/>
  <c r="A6427" i="2" s="1"/>
  <c r="A6428" i="2" s="1"/>
  <c r="A6429" i="2" s="1"/>
  <c r="A6430" i="2" s="1"/>
  <c r="A6431" i="2" s="1"/>
  <c r="A6432" i="2" s="1"/>
  <c r="A6433" i="2" s="1"/>
  <c r="A6434" i="2" s="1"/>
  <c r="A6435" i="2" s="1"/>
  <c r="A6436" i="2" s="1"/>
  <c r="A6437" i="2" s="1"/>
  <c r="A6438" i="2" s="1"/>
  <c r="A6439" i="2" s="1"/>
  <c r="A6440" i="2" s="1"/>
  <c r="A6441" i="2" s="1"/>
  <c r="A6442" i="2" s="1"/>
  <c r="A6443" i="2" s="1"/>
  <c r="A6444" i="2" s="1"/>
  <c r="A6445" i="2" s="1"/>
  <c r="A6446" i="2" s="1"/>
  <c r="A6447" i="2" s="1"/>
  <c r="A6448" i="2" s="1"/>
  <c r="A6449" i="2" s="1"/>
  <c r="A6450" i="2" s="1"/>
  <c r="A6451" i="2" s="1"/>
  <c r="A6452" i="2" s="1"/>
  <c r="A6453" i="2" s="1"/>
  <c r="A6454" i="2" s="1"/>
  <c r="A6455" i="2" s="1"/>
  <c r="A6456" i="2" s="1"/>
  <c r="A6457" i="2" s="1"/>
  <c r="A6458" i="2" s="1"/>
  <c r="A6459" i="2" s="1"/>
  <c r="A6460" i="2" s="1"/>
  <c r="A6461" i="2" s="1"/>
  <c r="A6462" i="2" s="1"/>
  <c r="A6463" i="2" s="1"/>
  <c r="A6464" i="2" s="1"/>
  <c r="A6465" i="2" s="1"/>
  <c r="A6466" i="2" s="1"/>
  <c r="A6467" i="2" s="1"/>
  <c r="A6468" i="2" s="1"/>
  <c r="A6469" i="2" s="1"/>
  <c r="A6470" i="2" s="1"/>
  <c r="A6471" i="2" s="1"/>
  <c r="A6472" i="2" s="1"/>
  <c r="A6473" i="2" s="1"/>
  <c r="A6474" i="2" s="1"/>
  <c r="A6475" i="2" s="1"/>
  <c r="A6476" i="2" s="1"/>
  <c r="A6477" i="2" s="1"/>
  <c r="A6478" i="2" s="1"/>
  <c r="A6479" i="2" s="1"/>
  <c r="A6480" i="2" s="1"/>
  <c r="A6481" i="2" s="1"/>
  <c r="A6482" i="2" s="1"/>
  <c r="A6483" i="2" s="1"/>
  <c r="A6484" i="2" s="1"/>
  <c r="A6485" i="2" s="1"/>
  <c r="A6486" i="2" s="1"/>
  <c r="A6487" i="2" s="1"/>
  <c r="A6488" i="2" s="1"/>
  <c r="A6489" i="2" s="1"/>
  <c r="A6490" i="2" s="1"/>
  <c r="A6491" i="2" s="1"/>
  <c r="A6492" i="2" s="1"/>
  <c r="A6493" i="2" s="1"/>
  <c r="A6494" i="2" s="1"/>
  <c r="A6495" i="2" s="1"/>
  <c r="A6496" i="2" s="1"/>
  <c r="A6497" i="2" s="1"/>
  <c r="A6498" i="2" s="1"/>
  <c r="A6499" i="2" s="1"/>
  <c r="A6500" i="2" s="1"/>
  <c r="A6501" i="2" s="1"/>
  <c r="A6502" i="2" s="1"/>
  <c r="A6503" i="2" s="1"/>
  <c r="A6504" i="2" s="1"/>
  <c r="A6505" i="2" s="1"/>
  <c r="A6506" i="2" s="1"/>
  <c r="A6507" i="2" s="1"/>
  <c r="A6508" i="2" s="1"/>
  <c r="A6509" i="2" s="1"/>
  <c r="A6510" i="2" s="1"/>
  <c r="A6511" i="2" s="1"/>
  <c r="A6512" i="2" s="1"/>
  <c r="A6513" i="2" s="1"/>
  <c r="A6514" i="2" s="1"/>
  <c r="A6515" i="2" s="1"/>
  <c r="A6516" i="2" s="1"/>
  <c r="A6517" i="2" s="1"/>
  <c r="A6518" i="2" s="1"/>
  <c r="A6519" i="2" s="1"/>
  <c r="A6520" i="2" s="1"/>
  <c r="A6521" i="2" s="1"/>
  <c r="A6522" i="2" s="1"/>
  <c r="A6523" i="2" s="1"/>
  <c r="A6524" i="2" s="1"/>
  <c r="A6525" i="2" s="1"/>
  <c r="A6526" i="2" s="1"/>
  <c r="A6527" i="2" s="1"/>
  <c r="A6528" i="2" s="1"/>
  <c r="A6529" i="2" s="1"/>
  <c r="A6530" i="2" s="1"/>
  <c r="A6531" i="2" s="1"/>
  <c r="A6532" i="2" s="1"/>
  <c r="A6533" i="2" s="1"/>
  <c r="A6534" i="2" s="1"/>
  <c r="A6535" i="2" s="1"/>
  <c r="A6536" i="2" s="1"/>
  <c r="A6537" i="2" s="1"/>
  <c r="A6538" i="2" s="1"/>
  <c r="A6539" i="2" s="1"/>
  <c r="A6540" i="2" s="1"/>
  <c r="A6541" i="2" s="1"/>
  <c r="A6542" i="2" s="1"/>
  <c r="A6543" i="2" s="1"/>
  <c r="A6544" i="2" s="1"/>
  <c r="A6545" i="2" s="1"/>
  <c r="A6546" i="2" s="1"/>
  <c r="A6547" i="2" s="1"/>
  <c r="A6548" i="2" s="1"/>
  <c r="A6549" i="2" s="1"/>
  <c r="A6550" i="2" s="1"/>
  <c r="A6551" i="2" s="1"/>
  <c r="A6552" i="2" s="1"/>
  <c r="A6553" i="2" s="1"/>
  <c r="A6554" i="2" s="1"/>
  <c r="A6555" i="2" s="1"/>
  <c r="A6556" i="2" s="1"/>
  <c r="A6557" i="2" s="1"/>
  <c r="A6558" i="2" s="1"/>
  <c r="A6559" i="2" s="1"/>
  <c r="A6560" i="2" s="1"/>
  <c r="A6561" i="2" s="1"/>
  <c r="A6562" i="2" s="1"/>
  <c r="A6563" i="2" s="1"/>
  <c r="A6564" i="2" s="1"/>
  <c r="A6565" i="2" s="1"/>
  <c r="A6566" i="2" s="1"/>
  <c r="A6567" i="2" s="1"/>
  <c r="A6568" i="2" s="1"/>
  <c r="A6569" i="2" s="1"/>
  <c r="A6570" i="2" s="1"/>
  <c r="A6571" i="2" s="1"/>
  <c r="A6572" i="2" s="1"/>
  <c r="A6573" i="2" s="1"/>
  <c r="A6574" i="2" s="1"/>
  <c r="A6575" i="2" s="1"/>
  <c r="A6576" i="2" s="1"/>
  <c r="A6577" i="2" s="1"/>
  <c r="A6578" i="2" s="1"/>
  <c r="A6579" i="2" s="1"/>
  <c r="A6580" i="2" s="1"/>
  <c r="A6581" i="2" s="1"/>
  <c r="A6582" i="2" s="1"/>
  <c r="A6583" i="2" s="1"/>
  <c r="A6584" i="2" s="1"/>
  <c r="A6585" i="2" s="1"/>
  <c r="A6586" i="2" s="1"/>
  <c r="A6587" i="2" s="1"/>
  <c r="A6588" i="2" s="1"/>
  <c r="A6589" i="2" s="1"/>
  <c r="A6590" i="2" s="1"/>
  <c r="A6591" i="2" s="1"/>
  <c r="A6592" i="2" s="1"/>
  <c r="A6593" i="2" s="1"/>
  <c r="A6594" i="2" s="1"/>
  <c r="A6595" i="2" s="1"/>
  <c r="A6596" i="2" s="1"/>
  <c r="A6597" i="2" s="1"/>
  <c r="A6598" i="2" s="1"/>
  <c r="A6599" i="2" s="1"/>
  <c r="A6600" i="2" s="1"/>
  <c r="A6601" i="2" s="1"/>
  <c r="A6602" i="2" s="1"/>
  <c r="A6603" i="2" s="1"/>
  <c r="A6604" i="2" s="1"/>
  <c r="A6605" i="2" s="1"/>
  <c r="A6606" i="2" s="1"/>
  <c r="A6607" i="2" s="1"/>
  <c r="A6608" i="2" s="1"/>
  <c r="A6609" i="2" s="1"/>
  <c r="A6610" i="2" s="1"/>
  <c r="A6611" i="2" s="1"/>
  <c r="A6612" i="2" s="1"/>
  <c r="A6613" i="2" s="1"/>
  <c r="A6614" i="2" s="1"/>
  <c r="A6615" i="2" s="1"/>
  <c r="A6616" i="2" s="1"/>
  <c r="A6617" i="2" s="1"/>
  <c r="A6618" i="2" s="1"/>
  <c r="A6619" i="2" s="1"/>
  <c r="A6620" i="2" s="1"/>
  <c r="A6621" i="2" s="1"/>
  <c r="A6622" i="2" s="1"/>
  <c r="A6623" i="2" s="1"/>
  <c r="A6624" i="2" s="1"/>
  <c r="A6625" i="2" s="1"/>
  <c r="A6626" i="2" s="1"/>
  <c r="A6627" i="2" s="1"/>
  <c r="A6628" i="2" s="1"/>
  <c r="A6629" i="2" s="1"/>
  <c r="A6630" i="2" s="1"/>
  <c r="A6631" i="2" s="1"/>
  <c r="A6632" i="2" s="1"/>
  <c r="A6633" i="2" s="1"/>
  <c r="A6634" i="2" s="1"/>
  <c r="A6635" i="2" s="1"/>
  <c r="A6636" i="2" s="1"/>
  <c r="A6637" i="2" s="1"/>
  <c r="A6638" i="2" s="1"/>
  <c r="A6639" i="2" s="1"/>
  <c r="A6640" i="2" s="1"/>
  <c r="A6641" i="2" s="1"/>
  <c r="A6642" i="2" s="1"/>
  <c r="A6643" i="2" s="1"/>
  <c r="A6644" i="2" s="1"/>
  <c r="A6645" i="2" s="1"/>
  <c r="A6646" i="2" s="1"/>
  <c r="A6647" i="2" s="1"/>
  <c r="A6648" i="2" s="1"/>
  <c r="A6649" i="2" s="1"/>
  <c r="A6650" i="2" s="1"/>
  <c r="A6651" i="2" s="1"/>
  <c r="A6652" i="2" s="1"/>
  <c r="A6653" i="2" s="1"/>
  <c r="A6654" i="2" s="1"/>
  <c r="A6655" i="2" s="1"/>
  <c r="A6656" i="2" s="1"/>
  <c r="A6657" i="2" s="1"/>
  <c r="A6658" i="2" s="1"/>
  <c r="A6659" i="2" s="1"/>
  <c r="A6660" i="2" s="1"/>
  <c r="A6661" i="2" s="1"/>
  <c r="A6662" i="2" s="1"/>
  <c r="A6663" i="2" s="1"/>
  <c r="A6664" i="2" s="1"/>
  <c r="A6665" i="2" s="1"/>
  <c r="A6666" i="2" s="1"/>
  <c r="A6667" i="2" s="1"/>
  <c r="A6668" i="2" s="1"/>
  <c r="A6669" i="2" s="1"/>
  <c r="A6670" i="2" s="1"/>
  <c r="A6671" i="2" s="1"/>
  <c r="A6672" i="2" s="1"/>
  <c r="A6673" i="2" s="1"/>
  <c r="A6674" i="2" s="1"/>
  <c r="A6675" i="2" s="1"/>
  <c r="A6676" i="2" s="1"/>
  <c r="A6677" i="2" s="1"/>
  <c r="A6678" i="2" s="1"/>
  <c r="A6679" i="2" s="1"/>
  <c r="A6680" i="2" s="1"/>
  <c r="A6681" i="2" s="1"/>
  <c r="A6682" i="2" s="1"/>
  <c r="A6683" i="2" s="1"/>
  <c r="A6684" i="2" s="1"/>
  <c r="A6685" i="2" s="1"/>
  <c r="A6686" i="2" s="1"/>
  <c r="A6687" i="2" s="1"/>
  <c r="A6688" i="2" s="1"/>
  <c r="A6689" i="2" s="1"/>
  <c r="A6690" i="2" s="1"/>
  <c r="A6691" i="2" s="1"/>
  <c r="A6692" i="2" s="1"/>
  <c r="A6693" i="2" s="1"/>
  <c r="A6694" i="2" s="1"/>
  <c r="A6695" i="2" s="1"/>
  <c r="A6696" i="2" s="1"/>
  <c r="A6697" i="2" s="1"/>
  <c r="A6698" i="2" s="1"/>
  <c r="A6699" i="2" s="1"/>
  <c r="A6700" i="2" s="1"/>
  <c r="A6701" i="2" s="1"/>
  <c r="A6702" i="2" s="1"/>
  <c r="A6703" i="2" s="1"/>
  <c r="A6704" i="2" s="1"/>
  <c r="A6705" i="2" s="1"/>
  <c r="A6706" i="2" s="1"/>
  <c r="A6707" i="2" s="1"/>
  <c r="A6708" i="2" s="1"/>
  <c r="A6709" i="2" s="1"/>
  <c r="A6710" i="2" s="1"/>
  <c r="A6711" i="2" s="1"/>
  <c r="A6712" i="2" s="1"/>
  <c r="A6713" i="2" s="1"/>
  <c r="A6714" i="2" s="1"/>
  <c r="A6715" i="2" s="1"/>
  <c r="A6716" i="2" s="1"/>
  <c r="A6717" i="2" s="1"/>
  <c r="A6718" i="2" s="1"/>
  <c r="A6719" i="2" s="1"/>
  <c r="A6720" i="2" s="1"/>
  <c r="A6721" i="2" s="1"/>
  <c r="A6722" i="2" s="1"/>
  <c r="A6723" i="2" s="1"/>
  <c r="A6724" i="2" s="1"/>
  <c r="A6725" i="2" s="1"/>
  <c r="A6726" i="2" s="1"/>
  <c r="A6727" i="2" s="1"/>
  <c r="A6728" i="2" s="1"/>
  <c r="A6729" i="2" s="1"/>
  <c r="A6730" i="2" s="1"/>
  <c r="A6731" i="2" s="1"/>
  <c r="A6732" i="2" s="1"/>
  <c r="A6733" i="2" s="1"/>
  <c r="A6734" i="2" s="1"/>
  <c r="A6735" i="2" s="1"/>
  <c r="A6736" i="2" s="1"/>
  <c r="A6737" i="2" s="1"/>
  <c r="A6738" i="2" s="1"/>
  <c r="A6739" i="2" s="1"/>
  <c r="A6740" i="2" s="1"/>
  <c r="A6741" i="2" s="1"/>
  <c r="A6742" i="2" s="1"/>
  <c r="A6743" i="2" s="1"/>
  <c r="A6744" i="2" s="1"/>
  <c r="A6745" i="2" s="1"/>
  <c r="A6746" i="2" s="1"/>
  <c r="A6747" i="2" s="1"/>
  <c r="A6748" i="2" s="1"/>
  <c r="A6749" i="2" s="1"/>
  <c r="A6750" i="2" s="1"/>
  <c r="A6751" i="2" s="1"/>
  <c r="A6752" i="2" s="1"/>
  <c r="A6753" i="2" s="1"/>
  <c r="A6754" i="2" s="1"/>
  <c r="A6755" i="2" s="1"/>
  <c r="A6756" i="2" s="1"/>
  <c r="A6757" i="2" s="1"/>
  <c r="A6758" i="2" s="1"/>
  <c r="A6759" i="2" s="1"/>
  <c r="A6760" i="2" s="1"/>
  <c r="A6761" i="2" s="1"/>
  <c r="A6762" i="2" s="1"/>
  <c r="A6763" i="2" s="1"/>
  <c r="A6764" i="2" s="1"/>
  <c r="A6765" i="2" s="1"/>
  <c r="A6766" i="2" s="1"/>
  <c r="A6767" i="2" s="1"/>
  <c r="A6768" i="2" s="1"/>
  <c r="A6769" i="2" s="1"/>
  <c r="A6770" i="2" s="1"/>
  <c r="A6771" i="2" s="1"/>
  <c r="A6772" i="2" s="1"/>
  <c r="A6773" i="2" s="1"/>
  <c r="A6774" i="2" s="1"/>
  <c r="A6775" i="2" s="1"/>
  <c r="A6776" i="2" s="1"/>
  <c r="A6777" i="2" s="1"/>
  <c r="A6778" i="2" s="1"/>
  <c r="A6779" i="2" s="1"/>
  <c r="A6780" i="2" s="1"/>
  <c r="A6781" i="2" s="1"/>
  <c r="A6782" i="2" s="1"/>
  <c r="A6783" i="2" s="1"/>
  <c r="A6784" i="2" s="1"/>
  <c r="A6785" i="2" s="1"/>
  <c r="A6786" i="2" s="1"/>
  <c r="A6787" i="2" s="1"/>
  <c r="A6788" i="2" s="1"/>
  <c r="A6789" i="2" s="1"/>
  <c r="A6790" i="2" s="1"/>
  <c r="A6791" i="2" s="1"/>
  <c r="A6792" i="2" s="1"/>
  <c r="A6793" i="2" s="1"/>
  <c r="A6794" i="2" s="1"/>
  <c r="A6795" i="2" s="1"/>
  <c r="A6796" i="2" s="1"/>
  <c r="A6797" i="2" s="1"/>
  <c r="A6798" i="2" s="1"/>
  <c r="A6799" i="2" s="1"/>
  <c r="A6800" i="2" s="1"/>
  <c r="A6801" i="2" s="1"/>
  <c r="A6802" i="2" s="1"/>
  <c r="A6803" i="2" s="1"/>
  <c r="A6804" i="2" s="1"/>
  <c r="A6805" i="2" s="1"/>
  <c r="A6806" i="2" s="1"/>
  <c r="A6807" i="2" s="1"/>
  <c r="A6808" i="2" s="1"/>
  <c r="A6809" i="2" s="1"/>
  <c r="A6810" i="2" s="1"/>
  <c r="A6811" i="2" s="1"/>
  <c r="A6812" i="2" s="1"/>
  <c r="A6813" i="2" s="1"/>
  <c r="A6814" i="2" s="1"/>
  <c r="A6815" i="2" s="1"/>
  <c r="A6816" i="2" s="1"/>
  <c r="A6817" i="2" s="1"/>
  <c r="A6818" i="2" s="1"/>
  <c r="A6819" i="2" s="1"/>
  <c r="A6820" i="2" s="1"/>
  <c r="A6821" i="2" s="1"/>
  <c r="A6822" i="2" s="1"/>
  <c r="A6823" i="2" s="1"/>
  <c r="A6824" i="2" s="1"/>
  <c r="A6825" i="2" s="1"/>
  <c r="A6826" i="2" s="1"/>
  <c r="A6827" i="2" s="1"/>
  <c r="A6828" i="2" s="1"/>
  <c r="A6829" i="2" s="1"/>
  <c r="A6830" i="2" s="1"/>
  <c r="A6831" i="2" s="1"/>
  <c r="A6832" i="2" s="1"/>
  <c r="A6833" i="2" s="1"/>
  <c r="A6834" i="2" s="1"/>
  <c r="A6835" i="2" s="1"/>
  <c r="A6836" i="2" s="1"/>
  <c r="A6837" i="2" s="1"/>
  <c r="A6838" i="2" s="1"/>
  <c r="A6839" i="2" s="1"/>
  <c r="A6840" i="2" s="1"/>
  <c r="A6841" i="2" s="1"/>
  <c r="A6842" i="2" s="1"/>
  <c r="A6843" i="2" s="1"/>
  <c r="A6844" i="2" s="1"/>
  <c r="A6845" i="2" s="1"/>
  <c r="A6846" i="2" s="1"/>
  <c r="A6847" i="2" s="1"/>
  <c r="A6848" i="2" s="1"/>
  <c r="A6849" i="2" s="1"/>
  <c r="A6850" i="2" s="1"/>
  <c r="A6851" i="2" s="1"/>
  <c r="A6852" i="2" s="1"/>
  <c r="A6853" i="2" s="1"/>
  <c r="A6854" i="2" s="1"/>
  <c r="A6855" i="2" s="1"/>
  <c r="A6856" i="2" s="1"/>
  <c r="A6857" i="2" s="1"/>
  <c r="A6858" i="2" s="1"/>
  <c r="A6859" i="2" s="1"/>
  <c r="A6860" i="2" s="1"/>
  <c r="A6861" i="2" s="1"/>
  <c r="A6862" i="2" s="1"/>
  <c r="A6863" i="2" s="1"/>
  <c r="A6864" i="2" s="1"/>
  <c r="A6865" i="2" s="1"/>
  <c r="A6866" i="2" s="1"/>
  <c r="A6867" i="2" s="1"/>
  <c r="A6868" i="2" s="1"/>
  <c r="A6869" i="2" s="1"/>
  <c r="A6870" i="2" s="1"/>
  <c r="A6871" i="2" s="1"/>
  <c r="A6872" i="2" s="1"/>
  <c r="A6873" i="2" s="1"/>
  <c r="A6874" i="2" s="1"/>
  <c r="A6875" i="2" s="1"/>
  <c r="A6876" i="2" s="1"/>
  <c r="A6877" i="2" s="1"/>
  <c r="A6878" i="2" s="1"/>
  <c r="A6879" i="2" s="1"/>
  <c r="A6880" i="2" s="1"/>
  <c r="A6881" i="2" s="1"/>
  <c r="A6882" i="2" s="1"/>
  <c r="A6883" i="2" s="1"/>
  <c r="A6884" i="2" s="1"/>
  <c r="A6885" i="2" s="1"/>
  <c r="A6886" i="2" s="1"/>
  <c r="A6887" i="2" s="1"/>
  <c r="A6888" i="2" s="1"/>
  <c r="A6889" i="2" s="1"/>
  <c r="A6890" i="2" s="1"/>
  <c r="A6891" i="2" s="1"/>
  <c r="A6892" i="2" s="1"/>
  <c r="A6893" i="2" s="1"/>
  <c r="A6894" i="2" s="1"/>
  <c r="A6895" i="2" s="1"/>
  <c r="A6896" i="2" s="1"/>
  <c r="A6897" i="2" s="1"/>
  <c r="A6898" i="2" s="1"/>
  <c r="A6899" i="2" s="1"/>
  <c r="A6900" i="2" s="1"/>
  <c r="A6901" i="2" s="1"/>
  <c r="A6902" i="2" s="1"/>
  <c r="A6903" i="2" s="1"/>
  <c r="A6904" i="2" s="1"/>
  <c r="A6905" i="2" s="1"/>
  <c r="A6906" i="2" s="1"/>
  <c r="A6907" i="2" s="1"/>
  <c r="A6908" i="2" s="1"/>
  <c r="A6909" i="2" s="1"/>
  <c r="A6910" i="2" s="1"/>
  <c r="A6911" i="2" s="1"/>
  <c r="A6912" i="2" s="1"/>
  <c r="A6913" i="2" s="1"/>
  <c r="A6914" i="2" s="1"/>
  <c r="A6915" i="2" s="1"/>
  <c r="A6916" i="2" s="1"/>
  <c r="A6917" i="2" s="1"/>
  <c r="A6918" i="2" s="1"/>
  <c r="A6919" i="2" s="1"/>
  <c r="A6920" i="2" s="1"/>
  <c r="A6921" i="2" s="1"/>
  <c r="A6922" i="2" s="1"/>
  <c r="A6923" i="2" s="1"/>
  <c r="A6924" i="2" s="1"/>
  <c r="A6925" i="2" s="1"/>
  <c r="A6926" i="2" s="1"/>
  <c r="A6927" i="2" s="1"/>
  <c r="A6928" i="2" s="1"/>
  <c r="A6929" i="2" s="1"/>
  <c r="A6930" i="2" s="1"/>
  <c r="A6931" i="2" s="1"/>
  <c r="A6932" i="2" s="1"/>
  <c r="A6933" i="2" s="1"/>
  <c r="A6934" i="2" s="1"/>
  <c r="A6935" i="2" s="1"/>
  <c r="A6936" i="2" s="1"/>
  <c r="A6937" i="2" s="1"/>
  <c r="A6938" i="2" s="1"/>
  <c r="A6939" i="2" s="1"/>
  <c r="A6940" i="2" s="1"/>
  <c r="A6941" i="2" s="1"/>
  <c r="A6942" i="2" s="1"/>
  <c r="A6943" i="2" s="1"/>
  <c r="A6944" i="2" s="1"/>
  <c r="A6945" i="2" s="1"/>
  <c r="A6946" i="2" s="1"/>
  <c r="A6947" i="2" s="1"/>
  <c r="A6948" i="2" s="1"/>
  <c r="A6949" i="2" s="1"/>
  <c r="A6950" i="2" s="1"/>
  <c r="A6951" i="2" s="1"/>
  <c r="A6952" i="2" s="1"/>
  <c r="A6953" i="2" s="1"/>
  <c r="A6954" i="2" s="1"/>
  <c r="A6955" i="2" s="1"/>
  <c r="A6956" i="2" s="1"/>
  <c r="A6957" i="2" s="1"/>
  <c r="A6958" i="2" s="1"/>
  <c r="A6959" i="2" s="1"/>
  <c r="A6960" i="2" s="1"/>
  <c r="A6961" i="2" s="1"/>
  <c r="A6962" i="2" s="1"/>
  <c r="A6963" i="2" s="1"/>
  <c r="A6964" i="2" s="1"/>
  <c r="A6965" i="2" s="1"/>
  <c r="A6966" i="2" s="1"/>
  <c r="A6967" i="2" s="1"/>
  <c r="A6968" i="2" s="1"/>
  <c r="A6969" i="2" s="1"/>
  <c r="A6970" i="2" s="1"/>
  <c r="A6971" i="2" s="1"/>
  <c r="A6972" i="2" s="1"/>
  <c r="A6973" i="2" s="1"/>
  <c r="A6974" i="2" s="1"/>
  <c r="A6975" i="2" s="1"/>
  <c r="A6976" i="2" s="1"/>
  <c r="A6977" i="2" s="1"/>
  <c r="A6978" i="2" s="1"/>
  <c r="A6979" i="2" s="1"/>
  <c r="A6980" i="2" s="1"/>
  <c r="A6981" i="2" s="1"/>
  <c r="A6982" i="2" s="1"/>
  <c r="A6983" i="2" s="1"/>
  <c r="A6984" i="2" s="1"/>
  <c r="A6985" i="2" s="1"/>
  <c r="A6986" i="2" s="1"/>
  <c r="A6987" i="2" s="1"/>
  <c r="A6988" i="2" s="1"/>
  <c r="A6989" i="2" s="1"/>
  <c r="A6990" i="2" s="1"/>
  <c r="A6991" i="2" s="1"/>
  <c r="A6992" i="2" s="1"/>
  <c r="A6993" i="2" s="1"/>
  <c r="A6994" i="2" s="1"/>
  <c r="A6995" i="2" s="1"/>
  <c r="A6996" i="2" s="1"/>
  <c r="A6997" i="2" s="1"/>
  <c r="A6998" i="2" s="1"/>
  <c r="A6999" i="2" s="1"/>
  <c r="A7000" i="2" s="1"/>
  <c r="A7001" i="2" s="1"/>
  <c r="A7002" i="2" s="1"/>
  <c r="A7003" i="2" s="1"/>
  <c r="A7004" i="2" s="1"/>
  <c r="A7005" i="2" s="1"/>
  <c r="A7006" i="2" s="1"/>
  <c r="A7007" i="2" s="1"/>
  <c r="A7008" i="2" s="1"/>
  <c r="A7009" i="2" s="1"/>
  <c r="A7010" i="2" s="1"/>
  <c r="A7011" i="2" s="1"/>
  <c r="A7012" i="2" s="1"/>
  <c r="A7013" i="2" s="1"/>
  <c r="A7014" i="2" s="1"/>
  <c r="A7015" i="2" s="1"/>
  <c r="A7016" i="2" s="1"/>
  <c r="A7017" i="2" s="1"/>
  <c r="A7018" i="2" s="1"/>
  <c r="A7019" i="2" s="1"/>
  <c r="A7020" i="2" s="1"/>
  <c r="A7021" i="2" s="1"/>
  <c r="A7022" i="2" s="1"/>
  <c r="A7023" i="2" s="1"/>
  <c r="A7024" i="2" s="1"/>
  <c r="A7025" i="2" s="1"/>
  <c r="A7026" i="2" s="1"/>
  <c r="A7027" i="2" s="1"/>
  <c r="A7028" i="2" s="1"/>
  <c r="A7029" i="2" s="1"/>
  <c r="A7030" i="2" s="1"/>
  <c r="A7031" i="2" s="1"/>
  <c r="A7032" i="2" s="1"/>
  <c r="A7033" i="2" s="1"/>
  <c r="A7034" i="2" s="1"/>
  <c r="A7035" i="2" s="1"/>
  <c r="A7036" i="2" s="1"/>
  <c r="A7037" i="2" s="1"/>
  <c r="A7038" i="2" s="1"/>
  <c r="A7039" i="2" s="1"/>
  <c r="A7040" i="2" s="1"/>
  <c r="A7041" i="2" s="1"/>
  <c r="A7042" i="2" s="1"/>
  <c r="A7043" i="2" s="1"/>
  <c r="A7044" i="2" s="1"/>
  <c r="A7045" i="2" s="1"/>
  <c r="A7046" i="2" s="1"/>
  <c r="A7047" i="2" s="1"/>
  <c r="A7048" i="2" s="1"/>
  <c r="A7049" i="2" s="1"/>
  <c r="A7050" i="2" s="1"/>
  <c r="A7051" i="2" s="1"/>
  <c r="A7052" i="2" s="1"/>
  <c r="A7053" i="2" s="1"/>
  <c r="A7054" i="2" s="1"/>
  <c r="A7055" i="2" s="1"/>
  <c r="A7056" i="2" s="1"/>
  <c r="A7057" i="2" s="1"/>
  <c r="A7058" i="2" s="1"/>
  <c r="A7059" i="2" s="1"/>
  <c r="A7060" i="2" s="1"/>
  <c r="A7061" i="2" s="1"/>
  <c r="A7062" i="2" s="1"/>
  <c r="A7063" i="2" s="1"/>
  <c r="A7064" i="2" s="1"/>
  <c r="A7065" i="2" s="1"/>
  <c r="A7066" i="2" s="1"/>
  <c r="A7067" i="2" s="1"/>
  <c r="A7068" i="2" s="1"/>
  <c r="A7069" i="2" s="1"/>
  <c r="A7070" i="2" s="1"/>
  <c r="A7071" i="2" s="1"/>
  <c r="A7072" i="2" s="1"/>
  <c r="A7073" i="2" s="1"/>
  <c r="A7074" i="2" s="1"/>
  <c r="A7075" i="2" s="1"/>
  <c r="A7076" i="2" s="1"/>
  <c r="A7077" i="2" s="1"/>
  <c r="A7078" i="2" s="1"/>
  <c r="A7079" i="2" s="1"/>
  <c r="A7080" i="2" s="1"/>
  <c r="A7081" i="2" s="1"/>
  <c r="A7082" i="2" s="1"/>
  <c r="A7083" i="2" s="1"/>
  <c r="A7084" i="2" s="1"/>
  <c r="A7085" i="2" s="1"/>
  <c r="A7086" i="2" s="1"/>
  <c r="A7087" i="2" s="1"/>
  <c r="A7088" i="2" s="1"/>
  <c r="A7089" i="2" s="1"/>
  <c r="A7090" i="2" s="1"/>
  <c r="A7091" i="2" s="1"/>
  <c r="A7092" i="2" s="1"/>
  <c r="A7093" i="2" s="1"/>
  <c r="A7094" i="2" s="1"/>
  <c r="A7095" i="2" s="1"/>
  <c r="A7096" i="2" s="1"/>
  <c r="A7097" i="2" s="1"/>
  <c r="A7098" i="2" s="1"/>
  <c r="A7099" i="2" s="1"/>
  <c r="A7100" i="2" s="1"/>
  <c r="A7101" i="2" s="1"/>
  <c r="A7102" i="2" s="1"/>
  <c r="A7103" i="2" s="1"/>
  <c r="A7104" i="2" s="1"/>
  <c r="A7105" i="2" s="1"/>
  <c r="A7106" i="2" s="1"/>
  <c r="A7107" i="2" s="1"/>
  <c r="A7108" i="2" s="1"/>
  <c r="A7109" i="2" s="1"/>
  <c r="A7110" i="2" s="1"/>
  <c r="A7111" i="2" s="1"/>
  <c r="A7112" i="2" s="1"/>
  <c r="A7113" i="2" s="1"/>
  <c r="A7114" i="2" s="1"/>
  <c r="A7115" i="2" s="1"/>
  <c r="A7116" i="2" s="1"/>
  <c r="A7117" i="2" s="1"/>
  <c r="A7118" i="2" s="1"/>
  <c r="A7119" i="2" s="1"/>
  <c r="A7120" i="2" s="1"/>
  <c r="A7121" i="2" s="1"/>
  <c r="A7122" i="2" s="1"/>
  <c r="A7123" i="2" s="1"/>
  <c r="A7124" i="2" s="1"/>
  <c r="A7125" i="2" s="1"/>
  <c r="A7126" i="2" s="1"/>
  <c r="A7127" i="2" s="1"/>
  <c r="A7128" i="2" s="1"/>
  <c r="A7129" i="2" s="1"/>
  <c r="A7130" i="2" s="1"/>
  <c r="A7131" i="2" s="1"/>
  <c r="A7132" i="2" s="1"/>
  <c r="A7133" i="2" s="1"/>
  <c r="A7134" i="2" s="1"/>
  <c r="A7135" i="2" s="1"/>
  <c r="A7136" i="2" s="1"/>
  <c r="A7137" i="2" s="1"/>
  <c r="A7138" i="2" s="1"/>
  <c r="A7139" i="2" s="1"/>
  <c r="A7140" i="2" s="1"/>
  <c r="A7141" i="2" s="1"/>
  <c r="A7142" i="2" s="1"/>
  <c r="A7143" i="2" s="1"/>
  <c r="A7144" i="2" s="1"/>
  <c r="A7145" i="2" s="1"/>
  <c r="A7146" i="2" s="1"/>
  <c r="A7147" i="2" s="1"/>
  <c r="A7148" i="2" s="1"/>
  <c r="A7149" i="2" s="1"/>
  <c r="A7150" i="2" s="1"/>
  <c r="A7151" i="2" s="1"/>
  <c r="A7152" i="2" s="1"/>
  <c r="A7153" i="2" s="1"/>
  <c r="A7154" i="2" s="1"/>
  <c r="A7155" i="2" s="1"/>
  <c r="A7156" i="2" s="1"/>
  <c r="A7157" i="2" s="1"/>
  <c r="A7158" i="2" s="1"/>
  <c r="A7159" i="2" s="1"/>
  <c r="A7160" i="2" s="1"/>
  <c r="A7161" i="2" s="1"/>
  <c r="A7162" i="2" s="1"/>
  <c r="A7163" i="2" s="1"/>
  <c r="A7164" i="2" s="1"/>
  <c r="A7165" i="2" s="1"/>
  <c r="A7166" i="2" s="1"/>
  <c r="A7167" i="2" s="1"/>
  <c r="A7168" i="2" s="1"/>
  <c r="A7169" i="2" s="1"/>
  <c r="A7170" i="2" s="1"/>
  <c r="A7171" i="2" s="1"/>
  <c r="A7172" i="2" s="1"/>
  <c r="A7173" i="2" s="1"/>
  <c r="A7174" i="2" s="1"/>
  <c r="A7175" i="2" s="1"/>
  <c r="A7176" i="2" s="1"/>
  <c r="A7177" i="2" s="1"/>
  <c r="A7178" i="2" s="1"/>
  <c r="A7179" i="2" s="1"/>
  <c r="A7180" i="2" s="1"/>
  <c r="A7181" i="2" s="1"/>
  <c r="A7182" i="2" s="1"/>
  <c r="A7183" i="2" s="1"/>
  <c r="A7184" i="2" s="1"/>
  <c r="A7185" i="2" s="1"/>
  <c r="A7186" i="2" s="1"/>
  <c r="A7187" i="2" s="1"/>
  <c r="A7188" i="2" s="1"/>
  <c r="A7189" i="2" s="1"/>
  <c r="A7190" i="2" s="1"/>
  <c r="A7191" i="2" s="1"/>
  <c r="A7192" i="2" s="1"/>
  <c r="A7193" i="2" s="1"/>
  <c r="A7194" i="2" s="1"/>
  <c r="A7195" i="2" s="1"/>
  <c r="A7196" i="2" s="1"/>
  <c r="A7197" i="2" s="1"/>
  <c r="A7198" i="2" s="1"/>
  <c r="A7199" i="2" s="1"/>
  <c r="A7200" i="2" s="1"/>
  <c r="A7201" i="2" s="1"/>
  <c r="A7202" i="2" s="1"/>
  <c r="A7203" i="2" s="1"/>
  <c r="A7204" i="2" s="1"/>
  <c r="A7205" i="2" s="1"/>
  <c r="A7206" i="2" s="1"/>
  <c r="A7207" i="2" s="1"/>
  <c r="A7208" i="2" s="1"/>
  <c r="A7209" i="2" s="1"/>
  <c r="A7210" i="2" s="1"/>
  <c r="A7211" i="2" s="1"/>
  <c r="A7212" i="2" s="1"/>
  <c r="A7213" i="2" s="1"/>
  <c r="A7214" i="2" s="1"/>
  <c r="A7215" i="2" s="1"/>
  <c r="A7216" i="2" s="1"/>
  <c r="A7217" i="2" s="1"/>
  <c r="A7218" i="2" s="1"/>
  <c r="A7219" i="2" s="1"/>
  <c r="A7220" i="2" s="1"/>
  <c r="A7221" i="2" s="1"/>
  <c r="A7222" i="2" s="1"/>
  <c r="A7223" i="2" s="1"/>
  <c r="A7224" i="2" s="1"/>
  <c r="A7225" i="2" s="1"/>
  <c r="A7226" i="2" s="1"/>
  <c r="A7227" i="2" s="1"/>
  <c r="A7228" i="2" s="1"/>
  <c r="A7229" i="2" s="1"/>
  <c r="A7230" i="2" s="1"/>
  <c r="A7231" i="2" s="1"/>
  <c r="A7232" i="2" s="1"/>
  <c r="A7233" i="2" s="1"/>
  <c r="A7234" i="2" s="1"/>
  <c r="A7235" i="2" s="1"/>
  <c r="A7236" i="2" s="1"/>
  <c r="A7237" i="2" s="1"/>
  <c r="A7238" i="2" s="1"/>
  <c r="A7239" i="2" s="1"/>
  <c r="A7240" i="2" s="1"/>
  <c r="A7241" i="2" s="1"/>
  <c r="A7242" i="2" s="1"/>
  <c r="A7243" i="2" s="1"/>
  <c r="A7244" i="2" s="1"/>
  <c r="A7245" i="2" s="1"/>
  <c r="A7246" i="2" s="1"/>
  <c r="A7247" i="2" s="1"/>
  <c r="A7248" i="2" s="1"/>
  <c r="A7249" i="2" s="1"/>
  <c r="A7250" i="2" s="1"/>
  <c r="A7251" i="2" s="1"/>
  <c r="A7252" i="2" s="1"/>
  <c r="A7253" i="2" s="1"/>
  <c r="A7254" i="2" s="1"/>
  <c r="A7255" i="2" s="1"/>
  <c r="A7256" i="2" s="1"/>
  <c r="A7257" i="2" s="1"/>
  <c r="A7258" i="2" s="1"/>
  <c r="A7259" i="2" s="1"/>
  <c r="A7260" i="2" s="1"/>
  <c r="A7261" i="2" s="1"/>
  <c r="A7262" i="2" s="1"/>
  <c r="A7263" i="2" s="1"/>
  <c r="A7264" i="2" s="1"/>
  <c r="A7265" i="2" s="1"/>
  <c r="A7266" i="2" s="1"/>
  <c r="A7267" i="2" s="1"/>
  <c r="A7268" i="2" s="1"/>
  <c r="A7269" i="2" s="1"/>
  <c r="A7270" i="2" s="1"/>
  <c r="A7271" i="2" s="1"/>
  <c r="A7272" i="2" s="1"/>
  <c r="A7273" i="2" s="1"/>
  <c r="A7274" i="2" s="1"/>
  <c r="A7275" i="2" s="1"/>
  <c r="A7276" i="2" s="1"/>
  <c r="A7277" i="2" s="1"/>
  <c r="A7278" i="2" s="1"/>
  <c r="A7279" i="2" s="1"/>
  <c r="A7280" i="2" s="1"/>
  <c r="A7281" i="2" s="1"/>
  <c r="A7282" i="2" s="1"/>
  <c r="A7283" i="2" s="1"/>
  <c r="A7284" i="2" s="1"/>
  <c r="A7285" i="2" s="1"/>
  <c r="A7286" i="2" s="1"/>
  <c r="A7287" i="2" s="1"/>
  <c r="A7288" i="2" s="1"/>
  <c r="A7289" i="2" s="1"/>
  <c r="A7290" i="2" s="1"/>
  <c r="A7291" i="2" s="1"/>
  <c r="A7292" i="2" s="1"/>
  <c r="A7293" i="2" s="1"/>
  <c r="A7294" i="2" s="1"/>
  <c r="A7295" i="2" s="1"/>
  <c r="A7296" i="2" s="1"/>
  <c r="A7297" i="2" s="1"/>
  <c r="A7298" i="2" s="1"/>
  <c r="A7299" i="2" s="1"/>
  <c r="A7300" i="2" s="1"/>
  <c r="A7301" i="2" s="1"/>
  <c r="A7302" i="2" s="1"/>
  <c r="A7303" i="2" s="1"/>
  <c r="A7304" i="2" s="1"/>
  <c r="A7305" i="2" s="1"/>
  <c r="A7306" i="2" s="1"/>
  <c r="A7307" i="2" s="1"/>
  <c r="A7308" i="2" s="1"/>
  <c r="A7309" i="2" s="1"/>
  <c r="A7310" i="2" s="1"/>
  <c r="A7311" i="2" s="1"/>
  <c r="A7312" i="2" s="1"/>
  <c r="A7313" i="2" s="1"/>
  <c r="A7314" i="2" s="1"/>
  <c r="A7315" i="2" s="1"/>
  <c r="A7316" i="2" s="1"/>
  <c r="A7317" i="2" s="1"/>
  <c r="A7318" i="2" s="1"/>
  <c r="A7319" i="2" s="1"/>
  <c r="A7320" i="2" s="1"/>
  <c r="A7321" i="2" s="1"/>
  <c r="A7322" i="2" s="1"/>
  <c r="A7323" i="2" s="1"/>
  <c r="A7324" i="2" s="1"/>
  <c r="A7325" i="2" s="1"/>
  <c r="A7326" i="2" s="1"/>
  <c r="A7327" i="2" s="1"/>
  <c r="A7328" i="2" s="1"/>
  <c r="A7329" i="2" s="1"/>
  <c r="A7330" i="2" s="1"/>
  <c r="A7331" i="2" s="1"/>
  <c r="A7332" i="2" s="1"/>
  <c r="A7333" i="2" s="1"/>
  <c r="A7334" i="2" s="1"/>
  <c r="A7335" i="2" s="1"/>
  <c r="A7336" i="2" s="1"/>
  <c r="A7337" i="2" s="1"/>
  <c r="A7338" i="2" s="1"/>
  <c r="A7339" i="2" s="1"/>
  <c r="A7340" i="2" s="1"/>
  <c r="A7341" i="2" s="1"/>
  <c r="A7342" i="2" s="1"/>
  <c r="A7343" i="2" s="1"/>
  <c r="A7344" i="2" s="1"/>
  <c r="A7345" i="2" s="1"/>
  <c r="A7346" i="2" s="1"/>
  <c r="A7347" i="2" s="1"/>
  <c r="A7348" i="2" s="1"/>
  <c r="A7349" i="2" s="1"/>
  <c r="A7350" i="2" s="1"/>
  <c r="A7351" i="2" s="1"/>
  <c r="A7352" i="2" s="1"/>
  <c r="A7353" i="2" s="1"/>
  <c r="A7354" i="2" s="1"/>
  <c r="A7355" i="2" s="1"/>
  <c r="A7356" i="2" s="1"/>
  <c r="A7357" i="2" s="1"/>
  <c r="A7358" i="2" s="1"/>
  <c r="A7359" i="2" s="1"/>
  <c r="A7360" i="2" s="1"/>
  <c r="A7361" i="2" s="1"/>
  <c r="A7362" i="2" s="1"/>
  <c r="A7363" i="2" s="1"/>
  <c r="A7364" i="2" s="1"/>
  <c r="A7365" i="2" s="1"/>
  <c r="A7366" i="2" s="1"/>
  <c r="A7367" i="2" s="1"/>
  <c r="A7368" i="2" s="1"/>
  <c r="A7369" i="2" s="1"/>
  <c r="A7370" i="2" s="1"/>
  <c r="A7371" i="2" s="1"/>
  <c r="A7372" i="2" s="1"/>
  <c r="A7373" i="2" s="1"/>
  <c r="A7374" i="2" s="1"/>
  <c r="A7375" i="2" s="1"/>
  <c r="A7376" i="2" s="1"/>
  <c r="A7377" i="2" s="1"/>
  <c r="A7378" i="2" s="1"/>
  <c r="A7379" i="2" s="1"/>
  <c r="A7380" i="2" s="1"/>
  <c r="A7381" i="2" s="1"/>
  <c r="A7382" i="2" s="1"/>
  <c r="A7383" i="2" s="1"/>
  <c r="A7384" i="2" s="1"/>
  <c r="A7385" i="2" s="1"/>
  <c r="A7386" i="2" s="1"/>
  <c r="A7387" i="2" s="1"/>
  <c r="A7388" i="2" s="1"/>
  <c r="A7389" i="2" s="1"/>
  <c r="A7390" i="2" s="1"/>
  <c r="A7391" i="2" s="1"/>
  <c r="A7392" i="2" s="1"/>
  <c r="A7393" i="2" s="1"/>
  <c r="A7394" i="2" s="1"/>
  <c r="A7395" i="2" s="1"/>
  <c r="A7396" i="2" s="1"/>
  <c r="A7397" i="2" s="1"/>
  <c r="A7398" i="2" s="1"/>
  <c r="A7399" i="2" s="1"/>
  <c r="A7400" i="2" s="1"/>
  <c r="A7401" i="2" s="1"/>
  <c r="A7402" i="2" s="1"/>
  <c r="A7403" i="2" s="1"/>
  <c r="A7404" i="2" s="1"/>
  <c r="A7405" i="2" s="1"/>
  <c r="A7406" i="2" s="1"/>
  <c r="A7407" i="2" s="1"/>
  <c r="A7408" i="2" s="1"/>
  <c r="A7409" i="2" s="1"/>
  <c r="A7410" i="2" s="1"/>
  <c r="A7411" i="2" s="1"/>
  <c r="A7412" i="2" s="1"/>
  <c r="A7413" i="2" s="1"/>
  <c r="A7414" i="2" s="1"/>
  <c r="A7415" i="2" s="1"/>
  <c r="A7416" i="2" s="1"/>
  <c r="A7417" i="2" s="1"/>
  <c r="A7418" i="2" s="1"/>
  <c r="A7419" i="2" s="1"/>
  <c r="A7420" i="2" s="1"/>
  <c r="A7421" i="2" s="1"/>
  <c r="A7422" i="2" s="1"/>
  <c r="A7423" i="2" s="1"/>
  <c r="A7424" i="2" s="1"/>
  <c r="A7425" i="2" s="1"/>
  <c r="A7426" i="2" s="1"/>
  <c r="A7427" i="2" s="1"/>
  <c r="A7428" i="2" s="1"/>
  <c r="A7429" i="2" s="1"/>
  <c r="A7430" i="2" s="1"/>
  <c r="A7431" i="2" s="1"/>
  <c r="A7432" i="2" s="1"/>
  <c r="A7433" i="2" s="1"/>
  <c r="A7434" i="2" s="1"/>
  <c r="A7435" i="2" s="1"/>
  <c r="A7436" i="2" s="1"/>
  <c r="A7437" i="2" s="1"/>
  <c r="A7438" i="2" s="1"/>
  <c r="A7439" i="2" s="1"/>
  <c r="A7440" i="2" s="1"/>
  <c r="A7441" i="2" s="1"/>
  <c r="A7442" i="2" s="1"/>
  <c r="A7443" i="2" s="1"/>
  <c r="A7444" i="2" s="1"/>
  <c r="A7445" i="2" s="1"/>
  <c r="A7446" i="2" s="1"/>
  <c r="A7447" i="2" s="1"/>
  <c r="A7448" i="2" s="1"/>
  <c r="A7449" i="2" s="1"/>
  <c r="A7450" i="2" s="1"/>
  <c r="A7451" i="2" s="1"/>
  <c r="A7452" i="2" s="1"/>
  <c r="A7453" i="2" s="1"/>
  <c r="A7454" i="2" s="1"/>
  <c r="A7455" i="2" s="1"/>
  <c r="A7456" i="2" s="1"/>
  <c r="A7457" i="2" s="1"/>
  <c r="A7458" i="2" s="1"/>
  <c r="A7459" i="2" s="1"/>
  <c r="A7460" i="2" s="1"/>
  <c r="A7461" i="2" s="1"/>
  <c r="A7462" i="2" s="1"/>
  <c r="A7463" i="2" s="1"/>
  <c r="A7464" i="2" s="1"/>
  <c r="A7465" i="2" s="1"/>
  <c r="A7466" i="2" s="1"/>
  <c r="A7467" i="2" s="1"/>
  <c r="A7468" i="2" s="1"/>
  <c r="A7469" i="2" s="1"/>
  <c r="A7470" i="2" s="1"/>
  <c r="A7471" i="2" s="1"/>
  <c r="A7472" i="2" s="1"/>
  <c r="A7473" i="2" s="1"/>
  <c r="A7474" i="2" s="1"/>
  <c r="A7475" i="2" s="1"/>
  <c r="A7476" i="2" s="1"/>
  <c r="A7477" i="2" s="1"/>
  <c r="A7478" i="2" s="1"/>
  <c r="A7479" i="2" s="1"/>
  <c r="A7480" i="2" s="1"/>
  <c r="A7481" i="2" s="1"/>
  <c r="A7482" i="2" s="1"/>
  <c r="A7483" i="2" s="1"/>
  <c r="A7484" i="2" s="1"/>
  <c r="A7485" i="2" s="1"/>
  <c r="A7486" i="2" s="1"/>
  <c r="A7487" i="2" s="1"/>
  <c r="A7488" i="2" s="1"/>
  <c r="A7489" i="2" s="1"/>
  <c r="A7490" i="2" s="1"/>
  <c r="A7491" i="2" s="1"/>
  <c r="A7492" i="2" s="1"/>
  <c r="A7493" i="2" s="1"/>
  <c r="A7494" i="2" s="1"/>
  <c r="A7495" i="2" s="1"/>
  <c r="A7496" i="2" s="1"/>
  <c r="A7497" i="2" s="1"/>
  <c r="A7498" i="2" s="1"/>
  <c r="A7499" i="2" s="1"/>
  <c r="A7500" i="2" s="1"/>
  <c r="A7501" i="2" s="1"/>
  <c r="A7502" i="2" s="1"/>
  <c r="A7503" i="2" s="1"/>
  <c r="A7504" i="2" s="1"/>
  <c r="A7505" i="2" s="1"/>
  <c r="A7506" i="2" s="1"/>
  <c r="A7507" i="2" s="1"/>
  <c r="A7508" i="2" s="1"/>
  <c r="A7509" i="2" s="1"/>
  <c r="A7510" i="2" s="1"/>
  <c r="A7511" i="2" s="1"/>
  <c r="A7512" i="2" s="1"/>
  <c r="A7513" i="2" s="1"/>
  <c r="A7514" i="2" s="1"/>
  <c r="A7515" i="2" s="1"/>
  <c r="A7516" i="2" s="1"/>
  <c r="A7517" i="2" s="1"/>
  <c r="A7518" i="2" s="1"/>
  <c r="A7519" i="2" s="1"/>
  <c r="A7520" i="2" s="1"/>
  <c r="A7521" i="2" s="1"/>
  <c r="A7522" i="2" s="1"/>
  <c r="A7523" i="2" s="1"/>
  <c r="A7524" i="2" s="1"/>
  <c r="A7525" i="2" s="1"/>
  <c r="A7526" i="2" s="1"/>
  <c r="A7527" i="2" s="1"/>
  <c r="A7528" i="2" s="1"/>
  <c r="A7529" i="2" s="1"/>
  <c r="A7530" i="2" s="1"/>
  <c r="A7531" i="2" s="1"/>
  <c r="A7532" i="2" s="1"/>
  <c r="A7533" i="2" s="1"/>
  <c r="A7534" i="2" s="1"/>
  <c r="A7535" i="2" s="1"/>
  <c r="A7536" i="2" s="1"/>
  <c r="A7537" i="2" s="1"/>
  <c r="A7538" i="2" s="1"/>
  <c r="A7539" i="2" s="1"/>
  <c r="A7540" i="2" s="1"/>
  <c r="A7541" i="2" s="1"/>
  <c r="A7542" i="2" s="1"/>
  <c r="A7543" i="2" s="1"/>
  <c r="A7544" i="2" s="1"/>
  <c r="A7545" i="2" s="1"/>
  <c r="A7546" i="2" s="1"/>
  <c r="A7547" i="2" s="1"/>
  <c r="A7548" i="2" s="1"/>
  <c r="A7549" i="2" s="1"/>
  <c r="A7550" i="2" s="1"/>
  <c r="A7551" i="2" s="1"/>
  <c r="A7552" i="2" s="1"/>
  <c r="A7553" i="2" s="1"/>
  <c r="A7554" i="2" s="1"/>
  <c r="A7555" i="2" s="1"/>
  <c r="A7556" i="2" s="1"/>
  <c r="A7557" i="2" s="1"/>
  <c r="A7558" i="2" s="1"/>
  <c r="A7559" i="2" s="1"/>
  <c r="A7560" i="2" s="1"/>
  <c r="A7561" i="2" s="1"/>
  <c r="A7562" i="2" s="1"/>
  <c r="A7563" i="2" s="1"/>
  <c r="A7564" i="2" s="1"/>
  <c r="A7565" i="2" s="1"/>
  <c r="A7566" i="2" s="1"/>
  <c r="A7567" i="2" s="1"/>
  <c r="A7568" i="2" s="1"/>
  <c r="A7569" i="2" s="1"/>
  <c r="A7570" i="2" s="1"/>
  <c r="A7571" i="2" s="1"/>
  <c r="A7572" i="2" s="1"/>
  <c r="A7573" i="2" s="1"/>
  <c r="A7574" i="2" s="1"/>
  <c r="A7575" i="2" s="1"/>
  <c r="A7576" i="2" s="1"/>
  <c r="A7577" i="2" s="1"/>
  <c r="A7578" i="2" s="1"/>
  <c r="A7579" i="2" s="1"/>
  <c r="A7580" i="2" s="1"/>
  <c r="A7581" i="2" s="1"/>
  <c r="A7582" i="2" s="1"/>
  <c r="A7583" i="2" s="1"/>
  <c r="A7584" i="2" s="1"/>
  <c r="A7585" i="2" s="1"/>
  <c r="A7586" i="2" s="1"/>
  <c r="A7587" i="2" s="1"/>
  <c r="A7588" i="2" s="1"/>
  <c r="A7589" i="2" s="1"/>
  <c r="A7590" i="2" s="1"/>
  <c r="A7591" i="2" s="1"/>
  <c r="A7592" i="2" s="1"/>
  <c r="A7593" i="2" s="1"/>
  <c r="A7594" i="2" s="1"/>
  <c r="A7595" i="2" s="1"/>
  <c r="A7596" i="2" s="1"/>
  <c r="A7597" i="2" s="1"/>
  <c r="A7598" i="2" s="1"/>
  <c r="A7599" i="2" s="1"/>
  <c r="A7600" i="2" s="1"/>
  <c r="A7601" i="2" s="1"/>
  <c r="A7602" i="2" s="1"/>
  <c r="A7603" i="2" s="1"/>
  <c r="A7604" i="2" s="1"/>
  <c r="A7605" i="2" s="1"/>
  <c r="A7606" i="2" s="1"/>
  <c r="A7607" i="2" s="1"/>
  <c r="A7608" i="2" s="1"/>
  <c r="A7609" i="2" s="1"/>
  <c r="A7610" i="2" s="1"/>
  <c r="A7611" i="2" s="1"/>
  <c r="A7612" i="2" s="1"/>
  <c r="A7613" i="2" s="1"/>
  <c r="A7614" i="2" s="1"/>
  <c r="A7615" i="2" s="1"/>
  <c r="A7616" i="2" s="1"/>
  <c r="A7617" i="2" s="1"/>
  <c r="A7618" i="2" s="1"/>
  <c r="A7619" i="2" s="1"/>
  <c r="A7620" i="2" s="1"/>
  <c r="A7621" i="2" s="1"/>
  <c r="A7622" i="2" s="1"/>
  <c r="A7623" i="2" s="1"/>
  <c r="A7624" i="2" s="1"/>
  <c r="A7625" i="2" s="1"/>
  <c r="A7626" i="2" s="1"/>
  <c r="A7627" i="2" s="1"/>
  <c r="A7628" i="2" s="1"/>
  <c r="A7629" i="2" s="1"/>
  <c r="A7630" i="2" s="1"/>
  <c r="A7631" i="2" s="1"/>
  <c r="A7632" i="2" s="1"/>
  <c r="A7633" i="2" s="1"/>
  <c r="A7634" i="2" s="1"/>
  <c r="A7635" i="2" s="1"/>
  <c r="A7636" i="2" s="1"/>
  <c r="A7637" i="2" s="1"/>
  <c r="A7638" i="2" s="1"/>
  <c r="A7639" i="2" s="1"/>
  <c r="A7640" i="2" s="1"/>
  <c r="A7641" i="2" s="1"/>
  <c r="A7642" i="2" s="1"/>
  <c r="A7643" i="2" s="1"/>
  <c r="A7644" i="2" s="1"/>
  <c r="A7645" i="2" s="1"/>
  <c r="A7646" i="2" s="1"/>
  <c r="A7647" i="2" s="1"/>
  <c r="A7648" i="2" s="1"/>
  <c r="A7649" i="2" s="1"/>
  <c r="A7650" i="2" s="1"/>
  <c r="A7651" i="2" s="1"/>
  <c r="A7652" i="2" s="1"/>
  <c r="A7653" i="2" s="1"/>
  <c r="A7654" i="2" s="1"/>
  <c r="A7655" i="2" s="1"/>
  <c r="A7656" i="2" s="1"/>
  <c r="A7657" i="2" s="1"/>
  <c r="A7658" i="2" s="1"/>
  <c r="A7659" i="2" s="1"/>
  <c r="A7660" i="2" s="1"/>
  <c r="A7661" i="2" s="1"/>
  <c r="A7662" i="2" s="1"/>
  <c r="A7663" i="2" s="1"/>
  <c r="A7664" i="2" s="1"/>
  <c r="A7665" i="2" s="1"/>
  <c r="A7666" i="2" s="1"/>
  <c r="A7667" i="2" s="1"/>
  <c r="A7668" i="2" s="1"/>
  <c r="A7669" i="2" s="1"/>
  <c r="A7670" i="2" s="1"/>
  <c r="A7671" i="2" s="1"/>
  <c r="A7672" i="2" s="1"/>
  <c r="A7673" i="2" s="1"/>
  <c r="A7674" i="2" s="1"/>
  <c r="A7675" i="2" s="1"/>
  <c r="A7676" i="2" s="1"/>
  <c r="A7677" i="2" s="1"/>
  <c r="A7678" i="2" s="1"/>
  <c r="A7679" i="2" s="1"/>
  <c r="A7680" i="2" s="1"/>
  <c r="A7681" i="2" s="1"/>
  <c r="A7682" i="2" s="1"/>
  <c r="A7683" i="2" s="1"/>
  <c r="A7684" i="2" s="1"/>
  <c r="A7685" i="2" s="1"/>
  <c r="A7686" i="2" s="1"/>
  <c r="A7687" i="2" s="1"/>
  <c r="A7688" i="2" s="1"/>
  <c r="A7689" i="2" s="1"/>
  <c r="A7690" i="2" s="1"/>
  <c r="A7691" i="2" s="1"/>
  <c r="A7692" i="2" s="1"/>
  <c r="A7693" i="2" s="1"/>
  <c r="A7694" i="2" s="1"/>
  <c r="A7695" i="2" s="1"/>
  <c r="A7696" i="2" s="1"/>
  <c r="A7697" i="2" s="1"/>
  <c r="A7698" i="2" s="1"/>
  <c r="A7699" i="2" s="1"/>
  <c r="A7700" i="2" s="1"/>
  <c r="A7701" i="2" s="1"/>
  <c r="A7702" i="2" s="1"/>
  <c r="A7703" i="2" s="1"/>
  <c r="A7704" i="2" s="1"/>
  <c r="A7705" i="2" s="1"/>
  <c r="A7706" i="2" s="1"/>
  <c r="A7707" i="2" s="1"/>
  <c r="A7708" i="2" s="1"/>
  <c r="A7709" i="2" s="1"/>
  <c r="A7710" i="2" s="1"/>
  <c r="A7711" i="2" s="1"/>
  <c r="A7712" i="2" s="1"/>
  <c r="A7713" i="2" s="1"/>
  <c r="A7714" i="2" s="1"/>
  <c r="A7715" i="2" s="1"/>
  <c r="A7716" i="2" s="1"/>
  <c r="A7717" i="2" s="1"/>
  <c r="A7718" i="2" s="1"/>
  <c r="A7719" i="2" s="1"/>
  <c r="A7720" i="2" s="1"/>
  <c r="A7721" i="2" s="1"/>
  <c r="A7722" i="2" s="1"/>
  <c r="A7723" i="2" s="1"/>
  <c r="A7724" i="2" s="1"/>
  <c r="A7725" i="2" s="1"/>
  <c r="A7726" i="2" s="1"/>
  <c r="A7727" i="2" s="1"/>
  <c r="A7728" i="2" s="1"/>
  <c r="A7729" i="2" s="1"/>
  <c r="A7730" i="2" s="1"/>
  <c r="A7731" i="2" s="1"/>
  <c r="A7732" i="2" s="1"/>
  <c r="A7733" i="2" s="1"/>
  <c r="A7734" i="2" s="1"/>
  <c r="A7735" i="2" s="1"/>
  <c r="A7736" i="2" s="1"/>
  <c r="A7737" i="2" s="1"/>
  <c r="A7738" i="2" s="1"/>
  <c r="A7739" i="2" s="1"/>
  <c r="A7740" i="2" s="1"/>
  <c r="A7741" i="2" s="1"/>
  <c r="A7742" i="2" s="1"/>
  <c r="A7743" i="2" s="1"/>
  <c r="A7744" i="2" s="1"/>
  <c r="A7745" i="2" s="1"/>
  <c r="A7746" i="2" s="1"/>
  <c r="A7747" i="2" s="1"/>
  <c r="A7748" i="2" s="1"/>
  <c r="A7749" i="2" s="1"/>
  <c r="A7750" i="2" s="1"/>
  <c r="A7751" i="2" s="1"/>
  <c r="A7752" i="2" s="1"/>
  <c r="A7753" i="2" s="1"/>
  <c r="A7754" i="2" s="1"/>
  <c r="A7755" i="2" s="1"/>
  <c r="A7756" i="2" s="1"/>
  <c r="A7757" i="2" s="1"/>
  <c r="A7758" i="2" s="1"/>
  <c r="A7759" i="2" s="1"/>
  <c r="A7760" i="2" s="1"/>
  <c r="A7761" i="2" s="1"/>
  <c r="A7762" i="2" s="1"/>
  <c r="A7763" i="2" s="1"/>
  <c r="A7764" i="2" s="1"/>
  <c r="A7765" i="2" s="1"/>
  <c r="A7766" i="2" s="1"/>
  <c r="A7767" i="2" s="1"/>
  <c r="A7768" i="2" s="1"/>
  <c r="A7769" i="2" s="1"/>
  <c r="A7770" i="2" s="1"/>
  <c r="A7771" i="2" s="1"/>
  <c r="A7772" i="2" s="1"/>
  <c r="A7773" i="2" s="1"/>
  <c r="A7774" i="2" s="1"/>
  <c r="A7775" i="2" s="1"/>
  <c r="A7776" i="2" s="1"/>
  <c r="A7777" i="2" s="1"/>
  <c r="A7778" i="2" s="1"/>
  <c r="A7779" i="2" s="1"/>
  <c r="A7780" i="2" s="1"/>
  <c r="A7781" i="2" s="1"/>
  <c r="A7782" i="2" s="1"/>
  <c r="A7783" i="2" s="1"/>
  <c r="A7784" i="2" s="1"/>
  <c r="A7785" i="2" s="1"/>
  <c r="A7786" i="2" s="1"/>
  <c r="A7787" i="2" s="1"/>
  <c r="A7788" i="2" s="1"/>
  <c r="A7789" i="2" s="1"/>
  <c r="A7790" i="2" s="1"/>
  <c r="A7791" i="2" s="1"/>
  <c r="A7792" i="2" s="1"/>
  <c r="A7793" i="2" s="1"/>
  <c r="A7794" i="2" s="1"/>
  <c r="A7795" i="2" s="1"/>
  <c r="A7796" i="2" s="1"/>
  <c r="A7797" i="2" s="1"/>
  <c r="A7798" i="2" s="1"/>
  <c r="A7799" i="2" s="1"/>
  <c r="A7800" i="2" s="1"/>
  <c r="A7801" i="2" s="1"/>
  <c r="A7802" i="2" s="1"/>
  <c r="A7803" i="2" s="1"/>
  <c r="A7804" i="2" s="1"/>
  <c r="A7805" i="2" s="1"/>
  <c r="A7806" i="2" s="1"/>
  <c r="A7807" i="2" s="1"/>
  <c r="A7808" i="2" s="1"/>
  <c r="A7809" i="2" s="1"/>
  <c r="A7810" i="2" s="1"/>
  <c r="A7811" i="2" s="1"/>
  <c r="A7812" i="2" s="1"/>
  <c r="A7813" i="2" s="1"/>
  <c r="A7814" i="2" s="1"/>
  <c r="A7815" i="2" s="1"/>
  <c r="A7816" i="2" s="1"/>
  <c r="A7817" i="2" s="1"/>
  <c r="A7818" i="2" s="1"/>
  <c r="A7819" i="2" s="1"/>
  <c r="A7820" i="2" s="1"/>
  <c r="A7821" i="2" s="1"/>
  <c r="A7822" i="2" s="1"/>
  <c r="A7823" i="2" s="1"/>
  <c r="A7824" i="2" s="1"/>
  <c r="A7825" i="2" s="1"/>
  <c r="A7826" i="2" s="1"/>
  <c r="A7827" i="2" s="1"/>
  <c r="A7828" i="2" s="1"/>
  <c r="A7829" i="2" s="1"/>
  <c r="A7830" i="2" s="1"/>
  <c r="A7831" i="2" s="1"/>
  <c r="A7832" i="2" s="1"/>
  <c r="A7833" i="2" s="1"/>
  <c r="A7834" i="2" s="1"/>
  <c r="A7835" i="2" s="1"/>
  <c r="A7836" i="2" s="1"/>
  <c r="A7837" i="2" s="1"/>
  <c r="A7838" i="2" s="1"/>
  <c r="A7839" i="2" s="1"/>
  <c r="A7840" i="2" s="1"/>
  <c r="A7841" i="2" s="1"/>
  <c r="A7842" i="2" s="1"/>
  <c r="A7843" i="2" s="1"/>
  <c r="A7844" i="2" s="1"/>
  <c r="A7845" i="2" s="1"/>
  <c r="A7846" i="2" s="1"/>
  <c r="A7847" i="2" s="1"/>
  <c r="A7848" i="2" s="1"/>
  <c r="A7849" i="2" s="1"/>
  <c r="A7850" i="2" s="1"/>
  <c r="A7851" i="2" s="1"/>
  <c r="A7852" i="2" s="1"/>
  <c r="A7853" i="2" s="1"/>
  <c r="A7854" i="2" s="1"/>
  <c r="A7855" i="2" s="1"/>
  <c r="A7856" i="2" s="1"/>
  <c r="A7857" i="2" s="1"/>
  <c r="A7858" i="2" s="1"/>
  <c r="A7859" i="2" s="1"/>
  <c r="A7860" i="2" s="1"/>
  <c r="A7861" i="2" s="1"/>
  <c r="A7862" i="2" s="1"/>
  <c r="A7863" i="2" s="1"/>
  <c r="A7864" i="2" s="1"/>
  <c r="A7865" i="2" s="1"/>
  <c r="A7866" i="2" s="1"/>
  <c r="A7867" i="2" s="1"/>
  <c r="A7868" i="2" s="1"/>
  <c r="A7869" i="2" s="1"/>
  <c r="A7870" i="2" s="1"/>
  <c r="A7871" i="2" s="1"/>
  <c r="A7872" i="2" s="1"/>
  <c r="A7873" i="2" s="1"/>
  <c r="A7874" i="2" s="1"/>
  <c r="A7875" i="2" s="1"/>
  <c r="A7876" i="2" s="1"/>
  <c r="A7877" i="2" s="1"/>
  <c r="A7878" i="2" s="1"/>
  <c r="A7879" i="2" s="1"/>
  <c r="A7880" i="2" s="1"/>
  <c r="A7881" i="2" s="1"/>
  <c r="A7882" i="2" s="1"/>
  <c r="A7883" i="2" s="1"/>
  <c r="A7884" i="2" s="1"/>
  <c r="A7885" i="2" s="1"/>
  <c r="A7886" i="2" s="1"/>
  <c r="A7887" i="2" s="1"/>
  <c r="A7888" i="2" s="1"/>
  <c r="A7889" i="2" s="1"/>
  <c r="A7890" i="2" s="1"/>
  <c r="A7891" i="2" s="1"/>
  <c r="A7892" i="2" s="1"/>
  <c r="A7893" i="2" s="1"/>
  <c r="A7894" i="2" s="1"/>
  <c r="A7895" i="2" s="1"/>
  <c r="A7896" i="2" s="1"/>
  <c r="A7897" i="2" s="1"/>
  <c r="A7898" i="2" s="1"/>
  <c r="A7899" i="2" s="1"/>
  <c r="A7900" i="2" s="1"/>
  <c r="A7901" i="2" s="1"/>
  <c r="A7902" i="2" s="1"/>
  <c r="A7903" i="2" s="1"/>
  <c r="A7904" i="2" s="1"/>
  <c r="A7905" i="2" s="1"/>
  <c r="A7906" i="2" s="1"/>
  <c r="A7907" i="2" s="1"/>
  <c r="A7908" i="2" s="1"/>
  <c r="A7909" i="2" s="1"/>
  <c r="A7910" i="2" s="1"/>
  <c r="A7911" i="2" s="1"/>
  <c r="A7912" i="2" s="1"/>
  <c r="A7913" i="2" s="1"/>
  <c r="A7914" i="2" s="1"/>
  <c r="A7915" i="2" s="1"/>
  <c r="A7916" i="2" s="1"/>
  <c r="A7917" i="2" s="1"/>
  <c r="A7918" i="2" s="1"/>
  <c r="A7919" i="2" s="1"/>
  <c r="A7920" i="2" s="1"/>
  <c r="A7921" i="2" s="1"/>
  <c r="A7922" i="2" s="1"/>
  <c r="A7923" i="2" s="1"/>
  <c r="A7924" i="2" s="1"/>
  <c r="A7925" i="2" s="1"/>
  <c r="A7926" i="2" s="1"/>
  <c r="A7927" i="2" s="1"/>
  <c r="A7928" i="2" s="1"/>
  <c r="A7929" i="2" s="1"/>
  <c r="A7930" i="2" s="1"/>
  <c r="A7931" i="2" s="1"/>
  <c r="A7932" i="2" s="1"/>
  <c r="A7933" i="2" s="1"/>
  <c r="A7934" i="2" s="1"/>
  <c r="A7935" i="2" s="1"/>
  <c r="A7936" i="2" s="1"/>
  <c r="A7937" i="2" s="1"/>
  <c r="A7938" i="2" s="1"/>
  <c r="A7939" i="2" s="1"/>
  <c r="A7940" i="2" s="1"/>
  <c r="A7941" i="2" s="1"/>
  <c r="A7942" i="2" s="1"/>
  <c r="A7943" i="2" s="1"/>
  <c r="A7944" i="2" s="1"/>
  <c r="A7945" i="2" s="1"/>
  <c r="A7946" i="2" s="1"/>
  <c r="A7947" i="2" s="1"/>
  <c r="A7948" i="2" s="1"/>
  <c r="A7949" i="2" s="1"/>
  <c r="A7950" i="2" s="1"/>
  <c r="A7951" i="2" s="1"/>
  <c r="A7952" i="2" s="1"/>
  <c r="A7953" i="2" s="1"/>
  <c r="A7954" i="2" s="1"/>
  <c r="A7955" i="2" s="1"/>
  <c r="A7956" i="2" s="1"/>
  <c r="A7957" i="2" s="1"/>
  <c r="A7958" i="2" s="1"/>
  <c r="A7959" i="2" s="1"/>
  <c r="A7960" i="2" s="1"/>
  <c r="A7961" i="2" s="1"/>
  <c r="A7962" i="2" s="1"/>
  <c r="A7963" i="2" s="1"/>
  <c r="A7964" i="2" s="1"/>
  <c r="A7965" i="2" s="1"/>
  <c r="A7966" i="2" s="1"/>
  <c r="A7967" i="2" s="1"/>
  <c r="A7968" i="2" s="1"/>
  <c r="A7969" i="2" s="1"/>
  <c r="A7970" i="2" s="1"/>
  <c r="A7971" i="2" s="1"/>
  <c r="A7972" i="2" s="1"/>
  <c r="A7973" i="2" s="1"/>
  <c r="A7974" i="2" s="1"/>
  <c r="A7975" i="2" s="1"/>
  <c r="A7976" i="2" s="1"/>
  <c r="A7977" i="2" s="1"/>
  <c r="A7978" i="2" s="1"/>
  <c r="A7979" i="2" s="1"/>
  <c r="A7980" i="2" s="1"/>
  <c r="A7981" i="2" s="1"/>
  <c r="A7982" i="2" s="1"/>
  <c r="A7983" i="2" s="1"/>
  <c r="A7984" i="2" s="1"/>
  <c r="A7985" i="2" s="1"/>
  <c r="A7986" i="2" s="1"/>
  <c r="A7987" i="2" s="1"/>
  <c r="A7988" i="2" s="1"/>
  <c r="A7989" i="2" s="1"/>
  <c r="A7990" i="2" s="1"/>
  <c r="A7991" i="2" s="1"/>
  <c r="A7992" i="2" s="1"/>
  <c r="A7993" i="2" s="1"/>
  <c r="A7994" i="2" s="1"/>
  <c r="A7995" i="2" s="1"/>
  <c r="A7996" i="2" s="1"/>
  <c r="A7997" i="2" s="1"/>
  <c r="A7998" i="2" s="1"/>
  <c r="A7999" i="2" s="1"/>
  <c r="A8000" i="2" s="1"/>
  <c r="A8001" i="2" s="1"/>
  <c r="A8002" i="2" s="1"/>
  <c r="A8003" i="2" s="1"/>
  <c r="A8004" i="2" s="1"/>
  <c r="A8005" i="2" s="1"/>
  <c r="A8006" i="2" s="1"/>
  <c r="A8007" i="2" s="1"/>
  <c r="A8008" i="2" s="1"/>
  <c r="A8009" i="2" s="1"/>
  <c r="A8010" i="2" s="1"/>
  <c r="A8011" i="2" s="1"/>
  <c r="A8012" i="2" s="1"/>
  <c r="A8013" i="2" s="1"/>
  <c r="A8014" i="2" s="1"/>
  <c r="A8015" i="2" s="1"/>
  <c r="A8016" i="2" s="1"/>
  <c r="A8017" i="2" s="1"/>
  <c r="A8018" i="2" s="1"/>
  <c r="A8019" i="2" s="1"/>
  <c r="A8020" i="2" s="1"/>
  <c r="A8021" i="2" s="1"/>
  <c r="A8022" i="2" s="1"/>
  <c r="A8023" i="2" s="1"/>
  <c r="A8024" i="2" s="1"/>
  <c r="A8025" i="2" s="1"/>
  <c r="A8026" i="2" s="1"/>
  <c r="A8027" i="2" s="1"/>
  <c r="A8028" i="2" s="1"/>
  <c r="A8029" i="2" s="1"/>
  <c r="A8030" i="2" s="1"/>
  <c r="A8031" i="2" s="1"/>
  <c r="A8032" i="2" s="1"/>
  <c r="A8033" i="2" s="1"/>
  <c r="A8034" i="2" s="1"/>
  <c r="A8035" i="2" s="1"/>
  <c r="A8036" i="2" s="1"/>
  <c r="A8037" i="2" s="1"/>
  <c r="A8038" i="2" s="1"/>
  <c r="A8039" i="2" s="1"/>
  <c r="A8040" i="2" s="1"/>
  <c r="A8041" i="2" s="1"/>
  <c r="A8042" i="2" s="1"/>
  <c r="A8043" i="2" s="1"/>
  <c r="A8044" i="2" s="1"/>
  <c r="A8045" i="2" s="1"/>
  <c r="A8046" i="2" s="1"/>
  <c r="A8047" i="2" s="1"/>
  <c r="A8048" i="2" s="1"/>
  <c r="A8049" i="2" s="1"/>
  <c r="A8050" i="2" s="1"/>
  <c r="A8051" i="2" s="1"/>
  <c r="A8052" i="2" s="1"/>
  <c r="A8053" i="2" s="1"/>
  <c r="A8054" i="2" s="1"/>
  <c r="A8055" i="2" s="1"/>
  <c r="A8056" i="2" s="1"/>
  <c r="A8057" i="2" s="1"/>
  <c r="A8058" i="2" s="1"/>
  <c r="A8059" i="2" s="1"/>
  <c r="A8060" i="2" s="1"/>
  <c r="A8061" i="2" s="1"/>
  <c r="A8062" i="2" s="1"/>
  <c r="A8063" i="2" s="1"/>
  <c r="A8064" i="2" s="1"/>
  <c r="A8065" i="2" s="1"/>
  <c r="A8066" i="2" s="1"/>
  <c r="A8067" i="2" s="1"/>
  <c r="A8068" i="2" s="1"/>
  <c r="A8069" i="2" s="1"/>
  <c r="A8070" i="2" s="1"/>
  <c r="A8071" i="2" s="1"/>
  <c r="A8072" i="2" s="1"/>
  <c r="A8073" i="2" s="1"/>
  <c r="A8074" i="2" s="1"/>
  <c r="A8075" i="2" s="1"/>
  <c r="A8076" i="2" s="1"/>
  <c r="A8077" i="2" s="1"/>
  <c r="A8078" i="2" s="1"/>
  <c r="A8079" i="2" s="1"/>
  <c r="A8080" i="2" s="1"/>
  <c r="A8081" i="2" s="1"/>
  <c r="A8082" i="2" s="1"/>
  <c r="A8083" i="2" s="1"/>
  <c r="A8084" i="2" s="1"/>
  <c r="A8085" i="2" s="1"/>
  <c r="A8086" i="2" s="1"/>
  <c r="A8087" i="2" s="1"/>
  <c r="A8088" i="2" s="1"/>
  <c r="A8089" i="2" s="1"/>
  <c r="A8090" i="2" s="1"/>
  <c r="A8091" i="2" s="1"/>
  <c r="A8092" i="2" s="1"/>
  <c r="A8093" i="2" s="1"/>
  <c r="A8094" i="2" s="1"/>
  <c r="A8095" i="2" s="1"/>
  <c r="A8096" i="2" s="1"/>
  <c r="A8097" i="2" s="1"/>
  <c r="A8098" i="2" s="1"/>
  <c r="A8099" i="2" s="1"/>
  <c r="A8100" i="2" s="1"/>
  <c r="A8101" i="2" s="1"/>
  <c r="A8102" i="2" s="1"/>
  <c r="A8103" i="2" s="1"/>
  <c r="A8104" i="2" s="1"/>
  <c r="A8105" i="2" s="1"/>
  <c r="A8106" i="2" s="1"/>
  <c r="A8107" i="2" s="1"/>
  <c r="A8108" i="2" s="1"/>
  <c r="A8109" i="2" s="1"/>
  <c r="A8110" i="2" s="1"/>
  <c r="A8111" i="2" s="1"/>
  <c r="A8112" i="2" s="1"/>
  <c r="A8113" i="2" s="1"/>
  <c r="A8114" i="2" s="1"/>
  <c r="A8115" i="2" s="1"/>
  <c r="A8116" i="2" s="1"/>
  <c r="A8117" i="2" s="1"/>
  <c r="A8118" i="2" s="1"/>
  <c r="A8119" i="2" s="1"/>
  <c r="A8120" i="2" s="1"/>
  <c r="A8121" i="2" s="1"/>
  <c r="A8122" i="2" s="1"/>
  <c r="A8123" i="2" s="1"/>
  <c r="A8124" i="2" s="1"/>
  <c r="A8125" i="2" s="1"/>
  <c r="A8126" i="2" s="1"/>
  <c r="A8127" i="2" s="1"/>
  <c r="A8128" i="2" s="1"/>
  <c r="A8129" i="2" s="1"/>
  <c r="A8130" i="2" s="1"/>
  <c r="A8131" i="2" s="1"/>
  <c r="A8132" i="2" s="1"/>
  <c r="A8133" i="2" s="1"/>
  <c r="A8134" i="2" s="1"/>
  <c r="A8135" i="2" s="1"/>
  <c r="A8136" i="2" s="1"/>
  <c r="A8137" i="2" s="1"/>
  <c r="A8138" i="2" s="1"/>
  <c r="A8139" i="2" s="1"/>
  <c r="A8140" i="2" s="1"/>
  <c r="A8141" i="2" s="1"/>
  <c r="A8142" i="2" s="1"/>
  <c r="A8143" i="2" s="1"/>
  <c r="A8144" i="2" s="1"/>
  <c r="A8145" i="2" s="1"/>
  <c r="A8146" i="2" s="1"/>
  <c r="A8147" i="2" s="1"/>
  <c r="A8148" i="2" s="1"/>
  <c r="A8149" i="2" s="1"/>
  <c r="A8150" i="2" s="1"/>
  <c r="A8151" i="2" s="1"/>
  <c r="A8152" i="2" s="1"/>
  <c r="A8153" i="2" s="1"/>
  <c r="A8154" i="2" s="1"/>
  <c r="A8155" i="2" s="1"/>
  <c r="A8156" i="2" s="1"/>
  <c r="A8157" i="2" s="1"/>
  <c r="A8158" i="2" s="1"/>
  <c r="A8159" i="2" s="1"/>
  <c r="A8160" i="2" s="1"/>
  <c r="A8161" i="2" s="1"/>
  <c r="A8162" i="2" s="1"/>
  <c r="A8163" i="2" s="1"/>
  <c r="A8164" i="2" s="1"/>
  <c r="A8165" i="2" s="1"/>
  <c r="A8166" i="2" s="1"/>
  <c r="A8167" i="2" s="1"/>
  <c r="A8168" i="2" s="1"/>
  <c r="A8169" i="2" s="1"/>
  <c r="A8170" i="2" s="1"/>
  <c r="A8171" i="2" s="1"/>
  <c r="A8172" i="2" s="1"/>
  <c r="A8173" i="2" s="1"/>
  <c r="A8174" i="2" s="1"/>
  <c r="A8175" i="2" s="1"/>
  <c r="A8176" i="2" s="1"/>
  <c r="A8177" i="2" s="1"/>
  <c r="A8178" i="2" s="1"/>
  <c r="A8179" i="2" s="1"/>
  <c r="A8180" i="2" s="1"/>
  <c r="A8181" i="2" s="1"/>
  <c r="A8182" i="2" s="1"/>
  <c r="A8183" i="2" s="1"/>
  <c r="A8184" i="2" s="1"/>
  <c r="A8185" i="2" s="1"/>
  <c r="A8186" i="2" s="1"/>
  <c r="A8187" i="2" s="1"/>
  <c r="A8188" i="2" s="1"/>
  <c r="A8189" i="2" s="1"/>
  <c r="A8190" i="2" s="1"/>
  <c r="A8191" i="2" s="1"/>
  <c r="A8192" i="2" s="1"/>
  <c r="A8193" i="2" s="1"/>
  <c r="A8194" i="2" s="1"/>
  <c r="A8195" i="2" s="1"/>
  <c r="A8196" i="2" s="1"/>
  <c r="A8197" i="2" s="1"/>
  <c r="A8198" i="2" s="1"/>
  <c r="A8199" i="2" s="1"/>
  <c r="A8200" i="2" s="1"/>
  <c r="A8201" i="2" s="1"/>
  <c r="A8202" i="2" s="1"/>
  <c r="A8203" i="2" s="1"/>
  <c r="A8204" i="2" s="1"/>
  <c r="A8205" i="2" s="1"/>
  <c r="A8206" i="2" s="1"/>
  <c r="A8207" i="2" s="1"/>
  <c r="A8208" i="2" s="1"/>
  <c r="A8209" i="2" s="1"/>
  <c r="A8210" i="2" s="1"/>
  <c r="A8211" i="2" s="1"/>
  <c r="A8212" i="2" s="1"/>
  <c r="A8213" i="2" s="1"/>
  <c r="A8214" i="2" s="1"/>
  <c r="A8215" i="2" s="1"/>
  <c r="A8216" i="2" s="1"/>
  <c r="A8217" i="2" s="1"/>
  <c r="A8218" i="2" s="1"/>
  <c r="A8219" i="2" s="1"/>
  <c r="A8220" i="2" s="1"/>
  <c r="A8221" i="2" s="1"/>
  <c r="A8222" i="2" s="1"/>
  <c r="A8223" i="2" s="1"/>
  <c r="A8224" i="2" s="1"/>
  <c r="A8225" i="2" s="1"/>
  <c r="A8226" i="2" s="1"/>
  <c r="A8227" i="2" s="1"/>
  <c r="A8228" i="2" s="1"/>
  <c r="A8229" i="2" s="1"/>
  <c r="A8230" i="2" s="1"/>
  <c r="A8231" i="2" s="1"/>
  <c r="A8232" i="2" s="1"/>
  <c r="A8233" i="2" s="1"/>
  <c r="A8234" i="2" s="1"/>
  <c r="A8235" i="2" s="1"/>
  <c r="A8236" i="2" s="1"/>
  <c r="A8237" i="2" s="1"/>
  <c r="A8238" i="2" s="1"/>
  <c r="A8239" i="2" s="1"/>
  <c r="A8240" i="2" s="1"/>
  <c r="A8241" i="2" s="1"/>
  <c r="A8242" i="2" s="1"/>
  <c r="A8243" i="2" s="1"/>
  <c r="A8244" i="2" s="1"/>
  <c r="A8245" i="2" s="1"/>
  <c r="A8246" i="2" s="1"/>
  <c r="A8247" i="2" s="1"/>
  <c r="A8248" i="2" s="1"/>
  <c r="A8249" i="2" s="1"/>
  <c r="A8250" i="2" s="1"/>
  <c r="A8251" i="2" s="1"/>
  <c r="A8252" i="2" s="1"/>
  <c r="A8253" i="2" s="1"/>
  <c r="A8254" i="2" s="1"/>
  <c r="A8255" i="2" s="1"/>
  <c r="A8256" i="2" s="1"/>
  <c r="A8257" i="2" s="1"/>
  <c r="A8258" i="2" s="1"/>
  <c r="A8259" i="2" s="1"/>
  <c r="A8260" i="2" s="1"/>
  <c r="A8261" i="2" s="1"/>
  <c r="A8262" i="2" s="1"/>
  <c r="A8263" i="2" s="1"/>
  <c r="A8264" i="2" s="1"/>
  <c r="A8265" i="2" s="1"/>
  <c r="A8266" i="2" s="1"/>
  <c r="A8267" i="2" s="1"/>
  <c r="A8268" i="2" s="1"/>
  <c r="A8269" i="2" s="1"/>
  <c r="A8270" i="2" s="1"/>
  <c r="A8271" i="2" s="1"/>
  <c r="A8272" i="2" s="1"/>
  <c r="A8273" i="2" s="1"/>
  <c r="A8274" i="2" s="1"/>
  <c r="A8275" i="2" s="1"/>
  <c r="A8276" i="2" s="1"/>
  <c r="A8277" i="2" s="1"/>
  <c r="A8278" i="2" s="1"/>
  <c r="A8279" i="2" s="1"/>
  <c r="A8280" i="2" s="1"/>
  <c r="A8281" i="2" s="1"/>
  <c r="A8282" i="2" s="1"/>
  <c r="A8283" i="2" s="1"/>
  <c r="A8284" i="2" s="1"/>
  <c r="A8285" i="2" s="1"/>
  <c r="A8286" i="2" s="1"/>
  <c r="A8287" i="2" s="1"/>
  <c r="A8288" i="2" s="1"/>
  <c r="A8289" i="2" s="1"/>
  <c r="A8290" i="2" s="1"/>
  <c r="A8291" i="2" s="1"/>
  <c r="A8292" i="2" s="1"/>
  <c r="A8293" i="2" s="1"/>
  <c r="A8294" i="2" s="1"/>
  <c r="A8295" i="2" s="1"/>
  <c r="A8296" i="2" s="1"/>
  <c r="A8297" i="2" s="1"/>
  <c r="A8298" i="2" s="1"/>
  <c r="A8299" i="2" s="1"/>
  <c r="A8300" i="2" s="1"/>
  <c r="A8301" i="2" s="1"/>
  <c r="A8302" i="2" s="1"/>
  <c r="A8303" i="2" s="1"/>
  <c r="A8304" i="2" s="1"/>
  <c r="A8305" i="2" s="1"/>
  <c r="A8306" i="2" s="1"/>
  <c r="A8307" i="2" s="1"/>
  <c r="A8308" i="2" s="1"/>
  <c r="A8309" i="2" s="1"/>
  <c r="A8310" i="2" s="1"/>
  <c r="A8311" i="2" s="1"/>
  <c r="A8312" i="2" s="1"/>
  <c r="A8313" i="2" s="1"/>
  <c r="A8314" i="2" s="1"/>
  <c r="A8315" i="2" s="1"/>
  <c r="A8316" i="2" s="1"/>
  <c r="A8317" i="2" s="1"/>
  <c r="A8318" i="2" s="1"/>
  <c r="A8319" i="2" s="1"/>
  <c r="A8320" i="2" s="1"/>
  <c r="A8321" i="2" s="1"/>
  <c r="A8322" i="2" s="1"/>
  <c r="A8323" i="2" s="1"/>
  <c r="A8324" i="2" s="1"/>
  <c r="A8325" i="2" s="1"/>
  <c r="A8326" i="2" s="1"/>
  <c r="A8327" i="2" s="1"/>
  <c r="A8328" i="2" s="1"/>
  <c r="A8329" i="2" s="1"/>
  <c r="A8330" i="2" s="1"/>
  <c r="A8331" i="2" s="1"/>
  <c r="A8332" i="2" s="1"/>
  <c r="A8333" i="2" s="1"/>
  <c r="A8334" i="2" s="1"/>
  <c r="A8335" i="2" s="1"/>
  <c r="A8336" i="2" s="1"/>
  <c r="A8337" i="2" s="1"/>
  <c r="A8338" i="2" s="1"/>
  <c r="A8339" i="2" s="1"/>
  <c r="A8340" i="2" s="1"/>
  <c r="A8341" i="2" s="1"/>
  <c r="A8342" i="2" s="1"/>
  <c r="A8343" i="2" s="1"/>
  <c r="A8344" i="2" s="1"/>
  <c r="A8345" i="2" s="1"/>
  <c r="A8346" i="2" s="1"/>
  <c r="A8347" i="2" s="1"/>
  <c r="A8348" i="2" s="1"/>
  <c r="A8349" i="2" s="1"/>
  <c r="A8350" i="2" s="1"/>
  <c r="A8351" i="2" s="1"/>
  <c r="A8352" i="2" s="1"/>
  <c r="A8353" i="2" s="1"/>
  <c r="A8354" i="2" s="1"/>
  <c r="A8355" i="2" s="1"/>
  <c r="A8356" i="2" s="1"/>
  <c r="A8357" i="2" s="1"/>
  <c r="A8358" i="2" s="1"/>
  <c r="A8359" i="2" s="1"/>
  <c r="A8360" i="2" s="1"/>
  <c r="A8361" i="2" s="1"/>
  <c r="A8362" i="2" s="1"/>
  <c r="A8363" i="2" s="1"/>
  <c r="A8364" i="2" s="1"/>
  <c r="A8365" i="2" s="1"/>
  <c r="A8366" i="2" s="1"/>
  <c r="A8367" i="2" s="1"/>
  <c r="A8368" i="2" s="1"/>
  <c r="A8369" i="2" s="1"/>
  <c r="A8370" i="2" s="1"/>
  <c r="A8371" i="2" s="1"/>
  <c r="A8372" i="2" s="1"/>
  <c r="A8373" i="2" s="1"/>
  <c r="A8374" i="2" s="1"/>
  <c r="A8375" i="2" s="1"/>
  <c r="A8376" i="2" s="1"/>
  <c r="A8377" i="2" s="1"/>
  <c r="A8378" i="2" s="1"/>
  <c r="A8379" i="2" s="1"/>
  <c r="A8380" i="2" s="1"/>
  <c r="A8381" i="2" s="1"/>
  <c r="A8382" i="2" s="1"/>
  <c r="A8383" i="2" s="1"/>
  <c r="A8384" i="2" s="1"/>
  <c r="A8385" i="2" s="1"/>
  <c r="A8386" i="2" s="1"/>
  <c r="A8387" i="2" s="1"/>
  <c r="A8388" i="2" s="1"/>
  <c r="A8389" i="2" s="1"/>
  <c r="A8390" i="2" s="1"/>
  <c r="A8391" i="2" s="1"/>
  <c r="A8392" i="2" s="1"/>
  <c r="A8393" i="2" s="1"/>
  <c r="A8394" i="2" s="1"/>
  <c r="A8395" i="2" s="1"/>
  <c r="A8396" i="2" s="1"/>
  <c r="A8397" i="2" s="1"/>
  <c r="A8398" i="2" s="1"/>
  <c r="A8399" i="2" s="1"/>
  <c r="A8400" i="2" s="1"/>
  <c r="A8401" i="2" s="1"/>
  <c r="A8402" i="2" s="1"/>
  <c r="A8403" i="2" s="1"/>
  <c r="A8404" i="2" s="1"/>
  <c r="A8405" i="2" s="1"/>
  <c r="A8406" i="2" s="1"/>
  <c r="A8407" i="2" s="1"/>
  <c r="A8408" i="2" s="1"/>
  <c r="A8409" i="2" s="1"/>
  <c r="A8410" i="2" s="1"/>
  <c r="A8411" i="2" s="1"/>
  <c r="A8412" i="2" s="1"/>
  <c r="A8413" i="2" s="1"/>
  <c r="A8414" i="2" s="1"/>
  <c r="A8415" i="2" s="1"/>
  <c r="A8416" i="2" s="1"/>
  <c r="A8417" i="2" s="1"/>
  <c r="A8418" i="2" s="1"/>
  <c r="A8419" i="2" s="1"/>
  <c r="A8420" i="2" s="1"/>
  <c r="A8421" i="2" s="1"/>
  <c r="A8422" i="2" s="1"/>
  <c r="A8423" i="2" s="1"/>
  <c r="A8424" i="2" s="1"/>
  <c r="A8425" i="2" s="1"/>
  <c r="A8426" i="2" s="1"/>
  <c r="A8427" i="2" s="1"/>
  <c r="A8428" i="2" s="1"/>
  <c r="A8429" i="2" s="1"/>
  <c r="A8430" i="2" s="1"/>
  <c r="A8431" i="2" s="1"/>
  <c r="A8432" i="2" s="1"/>
  <c r="A8433" i="2" s="1"/>
  <c r="A8434" i="2" s="1"/>
  <c r="A8435" i="2" s="1"/>
  <c r="A8436" i="2" s="1"/>
  <c r="A8437" i="2" s="1"/>
  <c r="A8438" i="2" s="1"/>
  <c r="A8439" i="2" s="1"/>
  <c r="A8440" i="2" s="1"/>
  <c r="A8441" i="2" s="1"/>
  <c r="A8442" i="2" s="1"/>
  <c r="A8443" i="2" s="1"/>
  <c r="A8444" i="2" s="1"/>
  <c r="A8445" i="2" s="1"/>
  <c r="A8446" i="2" s="1"/>
  <c r="A8447" i="2" s="1"/>
  <c r="A8448" i="2" s="1"/>
  <c r="A8449" i="2" s="1"/>
  <c r="A8450" i="2" s="1"/>
  <c r="A8451" i="2" s="1"/>
  <c r="A8452" i="2" s="1"/>
  <c r="A8453" i="2" s="1"/>
  <c r="A8454" i="2" s="1"/>
  <c r="A8455" i="2" s="1"/>
  <c r="A8456" i="2" s="1"/>
  <c r="A8457" i="2" s="1"/>
  <c r="A8458" i="2" s="1"/>
  <c r="A8459" i="2" s="1"/>
  <c r="A8460" i="2" s="1"/>
  <c r="A8461" i="2" s="1"/>
  <c r="A8462" i="2" s="1"/>
  <c r="A8463" i="2" s="1"/>
  <c r="A8464" i="2" s="1"/>
  <c r="A8465" i="2" s="1"/>
  <c r="A8466" i="2" s="1"/>
  <c r="A8467" i="2" s="1"/>
  <c r="A8468" i="2" s="1"/>
  <c r="A8469" i="2" s="1"/>
  <c r="A8470" i="2" s="1"/>
  <c r="A8471" i="2" s="1"/>
  <c r="A8472" i="2" s="1"/>
  <c r="A8473" i="2" s="1"/>
  <c r="A8474" i="2" s="1"/>
  <c r="A8475" i="2" s="1"/>
  <c r="A8476" i="2" s="1"/>
  <c r="A8477" i="2" s="1"/>
  <c r="A8478" i="2" s="1"/>
  <c r="A8479" i="2" s="1"/>
  <c r="A8480" i="2" s="1"/>
  <c r="A8481" i="2" s="1"/>
  <c r="A8482" i="2" s="1"/>
  <c r="A8483" i="2" s="1"/>
  <c r="A8484" i="2" s="1"/>
  <c r="A8485" i="2" s="1"/>
  <c r="A8486" i="2" s="1"/>
  <c r="A8487" i="2" s="1"/>
  <c r="A8488" i="2" s="1"/>
  <c r="A8489" i="2" s="1"/>
  <c r="A8490" i="2" s="1"/>
  <c r="A8491" i="2" s="1"/>
  <c r="A8492" i="2" s="1"/>
  <c r="A8493" i="2" s="1"/>
  <c r="A8494" i="2" s="1"/>
  <c r="A8495" i="2" s="1"/>
  <c r="A8496" i="2" s="1"/>
  <c r="A8497" i="2" s="1"/>
  <c r="A8498" i="2" s="1"/>
  <c r="A8499" i="2" s="1"/>
  <c r="A8500" i="2" s="1"/>
  <c r="A8501" i="2" s="1"/>
  <c r="A8502" i="2" s="1"/>
  <c r="A8503" i="2" s="1"/>
  <c r="A8504" i="2" s="1"/>
  <c r="A8505" i="2" s="1"/>
  <c r="A8506" i="2" s="1"/>
  <c r="A8507" i="2" s="1"/>
  <c r="A8508" i="2" s="1"/>
  <c r="A8509" i="2" s="1"/>
  <c r="A8510" i="2" s="1"/>
  <c r="A8511" i="2" s="1"/>
  <c r="A8512" i="2" s="1"/>
  <c r="A8513" i="2" s="1"/>
  <c r="A8514" i="2" s="1"/>
  <c r="A8515" i="2" s="1"/>
  <c r="A8516" i="2" s="1"/>
  <c r="A8517" i="2" s="1"/>
  <c r="A8518" i="2" s="1"/>
  <c r="A8519" i="2" s="1"/>
  <c r="A8520" i="2" s="1"/>
  <c r="A8521" i="2" s="1"/>
  <c r="A8522" i="2" s="1"/>
  <c r="A8523" i="2" s="1"/>
  <c r="A8524" i="2" s="1"/>
  <c r="A8525" i="2" s="1"/>
  <c r="A8526" i="2" s="1"/>
  <c r="A8527" i="2" s="1"/>
  <c r="A8528" i="2" s="1"/>
  <c r="A8529" i="2" s="1"/>
  <c r="A8530" i="2" s="1"/>
  <c r="A8531" i="2" s="1"/>
  <c r="A8532" i="2" s="1"/>
  <c r="A8533" i="2" s="1"/>
  <c r="A8534" i="2" s="1"/>
  <c r="A8535" i="2" s="1"/>
  <c r="A8536" i="2" s="1"/>
  <c r="A8537" i="2" s="1"/>
  <c r="A8538" i="2" s="1"/>
  <c r="A8539" i="2" s="1"/>
  <c r="A8540" i="2" s="1"/>
  <c r="A8541" i="2" s="1"/>
  <c r="A8542" i="2" s="1"/>
  <c r="A8543" i="2" s="1"/>
  <c r="A8544" i="2" s="1"/>
  <c r="A8545" i="2" s="1"/>
  <c r="A8546" i="2" s="1"/>
  <c r="A8547" i="2" s="1"/>
  <c r="A8548" i="2" s="1"/>
  <c r="A8549" i="2" s="1"/>
  <c r="A8550" i="2" s="1"/>
  <c r="A8551" i="2" s="1"/>
  <c r="A8552" i="2" s="1"/>
  <c r="A8553" i="2" s="1"/>
  <c r="A8554" i="2" s="1"/>
  <c r="A8555" i="2" s="1"/>
  <c r="A8556" i="2" s="1"/>
  <c r="A8557" i="2" s="1"/>
  <c r="A8558" i="2" s="1"/>
  <c r="A8559" i="2" s="1"/>
  <c r="A8560" i="2" s="1"/>
  <c r="A8561" i="2" s="1"/>
  <c r="A8562" i="2" s="1"/>
  <c r="A8563" i="2" s="1"/>
  <c r="A8564" i="2" s="1"/>
  <c r="A8565" i="2" s="1"/>
  <c r="A8566" i="2" s="1"/>
  <c r="A8567" i="2" s="1"/>
  <c r="A8568" i="2" s="1"/>
  <c r="A8569" i="2" s="1"/>
  <c r="A8570" i="2" s="1"/>
  <c r="A8571" i="2" s="1"/>
  <c r="A8572" i="2" s="1"/>
  <c r="A8573" i="2" s="1"/>
  <c r="A8574" i="2" s="1"/>
  <c r="A8575" i="2" s="1"/>
  <c r="A8576" i="2" s="1"/>
  <c r="A8577" i="2" s="1"/>
  <c r="A8578" i="2" s="1"/>
  <c r="A8579" i="2" s="1"/>
  <c r="A8580" i="2" s="1"/>
  <c r="A8581" i="2" s="1"/>
  <c r="A8582" i="2" s="1"/>
  <c r="A8583" i="2" s="1"/>
  <c r="A8584" i="2" s="1"/>
  <c r="A8585" i="2" s="1"/>
  <c r="A8586" i="2" s="1"/>
  <c r="A8587" i="2" s="1"/>
  <c r="A8588" i="2" s="1"/>
  <c r="A8589" i="2" s="1"/>
  <c r="A8590" i="2" s="1"/>
  <c r="A8591" i="2" s="1"/>
  <c r="A8592" i="2" s="1"/>
  <c r="A8593" i="2" s="1"/>
  <c r="A8594" i="2" s="1"/>
  <c r="A8595" i="2" s="1"/>
  <c r="A8596" i="2" s="1"/>
  <c r="A8597" i="2" s="1"/>
  <c r="A8598" i="2" s="1"/>
  <c r="A8599" i="2" s="1"/>
  <c r="A8600" i="2" s="1"/>
  <c r="A8601" i="2" s="1"/>
  <c r="A8602" i="2" s="1"/>
  <c r="A8603" i="2" s="1"/>
  <c r="A8604" i="2" s="1"/>
  <c r="A8605" i="2" s="1"/>
  <c r="A8606" i="2" s="1"/>
  <c r="A8607" i="2" s="1"/>
  <c r="A8608" i="2" s="1"/>
  <c r="A8609" i="2" s="1"/>
  <c r="A8610" i="2" s="1"/>
  <c r="A8611" i="2" s="1"/>
  <c r="A8612" i="2" s="1"/>
  <c r="A8613" i="2" s="1"/>
  <c r="A8614" i="2" s="1"/>
  <c r="A8615" i="2" s="1"/>
  <c r="A8616" i="2" s="1"/>
  <c r="A8617" i="2" s="1"/>
  <c r="A8618" i="2" s="1"/>
  <c r="A8619" i="2" s="1"/>
  <c r="A8620" i="2" s="1"/>
  <c r="A8621" i="2" s="1"/>
  <c r="A8622" i="2" s="1"/>
  <c r="A8623" i="2" s="1"/>
  <c r="A8624" i="2" s="1"/>
  <c r="A8625" i="2" s="1"/>
  <c r="A8626" i="2" s="1"/>
  <c r="A8627" i="2" s="1"/>
  <c r="A8628" i="2" s="1"/>
  <c r="A8629" i="2" s="1"/>
  <c r="A8630" i="2" s="1"/>
  <c r="A8631" i="2" s="1"/>
  <c r="A8632" i="2" s="1"/>
  <c r="A8633" i="2" s="1"/>
  <c r="A8634" i="2" s="1"/>
  <c r="A8635" i="2" s="1"/>
  <c r="A8636" i="2" s="1"/>
  <c r="A8637" i="2" s="1"/>
  <c r="A8638" i="2" s="1"/>
  <c r="A8639" i="2" s="1"/>
  <c r="A8640" i="2" s="1"/>
  <c r="A8641" i="2" s="1"/>
  <c r="A8642" i="2" s="1"/>
  <c r="A8643" i="2" s="1"/>
  <c r="A8644" i="2" s="1"/>
  <c r="A8645" i="2" s="1"/>
  <c r="A8646" i="2" s="1"/>
  <c r="A8647" i="2" s="1"/>
  <c r="A8648" i="2" s="1"/>
  <c r="A8649" i="2" s="1"/>
  <c r="A8650" i="2" s="1"/>
  <c r="A8651" i="2" s="1"/>
  <c r="A8652" i="2" s="1"/>
  <c r="A8653" i="2" s="1"/>
  <c r="A8654" i="2" s="1"/>
  <c r="A8655" i="2" s="1"/>
  <c r="A8656" i="2" s="1"/>
  <c r="A8657" i="2" s="1"/>
  <c r="A8658" i="2" s="1"/>
  <c r="A8659" i="2" s="1"/>
  <c r="A8660" i="2" s="1"/>
  <c r="A8661" i="2" s="1"/>
  <c r="A8662" i="2" s="1"/>
  <c r="A8663" i="2" s="1"/>
  <c r="A8664" i="2" s="1"/>
  <c r="A8665" i="2" s="1"/>
  <c r="A8666" i="2" s="1"/>
  <c r="A8667" i="2" s="1"/>
  <c r="A8668" i="2" s="1"/>
  <c r="A8669" i="2" s="1"/>
  <c r="A8670" i="2" s="1"/>
  <c r="A8671" i="2" s="1"/>
  <c r="A8672" i="2" s="1"/>
  <c r="A8673" i="2" s="1"/>
  <c r="A8674" i="2" s="1"/>
  <c r="A8675" i="2" s="1"/>
  <c r="A8676" i="2" s="1"/>
  <c r="A8677" i="2" s="1"/>
  <c r="A8678" i="2" s="1"/>
  <c r="A8679" i="2" s="1"/>
  <c r="A8680" i="2" s="1"/>
  <c r="A8681" i="2" s="1"/>
  <c r="A8682" i="2" s="1"/>
  <c r="A8683" i="2" s="1"/>
  <c r="A8684" i="2" s="1"/>
  <c r="A8685" i="2" s="1"/>
  <c r="A8686" i="2" s="1"/>
  <c r="A8687" i="2" s="1"/>
  <c r="A8688" i="2" s="1"/>
  <c r="A8689" i="2" s="1"/>
  <c r="A8690" i="2" s="1"/>
  <c r="A8691" i="2" s="1"/>
  <c r="A8692" i="2" s="1"/>
  <c r="A8693" i="2" s="1"/>
  <c r="A8694" i="2" s="1"/>
  <c r="A8695" i="2" s="1"/>
  <c r="A8696" i="2" s="1"/>
  <c r="A8697" i="2" s="1"/>
  <c r="A8698" i="2" s="1"/>
  <c r="A8699" i="2" s="1"/>
  <c r="A8700" i="2" s="1"/>
  <c r="A8701" i="2" s="1"/>
  <c r="A8702" i="2" s="1"/>
  <c r="A8703" i="2" s="1"/>
  <c r="A8704" i="2" s="1"/>
  <c r="A8705" i="2" s="1"/>
  <c r="A8706" i="2" s="1"/>
  <c r="A8707" i="2" s="1"/>
  <c r="A8708" i="2" s="1"/>
  <c r="A8709" i="2" s="1"/>
  <c r="A8710" i="2" s="1"/>
  <c r="A8711" i="2" s="1"/>
  <c r="A8712" i="2" s="1"/>
  <c r="A8713" i="2" s="1"/>
  <c r="A8714" i="2" s="1"/>
  <c r="A8715" i="2" s="1"/>
  <c r="A8716" i="2" s="1"/>
  <c r="A8717" i="2" s="1"/>
  <c r="A8718" i="2" s="1"/>
  <c r="A8719" i="2" s="1"/>
  <c r="A8720" i="2" s="1"/>
  <c r="A8721" i="2" s="1"/>
  <c r="A8722" i="2" s="1"/>
  <c r="A8723" i="2" s="1"/>
  <c r="A8724" i="2" s="1"/>
  <c r="A8725" i="2" s="1"/>
  <c r="A8726" i="2" s="1"/>
  <c r="A8727" i="2" s="1"/>
  <c r="A8728" i="2" s="1"/>
  <c r="A8729" i="2" s="1"/>
  <c r="A8730" i="2" s="1"/>
  <c r="A8731" i="2" s="1"/>
  <c r="A8732" i="2" s="1"/>
  <c r="A8733" i="2" s="1"/>
  <c r="A8734" i="2" s="1"/>
  <c r="A8735" i="2" s="1"/>
  <c r="A8736" i="2" s="1"/>
  <c r="A8737" i="2" s="1"/>
  <c r="A8738" i="2" s="1"/>
  <c r="A8739" i="2" s="1"/>
  <c r="A8740" i="2" s="1"/>
  <c r="A8741" i="2" s="1"/>
  <c r="A8742" i="2" s="1"/>
  <c r="A8743" i="2" s="1"/>
  <c r="A8744" i="2" s="1"/>
  <c r="A8745" i="2" s="1"/>
  <c r="A8746" i="2" s="1"/>
  <c r="A8747" i="2" s="1"/>
  <c r="A8748" i="2" s="1"/>
  <c r="A8749" i="2" s="1"/>
  <c r="A8750" i="2" s="1"/>
  <c r="A8751" i="2" s="1"/>
  <c r="A8752" i="2" s="1"/>
  <c r="A8753" i="2" s="1"/>
  <c r="A8754" i="2" s="1"/>
  <c r="A8755" i="2" s="1"/>
  <c r="A8756" i="2" s="1"/>
  <c r="A8757" i="2" s="1"/>
  <c r="A8758" i="2" s="1"/>
  <c r="A8759" i="2" s="1"/>
  <c r="A8760" i="2" s="1"/>
  <c r="A8761" i="2" s="1"/>
  <c r="A8762" i="2" s="1"/>
  <c r="A8763" i="2" s="1"/>
  <c r="A8764" i="2" s="1"/>
  <c r="A8765" i="2" s="1"/>
  <c r="A8766" i="2" s="1"/>
  <c r="A8767" i="2" s="1"/>
  <c r="A8768" i="2" s="1"/>
  <c r="A8769" i="2" s="1"/>
  <c r="A8770" i="2" s="1"/>
  <c r="A8771" i="2" s="1"/>
  <c r="A8772" i="2" s="1"/>
  <c r="A8773" i="2" s="1"/>
  <c r="A8774" i="2" s="1"/>
  <c r="A8775" i="2" s="1"/>
  <c r="A8776" i="2" s="1"/>
  <c r="A8777" i="2" s="1"/>
  <c r="A8778" i="2" s="1"/>
  <c r="A8779" i="2" s="1"/>
  <c r="A8780" i="2" s="1"/>
  <c r="A8781" i="2" s="1"/>
  <c r="A8782" i="2" s="1"/>
  <c r="A8783" i="2" s="1"/>
  <c r="A8784" i="2" s="1"/>
  <c r="A8785" i="2" s="1"/>
  <c r="A8786" i="2" s="1"/>
  <c r="A8787" i="2" s="1"/>
  <c r="A8788" i="2" s="1"/>
  <c r="A8789" i="2" s="1"/>
  <c r="A8790" i="2" s="1"/>
  <c r="A8791" i="2" s="1"/>
  <c r="A8792" i="2" s="1"/>
  <c r="A8793" i="2" s="1"/>
  <c r="A8794" i="2" s="1"/>
  <c r="A8795" i="2" s="1"/>
  <c r="A8796" i="2" s="1"/>
  <c r="A8797" i="2" s="1"/>
  <c r="A8798" i="2" s="1"/>
  <c r="A8799" i="2" s="1"/>
  <c r="A8800" i="2" s="1"/>
  <c r="A8801" i="2" s="1"/>
  <c r="A8802" i="2" s="1"/>
  <c r="A8803" i="2" s="1"/>
  <c r="A8804" i="2" s="1"/>
  <c r="A8805" i="2" s="1"/>
  <c r="A8806" i="2" s="1"/>
  <c r="A8807" i="2" s="1"/>
  <c r="A8808" i="2" s="1"/>
  <c r="A8809" i="2" s="1"/>
  <c r="A8810" i="2" s="1"/>
  <c r="A8811" i="2" s="1"/>
  <c r="A8812" i="2" s="1"/>
  <c r="A8813" i="2" s="1"/>
  <c r="A8814" i="2" s="1"/>
  <c r="A8815" i="2" s="1"/>
  <c r="A8816" i="2" s="1"/>
  <c r="A8817" i="2" s="1"/>
  <c r="A8818" i="2" s="1"/>
  <c r="A8819" i="2" s="1"/>
  <c r="A8820" i="2" s="1"/>
  <c r="A8821" i="2" s="1"/>
  <c r="A8822" i="2" s="1"/>
  <c r="A8823" i="2" s="1"/>
  <c r="A8824" i="2" s="1"/>
  <c r="A8825" i="2" s="1"/>
  <c r="A8826" i="2" s="1"/>
  <c r="A8827" i="2" s="1"/>
  <c r="A8828" i="2" s="1"/>
  <c r="A8829" i="2" s="1"/>
  <c r="A8830" i="2" s="1"/>
  <c r="A8831" i="2" s="1"/>
  <c r="A8832" i="2" s="1"/>
  <c r="A8833" i="2" s="1"/>
  <c r="A8834" i="2" s="1"/>
  <c r="A8835" i="2" s="1"/>
  <c r="A8836" i="2" s="1"/>
  <c r="A8837" i="2" s="1"/>
  <c r="A8838" i="2" s="1"/>
  <c r="A8839" i="2" s="1"/>
  <c r="A8840" i="2" s="1"/>
  <c r="A8841" i="2" s="1"/>
  <c r="A8842" i="2" s="1"/>
  <c r="A8843" i="2" s="1"/>
  <c r="A8844" i="2" s="1"/>
  <c r="A8845" i="2" s="1"/>
  <c r="A8846" i="2" s="1"/>
  <c r="A8847" i="2" s="1"/>
  <c r="A8848" i="2" s="1"/>
  <c r="A8849" i="2" s="1"/>
  <c r="A8850" i="2" s="1"/>
  <c r="A8851" i="2" s="1"/>
  <c r="A8852" i="2" s="1"/>
  <c r="A8853" i="2" s="1"/>
  <c r="A8854" i="2" s="1"/>
  <c r="A8855" i="2" s="1"/>
  <c r="A8856" i="2" s="1"/>
  <c r="A8857" i="2" s="1"/>
  <c r="A8858" i="2" s="1"/>
  <c r="A8859" i="2" s="1"/>
  <c r="A8860" i="2" s="1"/>
  <c r="A8861" i="2" s="1"/>
  <c r="A8862" i="2" s="1"/>
  <c r="A8863" i="2" s="1"/>
  <c r="A8864" i="2" s="1"/>
  <c r="A8865" i="2" s="1"/>
  <c r="A8866" i="2" s="1"/>
  <c r="A8867" i="2" s="1"/>
  <c r="A8868" i="2" s="1"/>
  <c r="A8869" i="2" s="1"/>
  <c r="A8870" i="2" s="1"/>
  <c r="A8871" i="2" s="1"/>
  <c r="A8872" i="2" s="1"/>
  <c r="A8873" i="2" s="1"/>
  <c r="A8874" i="2" s="1"/>
  <c r="A8875" i="2" s="1"/>
  <c r="A8876" i="2" s="1"/>
  <c r="A8877" i="2" s="1"/>
  <c r="A8878" i="2" s="1"/>
  <c r="A8879" i="2" s="1"/>
  <c r="A8880" i="2" s="1"/>
  <c r="A8881" i="2" s="1"/>
  <c r="A8882" i="2" s="1"/>
  <c r="A8883" i="2" s="1"/>
  <c r="A8884" i="2" s="1"/>
  <c r="A8885" i="2" s="1"/>
  <c r="A8886" i="2" s="1"/>
  <c r="A8887" i="2" s="1"/>
  <c r="A8888" i="2" s="1"/>
  <c r="A8889" i="2" s="1"/>
  <c r="A8890" i="2" s="1"/>
  <c r="A8891" i="2" s="1"/>
  <c r="A8892" i="2" s="1"/>
  <c r="A8893" i="2" s="1"/>
  <c r="A8894" i="2" s="1"/>
  <c r="A8895" i="2" s="1"/>
  <c r="A8896" i="2" s="1"/>
  <c r="A8897" i="2" s="1"/>
  <c r="A8898" i="2" s="1"/>
  <c r="A8899" i="2" s="1"/>
  <c r="A8900" i="2" s="1"/>
  <c r="A8901" i="2" s="1"/>
  <c r="A8902" i="2" s="1"/>
  <c r="A8903" i="2" s="1"/>
  <c r="A8904" i="2" s="1"/>
  <c r="A8905" i="2" s="1"/>
  <c r="A8906" i="2" s="1"/>
  <c r="A8907" i="2" s="1"/>
  <c r="A8908" i="2" s="1"/>
  <c r="A8909" i="2" s="1"/>
  <c r="A8910" i="2" s="1"/>
  <c r="A8911" i="2" s="1"/>
  <c r="A8912" i="2" s="1"/>
  <c r="A8913" i="2" s="1"/>
  <c r="A8914" i="2" s="1"/>
  <c r="A8915" i="2" s="1"/>
  <c r="A8916" i="2" s="1"/>
  <c r="A8917" i="2" s="1"/>
  <c r="A8918" i="2" s="1"/>
  <c r="A8919" i="2" s="1"/>
  <c r="A8920" i="2" s="1"/>
  <c r="A8921" i="2" s="1"/>
  <c r="A8922" i="2" s="1"/>
  <c r="A8923" i="2" s="1"/>
  <c r="A8924" i="2" s="1"/>
  <c r="A8925" i="2" s="1"/>
  <c r="A8926" i="2" s="1"/>
  <c r="A8927" i="2" s="1"/>
  <c r="A8928" i="2" s="1"/>
  <c r="A8929" i="2" s="1"/>
  <c r="A8930" i="2" s="1"/>
  <c r="A8931" i="2" s="1"/>
  <c r="A8932" i="2" s="1"/>
  <c r="A8933" i="2" s="1"/>
  <c r="A8934" i="2" s="1"/>
  <c r="A8935" i="2" s="1"/>
  <c r="A8936" i="2" s="1"/>
  <c r="A8937" i="2" s="1"/>
  <c r="A8938" i="2" s="1"/>
  <c r="A8939" i="2" s="1"/>
  <c r="A8940" i="2" s="1"/>
  <c r="A8941" i="2" s="1"/>
  <c r="A8942" i="2" s="1"/>
  <c r="A8943" i="2" s="1"/>
  <c r="A8944" i="2" s="1"/>
  <c r="A8945" i="2" s="1"/>
  <c r="A8946" i="2" s="1"/>
  <c r="A8947" i="2" s="1"/>
  <c r="A8948" i="2" s="1"/>
  <c r="A8949" i="2" s="1"/>
  <c r="A8950" i="2" s="1"/>
  <c r="A8951" i="2" s="1"/>
  <c r="A8952" i="2" s="1"/>
  <c r="A8953" i="2" s="1"/>
  <c r="A8954" i="2" s="1"/>
  <c r="A8955" i="2" s="1"/>
  <c r="A8956" i="2" s="1"/>
  <c r="A8957" i="2" s="1"/>
  <c r="A8958" i="2" s="1"/>
  <c r="A8959" i="2" s="1"/>
  <c r="A8960" i="2" s="1"/>
  <c r="A8961" i="2" s="1"/>
  <c r="A8962" i="2" s="1"/>
  <c r="A8963" i="2" s="1"/>
  <c r="A8964" i="2" s="1"/>
  <c r="A8965" i="2" s="1"/>
  <c r="A8966" i="2" s="1"/>
  <c r="A8967" i="2" s="1"/>
  <c r="A8968" i="2" s="1"/>
  <c r="A8969" i="2" s="1"/>
  <c r="A8970" i="2" s="1"/>
  <c r="A8971" i="2" s="1"/>
  <c r="A8972" i="2" s="1"/>
  <c r="A8973" i="2" s="1"/>
  <c r="A8974" i="2" s="1"/>
  <c r="A8975" i="2" s="1"/>
  <c r="A8976" i="2" s="1"/>
  <c r="A8977" i="2" s="1"/>
  <c r="A8978" i="2" s="1"/>
  <c r="A8979" i="2" s="1"/>
  <c r="A8980" i="2" s="1"/>
  <c r="A8981" i="2" s="1"/>
  <c r="A8982" i="2" s="1"/>
  <c r="A8983" i="2" s="1"/>
  <c r="A8984" i="2" s="1"/>
  <c r="A8985" i="2" s="1"/>
  <c r="A8986" i="2" s="1"/>
  <c r="A8987" i="2" s="1"/>
  <c r="A8988" i="2" s="1"/>
  <c r="A8989" i="2" s="1"/>
  <c r="A8990" i="2" s="1"/>
  <c r="A8991" i="2" s="1"/>
  <c r="A8992" i="2" s="1"/>
  <c r="A8993" i="2" s="1"/>
  <c r="A8994" i="2" s="1"/>
  <c r="A8995" i="2" s="1"/>
  <c r="A8996" i="2" s="1"/>
  <c r="A8997" i="2" s="1"/>
  <c r="A8998" i="2" s="1"/>
  <c r="A8999" i="2" s="1"/>
  <c r="A9000" i="2" s="1"/>
  <c r="A9001" i="2" s="1"/>
  <c r="A9002" i="2" s="1"/>
  <c r="A9003" i="2" s="1"/>
  <c r="A9004" i="2" s="1"/>
  <c r="A9005" i="2" s="1"/>
  <c r="A9006" i="2" s="1"/>
  <c r="A9007" i="2" s="1"/>
  <c r="A9008" i="2" s="1"/>
  <c r="A9009" i="2" s="1"/>
  <c r="A9010" i="2" s="1"/>
  <c r="A9011" i="2" s="1"/>
  <c r="A9012" i="2" s="1"/>
  <c r="A9013" i="2" s="1"/>
  <c r="A9014" i="2" s="1"/>
  <c r="A9015" i="2" s="1"/>
  <c r="A9016" i="2" s="1"/>
  <c r="A9017" i="2" s="1"/>
  <c r="A9018" i="2" s="1"/>
  <c r="A9019" i="2" s="1"/>
  <c r="A9020" i="2" s="1"/>
  <c r="A9021" i="2" s="1"/>
  <c r="A9022" i="2" s="1"/>
  <c r="A9023" i="2" s="1"/>
  <c r="A9024" i="2" s="1"/>
  <c r="A9025" i="2" s="1"/>
  <c r="A9026" i="2" s="1"/>
  <c r="A9027" i="2" s="1"/>
  <c r="A9028" i="2" s="1"/>
  <c r="A9029" i="2" s="1"/>
  <c r="A9030" i="2" s="1"/>
  <c r="A9031" i="2" s="1"/>
  <c r="A9032" i="2" s="1"/>
  <c r="A9033" i="2" s="1"/>
  <c r="A9034" i="2" s="1"/>
  <c r="A9035" i="2" s="1"/>
  <c r="A9036" i="2" s="1"/>
  <c r="A9037" i="2" s="1"/>
  <c r="A9038" i="2" s="1"/>
  <c r="A9039" i="2" s="1"/>
  <c r="A9040" i="2" s="1"/>
  <c r="A9041" i="2" s="1"/>
  <c r="A9042" i="2" s="1"/>
  <c r="A9043" i="2" s="1"/>
  <c r="A9044" i="2" s="1"/>
  <c r="A9045" i="2" s="1"/>
  <c r="A9046" i="2" s="1"/>
  <c r="A9047" i="2" s="1"/>
  <c r="A9048" i="2" s="1"/>
  <c r="A9049" i="2" s="1"/>
  <c r="A9050" i="2" s="1"/>
  <c r="A9051" i="2" s="1"/>
  <c r="A9052" i="2" s="1"/>
  <c r="A9053" i="2" s="1"/>
  <c r="A9054" i="2" s="1"/>
  <c r="A9055" i="2" s="1"/>
  <c r="A9056" i="2" s="1"/>
  <c r="A9057" i="2" s="1"/>
  <c r="A9058" i="2" s="1"/>
  <c r="A9059" i="2" s="1"/>
  <c r="A9060" i="2" s="1"/>
  <c r="A9061" i="2" s="1"/>
  <c r="A9062" i="2" s="1"/>
  <c r="A9063" i="2" s="1"/>
  <c r="A9064" i="2" s="1"/>
  <c r="A9065" i="2" s="1"/>
  <c r="A9066" i="2" s="1"/>
  <c r="A9067" i="2" s="1"/>
  <c r="A9068" i="2" s="1"/>
  <c r="A9069" i="2" s="1"/>
  <c r="A9070" i="2" s="1"/>
  <c r="A9071" i="2" s="1"/>
  <c r="A9072" i="2" s="1"/>
  <c r="A9073" i="2" s="1"/>
  <c r="A9074" i="2" s="1"/>
  <c r="A9075" i="2" s="1"/>
  <c r="A9076" i="2" s="1"/>
  <c r="A9077" i="2" s="1"/>
  <c r="A9078" i="2" s="1"/>
  <c r="A9079" i="2" s="1"/>
  <c r="A9080" i="2" s="1"/>
  <c r="A9081" i="2" s="1"/>
  <c r="A9082" i="2" s="1"/>
  <c r="A9083" i="2" s="1"/>
  <c r="A9084" i="2" s="1"/>
  <c r="A9085" i="2" s="1"/>
  <c r="A9086" i="2" s="1"/>
  <c r="A9087" i="2" s="1"/>
  <c r="A9088" i="2" s="1"/>
  <c r="A9089" i="2" s="1"/>
  <c r="A9090" i="2" s="1"/>
  <c r="A9091" i="2" s="1"/>
  <c r="A9092" i="2" s="1"/>
  <c r="A9093" i="2" s="1"/>
  <c r="A9094" i="2" s="1"/>
  <c r="A9095" i="2" s="1"/>
  <c r="A9096" i="2" s="1"/>
  <c r="A9097" i="2" s="1"/>
  <c r="A9098" i="2" s="1"/>
  <c r="A9099" i="2" s="1"/>
  <c r="A9100" i="2" s="1"/>
  <c r="A9101" i="2" s="1"/>
  <c r="A9102" i="2" s="1"/>
  <c r="A9103" i="2" s="1"/>
  <c r="A9104" i="2" s="1"/>
  <c r="A9105" i="2" s="1"/>
  <c r="A9106" i="2" s="1"/>
  <c r="A9107" i="2" s="1"/>
  <c r="A9108" i="2" s="1"/>
  <c r="A9109" i="2" s="1"/>
  <c r="A9110" i="2" s="1"/>
  <c r="A9111" i="2" s="1"/>
  <c r="A9112" i="2" s="1"/>
  <c r="A9113" i="2" s="1"/>
  <c r="A9114" i="2" s="1"/>
  <c r="A9115" i="2" s="1"/>
  <c r="A9116" i="2" s="1"/>
  <c r="A9117" i="2" s="1"/>
  <c r="A9118" i="2" s="1"/>
  <c r="A9119" i="2" s="1"/>
  <c r="A9120" i="2" s="1"/>
  <c r="A9121" i="2" s="1"/>
  <c r="A9122" i="2" s="1"/>
  <c r="A9123" i="2" s="1"/>
  <c r="A9124" i="2" s="1"/>
  <c r="A9125" i="2" s="1"/>
  <c r="A9126" i="2" s="1"/>
  <c r="A9127" i="2" s="1"/>
  <c r="A9128" i="2" s="1"/>
  <c r="A9129" i="2" s="1"/>
  <c r="A9130" i="2" s="1"/>
  <c r="A9131" i="2" s="1"/>
  <c r="A9132" i="2" s="1"/>
  <c r="A9133" i="2" s="1"/>
  <c r="A9134" i="2" s="1"/>
  <c r="A9135" i="2" s="1"/>
  <c r="A9136" i="2" s="1"/>
  <c r="A9137" i="2" s="1"/>
  <c r="A9138" i="2" s="1"/>
  <c r="A9139" i="2" s="1"/>
  <c r="A9140" i="2" s="1"/>
  <c r="A9141" i="2" s="1"/>
  <c r="A9142" i="2" s="1"/>
  <c r="A9143" i="2" s="1"/>
  <c r="A9144" i="2" s="1"/>
  <c r="A9145" i="2" s="1"/>
  <c r="A9146" i="2" s="1"/>
  <c r="A9147" i="2" s="1"/>
  <c r="A9148" i="2" s="1"/>
  <c r="A9149" i="2" s="1"/>
  <c r="A9150" i="2" s="1"/>
  <c r="A9151" i="2" s="1"/>
  <c r="A9152" i="2" s="1"/>
  <c r="A9153" i="2" s="1"/>
  <c r="A9154" i="2" s="1"/>
  <c r="A9155" i="2" s="1"/>
  <c r="A9156" i="2" s="1"/>
  <c r="A9157" i="2" s="1"/>
  <c r="A9158" i="2" s="1"/>
  <c r="A9159" i="2" s="1"/>
  <c r="A9160" i="2" s="1"/>
  <c r="A9161" i="2" s="1"/>
  <c r="A9162" i="2" s="1"/>
  <c r="A9163" i="2" s="1"/>
  <c r="A9164" i="2" s="1"/>
  <c r="A9165" i="2" s="1"/>
  <c r="A9166" i="2" s="1"/>
  <c r="A9167" i="2" s="1"/>
  <c r="A9168" i="2" s="1"/>
  <c r="A9169" i="2" s="1"/>
  <c r="A9170" i="2" s="1"/>
  <c r="A9171" i="2" s="1"/>
  <c r="A9172" i="2" s="1"/>
  <c r="A9173" i="2" s="1"/>
  <c r="A9174" i="2" s="1"/>
  <c r="A9175" i="2" s="1"/>
  <c r="A9176" i="2" s="1"/>
  <c r="A9177" i="2" s="1"/>
  <c r="A9178" i="2" s="1"/>
  <c r="A9179" i="2" s="1"/>
  <c r="A9180" i="2" s="1"/>
  <c r="A9181" i="2" s="1"/>
  <c r="A9182" i="2" s="1"/>
  <c r="A9183" i="2" s="1"/>
  <c r="A9184" i="2" s="1"/>
  <c r="A9185" i="2" s="1"/>
  <c r="A9186" i="2" s="1"/>
  <c r="A9187" i="2" s="1"/>
  <c r="A9188" i="2" s="1"/>
  <c r="A9189" i="2" s="1"/>
  <c r="A9190" i="2" s="1"/>
  <c r="A9191" i="2" s="1"/>
  <c r="A9192" i="2" s="1"/>
  <c r="A9193" i="2" s="1"/>
  <c r="A9194" i="2" s="1"/>
  <c r="A9195" i="2" s="1"/>
  <c r="A9196" i="2" s="1"/>
  <c r="A9197" i="2" s="1"/>
  <c r="A9198" i="2" s="1"/>
  <c r="A9199" i="2" s="1"/>
  <c r="A9200" i="2" s="1"/>
  <c r="A9201" i="2" s="1"/>
  <c r="A9202" i="2" s="1"/>
  <c r="A9203" i="2" s="1"/>
  <c r="A9204" i="2" s="1"/>
  <c r="A9205" i="2" s="1"/>
  <c r="A9206" i="2" s="1"/>
  <c r="A9207" i="2" s="1"/>
  <c r="A9208" i="2" s="1"/>
  <c r="A9209" i="2" s="1"/>
  <c r="A9210" i="2" s="1"/>
  <c r="A9211" i="2" s="1"/>
  <c r="A9212" i="2" s="1"/>
  <c r="A9213" i="2" s="1"/>
  <c r="A9214" i="2" s="1"/>
  <c r="A9215" i="2" s="1"/>
  <c r="A9216" i="2" s="1"/>
  <c r="A9217" i="2" s="1"/>
  <c r="A9218" i="2" s="1"/>
  <c r="A9219" i="2" s="1"/>
  <c r="A9220" i="2" s="1"/>
  <c r="A9221" i="2" s="1"/>
  <c r="A9222" i="2" s="1"/>
  <c r="A9223" i="2" s="1"/>
  <c r="A9224" i="2" s="1"/>
  <c r="A9225" i="2" s="1"/>
  <c r="A9226" i="2" s="1"/>
  <c r="A9227" i="2" s="1"/>
  <c r="A9228" i="2" s="1"/>
  <c r="A9229" i="2" s="1"/>
  <c r="A9230" i="2" s="1"/>
  <c r="A9231" i="2" s="1"/>
  <c r="A9232" i="2" s="1"/>
  <c r="A9233" i="2" s="1"/>
  <c r="A9234" i="2" s="1"/>
  <c r="A9235" i="2" s="1"/>
  <c r="A9236" i="2" s="1"/>
  <c r="A9237" i="2" s="1"/>
  <c r="A9238" i="2" s="1"/>
  <c r="A9239" i="2" s="1"/>
  <c r="A9240" i="2" s="1"/>
  <c r="A9241" i="2" s="1"/>
  <c r="A9242" i="2" s="1"/>
  <c r="A9243" i="2" s="1"/>
  <c r="A9244" i="2" s="1"/>
  <c r="A9245" i="2" s="1"/>
  <c r="A9246" i="2" s="1"/>
  <c r="A9247" i="2" s="1"/>
  <c r="A9248" i="2" s="1"/>
  <c r="A9249" i="2" s="1"/>
  <c r="A9250" i="2" s="1"/>
  <c r="A9251" i="2" s="1"/>
  <c r="A9252" i="2" s="1"/>
  <c r="A9253" i="2" s="1"/>
  <c r="A9254" i="2" s="1"/>
  <c r="A9255" i="2" s="1"/>
  <c r="A9256" i="2" s="1"/>
  <c r="A9257" i="2" s="1"/>
  <c r="A9258" i="2" s="1"/>
  <c r="A9259" i="2" s="1"/>
  <c r="A9260" i="2" s="1"/>
  <c r="A9261" i="2" s="1"/>
  <c r="A9262" i="2" s="1"/>
  <c r="A9263" i="2" s="1"/>
  <c r="A9264" i="2" s="1"/>
  <c r="A9265" i="2" s="1"/>
  <c r="A9266" i="2" s="1"/>
  <c r="A9267" i="2" s="1"/>
  <c r="A9268" i="2" s="1"/>
  <c r="A9269" i="2" s="1"/>
  <c r="A9270" i="2" s="1"/>
  <c r="A9271" i="2" s="1"/>
  <c r="A9272" i="2" s="1"/>
  <c r="A9273" i="2" s="1"/>
  <c r="A9274" i="2" s="1"/>
  <c r="A9275" i="2" s="1"/>
  <c r="A9276" i="2" s="1"/>
  <c r="A9277" i="2" s="1"/>
  <c r="A9278" i="2" s="1"/>
  <c r="A9279" i="2" s="1"/>
  <c r="A9280" i="2" s="1"/>
  <c r="A9281" i="2" s="1"/>
  <c r="A9282" i="2" s="1"/>
  <c r="A9283" i="2" s="1"/>
  <c r="A9284" i="2" s="1"/>
  <c r="A9285" i="2" s="1"/>
  <c r="A9286" i="2" s="1"/>
  <c r="A9287" i="2" s="1"/>
  <c r="A9288" i="2" s="1"/>
  <c r="A9289" i="2" s="1"/>
  <c r="A9290" i="2" s="1"/>
  <c r="A9291" i="2" s="1"/>
  <c r="A9292" i="2" s="1"/>
  <c r="A9293" i="2" s="1"/>
  <c r="A9294" i="2" s="1"/>
  <c r="A9295" i="2" s="1"/>
  <c r="A9296" i="2" s="1"/>
  <c r="A9297" i="2" s="1"/>
  <c r="A9298" i="2" s="1"/>
  <c r="A9299" i="2" s="1"/>
  <c r="A9300" i="2" s="1"/>
  <c r="A9301" i="2" s="1"/>
  <c r="A9302" i="2" s="1"/>
  <c r="A9303" i="2" s="1"/>
  <c r="A9304" i="2" s="1"/>
  <c r="A9305" i="2" s="1"/>
  <c r="A9306" i="2" s="1"/>
  <c r="A9307" i="2" s="1"/>
  <c r="A9308" i="2" s="1"/>
  <c r="A9309" i="2" s="1"/>
  <c r="A9310" i="2" s="1"/>
  <c r="A9311" i="2" s="1"/>
  <c r="A9312" i="2" s="1"/>
  <c r="A9313" i="2" s="1"/>
  <c r="A9314" i="2" s="1"/>
  <c r="A9315" i="2" s="1"/>
  <c r="A9316" i="2" s="1"/>
  <c r="A9317" i="2" s="1"/>
  <c r="A9318" i="2" s="1"/>
  <c r="A9319" i="2" s="1"/>
  <c r="A9320" i="2" s="1"/>
  <c r="A9321" i="2" s="1"/>
  <c r="A9322" i="2" s="1"/>
  <c r="A9323" i="2" s="1"/>
  <c r="A9324" i="2" s="1"/>
  <c r="A9325" i="2" s="1"/>
  <c r="A9326" i="2" s="1"/>
  <c r="A9327" i="2" s="1"/>
  <c r="A9328" i="2" s="1"/>
  <c r="A9329" i="2" s="1"/>
  <c r="A9330" i="2" s="1"/>
  <c r="A9331" i="2" s="1"/>
  <c r="A9332" i="2" s="1"/>
  <c r="A9333" i="2" s="1"/>
  <c r="A9334" i="2" s="1"/>
  <c r="A9335" i="2" s="1"/>
  <c r="A9336" i="2" s="1"/>
  <c r="A9337" i="2" s="1"/>
  <c r="A9338" i="2" s="1"/>
  <c r="A9339" i="2" s="1"/>
  <c r="A9340" i="2" s="1"/>
  <c r="A9341" i="2" s="1"/>
  <c r="A9342" i="2" s="1"/>
  <c r="A9343" i="2" s="1"/>
  <c r="A9344" i="2" s="1"/>
  <c r="A9345" i="2" s="1"/>
  <c r="A9346" i="2" s="1"/>
  <c r="A9347" i="2" s="1"/>
  <c r="A9348" i="2" s="1"/>
  <c r="A9349" i="2" s="1"/>
  <c r="A9350" i="2" s="1"/>
  <c r="A9351" i="2" s="1"/>
  <c r="A9352" i="2" s="1"/>
  <c r="A9353" i="2" s="1"/>
  <c r="A9354" i="2" s="1"/>
  <c r="A9355" i="2" s="1"/>
  <c r="A9356" i="2" s="1"/>
  <c r="A9357" i="2" s="1"/>
  <c r="A9358" i="2" s="1"/>
  <c r="A9359" i="2" s="1"/>
  <c r="A9360" i="2" s="1"/>
  <c r="A9361" i="2" s="1"/>
  <c r="A9362" i="2" s="1"/>
  <c r="A9363" i="2" s="1"/>
  <c r="A9364" i="2" s="1"/>
  <c r="A9365" i="2" s="1"/>
  <c r="A9366" i="2" s="1"/>
  <c r="A9367" i="2" s="1"/>
  <c r="A9368" i="2" s="1"/>
  <c r="A9369" i="2" s="1"/>
  <c r="A9370" i="2" s="1"/>
  <c r="A9371" i="2" s="1"/>
  <c r="A9372" i="2" s="1"/>
  <c r="A9373" i="2" s="1"/>
  <c r="A9374" i="2" s="1"/>
  <c r="A9375" i="2" s="1"/>
  <c r="A9376" i="2" s="1"/>
  <c r="A9377" i="2" s="1"/>
  <c r="A9378" i="2" s="1"/>
  <c r="A9379" i="2" s="1"/>
  <c r="A9380" i="2" s="1"/>
  <c r="A9381" i="2" s="1"/>
  <c r="A9382" i="2" s="1"/>
  <c r="A9383" i="2" s="1"/>
  <c r="A9384" i="2" s="1"/>
  <c r="A9385" i="2" s="1"/>
  <c r="A9386" i="2" s="1"/>
  <c r="A9387" i="2" s="1"/>
  <c r="A9388" i="2" s="1"/>
  <c r="A9389" i="2" s="1"/>
  <c r="A9390" i="2" s="1"/>
  <c r="A9391" i="2" s="1"/>
  <c r="A9392" i="2" s="1"/>
  <c r="A9393" i="2" s="1"/>
  <c r="A9394" i="2" s="1"/>
  <c r="A9395" i="2" s="1"/>
  <c r="A9396" i="2" s="1"/>
  <c r="A9397" i="2" s="1"/>
  <c r="A9398" i="2" s="1"/>
  <c r="A9399" i="2" s="1"/>
  <c r="A9400" i="2" s="1"/>
  <c r="A9401" i="2" s="1"/>
  <c r="A9402" i="2" s="1"/>
  <c r="A9403" i="2" s="1"/>
  <c r="A9404" i="2" s="1"/>
  <c r="A9405" i="2" s="1"/>
  <c r="A9406" i="2" s="1"/>
  <c r="A9407" i="2" s="1"/>
  <c r="A9408" i="2" s="1"/>
  <c r="A9409" i="2" s="1"/>
  <c r="A9410" i="2" s="1"/>
  <c r="A9411" i="2" s="1"/>
  <c r="A9412" i="2" s="1"/>
  <c r="A9413" i="2" s="1"/>
  <c r="A9414" i="2" s="1"/>
  <c r="A9415" i="2" s="1"/>
  <c r="A9416" i="2" s="1"/>
  <c r="A9417" i="2" s="1"/>
  <c r="A9418" i="2" s="1"/>
  <c r="A9419" i="2" s="1"/>
  <c r="A9420" i="2" s="1"/>
  <c r="A9421" i="2" s="1"/>
  <c r="A9422" i="2" s="1"/>
  <c r="A9423" i="2" s="1"/>
  <c r="A9424" i="2" s="1"/>
  <c r="A9425" i="2" s="1"/>
  <c r="A9426" i="2" s="1"/>
  <c r="A9427" i="2" s="1"/>
  <c r="A9428" i="2" s="1"/>
  <c r="A9429" i="2" s="1"/>
  <c r="A9430" i="2" s="1"/>
  <c r="A9431" i="2" s="1"/>
  <c r="A9432" i="2" s="1"/>
  <c r="A9433" i="2" s="1"/>
  <c r="A9434" i="2" s="1"/>
  <c r="A9435" i="2" s="1"/>
  <c r="A9436" i="2" s="1"/>
  <c r="A9437" i="2" s="1"/>
  <c r="A9438" i="2" s="1"/>
  <c r="A9439" i="2" s="1"/>
  <c r="A9440" i="2" s="1"/>
  <c r="A9441" i="2" s="1"/>
  <c r="A9442" i="2" s="1"/>
  <c r="A9443" i="2" s="1"/>
  <c r="A9444" i="2" s="1"/>
  <c r="A9445" i="2" s="1"/>
  <c r="A9446" i="2" s="1"/>
  <c r="A9447" i="2" s="1"/>
  <c r="A9448" i="2" s="1"/>
  <c r="A9449" i="2" s="1"/>
  <c r="A9450" i="2" s="1"/>
  <c r="A9451" i="2" s="1"/>
  <c r="A9452" i="2" s="1"/>
  <c r="A9453" i="2" s="1"/>
  <c r="A9454" i="2" s="1"/>
  <c r="A9455" i="2" s="1"/>
  <c r="A9456" i="2" s="1"/>
  <c r="A9457" i="2" s="1"/>
  <c r="A9458" i="2" s="1"/>
  <c r="A9459" i="2" s="1"/>
  <c r="A9460" i="2" s="1"/>
  <c r="A9461" i="2" s="1"/>
  <c r="A9462" i="2" s="1"/>
  <c r="A9463" i="2" s="1"/>
  <c r="A9464" i="2" s="1"/>
  <c r="A9465" i="2" s="1"/>
  <c r="A9466" i="2" s="1"/>
  <c r="A9467" i="2" s="1"/>
  <c r="A9468" i="2" s="1"/>
  <c r="A9469" i="2" s="1"/>
  <c r="A9470" i="2" s="1"/>
  <c r="A9471" i="2" s="1"/>
  <c r="A9472" i="2" s="1"/>
  <c r="A9473" i="2" s="1"/>
  <c r="A9474" i="2" s="1"/>
  <c r="A9475" i="2" s="1"/>
  <c r="A9476" i="2" s="1"/>
  <c r="A9477" i="2" s="1"/>
  <c r="A9478" i="2" s="1"/>
  <c r="A9479" i="2" s="1"/>
  <c r="A9480" i="2" s="1"/>
  <c r="A9481" i="2" s="1"/>
  <c r="A9482" i="2" s="1"/>
  <c r="A9483" i="2" s="1"/>
  <c r="A9484" i="2" s="1"/>
  <c r="A9485" i="2" s="1"/>
  <c r="A9486" i="2" s="1"/>
  <c r="A9487" i="2" s="1"/>
  <c r="A9488" i="2" s="1"/>
  <c r="A9489" i="2" s="1"/>
  <c r="A9490" i="2" s="1"/>
  <c r="A9491" i="2" s="1"/>
  <c r="A9492" i="2" s="1"/>
  <c r="A9493" i="2" s="1"/>
  <c r="A9494" i="2" s="1"/>
  <c r="A9495" i="2" s="1"/>
  <c r="A9496" i="2" s="1"/>
  <c r="A9497" i="2" s="1"/>
  <c r="A9498" i="2" s="1"/>
  <c r="A9499" i="2" s="1"/>
  <c r="A9500" i="2" s="1"/>
  <c r="A9501" i="2" s="1"/>
  <c r="A9502" i="2" s="1"/>
  <c r="A9503" i="2" s="1"/>
  <c r="A9504" i="2" s="1"/>
  <c r="A9505" i="2" s="1"/>
  <c r="A9506" i="2" s="1"/>
  <c r="A9507" i="2" s="1"/>
  <c r="A9508" i="2" s="1"/>
  <c r="A9509" i="2" s="1"/>
  <c r="A9510" i="2" s="1"/>
  <c r="A9511" i="2" s="1"/>
  <c r="A9512" i="2" s="1"/>
  <c r="A9513" i="2" s="1"/>
  <c r="A9514" i="2" s="1"/>
  <c r="A9515" i="2" s="1"/>
  <c r="A9516" i="2" s="1"/>
  <c r="A9517" i="2" s="1"/>
  <c r="A9518" i="2" s="1"/>
  <c r="A9519" i="2" s="1"/>
  <c r="A9520" i="2" s="1"/>
  <c r="A9521" i="2" s="1"/>
  <c r="A9522" i="2" s="1"/>
  <c r="A9523" i="2" s="1"/>
  <c r="A9524" i="2" s="1"/>
  <c r="A9525" i="2" s="1"/>
  <c r="A9526" i="2" s="1"/>
  <c r="A9527" i="2" s="1"/>
  <c r="A9528" i="2" s="1"/>
  <c r="A9529" i="2" s="1"/>
  <c r="A9530" i="2" s="1"/>
  <c r="A9531" i="2" s="1"/>
  <c r="A9532" i="2" s="1"/>
  <c r="A9533" i="2" s="1"/>
  <c r="A9534" i="2" s="1"/>
  <c r="A9535" i="2" s="1"/>
  <c r="A9536" i="2" s="1"/>
  <c r="A9537" i="2" s="1"/>
  <c r="A9538" i="2" s="1"/>
  <c r="A9539" i="2" s="1"/>
  <c r="A9540" i="2" s="1"/>
  <c r="A9541" i="2" s="1"/>
  <c r="A9542" i="2" s="1"/>
  <c r="A9543" i="2" s="1"/>
  <c r="A9544" i="2" s="1"/>
  <c r="A9545" i="2" s="1"/>
  <c r="A9546" i="2" s="1"/>
  <c r="A9547" i="2" s="1"/>
  <c r="A9548" i="2" s="1"/>
  <c r="A9549" i="2" s="1"/>
  <c r="A9550" i="2" s="1"/>
  <c r="A9551" i="2" s="1"/>
  <c r="A9552" i="2" s="1"/>
  <c r="A9553" i="2" s="1"/>
  <c r="A9554" i="2" s="1"/>
  <c r="A9555" i="2" s="1"/>
  <c r="A9556" i="2" s="1"/>
  <c r="A9557" i="2" s="1"/>
  <c r="A9558" i="2" s="1"/>
  <c r="A9559" i="2" s="1"/>
  <c r="A9560" i="2" s="1"/>
  <c r="A9561" i="2" s="1"/>
  <c r="A9562" i="2" s="1"/>
  <c r="A9563" i="2" s="1"/>
  <c r="A9564" i="2" s="1"/>
  <c r="A9565" i="2" s="1"/>
  <c r="A9566" i="2" s="1"/>
  <c r="A9567" i="2" s="1"/>
  <c r="A9568" i="2" s="1"/>
  <c r="A9569" i="2" s="1"/>
  <c r="A9570" i="2" s="1"/>
  <c r="A9571" i="2" s="1"/>
  <c r="A9572" i="2" s="1"/>
  <c r="A9573" i="2" s="1"/>
  <c r="A9574" i="2" s="1"/>
  <c r="A9575" i="2" s="1"/>
  <c r="A9576" i="2" s="1"/>
  <c r="A9577" i="2" s="1"/>
  <c r="A9578" i="2" s="1"/>
  <c r="A9579" i="2" s="1"/>
  <c r="A9580" i="2" s="1"/>
  <c r="A9581" i="2" s="1"/>
  <c r="A9582" i="2" s="1"/>
  <c r="A9583" i="2" s="1"/>
  <c r="A9584" i="2" s="1"/>
  <c r="A9585" i="2" s="1"/>
  <c r="A9586" i="2" s="1"/>
  <c r="A9587" i="2" s="1"/>
  <c r="A9588" i="2" s="1"/>
  <c r="A9589" i="2" s="1"/>
  <c r="A9590" i="2" s="1"/>
  <c r="A9591" i="2" s="1"/>
  <c r="A9592" i="2" s="1"/>
  <c r="A9593" i="2" s="1"/>
  <c r="A9594" i="2" s="1"/>
  <c r="A9595" i="2" s="1"/>
  <c r="A9596" i="2" s="1"/>
  <c r="A9597" i="2" s="1"/>
  <c r="A9598" i="2" s="1"/>
  <c r="A9599" i="2" s="1"/>
  <c r="A9600" i="2" s="1"/>
  <c r="A9601" i="2" s="1"/>
  <c r="A9602" i="2" s="1"/>
  <c r="A9603" i="2" s="1"/>
  <c r="A9604" i="2" s="1"/>
  <c r="A9605" i="2" s="1"/>
  <c r="A9606" i="2" s="1"/>
  <c r="A9607" i="2" s="1"/>
  <c r="A9608" i="2" s="1"/>
  <c r="A9609" i="2" s="1"/>
  <c r="A9610" i="2" s="1"/>
  <c r="A9611" i="2" s="1"/>
  <c r="A9612" i="2" s="1"/>
  <c r="A9613" i="2" s="1"/>
  <c r="A9614" i="2" s="1"/>
  <c r="A9615" i="2" s="1"/>
  <c r="A9616" i="2" s="1"/>
  <c r="A9617" i="2" s="1"/>
  <c r="A9618" i="2" s="1"/>
  <c r="A9619" i="2" s="1"/>
  <c r="A9620" i="2" s="1"/>
  <c r="A9621" i="2" s="1"/>
  <c r="A9622" i="2" s="1"/>
  <c r="A9623" i="2" s="1"/>
  <c r="A9624" i="2" s="1"/>
  <c r="A9625" i="2" s="1"/>
  <c r="A9626" i="2" s="1"/>
  <c r="A9627" i="2" s="1"/>
  <c r="A9628" i="2" s="1"/>
  <c r="A9629" i="2" s="1"/>
  <c r="A9630" i="2" s="1"/>
  <c r="A9631" i="2" s="1"/>
  <c r="A9632" i="2" s="1"/>
  <c r="A9633" i="2" s="1"/>
  <c r="A9634" i="2" s="1"/>
  <c r="A9635" i="2" s="1"/>
  <c r="A9636" i="2" s="1"/>
  <c r="A9637" i="2" s="1"/>
  <c r="A9638" i="2" s="1"/>
  <c r="A9639" i="2" s="1"/>
  <c r="A9640" i="2" s="1"/>
  <c r="A9641" i="2" s="1"/>
  <c r="A9642" i="2" s="1"/>
  <c r="A9643" i="2" s="1"/>
  <c r="A9644" i="2" s="1"/>
  <c r="A9645" i="2" s="1"/>
  <c r="A9646" i="2" s="1"/>
  <c r="A9647" i="2" s="1"/>
  <c r="A9648" i="2" s="1"/>
  <c r="A9649" i="2" s="1"/>
  <c r="A9650" i="2" s="1"/>
  <c r="A9651" i="2" s="1"/>
  <c r="A9652" i="2" s="1"/>
  <c r="A9653" i="2" s="1"/>
  <c r="A9654" i="2" s="1"/>
  <c r="A9655" i="2" s="1"/>
  <c r="A9656" i="2" s="1"/>
  <c r="A9657" i="2" s="1"/>
  <c r="A9658" i="2" s="1"/>
  <c r="A9659" i="2" s="1"/>
  <c r="A9660" i="2" s="1"/>
  <c r="A9661" i="2" s="1"/>
  <c r="A9662" i="2" s="1"/>
  <c r="A9663" i="2" s="1"/>
  <c r="A9664" i="2" s="1"/>
  <c r="A9665" i="2" s="1"/>
  <c r="A9666" i="2" s="1"/>
  <c r="A9667" i="2" s="1"/>
  <c r="A9668" i="2" s="1"/>
  <c r="A9669" i="2" s="1"/>
  <c r="A9670" i="2" s="1"/>
  <c r="A9671" i="2" s="1"/>
  <c r="A9672" i="2" s="1"/>
  <c r="A9673" i="2" s="1"/>
  <c r="A9674" i="2" s="1"/>
  <c r="A9675" i="2" s="1"/>
  <c r="A9676" i="2" s="1"/>
  <c r="A9677" i="2" s="1"/>
  <c r="A9678" i="2" s="1"/>
  <c r="A9679" i="2" s="1"/>
  <c r="A9680" i="2" s="1"/>
  <c r="A9681" i="2" s="1"/>
  <c r="A9682" i="2" s="1"/>
  <c r="A9683" i="2" s="1"/>
  <c r="A9684" i="2" s="1"/>
  <c r="A9685" i="2" s="1"/>
  <c r="A9686" i="2" s="1"/>
  <c r="A9687" i="2" s="1"/>
  <c r="A9688" i="2" s="1"/>
  <c r="A9689" i="2" s="1"/>
  <c r="A9690" i="2" s="1"/>
  <c r="A9691" i="2" s="1"/>
  <c r="A9692" i="2" s="1"/>
  <c r="A9693" i="2" s="1"/>
  <c r="A9694" i="2" s="1"/>
  <c r="A9695" i="2" s="1"/>
  <c r="A9696" i="2" s="1"/>
  <c r="A9697" i="2" s="1"/>
  <c r="A9698" i="2" s="1"/>
  <c r="A9699" i="2" s="1"/>
  <c r="A9700" i="2" s="1"/>
  <c r="A9701" i="2" s="1"/>
  <c r="A9702" i="2" s="1"/>
  <c r="A9703" i="2" s="1"/>
  <c r="A9704" i="2" s="1"/>
  <c r="A9705" i="2" s="1"/>
  <c r="A9706" i="2" s="1"/>
  <c r="A9707" i="2" s="1"/>
  <c r="A9708" i="2" s="1"/>
  <c r="A9709" i="2" s="1"/>
  <c r="A9710" i="2" s="1"/>
  <c r="A9711" i="2" s="1"/>
  <c r="A9712" i="2" s="1"/>
  <c r="A9713" i="2" s="1"/>
  <c r="A9714" i="2" s="1"/>
  <c r="A9715" i="2" s="1"/>
  <c r="A9716" i="2" s="1"/>
  <c r="A9717" i="2" s="1"/>
  <c r="A9718" i="2" s="1"/>
  <c r="A9719" i="2" s="1"/>
  <c r="A9720" i="2" s="1"/>
  <c r="A9721" i="2" s="1"/>
  <c r="A9722" i="2" s="1"/>
  <c r="A9723" i="2" s="1"/>
  <c r="A9724" i="2" s="1"/>
  <c r="A9725" i="2" s="1"/>
  <c r="A9726" i="2" s="1"/>
  <c r="A9727" i="2" s="1"/>
  <c r="A9728" i="2" s="1"/>
  <c r="A9729" i="2" s="1"/>
  <c r="A9730" i="2" s="1"/>
  <c r="A9731" i="2" s="1"/>
  <c r="A9732" i="2" s="1"/>
  <c r="A9733" i="2" s="1"/>
  <c r="A9734" i="2" s="1"/>
  <c r="A9735" i="2" s="1"/>
  <c r="A9736" i="2" s="1"/>
  <c r="A9737" i="2" s="1"/>
  <c r="A9738" i="2" s="1"/>
  <c r="A9739" i="2" s="1"/>
  <c r="A9740" i="2" s="1"/>
  <c r="A9741" i="2" s="1"/>
  <c r="A9742" i="2" s="1"/>
  <c r="A9743" i="2" s="1"/>
  <c r="A9744" i="2" s="1"/>
  <c r="A9745" i="2" s="1"/>
  <c r="A9746" i="2" s="1"/>
  <c r="A9747" i="2" s="1"/>
  <c r="A9748" i="2" s="1"/>
  <c r="A9749" i="2" s="1"/>
  <c r="A9750" i="2" s="1"/>
  <c r="A9751" i="2" s="1"/>
  <c r="A9752" i="2" s="1"/>
  <c r="A9753" i="2" s="1"/>
  <c r="A9754" i="2" s="1"/>
  <c r="A9755" i="2" s="1"/>
  <c r="A9756" i="2" s="1"/>
  <c r="A9757" i="2" s="1"/>
  <c r="A9758" i="2" s="1"/>
  <c r="A9759" i="2" s="1"/>
  <c r="A9760" i="2" s="1"/>
  <c r="A9761" i="2" s="1"/>
  <c r="A9762" i="2" s="1"/>
  <c r="A9763" i="2" s="1"/>
  <c r="A9764" i="2" s="1"/>
  <c r="A9765" i="2" s="1"/>
  <c r="A9766" i="2" s="1"/>
  <c r="A9767" i="2" s="1"/>
  <c r="A9768" i="2" s="1"/>
  <c r="A9769" i="2" s="1"/>
  <c r="A9770" i="2" s="1"/>
  <c r="A9771" i="2" s="1"/>
  <c r="A9772" i="2" s="1"/>
  <c r="A9773" i="2" s="1"/>
  <c r="A9774" i="2" s="1"/>
  <c r="A9775" i="2" s="1"/>
  <c r="A9776" i="2" s="1"/>
  <c r="A9777" i="2" s="1"/>
  <c r="A9778" i="2" s="1"/>
  <c r="A9779" i="2" s="1"/>
  <c r="A9780" i="2" s="1"/>
  <c r="A9781" i="2" s="1"/>
  <c r="A9782" i="2" s="1"/>
  <c r="A9783" i="2" s="1"/>
  <c r="A9784" i="2" s="1"/>
  <c r="A9785" i="2" s="1"/>
  <c r="A9786" i="2" s="1"/>
  <c r="A9787" i="2" s="1"/>
  <c r="A9788" i="2" s="1"/>
  <c r="A9789" i="2" s="1"/>
  <c r="A9790" i="2" s="1"/>
  <c r="A9791" i="2" s="1"/>
  <c r="A9792" i="2" s="1"/>
  <c r="A9793" i="2" s="1"/>
  <c r="A9794" i="2" s="1"/>
  <c r="A9795" i="2" s="1"/>
  <c r="A9796" i="2" s="1"/>
  <c r="A9797" i="2" s="1"/>
  <c r="A9798" i="2" s="1"/>
  <c r="A9799" i="2" s="1"/>
  <c r="A9800" i="2" s="1"/>
  <c r="A9801" i="2" s="1"/>
  <c r="A9802" i="2" s="1"/>
  <c r="A9803" i="2" s="1"/>
  <c r="A9804" i="2" s="1"/>
  <c r="A9805" i="2" s="1"/>
  <c r="A9806" i="2" s="1"/>
  <c r="A9807" i="2" s="1"/>
  <c r="A9808" i="2" s="1"/>
  <c r="A9809" i="2" s="1"/>
  <c r="A9810" i="2" s="1"/>
  <c r="A9811" i="2" s="1"/>
  <c r="A9812" i="2" s="1"/>
  <c r="A9813" i="2" s="1"/>
  <c r="A9814" i="2" s="1"/>
  <c r="A9815" i="2" s="1"/>
  <c r="A9816" i="2" s="1"/>
  <c r="A9817" i="2" s="1"/>
  <c r="A9818" i="2" s="1"/>
  <c r="A9819" i="2" s="1"/>
  <c r="A9820" i="2" s="1"/>
  <c r="A9821" i="2" s="1"/>
  <c r="A9822" i="2" s="1"/>
  <c r="A9823" i="2" s="1"/>
  <c r="A9824" i="2" s="1"/>
  <c r="A9825" i="2" s="1"/>
  <c r="A9826" i="2" s="1"/>
  <c r="A9827" i="2" s="1"/>
  <c r="A9828" i="2" s="1"/>
  <c r="A9829" i="2" s="1"/>
  <c r="A9830" i="2" s="1"/>
  <c r="A9831" i="2" s="1"/>
  <c r="A9832" i="2" s="1"/>
  <c r="A9833" i="2" s="1"/>
  <c r="A9834" i="2" s="1"/>
  <c r="A9835" i="2" s="1"/>
  <c r="A9836" i="2" s="1"/>
  <c r="A9837" i="2" s="1"/>
  <c r="A9838" i="2" s="1"/>
  <c r="A9839" i="2" s="1"/>
  <c r="A9840" i="2" s="1"/>
  <c r="A9841" i="2" s="1"/>
  <c r="A9842" i="2" s="1"/>
  <c r="A9843" i="2" s="1"/>
  <c r="A9844" i="2" s="1"/>
  <c r="A9845" i="2" s="1"/>
  <c r="A9846" i="2" s="1"/>
  <c r="A9847" i="2" s="1"/>
  <c r="A9848" i="2" s="1"/>
  <c r="A9849" i="2" s="1"/>
  <c r="A9850" i="2" s="1"/>
  <c r="A9851" i="2" s="1"/>
  <c r="A9852" i="2" s="1"/>
  <c r="A9853" i="2" s="1"/>
  <c r="A9854" i="2" s="1"/>
  <c r="A9855" i="2" s="1"/>
  <c r="A9856" i="2" s="1"/>
  <c r="A9857" i="2" s="1"/>
  <c r="A9858" i="2" s="1"/>
  <c r="A9859" i="2" s="1"/>
  <c r="A9860" i="2" s="1"/>
  <c r="A9861" i="2" s="1"/>
  <c r="A9862" i="2" s="1"/>
  <c r="A9863" i="2" s="1"/>
  <c r="A9864" i="2" s="1"/>
  <c r="A9865" i="2" s="1"/>
  <c r="A9866" i="2" s="1"/>
  <c r="A9867" i="2" s="1"/>
  <c r="A9868" i="2" s="1"/>
  <c r="A9869" i="2" s="1"/>
  <c r="A9870" i="2" s="1"/>
  <c r="A9871" i="2" s="1"/>
  <c r="A9872" i="2" s="1"/>
  <c r="A9873" i="2" s="1"/>
  <c r="A9874" i="2" s="1"/>
  <c r="A9875" i="2" s="1"/>
  <c r="A9876" i="2" s="1"/>
  <c r="A9877" i="2" s="1"/>
  <c r="A9878" i="2" s="1"/>
  <c r="A9879" i="2" s="1"/>
  <c r="A9880" i="2" s="1"/>
  <c r="A9881" i="2" s="1"/>
  <c r="A9882" i="2" s="1"/>
  <c r="A9883" i="2" s="1"/>
  <c r="A9884" i="2" s="1"/>
  <c r="A9885" i="2" s="1"/>
  <c r="A9886" i="2" s="1"/>
  <c r="A9887" i="2" s="1"/>
  <c r="A9888" i="2" s="1"/>
  <c r="A9889" i="2" s="1"/>
  <c r="A9890" i="2" s="1"/>
  <c r="A9891" i="2" s="1"/>
  <c r="A9892" i="2" s="1"/>
  <c r="A9893" i="2" s="1"/>
  <c r="A9894" i="2" s="1"/>
  <c r="A9895" i="2" s="1"/>
  <c r="A9896" i="2" s="1"/>
  <c r="A9897" i="2" s="1"/>
  <c r="A9898" i="2" s="1"/>
  <c r="A9899" i="2" s="1"/>
  <c r="A9900" i="2" s="1"/>
  <c r="A9901" i="2" s="1"/>
  <c r="A9902" i="2" s="1"/>
  <c r="A9903" i="2" s="1"/>
  <c r="A9904" i="2" s="1"/>
  <c r="A9905" i="2" s="1"/>
  <c r="A9906" i="2" s="1"/>
  <c r="A9907" i="2" s="1"/>
  <c r="A9908" i="2" s="1"/>
  <c r="A9909" i="2" s="1"/>
  <c r="A9910" i="2" s="1"/>
  <c r="A9911" i="2" s="1"/>
  <c r="A9912" i="2" s="1"/>
  <c r="A9913" i="2" s="1"/>
  <c r="A9914" i="2" s="1"/>
  <c r="A9915" i="2" s="1"/>
  <c r="A9916" i="2" s="1"/>
  <c r="A9917" i="2" s="1"/>
  <c r="A9918" i="2" s="1"/>
  <c r="A9919" i="2" s="1"/>
  <c r="A9920" i="2" s="1"/>
  <c r="A9921" i="2" s="1"/>
  <c r="A9922" i="2" s="1"/>
  <c r="A9923" i="2" s="1"/>
  <c r="A9924" i="2" s="1"/>
  <c r="A9925" i="2" s="1"/>
  <c r="A9926" i="2" s="1"/>
  <c r="A9927" i="2" s="1"/>
  <c r="A9928" i="2" s="1"/>
  <c r="A9929" i="2" s="1"/>
  <c r="A9930" i="2" s="1"/>
  <c r="A9931" i="2" s="1"/>
  <c r="A9932" i="2" s="1"/>
  <c r="A9933" i="2" s="1"/>
  <c r="A9934" i="2" s="1"/>
  <c r="A9935" i="2" s="1"/>
  <c r="A9936" i="2" s="1"/>
  <c r="A9937" i="2" s="1"/>
  <c r="A9938" i="2" s="1"/>
  <c r="A9939" i="2" s="1"/>
  <c r="A9940" i="2" s="1"/>
  <c r="A9941" i="2" s="1"/>
  <c r="A9942" i="2" s="1"/>
  <c r="A9943" i="2" s="1"/>
  <c r="A9944" i="2" s="1"/>
  <c r="A9945" i="2" s="1"/>
  <c r="A9946" i="2" s="1"/>
  <c r="A9947" i="2" s="1"/>
  <c r="A9948" i="2" s="1"/>
  <c r="A9949" i="2" s="1"/>
  <c r="A9950" i="2" s="1"/>
  <c r="A9951" i="2" s="1"/>
  <c r="A9952" i="2" s="1"/>
  <c r="A9953" i="2" s="1"/>
  <c r="A9954" i="2" s="1"/>
  <c r="A9955" i="2" s="1"/>
  <c r="A9956" i="2" s="1"/>
  <c r="A9957" i="2" s="1"/>
  <c r="A9958" i="2" s="1"/>
  <c r="A9959" i="2" s="1"/>
  <c r="A9960" i="2" s="1"/>
  <c r="A9961" i="2" s="1"/>
  <c r="A9962" i="2" s="1"/>
  <c r="A9963" i="2" s="1"/>
  <c r="A9964" i="2" s="1"/>
  <c r="A9965" i="2" s="1"/>
  <c r="A9966" i="2" s="1"/>
  <c r="A9967" i="2" s="1"/>
  <c r="A9968" i="2" s="1"/>
  <c r="A9969" i="2" s="1"/>
  <c r="A9970" i="2" s="1"/>
  <c r="A9971" i="2" s="1"/>
  <c r="A9972" i="2" s="1"/>
  <c r="A9973" i="2" s="1"/>
  <c r="A9974" i="2" s="1"/>
  <c r="A9975" i="2" s="1"/>
  <c r="A9976" i="2" s="1"/>
  <c r="A9977" i="2" s="1"/>
  <c r="A9978" i="2" s="1"/>
  <c r="A9979" i="2" s="1"/>
  <c r="A9980" i="2" s="1"/>
  <c r="A9981" i="2" s="1"/>
  <c r="A9982" i="2" s="1"/>
  <c r="A9983" i="2" s="1"/>
  <c r="A9984" i="2" s="1"/>
  <c r="A9985" i="2" s="1"/>
  <c r="A9986" i="2" s="1"/>
  <c r="A9987" i="2" s="1"/>
  <c r="A9988" i="2" s="1"/>
  <c r="A9989" i="2" s="1"/>
  <c r="A9990" i="2" s="1"/>
  <c r="A9991" i="2" s="1"/>
  <c r="A9992" i="2" s="1"/>
  <c r="A9993" i="2" s="1"/>
  <c r="A9994" i="2" s="1"/>
  <c r="A9995" i="2" s="1"/>
  <c r="A9996" i="2" s="1"/>
  <c r="A9997" i="2" s="1"/>
  <c r="A9998" i="2" s="1"/>
  <c r="A9999" i="2" s="1"/>
  <c r="A10000" i="2" s="1"/>
  <c r="A10001" i="2" s="1"/>
  <c r="A10002" i="2" s="1"/>
  <c r="A10003" i="2" s="1"/>
  <c r="A10004" i="2" s="1"/>
  <c r="A10005" i="2" s="1"/>
  <c r="A10006" i="2" s="1"/>
  <c r="A10007" i="2" s="1"/>
  <c r="A10008" i="2" s="1"/>
  <c r="A10009" i="2" s="1"/>
  <c r="A10010" i="2" s="1"/>
  <c r="A10011" i="2" s="1"/>
  <c r="A10012" i="2" s="1"/>
  <c r="A10013" i="2" s="1"/>
  <c r="A10014" i="2" s="1"/>
  <c r="A10015" i="2" s="1"/>
  <c r="A10016" i="2" s="1"/>
  <c r="A10017" i="2" s="1"/>
  <c r="A10018" i="2" s="1"/>
  <c r="A10019" i="2" s="1"/>
  <c r="A10020" i="2" s="1"/>
  <c r="A10021" i="2" s="1"/>
  <c r="A10022" i="2" s="1"/>
  <c r="A10023" i="2" s="1"/>
  <c r="A10024" i="2" s="1"/>
  <c r="A10025" i="2" s="1"/>
  <c r="A10026" i="2" s="1"/>
  <c r="A10027" i="2" s="1"/>
  <c r="A10028" i="2" s="1"/>
  <c r="A10029" i="2" s="1"/>
  <c r="A10030" i="2" s="1"/>
  <c r="A10031" i="2" s="1"/>
  <c r="A10032" i="2" s="1"/>
  <c r="A10033" i="2" s="1"/>
  <c r="A10034" i="2" s="1"/>
  <c r="A10035" i="2" s="1"/>
  <c r="A10036" i="2" s="1"/>
  <c r="A10037" i="2" s="1"/>
  <c r="A10038" i="2" s="1"/>
  <c r="A10039" i="2" s="1"/>
  <c r="A10040" i="2" s="1"/>
  <c r="A10041" i="2" s="1"/>
  <c r="A10042" i="2" s="1"/>
  <c r="A10043" i="2" s="1"/>
  <c r="A10044" i="2" s="1"/>
  <c r="A10045" i="2" s="1"/>
  <c r="A10046" i="2" s="1"/>
  <c r="A10047" i="2" s="1"/>
  <c r="A10048" i="2" s="1"/>
  <c r="A10049" i="2" s="1"/>
  <c r="A10050" i="2" s="1"/>
  <c r="A10051" i="2" s="1"/>
  <c r="A10052" i="2" s="1"/>
  <c r="A10053" i="2" s="1"/>
  <c r="A10054" i="2" s="1"/>
  <c r="A10055" i="2" s="1"/>
  <c r="A10056" i="2" s="1"/>
  <c r="A10057" i="2" s="1"/>
  <c r="A10058" i="2" s="1"/>
  <c r="A10059" i="2" s="1"/>
  <c r="A10060" i="2" s="1"/>
  <c r="A10061" i="2" s="1"/>
  <c r="A10062" i="2" s="1"/>
  <c r="A10063" i="2" s="1"/>
  <c r="A10064" i="2" s="1"/>
  <c r="A10065" i="2" s="1"/>
  <c r="A10066" i="2" s="1"/>
  <c r="A10067" i="2" s="1"/>
  <c r="A10068" i="2" s="1"/>
  <c r="A10069" i="2" s="1"/>
  <c r="A10070" i="2" s="1"/>
  <c r="A10071" i="2" s="1"/>
  <c r="A10072" i="2" s="1"/>
  <c r="A10073" i="2" s="1"/>
  <c r="A10074" i="2" s="1"/>
  <c r="A10075" i="2" s="1"/>
  <c r="A10076" i="2" s="1"/>
  <c r="A10077" i="2" s="1"/>
  <c r="A10078" i="2" s="1"/>
  <c r="A10079" i="2" s="1"/>
  <c r="A10080" i="2" s="1"/>
  <c r="A10081" i="2" s="1"/>
  <c r="A10082" i="2" s="1"/>
  <c r="A10083" i="2" s="1"/>
  <c r="A10084" i="2" s="1"/>
  <c r="A10085" i="2" s="1"/>
  <c r="A10086" i="2" s="1"/>
  <c r="A10087" i="2" s="1"/>
  <c r="A10088" i="2" s="1"/>
  <c r="A10089" i="2" s="1"/>
  <c r="A10090" i="2" s="1"/>
  <c r="A10091" i="2" s="1"/>
  <c r="A10092" i="2" s="1"/>
  <c r="A10093" i="2" s="1"/>
  <c r="A10094" i="2" s="1"/>
  <c r="A10095" i="2" s="1"/>
  <c r="A10096" i="2" s="1"/>
  <c r="A10097" i="2" s="1"/>
  <c r="A10098" i="2" s="1"/>
  <c r="A10099" i="2" s="1"/>
  <c r="A10100" i="2" s="1"/>
  <c r="A10101" i="2" s="1"/>
  <c r="A10102" i="2" s="1"/>
  <c r="A10103" i="2" s="1"/>
  <c r="A10104" i="2" s="1"/>
  <c r="A10105" i="2" s="1"/>
  <c r="A10106" i="2" s="1"/>
  <c r="A10107" i="2" s="1"/>
  <c r="A10108" i="2" s="1"/>
  <c r="A10109" i="2" s="1"/>
  <c r="A10110" i="2" s="1"/>
  <c r="A10111" i="2" s="1"/>
  <c r="A10112" i="2" s="1"/>
  <c r="A10113" i="2" s="1"/>
  <c r="A10114" i="2" s="1"/>
  <c r="A10115" i="2" s="1"/>
  <c r="A10116" i="2" s="1"/>
  <c r="A10117" i="2" s="1"/>
  <c r="A10118" i="2" s="1"/>
  <c r="A10119" i="2" s="1"/>
  <c r="A10120" i="2" s="1"/>
  <c r="A10121" i="2" s="1"/>
  <c r="A10122" i="2" s="1"/>
  <c r="A10123" i="2" s="1"/>
  <c r="A10124" i="2" s="1"/>
  <c r="A10125" i="2" s="1"/>
  <c r="A10126" i="2" s="1"/>
  <c r="A10127" i="2" s="1"/>
  <c r="A10128" i="2" s="1"/>
  <c r="A10129" i="2" s="1"/>
  <c r="A10130" i="2" s="1"/>
  <c r="A10131" i="2" s="1"/>
  <c r="A10132" i="2" s="1"/>
  <c r="A10133" i="2" s="1"/>
  <c r="A10134" i="2" s="1"/>
  <c r="A10135" i="2" s="1"/>
  <c r="A10136" i="2" s="1"/>
  <c r="A10137" i="2" s="1"/>
  <c r="A10138" i="2" s="1"/>
  <c r="A10139" i="2" s="1"/>
  <c r="A10140" i="2" s="1"/>
  <c r="A10141" i="2" s="1"/>
  <c r="A10142" i="2" s="1"/>
  <c r="A10143" i="2" s="1"/>
  <c r="A10144" i="2" s="1"/>
  <c r="A10145" i="2" s="1"/>
  <c r="A10146" i="2" s="1"/>
  <c r="A10147" i="2" s="1"/>
  <c r="A10148" i="2" s="1"/>
  <c r="A10149" i="2" s="1"/>
  <c r="A10150" i="2" s="1"/>
  <c r="A10151" i="2" s="1"/>
  <c r="A10152" i="2" s="1"/>
  <c r="A10153" i="2" s="1"/>
  <c r="A10154" i="2" s="1"/>
  <c r="A10155" i="2" s="1"/>
  <c r="A10156" i="2" s="1"/>
  <c r="A10157" i="2" s="1"/>
  <c r="A10158" i="2" s="1"/>
  <c r="A10159" i="2" s="1"/>
  <c r="A10160" i="2" s="1"/>
  <c r="A10161" i="2" s="1"/>
  <c r="A10162" i="2" s="1"/>
  <c r="A10163" i="2" s="1"/>
  <c r="A10164" i="2" s="1"/>
  <c r="A10165" i="2" s="1"/>
  <c r="A10166" i="2" s="1"/>
  <c r="A10167" i="2" s="1"/>
  <c r="A10168" i="2" s="1"/>
  <c r="A10169" i="2" s="1"/>
  <c r="A10170" i="2" s="1"/>
  <c r="A10171" i="2" s="1"/>
  <c r="A10172" i="2" s="1"/>
  <c r="A10173" i="2" s="1"/>
  <c r="A10174" i="2" s="1"/>
  <c r="A10175" i="2" s="1"/>
  <c r="A10176" i="2" s="1"/>
  <c r="A10177" i="2" s="1"/>
  <c r="A10178" i="2" s="1"/>
  <c r="A10179" i="2" s="1"/>
  <c r="A10180" i="2" s="1"/>
  <c r="A10181" i="2" s="1"/>
  <c r="A10182" i="2" s="1"/>
  <c r="A10183" i="2" s="1"/>
  <c r="A10184" i="2" s="1"/>
  <c r="A10185" i="2" s="1"/>
  <c r="A10186" i="2" s="1"/>
  <c r="A10187" i="2" s="1"/>
  <c r="A10188" i="2" s="1"/>
  <c r="A10189" i="2" s="1"/>
  <c r="A10190" i="2" s="1"/>
  <c r="A10191" i="2" s="1"/>
  <c r="A10192" i="2" s="1"/>
  <c r="A10193" i="2" s="1"/>
  <c r="A10194" i="2" s="1"/>
  <c r="A10195" i="2" s="1"/>
  <c r="A10196" i="2" s="1"/>
  <c r="A10197" i="2" s="1"/>
  <c r="A10198" i="2" s="1"/>
  <c r="A10199" i="2" s="1"/>
  <c r="A10200" i="2" s="1"/>
  <c r="A10201" i="2" s="1"/>
  <c r="A10202" i="2" s="1"/>
  <c r="A10203" i="2" s="1"/>
  <c r="A10204" i="2" s="1"/>
  <c r="A10205" i="2" s="1"/>
  <c r="A10206" i="2" s="1"/>
  <c r="A10207" i="2" s="1"/>
  <c r="A10208" i="2" s="1"/>
  <c r="A10209" i="2" s="1"/>
  <c r="A10210" i="2" s="1"/>
  <c r="A10211" i="2" s="1"/>
  <c r="A10212" i="2" s="1"/>
  <c r="A10213" i="2" s="1"/>
  <c r="A10214" i="2" s="1"/>
  <c r="A10215" i="2" s="1"/>
  <c r="A10216" i="2" s="1"/>
  <c r="A10217" i="2" s="1"/>
  <c r="A10218" i="2" s="1"/>
  <c r="A10219" i="2" s="1"/>
  <c r="A10220" i="2" s="1"/>
  <c r="A10221" i="2" s="1"/>
  <c r="A10222" i="2" s="1"/>
  <c r="A10223" i="2" s="1"/>
  <c r="A10224" i="2" s="1"/>
  <c r="A10225" i="2" s="1"/>
  <c r="A10226" i="2" s="1"/>
  <c r="A10227" i="2" s="1"/>
  <c r="A10228" i="2" s="1"/>
  <c r="A10229" i="2" s="1"/>
  <c r="A10230" i="2" s="1"/>
  <c r="A10231" i="2" s="1"/>
  <c r="A10232" i="2" s="1"/>
  <c r="A10233" i="2" s="1"/>
  <c r="A10234" i="2" s="1"/>
  <c r="A10235" i="2" s="1"/>
  <c r="A10236" i="2" s="1"/>
  <c r="A10237" i="2" s="1"/>
  <c r="A10238" i="2" s="1"/>
  <c r="A10239" i="2" s="1"/>
  <c r="A10240" i="2" s="1"/>
  <c r="A10241" i="2" s="1"/>
  <c r="A10242" i="2" s="1"/>
  <c r="A10243" i="2" s="1"/>
  <c r="A10244" i="2" s="1"/>
  <c r="A10245" i="2" s="1"/>
  <c r="A10246" i="2" s="1"/>
  <c r="A10247" i="2" s="1"/>
  <c r="A10248" i="2" s="1"/>
  <c r="A10249" i="2" s="1"/>
  <c r="A10250" i="2" s="1"/>
  <c r="A10251" i="2" s="1"/>
  <c r="A10252" i="2" s="1"/>
  <c r="A10253" i="2" s="1"/>
  <c r="A10254" i="2" s="1"/>
  <c r="A10255" i="2" s="1"/>
  <c r="A10256" i="2" s="1"/>
  <c r="A10257" i="2" s="1"/>
  <c r="A10258" i="2" s="1"/>
  <c r="A10259" i="2" s="1"/>
  <c r="A10260" i="2" s="1"/>
  <c r="A10261" i="2" s="1"/>
  <c r="A10262" i="2" s="1"/>
  <c r="A10263" i="2" s="1"/>
  <c r="A10264" i="2" s="1"/>
  <c r="A10265" i="2" s="1"/>
  <c r="A10266" i="2" s="1"/>
  <c r="A10267" i="2" s="1"/>
  <c r="A10268" i="2" s="1"/>
  <c r="A10269" i="2" s="1"/>
  <c r="A10270" i="2" s="1"/>
  <c r="A10271" i="2" s="1"/>
  <c r="A10272" i="2" s="1"/>
  <c r="A10273" i="2" s="1"/>
  <c r="A10274" i="2" s="1"/>
  <c r="A10275" i="2" s="1"/>
  <c r="A10276" i="2" s="1"/>
  <c r="A10277" i="2" s="1"/>
  <c r="A10278" i="2" s="1"/>
  <c r="A10279" i="2" s="1"/>
  <c r="A10280" i="2" s="1"/>
  <c r="A10281" i="2" s="1"/>
  <c r="A10282" i="2" s="1"/>
  <c r="A10283" i="2" s="1"/>
  <c r="A10284" i="2" s="1"/>
  <c r="A10285" i="2" s="1"/>
  <c r="A10286" i="2" s="1"/>
  <c r="A10287" i="2" s="1"/>
  <c r="A10288" i="2" s="1"/>
  <c r="A10289" i="2" s="1"/>
  <c r="A10290" i="2" s="1"/>
  <c r="A10291" i="2" s="1"/>
  <c r="A10292" i="2" s="1"/>
  <c r="A10293" i="2" s="1"/>
  <c r="A10294" i="2" s="1"/>
  <c r="A10295" i="2" s="1"/>
  <c r="A10296" i="2" s="1"/>
  <c r="A10297" i="2" s="1"/>
  <c r="A10298" i="2" s="1"/>
  <c r="A10299" i="2" s="1"/>
  <c r="A10300" i="2" s="1"/>
  <c r="A10301" i="2" s="1"/>
  <c r="A10302" i="2" s="1"/>
  <c r="A10303" i="2" s="1"/>
  <c r="A10304" i="2" s="1"/>
  <c r="A10305" i="2" s="1"/>
  <c r="A10306" i="2" s="1"/>
  <c r="A10307" i="2" s="1"/>
  <c r="A10308" i="2" s="1"/>
  <c r="A10309" i="2" s="1"/>
  <c r="A10310" i="2" s="1"/>
  <c r="A10311" i="2" s="1"/>
  <c r="A10312" i="2" s="1"/>
  <c r="A10313" i="2" s="1"/>
  <c r="A10314" i="2" s="1"/>
  <c r="A10315" i="2" s="1"/>
  <c r="A10316" i="2" s="1"/>
  <c r="A10317" i="2" s="1"/>
  <c r="A10318" i="2" s="1"/>
  <c r="A10319" i="2" s="1"/>
  <c r="A10320" i="2" s="1"/>
  <c r="A10321" i="2" s="1"/>
  <c r="A10322" i="2" s="1"/>
  <c r="A10323" i="2" s="1"/>
  <c r="A10324" i="2" s="1"/>
  <c r="A10325" i="2" s="1"/>
  <c r="A10326" i="2" s="1"/>
  <c r="A10327" i="2" s="1"/>
  <c r="A10328" i="2" s="1"/>
  <c r="A10329" i="2" s="1"/>
  <c r="A10330" i="2" s="1"/>
  <c r="A10331" i="2" s="1"/>
  <c r="A10332" i="2" s="1"/>
  <c r="A10333" i="2" s="1"/>
  <c r="A10334" i="2" s="1"/>
  <c r="A10335" i="2" s="1"/>
  <c r="A10336" i="2" s="1"/>
  <c r="A10337" i="2" s="1"/>
  <c r="A10338" i="2" s="1"/>
  <c r="A10339" i="2" s="1"/>
  <c r="A10340" i="2" s="1"/>
  <c r="A10341" i="2" s="1"/>
  <c r="A10342" i="2" s="1"/>
  <c r="A10343" i="2" s="1"/>
  <c r="A10344" i="2" s="1"/>
  <c r="A10345" i="2" s="1"/>
  <c r="A10346" i="2" s="1"/>
  <c r="A10347" i="2" s="1"/>
  <c r="A10348" i="2" s="1"/>
  <c r="A10349" i="2" s="1"/>
  <c r="A10350" i="2" s="1"/>
  <c r="A10351" i="2" s="1"/>
  <c r="A10352" i="2" s="1"/>
  <c r="A10353" i="2" s="1"/>
  <c r="A10354" i="2" s="1"/>
  <c r="A10355" i="2" s="1"/>
  <c r="A10356" i="2" s="1"/>
  <c r="A10357" i="2" s="1"/>
  <c r="A10358" i="2" s="1"/>
  <c r="A10359" i="2" s="1"/>
  <c r="A10360" i="2" s="1"/>
  <c r="A10361" i="2" s="1"/>
  <c r="A10362" i="2" s="1"/>
  <c r="A10363" i="2" s="1"/>
  <c r="A10364" i="2" s="1"/>
  <c r="A10365" i="2" s="1"/>
  <c r="A10366" i="2" s="1"/>
  <c r="A10367" i="2" s="1"/>
  <c r="A10368" i="2" s="1"/>
  <c r="A10369" i="2" s="1"/>
  <c r="A10370" i="2" s="1"/>
  <c r="A10371" i="2" s="1"/>
  <c r="A10372" i="2" s="1"/>
  <c r="A10373" i="2" s="1"/>
  <c r="A10374" i="2" s="1"/>
  <c r="A10375" i="2" s="1"/>
  <c r="A10376" i="2" s="1"/>
  <c r="A10377" i="2" s="1"/>
  <c r="A10378" i="2" s="1"/>
  <c r="A10379" i="2" s="1"/>
  <c r="A10380" i="2" s="1"/>
  <c r="A10381" i="2" s="1"/>
  <c r="A10382" i="2" s="1"/>
  <c r="A10383" i="2" s="1"/>
  <c r="A10384" i="2" s="1"/>
  <c r="A10385" i="2" s="1"/>
  <c r="A10386" i="2" s="1"/>
  <c r="A10387" i="2" s="1"/>
  <c r="A10388" i="2" s="1"/>
  <c r="A10389" i="2" s="1"/>
  <c r="A10390" i="2" s="1"/>
  <c r="A10391" i="2" s="1"/>
  <c r="A10392" i="2" s="1"/>
  <c r="A10393" i="2" s="1"/>
  <c r="A10394" i="2" s="1"/>
  <c r="A10395" i="2" s="1"/>
  <c r="A10396" i="2" s="1"/>
  <c r="A10397" i="2" s="1"/>
  <c r="A10398" i="2" s="1"/>
  <c r="A10399" i="2" s="1"/>
  <c r="A10400" i="2" s="1"/>
  <c r="A10401" i="2" s="1"/>
  <c r="A10402" i="2" s="1"/>
  <c r="A10403" i="2" s="1"/>
  <c r="A10404" i="2" s="1"/>
  <c r="A10405" i="2" s="1"/>
  <c r="A10406" i="2" s="1"/>
  <c r="A10407" i="2" s="1"/>
  <c r="A10408" i="2" s="1"/>
  <c r="A10409" i="2" s="1"/>
  <c r="A10410" i="2" s="1"/>
  <c r="A10411" i="2" s="1"/>
  <c r="A10412" i="2" s="1"/>
  <c r="A10413" i="2" s="1"/>
  <c r="A10414" i="2" s="1"/>
  <c r="A10415" i="2" s="1"/>
  <c r="A10416" i="2" s="1"/>
  <c r="A10417" i="2" s="1"/>
  <c r="A10418" i="2" s="1"/>
  <c r="A10419" i="2" s="1"/>
  <c r="A10420" i="2" s="1"/>
  <c r="A10421" i="2" s="1"/>
  <c r="A10422" i="2" s="1"/>
  <c r="A10423" i="2" s="1"/>
  <c r="A10424" i="2" s="1"/>
  <c r="A10425" i="2" s="1"/>
  <c r="A10426" i="2" s="1"/>
  <c r="A10427" i="2" s="1"/>
  <c r="A10428" i="2" s="1"/>
  <c r="A10429" i="2" s="1"/>
  <c r="A10430" i="2" s="1"/>
  <c r="A10431" i="2" s="1"/>
  <c r="A10432" i="2" s="1"/>
  <c r="A10433" i="2" s="1"/>
  <c r="A10434" i="2" s="1"/>
  <c r="A10435" i="2" s="1"/>
  <c r="A10436" i="2" s="1"/>
  <c r="A10437" i="2" s="1"/>
  <c r="A10438" i="2" s="1"/>
  <c r="A10439" i="2" s="1"/>
  <c r="A10440" i="2" s="1"/>
  <c r="A10441" i="2" s="1"/>
  <c r="A10442" i="2" s="1"/>
  <c r="A10443" i="2" s="1"/>
  <c r="A10444" i="2" s="1"/>
  <c r="A10445" i="2" s="1"/>
  <c r="A10446" i="2" s="1"/>
  <c r="A10447" i="2" s="1"/>
  <c r="A10448" i="2" s="1"/>
  <c r="A10449" i="2" s="1"/>
  <c r="A10450" i="2" s="1"/>
  <c r="A10451" i="2" s="1"/>
  <c r="A10452" i="2" s="1"/>
  <c r="A10453" i="2" s="1"/>
  <c r="A10454" i="2" s="1"/>
  <c r="A10455" i="2" s="1"/>
  <c r="A10456" i="2" s="1"/>
  <c r="A10457" i="2" s="1"/>
  <c r="A10458" i="2" s="1"/>
  <c r="A10459" i="2" s="1"/>
  <c r="A10460" i="2" s="1"/>
  <c r="A10461" i="2" s="1"/>
  <c r="A10462" i="2" s="1"/>
  <c r="A10463" i="2" s="1"/>
  <c r="A10464" i="2" s="1"/>
  <c r="A10465" i="2" s="1"/>
  <c r="A10466" i="2" s="1"/>
  <c r="A10467" i="2" s="1"/>
  <c r="A10468" i="2" s="1"/>
  <c r="A10469" i="2" s="1"/>
  <c r="A4" i="2"/>
  <c r="F52" i="10"/>
  <c r="F54" i="10"/>
  <c r="B18" i="9"/>
  <c r="B58" i="9"/>
  <c r="B54" i="9"/>
  <c r="B50" i="9"/>
  <c r="B46" i="9"/>
  <c r="B42" i="9"/>
  <c r="B38" i="9"/>
  <c r="B34" i="9"/>
  <c r="B30" i="9"/>
  <c r="B26" i="9"/>
  <c r="B22" i="9"/>
  <c r="B59" i="9"/>
  <c r="B55" i="9"/>
  <c r="B51" i="9"/>
  <c r="B47" i="9"/>
  <c r="B43" i="9"/>
  <c r="B39" i="9"/>
  <c r="B35" i="9"/>
  <c r="B31" i="9"/>
  <c r="B27" i="9"/>
  <c r="B23" i="9"/>
  <c r="B19" i="9"/>
  <c r="E60" i="9"/>
  <c r="E58" i="9"/>
  <c r="E56" i="9"/>
  <c r="E54" i="9"/>
  <c r="E52" i="9"/>
  <c r="E50" i="9"/>
  <c r="E48" i="9"/>
  <c r="E46" i="9"/>
  <c r="E44" i="9"/>
  <c r="E42" i="9"/>
  <c r="E40" i="9"/>
  <c r="E38" i="9"/>
  <c r="E36" i="9"/>
  <c r="E34" i="9"/>
  <c r="E32" i="9"/>
  <c r="E30" i="9"/>
  <c r="E28" i="9"/>
  <c r="E26" i="9"/>
  <c r="E24" i="9"/>
  <c r="E22" i="9"/>
  <c r="E20" i="9"/>
  <c r="O16" i="9"/>
  <c r="O26" i="9"/>
  <c r="O40" i="9"/>
  <c r="K66" i="9"/>
  <c r="K76" i="9"/>
  <c r="R107" i="9"/>
  <c r="R105" i="9"/>
  <c r="R103" i="9"/>
  <c r="R101" i="9"/>
  <c r="R99" i="9"/>
  <c r="R97" i="9"/>
  <c r="R95" i="9"/>
  <c r="R93" i="9"/>
  <c r="R91" i="9"/>
  <c r="R89" i="9"/>
  <c r="R87" i="9"/>
  <c r="R85" i="9"/>
  <c r="R83" i="9"/>
  <c r="R81" i="9"/>
  <c r="R79" i="9"/>
  <c r="R77" i="9"/>
  <c r="R75" i="9"/>
  <c r="R73" i="9"/>
  <c r="R71" i="9"/>
  <c r="R69" i="9"/>
  <c r="R67" i="9"/>
  <c r="AA66" i="9"/>
  <c r="AA76" i="9"/>
  <c r="C154" i="9"/>
  <c r="C152" i="9"/>
  <c r="C150" i="9"/>
  <c r="C148" i="9"/>
  <c r="C146" i="9"/>
  <c r="C144" i="9"/>
  <c r="C142" i="9"/>
  <c r="C140" i="9"/>
  <c r="C138" i="9"/>
  <c r="C136" i="9"/>
  <c r="C134" i="9"/>
  <c r="C132" i="9"/>
  <c r="C130" i="9"/>
  <c r="C128" i="9"/>
  <c r="C126" i="9"/>
  <c r="C124" i="9"/>
  <c r="C122" i="9"/>
  <c r="C120" i="9"/>
  <c r="C118" i="9"/>
  <c r="C116" i="9"/>
  <c r="C114" i="9"/>
  <c r="K114" i="9"/>
  <c r="K124" i="9"/>
  <c r="R154" i="9"/>
  <c r="R152" i="9"/>
  <c r="R150" i="9"/>
  <c r="R148" i="9"/>
  <c r="R146" i="9"/>
  <c r="R144" i="9"/>
  <c r="R142" i="9"/>
  <c r="R140" i="9"/>
  <c r="R138" i="9"/>
  <c r="R136" i="9"/>
  <c r="R134" i="9"/>
  <c r="R132" i="9"/>
  <c r="R130" i="9"/>
  <c r="R128" i="9"/>
  <c r="R126" i="9"/>
  <c r="R124" i="9"/>
  <c r="R122" i="9"/>
  <c r="R120" i="9"/>
  <c r="R118" i="9"/>
  <c r="R116" i="9"/>
  <c r="R114" i="9"/>
  <c r="AA115" i="9"/>
  <c r="AA125" i="9"/>
  <c r="E52" i="10"/>
  <c r="E54" i="10"/>
  <c r="L49" i="10"/>
  <c r="F53" i="10"/>
  <c r="M148" i="10"/>
  <c r="B60" i="9"/>
  <c r="B56" i="9"/>
  <c r="B52" i="9"/>
  <c r="B48" i="9"/>
  <c r="B44" i="9"/>
  <c r="B40" i="9"/>
  <c r="B36" i="9"/>
  <c r="B32" i="9"/>
  <c r="B28" i="9"/>
  <c r="B24" i="9"/>
  <c r="B20" i="9"/>
  <c r="B57" i="9"/>
  <c r="B53" i="9"/>
  <c r="B49" i="9"/>
  <c r="B45" i="9"/>
  <c r="B41" i="9"/>
  <c r="B37" i="9"/>
  <c r="B33" i="9"/>
  <c r="B29" i="9"/>
  <c r="B25" i="9"/>
  <c r="B21" i="9"/>
  <c r="E18" i="9"/>
  <c r="E59" i="9"/>
  <c r="E57" i="9"/>
  <c r="E55" i="9"/>
  <c r="E53" i="9"/>
  <c r="E51" i="9"/>
  <c r="E49" i="9"/>
  <c r="E47" i="9"/>
  <c r="E45" i="9"/>
  <c r="E43" i="9"/>
  <c r="E41" i="9"/>
  <c r="E39" i="9"/>
  <c r="E37" i="9"/>
  <c r="E35" i="9"/>
  <c r="E33" i="9"/>
  <c r="E31" i="9"/>
  <c r="E29" i="9"/>
  <c r="E27" i="9"/>
  <c r="E25" i="9"/>
  <c r="E23" i="9"/>
  <c r="E21" i="9"/>
  <c r="E19" i="9"/>
  <c r="O21" i="9"/>
  <c r="O35" i="9"/>
  <c r="O45" i="9"/>
  <c r="K71" i="9"/>
  <c r="R65" i="9"/>
  <c r="R106" i="9"/>
  <c r="R104" i="9"/>
  <c r="R102" i="9"/>
  <c r="R100" i="9"/>
  <c r="R98" i="9"/>
  <c r="R96" i="9"/>
  <c r="R94" i="9"/>
  <c r="R92" i="9"/>
  <c r="R90" i="9"/>
  <c r="R88" i="9"/>
  <c r="R86" i="9"/>
  <c r="R84" i="9"/>
  <c r="R82" i="9"/>
  <c r="R80" i="9"/>
  <c r="R78" i="9"/>
  <c r="R76" i="9"/>
  <c r="R74" i="9"/>
  <c r="R72" i="9"/>
  <c r="R70" i="9"/>
  <c r="R68" i="9"/>
  <c r="R66" i="9"/>
  <c r="AA71" i="9"/>
  <c r="C112" i="9"/>
  <c r="C153" i="9"/>
  <c r="C151" i="9"/>
  <c r="C149" i="9"/>
  <c r="C147" i="9"/>
  <c r="C145" i="9"/>
  <c r="C143" i="9"/>
  <c r="C141" i="9"/>
  <c r="C139" i="9"/>
  <c r="C137" i="9"/>
  <c r="C135" i="9"/>
  <c r="C133" i="9"/>
  <c r="C131" i="9"/>
  <c r="C129" i="9"/>
  <c r="C127" i="9"/>
  <c r="C125" i="9"/>
  <c r="C123" i="9"/>
  <c r="C121" i="9"/>
  <c r="C119" i="9"/>
  <c r="C117" i="9"/>
  <c r="C115" i="9"/>
  <c r="C113" i="9"/>
  <c r="K119" i="9"/>
  <c r="R112" i="9"/>
  <c r="R153" i="9"/>
  <c r="R151" i="9"/>
  <c r="R149" i="9"/>
  <c r="R147" i="9"/>
  <c r="R145" i="9"/>
  <c r="R143" i="9"/>
  <c r="R141" i="9"/>
  <c r="R139" i="9"/>
  <c r="R137" i="9"/>
  <c r="R135" i="9"/>
  <c r="R133" i="9"/>
  <c r="R131" i="9"/>
  <c r="R129" i="9"/>
  <c r="R127" i="9"/>
  <c r="R125" i="9"/>
  <c r="R123" i="9"/>
  <c r="R121" i="9"/>
  <c r="R119" i="9"/>
  <c r="R117" i="9"/>
  <c r="R115" i="9"/>
  <c r="R113" i="9"/>
  <c r="AA120" i="9"/>
  <c r="I49" i="10"/>
  <c r="E53" i="10"/>
  <c r="J148" i="10"/>
  <c r="J80" i="10" l="1"/>
  <c r="C94" i="11"/>
  <c r="J150" i="10"/>
  <c r="J151" i="10" s="1"/>
  <c r="G54" i="10"/>
  <c r="G53" i="10"/>
  <c r="F72" i="10" s="1"/>
  <c r="G52" i="10"/>
  <c r="F71" i="10" s="1"/>
  <c r="M150" i="10"/>
  <c r="M151" i="10" s="1"/>
  <c r="J81" i="10"/>
  <c r="H102" i="10" s="1"/>
  <c r="G104" i="11"/>
  <c r="G105" i="11"/>
  <c r="I154" i="10"/>
  <c r="H101" i="10"/>
  <c r="F102" i="10"/>
  <c r="F101" i="10"/>
  <c r="J102" i="10"/>
  <c r="J101" i="10"/>
  <c r="J85" i="7"/>
  <c r="H84" i="7"/>
  <c r="I85" i="7" s="1"/>
  <c r="H32" i="7"/>
  <c r="J33" i="7"/>
  <c r="I34" i="7"/>
  <c r="J60" i="7"/>
  <c r="H59" i="7"/>
  <c r="I61" i="7"/>
  <c r="J55" i="6"/>
  <c r="K55" i="6"/>
  <c r="O6" i="6" s="1"/>
  <c r="J13" i="6"/>
  <c r="N4" i="6" s="1"/>
  <c r="K13" i="6"/>
  <c r="O4" i="6" s="1"/>
  <c r="J29" i="6"/>
  <c r="K29" i="6"/>
  <c r="N6" i="6" l="1"/>
  <c r="R23" i="7"/>
  <c r="R50" i="7"/>
  <c r="D132" i="10"/>
  <c r="K132" i="10" s="1"/>
  <c r="F73" i="10"/>
  <c r="D102" i="10"/>
  <c r="D101" i="10"/>
  <c r="D133" i="10"/>
  <c r="K133" i="10" s="1"/>
  <c r="K101" i="10"/>
  <c r="K102" i="10"/>
  <c r="J84" i="7"/>
  <c r="I84" i="7"/>
  <c r="H83" i="7"/>
  <c r="J32" i="7"/>
  <c r="H31" i="7"/>
  <c r="I33" i="7"/>
  <c r="J59" i="7"/>
  <c r="H58" i="7"/>
  <c r="I60" i="7"/>
  <c r="N5" i="6"/>
  <c r="O5" i="6"/>
  <c r="B10469" i="2"/>
  <c r="B10468" i="2"/>
  <c r="B10467" i="2"/>
  <c r="B10466" i="2"/>
  <c r="B10465" i="2"/>
  <c r="B10464" i="2"/>
  <c r="B10463" i="2"/>
  <c r="B10462" i="2"/>
  <c r="B10461" i="2"/>
  <c r="B10460" i="2"/>
  <c r="B10459" i="2"/>
  <c r="B10458" i="2"/>
  <c r="B10457" i="2"/>
  <c r="B10456" i="2"/>
  <c r="B10455" i="2"/>
  <c r="B10454" i="2"/>
  <c r="B10453" i="2"/>
  <c r="B10452" i="2"/>
  <c r="B10451" i="2"/>
  <c r="B10450" i="2"/>
  <c r="B10449" i="2"/>
  <c r="B10448" i="2"/>
  <c r="B10447" i="2"/>
  <c r="B10446" i="2"/>
  <c r="B10445" i="2"/>
  <c r="B10444" i="2"/>
  <c r="B10443" i="2"/>
  <c r="B10442" i="2"/>
  <c r="B10441" i="2"/>
  <c r="B10440" i="2"/>
  <c r="B10439" i="2"/>
  <c r="B10438" i="2"/>
  <c r="B10437" i="2"/>
  <c r="B10436" i="2"/>
  <c r="B10435" i="2"/>
  <c r="B10434" i="2"/>
  <c r="B10433" i="2"/>
  <c r="B10432" i="2"/>
  <c r="B10431" i="2"/>
  <c r="B10430" i="2"/>
  <c r="B10429" i="2"/>
  <c r="B10428" i="2"/>
  <c r="B10427" i="2"/>
  <c r="B10426" i="2"/>
  <c r="B10425" i="2"/>
  <c r="B10424" i="2"/>
  <c r="B10423" i="2"/>
  <c r="B10422" i="2"/>
  <c r="B10421" i="2"/>
  <c r="B10420" i="2"/>
  <c r="B10419" i="2"/>
  <c r="B10418" i="2"/>
  <c r="B10417" i="2"/>
  <c r="B10416" i="2"/>
  <c r="B10415" i="2"/>
  <c r="B10414" i="2"/>
  <c r="B10413" i="2"/>
  <c r="B10412" i="2"/>
  <c r="B10411" i="2"/>
  <c r="B10410" i="2"/>
  <c r="B10409" i="2"/>
  <c r="B10408" i="2"/>
  <c r="B10407" i="2"/>
  <c r="B10406" i="2"/>
  <c r="B10405" i="2"/>
  <c r="B10404" i="2"/>
  <c r="B10403" i="2"/>
  <c r="B10402" i="2"/>
  <c r="B10401" i="2"/>
  <c r="B10400" i="2"/>
  <c r="B10399" i="2"/>
  <c r="B10398" i="2"/>
  <c r="B10397" i="2"/>
  <c r="B10396" i="2"/>
  <c r="B10395" i="2"/>
  <c r="B10394" i="2"/>
  <c r="B10393" i="2"/>
  <c r="B10392" i="2"/>
  <c r="B10391" i="2"/>
  <c r="B10390" i="2"/>
  <c r="B10389" i="2"/>
  <c r="B10388" i="2"/>
  <c r="B10387" i="2"/>
  <c r="B10386" i="2"/>
  <c r="B10385" i="2"/>
  <c r="B10384" i="2"/>
  <c r="B10383" i="2"/>
  <c r="B10382" i="2"/>
  <c r="B10381" i="2"/>
  <c r="B10380" i="2"/>
  <c r="B10379" i="2"/>
  <c r="B10378" i="2"/>
  <c r="B10377" i="2"/>
  <c r="B10376" i="2"/>
  <c r="B10375" i="2"/>
  <c r="B10374" i="2"/>
  <c r="B10373" i="2"/>
  <c r="B10372" i="2"/>
  <c r="B10371" i="2"/>
  <c r="B10370" i="2"/>
  <c r="B10369" i="2"/>
  <c r="B10368" i="2"/>
  <c r="B10367" i="2"/>
  <c r="B10366" i="2"/>
  <c r="B10365" i="2"/>
  <c r="B10364" i="2"/>
  <c r="B10363" i="2"/>
  <c r="B10362" i="2"/>
  <c r="B10361" i="2"/>
  <c r="B10360" i="2"/>
  <c r="B10359" i="2"/>
  <c r="B10358" i="2"/>
  <c r="B10357" i="2"/>
  <c r="B10356" i="2"/>
  <c r="B10355" i="2"/>
  <c r="B10354" i="2"/>
  <c r="B10353" i="2"/>
  <c r="B10352" i="2"/>
  <c r="B10351" i="2"/>
  <c r="B10350" i="2"/>
  <c r="B10349" i="2"/>
  <c r="B10348" i="2"/>
  <c r="B10347" i="2"/>
  <c r="B10346" i="2"/>
  <c r="B10345" i="2"/>
  <c r="B10344" i="2"/>
  <c r="B10343" i="2"/>
  <c r="B10342" i="2"/>
  <c r="B10341" i="2"/>
  <c r="B10340" i="2"/>
  <c r="B10339" i="2"/>
  <c r="B10338" i="2"/>
  <c r="B10337" i="2"/>
  <c r="B10336" i="2"/>
  <c r="B10335" i="2"/>
  <c r="B10334" i="2"/>
  <c r="B10333" i="2"/>
  <c r="B10332" i="2"/>
  <c r="B10331" i="2"/>
  <c r="B10330" i="2"/>
  <c r="B10329" i="2"/>
  <c r="B10328" i="2"/>
  <c r="B10327" i="2"/>
  <c r="B10326" i="2"/>
  <c r="B10325" i="2"/>
  <c r="B10324" i="2"/>
  <c r="B10323" i="2"/>
  <c r="B10322" i="2"/>
  <c r="B10321" i="2"/>
  <c r="B10320" i="2"/>
  <c r="B10319" i="2"/>
  <c r="B10318" i="2"/>
  <c r="B10317" i="2"/>
  <c r="B10316" i="2"/>
  <c r="B10315" i="2"/>
  <c r="B10314" i="2"/>
  <c r="B10313" i="2"/>
  <c r="B10312" i="2"/>
  <c r="B10311" i="2"/>
  <c r="B10310" i="2"/>
  <c r="B10309" i="2"/>
  <c r="B10308" i="2"/>
  <c r="B10307" i="2"/>
  <c r="B10306" i="2"/>
  <c r="B10305" i="2"/>
  <c r="B10304" i="2"/>
  <c r="B10303" i="2"/>
  <c r="B10302" i="2"/>
  <c r="B10301" i="2"/>
  <c r="B10300" i="2"/>
  <c r="B10299" i="2"/>
  <c r="B10298" i="2"/>
  <c r="B10297" i="2"/>
  <c r="B10296" i="2"/>
  <c r="B10295" i="2"/>
  <c r="B10294" i="2"/>
  <c r="B10293" i="2"/>
  <c r="B10292" i="2"/>
  <c r="B10291" i="2"/>
  <c r="B10290" i="2"/>
  <c r="B10289" i="2"/>
  <c r="B10288" i="2"/>
  <c r="B10287" i="2"/>
  <c r="B10286" i="2"/>
  <c r="B10285" i="2"/>
  <c r="B10284" i="2"/>
  <c r="B10283" i="2"/>
  <c r="B10282" i="2"/>
  <c r="B10281" i="2"/>
  <c r="B10280" i="2"/>
  <c r="B10279" i="2"/>
  <c r="B10278" i="2"/>
  <c r="B10277" i="2"/>
  <c r="B10276" i="2"/>
  <c r="B10275" i="2"/>
  <c r="B10274" i="2"/>
  <c r="B10273" i="2"/>
  <c r="B10272" i="2"/>
  <c r="B10271" i="2"/>
  <c r="B10270" i="2"/>
  <c r="B10269" i="2"/>
  <c r="B10268" i="2"/>
  <c r="B10267" i="2"/>
  <c r="B10266" i="2"/>
  <c r="B10265" i="2"/>
  <c r="B10264" i="2"/>
  <c r="B10263" i="2"/>
  <c r="B10262" i="2"/>
  <c r="B10261" i="2"/>
  <c r="B10260" i="2"/>
  <c r="B10259" i="2"/>
  <c r="B10258" i="2"/>
  <c r="B10257" i="2"/>
  <c r="B10256" i="2"/>
  <c r="B10255" i="2"/>
  <c r="B10254" i="2"/>
  <c r="B10253" i="2"/>
  <c r="B10252" i="2"/>
  <c r="B10251" i="2"/>
  <c r="B10250" i="2"/>
  <c r="B10249" i="2"/>
  <c r="B10248" i="2"/>
  <c r="B10247" i="2"/>
  <c r="B10246" i="2"/>
  <c r="B10245" i="2"/>
  <c r="B10244" i="2"/>
  <c r="B10243" i="2"/>
  <c r="B10242" i="2"/>
  <c r="B10241" i="2"/>
  <c r="B10240" i="2"/>
  <c r="B10239" i="2"/>
  <c r="B10238" i="2"/>
  <c r="B10237" i="2"/>
  <c r="B10236" i="2"/>
  <c r="B10235" i="2"/>
  <c r="B10234" i="2"/>
  <c r="B10233" i="2"/>
  <c r="B10232" i="2"/>
  <c r="B10231" i="2"/>
  <c r="B10230" i="2"/>
  <c r="B10229" i="2"/>
  <c r="B10228" i="2"/>
  <c r="B10227" i="2"/>
  <c r="B10226" i="2"/>
  <c r="B10225" i="2"/>
  <c r="B10224" i="2"/>
  <c r="B10223" i="2"/>
  <c r="B10222" i="2"/>
  <c r="B10221" i="2"/>
  <c r="B10220" i="2"/>
  <c r="B10219" i="2"/>
  <c r="B10218" i="2"/>
  <c r="B10217" i="2"/>
  <c r="B10216" i="2"/>
  <c r="B10215" i="2"/>
  <c r="B10214" i="2"/>
  <c r="B10213" i="2"/>
  <c r="B10212" i="2"/>
  <c r="B10211" i="2"/>
  <c r="B10210" i="2"/>
  <c r="B10209" i="2"/>
  <c r="B10208" i="2"/>
  <c r="B10207" i="2"/>
  <c r="B10206" i="2"/>
  <c r="B10205" i="2"/>
  <c r="B10204" i="2"/>
  <c r="B10203" i="2"/>
  <c r="B10202" i="2"/>
  <c r="B10201" i="2"/>
  <c r="B10200" i="2"/>
  <c r="B10199" i="2"/>
  <c r="B10198" i="2"/>
  <c r="B10197" i="2"/>
  <c r="B10196" i="2"/>
  <c r="B10195" i="2"/>
  <c r="B10194" i="2"/>
  <c r="B10193" i="2"/>
  <c r="B10192" i="2"/>
  <c r="B10191" i="2"/>
  <c r="B10190" i="2"/>
  <c r="B10189" i="2"/>
  <c r="B10188" i="2"/>
  <c r="B10187" i="2"/>
  <c r="B10186" i="2"/>
  <c r="B10185" i="2"/>
  <c r="B10184" i="2"/>
  <c r="B10183" i="2"/>
  <c r="B10182" i="2"/>
  <c r="B10181" i="2"/>
  <c r="B10180" i="2"/>
  <c r="B10179" i="2"/>
  <c r="B10178" i="2"/>
  <c r="B10177" i="2"/>
  <c r="B10176" i="2"/>
  <c r="B10175" i="2"/>
  <c r="B10174" i="2"/>
  <c r="B10173" i="2"/>
  <c r="B10172" i="2"/>
  <c r="B10171" i="2"/>
  <c r="B10170" i="2"/>
  <c r="B10169" i="2"/>
  <c r="B10168" i="2"/>
  <c r="B10167" i="2"/>
  <c r="B10166" i="2"/>
  <c r="B10165" i="2"/>
  <c r="B10164" i="2"/>
  <c r="B10163" i="2"/>
  <c r="B10162" i="2"/>
  <c r="B10161" i="2"/>
  <c r="B10160" i="2"/>
  <c r="B10159" i="2"/>
  <c r="B10158" i="2"/>
  <c r="B10157" i="2"/>
  <c r="B10156" i="2"/>
  <c r="B10155" i="2"/>
  <c r="B10154" i="2"/>
  <c r="B10153" i="2"/>
  <c r="B10152" i="2"/>
  <c r="B10151" i="2"/>
  <c r="B10150" i="2"/>
  <c r="B10149" i="2"/>
  <c r="B10148" i="2"/>
  <c r="B10147" i="2"/>
  <c r="B10146" i="2"/>
  <c r="B10145" i="2"/>
  <c r="B10144" i="2"/>
  <c r="B10143" i="2"/>
  <c r="B10142" i="2"/>
  <c r="B10141" i="2"/>
  <c r="B10140" i="2"/>
  <c r="B10139" i="2"/>
  <c r="B10138" i="2"/>
  <c r="B10137" i="2"/>
  <c r="B10136" i="2"/>
  <c r="B10135" i="2"/>
  <c r="B10134" i="2"/>
  <c r="B10133" i="2"/>
  <c r="B10132" i="2"/>
  <c r="B10131" i="2"/>
  <c r="B10130" i="2"/>
  <c r="B10129" i="2"/>
  <c r="B10128" i="2"/>
  <c r="B10127" i="2"/>
  <c r="B10126" i="2"/>
  <c r="B10125" i="2"/>
  <c r="B10124" i="2"/>
  <c r="B10123" i="2"/>
  <c r="B10122" i="2"/>
  <c r="B10121" i="2"/>
  <c r="B10120" i="2"/>
  <c r="B10119" i="2"/>
  <c r="B10118" i="2"/>
  <c r="B10117" i="2"/>
  <c r="B10116" i="2"/>
  <c r="B10115" i="2"/>
  <c r="B10114" i="2"/>
  <c r="B10113" i="2"/>
  <c r="B10112" i="2"/>
  <c r="B10111" i="2"/>
  <c r="B10110" i="2"/>
  <c r="B10109" i="2"/>
  <c r="B10108" i="2"/>
  <c r="B10107" i="2"/>
  <c r="B10106" i="2"/>
  <c r="B10105" i="2"/>
  <c r="B10104" i="2"/>
  <c r="B10103" i="2"/>
  <c r="B10102" i="2"/>
  <c r="B10101" i="2"/>
  <c r="B10100" i="2"/>
  <c r="B10099" i="2"/>
  <c r="B10098" i="2"/>
  <c r="B10097" i="2"/>
  <c r="B10096" i="2"/>
  <c r="B10095" i="2"/>
  <c r="B10094" i="2"/>
  <c r="B10093" i="2"/>
  <c r="B10092" i="2"/>
  <c r="B10091" i="2"/>
  <c r="B10090" i="2"/>
  <c r="B10089" i="2"/>
  <c r="B10088" i="2"/>
  <c r="B10087" i="2"/>
  <c r="B10086" i="2"/>
  <c r="B10085" i="2"/>
  <c r="B10084" i="2"/>
  <c r="B10083" i="2"/>
  <c r="B10082" i="2"/>
  <c r="B10081" i="2"/>
  <c r="B10080" i="2"/>
  <c r="B10079" i="2"/>
  <c r="B10078" i="2"/>
  <c r="B10077" i="2"/>
  <c r="B10076" i="2"/>
  <c r="B10075" i="2"/>
  <c r="B10074" i="2"/>
  <c r="B10073" i="2"/>
  <c r="B10072" i="2"/>
  <c r="B10071" i="2"/>
  <c r="B10070" i="2"/>
  <c r="B10069" i="2"/>
  <c r="B10068" i="2"/>
  <c r="B10067" i="2"/>
  <c r="B10066" i="2"/>
  <c r="B10065" i="2"/>
  <c r="B10064" i="2"/>
  <c r="B10063" i="2"/>
  <c r="B10062" i="2"/>
  <c r="B10061" i="2"/>
  <c r="B10060" i="2"/>
  <c r="B10059" i="2"/>
  <c r="B10058" i="2"/>
  <c r="B10057" i="2"/>
  <c r="B10056" i="2"/>
  <c r="B10055" i="2"/>
  <c r="B10054" i="2"/>
  <c r="B10053" i="2"/>
  <c r="B10052" i="2"/>
  <c r="B10051" i="2"/>
  <c r="B10050" i="2"/>
  <c r="B10049" i="2"/>
  <c r="B10048" i="2"/>
  <c r="B10047" i="2"/>
  <c r="B10046" i="2"/>
  <c r="B10045" i="2"/>
  <c r="B10044" i="2"/>
  <c r="B10043" i="2"/>
  <c r="B10042" i="2"/>
  <c r="B10041" i="2"/>
  <c r="B10040" i="2"/>
  <c r="B10039" i="2"/>
  <c r="B10038" i="2"/>
  <c r="B10037" i="2"/>
  <c r="B10036" i="2"/>
  <c r="B10035" i="2"/>
  <c r="B10034" i="2"/>
  <c r="B10033" i="2"/>
  <c r="B10032" i="2"/>
  <c r="B10031" i="2"/>
  <c r="B10030" i="2"/>
  <c r="B10029" i="2"/>
  <c r="B10028" i="2"/>
  <c r="B10027" i="2"/>
  <c r="B10026" i="2"/>
  <c r="B10025" i="2"/>
  <c r="B10024" i="2"/>
  <c r="B10023" i="2"/>
  <c r="B10022" i="2"/>
  <c r="B10021" i="2"/>
  <c r="B10020" i="2"/>
  <c r="B10019" i="2"/>
  <c r="B10018" i="2"/>
  <c r="B10017" i="2"/>
  <c r="B10016" i="2"/>
  <c r="B10015" i="2"/>
  <c r="B10014" i="2"/>
  <c r="B10013" i="2"/>
  <c r="B10012" i="2"/>
  <c r="B10011" i="2"/>
  <c r="B10010" i="2"/>
  <c r="B10009" i="2"/>
  <c r="B10008" i="2"/>
  <c r="B10007" i="2"/>
  <c r="B10006" i="2"/>
  <c r="B10005" i="2"/>
  <c r="B10004" i="2"/>
  <c r="B10003" i="2"/>
  <c r="B10002" i="2"/>
  <c r="B10001" i="2"/>
  <c r="B10000" i="2"/>
  <c r="B9999" i="2"/>
  <c r="B9998" i="2"/>
  <c r="B9997" i="2"/>
  <c r="B9996" i="2"/>
  <c r="B9995" i="2"/>
  <c r="B9994" i="2"/>
  <c r="B9993" i="2"/>
  <c r="B9992" i="2"/>
  <c r="B9991" i="2"/>
  <c r="B9990" i="2"/>
  <c r="B9989" i="2"/>
  <c r="B9988" i="2"/>
  <c r="B9987" i="2"/>
  <c r="B9986" i="2"/>
  <c r="B9985" i="2"/>
  <c r="B9984" i="2"/>
  <c r="B9983" i="2"/>
  <c r="B9982" i="2"/>
  <c r="B9981" i="2"/>
  <c r="B9980" i="2"/>
  <c r="B9979" i="2"/>
  <c r="B9978" i="2"/>
  <c r="B9977" i="2"/>
  <c r="B9976" i="2"/>
  <c r="B9975" i="2"/>
  <c r="B9974" i="2"/>
  <c r="B9973" i="2"/>
  <c r="B9972" i="2"/>
  <c r="B9971" i="2"/>
  <c r="B9970" i="2"/>
  <c r="B9969" i="2"/>
  <c r="B9968" i="2"/>
  <c r="B9967" i="2"/>
  <c r="B9966" i="2"/>
  <c r="B9965" i="2"/>
  <c r="B9964" i="2"/>
  <c r="B9963" i="2"/>
  <c r="B9962" i="2"/>
  <c r="B9961" i="2"/>
  <c r="B9960" i="2"/>
  <c r="B9959" i="2"/>
  <c r="B9958" i="2"/>
  <c r="B9957" i="2"/>
  <c r="B9956" i="2"/>
  <c r="B9955" i="2"/>
  <c r="B9954" i="2"/>
  <c r="B9953" i="2"/>
  <c r="B9952" i="2"/>
  <c r="B9951" i="2"/>
  <c r="B9950" i="2"/>
  <c r="B9949" i="2"/>
  <c r="B9948" i="2"/>
  <c r="B9947" i="2"/>
  <c r="B9946" i="2"/>
  <c r="B9945" i="2"/>
  <c r="B9944" i="2"/>
  <c r="B9943" i="2"/>
  <c r="B9942" i="2"/>
  <c r="B9941" i="2"/>
  <c r="B9940" i="2"/>
  <c r="B9939" i="2"/>
  <c r="B9938" i="2"/>
  <c r="B9937" i="2"/>
  <c r="B9936" i="2"/>
  <c r="B9935" i="2"/>
  <c r="B9934" i="2"/>
  <c r="B9933" i="2"/>
  <c r="B9932" i="2"/>
  <c r="B9931" i="2"/>
  <c r="B9930" i="2"/>
  <c r="B9929" i="2"/>
  <c r="B9928" i="2"/>
  <c r="B9927" i="2"/>
  <c r="B9926" i="2"/>
  <c r="B9925" i="2"/>
  <c r="B9924" i="2"/>
  <c r="B9923" i="2"/>
  <c r="B9922" i="2"/>
  <c r="B9921" i="2"/>
  <c r="B9920" i="2"/>
  <c r="B9919" i="2"/>
  <c r="B9918" i="2"/>
  <c r="B9917" i="2"/>
  <c r="B9916" i="2"/>
  <c r="B9915" i="2"/>
  <c r="B9914" i="2"/>
  <c r="B9913" i="2"/>
  <c r="B9912" i="2"/>
  <c r="B9911" i="2"/>
  <c r="B9910" i="2"/>
  <c r="B9909" i="2"/>
  <c r="B9908" i="2"/>
  <c r="B9907" i="2"/>
  <c r="B9906" i="2"/>
  <c r="B9905" i="2"/>
  <c r="B9904" i="2"/>
  <c r="B9903" i="2"/>
  <c r="B9902" i="2"/>
  <c r="B9901" i="2"/>
  <c r="B9900" i="2"/>
  <c r="B9899" i="2"/>
  <c r="B9898" i="2"/>
  <c r="B9897" i="2"/>
  <c r="B9896" i="2"/>
  <c r="B9895" i="2"/>
  <c r="B9894" i="2"/>
  <c r="B9893" i="2"/>
  <c r="B9892" i="2"/>
  <c r="B9891" i="2"/>
  <c r="B9890" i="2"/>
  <c r="B9889" i="2"/>
  <c r="B9888" i="2"/>
  <c r="B9887" i="2"/>
  <c r="B9886" i="2"/>
  <c r="B9885" i="2"/>
  <c r="B9884" i="2"/>
  <c r="B9883" i="2"/>
  <c r="B9882" i="2"/>
  <c r="B9881" i="2"/>
  <c r="B9880" i="2"/>
  <c r="B9879" i="2"/>
  <c r="B9878" i="2"/>
  <c r="B9877" i="2"/>
  <c r="B9876" i="2"/>
  <c r="B9875" i="2"/>
  <c r="B9874" i="2"/>
  <c r="B9873" i="2"/>
  <c r="B9872" i="2"/>
  <c r="B9871" i="2"/>
  <c r="B9870" i="2"/>
  <c r="B9869" i="2"/>
  <c r="B9868" i="2"/>
  <c r="B9867" i="2"/>
  <c r="B9866" i="2"/>
  <c r="B9865" i="2"/>
  <c r="B9864" i="2"/>
  <c r="B9863" i="2"/>
  <c r="B9862" i="2"/>
  <c r="B9861" i="2"/>
  <c r="B9860" i="2"/>
  <c r="B9859" i="2"/>
  <c r="B9858" i="2"/>
  <c r="B9857" i="2"/>
  <c r="B9856" i="2"/>
  <c r="B9855" i="2"/>
  <c r="B9854" i="2"/>
  <c r="B9853" i="2"/>
  <c r="B9852" i="2"/>
  <c r="B9851" i="2"/>
  <c r="B9850" i="2"/>
  <c r="B9849" i="2"/>
  <c r="B9848" i="2"/>
  <c r="B9847" i="2"/>
  <c r="B9846" i="2"/>
  <c r="B9845" i="2"/>
  <c r="B9844" i="2"/>
  <c r="B9843" i="2"/>
  <c r="B9842" i="2"/>
  <c r="B9841" i="2"/>
  <c r="B9840" i="2"/>
  <c r="B9839" i="2"/>
  <c r="B9838" i="2"/>
  <c r="B9837" i="2"/>
  <c r="B9836" i="2"/>
  <c r="B9835" i="2"/>
  <c r="B9834" i="2"/>
  <c r="B9833" i="2"/>
  <c r="B9832" i="2"/>
  <c r="B9831" i="2"/>
  <c r="B9830" i="2"/>
  <c r="B9829" i="2"/>
  <c r="B9828" i="2"/>
  <c r="B9827" i="2"/>
  <c r="B9826" i="2"/>
  <c r="B9825" i="2"/>
  <c r="B9824" i="2"/>
  <c r="B9823" i="2"/>
  <c r="B9822" i="2"/>
  <c r="B9821" i="2"/>
  <c r="B9820" i="2"/>
  <c r="B9819" i="2"/>
  <c r="B9818" i="2"/>
  <c r="B9817" i="2"/>
  <c r="B9816" i="2"/>
  <c r="B9815" i="2"/>
  <c r="B9814" i="2"/>
  <c r="B9813" i="2"/>
  <c r="B9812" i="2"/>
  <c r="B9811" i="2"/>
  <c r="B9810" i="2"/>
  <c r="B9809" i="2"/>
  <c r="B9808" i="2"/>
  <c r="B9807" i="2"/>
  <c r="B9806" i="2"/>
  <c r="B9805" i="2"/>
  <c r="B9804" i="2"/>
  <c r="B9803" i="2"/>
  <c r="B9802" i="2"/>
  <c r="B9801" i="2"/>
  <c r="B9800" i="2"/>
  <c r="B9799" i="2"/>
  <c r="B9798" i="2"/>
  <c r="B9797" i="2"/>
  <c r="B9796" i="2"/>
  <c r="B9795" i="2"/>
  <c r="B9794" i="2"/>
  <c r="B9793" i="2"/>
  <c r="B9792" i="2"/>
  <c r="B9791" i="2"/>
  <c r="B9790" i="2"/>
  <c r="B9789" i="2"/>
  <c r="B9788" i="2"/>
  <c r="B9787" i="2"/>
  <c r="B9786" i="2"/>
  <c r="B9785" i="2"/>
  <c r="B9784" i="2"/>
  <c r="B9783" i="2"/>
  <c r="B9782" i="2"/>
  <c r="B9781" i="2"/>
  <c r="B9780" i="2"/>
  <c r="B9779" i="2"/>
  <c r="B9778" i="2"/>
  <c r="B9777" i="2"/>
  <c r="B9776" i="2"/>
  <c r="B9775" i="2"/>
  <c r="B9774" i="2"/>
  <c r="B9773" i="2"/>
  <c r="B9772" i="2"/>
  <c r="B9771" i="2"/>
  <c r="B9770" i="2"/>
  <c r="B9769" i="2"/>
  <c r="B9768" i="2"/>
  <c r="B9767" i="2"/>
  <c r="B9766" i="2"/>
  <c r="B9765" i="2"/>
  <c r="B9764" i="2"/>
  <c r="B9763" i="2"/>
  <c r="B9762" i="2"/>
  <c r="B9761" i="2"/>
  <c r="B9760" i="2"/>
  <c r="B9759" i="2"/>
  <c r="B9758" i="2"/>
  <c r="B9757" i="2"/>
  <c r="B9756" i="2"/>
  <c r="B9755" i="2"/>
  <c r="B9754" i="2"/>
  <c r="B9753" i="2"/>
  <c r="B9752" i="2"/>
  <c r="B9751" i="2"/>
  <c r="B9750" i="2"/>
  <c r="B9749" i="2"/>
  <c r="B9748" i="2"/>
  <c r="B9747" i="2"/>
  <c r="B9746" i="2"/>
  <c r="B9745" i="2"/>
  <c r="B9744" i="2"/>
  <c r="B9743" i="2"/>
  <c r="B9742" i="2"/>
  <c r="B9741" i="2"/>
  <c r="B9740" i="2"/>
  <c r="B9739" i="2"/>
  <c r="B9738" i="2"/>
  <c r="B9737" i="2"/>
  <c r="B9736" i="2"/>
  <c r="B9735" i="2"/>
  <c r="B9734" i="2"/>
  <c r="B9733" i="2"/>
  <c r="B9732" i="2"/>
  <c r="B9731" i="2"/>
  <c r="B9730" i="2"/>
  <c r="B9729" i="2"/>
  <c r="B9728" i="2"/>
  <c r="B9727" i="2"/>
  <c r="B9726" i="2"/>
  <c r="B9725" i="2"/>
  <c r="B9724" i="2"/>
  <c r="B9723" i="2"/>
  <c r="B9722" i="2"/>
  <c r="B9721" i="2"/>
  <c r="B9720" i="2"/>
  <c r="B9719" i="2"/>
  <c r="B9718" i="2"/>
  <c r="B9717" i="2"/>
  <c r="B9716" i="2"/>
  <c r="B9715" i="2"/>
  <c r="B9714" i="2"/>
  <c r="B9713" i="2"/>
  <c r="B9712" i="2"/>
  <c r="B9711" i="2"/>
  <c r="B9710" i="2"/>
  <c r="B9709" i="2"/>
  <c r="B9708" i="2"/>
  <c r="B9707" i="2"/>
  <c r="B9706" i="2"/>
  <c r="B9705" i="2"/>
  <c r="B9704" i="2"/>
  <c r="B9703" i="2"/>
  <c r="B9702" i="2"/>
  <c r="B9701" i="2"/>
  <c r="B9700" i="2"/>
  <c r="B9699" i="2"/>
  <c r="B9698" i="2"/>
  <c r="B9697" i="2"/>
  <c r="B9696" i="2"/>
  <c r="B9695" i="2"/>
  <c r="B9694" i="2"/>
  <c r="B9693" i="2"/>
  <c r="B9692" i="2"/>
  <c r="B9691" i="2"/>
  <c r="B9690" i="2"/>
  <c r="B9689" i="2"/>
  <c r="B9688" i="2"/>
  <c r="B9687" i="2"/>
  <c r="B9686" i="2"/>
  <c r="B9685" i="2"/>
  <c r="B9684" i="2"/>
  <c r="B9683" i="2"/>
  <c r="B9682" i="2"/>
  <c r="B9681" i="2"/>
  <c r="B9680" i="2"/>
  <c r="B9679" i="2"/>
  <c r="B9678" i="2"/>
  <c r="B9677" i="2"/>
  <c r="B9676" i="2"/>
  <c r="B9675" i="2"/>
  <c r="B9674" i="2"/>
  <c r="B9673" i="2"/>
  <c r="B9672" i="2"/>
  <c r="B9671" i="2"/>
  <c r="B9670" i="2"/>
  <c r="B9669" i="2"/>
  <c r="B9668" i="2"/>
  <c r="B9667" i="2"/>
  <c r="B9666" i="2"/>
  <c r="B9665" i="2"/>
  <c r="B9664" i="2"/>
  <c r="B9663" i="2"/>
  <c r="B9662" i="2"/>
  <c r="B9661" i="2"/>
  <c r="B9660" i="2"/>
  <c r="B9659" i="2"/>
  <c r="B9658" i="2"/>
  <c r="B9657" i="2"/>
  <c r="B9656" i="2"/>
  <c r="B9655" i="2"/>
  <c r="B9654" i="2"/>
  <c r="B9653" i="2"/>
  <c r="B9652" i="2"/>
  <c r="B9651" i="2"/>
  <c r="B9650" i="2"/>
  <c r="B9649" i="2"/>
  <c r="B9648" i="2"/>
  <c r="B9647" i="2"/>
  <c r="B9646" i="2"/>
  <c r="B9645" i="2"/>
  <c r="B9644" i="2"/>
  <c r="B9643" i="2"/>
  <c r="B9642" i="2"/>
  <c r="B9641" i="2"/>
  <c r="B9640" i="2"/>
  <c r="B9639" i="2"/>
  <c r="B9638" i="2"/>
  <c r="B9637" i="2"/>
  <c r="B9636" i="2"/>
  <c r="B9635" i="2"/>
  <c r="B9634" i="2"/>
  <c r="B9633" i="2"/>
  <c r="B9632" i="2"/>
  <c r="B9631" i="2"/>
  <c r="B9630" i="2"/>
  <c r="B9629" i="2"/>
  <c r="B9628" i="2"/>
  <c r="B9627" i="2"/>
  <c r="B9626" i="2"/>
  <c r="B9625" i="2"/>
  <c r="B9624" i="2"/>
  <c r="B9623" i="2"/>
  <c r="B9622" i="2"/>
  <c r="B9621" i="2"/>
  <c r="B9620" i="2"/>
  <c r="B9619" i="2"/>
  <c r="B9618" i="2"/>
  <c r="B9617" i="2"/>
  <c r="B9616" i="2"/>
  <c r="B9615" i="2"/>
  <c r="B9614" i="2"/>
  <c r="B9613" i="2"/>
  <c r="B9612" i="2"/>
  <c r="B9611" i="2"/>
  <c r="B9610" i="2"/>
  <c r="B9609" i="2"/>
  <c r="B9608" i="2"/>
  <c r="B9607" i="2"/>
  <c r="B9606" i="2"/>
  <c r="B9605" i="2"/>
  <c r="B9604" i="2"/>
  <c r="B9603" i="2"/>
  <c r="B9602" i="2"/>
  <c r="B9601" i="2"/>
  <c r="B9600" i="2"/>
  <c r="B9599" i="2"/>
  <c r="B9598" i="2"/>
  <c r="B9597" i="2"/>
  <c r="B9596" i="2"/>
  <c r="B9595" i="2"/>
  <c r="B9594" i="2"/>
  <c r="B9593" i="2"/>
  <c r="B9592" i="2"/>
  <c r="B9591" i="2"/>
  <c r="B9590" i="2"/>
  <c r="B9589" i="2"/>
  <c r="B9588" i="2"/>
  <c r="B9587" i="2"/>
  <c r="B9586" i="2"/>
  <c r="B9585" i="2"/>
  <c r="B9584" i="2"/>
  <c r="B9583" i="2"/>
  <c r="B9582" i="2"/>
  <c r="B9581" i="2"/>
  <c r="B9580" i="2"/>
  <c r="B9579" i="2"/>
  <c r="B9578" i="2"/>
  <c r="B9577" i="2"/>
  <c r="B9576" i="2"/>
  <c r="B9575" i="2"/>
  <c r="B9574" i="2"/>
  <c r="B9573" i="2"/>
  <c r="B9572" i="2"/>
  <c r="B9571" i="2"/>
  <c r="B9570" i="2"/>
  <c r="B9569" i="2"/>
  <c r="B9568" i="2"/>
  <c r="B9567" i="2"/>
  <c r="B9566" i="2"/>
  <c r="B9565" i="2"/>
  <c r="B9564" i="2"/>
  <c r="B9563" i="2"/>
  <c r="B9562" i="2"/>
  <c r="B9561" i="2"/>
  <c r="B9560" i="2"/>
  <c r="B9559" i="2"/>
  <c r="B9558" i="2"/>
  <c r="B9557" i="2"/>
  <c r="B9556" i="2"/>
  <c r="B9555" i="2"/>
  <c r="B9554" i="2"/>
  <c r="B9553" i="2"/>
  <c r="B9552" i="2"/>
  <c r="B9551" i="2"/>
  <c r="B9550" i="2"/>
  <c r="B9549" i="2"/>
  <c r="B9548" i="2"/>
  <c r="B9547" i="2"/>
  <c r="B9546" i="2"/>
  <c r="B9545" i="2"/>
  <c r="B9544" i="2"/>
  <c r="D9543" i="2"/>
  <c r="B9543" i="2"/>
  <c r="D9542" i="2"/>
  <c r="B9542" i="2"/>
  <c r="D9541" i="2"/>
  <c r="B9541" i="2"/>
  <c r="D9540" i="2"/>
  <c r="B9540" i="2"/>
  <c r="D9539" i="2"/>
  <c r="B9539" i="2"/>
  <c r="D9538" i="2"/>
  <c r="B9538" i="2"/>
  <c r="D9537" i="2"/>
  <c r="B9537" i="2"/>
  <c r="D9536" i="2"/>
  <c r="B9536" i="2"/>
  <c r="D9535" i="2"/>
  <c r="B9535" i="2"/>
  <c r="D9534" i="2"/>
  <c r="B9534" i="2"/>
  <c r="D9533" i="2"/>
  <c r="B9533" i="2"/>
  <c r="D9532" i="2"/>
  <c r="B9532" i="2"/>
  <c r="D9531" i="2"/>
  <c r="B9531" i="2"/>
  <c r="D9530" i="2"/>
  <c r="B9530" i="2"/>
  <c r="D9529" i="2"/>
  <c r="B9529" i="2"/>
  <c r="D9528" i="2"/>
  <c r="B9528" i="2"/>
  <c r="D9527" i="2"/>
  <c r="B9527" i="2"/>
  <c r="D9526" i="2"/>
  <c r="B9526" i="2"/>
  <c r="D9525" i="2"/>
  <c r="B9525" i="2"/>
  <c r="D9524" i="2"/>
  <c r="B9524" i="2"/>
  <c r="D9523" i="2"/>
  <c r="B9523" i="2"/>
  <c r="D9522" i="2"/>
  <c r="B9522" i="2"/>
  <c r="D9521" i="2"/>
  <c r="B9521" i="2"/>
  <c r="D9520" i="2"/>
  <c r="B9520" i="2"/>
  <c r="D9519" i="2"/>
  <c r="B9519" i="2"/>
  <c r="D9518" i="2"/>
  <c r="B9518" i="2"/>
  <c r="D9517" i="2"/>
  <c r="B9517" i="2"/>
  <c r="D9516" i="2"/>
  <c r="B9516" i="2"/>
  <c r="D9515" i="2"/>
  <c r="B9515" i="2"/>
  <c r="D9514" i="2"/>
  <c r="B9514" i="2"/>
  <c r="D9513" i="2"/>
  <c r="B9513" i="2"/>
  <c r="D9512" i="2"/>
  <c r="B9512" i="2"/>
  <c r="D9511" i="2"/>
  <c r="B9511" i="2"/>
  <c r="D9510" i="2"/>
  <c r="B9510" i="2"/>
  <c r="D9509" i="2"/>
  <c r="B9509" i="2"/>
  <c r="D9508" i="2"/>
  <c r="B9508" i="2"/>
  <c r="D9507" i="2"/>
  <c r="B9507" i="2"/>
  <c r="D9506" i="2"/>
  <c r="B9506" i="2"/>
  <c r="D9505" i="2"/>
  <c r="B9505" i="2"/>
  <c r="D9504" i="2"/>
  <c r="B9504" i="2"/>
  <c r="D9503" i="2"/>
  <c r="B9503" i="2"/>
  <c r="D9502" i="2"/>
  <c r="B9502" i="2"/>
  <c r="D9501" i="2"/>
  <c r="B9501" i="2"/>
  <c r="D9500" i="2"/>
  <c r="B9500" i="2"/>
  <c r="D9499" i="2"/>
  <c r="B9499" i="2"/>
  <c r="D9498" i="2"/>
  <c r="B9498" i="2"/>
  <c r="D9497" i="2"/>
  <c r="B9497" i="2"/>
  <c r="D9496" i="2"/>
  <c r="B9496" i="2"/>
  <c r="D9495" i="2"/>
  <c r="B9495" i="2"/>
  <c r="D9494" i="2"/>
  <c r="B9494" i="2"/>
  <c r="D9493" i="2"/>
  <c r="B9493" i="2"/>
  <c r="D9492" i="2"/>
  <c r="B9492" i="2"/>
  <c r="D9491" i="2"/>
  <c r="B9491" i="2"/>
  <c r="D9490" i="2"/>
  <c r="B9490" i="2"/>
  <c r="D9489" i="2"/>
  <c r="B9489" i="2"/>
  <c r="D9488" i="2"/>
  <c r="B9488" i="2"/>
  <c r="D9487" i="2"/>
  <c r="B9487" i="2"/>
  <c r="D9486" i="2"/>
  <c r="B9486" i="2"/>
  <c r="D9485" i="2"/>
  <c r="B9485" i="2"/>
  <c r="D9484" i="2"/>
  <c r="B9484" i="2"/>
  <c r="D9483" i="2"/>
  <c r="B9483" i="2"/>
  <c r="D9482" i="2"/>
  <c r="B9482" i="2"/>
  <c r="D9481" i="2"/>
  <c r="B9481" i="2"/>
  <c r="D9480" i="2"/>
  <c r="B9480" i="2"/>
  <c r="D9479" i="2"/>
  <c r="B9479" i="2"/>
  <c r="D9478" i="2"/>
  <c r="B9478" i="2"/>
  <c r="D9477" i="2"/>
  <c r="B9477" i="2"/>
  <c r="D9476" i="2"/>
  <c r="B9476" i="2"/>
  <c r="D9475" i="2"/>
  <c r="B9475" i="2"/>
  <c r="D9474" i="2"/>
  <c r="B9474" i="2"/>
  <c r="D9473" i="2"/>
  <c r="B9473" i="2"/>
  <c r="D9472" i="2"/>
  <c r="B9472" i="2"/>
  <c r="D9471" i="2"/>
  <c r="B9471" i="2"/>
  <c r="D9470" i="2"/>
  <c r="B9470" i="2"/>
  <c r="D9469" i="2"/>
  <c r="B9469" i="2"/>
  <c r="D9468" i="2"/>
  <c r="B9468" i="2"/>
  <c r="D9467" i="2"/>
  <c r="B9467" i="2"/>
  <c r="D9466" i="2"/>
  <c r="B9466" i="2"/>
  <c r="D9465" i="2"/>
  <c r="B9465" i="2"/>
  <c r="D9464" i="2"/>
  <c r="B9464" i="2"/>
  <c r="D9463" i="2"/>
  <c r="B9463" i="2"/>
  <c r="D9462" i="2"/>
  <c r="B9462" i="2"/>
  <c r="D9461" i="2"/>
  <c r="B9461" i="2"/>
  <c r="D9460" i="2"/>
  <c r="B9460" i="2"/>
  <c r="D9459" i="2"/>
  <c r="B9459" i="2"/>
  <c r="D9458" i="2"/>
  <c r="B9458" i="2"/>
  <c r="D9457" i="2"/>
  <c r="B9457" i="2"/>
  <c r="D9456" i="2"/>
  <c r="B9456" i="2"/>
  <c r="D9455" i="2"/>
  <c r="B9455" i="2"/>
  <c r="D9454" i="2"/>
  <c r="B9454" i="2"/>
  <c r="D9453" i="2"/>
  <c r="B9453" i="2"/>
  <c r="D9452" i="2"/>
  <c r="B9452" i="2"/>
  <c r="D9451" i="2"/>
  <c r="B9451" i="2"/>
  <c r="D9450" i="2"/>
  <c r="B9450" i="2"/>
  <c r="D9449" i="2"/>
  <c r="B9449" i="2"/>
  <c r="D9448" i="2"/>
  <c r="B9448" i="2"/>
  <c r="D9447" i="2"/>
  <c r="B9447" i="2"/>
  <c r="D9446" i="2"/>
  <c r="B9446" i="2"/>
  <c r="D9445" i="2"/>
  <c r="B9445" i="2"/>
  <c r="D9444" i="2"/>
  <c r="B9444" i="2"/>
  <c r="D9443" i="2"/>
  <c r="B9443" i="2"/>
  <c r="D9442" i="2"/>
  <c r="B9442" i="2"/>
  <c r="D9441" i="2"/>
  <c r="B9441" i="2"/>
  <c r="D9440" i="2"/>
  <c r="B9440" i="2"/>
  <c r="D9439" i="2"/>
  <c r="B9439" i="2"/>
  <c r="D9438" i="2"/>
  <c r="B9438" i="2"/>
  <c r="D9437" i="2"/>
  <c r="B9437" i="2"/>
  <c r="D9436" i="2"/>
  <c r="B9436" i="2"/>
  <c r="D9435" i="2"/>
  <c r="B9435" i="2"/>
  <c r="D9434" i="2"/>
  <c r="B9434" i="2"/>
  <c r="D9433" i="2"/>
  <c r="B9433" i="2"/>
  <c r="D9432" i="2"/>
  <c r="B9432" i="2"/>
  <c r="D9431" i="2"/>
  <c r="B9431" i="2"/>
  <c r="D9430" i="2"/>
  <c r="B9430" i="2"/>
  <c r="D9429" i="2"/>
  <c r="B9429" i="2"/>
  <c r="D9428" i="2"/>
  <c r="B9428" i="2"/>
  <c r="D9427" i="2"/>
  <c r="B9427" i="2"/>
  <c r="D9426" i="2"/>
  <c r="B9426" i="2"/>
  <c r="D9425" i="2"/>
  <c r="B9425" i="2"/>
  <c r="D9424" i="2"/>
  <c r="B9424" i="2"/>
  <c r="D9423" i="2"/>
  <c r="B9423" i="2"/>
  <c r="D9422" i="2"/>
  <c r="B9422" i="2"/>
  <c r="D9421" i="2"/>
  <c r="B9421" i="2"/>
  <c r="D9420" i="2"/>
  <c r="B9420" i="2"/>
  <c r="D9419" i="2"/>
  <c r="B9419" i="2"/>
  <c r="D9418" i="2"/>
  <c r="B9418" i="2"/>
  <c r="D9417" i="2"/>
  <c r="B9417" i="2"/>
  <c r="D9416" i="2"/>
  <c r="B9416" i="2"/>
  <c r="D9415" i="2"/>
  <c r="B9415" i="2"/>
  <c r="D9414" i="2"/>
  <c r="B9414" i="2"/>
  <c r="D9413" i="2"/>
  <c r="B9413" i="2"/>
  <c r="D9412" i="2"/>
  <c r="B9412" i="2"/>
  <c r="D9411" i="2"/>
  <c r="B9411" i="2"/>
  <c r="D9410" i="2"/>
  <c r="B9410" i="2"/>
  <c r="D9409" i="2"/>
  <c r="B9409" i="2"/>
  <c r="D9408" i="2"/>
  <c r="B9408" i="2"/>
  <c r="D9407" i="2"/>
  <c r="B9407" i="2"/>
  <c r="D9406" i="2"/>
  <c r="B9406" i="2"/>
  <c r="D9405" i="2"/>
  <c r="B9405" i="2"/>
  <c r="D9404" i="2"/>
  <c r="B9404" i="2"/>
  <c r="D9403" i="2"/>
  <c r="B9403" i="2"/>
  <c r="D9402" i="2"/>
  <c r="B9402" i="2"/>
  <c r="D9401" i="2"/>
  <c r="B9401" i="2"/>
  <c r="D9400" i="2"/>
  <c r="B9400" i="2"/>
  <c r="D9399" i="2"/>
  <c r="B9399" i="2"/>
  <c r="D9398" i="2"/>
  <c r="B9398" i="2"/>
  <c r="D9397" i="2"/>
  <c r="B9397" i="2"/>
  <c r="D9396" i="2"/>
  <c r="B9396" i="2"/>
  <c r="D9395" i="2"/>
  <c r="B9395" i="2"/>
  <c r="D9394" i="2"/>
  <c r="B9394" i="2"/>
  <c r="D9393" i="2"/>
  <c r="B9393" i="2"/>
  <c r="D9392" i="2"/>
  <c r="B9392" i="2"/>
  <c r="D9391" i="2"/>
  <c r="B9391" i="2"/>
  <c r="D9390" i="2"/>
  <c r="B9390" i="2"/>
  <c r="D9389" i="2"/>
  <c r="B9389" i="2"/>
  <c r="D9388" i="2"/>
  <c r="B9388" i="2"/>
  <c r="D9387" i="2"/>
  <c r="B9387" i="2"/>
  <c r="D9386" i="2"/>
  <c r="B9386" i="2"/>
  <c r="D9385" i="2"/>
  <c r="B9385" i="2"/>
  <c r="D9384" i="2"/>
  <c r="B9384" i="2"/>
  <c r="D9383" i="2"/>
  <c r="B9383" i="2"/>
  <c r="D9382" i="2"/>
  <c r="B9382" i="2"/>
  <c r="D9381" i="2"/>
  <c r="B9381" i="2"/>
  <c r="D9380" i="2"/>
  <c r="B9380" i="2"/>
  <c r="D9379" i="2"/>
  <c r="B9379" i="2"/>
  <c r="D9378" i="2"/>
  <c r="B9378" i="2"/>
  <c r="D9377" i="2"/>
  <c r="B9377" i="2"/>
  <c r="D9376" i="2"/>
  <c r="B9376" i="2"/>
  <c r="D9375" i="2"/>
  <c r="B9375" i="2"/>
  <c r="D9374" i="2"/>
  <c r="B9374" i="2"/>
  <c r="D9373" i="2"/>
  <c r="B9373" i="2"/>
  <c r="D9372" i="2"/>
  <c r="B9372" i="2"/>
  <c r="D9371" i="2"/>
  <c r="B9371" i="2"/>
  <c r="D9370" i="2"/>
  <c r="B9370" i="2"/>
  <c r="D9369" i="2"/>
  <c r="B9369" i="2"/>
  <c r="D9368" i="2"/>
  <c r="B9368" i="2"/>
  <c r="D9367" i="2"/>
  <c r="B9367" i="2"/>
  <c r="D9366" i="2"/>
  <c r="B9366" i="2"/>
  <c r="D9365" i="2"/>
  <c r="B9365" i="2"/>
  <c r="D9364" i="2"/>
  <c r="B9364" i="2"/>
  <c r="D9363" i="2"/>
  <c r="B9363" i="2"/>
  <c r="D9362" i="2"/>
  <c r="B9362" i="2"/>
  <c r="D9361" i="2"/>
  <c r="B9361" i="2"/>
  <c r="D9360" i="2"/>
  <c r="B9360" i="2"/>
  <c r="D9359" i="2"/>
  <c r="B9359" i="2"/>
  <c r="D9358" i="2"/>
  <c r="B9358" i="2"/>
  <c r="D9357" i="2"/>
  <c r="B9357" i="2"/>
  <c r="D9356" i="2"/>
  <c r="B9356" i="2"/>
  <c r="D9355" i="2"/>
  <c r="B9355" i="2"/>
  <c r="D9354" i="2"/>
  <c r="B9354" i="2"/>
  <c r="D9353" i="2"/>
  <c r="B9353" i="2"/>
  <c r="D9352" i="2"/>
  <c r="B9352" i="2"/>
  <c r="D9351" i="2"/>
  <c r="B9351" i="2"/>
  <c r="D9350" i="2"/>
  <c r="B9350" i="2"/>
  <c r="D9349" i="2"/>
  <c r="B9349" i="2"/>
  <c r="D9348" i="2"/>
  <c r="B9348" i="2"/>
  <c r="D9347" i="2"/>
  <c r="B9347" i="2"/>
  <c r="D9346" i="2"/>
  <c r="B9346" i="2"/>
  <c r="D9345" i="2"/>
  <c r="B9345" i="2"/>
  <c r="D9344" i="2"/>
  <c r="B9344" i="2"/>
  <c r="D9343" i="2"/>
  <c r="B9343" i="2"/>
  <c r="D9342" i="2"/>
  <c r="B9342" i="2"/>
  <c r="D9341" i="2"/>
  <c r="B9341" i="2"/>
  <c r="D9340" i="2"/>
  <c r="B9340" i="2"/>
  <c r="D9339" i="2"/>
  <c r="B9339" i="2"/>
  <c r="D9338" i="2"/>
  <c r="B9338" i="2"/>
  <c r="D9337" i="2"/>
  <c r="B9337" i="2"/>
  <c r="D9336" i="2"/>
  <c r="B9336" i="2"/>
  <c r="D9335" i="2"/>
  <c r="B9335" i="2"/>
  <c r="D9334" i="2"/>
  <c r="B9334" i="2"/>
  <c r="D9333" i="2"/>
  <c r="B9333" i="2"/>
  <c r="D9332" i="2"/>
  <c r="B9332" i="2"/>
  <c r="D9331" i="2"/>
  <c r="B9331" i="2"/>
  <c r="D9330" i="2"/>
  <c r="B9330" i="2"/>
  <c r="D9329" i="2"/>
  <c r="B9329" i="2"/>
  <c r="D9328" i="2"/>
  <c r="B9328" i="2"/>
  <c r="D9327" i="2"/>
  <c r="B9327" i="2"/>
  <c r="D9326" i="2"/>
  <c r="B9326" i="2"/>
  <c r="D9325" i="2"/>
  <c r="B9325" i="2"/>
  <c r="D9324" i="2"/>
  <c r="B9324" i="2"/>
  <c r="D9323" i="2"/>
  <c r="B9323" i="2"/>
  <c r="D9322" i="2"/>
  <c r="B9322" i="2"/>
  <c r="D9321" i="2"/>
  <c r="B9321" i="2"/>
  <c r="D9320" i="2"/>
  <c r="B9320" i="2"/>
  <c r="D9319" i="2"/>
  <c r="B9319" i="2"/>
  <c r="D9318" i="2"/>
  <c r="B9318" i="2"/>
  <c r="D9317" i="2"/>
  <c r="B9317" i="2"/>
  <c r="D9316" i="2"/>
  <c r="B9316" i="2"/>
  <c r="D9315" i="2"/>
  <c r="B9315" i="2"/>
  <c r="D9314" i="2"/>
  <c r="B9314" i="2"/>
  <c r="D9313" i="2"/>
  <c r="B9313" i="2"/>
  <c r="D9312" i="2"/>
  <c r="B9312" i="2"/>
  <c r="D9311" i="2"/>
  <c r="B9311" i="2"/>
  <c r="D9310" i="2"/>
  <c r="B9310" i="2"/>
  <c r="D9309" i="2"/>
  <c r="B9309" i="2"/>
  <c r="D9308" i="2"/>
  <c r="B9308" i="2"/>
  <c r="D9307" i="2"/>
  <c r="B9307" i="2"/>
  <c r="D9306" i="2"/>
  <c r="B9306" i="2"/>
  <c r="D9305" i="2"/>
  <c r="B9305" i="2"/>
  <c r="D9304" i="2"/>
  <c r="B9304" i="2"/>
  <c r="D9303" i="2"/>
  <c r="B9303" i="2"/>
  <c r="D9302" i="2"/>
  <c r="B9302" i="2"/>
  <c r="D9301" i="2"/>
  <c r="B9301" i="2"/>
  <c r="D9300" i="2"/>
  <c r="B9300" i="2"/>
  <c r="D9299" i="2"/>
  <c r="B9299" i="2"/>
  <c r="D9298" i="2"/>
  <c r="B9298" i="2"/>
  <c r="D9297" i="2"/>
  <c r="B9297" i="2"/>
  <c r="D9296" i="2"/>
  <c r="B9296" i="2"/>
  <c r="D9295" i="2"/>
  <c r="B9295" i="2"/>
  <c r="D9294" i="2"/>
  <c r="B9294" i="2"/>
  <c r="D9293" i="2"/>
  <c r="B9293" i="2"/>
  <c r="D9292" i="2"/>
  <c r="B9292" i="2"/>
  <c r="D9291" i="2"/>
  <c r="B9291" i="2"/>
  <c r="D9290" i="2"/>
  <c r="B9290" i="2"/>
  <c r="D9289" i="2"/>
  <c r="B9289" i="2"/>
  <c r="D9288" i="2"/>
  <c r="B9288" i="2"/>
  <c r="D9287" i="2"/>
  <c r="B9287" i="2"/>
  <c r="D9286" i="2"/>
  <c r="B9286" i="2"/>
  <c r="D9285" i="2"/>
  <c r="B9285" i="2"/>
  <c r="D9284" i="2"/>
  <c r="B9284" i="2"/>
  <c r="D9283" i="2"/>
  <c r="B9283" i="2"/>
  <c r="D9282" i="2"/>
  <c r="B9282" i="2"/>
  <c r="D9281" i="2"/>
  <c r="B9281" i="2"/>
  <c r="D9280" i="2"/>
  <c r="B9280" i="2"/>
  <c r="D9279" i="2"/>
  <c r="B9279" i="2"/>
  <c r="D9278" i="2"/>
  <c r="B9278" i="2"/>
  <c r="D9277" i="2"/>
  <c r="B9277" i="2"/>
  <c r="D9276" i="2"/>
  <c r="B9276" i="2"/>
  <c r="D9275" i="2"/>
  <c r="B9275" i="2"/>
  <c r="D9274" i="2"/>
  <c r="B9274" i="2"/>
  <c r="D9273" i="2"/>
  <c r="B9273" i="2"/>
  <c r="D9272" i="2"/>
  <c r="B9272" i="2"/>
  <c r="D9271" i="2"/>
  <c r="B9271" i="2"/>
  <c r="D9270" i="2"/>
  <c r="B9270" i="2"/>
  <c r="D9269" i="2"/>
  <c r="B9269" i="2"/>
  <c r="D9268" i="2"/>
  <c r="B9268" i="2"/>
  <c r="D9267" i="2"/>
  <c r="B9267" i="2"/>
  <c r="D9266" i="2"/>
  <c r="B9266" i="2"/>
  <c r="D9265" i="2"/>
  <c r="B9265" i="2"/>
  <c r="D9264" i="2"/>
  <c r="B9264" i="2"/>
  <c r="D9263" i="2"/>
  <c r="B9263" i="2"/>
  <c r="D9262" i="2"/>
  <c r="B9262" i="2"/>
  <c r="D9261" i="2"/>
  <c r="B9261" i="2"/>
  <c r="D9260" i="2"/>
  <c r="B9260" i="2"/>
  <c r="D9259" i="2"/>
  <c r="B9259" i="2"/>
  <c r="D9258" i="2"/>
  <c r="B9258" i="2"/>
  <c r="D9257" i="2"/>
  <c r="B9257" i="2"/>
  <c r="D9256" i="2"/>
  <c r="B9256" i="2"/>
  <c r="D9255" i="2"/>
  <c r="B9255" i="2"/>
  <c r="D9254" i="2"/>
  <c r="B9254" i="2"/>
  <c r="D9253" i="2"/>
  <c r="B9253" i="2"/>
  <c r="D9252" i="2"/>
  <c r="B9252" i="2"/>
  <c r="D9251" i="2"/>
  <c r="B9251" i="2"/>
  <c r="D9250" i="2"/>
  <c r="B9250" i="2"/>
  <c r="D9249" i="2"/>
  <c r="B9249" i="2"/>
  <c r="D9248" i="2"/>
  <c r="B9248" i="2"/>
  <c r="D9247" i="2"/>
  <c r="B9247" i="2"/>
  <c r="D9246" i="2"/>
  <c r="B9246" i="2"/>
  <c r="D9245" i="2"/>
  <c r="B9245" i="2"/>
  <c r="D9244" i="2"/>
  <c r="B9244" i="2"/>
  <c r="D9243" i="2"/>
  <c r="B9243" i="2"/>
  <c r="D9242" i="2"/>
  <c r="B9242" i="2"/>
  <c r="D9241" i="2"/>
  <c r="B9241" i="2"/>
  <c r="D9240" i="2"/>
  <c r="B9240" i="2"/>
  <c r="D9239" i="2"/>
  <c r="B9239" i="2"/>
  <c r="D9238" i="2"/>
  <c r="B9238" i="2"/>
  <c r="D9237" i="2"/>
  <c r="B9237" i="2"/>
  <c r="D9236" i="2"/>
  <c r="B9236" i="2"/>
  <c r="D9235" i="2"/>
  <c r="B9235" i="2"/>
  <c r="D9234" i="2"/>
  <c r="B9234" i="2"/>
  <c r="D9233" i="2"/>
  <c r="B9233" i="2"/>
  <c r="D9232" i="2"/>
  <c r="B9232" i="2"/>
  <c r="D9231" i="2"/>
  <c r="B9231" i="2"/>
  <c r="D9230" i="2"/>
  <c r="B9230" i="2"/>
  <c r="D9229" i="2"/>
  <c r="B9229" i="2"/>
  <c r="D9228" i="2"/>
  <c r="B9228" i="2"/>
  <c r="D9227" i="2"/>
  <c r="B9227" i="2"/>
  <c r="D9226" i="2"/>
  <c r="B9226" i="2"/>
  <c r="D9225" i="2"/>
  <c r="B9225" i="2"/>
  <c r="D9224" i="2"/>
  <c r="B9224" i="2"/>
  <c r="D9223" i="2"/>
  <c r="B9223" i="2"/>
  <c r="D9222" i="2"/>
  <c r="B9222" i="2"/>
  <c r="D9221" i="2"/>
  <c r="B9221" i="2"/>
  <c r="D9220" i="2"/>
  <c r="B9220" i="2"/>
  <c r="D9219" i="2"/>
  <c r="B9219" i="2"/>
  <c r="D9218" i="2"/>
  <c r="B9218" i="2"/>
  <c r="D9217" i="2"/>
  <c r="B9217" i="2"/>
  <c r="D9216" i="2"/>
  <c r="B9216" i="2"/>
  <c r="D9215" i="2"/>
  <c r="B9215" i="2"/>
  <c r="D9214" i="2"/>
  <c r="B9214" i="2"/>
  <c r="D9213" i="2"/>
  <c r="B9213" i="2"/>
  <c r="D9212" i="2"/>
  <c r="B9212" i="2"/>
  <c r="D9211" i="2"/>
  <c r="B9211" i="2"/>
  <c r="D9210" i="2"/>
  <c r="B9210" i="2"/>
  <c r="D9209" i="2"/>
  <c r="B9209" i="2"/>
  <c r="D9208" i="2"/>
  <c r="B9208" i="2"/>
  <c r="D9207" i="2"/>
  <c r="B9207" i="2"/>
  <c r="D9206" i="2"/>
  <c r="B9206" i="2"/>
  <c r="D9205" i="2"/>
  <c r="B9205" i="2"/>
  <c r="D9204" i="2"/>
  <c r="B9204" i="2"/>
  <c r="D9203" i="2"/>
  <c r="B9203" i="2"/>
  <c r="D9202" i="2"/>
  <c r="B9202" i="2"/>
  <c r="D9201" i="2"/>
  <c r="B9201" i="2"/>
  <c r="D9200" i="2"/>
  <c r="B9200" i="2"/>
  <c r="D9199" i="2"/>
  <c r="B9199" i="2"/>
  <c r="D9198" i="2"/>
  <c r="B9198" i="2"/>
  <c r="D9197" i="2"/>
  <c r="B9197" i="2"/>
  <c r="D9196" i="2"/>
  <c r="B9196" i="2"/>
  <c r="D9195" i="2"/>
  <c r="B9195" i="2"/>
  <c r="D9194" i="2"/>
  <c r="B9194" i="2"/>
  <c r="D9193" i="2"/>
  <c r="B9193" i="2"/>
  <c r="D9192" i="2"/>
  <c r="B9192" i="2"/>
  <c r="D9191" i="2"/>
  <c r="B9191" i="2"/>
  <c r="D9190" i="2"/>
  <c r="B9190" i="2"/>
  <c r="D9189" i="2"/>
  <c r="B9189" i="2"/>
  <c r="D9188" i="2"/>
  <c r="B9188" i="2"/>
  <c r="D9187" i="2"/>
  <c r="B9187" i="2"/>
  <c r="D9186" i="2"/>
  <c r="B9186" i="2"/>
  <c r="D9185" i="2"/>
  <c r="B9185" i="2"/>
  <c r="D9184" i="2"/>
  <c r="B9184" i="2"/>
  <c r="D9183" i="2"/>
  <c r="B9183" i="2"/>
  <c r="D9182" i="2"/>
  <c r="B9182" i="2"/>
  <c r="D9181" i="2"/>
  <c r="B9181" i="2"/>
  <c r="D9180" i="2"/>
  <c r="B9180" i="2"/>
  <c r="D9179" i="2"/>
  <c r="B9179" i="2"/>
  <c r="D9178" i="2"/>
  <c r="B9178" i="2"/>
  <c r="D9177" i="2"/>
  <c r="B9177" i="2"/>
  <c r="D9176" i="2"/>
  <c r="B9176" i="2"/>
  <c r="D9175" i="2"/>
  <c r="B9175" i="2"/>
  <c r="D9174" i="2"/>
  <c r="B9174" i="2"/>
  <c r="D9173" i="2"/>
  <c r="B9173" i="2"/>
  <c r="D9172" i="2"/>
  <c r="B9172" i="2"/>
  <c r="D9171" i="2"/>
  <c r="B9171" i="2"/>
  <c r="D9170" i="2"/>
  <c r="B9170" i="2"/>
  <c r="D9169" i="2"/>
  <c r="B9169" i="2"/>
  <c r="D9168" i="2"/>
  <c r="B9168" i="2"/>
  <c r="D9167" i="2"/>
  <c r="B9167" i="2"/>
  <c r="D9166" i="2"/>
  <c r="B9166" i="2"/>
  <c r="D9165" i="2"/>
  <c r="B9165" i="2"/>
  <c r="D9164" i="2"/>
  <c r="B9164" i="2"/>
  <c r="D9163" i="2"/>
  <c r="B9163" i="2"/>
  <c r="D9162" i="2"/>
  <c r="B9162" i="2"/>
  <c r="D9161" i="2"/>
  <c r="B9161" i="2"/>
  <c r="D9160" i="2"/>
  <c r="B9160" i="2"/>
  <c r="D9159" i="2"/>
  <c r="B9159" i="2"/>
  <c r="D9158" i="2"/>
  <c r="B9158" i="2"/>
  <c r="D9157" i="2"/>
  <c r="B9157" i="2"/>
  <c r="D9156" i="2"/>
  <c r="B9156" i="2"/>
  <c r="D9155" i="2"/>
  <c r="B9155" i="2"/>
  <c r="D9154" i="2"/>
  <c r="B9154" i="2"/>
  <c r="D9153" i="2"/>
  <c r="B9153" i="2"/>
  <c r="D9152" i="2"/>
  <c r="B9152" i="2"/>
  <c r="D9151" i="2"/>
  <c r="B9151" i="2"/>
  <c r="D9150" i="2"/>
  <c r="B9150" i="2"/>
  <c r="D9149" i="2"/>
  <c r="B9149" i="2"/>
  <c r="D9148" i="2"/>
  <c r="B9148" i="2"/>
  <c r="D9147" i="2"/>
  <c r="B9147" i="2"/>
  <c r="D9146" i="2"/>
  <c r="B9146" i="2"/>
  <c r="D9145" i="2"/>
  <c r="B9145" i="2"/>
  <c r="D9144" i="2"/>
  <c r="B9144" i="2"/>
  <c r="D9143" i="2"/>
  <c r="B9143" i="2"/>
  <c r="D9142" i="2"/>
  <c r="B9142" i="2"/>
  <c r="D9141" i="2"/>
  <c r="B9141" i="2"/>
  <c r="D9140" i="2"/>
  <c r="B9140" i="2"/>
  <c r="D9139" i="2"/>
  <c r="B9139" i="2"/>
  <c r="D9138" i="2"/>
  <c r="B9138" i="2"/>
  <c r="D9137" i="2"/>
  <c r="B9137" i="2"/>
  <c r="D9136" i="2"/>
  <c r="B9136" i="2"/>
  <c r="D9135" i="2"/>
  <c r="B9135" i="2"/>
  <c r="D9134" i="2"/>
  <c r="B9134" i="2"/>
  <c r="D9133" i="2"/>
  <c r="B9133" i="2"/>
  <c r="D9132" i="2"/>
  <c r="B9132" i="2"/>
  <c r="D9131" i="2"/>
  <c r="B9131" i="2"/>
  <c r="D9130" i="2"/>
  <c r="B9130" i="2"/>
  <c r="D9129" i="2"/>
  <c r="B9129" i="2"/>
  <c r="D9128" i="2"/>
  <c r="B9128" i="2"/>
  <c r="D9127" i="2"/>
  <c r="B9127" i="2"/>
  <c r="D9126" i="2"/>
  <c r="B9126" i="2"/>
  <c r="D9125" i="2"/>
  <c r="B9125" i="2"/>
  <c r="D9124" i="2"/>
  <c r="B9124" i="2"/>
  <c r="D9123" i="2"/>
  <c r="B9123" i="2"/>
  <c r="D9122" i="2"/>
  <c r="B9122" i="2"/>
  <c r="D9121" i="2"/>
  <c r="B9121" i="2"/>
  <c r="D9120" i="2"/>
  <c r="B9120" i="2"/>
  <c r="D9119" i="2"/>
  <c r="B9119" i="2"/>
  <c r="D9118" i="2"/>
  <c r="B9118" i="2"/>
  <c r="D9117" i="2"/>
  <c r="B9117" i="2"/>
  <c r="D9116" i="2"/>
  <c r="B9116" i="2"/>
  <c r="D9115" i="2"/>
  <c r="B9115" i="2"/>
  <c r="D9114" i="2"/>
  <c r="B9114" i="2"/>
  <c r="D9113" i="2"/>
  <c r="B9113" i="2"/>
  <c r="D9112" i="2"/>
  <c r="B9112" i="2"/>
  <c r="D9111" i="2"/>
  <c r="B9111" i="2"/>
  <c r="D9110" i="2"/>
  <c r="B9110" i="2"/>
  <c r="D9109" i="2"/>
  <c r="B9109" i="2"/>
  <c r="D9108" i="2"/>
  <c r="B9108" i="2"/>
  <c r="D9107" i="2"/>
  <c r="B9107" i="2"/>
  <c r="D9106" i="2"/>
  <c r="B9106" i="2"/>
  <c r="D9105" i="2"/>
  <c r="B9105" i="2"/>
  <c r="D9104" i="2"/>
  <c r="B9104" i="2"/>
  <c r="D9103" i="2"/>
  <c r="B9103" i="2"/>
  <c r="D9102" i="2"/>
  <c r="B9102" i="2"/>
  <c r="D9101" i="2"/>
  <c r="B9101" i="2"/>
  <c r="D9100" i="2"/>
  <c r="B9100" i="2"/>
  <c r="D9099" i="2"/>
  <c r="B9099" i="2"/>
  <c r="D9098" i="2"/>
  <c r="B9098" i="2"/>
  <c r="D9097" i="2"/>
  <c r="B9097" i="2"/>
  <c r="D9096" i="2"/>
  <c r="B9096" i="2"/>
  <c r="D9095" i="2"/>
  <c r="B9095" i="2"/>
  <c r="D9094" i="2"/>
  <c r="B9094" i="2"/>
  <c r="D9093" i="2"/>
  <c r="B9093" i="2"/>
  <c r="D9092" i="2"/>
  <c r="B9092" i="2"/>
  <c r="D9091" i="2"/>
  <c r="B9091" i="2"/>
  <c r="D9090" i="2"/>
  <c r="B9090" i="2"/>
  <c r="D9089" i="2"/>
  <c r="B9089" i="2"/>
  <c r="D9088" i="2"/>
  <c r="B9088" i="2"/>
  <c r="D9087" i="2"/>
  <c r="B9087" i="2"/>
  <c r="D9086" i="2"/>
  <c r="B9086" i="2"/>
  <c r="D9085" i="2"/>
  <c r="B9085" i="2"/>
  <c r="D9084" i="2"/>
  <c r="B9084" i="2"/>
  <c r="D9083" i="2"/>
  <c r="B9083" i="2"/>
  <c r="D9082" i="2"/>
  <c r="B9082" i="2"/>
  <c r="D9081" i="2"/>
  <c r="B9081" i="2"/>
  <c r="D9080" i="2"/>
  <c r="B9080" i="2"/>
  <c r="D9079" i="2"/>
  <c r="B9079" i="2"/>
  <c r="D9078" i="2"/>
  <c r="B9078" i="2"/>
  <c r="D9077" i="2"/>
  <c r="B9077" i="2"/>
  <c r="D9076" i="2"/>
  <c r="B9076" i="2"/>
  <c r="D9075" i="2"/>
  <c r="B9075" i="2"/>
  <c r="D9074" i="2"/>
  <c r="B9074" i="2"/>
  <c r="D9073" i="2"/>
  <c r="B9073" i="2"/>
  <c r="D9072" i="2"/>
  <c r="B9072" i="2"/>
  <c r="D9071" i="2"/>
  <c r="B9071" i="2"/>
  <c r="D9070" i="2"/>
  <c r="B9070" i="2"/>
  <c r="D9069" i="2"/>
  <c r="B9069" i="2"/>
  <c r="D9068" i="2"/>
  <c r="B9068" i="2"/>
  <c r="D9067" i="2"/>
  <c r="B9067" i="2"/>
  <c r="D9066" i="2"/>
  <c r="B9066" i="2"/>
  <c r="D9065" i="2"/>
  <c r="B9065" i="2"/>
  <c r="D9064" i="2"/>
  <c r="B9064" i="2"/>
  <c r="D9063" i="2"/>
  <c r="B9063" i="2"/>
  <c r="D9062" i="2"/>
  <c r="B9062" i="2"/>
  <c r="D9061" i="2"/>
  <c r="B9061" i="2"/>
  <c r="D9060" i="2"/>
  <c r="B9060" i="2"/>
  <c r="D9059" i="2"/>
  <c r="B9059" i="2"/>
  <c r="D9058" i="2"/>
  <c r="B9058" i="2"/>
  <c r="D9057" i="2"/>
  <c r="B9057" i="2"/>
  <c r="D9056" i="2"/>
  <c r="B9056" i="2"/>
  <c r="D9055" i="2"/>
  <c r="B9055" i="2"/>
  <c r="D9054" i="2"/>
  <c r="B9054" i="2"/>
  <c r="D9053" i="2"/>
  <c r="B9053" i="2"/>
  <c r="D9052" i="2"/>
  <c r="B9052" i="2"/>
  <c r="D9051" i="2"/>
  <c r="B9051" i="2"/>
  <c r="D9050" i="2"/>
  <c r="B9050" i="2"/>
  <c r="D9049" i="2"/>
  <c r="B9049" i="2"/>
  <c r="D9048" i="2"/>
  <c r="B9048" i="2"/>
  <c r="D9047" i="2"/>
  <c r="B9047" i="2"/>
  <c r="D9046" i="2"/>
  <c r="B9046" i="2"/>
  <c r="D9045" i="2"/>
  <c r="B9045" i="2"/>
  <c r="D9044" i="2"/>
  <c r="B9044" i="2"/>
  <c r="D9043" i="2"/>
  <c r="B9043" i="2"/>
  <c r="D9042" i="2"/>
  <c r="B9042" i="2"/>
  <c r="D9041" i="2"/>
  <c r="B9041" i="2"/>
  <c r="D9040" i="2"/>
  <c r="B9040" i="2"/>
  <c r="D9039" i="2"/>
  <c r="B9039" i="2"/>
  <c r="D9038" i="2"/>
  <c r="B9038" i="2"/>
  <c r="D9037" i="2"/>
  <c r="B9037" i="2"/>
  <c r="D9036" i="2"/>
  <c r="B9036" i="2"/>
  <c r="D9035" i="2"/>
  <c r="B9035" i="2"/>
  <c r="D9034" i="2"/>
  <c r="B9034" i="2"/>
  <c r="D9033" i="2"/>
  <c r="B9033" i="2"/>
  <c r="D9032" i="2"/>
  <c r="B9032" i="2"/>
  <c r="D9031" i="2"/>
  <c r="B9031" i="2"/>
  <c r="D9030" i="2"/>
  <c r="B9030" i="2"/>
  <c r="D9029" i="2"/>
  <c r="B9029" i="2"/>
  <c r="D9028" i="2"/>
  <c r="B9028" i="2"/>
  <c r="D9027" i="2"/>
  <c r="B9027" i="2"/>
  <c r="D9026" i="2"/>
  <c r="B9026" i="2"/>
  <c r="D9025" i="2"/>
  <c r="B9025" i="2"/>
  <c r="D9024" i="2"/>
  <c r="B9024" i="2"/>
  <c r="D9023" i="2"/>
  <c r="B9023" i="2"/>
  <c r="D9022" i="2"/>
  <c r="B9022" i="2"/>
  <c r="D9021" i="2"/>
  <c r="B9021" i="2"/>
  <c r="D9020" i="2"/>
  <c r="B9020" i="2"/>
  <c r="D9019" i="2"/>
  <c r="B9019" i="2"/>
  <c r="D9018" i="2"/>
  <c r="B9018" i="2"/>
  <c r="D9017" i="2"/>
  <c r="B9017" i="2"/>
  <c r="D9016" i="2"/>
  <c r="B9016" i="2"/>
  <c r="D9015" i="2"/>
  <c r="B9015" i="2"/>
  <c r="D9014" i="2"/>
  <c r="B9014" i="2"/>
  <c r="D9013" i="2"/>
  <c r="B9013" i="2"/>
  <c r="D9012" i="2"/>
  <c r="B9012" i="2"/>
  <c r="D9011" i="2"/>
  <c r="B9011" i="2"/>
  <c r="D9010" i="2"/>
  <c r="B9010" i="2"/>
  <c r="D9009" i="2"/>
  <c r="B9009" i="2"/>
  <c r="D9008" i="2"/>
  <c r="B9008" i="2"/>
  <c r="D9007" i="2"/>
  <c r="B9007" i="2"/>
  <c r="D9006" i="2"/>
  <c r="B9006" i="2"/>
  <c r="D9005" i="2"/>
  <c r="B9005" i="2"/>
  <c r="D9004" i="2"/>
  <c r="B9004" i="2"/>
  <c r="D9003" i="2"/>
  <c r="B9003" i="2"/>
  <c r="D9002" i="2"/>
  <c r="B9002" i="2"/>
  <c r="D9001" i="2"/>
  <c r="B9001" i="2"/>
  <c r="D9000" i="2"/>
  <c r="B9000" i="2"/>
  <c r="D8999" i="2"/>
  <c r="B8999" i="2"/>
  <c r="D8998" i="2"/>
  <c r="B8998" i="2"/>
  <c r="D8997" i="2"/>
  <c r="B8997" i="2"/>
  <c r="D8996" i="2"/>
  <c r="B8996" i="2"/>
  <c r="D8995" i="2"/>
  <c r="B8995" i="2"/>
  <c r="D8994" i="2"/>
  <c r="B8994" i="2"/>
  <c r="D8993" i="2"/>
  <c r="B8993" i="2"/>
  <c r="D8992" i="2"/>
  <c r="B8992" i="2"/>
  <c r="D8991" i="2"/>
  <c r="B8991" i="2"/>
  <c r="D8990" i="2"/>
  <c r="B8990" i="2"/>
  <c r="D8989" i="2"/>
  <c r="B8989" i="2"/>
  <c r="D8988" i="2"/>
  <c r="B8988" i="2"/>
  <c r="D8987" i="2"/>
  <c r="B8987" i="2"/>
  <c r="D8986" i="2"/>
  <c r="B8986" i="2"/>
  <c r="D8985" i="2"/>
  <c r="B8985" i="2"/>
  <c r="D8984" i="2"/>
  <c r="B8984" i="2"/>
  <c r="D8983" i="2"/>
  <c r="B8983" i="2"/>
  <c r="D8982" i="2"/>
  <c r="B8982" i="2"/>
  <c r="D8981" i="2"/>
  <c r="B8981" i="2"/>
  <c r="D8980" i="2"/>
  <c r="B8980" i="2"/>
  <c r="D8979" i="2"/>
  <c r="B8979" i="2"/>
  <c r="D8978" i="2"/>
  <c r="B8978" i="2"/>
  <c r="D8977" i="2"/>
  <c r="B8977" i="2"/>
  <c r="D8976" i="2"/>
  <c r="B8976" i="2"/>
  <c r="D8975" i="2"/>
  <c r="B8975" i="2"/>
  <c r="D8974" i="2"/>
  <c r="B8974" i="2"/>
  <c r="D8973" i="2"/>
  <c r="B8973" i="2"/>
  <c r="D8972" i="2"/>
  <c r="B8972" i="2"/>
  <c r="D8971" i="2"/>
  <c r="B8971" i="2"/>
  <c r="D8970" i="2"/>
  <c r="B8970" i="2"/>
  <c r="D8969" i="2"/>
  <c r="B8969" i="2"/>
  <c r="D8968" i="2"/>
  <c r="B8968" i="2"/>
  <c r="D8967" i="2"/>
  <c r="B8967" i="2"/>
  <c r="D8966" i="2"/>
  <c r="B8966" i="2"/>
  <c r="D8965" i="2"/>
  <c r="B8965" i="2"/>
  <c r="D8964" i="2"/>
  <c r="B8964" i="2"/>
  <c r="D8963" i="2"/>
  <c r="B8963" i="2"/>
  <c r="D8962" i="2"/>
  <c r="B8962" i="2"/>
  <c r="D8961" i="2"/>
  <c r="B8961" i="2"/>
  <c r="D8960" i="2"/>
  <c r="B8960" i="2"/>
  <c r="D8959" i="2"/>
  <c r="B8959" i="2"/>
  <c r="D8958" i="2"/>
  <c r="B8958" i="2"/>
  <c r="D8957" i="2"/>
  <c r="B8957" i="2"/>
  <c r="D8956" i="2"/>
  <c r="B8956" i="2"/>
  <c r="D8955" i="2"/>
  <c r="B8955" i="2"/>
  <c r="D8954" i="2"/>
  <c r="B8954" i="2"/>
  <c r="D8953" i="2"/>
  <c r="B8953" i="2"/>
  <c r="D8952" i="2"/>
  <c r="B8952" i="2"/>
  <c r="D8951" i="2"/>
  <c r="B8951" i="2"/>
  <c r="D8950" i="2"/>
  <c r="B8950" i="2"/>
  <c r="D8949" i="2"/>
  <c r="B8949" i="2"/>
  <c r="D8948" i="2"/>
  <c r="B8948" i="2"/>
  <c r="D8947" i="2"/>
  <c r="B8947" i="2"/>
  <c r="D8946" i="2"/>
  <c r="B8946" i="2"/>
  <c r="D8945" i="2"/>
  <c r="B8945" i="2"/>
  <c r="D8944" i="2"/>
  <c r="B8944" i="2"/>
  <c r="D8943" i="2"/>
  <c r="B8943" i="2"/>
  <c r="D8942" i="2"/>
  <c r="B8942" i="2"/>
  <c r="D8941" i="2"/>
  <c r="B8941" i="2"/>
  <c r="D8940" i="2"/>
  <c r="B8940" i="2"/>
  <c r="D8939" i="2"/>
  <c r="B8939" i="2"/>
  <c r="D8938" i="2"/>
  <c r="B8938" i="2"/>
  <c r="D8937" i="2"/>
  <c r="B8937" i="2"/>
  <c r="D8936" i="2"/>
  <c r="B8936" i="2"/>
  <c r="D8935" i="2"/>
  <c r="B8935" i="2"/>
  <c r="D8934" i="2"/>
  <c r="B8934" i="2"/>
  <c r="D8933" i="2"/>
  <c r="B8933" i="2"/>
  <c r="D8932" i="2"/>
  <c r="B8932" i="2"/>
  <c r="D8931" i="2"/>
  <c r="B8931" i="2"/>
  <c r="D8930" i="2"/>
  <c r="B8930" i="2"/>
  <c r="D8929" i="2"/>
  <c r="B8929" i="2"/>
  <c r="D8928" i="2"/>
  <c r="B8928" i="2"/>
  <c r="D8927" i="2"/>
  <c r="B8927" i="2"/>
  <c r="D8926" i="2"/>
  <c r="B8926" i="2"/>
  <c r="D8925" i="2"/>
  <c r="B8925" i="2"/>
  <c r="D8924" i="2"/>
  <c r="B8924" i="2"/>
  <c r="D8923" i="2"/>
  <c r="B8923" i="2"/>
  <c r="D8922" i="2"/>
  <c r="B8922" i="2"/>
  <c r="D8921" i="2"/>
  <c r="B8921" i="2"/>
  <c r="D8920" i="2"/>
  <c r="B8920" i="2"/>
  <c r="D8919" i="2"/>
  <c r="B8919" i="2"/>
  <c r="D8918" i="2"/>
  <c r="B8918" i="2"/>
  <c r="D8917" i="2"/>
  <c r="B8917" i="2"/>
  <c r="D8916" i="2"/>
  <c r="B8916" i="2"/>
  <c r="D8915" i="2"/>
  <c r="B8915" i="2"/>
  <c r="D8914" i="2"/>
  <c r="B8914" i="2"/>
  <c r="D8913" i="2"/>
  <c r="B8913" i="2"/>
  <c r="D8912" i="2"/>
  <c r="B8912" i="2"/>
  <c r="D8911" i="2"/>
  <c r="B8911" i="2"/>
  <c r="D8910" i="2"/>
  <c r="B8910" i="2"/>
  <c r="D8909" i="2"/>
  <c r="B8909" i="2"/>
  <c r="D8908" i="2"/>
  <c r="B8908" i="2"/>
  <c r="D8907" i="2"/>
  <c r="B8907" i="2"/>
  <c r="D8906" i="2"/>
  <c r="B8906" i="2"/>
  <c r="D8905" i="2"/>
  <c r="B8905" i="2"/>
  <c r="D8904" i="2"/>
  <c r="B8904" i="2"/>
  <c r="D8903" i="2"/>
  <c r="B8903" i="2"/>
  <c r="D8902" i="2"/>
  <c r="B8902" i="2"/>
  <c r="D8901" i="2"/>
  <c r="B8901" i="2"/>
  <c r="D8900" i="2"/>
  <c r="B8900" i="2"/>
  <c r="D8899" i="2"/>
  <c r="B8899" i="2"/>
  <c r="D8898" i="2"/>
  <c r="B8898" i="2"/>
  <c r="D8897" i="2"/>
  <c r="B8897" i="2"/>
  <c r="D8896" i="2"/>
  <c r="B8896" i="2"/>
  <c r="D8895" i="2"/>
  <c r="B8895" i="2"/>
  <c r="D8894" i="2"/>
  <c r="B8894" i="2"/>
  <c r="D8893" i="2"/>
  <c r="B8893" i="2"/>
  <c r="D8892" i="2"/>
  <c r="B8892" i="2"/>
  <c r="D8891" i="2"/>
  <c r="B8891" i="2"/>
  <c r="D8890" i="2"/>
  <c r="B8890" i="2"/>
  <c r="D8889" i="2"/>
  <c r="B8889" i="2"/>
  <c r="D8888" i="2"/>
  <c r="B8888" i="2"/>
  <c r="D8887" i="2"/>
  <c r="B8887" i="2"/>
  <c r="D8886" i="2"/>
  <c r="B8886" i="2"/>
  <c r="D8885" i="2"/>
  <c r="B8885" i="2"/>
  <c r="D8884" i="2"/>
  <c r="B8884" i="2"/>
  <c r="D8883" i="2"/>
  <c r="B8883" i="2"/>
  <c r="D8882" i="2"/>
  <c r="B8882" i="2"/>
  <c r="D8881" i="2"/>
  <c r="B8881" i="2"/>
  <c r="D8880" i="2"/>
  <c r="B8880" i="2"/>
  <c r="D8879" i="2"/>
  <c r="B8879" i="2"/>
  <c r="D8878" i="2"/>
  <c r="B8878" i="2"/>
  <c r="D8877" i="2"/>
  <c r="B8877" i="2"/>
  <c r="D8876" i="2"/>
  <c r="B8876" i="2"/>
  <c r="D8875" i="2"/>
  <c r="B8875" i="2"/>
  <c r="D8874" i="2"/>
  <c r="B8874" i="2"/>
  <c r="D8873" i="2"/>
  <c r="B8873" i="2"/>
  <c r="D8872" i="2"/>
  <c r="B8872" i="2"/>
  <c r="D8871" i="2"/>
  <c r="B8871" i="2"/>
  <c r="D8870" i="2"/>
  <c r="B8870" i="2"/>
  <c r="D8869" i="2"/>
  <c r="B8869" i="2"/>
  <c r="D8868" i="2"/>
  <c r="B8868" i="2"/>
  <c r="D8867" i="2"/>
  <c r="B8867" i="2"/>
  <c r="D8866" i="2"/>
  <c r="B8866" i="2"/>
  <c r="D8865" i="2"/>
  <c r="B8865" i="2"/>
  <c r="D8864" i="2"/>
  <c r="B8864" i="2"/>
  <c r="D8863" i="2"/>
  <c r="B8863" i="2"/>
  <c r="D8862" i="2"/>
  <c r="B8862" i="2"/>
  <c r="D8861" i="2"/>
  <c r="B8861" i="2"/>
  <c r="D8860" i="2"/>
  <c r="B8860" i="2"/>
  <c r="D8859" i="2"/>
  <c r="B8859" i="2"/>
  <c r="D8858" i="2"/>
  <c r="B8858" i="2"/>
  <c r="D8857" i="2"/>
  <c r="B8857" i="2"/>
  <c r="D8856" i="2"/>
  <c r="B8856" i="2"/>
  <c r="D8855" i="2"/>
  <c r="B8855" i="2"/>
  <c r="D8854" i="2"/>
  <c r="B8854" i="2"/>
  <c r="D8853" i="2"/>
  <c r="B8853" i="2"/>
  <c r="D8852" i="2"/>
  <c r="B8852" i="2"/>
  <c r="D8851" i="2"/>
  <c r="B8851" i="2"/>
  <c r="D8850" i="2"/>
  <c r="B8850" i="2"/>
  <c r="D8849" i="2"/>
  <c r="B8849" i="2"/>
  <c r="D8848" i="2"/>
  <c r="B8848" i="2"/>
  <c r="D8847" i="2"/>
  <c r="B8847" i="2"/>
  <c r="D8846" i="2"/>
  <c r="B8846" i="2"/>
  <c r="D8845" i="2"/>
  <c r="B8845" i="2"/>
  <c r="D8844" i="2"/>
  <c r="B8844" i="2"/>
  <c r="D8843" i="2"/>
  <c r="B8843" i="2"/>
  <c r="D8842" i="2"/>
  <c r="B8842" i="2"/>
  <c r="D8841" i="2"/>
  <c r="B8841" i="2"/>
  <c r="D8840" i="2"/>
  <c r="B8840" i="2"/>
  <c r="D8839" i="2"/>
  <c r="B8839" i="2"/>
  <c r="D8838" i="2"/>
  <c r="B8838" i="2"/>
  <c r="D8837" i="2"/>
  <c r="B8837" i="2"/>
  <c r="D8836" i="2"/>
  <c r="B8836" i="2"/>
  <c r="D8835" i="2"/>
  <c r="B8835" i="2"/>
  <c r="D8834" i="2"/>
  <c r="B8834" i="2"/>
  <c r="D8833" i="2"/>
  <c r="B8833" i="2"/>
  <c r="D8832" i="2"/>
  <c r="B8832" i="2"/>
  <c r="D8831" i="2"/>
  <c r="B8831" i="2"/>
  <c r="D8830" i="2"/>
  <c r="B8830" i="2"/>
  <c r="D8829" i="2"/>
  <c r="B8829" i="2"/>
  <c r="D8828" i="2"/>
  <c r="B8828" i="2"/>
  <c r="D8827" i="2"/>
  <c r="B8827" i="2"/>
  <c r="D8826" i="2"/>
  <c r="B8826" i="2"/>
  <c r="D8825" i="2"/>
  <c r="B8825" i="2"/>
  <c r="D8824" i="2"/>
  <c r="B8824" i="2"/>
  <c r="D8823" i="2"/>
  <c r="B8823" i="2"/>
  <c r="D8822" i="2"/>
  <c r="B8822" i="2"/>
  <c r="D8821" i="2"/>
  <c r="B8821" i="2"/>
  <c r="D8820" i="2"/>
  <c r="B8820" i="2"/>
  <c r="D8819" i="2"/>
  <c r="B8819" i="2"/>
  <c r="D8818" i="2"/>
  <c r="B8818" i="2"/>
  <c r="D8817" i="2"/>
  <c r="B8817" i="2"/>
  <c r="D8816" i="2"/>
  <c r="B8816" i="2"/>
  <c r="D8815" i="2"/>
  <c r="B8815" i="2"/>
  <c r="D8814" i="2"/>
  <c r="B8814" i="2"/>
  <c r="D8813" i="2"/>
  <c r="B8813" i="2"/>
  <c r="D8812" i="2"/>
  <c r="B8812" i="2"/>
  <c r="D8811" i="2"/>
  <c r="B8811" i="2"/>
  <c r="D8810" i="2"/>
  <c r="B8810" i="2"/>
  <c r="D8809" i="2"/>
  <c r="B8809" i="2"/>
  <c r="D8808" i="2"/>
  <c r="B8808" i="2"/>
  <c r="D8807" i="2"/>
  <c r="B8807" i="2"/>
  <c r="D8806" i="2"/>
  <c r="B8806" i="2"/>
  <c r="D8805" i="2"/>
  <c r="B8805" i="2"/>
  <c r="D8804" i="2"/>
  <c r="B8804" i="2"/>
  <c r="D8803" i="2"/>
  <c r="B8803" i="2"/>
  <c r="D8802" i="2"/>
  <c r="B8802" i="2"/>
  <c r="D8801" i="2"/>
  <c r="B8801" i="2"/>
  <c r="D8800" i="2"/>
  <c r="B8800" i="2"/>
  <c r="D8799" i="2"/>
  <c r="B8799" i="2"/>
  <c r="D8798" i="2"/>
  <c r="B8798" i="2"/>
  <c r="D8797" i="2"/>
  <c r="B8797" i="2"/>
  <c r="D8796" i="2"/>
  <c r="B8796" i="2"/>
  <c r="D8795" i="2"/>
  <c r="B8795" i="2"/>
  <c r="D8794" i="2"/>
  <c r="B8794" i="2"/>
  <c r="D8793" i="2"/>
  <c r="B8793" i="2"/>
  <c r="D8792" i="2"/>
  <c r="B8792" i="2"/>
  <c r="D8791" i="2"/>
  <c r="B8791" i="2"/>
  <c r="D8790" i="2"/>
  <c r="B8790" i="2"/>
  <c r="D8789" i="2"/>
  <c r="B8789" i="2"/>
  <c r="D8788" i="2"/>
  <c r="B8788" i="2"/>
  <c r="D8787" i="2"/>
  <c r="B8787" i="2"/>
  <c r="D8786" i="2"/>
  <c r="B8786" i="2"/>
  <c r="D8785" i="2"/>
  <c r="B8785" i="2"/>
  <c r="D8784" i="2"/>
  <c r="B8784" i="2"/>
  <c r="D8783" i="2"/>
  <c r="B8783" i="2"/>
  <c r="D8782" i="2"/>
  <c r="B8782" i="2"/>
  <c r="D8781" i="2"/>
  <c r="B8781" i="2"/>
  <c r="D8780" i="2"/>
  <c r="B8780" i="2"/>
  <c r="D8779" i="2"/>
  <c r="B8779" i="2"/>
  <c r="D8778" i="2"/>
  <c r="B8778" i="2"/>
  <c r="D8777" i="2"/>
  <c r="B8777" i="2"/>
  <c r="D8776" i="2"/>
  <c r="B8776" i="2"/>
  <c r="D8775" i="2"/>
  <c r="B8775" i="2"/>
  <c r="D8774" i="2"/>
  <c r="B8774" i="2"/>
  <c r="D8773" i="2"/>
  <c r="B8773" i="2"/>
  <c r="D8772" i="2"/>
  <c r="B8772" i="2"/>
  <c r="D8771" i="2"/>
  <c r="B8771" i="2"/>
  <c r="D8770" i="2"/>
  <c r="B8770" i="2"/>
  <c r="D8769" i="2"/>
  <c r="B8769" i="2"/>
  <c r="D8768" i="2"/>
  <c r="B8768" i="2"/>
  <c r="D8767" i="2"/>
  <c r="B8767" i="2"/>
  <c r="D8766" i="2"/>
  <c r="B8766" i="2"/>
  <c r="D8765" i="2"/>
  <c r="B8765" i="2"/>
  <c r="D8764" i="2"/>
  <c r="B8764" i="2"/>
  <c r="D8763" i="2"/>
  <c r="B8763" i="2"/>
  <c r="D8762" i="2"/>
  <c r="B8762" i="2"/>
  <c r="D8761" i="2"/>
  <c r="B8761" i="2"/>
  <c r="D8760" i="2"/>
  <c r="B8760" i="2"/>
  <c r="D8759" i="2"/>
  <c r="B8759" i="2"/>
  <c r="D8758" i="2"/>
  <c r="B8758" i="2"/>
  <c r="D8757" i="2"/>
  <c r="B8757" i="2"/>
  <c r="D8756" i="2"/>
  <c r="B8756" i="2"/>
  <c r="D8755" i="2"/>
  <c r="B8755" i="2"/>
  <c r="D8754" i="2"/>
  <c r="B8754" i="2"/>
  <c r="D8753" i="2"/>
  <c r="B8753" i="2"/>
  <c r="D8752" i="2"/>
  <c r="B8752" i="2"/>
  <c r="D8751" i="2"/>
  <c r="B8751" i="2"/>
  <c r="D8750" i="2"/>
  <c r="B8750" i="2"/>
  <c r="D8749" i="2"/>
  <c r="B8749" i="2"/>
  <c r="D8748" i="2"/>
  <c r="B8748" i="2"/>
  <c r="D8747" i="2"/>
  <c r="B8747" i="2"/>
  <c r="D8746" i="2"/>
  <c r="B8746" i="2"/>
  <c r="D8745" i="2"/>
  <c r="B8745" i="2"/>
  <c r="D8744" i="2"/>
  <c r="B8744" i="2"/>
  <c r="D8743" i="2"/>
  <c r="B8743" i="2"/>
  <c r="D8742" i="2"/>
  <c r="B8742" i="2"/>
  <c r="D8741" i="2"/>
  <c r="B8741" i="2"/>
  <c r="D8740" i="2"/>
  <c r="B8740" i="2"/>
  <c r="D8739" i="2"/>
  <c r="B8739" i="2"/>
  <c r="D8738" i="2"/>
  <c r="B8738" i="2"/>
  <c r="D8737" i="2"/>
  <c r="B8737" i="2"/>
  <c r="D8736" i="2"/>
  <c r="B8736" i="2"/>
  <c r="D8735" i="2"/>
  <c r="B8735" i="2"/>
  <c r="D8734" i="2"/>
  <c r="B8734" i="2"/>
  <c r="D8733" i="2"/>
  <c r="B8733" i="2"/>
  <c r="D8732" i="2"/>
  <c r="B8732" i="2"/>
  <c r="D8731" i="2"/>
  <c r="B8731" i="2"/>
  <c r="D8730" i="2"/>
  <c r="B8730" i="2"/>
  <c r="D8729" i="2"/>
  <c r="B8729" i="2"/>
  <c r="D8728" i="2"/>
  <c r="B8728" i="2"/>
  <c r="D8727" i="2"/>
  <c r="B8727" i="2"/>
  <c r="D8726" i="2"/>
  <c r="B8726" i="2"/>
  <c r="D8725" i="2"/>
  <c r="B8725" i="2"/>
  <c r="D8724" i="2"/>
  <c r="B8724" i="2"/>
  <c r="D8723" i="2"/>
  <c r="B8723" i="2"/>
  <c r="D8722" i="2"/>
  <c r="B8722" i="2"/>
  <c r="D8721" i="2"/>
  <c r="B8721" i="2"/>
  <c r="D8720" i="2"/>
  <c r="B8720" i="2"/>
  <c r="D8719" i="2"/>
  <c r="B8719" i="2"/>
  <c r="D8718" i="2"/>
  <c r="B8718" i="2"/>
  <c r="D8717" i="2"/>
  <c r="B8717" i="2"/>
  <c r="D8716" i="2"/>
  <c r="B8716" i="2"/>
  <c r="D8715" i="2"/>
  <c r="B8715" i="2"/>
  <c r="D8714" i="2"/>
  <c r="B8714" i="2"/>
  <c r="D8713" i="2"/>
  <c r="B8713" i="2"/>
  <c r="D8712" i="2"/>
  <c r="B8712" i="2"/>
  <c r="D8711" i="2"/>
  <c r="B8711" i="2"/>
  <c r="D8710" i="2"/>
  <c r="B8710" i="2"/>
  <c r="D8709" i="2"/>
  <c r="B8709" i="2"/>
  <c r="D8708" i="2"/>
  <c r="B8708" i="2"/>
  <c r="D8707" i="2"/>
  <c r="B8707" i="2"/>
  <c r="D8706" i="2"/>
  <c r="B8706" i="2"/>
  <c r="D8705" i="2"/>
  <c r="B8705" i="2"/>
  <c r="D8704" i="2"/>
  <c r="B8704" i="2"/>
  <c r="D8703" i="2"/>
  <c r="B8703" i="2"/>
  <c r="D8702" i="2"/>
  <c r="B8702" i="2"/>
  <c r="D8701" i="2"/>
  <c r="B8701" i="2"/>
  <c r="D8700" i="2"/>
  <c r="B8700" i="2"/>
  <c r="D8699" i="2"/>
  <c r="B8699" i="2"/>
  <c r="D8698" i="2"/>
  <c r="B8698" i="2"/>
  <c r="D8697" i="2"/>
  <c r="B8697" i="2"/>
  <c r="D8696" i="2"/>
  <c r="B8696" i="2"/>
  <c r="D8695" i="2"/>
  <c r="B8695" i="2"/>
  <c r="D8694" i="2"/>
  <c r="B8694" i="2"/>
  <c r="D8693" i="2"/>
  <c r="B8693" i="2"/>
  <c r="D8692" i="2"/>
  <c r="B8692" i="2"/>
  <c r="D8691" i="2"/>
  <c r="B8691" i="2"/>
  <c r="D8690" i="2"/>
  <c r="B8690" i="2"/>
  <c r="D8689" i="2"/>
  <c r="B8689" i="2"/>
  <c r="D8688" i="2"/>
  <c r="B8688" i="2"/>
  <c r="D8687" i="2"/>
  <c r="B8687" i="2"/>
  <c r="D8686" i="2"/>
  <c r="B8686" i="2"/>
  <c r="D8685" i="2"/>
  <c r="B8685" i="2"/>
  <c r="D8684" i="2"/>
  <c r="B8684" i="2"/>
  <c r="D8683" i="2"/>
  <c r="B8683" i="2"/>
  <c r="D8682" i="2"/>
  <c r="B8682" i="2"/>
  <c r="D8681" i="2"/>
  <c r="B8681" i="2"/>
  <c r="D8680" i="2"/>
  <c r="B8680" i="2"/>
  <c r="D8679" i="2"/>
  <c r="B8679" i="2"/>
  <c r="D8678" i="2"/>
  <c r="B8678" i="2"/>
  <c r="D8677" i="2"/>
  <c r="B8677" i="2"/>
  <c r="D8676" i="2"/>
  <c r="B8676" i="2"/>
  <c r="D8675" i="2"/>
  <c r="B8675" i="2"/>
  <c r="D8674" i="2"/>
  <c r="B8674" i="2"/>
  <c r="D8673" i="2"/>
  <c r="B8673" i="2"/>
  <c r="D8672" i="2"/>
  <c r="B8672" i="2"/>
  <c r="D8671" i="2"/>
  <c r="B8671" i="2"/>
  <c r="D8670" i="2"/>
  <c r="B8670" i="2"/>
  <c r="D8669" i="2"/>
  <c r="B8669" i="2"/>
  <c r="D8668" i="2"/>
  <c r="B8668" i="2"/>
  <c r="D8667" i="2"/>
  <c r="B8667" i="2"/>
  <c r="D8666" i="2"/>
  <c r="B8666" i="2"/>
  <c r="D8665" i="2"/>
  <c r="B8665" i="2"/>
  <c r="D8664" i="2"/>
  <c r="B8664" i="2"/>
  <c r="D8663" i="2"/>
  <c r="B8663" i="2"/>
  <c r="D8662" i="2"/>
  <c r="B8662" i="2"/>
  <c r="D8661" i="2"/>
  <c r="B8661" i="2"/>
  <c r="D8660" i="2"/>
  <c r="B8660" i="2"/>
  <c r="D8659" i="2"/>
  <c r="B8659" i="2"/>
  <c r="D8658" i="2"/>
  <c r="B8658" i="2"/>
  <c r="D8657" i="2"/>
  <c r="B8657" i="2"/>
  <c r="D8656" i="2"/>
  <c r="B8656" i="2"/>
  <c r="D8655" i="2"/>
  <c r="B8655" i="2"/>
  <c r="D8654" i="2"/>
  <c r="B8654" i="2"/>
  <c r="D8653" i="2"/>
  <c r="B8653" i="2"/>
  <c r="D8652" i="2"/>
  <c r="B8652" i="2"/>
  <c r="D8651" i="2"/>
  <c r="B8651" i="2"/>
  <c r="D8650" i="2"/>
  <c r="B8650" i="2"/>
  <c r="D8649" i="2"/>
  <c r="B8649" i="2"/>
  <c r="D8648" i="2"/>
  <c r="B8648" i="2"/>
  <c r="D8647" i="2"/>
  <c r="B8647" i="2"/>
  <c r="D8646" i="2"/>
  <c r="B8646" i="2"/>
  <c r="D8645" i="2"/>
  <c r="B8645" i="2"/>
  <c r="D8644" i="2"/>
  <c r="B8644" i="2"/>
  <c r="D8643" i="2"/>
  <c r="B8643" i="2"/>
  <c r="D8642" i="2"/>
  <c r="B8642" i="2"/>
  <c r="D8641" i="2"/>
  <c r="B8641" i="2"/>
  <c r="D8640" i="2"/>
  <c r="B8640" i="2"/>
  <c r="D8639" i="2"/>
  <c r="B8639" i="2"/>
  <c r="D8638" i="2"/>
  <c r="B8638" i="2"/>
  <c r="D8637" i="2"/>
  <c r="B8637" i="2"/>
  <c r="D8636" i="2"/>
  <c r="B8636" i="2"/>
  <c r="D8635" i="2"/>
  <c r="B8635" i="2"/>
  <c r="D8634" i="2"/>
  <c r="B8634" i="2"/>
  <c r="D8633" i="2"/>
  <c r="B8633" i="2"/>
  <c r="D8632" i="2"/>
  <c r="B8632" i="2"/>
  <c r="D8631" i="2"/>
  <c r="B8631" i="2"/>
  <c r="D8630" i="2"/>
  <c r="B8630" i="2"/>
  <c r="D8629" i="2"/>
  <c r="B8629" i="2"/>
  <c r="D8628" i="2"/>
  <c r="B8628" i="2"/>
  <c r="D8627" i="2"/>
  <c r="B8627" i="2"/>
  <c r="D8626" i="2"/>
  <c r="B8626" i="2"/>
  <c r="D8625" i="2"/>
  <c r="B8625" i="2"/>
  <c r="D8624" i="2"/>
  <c r="B8624" i="2"/>
  <c r="D8623" i="2"/>
  <c r="B8623" i="2"/>
  <c r="D8622" i="2"/>
  <c r="B8622" i="2"/>
  <c r="D8621" i="2"/>
  <c r="B8621" i="2"/>
  <c r="D8620" i="2"/>
  <c r="B8620" i="2"/>
  <c r="D8619" i="2"/>
  <c r="B8619" i="2"/>
  <c r="D8618" i="2"/>
  <c r="B8618" i="2"/>
  <c r="D8617" i="2"/>
  <c r="B8617" i="2"/>
  <c r="D8616" i="2"/>
  <c r="B8616" i="2"/>
  <c r="D8615" i="2"/>
  <c r="B8615" i="2"/>
  <c r="D8614" i="2"/>
  <c r="B8614" i="2"/>
  <c r="D8613" i="2"/>
  <c r="B8613" i="2"/>
  <c r="D8612" i="2"/>
  <c r="B8612" i="2"/>
  <c r="D8611" i="2"/>
  <c r="B8611" i="2"/>
  <c r="D8610" i="2"/>
  <c r="B8610" i="2"/>
  <c r="D8609" i="2"/>
  <c r="B8609" i="2"/>
  <c r="D8608" i="2"/>
  <c r="B8608" i="2"/>
  <c r="D8607" i="2"/>
  <c r="B8607" i="2"/>
  <c r="D8606" i="2"/>
  <c r="B8606" i="2"/>
  <c r="D8605" i="2"/>
  <c r="B8605" i="2"/>
  <c r="D8604" i="2"/>
  <c r="B8604" i="2"/>
  <c r="D8603" i="2"/>
  <c r="B8603" i="2"/>
  <c r="D8602" i="2"/>
  <c r="B8602" i="2"/>
  <c r="D8601" i="2"/>
  <c r="B8601" i="2"/>
  <c r="D8600" i="2"/>
  <c r="B8600" i="2"/>
  <c r="D8599" i="2"/>
  <c r="B8599" i="2"/>
  <c r="D8598" i="2"/>
  <c r="B8598" i="2"/>
  <c r="D8597" i="2"/>
  <c r="B8597" i="2"/>
  <c r="D8596" i="2"/>
  <c r="B8596" i="2"/>
  <c r="D8595" i="2"/>
  <c r="B8595" i="2"/>
  <c r="D8594" i="2"/>
  <c r="B8594" i="2"/>
  <c r="D8593" i="2"/>
  <c r="B8593" i="2"/>
  <c r="D8592" i="2"/>
  <c r="B8592" i="2"/>
  <c r="D8591" i="2"/>
  <c r="B8591" i="2"/>
  <c r="D8590" i="2"/>
  <c r="B8590" i="2"/>
  <c r="D8589" i="2"/>
  <c r="B8589" i="2"/>
  <c r="D8588" i="2"/>
  <c r="B8588" i="2"/>
  <c r="D8587" i="2"/>
  <c r="B8587" i="2"/>
  <c r="D8586" i="2"/>
  <c r="B8586" i="2"/>
  <c r="D8585" i="2"/>
  <c r="B8585" i="2"/>
  <c r="D8584" i="2"/>
  <c r="B8584" i="2"/>
  <c r="D8583" i="2"/>
  <c r="B8583" i="2"/>
  <c r="D8582" i="2"/>
  <c r="B8582" i="2"/>
  <c r="D8581" i="2"/>
  <c r="B8581" i="2"/>
  <c r="D8580" i="2"/>
  <c r="B8580" i="2"/>
  <c r="D8579" i="2"/>
  <c r="B8579" i="2"/>
  <c r="D8578" i="2"/>
  <c r="B8578" i="2"/>
  <c r="D8577" i="2"/>
  <c r="B8577" i="2"/>
  <c r="D8576" i="2"/>
  <c r="B8576" i="2"/>
  <c r="D8575" i="2"/>
  <c r="B8575" i="2"/>
  <c r="D8574" i="2"/>
  <c r="B8574" i="2"/>
  <c r="D8573" i="2"/>
  <c r="B8573" i="2"/>
  <c r="D8572" i="2"/>
  <c r="B8572" i="2"/>
  <c r="D8571" i="2"/>
  <c r="B8571" i="2"/>
  <c r="D8570" i="2"/>
  <c r="B8570" i="2"/>
  <c r="D8569" i="2"/>
  <c r="B8569" i="2"/>
  <c r="D8568" i="2"/>
  <c r="B8568" i="2"/>
  <c r="D8567" i="2"/>
  <c r="B8567" i="2"/>
  <c r="D8566" i="2"/>
  <c r="B8566" i="2"/>
  <c r="D8565" i="2"/>
  <c r="B8565" i="2"/>
  <c r="D8564" i="2"/>
  <c r="B8564" i="2"/>
  <c r="D8563" i="2"/>
  <c r="B8563" i="2"/>
  <c r="D8562" i="2"/>
  <c r="B8562" i="2"/>
  <c r="D8561" i="2"/>
  <c r="B8561" i="2"/>
  <c r="D8560" i="2"/>
  <c r="B8560" i="2"/>
  <c r="D8559" i="2"/>
  <c r="B8559" i="2"/>
  <c r="D8558" i="2"/>
  <c r="B8558" i="2"/>
  <c r="D8557" i="2"/>
  <c r="B8557" i="2"/>
  <c r="D8556" i="2"/>
  <c r="B8556" i="2"/>
  <c r="D8555" i="2"/>
  <c r="B8555" i="2"/>
  <c r="D8554" i="2"/>
  <c r="B8554" i="2"/>
  <c r="D8553" i="2"/>
  <c r="B8553" i="2"/>
  <c r="D8552" i="2"/>
  <c r="B8552" i="2"/>
  <c r="D8551" i="2"/>
  <c r="B8551" i="2"/>
  <c r="D8550" i="2"/>
  <c r="B8550" i="2"/>
  <c r="D8549" i="2"/>
  <c r="B8549" i="2"/>
  <c r="D8548" i="2"/>
  <c r="B8548" i="2"/>
  <c r="D8547" i="2"/>
  <c r="B8547" i="2"/>
  <c r="D8546" i="2"/>
  <c r="B8546" i="2"/>
  <c r="D8545" i="2"/>
  <c r="B8545" i="2"/>
  <c r="D8544" i="2"/>
  <c r="B8544" i="2"/>
  <c r="D8543" i="2"/>
  <c r="B8543" i="2"/>
  <c r="D8542" i="2"/>
  <c r="B8542" i="2"/>
  <c r="D8541" i="2"/>
  <c r="B8541" i="2"/>
  <c r="D8540" i="2"/>
  <c r="B8540" i="2"/>
  <c r="D8539" i="2"/>
  <c r="B8539" i="2"/>
  <c r="D8538" i="2"/>
  <c r="B8538" i="2"/>
  <c r="D8537" i="2"/>
  <c r="B8537" i="2"/>
  <c r="D8536" i="2"/>
  <c r="B8536" i="2"/>
  <c r="D8535" i="2"/>
  <c r="B8535" i="2"/>
  <c r="D8534" i="2"/>
  <c r="B8534" i="2"/>
  <c r="D8533" i="2"/>
  <c r="B8533" i="2"/>
  <c r="D8532" i="2"/>
  <c r="B8532" i="2"/>
  <c r="D8531" i="2"/>
  <c r="B8531" i="2"/>
  <c r="D8530" i="2"/>
  <c r="B8530" i="2"/>
  <c r="D8529" i="2"/>
  <c r="B8529" i="2"/>
  <c r="D8528" i="2"/>
  <c r="B8528" i="2"/>
  <c r="D8527" i="2"/>
  <c r="B8527" i="2"/>
  <c r="D8526" i="2"/>
  <c r="B8526" i="2"/>
  <c r="D8525" i="2"/>
  <c r="B8525" i="2"/>
  <c r="D8524" i="2"/>
  <c r="B8524" i="2"/>
  <c r="D8523" i="2"/>
  <c r="B8523" i="2"/>
  <c r="D8522" i="2"/>
  <c r="B8522" i="2"/>
  <c r="D8521" i="2"/>
  <c r="B8521" i="2"/>
  <c r="D8520" i="2"/>
  <c r="B8520" i="2"/>
  <c r="D8519" i="2"/>
  <c r="B8519" i="2"/>
  <c r="D8518" i="2"/>
  <c r="B8518" i="2"/>
  <c r="D8517" i="2"/>
  <c r="B8517" i="2"/>
  <c r="D8516" i="2"/>
  <c r="B8516" i="2"/>
  <c r="D8515" i="2"/>
  <c r="B8515" i="2"/>
  <c r="D8514" i="2"/>
  <c r="B8514" i="2"/>
  <c r="D8513" i="2"/>
  <c r="B8513" i="2"/>
  <c r="D8512" i="2"/>
  <c r="B8512" i="2"/>
  <c r="D8511" i="2"/>
  <c r="B8511" i="2"/>
  <c r="D8510" i="2"/>
  <c r="B8510" i="2"/>
  <c r="D8509" i="2"/>
  <c r="B8509" i="2"/>
  <c r="D8508" i="2"/>
  <c r="B8508" i="2"/>
  <c r="D8507" i="2"/>
  <c r="B8507" i="2"/>
  <c r="D8506" i="2"/>
  <c r="B8506" i="2"/>
  <c r="D8505" i="2"/>
  <c r="B8505" i="2"/>
  <c r="D8504" i="2"/>
  <c r="B8504" i="2"/>
  <c r="D8503" i="2"/>
  <c r="B8503" i="2"/>
  <c r="D8502" i="2"/>
  <c r="B8502" i="2"/>
  <c r="D8501" i="2"/>
  <c r="B8501" i="2"/>
  <c r="D8500" i="2"/>
  <c r="B8500" i="2"/>
  <c r="D8499" i="2"/>
  <c r="B8499" i="2"/>
  <c r="D8498" i="2"/>
  <c r="B8498" i="2"/>
  <c r="D8497" i="2"/>
  <c r="B8497" i="2"/>
  <c r="D8496" i="2"/>
  <c r="B8496" i="2"/>
  <c r="D8495" i="2"/>
  <c r="B8495" i="2"/>
  <c r="D8494" i="2"/>
  <c r="B8494" i="2"/>
  <c r="D8493" i="2"/>
  <c r="B8493" i="2"/>
  <c r="D8492" i="2"/>
  <c r="B8492" i="2"/>
  <c r="D8491" i="2"/>
  <c r="B8491" i="2"/>
  <c r="D8490" i="2"/>
  <c r="B8490" i="2"/>
  <c r="D8489" i="2"/>
  <c r="B8489" i="2"/>
  <c r="D8488" i="2"/>
  <c r="B8488" i="2"/>
  <c r="D8487" i="2"/>
  <c r="B8487" i="2"/>
  <c r="D8486" i="2"/>
  <c r="B8486" i="2"/>
  <c r="D8485" i="2"/>
  <c r="B8485" i="2"/>
  <c r="D8484" i="2"/>
  <c r="B8484" i="2"/>
  <c r="D8483" i="2"/>
  <c r="B8483" i="2"/>
  <c r="D8482" i="2"/>
  <c r="B8482" i="2"/>
  <c r="D8481" i="2"/>
  <c r="B8481" i="2"/>
  <c r="D8480" i="2"/>
  <c r="B8480" i="2"/>
  <c r="D8479" i="2"/>
  <c r="B8479" i="2"/>
  <c r="D8478" i="2"/>
  <c r="B8478" i="2"/>
  <c r="D8477" i="2"/>
  <c r="B8477" i="2"/>
  <c r="D8476" i="2"/>
  <c r="B8476" i="2"/>
  <c r="D8475" i="2"/>
  <c r="B8475" i="2"/>
  <c r="D8474" i="2"/>
  <c r="B8474" i="2"/>
  <c r="D8473" i="2"/>
  <c r="B8473" i="2"/>
  <c r="D8472" i="2"/>
  <c r="B8472" i="2"/>
  <c r="D8471" i="2"/>
  <c r="B8471" i="2"/>
  <c r="D8470" i="2"/>
  <c r="B8470" i="2"/>
  <c r="D8469" i="2"/>
  <c r="B8469" i="2"/>
  <c r="D8468" i="2"/>
  <c r="B8468" i="2"/>
  <c r="D8467" i="2"/>
  <c r="B8467" i="2"/>
  <c r="D8466" i="2"/>
  <c r="B8466" i="2"/>
  <c r="D8465" i="2"/>
  <c r="B8465" i="2"/>
  <c r="D8464" i="2"/>
  <c r="B8464" i="2"/>
  <c r="D8463" i="2"/>
  <c r="B8463" i="2"/>
  <c r="D8462" i="2"/>
  <c r="B8462" i="2"/>
  <c r="D8461" i="2"/>
  <c r="B8461" i="2"/>
  <c r="D8460" i="2"/>
  <c r="B8460" i="2"/>
  <c r="D8459" i="2"/>
  <c r="B8459" i="2"/>
  <c r="D8458" i="2"/>
  <c r="B8458" i="2"/>
  <c r="D8457" i="2"/>
  <c r="B8457" i="2"/>
  <c r="D8456" i="2"/>
  <c r="B8456" i="2"/>
  <c r="D8455" i="2"/>
  <c r="B8455" i="2"/>
  <c r="D8454" i="2"/>
  <c r="B8454" i="2"/>
  <c r="D8453" i="2"/>
  <c r="B8453" i="2"/>
  <c r="D8452" i="2"/>
  <c r="B8452" i="2"/>
  <c r="D8451" i="2"/>
  <c r="B8451" i="2"/>
  <c r="D8450" i="2"/>
  <c r="B8450" i="2"/>
  <c r="D8449" i="2"/>
  <c r="B8449" i="2"/>
  <c r="D8448" i="2"/>
  <c r="B8448" i="2"/>
  <c r="D8447" i="2"/>
  <c r="B8447" i="2"/>
  <c r="D8446" i="2"/>
  <c r="B8446" i="2"/>
  <c r="D8445" i="2"/>
  <c r="B8445" i="2"/>
  <c r="D8444" i="2"/>
  <c r="B8444" i="2"/>
  <c r="D8443" i="2"/>
  <c r="B8443" i="2"/>
  <c r="D8442" i="2"/>
  <c r="B8442" i="2"/>
  <c r="D8441" i="2"/>
  <c r="B8441" i="2"/>
  <c r="D8440" i="2"/>
  <c r="B8440" i="2"/>
  <c r="D8439" i="2"/>
  <c r="B8439" i="2"/>
  <c r="D8438" i="2"/>
  <c r="B8438" i="2"/>
  <c r="D8437" i="2"/>
  <c r="B8437" i="2"/>
  <c r="D8436" i="2"/>
  <c r="B8436" i="2"/>
  <c r="D8435" i="2"/>
  <c r="B8435" i="2"/>
  <c r="D8434" i="2"/>
  <c r="B8434" i="2"/>
  <c r="D8433" i="2"/>
  <c r="B8433" i="2"/>
  <c r="D8432" i="2"/>
  <c r="B8432" i="2"/>
  <c r="D8431" i="2"/>
  <c r="B8431" i="2"/>
  <c r="D8430" i="2"/>
  <c r="B8430" i="2"/>
  <c r="D8429" i="2"/>
  <c r="B8429" i="2"/>
  <c r="D8428" i="2"/>
  <c r="B8428" i="2"/>
  <c r="D8427" i="2"/>
  <c r="B8427" i="2"/>
  <c r="D8426" i="2"/>
  <c r="B8426" i="2"/>
  <c r="D8425" i="2"/>
  <c r="B8425" i="2"/>
  <c r="D8424" i="2"/>
  <c r="B8424" i="2"/>
  <c r="D8423" i="2"/>
  <c r="B8423" i="2"/>
  <c r="D8422" i="2"/>
  <c r="B8422" i="2"/>
  <c r="D8421" i="2"/>
  <c r="B8421" i="2"/>
  <c r="D8420" i="2"/>
  <c r="B8420" i="2"/>
  <c r="D8419" i="2"/>
  <c r="B8419" i="2"/>
  <c r="D8418" i="2"/>
  <c r="B8418" i="2"/>
  <c r="D8417" i="2"/>
  <c r="B8417" i="2"/>
  <c r="D8416" i="2"/>
  <c r="B8416" i="2"/>
  <c r="D8415" i="2"/>
  <c r="B8415" i="2"/>
  <c r="D8414" i="2"/>
  <c r="B8414" i="2"/>
  <c r="D8413" i="2"/>
  <c r="B8413" i="2"/>
  <c r="D8412" i="2"/>
  <c r="B8412" i="2"/>
  <c r="D8411" i="2"/>
  <c r="B8411" i="2"/>
  <c r="D8410" i="2"/>
  <c r="B8410" i="2"/>
  <c r="D8409" i="2"/>
  <c r="B8409" i="2"/>
  <c r="D8408" i="2"/>
  <c r="B8408" i="2"/>
  <c r="D8407" i="2"/>
  <c r="B8407" i="2"/>
  <c r="D8406" i="2"/>
  <c r="B8406" i="2"/>
  <c r="D8405" i="2"/>
  <c r="B8405" i="2"/>
  <c r="D8404" i="2"/>
  <c r="B8404" i="2"/>
  <c r="D8403" i="2"/>
  <c r="B8403" i="2"/>
  <c r="D8402" i="2"/>
  <c r="B8402" i="2"/>
  <c r="D8401" i="2"/>
  <c r="B8401" i="2"/>
  <c r="D8400" i="2"/>
  <c r="B8400" i="2"/>
  <c r="D8399" i="2"/>
  <c r="B8399" i="2"/>
  <c r="D8398" i="2"/>
  <c r="B8398" i="2"/>
  <c r="D8397" i="2"/>
  <c r="B8397" i="2"/>
  <c r="D8396" i="2"/>
  <c r="B8396" i="2"/>
  <c r="D8395" i="2"/>
  <c r="B8395" i="2"/>
  <c r="D8394" i="2"/>
  <c r="B8394" i="2"/>
  <c r="D8393" i="2"/>
  <c r="B8393" i="2"/>
  <c r="D8392" i="2"/>
  <c r="B8392" i="2"/>
  <c r="D8391" i="2"/>
  <c r="B8391" i="2"/>
  <c r="D8390" i="2"/>
  <c r="B8390" i="2"/>
  <c r="D8389" i="2"/>
  <c r="B8389" i="2"/>
  <c r="D8388" i="2"/>
  <c r="B8388" i="2"/>
  <c r="D8387" i="2"/>
  <c r="B8387" i="2"/>
  <c r="D8386" i="2"/>
  <c r="B8386" i="2"/>
  <c r="D8385" i="2"/>
  <c r="B8385" i="2"/>
  <c r="D8384" i="2"/>
  <c r="B8384" i="2"/>
  <c r="D8383" i="2"/>
  <c r="B8383" i="2"/>
  <c r="D8382" i="2"/>
  <c r="B8382" i="2"/>
  <c r="D8381" i="2"/>
  <c r="B8381" i="2"/>
  <c r="D8380" i="2"/>
  <c r="B8380" i="2"/>
  <c r="D8379" i="2"/>
  <c r="B8379" i="2"/>
  <c r="D8378" i="2"/>
  <c r="B8378" i="2"/>
  <c r="D8377" i="2"/>
  <c r="B8377" i="2"/>
  <c r="D8376" i="2"/>
  <c r="B8376" i="2"/>
  <c r="D8375" i="2"/>
  <c r="B8375" i="2"/>
  <c r="D8374" i="2"/>
  <c r="B8374" i="2"/>
  <c r="D8373" i="2"/>
  <c r="B8373" i="2"/>
  <c r="D8372" i="2"/>
  <c r="B8372" i="2"/>
  <c r="D8371" i="2"/>
  <c r="B8371" i="2"/>
  <c r="D8370" i="2"/>
  <c r="B8370" i="2"/>
  <c r="D8369" i="2"/>
  <c r="B8369" i="2"/>
  <c r="D8368" i="2"/>
  <c r="B8368" i="2"/>
  <c r="D8367" i="2"/>
  <c r="B8367" i="2"/>
  <c r="D8366" i="2"/>
  <c r="B8366" i="2"/>
  <c r="D8365" i="2"/>
  <c r="B8365" i="2"/>
  <c r="D8364" i="2"/>
  <c r="B8364" i="2"/>
  <c r="D8363" i="2"/>
  <c r="B8363" i="2"/>
  <c r="D8362" i="2"/>
  <c r="B8362" i="2"/>
  <c r="D8361" i="2"/>
  <c r="B8361" i="2"/>
  <c r="D8360" i="2"/>
  <c r="B8360" i="2"/>
  <c r="D8359" i="2"/>
  <c r="B8359" i="2"/>
  <c r="D8358" i="2"/>
  <c r="B8358" i="2"/>
  <c r="D8357" i="2"/>
  <c r="B8357" i="2"/>
  <c r="D8356" i="2"/>
  <c r="B8356" i="2"/>
  <c r="D8355" i="2"/>
  <c r="B8355" i="2"/>
  <c r="D8354" i="2"/>
  <c r="B8354" i="2"/>
  <c r="D8353" i="2"/>
  <c r="B8353" i="2"/>
  <c r="D8352" i="2"/>
  <c r="B8352" i="2"/>
  <c r="D8351" i="2"/>
  <c r="B8351" i="2"/>
  <c r="D8350" i="2"/>
  <c r="B8350" i="2"/>
  <c r="D8349" i="2"/>
  <c r="B8349" i="2"/>
  <c r="D8348" i="2"/>
  <c r="B8348" i="2"/>
  <c r="D8347" i="2"/>
  <c r="B8347" i="2"/>
  <c r="D8346" i="2"/>
  <c r="B8346" i="2"/>
  <c r="D8345" i="2"/>
  <c r="B8345" i="2"/>
  <c r="D8344" i="2"/>
  <c r="B8344" i="2"/>
  <c r="D8343" i="2"/>
  <c r="B8343" i="2"/>
  <c r="D8342" i="2"/>
  <c r="B8342" i="2"/>
  <c r="D8341" i="2"/>
  <c r="B8341" i="2"/>
  <c r="D8340" i="2"/>
  <c r="B8340" i="2"/>
  <c r="D8339" i="2"/>
  <c r="B8339" i="2"/>
  <c r="D8338" i="2"/>
  <c r="B8338" i="2"/>
  <c r="D8337" i="2"/>
  <c r="B8337" i="2"/>
  <c r="D8336" i="2"/>
  <c r="B8336" i="2"/>
  <c r="D8335" i="2"/>
  <c r="B8335" i="2"/>
  <c r="D8334" i="2"/>
  <c r="B8334" i="2"/>
  <c r="D8333" i="2"/>
  <c r="B8333" i="2"/>
  <c r="D8332" i="2"/>
  <c r="B8332" i="2"/>
  <c r="D8331" i="2"/>
  <c r="B8331" i="2"/>
  <c r="D8330" i="2"/>
  <c r="B8330" i="2"/>
  <c r="D8329" i="2"/>
  <c r="B8329" i="2"/>
  <c r="D8328" i="2"/>
  <c r="B8328" i="2"/>
  <c r="D8327" i="2"/>
  <c r="B8327" i="2"/>
  <c r="D8326" i="2"/>
  <c r="B8326" i="2"/>
  <c r="D8325" i="2"/>
  <c r="B8325" i="2"/>
  <c r="D8324" i="2"/>
  <c r="B8324" i="2"/>
  <c r="D8323" i="2"/>
  <c r="B8323" i="2"/>
  <c r="D8322" i="2"/>
  <c r="B8322" i="2"/>
  <c r="D8321" i="2"/>
  <c r="B8321" i="2"/>
  <c r="D8320" i="2"/>
  <c r="B8320" i="2"/>
  <c r="D8319" i="2"/>
  <c r="B8319" i="2"/>
  <c r="D8318" i="2"/>
  <c r="B8318" i="2"/>
  <c r="D8317" i="2"/>
  <c r="B8317" i="2"/>
  <c r="D8316" i="2"/>
  <c r="B8316" i="2"/>
  <c r="D8315" i="2"/>
  <c r="B8315" i="2"/>
  <c r="D8314" i="2"/>
  <c r="B8314" i="2"/>
  <c r="D8313" i="2"/>
  <c r="B8313" i="2"/>
  <c r="D8312" i="2"/>
  <c r="B8312" i="2"/>
  <c r="D8311" i="2"/>
  <c r="B8311" i="2"/>
  <c r="D8310" i="2"/>
  <c r="B8310" i="2"/>
  <c r="D8309" i="2"/>
  <c r="B8309" i="2"/>
  <c r="D8308" i="2"/>
  <c r="B8308" i="2"/>
  <c r="D8307" i="2"/>
  <c r="B8307" i="2"/>
  <c r="D8306" i="2"/>
  <c r="B8306" i="2"/>
  <c r="D8305" i="2"/>
  <c r="B8305" i="2"/>
  <c r="D8304" i="2"/>
  <c r="B8304" i="2"/>
  <c r="D8303" i="2"/>
  <c r="B8303" i="2"/>
  <c r="D8302" i="2"/>
  <c r="B8302" i="2"/>
  <c r="D8301" i="2"/>
  <c r="B8301" i="2"/>
  <c r="D8300" i="2"/>
  <c r="B8300" i="2"/>
  <c r="D8299" i="2"/>
  <c r="B8299" i="2"/>
  <c r="D8298" i="2"/>
  <c r="B8298" i="2"/>
  <c r="D8297" i="2"/>
  <c r="B8297" i="2"/>
  <c r="D8296" i="2"/>
  <c r="B8296" i="2"/>
  <c r="D8295" i="2"/>
  <c r="B8295" i="2"/>
  <c r="D8294" i="2"/>
  <c r="B8294" i="2"/>
  <c r="D8293" i="2"/>
  <c r="B8293" i="2"/>
  <c r="D8292" i="2"/>
  <c r="B8292" i="2"/>
  <c r="D8291" i="2"/>
  <c r="B8291" i="2"/>
  <c r="D8290" i="2"/>
  <c r="B8290" i="2"/>
  <c r="D8289" i="2"/>
  <c r="B8289" i="2"/>
  <c r="D8288" i="2"/>
  <c r="B8288" i="2"/>
  <c r="D8287" i="2"/>
  <c r="B8287" i="2"/>
  <c r="D8286" i="2"/>
  <c r="B8286" i="2"/>
  <c r="D8285" i="2"/>
  <c r="B8285" i="2"/>
  <c r="D8284" i="2"/>
  <c r="B8284" i="2"/>
  <c r="D8283" i="2"/>
  <c r="B8283" i="2"/>
  <c r="D8282" i="2"/>
  <c r="B8282" i="2"/>
  <c r="D8281" i="2"/>
  <c r="B8281" i="2"/>
  <c r="D8280" i="2"/>
  <c r="B8280" i="2"/>
  <c r="D8279" i="2"/>
  <c r="B8279" i="2"/>
  <c r="D8278" i="2"/>
  <c r="B8278" i="2"/>
  <c r="D8277" i="2"/>
  <c r="B8277" i="2"/>
  <c r="D8276" i="2"/>
  <c r="B8276" i="2"/>
  <c r="D8275" i="2"/>
  <c r="B8275" i="2"/>
  <c r="D8274" i="2"/>
  <c r="B8274" i="2"/>
  <c r="D8273" i="2"/>
  <c r="B8273" i="2"/>
  <c r="D8272" i="2"/>
  <c r="B8272" i="2"/>
  <c r="D8271" i="2"/>
  <c r="B8271" i="2"/>
  <c r="D8270" i="2"/>
  <c r="B8270" i="2"/>
  <c r="D8269" i="2"/>
  <c r="B8269" i="2"/>
  <c r="D8268" i="2"/>
  <c r="B8268" i="2"/>
  <c r="D8267" i="2"/>
  <c r="B8267" i="2"/>
  <c r="D8266" i="2"/>
  <c r="B8266" i="2"/>
  <c r="D8265" i="2"/>
  <c r="B8265" i="2"/>
  <c r="D8264" i="2"/>
  <c r="B8264" i="2"/>
  <c r="D8263" i="2"/>
  <c r="B8263" i="2"/>
  <c r="D8262" i="2"/>
  <c r="B8262" i="2"/>
  <c r="D8261" i="2"/>
  <c r="B8261" i="2"/>
  <c r="D8260" i="2"/>
  <c r="B8260" i="2"/>
  <c r="D8259" i="2"/>
  <c r="B8259" i="2"/>
  <c r="D8258" i="2"/>
  <c r="B8258" i="2"/>
  <c r="D8257" i="2"/>
  <c r="B8257" i="2"/>
  <c r="D8256" i="2"/>
  <c r="B8256" i="2"/>
  <c r="D8255" i="2"/>
  <c r="B8255" i="2"/>
  <c r="D8254" i="2"/>
  <c r="B8254" i="2"/>
  <c r="D8253" i="2"/>
  <c r="B8253" i="2"/>
  <c r="D8252" i="2"/>
  <c r="B8252" i="2"/>
  <c r="D8251" i="2"/>
  <c r="B8251" i="2"/>
  <c r="D8250" i="2"/>
  <c r="B8250" i="2"/>
  <c r="D8249" i="2"/>
  <c r="B8249" i="2"/>
  <c r="D8248" i="2"/>
  <c r="B8248" i="2"/>
  <c r="D8247" i="2"/>
  <c r="B8247" i="2"/>
  <c r="D8246" i="2"/>
  <c r="B8246" i="2"/>
  <c r="D8245" i="2"/>
  <c r="B8245" i="2"/>
  <c r="D8244" i="2"/>
  <c r="B8244" i="2"/>
  <c r="D8243" i="2"/>
  <c r="B8243" i="2"/>
  <c r="D8242" i="2"/>
  <c r="B8242" i="2"/>
  <c r="D8241" i="2"/>
  <c r="B8241" i="2"/>
  <c r="D8240" i="2"/>
  <c r="B8240" i="2"/>
  <c r="D8239" i="2"/>
  <c r="B8239" i="2"/>
  <c r="D8238" i="2"/>
  <c r="B8238" i="2"/>
  <c r="D8237" i="2"/>
  <c r="B8237" i="2"/>
  <c r="D8236" i="2"/>
  <c r="B8236" i="2"/>
  <c r="D8235" i="2"/>
  <c r="B8235" i="2"/>
  <c r="D8234" i="2"/>
  <c r="B8234" i="2"/>
  <c r="D8233" i="2"/>
  <c r="B8233" i="2"/>
  <c r="D8232" i="2"/>
  <c r="B8232" i="2"/>
  <c r="D8231" i="2"/>
  <c r="B8231" i="2"/>
  <c r="D8230" i="2"/>
  <c r="B8230" i="2"/>
  <c r="D8229" i="2"/>
  <c r="B8229" i="2"/>
  <c r="D8228" i="2"/>
  <c r="B8228" i="2"/>
  <c r="D8227" i="2"/>
  <c r="B8227" i="2"/>
  <c r="D8226" i="2"/>
  <c r="B8226" i="2"/>
  <c r="D8225" i="2"/>
  <c r="B8225" i="2"/>
  <c r="D8224" i="2"/>
  <c r="B8224" i="2"/>
  <c r="D8223" i="2"/>
  <c r="B8223" i="2"/>
  <c r="D8222" i="2"/>
  <c r="B8222" i="2"/>
  <c r="D8221" i="2"/>
  <c r="B8221" i="2"/>
  <c r="D8220" i="2"/>
  <c r="B8220" i="2"/>
  <c r="D8219" i="2"/>
  <c r="B8219" i="2"/>
  <c r="D8218" i="2"/>
  <c r="B8218" i="2"/>
  <c r="D8217" i="2"/>
  <c r="B8217" i="2"/>
  <c r="D8216" i="2"/>
  <c r="B8216" i="2"/>
  <c r="D8215" i="2"/>
  <c r="B8215" i="2"/>
  <c r="D8214" i="2"/>
  <c r="B8214" i="2"/>
  <c r="D8213" i="2"/>
  <c r="B8213" i="2"/>
  <c r="D8212" i="2"/>
  <c r="B8212" i="2"/>
  <c r="D8211" i="2"/>
  <c r="B8211" i="2"/>
  <c r="D8210" i="2"/>
  <c r="B8210" i="2"/>
  <c r="D8209" i="2"/>
  <c r="B8209" i="2"/>
  <c r="D8208" i="2"/>
  <c r="B8208" i="2"/>
  <c r="D8207" i="2"/>
  <c r="B8207" i="2"/>
  <c r="D8206" i="2"/>
  <c r="B8206" i="2"/>
  <c r="D8205" i="2"/>
  <c r="B8205" i="2"/>
  <c r="D8204" i="2"/>
  <c r="B8204" i="2"/>
  <c r="D8203" i="2"/>
  <c r="B8203" i="2"/>
  <c r="D8202" i="2"/>
  <c r="B8202" i="2"/>
  <c r="D8201" i="2"/>
  <c r="B8201" i="2"/>
  <c r="D8200" i="2"/>
  <c r="B8200" i="2"/>
  <c r="D8199" i="2"/>
  <c r="B8199" i="2"/>
  <c r="D8198" i="2"/>
  <c r="B8198" i="2"/>
  <c r="D8197" i="2"/>
  <c r="B8197" i="2"/>
  <c r="D8196" i="2"/>
  <c r="B8196" i="2"/>
  <c r="D8195" i="2"/>
  <c r="B8195" i="2"/>
  <c r="D8194" i="2"/>
  <c r="B8194" i="2"/>
  <c r="D8193" i="2"/>
  <c r="B8193" i="2"/>
  <c r="D8192" i="2"/>
  <c r="B8192" i="2"/>
  <c r="D8191" i="2"/>
  <c r="B8191" i="2"/>
  <c r="D8190" i="2"/>
  <c r="B8190" i="2"/>
  <c r="D8189" i="2"/>
  <c r="B8189" i="2"/>
  <c r="D8188" i="2"/>
  <c r="B8188" i="2"/>
  <c r="D8187" i="2"/>
  <c r="B8187" i="2"/>
  <c r="D8186" i="2"/>
  <c r="B8186" i="2"/>
  <c r="D8185" i="2"/>
  <c r="B8185" i="2"/>
  <c r="D8184" i="2"/>
  <c r="B8184" i="2"/>
  <c r="D8183" i="2"/>
  <c r="B8183" i="2"/>
  <c r="D8182" i="2"/>
  <c r="B8182" i="2"/>
  <c r="D8181" i="2"/>
  <c r="B8181" i="2"/>
  <c r="D8180" i="2"/>
  <c r="B8180" i="2"/>
  <c r="D8179" i="2"/>
  <c r="B8179" i="2"/>
  <c r="D8178" i="2"/>
  <c r="B8178" i="2"/>
  <c r="D8177" i="2"/>
  <c r="B8177" i="2"/>
  <c r="D8176" i="2"/>
  <c r="B8176" i="2"/>
  <c r="D8175" i="2"/>
  <c r="B8175" i="2"/>
  <c r="D8174" i="2"/>
  <c r="B8174" i="2"/>
  <c r="D8173" i="2"/>
  <c r="B8173" i="2"/>
  <c r="D8172" i="2"/>
  <c r="B8172" i="2"/>
  <c r="D8171" i="2"/>
  <c r="B8171" i="2"/>
  <c r="D8170" i="2"/>
  <c r="B8170" i="2"/>
  <c r="D8169" i="2"/>
  <c r="B8169" i="2"/>
  <c r="D8168" i="2"/>
  <c r="B8168" i="2"/>
  <c r="D8167" i="2"/>
  <c r="B8167" i="2"/>
  <c r="D8166" i="2"/>
  <c r="B8166" i="2"/>
  <c r="D8165" i="2"/>
  <c r="B8165" i="2"/>
  <c r="D8164" i="2"/>
  <c r="B8164" i="2"/>
  <c r="D8163" i="2"/>
  <c r="B8163" i="2"/>
  <c r="D8162" i="2"/>
  <c r="B8162" i="2"/>
  <c r="D8161" i="2"/>
  <c r="B8161" i="2"/>
  <c r="D8160" i="2"/>
  <c r="B8160" i="2"/>
  <c r="D8159" i="2"/>
  <c r="B8159" i="2"/>
  <c r="D8158" i="2"/>
  <c r="B8158" i="2"/>
  <c r="D8157" i="2"/>
  <c r="B8157" i="2"/>
  <c r="D8156" i="2"/>
  <c r="B8156" i="2"/>
  <c r="D8155" i="2"/>
  <c r="B8155" i="2"/>
  <c r="D8154" i="2"/>
  <c r="B8154" i="2"/>
  <c r="D8153" i="2"/>
  <c r="B8153" i="2"/>
  <c r="D8152" i="2"/>
  <c r="B8152" i="2"/>
  <c r="D8151" i="2"/>
  <c r="B8151" i="2"/>
  <c r="D8150" i="2"/>
  <c r="B8150" i="2"/>
  <c r="D8149" i="2"/>
  <c r="B8149" i="2"/>
  <c r="D8148" i="2"/>
  <c r="B8148" i="2"/>
  <c r="D8147" i="2"/>
  <c r="B8147" i="2"/>
  <c r="D8146" i="2"/>
  <c r="B8146" i="2"/>
  <c r="D8145" i="2"/>
  <c r="B8145" i="2"/>
  <c r="D8144" i="2"/>
  <c r="B8144" i="2"/>
  <c r="D8143" i="2"/>
  <c r="B8143" i="2"/>
  <c r="D8142" i="2"/>
  <c r="B8142" i="2"/>
  <c r="D8141" i="2"/>
  <c r="B8141" i="2"/>
  <c r="D8140" i="2"/>
  <c r="B8140" i="2"/>
  <c r="D8139" i="2"/>
  <c r="B8139" i="2"/>
  <c r="D8138" i="2"/>
  <c r="B8138" i="2"/>
  <c r="D8137" i="2"/>
  <c r="B8137" i="2"/>
  <c r="D8136" i="2"/>
  <c r="B8136" i="2"/>
  <c r="D8135" i="2"/>
  <c r="B8135" i="2"/>
  <c r="D8134" i="2"/>
  <c r="B8134" i="2"/>
  <c r="D8133" i="2"/>
  <c r="B8133" i="2"/>
  <c r="D8132" i="2"/>
  <c r="B8132" i="2"/>
  <c r="D8131" i="2"/>
  <c r="B8131" i="2"/>
  <c r="D8130" i="2"/>
  <c r="B8130" i="2"/>
  <c r="D8129" i="2"/>
  <c r="B8129" i="2"/>
  <c r="D8128" i="2"/>
  <c r="B8128" i="2"/>
  <c r="D8127" i="2"/>
  <c r="B8127" i="2"/>
  <c r="D8126" i="2"/>
  <c r="B8126" i="2"/>
  <c r="D8125" i="2"/>
  <c r="B8125" i="2"/>
  <c r="D8124" i="2"/>
  <c r="B8124" i="2"/>
  <c r="D8123" i="2"/>
  <c r="B8123" i="2"/>
  <c r="D8122" i="2"/>
  <c r="B8122" i="2"/>
  <c r="D8121" i="2"/>
  <c r="B8121" i="2"/>
  <c r="D8120" i="2"/>
  <c r="B8120" i="2"/>
  <c r="D8119" i="2"/>
  <c r="B8119" i="2"/>
  <c r="D8118" i="2"/>
  <c r="B8118" i="2"/>
  <c r="D8117" i="2"/>
  <c r="B8117" i="2"/>
  <c r="D8116" i="2"/>
  <c r="B8116" i="2"/>
  <c r="D8115" i="2"/>
  <c r="B8115" i="2"/>
  <c r="D8114" i="2"/>
  <c r="B8114" i="2"/>
  <c r="D8113" i="2"/>
  <c r="B8113" i="2"/>
  <c r="D8112" i="2"/>
  <c r="B8112" i="2"/>
  <c r="D8111" i="2"/>
  <c r="B8111" i="2"/>
  <c r="D8110" i="2"/>
  <c r="B8110" i="2"/>
  <c r="D8109" i="2"/>
  <c r="B8109" i="2"/>
  <c r="D8108" i="2"/>
  <c r="B8108" i="2"/>
  <c r="D8107" i="2"/>
  <c r="B8107" i="2"/>
  <c r="D8106" i="2"/>
  <c r="B8106" i="2"/>
  <c r="D8105" i="2"/>
  <c r="B8105" i="2"/>
  <c r="D8104" i="2"/>
  <c r="B8104" i="2"/>
  <c r="D8103" i="2"/>
  <c r="B8103" i="2"/>
  <c r="D8102" i="2"/>
  <c r="B8102" i="2"/>
  <c r="D8101" i="2"/>
  <c r="B8101" i="2"/>
  <c r="D8100" i="2"/>
  <c r="B8100" i="2"/>
  <c r="D8099" i="2"/>
  <c r="B8099" i="2"/>
  <c r="D8098" i="2"/>
  <c r="B8098" i="2"/>
  <c r="D8097" i="2"/>
  <c r="B8097" i="2"/>
  <c r="D8096" i="2"/>
  <c r="B8096" i="2"/>
  <c r="D8095" i="2"/>
  <c r="B8095" i="2"/>
  <c r="D8094" i="2"/>
  <c r="B8094" i="2"/>
  <c r="D8093" i="2"/>
  <c r="B8093" i="2"/>
  <c r="D8092" i="2"/>
  <c r="B8092" i="2"/>
  <c r="D8091" i="2"/>
  <c r="B8091" i="2"/>
  <c r="D8090" i="2"/>
  <c r="B8090" i="2"/>
  <c r="D8089" i="2"/>
  <c r="B8089" i="2"/>
  <c r="D8088" i="2"/>
  <c r="B8088" i="2"/>
  <c r="D8087" i="2"/>
  <c r="B8087" i="2"/>
  <c r="D8086" i="2"/>
  <c r="B8086" i="2"/>
  <c r="D8085" i="2"/>
  <c r="B8085" i="2"/>
  <c r="D8084" i="2"/>
  <c r="B8084" i="2"/>
  <c r="D8083" i="2"/>
  <c r="B8083" i="2"/>
  <c r="D8082" i="2"/>
  <c r="B8082" i="2"/>
  <c r="D8081" i="2"/>
  <c r="B8081" i="2"/>
  <c r="D8080" i="2"/>
  <c r="B8080" i="2"/>
  <c r="D8079" i="2"/>
  <c r="B8079" i="2"/>
  <c r="D8078" i="2"/>
  <c r="B8078" i="2"/>
  <c r="D8077" i="2"/>
  <c r="B8077" i="2"/>
  <c r="D8076" i="2"/>
  <c r="B8076" i="2"/>
  <c r="D8075" i="2"/>
  <c r="B8075" i="2"/>
  <c r="D8074" i="2"/>
  <c r="B8074" i="2"/>
  <c r="D8073" i="2"/>
  <c r="B8073" i="2"/>
  <c r="D8072" i="2"/>
  <c r="B8072" i="2"/>
  <c r="D8071" i="2"/>
  <c r="B8071" i="2"/>
  <c r="D8070" i="2"/>
  <c r="B8070" i="2"/>
  <c r="D8069" i="2"/>
  <c r="B8069" i="2"/>
  <c r="D8068" i="2"/>
  <c r="B8068" i="2"/>
  <c r="D8067" i="2"/>
  <c r="B8067" i="2"/>
  <c r="D8066" i="2"/>
  <c r="B8066" i="2"/>
  <c r="D8065" i="2"/>
  <c r="B8065" i="2"/>
  <c r="D8064" i="2"/>
  <c r="B8064" i="2"/>
  <c r="D8063" i="2"/>
  <c r="B8063" i="2"/>
  <c r="D8062" i="2"/>
  <c r="B8062" i="2"/>
  <c r="D8061" i="2"/>
  <c r="B8061" i="2"/>
  <c r="D8060" i="2"/>
  <c r="B8060" i="2"/>
  <c r="D8059" i="2"/>
  <c r="B8059" i="2"/>
  <c r="D8058" i="2"/>
  <c r="B8058" i="2"/>
  <c r="D8057" i="2"/>
  <c r="B8057" i="2"/>
  <c r="D8056" i="2"/>
  <c r="B8056" i="2"/>
  <c r="D8055" i="2"/>
  <c r="B8055" i="2"/>
  <c r="D8054" i="2"/>
  <c r="B8054" i="2"/>
  <c r="D8053" i="2"/>
  <c r="B8053" i="2"/>
  <c r="D8052" i="2"/>
  <c r="B8052" i="2"/>
  <c r="D8051" i="2"/>
  <c r="B8051" i="2"/>
  <c r="D8050" i="2"/>
  <c r="B8050" i="2"/>
  <c r="D8049" i="2"/>
  <c r="B8049" i="2"/>
  <c r="D8048" i="2"/>
  <c r="B8048" i="2"/>
  <c r="D8047" i="2"/>
  <c r="B8047" i="2"/>
  <c r="D8046" i="2"/>
  <c r="B8046" i="2"/>
  <c r="D8045" i="2"/>
  <c r="B8045" i="2"/>
  <c r="D8044" i="2"/>
  <c r="B8044" i="2"/>
  <c r="D8043" i="2"/>
  <c r="B8043" i="2"/>
  <c r="D8042" i="2"/>
  <c r="B8042" i="2"/>
  <c r="D8041" i="2"/>
  <c r="B8041" i="2"/>
  <c r="D8040" i="2"/>
  <c r="B8040" i="2"/>
  <c r="D8039" i="2"/>
  <c r="B8039" i="2"/>
  <c r="D8038" i="2"/>
  <c r="B8038" i="2"/>
  <c r="D8037" i="2"/>
  <c r="B8037" i="2"/>
  <c r="D8036" i="2"/>
  <c r="B8036" i="2"/>
  <c r="D8035" i="2"/>
  <c r="B8035" i="2"/>
  <c r="D8034" i="2"/>
  <c r="B8034" i="2"/>
  <c r="D8033" i="2"/>
  <c r="B8033" i="2"/>
  <c r="D8032" i="2"/>
  <c r="B8032" i="2"/>
  <c r="D8031" i="2"/>
  <c r="B8031" i="2"/>
  <c r="D8030" i="2"/>
  <c r="B8030" i="2"/>
  <c r="D8029" i="2"/>
  <c r="B8029" i="2"/>
  <c r="D8028" i="2"/>
  <c r="B8028" i="2"/>
  <c r="D8027" i="2"/>
  <c r="B8027" i="2"/>
  <c r="D8026" i="2"/>
  <c r="B8026" i="2"/>
  <c r="D8025" i="2"/>
  <c r="B8025" i="2"/>
  <c r="D8024" i="2"/>
  <c r="B8024" i="2"/>
  <c r="D8023" i="2"/>
  <c r="B8023" i="2"/>
  <c r="D8022" i="2"/>
  <c r="B8022" i="2"/>
  <c r="D8021" i="2"/>
  <c r="B8021" i="2"/>
  <c r="D8020" i="2"/>
  <c r="B8020" i="2"/>
  <c r="D8019" i="2"/>
  <c r="B8019" i="2"/>
  <c r="D8018" i="2"/>
  <c r="B8018" i="2"/>
  <c r="D8017" i="2"/>
  <c r="B8017" i="2"/>
  <c r="D8016" i="2"/>
  <c r="B8016" i="2"/>
  <c r="D8015" i="2"/>
  <c r="B8015" i="2"/>
  <c r="D8014" i="2"/>
  <c r="B8014" i="2"/>
  <c r="D8013" i="2"/>
  <c r="B8013" i="2"/>
  <c r="D8012" i="2"/>
  <c r="B8012" i="2"/>
  <c r="D8011" i="2"/>
  <c r="B8011" i="2"/>
  <c r="D8010" i="2"/>
  <c r="B8010" i="2"/>
  <c r="D8009" i="2"/>
  <c r="B8009" i="2"/>
  <c r="D8008" i="2"/>
  <c r="B8008" i="2"/>
  <c r="D8007" i="2"/>
  <c r="B8007" i="2"/>
  <c r="D8006" i="2"/>
  <c r="B8006" i="2"/>
  <c r="D8005" i="2"/>
  <c r="B8005" i="2"/>
  <c r="D8004" i="2"/>
  <c r="B8004" i="2"/>
  <c r="D8003" i="2"/>
  <c r="B8003" i="2"/>
  <c r="D8002" i="2"/>
  <c r="B8002" i="2"/>
  <c r="D8001" i="2"/>
  <c r="B8001" i="2"/>
  <c r="D8000" i="2"/>
  <c r="B8000" i="2"/>
  <c r="D7999" i="2"/>
  <c r="B7999" i="2"/>
  <c r="D7998" i="2"/>
  <c r="B7998" i="2"/>
  <c r="D7997" i="2"/>
  <c r="B7997" i="2"/>
  <c r="D7996" i="2"/>
  <c r="B7996" i="2"/>
  <c r="D7995" i="2"/>
  <c r="B7995" i="2"/>
  <c r="D7994" i="2"/>
  <c r="B7994" i="2"/>
  <c r="D7993" i="2"/>
  <c r="B7993" i="2"/>
  <c r="D7992" i="2"/>
  <c r="B7992" i="2"/>
  <c r="D7991" i="2"/>
  <c r="B7991" i="2"/>
  <c r="D7990" i="2"/>
  <c r="B7990" i="2"/>
  <c r="D7989" i="2"/>
  <c r="B7989" i="2"/>
  <c r="D7988" i="2"/>
  <c r="B7988" i="2"/>
  <c r="D7987" i="2"/>
  <c r="B7987" i="2"/>
  <c r="D7986" i="2"/>
  <c r="B7986" i="2"/>
  <c r="D7985" i="2"/>
  <c r="B7985" i="2"/>
  <c r="D7984" i="2"/>
  <c r="B7984" i="2"/>
  <c r="D7983" i="2"/>
  <c r="B7983" i="2"/>
  <c r="D7982" i="2"/>
  <c r="B7982" i="2"/>
  <c r="D7981" i="2"/>
  <c r="B7981" i="2"/>
  <c r="D7980" i="2"/>
  <c r="B7980" i="2"/>
  <c r="D7979" i="2"/>
  <c r="B7979" i="2"/>
  <c r="D7978" i="2"/>
  <c r="B7978" i="2"/>
  <c r="D7977" i="2"/>
  <c r="B7977" i="2"/>
  <c r="D7976" i="2"/>
  <c r="B7976" i="2"/>
  <c r="D7975" i="2"/>
  <c r="B7975" i="2"/>
  <c r="D7974" i="2"/>
  <c r="B7974" i="2"/>
  <c r="D7973" i="2"/>
  <c r="B7973" i="2"/>
  <c r="D7972" i="2"/>
  <c r="B7972" i="2"/>
  <c r="D7971" i="2"/>
  <c r="B7971" i="2"/>
  <c r="D7970" i="2"/>
  <c r="B7970" i="2"/>
  <c r="D7969" i="2"/>
  <c r="B7969" i="2"/>
  <c r="D7968" i="2"/>
  <c r="B7968" i="2"/>
  <c r="D7967" i="2"/>
  <c r="B7967" i="2"/>
  <c r="D7966" i="2"/>
  <c r="B7966" i="2"/>
  <c r="D7965" i="2"/>
  <c r="B7965" i="2"/>
  <c r="D7964" i="2"/>
  <c r="B7964" i="2"/>
  <c r="D7963" i="2"/>
  <c r="B7963" i="2"/>
  <c r="D7962" i="2"/>
  <c r="B7962" i="2"/>
  <c r="D7961" i="2"/>
  <c r="B7961" i="2"/>
  <c r="D7960" i="2"/>
  <c r="B7960" i="2"/>
  <c r="D7959" i="2"/>
  <c r="B7959" i="2"/>
  <c r="D7958" i="2"/>
  <c r="B7958" i="2"/>
  <c r="D7957" i="2"/>
  <c r="B7957" i="2"/>
  <c r="D7956" i="2"/>
  <c r="B7956" i="2"/>
  <c r="D7955" i="2"/>
  <c r="B7955" i="2"/>
  <c r="D7954" i="2"/>
  <c r="B7954" i="2"/>
  <c r="D7953" i="2"/>
  <c r="B7953" i="2"/>
  <c r="D7952" i="2"/>
  <c r="B7952" i="2"/>
  <c r="D7951" i="2"/>
  <c r="B7951" i="2"/>
  <c r="D7950" i="2"/>
  <c r="B7950" i="2"/>
  <c r="D7949" i="2"/>
  <c r="B7949" i="2"/>
  <c r="D7948" i="2"/>
  <c r="B7948" i="2"/>
  <c r="D7947" i="2"/>
  <c r="B7947" i="2"/>
  <c r="D7946" i="2"/>
  <c r="B7946" i="2"/>
  <c r="D7945" i="2"/>
  <c r="B7945" i="2"/>
  <c r="D7944" i="2"/>
  <c r="B7944" i="2"/>
  <c r="D7943" i="2"/>
  <c r="B7943" i="2"/>
  <c r="D7942" i="2"/>
  <c r="B7942" i="2"/>
  <c r="D7941" i="2"/>
  <c r="B7941" i="2"/>
  <c r="D7940" i="2"/>
  <c r="B7940" i="2"/>
  <c r="D7939" i="2"/>
  <c r="B7939" i="2"/>
  <c r="D7938" i="2"/>
  <c r="B7938" i="2"/>
  <c r="D7937" i="2"/>
  <c r="B7937" i="2"/>
  <c r="D7936" i="2"/>
  <c r="B7936" i="2"/>
  <c r="D7935" i="2"/>
  <c r="B7935" i="2"/>
  <c r="D7934" i="2"/>
  <c r="B7934" i="2"/>
  <c r="D7933" i="2"/>
  <c r="B7933" i="2"/>
  <c r="D7932" i="2"/>
  <c r="B7932" i="2"/>
  <c r="D7931" i="2"/>
  <c r="B7931" i="2"/>
  <c r="D7930" i="2"/>
  <c r="B7930" i="2"/>
  <c r="D7929" i="2"/>
  <c r="B7929" i="2"/>
  <c r="D7928" i="2"/>
  <c r="B7928" i="2"/>
  <c r="D7927" i="2"/>
  <c r="B7927" i="2"/>
  <c r="D7926" i="2"/>
  <c r="B7926" i="2"/>
  <c r="D7925" i="2"/>
  <c r="B7925" i="2"/>
  <c r="D7924" i="2"/>
  <c r="B7924" i="2"/>
  <c r="D7923" i="2"/>
  <c r="B7923" i="2"/>
  <c r="D7922" i="2"/>
  <c r="B7922" i="2"/>
  <c r="D7921" i="2"/>
  <c r="B7921" i="2"/>
  <c r="D7920" i="2"/>
  <c r="B7920" i="2"/>
  <c r="D7919" i="2"/>
  <c r="B7919" i="2"/>
  <c r="D7918" i="2"/>
  <c r="B7918" i="2"/>
  <c r="D7917" i="2"/>
  <c r="B7917" i="2"/>
  <c r="D7916" i="2"/>
  <c r="B7916" i="2"/>
  <c r="D7915" i="2"/>
  <c r="B7915" i="2"/>
  <c r="D7914" i="2"/>
  <c r="B7914" i="2"/>
  <c r="D7913" i="2"/>
  <c r="B7913" i="2"/>
  <c r="D7912" i="2"/>
  <c r="B7912" i="2"/>
  <c r="D7911" i="2"/>
  <c r="B7911" i="2"/>
  <c r="D7910" i="2"/>
  <c r="B7910" i="2"/>
  <c r="D7909" i="2"/>
  <c r="B7909" i="2"/>
  <c r="D7908" i="2"/>
  <c r="B7908" i="2"/>
  <c r="D7907" i="2"/>
  <c r="B7907" i="2"/>
  <c r="D7906" i="2"/>
  <c r="B7906" i="2"/>
  <c r="D7905" i="2"/>
  <c r="B7905" i="2"/>
  <c r="D7904" i="2"/>
  <c r="B7904" i="2"/>
  <c r="D7903" i="2"/>
  <c r="B7903" i="2"/>
  <c r="D7902" i="2"/>
  <c r="B7902" i="2"/>
  <c r="D7901" i="2"/>
  <c r="B7901" i="2"/>
  <c r="D7900" i="2"/>
  <c r="B7900" i="2"/>
  <c r="D7899" i="2"/>
  <c r="B7899" i="2"/>
  <c r="D7898" i="2"/>
  <c r="B7898" i="2"/>
  <c r="D7897" i="2"/>
  <c r="B7897" i="2"/>
  <c r="D7896" i="2"/>
  <c r="B7896" i="2"/>
  <c r="D7895" i="2"/>
  <c r="B7895" i="2"/>
  <c r="D7894" i="2"/>
  <c r="B7894" i="2"/>
  <c r="D7893" i="2"/>
  <c r="B7893" i="2"/>
  <c r="D7892" i="2"/>
  <c r="B7892" i="2"/>
  <c r="D7891" i="2"/>
  <c r="B7891" i="2"/>
  <c r="D7890" i="2"/>
  <c r="B7890" i="2"/>
  <c r="D7889" i="2"/>
  <c r="B7889" i="2"/>
  <c r="D7888" i="2"/>
  <c r="B7888" i="2"/>
  <c r="D7887" i="2"/>
  <c r="B7887" i="2"/>
  <c r="D7886" i="2"/>
  <c r="B7886" i="2"/>
  <c r="D7885" i="2"/>
  <c r="B7885" i="2"/>
  <c r="D7884" i="2"/>
  <c r="B7884" i="2"/>
  <c r="D7883" i="2"/>
  <c r="B7883" i="2"/>
  <c r="D7882" i="2"/>
  <c r="B7882" i="2"/>
  <c r="D7881" i="2"/>
  <c r="B7881" i="2"/>
  <c r="D7880" i="2"/>
  <c r="B7880" i="2"/>
  <c r="D7879" i="2"/>
  <c r="B7879" i="2"/>
  <c r="D7878" i="2"/>
  <c r="B7878" i="2"/>
  <c r="D7877" i="2"/>
  <c r="B7877" i="2"/>
  <c r="D7876" i="2"/>
  <c r="B7876" i="2"/>
  <c r="D7875" i="2"/>
  <c r="B7875" i="2"/>
  <c r="D7874" i="2"/>
  <c r="B7874" i="2"/>
  <c r="D7873" i="2"/>
  <c r="B7873" i="2"/>
  <c r="D7872" i="2"/>
  <c r="B7872" i="2"/>
  <c r="D7871" i="2"/>
  <c r="B7871" i="2"/>
  <c r="D7870" i="2"/>
  <c r="B7870" i="2"/>
  <c r="D7869" i="2"/>
  <c r="B7869" i="2"/>
  <c r="D7868" i="2"/>
  <c r="B7868" i="2"/>
  <c r="D7867" i="2"/>
  <c r="B7867" i="2"/>
  <c r="D7866" i="2"/>
  <c r="B7866" i="2"/>
  <c r="D7865" i="2"/>
  <c r="B7865" i="2"/>
  <c r="D7864" i="2"/>
  <c r="B7864" i="2"/>
  <c r="D7863" i="2"/>
  <c r="B7863" i="2"/>
  <c r="D7862" i="2"/>
  <c r="B7862" i="2"/>
  <c r="D7861" i="2"/>
  <c r="B7861" i="2"/>
  <c r="D7860" i="2"/>
  <c r="B7860" i="2"/>
  <c r="D7859" i="2"/>
  <c r="B7859" i="2"/>
  <c r="D7858" i="2"/>
  <c r="B7858" i="2"/>
  <c r="D7857" i="2"/>
  <c r="B7857" i="2"/>
  <c r="D7856" i="2"/>
  <c r="B7856" i="2"/>
  <c r="D7855" i="2"/>
  <c r="B7855" i="2"/>
  <c r="D7854" i="2"/>
  <c r="B7854" i="2"/>
  <c r="D7853" i="2"/>
  <c r="B7853" i="2"/>
  <c r="D7852" i="2"/>
  <c r="B7852" i="2"/>
  <c r="D7851" i="2"/>
  <c r="B7851" i="2"/>
  <c r="D7850" i="2"/>
  <c r="B7850" i="2"/>
  <c r="D7849" i="2"/>
  <c r="B7849" i="2"/>
  <c r="D7848" i="2"/>
  <c r="B7848" i="2"/>
  <c r="D7847" i="2"/>
  <c r="B7847" i="2"/>
  <c r="D7846" i="2"/>
  <c r="B7846" i="2"/>
  <c r="D7845" i="2"/>
  <c r="B7845" i="2"/>
  <c r="D7844" i="2"/>
  <c r="B7844" i="2"/>
  <c r="D7843" i="2"/>
  <c r="B7843" i="2"/>
  <c r="D7842" i="2"/>
  <c r="B7842" i="2"/>
  <c r="D7841" i="2"/>
  <c r="B7841" i="2"/>
  <c r="D7840" i="2"/>
  <c r="B7840" i="2"/>
  <c r="D7839" i="2"/>
  <c r="B7839" i="2"/>
  <c r="D7838" i="2"/>
  <c r="B7838" i="2"/>
  <c r="D7837" i="2"/>
  <c r="B7837" i="2"/>
  <c r="D7836" i="2"/>
  <c r="B7836" i="2"/>
  <c r="D7835" i="2"/>
  <c r="B7835" i="2"/>
  <c r="D7834" i="2"/>
  <c r="B7834" i="2"/>
  <c r="D7833" i="2"/>
  <c r="B7833" i="2"/>
  <c r="D7832" i="2"/>
  <c r="B7832" i="2"/>
  <c r="D7831" i="2"/>
  <c r="B7831" i="2"/>
  <c r="D7830" i="2"/>
  <c r="B7830" i="2"/>
  <c r="D7829" i="2"/>
  <c r="B7829" i="2"/>
  <c r="D7828" i="2"/>
  <c r="B7828" i="2"/>
  <c r="D7827" i="2"/>
  <c r="B7827" i="2"/>
  <c r="D7826" i="2"/>
  <c r="B7826" i="2"/>
  <c r="D7825" i="2"/>
  <c r="B7825" i="2"/>
  <c r="D7824" i="2"/>
  <c r="B7824" i="2"/>
  <c r="D7823" i="2"/>
  <c r="B7823" i="2"/>
  <c r="D7822" i="2"/>
  <c r="B7822" i="2"/>
  <c r="D7821" i="2"/>
  <c r="B7821" i="2"/>
  <c r="D7820" i="2"/>
  <c r="B7820" i="2"/>
  <c r="D7819" i="2"/>
  <c r="B7819" i="2"/>
  <c r="D7818" i="2"/>
  <c r="B7818" i="2"/>
  <c r="D7817" i="2"/>
  <c r="B7817" i="2"/>
  <c r="D7816" i="2"/>
  <c r="B7816" i="2"/>
  <c r="D7815" i="2"/>
  <c r="B7815" i="2"/>
  <c r="D7814" i="2"/>
  <c r="B7814" i="2"/>
  <c r="D7813" i="2"/>
  <c r="B7813" i="2"/>
  <c r="D7812" i="2"/>
  <c r="B7812" i="2"/>
  <c r="D7811" i="2"/>
  <c r="B7811" i="2"/>
  <c r="D7810" i="2"/>
  <c r="B7810" i="2"/>
  <c r="D7809" i="2"/>
  <c r="B7809" i="2"/>
  <c r="D7808" i="2"/>
  <c r="B7808" i="2"/>
  <c r="D7807" i="2"/>
  <c r="B7807" i="2"/>
  <c r="D7806" i="2"/>
  <c r="B7806" i="2"/>
  <c r="D7805" i="2"/>
  <c r="B7805" i="2"/>
  <c r="D7804" i="2"/>
  <c r="B7804" i="2"/>
  <c r="D7803" i="2"/>
  <c r="B7803" i="2"/>
  <c r="D7802" i="2"/>
  <c r="B7802" i="2"/>
  <c r="D7801" i="2"/>
  <c r="B7801" i="2"/>
  <c r="D7800" i="2"/>
  <c r="B7800" i="2"/>
  <c r="D7799" i="2"/>
  <c r="B7799" i="2"/>
  <c r="D7798" i="2"/>
  <c r="B7798" i="2"/>
  <c r="D7797" i="2"/>
  <c r="B7797" i="2"/>
  <c r="D7796" i="2"/>
  <c r="B7796" i="2"/>
  <c r="D7795" i="2"/>
  <c r="B7795" i="2"/>
  <c r="D7794" i="2"/>
  <c r="B7794" i="2"/>
  <c r="D7793" i="2"/>
  <c r="B7793" i="2"/>
  <c r="D7792" i="2"/>
  <c r="B7792" i="2"/>
  <c r="D7791" i="2"/>
  <c r="B7791" i="2"/>
  <c r="D7790" i="2"/>
  <c r="B7790" i="2"/>
  <c r="D7789" i="2"/>
  <c r="B7789" i="2"/>
  <c r="D7788" i="2"/>
  <c r="B7788" i="2"/>
  <c r="D7787" i="2"/>
  <c r="B7787" i="2"/>
  <c r="D7786" i="2"/>
  <c r="B7786" i="2"/>
  <c r="D7785" i="2"/>
  <c r="B7785" i="2"/>
  <c r="D7784" i="2"/>
  <c r="B7784" i="2"/>
  <c r="D7783" i="2"/>
  <c r="B7783" i="2"/>
  <c r="D7782" i="2"/>
  <c r="B7782" i="2"/>
  <c r="D7781" i="2"/>
  <c r="B7781" i="2"/>
  <c r="D7780" i="2"/>
  <c r="B7780" i="2"/>
  <c r="D7779" i="2"/>
  <c r="B7779" i="2"/>
  <c r="D7778" i="2"/>
  <c r="B7778" i="2"/>
  <c r="D7777" i="2"/>
  <c r="B7777" i="2"/>
  <c r="D7776" i="2"/>
  <c r="B7776" i="2"/>
  <c r="D7775" i="2"/>
  <c r="B7775" i="2"/>
  <c r="D7774" i="2"/>
  <c r="B7774" i="2"/>
  <c r="D7773" i="2"/>
  <c r="B7773" i="2"/>
  <c r="D7772" i="2"/>
  <c r="B7772" i="2"/>
  <c r="D7771" i="2"/>
  <c r="B7771" i="2"/>
  <c r="D7770" i="2"/>
  <c r="B7770" i="2"/>
  <c r="D7769" i="2"/>
  <c r="B7769" i="2"/>
  <c r="D7768" i="2"/>
  <c r="B7768" i="2"/>
  <c r="D7767" i="2"/>
  <c r="B7767" i="2"/>
  <c r="D7766" i="2"/>
  <c r="B7766" i="2"/>
  <c r="D7765" i="2"/>
  <c r="B7765" i="2"/>
  <c r="D7764" i="2"/>
  <c r="B7764" i="2"/>
  <c r="D7763" i="2"/>
  <c r="B7763" i="2"/>
  <c r="D7762" i="2"/>
  <c r="B7762" i="2"/>
  <c r="D7761" i="2"/>
  <c r="B7761" i="2"/>
  <c r="D7760" i="2"/>
  <c r="B7760" i="2"/>
  <c r="D7759" i="2"/>
  <c r="B7759" i="2"/>
  <c r="D7758" i="2"/>
  <c r="B7758" i="2"/>
  <c r="D7757" i="2"/>
  <c r="B7757" i="2"/>
  <c r="D7756" i="2"/>
  <c r="B7756" i="2"/>
  <c r="D7755" i="2"/>
  <c r="B7755" i="2"/>
  <c r="D7754" i="2"/>
  <c r="B7754" i="2"/>
  <c r="D7753" i="2"/>
  <c r="B7753" i="2"/>
  <c r="D7752" i="2"/>
  <c r="B7752" i="2"/>
  <c r="D7751" i="2"/>
  <c r="B7751" i="2"/>
  <c r="D7750" i="2"/>
  <c r="B7750" i="2"/>
  <c r="D7749" i="2"/>
  <c r="B7749" i="2"/>
  <c r="D7748" i="2"/>
  <c r="B7748" i="2"/>
  <c r="D7747" i="2"/>
  <c r="B7747" i="2"/>
  <c r="D7746" i="2"/>
  <c r="B7746" i="2"/>
  <c r="D7745" i="2"/>
  <c r="B7745" i="2"/>
  <c r="D7744" i="2"/>
  <c r="B7744" i="2"/>
  <c r="D7743" i="2"/>
  <c r="B7743" i="2"/>
  <c r="D7742" i="2"/>
  <c r="B7742" i="2"/>
  <c r="D7741" i="2"/>
  <c r="B7741" i="2"/>
  <c r="D7740" i="2"/>
  <c r="B7740" i="2"/>
  <c r="D7739" i="2"/>
  <c r="B7739" i="2"/>
  <c r="D7738" i="2"/>
  <c r="B7738" i="2"/>
  <c r="D7737" i="2"/>
  <c r="B7737" i="2"/>
  <c r="D7736" i="2"/>
  <c r="B7736" i="2"/>
  <c r="D7735" i="2"/>
  <c r="B7735" i="2"/>
  <c r="D7734" i="2"/>
  <c r="B7734" i="2"/>
  <c r="D7733" i="2"/>
  <c r="B7733" i="2"/>
  <c r="D7732" i="2"/>
  <c r="B7732" i="2"/>
  <c r="D7731" i="2"/>
  <c r="B7731" i="2"/>
  <c r="D7730" i="2"/>
  <c r="B7730" i="2"/>
  <c r="D7729" i="2"/>
  <c r="B7729" i="2"/>
  <c r="D7728" i="2"/>
  <c r="B7728" i="2"/>
  <c r="D7727" i="2"/>
  <c r="B7727" i="2"/>
  <c r="D7726" i="2"/>
  <c r="B7726" i="2"/>
  <c r="D7725" i="2"/>
  <c r="B7725" i="2"/>
  <c r="D7724" i="2"/>
  <c r="B7724" i="2"/>
  <c r="D7723" i="2"/>
  <c r="B7723" i="2"/>
  <c r="D7722" i="2"/>
  <c r="B7722" i="2"/>
  <c r="D7721" i="2"/>
  <c r="B7721" i="2"/>
  <c r="D7720" i="2"/>
  <c r="B7720" i="2"/>
  <c r="D7719" i="2"/>
  <c r="B7719" i="2"/>
  <c r="D7718" i="2"/>
  <c r="B7718" i="2"/>
  <c r="D7717" i="2"/>
  <c r="B7717" i="2"/>
  <c r="D7716" i="2"/>
  <c r="B7716" i="2"/>
  <c r="D7715" i="2"/>
  <c r="B7715" i="2"/>
  <c r="D7714" i="2"/>
  <c r="B7714" i="2"/>
  <c r="D7713" i="2"/>
  <c r="B7713" i="2"/>
  <c r="D7712" i="2"/>
  <c r="B7712" i="2"/>
  <c r="D7711" i="2"/>
  <c r="B7711" i="2"/>
  <c r="D7710" i="2"/>
  <c r="B7710" i="2"/>
  <c r="D7709" i="2"/>
  <c r="B7709" i="2"/>
  <c r="D7708" i="2"/>
  <c r="B7708" i="2"/>
  <c r="D7707" i="2"/>
  <c r="B7707" i="2"/>
  <c r="D7706" i="2"/>
  <c r="B7706" i="2"/>
  <c r="D7705" i="2"/>
  <c r="B7705" i="2"/>
  <c r="D7704" i="2"/>
  <c r="B7704" i="2"/>
  <c r="D7703" i="2"/>
  <c r="B7703" i="2"/>
  <c r="D7702" i="2"/>
  <c r="B7702" i="2"/>
  <c r="D7701" i="2"/>
  <c r="B7701" i="2"/>
  <c r="D7700" i="2"/>
  <c r="B7700" i="2"/>
  <c r="D7699" i="2"/>
  <c r="B7699" i="2"/>
  <c r="D7698" i="2"/>
  <c r="B7698" i="2"/>
  <c r="D7697" i="2"/>
  <c r="B7697" i="2"/>
  <c r="D7696" i="2"/>
  <c r="B7696" i="2"/>
  <c r="D7695" i="2"/>
  <c r="B7695" i="2"/>
  <c r="D7694" i="2"/>
  <c r="B7694" i="2"/>
  <c r="D7693" i="2"/>
  <c r="B7693" i="2"/>
  <c r="D7692" i="2"/>
  <c r="B7692" i="2"/>
  <c r="D7691" i="2"/>
  <c r="B7691" i="2"/>
  <c r="D7690" i="2"/>
  <c r="B7690" i="2"/>
  <c r="D7689" i="2"/>
  <c r="B7689" i="2"/>
  <c r="D7688" i="2"/>
  <c r="B7688" i="2"/>
  <c r="D7687" i="2"/>
  <c r="B7687" i="2"/>
  <c r="D7686" i="2"/>
  <c r="B7686" i="2"/>
  <c r="D7685" i="2"/>
  <c r="B7685" i="2"/>
  <c r="D7684" i="2"/>
  <c r="B7684" i="2"/>
  <c r="D7683" i="2"/>
  <c r="B7683" i="2"/>
  <c r="D7682" i="2"/>
  <c r="B7682" i="2"/>
  <c r="D7681" i="2"/>
  <c r="B7681" i="2"/>
  <c r="D7680" i="2"/>
  <c r="B7680" i="2"/>
  <c r="D7679" i="2"/>
  <c r="B7679" i="2"/>
  <c r="D7678" i="2"/>
  <c r="B7678" i="2"/>
  <c r="D7677" i="2"/>
  <c r="B7677" i="2"/>
  <c r="D7676" i="2"/>
  <c r="B7676" i="2"/>
  <c r="D7675" i="2"/>
  <c r="B7675" i="2"/>
  <c r="D7674" i="2"/>
  <c r="B7674" i="2"/>
  <c r="D7673" i="2"/>
  <c r="B7673" i="2"/>
  <c r="D7672" i="2"/>
  <c r="B7672" i="2"/>
  <c r="D7671" i="2"/>
  <c r="B7671" i="2"/>
  <c r="D7670" i="2"/>
  <c r="B7670" i="2"/>
  <c r="D7669" i="2"/>
  <c r="B7669" i="2"/>
  <c r="D7668" i="2"/>
  <c r="B7668" i="2"/>
  <c r="D7667" i="2"/>
  <c r="B7667" i="2"/>
  <c r="D7666" i="2"/>
  <c r="B7666" i="2"/>
  <c r="D7665" i="2"/>
  <c r="B7665" i="2"/>
  <c r="D7664" i="2"/>
  <c r="B7664" i="2"/>
  <c r="D7663" i="2"/>
  <c r="B7663" i="2"/>
  <c r="D7662" i="2"/>
  <c r="B7662" i="2"/>
  <c r="D7661" i="2"/>
  <c r="B7661" i="2"/>
  <c r="D7660" i="2"/>
  <c r="B7660" i="2"/>
  <c r="D7659" i="2"/>
  <c r="B7659" i="2"/>
  <c r="D7658" i="2"/>
  <c r="B7658" i="2"/>
  <c r="D7657" i="2"/>
  <c r="B7657" i="2"/>
  <c r="D7656" i="2"/>
  <c r="B7656" i="2"/>
  <c r="D7655" i="2"/>
  <c r="B7655" i="2"/>
  <c r="D7654" i="2"/>
  <c r="B7654" i="2"/>
  <c r="D7653" i="2"/>
  <c r="B7653" i="2"/>
  <c r="D7652" i="2"/>
  <c r="B7652" i="2"/>
  <c r="D7651" i="2"/>
  <c r="B7651" i="2"/>
  <c r="D7650" i="2"/>
  <c r="B7650" i="2"/>
  <c r="D7649" i="2"/>
  <c r="B7649" i="2"/>
  <c r="D7648" i="2"/>
  <c r="B7648" i="2"/>
  <c r="D7647" i="2"/>
  <c r="B7647" i="2"/>
  <c r="D7646" i="2"/>
  <c r="B7646" i="2"/>
  <c r="D7645" i="2"/>
  <c r="B7645" i="2"/>
  <c r="D7644" i="2"/>
  <c r="B7644" i="2"/>
  <c r="D7643" i="2"/>
  <c r="B7643" i="2"/>
  <c r="D7642" i="2"/>
  <c r="B7642" i="2"/>
  <c r="D7641" i="2"/>
  <c r="B7641" i="2"/>
  <c r="D7640" i="2"/>
  <c r="B7640" i="2"/>
  <c r="D7639" i="2"/>
  <c r="B7639" i="2"/>
  <c r="D7638" i="2"/>
  <c r="B7638" i="2"/>
  <c r="D7637" i="2"/>
  <c r="B7637" i="2"/>
  <c r="D7636" i="2"/>
  <c r="B7636" i="2"/>
  <c r="D7635" i="2"/>
  <c r="B7635" i="2"/>
  <c r="D7634" i="2"/>
  <c r="B7634" i="2"/>
  <c r="D7633" i="2"/>
  <c r="B7633" i="2"/>
  <c r="D7632" i="2"/>
  <c r="B7632" i="2"/>
  <c r="D7631" i="2"/>
  <c r="B7631" i="2"/>
  <c r="D7630" i="2"/>
  <c r="B7630" i="2"/>
  <c r="D7629" i="2"/>
  <c r="B7629" i="2"/>
  <c r="D7628" i="2"/>
  <c r="B7628" i="2"/>
  <c r="D7627" i="2"/>
  <c r="B7627" i="2"/>
  <c r="D7626" i="2"/>
  <c r="B7626" i="2"/>
  <c r="D7625" i="2"/>
  <c r="B7625" i="2"/>
  <c r="D7624" i="2"/>
  <c r="B7624" i="2"/>
  <c r="D7623" i="2"/>
  <c r="B7623" i="2"/>
  <c r="D7622" i="2"/>
  <c r="B7622" i="2"/>
  <c r="D7621" i="2"/>
  <c r="B7621" i="2"/>
  <c r="D7620" i="2"/>
  <c r="B7620" i="2"/>
  <c r="D7619" i="2"/>
  <c r="B7619" i="2"/>
  <c r="D7618" i="2"/>
  <c r="B7618" i="2"/>
  <c r="D7617" i="2"/>
  <c r="B7617" i="2"/>
  <c r="D7616" i="2"/>
  <c r="B7616" i="2"/>
  <c r="D7615" i="2"/>
  <c r="B7615" i="2"/>
  <c r="D7614" i="2"/>
  <c r="B7614" i="2"/>
  <c r="D7613" i="2"/>
  <c r="B7613" i="2"/>
  <c r="D7612" i="2"/>
  <c r="B7612" i="2"/>
  <c r="D7611" i="2"/>
  <c r="B7611" i="2"/>
  <c r="D7610" i="2"/>
  <c r="B7610" i="2"/>
  <c r="D7609" i="2"/>
  <c r="B7609" i="2"/>
  <c r="D7608" i="2"/>
  <c r="B7608" i="2"/>
  <c r="D7607" i="2"/>
  <c r="B7607" i="2"/>
  <c r="D7606" i="2"/>
  <c r="B7606" i="2"/>
  <c r="D7605" i="2"/>
  <c r="B7605" i="2"/>
  <c r="D7604" i="2"/>
  <c r="B7604" i="2"/>
  <c r="D7603" i="2"/>
  <c r="B7603" i="2"/>
  <c r="D7602" i="2"/>
  <c r="B7602" i="2"/>
  <c r="D7601" i="2"/>
  <c r="B7601" i="2"/>
  <c r="D7600" i="2"/>
  <c r="B7600" i="2"/>
  <c r="D7599" i="2"/>
  <c r="B7599" i="2"/>
  <c r="D7598" i="2"/>
  <c r="B7598" i="2"/>
  <c r="D7597" i="2"/>
  <c r="B7597" i="2"/>
  <c r="D7596" i="2"/>
  <c r="B7596" i="2"/>
  <c r="D7595" i="2"/>
  <c r="B7595" i="2"/>
  <c r="D7594" i="2"/>
  <c r="B7594" i="2"/>
  <c r="D7593" i="2"/>
  <c r="B7593" i="2"/>
  <c r="D7592" i="2"/>
  <c r="B7592" i="2"/>
  <c r="D7591" i="2"/>
  <c r="B7591" i="2"/>
  <c r="D7590" i="2"/>
  <c r="B7590" i="2"/>
  <c r="D7589" i="2"/>
  <c r="B7589" i="2"/>
  <c r="D7588" i="2"/>
  <c r="B7588" i="2"/>
  <c r="D7587" i="2"/>
  <c r="B7587" i="2"/>
  <c r="D7586" i="2"/>
  <c r="B7586" i="2"/>
  <c r="D7585" i="2"/>
  <c r="B7585" i="2"/>
  <c r="D7584" i="2"/>
  <c r="B7584" i="2"/>
  <c r="D7583" i="2"/>
  <c r="B7583" i="2"/>
  <c r="D7582" i="2"/>
  <c r="B7582" i="2"/>
  <c r="D7581" i="2"/>
  <c r="B7581" i="2"/>
  <c r="D7580" i="2"/>
  <c r="B7580" i="2"/>
  <c r="D7579" i="2"/>
  <c r="B7579" i="2"/>
  <c r="D7578" i="2"/>
  <c r="B7578" i="2"/>
  <c r="D7577" i="2"/>
  <c r="B7577" i="2"/>
  <c r="D7576" i="2"/>
  <c r="B7576" i="2"/>
  <c r="D7575" i="2"/>
  <c r="B7575" i="2"/>
  <c r="D7574" i="2"/>
  <c r="B7574" i="2"/>
  <c r="D7573" i="2"/>
  <c r="B7573" i="2"/>
  <c r="D7572" i="2"/>
  <c r="B7572" i="2"/>
  <c r="D7571" i="2"/>
  <c r="B7571" i="2"/>
  <c r="D7570" i="2"/>
  <c r="B7570" i="2"/>
  <c r="D7569" i="2"/>
  <c r="B7569" i="2"/>
  <c r="D7568" i="2"/>
  <c r="B7568" i="2"/>
  <c r="D7567" i="2"/>
  <c r="B7567" i="2"/>
  <c r="D7566" i="2"/>
  <c r="B7566" i="2"/>
  <c r="D7565" i="2"/>
  <c r="B7565" i="2"/>
  <c r="D7564" i="2"/>
  <c r="B7564" i="2"/>
  <c r="D7563" i="2"/>
  <c r="B7563" i="2"/>
  <c r="D7562" i="2"/>
  <c r="B7562" i="2"/>
  <c r="D7561" i="2"/>
  <c r="B7561" i="2"/>
  <c r="D7560" i="2"/>
  <c r="B7560" i="2"/>
  <c r="D7559" i="2"/>
  <c r="B7559" i="2"/>
  <c r="D7558" i="2"/>
  <c r="B7558" i="2"/>
  <c r="D7557" i="2"/>
  <c r="B7557" i="2"/>
  <c r="D7556" i="2"/>
  <c r="B7556" i="2"/>
  <c r="D7555" i="2"/>
  <c r="B7555" i="2"/>
  <c r="D7554" i="2"/>
  <c r="B7554" i="2"/>
  <c r="D7553" i="2"/>
  <c r="B7553" i="2"/>
  <c r="D7552" i="2"/>
  <c r="B7552" i="2"/>
  <c r="D7551" i="2"/>
  <c r="B7551" i="2"/>
  <c r="D7550" i="2"/>
  <c r="B7550" i="2"/>
  <c r="D7549" i="2"/>
  <c r="B7549" i="2"/>
  <c r="D7548" i="2"/>
  <c r="B7548" i="2"/>
  <c r="D7547" i="2"/>
  <c r="B7547" i="2"/>
  <c r="D7546" i="2"/>
  <c r="B7546" i="2"/>
  <c r="D7545" i="2"/>
  <c r="B7545" i="2"/>
  <c r="D7544" i="2"/>
  <c r="B7544" i="2"/>
  <c r="D7543" i="2"/>
  <c r="B7543" i="2"/>
  <c r="D7542" i="2"/>
  <c r="B7542" i="2"/>
  <c r="D7541" i="2"/>
  <c r="B7541" i="2"/>
  <c r="D7540" i="2"/>
  <c r="B7540" i="2"/>
  <c r="D7539" i="2"/>
  <c r="B7539" i="2"/>
  <c r="D7538" i="2"/>
  <c r="B7538" i="2"/>
  <c r="D7537" i="2"/>
  <c r="B7537" i="2"/>
  <c r="D7536" i="2"/>
  <c r="B7536" i="2"/>
  <c r="D7535" i="2"/>
  <c r="B7535" i="2"/>
  <c r="D7534" i="2"/>
  <c r="B7534" i="2"/>
  <c r="D7533" i="2"/>
  <c r="B7533" i="2"/>
  <c r="D7532" i="2"/>
  <c r="B7532" i="2"/>
  <c r="D7531" i="2"/>
  <c r="B7531" i="2"/>
  <c r="D7530" i="2"/>
  <c r="B7530" i="2"/>
  <c r="D7529" i="2"/>
  <c r="B7529" i="2"/>
  <c r="D7528" i="2"/>
  <c r="B7528" i="2"/>
  <c r="D7527" i="2"/>
  <c r="B7527" i="2"/>
  <c r="D7526" i="2"/>
  <c r="B7526" i="2"/>
  <c r="D7525" i="2"/>
  <c r="B7525" i="2"/>
  <c r="D7524" i="2"/>
  <c r="B7524" i="2"/>
  <c r="D7523" i="2"/>
  <c r="B7523" i="2"/>
  <c r="D7522" i="2"/>
  <c r="B7522" i="2"/>
  <c r="D7521" i="2"/>
  <c r="B7521" i="2"/>
  <c r="D7520" i="2"/>
  <c r="B7520" i="2"/>
  <c r="D7519" i="2"/>
  <c r="B7519" i="2"/>
  <c r="D7518" i="2"/>
  <c r="B7518" i="2"/>
  <c r="D7517" i="2"/>
  <c r="B7517" i="2"/>
  <c r="D7516" i="2"/>
  <c r="B7516" i="2"/>
  <c r="D7515" i="2"/>
  <c r="B7515" i="2"/>
  <c r="D7514" i="2"/>
  <c r="B7514" i="2"/>
  <c r="D7513" i="2"/>
  <c r="B7513" i="2"/>
  <c r="D7512" i="2"/>
  <c r="B7512" i="2"/>
  <c r="D7511" i="2"/>
  <c r="B7511" i="2"/>
  <c r="D7510" i="2"/>
  <c r="B7510" i="2"/>
  <c r="D7509" i="2"/>
  <c r="B7509" i="2"/>
  <c r="D7508" i="2"/>
  <c r="B7508" i="2"/>
  <c r="D7507" i="2"/>
  <c r="B7507" i="2"/>
  <c r="D7506" i="2"/>
  <c r="B7506" i="2"/>
  <c r="D7505" i="2"/>
  <c r="B7505" i="2"/>
  <c r="D7504" i="2"/>
  <c r="B7504" i="2"/>
  <c r="D7503" i="2"/>
  <c r="B7503" i="2"/>
  <c r="D7502" i="2"/>
  <c r="B7502" i="2"/>
  <c r="D7501" i="2"/>
  <c r="B7501" i="2"/>
  <c r="D7500" i="2"/>
  <c r="B7500" i="2"/>
  <c r="D7499" i="2"/>
  <c r="B7499" i="2"/>
  <c r="D7498" i="2"/>
  <c r="B7498" i="2"/>
  <c r="D7497" i="2"/>
  <c r="B7497" i="2"/>
  <c r="D7496" i="2"/>
  <c r="B7496" i="2"/>
  <c r="D7495" i="2"/>
  <c r="B7495" i="2"/>
  <c r="D7494" i="2"/>
  <c r="B7494" i="2"/>
  <c r="D7493" i="2"/>
  <c r="B7493" i="2"/>
  <c r="D7492" i="2"/>
  <c r="B7492" i="2"/>
  <c r="D7491" i="2"/>
  <c r="B7491" i="2"/>
  <c r="D7490" i="2"/>
  <c r="B7490" i="2"/>
  <c r="D7489" i="2"/>
  <c r="B7489" i="2"/>
  <c r="D7488" i="2"/>
  <c r="B7488" i="2"/>
  <c r="D7487" i="2"/>
  <c r="B7487" i="2"/>
  <c r="D7486" i="2"/>
  <c r="B7486" i="2"/>
  <c r="D7485" i="2"/>
  <c r="B7485" i="2"/>
  <c r="D7484" i="2"/>
  <c r="B7484" i="2"/>
  <c r="D7483" i="2"/>
  <c r="B7483" i="2"/>
  <c r="D7482" i="2"/>
  <c r="B7482" i="2"/>
  <c r="D7481" i="2"/>
  <c r="B7481" i="2"/>
  <c r="D7480" i="2"/>
  <c r="B7480" i="2"/>
  <c r="D7479" i="2"/>
  <c r="B7479" i="2"/>
  <c r="D7478" i="2"/>
  <c r="B7478" i="2"/>
  <c r="D7477" i="2"/>
  <c r="B7477" i="2"/>
  <c r="D7476" i="2"/>
  <c r="B7476" i="2"/>
  <c r="D7475" i="2"/>
  <c r="B7475" i="2"/>
  <c r="D7474" i="2"/>
  <c r="B7474" i="2"/>
  <c r="D7473" i="2"/>
  <c r="B7473" i="2"/>
  <c r="D7472" i="2"/>
  <c r="B7472" i="2"/>
  <c r="D7471" i="2"/>
  <c r="B7471" i="2"/>
  <c r="D7470" i="2"/>
  <c r="B7470" i="2"/>
  <c r="D7469" i="2"/>
  <c r="B7469" i="2"/>
  <c r="D7468" i="2"/>
  <c r="B7468" i="2"/>
  <c r="D7467" i="2"/>
  <c r="B7467" i="2"/>
  <c r="D7466" i="2"/>
  <c r="B7466" i="2"/>
  <c r="D7465" i="2"/>
  <c r="B7465" i="2"/>
  <c r="D7464" i="2"/>
  <c r="B7464" i="2"/>
  <c r="D7463" i="2"/>
  <c r="B7463" i="2"/>
  <c r="D7462" i="2"/>
  <c r="B7462" i="2"/>
  <c r="D7461" i="2"/>
  <c r="B7461" i="2"/>
  <c r="D7460" i="2"/>
  <c r="B7460" i="2"/>
  <c r="D7459" i="2"/>
  <c r="B7459" i="2"/>
  <c r="D7458" i="2"/>
  <c r="B7458" i="2"/>
  <c r="D7457" i="2"/>
  <c r="B7457" i="2"/>
  <c r="D7456" i="2"/>
  <c r="B7456" i="2"/>
  <c r="D7455" i="2"/>
  <c r="B7455" i="2"/>
  <c r="D7454" i="2"/>
  <c r="B7454" i="2"/>
  <c r="D7453" i="2"/>
  <c r="B7453" i="2"/>
  <c r="D7452" i="2"/>
  <c r="B7452" i="2"/>
  <c r="D7451" i="2"/>
  <c r="B7451" i="2"/>
  <c r="D7450" i="2"/>
  <c r="B7450" i="2"/>
  <c r="D7449" i="2"/>
  <c r="B7449" i="2"/>
  <c r="D7448" i="2"/>
  <c r="B7448" i="2"/>
  <c r="D7447" i="2"/>
  <c r="B7447" i="2"/>
  <c r="D7446" i="2"/>
  <c r="B7446" i="2"/>
  <c r="D7445" i="2"/>
  <c r="B7445" i="2"/>
  <c r="D7444" i="2"/>
  <c r="B7444" i="2"/>
  <c r="D7443" i="2"/>
  <c r="B7443" i="2"/>
  <c r="D7442" i="2"/>
  <c r="B7442" i="2"/>
  <c r="D7441" i="2"/>
  <c r="B7441" i="2"/>
  <c r="D7440" i="2"/>
  <c r="B7440" i="2"/>
  <c r="D7439" i="2"/>
  <c r="B7439" i="2"/>
  <c r="D7438" i="2"/>
  <c r="B7438" i="2"/>
  <c r="D7437" i="2"/>
  <c r="B7437" i="2"/>
  <c r="D7436" i="2"/>
  <c r="B7436" i="2"/>
  <c r="D7435" i="2"/>
  <c r="B7435" i="2"/>
  <c r="D7434" i="2"/>
  <c r="B7434" i="2"/>
  <c r="D7433" i="2"/>
  <c r="B7433" i="2"/>
  <c r="D7432" i="2"/>
  <c r="B7432" i="2"/>
  <c r="D7431" i="2"/>
  <c r="B7431" i="2"/>
  <c r="D7430" i="2"/>
  <c r="B7430" i="2"/>
  <c r="D7429" i="2"/>
  <c r="B7429" i="2"/>
  <c r="D7428" i="2"/>
  <c r="B7428" i="2"/>
  <c r="D7427" i="2"/>
  <c r="B7427" i="2"/>
  <c r="D7426" i="2"/>
  <c r="B7426" i="2"/>
  <c r="D7425" i="2"/>
  <c r="B7425" i="2"/>
  <c r="D7424" i="2"/>
  <c r="B7424" i="2"/>
  <c r="D7423" i="2"/>
  <c r="B7423" i="2"/>
  <c r="D7422" i="2"/>
  <c r="B7422" i="2"/>
  <c r="D7421" i="2"/>
  <c r="B7421" i="2"/>
  <c r="D7420" i="2"/>
  <c r="B7420" i="2"/>
  <c r="D7419" i="2"/>
  <c r="B7419" i="2"/>
  <c r="D7418" i="2"/>
  <c r="B7418" i="2"/>
  <c r="D7417" i="2"/>
  <c r="B7417" i="2"/>
  <c r="D7416" i="2"/>
  <c r="B7416" i="2"/>
  <c r="D7415" i="2"/>
  <c r="B7415" i="2"/>
  <c r="D7414" i="2"/>
  <c r="B7414" i="2"/>
  <c r="D7413" i="2"/>
  <c r="B7413" i="2"/>
  <c r="D7412" i="2"/>
  <c r="B7412" i="2"/>
  <c r="D7411" i="2"/>
  <c r="B7411" i="2"/>
  <c r="D7410" i="2"/>
  <c r="K7410" i="2" s="1"/>
  <c r="B7410" i="2"/>
  <c r="D7409" i="2"/>
  <c r="B7409" i="2"/>
  <c r="D7408" i="2"/>
  <c r="K7408" i="2" s="1"/>
  <c r="B7408" i="2"/>
  <c r="D7407" i="2"/>
  <c r="B7407" i="2"/>
  <c r="D7406" i="2"/>
  <c r="K7406" i="2" s="1"/>
  <c r="B7406" i="2"/>
  <c r="D7405" i="2"/>
  <c r="B7405" i="2"/>
  <c r="D7404" i="2"/>
  <c r="K7404" i="2" s="1"/>
  <c r="B7404" i="2"/>
  <c r="D7403" i="2"/>
  <c r="B7403" i="2"/>
  <c r="D7402" i="2"/>
  <c r="K7402" i="2" s="1"/>
  <c r="B7402" i="2"/>
  <c r="D7401" i="2"/>
  <c r="B7401" i="2"/>
  <c r="D7400" i="2"/>
  <c r="K7400" i="2" s="1"/>
  <c r="B7400" i="2"/>
  <c r="D7399" i="2"/>
  <c r="B7399" i="2"/>
  <c r="D7398" i="2"/>
  <c r="K7398" i="2" s="1"/>
  <c r="B7398" i="2"/>
  <c r="D7397" i="2"/>
  <c r="B7397" i="2"/>
  <c r="D7396" i="2"/>
  <c r="K7396" i="2" s="1"/>
  <c r="B7396" i="2"/>
  <c r="D7395" i="2"/>
  <c r="B7395" i="2"/>
  <c r="D7394" i="2"/>
  <c r="K7394" i="2" s="1"/>
  <c r="B7394" i="2"/>
  <c r="D7393" i="2"/>
  <c r="B7393" i="2"/>
  <c r="D7392" i="2"/>
  <c r="K7392" i="2" s="1"/>
  <c r="B7392" i="2"/>
  <c r="D7391" i="2"/>
  <c r="B7391" i="2"/>
  <c r="D7390" i="2"/>
  <c r="K7390" i="2" s="1"/>
  <c r="B7390" i="2"/>
  <c r="D7389" i="2"/>
  <c r="B7389" i="2"/>
  <c r="D7388" i="2"/>
  <c r="K7388" i="2" s="1"/>
  <c r="B7388" i="2"/>
  <c r="D7387" i="2"/>
  <c r="B7387" i="2"/>
  <c r="D7386" i="2"/>
  <c r="K7386" i="2" s="1"/>
  <c r="B7386" i="2"/>
  <c r="D7385" i="2"/>
  <c r="B7385" i="2"/>
  <c r="D7384" i="2"/>
  <c r="K7384" i="2" s="1"/>
  <c r="B7384" i="2"/>
  <c r="D7383" i="2"/>
  <c r="B7383" i="2"/>
  <c r="D7382" i="2"/>
  <c r="K7382" i="2" s="1"/>
  <c r="B7382" i="2"/>
  <c r="D7381" i="2"/>
  <c r="B7381" i="2"/>
  <c r="D7380" i="2"/>
  <c r="K7380" i="2" s="1"/>
  <c r="B7380" i="2"/>
  <c r="D7379" i="2"/>
  <c r="B7379" i="2"/>
  <c r="D7378" i="2"/>
  <c r="K7378" i="2" s="1"/>
  <c r="B7378" i="2"/>
  <c r="D7377" i="2"/>
  <c r="B7377" i="2"/>
  <c r="D7376" i="2"/>
  <c r="K7376" i="2" s="1"/>
  <c r="B7376" i="2"/>
  <c r="D7375" i="2"/>
  <c r="B7375" i="2"/>
  <c r="D7374" i="2"/>
  <c r="K7374" i="2" s="1"/>
  <c r="B7374" i="2"/>
  <c r="D7373" i="2"/>
  <c r="B7373" i="2"/>
  <c r="D7372" i="2"/>
  <c r="K7372" i="2" s="1"/>
  <c r="B7372" i="2"/>
  <c r="D7371" i="2"/>
  <c r="B7371" i="2"/>
  <c r="D7370" i="2"/>
  <c r="K7370" i="2" s="1"/>
  <c r="B7370" i="2"/>
  <c r="D7369" i="2"/>
  <c r="B7369" i="2"/>
  <c r="D7368" i="2"/>
  <c r="K7368" i="2" s="1"/>
  <c r="B7368" i="2"/>
  <c r="D7367" i="2"/>
  <c r="B7367" i="2"/>
  <c r="D7366" i="2"/>
  <c r="K7366" i="2" s="1"/>
  <c r="B7366" i="2"/>
  <c r="D7365" i="2"/>
  <c r="B7365" i="2"/>
  <c r="D7364" i="2"/>
  <c r="K7364" i="2" s="1"/>
  <c r="B7364" i="2"/>
  <c r="D7363" i="2"/>
  <c r="B7363" i="2"/>
  <c r="D7362" i="2"/>
  <c r="K7362" i="2" s="1"/>
  <c r="B7362" i="2"/>
  <c r="D7361" i="2"/>
  <c r="B7361" i="2"/>
  <c r="D7360" i="2"/>
  <c r="K7360" i="2" s="1"/>
  <c r="B7360" i="2"/>
  <c r="D7359" i="2"/>
  <c r="B7359" i="2"/>
  <c r="D7358" i="2"/>
  <c r="K7358" i="2" s="1"/>
  <c r="B7358" i="2"/>
  <c r="D7357" i="2"/>
  <c r="B7357" i="2"/>
  <c r="D7356" i="2"/>
  <c r="K7356" i="2" s="1"/>
  <c r="B7356" i="2"/>
  <c r="D7355" i="2"/>
  <c r="B7355" i="2"/>
  <c r="D7354" i="2"/>
  <c r="K7354" i="2" s="1"/>
  <c r="B7354" i="2"/>
  <c r="D7353" i="2"/>
  <c r="B7353" i="2"/>
  <c r="D7352" i="2"/>
  <c r="K7352" i="2" s="1"/>
  <c r="B7352" i="2"/>
  <c r="D7351" i="2"/>
  <c r="B7351" i="2"/>
  <c r="D7350" i="2"/>
  <c r="K7350" i="2" s="1"/>
  <c r="B7350" i="2"/>
  <c r="D7349" i="2"/>
  <c r="B7349" i="2"/>
  <c r="D7348" i="2"/>
  <c r="K7348" i="2" s="1"/>
  <c r="B7348" i="2"/>
  <c r="D7347" i="2"/>
  <c r="B7347" i="2"/>
  <c r="D7346" i="2"/>
  <c r="K7346" i="2" s="1"/>
  <c r="B7346" i="2"/>
  <c r="D7345" i="2"/>
  <c r="B7345" i="2"/>
  <c r="D7344" i="2"/>
  <c r="K7344" i="2" s="1"/>
  <c r="B7344" i="2"/>
  <c r="D7343" i="2"/>
  <c r="B7343" i="2"/>
  <c r="D7342" i="2"/>
  <c r="K7342" i="2" s="1"/>
  <c r="B7342" i="2"/>
  <c r="D7341" i="2"/>
  <c r="B7341" i="2"/>
  <c r="D7340" i="2"/>
  <c r="K7340" i="2" s="1"/>
  <c r="B7340" i="2"/>
  <c r="D7339" i="2"/>
  <c r="B7339" i="2"/>
  <c r="D7338" i="2"/>
  <c r="K7338" i="2" s="1"/>
  <c r="B7338" i="2"/>
  <c r="D7337" i="2"/>
  <c r="B7337" i="2"/>
  <c r="D7336" i="2"/>
  <c r="K7336" i="2" s="1"/>
  <c r="B7336" i="2"/>
  <c r="D7335" i="2"/>
  <c r="B7335" i="2"/>
  <c r="D7334" i="2"/>
  <c r="K7334" i="2" s="1"/>
  <c r="B7334" i="2"/>
  <c r="D7333" i="2"/>
  <c r="B7333" i="2"/>
  <c r="D7332" i="2"/>
  <c r="K7332" i="2" s="1"/>
  <c r="B7332" i="2"/>
  <c r="D7331" i="2"/>
  <c r="B7331" i="2"/>
  <c r="D7330" i="2"/>
  <c r="K7330" i="2" s="1"/>
  <c r="B7330" i="2"/>
  <c r="D7329" i="2"/>
  <c r="B7329" i="2"/>
  <c r="D7328" i="2"/>
  <c r="K7328" i="2" s="1"/>
  <c r="B7328" i="2"/>
  <c r="D7327" i="2"/>
  <c r="B7327" i="2"/>
  <c r="D7326" i="2"/>
  <c r="K7326" i="2" s="1"/>
  <c r="B7326" i="2"/>
  <c r="D7325" i="2"/>
  <c r="B7325" i="2"/>
  <c r="D7324" i="2"/>
  <c r="K7324" i="2" s="1"/>
  <c r="B7324" i="2"/>
  <c r="D7323" i="2"/>
  <c r="B7323" i="2"/>
  <c r="D7322" i="2"/>
  <c r="R7322" i="2" s="1"/>
  <c r="B7322" i="2"/>
  <c r="D7321" i="2"/>
  <c r="B7321" i="2"/>
  <c r="D7320" i="2"/>
  <c r="R7320" i="2" s="1"/>
  <c r="B7320" i="2"/>
  <c r="D7319" i="2"/>
  <c r="B7319" i="2"/>
  <c r="D7318" i="2"/>
  <c r="R7318" i="2" s="1"/>
  <c r="B7318" i="2"/>
  <c r="D7317" i="2"/>
  <c r="B7317" i="2"/>
  <c r="D7316" i="2"/>
  <c r="R7316" i="2" s="1"/>
  <c r="B7316" i="2"/>
  <c r="D7315" i="2"/>
  <c r="B7315" i="2"/>
  <c r="D7314" i="2"/>
  <c r="R7314" i="2" s="1"/>
  <c r="B7314" i="2"/>
  <c r="D7313" i="2"/>
  <c r="B7313" i="2"/>
  <c r="D7312" i="2"/>
  <c r="R7312" i="2" s="1"/>
  <c r="B7312" i="2"/>
  <c r="D7311" i="2"/>
  <c r="B7311" i="2"/>
  <c r="D7310" i="2"/>
  <c r="R7310" i="2" s="1"/>
  <c r="B7310" i="2"/>
  <c r="D7309" i="2"/>
  <c r="B7309" i="2"/>
  <c r="D7308" i="2"/>
  <c r="R7308" i="2" s="1"/>
  <c r="B7308" i="2"/>
  <c r="D7307" i="2"/>
  <c r="B7307" i="2"/>
  <c r="D7306" i="2"/>
  <c r="R7306" i="2" s="1"/>
  <c r="B7306" i="2"/>
  <c r="D7305" i="2"/>
  <c r="B7305" i="2"/>
  <c r="D7304" i="2"/>
  <c r="R7304" i="2" s="1"/>
  <c r="B7304" i="2"/>
  <c r="D7303" i="2"/>
  <c r="B7303" i="2"/>
  <c r="D7302" i="2"/>
  <c r="R7302" i="2" s="1"/>
  <c r="B7302" i="2"/>
  <c r="D7301" i="2"/>
  <c r="B7301" i="2"/>
  <c r="D7300" i="2"/>
  <c r="R7300" i="2" s="1"/>
  <c r="B7300" i="2"/>
  <c r="D7299" i="2"/>
  <c r="B7299" i="2"/>
  <c r="D7298" i="2"/>
  <c r="R7298" i="2" s="1"/>
  <c r="B7298" i="2"/>
  <c r="D7297" i="2"/>
  <c r="B7297" i="2"/>
  <c r="D7296" i="2"/>
  <c r="R7296" i="2" s="1"/>
  <c r="B7296" i="2"/>
  <c r="D7295" i="2"/>
  <c r="B7295" i="2"/>
  <c r="D7294" i="2"/>
  <c r="R7294" i="2" s="1"/>
  <c r="B7294" i="2"/>
  <c r="D7293" i="2"/>
  <c r="B7293" i="2"/>
  <c r="D7292" i="2"/>
  <c r="R7292" i="2" s="1"/>
  <c r="B7292" i="2"/>
  <c r="D7291" i="2"/>
  <c r="B7291" i="2"/>
  <c r="D7290" i="2"/>
  <c r="R7290" i="2" s="1"/>
  <c r="B7290" i="2"/>
  <c r="D7289" i="2"/>
  <c r="B7289" i="2"/>
  <c r="D7288" i="2"/>
  <c r="R7288" i="2" s="1"/>
  <c r="B7288" i="2"/>
  <c r="D7287" i="2"/>
  <c r="B7287" i="2"/>
  <c r="D7286" i="2"/>
  <c r="R7286" i="2" s="1"/>
  <c r="B7286" i="2"/>
  <c r="D7285" i="2"/>
  <c r="B7285" i="2"/>
  <c r="D7284" i="2"/>
  <c r="R7284" i="2" s="1"/>
  <c r="B7284" i="2"/>
  <c r="D7283" i="2"/>
  <c r="B7283" i="2"/>
  <c r="D7282" i="2"/>
  <c r="R7282" i="2" s="1"/>
  <c r="B7282" i="2"/>
  <c r="D7281" i="2"/>
  <c r="B7281" i="2"/>
  <c r="D7280" i="2"/>
  <c r="R7280" i="2" s="1"/>
  <c r="B7280" i="2"/>
  <c r="D7279" i="2"/>
  <c r="B7279" i="2"/>
  <c r="D7278" i="2"/>
  <c r="R7278" i="2" s="1"/>
  <c r="B7278" i="2"/>
  <c r="D7277" i="2"/>
  <c r="B7277" i="2"/>
  <c r="D7276" i="2"/>
  <c r="R7276" i="2" s="1"/>
  <c r="B7276" i="2"/>
  <c r="D7275" i="2"/>
  <c r="B7275" i="2"/>
  <c r="D7274" i="2"/>
  <c r="R7274" i="2" s="1"/>
  <c r="B7274" i="2"/>
  <c r="D7273" i="2"/>
  <c r="B7273" i="2"/>
  <c r="D7272" i="2"/>
  <c r="R7272" i="2" s="1"/>
  <c r="B7272" i="2"/>
  <c r="D7271" i="2"/>
  <c r="B7271" i="2"/>
  <c r="D7270" i="2"/>
  <c r="R7270" i="2" s="1"/>
  <c r="B7270" i="2"/>
  <c r="D7269" i="2"/>
  <c r="B7269" i="2"/>
  <c r="D7268" i="2"/>
  <c r="R7268" i="2" s="1"/>
  <c r="B7268" i="2"/>
  <c r="D7267" i="2"/>
  <c r="B7267" i="2"/>
  <c r="D7266" i="2"/>
  <c r="R7266" i="2" s="1"/>
  <c r="B7266" i="2"/>
  <c r="D7265" i="2"/>
  <c r="B7265" i="2"/>
  <c r="D7264" i="2"/>
  <c r="R7264" i="2" s="1"/>
  <c r="B7264" i="2"/>
  <c r="D7263" i="2"/>
  <c r="B7263" i="2"/>
  <c r="D7262" i="2"/>
  <c r="R7262" i="2" s="1"/>
  <c r="B7262" i="2"/>
  <c r="D7261" i="2"/>
  <c r="B7261" i="2"/>
  <c r="D7260" i="2"/>
  <c r="R7260" i="2" s="1"/>
  <c r="B7260" i="2"/>
  <c r="D7259" i="2"/>
  <c r="B7259" i="2"/>
  <c r="D7258" i="2"/>
  <c r="R7258" i="2" s="1"/>
  <c r="B7258" i="2"/>
  <c r="D7257" i="2"/>
  <c r="B7257" i="2"/>
  <c r="D7256" i="2"/>
  <c r="R7256" i="2" s="1"/>
  <c r="B7256" i="2"/>
  <c r="D7255" i="2"/>
  <c r="B7255" i="2"/>
  <c r="D7254" i="2"/>
  <c r="R7254" i="2" s="1"/>
  <c r="B7254" i="2"/>
  <c r="D7253" i="2"/>
  <c r="B7253" i="2"/>
  <c r="D7252" i="2"/>
  <c r="R7252" i="2" s="1"/>
  <c r="B7252" i="2"/>
  <c r="D7251" i="2"/>
  <c r="B7251" i="2"/>
  <c r="D7250" i="2"/>
  <c r="R7250" i="2" s="1"/>
  <c r="B7250" i="2"/>
  <c r="D7249" i="2"/>
  <c r="B7249" i="2"/>
  <c r="D7248" i="2"/>
  <c r="R7248" i="2" s="1"/>
  <c r="B7248" i="2"/>
  <c r="D7247" i="2"/>
  <c r="B7247" i="2"/>
  <c r="D7246" i="2"/>
  <c r="R7246" i="2" s="1"/>
  <c r="B7246" i="2"/>
  <c r="D7245" i="2"/>
  <c r="B7245" i="2"/>
  <c r="D7244" i="2"/>
  <c r="R7244" i="2" s="1"/>
  <c r="B7244" i="2"/>
  <c r="D7243" i="2"/>
  <c r="B7243" i="2"/>
  <c r="D7242" i="2"/>
  <c r="R7242" i="2" s="1"/>
  <c r="B7242" i="2"/>
  <c r="D7241" i="2"/>
  <c r="B7241" i="2"/>
  <c r="D7240" i="2"/>
  <c r="R7240" i="2" s="1"/>
  <c r="B7240" i="2"/>
  <c r="D7239" i="2"/>
  <c r="B7239" i="2"/>
  <c r="D7238" i="2"/>
  <c r="R7238" i="2" s="1"/>
  <c r="B7238" i="2"/>
  <c r="D7237" i="2"/>
  <c r="B7237" i="2"/>
  <c r="D7236" i="2"/>
  <c r="R7236" i="2" s="1"/>
  <c r="B7236" i="2"/>
  <c r="D7235" i="2"/>
  <c r="B7235" i="2"/>
  <c r="D7234" i="2"/>
  <c r="R7234" i="2" s="1"/>
  <c r="B7234" i="2"/>
  <c r="D7233" i="2"/>
  <c r="B7233" i="2"/>
  <c r="D7232" i="2"/>
  <c r="R7232" i="2" s="1"/>
  <c r="B7232" i="2"/>
  <c r="D7231" i="2"/>
  <c r="B7231" i="2"/>
  <c r="D7230" i="2"/>
  <c r="R7230" i="2" s="1"/>
  <c r="B7230" i="2"/>
  <c r="D7229" i="2"/>
  <c r="B7229" i="2"/>
  <c r="D7228" i="2"/>
  <c r="R7228" i="2" s="1"/>
  <c r="B7228" i="2"/>
  <c r="D7227" i="2"/>
  <c r="B7227" i="2"/>
  <c r="D7226" i="2"/>
  <c r="R7226" i="2" s="1"/>
  <c r="B7226" i="2"/>
  <c r="D7225" i="2"/>
  <c r="B7225" i="2"/>
  <c r="D7224" i="2"/>
  <c r="R7224" i="2" s="1"/>
  <c r="B7224" i="2"/>
  <c r="D7223" i="2"/>
  <c r="B7223" i="2"/>
  <c r="D7222" i="2"/>
  <c r="R7222" i="2" s="1"/>
  <c r="B7222" i="2"/>
  <c r="D7221" i="2"/>
  <c r="B7221" i="2"/>
  <c r="D7220" i="2"/>
  <c r="R7220" i="2" s="1"/>
  <c r="B7220" i="2"/>
  <c r="D7219" i="2"/>
  <c r="B7219" i="2"/>
  <c r="D7218" i="2"/>
  <c r="R7218" i="2" s="1"/>
  <c r="B7218" i="2"/>
  <c r="D7217" i="2"/>
  <c r="B7217" i="2"/>
  <c r="D7216" i="2"/>
  <c r="R7216" i="2" s="1"/>
  <c r="B7216" i="2"/>
  <c r="D7215" i="2"/>
  <c r="B7215" i="2"/>
  <c r="D7214" i="2"/>
  <c r="R7214" i="2" s="1"/>
  <c r="B7214" i="2"/>
  <c r="D7213" i="2"/>
  <c r="B7213" i="2"/>
  <c r="D7212" i="2"/>
  <c r="R7212" i="2" s="1"/>
  <c r="B7212" i="2"/>
  <c r="D7211" i="2"/>
  <c r="B7211" i="2"/>
  <c r="D7210" i="2"/>
  <c r="R7210" i="2" s="1"/>
  <c r="B7210" i="2"/>
  <c r="D7209" i="2"/>
  <c r="B7209" i="2"/>
  <c r="D7208" i="2"/>
  <c r="R7208" i="2" s="1"/>
  <c r="B7208" i="2"/>
  <c r="D7207" i="2"/>
  <c r="B7207" i="2"/>
  <c r="D7206" i="2"/>
  <c r="R7206" i="2" s="1"/>
  <c r="B7206" i="2"/>
  <c r="D7205" i="2"/>
  <c r="B7205" i="2"/>
  <c r="D7204" i="2"/>
  <c r="R7204" i="2" s="1"/>
  <c r="B7204" i="2"/>
  <c r="D7203" i="2"/>
  <c r="B7203" i="2"/>
  <c r="D7202" i="2"/>
  <c r="R7202" i="2" s="1"/>
  <c r="B7202" i="2"/>
  <c r="D7201" i="2"/>
  <c r="B7201" i="2"/>
  <c r="D7200" i="2"/>
  <c r="R7200" i="2" s="1"/>
  <c r="B7200" i="2"/>
  <c r="D7199" i="2"/>
  <c r="B7199" i="2"/>
  <c r="D7198" i="2"/>
  <c r="R7198" i="2" s="1"/>
  <c r="B7198" i="2"/>
  <c r="D7197" i="2"/>
  <c r="B7197" i="2"/>
  <c r="D7196" i="2"/>
  <c r="R7196" i="2" s="1"/>
  <c r="B7196" i="2"/>
  <c r="D7195" i="2"/>
  <c r="B7195" i="2"/>
  <c r="D7194" i="2"/>
  <c r="R7194" i="2" s="1"/>
  <c r="B7194" i="2"/>
  <c r="B7193" i="2"/>
  <c r="B7192" i="2"/>
  <c r="B7191" i="2"/>
  <c r="B7190" i="2"/>
  <c r="B7189" i="2"/>
  <c r="B7188" i="2"/>
  <c r="B7187" i="2"/>
  <c r="B7186" i="2"/>
  <c r="B7185" i="2"/>
  <c r="B7184" i="2"/>
  <c r="B7183" i="2"/>
  <c r="B7182" i="2"/>
  <c r="B7181" i="2"/>
  <c r="B7180" i="2"/>
  <c r="B7179" i="2"/>
  <c r="B7178" i="2"/>
  <c r="B7177" i="2"/>
  <c r="B7176" i="2"/>
  <c r="B7175" i="2"/>
  <c r="B7174" i="2"/>
  <c r="B7173" i="2"/>
  <c r="B7172" i="2"/>
  <c r="B7171" i="2"/>
  <c r="B7170" i="2"/>
  <c r="B7169" i="2"/>
  <c r="B7168" i="2"/>
  <c r="B7167" i="2"/>
  <c r="B7166" i="2"/>
  <c r="B7165" i="2"/>
  <c r="B7164" i="2"/>
  <c r="B7163" i="2"/>
  <c r="B7162" i="2"/>
  <c r="B7161" i="2"/>
  <c r="B7160" i="2"/>
  <c r="B7159" i="2"/>
  <c r="B7158" i="2"/>
  <c r="B7157" i="2"/>
  <c r="B7156" i="2"/>
  <c r="B7155" i="2"/>
  <c r="B7154" i="2"/>
  <c r="B7153" i="2"/>
  <c r="B7152" i="2"/>
  <c r="B7151" i="2"/>
  <c r="B7150" i="2"/>
  <c r="B7149" i="2"/>
  <c r="B7148" i="2"/>
  <c r="B7147" i="2"/>
  <c r="B7146" i="2"/>
  <c r="B7145" i="2"/>
  <c r="B7144" i="2"/>
  <c r="B7143" i="2"/>
  <c r="B7142" i="2"/>
  <c r="B7141" i="2"/>
  <c r="B7140" i="2"/>
  <c r="B7139" i="2"/>
  <c r="B7138" i="2"/>
  <c r="B7137" i="2"/>
  <c r="B7136" i="2"/>
  <c r="B7135" i="2"/>
  <c r="B7134" i="2"/>
  <c r="B7133" i="2"/>
  <c r="B7132" i="2"/>
  <c r="B7131" i="2"/>
  <c r="B7130" i="2"/>
  <c r="B7129" i="2"/>
  <c r="B7128" i="2"/>
  <c r="B7127" i="2"/>
  <c r="B7126" i="2"/>
  <c r="B7125" i="2"/>
  <c r="B7124" i="2"/>
  <c r="B7123" i="2"/>
  <c r="B7122" i="2"/>
  <c r="B7121" i="2"/>
  <c r="B7120" i="2"/>
  <c r="B7119" i="2"/>
  <c r="B7118" i="2"/>
  <c r="B7117" i="2"/>
  <c r="B7116" i="2"/>
  <c r="B7115" i="2"/>
  <c r="B7114" i="2"/>
  <c r="B7113" i="2"/>
  <c r="B7112" i="2"/>
  <c r="B7111" i="2"/>
  <c r="B7110" i="2"/>
  <c r="B7109" i="2"/>
  <c r="B7108" i="2"/>
  <c r="B7107" i="2"/>
  <c r="B7106" i="2"/>
  <c r="B7105" i="2"/>
  <c r="B7104" i="2"/>
  <c r="B7103" i="2"/>
  <c r="B7102" i="2"/>
  <c r="B7101" i="2"/>
  <c r="B7100" i="2"/>
  <c r="B7099" i="2"/>
  <c r="B7098" i="2"/>
  <c r="B7097" i="2"/>
  <c r="B7096" i="2"/>
  <c r="B7095" i="2"/>
  <c r="B7094" i="2"/>
  <c r="B7093" i="2"/>
  <c r="B7092" i="2"/>
  <c r="B7091" i="2"/>
  <c r="B7090" i="2"/>
  <c r="B7089" i="2"/>
  <c r="B7088" i="2"/>
  <c r="B7087" i="2"/>
  <c r="B7086" i="2"/>
  <c r="B7085" i="2"/>
  <c r="B7084" i="2"/>
  <c r="B7083" i="2"/>
  <c r="B7082" i="2"/>
  <c r="B7081" i="2"/>
  <c r="B7080" i="2"/>
  <c r="B7079" i="2"/>
  <c r="B7078" i="2"/>
  <c r="B7077" i="2"/>
  <c r="B7076" i="2"/>
  <c r="B7075" i="2"/>
  <c r="B7074" i="2"/>
  <c r="B7073" i="2"/>
  <c r="B7072" i="2"/>
  <c r="B7071" i="2"/>
  <c r="B7070" i="2"/>
  <c r="B7069" i="2"/>
  <c r="B7068" i="2"/>
  <c r="B7067" i="2"/>
  <c r="B7066" i="2"/>
  <c r="B7065" i="2"/>
  <c r="B7064" i="2"/>
  <c r="B7063" i="2"/>
  <c r="B7062" i="2"/>
  <c r="B7061" i="2"/>
  <c r="B7060" i="2"/>
  <c r="B7059" i="2"/>
  <c r="B7058" i="2"/>
  <c r="B7057" i="2"/>
  <c r="B7056" i="2"/>
  <c r="B7055" i="2"/>
  <c r="B7054" i="2"/>
  <c r="B7053" i="2"/>
  <c r="B7052" i="2"/>
  <c r="B7051" i="2"/>
  <c r="B7050" i="2"/>
  <c r="B7049" i="2"/>
  <c r="B7048" i="2"/>
  <c r="B7047" i="2"/>
  <c r="B7046" i="2"/>
  <c r="B7045" i="2"/>
  <c r="B7044" i="2"/>
  <c r="B7043" i="2"/>
  <c r="B7042" i="2"/>
  <c r="B7041" i="2"/>
  <c r="B7040" i="2"/>
  <c r="B7039" i="2"/>
  <c r="B7038" i="2"/>
  <c r="B7037" i="2"/>
  <c r="B7036" i="2"/>
  <c r="B7035" i="2"/>
  <c r="B7034" i="2"/>
  <c r="B7033" i="2"/>
  <c r="B7032" i="2"/>
  <c r="B7031" i="2"/>
  <c r="B7030" i="2"/>
  <c r="B7029" i="2"/>
  <c r="B7028" i="2"/>
  <c r="B7027" i="2"/>
  <c r="B7026" i="2"/>
  <c r="B7025" i="2"/>
  <c r="B7024" i="2"/>
  <c r="B7023" i="2"/>
  <c r="B7022" i="2"/>
  <c r="B7021" i="2"/>
  <c r="B7020" i="2"/>
  <c r="B7019" i="2"/>
  <c r="B7018" i="2"/>
  <c r="B7017" i="2"/>
  <c r="B7016" i="2"/>
  <c r="B7015" i="2"/>
  <c r="B7014" i="2"/>
  <c r="B7013" i="2"/>
  <c r="B7012" i="2"/>
  <c r="B7011" i="2"/>
  <c r="B7010" i="2"/>
  <c r="B7009" i="2"/>
  <c r="B7008" i="2"/>
  <c r="B7007" i="2"/>
  <c r="B7006" i="2"/>
  <c r="B7005" i="2"/>
  <c r="B7004" i="2"/>
  <c r="B7003" i="2"/>
  <c r="B7002" i="2"/>
  <c r="B7001" i="2"/>
  <c r="B7000" i="2"/>
  <c r="B6999" i="2"/>
  <c r="B6998" i="2"/>
  <c r="B6997" i="2"/>
  <c r="B6996" i="2"/>
  <c r="B6995" i="2"/>
  <c r="B6994" i="2"/>
  <c r="B6993" i="2"/>
  <c r="B6992" i="2"/>
  <c r="B6991" i="2"/>
  <c r="B6990" i="2"/>
  <c r="B6989" i="2"/>
  <c r="B6988" i="2"/>
  <c r="B6987" i="2"/>
  <c r="B6986" i="2"/>
  <c r="B6985" i="2"/>
  <c r="B6984" i="2"/>
  <c r="B6983" i="2"/>
  <c r="B6982" i="2"/>
  <c r="B6981" i="2"/>
  <c r="B6980" i="2"/>
  <c r="B6979" i="2"/>
  <c r="B6978" i="2"/>
  <c r="B6977" i="2"/>
  <c r="B6976" i="2"/>
  <c r="B6975" i="2"/>
  <c r="B6974" i="2"/>
  <c r="B6973" i="2"/>
  <c r="B6972" i="2"/>
  <c r="B6971" i="2"/>
  <c r="B6970" i="2"/>
  <c r="B6969" i="2"/>
  <c r="B6968" i="2"/>
  <c r="B6967" i="2"/>
  <c r="B6966" i="2"/>
  <c r="B6965" i="2"/>
  <c r="B6964" i="2"/>
  <c r="B6963" i="2"/>
  <c r="B6962" i="2"/>
  <c r="B6961" i="2"/>
  <c r="B6960" i="2"/>
  <c r="B6959" i="2"/>
  <c r="B6958" i="2"/>
  <c r="B6957" i="2"/>
  <c r="B6956" i="2"/>
  <c r="B6955" i="2"/>
  <c r="B6954" i="2"/>
  <c r="B6953" i="2"/>
  <c r="B6952" i="2"/>
  <c r="B6951" i="2"/>
  <c r="B6950" i="2"/>
  <c r="B6949" i="2"/>
  <c r="B6948" i="2"/>
  <c r="B6947" i="2"/>
  <c r="B6946" i="2"/>
  <c r="B6945" i="2"/>
  <c r="B6944" i="2"/>
  <c r="B6943" i="2"/>
  <c r="B6942" i="2"/>
  <c r="B6941" i="2"/>
  <c r="B6940" i="2"/>
  <c r="B6939" i="2"/>
  <c r="B6938" i="2"/>
  <c r="B6937" i="2"/>
  <c r="B6936" i="2"/>
  <c r="B6935" i="2"/>
  <c r="B6934" i="2"/>
  <c r="B6933" i="2"/>
  <c r="B6932" i="2"/>
  <c r="B6931" i="2"/>
  <c r="B6930" i="2"/>
  <c r="B6929" i="2"/>
  <c r="B6928" i="2"/>
  <c r="B6927" i="2"/>
  <c r="B6926" i="2"/>
  <c r="B6925" i="2"/>
  <c r="B6924" i="2"/>
  <c r="B6923" i="2"/>
  <c r="B6922" i="2"/>
  <c r="B6921" i="2"/>
  <c r="B6920" i="2"/>
  <c r="B6919" i="2"/>
  <c r="B6918" i="2"/>
  <c r="B6917" i="2"/>
  <c r="B6916" i="2"/>
  <c r="B6915" i="2"/>
  <c r="B6914" i="2"/>
  <c r="B6913" i="2"/>
  <c r="B6912" i="2"/>
  <c r="B6911" i="2"/>
  <c r="B6910" i="2"/>
  <c r="B6909" i="2"/>
  <c r="B6908" i="2"/>
  <c r="B6907" i="2"/>
  <c r="B6906" i="2"/>
  <c r="B6905" i="2"/>
  <c r="B6904" i="2"/>
  <c r="B6903" i="2"/>
  <c r="B6902" i="2"/>
  <c r="B6901" i="2"/>
  <c r="B6900" i="2"/>
  <c r="B6899" i="2"/>
  <c r="B6898" i="2"/>
  <c r="B6897" i="2"/>
  <c r="B6896" i="2"/>
  <c r="B6895" i="2"/>
  <c r="B6894" i="2"/>
  <c r="B6893" i="2"/>
  <c r="B6892" i="2"/>
  <c r="B6891" i="2"/>
  <c r="B6890" i="2"/>
  <c r="B6889" i="2"/>
  <c r="B6888" i="2"/>
  <c r="B6887" i="2"/>
  <c r="B6886" i="2"/>
  <c r="B6885" i="2"/>
  <c r="B6884" i="2"/>
  <c r="B6883" i="2"/>
  <c r="B6882" i="2"/>
  <c r="B6881" i="2"/>
  <c r="B6880" i="2"/>
  <c r="B6879" i="2"/>
  <c r="B6878" i="2"/>
  <c r="B6877" i="2"/>
  <c r="B6876" i="2"/>
  <c r="B6875" i="2"/>
  <c r="B6874" i="2"/>
  <c r="B6873" i="2"/>
  <c r="B6872" i="2"/>
  <c r="B6871" i="2"/>
  <c r="B6870" i="2"/>
  <c r="B6869" i="2"/>
  <c r="B6868" i="2"/>
  <c r="B6867" i="2"/>
  <c r="B6866" i="2"/>
  <c r="B6865" i="2"/>
  <c r="B6864" i="2"/>
  <c r="B6863" i="2"/>
  <c r="B6862" i="2"/>
  <c r="B6861" i="2"/>
  <c r="B6860" i="2"/>
  <c r="B6859" i="2"/>
  <c r="B6858" i="2"/>
  <c r="B6857" i="2"/>
  <c r="B6856" i="2"/>
  <c r="B6855" i="2"/>
  <c r="B6854" i="2"/>
  <c r="B6853" i="2"/>
  <c r="B6852" i="2"/>
  <c r="B6851" i="2"/>
  <c r="B6850" i="2"/>
  <c r="B6849" i="2"/>
  <c r="B6848" i="2"/>
  <c r="B6847" i="2"/>
  <c r="B6846" i="2"/>
  <c r="B6845" i="2"/>
  <c r="B6844" i="2"/>
  <c r="B6843" i="2"/>
  <c r="B6842" i="2"/>
  <c r="B6841" i="2"/>
  <c r="B6840" i="2"/>
  <c r="B6839" i="2"/>
  <c r="B6838" i="2"/>
  <c r="B6837" i="2"/>
  <c r="B6836" i="2"/>
  <c r="B6835" i="2"/>
  <c r="B6834" i="2"/>
  <c r="B6833" i="2"/>
  <c r="B6832" i="2"/>
  <c r="B6831" i="2"/>
  <c r="B6830" i="2"/>
  <c r="B6829" i="2"/>
  <c r="B6828" i="2"/>
  <c r="B6827" i="2"/>
  <c r="B6826" i="2"/>
  <c r="B6825" i="2"/>
  <c r="B6824" i="2"/>
  <c r="B6823" i="2"/>
  <c r="B6822" i="2"/>
  <c r="B6821" i="2"/>
  <c r="B6820" i="2"/>
  <c r="B6819" i="2"/>
  <c r="B6818" i="2"/>
  <c r="B6817" i="2"/>
  <c r="B6816" i="2"/>
  <c r="B6815" i="2"/>
  <c r="B6814" i="2"/>
  <c r="B6813" i="2"/>
  <c r="B6812" i="2"/>
  <c r="B6811" i="2"/>
  <c r="B6810" i="2"/>
  <c r="B6809" i="2"/>
  <c r="B6808" i="2"/>
  <c r="B6807" i="2"/>
  <c r="B6806" i="2"/>
  <c r="B6805" i="2"/>
  <c r="B6804" i="2"/>
  <c r="B6803" i="2"/>
  <c r="B6802" i="2"/>
  <c r="B6801" i="2"/>
  <c r="B6800" i="2"/>
  <c r="B6799" i="2"/>
  <c r="B6798" i="2"/>
  <c r="B6797" i="2"/>
  <c r="B6796" i="2"/>
  <c r="B6795" i="2"/>
  <c r="B6794" i="2"/>
  <c r="B6793" i="2"/>
  <c r="B6792" i="2"/>
  <c r="B6791" i="2"/>
  <c r="B6790" i="2"/>
  <c r="B6789" i="2"/>
  <c r="B6788" i="2"/>
  <c r="B6787" i="2"/>
  <c r="B6786" i="2"/>
  <c r="B6785" i="2"/>
  <c r="B6784" i="2"/>
  <c r="B6783" i="2"/>
  <c r="B6782" i="2"/>
  <c r="B6781" i="2"/>
  <c r="B6780" i="2"/>
  <c r="B6779" i="2"/>
  <c r="B6778" i="2"/>
  <c r="B6777" i="2"/>
  <c r="B6776" i="2"/>
  <c r="B6775" i="2"/>
  <c r="B6774" i="2"/>
  <c r="B6773" i="2"/>
  <c r="B6772" i="2"/>
  <c r="B6771" i="2"/>
  <c r="B6770" i="2"/>
  <c r="B6769" i="2"/>
  <c r="B6768" i="2"/>
  <c r="B6767" i="2"/>
  <c r="B6766" i="2"/>
  <c r="B6765" i="2"/>
  <c r="B6764" i="2"/>
  <c r="B6763" i="2"/>
  <c r="B6762" i="2"/>
  <c r="B6761" i="2"/>
  <c r="B6760" i="2"/>
  <c r="B6759" i="2"/>
  <c r="B6758" i="2"/>
  <c r="B6757" i="2"/>
  <c r="B6756" i="2"/>
  <c r="B6755" i="2"/>
  <c r="B6754" i="2"/>
  <c r="B6753" i="2"/>
  <c r="B6752" i="2"/>
  <c r="B6751" i="2"/>
  <c r="B6750" i="2"/>
  <c r="B6749" i="2"/>
  <c r="B6748" i="2"/>
  <c r="B6747" i="2"/>
  <c r="B6746" i="2"/>
  <c r="B6745" i="2"/>
  <c r="B6744" i="2"/>
  <c r="B6743" i="2"/>
  <c r="B6742" i="2"/>
  <c r="B6741" i="2"/>
  <c r="B6740" i="2"/>
  <c r="B6739" i="2"/>
  <c r="B6738" i="2"/>
  <c r="B6737" i="2"/>
  <c r="B6736" i="2"/>
  <c r="B6735" i="2"/>
  <c r="B6734" i="2"/>
  <c r="B6733" i="2"/>
  <c r="B6732" i="2"/>
  <c r="B6731" i="2"/>
  <c r="B6730" i="2"/>
  <c r="B6729" i="2"/>
  <c r="B6728" i="2"/>
  <c r="B6727" i="2"/>
  <c r="B6726" i="2"/>
  <c r="B6725" i="2"/>
  <c r="B6724" i="2"/>
  <c r="B6723" i="2"/>
  <c r="B6722" i="2"/>
  <c r="B6721" i="2"/>
  <c r="B6720" i="2"/>
  <c r="B6719" i="2"/>
  <c r="B6718" i="2"/>
  <c r="B6717" i="2"/>
  <c r="B6716" i="2"/>
  <c r="B6715" i="2"/>
  <c r="B6714" i="2"/>
  <c r="B6713" i="2"/>
  <c r="B6712" i="2"/>
  <c r="B6711" i="2"/>
  <c r="B6710" i="2"/>
  <c r="B6709" i="2"/>
  <c r="B6708" i="2"/>
  <c r="B6707" i="2"/>
  <c r="B6706" i="2"/>
  <c r="B6705" i="2"/>
  <c r="B6704" i="2"/>
  <c r="B6703" i="2"/>
  <c r="B6702" i="2"/>
  <c r="B6701" i="2"/>
  <c r="B6700" i="2"/>
  <c r="B6699" i="2"/>
  <c r="B6698" i="2"/>
  <c r="B6697" i="2"/>
  <c r="B6696" i="2"/>
  <c r="B6695" i="2"/>
  <c r="B6694" i="2"/>
  <c r="B6693" i="2"/>
  <c r="B6692" i="2"/>
  <c r="B6691" i="2"/>
  <c r="B6690" i="2"/>
  <c r="B6689" i="2"/>
  <c r="B6688" i="2"/>
  <c r="B6687" i="2"/>
  <c r="B6686" i="2"/>
  <c r="B6685" i="2"/>
  <c r="B6684" i="2"/>
  <c r="B6683" i="2"/>
  <c r="B6682" i="2"/>
  <c r="B6681" i="2"/>
  <c r="B6680" i="2"/>
  <c r="B6679" i="2"/>
  <c r="B6678" i="2"/>
  <c r="B6677" i="2"/>
  <c r="B6676" i="2"/>
  <c r="B6675" i="2"/>
  <c r="B6674" i="2"/>
  <c r="B6673" i="2"/>
  <c r="B6672" i="2"/>
  <c r="B6671" i="2"/>
  <c r="B6670" i="2"/>
  <c r="B6669" i="2"/>
  <c r="B6668" i="2"/>
  <c r="B6667" i="2"/>
  <c r="B6666" i="2"/>
  <c r="B6665" i="2"/>
  <c r="B6664" i="2"/>
  <c r="B6663" i="2"/>
  <c r="B6662" i="2"/>
  <c r="B6661" i="2"/>
  <c r="B6660" i="2"/>
  <c r="B6659" i="2"/>
  <c r="B6658" i="2"/>
  <c r="B6657" i="2"/>
  <c r="B6656" i="2"/>
  <c r="B6655" i="2"/>
  <c r="B6654" i="2"/>
  <c r="B6653" i="2"/>
  <c r="B6652" i="2"/>
  <c r="B6651" i="2"/>
  <c r="B6650" i="2"/>
  <c r="B6649" i="2"/>
  <c r="B6648" i="2"/>
  <c r="B6647" i="2"/>
  <c r="B6646" i="2"/>
  <c r="B6645" i="2"/>
  <c r="B6644" i="2"/>
  <c r="B6643" i="2"/>
  <c r="B6642" i="2"/>
  <c r="B6641" i="2"/>
  <c r="B6640" i="2"/>
  <c r="B6639" i="2"/>
  <c r="B6638" i="2"/>
  <c r="B6637" i="2"/>
  <c r="B6636" i="2"/>
  <c r="B6635" i="2"/>
  <c r="B6634" i="2"/>
  <c r="B6633" i="2"/>
  <c r="B6632" i="2"/>
  <c r="B6631" i="2"/>
  <c r="B6630" i="2"/>
  <c r="B6629" i="2"/>
  <c r="B6628" i="2"/>
  <c r="B6627" i="2"/>
  <c r="B6626" i="2"/>
  <c r="B6625" i="2"/>
  <c r="B6624" i="2"/>
  <c r="B6623" i="2"/>
  <c r="B6622" i="2"/>
  <c r="B6621" i="2"/>
  <c r="B6620" i="2"/>
  <c r="B6619" i="2"/>
  <c r="B6618" i="2"/>
  <c r="B6617" i="2"/>
  <c r="B6616" i="2"/>
  <c r="B6615" i="2"/>
  <c r="B6614" i="2"/>
  <c r="B6613" i="2"/>
  <c r="B6612" i="2"/>
  <c r="B6611" i="2"/>
  <c r="B6610" i="2"/>
  <c r="B6609" i="2"/>
  <c r="B6608" i="2"/>
  <c r="B6607" i="2"/>
  <c r="B6606" i="2"/>
  <c r="B6605" i="2"/>
  <c r="B6604" i="2"/>
  <c r="B6603" i="2"/>
  <c r="B6602" i="2"/>
  <c r="B6601" i="2"/>
  <c r="B6600" i="2"/>
  <c r="B6599" i="2"/>
  <c r="B6598" i="2"/>
  <c r="B6597" i="2"/>
  <c r="B6596" i="2"/>
  <c r="B6595" i="2"/>
  <c r="B6594" i="2"/>
  <c r="B6593" i="2"/>
  <c r="B6592" i="2"/>
  <c r="B6591" i="2"/>
  <c r="B6590" i="2"/>
  <c r="B6589" i="2"/>
  <c r="B6588" i="2"/>
  <c r="B6587" i="2"/>
  <c r="B6586" i="2"/>
  <c r="B6585" i="2"/>
  <c r="B6584" i="2"/>
  <c r="B6583" i="2"/>
  <c r="B6582" i="2"/>
  <c r="B6581" i="2"/>
  <c r="B6580" i="2"/>
  <c r="B6579" i="2"/>
  <c r="B6578" i="2"/>
  <c r="B6577" i="2"/>
  <c r="B6576" i="2"/>
  <c r="B6575" i="2"/>
  <c r="B6574" i="2"/>
  <c r="B6573" i="2"/>
  <c r="B6572" i="2"/>
  <c r="B6571" i="2"/>
  <c r="B6570" i="2"/>
  <c r="B6569" i="2"/>
  <c r="B6568" i="2"/>
  <c r="B6567" i="2"/>
  <c r="B6566" i="2"/>
  <c r="B6565" i="2"/>
  <c r="B6564" i="2"/>
  <c r="B6563" i="2"/>
  <c r="B6562" i="2"/>
  <c r="B6561" i="2"/>
  <c r="B6560" i="2"/>
  <c r="B6559" i="2"/>
  <c r="B6558" i="2"/>
  <c r="B6557" i="2"/>
  <c r="B6556" i="2"/>
  <c r="B6555" i="2"/>
  <c r="B6554" i="2"/>
  <c r="B6553" i="2"/>
  <c r="B6552" i="2"/>
  <c r="B6551" i="2"/>
  <c r="B6550" i="2"/>
  <c r="B6549" i="2"/>
  <c r="B6548" i="2"/>
  <c r="B6547" i="2"/>
  <c r="B6546" i="2"/>
  <c r="B6545" i="2"/>
  <c r="B6544" i="2"/>
  <c r="B6543" i="2"/>
  <c r="B6542" i="2"/>
  <c r="B6541" i="2"/>
  <c r="B6540" i="2"/>
  <c r="B6539" i="2"/>
  <c r="B6538" i="2"/>
  <c r="B6537" i="2"/>
  <c r="B6536" i="2"/>
  <c r="B6535" i="2"/>
  <c r="B6534" i="2"/>
  <c r="B6533" i="2"/>
  <c r="B6532" i="2"/>
  <c r="B6531" i="2"/>
  <c r="B6530" i="2"/>
  <c r="B6529" i="2"/>
  <c r="B6528" i="2"/>
  <c r="B6527" i="2"/>
  <c r="B6526" i="2"/>
  <c r="B6525" i="2"/>
  <c r="B6524" i="2"/>
  <c r="B6523" i="2"/>
  <c r="B6522" i="2"/>
  <c r="B6521" i="2"/>
  <c r="B6520" i="2"/>
  <c r="B6519" i="2"/>
  <c r="B6518" i="2"/>
  <c r="B6517" i="2"/>
  <c r="B6516" i="2"/>
  <c r="B6515" i="2"/>
  <c r="B6514" i="2"/>
  <c r="B6513" i="2"/>
  <c r="B6512" i="2"/>
  <c r="B6511" i="2"/>
  <c r="B6510" i="2"/>
  <c r="B6509" i="2"/>
  <c r="B6508" i="2"/>
  <c r="B6507" i="2"/>
  <c r="B6506" i="2"/>
  <c r="B6505" i="2"/>
  <c r="B6504" i="2"/>
  <c r="B6503" i="2"/>
  <c r="B6502" i="2"/>
  <c r="B6501" i="2"/>
  <c r="B6500" i="2"/>
  <c r="B6499" i="2"/>
  <c r="B6498" i="2"/>
  <c r="B6497" i="2"/>
  <c r="B6496" i="2"/>
  <c r="B6495" i="2"/>
  <c r="B6494" i="2"/>
  <c r="B6493" i="2"/>
  <c r="B6492" i="2"/>
  <c r="B6491" i="2"/>
  <c r="B6490" i="2"/>
  <c r="B6489" i="2"/>
  <c r="B6488" i="2"/>
  <c r="B6487" i="2"/>
  <c r="B6486" i="2"/>
  <c r="B6485" i="2"/>
  <c r="B6484" i="2"/>
  <c r="B6483" i="2"/>
  <c r="B6482" i="2"/>
  <c r="B6481" i="2"/>
  <c r="B6480" i="2"/>
  <c r="B6479" i="2"/>
  <c r="B6478" i="2"/>
  <c r="B6477" i="2"/>
  <c r="B6476" i="2"/>
  <c r="B6475" i="2"/>
  <c r="B6474" i="2"/>
  <c r="B6473" i="2"/>
  <c r="B6472" i="2"/>
  <c r="B6471" i="2"/>
  <c r="B6470" i="2"/>
  <c r="B6469" i="2"/>
  <c r="B6468" i="2"/>
  <c r="B6467" i="2"/>
  <c r="B6466" i="2"/>
  <c r="B6465" i="2"/>
  <c r="B6464" i="2"/>
  <c r="B6463" i="2"/>
  <c r="B6462" i="2"/>
  <c r="B6461" i="2"/>
  <c r="B6460" i="2"/>
  <c r="B6459" i="2"/>
  <c r="B6458" i="2"/>
  <c r="B6457" i="2"/>
  <c r="B6456" i="2"/>
  <c r="B6455" i="2"/>
  <c r="B6454" i="2"/>
  <c r="B6453" i="2"/>
  <c r="B6452" i="2"/>
  <c r="B6451" i="2"/>
  <c r="B6450" i="2"/>
  <c r="B6449" i="2"/>
  <c r="B6448" i="2"/>
  <c r="B6447" i="2"/>
  <c r="B6446" i="2"/>
  <c r="B6445" i="2"/>
  <c r="B6444" i="2"/>
  <c r="B6443" i="2"/>
  <c r="B6442" i="2"/>
  <c r="B6441" i="2"/>
  <c r="B6440" i="2"/>
  <c r="B6439" i="2"/>
  <c r="B6438" i="2"/>
  <c r="B6437" i="2"/>
  <c r="B6436" i="2"/>
  <c r="B6435" i="2"/>
  <c r="B6434" i="2"/>
  <c r="B6433" i="2"/>
  <c r="B6432" i="2"/>
  <c r="B6431" i="2"/>
  <c r="B6430" i="2"/>
  <c r="B6429" i="2"/>
  <c r="B6428" i="2"/>
  <c r="B6427" i="2"/>
  <c r="B6426" i="2"/>
  <c r="B6425" i="2"/>
  <c r="B6424" i="2"/>
  <c r="B6423" i="2"/>
  <c r="B6422" i="2"/>
  <c r="B6421" i="2"/>
  <c r="B6420" i="2"/>
  <c r="B6419" i="2"/>
  <c r="B6418" i="2"/>
  <c r="B6417" i="2"/>
  <c r="B6416" i="2"/>
  <c r="B6415" i="2"/>
  <c r="B6414" i="2"/>
  <c r="B6413" i="2"/>
  <c r="B6412" i="2"/>
  <c r="B6411" i="2"/>
  <c r="B6410" i="2"/>
  <c r="B6409" i="2"/>
  <c r="B6408" i="2"/>
  <c r="B6407" i="2"/>
  <c r="B6406" i="2"/>
  <c r="B6405" i="2"/>
  <c r="B6404" i="2"/>
  <c r="B6403" i="2"/>
  <c r="B6402" i="2"/>
  <c r="B6401" i="2"/>
  <c r="B6400" i="2"/>
  <c r="B6399" i="2"/>
  <c r="B6398" i="2"/>
  <c r="B6397" i="2"/>
  <c r="B6396" i="2"/>
  <c r="B6395" i="2"/>
  <c r="B6394" i="2"/>
  <c r="B6393" i="2"/>
  <c r="B6392" i="2"/>
  <c r="B6391" i="2"/>
  <c r="B6390" i="2"/>
  <c r="B6389" i="2"/>
  <c r="B6388" i="2"/>
  <c r="B6387" i="2"/>
  <c r="B6386" i="2"/>
  <c r="B6385" i="2"/>
  <c r="B6384" i="2"/>
  <c r="B6383" i="2"/>
  <c r="B6382" i="2"/>
  <c r="B6381" i="2"/>
  <c r="B6380" i="2"/>
  <c r="B6379" i="2"/>
  <c r="B6378" i="2"/>
  <c r="B6377" i="2"/>
  <c r="B6376" i="2"/>
  <c r="B6375" i="2"/>
  <c r="B6374" i="2"/>
  <c r="B6373" i="2"/>
  <c r="B6372" i="2"/>
  <c r="B6371" i="2"/>
  <c r="B6370" i="2"/>
  <c r="B6369" i="2"/>
  <c r="B6368" i="2"/>
  <c r="B6367" i="2"/>
  <c r="B6366" i="2"/>
  <c r="B6365" i="2"/>
  <c r="B6364" i="2"/>
  <c r="B6363" i="2"/>
  <c r="B6362" i="2"/>
  <c r="B6361" i="2"/>
  <c r="B6360" i="2"/>
  <c r="B6359" i="2"/>
  <c r="B6358" i="2"/>
  <c r="B6357" i="2"/>
  <c r="B6356" i="2"/>
  <c r="B6355" i="2"/>
  <c r="B6354" i="2"/>
  <c r="B6353" i="2"/>
  <c r="B6352" i="2"/>
  <c r="B6351" i="2"/>
  <c r="B6350" i="2"/>
  <c r="B6349" i="2"/>
  <c r="B6348" i="2"/>
  <c r="B6347" i="2"/>
  <c r="B6346" i="2"/>
  <c r="B6345" i="2"/>
  <c r="B6344" i="2"/>
  <c r="B6343" i="2"/>
  <c r="B6342" i="2"/>
  <c r="B6341" i="2"/>
  <c r="B6340" i="2"/>
  <c r="B6339" i="2"/>
  <c r="B6338" i="2"/>
  <c r="B6337" i="2"/>
  <c r="B6336" i="2"/>
  <c r="B6335" i="2"/>
  <c r="B6334" i="2"/>
  <c r="B6333" i="2"/>
  <c r="B6332" i="2"/>
  <c r="B6331" i="2"/>
  <c r="B6330" i="2"/>
  <c r="B6329" i="2"/>
  <c r="B6328" i="2"/>
  <c r="B6327" i="2"/>
  <c r="B6326" i="2"/>
  <c r="B6325" i="2"/>
  <c r="B6324" i="2"/>
  <c r="B6323" i="2"/>
  <c r="B6322" i="2"/>
  <c r="B6321" i="2"/>
  <c r="B6320" i="2"/>
  <c r="B6319" i="2"/>
  <c r="B6318" i="2"/>
  <c r="B6317" i="2"/>
  <c r="B6316" i="2"/>
  <c r="B6315" i="2"/>
  <c r="B6314" i="2"/>
  <c r="B6313" i="2"/>
  <c r="B6312" i="2"/>
  <c r="B6311" i="2"/>
  <c r="B6310" i="2"/>
  <c r="B6309" i="2"/>
  <c r="B6308" i="2"/>
  <c r="B6307" i="2"/>
  <c r="B6306" i="2"/>
  <c r="B6305" i="2"/>
  <c r="B6304" i="2"/>
  <c r="B6303" i="2"/>
  <c r="B6302" i="2"/>
  <c r="B6301" i="2"/>
  <c r="B6300" i="2"/>
  <c r="B6299" i="2"/>
  <c r="B6298" i="2"/>
  <c r="B6297" i="2"/>
  <c r="B6296" i="2"/>
  <c r="B6295" i="2"/>
  <c r="B6294" i="2"/>
  <c r="B6293" i="2"/>
  <c r="B6292" i="2"/>
  <c r="B6291" i="2"/>
  <c r="B6290" i="2"/>
  <c r="B6289" i="2"/>
  <c r="B6288" i="2"/>
  <c r="B6287" i="2"/>
  <c r="B6286" i="2"/>
  <c r="B6285" i="2"/>
  <c r="B6284" i="2"/>
  <c r="B6283" i="2"/>
  <c r="B6282" i="2"/>
  <c r="B6281" i="2"/>
  <c r="B6280" i="2"/>
  <c r="B6279" i="2"/>
  <c r="B6278" i="2"/>
  <c r="B6277" i="2"/>
  <c r="B6276" i="2"/>
  <c r="B6275" i="2"/>
  <c r="B6274" i="2"/>
  <c r="B6273" i="2"/>
  <c r="B6272" i="2"/>
  <c r="B6271" i="2"/>
  <c r="B6270" i="2"/>
  <c r="B6269" i="2"/>
  <c r="B6268" i="2"/>
  <c r="B6267" i="2"/>
  <c r="B6266" i="2"/>
  <c r="B6265" i="2"/>
  <c r="B6264" i="2"/>
  <c r="B6263" i="2"/>
  <c r="B6262" i="2"/>
  <c r="B6261" i="2"/>
  <c r="B6260" i="2"/>
  <c r="B6259" i="2"/>
  <c r="B6258" i="2"/>
  <c r="B6257" i="2"/>
  <c r="B6256" i="2"/>
  <c r="B6255" i="2"/>
  <c r="B6254" i="2"/>
  <c r="B6253" i="2"/>
  <c r="B6252" i="2"/>
  <c r="B6251" i="2"/>
  <c r="B6250" i="2"/>
  <c r="B6249" i="2"/>
  <c r="B6248" i="2"/>
  <c r="B6247" i="2"/>
  <c r="B6246" i="2"/>
  <c r="B6245" i="2"/>
  <c r="B6244" i="2"/>
  <c r="B6243" i="2"/>
  <c r="B6242" i="2"/>
  <c r="B6241" i="2"/>
  <c r="B6240" i="2"/>
  <c r="B6239" i="2"/>
  <c r="B6238" i="2"/>
  <c r="B6237" i="2"/>
  <c r="B6236" i="2"/>
  <c r="B6235" i="2"/>
  <c r="B6234" i="2"/>
  <c r="B6233" i="2"/>
  <c r="B6232" i="2"/>
  <c r="B6231" i="2"/>
  <c r="B6230" i="2"/>
  <c r="B6229" i="2"/>
  <c r="B6228" i="2"/>
  <c r="B6227" i="2"/>
  <c r="B6226" i="2"/>
  <c r="B6225" i="2"/>
  <c r="B6224" i="2"/>
  <c r="B6223" i="2"/>
  <c r="B6222" i="2"/>
  <c r="B6221" i="2"/>
  <c r="B6220" i="2"/>
  <c r="B6219" i="2"/>
  <c r="B6218" i="2"/>
  <c r="B6217" i="2"/>
  <c r="B6216" i="2"/>
  <c r="B6215" i="2"/>
  <c r="B6214" i="2"/>
  <c r="B6213" i="2"/>
  <c r="B6212" i="2"/>
  <c r="B6211" i="2"/>
  <c r="B6210" i="2"/>
  <c r="B6209" i="2"/>
  <c r="B6208" i="2"/>
  <c r="B6207" i="2"/>
  <c r="B6206" i="2"/>
  <c r="B6205" i="2"/>
  <c r="B6204" i="2"/>
  <c r="B6203" i="2"/>
  <c r="B6202" i="2"/>
  <c r="B6201" i="2"/>
  <c r="B6200" i="2"/>
  <c r="B6199" i="2"/>
  <c r="B6198" i="2"/>
  <c r="B6197" i="2"/>
  <c r="B6196" i="2"/>
  <c r="B6195" i="2"/>
  <c r="B6194" i="2"/>
  <c r="B6193" i="2"/>
  <c r="B6192" i="2"/>
  <c r="B6191" i="2"/>
  <c r="B6190" i="2"/>
  <c r="B6189" i="2"/>
  <c r="B6188" i="2"/>
  <c r="B6187" i="2"/>
  <c r="B6186" i="2"/>
  <c r="B6185" i="2"/>
  <c r="B6184" i="2"/>
  <c r="B6183" i="2"/>
  <c r="B6182" i="2"/>
  <c r="B6181" i="2"/>
  <c r="B6180" i="2"/>
  <c r="B6179" i="2"/>
  <c r="B6178" i="2"/>
  <c r="B6177" i="2"/>
  <c r="B6176" i="2"/>
  <c r="B6175" i="2"/>
  <c r="B6174" i="2"/>
  <c r="B6173" i="2"/>
  <c r="B6172" i="2"/>
  <c r="B6171" i="2"/>
  <c r="B6170" i="2"/>
  <c r="B6169" i="2"/>
  <c r="B6168" i="2"/>
  <c r="B6167" i="2"/>
  <c r="B6166" i="2"/>
  <c r="B6165" i="2"/>
  <c r="B6164" i="2"/>
  <c r="B6163" i="2"/>
  <c r="B6162" i="2"/>
  <c r="B6161" i="2"/>
  <c r="B6160" i="2"/>
  <c r="B6159" i="2"/>
  <c r="B6158" i="2"/>
  <c r="B6157" i="2"/>
  <c r="B6156" i="2"/>
  <c r="B6155" i="2"/>
  <c r="B6154" i="2"/>
  <c r="B6153" i="2"/>
  <c r="B6152" i="2"/>
  <c r="B6151" i="2"/>
  <c r="B6150" i="2"/>
  <c r="B6149" i="2"/>
  <c r="B6148" i="2"/>
  <c r="B6147" i="2"/>
  <c r="B6146" i="2"/>
  <c r="B6145" i="2"/>
  <c r="B6144" i="2"/>
  <c r="B6143" i="2"/>
  <c r="B6142" i="2"/>
  <c r="B6141" i="2"/>
  <c r="B6140" i="2"/>
  <c r="B6139" i="2"/>
  <c r="B6138" i="2"/>
  <c r="B6137" i="2"/>
  <c r="B6136" i="2"/>
  <c r="B6135" i="2"/>
  <c r="B6134" i="2"/>
  <c r="B6133" i="2"/>
  <c r="B6132" i="2"/>
  <c r="B6131" i="2"/>
  <c r="B6130" i="2"/>
  <c r="B6129" i="2"/>
  <c r="B6128" i="2"/>
  <c r="B6127" i="2"/>
  <c r="B6126" i="2"/>
  <c r="B6125" i="2"/>
  <c r="B6124" i="2"/>
  <c r="B6123" i="2"/>
  <c r="B6122" i="2"/>
  <c r="B6121" i="2"/>
  <c r="B6120" i="2"/>
  <c r="B6119" i="2"/>
  <c r="B6118" i="2"/>
  <c r="B6117" i="2"/>
  <c r="B6116" i="2"/>
  <c r="B6115" i="2"/>
  <c r="B6114" i="2"/>
  <c r="B6113" i="2"/>
  <c r="B6112" i="2"/>
  <c r="B6111" i="2"/>
  <c r="B6110" i="2"/>
  <c r="B6109" i="2"/>
  <c r="B6108" i="2"/>
  <c r="B6107" i="2"/>
  <c r="B6106" i="2"/>
  <c r="B6105" i="2"/>
  <c r="B6104" i="2"/>
  <c r="B6103" i="2"/>
  <c r="B6102" i="2"/>
  <c r="B6101" i="2"/>
  <c r="B6100" i="2"/>
  <c r="B6099" i="2"/>
  <c r="B6098" i="2"/>
  <c r="B6097" i="2"/>
  <c r="B6096" i="2"/>
  <c r="B6095" i="2"/>
  <c r="B6094" i="2"/>
  <c r="B6093" i="2"/>
  <c r="B6092" i="2"/>
  <c r="B6091" i="2"/>
  <c r="B6090" i="2"/>
  <c r="B6089" i="2"/>
  <c r="B6088" i="2"/>
  <c r="B6087" i="2"/>
  <c r="B6086" i="2"/>
  <c r="B6085" i="2"/>
  <c r="B6084" i="2"/>
  <c r="B6083" i="2"/>
  <c r="B6082" i="2"/>
  <c r="B6081" i="2"/>
  <c r="B6080" i="2"/>
  <c r="B6079" i="2"/>
  <c r="B6078" i="2"/>
  <c r="B6077" i="2"/>
  <c r="B6076" i="2"/>
  <c r="B6075" i="2"/>
  <c r="B6074" i="2"/>
  <c r="B6073" i="2"/>
  <c r="B6072" i="2"/>
  <c r="B6071" i="2"/>
  <c r="B6070" i="2"/>
  <c r="B6069" i="2"/>
  <c r="B6068" i="2"/>
  <c r="B6067" i="2"/>
  <c r="B6066" i="2"/>
  <c r="B6065" i="2"/>
  <c r="B6064" i="2"/>
  <c r="B6063" i="2"/>
  <c r="B6062" i="2"/>
  <c r="B6061" i="2"/>
  <c r="B6060" i="2"/>
  <c r="B6059" i="2"/>
  <c r="B6058" i="2"/>
  <c r="B6057" i="2"/>
  <c r="B6056" i="2"/>
  <c r="B6055" i="2"/>
  <c r="B6054" i="2"/>
  <c r="B6053" i="2"/>
  <c r="B6052" i="2"/>
  <c r="B6051" i="2"/>
  <c r="B6050" i="2"/>
  <c r="B6049" i="2"/>
  <c r="B6048" i="2"/>
  <c r="B6047" i="2"/>
  <c r="B6046" i="2"/>
  <c r="B6045" i="2"/>
  <c r="B6044" i="2"/>
  <c r="B6043" i="2"/>
  <c r="B6042" i="2"/>
  <c r="B6041" i="2"/>
  <c r="B6040" i="2"/>
  <c r="B6039" i="2"/>
  <c r="B6038" i="2"/>
  <c r="B6037" i="2"/>
  <c r="B6036" i="2"/>
  <c r="B6035" i="2"/>
  <c r="B6034" i="2"/>
  <c r="B6033" i="2"/>
  <c r="B6032" i="2"/>
  <c r="B6031" i="2"/>
  <c r="B6030" i="2"/>
  <c r="B6029" i="2"/>
  <c r="B6028" i="2"/>
  <c r="B6027" i="2"/>
  <c r="B6026" i="2"/>
  <c r="B6025" i="2"/>
  <c r="B6024" i="2"/>
  <c r="B6023" i="2"/>
  <c r="B6022" i="2"/>
  <c r="B6021" i="2"/>
  <c r="B6020" i="2"/>
  <c r="B6019" i="2"/>
  <c r="B6018" i="2"/>
  <c r="B6017" i="2"/>
  <c r="B6016" i="2"/>
  <c r="B6015" i="2"/>
  <c r="B6014" i="2"/>
  <c r="B6013" i="2"/>
  <c r="B6012" i="2"/>
  <c r="B6011" i="2"/>
  <c r="B6010" i="2"/>
  <c r="B6009" i="2"/>
  <c r="B6008" i="2"/>
  <c r="B6007" i="2"/>
  <c r="B6006" i="2"/>
  <c r="B6005" i="2"/>
  <c r="B6004" i="2"/>
  <c r="B6003" i="2"/>
  <c r="B6002" i="2"/>
  <c r="B6001" i="2"/>
  <c r="B6000" i="2"/>
  <c r="B5999" i="2"/>
  <c r="B5998" i="2"/>
  <c r="B5997" i="2"/>
  <c r="B5996" i="2"/>
  <c r="B5995" i="2"/>
  <c r="B5994" i="2"/>
  <c r="B5993" i="2"/>
  <c r="B5992" i="2"/>
  <c r="B5991" i="2"/>
  <c r="B5990" i="2"/>
  <c r="B5989" i="2"/>
  <c r="B5988" i="2"/>
  <c r="B5987" i="2"/>
  <c r="B5986" i="2"/>
  <c r="B5985" i="2"/>
  <c r="B5984" i="2"/>
  <c r="B5983" i="2"/>
  <c r="B5982" i="2"/>
  <c r="B5981" i="2"/>
  <c r="B5980" i="2"/>
  <c r="B5979" i="2"/>
  <c r="B5978" i="2"/>
  <c r="B5977" i="2"/>
  <c r="B5976" i="2"/>
  <c r="B5975" i="2"/>
  <c r="B5974" i="2"/>
  <c r="B5973" i="2"/>
  <c r="B5972" i="2"/>
  <c r="B5971" i="2"/>
  <c r="B5970" i="2"/>
  <c r="B5969" i="2"/>
  <c r="B5968" i="2"/>
  <c r="B5967" i="2"/>
  <c r="B5966" i="2"/>
  <c r="B5965" i="2"/>
  <c r="B5964" i="2"/>
  <c r="B5963" i="2"/>
  <c r="B5962" i="2"/>
  <c r="B5961" i="2"/>
  <c r="B5960" i="2"/>
  <c r="B5959" i="2"/>
  <c r="B5958" i="2"/>
  <c r="B5957" i="2"/>
  <c r="B5956" i="2"/>
  <c r="B5955" i="2"/>
  <c r="B5954" i="2"/>
  <c r="B5953" i="2"/>
  <c r="B5952" i="2"/>
  <c r="B5951" i="2"/>
  <c r="B5950" i="2"/>
  <c r="B5949" i="2"/>
  <c r="B5948" i="2"/>
  <c r="B5947" i="2"/>
  <c r="B5946" i="2"/>
  <c r="B5945" i="2"/>
  <c r="B5944" i="2"/>
  <c r="B5943" i="2"/>
  <c r="B5942" i="2"/>
  <c r="B5941" i="2"/>
  <c r="B5940" i="2"/>
  <c r="B5939" i="2"/>
  <c r="B5938" i="2"/>
  <c r="B5937" i="2"/>
  <c r="B5936" i="2"/>
  <c r="B5935" i="2"/>
  <c r="B5934" i="2"/>
  <c r="B5933" i="2"/>
  <c r="B5932" i="2"/>
  <c r="B5931" i="2"/>
  <c r="B5930" i="2"/>
  <c r="B5929" i="2"/>
  <c r="B5928" i="2"/>
  <c r="B5927" i="2"/>
  <c r="B5926" i="2"/>
  <c r="B5925" i="2"/>
  <c r="B5924" i="2"/>
  <c r="B5923" i="2"/>
  <c r="B5922" i="2"/>
  <c r="B5921" i="2"/>
  <c r="B5920" i="2"/>
  <c r="B5919" i="2"/>
  <c r="B5918" i="2"/>
  <c r="B5917" i="2"/>
  <c r="B5916" i="2"/>
  <c r="B5915" i="2"/>
  <c r="B5914" i="2"/>
  <c r="B5913" i="2"/>
  <c r="B5912" i="2"/>
  <c r="B5911" i="2"/>
  <c r="B5910" i="2"/>
  <c r="B5909" i="2"/>
  <c r="B5908" i="2"/>
  <c r="B5907" i="2"/>
  <c r="B5906" i="2"/>
  <c r="B5905" i="2"/>
  <c r="B5904" i="2"/>
  <c r="B5903" i="2"/>
  <c r="B5902" i="2"/>
  <c r="B5901" i="2"/>
  <c r="B5900" i="2"/>
  <c r="B5899" i="2"/>
  <c r="B5898" i="2"/>
  <c r="B5897" i="2"/>
  <c r="B5896" i="2"/>
  <c r="B5895" i="2"/>
  <c r="B5894" i="2"/>
  <c r="B5893" i="2"/>
  <c r="B5892" i="2"/>
  <c r="B5891" i="2"/>
  <c r="B5890" i="2"/>
  <c r="B5889" i="2"/>
  <c r="B5888" i="2"/>
  <c r="B5887" i="2"/>
  <c r="B5886" i="2"/>
  <c r="B5885" i="2"/>
  <c r="B5884" i="2"/>
  <c r="B5883" i="2"/>
  <c r="B5882" i="2"/>
  <c r="B5881" i="2"/>
  <c r="B5880" i="2"/>
  <c r="B5879" i="2"/>
  <c r="B5878" i="2"/>
  <c r="B5877" i="2"/>
  <c r="B5876" i="2"/>
  <c r="B5875" i="2"/>
  <c r="B5874" i="2"/>
  <c r="B5873" i="2"/>
  <c r="B5872" i="2"/>
  <c r="B5871" i="2"/>
  <c r="B5870" i="2"/>
  <c r="B5869" i="2"/>
  <c r="B5868" i="2"/>
  <c r="B5867" i="2"/>
  <c r="B5866" i="2"/>
  <c r="B5865" i="2"/>
  <c r="B5864" i="2"/>
  <c r="B5863" i="2"/>
  <c r="B5862" i="2"/>
  <c r="B5861" i="2"/>
  <c r="B5860" i="2"/>
  <c r="B5859" i="2"/>
  <c r="B5858" i="2"/>
  <c r="B5857" i="2"/>
  <c r="B5856" i="2"/>
  <c r="B5855" i="2"/>
  <c r="B5854" i="2"/>
  <c r="B5853" i="2"/>
  <c r="B5852" i="2"/>
  <c r="B5851" i="2"/>
  <c r="B5850" i="2"/>
  <c r="B5849" i="2"/>
  <c r="B5848" i="2"/>
  <c r="B5847" i="2"/>
  <c r="B5846" i="2"/>
  <c r="B5845" i="2"/>
  <c r="B5844" i="2"/>
  <c r="B5843" i="2"/>
  <c r="B5842" i="2"/>
  <c r="B5841" i="2"/>
  <c r="B5840" i="2"/>
  <c r="B5839" i="2"/>
  <c r="B5838" i="2"/>
  <c r="B5837" i="2"/>
  <c r="B5836" i="2"/>
  <c r="B5835" i="2"/>
  <c r="B5834" i="2"/>
  <c r="B5833" i="2"/>
  <c r="B5832" i="2"/>
  <c r="B5831" i="2"/>
  <c r="B5830" i="2"/>
  <c r="B5829" i="2"/>
  <c r="B5828" i="2"/>
  <c r="B5827" i="2"/>
  <c r="B5826" i="2"/>
  <c r="B5825" i="2"/>
  <c r="B5824" i="2"/>
  <c r="B5823" i="2"/>
  <c r="B5822" i="2"/>
  <c r="B5821" i="2"/>
  <c r="B5820" i="2"/>
  <c r="B5819" i="2"/>
  <c r="B5818" i="2"/>
  <c r="B5817" i="2"/>
  <c r="B5816" i="2"/>
  <c r="B5815" i="2"/>
  <c r="B5814" i="2"/>
  <c r="B5813" i="2"/>
  <c r="B5812" i="2"/>
  <c r="B5811" i="2"/>
  <c r="B5810" i="2"/>
  <c r="B5809" i="2"/>
  <c r="B5808" i="2"/>
  <c r="B5807" i="2"/>
  <c r="B5806" i="2"/>
  <c r="B5805" i="2"/>
  <c r="B5804" i="2"/>
  <c r="B5803" i="2"/>
  <c r="B5802" i="2"/>
  <c r="B5801" i="2"/>
  <c r="B5800" i="2"/>
  <c r="B5799" i="2"/>
  <c r="B5798" i="2"/>
  <c r="B5797" i="2"/>
  <c r="B5796" i="2"/>
  <c r="B5795" i="2"/>
  <c r="B5794" i="2"/>
  <c r="B5793" i="2"/>
  <c r="B5792" i="2"/>
  <c r="B5791" i="2"/>
  <c r="B5790" i="2"/>
  <c r="B5789" i="2"/>
  <c r="B5788" i="2"/>
  <c r="B5787" i="2"/>
  <c r="B5786" i="2"/>
  <c r="B5785" i="2"/>
  <c r="B5784" i="2"/>
  <c r="B5783" i="2"/>
  <c r="B5782" i="2"/>
  <c r="B5781" i="2"/>
  <c r="B5780" i="2"/>
  <c r="B5779" i="2"/>
  <c r="B5778" i="2"/>
  <c r="B5777" i="2"/>
  <c r="B5776" i="2"/>
  <c r="B5775" i="2"/>
  <c r="B5774" i="2"/>
  <c r="B5773" i="2"/>
  <c r="B5772" i="2"/>
  <c r="B5771" i="2"/>
  <c r="B5770" i="2"/>
  <c r="B5769" i="2"/>
  <c r="B5768" i="2"/>
  <c r="B5767" i="2"/>
  <c r="B5766" i="2"/>
  <c r="B5765" i="2"/>
  <c r="B5764" i="2"/>
  <c r="B5763" i="2"/>
  <c r="B5762" i="2"/>
  <c r="B5761" i="2"/>
  <c r="B5760" i="2"/>
  <c r="B5759" i="2"/>
  <c r="B5758" i="2"/>
  <c r="B5757" i="2"/>
  <c r="B5756" i="2"/>
  <c r="B5755" i="2"/>
  <c r="B5754" i="2"/>
  <c r="B5753" i="2"/>
  <c r="B5752" i="2"/>
  <c r="B5751" i="2"/>
  <c r="B5750" i="2"/>
  <c r="B5749" i="2"/>
  <c r="B5748" i="2"/>
  <c r="B5747" i="2"/>
  <c r="B5746" i="2"/>
  <c r="B5745" i="2"/>
  <c r="B5744" i="2"/>
  <c r="B5743" i="2"/>
  <c r="B5742" i="2"/>
  <c r="B5741" i="2"/>
  <c r="B5740" i="2"/>
  <c r="B5739" i="2"/>
  <c r="B5738" i="2"/>
  <c r="B5737" i="2"/>
  <c r="B5736" i="2"/>
  <c r="B5735" i="2"/>
  <c r="B5734" i="2"/>
  <c r="B5733" i="2"/>
  <c r="B5732" i="2"/>
  <c r="B5731" i="2"/>
  <c r="B5730" i="2"/>
  <c r="B5729" i="2"/>
  <c r="B5728" i="2"/>
  <c r="B5727" i="2"/>
  <c r="B5726" i="2"/>
  <c r="B5725" i="2"/>
  <c r="B5724" i="2"/>
  <c r="B5723" i="2"/>
  <c r="B5722" i="2"/>
  <c r="B5721" i="2"/>
  <c r="B5720" i="2"/>
  <c r="B5719" i="2"/>
  <c r="B5718" i="2"/>
  <c r="B5717" i="2"/>
  <c r="B5716" i="2"/>
  <c r="B5715" i="2"/>
  <c r="B5714" i="2"/>
  <c r="B5713" i="2"/>
  <c r="B5712" i="2"/>
  <c r="B5711" i="2"/>
  <c r="B5710" i="2"/>
  <c r="B5709" i="2"/>
  <c r="B5708" i="2"/>
  <c r="B5707" i="2"/>
  <c r="B5706" i="2"/>
  <c r="B5705" i="2"/>
  <c r="B5704" i="2"/>
  <c r="B5703" i="2"/>
  <c r="B5702" i="2"/>
  <c r="B5701" i="2"/>
  <c r="B5700" i="2"/>
  <c r="B5699" i="2"/>
  <c r="B5698" i="2"/>
  <c r="B5697" i="2"/>
  <c r="B5696" i="2"/>
  <c r="B5695" i="2"/>
  <c r="B5694" i="2"/>
  <c r="B5693" i="2"/>
  <c r="B5692" i="2"/>
  <c r="B5691" i="2"/>
  <c r="B5690" i="2"/>
  <c r="B5689" i="2"/>
  <c r="B5688" i="2"/>
  <c r="B5687" i="2"/>
  <c r="B5686" i="2"/>
  <c r="B5685" i="2"/>
  <c r="B5684" i="2"/>
  <c r="B5683" i="2"/>
  <c r="B5682" i="2"/>
  <c r="B5681" i="2"/>
  <c r="B5680" i="2"/>
  <c r="B5679" i="2"/>
  <c r="B5678" i="2"/>
  <c r="B5677" i="2"/>
  <c r="B5676" i="2"/>
  <c r="B5675" i="2"/>
  <c r="B5674" i="2"/>
  <c r="B5673" i="2"/>
  <c r="B5672" i="2"/>
  <c r="B5671" i="2"/>
  <c r="B5670" i="2"/>
  <c r="B5669" i="2"/>
  <c r="B5668" i="2"/>
  <c r="B5667" i="2"/>
  <c r="B5666" i="2"/>
  <c r="B5665" i="2"/>
  <c r="B5664" i="2"/>
  <c r="B5663" i="2"/>
  <c r="B5662" i="2"/>
  <c r="B5661" i="2"/>
  <c r="B5660" i="2"/>
  <c r="B5659" i="2"/>
  <c r="B5658" i="2"/>
  <c r="B5657" i="2"/>
  <c r="B5656" i="2"/>
  <c r="B5655" i="2"/>
  <c r="B5654" i="2"/>
  <c r="B5653" i="2"/>
  <c r="B5652" i="2"/>
  <c r="B5651" i="2"/>
  <c r="B5650" i="2"/>
  <c r="B5649" i="2"/>
  <c r="B5648" i="2"/>
  <c r="B5647" i="2"/>
  <c r="B5646" i="2"/>
  <c r="B5645" i="2"/>
  <c r="B5644" i="2"/>
  <c r="B5643" i="2"/>
  <c r="B5642" i="2"/>
  <c r="B5641" i="2"/>
  <c r="B5640" i="2"/>
  <c r="B5639" i="2"/>
  <c r="B5638" i="2"/>
  <c r="B5637" i="2"/>
  <c r="B5636" i="2"/>
  <c r="B5635" i="2"/>
  <c r="B5634" i="2"/>
  <c r="B5633" i="2"/>
  <c r="B5632" i="2"/>
  <c r="B5631" i="2"/>
  <c r="B5630" i="2"/>
  <c r="B5629" i="2"/>
  <c r="B5628" i="2"/>
  <c r="B5627" i="2"/>
  <c r="B5626" i="2"/>
  <c r="B5625" i="2"/>
  <c r="B5624" i="2"/>
  <c r="B5623" i="2"/>
  <c r="B5622" i="2"/>
  <c r="B5621" i="2"/>
  <c r="B5620" i="2"/>
  <c r="B5619" i="2"/>
  <c r="B5618" i="2"/>
  <c r="B5617" i="2"/>
  <c r="B5616" i="2"/>
  <c r="B5615" i="2"/>
  <c r="B5614" i="2"/>
  <c r="B5613" i="2"/>
  <c r="B5612" i="2"/>
  <c r="B5611" i="2"/>
  <c r="B5610" i="2"/>
  <c r="B5609" i="2"/>
  <c r="B5608" i="2"/>
  <c r="B5607" i="2"/>
  <c r="B5606" i="2"/>
  <c r="B5605" i="2"/>
  <c r="B5604" i="2"/>
  <c r="B5603" i="2"/>
  <c r="B5602" i="2"/>
  <c r="B5601" i="2"/>
  <c r="B5600" i="2"/>
  <c r="B5599" i="2"/>
  <c r="B5598" i="2"/>
  <c r="B5597" i="2"/>
  <c r="B5596" i="2"/>
  <c r="B5595" i="2"/>
  <c r="B5594" i="2"/>
  <c r="B5593" i="2"/>
  <c r="B5592" i="2"/>
  <c r="B5591" i="2"/>
  <c r="B5590" i="2"/>
  <c r="B5589" i="2"/>
  <c r="B5588" i="2"/>
  <c r="B5587" i="2"/>
  <c r="B5586" i="2"/>
  <c r="B5585" i="2"/>
  <c r="B5584" i="2"/>
  <c r="B5583" i="2"/>
  <c r="B5582" i="2"/>
  <c r="B5581" i="2"/>
  <c r="B5580" i="2"/>
  <c r="B5579" i="2"/>
  <c r="B5578" i="2"/>
  <c r="B5577" i="2"/>
  <c r="B5576" i="2"/>
  <c r="B5575" i="2"/>
  <c r="B5574" i="2"/>
  <c r="B5573" i="2"/>
  <c r="B5572" i="2"/>
  <c r="B5571" i="2"/>
  <c r="B5570" i="2"/>
  <c r="B5569" i="2"/>
  <c r="B5568" i="2"/>
  <c r="B5567" i="2"/>
  <c r="B5566" i="2"/>
  <c r="B5565" i="2"/>
  <c r="B5564" i="2"/>
  <c r="B5563" i="2"/>
  <c r="B5562" i="2"/>
  <c r="B5561" i="2"/>
  <c r="B5560" i="2"/>
  <c r="B5559" i="2"/>
  <c r="B5558" i="2"/>
  <c r="B5557" i="2"/>
  <c r="B5556" i="2"/>
  <c r="B5555" i="2"/>
  <c r="B5554" i="2"/>
  <c r="B5553" i="2"/>
  <c r="B5552" i="2"/>
  <c r="B5551" i="2"/>
  <c r="B5550" i="2"/>
  <c r="B5549" i="2"/>
  <c r="B5548" i="2"/>
  <c r="B5547" i="2"/>
  <c r="B5546" i="2"/>
  <c r="B5545" i="2"/>
  <c r="B5544" i="2"/>
  <c r="B5543" i="2"/>
  <c r="B5542" i="2"/>
  <c r="B5541" i="2"/>
  <c r="B5540" i="2"/>
  <c r="B5539" i="2"/>
  <c r="B5538" i="2"/>
  <c r="B5537" i="2"/>
  <c r="B5536" i="2"/>
  <c r="B5535" i="2"/>
  <c r="B5534" i="2"/>
  <c r="B5533" i="2"/>
  <c r="B5532" i="2"/>
  <c r="B5531" i="2"/>
  <c r="B5530" i="2"/>
  <c r="B5529" i="2"/>
  <c r="B5528" i="2"/>
  <c r="B5527" i="2"/>
  <c r="B5526" i="2"/>
  <c r="B5525" i="2"/>
  <c r="B5524" i="2"/>
  <c r="B5523" i="2"/>
  <c r="B5522" i="2"/>
  <c r="B5521" i="2"/>
  <c r="B5520" i="2"/>
  <c r="B5519" i="2"/>
  <c r="B5518" i="2"/>
  <c r="B5517" i="2"/>
  <c r="B5516" i="2"/>
  <c r="B5515" i="2"/>
  <c r="B5514" i="2"/>
  <c r="B5513" i="2"/>
  <c r="B5512" i="2"/>
  <c r="B5511" i="2"/>
  <c r="B5510" i="2"/>
  <c r="B5509" i="2"/>
  <c r="B5508" i="2"/>
  <c r="B5507" i="2"/>
  <c r="B5506" i="2"/>
  <c r="B5505" i="2"/>
  <c r="B5504" i="2"/>
  <c r="B5503" i="2"/>
  <c r="B5502" i="2"/>
  <c r="B5501" i="2"/>
  <c r="B5500" i="2"/>
  <c r="B5499" i="2"/>
  <c r="B5498" i="2"/>
  <c r="B5497" i="2"/>
  <c r="B5496" i="2"/>
  <c r="B5495" i="2"/>
  <c r="B5494" i="2"/>
  <c r="B5493" i="2"/>
  <c r="B5492" i="2"/>
  <c r="B5491" i="2"/>
  <c r="B5490" i="2"/>
  <c r="B5489" i="2"/>
  <c r="B5488" i="2"/>
  <c r="B5487" i="2"/>
  <c r="B5486" i="2"/>
  <c r="B5485" i="2"/>
  <c r="B5484" i="2"/>
  <c r="B5483" i="2"/>
  <c r="B5482" i="2"/>
  <c r="B5481" i="2"/>
  <c r="B5480" i="2"/>
  <c r="B5479" i="2"/>
  <c r="B5478" i="2"/>
  <c r="B5477" i="2"/>
  <c r="B5476" i="2"/>
  <c r="B5475" i="2"/>
  <c r="B5474" i="2"/>
  <c r="B5473" i="2"/>
  <c r="B5472" i="2"/>
  <c r="B5471" i="2"/>
  <c r="B5470" i="2"/>
  <c r="B5469" i="2"/>
  <c r="B5468" i="2"/>
  <c r="B5467" i="2"/>
  <c r="B5466" i="2"/>
  <c r="B5465" i="2"/>
  <c r="B5464" i="2"/>
  <c r="B5463" i="2"/>
  <c r="B5462" i="2"/>
  <c r="B5461" i="2"/>
  <c r="B5460" i="2"/>
  <c r="B5459" i="2"/>
  <c r="B5458" i="2"/>
  <c r="B5457" i="2"/>
  <c r="B5456" i="2"/>
  <c r="B5455" i="2"/>
  <c r="B5454" i="2"/>
  <c r="B5453" i="2"/>
  <c r="B5452" i="2"/>
  <c r="B5451" i="2"/>
  <c r="B5450" i="2"/>
  <c r="B5449" i="2"/>
  <c r="B5448" i="2"/>
  <c r="B5447" i="2"/>
  <c r="B5446" i="2"/>
  <c r="B5445" i="2"/>
  <c r="B5444" i="2"/>
  <c r="B5443" i="2"/>
  <c r="B5442" i="2"/>
  <c r="B5441" i="2"/>
  <c r="B5440" i="2"/>
  <c r="B5439" i="2"/>
  <c r="B5438" i="2"/>
  <c r="B5437" i="2"/>
  <c r="B5436" i="2"/>
  <c r="B5435" i="2"/>
  <c r="B5434" i="2"/>
  <c r="B5433" i="2"/>
  <c r="B5432" i="2"/>
  <c r="B5431" i="2"/>
  <c r="B5430" i="2"/>
  <c r="B5429" i="2"/>
  <c r="B5428" i="2"/>
  <c r="B5427" i="2"/>
  <c r="B5426" i="2"/>
  <c r="B5425" i="2"/>
  <c r="B5424" i="2"/>
  <c r="B5423" i="2"/>
  <c r="B5422" i="2"/>
  <c r="B5421" i="2"/>
  <c r="B5420" i="2"/>
  <c r="B5419" i="2"/>
  <c r="B5418" i="2"/>
  <c r="B5417" i="2"/>
  <c r="B5416" i="2"/>
  <c r="B5415" i="2"/>
  <c r="B5414" i="2"/>
  <c r="B5413" i="2"/>
  <c r="B5412" i="2"/>
  <c r="B5411" i="2"/>
  <c r="B5410" i="2"/>
  <c r="B5409" i="2"/>
  <c r="B5408" i="2"/>
  <c r="B5407" i="2"/>
  <c r="B5406" i="2"/>
  <c r="B5405" i="2"/>
  <c r="B5404" i="2"/>
  <c r="B5403" i="2"/>
  <c r="B5402" i="2"/>
  <c r="B5401" i="2"/>
  <c r="B5400" i="2"/>
  <c r="B5399" i="2"/>
  <c r="B5398" i="2"/>
  <c r="B5397" i="2"/>
  <c r="B5396" i="2"/>
  <c r="B5395" i="2"/>
  <c r="B5394" i="2"/>
  <c r="B5393" i="2"/>
  <c r="B5392" i="2"/>
  <c r="B5391" i="2"/>
  <c r="B5390" i="2"/>
  <c r="B5389" i="2"/>
  <c r="B5388" i="2"/>
  <c r="B5387" i="2"/>
  <c r="B5386" i="2"/>
  <c r="B5385" i="2"/>
  <c r="B5384" i="2"/>
  <c r="B5383" i="2"/>
  <c r="B5382" i="2"/>
  <c r="B5381" i="2"/>
  <c r="B5380" i="2"/>
  <c r="B5379" i="2"/>
  <c r="B5378" i="2"/>
  <c r="B5377" i="2"/>
  <c r="B5376" i="2"/>
  <c r="B5375" i="2"/>
  <c r="B5374" i="2"/>
  <c r="B5373" i="2"/>
  <c r="B5372" i="2"/>
  <c r="B5371" i="2"/>
  <c r="B5370" i="2"/>
  <c r="B5369" i="2"/>
  <c r="B5368" i="2"/>
  <c r="B5367" i="2"/>
  <c r="B5366" i="2"/>
  <c r="B5365" i="2"/>
  <c r="B5364" i="2"/>
  <c r="B5363" i="2"/>
  <c r="B5362" i="2"/>
  <c r="B5361" i="2"/>
  <c r="B5360" i="2"/>
  <c r="B5359" i="2"/>
  <c r="B5358" i="2"/>
  <c r="B5357" i="2"/>
  <c r="B5356" i="2"/>
  <c r="B5355" i="2"/>
  <c r="B5354" i="2"/>
  <c r="B5353" i="2"/>
  <c r="B5352" i="2"/>
  <c r="B5351" i="2"/>
  <c r="B5350" i="2"/>
  <c r="B5349" i="2"/>
  <c r="B5348" i="2"/>
  <c r="B5347" i="2"/>
  <c r="B5346" i="2"/>
  <c r="B5345" i="2"/>
  <c r="B5344" i="2"/>
  <c r="B5343" i="2"/>
  <c r="B5342" i="2"/>
  <c r="B5341" i="2"/>
  <c r="B5340" i="2"/>
  <c r="B5339" i="2"/>
  <c r="B5338" i="2"/>
  <c r="B5337" i="2"/>
  <c r="B5336" i="2"/>
  <c r="B5335" i="2"/>
  <c r="B5334" i="2"/>
  <c r="B5333" i="2"/>
  <c r="B5332" i="2"/>
  <c r="B5331" i="2"/>
  <c r="B5330" i="2"/>
  <c r="B5329" i="2"/>
  <c r="B5328" i="2"/>
  <c r="B5327" i="2"/>
  <c r="B5326" i="2"/>
  <c r="B5325" i="2"/>
  <c r="B5324" i="2"/>
  <c r="B5323" i="2"/>
  <c r="B5322" i="2"/>
  <c r="B5321" i="2"/>
  <c r="B5320" i="2"/>
  <c r="B5319" i="2"/>
  <c r="B5318" i="2"/>
  <c r="B5317" i="2"/>
  <c r="B5316" i="2"/>
  <c r="B5315" i="2"/>
  <c r="B5314" i="2"/>
  <c r="B5313" i="2"/>
  <c r="B5312" i="2"/>
  <c r="B5311" i="2"/>
  <c r="B5310" i="2"/>
  <c r="B5309" i="2"/>
  <c r="B5308" i="2"/>
  <c r="B5307" i="2"/>
  <c r="B5306" i="2"/>
  <c r="B5305" i="2"/>
  <c r="B5304" i="2"/>
  <c r="B5303" i="2"/>
  <c r="B5302" i="2"/>
  <c r="B5301" i="2"/>
  <c r="B5300" i="2"/>
  <c r="B5299" i="2"/>
  <c r="B5298" i="2"/>
  <c r="B5297" i="2"/>
  <c r="B5296" i="2"/>
  <c r="B5295" i="2"/>
  <c r="B5294" i="2"/>
  <c r="B5293" i="2"/>
  <c r="B5292" i="2"/>
  <c r="B5291" i="2"/>
  <c r="B5290" i="2"/>
  <c r="B5289" i="2"/>
  <c r="B5288" i="2"/>
  <c r="B5287" i="2"/>
  <c r="B5286" i="2"/>
  <c r="B5285" i="2"/>
  <c r="B5284" i="2"/>
  <c r="B5283" i="2"/>
  <c r="B5282" i="2"/>
  <c r="B5281" i="2"/>
  <c r="B5280" i="2"/>
  <c r="B5279" i="2"/>
  <c r="B5278" i="2"/>
  <c r="B5277" i="2"/>
  <c r="B5276" i="2"/>
  <c r="B5275" i="2"/>
  <c r="B5274" i="2"/>
  <c r="B5273" i="2"/>
  <c r="B5272" i="2"/>
  <c r="B5271" i="2"/>
  <c r="B5270" i="2"/>
  <c r="B5269" i="2"/>
  <c r="B5268" i="2"/>
  <c r="B5267" i="2"/>
  <c r="B5266" i="2"/>
  <c r="B5265" i="2"/>
  <c r="B5264" i="2"/>
  <c r="B5263" i="2"/>
  <c r="B5262" i="2"/>
  <c r="B5261" i="2"/>
  <c r="B5260" i="2"/>
  <c r="B5259" i="2"/>
  <c r="B5258" i="2"/>
  <c r="B5257" i="2"/>
  <c r="B5256" i="2"/>
  <c r="B5255" i="2"/>
  <c r="B5254" i="2"/>
  <c r="B5253" i="2"/>
  <c r="B5252" i="2"/>
  <c r="B5251" i="2"/>
  <c r="B5250" i="2"/>
  <c r="B5249" i="2"/>
  <c r="B5248" i="2"/>
  <c r="B5247" i="2"/>
  <c r="B5246" i="2"/>
  <c r="B5245" i="2"/>
  <c r="B5244" i="2"/>
  <c r="B5243" i="2"/>
  <c r="B5242" i="2"/>
  <c r="B5241" i="2"/>
  <c r="B5240" i="2"/>
  <c r="B5239" i="2"/>
  <c r="B5238" i="2"/>
  <c r="B5237" i="2"/>
  <c r="B5236" i="2"/>
  <c r="B5235" i="2"/>
  <c r="B5234" i="2"/>
  <c r="B5233" i="2"/>
  <c r="B5232" i="2"/>
  <c r="B5231" i="2"/>
  <c r="B5230" i="2"/>
  <c r="B5229" i="2"/>
  <c r="B5228" i="2"/>
  <c r="B5227" i="2"/>
  <c r="B5226" i="2"/>
  <c r="B5225" i="2"/>
  <c r="B5224" i="2"/>
  <c r="B5223" i="2"/>
  <c r="B5222" i="2"/>
  <c r="B5221" i="2"/>
  <c r="B5220" i="2"/>
  <c r="B5219" i="2"/>
  <c r="B5218" i="2"/>
  <c r="B5217" i="2"/>
  <c r="B5216" i="2"/>
  <c r="B5215" i="2"/>
  <c r="B5214" i="2"/>
  <c r="B5213" i="2"/>
  <c r="B5212" i="2"/>
  <c r="B5211" i="2"/>
  <c r="B5210" i="2"/>
  <c r="B5209" i="2"/>
  <c r="B5208" i="2"/>
  <c r="B5207" i="2"/>
  <c r="B5206" i="2"/>
  <c r="B5205" i="2"/>
  <c r="B5204" i="2"/>
  <c r="B5203" i="2"/>
  <c r="B5202" i="2"/>
  <c r="B5201" i="2"/>
  <c r="B5200" i="2"/>
  <c r="B5199" i="2"/>
  <c r="B5198" i="2"/>
  <c r="B5197" i="2"/>
  <c r="B5196" i="2"/>
  <c r="B5195" i="2"/>
  <c r="B5194" i="2"/>
  <c r="B5193" i="2"/>
  <c r="B5192" i="2"/>
  <c r="B5191" i="2"/>
  <c r="B5190" i="2"/>
  <c r="B5189" i="2"/>
  <c r="B5188" i="2"/>
  <c r="B5187" i="2"/>
  <c r="B5186" i="2"/>
  <c r="B5185" i="2"/>
  <c r="B5184" i="2"/>
  <c r="B5183" i="2"/>
  <c r="B5182" i="2"/>
  <c r="B5181" i="2"/>
  <c r="B5180" i="2"/>
  <c r="B5179" i="2"/>
  <c r="B5178" i="2"/>
  <c r="B5177" i="2"/>
  <c r="B5176" i="2"/>
  <c r="B5175" i="2"/>
  <c r="B5174" i="2"/>
  <c r="B5173" i="2"/>
  <c r="B5172" i="2"/>
  <c r="B5171" i="2"/>
  <c r="B5170" i="2"/>
  <c r="B5169" i="2"/>
  <c r="B5168" i="2"/>
  <c r="B5167" i="2"/>
  <c r="B5166" i="2"/>
  <c r="B5165" i="2"/>
  <c r="B5164" i="2"/>
  <c r="B5163" i="2"/>
  <c r="B5162" i="2"/>
  <c r="B5161" i="2"/>
  <c r="B5160" i="2"/>
  <c r="B5159" i="2"/>
  <c r="B5158" i="2"/>
  <c r="B5157" i="2"/>
  <c r="B5156" i="2"/>
  <c r="B5155" i="2"/>
  <c r="B5154" i="2"/>
  <c r="B5153" i="2"/>
  <c r="B5152" i="2"/>
  <c r="B5151" i="2"/>
  <c r="B5150" i="2"/>
  <c r="B5149" i="2"/>
  <c r="B5148" i="2"/>
  <c r="B5147" i="2"/>
  <c r="B5146" i="2"/>
  <c r="B5145" i="2"/>
  <c r="B5144" i="2"/>
  <c r="B5143" i="2"/>
  <c r="B5142" i="2"/>
  <c r="B5141" i="2"/>
  <c r="B5140" i="2"/>
  <c r="B5139" i="2"/>
  <c r="B5138" i="2"/>
  <c r="B5137" i="2"/>
  <c r="B5136" i="2"/>
  <c r="B5135" i="2"/>
  <c r="B5134" i="2"/>
  <c r="B5133" i="2"/>
  <c r="B5132" i="2"/>
  <c r="B5131" i="2"/>
  <c r="B5130" i="2"/>
  <c r="B5129" i="2"/>
  <c r="B5128" i="2"/>
  <c r="B5127" i="2"/>
  <c r="B5126" i="2"/>
  <c r="B5125" i="2"/>
  <c r="B5124" i="2"/>
  <c r="B5123" i="2"/>
  <c r="B5122" i="2"/>
  <c r="B5121" i="2"/>
  <c r="B5120" i="2"/>
  <c r="B5119" i="2"/>
  <c r="B5118" i="2"/>
  <c r="B5117" i="2"/>
  <c r="B5116" i="2"/>
  <c r="B5115" i="2"/>
  <c r="B5114" i="2"/>
  <c r="B5113" i="2"/>
  <c r="B5112" i="2"/>
  <c r="B5111" i="2"/>
  <c r="B5110" i="2"/>
  <c r="B5109" i="2"/>
  <c r="B5108" i="2"/>
  <c r="B5107" i="2"/>
  <c r="B5106" i="2"/>
  <c r="B5105" i="2"/>
  <c r="B5104" i="2"/>
  <c r="B5103" i="2"/>
  <c r="B5102" i="2"/>
  <c r="B5101" i="2"/>
  <c r="B5100" i="2"/>
  <c r="B5099" i="2"/>
  <c r="B5098" i="2"/>
  <c r="B5097" i="2"/>
  <c r="B5096" i="2"/>
  <c r="B5095" i="2"/>
  <c r="B5094" i="2"/>
  <c r="B5093" i="2"/>
  <c r="B5092" i="2"/>
  <c r="B5091" i="2"/>
  <c r="B5090" i="2"/>
  <c r="B5089" i="2"/>
  <c r="B5088" i="2"/>
  <c r="B5087" i="2"/>
  <c r="B5086" i="2"/>
  <c r="B5085" i="2"/>
  <c r="B5084" i="2"/>
  <c r="B5083" i="2"/>
  <c r="B5082" i="2"/>
  <c r="B5081" i="2"/>
  <c r="B5080" i="2"/>
  <c r="B5079" i="2"/>
  <c r="B5078" i="2"/>
  <c r="B5077" i="2"/>
  <c r="B5076" i="2"/>
  <c r="B5075" i="2"/>
  <c r="B5074" i="2"/>
  <c r="B5073" i="2"/>
  <c r="B5072" i="2"/>
  <c r="B5071" i="2"/>
  <c r="B5070" i="2"/>
  <c r="B5069" i="2"/>
  <c r="B5068" i="2"/>
  <c r="B5067" i="2"/>
  <c r="B5066" i="2"/>
  <c r="B5065" i="2"/>
  <c r="B5064" i="2"/>
  <c r="B5063" i="2"/>
  <c r="B5062" i="2"/>
  <c r="B5061" i="2"/>
  <c r="B5060" i="2"/>
  <c r="B5059" i="2"/>
  <c r="B5058" i="2"/>
  <c r="B5057" i="2"/>
  <c r="B5056" i="2"/>
  <c r="B5055" i="2"/>
  <c r="B5054" i="2"/>
  <c r="B5053" i="2"/>
  <c r="B5052" i="2"/>
  <c r="B5051" i="2"/>
  <c r="B5050" i="2"/>
  <c r="B5049" i="2"/>
  <c r="B5048" i="2"/>
  <c r="B5047" i="2"/>
  <c r="B5046" i="2"/>
  <c r="B5045" i="2"/>
  <c r="B5044" i="2"/>
  <c r="B5043" i="2"/>
  <c r="B5042" i="2"/>
  <c r="B5041" i="2"/>
  <c r="B5040" i="2"/>
  <c r="B5039" i="2"/>
  <c r="B5038" i="2"/>
  <c r="B5037" i="2"/>
  <c r="B5036" i="2"/>
  <c r="B5035" i="2"/>
  <c r="B5034" i="2"/>
  <c r="B5033" i="2"/>
  <c r="B5032" i="2"/>
  <c r="B5031" i="2"/>
  <c r="B5030" i="2"/>
  <c r="B5029" i="2"/>
  <c r="B5028" i="2"/>
  <c r="B5027" i="2"/>
  <c r="B5026" i="2"/>
  <c r="B5025" i="2"/>
  <c r="B5024" i="2"/>
  <c r="B5023" i="2"/>
  <c r="B5022" i="2"/>
  <c r="B5021" i="2"/>
  <c r="B5020" i="2"/>
  <c r="B5019" i="2"/>
  <c r="B5018" i="2"/>
  <c r="B5017" i="2"/>
  <c r="B5016" i="2"/>
  <c r="B5015" i="2"/>
  <c r="B5014" i="2"/>
  <c r="B5013" i="2"/>
  <c r="B5012" i="2"/>
  <c r="B5011" i="2"/>
  <c r="B5010" i="2"/>
  <c r="B5009" i="2"/>
  <c r="B5008" i="2"/>
  <c r="B5007" i="2"/>
  <c r="B5006" i="2"/>
  <c r="B5005" i="2"/>
  <c r="B5004" i="2"/>
  <c r="B5003" i="2"/>
  <c r="B5002" i="2"/>
  <c r="B5001" i="2"/>
  <c r="B5000" i="2"/>
  <c r="B4999" i="2"/>
  <c r="B4998" i="2"/>
  <c r="B4997" i="2"/>
  <c r="B4996" i="2"/>
  <c r="B4995" i="2"/>
  <c r="B4994" i="2"/>
  <c r="B4993" i="2"/>
  <c r="B4992" i="2"/>
  <c r="B4991" i="2"/>
  <c r="B4990" i="2"/>
  <c r="B4989" i="2"/>
  <c r="B4988" i="2"/>
  <c r="B4987" i="2"/>
  <c r="B4986" i="2"/>
  <c r="B4985" i="2"/>
  <c r="B4984" i="2"/>
  <c r="B4983" i="2"/>
  <c r="B4982" i="2"/>
  <c r="B4981" i="2"/>
  <c r="B4980" i="2"/>
  <c r="B4979" i="2"/>
  <c r="B4978" i="2"/>
  <c r="B4977" i="2"/>
  <c r="B4976" i="2"/>
  <c r="B4975" i="2"/>
  <c r="B4974" i="2"/>
  <c r="B4973" i="2"/>
  <c r="B4972" i="2"/>
  <c r="B4971" i="2"/>
  <c r="B4970" i="2"/>
  <c r="B4969" i="2"/>
  <c r="B4968" i="2"/>
  <c r="B4967" i="2"/>
  <c r="B4966" i="2"/>
  <c r="B4965" i="2"/>
  <c r="B4964" i="2"/>
  <c r="B4963" i="2"/>
  <c r="B4962" i="2"/>
  <c r="B4961" i="2"/>
  <c r="B4960" i="2"/>
  <c r="B4959" i="2"/>
  <c r="B4958" i="2"/>
  <c r="B4957" i="2"/>
  <c r="B4956" i="2"/>
  <c r="B4955" i="2"/>
  <c r="B4954" i="2"/>
  <c r="B4953" i="2"/>
  <c r="B4952" i="2"/>
  <c r="B4951" i="2"/>
  <c r="B4950" i="2"/>
  <c r="B4949" i="2"/>
  <c r="B4948" i="2"/>
  <c r="B4947" i="2"/>
  <c r="B4946" i="2"/>
  <c r="B4945" i="2"/>
  <c r="B4944" i="2"/>
  <c r="B4943" i="2"/>
  <c r="B4942" i="2"/>
  <c r="B4941" i="2"/>
  <c r="B4940" i="2"/>
  <c r="B4939" i="2"/>
  <c r="B4938" i="2"/>
  <c r="B4937" i="2"/>
  <c r="B4936" i="2"/>
  <c r="B4935" i="2"/>
  <c r="B4934" i="2"/>
  <c r="B4933" i="2"/>
  <c r="B4932" i="2"/>
  <c r="B4931" i="2"/>
  <c r="B4930" i="2"/>
  <c r="B4929" i="2"/>
  <c r="B4928" i="2"/>
  <c r="B4927" i="2"/>
  <c r="B4926" i="2"/>
  <c r="B4925" i="2"/>
  <c r="B4924" i="2"/>
  <c r="B4923" i="2"/>
  <c r="B4922" i="2"/>
  <c r="B4921" i="2"/>
  <c r="B4920" i="2"/>
  <c r="B4919" i="2"/>
  <c r="B4918" i="2"/>
  <c r="B4917" i="2"/>
  <c r="B4916" i="2"/>
  <c r="B4915" i="2"/>
  <c r="B4914" i="2"/>
  <c r="B4913" i="2"/>
  <c r="B4912" i="2"/>
  <c r="B4911" i="2"/>
  <c r="B4910" i="2"/>
  <c r="B4909" i="2"/>
  <c r="B4908" i="2"/>
  <c r="B4907" i="2"/>
  <c r="B4906" i="2"/>
  <c r="B4905" i="2"/>
  <c r="B4904" i="2"/>
  <c r="B4903" i="2"/>
  <c r="B4902" i="2"/>
  <c r="B4901" i="2"/>
  <c r="B4900" i="2"/>
  <c r="B4899" i="2"/>
  <c r="B4898" i="2"/>
  <c r="B4897" i="2"/>
  <c r="B4896" i="2"/>
  <c r="B4895" i="2"/>
  <c r="B4894" i="2"/>
  <c r="B4893" i="2"/>
  <c r="B4892" i="2"/>
  <c r="B4891" i="2"/>
  <c r="B4890" i="2"/>
  <c r="B4889" i="2"/>
  <c r="B4888" i="2"/>
  <c r="B4887" i="2"/>
  <c r="B4886" i="2"/>
  <c r="B4885" i="2"/>
  <c r="B4884" i="2"/>
  <c r="B4883" i="2"/>
  <c r="B4882" i="2"/>
  <c r="B4881" i="2"/>
  <c r="B4880" i="2"/>
  <c r="B4879" i="2"/>
  <c r="B4878" i="2"/>
  <c r="B4877" i="2"/>
  <c r="B4876" i="2"/>
  <c r="B4875" i="2"/>
  <c r="B4874" i="2"/>
  <c r="B4873" i="2"/>
  <c r="B4872" i="2"/>
  <c r="B4871" i="2"/>
  <c r="B4870" i="2"/>
  <c r="B4869" i="2"/>
  <c r="B4868" i="2"/>
  <c r="B4867" i="2"/>
  <c r="B4866" i="2"/>
  <c r="B4865" i="2"/>
  <c r="B4864" i="2"/>
  <c r="B4863" i="2"/>
  <c r="B4862" i="2"/>
  <c r="B4861" i="2"/>
  <c r="B4860" i="2"/>
  <c r="B4859" i="2"/>
  <c r="B4858" i="2"/>
  <c r="B4857" i="2"/>
  <c r="B4856" i="2"/>
  <c r="B4855" i="2"/>
  <c r="B4854" i="2"/>
  <c r="B4853" i="2"/>
  <c r="B4852" i="2"/>
  <c r="B4851" i="2"/>
  <c r="B4850" i="2"/>
  <c r="B4849" i="2"/>
  <c r="B4848" i="2"/>
  <c r="B4847" i="2"/>
  <c r="B4846" i="2"/>
  <c r="B4845" i="2"/>
  <c r="B4844" i="2"/>
  <c r="B4843" i="2"/>
  <c r="B4842" i="2"/>
  <c r="B4841" i="2"/>
  <c r="B4840" i="2"/>
  <c r="B4839" i="2"/>
  <c r="B4838" i="2"/>
  <c r="B4837" i="2"/>
  <c r="B4836" i="2"/>
  <c r="B4835" i="2"/>
  <c r="B4834" i="2"/>
  <c r="B4833" i="2"/>
  <c r="B4832" i="2"/>
  <c r="B4831" i="2"/>
  <c r="B4830" i="2"/>
  <c r="B4829" i="2"/>
  <c r="B4828" i="2"/>
  <c r="B4827" i="2"/>
  <c r="B4826" i="2"/>
  <c r="B4825" i="2"/>
  <c r="B4824" i="2"/>
  <c r="B4823" i="2"/>
  <c r="B4822" i="2"/>
  <c r="B4821" i="2"/>
  <c r="B4820" i="2"/>
  <c r="B4819" i="2"/>
  <c r="B4818" i="2"/>
  <c r="B4817" i="2"/>
  <c r="B4816" i="2"/>
  <c r="B4815" i="2"/>
  <c r="B4814" i="2"/>
  <c r="B4813" i="2"/>
  <c r="B4812" i="2"/>
  <c r="B4811" i="2"/>
  <c r="B4810" i="2"/>
  <c r="B4809" i="2"/>
  <c r="B4808" i="2"/>
  <c r="B4807" i="2"/>
  <c r="B4806" i="2"/>
  <c r="B4805" i="2"/>
  <c r="B4804" i="2"/>
  <c r="B4803" i="2"/>
  <c r="B4802" i="2"/>
  <c r="B4801" i="2"/>
  <c r="B4800" i="2"/>
  <c r="B4799" i="2"/>
  <c r="B4798" i="2"/>
  <c r="B4797" i="2"/>
  <c r="B4796" i="2"/>
  <c r="B4795" i="2"/>
  <c r="B4794" i="2"/>
  <c r="B4793" i="2"/>
  <c r="B4792" i="2"/>
  <c r="B4791" i="2"/>
  <c r="B4790" i="2"/>
  <c r="B4789" i="2"/>
  <c r="B4788" i="2"/>
  <c r="B4787" i="2"/>
  <c r="B4786" i="2"/>
  <c r="B4785" i="2"/>
  <c r="B4784" i="2"/>
  <c r="B4783" i="2"/>
  <c r="B4782" i="2"/>
  <c r="B4781" i="2"/>
  <c r="B4780" i="2"/>
  <c r="B4779" i="2"/>
  <c r="B4778" i="2"/>
  <c r="B4777" i="2"/>
  <c r="B4776" i="2"/>
  <c r="B4775" i="2"/>
  <c r="B4774" i="2"/>
  <c r="B4773" i="2"/>
  <c r="B4772" i="2"/>
  <c r="B4771" i="2"/>
  <c r="B4770" i="2"/>
  <c r="B4769" i="2"/>
  <c r="B4768" i="2"/>
  <c r="B4767" i="2"/>
  <c r="B4766" i="2"/>
  <c r="B4765" i="2"/>
  <c r="B4764" i="2"/>
  <c r="B4763" i="2"/>
  <c r="B4762" i="2"/>
  <c r="B4761" i="2"/>
  <c r="B4760" i="2"/>
  <c r="B4759" i="2"/>
  <c r="B4758" i="2"/>
  <c r="B4757" i="2"/>
  <c r="B4756" i="2"/>
  <c r="B4755" i="2"/>
  <c r="B4754" i="2"/>
  <c r="B4753" i="2"/>
  <c r="B4752" i="2"/>
  <c r="B4751" i="2"/>
  <c r="B4750" i="2"/>
  <c r="B4749" i="2"/>
  <c r="B4748" i="2"/>
  <c r="B4747" i="2"/>
  <c r="B4746" i="2"/>
  <c r="B4745" i="2"/>
  <c r="B4744" i="2"/>
  <c r="B4743" i="2"/>
  <c r="B4742" i="2"/>
  <c r="B4741" i="2"/>
  <c r="B4740" i="2"/>
  <c r="B4739" i="2"/>
  <c r="B4738" i="2"/>
  <c r="B4737" i="2"/>
  <c r="B4736" i="2"/>
  <c r="B4735" i="2"/>
  <c r="B4734" i="2"/>
  <c r="B4733" i="2"/>
  <c r="B4732" i="2"/>
  <c r="B4731" i="2"/>
  <c r="B4730" i="2"/>
  <c r="B4729" i="2"/>
  <c r="B4728" i="2"/>
  <c r="B4727" i="2"/>
  <c r="B4726" i="2"/>
  <c r="B4725" i="2"/>
  <c r="B4724" i="2"/>
  <c r="B4723" i="2"/>
  <c r="B4722" i="2"/>
  <c r="B4721" i="2"/>
  <c r="B4720" i="2"/>
  <c r="B4719" i="2"/>
  <c r="B4718" i="2"/>
  <c r="B4717" i="2"/>
  <c r="B4716" i="2"/>
  <c r="B4715" i="2"/>
  <c r="B4714" i="2"/>
  <c r="B4713" i="2"/>
  <c r="B4712" i="2"/>
  <c r="B4711" i="2"/>
  <c r="B4710" i="2"/>
  <c r="B4709" i="2"/>
  <c r="B4708" i="2"/>
  <c r="B4707" i="2"/>
  <c r="B4706" i="2"/>
  <c r="B4705" i="2"/>
  <c r="B4704" i="2"/>
  <c r="B4703" i="2"/>
  <c r="B4702" i="2"/>
  <c r="B4701" i="2"/>
  <c r="B4700" i="2"/>
  <c r="B4699" i="2"/>
  <c r="B4698" i="2"/>
  <c r="B4697" i="2"/>
  <c r="B4696" i="2"/>
  <c r="B4695" i="2"/>
  <c r="B4694" i="2"/>
  <c r="B4693" i="2"/>
  <c r="B4692" i="2"/>
  <c r="B4691" i="2"/>
  <c r="B4690" i="2"/>
  <c r="B4689" i="2"/>
  <c r="B4688" i="2"/>
  <c r="B4687" i="2"/>
  <c r="B4686" i="2"/>
  <c r="B4685" i="2"/>
  <c r="B4684" i="2"/>
  <c r="B4683" i="2"/>
  <c r="B4682" i="2"/>
  <c r="B4681" i="2"/>
  <c r="B4680" i="2"/>
  <c r="B4679" i="2"/>
  <c r="B4678" i="2"/>
  <c r="B4677" i="2"/>
  <c r="B4676" i="2"/>
  <c r="B4675" i="2"/>
  <c r="B4674" i="2"/>
  <c r="B4673" i="2"/>
  <c r="B4672" i="2"/>
  <c r="B4671" i="2"/>
  <c r="B4670" i="2"/>
  <c r="B4669" i="2"/>
  <c r="B4668" i="2"/>
  <c r="B4667" i="2"/>
  <c r="B4666" i="2"/>
  <c r="B4665" i="2"/>
  <c r="B4664" i="2"/>
  <c r="B4663" i="2"/>
  <c r="B4662" i="2"/>
  <c r="B4661" i="2"/>
  <c r="B4660" i="2"/>
  <c r="B4659" i="2"/>
  <c r="B4658" i="2"/>
  <c r="B4657" i="2"/>
  <c r="B4656" i="2"/>
  <c r="B4655" i="2"/>
  <c r="B4654" i="2"/>
  <c r="B4653" i="2"/>
  <c r="B4652" i="2"/>
  <c r="B4651" i="2"/>
  <c r="B4650" i="2"/>
  <c r="B4649" i="2"/>
  <c r="B4648" i="2"/>
  <c r="B4647" i="2"/>
  <c r="B4646" i="2"/>
  <c r="B4645" i="2"/>
  <c r="B4644" i="2"/>
  <c r="B4643" i="2"/>
  <c r="B4642" i="2"/>
  <c r="B4641" i="2"/>
  <c r="B4640" i="2"/>
  <c r="B4639" i="2"/>
  <c r="B4638" i="2"/>
  <c r="B4637" i="2"/>
  <c r="B4636" i="2"/>
  <c r="B4635" i="2"/>
  <c r="B4634" i="2"/>
  <c r="B4633" i="2"/>
  <c r="B4632" i="2"/>
  <c r="B4631" i="2"/>
  <c r="B4630" i="2"/>
  <c r="B4629" i="2"/>
  <c r="B4628" i="2"/>
  <c r="B4627" i="2"/>
  <c r="B4626" i="2"/>
  <c r="B4625" i="2"/>
  <c r="B4624" i="2"/>
  <c r="B4623" i="2"/>
  <c r="B4622" i="2"/>
  <c r="B4621" i="2"/>
  <c r="B4620" i="2"/>
  <c r="B4619" i="2"/>
  <c r="B4618" i="2"/>
  <c r="B4617" i="2"/>
  <c r="B4616" i="2"/>
  <c r="B4615" i="2"/>
  <c r="B4614" i="2"/>
  <c r="B4613" i="2"/>
  <c r="B4612" i="2"/>
  <c r="B4611" i="2"/>
  <c r="B4610" i="2"/>
  <c r="B4609" i="2"/>
  <c r="B4608" i="2"/>
  <c r="B4607" i="2"/>
  <c r="B4606" i="2"/>
  <c r="B4605" i="2"/>
  <c r="B4604" i="2"/>
  <c r="B4603" i="2"/>
  <c r="B4602" i="2"/>
  <c r="B4601" i="2"/>
  <c r="B4600" i="2"/>
  <c r="B4599" i="2"/>
  <c r="B4598" i="2"/>
  <c r="B4597" i="2"/>
  <c r="B4596" i="2"/>
  <c r="B4595" i="2"/>
  <c r="B4594" i="2"/>
  <c r="B4593" i="2"/>
  <c r="B4592" i="2"/>
  <c r="B4591" i="2"/>
  <c r="B4590" i="2"/>
  <c r="B4589" i="2"/>
  <c r="B4588" i="2"/>
  <c r="B4587" i="2"/>
  <c r="B4586" i="2"/>
  <c r="B4585" i="2"/>
  <c r="B4584" i="2"/>
  <c r="B4583" i="2"/>
  <c r="B4582" i="2"/>
  <c r="B4581" i="2"/>
  <c r="B4580" i="2"/>
  <c r="B4579" i="2"/>
  <c r="B4578" i="2"/>
  <c r="B4577" i="2"/>
  <c r="B4576" i="2"/>
  <c r="B4575" i="2"/>
  <c r="B4574" i="2"/>
  <c r="B4573" i="2"/>
  <c r="B4572" i="2"/>
  <c r="B4571" i="2"/>
  <c r="B4570" i="2"/>
  <c r="B4569" i="2"/>
  <c r="B4568" i="2"/>
  <c r="B4567" i="2"/>
  <c r="B4566" i="2"/>
  <c r="B4565" i="2"/>
  <c r="B4564" i="2"/>
  <c r="B4563" i="2"/>
  <c r="B4562" i="2"/>
  <c r="B4561" i="2"/>
  <c r="B4560" i="2"/>
  <c r="B4559" i="2"/>
  <c r="B4558" i="2"/>
  <c r="B4557" i="2"/>
  <c r="B4556" i="2"/>
  <c r="B4555" i="2"/>
  <c r="B4554" i="2"/>
  <c r="B4553" i="2"/>
  <c r="B4552" i="2"/>
  <c r="B4551" i="2"/>
  <c r="B4550" i="2"/>
  <c r="B4549" i="2"/>
  <c r="B4548" i="2"/>
  <c r="B4547" i="2"/>
  <c r="B4546" i="2"/>
  <c r="B4545" i="2"/>
  <c r="B4544" i="2"/>
  <c r="B4543" i="2"/>
  <c r="B4542" i="2"/>
  <c r="B4541" i="2"/>
  <c r="B4540" i="2"/>
  <c r="B4539" i="2"/>
  <c r="B4538" i="2"/>
  <c r="B4537" i="2"/>
  <c r="B4536" i="2"/>
  <c r="B4535" i="2"/>
  <c r="B4534" i="2"/>
  <c r="B4533" i="2"/>
  <c r="B4532" i="2"/>
  <c r="B4531" i="2"/>
  <c r="B4530" i="2"/>
  <c r="B4529" i="2"/>
  <c r="B4528" i="2"/>
  <c r="B4527" i="2"/>
  <c r="B4526" i="2"/>
  <c r="B4525" i="2"/>
  <c r="B4524" i="2"/>
  <c r="B4523" i="2"/>
  <c r="B4522" i="2"/>
  <c r="B4521" i="2"/>
  <c r="B4520" i="2"/>
  <c r="B4519" i="2"/>
  <c r="B4518" i="2"/>
  <c r="B4517" i="2"/>
  <c r="B4516" i="2"/>
  <c r="B4515" i="2"/>
  <c r="B4514" i="2"/>
  <c r="B4513" i="2"/>
  <c r="B4512" i="2"/>
  <c r="B4511" i="2"/>
  <c r="B4510" i="2"/>
  <c r="B4509" i="2"/>
  <c r="B4508" i="2"/>
  <c r="B4507" i="2"/>
  <c r="B4506" i="2"/>
  <c r="B4505" i="2"/>
  <c r="B4504" i="2"/>
  <c r="B4503" i="2"/>
  <c r="B4502" i="2"/>
  <c r="B4501" i="2"/>
  <c r="B4500" i="2"/>
  <c r="B4499" i="2"/>
  <c r="B4498" i="2"/>
  <c r="B4497" i="2"/>
  <c r="B4496" i="2"/>
  <c r="B4495" i="2"/>
  <c r="B4494" i="2"/>
  <c r="B4493" i="2"/>
  <c r="B4492" i="2"/>
  <c r="B4491" i="2"/>
  <c r="B4490" i="2"/>
  <c r="B4489" i="2"/>
  <c r="B4488" i="2"/>
  <c r="B4487" i="2"/>
  <c r="B4486" i="2"/>
  <c r="B4485" i="2"/>
  <c r="B4484" i="2"/>
  <c r="B4483" i="2"/>
  <c r="B4482" i="2"/>
  <c r="B4481" i="2"/>
  <c r="B4480" i="2"/>
  <c r="B4479" i="2"/>
  <c r="B4478" i="2"/>
  <c r="B4477" i="2"/>
  <c r="B4476" i="2"/>
  <c r="B4475" i="2"/>
  <c r="B4474" i="2"/>
  <c r="B4473" i="2"/>
  <c r="B4472" i="2"/>
  <c r="B4471" i="2"/>
  <c r="B4470" i="2"/>
  <c r="B4469" i="2"/>
  <c r="B4468" i="2"/>
  <c r="B4467" i="2"/>
  <c r="B4466" i="2"/>
  <c r="B4465" i="2"/>
  <c r="B4464" i="2"/>
  <c r="B4463" i="2"/>
  <c r="B4462" i="2"/>
  <c r="B4461" i="2"/>
  <c r="B4460" i="2"/>
  <c r="B4459" i="2"/>
  <c r="B4458" i="2"/>
  <c r="B4457" i="2"/>
  <c r="B4456" i="2"/>
  <c r="B4455" i="2"/>
  <c r="B4454" i="2"/>
  <c r="B4453" i="2"/>
  <c r="B4452" i="2"/>
  <c r="B4451" i="2"/>
  <c r="B4450" i="2"/>
  <c r="B4449" i="2"/>
  <c r="B4448" i="2"/>
  <c r="B4447" i="2"/>
  <c r="B4446" i="2"/>
  <c r="B4445" i="2"/>
  <c r="B4444" i="2"/>
  <c r="B4443" i="2"/>
  <c r="B4442" i="2"/>
  <c r="B4441" i="2"/>
  <c r="B4440" i="2"/>
  <c r="B4439" i="2"/>
  <c r="B4438" i="2"/>
  <c r="B4437" i="2"/>
  <c r="B4436" i="2"/>
  <c r="B4435" i="2"/>
  <c r="B4434" i="2"/>
  <c r="B4433" i="2"/>
  <c r="B4432" i="2"/>
  <c r="B4431" i="2"/>
  <c r="B4430" i="2"/>
  <c r="B4429" i="2"/>
  <c r="B4428" i="2"/>
  <c r="B4427" i="2"/>
  <c r="B4426" i="2"/>
  <c r="B4425" i="2"/>
  <c r="B4424" i="2"/>
  <c r="B4423" i="2"/>
  <c r="B4422" i="2"/>
  <c r="B4421" i="2"/>
  <c r="B4420" i="2"/>
  <c r="B4419" i="2"/>
  <c r="B4418" i="2"/>
  <c r="B4417" i="2"/>
  <c r="B4416" i="2"/>
  <c r="B4415" i="2"/>
  <c r="B4414" i="2"/>
  <c r="B4413" i="2"/>
  <c r="B4412" i="2"/>
  <c r="B4411" i="2"/>
  <c r="B4410" i="2"/>
  <c r="B4409" i="2"/>
  <c r="B4408" i="2"/>
  <c r="B4407" i="2"/>
  <c r="B4406" i="2"/>
  <c r="B4405" i="2"/>
  <c r="B4404" i="2"/>
  <c r="B4403" i="2"/>
  <c r="B4402" i="2"/>
  <c r="B4401" i="2"/>
  <c r="B4400" i="2"/>
  <c r="B4399" i="2"/>
  <c r="B4398" i="2"/>
  <c r="B4397" i="2"/>
  <c r="B4396" i="2"/>
  <c r="B4395" i="2"/>
  <c r="B4394" i="2"/>
  <c r="B4393" i="2"/>
  <c r="B4392" i="2"/>
  <c r="B4391" i="2"/>
  <c r="B4390" i="2"/>
  <c r="B4389" i="2"/>
  <c r="B4388" i="2"/>
  <c r="B4387" i="2"/>
  <c r="B4386" i="2"/>
  <c r="B4385" i="2"/>
  <c r="B4384" i="2"/>
  <c r="B4383" i="2"/>
  <c r="B4382" i="2"/>
  <c r="B4381" i="2"/>
  <c r="B4380" i="2"/>
  <c r="B4379" i="2"/>
  <c r="B4378" i="2"/>
  <c r="B4377" i="2"/>
  <c r="B4376" i="2"/>
  <c r="B4375" i="2"/>
  <c r="B4374" i="2"/>
  <c r="B4373" i="2"/>
  <c r="B4372" i="2"/>
  <c r="B4371" i="2"/>
  <c r="B4370" i="2"/>
  <c r="B4369" i="2"/>
  <c r="B4368" i="2"/>
  <c r="B4367" i="2"/>
  <c r="B4366" i="2"/>
  <c r="B4365" i="2"/>
  <c r="B4364" i="2"/>
  <c r="B4363" i="2"/>
  <c r="B4362" i="2"/>
  <c r="B4361" i="2"/>
  <c r="B4360" i="2"/>
  <c r="B4359" i="2"/>
  <c r="B4358" i="2"/>
  <c r="B4357" i="2"/>
  <c r="B4356" i="2"/>
  <c r="B4355" i="2"/>
  <c r="B4354" i="2"/>
  <c r="B4353" i="2"/>
  <c r="B4352" i="2"/>
  <c r="B4351" i="2"/>
  <c r="B4350" i="2"/>
  <c r="B4349" i="2"/>
  <c r="B4348" i="2"/>
  <c r="B4347" i="2"/>
  <c r="B4346" i="2"/>
  <c r="B4345" i="2"/>
  <c r="B4344" i="2"/>
  <c r="B4343" i="2"/>
  <c r="B4342" i="2"/>
  <c r="B4341" i="2"/>
  <c r="B4340" i="2"/>
  <c r="B4339" i="2"/>
  <c r="B4338" i="2"/>
  <c r="B4337" i="2"/>
  <c r="B4336" i="2"/>
  <c r="B4335" i="2"/>
  <c r="B4334" i="2"/>
  <c r="B4333" i="2"/>
  <c r="B4332" i="2"/>
  <c r="B4331" i="2"/>
  <c r="B4330" i="2"/>
  <c r="B4329" i="2"/>
  <c r="B4328" i="2"/>
  <c r="B4327" i="2"/>
  <c r="B4326" i="2"/>
  <c r="B4325" i="2"/>
  <c r="B4324" i="2"/>
  <c r="B4323" i="2"/>
  <c r="B4322" i="2"/>
  <c r="B4321" i="2"/>
  <c r="B4320" i="2"/>
  <c r="B4319" i="2"/>
  <c r="B4318" i="2"/>
  <c r="B4317" i="2"/>
  <c r="B4316" i="2"/>
  <c r="B4315" i="2"/>
  <c r="B4314" i="2"/>
  <c r="B4313" i="2"/>
  <c r="B4312" i="2"/>
  <c r="B4311" i="2"/>
  <c r="B4310" i="2"/>
  <c r="B4309" i="2"/>
  <c r="B4308" i="2"/>
  <c r="B4307" i="2"/>
  <c r="B4306" i="2"/>
  <c r="B4305" i="2"/>
  <c r="B4304" i="2"/>
  <c r="B4303" i="2"/>
  <c r="B4302" i="2"/>
  <c r="B4301" i="2"/>
  <c r="B4300" i="2"/>
  <c r="B4299" i="2"/>
  <c r="B4298" i="2"/>
  <c r="B4297" i="2"/>
  <c r="B4296" i="2"/>
  <c r="B4295" i="2"/>
  <c r="B4294" i="2"/>
  <c r="B4293" i="2"/>
  <c r="B4292" i="2"/>
  <c r="B4291" i="2"/>
  <c r="B4290" i="2"/>
  <c r="B4289" i="2"/>
  <c r="B4288" i="2"/>
  <c r="B4287" i="2"/>
  <c r="B4286" i="2"/>
  <c r="B4285" i="2"/>
  <c r="B4284" i="2"/>
  <c r="B4283" i="2"/>
  <c r="B4282" i="2"/>
  <c r="D4281" i="2"/>
  <c r="R4281" i="2" s="1"/>
  <c r="B4281" i="2"/>
  <c r="D4280" i="2"/>
  <c r="R4280" i="2" s="1"/>
  <c r="Q4280" i="2"/>
  <c r="B4280" i="2"/>
  <c r="D4279" i="2"/>
  <c r="R4279" i="2" s="1"/>
  <c r="B4279" i="2"/>
  <c r="D4278" i="2"/>
  <c r="R4278" i="2" s="1"/>
  <c r="Q4278" i="2"/>
  <c r="B4278" i="2"/>
  <c r="D4277" i="2"/>
  <c r="R4277" i="2" s="1"/>
  <c r="B4277" i="2"/>
  <c r="D4276" i="2"/>
  <c r="R4276" i="2" s="1"/>
  <c r="Q4276" i="2"/>
  <c r="B4276" i="2"/>
  <c r="D4275" i="2"/>
  <c r="R4275" i="2" s="1"/>
  <c r="B4275" i="2"/>
  <c r="D4274" i="2"/>
  <c r="R4274" i="2" s="1"/>
  <c r="Q4274" i="2"/>
  <c r="B4274" i="2"/>
  <c r="D4273" i="2"/>
  <c r="R4273" i="2" s="1"/>
  <c r="B4273" i="2"/>
  <c r="D4272" i="2"/>
  <c r="R4272" i="2" s="1"/>
  <c r="Q4272" i="2"/>
  <c r="B4272" i="2"/>
  <c r="D4271" i="2"/>
  <c r="R4271" i="2" s="1"/>
  <c r="B4271" i="2"/>
  <c r="D4270" i="2"/>
  <c r="R4270" i="2" s="1"/>
  <c r="Q4270" i="2"/>
  <c r="B4270" i="2"/>
  <c r="D4269" i="2"/>
  <c r="R4269" i="2" s="1"/>
  <c r="B4269" i="2"/>
  <c r="D4268" i="2"/>
  <c r="R4268" i="2" s="1"/>
  <c r="Q4268" i="2"/>
  <c r="B4268" i="2"/>
  <c r="D4267" i="2"/>
  <c r="R4267" i="2" s="1"/>
  <c r="B4267" i="2"/>
  <c r="D4266" i="2"/>
  <c r="R4266" i="2" s="1"/>
  <c r="Q4266" i="2"/>
  <c r="B4266" i="2"/>
  <c r="D4265" i="2"/>
  <c r="R4265" i="2" s="1"/>
  <c r="B4265" i="2"/>
  <c r="D4264" i="2"/>
  <c r="R4264" i="2" s="1"/>
  <c r="Q4264" i="2"/>
  <c r="B4264" i="2"/>
  <c r="D4263" i="2"/>
  <c r="R4263" i="2" s="1"/>
  <c r="B4263" i="2"/>
  <c r="D4262" i="2"/>
  <c r="R4262" i="2" s="1"/>
  <c r="Q4262" i="2"/>
  <c r="B4262" i="2"/>
  <c r="D4261" i="2"/>
  <c r="R4261" i="2" s="1"/>
  <c r="B4261" i="2"/>
  <c r="D4260" i="2"/>
  <c r="R4260" i="2" s="1"/>
  <c r="Q4260" i="2"/>
  <c r="B4260" i="2"/>
  <c r="D4259" i="2"/>
  <c r="R4259" i="2" s="1"/>
  <c r="B4259" i="2"/>
  <c r="D4258" i="2"/>
  <c r="R4258" i="2" s="1"/>
  <c r="Q4258" i="2"/>
  <c r="B4258" i="2"/>
  <c r="D4257" i="2"/>
  <c r="R4257" i="2" s="1"/>
  <c r="B4257" i="2"/>
  <c r="D4256" i="2"/>
  <c r="R4256" i="2" s="1"/>
  <c r="Q4256" i="2"/>
  <c r="B4256" i="2"/>
  <c r="D4255" i="2"/>
  <c r="R4255" i="2" s="1"/>
  <c r="B4255" i="2"/>
  <c r="D4254" i="2"/>
  <c r="R4254" i="2" s="1"/>
  <c r="Q4254" i="2"/>
  <c r="B4254" i="2"/>
  <c r="D4253" i="2"/>
  <c r="R4253" i="2" s="1"/>
  <c r="B4253" i="2"/>
  <c r="D4252" i="2"/>
  <c r="R4252" i="2" s="1"/>
  <c r="Q4252" i="2"/>
  <c r="B4252" i="2"/>
  <c r="D4251" i="2"/>
  <c r="R4251" i="2" s="1"/>
  <c r="B4251" i="2"/>
  <c r="D4250" i="2"/>
  <c r="R4250" i="2" s="1"/>
  <c r="Q4250" i="2"/>
  <c r="B4250" i="2"/>
  <c r="D4249" i="2"/>
  <c r="R4249" i="2" s="1"/>
  <c r="B4249" i="2"/>
  <c r="D4248" i="2"/>
  <c r="R4248" i="2" s="1"/>
  <c r="Q4248" i="2"/>
  <c r="B4248" i="2"/>
  <c r="D4247" i="2"/>
  <c r="R4247" i="2" s="1"/>
  <c r="B4247" i="2"/>
  <c r="D4246" i="2"/>
  <c r="R4246" i="2" s="1"/>
  <c r="Q4246" i="2"/>
  <c r="B4246" i="2"/>
  <c r="D4245" i="2"/>
  <c r="R4245" i="2" s="1"/>
  <c r="B4245" i="2"/>
  <c r="D4244" i="2"/>
  <c r="R4244" i="2" s="1"/>
  <c r="Q4244" i="2"/>
  <c r="B4244" i="2"/>
  <c r="D4243" i="2"/>
  <c r="R4243" i="2" s="1"/>
  <c r="B4243" i="2"/>
  <c r="D4242" i="2"/>
  <c r="R4242" i="2" s="1"/>
  <c r="Q4242" i="2"/>
  <c r="B4242" i="2"/>
  <c r="D4241" i="2"/>
  <c r="R4241" i="2" s="1"/>
  <c r="B4241" i="2"/>
  <c r="D4240" i="2"/>
  <c r="R4240" i="2" s="1"/>
  <c r="Q4240" i="2"/>
  <c r="B4240" i="2"/>
  <c r="D4239" i="2"/>
  <c r="R4239" i="2" s="1"/>
  <c r="B4239" i="2"/>
  <c r="D4238" i="2"/>
  <c r="R4238" i="2" s="1"/>
  <c r="Q4238" i="2"/>
  <c r="B4238" i="2"/>
  <c r="D4237" i="2"/>
  <c r="R4237" i="2" s="1"/>
  <c r="B4237" i="2"/>
  <c r="D4236" i="2"/>
  <c r="R4236" i="2" s="1"/>
  <c r="Q4236" i="2"/>
  <c r="B4236" i="2"/>
  <c r="D4235" i="2"/>
  <c r="R4235" i="2" s="1"/>
  <c r="B4235" i="2"/>
  <c r="D4234" i="2"/>
  <c r="R4234" i="2" s="1"/>
  <c r="Q4234" i="2"/>
  <c r="B4234" i="2"/>
  <c r="D4233" i="2"/>
  <c r="R4233" i="2" s="1"/>
  <c r="B4233" i="2"/>
  <c r="D4232" i="2"/>
  <c r="R4232" i="2" s="1"/>
  <c r="Q4232" i="2"/>
  <c r="B4232" i="2"/>
  <c r="D4231" i="2"/>
  <c r="R4231" i="2" s="1"/>
  <c r="B4231" i="2"/>
  <c r="D4230" i="2"/>
  <c r="R4230" i="2" s="1"/>
  <c r="Q4230" i="2"/>
  <c r="B4230" i="2"/>
  <c r="D4229" i="2"/>
  <c r="R4229" i="2" s="1"/>
  <c r="B4229" i="2"/>
  <c r="D4228" i="2"/>
  <c r="R4228" i="2" s="1"/>
  <c r="Q4228" i="2"/>
  <c r="B4228" i="2"/>
  <c r="D4227" i="2"/>
  <c r="R4227" i="2" s="1"/>
  <c r="B4227" i="2"/>
  <c r="D4226" i="2"/>
  <c r="R4226" i="2" s="1"/>
  <c r="Q4226" i="2"/>
  <c r="B4226" i="2"/>
  <c r="D4225" i="2"/>
  <c r="R4225" i="2" s="1"/>
  <c r="B4225" i="2"/>
  <c r="D4224" i="2"/>
  <c r="R4224" i="2" s="1"/>
  <c r="Q4224" i="2"/>
  <c r="B4224" i="2"/>
  <c r="D4223" i="2"/>
  <c r="R4223" i="2" s="1"/>
  <c r="B4223" i="2"/>
  <c r="D4222" i="2"/>
  <c r="R4222" i="2" s="1"/>
  <c r="Q4222" i="2"/>
  <c r="B4222" i="2"/>
  <c r="D4221" i="2"/>
  <c r="R4221" i="2" s="1"/>
  <c r="B4221" i="2"/>
  <c r="D4220" i="2"/>
  <c r="R4220" i="2" s="1"/>
  <c r="Q4220" i="2"/>
  <c r="B4220" i="2"/>
  <c r="D4219" i="2"/>
  <c r="R4219" i="2" s="1"/>
  <c r="B4219" i="2"/>
  <c r="D4218" i="2"/>
  <c r="R4218" i="2" s="1"/>
  <c r="Q4218" i="2"/>
  <c r="B4218" i="2"/>
  <c r="D4217" i="2"/>
  <c r="R4217" i="2" s="1"/>
  <c r="B4217" i="2"/>
  <c r="D4216" i="2"/>
  <c r="R4216" i="2" s="1"/>
  <c r="Q4216" i="2"/>
  <c r="B4216" i="2"/>
  <c r="D4215" i="2"/>
  <c r="R4215" i="2" s="1"/>
  <c r="B4215" i="2"/>
  <c r="D4214" i="2"/>
  <c r="R4214" i="2" s="1"/>
  <c r="Q4214" i="2"/>
  <c r="B4214" i="2"/>
  <c r="D4213" i="2"/>
  <c r="R4213" i="2" s="1"/>
  <c r="B4213" i="2"/>
  <c r="D4212" i="2"/>
  <c r="R4212" i="2" s="1"/>
  <c r="Q4212" i="2"/>
  <c r="B4212" i="2"/>
  <c r="D4211" i="2"/>
  <c r="R4211" i="2" s="1"/>
  <c r="B4211" i="2"/>
  <c r="D4210" i="2"/>
  <c r="R4210" i="2" s="1"/>
  <c r="Q4210" i="2"/>
  <c r="B4210" i="2"/>
  <c r="D4209" i="2"/>
  <c r="R4209" i="2" s="1"/>
  <c r="B4209" i="2"/>
  <c r="D4208" i="2"/>
  <c r="R4208" i="2" s="1"/>
  <c r="Q4208" i="2"/>
  <c r="B4208" i="2"/>
  <c r="D4207" i="2"/>
  <c r="R4207" i="2" s="1"/>
  <c r="B4207" i="2"/>
  <c r="D4206" i="2"/>
  <c r="R4206" i="2" s="1"/>
  <c r="Q4206" i="2"/>
  <c r="B4206" i="2"/>
  <c r="D4205" i="2"/>
  <c r="R4205" i="2" s="1"/>
  <c r="B4205" i="2"/>
  <c r="D4204" i="2"/>
  <c r="R4204" i="2" s="1"/>
  <c r="Q4204" i="2"/>
  <c r="B4204" i="2"/>
  <c r="D4203" i="2"/>
  <c r="R4203" i="2" s="1"/>
  <c r="B4203" i="2"/>
  <c r="D4202" i="2"/>
  <c r="R4202" i="2" s="1"/>
  <c r="Q4202" i="2"/>
  <c r="B4202" i="2"/>
  <c r="D4201" i="2"/>
  <c r="R4201" i="2" s="1"/>
  <c r="B4201" i="2"/>
  <c r="D4200" i="2"/>
  <c r="R4200" i="2" s="1"/>
  <c r="Q4200" i="2"/>
  <c r="B4200" i="2"/>
  <c r="D4199" i="2"/>
  <c r="R4199" i="2" s="1"/>
  <c r="B4199" i="2"/>
  <c r="D4198" i="2"/>
  <c r="R4198" i="2" s="1"/>
  <c r="Q4198" i="2"/>
  <c r="B4198" i="2"/>
  <c r="D4197" i="2"/>
  <c r="R4197" i="2" s="1"/>
  <c r="B4197" i="2"/>
  <c r="D4196" i="2"/>
  <c r="R4196" i="2" s="1"/>
  <c r="Q4196" i="2"/>
  <c r="B4196" i="2"/>
  <c r="D4195" i="2"/>
  <c r="R4195" i="2" s="1"/>
  <c r="B4195" i="2"/>
  <c r="D4194" i="2"/>
  <c r="R4194" i="2" s="1"/>
  <c r="Q4194" i="2"/>
  <c r="B4194" i="2"/>
  <c r="D4193" i="2"/>
  <c r="R4193" i="2" s="1"/>
  <c r="B4193" i="2"/>
  <c r="D4192" i="2"/>
  <c r="R4192" i="2" s="1"/>
  <c r="Q4192" i="2"/>
  <c r="B4192" i="2"/>
  <c r="D4191" i="2"/>
  <c r="R4191" i="2" s="1"/>
  <c r="B4191" i="2"/>
  <c r="D4190" i="2"/>
  <c r="R4190" i="2" s="1"/>
  <c r="Q4190" i="2"/>
  <c r="B4190" i="2"/>
  <c r="D4189" i="2"/>
  <c r="R4189" i="2" s="1"/>
  <c r="B4189" i="2"/>
  <c r="D4188" i="2"/>
  <c r="R4188" i="2" s="1"/>
  <c r="Q4188" i="2"/>
  <c r="B4188" i="2"/>
  <c r="D4187" i="2"/>
  <c r="R4187" i="2" s="1"/>
  <c r="B4187" i="2"/>
  <c r="D4186" i="2"/>
  <c r="R4186" i="2" s="1"/>
  <c r="Q4186" i="2"/>
  <c r="B4186" i="2"/>
  <c r="D4185" i="2"/>
  <c r="R4185" i="2" s="1"/>
  <c r="B4185" i="2"/>
  <c r="D4184" i="2"/>
  <c r="R4184" i="2" s="1"/>
  <c r="Q4184" i="2"/>
  <c r="B4184" i="2"/>
  <c r="D4183" i="2"/>
  <c r="R4183" i="2" s="1"/>
  <c r="B4183" i="2"/>
  <c r="D4182" i="2"/>
  <c r="R4182" i="2" s="1"/>
  <c r="Q4182" i="2"/>
  <c r="B4182" i="2"/>
  <c r="D4181" i="2"/>
  <c r="R4181" i="2" s="1"/>
  <c r="B4181" i="2"/>
  <c r="D4180" i="2"/>
  <c r="R4180" i="2" s="1"/>
  <c r="Q4180" i="2"/>
  <c r="B4180" i="2"/>
  <c r="D4179" i="2"/>
  <c r="R4179" i="2" s="1"/>
  <c r="B4179" i="2"/>
  <c r="D4178" i="2"/>
  <c r="R4178" i="2" s="1"/>
  <c r="Q4178" i="2"/>
  <c r="B4178" i="2"/>
  <c r="D4177" i="2"/>
  <c r="R4177" i="2" s="1"/>
  <c r="B4177" i="2"/>
  <c r="D4176" i="2"/>
  <c r="R4176" i="2" s="1"/>
  <c r="Q4176" i="2"/>
  <c r="B4176" i="2"/>
  <c r="D4175" i="2"/>
  <c r="R4175" i="2" s="1"/>
  <c r="B4175" i="2"/>
  <c r="D4174" i="2"/>
  <c r="R4174" i="2" s="1"/>
  <c r="Q4174" i="2"/>
  <c r="B4174" i="2"/>
  <c r="D4173" i="2"/>
  <c r="R4173" i="2" s="1"/>
  <c r="B4173" i="2"/>
  <c r="D4172" i="2"/>
  <c r="R4172" i="2" s="1"/>
  <c r="Q4172" i="2"/>
  <c r="B4172" i="2"/>
  <c r="D4171" i="2"/>
  <c r="R4171" i="2" s="1"/>
  <c r="B4171" i="2"/>
  <c r="D4170" i="2"/>
  <c r="R4170" i="2" s="1"/>
  <c r="Q4170" i="2"/>
  <c r="B4170" i="2"/>
  <c r="D4169" i="2"/>
  <c r="R4169" i="2" s="1"/>
  <c r="B4169" i="2"/>
  <c r="D4168" i="2"/>
  <c r="R4168" i="2" s="1"/>
  <c r="Q4168" i="2"/>
  <c r="B4168" i="2"/>
  <c r="D4167" i="2"/>
  <c r="R4167" i="2" s="1"/>
  <c r="B4167" i="2"/>
  <c r="D4166" i="2"/>
  <c r="R4166" i="2" s="1"/>
  <c r="Q4166" i="2"/>
  <c r="B4166" i="2"/>
  <c r="D4165" i="2"/>
  <c r="R4165" i="2" s="1"/>
  <c r="B4165" i="2"/>
  <c r="D4164" i="2"/>
  <c r="R4164" i="2" s="1"/>
  <c r="Q4164" i="2"/>
  <c r="B4164" i="2"/>
  <c r="D4163" i="2"/>
  <c r="R4163" i="2" s="1"/>
  <c r="B4163" i="2"/>
  <c r="D4162" i="2"/>
  <c r="R4162" i="2" s="1"/>
  <c r="Q4162" i="2"/>
  <c r="B4162" i="2"/>
  <c r="D4161" i="2"/>
  <c r="R4161" i="2" s="1"/>
  <c r="B4161" i="2"/>
  <c r="D4160" i="2"/>
  <c r="R4160" i="2" s="1"/>
  <c r="Q4160" i="2"/>
  <c r="B4160" i="2"/>
  <c r="D4159" i="2"/>
  <c r="R4159" i="2" s="1"/>
  <c r="B4159" i="2"/>
  <c r="D4158" i="2"/>
  <c r="R4158" i="2" s="1"/>
  <c r="Q4158" i="2"/>
  <c r="B4158" i="2"/>
  <c r="D4157" i="2"/>
  <c r="R4157" i="2" s="1"/>
  <c r="B4157" i="2"/>
  <c r="D4156" i="2"/>
  <c r="R4156" i="2" s="1"/>
  <c r="Q4156" i="2"/>
  <c r="B4156" i="2"/>
  <c r="D4155" i="2"/>
  <c r="R4155" i="2" s="1"/>
  <c r="B4155" i="2"/>
  <c r="D4154" i="2"/>
  <c r="R4154" i="2" s="1"/>
  <c r="Q4154" i="2"/>
  <c r="B4154" i="2"/>
  <c r="D4153" i="2"/>
  <c r="R4153" i="2" s="1"/>
  <c r="B4153" i="2"/>
  <c r="D4152" i="2"/>
  <c r="R4152" i="2" s="1"/>
  <c r="Q4152" i="2"/>
  <c r="B4152" i="2"/>
  <c r="D4151" i="2"/>
  <c r="R4151" i="2" s="1"/>
  <c r="B4151" i="2"/>
  <c r="D4150" i="2"/>
  <c r="R4150" i="2" s="1"/>
  <c r="Q4150" i="2"/>
  <c r="B4150" i="2"/>
  <c r="D4149" i="2"/>
  <c r="R4149" i="2" s="1"/>
  <c r="B4149" i="2"/>
  <c r="D4148" i="2"/>
  <c r="R4148" i="2" s="1"/>
  <c r="Q4148" i="2"/>
  <c r="B4148" i="2"/>
  <c r="D4147" i="2"/>
  <c r="R4147" i="2" s="1"/>
  <c r="B4147" i="2"/>
  <c r="D4146" i="2"/>
  <c r="R4146" i="2" s="1"/>
  <c r="Q4146" i="2"/>
  <c r="B4146" i="2"/>
  <c r="D4145" i="2"/>
  <c r="R4145" i="2" s="1"/>
  <c r="B4145" i="2"/>
  <c r="D4144" i="2"/>
  <c r="R4144" i="2" s="1"/>
  <c r="Q4144" i="2"/>
  <c r="B4144" i="2"/>
  <c r="D4143" i="2"/>
  <c r="R4143" i="2" s="1"/>
  <c r="B4143" i="2"/>
  <c r="D4142" i="2"/>
  <c r="R4142" i="2" s="1"/>
  <c r="Q4142" i="2"/>
  <c r="B4142" i="2"/>
  <c r="D4141" i="2"/>
  <c r="R4141" i="2" s="1"/>
  <c r="B4141" i="2"/>
  <c r="D4140" i="2"/>
  <c r="R4140" i="2" s="1"/>
  <c r="Q4140" i="2"/>
  <c r="B4140" i="2"/>
  <c r="D4139" i="2"/>
  <c r="R4139" i="2" s="1"/>
  <c r="B4139" i="2"/>
  <c r="D4138" i="2"/>
  <c r="R4138" i="2" s="1"/>
  <c r="Q4138" i="2"/>
  <c r="B4138" i="2"/>
  <c r="D4137" i="2"/>
  <c r="R4137" i="2" s="1"/>
  <c r="B4137" i="2"/>
  <c r="D4136" i="2"/>
  <c r="R4136" i="2" s="1"/>
  <c r="Q4136" i="2"/>
  <c r="B4136" i="2"/>
  <c r="D4135" i="2"/>
  <c r="R4135" i="2" s="1"/>
  <c r="B4135" i="2"/>
  <c r="D4134" i="2"/>
  <c r="R4134" i="2" s="1"/>
  <c r="Q4134" i="2"/>
  <c r="B4134" i="2"/>
  <c r="D4133" i="2"/>
  <c r="R4133" i="2" s="1"/>
  <c r="B4133" i="2"/>
  <c r="D4132" i="2"/>
  <c r="R4132" i="2" s="1"/>
  <c r="Q4132" i="2"/>
  <c r="B4132" i="2"/>
  <c r="D4131" i="2"/>
  <c r="R4131" i="2" s="1"/>
  <c r="B4131" i="2"/>
  <c r="D4130" i="2"/>
  <c r="R4130" i="2" s="1"/>
  <c r="Q4130" i="2"/>
  <c r="B4130" i="2"/>
  <c r="D4129" i="2"/>
  <c r="R4129" i="2" s="1"/>
  <c r="B4129" i="2"/>
  <c r="D4128" i="2"/>
  <c r="R4128" i="2" s="1"/>
  <c r="Q4128" i="2"/>
  <c r="B4128" i="2"/>
  <c r="D4127" i="2"/>
  <c r="R4127" i="2" s="1"/>
  <c r="B4127" i="2"/>
  <c r="D4126" i="2"/>
  <c r="R4126" i="2" s="1"/>
  <c r="Q4126" i="2"/>
  <c r="B4126" i="2"/>
  <c r="D4125" i="2"/>
  <c r="R4125" i="2" s="1"/>
  <c r="B4125" i="2"/>
  <c r="D4124" i="2"/>
  <c r="R4124" i="2" s="1"/>
  <c r="Q4124" i="2"/>
  <c r="B4124" i="2"/>
  <c r="D4123" i="2"/>
  <c r="R4123" i="2" s="1"/>
  <c r="B4123" i="2"/>
  <c r="D4122" i="2"/>
  <c r="R4122" i="2" s="1"/>
  <c r="Q4122" i="2"/>
  <c r="B4122" i="2"/>
  <c r="D4121" i="2"/>
  <c r="R4121" i="2" s="1"/>
  <c r="B4121" i="2"/>
  <c r="D4120" i="2"/>
  <c r="R4120" i="2" s="1"/>
  <c r="Q4120" i="2"/>
  <c r="B4120" i="2"/>
  <c r="D4119" i="2"/>
  <c r="R4119" i="2" s="1"/>
  <c r="B4119" i="2"/>
  <c r="D4118" i="2"/>
  <c r="R4118" i="2" s="1"/>
  <c r="Q4118" i="2"/>
  <c r="B4118" i="2"/>
  <c r="D4117" i="2"/>
  <c r="R4117" i="2" s="1"/>
  <c r="B4117" i="2"/>
  <c r="D4116" i="2"/>
  <c r="R4116" i="2" s="1"/>
  <c r="Q4116" i="2"/>
  <c r="B4116" i="2"/>
  <c r="D4115" i="2"/>
  <c r="R4115" i="2" s="1"/>
  <c r="B4115" i="2"/>
  <c r="D4114" i="2"/>
  <c r="R4114" i="2" s="1"/>
  <c r="Q4114" i="2"/>
  <c r="B4114" i="2"/>
  <c r="D4113" i="2"/>
  <c r="R4113" i="2" s="1"/>
  <c r="B4113" i="2"/>
  <c r="D4112" i="2"/>
  <c r="R4112" i="2" s="1"/>
  <c r="Q4112" i="2"/>
  <c r="B4112" i="2"/>
  <c r="D4111" i="2"/>
  <c r="R4111" i="2" s="1"/>
  <c r="B4111" i="2"/>
  <c r="D4110" i="2"/>
  <c r="R4110" i="2" s="1"/>
  <c r="Q4110" i="2"/>
  <c r="B4110" i="2"/>
  <c r="D4109" i="2"/>
  <c r="R4109" i="2" s="1"/>
  <c r="B4109" i="2"/>
  <c r="D4108" i="2"/>
  <c r="R4108" i="2" s="1"/>
  <c r="Q4108" i="2"/>
  <c r="B4108" i="2"/>
  <c r="D4107" i="2"/>
  <c r="R4107" i="2" s="1"/>
  <c r="B4107" i="2"/>
  <c r="D4106" i="2"/>
  <c r="R4106" i="2" s="1"/>
  <c r="Q4106" i="2"/>
  <c r="B4106" i="2"/>
  <c r="D4105" i="2"/>
  <c r="R4105" i="2" s="1"/>
  <c r="B4105" i="2"/>
  <c r="D4104" i="2"/>
  <c r="R4104" i="2" s="1"/>
  <c r="Q4104" i="2"/>
  <c r="B4104" i="2"/>
  <c r="D4103" i="2"/>
  <c r="R4103" i="2" s="1"/>
  <c r="B4103" i="2"/>
  <c r="D4102" i="2"/>
  <c r="R4102" i="2" s="1"/>
  <c r="Q4102" i="2"/>
  <c r="B4102" i="2"/>
  <c r="D4101" i="2"/>
  <c r="R4101" i="2" s="1"/>
  <c r="B4101" i="2"/>
  <c r="D4100" i="2"/>
  <c r="R4100" i="2" s="1"/>
  <c r="Q4100" i="2"/>
  <c r="B4100" i="2"/>
  <c r="D4099" i="2"/>
  <c r="R4099" i="2" s="1"/>
  <c r="B4099" i="2"/>
  <c r="D4098" i="2"/>
  <c r="R4098" i="2" s="1"/>
  <c r="Q4098" i="2"/>
  <c r="B4098" i="2"/>
  <c r="D4097" i="2"/>
  <c r="R4097" i="2" s="1"/>
  <c r="B4097" i="2"/>
  <c r="D4096" i="2"/>
  <c r="R4096" i="2" s="1"/>
  <c r="Q4096" i="2"/>
  <c r="B4096" i="2"/>
  <c r="D4095" i="2"/>
  <c r="R4095" i="2" s="1"/>
  <c r="B4095" i="2"/>
  <c r="D4094" i="2"/>
  <c r="R4094" i="2" s="1"/>
  <c r="Q4094" i="2"/>
  <c r="B4094" i="2"/>
  <c r="D4093" i="2"/>
  <c r="R4093" i="2" s="1"/>
  <c r="B4093" i="2"/>
  <c r="D4092" i="2"/>
  <c r="R4092" i="2" s="1"/>
  <c r="Q4092" i="2"/>
  <c r="B4092" i="2"/>
  <c r="D4091" i="2"/>
  <c r="R4091" i="2" s="1"/>
  <c r="B4091" i="2"/>
  <c r="D4090" i="2"/>
  <c r="R4090" i="2" s="1"/>
  <c r="Q4090" i="2"/>
  <c r="B4090" i="2"/>
  <c r="D4089" i="2"/>
  <c r="R4089" i="2" s="1"/>
  <c r="B4089" i="2"/>
  <c r="D4088" i="2"/>
  <c r="R4088" i="2" s="1"/>
  <c r="Q4088" i="2"/>
  <c r="B4088" i="2"/>
  <c r="D4087" i="2"/>
  <c r="R4087" i="2" s="1"/>
  <c r="B4087" i="2"/>
  <c r="D4086" i="2"/>
  <c r="R4086" i="2" s="1"/>
  <c r="Q4086" i="2"/>
  <c r="B4086" i="2"/>
  <c r="D4085" i="2"/>
  <c r="R4085" i="2" s="1"/>
  <c r="B4085" i="2"/>
  <c r="D4084" i="2"/>
  <c r="R4084" i="2" s="1"/>
  <c r="Q4084" i="2"/>
  <c r="B4084" i="2"/>
  <c r="D4083" i="2"/>
  <c r="R4083" i="2" s="1"/>
  <c r="B4083" i="2"/>
  <c r="D4082" i="2"/>
  <c r="R4082" i="2" s="1"/>
  <c r="Q4082" i="2"/>
  <c r="B4082" i="2"/>
  <c r="D4081" i="2"/>
  <c r="R4081" i="2" s="1"/>
  <c r="B4081" i="2"/>
  <c r="D4080" i="2"/>
  <c r="R4080" i="2" s="1"/>
  <c r="Q4080" i="2"/>
  <c r="B4080" i="2"/>
  <c r="D4079" i="2"/>
  <c r="R4079" i="2" s="1"/>
  <c r="B4079" i="2"/>
  <c r="D4078" i="2"/>
  <c r="R4078" i="2" s="1"/>
  <c r="Q4078" i="2"/>
  <c r="B4078" i="2"/>
  <c r="D4077" i="2"/>
  <c r="R4077" i="2" s="1"/>
  <c r="B4077" i="2"/>
  <c r="D4076" i="2"/>
  <c r="R4076" i="2" s="1"/>
  <c r="Q4076" i="2"/>
  <c r="B4076" i="2"/>
  <c r="D4075" i="2"/>
  <c r="R4075" i="2" s="1"/>
  <c r="B4075" i="2"/>
  <c r="D4074" i="2"/>
  <c r="R4074" i="2" s="1"/>
  <c r="Q4074" i="2"/>
  <c r="B4074" i="2"/>
  <c r="D4073" i="2"/>
  <c r="R4073" i="2" s="1"/>
  <c r="B4073" i="2"/>
  <c r="D4072" i="2"/>
  <c r="R4072" i="2" s="1"/>
  <c r="Q4072" i="2"/>
  <c r="B4072" i="2"/>
  <c r="D4071" i="2"/>
  <c r="R4071" i="2" s="1"/>
  <c r="B4071" i="2"/>
  <c r="D4070" i="2"/>
  <c r="R4070" i="2" s="1"/>
  <c r="Q4070" i="2"/>
  <c r="B4070" i="2"/>
  <c r="D4069" i="2"/>
  <c r="R4069" i="2" s="1"/>
  <c r="B4069" i="2"/>
  <c r="D4068" i="2"/>
  <c r="R4068" i="2" s="1"/>
  <c r="Q4068" i="2"/>
  <c r="B4068" i="2"/>
  <c r="D4067" i="2"/>
  <c r="R4067" i="2" s="1"/>
  <c r="B4067" i="2"/>
  <c r="D4066" i="2"/>
  <c r="R4066" i="2" s="1"/>
  <c r="Q4066" i="2"/>
  <c r="B4066" i="2"/>
  <c r="D4065" i="2"/>
  <c r="R4065" i="2" s="1"/>
  <c r="B4065" i="2"/>
  <c r="D4064" i="2"/>
  <c r="R4064" i="2" s="1"/>
  <c r="Q4064" i="2"/>
  <c r="B4064" i="2"/>
  <c r="D4063" i="2"/>
  <c r="R4063" i="2" s="1"/>
  <c r="B4063" i="2"/>
  <c r="D4062" i="2"/>
  <c r="R4062" i="2" s="1"/>
  <c r="Q4062" i="2"/>
  <c r="B4062" i="2"/>
  <c r="D4061" i="2"/>
  <c r="R4061" i="2" s="1"/>
  <c r="B4061" i="2"/>
  <c r="D4060" i="2"/>
  <c r="R4060" i="2" s="1"/>
  <c r="Q4060" i="2"/>
  <c r="B4060" i="2"/>
  <c r="D4059" i="2"/>
  <c r="R4059" i="2" s="1"/>
  <c r="B4059" i="2"/>
  <c r="D4058" i="2"/>
  <c r="R4058" i="2" s="1"/>
  <c r="Q4058" i="2"/>
  <c r="B4058" i="2"/>
  <c r="D4057" i="2"/>
  <c r="R4057" i="2" s="1"/>
  <c r="B4057" i="2"/>
  <c r="D4056" i="2"/>
  <c r="R4056" i="2" s="1"/>
  <c r="Q4056" i="2"/>
  <c r="B4056" i="2"/>
  <c r="D4055" i="2"/>
  <c r="R4055" i="2" s="1"/>
  <c r="B4055" i="2"/>
  <c r="D4054" i="2"/>
  <c r="R4054" i="2" s="1"/>
  <c r="Q4054" i="2"/>
  <c r="B4054" i="2"/>
  <c r="D4053" i="2"/>
  <c r="R4053" i="2" s="1"/>
  <c r="B4053" i="2"/>
  <c r="D4052" i="2"/>
  <c r="R4052" i="2" s="1"/>
  <c r="Q4052" i="2"/>
  <c r="B4052" i="2"/>
  <c r="D4051" i="2"/>
  <c r="R4051" i="2" s="1"/>
  <c r="B4051" i="2"/>
  <c r="D4050" i="2"/>
  <c r="R4050" i="2" s="1"/>
  <c r="Q4050" i="2"/>
  <c r="B4050" i="2"/>
  <c r="D4049" i="2"/>
  <c r="R4049" i="2" s="1"/>
  <c r="B4049" i="2"/>
  <c r="D4048" i="2"/>
  <c r="R4048" i="2" s="1"/>
  <c r="Q4048" i="2"/>
  <c r="B4048" i="2"/>
  <c r="D4047" i="2"/>
  <c r="R4047" i="2" s="1"/>
  <c r="B4047" i="2"/>
  <c r="D4046" i="2"/>
  <c r="R4046" i="2" s="1"/>
  <c r="Q4046" i="2"/>
  <c r="B4046" i="2"/>
  <c r="D4045" i="2"/>
  <c r="R4045" i="2" s="1"/>
  <c r="B4045" i="2"/>
  <c r="D4044" i="2"/>
  <c r="R4044" i="2" s="1"/>
  <c r="Q4044" i="2"/>
  <c r="B4044" i="2"/>
  <c r="D4043" i="2"/>
  <c r="R4043" i="2" s="1"/>
  <c r="B4043" i="2"/>
  <c r="D4042" i="2"/>
  <c r="R4042" i="2" s="1"/>
  <c r="Q4042" i="2"/>
  <c r="B4042" i="2"/>
  <c r="D4041" i="2"/>
  <c r="R4041" i="2" s="1"/>
  <c r="B4041" i="2"/>
  <c r="D4040" i="2"/>
  <c r="R4040" i="2" s="1"/>
  <c r="Q4040" i="2"/>
  <c r="B4040" i="2"/>
  <c r="D4039" i="2"/>
  <c r="R4039" i="2" s="1"/>
  <c r="B4039" i="2"/>
  <c r="D4038" i="2"/>
  <c r="R4038" i="2" s="1"/>
  <c r="Q4038" i="2"/>
  <c r="B4038" i="2"/>
  <c r="D4037" i="2"/>
  <c r="R4037" i="2" s="1"/>
  <c r="B4037" i="2"/>
  <c r="D4036" i="2"/>
  <c r="R4036" i="2" s="1"/>
  <c r="Q4036" i="2"/>
  <c r="B4036" i="2"/>
  <c r="D4035" i="2"/>
  <c r="R4035" i="2" s="1"/>
  <c r="B4035" i="2"/>
  <c r="D4034" i="2"/>
  <c r="R4034" i="2" s="1"/>
  <c r="Q4034" i="2"/>
  <c r="B4034" i="2"/>
  <c r="D4033" i="2"/>
  <c r="R4033" i="2" s="1"/>
  <c r="B4033" i="2"/>
  <c r="D4032" i="2"/>
  <c r="R4032" i="2" s="1"/>
  <c r="Q4032" i="2"/>
  <c r="B4032" i="2"/>
  <c r="D4031" i="2"/>
  <c r="R4031" i="2" s="1"/>
  <c r="B4031" i="2"/>
  <c r="D4030" i="2"/>
  <c r="R4030" i="2" s="1"/>
  <c r="Q4030" i="2"/>
  <c r="B4030" i="2"/>
  <c r="D4029" i="2"/>
  <c r="R4029" i="2" s="1"/>
  <c r="B4029" i="2"/>
  <c r="D4028" i="2"/>
  <c r="R4028" i="2" s="1"/>
  <c r="Q4028" i="2"/>
  <c r="B4028" i="2"/>
  <c r="D4027" i="2"/>
  <c r="R4027" i="2" s="1"/>
  <c r="B4027" i="2"/>
  <c r="D4026" i="2"/>
  <c r="R4026" i="2" s="1"/>
  <c r="Q4026" i="2"/>
  <c r="B4026" i="2"/>
  <c r="D4025" i="2"/>
  <c r="R4025" i="2" s="1"/>
  <c r="B4025" i="2"/>
  <c r="D4024" i="2"/>
  <c r="R4024" i="2" s="1"/>
  <c r="Q4024" i="2"/>
  <c r="B4024" i="2"/>
  <c r="D4023" i="2"/>
  <c r="R4023" i="2" s="1"/>
  <c r="B4023" i="2"/>
  <c r="D4022" i="2"/>
  <c r="R4022" i="2" s="1"/>
  <c r="Q4022" i="2"/>
  <c r="B4022" i="2"/>
  <c r="D4021" i="2"/>
  <c r="R4021" i="2" s="1"/>
  <c r="B4021" i="2"/>
  <c r="D4020" i="2"/>
  <c r="R4020" i="2" s="1"/>
  <c r="Q4020" i="2"/>
  <c r="B4020" i="2"/>
  <c r="D4019" i="2"/>
  <c r="R4019" i="2" s="1"/>
  <c r="B4019" i="2"/>
  <c r="D4018" i="2"/>
  <c r="R4018" i="2" s="1"/>
  <c r="Q4018" i="2"/>
  <c r="B4018" i="2"/>
  <c r="D4017" i="2"/>
  <c r="R4017" i="2" s="1"/>
  <c r="B4017" i="2"/>
  <c r="D4016" i="2"/>
  <c r="R4016" i="2" s="1"/>
  <c r="Q4016" i="2"/>
  <c r="B4016" i="2"/>
  <c r="D4015" i="2"/>
  <c r="R4015" i="2" s="1"/>
  <c r="B4015" i="2"/>
  <c r="D4014" i="2"/>
  <c r="R4014" i="2" s="1"/>
  <c r="Q4014" i="2"/>
  <c r="B4014" i="2"/>
  <c r="D4013" i="2"/>
  <c r="R4013" i="2" s="1"/>
  <c r="B4013" i="2"/>
  <c r="D4012" i="2"/>
  <c r="R4012" i="2" s="1"/>
  <c r="Q4012" i="2"/>
  <c r="B4012" i="2"/>
  <c r="D4011" i="2"/>
  <c r="R4011" i="2" s="1"/>
  <c r="B4011" i="2"/>
  <c r="D4010" i="2"/>
  <c r="R4010" i="2" s="1"/>
  <c r="Q4010" i="2"/>
  <c r="B4010" i="2"/>
  <c r="D4009" i="2"/>
  <c r="R4009" i="2" s="1"/>
  <c r="B4009" i="2"/>
  <c r="D4008" i="2"/>
  <c r="R4008" i="2" s="1"/>
  <c r="Q4008" i="2"/>
  <c r="B4008" i="2"/>
  <c r="D4007" i="2"/>
  <c r="R4007" i="2" s="1"/>
  <c r="B4007" i="2"/>
  <c r="D4006" i="2"/>
  <c r="R4006" i="2" s="1"/>
  <c r="Q4006" i="2"/>
  <c r="B4006" i="2"/>
  <c r="D4005" i="2"/>
  <c r="R4005" i="2" s="1"/>
  <c r="B4005" i="2"/>
  <c r="D4004" i="2"/>
  <c r="R4004" i="2" s="1"/>
  <c r="Q4004" i="2"/>
  <c r="B4004" i="2"/>
  <c r="D4003" i="2"/>
  <c r="R4003" i="2" s="1"/>
  <c r="B4003" i="2"/>
  <c r="D4002" i="2"/>
  <c r="R4002" i="2" s="1"/>
  <c r="Q4002" i="2"/>
  <c r="B4002" i="2"/>
  <c r="D4001" i="2"/>
  <c r="R4001" i="2" s="1"/>
  <c r="B4001" i="2"/>
  <c r="D4000" i="2"/>
  <c r="R4000" i="2" s="1"/>
  <c r="Q4000" i="2"/>
  <c r="B4000" i="2"/>
  <c r="D3999" i="2"/>
  <c r="R3999" i="2" s="1"/>
  <c r="B3999" i="2"/>
  <c r="D3998" i="2"/>
  <c r="R3998" i="2" s="1"/>
  <c r="Q3998" i="2"/>
  <c r="B3998" i="2"/>
  <c r="D3997" i="2"/>
  <c r="R3997" i="2" s="1"/>
  <c r="B3997" i="2"/>
  <c r="D3996" i="2"/>
  <c r="R3996" i="2" s="1"/>
  <c r="Q3996" i="2"/>
  <c r="B3996" i="2"/>
  <c r="D3995" i="2"/>
  <c r="R3995" i="2" s="1"/>
  <c r="B3995" i="2"/>
  <c r="D3994" i="2"/>
  <c r="R3994" i="2" s="1"/>
  <c r="Q3994" i="2"/>
  <c r="B3994" i="2"/>
  <c r="D3993" i="2"/>
  <c r="R3993" i="2" s="1"/>
  <c r="B3993" i="2"/>
  <c r="D3992" i="2"/>
  <c r="R3992" i="2" s="1"/>
  <c r="Q3992" i="2"/>
  <c r="B3992" i="2"/>
  <c r="D3991" i="2"/>
  <c r="R3991" i="2" s="1"/>
  <c r="B3991" i="2"/>
  <c r="D3990" i="2"/>
  <c r="R3990" i="2" s="1"/>
  <c r="Q3990" i="2"/>
  <c r="B3990" i="2"/>
  <c r="D3989" i="2"/>
  <c r="R3989" i="2" s="1"/>
  <c r="B3989" i="2"/>
  <c r="D3988" i="2"/>
  <c r="R3988" i="2" s="1"/>
  <c r="Q3988" i="2"/>
  <c r="B3988" i="2"/>
  <c r="D3987" i="2"/>
  <c r="R3987" i="2" s="1"/>
  <c r="B3987" i="2"/>
  <c r="D3986" i="2"/>
  <c r="R3986" i="2" s="1"/>
  <c r="Q3986" i="2"/>
  <c r="B3986" i="2"/>
  <c r="D3985" i="2"/>
  <c r="R3985" i="2" s="1"/>
  <c r="B3985" i="2"/>
  <c r="D3984" i="2"/>
  <c r="R3984" i="2" s="1"/>
  <c r="Q3984" i="2"/>
  <c r="B3984" i="2"/>
  <c r="D3983" i="2"/>
  <c r="R3983" i="2" s="1"/>
  <c r="B3983" i="2"/>
  <c r="D3982" i="2"/>
  <c r="R3982" i="2" s="1"/>
  <c r="Q3982" i="2"/>
  <c r="B3982" i="2"/>
  <c r="D3981" i="2"/>
  <c r="R3981" i="2" s="1"/>
  <c r="B3981" i="2"/>
  <c r="D3980" i="2"/>
  <c r="R3980" i="2" s="1"/>
  <c r="Q3980" i="2"/>
  <c r="B3980" i="2"/>
  <c r="D3979" i="2"/>
  <c r="R3979" i="2" s="1"/>
  <c r="B3979" i="2"/>
  <c r="D3978" i="2"/>
  <c r="R3978" i="2" s="1"/>
  <c r="Q3978" i="2"/>
  <c r="B3978" i="2"/>
  <c r="D3977" i="2"/>
  <c r="R3977" i="2" s="1"/>
  <c r="B3977" i="2"/>
  <c r="D3976" i="2"/>
  <c r="R3976" i="2" s="1"/>
  <c r="Q3976" i="2"/>
  <c r="B3976" i="2"/>
  <c r="D3975" i="2"/>
  <c r="R3975" i="2" s="1"/>
  <c r="B3975" i="2"/>
  <c r="D3974" i="2"/>
  <c r="R3974" i="2" s="1"/>
  <c r="Q3974" i="2"/>
  <c r="B3974" i="2"/>
  <c r="D3973" i="2"/>
  <c r="R3973" i="2" s="1"/>
  <c r="B3973" i="2"/>
  <c r="D3972" i="2"/>
  <c r="R3972" i="2" s="1"/>
  <c r="Q3972" i="2"/>
  <c r="B3972" i="2"/>
  <c r="D3971" i="2"/>
  <c r="R3971" i="2" s="1"/>
  <c r="B3971" i="2"/>
  <c r="D3970" i="2"/>
  <c r="R3970" i="2" s="1"/>
  <c r="Q3970" i="2"/>
  <c r="B3970" i="2"/>
  <c r="D3969" i="2"/>
  <c r="R3969" i="2" s="1"/>
  <c r="B3969" i="2"/>
  <c r="D3968" i="2"/>
  <c r="R3968" i="2" s="1"/>
  <c r="Q3968" i="2"/>
  <c r="B3968" i="2"/>
  <c r="D3967" i="2"/>
  <c r="R3967" i="2" s="1"/>
  <c r="B3967" i="2"/>
  <c r="D3966" i="2"/>
  <c r="R3966" i="2" s="1"/>
  <c r="Q3966" i="2"/>
  <c r="B3966" i="2"/>
  <c r="D3965" i="2"/>
  <c r="R3965" i="2" s="1"/>
  <c r="B3965" i="2"/>
  <c r="D3964" i="2"/>
  <c r="R3964" i="2" s="1"/>
  <c r="Q3964" i="2"/>
  <c r="B3964" i="2"/>
  <c r="D3963" i="2"/>
  <c r="R3963" i="2" s="1"/>
  <c r="B3963" i="2"/>
  <c r="D3962" i="2"/>
  <c r="R3962" i="2" s="1"/>
  <c r="Q3962" i="2"/>
  <c r="B3962" i="2"/>
  <c r="D3961" i="2"/>
  <c r="R3961" i="2" s="1"/>
  <c r="B3961" i="2"/>
  <c r="D3960" i="2"/>
  <c r="R3960" i="2" s="1"/>
  <c r="Q3960" i="2"/>
  <c r="B3960" i="2"/>
  <c r="D3959" i="2"/>
  <c r="R3959" i="2" s="1"/>
  <c r="B3959" i="2"/>
  <c r="D3958" i="2"/>
  <c r="R3958" i="2" s="1"/>
  <c r="Q3958" i="2"/>
  <c r="B3958" i="2"/>
  <c r="D3957" i="2"/>
  <c r="R3957" i="2" s="1"/>
  <c r="B3957" i="2"/>
  <c r="D3956" i="2"/>
  <c r="R3956" i="2" s="1"/>
  <c r="Q3956" i="2"/>
  <c r="B3956" i="2"/>
  <c r="D3955" i="2"/>
  <c r="R3955" i="2" s="1"/>
  <c r="B3955" i="2"/>
  <c r="D3954" i="2"/>
  <c r="R3954" i="2" s="1"/>
  <c r="Q3954" i="2"/>
  <c r="B3954" i="2"/>
  <c r="D3953" i="2"/>
  <c r="R3953" i="2" s="1"/>
  <c r="B3953" i="2"/>
  <c r="D3952" i="2"/>
  <c r="R3952" i="2" s="1"/>
  <c r="Q3952" i="2"/>
  <c r="B3952" i="2"/>
  <c r="D3951" i="2"/>
  <c r="R3951" i="2" s="1"/>
  <c r="B3951" i="2"/>
  <c r="D3950" i="2"/>
  <c r="R3950" i="2" s="1"/>
  <c r="Q3950" i="2"/>
  <c r="B3950" i="2"/>
  <c r="D3949" i="2"/>
  <c r="R3949" i="2" s="1"/>
  <c r="B3949" i="2"/>
  <c r="D3948" i="2"/>
  <c r="R3948" i="2" s="1"/>
  <c r="Q3948" i="2"/>
  <c r="B3948" i="2"/>
  <c r="D3947" i="2"/>
  <c r="R3947" i="2" s="1"/>
  <c r="B3947" i="2"/>
  <c r="D3946" i="2"/>
  <c r="R3946" i="2" s="1"/>
  <c r="Q3946" i="2"/>
  <c r="B3946" i="2"/>
  <c r="D3945" i="2"/>
  <c r="R3945" i="2" s="1"/>
  <c r="B3945" i="2"/>
  <c r="D3944" i="2"/>
  <c r="R3944" i="2" s="1"/>
  <c r="Q3944" i="2"/>
  <c r="B3944" i="2"/>
  <c r="D3943" i="2"/>
  <c r="R3943" i="2" s="1"/>
  <c r="B3943" i="2"/>
  <c r="D3942" i="2"/>
  <c r="R3942" i="2" s="1"/>
  <c r="Q3942" i="2"/>
  <c r="B3942" i="2"/>
  <c r="D3941" i="2"/>
  <c r="R3941" i="2" s="1"/>
  <c r="B3941" i="2"/>
  <c r="D3940" i="2"/>
  <c r="R3940" i="2" s="1"/>
  <c r="Q3940" i="2"/>
  <c r="B3940" i="2"/>
  <c r="D3939" i="2"/>
  <c r="R3939" i="2" s="1"/>
  <c r="B3939" i="2"/>
  <c r="D3938" i="2"/>
  <c r="R3938" i="2" s="1"/>
  <c r="Q3938" i="2"/>
  <c r="B3938" i="2"/>
  <c r="D3937" i="2"/>
  <c r="R3937" i="2" s="1"/>
  <c r="B3937" i="2"/>
  <c r="D3936" i="2"/>
  <c r="R3936" i="2" s="1"/>
  <c r="Q3936" i="2"/>
  <c r="B3936" i="2"/>
  <c r="D3935" i="2"/>
  <c r="R3935" i="2" s="1"/>
  <c r="B3935" i="2"/>
  <c r="D3934" i="2"/>
  <c r="R3934" i="2" s="1"/>
  <c r="Q3934" i="2"/>
  <c r="B3934" i="2"/>
  <c r="D3933" i="2"/>
  <c r="R3933" i="2" s="1"/>
  <c r="B3933" i="2"/>
  <c r="D3932" i="2"/>
  <c r="R3932" i="2" s="1"/>
  <c r="Q3932" i="2"/>
  <c r="B3932" i="2"/>
  <c r="D3931" i="2"/>
  <c r="R3931" i="2" s="1"/>
  <c r="B3931" i="2"/>
  <c r="D3930" i="2"/>
  <c r="R3930" i="2" s="1"/>
  <c r="Q3930" i="2"/>
  <c r="B3930" i="2"/>
  <c r="D3929" i="2"/>
  <c r="R3929" i="2" s="1"/>
  <c r="B3929" i="2"/>
  <c r="D3928" i="2"/>
  <c r="R3928" i="2" s="1"/>
  <c r="Q3928" i="2"/>
  <c r="B3928" i="2"/>
  <c r="D3927" i="2"/>
  <c r="R3927" i="2" s="1"/>
  <c r="B3927" i="2"/>
  <c r="D3926" i="2"/>
  <c r="R3926" i="2" s="1"/>
  <c r="Q3926" i="2"/>
  <c r="B3926" i="2"/>
  <c r="D3925" i="2"/>
  <c r="R3925" i="2" s="1"/>
  <c r="B3925" i="2"/>
  <c r="D3924" i="2"/>
  <c r="R3924" i="2" s="1"/>
  <c r="Q3924" i="2"/>
  <c r="B3924" i="2"/>
  <c r="D3923" i="2"/>
  <c r="R3923" i="2" s="1"/>
  <c r="B3923" i="2"/>
  <c r="D3922" i="2"/>
  <c r="R3922" i="2" s="1"/>
  <c r="Q3922" i="2"/>
  <c r="B3922" i="2"/>
  <c r="D3921" i="2"/>
  <c r="R3921" i="2" s="1"/>
  <c r="B3921" i="2"/>
  <c r="D3920" i="2"/>
  <c r="R3920" i="2" s="1"/>
  <c r="Q3920" i="2"/>
  <c r="B3920" i="2"/>
  <c r="D3919" i="2"/>
  <c r="R3919" i="2" s="1"/>
  <c r="B3919" i="2"/>
  <c r="D3918" i="2"/>
  <c r="R3918" i="2" s="1"/>
  <c r="Q3918" i="2"/>
  <c r="B3918" i="2"/>
  <c r="D3917" i="2"/>
  <c r="R3917" i="2" s="1"/>
  <c r="B3917" i="2"/>
  <c r="D3916" i="2"/>
  <c r="R3916" i="2" s="1"/>
  <c r="Q3916" i="2"/>
  <c r="B3916" i="2"/>
  <c r="D3915" i="2"/>
  <c r="R3915" i="2" s="1"/>
  <c r="B3915" i="2"/>
  <c r="D3914" i="2"/>
  <c r="R3914" i="2" s="1"/>
  <c r="Q3914" i="2"/>
  <c r="B3914" i="2"/>
  <c r="D3913" i="2"/>
  <c r="R3913" i="2" s="1"/>
  <c r="B3913" i="2"/>
  <c r="D3912" i="2"/>
  <c r="R3912" i="2" s="1"/>
  <c r="Q3912" i="2"/>
  <c r="B3912" i="2"/>
  <c r="D3911" i="2"/>
  <c r="R3911" i="2" s="1"/>
  <c r="B3911" i="2"/>
  <c r="D3910" i="2"/>
  <c r="R3910" i="2" s="1"/>
  <c r="Q3910" i="2"/>
  <c r="B3910" i="2"/>
  <c r="D3909" i="2"/>
  <c r="R3909" i="2" s="1"/>
  <c r="B3909" i="2"/>
  <c r="D3908" i="2"/>
  <c r="R3908" i="2" s="1"/>
  <c r="Q3908" i="2"/>
  <c r="B3908" i="2"/>
  <c r="D3907" i="2"/>
  <c r="R3907" i="2" s="1"/>
  <c r="B3907" i="2"/>
  <c r="D3906" i="2"/>
  <c r="R3906" i="2" s="1"/>
  <c r="Q3906" i="2"/>
  <c r="B3906" i="2"/>
  <c r="D3905" i="2"/>
  <c r="R3905" i="2" s="1"/>
  <c r="B3905" i="2"/>
  <c r="D3904" i="2"/>
  <c r="R3904" i="2" s="1"/>
  <c r="Q3904" i="2"/>
  <c r="B3904" i="2"/>
  <c r="D3903" i="2"/>
  <c r="R3903" i="2" s="1"/>
  <c r="B3903" i="2"/>
  <c r="D3902" i="2"/>
  <c r="R3902" i="2" s="1"/>
  <c r="Q3902" i="2"/>
  <c r="B3902" i="2"/>
  <c r="D3901" i="2"/>
  <c r="R3901" i="2" s="1"/>
  <c r="B3901" i="2"/>
  <c r="D3900" i="2"/>
  <c r="R3900" i="2" s="1"/>
  <c r="Q3900" i="2"/>
  <c r="B3900" i="2"/>
  <c r="D3899" i="2"/>
  <c r="R3899" i="2" s="1"/>
  <c r="B3899" i="2"/>
  <c r="D3898" i="2"/>
  <c r="R3898" i="2" s="1"/>
  <c r="Q3898" i="2"/>
  <c r="B3898" i="2"/>
  <c r="D3897" i="2"/>
  <c r="R3897" i="2" s="1"/>
  <c r="B3897" i="2"/>
  <c r="D3896" i="2"/>
  <c r="R3896" i="2" s="1"/>
  <c r="Q3896" i="2"/>
  <c r="B3896" i="2"/>
  <c r="D3895" i="2"/>
  <c r="R3895" i="2" s="1"/>
  <c r="B3895" i="2"/>
  <c r="D3894" i="2"/>
  <c r="R3894" i="2" s="1"/>
  <c r="Q3894" i="2"/>
  <c r="B3894" i="2"/>
  <c r="D3893" i="2"/>
  <c r="R3893" i="2" s="1"/>
  <c r="B3893" i="2"/>
  <c r="D3892" i="2"/>
  <c r="R3892" i="2" s="1"/>
  <c r="Q3892" i="2"/>
  <c r="B3892" i="2"/>
  <c r="D3891" i="2"/>
  <c r="R3891" i="2" s="1"/>
  <c r="B3891" i="2"/>
  <c r="D3890" i="2"/>
  <c r="R3890" i="2" s="1"/>
  <c r="Q3890" i="2"/>
  <c r="B3890" i="2"/>
  <c r="D3889" i="2"/>
  <c r="R3889" i="2" s="1"/>
  <c r="B3889" i="2"/>
  <c r="D3888" i="2"/>
  <c r="R3888" i="2" s="1"/>
  <c r="Q3888" i="2"/>
  <c r="B3888" i="2"/>
  <c r="D3887" i="2"/>
  <c r="R3887" i="2" s="1"/>
  <c r="B3887" i="2"/>
  <c r="D3886" i="2"/>
  <c r="R3886" i="2" s="1"/>
  <c r="Q3886" i="2"/>
  <c r="B3886" i="2"/>
  <c r="D3885" i="2"/>
  <c r="R3885" i="2" s="1"/>
  <c r="B3885" i="2"/>
  <c r="D3884" i="2"/>
  <c r="R3884" i="2" s="1"/>
  <c r="Q3884" i="2"/>
  <c r="B3884" i="2"/>
  <c r="D3883" i="2"/>
  <c r="R3883" i="2" s="1"/>
  <c r="B3883" i="2"/>
  <c r="D3882" i="2"/>
  <c r="R3882" i="2" s="1"/>
  <c r="Q3882" i="2"/>
  <c r="B3882" i="2"/>
  <c r="D3881" i="2"/>
  <c r="R3881" i="2" s="1"/>
  <c r="B3881" i="2"/>
  <c r="D3880" i="2"/>
  <c r="R3880" i="2" s="1"/>
  <c r="Q3880" i="2"/>
  <c r="B3880" i="2"/>
  <c r="D3879" i="2"/>
  <c r="R3879" i="2" s="1"/>
  <c r="B3879" i="2"/>
  <c r="D3878" i="2"/>
  <c r="R3878" i="2" s="1"/>
  <c r="Q3878" i="2"/>
  <c r="B3878" i="2"/>
  <c r="D3877" i="2"/>
  <c r="R3877" i="2" s="1"/>
  <c r="B3877" i="2"/>
  <c r="D3876" i="2"/>
  <c r="R3876" i="2" s="1"/>
  <c r="Q3876" i="2"/>
  <c r="B3876" i="2"/>
  <c r="D3875" i="2"/>
  <c r="R3875" i="2" s="1"/>
  <c r="B3875" i="2"/>
  <c r="D3874" i="2"/>
  <c r="R3874" i="2" s="1"/>
  <c r="Q3874" i="2"/>
  <c r="B3874" i="2"/>
  <c r="D3873" i="2"/>
  <c r="R3873" i="2" s="1"/>
  <c r="B3873" i="2"/>
  <c r="D3872" i="2"/>
  <c r="R3872" i="2" s="1"/>
  <c r="Q3872" i="2"/>
  <c r="B3872" i="2"/>
  <c r="D3871" i="2"/>
  <c r="R3871" i="2" s="1"/>
  <c r="B3871" i="2"/>
  <c r="D3870" i="2"/>
  <c r="R3870" i="2" s="1"/>
  <c r="Q3870" i="2"/>
  <c r="B3870" i="2"/>
  <c r="D3869" i="2"/>
  <c r="R3869" i="2" s="1"/>
  <c r="B3869" i="2"/>
  <c r="D3868" i="2"/>
  <c r="R3868" i="2" s="1"/>
  <c r="Q3868" i="2"/>
  <c r="B3868" i="2"/>
  <c r="D3867" i="2"/>
  <c r="R3867" i="2" s="1"/>
  <c r="B3867" i="2"/>
  <c r="D3866" i="2"/>
  <c r="R3866" i="2" s="1"/>
  <c r="Q3866" i="2"/>
  <c r="B3866" i="2"/>
  <c r="D3865" i="2"/>
  <c r="R3865" i="2" s="1"/>
  <c r="B3865" i="2"/>
  <c r="D3864" i="2"/>
  <c r="R3864" i="2" s="1"/>
  <c r="Q3864" i="2"/>
  <c r="B3864" i="2"/>
  <c r="D3863" i="2"/>
  <c r="R3863" i="2" s="1"/>
  <c r="B3863" i="2"/>
  <c r="D3862" i="2"/>
  <c r="R3862" i="2" s="1"/>
  <c r="Q3862" i="2"/>
  <c r="B3862" i="2"/>
  <c r="D3861" i="2"/>
  <c r="R3861" i="2" s="1"/>
  <c r="B3861" i="2"/>
  <c r="D3860" i="2"/>
  <c r="R3860" i="2" s="1"/>
  <c r="Q3860" i="2"/>
  <c r="B3860" i="2"/>
  <c r="D3859" i="2"/>
  <c r="R3859" i="2" s="1"/>
  <c r="B3859" i="2"/>
  <c r="D3858" i="2"/>
  <c r="R3858" i="2" s="1"/>
  <c r="Q3858" i="2"/>
  <c r="B3858" i="2"/>
  <c r="D3857" i="2"/>
  <c r="R3857" i="2" s="1"/>
  <c r="B3857" i="2"/>
  <c r="D3856" i="2"/>
  <c r="R3856" i="2" s="1"/>
  <c r="Q3856" i="2"/>
  <c r="B3856" i="2"/>
  <c r="D3855" i="2"/>
  <c r="R3855" i="2" s="1"/>
  <c r="B3855" i="2"/>
  <c r="D3854" i="2"/>
  <c r="R3854" i="2" s="1"/>
  <c r="Q3854" i="2"/>
  <c r="B3854" i="2"/>
  <c r="D3853" i="2"/>
  <c r="R3853" i="2" s="1"/>
  <c r="B3853" i="2"/>
  <c r="D3852" i="2"/>
  <c r="R3852" i="2" s="1"/>
  <c r="Q3852" i="2"/>
  <c r="B3852" i="2"/>
  <c r="D3851" i="2"/>
  <c r="R3851" i="2" s="1"/>
  <c r="B3851" i="2"/>
  <c r="D3850" i="2"/>
  <c r="R3850" i="2" s="1"/>
  <c r="Q3850" i="2"/>
  <c r="B3850" i="2"/>
  <c r="D3849" i="2"/>
  <c r="R3849" i="2" s="1"/>
  <c r="B3849" i="2"/>
  <c r="D3848" i="2"/>
  <c r="R3848" i="2" s="1"/>
  <c r="Q3848" i="2"/>
  <c r="B3848" i="2"/>
  <c r="D3847" i="2"/>
  <c r="R3847" i="2" s="1"/>
  <c r="B3847" i="2"/>
  <c r="D3846" i="2"/>
  <c r="R3846" i="2" s="1"/>
  <c r="Q3846" i="2"/>
  <c r="B3846" i="2"/>
  <c r="D3845" i="2"/>
  <c r="R3845" i="2" s="1"/>
  <c r="B3845" i="2"/>
  <c r="D3844" i="2"/>
  <c r="R3844" i="2" s="1"/>
  <c r="Q3844" i="2"/>
  <c r="B3844" i="2"/>
  <c r="D3843" i="2"/>
  <c r="R3843" i="2" s="1"/>
  <c r="B3843" i="2"/>
  <c r="D3842" i="2"/>
  <c r="R3842" i="2" s="1"/>
  <c r="Q3842" i="2"/>
  <c r="B3842" i="2"/>
  <c r="D3841" i="2"/>
  <c r="R3841" i="2" s="1"/>
  <c r="B3841" i="2"/>
  <c r="D3840" i="2"/>
  <c r="R3840" i="2" s="1"/>
  <c r="Q3840" i="2"/>
  <c r="B3840" i="2"/>
  <c r="D3839" i="2"/>
  <c r="R3839" i="2" s="1"/>
  <c r="B3839" i="2"/>
  <c r="D3838" i="2"/>
  <c r="R3838" i="2" s="1"/>
  <c r="Q3838" i="2"/>
  <c r="B3838" i="2"/>
  <c r="D3837" i="2"/>
  <c r="R3837" i="2" s="1"/>
  <c r="B3837" i="2"/>
  <c r="D3836" i="2"/>
  <c r="R3836" i="2" s="1"/>
  <c r="Q3836" i="2"/>
  <c r="B3836" i="2"/>
  <c r="D3835" i="2"/>
  <c r="R3835" i="2" s="1"/>
  <c r="B3835" i="2"/>
  <c r="D3834" i="2"/>
  <c r="R3834" i="2" s="1"/>
  <c r="Q3834" i="2"/>
  <c r="B3834" i="2"/>
  <c r="D3833" i="2"/>
  <c r="R3833" i="2" s="1"/>
  <c r="B3833" i="2"/>
  <c r="D3832" i="2"/>
  <c r="R3832" i="2" s="1"/>
  <c r="Q3832" i="2"/>
  <c r="B3832" i="2"/>
  <c r="D3831" i="2"/>
  <c r="R3831" i="2" s="1"/>
  <c r="B3831" i="2"/>
  <c r="D3830" i="2"/>
  <c r="R3830" i="2" s="1"/>
  <c r="Q3830" i="2"/>
  <c r="B3830" i="2"/>
  <c r="D3829" i="2"/>
  <c r="R3829" i="2" s="1"/>
  <c r="B3829" i="2"/>
  <c r="D3828" i="2"/>
  <c r="R3828" i="2" s="1"/>
  <c r="Q3828" i="2"/>
  <c r="B3828" i="2"/>
  <c r="D3827" i="2"/>
  <c r="R3827" i="2" s="1"/>
  <c r="B3827" i="2"/>
  <c r="D3826" i="2"/>
  <c r="R3826" i="2" s="1"/>
  <c r="Q3826" i="2"/>
  <c r="B3826" i="2"/>
  <c r="D3825" i="2"/>
  <c r="R3825" i="2" s="1"/>
  <c r="B3825" i="2"/>
  <c r="D3824" i="2"/>
  <c r="R3824" i="2" s="1"/>
  <c r="Q3824" i="2"/>
  <c r="B3824" i="2"/>
  <c r="D3823" i="2"/>
  <c r="R3823" i="2" s="1"/>
  <c r="B3823" i="2"/>
  <c r="D3822" i="2"/>
  <c r="R3822" i="2" s="1"/>
  <c r="Q3822" i="2"/>
  <c r="B3822" i="2"/>
  <c r="D3821" i="2"/>
  <c r="R3821" i="2" s="1"/>
  <c r="B3821" i="2"/>
  <c r="D3820" i="2"/>
  <c r="R3820" i="2" s="1"/>
  <c r="Q3820" i="2"/>
  <c r="B3820" i="2"/>
  <c r="D3819" i="2"/>
  <c r="R3819" i="2" s="1"/>
  <c r="B3819" i="2"/>
  <c r="D3818" i="2"/>
  <c r="R3818" i="2" s="1"/>
  <c r="Q3818" i="2"/>
  <c r="B3818" i="2"/>
  <c r="D3817" i="2"/>
  <c r="R3817" i="2" s="1"/>
  <c r="B3817" i="2"/>
  <c r="D3816" i="2"/>
  <c r="R3816" i="2" s="1"/>
  <c r="Q3816" i="2"/>
  <c r="B3816" i="2"/>
  <c r="D3815" i="2"/>
  <c r="R3815" i="2" s="1"/>
  <c r="B3815" i="2"/>
  <c r="D3814" i="2"/>
  <c r="R3814" i="2" s="1"/>
  <c r="Q3814" i="2"/>
  <c r="B3814" i="2"/>
  <c r="D3813" i="2"/>
  <c r="R3813" i="2" s="1"/>
  <c r="B3813" i="2"/>
  <c r="D3812" i="2"/>
  <c r="R3812" i="2" s="1"/>
  <c r="Q3812" i="2"/>
  <c r="B3812" i="2"/>
  <c r="D3811" i="2"/>
  <c r="R3811" i="2" s="1"/>
  <c r="B3811" i="2"/>
  <c r="D3810" i="2"/>
  <c r="R3810" i="2" s="1"/>
  <c r="Q3810" i="2"/>
  <c r="B3810" i="2"/>
  <c r="D3809" i="2"/>
  <c r="R3809" i="2" s="1"/>
  <c r="B3809" i="2"/>
  <c r="D3808" i="2"/>
  <c r="R3808" i="2" s="1"/>
  <c r="Q3808" i="2"/>
  <c r="B3808" i="2"/>
  <c r="D3807" i="2"/>
  <c r="R3807" i="2" s="1"/>
  <c r="B3807" i="2"/>
  <c r="D3806" i="2"/>
  <c r="R3806" i="2" s="1"/>
  <c r="Q3806" i="2"/>
  <c r="B3806" i="2"/>
  <c r="D3805" i="2"/>
  <c r="R3805" i="2" s="1"/>
  <c r="B3805" i="2"/>
  <c r="D3804" i="2"/>
  <c r="R3804" i="2" s="1"/>
  <c r="Q3804" i="2"/>
  <c r="B3804" i="2"/>
  <c r="D3803" i="2"/>
  <c r="R3803" i="2" s="1"/>
  <c r="B3803" i="2"/>
  <c r="D3802" i="2"/>
  <c r="R3802" i="2" s="1"/>
  <c r="Q3802" i="2"/>
  <c r="B3802" i="2"/>
  <c r="D3801" i="2"/>
  <c r="R3801" i="2" s="1"/>
  <c r="B3801" i="2"/>
  <c r="D3800" i="2"/>
  <c r="R3800" i="2" s="1"/>
  <c r="Q3800" i="2"/>
  <c r="B3800" i="2"/>
  <c r="D3799" i="2"/>
  <c r="R3799" i="2" s="1"/>
  <c r="B3799" i="2"/>
  <c r="D3798" i="2"/>
  <c r="R3798" i="2" s="1"/>
  <c r="Q3798" i="2"/>
  <c r="B3798" i="2"/>
  <c r="D3797" i="2"/>
  <c r="R3797" i="2" s="1"/>
  <c r="B3797" i="2"/>
  <c r="D3796" i="2"/>
  <c r="R3796" i="2" s="1"/>
  <c r="Q3796" i="2"/>
  <c r="B3796" i="2"/>
  <c r="D3795" i="2"/>
  <c r="R3795" i="2" s="1"/>
  <c r="B3795" i="2"/>
  <c r="D3794" i="2"/>
  <c r="R3794" i="2" s="1"/>
  <c r="Q3794" i="2"/>
  <c r="B3794" i="2"/>
  <c r="D3793" i="2"/>
  <c r="R3793" i="2" s="1"/>
  <c r="B3793" i="2"/>
  <c r="D3792" i="2"/>
  <c r="R3792" i="2" s="1"/>
  <c r="Q3792" i="2"/>
  <c r="B3792" i="2"/>
  <c r="D3791" i="2"/>
  <c r="R3791" i="2" s="1"/>
  <c r="B3791" i="2"/>
  <c r="D3790" i="2"/>
  <c r="R3790" i="2" s="1"/>
  <c r="Q3790" i="2"/>
  <c r="B3790" i="2"/>
  <c r="D3789" i="2"/>
  <c r="R3789" i="2" s="1"/>
  <c r="B3789" i="2"/>
  <c r="D3788" i="2"/>
  <c r="R3788" i="2" s="1"/>
  <c r="Q3788" i="2"/>
  <c r="B3788" i="2"/>
  <c r="D3787" i="2"/>
  <c r="R3787" i="2" s="1"/>
  <c r="B3787" i="2"/>
  <c r="D3786" i="2"/>
  <c r="R3786" i="2" s="1"/>
  <c r="Q3786" i="2"/>
  <c r="B3786" i="2"/>
  <c r="D3785" i="2"/>
  <c r="R3785" i="2" s="1"/>
  <c r="B3785" i="2"/>
  <c r="D3784" i="2"/>
  <c r="R3784" i="2" s="1"/>
  <c r="Q3784" i="2"/>
  <c r="B3784" i="2"/>
  <c r="D3783" i="2"/>
  <c r="R3783" i="2" s="1"/>
  <c r="B3783" i="2"/>
  <c r="D3782" i="2"/>
  <c r="R3782" i="2" s="1"/>
  <c r="Q3782" i="2"/>
  <c r="B3782" i="2"/>
  <c r="D3781" i="2"/>
  <c r="R3781" i="2" s="1"/>
  <c r="B3781" i="2"/>
  <c r="D3780" i="2"/>
  <c r="R3780" i="2" s="1"/>
  <c r="Q3780" i="2"/>
  <c r="B3780" i="2"/>
  <c r="D3779" i="2"/>
  <c r="R3779" i="2" s="1"/>
  <c r="B3779" i="2"/>
  <c r="D3778" i="2"/>
  <c r="R3778" i="2" s="1"/>
  <c r="Q3778" i="2"/>
  <c r="B3778" i="2"/>
  <c r="D3777" i="2"/>
  <c r="R3777" i="2" s="1"/>
  <c r="B3777" i="2"/>
  <c r="D3776" i="2"/>
  <c r="R3776" i="2" s="1"/>
  <c r="Q3776" i="2"/>
  <c r="B3776" i="2"/>
  <c r="D3775" i="2"/>
  <c r="R3775" i="2" s="1"/>
  <c r="B3775" i="2"/>
  <c r="D3774" i="2"/>
  <c r="R3774" i="2" s="1"/>
  <c r="Q3774" i="2"/>
  <c r="B3774" i="2"/>
  <c r="D3773" i="2"/>
  <c r="R3773" i="2" s="1"/>
  <c r="B3773" i="2"/>
  <c r="D3772" i="2"/>
  <c r="R3772" i="2" s="1"/>
  <c r="Q3772" i="2"/>
  <c r="B3772" i="2"/>
  <c r="D3771" i="2"/>
  <c r="R3771" i="2" s="1"/>
  <c r="B3771" i="2"/>
  <c r="D3770" i="2"/>
  <c r="R3770" i="2" s="1"/>
  <c r="Q3770" i="2"/>
  <c r="B3770" i="2"/>
  <c r="D3769" i="2"/>
  <c r="R3769" i="2" s="1"/>
  <c r="B3769" i="2"/>
  <c r="D3768" i="2"/>
  <c r="R3768" i="2" s="1"/>
  <c r="Q3768" i="2"/>
  <c r="B3768" i="2"/>
  <c r="D3767" i="2"/>
  <c r="R3767" i="2" s="1"/>
  <c r="B3767" i="2"/>
  <c r="D3766" i="2"/>
  <c r="R3766" i="2" s="1"/>
  <c r="Q3766" i="2"/>
  <c r="B3766" i="2"/>
  <c r="D3765" i="2"/>
  <c r="R3765" i="2" s="1"/>
  <c r="B3765" i="2"/>
  <c r="D3764" i="2"/>
  <c r="R3764" i="2" s="1"/>
  <c r="Q3764" i="2"/>
  <c r="B3764" i="2"/>
  <c r="D3763" i="2"/>
  <c r="R3763" i="2" s="1"/>
  <c r="B3763" i="2"/>
  <c r="D3762" i="2"/>
  <c r="R3762" i="2" s="1"/>
  <c r="Q3762" i="2"/>
  <c r="B3762" i="2"/>
  <c r="D3761" i="2"/>
  <c r="R3761" i="2" s="1"/>
  <c r="B3761" i="2"/>
  <c r="D3760" i="2"/>
  <c r="R3760" i="2" s="1"/>
  <c r="Q3760" i="2"/>
  <c r="B3760" i="2"/>
  <c r="D3759" i="2"/>
  <c r="R3759" i="2" s="1"/>
  <c r="B3759" i="2"/>
  <c r="D3758" i="2"/>
  <c r="R3758" i="2" s="1"/>
  <c r="Q3758" i="2"/>
  <c r="B3758" i="2"/>
  <c r="D3757" i="2"/>
  <c r="R3757" i="2" s="1"/>
  <c r="B3757" i="2"/>
  <c r="D3756" i="2"/>
  <c r="R3756" i="2" s="1"/>
  <c r="Q3756" i="2"/>
  <c r="B3756" i="2"/>
  <c r="D3755" i="2"/>
  <c r="R3755" i="2" s="1"/>
  <c r="B3755" i="2"/>
  <c r="D3754" i="2"/>
  <c r="R3754" i="2" s="1"/>
  <c r="Q3754" i="2"/>
  <c r="B3754" i="2"/>
  <c r="D3753" i="2"/>
  <c r="R3753" i="2" s="1"/>
  <c r="B3753" i="2"/>
  <c r="D3752" i="2"/>
  <c r="R3752" i="2" s="1"/>
  <c r="Q3752" i="2"/>
  <c r="B3752" i="2"/>
  <c r="D3751" i="2"/>
  <c r="R3751" i="2" s="1"/>
  <c r="B3751" i="2"/>
  <c r="D3750" i="2"/>
  <c r="R3750" i="2" s="1"/>
  <c r="Q3750" i="2"/>
  <c r="B3750" i="2"/>
  <c r="D3749" i="2"/>
  <c r="R3749" i="2" s="1"/>
  <c r="B3749" i="2"/>
  <c r="D3748" i="2"/>
  <c r="R3748" i="2" s="1"/>
  <c r="Q3748" i="2"/>
  <c r="B3748" i="2"/>
  <c r="D3747" i="2"/>
  <c r="R3747" i="2" s="1"/>
  <c r="B3747" i="2"/>
  <c r="D3746" i="2"/>
  <c r="R3746" i="2" s="1"/>
  <c r="Q3746" i="2"/>
  <c r="B3746" i="2"/>
  <c r="D3745" i="2"/>
  <c r="R3745" i="2" s="1"/>
  <c r="B3745" i="2"/>
  <c r="D3744" i="2"/>
  <c r="R3744" i="2" s="1"/>
  <c r="Q3744" i="2"/>
  <c r="B3744" i="2"/>
  <c r="D3743" i="2"/>
  <c r="R3743" i="2" s="1"/>
  <c r="B3743" i="2"/>
  <c r="D3742" i="2"/>
  <c r="R3742" i="2" s="1"/>
  <c r="Q3742" i="2"/>
  <c r="B3742" i="2"/>
  <c r="D3741" i="2"/>
  <c r="R3741" i="2" s="1"/>
  <c r="B3741" i="2"/>
  <c r="D3740" i="2"/>
  <c r="R3740" i="2" s="1"/>
  <c r="Q3740" i="2"/>
  <c r="B3740" i="2"/>
  <c r="D3739" i="2"/>
  <c r="R3739" i="2" s="1"/>
  <c r="B3739" i="2"/>
  <c r="D3738" i="2"/>
  <c r="R3738" i="2" s="1"/>
  <c r="Q3738" i="2"/>
  <c r="B3738" i="2"/>
  <c r="D3737" i="2"/>
  <c r="R3737" i="2" s="1"/>
  <c r="B3737" i="2"/>
  <c r="D3736" i="2"/>
  <c r="R3736" i="2" s="1"/>
  <c r="Q3736" i="2"/>
  <c r="B3736" i="2"/>
  <c r="B3735" i="2"/>
  <c r="B3734" i="2"/>
  <c r="B3733" i="2"/>
  <c r="B3732" i="2"/>
  <c r="B3731" i="2"/>
  <c r="B3730" i="2"/>
  <c r="B3729" i="2"/>
  <c r="B3728" i="2"/>
  <c r="B3727" i="2"/>
  <c r="B3726" i="2"/>
  <c r="B3725" i="2"/>
  <c r="B3724" i="2"/>
  <c r="B3723" i="2"/>
  <c r="B3722" i="2"/>
  <c r="B3721" i="2"/>
  <c r="B3720" i="2"/>
  <c r="B3719" i="2"/>
  <c r="B3718" i="2"/>
  <c r="B3717" i="2"/>
  <c r="B3716" i="2"/>
  <c r="B3715" i="2"/>
  <c r="B3714" i="2"/>
  <c r="B3713" i="2"/>
  <c r="B3712" i="2"/>
  <c r="B3711" i="2"/>
  <c r="B3710" i="2"/>
  <c r="B3709" i="2"/>
  <c r="B3708" i="2"/>
  <c r="B3707" i="2"/>
  <c r="B3706" i="2"/>
  <c r="B3705" i="2"/>
  <c r="B3704" i="2"/>
  <c r="B3703" i="2"/>
  <c r="B3702" i="2"/>
  <c r="B3701" i="2"/>
  <c r="B3700" i="2"/>
  <c r="B3699" i="2"/>
  <c r="B3698" i="2"/>
  <c r="B3697" i="2"/>
  <c r="B3696" i="2"/>
  <c r="B3695" i="2"/>
  <c r="B3694" i="2"/>
  <c r="B3693" i="2"/>
  <c r="B3692" i="2"/>
  <c r="B3691" i="2"/>
  <c r="B3690" i="2"/>
  <c r="B3689" i="2"/>
  <c r="B3688" i="2"/>
  <c r="B3687" i="2"/>
  <c r="B3686" i="2"/>
  <c r="B3685" i="2"/>
  <c r="B3684" i="2"/>
  <c r="B3683" i="2"/>
  <c r="B3682" i="2"/>
  <c r="B3681" i="2"/>
  <c r="B3680" i="2"/>
  <c r="B3679" i="2"/>
  <c r="B3678" i="2"/>
  <c r="B3677" i="2"/>
  <c r="B3676" i="2"/>
  <c r="B3675" i="2"/>
  <c r="B3674" i="2"/>
  <c r="B3673" i="2"/>
  <c r="B3672" i="2"/>
  <c r="B3671" i="2"/>
  <c r="B3670" i="2"/>
  <c r="B3669" i="2"/>
  <c r="B3668" i="2"/>
  <c r="B3667" i="2"/>
  <c r="B3666" i="2"/>
  <c r="B3665" i="2"/>
  <c r="B3664" i="2"/>
  <c r="B3663" i="2"/>
  <c r="B3662" i="2"/>
  <c r="B3661" i="2"/>
  <c r="B3660" i="2"/>
  <c r="B3659" i="2"/>
  <c r="B3658" i="2"/>
  <c r="B3657" i="2"/>
  <c r="B3656" i="2"/>
  <c r="B3655" i="2"/>
  <c r="B3654" i="2"/>
  <c r="B3653" i="2"/>
  <c r="B3652" i="2"/>
  <c r="B3651" i="2"/>
  <c r="B3650" i="2"/>
  <c r="B3649" i="2"/>
  <c r="B3648" i="2"/>
  <c r="B3647" i="2"/>
  <c r="B3646" i="2"/>
  <c r="B3645" i="2"/>
  <c r="B3644" i="2"/>
  <c r="B3643" i="2"/>
  <c r="B3642" i="2"/>
  <c r="B3641" i="2"/>
  <c r="B3640" i="2"/>
  <c r="B3639" i="2"/>
  <c r="B3638" i="2"/>
  <c r="B3637" i="2"/>
  <c r="B3636" i="2"/>
  <c r="B3635" i="2"/>
  <c r="B3634" i="2"/>
  <c r="B3633" i="2"/>
  <c r="B3632" i="2"/>
  <c r="B3631" i="2"/>
  <c r="B3630" i="2"/>
  <c r="B3629" i="2"/>
  <c r="B3628" i="2"/>
  <c r="B3627" i="2"/>
  <c r="B3626" i="2"/>
  <c r="B3625" i="2"/>
  <c r="B3624" i="2"/>
  <c r="B3623" i="2"/>
  <c r="B3622" i="2"/>
  <c r="B3621" i="2"/>
  <c r="B3620" i="2"/>
  <c r="B3619" i="2"/>
  <c r="B3618" i="2"/>
  <c r="B3617" i="2"/>
  <c r="B3616" i="2"/>
  <c r="B3615" i="2"/>
  <c r="B3614" i="2"/>
  <c r="B3613" i="2"/>
  <c r="B3612" i="2"/>
  <c r="B3611" i="2"/>
  <c r="B3610" i="2"/>
  <c r="B3609" i="2"/>
  <c r="B3608" i="2"/>
  <c r="B3607" i="2"/>
  <c r="B3606" i="2"/>
  <c r="B3605" i="2"/>
  <c r="B3604" i="2"/>
  <c r="B3603" i="2"/>
  <c r="B3602" i="2"/>
  <c r="B3601" i="2"/>
  <c r="B3600" i="2"/>
  <c r="B3599" i="2"/>
  <c r="B3598" i="2"/>
  <c r="B3597" i="2"/>
  <c r="B3596" i="2"/>
  <c r="B3595" i="2"/>
  <c r="B3594" i="2"/>
  <c r="B3593" i="2"/>
  <c r="B3592" i="2"/>
  <c r="B3591" i="2"/>
  <c r="B3590" i="2"/>
  <c r="B3589" i="2"/>
  <c r="B3588" i="2"/>
  <c r="B3587" i="2"/>
  <c r="B3586" i="2"/>
  <c r="B3585" i="2"/>
  <c r="B3584" i="2"/>
  <c r="B3583" i="2"/>
  <c r="B3582" i="2"/>
  <c r="B3581" i="2"/>
  <c r="B3580" i="2"/>
  <c r="B3579" i="2"/>
  <c r="B3578" i="2"/>
  <c r="B3577" i="2"/>
  <c r="B3576" i="2"/>
  <c r="B3575" i="2"/>
  <c r="B3574" i="2"/>
  <c r="B3573" i="2"/>
  <c r="B3572" i="2"/>
  <c r="B3571" i="2"/>
  <c r="B3570" i="2"/>
  <c r="B3569" i="2"/>
  <c r="B3568" i="2"/>
  <c r="B3567" i="2"/>
  <c r="B3566" i="2"/>
  <c r="B3565" i="2"/>
  <c r="B3564" i="2"/>
  <c r="B3563" i="2"/>
  <c r="B3562" i="2"/>
  <c r="B3561" i="2"/>
  <c r="B3560" i="2"/>
  <c r="B3559" i="2"/>
  <c r="B3558" i="2"/>
  <c r="B3557" i="2"/>
  <c r="B3556" i="2"/>
  <c r="B3555" i="2"/>
  <c r="B3554" i="2"/>
  <c r="B3553" i="2"/>
  <c r="B3552" i="2"/>
  <c r="B3551" i="2"/>
  <c r="B3550" i="2"/>
  <c r="B3549" i="2"/>
  <c r="B3548" i="2"/>
  <c r="B3547" i="2"/>
  <c r="B3546" i="2"/>
  <c r="B3545" i="2"/>
  <c r="B3544" i="2"/>
  <c r="B3543" i="2"/>
  <c r="B3542" i="2"/>
  <c r="B3541" i="2"/>
  <c r="B3540" i="2"/>
  <c r="B3539" i="2"/>
  <c r="B3538" i="2"/>
  <c r="B3537" i="2"/>
  <c r="B3536" i="2"/>
  <c r="B3535" i="2"/>
  <c r="B3534" i="2"/>
  <c r="B3533" i="2"/>
  <c r="B3532" i="2"/>
  <c r="B3531" i="2"/>
  <c r="B3530" i="2"/>
  <c r="B3529" i="2"/>
  <c r="B3528" i="2"/>
  <c r="B3527" i="2"/>
  <c r="B3526" i="2"/>
  <c r="B3525" i="2"/>
  <c r="B3524" i="2"/>
  <c r="B3523" i="2"/>
  <c r="B3522" i="2"/>
  <c r="B3521" i="2"/>
  <c r="B3520" i="2"/>
  <c r="B3519" i="2"/>
  <c r="B3518" i="2"/>
  <c r="B3517" i="2"/>
  <c r="B3516" i="2"/>
  <c r="B3515" i="2"/>
  <c r="B3514" i="2"/>
  <c r="B3513" i="2"/>
  <c r="B3512" i="2"/>
  <c r="B3511" i="2"/>
  <c r="B3510" i="2"/>
  <c r="B3509" i="2"/>
  <c r="B3508" i="2"/>
  <c r="B3507" i="2"/>
  <c r="B3506" i="2"/>
  <c r="B3505" i="2"/>
  <c r="B3504" i="2"/>
  <c r="B3503" i="2"/>
  <c r="B3502" i="2"/>
  <c r="B3501" i="2"/>
  <c r="B3500" i="2"/>
  <c r="B3499" i="2"/>
  <c r="B3498" i="2"/>
  <c r="B3497" i="2"/>
  <c r="B3496" i="2"/>
  <c r="B3495" i="2"/>
  <c r="B3494" i="2"/>
  <c r="B3493" i="2"/>
  <c r="B3492" i="2"/>
  <c r="B3491" i="2"/>
  <c r="B3490" i="2"/>
  <c r="B3489" i="2"/>
  <c r="B3488" i="2"/>
  <c r="B3487" i="2"/>
  <c r="B3486" i="2"/>
  <c r="B3485" i="2"/>
  <c r="B3484" i="2"/>
  <c r="B3483" i="2"/>
  <c r="B3482" i="2"/>
  <c r="B3481" i="2"/>
  <c r="B3480" i="2"/>
  <c r="B3479" i="2"/>
  <c r="B3478" i="2"/>
  <c r="B3477" i="2"/>
  <c r="B3476" i="2"/>
  <c r="B3475" i="2"/>
  <c r="B3474" i="2"/>
  <c r="B3473" i="2"/>
  <c r="B3472" i="2"/>
  <c r="B3471" i="2"/>
  <c r="B3470" i="2"/>
  <c r="B3469" i="2"/>
  <c r="B3468" i="2"/>
  <c r="B3467" i="2"/>
  <c r="B3466" i="2"/>
  <c r="B3465" i="2"/>
  <c r="B3464" i="2"/>
  <c r="B3463" i="2"/>
  <c r="B3462" i="2"/>
  <c r="B3461" i="2"/>
  <c r="B3460" i="2"/>
  <c r="B3459" i="2"/>
  <c r="B3458" i="2"/>
  <c r="B3457" i="2"/>
  <c r="B3456" i="2"/>
  <c r="B3455" i="2"/>
  <c r="B3454" i="2"/>
  <c r="B3453" i="2"/>
  <c r="B3452" i="2"/>
  <c r="B3451" i="2"/>
  <c r="B3450" i="2"/>
  <c r="B3449" i="2"/>
  <c r="B3448" i="2"/>
  <c r="B3447" i="2"/>
  <c r="B3446" i="2"/>
  <c r="B3445" i="2"/>
  <c r="B3444" i="2"/>
  <c r="B3443" i="2"/>
  <c r="B3442" i="2"/>
  <c r="B3441" i="2"/>
  <c r="B3440" i="2"/>
  <c r="B3439" i="2"/>
  <c r="B3438" i="2"/>
  <c r="B3437" i="2"/>
  <c r="B3436" i="2"/>
  <c r="B3435" i="2"/>
  <c r="B3434" i="2"/>
  <c r="B3433" i="2"/>
  <c r="B3432" i="2"/>
  <c r="B3431" i="2"/>
  <c r="B3430" i="2"/>
  <c r="B3429" i="2"/>
  <c r="B3428" i="2"/>
  <c r="B3427" i="2"/>
  <c r="B3426" i="2"/>
  <c r="B3425" i="2"/>
  <c r="B3424" i="2"/>
  <c r="B3423" i="2"/>
  <c r="B3422" i="2"/>
  <c r="B3421" i="2"/>
  <c r="B3420" i="2"/>
  <c r="B3419" i="2"/>
  <c r="B3418" i="2"/>
  <c r="B3417" i="2"/>
  <c r="B3416" i="2"/>
  <c r="B3415" i="2"/>
  <c r="B3414" i="2"/>
  <c r="B3413" i="2"/>
  <c r="B3412" i="2"/>
  <c r="B3411" i="2"/>
  <c r="B3410" i="2"/>
  <c r="B3409" i="2"/>
  <c r="B3408" i="2"/>
  <c r="B3407" i="2"/>
  <c r="B3406" i="2"/>
  <c r="B3405" i="2"/>
  <c r="B3404" i="2"/>
  <c r="B3403" i="2"/>
  <c r="B3402" i="2"/>
  <c r="B3401" i="2"/>
  <c r="B3400" i="2"/>
  <c r="B3399" i="2"/>
  <c r="B3398" i="2"/>
  <c r="B3397" i="2"/>
  <c r="B3396" i="2"/>
  <c r="B3395" i="2"/>
  <c r="B3394" i="2"/>
  <c r="B3393" i="2"/>
  <c r="B3392" i="2"/>
  <c r="B3391" i="2"/>
  <c r="B3390" i="2"/>
  <c r="B3389" i="2"/>
  <c r="B3388" i="2"/>
  <c r="B3387" i="2"/>
  <c r="B3386" i="2"/>
  <c r="B3385" i="2"/>
  <c r="B3384" i="2"/>
  <c r="B3383" i="2"/>
  <c r="B3382" i="2"/>
  <c r="B3381" i="2"/>
  <c r="B3380" i="2"/>
  <c r="B3379" i="2"/>
  <c r="B3378" i="2"/>
  <c r="B3377" i="2"/>
  <c r="B3376" i="2"/>
  <c r="B3375" i="2"/>
  <c r="B3374" i="2"/>
  <c r="B3373" i="2"/>
  <c r="B3372" i="2"/>
  <c r="B3371" i="2"/>
  <c r="B3370" i="2"/>
  <c r="B3369" i="2"/>
  <c r="B3368" i="2"/>
  <c r="B3367" i="2"/>
  <c r="B3366" i="2"/>
  <c r="B3365" i="2"/>
  <c r="B3364" i="2"/>
  <c r="B3363" i="2"/>
  <c r="B3362" i="2"/>
  <c r="B3361" i="2"/>
  <c r="B3360" i="2"/>
  <c r="B3359" i="2"/>
  <c r="B3358" i="2"/>
  <c r="B3357" i="2"/>
  <c r="B3356" i="2"/>
  <c r="B3355" i="2"/>
  <c r="B3354" i="2"/>
  <c r="B3353" i="2"/>
  <c r="B3352" i="2"/>
  <c r="B3351" i="2"/>
  <c r="B3350" i="2"/>
  <c r="B3349" i="2"/>
  <c r="B3348" i="2"/>
  <c r="B3347" i="2"/>
  <c r="B3346" i="2"/>
  <c r="B3345" i="2"/>
  <c r="B3344" i="2"/>
  <c r="B3343" i="2"/>
  <c r="B3342" i="2"/>
  <c r="B3341" i="2"/>
  <c r="B3340" i="2"/>
  <c r="B3339" i="2"/>
  <c r="B3338" i="2"/>
  <c r="B3337" i="2"/>
  <c r="B3336" i="2"/>
  <c r="B3335" i="2"/>
  <c r="B3334" i="2"/>
  <c r="B3333" i="2"/>
  <c r="B3332" i="2"/>
  <c r="B3331" i="2"/>
  <c r="B3330" i="2"/>
  <c r="B3329" i="2"/>
  <c r="B3328" i="2"/>
  <c r="B3327" i="2"/>
  <c r="B3326" i="2"/>
  <c r="B3325" i="2"/>
  <c r="B3324" i="2"/>
  <c r="B3323" i="2"/>
  <c r="B3322" i="2"/>
  <c r="B3321" i="2"/>
  <c r="B3320" i="2"/>
  <c r="B3319" i="2"/>
  <c r="B3318" i="2"/>
  <c r="B3317" i="2"/>
  <c r="B3316" i="2"/>
  <c r="B3315" i="2"/>
  <c r="B3314" i="2"/>
  <c r="B3313" i="2"/>
  <c r="B3312" i="2"/>
  <c r="B3311" i="2"/>
  <c r="B3310" i="2"/>
  <c r="B3309" i="2"/>
  <c r="B3308" i="2"/>
  <c r="B3307" i="2"/>
  <c r="B3306" i="2"/>
  <c r="B3305" i="2"/>
  <c r="B3304" i="2"/>
  <c r="B3303" i="2"/>
  <c r="B3302" i="2"/>
  <c r="B3301" i="2"/>
  <c r="B3300" i="2"/>
  <c r="B3299" i="2"/>
  <c r="B3298" i="2"/>
  <c r="B3297" i="2"/>
  <c r="B3296" i="2"/>
  <c r="B3295" i="2"/>
  <c r="B3294" i="2"/>
  <c r="B3293" i="2"/>
  <c r="B3292" i="2"/>
  <c r="B3291" i="2"/>
  <c r="B3290" i="2"/>
  <c r="B3289" i="2"/>
  <c r="B3288" i="2"/>
  <c r="B3287" i="2"/>
  <c r="B3286" i="2"/>
  <c r="B3285" i="2"/>
  <c r="B3284" i="2"/>
  <c r="B3283" i="2"/>
  <c r="B3282" i="2"/>
  <c r="B3281" i="2"/>
  <c r="B3280" i="2"/>
  <c r="B3279" i="2"/>
  <c r="B3278" i="2"/>
  <c r="B3277" i="2"/>
  <c r="B3276" i="2"/>
  <c r="B3275" i="2"/>
  <c r="B3274" i="2"/>
  <c r="B3273" i="2"/>
  <c r="B3272" i="2"/>
  <c r="B3271" i="2"/>
  <c r="B3270" i="2"/>
  <c r="B3269" i="2"/>
  <c r="B3268" i="2"/>
  <c r="B3267" i="2"/>
  <c r="B3266" i="2"/>
  <c r="B3265" i="2"/>
  <c r="B3264" i="2"/>
  <c r="B3263" i="2"/>
  <c r="B3262" i="2"/>
  <c r="B3261" i="2"/>
  <c r="B3260" i="2"/>
  <c r="B3259" i="2"/>
  <c r="B3258" i="2"/>
  <c r="B3257" i="2"/>
  <c r="B3256" i="2"/>
  <c r="B3255" i="2"/>
  <c r="B3254" i="2"/>
  <c r="B3253" i="2"/>
  <c r="B3252" i="2"/>
  <c r="B3251" i="2"/>
  <c r="B3250" i="2"/>
  <c r="B3249" i="2"/>
  <c r="B3248" i="2"/>
  <c r="B3247" i="2"/>
  <c r="B3246" i="2"/>
  <c r="B3245" i="2"/>
  <c r="B3244" i="2"/>
  <c r="B3243" i="2"/>
  <c r="B3242" i="2"/>
  <c r="B3241" i="2"/>
  <c r="B3240" i="2"/>
  <c r="B3239" i="2"/>
  <c r="B3238" i="2"/>
  <c r="B3237" i="2"/>
  <c r="B3236" i="2"/>
  <c r="B3235" i="2"/>
  <c r="B3234" i="2"/>
  <c r="B3233" i="2"/>
  <c r="B3232" i="2"/>
  <c r="B3231" i="2"/>
  <c r="B3230" i="2"/>
  <c r="B3229" i="2"/>
  <c r="B3228" i="2"/>
  <c r="B3227" i="2"/>
  <c r="B3226" i="2"/>
  <c r="B3225" i="2"/>
  <c r="B3224" i="2"/>
  <c r="B3223" i="2"/>
  <c r="B3222" i="2"/>
  <c r="B3221" i="2"/>
  <c r="B3220" i="2"/>
  <c r="B3219" i="2"/>
  <c r="B3218" i="2"/>
  <c r="B3217" i="2"/>
  <c r="B3216" i="2"/>
  <c r="B3215" i="2"/>
  <c r="B3214" i="2"/>
  <c r="B3213" i="2"/>
  <c r="B3212" i="2"/>
  <c r="B3211" i="2"/>
  <c r="B3210" i="2"/>
  <c r="B3209" i="2"/>
  <c r="B3208" i="2"/>
  <c r="B3207" i="2"/>
  <c r="B3206" i="2"/>
  <c r="B3205" i="2"/>
  <c r="B3204" i="2"/>
  <c r="B3203" i="2"/>
  <c r="B3202" i="2"/>
  <c r="B3201" i="2"/>
  <c r="B3200" i="2"/>
  <c r="B3199" i="2"/>
  <c r="B3198" i="2"/>
  <c r="B3197" i="2"/>
  <c r="B3196" i="2"/>
  <c r="B3195" i="2"/>
  <c r="B3194" i="2"/>
  <c r="B3193" i="2"/>
  <c r="B3192" i="2"/>
  <c r="B3191" i="2"/>
  <c r="B3190" i="2"/>
  <c r="B3189" i="2"/>
  <c r="B3188" i="2"/>
  <c r="B3187" i="2"/>
  <c r="B3186" i="2"/>
  <c r="B3185" i="2"/>
  <c r="B3184" i="2"/>
  <c r="B3183" i="2"/>
  <c r="B3182" i="2"/>
  <c r="B3181" i="2"/>
  <c r="B3180" i="2"/>
  <c r="B3179" i="2"/>
  <c r="B3178" i="2"/>
  <c r="B3177" i="2"/>
  <c r="B3176" i="2"/>
  <c r="B3175" i="2"/>
  <c r="B3174" i="2"/>
  <c r="B3173" i="2"/>
  <c r="B3172" i="2"/>
  <c r="B3171" i="2"/>
  <c r="B3170" i="2"/>
  <c r="B3169" i="2"/>
  <c r="B3168" i="2"/>
  <c r="B3167" i="2"/>
  <c r="B3166" i="2"/>
  <c r="B3165" i="2"/>
  <c r="B3164" i="2"/>
  <c r="B3163" i="2"/>
  <c r="B3162" i="2"/>
  <c r="B3161" i="2"/>
  <c r="B3160" i="2"/>
  <c r="B3159" i="2"/>
  <c r="B3158" i="2"/>
  <c r="B3157" i="2"/>
  <c r="B3156" i="2"/>
  <c r="B3155" i="2"/>
  <c r="B3154" i="2"/>
  <c r="B3153" i="2"/>
  <c r="B3152" i="2"/>
  <c r="B3151" i="2"/>
  <c r="B3150" i="2"/>
  <c r="B3149" i="2"/>
  <c r="B3148" i="2"/>
  <c r="B3147" i="2"/>
  <c r="B3146" i="2"/>
  <c r="B3145" i="2"/>
  <c r="B3144" i="2"/>
  <c r="B3143" i="2"/>
  <c r="B3142" i="2"/>
  <c r="B3141" i="2"/>
  <c r="B3140" i="2"/>
  <c r="B3139" i="2"/>
  <c r="B3138" i="2"/>
  <c r="B3137" i="2"/>
  <c r="B3136" i="2"/>
  <c r="B3135" i="2"/>
  <c r="B3134" i="2"/>
  <c r="B3133" i="2"/>
  <c r="B3132" i="2"/>
  <c r="B3131" i="2"/>
  <c r="B3130" i="2"/>
  <c r="B3129" i="2"/>
  <c r="B3128" i="2"/>
  <c r="B3127" i="2"/>
  <c r="B3126" i="2"/>
  <c r="B3125" i="2"/>
  <c r="B3124" i="2"/>
  <c r="B3123" i="2"/>
  <c r="B3122" i="2"/>
  <c r="B3121" i="2"/>
  <c r="B3120" i="2"/>
  <c r="B3119" i="2"/>
  <c r="B3118" i="2"/>
  <c r="B3117" i="2"/>
  <c r="B3116" i="2"/>
  <c r="B3115" i="2"/>
  <c r="B3114" i="2"/>
  <c r="B3113" i="2"/>
  <c r="B3112" i="2"/>
  <c r="B3111" i="2"/>
  <c r="B3110" i="2"/>
  <c r="B3109" i="2"/>
  <c r="B3108" i="2"/>
  <c r="B3107" i="2"/>
  <c r="B3106" i="2"/>
  <c r="B3105" i="2"/>
  <c r="B3104" i="2"/>
  <c r="B3103" i="2"/>
  <c r="B3102" i="2"/>
  <c r="B3101" i="2"/>
  <c r="B3100" i="2"/>
  <c r="B3099" i="2"/>
  <c r="B3098" i="2"/>
  <c r="B3097" i="2"/>
  <c r="B3096" i="2"/>
  <c r="B3095" i="2"/>
  <c r="B3094" i="2"/>
  <c r="B3093" i="2"/>
  <c r="B3092" i="2"/>
  <c r="B3091" i="2"/>
  <c r="B3090" i="2"/>
  <c r="B3089" i="2"/>
  <c r="B3088" i="2"/>
  <c r="B3087" i="2"/>
  <c r="B3086" i="2"/>
  <c r="B3085" i="2"/>
  <c r="B3084" i="2"/>
  <c r="B3083" i="2"/>
  <c r="B3082" i="2"/>
  <c r="B3081" i="2"/>
  <c r="B3080" i="2"/>
  <c r="B3079" i="2"/>
  <c r="B3078" i="2"/>
  <c r="B3077" i="2"/>
  <c r="B3076" i="2"/>
  <c r="B3075" i="2"/>
  <c r="B3074" i="2"/>
  <c r="B3073" i="2"/>
  <c r="B3072" i="2"/>
  <c r="B3071" i="2"/>
  <c r="B3070" i="2"/>
  <c r="B3069" i="2"/>
  <c r="B3068" i="2"/>
  <c r="B3067" i="2"/>
  <c r="B3066" i="2"/>
  <c r="B3065" i="2"/>
  <c r="B3064" i="2"/>
  <c r="B3063" i="2"/>
  <c r="B3062" i="2"/>
  <c r="B3061" i="2"/>
  <c r="B3060" i="2"/>
  <c r="B3059" i="2"/>
  <c r="B3058" i="2"/>
  <c r="B3057" i="2"/>
  <c r="B3056" i="2"/>
  <c r="B3055" i="2"/>
  <c r="B3054" i="2"/>
  <c r="B3053" i="2"/>
  <c r="B3052" i="2"/>
  <c r="B3051" i="2"/>
  <c r="B3050" i="2"/>
  <c r="B3049" i="2"/>
  <c r="B3048" i="2"/>
  <c r="B3047" i="2"/>
  <c r="B3046" i="2"/>
  <c r="B3045" i="2"/>
  <c r="B3044" i="2"/>
  <c r="B3043" i="2"/>
  <c r="B3042" i="2"/>
  <c r="B3041" i="2"/>
  <c r="B3040" i="2"/>
  <c r="B3039" i="2"/>
  <c r="B3038" i="2"/>
  <c r="B3037" i="2"/>
  <c r="B3036" i="2"/>
  <c r="B3035" i="2"/>
  <c r="B3034" i="2"/>
  <c r="B3033" i="2"/>
  <c r="B3032" i="2"/>
  <c r="B3031" i="2"/>
  <c r="B3030" i="2"/>
  <c r="B3029" i="2"/>
  <c r="B3028" i="2"/>
  <c r="B3027" i="2"/>
  <c r="B3026" i="2"/>
  <c r="B3025" i="2"/>
  <c r="B3024" i="2"/>
  <c r="B3023" i="2"/>
  <c r="B3022" i="2"/>
  <c r="B3021" i="2"/>
  <c r="B3020" i="2"/>
  <c r="B3019" i="2"/>
  <c r="B3018" i="2"/>
  <c r="B3017" i="2"/>
  <c r="B3016" i="2"/>
  <c r="B3015" i="2"/>
  <c r="B3014" i="2"/>
  <c r="B3013" i="2"/>
  <c r="B3012" i="2"/>
  <c r="B3011" i="2"/>
  <c r="B3010" i="2"/>
  <c r="B3009" i="2"/>
  <c r="B3008" i="2"/>
  <c r="B3007" i="2"/>
  <c r="B3006" i="2"/>
  <c r="B3005" i="2"/>
  <c r="B3004" i="2"/>
  <c r="B3003" i="2"/>
  <c r="B3002" i="2"/>
  <c r="B3001" i="2"/>
  <c r="B3000" i="2"/>
  <c r="B2999" i="2"/>
  <c r="B2998" i="2"/>
  <c r="B2997" i="2"/>
  <c r="B2996" i="2"/>
  <c r="B2995" i="2"/>
  <c r="B2994" i="2"/>
  <c r="B2993" i="2"/>
  <c r="B2992" i="2"/>
  <c r="B2991" i="2"/>
  <c r="B2990" i="2"/>
  <c r="B2989" i="2"/>
  <c r="B2988" i="2"/>
  <c r="B2987" i="2"/>
  <c r="B2986" i="2"/>
  <c r="B2985" i="2"/>
  <c r="B2984" i="2"/>
  <c r="B2983" i="2"/>
  <c r="B2982" i="2"/>
  <c r="B2981" i="2"/>
  <c r="B2980" i="2"/>
  <c r="B2979" i="2"/>
  <c r="B2978" i="2"/>
  <c r="B2977" i="2"/>
  <c r="B2976" i="2"/>
  <c r="B2975" i="2"/>
  <c r="B2974" i="2"/>
  <c r="B2973" i="2"/>
  <c r="B2972" i="2"/>
  <c r="B2971" i="2"/>
  <c r="B2970" i="2"/>
  <c r="B2969" i="2"/>
  <c r="B2968" i="2"/>
  <c r="B2967" i="2"/>
  <c r="B2966" i="2"/>
  <c r="B2965" i="2"/>
  <c r="B2964" i="2"/>
  <c r="B2963" i="2"/>
  <c r="B2962" i="2"/>
  <c r="B2961" i="2"/>
  <c r="B2960" i="2"/>
  <c r="B2959" i="2"/>
  <c r="B2958" i="2"/>
  <c r="B2957" i="2"/>
  <c r="B2956" i="2"/>
  <c r="B2955" i="2"/>
  <c r="B2954" i="2"/>
  <c r="B2953" i="2"/>
  <c r="B2952" i="2"/>
  <c r="B2951" i="2"/>
  <c r="B2950" i="2"/>
  <c r="B2949" i="2"/>
  <c r="B2948" i="2"/>
  <c r="B2947" i="2"/>
  <c r="B2946" i="2"/>
  <c r="B2945" i="2"/>
  <c r="B2944" i="2"/>
  <c r="B2943" i="2"/>
  <c r="B2942" i="2"/>
  <c r="B2941" i="2"/>
  <c r="B2940" i="2"/>
  <c r="B2939" i="2"/>
  <c r="B2938" i="2"/>
  <c r="B2937" i="2"/>
  <c r="B2936" i="2"/>
  <c r="B2935" i="2"/>
  <c r="B2934" i="2"/>
  <c r="B2933" i="2"/>
  <c r="B2932" i="2"/>
  <c r="B2931" i="2"/>
  <c r="B2930" i="2"/>
  <c r="B2929" i="2"/>
  <c r="B2928" i="2"/>
  <c r="B2927" i="2"/>
  <c r="B2926" i="2"/>
  <c r="B2925" i="2"/>
  <c r="B2924" i="2"/>
  <c r="B2923" i="2"/>
  <c r="B2922" i="2"/>
  <c r="B2921" i="2"/>
  <c r="B2920" i="2"/>
  <c r="B2919" i="2"/>
  <c r="B2918" i="2"/>
  <c r="B2917" i="2"/>
  <c r="B2916" i="2"/>
  <c r="B2915" i="2"/>
  <c r="B2914" i="2"/>
  <c r="B2913" i="2"/>
  <c r="B2912" i="2"/>
  <c r="B2911" i="2"/>
  <c r="B2910" i="2"/>
  <c r="B2909" i="2"/>
  <c r="B2908" i="2"/>
  <c r="B2907" i="2"/>
  <c r="B2906" i="2"/>
  <c r="B2905" i="2"/>
  <c r="B2904" i="2"/>
  <c r="B2903" i="2"/>
  <c r="B2902" i="2"/>
  <c r="B2901" i="2"/>
  <c r="B2900" i="2"/>
  <c r="B2899" i="2"/>
  <c r="B2898" i="2"/>
  <c r="B2897" i="2"/>
  <c r="B2896" i="2"/>
  <c r="B2895" i="2"/>
  <c r="B2894" i="2"/>
  <c r="B2893" i="2"/>
  <c r="B2892" i="2"/>
  <c r="B2891" i="2"/>
  <c r="B2890" i="2"/>
  <c r="B2889" i="2"/>
  <c r="B2888" i="2"/>
  <c r="B2887" i="2"/>
  <c r="B2886" i="2"/>
  <c r="B2885" i="2"/>
  <c r="B2884" i="2"/>
  <c r="B2883" i="2"/>
  <c r="B2882" i="2"/>
  <c r="B2881" i="2"/>
  <c r="B2880" i="2"/>
  <c r="B2879" i="2"/>
  <c r="B2878" i="2"/>
  <c r="B2877" i="2"/>
  <c r="B2876" i="2"/>
  <c r="B2875" i="2"/>
  <c r="B2874" i="2"/>
  <c r="B2873" i="2"/>
  <c r="B2872" i="2"/>
  <c r="B2871" i="2"/>
  <c r="B2870" i="2"/>
  <c r="B2869" i="2"/>
  <c r="B2868" i="2"/>
  <c r="B2867" i="2"/>
  <c r="B2866" i="2"/>
  <c r="B2865" i="2"/>
  <c r="B2864" i="2"/>
  <c r="B2863" i="2"/>
  <c r="B2862" i="2"/>
  <c r="B2861" i="2"/>
  <c r="B2860" i="2"/>
  <c r="B2859" i="2"/>
  <c r="B2858" i="2"/>
  <c r="B2857" i="2"/>
  <c r="B2856" i="2"/>
  <c r="B2855" i="2"/>
  <c r="B2854" i="2"/>
  <c r="B2853" i="2"/>
  <c r="B2852" i="2"/>
  <c r="B2851" i="2"/>
  <c r="B2850" i="2"/>
  <c r="B2849" i="2"/>
  <c r="B2848" i="2"/>
  <c r="B2847" i="2"/>
  <c r="B2846" i="2"/>
  <c r="B2845" i="2"/>
  <c r="B2844" i="2"/>
  <c r="B2843" i="2"/>
  <c r="B2842" i="2"/>
  <c r="B2841" i="2"/>
  <c r="B2840" i="2"/>
  <c r="B2839" i="2"/>
  <c r="B2838" i="2"/>
  <c r="B2837" i="2"/>
  <c r="B2836" i="2"/>
  <c r="B2835" i="2"/>
  <c r="B2834" i="2"/>
  <c r="B2833" i="2"/>
  <c r="B2832" i="2"/>
  <c r="B2831" i="2"/>
  <c r="B2830" i="2"/>
  <c r="B2829" i="2"/>
  <c r="B2828" i="2"/>
  <c r="B2827" i="2"/>
  <c r="B2826" i="2"/>
  <c r="B2825" i="2"/>
  <c r="B2824" i="2"/>
  <c r="B2823" i="2"/>
  <c r="B2822" i="2"/>
  <c r="B2821" i="2"/>
  <c r="B2820" i="2"/>
  <c r="B2819" i="2"/>
  <c r="B2818" i="2"/>
  <c r="B2817" i="2"/>
  <c r="B2816" i="2"/>
  <c r="B2815" i="2"/>
  <c r="B2814" i="2"/>
  <c r="B2813" i="2"/>
  <c r="B2812" i="2"/>
  <c r="B2811" i="2"/>
  <c r="B2810" i="2"/>
  <c r="B2809" i="2"/>
  <c r="B2808" i="2"/>
  <c r="B2807" i="2"/>
  <c r="B2806" i="2"/>
  <c r="B2805" i="2"/>
  <c r="B2804" i="2"/>
  <c r="B2803" i="2"/>
  <c r="B2802" i="2"/>
  <c r="B2801" i="2"/>
  <c r="B2800" i="2"/>
  <c r="B2799" i="2"/>
  <c r="B2798" i="2"/>
  <c r="B2797" i="2"/>
  <c r="B2796" i="2"/>
  <c r="B2795" i="2"/>
  <c r="B2794" i="2"/>
  <c r="B2793" i="2"/>
  <c r="B2792" i="2"/>
  <c r="B2791" i="2"/>
  <c r="B2790" i="2"/>
  <c r="B2789" i="2"/>
  <c r="B2788" i="2"/>
  <c r="B2787" i="2"/>
  <c r="B2786" i="2"/>
  <c r="B2785" i="2"/>
  <c r="B2784" i="2"/>
  <c r="B2783" i="2"/>
  <c r="B2782" i="2"/>
  <c r="B2781" i="2"/>
  <c r="B2780" i="2"/>
  <c r="B2779" i="2"/>
  <c r="B2778" i="2"/>
  <c r="B2777" i="2"/>
  <c r="B2776" i="2"/>
  <c r="B2775" i="2"/>
  <c r="B2774" i="2"/>
  <c r="B2773" i="2"/>
  <c r="B2772" i="2"/>
  <c r="B2771" i="2"/>
  <c r="B2770" i="2"/>
  <c r="B2769" i="2"/>
  <c r="B2768" i="2"/>
  <c r="B2767" i="2"/>
  <c r="B2766" i="2"/>
  <c r="B2765" i="2"/>
  <c r="B2764" i="2"/>
  <c r="B2763" i="2"/>
  <c r="B2762" i="2"/>
  <c r="B2761" i="2"/>
  <c r="B2760" i="2"/>
  <c r="B2759" i="2"/>
  <c r="B2758" i="2"/>
  <c r="B2757" i="2"/>
  <c r="B2756" i="2"/>
  <c r="B2755" i="2"/>
  <c r="B2754" i="2"/>
  <c r="B2753" i="2"/>
  <c r="B2752" i="2"/>
  <c r="B2751" i="2"/>
  <c r="B2750" i="2"/>
  <c r="B2749" i="2"/>
  <c r="B2748" i="2"/>
  <c r="B2747" i="2"/>
  <c r="B2746" i="2"/>
  <c r="B2745" i="2"/>
  <c r="B2744" i="2"/>
  <c r="B2743" i="2"/>
  <c r="B2742" i="2"/>
  <c r="B2741" i="2"/>
  <c r="B2740" i="2"/>
  <c r="B2739" i="2"/>
  <c r="B2738" i="2"/>
  <c r="B2737" i="2"/>
  <c r="B2736" i="2"/>
  <c r="B2735" i="2"/>
  <c r="B2734" i="2"/>
  <c r="B2733" i="2"/>
  <c r="B2732" i="2"/>
  <c r="B2731" i="2"/>
  <c r="B2730" i="2"/>
  <c r="B2729" i="2"/>
  <c r="B2728" i="2"/>
  <c r="B2727" i="2"/>
  <c r="B2726" i="2"/>
  <c r="B2725" i="2"/>
  <c r="B2724" i="2"/>
  <c r="B2723" i="2"/>
  <c r="B2722" i="2"/>
  <c r="B2721" i="2"/>
  <c r="B2720" i="2"/>
  <c r="B2719" i="2"/>
  <c r="B2718" i="2"/>
  <c r="B2717" i="2"/>
  <c r="B2716" i="2"/>
  <c r="B2715" i="2"/>
  <c r="B2714" i="2"/>
  <c r="B2713" i="2"/>
  <c r="B2712" i="2"/>
  <c r="B2711" i="2"/>
  <c r="B2710" i="2"/>
  <c r="B2709" i="2"/>
  <c r="B2708" i="2"/>
  <c r="B2707" i="2"/>
  <c r="B2706" i="2"/>
  <c r="B2705" i="2"/>
  <c r="B2704" i="2"/>
  <c r="B2703" i="2"/>
  <c r="B2702" i="2"/>
  <c r="B2701" i="2"/>
  <c r="B2700" i="2"/>
  <c r="B2699" i="2"/>
  <c r="B2698" i="2"/>
  <c r="B2697" i="2"/>
  <c r="B2696" i="2"/>
  <c r="B2695" i="2"/>
  <c r="B2694" i="2"/>
  <c r="B2693" i="2"/>
  <c r="B2692" i="2"/>
  <c r="B2691" i="2"/>
  <c r="B2690" i="2"/>
  <c r="B2689" i="2"/>
  <c r="B2688" i="2"/>
  <c r="B2687" i="2"/>
  <c r="B2686" i="2"/>
  <c r="B2685" i="2"/>
  <c r="B2684" i="2"/>
  <c r="B2683" i="2"/>
  <c r="B2682" i="2"/>
  <c r="B2681" i="2"/>
  <c r="B2680" i="2"/>
  <c r="B2679" i="2"/>
  <c r="B2678" i="2"/>
  <c r="B2677" i="2"/>
  <c r="B2676" i="2"/>
  <c r="B2675" i="2"/>
  <c r="B2674" i="2"/>
  <c r="B2673" i="2"/>
  <c r="B2672" i="2"/>
  <c r="B2671" i="2"/>
  <c r="B2670" i="2"/>
  <c r="B2669" i="2"/>
  <c r="B2668" i="2"/>
  <c r="B2667" i="2"/>
  <c r="B2666" i="2"/>
  <c r="B2665" i="2"/>
  <c r="B2664" i="2"/>
  <c r="B2663" i="2"/>
  <c r="B2662" i="2"/>
  <c r="B2661" i="2"/>
  <c r="B2660" i="2"/>
  <c r="B2659" i="2"/>
  <c r="B2658" i="2"/>
  <c r="B2657" i="2"/>
  <c r="B2656" i="2"/>
  <c r="B2655" i="2"/>
  <c r="B2654" i="2"/>
  <c r="B2653" i="2"/>
  <c r="B2652" i="2"/>
  <c r="B2651" i="2"/>
  <c r="B2650" i="2"/>
  <c r="B2649" i="2"/>
  <c r="B2648" i="2"/>
  <c r="B2647" i="2"/>
  <c r="B2646" i="2"/>
  <c r="B2645" i="2"/>
  <c r="B2644" i="2"/>
  <c r="B2643" i="2"/>
  <c r="B2642" i="2"/>
  <c r="B2641" i="2"/>
  <c r="B2640" i="2"/>
  <c r="B2639" i="2"/>
  <c r="B2638" i="2"/>
  <c r="B2637" i="2"/>
  <c r="B2636" i="2"/>
  <c r="B2635" i="2"/>
  <c r="B2634" i="2"/>
  <c r="B2633" i="2"/>
  <c r="B2632" i="2"/>
  <c r="B2631" i="2"/>
  <c r="B2630" i="2"/>
  <c r="B2629" i="2"/>
  <c r="B2628" i="2"/>
  <c r="B2627" i="2"/>
  <c r="B2626" i="2"/>
  <c r="B2625" i="2"/>
  <c r="B2624" i="2"/>
  <c r="B2623" i="2"/>
  <c r="B2622" i="2"/>
  <c r="B2621" i="2"/>
  <c r="B2620" i="2"/>
  <c r="B2619" i="2"/>
  <c r="B2618" i="2"/>
  <c r="B2617" i="2"/>
  <c r="B2616" i="2"/>
  <c r="B2615" i="2"/>
  <c r="B2614" i="2"/>
  <c r="B2613" i="2"/>
  <c r="B2612" i="2"/>
  <c r="B2611" i="2"/>
  <c r="B2610" i="2"/>
  <c r="B2609" i="2"/>
  <c r="B2608" i="2"/>
  <c r="B2607" i="2"/>
  <c r="B2606" i="2"/>
  <c r="B2605" i="2"/>
  <c r="B2604" i="2"/>
  <c r="B2603" i="2"/>
  <c r="B2602" i="2"/>
  <c r="B2601" i="2"/>
  <c r="B2600" i="2"/>
  <c r="B2599" i="2"/>
  <c r="B2598" i="2"/>
  <c r="B2597" i="2"/>
  <c r="B2596" i="2"/>
  <c r="B2595" i="2"/>
  <c r="B2594" i="2"/>
  <c r="B2593" i="2"/>
  <c r="B2592" i="2"/>
  <c r="B2591" i="2"/>
  <c r="B2590" i="2"/>
  <c r="B2589" i="2"/>
  <c r="B2588" i="2"/>
  <c r="B2587" i="2"/>
  <c r="B2586" i="2"/>
  <c r="B2585" i="2"/>
  <c r="B2584" i="2"/>
  <c r="B2583" i="2"/>
  <c r="B2582" i="2"/>
  <c r="B2581" i="2"/>
  <c r="B2580" i="2"/>
  <c r="B2579" i="2"/>
  <c r="B2578" i="2"/>
  <c r="B2577" i="2"/>
  <c r="B2576" i="2"/>
  <c r="B2575" i="2"/>
  <c r="B2574" i="2"/>
  <c r="B2573" i="2"/>
  <c r="B2572" i="2"/>
  <c r="B2571" i="2"/>
  <c r="B2570" i="2"/>
  <c r="B2569" i="2"/>
  <c r="B2568" i="2"/>
  <c r="B2567" i="2"/>
  <c r="B2566" i="2"/>
  <c r="B2565" i="2"/>
  <c r="B2564" i="2"/>
  <c r="B2563" i="2"/>
  <c r="B2562" i="2"/>
  <c r="B2561" i="2"/>
  <c r="B2560" i="2"/>
  <c r="B2559" i="2"/>
  <c r="B2558" i="2"/>
  <c r="B2557" i="2"/>
  <c r="B2556" i="2"/>
  <c r="B2555" i="2"/>
  <c r="B2554" i="2"/>
  <c r="B2553" i="2"/>
  <c r="B2552" i="2"/>
  <c r="B2551" i="2"/>
  <c r="B2550" i="2"/>
  <c r="B2549" i="2"/>
  <c r="B2548" i="2"/>
  <c r="B2547" i="2"/>
  <c r="B2546" i="2"/>
  <c r="B2545" i="2"/>
  <c r="B2544" i="2"/>
  <c r="B2543" i="2"/>
  <c r="B2542" i="2"/>
  <c r="B2541" i="2"/>
  <c r="B2540" i="2"/>
  <c r="B2539" i="2"/>
  <c r="B2538" i="2"/>
  <c r="B2537" i="2"/>
  <c r="B2536" i="2"/>
  <c r="B2535" i="2"/>
  <c r="B2534" i="2"/>
  <c r="B2533" i="2"/>
  <c r="B2532" i="2"/>
  <c r="B2531" i="2"/>
  <c r="B2530" i="2"/>
  <c r="B2529" i="2"/>
  <c r="B2528" i="2"/>
  <c r="B2527" i="2"/>
  <c r="B2526" i="2"/>
  <c r="B2525" i="2"/>
  <c r="B2524" i="2"/>
  <c r="B2523" i="2"/>
  <c r="B2522" i="2"/>
  <c r="B2521" i="2"/>
  <c r="B2520" i="2"/>
  <c r="B2519" i="2"/>
  <c r="B2518" i="2"/>
  <c r="B2517" i="2"/>
  <c r="B2516" i="2"/>
  <c r="B2515" i="2"/>
  <c r="B2514" i="2"/>
  <c r="B2513" i="2"/>
  <c r="B2512" i="2"/>
  <c r="B2511" i="2"/>
  <c r="B2510" i="2"/>
  <c r="B2509" i="2"/>
  <c r="B2508" i="2"/>
  <c r="B2507" i="2"/>
  <c r="B2506" i="2"/>
  <c r="B2505" i="2"/>
  <c r="B2504" i="2"/>
  <c r="B2503" i="2"/>
  <c r="B2502" i="2"/>
  <c r="B2501" i="2"/>
  <c r="B2500" i="2"/>
  <c r="B2499" i="2"/>
  <c r="B2498" i="2"/>
  <c r="B2497" i="2"/>
  <c r="B2496" i="2"/>
  <c r="B2495" i="2"/>
  <c r="B2494" i="2"/>
  <c r="B2493" i="2"/>
  <c r="B2492" i="2"/>
  <c r="B2491" i="2"/>
  <c r="B2490" i="2"/>
  <c r="B2489" i="2"/>
  <c r="B2488" i="2"/>
  <c r="B2487" i="2"/>
  <c r="B2486" i="2"/>
  <c r="B2485" i="2"/>
  <c r="B2484" i="2"/>
  <c r="B2483" i="2"/>
  <c r="B2482" i="2"/>
  <c r="B2481" i="2"/>
  <c r="B2480" i="2"/>
  <c r="B2479" i="2"/>
  <c r="B2478" i="2"/>
  <c r="B2477" i="2"/>
  <c r="B2476" i="2"/>
  <c r="B2475" i="2"/>
  <c r="B2474" i="2"/>
  <c r="B2473" i="2"/>
  <c r="B2472" i="2"/>
  <c r="B2471" i="2"/>
  <c r="B2470" i="2"/>
  <c r="B2469" i="2"/>
  <c r="B2468" i="2"/>
  <c r="B2467" i="2"/>
  <c r="B2466" i="2"/>
  <c r="B2465" i="2"/>
  <c r="B2464" i="2"/>
  <c r="B2463" i="2"/>
  <c r="B2462" i="2"/>
  <c r="B2461" i="2"/>
  <c r="B2460" i="2"/>
  <c r="B2459" i="2"/>
  <c r="B2458" i="2"/>
  <c r="B2457" i="2"/>
  <c r="B2456" i="2"/>
  <c r="B2455" i="2"/>
  <c r="B2454" i="2"/>
  <c r="B2453" i="2"/>
  <c r="B2452" i="2"/>
  <c r="B2451" i="2"/>
  <c r="B2450" i="2"/>
  <c r="B2449" i="2"/>
  <c r="B2448" i="2"/>
  <c r="B2447" i="2"/>
  <c r="B2446" i="2"/>
  <c r="B2445" i="2"/>
  <c r="B2444" i="2"/>
  <c r="B2443" i="2"/>
  <c r="B2442" i="2"/>
  <c r="B2441" i="2"/>
  <c r="B2440" i="2"/>
  <c r="B2439" i="2"/>
  <c r="B2438" i="2"/>
  <c r="B2437" i="2"/>
  <c r="B2436" i="2"/>
  <c r="B2435" i="2"/>
  <c r="B2434" i="2"/>
  <c r="B2433" i="2"/>
  <c r="B2432" i="2"/>
  <c r="B2431" i="2"/>
  <c r="B2430" i="2"/>
  <c r="B2429" i="2"/>
  <c r="B2428" i="2"/>
  <c r="B2427" i="2"/>
  <c r="B2426" i="2"/>
  <c r="B2425" i="2"/>
  <c r="B2424" i="2"/>
  <c r="B2423" i="2"/>
  <c r="B2422" i="2"/>
  <c r="B2421" i="2"/>
  <c r="B2420" i="2"/>
  <c r="B2419" i="2"/>
  <c r="B2418" i="2"/>
  <c r="B2417" i="2"/>
  <c r="B2416" i="2"/>
  <c r="B2415" i="2"/>
  <c r="B2414" i="2"/>
  <c r="B2413" i="2"/>
  <c r="B2412" i="2"/>
  <c r="B2411" i="2"/>
  <c r="B2410" i="2"/>
  <c r="B2409" i="2"/>
  <c r="B2408" i="2"/>
  <c r="B2407" i="2"/>
  <c r="B2406" i="2"/>
  <c r="B2405" i="2"/>
  <c r="B2404" i="2"/>
  <c r="B2403" i="2"/>
  <c r="B2402" i="2"/>
  <c r="B2401" i="2"/>
  <c r="B2400" i="2"/>
  <c r="B2399" i="2"/>
  <c r="B2398" i="2"/>
  <c r="B2397" i="2"/>
  <c r="B2396" i="2"/>
  <c r="B2395" i="2"/>
  <c r="B2394" i="2"/>
  <c r="B2393" i="2"/>
  <c r="B2392" i="2"/>
  <c r="B2391" i="2"/>
  <c r="B2390" i="2"/>
  <c r="B2389" i="2"/>
  <c r="B2388" i="2"/>
  <c r="B2387" i="2"/>
  <c r="B2386" i="2"/>
  <c r="B2385" i="2"/>
  <c r="B2384" i="2"/>
  <c r="B2383" i="2"/>
  <c r="B2382" i="2"/>
  <c r="B2381" i="2"/>
  <c r="B2380" i="2"/>
  <c r="B2379" i="2"/>
  <c r="B2378" i="2"/>
  <c r="B2377" i="2"/>
  <c r="B2376" i="2"/>
  <c r="B2375" i="2"/>
  <c r="B2374" i="2"/>
  <c r="B2373" i="2"/>
  <c r="B2372" i="2"/>
  <c r="B2371" i="2"/>
  <c r="B2370" i="2"/>
  <c r="B2369" i="2"/>
  <c r="B2368" i="2"/>
  <c r="B2367" i="2"/>
  <c r="B2366" i="2"/>
  <c r="B2365" i="2"/>
  <c r="B2364" i="2"/>
  <c r="B2363" i="2"/>
  <c r="B2362" i="2"/>
  <c r="B2361" i="2"/>
  <c r="B2360" i="2"/>
  <c r="B2359" i="2"/>
  <c r="B2358" i="2"/>
  <c r="B2357" i="2"/>
  <c r="B2356" i="2"/>
  <c r="B2355" i="2"/>
  <c r="B2354" i="2"/>
  <c r="B2353" i="2"/>
  <c r="B2352" i="2"/>
  <c r="B2351" i="2"/>
  <c r="B2350" i="2"/>
  <c r="B2349" i="2"/>
  <c r="B2348" i="2"/>
  <c r="B2347" i="2"/>
  <c r="B2346" i="2"/>
  <c r="B2345" i="2"/>
  <c r="B2344" i="2"/>
  <c r="B2343" i="2"/>
  <c r="B2342" i="2"/>
  <c r="B2341" i="2"/>
  <c r="B2340" i="2"/>
  <c r="B2339" i="2"/>
  <c r="B2338" i="2"/>
  <c r="B2337" i="2"/>
  <c r="B2336" i="2"/>
  <c r="B2335" i="2"/>
  <c r="B2334" i="2"/>
  <c r="B2333" i="2"/>
  <c r="B2332" i="2"/>
  <c r="B2331" i="2"/>
  <c r="B2330" i="2"/>
  <c r="B2329" i="2"/>
  <c r="B2328" i="2"/>
  <c r="B2327" i="2"/>
  <c r="B2326" i="2"/>
  <c r="B2325" i="2"/>
  <c r="B2324" i="2"/>
  <c r="B2323" i="2"/>
  <c r="B2322" i="2"/>
  <c r="B2321" i="2"/>
  <c r="B2320" i="2"/>
  <c r="B2319" i="2"/>
  <c r="B2318" i="2"/>
  <c r="B2317" i="2"/>
  <c r="B2316" i="2"/>
  <c r="B2315" i="2"/>
  <c r="B2314" i="2"/>
  <c r="B2313" i="2"/>
  <c r="B2312" i="2"/>
  <c r="B2311" i="2"/>
  <c r="B2310" i="2"/>
  <c r="B2309" i="2"/>
  <c r="B2308" i="2"/>
  <c r="B2307" i="2"/>
  <c r="B2306" i="2"/>
  <c r="B2305" i="2"/>
  <c r="B2304" i="2"/>
  <c r="B2303" i="2"/>
  <c r="B2302" i="2"/>
  <c r="B2301" i="2"/>
  <c r="B2300" i="2"/>
  <c r="B2299" i="2"/>
  <c r="B2298" i="2"/>
  <c r="B2297" i="2"/>
  <c r="B2296" i="2"/>
  <c r="B2295" i="2"/>
  <c r="B2294" i="2"/>
  <c r="B2293" i="2"/>
  <c r="B2292" i="2"/>
  <c r="B2291" i="2"/>
  <c r="B2290" i="2"/>
  <c r="B2289" i="2"/>
  <c r="B2288" i="2"/>
  <c r="B2287" i="2"/>
  <c r="B2286" i="2"/>
  <c r="B2285" i="2"/>
  <c r="B2284" i="2"/>
  <c r="B2283" i="2"/>
  <c r="B2282" i="2"/>
  <c r="B2281" i="2"/>
  <c r="B2280" i="2"/>
  <c r="B2279" i="2"/>
  <c r="B2278" i="2"/>
  <c r="B2277" i="2"/>
  <c r="B2276" i="2"/>
  <c r="B2275" i="2"/>
  <c r="B2274" i="2"/>
  <c r="B2273" i="2"/>
  <c r="B2272" i="2"/>
  <c r="B2271" i="2"/>
  <c r="B2270" i="2"/>
  <c r="B2269" i="2"/>
  <c r="B2268" i="2"/>
  <c r="B2267" i="2"/>
  <c r="B2266" i="2"/>
  <c r="B2265" i="2"/>
  <c r="B2264" i="2"/>
  <c r="B2263" i="2"/>
  <c r="B2262" i="2"/>
  <c r="B2261" i="2"/>
  <c r="B2260" i="2"/>
  <c r="B2259" i="2"/>
  <c r="B2258" i="2"/>
  <c r="B2257" i="2"/>
  <c r="B2256" i="2"/>
  <c r="B2255" i="2"/>
  <c r="B2254" i="2"/>
  <c r="B2253" i="2"/>
  <c r="B2252" i="2"/>
  <c r="B2251" i="2"/>
  <c r="B2250" i="2"/>
  <c r="B2249" i="2"/>
  <c r="B2248" i="2"/>
  <c r="B2247" i="2"/>
  <c r="B2246" i="2"/>
  <c r="B2245" i="2"/>
  <c r="B2244" i="2"/>
  <c r="B2243" i="2"/>
  <c r="B2242" i="2"/>
  <c r="B2241" i="2"/>
  <c r="B2240" i="2"/>
  <c r="B2239" i="2"/>
  <c r="B2238" i="2"/>
  <c r="B2237" i="2"/>
  <c r="B2236" i="2"/>
  <c r="B2235" i="2"/>
  <c r="B2234" i="2"/>
  <c r="B2233" i="2"/>
  <c r="B2232" i="2"/>
  <c r="B2231" i="2"/>
  <c r="B2230" i="2"/>
  <c r="B2229" i="2"/>
  <c r="B2228" i="2"/>
  <c r="B2227" i="2"/>
  <c r="B2226" i="2"/>
  <c r="B2225" i="2"/>
  <c r="B2224" i="2"/>
  <c r="B2223" i="2"/>
  <c r="B2222" i="2"/>
  <c r="B2221" i="2"/>
  <c r="B2220" i="2"/>
  <c r="B2219" i="2"/>
  <c r="B2218" i="2"/>
  <c r="B2217" i="2"/>
  <c r="B2216" i="2"/>
  <c r="B2215" i="2"/>
  <c r="B2214" i="2"/>
  <c r="B2213" i="2"/>
  <c r="B2212" i="2"/>
  <c r="B2211" i="2"/>
  <c r="B2210" i="2"/>
  <c r="B2209" i="2"/>
  <c r="B2208" i="2"/>
  <c r="B2207" i="2"/>
  <c r="B2206" i="2"/>
  <c r="B2205" i="2"/>
  <c r="B2204" i="2"/>
  <c r="B2203" i="2"/>
  <c r="B2202" i="2"/>
  <c r="B2201" i="2"/>
  <c r="B2200" i="2"/>
  <c r="B2199" i="2"/>
  <c r="B2198" i="2"/>
  <c r="B2197" i="2"/>
  <c r="B2196" i="2"/>
  <c r="B2195" i="2"/>
  <c r="B2194" i="2"/>
  <c r="B2193" i="2"/>
  <c r="B2192" i="2"/>
  <c r="B2191" i="2"/>
  <c r="B2190" i="2"/>
  <c r="B2189" i="2"/>
  <c r="B2188" i="2"/>
  <c r="B2187" i="2"/>
  <c r="B2186" i="2"/>
  <c r="B2185" i="2"/>
  <c r="B2184" i="2"/>
  <c r="B2183" i="2"/>
  <c r="B2182" i="2"/>
  <c r="B2181" i="2"/>
  <c r="B2180" i="2"/>
  <c r="B2179" i="2"/>
  <c r="B2178" i="2"/>
  <c r="B2177" i="2"/>
  <c r="B2176" i="2"/>
  <c r="B2175" i="2"/>
  <c r="B2174" i="2"/>
  <c r="B2173" i="2"/>
  <c r="B2172" i="2"/>
  <c r="B2171" i="2"/>
  <c r="B2170" i="2"/>
  <c r="B2169" i="2"/>
  <c r="B2168" i="2"/>
  <c r="B2167" i="2"/>
  <c r="B2166" i="2"/>
  <c r="B2165" i="2"/>
  <c r="B2164" i="2"/>
  <c r="B2163" i="2"/>
  <c r="B2162" i="2"/>
  <c r="B2161" i="2"/>
  <c r="B2160" i="2"/>
  <c r="B2159" i="2"/>
  <c r="B2158" i="2"/>
  <c r="B2157" i="2"/>
  <c r="B2156" i="2"/>
  <c r="B2155" i="2"/>
  <c r="B2154" i="2"/>
  <c r="B2153" i="2"/>
  <c r="B2152" i="2"/>
  <c r="B2151" i="2"/>
  <c r="B2150" i="2"/>
  <c r="B2149" i="2"/>
  <c r="B2148" i="2"/>
  <c r="B2147" i="2"/>
  <c r="B2146" i="2"/>
  <c r="B2145" i="2"/>
  <c r="B2144" i="2"/>
  <c r="B2143" i="2"/>
  <c r="B2142" i="2"/>
  <c r="B2141" i="2"/>
  <c r="B2140" i="2"/>
  <c r="B2139" i="2"/>
  <c r="B2138" i="2"/>
  <c r="B2137" i="2"/>
  <c r="B2136" i="2"/>
  <c r="B2135" i="2"/>
  <c r="B2134" i="2"/>
  <c r="B2133" i="2"/>
  <c r="B2132" i="2"/>
  <c r="B2131" i="2"/>
  <c r="B2130" i="2"/>
  <c r="B2129" i="2"/>
  <c r="B2128" i="2"/>
  <c r="B2127" i="2"/>
  <c r="B2126" i="2"/>
  <c r="B2125" i="2"/>
  <c r="B2124" i="2"/>
  <c r="B2123" i="2"/>
  <c r="B2122" i="2"/>
  <c r="B2121" i="2"/>
  <c r="B2120" i="2"/>
  <c r="B2119" i="2"/>
  <c r="B2118" i="2"/>
  <c r="B2117" i="2"/>
  <c r="B2116" i="2"/>
  <c r="B2115" i="2"/>
  <c r="B2114" i="2"/>
  <c r="B2113" i="2"/>
  <c r="B2112" i="2"/>
  <c r="B2111" i="2"/>
  <c r="B2110" i="2"/>
  <c r="B2109" i="2"/>
  <c r="B2108" i="2"/>
  <c r="B2107" i="2"/>
  <c r="B2106" i="2"/>
  <c r="B2105" i="2"/>
  <c r="B2104" i="2"/>
  <c r="B2103" i="2"/>
  <c r="B2102" i="2"/>
  <c r="B2101" i="2"/>
  <c r="B2100" i="2"/>
  <c r="B2099" i="2"/>
  <c r="B2098" i="2"/>
  <c r="B2097" i="2"/>
  <c r="B2096" i="2"/>
  <c r="B2095" i="2"/>
  <c r="B2094" i="2"/>
  <c r="B2093" i="2"/>
  <c r="B2092" i="2"/>
  <c r="B2091" i="2"/>
  <c r="B2090" i="2"/>
  <c r="B2089" i="2"/>
  <c r="B2088" i="2"/>
  <c r="B2087" i="2"/>
  <c r="B2086" i="2"/>
  <c r="B2085" i="2"/>
  <c r="B2084" i="2"/>
  <c r="B2083" i="2"/>
  <c r="B2082" i="2"/>
  <c r="B2081" i="2"/>
  <c r="B2080" i="2"/>
  <c r="B2079" i="2"/>
  <c r="B2078" i="2"/>
  <c r="B2077" i="2"/>
  <c r="B2076" i="2"/>
  <c r="B2075" i="2"/>
  <c r="B2074" i="2"/>
  <c r="B2073" i="2"/>
  <c r="B2072" i="2"/>
  <c r="B2071" i="2"/>
  <c r="B2070" i="2"/>
  <c r="B2069" i="2"/>
  <c r="B2068" i="2"/>
  <c r="B2067" i="2"/>
  <c r="B2066" i="2"/>
  <c r="B2065" i="2"/>
  <c r="B2064" i="2"/>
  <c r="B2063" i="2"/>
  <c r="B2062" i="2"/>
  <c r="B2061" i="2"/>
  <c r="B2060" i="2"/>
  <c r="B2059" i="2"/>
  <c r="B2058" i="2"/>
  <c r="B2057" i="2"/>
  <c r="B2056" i="2"/>
  <c r="B2055" i="2"/>
  <c r="B2054" i="2"/>
  <c r="B2053" i="2"/>
  <c r="B2052" i="2"/>
  <c r="B2051" i="2"/>
  <c r="B2050" i="2"/>
  <c r="B2049" i="2"/>
  <c r="B2048" i="2"/>
  <c r="B2047" i="2"/>
  <c r="B2046" i="2"/>
  <c r="B2045" i="2"/>
  <c r="B2044" i="2"/>
  <c r="B2043" i="2"/>
  <c r="B2042" i="2"/>
  <c r="B2041" i="2"/>
  <c r="B2040" i="2"/>
  <c r="B2039" i="2"/>
  <c r="B2038" i="2"/>
  <c r="B2037" i="2"/>
  <c r="B2036" i="2"/>
  <c r="B2035" i="2"/>
  <c r="B2034" i="2"/>
  <c r="B2033" i="2"/>
  <c r="B2032" i="2"/>
  <c r="B2031" i="2"/>
  <c r="B2030" i="2"/>
  <c r="B2029" i="2"/>
  <c r="B2028" i="2"/>
  <c r="B2027" i="2"/>
  <c r="B2026" i="2"/>
  <c r="B2025" i="2"/>
  <c r="B2024" i="2"/>
  <c r="B2023" i="2"/>
  <c r="B2022" i="2"/>
  <c r="B2021" i="2"/>
  <c r="B2020" i="2"/>
  <c r="B2019" i="2"/>
  <c r="B2018" i="2"/>
  <c r="B2017" i="2"/>
  <c r="B2016" i="2"/>
  <c r="B2015" i="2"/>
  <c r="B2014" i="2"/>
  <c r="B2013" i="2"/>
  <c r="B2012" i="2"/>
  <c r="B2011" i="2"/>
  <c r="B2010" i="2"/>
  <c r="B2009" i="2"/>
  <c r="B2008" i="2"/>
  <c r="B2007" i="2"/>
  <c r="B2006" i="2"/>
  <c r="B2005" i="2"/>
  <c r="B2004" i="2"/>
  <c r="B2003" i="2"/>
  <c r="B2002" i="2"/>
  <c r="B2001" i="2"/>
  <c r="B2000" i="2"/>
  <c r="B1999" i="2"/>
  <c r="B1998" i="2"/>
  <c r="B1997" i="2"/>
  <c r="B1996" i="2"/>
  <c r="B1995" i="2"/>
  <c r="B1994" i="2"/>
  <c r="B1993" i="2"/>
  <c r="B1992" i="2"/>
  <c r="B1991" i="2"/>
  <c r="B1990" i="2"/>
  <c r="B1989" i="2"/>
  <c r="B1988" i="2"/>
  <c r="B1987" i="2"/>
  <c r="B1986" i="2"/>
  <c r="B1985" i="2"/>
  <c r="B1984" i="2"/>
  <c r="B1983" i="2"/>
  <c r="B1982" i="2"/>
  <c r="B1981" i="2"/>
  <c r="B1980" i="2"/>
  <c r="B1979" i="2"/>
  <c r="B1978" i="2"/>
  <c r="B1977" i="2"/>
  <c r="B1976" i="2"/>
  <c r="B1975" i="2"/>
  <c r="B1974" i="2"/>
  <c r="B1973" i="2"/>
  <c r="B1972" i="2"/>
  <c r="B1971" i="2"/>
  <c r="B1970" i="2"/>
  <c r="B1969" i="2"/>
  <c r="B1968" i="2"/>
  <c r="B1967" i="2"/>
  <c r="B1966" i="2"/>
  <c r="B1965" i="2"/>
  <c r="B1964" i="2"/>
  <c r="B1963" i="2"/>
  <c r="B1962" i="2"/>
  <c r="B1961" i="2"/>
  <c r="B1960" i="2"/>
  <c r="B1959" i="2"/>
  <c r="B1958" i="2"/>
  <c r="B1957" i="2"/>
  <c r="B1956" i="2"/>
  <c r="B1955" i="2"/>
  <c r="B1954" i="2"/>
  <c r="B1953" i="2"/>
  <c r="B1952" i="2"/>
  <c r="B1951" i="2"/>
  <c r="B1950" i="2"/>
  <c r="B1949" i="2"/>
  <c r="B1948" i="2"/>
  <c r="B1947" i="2"/>
  <c r="B1946" i="2"/>
  <c r="B1945" i="2"/>
  <c r="B1944" i="2"/>
  <c r="B1943" i="2"/>
  <c r="B1942" i="2"/>
  <c r="B1941" i="2"/>
  <c r="B1940" i="2"/>
  <c r="B1939" i="2"/>
  <c r="B1938" i="2"/>
  <c r="B1937" i="2"/>
  <c r="B1936" i="2"/>
  <c r="B1935" i="2"/>
  <c r="B1934" i="2"/>
  <c r="B1933" i="2"/>
  <c r="B1932" i="2"/>
  <c r="B1931" i="2"/>
  <c r="B1930" i="2"/>
  <c r="B1929" i="2"/>
  <c r="B1928" i="2"/>
  <c r="B1927" i="2"/>
  <c r="B1926" i="2"/>
  <c r="B1925" i="2"/>
  <c r="B1924" i="2"/>
  <c r="B1923" i="2"/>
  <c r="B1922" i="2"/>
  <c r="B1921" i="2"/>
  <c r="B1920" i="2"/>
  <c r="B1919" i="2"/>
  <c r="B1918" i="2"/>
  <c r="B1917" i="2"/>
  <c r="B1916" i="2"/>
  <c r="B1915" i="2"/>
  <c r="B1914" i="2"/>
  <c r="B1913" i="2"/>
  <c r="B1912" i="2"/>
  <c r="B1911" i="2"/>
  <c r="B1910" i="2"/>
  <c r="B1909" i="2"/>
  <c r="B1908" i="2"/>
  <c r="B1907" i="2"/>
  <c r="B1906" i="2"/>
  <c r="B1905" i="2"/>
  <c r="B1904" i="2"/>
  <c r="B1903" i="2"/>
  <c r="B1902" i="2"/>
  <c r="B1901" i="2"/>
  <c r="B1900" i="2"/>
  <c r="B1899" i="2"/>
  <c r="B1898" i="2"/>
  <c r="B1897" i="2"/>
  <c r="B1896" i="2"/>
  <c r="B1895" i="2"/>
  <c r="B1894" i="2"/>
  <c r="B1893" i="2"/>
  <c r="B1892" i="2"/>
  <c r="B1891" i="2"/>
  <c r="B1890" i="2"/>
  <c r="B1889" i="2"/>
  <c r="B1888" i="2"/>
  <c r="B1887" i="2"/>
  <c r="B1886" i="2"/>
  <c r="B1885" i="2"/>
  <c r="B1884" i="2"/>
  <c r="B1883" i="2"/>
  <c r="B1882" i="2"/>
  <c r="B1881" i="2"/>
  <c r="B1880" i="2"/>
  <c r="B1879" i="2"/>
  <c r="B1878" i="2"/>
  <c r="B1877" i="2"/>
  <c r="B1876" i="2"/>
  <c r="B1875" i="2"/>
  <c r="B1874" i="2"/>
  <c r="B1873" i="2"/>
  <c r="B1872" i="2"/>
  <c r="B1871" i="2"/>
  <c r="B1870" i="2"/>
  <c r="B1869" i="2"/>
  <c r="B1868" i="2"/>
  <c r="B1867" i="2"/>
  <c r="B1866" i="2"/>
  <c r="B1865" i="2"/>
  <c r="B1864" i="2"/>
  <c r="B1863" i="2"/>
  <c r="B1862" i="2"/>
  <c r="B1861" i="2"/>
  <c r="B1860" i="2"/>
  <c r="B1859" i="2"/>
  <c r="B1858" i="2"/>
  <c r="B1857" i="2"/>
  <c r="B1856" i="2"/>
  <c r="B1855" i="2"/>
  <c r="B1854" i="2"/>
  <c r="B1853" i="2"/>
  <c r="B1852" i="2"/>
  <c r="B1851" i="2"/>
  <c r="B1850" i="2"/>
  <c r="B1849" i="2"/>
  <c r="B1848" i="2"/>
  <c r="B1847" i="2"/>
  <c r="B1846" i="2"/>
  <c r="B1845" i="2"/>
  <c r="B1844" i="2"/>
  <c r="B1843" i="2"/>
  <c r="B1842" i="2"/>
  <c r="B1841" i="2"/>
  <c r="B1840" i="2"/>
  <c r="B1839" i="2"/>
  <c r="B1838" i="2"/>
  <c r="B1837" i="2"/>
  <c r="B1836" i="2"/>
  <c r="B1835" i="2"/>
  <c r="B1834" i="2"/>
  <c r="B1833" i="2"/>
  <c r="B1832" i="2"/>
  <c r="B1831" i="2"/>
  <c r="B1830" i="2"/>
  <c r="B1829" i="2"/>
  <c r="B1828" i="2"/>
  <c r="B1827" i="2"/>
  <c r="B1826" i="2"/>
  <c r="B1825" i="2"/>
  <c r="B1824" i="2"/>
  <c r="B1823" i="2"/>
  <c r="B1822" i="2"/>
  <c r="B1821" i="2"/>
  <c r="B1820" i="2"/>
  <c r="B1819" i="2"/>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B1768" i="2"/>
  <c r="B1767" i="2"/>
  <c r="B1766" i="2"/>
  <c r="B1765" i="2"/>
  <c r="B1764" i="2"/>
  <c r="B1763" i="2"/>
  <c r="B1762" i="2"/>
  <c r="B1761" i="2"/>
  <c r="B1760" i="2"/>
  <c r="B1759" i="2"/>
  <c r="B1758" i="2"/>
  <c r="B1757" i="2"/>
  <c r="B1756" i="2"/>
  <c r="B1755" i="2"/>
  <c r="B1754" i="2"/>
  <c r="B1753" i="2"/>
  <c r="B1752" i="2"/>
  <c r="B1751" i="2"/>
  <c r="B1750" i="2"/>
  <c r="B1749" i="2"/>
  <c r="B1748" i="2"/>
  <c r="B1747" i="2"/>
  <c r="B1746" i="2"/>
  <c r="B1745" i="2"/>
  <c r="B1744" i="2"/>
  <c r="B1743" i="2"/>
  <c r="B1742" i="2"/>
  <c r="B1741" i="2"/>
  <c r="B1740" i="2"/>
  <c r="B1739"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93" i="2"/>
  <c r="B1692" i="2"/>
  <c r="B1691" i="2"/>
  <c r="B1690" i="2"/>
  <c r="B1689"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48" i="2"/>
  <c r="B1547" i="2"/>
  <c r="B1546" i="2"/>
  <c r="B1545" i="2"/>
  <c r="B1544" i="2"/>
  <c r="B1543" i="2"/>
  <c r="B1542" i="2"/>
  <c r="B1541" i="2"/>
  <c r="B1540" i="2"/>
  <c r="B1539" i="2"/>
  <c r="B1538" i="2"/>
  <c r="B1537" i="2"/>
  <c r="B1536" i="2"/>
  <c r="B1535" i="2"/>
  <c r="B1534" i="2"/>
  <c r="B1533" i="2"/>
  <c r="B1532" i="2"/>
  <c r="B1531" i="2"/>
  <c r="B1530" i="2"/>
  <c r="B1529" i="2"/>
  <c r="B1528" i="2"/>
  <c r="B1527" i="2"/>
  <c r="B1526" i="2"/>
  <c r="B1525" i="2"/>
  <c r="B1524" i="2"/>
  <c r="B1523" i="2"/>
  <c r="B1522" i="2"/>
  <c r="B1521" i="2"/>
  <c r="B1520" i="2"/>
  <c r="B1519" i="2"/>
  <c r="B1518" i="2"/>
  <c r="B1517" i="2"/>
  <c r="B1516" i="2"/>
  <c r="B1515" i="2"/>
  <c r="B1514" i="2"/>
  <c r="B1513" i="2"/>
  <c r="B1512" i="2"/>
  <c r="B1511" i="2"/>
  <c r="B1510" i="2"/>
  <c r="B1509" i="2"/>
  <c r="B1508" i="2"/>
  <c r="B1507" i="2"/>
  <c r="B1506" i="2"/>
  <c r="B1505" i="2"/>
  <c r="B1504" i="2"/>
  <c r="B1503" i="2"/>
  <c r="B1502" i="2"/>
  <c r="B1501" i="2"/>
  <c r="B1500" i="2"/>
  <c r="B1499" i="2"/>
  <c r="B1498" i="2"/>
  <c r="B1497" i="2"/>
  <c r="B1496" i="2"/>
  <c r="B1495" i="2"/>
  <c r="B1494" i="2"/>
  <c r="B1493" i="2"/>
  <c r="B1492" i="2"/>
  <c r="B1491" i="2"/>
  <c r="B1490" i="2"/>
  <c r="B1489" i="2"/>
  <c r="B1488" i="2"/>
  <c r="B1487" i="2"/>
  <c r="B1486" i="2"/>
  <c r="B1485" i="2"/>
  <c r="B1484" i="2"/>
  <c r="B1483" i="2"/>
  <c r="B1482" i="2"/>
  <c r="B1481" i="2"/>
  <c r="B1480" i="2"/>
  <c r="B1479" i="2"/>
  <c r="B1478" i="2"/>
  <c r="B1477" i="2"/>
  <c r="B1476" i="2"/>
  <c r="B1475" i="2"/>
  <c r="B1474" i="2"/>
  <c r="B1473" i="2"/>
  <c r="B1472" i="2"/>
  <c r="B1471" i="2"/>
  <c r="B1470" i="2"/>
  <c r="B1469" i="2"/>
  <c r="B1468" i="2"/>
  <c r="B1467" i="2"/>
  <c r="B1466" i="2"/>
  <c r="B1465" i="2"/>
  <c r="B1464" i="2"/>
  <c r="B1463" i="2"/>
  <c r="B1462" i="2"/>
  <c r="B1461"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3" i="2"/>
  <c r="B1402" i="2"/>
  <c r="B1401" i="2"/>
  <c r="B1400" i="2"/>
  <c r="B1399" i="2"/>
  <c r="B1398" i="2"/>
  <c r="B1397" i="2"/>
  <c r="B1396" i="2"/>
  <c r="B1395" i="2"/>
  <c r="B1394" i="2"/>
  <c r="B1393" i="2"/>
  <c r="B1392" i="2"/>
  <c r="B1391" i="2"/>
  <c r="B1390" i="2"/>
  <c r="B1389" i="2"/>
  <c r="B1388" i="2"/>
  <c r="B1387" i="2"/>
  <c r="B1386" i="2"/>
  <c r="B1385" i="2"/>
  <c r="B1384" i="2"/>
  <c r="B1383" i="2"/>
  <c r="B1382" i="2"/>
  <c r="B1381" i="2"/>
  <c r="B1380" i="2"/>
  <c r="B1379" i="2"/>
  <c r="B1378" i="2"/>
  <c r="B1377" i="2"/>
  <c r="B1376" i="2"/>
  <c r="B1375" i="2"/>
  <c r="B1374" i="2"/>
  <c r="B1373" i="2"/>
  <c r="B1372" i="2"/>
  <c r="B1371" i="2"/>
  <c r="B1370" i="2"/>
  <c r="B1369" i="2"/>
  <c r="B1368" i="2"/>
  <c r="B1367" i="2"/>
  <c r="B1366" i="2"/>
  <c r="B1365" i="2"/>
  <c r="B1364" i="2"/>
  <c r="B1363" i="2"/>
  <c r="B1362" i="2"/>
  <c r="B1361" i="2"/>
  <c r="B1360" i="2"/>
  <c r="B1359" i="2"/>
  <c r="B1358" i="2"/>
  <c r="B1357" i="2"/>
  <c r="B1356" i="2"/>
  <c r="B1355" i="2"/>
  <c r="B1354" i="2"/>
  <c r="B1353" i="2"/>
  <c r="B1352" i="2"/>
  <c r="B1351" i="2"/>
  <c r="B1350" i="2"/>
  <c r="B1349" i="2"/>
  <c r="B1348" i="2"/>
  <c r="B1347" i="2"/>
  <c r="B1346" i="2"/>
  <c r="B1345" i="2"/>
  <c r="B1344" i="2"/>
  <c r="B1343" i="2"/>
  <c r="B1342" i="2"/>
  <c r="B1341" i="2"/>
  <c r="B1340" i="2"/>
  <c r="B1339" i="2"/>
  <c r="B1338" i="2"/>
  <c r="B1337" i="2"/>
  <c r="B1336" i="2"/>
  <c r="B1335" i="2"/>
  <c r="B1334" i="2"/>
  <c r="B1333" i="2"/>
  <c r="B1332" i="2"/>
  <c r="B1331" i="2"/>
  <c r="B1330" i="2"/>
  <c r="B1329" i="2"/>
  <c r="B1328" i="2"/>
  <c r="B1327" i="2"/>
  <c r="B1326" i="2"/>
  <c r="B1325" i="2"/>
  <c r="B1324" i="2"/>
  <c r="B1323" i="2"/>
  <c r="B1322" i="2"/>
  <c r="B1321" i="2"/>
  <c r="B1320" i="2"/>
  <c r="B1319" i="2"/>
  <c r="B1318" i="2"/>
  <c r="B1317" i="2"/>
  <c r="B1316" i="2"/>
  <c r="B1315" i="2"/>
  <c r="B1314" i="2"/>
  <c r="B1313" i="2"/>
  <c r="B1312" i="2"/>
  <c r="B1311" i="2"/>
  <c r="B1310" i="2"/>
  <c r="B1309" i="2"/>
  <c r="B1308" i="2"/>
  <c r="B1307" i="2"/>
  <c r="B1306" i="2"/>
  <c r="B1305" i="2"/>
  <c r="B1304" i="2"/>
  <c r="B1303" i="2"/>
  <c r="B1302" i="2"/>
  <c r="B1301" i="2"/>
  <c r="B1300" i="2"/>
  <c r="B1299" i="2"/>
  <c r="B1298" i="2"/>
  <c r="B1297" i="2"/>
  <c r="B1296" i="2"/>
  <c r="B1295" i="2"/>
  <c r="B1294" i="2"/>
  <c r="B1293" i="2"/>
  <c r="B1292" i="2"/>
  <c r="B1291" i="2"/>
  <c r="B1290" i="2"/>
  <c r="B1289" i="2"/>
  <c r="B1288" i="2"/>
  <c r="B1287" i="2"/>
  <c r="B1286" i="2"/>
  <c r="B1285" i="2"/>
  <c r="B1284" i="2"/>
  <c r="B1283" i="2"/>
  <c r="B1282" i="2"/>
  <c r="B1281" i="2"/>
  <c r="B1280" i="2"/>
  <c r="B1279" i="2"/>
  <c r="B1278" i="2"/>
  <c r="B1277" i="2"/>
  <c r="B1276" i="2"/>
  <c r="B1275" i="2"/>
  <c r="B1274" i="2"/>
  <c r="B1273" i="2"/>
  <c r="B1272" i="2"/>
  <c r="B1271" i="2"/>
  <c r="B1270" i="2"/>
  <c r="B1269" i="2"/>
  <c r="B1268" i="2"/>
  <c r="B1267" i="2"/>
  <c r="B1266" i="2"/>
  <c r="B1265" i="2"/>
  <c r="B1264" i="2"/>
  <c r="B1263" i="2"/>
  <c r="B1262" i="2"/>
  <c r="B1261" i="2"/>
  <c r="B1260" i="2"/>
  <c r="B1259" i="2"/>
  <c r="B1258" i="2"/>
  <c r="B1257" i="2"/>
  <c r="B1256" i="2"/>
  <c r="B1255" i="2"/>
  <c r="B1254" i="2"/>
  <c r="B1253" i="2"/>
  <c r="B1252" i="2"/>
  <c r="B1251" i="2"/>
  <c r="B1250" i="2"/>
  <c r="B1249" i="2"/>
  <c r="B1248" i="2"/>
  <c r="B1247" i="2"/>
  <c r="B1246" i="2"/>
  <c r="B1245" i="2"/>
  <c r="B1244" i="2"/>
  <c r="B1243" i="2"/>
  <c r="B1242" i="2"/>
  <c r="B1241" i="2"/>
  <c r="B1240" i="2"/>
  <c r="B1239" i="2"/>
  <c r="B1238" i="2"/>
  <c r="B1237" i="2"/>
  <c r="B1236" i="2"/>
  <c r="B1235" i="2"/>
  <c r="B1234" i="2"/>
  <c r="B1233" i="2"/>
  <c r="B1232" i="2"/>
  <c r="B1231" i="2"/>
  <c r="B1230" i="2"/>
  <c r="B1229" i="2"/>
  <c r="B1228" i="2"/>
  <c r="B1227" i="2"/>
  <c r="B1226" i="2"/>
  <c r="B1225" i="2"/>
  <c r="B1224" i="2"/>
  <c r="B1223" i="2"/>
  <c r="B1222" i="2"/>
  <c r="B1221" i="2"/>
  <c r="B1220" i="2"/>
  <c r="B1219" i="2"/>
  <c r="B1218" i="2"/>
  <c r="B1217" i="2"/>
  <c r="B1216" i="2"/>
  <c r="B1215" i="2"/>
  <c r="B1214" i="2"/>
  <c r="B1213" i="2"/>
  <c r="B1212" i="2"/>
  <c r="B1211" i="2"/>
  <c r="B1210" i="2"/>
  <c r="B1209" i="2"/>
  <c r="B1208" i="2"/>
  <c r="B1207" i="2"/>
  <c r="B1206" i="2"/>
  <c r="B1205" i="2"/>
  <c r="B1204" i="2"/>
  <c r="B1203" i="2"/>
  <c r="B1202" i="2"/>
  <c r="B1201" i="2"/>
  <c r="B1200" i="2"/>
  <c r="B1199" i="2"/>
  <c r="B1198" i="2"/>
  <c r="B1197" i="2"/>
  <c r="B1196" i="2"/>
  <c r="B1195" i="2"/>
  <c r="B1194" i="2"/>
  <c r="B1193" i="2"/>
  <c r="B1192" i="2"/>
  <c r="B1191" i="2"/>
  <c r="B1190" i="2"/>
  <c r="B1189" i="2"/>
  <c r="B1188" i="2"/>
  <c r="B1187" i="2"/>
  <c r="B1186" i="2"/>
  <c r="B1185" i="2"/>
  <c r="B1184" i="2"/>
  <c r="B1183" i="2"/>
  <c r="B1182" i="2"/>
  <c r="B1181" i="2"/>
  <c r="B1180" i="2"/>
  <c r="B1179" i="2"/>
  <c r="B1178" i="2"/>
  <c r="B1177" i="2"/>
  <c r="B1176" i="2"/>
  <c r="B1175" i="2"/>
  <c r="B1174" i="2"/>
  <c r="B1173" i="2"/>
  <c r="B1172" i="2"/>
  <c r="B1171" i="2"/>
  <c r="B1170" i="2"/>
  <c r="B1169" i="2"/>
  <c r="B1168" i="2"/>
  <c r="B1167" i="2"/>
  <c r="B1166" i="2"/>
  <c r="B1165" i="2"/>
  <c r="B1164" i="2"/>
  <c r="B1163" i="2"/>
  <c r="B1162" i="2"/>
  <c r="B1161" i="2"/>
  <c r="B1160" i="2"/>
  <c r="B1159" i="2"/>
  <c r="B1158" i="2"/>
  <c r="B1157" i="2"/>
  <c r="B1156" i="2"/>
  <c r="B1155" i="2"/>
  <c r="B1154" i="2"/>
  <c r="B1153" i="2"/>
  <c r="B1152" i="2"/>
  <c r="B1151" i="2"/>
  <c r="B1150" i="2"/>
  <c r="B1149" i="2"/>
  <c r="B1148" i="2"/>
  <c r="B1147" i="2"/>
  <c r="B1146" i="2"/>
  <c r="B1145" i="2"/>
  <c r="B1144" i="2"/>
  <c r="B1143" i="2"/>
  <c r="B1142" i="2"/>
  <c r="B1141" i="2"/>
  <c r="B1140" i="2"/>
  <c r="B1139" i="2"/>
  <c r="B1138" i="2"/>
  <c r="B1137" i="2"/>
  <c r="B1136" i="2"/>
  <c r="B1135" i="2"/>
  <c r="B1134" i="2"/>
  <c r="B1133" i="2"/>
  <c r="B1132" i="2"/>
  <c r="B1131" i="2"/>
  <c r="B1130" i="2"/>
  <c r="B1129" i="2"/>
  <c r="B1128" i="2"/>
  <c r="B1127" i="2"/>
  <c r="B1126" i="2"/>
  <c r="B1125" i="2"/>
  <c r="B1124" i="2"/>
  <c r="B1123" i="2"/>
  <c r="B1122" i="2"/>
  <c r="B1121" i="2"/>
  <c r="B1120" i="2"/>
  <c r="B1119" i="2"/>
  <c r="B1118" i="2"/>
  <c r="B1117" i="2"/>
  <c r="B1116" i="2"/>
  <c r="B1115" i="2"/>
  <c r="B1114" i="2"/>
  <c r="B1113" i="2"/>
  <c r="B1112" i="2"/>
  <c r="B1111" i="2"/>
  <c r="B1110" i="2"/>
  <c r="B1109" i="2"/>
  <c r="B1108" i="2"/>
  <c r="B1107" i="2"/>
  <c r="B1106" i="2"/>
  <c r="B1105" i="2"/>
  <c r="B1104" i="2"/>
  <c r="B1103" i="2"/>
  <c r="B1102" i="2"/>
  <c r="B1101" i="2"/>
  <c r="B1100" i="2"/>
  <c r="B1099" i="2"/>
  <c r="B1098" i="2"/>
  <c r="B1097" i="2"/>
  <c r="B1096" i="2"/>
  <c r="B1095" i="2"/>
  <c r="B1094" i="2"/>
  <c r="B1093" i="2"/>
  <c r="B1092" i="2"/>
  <c r="B1091" i="2"/>
  <c r="B1090" i="2"/>
  <c r="B1089" i="2"/>
  <c r="B1088" i="2"/>
  <c r="B1087" i="2"/>
  <c r="B1086" i="2"/>
  <c r="B1085" i="2"/>
  <c r="B1084" i="2"/>
  <c r="B1083" i="2"/>
  <c r="B1082" i="2"/>
  <c r="B1081" i="2"/>
  <c r="B1080" i="2"/>
  <c r="B1079" i="2"/>
  <c r="B1078" i="2"/>
  <c r="B1077" i="2"/>
  <c r="B1076" i="2"/>
  <c r="B1075" i="2"/>
  <c r="B1074" i="2"/>
  <c r="B1073" i="2"/>
  <c r="B1072" i="2"/>
  <c r="B1071" i="2"/>
  <c r="B1070" i="2"/>
  <c r="B1069" i="2"/>
  <c r="B1068" i="2"/>
  <c r="B1067" i="2"/>
  <c r="B1066" i="2"/>
  <c r="B1065" i="2"/>
  <c r="B1064" i="2"/>
  <c r="B1063" i="2"/>
  <c r="B1062" i="2"/>
  <c r="B1061" i="2"/>
  <c r="B1060" i="2"/>
  <c r="B1059" i="2"/>
  <c r="B1058" i="2"/>
  <c r="B1057" i="2"/>
  <c r="B1056" i="2"/>
  <c r="B1055" i="2"/>
  <c r="B1054" i="2"/>
  <c r="B1053" i="2"/>
  <c r="B1052" i="2"/>
  <c r="B1051" i="2"/>
  <c r="B1050" i="2"/>
  <c r="B1049" i="2"/>
  <c r="B1048" i="2"/>
  <c r="B1047" i="2"/>
  <c r="B1046" i="2"/>
  <c r="B1045" i="2"/>
  <c r="B1044" i="2"/>
  <c r="B1043" i="2"/>
  <c r="B1042" i="2"/>
  <c r="B1041" i="2"/>
  <c r="B1040" i="2"/>
  <c r="B1039" i="2"/>
  <c r="B1038" i="2"/>
  <c r="B1037" i="2"/>
  <c r="B1036" i="2"/>
  <c r="B1035" i="2"/>
  <c r="B1034" i="2"/>
  <c r="B1033" i="2"/>
  <c r="B1032" i="2"/>
  <c r="B1031" i="2"/>
  <c r="B1030" i="2"/>
  <c r="B1029" i="2"/>
  <c r="B1028" i="2"/>
  <c r="B1027" i="2"/>
  <c r="B1026" i="2"/>
  <c r="B1025" i="2"/>
  <c r="B1024" i="2"/>
  <c r="B1023" i="2"/>
  <c r="B1022" i="2"/>
  <c r="B1021" i="2"/>
  <c r="B1020" i="2"/>
  <c r="B1019" i="2"/>
  <c r="B1018" i="2"/>
  <c r="B1017" i="2"/>
  <c r="B1016" i="2"/>
  <c r="B1015" i="2"/>
  <c r="B1014" i="2"/>
  <c r="B1013" i="2"/>
  <c r="B1012" i="2"/>
  <c r="B1011" i="2"/>
  <c r="B1010" i="2"/>
  <c r="B1009" i="2"/>
  <c r="B1008" i="2"/>
  <c r="B1007" i="2"/>
  <c r="B1006" i="2"/>
  <c r="B1005" i="2"/>
  <c r="B1004" i="2"/>
  <c r="B1003"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D641" i="2"/>
  <c r="B641" i="2"/>
  <c r="D640" i="2"/>
  <c r="B640" i="2"/>
  <c r="D639" i="2"/>
  <c r="B639" i="2"/>
  <c r="D638" i="2"/>
  <c r="B638" i="2"/>
  <c r="D637" i="2"/>
  <c r="B637" i="2"/>
  <c r="D636" i="2"/>
  <c r="B636" i="2"/>
  <c r="D635" i="2"/>
  <c r="B635" i="2"/>
  <c r="D634" i="2"/>
  <c r="B634" i="2"/>
  <c r="D633" i="2"/>
  <c r="B633" i="2"/>
  <c r="D632" i="2"/>
  <c r="B632" i="2"/>
  <c r="D631" i="2"/>
  <c r="B631" i="2"/>
  <c r="D630" i="2"/>
  <c r="B630" i="2"/>
  <c r="D629" i="2"/>
  <c r="B629" i="2"/>
  <c r="D628" i="2"/>
  <c r="B628" i="2"/>
  <c r="D627" i="2"/>
  <c r="B627" i="2"/>
  <c r="D626" i="2"/>
  <c r="B626" i="2"/>
  <c r="D625" i="2"/>
  <c r="B625" i="2"/>
  <c r="D624" i="2"/>
  <c r="B624" i="2"/>
  <c r="D623" i="2"/>
  <c r="B623" i="2"/>
  <c r="D622" i="2"/>
  <c r="B622" i="2"/>
  <c r="D621" i="2"/>
  <c r="B621" i="2"/>
  <c r="D620" i="2"/>
  <c r="B620" i="2"/>
  <c r="D619" i="2"/>
  <c r="B619" i="2"/>
  <c r="D618" i="2"/>
  <c r="B618" i="2"/>
  <c r="D617" i="2"/>
  <c r="B617" i="2"/>
  <c r="D616" i="2"/>
  <c r="B616" i="2"/>
  <c r="D615" i="2"/>
  <c r="B615" i="2"/>
  <c r="D614" i="2"/>
  <c r="B614" i="2"/>
  <c r="D613" i="2"/>
  <c r="B613" i="2"/>
  <c r="D612" i="2"/>
  <c r="B612" i="2"/>
  <c r="D611" i="2"/>
  <c r="B611" i="2"/>
  <c r="D610" i="2"/>
  <c r="B610" i="2"/>
  <c r="D609" i="2"/>
  <c r="B609" i="2"/>
  <c r="D608" i="2"/>
  <c r="B608" i="2"/>
  <c r="D607" i="2"/>
  <c r="B607" i="2"/>
  <c r="D606" i="2"/>
  <c r="B606" i="2"/>
  <c r="D605" i="2"/>
  <c r="B605" i="2"/>
  <c r="D604" i="2"/>
  <c r="B604" i="2"/>
  <c r="D603" i="2"/>
  <c r="B603" i="2"/>
  <c r="D602" i="2"/>
  <c r="B602" i="2"/>
  <c r="D601" i="2"/>
  <c r="B601" i="2"/>
  <c r="D600" i="2"/>
  <c r="B600" i="2"/>
  <c r="D599" i="2"/>
  <c r="B599" i="2"/>
  <c r="D598" i="2"/>
  <c r="B598" i="2"/>
  <c r="D597" i="2"/>
  <c r="B597" i="2"/>
  <c r="D596" i="2"/>
  <c r="B596" i="2"/>
  <c r="D595" i="2"/>
  <c r="B595" i="2"/>
  <c r="D594" i="2"/>
  <c r="B594" i="2"/>
  <c r="D593" i="2"/>
  <c r="B593" i="2"/>
  <c r="D592" i="2"/>
  <c r="B592" i="2"/>
  <c r="D591" i="2"/>
  <c r="B591" i="2"/>
  <c r="D590" i="2"/>
  <c r="B590" i="2"/>
  <c r="D589" i="2"/>
  <c r="B589" i="2"/>
  <c r="D588" i="2"/>
  <c r="B588" i="2"/>
  <c r="D587" i="2"/>
  <c r="B587" i="2"/>
  <c r="D586" i="2"/>
  <c r="B586" i="2"/>
  <c r="D585" i="2"/>
  <c r="B585" i="2"/>
  <c r="D584" i="2"/>
  <c r="B584" i="2"/>
  <c r="D583" i="2"/>
  <c r="B583" i="2"/>
  <c r="D582" i="2"/>
  <c r="B582" i="2"/>
  <c r="D581" i="2"/>
  <c r="B581" i="2"/>
  <c r="D580" i="2"/>
  <c r="B580" i="2"/>
  <c r="D579" i="2"/>
  <c r="B579" i="2"/>
  <c r="D578" i="2"/>
  <c r="B578" i="2"/>
  <c r="D577" i="2"/>
  <c r="B577" i="2"/>
  <c r="D576" i="2"/>
  <c r="B576" i="2"/>
  <c r="D575" i="2"/>
  <c r="B575" i="2"/>
  <c r="D574" i="2"/>
  <c r="B574" i="2"/>
  <c r="D573" i="2"/>
  <c r="B573" i="2"/>
  <c r="D572" i="2"/>
  <c r="B572" i="2"/>
  <c r="D571" i="2"/>
  <c r="B571" i="2"/>
  <c r="D570" i="2"/>
  <c r="B570" i="2"/>
  <c r="D569" i="2"/>
  <c r="B569" i="2"/>
  <c r="D568" i="2"/>
  <c r="B568" i="2"/>
  <c r="D567" i="2"/>
  <c r="B567" i="2"/>
  <c r="D566" i="2"/>
  <c r="B566" i="2"/>
  <c r="D565" i="2"/>
  <c r="B565" i="2"/>
  <c r="D564" i="2"/>
  <c r="B564" i="2"/>
  <c r="D563" i="2"/>
  <c r="B563" i="2"/>
  <c r="D562" i="2"/>
  <c r="B562" i="2"/>
  <c r="D561" i="2"/>
  <c r="B561" i="2"/>
  <c r="D560" i="2"/>
  <c r="B560" i="2"/>
  <c r="D559" i="2"/>
  <c r="B559" i="2"/>
  <c r="D558" i="2"/>
  <c r="B558" i="2"/>
  <c r="D557" i="2"/>
  <c r="B557" i="2"/>
  <c r="D556" i="2"/>
  <c r="B556" i="2"/>
  <c r="D555" i="2"/>
  <c r="B555" i="2"/>
  <c r="D554" i="2"/>
  <c r="B554" i="2"/>
  <c r="D553" i="2"/>
  <c r="B553" i="2"/>
  <c r="D552" i="2"/>
  <c r="B552" i="2"/>
  <c r="D551" i="2"/>
  <c r="B551" i="2"/>
  <c r="D550" i="2"/>
  <c r="B550" i="2"/>
  <c r="D549" i="2"/>
  <c r="B549" i="2"/>
  <c r="D548" i="2"/>
  <c r="B548" i="2"/>
  <c r="D547" i="2"/>
  <c r="B547" i="2"/>
  <c r="D546" i="2"/>
  <c r="B546" i="2"/>
  <c r="D545" i="2"/>
  <c r="B545" i="2"/>
  <c r="D544" i="2"/>
  <c r="B544" i="2"/>
  <c r="D543" i="2"/>
  <c r="B543" i="2"/>
  <c r="D542" i="2"/>
  <c r="B542" i="2"/>
  <c r="D541" i="2"/>
  <c r="B541" i="2"/>
  <c r="D540" i="2"/>
  <c r="B540" i="2"/>
  <c r="D539" i="2"/>
  <c r="B539" i="2"/>
  <c r="D538" i="2"/>
  <c r="B538" i="2"/>
  <c r="D537" i="2"/>
  <c r="B537" i="2"/>
  <c r="D536" i="2"/>
  <c r="B536" i="2"/>
  <c r="D535" i="2"/>
  <c r="B535" i="2"/>
  <c r="D534" i="2"/>
  <c r="B534" i="2"/>
  <c r="D533" i="2"/>
  <c r="B533" i="2"/>
  <c r="D532" i="2"/>
  <c r="B532" i="2"/>
  <c r="D531" i="2"/>
  <c r="B531" i="2"/>
  <c r="D530" i="2"/>
  <c r="B530" i="2"/>
  <c r="D529" i="2"/>
  <c r="B529" i="2"/>
  <c r="D528" i="2"/>
  <c r="B528" i="2"/>
  <c r="D527" i="2"/>
  <c r="B527" i="2"/>
  <c r="D526" i="2"/>
  <c r="B526" i="2"/>
  <c r="D525" i="2"/>
  <c r="B525" i="2"/>
  <c r="D524" i="2"/>
  <c r="B524" i="2"/>
  <c r="D523" i="2"/>
  <c r="B523" i="2"/>
  <c r="D522" i="2"/>
  <c r="B522" i="2"/>
  <c r="D521" i="2"/>
  <c r="B521" i="2"/>
  <c r="D520" i="2"/>
  <c r="B520" i="2"/>
  <c r="D519" i="2"/>
  <c r="B519" i="2"/>
  <c r="D518" i="2"/>
  <c r="B518" i="2"/>
  <c r="D517" i="2"/>
  <c r="B517" i="2"/>
  <c r="D516" i="2"/>
  <c r="B516" i="2"/>
  <c r="D515" i="2"/>
  <c r="B515" i="2"/>
  <c r="D514" i="2"/>
  <c r="B514" i="2"/>
  <c r="D513" i="2"/>
  <c r="B513" i="2"/>
  <c r="D512" i="2"/>
  <c r="B512" i="2"/>
  <c r="D511" i="2"/>
  <c r="B511" i="2"/>
  <c r="D510" i="2"/>
  <c r="B510" i="2"/>
  <c r="D509" i="2"/>
  <c r="B509" i="2"/>
  <c r="D508" i="2"/>
  <c r="B508" i="2"/>
  <c r="D507" i="2"/>
  <c r="B507" i="2"/>
  <c r="D506" i="2"/>
  <c r="B506" i="2"/>
  <c r="D505" i="2"/>
  <c r="B505" i="2"/>
  <c r="D504" i="2"/>
  <c r="B504" i="2"/>
  <c r="D503" i="2"/>
  <c r="B503" i="2"/>
  <c r="D502" i="2"/>
  <c r="B502" i="2"/>
  <c r="D501" i="2"/>
  <c r="B501" i="2"/>
  <c r="D500" i="2"/>
  <c r="B500" i="2"/>
  <c r="D499" i="2"/>
  <c r="B499" i="2"/>
  <c r="D498" i="2"/>
  <c r="B498" i="2"/>
  <c r="D497" i="2"/>
  <c r="B497" i="2"/>
  <c r="D496" i="2"/>
  <c r="B496" i="2"/>
  <c r="D495" i="2"/>
  <c r="B495" i="2"/>
  <c r="D494" i="2"/>
  <c r="B494" i="2"/>
  <c r="D493" i="2"/>
  <c r="B493" i="2"/>
  <c r="D492" i="2"/>
  <c r="B492" i="2"/>
  <c r="D491" i="2"/>
  <c r="B491" i="2"/>
  <c r="D490" i="2"/>
  <c r="B490" i="2"/>
  <c r="D489" i="2"/>
  <c r="B489" i="2"/>
  <c r="D488" i="2"/>
  <c r="B488" i="2"/>
  <c r="D487" i="2"/>
  <c r="B487" i="2"/>
  <c r="D486" i="2"/>
  <c r="B486" i="2"/>
  <c r="D485" i="2"/>
  <c r="B485" i="2"/>
  <c r="D484" i="2"/>
  <c r="B484" i="2"/>
  <c r="D483" i="2"/>
  <c r="B483" i="2"/>
  <c r="D482" i="2"/>
  <c r="B482" i="2"/>
  <c r="D481" i="2"/>
  <c r="B481" i="2"/>
  <c r="D480" i="2"/>
  <c r="B480" i="2"/>
  <c r="D479" i="2"/>
  <c r="B479" i="2"/>
  <c r="D478" i="2"/>
  <c r="B478" i="2"/>
  <c r="D477" i="2"/>
  <c r="B477" i="2"/>
  <c r="D476" i="2"/>
  <c r="B476" i="2"/>
  <c r="D475" i="2"/>
  <c r="B475" i="2"/>
  <c r="D474" i="2"/>
  <c r="B474" i="2"/>
  <c r="D473" i="2"/>
  <c r="B473" i="2"/>
  <c r="D472" i="2"/>
  <c r="B472" i="2"/>
  <c r="D471" i="2"/>
  <c r="B471" i="2"/>
  <c r="D470" i="2"/>
  <c r="B470" i="2"/>
  <c r="D469" i="2"/>
  <c r="B469" i="2"/>
  <c r="D468" i="2"/>
  <c r="B468" i="2"/>
  <c r="D467" i="2"/>
  <c r="B467" i="2"/>
  <c r="D466" i="2"/>
  <c r="B466" i="2"/>
  <c r="D465" i="2"/>
  <c r="B465" i="2"/>
  <c r="D464" i="2"/>
  <c r="B464" i="2"/>
  <c r="D463" i="2"/>
  <c r="B463" i="2"/>
  <c r="D462" i="2"/>
  <c r="B462" i="2"/>
  <c r="D461" i="2"/>
  <c r="B461" i="2"/>
  <c r="D460" i="2"/>
  <c r="B460" i="2"/>
  <c r="D459" i="2"/>
  <c r="B459" i="2"/>
  <c r="D458" i="2"/>
  <c r="B458" i="2"/>
  <c r="D457" i="2"/>
  <c r="B457" i="2"/>
  <c r="D456" i="2"/>
  <c r="B456" i="2"/>
  <c r="D455" i="2"/>
  <c r="B455" i="2"/>
  <c r="D454" i="2"/>
  <c r="B454" i="2"/>
  <c r="D453" i="2"/>
  <c r="B453" i="2"/>
  <c r="D452" i="2"/>
  <c r="B452" i="2"/>
  <c r="D451" i="2"/>
  <c r="B451" i="2"/>
  <c r="D450" i="2"/>
  <c r="B450" i="2"/>
  <c r="D449" i="2"/>
  <c r="B449" i="2"/>
  <c r="D448" i="2"/>
  <c r="B448" i="2"/>
  <c r="D447" i="2"/>
  <c r="B447" i="2"/>
  <c r="D446" i="2"/>
  <c r="B446" i="2"/>
  <c r="D445" i="2"/>
  <c r="B445" i="2"/>
  <c r="D444" i="2"/>
  <c r="B444" i="2"/>
  <c r="D443" i="2"/>
  <c r="B443" i="2"/>
  <c r="D442" i="2"/>
  <c r="B442" i="2"/>
  <c r="D441" i="2"/>
  <c r="B441" i="2"/>
  <c r="D440" i="2"/>
  <c r="B440" i="2"/>
  <c r="D439" i="2"/>
  <c r="B439" i="2"/>
  <c r="D438" i="2"/>
  <c r="B438" i="2"/>
  <c r="D437" i="2"/>
  <c r="B437" i="2"/>
  <c r="D436" i="2"/>
  <c r="B436" i="2"/>
  <c r="D435" i="2"/>
  <c r="B435" i="2"/>
  <c r="D434" i="2"/>
  <c r="B434" i="2"/>
  <c r="D433" i="2"/>
  <c r="B433" i="2"/>
  <c r="D432" i="2"/>
  <c r="B432" i="2"/>
  <c r="D431" i="2"/>
  <c r="B431" i="2"/>
  <c r="D430" i="2"/>
  <c r="B430" i="2"/>
  <c r="D429" i="2"/>
  <c r="B429" i="2"/>
  <c r="D428" i="2"/>
  <c r="B428" i="2"/>
  <c r="D427" i="2"/>
  <c r="B427" i="2"/>
  <c r="D426" i="2"/>
  <c r="B426" i="2"/>
  <c r="D425" i="2"/>
  <c r="B425" i="2"/>
  <c r="D424" i="2"/>
  <c r="B424" i="2"/>
  <c r="D423" i="2"/>
  <c r="B423" i="2"/>
  <c r="D422" i="2"/>
  <c r="B422" i="2"/>
  <c r="D421" i="2"/>
  <c r="B421" i="2"/>
  <c r="D420" i="2"/>
  <c r="B420" i="2"/>
  <c r="D419" i="2"/>
  <c r="B419" i="2"/>
  <c r="D418" i="2"/>
  <c r="B418" i="2"/>
  <c r="D417" i="2"/>
  <c r="B417" i="2"/>
  <c r="D416" i="2"/>
  <c r="B416" i="2"/>
  <c r="D415" i="2"/>
  <c r="B415" i="2"/>
  <c r="D414" i="2"/>
  <c r="B414" i="2"/>
  <c r="D413" i="2"/>
  <c r="B413" i="2"/>
  <c r="D412" i="2"/>
  <c r="B412" i="2"/>
  <c r="D411" i="2"/>
  <c r="B411" i="2"/>
  <c r="D410" i="2"/>
  <c r="B410" i="2"/>
  <c r="D409" i="2"/>
  <c r="B409" i="2"/>
  <c r="D408" i="2"/>
  <c r="B408" i="2"/>
  <c r="D407" i="2"/>
  <c r="B407" i="2"/>
  <c r="D406" i="2"/>
  <c r="B406" i="2"/>
  <c r="D405" i="2"/>
  <c r="B405" i="2"/>
  <c r="D404" i="2"/>
  <c r="B404" i="2"/>
  <c r="D403" i="2"/>
  <c r="B403" i="2"/>
  <c r="D402" i="2"/>
  <c r="B402" i="2"/>
  <c r="D401" i="2"/>
  <c r="B401" i="2"/>
  <c r="D400" i="2"/>
  <c r="B400" i="2"/>
  <c r="D399" i="2"/>
  <c r="B399" i="2"/>
  <c r="D398" i="2"/>
  <c r="B398" i="2"/>
  <c r="D397" i="2"/>
  <c r="B397" i="2"/>
  <c r="D396" i="2"/>
  <c r="B396" i="2"/>
  <c r="D395" i="2"/>
  <c r="B395" i="2"/>
  <c r="D394" i="2"/>
  <c r="B394" i="2"/>
  <c r="D393" i="2"/>
  <c r="B393" i="2"/>
  <c r="D392" i="2"/>
  <c r="B392" i="2"/>
  <c r="D391" i="2"/>
  <c r="B391" i="2"/>
  <c r="D390" i="2"/>
  <c r="B390" i="2"/>
  <c r="D389" i="2"/>
  <c r="B389" i="2"/>
  <c r="D388" i="2"/>
  <c r="B388" i="2"/>
  <c r="D387" i="2"/>
  <c r="B387" i="2"/>
  <c r="D386" i="2"/>
  <c r="B386" i="2"/>
  <c r="D385" i="2"/>
  <c r="B385" i="2"/>
  <c r="D384" i="2"/>
  <c r="B384" i="2"/>
  <c r="D383" i="2"/>
  <c r="B383" i="2"/>
  <c r="D382" i="2"/>
  <c r="B382" i="2"/>
  <c r="D381" i="2"/>
  <c r="B381" i="2"/>
  <c r="D380" i="2"/>
  <c r="B380" i="2"/>
  <c r="D379" i="2"/>
  <c r="B379" i="2"/>
  <c r="D378" i="2"/>
  <c r="B378" i="2"/>
  <c r="D377" i="2"/>
  <c r="B377" i="2"/>
  <c r="D376" i="2"/>
  <c r="B376" i="2"/>
  <c r="D375" i="2"/>
  <c r="B375" i="2"/>
  <c r="D374" i="2"/>
  <c r="B374" i="2"/>
  <c r="D373" i="2"/>
  <c r="B373" i="2"/>
  <c r="D372" i="2"/>
  <c r="B372" i="2"/>
  <c r="D371" i="2"/>
  <c r="B371" i="2"/>
  <c r="D370" i="2"/>
  <c r="B370" i="2"/>
  <c r="D369" i="2"/>
  <c r="B369" i="2"/>
  <c r="D368" i="2"/>
  <c r="B368" i="2"/>
  <c r="D367" i="2"/>
  <c r="B367" i="2"/>
  <c r="D366" i="2"/>
  <c r="B366" i="2"/>
  <c r="D365" i="2"/>
  <c r="B365" i="2"/>
  <c r="D364" i="2"/>
  <c r="B364" i="2"/>
  <c r="D363" i="2"/>
  <c r="B363" i="2"/>
  <c r="D362" i="2"/>
  <c r="B362" i="2"/>
  <c r="D361" i="2"/>
  <c r="B361" i="2"/>
  <c r="D360" i="2"/>
  <c r="B360" i="2"/>
  <c r="D359" i="2"/>
  <c r="B359" i="2"/>
  <c r="D358" i="2"/>
  <c r="B358" i="2"/>
  <c r="D357" i="2"/>
  <c r="B357" i="2"/>
  <c r="D356" i="2"/>
  <c r="B356" i="2"/>
  <c r="D355" i="2"/>
  <c r="B355" i="2"/>
  <c r="D354" i="2"/>
  <c r="B354" i="2"/>
  <c r="D353" i="2"/>
  <c r="B353" i="2"/>
  <c r="D352" i="2"/>
  <c r="B352" i="2"/>
  <c r="D351" i="2"/>
  <c r="B351" i="2"/>
  <c r="D350" i="2"/>
  <c r="B350" i="2"/>
  <c r="D349" i="2"/>
  <c r="B349" i="2"/>
  <c r="D348" i="2"/>
  <c r="B348" i="2"/>
  <c r="D347" i="2"/>
  <c r="B347" i="2"/>
  <c r="D346" i="2"/>
  <c r="B346" i="2"/>
  <c r="D345" i="2"/>
  <c r="B345" i="2"/>
  <c r="D344" i="2"/>
  <c r="B344" i="2"/>
  <c r="D343" i="2"/>
  <c r="B343" i="2"/>
  <c r="D342" i="2"/>
  <c r="B342" i="2"/>
  <c r="D341" i="2"/>
  <c r="B341" i="2"/>
  <c r="D340" i="2"/>
  <c r="B340" i="2"/>
  <c r="D339" i="2"/>
  <c r="B339" i="2"/>
  <c r="D338" i="2"/>
  <c r="B338" i="2"/>
  <c r="D337" i="2"/>
  <c r="B337" i="2"/>
  <c r="D336" i="2"/>
  <c r="B336" i="2"/>
  <c r="D335" i="2"/>
  <c r="B335" i="2"/>
  <c r="D334" i="2"/>
  <c r="B334" i="2"/>
  <c r="D333" i="2"/>
  <c r="B333" i="2"/>
  <c r="D332" i="2"/>
  <c r="B332" i="2"/>
  <c r="D331" i="2"/>
  <c r="B331" i="2"/>
  <c r="D330" i="2"/>
  <c r="B330" i="2"/>
  <c r="D329" i="2"/>
  <c r="B329" i="2"/>
  <c r="D328" i="2"/>
  <c r="B328" i="2"/>
  <c r="D327" i="2"/>
  <c r="B327" i="2"/>
  <c r="D326" i="2"/>
  <c r="B326" i="2"/>
  <c r="D325" i="2"/>
  <c r="B325" i="2"/>
  <c r="D324" i="2"/>
  <c r="B324" i="2"/>
  <c r="D323" i="2"/>
  <c r="B323" i="2"/>
  <c r="D322" i="2"/>
  <c r="B322" i="2"/>
  <c r="D321" i="2"/>
  <c r="B321" i="2"/>
  <c r="D320" i="2"/>
  <c r="B320" i="2"/>
  <c r="D319" i="2"/>
  <c r="B319" i="2"/>
  <c r="D318" i="2"/>
  <c r="B318" i="2"/>
  <c r="D317" i="2"/>
  <c r="B317" i="2"/>
  <c r="D316" i="2"/>
  <c r="B316" i="2"/>
  <c r="D315" i="2"/>
  <c r="B315" i="2"/>
  <c r="D314" i="2"/>
  <c r="B314" i="2"/>
  <c r="D313" i="2"/>
  <c r="B313" i="2"/>
  <c r="D312" i="2"/>
  <c r="B312" i="2"/>
  <c r="D311" i="2"/>
  <c r="B311" i="2"/>
  <c r="D310" i="2"/>
  <c r="B310" i="2"/>
  <c r="D309" i="2"/>
  <c r="B309" i="2"/>
  <c r="D308" i="2"/>
  <c r="B308" i="2"/>
  <c r="D307" i="2"/>
  <c r="B307" i="2"/>
  <c r="D306" i="2"/>
  <c r="B306" i="2"/>
  <c r="D305" i="2"/>
  <c r="B305" i="2"/>
  <c r="D304" i="2"/>
  <c r="B304" i="2"/>
  <c r="D303" i="2"/>
  <c r="B303" i="2"/>
  <c r="D302" i="2"/>
  <c r="B302" i="2"/>
  <c r="D301" i="2"/>
  <c r="B301" i="2"/>
  <c r="D300" i="2"/>
  <c r="B300" i="2"/>
  <c r="D299" i="2"/>
  <c r="B299" i="2"/>
  <c r="D298" i="2"/>
  <c r="B298" i="2"/>
  <c r="D297" i="2"/>
  <c r="B297" i="2"/>
  <c r="D296" i="2"/>
  <c r="B296" i="2"/>
  <c r="D295" i="2"/>
  <c r="B295" i="2"/>
  <c r="D294" i="2"/>
  <c r="B294" i="2"/>
  <c r="D293" i="2"/>
  <c r="B293" i="2"/>
  <c r="D292" i="2"/>
  <c r="B292" i="2"/>
  <c r="D291" i="2"/>
  <c r="B291" i="2"/>
  <c r="D290" i="2"/>
  <c r="B290" i="2"/>
  <c r="D289" i="2"/>
  <c r="B289" i="2"/>
  <c r="D288" i="2"/>
  <c r="B288" i="2"/>
  <c r="D287" i="2"/>
  <c r="B287" i="2"/>
  <c r="D286" i="2"/>
  <c r="B286" i="2"/>
  <c r="D285" i="2"/>
  <c r="B285" i="2"/>
  <c r="D284" i="2"/>
  <c r="B284" i="2"/>
  <c r="D283" i="2"/>
  <c r="B283" i="2"/>
  <c r="D282" i="2"/>
  <c r="B282" i="2"/>
  <c r="D281" i="2"/>
  <c r="B281" i="2"/>
  <c r="D280" i="2"/>
  <c r="B280" i="2"/>
  <c r="D279" i="2"/>
  <c r="B279" i="2"/>
  <c r="D278" i="2"/>
  <c r="B278" i="2"/>
  <c r="D277" i="2"/>
  <c r="B277" i="2"/>
  <c r="D276" i="2"/>
  <c r="B276" i="2"/>
  <c r="D275" i="2"/>
  <c r="B275" i="2"/>
  <c r="D274" i="2"/>
  <c r="B274" i="2"/>
  <c r="D273" i="2"/>
  <c r="B273" i="2"/>
  <c r="D272" i="2"/>
  <c r="B272" i="2"/>
  <c r="D271" i="2"/>
  <c r="B271" i="2"/>
  <c r="D270" i="2"/>
  <c r="B270" i="2"/>
  <c r="D269" i="2"/>
  <c r="B269" i="2"/>
  <c r="D268" i="2"/>
  <c r="B268" i="2"/>
  <c r="D267" i="2"/>
  <c r="B267" i="2"/>
  <c r="D266" i="2"/>
  <c r="B266" i="2"/>
  <c r="D265" i="2"/>
  <c r="B265" i="2"/>
  <c r="D264" i="2"/>
  <c r="B264" i="2"/>
  <c r="D263" i="2"/>
  <c r="B263" i="2"/>
  <c r="D262" i="2"/>
  <c r="B262" i="2"/>
  <c r="D261" i="2"/>
  <c r="B261" i="2"/>
  <c r="D260" i="2"/>
  <c r="B260" i="2"/>
  <c r="D259" i="2"/>
  <c r="B259" i="2"/>
  <c r="D258" i="2"/>
  <c r="B258" i="2"/>
  <c r="D257" i="2"/>
  <c r="B257" i="2"/>
  <c r="D256" i="2"/>
  <c r="B256" i="2"/>
  <c r="D255" i="2"/>
  <c r="B255" i="2"/>
  <c r="D254" i="2"/>
  <c r="B254" i="2"/>
  <c r="D253" i="2"/>
  <c r="B253" i="2"/>
  <c r="D252" i="2"/>
  <c r="B252" i="2"/>
  <c r="D251" i="2"/>
  <c r="B251" i="2"/>
  <c r="D250" i="2"/>
  <c r="B250" i="2"/>
  <c r="D249" i="2"/>
  <c r="B249" i="2"/>
  <c r="D248" i="2"/>
  <c r="B248" i="2"/>
  <c r="D247" i="2"/>
  <c r="B247" i="2"/>
  <c r="D246" i="2"/>
  <c r="B246" i="2"/>
  <c r="D245" i="2"/>
  <c r="B245" i="2"/>
  <c r="D244" i="2"/>
  <c r="B244" i="2"/>
  <c r="D243" i="2"/>
  <c r="B243" i="2"/>
  <c r="D242" i="2"/>
  <c r="B242" i="2"/>
  <c r="D241" i="2"/>
  <c r="B241" i="2"/>
  <c r="D240" i="2"/>
  <c r="B240" i="2"/>
  <c r="D239" i="2"/>
  <c r="B239" i="2"/>
  <c r="D238" i="2"/>
  <c r="B238" i="2"/>
  <c r="D237" i="2"/>
  <c r="B237" i="2"/>
  <c r="D236" i="2"/>
  <c r="B236" i="2"/>
  <c r="D235" i="2"/>
  <c r="B235" i="2"/>
  <c r="D234" i="2"/>
  <c r="B234" i="2"/>
  <c r="D233" i="2"/>
  <c r="B233" i="2"/>
  <c r="D232" i="2"/>
  <c r="B232" i="2"/>
  <c r="D231" i="2"/>
  <c r="B231" i="2"/>
  <c r="D230" i="2"/>
  <c r="B230" i="2"/>
  <c r="D229" i="2"/>
  <c r="B229" i="2"/>
  <c r="D228" i="2"/>
  <c r="B228" i="2"/>
  <c r="D227" i="2"/>
  <c r="B227" i="2"/>
  <c r="D226" i="2"/>
  <c r="B226" i="2"/>
  <c r="D225" i="2"/>
  <c r="B225" i="2"/>
  <c r="D224" i="2"/>
  <c r="B224" i="2"/>
  <c r="D223" i="2"/>
  <c r="B223" i="2"/>
  <c r="D222" i="2"/>
  <c r="B222" i="2"/>
  <c r="D221" i="2"/>
  <c r="B221" i="2"/>
  <c r="D220" i="2"/>
  <c r="B220" i="2"/>
  <c r="D219" i="2"/>
  <c r="B219" i="2"/>
  <c r="D218" i="2"/>
  <c r="B218" i="2"/>
  <c r="D217" i="2"/>
  <c r="B217" i="2"/>
  <c r="D216" i="2"/>
  <c r="B216" i="2"/>
  <c r="D215" i="2"/>
  <c r="B215" i="2"/>
  <c r="D214" i="2"/>
  <c r="B214" i="2"/>
  <c r="D213" i="2"/>
  <c r="B213" i="2"/>
  <c r="B212" i="2"/>
  <c r="D211" i="2"/>
  <c r="B211" i="2"/>
  <c r="D210" i="2"/>
  <c r="B210" i="2"/>
  <c r="D209" i="2"/>
  <c r="B209" i="2"/>
  <c r="D208" i="2"/>
  <c r="B208" i="2"/>
  <c r="D207" i="2"/>
  <c r="B207" i="2"/>
  <c r="D206" i="2"/>
  <c r="B206" i="2"/>
  <c r="D205" i="2"/>
  <c r="B205" i="2"/>
  <c r="D204" i="2"/>
  <c r="B204" i="2"/>
  <c r="D203" i="2"/>
  <c r="B203" i="2"/>
  <c r="D202" i="2"/>
  <c r="B202" i="2"/>
  <c r="D201" i="2"/>
  <c r="B201" i="2"/>
  <c r="D200" i="2"/>
  <c r="B200" i="2"/>
  <c r="D199" i="2"/>
  <c r="B199" i="2"/>
  <c r="D198" i="2"/>
  <c r="B198" i="2"/>
  <c r="D197" i="2"/>
  <c r="B197" i="2"/>
  <c r="D196" i="2"/>
  <c r="B196" i="2"/>
  <c r="D195" i="2"/>
  <c r="B195" i="2"/>
  <c r="D194" i="2"/>
  <c r="B194" i="2"/>
  <c r="D193" i="2"/>
  <c r="B193" i="2"/>
  <c r="D192" i="2"/>
  <c r="B192" i="2"/>
  <c r="D191" i="2"/>
  <c r="B191" i="2"/>
  <c r="D190" i="2"/>
  <c r="B190" i="2"/>
  <c r="D189" i="2"/>
  <c r="B189" i="2"/>
  <c r="D188" i="2"/>
  <c r="B188" i="2"/>
  <c r="D187" i="2"/>
  <c r="B187" i="2"/>
  <c r="D186" i="2"/>
  <c r="B186" i="2"/>
  <c r="D185" i="2"/>
  <c r="B185" i="2"/>
  <c r="D184" i="2"/>
  <c r="B184" i="2"/>
  <c r="D183" i="2"/>
  <c r="R183" i="2" s="1"/>
  <c r="Q183" i="2"/>
  <c r="B183" i="2"/>
  <c r="D182" i="2"/>
  <c r="B182" i="2"/>
  <c r="Q181" i="2"/>
  <c r="B181" i="2"/>
  <c r="D180" i="2"/>
  <c r="B180" i="2"/>
  <c r="D179" i="2"/>
  <c r="R179" i="2" s="1"/>
  <c r="Q179" i="2"/>
  <c r="B179" i="2"/>
  <c r="D178" i="2"/>
  <c r="B178" i="2"/>
  <c r="Q177" i="2"/>
  <c r="B177" i="2"/>
  <c r="D176" i="2"/>
  <c r="B176" i="2"/>
  <c r="D175" i="2"/>
  <c r="R175" i="2" s="1"/>
  <c r="Q175" i="2"/>
  <c r="B175" i="2"/>
  <c r="D174" i="2"/>
  <c r="B174" i="2"/>
  <c r="Q173" i="2"/>
  <c r="B173" i="2"/>
  <c r="D172" i="2"/>
  <c r="B172" i="2"/>
  <c r="D171" i="2"/>
  <c r="R171" i="2" s="1"/>
  <c r="Q171" i="2"/>
  <c r="B171" i="2"/>
  <c r="D170" i="2"/>
  <c r="B170" i="2"/>
  <c r="Q169" i="2"/>
  <c r="B169" i="2"/>
  <c r="D168" i="2"/>
  <c r="B168" i="2"/>
  <c r="D167" i="2"/>
  <c r="R167" i="2" s="1"/>
  <c r="Q167" i="2"/>
  <c r="B167" i="2"/>
  <c r="D166" i="2"/>
  <c r="B166" i="2"/>
  <c r="Q165" i="2"/>
  <c r="B165" i="2"/>
  <c r="D164" i="2"/>
  <c r="B164" i="2"/>
  <c r="D163" i="2"/>
  <c r="R163" i="2" s="1"/>
  <c r="Q163" i="2"/>
  <c r="B163" i="2"/>
  <c r="D162" i="2"/>
  <c r="B162" i="2"/>
  <c r="Q161" i="2"/>
  <c r="B161" i="2"/>
  <c r="D160" i="2"/>
  <c r="B160" i="2"/>
  <c r="D159" i="2"/>
  <c r="R159" i="2" s="1"/>
  <c r="Q159" i="2"/>
  <c r="B159" i="2"/>
  <c r="D158" i="2"/>
  <c r="B158" i="2"/>
  <c r="Q157" i="2"/>
  <c r="B157" i="2"/>
  <c r="D156" i="2"/>
  <c r="B156" i="2"/>
  <c r="D155" i="2"/>
  <c r="R155" i="2" s="1"/>
  <c r="Q155" i="2"/>
  <c r="B155" i="2"/>
  <c r="D154" i="2"/>
  <c r="B154" i="2"/>
  <c r="Q153" i="2"/>
  <c r="B153" i="2"/>
  <c r="D152" i="2"/>
  <c r="B152" i="2"/>
  <c r="D151" i="2"/>
  <c r="R151" i="2" s="1"/>
  <c r="Q151" i="2"/>
  <c r="B151" i="2"/>
  <c r="D150" i="2"/>
  <c r="B150" i="2"/>
  <c r="Q149" i="2"/>
  <c r="B149" i="2"/>
  <c r="D148" i="2"/>
  <c r="B148" i="2"/>
  <c r="D147" i="2"/>
  <c r="R147" i="2" s="1"/>
  <c r="Q147" i="2"/>
  <c r="B147" i="2"/>
  <c r="D146" i="2"/>
  <c r="B146" i="2"/>
  <c r="Q145" i="2"/>
  <c r="B145" i="2"/>
  <c r="D144" i="2"/>
  <c r="B144" i="2"/>
  <c r="D143" i="2"/>
  <c r="R143" i="2" s="1"/>
  <c r="Q143" i="2"/>
  <c r="B143" i="2"/>
  <c r="D142" i="2"/>
  <c r="B142" i="2"/>
  <c r="Q141" i="2"/>
  <c r="B141" i="2"/>
  <c r="D140" i="2"/>
  <c r="B140" i="2"/>
  <c r="D139" i="2"/>
  <c r="R139" i="2" s="1"/>
  <c r="Q139" i="2"/>
  <c r="B139" i="2"/>
  <c r="D138" i="2"/>
  <c r="B138" i="2"/>
  <c r="Q137" i="2"/>
  <c r="B137" i="2"/>
  <c r="D136" i="2"/>
  <c r="B136" i="2"/>
  <c r="D135" i="2"/>
  <c r="R135" i="2" s="1"/>
  <c r="Q135" i="2"/>
  <c r="B135" i="2"/>
  <c r="D134" i="2"/>
  <c r="B134" i="2"/>
  <c r="Q133" i="2"/>
  <c r="B133" i="2"/>
  <c r="D132" i="2"/>
  <c r="B132" i="2"/>
  <c r="D131" i="2"/>
  <c r="R131" i="2" s="1"/>
  <c r="Q131" i="2"/>
  <c r="B131" i="2"/>
  <c r="D130" i="2"/>
  <c r="B130" i="2"/>
  <c r="Q129" i="2"/>
  <c r="B129" i="2"/>
  <c r="D128" i="2"/>
  <c r="B128" i="2"/>
  <c r="D127" i="2"/>
  <c r="R127" i="2" s="1"/>
  <c r="Q127" i="2"/>
  <c r="B127" i="2"/>
  <c r="D126" i="2"/>
  <c r="B126" i="2"/>
  <c r="Q125" i="2"/>
  <c r="B125" i="2"/>
  <c r="D124" i="2"/>
  <c r="B124" i="2"/>
  <c r="D123" i="2"/>
  <c r="R123" i="2" s="1"/>
  <c r="Q123" i="2"/>
  <c r="B123" i="2"/>
  <c r="D122" i="2"/>
  <c r="B122" i="2"/>
  <c r="Q121" i="2"/>
  <c r="B121" i="2"/>
  <c r="D120" i="2"/>
  <c r="B120" i="2"/>
  <c r="D119" i="2"/>
  <c r="R119" i="2" s="1"/>
  <c r="Q119" i="2"/>
  <c r="B119" i="2"/>
  <c r="D118" i="2"/>
  <c r="B118" i="2"/>
  <c r="Q117" i="2"/>
  <c r="B117" i="2"/>
  <c r="D116" i="2"/>
  <c r="B116" i="2"/>
  <c r="D115" i="2"/>
  <c r="R115" i="2" s="1"/>
  <c r="Q115" i="2"/>
  <c r="B115" i="2"/>
  <c r="D114" i="2"/>
  <c r="B114" i="2"/>
  <c r="Q113" i="2"/>
  <c r="B113" i="2"/>
  <c r="D112" i="2"/>
  <c r="B112" i="2"/>
  <c r="D111" i="2"/>
  <c r="R111" i="2" s="1"/>
  <c r="Q111" i="2"/>
  <c r="B111" i="2"/>
  <c r="D110" i="2"/>
  <c r="B110" i="2"/>
  <c r="Q109" i="2"/>
  <c r="B109" i="2"/>
  <c r="D108" i="2"/>
  <c r="B108" i="2"/>
  <c r="D107" i="2"/>
  <c r="R107" i="2" s="1"/>
  <c r="Q107" i="2"/>
  <c r="B107" i="2"/>
  <c r="D106" i="2"/>
  <c r="B106" i="2"/>
  <c r="Q105" i="2"/>
  <c r="B105" i="2"/>
  <c r="D104" i="2"/>
  <c r="B104" i="2"/>
  <c r="D103" i="2"/>
  <c r="R103" i="2" s="1"/>
  <c r="Q103" i="2"/>
  <c r="B103" i="2"/>
  <c r="D102" i="2"/>
  <c r="B102" i="2"/>
  <c r="Q101" i="2"/>
  <c r="B101" i="2"/>
  <c r="D100" i="2"/>
  <c r="B100" i="2"/>
  <c r="D99" i="2"/>
  <c r="R99" i="2" s="1"/>
  <c r="Q99" i="2"/>
  <c r="B99" i="2"/>
  <c r="D98" i="2"/>
  <c r="B98" i="2"/>
  <c r="Q97" i="2"/>
  <c r="B97" i="2"/>
  <c r="D96" i="2"/>
  <c r="B96" i="2"/>
  <c r="D95" i="2"/>
  <c r="R95" i="2" s="1"/>
  <c r="Q95" i="2"/>
  <c r="B95" i="2"/>
  <c r="D94" i="2"/>
  <c r="B94" i="2"/>
  <c r="Q93" i="2"/>
  <c r="B93" i="2"/>
  <c r="D92" i="2"/>
  <c r="R92" i="2" s="1"/>
  <c r="Q92" i="2"/>
  <c r="B92" i="2"/>
  <c r="Q91" i="2"/>
  <c r="B91" i="2"/>
  <c r="D90" i="2"/>
  <c r="R90" i="2" s="1"/>
  <c r="Q90" i="2"/>
  <c r="B90" i="2"/>
  <c r="Q89" i="2"/>
  <c r="B89" i="2"/>
  <c r="D88" i="2"/>
  <c r="R88" i="2" s="1"/>
  <c r="Q88" i="2"/>
  <c r="B88" i="2"/>
  <c r="Q87" i="2"/>
  <c r="B87" i="2"/>
  <c r="D86" i="2"/>
  <c r="R86" i="2" s="1"/>
  <c r="Q86" i="2"/>
  <c r="B86" i="2"/>
  <c r="Q85" i="2"/>
  <c r="B85" i="2"/>
  <c r="D84" i="2"/>
  <c r="R84" i="2" s="1"/>
  <c r="Q84" i="2"/>
  <c r="B84" i="2"/>
  <c r="Q83" i="2"/>
  <c r="B83" i="2"/>
  <c r="D82" i="2"/>
  <c r="R82" i="2" s="1"/>
  <c r="Q82" i="2"/>
  <c r="B82" i="2"/>
  <c r="Q81" i="2"/>
  <c r="B81" i="2"/>
  <c r="D80" i="2"/>
  <c r="R80" i="2" s="1"/>
  <c r="Q80" i="2"/>
  <c r="B80" i="2"/>
  <c r="Q79" i="2"/>
  <c r="B79" i="2"/>
  <c r="D78" i="2"/>
  <c r="R78" i="2" s="1"/>
  <c r="Q78" i="2"/>
  <c r="B78" i="2"/>
  <c r="Q77" i="2"/>
  <c r="B77" i="2"/>
  <c r="D76" i="2"/>
  <c r="R76" i="2" s="1"/>
  <c r="Q76" i="2"/>
  <c r="B76" i="2"/>
  <c r="Q75" i="2"/>
  <c r="B75" i="2"/>
  <c r="D74" i="2"/>
  <c r="R74" i="2" s="1"/>
  <c r="Q74" i="2"/>
  <c r="B74" i="2"/>
  <c r="Q73" i="2"/>
  <c r="B73" i="2"/>
  <c r="D72" i="2"/>
  <c r="R72" i="2" s="1"/>
  <c r="Q72" i="2"/>
  <c r="B72" i="2"/>
  <c r="Q71" i="2"/>
  <c r="B71" i="2"/>
  <c r="D70" i="2"/>
  <c r="R70" i="2" s="1"/>
  <c r="Q70" i="2"/>
  <c r="B70" i="2"/>
  <c r="Q69" i="2"/>
  <c r="B69" i="2"/>
  <c r="D68" i="2"/>
  <c r="R68" i="2" s="1"/>
  <c r="Q68" i="2"/>
  <c r="B68" i="2"/>
  <c r="Q67" i="2"/>
  <c r="B67" i="2"/>
  <c r="D66" i="2"/>
  <c r="R66" i="2" s="1"/>
  <c r="Q66" i="2"/>
  <c r="B66" i="2"/>
  <c r="Q65" i="2"/>
  <c r="B65" i="2"/>
  <c r="D64" i="2"/>
  <c r="R64" i="2" s="1"/>
  <c r="Q64" i="2"/>
  <c r="B64" i="2"/>
  <c r="Q63" i="2"/>
  <c r="B63" i="2"/>
  <c r="D62" i="2"/>
  <c r="R62" i="2" s="1"/>
  <c r="Q62" i="2"/>
  <c r="B62" i="2"/>
  <c r="Q61" i="2"/>
  <c r="B61" i="2"/>
  <c r="D60" i="2"/>
  <c r="R60" i="2" s="1"/>
  <c r="Q60" i="2"/>
  <c r="B60" i="2"/>
  <c r="Q59" i="2"/>
  <c r="B59" i="2"/>
  <c r="D58" i="2"/>
  <c r="R58" i="2" s="1"/>
  <c r="Q58" i="2"/>
  <c r="B58" i="2"/>
  <c r="Q57" i="2"/>
  <c r="B57" i="2"/>
  <c r="D56" i="2"/>
  <c r="R56" i="2" s="1"/>
  <c r="Q56" i="2"/>
  <c r="B56" i="2"/>
  <c r="Q55" i="2"/>
  <c r="B55" i="2"/>
  <c r="D54" i="2"/>
  <c r="R54" i="2" s="1"/>
  <c r="Q54" i="2"/>
  <c r="B54" i="2"/>
  <c r="Q53" i="2"/>
  <c r="B53" i="2"/>
  <c r="D52" i="2"/>
  <c r="R52" i="2" s="1"/>
  <c r="Q52" i="2"/>
  <c r="B52" i="2"/>
  <c r="Q51" i="2"/>
  <c r="B51" i="2"/>
  <c r="D50" i="2"/>
  <c r="R50" i="2" s="1"/>
  <c r="Q50" i="2"/>
  <c r="B50" i="2"/>
  <c r="Q49" i="2"/>
  <c r="B49" i="2"/>
  <c r="D48" i="2"/>
  <c r="R48" i="2" s="1"/>
  <c r="Q48" i="2"/>
  <c r="B48" i="2"/>
  <c r="Q47" i="2"/>
  <c r="B47" i="2"/>
  <c r="D46" i="2"/>
  <c r="R46" i="2" s="1"/>
  <c r="Q46" i="2"/>
  <c r="B46" i="2"/>
  <c r="Q45" i="2"/>
  <c r="B45" i="2"/>
  <c r="D44" i="2"/>
  <c r="R44" i="2" s="1"/>
  <c r="Q44" i="2"/>
  <c r="B44" i="2"/>
  <c r="Q43" i="2"/>
  <c r="B43" i="2"/>
  <c r="D42" i="2"/>
  <c r="R42" i="2" s="1"/>
  <c r="Q42" i="2"/>
  <c r="B42" i="2"/>
  <c r="Q41" i="2"/>
  <c r="B41" i="2"/>
  <c r="D40" i="2"/>
  <c r="R40" i="2" s="1"/>
  <c r="Q40" i="2"/>
  <c r="B40" i="2"/>
  <c r="Q39" i="2"/>
  <c r="B39" i="2"/>
  <c r="D38" i="2"/>
  <c r="R38" i="2" s="1"/>
  <c r="Q38" i="2"/>
  <c r="B38" i="2"/>
  <c r="Q37" i="2"/>
  <c r="B37" i="2"/>
  <c r="D36" i="2"/>
  <c r="R36" i="2" s="1"/>
  <c r="Q36" i="2"/>
  <c r="B36" i="2"/>
  <c r="Q35" i="2"/>
  <c r="B35" i="2"/>
  <c r="D34" i="2"/>
  <c r="R34" i="2" s="1"/>
  <c r="Q34" i="2"/>
  <c r="B34" i="2"/>
  <c r="Q33" i="2"/>
  <c r="B33" i="2"/>
  <c r="D32" i="2"/>
  <c r="R32" i="2" s="1"/>
  <c r="Q32" i="2"/>
  <c r="B32" i="2"/>
  <c r="Q31" i="2"/>
  <c r="B31" i="2"/>
  <c r="D30" i="2"/>
  <c r="R30" i="2" s="1"/>
  <c r="Q30" i="2"/>
  <c r="B30" i="2"/>
  <c r="D29" i="2"/>
  <c r="B29" i="2"/>
  <c r="Q28" i="2"/>
  <c r="B28" i="2"/>
  <c r="D27" i="2"/>
  <c r="B27" i="2"/>
  <c r="D26" i="2"/>
  <c r="R26" i="2" s="1"/>
  <c r="Q26" i="2"/>
  <c r="B26" i="2"/>
  <c r="D25" i="2"/>
  <c r="B25" i="2"/>
  <c r="Q24" i="2"/>
  <c r="B24" i="2"/>
  <c r="D23" i="2"/>
  <c r="B23" i="2"/>
  <c r="D22" i="2"/>
  <c r="R22" i="2" s="1"/>
  <c r="Q22" i="2"/>
  <c r="B22" i="2"/>
  <c r="D21" i="2"/>
  <c r="B21" i="2"/>
  <c r="Q20" i="2"/>
  <c r="B20" i="2"/>
  <c r="D19" i="2"/>
  <c r="B19" i="2"/>
  <c r="D18" i="2"/>
  <c r="R18" i="2" s="1"/>
  <c r="Q18" i="2"/>
  <c r="B18" i="2"/>
  <c r="D17" i="2"/>
  <c r="B17" i="2"/>
  <c r="Q16" i="2"/>
  <c r="B16" i="2"/>
  <c r="D15" i="2"/>
  <c r="B15" i="2"/>
  <c r="D14" i="2"/>
  <c r="R14" i="2" s="1"/>
  <c r="Q14" i="2"/>
  <c r="B14" i="2"/>
  <c r="D13" i="2"/>
  <c r="B13" i="2"/>
  <c r="Q12" i="2"/>
  <c r="B12" i="2"/>
  <c r="D11" i="2"/>
  <c r="B11" i="2"/>
  <c r="D10" i="2"/>
  <c r="R10" i="2" s="1"/>
  <c r="Q10" i="2"/>
  <c r="B10" i="2"/>
  <c r="D9" i="2"/>
  <c r="B9" i="2"/>
  <c r="Q8" i="2"/>
  <c r="B8" i="2"/>
  <c r="D7" i="2"/>
  <c r="B7" i="2"/>
  <c r="D6" i="2"/>
  <c r="R6" i="2" s="1"/>
  <c r="Q6" i="2"/>
  <c r="B6" i="2"/>
  <c r="D5" i="2"/>
  <c r="B5" i="2"/>
  <c r="Q4" i="2"/>
  <c r="B4" i="2"/>
  <c r="D3" i="2"/>
  <c r="B3" i="2"/>
  <c r="B2" i="2"/>
  <c r="O1" i="2"/>
  <c r="E3" i="2"/>
  <c r="F3" i="2"/>
  <c r="E5" i="2"/>
  <c r="J83" i="7" l="1"/>
  <c r="H82" i="7"/>
  <c r="I83" i="7" s="1"/>
  <c r="H30" i="7"/>
  <c r="J31" i="7"/>
  <c r="I32" i="7"/>
  <c r="J58" i="7"/>
  <c r="H57" i="7"/>
  <c r="I59" i="7"/>
  <c r="D4" i="2"/>
  <c r="D8" i="2"/>
  <c r="R8" i="2" s="1"/>
  <c r="D12" i="2"/>
  <c r="R12" i="2" s="1"/>
  <c r="D16" i="2"/>
  <c r="R16" i="2" s="1"/>
  <c r="D20" i="2"/>
  <c r="R20" i="2" s="1"/>
  <c r="D24" i="2"/>
  <c r="R24" i="2" s="1"/>
  <c r="D28" i="2"/>
  <c r="R28" i="2" s="1"/>
  <c r="D31" i="2"/>
  <c r="R31" i="2" s="1"/>
  <c r="D33" i="2"/>
  <c r="R33" i="2" s="1"/>
  <c r="D35" i="2"/>
  <c r="R35" i="2" s="1"/>
  <c r="D37" i="2"/>
  <c r="R37" i="2" s="1"/>
  <c r="D39" i="2"/>
  <c r="R39" i="2" s="1"/>
  <c r="D41" i="2"/>
  <c r="R41" i="2" s="1"/>
  <c r="D43" i="2"/>
  <c r="R43" i="2" s="1"/>
  <c r="D45" i="2"/>
  <c r="R45" i="2" s="1"/>
  <c r="D47" i="2"/>
  <c r="R47" i="2" s="1"/>
  <c r="D49" i="2"/>
  <c r="R49" i="2" s="1"/>
  <c r="D51" i="2"/>
  <c r="R51" i="2" s="1"/>
  <c r="D53" i="2"/>
  <c r="R53" i="2" s="1"/>
  <c r="D55" i="2"/>
  <c r="R55" i="2" s="1"/>
  <c r="D57" i="2"/>
  <c r="R57" i="2" s="1"/>
  <c r="D59" i="2"/>
  <c r="R59" i="2" s="1"/>
  <c r="D61" i="2"/>
  <c r="R61" i="2" s="1"/>
  <c r="D63" i="2"/>
  <c r="R63" i="2" s="1"/>
  <c r="D65" i="2"/>
  <c r="R65" i="2" s="1"/>
  <c r="D67" i="2"/>
  <c r="R67" i="2" s="1"/>
  <c r="D69" i="2"/>
  <c r="R69" i="2" s="1"/>
  <c r="D71" i="2"/>
  <c r="R71" i="2" s="1"/>
  <c r="D73" i="2"/>
  <c r="R73" i="2" s="1"/>
  <c r="D75" i="2"/>
  <c r="R75" i="2" s="1"/>
  <c r="D77" i="2"/>
  <c r="R77" i="2" s="1"/>
  <c r="D79" i="2"/>
  <c r="R79" i="2" s="1"/>
  <c r="D81" i="2"/>
  <c r="R81" i="2" s="1"/>
  <c r="D83" i="2"/>
  <c r="R83" i="2" s="1"/>
  <c r="D85" i="2"/>
  <c r="R85" i="2" s="1"/>
  <c r="D87" i="2"/>
  <c r="R87" i="2" s="1"/>
  <c r="D89" i="2"/>
  <c r="R89" i="2" s="1"/>
  <c r="D91" i="2"/>
  <c r="R91" i="2" s="1"/>
  <c r="D93" i="2"/>
  <c r="R93" i="2" s="1"/>
  <c r="D97" i="2"/>
  <c r="R97" i="2" s="1"/>
  <c r="D101" i="2"/>
  <c r="R101" i="2" s="1"/>
  <c r="D105" i="2"/>
  <c r="R105" i="2" s="1"/>
  <c r="D109" i="2"/>
  <c r="R109" i="2" s="1"/>
  <c r="D113" i="2"/>
  <c r="R113" i="2" s="1"/>
  <c r="D117" i="2"/>
  <c r="R117" i="2" s="1"/>
  <c r="D121" i="2"/>
  <c r="R121" i="2" s="1"/>
  <c r="D125" i="2"/>
  <c r="R125" i="2" s="1"/>
  <c r="D129" i="2"/>
  <c r="R129" i="2" s="1"/>
  <c r="D133" i="2"/>
  <c r="R133" i="2" s="1"/>
  <c r="D137" i="2"/>
  <c r="R137" i="2" s="1"/>
  <c r="D141" i="2"/>
  <c r="R141" i="2" s="1"/>
  <c r="D145" i="2"/>
  <c r="R145" i="2" s="1"/>
  <c r="D149" i="2"/>
  <c r="R149" i="2" s="1"/>
  <c r="D153" i="2"/>
  <c r="R153" i="2" s="1"/>
  <c r="D157" i="2"/>
  <c r="R157" i="2" s="1"/>
  <c r="D161" i="2"/>
  <c r="R161" i="2" s="1"/>
  <c r="D165" i="2"/>
  <c r="R165" i="2" s="1"/>
  <c r="D169" i="2"/>
  <c r="R169" i="2" s="1"/>
  <c r="D173" i="2"/>
  <c r="R173" i="2" s="1"/>
  <c r="D177" i="2"/>
  <c r="R177" i="2" s="1"/>
  <c r="D181" i="2"/>
  <c r="R181" i="2" s="1"/>
  <c r="R3" i="2"/>
  <c r="K3" i="2"/>
  <c r="J3" i="2"/>
  <c r="Q3" i="2"/>
  <c r="R7" i="2"/>
  <c r="K7" i="2"/>
  <c r="J7" i="2"/>
  <c r="Q7" i="2"/>
  <c r="K8" i="2"/>
  <c r="R11" i="2"/>
  <c r="K11" i="2"/>
  <c r="J11" i="2"/>
  <c r="Q11" i="2"/>
  <c r="K12" i="2"/>
  <c r="R15" i="2"/>
  <c r="K15" i="2"/>
  <c r="J15" i="2"/>
  <c r="Q15" i="2"/>
  <c r="K16" i="2"/>
  <c r="R19" i="2"/>
  <c r="K19" i="2"/>
  <c r="J19" i="2"/>
  <c r="Q19" i="2"/>
  <c r="K20" i="2"/>
  <c r="R23" i="2"/>
  <c r="K23" i="2"/>
  <c r="J23" i="2"/>
  <c r="Q23" i="2"/>
  <c r="K24" i="2"/>
  <c r="R27" i="2"/>
  <c r="K27" i="2"/>
  <c r="J27" i="2"/>
  <c r="Q27" i="2"/>
  <c r="K28" i="2"/>
  <c r="K95" i="2"/>
  <c r="R96" i="2"/>
  <c r="K96" i="2"/>
  <c r="J96" i="2"/>
  <c r="Q96" i="2"/>
  <c r="K99" i="2"/>
  <c r="R100" i="2"/>
  <c r="K100" i="2"/>
  <c r="J100" i="2"/>
  <c r="Q100" i="2"/>
  <c r="K103" i="2"/>
  <c r="R104" i="2"/>
  <c r="K104" i="2"/>
  <c r="J104" i="2"/>
  <c r="Q104" i="2"/>
  <c r="K107" i="2"/>
  <c r="R108" i="2"/>
  <c r="K108" i="2"/>
  <c r="J108" i="2"/>
  <c r="Q108" i="2"/>
  <c r="K111" i="2"/>
  <c r="R112" i="2"/>
  <c r="K112" i="2"/>
  <c r="J112" i="2"/>
  <c r="Q112" i="2"/>
  <c r="K115" i="2"/>
  <c r="R116" i="2"/>
  <c r="K116" i="2"/>
  <c r="J116" i="2"/>
  <c r="Q116" i="2"/>
  <c r="K119" i="2"/>
  <c r="R120" i="2"/>
  <c r="K120" i="2"/>
  <c r="J120" i="2"/>
  <c r="Q120" i="2"/>
  <c r="K123" i="2"/>
  <c r="R124" i="2"/>
  <c r="K124" i="2"/>
  <c r="J124" i="2"/>
  <c r="Q124" i="2"/>
  <c r="K127" i="2"/>
  <c r="R128" i="2"/>
  <c r="K128" i="2"/>
  <c r="J128" i="2"/>
  <c r="Q128" i="2"/>
  <c r="K131" i="2"/>
  <c r="R132" i="2"/>
  <c r="K132" i="2"/>
  <c r="J132" i="2"/>
  <c r="Q132" i="2"/>
  <c r="K135" i="2"/>
  <c r="R136" i="2"/>
  <c r="K136" i="2"/>
  <c r="J136" i="2"/>
  <c r="Q136" i="2"/>
  <c r="K139" i="2"/>
  <c r="R140" i="2"/>
  <c r="K140" i="2"/>
  <c r="J140" i="2"/>
  <c r="Q140" i="2"/>
  <c r="K143" i="2"/>
  <c r="R144" i="2"/>
  <c r="K144" i="2"/>
  <c r="J144" i="2"/>
  <c r="Q144" i="2"/>
  <c r="K147" i="2"/>
  <c r="R148" i="2"/>
  <c r="K148" i="2"/>
  <c r="J148" i="2"/>
  <c r="Q148" i="2"/>
  <c r="K151" i="2"/>
  <c r="R152" i="2"/>
  <c r="K152" i="2"/>
  <c r="J152" i="2"/>
  <c r="Q152" i="2"/>
  <c r="K155" i="2"/>
  <c r="R156" i="2"/>
  <c r="K156" i="2"/>
  <c r="J156" i="2"/>
  <c r="Q156" i="2"/>
  <c r="K159" i="2"/>
  <c r="R160" i="2"/>
  <c r="K160" i="2"/>
  <c r="J160" i="2"/>
  <c r="Q160" i="2"/>
  <c r="K163" i="2"/>
  <c r="R164" i="2"/>
  <c r="K164" i="2"/>
  <c r="J164" i="2"/>
  <c r="Q164" i="2"/>
  <c r="K167" i="2"/>
  <c r="R168" i="2"/>
  <c r="K168" i="2"/>
  <c r="J168" i="2"/>
  <c r="Q168" i="2"/>
  <c r="K171" i="2"/>
  <c r="R172" i="2"/>
  <c r="K172" i="2"/>
  <c r="J172" i="2"/>
  <c r="Q172" i="2"/>
  <c r="K175" i="2"/>
  <c r="R176" i="2"/>
  <c r="K176" i="2"/>
  <c r="J176" i="2"/>
  <c r="Q176" i="2"/>
  <c r="K179" i="2"/>
  <c r="R180" i="2"/>
  <c r="K180" i="2"/>
  <c r="J180" i="2"/>
  <c r="Q180" i="2"/>
  <c r="K183" i="2"/>
  <c r="R184" i="2"/>
  <c r="K184" i="2"/>
  <c r="J184" i="2"/>
  <c r="Q184" i="2"/>
  <c r="X184" i="2"/>
  <c r="R186" i="2"/>
  <c r="K186" i="2"/>
  <c r="J186" i="2"/>
  <c r="Q186" i="2"/>
  <c r="R188" i="2"/>
  <c r="K188" i="2"/>
  <c r="J188" i="2"/>
  <c r="Q188" i="2"/>
  <c r="R190" i="2"/>
  <c r="K190" i="2"/>
  <c r="J190" i="2"/>
  <c r="Q190" i="2"/>
  <c r="R192" i="2"/>
  <c r="K192" i="2"/>
  <c r="J192" i="2"/>
  <c r="Q192" i="2"/>
  <c r="R194" i="2"/>
  <c r="K194" i="2"/>
  <c r="J194" i="2"/>
  <c r="Q194" i="2"/>
  <c r="R196" i="2"/>
  <c r="K196" i="2"/>
  <c r="J196" i="2"/>
  <c r="Q196" i="2"/>
  <c r="R198" i="2"/>
  <c r="K198" i="2"/>
  <c r="J198" i="2"/>
  <c r="Q198" i="2"/>
  <c r="R200" i="2"/>
  <c r="K200" i="2"/>
  <c r="J200" i="2"/>
  <c r="Q200" i="2"/>
  <c r="R202" i="2"/>
  <c r="K202" i="2"/>
  <c r="J202" i="2"/>
  <c r="Q202" i="2"/>
  <c r="R204" i="2"/>
  <c r="K204" i="2"/>
  <c r="J204" i="2"/>
  <c r="Q204" i="2"/>
  <c r="R206" i="2"/>
  <c r="K206" i="2"/>
  <c r="J206" i="2"/>
  <c r="Q206" i="2"/>
  <c r="R208" i="2"/>
  <c r="K208" i="2"/>
  <c r="J208" i="2"/>
  <c r="Q208" i="2"/>
  <c r="R210" i="2"/>
  <c r="K210" i="2"/>
  <c r="J210" i="2"/>
  <c r="Q210" i="2"/>
  <c r="D212" i="2"/>
  <c r="Q212" i="2"/>
  <c r="J212" i="2"/>
  <c r="R5" i="2"/>
  <c r="K5" i="2"/>
  <c r="J5" i="2"/>
  <c r="Q5" i="2"/>
  <c r="K6" i="2"/>
  <c r="R9" i="2"/>
  <c r="K9" i="2"/>
  <c r="J9" i="2"/>
  <c r="Q9" i="2"/>
  <c r="K10" i="2"/>
  <c r="R13" i="2"/>
  <c r="K13" i="2"/>
  <c r="J13" i="2"/>
  <c r="Q13" i="2"/>
  <c r="K14" i="2"/>
  <c r="R17" i="2"/>
  <c r="K17" i="2"/>
  <c r="J17" i="2"/>
  <c r="Q17" i="2"/>
  <c r="K18" i="2"/>
  <c r="R21" i="2"/>
  <c r="K21" i="2"/>
  <c r="J21" i="2"/>
  <c r="Q21" i="2"/>
  <c r="K22" i="2"/>
  <c r="R25" i="2"/>
  <c r="K25" i="2"/>
  <c r="J25" i="2"/>
  <c r="Q25" i="2"/>
  <c r="K26" i="2"/>
  <c r="R29" i="2"/>
  <c r="K29" i="2"/>
  <c r="J29" i="2"/>
  <c r="Q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R94" i="2"/>
  <c r="K94" i="2"/>
  <c r="J94" i="2"/>
  <c r="Q94" i="2"/>
  <c r="R98" i="2"/>
  <c r="K98" i="2"/>
  <c r="J98" i="2"/>
  <c r="Q98" i="2"/>
  <c r="K101" i="2"/>
  <c r="R102" i="2"/>
  <c r="K102" i="2"/>
  <c r="J102" i="2"/>
  <c r="Q102" i="2"/>
  <c r="R106" i="2"/>
  <c r="K106" i="2"/>
  <c r="J106" i="2"/>
  <c r="Q106" i="2"/>
  <c r="K109" i="2"/>
  <c r="R110" i="2"/>
  <c r="K110" i="2"/>
  <c r="J110" i="2"/>
  <c r="Q110" i="2"/>
  <c r="R114" i="2"/>
  <c r="K114" i="2"/>
  <c r="J114" i="2"/>
  <c r="Q114" i="2"/>
  <c r="K117" i="2"/>
  <c r="R118" i="2"/>
  <c r="K118" i="2"/>
  <c r="J118" i="2"/>
  <c r="Q118" i="2"/>
  <c r="R122" i="2"/>
  <c r="K122" i="2"/>
  <c r="J122" i="2"/>
  <c r="Q122" i="2"/>
  <c r="K125" i="2"/>
  <c r="R126" i="2"/>
  <c r="K126" i="2"/>
  <c r="J126" i="2"/>
  <c r="Q126" i="2"/>
  <c r="R130" i="2"/>
  <c r="K130" i="2"/>
  <c r="J130" i="2"/>
  <c r="Q130" i="2"/>
  <c r="K133" i="2"/>
  <c r="R134" i="2"/>
  <c r="K134" i="2"/>
  <c r="J134" i="2"/>
  <c r="Q134" i="2"/>
  <c r="R138" i="2"/>
  <c r="K138" i="2"/>
  <c r="J138" i="2"/>
  <c r="Q138" i="2"/>
  <c r="K141" i="2"/>
  <c r="R142" i="2"/>
  <c r="K142" i="2"/>
  <c r="J142" i="2"/>
  <c r="Q142" i="2"/>
  <c r="R146" i="2"/>
  <c r="K146" i="2"/>
  <c r="J146" i="2"/>
  <c r="Q146" i="2"/>
  <c r="K149" i="2"/>
  <c r="R150" i="2"/>
  <c r="K150" i="2"/>
  <c r="J150" i="2"/>
  <c r="Q150" i="2"/>
  <c r="R154" i="2"/>
  <c r="K154" i="2"/>
  <c r="J154" i="2"/>
  <c r="Q154" i="2"/>
  <c r="K157" i="2"/>
  <c r="R158" i="2"/>
  <c r="K158" i="2"/>
  <c r="J158" i="2"/>
  <c r="Q158" i="2"/>
  <c r="R162" i="2"/>
  <c r="K162" i="2"/>
  <c r="J162" i="2"/>
  <c r="Q162" i="2"/>
  <c r="K165" i="2"/>
  <c r="R166" i="2"/>
  <c r="K166" i="2"/>
  <c r="J166" i="2"/>
  <c r="Q166" i="2"/>
  <c r="R170" i="2"/>
  <c r="K170" i="2"/>
  <c r="J170" i="2"/>
  <c r="Q170" i="2"/>
  <c r="K173" i="2"/>
  <c r="R174" i="2"/>
  <c r="K174" i="2"/>
  <c r="J174" i="2"/>
  <c r="Q174" i="2"/>
  <c r="R178" i="2"/>
  <c r="K178" i="2"/>
  <c r="J178" i="2"/>
  <c r="Q178" i="2"/>
  <c r="K181" i="2"/>
  <c r="R182" i="2"/>
  <c r="K182" i="2"/>
  <c r="J182" i="2"/>
  <c r="Q182" i="2"/>
  <c r="R185" i="2"/>
  <c r="K185" i="2"/>
  <c r="J185" i="2"/>
  <c r="Q185" i="2"/>
  <c r="R187" i="2"/>
  <c r="K187" i="2"/>
  <c r="J187" i="2"/>
  <c r="Q187" i="2"/>
  <c r="R189" i="2"/>
  <c r="K189" i="2"/>
  <c r="J189" i="2"/>
  <c r="Q189" i="2"/>
  <c r="R191" i="2"/>
  <c r="K191" i="2"/>
  <c r="J191" i="2"/>
  <c r="Q191" i="2"/>
  <c r="R193" i="2"/>
  <c r="K193" i="2"/>
  <c r="J193" i="2"/>
  <c r="Q193" i="2"/>
  <c r="R195" i="2"/>
  <c r="K195" i="2"/>
  <c r="J195" i="2"/>
  <c r="Q195" i="2"/>
  <c r="R197" i="2"/>
  <c r="K197" i="2"/>
  <c r="J197" i="2"/>
  <c r="Q197" i="2"/>
  <c r="R199" i="2"/>
  <c r="K199" i="2"/>
  <c r="J199" i="2"/>
  <c r="Q199" i="2"/>
  <c r="R201" i="2"/>
  <c r="K201" i="2"/>
  <c r="J201" i="2"/>
  <c r="Q201" i="2"/>
  <c r="R203" i="2"/>
  <c r="K203" i="2"/>
  <c r="J203" i="2"/>
  <c r="Q203" i="2"/>
  <c r="R205" i="2"/>
  <c r="K205" i="2"/>
  <c r="J205" i="2"/>
  <c r="Q205" i="2"/>
  <c r="R207" i="2"/>
  <c r="K207" i="2"/>
  <c r="J207" i="2"/>
  <c r="Q207" i="2"/>
  <c r="R209" i="2"/>
  <c r="K209" i="2"/>
  <c r="J209" i="2"/>
  <c r="Q209" i="2"/>
  <c r="R211" i="2"/>
  <c r="K211" i="2"/>
  <c r="J211" i="2"/>
  <c r="Q211" i="2"/>
  <c r="R213" i="2"/>
  <c r="K213" i="2"/>
  <c r="R214" i="2"/>
  <c r="K214" i="2"/>
  <c r="R215" i="2"/>
  <c r="K215" i="2"/>
  <c r="R216" i="2"/>
  <c r="K216" i="2"/>
  <c r="R217" i="2"/>
  <c r="K217" i="2"/>
  <c r="R218" i="2"/>
  <c r="K218" i="2"/>
  <c r="R219" i="2"/>
  <c r="K219" i="2"/>
  <c r="R220" i="2"/>
  <c r="K220" i="2"/>
  <c r="R221" i="2"/>
  <c r="K221" i="2"/>
  <c r="R222" i="2"/>
  <c r="K222" i="2"/>
  <c r="R223" i="2"/>
  <c r="K223" i="2"/>
  <c r="R224" i="2"/>
  <c r="K224" i="2"/>
  <c r="R225" i="2"/>
  <c r="K225" i="2"/>
  <c r="R226" i="2"/>
  <c r="K226" i="2"/>
  <c r="R227" i="2"/>
  <c r="K227" i="2"/>
  <c r="R228" i="2"/>
  <c r="K228" i="2"/>
  <c r="R229" i="2"/>
  <c r="K229" i="2"/>
  <c r="R230" i="2"/>
  <c r="K230" i="2"/>
  <c r="R231" i="2"/>
  <c r="K231" i="2"/>
  <c r="R232" i="2"/>
  <c r="K232" i="2"/>
  <c r="R233" i="2"/>
  <c r="K233" i="2"/>
  <c r="R234" i="2"/>
  <c r="K234" i="2"/>
  <c r="R235" i="2"/>
  <c r="K235" i="2"/>
  <c r="R236" i="2"/>
  <c r="K236" i="2"/>
  <c r="R237" i="2"/>
  <c r="K237" i="2"/>
  <c r="R238" i="2"/>
  <c r="K238" i="2"/>
  <c r="R239" i="2"/>
  <c r="K239" i="2"/>
  <c r="R240" i="2"/>
  <c r="K240" i="2"/>
  <c r="R241" i="2"/>
  <c r="K241" i="2"/>
  <c r="R242" i="2"/>
  <c r="K242" i="2"/>
  <c r="R243" i="2"/>
  <c r="K243" i="2"/>
  <c r="R244" i="2"/>
  <c r="K244" i="2"/>
  <c r="R245" i="2"/>
  <c r="K245" i="2"/>
  <c r="R246" i="2"/>
  <c r="K246" i="2"/>
  <c r="R247" i="2"/>
  <c r="K247" i="2"/>
  <c r="R248" i="2"/>
  <c r="K248" i="2"/>
  <c r="R249" i="2"/>
  <c r="K249" i="2"/>
  <c r="R250" i="2"/>
  <c r="K250" i="2"/>
  <c r="R251" i="2"/>
  <c r="K251" i="2"/>
  <c r="R252" i="2"/>
  <c r="K252" i="2"/>
  <c r="R253" i="2"/>
  <c r="K253" i="2"/>
  <c r="R254" i="2"/>
  <c r="K254" i="2"/>
  <c r="R255" i="2"/>
  <c r="K255" i="2"/>
  <c r="R256" i="2"/>
  <c r="K256" i="2"/>
  <c r="R257" i="2"/>
  <c r="K257" i="2"/>
  <c r="R258" i="2"/>
  <c r="K258" i="2"/>
  <c r="R259" i="2"/>
  <c r="K259" i="2"/>
  <c r="R260" i="2"/>
  <c r="K260" i="2"/>
  <c r="R261" i="2"/>
  <c r="K261" i="2"/>
  <c r="R262" i="2"/>
  <c r="K262" i="2"/>
  <c r="R263" i="2"/>
  <c r="K263" i="2"/>
  <c r="R264" i="2"/>
  <c r="K264" i="2"/>
  <c r="R265" i="2"/>
  <c r="K265" i="2"/>
  <c r="R266" i="2"/>
  <c r="K266" i="2"/>
  <c r="R267" i="2"/>
  <c r="K267" i="2"/>
  <c r="R268" i="2"/>
  <c r="K268" i="2"/>
  <c r="R269" i="2"/>
  <c r="K269" i="2"/>
  <c r="R270" i="2"/>
  <c r="K270" i="2"/>
  <c r="R271" i="2"/>
  <c r="K271" i="2"/>
  <c r="R272" i="2"/>
  <c r="K272" i="2"/>
  <c r="R273" i="2"/>
  <c r="K273" i="2"/>
  <c r="R274" i="2"/>
  <c r="K274" i="2"/>
  <c r="R275" i="2"/>
  <c r="K275" i="2"/>
  <c r="R276" i="2"/>
  <c r="K276" i="2"/>
  <c r="R277" i="2"/>
  <c r="K277" i="2"/>
  <c r="R278" i="2"/>
  <c r="K278" i="2"/>
  <c r="R279" i="2"/>
  <c r="K279" i="2"/>
  <c r="R280" i="2"/>
  <c r="K280" i="2"/>
  <c r="R281" i="2"/>
  <c r="K281" i="2"/>
  <c r="R282" i="2"/>
  <c r="K282" i="2"/>
  <c r="R283" i="2"/>
  <c r="K283" i="2"/>
  <c r="R284" i="2"/>
  <c r="K284" i="2"/>
  <c r="R285" i="2"/>
  <c r="K285" i="2"/>
  <c r="R286" i="2"/>
  <c r="K286" i="2"/>
  <c r="R287" i="2"/>
  <c r="K287" i="2"/>
  <c r="R288" i="2"/>
  <c r="K288" i="2"/>
  <c r="R289" i="2"/>
  <c r="K289" i="2"/>
  <c r="R290" i="2"/>
  <c r="K290" i="2"/>
  <c r="R291" i="2"/>
  <c r="K291" i="2"/>
  <c r="R292" i="2"/>
  <c r="K292" i="2"/>
  <c r="R293" i="2"/>
  <c r="K293" i="2"/>
  <c r="R294" i="2"/>
  <c r="K294" i="2"/>
  <c r="R295" i="2"/>
  <c r="K295" i="2"/>
  <c r="R296" i="2"/>
  <c r="K296" i="2"/>
  <c r="R297" i="2"/>
  <c r="K297" i="2"/>
  <c r="R298" i="2"/>
  <c r="K298" i="2"/>
  <c r="R299" i="2"/>
  <c r="K299" i="2"/>
  <c r="R300" i="2"/>
  <c r="K300" i="2"/>
  <c r="R301" i="2"/>
  <c r="K301" i="2"/>
  <c r="R302" i="2"/>
  <c r="K302" i="2"/>
  <c r="R303" i="2"/>
  <c r="K303" i="2"/>
  <c r="R304" i="2"/>
  <c r="K304" i="2"/>
  <c r="R305" i="2"/>
  <c r="K305" i="2"/>
  <c r="R306" i="2"/>
  <c r="K306" i="2"/>
  <c r="R307" i="2"/>
  <c r="K307" i="2"/>
  <c r="R308" i="2"/>
  <c r="K308" i="2"/>
  <c r="R309" i="2"/>
  <c r="K309" i="2"/>
  <c r="R310" i="2"/>
  <c r="K310" i="2"/>
  <c r="R311" i="2"/>
  <c r="K311" i="2"/>
  <c r="R312" i="2"/>
  <c r="K312" i="2"/>
  <c r="R313" i="2"/>
  <c r="K313" i="2"/>
  <c r="R314" i="2"/>
  <c r="K314" i="2"/>
  <c r="R315" i="2"/>
  <c r="K315" i="2"/>
  <c r="R316" i="2"/>
  <c r="K316" i="2"/>
  <c r="R317" i="2"/>
  <c r="K317" i="2"/>
  <c r="R318" i="2"/>
  <c r="K318" i="2"/>
  <c r="R319" i="2"/>
  <c r="K319" i="2"/>
  <c r="R320" i="2"/>
  <c r="K320" i="2"/>
  <c r="R321" i="2"/>
  <c r="K321" i="2"/>
  <c r="R322" i="2"/>
  <c r="K322" i="2"/>
  <c r="R323" i="2"/>
  <c r="K323" i="2"/>
  <c r="R324" i="2"/>
  <c r="K324" i="2"/>
  <c r="R325" i="2"/>
  <c r="K325" i="2"/>
  <c r="R326" i="2"/>
  <c r="K326" i="2"/>
  <c r="R327" i="2"/>
  <c r="K327" i="2"/>
  <c r="R328" i="2"/>
  <c r="K328" i="2"/>
  <c r="R329" i="2"/>
  <c r="K329" i="2"/>
  <c r="R330" i="2"/>
  <c r="K330" i="2"/>
  <c r="R331" i="2"/>
  <c r="K331" i="2"/>
  <c r="R332" i="2"/>
  <c r="K332" i="2"/>
  <c r="R333" i="2"/>
  <c r="K333" i="2"/>
  <c r="R334" i="2"/>
  <c r="K334" i="2"/>
  <c r="R335" i="2"/>
  <c r="K335" i="2"/>
  <c r="R336" i="2"/>
  <c r="K336" i="2"/>
  <c r="R337" i="2"/>
  <c r="K337" i="2"/>
  <c r="R338" i="2"/>
  <c r="K338" i="2"/>
  <c r="R339" i="2"/>
  <c r="K339" i="2"/>
  <c r="R340" i="2"/>
  <c r="K340" i="2"/>
  <c r="R341" i="2"/>
  <c r="K341" i="2"/>
  <c r="R342" i="2"/>
  <c r="K342" i="2"/>
  <c r="R343" i="2"/>
  <c r="K343" i="2"/>
  <c r="R344" i="2"/>
  <c r="K344" i="2"/>
  <c r="R345" i="2"/>
  <c r="K345" i="2"/>
  <c r="R346" i="2"/>
  <c r="K346" i="2"/>
  <c r="R347" i="2"/>
  <c r="K347" i="2"/>
  <c r="R348" i="2"/>
  <c r="K348" i="2"/>
  <c r="R349" i="2"/>
  <c r="K349" i="2"/>
  <c r="R350" i="2"/>
  <c r="K350" i="2"/>
  <c r="R351" i="2"/>
  <c r="K351" i="2"/>
  <c r="R352" i="2"/>
  <c r="K352" i="2"/>
  <c r="R353" i="2"/>
  <c r="K353" i="2"/>
  <c r="R354" i="2"/>
  <c r="K354" i="2"/>
  <c r="R355" i="2"/>
  <c r="K355" i="2"/>
  <c r="R356" i="2"/>
  <c r="K356" i="2"/>
  <c r="R357" i="2"/>
  <c r="K357" i="2"/>
  <c r="R358" i="2"/>
  <c r="K358" i="2"/>
  <c r="R359" i="2"/>
  <c r="K359" i="2"/>
  <c r="R360" i="2"/>
  <c r="K360" i="2"/>
  <c r="R361" i="2"/>
  <c r="K361" i="2"/>
  <c r="R362" i="2"/>
  <c r="K362" i="2"/>
  <c r="R363" i="2"/>
  <c r="K363" i="2"/>
  <c r="R364" i="2"/>
  <c r="K364" i="2"/>
  <c r="R365" i="2"/>
  <c r="K365" i="2"/>
  <c r="R366" i="2"/>
  <c r="K366" i="2"/>
  <c r="R367" i="2"/>
  <c r="K367" i="2"/>
  <c r="R368" i="2"/>
  <c r="K368" i="2"/>
  <c r="R369" i="2"/>
  <c r="K369" i="2"/>
  <c r="R370" i="2"/>
  <c r="K370" i="2"/>
  <c r="R371" i="2"/>
  <c r="K371" i="2"/>
  <c r="R372" i="2"/>
  <c r="K372" i="2"/>
  <c r="R373" i="2"/>
  <c r="K373" i="2"/>
  <c r="R374" i="2"/>
  <c r="K374" i="2"/>
  <c r="R375" i="2"/>
  <c r="K375" i="2"/>
  <c r="R376" i="2"/>
  <c r="K376" i="2"/>
  <c r="R377" i="2"/>
  <c r="K377" i="2"/>
  <c r="R378" i="2"/>
  <c r="K378" i="2"/>
  <c r="R379" i="2"/>
  <c r="K379" i="2"/>
  <c r="R380" i="2"/>
  <c r="K380" i="2"/>
  <c r="R381" i="2"/>
  <c r="K381" i="2"/>
  <c r="R382" i="2"/>
  <c r="K382" i="2"/>
  <c r="R383" i="2"/>
  <c r="K383" i="2"/>
  <c r="R384" i="2"/>
  <c r="K384" i="2"/>
  <c r="R385" i="2"/>
  <c r="K385" i="2"/>
  <c r="R386" i="2"/>
  <c r="K386" i="2"/>
  <c r="R387" i="2"/>
  <c r="K387" i="2"/>
  <c r="R388" i="2"/>
  <c r="K388" i="2"/>
  <c r="R389" i="2"/>
  <c r="K389" i="2"/>
  <c r="R390" i="2"/>
  <c r="K390" i="2"/>
  <c r="R391" i="2"/>
  <c r="K391" i="2"/>
  <c r="R392" i="2"/>
  <c r="K392" i="2"/>
  <c r="R393" i="2"/>
  <c r="K393" i="2"/>
  <c r="R394" i="2"/>
  <c r="K394" i="2"/>
  <c r="R395" i="2"/>
  <c r="K395" i="2"/>
  <c r="R396" i="2"/>
  <c r="K396" i="2"/>
  <c r="R397" i="2"/>
  <c r="K397" i="2"/>
  <c r="R398" i="2"/>
  <c r="K398" i="2"/>
  <c r="R399" i="2"/>
  <c r="K399" i="2"/>
  <c r="R400" i="2"/>
  <c r="K400" i="2"/>
  <c r="R401" i="2"/>
  <c r="K401" i="2"/>
  <c r="R402" i="2"/>
  <c r="K402" i="2"/>
  <c r="R403" i="2"/>
  <c r="K403" i="2"/>
  <c r="R404" i="2"/>
  <c r="K404" i="2"/>
  <c r="R405" i="2"/>
  <c r="K405" i="2"/>
  <c r="R406" i="2"/>
  <c r="K406" i="2"/>
  <c r="R407" i="2"/>
  <c r="K407" i="2"/>
  <c r="R408" i="2"/>
  <c r="K408" i="2"/>
  <c r="R409" i="2"/>
  <c r="K409" i="2"/>
  <c r="R410" i="2"/>
  <c r="K410" i="2"/>
  <c r="R411" i="2"/>
  <c r="K411" i="2"/>
  <c r="R412" i="2"/>
  <c r="K412" i="2"/>
  <c r="R413" i="2"/>
  <c r="K413" i="2"/>
  <c r="R414" i="2"/>
  <c r="K414" i="2"/>
  <c r="R415" i="2"/>
  <c r="K415" i="2"/>
  <c r="R416" i="2"/>
  <c r="K416" i="2"/>
  <c r="R417" i="2"/>
  <c r="K417" i="2"/>
  <c r="R418" i="2"/>
  <c r="K418" i="2"/>
  <c r="R419" i="2"/>
  <c r="K419" i="2"/>
  <c r="R420" i="2"/>
  <c r="K420" i="2"/>
  <c r="R421" i="2"/>
  <c r="K421" i="2"/>
  <c r="R422" i="2"/>
  <c r="K422" i="2"/>
  <c r="R423" i="2"/>
  <c r="K423" i="2"/>
  <c r="R424" i="2"/>
  <c r="K424" i="2"/>
  <c r="R425" i="2"/>
  <c r="K425" i="2"/>
  <c r="R426" i="2"/>
  <c r="K426" i="2"/>
  <c r="R427" i="2"/>
  <c r="K427" i="2"/>
  <c r="R428" i="2"/>
  <c r="K428" i="2"/>
  <c r="R429" i="2"/>
  <c r="K429" i="2"/>
  <c r="R430" i="2"/>
  <c r="K430" i="2"/>
  <c r="R431" i="2"/>
  <c r="K431" i="2"/>
  <c r="R432" i="2"/>
  <c r="K432" i="2"/>
  <c r="R433" i="2"/>
  <c r="K433" i="2"/>
  <c r="R434" i="2"/>
  <c r="K434" i="2"/>
  <c r="R435" i="2"/>
  <c r="K435" i="2"/>
  <c r="R436" i="2"/>
  <c r="K436" i="2"/>
  <c r="R437" i="2"/>
  <c r="K437" i="2"/>
  <c r="R438" i="2"/>
  <c r="K438" i="2"/>
  <c r="R439" i="2"/>
  <c r="K439" i="2"/>
  <c r="R440" i="2"/>
  <c r="K440" i="2"/>
  <c r="R441" i="2"/>
  <c r="K441" i="2"/>
  <c r="R442" i="2"/>
  <c r="K442" i="2"/>
  <c r="R443" i="2"/>
  <c r="K443" i="2"/>
  <c r="R444" i="2"/>
  <c r="K444" i="2"/>
  <c r="R445" i="2"/>
  <c r="K445" i="2"/>
  <c r="R446" i="2"/>
  <c r="K446" i="2"/>
  <c r="R447" i="2"/>
  <c r="K447" i="2"/>
  <c r="R448" i="2"/>
  <c r="K448" i="2"/>
  <c r="R449" i="2"/>
  <c r="K449" i="2"/>
  <c r="R450" i="2"/>
  <c r="K450" i="2"/>
  <c r="R451" i="2"/>
  <c r="K451" i="2"/>
  <c r="R452" i="2"/>
  <c r="K452" i="2"/>
  <c r="R453" i="2"/>
  <c r="K453" i="2"/>
  <c r="R454" i="2"/>
  <c r="K454" i="2"/>
  <c r="R455" i="2"/>
  <c r="K455" i="2"/>
  <c r="R456" i="2"/>
  <c r="K456" i="2"/>
  <c r="R457" i="2"/>
  <c r="K457" i="2"/>
  <c r="R458" i="2"/>
  <c r="K458" i="2"/>
  <c r="R459" i="2"/>
  <c r="K459" i="2"/>
  <c r="R460" i="2"/>
  <c r="K460" i="2"/>
  <c r="R461" i="2"/>
  <c r="K461" i="2"/>
  <c r="R462" i="2"/>
  <c r="K462" i="2"/>
  <c r="R463" i="2"/>
  <c r="K463" i="2"/>
  <c r="R464" i="2"/>
  <c r="K464" i="2"/>
  <c r="R465" i="2"/>
  <c r="K465" i="2"/>
  <c r="R466" i="2"/>
  <c r="K466" i="2"/>
  <c r="R467" i="2"/>
  <c r="K467" i="2"/>
  <c r="R468" i="2"/>
  <c r="K468" i="2"/>
  <c r="R469" i="2"/>
  <c r="K469" i="2"/>
  <c r="R470" i="2"/>
  <c r="K470" i="2"/>
  <c r="R471" i="2"/>
  <c r="K471" i="2"/>
  <c r="R472" i="2"/>
  <c r="K472" i="2"/>
  <c r="R473" i="2"/>
  <c r="K473" i="2"/>
  <c r="R474" i="2"/>
  <c r="K474" i="2"/>
  <c r="R475" i="2"/>
  <c r="K475" i="2"/>
  <c r="R476" i="2"/>
  <c r="K476" i="2"/>
  <c r="R477" i="2"/>
  <c r="K477" i="2"/>
  <c r="R478" i="2"/>
  <c r="K478" i="2"/>
  <c r="R479" i="2"/>
  <c r="K479" i="2"/>
  <c r="R480" i="2"/>
  <c r="K480" i="2"/>
  <c r="R481" i="2"/>
  <c r="K481" i="2"/>
  <c r="R482" i="2"/>
  <c r="K482" i="2"/>
  <c r="R483" i="2"/>
  <c r="K483" i="2"/>
  <c r="R484" i="2"/>
  <c r="K484" i="2"/>
  <c r="R485" i="2"/>
  <c r="K485" i="2"/>
  <c r="R486" i="2"/>
  <c r="K486" i="2"/>
  <c r="R487" i="2"/>
  <c r="K487" i="2"/>
  <c r="R488" i="2"/>
  <c r="K488" i="2"/>
  <c r="R489" i="2"/>
  <c r="K489" i="2"/>
  <c r="R490" i="2"/>
  <c r="K490" i="2"/>
  <c r="R491" i="2"/>
  <c r="K491" i="2"/>
  <c r="R492" i="2"/>
  <c r="K492" i="2"/>
  <c r="R493" i="2"/>
  <c r="K493" i="2"/>
  <c r="R494" i="2"/>
  <c r="K494" i="2"/>
  <c r="R495" i="2"/>
  <c r="K495" i="2"/>
  <c r="R496" i="2"/>
  <c r="K496" i="2"/>
  <c r="R497" i="2"/>
  <c r="K497" i="2"/>
  <c r="R498" i="2"/>
  <c r="K498" i="2"/>
  <c r="R499" i="2"/>
  <c r="K499" i="2"/>
  <c r="R500" i="2"/>
  <c r="K500" i="2"/>
  <c r="R501" i="2"/>
  <c r="K501" i="2"/>
  <c r="R502" i="2"/>
  <c r="K502" i="2"/>
  <c r="R503" i="2"/>
  <c r="K503" i="2"/>
  <c r="R504" i="2"/>
  <c r="K504" i="2"/>
  <c r="R505" i="2"/>
  <c r="K505" i="2"/>
  <c r="R506" i="2"/>
  <c r="K506" i="2"/>
  <c r="R507" i="2"/>
  <c r="K507" i="2"/>
  <c r="R508" i="2"/>
  <c r="K508" i="2"/>
  <c r="R509" i="2"/>
  <c r="K509" i="2"/>
  <c r="R510" i="2"/>
  <c r="K510" i="2"/>
  <c r="R511" i="2"/>
  <c r="K511" i="2"/>
  <c r="R512" i="2"/>
  <c r="K512" i="2"/>
  <c r="R513" i="2"/>
  <c r="K513" i="2"/>
  <c r="R514" i="2"/>
  <c r="K514" i="2"/>
  <c r="R515" i="2"/>
  <c r="K515" i="2"/>
  <c r="R516" i="2"/>
  <c r="K516" i="2"/>
  <c r="R517" i="2"/>
  <c r="K517" i="2"/>
  <c r="R518" i="2"/>
  <c r="K518" i="2"/>
  <c r="R519" i="2"/>
  <c r="K519" i="2"/>
  <c r="R520" i="2"/>
  <c r="K520" i="2"/>
  <c r="R521" i="2"/>
  <c r="K521" i="2"/>
  <c r="R522" i="2"/>
  <c r="K522" i="2"/>
  <c r="R523" i="2"/>
  <c r="K523" i="2"/>
  <c r="R524" i="2"/>
  <c r="K524" i="2"/>
  <c r="R525" i="2"/>
  <c r="K525" i="2"/>
  <c r="R526" i="2"/>
  <c r="K526" i="2"/>
  <c r="R527" i="2"/>
  <c r="K527" i="2"/>
  <c r="R528" i="2"/>
  <c r="K528" i="2"/>
  <c r="R529" i="2"/>
  <c r="K529" i="2"/>
  <c r="R530" i="2"/>
  <c r="K530" i="2"/>
  <c r="R531" i="2"/>
  <c r="K531" i="2"/>
  <c r="R532" i="2"/>
  <c r="K532" i="2"/>
  <c r="R533" i="2"/>
  <c r="K533" i="2"/>
  <c r="R534" i="2"/>
  <c r="K534" i="2"/>
  <c r="R535" i="2"/>
  <c r="K535" i="2"/>
  <c r="R536" i="2"/>
  <c r="K536" i="2"/>
  <c r="R537" i="2"/>
  <c r="K537" i="2"/>
  <c r="R538" i="2"/>
  <c r="K538" i="2"/>
  <c r="R539" i="2"/>
  <c r="K539" i="2"/>
  <c r="R540" i="2"/>
  <c r="K540" i="2"/>
  <c r="R541" i="2"/>
  <c r="K541" i="2"/>
  <c r="R542" i="2"/>
  <c r="K542" i="2"/>
  <c r="R543" i="2"/>
  <c r="K543" i="2"/>
  <c r="R544" i="2"/>
  <c r="K544" i="2"/>
  <c r="R545" i="2"/>
  <c r="K545" i="2"/>
  <c r="R546" i="2"/>
  <c r="K546" i="2"/>
  <c r="R547" i="2"/>
  <c r="K547" i="2"/>
  <c r="R548" i="2"/>
  <c r="K548" i="2"/>
  <c r="R549" i="2"/>
  <c r="K549" i="2"/>
  <c r="R550" i="2"/>
  <c r="K550" i="2"/>
  <c r="R551" i="2"/>
  <c r="K551" i="2"/>
  <c r="R552" i="2"/>
  <c r="K552" i="2"/>
  <c r="R553" i="2"/>
  <c r="K553" i="2"/>
  <c r="R554" i="2"/>
  <c r="K554" i="2"/>
  <c r="R555" i="2"/>
  <c r="K555" i="2"/>
  <c r="R556" i="2"/>
  <c r="K556" i="2"/>
  <c r="R557" i="2"/>
  <c r="K557" i="2"/>
  <c r="R558" i="2"/>
  <c r="K558" i="2"/>
  <c r="R559" i="2"/>
  <c r="K559" i="2"/>
  <c r="R560" i="2"/>
  <c r="K560" i="2"/>
  <c r="R561" i="2"/>
  <c r="K561" i="2"/>
  <c r="R562" i="2"/>
  <c r="K562" i="2"/>
  <c r="R563" i="2"/>
  <c r="K563" i="2"/>
  <c r="R564" i="2"/>
  <c r="K564" i="2"/>
  <c r="R565" i="2"/>
  <c r="K565" i="2"/>
  <c r="R566" i="2"/>
  <c r="K566" i="2"/>
  <c r="R567" i="2"/>
  <c r="K567" i="2"/>
  <c r="R568" i="2"/>
  <c r="K568" i="2"/>
  <c r="R569" i="2"/>
  <c r="K569" i="2"/>
  <c r="R570" i="2"/>
  <c r="K570" i="2"/>
  <c r="R571" i="2"/>
  <c r="K571" i="2"/>
  <c r="R572" i="2"/>
  <c r="K572" i="2"/>
  <c r="R573" i="2"/>
  <c r="K573" i="2"/>
  <c r="R574" i="2"/>
  <c r="K574" i="2"/>
  <c r="R575" i="2"/>
  <c r="K575" i="2"/>
  <c r="R576" i="2"/>
  <c r="K576" i="2"/>
  <c r="R577" i="2"/>
  <c r="K577" i="2"/>
  <c r="R578" i="2"/>
  <c r="K578" i="2"/>
  <c r="R579" i="2"/>
  <c r="K579" i="2"/>
  <c r="R580" i="2"/>
  <c r="K580" i="2"/>
  <c r="R581" i="2"/>
  <c r="K581" i="2"/>
  <c r="R582" i="2"/>
  <c r="K582" i="2"/>
  <c r="R583" i="2"/>
  <c r="K583" i="2"/>
  <c r="R584" i="2"/>
  <c r="K584" i="2"/>
  <c r="R585" i="2"/>
  <c r="K585" i="2"/>
  <c r="R586" i="2"/>
  <c r="K586" i="2"/>
  <c r="R587" i="2"/>
  <c r="K587" i="2"/>
  <c r="R588" i="2"/>
  <c r="K588" i="2"/>
  <c r="R589" i="2"/>
  <c r="K589" i="2"/>
  <c r="R590" i="2"/>
  <c r="K590" i="2"/>
  <c r="R591" i="2"/>
  <c r="K591" i="2"/>
  <c r="R592" i="2"/>
  <c r="K592" i="2"/>
  <c r="R593" i="2"/>
  <c r="K593" i="2"/>
  <c r="R594" i="2"/>
  <c r="K594" i="2"/>
  <c r="R595" i="2"/>
  <c r="K595" i="2"/>
  <c r="R596" i="2"/>
  <c r="K596" i="2"/>
  <c r="R597" i="2"/>
  <c r="K597" i="2"/>
  <c r="R598" i="2"/>
  <c r="K598" i="2"/>
  <c r="R599" i="2"/>
  <c r="K599" i="2"/>
  <c r="R600" i="2"/>
  <c r="K600" i="2"/>
  <c r="R601" i="2"/>
  <c r="K601" i="2"/>
  <c r="R602" i="2"/>
  <c r="K602" i="2"/>
  <c r="R603" i="2"/>
  <c r="K603" i="2"/>
  <c r="R604" i="2"/>
  <c r="K604" i="2"/>
  <c r="R605" i="2"/>
  <c r="K605" i="2"/>
  <c r="R606" i="2"/>
  <c r="K606" i="2"/>
  <c r="R607" i="2"/>
  <c r="K607" i="2"/>
  <c r="R608" i="2"/>
  <c r="K608" i="2"/>
  <c r="R609" i="2"/>
  <c r="K609" i="2"/>
  <c r="R610" i="2"/>
  <c r="K610" i="2"/>
  <c r="R611" i="2"/>
  <c r="K611" i="2"/>
  <c r="R612" i="2"/>
  <c r="K612" i="2"/>
  <c r="R613" i="2"/>
  <c r="K613" i="2"/>
  <c r="R614" i="2"/>
  <c r="K614" i="2"/>
  <c r="R615" i="2"/>
  <c r="K615" i="2"/>
  <c r="R616" i="2"/>
  <c r="K616" i="2"/>
  <c r="R617" i="2"/>
  <c r="K617" i="2"/>
  <c r="R618" i="2"/>
  <c r="K618" i="2"/>
  <c r="R619" i="2"/>
  <c r="K619" i="2"/>
  <c r="R620" i="2"/>
  <c r="K620" i="2"/>
  <c r="R621" i="2"/>
  <c r="K621" i="2"/>
  <c r="R622" i="2"/>
  <c r="K622" i="2"/>
  <c r="R623" i="2"/>
  <c r="K623" i="2"/>
  <c r="R624" i="2"/>
  <c r="K624" i="2"/>
  <c r="R625" i="2"/>
  <c r="K625" i="2"/>
  <c r="R626" i="2"/>
  <c r="K626" i="2"/>
  <c r="R627" i="2"/>
  <c r="K627" i="2"/>
  <c r="R628" i="2"/>
  <c r="K628" i="2"/>
  <c r="R629" i="2"/>
  <c r="K629" i="2"/>
  <c r="R630" i="2"/>
  <c r="K630" i="2"/>
  <c r="R631" i="2"/>
  <c r="K631" i="2"/>
  <c r="R632" i="2"/>
  <c r="K632" i="2"/>
  <c r="R633" i="2"/>
  <c r="K633" i="2"/>
  <c r="R634" i="2"/>
  <c r="K634" i="2"/>
  <c r="R635" i="2"/>
  <c r="K635" i="2"/>
  <c r="R636" i="2"/>
  <c r="K636" i="2"/>
  <c r="R637" i="2"/>
  <c r="K637" i="2"/>
  <c r="R638" i="2"/>
  <c r="K638" i="2"/>
  <c r="R639" i="2"/>
  <c r="K639" i="2"/>
  <c r="R640" i="2"/>
  <c r="K640" i="2"/>
  <c r="R641" i="2"/>
  <c r="K641" i="2"/>
  <c r="J213" i="2"/>
  <c r="Q213" i="2"/>
  <c r="J214" i="2"/>
  <c r="Q214" i="2"/>
  <c r="J215" i="2"/>
  <c r="Q215" i="2"/>
  <c r="J216" i="2"/>
  <c r="Q216" i="2"/>
  <c r="J217" i="2"/>
  <c r="Q217" i="2"/>
  <c r="J218" i="2"/>
  <c r="Q218" i="2"/>
  <c r="J219" i="2"/>
  <c r="Q219" i="2"/>
  <c r="J220" i="2"/>
  <c r="Q220" i="2"/>
  <c r="J221" i="2"/>
  <c r="Q221" i="2"/>
  <c r="J222" i="2"/>
  <c r="Q222" i="2"/>
  <c r="J223" i="2"/>
  <c r="Q223" i="2"/>
  <c r="J224" i="2"/>
  <c r="Q224" i="2"/>
  <c r="J225" i="2"/>
  <c r="Q225" i="2"/>
  <c r="J226" i="2"/>
  <c r="Q226" i="2"/>
  <c r="J227" i="2"/>
  <c r="Q227" i="2"/>
  <c r="J228" i="2"/>
  <c r="Q228" i="2"/>
  <c r="J229" i="2"/>
  <c r="Q229" i="2"/>
  <c r="J230" i="2"/>
  <c r="Q230" i="2"/>
  <c r="J231" i="2"/>
  <c r="Q231" i="2"/>
  <c r="J232" i="2"/>
  <c r="Q232" i="2"/>
  <c r="J233" i="2"/>
  <c r="Q233" i="2"/>
  <c r="J234" i="2"/>
  <c r="Q234" i="2"/>
  <c r="J235" i="2"/>
  <c r="Q235" i="2"/>
  <c r="J236" i="2"/>
  <c r="Q236" i="2"/>
  <c r="J237" i="2"/>
  <c r="Q237" i="2"/>
  <c r="J238" i="2"/>
  <c r="Q238" i="2"/>
  <c r="J239" i="2"/>
  <c r="Q239" i="2"/>
  <c r="J240" i="2"/>
  <c r="Q240" i="2"/>
  <c r="J241" i="2"/>
  <c r="Q241" i="2"/>
  <c r="J242" i="2"/>
  <c r="Q242" i="2"/>
  <c r="J243" i="2"/>
  <c r="Q243" i="2"/>
  <c r="J244" i="2"/>
  <c r="Q244" i="2"/>
  <c r="J245" i="2"/>
  <c r="Q245" i="2"/>
  <c r="J246" i="2"/>
  <c r="Q246" i="2"/>
  <c r="J247" i="2"/>
  <c r="Q247" i="2"/>
  <c r="J248" i="2"/>
  <c r="Q248" i="2"/>
  <c r="J249" i="2"/>
  <c r="Q249" i="2"/>
  <c r="J250" i="2"/>
  <c r="Q250" i="2"/>
  <c r="J251" i="2"/>
  <c r="Q251" i="2"/>
  <c r="J252" i="2"/>
  <c r="Q252" i="2"/>
  <c r="J253" i="2"/>
  <c r="Q253" i="2"/>
  <c r="J254" i="2"/>
  <c r="Q254" i="2"/>
  <c r="J255" i="2"/>
  <c r="Q255" i="2"/>
  <c r="J256" i="2"/>
  <c r="Q256" i="2"/>
  <c r="J257" i="2"/>
  <c r="Q257" i="2"/>
  <c r="J258" i="2"/>
  <c r="Q258" i="2"/>
  <c r="J259" i="2"/>
  <c r="Q259" i="2"/>
  <c r="J260" i="2"/>
  <c r="Q260" i="2"/>
  <c r="J261" i="2"/>
  <c r="Q261" i="2"/>
  <c r="J262" i="2"/>
  <c r="Q262" i="2"/>
  <c r="J263" i="2"/>
  <c r="Q263" i="2"/>
  <c r="J264" i="2"/>
  <c r="Q264" i="2"/>
  <c r="J265" i="2"/>
  <c r="Q265" i="2"/>
  <c r="J266" i="2"/>
  <c r="Q266" i="2"/>
  <c r="J267" i="2"/>
  <c r="Q267" i="2"/>
  <c r="J268" i="2"/>
  <c r="Q268" i="2"/>
  <c r="J269" i="2"/>
  <c r="Q269" i="2"/>
  <c r="J270" i="2"/>
  <c r="Q270" i="2"/>
  <c r="J271" i="2"/>
  <c r="Q271" i="2"/>
  <c r="J272" i="2"/>
  <c r="Q272" i="2"/>
  <c r="J273" i="2"/>
  <c r="Q273" i="2"/>
  <c r="J274" i="2"/>
  <c r="Q274" i="2"/>
  <c r="J275" i="2"/>
  <c r="Q275" i="2"/>
  <c r="J276" i="2"/>
  <c r="Q276" i="2"/>
  <c r="J277" i="2"/>
  <c r="Q277" i="2"/>
  <c r="J278" i="2"/>
  <c r="Q278" i="2"/>
  <c r="J279" i="2"/>
  <c r="Q279" i="2"/>
  <c r="J280" i="2"/>
  <c r="Q280" i="2"/>
  <c r="J281" i="2"/>
  <c r="Q281" i="2"/>
  <c r="J282" i="2"/>
  <c r="Q282" i="2"/>
  <c r="J283" i="2"/>
  <c r="Q283" i="2"/>
  <c r="J284" i="2"/>
  <c r="Q284" i="2"/>
  <c r="J285" i="2"/>
  <c r="Q285" i="2"/>
  <c r="J286" i="2"/>
  <c r="Q286" i="2"/>
  <c r="J287" i="2"/>
  <c r="Q287" i="2"/>
  <c r="J288" i="2"/>
  <c r="Q288" i="2"/>
  <c r="J289" i="2"/>
  <c r="Q289" i="2"/>
  <c r="J290" i="2"/>
  <c r="Q290" i="2"/>
  <c r="J291" i="2"/>
  <c r="Q291" i="2"/>
  <c r="J292" i="2"/>
  <c r="Q292" i="2"/>
  <c r="J293" i="2"/>
  <c r="Q293" i="2"/>
  <c r="J294" i="2"/>
  <c r="Q294" i="2"/>
  <c r="J295" i="2"/>
  <c r="Q295" i="2"/>
  <c r="J296" i="2"/>
  <c r="Q296" i="2"/>
  <c r="J297" i="2"/>
  <c r="Q297" i="2"/>
  <c r="J298" i="2"/>
  <c r="Q298" i="2"/>
  <c r="J299" i="2"/>
  <c r="Q299" i="2"/>
  <c r="J300" i="2"/>
  <c r="Q300" i="2"/>
  <c r="J301" i="2"/>
  <c r="Q301" i="2"/>
  <c r="J302" i="2"/>
  <c r="Q302" i="2"/>
  <c r="J303" i="2"/>
  <c r="Q303" i="2"/>
  <c r="J304" i="2"/>
  <c r="Q304" i="2"/>
  <c r="J305" i="2"/>
  <c r="Q305" i="2"/>
  <c r="J306" i="2"/>
  <c r="Q306" i="2"/>
  <c r="J307" i="2"/>
  <c r="Q307" i="2"/>
  <c r="J308" i="2"/>
  <c r="Q308" i="2"/>
  <c r="J309" i="2"/>
  <c r="Q309" i="2"/>
  <c r="J310" i="2"/>
  <c r="Q310" i="2"/>
  <c r="J311" i="2"/>
  <c r="Q311" i="2"/>
  <c r="J312" i="2"/>
  <c r="Q312" i="2"/>
  <c r="J313" i="2"/>
  <c r="Q313" i="2"/>
  <c r="J314" i="2"/>
  <c r="Q314" i="2"/>
  <c r="J315" i="2"/>
  <c r="Q315" i="2"/>
  <c r="J316" i="2"/>
  <c r="Q316" i="2"/>
  <c r="J317" i="2"/>
  <c r="Q317" i="2"/>
  <c r="J318" i="2"/>
  <c r="Q318" i="2"/>
  <c r="J319" i="2"/>
  <c r="Q319" i="2"/>
  <c r="J320" i="2"/>
  <c r="Q320" i="2"/>
  <c r="J321" i="2"/>
  <c r="Q321" i="2"/>
  <c r="J322" i="2"/>
  <c r="Q322" i="2"/>
  <c r="J323" i="2"/>
  <c r="Q323" i="2"/>
  <c r="J324" i="2"/>
  <c r="Q324" i="2"/>
  <c r="J325" i="2"/>
  <c r="Q325" i="2"/>
  <c r="J326" i="2"/>
  <c r="Q326" i="2"/>
  <c r="J327" i="2"/>
  <c r="Q327" i="2"/>
  <c r="J328" i="2"/>
  <c r="Q328" i="2"/>
  <c r="J329" i="2"/>
  <c r="Q329" i="2"/>
  <c r="J330" i="2"/>
  <c r="Q330" i="2"/>
  <c r="J331" i="2"/>
  <c r="Q331" i="2"/>
  <c r="J332" i="2"/>
  <c r="Q332" i="2"/>
  <c r="J333" i="2"/>
  <c r="Q333" i="2"/>
  <c r="J334" i="2"/>
  <c r="Q334" i="2"/>
  <c r="J335" i="2"/>
  <c r="Q335" i="2"/>
  <c r="J336" i="2"/>
  <c r="Q336" i="2"/>
  <c r="J337" i="2"/>
  <c r="Q337" i="2"/>
  <c r="J338" i="2"/>
  <c r="Q338" i="2"/>
  <c r="J339" i="2"/>
  <c r="Q339" i="2"/>
  <c r="J340" i="2"/>
  <c r="Q340" i="2"/>
  <c r="J341" i="2"/>
  <c r="Q341" i="2"/>
  <c r="J342" i="2"/>
  <c r="Q342" i="2"/>
  <c r="J343" i="2"/>
  <c r="Q343" i="2"/>
  <c r="J344" i="2"/>
  <c r="Q344" i="2"/>
  <c r="J345" i="2"/>
  <c r="Q345" i="2"/>
  <c r="J346" i="2"/>
  <c r="Q346" i="2"/>
  <c r="J347" i="2"/>
  <c r="Q347" i="2"/>
  <c r="J348" i="2"/>
  <c r="Q348" i="2"/>
  <c r="J349" i="2"/>
  <c r="Q349" i="2"/>
  <c r="J350" i="2"/>
  <c r="Q350" i="2"/>
  <c r="J351" i="2"/>
  <c r="Q351" i="2"/>
  <c r="J352" i="2"/>
  <c r="Q352" i="2"/>
  <c r="J353" i="2"/>
  <c r="Q353" i="2"/>
  <c r="J354" i="2"/>
  <c r="Q354" i="2"/>
  <c r="J355" i="2"/>
  <c r="Q355" i="2"/>
  <c r="J356" i="2"/>
  <c r="Q356" i="2"/>
  <c r="J357" i="2"/>
  <c r="Q357" i="2"/>
  <c r="J358" i="2"/>
  <c r="Q358" i="2"/>
  <c r="J359" i="2"/>
  <c r="Q359" i="2"/>
  <c r="J360" i="2"/>
  <c r="Q360" i="2"/>
  <c r="J361" i="2"/>
  <c r="Q361" i="2"/>
  <c r="J362" i="2"/>
  <c r="Q362" i="2"/>
  <c r="J363" i="2"/>
  <c r="Q363" i="2"/>
  <c r="J364" i="2"/>
  <c r="Q364" i="2"/>
  <c r="J365" i="2"/>
  <c r="Q365" i="2"/>
  <c r="J366" i="2"/>
  <c r="Q366" i="2"/>
  <c r="J367" i="2"/>
  <c r="Q367" i="2"/>
  <c r="J368" i="2"/>
  <c r="Q368" i="2"/>
  <c r="J369" i="2"/>
  <c r="Q369" i="2"/>
  <c r="J370" i="2"/>
  <c r="Q370" i="2"/>
  <c r="J371" i="2"/>
  <c r="Q371" i="2"/>
  <c r="J372" i="2"/>
  <c r="Q372" i="2"/>
  <c r="J373" i="2"/>
  <c r="Q373" i="2"/>
  <c r="J374" i="2"/>
  <c r="Q374" i="2"/>
  <c r="J375" i="2"/>
  <c r="Q375" i="2"/>
  <c r="J376" i="2"/>
  <c r="Q376" i="2"/>
  <c r="J377" i="2"/>
  <c r="Q377" i="2"/>
  <c r="J378" i="2"/>
  <c r="Q378" i="2"/>
  <c r="J379" i="2"/>
  <c r="Q379" i="2"/>
  <c r="J380" i="2"/>
  <c r="Q380" i="2"/>
  <c r="J381" i="2"/>
  <c r="Q381" i="2"/>
  <c r="J382" i="2"/>
  <c r="Q382" i="2"/>
  <c r="J383" i="2"/>
  <c r="Q383" i="2"/>
  <c r="J384" i="2"/>
  <c r="Q384" i="2"/>
  <c r="J385" i="2"/>
  <c r="Q385" i="2"/>
  <c r="J386" i="2"/>
  <c r="Q386" i="2"/>
  <c r="J387" i="2"/>
  <c r="Q387" i="2"/>
  <c r="J388" i="2"/>
  <c r="Q388" i="2"/>
  <c r="J389" i="2"/>
  <c r="Q389" i="2"/>
  <c r="J390" i="2"/>
  <c r="Q390" i="2"/>
  <c r="J391" i="2"/>
  <c r="Q391" i="2"/>
  <c r="J392" i="2"/>
  <c r="Q392" i="2"/>
  <c r="J393" i="2"/>
  <c r="Q393" i="2"/>
  <c r="J394" i="2"/>
  <c r="Q394" i="2"/>
  <c r="J395" i="2"/>
  <c r="Q395" i="2"/>
  <c r="J396" i="2"/>
  <c r="Q396" i="2"/>
  <c r="J397" i="2"/>
  <c r="Q397" i="2"/>
  <c r="J398" i="2"/>
  <c r="Q398" i="2"/>
  <c r="J399" i="2"/>
  <c r="Q399" i="2"/>
  <c r="J400" i="2"/>
  <c r="Q400" i="2"/>
  <c r="J401" i="2"/>
  <c r="Q401" i="2"/>
  <c r="J402" i="2"/>
  <c r="Q402" i="2"/>
  <c r="J403" i="2"/>
  <c r="Q403" i="2"/>
  <c r="J404" i="2"/>
  <c r="Q404" i="2"/>
  <c r="J405" i="2"/>
  <c r="Q405" i="2"/>
  <c r="J406" i="2"/>
  <c r="Q406" i="2"/>
  <c r="J407" i="2"/>
  <c r="Q407" i="2"/>
  <c r="J408" i="2"/>
  <c r="Q408" i="2"/>
  <c r="J409" i="2"/>
  <c r="Q409" i="2"/>
  <c r="J410" i="2"/>
  <c r="Q410" i="2"/>
  <c r="J411" i="2"/>
  <c r="Q411" i="2"/>
  <c r="J412" i="2"/>
  <c r="Q412" i="2"/>
  <c r="J413" i="2"/>
  <c r="Q413" i="2"/>
  <c r="J414" i="2"/>
  <c r="Q414" i="2"/>
  <c r="J415" i="2"/>
  <c r="Q415" i="2"/>
  <c r="J416" i="2"/>
  <c r="Q416" i="2"/>
  <c r="J417" i="2"/>
  <c r="Q417" i="2"/>
  <c r="J418" i="2"/>
  <c r="Q418" i="2"/>
  <c r="J419" i="2"/>
  <c r="Q419" i="2"/>
  <c r="J420" i="2"/>
  <c r="Q420" i="2"/>
  <c r="J421" i="2"/>
  <c r="Q421" i="2"/>
  <c r="J422" i="2"/>
  <c r="Q422" i="2"/>
  <c r="J423" i="2"/>
  <c r="Q423" i="2"/>
  <c r="J424" i="2"/>
  <c r="Q424" i="2"/>
  <c r="J425" i="2"/>
  <c r="Q425" i="2"/>
  <c r="J426" i="2"/>
  <c r="Q426" i="2"/>
  <c r="J427" i="2"/>
  <c r="Q427" i="2"/>
  <c r="J428" i="2"/>
  <c r="Q428" i="2"/>
  <c r="J429" i="2"/>
  <c r="Q429" i="2"/>
  <c r="J430" i="2"/>
  <c r="Q430" i="2"/>
  <c r="J431" i="2"/>
  <c r="Q431" i="2"/>
  <c r="J432" i="2"/>
  <c r="Q432" i="2"/>
  <c r="J433" i="2"/>
  <c r="Q433" i="2"/>
  <c r="J434" i="2"/>
  <c r="Q434" i="2"/>
  <c r="J435" i="2"/>
  <c r="Q435" i="2"/>
  <c r="J436" i="2"/>
  <c r="Q436" i="2"/>
  <c r="J437" i="2"/>
  <c r="Q437" i="2"/>
  <c r="J438" i="2"/>
  <c r="Q438" i="2"/>
  <c r="J439" i="2"/>
  <c r="Q439" i="2"/>
  <c r="J440" i="2"/>
  <c r="Q440" i="2"/>
  <c r="J441" i="2"/>
  <c r="Q441" i="2"/>
  <c r="J442" i="2"/>
  <c r="Q442" i="2"/>
  <c r="J443" i="2"/>
  <c r="Q443" i="2"/>
  <c r="J444" i="2"/>
  <c r="Q444" i="2"/>
  <c r="J445" i="2"/>
  <c r="Q445" i="2"/>
  <c r="J446" i="2"/>
  <c r="Q446" i="2"/>
  <c r="J447" i="2"/>
  <c r="Q447" i="2"/>
  <c r="J448" i="2"/>
  <c r="Q448" i="2"/>
  <c r="J449" i="2"/>
  <c r="Q449" i="2"/>
  <c r="J450" i="2"/>
  <c r="Q450" i="2"/>
  <c r="J451" i="2"/>
  <c r="Q451" i="2"/>
  <c r="J452" i="2"/>
  <c r="Q452" i="2"/>
  <c r="J453" i="2"/>
  <c r="Q453" i="2"/>
  <c r="J454" i="2"/>
  <c r="Q454" i="2"/>
  <c r="J455" i="2"/>
  <c r="Q455" i="2"/>
  <c r="J456" i="2"/>
  <c r="Q456" i="2"/>
  <c r="J457" i="2"/>
  <c r="Q457" i="2"/>
  <c r="J458" i="2"/>
  <c r="Q458" i="2"/>
  <c r="J459" i="2"/>
  <c r="Q459" i="2"/>
  <c r="J460" i="2"/>
  <c r="Q460" i="2"/>
  <c r="J461" i="2"/>
  <c r="Q461" i="2"/>
  <c r="J462" i="2"/>
  <c r="Q462" i="2"/>
  <c r="J463" i="2"/>
  <c r="Q463" i="2"/>
  <c r="J464" i="2"/>
  <c r="Q464" i="2"/>
  <c r="J465" i="2"/>
  <c r="Q465" i="2"/>
  <c r="J466" i="2"/>
  <c r="Q466" i="2"/>
  <c r="J467" i="2"/>
  <c r="Q467" i="2"/>
  <c r="J468" i="2"/>
  <c r="Q468" i="2"/>
  <c r="J469" i="2"/>
  <c r="Q469" i="2"/>
  <c r="J470" i="2"/>
  <c r="Q470" i="2"/>
  <c r="J471" i="2"/>
  <c r="Q471" i="2"/>
  <c r="J472" i="2"/>
  <c r="Q472" i="2"/>
  <c r="J473" i="2"/>
  <c r="Q473" i="2"/>
  <c r="J474" i="2"/>
  <c r="Q474" i="2"/>
  <c r="J475" i="2"/>
  <c r="Q475" i="2"/>
  <c r="J476" i="2"/>
  <c r="Q476" i="2"/>
  <c r="J477" i="2"/>
  <c r="Q477" i="2"/>
  <c r="J478" i="2"/>
  <c r="Q478" i="2"/>
  <c r="J479" i="2"/>
  <c r="Q479" i="2"/>
  <c r="J480" i="2"/>
  <c r="Q480" i="2"/>
  <c r="J481" i="2"/>
  <c r="Q481" i="2"/>
  <c r="J482" i="2"/>
  <c r="Q482" i="2"/>
  <c r="J483" i="2"/>
  <c r="Q483" i="2"/>
  <c r="J484" i="2"/>
  <c r="Q484" i="2"/>
  <c r="J485" i="2"/>
  <c r="Q485" i="2"/>
  <c r="J486" i="2"/>
  <c r="Q486" i="2"/>
  <c r="J487" i="2"/>
  <c r="Q487" i="2"/>
  <c r="J488" i="2"/>
  <c r="Q488" i="2"/>
  <c r="J489" i="2"/>
  <c r="Q489" i="2"/>
  <c r="J490" i="2"/>
  <c r="Q490" i="2"/>
  <c r="J491" i="2"/>
  <c r="Q491" i="2"/>
  <c r="J492" i="2"/>
  <c r="Q492" i="2"/>
  <c r="J493" i="2"/>
  <c r="Q493" i="2"/>
  <c r="J494" i="2"/>
  <c r="Q494" i="2"/>
  <c r="J495" i="2"/>
  <c r="Q495" i="2"/>
  <c r="J496" i="2"/>
  <c r="Q496" i="2"/>
  <c r="J497" i="2"/>
  <c r="Q497" i="2"/>
  <c r="J498" i="2"/>
  <c r="Q498" i="2"/>
  <c r="J499" i="2"/>
  <c r="Q499" i="2"/>
  <c r="J500" i="2"/>
  <c r="Q500" i="2"/>
  <c r="J501" i="2"/>
  <c r="Q501" i="2"/>
  <c r="J502" i="2"/>
  <c r="Q502" i="2"/>
  <c r="J503" i="2"/>
  <c r="Q503" i="2"/>
  <c r="J504" i="2"/>
  <c r="Q504" i="2"/>
  <c r="J505" i="2"/>
  <c r="Q505" i="2"/>
  <c r="J506" i="2"/>
  <c r="Q506" i="2"/>
  <c r="J507" i="2"/>
  <c r="Q507" i="2"/>
  <c r="J508" i="2"/>
  <c r="Q508" i="2"/>
  <c r="J509" i="2"/>
  <c r="Q509" i="2"/>
  <c r="J510" i="2"/>
  <c r="Q510" i="2"/>
  <c r="J511" i="2"/>
  <c r="Q511" i="2"/>
  <c r="J512" i="2"/>
  <c r="Q512" i="2"/>
  <c r="J513" i="2"/>
  <c r="Q513" i="2"/>
  <c r="J514" i="2"/>
  <c r="Q514" i="2"/>
  <c r="J515" i="2"/>
  <c r="Q515" i="2"/>
  <c r="J516" i="2"/>
  <c r="Q516" i="2"/>
  <c r="J517" i="2"/>
  <c r="Q517" i="2"/>
  <c r="J518" i="2"/>
  <c r="Q518" i="2"/>
  <c r="J519" i="2"/>
  <c r="Q519" i="2"/>
  <c r="J520" i="2"/>
  <c r="Q520" i="2"/>
  <c r="J521" i="2"/>
  <c r="Q521" i="2"/>
  <c r="J522" i="2"/>
  <c r="Q522" i="2"/>
  <c r="J523" i="2"/>
  <c r="Q523" i="2"/>
  <c r="J524" i="2"/>
  <c r="Q524" i="2"/>
  <c r="J525" i="2"/>
  <c r="Q525" i="2"/>
  <c r="J526" i="2"/>
  <c r="Q526" i="2"/>
  <c r="J527" i="2"/>
  <c r="Q527" i="2"/>
  <c r="J528" i="2"/>
  <c r="Q528" i="2"/>
  <c r="J529" i="2"/>
  <c r="Q529" i="2"/>
  <c r="J530" i="2"/>
  <c r="Q530" i="2"/>
  <c r="J531" i="2"/>
  <c r="Q531" i="2"/>
  <c r="J532" i="2"/>
  <c r="Q532" i="2"/>
  <c r="J533" i="2"/>
  <c r="Q533" i="2"/>
  <c r="J534" i="2"/>
  <c r="Q534" i="2"/>
  <c r="J535" i="2"/>
  <c r="Q535" i="2"/>
  <c r="J536" i="2"/>
  <c r="Q536" i="2"/>
  <c r="J537" i="2"/>
  <c r="Q537" i="2"/>
  <c r="J538" i="2"/>
  <c r="Q538" i="2"/>
  <c r="J539" i="2"/>
  <c r="Q539" i="2"/>
  <c r="J540" i="2"/>
  <c r="Q540" i="2"/>
  <c r="J541" i="2"/>
  <c r="Q541" i="2"/>
  <c r="J542" i="2"/>
  <c r="Q542" i="2"/>
  <c r="J543" i="2"/>
  <c r="Q543" i="2"/>
  <c r="J544" i="2"/>
  <c r="Q544" i="2"/>
  <c r="J545" i="2"/>
  <c r="Q545" i="2"/>
  <c r="J546" i="2"/>
  <c r="Q546" i="2"/>
  <c r="J547" i="2"/>
  <c r="Q547" i="2"/>
  <c r="J548" i="2"/>
  <c r="Q548" i="2"/>
  <c r="J549" i="2"/>
  <c r="Q549" i="2"/>
  <c r="J550" i="2"/>
  <c r="Q550" i="2"/>
  <c r="J551" i="2"/>
  <c r="Q551" i="2"/>
  <c r="J552" i="2"/>
  <c r="Q552" i="2"/>
  <c r="J553" i="2"/>
  <c r="Q553" i="2"/>
  <c r="J554" i="2"/>
  <c r="Q554" i="2"/>
  <c r="J555" i="2"/>
  <c r="Q555" i="2"/>
  <c r="J556" i="2"/>
  <c r="Q556" i="2"/>
  <c r="J557" i="2"/>
  <c r="Q557" i="2"/>
  <c r="J558" i="2"/>
  <c r="Q558" i="2"/>
  <c r="J559" i="2"/>
  <c r="Q559" i="2"/>
  <c r="J560" i="2"/>
  <c r="Q560" i="2"/>
  <c r="J561" i="2"/>
  <c r="Q561" i="2"/>
  <c r="J562" i="2"/>
  <c r="Q562" i="2"/>
  <c r="J563" i="2"/>
  <c r="Q563" i="2"/>
  <c r="J564" i="2"/>
  <c r="Q564" i="2"/>
  <c r="J565" i="2"/>
  <c r="Q565" i="2"/>
  <c r="J566" i="2"/>
  <c r="Q566" i="2"/>
  <c r="J567" i="2"/>
  <c r="Q567" i="2"/>
  <c r="J568" i="2"/>
  <c r="Q568" i="2"/>
  <c r="J569" i="2"/>
  <c r="Q569" i="2"/>
  <c r="J570" i="2"/>
  <c r="Q570" i="2"/>
  <c r="J571" i="2"/>
  <c r="Q571" i="2"/>
  <c r="J572" i="2"/>
  <c r="Q572" i="2"/>
  <c r="J573" i="2"/>
  <c r="Q573" i="2"/>
  <c r="J574" i="2"/>
  <c r="Q574" i="2"/>
  <c r="J575" i="2"/>
  <c r="Q575" i="2"/>
  <c r="J576" i="2"/>
  <c r="Q576" i="2"/>
  <c r="J577" i="2"/>
  <c r="Q577" i="2"/>
  <c r="J578" i="2"/>
  <c r="Q578" i="2"/>
  <c r="J579" i="2"/>
  <c r="Q579" i="2"/>
  <c r="J580" i="2"/>
  <c r="Q580" i="2"/>
  <c r="J581" i="2"/>
  <c r="Q581" i="2"/>
  <c r="J582" i="2"/>
  <c r="Q582" i="2"/>
  <c r="J583" i="2"/>
  <c r="Q583" i="2"/>
  <c r="J584" i="2"/>
  <c r="Q584" i="2"/>
  <c r="J585" i="2"/>
  <c r="Q585" i="2"/>
  <c r="J586" i="2"/>
  <c r="Q586" i="2"/>
  <c r="J587" i="2"/>
  <c r="Q587" i="2"/>
  <c r="J588" i="2"/>
  <c r="Q588" i="2"/>
  <c r="J589" i="2"/>
  <c r="Q589" i="2"/>
  <c r="J590" i="2"/>
  <c r="Q590" i="2"/>
  <c r="J591" i="2"/>
  <c r="Q591" i="2"/>
  <c r="J592" i="2"/>
  <c r="Q592" i="2"/>
  <c r="J593" i="2"/>
  <c r="Q593" i="2"/>
  <c r="J594" i="2"/>
  <c r="Q594" i="2"/>
  <c r="J595" i="2"/>
  <c r="Q595" i="2"/>
  <c r="J596" i="2"/>
  <c r="Q596" i="2"/>
  <c r="J597" i="2"/>
  <c r="Q597" i="2"/>
  <c r="J598" i="2"/>
  <c r="Q598" i="2"/>
  <c r="J599" i="2"/>
  <c r="Q599" i="2"/>
  <c r="J600" i="2"/>
  <c r="Q600" i="2"/>
  <c r="J601" i="2"/>
  <c r="Q601" i="2"/>
  <c r="J602" i="2"/>
  <c r="Q602" i="2"/>
  <c r="J603" i="2"/>
  <c r="Q603" i="2"/>
  <c r="J604" i="2"/>
  <c r="Q604" i="2"/>
  <c r="J605" i="2"/>
  <c r="Q605" i="2"/>
  <c r="J606" i="2"/>
  <c r="Q606" i="2"/>
  <c r="J607" i="2"/>
  <c r="Q607" i="2"/>
  <c r="J608" i="2"/>
  <c r="Q608" i="2"/>
  <c r="J609" i="2"/>
  <c r="Q609" i="2"/>
  <c r="J610" i="2"/>
  <c r="Q610" i="2"/>
  <c r="J611" i="2"/>
  <c r="Q611" i="2"/>
  <c r="J612" i="2"/>
  <c r="Q612" i="2"/>
  <c r="J613" i="2"/>
  <c r="Q613" i="2"/>
  <c r="J614" i="2"/>
  <c r="Q614" i="2"/>
  <c r="J615" i="2"/>
  <c r="Q615" i="2"/>
  <c r="J616" i="2"/>
  <c r="Q616" i="2"/>
  <c r="J617" i="2"/>
  <c r="Q617" i="2"/>
  <c r="J618" i="2"/>
  <c r="Q618" i="2"/>
  <c r="J619" i="2"/>
  <c r="Q619" i="2"/>
  <c r="J620" i="2"/>
  <c r="Q620" i="2"/>
  <c r="J621" i="2"/>
  <c r="Q621" i="2"/>
  <c r="J622" i="2"/>
  <c r="Q622" i="2"/>
  <c r="J623" i="2"/>
  <c r="Q623" i="2"/>
  <c r="J624" i="2"/>
  <c r="Q624" i="2"/>
  <c r="J625" i="2"/>
  <c r="Q625" i="2"/>
  <c r="J626" i="2"/>
  <c r="Q626" i="2"/>
  <c r="J627" i="2"/>
  <c r="Q627" i="2"/>
  <c r="J628" i="2"/>
  <c r="Q628" i="2"/>
  <c r="J629" i="2"/>
  <c r="Q629" i="2"/>
  <c r="J630" i="2"/>
  <c r="Q630" i="2"/>
  <c r="J631" i="2"/>
  <c r="Q631" i="2"/>
  <c r="J632" i="2"/>
  <c r="Q632" i="2"/>
  <c r="J633" i="2"/>
  <c r="Q633" i="2"/>
  <c r="J634" i="2"/>
  <c r="Q634" i="2"/>
  <c r="J635" i="2"/>
  <c r="Q635" i="2"/>
  <c r="J636" i="2"/>
  <c r="Q636" i="2"/>
  <c r="J637" i="2"/>
  <c r="Q637" i="2"/>
  <c r="J638" i="2"/>
  <c r="Q638" i="2"/>
  <c r="J639" i="2"/>
  <c r="Q639" i="2"/>
  <c r="J640" i="2"/>
  <c r="Q640" i="2"/>
  <c r="J641" i="2"/>
  <c r="Q641" i="2"/>
  <c r="K3737" i="2"/>
  <c r="K3739" i="2"/>
  <c r="K3741" i="2"/>
  <c r="K3743" i="2"/>
  <c r="K3745" i="2"/>
  <c r="K3747" i="2"/>
  <c r="K3749" i="2"/>
  <c r="K3751" i="2"/>
  <c r="K3753" i="2"/>
  <c r="K3755" i="2"/>
  <c r="K3757" i="2"/>
  <c r="K3759" i="2"/>
  <c r="K3761" i="2"/>
  <c r="K3763" i="2"/>
  <c r="K3765" i="2"/>
  <c r="K3767" i="2"/>
  <c r="K3769" i="2"/>
  <c r="K3771" i="2"/>
  <c r="K3773" i="2"/>
  <c r="K3775" i="2"/>
  <c r="K3777" i="2"/>
  <c r="K3779" i="2"/>
  <c r="K3781" i="2"/>
  <c r="K3783" i="2"/>
  <c r="K3785" i="2"/>
  <c r="K3787" i="2"/>
  <c r="K3789" i="2"/>
  <c r="K3791" i="2"/>
  <c r="K3793" i="2"/>
  <c r="K3795" i="2"/>
  <c r="K3797" i="2"/>
  <c r="K3799" i="2"/>
  <c r="K3801" i="2"/>
  <c r="K3803" i="2"/>
  <c r="K3805" i="2"/>
  <c r="K3807" i="2"/>
  <c r="K3809" i="2"/>
  <c r="K3811" i="2"/>
  <c r="K3813" i="2"/>
  <c r="K3815" i="2"/>
  <c r="K3817" i="2"/>
  <c r="K3819" i="2"/>
  <c r="K3821" i="2"/>
  <c r="K3823" i="2"/>
  <c r="K3825" i="2"/>
  <c r="K3827" i="2"/>
  <c r="K3829" i="2"/>
  <c r="K3831" i="2"/>
  <c r="K3833" i="2"/>
  <c r="K3835" i="2"/>
  <c r="K3837" i="2"/>
  <c r="K3839" i="2"/>
  <c r="K3841" i="2"/>
  <c r="K3843" i="2"/>
  <c r="K3845" i="2"/>
  <c r="K3847" i="2"/>
  <c r="K3849" i="2"/>
  <c r="K3851" i="2"/>
  <c r="K3853" i="2"/>
  <c r="K3855" i="2"/>
  <c r="K3857" i="2"/>
  <c r="K3859" i="2"/>
  <c r="K3861" i="2"/>
  <c r="K3863" i="2"/>
  <c r="K3865" i="2"/>
  <c r="K3867" i="2"/>
  <c r="K3869" i="2"/>
  <c r="K3871" i="2"/>
  <c r="K3873" i="2"/>
  <c r="K3875" i="2"/>
  <c r="K3877" i="2"/>
  <c r="K3879" i="2"/>
  <c r="K3881" i="2"/>
  <c r="K3883" i="2"/>
  <c r="K3885" i="2"/>
  <c r="K3887" i="2"/>
  <c r="K3889" i="2"/>
  <c r="K3891" i="2"/>
  <c r="K3893" i="2"/>
  <c r="K3895" i="2"/>
  <c r="K3897" i="2"/>
  <c r="K3899" i="2"/>
  <c r="K3901" i="2"/>
  <c r="K3903" i="2"/>
  <c r="K3905" i="2"/>
  <c r="K3907" i="2"/>
  <c r="K3909" i="2"/>
  <c r="K3911" i="2"/>
  <c r="K3913" i="2"/>
  <c r="K3915" i="2"/>
  <c r="K3917" i="2"/>
  <c r="K3919" i="2"/>
  <c r="K3921" i="2"/>
  <c r="K3923" i="2"/>
  <c r="K3925" i="2"/>
  <c r="K3927" i="2"/>
  <c r="K3929" i="2"/>
  <c r="K3931" i="2"/>
  <c r="K3933" i="2"/>
  <c r="K3935" i="2"/>
  <c r="K3937" i="2"/>
  <c r="K3939" i="2"/>
  <c r="K3941" i="2"/>
  <c r="K3943" i="2"/>
  <c r="K3945" i="2"/>
  <c r="K3947" i="2"/>
  <c r="K3949" i="2"/>
  <c r="K3951" i="2"/>
  <c r="K3953" i="2"/>
  <c r="K3955" i="2"/>
  <c r="K3957" i="2"/>
  <c r="K3959" i="2"/>
  <c r="K3961" i="2"/>
  <c r="K3963" i="2"/>
  <c r="K3965" i="2"/>
  <c r="K3967" i="2"/>
  <c r="K3969" i="2"/>
  <c r="K3971" i="2"/>
  <c r="K3973" i="2"/>
  <c r="K3975" i="2"/>
  <c r="K3977" i="2"/>
  <c r="K3979" i="2"/>
  <c r="K3981" i="2"/>
  <c r="K3983" i="2"/>
  <c r="K3985" i="2"/>
  <c r="K3987" i="2"/>
  <c r="K3989" i="2"/>
  <c r="K3991" i="2"/>
  <c r="K3993" i="2"/>
  <c r="K3995" i="2"/>
  <c r="K3997" i="2"/>
  <c r="K3999" i="2"/>
  <c r="K4001" i="2"/>
  <c r="K4003" i="2"/>
  <c r="K4005" i="2"/>
  <c r="K4007" i="2"/>
  <c r="K4009" i="2"/>
  <c r="K4011" i="2"/>
  <c r="K4013" i="2"/>
  <c r="K4015" i="2"/>
  <c r="K4017" i="2"/>
  <c r="K4019" i="2"/>
  <c r="K4021" i="2"/>
  <c r="K4023" i="2"/>
  <c r="K4025" i="2"/>
  <c r="K4027" i="2"/>
  <c r="K4029" i="2"/>
  <c r="K4031" i="2"/>
  <c r="K4033" i="2"/>
  <c r="K4035" i="2"/>
  <c r="K4037" i="2"/>
  <c r="K4039" i="2"/>
  <c r="K4041" i="2"/>
  <c r="K4043" i="2"/>
  <c r="K4045" i="2"/>
  <c r="K4047" i="2"/>
  <c r="K4049" i="2"/>
  <c r="K4051" i="2"/>
  <c r="K4053" i="2"/>
  <c r="K4055" i="2"/>
  <c r="K4057" i="2"/>
  <c r="K4059" i="2"/>
  <c r="K4061" i="2"/>
  <c r="K4063" i="2"/>
  <c r="K4065" i="2"/>
  <c r="K4067" i="2"/>
  <c r="K4069" i="2"/>
  <c r="K4071" i="2"/>
  <c r="K4073" i="2"/>
  <c r="K4075" i="2"/>
  <c r="K4077" i="2"/>
  <c r="K4079" i="2"/>
  <c r="K4081" i="2"/>
  <c r="K4083" i="2"/>
  <c r="K4085" i="2"/>
  <c r="K4087" i="2"/>
  <c r="K4089" i="2"/>
  <c r="K4091" i="2"/>
  <c r="K4093" i="2"/>
  <c r="K4095" i="2"/>
  <c r="K4097" i="2"/>
  <c r="K4099" i="2"/>
  <c r="K4101" i="2"/>
  <c r="K4103" i="2"/>
  <c r="K4105" i="2"/>
  <c r="K4107" i="2"/>
  <c r="K4109" i="2"/>
  <c r="K4111" i="2"/>
  <c r="K4113" i="2"/>
  <c r="K4115" i="2"/>
  <c r="K4117" i="2"/>
  <c r="K4119" i="2"/>
  <c r="K4121" i="2"/>
  <c r="K4123" i="2"/>
  <c r="K4125" i="2"/>
  <c r="K4127" i="2"/>
  <c r="K4129" i="2"/>
  <c r="K4131" i="2"/>
  <c r="K4133" i="2"/>
  <c r="K4135" i="2"/>
  <c r="K4137" i="2"/>
  <c r="K4139" i="2"/>
  <c r="K4141" i="2"/>
  <c r="K4143" i="2"/>
  <c r="K4145" i="2"/>
  <c r="K4147" i="2"/>
  <c r="K4149" i="2"/>
  <c r="K4151" i="2"/>
  <c r="K4153" i="2"/>
  <c r="K4155" i="2"/>
  <c r="K4157" i="2"/>
  <c r="K4159" i="2"/>
  <c r="K4161" i="2"/>
  <c r="K4163" i="2"/>
  <c r="K4165" i="2"/>
  <c r="K4167" i="2"/>
  <c r="K4169" i="2"/>
  <c r="K4171" i="2"/>
  <c r="K4173" i="2"/>
  <c r="K4175" i="2"/>
  <c r="K4177" i="2"/>
  <c r="K4179" i="2"/>
  <c r="K4181" i="2"/>
  <c r="K4183" i="2"/>
  <c r="K4185" i="2"/>
  <c r="K4187" i="2"/>
  <c r="K4189" i="2"/>
  <c r="K4191" i="2"/>
  <c r="K4193" i="2"/>
  <c r="K4195" i="2"/>
  <c r="K4197" i="2"/>
  <c r="K4199" i="2"/>
  <c r="K4201" i="2"/>
  <c r="K4203" i="2"/>
  <c r="K4205" i="2"/>
  <c r="K4207" i="2"/>
  <c r="K4209" i="2"/>
  <c r="K4211" i="2"/>
  <c r="K4213" i="2"/>
  <c r="K4215" i="2"/>
  <c r="K4217" i="2"/>
  <c r="K4219" i="2"/>
  <c r="K4221" i="2"/>
  <c r="K4223" i="2"/>
  <c r="K4225" i="2"/>
  <c r="K4227" i="2"/>
  <c r="K4229" i="2"/>
  <c r="K4231" i="2"/>
  <c r="K4233" i="2"/>
  <c r="K4235" i="2"/>
  <c r="K4237" i="2"/>
  <c r="K4239" i="2"/>
  <c r="K4241" i="2"/>
  <c r="K4243" i="2"/>
  <c r="K4245" i="2"/>
  <c r="K4247" i="2"/>
  <c r="K4249" i="2"/>
  <c r="K4251" i="2"/>
  <c r="K4253" i="2"/>
  <c r="K4255" i="2"/>
  <c r="K4257" i="2"/>
  <c r="K4259" i="2"/>
  <c r="K4261" i="2"/>
  <c r="K4263" i="2"/>
  <c r="K4265" i="2"/>
  <c r="K4267" i="2"/>
  <c r="K4269" i="2"/>
  <c r="K4271" i="2"/>
  <c r="K4273" i="2"/>
  <c r="K4275" i="2"/>
  <c r="K4277" i="2"/>
  <c r="K4279" i="2"/>
  <c r="K4281" i="2"/>
  <c r="J4" i="2"/>
  <c r="J6" i="2"/>
  <c r="J8" i="2"/>
  <c r="J10" i="2"/>
  <c r="J12" i="2"/>
  <c r="J14" i="2"/>
  <c r="J16" i="2"/>
  <c r="J18" i="2"/>
  <c r="J20" i="2"/>
  <c r="J22" i="2"/>
  <c r="J24" i="2"/>
  <c r="J26" i="2"/>
  <c r="J28"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5" i="2"/>
  <c r="J97" i="2"/>
  <c r="J99" i="2"/>
  <c r="J101" i="2"/>
  <c r="J103" i="2"/>
  <c r="J105" i="2"/>
  <c r="J107" i="2"/>
  <c r="J109" i="2"/>
  <c r="J111" i="2"/>
  <c r="J113" i="2"/>
  <c r="J115" i="2"/>
  <c r="J117" i="2"/>
  <c r="J119" i="2"/>
  <c r="J121" i="2"/>
  <c r="J123" i="2"/>
  <c r="J125" i="2"/>
  <c r="J127" i="2"/>
  <c r="J129" i="2"/>
  <c r="J131" i="2"/>
  <c r="J133" i="2"/>
  <c r="J135" i="2"/>
  <c r="J137" i="2"/>
  <c r="J139" i="2"/>
  <c r="J141" i="2"/>
  <c r="J143" i="2"/>
  <c r="J145" i="2"/>
  <c r="J147" i="2"/>
  <c r="J149" i="2"/>
  <c r="J151" i="2"/>
  <c r="J153" i="2"/>
  <c r="J155" i="2"/>
  <c r="J157" i="2"/>
  <c r="J159" i="2"/>
  <c r="J161" i="2"/>
  <c r="J163" i="2"/>
  <c r="J165" i="2"/>
  <c r="J167" i="2"/>
  <c r="J169" i="2"/>
  <c r="J171" i="2"/>
  <c r="J173" i="2"/>
  <c r="J175" i="2"/>
  <c r="J177" i="2"/>
  <c r="J179" i="2"/>
  <c r="J181" i="2"/>
  <c r="J183" i="2"/>
  <c r="K3736" i="2"/>
  <c r="Q3737" i="2"/>
  <c r="K3738" i="2"/>
  <c r="Q3739" i="2"/>
  <c r="K3740" i="2"/>
  <c r="Q3741" i="2"/>
  <c r="K3742" i="2"/>
  <c r="Q3743" i="2"/>
  <c r="K3744" i="2"/>
  <c r="Q3745" i="2"/>
  <c r="K3746" i="2"/>
  <c r="Q3747" i="2"/>
  <c r="K3748" i="2"/>
  <c r="Q3749" i="2"/>
  <c r="K3750" i="2"/>
  <c r="Q3751" i="2"/>
  <c r="K3752" i="2"/>
  <c r="Q3753" i="2"/>
  <c r="K3754" i="2"/>
  <c r="Q3755" i="2"/>
  <c r="K3756" i="2"/>
  <c r="Q3757" i="2"/>
  <c r="K3758" i="2"/>
  <c r="Q3759" i="2"/>
  <c r="K3760" i="2"/>
  <c r="Q3761" i="2"/>
  <c r="K3762" i="2"/>
  <c r="Q3763" i="2"/>
  <c r="K3764" i="2"/>
  <c r="Q3765" i="2"/>
  <c r="K3766" i="2"/>
  <c r="Q3767" i="2"/>
  <c r="K3768" i="2"/>
  <c r="Q3769" i="2"/>
  <c r="K3770" i="2"/>
  <c r="Q3771" i="2"/>
  <c r="K3772" i="2"/>
  <c r="Q3773" i="2"/>
  <c r="K3774" i="2"/>
  <c r="Q3775" i="2"/>
  <c r="K3776" i="2"/>
  <c r="Q3777" i="2"/>
  <c r="K3778" i="2"/>
  <c r="Q3779" i="2"/>
  <c r="K3780" i="2"/>
  <c r="Q3781" i="2"/>
  <c r="K3782" i="2"/>
  <c r="Q3783" i="2"/>
  <c r="K3784" i="2"/>
  <c r="Q3785" i="2"/>
  <c r="K3786" i="2"/>
  <c r="Q3787" i="2"/>
  <c r="K3788" i="2"/>
  <c r="Q3789" i="2"/>
  <c r="K3790" i="2"/>
  <c r="Q3791" i="2"/>
  <c r="K3792" i="2"/>
  <c r="Q3793" i="2"/>
  <c r="K3794" i="2"/>
  <c r="Q3795" i="2"/>
  <c r="K3796" i="2"/>
  <c r="Q3797" i="2"/>
  <c r="K3798" i="2"/>
  <c r="Q3799" i="2"/>
  <c r="K3800" i="2"/>
  <c r="Q3801" i="2"/>
  <c r="K3802" i="2"/>
  <c r="Q3803" i="2"/>
  <c r="K3804" i="2"/>
  <c r="Q3805" i="2"/>
  <c r="K3806" i="2"/>
  <c r="Q3807" i="2"/>
  <c r="K3808" i="2"/>
  <c r="Q3809" i="2"/>
  <c r="K3810" i="2"/>
  <c r="Q3811" i="2"/>
  <c r="K3812" i="2"/>
  <c r="Q3813" i="2"/>
  <c r="K3814" i="2"/>
  <c r="Q3815" i="2"/>
  <c r="K3816" i="2"/>
  <c r="Q3817" i="2"/>
  <c r="K3818" i="2"/>
  <c r="Q3819" i="2"/>
  <c r="K3820" i="2"/>
  <c r="Q3821" i="2"/>
  <c r="K3822" i="2"/>
  <c r="Q3823" i="2"/>
  <c r="K3824" i="2"/>
  <c r="Q3825" i="2"/>
  <c r="K3826" i="2"/>
  <c r="Q3827" i="2"/>
  <c r="K3828" i="2"/>
  <c r="Q3829" i="2"/>
  <c r="K3830" i="2"/>
  <c r="Q3831" i="2"/>
  <c r="K3832" i="2"/>
  <c r="Q3833" i="2"/>
  <c r="K3834" i="2"/>
  <c r="Q3835" i="2"/>
  <c r="K3836" i="2"/>
  <c r="Q3837" i="2"/>
  <c r="K3838" i="2"/>
  <c r="Q3839" i="2"/>
  <c r="K3840" i="2"/>
  <c r="Q3841" i="2"/>
  <c r="K3842" i="2"/>
  <c r="Q3843" i="2"/>
  <c r="K3844" i="2"/>
  <c r="Q3845" i="2"/>
  <c r="K3846" i="2"/>
  <c r="Q3847" i="2"/>
  <c r="K3848" i="2"/>
  <c r="Q3849" i="2"/>
  <c r="K3850" i="2"/>
  <c r="Q3851" i="2"/>
  <c r="K3852" i="2"/>
  <c r="Q3853" i="2"/>
  <c r="K3854" i="2"/>
  <c r="Q3855" i="2"/>
  <c r="K3856" i="2"/>
  <c r="Q3857" i="2"/>
  <c r="K3858" i="2"/>
  <c r="Q3859" i="2"/>
  <c r="K3860" i="2"/>
  <c r="Q3861" i="2"/>
  <c r="K3862" i="2"/>
  <c r="Q3863" i="2"/>
  <c r="K3864" i="2"/>
  <c r="Q3865" i="2"/>
  <c r="K3866" i="2"/>
  <c r="Q3867" i="2"/>
  <c r="K3868" i="2"/>
  <c r="Q3869" i="2"/>
  <c r="K3870" i="2"/>
  <c r="Q3871" i="2"/>
  <c r="K3872" i="2"/>
  <c r="Q3873" i="2"/>
  <c r="K3874" i="2"/>
  <c r="Q3875" i="2"/>
  <c r="K3876" i="2"/>
  <c r="Q3877" i="2"/>
  <c r="K3878" i="2"/>
  <c r="Q3879" i="2"/>
  <c r="K3880" i="2"/>
  <c r="Q3881" i="2"/>
  <c r="K3882" i="2"/>
  <c r="Q3883" i="2"/>
  <c r="K3884" i="2"/>
  <c r="Q3885" i="2"/>
  <c r="K3886" i="2"/>
  <c r="Q3887" i="2"/>
  <c r="K3888" i="2"/>
  <c r="Q3889" i="2"/>
  <c r="K3890" i="2"/>
  <c r="Q3891" i="2"/>
  <c r="K3892" i="2"/>
  <c r="Q3893" i="2"/>
  <c r="K3894" i="2"/>
  <c r="Q3895" i="2"/>
  <c r="K3896" i="2"/>
  <c r="Q3897" i="2"/>
  <c r="K3898" i="2"/>
  <c r="Q3899" i="2"/>
  <c r="K3900" i="2"/>
  <c r="Q3901" i="2"/>
  <c r="K3902" i="2"/>
  <c r="Q3903" i="2"/>
  <c r="K3904" i="2"/>
  <c r="Q3905" i="2"/>
  <c r="K3906" i="2"/>
  <c r="Q3907" i="2"/>
  <c r="K3908" i="2"/>
  <c r="Q3909" i="2"/>
  <c r="K3910" i="2"/>
  <c r="Q3911" i="2"/>
  <c r="K3912" i="2"/>
  <c r="Q3913" i="2"/>
  <c r="K3914" i="2"/>
  <c r="Q3915" i="2"/>
  <c r="K3916" i="2"/>
  <c r="Q3917" i="2"/>
  <c r="K3918" i="2"/>
  <c r="Q3919" i="2"/>
  <c r="K3920" i="2"/>
  <c r="Q3921" i="2"/>
  <c r="K3922" i="2"/>
  <c r="Q3923" i="2"/>
  <c r="K3924" i="2"/>
  <c r="Q3925" i="2"/>
  <c r="K3926" i="2"/>
  <c r="Q3927" i="2"/>
  <c r="K3928" i="2"/>
  <c r="Q3929" i="2"/>
  <c r="K3930" i="2"/>
  <c r="Q3931" i="2"/>
  <c r="K3932" i="2"/>
  <c r="Q3933" i="2"/>
  <c r="K3934" i="2"/>
  <c r="Q3935" i="2"/>
  <c r="K3936" i="2"/>
  <c r="Q3937" i="2"/>
  <c r="K3938" i="2"/>
  <c r="Q3939" i="2"/>
  <c r="K3940" i="2"/>
  <c r="Q3941" i="2"/>
  <c r="K3942" i="2"/>
  <c r="Q3943" i="2"/>
  <c r="K3944" i="2"/>
  <c r="Q3945" i="2"/>
  <c r="K3946" i="2"/>
  <c r="Q3947" i="2"/>
  <c r="K3948" i="2"/>
  <c r="Q3949" i="2"/>
  <c r="K3950" i="2"/>
  <c r="Q3951" i="2"/>
  <c r="K3952" i="2"/>
  <c r="Q3953" i="2"/>
  <c r="K3954" i="2"/>
  <c r="Q3955" i="2"/>
  <c r="K3956" i="2"/>
  <c r="Q3957" i="2"/>
  <c r="K3958" i="2"/>
  <c r="Q3959" i="2"/>
  <c r="K3960" i="2"/>
  <c r="Q3961" i="2"/>
  <c r="K3962" i="2"/>
  <c r="Q3963" i="2"/>
  <c r="K3964" i="2"/>
  <c r="Q3965" i="2"/>
  <c r="K3966" i="2"/>
  <c r="Q3967" i="2"/>
  <c r="K3968" i="2"/>
  <c r="Q3969" i="2"/>
  <c r="K3970" i="2"/>
  <c r="Q3971" i="2"/>
  <c r="K3972" i="2"/>
  <c r="Q3973" i="2"/>
  <c r="K3974" i="2"/>
  <c r="Q3975" i="2"/>
  <c r="K3976" i="2"/>
  <c r="Q3977" i="2"/>
  <c r="K3978" i="2"/>
  <c r="Q3979" i="2"/>
  <c r="K3980" i="2"/>
  <c r="Q3981" i="2"/>
  <c r="K3982" i="2"/>
  <c r="Q3983" i="2"/>
  <c r="K3984" i="2"/>
  <c r="Q3985" i="2"/>
  <c r="K3986" i="2"/>
  <c r="Q3987" i="2"/>
  <c r="K3988" i="2"/>
  <c r="Q3989" i="2"/>
  <c r="K3990" i="2"/>
  <c r="Q3991" i="2"/>
  <c r="K3992" i="2"/>
  <c r="Q3993" i="2"/>
  <c r="K3994" i="2"/>
  <c r="Q3995" i="2"/>
  <c r="K3996" i="2"/>
  <c r="Q3997" i="2"/>
  <c r="K3998" i="2"/>
  <c r="Q3999" i="2"/>
  <c r="K4000" i="2"/>
  <c r="Q4001" i="2"/>
  <c r="K4002" i="2"/>
  <c r="Q4003" i="2"/>
  <c r="K4004" i="2"/>
  <c r="Q4005" i="2"/>
  <c r="K4006" i="2"/>
  <c r="Q4007" i="2"/>
  <c r="K4008" i="2"/>
  <c r="Q4009" i="2"/>
  <c r="K4010" i="2"/>
  <c r="Q4011" i="2"/>
  <c r="K4012" i="2"/>
  <c r="Q4013" i="2"/>
  <c r="K4014" i="2"/>
  <c r="Q4015" i="2"/>
  <c r="K4016" i="2"/>
  <c r="Q4017" i="2"/>
  <c r="K4018" i="2"/>
  <c r="Q4019" i="2"/>
  <c r="K4020" i="2"/>
  <c r="Q4021" i="2"/>
  <c r="K4022" i="2"/>
  <c r="Q4023" i="2"/>
  <c r="K4024" i="2"/>
  <c r="Q4025" i="2"/>
  <c r="K4026" i="2"/>
  <c r="Q4027" i="2"/>
  <c r="K4028" i="2"/>
  <c r="Q4029" i="2"/>
  <c r="K4030" i="2"/>
  <c r="Q4031" i="2"/>
  <c r="K4032" i="2"/>
  <c r="Q4033" i="2"/>
  <c r="K4034" i="2"/>
  <c r="Q4035" i="2"/>
  <c r="K4036" i="2"/>
  <c r="Q4037" i="2"/>
  <c r="K4038" i="2"/>
  <c r="Q4039" i="2"/>
  <c r="K4040" i="2"/>
  <c r="Q4041" i="2"/>
  <c r="K4042" i="2"/>
  <c r="Q4043" i="2"/>
  <c r="K4044" i="2"/>
  <c r="Q4045" i="2"/>
  <c r="K4046" i="2"/>
  <c r="Q4047" i="2"/>
  <c r="K4048" i="2"/>
  <c r="Q4049" i="2"/>
  <c r="K4050" i="2"/>
  <c r="Q4051" i="2"/>
  <c r="K4052" i="2"/>
  <c r="Q4053" i="2"/>
  <c r="K4054" i="2"/>
  <c r="Q4055" i="2"/>
  <c r="K4056" i="2"/>
  <c r="Q4057" i="2"/>
  <c r="K4058" i="2"/>
  <c r="Q4059" i="2"/>
  <c r="K4060" i="2"/>
  <c r="Q4061" i="2"/>
  <c r="K4062" i="2"/>
  <c r="Q4063" i="2"/>
  <c r="K4064" i="2"/>
  <c r="Q4065" i="2"/>
  <c r="K4066" i="2"/>
  <c r="Q4067" i="2"/>
  <c r="K4068" i="2"/>
  <c r="Q4069" i="2"/>
  <c r="K4070" i="2"/>
  <c r="Q4071" i="2"/>
  <c r="K4072" i="2"/>
  <c r="Q4073" i="2"/>
  <c r="K4074" i="2"/>
  <c r="Q4075" i="2"/>
  <c r="K4076" i="2"/>
  <c r="Q4077" i="2"/>
  <c r="K4078" i="2"/>
  <c r="Q4079" i="2"/>
  <c r="K4080" i="2"/>
  <c r="Q4081" i="2"/>
  <c r="K4082" i="2"/>
  <c r="Q4083" i="2"/>
  <c r="K4084" i="2"/>
  <c r="Q4085" i="2"/>
  <c r="K4086" i="2"/>
  <c r="Q4087" i="2"/>
  <c r="K4088" i="2"/>
  <c r="Q4089" i="2"/>
  <c r="K4090" i="2"/>
  <c r="Q4091" i="2"/>
  <c r="K4092" i="2"/>
  <c r="Q4093" i="2"/>
  <c r="K4094" i="2"/>
  <c r="Q4095" i="2"/>
  <c r="K4096" i="2"/>
  <c r="Q4097" i="2"/>
  <c r="K4098" i="2"/>
  <c r="Q4099" i="2"/>
  <c r="K4100" i="2"/>
  <c r="Q4101" i="2"/>
  <c r="K4102" i="2"/>
  <c r="Q4103" i="2"/>
  <c r="K4104" i="2"/>
  <c r="Q4105" i="2"/>
  <c r="K4106" i="2"/>
  <c r="Q4107" i="2"/>
  <c r="K4108" i="2"/>
  <c r="Q4109" i="2"/>
  <c r="K4110" i="2"/>
  <c r="Q4111" i="2"/>
  <c r="K4112" i="2"/>
  <c r="Q4113" i="2"/>
  <c r="K4114" i="2"/>
  <c r="Q4115" i="2"/>
  <c r="K4116" i="2"/>
  <c r="Q4117" i="2"/>
  <c r="K4118" i="2"/>
  <c r="Q4119" i="2"/>
  <c r="K4120" i="2"/>
  <c r="Q4121" i="2"/>
  <c r="K4122" i="2"/>
  <c r="Q4123" i="2"/>
  <c r="K4124" i="2"/>
  <c r="Q4125" i="2"/>
  <c r="K4126" i="2"/>
  <c r="Q4127" i="2"/>
  <c r="K4128" i="2"/>
  <c r="Q4129" i="2"/>
  <c r="K4130" i="2"/>
  <c r="Q4131" i="2"/>
  <c r="K4132" i="2"/>
  <c r="Q4133" i="2"/>
  <c r="K4134" i="2"/>
  <c r="Q4135" i="2"/>
  <c r="K4136" i="2"/>
  <c r="Q4137" i="2"/>
  <c r="K4138" i="2"/>
  <c r="Q4139" i="2"/>
  <c r="K4140" i="2"/>
  <c r="Q4141" i="2"/>
  <c r="K4142" i="2"/>
  <c r="Q4143" i="2"/>
  <c r="K4144" i="2"/>
  <c r="Q4145" i="2"/>
  <c r="K4146" i="2"/>
  <c r="Q4147" i="2"/>
  <c r="K4148" i="2"/>
  <c r="Q4149" i="2"/>
  <c r="K4150" i="2"/>
  <c r="Q4151" i="2"/>
  <c r="K4152" i="2"/>
  <c r="Q4153" i="2"/>
  <c r="K4154" i="2"/>
  <c r="Q4155" i="2"/>
  <c r="K4156" i="2"/>
  <c r="Q4157" i="2"/>
  <c r="K4158" i="2"/>
  <c r="Q4159" i="2"/>
  <c r="K4160" i="2"/>
  <c r="Q4161" i="2"/>
  <c r="K4162" i="2"/>
  <c r="Q4163" i="2"/>
  <c r="K4164" i="2"/>
  <c r="Q4165" i="2"/>
  <c r="K4166" i="2"/>
  <c r="Q4167" i="2"/>
  <c r="K4168" i="2"/>
  <c r="Q4169" i="2"/>
  <c r="K4170" i="2"/>
  <c r="Q4171" i="2"/>
  <c r="K4172" i="2"/>
  <c r="Q4173" i="2"/>
  <c r="K4174" i="2"/>
  <c r="Q4175" i="2"/>
  <c r="K4176" i="2"/>
  <c r="Q4177" i="2"/>
  <c r="K4178" i="2"/>
  <c r="Q4179" i="2"/>
  <c r="K4180" i="2"/>
  <c r="Q4181" i="2"/>
  <c r="K4182" i="2"/>
  <c r="Q4183" i="2"/>
  <c r="K4184" i="2"/>
  <c r="Q4185" i="2"/>
  <c r="K4186" i="2"/>
  <c r="Q4187" i="2"/>
  <c r="K4188" i="2"/>
  <c r="Q4189" i="2"/>
  <c r="K4190" i="2"/>
  <c r="Q4191" i="2"/>
  <c r="K4192" i="2"/>
  <c r="Q4193" i="2"/>
  <c r="K4194" i="2"/>
  <c r="Q4195" i="2"/>
  <c r="K4196" i="2"/>
  <c r="Q4197" i="2"/>
  <c r="K4198" i="2"/>
  <c r="Q4199" i="2"/>
  <c r="K4200" i="2"/>
  <c r="Q4201" i="2"/>
  <c r="K4202" i="2"/>
  <c r="Q4203" i="2"/>
  <c r="K4204" i="2"/>
  <c r="Q4205" i="2"/>
  <c r="K4206" i="2"/>
  <c r="Q4207" i="2"/>
  <c r="K4208" i="2"/>
  <c r="Q4209" i="2"/>
  <c r="K4210" i="2"/>
  <c r="Q4211" i="2"/>
  <c r="K4212" i="2"/>
  <c r="Q4213" i="2"/>
  <c r="K4214" i="2"/>
  <c r="Q4215" i="2"/>
  <c r="K4216" i="2"/>
  <c r="Q4217" i="2"/>
  <c r="K4218" i="2"/>
  <c r="Q4219" i="2"/>
  <c r="K4220" i="2"/>
  <c r="Q4221" i="2"/>
  <c r="K4222" i="2"/>
  <c r="Q4223" i="2"/>
  <c r="K4224" i="2"/>
  <c r="Q4225" i="2"/>
  <c r="K4226" i="2"/>
  <c r="Q4227" i="2"/>
  <c r="K4228" i="2"/>
  <c r="Q4229" i="2"/>
  <c r="K4230" i="2"/>
  <c r="Q4231" i="2"/>
  <c r="K4232" i="2"/>
  <c r="Q4233" i="2"/>
  <c r="K4234" i="2"/>
  <c r="Q4235" i="2"/>
  <c r="K4236" i="2"/>
  <c r="Q4237" i="2"/>
  <c r="K4238" i="2"/>
  <c r="Q4239" i="2"/>
  <c r="K4240" i="2"/>
  <c r="Q4241" i="2"/>
  <c r="K4242" i="2"/>
  <c r="Q4243" i="2"/>
  <c r="K4244" i="2"/>
  <c r="Q4245" i="2"/>
  <c r="K4246" i="2"/>
  <c r="Q4247" i="2"/>
  <c r="K4248" i="2"/>
  <c r="Q4249" i="2"/>
  <c r="K4250" i="2"/>
  <c r="Q4251" i="2"/>
  <c r="K4252" i="2"/>
  <c r="Q4253" i="2"/>
  <c r="K4254" i="2"/>
  <c r="Q4255" i="2"/>
  <c r="K4256" i="2"/>
  <c r="Q4257" i="2"/>
  <c r="K4258" i="2"/>
  <c r="Q4259" i="2"/>
  <c r="K4260" i="2"/>
  <c r="Q4261" i="2"/>
  <c r="K4262" i="2"/>
  <c r="Q4263" i="2"/>
  <c r="K4264" i="2"/>
  <c r="Q4265" i="2"/>
  <c r="K4266" i="2"/>
  <c r="Q4267" i="2"/>
  <c r="K4268" i="2"/>
  <c r="Q4269" i="2"/>
  <c r="K4270" i="2"/>
  <c r="Q4271" i="2"/>
  <c r="K4272" i="2"/>
  <c r="Q4273" i="2"/>
  <c r="K4274" i="2"/>
  <c r="Q4275" i="2"/>
  <c r="K4276" i="2"/>
  <c r="Q4277" i="2"/>
  <c r="K4278" i="2"/>
  <c r="Q4279" i="2"/>
  <c r="K4280" i="2"/>
  <c r="Q4281"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R7195" i="2"/>
  <c r="R7197" i="2"/>
  <c r="R7199" i="2"/>
  <c r="R7201" i="2"/>
  <c r="R7203" i="2"/>
  <c r="R7205" i="2"/>
  <c r="R7207" i="2"/>
  <c r="R7209" i="2"/>
  <c r="R7211" i="2"/>
  <c r="R7213" i="2"/>
  <c r="R7215" i="2"/>
  <c r="R7217" i="2"/>
  <c r="R7219" i="2"/>
  <c r="R7221" i="2"/>
  <c r="R7223" i="2"/>
  <c r="R7225" i="2"/>
  <c r="R7227" i="2"/>
  <c r="R7229" i="2"/>
  <c r="R7231" i="2"/>
  <c r="R7233" i="2"/>
  <c r="R7235" i="2"/>
  <c r="R7237" i="2"/>
  <c r="R7239" i="2"/>
  <c r="R7241" i="2"/>
  <c r="R7243" i="2"/>
  <c r="R7245" i="2"/>
  <c r="R7247" i="2"/>
  <c r="R7249" i="2"/>
  <c r="R7251" i="2"/>
  <c r="R7253" i="2"/>
  <c r="R7255" i="2"/>
  <c r="R7257" i="2"/>
  <c r="R7259" i="2"/>
  <c r="R7261" i="2"/>
  <c r="R7263" i="2"/>
  <c r="R7265" i="2"/>
  <c r="R7267" i="2"/>
  <c r="R7269" i="2"/>
  <c r="R7271" i="2"/>
  <c r="R7273" i="2"/>
  <c r="R7275" i="2"/>
  <c r="R7277" i="2"/>
  <c r="R7279" i="2"/>
  <c r="R7281" i="2"/>
  <c r="R7283" i="2"/>
  <c r="R7285" i="2"/>
  <c r="R7287" i="2"/>
  <c r="R7289" i="2"/>
  <c r="R7291" i="2"/>
  <c r="R7293" i="2"/>
  <c r="R7295" i="2"/>
  <c r="R7297" i="2"/>
  <c r="R7299" i="2"/>
  <c r="R7301" i="2"/>
  <c r="R7303" i="2"/>
  <c r="R7305" i="2"/>
  <c r="R7307" i="2"/>
  <c r="R7309" i="2"/>
  <c r="R7311" i="2"/>
  <c r="R7313" i="2"/>
  <c r="R7315" i="2"/>
  <c r="R7317" i="2"/>
  <c r="R7319" i="2"/>
  <c r="R7321" i="2"/>
  <c r="K7194" i="2"/>
  <c r="Q7195" i="2"/>
  <c r="K7196" i="2"/>
  <c r="Q7197" i="2"/>
  <c r="K7198" i="2"/>
  <c r="Q7199" i="2"/>
  <c r="K7200" i="2"/>
  <c r="Q7201" i="2"/>
  <c r="K7202" i="2"/>
  <c r="Q7203" i="2"/>
  <c r="K7204" i="2"/>
  <c r="Q7205" i="2"/>
  <c r="K7206" i="2"/>
  <c r="Q7207" i="2"/>
  <c r="K7208" i="2"/>
  <c r="Q7209" i="2"/>
  <c r="K7210" i="2"/>
  <c r="Q7211" i="2"/>
  <c r="K7212" i="2"/>
  <c r="Q7213" i="2"/>
  <c r="K7214" i="2"/>
  <c r="Q7215" i="2"/>
  <c r="K7216" i="2"/>
  <c r="Q7217" i="2"/>
  <c r="K7218" i="2"/>
  <c r="Q7219" i="2"/>
  <c r="K7220" i="2"/>
  <c r="Q7221" i="2"/>
  <c r="K7222" i="2"/>
  <c r="Q7223" i="2"/>
  <c r="K7224" i="2"/>
  <c r="Q7225" i="2"/>
  <c r="K7226" i="2"/>
  <c r="Q7227" i="2"/>
  <c r="K7228" i="2"/>
  <c r="Q7229" i="2"/>
  <c r="K7230" i="2"/>
  <c r="Q7231" i="2"/>
  <c r="K7232" i="2"/>
  <c r="Q7233" i="2"/>
  <c r="K7234" i="2"/>
  <c r="Q7235" i="2"/>
  <c r="K7236" i="2"/>
  <c r="Q7237" i="2"/>
  <c r="K7238" i="2"/>
  <c r="Q7239" i="2"/>
  <c r="K7240" i="2"/>
  <c r="Q7241" i="2"/>
  <c r="K7242" i="2"/>
  <c r="Q7243" i="2"/>
  <c r="K7244" i="2"/>
  <c r="Q7245" i="2"/>
  <c r="K7246" i="2"/>
  <c r="Q7247" i="2"/>
  <c r="K7248" i="2"/>
  <c r="Q7249" i="2"/>
  <c r="K7250" i="2"/>
  <c r="Q7251" i="2"/>
  <c r="K7252" i="2"/>
  <c r="Q7253" i="2"/>
  <c r="K7254" i="2"/>
  <c r="Q7255" i="2"/>
  <c r="K7256" i="2"/>
  <c r="Q7257" i="2"/>
  <c r="K7258" i="2"/>
  <c r="Q7259" i="2"/>
  <c r="K7260" i="2"/>
  <c r="Q7261" i="2"/>
  <c r="K7262" i="2"/>
  <c r="Q7263" i="2"/>
  <c r="K7264" i="2"/>
  <c r="Q7265" i="2"/>
  <c r="K7266" i="2"/>
  <c r="Q7267" i="2"/>
  <c r="K7268" i="2"/>
  <c r="Q7269" i="2"/>
  <c r="K7270" i="2"/>
  <c r="Q7271" i="2"/>
  <c r="K7272" i="2"/>
  <c r="Q7273" i="2"/>
  <c r="K7274" i="2"/>
  <c r="Q7275" i="2"/>
  <c r="K7276" i="2"/>
  <c r="Q7277" i="2"/>
  <c r="K7278" i="2"/>
  <c r="Q7279" i="2"/>
  <c r="K7280" i="2"/>
  <c r="Q7281" i="2"/>
  <c r="K7282" i="2"/>
  <c r="Q7283" i="2"/>
  <c r="K7284" i="2"/>
  <c r="Q7285" i="2"/>
  <c r="K7286" i="2"/>
  <c r="Q7287" i="2"/>
  <c r="K7288" i="2"/>
  <c r="Q7289" i="2"/>
  <c r="K7290" i="2"/>
  <c r="Q7291" i="2"/>
  <c r="K7292" i="2"/>
  <c r="Q7293" i="2"/>
  <c r="K7294" i="2"/>
  <c r="Q7295" i="2"/>
  <c r="K7296" i="2"/>
  <c r="Q7297" i="2"/>
  <c r="K7298" i="2"/>
  <c r="Q7299" i="2"/>
  <c r="K7300" i="2"/>
  <c r="Q7301" i="2"/>
  <c r="K7302" i="2"/>
  <c r="Q7303" i="2"/>
  <c r="K7304" i="2"/>
  <c r="Q7305" i="2"/>
  <c r="K7306" i="2"/>
  <c r="Q7307" i="2"/>
  <c r="K7308" i="2"/>
  <c r="Q7309" i="2"/>
  <c r="K7310" i="2"/>
  <c r="Q7311" i="2"/>
  <c r="K7312" i="2"/>
  <c r="Q7313" i="2"/>
  <c r="K7314" i="2"/>
  <c r="Q7315" i="2"/>
  <c r="K7316" i="2"/>
  <c r="Q7317" i="2"/>
  <c r="K7318" i="2"/>
  <c r="Q7319" i="2"/>
  <c r="K7320" i="2"/>
  <c r="Q7321" i="2"/>
  <c r="K7322" i="2"/>
  <c r="R7324" i="2"/>
  <c r="R7325" i="2"/>
  <c r="R7326" i="2"/>
  <c r="R7327" i="2"/>
  <c r="R7328" i="2"/>
  <c r="R7329" i="2"/>
  <c r="R7330" i="2"/>
  <c r="R7331" i="2"/>
  <c r="R7332" i="2"/>
  <c r="R7333" i="2"/>
  <c r="R7334" i="2"/>
  <c r="R7335" i="2"/>
  <c r="R7336" i="2"/>
  <c r="R7337" i="2"/>
  <c r="R7338" i="2"/>
  <c r="R7339" i="2"/>
  <c r="R7340" i="2"/>
  <c r="R7341" i="2"/>
  <c r="R7342" i="2"/>
  <c r="R7343" i="2"/>
  <c r="R7344" i="2"/>
  <c r="R7345" i="2"/>
  <c r="R7346" i="2"/>
  <c r="R7347" i="2"/>
  <c r="R7348" i="2"/>
  <c r="R7349" i="2"/>
  <c r="R7350" i="2"/>
  <c r="R7351" i="2"/>
  <c r="R7352" i="2"/>
  <c r="R7353" i="2"/>
  <c r="R7354" i="2"/>
  <c r="R7355" i="2"/>
  <c r="R7356" i="2"/>
  <c r="R7357" i="2"/>
  <c r="R7358" i="2"/>
  <c r="R7359" i="2"/>
  <c r="R7360" i="2"/>
  <c r="R7361" i="2"/>
  <c r="R7362" i="2"/>
  <c r="R7363" i="2"/>
  <c r="R7364" i="2"/>
  <c r="R7365" i="2"/>
  <c r="R7366" i="2"/>
  <c r="R7367" i="2"/>
  <c r="R7368" i="2"/>
  <c r="R7369" i="2"/>
  <c r="R7370" i="2"/>
  <c r="R7371" i="2"/>
  <c r="R7372" i="2"/>
  <c r="R7373" i="2"/>
  <c r="R7374" i="2"/>
  <c r="R7375" i="2"/>
  <c r="R7376" i="2"/>
  <c r="R7377" i="2"/>
  <c r="R7378" i="2"/>
  <c r="R7379" i="2"/>
  <c r="R7380" i="2"/>
  <c r="R7381" i="2"/>
  <c r="R7382" i="2"/>
  <c r="R7383" i="2"/>
  <c r="R7384" i="2"/>
  <c r="R7385" i="2"/>
  <c r="R7386" i="2"/>
  <c r="R7387" i="2"/>
  <c r="R7388" i="2"/>
  <c r="R7389" i="2"/>
  <c r="R7390" i="2"/>
  <c r="R7391" i="2"/>
  <c r="R7392" i="2"/>
  <c r="R7393" i="2"/>
  <c r="R7394" i="2"/>
  <c r="R7395" i="2"/>
  <c r="R7396" i="2"/>
  <c r="R7397" i="2"/>
  <c r="R7398" i="2"/>
  <c r="R7399" i="2"/>
  <c r="R7400" i="2"/>
  <c r="R7401" i="2"/>
  <c r="R7402" i="2"/>
  <c r="R7403" i="2"/>
  <c r="R7404" i="2"/>
  <c r="R7405" i="2"/>
  <c r="R7406" i="2"/>
  <c r="R7407" i="2"/>
  <c r="R7408" i="2"/>
  <c r="R7409" i="2"/>
  <c r="R7410" i="2"/>
  <c r="R7411" i="2"/>
  <c r="Q7194" i="2"/>
  <c r="K7195" i="2"/>
  <c r="Q7196" i="2"/>
  <c r="K7197" i="2"/>
  <c r="Q7198" i="2"/>
  <c r="K7199" i="2"/>
  <c r="Q7200" i="2"/>
  <c r="K7201" i="2"/>
  <c r="Q7202" i="2"/>
  <c r="K7203" i="2"/>
  <c r="Q7204" i="2"/>
  <c r="K7205" i="2"/>
  <c r="Q7206" i="2"/>
  <c r="K7207" i="2"/>
  <c r="Q7208" i="2"/>
  <c r="K7209" i="2"/>
  <c r="Q7210" i="2"/>
  <c r="K7211" i="2"/>
  <c r="Q7212" i="2"/>
  <c r="K7213" i="2"/>
  <c r="Q7214" i="2"/>
  <c r="K7215" i="2"/>
  <c r="Q7216" i="2"/>
  <c r="K7217" i="2"/>
  <c r="Q7218" i="2"/>
  <c r="K7219" i="2"/>
  <c r="Q7220" i="2"/>
  <c r="K7221" i="2"/>
  <c r="Q7222" i="2"/>
  <c r="K7223" i="2"/>
  <c r="Q7224" i="2"/>
  <c r="K7225" i="2"/>
  <c r="Q7226" i="2"/>
  <c r="K7227" i="2"/>
  <c r="Q7228" i="2"/>
  <c r="K7229" i="2"/>
  <c r="Q7230" i="2"/>
  <c r="K7231" i="2"/>
  <c r="Q7232" i="2"/>
  <c r="K7233" i="2"/>
  <c r="Q7234" i="2"/>
  <c r="K7235" i="2"/>
  <c r="Q7236" i="2"/>
  <c r="K7237" i="2"/>
  <c r="Q7238" i="2"/>
  <c r="K7239" i="2"/>
  <c r="Q7240" i="2"/>
  <c r="K7241" i="2"/>
  <c r="Q7242" i="2"/>
  <c r="K7243" i="2"/>
  <c r="Q7244" i="2"/>
  <c r="K7245" i="2"/>
  <c r="Q7246" i="2"/>
  <c r="K7247" i="2"/>
  <c r="Q7248" i="2"/>
  <c r="K7249" i="2"/>
  <c r="Q7250" i="2"/>
  <c r="K7251" i="2"/>
  <c r="Q7252" i="2"/>
  <c r="K7253" i="2"/>
  <c r="Q7254" i="2"/>
  <c r="K7255" i="2"/>
  <c r="Q7256" i="2"/>
  <c r="K7257" i="2"/>
  <c r="Q7258" i="2"/>
  <c r="K7259" i="2"/>
  <c r="Q7260" i="2"/>
  <c r="K7261" i="2"/>
  <c r="Q7262" i="2"/>
  <c r="K7263" i="2"/>
  <c r="Q7264" i="2"/>
  <c r="K7265" i="2"/>
  <c r="Q7266" i="2"/>
  <c r="K7267" i="2"/>
  <c r="Q7268" i="2"/>
  <c r="K7269" i="2"/>
  <c r="Q7270" i="2"/>
  <c r="K7271" i="2"/>
  <c r="Q7272" i="2"/>
  <c r="K7273" i="2"/>
  <c r="Q7274" i="2"/>
  <c r="K7275" i="2"/>
  <c r="Q7276" i="2"/>
  <c r="K7277" i="2"/>
  <c r="Q7278" i="2"/>
  <c r="K7279" i="2"/>
  <c r="Q7280" i="2"/>
  <c r="K7281" i="2"/>
  <c r="Q7282" i="2"/>
  <c r="K7283" i="2"/>
  <c r="Q7284" i="2"/>
  <c r="K7285" i="2"/>
  <c r="Q7286" i="2"/>
  <c r="K7287" i="2"/>
  <c r="Q7288" i="2"/>
  <c r="K7289" i="2"/>
  <c r="Q7290" i="2"/>
  <c r="K7291" i="2"/>
  <c r="Q7292" i="2"/>
  <c r="K7293" i="2"/>
  <c r="Q7294" i="2"/>
  <c r="K7295" i="2"/>
  <c r="Q7296" i="2"/>
  <c r="K7297" i="2"/>
  <c r="Q7298" i="2"/>
  <c r="K7299" i="2"/>
  <c r="Q7300" i="2"/>
  <c r="K7301" i="2"/>
  <c r="Q7302" i="2"/>
  <c r="K7303" i="2"/>
  <c r="Q7304" i="2"/>
  <c r="K7305" i="2"/>
  <c r="Q7306" i="2"/>
  <c r="K7307" i="2"/>
  <c r="Q7308" i="2"/>
  <c r="K7309" i="2"/>
  <c r="Q7310" i="2"/>
  <c r="K7311" i="2"/>
  <c r="Q7312" i="2"/>
  <c r="K7313" i="2"/>
  <c r="Q7314" i="2"/>
  <c r="K7315" i="2"/>
  <c r="Q7316" i="2"/>
  <c r="K7317" i="2"/>
  <c r="Q7318" i="2"/>
  <c r="K7319" i="2"/>
  <c r="Q7320" i="2"/>
  <c r="K7321" i="2"/>
  <c r="Q7322" i="2"/>
  <c r="R7323" i="2"/>
  <c r="K7323" i="2"/>
  <c r="Q7325" i="2"/>
  <c r="Q7327" i="2"/>
  <c r="Q7329" i="2"/>
  <c r="Q7331" i="2"/>
  <c r="Q7333" i="2"/>
  <c r="Q7335" i="2"/>
  <c r="Q7337" i="2"/>
  <c r="Q7339" i="2"/>
  <c r="Q7341" i="2"/>
  <c r="Q7343" i="2"/>
  <c r="Q7345" i="2"/>
  <c r="Q7347" i="2"/>
  <c r="Q7349" i="2"/>
  <c r="Q7351" i="2"/>
  <c r="Q7353" i="2"/>
  <c r="Q7355" i="2"/>
  <c r="Q7357" i="2"/>
  <c r="Q7359" i="2"/>
  <c r="Q7361" i="2"/>
  <c r="Q7363" i="2"/>
  <c r="Q7365" i="2"/>
  <c r="Q7367" i="2"/>
  <c r="Q7369" i="2"/>
  <c r="Q7371" i="2"/>
  <c r="Q7373" i="2"/>
  <c r="Q7375" i="2"/>
  <c r="Q7377" i="2"/>
  <c r="Q7379" i="2"/>
  <c r="Q7381" i="2"/>
  <c r="Q7383" i="2"/>
  <c r="Q7385" i="2"/>
  <c r="Q7387" i="2"/>
  <c r="Q7389" i="2"/>
  <c r="Q7391" i="2"/>
  <c r="Q7393" i="2"/>
  <c r="Q7395" i="2"/>
  <c r="Q7397" i="2"/>
  <c r="Q7399" i="2"/>
  <c r="Q7401" i="2"/>
  <c r="Q7403" i="2"/>
  <c r="Q7405" i="2"/>
  <c r="Q7407" i="2"/>
  <c r="Q7409" i="2"/>
  <c r="Q7411"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Q7323" i="2"/>
  <c r="J7323" i="2"/>
  <c r="Q7324" i="2"/>
  <c r="K7325" i="2"/>
  <c r="Q7326" i="2"/>
  <c r="K7327" i="2"/>
  <c r="Q7328" i="2"/>
  <c r="K7329" i="2"/>
  <c r="Q7330" i="2"/>
  <c r="K7331" i="2"/>
  <c r="Q7332" i="2"/>
  <c r="K7333" i="2"/>
  <c r="Q7334" i="2"/>
  <c r="K7335" i="2"/>
  <c r="Q7336" i="2"/>
  <c r="K7337" i="2"/>
  <c r="Q7338" i="2"/>
  <c r="K7339" i="2"/>
  <c r="Q7340" i="2"/>
  <c r="K7341" i="2"/>
  <c r="Q7342" i="2"/>
  <c r="K7343" i="2"/>
  <c r="Q7344" i="2"/>
  <c r="K7345" i="2"/>
  <c r="Q7346" i="2"/>
  <c r="K7347" i="2"/>
  <c r="Q7348" i="2"/>
  <c r="K7349" i="2"/>
  <c r="Q7350" i="2"/>
  <c r="K7351" i="2"/>
  <c r="Q7352" i="2"/>
  <c r="K7353" i="2"/>
  <c r="Q7354" i="2"/>
  <c r="K7355" i="2"/>
  <c r="Q7356" i="2"/>
  <c r="K7357" i="2"/>
  <c r="Q7358" i="2"/>
  <c r="K7359" i="2"/>
  <c r="Q7360" i="2"/>
  <c r="K7361" i="2"/>
  <c r="Q7362" i="2"/>
  <c r="K7363" i="2"/>
  <c r="Q7364" i="2"/>
  <c r="K7365" i="2"/>
  <c r="Q7366" i="2"/>
  <c r="K7367" i="2"/>
  <c r="Q7368" i="2"/>
  <c r="K7369" i="2"/>
  <c r="Q7370" i="2"/>
  <c r="K7371" i="2"/>
  <c r="Q7372" i="2"/>
  <c r="K7373" i="2"/>
  <c r="Q7374" i="2"/>
  <c r="K7375" i="2"/>
  <c r="Q7376" i="2"/>
  <c r="K7377" i="2"/>
  <c r="Q7378" i="2"/>
  <c r="K7379" i="2"/>
  <c r="Q7380" i="2"/>
  <c r="K7381" i="2"/>
  <c r="Q7382" i="2"/>
  <c r="K7383" i="2"/>
  <c r="Q7384" i="2"/>
  <c r="K7385" i="2"/>
  <c r="Q7386" i="2"/>
  <c r="K7387" i="2"/>
  <c r="Q7388" i="2"/>
  <c r="K7389" i="2"/>
  <c r="Q7390" i="2"/>
  <c r="K7391" i="2"/>
  <c r="Q7392" i="2"/>
  <c r="K7393" i="2"/>
  <c r="Q7394" i="2"/>
  <c r="K7395" i="2"/>
  <c r="Q7396" i="2"/>
  <c r="K7397" i="2"/>
  <c r="Q7398" i="2"/>
  <c r="K7399" i="2"/>
  <c r="Q7400" i="2"/>
  <c r="K7401" i="2"/>
  <c r="Q7402" i="2"/>
  <c r="K7403" i="2"/>
  <c r="Q7404" i="2"/>
  <c r="K7405" i="2"/>
  <c r="Q7406" i="2"/>
  <c r="K7407" i="2"/>
  <c r="Q7408" i="2"/>
  <c r="K7409" i="2"/>
  <c r="Q7410" i="2"/>
  <c r="K7411" i="2"/>
  <c r="R7412" i="2"/>
  <c r="K7412" i="2"/>
  <c r="R7413" i="2"/>
  <c r="K7413" i="2"/>
  <c r="R7414" i="2"/>
  <c r="K7414" i="2"/>
  <c r="R7415" i="2"/>
  <c r="K7415" i="2"/>
  <c r="R7416" i="2"/>
  <c r="K7416" i="2"/>
  <c r="R7417" i="2"/>
  <c r="K7417" i="2"/>
  <c r="R7418" i="2"/>
  <c r="K7418" i="2"/>
  <c r="R7419" i="2"/>
  <c r="K7419" i="2"/>
  <c r="R7420" i="2"/>
  <c r="K7420" i="2"/>
  <c r="R7421" i="2"/>
  <c r="K7421" i="2"/>
  <c r="R7422" i="2"/>
  <c r="K7422" i="2"/>
  <c r="R7423" i="2"/>
  <c r="K7423" i="2"/>
  <c r="R7424" i="2"/>
  <c r="K7424" i="2"/>
  <c r="R7425" i="2"/>
  <c r="K7425" i="2"/>
  <c r="R7426" i="2"/>
  <c r="K7426" i="2"/>
  <c r="R7427" i="2"/>
  <c r="K7427" i="2"/>
  <c r="R7428" i="2"/>
  <c r="K7428" i="2"/>
  <c r="R7429" i="2"/>
  <c r="K7429" i="2"/>
  <c r="R7430" i="2"/>
  <c r="K7430" i="2"/>
  <c r="R7431" i="2"/>
  <c r="K7431" i="2"/>
  <c r="R7432" i="2"/>
  <c r="K7432" i="2"/>
  <c r="R7433" i="2"/>
  <c r="K7433" i="2"/>
  <c r="R7434" i="2"/>
  <c r="K7434" i="2"/>
  <c r="R7435" i="2"/>
  <c r="K7435" i="2"/>
  <c r="R7436" i="2"/>
  <c r="K7436" i="2"/>
  <c r="R7437" i="2"/>
  <c r="K7437" i="2"/>
  <c r="R7438" i="2"/>
  <c r="K7438" i="2"/>
  <c r="R7439" i="2"/>
  <c r="K7439" i="2"/>
  <c r="R7440" i="2"/>
  <c r="K7440" i="2"/>
  <c r="R7441" i="2"/>
  <c r="K7441" i="2"/>
  <c r="R7442" i="2"/>
  <c r="K7442" i="2"/>
  <c r="R7443" i="2"/>
  <c r="K7443" i="2"/>
  <c r="R7444" i="2"/>
  <c r="K7444" i="2"/>
  <c r="R7445" i="2"/>
  <c r="K7445" i="2"/>
  <c r="R7446" i="2"/>
  <c r="K7446" i="2"/>
  <c r="R7447" i="2"/>
  <c r="K7447" i="2"/>
  <c r="R7448" i="2"/>
  <c r="K7448" i="2"/>
  <c r="R7449" i="2"/>
  <c r="K7449" i="2"/>
  <c r="R7450" i="2"/>
  <c r="K7450" i="2"/>
  <c r="R7451" i="2"/>
  <c r="K7451" i="2"/>
  <c r="R7452" i="2"/>
  <c r="K7452" i="2"/>
  <c r="R7453" i="2"/>
  <c r="K7453" i="2"/>
  <c r="R7454" i="2"/>
  <c r="K7454" i="2"/>
  <c r="R7455" i="2"/>
  <c r="K7455" i="2"/>
  <c r="R7456" i="2"/>
  <c r="K7456" i="2"/>
  <c r="R7457" i="2"/>
  <c r="K7457" i="2"/>
  <c r="R7458" i="2"/>
  <c r="K7458" i="2"/>
  <c r="R7459" i="2"/>
  <c r="K7459" i="2"/>
  <c r="R7460" i="2"/>
  <c r="K7460" i="2"/>
  <c r="R7461" i="2"/>
  <c r="K7461" i="2"/>
  <c r="R7462" i="2"/>
  <c r="K7462" i="2"/>
  <c r="R7463" i="2"/>
  <c r="K7463" i="2"/>
  <c r="R7464" i="2"/>
  <c r="K7464" i="2"/>
  <c r="R7465" i="2"/>
  <c r="K7465" i="2"/>
  <c r="R7466" i="2"/>
  <c r="K7466" i="2"/>
  <c r="R7467" i="2"/>
  <c r="K7467" i="2"/>
  <c r="R7468" i="2"/>
  <c r="K7468" i="2"/>
  <c r="R7469" i="2"/>
  <c r="K7469" i="2"/>
  <c r="R7470" i="2"/>
  <c r="K7470" i="2"/>
  <c r="R7471" i="2"/>
  <c r="K7471" i="2"/>
  <c r="R7472" i="2"/>
  <c r="K7472" i="2"/>
  <c r="R7473" i="2"/>
  <c r="K7473" i="2"/>
  <c r="R7474" i="2"/>
  <c r="K7474" i="2"/>
  <c r="R7475" i="2"/>
  <c r="K7475" i="2"/>
  <c r="R7476" i="2"/>
  <c r="K7476" i="2"/>
  <c r="R7477" i="2"/>
  <c r="K7477" i="2"/>
  <c r="R7478" i="2"/>
  <c r="K7478" i="2"/>
  <c r="R7479" i="2"/>
  <c r="K7479" i="2"/>
  <c r="R7480" i="2"/>
  <c r="K7480" i="2"/>
  <c r="R7481" i="2"/>
  <c r="K7481" i="2"/>
  <c r="R7482" i="2"/>
  <c r="K7482" i="2"/>
  <c r="R7483" i="2"/>
  <c r="K7483" i="2"/>
  <c r="R7484" i="2"/>
  <c r="K7484" i="2"/>
  <c r="R7485" i="2"/>
  <c r="K7485" i="2"/>
  <c r="R7486" i="2"/>
  <c r="K7486" i="2"/>
  <c r="R7487" i="2"/>
  <c r="K7487" i="2"/>
  <c r="R7488" i="2"/>
  <c r="K7488" i="2"/>
  <c r="R7489" i="2"/>
  <c r="K7489" i="2"/>
  <c r="R7490" i="2"/>
  <c r="K7490" i="2"/>
  <c r="R7491" i="2"/>
  <c r="K7491" i="2"/>
  <c r="R7492" i="2"/>
  <c r="K7492" i="2"/>
  <c r="R7493" i="2"/>
  <c r="K7493" i="2"/>
  <c r="R7494" i="2"/>
  <c r="K7494" i="2"/>
  <c r="R7495" i="2"/>
  <c r="K7495" i="2"/>
  <c r="R7496" i="2"/>
  <c r="K7496" i="2"/>
  <c r="R7497" i="2"/>
  <c r="K7497" i="2"/>
  <c r="R7498" i="2"/>
  <c r="K7498" i="2"/>
  <c r="R7499" i="2"/>
  <c r="K7499" i="2"/>
  <c r="R7500" i="2"/>
  <c r="K7500" i="2"/>
  <c r="R7501" i="2"/>
  <c r="K7501" i="2"/>
  <c r="R7502" i="2"/>
  <c r="K7502" i="2"/>
  <c r="R7503" i="2"/>
  <c r="K7503" i="2"/>
  <c r="R7504" i="2"/>
  <c r="K7504" i="2"/>
  <c r="R7505" i="2"/>
  <c r="K7505" i="2"/>
  <c r="R7506" i="2"/>
  <c r="K7506" i="2"/>
  <c r="R7507" i="2"/>
  <c r="K7507" i="2"/>
  <c r="R7508" i="2"/>
  <c r="K7508" i="2"/>
  <c r="R7509" i="2"/>
  <c r="K7509" i="2"/>
  <c r="R7510" i="2"/>
  <c r="K7510" i="2"/>
  <c r="R7511" i="2"/>
  <c r="K7511" i="2"/>
  <c r="R7512" i="2"/>
  <c r="K7512" i="2"/>
  <c r="R7513" i="2"/>
  <c r="K7513" i="2"/>
  <c r="R7514" i="2"/>
  <c r="K7514" i="2"/>
  <c r="R7515" i="2"/>
  <c r="K7515" i="2"/>
  <c r="R7516" i="2"/>
  <c r="K7516" i="2"/>
  <c r="R7517" i="2"/>
  <c r="K7517" i="2"/>
  <c r="R7518" i="2"/>
  <c r="K7518" i="2"/>
  <c r="R7519" i="2"/>
  <c r="K7519" i="2"/>
  <c r="R7520" i="2"/>
  <c r="K7520" i="2"/>
  <c r="R7521" i="2"/>
  <c r="K7521" i="2"/>
  <c r="R7522" i="2"/>
  <c r="K7522" i="2"/>
  <c r="R7523" i="2"/>
  <c r="K7523" i="2"/>
  <c r="R7524" i="2"/>
  <c r="K7524" i="2"/>
  <c r="R7525" i="2"/>
  <c r="K7525" i="2"/>
  <c r="R7526" i="2"/>
  <c r="K7526" i="2"/>
  <c r="R7527" i="2"/>
  <c r="K7527" i="2"/>
  <c r="R7528" i="2"/>
  <c r="K7528" i="2"/>
  <c r="R7529" i="2"/>
  <c r="K7529" i="2"/>
  <c r="R7530" i="2"/>
  <c r="K7530" i="2"/>
  <c r="R7531" i="2"/>
  <c r="K7531" i="2"/>
  <c r="R7532" i="2"/>
  <c r="K7532" i="2"/>
  <c r="R7533" i="2"/>
  <c r="K7533" i="2"/>
  <c r="R7534" i="2"/>
  <c r="K7534" i="2"/>
  <c r="R7535" i="2"/>
  <c r="K7535" i="2"/>
  <c r="R7536" i="2"/>
  <c r="K7536" i="2"/>
  <c r="R7537" i="2"/>
  <c r="K7537" i="2"/>
  <c r="R7538" i="2"/>
  <c r="K7538" i="2"/>
  <c r="R7539" i="2"/>
  <c r="K7539" i="2"/>
  <c r="R7540" i="2"/>
  <c r="K7540" i="2"/>
  <c r="R7541" i="2"/>
  <c r="K7541" i="2"/>
  <c r="R7542" i="2"/>
  <c r="K7542" i="2"/>
  <c r="R7543" i="2"/>
  <c r="K7543" i="2"/>
  <c r="R7544" i="2"/>
  <c r="K7544" i="2"/>
  <c r="R7545" i="2"/>
  <c r="K7545" i="2"/>
  <c r="R7546" i="2"/>
  <c r="K7546" i="2"/>
  <c r="R7547" i="2"/>
  <c r="K7547" i="2"/>
  <c r="R7548" i="2"/>
  <c r="K7548" i="2"/>
  <c r="R7549" i="2"/>
  <c r="K7549" i="2"/>
  <c r="R7550" i="2"/>
  <c r="K7550" i="2"/>
  <c r="R7551" i="2"/>
  <c r="K7551" i="2"/>
  <c r="R7552" i="2"/>
  <c r="K7552" i="2"/>
  <c r="R7553" i="2"/>
  <c r="K7553" i="2"/>
  <c r="R7554" i="2"/>
  <c r="K7554" i="2"/>
  <c r="R7555" i="2"/>
  <c r="K7555" i="2"/>
  <c r="R7556" i="2"/>
  <c r="K7556" i="2"/>
  <c r="R7557" i="2"/>
  <c r="K7557" i="2"/>
  <c r="R7558" i="2"/>
  <c r="K7558" i="2"/>
  <c r="R7559" i="2"/>
  <c r="K7559" i="2"/>
  <c r="R7560" i="2"/>
  <c r="K7560" i="2"/>
  <c r="R7561" i="2"/>
  <c r="K7561" i="2"/>
  <c r="R7562" i="2"/>
  <c r="K7562" i="2"/>
  <c r="R7563" i="2"/>
  <c r="K7563" i="2"/>
  <c r="R7564" i="2"/>
  <c r="K7564" i="2"/>
  <c r="R7565" i="2"/>
  <c r="K7565" i="2"/>
  <c r="R7566" i="2"/>
  <c r="K7566" i="2"/>
  <c r="R7567" i="2"/>
  <c r="K7567" i="2"/>
  <c r="R7568" i="2"/>
  <c r="K7568" i="2"/>
  <c r="R7569" i="2"/>
  <c r="K7569" i="2"/>
  <c r="R7570" i="2"/>
  <c r="K7570" i="2"/>
  <c r="R7571" i="2"/>
  <c r="K7571" i="2"/>
  <c r="R7572" i="2"/>
  <c r="K7572" i="2"/>
  <c r="R7573" i="2"/>
  <c r="K7573" i="2"/>
  <c r="R7574" i="2"/>
  <c r="K7574" i="2"/>
  <c r="R7575" i="2"/>
  <c r="K7575" i="2"/>
  <c r="R7576" i="2"/>
  <c r="K7576" i="2"/>
  <c r="R7577" i="2"/>
  <c r="K7577" i="2"/>
  <c r="R7578" i="2"/>
  <c r="K7578" i="2"/>
  <c r="R7579" i="2"/>
  <c r="K7579" i="2"/>
  <c r="R7580" i="2"/>
  <c r="K7580" i="2"/>
  <c r="R7581" i="2"/>
  <c r="K7581" i="2"/>
  <c r="R7582" i="2"/>
  <c r="K7582" i="2"/>
  <c r="R7583" i="2"/>
  <c r="K7583" i="2"/>
  <c r="R7584" i="2"/>
  <c r="K7584" i="2"/>
  <c r="R7585" i="2"/>
  <c r="K7585" i="2"/>
  <c r="R7586" i="2"/>
  <c r="K7586" i="2"/>
  <c r="R7587" i="2"/>
  <c r="K7587" i="2"/>
  <c r="R7588" i="2"/>
  <c r="K7588" i="2"/>
  <c r="R7589" i="2"/>
  <c r="K7589" i="2"/>
  <c r="R7590" i="2"/>
  <c r="K7590" i="2"/>
  <c r="R7591" i="2"/>
  <c r="K7591" i="2"/>
  <c r="R7592" i="2"/>
  <c r="K7592" i="2"/>
  <c r="R7593" i="2"/>
  <c r="K7593" i="2"/>
  <c r="R7594" i="2"/>
  <c r="K7594" i="2"/>
  <c r="R7595" i="2"/>
  <c r="K7595" i="2"/>
  <c r="R7596" i="2"/>
  <c r="K7596" i="2"/>
  <c r="R7597" i="2"/>
  <c r="K7597" i="2"/>
  <c r="R7598" i="2"/>
  <c r="K7598" i="2"/>
  <c r="R7599" i="2"/>
  <c r="K7599" i="2"/>
  <c r="R7600" i="2"/>
  <c r="K7600" i="2"/>
  <c r="R7601" i="2"/>
  <c r="K7601" i="2"/>
  <c r="R7602" i="2"/>
  <c r="K7602" i="2"/>
  <c r="R7603" i="2"/>
  <c r="K7603" i="2"/>
  <c r="R7604" i="2"/>
  <c r="K7604" i="2"/>
  <c r="R7605" i="2"/>
  <c r="K7605" i="2"/>
  <c r="R7606" i="2"/>
  <c r="K7606" i="2"/>
  <c r="R7607" i="2"/>
  <c r="K7607" i="2"/>
  <c r="R7608" i="2"/>
  <c r="K7608" i="2"/>
  <c r="R7609" i="2"/>
  <c r="K7609" i="2"/>
  <c r="R7610" i="2"/>
  <c r="K7610" i="2"/>
  <c r="R7611" i="2"/>
  <c r="K7611" i="2"/>
  <c r="R7612" i="2"/>
  <c r="K7612" i="2"/>
  <c r="R7613" i="2"/>
  <c r="K7613" i="2"/>
  <c r="R7614" i="2"/>
  <c r="K7614" i="2"/>
  <c r="R7615" i="2"/>
  <c r="K7615" i="2"/>
  <c r="R7616" i="2"/>
  <c r="K7616" i="2"/>
  <c r="R7617" i="2"/>
  <c r="K7617" i="2"/>
  <c r="R7618" i="2"/>
  <c r="K7618" i="2"/>
  <c r="R7619" i="2"/>
  <c r="K7619" i="2"/>
  <c r="R7620" i="2"/>
  <c r="K7620" i="2"/>
  <c r="R7621" i="2"/>
  <c r="K7621" i="2"/>
  <c r="R7622" i="2"/>
  <c r="K7622" i="2"/>
  <c r="R7623" i="2"/>
  <c r="K7623" i="2"/>
  <c r="R7624" i="2"/>
  <c r="K7624" i="2"/>
  <c r="R7625" i="2"/>
  <c r="K7625" i="2"/>
  <c r="R7626" i="2"/>
  <c r="K7626" i="2"/>
  <c r="R7627" i="2"/>
  <c r="K7627" i="2"/>
  <c r="R7628" i="2"/>
  <c r="K7628" i="2"/>
  <c r="R7629" i="2"/>
  <c r="K7629" i="2"/>
  <c r="R7630" i="2"/>
  <c r="K7630" i="2"/>
  <c r="R7631" i="2"/>
  <c r="K7631" i="2"/>
  <c r="R7632" i="2"/>
  <c r="K7632" i="2"/>
  <c r="R7633" i="2"/>
  <c r="K7633" i="2"/>
  <c r="R7634" i="2"/>
  <c r="K7634" i="2"/>
  <c r="R7635" i="2"/>
  <c r="K7635" i="2"/>
  <c r="R7636" i="2"/>
  <c r="K7636" i="2"/>
  <c r="R7637" i="2"/>
  <c r="K7637" i="2"/>
  <c r="R7638" i="2"/>
  <c r="K7638" i="2"/>
  <c r="R7639" i="2"/>
  <c r="K7639" i="2"/>
  <c r="R7640" i="2"/>
  <c r="K7640" i="2"/>
  <c r="R7641" i="2"/>
  <c r="K7641" i="2"/>
  <c r="R7642" i="2"/>
  <c r="K7642" i="2"/>
  <c r="R7643" i="2"/>
  <c r="K7643" i="2"/>
  <c r="R7644" i="2"/>
  <c r="K7644" i="2"/>
  <c r="R7645" i="2"/>
  <c r="K7645" i="2"/>
  <c r="R7646" i="2"/>
  <c r="K7646" i="2"/>
  <c r="R7647" i="2"/>
  <c r="K7647" i="2"/>
  <c r="R7648" i="2"/>
  <c r="K7648" i="2"/>
  <c r="R7649" i="2"/>
  <c r="K7649" i="2"/>
  <c r="R7650" i="2"/>
  <c r="K7650" i="2"/>
  <c r="R7651" i="2"/>
  <c r="K7651" i="2"/>
  <c r="R7652" i="2"/>
  <c r="K7652" i="2"/>
  <c r="R7653" i="2"/>
  <c r="K7653" i="2"/>
  <c r="R7654" i="2"/>
  <c r="K7654" i="2"/>
  <c r="R7655" i="2"/>
  <c r="K7655" i="2"/>
  <c r="R7656" i="2"/>
  <c r="K7656" i="2"/>
  <c r="R7657" i="2"/>
  <c r="K7657" i="2"/>
  <c r="R7658" i="2"/>
  <c r="K7658" i="2"/>
  <c r="R7659" i="2"/>
  <c r="K7659" i="2"/>
  <c r="R7660" i="2"/>
  <c r="K7660" i="2"/>
  <c r="R7661" i="2"/>
  <c r="K7661" i="2"/>
  <c r="R7662" i="2"/>
  <c r="K7662" i="2"/>
  <c r="R7663" i="2"/>
  <c r="K7663" i="2"/>
  <c r="R7664" i="2"/>
  <c r="K7664" i="2"/>
  <c r="R7665" i="2"/>
  <c r="K7665" i="2"/>
  <c r="R7666" i="2"/>
  <c r="K7666" i="2"/>
  <c r="R7667" i="2"/>
  <c r="K7667" i="2"/>
  <c r="R7668" i="2"/>
  <c r="K7668" i="2"/>
  <c r="R7669" i="2"/>
  <c r="K7669" i="2"/>
  <c r="R7670" i="2"/>
  <c r="K7670" i="2"/>
  <c r="R7671" i="2"/>
  <c r="K7671" i="2"/>
  <c r="R7672" i="2"/>
  <c r="K7672" i="2"/>
  <c r="R7673" i="2"/>
  <c r="K7673" i="2"/>
  <c r="R7674" i="2"/>
  <c r="K7674" i="2"/>
  <c r="R7675" i="2"/>
  <c r="K7675" i="2"/>
  <c r="R7676" i="2"/>
  <c r="K7676" i="2"/>
  <c r="R7677" i="2"/>
  <c r="K7677" i="2"/>
  <c r="R7678" i="2"/>
  <c r="K7678" i="2"/>
  <c r="R7679" i="2"/>
  <c r="K7679" i="2"/>
  <c r="R7680" i="2"/>
  <c r="K7680" i="2"/>
  <c r="R7681" i="2"/>
  <c r="K7681" i="2"/>
  <c r="R7682" i="2"/>
  <c r="K7682" i="2"/>
  <c r="R7683" i="2"/>
  <c r="K7683" i="2"/>
  <c r="R7684" i="2"/>
  <c r="K7684" i="2"/>
  <c r="R7685" i="2"/>
  <c r="K7685" i="2"/>
  <c r="R7686" i="2"/>
  <c r="K7686" i="2"/>
  <c r="R7687" i="2"/>
  <c r="K7687" i="2"/>
  <c r="R7688" i="2"/>
  <c r="K7688" i="2"/>
  <c r="R7689" i="2"/>
  <c r="K7689" i="2"/>
  <c r="R7690" i="2"/>
  <c r="K7690" i="2"/>
  <c r="R7691" i="2"/>
  <c r="K7691" i="2"/>
  <c r="R7692" i="2"/>
  <c r="K7692" i="2"/>
  <c r="R7693" i="2"/>
  <c r="K7693" i="2"/>
  <c r="R7694" i="2"/>
  <c r="K7694" i="2"/>
  <c r="R7695" i="2"/>
  <c r="K7695" i="2"/>
  <c r="R7696" i="2"/>
  <c r="K7696" i="2"/>
  <c r="R7697" i="2"/>
  <c r="K7697" i="2"/>
  <c r="R7698" i="2"/>
  <c r="K7698" i="2"/>
  <c r="R7699" i="2"/>
  <c r="K7699" i="2"/>
  <c r="R7700" i="2"/>
  <c r="K7700" i="2"/>
  <c r="R7701" i="2"/>
  <c r="K7701" i="2"/>
  <c r="R7702" i="2"/>
  <c r="K7702" i="2"/>
  <c r="R7703" i="2"/>
  <c r="K7703" i="2"/>
  <c r="R7704" i="2"/>
  <c r="K7704" i="2"/>
  <c r="R7705" i="2"/>
  <c r="K7705" i="2"/>
  <c r="R7706" i="2"/>
  <c r="K7706" i="2"/>
  <c r="R7707" i="2"/>
  <c r="K7707" i="2"/>
  <c r="R7708" i="2"/>
  <c r="K7708" i="2"/>
  <c r="R7709" i="2"/>
  <c r="K7709" i="2"/>
  <c r="R7710" i="2"/>
  <c r="K7710" i="2"/>
  <c r="R7711" i="2"/>
  <c r="K7711" i="2"/>
  <c r="R7712" i="2"/>
  <c r="K7712" i="2"/>
  <c r="R7713" i="2"/>
  <c r="K7713" i="2"/>
  <c r="R7714" i="2"/>
  <c r="K7714" i="2"/>
  <c r="R7715" i="2"/>
  <c r="K7715" i="2"/>
  <c r="R7716" i="2"/>
  <c r="K7716" i="2"/>
  <c r="R7717" i="2"/>
  <c r="K7717" i="2"/>
  <c r="R7718" i="2"/>
  <c r="K7718" i="2"/>
  <c r="R7719" i="2"/>
  <c r="K7719" i="2"/>
  <c r="R7720" i="2"/>
  <c r="K7720" i="2"/>
  <c r="R7721" i="2"/>
  <c r="K7721" i="2"/>
  <c r="R7722" i="2"/>
  <c r="K7722" i="2"/>
  <c r="R7723" i="2"/>
  <c r="K7723" i="2"/>
  <c r="R7724" i="2"/>
  <c r="K7724" i="2"/>
  <c r="R7725" i="2"/>
  <c r="K7725" i="2"/>
  <c r="R7726" i="2"/>
  <c r="K7726" i="2"/>
  <c r="R7727" i="2"/>
  <c r="K7727" i="2"/>
  <c r="R7728" i="2"/>
  <c r="K7728" i="2"/>
  <c r="R7729" i="2"/>
  <c r="K7729" i="2"/>
  <c r="R7730" i="2"/>
  <c r="K7730" i="2"/>
  <c r="R7731" i="2"/>
  <c r="K7731" i="2"/>
  <c r="R7732" i="2"/>
  <c r="K7732" i="2"/>
  <c r="R7733" i="2"/>
  <c r="K7733" i="2"/>
  <c r="R7734" i="2"/>
  <c r="K7734" i="2"/>
  <c r="R7735" i="2"/>
  <c r="K7735" i="2"/>
  <c r="R7736" i="2"/>
  <c r="K7736" i="2"/>
  <c r="R7737" i="2"/>
  <c r="K7737" i="2"/>
  <c r="R7738" i="2"/>
  <c r="K7738" i="2"/>
  <c r="R7739" i="2"/>
  <c r="K7739" i="2"/>
  <c r="R7740" i="2"/>
  <c r="K7740" i="2"/>
  <c r="R7741" i="2"/>
  <c r="K7741" i="2"/>
  <c r="R7742" i="2"/>
  <c r="K7742" i="2"/>
  <c r="R7743" i="2"/>
  <c r="K7743" i="2"/>
  <c r="R7744" i="2"/>
  <c r="K7744" i="2"/>
  <c r="R7745" i="2"/>
  <c r="K7745" i="2"/>
  <c r="R7746" i="2"/>
  <c r="K7746" i="2"/>
  <c r="R7747" i="2"/>
  <c r="K7747" i="2"/>
  <c r="R7748" i="2"/>
  <c r="K7748" i="2"/>
  <c r="R7749" i="2"/>
  <c r="K7749" i="2"/>
  <c r="R7750" i="2"/>
  <c r="K7750" i="2"/>
  <c r="R7751" i="2"/>
  <c r="K7751" i="2"/>
  <c r="R7752" i="2"/>
  <c r="K7752" i="2"/>
  <c r="R7753" i="2"/>
  <c r="K7753" i="2"/>
  <c r="R7754" i="2"/>
  <c r="K7754" i="2"/>
  <c r="R7755" i="2"/>
  <c r="K7755" i="2"/>
  <c r="R7756" i="2"/>
  <c r="K7756" i="2"/>
  <c r="R7757" i="2"/>
  <c r="K7757" i="2"/>
  <c r="R7758" i="2"/>
  <c r="K7758" i="2"/>
  <c r="R7759" i="2"/>
  <c r="K7759" i="2"/>
  <c r="R7760" i="2"/>
  <c r="K7760" i="2"/>
  <c r="R7761" i="2"/>
  <c r="K7761" i="2"/>
  <c r="R7762" i="2"/>
  <c r="K7762" i="2"/>
  <c r="R7763" i="2"/>
  <c r="K7763" i="2"/>
  <c r="R7764" i="2"/>
  <c r="K7764" i="2"/>
  <c r="R7765" i="2"/>
  <c r="K7765" i="2"/>
  <c r="R7766" i="2"/>
  <c r="K7766" i="2"/>
  <c r="R7767" i="2"/>
  <c r="K7767" i="2"/>
  <c r="R7768" i="2"/>
  <c r="K7768" i="2"/>
  <c r="R7769" i="2"/>
  <c r="K7769" i="2"/>
  <c r="R7770" i="2"/>
  <c r="K7770" i="2"/>
  <c r="R7771" i="2"/>
  <c r="K7771" i="2"/>
  <c r="R7772" i="2"/>
  <c r="K7772" i="2"/>
  <c r="R7773" i="2"/>
  <c r="K7773" i="2"/>
  <c r="R7774" i="2"/>
  <c r="K7774" i="2"/>
  <c r="R7775" i="2"/>
  <c r="K7775" i="2"/>
  <c r="R7776" i="2"/>
  <c r="K7776" i="2"/>
  <c r="R7777" i="2"/>
  <c r="K7777" i="2"/>
  <c r="R7778" i="2"/>
  <c r="K7778" i="2"/>
  <c r="R7779" i="2"/>
  <c r="K7779" i="2"/>
  <c r="R7780" i="2"/>
  <c r="K7780" i="2"/>
  <c r="R7781" i="2"/>
  <c r="K7781" i="2"/>
  <c r="R7782" i="2"/>
  <c r="K7782" i="2"/>
  <c r="R7783" i="2"/>
  <c r="K7783" i="2"/>
  <c r="R7784" i="2"/>
  <c r="K7784" i="2"/>
  <c r="R7785" i="2"/>
  <c r="K7785" i="2"/>
  <c r="R7786" i="2"/>
  <c r="K7786" i="2"/>
  <c r="R7787" i="2"/>
  <c r="K7787" i="2"/>
  <c r="R7788" i="2"/>
  <c r="K7788" i="2"/>
  <c r="R7789" i="2"/>
  <c r="K7789" i="2"/>
  <c r="R7790" i="2"/>
  <c r="K7790" i="2"/>
  <c r="R7791" i="2"/>
  <c r="K7791" i="2"/>
  <c r="R7792" i="2"/>
  <c r="K7792" i="2"/>
  <c r="R7793" i="2"/>
  <c r="K7793" i="2"/>
  <c r="R7794" i="2"/>
  <c r="K7794" i="2"/>
  <c r="R7795" i="2"/>
  <c r="K7795" i="2"/>
  <c r="R7796" i="2"/>
  <c r="K7796" i="2"/>
  <c r="R7797" i="2"/>
  <c r="K7797" i="2"/>
  <c r="R7798" i="2"/>
  <c r="K7798" i="2"/>
  <c r="R7799" i="2"/>
  <c r="K7799" i="2"/>
  <c r="R7800" i="2"/>
  <c r="K7800" i="2"/>
  <c r="R7801" i="2"/>
  <c r="K7801" i="2"/>
  <c r="R7802" i="2"/>
  <c r="K7802" i="2"/>
  <c r="R7803" i="2"/>
  <c r="K7803" i="2"/>
  <c r="R7804" i="2"/>
  <c r="K7804" i="2"/>
  <c r="R7805" i="2"/>
  <c r="K7805" i="2"/>
  <c r="R7806" i="2"/>
  <c r="K7806" i="2"/>
  <c r="R7807" i="2"/>
  <c r="K7807" i="2"/>
  <c r="R7808" i="2"/>
  <c r="K7808" i="2"/>
  <c r="R7809" i="2"/>
  <c r="K7809" i="2"/>
  <c r="R7810" i="2"/>
  <c r="K7810" i="2"/>
  <c r="R7811" i="2"/>
  <c r="K7811" i="2"/>
  <c r="R7812" i="2"/>
  <c r="K7812" i="2"/>
  <c r="R7813" i="2"/>
  <c r="K7813" i="2"/>
  <c r="R7814" i="2"/>
  <c r="K7814" i="2"/>
  <c r="R7815" i="2"/>
  <c r="K7815" i="2"/>
  <c r="R7816" i="2"/>
  <c r="K7816" i="2"/>
  <c r="R7817" i="2"/>
  <c r="K7817" i="2"/>
  <c r="R7818" i="2"/>
  <c r="K7818" i="2"/>
  <c r="R7819" i="2"/>
  <c r="K7819" i="2"/>
  <c r="R7820" i="2"/>
  <c r="K7820" i="2"/>
  <c r="R7821" i="2"/>
  <c r="K7821" i="2"/>
  <c r="R7822" i="2"/>
  <c r="K7822" i="2"/>
  <c r="R7823" i="2"/>
  <c r="K7823" i="2"/>
  <c r="R7824" i="2"/>
  <c r="K7824" i="2"/>
  <c r="R7825" i="2"/>
  <c r="K7825" i="2"/>
  <c r="R7826" i="2"/>
  <c r="K7826" i="2"/>
  <c r="R7827" i="2"/>
  <c r="K7827" i="2"/>
  <c r="R7828" i="2"/>
  <c r="K7828" i="2"/>
  <c r="R7829" i="2"/>
  <c r="K7829" i="2"/>
  <c r="R7830" i="2"/>
  <c r="K7830" i="2"/>
  <c r="R7831" i="2"/>
  <c r="K7831" i="2"/>
  <c r="R7832" i="2"/>
  <c r="K7832" i="2"/>
  <c r="R7833" i="2"/>
  <c r="K7833" i="2"/>
  <c r="R7834" i="2"/>
  <c r="K7834" i="2"/>
  <c r="R7835" i="2"/>
  <c r="K7835" i="2"/>
  <c r="R7836" i="2"/>
  <c r="K7836" i="2"/>
  <c r="R7837" i="2"/>
  <c r="K7837" i="2"/>
  <c r="R7838" i="2"/>
  <c r="K7838" i="2"/>
  <c r="R7839" i="2"/>
  <c r="K7839" i="2"/>
  <c r="R7840" i="2"/>
  <c r="K7840" i="2"/>
  <c r="R7841" i="2"/>
  <c r="K7841" i="2"/>
  <c r="R7842" i="2"/>
  <c r="K7842" i="2"/>
  <c r="R7843" i="2"/>
  <c r="K7843" i="2"/>
  <c r="R7844" i="2"/>
  <c r="K7844" i="2"/>
  <c r="R7845" i="2"/>
  <c r="K7845" i="2"/>
  <c r="R7846" i="2"/>
  <c r="K7846" i="2"/>
  <c r="R7847" i="2"/>
  <c r="K7847" i="2"/>
  <c r="R7848" i="2"/>
  <c r="K7848" i="2"/>
  <c r="R7849" i="2"/>
  <c r="K7849" i="2"/>
  <c r="R7850" i="2"/>
  <c r="K7850" i="2"/>
  <c r="R7851" i="2"/>
  <c r="K7851" i="2"/>
  <c r="R7852" i="2"/>
  <c r="K7852" i="2"/>
  <c r="R7853" i="2"/>
  <c r="K7853" i="2"/>
  <c r="R7854" i="2"/>
  <c r="K7854" i="2"/>
  <c r="R7855" i="2"/>
  <c r="K7855" i="2"/>
  <c r="R7856" i="2"/>
  <c r="K7856" i="2"/>
  <c r="R7857" i="2"/>
  <c r="K7857" i="2"/>
  <c r="R7858" i="2"/>
  <c r="K7858" i="2"/>
  <c r="R7859" i="2"/>
  <c r="K7859" i="2"/>
  <c r="R7860" i="2"/>
  <c r="K7860" i="2"/>
  <c r="R7861" i="2"/>
  <c r="K7861" i="2"/>
  <c r="R7862" i="2"/>
  <c r="K7862" i="2"/>
  <c r="R7863" i="2"/>
  <c r="K7863" i="2"/>
  <c r="R7864" i="2"/>
  <c r="K7864" i="2"/>
  <c r="R7865" i="2"/>
  <c r="K7865" i="2"/>
  <c r="R7866" i="2"/>
  <c r="K7866" i="2"/>
  <c r="R7867" i="2"/>
  <c r="K7867" i="2"/>
  <c r="R7868" i="2"/>
  <c r="K7868" i="2"/>
  <c r="R7869" i="2"/>
  <c r="K7869" i="2"/>
  <c r="R7870" i="2"/>
  <c r="K7870" i="2"/>
  <c r="R7871" i="2"/>
  <c r="K7871" i="2"/>
  <c r="R7872" i="2"/>
  <c r="K7872" i="2"/>
  <c r="R7873" i="2"/>
  <c r="K7873" i="2"/>
  <c r="R7874" i="2"/>
  <c r="K7874" i="2"/>
  <c r="R7875" i="2"/>
  <c r="K7875" i="2"/>
  <c r="R7876" i="2"/>
  <c r="K7876" i="2"/>
  <c r="R7877" i="2"/>
  <c r="K7877" i="2"/>
  <c r="R7878" i="2"/>
  <c r="K7878" i="2"/>
  <c r="R7879" i="2"/>
  <c r="K7879" i="2"/>
  <c r="R7880" i="2"/>
  <c r="K7880" i="2"/>
  <c r="R7881" i="2"/>
  <c r="K7881" i="2"/>
  <c r="R7882" i="2"/>
  <c r="K7882" i="2"/>
  <c r="R7883" i="2"/>
  <c r="K7883" i="2"/>
  <c r="R7884" i="2"/>
  <c r="K7884" i="2"/>
  <c r="R7885" i="2"/>
  <c r="K7885" i="2"/>
  <c r="R7886" i="2"/>
  <c r="K7886" i="2"/>
  <c r="R7887" i="2"/>
  <c r="K7887" i="2"/>
  <c r="R7888" i="2"/>
  <c r="K7888" i="2"/>
  <c r="R7889" i="2"/>
  <c r="K7889" i="2"/>
  <c r="R7890" i="2"/>
  <c r="K7890" i="2"/>
  <c r="R7891" i="2"/>
  <c r="K7891" i="2"/>
  <c r="R7892" i="2"/>
  <c r="K7892" i="2"/>
  <c r="R7893" i="2"/>
  <c r="K7893" i="2"/>
  <c r="R7894" i="2"/>
  <c r="K7894" i="2"/>
  <c r="R7895" i="2"/>
  <c r="K7895" i="2"/>
  <c r="R7896" i="2"/>
  <c r="K7896" i="2"/>
  <c r="R7897" i="2"/>
  <c r="K7897" i="2"/>
  <c r="R7898" i="2"/>
  <c r="K7898" i="2"/>
  <c r="R7899" i="2"/>
  <c r="K7899" i="2"/>
  <c r="R7900" i="2"/>
  <c r="K7900" i="2"/>
  <c r="R7901" i="2"/>
  <c r="K7901" i="2"/>
  <c r="R7902" i="2"/>
  <c r="K7902" i="2"/>
  <c r="R7903" i="2"/>
  <c r="K7903" i="2"/>
  <c r="R7904" i="2"/>
  <c r="K7904" i="2"/>
  <c r="R7905" i="2"/>
  <c r="K7905" i="2"/>
  <c r="R7906" i="2"/>
  <c r="K7906" i="2"/>
  <c r="R7907" i="2"/>
  <c r="K7907" i="2"/>
  <c r="R7908" i="2"/>
  <c r="K7908" i="2"/>
  <c r="R7909" i="2"/>
  <c r="K7909" i="2"/>
  <c r="R7910" i="2"/>
  <c r="K7910" i="2"/>
  <c r="R7911" i="2"/>
  <c r="K7911" i="2"/>
  <c r="R7912" i="2"/>
  <c r="K7912" i="2"/>
  <c r="R7913" i="2"/>
  <c r="K7913" i="2"/>
  <c r="R7914" i="2"/>
  <c r="K7914" i="2"/>
  <c r="R7915" i="2"/>
  <c r="K7915" i="2"/>
  <c r="R7916" i="2"/>
  <c r="K7916" i="2"/>
  <c r="R7917" i="2"/>
  <c r="K7917" i="2"/>
  <c r="R7918" i="2"/>
  <c r="K7918" i="2"/>
  <c r="R7919" i="2"/>
  <c r="K7919" i="2"/>
  <c r="R7920" i="2"/>
  <c r="K7920" i="2"/>
  <c r="R7921" i="2"/>
  <c r="K7921" i="2"/>
  <c r="R7922" i="2"/>
  <c r="K7922" i="2"/>
  <c r="R7923" i="2"/>
  <c r="K7923" i="2"/>
  <c r="R7924" i="2"/>
  <c r="K7924" i="2"/>
  <c r="R7925" i="2"/>
  <c r="K7925" i="2"/>
  <c r="R7926" i="2"/>
  <c r="K7926" i="2"/>
  <c r="R7927" i="2"/>
  <c r="K7927" i="2"/>
  <c r="R7928" i="2"/>
  <c r="K7928" i="2"/>
  <c r="R7929" i="2"/>
  <c r="K7929" i="2"/>
  <c r="R7930" i="2"/>
  <c r="K7930" i="2"/>
  <c r="R7931" i="2"/>
  <c r="K7931" i="2"/>
  <c r="R7932" i="2"/>
  <c r="K7932" i="2"/>
  <c r="R7933" i="2"/>
  <c r="K7933" i="2"/>
  <c r="R7934" i="2"/>
  <c r="K7934" i="2"/>
  <c r="R7935" i="2"/>
  <c r="K7935" i="2"/>
  <c r="R7936" i="2"/>
  <c r="K7936" i="2"/>
  <c r="R7937" i="2"/>
  <c r="K7937" i="2"/>
  <c r="R7938" i="2"/>
  <c r="K7938" i="2"/>
  <c r="R7939" i="2"/>
  <c r="K7939" i="2"/>
  <c r="R7940" i="2"/>
  <c r="K7940" i="2"/>
  <c r="R7941" i="2"/>
  <c r="K7941" i="2"/>
  <c r="R7942" i="2"/>
  <c r="K7942" i="2"/>
  <c r="R7943" i="2"/>
  <c r="K7943" i="2"/>
  <c r="R7944" i="2"/>
  <c r="K7944" i="2"/>
  <c r="R7945" i="2"/>
  <c r="K7945" i="2"/>
  <c r="R7946" i="2"/>
  <c r="K7946" i="2"/>
  <c r="R7947" i="2"/>
  <c r="K7947" i="2"/>
  <c r="R7948" i="2"/>
  <c r="K7948" i="2"/>
  <c r="R7949" i="2"/>
  <c r="K7949" i="2"/>
  <c r="R7950" i="2"/>
  <c r="K7950" i="2"/>
  <c r="R7951" i="2"/>
  <c r="K7951" i="2"/>
  <c r="R7952" i="2"/>
  <c r="K7952" i="2"/>
  <c r="R7953" i="2"/>
  <c r="K7953" i="2"/>
  <c r="R7954" i="2"/>
  <c r="K7954" i="2"/>
  <c r="R7955" i="2"/>
  <c r="K7955" i="2"/>
  <c r="R7956" i="2"/>
  <c r="K7956" i="2"/>
  <c r="R7957" i="2"/>
  <c r="K7957" i="2"/>
  <c r="R7958" i="2"/>
  <c r="K7958" i="2"/>
  <c r="R7959" i="2"/>
  <c r="K7959" i="2"/>
  <c r="R7960" i="2"/>
  <c r="K7960" i="2"/>
  <c r="R7961" i="2"/>
  <c r="K7961" i="2"/>
  <c r="R7962" i="2"/>
  <c r="K7962" i="2"/>
  <c r="R7963" i="2"/>
  <c r="K7963" i="2"/>
  <c r="R7964" i="2"/>
  <c r="K7964" i="2"/>
  <c r="R7965" i="2"/>
  <c r="K7965" i="2"/>
  <c r="R7966" i="2"/>
  <c r="K7966" i="2"/>
  <c r="R7967" i="2"/>
  <c r="K7967" i="2"/>
  <c r="R7968" i="2"/>
  <c r="K7968" i="2"/>
  <c r="R7969" i="2"/>
  <c r="K7969" i="2"/>
  <c r="R7970" i="2"/>
  <c r="K7970" i="2"/>
  <c r="R7971" i="2"/>
  <c r="K7971" i="2"/>
  <c r="R7972" i="2"/>
  <c r="K7972" i="2"/>
  <c r="R7973" i="2"/>
  <c r="K7973" i="2"/>
  <c r="R7974" i="2"/>
  <c r="K7974" i="2"/>
  <c r="R7975" i="2"/>
  <c r="K7975" i="2"/>
  <c r="R7976" i="2"/>
  <c r="K7976" i="2"/>
  <c r="R7977" i="2"/>
  <c r="K7977" i="2"/>
  <c r="R7978" i="2"/>
  <c r="K7978" i="2"/>
  <c r="R7979" i="2"/>
  <c r="K7979" i="2"/>
  <c r="R7980" i="2"/>
  <c r="K7980" i="2"/>
  <c r="R7981" i="2"/>
  <c r="K7981" i="2"/>
  <c r="R7982" i="2"/>
  <c r="K7982" i="2"/>
  <c r="R7983" i="2"/>
  <c r="K7983" i="2"/>
  <c r="R7984" i="2"/>
  <c r="K7984" i="2"/>
  <c r="R7985" i="2"/>
  <c r="K7985" i="2"/>
  <c r="R7986" i="2"/>
  <c r="K7986" i="2"/>
  <c r="R7987" i="2"/>
  <c r="K7987" i="2"/>
  <c r="R7988" i="2"/>
  <c r="K7988" i="2"/>
  <c r="R7989" i="2"/>
  <c r="K7989" i="2"/>
  <c r="R7990" i="2"/>
  <c r="K7990" i="2"/>
  <c r="R7991" i="2"/>
  <c r="K7991" i="2"/>
  <c r="R7992" i="2"/>
  <c r="K7992" i="2"/>
  <c r="R7993" i="2"/>
  <c r="K7993" i="2"/>
  <c r="R7994" i="2"/>
  <c r="K7994" i="2"/>
  <c r="R7995" i="2"/>
  <c r="K7995" i="2"/>
  <c r="R7996" i="2"/>
  <c r="K7996" i="2"/>
  <c r="R7997" i="2"/>
  <c r="K7997" i="2"/>
  <c r="R7998" i="2"/>
  <c r="K7998" i="2"/>
  <c r="R7999" i="2"/>
  <c r="K7999" i="2"/>
  <c r="R8000" i="2"/>
  <c r="K8000" i="2"/>
  <c r="R8001" i="2"/>
  <c r="K8001" i="2"/>
  <c r="R8002" i="2"/>
  <c r="K8002" i="2"/>
  <c r="R8003" i="2"/>
  <c r="K8003" i="2"/>
  <c r="R8004" i="2"/>
  <c r="K8004" i="2"/>
  <c r="R8005" i="2"/>
  <c r="K8005" i="2"/>
  <c r="R8006" i="2"/>
  <c r="K8006" i="2"/>
  <c r="R8007" i="2"/>
  <c r="K8007" i="2"/>
  <c r="R8008" i="2"/>
  <c r="K8008" i="2"/>
  <c r="R8009" i="2"/>
  <c r="K8009" i="2"/>
  <c r="R8010" i="2"/>
  <c r="K8010" i="2"/>
  <c r="R8011" i="2"/>
  <c r="K8011" i="2"/>
  <c r="R8012" i="2"/>
  <c r="K8012" i="2"/>
  <c r="R8013" i="2"/>
  <c r="K8013" i="2"/>
  <c r="R8014" i="2"/>
  <c r="K8014" i="2"/>
  <c r="R8015" i="2"/>
  <c r="K8015" i="2"/>
  <c r="R8016" i="2"/>
  <c r="K8016" i="2"/>
  <c r="R8017" i="2"/>
  <c r="K8017" i="2"/>
  <c r="R8018" i="2"/>
  <c r="K8018" i="2"/>
  <c r="R8019" i="2"/>
  <c r="K8019" i="2"/>
  <c r="R8020" i="2"/>
  <c r="K8020" i="2"/>
  <c r="R8021" i="2"/>
  <c r="K8021" i="2"/>
  <c r="R8022" i="2"/>
  <c r="K8022" i="2"/>
  <c r="R8023" i="2"/>
  <c r="K8023" i="2"/>
  <c r="R8024" i="2"/>
  <c r="K8024" i="2"/>
  <c r="R8025" i="2"/>
  <c r="K8025" i="2"/>
  <c r="R8026" i="2"/>
  <c r="K8026" i="2"/>
  <c r="R8027" i="2"/>
  <c r="K8027" i="2"/>
  <c r="R8028" i="2"/>
  <c r="K8028" i="2"/>
  <c r="R8029" i="2"/>
  <c r="K8029" i="2"/>
  <c r="R8030" i="2"/>
  <c r="K8030" i="2"/>
  <c r="R8031" i="2"/>
  <c r="K8031" i="2"/>
  <c r="R8032" i="2"/>
  <c r="K8032" i="2"/>
  <c r="R8033" i="2"/>
  <c r="K8033" i="2"/>
  <c r="R8034" i="2"/>
  <c r="K8034" i="2"/>
  <c r="R8035" i="2"/>
  <c r="K8035" i="2"/>
  <c r="R8036" i="2"/>
  <c r="K8036" i="2"/>
  <c r="R8037" i="2"/>
  <c r="K8037" i="2"/>
  <c r="R8038" i="2"/>
  <c r="K8038" i="2"/>
  <c r="R8039" i="2"/>
  <c r="K8039" i="2"/>
  <c r="R8040" i="2"/>
  <c r="K8040" i="2"/>
  <c r="R8041" i="2"/>
  <c r="K8041" i="2"/>
  <c r="R8042" i="2"/>
  <c r="K8042" i="2"/>
  <c r="R8043" i="2"/>
  <c r="K8043" i="2"/>
  <c r="R8044" i="2"/>
  <c r="K8044" i="2"/>
  <c r="R8045" i="2"/>
  <c r="K8045" i="2"/>
  <c r="R8046" i="2"/>
  <c r="K8046" i="2"/>
  <c r="R8047" i="2"/>
  <c r="K8047" i="2"/>
  <c r="R8048" i="2"/>
  <c r="K8048" i="2"/>
  <c r="R8049" i="2"/>
  <c r="K8049" i="2"/>
  <c r="R8050" i="2"/>
  <c r="K8050" i="2"/>
  <c r="R8051" i="2"/>
  <c r="K8051" i="2"/>
  <c r="R8052" i="2"/>
  <c r="K8052" i="2"/>
  <c r="R8053" i="2"/>
  <c r="K8053" i="2"/>
  <c r="R8054" i="2"/>
  <c r="K8054" i="2"/>
  <c r="R8055" i="2"/>
  <c r="K8055" i="2"/>
  <c r="R8056" i="2"/>
  <c r="K8056" i="2"/>
  <c r="R8057" i="2"/>
  <c r="K8057" i="2"/>
  <c r="R8058" i="2"/>
  <c r="K8058" i="2"/>
  <c r="R8059" i="2"/>
  <c r="K8059" i="2"/>
  <c r="R8060" i="2"/>
  <c r="K8060" i="2"/>
  <c r="R8061" i="2"/>
  <c r="K8061" i="2"/>
  <c r="R8062" i="2"/>
  <c r="K8062" i="2"/>
  <c r="R8063" i="2"/>
  <c r="K8063" i="2"/>
  <c r="R8064" i="2"/>
  <c r="K8064" i="2"/>
  <c r="R8065" i="2"/>
  <c r="K8065" i="2"/>
  <c r="R8066" i="2"/>
  <c r="K8066" i="2"/>
  <c r="R8067" i="2"/>
  <c r="K8067" i="2"/>
  <c r="R8068" i="2"/>
  <c r="K8068" i="2"/>
  <c r="R8069" i="2"/>
  <c r="K8069" i="2"/>
  <c r="R8070" i="2"/>
  <c r="K8070" i="2"/>
  <c r="R8071" i="2"/>
  <c r="K8071" i="2"/>
  <c r="R8072" i="2"/>
  <c r="K8072" i="2"/>
  <c r="R8073" i="2"/>
  <c r="K8073" i="2"/>
  <c r="R8074" i="2"/>
  <c r="K8074" i="2"/>
  <c r="R8075" i="2"/>
  <c r="K8075" i="2"/>
  <c r="R8076" i="2"/>
  <c r="K8076" i="2"/>
  <c r="R8077" i="2"/>
  <c r="K8077" i="2"/>
  <c r="R8078" i="2"/>
  <c r="K8078" i="2"/>
  <c r="R8079" i="2"/>
  <c r="K8079" i="2"/>
  <c r="R8080" i="2"/>
  <c r="K8080" i="2"/>
  <c r="R8081" i="2"/>
  <c r="K8081" i="2"/>
  <c r="R8082" i="2"/>
  <c r="K8082" i="2"/>
  <c r="R8083" i="2"/>
  <c r="K8083" i="2"/>
  <c r="R8084" i="2"/>
  <c r="K8084" i="2"/>
  <c r="R8085" i="2"/>
  <c r="K8085" i="2"/>
  <c r="R8086" i="2"/>
  <c r="K8086" i="2"/>
  <c r="R8087" i="2"/>
  <c r="K8087" i="2"/>
  <c r="R8088" i="2"/>
  <c r="K8088" i="2"/>
  <c r="R8089" i="2"/>
  <c r="K8089" i="2"/>
  <c r="R8090" i="2"/>
  <c r="K8090" i="2"/>
  <c r="R8091" i="2"/>
  <c r="K8091" i="2"/>
  <c r="R8092" i="2"/>
  <c r="K8092" i="2"/>
  <c r="R8093" i="2"/>
  <c r="K8093" i="2"/>
  <c r="R8094" i="2"/>
  <c r="K8094" i="2"/>
  <c r="R8095" i="2"/>
  <c r="K8095" i="2"/>
  <c r="R8096" i="2"/>
  <c r="K8096" i="2"/>
  <c r="R8097" i="2"/>
  <c r="K8097" i="2"/>
  <c r="R8098" i="2"/>
  <c r="K8098" i="2"/>
  <c r="R8099" i="2"/>
  <c r="K8099" i="2"/>
  <c r="R8100" i="2"/>
  <c r="K8100" i="2"/>
  <c r="R8101" i="2"/>
  <c r="K8101" i="2"/>
  <c r="R8102" i="2"/>
  <c r="K8102" i="2"/>
  <c r="R8103" i="2"/>
  <c r="K8103" i="2"/>
  <c r="R8104" i="2"/>
  <c r="K8104" i="2"/>
  <c r="R8105" i="2"/>
  <c r="K8105" i="2"/>
  <c r="R8106" i="2"/>
  <c r="K8106" i="2"/>
  <c r="R8107" i="2"/>
  <c r="K8107" i="2"/>
  <c r="R8108" i="2"/>
  <c r="K8108" i="2"/>
  <c r="R8109" i="2"/>
  <c r="K8109" i="2"/>
  <c r="R8110" i="2"/>
  <c r="K8110" i="2"/>
  <c r="R8111" i="2"/>
  <c r="K8111" i="2"/>
  <c r="R8112" i="2"/>
  <c r="K8112" i="2"/>
  <c r="R8113" i="2"/>
  <c r="K8113" i="2"/>
  <c r="R8114" i="2"/>
  <c r="K8114" i="2"/>
  <c r="R8115" i="2"/>
  <c r="K8115" i="2"/>
  <c r="R8116" i="2"/>
  <c r="K8116" i="2"/>
  <c r="R8117" i="2"/>
  <c r="K8117" i="2"/>
  <c r="R8118" i="2"/>
  <c r="K8118" i="2"/>
  <c r="R8119" i="2"/>
  <c r="K8119" i="2"/>
  <c r="R8120" i="2"/>
  <c r="K8120" i="2"/>
  <c r="R8121" i="2"/>
  <c r="K8121" i="2"/>
  <c r="R8122" i="2"/>
  <c r="K8122" i="2"/>
  <c r="R8123" i="2"/>
  <c r="K8123" i="2"/>
  <c r="R8124" i="2"/>
  <c r="K8124" i="2"/>
  <c r="R8125" i="2"/>
  <c r="K8125" i="2"/>
  <c r="R8126" i="2"/>
  <c r="K8126" i="2"/>
  <c r="R8127" i="2"/>
  <c r="K8127" i="2"/>
  <c r="R8128" i="2"/>
  <c r="K8128" i="2"/>
  <c r="R8129" i="2"/>
  <c r="K8129" i="2"/>
  <c r="R8130" i="2"/>
  <c r="K8130" i="2"/>
  <c r="R8131" i="2"/>
  <c r="K8131" i="2"/>
  <c r="R8132" i="2"/>
  <c r="K8132" i="2"/>
  <c r="R8133" i="2"/>
  <c r="K8133" i="2"/>
  <c r="R8134" i="2"/>
  <c r="K8134" i="2"/>
  <c r="R8135" i="2"/>
  <c r="K8135" i="2"/>
  <c r="R8136" i="2"/>
  <c r="K8136" i="2"/>
  <c r="R8137" i="2"/>
  <c r="K8137" i="2"/>
  <c r="R8138" i="2"/>
  <c r="K8138" i="2"/>
  <c r="R8139" i="2"/>
  <c r="K8139" i="2"/>
  <c r="R8140" i="2"/>
  <c r="K8140" i="2"/>
  <c r="R8141" i="2"/>
  <c r="K8141" i="2"/>
  <c r="R8142" i="2"/>
  <c r="K8142" i="2"/>
  <c r="R8143" i="2"/>
  <c r="K8143" i="2"/>
  <c r="R8144" i="2"/>
  <c r="K8144" i="2"/>
  <c r="R8145" i="2"/>
  <c r="K8145" i="2"/>
  <c r="R8146" i="2"/>
  <c r="K8146" i="2"/>
  <c r="R8147" i="2"/>
  <c r="K8147" i="2"/>
  <c r="R8148" i="2"/>
  <c r="K8148" i="2"/>
  <c r="R8149" i="2"/>
  <c r="K8149" i="2"/>
  <c r="R8150" i="2"/>
  <c r="K8150" i="2"/>
  <c r="R8151" i="2"/>
  <c r="K8151" i="2"/>
  <c r="R8152" i="2"/>
  <c r="K8152" i="2"/>
  <c r="R8153" i="2"/>
  <c r="K8153" i="2"/>
  <c r="R8154" i="2"/>
  <c r="K8154" i="2"/>
  <c r="R8155" i="2"/>
  <c r="K8155" i="2"/>
  <c r="R8156" i="2"/>
  <c r="K8156" i="2"/>
  <c r="R8157" i="2"/>
  <c r="K8157" i="2"/>
  <c r="R8158" i="2"/>
  <c r="K8158" i="2"/>
  <c r="R8159" i="2"/>
  <c r="K8159" i="2"/>
  <c r="R8160" i="2"/>
  <c r="K8160" i="2"/>
  <c r="R8161" i="2"/>
  <c r="K8161" i="2"/>
  <c r="R8162" i="2"/>
  <c r="K8162" i="2"/>
  <c r="R8163" i="2"/>
  <c r="K8163" i="2"/>
  <c r="R8164" i="2"/>
  <c r="K8164" i="2"/>
  <c r="R8165" i="2"/>
  <c r="K8165" i="2"/>
  <c r="R8166" i="2"/>
  <c r="K8166" i="2"/>
  <c r="R8167" i="2"/>
  <c r="K8167" i="2"/>
  <c r="R8168" i="2"/>
  <c r="K8168" i="2"/>
  <c r="R8169" i="2"/>
  <c r="K8169" i="2"/>
  <c r="R8170" i="2"/>
  <c r="K8170" i="2"/>
  <c r="R8171" i="2"/>
  <c r="K8171" i="2"/>
  <c r="R8172" i="2"/>
  <c r="K8172" i="2"/>
  <c r="R8173" i="2"/>
  <c r="K8173" i="2"/>
  <c r="R8174" i="2"/>
  <c r="K8174" i="2"/>
  <c r="R8175" i="2"/>
  <c r="K8175" i="2"/>
  <c r="R8176" i="2"/>
  <c r="K8176" i="2"/>
  <c r="R8177" i="2"/>
  <c r="K8177" i="2"/>
  <c r="R8178" i="2"/>
  <c r="K8178" i="2"/>
  <c r="R8179" i="2"/>
  <c r="K8179" i="2"/>
  <c r="R8180" i="2"/>
  <c r="K8180" i="2"/>
  <c r="R8181" i="2"/>
  <c r="K8181" i="2"/>
  <c r="R8182" i="2"/>
  <c r="K8182" i="2"/>
  <c r="R8183" i="2"/>
  <c r="K8183" i="2"/>
  <c r="R8184" i="2"/>
  <c r="K8184" i="2"/>
  <c r="R8185" i="2"/>
  <c r="K8185" i="2"/>
  <c r="R8186" i="2"/>
  <c r="K8186" i="2"/>
  <c r="R8187" i="2"/>
  <c r="K8187" i="2"/>
  <c r="R8188" i="2"/>
  <c r="K8188" i="2"/>
  <c r="R8189" i="2"/>
  <c r="K8189" i="2"/>
  <c r="R8190" i="2"/>
  <c r="K8190" i="2"/>
  <c r="R8191" i="2"/>
  <c r="K8191" i="2"/>
  <c r="R8192" i="2"/>
  <c r="K8192" i="2"/>
  <c r="R8193" i="2"/>
  <c r="K8193" i="2"/>
  <c r="R8194" i="2"/>
  <c r="K8194" i="2"/>
  <c r="R8195" i="2"/>
  <c r="K8195" i="2"/>
  <c r="R8196" i="2"/>
  <c r="K8196" i="2"/>
  <c r="R8197" i="2"/>
  <c r="K8197" i="2"/>
  <c r="R8198" i="2"/>
  <c r="K8198" i="2"/>
  <c r="R8199" i="2"/>
  <c r="K8199" i="2"/>
  <c r="R8200" i="2"/>
  <c r="K8200" i="2"/>
  <c r="R8201" i="2"/>
  <c r="K8201" i="2"/>
  <c r="R8202" i="2"/>
  <c r="K8202" i="2"/>
  <c r="R8203" i="2"/>
  <c r="K8203" i="2"/>
  <c r="R8204" i="2"/>
  <c r="K8204" i="2"/>
  <c r="R8205" i="2"/>
  <c r="K8205" i="2"/>
  <c r="R8206" i="2"/>
  <c r="K8206" i="2"/>
  <c r="R8207" i="2"/>
  <c r="K8207" i="2"/>
  <c r="R8208" i="2"/>
  <c r="K8208" i="2"/>
  <c r="R8209" i="2"/>
  <c r="K8209" i="2"/>
  <c r="R8210" i="2"/>
  <c r="K8210" i="2"/>
  <c r="R8211" i="2"/>
  <c r="K8211" i="2"/>
  <c r="R8212" i="2"/>
  <c r="K8212" i="2"/>
  <c r="R8213" i="2"/>
  <c r="K8213" i="2"/>
  <c r="R8214" i="2"/>
  <c r="K8214" i="2"/>
  <c r="R8215" i="2"/>
  <c r="K8215" i="2"/>
  <c r="R8216" i="2"/>
  <c r="K8216" i="2"/>
  <c r="R8217" i="2"/>
  <c r="K8217" i="2"/>
  <c r="R8218" i="2"/>
  <c r="K8218" i="2"/>
  <c r="R8219" i="2"/>
  <c r="K8219" i="2"/>
  <c r="R8220" i="2"/>
  <c r="K8220" i="2"/>
  <c r="R8221" i="2"/>
  <c r="K8221" i="2"/>
  <c r="R8222" i="2"/>
  <c r="K8222" i="2"/>
  <c r="R8223" i="2"/>
  <c r="K82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Q7412" i="2"/>
  <c r="J7413" i="2"/>
  <c r="Q7413" i="2"/>
  <c r="J7414" i="2"/>
  <c r="Q7414" i="2"/>
  <c r="J7415" i="2"/>
  <c r="Q7415" i="2"/>
  <c r="J7416" i="2"/>
  <c r="Q7416" i="2"/>
  <c r="J7417" i="2"/>
  <c r="Q7417" i="2"/>
  <c r="J7418" i="2"/>
  <c r="Q7418" i="2"/>
  <c r="J7419" i="2"/>
  <c r="Q7419" i="2"/>
  <c r="J7420" i="2"/>
  <c r="Q7420" i="2"/>
  <c r="J7421" i="2"/>
  <c r="Q7421" i="2"/>
  <c r="J7422" i="2"/>
  <c r="Q7422" i="2"/>
  <c r="J7423" i="2"/>
  <c r="Q7423" i="2"/>
  <c r="J7424" i="2"/>
  <c r="Q7424" i="2"/>
  <c r="J7425" i="2"/>
  <c r="Q7425" i="2"/>
  <c r="J7426" i="2"/>
  <c r="Q7426" i="2"/>
  <c r="J7427" i="2"/>
  <c r="Q7427" i="2"/>
  <c r="J7428" i="2"/>
  <c r="Q7428" i="2"/>
  <c r="J7429" i="2"/>
  <c r="Q7429" i="2"/>
  <c r="J7430" i="2"/>
  <c r="Q7430" i="2"/>
  <c r="J7431" i="2"/>
  <c r="Q7431" i="2"/>
  <c r="J7432" i="2"/>
  <c r="Q7432" i="2"/>
  <c r="J7433" i="2"/>
  <c r="Q7433" i="2"/>
  <c r="J7434" i="2"/>
  <c r="Q7434" i="2"/>
  <c r="J7435" i="2"/>
  <c r="Q7435" i="2"/>
  <c r="J7436" i="2"/>
  <c r="Q7436" i="2"/>
  <c r="J7437" i="2"/>
  <c r="Q7437" i="2"/>
  <c r="J7438" i="2"/>
  <c r="Q7438" i="2"/>
  <c r="J7439" i="2"/>
  <c r="Q7439" i="2"/>
  <c r="J7440" i="2"/>
  <c r="Q7440" i="2"/>
  <c r="J7441" i="2"/>
  <c r="Q7441" i="2"/>
  <c r="J7442" i="2"/>
  <c r="Q7442" i="2"/>
  <c r="J7443" i="2"/>
  <c r="Q7443" i="2"/>
  <c r="J7444" i="2"/>
  <c r="Q7444" i="2"/>
  <c r="J7445" i="2"/>
  <c r="Q7445" i="2"/>
  <c r="J7446" i="2"/>
  <c r="Q7446" i="2"/>
  <c r="J7447" i="2"/>
  <c r="Q7447" i="2"/>
  <c r="J7448" i="2"/>
  <c r="Q7448" i="2"/>
  <c r="J7449" i="2"/>
  <c r="Q7449" i="2"/>
  <c r="J7450" i="2"/>
  <c r="Q7450" i="2"/>
  <c r="J7451" i="2"/>
  <c r="Q7451" i="2"/>
  <c r="J7452" i="2"/>
  <c r="Q7452" i="2"/>
  <c r="J7453" i="2"/>
  <c r="Q7453" i="2"/>
  <c r="J7454" i="2"/>
  <c r="Q7454" i="2"/>
  <c r="J7455" i="2"/>
  <c r="Q7455" i="2"/>
  <c r="J7456" i="2"/>
  <c r="Q7456" i="2"/>
  <c r="J7457" i="2"/>
  <c r="Q7457" i="2"/>
  <c r="J7458" i="2"/>
  <c r="Q7458" i="2"/>
  <c r="J7459" i="2"/>
  <c r="Q7459" i="2"/>
  <c r="J7460" i="2"/>
  <c r="Q7460" i="2"/>
  <c r="J7461" i="2"/>
  <c r="Q7461" i="2"/>
  <c r="J7462" i="2"/>
  <c r="Q7462" i="2"/>
  <c r="J7463" i="2"/>
  <c r="Q7463" i="2"/>
  <c r="J7464" i="2"/>
  <c r="Q7464" i="2"/>
  <c r="J7465" i="2"/>
  <c r="Q7465" i="2"/>
  <c r="J7466" i="2"/>
  <c r="Q7466" i="2"/>
  <c r="J7467" i="2"/>
  <c r="Q7467" i="2"/>
  <c r="J7468" i="2"/>
  <c r="Q7468" i="2"/>
  <c r="J7469" i="2"/>
  <c r="Q7469" i="2"/>
  <c r="J7470" i="2"/>
  <c r="Q7470" i="2"/>
  <c r="J7471" i="2"/>
  <c r="Q7471" i="2"/>
  <c r="J7472" i="2"/>
  <c r="Q7472" i="2"/>
  <c r="J7473" i="2"/>
  <c r="Q7473" i="2"/>
  <c r="J7474" i="2"/>
  <c r="Q7474" i="2"/>
  <c r="J7475" i="2"/>
  <c r="Q7475" i="2"/>
  <c r="J7476" i="2"/>
  <c r="Q7476" i="2"/>
  <c r="J7477" i="2"/>
  <c r="Q7477" i="2"/>
  <c r="J7478" i="2"/>
  <c r="Q7478" i="2"/>
  <c r="J7479" i="2"/>
  <c r="Q7479" i="2"/>
  <c r="J7480" i="2"/>
  <c r="Q7480" i="2"/>
  <c r="J7481" i="2"/>
  <c r="Q7481" i="2"/>
  <c r="J7482" i="2"/>
  <c r="Q7482" i="2"/>
  <c r="J7483" i="2"/>
  <c r="Q7483" i="2"/>
  <c r="J7484" i="2"/>
  <c r="Q7484" i="2"/>
  <c r="J7485" i="2"/>
  <c r="Q7485" i="2"/>
  <c r="J7486" i="2"/>
  <c r="Q7486" i="2"/>
  <c r="J7487" i="2"/>
  <c r="Q7487" i="2"/>
  <c r="J7488" i="2"/>
  <c r="Q7488" i="2"/>
  <c r="J7489" i="2"/>
  <c r="Q7489" i="2"/>
  <c r="J7490" i="2"/>
  <c r="Q7490" i="2"/>
  <c r="J7491" i="2"/>
  <c r="Q7491" i="2"/>
  <c r="J7492" i="2"/>
  <c r="Q7492" i="2"/>
  <c r="J7493" i="2"/>
  <c r="Q7493" i="2"/>
  <c r="J7494" i="2"/>
  <c r="Q7494" i="2"/>
  <c r="J7495" i="2"/>
  <c r="Q7495" i="2"/>
  <c r="J7496" i="2"/>
  <c r="Q7496" i="2"/>
  <c r="J7497" i="2"/>
  <c r="Q7497" i="2"/>
  <c r="J7498" i="2"/>
  <c r="Q7498" i="2"/>
  <c r="J7499" i="2"/>
  <c r="Q7499" i="2"/>
  <c r="J7500" i="2"/>
  <c r="Q7500" i="2"/>
  <c r="J7501" i="2"/>
  <c r="Q7501" i="2"/>
  <c r="J7502" i="2"/>
  <c r="Q7502" i="2"/>
  <c r="J7503" i="2"/>
  <c r="Q7503" i="2"/>
  <c r="J7504" i="2"/>
  <c r="Q7504" i="2"/>
  <c r="J7505" i="2"/>
  <c r="Q7505" i="2"/>
  <c r="J7506" i="2"/>
  <c r="Q7506" i="2"/>
  <c r="J7507" i="2"/>
  <c r="Q7507" i="2"/>
  <c r="J7508" i="2"/>
  <c r="Q7508" i="2"/>
  <c r="J7509" i="2"/>
  <c r="Q7509" i="2"/>
  <c r="J7510" i="2"/>
  <c r="Q7510" i="2"/>
  <c r="J7511" i="2"/>
  <c r="Q7511" i="2"/>
  <c r="J7512" i="2"/>
  <c r="Q7512" i="2"/>
  <c r="J7513" i="2"/>
  <c r="Q7513" i="2"/>
  <c r="J7514" i="2"/>
  <c r="Q7514" i="2"/>
  <c r="J7515" i="2"/>
  <c r="Q7515" i="2"/>
  <c r="J7516" i="2"/>
  <c r="Q7516" i="2"/>
  <c r="J7517" i="2"/>
  <c r="Q7517" i="2"/>
  <c r="J7518" i="2"/>
  <c r="Q7518" i="2"/>
  <c r="J7519" i="2"/>
  <c r="Q7519" i="2"/>
  <c r="J7520" i="2"/>
  <c r="Q7520" i="2"/>
  <c r="J7521" i="2"/>
  <c r="Q7521" i="2"/>
  <c r="J7522" i="2"/>
  <c r="Q7522" i="2"/>
  <c r="J7523" i="2"/>
  <c r="Q7523" i="2"/>
  <c r="J7524" i="2"/>
  <c r="Q7524" i="2"/>
  <c r="J7525" i="2"/>
  <c r="Q7525" i="2"/>
  <c r="J7526" i="2"/>
  <c r="Q7526" i="2"/>
  <c r="J7527" i="2"/>
  <c r="Q7527" i="2"/>
  <c r="J7528" i="2"/>
  <c r="Q7528" i="2"/>
  <c r="J7529" i="2"/>
  <c r="Q7529" i="2"/>
  <c r="J7530" i="2"/>
  <c r="Q7530" i="2"/>
  <c r="J7531" i="2"/>
  <c r="Q7531" i="2"/>
  <c r="J7532" i="2"/>
  <c r="Q7532" i="2"/>
  <c r="J7533" i="2"/>
  <c r="Q7533" i="2"/>
  <c r="J7534" i="2"/>
  <c r="Q7534" i="2"/>
  <c r="J7535" i="2"/>
  <c r="Q7535" i="2"/>
  <c r="J7536" i="2"/>
  <c r="Q7536" i="2"/>
  <c r="J7537" i="2"/>
  <c r="Q7537" i="2"/>
  <c r="J7538" i="2"/>
  <c r="Q7538" i="2"/>
  <c r="J7539" i="2"/>
  <c r="Q7539" i="2"/>
  <c r="J7540" i="2"/>
  <c r="Q7540" i="2"/>
  <c r="J7541" i="2"/>
  <c r="Q7541" i="2"/>
  <c r="J7542" i="2"/>
  <c r="Q7542" i="2"/>
  <c r="J7543" i="2"/>
  <c r="Q7543" i="2"/>
  <c r="J7544" i="2"/>
  <c r="Q7544" i="2"/>
  <c r="J7545" i="2"/>
  <c r="Q7545" i="2"/>
  <c r="J7546" i="2"/>
  <c r="Q7546" i="2"/>
  <c r="J7547" i="2"/>
  <c r="Q7547" i="2"/>
  <c r="J7548" i="2"/>
  <c r="Q7548" i="2"/>
  <c r="J7549" i="2"/>
  <c r="Q7549" i="2"/>
  <c r="J7550" i="2"/>
  <c r="Q7550" i="2"/>
  <c r="J7551" i="2"/>
  <c r="Q7551" i="2"/>
  <c r="J7552" i="2"/>
  <c r="Q7552" i="2"/>
  <c r="J7553" i="2"/>
  <c r="Q7553" i="2"/>
  <c r="J7554" i="2"/>
  <c r="Q7554" i="2"/>
  <c r="J7555" i="2"/>
  <c r="Q7555" i="2"/>
  <c r="J7556" i="2"/>
  <c r="Q7556" i="2"/>
  <c r="J7557" i="2"/>
  <c r="Q7557" i="2"/>
  <c r="J7558" i="2"/>
  <c r="Q7558" i="2"/>
  <c r="J7559" i="2"/>
  <c r="Q7559" i="2"/>
  <c r="J7560" i="2"/>
  <c r="Q7560" i="2"/>
  <c r="J7561" i="2"/>
  <c r="Q7561" i="2"/>
  <c r="J7562" i="2"/>
  <c r="Q7562" i="2"/>
  <c r="J7563" i="2"/>
  <c r="Q7563" i="2"/>
  <c r="J7564" i="2"/>
  <c r="Q7564" i="2"/>
  <c r="J7565" i="2"/>
  <c r="Q7565" i="2"/>
  <c r="J7566" i="2"/>
  <c r="Q7566" i="2"/>
  <c r="J7567" i="2"/>
  <c r="Q7567" i="2"/>
  <c r="J7568" i="2"/>
  <c r="Q7568" i="2"/>
  <c r="J7569" i="2"/>
  <c r="Q7569" i="2"/>
  <c r="J7570" i="2"/>
  <c r="Q7570" i="2"/>
  <c r="J7571" i="2"/>
  <c r="Q7571" i="2"/>
  <c r="J7572" i="2"/>
  <c r="Q7572" i="2"/>
  <c r="J7573" i="2"/>
  <c r="Q7573" i="2"/>
  <c r="J7574" i="2"/>
  <c r="Q7574" i="2"/>
  <c r="J7575" i="2"/>
  <c r="Q7575" i="2"/>
  <c r="J7576" i="2"/>
  <c r="Q7576" i="2"/>
  <c r="J7577" i="2"/>
  <c r="Q7577" i="2"/>
  <c r="J7578" i="2"/>
  <c r="Q7578" i="2"/>
  <c r="J7579" i="2"/>
  <c r="Q7579" i="2"/>
  <c r="J7580" i="2"/>
  <c r="Q7580" i="2"/>
  <c r="J7581" i="2"/>
  <c r="Q7581" i="2"/>
  <c r="J7582" i="2"/>
  <c r="Q7582" i="2"/>
  <c r="J7583" i="2"/>
  <c r="Q7583" i="2"/>
  <c r="J7584" i="2"/>
  <c r="Q7584" i="2"/>
  <c r="J7585" i="2"/>
  <c r="Q7585" i="2"/>
  <c r="J7586" i="2"/>
  <c r="Q7586" i="2"/>
  <c r="J7587" i="2"/>
  <c r="Q7587" i="2"/>
  <c r="J7588" i="2"/>
  <c r="Q7588" i="2"/>
  <c r="J7589" i="2"/>
  <c r="Q7589" i="2"/>
  <c r="J7590" i="2"/>
  <c r="Q7590" i="2"/>
  <c r="J7591" i="2"/>
  <c r="Q7591" i="2"/>
  <c r="J7592" i="2"/>
  <c r="Q7592" i="2"/>
  <c r="J7593" i="2"/>
  <c r="Q7593" i="2"/>
  <c r="J7594" i="2"/>
  <c r="Q7594" i="2"/>
  <c r="J7595" i="2"/>
  <c r="Q7595" i="2"/>
  <c r="J7596" i="2"/>
  <c r="Q7596" i="2"/>
  <c r="J7597" i="2"/>
  <c r="Q7597" i="2"/>
  <c r="J7598" i="2"/>
  <c r="Q7598" i="2"/>
  <c r="J7599" i="2"/>
  <c r="Q7599" i="2"/>
  <c r="J7600" i="2"/>
  <c r="Q7600" i="2"/>
  <c r="J7601" i="2"/>
  <c r="Q7601" i="2"/>
  <c r="J7602" i="2"/>
  <c r="Q7602" i="2"/>
  <c r="J7603" i="2"/>
  <c r="Q7603" i="2"/>
  <c r="J7604" i="2"/>
  <c r="Q7604" i="2"/>
  <c r="J7605" i="2"/>
  <c r="Q7605" i="2"/>
  <c r="J7606" i="2"/>
  <c r="Q7606" i="2"/>
  <c r="J7607" i="2"/>
  <c r="Q7607" i="2"/>
  <c r="J7608" i="2"/>
  <c r="Q7608" i="2"/>
  <c r="J7609" i="2"/>
  <c r="Q7609" i="2"/>
  <c r="J7610" i="2"/>
  <c r="Q7610" i="2"/>
  <c r="J7611" i="2"/>
  <c r="Q7611" i="2"/>
  <c r="J7612" i="2"/>
  <c r="Q7612" i="2"/>
  <c r="J7613" i="2"/>
  <c r="Q7613" i="2"/>
  <c r="J7614" i="2"/>
  <c r="Q7614" i="2"/>
  <c r="J7615" i="2"/>
  <c r="Q7615" i="2"/>
  <c r="J7616" i="2"/>
  <c r="Q7616" i="2"/>
  <c r="J7617" i="2"/>
  <c r="Q7617" i="2"/>
  <c r="J7618" i="2"/>
  <c r="Q7618" i="2"/>
  <c r="J7619" i="2"/>
  <c r="Q7619" i="2"/>
  <c r="J7620" i="2"/>
  <c r="Q7620" i="2"/>
  <c r="J7621" i="2"/>
  <c r="Q7621" i="2"/>
  <c r="J7622" i="2"/>
  <c r="Q7622" i="2"/>
  <c r="J7623" i="2"/>
  <c r="Q7623" i="2"/>
  <c r="J7624" i="2"/>
  <c r="Q7624" i="2"/>
  <c r="J7625" i="2"/>
  <c r="Q7625" i="2"/>
  <c r="J7626" i="2"/>
  <c r="Q7626" i="2"/>
  <c r="J7627" i="2"/>
  <c r="Q7627" i="2"/>
  <c r="J7628" i="2"/>
  <c r="Q7628" i="2"/>
  <c r="J7629" i="2"/>
  <c r="Q7629" i="2"/>
  <c r="J7630" i="2"/>
  <c r="Q7630" i="2"/>
  <c r="J7631" i="2"/>
  <c r="Q7631" i="2"/>
  <c r="J7632" i="2"/>
  <c r="Q7632" i="2"/>
  <c r="J7633" i="2"/>
  <c r="Q7633" i="2"/>
  <c r="J7634" i="2"/>
  <c r="Q7634" i="2"/>
  <c r="J7635" i="2"/>
  <c r="Q7635" i="2"/>
  <c r="J7636" i="2"/>
  <c r="Q7636" i="2"/>
  <c r="J7637" i="2"/>
  <c r="Q7637" i="2"/>
  <c r="J7638" i="2"/>
  <c r="Q7638" i="2"/>
  <c r="J7639" i="2"/>
  <c r="Q7639" i="2"/>
  <c r="J7640" i="2"/>
  <c r="Q7640" i="2"/>
  <c r="J7641" i="2"/>
  <c r="Q7641" i="2"/>
  <c r="J7642" i="2"/>
  <c r="Q7642" i="2"/>
  <c r="J7643" i="2"/>
  <c r="Q7643" i="2"/>
  <c r="J7644" i="2"/>
  <c r="Q7644" i="2"/>
  <c r="J7645" i="2"/>
  <c r="Q7645" i="2"/>
  <c r="J7646" i="2"/>
  <c r="Q7646" i="2"/>
  <c r="J7647" i="2"/>
  <c r="Q7647" i="2"/>
  <c r="J7648" i="2"/>
  <c r="Q7648" i="2"/>
  <c r="J7649" i="2"/>
  <c r="Q7649" i="2"/>
  <c r="J7650" i="2"/>
  <c r="Q7650" i="2"/>
  <c r="J7651" i="2"/>
  <c r="Q7651" i="2"/>
  <c r="J7652" i="2"/>
  <c r="Q7652" i="2"/>
  <c r="J7653" i="2"/>
  <c r="Q7653" i="2"/>
  <c r="J7654" i="2"/>
  <c r="Q7654" i="2"/>
  <c r="J7655" i="2"/>
  <c r="Q7655" i="2"/>
  <c r="J7656" i="2"/>
  <c r="Q7656" i="2"/>
  <c r="J7657" i="2"/>
  <c r="Q7657" i="2"/>
  <c r="J7658" i="2"/>
  <c r="Q7658" i="2"/>
  <c r="J7659" i="2"/>
  <c r="Q7659" i="2"/>
  <c r="J7660" i="2"/>
  <c r="Q7660" i="2"/>
  <c r="J7661" i="2"/>
  <c r="Q7661" i="2"/>
  <c r="J7662" i="2"/>
  <c r="Q7662" i="2"/>
  <c r="J7663" i="2"/>
  <c r="Q7663" i="2"/>
  <c r="J7664" i="2"/>
  <c r="Q7664" i="2"/>
  <c r="J7665" i="2"/>
  <c r="Q7665" i="2"/>
  <c r="J7666" i="2"/>
  <c r="Q7666" i="2"/>
  <c r="J7667" i="2"/>
  <c r="Q7667" i="2"/>
  <c r="J7668" i="2"/>
  <c r="Q7668" i="2"/>
  <c r="J7669" i="2"/>
  <c r="Q7669" i="2"/>
  <c r="J7670" i="2"/>
  <c r="Q7670" i="2"/>
  <c r="J7671" i="2"/>
  <c r="Q7671" i="2"/>
  <c r="J7672" i="2"/>
  <c r="Q7672" i="2"/>
  <c r="J7673" i="2"/>
  <c r="Q7673" i="2"/>
  <c r="J7674" i="2"/>
  <c r="Q7674" i="2"/>
  <c r="J7675" i="2"/>
  <c r="Q7675" i="2"/>
  <c r="J7676" i="2"/>
  <c r="Q7676" i="2"/>
  <c r="J7677" i="2"/>
  <c r="Q7677" i="2"/>
  <c r="J7678" i="2"/>
  <c r="Q7678" i="2"/>
  <c r="J7679" i="2"/>
  <c r="Q7679" i="2"/>
  <c r="J7680" i="2"/>
  <c r="Q7680" i="2"/>
  <c r="J7681" i="2"/>
  <c r="Q7681" i="2"/>
  <c r="J7682" i="2"/>
  <c r="Q7682" i="2"/>
  <c r="J7683" i="2"/>
  <c r="Q7683" i="2"/>
  <c r="J7684" i="2"/>
  <c r="Q7684" i="2"/>
  <c r="J7685" i="2"/>
  <c r="Q7685" i="2"/>
  <c r="J7686" i="2"/>
  <c r="Q7686" i="2"/>
  <c r="J7687" i="2"/>
  <c r="Q7687" i="2"/>
  <c r="J7688" i="2"/>
  <c r="Q7688" i="2"/>
  <c r="J7689" i="2"/>
  <c r="Q7689" i="2"/>
  <c r="J7690" i="2"/>
  <c r="Q7690" i="2"/>
  <c r="J7691" i="2"/>
  <c r="Q7691" i="2"/>
  <c r="J7692" i="2"/>
  <c r="Q7692" i="2"/>
  <c r="J7693" i="2"/>
  <c r="Q7693" i="2"/>
  <c r="J7694" i="2"/>
  <c r="Q7694" i="2"/>
  <c r="J7695" i="2"/>
  <c r="Q7695" i="2"/>
  <c r="J7696" i="2"/>
  <c r="Q7696" i="2"/>
  <c r="J7697" i="2"/>
  <c r="Q7697" i="2"/>
  <c r="J7698" i="2"/>
  <c r="Q7698" i="2"/>
  <c r="J7699" i="2"/>
  <c r="Q7699" i="2"/>
  <c r="J7700" i="2"/>
  <c r="Q7700" i="2"/>
  <c r="J7701" i="2"/>
  <c r="Q7701" i="2"/>
  <c r="J7702" i="2"/>
  <c r="Q7702" i="2"/>
  <c r="J7703" i="2"/>
  <c r="Q7703" i="2"/>
  <c r="J7704" i="2"/>
  <c r="Q7704" i="2"/>
  <c r="J7705" i="2"/>
  <c r="Q7705" i="2"/>
  <c r="J7706" i="2"/>
  <c r="Q7706" i="2"/>
  <c r="J7707" i="2"/>
  <c r="Q7707" i="2"/>
  <c r="J7708" i="2"/>
  <c r="Q7708" i="2"/>
  <c r="J7709" i="2"/>
  <c r="Q7709" i="2"/>
  <c r="J7710" i="2"/>
  <c r="Q7710" i="2"/>
  <c r="J7711" i="2"/>
  <c r="Q7711" i="2"/>
  <c r="J7712" i="2"/>
  <c r="Q7712" i="2"/>
  <c r="J7713" i="2"/>
  <c r="Q7713" i="2"/>
  <c r="J7714" i="2"/>
  <c r="Q7714" i="2"/>
  <c r="J7715" i="2"/>
  <c r="Q7715" i="2"/>
  <c r="J7716" i="2"/>
  <c r="Q7716" i="2"/>
  <c r="J7717" i="2"/>
  <c r="Q7717" i="2"/>
  <c r="J7718" i="2"/>
  <c r="Q7718" i="2"/>
  <c r="J7719" i="2"/>
  <c r="Q7719" i="2"/>
  <c r="J7720" i="2"/>
  <c r="Q7720" i="2"/>
  <c r="J7721" i="2"/>
  <c r="Q7721" i="2"/>
  <c r="J7722" i="2"/>
  <c r="Q7722" i="2"/>
  <c r="J7723" i="2"/>
  <c r="Q7723" i="2"/>
  <c r="J7724" i="2"/>
  <c r="Q7724" i="2"/>
  <c r="J7725" i="2"/>
  <c r="Q7725" i="2"/>
  <c r="J7726" i="2"/>
  <c r="Q7726" i="2"/>
  <c r="J7727" i="2"/>
  <c r="Q7727" i="2"/>
  <c r="J7728" i="2"/>
  <c r="Q7728" i="2"/>
  <c r="J7729" i="2"/>
  <c r="Q7729" i="2"/>
  <c r="J7730" i="2"/>
  <c r="Q7730" i="2"/>
  <c r="J7731" i="2"/>
  <c r="Q7731" i="2"/>
  <c r="J7732" i="2"/>
  <c r="Q7732" i="2"/>
  <c r="J7733" i="2"/>
  <c r="Q7733" i="2"/>
  <c r="J7734" i="2"/>
  <c r="Q7734" i="2"/>
  <c r="J7735" i="2"/>
  <c r="Q7735" i="2"/>
  <c r="J7736" i="2"/>
  <c r="Q7736" i="2"/>
  <c r="J7737" i="2"/>
  <c r="Q7737" i="2"/>
  <c r="J7738" i="2"/>
  <c r="Q7738" i="2"/>
  <c r="J7739" i="2"/>
  <c r="Q7739" i="2"/>
  <c r="J7740" i="2"/>
  <c r="Q7740" i="2"/>
  <c r="J7741" i="2"/>
  <c r="Q7741" i="2"/>
  <c r="J7742" i="2"/>
  <c r="Q7742" i="2"/>
  <c r="J7743" i="2"/>
  <c r="Q7743" i="2"/>
  <c r="J7744" i="2"/>
  <c r="Q7744" i="2"/>
  <c r="J7745" i="2"/>
  <c r="Q7745" i="2"/>
  <c r="J7746" i="2"/>
  <c r="Q7746" i="2"/>
  <c r="J7747" i="2"/>
  <c r="Q7747" i="2"/>
  <c r="J7748" i="2"/>
  <c r="Q7748" i="2"/>
  <c r="J7749" i="2"/>
  <c r="Q7749" i="2"/>
  <c r="J7750" i="2"/>
  <c r="Q7750" i="2"/>
  <c r="J7751" i="2"/>
  <c r="Q7751" i="2"/>
  <c r="J7752" i="2"/>
  <c r="Q7752" i="2"/>
  <c r="J7753" i="2"/>
  <c r="Q7753" i="2"/>
  <c r="J7754" i="2"/>
  <c r="Q7754" i="2"/>
  <c r="J7755" i="2"/>
  <c r="Q7755" i="2"/>
  <c r="J7756" i="2"/>
  <c r="Q7756" i="2"/>
  <c r="J7757" i="2"/>
  <c r="Q7757" i="2"/>
  <c r="J7758" i="2"/>
  <c r="Q7758" i="2"/>
  <c r="J7759" i="2"/>
  <c r="Q7759" i="2"/>
  <c r="J7760" i="2"/>
  <c r="Q7760" i="2"/>
  <c r="J7761" i="2"/>
  <c r="Q7761" i="2"/>
  <c r="J7762" i="2"/>
  <c r="Q7762" i="2"/>
  <c r="J7763" i="2"/>
  <c r="Q7763" i="2"/>
  <c r="J7764" i="2"/>
  <c r="Q7764" i="2"/>
  <c r="J7765" i="2"/>
  <c r="Q7765" i="2"/>
  <c r="J7766" i="2"/>
  <c r="Q7766" i="2"/>
  <c r="J7767" i="2"/>
  <c r="Q7767" i="2"/>
  <c r="J7768" i="2"/>
  <c r="Q7768" i="2"/>
  <c r="J7769" i="2"/>
  <c r="Q7769" i="2"/>
  <c r="J7770" i="2"/>
  <c r="Q7770" i="2"/>
  <c r="J7771" i="2"/>
  <c r="Q7771" i="2"/>
  <c r="J7772" i="2"/>
  <c r="Q7772" i="2"/>
  <c r="J7773" i="2"/>
  <c r="Q7773" i="2"/>
  <c r="J7774" i="2"/>
  <c r="Q7774" i="2"/>
  <c r="J7775" i="2"/>
  <c r="Q7775" i="2"/>
  <c r="J7776" i="2"/>
  <c r="Q7776" i="2"/>
  <c r="J7777" i="2"/>
  <c r="Q7777" i="2"/>
  <c r="J7778" i="2"/>
  <c r="Q7778" i="2"/>
  <c r="J7779" i="2"/>
  <c r="Q7779" i="2"/>
  <c r="J7780" i="2"/>
  <c r="Q7780" i="2"/>
  <c r="J7781" i="2"/>
  <c r="Q7781" i="2"/>
  <c r="J7782" i="2"/>
  <c r="Q7782" i="2"/>
  <c r="J7783" i="2"/>
  <c r="Q7783" i="2"/>
  <c r="J7784" i="2"/>
  <c r="Q7784" i="2"/>
  <c r="J7785" i="2"/>
  <c r="Q7785" i="2"/>
  <c r="J7786" i="2"/>
  <c r="Q7786" i="2"/>
  <c r="J7787" i="2"/>
  <c r="Q7787" i="2"/>
  <c r="J7788" i="2"/>
  <c r="Q7788" i="2"/>
  <c r="J7789" i="2"/>
  <c r="Q7789" i="2"/>
  <c r="J7790" i="2"/>
  <c r="Q7790" i="2"/>
  <c r="J7791" i="2"/>
  <c r="Q7791" i="2"/>
  <c r="J7792" i="2"/>
  <c r="Q7792" i="2"/>
  <c r="J7793" i="2"/>
  <c r="Q7793" i="2"/>
  <c r="J7794" i="2"/>
  <c r="Q7794" i="2"/>
  <c r="J7795" i="2"/>
  <c r="Q7795" i="2"/>
  <c r="J7796" i="2"/>
  <c r="Q7796" i="2"/>
  <c r="J7797" i="2"/>
  <c r="Q7797" i="2"/>
  <c r="J7798" i="2"/>
  <c r="Q7798" i="2"/>
  <c r="J7799" i="2"/>
  <c r="Q7799" i="2"/>
  <c r="J7800" i="2"/>
  <c r="Q7800" i="2"/>
  <c r="J7801" i="2"/>
  <c r="Q7801" i="2"/>
  <c r="J7802" i="2"/>
  <c r="Q7802" i="2"/>
  <c r="J7803" i="2"/>
  <c r="Q7803" i="2"/>
  <c r="J7804" i="2"/>
  <c r="Q7804" i="2"/>
  <c r="J7805" i="2"/>
  <c r="Q7805" i="2"/>
  <c r="J7806" i="2"/>
  <c r="Q7806" i="2"/>
  <c r="J7807" i="2"/>
  <c r="Q7807" i="2"/>
  <c r="J7808" i="2"/>
  <c r="Q7808" i="2"/>
  <c r="J7809" i="2"/>
  <c r="Q7809" i="2"/>
  <c r="J7810" i="2"/>
  <c r="Q7810" i="2"/>
  <c r="J7811" i="2"/>
  <c r="Q7811" i="2"/>
  <c r="J7812" i="2"/>
  <c r="Q7812" i="2"/>
  <c r="J7813" i="2"/>
  <c r="Q7813" i="2"/>
  <c r="J7814" i="2"/>
  <c r="Q7814" i="2"/>
  <c r="J7815" i="2"/>
  <c r="Q7815" i="2"/>
  <c r="J7816" i="2"/>
  <c r="Q7816" i="2"/>
  <c r="J7817" i="2"/>
  <c r="Q7817" i="2"/>
  <c r="J7818" i="2"/>
  <c r="Q7818" i="2"/>
  <c r="J7819" i="2"/>
  <c r="Q7819" i="2"/>
  <c r="J7820" i="2"/>
  <c r="Q7820" i="2"/>
  <c r="J7821" i="2"/>
  <c r="Q7821" i="2"/>
  <c r="J7822" i="2"/>
  <c r="Q7822" i="2"/>
  <c r="J7823" i="2"/>
  <c r="Q7823" i="2"/>
  <c r="J7824" i="2"/>
  <c r="Q7824" i="2"/>
  <c r="J7825" i="2"/>
  <c r="Q7825" i="2"/>
  <c r="J7826" i="2"/>
  <c r="Q7826" i="2"/>
  <c r="J7827" i="2"/>
  <c r="Q7827" i="2"/>
  <c r="J7828" i="2"/>
  <c r="Q7828" i="2"/>
  <c r="J7829" i="2"/>
  <c r="Q7829" i="2"/>
  <c r="J7830" i="2"/>
  <c r="Q7830" i="2"/>
  <c r="J7831" i="2"/>
  <c r="Q7831" i="2"/>
  <c r="J7832" i="2"/>
  <c r="Q7832" i="2"/>
  <c r="J7833" i="2"/>
  <c r="Q7833" i="2"/>
  <c r="J7834" i="2"/>
  <c r="Q7834" i="2"/>
  <c r="J7835" i="2"/>
  <c r="Q7835" i="2"/>
  <c r="J7836" i="2"/>
  <c r="Q7836" i="2"/>
  <c r="J7837" i="2"/>
  <c r="Q7837" i="2"/>
  <c r="J7838" i="2"/>
  <c r="Q7838" i="2"/>
  <c r="J7839" i="2"/>
  <c r="Q7839" i="2"/>
  <c r="J7840" i="2"/>
  <c r="Q7840" i="2"/>
  <c r="J7841" i="2"/>
  <c r="Q7841" i="2"/>
  <c r="J7842" i="2"/>
  <c r="Q7842" i="2"/>
  <c r="J7843" i="2"/>
  <c r="Q7843" i="2"/>
  <c r="J7844" i="2"/>
  <c r="Q7844" i="2"/>
  <c r="J7845" i="2"/>
  <c r="Q7845" i="2"/>
  <c r="J7846" i="2"/>
  <c r="Q7846" i="2"/>
  <c r="J7847" i="2"/>
  <c r="Q7847" i="2"/>
  <c r="J7848" i="2"/>
  <c r="Q7848" i="2"/>
  <c r="J7849" i="2"/>
  <c r="Q7849" i="2"/>
  <c r="J7850" i="2"/>
  <c r="Q7850" i="2"/>
  <c r="J7851" i="2"/>
  <c r="Q7851" i="2"/>
  <c r="J7852" i="2"/>
  <c r="Q7852" i="2"/>
  <c r="J7853" i="2"/>
  <c r="Q7853" i="2"/>
  <c r="J7854" i="2"/>
  <c r="Q7854" i="2"/>
  <c r="J7855" i="2"/>
  <c r="Q7855" i="2"/>
  <c r="J7856" i="2"/>
  <c r="Q7856" i="2"/>
  <c r="J7857" i="2"/>
  <c r="Q7857" i="2"/>
  <c r="J7858" i="2"/>
  <c r="Q7858" i="2"/>
  <c r="J7859" i="2"/>
  <c r="Q7859" i="2"/>
  <c r="J7860" i="2"/>
  <c r="Q7860" i="2"/>
  <c r="J7861" i="2"/>
  <c r="Q7861" i="2"/>
  <c r="J7862" i="2"/>
  <c r="Q7862" i="2"/>
  <c r="J7863" i="2"/>
  <c r="Q7863" i="2"/>
  <c r="J7864" i="2"/>
  <c r="Q7864" i="2"/>
  <c r="J7865" i="2"/>
  <c r="Q7865" i="2"/>
  <c r="J7866" i="2"/>
  <c r="Q7866" i="2"/>
  <c r="J7867" i="2"/>
  <c r="Q7867" i="2"/>
  <c r="J7868" i="2"/>
  <c r="Q7868" i="2"/>
  <c r="J7869" i="2"/>
  <c r="Q7869" i="2"/>
  <c r="J7870" i="2"/>
  <c r="Q7870" i="2"/>
  <c r="J7871" i="2"/>
  <c r="Q7871" i="2"/>
  <c r="J7872" i="2"/>
  <c r="Q7872" i="2"/>
  <c r="J7873" i="2"/>
  <c r="Q7873" i="2"/>
  <c r="J7874" i="2"/>
  <c r="Q7874" i="2"/>
  <c r="J7875" i="2"/>
  <c r="Q7875" i="2"/>
  <c r="J7876" i="2"/>
  <c r="Q7876" i="2"/>
  <c r="J7877" i="2"/>
  <c r="Q7877" i="2"/>
  <c r="J7878" i="2"/>
  <c r="Q7878" i="2"/>
  <c r="J7879" i="2"/>
  <c r="Q7879" i="2"/>
  <c r="J7880" i="2"/>
  <c r="Q7880" i="2"/>
  <c r="J7881" i="2"/>
  <c r="Q7881" i="2"/>
  <c r="J7882" i="2"/>
  <c r="Q7882" i="2"/>
  <c r="J7883" i="2"/>
  <c r="Q7883" i="2"/>
  <c r="J7884" i="2"/>
  <c r="Q7884" i="2"/>
  <c r="J7885" i="2"/>
  <c r="Q7885" i="2"/>
  <c r="J7886" i="2"/>
  <c r="Q7886" i="2"/>
  <c r="J7887" i="2"/>
  <c r="Q7887" i="2"/>
  <c r="J7888" i="2"/>
  <c r="Q7888" i="2"/>
  <c r="J7889" i="2"/>
  <c r="Q7889" i="2"/>
  <c r="J7890" i="2"/>
  <c r="Q7890" i="2"/>
  <c r="J7891" i="2"/>
  <c r="Q7891" i="2"/>
  <c r="J7892" i="2"/>
  <c r="Q7892" i="2"/>
  <c r="J7893" i="2"/>
  <c r="Q7893" i="2"/>
  <c r="J7894" i="2"/>
  <c r="Q7894" i="2"/>
  <c r="J7895" i="2"/>
  <c r="Q7895" i="2"/>
  <c r="J7896" i="2"/>
  <c r="Q7896" i="2"/>
  <c r="J7897" i="2"/>
  <c r="Q7897" i="2"/>
  <c r="J7898" i="2"/>
  <c r="Q7898" i="2"/>
  <c r="J7899" i="2"/>
  <c r="Q7899" i="2"/>
  <c r="J7900" i="2"/>
  <c r="Q7900" i="2"/>
  <c r="J7901" i="2"/>
  <c r="Q7901" i="2"/>
  <c r="J7902" i="2"/>
  <c r="Q7902" i="2"/>
  <c r="J7903" i="2"/>
  <c r="Q7903" i="2"/>
  <c r="J7904" i="2"/>
  <c r="Q7904" i="2"/>
  <c r="J7905" i="2"/>
  <c r="Q7905" i="2"/>
  <c r="J7906" i="2"/>
  <c r="Q7906" i="2"/>
  <c r="J7907" i="2"/>
  <c r="Q7907" i="2"/>
  <c r="J7908" i="2"/>
  <c r="Q7908" i="2"/>
  <c r="J7909" i="2"/>
  <c r="Q7909" i="2"/>
  <c r="J7910" i="2"/>
  <c r="Q7910" i="2"/>
  <c r="J7911" i="2"/>
  <c r="Q7911" i="2"/>
  <c r="J7912" i="2"/>
  <c r="Q7912" i="2"/>
  <c r="J7913" i="2"/>
  <c r="Q7913" i="2"/>
  <c r="J7914" i="2"/>
  <c r="Q7914" i="2"/>
  <c r="J7915" i="2"/>
  <c r="Q7915" i="2"/>
  <c r="J7916" i="2"/>
  <c r="Q7916" i="2"/>
  <c r="J7917" i="2"/>
  <c r="Q7917" i="2"/>
  <c r="J7918" i="2"/>
  <c r="Q7918" i="2"/>
  <c r="J7919" i="2"/>
  <c r="Q7919" i="2"/>
  <c r="J7920" i="2"/>
  <c r="Q7920" i="2"/>
  <c r="J7921" i="2"/>
  <c r="Q7921" i="2"/>
  <c r="J7922" i="2"/>
  <c r="Q7922" i="2"/>
  <c r="J7923" i="2"/>
  <c r="Q7923" i="2"/>
  <c r="J7924" i="2"/>
  <c r="Q7924" i="2"/>
  <c r="J7925" i="2"/>
  <c r="Q7925" i="2"/>
  <c r="J7926" i="2"/>
  <c r="Q7926" i="2"/>
  <c r="J7927" i="2"/>
  <c r="Q7927" i="2"/>
  <c r="J7928" i="2"/>
  <c r="Q7928" i="2"/>
  <c r="J7929" i="2"/>
  <c r="Q7929" i="2"/>
  <c r="J7930" i="2"/>
  <c r="Q7930" i="2"/>
  <c r="J7931" i="2"/>
  <c r="Q7931" i="2"/>
  <c r="J7932" i="2"/>
  <c r="Q7932" i="2"/>
  <c r="J7933" i="2"/>
  <c r="Q7933" i="2"/>
  <c r="J7934" i="2"/>
  <c r="Q7934" i="2"/>
  <c r="J7935" i="2"/>
  <c r="Q7935" i="2"/>
  <c r="J7936" i="2"/>
  <c r="Q7936" i="2"/>
  <c r="J7937" i="2"/>
  <c r="Q7937" i="2"/>
  <c r="J7938" i="2"/>
  <c r="Q7938" i="2"/>
  <c r="J7939" i="2"/>
  <c r="Q7939" i="2"/>
  <c r="J7940" i="2"/>
  <c r="Q7940" i="2"/>
  <c r="J7941" i="2"/>
  <c r="Q7941" i="2"/>
  <c r="J7942" i="2"/>
  <c r="Q7942" i="2"/>
  <c r="J7943" i="2"/>
  <c r="Q7943" i="2"/>
  <c r="J7944" i="2"/>
  <c r="Q7944" i="2"/>
  <c r="J7945" i="2"/>
  <c r="Q7945" i="2"/>
  <c r="J7946" i="2"/>
  <c r="Q7946" i="2"/>
  <c r="J7947" i="2"/>
  <c r="Q7947" i="2"/>
  <c r="J7948" i="2"/>
  <c r="Q7948" i="2"/>
  <c r="J7949" i="2"/>
  <c r="Q7949" i="2"/>
  <c r="J7950" i="2"/>
  <c r="Q7950" i="2"/>
  <c r="J7951" i="2"/>
  <c r="Q7951" i="2"/>
  <c r="J7952" i="2"/>
  <c r="Q7952" i="2"/>
  <c r="J7953" i="2"/>
  <c r="Q7953" i="2"/>
  <c r="J7954" i="2"/>
  <c r="Q7954" i="2"/>
  <c r="J7955" i="2"/>
  <c r="Q7955" i="2"/>
  <c r="J7956" i="2"/>
  <c r="Q7956" i="2"/>
  <c r="J7957" i="2"/>
  <c r="Q7957" i="2"/>
  <c r="J7958" i="2"/>
  <c r="Q7958" i="2"/>
  <c r="J7959" i="2"/>
  <c r="Q7959" i="2"/>
  <c r="J7960" i="2"/>
  <c r="Q7960" i="2"/>
  <c r="J7961" i="2"/>
  <c r="Q7961" i="2"/>
  <c r="J7962" i="2"/>
  <c r="Q7962" i="2"/>
  <c r="J7963" i="2"/>
  <c r="Q7963" i="2"/>
  <c r="J7964" i="2"/>
  <c r="Q7964" i="2"/>
  <c r="J7965" i="2"/>
  <c r="Q7965" i="2"/>
  <c r="J7966" i="2"/>
  <c r="Q7966" i="2"/>
  <c r="J7967" i="2"/>
  <c r="Q7967" i="2"/>
  <c r="J7968" i="2"/>
  <c r="Q7968" i="2"/>
  <c r="J7969" i="2"/>
  <c r="Q7969" i="2"/>
  <c r="J7970" i="2"/>
  <c r="Q7970" i="2"/>
  <c r="J7971" i="2"/>
  <c r="Q7971" i="2"/>
  <c r="J7972" i="2"/>
  <c r="Q7972" i="2"/>
  <c r="J7973" i="2"/>
  <c r="Q7973" i="2"/>
  <c r="J7974" i="2"/>
  <c r="Q7974" i="2"/>
  <c r="J7975" i="2"/>
  <c r="Q7975" i="2"/>
  <c r="J7976" i="2"/>
  <c r="Q7976" i="2"/>
  <c r="J7977" i="2"/>
  <c r="Q7977" i="2"/>
  <c r="J7978" i="2"/>
  <c r="Q7978" i="2"/>
  <c r="J7979" i="2"/>
  <c r="Q7979" i="2"/>
  <c r="J7980" i="2"/>
  <c r="Q7980" i="2"/>
  <c r="J7981" i="2"/>
  <c r="Q7981" i="2"/>
  <c r="J7982" i="2"/>
  <c r="Q7982" i="2"/>
  <c r="J7983" i="2"/>
  <c r="Q7983" i="2"/>
  <c r="J7984" i="2"/>
  <c r="Q7984" i="2"/>
  <c r="J7985" i="2"/>
  <c r="Q7985" i="2"/>
  <c r="J7986" i="2"/>
  <c r="Q7986" i="2"/>
  <c r="J7987" i="2"/>
  <c r="Q7987" i="2"/>
  <c r="J7988" i="2"/>
  <c r="Q7988" i="2"/>
  <c r="J7989" i="2"/>
  <c r="Q7989" i="2"/>
  <c r="J7990" i="2"/>
  <c r="Q7990" i="2"/>
  <c r="J7991" i="2"/>
  <c r="Q7991" i="2"/>
  <c r="J7992" i="2"/>
  <c r="Q7992" i="2"/>
  <c r="J7993" i="2"/>
  <c r="Q7993" i="2"/>
  <c r="J7994" i="2"/>
  <c r="Q7994" i="2"/>
  <c r="J7995" i="2"/>
  <c r="Q7995" i="2"/>
  <c r="J7996" i="2"/>
  <c r="Q7996" i="2"/>
  <c r="J7997" i="2"/>
  <c r="Q7997" i="2"/>
  <c r="J7998" i="2"/>
  <c r="Q7998" i="2"/>
  <c r="J7999" i="2"/>
  <c r="Q7999" i="2"/>
  <c r="J8000" i="2"/>
  <c r="Q8000" i="2"/>
  <c r="J8001" i="2"/>
  <c r="Q8001" i="2"/>
  <c r="J8002" i="2"/>
  <c r="Q8002" i="2"/>
  <c r="J8003" i="2"/>
  <c r="Q8003" i="2"/>
  <c r="J8004" i="2"/>
  <c r="Q8004" i="2"/>
  <c r="J8005" i="2"/>
  <c r="Q8005" i="2"/>
  <c r="J8006" i="2"/>
  <c r="Q8006" i="2"/>
  <c r="J8007" i="2"/>
  <c r="Q8007" i="2"/>
  <c r="J8008" i="2"/>
  <c r="Q8008" i="2"/>
  <c r="J8009" i="2"/>
  <c r="Q8009" i="2"/>
  <c r="J8010" i="2"/>
  <c r="Q8010" i="2"/>
  <c r="J8011" i="2"/>
  <c r="Q8011" i="2"/>
  <c r="J8012" i="2"/>
  <c r="Q8012" i="2"/>
  <c r="J8013" i="2"/>
  <c r="Q8013" i="2"/>
  <c r="J8014" i="2"/>
  <c r="Q8014" i="2"/>
  <c r="J8015" i="2"/>
  <c r="Q8015" i="2"/>
  <c r="J8016" i="2"/>
  <c r="Q8016" i="2"/>
  <c r="J8017" i="2"/>
  <c r="Q8017" i="2"/>
  <c r="J8018" i="2"/>
  <c r="Q8018" i="2"/>
  <c r="J8019" i="2"/>
  <c r="Q8019" i="2"/>
  <c r="J8020" i="2"/>
  <c r="Q8020" i="2"/>
  <c r="J8021" i="2"/>
  <c r="Q8021" i="2"/>
  <c r="J8022" i="2"/>
  <c r="Q8022" i="2"/>
  <c r="J8023" i="2"/>
  <c r="Q8023" i="2"/>
  <c r="J8024" i="2"/>
  <c r="Q8024" i="2"/>
  <c r="J8025" i="2"/>
  <c r="Q8025" i="2"/>
  <c r="J8026" i="2"/>
  <c r="Q8026" i="2"/>
  <c r="J8027" i="2"/>
  <c r="Q8027" i="2"/>
  <c r="J8028" i="2"/>
  <c r="Q8028" i="2"/>
  <c r="J8029" i="2"/>
  <c r="Q8029" i="2"/>
  <c r="J8030" i="2"/>
  <c r="Q8030" i="2"/>
  <c r="J8031" i="2"/>
  <c r="Q8031" i="2"/>
  <c r="J8032" i="2"/>
  <c r="Q8032" i="2"/>
  <c r="J8033" i="2"/>
  <c r="Q8033" i="2"/>
  <c r="J8034" i="2"/>
  <c r="Q8034" i="2"/>
  <c r="J8035" i="2"/>
  <c r="Q8035" i="2"/>
  <c r="J8036" i="2"/>
  <c r="Q8036" i="2"/>
  <c r="J8037" i="2"/>
  <c r="Q8037" i="2"/>
  <c r="J8038" i="2"/>
  <c r="Q8038" i="2"/>
  <c r="J8039" i="2"/>
  <c r="Q8039" i="2"/>
  <c r="J8040" i="2"/>
  <c r="Q8040" i="2"/>
  <c r="J8041" i="2"/>
  <c r="Q8041" i="2"/>
  <c r="J8042" i="2"/>
  <c r="Q8042" i="2"/>
  <c r="J8043" i="2"/>
  <c r="Q8043" i="2"/>
  <c r="J8044" i="2"/>
  <c r="Q8044" i="2"/>
  <c r="J8045" i="2"/>
  <c r="Q8045" i="2"/>
  <c r="J8046" i="2"/>
  <c r="Q8046" i="2"/>
  <c r="J8047" i="2"/>
  <c r="Q8047" i="2"/>
  <c r="J8048" i="2"/>
  <c r="Q8048" i="2"/>
  <c r="J8049" i="2"/>
  <c r="Q8049" i="2"/>
  <c r="J8050" i="2"/>
  <c r="Q8050" i="2"/>
  <c r="J8051" i="2"/>
  <c r="Q8051" i="2"/>
  <c r="J8052" i="2"/>
  <c r="Q8052" i="2"/>
  <c r="J8053" i="2"/>
  <c r="Q8053" i="2"/>
  <c r="J8054" i="2"/>
  <c r="Q8054" i="2"/>
  <c r="J8055" i="2"/>
  <c r="Q8055" i="2"/>
  <c r="J8056" i="2"/>
  <c r="Q8056" i="2"/>
  <c r="J8057" i="2"/>
  <c r="Q8057" i="2"/>
  <c r="J8058" i="2"/>
  <c r="Q8058" i="2"/>
  <c r="J8059" i="2"/>
  <c r="Q8059" i="2"/>
  <c r="J8060" i="2"/>
  <c r="Q8060" i="2"/>
  <c r="J8061" i="2"/>
  <c r="Q8061" i="2"/>
  <c r="J8062" i="2"/>
  <c r="Q8062" i="2"/>
  <c r="J8063" i="2"/>
  <c r="Q8063" i="2"/>
  <c r="J8064" i="2"/>
  <c r="Q8064" i="2"/>
  <c r="J8065" i="2"/>
  <c r="Q8065" i="2"/>
  <c r="J8066" i="2"/>
  <c r="Q8066" i="2"/>
  <c r="J8067" i="2"/>
  <c r="Q8067" i="2"/>
  <c r="J8068" i="2"/>
  <c r="Q8068" i="2"/>
  <c r="J8069" i="2"/>
  <c r="Q8069" i="2"/>
  <c r="J8070" i="2"/>
  <c r="Q8070" i="2"/>
  <c r="J8071" i="2"/>
  <c r="Q8071" i="2"/>
  <c r="J8072" i="2"/>
  <c r="Q8072" i="2"/>
  <c r="J8073" i="2"/>
  <c r="Q8073" i="2"/>
  <c r="J8074" i="2"/>
  <c r="Q8074" i="2"/>
  <c r="J8075" i="2"/>
  <c r="Q8075" i="2"/>
  <c r="J8076" i="2"/>
  <c r="Q8076" i="2"/>
  <c r="J8077" i="2"/>
  <c r="Q8077" i="2"/>
  <c r="J8078" i="2"/>
  <c r="Q8078" i="2"/>
  <c r="J8079" i="2"/>
  <c r="Q8079" i="2"/>
  <c r="J8080" i="2"/>
  <c r="Q8080" i="2"/>
  <c r="J8081" i="2"/>
  <c r="Q8081" i="2"/>
  <c r="J8082" i="2"/>
  <c r="Q8082" i="2"/>
  <c r="J8083" i="2"/>
  <c r="Q8083" i="2"/>
  <c r="J8084" i="2"/>
  <c r="Q8084" i="2"/>
  <c r="J8085" i="2"/>
  <c r="Q8085" i="2"/>
  <c r="J8086" i="2"/>
  <c r="Q8086" i="2"/>
  <c r="J8087" i="2"/>
  <c r="Q8087" i="2"/>
  <c r="J8088" i="2"/>
  <c r="Q8088" i="2"/>
  <c r="J8089" i="2"/>
  <c r="Q8089" i="2"/>
  <c r="J8090" i="2"/>
  <c r="Q8090" i="2"/>
  <c r="J8091" i="2"/>
  <c r="Q8091" i="2"/>
  <c r="J8092" i="2"/>
  <c r="Q8092" i="2"/>
  <c r="J8093" i="2"/>
  <c r="Q8093" i="2"/>
  <c r="J8094" i="2"/>
  <c r="Q8094" i="2"/>
  <c r="J8095" i="2"/>
  <c r="Q8095" i="2"/>
  <c r="J8096" i="2"/>
  <c r="Q8096" i="2"/>
  <c r="J8097" i="2"/>
  <c r="Q8097" i="2"/>
  <c r="J8098" i="2"/>
  <c r="Q8098" i="2"/>
  <c r="J8099" i="2"/>
  <c r="Q8099" i="2"/>
  <c r="J8100" i="2"/>
  <c r="Q8100" i="2"/>
  <c r="J8101" i="2"/>
  <c r="Q8101" i="2"/>
  <c r="J8102" i="2"/>
  <c r="Q8102" i="2"/>
  <c r="J8103" i="2"/>
  <c r="Q8103" i="2"/>
  <c r="J8104" i="2"/>
  <c r="Q8104" i="2"/>
  <c r="J8105" i="2"/>
  <c r="Q8105" i="2"/>
  <c r="J8106" i="2"/>
  <c r="Q8106" i="2"/>
  <c r="J8107" i="2"/>
  <c r="Q8107" i="2"/>
  <c r="J8108" i="2"/>
  <c r="Q8108" i="2"/>
  <c r="J8109" i="2"/>
  <c r="Q8109" i="2"/>
  <c r="J8110" i="2"/>
  <c r="Q8110" i="2"/>
  <c r="J8111" i="2"/>
  <c r="Q8111" i="2"/>
  <c r="J8112" i="2"/>
  <c r="Q8112" i="2"/>
  <c r="J8113" i="2"/>
  <c r="Q8113" i="2"/>
  <c r="J8114" i="2"/>
  <c r="Q8114" i="2"/>
  <c r="J8115" i="2"/>
  <c r="Q8115" i="2"/>
  <c r="J8116" i="2"/>
  <c r="Q8116" i="2"/>
  <c r="J8117" i="2"/>
  <c r="Q8117" i="2"/>
  <c r="J8118" i="2"/>
  <c r="Q8118" i="2"/>
  <c r="J8119" i="2"/>
  <c r="Q8119" i="2"/>
  <c r="J8120" i="2"/>
  <c r="Q8120" i="2"/>
  <c r="J8121" i="2"/>
  <c r="Q8121" i="2"/>
  <c r="J8122" i="2"/>
  <c r="Q8122" i="2"/>
  <c r="J8123" i="2"/>
  <c r="Q8123" i="2"/>
  <c r="J8124" i="2"/>
  <c r="Q8124" i="2"/>
  <c r="J8125" i="2"/>
  <c r="Q8125" i="2"/>
  <c r="J8126" i="2"/>
  <c r="Q8126" i="2"/>
  <c r="J8127" i="2"/>
  <c r="Q8127" i="2"/>
  <c r="J8128" i="2"/>
  <c r="Q8128" i="2"/>
  <c r="J8129" i="2"/>
  <c r="Q8129" i="2"/>
  <c r="J8130" i="2"/>
  <c r="Q8130" i="2"/>
  <c r="J8131" i="2"/>
  <c r="Q8131" i="2"/>
  <c r="J8132" i="2"/>
  <c r="Q8132" i="2"/>
  <c r="J8133" i="2"/>
  <c r="Q8133" i="2"/>
  <c r="J8134" i="2"/>
  <c r="Q8134" i="2"/>
  <c r="J8135" i="2"/>
  <c r="Q8135" i="2"/>
  <c r="J8136" i="2"/>
  <c r="Q8136" i="2"/>
  <c r="J8137" i="2"/>
  <c r="Q8137" i="2"/>
  <c r="J8138" i="2"/>
  <c r="Q8138" i="2"/>
  <c r="J8139" i="2"/>
  <c r="Q8139" i="2"/>
  <c r="J8140" i="2"/>
  <c r="Q8140" i="2"/>
  <c r="J8141" i="2"/>
  <c r="Q8141" i="2"/>
  <c r="J8142" i="2"/>
  <c r="Q8142" i="2"/>
  <c r="J8143" i="2"/>
  <c r="Q8143" i="2"/>
  <c r="J8144" i="2"/>
  <c r="Q8144" i="2"/>
  <c r="J8145" i="2"/>
  <c r="Q8145" i="2"/>
  <c r="J8146" i="2"/>
  <c r="Q8146" i="2"/>
  <c r="J8147" i="2"/>
  <c r="Q8147" i="2"/>
  <c r="J8148" i="2"/>
  <c r="Q8148" i="2"/>
  <c r="J8149" i="2"/>
  <c r="Q8149" i="2"/>
  <c r="J8150" i="2"/>
  <c r="Q8150" i="2"/>
  <c r="J8151" i="2"/>
  <c r="Q8151" i="2"/>
  <c r="J8152" i="2"/>
  <c r="Q8152" i="2"/>
  <c r="J8153" i="2"/>
  <c r="Q8153" i="2"/>
  <c r="J8154" i="2"/>
  <c r="Q8154" i="2"/>
  <c r="J8155" i="2"/>
  <c r="Q8155" i="2"/>
  <c r="J8156" i="2"/>
  <c r="Q8156" i="2"/>
  <c r="J8157" i="2"/>
  <c r="Q8157" i="2"/>
  <c r="J8158" i="2"/>
  <c r="Q8158" i="2"/>
  <c r="J8159" i="2"/>
  <c r="Q8159" i="2"/>
  <c r="J8160" i="2"/>
  <c r="Q8160" i="2"/>
  <c r="J8161" i="2"/>
  <c r="Q8161" i="2"/>
  <c r="J8162" i="2"/>
  <c r="Q8162" i="2"/>
  <c r="J8163" i="2"/>
  <c r="Q8163" i="2"/>
  <c r="J8164" i="2"/>
  <c r="Q8164" i="2"/>
  <c r="J8165" i="2"/>
  <c r="Q8165" i="2"/>
  <c r="J8166" i="2"/>
  <c r="Q8166" i="2"/>
  <c r="J8167" i="2"/>
  <c r="Q8167" i="2"/>
  <c r="J8168" i="2"/>
  <c r="Q8168" i="2"/>
  <c r="J8169" i="2"/>
  <c r="Q8169" i="2"/>
  <c r="J8170" i="2"/>
  <c r="Q8170" i="2"/>
  <c r="J8171" i="2"/>
  <c r="Q8171" i="2"/>
  <c r="J8172" i="2"/>
  <c r="Q8172" i="2"/>
  <c r="J8173" i="2"/>
  <c r="Q8173" i="2"/>
  <c r="J8174" i="2"/>
  <c r="Q8174" i="2"/>
  <c r="J8175" i="2"/>
  <c r="Q8175" i="2"/>
  <c r="J8176" i="2"/>
  <c r="Q8176" i="2"/>
  <c r="J8177" i="2"/>
  <c r="Q8177" i="2"/>
  <c r="J8178" i="2"/>
  <c r="Q8178" i="2"/>
  <c r="J8179" i="2"/>
  <c r="Q8179" i="2"/>
  <c r="J8180" i="2"/>
  <c r="Q8180" i="2"/>
  <c r="J8181" i="2"/>
  <c r="Q8181" i="2"/>
  <c r="J8182" i="2"/>
  <c r="Q8182" i="2"/>
  <c r="J8183" i="2"/>
  <c r="Q8183" i="2"/>
  <c r="J8184" i="2"/>
  <c r="Q8184" i="2"/>
  <c r="J8185" i="2"/>
  <c r="Q8185" i="2"/>
  <c r="J8186" i="2"/>
  <c r="Q8186" i="2"/>
  <c r="J8187" i="2"/>
  <c r="Q8187" i="2"/>
  <c r="J8188" i="2"/>
  <c r="Q8188" i="2"/>
  <c r="J8189" i="2"/>
  <c r="Q8189" i="2"/>
  <c r="J8190" i="2"/>
  <c r="Q8190" i="2"/>
  <c r="J8191" i="2"/>
  <c r="Q8191" i="2"/>
  <c r="J8192" i="2"/>
  <c r="Q8192" i="2"/>
  <c r="J8193" i="2"/>
  <c r="Q8193" i="2"/>
  <c r="J8194" i="2"/>
  <c r="Q8194" i="2"/>
  <c r="J8195" i="2"/>
  <c r="Q8195" i="2"/>
  <c r="J8196" i="2"/>
  <c r="Q8196" i="2"/>
  <c r="J8197" i="2"/>
  <c r="Q8197" i="2"/>
  <c r="J8198" i="2"/>
  <c r="Q8198" i="2"/>
  <c r="J8199" i="2"/>
  <c r="Q8199" i="2"/>
  <c r="J8200" i="2"/>
  <c r="Q8200" i="2"/>
  <c r="J8201" i="2"/>
  <c r="Q8201" i="2"/>
  <c r="J8202" i="2"/>
  <c r="Q8202" i="2"/>
  <c r="J8203" i="2"/>
  <c r="Q8203" i="2"/>
  <c r="J8204" i="2"/>
  <c r="Q8204" i="2"/>
  <c r="J8205" i="2"/>
  <c r="Q8205" i="2"/>
  <c r="J8206" i="2"/>
  <c r="Q8206" i="2"/>
  <c r="J8207" i="2"/>
  <c r="Q8207" i="2"/>
  <c r="J8208" i="2"/>
  <c r="Q8208" i="2"/>
  <c r="J8209" i="2"/>
  <c r="Q8209" i="2"/>
  <c r="J8210" i="2"/>
  <c r="Q8210" i="2"/>
  <c r="J8211" i="2"/>
  <c r="Q8211" i="2"/>
  <c r="J8212" i="2"/>
  <c r="Q8212" i="2"/>
  <c r="J8213" i="2"/>
  <c r="Q8213" i="2"/>
  <c r="J8214" i="2"/>
  <c r="Q8214" i="2"/>
  <c r="J8215" i="2"/>
  <c r="Q8215" i="2"/>
  <c r="J8216" i="2"/>
  <c r="Q8216" i="2"/>
  <c r="J8217" i="2"/>
  <c r="Q8217" i="2"/>
  <c r="J8218" i="2"/>
  <c r="Q8218" i="2"/>
  <c r="J8219" i="2"/>
  <c r="Q8219" i="2"/>
  <c r="J8220" i="2"/>
  <c r="Q8220" i="2"/>
  <c r="J8221" i="2"/>
  <c r="Q8221" i="2"/>
  <c r="J8222" i="2"/>
  <c r="Q8222" i="2"/>
  <c r="J8223" i="2"/>
  <c r="Q8223" i="2"/>
  <c r="R8224" i="2"/>
  <c r="K8224" i="2"/>
  <c r="J8224" i="2"/>
  <c r="Q8224" i="2"/>
  <c r="R8226" i="2"/>
  <c r="K8226" i="2"/>
  <c r="J8226" i="2"/>
  <c r="Q8226" i="2"/>
  <c r="R8228" i="2"/>
  <c r="K8228" i="2"/>
  <c r="J8228" i="2"/>
  <c r="Q8228" i="2"/>
  <c r="R8230" i="2"/>
  <c r="K8230" i="2"/>
  <c r="J8230" i="2"/>
  <c r="Q8230" i="2"/>
  <c r="R8232" i="2"/>
  <c r="K8232" i="2"/>
  <c r="J8232" i="2"/>
  <c r="Q8232" i="2"/>
  <c r="R8234" i="2"/>
  <c r="K8234" i="2"/>
  <c r="J8234" i="2"/>
  <c r="Q8234" i="2"/>
  <c r="R8236" i="2"/>
  <c r="K8236" i="2"/>
  <c r="J8236" i="2"/>
  <c r="Q8236" i="2"/>
  <c r="R9008" i="2"/>
  <c r="R9010" i="2"/>
  <c r="R9012" i="2"/>
  <c r="R9014" i="2"/>
  <c r="R9016" i="2"/>
  <c r="R9018" i="2"/>
  <c r="R9020" i="2"/>
  <c r="R9022" i="2"/>
  <c r="R9024" i="2"/>
  <c r="R9026" i="2"/>
  <c r="R9028" i="2"/>
  <c r="R9030" i="2"/>
  <c r="R9032" i="2"/>
  <c r="R9034" i="2"/>
  <c r="R8225" i="2"/>
  <c r="K8225" i="2"/>
  <c r="J8225" i="2"/>
  <c r="Q8225" i="2"/>
  <c r="R8227" i="2"/>
  <c r="K8227" i="2"/>
  <c r="J8227" i="2"/>
  <c r="Q8227" i="2"/>
  <c r="R8229" i="2"/>
  <c r="K8229" i="2"/>
  <c r="J8229" i="2"/>
  <c r="Q8229" i="2"/>
  <c r="R8231" i="2"/>
  <c r="K8231" i="2"/>
  <c r="J8231" i="2"/>
  <c r="Q8231" i="2"/>
  <c r="R8233" i="2"/>
  <c r="K8233" i="2"/>
  <c r="J8233" i="2"/>
  <c r="Q8233" i="2"/>
  <c r="R8235" i="2"/>
  <c r="K8235" i="2"/>
  <c r="J8235" i="2"/>
  <c r="Q8235" i="2"/>
  <c r="R8237" i="2"/>
  <c r="K8237" i="2"/>
  <c r="J8237" i="2"/>
  <c r="Q8237" i="2"/>
  <c r="R8238" i="2"/>
  <c r="K8238" i="2"/>
  <c r="R8239" i="2"/>
  <c r="K8239" i="2"/>
  <c r="R8240" i="2"/>
  <c r="K8240" i="2"/>
  <c r="R8241" i="2"/>
  <c r="K8241" i="2"/>
  <c r="R8242" i="2"/>
  <c r="K8242" i="2"/>
  <c r="R8243" i="2"/>
  <c r="K8243" i="2"/>
  <c r="R8244" i="2"/>
  <c r="K8244" i="2"/>
  <c r="R8245" i="2"/>
  <c r="K8245" i="2"/>
  <c r="R8246" i="2"/>
  <c r="K8246" i="2"/>
  <c r="R8247" i="2"/>
  <c r="K8247" i="2"/>
  <c r="R8248" i="2"/>
  <c r="K8248" i="2"/>
  <c r="R8249" i="2"/>
  <c r="K8249" i="2"/>
  <c r="R8250" i="2"/>
  <c r="K8250" i="2"/>
  <c r="R8251" i="2"/>
  <c r="K8251" i="2"/>
  <c r="R8252" i="2"/>
  <c r="K8252" i="2"/>
  <c r="R8253" i="2"/>
  <c r="K8253" i="2"/>
  <c r="R8254" i="2"/>
  <c r="K8254" i="2"/>
  <c r="R8255" i="2"/>
  <c r="K8255" i="2"/>
  <c r="R8256" i="2"/>
  <c r="K8256" i="2"/>
  <c r="R8257" i="2"/>
  <c r="K8257" i="2"/>
  <c r="R8258" i="2"/>
  <c r="K8258" i="2"/>
  <c r="R8259" i="2"/>
  <c r="K8259" i="2"/>
  <c r="R8260" i="2"/>
  <c r="K8260" i="2"/>
  <c r="R8261" i="2"/>
  <c r="K8261" i="2"/>
  <c r="R8262" i="2"/>
  <c r="K8262" i="2"/>
  <c r="R8263" i="2"/>
  <c r="K8263" i="2"/>
  <c r="R8264" i="2"/>
  <c r="K8264" i="2"/>
  <c r="R8265" i="2"/>
  <c r="K8265" i="2"/>
  <c r="R8266" i="2"/>
  <c r="K8266" i="2"/>
  <c r="R8267" i="2"/>
  <c r="K8267" i="2"/>
  <c r="R8268" i="2"/>
  <c r="K8268" i="2"/>
  <c r="R8269" i="2"/>
  <c r="K8269" i="2"/>
  <c r="R8270" i="2"/>
  <c r="K8270" i="2"/>
  <c r="R8271" i="2"/>
  <c r="K8271" i="2"/>
  <c r="R8272" i="2"/>
  <c r="K8272" i="2"/>
  <c r="R8273" i="2"/>
  <c r="K8273" i="2"/>
  <c r="R8274" i="2"/>
  <c r="K8274" i="2"/>
  <c r="R8275" i="2"/>
  <c r="K8275" i="2"/>
  <c r="R8276" i="2"/>
  <c r="K8276" i="2"/>
  <c r="R8277" i="2"/>
  <c r="K8277" i="2"/>
  <c r="R8278" i="2"/>
  <c r="K8278" i="2"/>
  <c r="R8279" i="2"/>
  <c r="K8279" i="2"/>
  <c r="R8280" i="2"/>
  <c r="K8280" i="2"/>
  <c r="R8281" i="2"/>
  <c r="K8281" i="2"/>
  <c r="R8282" i="2"/>
  <c r="K8282" i="2"/>
  <c r="R8283" i="2"/>
  <c r="K8283" i="2"/>
  <c r="R8284" i="2"/>
  <c r="K8284" i="2"/>
  <c r="R8285" i="2"/>
  <c r="K8285" i="2"/>
  <c r="R8286" i="2"/>
  <c r="K8286" i="2"/>
  <c r="R8287" i="2"/>
  <c r="K8287" i="2"/>
  <c r="R8288" i="2"/>
  <c r="K8288" i="2"/>
  <c r="R8289" i="2"/>
  <c r="K8289" i="2"/>
  <c r="R8290" i="2"/>
  <c r="K8290" i="2"/>
  <c r="R8291" i="2"/>
  <c r="K8291" i="2"/>
  <c r="R8292" i="2"/>
  <c r="K8292" i="2"/>
  <c r="R8293" i="2"/>
  <c r="K8293" i="2"/>
  <c r="R8294" i="2"/>
  <c r="K8294" i="2"/>
  <c r="R8295" i="2"/>
  <c r="K8295" i="2"/>
  <c r="R8296" i="2"/>
  <c r="K8296" i="2"/>
  <c r="R8297" i="2"/>
  <c r="K8297" i="2"/>
  <c r="R8298" i="2"/>
  <c r="K8298" i="2"/>
  <c r="R8299" i="2"/>
  <c r="K8299" i="2"/>
  <c r="R8300" i="2"/>
  <c r="K8300" i="2"/>
  <c r="R8301" i="2"/>
  <c r="K8301" i="2"/>
  <c r="R8302" i="2"/>
  <c r="K8302" i="2"/>
  <c r="R8303" i="2"/>
  <c r="K8303" i="2"/>
  <c r="R8304" i="2"/>
  <c r="K8304" i="2"/>
  <c r="R8305" i="2"/>
  <c r="K8305" i="2"/>
  <c r="R8306" i="2"/>
  <c r="K8306" i="2"/>
  <c r="R8307" i="2"/>
  <c r="K8307" i="2"/>
  <c r="R8308" i="2"/>
  <c r="K8308" i="2"/>
  <c r="R8309" i="2"/>
  <c r="K8309" i="2"/>
  <c r="R8310" i="2"/>
  <c r="K8310" i="2"/>
  <c r="R8311" i="2"/>
  <c r="K8311" i="2"/>
  <c r="R8312" i="2"/>
  <c r="K8312" i="2"/>
  <c r="R8313" i="2"/>
  <c r="K8313" i="2"/>
  <c r="R8314" i="2"/>
  <c r="K8314" i="2"/>
  <c r="R8315" i="2"/>
  <c r="K8315" i="2"/>
  <c r="R8316" i="2"/>
  <c r="K8316" i="2"/>
  <c r="R8317" i="2"/>
  <c r="K8317" i="2"/>
  <c r="R8318" i="2"/>
  <c r="K8318" i="2"/>
  <c r="R8319" i="2"/>
  <c r="K8319" i="2"/>
  <c r="R8320" i="2"/>
  <c r="K8320" i="2"/>
  <c r="R8321" i="2"/>
  <c r="K8321" i="2"/>
  <c r="R8322" i="2"/>
  <c r="K8322" i="2"/>
  <c r="R8323" i="2"/>
  <c r="K8323" i="2"/>
  <c r="R8324" i="2"/>
  <c r="K8324" i="2"/>
  <c r="R8325" i="2"/>
  <c r="K8325" i="2"/>
  <c r="R8326" i="2"/>
  <c r="K8326" i="2"/>
  <c r="R8327" i="2"/>
  <c r="K8327" i="2"/>
  <c r="R8328" i="2"/>
  <c r="K8328" i="2"/>
  <c r="R8329" i="2"/>
  <c r="K8329" i="2"/>
  <c r="R8330" i="2"/>
  <c r="K8330" i="2"/>
  <c r="R8331" i="2"/>
  <c r="K8331" i="2"/>
  <c r="R8332" i="2"/>
  <c r="K8332" i="2"/>
  <c r="R8333" i="2"/>
  <c r="K8333" i="2"/>
  <c r="R8334" i="2"/>
  <c r="K8334" i="2"/>
  <c r="R8335" i="2"/>
  <c r="K8335" i="2"/>
  <c r="R8336" i="2"/>
  <c r="K8336" i="2"/>
  <c r="R8337" i="2"/>
  <c r="K8337" i="2"/>
  <c r="R8338" i="2"/>
  <c r="K8338" i="2"/>
  <c r="R8339" i="2"/>
  <c r="K8339" i="2"/>
  <c r="R8340" i="2"/>
  <c r="K8340" i="2"/>
  <c r="R8341" i="2"/>
  <c r="K8341" i="2"/>
  <c r="R8342" i="2"/>
  <c r="K8342" i="2"/>
  <c r="R8343" i="2"/>
  <c r="K8343" i="2"/>
  <c r="R8344" i="2"/>
  <c r="K8344" i="2"/>
  <c r="R8345" i="2"/>
  <c r="K8345" i="2"/>
  <c r="R8346" i="2"/>
  <c r="K8346" i="2"/>
  <c r="R8347" i="2"/>
  <c r="K8347" i="2"/>
  <c r="R8348" i="2"/>
  <c r="K8348" i="2"/>
  <c r="R8349" i="2"/>
  <c r="K8349" i="2"/>
  <c r="R8350" i="2"/>
  <c r="K8350" i="2"/>
  <c r="R8351" i="2"/>
  <c r="K8351" i="2"/>
  <c r="R8352" i="2"/>
  <c r="K8352" i="2"/>
  <c r="R8353" i="2"/>
  <c r="K8353" i="2"/>
  <c r="R8354" i="2"/>
  <c r="K8354" i="2"/>
  <c r="R8355" i="2"/>
  <c r="K8355" i="2"/>
  <c r="R8356" i="2"/>
  <c r="K8356" i="2"/>
  <c r="R8357" i="2"/>
  <c r="K8357" i="2"/>
  <c r="R8358" i="2"/>
  <c r="K8358" i="2"/>
  <c r="R8359" i="2"/>
  <c r="K8359" i="2"/>
  <c r="R8360" i="2"/>
  <c r="K8360" i="2"/>
  <c r="R8361" i="2"/>
  <c r="K8361" i="2"/>
  <c r="R8362" i="2"/>
  <c r="K8362" i="2"/>
  <c r="R8363" i="2"/>
  <c r="K8363" i="2"/>
  <c r="R8364" i="2"/>
  <c r="K8364" i="2"/>
  <c r="R8365" i="2"/>
  <c r="K8365" i="2"/>
  <c r="R8366" i="2"/>
  <c r="K8366" i="2"/>
  <c r="R8367" i="2"/>
  <c r="K8367" i="2"/>
  <c r="R8368" i="2"/>
  <c r="K8368" i="2"/>
  <c r="R8369" i="2"/>
  <c r="K8369" i="2"/>
  <c r="R8370" i="2"/>
  <c r="K8370" i="2"/>
  <c r="R8371" i="2"/>
  <c r="K8371" i="2"/>
  <c r="R8372" i="2"/>
  <c r="K8372" i="2"/>
  <c r="R8373" i="2"/>
  <c r="K8373" i="2"/>
  <c r="R8374" i="2"/>
  <c r="K8374" i="2"/>
  <c r="R8375" i="2"/>
  <c r="K8375" i="2"/>
  <c r="R8376" i="2"/>
  <c r="K8376" i="2"/>
  <c r="R8377" i="2"/>
  <c r="K8377" i="2"/>
  <c r="R8378" i="2"/>
  <c r="K8378" i="2"/>
  <c r="R8379" i="2"/>
  <c r="K8379" i="2"/>
  <c r="R8380" i="2"/>
  <c r="K8380" i="2"/>
  <c r="R8381" i="2"/>
  <c r="K8381" i="2"/>
  <c r="R8382" i="2"/>
  <c r="K8382" i="2"/>
  <c r="R8383" i="2"/>
  <c r="K8383" i="2"/>
  <c r="R8384" i="2"/>
  <c r="K8384" i="2"/>
  <c r="R8385" i="2"/>
  <c r="K8385" i="2"/>
  <c r="R8386" i="2"/>
  <c r="K8386" i="2"/>
  <c r="R8387" i="2"/>
  <c r="K8387" i="2"/>
  <c r="R8388" i="2"/>
  <c r="K8388" i="2"/>
  <c r="R8389" i="2"/>
  <c r="K8389" i="2"/>
  <c r="R8390" i="2"/>
  <c r="K8390" i="2"/>
  <c r="R8391" i="2"/>
  <c r="K8391" i="2"/>
  <c r="R8392" i="2"/>
  <c r="K8392" i="2"/>
  <c r="R8393" i="2"/>
  <c r="K8393" i="2"/>
  <c r="R8394" i="2"/>
  <c r="K8394" i="2"/>
  <c r="R8395" i="2"/>
  <c r="K8395" i="2"/>
  <c r="R8396" i="2"/>
  <c r="K8396" i="2"/>
  <c r="R8397" i="2"/>
  <c r="K8397" i="2"/>
  <c r="R8398" i="2"/>
  <c r="K8398" i="2"/>
  <c r="R8399" i="2"/>
  <c r="K8399" i="2"/>
  <c r="R8400" i="2"/>
  <c r="K8400" i="2"/>
  <c r="R8401" i="2"/>
  <c r="K8401" i="2"/>
  <c r="R8402" i="2"/>
  <c r="K8402" i="2"/>
  <c r="R8403" i="2"/>
  <c r="K8403" i="2"/>
  <c r="R8404" i="2"/>
  <c r="K8404" i="2"/>
  <c r="R8405" i="2"/>
  <c r="K8405" i="2"/>
  <c r="R8406" i="2"/>
  <c r="K8406" i="2"/>
  <c r="R8407" i="2"/>
  <c r="K8407" i="2"/>
  <c r="R8408" i="2"/>
  <c r="K8408" i="2"/>
  <c r="R8409" i="2"/>
  <c r="K8409" i="2"/>
  <c r="R8410" i="2"/>
  <c r="K8410" i="2"/>
  <c r="R8411" i="2"/>
  <c r="K8411" i="2"/>
  <c r="R8412" i="2"/>
  <c r="K8412" i="2"/>
  <c r="R8413" i="2"/>
  <c r="K8413" i="2"/>
  <c r="R8414" i="2"/>
  <c r="K8414" i="2"/>
  <c r="R8415" i="2"/>
  <c r="K8415" i="2"/>
  <c r="R8416" i="2"/>
  <c r="K8416" i="2"/>
  <c r="R8417" i="2"/>
  <c r="K8417" i="2"/>
  <c r="R8418" i="2"/>
  <c r="K8418" i="2"/>
  <c r="R8419" i="2"/>
  <c r="K8419" i="2"/>
  <c r="R8420" i="2"/>
  <c r="K8420" i="2"/>
  <c r="R8421" i="2"/>
  <c r="K8421" i="2"/>
  <c r="R8422" i="2"/>
  <c r="K8422" i="2"/>
  <c r="R8423" i="2"/>
  <c r="K8423" i="2"/>
  <c r="R8424" i="2"/>
  <c r="K8424" i="2"/>
  <c r="R8425" i="2"/>
  <c r="K8425" i="2"/>
  <c r="R8426" i="2"/>
  <c r="K8426" i="2"/>
  <c r="R8427" i="2"/>
  <c r="K8427" i="2"/>
  <c r="R8428" i="2"/>
  <c r="K8428" i="2"/>
  <c r="R8429" i="2"/>
  <c r="K8429" i="2"/>
  <c r="R8430" i="2"/>
  <c r="K8430" i="2"/>
  <c r="R8431" i="2"/>
  <c r="K8431" i="2"/>
  <c r="R8432" i="2"/>
  <c r="K8432" i="2"/>
  <c r="R8433" i="2"/>
  <c r="K8433" i="2"/>
  <c r="R8434" i="2"/>
  <c r="K8434" i="2"/>
  <c r="R8435" i="2"/>
  <c r="K8435" i="2"/>
  <c r="R8436" i="2"/>
  <c r="K8436" i="2"/>
  <c r="R8437" i="2"/>
  <c r="K8437" i="2"/>
  <c r="R8438" i="2"/>
  <c r="K8438" i="2"/>
  <c r="R8439" i="2"/>
  <c r="K8439" i="2"/>
  <c r="R8440" i="2"/>
  <c r="K8440" i="2"/>
  <c r="R8441" i="2"/>
  <c r="K8441" i="2"/>
  <c r="R8442" i="2"/>
  <c r="K8442" i="2"/>
  <c r="R8443" i="2"/>
  <c r="K8443" i="2"/>
  <c r="R8444" i="2"/>
  <c r="K8444" i="2"/>
  <c r="R8445" i="2"/>
  <c r="K8445" i="2"/>
  <c r="R8446" i="2"/>
  <c r="K8446" i="2"/>
  <c r="R8447" i="2"/>
  <c r="K8447" i="2"/>
  <c r="R8448" i="2"/>
  <c r="K8448" i="2"/>
  <c r="R8449" i="2"/>
  <c r="K8449" i="2"/>
  <c r="R8450" i="2"/>
  <c r="K8450" i="2"/>
  <c r="R8451" i="2"/>
  <c r="K8451" i="2"/>
  <c r="R8452" i="2"/>
  <c r="K8452" i="2"/>
  <c r="R8453" i="2"/>
  <c r="K8453" i="2"/>
  <c r="R8454" i="2"/>
  <c r="K8454" i="2"/>
  <c r="R8455" i="2"/>
  <c r="K8455" i="2"/>
  <c r="R8456" i="2"/>
  <c r="K8456" i="2"/>
  <c r="R8457" i="2"/>
  <c r="K8457" i="2"/>
  <c r="R8458" i="2"/>
  <c r="K8458" i="2"/>
  <c r="R8459" i="2"/>
  <c r="K8459" i="2"/>
  <c r="R8460" i="2"/>
  <c r="K8460" i="2"/>
  <c r="R8461" i="2"/>
  <c r="K8461" i="2"/>
  <c r="R8462" i="2"/>
  <c r="K8462" i="2"/>
  <c r="R8463" i="2"/>
  <c r="K8463" i="2"/>
  <c r="R8464" i="2"/>
  <c r="K8464" i="2"/>
  <c r="R8465" i="2"/>
  <c r="K8465" i="2"/>
  <c r="R8466" i="2"/>
  <c r="K8466" i="2"/>
  <c r="R8467" i="2"/>
  <c r="K8467" i="2"/>
  <c r="R8468" i="2"/>
  <c r="K8468" i="2"/>
  <c r="R8469" i="2"/>
  <c r="K8469" i="2"/>
  <c r="R8470" i="2"/>
  <c r="K8470" i="2"/>
  <c r="R8471" i="2"/>
  <c r="K8471" i="2"/>
  <c r="R8472" i="2"/>
  <c r="K8472" i="2"/>
  <c r="R8473" i="2"/>
  <c r="K8473" i="2"/>
  <c r="R8474" i="2"/>
  <c r="K8474" i="2"/>
  <c r="R8475" i="2"/>
  <c r="K8475" i="2"/>
  <c r="R8476" i="2"/>
  <c r="K8476" i="2"/>
  <c r="R8477" i="2"/>
  <c r="K8477" i="2"/>
  <c r="R8478" i="2"/>
  <c r="K8478" i="2"/>
  <c r="R8479" i="2"/>
  <c r="K8479" i="2"/>
  <c r="R8480" i="2"/>
  <c r="K8480" i="2"/>
  <c r="R8481" i="2"/>
  <c r="K8481" i="2"/>
  <c r="R8482" i="2"/>
  <c r="K8482" i="2"/>
  <c r="R8483" i="2"/>
  <c r="K8483" i="2"/>
  <c r="R8484" i="2"/>
  <c r="K8484" i="2"/>
  <c r="R8485" i="2"/>
  <c r="K8485" i="2"/>
  <c r="R8486" i="2"/>
  <c r="K8486" i="2"/>
  <c r="R8487" i="2"/>
  <c r="K8487" i="2"/>
  <c r="R8488" i="2"/>
  <c r="K8488" i="2"/>
  <c r="R8489" i="2"/>
  <c r="K8489" i="2"/>
  <c r="R8490" i="2"/>
  <c r="K8490" i="2"/>
  <c r="R8491" i="2"/>
  <c r="K8491" i="2"/>
  <c r="R8492" i="2"/>
  <c r="K8492" i="2"/>
  <c r="R8493" i="2"/>
  <c r="K8493" i="2"/>
  <c r="R8494" i="2"/>
  <c r="K8494" i="2"/>
  <c r="R8495" i="2"/>
  <c r="K8495" i="2"/>
  <c r="R8496" i="2"/>
  <c r="K8496" i="2"/>
  <c r="R8497" i="2"/>
  <c r="K8497" i="2"/>
  <c r="R8498" i="2"/>
  <c r="K8498" i="2"/>
  <c r="R8499" i="2"/>
  <c r="K8499" i="2"/>
  <c r="R8500" i="2"/>
  <c r="K8500" i="2"/>
  <c r="R8501" i="2"/>
  <c r="K8501" i="2"/>
  <c r="R8502" i="2"/>
  <c r="K8502" i="2"/>
  <c r="R8503" i="2"/>
  <c r="K8503" i="2"/>
  <c r="R8504" i="2"/>
  <c r="K8504" i="2"/>
  <c r="R8505" i="2"/>
  <c r="K8505" i="2"/>
  <c r="R8506" i="2"/>
  <c r="K8506" i="2"/>
  <c r="R8507" i="2"/>
  <c r="K8507" i="2"/>
  <c r="R8508" i="2"/>
  <c r="K8508" i="2"/>
  <c r="R8509" i="2"/>
  <c r="K8509" i="2"/>
  <c r="R8510" i="2"/>
  <c r="K8510" i="2"/>
  <c r="R8511" i="2"/>
  <c r="K8511" i="2"/>
  <c r="R8512" i="2"/>
  <c r="K8512" i="2"/>
  <c r="R8513" i="2"/>
  <c r="K8513" i="2"/>
  <c r="R8514" i="2"/>
  <c r="K8514" i="2"/>
  <c r="R8515" i="2"/>
  <c r="K8515" i="2"/>
  <c r="R8516" i="2"/>
  <c r="K8516" i="2"/>
  <c r="R8517" i="2"/>
  <c r="K8517" i="2"/>
  <c r="R8518" i="2"/>
  <c r="K8518" i="2"/>
  <c r="R8519" i="2"/>
  <c r="K8519" i="2"/>
  <c r="R8520" i="2"/>
  <c r="K8520" i="2"/>
  <c r="R8521" i="2"/>
  <c r="K8521" i="2"/>
  <c r="R8522" i="2"/>
  <c r="K8522" i="2"/>
  <c r="R8523" i="2"/>
  <c r="K8523" i="2"/>
  <c r="R8524" i="2"/>
  <c r="K8524" i="2"/>
  <c r="R8525" i="2"/>
  <c r="K8525" i="2"/>
  <c r="R8526" i="2"/>
  <c r="K8526" i="2"/>
  <c r="R8527" i="2"/>
  <c r="K8527" i="2"/>
  <c r="R8528" i="2"/>
  <c r="K8528" i="2"/>
  <c r="R8529" i="2"/>
  <c r="K8529" i="2"/>
  <c r="R8530" i="2"/>
  <c r="K8530" i="2"/>
  <c r="R8531" i="2"/>
  <c r="K8531" i="2"/>
  <c r="R8532" i="2"/>
  <c r="K8532" i="2"/>
  <c r="R8533" i="2"/>
  <c r="K8533" i="2"/>
  <c r="R8534" i="2"/>
  <c r="K8534" i="2"/>
  <c r="R8535" i="2"/>
  <c r="K8535" i="2"/>
  <c r="R8536" i="2"/>
  <c r="K8536" i="2"/>
  <c r="R8537" i="2"/>
  <c r="K8537" i="2"/>
  <c r="R8538" i="2"/>
  <c r="K8538" i="2"/>
  <c r="R8539" i="2"/>
  <c r="K8539" i="2"/>
  <c r="R8540" i="2"/>
  <c r="K8540" i="2"/>
  <c r="R8541" i="2"/>
  <c r="K8541" i="2"/>
  <c r="R8542" i="2"/>
  <c r="K8542" i="2"/>
  <c r="R8543" i="2"/>
  <c r="K8543" i="2"/>
  <c r="R8544" i="2"/>
  <c r="K8544" i="2"/>
  <c r="R8545" i="2"/>
  <c r="K8545" i="2"/>
  <c r="R8546" i="2"/>
  <c r="K8546" i="2"/>
  <c r="R8547" i="2"/>
  <c r="K8547" i="2"/>
  <c r="R8548" i="2"/>
  <c r="K8548" i="2"/>
  <c r="R8549" i="2"/>
  <c r="K8549" i="2"/>
  <c r="R8550" i="2"/>
  <c r="K8550" i="2"/>
  <c r="R8551" i="2"/>
  <c r="K8551" i="2"/>
  <c r="R8552" i="2"/>
  <c r="K8552" i="2"/>
  <c r="R8553" i="2"/>
  <c r="K8553" i="2"/>
  <c r="R8554" i="2"/>
  <c r="K8554" i="2"/>
  <c r="R8555" i="2"/>
  <c r="K8555" i="2"/>
  <c r="R8556" i="2"/>
  <c r="K8556" i="2"/>
  <c r="R8557" i="2"/>
  <c r="K8557" i="2"/>
  <c r="R8558" i="2"/>
  <c r="K8558" i="2"/>
  <c r="R8559" i="2"/>
  <c r="K8559" i="2"/>
  <c r="R8560" i="2"/>
  <c r="K8560" i="2"/>
  <c r="R8561" i="2"/>
  <c r="K8561" i="2"/>
  <c r="R8562" i="2"/>
  <c r="K8562" i="2"/>
  <c r="R8563" i="2"/>
  <c r="K8563" i="2"/>
  <c r="R8564" i="2"/>
  <c r="K8564" i="2"/>
  <c r="R8565" i="2"/>
  <c r="K8565" i="2"/>
  <c r="R8566" i="2"/>
  <c r="K8566" i="2"/>
  <c r="R8567" i="2"/>
  <c r="K8567" i="2"/>
  <c r="R8568" i="2"/>
  <c r="K8568" i="2"/>
  <c r="R8569" i="2"/>
  <c r="K8569" i="2"/>
  <c r="R8570" i="2"/>
  <c r="K8570" i="2"/>
  <c r="R8571" i="2"/>
  <c r="K8571" i="2"/>
  <c r="R8572" i="2"/>
  <c r="K8572" i="2"/>
  <c r="R8573" i="2"/>
  <c r="K8573" i="2"/>
  <c r="R8574" i="2"/>
  <c r="K8574" i="2"/>
  <c r="R8575" i="2"/>
  <c r="K8575" i="2"/>
  <c r="R8576" i="2"/>
  <c r="K8576" i="2"/>
  <c r="R8577" i="2"/>
  <c r="K8577" i="2"/>
  <c r="R8578" i="2"/>
  <c r="K8578" i="2"/>
  <c r="R8579" i="2"/>
  <c r="K8579" i="2"/>
  <c r="R8580" i="2"/>
  <c r="K8580" i="2"/>
  <c r="R8581" i="2"/>
  <c r="K8581" i="2"/>
  <c r="R8582" i="2"/>
  <c r="K8582" i="2"/>
  <c r="R8583" i="2"/>
  <c r="K8583" i="2"/>
  <c r="R8584" i="2"/>
  <c r="K8584" i="2"/>
  <c r="R8585" i="2"/>
  <c r="K8585" i="2"/>
  <c r="R8586" i="2"/>
  <c r="K8586" i="2"/>
  <c r="R8587" i="2"/>
  <c r="K8587" i="2"/>
  <c r="R8588" i="2"/>
  <c r="K8588" i="2"/>
  <c r="R8589" i="2"/>
  <c r="K8589" i="2"/>
  <c r="R8590" i="2"/>
  <c r="K8590" i="2"/>
  <c r="R8591" i="2"/>
  <c r="K8591" i="2"/>
  <c r="R8592" i="2"/>
  <c r="K8592" i="2"/>
  <c r="R8593" i="2"/>
  <c r="K8593" i="2"/>
  <c r="R8594" i="2"/>
  <c r="K8594" i="2"/>
  <c r="R8595" i="2"/>
  <c r="K8595" i="2"/>
  <c r="R8596" i="2"/>
  <c r="K8596" i="2"/>
  <c r="R8597" i="2"/>
  <c r="K8597" i="2"/>
  <c r="R8598" i="2"/>
  <c r="K8598" i="2"/>
  <c r="R8599" i="2"/>
  <c r="K8599" i="2"/>
  <c r="R8600" i="2"/>
  <c r="K8600" i="2"/>
  <c r="R8601" i="2"/>
  <c r="K8601" i="2"/>
  <c r="R8602" i="2"/>
  <c r="K8602" i="2"/>
  <c r="R8603" i="2"/>
  <c r="K8603" i="2"/>
  <c r="R8604" i="2"/>
  <c r="K8604" i="2"/>
  <c r="R8605" i="2"/>
  <c r="K8605" i="2"/>
  <c r="R8606" i="2"/>
  <c r="K8606" i="2"/>
  <c r="R8607" i="2"/>
  <c r="K8607" i="2"/>
  <c r="R8608" i="2"/>
  <c r="K8608" i="2"/>
  <c r="R8609" i="2"/>
  <c r="K8609" i="2"/>
  <c r="R8610" i="2"/>
  <c r="K8610" i="2"/>
  <c r="R8611" i="2"/>
  <c r="K8611" i="2"/>
  <c r="R8612" i="2"/>
  <c r="K8612" i="2"/>
  <c r="R8613" i="2"/>
  <c r="K8613" i="2"/>
  <c r="R8614" i="2"/>
  <c r="K8614" i="2"/>
  <c r="R8615" i="2"/>
  <c r="K8615" i="2"/>
  <c r="R8616" i="2"/>
  <c r="K8616" i="2"/>
  <c r="R8617" i="2"/>
  <c r="K8617" i="2"/>
  <c r="R8618" i="2"/>
  <c r="K8618" i="2"/>
  <c r="R8619" i="2"/>
  <c r="K8619" i="2"/>
  <c r="R8620" i="2"/>
  <c r="K8620" i="2"/>
  <c r="R8621" i="2"/>
  <c r="K8621" i="2"/>
  <c r="R8622" i="2"/>
  <c r="K8622" i="2"/>
  <c r="R8623" i="2"/>
  <c r="K8623" i="2"/>
  <c r="R8624" i="2"/>
  <c r="K8624" i="2"/>
  <c r="R8625" i="2"/>
  <c r="K8625" i="2"/>
  <c r="R8626" i="2"/>
  <c r="K8626" i="2"/>
  <c r="R8627" i="2"/>
  <c r="K8627" i="2"/>
  <c r="R8628" i="2"/>
  <c r="K8628" i="2"/>
  <c r="R8629" i="2"/>
  <c r="K8629" i="2"/>
  <c r="R8630" i="2"/>
  <c r="K8630" i="2"/>
  <c r="R8631" i="2"/>
  <c r="K8631" i="2"/>
  <c r="R8632" i="2"/>
  <c r="K8632" i="2"/>
  <c r="R8633" i="2"/>
  <c r="K8633" i="2"/>
  <c r="R8634" i="2"/>
  <c r="K8634" i="2"/>
  <c r="R8635" i="2"/>
  <c r="K8635" i="2"/>
  <c r="R8636" i="2"/>
  <c r="K8636" i="2"/>
  <c r="R8637" i="2"/>
  <c r="K8637" i="2"/>
  <c r="R8638" i="2"/>
  <c r="K8638" i="2"/>
  <c r="R8639" i="2"/>
  <c r="K8639" i="2"/>
  <c r="R8640" i="2"/>
  <c r="K8640" i="2"/>
  <c r="R8641" i="2"/>
  <c r="K8641" i="2"/>
  <c r="R8642" i="2"/>
  <c r="K8642" i="2"/>
  <c r="R8643" i="2"/>
  <c r="K8643" i="2"/>
  <c r="R8644" i="2"/>
  <c r="K8644" i="2"/>
  <c r="R8645" i="2"/>
  <c r="K8645" i="2"/>
  <c r="R8646" i="2"/>
  <c r="K8646" i="2"/>
  <c r="R8647" i="2"/>
  <c r="K8647" i="2"/>
  <c r="R8648" i="2"/>
  <c r="K8648" i="2"/>
  <c r="R8649" i="2"/>
  <c r="K8649" i="2"/>
  <c r="R8650" i="2"/>
  <c r="K8650" i="2"/>
  <c r="R8651" i="2"/>
  <c r="K8651" i="2"/>
  <c r="R8652" i="2"/>
  <c r="K8652" i="2"/>
  <c r="R8653" i="2"/>
  <c r="K8653" i="2"/>
  <c r="R8654" i="2"/>
  <c r="K8654" i="2"/>
  <c r="R8655" i="2"/>
  <c r="K8655" i="2"/>
  <c r="R8656" i="2"/>
  <c r="K8656" i="2"/>
  <c r="R8657" i="2"/>
  <c r="K8657" i="2"/>
  <c r="R8658" i="2"/>
  <c r="K8658" i="2"/>
  <c r="R8659" i="2"/>
  <c r="K8659" i="2"/>
  <c r="R8660" i="2"/>
  <c r="K8660" i="2"/>
  <c r="R8661" i="2"/>
  <c r="K8661" i="2"/>
  <c r="R8662" i="2"/>
  <c r="K8662" i="2"/>
  <c r="R8663" i="2"/>
  <c r="K8663" i="2"/>
  <c r="R8664" i="2"/>
  <c r="K8664" i="2"/>
  <c r="R8665" i="2"/>
  <c r="K8665" i="2"/>
  <c r="R8666" i="2"/>
  <c r="K8666" i="2"/>
  <c r="R8667" i="2"/>
  <c r="K8667" i="2"/>
  <c r="R8668" i="2"/>
  <c r="K8668" i="2"/>
  <c r="R8669" i="2"/>
  <c r="K8669" i="2"/>
  <c r="R8670" i="2"/>
  <c r="K8670" i="2"/>
  <c r="R8671" i="2"/>
  <c r="K8671" i="2"/>
  <c r="R8672" i="2"/>
  <c r="K8672" i="2"/>
  <c r="R8673" i="2"/>
  <c r="K8673" i="2"/>
  <c r="R8674" i="2"/>
  <c r="K8674" i="2"/>
  <c r="R8675" i="2"/>
  <c r="K8675" i="2"/>
  <c r="R8676" i="2"/>
  <c r="K8676" i="2"/>
  <c r="R8677" i="2"/>
  <c r="K8677" i="2"/>
  <c r="R8678" i="2"/>
  <c r="K8678" i="2"/>
  <c r="R8679" i="2"/>
  <c r="K8679" i="2"/>
  <c r="R8680" i="2"/>
  <c r="K8680" i="2"/>
  <c r="R8681" i="2"/>
  <c r="K8681" i="2"/>
  <c r="R8682" i="2"/>
  <c r="K8682" i="2"/>
  <c r="R8683" i="2"/>
  <c r="K8683" i="2"/>
  <c r="R8684" i="2"/>
  <c r="K8684" i="2"/>
  <c r="R8685" i="2"/>
  <c r="K8685" i="2"/>
  <c r="R8686" i="2"/>
  <c r="K8686" i="2"/>
  <c r="R8687" i="2"/>
  <c r="K8687" i="2"/>
  <c r="R8688" i="2"/>
  <c r="K8688" i="2"/>
  <c r="R8689" i="2"/>
  <c r="K8689" i="2"/>
  <c r="R8690" i="2"/>
  <c r="K8690" i="2"/>
  <c r="R8691" i="2"/>
  <c r="K8691" i="2"/>
  <c r="R8692" i="2"/>
  <c r="K8692" i="2"/>
  <c r="R8693" i="2"/>
  <c r="K8693" i="2"/>
  <c r="R8694" i="2"/>
  <c r="K8694" i="2"/>
  <c r="R8695" i="2"/>
  <c r="K8695" i="2"/>
  <c r="R8696" i="2"/>
  <c r="K8696" i="2"/>
  <c r="R8697" i="2"/>
  <c r="K8697" i="2"/>
  <c r="R8698" i="2"/>
  <c r="K8698" i="2"/>
  <c r="R8699" i="2"/>
  <c r="K8699" i="2"/>
  <c r="R8700" i="2"/>
  <c r="K8700" i="2"/>
  <c r="R8701" i="2"/>
  <c r="K8701" i="2"/>
  <c r="R8702" i="2"/>
  <c r="K8702" i="2"/>
  <c r="R8703" i="2"/>
  <c r="K8703" i="2"/>
  <c r="R8704" i="2"/>
  <c r="K8704" i="2"/>
  <c r="R8705" i="2"/>
  <c r="K8705" i="2"/>
  <c r="R8706" i="2"/>
  <c r="K8706" i="2"/>
  <c r="R8707" i="2"/>
  <c r="K8707" i="2"/>
  <c r="R8708" i="2"/>
  <c r="K8708" i="2"/>
  <c r="R8709" i="2"/>
  <c r="K8709" i="2"/>
  <c r="R8710" i="2"/>
  <c r="K8710" i="2"/>
  <c r="R8711" i="2"/>
  <c r="K8711" i="2"/>
  <c r="R8712" i="2"/>
  <c r="K8712" i="2"/>
  <c r="R8713" i="2"/>
  <c r="K8713" i="2"/>
  <c r="R8714" i="2"/>
  <c r="K8714" i="2"/>
  <c r="R8715" i="2"/>
  <c r="K8715" i="2"/>
  <c r="R8716" i="2"/>
  <c r="K8716" i="2"/>
  <c r="R8717" i="2"/>
  <c r="K8717" i="2"/>
  <c r="R8718" i="2"/>
  <c r="K8718" i="2"/>
  <c r="R8719" i="2"/>
  <c r="K8719" i="2"/>
  <c r="R8720" i="2"/>
  <c r="K8720" i="2"/>
  <c r="R8721" i="2"/>
  <c r="K8721" i="2"/>
  <c r="R8722" i="2"/>
  <c r="K8722" i="2"/>
  <c r="R8723" i="2"/>
  <c r="K8723" i="2"/>
  <c r="R8724" i="2"/>
  <c r="K8724" i="2"/>
  <c r="R8725" i="2"/>
  <c r="K8725" i="2"/>
  <c r="R8726" i="2"/>
  <c r="K8726" i="2"/>
  <c r="R8727" i="2"/>
  <c r="K8727" i="2"/>
  <c r="R8728" i="2"/>
  <c r="K8728" i="2"/>
  <c r="R8729" i="2"/>
  <c r="K8729" i="2"/>
  <c r="R8730" i="2"/>
  <c r="K8730" i="2"/>
  <c r="R8731" i="2"/>
  <c r="K8731" i="2"/>
  <c r="R8732" i="2"/>
  <c r="K8732" i="2"/>
  <c r="R8733" i="2"/>
  <c r="K8733" i="2"/>
  <c r="R8734" i="2"/>
  <c r="K8734" i="2"/>
  <c r="R8735" i="2"/>
  <c r="K8735" i="2"/>
  <c r="R8736" i="2"/>
  <c r="K8736" i="2"/>
  <c r="R8737" i="2"/>
  <c r="K8737" i="2"/>
  <c r="R8738" i="2"/>
  <c r="K8738" i="2"/>
  <c r="R8739" i="2"/>
  <c r="K8739" i="2"/>
  <c r="R8740" i="2"/>
  <c r="K8740" i="2"/>
  <c r="R8741" i="2"/>
  <c r="K8741" i="2"/>
  <c r="R8742" i="2"/>
  <c r="K8742" i="2"/>
  <c r="R8743" i="2"/>
  <c r="K8743" i="2"/>
  <c r="R8744" i="2"/>
  <c r="K8744" i="2"/>
  <c r="R8745" i="2"/>
  <c r="K8745" i="2"/>
  <c r="R8746" i="2"/>
  <c r="K8746" i="2"/>
  <c r="R8747" i="2"/>
  <c r="K8747" i="2"/>
  <c r="R8748" i="2"/>
  <c r="K8748" i="2"/>
  <c r="R8749" i="2"/>
  <c r="K8749" i="2"/>
  <c r="R8750" i="2"/>
  <c r="K8750" i="2"/>
  <c r="R8751" i="2"/>
  <c r="K8751" i="2"/>
  <c r="R8752" i="2"/>
  <c r="K8752" i="2"/>
  <c r="R8753" i="2"/>
  <c r="K8753" i="2"/>
  <c r="R8754" i="2"/>
  <c r="K8754" i="2"/>
  <c r="R8755" i="2"/>
  <c r="K8755" i="2"/>
  <c r="R8756" i="2"/>
  <c r="K8756" i="2"/>
  <c r="R8757" i="2"/>
  <c r="K8757" i="2"/>
  <c r="R8758" i="2"/>
  <c r="K8758" i="2"/>
  <c r="R8759" i="2"/>
  <c r="K8759" i="2"/>
  <c r="R8760" i="2"/>
  <c r="K8760" i="2"/>
  <c r="R8761" i="2"/>
  <c r="K8761" i="2"/>
  <c r="R8762" i="2"/>
  <c r="K8762" i="2"/>
  <c r="R8763" i="2"/>
  <c r="K8763" i="2"/>
  <c r="R8764" i="2"/>
  <c r="K8764" i="2"/>
  <c r="R8765" i="2"/>
  <c r="K8765" i="2"/>
  <c r="R8766" i="2"/>
  <c r="K8766" i="2"/>
  <c r="R8767" i="2"/>
  <c r="K8767" i="2"/>
  <c r="R8768" i="2"/>
  <c r="K8768" i="2"/>
  <c r="R8769" i="2"/>
  <c r="K8769" i="2"/>
  <c r="R8770" i="2"/>
  <c r="K8770" i="2"/>
  <c r="R8771" i="2"/>
  <c r="K8771" i="2"/>
  <c r="R8772" i="2"/>
  <c r="K8772" i="2"/>
  <c r="R8773" i="2"/>
  <c r="K8773" i="2"/>
  <c r="R8774" i="2"/>
  <c r="K8774" i="2"/>
  <c r="R8775" i="2"/>
  <c r="K8775" i="2"/>
  <c r="R8776" i="2"/>
  <c r="K8776" i="2"/>
  <c r="R8777" i="2"/>
  <c r="K8777" i="2"/>
  <c r="R8778" i="2"/>
  <c r="K8778" i="2"/>
  <c r="R8779" i="2"/>
  <c r="K8779" i="2"/>
  <c r="R8780" i="2"/>
  <c r="K8780" i="2"/>
  <c r="R8781" i="2"/>
  <c r="K8781" i="2"/>
  <c r="R8782" i="2"/>
  <c r="K8782" i="2"/>
  <c r="R8783" i="2"/>
  <c r="K8783" i="2"/>
  <c r="R8784" i="2"/>
  <c r="K8784" i="2"/>
  <c r="R8785" i="2"/>
  <c r="K8785" i="2"/>
  <c r="R8786" i="2"/>
  <c r="K8786" i="2"/>
  <c r="R8787" i="2"/>
  <c r="K8787" i="2"/>
  <c r="R8788" i="2"/>
  <c r="K8788" i="2"/>
  <c r="R8789" i="2"/>
  <c r="K8789" i="2"/>
  <c r="R8790" i="2"/>
  <c r="K8790" i="2"/>
  <c r="R8791" i="2"/>
  <c r="K8791" i="2"/>
  <c r="R8792" i="2"/>
  <c r="K8792" i="2"/>
  <c r="R8793" i="2"/>
  <c r="K8793" i="2"/>
  <c r="R8794" i="2"/>
  <c r="K8794" i="2"/>
  <c r="R8795" i="2"/>
  <c r="K8795" i="2"/>
  <c r="R8796" i="2"/>
  <c r="K8796" i="2"/>
  <c r="R8797" i="2"/>
  <c r="K8797" i="2"/>
  <c r="R8798" i="2"/>
  <c r="K8798" i="2"/>
  <c r="R8799" i="2"/>
  <c r="K8799" i="2"/>
  <c r="R8800" i="2"/>
  <c r="K8800" i="2"/>
  <c r="R8801" i="2"/>
  <c r="K8801" i="2"/>
  <c r="R8802" i="2"/>
  <c r="K8802" i="2"/>
  <c r="R8803" i="2"/>
  <c r="K8803" i="2"/>
  <c r="R8804" i="2"/>
  <c r="K8804" i="2"/>
  <c r="R8805" i="2"/>
  <c r="K8805" i="2"/>
  <c r="R8806" i="2"/>
  <c r="K8806" i="2"/>
  <c r="R8807" i="2"/>
  <c r="K8807" i="2"/>
  <c r="R8808" i="2"/>
  <c r="K8808" i="2"/>
  <c r="R8809" i="2"/>
  <c r="K8809" i="2"/>
  <c r="R8810" i="2"/>
  <c r="K8810" i="2"/>
  <c r="R8811" i="2"/>
  <c r="K8811" i="2"/>
  <c r="R8812" i="2"/>
  <c r="K8812" i="2"/>
  <c r="R8813" i="2"/>
  <c r="K8813" i="2"/>
  <c r="R8814" i="2"/>
  <c r="K8814" i="2"/>
  <c r="R8815" i="2"/>
  <c r="K8815" i="2"/>
  <c r="R8816" i="2"/>
  <c r="K8816" i="2"/>
  <c r="R8817" i="2"/>
  <c r="K8817" i="2"/>
  <c r="R8818" i="2"/>
  <c r="K8818" i="2"/>
  <c r="R8819" i="2"/>
  <c r="K8819" i="2"/>
  <c r="R8820" i="2"/>
  <c r="K8820" i="2"/>
  <c r="R8821" i="2"/>
  <c r="K8821" i="2"/>
  <c r="R8822" i="2"/>
  <c r="K8822" i="2"/>
  <c r="R8823" i="2"/>
  <c r="K8823" i="2"/>
  <c r="R8824" i="2"/>
  <c r="K8824" i="2"/>
  <c r="R8825" i="2"/>
  <c r="K8825" i="2"/>
  <c r="R8826" i="2"/>
  <c r="K8826" i="2"/>
  <c r="R8827" i="2"/>
  <c r="K8827" i="2"/>
  <c r="R8828" i="2"/>
  <c r="K8828" i="2"/>
  <c r="R8829" i="2"/>
  <c r="K8829" i="2"/>
  <c r="R8830" i="2"/>
  <c r="K8830" i="2"/>
  <c r="R8831" i="2"/>
  <c r="K8831" i="2"/>
  <c r="R8832" i="2"/>
  <c r="K8832" i="2"/>
  <c r="R8833" i="2"/>
  <c r="K8833" i="2"/>
  <c r="R8834" i="2"/>
  <c r="K8834" i="2"/>
  <c r="R8835" i="2"/>
  <c r="K8835" i="2"/>
  <c r="R8836" i="2"/>
  <c r="K8836" i="2"/>
  <c r="R8837" i="2"/>
  <c r="K8837" i="2"/>
  <c r="R8838" i="2"/>
  <c r="K8838" i="2"/>
  <c r="R8839" i="2"/>
  <c r="K8839" i="2"/>
  <c r="R8840" i="2"/>
  <c r="K8840" i="2"/>
  <c r="R8841" i="2"/>
  <c r="K8841" i="2"/>
  <c r="R8842" i="2"/>
  <c r="K8842" i="2"/>
  <c r="R8843" i="2"/>
  <c r="K8843" i="2"/>
  <c r="R8844" i="2"/>
  <c r="K8844" i="2"/>
  <c r="R8845" i="2"/>
  <c r="K8845" i="2"/>
  <c r="R8846" i="2"/>
  <c r="K8846" i="2"/>
  <c r="R8847" i="2"/>
  <c r="K8847" i="2"/>
  <c r="R8848" i="2"/>
  <c r="K8848" i="2"/>
  <c r="R8849" i="2"/>
  <c r="K8849" i="2"/>
  <c r="R8850" i="2"/>
  <c r="K8850" i="2"/>
  <c r="R8851" i="2"/>
  <c r="K8851" i="2"/>
  <c r="R8852" i="2"/>
  <c r="K8852" i="2"/>
  <c r="R8853" i="2"/>
  <c r="K8853" i="2"/>
  <c r="R8854" i="2"/>
  <c r="K8854" i="2"/>
  <c r="R8855" i="2"/>
  <c r="K8855" i="2"/>
  <c r="R8856" i="2"/>
  <c r="K8856" i="2"/>
  <c r="R8857" i="2"/>
  <c r="K8857" i="2"/>
  <c r="R8858" i="2"/>
  <c r="K8858" i="2"/>
  <c r="R8859" i="2"/>
  <c r="K8859" i="2"/>
  <c r="R8860" i="2"/>
  <c r="K8860" i="2"/>
  <c r="R8861" i="2"/>
  <c r="K8861" i="2"/>
  <c r="R8862" i="2"/>
  <c r="K8862" i="2"/>
  <c r="R8863" i="2"/>
  <c r="K8863" i="2"/>
  <c r="R8864" i="2"/>
  <c r="K8864" i="2"/>
  <c r="R8865" i="2"/>
  <c r="K8865" i="2"/>
  <c r="R8866" i="2"/>
  <c r="K8866" i="2"/>
  <c r="R8867" i="2"/>
  <c r="K8867" i="2"/>
  <c r="R8868" i="2"/>
  <c r="K8868" i="2"/>
  <c r="R8869" i="2"/>
  <c r="K8869" i="2"/>
  <c r="R8870" i="2"/>
  <c r="K8870" i="2"/>
  <c r="R8871" i="2"/>
  <c r="K8871" i="2"/>
  <c r="R8872" i="2"/>
  <c r="K8872" i="2"/>
  <c r="R8873" i="2"/>
  <c r="K8873" i="2"/>
  <c r="R8874" i="2"/>
  <c r="K8874" i="2"/>
  <c r="R8875" i="2"/>
  <c r="K8875" i="2"/>
  <c r="R8876" i="2"/>
  <c r="K8876" i="2"/>
  <c r="R8877" i="2"/>
  <c r="K8877" i="2"/>
  <c r="R8878" i="2"/>
  <c r="K8878" i="2"/>
  <c r="R8879" i="2"/>
  <c r="K8879" i="2"/>
  <c r="R8880" i="2"/>
  <c r="K8880" i="2"/>
  <c r="R8881" i="2"/>
  <c r="K8881" i="2"/>
  <c r="R8882" i="2"/>
  <c r="K8882" i="2"/>
  <c r="R8883" i="2"/>
  <c r="K8883" i="2"/>
  <c r="R8884" i="2"/>
  <c r="K8884" i="2"/>
  <c r="R8885" i="2"/>
  <c r="K8885" i="2"/>
  <c r="R8886" i="2"/>
  <c r="K8886" i="2"/>
  <c r="R8887" i="2"/>
  <c r="K8887" i="2"/>
  <c r="R8888" i="2"/>
  <c r="K8888" i="2"/>
  <c r="R8889" i="2"/>
  <c r="K8889" i="2"/>
  <c r="R8890" i="2"/>
  <c r="K8890" i="2"/>
  <c r="R8891" i="2"/>
  <c r="K8891" i="2"/>
  <c r="R8892" i="2"/>
  <c r="K8892" i="2"/>
  <c r="R8893" i="2"/>
  <c r="K8893" i="2"/>
  <c r="R8894" i="2"/>
  <c r="K8894" i="2"/>
  <c r="R8895" i="2"/>
  <c r="K8895" i="2"/>
  <c r="R8896" i="2"/>
  <c r="K8896" i="2"/>
  <c r="R8897" i="2"/>
  <c r="K8897" i="2"/>
  <c r="R8898" i="2"/>
  <c r="K8898" i="2"/>
  <c r="R8899" i="2"/>
  <c r="K8899" i="2"/>
  <c r="R8900" i="2"/>
  <c r="K8900" i="2"/>
  <c r="R8901" i="2"/>
  <c r="K8901" i="2"/>
  <c r="R8902" i="2"/>
  <c r="K8902" i="2"/>
  <c r="R8903" i="2"/>
  <c r="K8903" i="2"/>
  <c r="R8904" i="2"/>
  <c r="K8904" i="2"/>
  <c r="R8905" i="2"/>
  <c r="K8905" i="2"/>
  <c r="R8906" i="2"/>
  <c r="K8906" i="2"/>
  <c r="R8907" i="2"/>
  <c r="K8907" i="2"/>
  <c r="R8908" i="2"/>
  <c r="K8908" i="2"/>
  <c r="R8909" i="2"/>
  <c r="K8909" i="2"/>
  <c r="R8910" i="2"/>
  <c r="K8910" i="2"/>
  <c r="R8911" i="2"/>
  <c r="K8911" i="2"/>
  <c r="R8912" i="2"/>
  <c r="K8912" i="2"/>
  <c r="R8913" i="2"/>
  <c r="K8913" i="2"/>
  <c r="R8914" i="2"/>
  <c r="K8914" i="2"/>
  <c r="R8915" i="2"/>
  <c r="K8915" i="2"/>
  <c r="R8916" i="2"/>
  <c r="K8916" i="2"/>
  <c r="R8917" i="2"/>
  <c r="K8917" i="2"/>
  <c r="R8918" i="2"/>
  <c r="K8918" i="2"/>
  <c r="R8919" i="2"/>
  <c r="K8919" i="2"/>
  <c r="R8920" i="2"/>
  <c r="K8920" i="2"/>
  <c r="R8921" i="2"/>
  <c r="K8921" i="2"/>
  <c r="R8922" i="2"/>
  <c r="K8922" i="2"/>
  <c r="R8923" i="2"/>
  <c r="K8923" i="2"/>
  <c r="R8924" i="2"/>
  <c r="K8924" i="2"/>
  <c r="R8925" i="2"/>
  <c r="K8925" i="2"/>
  <c r="R8926" i="2"/>
  <c r="K8926" i="2"/>
  <c r="R8927" i="2"/>
  <c r="K8927" i="2"/>
  <c r="R8928" i="2"/>
  <c r="K8928" i="2"/>
  <c r="R8929" i="2"/>
  <c r="K8929" i="2"/>
  <c r="R8930" i="2"/>
  <c r="K8930" i="2"/>
  <c r="R8931" i="2"/>
  <c r="K8931" i="2"/>
  <c r="R8932" i="2"/>
  <c r="K8932" i="2"/>
  <c r="R8933" i="2"/>
  <c r="K8933" i="2"/>
  <c r="R8934" i="2"/>
  <c r="K8934" i="2"/>
  <c r="R8935" i="2"/>
  <c r="K8935" i="2"/>
  <c r="R8936" i="2"/>
  <c r="K8936" i="2"/>
  <c r="R8937" i="2"/>
  <c r="K8937" i="2"/>
  <c r="R8938" i="2"/>
  <c r="K8938" i="2"/>
  <c r="R8939" i="2"/>
  <c r="K8939" i="2"/>
  <c r="R8940" i="2"/>
  <c r="K8940" i="2"/>
  <c r="R8941" i="2"/>
  <c r="K8941" i="2"/>
  <c r="R8942" i="2"/>
  <c r="K8942" i="2"/>
  <c r="R8943" i="2"/>
  <c r="K8943" i="2"/>
  <c r="R8944" i="2"/>
  <c r="K8944" i="2"/>
  <c r="R8945" i="2"/>
  <c r="K8945" i="2"/>
  <c r="R8946" i="2"/>
  <c r="K8946" i="2"/>
  <c r="R8947" i="2"/>
  <c r="K8947" i="2"/>
  <c r="R8948" i="2"/>
  <c r="K8948" i="2"/>
  <c r="R8949" i="2"/>
  <c r="K8949" i="2"/>
  <c r="R8950" i="2"/>
  <c r="K8950" i="2"/>
  <c r="R8951" i="2"/>
  <c r="K8951" i="2"/>
  <c r="R8952" i="2"/>
  <c r="K8952" i="2"/>
  <c r="R8953" i="2"/>
  <c r="K8953" i="2"/>
  <c r="R8954" i="2"/>
  <c r="K8954" i="2"/>
  <c r="R8955" i="2"/>
  <c r="K8955" i="2"/>
  <c r="R8956" i="2"/>
  <c r="K8956" i="2"/>
  <c r="R8957" i="2"/>
  <c r="K8957" i="2"/>
  <c r="R8958" i="2"/>
  <c r="K8958" i="2"/>
  <c r="R8959" i="2"/>
  <c r="K8959" i="2"/>
  <c r="R8960" i="2"/>
  <c r="K8960" i="2"/>
  <c r="R8961" i="2"/>
  <c r="K8961" i="2"/>
  <c r="R8962" i="2"/>
  <c r="K8962" i="2"/>
  <c r="R8963" i="2"/>
  <c r="K8963" i="2"/>
  <c r="R8964" i="2"/>
  <c r="K8964" i="2"/>
  <c r="R8965" i="2"/>
  <c r="K8965" i="2"/>
  <c r="R8966" i="2"/>
  <c r="K8966" i="2"/>
  <c r="R8967" i="2"/>
  <c r="K8967" i="2"/>
  <c r="R8968" i="2"/>
  <c r="K8968" i="2"/>
  <c r="R8969" i="2"/>
  <c r="K8969" i="2"/>
  <c r="R8970" i="2"/>
  <c r="K8970" i="2"/>
  <c r="R8971" i="2"/>
  <c r="K8971" i="2"/>
  <c r="R8972" i="2"/>
  <c r="K8972" i="2"/>
  <c r="R8973" i="2"/>
  <c r="K8973" i="2"/>
  <c r="R8974" i="2"/>
  <c r="K8974" i="2"/>
  <c r="R8975" i="2"/>
  <c r="K8975" i="2"/>
  <c r="R8976" i="2"/>
  <c r="K8976" i="2"/>
  <c r="R8977" i="2"/>
  <c r="K8977" i="2"/>
  <c r="R8978" i="2"/>
  <c r="K8978" i="2"/>
  <c r="R8979" i="2"/>
  <c r="K8979" i="2"/>
  <c r="R8980" i="2"/>
  <c r="K8980" i="2"/>
  <c r="R8981" i="2"/>
  <c r="K8981" i="2"/>
  <c r="R8982" i="2"/>
  <c r="K8982" i="2"/>
  <c r="R8983" i="2"/>
  <c r="K8983" i="2"/>
  <c r="R8984" i="2"/>
  <c r="K8984" i="2"/>
  <c r="R8985" i="2"/>
  <c r="K8985" i="2"/>
  <c r="R8986" i="2"/>
  <c r="K8986" i="2"/>
  <c r="R8987" i="2"/>
  <c r="K8987" i="2"/>
  <c r="R8988" i="2"/>
  <c r="K8988" i="2"/>
  <c r="R8989" i="2"/>
  <c r="K8989" i="2"/>
  <c r="R8990" i="2"/>
  <c r="K8990" i="2"/>
  <c r="R8991" i="2"/>
  <c r="K8991" i="2"/>
  <c r="R8992" i="2"/>
  <c r="K8992" i="2"/>
  <c r="R8993" i="2"/>
  <c r="K8993" i="2"/>
  <c r="R8994" i="2"/>
  <c r="K8994" i="2"/>
  <c r="R8995" i="2"/>
  <c r="K8995" i="2"/>
  <c r="R8996" i="2"/>
  <c r="K8996" i="2"/>
  <c r="R8997" i="2"/>
  <c r="K8997" i="2"/>
  <c r="R8998" i="2"/>
  <c r="K8998" i="2"/>
  <c r="R8999" i="2"/>
  <c r="K8999" i="2"/>
  <c r="R9000" i="2"/>
  <c r="K9000" i="2"/>
  <c r="R9001" i="2"/>
  <c r="K9001" i="2"/>
  <c r="R9002" i="2"/>
  <c r="K9002" i="2"/>
  <c r="R9003" i="2"/>
  <c r="K9003" i="2"/>
  <c r="R9004" i="2"/>
  <c r="K9004" i="2"/>
  <c r="R9005" i="2"/>
  <c r="K9005" i="2"/>
  <c r="R9006" i="2"/>
  <c r="K9006" i="2"/>
  <c r="R9007" i="2"/>
  <c r="K9007" i="2"/>
  <c r="R9009" i="2"/>
  <c r="R9011" i="2"/>
  <c r="R9013" i="2"/>
  <c r="R9015" i="2"/>
  <c r="R9017" i="2"/>
  <c r="R9019" i="2"/>
  <c r="R9021" i="2"/>
  <c r="R9023" i="2"/>
  <c r="R9025" i="2"/>
  <c r="R9027" i="2"/>
  <c r="R9029" i="2"/>
  <c r="R9031" i="2"/>
  <c r="R9033" i="2"/>
  <c r="J8238" i="2"/>
  <c r="Q8238" i="2"/>
  <c r="J8239" i="2"/>
  <c r="Q8239" i="2"/>
  <c r="J8240" i="2"/>
  <c r="Q8240" i="2"/>
  <c r="J8241" i="2"/>
  <c r="Q8241" i="2"/>
  <c r="J8242" i="2"/>
  <c r="Q8242" i="2"/>
  <c r="J8243" i="2"/>
  <c r="Q8243" i="2"/>
  <c r="J8244" i="2"/>
  <c r="Q8244" i="2"/>
  <c r="J8245" i="2"/>
  <c r="Q8245" i="2"/>
  <c r="J8246" i="2"/>
  <c r="Q8246" i="2"/>
  <c r="J8247" i="2"/>
  <c r="Q8247" i="2"/>
  <c r="J8248" i="2"/>
  <c r="Q8248" i="2"/>
  <c r="J8249" i="2"/>
  <c r="Q8249" i="2"/>
  <c r="J8250" i="2"/>
  <c r="Q8250" i="2"/>
  <c r="J8251" i="2"/>
  <c r="Q8251" i="2"/>
  <c r="J8252" i="2"/>
  <c r="Q8252" i="2"/>
  <c r="J8253" i="2"/>
  <c r="Q8253" i="2"/>
  <c r="J8254" i="2"/>
  <c r="Q8254" i="2"/>
  <c r="J8255" i="2"/>
  <c r="Q8255" i="2"/>
  <c r="J8256" i="2"/>
  <c r="Q8256" i="2"/>
  <c r="J8257" i="2"/>
  <c r="Q8257" i="2"/>
  <c r="J8258" i="2"/>
  <c r="Q8258" i="2"/>
  <c r="J8259" i="2"/>
  <c r="Q8259" i="2"/>
  <c r="J8260" i="2"/>
  <c r="Q8260" i="2"/>
  <c r="J8261" i="2"/>
  <c r="Q8261" i="2"/>
  <c r="J8262" i="2"/>
  <c r="Q8262" i="2"/>
  <c r="J8263" i="2"/>
  <c r="Q8263" i="2"/>
  <c r="J8264" i="2"/>
  <c r="Q8264" i="2"/>
  <c r="J8265" i="2"/>
  <c r="Q8265" i="2"/>
  <c r="J8266" i="2"/>
  <c r="Q8266" i="2"/>
  <c r="J8267" i="2"/>
  <c r="Q8267" i="2"/>
  <c r="J8268" i="2"/>
  <c r="Q8268" i="2"/>
  <c r="J8269" i="2"/>
  <c r="Q8269" i="2"/>
  <c r="J8270" i="2"/>
  <c r="Q8270" i="2"/>
  <c r="J8271" i="2"/>
  <c r="Q8271" i="2"/>
  <c r="J8272" i="2"/>
  <c r="Q8272" i="2"/>
  <c r="J8273" i="2"/>
  <c r="Q8273" i="2"/>
  <c r="J8274" i="2"/>
  <c r="Q8274" i="2"/>
  <c r="J8275" i="2"/>
  <c r="Q8275" i="2"/>
  <c r="J8276" i="2"/>
  <c r="Q8276" i="2"/>
  <c r="J8277" i="2"/>
  <c r="Q8277" i="2"/>
  <c r="J8278" i="2"/>
  <c r="Q8278" i="2"/>
  <c r="J8279" i="2"/>
  <c r="Q8279" i="2"/>
  <c r="J8280" i="2"/>
  <c r="Q8280" i="2"/>
  <c r="J8281" i="2"/>
  <c r="Q8281" i="2"/>
  <c r="J8282" i="2"/>
  <c r="Q8282" i="2"/>
  <c r="J8283" i="2"/>
  <c r="Q8283" i="2"/>
  <c r="J8284" i="2"/>
  <c r="Q8284" i="2"/>
  <c r="J8285" i="2"/>
  <c r="Q8285" i="2"/>
  <c r="J8286" i="2"/>
  <c r="Q8286" i="2"/>
  <c r="J8287" i="2"/>
  <c r="Q8287" i="2"/>
  <c r="J8288" i="2"/>
  <c r="Q8288" i="2"/>
  <c r="J8289" i="2"/>
  <c r="Q8289" i="2"/>
  <c r="J8290" i="2"/>
  <c r="Q8290" i="2"/>
  <c r="J8291" i="2"/>
  <c r="Q8291" i="2"/>
  <c r="J8292" i="2"/>
  <c r="Q8292" i="2"/>
  <c r="J8293" i="2"/>
  <c r="Q8293" i="2"/>
  <c r="J8294" i="2"/>
  <c r="Q8294" i="2"/>
  <c r="J8295" i="2"/>
  <c r="Q8295" i="2"/>
  <c r="J8296" i="2"/>
  <c r="Q8296" i="2"/>
  <c r="J8297" i="2"/>
  <c r="Q8297" i="2"/>
  <c r="J8298" i="2"/>
  <c r="Q8298" i="2"/>
  <c r="J8299" i="2"/>
  <c r="Q8299" i="2"/>
  <c r="J8300" i="2"/>
  <c r="Q8300" i="2"/>
  <c r="J8301" i="2"/>
  <c r="Q8301" i="2"/>
  <c r="J8302" i="2"/>
  <c r="Q8302" i="2"/>
  <c r="J8303" i="2"/>
  <c r="Q8303" i="2"/>
  <c r="J8304" i="2"/>
  <c r="Q8304" i="2"/>
  <c r="J8305" i="2"/>
  <c r="Q8305" i="2"/>
  <c r="J8306" i="2"/>
  <c r="Q8306" i="2"/>
  <c r="J8307" i="2"/>
  <c r="Q8307" i="2"/>
  <c r="J8308" i="2"/>
  <c r="Q8308" i="2"/>
  <c r="J8309" i="2"/>
  <c r="Q8309" i="2"/>
  <c r="J8310" i="2"/>
  <c r="Q8310" i="2"/>
  <c r="J8311" i="2"/>
  <c r="Q8311" i="2"/>
  <c r="J8312" i="2"/>
  <c r="Q8312" i="2"/>
  <c r="J8313" i="2"/>
  <c r="Q8313" i="2"/>
  <c r="J8314" i="2"/>
  <c r="Q8314" i="2"/>
  <c r="J8315" i="2"/>
  <c r="Q8315" i="2"/>
  <c r="J8316" i="2"/>
  <c r="Q8316" i="2"/>
  <c r="J8317" i="2"/>
  <c r="Q8317" i="2"/>
  <c r="J8318" i="2"/>
  <c r="Q8318" i="2"/>
  <c r="J8319" i="2"/>
  <c r="Q8319" i="2"/>
  <c r="J8320" i="2"/>
  <c r="Q8320" i="2"/>
  <c r="J8321" i="2"/>
  <c r="Q8321" i="2"/>
  <c r="J8322" i="2"/>
  <c r="Q8322" i="2"/>
  <c r="J8323" i="2"/>
  <c r="Q8323" i="2"/>
  <c r="J8324" i="2"/>
  <c r="Q8324" i="2"/>
  <c r="J8325" i="2"/>
  <c r="Q8325" i="2"/>
  <c r="J8326" i="2"/>
  <c r="Q8326" i="2"/>
  <c r="J8327" i="2"/>
  <c r="Q8327" i="2"/>
  <c r="J8328" i="2"/>
  <c r="Q8328" i="2"/>
  <c r="J8329" i="2"/>
  <c r="Q8329" i="2"/>
  <c r="J8330" i="2"/>
  <c r="Q8330" i="2"/>
  <c r="J8331" i="2"/>
  <c r="Q8331" i="2"/>
  <c r="J8332" i="2"/>
  <c r="Q8332" i="2"/>
  <c r="J8333" i="2"/>
  <c r="Q8333" i="2"/>
  <c r="J8334" i="2"/>
  <c r="Q8334" i="2"/>
  <c r="J8335" i="2"/>
  <c r="Q8335" i="2"/>
  <c r="J8336" i="2"/>
  <c r="Q8336" i="2"/>
  <c r="J8337" i="2"/>
  <c r="Q8337" i="2"/>
  <c r="J8338" i="2"/>
  <c r="Q8338" i="2"/>
  <c r="J8339" i="2"/>
  <c r="Q8339" i="2"/>
  <c r="J8340" i="2"/>
  <c r="Q8340" i="2"/>
  <c r="J8341" i="2"/>
  <c r="Q8341" i="2"/>
  <c r="J8342" i="2"/>
  <c r="Q8342" i="2"/>
  <c r="J8343" i="2"/>
  <c r="Q8343" i="2"/>
  <c r="J8344" i="2"/>
  <c r="Q8344" i="2"/>
  <c r="J8345" i="2"/>
  <c r="Q8345" i="2"/>
  <c r="J8346" i="2"/>
  <c r="Q8346" i="2"/>
  <c r="J8347" i="2"/>
  <c r="Q8347" i="2"/>
  <c r="J8348" i="2"/>
  <c r="Q8348" i="2"/>
  <c r="J8349" i="2"/>
  <c r="Q8349" i="2"/>
  <c r="J8350" i="2"/>
  <c r="Q8350" i="2"/>
  <c r="J8351" i="2"/>
  <c r="Q8351" i="2"/>
  <c r="J8352" i="2"/>
  <c r="Q8352" i="2"/>
  <c r="J8353" i="2"/>
  <c r="Q8353" i="2"/>
  <c r="J8354" i="2"/>
  <c r="Q8354" i="2"/>
  <c r="J8355" i="2"/>
  <c r="Q8355" i="2"/>
  <c r="J8356" i="2"/>
  <c r="Q8356" i="2"/>
  <c r="J8357" i="2"/>
  <c r="Q8357" i="2"/>
  <c r="J8358" i="2"/>
  <c r="Q8358" i="2"/>
  <c r="J8359" i="2"/>
  <c r="Q8359" i="2"/>
  <c r="J8360" i="2"/>
  <c r="Q8360" i="2"/>
  <c r="J8361" i="2"/>
  <c r="Q8361" i="2"/>
  <c r="J8362" i="2"/>
  <c r="Q8362" i="2"/>
  <c r="J8363" i="2"/>
  <c r="Q8363" i="2"/>
  <c r="J8364" i="2"/>
  <c r="Q8364" i="2"/>
  <c r="J8365" i="2"/>
  <c r="Q8365" i="2"/>
  <c r="J8366" i="2"/>
  <c r="Q8366" i="2"/>
  <c r="J8367" i="2"/>
  <c r="Q8367" i="2"/>
  <c r="J8368" i="2"/>
  <c r="Q8368" i="2"/>
  <c r="J8369" i="2"/>
  <c r="Q8369" i="2"/>
  <c r="J8370" i="2"/>
  <c r="Q8370" i="2"/>
  <c r="J8371" i="2"/>
  <c r="Q8371" i="2"/>
  <c r="J8372" i="2"/>
  <c r="Q8372" i="2"/>
  <c r="J8373" i="2"/>
  <c r="Q8373" i="2"/>
  <c r="J8374" i="2"/>
  <c r="Q8374" i="2"/>
  <c r="J8375" i="2"/>
  <c r="Q8375" i="2"/>
  <c r="J8376" i="2"/>
  <c r="Q8376" i="2"/>
  <c r="J8377" i="2"/>
  <c r="Q8377" i="2"/>
  <c r="J8378" i="2"/>
  <c r="Q8378" i="2"/>
  <c r="J8379" i="2"/>
  <c r="Q8379" i="2"/>
  <c r="J8380" i="2"/>
  <c r="Q8380" i="2"/>
  <c r="J8381" i="2"/>
  <c r="Q8381" i="2"/>
  <c r="J8382" i="2"/>
  <c r="Q8382" i="2"/>
  <c r="J8383" i="2"/>
  <c r="Q8383" i="2"/>
  <c r="J8384" i="2"/>
  <c r="Q8384" i="2"/>
  <c r="J8385" i="2"/>
  <c r="Q8385" i="2"/>
  <c r="J8386" i="2"/>
  <c r="Q8386" i="2"/>
  <c r="J8387" i="2"/>
  <c r="Q8387" i="2"/>
  <c r="J8388" i="2"/>
  <c r="Q8388" i="2"/>
  <c r="J8389" i="2"/>
  <c r="Q8389" i="2"/>
  <c r="J8390" i="2"/>
  <c r="Q8390" i="2"/>
  <c r="J8391" i="2"/>
  <c r="Q8391" i="2"/>
  <c r="J8392" i="2"/>
  <c r="Q8392" i="2"/>
  <c r="J8393" i="2"/>
  <c r="Q8393" i="2"/>
  <c r="J8394" i="2"/>
  <c r="Q8394" i="2"/>
  <c r="J8395" i="2"/>
  <c r="Q8395" i="2"/>
  <c r="J8396" i="2"/>
  <c r="Q8396" i="2"/>
  <c r="J8397" i="2"/>
  <c r="Q8397" i="2"/>
  <c r="J8398" i="2"/>
  <c r="Q8398" i="2"/>
  <c r="J8399" i="2"/>
  <c r="Q8399" i="2"/>
  <c r="J8400" i="2"/>
  <c r="Q8400" i="2"/>
  <c r="J8401" i="2"/>
  <c r="Q8401" i="2"/>
  <c r="J8402" i="2"/>
  <c r="Q8402" i="2"/>
  <c r="J8403" i="2"/>
  <c r="Q8403" i="2"/>
  <c r="J8404" i="2"/>
  <c r="Q8404" i="2"/>
  <c r="J8405" i="2"/>
  <c r="Q8405" i="2"/>
  <c r="J8406" i="2"/>
  <c r="Q8406" i="2"/>
  <c r="J8407" i="2"/>
  <c r="Q8407" i="2"/>
  <c r="J8408" i="2"/>
  <c r="Q8408" i="2"/>
  <c r="J8409" i="2"/>
  <c r="Q8409" i="2"/>
  <c r="J8410" i="2"/>
  <c r="Q8410" i="2"/>
  <c r="J8411" i="2"/>
  <c r="Q8411" i="2"/>
  <c r="J8412" i="2"/>
  <c r="Q8412" i="2"/>
  <c r="J8413" i="2"/>
  <c r="Q8413" i="2"/>
  <c r="J8414" i="2"/>
  <c r="Q8414" i="2"/>
  <c r="J8415" i="2"/>
  <c r="Q8415" i="2"/>
  <c r="J8416" i="2"/>
  <c r="Q8416" i="2"/>
  <c r="J8417" i="2"/>
  <c r="Q8417" i="2"/>
  <c r="J8418" i="2"/>
  <c r="Q8418" i="2"/>
  <c r="J8419" i="2"/>
  <c r="Q8419" i="2"/>
  <c r="J8420" i="2"/>
  <c r="Q8420" i="2"/>
  <c r="J8421" i="2"/>
  <c r="Q8421" i="2"/>
  <c r="J8422" i="2"/>
  <c r="Q8422" i="2"/>
  <c r="J8423" i="2"/>
  <c r="Q8423" i="2"/>
  <c r="J8424" i="2"/>
  <c r="Q8424" i="2"/>
  <c r="J8425" i="2"/>
  <c r="Q8425" i="2"/>
  <c r="J8426" i="2"/>
  <c r="Q8426" i="2"/>
  <c r="J8427" i="2"/>
  <c r="Q8427" i="2"/>
  <c r="J8428" i="2"/>
  <c r="Q8428" i="2"/>
  <c r="J8429" i="2"/>
  <c r="Q8429" i="2"/>
  <c r="J8430" i="2"/>
  <c r="Q8430" i="2"/>
  <c r="J8431" i="2"/>
  <c r="Q8431" i="2"/>
  <c r="J8432" i="2"/>
  <c r="Q8432" i="2"/>
  <c r="J8433" i="2"/>
  <c r="Q8433" i="2"/>
  <c r="J8434" i="2"/>
  <c r="Q8434" i="2"/>
  <c r="J8435" i="2"/>
  <c r="Q8435" i="2"/>
  <c r="J8436" i="2"/>
  <c r="Q8436" i="2"/>
  <c r="J8437" i="2"/>
  <c r="Q8437" i="2"/>
  <c r="J8438" i="2"/>
  <c r="Q8438" i="2"/>
  <c r="J8439" i="2"/>
  <c r="Q8439" i="2"/>
  <c r="J8440" i="2"/>
  <c r="Q8440" i="2"/>
  <c r="J8441" i="2"/>
  <c r="Q8441" i="2"/>
  <c r="J8442" i="2"/>
  <c r="Q8442" i="2"/>
  <c r="J8443" i="2"/>
  <c r="Q8443" i="2"/>
  <c r="J8444" i="2"/>
  <c r="Q8444" i="2"/>
  <c r="J8445" i="2"/>
  <c r="Q8445" i="2"/>
  <c r="J8446" i="2"/>
  <c r="Q8446" i="2"/>
  <c r="J8447" i="2"/>
  <c r="Q8447" i="2"/>
  <c r="J8448" i="2"/>
  <c r="Q8448" i="2"/>
  <c r="J8449" i="2"/>
  <c r="Q8449" i="2"/>
  <c r="J8450" i="2"/>
  <c r="Q8450" i="2"/>
  <c r="J8451" i="2"/>
  <c r="Q8451" i="2"/>
  <c r="J8452" i="2"/>
  <c r="Q8452" i="2"/>
  <c r="J8453" i="2"/>
  <c r="Q8453" i="2"/>
  <c r="J8454" i="2"/>
  <c r="Q8454" i="2"/>
  <c r="J8455" i="2"/>
  <c r="Q8455" i="2"/>
  <c r="J8456" i="2"/>
  <c r="Q8456" i="2"/>
  <c r="J8457" i="2"/>
  <c r="Q8457" i="2"/>
  <c r="J8458" i="2"/>
  <c r="Q8458" i="2"/>
  <c r="J8459" i="2"/>
  <c r="Q8459" i="2"/>
  <c r="J8460" i="2"/>
  <c r="Q8460" i="2"/>
  <c r="J8461" i="2"/>
  <c r="Q8461" i="2"/>
  <c r="J8462" i="2"/>
  <c r="Q8462" i="2"/>
  <c r="J8463" i="2"/>
  <c r="Q8463" i="2"/>
  <c r="J8464" i="2"/>
  <c r="Q8464" i="2"/>
  <c r="J8465" i="2"/>
  <c r="Q8465" i="2"/>
  <c r="J8466" i="2"/>
  <c r="Q8466" i="2"/>
  <c r="J8467" i="2"/>
  <c r="Q8467" i="2"/>
  <c r="J8468" i="2"/>
  <c r="Q8468" i="2"/>
  <c r="J8469" i="2"/>
  <c r="Q8469" i="2"/>
  <c r="J8470" i="2"/>
  <c r="Q8470" i="2"/>
  <c r="J8471" i="2"/>
  <c r="Q8471" i="2"/>
  <c r="J8472" i="2"/>
  <c r="Q8472" i="2"/>
  <c r="J8473" i="2"/>
  <c r="Q8473" i="2"/>
  <c r="J8474" i="2"/>
  <c r="Q8474" i="2"/>
  <c r="J8475" i="2"/>
  <c r="Q8475" i="2"/>
  <c r="J8476" i="2"/>
  <c r="Q8476" i="2"/>
  <c r="J8477" i="2"/>
  <c r="Q8477" i="2"/>
  <c r="J8478" i="2"/>
  <c r="Q8478" i="2"/>
  <c r="J8479" i="2"/>
  <c r="Q8479" i="2"/>
  <c r="J8480" i="2"/>
  <c r="Q8480" i="2"/>
  <c r="J8481" i="2"/>
  <c r="Q8481" i="2"/>
  <c r="J8482" i="2"/>
  <c r="Q8482" i="2"/>
  <c r="J8483" i="2"/>
  <c r="Q8483" i="2"/>
  <c r="J8484" i="2"/>
  <c r="Q8484" i="2"/>
  <c r="J8485" i="2"/>
  <c r="Q8485" i="2"/>
  <c r="J8486" i="2"/>
  <c r="Q8486" i="2"/>
  <c r="J8487" i="2"/>
  <c r="Q8487" i="2"/>
  <c r="J8488" i="2"/>
  <c r="Q8488" i="2"/>
  <c r="J8489" i="2"/>
  <c r="Q8489" i="2"/>
  <c r="J8490" i="2"/>
  <c r="Q8490" i="2"/>
  <c r="J8491" i="2"/>
  <c r="Q8491" i="2"/>
  <c r="J8492" i="2"/>
  <c r="Q8492" i="2"/>
  <c r="J8493" i="2"/>
  <c r="Q8493" i="2"/>
  <c r="J8494" i="2"/>
  <c r="Q8494" i="2"/>
  <c r="J8495" i="2"/>
  <c r="Q8495" i="2"/>
  <c r="J8496" i="2"/>
  <c r="Q8496" i="2"/>
  <c r="J8497" i="2"/>
  <c r="Q8497" i="2"/>
  <c r="J8498" i="2"/>
  <c r="Q8498" i="2"/>
  <c r="J8499" i="2"/>
  <c r="Q8499" i="2"/>
  <c r="J8500" i="2"/>
  <c r="Q8500" i="2"/>
  <c r="J8501" i="2"/>
  <c r="Q8501" i="2"/>
  <c r="J8502" i="2"/>
  <c r="Q8502" i="2"/>
  <c r="J8503" i="2"/>
  <c r="Q8503" i="2"/>
  <c r="J8504" i="2"/>
  <c r="Q8504" i="2"/>
  <c r="J8505" i="2"/>
  <c r="Q8505" i="2"/>
  <c r="J8506" i="2"/>
  <c r="Q8506" i="2"/>
  <c r="J8507" i="2"/>
  <c r="Q8507" i="2"/>
  <c r="J8508" i="2"/>
  <c r="Q8508" i="2"/>
  <c r="J8509" i="2"/>
  <c r="Q8509" i="2"/>
  <c r="J8510" i="2"/>
  <c r="Q8510" i="2"/>
  <c r="J8511" i="2"/>
  <c r="Q8511" i="2"/>
  <c r="J8512" i="2"/>
  <c r="Q8512" i="2"/>
  <c r="J8513" i="2"/>
  <c r="Q8513" i="2"/>
  <c r="J8514" i="2"/>
  <c r="Q8514" i="2"/>
  <c r="J8515" i="2"/>
  <c r="Q8515" i="2"/>
  <c r="J8516" i="2"/>
  <c r="Q8516" i="2"/>
  <c r="J8517" i="2"/>
  <c r="Q8517" i="2"/>
  <c r="J8518" i="2"/>
  <c r="Q8518" i="2"/>
  <c r="J8519" i="2"/>
  <c r="Q8519" i="2"/>
  <c r="J8520" i="2"/>
  <c r="Q8520" i="2"/>
  <c r="J8521" i="2"/>
  <c r="Q8521" i="2"/>
  <c r="J8522" i="2"/>
  <c r="Q8522" i="2"/>
  <c r="J8523" i="2"/>
  <c r="Q8523" i="2"/>
  <c r="J8524" i="2"/>
  <c r="Q8524" i="2"/>
  <c r="J8525" i="2"/>
  <c r="Q8525" i="2"/>
  <c r="J8526" i="2"/>
  <c r="Q8526" i="2"/>
  <c r="J8527" i="2"/>
  <c r="Q8527" i="2"/>
  <c r="J8528" i="2"/>
  <c r="Q8528" i="2"/>
  <c r="J8529" i="2"/>
  <c r="Q8529" i="2"/>
  <c r="J8530" i="2"/>
  <c r="Q8530" i="2"/>
  <c r="J8531" i="2"/>
  <c r="Q8531" i="2"/>
  <c r="J8532" i="2"/>
  <c r="Q8532" i="2"/>
  <c r="J8533" i="2"/>
  <c r="Q8533" i="2"/>
  <c r="J8534" i="2"/>
  <c r="Q8534" i="2"/>
  <c r="J8535" i="2"/>
  <c r="Q8535" i="2"/>
  <c r="J8536" i="2"/>
  <c r="Q8536" i="2"/>
  <c r="J8537" i="2"/>
  <c r="Q8537" i="2"/>
  <c r="J8538" i="2"/>
  <c r="Q8538" i="2"/>
  <c r="J8539" i="2"/>
  <c r="Q8539" i="2"/>
  <c r="J8540" i="2"/>
  <c r="Q8540" i="2"/>
  <c r="J8541" i="2"/>
  <c r="Q8541" i="2"/>
  <c r="J8542" i="2"/>
  <c r="Q8542" i="2"/>
  <c r="J8543" i="2"/>
  <c r="Q8543" i="2"/>
  <c r="J8544" i="2"/>
  <c r="Q8544" i="2"/>
  <c r="J8545" i="2"/>
  <c r="Q8545" i="2"/>
  <c r="J8546" i="2"/>
  <c r="Q8546" i="2"/>
  <c r="J8547" i="2"/>
  <c r="Q8547" i="2"/>
  <c r="J8548" i="2"/>
  <c r="Q8548" i="2"/>
  <c r="J8549" i="2"/>
  <c r="Q8549" i="2"/>
  <c r="J8550" i="2"/>
  <c r="Q8550" i="2"/>
  <c r="J8551" i="2"/>
  <c r="Q8551" i="2"/>
  <c r="J8552" i="2"/>
  <c r="Q8552" i="2"/>
  <c r="J8553" i="2"/>
  <c r="Q8553" i="2"/>
  <c r="J8554" i="2"/>
  <c r="Q8554" i="2"/>
  <c r="J8555" i="2"/>
  <c r="Q8555" i="2"/>
  <c r="J8556" i="2"/>
  <c r="Q8556" i="2"/>
  <c r="J8557" i="2"/>
  <c r="Q8557" i="2"/>
  <c r="J8558" i="2"/>
  <c r="Q8558" i="2"/>
  <c r="J8559" i="2"/>
  <c r="Q8559" i="2"/>
  <c r="J8560" i="2"/>
  <c r="Q8560" i="2"/>
  <c r="J8561" i="2"/>
  <c r="Q8561" i="2"/>
  <c r="J8562" i="2"/>
  <c r="Q8562" i="2"/>
  <c r="J8563" i="2"/>
  <c r="Q8563" i="2"/>
  <c r="J8564" i="2"/>
  <c r="Q8564" i="2"/>
  <c r="J8565" i="2"/>
  <c r="Q8565" i="2"/>
  <c r="J8566" i="2"/>
  <c r="Q8566" i="2"/>
  <c r="J8567" i="2"/>
  <c r="Q8567" i="2"/>
  <c r="J8568" i="2"/>
  <c r="Q8568" i="2"/>
  <c r="J8569" i="2"/>
  <c r="Q8569" i="2"/>
  <c r="J8570" i="2"/>
  <c r="Q8570" i="2"/>
  <c r="J8571" i="2"/>
  <c r="Q8571" i="2"/>
  <c r="J8572" i="2"/>
  <c r="Q8572" i="2"/>
  <c r="J8573" i="2"/>
  <c r="Q8573" i="2"/>
  <c r="J8574" i="2"/>
  <c r="Q8574" i="2"/>
  <c r="J8575" i="2"/>
  <c r="Q8575" i="2"/>
  <c r="J8576" i="2"/>
  <c r="Q8576" i="2"/>
  <c r="J8577" i="2"/>
  <c r="Q8577" i="2"/>
  <c r="J8578" i="2"/>
  <c r="Q8578" i="2"/>
  <c r="J8579" i="2"/>
  <c r="Q8579" i="2"/>
  <c r="J8580" i="2"/>
  <c r="Q8580" i="2"/>
  <c r="J8581" i="2"/>
  <c r="Q8581" i="2"/>
  <c r="J8582" i="2"/>
  <c r="Q8582" i="2"/>
  <c r="J8583" i="2"/>
  <c r="Q8583" i="2"/>
  <c r="J8584" i="2"/>
  <c r="Q8584" i="2"/>
  <c r="J8585" i="2"/>
  <c r="Q8585" i="2"/>
  <c r="J8586" i="2"/>
  <c r="Q8586" i="2"/>
  <c r="J8587" i="2"/>
  <c r="Q8587" i="2"/>
  <c r="J8588" i="2"/>
  <c r="Q8588" i="2"/>
  <c r="J8589" i="2"/>
  <c r="Q8589" i="2"/>
  <c r="J8590" i="2"/>
  <c r="Q8590" i="2"/>
  <c r="J8591" i="2"/>
  <c r="Q8591" i="2"/>
  <c r="J8592" i="2"/>
  <c r="Q8592" i="2"/>
  <c r="J8593" i="2"/>
  <c r="Q8593" i="2"/>
  <c r="J8594" i="2"/>
  <c r="Q8594" i="2"/>
  <c r="J8595" i="2"/>
  <c r="Q8595" i="2"/>
  <c r="J8596" i="2"/>
  <c r="Q8596" i="2"/>
  <c r="J8597" i="2"/>
  <c r="Q8597" i="2"/>
  <c r="J8598" i="2"/>
  <c r="Q8598" i="2"/>
  <c r="J8599" i="2"/>
  <c r="Q8599" i="2"/>
  <c r="J8600" i="2"/>
  <c r="Q8600" i="2"/>
  <c r="J8601" i="2"/>
  <c r="Q8601" i="2"/>
  <c r="J8602" i="2"/>
  <c r="Q8602" i="2"/>
  <c r="J8603" i="2"/>
  <c r="Q8603" i="2"/>
  <c r="J8604" i="2"/>
  <c r="Q8604" i="2"/>
  <c r="J8605" i="2"/>
  <c r="Q8605" i="2"/>
  <c r="J8606" i="2"/>
  <c r="Q8606" i="2"/>
  <c r="J8607" i="2"/>
  <c r="Q8607" i="2"/>
  <c r="J8608" i="2"/>
  <c r="Q8608" i="2"/>
  <c r="J8609" i="2"/>
  <c r="Q8609" i="2"/>
  <c r="J8610" i="2"/>
  <c r="Q8610" i="2"/>
  <c r="J8611" i="2"/>
  <c r="Q8611" i="2"/>
  <c r="J8612" i="2"/>
  <c r="Q8612" i="2"/>
  <c r="J8613" i="2"/>
  <c r="Q8613" i="2"/>
  <c r="J8614" i="2"/>
  <c r="Q8614" i="2"/>
  <c r="J8615" i="2"/>
  <c r="Q8615" i="2"/>
  <c r="J8616" i="2"/>
  <c r="Q8616" i="2"/>
  <c r="J8617" i="2"/>
  <c r="Q8617" i="2"/>
  <c r="J8618" i="2"/>
  <c r="Q8618" i="2"/>
  <c r="J8619" i="2"/>
  <c r="Q8619" i="2"/>
  <c r="J8620" i="2"/>
  <c r="Q8620" i="2"/>
  <c r="J8621" i="2"/>
  <c r="Q8621" i="2"/>
  <c r="J8622" i="2"/>
  <c r="Q8622" i="2"/>
  <c r="J8623" i="2"/>
  <c r="Q8623" i="2"/>
  <c r="J8624" i="2"/>
  <c r="Q8624" i="2"/>
  <c r="J8625" i="2"/>
  <c r="Q8625" i="2"/>
  <c r="J8626" i="2"/>
  <c r="Q8626" i="2"/>
  <c r="J8627" i="2"/>
  <c r="Q8627" i="2"/>
  <c r="J8628" i="2"/>
  <c r="Q8628" i="2"/>
  <c r="J8629" i="2"/>
  <c r="Q8629" i="2"/>
  <c r="J8630" i="2"/>
  <c r="Q8630" i="2"/>
  <c r="J8631" i="2"/>
  <c r="Q8631" i="2"/>
  <c r="J8632" i="2"/>
  <c r="Q8632" i="2"/>
  <c r="J8633" i="2"/>
  <c r="Q8633" i="2"/>
  <c r="J8634" i="2"/>
  <c r="Q8634" i="2"/>
  <c r="J8635" i="2"/>
  <c r="Q8635" i="2"/>
  <c r="J8636" i="2"/>
  <c r="Q8636" i="2"/>
  <c r="J8637" i="2"/>
  <c r="Q8637" i="2"/>
  <c r="J8638" i="2"/>
  <c r="Q8638" i="2"/>
  <c r="J8639" i="2"/>
  <c r="Q8639" i="2"/>
  <c r="J8640" i="2"/>
  <c r="Q8640" i="2"/>
  <c r="J8641" i="2"/>
  <c r="Q8641" i="2"/>
  <c r="J8642" i="2"/>
  <c r="Q8642" i="2"/>
  <c r="J8643" i="2"/>
  <c r="Q8643" i="2"/>
  <c r="J8644" i="2"/>
  <c r="Q8644" i="2"/>
  <c r="J8645" i="2"/>
  <c r="Q8645" i="2"/>
  <c r="J8646" i="2"/>
  <c r="Q8646" i="2"/>
  <c r="J8647" i="2"/>
  <c r="Q8647" i="2"/>
  <c r="J8648" i="2"/>
  <c r="Q8648" i="2"/>
  <c r="J8649" i="2"/>
  <c r="Q8649" i="2"/>
  <c r="J8650" i="2"/>
  <c r="Q8650" i="2"/>
  <c r="J8651" i="2"/>
  <c r="Q8651" i="2"/>
  <c r="J8652" i="2"/>
  <c r="Q8652" i="2"/>
  <c r="J8653" i="2"/>
  <c r="Q8653" i="2"/>
  <c r="J8654" i="2"/>
  <c r="Q8654" i="2"/>
  <c r="J8655" i="2"/>
  <c r="Q8655" i="2"/>
  <c r="J8656" i="2"/>
  <c r="Q8656" i="2"/>
  <c r="J8657" i="2"/>
  <c r="Q8657" i="2"/>
  <c r="J8658" i="2"/>
  <c r="Q8658" i="2"/>
  <c r="J8659" i="2"/>
  <c r="Q8659" i="2"/>
  <c r="J8660" i="2"/>
  <c r="Q8660" i="2"/>
  <c r="J8661" i="2"/>
  <c r="Q8661" i="2"/>
  <c r="J8662" i="2"/>
  <c r="Q8662" i="2"/>
  <c r="J8663" i="2"/>
  <c r="Q8663" i="2"/>
  <c r="J8664" i="2"/>
  <c r="Q8664" i="2"/>
  <c r="J8665" i="2"/>
  <c r="Q8665" i="2"/>
  <c r="J8666" i="2"/>
  <c r="Q8666" i="2"/>
  <c r="J8667" i="2"/>
  <c r="Q8667" i="2"/>
  <c r="J8668" i="2"/>
  <c r="Q8668" i="2"/>
  <c r="J8669" i="2"/>
  <c r="Q8669" i="2"/>
  <c r="J8670" i="2"/>
  <c r="Q8670" i="2"/>
  <c r="J8671" i="2"/>
  <c r="Q8671" i="2"/>
  <c r="J8672" i="2"/>
  <c r="Q8672" i="2"/>
  <c r="J8673" i="2"/>
  <c r="Q8673" i="2"/>
  <c r="J8674" i="2"/>
  <c r="Q8674" i="2"/>
  <c r="J8675" i="2"/>
  <c r="Q8675" i="2"/>
  <c r="J8676" i="2"/>
  <c r="Q8676" i="2"/>
  <c r="J8677" i="2"/>
  <c r="Q8677" i="2"/>
  <c r="J8678" i="2"/>
  <c r="Q8678" i="2"/>
  <c r="J8679" i="2"/>
  <c r="Q8679" i="2"/>
  <c r="J8680" i="2"/>
  <c r="Q8680" i="2"/>
  <c r="J8681" i="2"/>
  <c r="Q8681" i="2"/>
  <c r="J8682" i="2"/>
  <c r="Q8682" i="2"/>
  <c r="J8683" i="2"/>
  <c r="Q8683" i="2"/>
  <c r="J8684" i="2"/>
  <c r="Q8684" i="2"/>
  <c r="J8685" i="2"/>
  <c r="Q8685" i="2"/>
  <c r="J8686" i="2"/>
  <c r="Q8686" i="2"/>
  <c r="J8687" i="2"/>
  <c r="Q8687" i="2"/>
  <c r="J8688" i="2"/>
  <c r="Q8688" i="2"/>
  <c r="J8689" i="2"/>
  <c r="Q8689" i="2"/>
  <c r="J8690" i="2"/>
  <c r="Q8690" i="2"/>
  <c r="J8691" i="2"/>
  <c r="Q8691" i="2"/>
  <c r="J8692" i="2"/>
  <c r="Q8692" i="2"/>
  <c r="J8693" i="2"/>
  <c r="Q8693" i="2"/>
  <c r="J8694" i="2"/>
  <c r="Q8694" i="2"/>
  <c r="J8695" i="2"/>
  <c r="Q8695" i="2"/>
  <c r="J8696" i="2"/>
  <c r="Q8696" i="2"/>
  <c r="J8697" i="2"/>
  <c r="Q8697" i="2"/>
  <c r="J8698" i="2"/>
  <c r="Q8698" i="2"/>
  <c r="J8699" i="2"/>
  <c r="Q8699" i="2"/>
  <c r="J8700" i="2"/>
  <c r="Q8700" i="2"/>
  <c r="J8701" i="2"/>
  <c r="Q8701" i="2"/>
  <c r="J8702" i="2"/>
  <c r="Q8702" i="2"/>
  <c r="J8703" i="2"/>
  <c r="Q8703" i="2"/>
  <c r="J8704" i="2"/>
  <c r="Q8704" i="2"/>
  <c r="J8705" i="2"/>
  <c r="Q8705" i="2"/>
  <c r="J8706" i="2"/>
  <c r="Q8706" i="2"/>
  <c r="J8707" i="2"/>
  <c r="Q8707" i="2"/>
  <c r="J8708" i="2"/>
  <c r="Q8708" i="2"/>
  <c r="J8709" i="2"/>
  <c r="Q8709" i="2"/>
  <c r="J8710" i="2"/>
  <c r="Q8710" i="2"/>
  <c r="J8711" i="2"/>
  <c r="Q8711" i="2"/>
  <c r="J8712" i="2"/>
  <c r="Q8712" i="2"/>
  <c r="J8713" i="2"/>
  <c r="Q8713" i="2"/>
  <c r="J8714" i="2"/>
  <c r="Q8714" i="2"/>
  <c r="J8715" i="2"/>
  <c r="Q8715" i="2"/>
  <c r="J8716" i="2"/>
  <c r="Q8716" i="2"/>
  <c r="J8717" i="2"/>
  <c r="Q8717" i="2"/>
  <c r="J8718" i="2"/>
  <c r="Q8718" i="2"/>
  <c r="J8719" i="2"/>
  <c r="Q8719" i="2"/>
  <c r="J8720" i="2"/>
  <c r="Q8720" i="2"/>
  <c r="J8721" i="2"/>
  <c r="Q8721" i="2"/>
  <c r="J8722" i="2"/>
  <c r="Q8722" i="2"/>
  <c r="J8723" i="2"/>
  <c r="Q8723" i="2"/>
  <c r="J8724" i="2"/>
  <c r="Q8724" i="2"/>
  <c r="J8725" i="2"/>
  <c r="Q8725" i="2"/>
  <c r="J8726" i="2"/>
  <c r="Q8726" i="2"/>
  <c r="J8727" i="2"/>
  <c r="Q8727" i="2"/>
  <c r="J8728" i="2"/>
  <c r="Q8728" i="2"/>
  <c r="J8729" i="2"/>
  <c r="Q8729" i="2"/>
  <c r="J8730" i="2"/>
  <c r="Q8730" i="2"/>
  <c r="J8731" i="2"/>
  <c r="Q8731" i="2"/>
  <c r="J8732" i="2"/>
  <c r="Q8732" i="2"/>
  <c r="J8733" i="2"/>
  <c r="Q8733" i="2"/>
  <c r="J8734" i="2"/>
  <c r="Q8734" i="2"/>
  <c r="J8735" i="2"/>
  <c r="Q8735" i="2"/>
  <c r="J8736" i="2"/>
  <c r="Q8736" i="2"/>
  <c r="J8737" i="2"/>
  <c r="Q8737" i="2"/>
  <c r="J8738" i="2"/>
  <c r="Q8738" i="2"/>
  <c r="J8739" i="2"/>
  <c r="Q8739" i="2"/>
  <c r="J8740" i="2"/>
  <c r="Q8740" i="2"/>
  <c r="J8741" i="2"/>
  <c r="Q8741" i="2"/>
  <c r="J8742" i="2"/>
  <c r="Q8742" i="2"/>
  <c r="J8743" i="2"/>
  <c r="Q8743" i="2"/>
  <c r="J8744" i="2"/>
  <c r="Q8744" i="2"/>
  <c r="J8745" i="2"/>
  <c r="Q8745" i="2"/>
  <c r="J8746" i="2"/>
  <c r="Q8746" i="2"/>
  <c r="J8747" i="2"/>
  <c r="Q8747" i="2"/>
  <c r="J8748" i="2"/>
  <c r="Q8748" i="2"/>
  <c r="J8749" i="2"/>
  <c r="Q8749" i="2"/>
  <c r="J8750" i="2"/>
  <c r="Q8750" i="2"/>
  <c r="J8751" i="2"/>
  <c r="Q8751" i="2"/>
  <c r="J8752" i="2"/>
  <c r="Q8752" i="2"/>
  <c r="J8753" i="2"/>
  <c r="Q8753" i="2"/>
  <c r="J8754" i="2"/>
  <c r="Q8754" i="2"/>
  <c r="J8755" i="2"/>
  <c r="Q8755" i="2"/>
  <c r="J8756" i="2"/>
  <c r="Q8756" i="2"/>
  <c r="J8757" i="2"/>
  <c r="Q8757" i="2"/>
  <c r="J8758" i="2"/>
  <c r="Q8758" i="2"/>
  <c r="J8759" i="2"/>
  <c r="Q8759" i="2"/>
  <c r="J8760" i="2"/>
  <c r="Q8760" i="2"/>
  <c r="J8761" i="2"/>
  <c r="Q8761" i="2"/>
  <c r="J8762" i="2"/>
  <c r="Q8762" i="2"/>
  <c r="J8763" i="2"/>
  <c r="Q8763" i="2"/>
  <c r="J8764" i="2"/>
  <c r="Q8764" i="2"/>
  <c r="J8765" i="2"/>
  <c r="Q8765" i="2"/>
  <c r="J8766" i="2"/>
  <c r="Q8766" i="2"/>
  <c r="J8767" i="2"/>
  <c r="Q8767" i="2"/>
  <c r="J8768" i="2"/>
  <c r="Q8768" i="2"/>
  <c r="J8769" i="2"/>
  <c r="Q8769" i="2"/>
  <c r="J8770" i="2"/>
  <c r="Q8770" i="2"/>
  <c r="J8771" i="2"/>
  <c r="Q8771" i="2"/>
  <c r="J8772" i="2"/>
  <c r="Q8772" i="2"/>
  <c r="J8773" i="2"/>
  <c r="Q8773" i="2"/>
  <c r="J8774" i="2"/>
  <c r="Q8774" i="2"/>
  <c r="J8775" i="2"/>
  <c r="Q8775" i="2"/>
  <c r="J8776" i="2"/>
  <c r="Q8776" i="2"/>
  <c r="J8777" i="2"/>
  <c r="Q8777" i="2"/>
  <c r="J8778" i="2"/>
  <c r="Q8778" i="2"/>
  <c r="J8779" i="2"/>
  <c r="Q8779" i="2"/>
  <c r="J8780" i="2"/>
  <c r="Q8780" i="2"/>
  <c r="J8781" i="2"/>
  <c r="Q8781" i="2"/>
  <c r="J8782" i="2"/>
  <c r="Q8782" i="2"/>
  <c r="J8783" i="2"/>
  <c r="Q8783" i="2"/>
  <c r="J8784" i="2"/>
  <c r="Q8784" i="2"/>
  <c r="J8785" i="2"/>
  <c r="Q8785" i="2"/>
  <c r="J8786" i="2"/>
  <c r="Q8786" i="2"/>
  <c r="J8787" i="2"/>
  <c r="Q8787" i="2"/>
  <c r="J8788" i="2"/>
  <c r="Q8788" i="2"/>
  <c r="J8789" i="2"/>
  <c r="Q8789" i="2"/>
  <c r="J8790" i="2"/>
  <c r="Q8790" i="2"/>
  <c r="J8791" i="2"/>
  <c r="Q8791" i="2"/>
  <c r="J8792" i="2"/>
  <c r="Q8792" i="2"/>
  <c r="J8793" i="2"/>
  <c r="Q8793" i="2"/>
  <c r="J8794" i="2"/>
  <c r="Q8794" i="2"/>
  <c r="J8795" i="2"/>
  <c r="Q8795" i="2"/>
  <c r="J8796" i="2"/>
  <c r="Q8796" i="2"/>
  <c r="J8797" i="2"/>
  <c r="Q8797" i="2"/>
  <c r="J8798" i="2"/>
  <c r="Q8798" i="2"/>
  <c r="J8799" i="2"/>
  <c r="Q8799" i="2"/>
  <c r="J8800" i="2"/>
  <c r="Q8800" i="2"/>
  <c r="J8801" i="2"/>
  <c r="Q8801" i="2"/>
  <c r="J8802" i="2"/>
  <c r="Q8802" i="2"/>
  <c r="J8803" i="2"/>
  <c r="Q8803" i="2"/>
  <c r="J8804" i="2"/>
  <c r="Q8804" i="2"/>
  <c r="J8805" i="2"/>
  <c r="Q8805" i="2"/>
  <c r="J8806" i="2"/>
  <c r="Q8806" i="2"/>
  <c r="J8807" i="2"/>
  <c r="Q8807" i="2"/>
  <c r="J8808" i="2"/>
  <c r="Q8808" i="2"/>
  <c r="J8809" i="2"/>
  <c r="Q8809" i="2"/>
  <c r="J8810" i="2"/>
  <c r="Q8810" i="2"/>
  <c r="J8811" i="2"/>
  <c r="Q8811" i="2"/>
  <c r="J8812" i="2"/>
  <c r="Q8812" i="2"/>
  <c r="J8813" i="2"/>
  <c r="Q8813" i="2"/>
  <c r="J8814" i="2"/>
  <c r="Q8814" i="2"/>
  <c r="J8815" i="2"/>
  <c r="Q8815" i="2"/>
  <c r="J8816" i="2"/>
  <c r="Q8816" i="2"/>
  <c r="J8817" i="2"/>
  <c r="Q8817" i="2"/>
  <c r="J8818" i="2"/>
  <c r="Q8818" i="2"/>
  <c r="J8819" i="2"/>
  <c r="Q8819" i="2"/>
  <c r="J8820" i="2"/>
  <c r="Q8820" i="2"/>
  <c r="J8821" i="2"/>
  <c r="Q8821" i="2"/>
  <c r="J8822" i="2"/>
  <c r="Q8822" i="2"/>
  <c r="J8823" i="2"/>
  <c r="Q8823" i="2"/>
  <c r="J8824" i="2"/>
  <c r="Q8824" i="2"/>
  <c r="J8825" i="2"/>
  <c r="Q8825" i="2"/>
  <c r="J8826" i="2"/>
  <c r="Q8826" i="2"/>
  <c r="J8827" i="2"/>
  <c r="Q8827" i="2"/>
  <c r="J8828" i="2"/>
  <c r="Q8828" i="2"/>
  <c r="J8829" i="2"/>
  <c r="Q8829" i="2"/>
  <c r="J8830" i="2"/>
  <c r="Q8830" i="2"/>
  <c r="J8831" i="2"/>
  <c r="Q8831" i="2"/>
  <c r="J8832" i="2"/>
  <c r="Q8832" i="2"/>
  <c r="J8833" i="2"/>
  <c r="Q8833" i="2"/>
  <c r="J8834" i="2"/>
  <c r="Q8834" i="2"/>
  <c r="J8835" i="2"/>
  <c r="Q8835" i="2"/>
  <c r="J8836" i="2"/>
  <c r="Q8836" i="2"/>
  <c r="J8837" i="2"/>
  <c r="Q8837" i="2"/>
  <c r="J8838" i="2"/>
  <c r="Q8838" i="2"/>
  <c r="J8839" i="2"/>
  <c r="Q8839" i="2"/>
  <c r="J8840" i="2"/>
  <c r="Q8840" i="2"/>
  <c r="J8841" i="2"/>
  <c r="Q8841" i="2"/>
  <c r="J8842" i="2"/>
  <c r="Q8842" i="2"/>
  <c r="J8843" i="2"/>
  <c r="Q8843" i="2"/>
  <c r="J8844" i="2"/>
  <c r="Q8844" i="2"/>
  <c r="J8845" i="2"/>
  <c r="Q8845" i="2"/>
  <c r="J8846" i="2"/>
  <c r="Q8846" i="2"/>
  <c r="J8847" i="2"/>
  <c r="Q8847" i="2"/>
  <c r="J8848" i="2"/>
  <c r="Q8848" i="2"/>
  <c r="J8849" i="2"/>
  <c r="Q8849" i="2"/>
  <c r="J8850" i="2"/>
  <c r="Q8850" i="2"/>
  <c r="J8851" i="2"/>
  <c r="Q8851" i="2"/>
  <c r="J8852" i="2"/>
  <c r="Q8852" i="2"/>
  <c r="J8853" i="2"/>
  <c r="Q8853" i="2"/>
  <c r="J8854" i="2"/>
  <c r="Q8854" i="2"/>
  <c r="J8855" i="2"/>
  <c r="Q8855" i="2"/>
  <c r="J8856" i="2"/>
  <c r="Q8856" i="2"/>
  <c r="J8857" i="2"/>
  <c r="Q8857" i="2"/>
  <c r="J8858" i="2"/>
  <c r="Q8858" i="2"/>
  <c r="J8859" i="2"/>
  <c r="Q8859" i="2"/>
  <c r="J8860" i="2"/>
  <c r="Q8860" i="2"/>
  <c r="J8861" i="2"/>
  <c r="Q8861" i="2"/>
  <c r="J8862" i="2"/>
  <c r="Q8862" i="2"/>
  <c r="J8863" i="2"/>
  <c r="Q8863" i="2"/>
  <c r="J8864" i="2"/>
  <c r="Q8864" i="2"/>
  <c r="J8865" i="2"/>
  <c r="Q8865" i="2"/>
  <c r="J8866" i="2"/>
  <c r="Q8866" i="2"/>
  <c r="J8867" i="2"/>
  <c r="Q8867" i="2"/>
  <c r="J8868" i="2"/>
  <c r="Q8868" i="2"/>
  <c r="J8869" i="2"/>
  <c r="Q8869" i="2"/>
  <c r="J8870" i="2"/>
  <c r="Q8870" i="2"/>
  <c r="J8871" i="2"/>
  <c r="Q8871" i="2"/>
  <c r="J8872" i="2"/>
  <c r="Q8872" i="2"/>
  <c r="J8873" i="2"/>
  <c r="Q8873" i="2"/>
  <c r="J8874" i="2"/>
  <c r="Q8874" i="2"/>
  <c r="J8875" i="2"/>
  <c r="Q8875" i="2"/>
  <c r="J8876" i="2"/>
  <c r="Q8876" i="2"/>
  <c r="J8877" i="2"/>
  <c r="Q8877" i="2"/>
  <c r="J8878" i="2"/>
  <c r="Q8878" i="2"/>
  <c r="J8879" i="2"/>
  <c r="Q8879" i="2"/>
  <c r="J8880" i="2"/>
  <c r="Q8880" i="2"/>
  <c r="J8881" i="2"/>
  <c r="Q8881" i="2"/>
  <c r="J8882" i="2"/>
  <c r="Q8882" i="2"/>
  <c r="J8883" i="2"/>
  <c r="Q8883" i="2"/>
  <c r="J8884" i="2"/>
  <c r="Q8884" i="2"/>
  <c r="J8885" i="2"/>
  <c r="Q8885" i="2"/>
  <c r="J8886" i="2"/>
  <c r="Q8886" i="2"/>
  <c r="J8887" i="2"/>
  <c r="Q8887" i="2"/>
  <c r="J8888" i="2"/>
  <c r="Q8888" i="2"/>
  <c r="J8889" i="2"/>
  <c r="Q8889" i="2"/>
  <c r="J8890" i="2"/>
  <c r="Q8890" i="2"/>
  <c r="J8891" i="2"/>
  <c r="Q8891" i="2"/>
  <c r="J8892" i="2"/>
  <c r="Q8892" i="2"/>
  <c r="J8893" i="2"/>
  <c r="Q8893" i="2"/>
  <c r="J8894" i="2"/>
  <c r="Q8894" i="2"/>
  <c r="J8895" i="2"/>
  <c r="Q8895" i="2"/>
  <c r="J8896" i="2"/>
  <c r="Q8896" i="2"/>
  <c r="J8897" i="2"/>
  <c r="Q8897" i="2"/>
  <c r="J8898" i="2"/>
  <c r="Q8898" i="2"/>
  <c r="J8899" i="2"/>
  <c r="Q8899" i="2"/>
  <c r="J8900" i="2"/>
  <c r="Q8900" i="2"/>
  <c r="J8901" i="2"/>
  <c r="Q8901" i="2"/>
  <c r="J8902" i="2"/>
  <c r="Q8902" i="2"/>
  <c r="J8903" i="2"/>
  <c r="Q8903" i="2"/>
  <c r="J8904" i="2"/>
  <c r="Q8904" i="2"/>
  <c r="J8905" i="2"/>
  <c r="Q8905" i="2"/>
  <c r="J8906" i="2"/>
  <c r="Q8906" i="2"/>
  <c r="J8907" i="2"/>
  <c r="Q8907" i="2"/>
  <c r="J8908" i="2"/>
  <c r="Q8908" i="2"/>
  <c r="J8909" i="2"/>
  <c r="Q8909" i="2"/>
  <c r="J8910" i="2"/>
  <c r="Q8910" i="2"/>
  <c r="J8911" i="2"/>
  <c r="Q8911" i="2"/>
  <c r="J8912" i="2"/>
  <c r="Q8912" i="2"/>
  <c r="J8913" i="2"/>
  <c r="Q8913" i="2"/>
  <c r="J8914" i="2"/>
  <c r="Q8914" i="2"/>
  <c r="J8915" i="2"/>
  <c r="Q8915" i="2"/>
  <c r="J8916" i="2"/>
  <c r="Q8916" i="2"/>
  <c r="J8917" i="2"/>
  <c r="Q8917" i="2"/>
  <c r="J8918" i="2"/>
  <c r="Q8918" i="2"/>
  <c r="J8919" i="2"/>
  <c r="Q8919" i="2"/>
  <c r="J8920" i="2"/>
  <c r="Q8920" i="2"/>
  <c r="J8921" i="2"/>
  <c r="Q8921" i="2"/>
  <c r="J8922" i="2"/>
  <c r="Q8922" i="2"/>
  <c r="J8923" i="2"/>
  <c r="Q8923" i="2"/>
  <c r="J8924" i="2"/>
  <c r="Q8924" i="2"/>
  <c r="J8925" i="2"/>
  <c r="Q8925" i="2"/>
  <c r="J8926" i="2"/>
  <c r="Q8926" i="2"/>
  <c r="J8927" i="2"/>
  <c r="Q8927" i="2"/>
  <c r="J8928" i="2"/>
  <c r="Q8928" i="2"/>
  <c r="J8929" i="2"/>
  <c r="Q8929" i="2"/>
  <c r="J8930" i="2"/>
  <c r="Q8930" i="2"/>
  <c r="J8931" i="2"/>
  <c r="Q8931" i="2"/>
  <c r="J8932" i="2"/>
  <c r="Q8932" i="2"/>
  <c r="J8933" i="2"/>
  <c r="Q8933" i="2"/>
  <c r="J8934" i="2"/>
  <c r="Q8934" i="2"/>
  <c r="J8935" i="2"/>
  <c r="Q8935" i="2"/>
  <c r="J8936" i="2"/>
  <c r="Q8936" i="2"/>
  <c r="J8937" i="2"/>
  <c r="Q8937" i="2"/>
  <c r="J8938" i="2"/>
  <c r="Q8938" i="2"/>
  <c r="J8939" i="2"/>
  <c r="Q8939" i="2"/>
  <c r="J8940" i="2"/>
  <c r="Q8940" i="2"/>
  <c r="J8941" i="2"/>
  <c r="Q8941" i="2"/>
  <c r="J8942" i="2"/>
  <c r="Q8942" i="2"/>
  <c r="J8943" i="2"/>
  <c r="Q8943" i="2"/>
  <c r="J8944" i="2"/>
  <c r="Q8944" i="2"/>
  <c r="J8945" i="2"/>
  <c r="Q8945" i="2"/>
  <c r="J8946" i="2"/>
  <c r="Q8946" i="2"/>
  <c r="J8947" i="2"/>
  <c r="Q8947" i="2"/>
  <c r="J8948" i="2"/>
  <c r="Q8948" i="2"/>
  <c r="J8949" i="2"/>
  <c r="Q8949" i="2"/>
  <c r="J8950" i="2"/>
  <c r="Q8950" i="2"/>
  <c r="J8951" i="2"/>
  <c r="Q8951" i="2"/>
  <c r="J8952" i="2"/>
  <c r="Q8952" i="2"/>
  <c r="J8953" i="2"/>
  <c r="Q8953" i="2"/>
  <c r="J8954" i="2"/>
  <c r="Q8954" i="2"/>
  <c r="J8955" i="2"/>
  <c r="Q8955" i="2"/>
  <c r="J8956" i="2"/>
  <c r="Q8956" i="2"/>
  <c r="J8957" i="2"/>
  <c r="Q8957" i="2"/>
  <c r="J8958" i="2"/>
  <c r="Q8958" i="2"/>
  <c r="J8959" i="2"/>
  <c r="Q8959" i="2"/>
  <c r="J8960" i="2"/>
  <c r="Q8960" i="2"/>
  <c r="J8961" i="2"/>
  <c r="Q8961" i="2"/>
  <c r="J8962" i="2"/>
  <c r="Q8962" i="2"/>
  <c r="J8963" i="2"/>
  <c r="Q8963" i="2"/>
  <c r="J8964" i="2"/>
  <c r="Q8964" i="2"/>
  <c r="J8965" i="2"/>
  <c r="Q8965" i="2"/>
  <c r="J8966" i="2"/>
  <c r="Q8966" i="2"/>
  <c r="J8967" i="2"/>
  <c r="Q8967" i="2"/>
  <c r="J8968" i="2"/>
  <c r="Q8968" i="2"/>
  <c r="J8969" i="2"/>
  <c r="Q8969" i="2"/>
  <c r="J8970" i="2"/>
  <c r="Q8970" i="2"/>
  <c r="J8971" i="2"/>
  <c r="Q8971" i="2"/>
  <c r="J8972" i="2"/>
  <c r="Q8972" i="2"/>
  <c r="J8973" i="2"/>
  <c r="Q8973" i="2"/>
  <c r="J8974" i="2"/>
  <c r="Q8974" i="2"/>
  <c r="J8975" i="2"/>
  <c r="Q8975" i="2"/>
  <c r="J8976" i="2"/>
  <c r="Q8976" i="2"/>
  <c r="J8977" i="2"/>
  <c r="Q8977" i="2"/>
  <c r="J8978" i="2"/>
  <c r="Q8978" i="2"/>
  <c r="J8979" i="2"/>
  <c r="Q8979" i="2"/>
  <c r="J8980" i="2"/>
  <c r="Q8980" i="2"/>
  <c r="J8981" i="2"/>
  <c r="Q8981" i="2"/>
  <c r="J8982" i="2"/>
  <c r="Q8982" i="2"/>
  <c r="J8983" i="2"/>
  <c r="Q8983" i="2"/>
  <c r="J8984" i="2"/>
  <c r="Q8984" i="2"/>
  <c r="J8985" i="2"/>
  <c r="Q8985" i="2"/>
  <c r="J8986" i="2"/>
  <c r="Q8986" i="2"/>
  <c r="J8987" i="2"/>
  <c r="Q8987" i="2"/>
  <c r="J8988" i="2"/>
  <c r="Q8988" i="2"/>
  <c r="J8989" i="2"/>
  <c r="Q8989" i="2"/>
  <c r="J8990" i="2"/>
  <c r="Q8990" i="2"/>
  <c r="J8991" i="2"/>
  <c r="Q8991" i="2"/>
  <c r="J8992" i="2"/>
  <c r="Q8992" i="2"/>
  <c r="J8993" i="2"/>
  <c r="Q8993" i="2"/>
  <c r="J8994" i="2"/>
  <c r="Q8994" i="2"/>
  <c r="J8995" i="2"/>
  <c r="Q8995" i="2"/>
  <c r="J8996" i="2"/>
  <c r="Q8996" i="2"/>
  <c r="J8997" i="2"/>
  <c r="Q8997" i="2"/>
  <c r="J8998" i="2"/>
  <c r="Q8998" i="2"/>
  <c r="J8999" i="2"/>
  <c r="Q8999" i="2"/>
  <c r="J9000" i="2"/>
  <c r="Q9000" i="2"/>
  <c r="J9001" i="2"/>
  <c r="Q9001" i="2"/>
  <c r="J9002" i="2"/>
  <c r="Q9002" i="2"/>
  <c r="J9003" i="2"/>
  <c r="Q9003" i="2"/>
  <c r="J9004" i="2"/>
  <c r="Q9004" i="2"/>
  <c r="J9005" i="2"/>
  <c r="Q9005" i="2"/>
  <c r="J9006" i="2"/>
  <c r="Q9006" i="2"/>
  <c r="J9007" i="2"/>
  <c r="Q9007" i="2"/>
  <c r="Q9008" i="2"/>
  <c r="K9009" i="2"/>
  <c r="Q9010" i="2"/>
  <c r="K9011" i="2"/>
  <c r="Q9012" i="2"/>
  <c r="K9013" i="2"/>
  <c r="Q9014" i="2"/>
  <c r="K9015" i="2"/>
  <c r="Q9016" i="2"/>
  <c r="K9017" i="2"/>
  <c r="Q9018" i="2"/>
  <c r="K9019" i="2"/>
  <c r="Q9020" i="2"/>
  <c r="K9021" i="2"/>
  <c r="Q9022" i="2"/>
  <c r="K9023" i="2"/>
  <c r="Q9024" i="2"/>
  <c r="K9025" i="2"/>
  <c r="Q9026" i="2"/>
  <c r="K9027" i="2"/>
  <c r="Q9028" i="2"/>
  <c r="K9029" i="2"/>
  <c r="Q9030" i="2"/>
  <c r="K9031" i="2"/>
  <c r="Q9032" i="2"/>
  <c r="K9033" i="2"/>
  <c r="Q9034" i="2"/>
  <c r="Q9035" i="2"/>
  <c r="R9036" i="2"/>
  <c r="Q9037" i="2"/>
  <c r="R9038" i="2"/>
  <c r="Q9039" i="2"/>
  <c r="R9040" i="2"/>
  <c r="Q9041" i="2"/>
  <c r="R9042" i="2"/>
  <c r="Q9043" i="2"/>
  <c r="R9044" i="2"/>
  <c r="Q9045" i="2"/>
  <c r="R9046" i="2"/>
  <c r="Q9047" i="2"/>
  <c r="R9048" i="2"/>
  <c r="Q9049" i="2"/>
  <c r="R9050" i="2"/>
  <c r="Q9051" i="2"/>
  <c r="R9052" i="2"/>
  <c r="Q9053" i="2"/>
  <c r="R9054" i="2"/>
  <c r="Q9055" i="2"/>
  <c r="R9056" i="2"/>
  <c r="Q9057" i="2"/>
  <c r="R9058" i="2"/>
  <c r="Q9059" i="2"/>
  <c r="R9060" i="2"/>
  <c r="Q9061" i="2"/>
  <c r="R9062" i="2"/>
  <c r="Q9063" i="2"/>
  <c r="R9064" i="2"/>
  <c r="Q9065" i="2"/>
  <c r="R9066" i="2"/>
  <c r="Q9067" i="2"/>
  <c r="R9068" i="2"/>
  <c r="Q9069" i="2"/>
  <c r="R9070" i="2"/>
  <c r="Q9071" i="2"/>
  <c r="R9072" i="2"/>
  <c r="Q9073" i="2"/>
  <c r="R9074" i="2"/>
  <c r="Q9075" i="2"/>
  <c r="R9076" i="2"/>
  <c r="Q9077" i="2"/>
  <c r="R9078" i="2"/>
  <c r="Q9079" i="2"/>
  <c r="R9080" i="2"/>
  <c r="Q9081" i="2"/>
  <c r="R9082" i="2"/>
  <c r="Q9083" i="2"/>
  <c r="R9084" i="2"/>
  <c r="Q9085" i="2"/>
  <c r="R9086" i="2"/>
  <c r="Q9087" i="2"/>
  <c r="R9088" i="2"/>
  <c r="Q9089" i="2"/>
  <c r="R9090" i="2"/>
  <c r="Q9091" i="2"/>
  <c r="R9092" i="2"/>
  <c r="Q9093" i="2"/>
  <c r="R9094" i="2"/>
  <c r="Q9095" i="2"/>
  <c r="R9096" i="2"/>
  <c r="Q9097" i="2"/>
  <c r="R9098" i="2"/>
  <c r="Q9099" i="2"/>
  <c r="R9100" i="2"/>
  <c r="Q9101" i="2"/>
  <c r="R9102" i="2"/>
  <c r="Q9103" i="2"/>
  <c r="R9104" i="2"/>
  <c r="Q9105" i="2"/>
  <c r="R9106" i="2"/>
  <c r="Q9107" i="2"/>
  <c r="R9108" i="2"/>
  <c r="Q9109" i="2"/>
  <c r="R9110" i="2"/>
  <c r="Q9111" i="2"/>
  <c r="R9112" i="2"/>
  <c r="Q9113" i="2"/>
  <c r="R9114" i="2"/>
  <c r="Q9115" i="2"/>
  <c r="R9116" i="2"/>
  <c r="Q9117" i="2"/>
  <c r="R9118" i="2"/>
  <c r="Q9119" i="2"/>
  <c r="R9120" i="2"/>
  <c r="Q9121" i="2"/>
  <c r="R9122" i="2"/>
  <c r="Q9123" i="2"/>
  <c r="R9124" i="2"/>
  <c r="Q9125" i="2"/>
  <c r="R9126" i="2"/>
  <c r="Q9127" i="2"/>
  <c r="R9128" i="2"/>
  <c r="Q9129" i="2"/>
  <c r="R9130" i="2"/>
  <c r="Q9131" i="2"/>
  <c r="R9132" i="2"/>
  <c r="Q9133" i="2"/>
  <c r="R9134" i="2"/>
  <c r="Q9135" i="2"/>
  <c r="R9136" i="2"/>
  <c r="Q9137" i="2"/>
  <c r="R9138" i="2"/>
  <c r="Q9139" i="2"/>
  <c r="R9140" i="2"/>
  <c r="Q9141" i="2"/>
  <c r="R9142" i="2"/>
  <c r="Q9143" i="2"/>
  <c r="R9144" i="2"/>
  <c r="Q9145" i="2"/>
  <c r="R9146" i="2"/>
  <c r="Q9147" i="2"/>
  <c r="R9148" i="2"/>
  <c r="Q9149" i="2"/>
  <c r="R9150" i="2"/>
  <c r="Q9151" i="2"/>
  <c r="R9152" i="2"/>
  <c r="Q9153" i="2"/>
  <c r="R9154" i="2"/>
  <c r="Q9155" i="2"/>
  <c r="R9156" i="2"/>
  <c r="Q9157" i="2"/>
  <c r="R9158" i="2"/>
  <c r="Q9159" i="2"/>
  <c r="R9160" i="2"/>
  <c r="Q9161" i="2"/>
  <c r="R9162" i="2"/>
  <c r="Q9163" i="2"/>
  <c r="R9164" i="2"/>
  <c r="Q9165" i="2"/>
  <c r="R9166" i="2"/>
  <c r="Q9167" i="2"/>
  <c r="R9168" i="2"/>
  <c r="Q9169" i="2"/>
  <c r="R9170" i="2"/>
  <c r="Q9171" i="2"/>
  <c r="R9172" i="2"/>
  <c r="Q9173" i="2"/>
  <c r="R9174" i="2"/>
  <c r="Q9175" i="2"/>
  <c r="R9176" i="2"/>
  <c r="Q9177" i="2"/>
  <c r="R9178" i="2"/>
  <c r="Q9179" i="2"/>
  <c r="R9180" i="2"/>
  <c r="Q9181" i="2"/>
  <c r="R9182" i="2"/>
  <c r="Q9183" i="2"/>
  <c r="R9184" i="2"/>
  <c r="Q9185" i="2"/>
  <c r="R9186" i="2"/>
  <c r="Q9187" i="2"/>
  <c r="R9188" i="2"/>
  <c r="Q9189" i="2"/>
  <c r="R9190" i="2"/>
  <c r="Q9191" i="2"/>
  <c r="R9192" i="2"/>
  <c r="Q9193" i="2"/>
  <c r="R9194" i="2"/>
  <c r="Q9195" i="2"/>
  <c r="R9196" i="2"/>
  <c r="Q9197" i="2"/>
  <c r="R9198" i="2"/>
  <c r="Q9199" i="2"/>
  <c r="R9200" i="2"/>
  <c r="Q9201" i="2"/>
  <c r="R9202" i="2"/>
  <c r="Q9203" i="2"/>
  <c r="R9204" i="2"/>
  <c r="Q9205" i="2"/>
  <c r="R9206" i="2"/>
  <c r="Q9207" i="2"/>
  <c r="R9208" i="2"/>
  <c r="Q9209" i="2"/>
  <c r="R9210" i="2"/>
  <c r="Q9211" i="2"/>
  <c r="R9212" i="2"/>
  <c r="Q9213" i="2"/>
  <c r="R9214" i="2"/>
  <c r="Q9215" i="2"/>
  <c r="R9216" i="2"/>
  <c r="Q9217" i="2"/>
  <c r="R9218" i="2"/>
  <c r="Q9219" i="2"/>
  <c r="R9220" i="2"/>
  <c r="Q9221" i="2"/>
  <c r="R9222" i="2"/>
  <c r="Q9223" i="2"/>
  <c r="R9224" i="2"/>
  <c r="Q9225" i="2"/>
  <c r="R9226" i="2"/>
  <c r="Q9227" i="2"/>
  <c r="R9228" i="2"/>
  <c r="Q9229" i="2"/>
  <c r="R9230" i="2"/>
  <c r="Q9231" i="2"/>
  <c r="R9232" i="2"/>
  <c r="Q9233" i="2"/>
  <c r="R9234" i="2"/>
  <c r="Q9235" i="2"/>
  <c r="R9236" i="2"/>
  <c r="Q9237" i="2"/>
  <c r="R9238" i="2"/>
  <c r="Q9239" i="2"/>
  <c r="R9240" i="2"/>
  <c r="Q9241" i="2"/>
  <c r="R9242" i="2"/>
  <c r="Q9243" i="2"/>
  <c r="R9244" i="2"/>
  <c r="Q9245" i="2"/>
  <c r="R9246" i="2"/>
  <c r="Q9247" i="2"/>
  <c r="R9248" i="2"/>
  <c r="Q9249" i="2"/>
  <c r="R9250" i="2"/>
  <c r="Q9251" i="2"/>
  <c r="R9252" i="2"/>
  <c r="Q9253" i="2"/>
  <c r="R9254" i="2"/>
  <c r="Q9255" i="2"/>
  <c r="R9256" i="2"/>
  <c r="Q9257" i="2"/>
  <c r="R9258" i="2"/>
  <c r="Q9259" i="2"/>
  <c r="R9260" i="2"/>
  <c r="Q9261" i="2"/>
  <c r="R9262" i="2"/>
  <c r="Q9263" i="2"/>
  <c r="R9264" i="2"/>
  <c r="Q9265" i="2"/>
  <c r="R9266" i="2"/>
  <c r="Q9267" i="2"/>
  <c r="R9268" i="2"/>
  <c r="Q9269" i="2"/>
  <c r="R9270" i="2"/>
  <c r="Q9271" i="2"/>
  <c r="R9272" i="2"/>
  <c r="Q9273" i="2"/>
  <c r="R9274" i="2"/>
  <c r="Q9275" i="2"/>
  <c r="R9276" i="2"/>
  <c r="Q9277" i="2"/>
  <c r="R9278" i="2"/>
  <c r="Q9279" i="2"/>
  <c r="R9280" i="2"/>
  <c r="Q9281" i="2"/>
  <c r="R9282" i="2"/>
  <c r="Q9283" i="2"/>
  <c r="R9284" i="2"/>
  <c r="Q9285" i="2"/>
  <c r="R9286" i="2"/>
  <c r="Q9287" i="2"/>
  <c r="R9288" i="2"/>
  <c r="Q9289" i="2"/>
  <c r="R9290" i="2"/>
  <c r="Q9291" i="2"/>
  <c r="R9292" i="2"/>
  <c r="Q9293" i="2"/>
  <c r="R9294" i="2"/>
  <c r="Q9295" i="2"/>
  <c r="R9296" i="2"/>
  <c r="Q9297" i="2"/>
  <c r="R9298" i="2"/>
  <c r="Q9299" i="2"/>
  <c r="R9300" i="2"/>
  <c r="Q9301" i="2"/>
  <c r="R9302" i="2"/>
  <c r="Q9303" i="2"/>
  <c r="R9304" i="2"/>
  <c r="Q9305" i="2"/>
  <c r="R9306" i="2"/>
  <c r="Q9307" i="2"/>
  <c r="R9308" i="2"/>
  <c r="Q9309" i="2"/>
  <c r="R9310" i="2"/>
  <c r="Q9311" i="2"/>
  <c r="R9312" i="2"/>
  <c r="Q9313" i="2"/>
  <c r="R9314" i="2"/>
  <c r="Q9315" i="2"/>
  <c r="R9316" i="2"/>
  <c r="Q9317" i="2"/>
  <c r="R9318" i="2"/>
  <c r="Q9319" i="2"/>
  <c r="R9320" i="2"/>
  <c r="Q9321" i="2"/>
  <c r="R9322" i="2"/>
  <c r="Q9323" i="2"/>
  <c r="R9324" i="2"/>
  <c r="Q9325" i="2"/>
  <c r="R9326" i="2"/>
  <c r="Q9327" i="2"/>
  <c r="R9328" i="2"/>
  <c r="Q9329" i="2"/>
  <c r="R9330" i="2"/>
  <c r="Q9331" i="2"/>
  <c r="R9332" i="2"/>
  <c r="Q9333" i="2"/>
  <c r="R9334" i="2"/>
  <c r="Q9335" i="2"/>
  <c r="R9336" i="2"/>
  <c r="Q9337" i="2"/>
  <c r="R9338" i="2"/>
  <c r="Q9339" i="2"/>
  <c r="R9340" i="2"/>
  <c r="Q9341" i="2"/>
  <c r="R9342" i="2"/>
  <c r="Q9343" i="2"/>
  <c r="R9344" i="2"/>
  <c r="Q9345" i="2"/>
  <c r="R9346" i="2"/>
  <c r="Q9347" i="2"/>
  <c r="R9348" i="2"/>
  <c r="Q9349" i="2"/>
  <c r="R9350" i="2"/>
  <c r="Q9351" i="2"/>
  <c r="R9352" i="2"/>
  <c r="Q9353" i="2"/>
  <c r="R9354" i="2"/>
  <c r="Q9355" i="2"/>
  <c r="R9356" i="2"/>
  <c r="Q9357" i="2"/>
  <c r="R9358" i="2"/>
  <c r="Q9359" i="2"/>
  <c r="R9360" i="2"/>
  <c r="Q9361" i="2"/>
  <c r="R9362" i="2"/>
  <c r="Q9363" i="2"/>
  <c r="R9364" i="2"/>
  <c r="Q9365" i="2"/>
  <c r="R9366" i="2"/>
  <c r="Q9367" i="2"/>
  <c r="R9368" i="2"/>
  <c r="Q9369" i="2"/>
  <c r="R9370" i="2"/>
  <c r="Q9371" i="2"/>
  <c r="R9372" i="2"/>
  <c r="Q9373" i="2"/>
  <c r="R9374" i="2"/>
  <c r="Q9375" i="2"/>
  <c r="R9376" i="2"/>
  <c r="Q9377" i="2"/>
  <c r="R9378" i="2"/>
  <c r="Q9379" i="2"/>
  <c r="R9380" i="2"/>
  <c r="Q9381" i="2"/>
  <c r="R9382" i="2"/>
  <c r="Q9383" i="2"/>
  <c r="R9384" i="2"/>
  <c r="Q9385" i="2"/>
  <c r="R9386" i="2"/>
  <c r="Q9387" i="2"/>
  <c r="R9388" i="2"/>
  <c r="Q9389" i="2"/>
  <c r="R9390" i="2"/>
  <c r="Q9391" i="2"/>
  <c r="R9392" i="2"/>
  <c r="Q9393" i="2"/>
  <c r="R9394" i="2"/>
  <c r="Q9395" i="2"/>
  <c r="R9396" i="2"/>
  <c r="Q9397" i="2"/>
  <c r="R9398" i="2"/>
  <c r="Q9399" i="2"/>
  <c r="R9400" i="2"/>
  <c r="Q9401" i="2"/>
  <c r="R9402" i="2"/>
  <c r="Q9403" i="2"/>
  <c r="R9404" i="2"/>
  <c r="Q9405" i="2"/>
  <c r="R9406" i="2"/>
  <c r="Q9407" i="2"/>
  <c r="R9408" i="2"/>
  <c r="Q9409" i="2"/>
  <c r="R9410" i="2"/>
  <c r="Q9411" i="2"/>
  <c r="R9412" i="2"/>
  <c r="Q9413" i="2"/>
  <c r="R9414" i="2"/>
  <c r="Q9415" i="2"/>
  <c r="R9416" i="2"/>
  <c r="Q9417" i="2"/>
  <c r="R9418" i="2"/>
  <c r="Q9419" i="2"/>
  <c r="R9420" i="2"/>
  <c r="Q9421" i="2"/>
  <c r="R9422" i="2"/>
  <c r="Q9423" i="2"/>
  <c r="R9424" i="2"/>
  <c r="Q9425" i="2"/>
  <c r="R9426" i="2"/>
  <c r="Q9427" i="2"/>
  <c r="R9428" i="2"/>
  <c r="Q9429" i="2"/>
  <c r="R9430" i="2"/>
  <c r="Q9431" i="2"/>
  <c r="R9432" i="2"/>
  <c r="Q9433" i="2"/>
  <c r="R9434" i="2"/>
  <c r="Q9435" i="2"/>
  <c r="R9436" i="2"/>
  <c r="Q9437" i="2"/>
  <c r="R9438" i="2"/>
  <c r="Q9439" i="2"/>
  <c r="R9440" i="2"/>
  <c r="R9442" i="2"/>
  <c r="R9444" i="2"/>
  <c r="R9446" i="2"/>
  <c r="R9448" i="2"/>
  <c r="R9450" i="2"/>
  <c r="R9452" i="2"/>
  <c r="K9008" i="2"/>
  <c r="Q9009" i="2"/>
  <c r="K9010" i="2"/>
  <c r="Q9011" i="2"/>
  <c r="K9012" i="2"/>
  <c r="Q9013" i="2"/>
  <c r="K9014" i="2"/>
  <c r="Q9015" i="2"/>
  <c r="K9016" i="2"/>
  <c r="Q9017" i="2"/>
  <c r="K9018" i="2"/>
  <c r="Q9019" i="2"/>
  <c r="K9020" i="2"/>
  <c r="Q9021" i="2"/>
  <c r="K9022" i="2"/>
  <c r="Q9023" i="2"/>
  <c r="K9024" i="2"/>
  <c r="Q9025" i="2"/>
  <c r="K9026" i="2"/>
  <c r="Q9027" i="2"/>
  <c r="K9028" i="2"/>
  <c r="Q9029" i="2"/>
  <c r="K9030" i="2"/>
  <c r="Q9031" i="2"/>
  <c r="K9032" i="2"/>
  <c r="Q9033" i="2"/>
  <c r="K9034" i="2"/>
  <c r="R9035" i="2"/>
  <c r="Q9036" i="2"/>
  <c r="R9037" i="2"/>
  <c r="Q9038" i="2"/>
  <c r="R9039" i="2"/>
  <c r="Q9040" i="2"/>
  <c r="R9041" i="2"/>
  <c r="Q9042" i="2"/>
  <c r="R9043" i="2"/>
  <c r="Q9044" i="2"/>
  <c r="R9045" i="2"/>
  <c r="Q9046" i="2"/>
  <c r="R9047" i="2"/>
  <c r="Q9048" i="2"/>
  <c r="R9049" i="2"/>
  <c r="Q9050" i="2"/>
  <c r="R9051" i="2"/>
  <c r="Q9052" i="2"/>
  <c r="R9053" i="2"/>
  <c r="Q9054" i="2"/>
  <c r="R9055" i="2"/>
  <c r="Q9056" i="2"/>
  <c r="R9057" i="2"/>
  <c r="Q9058" i="2"/>
  <c r="R9059" i="2"/>
  <c r="Q9060" i="2"/>
  <c r="R9061" i="2"/>
  <c r="Q9062" i="2"/>
  <c r="R9063" i="2"/>
  <c r="Q9064" i="2"/>
  <c r="R9065" i="2"/>
  <c r="Q9066" i="2"/>
  <c r="R9067" i="2"/>
  <c r="Q9068" i="2"/>
  <c r="R9069" i="2"/>
  <c r="Q9070" i="2"/>
  <c r="R9071" i="2"/>
  <c r="Q9072" i="2"/>
  <c r="R9073" i="2"/>
  <c r="Q9074" i="2"/>
  <c r="R9075" i="2"/>
  <c r="Q9076" i="2"/>
  <c r="R9077" i="2"/>
  <c r="Q9078" i="2"/>
  <c r="R9079" i="2"/>
  <c r="Q9080" i="2"/>
  <c r="R9081" i="2"/>
  <c r="Q9082" i="2"/>
  <c r="R9083" i="2"/>
  <c r="Q9084" i="2"/>
  <c r="R9085" i="2"/>
  <c r="Q9086" i="2"/>
  <c r="R9087" i="2"/>
  <c r="Q9088" i="2"/>
  <c r="R9089" i="2"/>
  <c r="Q9090" i="2"/>
  <c r="R9091" i="2"/>
  <c r="Q9092" i="2"/>
  <c r="R9093" i="2"/>
  <c r="Q9094" i="2"/>
  <c r="R9095" i="2"/>
  <c r="Q9096" i="2"/>
  <c r="R9097" i="2"/>
  <c r="Q9098" i="2"/>
  <c r="R9099" i="2"/>
  <c r="Q9100" i="2"/>
  <c r="R9101" i="2"/>
  <c r="Q9102" i="2"/>
  <c r="R9103" i="2"/>
  <c r="Q9104" i="2"/>
  <c r="R9105" i="2"/>
  <c r="Q9106" i="2"/>
  <c r="R9107" i="2"/>
  <c r="Q9108" i="2"/>
  <c r="R9109" i="2"/>
  <c r="Q9110" i="2"/>
  <c r="R9111" i="2"/>
  <c r="Q9112" i="2"/>
  <c r="R9113" i="2"/>
  <c r="Q9114" i="2"/>
  <c r="R9115" i="2"/>
  <c r="Q9116" i="2"/>
  <c r="R9117" i="2"/>
  <c r="Q9118" i="2"/>
  <c r="R9119" i="2"/>
  <c r="Q9120" i="2"/>
  <c r="R9121" i="2"/>
  <c r="Q9122" i="2"/>
  <c r="R9123" i="2"/>
  <c r="Q9124" i="2"/>
  <c r="R9125" i="2"/>
  <c r="Q9126" i="2"/>
  <c r="R9127" i="2"/>
  <c r="Q9128" i="2"/>
  <c r="R9129" i="2"/>
  <c r="Q9130" i="2"/>
  <c r="R9131" i="2"/>
  <c r="Q9132" i="2"/>
  <c r="R9133" i="2"/>
  <c r="Q9134" i="2"/>
  <c r="R9135" i="2"/>
  <c r="Q9136" i="2"/>
  <c r="R9137" i="2"/>
  <c r="Q9138" i="2"/>
  <c r="R9139" i="2"/>
  <c r="Q9140" i="2"/>
  <c r="R9141" i="2"/>
  <c r="Q9142" i="2"/>
  <c r="R9143" i="2"/>
  <c r="Q9144" i="2"/>
  <c r="R9145" i="2"/>
  <c r="Q9146" i="2"/>
  <c r="R9147" i="2"/>
  <c r="Q9148" i="2"/>
  <c r="R9149" i="2"/>
  <c r="Q9150" i="2"/>
  <c r="R9151" i="2"/>
  <c r="Q9152" i="2"/>
  <c r="R9153" i="2"/>
  <c r="Q9154" i="2"/>
  <c r="R9155" i="2"/>
  <c r="Q9156" i="2"/>
  <c r="R9157" i="2"/>
  <c r="Q9158" i="2"/>
  <c r="R9159" i="2"/>
  <c r="Q9160" i="2"/>
  <c r="R9161" i="2"/>
  <c r="Q9162" i="2"/>
  <c r="R9163" i="2"/>
  <c r="Q9164" i="2"/>
  <c r="R9165" i="2"/>
  <c r="Q9166" i="2"/>
  <c r="R9167" i="2"/>
  <c r="Q9168" i="2"/>
  <c r="R9169" i="2"/>
  <c r="Q9170" i="2"/>
  <c r="R9171" i="2"/>
  <c r="Q9172" i="2"/>
  <c r="R9173" i="2"/>
  <c r="Q9174" i="2"/>
  <c r="R9175" i="2"/>
  <c r="Q9176" i="2"/>
  <c r="R9177" i="2"/>
  <c r="Q9178" i="2"/>
  <c r="R9179" i="2"/>
  <c r="Q9180" i="2"/>
  <c r="R9181" i="2"/>
  <c r="Q9182" i="2"/>
  <c r="R9183" i="2"/>
  <c r="Q9184" i="2"/>
  <c r="R9185" i="2"/>
  <c r="Q9186" i="2"/>
  <c r="R9187" i="2"/>
  <c r="Q9188" i="2"/>
  <c r="R9189" i="2"/>
  <c r="Q9190" i="2"/>
  <c r="R9191" i="2"/>
  <c r="Q9192" i="2"/>
  <c r="R9193" i="2"/>
  <c r="Q9194" i="2"/>
  <c r="R9195" i="2"/>
  <c r="Q9196" i="2"/>
  <c r="R9197" i="2"/>
  <c r="Q9198" i="2"/>
  <c r="R9199" i="2"/>
  <c r="Q9200" i="2"/>
  <c r="R9201" i="2"/>
  <c r="Q9202" i="2"/>
  <c r="R9203" i="2"/>
  <c r="Q9204" i="2"/>
  <c r="R9205" i="2"/>
  <c r="Q9206" i="2"/>
  <c r="R9207" i="2"/>
  <c r="Q9208" i="2"/>
  <c r="R9209" i="2"/>
  <c r="Q9210" i="2"/>
  <c r="R9211" i="2"/>
  <c r="Q9212" i="2"/>
  <c r="R9213" i="2"/>
  <c r="Q9214" i="2"/>
  <c r="R9215" i="2"/>
  <c r="Q9216" i="2"/>
  <c r="R9217" i="2"/>
  <c r="Q9218" i="2"/>
  <c r="R9219" i="2"/>
  <c r="Q9220" i="2"/>
  <c r="R9221" i="2"/>
  <c r="Q9222" i="2"/>
  <c r="R9223" i="2"/>
  <c r="Q9224" i="2"/>
  <c r="R9225" i="2"/>
  <c r="Q9226" i="2"/>
  <c r="R9227" i="2"/>
  <c r="Q9228" i="2"/>
  <c r="R9229" i="2"/>
  <c r="Q9230" i="2"/>
  <c r="R9231" i="2"/>
  <c r="Q9232" i="2"/>
  <c r="R9233" i="2"/>
  <c r="Q9234" i="2"/>
  <c r="R9235" i="2"/>
  <c r="Q9236" i="2"/>
  <c r="R9237" i="2"/>
  <c r="Q9238" i="2"/>
  <c r="R9239" i="2"/>
  <c r="Q9240" i="2"/>
  <c r="R9241" i="2"/>
  <c r="Q9242" i="2"/>
  <c r="R9243" i="2"/>
  <c r="Q9244" i="2"/>
  <c r="R9245" i="2"/>
  <c r="Q9246" i="2"/>
  <c r="R9247" i="2"/>
  <c r="Q9248" i="2"/>
  <c r="R9249" i="2"/>
  <c r="Q9250" i="2"/>
  <c r="R9251" i="2"/>
  <c r="Q9252" i="2"/>
  <c r="R9253" i="2"/>
  <c r="Q9254" i="2"/>
  <c r="R9255" i="2"/>
  <c r="Q9256" i="2"/>
  <c r="R9257" i="2"/>
  <c r="Q9258" i="2"/>
  <c r="R9259" i="2"/>
  <c r="Q9260" i="2"/>
  <c r="R9261" i="2"/>
  <c r="Q9262" i="2"/>
  <c r="R9263" i="2"/>
  <c r="Q9264" i="2"/>
  <c r="R9265" i="2"/>
  <c r="Q9266" i="2"/>
  <c r="R9267" i="2"/>
  <c r="Q9268" i="2"/>
  <c r="R9269" i="2"/>
  <c r="Q9270" i="2"/>
  <c r="R9271" i="2"/>
  <c r="Q9272" i="2"/>
  <c r="R9273" i="2"/>
  <c r="Q9274" i="2"/>
  <c r="R9275" i="2"/>
  <c r="Q9276" i="2"/>
  <c r="R9277" i="2"/>
  <c r="Q9278" i="2"/>
  <c r="R9279" i="2"/>
  <c r="Q9280" i="2"/>
  <c r="R9281" i="2"/>
  <c r="Q9282" i="2"/>
  <c r="R9283" i="2"/>
  <c r="Q9284" i="2"/>
  <c r="R9285" i="2"/>
  <c r="Q9286" i="2"/>
  <c r="R9287" i="2"/>
  <c r="Q9288" i="2"/>
  <c r="R9289" i="2"/>
  <c r="Q9290" i="2"/>
  <c r="R9291" i="2"/>
  <c r="Q9292" i="2"/>
  <c r="R9293" i="2"/>
  <c r="Q9294" i="2"/>
  <c r="R9295" i="2"/>
  <c r="Q9296" i="2"/>
  <c r="R9297" i="2"/>
  <c r="Q9298" i="2"/>
  <c r="R9299" i="2"/>
  <c r="Q9300" i="2"/>
  <c r="R9301" i="2"/>
  <c r="Q9302" i="2"/>
  <c r="R9303" i="2"/>
  <c r="Q9304" i="2"/>
  <c r="R9305" i="2"/>
  <c r="Q9306" i="2"/>
  <c r="R9307" i="2"/>
  <c r="Q9308" i="2"/>
  <c r="R9309" i="2"/>
  <c r="Q9310" i="2"/>
  <c r="R9311" i="2"/>
  <c r="Q9312" i="2"/>
  <c r="R9313" i="2"/>
  <c r="Q9314" i="2"/>
  <c r="R9315" i="2"/>
  <c r="Q9316" i="2"/>
  <c r="R9317" i="2"/>
  <c r="Q9318" i="2"/>
  <c r="R9319" i="2"/>
  <c r="Q9320" i="2"/>
  <c r="R9321" i="2"/>
  <c r="Q9322" i="2"/>
  <c r="R9323" i="2"/>
  <c r="Q9324" i="2"/>
  <c r="R9325" i="2"/>
  <c r="Q9326" i="2"/>
  <c r="R9327" i="2"/>
  <c r="Q9328" i="2"/>
  <c r="R9329" i="2"/>
  <c r="Q9330" i="2"/>
  <c r="R9331" i="2"/>
  <c r="Q9332" i="2"/>
  <c r="R9333" i="2"/>
  <c r="Q9334" i="2"/>
  <c r="R9335" i="2"/>
  <c r="Q9336" i="2"/>
  <c r="R9337" i="2"/>
  <c r="Q9338" i="2"/>
  <c r="R9339" i="2"/>
  <c r="Q9340" i="2"/>
  <c r="R9341" i="2"/>
  <c r="Q9342" i="2"/>
  <c r="R9343" i="2"/>
  <c r="Q9344" i="2"/>
  <c r="R9345" i="2"/>
  <c r="Q9346" i="2"/>
  <c r="R9347" i="2"/>
  <c r="Q9348" i="2"/>
  <c r="R9349" i="2"/>
  <c r="Q9350" i="2"/>
  <c r="R9351" i="2"/>
  <c r="Q9352" i="2"/>
  <c r="R9353" i="2"/>
  <c r="Q9354" i="2"/>
  <c r="R9355" i="2"/>
  <c r="Q9356" i="2"/>
  <c r="R9357" i="2"/>
  <c r="Q9358" i="2"/>
  <c r="R9359" i="2"/>
  <c r="Q9360" i="2"/>
  <c r="R9361" i="2"/>
  <c r="Q9362" i="2"/>
  <c r="R9363" i="2"/>
  <c r="Q9364" i="2"/>
  <c r="R9365" i="2"/>
  <c r="Q9366" i="2"/>
  <c r="R9367" i="2"/>
  <c r="Q9368" i="2"/>
  <c r="R9369" i="2"/>
  <c r="Q9370" i="2"/>
  <c r="R9371" i="2"/>
  <c r="Q9372" i="2"/>
  <c r="R9373" i="2"/>
  <c r="Q9374" i="2"/>
  <c r="R9375" i="2"/>
  <c r="Q9376" i="2"/>
  <c r="R9377" i="2"/>
  <c r="Q9378" i="2"/>
  <c r="R9379" i="2"/>
  <c r="Q9380" i="2"/>
  <c r="R9381" i="2"/>
  <c r="Q9382" i="2"/>
  <c r="R9383" i="2"/>
  <c r="Q9384" i="2"/>
  <c r="R9385" i="2"/>
  <c r="Q9386" i="2"/>
  <c r="R9387" i="2"/>
  <c r="Q9388" i="2"/>
  <c r="R9389" i="2"/>
  <c r="Q9390" i="2"/>
  <c r="R9391" i="2"/>
  <c r="Q9392" i="2"/>
  <c r="R9393" i="2"/>
  <c r="Q9394" i="2"/>
  <c r="R9395" i="2"/>
  <c r="Q9396" i="2"/>
  <c r="R9397" i="2"/>
  <c r="Q9398" i="2"/>
  <c r="R9399" i="2"/>
  <c r="Q9400" i="2"/>
  <c r="R9401" i="2"/>
  <c r="Q9402" i="2"/>
  <c r="R9403" i="2"/>
  <c r="Q9404" i="2"/>
  <c r="R9405" i="2"/>
  <c r="Q9406" i="2"/>
  <c r="R9407" i="2"/>
  <c r="Q9408" i="2"/>
  <c r="R9409" i="2"/>
  <c r="Q9410" i="2"/>
  <c r="R9411" i="2"/>
  <c r="Q9412" i="2"/>
  <c r="R9413" i="2"/>
  <c r="Q9414" i="2"/>
  <c r="R9415" i="2"/>
  <c r="Q9416" i="2"/>
  <c r="R9417" i="2"/>
  <c r="Q9418" i="2"/>
  <c r="R9419" i="2"/>
  <c r="Q9420" i="2"/>
  <c r="R9421" i="2"/>
  <c r="Q9422" i="2"/>
  <c r="R9423" i="2"/>
  <c r="Q9424" i="2"/>
  <c r="R9425" i="2"/>
  <c r="Q9426" i="2"/>
  <c r="R9427" i="2"/>
  <c r="Q9428" i="2"/>
  <c r="R9429" i="2"/>
  <c r="Q9430" i="2"/>
  <c r="R9431" i="2"/>
  <c r="Q9432" i="2"/>
  <c r="R9433" i="2"/>
  <c r="Q9434" i="2"/>
  <c r="R9435" i="2"/>
  <c r="Q9436" i="2"/>
  <c r="R9437" i="2"/>
  <c r="Q9438" i="2"/>
  <c r="R9439" i="2"/>
  <c r="Q9440" i="2"/>
  <c r="K9441" i="2"/>
  <c r="R9443" i="2"/>
  <c r="R9445" i="2"/>
  <c r="R9447" i="2"/>
  <c r="R9449" i="2"/>
  <c r="R9451" i="2"/>
  <c r="J9008" i="2"/>
  <c r="J9009" i="2"/>
  <c r="J9010" i="2"/>
  <c r="J9011" i="2"/>
  <c r="J9012" i="2"/>
  <c r="J9013" i="2"/>
  <c r="J9014" i="2"/>
  <c r="J9015" i="2"/>
  <c r="J9016" i="2"/>
  <c r="J9017" i="2"/>
  <c r="J9018" i="2"/>
  <c r="J9019" i="2"/>
  <c r="J9020" i="2"/>
  <c r="J9021" i="2"/>
  <c r="J9022" i="2"/>
  <c r="J9023" i="2"/>
  <c r="J9024" i="2"/>
  <c r="J9025" i="2"/>
  <c r="J9026" i="2"/>
  <c r="J9027" i="2"/>
  <c r="J9028" i="2"/>
  <c r="J9029" i="2"/>
  <c r="J9030" i="2"/>
  <c r="J9031" i="2"/>
  <c r="J9032" i="2"/>
  <c r="J9033" i="2"/>
  <c r="J9034" i="2"/>
  <c r="J9035" i="2"/>
  <c r="J9036" i="2"/>
  <c r="J9037" i="2"/>
  <c r="J9038" i="2"/>
  <c r="J9039" i="2"/>
  <c r="J9040" i="2"/>
  <c r="J9041" i="2"/>
  <c r="J9042" i="2"/>
  <c r="J9043" i="2"/>
  <c r="J9044" i="2"/>
  <c r="J9045" i="2"/>
  <c r="J9046" i="2"/>
  <c r="J9047" i="2"/>
  <c r="J9048" i="2"/>
  <c r="J9049" i="2"/>
  <c r="J9050" i="2"/>
  <c r="J9051" i="2"/>
  <c r="J9052" i="2"/>
  <c r="J9053" i="2"/>
  <c r="J9054" i="2"/>
  <c r="J9055" i="2"/>
  <c r="J9056" i="2"/>
  <c r="J9057" i="2"/>
  <c r="J9058" i="2"/>
  <c r="J9059" i="2"/>
  <c r="J9060" i="2"/>
  <c r="J9061" i="2"/>
  <c r="J9062" i="2"/>
  <c r="J9063" i="2"/>
  <c r="J9064" i="2"/>
  <c r="J9065" i="2"/>
  <c r="J9066" i="2"/>
  <c r="J9067" i="2"/>
  <c r="J9068" i="2"/>
  <c r="J9069" i="2"/>
  <c r="J9070" i="2"/>
  <c r="J9071" i="2"/>
  <c r="J9072" i="2"/>
  <c r="J9073" i="2"/>
  <c r="J9074" i="2"/>
  <c r="J9075" i="2"/>
  <c r="J9076" i="2"/>
  <c r="J9077" i="2"/>
  <c r="J9078" i="2"/>
  <c r="J9079" i="2"/>
  <c r="J9080" i="2"/>
  <c r="J9081" i="2"/>
  <c r="J9082" i="2"/>
  <c r="J9083" i="2"/>
  <c r="J9084" i="2"/>
  <c r="J9085" i="2"/>
  <c r="J9086" i="2"/>
  <c r="J9087" i="2"/>
  <c r="J9088" i="2"/>
  <c r="J9089" i="2"/>
  <c r="J9090" i="2"/>
  <c r="J9091" i="2"/>
  <c r="J9092" i="2"/>
  <c r="J9093" i="2"/>
  <c r="J9094" i="2"/>
  <c r="J9095" i="2"/>
  <c r="J9096" i="2"/>
  <c r="J9097" i="2"/>
  <c r="J9098" i="2"/>
  <c r="J9099" i="2"/>
  <c r="J9100" i="2"/>
  <c r="J9101" i="2"/>
  <c r="J9102" i="2"/>
  <c r="J9103" i="2"/>
  <c r="J9104" i="2"/>
  <c r="J9105" i="2"/>
  <c r="J9106" i="2"/>
  <c r="J9107" i="2"/>
  <c r="J9108" i="2"/>
  <c r="J9109" i="2"/>
  <c r="J9110" i="2"/>
  <c r="J9111" i="2"/>
  <c r="J9112" i="2"/>
  <c r="J9113" i="2"/>
  <c r="J9114" i="2"/>
  <c r="J9115" i="2"/>
  <c r="J9116" i="2"/>
  <c r="J9117" i="2"/>
  <c r="J9118" i="2"/>
  <c r="J9119" i="2"/>
  <c r="J9120" i="2"/>
  <c r="J9121" i="2"/>
  <c r="J9122" i="2"/>
  <c r="J9123" i="2"/>
  <c r="J9124" i="2"/>
  <c r="J9125" i="2"/>
  <c r="J9126" i="2"/>
  <c r="J9127" i="2"/>
  <c r="J9128" i="2"/>
  <c r="J9129" i="2"/>
  <c r="J9130" i="2"/>
  <c r="J9131" i="2"/>
  <c r="J9132" i="2"/>
  <c r="J9133" i="2"/>
  <c r="J9134" i="2"/>
  <c r="J9135" i="2"/>
  <c r="J9136" i="2"/>
  <c r="J9137" i="2"/>
  <c r="J9138" i="2"/>
  <c r="J9139" i="2"/>
  <c r="J9140" i="2"/>
  <c r="J9141" i="2"/>
  <c r="J9142" i="2"/>
  <c r="J9143" i="2"/>
  <c r="J9144" i="2"/>
  <c r="J9145" i="2"/>
  <c r="J9146" i="2"/>
  <c r="J9147" i="2"/>
  <c r="J9148" i="2"/>
  <c r="J9149" i="2"/>
  <c r="J9150" i="2"/>
  <c r="J9151" i="2"/>
  <c r="J9152" i="2"/>
  <c r="J9153" i="2"/>
  <c r="J9154" i="2"/>
  <c r="J9155" i="2"/>
  <c r="J9156" i="2"/>
  <c r="J9157" i="2"/>
  <c r="J9158" i="2"/>
  <c r="J9159" i="2"/>
  <c r="J9160" i="2"/>
  <c r="J9161" i="2"/>
  <c r="J9162" i="2"/>
  <c r="J9163" i="2"/>
  <c r="J9164" i="2"/>
  <c r="J9165" i="2"/>
  <c r="J9166" i="2"/>
  <c r="J9167" i="2"/>
  <c r="J9168" i="2"/>
  <c r="J9169" i="2"/>
  <c r="J9170" i="2"/>
  <c r="J9171" i="2"/>
  <c r="J9172" i="2"/>
  <c r="J9173" i="2"/>
  <c r="J9174" i="2"/>
  <c r="J9175" i="2"/>
  <c r="J9176" i="2"/>
  <c r="J9177" i="2"/>
  <c r="J9178" i="2"/>
  <c r="J9179" i="2"/>
  <c r="J9180" i="2"/>
  <c r="J9181" i="2"/>
  <c r="J9182" i="2"/>
  <c r="J9183" i="2"/>
  <c r="J9184" i="2"/>
  <c r="J9185" i="2"/>
  <c r="J9186" i="2"/>
  <c r="J9187" i="2"/>
  <c r="J9188" i="2"/>
  <c r="J9189" i="2"/>
  <c r="J9190" i="2"/>
  <c r="J9191" i="2"/>
  <c r="J9192" i="2"/>
  <c r="J9193" i="2"/>
  <c r="J9194" i="2"/>
  <c r="J9195" i="2"/>
  <c r="J9196" i="2"/>
  <c r="J9197" i="2"/>
  <c r="J9198" i="2"/>
  <c r="J9199" i="2"/>
  <c r="J9200" i="2"/>
  <c r="J9201" i="2"/>
  <c r="J9202" i="2"/>
  <c r="J9203" i="2"/>
  <c r="J9204" i="2"/>
  <c r="J9205" i="2"/>
  <c r="J9206" i="2"/>
  <c r="J9207" i="2"/>
  <c r="J9208" i="2"/>
  <c r="J9209" i="2"/>
  <c r="J9210" i="2"/>
  <c r="J9211" i="2"/>
  <c r="J9212" i="2"/>
  <c r="J9213" i="2"/>
  <c r="J9214" i="2"/>
  <c r="J9215" i="2"/>
  <c r="J9216" i="2"/>
  <c r="J9217" i="2"/>
  <c r="J9218" i="2"/>
  <c r="J9219" i="2"/>
  <c r="J9220" i="2"/>
  <c r="J9221" i="2"/>
  <c r="J9222" i="2"/>
  <c r="J9223" i="2"/>
  <c r="J9224" i="2"/>
  <c r="J9225" i="2"/>
  <c r="J9226" i="2"/>
  <c r="J9227" i="2"/>
  <c r="J9228" i="2"/>
  <c r="J9229" i="2"/>
  <c r="J9230" i="2"/>
  <c r="J9231" i="2"/>
  <c r="J9232" i="2"/>
  <c r="J9233" i="2"/>
  <c r="J9234" i="2"/>
  <c r="J9235" i="2"/>
  <c r="J9236" i="2"/>
  <c r="J9237" i="2"/>
  <c r="J9238" i="2"/>
  <c r="J9239" i="2"/>
  <c r="J9240" i="2"/>
  <c r="J9241" i="2"/>
  <c r="J9242" i="2"/>
  <c r="J9243" i="2"/>
  <c r="J9244" i="2"/>
  <c r="J9245" i="2"/>
  <c r="J9246" i="2"/>
  <c r="J9247" i="2"/>
  <c r="J9248" i="2"/>
  <c r="J9249" i="2"/>
  <c r="J9250" i="2"/>
  <c r="J9251" i="2"/>
  <c r="J9252" i="2"/>
  <c r="J9253" i="2"/>
  <c r="J9254" i="2"/>
  <c r="J9255" i="2"/>
  <c r="J9256" i="2"/>
  <c r="J9257" i="2"/>
  <c r="J9258" i="2"/>
  <c r="J9259" i="2"/>
  <c r="J9260" i="2"/>
  <c r="J9261" i="2"/>
  <c r="J9262" i="2"/>
  <c r="J9263" i="2"/>
  <c r="J9264" i="2"/>
  <c r="J9265" i="2"/>
  <c r="J9266" i="2"/>
  <c r="J9267" i="2"/>
  <c r="J9268" i="2"/>
  <c r="J9269" i="2"/>
  <c r="J9270" i="2"/>
  <c r="J9271" i="2"/>
  <c r="J9272" i="2"/>
  <c r="J9273" i="2"/>
  <c r="J9274" i="2"/>
  <c r="J9275" i="2"/>
  <c r="J9276" i="2"/>
  <c r="J9277" i="2"/>
  <c r="J9278" i="2"/>
  <c r="J9279" i="2"/>
  <c r="J9280" i="2"/>
  <c r="J9281" i="2"/>
  <c r="J9282" i="2"/>
  <c r="J9283" i="2"/>
  <c r="J9284" i="2"/>
  <c r="J9285" i="2"/>
  <c r="J9286" i="2"/>
  <c r="J9287" i="2"/>
  <c r="J9288" i="2"/>
  <c r="J9289" i="2"/>
  <c r="J9290" i="2"/>
  <c r="J9291" i="2"/>
  <c r="J9292" i="2"/>
  <c r="J9293" i="2"/>
  <c r="J9294" i="2"/>
  <c r="J9295" i="2"/>
  <c r="J9296" i="2"/>
  <c r="J9297" i="2"/>
  <c r="J9298" i="2"/>
  <c r="J9299" i="2"/>
  <c r="J9300" i="2"/>
  <c r="J9301" i="2"/>
  <c r="J9302" i="2"/>
  <c r="J9303" i="2"/>
  <c r="J9304" i="2"/>
  <c r="J9305" i="2"/>
  <c r="J9306" i="2"/>
  <c r="J9307" i="2"/>
  <c r="J9308" i="2"/>
  <c r="J9309" i="2"/>
  <c r="J9310" i="2"/>
  <c r="J9311" i="2"/>
  <c r="J9312" i="2"/>
  <c r="J9313" i="2"/>
  <c r="J9314" i="2"/>
  <c r="J9315" i="2"/>
  <c r="J9316" i="2"/>
  <c r="J9317" i="2"/>
  <c r="J9318" i="2"/>
  <c r="J9319" i="2"/>
  <c r="J9320" i="2"/>
  <c r="J9321" i="2"/>
  <c r="J9322" i="2"/>
  <c r="J9323" i="2"/>
  <c r="J9324" i="2"/>
  <c r="J9325" i="2"/>
  <c r="J9326" i="2"/>
  <c r="J9327" i="2"/>
  <c r="J9328" i="2"/>
  <c r="J9329" i="2"/>
  <c r="J9330" i="2"/>
  <c r="J9331" i="2"/>
  <c r="J9332" i="2"/>
  <c r="J9333" i="2"/>
  <c r="J9334" i="2"/>
  <c r="J9335" i="2"/>
  <c r="J9336" i="2"/>
  <c r="J9337" i="2"/>
  <c r="J9338" i="2"/>
  <c r="J9339" i="2"/>
  <c r="J9340" i="2"/>
  <c r="J9341" i="2"/>
  <c r="J9342" i="2"/>
  <c r="J9343" i="2"/>
  <c r="J9344" i="2"/>
  <c r="J9345" i="2"/>
  <c r="J9346" i="2"/>
  <c r="J9347" i="2"/>
  <c r="J9348" i="2"/>
  <c r="J9349" i="2"/>
  <c r="J9350" i="2"/>
  <c r="J9351" i="2"/>
  <c r="J9352" i="2"/>
  <c r="J9353" i="2"/>
  <c r="J9354" i="2"/>
  <c r="J9355" i="2"/>
  <c r="J9356" i="2"/>
  <c r="J9357" i="2"/>
  <c r="J9358" i="2"/>
  <c r="J9359" i="2"/>
  <c r="J9360" i="2"/>
  <c r="J9361" i="2"/>
  <c r="J9362" i="2"/>
  <c r="J9363" i="2"/>
  <c r="J9364" i="2"/>
  <c r="J9365" i="2"/>
  <c r="J9366" i="2"/>
  <c r="J9367" i="2"/>
  <c r="J9368" i="2"/>
  <c r="J9369" i="2"/>
  <c r="J9370" i="2"/>
  <c r="J9371" i="2"/>
  <c r="J9372" i="2"/>
  <c r="J9373" i="2"/>
  <c r="J9374" i="2"/>
  <c r="J9375" i="2"/>
  <c r="J9376" i="2"/>
  <c r="J9377" i="2"/>
  <c r="J9378" i="2"/>
  <c r="J9379" i="2"/>
  <c r="J9380" i="2"/>
  <c r="J9381" i="2"/>
  <c r="J9382" i="2"/>
  <c r="J9383" i="2"/>
  <c r="J9384" i="2"/>
  <c r="J9385" i="2"/>
  <c r="J9386" i="2"/>
  <c r="J9387" i="2"/>
  <c r="J9388" i="2"/>
  <c r="J9389" i="2"/>
  <c r="J9390" i="2"/>
  <c r="J9391" i="2"/>
  <c r="J9392" i="2"/>
  <c r="J9393" i="2"/>
  <c r="J9394" i="2"/>
  <c r="J9395" i="2"/>
  <c r="J9396" i="2"/>
  <c r="J9397" i="2"/>
  <c r="J9398" i="2"/>
  <c r="J9399" i="2"/>
  <c r="J9400" i="2"/>
  <c r="J9401" i="2"/>
  <c r="J9402" i="2"/>
  <c r="J9403" i="2"/>
  <c r="J9404" i="2"/>
  <c r="J9405" i="2"/>
  <c r="J9406" i="2"/>
  <c r="J9407" i="2"/>
  <c r="J9408" i="2"/>
  <c r="J9409" i="2"/>
  <c r="J9410" i="2"/>
  <c r="J9411" i="2"/>
  <c r="J9412" i="2"/>
  <c r="J9413" i="2"/>
  <c r="J9414" i="2"/>
  <c r="J9415" i="2"/>
  <c r="J9416" i="2"/>
  <c r="J9417" i="2"/>
  <c r="J9418" i="2"/>
  <c r="J9419" i="2"/>
  <c r="J9420" i="2"/>
  <c r="J9421" i="2"/>
  <c r="J9422" i="2"/>
  <c r="J9423" i="2"/>
  <c r="J9424" i="2"/>
  <c r="J9425" i="2"/>
  <c r="J9426" i="2"/>
  <c r="J9427" i="2"/>
  <c r="J9428" i="2"/>
  <c r="J9429" i="2"/>
  <c r="J9430" i="2"/>
  <c r="J9431" i="2"/>
  <c r="J9432" i="2"/>
  <c r="J9433" i="2"/>
  <c r="J9434" i="2"/>
  <c r="J9435" i="2"/>
  <c r="J9436" i="2"/>
  <c r="J9437" i="2"/>
  <c r="J9438" i="2"/>
  <c r="J9439" i="2"/>
  <c r="J9440" i="2"/>
  <c r="Q9441" i="2"/>
  <c r="J9441" i="2"/>
  <c r="R9441" i="2"/>
  <c r="Q9442" i="2"/>
  <c r="K9443" i="2"/>
  <c r="Q9444" i="2"/>
  <c r="K9445" i="2"/>
  <c r="Q9446" i="2"/>
  <c r="K9447" i="2"/>
  <c r="Q9448" i="2"/>
  <c r="K9449" i="2"/>
  <c r="Q9450" i="2"/>
  <c r="K9451" i="2"/>
  <c r="Q9452" i="2"/>
  <c r="R9453" i="2"/>
  <c r="K9453" i="2"/>
  <c r="R9454" i="2"/>
  <c r="Q9455" i="2"/>
  <c r="R9456" i="2"/>
  <c r="Q9457" i="2"/>
  <c r="R9458" i="2"/>
  <c r="Q9459" i="2"/>
  <c r="R9460" i="2"/>
  <c r="Q9461" i="2"/>
  <c r="R9462" i="2"/>
  <c r="Q9463" i="2"/>
  <c r="R9464" i="2"/>
  <c r="Q9465" i="2"/>
  <c r="R9466" i="2"/>
  <c r="Q9467" i="2"/>
  <c r="R9468" i="2"/>
  <c r="Q9469" i="2"/>
  <c r="R9470" i="2"/>
  <c r="Q9471" i="2"/>
  <c r="R9472" i="2"/>
  <c r="Q9473" i="2"/>
  <c r="R9474" i="2"/>
  <c r="Q9475" i="2"/>
  <c r="R9476" i="2"/>
  <c r="Q9477" i="2"/>
  <c r="R9478" i="2"/>
  <c r="Q9479" i="2"/>
  <c r="R9480" i="2"/>
  <c r="Q9481" i="2"/>
  <c r="R9482" i="2"/>
  <c r="Q9483" i="2"/>
  <c r="R9484" i="2"/>
  <c r="Q9485" i="2"/>
  <c r="R9486" i="2"/>
  <c r="Q9487" i="2"/>
  <c r="R9488" i="2"/>
  <c r="Q9489" i="2"/>
  <c r="R9490" i="2"/>
  <c r="Q9491" i="2"/>
  <c r="R9492" i="2"/>
  <c r="Q9493" i="2"/>
  <c r="R9494" i="2"/>
  <c r="Q9495" i="2"/>
  <c r="R9496" i="2"/>
  <c r="Q9497" i="2"/>
  <c r="R9498" i="2"/>
  <c r="Q9499" i="2"/>
  <c r="R9500" i="2"/>
  <c r="Q9501" i="2"/>
  <c r="R9502" i="2"/>
  <c r="Q9503" i="2"/>
  <c r="R9504" i="2"/>
  <c r="Q9505" i="2"/>
  <c r="R9506" i="2"/>
  <c r="Q9507" i="2"/>
  <c r="R9508" i="2"/>
  <c r="Q9509" i="2"/>
  <c r="R9510" i="2"/>
  <c r="Q9511" i="2"/>
  <c r="R9512" i="2"/>
  <c r="Q9513" i="2"/>
  <c r="R9514" i="2"/>
  <c r="Q9515" i="2"/>
  <c r="R9516" i="2"/>
  <c r="Q9517" i="2"/>
  <c r="R9518" i="2"/>
  <c r="Q9519" i="2"/>
  <c r="R9520" i="2"/>
  <c r="Q9521" i="2"/>
  <c r="R9522" i="2"/>
  <c r="Q9523" i="2"/>
  <c r="R9524" i="2"/>
  <c r="Q9525" i="2"/>
  <c r="R9526" i="2"/>
  <c r="Q9527" i="2"/>
  <c r="R9528" i="2"/>
  <c r="Q9529" i="2"/>
  <c r="R9530" i="2"/>
  <c r="Q9531" i="2"/>
  <c r="R9532" i="2"/>
  <c r="Q9533" i="2"/>
  <c r="R9534" i="2"/>
  <c r="Q9535" i="2"/>
  <c r="R9536" i="2"/>
  <c r="Q9537" i="2"/>
  <c r="R9538" i="2"/>
  <c r="Q9539" i="2"/>
  <c r="R9540" i="2"/>
  <c r="Q9541" i="2"/>
  <c r="R9542" i="2"/>
  <c r="Q9543" i="2"/>
  <c r="K9035" i="2"/>
  <c r="K9036" i="2"/>
  <c r="K9037" i="2"/>
  <c r="K9038" i="2"/>
  <c r="K9039" i="2"/>
  <c r="K9040" i="2"/>
  <c r="K9041" i="2"/>
  <c r="K9042" i="2"/>
  <c r="K9043" i="2"/>
  <c r="K9044" i="2"/>
  <c r="K9045" i="2"/>
  <c r="K9046" i="2"/>
  <c r="K9047" i="2"/>
  <c r="K9048" i="2"/>
  <c r="K9049" i="2"/>
  <c r="K9050" i="2"/>
  <c r="K9051" i="2"/>
  <c r="K9052" i="2"/>
  <c r="K9053" i="2"/>
  <c r="K9054" i="2"/>
  <c r="K9055" i="2"/>
  <c r="K9056" i="2"/>
  <c r="K9057" i="2"/>
  <c r="K9058" i="2"/>
  <c r="K9059" i="2"/>
  <c r="K9060" i="2"/>
  <c r="K9061" i="2"/>
  <c r="K9062" i="2"/>
  <c r="K9063" i="2"/>
  <c r="K9064" i="2"/>
  <c r="K9065" i="2"/>
  <c r="K9066" i="2"/>
  <c r="K9067" i="2"/>
  <c r="K9068" i="2"/>
  <c r="K9069" i="2"/>
  <c r="K9070" i="2"/>
  <c r="K9071" i="2"/>
  <c r="K9072" i="2"/>
  <c r="K9073" i="2"/>
  <c r="K9074" i="2"/>
  <c r="K9075" i="2"/>
  <c r="K9076" i="2"/>
  <c r="K9077" i="2"/>
  <c r="K9078" i="2"/>
  <c r="K9079" i="2"/>
  <c r="K9080" i="2"/>
  <c r="K9081" i="2"/>
  <c r="K9082" i="2"/>
  <c r="K9083" i="2"/>
  <c r="K9084" i="2"/>
  <c r="K9085" i="2"/>
  <c r="K9086" i="2"/>
  <c r="K9087" i="2"/>
  <c r="K9088" i="2"/>
  <c r="K9089" i="2"/>
  <c r="K9090" i="2"/>
  <c r="K9091" i="2"/>
  <c r="K9092" i="2"/>
  <c r="K9093" i="2"/>
  <c r="K9094" i="2"/>
  <c r="K9095" i="2"/>
  <c r="K9096" i="2"/>
  <c r="K9097" i="2"/>
  <c r="K9098" i="2"/>
  <c r="K9099" i="2"/>
  <c r="K9100" i="2"/>
  <c r="K9101" i="2"/>
  <c r="K9102" i="2"/>
  <c r="K9103" i="2"/>
  <c r="K9104" i="2"/>
  <c r="K9105" i="2"/>
  <c r="K9106" i="2"/>
  <c r="K9107" i="2"/>
  <c r="K9108" i="2"/>
  <c r="K9109" i="2"/>
  <c r="K9110" i="2"/>
  <c r="K9111" i="2"/>
  <c r="K9112" i="2"/>
  <c r="K9113" i="2"/>
  <c r="K9114" i="2"/>
  <c r="K9115" i="2"/>
  <c r="K9116" i="2"/>
  <c r="K9117" i="2"/>
  <c r="K9118" i="2"/>
  <c r="K9119" i="2"/>
  <c r="K9120" i="2"/>
  <c r="K9121" i="2"/>
  <c r="K9122" i="2"/>
  <c r="K9123" i="2"/>
  <c r="K9124" i="2"/>
  <c r="K9125" i="2"/>
  <c r="K9126" i="2"/>
  <c r="K9127" i="2"/>
  <c r="K9128" i="2"/>
  <c r="K9129" i="2"/>
  <c r="K9130" i="2"/>
  <c r="K9131" i="2"/>
  <c r="K9132" i="2"/>
  <c r="K9133" i="2"/>
  <c r="K9134" i="2"/>
  <c r="K9135" i="2"/>
  <c r="K9136" i="2"/>
  <c r="K9137" i="2"/>
  <c r="K9138" i="2"/>
  <c r="K9139" i="2"/>
  <c r="K9140" i="2"/>
  <c r="K9141" i="2"/>
  <c r="K9142" i="2"/>
  <c r="K9143" i="2"/>
  <c r="K9144" i="2"/>
  <c r="K9145" i="2"/>
  <c r="K9146" i="2"/>
  <c r="K9147" i="2"/>
  <c r="K9148" i="2"/>
  <c r="K9149" i="2"/>
  <c r="K9150" i="2"/>
  <c r="K9151" i="2"/>
  <c r="K9152" i="2"/>
  <c r="K9153" i="2"/>
  <c r="K9154" i="2"/>
  <c r="K9155" i="2"/>
  <c r="K9156" i="2"/>
  <c r="K9157" i="2"/>
  <c r="K9158" i="2"/>
  <c r="K9159" i="2"/>
  <c r="K9160" i="2"/>
  <c r="K9161" i="2"/>
  <c r="K9162" i="2"/>
  <c r="K9163" i="2"/>
  <c r="K9164" i="2"/>
  <c r="K9165" i="2"/>
  <c r="K9166" i="2"/>
  <c r="K9167" i="2"/>
  <c r="K9168" i="2"/>
  <c r="K9169" i="2"/>
  <c r="K9170" i="2"/>
  <c r="K9171" i="2"/>
  <c r="K9172" i="2"/>
  <c r="K9173" i="2"/>
  <c r="K9174" i="2"/>
  <c r="K9175" i="2"/>
  <c r="K9176" i="2"/>
  <c r="K9177" i="2"/>
  <c r="K9178" i="2"/>
  <c r="K9179" i="2"/>
  <c r="K9180" i="2"/>
  <c r="K9181" i="2"/>
  <c r="K9182" i="2"/>
  <c r="K9183" i="2"/>
  <c r="K9184" i="2"/>
  <c r="K9185" i="2"/>
  <c r="K9186" i="2"/>
  <c r="K9187" i="2"/>
  <c r="K9188" i="2"/>
  <c r="K9189" i="2"/>
  <c r="K9190" i="2"/>
  <c r="K9191" i="2"/>
  <c r="K9192" i="2"/>
  <c r="K9193" i="2"/>
  <c r="K9194" i="2"/>
  <c r="K9195" i="2"/>
  <c r="K9196" i="2"/>
  <c r="K9197" i="2"/>
  <c r="K9198" i="2"/>
  <c r="K9199" i="2"/>
  <c r="K9200" i="2"/>
  <c r="K9201" i="2"/>
  <c r="K9202" i="2"/>
  <c r="K9203" i="2"/>
  <c r="K9204" i="2"/>
  <c r="K9205" i="2"/>
  <c r="K9206" i="2"/>
  <c r="K9207" i="2"/>
  <c r="K9208" i="2"/>
  <c r="K9209" i="2"/>
  <c r="K9210" i="2"/>
  <c r="K9211" i="2"/>
  <c r="K9212" i="2"/>
  <c r="K9213" i="2"/>
  <c r="K9214" i="2"/>
  <c r="K9215" i="2"/>
  <c r="K9216" i="2"/>
  <c r="K9217" i="2"/>
  <c r="K9218" i="2"/>
  <c r="K9219" i="2"/>
  <c r="K9220" i="2"/>
  <c r="K9221" i="2"/>
  <c r="K9222" i="2"/>
  <c r="K9223" i="2"/>
  <c r="K9224" i="2"/>
  <c r="K9225" i="2"/>
  <c r="K9226" i="2"/>
  <c r="K9227" i="2"/>
  <c r="K9228" i="2"/>
  <c r="K9229" i="2"/>
  <c r="K9230" i="2"/>
  <c r="K9231" i="2"/>
  <c r="K9232" i="2"/>
  <c r="K9233" i="2"/>
  <c r="K9234" i="2"/>
  <c r="K9235" i="2"/>
  <c r="K9236" i="2"/>
  <c r="K9237" i="2"/>
  <c r="K9238" i="2"/>
  <c r="K9239" i="2"/>
  <c r="K9240" i="2"/>
  <c r="K9241" i="2"/>
  <c r="K9242" i="2"/>
  <c r="K9243" i="2"/>
  <c r="K9244" i="2"/>
  <c r="K9245" i="2"/>
  <c r="K9246" i="2"/>
  <c r="K9247" i="2"/>
  <c r="K9248" i="2"/>
  <c r="K9249" i="2"/>
  <c r="K9250" i="2"/>
  <c r="K9251" i="2"/>
  <c r="K9252" i="2"/>
  <c r="K9253" i="2"/>
  <c r="K9254" i="2"/>
  <c r="K9255" i="2"/>
  <c r="K9256" i="2"/>
  <c r="K9257" i="2"/>
  <c r="K9258" i="2"/>
  <c r="K9259" i="2"/>
  <c r="K9260" i="2"/>
  <c r="K9261" i="2"/>
  <c r="K9262" i="2"/>
  <c r="K9263" i="2"/>
  <c r="K9264" i="2"/>
  <c r="K9265" i="2"/>
  <c r="K9266" i="2"/>
  <c r="K9267" i="2"/>
  <c r="K9268" i="2"/>
  <c r="K9269" i="2"/>
  <c r="K9270" i="2"/>
  <c r="K9271" i="2"/>
  <c r="K9272" i="2"/>
  <c r="K9273" i="2"/>
  <c r="K9274" i="2"/>
  <c r="K9275" i="2"/>
  <c r="K9276" i="2"/>
  <c r="K9277" i="2"/>
  <c r="K9278" i="2"/>
  <c r="K9279" i="2"/>
  <c r="K9280" i="2"/>
  <c r="K9281" i="2"/>
  <c r="K9282" i="2"/>
  <c r="K9283" i="2"/>
  <c r="K9284" i="2"/>
  <c r="K9285" i="2"/>
  <c r="K9286" i="2"/>
  <c r="K9287" i="2"/>
  <c r="K9288" i="2"/>
  <c r="K9289" i="2"/>
  <c r="K9290" i="2"/>
  <c r="K9291" i="2"/>
  <c r="K9292" i="2"/>
  <c r="K9293" i="2"/>
  <c r="K9294" i="2"/>
  <c r="K9295" i="2"/>
  <c r="K9296" i="2"/>
  <c r="K9297" i="2"/>
  <c r="K9298" i="2"/>
  <c r="K9299" i="2"/>
  <c r="K9300" i="2"/>
  <c r="K9301" i="2"/>
  <c r="K9302" i="2"/>
  <c r="K9303" i="2"/>
  <c r="K9304" i="2"/>
  <c r="K9305" i="2"/>
  <c r="K9306" i="2"/>
  <c r="K9307" i="2"/>
  <c r="K9308" i="2"/>
  <c r="K9309" i="2"/>
  <c r="K9310" i="2"/>
  <c r="K9311" i="2"/>
  <c r="K9312" i="2"/>
  <c r="K9313" i="2"/>
  <c r="K9314" i="2"/>
  <c r="K9315" i="2"/>
  <c r="K9316" i="2"/>
  <c r="K9317" i="2"/>
  <c r="K9318" i="2"/>
  <c r="K9319" i="2"/>
  <c r="K9320" i="2"/>
  <c r="K9321" i="2"/>
  <c r="K9322" i="2"/>
  <c r="K9323" i="2"/>
  <c r="K9324" i="2"/>
  <c r="K9325" i="2"/>
  <c r="K9326" i="2"/>
  <c r="K9327" i="2"/>
  <c r="K9328" i="2"/>
  <c r="K9329" i="2"/>
  <c r="K9330" i="2"/>
  <c r="K9331" i="2"/>
  <c r="K9332" i="2"/>
  <c r="K9333" i="2"/>
  <c r="K9334" i="2"/>
  <c r="K9335" i="2"/>
  <c r="K9336" i="2"/>
  <c r="K9337" i="2"/>
  <c r="K9338" i="2"/>
  <c r="K9339" i="2"/>
  <c r="K9340" i="2"/>
  <c r="K9341" i="2"/>
  <c r="K9342" i="2"/>
  <c r="K9343" i="2"/>
  <c r="K9344" i="2"/>
  <c r="K9345" i="2"/>
  <c r="K9346" i="2"/>
  <c r="K9347" i="2"/>
  <c r="K9348" i="2"/>
  <c r="K9349" i="2"/>
  <c r="K9350" i="2"/>
  <c r="K9351" i="2"/>
  <c r="K9352" i="2"/>
  <c r="K9353" i="2"/>
  <c r="K9354" i="2"/>
  <c r="K9355" i="2"/>
  <c r="K9356" i="2"/>
  <c r="K9357" i="2"/>
  <c r="K9358" i="2"/>
  <c r="K9359" i="2"/>
  <c r="K9360" i="2"/>
  <c r="K9361" i="2"/>
  <c r="K9362" i="2"/>
  <c r="K9363" i="2"/>
  <c r="K9364" i="2"/>
  <c r="K9365" i="2"/>
  <c r="K9366" i="2"/>
  <c r="K9367" i="2"/>
  <c r="K9368" i="2"/>
  <c r="K9369" i="2"/>
  <c r="K9370" i="2"/>
  <c r="K9371" i="2"/>
  <c r="K9372" i="2"/>
  <c r="K9373" i="2"/>
  <c r="K9374" i="2"/>
  <c r="K9375" i="2"/>
  <c r="K9376" i="2"/>
  <c r="K9377" i="2"/>
  <c r="K9378" i="2"/>
  <c r="K9379" i="2"/>
  <c r="K9380" i="2"/>
  <c r="K9381" i="2"/>
  <c r="K9382" i="2"/>
  <c r="K9383" i="2"/>
  <c r="K9384" i="2"/>
  <c r="K9385" i="2"/>
  <c r="K9386" i="2"/>
  <c r="K9387" i="2"/>
  <c r="K9388" i="2"/>
  <c r="K9389" i="2"/>
  <c r="K9390" i="2"/>
  <c r="K9391" i="2"/>
  <c r="K9392" i="2"/>
  <c r="K9393" i="2"/>
  <c r="K9394" i="2"/>
  <c r="K9395" i="2"/>
  <c r="K9396" i="2"/>
  <c r="K9397" i="2"/>
  <c r="K9398" i="2"/>
  <c r="K9399" i="2"/>
  <c r="K9400" i="2"/>
  <c r="K9401" i="2"/>
  <c r="K9402" i="2"/>
  <c r="K9403" i="2"/>
  <c r="K9404" i="2"/>
  <c r="K9405" i="2"/>
  <c r="K9406" i="2"/>
  <c r="K9407" i="2"/>
  <c r="K9408" i="2"/>
  <c r="K9409" i="2"/>
  <c r="K9410" i="2"/>
  <c r="K9411" i="2"/>
  <c r="K9412" i="2"/>
  <c r="K9413" i="2"/>
  <c r="K9414" i="2"/>
  <c r="K9415" i="2"/>
  <c r="K9416" i="2"/>
  <c r="K9417" i="2"/>
  <c r="K9418" i="2"/>
  <c r="K9419" i="2"/>
  <c r="K9420" i="2"/>
  <c r="K9421" i="2"/>
  <c r="K9422" i="2"/>
  <c r="K9423" i="2"/>
  <c r="K9424" i="2"/>
  <c r="K9425" i="2"/>
  <c r="K9426" i="2"/>
  <c r="K9427" i="2"/>
  <c r="K9428" i="2"/>
  <c r="K9429" i="2"/>
  <c r="K9430" i="2"/>
  <c r="K9431" i="2"/>
  <c r="K9432" i="2"/>
  <c r="K9433" i="2"/>
  <c r="K9434" i="2"/>
  <c r="K9435" i="2"/>
  <c r="K9436" i="2"/>
  <c r="K9437" i="2"/>
  <c r="K9438" i="2"/>
  <c r="K9439" i="2"/>
  <c r="K9440" i="2"/>
  <c r="K9442" i="2"/>
  <c r="Q9443" i="2"/>
  <c r="K9444" i="2"/>
  <c r="Q9445" i="2"/>
  <c r="K9446" i="2"/>
  <c r="Q9447" i="2"/>
  <c r="K9448" i="2"/>
  <c r="Q9449" i="2"/>
  <c r="K9450" i="2"/>
  <c r="Q9451" i="2"/>
  <c r="K9452" i="2"/>
  <c r="Q9453" i="2"/>
  <c r="Q9454" i="2"/>
  <c r="R9455" i="2"/>
  <c r="Q9456" i="2"/>
  <c r="R9457" i="2"/>
  <c r="Q9458" i="2"/>
  <c r="R9459" i="2"/>
  <c r="Q9460" i="2"/>
  <c r="R9461" i="2"/>
  <c r="Q9462" i="2"/>
  <c r="R9463" i="2"/>
  <c r="Q9464" i="2"/>
  <c r="R9465" i="2"/>
  <c r="Q9466" i="2"/>
  <c r="R9467" i="2"/>
  <c r="Q9468" i="2"/>
  <c r="R9469" i="2"/>
  <c r="Q9470" i="2"/>
  <c r="R9471" i="2"/>
  <c r="Q9472" i="2"/>
  <c r="R9473" i="2"/>
  <c r="Q9474" i="2"/>
  <c r="R9475" i="2"/>
  <c r="Q9476" i="2"/>
  <c r="R9477" i="2"/>
  <c r="Q9478" i="2"/>
  <c r="R9479" i="2"/>
  <c r="Q9480" i="2"/>
  <c r="R9481" i="2"/>
  <c r="Q9482" i="2"/>
  <c r="R9483" i="2"/>
  <c r="Q9484" i="2"/>
  <c r="R9485" i="2"/>
  <c r="Q9486" i="2"/>
  <c r="R9487" i="2"/>
  <c r="Q9488" i="2"/>
  <c r="R9489" i="2"/>
  <c r="Q9490" i="2"/>
  <c r="R9491" i="2"/>
  <c r="Q9492" i="2"/>
  <c r="R9493" i="2"/>
  <c r="Q9494" i="2"/>
  <c r="R9495" i="2"/>
  <c r="Q9496" i="2"/>
  <c r="R9497" i="2"/>
  <c r="Q9498" i="2"/>
  <c r="R9499" i="2"/>
  <c r="Q9500" i="2"/>
  <c r="R9501" i="2"/>
  <c r="Q9502" i="2"/>
  <c r="R9503" i="2"/>
  <c r="Q9504" i="2"/>
  <c r="R9505" i="2"/>
  <c r="Q9506" i="2"/>
  <c r="R9507" i="2"/>
  <c r="Q9508" i="2"/>
  <c r="R9509" i="2"/>
  <c r="Q9510" i="2"/>
  <c r="R9511" i="2"/>
  <c r="Q9512" i="2"/>
  <c r="R9513" i="2"/>
  <c r="Q9514" i="2"/>
  <c r="R9515" i="2"/>
  <c r="Q9516" i="2"/>
  <c r="R9517" i="2"/>
  <c r="Q9518" i="2"/>
  <c r="R9519" i="2"/>
  <c r="Q9520" i="2"/>
  <c r="R9521" i="2"/>
  <c r="Q9522" i="2"/>
  <c r="R9523" i="2"/>
  <c r="Q9524" i="2"/>
  <c r="R9525" i="2"/>
  <c r="Q9526" i="2"/>
  <c r="R9527" i="2"/>
  <c r="Q9528" i="2"/>
  <c r="R9529" i="2"/>
  <c r="Q9530" i="2"/>
  <c r="R9531" i="2"/>
  <c r="Q9532" i="2"/>
  <c r="R9533" i="2"/>
  <c r="Q9534" i="2"/>
  <c r="R9535" i="2"/>
  <c r="Q9536" i="2"/>
  <c r="R9537" i="2"/>
  <c r="Q9538" i="2"/>
  <c r="R9539" i="2"/>
  <c r="Q9540" i="2"/>
  <c r="R9541" i="2"/>
  <c r="Q9542" i="2"/>
  <c r="R9543" i="2"/>
  <c r="Q9544" i="2"/>
  <c r="Q9545" i="2"/>
  <c r="Q9546" i="2"/>
  <c r="Q9547" i="2"/>
  <c r="Q9548" i="2"/>
  <c r="Q9549" i="2"/>
  <c r="Q9550" i="2"/>
  <c r="Q9551" i="2"/>
  <c r="Q9552" i="2"/>
  <c r="Q9553" i="2"/>
  <c r="Q9554" i="2"/>
  <c r="Q9555" i="2"/>
  <c r="Q9556" i="2"/>
  <c r="Q9557" i="2"/>
  <c r="Q9558" i="2"/>
  <c r="Q9559" i="2"/>
  <c r="K9454" i="2"/>
  <c r="K9455" i="2"/>
  <c r="K9456" i="2"/>
  <c r="K9457" i="2"/>
  <c r="K9458" i="2"/>
  <c r="K9459" i="2"/>
  <c r="K9460" i="2"/>
  <c r="K9461" i="2"/>
  <c r="K9462" i="2"/>
  <c r="K9463" i="2"/>
  <c r="K9464" i="2"/>
  <c r="K9465" i="2"/>
  <c r="K9466" i="2"/>
  <c r="K9467" i="2"/>
  <c r="K9468" i="2"/>
  <c r="K9469" i="2"/>
  <c r="K9470" i="2"/>
  <c r="K9471" i="2"/>
  <c r="K9472" i="2"/>
  <c r="K9473" i="2"/>
  <c r="K9474" i="2"/>
  <c r="K9475" i="2"/>
  <c r="K9476" i="2"/>
  <c r="K9477" i="2"/>
  <c r="K9478" i="2"/>
  <c r="K9479" i="2"/>
  <c r="K9480" i="2"/>
  <c r="K9481" i="2"/>
  <c r="K9482" i="2"/>
  <c r="K9483" i="2"/>
  <c r="K9484" i="2"/>
  <c r="K9485" i="2"/>
  <c r="K9486" i="2"/>
  <c r="K9487" i="2"/>
  <c r="K9488" i="2"/>
  <c r="K9489" i="2"/>
  <c r="K9490" i="2"/>
  <c r="K9491" i="2"/>
  <c r="K9492" i="2"/>
  <c r="K9493" i="2"/>
  <c r="K9494" i="2"/>
  <c r="K9495" i="2"/>
  <c r="K9496" i="2"/>
  <c r="K9497" i="2"/>
  <c r="K9498" i="2"/>
  <c r="K9499" i="2"/>
  <c r="K9500" i="2"/>
  <c r="K9501" i="2"/>
  <c r="K9502" i="2"/>
  <c r="K9503" i="2"/>
  <c r="K9504" i="2"/>
  <c r="K9505" i="2"/>
  <c r="K9506" i="2"/>
  <c r="K9507" i="2"/>
  <c r="K9508" i="2"/>
  <c r="K9509" i="2"/>
  <c r="K9510" i="2"/>
  <c r="K9511" i="2"/>
  <c r="K9512" i="2"/>
  <c r="K9513" i="2"/>
  <c r="K9514" i="2"/>
  <c r="K9515" i="2"/>
  <c r="K9516" i="2"/>
  <c r="K9517" i="2"/>
  <c r="K9518" i="2"/>
  <c r="K9519" i="2"/>
  <c r="K9520" i="2"/>
  <c r="K9521" i="2"/>
  <c r="K9522" i="2"/>
  <c r="K9523" i="2"/>
  <c r="K9524" i="2"/>
  <c r="K9525" i="2"/>
  <c r="K9526" i="2"/>
  <c r="K9527" i="2"/>
  <c r="K9528" i="2"/>
  <c r="K9529" i="2"/>
  <c r="K9530" i="2"/>
  <c r="K9531" i="2"/>
  <c r="K9532" i="2"/>
  <c r="K9533" i="2"/>
  <c r="K9534" i="2"/>
  <c r="K9535" i="2"/>
  <c r="K9536" i="2"/>
  <c r="K9537" i="2"/>
  <c r="K9538" i="2"/>
  <c r="K9539" i="2"/>
  <c r="K9540" i="2"/>
  <c r="K9541" i="2"/>
  <c r="K9542" i="2"/>
  <c r="K9543" i="2"/>
  <c r="D9544" i="2"/>
  <c r="D9545" i="2"/>
  <c r="D9546" i="2"/>
  <c r="D9547" i="2"/>
  <c r="D9548" i="2"/>
  <c r="D9549" i="2"/>
  <c r="D9550" i="2"/>
  <c r="D9551" i="2"/>
  <c r="D9552" i="2"/>
  <c r="D9553" i="2"/>
  <c r="D9554" i="2"/>
  <c r="D9555" i="2"/>
  <c r="D9556" i="2"/>
  <c r="D9557" i="2"/>
  <c r="D9558" i="2"/>
  <c r="D9559" i="2"/>
  <c r="J9442" i="2"/>
  <c r="J9443" i="2"/>
  <c r="J9444" i="2"/>
  <c r="J9445" i="2"/>
  <c r="J9446" i="2"/>
  <c r="J9447" i="2"/>
  <c r="J9448" i="2"/>
  <c r="J9449" i="2"/>
  <c r="J9450" i="2"/>
  <c r="J9451" i="2"/>
  <c r="J9452" i="2"/>
  <c r="J9453" i="2"/>
  <c r="J9454" i="2"/>
  <c r="J9455" i="2"/>
  <c r="J9456" i="2"/>
  <c r="J9457" i="2"/>
  <c r="J9458" i="2"/>
  <c r="J9459" i="2"/>
  <c r="J9460" i="2"/>
  <c r="J9461" i="2"/>
  <c r="J9462" i="2"/>
  <c r="J9463" i="2"/>
  <c r="J9464" i="2"/>
  <c r="J9465" i="2"/>
  <c r="J9466" i="2"/>
  <c r="J9467" i="2"/>
  <c r="J9468" i="2"/>
  <c r="J9469" i="2"/>
  <c r="J9470" i="2"/>
  <c r="J9471" i="2"/>
  <c r="J9472" i="2"/>
  <c r="J9473" i="2"/>
  <c r="J9474" i="2"/>
  <c r="J9475" i="2"/>
  <c r="J9476" i="2"/>
  <c r="J9477" i="2"/>
  <c r="J9478" i="2"/>
  <c r="J9479" i="2"/>
  <c r="J9480" i="2"/>
  <c r="J9481" i="2"/>
  <c r="J9482" i="2"/>
  <c r="J9483" i="2"/>
  <c r="J9484" i="2"/>
  <c r="J9485" i="2"/>
  <c r="J9486" i="2"/>
  <c r="J9487" i="2"/>
  <c r="J9488" i="2"/>
  <c r="J9489" i="2"/>
  <c r="J9490" i="2"/>
  <c r="J9491" i="2"/>
  <c r="J9492" i="2"/>
  <c r="J9493" i="2"/>
  <c r="J9494" i="2"/>
  <c r="J9495" i="2"/>
  <c r="J9496" i="2"/>
  <c r="J9497" i="2"/>
  <c r="J9498" i="2"/>
  <c r="J9499" i="2"/>
  <c r="J9500" i="2"/>
  <c r="J9501" i="2"/>
  <c r="J9502" i="2"/>
  <c r="J9503" i="2"/>
  <c r="J9504" i="2"/>
  <c r="J9505" i="2"/>
  <c r="J9506" i="2"/>
  <c r="J9507" i="2"/>
  <c r="J9508" i="2"/>
  <c r="J9509" i="2"/>
  <c r="J9510" i="2"/>
  <c r="J9511" i="2"/>
  <c r="J9512" i="2"/>
  <c r="J9513" i="2"/>
  <c r="J9514" i="2"/>
  <c r="J9515" i="2"/>
  <c r="J9516" i="2"/>
  <c r="J9517" i="2"/>
  <c r="J9518" i="2"/>
  <c r="J9519" i="2"/>
  <c r="J9520" i="2"/>
  <c r="J9521" i="2"/>
  <c r="J9522" i="2"/>
  <c r="J9523" i="2"/>
  <c r="J9524" i="2"/>
  <c r="J9525" i="2"/>
  <c r="J9526" i="2"/>
  <c r="J9527" i="2"/>
  <c r="J9528" i="2"/>
  <c r="J9529" i="2"/>
  <c r="J9530" i="2"/>
  <c r="J9531" i="2"/>
  <c r="J9532" i="2"/>
  <c r="J9533" i="2"/>
  <c r="J9534" i="2"/>
  <c r="J9535" i="2"/>
  <c r="J9536" i="2"/>
  <c r="J9537" i="2"/>
  <c r="J9538" i="2"/>
  <c r="J9539" i="2"/>
  <c r="J9540" i="2"/>
  <c r="J9541" i="2"/>
  <c r="J9542" i="2"/>
  <c r="J9543" i="2"/>
  <c r="J9544" i="2"/>
  <c r="J9545" i="2"/>
  <c r="J9546" i="2"/>
  <c r="J9547" i="2"/>
  <c r="J9548" i="2"/>
  <c r="J9549" i="2"/>
  <c r="J9550" i="2"/>
  <c r="J9551" i="2"/>
  <c r="J9552" i="2"/>
  <c r="J9553" i="2"/>
  <c r="J9554" i="2"/>
  <c r="J9555" i="2"/>
  <c r="J9556" i="2"/>
  <c r="J9557" i="2"/>
  <c r="J9558" i="2"/>
  <c r="J9559" i="2"/>
  <c r="J82" i="7" l="1"/>
  <c r="H81" i="7"/>
  <c r="I82" i="7" s="1"/>
  <c r="J30" i="7"/>
  <c r="H29" i="7"/>
  <c r="I31" i="7"/>
  <c r="J57" i="7"/>
  <c r="H56" i="7"/>
  <c r="I58" i="7"/>
  <c r="K177" i="2"/>
  <c r="K169" i="2"/>
  <c r="K161" i="2"/>
  <c r="K153" i="2"/>
  <c r="K145" i="2"/>
  <c r="K137" i="2"/>
  <c r="K129" i="2"/>
  <c r="K121" i="2"/>
  <c r="K113" i="2"/>
  <c r="K105" i="2"/>
  <c r="K97" i="2"/>
  <c r="R4" i="2"/>
  <c r="K4" i="2"/>
  <c r="L3" i="2"/>
  <c r="S3" i="2"/>
  <c r="T3" i="2"/>
  <c r="M3" i="2"/>
  <c r="R9559" i="2"/>
  <c r="K9559" i="2"/>
  <c r="R9557" i="2"/>
  <c r="K9557" i="2"/>
  <c r="R9555" i="2"/>
  <c r="K9555" i="2"/>
  <c r="R9553" i="2"/>
  <c r="K9553" i="2"/>
  <c r="R9551" i="2"/>
  <c r="K9551" i="2"/>
  <c r="R9549" i="2"/>
  <c r="K9549" i="2"/>
  <c r="R9547" i="2"/>
  <c r="K9547" i="2"/>
  <c r="R9545" i="2"/>
  <c r="K9545" i="2"/>
  <c r="R212" i="2"/>
  <c r="K212" i="2"/>
  <c r="R9558" i="2"/>
  <c r="K9558" i="2"/>
  <c r="R9556" i="2"/>
  <c r="K9556" i="2"/>
  <c r="R9554" i="2"/>
  <c r="K9554" i="2"/>
  <c r="R9552" i="2"/>
  <c r="K9552" i="2"/>
  <c r="R9550" i="2"/>
  <c r="K9550" i="2"/>
  <c r="R9548" i="2"/>
  <c r="K9548" i="2"/>
  <c r="R9546" i="2"/>
  <c r="K9546" i="2"/>
  <c r="R9544" i="2"/>
  <c r="K9544" i="2"/>
  <c r="J81" i="7" l="1"/>
  <c r="H80" i="7"/>
  <c r="I81" i="7" s="1"/>
  <c r="J29" i="7"/>
  <c r="H28" i="7"/>
  <c r="I30" i="7"/>
  <c r="J56" i="7"/>
  <c r="H55" i="7"/>
  <c r="I57" i="7"/>
  <c r="L5" i="2"/>
  <c r="S5" i="2"/>
  <c r="D9739" i="2"/>
  <c r="J9739" i="2"/>
  <c r="Q9739" i="2"/>
  <c r="Q9707" i="2"/>
  <c r="J9707" i="2"/>
  <c r="D9707" i="2"/>
  <c r="Q9675" i="2"/>
  <c r="J9675" i="2"/>
  <c r="D9675" i="2"/>
  <c r="Q9643" i="2"/>
  <c r="J9643" i="2"/>
  <c r="D9643" i="2"/>
  <c r="Q9611" i="2"/>
  <c r="J9611" i="2"/>
  <c r="D9611" i="2"/>
  <c r="Q9579" i="2"/>
  <c r="J9579" i="2"/>
  <c r="D9579" i="2"/>
  <c r="Q9729" i="2"/>
  <c r="J9729" i="2"/>
  <c r="D9729" i="2"/>
  <c r="Q9697" i="2"/>
  <c r="J9697" i="2"/>
  <c r="D9697" i="2"/>
  <c r="Q9665" i="2"/>
  <c r="J9665" i="2"/>
  <c r="D9665" i="2"/>
  <c r="Q9633" i="2"/>
  <c r="J9633" i="2"/>
  <c r="D9633" i="2"/>
  <c r="Q9601" i="2"/>
  <c r="J9601" i="2"/>
  <c r="D9601" i="2"/>
  <c r="Q9723" i="2"/>
  <c r="J9723" i="2"/>
  <c r="D9723" i="2"/>
  <c r="Q9691" i="2"/>
  <c r="J9691" i="2"/>
  <c r="D9691" i="2"/>
  <c r="Q9659" i="2"/>
  <c r="J9659" i="2"/>
  <c r="D9659" i="2"/>
  <c r="Q9627" i="2"/>
  <c r="J9627" i="2"/>
  <c r="D9627" i="2"/>
  <c r="Q9595" i="2"/>
  <c r="J9595" i="2"/>
  <c r="D9595" i="2"/>
  <c r="Q9563" i="2"/>
  <c r="J9563" i="2"/>
  <c r="D9563" i="2"/>
  <c r="Q9713" i="2"/>
  <c r="J9713" i="2"/>
  <c r="D9713" i="2"/>
  <c r="Q9681" i="2"/>
  <c r="J9681" i="2"/>
  <c r="D9681" i="2"/>
  <c r="Q9649" i="2"/>
  <c r="J9649" i="2"/>
  <c r="D9649" i="2"/>
  <c r="Q9617" i="2"/>
  <c r="J9617" i="2"/>
  <c r="D9617" i="2"/>
  <c r="Q9585" i="2"/>
  <c r="J9585" i="2"/>
  <c r="D9585" i="2"/>
  <c r="Q9569" i="2"/>
  <c r="J9569" i="2"/>
  <c r="D9569" i="2"/>
  <c r="Q9732" i="2"/>
  <c r="J9732" i="2"/>
  <c r="D9732" i="2"/>
  <c r="Q9700" i="2"/>
  <c r="J9700" i="2"/>
  <c r="D9700" i="2"/>
  <c r="Q9668" i="2"/>
  <c r="J9668" i="2"/>
  <c r="D9668" i="2"/>
  <c r="Q9636" i="2"/>
  <c r="J9636" i="2"/>
  <c r="D9636" i="2"/>
  <c r="Q9604" i="2"/>
  <c r="J9604" i="2"/>
  <c r="D9604" i="2"/>
  <c r="Q9572" i="2"/>
  <c r="J9572" i="2"/>
  <c r="D9572" i="2"/>
  <c r="Q9722" i="2"/>
  <c r="J9722" i="2"/>
  <c r="D9722" i="2"/>
  <c r="Q9690" i="2"/>
  <c r="J9690" i="2"/>
  <c r="D9690" i="2"/>
  <c r="Q9658" i="2"/>
  <c r="J9658" i="2"/>
  <c r="D9658" i="2"/>
  <c r="Q9626" i="2"/>
  <c r="J9626" i="2"/>
  <c r="D9626" i="2"/>
  <c r="Q9594" i="2"/>
  <c r="J9594" i="2"/>
  <c r="D9594" i="2"/>
  <c r="Q9562" i="2"/>
  <c r="J9562" i="2"/>
  <c r="D9562" i="2"/>
  <c r="Q9712" i="2"/>
  <c r="J9712" i="2"/>
  <c r="D9712" i="2"/>
  <c r="Q9680" i="2"/>
  <c r="J9680" i="2"/>
  <c r="D9680" i="2"/>
  <c r="Q9648" i="2"/>
  <c r="J9648" i="2"/>
  <c r="D9648" i="2"/>
  <c r="Q9616" i="2"/>
  <c r="J9616" i="2"/>
  <c r="D9616" i="2"/>
  <c r="Q9584" i="2"/>
  <c r="J9584" i="2"/>
  <c r="D9584" i="2"/>
  <c r="Q9734" i="2"/>
  <c r="J9734" i="2"/>
  <c r="D9734" i="2"/>
  <c r="Q9702" i="2"/>
  <c r="J9702" i="2"/>
  <c r="D9702" i="2"/>
  <c r="Q9670" i="2"/>
  <c r="J9670" i="2"/>
  <c r="D9670" i="2"/>
  <c r="Q9638" i="2"/>
  <c r="J9638" i="2"/>
  <c r="D9638" i="2"/>
  <c r="Q9606" i="2"/>
  <c r="J9606" i="2"/>
  <c r="D9606" i="2"/>
  <c r="Q9574" i="2"/>
  <c r="J9574" i="2"/>
  <c r="D9574" i="2"/>
  <c r="Q9719" i="2"/>
  <c r="J9719" i="2"/>
  <c r="D9719" i="2"/>
  <c r="Q9687" i="2"/>
  <c r="J9687" i="2"/>
  <c r="D9687" i="2"/>
  <c r="Q9655" i="2"/>
  <c r="J9655" i="2"/>
  <c r="D9655" i="2"/>
  <c r="Q9623" i="2"/>
  <c r="J9623" i="2"/>
  <c r="D9623" i="2"/>
  <c r="Q9591" i="2"/>
  <c r="J9591" i="2"/>
  <c r="D9591" i="2"/>
  <c r="D9741" i="2"/>
  <c r="J9741" i="2"/>
  <c r="Q9741" i="2"/>
  <c r="Q9709" i="2"/>
  <c r="J9709" i="2"/>
  <c r="D9709" i="2"/>
  <c r="Q9677" i="2"/>
  <c r="J9677" i="2"/>
  <c r="D9677" i="2"/>
  <c r="Q9645" i="2"/>
  <c r="J9645" i="2"/>
  <c r="D9645" i="2"/>
  <c r="Q9731" i="2"/>
  <c r="J9731" i="2"/>
  <c r="D9731" i="2"/>
  <c r="Q9715" i="2"/>
  <c r="J9715" i="2"/>
  <c r="D9715" i="2"/>
  <c r="Q9699" i="2"/>
  <c r="J9699" i="2"/>
  <c r="D9699" i="2"/>
  <c r="Q9683" i="2"/>
  <c r="J9683" i="2"/>
  <c r="D9683" i="2"/>
  <c r="Q9667" i="2"/>
  <c r="J9667" i="2"/>
  <c r="D9667" i="2"/>
  <c r="Q9651" i="2"/>
  <c r="J9651" i="2"/>
  <c r="D9651" i="2"/>
  <c r="Q9635" i="2"/>
  <c r="J9635" i="2"/>
  <c r="D9635" i="2"/>
  <c r="Q9619" i="2"/>
  <c r="J9619" i="2"/>
  <c r="D9619" i="2"/>
  <c r="Q9603" i="2"/>
  <c r="J9603" i="2"/>
  <c r="D9603" i="2"/>
  <c r="Q9587" i="2"/>
  <c r="J9587" i="2"/>
  <c r="D9587" i="2"/>
  <c r="Q9571" i="2"/>
  <c r="J9571" i="2"/>
  <c r="D9571" i="2"/>
  <c r="Q9737" i="2"/>
  <c r="J9737" i="2"/>
  <c r="D9737" i="2"/>
  <c r="Q9721" i="2"/>
  <c r="J9721" i="2"/>
  <c r="D9721" i="2"/>
  <c r="Q9705" i="2"/>
  <c r="J9705" i="2"/>
  <c r="D9705" i="2"/>
  <c r="Q9689" i="2"/>
  <c r="J9689" i="2"/>
  <c r="D9689" i="2"/>
  <c r="Q9673" i="2"/>
  <c r="J9673" i="2"/>
  <c r="D9673" i="2"/>
  <c r="Q9657" i="2"/>
  <c r="J9657" i="2"/>
  <c r="D9657" i="2"/>
  <c r="Q9641" i="2"/>
  <c r="J9641" i="2"/>
  <c r="D9641" i="2"/>
  <c r="Q9625" i="2"/>
  <c r="J9625" i="2"/>
  <c r="D9625" i="2"/>
  <c r="Q9609" i="2"/>
  <c r="J9609" i="2"/>
  <c r="D9609" i="2"/>
  <c r="Q9593" i="2"/>
  <c r="J9593" i="2"/>
  <c r="D9593" i="2"/>
  <c r="Q9577" i="2"/>
  <c r="J9577" i="2"/>
  <c r="D9577" i="2"/>
  <c r="Q9561" i="2"/>
  <c r="J9561" i="2"/>
  <c r="D9561" i="2"/>
  <c r="Q9716" i="2"/>
  <c r="J9716" i="2"/>
  <c r="D9716" i="2"/>
  <c r="Q9684" i="2"/>
  <c r="J9684" i="2"/>
  <c r="D9684" i="2"/>
  <c r="Q9652" i="2"/>
  <c r="J9652" i="2"/>
  <c r="D9652" i="2"/>
  <c r="Q9620" i="2"/>
  <c r="J9620" i="2"/>
  <c r="D9620" i="2"/>
  <c r="Q9588" i="2"/>
  <c r="J9588" i="2"/>
  <c r="D9588" i="2"/>
  <c r="D9738" i="2"/>
  <c r="Q9738" i="2"/>
  <c r="J9738" i="2"/>
  <c r="Q9706" i="2"/>
  <c r="J9706" i="2"/>
  <c r="D9706" i="2"/>
  <c r="Q9674" i="2"/>
  <c r="J9674" i="2"/>
  <c r="D9674" i="2"/>
  <c r="Q9642" i="2"/>
  <c r="J9642" i="2"/>
  <c r="D9642" i="2"/>
  <c r="Q9610" i="2"/>
  <c r="J9610" i="2"/>
  <c r="D9610" i="2"/>
  <c r="Q9578" i="2"/>
  <c r="J9578" i="2"/>
  <c r="D9578" i="2"/>
  <c r="Q9728" i="2"/>
  <c r="J9728" i="2"/>
  <c r="D9728" i="2"/>
  <c r="Q9696" i="2"/>
  <c r="J9696" i="2"/>
  <c r="D9696" i="2"/>
  <c r="Q9664" i="2"/>
  <c r="J9664" i="2"/>
  <c r="D9664" i="2"/>
  <c r="Q9632" i="2"/>
  <c r="J9632" i="2"/>
  <c r="D9632" i="2"/>
  <c r="Q9600" i="2"/>
  <c r="J9600" i="2"/>
  <c r="D9600" i="2"/>
  <c r="Q9568" i="2"/>
  <c r="J9568" i="2"/>
  <c r="D9568" i="2"/>
  <c r="Q9718" i="2"/>
  <c r="J9718" i="2"/>
  <c r="D9718" i="2"/>
  <c r="Q9686" i="2"/>
  <c r="J9686" i="2"/>
  <c r="D9686" i="2"/>
  <c r="Q9654" i="2"/>
  <c r="J9654" i="2"/>
  <c r="D9654" i="2"/>
  <c r="Q9622" i="2"/>
  <c r="J9622" i="2"/>
  <c r="D9622" i="2"/>
  <c r="Q9590" i="2"/>
  <c r="J9590" i="2"/>
  <c r="D9590" i="2"/>
  <c r="Q9735" i="2"/>
  <c r="J9735" i="2"/>
  <c r="D9735" i="2"/>
  <c r="Q9703" i="2"/>
  <c r="J9703" i="2"/>
  <c r="D9703" i="2"/>
  <c r="Q9671" i="2"/>
  <c r="J9671" i="2"/>
  <c r="D9671" i="2"/>
  <c r="Q9639" i="2"/>
  <c r="J9639" i="2"/>
  <c r="D9639" i="2"/>
  <c r="Q9607" i="2"/>
  <c r="J9607" i="2"/>
  <c r="D9607" i="2"/>
  <c r="Q9575" i="2"/>
  <c r="J9575" i="2"/>
  <c r="D9575" i="2"/>
  <c r="Q9725" i="2"/>
  <c r="J9725" i="2"/>
  <c r="D9725" i="2"/>
  <c r="Q9693" i="2"/>
  <c r="J9693" i="2"/>
  <c r="D9693" i="2"/>
  <c r="Q9661" i="2"/>
  <c r="J9661" i="2"/>
  <c r="D9661" i="2"/>
  <c r="Q9629" i="2"/>
  <c r="J9629" i="2"/>
  <c r="D9629" i="2"/>
  <c r="Q9597" i="2"/>
  <c r="J9597" i="2"/>
  <c r="D9597" i="2"/>
  <c r="Q9565" i="2"/>
  <c r="J9565" i="2"/>
  <c r="D9565" i="2"/>
  <c r="Q9692" i="2"/>
  <c r="J9692" i="2"/>
  <c r="D9692" i="2"/>
  <c r="Q9628" i="2"/>
  <c r="J9628" i="2"/>
  <c r="D9628" i="2"/>
  <c r="Q9564" i="2"/>
  <c r="J9564" i="2"/>
  <c r="D9564" i="2"/>
  <c r="Q9682" i="2"/>
  <c r="J9682" i="2"/>
  <c r="D9682" i="2"/>
  <c r="Q9618" i="2"/>
  <c r="J9618" i="2"/>
  <c r="D9618" i="2"/>
  <c r="Q9736" i="2"/>
  <c r="J9736" i="2"/>
  <c r="D9736" i="2"/>
  <c r="Q9672" i="2"/>
  <c r="J9672" i="2"/>
  <c r="D9672" i="2"/>
  <c r="Q9608" i="2"/>
  <c r="J9608" i="2"/>
  <c r="D9608" i="2"/>
  <c r="Q9726" i="2"/>
  <c r="J9726" i="2"/>
  <c r="D9726" i="2"/>
  <c r="Q9662" i="2"/>
  <c r="J9662" i="2"/>
  <c r="D9662" i="2"/>
  <c r="Q9598" i="2"/>
  <c r="J9598" i="2"/>
  <c r="D9598" i="2"/>
  <c r="Q9727" i="2"/>
  <c r="J9727" i="2"/>
  <c r="D9727" i="2"/>
  <c r="Q9711" i="2"/>
  <c r="J9711" i="2"/>
  <c r="D9711" i="2"/>
  <c r="Q9695" i="2"/>
  <c r="J9695" i="2"/>
  <c r="D9695" i="2"/>
  <c r="Q9679" i="2"/>
  <c r="J9679" i="2"/>
  <c r="D9679" i="2"/>
  <c r="Q9663" i="2"/>
  <c r="J9663" i="2"/>
  <c r="D9663" i="2"/>
  <c r="Q9647" i="2"/>
  <c r="J9647" i="2"/>
  <c r="D9647" i="2"/>
  <c r="Q9631" i="2"/>
  <c r="J9631" i="2"/>
  <c r="D9631" i="2"/>
  <c r="Q9615" i="2"/>
  <c r="J9615" i="2"/>
  <c r="D9615" i="2"/>
  <c r="Q9599" i="2"/>
  <c r="J9599" i="2"/>
  <c r="D9599" i="2"/>
  <c r="Q9583" i="2"/>
  <c r="J9583" i="2"/>
  <c r="D9583" i="2"/>
  <c r="Q9567" i="2"/>
  <c r="J9567" i="2"/>
  <c r="D9567" i="2"/>
  <c r="Q9733" i="2"/>
  <c r="J9733" i="2"/>
  <c r="D9733" i="2"/>
  <c r="Q9717" i="2"/>
  <c r="J9717" i="2"/>
  <c r="D9717" i="2"/>
  <c r="Q9701" i="2"/>
  <c r="J9701" i="2"/>
  <c r="D9701" i="2"/>
  <c r="Q9685" i="2"/>
  <c r="J9685" i="2"/>
  <c r="D9685" i="2"/>
  <c r="Q9669" i="2"/>
  <c r="J9669" i="2"/>
  <c r="D9669" i="2"/>
  <c r="Q9653" i="2"/>
  <c r="J9653" i="2"/>
  <c r="D9653" i="2"/>
  <c r="Q9637" i="2"/>
  <c r="J9637" i="2"/>
  <c r="D9637" i="2"/>
  <c r="Q9613" i="2"/>
  <c r="J9613" i="2"/>
  <c r="D9613" i="2"/>
  <c r="Q9581" i="2"/>
  <c r="J9581" i="2"/>
  <c r="D9581" i="2"/>
  <c r="Q9724" i="2"/>
  <c r="J9724" i="2"/>
  <c r="D9724" i="2"/>
  <c r="Q9660" i="2"/>
  <c r="J9660" i="2"/>
  <c r="D9660" i="2"/>
  <c r="Q9596" i="2"/>
  <c r="J9596" i="2"/>
  <c r="D9596" i="2"/>
  <c r="Q9714" i="2"/>
  <c r="J9714" i="2"/>
  <c r="D9714" i="2"/>
  <c r="Q9650" i="2"/>
  <c r="J9650" i="2"/>
  <c r="D9650" i="2"/>
  <c r="Q9586" i="2"/>
  <c r="J9586" i="2"/>
  <c r="D9586" i="2"/>
  <c r="Q9704" i="2"/>
  <c r="J9704" i="2"/>
  <c r="D9704" i="2"/>
  <c r="Q9640" i="2"/>
  <c r="J9640" i="2"/>
  <c r="D9640" i="2"/>
  <c r="Q9576" i="2"/>
  <c r="J9576" i="2"/>
  <c r="D9576" i="2"/>
  <c r="Q9694" i="2"/>
  <c r="J9694" i="2"/>
  <c r="D9694" i="2"/>
  <c r="Q9630" i="2"/>
  <c r="J9630" i="2"/>
  <c r="D9630" i="2"/>
  <c r="Q9566" i="2"/>
  <c r="J9566" i="2"/>
  <c r="D9566" i="2"/>
  <c r="Q9621" i="2"/>
  <c r="J9621" i="2"/>
  <c r="D9621" i="2"/>
  <c r="Q9605" i="2"/>
  <c r="J9605" i="2"/>
  <c r="D9605" i="2"/>
  <c r="Q9589" i="2"/>
  <c r="J9589" i="2"/>
  <c r="D9589" i="2"/>
  <c r="Q9573" i="2"/>
  <c r="J9573" i="2"/>
  <c r="D9573" i="2"/>
  <c r="D9740" i="2"/>
  <c r="Q9740" i="2"/>
  <c r="J9740" i="2"/>
  <c r="Q9708" i="2"/>
  <c r="J9708" i="2"/>
  <c r="D9708" i="2"/>
  <c r="Q9676" i="2"/>
  <c r="J9676" i="2"/>
  <c r="D9676" i="2"/>
  <c r="Q9644" i="2"/>
  <c r="J9644" i="2"/>
  <c r="D9644" i="2"/>
  <c r="Q9612" i="2"/>
  <c r="J9612" i="2"/>
  <c r="D9612" i="2"/>
  <c r="Q9580" i="2"/>
  <c r="J9580" i="2"/>
  <c r="D9580" i="2"/>
  <c r="Q9730" i="2"/>
  <c r="J9730" i="2"/>
  <c r="D9730" i="2"/>
  <c r="Q9698" i="2"/>
  <c r="J9698" i="2"/>
  <c r="D9698" i="2"/>
  <c r="Q9666" i="2"/>
  <c r="J9666" i="2"/>
  <c r="D9666" i="2"/>
  <c r="Q9634" i="2"/>
  <c r="J9634" i="2"/>
  <c r="D9634" i="2"/>
  <c r="Q9602" i="2"/>
  <c r="J9602" i="2"/>
  <c r="D9602" i="2"/>
  <c r="Q9570" i="2"/>
  <c r="J9570" i="2"/>
  <c r="D9570" i="2"/>
  <c r="Q9720" i="2"/>
  <c r="J9720" i="2"/>
  <c r="D9720" i="2"/>
  <c r="Q9688" i="2"/>
  <c r="J9688" i="2"/>
  <c r="D9688" i="2"/>
  <c r="Q9656" i="2"/>
  <c r="J9656" i="2"/>
  <c r="D9656" i="2"/>
  <c r="Q9624" i="2"/>
  <c r="J9624" i="2"/>
  <c r="D9624" i="2"/>
  <c r="Q9592" i="2"/>
  <c r="J9592" i="2"/>
  <c r="D9592" i="2"/>
  <c r="Q9560" i="2"/>
  <c r="J9560" i="2"/>
  <c r="D9560" i="2"/>
  <c r="Q9710" i="2"/>
  <c r="J9710" i="2"/>
  <c r="D9710" i="2"/>
  <c r="Q9678" i="2"/>
  <c r="J9678" i="2"/>
  <c r="D9678" i="2"/>
  <c r="Q9646" i="2"/>
  <c r="J9646" i="2"/>
  <c r="D9646" i="2"/>
  <c r="Q9614" i="2"/>
  <c r="J9614" i="2"/>
  <c r="D9614" i="2"/>
  <c r="Q9582" i="2"/>
  <c r="J9582" i="2"/>
  <c r="D9582" i="2"/>
  <c r="Q4451" i="2"/>
  <c r="J4451" i="2"/>
  <c r="D4451" i="2"/>
  <c r="Q4435" i="2"/>
  <c r="J4435" i="2"/>
  <c r="D4435" i="2"/>
  <c r="Q4419" i="2"/>
  <c r="J4419" i="2"/>
  <c r="D4419" i="2"/>
  <c r="Q4403" i="2"/>
  <c r="J4403" i="2"/>
  <c r="D4403" i="2"/>
  <c r="Q4387" i="2"/>
  <c r="J4387" i="2"/>
  <c r="D4387" i="2"/>
  <c r="Q4371" i="2"/>
  <c r="J4371" i="2"/>
  <c r="D4371" i="2"/>
  <c r="Q4355" i="2"/>
  <c r="J4355" i="2"/>
  <c r="D4355" i="2"/>
  <c r="Q4339" i="2"/>
  <c r="J4339" i="2"/>
  <c r="D4339" i="2"/>
  <c r="Q4323" i="2"/>
  <c r="J4323" i="2"/>
  <c r="D4323" i="2"/>
  <c r="Q4307" i="2"/>
  <c r="J4307" i="2"/>
  <c r="D4307" i="2"/>
  <c r="Q4291" i="2"/>
  <c r="J4291" i="2"/>
  <c r="D4291" i="2"/>
  <c r="Q4457" i="2"/>
  <c r="J4457" i="2"/>
  <c r="D4457" i="2"/>
  <c r="Q4441" i="2"/>
  <c r="J4441" i="2"/>
  <c r="D4441" i="2"/>
  <c r="Q4425" i="2"/>
  <c r="J4425" i="2"/>
  <c r="D4425" i="2"/>
  <c r="Q4409" i="2"/>
  <c r="J4409" i="2"/>
  <c r="D4409" i="2"/>
  <c r="Q4393" i="2"/>
  <c r="J4393" i="2"/>
  <c r="D4393" i="2"/>
  <c r="Q4377" i="2"/>
  <c r="J4377" i="2"/>
  <c r="D4377" i="2"/>
  <c r="Q4361" i="2"/>
  <c r="J4361" i="2"/>
  <c r="D4361" i="2"/>
  <c r="Q4345" i="2"/>
  <c r="J4345" i="2"/>
  <c r="D4345" i="2"/>
  <c r="Q4329" i="2"/>
  <c r="J4329" i="2"/>
  <c r="D4329" i="2"/>
  <c r="Q4313" i="2"/>
  <c r="J4313" i="2"/>
  <c r="D4313" i="2"/>
  <c r="Q4297" i="2"/>
  <c r="J4297" i="2"/>
  <c r="D4297" i="2"/>
  <c r="Q4460" i="2"/>
  <c r="J4460" i="2"/>
  <c r="D4460" i="2"/>
  <c r="Q4428" i="2"/>
  <c r="J4428" i="2"/>
  <c r="D4428" i="2"/>
  <c r="Q4396" i="2"/>
  <c r="J4396" i="2"/>
  <c r="D4396" i="2"/>
  <c r="Q4364" i="2"/>
  <c r="J4364" i="2"/>
  <c r="D4364" i="2"/>
  <c r="Q4332" i="2"/>
  <c r="J4332" i="2"/>
  <c r="D4332" i="2"/>
  <c r="Q4300" i="2"/>
  <c r="J4300" i="2"/>
  <c r="D4300" i="2"/>
  <c r="Q4450" i="2"/>
  <c r="J4450" i="2"/>
  <c r="D4450" i="2"/>
  <c r="Q4418" i="2"/>
  <c r="J4418" i="2"/>
  <c r="D4418" i="2"/>
  <c r="Q4386" i="2"/>
  <c r="J4386" i="2"/>
  <c r="D4386" i="2"/>
  <c r="Q4354" i="2"/>
  <c r="J4354" i="2"/>
  <c r="D4354" i="2"/>
  <c r="Q4322" i="2"/>
  <c r="J4322" i="2"/>
  <c r="D4322" i="2"/>
  <c r="Q4290" i="2"/>
  <c r="J4290" i="2"/>
  <c r="D4290" i="2"/>
  <c r="Q4440" i="2"/>
  <c r="J4440" i="2"/>
  <c r="D4440" i="2"/>
  <c r="Q4408" i="2"/>
  <c r="J4408" i="2"/>
  <c r="D4408" i="2"/>
  <c r="Q4376" i="2"/>
  <c r="J4376" i="2"/>
  <c r="D4376" i="2"/>
  <c r="Q4344" i="2"/>
  <c r="J4344" i="2"/>
  <c r="D4344" i="2"/>
  <c r="Q4312" i="2"/>
  <c r="J4312" i="2"/>
  <c r="D4312" i="2"/>
  <c r="Q4462" i="2"/>
  <c r="J4462" i="2"/>
  <c r="D4462" i="2"/>
  <c r="Q4430" i="2"/>
  <c r="J4430" i="2"/>
  <c r="D4430" i="2"/>
  <c r="Q4398" i="2"/>
  <c r="J4398" i="2"/>
  <c r="D4398" i="2"/>
  <c r="Q4366" i="2"/>
  <c r="J4366" i="2"/>
  <c r="D4366" i="2"/>
  <c r="Q4334" i="2"/>
  <c r="J4334" i="2"/>
  <c r="D4334" i="2"/>
  <c r="Q4302" i="2"/>
  <c r="J4302" i="2"/>
  <c r="D4302" i="2"/>
  <c r="Q4455" i="2"/>
  <c r="J4455" i="2"/>
  <c r="D4455" i="2"/>
  <c r="Q4439" i="2"/>
  <c r="J4439" i="2"/>
  <c r="D4439" i="2"/>
  <c r="Q4423" i="2"/>
  <c r="J4423" i="2"/>
  <c r="D4423" i="2"/>
  <c r="Q4407" i="2"/>
  <c r="J4407" i="2"/>
  <c r="D4407" i="2"/>
  <c r="Q4391" i="2"/>
  <c r="J4391" i="2"/>
  <c r="D4391" i="2"/>
  <c r="Q4375" i="2"/>
  <c r="J4375" i="2"/>
  <c r="D4375" i="2"/>
  <c r="Q4359" i="2"/>
  <c r="J4359" i="2"/>
  <c r="D4359" i="2"/>
  <c r="Q4343" i="2"/>
  <c r="J4343" i="2"/>
  <c r="D4343" i="2"/>
  <c r="Q4327" i="2"/>
  <c r="J4327" i="2"/>
  <c r="D4327" i="2"/>
  <c r="Q4311" i="2"/>
  <c r="J4311" i="2"/>
  <c r="D4311" i="2"/>
  <c r="Q4295" i="2"/>
  <c r="J4295" i="2"/>
  <c r="D4295" i="2"/>
  <c r="Q4461" i="2"/>
  <c r="J4461" i="2"/>
  <c r="D4461" i="2"/>
  <c r="Q4445" i="2"/>
  <c r="J4445" i="2"/>
  <c r="D4445" i="2"/>
  <c r="Q4429" i="2"/>
  <c r="J4429" i="2"/>
  <c r="D4429" i="2"/>
  <c r="Q4413" i="2"/>
  <c r="J4413" i="2"/>
  <c r="D4413" i="2"/>
  <c r="Q4397" i="2"/>
  <c r="J4397" i="2"/>
  <c r="D4397" i="2"/>
  <c r="Q4381" i="2"/>
  <c r="J4381" i="2"/>
  <c r="D4381" i="2"/>
  <c r="Q4365" i="2"/>
  <c r="J4365" i="2"/>
  <c r="D4365" i="2"/>
  <c r="Q4349" i="2"/>
  <c r="J4349" i="2"/>
  <c r="D4349" i="2"/>
  <c r="Q4333" i="2"/>
  <c r="J4333" i="2"/>
  <c r="D4333" i="2"/>
  <c r="Q4317" i="2"/>
  <c r="J4317" i="2"/>
  <c r="D4317" i="2"/>
  <c r="Q4301" i="2"/>
  <c r="J4301" i="2"/>
  <c r="D4301" i="2"/>
  <c r="Q4285" i="2"/>
  <c r="J4285" i="2"/>
  <c r="D4285" i="2"/>
  <c r="Q4436" i="2"/>
  <c r="J4436" i="2"/>
  <c r="D4436" i="2"/>
  <c r="Q4404" i="2"/>
  <c r="J4404" i="2"/>
  <c r="D4404" i="2"/>
  <c r="Q4372" i="2"/>
  <c r="J4372" i="2"/>
  <c r="D4372" i="2"/>
  <c r="Q4340" i="2"/>
  <c r="J4340" i="2"/>
  <c r="D4340" i="2"/>
  <c r="Q4308" i="2"/>
  <c r="J4308" i="2"/>
  <c r="D4308" i="2"/>
  <c r="Q4458" i="2"/>
  <c r="J4458" i="2"/>
  <c r="D4458" i="2"/>
  <c r="Q4426" i="2"/>
  <c r="J4426" i="2"/>
  <c r="D4426" i="2"/>
  <c r="Q4394" i="2"/>
  <c r="J4394" i="2"/>
  <c r="D4394" i="2"/>
  <c r="Q4362" i="2"/>
  <c r="J4362" i="2"/>
  <c r="D4362" i="2"/>
  <c r="Q4330" i="2"/>
  <c r="J4330" i="2"/>
  <c r="D4330" i="2"/>
  <c r="Q4298" i="2"/>
  <c r="J4298" i="2"/>
  <c r="D4298" i="2"/>
  <c r="Q4448" i="2"/>
  <c r="J4448" i="2"/>
  <c r="D4448" i="2"/>
  <c r="Q4416" i="2"/>
  <c r="J4416" i="2"/>
  <c r="D4416" i="2"/>
  <c r="Q4384" i="2"/>
  <c r="J4384" i="2"/>
  <c r="D4384" i="2"/>
  <c r="Q4352" i="2"/>
  <c r="J4352" i="2"/>
  <c r="D4352" i="2"/>
  <c r="Q4320" i="2"/>
  <c r="J4320" i="2"/>
  <c r="D4320" i="2"/>
  <c r="Q4288" i="2"/>
  <c r="J4288" i="2"/>
  <c r="D4288" i="2"/>
  <c r="Q4438" i="2"/>
  <c r="J4438" i="2"/>
  <c r="D4438" i="2"/>
  <c r="Q4406" i="2"/>
  <c r="J4406" i="2"/>
  <c r="D4406" i="2"/>
  <c r="Q4374" i="2"/>
  <c r="J4374" i="2"/>
  <c r="D4374" i="2"/>
  <c r="Q4342" i="2"/>
  <c r="J4342" i="2"/>
  <c r="D4342" i="2"/>
  <c r="Q4310" i="2"/>
  <c r="J4310" i="2"/>
  <c r="D4310" i="2"/>
  <c r="Q4459" i="2"/>
  <c r="J4459" i="2"/>
  <c r="D4459" i="2"/>
  <c r="Q4443" i="2"/>
  <c r="J4443" i="2"/>
  <c r="D4443" i="2"/>
  <c r="Q4427" i="2"/>
  <c r="J4427" i="2"/>
  <c r="D4427" i="2"/>
  <c r="Q4411" i="2"/>
  <c r="J4411" i="2"/>
  <c r="D4411" i="2"/>
  <c r="Q4395" i="2"/>
  <c r="J4395" i="2"/>
  <c r="D4395" i="2"/>
  <c r="Q4379" i="2"/>
  <c r="J4379" i="2"/>
  <c r="D4379" i="2"/>
  <c r="Q4363" i="2"/>
  <c r="J4363" i="2"/>
  <c r="D4363" i="2"/>
  <c r="Q4347" i="2"/>
  <c r="J4347" i="2"/>
  <c r="D4347" i="2"/>
  <c r="Q4331" i="2"/>
  <c r="J4331" i="2"/>
  <c r="D4331" i="2"/>
  <c r="Q4315" i="2"/>
  <c r="J4315" i="2"/>
  <c r="D4315" i="2"/>
  <c r="Q4299" i="2"/>
  <c r="J4299" i="2"/>
  <c r="D4299" i="2"/>
  <c r="Q4283" i="2"/>
  <c r="J4283" i="2"/>
  <c r="D4283" i="2"/>
  <c r="Q4449" i="2"/>
  <c r="J4449" i="2"/>
  <c r="D4449" i="2"/>
  <c r="Q4433" i="2"/>
  <c r="J4433" i="2"/>
  <c r="D4433" i="2"/>
  <c r="Q4417" i="2"/>
  <c r="J4417" i="2"/>
  <c r="D4417" i="2"/>
  <c r="Q4401" i="2"/>
  <c r="J4401" i="2"/>
  <c r="D4401" i="2"/>
  <c r="Q4385" i="2"/>
  <c r="J4385" i="2"/>
  <c r="D4385" i="2"/>
  <c r="Q4369" i="2"/>
  <c r="J4369" i="2"/>
  <c r="D4369" i="2"/>
  <c r="Q4353" i="2"/>
  <c r="J4353" i="2"/>
  <c r="D4353" i="2"/>
  <c r="Q4337" i="2"/>
  <c r="J4337" i="2"/>
  <c r="D4337" i="2"/>
  <c r="Q4321" i="2"/>
  <c r="J4321" i="2"/>
  <c r="D4321" i="2"/>
  <c r="Q4305" i="2"/>
  <c r="J4305" i="2"/>
  <c r="D4305" i="2"/>
  <c r="Q4289" i="2"/>
  <c r="J4289" i="2"/>
  <c r="D4289" i="2"/>
  <c r="Q4444" i="2"/>
  <c r="J4444" i="2"/>
  <c r="D4444" i="2"/>
  <c r="Q4412" i="2"/>
  <c r="J4412" i="2"/>
  <c r="D4412" i="2"/>
  <c r="Q4380" i="2"/>
  <c r="J4380" i="2"/>
  <c r="D4380" i="2"/>
  <c r="Q4348" i="2"/>
  <c r="J4348" i="2"/>
  <c r="D4348" i="2"/>
  <c r="Q4316" i="2"/>
  <c r="J4316" i="2"/>
  <c r="D4316" i="2"/>
  <c r="Q4284" i="2"/>
  <c r="J4284" i="2"/>
  <c r="D4284" i="2"/>
  <c r="Q4434" i="2"/>
  <c r="J4434" i="2"/>
  <c r="D4434" i="2"/>
  <c r="Q4402" i="2"/>
  <c r="J4402" i="2"/>
  <c r="D4402" i="2"/>
  <c r="Q4370" i="2"/>
  <c r="J4370" i="2"/>
  <c r="D4370" i="2"/>
  <c r="Q4338" i="2"/>
  <c r="J4338" i="2"/>
  <c r="D4338" i="2"/>
  <c r="Q4306" i="2"/>
  <c r="J4306" i="2"/>
  <c r="D4306" i="2"/>
  <c r="Q4456" i="2"/>
  <c r="J4456" i="2"/>
  <c r="D4456" i="2"/>
  <c r="Q4424" i="2"/>
  <c r="J4424" i="2"/>
  <c r="D4424" i="2"/>
  <c r="Q4392" i="2"/>
  <c r="J4392" i="2"/>
  <c r="D4392" i="2"/>
  <c r="Q4360" i="2"/>
  <c r="J4360" i="2"/>
  <c r="D4360" i="2"/>
  <c r="Q4328" i="2"/>
  <c r="J4328" i="2"/>
  <c r="D4328" i="2"/>
  <c r="Q4296" i="2"/>
  <c r="J4296" i="2"/>
  <c r="D4296" i="2"/>
  <c r="Q4446" i="2"/>
  <c r="J4446" i="2"/>
  <c r="D4446" i="2"/>
  <c r="Q4414" i="2"/>
  <c r="J4414" i="2"/>
  <c r="D4414" i="2"/>
  <c r="Q4382" i="2"/>
  <c r="J4382" i="2"/>
  <c r="D4382" i="2"/>
  <c r="Q4350" i="2"/>
  <c r="J4350" i="2"/>
  <c r="D4350" i="2"/>
  <c r="Q4318" i="2"/>
  <c r="J4318" i="2"/>
  <c r="D4318" i="2"/>
  <c r="Q4286" i="2"/>
  <c r="J4286" i="2"/>
  <c r="D4286" i="2"/>
  <c r="Q4463" i="2"/>
  <c r="J4463" i="2"/>
  <c r="D4463" i="2"/>
  <c r="Q4447" i="2"/>
  <c r="J4447" i="2"/>
  <c r="D4447" i="2"/>
  <c r="Q4431" i="2"/>
  <c r="J4431" i="2"/>
  <c r="D4431" i="2"/>
  <c r="Q4415" i="2"/>
  <c r="J4415" i="2"/>
  <c r="D4415" i="2"/>
  <c r="Q4399" i="2"/>
  <c r="J4399" i="2"/>
  <c r="D4399" i="2"/>
  <c r="Q4383" i="2"/>
  <c r="J4383" i="2"/>
  <c r="D4383" i="2"/>
  <c r="Q4367" i="2"/>
  <c r="J4367" i="2"/>
  <c r="D4367" i="2"/>
  <c r="Q4351" i="2"/>
  <c r="J4351" i="2"/>
  <c r="D4351" i="2"/>
  <c r="Q4335" i="2"/>
  <c r="J4335" i="2"/>
  <c r="D4335" i="2"/>
  <c r="Q4319" i="2"/>
  <c r="J4319" i="2"/>
  <c r="D4319" i="2"/>
  <c r="Q4303" i="2"/>
  <c r="J4303" i="2"/>
  <c r="D4303" i="2"/>
  <c r="Q4287" i="2"/>
  <c r="J4287" i="2"/>
  <c r="D4287" i="2"/>
  <c r="Q4453" i="2"/>
  <c r="J4453" i="2"/>
  <c r="D4453" i="2"/>
  <c r="Q4437" i="2"/>
  <c r="J4437" i="2"/>
  <c r="D4437" i="2"/>
  <c r="Q4421" i="2"/>
  <c r="J4421" i="2"/>
  <c r="D4421" i="2"/>
  <c r="Q4405" i="2"/>
  <c r="J4405" i="2"/>
  <c r="D4405" i="2"/>
  <c r="Q4389" i="2"/>
  <c r="J4389" i="2"/>
  <c r="D4389" i="2"/>
  <c r="Q4373" i="2"/>
  <c r="J4373" i="2"/>
  <c r="D4373" i="2"/>
  <c r="Q4357" i="2"/>
  <c r="J4357" i="2"/>
  <c r="D4357" i="2"/>
  <c r="Q4341" i="2"/>
  <c r="J4341" i="2"/>
  <c r="D4341" i="2"/>
  <c r="Q4325" i="2"/>
  <c r="J4325" i="2"/>
  <c r="D4325" i="2"/>
  <c r="Q4309" i="2"/>
  <c r="J4309" i="2"/>
  <c r="D4309" i="2"/>
  <c r="Q4293" i="2"/>
  <c r="J4293" i="2"/>
  <c r="D4293" i="2"/>
  <c r="Q4452" i="2"/>
  <c r="J4452" i="2"/>
  <c r="D4452" i="2"/>
  <c r="Q4420" i="2"/>
  <c r="J4420" i="2"/>
  <c r="D4420" i="2"/>
  <c r="Q4388" i="2"/>
  <c r="J4388" i="2"/>
  <c r="D4388" i="2"/>
  <c r="Q4356" i="2"/>
  <c r="J4356" i="2"/>
  <c r="D4356" i="2"/>
  <c r="Q4324" i="2"/>
  <c r="J4324" i="2"/>
  <c r="D4324" i="2"/>
  <c r="Q4292" i="2"/>
  <c r="J4292" i="2"/>
  <c r="D4292" i="2"/>
  <c r="Q4442" i="2"/>
  <c r="J4442" i="2"/>
  <c r="D4442" i="2"/>
  <c r="Q4410" i="2"/>
  <c r="J4410" i="2"/>
  <c r="D4410" i="2"/>
  <c r="Q4378" i="2"/>
  <c r="J4378" i="2"/>
  <c r="D4378" i="2"/>
  <c r="Q4346" i="2"/>
  <c r="J4346" i="2"/>
  <c r="D4346" i="2"/>
  <c r="Q4314" i="2"/>
  <c r="J4314" i="2"/>
  <c r="D4314" i="2"/>
  <c r="Q4282" i="2"/>
  <c r="J4282" i="2"/>
  <c r="D4282" i="2"/>
  <c r="Q4432" i="2"/>
  <c r="J4432" i="2"/>
  <c r="D4432" i="2"/>
  <c r="Q4400" i="2"/>
  <c r="J4400" i="2"/>
  <c r="D4400" i="2"/>
  <c r="Q4368" i="2"/>
  <c r="J4368" i="2"/>
  <c r="D4368" i="2"/>
  <c r="Q4336" i="2"/>
  <c r="J4336" i="2"/>
  <c r="D4336" i="2"/>
  <c r="Q4304" i="2"/>
  <c r="J4304" i="2"/>
  <c r="D4304" i="2"/>
  <c r="Q4454" i="2"/>
  <c r="J4454" i="2"/>
  <c r="D4454" i="2"/>
  <c r="Q4422" i="2"/>
  <c r="J4422" i="2"/>
  <c r="D4422" i="2"/>
  <c r="Q4390" i="2"/>
  <c r="J4390" i="2"/>
  <c r="D4390" i="2"/>
  <c r="Q4358" i="2"/>
  <c r="J4358" i="2"/>
  <c r="D4358" i="2"/>
  <c r="Q4326" i="2"/>
  <c r="J4326" i="2"/>
  <c r="D4326" i="2"/>
  <c r="Q4294" i="2"/>
  <c r="J4294" i="2"/>
  <c r="D4294" i="2"/>
  <c r="D999" i="2"/>
  <c r="Q999" i="2"/>
  <c r="J999" i="2"/>
  <c r="D935" i="2"/>
  <c r="Q935" i="2"/>
  <c r="J935" i="2"/>
  <c r="D871" i="2"/>
  <c r="Q871" i="2"/>
  <c r="J871" i="2"/>
  <c r="D807" i="2"/>
  <c r="Q807" i="2"/>
  <c r="J807" i="2"/>
  <c r="D743" i="2"/>
  <c r="Q743" i="2"/>
  <c r="J743" i="2"/>
  <c r="D679" i="2"/>
  <c r="Q679" i="2"/>
  <c r="J679" i="2"/>
  <c r="D973" i="2"/>
  <c r="Q973" i="2"/>
  <c r="J973" i="2"/>
  <c r="D888" i="2"/>
  <c r="Q888" i="2"/>
  <c r="J888" i="2"/>
  <c r="D802" i="2"/>
  <c r="Q802" i="2"/>
  <c r="J802" i="2"/>
  <c r="D717" i="2"/>
  <c r="Q717" i="2"/>
  <c r="J717" i="2"/>
  <c r="D998" i="2"/>
  <c r="Q998" i="2"/>
  <c r="J998" i="2"/>
  <c r="D870" i="2"/>
  <c r="Q870" i="2"/>
  <c r="J870" i="2"/>
  <c r="D785" i="2"/>
  <c r="Q785" i="2"/>
  <c r="J785" i="2"/>
  <c r="D700" i="2"/>
  <c r="Q700" i="2"/>
  <c r="J700" i="2"/>
  <c r="D976" i="2"/>
  <c r="Q976" i="2"/>
  <c r="J976" i="2"/>
  <c r="D890" i="2"/>
  <c r="Q890" i="2"/>
  <c r="J890" i="2"/>
  <c r="D805" i="2"/>
  <c r="Q805" i="2"/>
  <c r="J805" i="2"/>
  <c r="D677" i="2"/>
  <c r="Q677" i="2"/>
  <c r="J677" i="2"/>
  <c r="D958" i="2"/>
  <c r="Q958" i="2"/>
  <c r="J958" i="2"/>
  <c r="D873" i="2"/>
  <c r="Q873" i="2"/>
  <c r="J873" i="2"/>
  <c r="D788" i="2"/>
  <c r="Q788" i="2"/>
  <c r="J788" i="2"/>
  <c r="D702" i="2"/>
  <c r="Q702" i="2"/>
  <c r="J702" i="2"/>
  <c r="D967" i="2"/>
  <c r="Q967" i="2"/>
  <c r="J967" i="2"/>
  <c r="D903" i="2"/>
  <c r="Q903" i="2"/>
  <c r="J903" i="2"/>
  <c r="D839" i="2"/>
  <c r="Q839" i="2"/>
  <c r="J839" i="2"/>
  <c r="D775" i="2"/>
  <c r="Q775" i="2"/>
  <c r="J775" i="2"/>
  <c r="D711" i="2"/>
  <c r="Q711" i="2"/>
  <c r="J711" i="2"/>
  <c r="D647" i="2"/>
  <c r="Q647" i="2"/>
  <c r="J647" i="2"/>
  <c r="D930" i="2"/>
  <c r="Q930" i="2"/>
  <c r="J930" i="2"/>
  <c r="D845" i="2"/>
  <c r="Q845" i="2"/>
  <c r="J845" i="2"/>
  <c r="D760" i="2"/>
  <c r="Q760" i="2"/>
  <c r="J760" i="2"/>
  <c r="D674" i="2"/>
  <c r="Q674" i="2"/>
  <c r="J674" i="2"/>
  <c r="D956" i="2"/>
  <c r="Q956" i="2"/>
  <c r="J956" i="2"/>
  <c r="D913" i="2"/>
  <c r="Q913" i="2"/>
  <c r="J913" i="2"/>
  <c r="D828" i="2"/>
  <c r="Q828" i="2"/>
  <c r="J828" i="2"/>
  <c r="D742" i="2"/>
  <c r="Q742" i="2"/>
  <c r="J742" i="2"/>
  <c r="D657" i="2"/>
  <c r="Q657" i="2"/>
  <c r="J657" i="2"/>
  <c r="D933" i="2"/>
  <c r="Q933" i="2"/>
  <c r="J933" i="2"/>
  <c r="D848" i="2"/>
  <c r="Q848" i="2"/>
  <c r="J848" i="2"/>
  <c r="D762" i="2"/>
  <c r="Q762" i="2"/>
  <c r="J762" i="2"/>
  <c r="D720" i="2"/>
  <c r="Q720" i="2"/>
  <c r="J720" i="2"/>
  <c r="D1001" i="2"/>
  <c r="Q1001" i="2"/>
  <c r="J1001" i="2"/>
  <c r="D916" i="2"/>
  <c r="Q916" i="2"/>
  <c r="J916" i="2"/>
  <c r="D830" i="2"/>
  <c r="Q830" i="2"/>
  <c r="J830" i="2"/>
  <c r="D745" i="2"/>
  <c r="Q745" i="2"/>
  <c r="J745" i="2"/>
  <c r="D660" i="2"/>
  <c r="Q660" i="2"/>
  <c r="J660" i="2"/>
  <c r="D983" i="2"/>
  <c r="Q983" i="2"/>
  <c r="J983" i="2"/>
  <c r="D951" i="2"/>
  <c r="Q951" i="2"/>
  <c r="J951" i="2"/>
  <c r="D919" i="2"/>
  <c r="Q919" i="2"/>
  <c r="J919" i="2"/>
  <c r="D887" i="2"/>
  <c r="Q887" i="2"/>
  <c r="J887" i="2"/>
  <c r="D855" i="2"/>
  <c r="Q855" i="2"/>
  <c r="J855" i="2"/>
  <c r="D823" i="2"/>
  <c r="Q823" i="2"/>
  <c r="J823" i="2"/>
  <c r="D791" i="2"/>
  <c r="Q791" i="2"/>
  <c r="J791" i="2"/>
  <c r="D759" i="2"/>
  <c r="Q759" i="2"/>
  <c r="J759" i="2"/>
  <c r="D727" i="2"/>
  <c r="Q727" i="2"/>
  <c r="J727" i="2"/>
  <c r="D695" i="2"/>
  <c r="Q695" i="2"/>
  <c r="J695" i="2"/>
  <c r="D663" i="2"/>
  <c r="Q663" i="2"/>
  <c r="J663" i="2"/>
  <c r="D994" i="2"/>
  <c r="Q994" i="2"/>
  <c r="J994" i="2"/>
  <c r="D952" i="2"/>
  <c r="Q952" i="2"/>
  <c r="J952" i="2"/>
  <c r="D909" i="2"/>
  <c r="Q909" i="2"/>
  <c r="J909" i="2"/>
  <c r="D866" i="2"/>
  <c r="Q866" i="2"/>
  <c r="J866" i="2"/>
  <c r="D824" i="2"/>
  <c r="Q824" i="2"/>
  <c r="J824" i="2"/>
  <c r="D781" i="2"/>
  <c r="Q781" i="2"/>
  <c r="J781" i="2"/>
  <c r="D738" i="2"/>
  <c r="Q738" i="2"/>
  <c r="J738" i="2"/>
  <c r="D696" i="2"/>
  <c r="Q696" i="2"/>
  <c r="J696" i="2"/>
  <c r="D653" i="2"/>
  <c r="Q653" i="2"/>
  <c r="J653" i="2"/>
  <c r="D977" i="2"/>
  <c r="Q977" i="2"/>
  <c r="J977" i="2"/>
  <c r="D934" i="2"/>
  <c r="Q934" i="2"/>
  <c r="J934" i="2"/>
  <c r="D892" i="2"/>
  <c r="Q892" i="2"/>
  <c r="J892" i="2"/>
  <c r="D849" i="2"/>
  <c r="Q849" i="2"/>
  <c r="J849" i="2"/>
  <c r="D806" i="2"/>
  <c r="Q806" i="2"/>
  <c r="J806" i="2"/>
  <c r="D764" i="2"/>
  <c r="Q764" i="2"/>
  <c r="J764" i="2"/>
  <c r="D721" i="2"/>
  <c r="Q721" i="2"/>
  <c r="J721" i="2"/>
  <c r="D678" i="2"/>
  <c r="Q678" i="2"/>
  <c r="J678" i="2"/>
  <c r="D997" i="2"/>
  <c r="Q997" i="2"/>
  <c r="J997" i="2"/>
  <c r="D954" i="2"/>
  <c r="Q954" i="2"/>
  <c r="J954" i="2"/>
  <c r="D912" i="2"/>
  <c r="Q912" i="2"/>
  <c r="J912" i="2"/>
  <c r="D995" i="2"/>
  <c r="Q995" i="2"/>
  <c r="J995" i="2"/>
  <c r="D979" i="2"/>
  <c r="Q979" i="2"/>
  <c r="J979" i="2"/>
  <c r="D963" i="2"/>
  <c r="Q963" i="2"/>
  <c r="J963" i="2"/>
  <c r="D947" i="2"/>
  <c r="Q947" i="2"/>
  <c r="J947" i="2"/>
  <c r="D931" i="2"/>
  <c r="Q931" i="2"/>
  <c r="J931" i="2"/>
  <c r="D915" i="2"/>
  <c r="Q915" i="2"/>
  <c r="J915" i="2"/>
  <c r="D899" i="2"/>
  <c r="Q899" i="2"/>
  <c r="J899" i="2"/>
  <c r="D883" i="2"/>
  <c r="Q883" i="2"/>
  <c r="J883" i="2"/>
  <c r="D867" i="2"/>
  <c r="Q867" i="2"/>
  <c r="J867" i="2"/>
  <c r="D851" i="2"/>
  <c r="Q851" i="2"/>
  <c r="J851" i="2"/>
  <c r="D835" i="2"/>
  <c r="Q835" i="2"/>
  <c r="J835" i="2"/>
  <c r="D819" i="2"/>
  <c r="Q819" i="2"/>
  <c r="J819" i="2"/>
  <c r="D803" i="2"/>
  <c r="Q803" i="2"/>
  <c r="J803" i="2"/>
  <c r="D787" i="2"/>
  <c r="Q787" i="2"/>
  <c r="J787" i="2"/>
  <c r="D771" i="2"/>
  <c r="Q771" i="2"/>
  <c r="J771" i="2"/>
  <c r="D755" i="2"/>
  <c r="Q755" i="2"/>
  <c r="J755" i="2"/>
  <c r="D739" i="2"/>
  <c r="Q739" i="2"/>
  <c r="J739" i="2"/>
  <c r="D723" i="2"/>
  <c r="Q723" i="2"/>
  <c r="J723" i="2"/>
  <c r="D707" i="2"/>
  <c r="Q707" i="2"/>
  <c r="J707" i="2"/>
  <c r="D691" i="2"/>
  <c r="Q691" i="2"/>
  <c r="J691" i="2"/>
  <c r="D675" i="2"/>
  <c r="Q675" i="2"/>
  <c r="J675" i="2"/>
  <c r="D659" i="2"/>
  <c r="Q659" i="2"/>
  <c r="J659" i="2"/>
  <c r="D643" i="2"/>
  <c r="Q643" i="2"/>
  <c r="J643" i="2"/>
  <c r="D989" i="2"/>
  <c r="Q989" i="2"/>
  <c r="J989" i="2"/>
  <c r="D968" i="2"/>
  <c r="Q968" i="2"/>
  <c r="J968" i="2"/>
  <c r="D946" i="2"/>
  <c r="Q946" i="2"/>
  <c r="J946" i="2"/>
  <c r="D925" i="2"/>
  <c r="Q925" i="2"/>
  <c r="J925" i="2"/>
  <c r="D904" i="2"/>
  <c r="Q904" i="2"/>
  <c r="J904" i="2"/>
  <c r="D882" i="2"/>
  <c r="Q882" i="2"/>
  <c r="J882" i="2"/>
  <c r="D861" i="2"/>
  <c r="Q861" i="2"/>
  <c r="J861" i="2"/>
  <c r="D840" i="2"/>
  <c r="Q840" i="2"/>
  <c r="J840" i="2"/>
  <c r="D818" i="2"/>
  <c r="Q818" i="2"/>
  <c r="J818" i="2"/>
  <c r="D797" i="2"/>
  <c r="Q797" i="2"/>
  <c r="J797" i="2"/>
  <c r="D776" i="2"/>
  <c r="Q776" i="2"/>
  <c r="J776" i="2"/>
  <c r="D754" i="2"/>
  <c r="Q754" i="2"/>
  <c r="J754" i="2"/>
  <c r="D733" i="2"/>
  <c r="Q733" i="2"/>
  <c r="J733" i="2"/>
  <c r="D712" i="2"/>
  <c r="Q712" i="2"/>
  <c r="J712" i="2"/>
  <c r="D690" i="2"/>
  <c r="Q690" i="2"/>
  <c r="J690" i="2"/>
  <c r="D669" i="2"/>
  <c r="Q669" i="2"/>
  <c r="J669" i="2"/>
  <c r="D648" i="2"/>
  <c r="Q648" i="2"/>
  <c r="J648" i="2"/>
  <c r="D993" i="2"/>
  <c r="Q993" i="2"/>
  <c r="J993" i="2"/>
  <c r="D972" i="2"/>
  <c r="Q972" i="2"/>
  <c r="J972" i="2"/>
  <c r="D950" i="2"/>
  <c r="Q950" i="2"/>
  <c r="J950" i="2"/>
  <c r="D929" i="2"/>
  <c r="Q929" i="2"/>
  <c r="J929" i="2"/>
  <c r="D908" i="2"/>
  <c r="Q908" i="2"/>
  <c r="J908" i="2"/>
  <c r="D886" i="2"/>
  <c r="Q886" i="2"/>
  <c r="J886" i="2"/>
  <c r="D865" i="2"/>
  <c r="Q865" i="2"/>
  <c r="J865" i="2"/>
  <c r="D844" i="2"/>
  <c r="Q844" i="2"/>
  <c r="J844" i="2"/>
  <c r="D822" i="2"/>
  <c r="Q822" i="2"/>
  <c r="J822" i="2"/>
  <c r="D801" i="2"/>
  <c r="Q801" i="2"/>
  <c r="J801" i="2"/>
  <c r="D780" i="2"/>
  <c r="Q780" i="2"/>
  <c r="J780" i="2"/>
  <c r="D758" i="2"/>
  <c r="Q758" i="2"/>
  <c r="J758" i="2"/>
  <c r="D737" i="2"/>
  <c r="Q737" i="2"/>
  <c r="J737" i="2"/>
  <c r="D716" i="2"/>
  <c r="Q716" i="2"/>
  <c r="J716" i="2"/>
  <c r="D694" i="2"/>
  <c r="Q694" i="2"/>
  <c r="J694" i="2"/>
  <c r="D673" i="2"/>
  <c r="Q673" i="2"/>
  <c r="J673" i="2"/>
  <c r="D652" i="2"/>
  <c r="Q652" i="2"/>
  <c r="J652" i="2"/>
  <c r="D992" i="2"/>
  <c r="Q992" i="2"/>
  <c r="J992" i="2"/>
  <c r="D970" i="2"/>
  <c r="Q970" i="2"/>
  <c r="J970" i="2"/>
  <c r="D949" i="2"/>
  <c r="Q949" i="2"/>
  <c r="J949" i="2"/>
  <c r="D928" i="2"/>
  <c r="Q928" i="2"/>
  <c r="J928" i="2"/>
  <c r="D906" i="2"/>
  <c r="Q906" i="2"/>
  <c r="J906" i="2"/>
  <c r="D885" i="2"/>
  <c r="Q885" i="2"/>
  <c r="J885" i="2"/>
  <c r="D864" i="2"/>
  <c r="Q864" i="2"/>
  <c r="J864" i="2"/>
  <c r="D842" i="2"/>
  <c r="Q842" i="2"/>
  <c r="J842" i="2"/>
  <c r="D821" i="2"/>
  <c r="Q821" i="2"/>
  <c r="J821" i="2"/>
  <c r="D800" i="2"/>
  <c r="Q800" i="2"/>
  <c r="J800" i="2"/>
  <c r="D778" i="2"/>
  <c r="Q778" i="2"/>
  <c r="J778" i="2"/>
  <c r="D757" i="2"/>
  <c r="Q757" i="2"/>
  <c r="J757" i="2"/>
  <c r="D736" i="2"/>
  <c r="Q736" i="2"/>
  <c r="J736" i="2"/>
  <c r="D714" i="2"/>
  <c r="Q714" i="2"/>
  <c r="J714" i="2"/>
  <c r="D693" i="2"/>
  <c r="Q693" i="2"/>
  <c r="J693" i="2"/>
  <c r="D672" i="2"/>
  <c r="Q672" i="2"/>
  <c r="J672" i="2"/>
  <c r="D650" i="2"/>
  <c r="Q650" i="2"/>
  <c r="J650" i="2"/>
  <c r="D996" i="2"/>
  <c r="Q996" i="2"/>
  <c r="J996" i="2"/>
  <c r="D974" i="2"/>
  <c r="Q974" i="2"/>
  <c r="J974" i="2"/>
  <c r="D953" i="2"/>
  <c r="Q953" i="2"/>
  <c r="J953" i="2"/>
  <c r="D932" i="2"/>
  <c r="Q932" i="2"/>
  <c r="J932" i="2"/>
  <c r="D910" i="2"/>
  <c r="Q910" i="2"/>
  <c r="J910" i="2"/>
  <c r="D889" i="2"/>
  <c r="Q889" i="2"/>
  <c r="J889" i="2"/>
  <c r="D868" i="2"/>
  <c r="Q868" i="2"/>
  <c r="J868" i="2"/>
  <c r="D846" i="2"/>
  <c r="Q846" i="2"/>
  <c r="J846" i="2"/>
  <c r="D825" i="2"/>
  <c r="Q825" i="2"/>
  <c r="J825" i="2"/>
  <c r="D804" i="2"/>
  <c r="Q804" i="2"/>
  <c r="J804" i="2"/>
  <c r="D782" i="2"/>
  <c r="Q782" i="2"/>
  <c r="J782" i="2"/>
  <c r="D761" i="2"/>
  <c r="Q761" i="2"/>
  <c r="J761" i="2"/>
  <c r="D740" i="2"/>
  <c r="Q740" i="2"/>
  <c r="J740" i="2"/>
  <c r="D718" i="2"/>
  <c r="Q718" i="2"/>
  <c r="J718" i="2"/>
  <c r="D697" i="2"/>
  <c r="Q697" i="2"/>
  <c r="J697" i="2"/>
  <c r="D676" i="2"/>
  <c r="Q676" i="2"/>
  <c r="J676" i="2"/>
  <c r="D654" i="2"/>
  <c r="Q654" i="2"/>
  <c r="J654" i="2"/>
  <c r="D991" i="2"/>
  <c r="Q991" i="2"/>
  <c r="J991" i="2"/>
  <c r="D975" i="2"/>
  <c r="Q975" i="2"/>
  <c r="J975" i="2"/>
  <c r="D959" i="2"/>
  <c r="Q959" i="2"/>
  <c r="J959" i="2"/>
  <c r="D943" i="2"/>
  <c r="Q943" i="2"/>
  <c r="J943" i="2"/>
  <c r="D927" i="2"/>
  <c r="Q927" i="2"/>
  <c r="J927" i="2"/>
  <c r="D911" i="2"/>
  <c r="Q911" i="2"/>
  <c r="J911" i="2"/>
  <c r="D895" i="2"/>
  <c r="Q895" i="2"/>
  <c r="J895" i="2"/>
  <c r="D879" i="2"/>
  <c r="Q879" i="2"/>
  <c r="J879" i="2"/>
  <c r="D863" i="2"/>
  <c r="Q863" i="2"/>
  <c r="J863" i="2"/>
  <c r="D847" i="2"/>
  <c r="Q847" i="2"/>
  <c r="J847" i="2"/>
  <c r="D831" i="2"/>
  <c r="Q831" i="2"/>
  <c r="J831" i="2"/>
  <c r="D815" i="2"/>
  <c r="Q815" i="2"/>
  <c r="J815" i="2"/>
  <c r="D799" i="2"/>
  <c r="Q799" i="2"/>
  <c r="J799" i="2"/>
  <c r="D783" i="2"/>
  <c r="Q783" i="2"/>
  <c r="J783" i="2"/>
  <c r="D767" i="2"/>
  <c r="Q767" i="2"/>
  <c r="J767" i="2"/>
  <c r="D751" i="2"/>
  <c r="Q751" i="2"/>
  <c r="J751" i="2"/>
  <c r="D735" i="2"/>
  <c r="Q735" i="2"/>
  <c r="J735" i="2"/>
  <c r="D719" i="2"/>
  <c r="Q719" i="2"/>
  <c r="J719" i="2"/>
  <c r="D703" i="2"/>
  <c r="Q703" i="2"/>
  <c r="J703" i="2"/>
  <c r="D687" i="2"/>
  <c r="Q687" i="2"/>
  <c r="J687" i="2"/>
  <c r="D671" i="2"/>
  <c r="Q671" i="2"/>
  <c r="J671" i="2"/>
  <c r="D655" i="2"/>
  <c r="Q655" i="2"/>
  <c r="J655" i="2"/>
  <c r="D1005" i="2"/>
  <c r="Q1005" i="2"/>
  <c r="J1005" i="2"/>
  <c r="D984" i="2"/>
  <c r="Q984" i="2"/>
  <c r="J984" i="2"/>
  <c r="D962" i="2"/>
  <c r="Q962" i="2"/>
  <c r="J962" i="2"/>
  <c r="D941" i="2"/>
  <c r="Q941" i="2"/>
  <c r="J941" i="2"/>
  <c r="D920" i="2"/>
  <c r="Q920" i="2"/>
  <c r="J920" i="2"/>
  <c r="D898" i="2"/>
  <c r="Q898" i="2"/>
  <c r="J898" i="2"/>
  <c r="D877" i="2"/>
  <c r="Q877" i="2"/>
  <c r="J877" i="2"/>
  <c r="D856" i="2"/>
  <c r="Q856" i="2"/>
  <c r="J856" i="2"/>
  <c r="D834" i="2"/>
  <c r="Q834" i="2"/>
  <c r="J834" i="2"/>
  <c r="D813" i="2"/>
  <c r="Q813" i="2"/>
  <c r="J813" i="2"/>
  <c r="D792" i="2"/>
  <c r="Q792" i="2"/>
  <c r="J792" i="2"/>
  <c r="D770" i="2"/>
  <c r="Q770" i="2"/>
  <c r="J770" i="2"/>
  <c r="D749" i="2"/>
  <c r="Q749" i="2"/>
  <c r="J749" i="2"/>
  <c r="D728" i="2"/>
  <c r="Q728" i="2"/>
  <c r="J728" i="2"/>
  <c r="D706" i="2"/>
  <c r="Q706" i="2"/>
  <c r="J706" i="2"/>
  <c r="D685" i="2"/>
  <c r="Q685" i="2"/>
  <c r="J685" i="2"/>
  <c r="D664" i="2"/>
  <c r="Q664" i="2"/>
  <c r="J664" i="2"/>
  <c r="D642" i="2"/>
  <c r="Q642" i="2"/>
  <c r="J642" i="2"/>
  <c r="D988" i="2"/>
  <c r="Q988" i="2"/>
  <c r="J988" i="2"/>
  <c r="D966" i="2"/>
  <c r="Q966" i="2"/>
  <c r="J966" i="2"/>
  <c r="D945" i="2"/>
  <c r="Q945" i="2"/>
  <c r="J945" i="2"/>
  <c r="D924" i="2"/>
  <c r="Q924" i="2"/>
  <c r="J924" i="2"/>
  <c r="D902" i="2"/>
  <c r="Q902" i="2"/>
  <c r="J902" i="2"/>
  <c r="D881" i="2"/>
  <c r="Q881" i="2"/>
  <c r="J881" i="2"/>
  <c r="D860" i="2"/>
  <c r="Q860" i="2"/>
  <c r="J860" i="2"/>
  <c r="D838" i="2"/>
  <c r="Q838" i="2"/>
  <c r="J838" i="2"/>
  <c r="D817" i="2"/>
  <c r="Q817" i="2"/>
  <c r="J817" i="2"/>
  <c r="D796" i="2"/>
  <c r="Q796" i="2"/>
  <c r="J796" i="2"/>
  <c r="D774" i="2"/>
  <c r="Q774" i="2"/>
  <c r="J774" i="2"/>
  <c r="D753" i="2"/>
  <c r="Q753" i="2"/>
  <c r="J753" i="2"/>
  <c r="D732" i="2"/>
  <c r="Q732" i="2"/>
  <c r="J732" i="2"/>
  <c r="D710" i="2"/>
  <c r="Q710" i="2"/>
  <c r="J710" i="2"/>
  <c r="D689" i="2"/>
  <c r="Q689" i="2"/>
  <c r="J689" i="2"/>
  <c r="D668" i="2"/>
  <c r="Q668" i="2"/>
  <c r="J668" i="2"/>
  <c r="D646" i="2"/>
  <c r="Q646" i="2"/>
  <c r="J646" i="2"/>
  <c r="D986" i="2"/>
  <c r="Q986" i="2"/>
  <c r="J986" i="2"/>
  <c r="D965" i="2"/>
  <c r="Q965" i="2"/>
  <c r="J965" i="2"/>
  <c r="D944" i="2"/>
  <c r="Q944" i="2"/>
  <c r="J944" i="2"/>
  <c r="D922" i="2"/>
  <c r="Q922" i="2"/>
  <c r="J922" i="2"/>
  <c r="D901" i="2"/>
  <c r="Q901" i="2"/>
  <c r="J901" i="2"/>
  <c r="D880" i="2"/>
  <c r="Q880" i="2"/>
  <c r="J880" i="2"/>
  <c r="D858" i="2"/>
  <c r="Q858" i="2"/>
  <c r="J858" i="2"/>
  <c r="D837" i="2"/>
  <c r="Q837" i="2"/>
  <c r="J837" i="2"/>
  <c r="D816" i="2"/>
  <c r="Q816" i="2"/>
  <c r="J816" i="2"/>
  <c r="D794" i="2"/>
  <c r="Q794" i="2"/>
  <c r="J794" i="2"/>
  <c r="D773" i="2"/>
  <c r="Q773" i="2"/>
  <c r="J773" i="2"/>
  <c r="D752" i="2"/>
  <c r="Q752" i="2"/>
  <c r="J752" i="2"/>
  <c r="D730" i="2"/>
  <c r="Q730" i="2"/>
  <c r="J730" i="2"/>
  <c r="D869" i="2"/>
  <c r="Q869" i="2"/>
  <c r="J869" i="2"/>
  <c r="D826" i="2"/>
  <c r="Q826" i="2"/>
  <c r="J826" i="2"/>
  <c r="D784" i="2"/>
  <c r="Q784" i="2"/>
  <c r="J784" i="2"/>
  <c r="D741" i="2"/>
  <c r="Q741" i="2"/>
  <c r="J741" i="2"/>
  <c r="D698" i="2"/>
  <c r="Q698" i="2"/>
  <c r="J698" i="2"/>
  <c r="D656" i="2"/>
  <c r="Q656" i="2"/>
  <c r="J656" i="2"/>
  <c r="D980" i="2"/>
  <c r="Q980" i="2"/>
  <c r="J980" i="2"/>
  <c r="D937" i="2"/>
  <c r="Q937" i="2"/>
  <c r="J937" i="2"/>
  <c r="D894" i="2"/>
  <c r="Q894" i="2"/>
  <c r="J894" i="2"/>
  <c r="D852" i="2"/>
  <c r="Q852" i="2"/>
  <c r="J852" i="2"/>
  <c r="D809" i="2"/>
  <c r="Q809" i="2"/>
  <c r="J809" i="2"/>
  <c r="D766" i="2"/>
  <c r="Q766" i="2"/>
  <c r="J766" i="2"/>
  <c r="D724" i="2"/>
  <c r="Q724" i="2"/>
  <c r="J724" i="2"/>
  <c r="D681" i="2"/>
  <c r="Q681" i="2"/>
  <c r="J681" i="2"/>
  <c r="D709" i="2"/>
  <c r="Q709" i="2"/>
  <c r="J709" i="2"/>
  <c r="D688" i="2"/>
  <c r="Q688" i="2"/>
  <c r="J688" i="2"/>
  <c r="D666" i="2"/>
  <c r="Q666" i="2"/>
  <c r="J666" i="2"/>
  <c r="D645" i="2"/>
  <c r="Q645" i="2"/>
  <c r="J645" i="2"/>
  <c r="D990" i="2"/>
  <c r="Q990" i="2"/>
  <c r="J990" i="2"/>
  <c r="D969" i="2"/>
  <c r="Q969" i="2"/>
  <c r="J969" i="2"/>
  <c r="D948" i="2"/>
  <c r="Q948" i="2"/>
  <c r="J948" i="2"/>
  <c r="D926" i="2"/>
  <c r="Q926" i="2"/>
  <c r="J926" i="2"/>
  <c r="D905" i="2"/>
  <c r="Q905" i="2"/>
  <c r="J905" i="2"/>
  <c r="D884" i="2"/>
  <c r="Q884" i="2"/>
  <c r="J884" i="2"/>
  <c r="D862" i="2"/>
  <c r="Q862" i="2"/>
  <c r="J862" i="2"/>
  <c r="D841" i="2"/>
  <c r="Q841" i="2"/>
  <c r="J841" i="2"/>
  <c r="D820" i="2"/>
  <c r="Q820" i="2"/>
  <c r="J820" i="2"/>
  <c r="D798" i="2"/>
  <c r="Q798" i="2"/>
  <c r="J798" i="2"/>
  <c r="D777" i="2"/>
  <c r="Q777" i="2"/>
  <c r="J777" i="2"/>
  <c r="D756" i="2"/>
  <c r="Q756" i="2"/>
  <c r="J756" i="2"/>
  <c r="D734" i="2"/>
  <c r="Q734" i="2"/>
  <c r="J734" i="2"/>
  <c r="D713" i="2"/>
  <c r="Q713" i="2"/>
  <c r="J713" i="2"/>
  <c r="D692" i="2"/>
  <c r="Q692" i="2"/>
  <c r="J692" i="2"/>
  <c r="D670" i="2"/>
  <c r="Q670" i="2"/>
  <c r="J670" i="2"/>
  <c r="D649" i="2"/>
  <c r="Q649" i="2"/>
  <c r="J649" i="2"/>
  <c r="D1003" i="2"/>
  <c r="Q1003" i="2"/>
  <c r="J1003" i="2"/>
  <c r="D987" i="2"/>
  <c r="Q987" i="2"/>
  <c r="J987" i="2"/>
  <c r="D971" i="2"/>
  <c r="Q971" i="2"/>
  <c r="J971" i="2"/>
  <c r="D955" i="2"/>
  <c r="Q955" i="2"/>
  <c r="J955" i="2"/>
  <c r="D939" i="2"/>
  <c r="Q939" i="2"/>
  <c r="J939" i="2"/>
  <c r="D923" i="2"/>
  <c r="Q923" i="2"/>
  <c r="J923" i="2"/>
  <c r="D907" i="2"/>
  <c r="Q907" i="2"/>
  <c r="J907" i="2"/>
  <c r="D891" i="2"/>
  <c r="Q891" i="2"/>
  <c r="J891" i="2"/>
  <c r="D875" i="2"/>
  <c r="Q875" i="2"/>
  <c r="J875" i="2"/>
  <c r="D859" i="2"/>
  <c r="Q859" i="2"/>
  <c r="J859" i="2"/>
  <c r="D843" i="2"/>
  <c r="Q843" i="2"/>
  <c r="J843" i="2"/>
  <c r="D827" i="2"/>
  <c r="Q827" i="2"/>
  <c r="J827" i="2"/>
  <c r="D811" i="2"/>
  <c r="Q811" i="2"/>
  <c r="J811" i="2"/>
  <c r="D795" i="2"/>
  <c r="Q795" i="2"/>
  <c r="J795" i="2"/>
  <c r="D779" i="2"/>
  <c r="Q779" i="2"/>
  <c r="J779" i="2"/>
  <c r="D763" i="2"/>
  <c r="Q763" i="2"/>
  <c r="J763" i="2"/>
  <c r="D747" i="2"/>
  <c r="Q747" i="2"/>
  <c r="J747" i="2"/>
  <c r="D731" i="2"/>
  <c r="Q731" i="2"/>
  <c r="J731" i="2"/>
  <c r="D715" i="2"/>
  <c r="Q715" i="2"/>
  <c r="J715" i="2"/>
  <c r="D699" i="2"/>
  <c r="Q699" i="2"/>
  <c r="J699" i="2"/>
  <c r="D683" i="2"/>
  <c r="Q683" i="2"/>
  <c r="J683" i="2"/>
  <c r="D667" i="2"/>
  <c r="Q667" i="2"/>
  <c r="J667" i="2"/>
  <c r="D651" i="2"/>
  <c r="Q651" i="2"/>
  <c r="J651" i="2"/>
  <c r="D1000" i="2"/>
  <c r="Q1000" i="2"/>
  <c r="J1000" i="2"/>
  <c r="D978" i="2"/>
  <c r="Q978" i="2"/>
  <c r="J978" i="2"/>
  <c r="D957" i="2"/>
  <c r="Q957" i="2"/>
  <c r="J957" i="2"/>
  <c r="D936" i="2"/>
  <c r="Q936" i="2"/>
  <c r="J936" i="2"/>
  <c r="D914" i="2"/>
  <c r="Q914" i="2"/>
  <c r="J914" i="2"/>
  <c r="D893" i="2"/>
  <c r="Q893" i="2"/>
  <c r="J893" i="2"/>
  <c r="D872" i="2"/>
  <c r="Q872" i="2"/>
  <c r="J872" i="2"/>
  <c r="D850" i="2"/>
  <c r="Q850" i="2"/>
  <c r="J850" i="2"/>
  <c r="D829" i="2"/>
  <c r="Q829" i="2"/>
  <c r="J829" i="2"/>
  <c r="D808" i="2"/>
  <c r="Q808" i="2"/>
  <c r="J808" i="2"/>
  <c r="D786" i="2"/>
  <c r="Q786" i="2"/>
  <c r="J786" i="2"/>
  <c r="D765" i="2"/>
  <c r="Q765" i="2"/>
  <c r="J765" i="2"/>
  <c r="D744" i="2"/>
  <c r="Q744" i="2"/>
  <c r="J744" i="2"/>
  <c r="D722" i="2"/>
  <c r="Q722" i="2"/>
  <c r="J722" i="2"/>
  <c r="D701" i="2"/>
  <c r="Q701" i="2"/>
  <c r="J701" i="2"/>
  <c r="D680" i="2"/>
  <c r="Q680" i="2"/>
  <c r="J680" i="2"/>
  <c r="D658" i="2"/>
  <c r="Q658" i="2"/>
  <c r="J658" i="2"/>
  <c r="D1004" i="2"/>
  <c r="Q1004" i="2"/>
  <c r="J1004" i="2"/>
  <c r="D982" i="2"/>
  <c r="Q982" i="2"/>
  <c r="J982" i="2"/>
  <c r="D961" i="2"/>
  <c r="Q961" i="2"/>
  <c r="J961" i="2"/>
  <c r="D940" i="2"/>
  <c r="Q940" i="2"/>
  <c r="J940" i="2"/>
  <c r="D918" i="2"/>
  <c r="Q918" i="2"/>
  <c r="J918" i="2"/>
  <c r="D897" i="2"/>
  <c r="Q897" i="2"/>
  <c r="J897" i="2"/>
  <c r="D876" i="2"/>
  <c r="Q876" i="2"/>
  <c r="J876" i="2"/>
  <c r="D854" i="2"/>
  <c r="Q854" i="2"/>
  <c r="J854" i="2"/>
  <c r="D833" i="2"/>
  <c r="Q833" i="2"/>
  <c r="J833" i="2"/>
  <c r="D812" i="2"/>
  <c r="Q812" i="2"/>
  <c r="J812" i="2"/>
  <c r="D790" i="2"/>
  <c r="Q790" i="2"/>
  <c r="J790" i="2"/>
  <c r="D769" i="2"/>
  <c r="Q769" i="2"/>
  <c r="J769" i="2"/>
  <c r="D748" i="2"/>
  <c r="Q748" i="2"/>
  <c r="J748" i="2"/>
  <c r="D726" i="2"/>
  <c r="Q726" i="2"/>
  <c r="J726" i="2"/>
  <c r="D705" i="2"/>
  <c r="Q705" i="2"/>
  <c r="J705" i="2"/>
  <c r="D684" i="2"/>
  <c r="Q684" i="2"/>
  <c r="J684" i="2"/>
  <c r="D662" i="2"/>
  <c r="Q662" i="2"/>
  <c r="J662" i="2"/>
  <c r="D1002" i="2"/>
  <c r="Q1002" i="2"/>
  <c r="J1002" i="2"/>
  <c r="D981" i="2"/>
  <c r="Q981" i="2"/>
  <c r="J981" i="2"/>
  <c r="D960" i="2"/>
  <c r="Q960" i="2"/>
  <c r="J960" i="2"/>
  <c r="D938" i="2"/>
  <c r="Q938" i="2"/>
  <c r="J938" i="2"/>
  <c r="D917" i="2"/>
  <c r="Q917" i="2"/>
  <c r="J917" i="2"/>
  <c r="D896" i="2"/>
  <c r="Q896" i="2"/>
  <c r="J896" i="2"/>
  <c r="D874" i="2"/>
  <c r="Q874" i="2"/>
  <c r="J874" i="2"/>
  <c r="D853" i="2"/>
  <c r="Q853" i="2"/>
  <c r="J853" i="2"/>
  <c r="D832" i="2"/>
  <c r="Q832" i="2"/>
  <c r="J832" i="2"/>
  <c r="D810" i="2"/>
  <c r="Q810" i="2"/>
  <c r="J810" i="2"/>
  <c r="D789" i="2"/>
  <c r="Q789" i="2"/>
  <c r="J789" i="2"/>
  <c r="D768" i="2"/>
  <c r="Q768" i="2"/>
  <c r="J768" i="2"/>
  <c r="D746" i="2"/>
  <c r="Q746" i="2"/>
  <c r="J746" i="2"/>
  <c r="D725" i="2"/>
  <c r="Q725" i="2"/>
  <c r="J725" i="2"/>
  <c r="D704" i="2"/>
  <c r="Q704" i="2"/>
  <c r="J704" i="2"/>
  <c r="D682" i="2"/>
  <c r="Q682" i="2"/>
  <c r="J682" i="2"/>
  <c r="D661" i="2"/>
  <c r="Q661" i="2"/>
  <c r="J661" i="2"/>
  <c r="D985" i="2"/>
  <c r="Q985" i="2"/>
  <c r="J985" i="2"/>
  <c r="D964" i="2"/>
  <c r="Q964" i="2"/>
  <c r="J964" i="2"/>
  <c r="D942" i="2"/>
  <c r="Q942" i="2"/>
  <c r="J942" i="2"/>
  <c r="D921" i="2"/>
  <c r="Q921" i="2"/>
  <c r="J921" i="2"/>
  <c r="D900" i="2"/>
  <c r="Q900" i="2"/>
  <c r="J900" i="2"/>
  <c r="D878" i="2"/>
  <c r="Q878" i="2"/>
  <c r="J878" i="2"/>
  <c r="D857" i="2"/>
  <c r="Q857" i="2"/>
  <c r="J857" i="2"/>
  <c r="D836" i="2"/>
  <c r="Q836" i="2"/>
  <c r="J836" i="2"/>
  <c r="D814" i="2"/>
  <c r="Q814" i="2"/>
  <c r="J814" i="2"/>
  <c r="D793" i="2"/>
  <c r="Q793" i="2"/>
  <c r="J793" i="2"/>
  <c r="D772" i="2"/>
  <c r="Q772" i="2"/>
  <c r="J772" i="2"/>
  <c r="D750" i="2"/>
  <c r="Q750" i="2"/>
  <c r="J750" i="2"/>
  <c r="D729" i="2"/>
  <c r="Q729" i="2"/>
  <c r="J729" i="2"/>
  <c r="D708" i="2"/>
  <c r="Q708" i="2"/>
  <c r="J708" i="2"/>
  <c r="D686" i="2"/>
  <c r="Q686" i="2"/>
  <c r="J686" i="2"/>
  <c r="D665" i="2"/>
  <c r="Q665" i="2"/>
  <c r="J665" i="2"/>
  <c r="D644" i="2"/>
  <c r="Q644" i="2"/>
  <c r="J644" i="2"/>
  <c r="E10458" i="2"/>
  <c r="E10456" i="2"/>
  <c r="E10426" i="2"/>
  <c r="F10456" i="2"/>
  <c r="F10448" i="2"/>
  <c r="F10440" i="2"/>
  <c r="F10458" i="2"/>
  <c r="F10435" i="2"/>
  <c r="F10427" i="2"/>
  <c r="F10419" i="2"/>
  <c r="F10411" i="2"/>
  <c r="F10403" i="2"/>
  <c r="E10451" i="2"/>
  <c r="E10436" i="2"/>
  <c r="E10468" i="2"/>
  <c r="E10469" i="2"/>
  <c r="F10449" i="2"/>
  <c r="F10460" i="2"/>
  <c r="F10430" i="2"/>
  <c r="F10414" i="2"/>
  <c r="E10457" i="2"/>
  <c r="E10406" i="2"/>
  <c r="E10386" i="2"/>
  <c r="E10370" i="2"/>
  <c r="E10354" i="2"/>
  <c r="E10338" i="2"/>
  <c r="E10323" i="2"/>
  <c r="E10307" i="2"/>
  <c r="E10291" i="2"/>
  <c r="E10412" i="2"/>
  <c r="E10373" i="2"/>
  <c r="E10341" i="2"/>
  <c r="E10415" i="2"/>
  <c r="E10314" i="2"/>
  <c r="E10282" i="2"/>
  <c r="F10451" i="2"/>
  <c r="F10424" i="2"/>
  <c r="E10445" i="2"/>
  <c r="E10388" i="2"/>
  <c r="E10356" i="2"/>
  <c r="E10321" i="2"/>
  <c r="E10289" i="2"/>
  <c r="E10369" i="2"/>
  <c r="E10419" i="2"/>
  <c r="E10294" i="2"/>
  <c r="E10268" i="2"/>
  <c r="E10252" i="2"/>
  <c r="E10236" i="2"/>
  <c r="E10220" i="2"/>
  <c r="E10204" i="2"/>
  <c r="E10188" i="2"/>
  <c r="E10170" i="2"/>
  <c r="E10154" i="2"/>
  <c r="E10138" i="2"/>
  <c r="E10122" i="2"/>
  <c r="E10106" i="2"/>
  <c r="E10090" i="2"/>
  <c r="E10074" i="2"/>
  <c r="E10359" i="2"/>
  <c r="E10405" i="2"/>
  <c r="E10273" i="2"/>
  <c r="E10241" i="2"/>
  <c r="E10209" i="2"/>
  <c r="F4" i="2"/>
  <c r="E10448" i="2"/>
  <c r="F10454" i="2"/>
  <c r="F10438" i="2"/>
  <c r="F10433" i="2"/>
  <c r="F10417" i="2"/>
  <c r="F10401" i="2"/>
  <c r="E10428" i="2"/>
  <c r="E10461" i="2"/>
  <c r="E10454" i="2"/>
  <c r="F10410" i="2"/>
  <c r="E10398" i="2"/>
  <c r="E10366" i="2"/>
  <c r="E10334" i="2"/>
  <c r="E10303" i="2"/>
  <c r="E10397" i="2"/>
  <c r="E10333" i="2"/>
  <c r="E10306" i="2"/>
  <c r="F10443" i="2"/>
  <c r="E10432" i="2"/>
  <c r="E10348" i="2"/>
  <c r="E10281" i="2"/>
  <c r="E10403" i="2"/>
  <c r="E10264" i="2"/>
  <c r="E10232" i="2"/>
  <c r="E10200" i="2"/>
  <c r="E10166" i="2"/>
  <c r="E10134" i="2"/>
  <c r="E10102" i="2"/>
  <c r="E10416" i="2"/>
  <c r="E10316" i="2"/>
  <c r="E10233" i="2"/>
  <c r="E10175" i="2"/>
  <c r="E10143" i="2"/>
  <c r="E10111" i="2"/>
  <c r="E10079" i="2"/>
  <c r="E10059" i="2"/>
  <c r="E10043" i="2"/>
  <c r="E10027" i="2"/>
  <c r="E10011" i="2"/>
  <c r="E9995" i="2"/>
  <c r="F10447" i="2"/>
  <c r="E10418" i="2"/>
  <c r="E10344" i="2"/>
  <c r="E10285" i="2"/>
  <c r="E10411" i="2"/>
  <c r="E10254" i="2"/>
  <c r="E10222" i="2"/>
  <c r="E10190" i="2"/>
  <c r="E10164" i="2"/>
  <c r="E10132" i="2"/>
  <c r="E10100" i="2"/>
  <c r="E10400" i="2"/>
  <c r="E10308" i="2"/>
  <c r="E10229" i="2"/>
  <c r="E10155" i="2"/>
  <c r="E10091" i="2"/>
  <c r="E10049" i="2"/>
  <c r="E10017" i="2"/>
  <c r="E9985" i="2"/>
  <c r="E9971" i="2"/>
  <c r="E9955" i="2"/>
  <c r="E9939" i="2"/>
  <c r="E9923" i="2"/>
  <c r="E10466" i="2"/>
  <c r="F10463" i="2"/>
  <c r="E10440" i="2"/>
  <c r="E10463" i="2"/>
  <c r="F10452" i="2"/>
  <c r="F10444" i="2"/>
  <c r="F10466" i="2"/>
  <c r="E10442" i="2"/>
  <c r="F10431" i="2"/>
  <c r="F10423" i="2"/>
  <c r="F10415" i="2"/>
  <c r="F10407" i="2"/>
  <c r="F10399" i="2"/>
  <c r="E10443" i="2"/>
  <c r="E10422" i="2"/>
  <c r="F10465" i="2"/>
  <c r="F10457" i="2"/>
  <c r="F10441" i="2"/>
  <c r="E10438" i="2"/>
  <c r="F10422" i="2"/>
  <c r="F10406" i="2"/>
  <c r="E10441" i="2"/>
  <c r="E10394" i="2"/>
  <c r="E10378" i="2"/>
  <c r="E10362" i="2"/>
  <c r="E10346" i="2"/>
  <c r="E10330" i="2"/>
  <c r="E10315" i="2"/>
  <c r="E10299" i="2"/>
  <c r="E10283" i="2"/>
  <c r="E10389" i="2"/>
  <c r="E10357" i="2"/>
  <c r="E10431" i="2"/>
  <c r="E10399" i="2"/>
  <c r="E10298" i="2"/>
  <c r="E10444" i="2"/>
  <c r="F10464" i="2"/>
  <c r="F10408" i="2"/>
  <c r="E10410" i="2"/>
  <c r="E10372" i="2"/>
  <c r="E10340" i="2"/>
  <c r="E10305" i="2"/>
  <c r="E10404" i="2"/>
  <c r="E10337" i="2"/>
  <c r="E10326" i="2"/>
  <c r="E10276" i="2"/>
  <c r="E10260" i="2"/>
  <c r="E10244" i="2"/>
  <c r="E10228" i="2"/>
  <c r="E10212" i="2"/>
  <c r="E10196" i="2"/>
  <c r="E10178" i="2"/>
  <c r="E10162" i="2"/>
  <c r="E10146" i="2"/>
  <c r="E10130" i="2"/>
  <c r="E10114" i="2"/>
  <c r="E10098" i="2"/>
  <c r="E10082" i="2"/>
  <c r="E10391" i="2"/>
  <c r="E10437" i="2"/>
  <c r="E10300" i="2"/>
  <c r="E10257" i="2"/>
  <c r="E10225" i="2"/>
  <c r="E10193" i="2"/>
  <c r="F10467" i="2"/>
  <c r="E10467" i="2"/>
  <c r="F10446" i="2"/>
  <c r="E10450" i="2"/>
  <c r="F10425" i="2"/>
  <c r="F10409" i="2"/>
  <c r="E10447" i="2"/>
  <c r="E10460" i="2"/>
  <c r="F10445" i="2"/>
  <c r="F10426" i="2"/>
  <c r="E10449" i="2"/>
  <c r="E10382" i="2"/>
  <c r="E10350" i="2"/>
  <c r="E10319" i="2"/>
  <c r="E10287" i="2"/>
  <c r="E10365" i="2"/>
  <c r="E10407" i="2"/>
  <c r="F10469" i="2"/>
  <c r="F10416" i="2"/>
  <c r="E10380" i="2"/>
  <c r="E10313" i="2"/>
  <c r="E10353" i="2"/>
  <c r="E10278" i="2"/>
  <c r="E10248" i="2"/>
  <c r="E10216" i="2"/>
  <c r="E10184" i="2"/>
  <c r="E10150" i="2"/>
  <c r="E10118" i="2"/>
  <c r="E10086" i="2"/>
  <c r="E10343" i="2"/>
  <c r="E10265" i="2"/>
  <c r="E10201" i="2"/>
  <c r="E10159" i="2"/>
  <c r="E10127" i="2"/>
  <c r="E10095" i="2"/>
  <c r="E10067" i="2"/>
  <c r="E10051" i="2"/>
  <c r="E10035" i="2"/>
  <c r="E10019" i="2"/>
  <c r="E10003" i="2"/>
  <c r="E9987" i="2"/>
  <c r="F10420" i="2"/>
  <c r="E10376" i="2"/>
  <c r="E10317" i="2"/>
  <c r="E10361" i="2"/>
  <c r="E10270" i="2"/>
  <c r="E10238" i="2"/>
  <c r="E10206" i="2"/>
  <c r="E10180" i="2"/>
  <c r="E10148" i="2"/>
  <c r="E10116" i="2"/>
  <c r="E10084" i="2"/>
  <c r="E10335" i="2"/>
  <c r="E10261" i="2"/>
  <c r="E10197" i="2"/>
  <c r="E10123" i="2"/>
  <c r="E10065" i="2"/>
  <c r="E10033" i="2"/>
  <c r="E10001" i="2"/>
  <c r="E9979" i="2"/>
  <c r="E9963" i="2"/>
  <c r="E9947" i="2"/>
  <c r="E9931" i="2"/>
  <c r="E9915" i="2"/>
  <c r="E9899" i="2"/>
  <c r="F10397" i="2"/>
  <c r="F10365" i="2"/>
  <c r="F10333" i="2"/>
  <c r="F10314" i="2"/>
  <c r="F10298" i="2"/>
  <c r="F10282" i="2"/>
  <c r="F10266" i="2"/>
  <c r="F10250" i="2"/>
  <c r="F10234" i="2"/>
  <c r="F10218" i="2"/>
  <c r="F10202" i="2"/>
  <c r="F10186" i="2"/>
  <c r="F10170" i="2"/>
  <c r="F10154" i="2"/>
  <c r="F10138" i="2"/>
  <c r="F10122" i="2"/>
  <c r="F10106" i="2"/>
  <c r="F10090" i="2"/>
  <c r="F10074" i="2"/>
  <c r="F10058" i="2"/>
  <c r="F10042" i="2"/>
  <c r="F10026" i="2"/>
  <c r="F10010" i="2"/>
  <c r="F9994" i="2"/>
  <c r="F9978" i="2"/>
  <c r="F9962" i="2"/>
  <c r="F9946" i="2"/>
  <c r="F9930" i="2"/>
  <c r="F9914" i="2"/>
  <c r="F9898" i="2"/>
  <c r="F10396" i="2"/>
  <c r="F10364" i="2"/>
  <c r="F10332" i="2"/>
  <c r="E10296" i="2"/>
  <c r="E10223" i="2"/>
  <c r="E10165" i="2"/>
  <c r="E10101" i="2"/>
  <c r="E10054" i="2"/>
  <c r="E10022" i="2"/>
  <c r="E9990" i="2"/>
  <c r="E9958" i="2"/>
  <c r="E9926" i="2"/>
  <c r="E9894" i="2"/>
  <c r="F10351" i="2"/>
  <c r="F10307" i="2"/>
  <c r="F10275" i="2"/>
  <c r="F10243" i="2"/>
  <c r="F10211" i="2"/>
  <c r="F10179" i="2"/>
  <c r="F10147" i="2"/>
  <c r="F10115" i="2"/>
  <c r="F10083" i="2"/>
  <c r="F10051" i="2"/>
  <c r="F10019" i="2"/>
  <c r="F9987" i="2"/>
  <c r="F9955" i="2"/>
  <c r="F9923" i="2"/>
  <c r="F9891" i="2"/>
  <c r="F9871" i="2"/>
  <c r="F9855" i="2"/>
  <c r="F9839" i="2"/>
  <c r="F9823" i="2"/>
  <c r="F10459" i="2"/>
  <c r="F10442" i="2"/>
  <c r="F10421" i="2"/>
  <c r="E10439" i="2"/>
  <c r="F10468" i="2"/>
  <c r="E10414" i="2"/>
  <c r="E10342" i="2"/>
  <c r="E10279" i="2"/>
  <c r="E10322" i="2"/>
  <c r="F10400" i="2"/>
  <c r="E10297" i="2"/>
  <c r="E10272" i="2"/>
  <c r="E10208" i="2"/>
  <c r="E10142" i="2"/>
  <c r="E10078" i="2"/>
  <c r="E10249" i="2"/>
  <c r="E10151" i="2"/>
  <c r="E10087" i="2"/>
  <c r="E10047" i="2"/>
  <c r="E10015" i="2"/>
  <c r="F10461" i="2"/>
  <c r="E10360" i="2"/>
  <c r="E10329" i="2"/>
  <c r="E10230" i="2"/>
  <c r="E10172" i="2"/>
  <c r="E10108" i="2"/>
  <c r="E10429" i="2"/>
  <c r="E10171" i="2"/>
  <c r="E10057" i="2"/>
  <c r="E9993" i="2"/>
  <c r="E9959" i="2"/>
  <c r="E9927" i="2"/>
  <c r="E9895" i="2"/>
  <c r="F10357" i="2"/>
  <c r="F10310" i="2"/>
  <c r="F10278" i="2"/>
  <c r="F10246" i="2"/>
  <c r="F10214" i="2"/>
  <c r="F10182" i="2"/>
  <c r="F10150" i="2"/>
  <c r="F10118" i="2"/>
  <c r="F10086" i="2"/>
  <c r="F10054" i="2"/>
  <c r="F10022" i="2"/>
  <c r="F9990" i="2"/>
  <c r="F9958" i="2"/>
  <c r="F9926" i="2"/>
  <c r="F9894" i="2"/>
  <c r="F10356" i="2"/>
  <c r="E10271" i="2"/>
  <c r="E10149" i="2"/>
  <c r="E10046" i="2"/>
  <c r="E9982" i="2"/>
  <c r="E9918" i="2"/>
  <c r="F10335" i="2"/>
  <c r="F10267" i="2"/>
  <c r="F10203" i="2"/>
  <c r="F10139" i="2"/>
  <c r="F10075" i="2"/>
  <c r="F10011" i="2"/>
  <c r="F9947" i="2"/>
  <c r="F9883" i="2"/>
  <c r="F9851" i="2"/>
  <c r="F9819" i="2"/>
  <c r="F9799" i="2"/>
  <c r="F9783" i="2"/>
  <c r="F9767" i="2"/>
  <c r="F9751" i="2"/>
  <c r="F10398" i="2"/>
  <c r="E9877" i="2"/>
  <c r="E9845" i="2"/>
  <c r="E9813" i="2"/>
  <c r="E9781" i="2"/>
  <c r="E9749" i="2"/>
  <c r="E9726" i="2"/>
  <c r="E9710" i="2"/>
  <c r="E9694" i="2"/>
  <c r="E9678" i="2"/>
  <c r="E9662" i="2"/>
  <c r="E9646" i="2"/>
  <c r="E9860" i="2"/>
  <c r="E9828" i="2"/>
  <c r="E10446" i="2"/>
  <c r="E10336" i="2"/>
  <c r="E10427" i="2"/>
  <c r="E10234" i="2"/>
  <c r="E10176" i="2"/>
  <c r="E10112" i="2"/>
  <c r="E10413" i="2"/>
  <c r="E10189" i="2"/>
  <c r="E10069" i="2"/>
  <c r="E10005" i="2"/>
  <c r="E9965" i="2"/>
  <c r="E9933" i="2"/>
  <c r="E9901" i="2"/>
  <c r="F10377" i="2"/>
  <c r="F10320" i="2"/>
  <c r="F10288" i="2"/>
  <c r="F10256" i="2"/>
  <c r="F10224" i="2"/>
  <c r="F10192" i="2"/>
  <c r="F10160" i="2"/>
  <c r="F10128" i="2"/>
  <c r="F10096" i="2"/>
  <c r="F10064" i="2"/>
  <c r="F10032" i="2"/>
  <c r="F10000" i="2"/>
  <c r="F9968" i="2"/>
  <c r="F9936" i="2"/>
  <c r="F9904" i="2"/>
  <c r="F10376" i="2"/>
  <c r="E10371" i="2"/>
  <c r="E10183" i="2"/>
  <c r="E10066" i="2"/>
  <c r="E10002" i="2"/>
  <c r="E9938" i="2"/>
  <c r="F10375" i="2"/>
  <c r="F10287" i="2"/>
  <c r="F10223" i="2"/>
  <c r="F10159" i="2"/>
  <c r="F10095" i="2"/>
  <c r="F10031" i="2"/>
  <c r="F9967" i="2"/>
  <c r="F9903" i="2"/>
  <c r="F9861" i="2"/>
  <c r="F9829" i="2"/>
  <c r="F9797" i="2"/>
  <c r="F9765" i="2"/>
  <c r="F10374" i="2"/>
  <c r="E9849" i="2"/>
  <c r="E9785" i="2"/>
  <c r="E9724" i="2"/>
  <c r="E9692" i="2"/>
  <c r="E9660" i="2"/>
  <c r="E9864" i="2"/>
  <c r="E9804" i="2"/>
  <c r="E9772" i="2"/>
  <c r="E9742" i="2"/>
  <c r="E9631" i="2"/>
  <c r="E9615" i="2"/>
  <c r="E9599" i="2"/>
  <c r="E9583" i="2"/>
  <c r="E9567" i="2"/>
  <c r="E9551" i="2"/>
  <c r="E9535" i="2"/>
  <c r="E9519" i="2"/>
  <c r="E9503" i="2"/>
  <c r="E9487" i="2"/>
  <c r="E9471" i="2"/>
  <c r="E9455" i="2"/>
  <c r="F9734" i="2"/>
  <c r="F9718" i="2"/>
  <c r="F9702" i="2"/>
  <c r="F9686" i="2"/>
  <c r="F9670" i="2"/>
  <c r="F9654" i="2"/>
  <c r="E9440" i="2"/>
  <c r="E9424" i="2"/>
  <c r="E9408" i="2"/>
  <c r="E9392" i="2"/>
  <c r="E10331" i="2"/>
  <c r="E10195" i="2"/>
  <c r="E10073" i="2"/>
  <c r="E10008" i="2"/>
  <c r="E9944" i="2"/>
  <c r="F10379" i="2"/>
  <c r="F10289" i="2"/>
  <c r="F10225" i="2"/>
  <c r="F10161" i="2"/>
  <c r="F10097" i="2"/>
  <c r="F10033" i="2"/>
  <c r="F9969" i="2"/>
  <c r="F9905" i="2"/>
  <c r="F9862" i="2"/>
  <c r="F9830" i="2"/>
  <c r="F9798" i="2"/>
  <c r="F9766" i="2"/>
  <c r="F10378" i="2"/>
  <c r="E9839" i="2"/>
  <c r="E9775" i="2"/>
  <c r="E9727" i="2"/>
  <c r="E9695" i="2"/>
  <c r="E9663" i="2"/>
  <c r="E9854" i="2"/>
  <c r="E9790" i="2"/>
  <c r="E9628" i="2"/>
  <c r="E9596" i="2"/>
  <c r="E9564" i="2"/>
  <c r="E9532" i="2"/>
  <c r="E9500" i="2"/>
  <c r="E9468" i="2"/>
  <c r="F9733" i="2"/>
  <c r="E9907" i="2"/>
  <c r="E9891" i="2"/>
  <c r="F10381" i="2"/>
  <c r="F10349" i="2"/>
  <c r="F10322" i="2"/>
  <c r="F10306" i="2"/>
  <c r="F10290" i="2"/>
  <c r="F10274" i="2"/>
  <c r="F10258" i="2"/>
  <c r="F10242" i="2"/>
  <c r="F10226" i="2"/>
  <c r="F10210" i="2"/>
  <c r="F10194" i="2"/>
  <c r="F10178" i="2"/>
  <c r="F10162" i="2"/>
  <c r="F10146" i="2"/>
  <c r="F10130" i="2"/>
  <c r="F10114" i="2"/>
  <c r="F10098" i="2"/>
  <c r="F10082" i="2"/>
  <c r="F10066" i="2"/>
  <c r="F10050" i="2"/>
  <c r="F10034" i="2"/>
  <c r="F10018" i="2"/>
  <c r="F10002" i="2"/>
  <c r="F9986" i="2"/>
  <c r="F9970" i="2"/>
  <c r="F9954" i="2"/>
  <c r="F9938" i="2"/>
  <c r="F9922" i="2"/>
  <c r="F9906" i="2"/>
  <c r="F9890" i="2"/>
  <c r="F10380" i="2"/>
  <c r="F10348" i="2"/>
  <c r="E10355" i="2"/>
  <c r="E10255" i="2"/>
  <c r="E10191" i="2"/>
  <c r="E10133" i="2"/>
  <c r="E10070" i="2"/>
  <c r="E10038" i="2"/>
  <c r="E10006" i="2"/>
  <c r="E9974" i="2"/>
  <c r="E9942" i="2"/>
  <c r="E9910" i="2"/>
  <c r="F10383" i="2"/>
  <c r="F10323" i="2"/>
  <c r="F10291" i="2"/>
  <c r="F10259" i="2"/>
  <c r="F10227" i="2"/>
  <c r="F10195" i="2"/>
  <c r="F10163" i="2"/>
  <c r="F10131" i="2"/>
  <c r="F10099" i="2"/>
  <c r="F10067" i="2"/>
  <c r="F10035" i="2"/>
  <c r="F10003" i="2"/>
  <c r="F9971" i="2"/>
  <c r="F9939" i="2"/>
  <c r="F9907" i="2"/>
  <c r="F9879" i="2"/>
  <c r="F9863" i="2"/>
  <c r="F9847" i="2"/>
  <c r="F9831" i="2"/>
  <c r="F9815" i="2"/>
  <c r="E10459" i="2"/>
  <c r="F10437" i="2"/>
  <c r="F10405" i="2"/>
  <c r="E10452" i="2"/>
  <c r="F10418" i="2"/>
  <c r="E10374" i="2"/>
  <c r="E10311" i="2"/>
  <c r="E10349" i="2"/>
  <c r="E10465" i="2"/>
  <c r="E10364" i="2"/>
  <c r="E10435" i="2"/>
  <c r="E10240" i="2"/>
  <c r="E10174" i="2"/>
  <c r="E10110" i="2"/>
  <c r="E10421" i="2"/>
  <c r="E10185" i="2"/>
  <c r="E10119" i="2"/>
  <c r="E10063" i="2"/>
  <c r="E10031" i="2"/>
  <c r="E9999" i="2"/>
  <c r="F10404" i="2"/>
  <c r="E10301" i="2"/>
  <c r="E10262" i="2"/>
  <c r="E10198" i="2"/>
  <c r="E10140" i="2"/>
  <c r="E10076" i="2"/>
  <c r="E10245" i="2"/>
  <c r="E10107" i="2"/>
  <c r="E10025" i="2"/>
  <c r="E9975" i="2"/>
  <c r="E9943" i="2"/>
  <c r="E9911" i="2"/>
  <c r="F10389" i="2"/>
  <c r="F10326" i="2"/>
  <c r="F10294" i="2"/>
  <c r="F10262" i="2"/>
  <c r="F10230" i="2"/>
  <c r="F10198" i="2"/>
  <c r="F10166" i="2"/>
  <c r="F10134" i="2"/>
  <c r="F10102" i="2"/>
  <c r="F10070" i="2"/>
  <c r="F10038" i="2"/>
  <c r="F10006" i="2"/>
  <c r="F9974" i="2"/>
  <c r="F9942" i="2"/>
  <c r="F9910" i="2"/>
  <c r="F10388" i="2"/>
  <c r="E10387" i="2"/>
  <c r="E10207" i="2"/>
  <c r="E10085" i="2"/>
  <c r="E10014" i="2"/>
  <c r="E9950" i="2"/>
  <c r="E9886" i="2"/>
  <c r="F10299" i="2"/>
  <c r="F10235" i="2"/>
  <c r="F10171" i="2"/>
  <c r="F10107" i="2"/>
  <c r="F10043" i="2"/>
  <c r="F9979" i="2"/>
  <c r="F9915" i="2"/>
  <c r="F9867" i="2"/>
  <c r="F9835" i="2"/>
  <c r="F9807" i="2"/>
  <c r="F9791" i="2"/>
  <c r="F9775" i="2"/>
  <c r="F9759" i="2"/>
  <c r="F9743" i="2"/>
  <c r="F10366" i="2"/>
  <c r="E9861" i="2"/>
  <c r="E9829" i="2"/>
  <c r="E9797" i="2"/>
  <c r="E9765" i="2"/>
  <c r="E9734" i="2"/>
  <c r="E9718" i="2"/>
  <c r="E9702" i="2"/>
  <c r="E9686" i="2"/>
  <c r="E9670" i="2"/>
  <c r="E9654" i="2"/>
  <c r="E9876" i="2"/>
  <c r="E9844" i="2"/>
  <c r="E10430" i="2"/>
  <c r="E10402" i="2"/>
  <c r="E10420" i="2"/>
  <c r="E10266" i="2"/>
  <c r="E10202" i="2"/>
  <c r="E10144" i="2"/>
  <c r="E10080" i="2"/>
  <c r="E10253" i="2"/>
  <c r="E10131" i="2"/>
  <c r="E10037" i="2"/>
  <c r="E9981" i="2"/>
  <c r="E9949" i="2"/>
  <c r="E9917" i="2"/>
  <c r="E9885" i="2"/>
  <c r="F10345" i="2"/>
  <c r="F10304" i="2"/>
  <c r="F10272" i="2"/>
  <c r="F10240" i="2"/>
  <c r="F10208" i="2"/>
  <c r="F10176" i="2"/>
  <c r="F10144" i="2"/>
  <c r="F10112" i="2"/>
  <c r="F10080" i="2"/>
  <c r="F10048" i="2"/>
  <c r="F10016" i="2"/>
  <c r="F9984" i="2"/>
  <c r="F9952" i="2"/>
  <c r="F9920" i="2"/>
  <c r="F9888" i="2"/>
  <c r="F10352" i="2"/>
  <c r="E10247" i="2"/>
  <c r="E10125" i="2"/>
  <c r="E10034" i="2"/>
  <c r="E9970" i="2"/>
  <c r="E9906" i="2"/>
  <c r="F10319" i="2"/>
  <c r="F10255" i="2"/>
  <c r="F10191" i="2"/>
  <c r="F10127" i="2"/>
  <c r="F10063" i="2"/>
  <c r="F9999" i="2"/>
  <c r="F9935" i="2"/>
  <c r="F9877" i="2"/>
  <c r="F9845" i="2"/>
  <c r="F9813" i="2"/>
  <c r="F9781" i="2"/>
  <c r="F9749" i="2"/>
  <c r="E9881" i="2"/>
  <c r="E9817" i="2"/>
  <c r="E9753" i="2"/>
  <c r="E9708" i="2"/>
  <c r="E9676" i="2"/>
  <c r="E9644" i="2"/>
  <c r="E9832" i="2"/>
  <c r="E9788" i="2"/>
  <c r="E9756" i="2"/>
  <c r="E9639" i="2"/>
  <c r="E9623" i="2"/>
  <c r="E9607" i="2"/>
  <c r="E9591" i="2"/>
  <c r="E9575" i="2"/>
  <c r="E9559" i="2"/>
  <c r="E9543" i="2"/>
  <c r="E9527" i="2"/>
  <c r="E9511" i="2"/>
  <c r="E9495" i="2"/>
  <c r="E9479" i="2"/>
  <c r="E9463" i="2"/>
  <c r="E9447" i="2"/>
  <c r="F9726" i="2"/>
  <c r="F9710" i="2"/>
  <c r="F9694" i="2"/>
  <c r="F9678" i="2"/>
  <c r="F9662" i="2"/>
  <c r="F9646" i="2"/>
  <c r="E9432" i="2"/>
  <c r="E9416" i="2"/>
  <c r="E9400" i="2"/>
  <c r="E9384" i="2"/>
  <c r="E10259" i="2"/>
  <c r="E10137" i="2"/>
  <c r="E10040" i="2"/>
  <c r="E9976" i="2"/>
  <c r="E9912" i="2"/>
  <c r="F10321" i="2"/>
  <c r="F10257" i="2"/>
  <c r="F10193" i="2"/>
  <c r="F10129" i="2"/>
  <c r="F10065" i="2"/>
  <c r="F10001" i="2"/>
  <c r="F9937" i="2"/>
  <c r="F9878" i="2"/>
  <c r="F9846" i="2"/>
  <c r="F9814" i="2"/>
  <c r="F9782" i="2"/>
  <c r="F9750" i="2"/>
  <c r="E9871" i="2"/>
  <c r="E9807" i="2"/>
  <c r="E9743" i="2"/>
  <c r="E9711" i="2"/>
  <c r="E9679" i="2"/>
  <c r="E9647" i="2"/>
  <c r="E9822" i="2"/>
  <c r="E9758" i="2"/>
  <c r="E9612" i="2"/>
  <c r="E9580" i="2"/>
  <c r="E9548" i="2"/>
  <c r="E9516" i="2"/>
  <c r="E9484" i="2"/>
  <c r="E9452" i="2"/>
  <c r="F9717" i="2"/>
  <c r="F9685" i="2"/>
  <c r="F9653" i="2"/>
  <c r="F9630" i="2"/>
  <c r="F9614" i="2"/>
  <c r="F9598" i="2"/>
  <c r="F9582" i="2"/>
  <c r="F9566" i="2"/>
  <c r="F9550" i="2"/>
  <c r="F9534" i="2"/>
  <c r="F9518" i="2"/>
  <c r="F9502" i="2"/>
  <c r="F9486" i="2"/>
  <c r="F9470" i="2"/>
  <c r="F9454" i="2"/>
  <c r="F9432" i="2"/>
  <c r="F9416" i="2"/>
  <c r="F9400" i="2"/>
  <c r="F9384" i="2"/>
  <c r="F9368" i="2"/>
  <c r="F9352" i="2"/>
  <c r="F9336" i="2"/>
  <c r="F9320" i="2"/>
  <c r="F9304" i="2"/>
  <c r="F9288" i="2"/>
  <c r="F9272" i="2"/>
  <c r="F9256" i="2"/>
  <c r="F9240" i="2"/>
  <c r="F9224" i="2"/>
  <c r="F9208" i="2"/>
  <c r="F9192" i="2"/>
  <c r="F9176" i="2"/>
  <c r="F9160" i="2"/>
  <c r="F9144" i="2"/>
  <c r="F9128" i="2"/>
  <c r="F9112" i="2"/>
  <c r="F9096" i="2"/>
  <c r="F9080" i="2"/>
  <c r="F9064" i="2"/>
  <c r="F9048" i="2"/>
  <c r="F9448" i="2"/>
  <c r="E9417" i="2"/>
  <c r="E9385" i="2"/>
  <c r="E9369" i="2"/>
  <c r="E9353" i="2"/>
  <c r="E9337" i="2"/>
  <c r="E9321" i="2"/>
  <c r="E9305" i="2"/>
  <c r="F9701" i="2"/>
  <c r="F9669" i="2"/>
  <c r="F9638" i="2"/>
  <c r="F9622" i="2"/>
  <c r="F9606" i="2"/>
  <c r="F9590" i="2"/>
  <c r="F9574" i="2"/>
  <c r="F9558" i="2"/>
  <c r="F9542" i="2"/>
  <c r="F9526" i="2"/>
  <c r="F9510" i="2"/>
  <c r="F9494" i="2"/>
  <c r="F9478" i="2"/>
  <c r="F9462" i="2"/>
  <c r="F9440" i="2"/>
  <c r="F9424" i="2"/>
  <c r="F9408" i="2"/>
  <c r="F9392" i="2"/>
  <c r="F9376" i="2"/>
  <c r="F9360" i="2"/>
  <c r="F9344" i="2"/>
  <c r="F9328" i="2"/>
  <c r="F9312" i="2"/>
  <c r="F9296" i="2"/>
  <c r="F9280" i="2"/>
  <c r="F9264" i="2"/>
  <c r="F9248" i="2"/>
  <c r="F9232" i="2"/>
  <c r="F9216" i="2"/>
  <c r="F9200" i="2"/>
  <c r="F9184" i="2"/>
  <c r="F9168" i="2"/>
  <c r="F9152" i="2"/>
  <c r="F9136" i="2"/>
  <c r="F9120" i="2"/>
  <c r="F9104" i="2"/>
  <c r="F9088" i="2"/>
  <c r="F9072" i="2"/>
  <c r="F9056" i="2"/>
  <c r="F9040" i="2"/>
  <c r="E9433" i="2"/>
  <c r="E9401" i="2"/>
  <c r="E9377" i="2"/>
  <c r="E9361" i="2"/>
  <c r="E9345" i="2"/>
  <c r="E9329" i="2"/>
  <c r="E9313" i="2"/>
  <c r="E9297" i="2"/>
  <c r="E9281" i="2"/>
  <c r="E9265" i="2"/>
  <c r="E9249" i="2"/>
  <c r="E9233" i="2"/>
  <c r="E9217" i="2"/>
  <c r="E9201" i="2"/>
  <c r="E9185" i="2"/>
  <c r="E9169" i="2"/>
  <c r="E9153" i="2"/>
  <c r="E9137" i="2"/>
  <c r="E9121" i="2"/>
  <c r="E9105" i="2"/>
  <c r="E9089" i="2"/>
  <c r="E9073" i="2"/>
  <c r="E9057" i="2"/>
  <c r="E9041" i="2"/>
  <c r="F10450" i="2"/>
  <c r="E10455" i="2"/>
  <c r="F10402" i="2"/>
  <c r="E10295" i="2"/>
  <c r="F10432" i="2"/>
  <c r="E10310" i="2"/>
  <c r="E10158" i="2"/>
  <c r="E10284" i="2"/>
  <c r="E10103" i="2"/>
  <c r="E10023" i="2"/>
  <c r="E10392" i="2"/>
  <c r="E10246" i="2"/>
  <c r="E10124" i="2"/>
  <c r="E10213" i="2"/>
  <c r="E10009" i="2"/>
  <c r="E9935" i="2"/>
  <c r="F10373" i="2"/>
  <c r="F10286" i="2"/>
  <c r="F10222" i="2"/>
  <c r="F10158" i="2"/>
  <c r="F10094" i="2"/>
  <c r="F10030" i="2"/>
  <c r="F9966" i="2"/>
  <c r="F9902" i="2"/>
  <c r="E10425" i="2"/>
  <c r="E10062" i="2"/>
  <c r="E9934" i="2"/>
  <c r="F10283" i="2"/>
  <c r="F10155" i="2"/>
  <c r="F10027" i="2"/>
  <c r="F9899" i="2"/>
  <c r="F9827" i="2"/>
  <c r="F9787" i="2"/>
  <c r="F9755" i="2"/>
  <c r="F10342" i="2"/>
  <c r="E9821" i="2"/>
  <c r="E9757" i="2"/>
  <c r="E9714" i="2"/>
  <c r="E9682" i="2"/>
  <c r="E9650" i="2"/>
  <c r="E9836" i="2"/>
  <c r="E10368" i="2"/>
  <c r="E10250" i="2"/>
  <c r="E10128" i="2"/>
  <c r="E10221" i="2"/>
  <c r="E10021" i="2"/>
  <c r="E9941" i="2"/>
  <c r="F10393" i="2"/>
  <c r="F10296" i="2"/>
  <c r="F10232" i="2"/>
  <c r="F10168" i="2"/>
  <c r="F10104" i="2"/>
  <c r="F10040" i="2"/>
  <c r="F9976" i="2"/>
  <c r="F9912" i="2"/>
  <c r="F10336" i="2"/>
  <c r="E10093" i="2"/>
  <c r="E9954" i="2"/>
  <c r="F10303" i="2"/>
  <c r="F10175" i="2"/>
  <c r="F10047" i="2"/>
  <c r="F9919" i="2"/>
  <c r="F9837" i="2"/>
  <c r="F9773" i="2"/>
  <c r="E9865" i="2"/>
  <c r="E9732" i="2"/>
  <c r="E9668" i="2"/>
  <c r="E9812" i="2"/>
  <c r="E9748" i="2"/>
  <c r="E9619" i="2"/>
  <c r="E9587" i="2"/>
  <c r="E9555" i="2"/>
  <c r="E9523" i="2"/>
  <c r="E9491" i="2"/>
  <c r="E9459" i="2"/>
  <c r="F9722" i="2"/>
  <c r="F9690" i="2"/>
  <c r="F9658" i="2"/>
  <c r="E9428" i="2"/>
  <c r="E9396" i="2"/>
  <c r="E10227" i="2"/>
  <c r="E10024" i="2"/>
  <c r="E9896" i="2"/>
  <c r="F10241" i="2"/>
  <c r="F10113" i="2"/>
  <c r="F9985" i="2"/>
  <c r="F9870" i="2"/>
  <c r="F9806" i="2"/>
  <c r="F9742" i="2"/>
  <c r="E9791" i="2"/>
  <c r="E9703" i="2"/>
  <c r="E9870" i="2"/>
  <c r="E9636" i="2"/>
  <c r="E9572" i="2"/>
  <c r="E9508" i="2"/>
  <c r="E9444" i="2"/>
  <c r="F9677" i="2"/>
  <c r="F9626" i="2"/>
  <c r="F9594" i="2"/>
  <c r="F9562" i="2"/>
  <c r="F9530" i="2"/>
  <c r="F9498" i="2"/>
  <c r="F9466" i="2"/>
  <c r="F9428" i="2"/>
  <c r="F9396" i="2"/>
  <c r="F9364" i="2"/>
  <c r="F9332" i="2"/>
  <c r="F9300" i="2"/>
  <c r="F9268" i="2"/>
  <c r="F9236" i="2"/>
  <c r="F9204" i="2"/>
  <c r="F9172" i="2"/>
  <c r="F9140" i="2"/>
  <c r="F9108" i="2"/>
  <c r="F9076" i="2"/>
  <c r="F9044" i="2"/>
  <c r="E9409" i="2"/>
  <c r="E9365" i="2"/>
  <c r="E9333" i="2"/>
  <c r="E9301" i="2"/>
  <c r="E9269" i="2"/>
  <c r="E9237" i="2"/>
  <c r="E9205" i="2"/>
  <c r="E9173" i="2"/>
  <c r="E9141" i="2"/>
  <c r="E9109" i="2"/>
  <c r="E9077" i="2"/>
  <c r="E9045" i="2"/>
  <c r="E9025" i="2"/>
  <c r="E9009" i="2"/>
  <c r="F9019" i="2"/>
  <c r="F9005" i="2"/>
  <c r="F8997" i="2"/>
  <c r="F8989" i="2"/>
  <c r="F8981" i="2"/>
  <c r="F8973" i="2"/>
  <c r="F8965" i="2"/>
  <c r="F8957" i="2"/>
  <c r="F8949" i="2"/>
  <c r="F8941" i="2"/>
  <c r="F8933" i="2"/>
  <c r="F8925" i="2"/>
  <c r="F8917" i="2"/>
  <c r="F8909" i="2"/>
  <c r="F8901" i="2"/>
  <c r="F8893" i="2"/>
  <c r="F8885" i="2"/>
  <c r="F8877" i="2"/>
  <c r="F8869" i="2"/>
  <c r="F8861" i="2"/>
  <c r="F8853" i="2"/>
  <c r="F8845" i="2"/>
  <c r="F8837" i="2"/>
  <c r="F8829" i="2"/>
  <c r="F8821" i="2"/>
  <c r="F8813" i="2"/>
  <c r="F8805" i="2"/>
  <c r="F8797" i="2"/>
  <c r="F8789" i="2"/>
  <c r="F8781" i="2"/>
  <c r="F8773" i="2"/>
  <c r="F8765" i="2"/>
  <c r="F8757" i="2"/>
  <c r="F8749" i="2"/>
  <c r="F8741" i="2"/>
  <c r="F8733" i="2"/>
  <c r="F8725" i="2"/>
  <c r="F8717" i="2"/>
  <c r="F8709" i="2"/>
  <c r="F8701" i="2"/>
  <c r="F8693" i="2"/>
  <c r="F8685" i="2"/>
  <c r="E10293" i="2"/>
  <c r="E10152" i="2"/>
  <c r="E10269" i="2"/>
  <c r="E10045" i="2"/>
  <c r="E9945" i="2"/>
  <c r="F10385" i="2"/>
  <c r="F10292" i="2"/>
  <c r="F10228" i="2"/>
  <c r="F10164" i="2"/>
  <c r="F10100" i="2"/>
  <c r="F10036" i="2"/>
  <c r="F9972" i="2"/>
  <c r="F9908" i="2"/>
  <c r="E10339" i="2"/>
  <c r="E10077" i="2"/>
  <c r="E9946" i="2"/>
  <c r="F10295" i="2"/>
  <c r="F10167" i="2"/>
  <c r="F10039" i="2"/>
  <c r="F9911" i="2"/>
  <c r="F9833" i="2"/>
  <c r="F9769" i="2"/>
  <c r="E9873" i="2"/>
  <c r="E9745" i="2"/>
  <c r="E9688" i="2"/>
  <c r="E9856" i="2"/>
  <c r="E9784" i="2"/>
  <c r="E9633" i="2"/>
  <c r="E9601" i="2"/>
  <c r="E9569" i="2"/>
  <c r="E9537" i="2"/>
  <c r="E9505" i="2"/>
  <c r="E9473" i="2"/>
  <c r="F9732" i="2"/>
  <c r="F9700" i="2"/>
  <c r="F9668" i="2"/>
  <c r="E9438" i="2"/>
  <c r="E9406" i="2"/>
  <c r="E10417" i="2"/>
  <c r="E10089" i="2"/>
  <c r="E9952" i="2"/>
  <c r="F10313" i="2"/>
  <c r="F10185" i="2"/>
  <c r="F10057" i="2"/>
  <c r="F9929" i="2"/>
  <c r="F9842" i="2"/>
  <c r="F9778" i="2"/>
  <c r="E9879" i="2"/>
  <c r="E9751" i="2"/>
  <c r="E9675" i="2"/>
  <c r="E9830" i="2"/>
  <c r="E9616" i="2"/>
  <c r="E9552" i="2"/>
  <c r="E9488" i="2"/>
  <c r="F9721" i="2"/>
  <c r="F9657" i="2"/>
  <c r="F9616" i="2"/>
  <c r="F9584" i="2"/>
  <c r="F9552" i="2"/>
  <c r="F9520" i="2"/>
  <c r="F9488" i="2"/>
  <c r="F9456" i="2"/>
  <c r="F9418" i="2"/>
  <c r="F9386" i="2"/>
  <c r="F9354" i="2"/>
  <c r="F9322" i="2"/>
  <c r="F9290" i="2"/>
  <c r="F9258" i="2"/>
  <c r="F9226" i="2"/>
  <c r="F9194" i="2"/>
  <c r="F9162" i="2"/>
  <c r="F9130" i="2"/>
  <c r="F9098" i="2"/>
  <c r="F9066" i="2"/>
  <c r="F9452" i="2"/>
  <c r="E9379" i="2"/>
  <c r="E9347" i="2"/>
  <c r="E9315" i="2"/>
  <c r="E9283" i="2"/>
  <c r="E9251" i="2"/>
  <c r="E9219" i="2"/>
  <c r="E9187" i="2"/>
  <c r="E9155" i="2"/>
  <c r="E9123" i="2"/>
  <c r="E9091" i="2"/>
  <c r="E9059" i="2"/>
  <c r="E9027" i="2"/>
  <c r="F9021" i="2"/>
  <c r="F8998" i="2"/>
  <c r="F8982" i="2"/>
  <c r="F8966" i="2"/>
  <c r="F8950" i="2"/>
  <c r="F8934" i="2"/>
  <c r="F8918" i="2"/>
  <c r="F8902" i="2"/>
  <c r="F8886" i="2"/>
  <c r="F8870" i="2"/>
  <c r="F8854" i="2"/>
  <c r="F8838" i="2"/>
  <c r="F8822" i="2"/>
  <c r="F8806" i="2"/>
  <c r="F8790" i="2"/>
  <c r="F8774" i="2"/>
  <c r="F8758" i="2"/>
  <c r="F8742" i="2"/>
  <c r="F8726" i="2"/>
  <c r="F8710" i="2"/>
  <c r="F8694" i="2"/>
  <c r="F8681" i="2"/>
  <c r="F8673" i="2"/>
  <c r="F8665" i="2"/>
  <c r="F8657" i="2"/>
  <c r="F8649" i="2"/>
  <c r="F8641" i="2"/>
  <c r="F8633" i="2"/>
  <c r="F8625" i="2"/>
  <c r="F8617" i="2"/>
  <c r="F8609" i="2"/>
  <c r="F8601" i="2"/>
  <c r="F8593" i="2"/>
  <c r="F8585" i="2"/>
  <c r="F8577" i="2"/>
  <c r="F8569" i="2"/>
  <c r="F8561" i="2"/>
  <c r="F8553" i="2"/>
  <c r="F8545" i="2"/>
  <c r="F8537" i="2"/>
  <c r="F8529" i="2"/>
  <c r="F8521" i="2"/>
  <c r="F8513" i="2"/>
  <c r="F8505" i="2"/>
  <c r="F8497" i="2"/>
  <c r="F8489" i="2"/>
  <c r="F8481" i="2"/>
  <c r="F8473" i="2"/>
  <c r="F8465" i="2"/>
  <c r="F8457" i="2"/>
  <c r="F8449" i="2"/>
  <c r="F8441" i="2"/>
  <c r="F8433" i="2"/>
  <c r="F8425" i="2"/>
  <c r="F8417" i="2"/>
  <c r="F8409" i="2"/>
  <c r="F8401" i="2"/>
  <c r="F8393" i="2"/>
  <c r="F8385" i="2"/>
  <c r="F8377" i="2"/>
  <c r="F8369" i="2"/>
  <c r="F8361" i="2"/>
  <c r="F8353" i="2"/>
  <c r="F8345" i="2"/>
  <c r="F8337" i="2"/>
  <c r="F8329" i="2"/>
  <c r="F8321" i="2"/>
  <c r="F8313" i="2"/>
  <c r="F8305" i="2"/>
  <c r="F8297" i="2"/>
  <c r="F8289" i="2"/>
  <c r="F8281" i="2"/>
  <c r="F8273" i="2"/>
  <c r="F8265" i="2"/>
  <c r="F8257" i="2"/>
  <c r="F8249" i="2"/>
  <c r="F8241" i="2"/>
  <c r="F8233" i="2"/>
  <c r="F8225" i="2"/>
  <c r="E8992" i="2"/>
  <c r="E8976" i="2"/>
  <c r="E8960" i="2"/>
  <c r="E8944" i="2"/>
  <c r="E8928" i="2"/>
  <c r="E8912" i="2"/>
  <c r="E8896" i="2"/>
  <c r="E8880" i="2"/>
  <c r="E8864" i="2"/>
  <c r="E8848" i="2"/>
  <c r="E8832" i="2"/>
  <c r="E8816" i="2"/>
  <c r="E8800" i="2"/>
  <c r="E8784" i="2"/>
  <c r="E8768" i="2"/>
  <c r="E8752" i="2"/>
  <c r="E8736" i="2"/>
  <c r="E8720" i="2"/>
  <c r="E8704" i="2"/>
  <c r="E8688" i="2"/>
  <c r="E8672" i="2"/>
  <c r="E8656" i="2"/>
  <c r="E8640" i="2"/>
  <c r="E8624" i="2"/>
  <c r="E8608" i="2"/>
  <c r="E8592" i="2"/>
  <c r="E8576" i="2"/>
  <c r="E8560" i="2"/>
  <c r="E8544" i="2"/>
  <c r="E8528" i="2"/>
  <c r="E8512" i="2"/>
  <c r="E8496" i="2"/>
  <c r="E8480" i="2"/>
  <c r="E8464" i="2"/>
  <c r="E8448" i="2"/>
  <c r="E8432" i="2"/>
  <c r="E8416" i="2"/>
  <c r="E8400" i="2"/>
  <c r="E8384" i="2"/>
  <c r="E8368" i="2"/>
  <c r="E8352" i="2"/>
  <c r="E8336" i="2"/>
  <c r="E8320" i="2"/>
  <c r="E8304" i="2"/>
  <c r="E8288" i="2"/>
  <c r="E8272" i="2"/>
  <c r="E8256" i="2"/>
  <c r="E8240" i="2"/>
  <c r="F8220" i="2"/>
  <c r="F8212" i="2"/>
  <c r="F8204" i="2"/>
  <c r="F8196" i="2"/>
  <c r="F8188" i="2"/>
  <c r="F8180" i="2"/>
  <c r="F8172" i="2"/>
  <c r="F8164" i="2"/>
  <c r="F8156" i="2"/>
  <c r="F8148" i="2"/>
  <c r="F8140" i="2"/>
  <c r="F8132" i="2"/>
  <c r="F8124" i="2"/>
  <c r="F8116" i="2"/>
  <c r="F8108" i="2"/>
  <c r="F8100" i="2"/>
  <c r="F8092" i="2"/>
  <c r="F8084" i="2"/>
  <c r="F8076" i="2"/>
  <c r="F8068" i="2"/>
  <c r="F8060" i="2"/>
  <c r="F8052" i="2"/>
  <c r="F8044" i="2"/>
  <c r="F8036" i="2"/>
  <c r="F8028" i="2"/>
  <c r="F8020" i="2"/>
  <c r="F8012" i="2"/>
  <c r="F8004" i="2"/>
  <c r="F7996" i="2"/>
  <c r="F7988" i="2"/>
  <c r="F7980" i="2"/>
  <c r="F7972" i="2"/>
  <c r="F7964" i="2"/>
  <c r="F7956" i="2"/>
  <c r="F7948" i="2"/>
  <c r="F7940" i="2"/>
  <c r="F7932" i="2"/>
  <c r="F7924" i="2"/>
  <c r="F7916" i="2"/>
  <c r="F7908" i="2"/>
  <c r="F7900" i="2"/>
  <c r="F7892" i="2"/>
  <c r="F7884" i="2"/>
  <c r="F7876" i="2"/>
  <c r="F7868" i="2"/>
  <c r="F7860" i="2"/>
  <c r="F7852" i="2"/>
  <c r="F7844" i="2"/>
  <c r="F7836" i="2"/>
  <c r="F7828" i="2"/>
  <c r="F7820" i="2"/>
  <c r="F7812" i="2"/>
  <c r="F7804" i="2"/>
  <c r="F7796" i="2"/>
  <c r="F7788" i="2"/>
  <c r="F7780" i="2"/>
  <c r="F7772" i="2"/>
  <c r="F7764" i="2"/>
  <c r="F7756" i="2"/>
  <c r="F7748" i="2"/>
  <c r="F7740" i="2"/>
  <c r="E9289" i="2"/>
  <c r="E9257" i="2"/>
  <c r="E9225" i="2"/>
  <c r="E9193" i="2"/>
  <c r="E9161" i="2"/>
  <c r="E9129" i="2"/>
  <c r="E9097" i="2"/>
  <c r="E9065" i="2"/>
  <c r="E10462" i="2"/>
  <c r="F10453" i="2"/>
  <c r="E10423" i="2"/>
  <c r="E10224" i="2"/>
  <c r="E10167" i="2"/>
  <c r="E9991" i="2"/>
  <c r="E10182" i="2"/>
  <c r="E10075" i="2"/>
  <c r="E9903" i="2"/>
  <c r="F10254" i="2"/>
  <c r="F10126" i="2"/>
  <c r="F9998" i="2"/>
  <c r="F10372" i="2"/>
  <c r="E9998" i="2"/>
  <c r="F10219" i="2"/>
  <c r="F9963" i="2"/>
  <c r="F9803" i="2"/>
  <c r="F9739" i="2"/>
  <c r="E9789" i="2"/>
  <c r="E9698" i="2"/>
  <c r="E9868" i="2"/>
  <c r="E10345" i="2"/>
  <c r="E10383" i="2"/>
  <c r="E9973" i="2"/>
  <c r="F10329" i="2"/>
  <c r="F10200" i="2"/>
  <c r="F10072" i="2"/>
  <c r="F9944" i="2"/>
  <c r="E10215" i="2"/>
  <c r="E9890" i="2"/>
  <c r="F10111" i="2"/>
  <c r="F9869" i="2"/>
  <c r="F9741" i="2"/>
  <c r="E9700" i="2"/>
  <c r="E9780" i="2"/>
  <c r="E9603" i="2"/>
  <c r="E9539" i="2"/>
  <c r="E9475" i="2"/>
  <c r="F9706" i="2"/>
  <c r="F9642" i="2"/>
  <c r="E10395" i="2"/>
  <c r="E9960" i="2"/>
  <c r="F10177" i="2"/>
  <c r="F9921" i="2"/>
  <c r="F9774" i="2"/>
  <c r="E9735" i="2"/>
  <c r="E9806" i="2"/>
  <c r="E9540" i="2"/>
  <c r="F9709" i="2"/>
  <c r="F9610" i="2"/>
  <c r="F9546" i="2"/>
  <c r="F9482" i="2"/>
  <c r="F9412" i="2"/>
  <c r="F9348" i="2"/>
  <c r="F9284" i="2"/>
  <c r="F9220" i="2"/>
  <c r="F9156" i="2"/>
  <c r="F9092" i="2"/>
  <c r="E9441" i="2"/>
  <c r="E9349" i="2"/>
  <c r="E9285" i="2"/>
  <c r="E9221" i="2"/>
  <c r="E9157" i="2"/>
  <c r="E9093" i="2"/>
  <c r="E9033" i="2"/>
  <c r="F9027" i="2"/>
  <c r="F9001" i="2"/>
  <c r="F8985" i="2"/>
  <c r="E9273" i="2"/>
  <c r="E9241" i="2"/>
  <c r="E9209" i="2"/>
  <c r="E9177" i="2"/>
  <c r="E9145" i="2"/>
  <c r="E9113" i="2"/>
  <c r="E9081" i="2"/>
  <c r="E9049" i="2"/>
  <c r="F10429" i="2"/>
  <c r="E10358" i="2"/>
  <c r="E10332" i="2"/>
  <c r="E10094" i="2"/>
  <c r="E10055" i="2"/>
  <c r="E10393" i="2"/>
  <c r="E10367" i="2"/>
  <c r="E9967" i="2"/>
  <c r="F10318" i="2"/>
  <c r="F10190" i="2"/>
  <c r="F10062" i="2"/>
  <c r="F9934" i="2"/>
  <c r="E10181" i="2"/>
  <c r="F10367" i="2"/>
  <c r="F10091" i="2"/>
  <c r="F9859" i="2"/>
  <c r="F9771" i="2"/>
  <c r="E9853" i="2"/>
  <c r="E9730" i="2"/>
  <c r="E9666" i="2"/>
  <c r="F10455" i="2"/>
  <c r="E10186" i="2"/>
  <c r="E10099" i="2"/>
  <c r="E9909" i="2"/>
  <c r="F10264" i="2"/>
  <c r="F10136" i="2"/>
  <c r="F10008" i="2"/>
  <c r="F10392" i="2"/>
  <c r="E10018" i="2"/>
  <c r="F10239" i="2"/>
  <c r="F9983" i="2"/>
  <c r="F9805" i="2"/>
  <c r="E9801" i="2"/>
  <c r="E9880" i="2"/>
  <c r="E9635" i="2"/>
  <c r="E9571" i="2"/>
  <c r="E9507" i="2"/>
  <c r="E9443" i="2"/>
  <c r="F9674" i="2"/>
  <c r="E9412" i="2"/>
  <c r="E10105" i="2"/>
  <c r="F10305" i="2"/>
  <c r="F10049" i="2"/>
  <c r="F9838" i="2"/>
  <c r="E9855" i="2"/>
  <c r="E9671" i="2"/>
  <c r="E9604" i="2"/>
  <c r="E9476" i="2"/>
  <c r="F9645" i="2"/>
  <c r="F9578" i="2"/>
  <c r="F9514" i="2"/>
  <c r="F9447" i="2"/>
  <c r="F9380" i="2"/>
  <c r="F9316" i="2"/>
  <c r="F9252" i="2"/>
  <c r="F9188" i="2"/>
  <c r="F9124" i="2"/>
  <c r="F9060" i="2"/>
  <c r="E9381" i="2"/>
  <c r="E9317" i="2"/>
  <c r="E9253" i="2"/>
  <c r="E9189" i="2"/>
  <c r="E9125" i="2"/>
  <c r="E9061" i="2"/>
  <c r="E9017" i="2"/>
  <c r="F9011" i="2"/>
  <c r="F8993" i="2"/>
  <c r="F8977" i="2"/>
  <c r="F8961" i="2"/>
  <c r="F8945" i="2"/>
  <c r="F8929" i="2"/>
  <c r="F8913" i="2"/>
  <c r="F8897" i="2"/>
  <c r="F8881" i="2"/>
  <c r="F8865" i="2"/>
  <c r="F8849" i="2"/>
  <c r="F8833" i="2"/>
  <c r="F8817" i="2"/>
  <c r="F8801" i="2"/>
  <c r="F8785" i="2"/>
  <c r="F8769" i="2"/>
  <c r="F8753" i="2"/>
  <c r="F8737" i="2"/>
  <c r="F8721" i="2"/>
  <c r="F8705" i="2"/>
  <c r="F8689" i="2"/>
  <c r="E10242" i="2"/>
  <c r="E10147" i="2"/>
  <c r="E9913" i="2"/>
  <c r="F10260" i="2"/>
  <c r="F10132" i="2"/>
  <c r="F10004" i="2"/>
  <c r="F10384" i="2"/>
  <c r="E10010" i="2"/>
  <c r="F10231" i="2"/>
  <c r="F9975" i="2"/>
  <c r="F9801" i="2"/>
  <c r="E9809" i="2"/>
  <c r="E9656" i="2"/>
  <c r="E9752" i="2"/>
  <c r="E9585" i="2"/>
  <c r="E9521" i="2"/>
  <c r="E9457" i="2"/>
  <c r="F9684" i="2"/>
  <c r="E9422" i="2"/>
  <c r="E10211" i="2"/>
  <c r="E9888" i="2"/>
  <c r="F10121" i="2"/>
  <c r="F9874" i="2"/>
  <c r="F9746" i="2"/>
  <c r="E9707" i="2"/>
  <c r="E9766" i="2"/>
  <c r="E9520" i="2"/>
  <c r="F9689" i="2"/>
  <c r="F9600" i="2"/>
  <c r="F9536" i="2"/>
  <c r="F9472" i="2"/>
  <c r="F9402" i="2"/>
  <c r="F9338" i="2"/>
  <c r="F9274" i="2"/>
  <c r="F9210" i="2"/>
  <c r="F9146" i="2"/>
  <c r="F9082" i="2"/>
  <c r="E9413" i="2"/>
  <c r="E9331" i="2"/>
  <c r="E9267" i="2"/>
  <c r="E9203" i="2"/>
  <c r="E9139" i="2"/>
  <c r="E9075" i="2"/>
  <c r="E9011" i="2"/>
  <c r="F8990" i="2"/>
  <c r="F8958" i="2"/>
  <c r="F8926" i="2"/>
  <c r="F8894" i="2"/>
  <c r="F8862" i="2"/>
  <c r="F8830" i="2"/>
  <c r="F8798" i="2"/>
  <c r="F8766" i="2"/>
  <c r="F8734" i="2"/>
  <c r="F8702" i="2"/>
  <c r="F8677" i="2"/>
  <c r="F8661" i="2"/>
  <c r="F8645" i="2"/>
  <c r="F8629" i="2"/>
  <c r="F8613" i="2"/>
  <c r="F8597" i="2"/>
  <c r="F8581" i="2"/>
  <c r="F8565" i="2"/>
  <c r="F8549" i="2"/>
  <c r="F8533" i="2"/>
  <c r="F8517" i="2"/>
  <c r="F8501" i="2"/>
  <c r="F8485" i="2"/>
  <c r="F8469" i="2"/>
  <c r="F8453" i="2"/>
  <c r="F8437" i="2"/>
  <c r="F8421" i="2"/>
  <c r="F8405" i="2"/>
  <c r="F8389" i="2"/>
  <c r="F8373" i="2"/>
  <c r="F8357" i="2"/>
  <c r="F8341" i="2"/>
  <c r="F8325" i="2"/>
  <c r="F8309" i="2"/>
  <c r="F8293" i="2"/>
  <c r="F8277" i="2"/>
  <c r="F8261" i="2"/>
  <c r="F8245" i="2"/>
  <c r="F8229" i="2"/>
  <c r="E8984" i="2"/>
  <c r="E8952" i="2"/>
  <c r="E8920" i="2"/>
  <c r="E8888" i="2"/>
  <c r="E8856" i="2"/>
  <c r="E8824" i="2"/>
  <c r="E8792" i="2"/>
  <c r="E8760" i="2"/>
  <c r="E8728" i="2"/>
  <c r="E8696" i="2"/>
  <c r="E8664" i="2"/>
  <c r="E8632" i="2"/>
  <c r="E8600" i="2"/>
  <c r="E8568" i="2"/>
  <c r="E8536" i="2"/>
  <c r="E8504" i="2"/>
  <c r="E8472" i="2"/>
  <c r="E8440" i="2"/>
  <c r="E8408" i="2"/>
  <c r="E8376" i="2"/>
  <c r="E8344" i="2"/>
  <c r="E8312" i="2"/>
  <c r="E8280" i="2"/>
  <c r="E8248" i="2"/>
  <c r="F8216" i="2"/>
  <c r="F8200" i="2"/>
  <c r="F8184" i="2"/>
  <c r="F8168" i="2"/>
  <c r="F8152" i="2"/>
  <c r="F8136" i="2"/>
  <c r="F8120" i="2"/>
  <c r="F8104" i="2"/>
  <c r="F8088" i="2"/>
  <c r="F8072" i="2"/>
  <c r="F8056" i="2"/>
  <c r="F8040" i="2"/>
  <c r="F8024" i="2"/>
  <c r="F8008" i="2"/>
  <c r="F7992" i="2"/>
  <c r="F7976" i="2"/>
  <c r="F7960" i="2"/>
  <c r="F7944" i="2"/>
  <c r="F7928" i="2"/>
  <c r="F7912" i="2"/>
  <c r="F7896" i="2"/>
  <c r="F7880" i="2"/>
  <c r="F7864" i="2"/>
  <c r="F7848" i="2"/>
  <c r="F7832" i="2"/>
  <c r="F7816" i="2"/>
  <c r="F7800" i="2"/>
  <c r="F7784" i="2"/>
  <c r="F7768" i="2"/>
  <c r="F7752" i="2"/>
  <c r="F7736" i="2"/>
  <c r="F7728" i="2"/>
  <c r="F7720" i="2"/>
  <c r="F7712" i="2"/>
  <c r="F7704" i="2"/>
  <c r="F7696" i="2"/>
  <c r="E10251" i="2"/>
  <c r="E10036" i="2"/>
  <c r="E9908" i="2"/>
  <c r="F10245" i="2"/>
  <c r="F10117" i="2"/>
  <c r="F9989" i="2"/>
  <c r="F9872" i="2"/>
  <c r="F9808" i="2"/>
  <c r="F9744" i="2"/>
  <c r="E9771" i="2"/>
  <c r="E9701" i="2"/>
  <c r="E9882" i="2"/>
  <c r="E9754" i="2"/>
  <c r="E9578" i="2"/>
  <c r="E9514" i="2"/>
  <c r="E9450" i="2"/>
  <c r="F9687" i="2"/>
  <c r="F9631" i="2"/>
  <c r="F9599" i="2"/>
  <c r="F9567" i="2"/>
  <c r="F9535" i="2"/>
  <c r="F9503" i="2"/>
  <c r="F9471" i="2"/>
  <c r="F9433" i="2"/>
  <c r="F9401" i="2"/>
  <c r="F9369" i="2"/>
  <c r="F9337" i="2"/>
  <c r="F9305" i="2"/>
  <c r="F9273" i="2"/>
  <c r="F9241" i="2"/>
  <c r="F9209" i="2"/>
  <c r="F9177" i="2"/>
  <c r="F9145" i="2"/>
  <c r="F9113" i="2"/>
  <c r="F9081" i="2"/>
  <c r="F9049" i="2"/>
  <c r="E9423" i="2"/>
  <c r="E9368" i="2"/>
  <c r="E9336" i="2"/>
  <c r="E9304" i="2"/>
  <c r="E9272" i="2"/>
  <c r="E9240" i="2"/>
  <c r="E9208" i="2"/>
  <c r="E9176" i="2"/>
  <c r="E9144" i="2"/>
  <c r="E9112" i="2"/>
  <c r="E9080" i="2"/>
  <c r="E9048" i="2"/>
  <c r="E9016" i="2"/>
  <c r="F9014" i="2"/>
  <c r="E8983" i="2"/>
  <c r="E8951" i="2"/>
  <c r="E8919" i="2"/>
  <c r="E8887" i="2"/>
  <c r="E8855" i="2"/>
  <c r="E8823" i="2"/>
  <c r="E8791" i="2"/>
  <c r="E8759" i="2"/>
  <c r="E8727" i="2"/>
  <c r="E4" i="2"/>
  <c r="E10381" i="2"/>
  <c r="E10256" i="2"/>
  <c r="E10217" i="2"/>
  <c r="E10007" i="2"/>
  <c r="E10214" i="2"/>
  <c r="E10139" i="2"/>
  <c r="E9919" i="2"/>
  <c r="F10270" i="2"/>
  <c r="F10142" i="2"/>
  <c r="F10014" i="2"/>
  <c r="F9886" i="2"/>
  <c r="E10030" i="2"/>
  <c r="F10251" i="2"/>
  <c r="F9995" i="2"/>
  <c r="F9811" i="2"/>
  <c r="F9747" i="2"/>
  <c r="E9805" i="2"/>
  <c r="E9706" i="2"/>
  <c r="E9642" i="2"/>
  <c r="E10309" i="2"/>
  <c r="E10096" i="2"/>
  <c r="E9989" i="2"/>
  <c r="F10361" i="2"/>
  <c r="F10216" i="2"/>
  <c r="F10088" i="2"/>
  <c r="F9960" i="2"/>
  <c r="E10280" i="2"/>
  <c r="E9922" i="2"/>
  <c r="F10143" i="2"/>
  <c r="F9887" i="2"/>
  <c r="F9757" i="2"/>
  <c r="E9716" i="2"/>
  <c r="E9796" i="2"/>
  <c r="E9611" i="2"/>
  <c r="E9547" i="2"/>
  <c r="E9483" i="2"/>
  <c r="F9714" i="2"/>
  <c r="F9650" i="2"/>
  <c r="E9388" i="2"/>
  <c r="E9992" i="2"/>
  <c r="F10209" i="2"/>
  <c r="F9953" i="2"/>
  <c r="F9790" i="2"/>
  <c r="E9759" i="2"/>
  <c r="E9838" i="2"/>
  <c r="E9556" i="2"/>
  <c r="F9725" i="2"/>
  <c r="F9618" i="2"/>
  <c r="F9554" i="2"/>
  <c r="F9490" i="2"/>
  <c r="F9420" i="2"/>
  <c r="F9356" i="2"/>
  <c r="F9292" i="2"/>
  <c r="F9228" i="2"/>
  <c r="F9164" i="2"/>
  <c r="F9100" i="2"/>
  <c r="F9036" i="2"/>
  <c r="E9357" i="2"/>
  <c r="E9293" i="2"/>
  <c r="E9229" i="2"/>
  <c r="E9165" i="2"/>
  <c r="E9101" i="2"/>
  <c r="E9037" i="2"/>
  <c r="F9031" i="2"/>
  <c r="F9003" i="2"/>
  <c r="F8987" i="2"/>
  <c r="F8971" i="2"/>
  <c r="F8955" i="2"/>
  <c r="F8939" i="2"/>
  <c r="F8923" i="2"/>
  <c r="F8907" i="2"/>
  <c r="F8891" i="2"/>
  <c r="F8875" i="2"/>
  <c r="F8859" i="2"/>
  <c r="F8843" i="2"/>
  <c r="F8827" i="2"/>
  <c r="F8811" i="2"/>
  <c r="F8795" i="2"/>
  <c r="F8779" i="2"/>
  <c r="F8763" i="2"/>
  <c r="F8747" i="2"/>
  <c r="F8731" i="2"/>
  <c r="F8715" i="2"/>
  <c r="F8699" i="2"/>
  <c r="E10464" i="2"/>
  <c r="E10120" i="2"/>
  <c r="E10013" i="2"/>
  <c r="F10353" i="2"/>
  <c r="F10212" i="2"/>
  <c r="F10084" i="2"/>
  <c r="F9956" i="2"/>
  <c r="E10263" i="2"/>
  <c r="E9914" i="2"/>
  <c r="F10135" i="2"/>
  <c r="F9881" i="2"/>
  <c r="F9753" i="2"/>
  <c r="E9736" i="2"/>
  <c r="E9824" i="2"/>
  <c r="E9625" i="2"/>
  <c r="E9561" i="2"/>
  <c r="E9497" i="2"/>
  <c r="F9724" i="2"/>
  <c r="F9660" i="2"/>
  <c r="E9398" i="2"/>
  <c r="E10048" i="2"/>
  <c r="F10281" i="2"/>
  <c r="F10025" i="2"/>
  <c r="F9826" i="2"/>
  <c r="E9847" i="2"/>
  <c r="E9659" i="2"/>
  <c r="E9600" i="2"/>
  <c r="E9472" i="2"/>
  <c r="F9641" i="2"/>
  <c r="F9576" i="2"/>
  <c r="F9512" i="2"/>
  <c r="F9443" i="2"/>
  <c r="F9378" i="2"/>
  <c r="E10434" i="2"/>
  <c r="F10434" i="2"/>
  <c r="E10290" i="2"/>
  <c r="E10192" i="2"/>
  <c r="E10135" i="2"/>
  <c r="F10436" i="2"/>
  <c r="E10156" i="2"/>
  <c r="E10041" i="2"/>
  <c r="E9887" i="2"/>
  <c r="F10238" i="2"/>
  <c r="F10110" i="2"/>
  <c r="F9982" i="2"/>
  <c r="F10340" i="2"/>
  <c r="E9966" i="2"/>
  <c r="F10187" i="2"/>
  <c r="F9931" i="2"/>
  <c r="F9795" i="2"/>
  <c r="F10382" i="2"/>
  <c r="E9773" i="2"/>
  <c r="E9690" i="2"/>
  <c r="E9852" i="2"/>
  <c r="E10318" i="2"/>
  <c r="E10292" i="2"/>
  <c r="E9957" i="2"/>
  <c r="F10312" i="2"/>
  <c r="F10184" i="2"/>
  <c r="F10056" i="2"/>
  <c r="F9928" i="2"/>
  <c r="E10157" i="2"/>
  <c r="F10343" i="2"/>
  <c r="F10079" i="2"/>
  <c r="F9853" i="2"/>
  <c r="F10350" i="2"/>
  <c r="E9684" i="2"/>
  <c r="E9764" i="2"/>
  <c r="E9595" i="2"/>
  <c r="E9531" i="2"/>
  <c r="E9467" i="2"/>
  <c r="F9698" i="2"/>
  <c r="E9436" i="2"/>
  <c r="E10304" i="2"/>
  <c r="E9928" i="2"/>
  <c r="F10145" i="2"/>
  <c r="F9889" i="2"/>
  <c r="F9758" i="2"/>
  <c r="E9719" i="2"/>
  <c r="E9774" i="2"/>
  <c r="E9524" i="2"/>
  <c r="F9693" i="2"/>
  <c r="F9602" i="2"/>
  <c r="F9538" i="2"/>
  <c r="F9474" i="2"/>
  <c r="F9404" i="2"/>
  <c r="F9340" i="2"/>
  <c r="F9276" i="2"/>
  <c r="F9212" i="2"/>
  <c r="F9148" i="2"/>
  <c r="F9084" i="2"/>
  <c r="E9425" i="2"/>
  <c r="E9341" i="2"/>
  <c r="E9277" i="2"/>
  <c r="E9213" i="2"/>
  <c r="E9149" i="2"/>
  <c r="E9085" i="2"/>
  <c r="E9013" i="2"/>
  <c r="F8991" i="2"/>
  <c r="F8959" i="2"/>
  <c r="F8927" i="2"/>
  <c r="F8895" i="2"/>
  <c r="F8863" i="2"/>
  <c r="F8831" i="2"/>
  <c r="F8799" i="2"/>
  <c r="F8767" i="2"/>
  <c r="F8735" i="2"/>
  <c r="F8703" i="2"/>
  <c r="E10210" i="2"/>
  <c r="E9897" i="2"/>
  <c r="F10116" i="2"/>
  <c r="F10328" i="2"/>
  <c r="F10199" i="2"/>
  <c r="F9785" i="2"/>
  <c r="E9640" i="2"/>
  <c r="E9577" i="2"/>
  <c r="E9449" i="2"/>
  <c r="E9414" i="2"/>
  <c r="F10363" i="2"/>
  <c r="F9858" i="2"/>
  <c r="E9691" i="2"/>
  <c r="E9504" i="2"/>
  <c r="F9592" i="2"/>
  <c r="F9464" i="2"/>
  <c r="F9330" i="2"/>
  <c r="F9266" i="2"/>
  <c r="F9202" i="2"/>
  <c r="F9138" i="2"/>
  <c r="F9074" i="2"/>
  <c r="E9397" i="2"/>
  <c r="E9323" i="2"/>
  <c r="E9259" i="2"/>
  <c r="E9195" i="2"/>
  <c r="E9131" i="2"/>
  <c r="E9067" i="2"/>
  <c r="F9029" i="2"/>
  <c r="F8986" i="2"/>
  <c r="F8954" i="2"/>
  <c r="F8922" i="2"/>
  <c r="F8890" i="2"/>
  <c r="F8858" i="2"/>
  <c r="F8826" i="2"/>
  <c r="F8794" i="2"/>
  <c r="F8762" i="2"/>
  <c r="F8730" i="2"/>
  <c r="F8698" i="2"/>
  <c r="F8675" i="2"/>
  <c r="F8659" i="2"/>
  <c r="F8643" i="2"/>
  <c r="F8627" i="2"/>
  <c r="F8611" i="2"/>
  <c r="F8595" i="2"/>
  <c r="F8579" i="2"/>
  <c r="F8563" i="2"/>
  <c r="F8547" i="2"/>
  <c r="F8531" i="2"/>
  <c r="F8515" i="2"/>
  <c r="F8499" i="2"/>
  <c r="F8483" i="2"/>
  <c r="F8467" i="2"/>
  <c r="F8451" i="2"/>
  <c r="F8435" i="2"/>
  <c r="F8419" i="2"/>
  <c r="F8403" i="2"/>
  <c r="F8387" i="2"/>
  <c r="F8371" i="2"/>
  <c r="F8355" i="2"/>
  <c r="F8339" i="2"/>
  <c r="F8323" i="2"/>
  <c r="F8307" i="2"/>
  <c r="F8291" i="2"/>
  <c r="F8275" i="2"/>
  <c r="F8259" i="2"/>
  <c r="F8243" i="2"/>
  <c r="F8227" i="2"/>
  <c r="E8980" i="2"/>
  <c r="E8948" i="2"/>
  <c r="E8916" i="2"/>
  <c r="E8884" i="2"/>
  <c r="E8852" i="2"/>
  <c r="E8820" i="2"/>
  <c r="E8788" i="2"/>
  <c r="E8756" i="2"/>
  <c r="E8724" i="2"/>
  <c r="E8692" i="2"/>
  <c r="E8660" i="2"/>
  <c r="E8628" i="2"/>
  <c r="E8596" i="2"/>
  <c r="E8564" i="2"/>
  <c r="E8532" i="2"/>
  <c r="E8500" i="2"/>
  <c r="E8468" i="2"/>
  <c r="E8436" i="2"/>
  <c r="E8404" i="2"/>
  <c r="E8372" i="2"/>
  <c r="E8340" i="2"/>
  <c r="E8308" i="2"/>
  <c r="E8276" i="2"/>
  <c r="E8244" i="2"/>
  <c r="F8214" i="2"/>
  <c r="F8198" i="2"/>
  <c r="F8182" i="2"/>
  <c r="F8166" i="2"/>
  <c r="F8150" i="2"/>
  <c r="F8134" i="2"/>
  <c r="F8118" i="2"/>
  <c r="F8102" i="2"/>
  <c r="F8086" i="2"/>
  <c r="F8070" i="2"/>
  <c r="F8054" i="2"/>
  <c r="F8038" i="2"/>
  <c r="F8022" i="2"/>
  <c r="F8006" i="2"/>
  <c r="F7990" i="2"/>
  <c r="F7974" i="2"/>
  <c r="F9023" i="2"/>
  <c r="F8983" i="2"/>
  <c r="F8951" i="2"/>
  <c r="F8919" i="2"/>
  <c r="F8887" i="2"/>
  <c r="F8855" i="2"/>
  <c r="F8823" i="2"/>
  <c r="F8791" i="2"/>
  <c r="F8759" i="2"/>
  <c r="F8727" i="2"/>
  <c r="F8695" i="2"/>
  <c r="E10351" i="2"/>
  <c r="F10308" i="2"/>
  <c r="F10052" i="2"/>
  <c r="E10141" i="2"/>
  <c r="F10071" i="2"/>
  <c r="F10334" i="2"/>
  <c r="E9800" i="2"/>
  <c r="E9545" i="2"/>
  <c r="F9708" i="2"/>
  <c r="E10363" i="2"/>
  <c r="F10217" i="2"/>
  <c r="F9794" i="2"/>
  <c r="E9862" i="2"/>
  <c r="F9737" i="2"/>
  <c r="F9560" i="2"/>
  <c r="F9426" i="2"/>
  <c r="F9314" i="2"/>
  <c r="F9250" i="2"/>
  <c r="F9186" i="2"/>
  <c r="F9122" i="2"/>
  <c r="F9058" i="2"/>
  <c r="E9371" i="2"/>
  <c r="E9307" i="2"/>
  <c r="E9243" i="2"/>
  <c r="E9179" i="2"/>
  <c r="E9115" i="2"/>
  <c r="E9051" i="2"/>
  <c r="F9013" i="2"/>
  <c r="F8978" i="2"/>
  <c r="F8946" i="2"/>
  <c r="F8914" i="2"/>
  <c r="F8882" i="2"/>
  <c r="F8850" i="2"/>
  <c r="F8818" i="2"/>
  <c r="F8786" i="2"/>
  <c r="F8754" i="2"/>
  <c r="F8722" i="2"/>
  <c r="F8690" i="2"/>
  <c r="F8671" i="2"/>
  <c r="F8655" i="2"/>
  <c r="F8639" i="2"/>
  <c r="F8623" i="2"/>
  <c r="F8607" i="2"/>
  <c r="F8591" i="2"/>
  <c r="F8575" i="2"/>
  <c r="F8559" i="2"/>
  <c r="F8543" i="2"/>
  <c r="F8527" i="2"/>
  <c r="F8511" i="2"/>
  <c r="F8495" i="2"/>
  <c r="F8479" i="2"/>
  <c r="F8463" i="2"/>
  <c r="F8447" i="2"/>
  <c r="F8431" i="2"/>
  <c r="F8415" i="2"/>
  <c r="F8399" i="2"/>
  <c r="F8383" i="2"/>
  <c r="F8367" i="2"/>
  <c r="F8351" i="2"/>
  <c r="F8335" i="2"/>
  <c r="F8319" i="2"/>
  <c r="F8303" i="2"/>
  <c r="F8287" i="2"/>
  <c r="F8271" i="2"/>
  <c r="F8255" i="2"/>
  <c r="F8239" i="2"/>
  <c r="E9004" i="2"/>
  <c r="E8972" i="2"/>
  <c r="E8940" i="2"/>
  <c r="E8908" i="2"/>
  <c r="E8876" i="2"/>
  <c r="E8844" i="2"/>
  <c r="E8812" i="2"/>
  <c r="E8780" i="2"/>
  <c r="E8748" i="2"/>
  <c r="E8716" i="2"/>
  <c r="E8684" i="2"/>
  <c r="E8652" i="2"/>
  <c r="E8620" i="2"/>
  <c r="E8588" i="2"/>
  <c r="E8556" i="2"/>
  <c r="E8524" i="2"/>
  <c r="E8492" i="2"/>
  <c r="E8460" i="2"/>
  <c r="E8428" i="2"/>
  <c r="E8396" i="2"/>
  <c r="E8364" i="2"/>
  <c r="E8332" i="2"/>
  <c r="E8300" i="2"/>
  <c r="E8268" i="2"/>
  <c r="E8232" i="2"/>
  <c r="F8210" i="2"/>
  <c r="F8194" i="2"/>
  <c r="F8178" i="2"/>
  <c r="F8162" i="2"/>
  <c r="F8146" i="2"/>
  <c r="F8130" i="2"/>
  <c r="F8114" i="2"/>
  <c r="F8098" i="2"/>
  <c r="F8082" i="2"/>
  <c r="F8066" i="2"/>
  <c r="F8050" i="2"/>
  <c r="F8034" i="2"/>
  <c r="F8018" i="2"/>
  <c r="F8002" i="2"/>
  <c r="F7986" i="2"/>
  <c r="F7970" i="2"/>
  <c r="F7954" i="2"/>
  <c r="F7938" i="2"/>
  <c r="F7922" i="2"/>
  <c r="F7906" i="2"/>
  <c r="F7890" i="2"/>
  <c r="F7874" i="2"/>
  <c r="F7858" i="2"/>
  <c r="F7842" i="2"/>
  <c r="F7826" i="2"/>
  <c r="F7966" i="2"/>
  <c r="F7934" i="2"/>
  <c r="F7902" i="2"/>
  <c r="F7870" i="2"/>
  <c r="F7838" i="2"/>
  <c r="F7810" i="2"/>
  <c r="F7794" i="2"/>
  <c r="F7778" i="2"/>
  <c r="F7762" i="2"/>
  <c r="F7746" i="2"/>
  <c r="F7730" i="2"/>
  <c r="F7714" i="2"/>
  <c r="F7698" i="2"/>
  <c r="E10068" i="2"/>
  <c r="F10277" i="2"/>
  <c r="F10021" i="2"/>
  <c r="F9824" i="2"/>
  <c r="E9803" i="2"/>
  <c r="E9653" i="2"/>
  <c r="E9594" i="2"/>
  <c r="E9466" i="2"/>
  <c r="F9639" i="2"/>
  <c r="F9575" i="2"/>
  <c r="F9511" i="2"/>
  <c r="F9441" i="2"/>
  <c r="F9377" i="2"/>
  <c r="F9313" i="2"/>
  <c r="F9249" i="2"/>
  <c r="F9185" i="2"/>
  <c r="F9121" i="2"/>
  <c r="F9057" i="2"/>
  <c r="E9376" i="2"/>
  <c r="E9312" i="2"/>
  <c r="E9248" i="2"/>
  <c r="E9184" i="2"/>
  <c r="E9120" i="2"/>
  <c r="E9056" i="2"/>
  <c r="F9022" i="2"/>
  <c r="E8959" i="2"/>
  <c r="E8895" i="2"/>
  <c r="E8831" i="2"/>
  <c r="E8767" i="2"/>
  <c r="E8711" i="2"/>
  <c r="E8679" i="2"/>
  <c r="E8647" i="2"/>
  <c r="E8615" i="2"/>
  <c r="E8583" i="2"/>
  <c r="E8551" i="2"/>
  <c r="E8519" i="2"/>
  <c r="E8487" i="2"/>
  <c r="E8455" i="2"/>
  <c r="E8423" i="2"/>
  <c r="E8391" i="2"/>
  <c r="E8359" i="2"/>
  <c r="E8327" i="2"/>
  <c r="E8295" i="2"/>
  <c r="E8263" i="2"/>
  <c r="E8230" i="2"/>
  <c r="E8217" i="2"/>
  <c r="E8201" i="2"/>
  <c r="E8185" i="2"/>
  <c r="E8169" i="2"/>
  <c r="E8153" i="2"/>
  <c r="E8137" i="2"/>
  <c r="E8121" i="2"/>
  <c r="E8105" i="2"/>
  <c r="E8089" i="2"/>
  <c r="E8073" i="2"/>
  <c r="E8057" i="2"/>
  <c r="E8041" i="2"/>
  <c r="E8025" i="2"/>
  <c r="E8009" i="2"/>
  <c r="E7993" i="2"/>
  <c r="E7977" i="2"/>
  <c r="E7961" i="2"/>
  <c r="E7945" i="2"/>
  <c r="E7929" i="2"/>
  <c r="E7913" i="2"/>
  <c r="E7897" i="2"/>
  <c r="E7881" i="2"/>
  <c r="E7865" i="2"/>
  <c r="E7849" i="2"/>
  <c r="E7833" i="2"/>
  <c r="E7817" i="2"/>
  <c r="E7801" i="2"/>
  <c r="E7785" i="2"/>
  <c r="E7769" i="2"/>
  <c r="E7753" i="2"/>
  <c r="E7737" i="2"/>
  <c r="E7721" i="2"/>
  <c r="E7705" i="2"/>
  <c r="E7689" i="2"/>
  <c r="E7673" i="2"/>
  <c r="E7657" i="2"/>
  <c r="E7641" i="2"/>
  <c r="E7625" i="2"/>
  <c r="E7609" i="2"/>
  <c r="E7593" i="2"/>
  <c r="E7577" i="2"/>
  <c r="E7561" i="2"/>
  <c r="E7545" i="2"/>
  <c r="E7529" i="2"/>
  <c r="E7513" i="2"/>
  <c r="E7497" i="2"/>
  <c r="E7481" i="2"/>
  <c r="E7465" i="2"/>
  <c r="E7449" i="2"/>
  <c r="E7433" i="2"/>
  <c r="E7417" i="2"/>
  <c r="E7401" i="2"/>
  <c r="E7385" i="2"/>
  <c r="E7369" i="2"/>
  <c r="E7353" i="2"/>
  <c r="E7337" i="2"/>
  <c r="E7320" i="2"/>
  <c r="E7304" i="2"/>
  <c r="E7288" i="2"/>
  <c r="E7272" i="2"/>
  <c r="E7256" i="2"/>
  <c r="E7240" i="2"/>
  <c r="E7224" i="2"/>
  <c r="E7208" i="2"/>
  <c r="E7192" i="2"/>
  <c r="E7176" i="2"/>
  <c r="E10325" i="2"/>
  <c r="E10136" i="2"/>
  <c r="E10029" i="2"/>
  <c r="F10369" i="2"/>
  <c r="F10220" i="2"/>
  <c r="F10092" i="2"/>
  <c r="F9964" i="2"/>
  <c r="E10408" i="2"/>
  <c r="E10026" i="2"/>
  <c r="F10279" i="2"/>
  <c r="F10023" i="2"/>
  <c r="F9825" i="2"/>
  <c r="E9761" i="2"/>
  <c r="E9840" i="2"/>
  <c r="E9637" i="2"/>
  <c r="E9573" i="2"/>
  <c r="E9509" i="2"/>
  <c r="E9445" i="2"/>
  <c r="F9688" i="2"/>
  <c r="E9434" i="2"/>
  <c r="E10064" i="2"/>
  <c r="F10265" i="2"/>
  <c r="F10009" i="2"/>
  <c r="F9818" i="2"/>
  <c r="E9863" i="2"/>
  <c r="E9651" i="2"/>
  <c r="E9624" i="2"/>
  <c r="E9496" i="2"/>
  <c r="F9649" i="2"/>
  <c r="F9580" i="2"/>
  <c r="F9516" i="2"/>
  <c r="F9451" i="2"/>
  <c r="F9382" i="2"/>
  <c r="F9318" i="2"/>
  <c r="F9254" i="2"/>
  <c r="F9190" i="2"/>
  <c r="F9126" i="2"/>
  <c r="F9062" i="2"/>
  <c r="E9389" i="2"/>
  <c r="E9327" i="2"/>
  <c r="E9263" i="2"/>
  <c r="E9199" i="2"/>
  <c r="E9135" i="2"/>
  <c r="E9071" i="2"/>
  <c r="F9033" i="2"/>
  <c r="F8988" i="2"/>
  <c r="F8956" i="2"/>
  <c r="F8924" i="2"/>
  <c r="F8892" i="2"/>
  <c r="F8860" i="2"/>
  <c r="F8828" i="2"/>
  <c r="F8796" i="2"/>
  <c r="F8764" i="2"/>
  <c r="F8732" i="2"/>
  <c r="F8700" i="2"/>
  <c r="F8676" i="2"/>
  <c r="F8660" i="2"/>
  <c r="F8644" i="2"/>
  <c r="F8628" i="2"/>
  <c r="F8612" i="2"/>
  <c r="F8596" i="2"/>
  <c r="F8580" i="2"/>
  <c r="F8564" i="2"/>
  <c r="F8548" i="2"/>
  <c r="F8532" i="2"/>
  <c r="F8516" i="2"/>
  <c r="F8500" i="2"/>
  <c r="F8484" i="2"/>
  <c r="F8468" i="2"/>
  <c r="F8452" i="2"/>
  <c r="F8436" i="2"/>
  <c r="F8420" i="2"/>
  <c r="F8404" i="2"/>
  <c r="F8388" i="2"/>
  <c r="F8372" i="2"/>
  <c r="F8356" i="2"/>
  <c r="F8340" i="2"/>
  <c r="F8324" i="2"/>
  <c r="F8308" i="2"/>
  <c r="F8292" i="2"/>
  <c r="F8276" i="2"/>
  <c r="F8260" i="2"/>
  <c r="F8244" i="2"/>
  <c r="F8228" i="2"/>
  <c r="E8990" i="2"/>
  <c r="E8958" i="2"/>
  <c r="E8926" i="2"/>
  <c r="E8894" i="2"/>
  <c r="E8862" i="2"/>
  <c r="E8830" i="2"/>
  <c r="E8798" i="2"/>
  <c r="E8766" i="2"/>
  <c r="E8734" i="2"/>
  <c r="E8702" i="2"/>
  <c r="E8670" i="2"/>
  <c r="E8638" i="2"/>
  <c r="E8606" i="2"/>
  <c r="E8574" i="2"/>
  <c r="E8542" i="2"/>
  <c r="E8510" i="2"/>
  <c r="E8478" i="2"/>
  <c r="E8446" i="2"/>
  <c r="E8414" i="2"/>
  <c r="E8382" i="2"/>
  <c r="E8350" i="2"/>
  <c r="E8318" i="2"/>
  <c r="E8286" i="2"/>
  <c r="E8254" i="2"/>
  <c r="F8223" i="2"/>
  <c r="F8207" i="2"/>
  <c r="F8191" i="2"/>
  <c r="F8175" i="2"/>
  <c r="F8159" i="2"/>
  <c r="F8143" i="2"/>
  <c r="F8127" i="2"/>
  <c r="F8111" i="2"/>
  <c r="F8095" i="2"/>
  <c r="F8079" i="2"/>
  <c r="F8063" i="2"/>
  <c r="F8047" i="2"/>
  <c r="F8031" i="2"/>
  <c r="F8015" i="2"/>
  <c r="F7999" i="2"/>
  <c r="F7983" i="2"/>
  <c r="F7967" i="2"/>
  <c r="F7951" i="2"/>
  <c r="F7935" i="2"/>
  <c r="F7919" i="2"/>
  <c r="F7903" i="2"/>
  <c r="F7887" i="2"/>
  <c r="F7871" i="2"/>
  <c r="F7855" i="2"/>
  <c r="F7958" i="2"/>
  <c r="F7926" i="2"/>
  <c r="F7894" i="2"/>
  <c r="F7862" i="2"/>
  <c r="F7830" i="2"/>
  <c r="F7806" i="2"/>
  <c r="F7790" i="2"/>
  <c r="F7774" i="2"/>
  <c r="F7758" i="2"/>
  <c r="F7742" i="2"/>
  <c r="F7726" i="2"/>
  <c r="F7710" i="2"/>
  <c r="F7694" i="2"/>
  <c r="E10004" i="2"/>
  <c r="F10213" i="2"/>
  <c r="F9957" i="2"/>
  <c r="F9792" i="2"/>
  <c r="E9739" i="2"/>
  <c r="E9850" i="2"/>
  <c r="E9562" i="2"/>
  <c r="F9735" i="2"/>
  <c r="F9623" i="2"/>
  <c r="F9559" i="2"/>
  <c r="F9495" i="2"/>
  <c r="F9425" i="2"/>
  <c r="F9361" i="2"/>
  <c r="F9297" i="2"/>
  <c r="F9233" i="2"/>
  <c r="F9169" i="2"/>
  <c r="F9105" i="2"/>
  <c r="F9041" i="2"/>
  <c r="E9360" i="2"/>
  <c r="E9296" i="2"/>
  <c r="E9232" i="2"/>
  <c r="E9168" i="2"/>
  <c r="E9104" i="2"/>
  <c r="E9040" i="2"/>
  <c r="E9007" i="2"/>
  <c r="E8943" i="2"/>
  <c r="E8879" i="2"/>
  <c r="E8815" i="2"/>
  <c r="E8751" i="2"/>
  <c r="E8703" i="2"/>
  <c r="E8671" i="2"/>
  <c r="F8953" i="2"/>
  <c r="F8921" i="2"/>
  <c r="F8889" i="2"/>
  <c r="F8857" i="2"/>
  <c r="F8825" i="2"/>
  <c r="F8793" i="2"/>
  <c r="F8761" i="2"/>
  <c r="F8729" i="2"/>
  <c r="F8697" i="2"/>
  <c r="E10088" i="2"/>
  <c r="F10324" i="2"/>
  <c r="F10068" i="2"/>
  <c r="E10199" i="2"/>
  <c r="F10103" i="2"/>
  <c r="F10390" i="2"/>
  <c r="E9816" i="2"/>
  <c r="E9553" i="2"/>
  <c r="F9716" i="2"/>
  <c r="E9390" i="2"/>
  <c r="F10249" i="2"/>
  <c r="F9810" i="2"/>
  <c r="E9643" i="2"/>
  <c r="E9456" i="2"/>
  <c r="F9568" i="2"/>
  <c r="F9434" i="2"/>
  <c r="F9306" i="2"/>
  <c r="F9178" i="2"/>
  <c r="F9050" i="2"/>
  <c r="E9299" i="2"/>
  <c r="E9171" i="2"/>
  <c r="E9043" i="2"/>
  <c r="F8974" i="2"/>
  <c r="F8910" i="2"/>
  <c r="F8846" i="2"/>
  <c r="F8782" i="2"/>
  <c r="F8718" i="2"/>
  <c r="F8669" i="2"/>
  <c r="F8637" i="2"/>
  <c r="F8605" i="2"/>
  <c r="F8573" i="2"/>
  <c r="F8541" i="2"/>
  <c r="F8509" i="2"/>
  <c r="F8477" i="2"/>
  <c r="F8445" i="2"/>
  <c r="F8413" i="2"/>
  <c r="F8381" i="2"/>
  <c r="F8349" i="2"/>
  <c r="F8317" i="2"/>
  <c r="F8285" i="2"/>
  <c r="F8253" i="2"/>
  <c r="E9000" i="2"/>
  <c r="E8936" i="2"/>
  <c r="E8872" i="2"/>
  <c r="E8808" i="2"/>
  <c r="E8744" i="2"/>
  <c r="E8680" i="2"/>
  <c r="E8616" i="2"/>
  <c r="E8552" i="2"/>
  <c r="E8488" i="2"/>
  <c r="E8424" i="2"/>
  <c r="E8360" i="2"/>
  <c r="E8296" i="2"/>
  <c r="E8224" i="2"/>
  <c r="F8192" i="2"/>
  <c r="F8160" i="2"/>
  <c r="F8128" i="2"/>
  <c r="F8096" i="2"/>
  <c r="F8064" i="2"/>
  <c r="F8032" i="2"/>
  <c r="F8000" i="2"/>
  <c r="F7968" i="2"/>
  <c r="F7936" i="2"/>
  <c r="F7904" i="2"/>
  <c r="F7872" i="2"/>
  <c r="F7840" i="2"/>
  <c r="F7808" i="2"/>
  <c r="F7776" i="2"/>
  <c r="F7744" i="2"/>
  <c r="F7724" i="2"/>
  <c r="F7708" i="2"/>
  <c r="F7692" i="2"/>
  <c r="E9972" i="2"/>
  <c r="F10181" i="2"/>
  <c r="F9925" i="2"/>
  <c r="F9776" i="2"/>
  <c r="E9733" i="2"/>
  <c r="E9818" i="2"/>
  <c r="E9546" i="2"/>
  <c r="F9719" i="2"/>
  <c r="F9615" i="2"/>
  <c r="F9551" i="2"/>
  <c r="F9487" i="2"/>
  <c r="F9417" i="2"/>
  <c r="F9353" i="2"/>
  <c r="F9289" i="2"/>
  <c r="F9225" i="2"/>
  <c r="F9161" i="2"/>
  <c r="F9097" i="2"/>
  <c r="F9450" i="2"/>
  <c r="E9352" i="2"/>
  <c r="E9288" i="2"/>
  <c r="E9224" i="2"/>
  <c r="E9160" i="2"/>
  <c r="E9096" i="2"/>
  <c r="E9032" i="2"/>
  <c r="E8999" i="2"/>
  <c r="E8935" i="2"/>
  <c r="E8871" i="2"/>
  <c r="E8807" i="2"/>
  <c r="E8743" i="2"/>
  <c r="E10390" i="2"/>
  <c r="E10126" i="2"/>
  <c r="E10328" i="2"/>
  <c r="E9983" i="2"/>
  <c r="F10206" i="2"/>
  <c r="F9950" i="2"/>
  <c r="E9902" i="2"/>
  <c r="F9875" i="2"/>
  <c r="E9869" i="2"/>
  <c r="E9674" i="2"/>
  <c r="E10218" i="2"/>
  <c r="E9925" i="2"/>
  <c r="F10152" i="2"/>
  <c r="F9896" i="2"/>
  <c r="F10271" i="2"/>
  <c r="F9821" i="2"/>
  <c r="E9652" i="2"/>
  <c r="E9579" i="2"/>
  <c r="E9451" i="2"/>
  <c r="E9420" i="2"/>
  <c r="F10347" i="2"/>
  <c r="F9854" i="2"/>
  <c r="E9687" i="2"/>
  <c r="E9492" i="2"/>
  <c r="F9586" i="2"/>
  <c r="F9458" i="2"/>
  <c r="F9324" i="2"/>
  <c r="F9196" i="2"/>
  <c r="F9068" i="2"/>
  <c r="E9325" i="2"/>
  <c r="E9197" i="2"/>
  <c r="E9069" i="2"/>
  <c r="F9015" i="2"/>
  <c r="F8979" i="2"/>
  <c r="F8947" i="2"/>
  <c r="F8915" i="2"/>
  <c r="F8883" i="2"/>
  <c r="F8851" i="2"/>
  <c r="F8819" i="2"/>
  <c r="F8787" i="2"/>
  <c r="F8755" i="2"/>
  <c r="F8723" i="2"/>
  <c r="F8691" i="2"/>
  <c r="E10205" i="2"/>
  <c r="F10276" i="2"/>
  <c r="F10020" i="2"/>
  <c r="E10042" i="2"/>
  <c r="F10007" i="2"/>
  <c r="E9841" i="2"/>
  <c r="E9768" i="2"/>
  <c r="E9529" i="2"/>
  <c r="F9692" i="2"/>
  <c r="E10275" i="2"/>
  <c r="F10153" i="2"/>
  <c r="F9762" i="2"/>
  <c r="E9798" i="2"/>
  <c r="F9705" i="2"/>
  <c r="F9544" i="2"/>
  <c r="F9410" i="2"/>
  <c r="F10413" i="2"/>
  <c r="E10385" i="2"/>
  <c r="E10039" i="2"/>
  <c r="E10277" i="2"/>
  <c r="F10302" i="2"/>
  <c r="F10046" i="2"/>
  <c r="E10117" i="2"/>
  <c r="F10059" i="2"/>
  <c r="F9763" i="2"/>
  <c r="E9722" i="2"/>
  <c r="F10412" i="2"/>
  <c r="E10053" i="2"/>
  <c r="F10248" i="2"/>
  <c r="F9992" i="2"/>
  <c r="E9986" i="2"/>
  <c r="F9951" i="2"/>
  <c r="E9769" i="2"/>
  <c r="E9627" i="2"/>
  <c r="E9499" i="2"/>
  <c r="F9666" i="2"/>
  <c r="E10056" i="2"/>
  <c r="F10017" i="2"/>
  <c r="E9823" i="2"/>
  <c r="E9588" i="2"/>
  <c r="F9634" i="2"/>
  <c r="F9506" i="2"/>
  <c r="F9372" i="2"/>
  <c r="F9244" i="2"/>
  <c r="F9116" i="2"/>
  <c r="E9373" i="2"/>
  <c r="E9245" i="2"/>
  <c r="E9117" i="2"/>
  <c r="F9007" i="2"/>
  <c r="F8943" i="2"/>
  <c r="F8879" i="2"/>
  <c r="F8815" i="2"/>
  <c r="F8751" i="2"/>
  <c r="F8687" i="2"/>
  <c r="F10244" i="2"/>
  <c r="E9978" i="2"/>
  <c r="E9777" i="2"/>
  <c r="E9513" i="2"/>
  <c r="E10153" i="2"/>
  <c r="F10362" i="2"/>
  <c r="F9673" i="2"/>
  <c r="F9394" i="2"/>
  <c r="F9234" i="2"/>
  <c r="F9106" i="2"/>
  <c r="E9355" i="2"/>
  <c r="E9227" i="2"/>
  <c r="E9099" i="2"/>
  <c r="F9002" i="2"/>
  <c r="F8938" i="2"/>
  <c r="F8874" i="2"/>
  <c r="F8810" i="2"/>
  <c r="F8746" i="2"/>
  <c r="F8683" i="2"/>
  <c r="F8651" i="2"/>
  <c r="F8619" i="2"/>
  <c r="F8587" i="2"/>
  <c r="F8555" i="2"/>
  <c r="F8523" i="2"/>
  <c r="F8491" i="2"/>
  <c r="F8459" i="2"/>
  <c r="F8427" i="2"/>
  <c r="F8395" i="2"/>
  <c r="F8363" i="2"/>
  <c r="F8331" i="2"/>
  <c r="F8299" i="2"/>
  <c r="F8267" i="2"/>
  <c r="F8235" i="2"/>
  <c r="E8964" i="2"/>
  <c r="E8900" i="2"/>
  <c r="E8836" i="2"/>
  <c r="E8772" i="2"/>
  <c r="E8708" i="2"/>
  <c r="E8644" i="2"/>
  <c r="E8580" i="2"/>
  <c r="E8516" i="2"/>
  <c r="E8452" i="2"/>
  <c r="E8388" i="2"/>
  <c r="E8324" i="2"/>
  <c r="E8260" i="2"/>
  <c r="F8206" i="2"/>
  <c r="F8174" i="2"/>
  <c r="F8142" i="2"/>
  <c r="F8110" i="2"/>
  <c r="F8078" i="2"/>
  <c r="F8046" i="2"/>
  <c r="F8014" i="2"/>
  <c r="F7982" i="2"/>
  <c r="F8999" i="2"/>
  <c r="F8935" i="2"/>
  <c r="F8871" i="2"/>
  <c r="F8807" i="2"/>
  <c r="F8743" i="2"/>
  <c r="E10384" i="2"/>
  <c r="F10180" i="2"/>
  <c r="F10327" i="2"/>
  <c r="E9704" i="2"/>
  <c r="E9481" i="2"/>
  <c r="E9984" i="2"/>
  <c r="E9783" i="2"/>
  <c r="F9624" i="2"/>
  <c r="F9362" i="2"/>
  <c r="F9218" i="2"/>
  <c r="F9090" i="2"/>
  <c r="E9339" i="2"/>
  <c r="E9211" i="2"/>
  <c r="E9083" i="2"/>
  <c r="F8994" i="2"/>
  <c r="F8930" i="2"/>
  <c r="F8866" i="2"/>
  <c r="F8802" i="2"/>
  <c r="F8738" i="2"/>
  <c r="F8679" i="2"/>
  <c r="F8647" i="2"/>
  <c r="F8615" i="2"/>
  <c r="F8583" i="2"/>
  <c r="F8551" i="2"/>
  <c r="F8519" i="2"/>
  <c r="F8487" i="2"/>
  <c r="F8455" i="2"/>
  <c r="F8423" i="2"/>
  <c r="F8391" i="2"/>
  <c r="F8359" i="2"/>
  <c r="F8327" i="2"/>
  <c r="F8295" i="2"/>
  <c r="F8263" i="2"/>
  <c r="F8231" i="2"/>
  <c r="E8956" i="2"/>
  <c r="E8892" i="2"/>
  <c r="E8828" i="2"/>
  <c r="E8764" i="2"/>
  <c r="E8700" i="2"/>
  <c r="E8636" i="2"/>
  <c r="E8572" i="2"/>
  <c r="E8508" i="2"/>
  <c r="E8444" i="2"/>
  <c r="E8380" i="2"/>
  <c r="E8316" i="2"/>
  <c r="E8252" i="2"/>
  <c r="F8202" i="2"/>
  <c r="F8170" i="2"/>
  <c r="F8138" i="2"/>
  <c r="F8106" i="2"/>
  <c r="F8074" i="2"/>
  <c r="F8042" i="2"/>
  <c r="F8010" i="2"/>
  <c r="F7978" i="2"/>
  <c r="F7946" i="2"/>
  <c r="F7914" i="2"/>
  <c r="F7882" i="2"/>
  <c r="F7850" i="2"/>
  <c r="F7818" i="2"/>
  <c r="F7918" i="2"/>
  <c r="F7854" i="2"/>
  <c r="F7802" i="2"/>
  <c r="F7770" i="2"/>
  <c r="F7738" i="2"/>
  <c r="F7706" i="2"/>
  <c r="E9940" i="2"/>
  <c r="F9893" i="2"/>
  <c r="E9717" i="2"/>
  <c r="E9530" i="2"/>
  <c r="F9607" i="2"/>
  <c r="F9479" i="2"/>
  <c r="F9345" i="2"/>
  <c r="F9217" i="2"/>
  <c r="F9089" i="2"/>
  <c r="E9344" i="2"/>
  <c r="E9216" i="2"/>
  <c r="E9088" i="2"/>
  <c r="E8991" i="2"/>
  <c r="E8863" i="2"/>
  <c r="E8735" i="2"/>
  <c r="E8663" i="2"/>
  <c r="E8599" i="2"/>
  <c r="E8535" i="2"/>
  <c r="E8471" i="2"/>
  <c r="E8407" i="2"/>
  <c r="E8343" i="2"/>
  <c r="E8279" i="2"/>
  <c r="E8229" i="2"/>
  <c r="E8193" i="2"/>
  <c r="E8161" i="2"/>
  <c r="E8129" i="2"/>
  <c r="E8097" i="2"/>
  <c r="E8065" i="2"/>
  <c r="E8033" i="2"/>
  <c r="E8001" i="2"/>
  <c r="E7969" i="2"/>
  <c r="E7937" i="2"/>
  <c r="E7905" i="2"/>
  <c r="E7873" i="2"/>
  <c r="E7841" i="2"/>
  <c r="E7809" i="2"/>
  <c r="E7777" i="2"/>
  <c r="E7745" i="2"/>
  <c r="E7713" i="2"/>
  <c r="E7681" i="2"/>
  <c r="E7649" i="2"/>
  <c r="E7617" i="2"/>
  <c r="E7585" i="2"/>
  <c r="E7553" i="2"/>
  <c r="E7521" i="2"/>
  <c r="E7489" i="2"/>
  <c r="E7457" i="2"/>
  <c r="E7425" i="2"/>
  <c r="E7393" i="2"/>
  <c r="E7361" i="2"/>
  <c r="E7329" i="2"/>
  <c r="E7296" i="2"/>
  <c r="E7264" i="2"/>
  <c r="E7232" i="2"/>
  <c r="E7200" i="2"/>
  <c r="E7168" i="2"/>
  <c r="E10237" i="2"/>
  <c r="F10284" i="2"/>
  <c r="F10028" i="2"/>
  <c r="E10231" i="2"/>
  <c r="F10151" i="2"/>
  <c r="F9761" i="2"/>
  <c r="E9776" i="2"/>
  <c r="E9541" i="2"/>
  <c r="F9720" i="2"/>
  <c r="E9402" i="2"/>
  <c r="F10137" i="2"/>
  <c r="F9754" i="2"/>
  <c r="E9814" i="2"/>
  <c r="F9713" i="2"/>
  <c r="F9548" i="2"/>
  <c r="F9414" i="2"/>
  <c r="F9286" i="2"/>
  <c r="F9158" i="2"/>
  <c r="F9444" i="2"/>
  <c r="E9295" i="2"/>
  <c r="E9167" i="2"/>
  <c r="E9039" i="2"/>
  <c r="F8972" i="2"/>
  <c r="F8908" i="2"/>
  <c r="F8844" i="2"/>
  <c r="F8780" i="2"/>
  <c r="F8716" i="2"/>
  <c r="F8668" i="2"/>
  <c r="F8636" i="2"/>
  <c r="F8604" i="2"/>
  <c r="F8572" i="2"/>
  <c r="F8540" i="2"/>
  <c r="F8508" i="2"/>
  <c r="F8476" i="2"/>
  <c r="F8444" i="2"/>
  <c r="F8412" i="2"/>
  <c r="F8380" i="2"/>
  <c r="F8348" i="2"/>
  <c r="F8316" i="2"/>
  <c r="F8284" i="2"/>
  <c r="F8252" i="2"/>
  <c r="E9006" i="2"/>
  <c r="E8942" i="2"/>
  <c r="E8878" i="2"/>
  <c r="E8814" i="2"/>
  <c r="E8750" i="2"/>
  <c r="E8686" i="2"/>
  <c r="E8622" i="2"/>
  <c r="E8558" i="2"/>
  <c r="E8494" i="2"/>
  <c r="E8430" i="2"/>
  <c r="E8366" i="2"/>
  <c r="E8302" i="2"/>
  <c r="E8238" i="2"/>
  <c r="F8199" i="2"/>
  <c r="F8167" i="2"/>
  <c r="F8135" i="2"/>
  <c r="F8103" i="2"/>
  <c r="F8071" i="2"/>
  <c r="F8039" i="2"/>
  <c r="F8007" i="2"/>
  <c r="F7975" i="2"/>
  <c r="F7943" i="2"/>
  <c r="F7911" i="2"/>
  <c r="F7879" i="2"/>
  <c r="F7847" i="2"/>
  <c r="F7910" i="2"/>
  <c r="F7846" i="2"/>
  <c r="F7798" i="2"/>
  <c r="F7766" i="2"/>
  <c r="F7734" i="2"/>
  <c r="F7702" i="2"/>
  <c r="F10355" i="2"/>
  <c r="F9856" i="2"/>
  <c r="E9685" i="2"/>
  <c r="E9498" i="2"/>
  <c r="F9591" i="2"/>
  <c r="F9463" i="2"/>
  <c r="F9329" i="2"/>
  <c r="F9201" i="2"/>
  <c r="F9073" i="2"/>
  <c r="E9328" i="2"/>
  <c r="E9200" i="2"/>
  <c r="E9072" i="2"/>
  <c r="E8975" i="2"/>
  <c r="E8847" i="2"/>
  <c r="E8719" i="2"/>
  <c r="E8655" i="2"/>
  <c r="E8623" i="2"/>
  <c r="E8591" i="2"/>
  <c r="E8559" i="2"/>
  <c r="E8527" i="2"/>
  <c r="E8495" i="2"/>
  <c r="E8463" i="2"/>
  <c r="E8431" i="2"/>
  <c r="E8399" i="2"/>
  <c r="E8367" i="2"/>
  <c r="E8335" i="2"/>
  <c r="E8303" i="2"/>
  <c r="E8271" i="2"/>
  <c r="E8239" i="2"/>
  <c r="E8221" i="2"/>
  <c r="E8205" i="2"/>
  <c r="E8189" i="2"/>
  <c r="E8173" i="2"/>
  <c r="E8157" i="2"/>
  <c r="E8141" i="2"/>
  <c r="E8125" i="2"/>
  <c r="E8109" i="2"/>
  <c r="E8093" i="2"/>
  <c r="E8077" i="2"/>
  <c r="E8061" i="2"/>
  <c r="E8045" i="2"/>
  <c r="E8029" i="2"/>
  <c r="E8013" i="2"/>
  <c r="E7997" i="2"/>
  <c r="E7981" i="2"/>
  <c r="E7965" i="2"/>
  <c r="E7949" i="2"/>
  <c r="E7933" i="2"/>
  <c r="E7917" i="2"/>
  <c r="E7901" i="2"/>
  <c r="E7885" i="2"/>
  <c r="E7869" i="2"/>
  <c r="E7853" i="2"/>
  <c r="E7837" i="2"/>
  <c r="E7821" i="2"/>
  <c r="E7805" i="2"/>
  <c r="E7789" i="2"/>
  <c r="E7773" i="2"/>
  <c r="E7757" i="2"/>
  <c r="E7741" i="2"/>
  <c r="E7725" i="2"/>
  <c r="E7709" i="2"/>
  <c r="E7693" i="2"/>
  <c r="E7677" i="2"/>
  <c r="E7661" i="2"/>
  <c r="E7645" i="2"/>
  <c r="E7629" i="2"/>
  <c r="E7613" i="2"/>
  <c r="E7597" i="2"/>
  <c r="E7581" i="2"/>
  <c r="E7565" i="2"/>
  <c r="E7549" i="2"/>
  <c r="E7533" i="2"/>
  <c r="E7517" i="2"/>
  <c r="E7501" i="2"/>
  <c r="E7485" i="2"/>
  <c r="E7469" i="2"/>
  <c r="E7453" i="2"/>
  <c r="E7437" i="2"/>
  <c r="E7421" i="2"/>
  <c r="E7405" i="2"/>
  <c r="E7389" i="2"/>
  <c r="E7373" i="2"/>
  <c r="E7357" i="2"/>
  <c r="E7341" i="2"/>
  <c r="E7325" i="2"/>
  <c r="E7308" i="2"/>
  <c r="E7292" i="2"/>
  <c r="E7276" i="2"/>
  <c r="E7260" i="2"/>
  <c r="E7244" i="2"/>
  <c r="E7228" i="2"/>
  <c r="E7212" i="2"/>
  <c r="E7196" i="2"/>
  <c r="E7180" i="2"/>
  <c r="E10453" i="2"/>
  <c r="E10194" i="2"/>
  <c r="E10115" i="2"/>
  <c r="E9889" i="2"/>
  <c r="F10252" i="2"/>
  <c r="F10124" i="2"/>
  <c r="F9996" i="2"/>
  <c r="F10368" i="2"/>
  <c r="E10109" i="2"/>
  <c r="F10359" i="2"/>
  <c r="F10087" i="2"/>
  <c r="F9857" i="2"/>
  <c r="E9825" i="2"/>
  <c r="E9664" i="2"/>
  <c r="E9744" i="2"/>
  <c r="E9589" i="2"/>
  <c r="E9525" i="2"/>
  <c r="E9461" i="2"/>
  <c r="F9704" i="2"/>
  <c r="F9640" i="2"/>
  <c r="E9386" i="2"/>
  <c r="F10331" i="2"/>
  <c r="F10073" i="2"/>
  <c r="F9850" i="2"/>
  <c r="F10394" i="2"/>
  <c r="E9683" i="2"/>
  <c r="E9750" i="2"/>
  <c r="E9528" i="2"/>
  <c r="F9681" i="2"/>
  <c r="F9596" i="2"/>
  <c r="F9532" i="2"/>
  <c r="F9468" i="2"/>
  <c r="F9398" i="2"/>
  <c r="F9334" i="2"/>
  <c r="F9270" i="2"/>
  <c r="F9206" i="2"/>
  <c r="F9142" i="2"/>
  <c r="F9078" i="2"/>
  <c r="E9421" i="2"/>
  <c r="E9343" i="2"/>
  <c r="E9279" i="2"/>
  <c r="E9215" i="2"/>
  <c r="E9151" i="2"/>
  <c r="E9087" i="2"/>
  <c r="E9023" i="2"/>
  <c r="F8996" i="2"/>
  <c r="F8964" i="2"/>
  <c r="F8932" i="2"/>
  <c r="F8900" i="2"/>
  <c r="F8868" i="2"/>
  <c r="F8836" i="2"/>
  <c r="F8804" i="2"/>
  <c r="F8772" i="2"/>
  <c r="F8740" i="2"/>
  <c r="F8708" i="2"/>
  <c r="F8680" i="2"/>
  <c r="F8664" i="2"/>
  <c r="F8648" i="2"/>
  <c r="F8632" i="2"/>
  <c r="F8616" i="2"/>
  <c r="F8600" i="2"/>
  <c r="F8584" i="2"/>
  <c r="F8568" i="2"/>
  <c r="F8552" i="2"/>
  <c r="F8536" i="2"/>
  <c r="F8520" i="2"/>
  <c r="F8504" i="2"/>
  <c r="F8488" i="2"/>
  <c r="F8472" i="2"/>
  <c r="F8456" i="2"/>
  <c r="F8440" i="2"/>
  <c r="F8424" i="2"/>
  <c r="F8408" i="2"/>
  <c r="F8392" i="2"/>
  <c r="F8376" i="2"/>
  <c r="F8360" i="2"/>
  <c r="F8344" i="2"/>
  <c r="F8328" i="2"/>
  <c r="F8312" i="2"/>
  <c r="F8296" i="2"/>
  <c r="F8280" i="2"/>
  <c r="F8264" i="2"/>
  <c r="F8248" i="2"/>
  <c r="F8232" i="2"/>
  <c r="E8998" i="2"/>
  <c r="E8966" i="2"/>
  <c r="E8934" i="2"/>
  <c r="E8902" i="2"/>
  <c r="E8870" i="2"/>
  <c r="E8838" i="2"/>
  <c r="E8806" i="2"/>
  <c r="E8774" i="2"/>
  <c r="E8742" i="2"/>
  <c r="E8710" i="2"/>
  <c r="E8678" i="2"/>
  <c r="E8646" i="2"/>
  <c r="E8614" i="2"/>
  <c r="E8582" i="2"/>
  <c r="E8550" i="2"/>
  <c r="E8518" i="2"/>
  <c r="E8486" i="2"/>
  <c r="E8454" i="2"/>
  <c r="E8422" i="2"/>
  <c r="E8390" i="2"/>
  <c r="E8358" i="2"/>
  <c r="E8326" i="2"/>
  <c r="E8294" i="2"/>
  <c r="E8262" i="2"/>
  <c r="E8228" i="2"/>
  <c r="F8211" i="2"/>
  <c r="F8195" i="2"/>
  <c r="F8179" i="2"/>
  <c r="F8163" i="2"/>
  <c r="F8147" i="2"/>
  <c r="F8131" i="2"/>
  <c r="F8115" i="2"/>
  <c r="F8099" i="2"/>
  <c r="F8083" i="2"/>
  <c r="F8067" i="2"/>
  <c r="F8051" i="2"/>
  <c r="F8035" i="2"/>
  <c r="F8019" i="2"/>
  <c r="F8003" i="2"/>
  <c r="F7987" i="2"/>
  <c r="F7971" i="2"/>
  <c r="F7955" i="2"/>
  <c r="F7939" i="2"/>
  <c r="F7923" i="2"/>
  <c r="F7907" i="2"/>
  <c r="F7891" i="2"/>
  <c r="F7875" i="2"/>
  <c r="F7859" i="2"/>
  <c r="F7843" i="2"/>
  <c r="F7827" i="2"/>
  <c r="F7811" i="2"/>
  <c r="F7795" i="2"/>
  <c r="F7779" i="2"/>
  <c r="F7763" i="2"/>
  <c r="F7747" i="2"/>
  <c r="F7731" i="2"/>
  <c r="F7715" i="2"/>
  <c r="F7699" i="2"/>
  <c r="E10161" i="2"/>
  <c r="F10387" i="2"/>
  <c r="F10101" i="2"/>
  <c r="F9864" i="2"/>
  <c r="F10330" i="2"/>
  <c r="E9677" i="2"/>
  <c r="E9618" i="2"/>
  <c r="E9490" i="2"/>
  <c r="F9663" i="2"/>
  <c r="F9587" i="2"/>
  <c r="F9523" i="2"/>
  <c r="F9459" i="2"/>
  <c r="F9389" i="2"/>
  <c r="F9325" i="2"/>
  <c r="F9261" i="2"/>
  <c r="F9197" i="2"/>
  <c r="F9133" i="2"/>
  <c r="F9069" i="2"/>
  <c r="E9383" i="2"/>
  <c r="E9324" i="2"/>
  <c r="E9260" i="2"/>
  <c r="E9196" i="2"/>
  <c r="E9132" i="2"/>
  <c r="E9068" i="2"/>
  <c r="F9034" i="2"/>
  <c r="E8963" i="2"/>
  <c r="E8899" i="2"/>
  <c r="E8835" i="2"/>
  <c r="E8771" i="2"/>
  <c r="E8707" i="2"/>
  <c r="E8643" i="2"/>
  <c r="E8579" i="2"/>
  <c r="E8515" i="2"/>
  <c r="E8451" i="2"/>
  <c r="E8387" i="2"/>
  <c r="E8323" i="2"/>
  <c r="E8259" i="2"/>
  <c r="E8211" i="2"/>
  <c r="E8179" i="2"/>
  <c r="E8147" i="2"/>
  <c r="E8115" i="2"/>
  <c r="E8083" i="2"/>
  <c r="E8051" i="2"/>
  <c r="E8019" i="2"/>
  <c r="E7987" i="2"/>
  <c r="E7955" i="2"/>
  <c r="E7923" i="2"/>
  <c r="E7891" i="2"/>
  <c r="E7859" i="2"/>
  <c r="E7827" i="2"/>
  <c r="E7795" i="2"/>
  <c r="E7763" i="2"/>
  <c r="E7731" i="2"/>
  <c r="E7699" i="2"/>
  <c r="E7667" i="2"/>
  <c r="E7635" i="2"/>
  <c r="E7603" i="2"/>
  <c r="E7571" i="2"/>
  <c r="E7539" i="2"/>
  <c r="E7507" i="2"/>
  <c r="E7475" i="2"/>
  <c r="E7443" i="2"/>
  <c r="E7411" i="2"/>
  <c r="E7379" i="2"/>
  <c r="E7347" i="2"/>
  <c r="E7310" i="2"/>
  <c r="E7278" i="2"/>
  <c r="E7246" i="2"/>
  <c r="E7214" i="2"/>
  <c r="E7182" i="2"/>
  <c r="E7160" i="2"/>
  <c r="E7144" i="2"/>
  <c r="E7128" i="2"/>
  <c r="E7112" i="2"/>
  <c r="E7096" i="2"/>
  <c r="E7080" i="2"/>
  <c r="E7064" i="2"/>
  <c r="E7048" i="2"/>
  <c r="E7032" i="2"/>
  <c r="E7016" i="2"/>
  <c r="E7000" i="2"/>
  <c r="E6984" i="2"/>
  <c r="E6968" i="2"/>
  <c r="E6952" i="2"/>
  <c r="E6936" i="2"/>
  <c r="E6920" i="2"/>
  <c r="E6904" i="2"/>
  <c r="E6888" i="2"/>
  <c r="E6872" i="2"/>
  <c r="E6856" i="2"/>
  <c r="E6840" i="2"/>
  <c r="E6824" i="2"/>
  <c r="E6808" i="2"/>
  <c r="E6792" i="2"/>
  <c r="E6776" i="2"/>
  <c r="E6760" i="2"/>
  <c r="E6744" i="2"/>
  <c r="E6728" i="2"/>
  <c r="E6712" i="2"/>
  <c r="E6696" i="2"/>
  <c r="E6680" i="2"/>
  <c r="E6664" i="2"/>
  <c r="E6648" i="2"/>
  <c r="E6632" i="2"/>
  <c r="E6616" i="2"/>
  <c r="E6600" i="2"/>
  <c r="E6584" i="2"/>
  <c r="E6568" i="2"/>
  <c r="E6552" i="2"/>
  <c r="E6536" i="2"/>
  <c r="E6520" i="2"/>
  <c r="E6504" i="2"/>
  <c r="E6488" i="2"/>
  <c r="E6472" i="2"/>
  <c r="E6456" i="2"/>
  <c r="E6440" i="2"/>
  <c r="E6424" i="2"/>
  <c r="E6408" i="2"/>
  <c r="E6392" i="2"/>
  <c r="E6376" i="2"/>
  <c r="E6360" i="2"/>
  <c r="E6344" i="2"/>
  <c r="E6328" i="2"/>
  <c r="E6312" i="2"/>
  <c r="E6296" i="2"/>
  <c r="E6280" i="2"/>
  <c r="E6264" i="2"/>
  <c r="E6248" i="2"/>
  <c r="E6232" i="2"/>
  <c r="E6216" i="2"/>
  <c r="E6200" i="2"/>
  <c r="E6184" i="2"/>
  <c r="E6168" i="2"/>
  <c r="E6152" i="2"/>
  <c r="E6136" i="2"/>
  <c r="E6120" i="2"/>
  <c r="E6104" i="2"/>
  <c r="E6088" i="2"/>
  <c r="E6072" i="2"/>
  <c r="E6056" i="2"/>
  <c r="E6040" i="2"/>
  <c r="E6024" i="2"/>
  <c r="E6008" i="2"/>
  <c r="E5992" i="2"/>
  <c r="E5976" i="2"/>
  <c r="E5960" i="2"/>
  <c r="E5944" i="2"/>
  <c r="E5928" i="2"/>
  <c r="E5912" i="2"/>
  <c r="E5896" i="2"/>
  <c r="E5880" i="2"/>
  <c r="E5864" i="2"/>
  <c r="E5848" i="2"/>
  <c r="E5832" i="2"/>
  <c r="E5816" i="2"/>
  <c r="E5800" i="2"/>
  <c r="E5784" i="2"/>
  <c r="E5768" i="2"/>
  <c r="E5752" i="2"/>
  <c r="E5736" i="2"/>
  <c r="E5720" i="2"/>
  <c r="E5704" i="2"/>
  <c r="E5688" i="2"/>
  <c r="E5672" i="2"/>
  <c r="E5656" i="2"/>
  <c r="E5640" i="2"/>
  <c r="E5624" i="2"/>
  <c r="E5608" i="2"/>
  <c r="E5592" i="2"/>
  <c r="E5576" i="2"/>
  <c r="E5560" i="2"/>
  <c r="E5544" i="2"/>
  <c r="E5528" i="2"/>
  <c r="E5512" i="2"/>
  <c r="E5496" i="2"/>
  <c r="E5480" i="2"/>
  <c r="E5464" i="2"/>
  <c r="F7313" i="2"/>
  <c r="F7297" i="2"/>
  <c r="F7281" i="2"/>
  <c r="F7265" i="2"/>
  <c r="F7249" i="2"/>
  <c r="F7233" i="2"/>
  <c r="F7217" i="2"/>
  <c r="F7201" i="2"/>
  <c r="F7185" i="2"/>
  <c r="F7169" i="2"/>
  <c r="F7153" i="2"/>
  <c r="F7137" i="2"/>
  <c r="F7121" i="2"/>
  <c r="F7105" i="2"/>
  <c r="F7089" i="2"/>
  <c r="F7073" i="2"/>
  <c r="F7057" i="2"/>
  <c r="F7041" i="2"/>
  <c r="F7025" i="2"/>
  <c r="F7009" i="2"/>
  <c r="F6993" i="2"/>
  <c r="F6977" i="2"/>
  <c r="F6961" i="2"/>
  <c r="F6945" i="2"/>
  <c r="F6929" i="2"/>
  <c r="F6913" i="2"/>
  <c r="F6897" i="2"/>
  <c r="F6881" i="2"/>
  <c r="F6865" i="2"/>
  <c r="F6849" i="2"/>
  <c r="F6833" i="2"/>
  <c r="F6817" i="2"/>
  <c r="F6801" i="2"/>
  <c r="F6785" i="2"/>
  <c r="F6769" i="2"/>
  <c r="F6753" i="2"/>
  <c r="F6737" i="2"/>
  <c r="F6721" i="2"/>
  <c r="F6705" i="2"/>
  <c r="F6689" i="2"/>
  <c r="F6673" i="2"/>
  <c r="F6657" i="2"/>
  <c r="F6641" i="2"/>
  <c r="F6625" i="2"/>
  <c r="F6609" i="2"/>
  <c r="F6593" i="2"/>
  <c r="F6577" i="2"/>
  <c r="F6561" i="2"/>
  <c r="F6545" i="2"/>
  <c r="F6529" i="2"/>
  <c r="F6513" i="2"/>
  <c r="F6497" i="2"/>
  <c r="F6481" i="2"/>
  <c r="F6465" i="2"/>
  <c r="F6449" i="2"/>
  <c r="F6433" i="2"/>
  <c r="F6417" i="2"/>
  <c r="F6401" i="2"/>
  <c r="F6385" i="2"/>
  <c r="F6369" i="2"/>
  <c r="F6353" i="2"/>
  <c r="F6337" i="2"/>
  <c r="F6321" i="2"/>
  <c r="F6305" i="2"/>
  <c r="F6289" i="2"/>
  <c r="F6273" i="2"/>
  <c r="F6257" i="2"/>
  <c r="F6241" i="2"/>
  <c r="F6225" i="2"/>
  <c r="F6209" i="2"/>
  <c r="F6193" i="2"/>
  <c r="F6177" i="2"/>
  <c r="F6161" i="2"/>
  <c r="F6145" i="2"/>
  <c r="F6129" i="2"/>
  <c r="F6113" i="2"/>
  <c r="F6097" i="2"/>
  <c r="F6081" i="2"/>
  <c r="F6065" i="2"/>
  <c r="F6049" i="2"/>
  <c r="F6033" i="2"/>
  <c r="F6017" i="2"/>
  <c r="F6001" i="2"/>
  <c r="F5985" i="2"/>
  <c r="F5969" i="2"/>
  <c r="F5953" i="2"/>
  <c r="F5937" i="2"/>
  <c r="F5921" i="2"/>
  <c r="F5905" i="2"/>
  <c r="F5889" i="2"/>
  <c r="F5873" i="2"/>
  <c r="F5857" i="2"/>
  <c r="F5841" i="2"/>
  <c r="F5825" i="2"/>
  <c r="F5816" i="2"/>
  <c r="F5808" i="2"/>
  <c r="F5800" i="2"/>
  <c r="F5792" i="2"/>
  <c r="F5784" i="2"/>
  <c r="F5776" i="2"/>
  <c r="F5768" i="2"/>
  <c r="F5760" i="2"/>
  <c r="F5752" i="2"/>
  <c r="F5744" i="2"/>
  <c r="F5736" i="2"/>
  <c r="F5728" i="2"/>
  <c r="F5720" i="2"/>
  <c r="F5712" i="2"/>
  <c r="E10347" i="2"/>
  <c r="E9948" i="2"/>
  <c r="F10173" i="2"/>
  <c r="F9917" i="2"/>
  <c r="F9772" i="2"/>
  <c r="E9811" i="2"/>
  <c r="E9657" i="2"/>
  <c r="E9598" i="2"/>
  <c r="E9470" i="2"/>
  <c r="F9637" i="2"/>
  <c r="F9573" i="2"/>
  <c r="F9509" i="2"/>
  <c r="F9439" i="2"/>
  <c r="F9375" i="2"/>
  <c r="F9311" i="2"/>
  <c r="F9247" i="2"/>
  <c r="F9183" i="2"/>
  <c r="F9119" i="2"/>
  <c r="F9055" i="2"/>
  <c r="E9378" i="2"/>
  <c r="E9314" i="2"/>
  <c r="E9250" i="2"/>
  <c r="E9186" i="2"/>
  <c r="E9122" i="2"/>
  <c r="E9058" i="2"/>
  <c r="F9020" i="2"/>
  <c r="E8953" i="2"/>
  <c r="E8889" i="2"/>
  <c r="E8825" i="2"/>
  <c r="E8761" i="2"/>
  <c r="E8697" i="2"/>
  <c r="E8633" i="2"/>
  <c r="E8569" i="2"/>
  <c r="E8505" i="2"/>
  <c r="E8441" i="2"/>
  <c r="E8377" i="2"/>
  <c r="E8313" i="2"/>
  <c r="E8249" i="2"/>
  <c r="F7675" i="2"/>
  <c r="F7659" i="2"/>
  <c r="F7643" i="2"/>
  <c r="F7627" i="2"/>
  <c r="F7611" i="2"/>
  <c r="F7595" i="2"/>
  <c r="F7579" i="2"/>
  <c r="F7563" i="2"/>
  <c r="F7547" i="2"/>
  <c r="F7531" i="2"/>
  <c r="F7515" i="2"/>
  <c r="F7499" i="2"/>
  <c r="F7483" i="2"/>
  <c r="F7467" i="2"/>
  <c r="F7451" i="2"/>
  <c r="F7435" i="2"/>
  <c r="F7419" i="2"/>
  <c r="E8214" i="2"/>
  <c r="E8182" i="2"/>
  <c r="E8150" i="2"/>
  <c r="E8118" i="2"/>
  <c r="E8086" i="2"/>
  <c r="E8054" i="2"/>
  <c r="E8022" i="2"/>
  <c r="E7990" i="2"/>
  <c r="E7958" i="2"/>
  <c r="E7926" i="2"/>
  <c r="E7894" i="2"/>
  <c r="E7862" i="2"/>
  <c r="E7830" i="2"/>
  <c r="E7798" i="2"/>
  <c r="E7766" i="2"/>
  <c r="E7734" i="2"/>
  <c r="E7702" i="2"/>
  <c r="E7670" i="2"/>
  <c r="E7638" i="2"/>
  <c r="E7606" i="2"/>
  <c r="E7574" i="2"/>
  <c r="E7542" i="2"/>
  <c r="E7510" i="2"/>
  <c r="E7478" i="2"/>
  <c r="E7446" i="2"/>
  <c r="E7414" i="2"/>
  <c r="E7382" i="2"/>
  <c r="E7350" i="2"/>
  <c r="F7404" i="2"/>
  <c r="F7372" i="2"/>
  <c r="F7340" i="2"/>
  <c r="E7313" i="2"/>
  <c r="E7281" i="2"/>
  <c r="E7249" i="2"/>
  <c r="E7217" i="2"/>
  <c r="E7185" i="2"/>
  <c r="E7153" i="2"/>
  <c r="E7121" i="2"/>
  <c r="E7089" i="2"/>
  <c r="E7057" i="2"/>
  <c r="E7025" i="2"/>
  <c r="E6993" i="2"/>
  <c r="E6961" i="2"/>
  <c r="E6929" i="2"/>
  <c r="E6897" i="2"/>
  <c r="E6865" i="2"/>
  <c r="E6833" i="2"/>
  <c r="E6801" i="2"/>
  <c r="E6769" i="2"/>
  <c r="E6737" i="2"/>
  <c r="E6705" i="2"/>
  <c r="E6673" i="2"/>
  <c r="E6641" i="2"/>
  <c r="E6609" i="2"/>
  <c r="E6577" i="2"/>
  <c r="E6545" i="2"/>
  <c r="E6513" i="2"/>
  <c r="E6481" i="2"/>
  <c r="E6449" i="2"/>
  <c r="E6417" i="2"/>
  <c r="E6385" i="2"/>
  <c r="E6353" i="2"/>
  <c r="E6321" i="2"/>
  <c r="E6289" i="2"/>
  <c r="E6257" i="2"/>
  <c r="E6225" i="2"/>
  <c r="E6193" i="2"/>
  <c r="E6161" i="2"/>
  <c r="E6129" i="2"/>
  <c r="E6097" i="2"/>
  <c r="E6065" i="2"/>
  <c r="E6033" i="2"/>
  <c r="E6001" i="2"/>
  <c r="E5969" i="2"/>
  <c r="E5937" i="2"/>
  <c r="E5905" i="2"/>
  <c r="E5873" i="2"/>
  <c r="E5841" i="2"/>
  <c r="F7401" i="2"/>
  <c r="F7369" i="2"/>
  <c r="F7337" i="2"/>
  <c r="F7304" i="2"/>
  <c r="F7272" i="2"/>
  <c r="F7240" i="2"/>
  <c r="F7208" i="2"/>
  <c r="E5805" i="2"/>
  <c r="E5773" i="2"/>
  <c r="E5741" i="2"/>
  <c r="E5709" i="2"/>
  <c r="E5677" i="2"/>
  <c r="E5645" i="2"/>
  <c r="E5613" i="2"/>
  <c r="E5581" i="2"/>
  <c r="E5549" i="2"/>
  <c r="E5517" i="2"/>
  <c r="E5485" i="2"/>
  <c r="F7188" i="2"/>
  <c r="F7156" i="2"/>
  <c r="F7124" i="2"/>
  <c r="F7092" i="2"/>
  <c r="F7060" i="2"/>
  <c r="F7028" i="2"/>
  <c r="F6996" i="2"/>
  <c r="F6964" i="2"/>
  <c r="F6932" i="2"/>
  <c r="F6900" i="2"/>
  <c r="F6868" i="2"/>
  <c r="F6836" i="2"/>
  <c r="F6804" i="2"/>
  <c r="F6772" i="2"/>
  <c r="F6740" i="2"/>
  <c r="F6708" i="2"/>
  <c r="F6676" i="2"/>
  <c r="F6644" i="2"/>
  <c r="F6612" i="2"/>
  <c r="F6580" i="2"/>
  <c r="F6548" i="2"/>
  <c r="F6516" i="2"/>
  <c r="F6484" i="2"/>
  <c r="F6452" i="2"/>
  <c r="F6420" i="2"/>
  <c r="F6388" i="2"/>
  <c r="F6356" i="2"/>
  <c r="F6324" i="2"/>
  <c r="F6292" i="2"/>
  <c r="F6260" i="2"/>
  <c r="F6228" i="2"/>
  <c r="F6196" i="2"/>
  <c r="F6164" i="2"/>
  <c r="F6132" i="2"/>
  <c r="F6100" i="2"/>
  <c r="F6068" i="2"/>
  <c r="F6036" i="2"/>
  <c r="F6004" i="2"/>
  <c r="F5972" i="2"/>
  <c r="F5940" i="2"/>
  <c r="F5908" i="2"/>
  <c r="F5876" i="2"/>
  <c r="F5844" i="2"/>
  <c r="E5448" i="2"/>
  <c r="E5416" i="2"/>
  <c r="E5384" i="2"/>
  <c r="E5352" i="2"/>
  <c r="E5320" i="2"/>
  <c r="E5288" i="2"/>
  <c r="E5256" i="2"/>
  <c r="E5224" i="2"/>
  <c r="E5192" i="2"/>
  <c r="E5160" i="2"/>
  <c r="E5128" i="2"/>
  <c r="E5096" i="2"/>
  <c r="E5064" i="2"/>
  <c r="E5032" i="2"/>
  <c r="E5000" i="2"/>
  <c r="E4968" i="2"/>
  <c r="E4936" i="2"/>
  <c r="E4904" i="2"/>
  <c r="E4872" i="2"/>
  <c r="E4840" i="2"/>
  <c r="E4808" i="2"/>
  <c r="E4776" i="2"/>
  <c r="E4750" i="2"/>
  <c r="E4734" i="2"/>
  <c r="E4718" i="2"/>
  <c r="E4702" i="2"/>
  <c r="E4686" i="2"/>
  <c r="E4670" i="2"/>
  <c r="E4654" i="2"/>
  <c r="E4638" i="2"/>
  <c r="E4622" i="2"/>
  <c r="E4606" i="2"/>
  <c r="E4590" i="2"/>
  <c r="E4574" i="2"/>
  <c r="E4558" i="2"/>
  <c r="E4542" i="2"/>
  <c r="E4526" i="2"/>
  <c r="E4510" i="2"/>
  <c r="E4494" i="2"/>
  <c r="E4478" i="2"/>
  <c r="E4462" i="2"/>
  <c r="E4446" i="2"/>
  <c r="E4430" i="2"/>
  <c r="F7839" i="2"/>
  <c r="F7823" i="2"/>
  <c r="F7807" i="2"/>
  <c r="F7791" i="2"/>
  <c r="F7775" i="2"/>
  <c r="F7759" i="2"/>
  <c r="F7743" i="2"/>
  <c r="F7727" i="2"/>
  <c r="F7711" i="2"/>
  <c r="F7695" i="2"/>
  <c r="E10052" i="2"/>
  <c r="F10293" i="2"/>
  <c r="F10037" i="2"/>
  <c r="F9832" i="2"/>
  <c r="E9851" i="2"/>
  <c r="E9645" i="2"/>
  <c r="E9586" i="2"/>
  <c r="E9458" i="2"/>
  <c r="F9635" i="2"/>
  <c r="F9571" i="2"/>
  <c r="F9507" i="2"/>
  <c r="F9437" i="2"/>
  <c r="F9373" i="2"/>
  <c r="F9309" i="2"/>
  <c r="F9245" i="2"/>
  <c r="F9181" i="2"/>
  <c r="F9117" i="2"/>
  <c r="F9053" i="2"/>
  <c r="E9372" i="2"/>
  <c r="E9308" i="2"/>
  <c r="E9244" i="2"/>
  <c r="E9180" i="2"/>
  <c r="E9116" i="2"/>
  <c r="E9052" i="2"/>
  <c r="F9018" i="2"/>
  <c r="E8947" i="2"/>
  <c r="E8883" i="2"/>
  <c r="E8819" i="2"/>
  <c r="E8755" i="2"/>
  <c r="E8691" i="2"/>
  <c r="E8627" i="2"/>
  <c r="E8563" i="2"/>
  <c r="E8499" i="2"/>
  <c r="E8435" i="2"/>
  <c r="E8371" i="2"/>
  <c r="E8307" i="2"/>
  <c r="E8243" i="2"/>
  <c r="E8203" i="2"/>
  <c r="E8171" i="2"/>
  <c r="E8139" i="2"/>
  <c r="E8107" i="2"/>
  <c r="E8075" i="2"/>
  <c r="E8043" i="2"/>
  <c r="E8011" i="2"/>
  <c r="E7979" i="2"/>
  <c r="E7947" i="2"/>
  <c r="E7915" i="2"/>
  <c r="E7883" i="2"/>
  <c r="E7851" i="2"/>
  <c r="E7819" i="2"/>
  <c r="E7787" i="2"/>
  <c r="E7755" i="2"/>
  <c r="E7723" i="2"/>
  <c r="E7691" i="2"/>
  <c r="E7659" i="2"/>
  <c r="E7627" i="2"/>
  <c r="E7595" i="2"/>
  <c r="E7563" i="2"/>
  <c r="E7531" i="2"/>
  <c r="E7499" i="2"/>
  <c r="E7467" i="2"/>
  <c r="E7435" i="2"/>
  <c r="E7403" i="2"/>
  <c r="E7371" i="2"/>
  <c r="E7339" i="2"/>
  <c r="E7302" i="2"/>
  <c r="E7270" i="2"/>
  <c r="E7238" i="2"/>
  <c r="E7206" i="2"/>
  <c r="E7174" i="2"/>
  <c r="E7156" i="2"/>
  <c r="E7140" i="2"/>
  <c r="E7124" i="2"/>
  <c r="E7108" i="2"/>
  <c r="E7092" i="2"/>
  <c r="E7076" i="2"/>
  <c r="E7060" i="2"/>
  <c r="E7044" i="2"/>
  <c r="E7028" i="2"/>
  <c r="E7012" i="2"/>
  <c r="E6996" i="2"/>
  <c r="E6980" i="2"/>
  <c r="E6964" i="2"/>
  <c r="E6948" i="2"/>
  <c r="E6932" i="2"/>
  <c r="E6916" i="2"/>
  <c r="E6900" i="2"/>
  <c r="E6884" i="2"/>
  <c r="E6868" i="2"/>
  <c r="E6852" i="2"/>
  <c r="E6836" i="2"/>
  <c r="E6820" i="2"/>
  <c r="E6804" i="2"/>
  <c r="E6788" i="2"/>
  <c r="E6772" i="2"/>
  <c r="E6756" i="2"/>
  <c r="E6740" i="2"/>
  <c r="E6724" i="2"/>
  <c r="E6708" i="2"/>
  <c r="E6692" i="2"/>
  <c r="E6676" i="2"/>
  <c r="E6660" i="2"/>
  <c r="E6644" i="2"/>
  <c r="E6628" i="2"/>
  <c r="E6612" i="2"/>
  <c r="E6596" i="2"/>
  <c r="E6580" i="2"/>
  <c r="E6564" i="2"/>
  <c r="E6548" i="2"/>
  <c r="E6532" i="2"/>
  <c r="E6516" i="2"/>
  <c r="E6500" i="2"/>
  <c r="E6484" i="2"/>
  <c r="E6468" i="2"/>
  <c r="E6452" i="2"/>
  <c r="E6436" i="2"/>
  <c r="E6420" i="2"/>
  <c r="E6404" i="2"/>
  <c r="E6388" i="2"/>
  <c r="E6372" i="2"/>
  <c r="E6356" i="2"/>
  <c r="E6340" i="2"/>
  <c r="E6324" i="2"/>
  <c r="E6308" i="2"/>
  <c r="E6292" i="2"/>
  <c r="E6276" i="2"/>
  <c r="E6260" i="2"/>
  <c r="E6244" i="2"/>
  <c r="E6228" i="2"/>
  <c r="E6212" i="2"/>
  <c r="E6196" i="2"/>
  <c r="E6180" i="2"/>
  <c r="E6164" i="2"/>
  <c r="E6148" i="2"/>
  <c r="E6132" i="2"/>
  <c r="E6116" i="2"/>
  <c r="E6100" i="2"/>
  <c r="E6084" i="2"/>
  <c r="E6068" i="2"/>
  <c r="E6052" i="2"/>
  <c r="E6036" i="2"/>
  <c r="E6020" i="2"/>
  <c r="E6004" i="2"/>
  <c r="E5988" i="2"/>
  <c r="E5972" i="2"/>
  <c r="E5956" i="2"/>
  <c r="E5940" i="2"/>
  <c r="E5924" i="2"/>
  <c r="E5908" i="2"/>
  <c r="E5892" i="2"/>
  <c r="E5876" i="2"/>
  <c r="E5860" i="2"/>
  <c r="E5844" i="2"/>
  <c r="E5828" i="2"/>
  <c r="E5812" i="2"/>
  <c r="E5796" i="2"/>
  <c r="E5780" i="2"/>
  <c r="E5764" i="2"/>
  <c r="E5748" i="2"/>
  <c r="E5732" i="2"/>
  <c r="E5716" i="2"/>
  <c r="E5700" i="2"/>
  <c r="E5684" i="2"/>
  <c r="E5668" i="2"/>
  <c r="E5652" i="2"/>
  <c r="E5636" i="2"/>
  <c r="E5620" i="2"/>
  <c r="E5604" i="2"/>
  <c r="E5588" i="2"/>
  <c r="E5572" i="2"/>
  <c r="E5556" i="2"/>
  <c r="E5540" i="2"/>
  <c r="E5524" i="2"/>
  <c r="E5508" i="2"/>
  <c r="E5492" i="2"/>
  <c r="E5476" i="2"/>
  <c r="E5460" i="2"/>
  <c r="F7309" i="2"/>
  <c r="F7293" i="2"/>
  <c r="F7277" i="2"/>
  <c r="F7261" i="2"/>
  <c r="F7245" i="2"/>
  <c r="F7229" i="2"/>
  <c r="F7213" i="2"/>
  <c r="F7197" i="2"/>
  <c r="F7181" i="2"/>
  <c r="F7165" i="2"/>
  <c r="F7149" i="2"/>
  <c r="F7133" i="2"/>
  <c r="F7117" i="2"/>
  <c r="F7101" i="2"/>
  <c r="F7085" i="2"/>
  <c r="F7069" i="2"/>
  <c r="F7053" i="2"/>
  <c r="F7037" i="2"/>
  <c r="F7021" i="2"/>
  <c r="F7005" i="2"/>
  <c r="F6989" i="2"/>
  <c r="F6973" i="2"/>
  <c r="F6957" i="2"/>
  <c r="F6941" i="2"/>
  <c r="F6925" i="2"/>
  <c r="F6909" i="2"/>
  <c r="F6893" i="2"/>
  <c r="F6877" i="2"/>
  <c r="F6861" i="2"/>
  <c r="F6845" i="2"/>
  <c r="F6829" i="2"/>
  <c r="F6813" i="2"/>
  <c r="F6797" i="2"/>
  <c r="F6781" i="2"/>
  <c r="F6765" i="2"/>
  <c r="F6749" i="2"/>
  <c r="F6733" i="2"/>
  <c r="F6717" i="2"/>
  <c r="F6701" i="2"/>
  <c r="F6685" i="2"/>
  <c r="F6669" i="2"/>
  <c r="F6653" i="2"/>
  <c r="F6637" i="2"/>
  <c r="F6621" i="2"/>
  <c r="F6605" i="2"/>
  <c r="F6589" i="2"/>
  <c r="F6573" i="2"/>
  <c r="F6557" i="2"/>
  <c r="F6541" i="2"/>
  <c r="F6525" i="2"/>
  <c r="F6509" i="2"/>
  <c r="F6493" i="2"/>
  <c r="F6477" i="2"/>
  <c r="F6461" i="2"/>
  <c r="F6445" i="2"/>
  <c r="F6429" i="2"/>
  <c r="F6413" i="2"/>
  <c r="F6397" i="2"/>
  <c r="F6381" i="2"/>
  <c r="F6365" i="2"/>
  <c r="F6349" i="2"/>
  <c r="F6333" i="2"/>
  <c r="F6317" i="2"/>
  <c r="F6301" i="2"/>
  <c r="F6285" i="2"/>
  <c r="F6269" i="2"/>
  <c r="F6253" i="2"/>
  <c r="F6237" i="2"/>
  <c r="F6221" i="2"/>
  <c r="F6205" i="2"/>
  <c r="F6189" i="2"/>
  <c r="F6173" i="2"/>
  <c r="F6157" i="2"/>
  <c r="F6141" i="2"/>
  <c r="F6125" i="2"/>
  <c r="F6109" i="2"/>
  <c r="F6093" i="2"/>
  <c r="F6077" i="2"/>
  <c r="F6061" i="2"/>
  <c r="F6045" i="2"/>
  <c r="F6029" i="2"/>
  <c r="F6013" i="2"/>
  <c r="F5997" i="2"/>
  <c r="F5981" i="2"/>
  <c r="F5965" i="2"/>
  <c r="F5949" i="2"/>
  <c r="F5933" i="2"/>
  <c r="F5917" i="2"/>
  <c r="F5901" i="2"/>
  <c r="F5885" i="2"/>
  <c r="F5869" i="2"/>
  <c r="F5853" i="2"/>
  <c r="F5837" i="2"/>
  <c r="F5822" i="2"/>
  <c r="F5814" i="2"/>
  <c r="F5806" i="2"/>
  <c r="F5798" i="2"/>
  <c r="F5790" i="2"/>
  <c r="F5782" i="2"/>
  <c r="F5774" i="2"/>
  <c r="F5766" i="2"/>
  <c r="F5758" i="2"/>
  <c r="F5750" i="2"/>
  <c r="F5742" i="2"/>
  <c r="F5734" i="2"/>
  <c r="F5726" i="2"/>
  <c r="F5718" i="2"/>
  <c r="F5710" i="2"/>
  <c r="E10203" i="2"/>
  <c r="E9884" i="2"/>
  <c r="F10109" i="2"/>
  <c r="F9868" i="2"/>
  <c r="F9740" i="2"/>
  <c r="E9747" i="2"/>
  <c r="E9826" i="2"/>
  <c r="E9566" i="2"/>
  <c r="F9731" i="2"/>
  <c r="F9621" i="2"/>
  <c r="F9557" i="2"/>
  <c r="F9493" i="2"/>
  <c r="F9423" i="2"/>
  <c r="F9359" i="2"/>
  <c r="F9295" i="2"/>
  <c r="F9231" i="2"/>
  <c r="F9167" i="2"/>
  <c r="F9103" i="2"/>
  <c r="F9039" i="2"/>
  <c r="E9362" i="2"/>
  <c r="E9298" i="2"/>
  <c r="E9234" i="2"/>
  <c r="E9170" i="2"/>
  <c r="E9106" i="2"/>
  <c r="E9042" i="2"/>
  <c r="E9001" i="2"/>
  <c r="E8937" i="2"/>
  <c r="E8873" i="2"/>
  <c r="E8809" i="2"/>
  <c r="E8745" i="2"/>
  <c r="E8681" i="2"/>
  <c r="E8617" i="2"/>
  <c r="E8553" i="2"/>
  <c r="E8489" i="2"/>
  <c r="E8425" i="2"/>
  <c r="E8361" i="2"/>
  <c r="E8297" i="2"/>
  <c r="F7687" i="2"/>
  <c r="F7671" i="2"/>
  <c r="F7655" i="2"/>
  <c r="F7639" i="2"/>
  <c r="F7623" i="2"/>
  <c r="F7607" i="2"/>
  <c r="F7591" i="2"/>
  <c r="F7575" i="2"/>
  <c r="F7559" i="2"/>
  <c r="F7543" i="2"/>
  <c r="F7527" i="2"/>
  <c r="F7511" i="2"/>
  <c r="F7495" i="2"/>
  <c r="F7479" i="2"/>
  <c r="F7463" i="2"/>
  <c r="F7447" i="2"/>
  <c r="F7431" i="2"/>
  <c r="F7415" i="2"/>
  <c r="E8206" i="2"/>
  <c r="E8174" i="2"/>
  <c r="E8142" i="2"/>
  <c r="E8110" i="2"/>
  <c r="E8078" i="2"/>
  <c r="E8046" i="2"/>
  <c r="E8014" i="2"/>
  <c r="E7982" i="2"/>
  <c r="E7950" i="2"/>
  <c r="E7918" i="2"/>
  <c r="E7886" i="2"/>
  <c r="E7854" i="2"/>
  <c r="E7822" i="2"/>
  <c r="E7790" i="2"/>
  <c r="E7758" i="2"/>
  <c r="E7726" i="2"/>
  <c r="E7694" i="2"/>
  <c r="E7662" i="2"/>
  <c r="E7630" i="2"/>
  <c r="E7598" i="2"/>
  <c r="E7566" i="2"/>
  <c r="E7534" i="2"/>
  <c r="E7502" i="2"/>
  <c r="E7470" i="2"/>
  <c r="E7438" i="2"/>
  <c r="E7406" i="2"/>
  <c r="E7374" i="2"/>
  <c r="E7342" i="2"/>
  <c r="F7396" i="2"/>
  <c r="F7364" i="2"/>
  <c r="F7332" i="2"/>
  <c r="E7305" i="2"/>
  <c r="E7273" i="2"/>
  <c r="E7241" i="2"/>
  <c r="E7209" i="2"/>
  <c r="E7177" i="2"/>
  <c r="E7145" i="2"/>
  <c r="E7113" i="2"/>
  <c r="E7081" i="2"/>
  <c r="E7049" i="2"/>
  <c r="E7017" i="2"/>
  <c r="E6985" i="2"/>
  <c r="E6953" i="2"/>
  <c r="E6921" i="2"/>
  <c r="E6889" i="2"/>
  <c r="E6857" i="2"/>
  <c r="E6825" i="2"/>
  <c r="E6793" i="2"/>
  <c r="E6761" i="2"/>
  <c r="E6729" i="2"/>
  <c r="E6697" i="2"/>
  <c r="E6665" i="2"/>
  <c r="E6633" i="2"/>
  <c r="E6601" i="2"/>
  <c r="E6569" i="2"/>
  <c r="E6537" i="2"/>
  <c r="E6505" i="2"/>
  <c r="E6473" i="2"/>
  <c r="E6441" i="2"/>
  <c r="E6409" i="2"/>
  <c r="E6377" i="2"/>
  <c r="E6345" i="2"/>
  <c r="E6313" i="2"/>
  <c r="E6281" i="2"/>
  <c r="E6249" i="2"/>
  <c r="E6217" i="2"/>
  <c r="E6185" i="2"/>
  <c r="E6153" i="2"/>
  <c r="E6121" i="2"/>
  <c r="E6089" i="2"/>
  <c r="E6057" i="2"/>
  <c r="E6025" i="2"/>
  <c r="E5993" i="2"/>
  <c r="E5961" i="2"/>
  <c r="E5929" i="2"/>
  <c r="E5897" i="2"/>
  <c r="E5865" i="2"/>
  <c r="E5833" i="2"/>
  <c r="F7393" i="2"/>
  <c r="F7361" i="2"/>
  <c r="F7329" i="2"/>
  <c r="F7296" i="2"/>
  <c r="F7264" i="2"/>
  <c r="F7232" i="2"/>
  <c r="F7200" i="2"/>
  <c r="E5797" i="2"/>
  <c r="E5765" i="2"/>
  <c r="E5733" i="2"/>
  <c r="E5701" i="2"/>
  <c r="E5669" i="2"/>
  <c r="E5637" i="2"/>
  <c r="E5605" i="2"/>
  <c r="E5573" i="2"/>
  <c r="E5541" i="2"/>
  <c r="E5509" i="2"/>
  <c r="E5477" i="2"/>
  <c r="F7180" i="2"/>
  <c r="F7148" i="2"/>
  <c r="F7116" i="2"/>
  <c r="F7084" i="2"/>
  <c r="F7052" i="2"/>
  <c r="F7020" i="2"/>
  <c r="F6988" i="2"/>
  <c r="F6956" i="2"/>
  <c r="F6924" i="2"/>
  <c r="F6892" i="2"/>
  <c r="F6860" i="2"/>
  <c r="F6828" i="2"/>
  <c r="F6796" i="2"/>
  <c r="F6764" i="2"/>
  <c r="F6732" i="2"/>
  <c r="F6700" i="2"/>
  <c r="F6668" i="2"/>
  <c r="F6636" i="2"/>
  <c r="F6604" i="2"/>
  <c r="F6572" i="2"/>
  <c r="F6540" i="2"/>
  <c r="F6508" i="2"/>
  <c r="F6476" i="2"/>
  <c r="F6444" i="2"/>
  <c r="F6412" i="2"/>
  <c r="F6380" i="2"/>
  <c r="F6348" i="2"/>
  <c r="F6316" i="2"/>
  <c r="F6284" i="2"/>
  <c r="F6252" i="2"/>
  <c r="F6220" i="2"/>
  <c r="F6188" i="2"/>
  <c r="F6156" i="2"/>
  <c r="F6124" i="2"/>
  <c r="F6092" i="2"/>
  <c r="F6060" i="2"/>
  <c r="F6028" i="2"/>
  <c r="F5996" i="2"/>
  <c r="F5964" i="2"/>
  <c r="F5932" i="2"/>
  <c r="F5900" i="2"/>
  <c r="F5868" i="2"/>
  <c r="F5836" i="2"/>
  <c r="E5440" i="2"/>
  <c r="E5408" i="2"/>
  <c r="E5376" i="2"/>
  <c r="E5344" i="2"/>
  <c r="E5312" i="2"/>
  <c r="E5280" i="2"/>
  <c r="E5248" i="2"/>
  <c r="E5216" i="2"/>
  <c r="E5184" i="2"/>
  <c r="E5152" i="2"/>
  <c r="E5120" i="2"/>
  <c r="E5088" i="2"/>
  <c r="E5056" i="2"/>
  <c r="E5024" i="2"/>
  <c r="E4992" i="2"/>
  <c r="E4960" i="2"/>
  <c r="E4928" i="2"/>
  <c r="E4896" i="2"/>
  <c r="E4864" i="2"/>
  <c r="E4832" i="2"/>
  <c r="E4800" i="2"/>
  <c r="E4768" i="2"/>
  <c r="E4746" i="2"/>
  <c r="E4722" i="2"/>
  <c r="E4690" i="2"/>
  <c r="E4658" i="2"/>
  <c r="E4626" i="2"/>
  <c r="E4594" i="2"/>
  <c r="E4562" i="2"/>
  <c r="E4530" i="2"/>
  <c r="E4498" i="2"/>
  <c r="E4466" i="2"/>
  <c r="E4434" i="2"/>
  <c r="E4410" i="2"/>
  <c r="E4394" i="2"/>
  <c r="E4378" i="2"/>
  <c r="E4362" i="2"/>
  <c r="E4346" i="2"/>
  <c r="E4330" i="2"/>
  <c r="E4314" i="2"/>
  <c r="E4298" i="2"/>
  <c r="E4282" i="2"/>
  <c r="E4266" i="2"/>
  <c r="E4250" i="2"/>
  <c r="E4234" i="2"/>
  <c r="E4218" i="2"/>
  <c r="E4202" i="2"/>
  <c r="E4186" i="2"/>
  <c r="E4170" i="2"/>
  <c r="E4154" i="2"/>
  <c r="E4138" i="2"/>
  <c r="E4122" i="2"/>
  <c r="E4106" i="2"/>
  <c r="E4090" i="2"/>
  <c r="E4074" i="2"/>
  <c r="E4058" i="2"/>
  <c r="E4042" i="2"/>
  <c r="E4026" i="2"/>
  <c r="E4010" i="2"/>
  <c r="E3994" i="2"/>
  <c r="E3978" i="2"/>
  <c r="E3962" i="2"/>
  <c r="E3946" i="2"/>
  <c r="E3930" i="2"/>
  <c r="E3914" i="2"/>
  <c r="E3898" i="2"/>
  <c r="E3882" i="2"/>
  <c r="E3866" i="2"/>
  <c r="E3850" i="2"/>
  <c r="E3834" i="2"/>
  <c r="E3818" i="2"/>
  <c r="E3802" i="2"/>
  <c r="E3786" i="2"/>
  <c r="E3770" i="2"/>
  <c r="E3754" i="2"/>
  <c r="E3738" i="2"/>
  <c r="E3722" i="2"/>
  <c r="E3706" i="2"/>
  <c r="E3690" i="2"/>
  <c r="E3674" i="2"/>
  <c r="E3658" i="2"/>
  <c r="E3642" i="2"/>
  <c r="E3626" i="2"/>
  <c r="E3610" i="2"/>
  <c r="E3594" i="2"/>
  <c r="E3578" i="2"/>
  <c r="E3562" i="2"/>
  <c r="E3546" i="2"/>
  <c r="E3530" i="2"/>
  <c r="E3514" i="2"/>
  <c r="E3498" i="2"/>
  <c r="E3482" i="2"/>
  <c r="E3466" i="2"/>
  <c r="E3450" i="2"/>
  <c r="E3434" i="2"/>
  <c r="E3418" i="2"/>
  <c r="E3402" i="2"/>
  <c r="E3386" i="2"/>
  <c r="E3370" i="2"/>
  <c r="E3354" i="2"/>
  <c r="E3338" i="2"/>
  <c r="E3322" i="2"/>
  <c r="E3306" i="2"/>
  <c r="E3290" i="2"/>
  <c r="E3274" i="2"/>
  <c r="E3258" i="2"/>
  <c r="E3242" i="2"/>
  <c r="E3226" i="2"/>
  <c r="E3210" i="2"/>
  <c r="E3194" i="2"/>
  <c r="E3178" i="2"/>
  <c r="E3162" i="2"/>
  <c r="E3146" i="2"/>
  <c r="E3130" i="2"/>
  <c r="E3114" i="2"/>
  <c r="E3098" i="2"/>
  <c r="E10104" i="2"/>
  <c r="F10268" i="2"/>
  <c r="F10012" i="2"/>
  <c r="E9930" i="2"/>
  <c r="F9873" i="2"/>
  <c r="E9712" i="2"/>
  <c r="E9581" i="2"/>
  <c r="E9453" i="2"/>
  <c r="E9410" i="2"/>
  <c r="F10395" i="2"/>
  <c r="F9866" i="2"/>
  <c r="E9731" i="2"/>
  <c r="E9512" i="2"/>
  <c r="F9604" i="2"/>
  <c r="F9476" i="2"/>
  <c r="F9342" i="2"/>
  <c r="F9214" i="2"/>
  <c r="F9086" i="2"/>
  <c r="E9335" i="2"/>
  <c r="E9207" i="2"/>
  <c r="E9079" i="2"/>
  <c r="F9000" i="2"/>
  <c r="F8936" i="2"/>
  <c r="F8872" i="2"/>
  <c r="F8808" i="2"/>
  <c r="F8744" i="2"/>
  <c r="F8682" i="2"/>
  <c r="F8650" i="2"/>
  <c r="F8618" i="2"/>
  <c r="F8586" i="2"/>
  <c r="F8554" i="2"/>
  <c r="F8522" i="2"/>
  <c r="F8490" i="2"/>
  <c r="F8458" i="2"/>
  <c r="F8426" i="2"/>
  <c r="F8394" i="2"/>
  <c r="F8362" i="2"/>
  <c r="F8330" i="2"/>
  <c r="F8298" i="2"/>
  <c r="F8266" i="2"/>
  <c r="F8234" i="2"/>
  <c r="E8970" i="2"/>
  <c r="E8906" i="2"/>
  <c r="E8842" i="2"/>
  <c r="E8778" i="2"/>
  <c r="E8714" i="2"/>
  <c r="E8650" i="2"/>
  <c r="E8586" i="2"/>
  <c r="E8522" i="2"/>
  <c r="E8458" i="2"/>
  <c r="E8394" i="2"/>
  <c r="E8330" i="2"/>
  <c r="E8266" i="2"/>
  <c r="F8205" i="2"/>
  <c r="F8173" i="2"/>
  <c r="F8141" i="2"/>
  <c r="F8109" i="2"/>
  <c r="F8077" i="2"/>
  <c r="F8045" i="2"/>
  <c r="F8013" i="2"/>
  <c r="F7981" i="2"/>
  <c r="F7949" i="2"/>
  <c r="F7917" i="2"/>
  <c r="F7885" i="2"/>
  <c r="F7853" i="2"/>
  <c r="F7821" i="2"/>
  <c r="F7789" i="2"/>
  <c r="F7757" i="2"/>
  <c r="F7725" i="2"/>
  <c r="F7693" i="2"/>
  <c r="F10325" i="2"/>
  <c r="F9848" i="2"/>
  <c r="E9755" i="2"/>
  <c r="E9634" i="2"/>
  <c r="F9679" i="2"/>
  <c r="F9531" i="2"/>
  <c r="F9397" i="2"/>
  <c r="F9269" i="2"/>
  <c r="F9141" i="2"/>
  <c r="E9431" i="2"/>
  <c r="E9268" i="2"/>
  <c r="E9140" i="2"/>
  <c r="E9012" i="2"/>
  <c r="E8923" i="2"/>
  <c r="E8795" i="2"/>
  <c r="E8667" i="2"/>
  <c r="E8539" i="2"/>
  <c r="E8411" i="2"/>
  <c r="E8283" i="2"/>
  <c r="E8183" i="2"/>
  <c r="E8119" i="2"/>
  <c r="E8055" i="2"/>
  <c r="E7991" i="2"/>
  <c r="E7927" i="2"/>
  <c r="E7863" i="2"/>
  <c r="E7799" i="2"/>
  <c r="E7735" i="2"/>
  <c r="E7671" i="2"/>
  <c r="E7607" i="2"/>
  <c r="E7543" i="2"/>
  <c r="E7479" i="2"/>
  <c r="E7415" i="2"/>
  <c r="E7351" i="2"/>
  <c r="E7290" i="2"/>
  <c r="E7226" i="2"/>
  <c r="E7158" i="2"/>
  <c r="E7126" i="2"/>
  <c r="E7094" i="2"/>
  <c r="E7062" i="2"/>
  <c r="E7030" i="2"/>
  <c r="E6998" i="2"/>
  <c r="E6966" i="2"/>
  <c r="E6934" i="2"/>
  <c r="E6902" i="2"/>
  <c r="E6870" i="2"/>
  <c r="E6838" i="2"/>
  <c r="E6806" i="2"/>
  <c r="E6774" i="2"/>
  <c r="E6742" i="2"/>
  <c r="E6710" i="2"/>
  <c r="E6678" i="2"/>
  <c r="E6646" i="2"/>
  <c r="E6614" i="2"/>
  <c r="E6582" i="2"/>
  <c r="E6550" i="2"/>
  <c r="E6518" i="2"/>
  <c r="E6486" i="2"/>
  <c r="E6454" i="2"/>
  <c r="E6422" i="2"/>
  <c r="E6390" i="2"/>
  <c r="E6358" i="2"/>
  <c r="E6326" i="2"/>
  <c r="E6294" i="2"/>
  <c r="E6262" i="2"/>
  <c r="E6230" i="2"/>
  <c r="E6198" i="2"/>
  <c r="E6166" i="2"/>
  <c r="E6134" i="2"/>
  <c r="E6102" i="2"/>
  <c r="E6070" i="2"/>
  <c r="E6038" i="2"/>
  <c r="E6006" i="2"/>
  <c r="E5974" i="2"/>
  <c r="E5942" i="2"/>
  <c r="E5910" i="2"/>
  <c r="E5878" i="2"/>
  <c r="E5846" i="2"/>
  <c r="E5810" i="2"/>
  <c r="E5778" i="2"/>
  <c r="E5746" i="2"/>
  <c r="E5714" i="2"/>
  <c r="E5682" i="2"/>
  <c r="E5650" i="2"/>
  <c r="E5618" i="2"/>
  <c r="E5586" i="2"/>
  <c r="E5554" i="2"/>
  <c r="E5522" i="2"/>
  <c r="E5490" i="2"/>
  <c r="F7323" i="2"/>
  <c r="F7291" i="2"/>
  <c r="F7259" i="2"/>
  <c r="F7227" i="2"/>
  <c r="F7195" i="2"/>
  <c r="F7163" i="2"/>
  <c r="F7131" i="2"/>
  <c r="F7099" i="2"/>
  <c r="F7067" i="2"/>
  <c r="F7035" i="2"/>
  <c r="F7003" i="2"/>
  <c r="F6971" i="2"/>
  <c r="F6939" i="2"/>
  <c r="F6907" i="2"/>
  <c r="F6875" i="2"/>
  <c r="F6843" i="2"/>
  <c r="F6811" i="2"/>
  <c r="F6779" i="2"/>
  <c r="F6747" i="2"/>
  <c r="F6715" i="2"/>
  <c r="F6683" i="2"/>
  <c r="F6651" i="2"/>
  <c r="F6619" i="2"/>
  <c r="F6587" i="2"/>
  <c r="F6555" i="2"/>
  <c r="F6523" i="2"/>
  <c r="F6491" i="2"/>
  <c r="F6459" i="2"/>
  <c r="F6427" i="2"/>
  <c r="F6395" i="2"/>
  <c r="F6363" i="2"/>
  <c r="F6331" i="2"/>
  <c r="F6299" i="2"/>
  <c r="F6267" i="2"/>
  <c r="F6235" i="2"/>
  <c r="F6203" i="2"/>
  <c r="F6171" i="2"/>
  <c r="F6139" i="2"/>
  <c r="F6107" i="2"/>
  <c r="F6075" i="2"/>
  <c r="F6043" i="2"/>
  <c r="F6011" i="2"/>
  <c r="F5979" i="2"/>
  <c r="F5947" i="2"/>
  <c r="F5915" i="2"/>
  <c r="F5883" i="2"/>
  <c r="F5851" i="2"/>
  <c r="F5821" i="2"/>
  <c r="F5805" i="2"/>
  <c r="F5789" i="2"/>
  <c r="F5773" i="2"/>
  <c r="F5757" i="2"/>
  <c r="F5741" i="2"/>
  <c r="F5725" i="2"/>
  <c r="F5709" i="2"/>
  <c r="F10269" i="2"/>
  <c r="F9820" i="2"/>
  <c r="E9673" i="2"/>
  <c r="E9454" i="2"/>
  <c r="F9581" i="2"/>
  <c r="F9453" i="2"/>
  <c r="F9319" i="2"/>
  <c r="F9191" i="2"/>
  <c r="F9063" i="2"/>
  <c r="E9306" i="2"/>
  <c r="E9178" i="2"/>
  <c r="E9050" i="2"/>
  <c r="F8969" i="2"/>
  <c r="F8905" i="2"/>
  <c r="F8841" i="2"/>
  <c r="F8777" i="2"/>
  <c r="F8713" i="2"/>
  <c r="E9977" i="2"/>
  <c r="F9940" i="2"/>
  <c r="F9865" i="2"/>
  <c r="E9617" i="2"/>
  <c r="F9652" i="2"/>
  <c r="F9993" i="2"/>
  <c r="E9584" i="2"/>
  <c r="F9504" i="2"/>
  <c r="F9242" i="2"/>
  <c r="E9363" i="2"/>
  <c r="E9107" i="2"/>
  <c r="F8942" i="2"/>
  <c r="F8814" i="2"/>
  <c r="F8686" i="2"/>
  <c r="F8621" i="2"/>
  <c r="F8557" i="2"/>
  <c r="F8493" i="2"/>
  <c r="F8429" i="2"/>
  <c r="F8365" i="2"/>
  <c r="F8301" i="2"/>
  <c r="F8237" i="2"/>
  <c r="E8904" i="2"/>
  <c r="E8776" i="2"/>
  <c r="E8648" i="2"/>
  <c r="E8520" i="2"/>
  <c r="E8392" i="2"/>
  <c r="E8264" i="2"/>
  <c r="F8176" i="2"/>
  <c r="F8112" i="2"/>
  <c r="F8048" i="2"/>
  <c r="F7984" i="2"/>
  <c r="F7920" i="2"/>
  <c r="F7856" i="2"/>
  <c r="F7792" i="2"/>
  <c r="F7732" i="2"/>
  <c r="F7700" i="2"/>
  <c r="F10309" i="2"/>
  <c r="F9840" i="2"/>
  <c r="E9669" i="2"/>
  <c r="E9482" i="2"/>
  <c r="F9583" i="2"/>
  <c r="F9455" i="2"/>
  <c r="F9321" i="2"/>
  <c r="F9193" i="2"/>
  <c r="F9065" i="2"/>
  <c r="E9320" i="2"/>
  <c r="E9192" i="2"/>
  <c r="E9064" i="2"/>
  <c r="E8967" i="2"/>
  <c r="E8839" i="2"/>
  <c r="F10462" i="2"/>
  <c r="E10071" i="2"/>
  <c r="F10341" i="2"/>
  <c r="E10239" i="2"/>
  <c r="F9779" i="2"/>
  <c r="E9820" i="2"/>
  <c r="F10280" i="2"/>
  <c r="E10050" i="2"/>
  <c r="E9833" i="2"/>
  <c r="E9515" i="2"/>
  <c r="E10169" i="2"/>
  <c r="F10354" i="2"/>
  <c r="F9661" i="2"/>
  <c r="F9388" i="2"/>
  <c r="F9132" i="2"/>
  <c r="E9261" i="2"/>
  <c r="E9021" i="2"/>
  <c r="F8963" i="2"/>
  <c r="F8899" i="2"/>
  <c r="F8835" i="2"/>
  <c r="F8771" i="2"/>
  <c r="F8707" i="2"/>
  <c r="E9929" i="2"/>
  <c r="F9892" i="2"/>
  <c r="F9817" i="2"/>
  <c r="E9593" i="2"/>
  <c r="E9430" i="2"/>
  <c r="F9897" i="2"/>
  <c r="E9536" i="2"/>
  <c r="F9480" i="2"/>
  <c r="E10327" i="2"/>
  <c r="E10302" i="2"/>
  <c r="F10174" i="2"/>
  <c r="F10315" i="2"/>
  <c r="E9837" i="2"/>
  <c r="E10160" i="2"/>
  <c r="F10120" i="2"/>
  <c r="F10207" i="2"/>
  <c r="E9848" i="2"/>
  <c r="F9730" i="2"/>
  <c r="F10273" i="2"/>
  <c r="E9655" i="2"/>
  <c r="F9570" i="2"/>
  <c r="F9308" i="2"/>
  <c r="F9052" i="2"/>
  <c r="E9181" i="2"/>
  <c r="F8975" i="2"/>
  <c r="F8847" i="2"/>
  <c r="F8719" i="2"/>
  <c r="F9988" i="2"/>
  <c r="E9740" i="2"/>
  <c r="F10089" i="2"/>
  <c r="F9528" i="2"/>
  <c r="F9170" i="2"/>
  <c r="E9291" i="2"/>
  <c r="E9035" i="2"/>
  <c r="F8906" i="2"/>
  <c r="F8778" i="2"/>
  <c r="F8667" i="2"/>
  <c r="F8603" i="2"/>
  <c r="F8539" i="2"/>
  <c r="F8475" i="2"/>
  <c r="F8411" i="2"/>
  <c r="F8347" i="2"/>
  <c r="F8283" i="2"/>
  <c r="E8996" i="2"/>
  <c r="E8868" i="2"/>
  <c r="E8740" i="2"/>
  <c r="E8612" i="2"/>
  <c r="E8484" i="2"/>
  <c r="E8356" i="2"/>
  <c r="F8222" i="2"/>
  <c r="F8158" i="2"/>
  <c r="F8094" i="2"/>
  <c r="F8030" i="2"/>
  <c r="E9029" i="2"/>
  <c r="F8903" i="2"/>
  <c r="F8775" i="2"/>
  <c r="E9961" i="2"/>
  <c r="F9849" i="2"/>
  <c r="F9644" i="2"/>
  <c r="E9568" i="2"/>
  <c r="F9282" i="2"/>
  <c r="E9429" i="2"/>
  <c r="E9147" i="2"/>
  <c r="F8962" i="2"/>
  <c r="F8834" i="2"/>
  <c r="F8706" i="2"/>
  <c r="F8631" i="2"/>
  <c r="F8567" i="2"/>
  <c r="F8503" i="2"/>
  <c r="F8439" i="2"/>
  <c r="F8375" i="2"/>
  <c r="F8311" i="2"/>
  <c r="F8247" i="2"/>
  <c r="E8924" i="2"/>
  <c r="E8796" i="2"/>
  <c r="E8668" i="2"/>
  <c r="E8540" i="2"/>
  <c r="E8412" i="2"/>
  <c r="E8284" i="2"/>
  <c r="F8186" i="2"/>
  <c r="F8122" i="2"/>
  <c r="F8058" i="2"/>
  <c r="F7994" i="2"/>
  <c r="F7930" i="2"/>
  <c r="F7866" i="2"/>
  <c r="F7950" i="2"/>
  <c r="F7822" i="2"/>
  <c r="F7754" i="2"/>
  <c r="E10401" i="2"/>
  <c r="F9760" i="2"/>
  <c r="F9703" i="2"/>
  <c r="F9409" i="2"/>
  <c r="F9153" i="2"/>
  <c r="E9280" i="2"/>
  <c r="E9024" i="2"/>
  <c r="E8799" i="2"/>
  <c r="E8631" i="2"/>
  <c r="E8503" i="2"/>
  <c r="E8375" i="2"/>
  <c r="E8247" i="2"/>
  <c r="E8177" i="2"/>
  <c r="E8113" i="2"/>
  <c r="E8049" i="2"/>
  <c r="E7985" i="2"/>
  <c r="E7921" i="2"/>
  <c r="E7857" i="2"/>
  <c r="E7793" i="2"/>
  <c r="E7729" i="2"/>
  <c r="E7665" i="2"/>
  <c r="E7601" i="2"/>
  <c r="E7537" i="2"/>
  <c r="E7473" i="2"/>
  <c r="E7409" i="2"/>
  <c r="E7345" i="2"/>
  <c r="E7280" i="2"/>
  <c r="E7216" i="2"/>
  <c r="E10258" i="2"/>
  <c r="F10156" i="2"/>
  <c r="E9898" i="2"/>
  <c r="E9696" i="2"/>
  <c r="E9477" i="2"/>
  <c r="E9936" i="2"/>
  <c r="E9715" i="2"/>
  <c r="F9612" i="2"/>
  <c r="F9350" i="2"/>
  <c r="F9094" i="2"/>
  <c r="E9231" i="2"/>
  <c r="F9004" i="2"/>
  <c r="F8876" i="2"/>
  <c r="F8748" i="2"/>
  <c r="F8652" i="2"/>
  <c r="F8588" i="2"/>
  <c r="F8524" i="2"/>
  <c r="F8460" i="2"/>
  <c r="F8396" i="2"/>
  <c r="F8332" i="2"/>
  <c r="F8268" i="2"/>
  <c r="E8974" i="2"/>
  <c r="E8846" i="2"/>
  <c r="E8718" i="2"/>
  <c r="E8590" i="2"/>
  <c r="E8462" i="2"/>
  <c r="E8334" i="2"/>
  <c r="F8215" i="2"/>
  <c r="F8151" i="2"/>
  <c r="F8087" i="2"/>
  <c r="F8023" i="2"/>
  <c r="F7959" i="2"/>
  <c r="F7895" i="2"/>
  <c r="F7942" i="2"/>
  <c r="F7814" i="2"/>
  <c r="F7750" i="2"/>
  <c r="E10187" i="2"/>
  <c r="E9867" i="2"/>
  <c r="F9671" i="2"/>
  <c r="F9393" i="2"/>
  <c r="F9137" i="2"/>
  <c r="E9264" i="2"/>
  <c r="E9008" i="2"/>
  <c r="E8783" i="2"/>
  <c r="E8639" i="2"/>
  <c r="E8575" i="2"/>
  <c r="E8511" i="2"/>
  <c r="E8447" i="2"/>
  <c r="E8383" i="2"/>
  <c r="E8319" i="2"/>
  <c r="E8255" i="2"/>
  <c r="E8213" i="2"/>
  <c r="E8181" i="2"/>
  <c r="E8149" i="2"/>
  <c r="E8117" i="2"/>
  <c r="E8085" i="2"/>
  <c r="E8053" i="2"/>
  <c r="E8021" i="2"/>
  <c r="E7989" i="2"/>
  <c r="E7957" i="2"/>
  <c r="E7925" i="2"/>
  <c r="E7893" i="2"/>
  <c r="E7861" i="2"/>
  <c r="E7829" i="2"/>
  <c r="E7797" i="2"/>
  <c r="E7765" i="2"/>
  <c r="E7733" i="2"/>
  <c r="E7701" i="2"/>
  <c r="E7669" i="2"/>
  <c r="E7637" i="2"/>
  <c r="E7605" i="2"/>
  <c r="E7573" i="2"/>
  <c r="E7541" i="2"/>
  <c r="E7509" i="2"/>
  <c r="E7477" i="2"/>
  <c r="E7445" i="2"/>
  <c r="E7413" i="2"/>
  <c r="E7381" i="2"/>
  <c r="E7349" i="2"/>
  <c r="E7316" i="2"/>
  <c r="E7284" i="2"/>
  <c r="E7252" i="2"/>
  <c r="E7220" i="2"/>
  <c r="E7188" i="2"/>
  <c r="E10286" i="2"/>
  <c r="E9953" i="2"/>
  <c r="F10188" i="2"/>
  <c r="F9932" i="2"/>
  <c r="E9962" i="2"/>
  <c r="F9959" i="2"/>
  <c r="E9728" i="2"/>
  <c r="E9621" i="2"/>
  <c r="E9493" i="2"/>
  <c r="F9672" i="2"/>
  <c r="E10000" i="2"/>
  <c r="F9945" i="2"/>
  <c r="E9799" i="2"/>
  <c r="E9592" i="2"/>
  <c r="F9628" i="2"/>
  <c r="F9500" i="2"/>
  <c r="F9366" i="2"/>
  <c r="F9238" i="2"/>
  <c r="F9110" i="2"/>
  <c r="E9375" i="2"/>
  <c r="E9247" i="2"/>
  <c r="E9119" i="2"/>
  <c r="F9017" i="2"/>
  <c r="F8948" i="2"/>
  <c r="F8884" i="2"/>
  <c r="F8820" i="2"/>
  <c r="F8756" i="2"/>
  <c r="F8692" i="2"/>
  <c r="F8656" i="2"/>
  <c r="F8624" i="2"/>
  <c r="F8592" i="2"/>
  <c r="F8560" i="2"/>
  <c r="F8528" i="2"/>
  <c r="F8496" i="2"/>
  <c r="F8464" i="2"/>
  <c r="F8432" i="2"/>
  <c r="F8400" i="2"/>
  <c r="F8368" i="2"/>
  <c r="F8336" i="2"/>
  <c r="F8304" i="2"/>
  <c r="F8272" i="2"/>
  <c r="F8240" i="2"/>
  <c r="E8982" i="2"/>
  <c r="E8918" i="2"/>
  <c r="E8854" i="2"/>
  <c r="E8790" i="2"/>
  <c r="E8726" i="2"/>
  <c r="E8662" i="2"/>
  <c r="E8598" i="2"/>
  <c r="E8534" i="2"/>
  <c r="E8470" i="2"/>
  <c r="E8406" i="2"/>
  <c r="E8342" i="2"/>
  <c r="E8278" i="2"/>
  <c r="F8219" i="2"/>
  <c r="F8187" i="2"/>
  <c r="F8155" i="2"/>
  <c r="F8123" i="2"/>
  <c r="F8091" i="2"/>
  <c r="F8059" i="2"/>
  <c r="F8027" i="2"/>
  <c r="F7995" i="2"/>
  <c r="F7963" i="2"/>
  <c r="F7931" i="2"/>
  <c r="F7899" i="2"/>
  <c r="F7867" i="2"/>
  <c r="F7835" i="2"/>
  <c r="F7803" i="2"/>
  <c r="F7771" i="2"/>
  <c r="F7739" i="2"/>
  <c r="F7707" i="2"/>
  <c r="E9988" i="2"/>
  <c r="F9973" i="2"/>
  <c r="E9787" i="2"/>
  <c r="E9554" i="2"/>
  <c r="F9619" i="2"/>
  <c r="F9491" i="2"/>
  <c r="F9357" i="2"/>
  <c r="F9229" i="2"/>
  <c r="F9101" i="2"/>
  <c r="E9356" i="2"/>
  <c r="E9228" i="2"/>
  <c r="E9100" i="2"/>
  <c r="E8995" i="2"/>
  <c r="E8867" i="2"/>
  <c r="E8739" i="2"/>
  <c r="E8611" i="2"/>
  <c r="E8483" i="2"/>
  <c r="E8355" i="2"/>
  <c r="E8225" i="2"/>
  <c r="E8163" i="2"/>
  <c r="E8099" i="2"/>
  <c r="E8035" i="2"/>
  <c r="E7971" i="2"/>
  <c r="E7907" i="2"/>
  <c r="E7843" i="2"/>
  <c r="E7779" i="2"/>
  <c r="E7715" i="2"/>
  <c r="E7651" i="2"/>
  <c r="E7587" i="2"/>
  <c r="E7523" i="2"/>
  <c r="E7459" i="2"/>
  <c r="E7395" i="2"/>
  <c r="E7331" i="2"/>
  <c r="E7262" i="2"/>
  <c r="E7198" i="2"/>
  <c r="E7152" i="2"/>
  <c r="E7120" i="2"/>
  <c r="E7088" i="2"/>
  <c r="E7056" i="2"/>
  <c r="E7024" i="2"/>
  <c r="E6992" i="2"/>
  <c r="E6960" i="2"/>
  <c r="E6928" i="2"/>
  <c r="E6896" i="2"/>
  <c r="E6864" i="2"/>
  <c r="E6832" i="2"/>
  <c r="E6800" i="2"/>
  <c r="E6768" i="2"/>
  <c r="E6736" i="2"/>
  <c r="E6704" i="2"/>
  <c r="E6672" i="2"/>
  <c r="E6640" i="2"/>
  <c r="E6608" i="2"/>
  <c r="E6576" i="2"/>
  <c r="E6544" i="2"/>
  <c r="E6512" i="2"/>
  <c r="E6480" i="2"/>
  <c r="E6448" i="2"/>
  <c r="E6416" i="2"/>
  <c r="E6384" i="2"/>
  <c r="E6352" i="2"/>
  <c r="E6320" i="2"/>
  <c r="E6288" i="2"/>
  <c r="E6256" i="2"/>
  <c r="E6224" i="2"/>
  <c r="E6192" i="2"/>
  <c r="E6160" i="2"/>
  <c r="E6128" i="2"/>
  <c r="E6096" i="2"/>
  <c r="E6064" i="2"/>
  <c r="E6032" i="2"/>
  <c r="E6000" i="2"/>
  <c r="E5968" i="2"/>
  <c r="E5936" i="2"/>
  <c r="E5904" i="2"/>
  <c r="E5872" i="2"/>
  <c r="E5840" i="2"/>
  <c r="E5808" i="2"/>
  <c r="E5776" i="2"/>
  <c r="E5744" i="2"/>
  <c r="E5712" i="2"/>
  <c r="E5680" i="2"/>
  <c r="E5648" i="2"/>
  <c r="E5616" i="2"/>
  <c r="E5584" i="2"/>
  <c r="E5552" i="2"/>
  <c r="E5520" i="2"/>
  <c r="E5488" i="2"/>
  <c r="F7321" i="2"/>
  <c r="F7289" i="2"/>
  <c r="F7257" i="2"/>
  <c r="F7225" i="2"/>
  <c r="F7193" i="2"/>
  <c r="F7161" i="2"/>
  <c r="F7129" i="2"/>
  <c r="F7097" i="2"/>
  <c r="F7065" i="2"/>
  <c r="F7033" i="2"/>
  <c r="F7001" i="2"/>
  <c r="F6969" i="2"/>
  <c r="F6937" i="2"/>
  <c r="F6905" i="2"/>
  <c r="F6873" i="2"/>
  <c r="F6841" i="2"/>
  <c r="F6809" i="2"/>
  <c r="F6777" i="2"/>
  <c r="F6745" i="2"/>
  <c r="F6713" i="2"/>
  <c r="F6681" i="2"/>
  <c r="F6649" i="2"/>
  <c r="F6617" i="2"/>
  <c r="F6585" i="2"/>
  <c r="F6553" i="2"/>
  <c r="F6521" i="2"/>
  <c r="F6489" i="2"/>
  <c r="F6457" i="2"/>
  <c r="F6425" i="2"/>
  <c r="F6393" i="2"/>
  <c r="F6361" i="2"/>
  <c r="F6329" i="2"/>
  <c r="F6297" i="2"/>
  <c r="F6265" i="2"/>
  <c r="F6233" i="2"/>
  <c r="F6201" i="2"/>
  <c r="F6169" i="2"/>
  <c r="F6137" i="2"/>
  <c r="F6105" i="2"/>
  <c r="F6073" i="2"/>
  <c r="F6041" i="2"/>
  <c r="F6009" i="2"/>
  <c r="F5977" i="2"/>
  <c r="F5945" i="2"/>
  <c r="F5913" i="2"/>
  <c r="F5881" i="2"/>
  <c r="F5849" i="2"/>
  <c r="F5820" i="2"/>
  <c r="F5804" i="2"/>
  <c r="F5788" i="2"/>
  <c r="F5772" i="2"/>
  <c r="F5756" i="2"/>
  <c r="F5740" i="2"/>
  <c r="F5724" i="2"/>
  <c r="F5708" i="2"/>
  <c r="F10301" i="2"/>
  <c r="F9836" i="2"/>
  <c r="E9721" i="2"/>
  <c r="E9534" i="2"/>
  <c r="F9605" i="2"/>
  <c r="F9477" i="2"/>
  <c r="F9343" i="2"/>
  <c r="F9215" i="2"/>
  <c r="F9087" i="2"/>
  <c r="E9346" i="2"/>
  <c r="E9218" i="2"/>
  <c r="E9090" i="2"/>
  <c r="E8985" i="2"/>
  <c r="E8857" i="2"/>
  <c r="E8729" i="2"/>
  <c r="E8601" i="2"/>
  <c r="E8473" i="2"/>
  <c r="E8345" i="2"/>
  <c r="F7683" i="2"/>
  <c r="F7651" i="2"/>
  <c r="F8937" i="2"/>
  <c r="F8873" i="2"/>
  <c r="F8809" i="2"/>
  <c r="F8745" i="2"/>
  <c r="F10428" i="2"/>
  <c r="F10196" i="2"/>
  <c r="F10391" i="2"/>
  <c r="E9720" i="2"/>
  <c r="E9489" i="2"/>
  <c r="E10016" i="2"/>
  <c r="E9815" i="2"/>
  <c r="F9632" i="2"/>
  <c r="F9370" i="2"/>
  <c r="F9114" i="2"/>
  <c r="E9235" i="2"/>
  <c r="F9006" i="2"/>
  <c r="F8878" i="2"/>
  <c r="F8750" i="2"/>
  <c r="F8653" i="2"/>
  <c r="F8589" i="2"/>
  <c r="F8525" i="2"/>
  <c r="F8461" i="2"/>
  <c r="F8397" i="2"/>
  <c r="F8333" i="2"/>
  <c r="F8269" i="2"/>
  <c r="E8968" i="2"/>
  <c r="E8840" i="2"/>
  <c r="E8712" i="2"/>
  <c r="E8584" i="2"/>
  <c r="E8456" i="2"/>
  <c r="E8328" i="2"/>
  <c r="F8208" i="2"/>
  <c r="F8144" i="2"/>
  <c r="F8080" i="2"/>
  <c r="F8016" i="2"/>
  <c r="F7952" i="2"/>
  <c r="F7888" i="2"/>
  <c r="F7824" i="2"/>
  <c r="F7760" i="2"/>
  <c r="F7716" i="2"/>
  <c r="E10129" i="2"/>
  <c r="F10053" i="2"/>
  <c r="E9835" i="2"/>
  <c r="E9610" i="2"/>
  <c r="F9655" i="2"/>
  <c r="F9519" i="2"/>
  <c r="F9385" i="2"/>
  <c r="F9257" i="2"/>
  <c r="F9129" i="2"/>
  <c r="E9391" i="2"/>
  <c r="E9256" i="2"/>
  <c r="E9128" i="2"/>
  <c r="F9030" i="2"/>
  <c r="E8903" i="2"/>
  <c r="E8775" i="2"/>
  <c r="E10396" i="2"/>
  <c r="E10092" i="2"/>
  <c r="F10078" i="2"/>
  <c r="F10123" i="2"/>
  <c r="E9741" i="2"/>
  <c r="E10163" i="2"/>
  <c r="F10024" i="2"/>
  <c r="F10015" i="2"/>
  <c r="E9738" i="2"/>
  <c r="F9682" i="2"/>
  <c r="F10081" i="2"/>
  <c r="E9620" i="2"/>
  <c r="F9522" i="2"/>
  <c r="F9260" i="2"/>
  <c r="E9393" i="2"/>
  <c r="E9133" i="2"/>
  <c r="F8995" i="2"/>
  <c r="F8931" i="2"/>
  <c r="F8867" i="2"/>
  <c r="F8803" i="2"/>
  <c r="F8739" i="2"/>
  <c r="E10274" i="2"/>
  <c r="F10148" i="2"/>
  <c r="F10263" i="2"/>
  <c r="E9672" i="2"/>
  <c r="E9465" i="2"/>
  <c r="E9920" i="2"/>
  <c r="E9723" i="2"/>
  <c r="F9608" i="2"/>
  <c r="F9346" i="2"/>
  <c r="E10375" i="2"/>
  <c r="E9951" i="2"/>
  <c r="F9918" i="2"/>
  <c r="F9843" i="2"/>
  <c r="E9658" i="2"/>
  <c r="E9893" i="2"/>
  <c r="F10360" i="2"/>
  <c r="F9789" i="2"/>
  <c r="E9563" i="2"/>
  <c r="E9404" i="2"/>
  <c r="F9822" i="2"/>
  <c r="E9460" i="2"/>
  <c r="F9436" i="2"/>
  <c r="F9180" i="2"/>
  <c r="E9309" i="2"/>
  <c r="E9053" i="2"/>
  <c r="F8911" i="2"/>
  <c r="F8783" i="2"/>
  <c r="E10083" i="2"/>
  <c r="F9943" i="2"/>
  <c r="F9676" i="2"/>
  <c r="E9632" i="2"/>
  <c r="F9298" i="2"/>
  <c r="F9042" i="2"/>
  <c r="E9163" i="2"/>
  <c r="F8970" i="2"/>
  <c r="F8842" i="2"/>
  <c r="F8714" i="2"/>
  <c r="F8635" i="2"/>
  <c r="F8571" i="2"/>
  <c r="F8507" i="2"/>
  <c r="F8443" i="2"/>
  <c r="F8379" i="2"/>
  <c r="F8315" i="2"/>
  <c r="F8251" i="2"/>
  <c r="E8932" i="2"/>
  <c r="E8804" i="2"/>
  <c r="E8676" i="2"/>
  <c r="E8548" i="2"/>
  <c r="E8420" i="2"/>
  <c r="E8292" i="2"/>
  <c r="F8190" i="2"/>
  <c r="F8126" i="2"/>
  <c r="F8062" i="2"/>
  <c r="F7998" i="2"/>
  <c r="F8967" i="2"/>
  <c r="F8839" i="2"/>
  <c r="F8711" i="2"/>
  <c r="F9924" i="2"/>
  <c r="E9609" i="2"/>
  <c r="F9961" i="2"/>
  <c r="F9496" i="2"/>
  <c r="F9154" i="2"/>
  <c r="E9275" i="2"/>
  <c r="E9019" i="2"/>
  <c r="F8898" i="2"/>
  <c r="F8770" i="2"/>
  <c r="F8663" i="2"/>
  <c r="F8599" i="2"/>
  <c r="F8535" i="2"/>
  <c r="F8471" i="2"/>
  <c r="F8407" i="2"/>
  <c r="F8343" i="2"/>
  <c r="F8279" i="2"/>
  <c r="E8988" i="2"/>
  <c r="E8860" i="2"/>
  <c r="E8732" i="2"/>
  <c r="E8604" i="2"/>
  <c r="E8476" i="2"/>
  <c r="E8348" i="2"/>
  <c r="F8218" i="2"/>
  <c r="F8154" i="2"/>
  <c r="F8090" i="2"/>
  <c r="F8026" i="2"/>
  <c r="F7962" i="2"/>
  <c r="F7898" i="2"/>
  <c r="F7834" i="2"/>
  <c r="F7886" i="2"/>
  <c r="F7786" i="2"/>
  <c r="F7722" i="2"/>
  <c r="F10149" i="2"/>
  <c r="E9786" i="2"/>
  <c r="F9543" i="2"/>
  <c r="F9281" i="2"/>
  <c r="E9439" i="2"/>
  <c r="E9152" i="2"/>
  <c r="E8927" i="2"/>
  <c r="E8695" i="2"/>
  <c r="E8567" i="2"/>
  <c r="E8439" i="2"/>
  <c r="E8311" i="2"/>
  <c r="E8209" i="2"/>
  <c r="E8145" i="2"/>
  <c r="E8081" i="2"/>
  <c r="E8017" i="2"/>
  <c r="E7953" i="2"/>
  <c r="E7889" i="2"/>
  <c r="E7825" i="2"/>
  <c r="E7761" i="2"/>
  <c r="E7697" i="2"/>
  <c r="E7633" i="2"/>
  <c r="E7569" i="2"/>
  <c r="E7505" i="2"/>
  <c r="E7441" i="2"/>
  <c r="E7377" i="2"/>
  <c r="E7312" i="2"/>
  <c r="E7248" i="2"/>
  <c r="E7184" i="2"/>
  <c r="E9921" i="2"/>
  <c r="F9900" i="2"/>
  <c r="F9895" i="2"/>
  <c r="E9605" i="2"/>
  <c r="F9656" i="2"/>
  <c r="F9882" i="2"/>
  <c r="E9560" i="2"/>
  <c r="F9484" i="2"/>
  <c r="F9222" i="2"/>
  <c r="E9359" i="2"/>
  <c r="E9103" i="2"/>
  <c r="F8940" i="2"/>
  <c r="F8812" i="2"/>
  <c r="F8684" i="2"/>
  <c r="F8620" i="2"/>
  <c r="F8556" i="2"/>
  <c r="F8492" i="2"/>
  <c r="F8428" i="2"/>
  <c r="F8364" i="2"/>
  <c r="F8300" i="2"/>
  <c r="F8236" i="2"/>
  <c r="E8910" i="2"/>
  <c r="E8782" i="2"/>
  <c r="E8654" i="2"/>
  <c r="E8526" i="2"/>
  <c r="E8398" i="2"/>
  <c r="E8270" i="2"/>
  <c r="F8183" i="2"/>
  <c r="F8119" i="2"/>
  <c r="F8055" i="2"/>
  <c r="F7991" i="2"/>
  <c r="F7927" i="2"/>
  <c r="F7863" i="2"/>
  <c r="F7878" i="2"/>
  <c r="F7782" i="2"/>
  <c r="F7718" i="2"/>
  <c r="F10085" i="2"/>
  <c r="E9626" i="2"/>
  <c r="F9527" i="2"/>
  <c r="F9265" i="2"/>
  <c r="E9407" i="2"/>
  <c r="E9136" i="2"/>
  <c r="E8911" i="2"/>
  <c r="E8687" i="2"/>
  <c r="E8607" i="2"/>
  <c r="E8543" i="2"/>
  <c r="E8479" i="2"/>
  <c r="E8415" i="2"/>
  <c r="E8351" i="2"/>
  <c r="E8287" i="2"/>
  <c r="E8237" i="2"/>
  <c r="E8197" i="2"/>
  <c r="E8165" i="2"/>
  <c r="E8133" i="2"/>
  <c r="E8101" i="2"/>
  <c r="E8069" i="2"/>
  <c r="E8037" i="2"/>
  <c r="E8005" i="2"/>
  <c r="E7973" i="2"/>
  <c r="E7941" i="2"/>
  <c r="E7909" i="2"/>
  <c r="E7877" i="2"/>
  <c r="E7845" i="2"/>
  <c r="E7813" i="2"/>
  <c r="E7781" i="2"/>
  <c r="E7749" i="2"/>
  <c r="E7717" i="2"/>
  <c r="E7685" i="2"/>
  <c r="E7653" i="2"/>
  <c r="E7621" i="2"/>
  <c r="E7589" i="2"/>
  <c r="E7557" i="2"/>
  <c r="E7525" i="2"/>
  <c r="E7493" i="2"/>
  <c r="E7461" i="2"/>
  <c r="E7429" i="2"/>
  <c r="E7397" i="2"/>
  <c r="E7365" i="2"/>
  <c r="E7333" i="2"/>
  <c r="E7300" i="2"/>
  <c r="E7268" i="2"/>
  <c r="E7236" i="2"/>
  <c r="E7204" i="2"/>
  <c r="E7172" i="2"/>
  <c r="E10072" i="2"/>
  <c r="F10316" i="2"/>
  <c r="F10060" i="2"/>
  <c r="E10409" i="2"/>
  <c r="F10215" i="2"/>
  <c r="F9793" i="2"/>
  <c r="E9808" i="2"/>
  <c r="E9557" i="2"/>
  <c r="F9736" i="2"/>
  <c r="E9418" i="2"/>
  <c r="F10201" i="2"/>
  <c r="F9786" i="2"/>
  <c r="E9878" i="2"/>
  <c r="E9464" i="2"/>
  <c r="F9564" i="2"/>
  <c r="F9430" i="2"/>
  <c r="F9302" i="2"/>
  <c r="F9174" i="2"/>
  <c r="F9046" i="2"/>
  <c r="E9311" i="2"/>
  <c r="E9183" i="2"/>
  <c r="E9055" i="2"/>
  <c r="F8980" i="2"/>
  <c r="F8916" i="2"/>
  <c r="F8852" i="2"/>
  <c r="F8788" i="2"/>
  <c r="F8724" i="2"/>
  <c r="F8672" i="2"/>
  <c r="F8640" i="2"/>
  <c r="F8608" i="2"/>
  <c r="F8576" i="2"/>
  <c r="F8544" i="2"/>
  <c r="F8512" i="2"/>
  <c r="F8480" i="2"/>
  <c r="F8448" i="2"/>
  <c r="F8416" i="2"/>
  <c r="F8384" i="2"/>
  <c r="F8352" i="2"/>
  <c r="F8320" i="2"/>
  <c r="F8288" i="2"/>
  <c r="F8256" i="2"/>
  <c r="F8224" i="2"/>
  <c r="E8950" i="2"/>
  <c r="E8886" i="2"/>
  <c r="E8822" i="2"/>
  <c r="E8758" i="2"/>
  <c r="E8694" i="2"/>
  <c r="E8630" i="2"/>
  <c r="E8566" i="2"/>
  <c r="E8502" i="2"/>
  <c r="E8438" i="2"/>
  <c r="E8374" i="2"/>
  <c r="E8310" i="2"/>
  <c r="E8246" i="2"/>
  <c r="F8203" i="2"/>
  <c r="F8171" i="2"/>
  <c r="F8139" i="2"/>
  <c r="F8107" i="2"/>
  <c r="F8075" i="2"/>
  <c r="F8043" i="2"/>
  <c r="F8011" i="2"/>
  <c r="F7979" i="2"/>
  <c r="F7947" i="2"/>
  <c r="F7915" i="2"/>
  <c r="F7883" i="2"/>
  <c r="F7851" i="2"/>
  <c r="F7819" i="2"/>
  <c r="F7787" i="2"/>
  <c r="F7755" i="2"/>
  <c r="F7723" i="2"/>
  <c r="F7691" i="2"/>
  <c r="F10229" i="2"/>
  <c r="F9800" i="2"/>
  <c r="E9866" i="2"/>
  <c r="F9727" i="2"/>
  <c r="F9555" i="2"/>
  <c r="F9421" i="2"/>
  <c r="F9293" i="2"/>
  <c r="F9165" i="2"/>
  <c r="F9037" i="2"/>
  <c r="E9292" i="2"/>
  <c r="E9164" i="2"/>
  <c r="E9036" i="2"/>
  <c r="E8931" i="2"/>
  <c r="E8803" i="2"/>
  <c r="E8675" i="2"/>
  <c r="E8547" i="2"/>
  <c r="E8419" i="2"/>
  <c r="E8291" i="2"/>
  <c r="E8195" i="2"/>
  <c r="E8131" i="2"/>
  <c r="E8067" i="2"/>
  <c r="E8003" i="2"/>
  <c r="E7939" i="2"/>
  <c r="E7875" i="2"/>
  <c r="E7811" i="2"/>
  <c r="E7747" i="2"/>
  <c r="E7683" i="2"/>
  <c r="E7619" i="2"/>
  <c r="E7555" i="2"/>
  <c r="E7491" i="2"/>
  <c r="E7427" i="2"/>
  <c r="E7363" i="2"/>
  <c r="E7294" i="2"/>
  <c r="E7230" i="2"/>
  <c r="E7166" i="2"/>
  <c r="E7136" i="2"/>
  <c r="E7104" i="2"/>
  <c r="E7072" i="2"/>
  <c r="E7040" i="2"/>
  <c r="E7008" i="2"/>
  <c r="E6976" i="2"/>
  <c r="E6944" i="2"/>
  <c r="E6912" i="2"/>
  <c r="E6880" i="2"/>
  <c r="E6848" i="2"/>
  <c r="E6816" i="2"/>
  <c r="E6784" i="2"/>
  <c r="E6752" i="2"/>
  <c r="E6720" i="2"/>
  <c r="E6688" i="2"/>
  <c r="E6656" i="2"/>
  <c r="E6624" i="2"/>
  <c r="E6592" i="2"/>
  <c r="E6560" i="2"/>
  <c r="E6528" i="2"/>
  <c r="E6496" i="2"/>
  <c r="E6464" i="2"/>
  <c r="E6432" i="2"/>
  <c r="E6400" i="2"/>
  <c r="E6368" i="2"/>
  <c r="E6336" i="2"/>
  <c r="E6304" i="2"/>
  <c r="E6272" i="2"/>
  <c r="E6240" i="2"/>
  <c r="E6208" i="2"/>
  <c r="E6176" i="2"/>
  <c r="E6144" i="2"/>
  <c r="E6112" i="2"/>
  <c r="E6080" i="2"/>
  <c r="E6048" i="2"/>
  <c r="E6016" i="2"/>
  <c r="E5984" i="2"/>
  <c r="E5952" i="2"/>
  <c r="E5920" i="2"/>
  <c r="E5888" i="2"/>
  <c r="E5856" i="2"/>
  <c r="E5824" i="2"/>
  <c r="E5792" i="2"/>
  <c r="E5760" i="2"/>
  <c r="E5728" i="2"/>
  <c r="E5696" i="2"/>
  <c r="E5664" i="2"/>
  <c r="E5632" i="2"/>
  <c r="E5600" i="2"/>
  <c r="E5568" i="2"/>
  <c r="E5536" i="2"/>
  <c r="E5504" i="2"/>
  <c r="E5472" i="2"/>
  <c r="F7305" i="2"/>
  <c r="F7273" i="2"/>
  <c r="F7241" i="2"/>
  <c r="F7209" i="2"/>
  <c r="F7177" i="2"/>
  <c r="F7145" i="2"/>
  <c r="F7113" i="2"/>
  <c r="F7081" i="2"/>
  <c r="F7049" i="2"/>
  <c r="F7017" i="2"/>
  <c r="F6985" i="2"/>
  <c r="F6953" i="2"/>
  <c r="F6921" i="2"/>
  <c r="F6889" i="2"/>
  <c r="F6857" i="2"/>
  <c r="F6825" i="2"/>
  <c r="F6793" i="2"/>
  <c r="F6761" i="2"/>
  <c r="F6729" i="2"/>
  <c r="F6697" i="2"/>
  <c r="F6665" i="2"/>
  <c r="F6633" i="2"/>
  <c r="F6601" i="2"/>
  <c r="F6537" i="2"/>
  <c r="F6473" i="2"/>
  <c r="F6409" i="2"/>
  <c r="F6345" i="2"/>
  <c r="F6281" i="2"/>
  <c r="F6217" i="2"/>
  <c r="F6153" i="2"/>
  <c r="F6089" i="2"/>
  <c r="F6025" i="2"/>
  <c r="F5961" i="2"/>
  <c r="F5897" i="2"/>
  <c r="F5833" i="2"/>
  <c r="F5796" i="2"/>
  <c r="F5764" i="2"/>
  <c r="F5732" i="2"/>
  <c r="E10081" i="2"/>
  <c r="F10346" i="2"/>
  <c r="F9699" i="2"/>
  <c r="F9407" i="2"/>
  <c r="F9151" i="2"/>
  <c r="E9282" i="2"/>
  <c r="E9026" i="2"/>
  <c r="E8793" i="2"/>
  <c r="E8537" i="2"/>
  <c r="E8281" i="2"/>
  <c r="F7635" i="2"/>
  <c r="F7603" i="2"/>
  <c r="F7571" i="2"/>
  <c r="F7539" i="2"/>
  <c r="F7507" i="2"/>
  <c r="F7475" i="2"/>
  <c r="F7443" i="2"/>
  <c r="E8231" i="2"/>
  <c r="E8166" i="2"/>
  <c r="E8102" i="2"/>
  <c r="E8038" i="2"/>
  <c r="E7974" i="2"/>
  <c r="E7910" i="2"/>
  <c r="E7846" i="2"/>
  <c r="E7782" i="2"/>
  <c r="E7718" i="2"/>
  <c r="E7654" i="2"/>
  <c r="E7590" i="2"/>
  <c r="E7526" i="2"/>
  <c r="E7462" i="2"/>
  <c r="E7398" i="2"/>
  <c r="E7334" i="2"/>
  <c r="F7356" i="2"/>
  <c r="E7297" i="2"/>
  <c r="E7233" i="2"/>
  <c r="E7169" i="2"/>
  <c r="E7105" i="2"/>
  <c r="E7041" i="2"/>
  <c r="E6977" i="2"/>
  <c r="E6913" i="2"/>
  <c r="E6849" i="2"/>
  <c r="E6785" i="2"/>
  <c r="E6721" i="2"/>
  <c r="E6657" i="2"/>
  <c r="E6593" i="2"/>
  <c r="E6529" i="2"/>
  <c r="E6465" i="2"/>
  <c r="E6401" i="2"/>
  <c r="E6337" i="2"/>
  <c r="E6273" i="2"/>
  <c r="E6209" i="2"/>
  <c r="E6145" i="2"/>
  <c r="E6081" i="2"/>
  <c r="E6017" i="2"/>
  <c r="E5953" i="2"/>
  <c r="E5889" i="2"/>
  <c r="E5825" i="2"/>
  <c r="F7353" i="2"/>
  <c r="F7288" i="2"/>
  <c r="F7224" i="2"/>
  <c r="E5789" i="2"/>
  <c r="E5725" i="2"/>
  <c r="E5661" i="2"/>
  <c r="E5597" i="2"/>
  <c r="E5533" i="2"/>
  <c r="E5469" i="2"/>
  <c r="F7140" i="2"/>
  <c r="F7076" i="2"/>
  <c r="F7012" i="2"/>
  <c r="F6948" i="2"/>
  <c r="F6884" i="2"/>
  <c r="F6820" i="2"/>
  <c r="F6756" i="2"/>
  <c r="F6692" i="2"/>
  <c r="F6628" i="2"/>
  <c r="F6564" i="2"/>
  <c r="F6500" i="2"/>
  <c r="F6436" i="2"/>
  <c r="F6372" i="2"/>
  <c r="F6308" i="2"/>
  <c r="F6244" i="2"/>
  <c r="F6180" i="2"/>
  <c r="F6116" i="2"/>
  <c r="F6052" i="2"/>
  <c r="F5988" i="2"/>
  <c r="F5924" i="2"/>
  <c r="F5860" i="2"/>
  <c r="E5432" i="2"/>
  <c r="E5368" i="2"/>
  <c r="E5304" i="2"/>
  <c r="E5240" i="2"/>
  <c r="E5176" i="2"/>
  <c r="E5112" i="2"/>
  <c r="E5048" i="2"/>
  <c r="E4984" i="2"/>
  <c r="E4920" i="2"/>
  <c r="E4856" i="2"/>
  <c r="E4792" i="2"/>
  <c r="E4742" i="2"/>
  <c r="E4710" i="2"/>
  <c r="E4678" i="2"/>
  <c r="E4646" i="2"/>
  <c r="E4614" i="2"/>
  <c r="E4582" i="2"/>
  <c r="E4550" i="2"/>
  <c r="E4518" i="2"/>
  <c r="E4486" i="2"/>
  <c r="E4454" i="2"/>
  <c r="E4422" i="2"/>
  <c r="F7815" i="2"/>
  <c r="F7783" i="2"/>
  <c r="F7751" i="2"/>
  <c r="F7719" i="2"/>
  <c r="E10288" i="2"/>
  <c r="F10165" i="2"/>
  <c r="F9768" i="2"/>
  <c r="E9802" i="2"/>
  <c r="F9695" i="2"/>
  <c r="F9539" i="2"/>
  <c r="F9405" i="2"/>
  <c r="F9277" i="2"/>
  <c r="F9149" i="2"/>
  <c r="E9415" i="2"/>
  <c r="E9276" i="2"/>
  <c r="E9148" i="2"/>
  <c r="E9020" i="2"/>
  <c r="E8915" i="2"/>
  <c r="E8787" i="2"/>
  <c r="E8659" i="2"/>
  <c r="E8531" i="2"/>
  <c r="E8403" i="2"/>
  <c r="E8275" i="2"/>
  <c r="E8187" i="2"/>
  <c r="E8123" i="2"/>
  <c r="E8059" i="2"/>
  <c r="E7995" i="2"/>
  <c r="E7931" i="2"/>
  <c r="E7867" i="2"/>
  <c r="E7803" i="2"/>
  <c r="E7739" i="2"/>
  <c r="E7675" i="2"/>
  <c r="E7611" i="2"/>
  <c r="E7547" i="2"/>
  <c r="E7483" i="2"/>
  <c r="E7419" i="2"/>
  <c r="E7355" i="2"/>
  <c r="E7286" i="2"/>
  <c r="E7222" i="2"/>
  <c r="E7164" i="2"/>
  <c r="E7132" i="2"/>
  <c r="E7100" i="2"/>
  <c r="E7068" i="2"/>
  <c r="E7036" i="2"/>
  <c r="E7004" i="2"/>
  <c r="E6972" i="2"/>
  <c r="E6940" i="2"/>
  <c r="E6908" i="2"/>
  <c r="E6876" i="2"/>
  <c r="E6844" i="2"/>
  <c r="E6812" i="2"/>
  <c r="E6780" i="2"/>
  <c r="E6748" i="2"/>
  <c r="E6716" i="2"/>
  <c r="E6684" i="2"/>
  <c r="E6652" i="2"/>
  <c r="E6620" i="2"/>
  <c r="E6588" i="2"/>
  <c r="E6556" i="2"/>
  <c r="E6524" i="2"/>
  <c r="E6492" i="2"/>
  <c r="E6460" i="2"/>
  <c r="E6428" i="2"/>
  <c r="E6396" i="2"/>
  <c r="E6364" i="2"/>
  <c r="E6332" i="2"/>
  <c r="E6300" i="2"/>
  <c r="E6268" i="2"/>
  <c r="E6236" i="2"/>
  <c r="E6204" i="2"/>
  <c r="E6172" i="2"/>
  <c r="E6140" i="2"/>
  <c r="E6108" i="2"/>
  <c r="E6076" i="2"/>
  <c r="E6044" i="2"/>
  <c r="E6012" i="2"/>
  <c r="E5980" i="2"/>
  <c r="E5948" i="2"/>
  <c r="E5916" i="2"/>
  <c r="E5884" i="2"/>
  <c r="E5852" i="2"/>
  <c r="E5820" i="2"/>
  <c r="E5788" i="2"/>
  <c r="E5756" i="2"/>
  <c r="E5724" i="2"/>
  <c r="E5692" i="2"/>
  <c r="E5660" i="2"/>
  <c r="E5628" i="2"/>
  <c r="E5596" i="2"/>
  <c r="E5564" i="2"/>
  <c r="E5532" i="2"/>
  <c r="E5500" i="2"/>
  <c r="E5468" i="2"/>
  <c r="F7301" i="2"/>
  <c r="F7269" i="2"/>
  <c r="F7237" i="2"/>
  <c r="F7205" i="2"/>
  <c r="F7173" i="2"/>
  <c r="F7141" i="2"/>
  <c r="F7109" i="2"/>
  <c r="F7077" i="2"/>
  <c r="F7045" i="2"/>
  <c r="F7013" i="2"/>
  <c r="F6981" i="2"/>
  <c r="F6949" i="2"/>
  <c r="F6917" i="2"/>
  <c r="F6885" i="2"/>
  <c r="F6853" i="2"/>
  <c r="F6821" i="2"/>
  <c r="F6789" i="2"/>
  <c r="F6757" i="2"/>
  <c r="F6725" i="2"/>
  <c r="F6693" i="2"/>
  <c r="F6661" i="2"/>
  <c r="F6629" i="2"/>
  <c r="F6597" i="2"/>
  <c r="F6565" i="2"/>
  <c r="F6533" i="2"/>
  <c r="F6501" i="2"/>
  <c r="F6469" i="2"/>
  <c r="F6437" i="2"/>
  <c r="F6405" i="2"/>
  <c r="F6373" i="2"/>
  <c r="F6341" i="2"/>
  <c r="F6309" i="2"/>
  <c r="F6277" i="2"/>
  <c r="F6245" i="2"/>
  <c r="F6213" i="2"/>
  <c r="F6181" i="2"/>
  <c r="F6149" i="2"/>
  <c r="F6117" i="2"/>
  <c r="F6085" i="2"/>
  <c r="F6053" i="2"/>
  <c r="F6021" i="2"/>
  <c r="F5989" i="2"/>
  <c r="F5957" i="2"/>
  <c r="F5925" i="2"/>
  <c r="F5893" i="2"/>
  <c r="F5861" i="2"/>
  <c r="F5829" i="2"/>
  <c r="F5810" i="2"/>
  <c r="F5794" i="2"/>
  <c r="F5778" i="2"/>
  <c r="F5762" i="2"/>
  <c r="F5746" i="2"/>
  <c r="F5730" i="2"/>
  <c r="F5714" i="2"/>
  <c r="E10012" i="2"/>
  <c r="F9981" i="2"/>
  <c r="E9875" i="2"/>
  <c r="E9630" i="2"/>
  <c r="F9667" i="2"/>
  <c r="F9525" i="2"/>
  <c r="F9391" i="2"/>
  <c r="F9263" i="2"/>
  <c r="F9135" i="2"/>
  <c r="E9395" i="2"/>
  <c r="E9266" i="2"/>
  <c r="E9138" i="2"/>
  <c r="E9010" i="2"/>
  <c r="E8905" i="2"/>
  <c r="E8777" i="2"/>
  <c r="E8649" i="2"/>
  <c r="E8521" i="2"/>
  <c r="E8393" i="2"/>
  <c r="E8265" i="2"/>
  <c r="F7663" i="2"/>
  <c r="F7631" i="2"/>
  <c r="F7599" i="2"/>
  <c r="F7567" i="2"/>
  <c r="F7535" i="2"/>
  <c r="F7503" i="2"/>
  <c r="F7471" i="2"/>
  <c r="F7439" i="2"/>
  <c r="E8222" i="2"/>
  <c r="E8158" i="2"/>
  <c r="E8094" i="2"/>
  <c r="E8030" i="2"/>
  <c r="E7966" i="2"/>
  <c r="E7902" i="2"/>
  <c r="E7838" i="2"/>
  <c r="E7774" i="2"/>
  <c r="E7710" i="2"/>
  <c r="E7646" i="2"/>
  <c r="E7582" i="2"/>
  <c r="E7518" i="2"/>
  <c r="E7454" i="2"/>
  <c r="E7390" i="2"/>
  <c r="E7326" i="2"/>
  <c r="F7348" i="2"/>
  <c r="E7289" i="2"/>
  <c r="E7225" i="2"/>
  <c r="E7161" i="2"/>
  <c r="E7097" i="2"/>
  <c r="E7033" i="2"/>
  <c r="E6969" i="2"/>
  <c r="E6905" i="2"/>
  <c r="E6841" i="2"/>
  <c r="E6777" i="2"/>
  <c r="E6713" i="2"/>
  <c r="E6649" i="2"/>
  <c r="E6585" i="2"/>
  <c r="E6521" i="2"/>
  <c r="E6457" i="2"/>
  <c r="E6393" i="2"/>
  <c r="E6329" i="2"/>
  <c r="E6265" i="2"/>
  <c r="E6201" i="2"/>
  <c r="E6137" i="2"/>
  <c r="E6073" i="2"/>
  <c r="E6009" i="2"/>
  <c r="E5945" i="2"/>
  <c r="E5881" i="2"/>
  <c r="F7409" i="2"/>
  <c r="F7345" i="2"/>
  <c r="F7280" i="2"/>
  <c r="F7216" i="2"/>
  <c r="E5781" i="2"/>
  <c r="E5717" i="2"/>
  <c r="E5653" i="2"/>
  <c r="E5589" i="2"/>
  <c r="E5525" i="2"/>
  <c r="E5461" i="2"/>
  <c r="F7132" i="2"/>
  <c r="F7068" i="2"/>
  <c r="F7004" i="2"/>
  <c r="F6940" i="2"/>
  <c r="F6876" i="2"/>
  <c r="F6812" i="2"/>
  <c r="F6748" i="2"/>
  <c r="F6684" i="2"/>
  <c r="F6620" i="2"/>
  <c r="F6556" i="2"/>
  <c r="F6492" i="2"/>
  <c r="F6428" i="2"/>
  <c r="F6364" i="2"/>
  <c r="F6300" i="2"/>
  <c r="F6236" i="2"/>
  <c r="F6172" i="2"/>
  <c r="F6108" i="2"/>
  <c r="F6044" i="2"/>
  <c r="F5980" i="2"/>
  <c r="F5916" i="2"/>
  <c r="F5852" i="2"/>
  <c r="E5424" i="2"/>
  <c r="E5360" i="2"/>
  <c r="E5296" i="2"/>
  <c r="E5232" i="2"/>
  <c r="E5168" i="2"/>
  <c r="E5104" i="2"/>
  <c r="E5040" i="2"/>
  <c r="E4976" i="2"/>
  <c r="E4912" i="2"/>
  <c r="E4848" i="2"/>
  <c r="E4784" i="2"/>
  <c r="E4738" i="2"/>
  <c r="E4674" i="2"/>
  <c r="E4610" i="2"/>
  <c r="E4546" i="2"/>
  <c r="E4482" i="2"/>
  <c r="E4418" i="2"/>
  <c r="E4386" i="2"/>
  <c r="E4354" i="2"/>
  <c r="E4322" i="2"/>
  <c r="E4290" i="2"/>
  <c r="E4258" i="2"/>
  <c r="E4226" i="2"/>
  <c r="E4194" i="2"/>
  <c r="E4162" i="2"/>
  <c r="E4130" i="2"/>
  <c r="E4098" i="2"/>
  <c r="E4066" i="2"/>
  <c r="E4034" i="2"/>
  <c r="E4002" i="2"/>
  <c r="E3970" i="2"/>
  <c r="E3938" i="2"/>
  <c r="E3906" i="2"/>
  <c r="E3874" i="2"/>
  <c r="E3842" i="2"/>
  <c r="E3810" i="2"/>
  <c r="E3778" i="2"/>
  <c r="E3746" i="2"/>
  <c r="E3714" i="2"/>
  <c r="E3682" i="2"/>
  <c r="E3650" i="2"/>
  <c r="E3618" i="2"/>
  <c r="E3586" i="2"/>
  <c r="E3554" i="2"/>
  <c r="E3522" i="2"/>
  <c r="E3490" i="2"/>
  <c r="E3458" i="2"/>
  <c r="E3426" i="2"/>
  <c r="E3394" i="2"/>
  <c r="E3362" i="2"/>
  <c r="E3330" i="2"/>
  <c r="E3298" i="2"/>
  <c r="E3266" i="2"/>
  <c r="E3234" i="2"/>
  <c r="E3202" i="2"/>
  <c r="E3170" i="2"/>
  <c r="E3138" i="2"/>
  <c r="E3106" i="2"/>
  <c r="E9937" i="2"/>
  <c r="F9884" i="2"/>
  <c r="F9745" i="2"/>
  <c r="E9517" i="2"/>
  <c r="E10121" i="2"/>
  <c r="F9738" i="2"/>
  <c r="F9697" i="2"/>
  <c r="F9406" i="2"/>
  <c r="F9150" i="2"/>
  <c r="E9271" i="2"/>
  <c r="E9015" i="2"/>
  <c r="F8904" i="2"/>
  <c r="F8776" i="2"/>
  <c r="F8666" i="2"/>
  <c r="F8602" i="2"/>
  <c r="F8538" i="2"/>
  <c r="F8474" i="2"/>
  <c r="F8410" i="2"/>
  <c r="F8346" i="2"/>
  <c r="F8282" i="2"/>
  <c r="E9002" i="2"/>
  <c r="E8874" i="2"/>
  <c r="E8746" i="2"/>
  <c r="E8618" i="2"/>
  <c r="E8490" i="2"/>
  <c r="E8362" i="2"/>
  <c r="F8221" i="2"/>
  <c r="F8157" i="2"/>
  <c r="F8093" i="2"/>
  <c r="F8029" i="2"/>
  <c r="F7965" i="2"/>
  <c r="F7901" i="2"/>
  <c r="F7837" i="2"/>
  <c r="F7773" i="2"/>
  <c r="F7709" i="2"/>
  <c r="F10069" i="2"/>
  <c r="E9661" i="2"/>
  <c r="F9595" i="2"/>
  <c r="F9333" i="2"/>
  <c r="F9077" i="2"/>
  <c r="E9204" i="2"/>
  <c r="E8987" i="2"/>
  <c r="E8731" i="2"/>
  <c r="E8475" i="2"/>
  <c r="E8215" i="2"/>
  <c r="E8087" i="2"/>
  <c r="E7959" i="2"/>
  <c r="E7831" i="2"/>
  <c r="E7703" i="2"/>
  <c r="E7575" i="2"/>
  <c r="E7447" i="2"/>
  <c r="E7322" i="2"/>
  <c r="E7194" i="2"/>
  <c r="E7110" i="2"/>
  <c r="E7046" i="2"/>
  <c r="E6982" i="2"/>
  <c r="E6918" i="2"/>
  <c r="E6854" i="2"/>
  <c r="E6790" i="2"/>
  <c r="E6726" i="2"/>
  <c r="E6662" i="2"/>
  <c r="E6598" i="2"/>
  <c r="E6534" i="2"/>
  <c r="E6470" i="2"/>
  <c r="E6406" i="2"/>
  <c r="E6342" i="2"/>
  <c r="E6278" i="2"/>
  <c r="E6214" i="2"/>
  <c r="E6150" i="2"/>
  <c r="E6086" i="2"/>
  <c r="E6022" i="2"/>
  <c r="E5958" i="2"/>
  <c r="E5894" i="2"/>
  <c r="E5830" i="2"/>
  <c r="E5762" i="2"/>
  <c r="E5698" i="2"/>
  <c r="E5634" i="2"/>
  <c r="E5570" i="2"/>
  <c r="E5506" i="2"/>
  <c r="F7307" i="2"/>
  <c r="F7243" i="2"/>
  <c r="F7179" i="2"/>
  <c r="F7115" i="2"/>
  <c r="F7051" i="2"/>
  <c r="F6987" i="2"/>
  <c r="F6923" i="2"/>
  <c r="F6859" i="2"/>
  <c r="F6795" i="2"/>
  <c r="F6731" i="2"/>
  <c r="F6667" i="2"/>
  <c r="F6603" i="2"/>
  <c r="F6539" i="2"/>
  <c r="F6475" i="2"/>
  <c r="F6411" i="2"/>
  <c r="F6347" i="2"/>
  <c r="F6283" i="2"/>
  <c r="F6219" i="2"/>
  <c r="F6155" i="2"/>
  <c r="F6091" i="2"/>
  <c r="F6027" i="2"/>
  <c r="F5963" i="2"/>
  <c r="F5899" i="2"/>
  <c r="F5835" i="2"/>
  <c r="F5797" i="2"/>
  <c r="F5765" i="2"/>
  <c r="F5733" i="2"/>
  <c r="E10145" i="2"/>
  <c r="E9779" i="2"/>
  <c r="F9651" i="2"/>
  <c r="F9383" i="2"/>
  <c r="F9127" i="2"/>
  <c r="E9242" i="2"/>
  <c r="F9028" i="2"/>
  <c r="E8897" i="2"/>
  <c r="E8769" i="2"/>
  <c r="E8641" i="2"/>
  <c r="E8513" i="2"/>
  <c r="E8385" i="2"/>
  <c r="E8257" i="2"/>
  <c r="F7673" i="2"/>
  <c r="F7641" i="2"/>
  <c r="F7609" i="2"/>
  <c r="F7577" i="2"/>
  <c r="F7545" i="2"/>
  <c r="F7513" i="2"/>
  <c r="F7481" i="2"/>
  <c r="F7449" i="2"/>
  <c r="F7417" i="2"/>
  <c r="E8170" i="2"/>
  <c r="E8106" i="2"/>
  <c r="E8042" i="2"/>
  <c r="E7978" i="2"/>
  <c r="E7914" i="2"/>
  <c r="E7850" i="2"/>
  <c r="E7786" i="2"/>
  <c r="E7722" i="2"/>
  <c r="E7658" i="2"/>
  <c r="E7594" i="2"/>
  <c r="E7530" i="2"/>
  <c r="E7466" i="2"/>
  <c r="E7402" i="2"/>
  <c r="E7338" i="2"/>
  <c r="F7360" i="2"/>
  <c r="E7293" i="2"/>
  <c r="E7229" i="2"/>
  <c r="E7165" i="2"/>
  <c r="E7101" i="2"/>
  <c r="E7037" i="2"/>
  <c r="E6973" i="2"/>
  <c r="E6909" i="2"/>
  <c r="E6845" i="2"/>
  <c r="E6781" i="2"/>
  <c r="E6717" i="2"/>
  <c r="E6653" i="2"/>
  <c r="E6589" i="2"/>
  <c r="E6525" i="2"/>
  <c r="E6461" i="2"/>
  <c r="E6397" i="2"/>
  <c r="E6333" i="2"/>
  <c r="E6269" i="2"/>
  <c r="E6205" i="2"/>
  <c r="E6141" i="2"/>
  <c r="E6077" i="2"/>
  <c r="E6013" i="2"/>
  <c r="E5949" i="2"/>
  <c r="E5885" i="2"/>
  <c r="F7405" i="2"/>
  <c r="F7341" i="2"/>
  <c r="F7276" i="2"/>
  <c r="F7212" i="2"/>
  <c r="E5785" i="2"/>
  <c r="E5721" i="2"/>
  <c r="E5657" i="2"/>
  <c r="E5593" i="2"/>
  <c r="E5529" i="2"/>
  <c r="E5465" i="2"/>
  <c r="F7136" i="2"/>
  <c r="F7072" i="2"/>
  <c r="F7008" i="2"/>
  <c r="F6944" i="2"/>
  <c r="F6880" i="2"/>
  <c r="F6816" i="2"/>
  <c r="F6752" i="2"/>
  <c r="F6688" i="2"/>
  <c r="F6624" i="2"/>
  <c r="F6560" i="2"/>
  <c r="F6496" i="2"/>
  <c r="F6432" i="2"/>
  <c r="F6368" i="2"/>
  <c r="F6304" i="2"/>
  <c r="F6240" i="2"/>
  <c r="F6176" i="2"/>
  <c r="F6112" i="2"/>
  <c r="F6048" i="2"/>
  <c r="F5984" i="2"/>
  <c r="F5920" i="2"/>
  <c r="F5856" i="2"/>
  <c r="E5436" i="2"/>
  <c r="E5372" i="2"/>
  <c r="E5308" i="2"/>
  <c r="E5244" i="2"/>
  <c r="E5180" i="2"/>
  <c r="E5116" i="2"/>
  <c r="E5052" i="2"/>
  <c r="E4988" i="2"/>
  <c r="E4924" i="2"/>
  <c r="E4860" i="2"/>
  <c r="E4796" i="2"/>
  <c r="E4752" i="2"/>
  <c r="E4720" i="2"/>
  <c r="E4688" i="2"/>
  <c r="E4656" i="2"/>
  <c r="E4624" i="2"/>
  <c r="E4592" i="2"/>
  <c r="E4560" i="2"/>
  <c r="E4528" i="2"/>
  <c r="E4496" i="2"/>
  <c r="E4464" i="2"/>
  <c r="E4432" i="2"/>
  <c r="E4400" i="2"/>
  <c r="E4368" i="2"/>
  <c r="E4336" i="2"/>
  <c r="E4304" i="2"/>
  <c r="E4272" i="2"/>
  <c r="E4240" i="2"/>
  <c r="E4208" i="2"/>
  <c r="E4176" i="2"/>
  <c r="E4144" i="2"/>
  <c r="E4112" i="2"/>
  <c r="E4080" i="2"/>
  <c r="E4048" i="2"/>
  <c r="E4016" i="2"/>
  <c r="E3984" i="2"/>
  <c r="E3952" i="2"/>
  <c r="E3920" i="2"/>
  <c r="E3888" i="2"/>
  <c r="E3856" i="2"/>
  <c r="E3824" i="2"/>
  <c r="E3792" i="2"/>
  <c r="E3760" i="2"/>
  <c r="E3728" i="2"/>
  <c r="E3696" i="2"/>
  <c r="E3664" i="2"/>
  <c r="E3632" i="2"/>
  <c r="E3600" i="2"/>
  <c r="E3568" i="2"/>
  <c r="E3536" i="2"/>
  <c r="E3504" i="2"/>
  <c r="E3472" i="2"/>
  <c r="E3440" i="2"/>
  <c r="E3408" i="2"/>
  <c r="E3376" i="2"/>
  <c r="E3344" i="2"/>
  <c r="E3312" i="2"/>
  <c r="E3280" i="2"/>
  <c r="E3248" i="2"/>
  <c r="E3216" i="2"/>
  <c r="E3184" i="2"/>
  <c r="E3152" i="2"/>
  <c r="E3120" i="2"/>
  <c r="E3090" i="2"/>
  <c r="E3074" i="2"/>
  <c r="E3058" i="2"/>
  <c r="E3042" i="2"/>
  <c r="E3026" i="2"/>
  <c r="E3010" i="2"/>
  <c r="E2994" i="2"/>
  <c r="E2978" i="2"/>
  <c r="E2962" i="2"/>
  <c r="E2946" i="2"/>
  <c r="E2930" i="2"/>
  <c r="E2914" i="2"/>
  <c r="E2898" i="2"/>
  <c r="E2882" i="2"/>
  <c r="E2866" i="2"/>
  <c r="E2850" i="2"/>
  <c r="E2834" i="2"/>
  <c r="E2818" i="2"/>
  <c r="E2802" i="2"/>
  <c r="E2786" i="2"/>
  <c r="E2770" i="2"/>
  <c r="E2754" i="2"/>
  <c r="E2738" i="2"/>
  <c r="E2722" i="2"/>
  <c r="E2706" i="2"/>
  <c r="E2690" i="2"/>
  <c r="E2674" i="2"/>
  <c r="E2658" i="2"/>
  <c r="E2642" i="2"/>
  <c r="E2626" i="2"/>
  <c r="E2610" i="2"/>
  <c r="E2594" i="2"/>
  <c r="E2578" i="2"/>
  <c r="E2562" i="2"/>
  <c r="E2546" i="2"/>
  <c r="E2530" i="2"/>
  <c r="E2514" i="2"/>
  <c r="E2498" i="2"/>
  <c r="E2482" i="2"/>
  <c r="E2466" i="2"/>
  <c r="E2450" i="2"/>
  <c r="E2434" i="2"/>
  <c r="E2418" i="2"/>
  <c r="E2402" i="2"/>
  <c r="E2386" i="2"/>
  <c r="E2370" i="2"/>
  <c r="E2354" i="2"/>
  <c r="E2338" i="2"/>
  <c r="E2322" i="2"/>
  <c r="E2306" i="2"/>
  <c r="E2290" i="2"/>
  <c r="E2274" i="2"/>
  <c r="E2258" i="2"/>
  <c r="E2242" i="2"/>
  <c r="E2226" i="2"/>
  <c r="E2210" i="2"/>
  <c r="E2194" i="2"/>
  <c r="E2178" i="2"/>
  <c r="E2162" i="2"/>
  <c r="E2146" i="2"/>
  <c r="E2130" i="2"/>
  <c r="E2114" i="2"/>
  <c r="E2098" i="2"/>
  <c r="E2082" i="2"/>
  <c r="E2066" i="2"/>
  <c r="E2050" i="2"/>
  <c r="E2034" i="2"/>
  <c r="E2018" i="2"/>
  <c r="E2002" i="2"/>
  <c r="E1986" i="2"/>
  <c r="E1970" i="2"/>
  <c r="E1954" i="2"/>
  <c r="E1938" i="2"/>
  <c r="E1922" i="2"/>
  <c r="F4748" i="2"/>
  <c r="F4732" i="2"/>
  <c r="F4716" i="2"/>
  <c r="F4700" i="2"/>
  <c r="F4684" i="2"/>
  <c r="F4668" i="2"/>
  <c r="F4652" i="2"/>
  <c r="F4636" i="2"/>
  <c r="F4620" i="2"/>
  <c r="F4604" i="2"/>
  <c r="F4588" i="2"/>
  <c r="F4572" i="2"/>
  <c r="F4556" i="2"/>
  <c r="F4540" i="2"/>
  <c r="F4524" i="2"/>
  <c r="F4508" i="2"/>
  <c r="F4492" i="2"/>
  <c r="F4476" i="2"/>
  <c r="F4460" i="2"/>
  <c r="F4444" i="2"/>
  <c r="F4428" i="2"/>
  <c r="F4412" i="2"/>
  <c r="F4396" i="2"/>
  <c r="F4380" i="2"/>
  <c r="F4364" i="2"/>
  <c r="F4348" i="2"/>
  <c r="F4332" i="2"/>
  <c r="F4316" i="2"/>
  <c r="F4300" i="2"/>
  <c r="F4284" i="2"/>
  <c r="F3720" i="2"/>
  <c r="F3704" i="2"/>
  <c r="F3688" i="2"/>
  <c r="F3672" i="2"/>
  <c r="F3656" i="2"/>
  <c r="F3640" i="2"/>
  <c r="F3624" i="2"/>
  <c r="F3608" i="2"/>
  <c r="F3592" i="2"/>
  <c r="F3576" i="2"/>
  <c r="F3560" i="2"/>
  <c r="F3544" i="2"/>
  <c r="F3528" i="2"/>
  <c r="F3512" i="2"/>
  <c r="F3496" i="2"/>
  <c r="F3480" i="2"/>
  <c r="F3464" i="2"/>
  <c r="F3448" i="2"/>
  <c r="F3432" i="2"/>
  <c r="F3416" i="2"/>
  <c r="F3400" i="2"/>
  <c r="F3384" i="2"/>
  <c r="F3368" i="2"/>
  <c r="F3352" i="2"/>
  <c r="F3336" i="2"/>
  <c r="F3320" i="2"/>
  <c r="F3304" i="2"/>
  <c r="F3288" i="2"/>
  <c r="F3272" i="2"/>
  <c r="F3256" i="2"/>
  <c r="F3240" i="2"/>
  <c r="F3224" i="2"/>
  <c r="F3208" i="2"/>
  <c r="F3192" i="2"/>
  <c r="F3176" i="2"/>
  <c r="F3160" i="2"/>
  <c r="F3144" i="2"/>
  <c r="F3128" i="2"/>
  <c r="F3112" i="2"/>
  <c r="F3096" i="2"/>
  <c r="F3080" i="2"/>
  <c r="F3064" i="2"/>
  <c r="F3048" i="2"/>
  <c r="F3032" i="2"/>
  <c r="F3016" i="2"/>
  <c r="F3000" i="2"/>
  <c r="F2984" i="2"/>
  <c r="F2968" i="2"/>
  <c r="F2952" i="2"/>
  <c r="F2936" i="2"/>
  <c r="F2920" i="2"/>
  <c r="F2904" i="2"/>
  <c r="F2888" i="2"/>
  <c r="F2872" i="2"/>
  <c r="F2856" i="2"/>
  <c r="F2840" i="2"/>
  <c r="F2824" i="2"/>
  <c r="F2808" i="2"/>
  <c r="F2792" i="2"/>
  <c r="F2776" i="2"/>
  <c r="F2760" i="2"/>
  <c r="F2744" i="2"/>
  <c r="F2728" i="2"/>
  <c r="F2712" i="2"/>
  <c r="F2696" i="2"/>
  <c r="F2680" i="2"/>
  <c r="F2664" i="2"/>
  <c r="F2648" i="2"/>
  <c r="F2632" i="2"/>
  <c r="F2616" i="2"/>
  <c r="F2600" i="2"/>
  <c r="F2584" i="2"/>
  <c r="F2568" i="2"/>
  <c r="F2552" i="2"/>
  <c r="F2536" i="2"/>
  <c r="F2520" i="2"/>
  <c r="F2504" i="2"/>
  <c r="F2488" i="2"/>
  <c r="F2472" i="2"/>
  <c r="F2456" i="2"/>
  <c r="F2440" i="2"/>
  <c r="F2424" i="2"/>
  <c r="F2408" i="2"/>
  <c r="F2392" i="2"/>
  <c r="F2376" i="2"/>
  <c r="F2360" i="2"/>
  <c r="F2344" i="2"/>
  <c r="F2328" i="2"/>
  <c r="F2312" i="2"/>
  <c r="F2296" i="2"/>
  <c r="F2280" i="2"/>
  <c r="F2264" i="2"/>
  <c r="F2248" i="2"/>
  <c r="F2232" i="2"/>
  <c r="F2216" i="2"/>
  <c r="F2200" i="2"/>
  <c r="F2184" i="2"/>
  <c r="F2168" i="2"/>
  <c r="F2152" i="2"/>
  <c r="F2136" i="2"/>
  <c r="F2120" i="2"/>
  <c r="F2104" i="2"/>
  <c r="F2088" i="2"/>
  <c r="F2072" i="2"/>
  <c r="F2056" i="2"/>
  <c r="F2040" i="2"/>
  <c r="F2024" i="2"/>
  <c r="F2008" i="2"/>
  <c r="F1992" i="2"/>
  <c r="F1976" i="2"/>
  <c r="F1960" i="2"/>
  <c r="F1944" i="2"/>
  <c r="F1928" i="2"/>
  <c r="F1916" i="2"/>
  <c r="F1908" i="2"/>
  <c r="F1900" i="2"/>
  <c r="F1892" i="2"/>
  <c r="F1884" i="2"/>
  <c r="F1876" i="2"/>
  <c r="F1868" i="2"/>
  <c r="F1860" i="2"/>
  <c r="F1852" i="2"/>
  <c r="F1844" i="2"/>
  <c r="F1836" i="2"/>
  <c r="F1828" i="2"/>
  <c r="F1820" i="2"/>
  <c r="F1812" i="2"/>
  <c r="F1804" i="2"/>
  <c r="F1796" i="2"/>
  <c r="F1788" i="2"/>
  <c r="F1780" i="2"/>
  <c r="F1772" i="2"/>
  <c r="F1764" i="2"/>
  <c r="F1756" i="2"/>
  <c r="F1748" i="2"/>
  <c r="F1740" i="2"/>
  <c r="F1732" i="2"/>
  <c r="F1724" i="2"/>
  <c r="F1716" i="2"/>
  <c r="F1708" i="2"/>
  <c r="F1700" i="2"/>
  <c r="F1692" i="2"/>
  <c r="F1684" i="2"/>
  <c r="F1676" i="2"/>
  <c r="F1668" i="2"/>
  <c r="F1660" i="2"/>
  <c r="F1652" i="2"/>
  <c r="F1644" i="2"/>
  <c r="F1636" i="2"/>
  <c r="F1628" i="2"/>
  <c r="F1620" i="2"/>
  <c r="F1612" i="2"/>
  <c r="F1604" i="2"/>
  <c r="F1596" i="2"/>
  <c r="F1588" i="2"/>
  <c r="F1580" i="2"/>
  <c r="F1572" i="2"/>
  <c r="F1564" i="2"/>
  <c r="F1556" i="2"/>
  <c r="F1548" i="2"/>
  <c r="F1540" i="2"/>
  <c r="F1532" i="2"/>
  <c r="F1524" i="2"/>
  <c r="F1516" i="2"/>
  <c r="F1508" i="2"/>
  <c r="F1500" i="2"/>
  <c r="F1492" i="2"/>
  <c r="F1484" i="2"/>
  <c r="F1476" i="2"/>
  <c r="F1468" i="2"/>
  <c r="F1460" i="2"/>
  <c r="F1452" i="2"/>
  <c r="F1444" i="2"/>
  <c r="F1436" i="2"/>
  <c r="F1428" i="2"/>
  <c r="F1420" i="2"/>
  <c r="F1412" i="2"/>
  <c r="F1404" i="2"/>
  <c r="F1396" i="2"/>
  <c r="F1388" i="2"/>
  <c r="F1380" i="2"/>
  <c r="F1372" i="2"/>
  <c r="F1364" i="2"/>
  <c r="F1356" i="2"/>
  <c r="F1348" i="2"/>
  <c r="F1340" i="2"/>
  <c r="F1332" i="2"/>
  <c r="F1324" i="2"/>
  <c r="F1316" i="2"/>
  <c r="F1308" i="2"/>
  <c r="F1300" i="2"/>
  <c r="F1292" i="2"/>
  <c r="F1284" i="2"/>
  <c r="F1276" i="2"/>
  <c r="F1268" i="2"/>
  <c r="F1260" i="2"/>
  <c r="F1252" i="2"/>
  <c r="F1244" i="2"/>
  <c r="F1236" i="2"/>
  <c r="F1228" i="2"/>
  <c r="F1220" i="2"/>
  <c r="F1212" i="2"/>
  <c r="F1204" i="2"/>
  <c r="F1196" i="2"/>
  <c r="F1188" i="2"/>
  <c r="F1180" i="2"/>
  <c r="F1172" i="2"/>
  <c r="F1164" i="2"/>
  <c r="F1156" i="2"/>
  <c r="F1148" i="2"/>
  <c r="F1140" i="2"/>
  <c r="F1132" i="2"/>
  <c r="F1124" i="2"/>
  <c r="F1116" i="2"/>
  <c r="F1108" i="2"/>
  <c r="F1100" i="2"/>
  <c r="F1092" i="2"/>
  <c r="F1084" i="2"/>
  <c r="F1076" i="2"/>
  <c r="F1068" i="2"/>
  <c r="F1060" i="2"/>
  <c r="F1052" i="2"/>
  <c r="F1044" i="2"/>
  <c r="F1036" i="2"/>
  <c r="F1028" i="2"/>
  <c r="F1020" i="2"/>
  <c r="F1012" i="2"/>
  <c r="F1004" i="2"/>
  <c r="F996" i="2"/>
  <c r="F988" i="2"/>
  <c r="F980" i="2"/>
  <c r="F972" i="2"/>
  <c r="F6569" i="2"/>
  <c r="F6505" i="2"/>
  <c r="F6441" i="2"/>
  <c r="F6377" i="2"/>
  <c r="F6313" i="2"/>
  <c r="F6249" i="2"/>
  <c r="F6185" i="2"/>
  <c r="F6121" i="2"/>
  <c r="F6057" i="2"/>
  <c r="F5993" i="2"/>
  <c r="F5929" i="2"/>
  <c r="F5865" i="2"/>
  <c r="F5812" i="2"/>
  <c r="F5780" i="2"/>
  <c r="F5748" i="2"/>
  <c r="F5716" i="2"/>
  <c r="F10045" i="2"/>
  <c r="E9762" i="2"/>
  <c r="F9541" i="2"/>
  <c r="F9279" i="2"/>
  <c r="E9427" i="2"/>
  <c r="E9154" i="2"/>
  <c r="E8921" i="2"/>
  <c r="E8665" i="2"/>
  <c r="E8409" i="2"/>
  <c r="F7667" i="2"/>
  <c r="F7619" i="2"/>
  <c r="F7587" i="2"/>
  <c r="F7555" i="2"/>
  <c r="F7523" i="2"/>
  <c r="F7491" i="2"/>
  <c r="F7459" i="2"/>
  <c r="F7427" i="2"/>
  <c r="E8198" i="2"/>
  <c r="E8134" i="2"/>
  <c r="E8070" i="2"/>
  <c r="E8006" i="2"/>
  <c r="E7942" i="2"/>
  <c r="E7878" i="2"/>
  <c r="E7814" i="2"/>
  <c r="E7750" i="2"/>
  <c r="E7686" i="2"/>
  <c r="E7622" i="2"/>
  <c r="E7558" i="2"/>
  <c r="E7494" i="2"/>
  <c r="E7430" i="2"/>
  <c r="E7366" i="2"/>
  <c r="F7388" i="2"/>
  <c r="F7324" i="2"/>
  <c r="E7265" i="2"/>
  <c r="E7201" i="2"/>
  <c r="E7137" i="2"/>
  <c r="E7073" i="2"/>
  <c r="E7009" i="2"/>
  <c r="E6945" i="2"/>
  <c r="E6881" i="2"/>
  <c r="E6817" i="2"/>
  <c r="E6753" i="2"/>
  <c r="E6689" i="2"/>
  <c r="E6625" i="2"/>
  <c r="E6561" i="2"/>
  <c r="E6497" i="2"/>
  <c r="E6433" i="2"/>
  <c r="E6369" i="2"/>
  <c r="E6305" i="2"/>
  <c r="E6241" i="2"/>
  <c r="E6177" i="2"/>
  <c r="E6113" i="2"/>
  <c r="E6049" i="2"/>
  <c r="E5985" i="2"/>
  <c r="E5921" i="2"/>
  <c r="E5857" i="2"/>
  <c r="F7385" i="2"/>
  <c r="F7320" i="2"/>
  <c r="F7256" i="2"/>
  <c r="E5821" i="2"/>
  <c r="E5757" i="2"/>
  <c r="E5693" i="2"/>
  <c r="E5629" i="2"/>
  <c r="E5565" i="2"/>
  <c r="E5501" i="2"/>
  <c r="F7172" i="2"/>
  <c r="F7108" i="2"/>
  <c r="F7044" i="2"/>
  <c r="F6980" i="2"/>
  <c r="F6916" i="2"/>
  <c r="F6852" i="2"/>
  <c r="F6788" i="2"/>
  <c r="F6724" i="2"/>
  <c r="F6660" i="2"/>
  <c r="F6596" i="2"/>
  <c r="F6532" i="2"/>
  <c r="F6468" i="2"/>
  <c r="F6404" i="2"/>
  <c r="F6340" i="2"/>
  <c r="F6276" i="2"/>
  <c r="F6212" i="2"/>
  <c r="F6148" i="2"/>
  <c r="F6084" i="2"/>
  <c r="F6020" i="2"/>
  <c r="F5956" i="2"/>
  <c r="F5892" i="2"/>
  <c r="F5828" i="2"/>
  <c r="E5400" i="2"/>
  <c r="E5336" i="2"/>
  <c r="E5272" i="2"/>
  <c r="E5208" i="2"/>
  <c r="E5144" i="2"/>
  <c r="E5080" i="2"/>
  <c r="E5016" i="2"/>
  <c r="E4952" i="2"/>
  <c r="E4888" i="2"/>
  <c r="E4824" i="2"/>
  <c r="E4758" i="2"/>
  <c r="E4726" i="2"/>
  <c r="E4694" i="2"/>
  <c r="E4662" i="2"/>
  <c r="E4630" i="2"/>
  <c r="E4598" i="2"/>
  <c r="E4566" i="2"/>
  <c r="E4534" i="2"/>
  <c r="E4502" i="2"/>
  <c r="E4470" i="2"/>
  <c r="E4438" i="2"/>
  <c r="F7831" i="2"/>
  <c r="F7799" i="2"/>
  <c r="F7767" i="2"/>
  <c r="F7735" i="2"/>
  <c r="F7703" i="2"/>
  <c r="E9924" i="2"/>
  <c r="F9909" i="2"/>
  <c r="E9709" i="2"/>
  <c r="E9522" i="2"/>
  <c r="F9603" i="2"/>
  <c r="F9475" i="2"/>
  <c r="F9341" i="2"/>
  <c r="F9213" i="2"/>
  <c r="F9085" i="2"/>
  <c r="E9340" i="2"/>
  <c r="E9212" i="2"/>
  <c r="E9084" i="2"/>
  <c r="E8979" i="2"/>
  <c r="E8851" i="2"/>
  <c r="E8723" i="2"/>
  <c r="E8595" i="2"/>
  <c r="E8467" i="2"/>
  <c r="E8339" i="2"/>
  <c r="E8219" i="2"/>
  <c r="E8155" i="2"/>
  <c r="E8091" i="2"/>
  <c r="E8027" i="2"/>
  <c r="E7963" i="2"/>
  <c r="E7899" i="2"/>
  <c r="E7835" i="2"/>
  <c r="E7771" i="2"/>
  <c r="E7707" i="2"/>
  <c r="E7643" i="2"/>
  <c r="E7579" i="2"/>
  <c r="E7515" i="2"/>
  <c r="E7451" i="2"/>
  <c r="E7387" i="2"/>
  <c r="E7318" i="2"/>
  <c r="E7254" i="2"/>
  <c r="E7190" i="2"/>
  <c r="E7148" i="2"/>
  <c r="E7116" i="2"/>
  <c r="E7084" i="2"/>
  <c r="E7052" i="2"/>
  <c r="E7020" i="2"/>
  <c r="E6988" i="2"/>
  <c r="E6956" i="2"/>
  <c r="E6924" i="2"/>
  <c r="E6892" i="2"/>
  <c r="E6860" i="2"/>
  <c r="E6828" i="2"/>
  <c r="E6796" i="2"/>
  <c r="E6764" i="2"/>
  <c r="E6732" i="2"/>
  <c r="E6700" i="2"/>
  <c r="E6668" i="2"/>
  <c r="E6636" i="2"/>
  <c r="E6604" i="2"/>
  <c r="E6572" i="2"/>
  <c r="E6540" i="2"/>
  <c r="E6508" i="2"/>
  <c r="E6476" i="2"/>
  <c r="E6444" i="2"/>
  <c r="E6412" i="2"/>
  <c r="E6380" i="2"/>
  <c r="E6348" i="2"/>
  <c r="E6316" i="2"/>
  <c r="E6284" i="2"/>
  <c r="E6252" i="2"/>
  <c r="E6220" i="2"/>
  <c r="E6188" i="2"/>
  <c r="E6156" i="2"/>
  <c r="E6124" i="2"/>
  <c r="E6092" i="2"/>
  <c r="E6060" i="2"/>
  <c r="E6028" i="2"/>
  <c r="E5996" i="2"/>
  <c r="E5964" i="2"/>
  <c r="E5932" i="2"/>
  <c r="E5900" i="2"/>
  <c r="E5868" i="2"/>
  <c r="E5836" i="2"/>
  <c r="E5804" i="2"/>
  <c r="E5772" i="2"/>
  <c r="E5740" i="2"/>
  <c r="E5708" i="2"/>
  <c r="E5676" i="2"/>
  <c r="E5644" i="2"/>
  <c r="E5612" i="2"/>
  <c r="E5580" i="2"/>
  <c r="E5548" i="2"/>
  <c r="E5516" i="2"/>
  <c r="E5484" i="2"/>
  <c r="F7317" i="2"/>
  <c r="F7285" i="2"/>
  <c r="F7253" i="2"/>
  <c r="F7221" i="2"/>
  <c r="F7189" i="2"/>
  <c r="F7157" i="2"/>
  <c r="F7125" i="2"/>
  <c r="F7093" i="2"/>
  <c r="F7061" i="2"/>
  <c r="F7029" i="2"/>
  <c r="F6997" i="2"/>
  <c r="F6965" i="2"/>
  <c r="F6933" i="2"/>
  <c r="F6901" i="2"/>
  <c r="F6869" i="2"/>
  <c r="F6837" i="2"/>
  <c r="F6805" i="2"/>
  <c r="F6773" i="2"/>
  <c r="F6741" i="2"/>
  <c r="F6709" i="2"/>
  <c r="F6677" i="2"/>
  <c r="F6645" i="2"/>
  <c r="F6613" i="2"/>
  <c r="F6581" i="2"/>
  <c r="F6549" i="2"/>
  <c r="F6517" i="2"/>
  <c r="F6485" i="2"/>
  <c r="F6453" i="2"/>
  <c r="F6421" i="2"/>
  <c r="F6389" i="2"/>
  <c r="F6357" i="2"/>
  <c r="F6325" i="2"/>
  <c r="F6293" i="2"/>
  <c r="F6261" i="2"/>
  <c r="F6229" i="2"/>
  <c r="F6197" i="2"/>
  <c r="F6165" i="2"/>
  <c r="F6133" i="2"/>
  <c r="F6101" i="2"/>
  <c r="F6069" i="2"/>
  <c r="F6037" i="2"/>
  <c r="F6005" i="2"/>
  <c r="F5973" i="2"/>
  <c r="F5941" i="2"/>
  <c r="F5909" i="2"/>
  <c r="F5877" i="2"/>
  <c r="F5845" i="2"/>
  <c r="F5818" i="2"/>
  <c r="F5802" i="2"/>
  <c r="F5786" i="2"/>
  <c r="F5770" i="2"/>
  <c r="F5754" i="2"/>
  <c r="F5738" i="2"/>
  <c r="F5722" i="2"/>
  <c r="F5706" i="2"/>
  <c r="F10237" i="2"/>
  <c r="F9804" i="2"/>
  <c r="E9689" i="2"/>
  <c r="E9502" i="2"/>
  <c r="F9589" i="2"/>
  <c r="F9461" i="2"/>
  <c r="F9327" i="2"/>
  <c r="F9199" i="2"/>
  <c r="F9071" i="2"/>
  <c r="E9330" i="2"/>
  <c r="E9202" i="2"/>
  <c r="E9074" i="2"/>
  <c r="E8969" i="2"/>
  <c r="E8841" i="2"/>
  <c r="E8713" i="2"/>
  <c r="E8585" i="2"/>
  <c r="E8457" i="2"/>
  <c r="E8329" i="2"/>
  <c r="F7679" i="2"/>
  <c r="F7647" i="2"/>
  <c r="F7615" i="2"/>
  <c r="F7583" i="2"/>
  <c r="F7551" i="2"/>
  <c r="F7519" i="2"/>
  <c r="F7487" i="2"/>
  <c r="F7455" i="2"/>
  <c r="F7423" i="2"/>
  <c r="E8190" i="2"/>
  <c r="E8126" i="2"/>
  <c r="E8062" i="2"/>
  <c r="E7998" i="2"/>
  <c r="E7934" i="2"/>
  <c r="E7870" i="2"/>
  <c r="E7806" i="2"/>
  <c r="E7742" i="2"/>
  <c r="E7678" i="2"/>
  <c r="E7614" i="2"/>
  <c r="E7550" i="2"/>
  <c r="E7486" i="2"/>
  <c r="E7422" i="2"/>
  <c r="E7358" i="2"/>
  <c r="F7380" i="2"/>
  <c r="E7321" i="2"/>
  <c r="E7257" i="2"/>
  <c r="E7193" i="2"/>
  <c r="E7129" i="2"/>
  <c r="E7065" i="2"/>
  <c r="E7001" i="2"/>
  <c r="E6937" i="2"/>
  <c r="E6873" i="2"/>
  <c r="E6809" i="2"/>
  <c r="E6745" i="2"/>
  <c r="E6681" i="2"/>
  <c r="E6617" i="2"/>
  <c r="E6553" i="2"/>
  <c r="E6489" i="2"/>
  <c r="E6425" i="2"/>
  <c r="E6361" i="2"/>
  <c r="E6297" i="2"/>
  <c r="E6233" i="2"/>
  <c r="E6169" i="2"/>
  <c r="E6105" i="2"/>
  <c r="E6041" i="2"/>
  <c r="E5977" i="2"/>
  <c r="E5913" i="2"/>
  <c r="E5849" i="2"/>
  <c r="F7377" i="2"/>
  <c r="F7312" i="2"/>
  <c r="F7248" i="2"/>
  <c r="E5813" i="2"/>
  <c r="E5749" i="2"/>
  <c r="E5685" i="2"/>
  <c r="E5621" i="2"/>
  <c r="E5557" i="2"/>
  <c r="E5493" i="2"/>
  <c r="F7164" i="2"/>
  <c r="F7100" i="2"/>
  <c r="F7036" i="2"/>
  <c r="F6972" i="2"/>
  <c r="F6908" i="2"/>
  <c r="F6844" i="2"/>
  <c r="F6780" i="2"/>
  <c r="F6716" i="2"/>
  <c r="F6652" i="2"/>
  <c r="F6588" i="2"/>
  <c r="F6524" i="2"/>
  <c r="F6460" i="2"/>
  <c r="F6396" i="2"/>
  <c r="F6332" i="2"/>
  <c r="F6268" i="2"/>
  <c r="F6204" i="2"/>
  <c r="F6140" i="2"/>
  <c r="F6076" i="2"/>
  <c r="F6012" i="2"/>
  <c r="F5948" i="2"/>
  <c r="F5884" i="2"/>
  <c r="E5456" i="2"/>
  <c r="E5392" i="2"/>
  <c r="E5328" i="2"/>
  <c r="E5264" i="2"/>
  <c r="E5200" i="2"/>
  <c r="E5136" i="2"/>
  <c r="E5072" i="2"/>
  <c r="E5008" i="2"/>
  <c r="E4944" i="2"/>
  <c r="E4880" i="2"/>
  <c r="E4816" i="2"/>
  <c r="E4754" i="2"/>
  <c r="E4706" i="2"/>
  <c r="E4642" i="2"/>
  <c r="E4578" i="2"/>
  <c r="E4514" i="2"/>
  <c r="E4450" i="2"/>
  <c r="E4402" i="2"/>
  <c r="E4370" i="2"/>
  <c r="E4338" i="2"/>
  <c r="E4306" i="2"/>
  <c r="E4274" i="2"/>
  <c r="E4242" i="2"/>
  <c r="E4210" i="2"/>
  <c r="E4178" i="2"/>
  <c r="E4146" i="2"/>
  <c r="E4114" i="2"/>
  <c r="E4082" i="2"/>
  <c r="E4050" i="2"/>
  <c r="E4018" i="2"/>
  <c r="E3986" i="2"/>
  <c r="E3954" i="2"/>
  <c r="E3922" i="2"/>
  <c r="E3890" i="2"/>
  <c r="E3858" i="2"/>
  <c r="E3826" i="2"/>
  <c r="E3794" i="2"/>
  <c r="E3762" i="2"/>
  <c r="E3730" i="2"/>
  <c r="E3698" i="2"/>
  <c r="E3666" i="2"/>
  <c r="E3634" i="2"/>
  <c r="E3602" i="2"/>
  <c r="E3570" i="2"/>
  <c r="E3538" i="2"/>
  <c r="E3506" i="2"/>
  <c r="E3474" i="2"/>
  <c r="E3442" i="2"/>
  <c r="E3410" i="2"/>
  <c r="E3378" i="2"/>
  <c r="E3346" i="2"/>
  <c r="E3314" i="2"/>
  <c r="E3282" i="2"/>
  <c r="E3250" i="2"/>
  <c r="E3218" i="2"/>
  <c r="E3186" i="2"/>
  <c r="E3154" i="2"/>
  <c r="E3122" i="2"/>
  <c r="E10377" i="2"/>
  <c r="F10140" i="2"/>
  <c r="F10119" i="2"/>
  <c r="E9792" i="2"/>
  <c r="F9680" i="2"/>
  <c r="F10105" i="2"/>
  <c r="E9846" i="2"/>
  <c r="F9540" i="2"/>
  <c r="F9278" i="2"/>
  <c r="E9437" i="2"/>
  <c r="E9143" i="2"/>
  <c r="F8968" i="2"/>
  <c r="F8840" i="2"/>
  <c r="F8712" i="2"/>
  <c r="F8634" i="2"/>
  <c r="F8570" i="2"/>
  <c r="F8506" i="2"/>
  <c r="F8442" i="2"/>
  <c r="F8378" i="2"/>
  <c r="F8314" i="2"/>
  <c r="F8250" i="2"/>
  <c r="E8938" i="2"/>
  <c r="E8810" i="2"/>
  <c r="E8682" i="2"/>
  <c r="E8554" i="2"/>
  <c r="E8426" i="2"/>
  <c r="E8298" i="2"/>
  <c r="F8189" i="2"/>
  <c r="F8125" i="2"/>
  <c r="F8061" i="2"/>
  <c r="F7997" i="2"/>
  <c r="F7933" i="2"/>
  <c r="F7869" i="2"/>
  <c r="F7805" i="2"/>
  <c r="F7741" i="2"/>
  <c r="E10097" i="2"/>
  <c r="F10386" i="2"/>
  <c r="E9506" i="2"/>
  <c r="F9467" i="2"/>
  <c r="F9205" i="2"/>
  <c r="E9332" i="2"/>
  <c r="E9076" i="2"/>
  <c r="E8859" i="2"/>
  <c r="E8603" i="2"/>
  <c r="E8347" i="2"/>
  <c r="E8151" i="2"/>
  <c r="E8023" i="2"/>
  <c r="E7895" i="2"/>
  <c r="E7767" i="2"/>
  <c r="E7639" i="2"/>
  <c r="E7511" i="2"/>
  <c r="E7383" i="2"/>
  <c r="E7258" i="2"/>
  <c r="E7142" i="2"/>
  <c r="E7078" i="2"/>
  <c r="E7014" i="2"/>
  <c r="E6950" i="2"/>
  <c r="E6886" i="2"/>
  <c r="E6822" i="2"/>
  <c r="E6758" i="2"/>
  <c r="E6694" i="2"/>
  <c r="E6630" i="2"/>
  <c r="E6566" i="2"/>
  <c r="E6502" i="2"/>
  <c r="E6438" i="2"/>
  <c r="E6374" i="2"/>
  <c r="E6310" i="2"/>
  <c r="E6246" i="2"/>
  <c r="E6182" i="2"/>
  <c r="E6118" i="2"/>
  <c r="E6054" i="2"/>
  <c r="E5990" i="2"/>
  <c r="E5926" i="2"/>
  <c r="E5862" i="2"/>
  <c r="E5794" i="2"/>
  <c r="E5730" i="2"/>
  <c r="E5666" i="2"/>
  <c r="E5602" i="2"/>
  <c r="E5538" i="2"/>
  <c r="E5474" i="2"/>
  <c r="F7275" i="2"/>
  <c r="F7211" i="2"/>
  <c r="F7147" i="2"/>
  <c r="F7083" i="2"/>
  <c r="F7019" i="2"/>
  <c r="F6955" i="2"/>
  <c r="F6891" i="2"/>
  <c r="F6827" i="2"/>
  <c r="F6763" i="2"/>
  <c r="F6699" i="2"/>
  <c r="F6635" i="2"/>
  <c r="F6571" i="2"/>
  <c r="F6507" i="2"/>
  <c r="F6443" i="2"/>
  <c r="F6379" i="2"/>
  <c r="F6315" i="2"/>
  <c r="F6251" i="2"/>
  <c r="F6187" i="2"/>
  <c r="F6123" i="2"/>
  <c r="F6059" i="2"/>
  <c r="F5995" i="2"/>
  <c r="F5931" i="2"/>
  <c r="F5867" i="2"/>
  <c r="F5813" i="2"/>
  <c r="F5781" i="2"/>
  <c r="F5749" i="2"/>
  <c r="F5717" i="2"/>
  <c r="F10013" i="2"/>
  <c r="E9582" i="2"/>
  <c r="F9517" i="2"/>
  <c r="F9255" i="2"/>
  <c r="E9370" i="2"/>
  <c r="E9114" i="2"/>
  <c r="E8961" i="2"/>
  <c r="E8833" i="2"/>
  <c r="E8705" i="2"/>
  <c r="E8577" i="2"/>
  <c r="E8449" i="2"/>
  <c r="E8321" i="2"/>
  <c r="F7689" i="2"/>
  <c r="F7657" i="2"/>
  <c r="F7625" i="2"/>
  <c r="F7593" i="2"/>
  <c r="F7561" i="2"/>
  <c r="F7529" i="2"/>
  <c r="F7497" i="2"/>
  <c r="F7465" i="2"/>
  <c r="F7433" i="2"/>
  <c r="E8202" i="2"/>
  <c r="E8138" i="2"/>
  <c r="E8074" i="2"/>
  <c r="E8010" i="2"/>
  <c r="E7946" i="2"/>
  <c r="E7882" i="2"/>
  <c r="E7818" i="2"/>
  <c r="E7754" i="2"/>
  <c r="E7690" i="2"/>
  <c r="E7626" i="2"/>
  <c r="E7562" i="2"/>
  <c r="E7498" i="2"/>
  <c r="E7434" i="2"/>
  <c r="E7370" i="2"/>
  <c r="F7392" i="2"/>
  <c r="F7328" i="2"/>
  <c r="E7261" i="2"/>
  <c r="E7197" i="2"/>
  <c r="E7133" i="2"/>
  <c r="E7069" i="2"/>
  <c r="E7005" i="2"/>
  <c r="E6941" i="2"/>
  <c r="E6877" i="2"/>
  <c r="E6813" i="2"/>
  <c r="E6749" i="2"/>
  <c r="E6685" i="2"/>
  <c r="E6621" i="2"/>
  <c r="E6557" i="2"/>
  <c r="E6493" i="2"/>
  <c r="E6429" i="2"/>
  <c r="E6365" i="2"/>
  <c r="E6301" i="2"/>
  <c r="E6237" i="2"/>
  <c r="E6173" i="2"/>
  <c r="E6109" i="2"/>
  <c r="E6045" i="2"/>
  <c r="E5981" i="2"/>
  <c r="E5917" i="2"/>
  <c r="E5853" i="2"/>
  <c r="F7373" i="2"/>
  <c r="F7308" i="2"/>
  <c r="F7244" i="2"/>
  <c r="E5817" i="2"/>
  <c r="E5753" i="2"/>
  <c r="E5689" i="2"/>
  <c r="E5625" i="2"/>
  <c r="E5561" i="2"/>
  <c r="E5497" i="2"/>
  <c r="F7168" i="2"/>
  <c r="F7104" i="2"/>
  <c r="F7040" i="2"/>
  <c r="F6976" i="2"/>
  <c r="F6912" i="2"/>
  <c r="F6848" i="2"/>
  <c r="F6784" i="2"/>
  <c r="F6720" i="2"/>
  <c r="F6656" i="2"/>
  <c r="F6592" i="2"/>
  <c r="F6528" i="2"/>
  <c r="F6464" i="2"/>
  <c r="F6400" i="2"/>
  <c r="F6336" i="2"/>
  <c r="F6272" i="2"/>
  <c r="F6208" i="2"/>
  <c r="F6144" i="2"/>
  <c r="F6080" i="2"/>
  <c r="F6016" i="2"/>
  <c r="F5952" i="2"/>
  <c r="F5888" i="2"/>
  <c r="F5824" i="2"/>
  <c r="E5404" i="2"/>
  <c r="E5340" i="2"/>
  <c r="E5276" i="2"/>
  <c r="E5212" i="2"/>
  <c r="E5148" i="2"/>
  <c r="E5084" i="2"/>
  <c r="E5020" i="2"/>
  <c r="E4956" i="2"/>
  <c r="E4892" i="2"/>
  <c r="E4828" i="2"/>
  <c r="E4764" i="2"/>
  <c r="E4736" i="2"/>
  <c r="E4704" i="2"/>
  <c r="E4672" i="2"/>
  <c r="E4640" i="2"/>
  <c r="E4608" i="2"/>
  <c r="E4576" i="2"/>
  <c r="E4544" i="2"/>
  <c r="E4512" i="2"/>
  <c r="E4480" i="2"/>
  <c r="E4448" i="2"/>
  <c r="E4416" i="2"/>
  <c r="E4384" i="2"/>
  <c r="E4352" i="2"/>
  <c r="E4320" i="2"/>
  <c r="E4288" i="2"/>
  <c r="E4256" i="2"/>
  <c r="E4224" i="2"/>
  <c r="E4192" i="2"/>
  <c r="E4160" i="2"/>
  <c r="E4128" i="2"/>
  <c r="E4096" i="2"/>
  <c r="E4064" i="2"/>
  <c r="E4032" i="2"/>
  <c r="E4000" i="2"/>
  <c r="E3968" i="2"/>
  <c r="E3936" i="2"/>
  <c r="E3904" i="2"/>
  <c r="E3872" i="2"/>
  <c r="E3840" i="2"/>
  <c r="E3808" i="2"/>
  <c r="E3776" i="2"/>
  <c r="E3744" i="2"/>
  <c r="E3712" i="2"/>
  <c r="E3680" i="2"/>
  <c r="E3648" i="2"/>
  <c r="E3616" i="2"/>
  <c r="E3584" i="2"/>
  <c r="E3552" i="2"/>
  <c r="E3520" i="2"/>
  <c r="E3488" i="2"/>
  <c r="E3456" i="2"/>
  <c r="E3424" i="2"/>
  <c r="E3392" i="2"/>
  <c r="E3360" i="2"/>
  <c r="E3328" i="2"/>
  <c r="E3296" i="2"/>
  <c r="E3264" i="2"/>
  <c r="E3232" i="2"/>
  <c r="E3200" i="2"/>
  <c r="E3168" i="2"/>
  <c r="E3136" i="2"/>
  <c r="E3104" i="2"/>
  <c r="E3082" i="2"/>
  <c r="E3066" i="2"/>
  <c r="E3050" i="2"/>
  <c r="E3034" i="2"/>
  <c r="E3018" i="2"/>
  <c r="E3002" i="2"/>
  <c r="E2986" i="2"/>
  <c r="E2970" i="2"/>
  <c r="E2954" i="2"/>
  <c r="E2938" i="2"/>
  <c r="E2922" i="2"/>
  <c r="E2906" i="2"/>
  <c r="E2890" i="2"/>
  <c r="E2874" i="2"/>
  <c r="E2858" i="2"/>
  <c r="E2842" i="2"/>
  <c r="E2826" i="2"/>
  <c r="E2810" i="2"/>
  <c r="E2794" i="2"/>
  <c r="E2778" i="2"/>
  <c r="E2762" i="2"/>
  <c r="E2746" i="2"/>
  <c r="E2730" i="2"/>
  <c r="E2714" i="2"/>
  <c r="E2698" i="2"/>
  <c r="E2682" i="2"/>
  <c r="E2666" i="2"/>
  <c r="E2650" i="2"/>
  <c r="E2634" i="2"/>
  <c r="E2618" i="2"/>
  <c r="E2602" i="2"/>
  <c r="E2586" i="2"/>
  <c r="E2570" i="2"/>
  <c r="E2554" i="2"/>
  <c r="E2538" i="2"/>
  <c r="E2522" i="2"/>
  <c r="E2506" i="2"/>
  <c r="E2490" i="2"/>
  <c r="E2474" i="2"/>
  <c r="E2458" i="2"/>
  <c r="E2442" i="2"/>
  <c r="E2426" i="2"/>
  <c r="E2410" i="2"/>
  <c r="E2394" i="2"/>
  <c r="E2378" i="2"/>
  <c r="E2362" i="2"/>
  <c r="E2346" i="2"/>
  <c r="E2330" i="2"/>
  <c r="E2314" i="2"/>
  <c r="E2298" i="2"/>
  <c r="E2282" i="2"/>
  <c r="E2266" i="2"/>
  <c r="E2250" i="2"/>
  <c r="E2234" i="2"/>
  <c r="E2218" i="2"/>
  <c r="E2202" i="2"/>
  <c r="E2186" i="2"/>
  <c r="E2170" i="2"/>
  <c r="E2154" i="2"/>
  <c r="E2138" i="2"/>
  <c r="E2122" i="2"/>
  <c r="E2106" i="2"/>
  <c r="E2090" i="2"/>
  <c r="E2074" i="2"/>
  <c r="E2058" i="2"/>
  <c r="E2042" i="2"/>
  <c r="E2026" i="2"/>
  <c r="E2010" i="2"/>
  <c r="E1994" i="2"/>
  <c r="E1978" i="2"/>
  <c r="E1962" i="2"/>
  <c r="E1946" i="2"/>
  <c r="E1930" i="2"/>
  <c r="F4756" i="2"/>
  <c r="F4740" i="2"/>
  <c r="F4724" i="2"/>
  <c r="F4708" i="2"/>
  <c r="F4692" i="2"/>
  <c r="F4676" i="2"/>
  <c r="F4660" i="2"/>
  <c r="F4644" i="2"/>
  <c r="F4628" i="2"/>
  <c r="F4612" i="2"/>
  <c r="F4596" i="2"/>
  <c r="F4580" i="2"/>
  <c r="F4564" i="2"/>
  <c r="F4548" i="2"/>
  <c r="F4532" i="2"/>
  <c r="F4516" i="2"/>
  <c r="F4500" i="2"/>
  <c r="F4484" i="2"/>
  <c r="F4468" i="2"/>
  <c r="F4452" i="2"/>
  <c r="F4436" i="2"/>
  <c r="F4420" i="2"/>
  <c r="F4404" i="2"/>
  <c r="F4388" i="2"/>
  <c r="F4372" i="2"/>
  <c r="F4356" i="2"/>
  <c r="F4340" i="2"/>
  <c r="F4324" i="2"/>
  <c r="F4308" i="2"/>
  <c r="F4292" i="2"/>
  <c r="F3728" i="2"/>
  <c r="F3712" i="2"/>
  <c r="F3696" i="2"/>
  <c r="F3680" i="2"/>
  <c r="F3664" i="2"/>
  <c r="F3648" i="2"/>
  <c r="F3632" i="2"/>
  <c r="F3616" i="2"/>
  <c r="F3600" i="2"/>
  <c r="F3584" i="2"/>
  <c r="F3568" i="2"/>
  <c r="F3552" i="2"/>
  <c r="F3536" i="2"/>
  <c r="F3520" i="2"/>
  <c r="F3504" i="2"/>
  <c r="F3488" i="2"/>
  <c r="F3472" i="2"/>
  <c r="F3456" i="2"/>
  <c r="F3440" i="2"/>
  <c r="F3424" i="2"/>
  <c r="F3408" i="2"/>
  <c r="F3392" i="2"/>
  <c r="F3376" i="2"/>
  <c r="F3360" i="2"/>
  <c r="F3344" i="2"/>
  <c r="F3328" i="2"/>
  <c r="F3312" i="2"/>
  <c r="F3296" i="2"/>
  <c r="F3280" i="2"/>
  <c r="F3264" i="2"/>
  <c r="F3248" i="2"/>
  <c r="F3232" i="2"/>
  <c r="F3216" i="2"/>
  <c r="F3200" i="2"/>
  <c r="F3184" i="2"/>
  <c r="F3168" i="2"/>
  <c r="F3152" i="2"/>
  <c r="F3136" i="2"/>
  <c r="F3120" i="2"/>
  <c r="F3104" i="2"/>
  <c r="F3088" i="2"/>
  <c r="F3072" i="2"/>
  <c r="F3056" i="2"/>
  <c r="F3040" i="2"/>
  <c r="F3024" i="2"/>
  <c r="F3008" i="2"/>
  <c r="F2992" i="2"/>
  <c r="F2976" i="2"/>
  <c r="F2960" i="2"/>
  <c r="F2944" i="2"/>
  <c r="F2928" i="2"/>
  <c r="F2912" i="2"/>
  <c r="F2896" i="2"/>
  <c r="F2880" i="2"/>
  <c r="F2864" i="2"/>
  <c r="F2848" i="2"/>
  <c r="F2832" i="2"/>
  <c r="F2816" i="2"/>
  <c r="F2800" i="2"/>
  <c r="F2784" i="2"/>
  <c r="F2768" i="2"/>
  <c r="F2752" i="2"/>
  <c r="F2736" i="2"/>
  <c r="F2720" i="2"/>
  <c r="F2704" i="2"/>
  <c r="F2688" i="2"/>
  <c r="F2672" i="2"/>
  <c r="F2656" i="2"/>
  <c r="F2640" i="2"/>
  <c r="F2624" i="2"/>
  <c r="F2608" i="2"/>
  <c r="F2592" i="2"/>
  <c r="F2576" i="2"/>
  <c r="F2560" i="2"/>
  <c r="F2544" i="2"/>
  <c r="F2528" i="2"/>
  <c r="F2512" i="2"/>
  <c r="F2496" i="2"/>
  <c r="F2480" i="2"/>
  <c r="F2464" i="2"/>
  <c r="F2448" i="2"/>
  <c r="F2432" i="2"/>
  <c r="F2416" i="2"/>
  <c r="F2400" i="2"/>
  <c r="F2384" i="2"/>
  <c r="F2368" i="2"/>
  <c r="F2352" i="2"/>
  <c r="F2336" i="2"/>
  <c r="F2320" i="2"/>
  <c r="F2304" i="2"/>
  <c r="F2288" i="2"/>
  <c r="F2272" i="2"/>
  <c r="F2256" i="2"/>
  <c r="F2240" i="2"/>
  <c r="F2224" i="2"/>
  <c r="F2208" i="2"/>
  <c r="F2192" i="2"/>
  <c r="F2176" i="2"/>
  <c r="F2160" i="2"/>
  <c r="F2144" i="2"/>
  <c r="F2128" i="2"/>
  <c r="F2112" i="2"/>
  <c r="F2096" i="2"/>
  <c r="F2080" i="2"/>
  <c r="F2064" i="2"/>
  <c r="F2048" i="2"/>
  <c r="F2032" i="2"/>
  <c r="F2016" i="2"/>
  <c r="F2000" i="2"/>
  <c r="F1984" i="2"/>
  <c r="F1968" i="2"/>
  <c r="F1952" i="2"/>
  <c r="F1936" i="2"/>
  <c r="F1920" i="2"/>
  <c r="F1912" i="2"/>
  <c r="F1904" i="2"/>
  <c r="F1896" i="2"/>
  <c r="F1888" i="2"/>
  <c r="F1880" i="2"/>
  <c r="F1872" i="2"/>
  <c r="F1864" i="2"/>
  <c r="F1856" i="2"/>
  <c r="F1848" i="2"/>
  <c r="F1840" i="2"/>
  <c r="F1832" i="2"/>
  <c r="F1824" i="2"/>
  <c r="F1816" i="2"/>
  <c r="F1808" i="2"/>
  <c r="F1800" i="2"/>
  <c r="F1792" i="2"/>
  <c r="F1784" i="2"/>
  <c r="F1776" i="2"/>
  <c r="F1768" i="2"/>
  <c r="F1760" i="2"/>
  <c r="F1752" i="2"/>
  <c r="F1744" i="2"/>
  <c r="F1736" i="2"/>
  <c r="F1728" i="2"/>
  <c r="F1720" i="2"/>
  <c r="F1712" i="2"/>
  <c r="F1704" i="2"/>
  <c r="F1696" i="2"/>
  <c r="F1688" i="2"/>
  <c r="F1680" i="2"/>
  <c r="F1672" i="2"/>
  <c r="F1664" i="2"/>
  <c r="F1656" i="2"/>
  <c r="F1648" i="2"/>
  <c r="F1640" i="2"/>
  <c r="F1632" i="2"/>
  <c r="F1624" i="2"/>
  <c r="F1616" i="2"/>
  <c r="F1608" i="2"/>
  <c r="F1600" i="2"/>
  <c r="F1592" i="2"/>
  <c r="F1584" i="2"/>
  <c r="F1576" i="2"/>
  <c r="F1568" i="2"/>
  <c r="F1560" i="2"/>
  <c r="F1552" i="2"/>
  <c r="F1544" i="2"/>
  <c r="F1536" i="2"/>
  <c r="F1528" i="2"/>
  <c r="F1520" i="2"/>
  <c r="F1512" i="2"/>
  <c r="F1504" i="2"/>
  <c r="F1496" i="2"/>
  <c r="F1488" i="2"/>
  <c r="F1480" i="2"/>
  <c r="F1472" i="2"/>
  <c r="F1464" i="2"/>
  <c r="F1456" i="2"/>
  <c r="F1448" i="2"/>
  <c r="F1440" i="2"/>
  <c r="F1432" i="2"/>
  <c r="F1424" i="2"/>
  <c r="F1416" i="2"/>
  <c r="F1408" i="2"/>
  <c r="F1400" i="2"/>
  <c r="F1392" i="2"/>
  <c r="F1384" i="2"/>
  <c r="F1376" i="2"/>
  <c r="F1368" i="2"/>
  <c r="F1360" i="2"/>
  <c r="F1352" i="2"/>
  <c r="F1344" i="2"/>
  <c r="F1336" i="2"/>
  <c r="F1328" i="2"/>
  <c r="F1320" i="2"/>
  <c r="F1312" i="2"/>
  <c r="F1304" i="2"/>
  <c r="F1296" i="2"/>
  <c r="F1288" i="2"/>
  <c r="F1280" i="2"/>
  <c r="F1272" i="2"/>
  <c r="F1264" i="2"/>
  <c r="F1256" i="2"/>
  <c r="F1248" i="2"/>
  <c r="F1240" i="2"/>
  <c r="F1232" i="2"/>
  <c r="F1224" i="2"/>
  <c r="F1216" i="2"/>
  <c r="F1208" i="2"/>
  <c r="F1200" i="2"/>
  <c r="F1192" i="2"/>
  <c r="F1184" i="2"/>
  <c r="F1176" i="2"/>
  <c r="F1168" i="2"/>
  <c r="F1160" i="2"/>
  <c r="F1152" i="2"/>
  <c r="F1144" i="2"/>
  <c r="F1136" i="2"/>
  <c r="F1128" i="2"/>
  <c r="F1120" i="2"/>
  <c r="F1112" i="2"/>
  <c r="F1104" i="2"/>
  <c r="F1096" i="2"/>
  <c r="F1088" i="2"/>
  <c r="F1080" i="2"/>
  <c r="F1072" i="2"/>
  <c r="F1064" i="2"/>
  <c r="F1056" i="2"/>
  <c r="F1048" i="2"/>
  <c r="F1040" i="2"/>
  <c r="F1032" i="2"/>
  <c r="F1024" i="2"/>
  <c r="F1016" i="2"/>
  <c r="F1008" i="2"/>
  <c r="F1000" i="2"/>
  <c r="F992" i="2"/>
  <c r="F984" i="2"/>
  <c r="F976" i="2"/>
  <c r="F968" i="2"/>
  <c r="F964" i="2"/>
  <c r="F956" i="2"/>
  <c r="F948" i="2"/>
  <c r="F940" i="2"/>
  <c r="F932" i="2"/>
  <c r="F924" i="2"/>
  <c r="F916" i="2"/>
  <c r="F908" i="2"/>
  <c r="F900" i="2"/>
  <c r="F892" i="2"/>
  <c r="F884" i="2"/>
  <c r="F876" i="2"/>
  <c r="F868" i="2"/>
  <c r="F860" i="2"/>
  <c r="F852" i="2"/>
  <c r="F844" i="2"/>
  <c r="F836" i="2"/>
  <c r="F828" i="2"/>
  <c r="F820" i="2"/>
  <c r="F812" i="2"/>
  <c r="F804" i="2"/>
  <c r="F796" i="2"/>
  <c r="F788" i="2"/>
  <c r="F780" i="2"/>
  <c r="F772" i="2"/>
  <c r="F764" i="2"/>
  <c r="F756" i="2"/>
  <c r="F748" i="2"/>
  <c r="F740" i="2"/>
  <c r="F732" i="2"/>
  <c r="F724" i="2"/>
  <c r="F716" i="2"/>
  <c r="F708" i="2"/>
  <c r="F700" i="2"/>
  <c r="F692" i="2"/>
  <c r="F684" i="2"/>
  <c r="F676" i="2"/>
  <c r="F668" i="2"/>
  <c r="F660" i="2"/>
  <c r="F652" i="2"/>
  <c r="F644" i="2"/>
  <c r="F636" i="2"/>
  <c r="F628" i="2"/>
  <c r="F620" i="2"/>
  <c r="F612" i="2"/>
  <c r="F604" i="2"/>
  <c r="F596" i="2"/>
  <c r="F588" i="2"/>
  <c r="F580" i="2"/>
  <c r="F572" i="2"/>
  <c r="F564" i="2"/>
  <c r="F556" i="2"/>
  <c r="F548" i="2"/>
  <c r="F540" i="2"/>
  <c r="F532" i="2"/>
  <c r="F524" i="2"/>
  <c r="F516" i="2"/>
  <c r="F508" i="2"/>
  <c r="F500" i="2"/>
  <c r="F492" i="2"/>
  <c r="F484" i="2"/>
  <c r="F476" i="2"/>
  <c r="F468" i="2"/>
  <c r="F460" i="2"/>
  <c r="F452" i="2"/>
  <c r="F444" i="2"/>
  <c r="F436" i="2"/>
  <c r="F428" i="2"/>
  <c r="F420" i="2"/>
  <c r="F412" i="2"/>
  <c r="F404" i="2"/>
  <c r="F396" i="2"/>
  <c r="F388" i="2"/>
  <c r="F380" i="2"/>
  <c r="F372" i="2"/>
  <c r="F364" i="2"/>
  <c r="F356" i="2"/>
  <c r="F348" i="2"/>
  <c r="F340" i="2"/>
  <c r="F332" i="2"/>
  <c r="F324" i="2"/>
  <c r="F316" i="2"/>
  <c r="F308" i="2"/>
  <c r="F300" i="2"/>
  <c r="F292" i="2"/>
  <c r="F284" i="2"/>
  <c r="F276" i="2"/>
  <c r="F268" i="2"/>
  <c r="F260" i="2"/>
  <c r="F252" i="2"/>
  <c r="F244" i="2"/>
  <c r="F236" i="2"/>
  <c r="F228" i="2"/>
  <c r="F220" i="2"/>
  <c r="F212" i="2"/>
  <c r="F204" i="2"/>
  <c r="F196" i="2"/>
  <c r="F188" i="2"/>
  <c r="F180" i="2"/>
  <c r="F172" i="2"/>
  <c r="F164" i="2"/>
  <c r="F156" i="2"/>
  <c r="F148" i="2"/>
  <c r="F140" i="2"/>
  <c r="F132" i="2"/>
  <c r="F124" i="2"/>
  <c r="F116" i="2"/>
  <c r="F108" i="2"/>
  <c r="F100" i="2"/>
  <c r="E28" i="2"/>
  <c r="E12" i="2"/>
  <c r="E5449" i="2"/>
  <c r="E5433" i="2"/>
  <c r="E5417" i="2"/>
  <c r="E5401" i="2"/>
  <c r="E5385" i="2"/>
  <c r="E5369" i="2"/>
  <c r="E5353" i="2"/>
  <c r="E5337" i="2"/>
  <c r="E5321" i="2"/>
  <c r="E5305" i="2"/>
  <c r="E5289" i="2"/>
  <c r="E5273" i="2"/>
  <c r="E5257" i="2"/>
  <c r="E5241" i="2"/>
  <c r="E5225" i="2"/>
  <c r="E5209" i="2"/>
  <c r="E5193" i="2"/>
  <c r="E5177" i="2"/>
  <c r="E5161" i="2"/>
  <c r="E5145" i="2"/>
  <c r="E5129" i="2"/>
  <c r="E5113" i="2"/>
  <c r="E5097" i="2"/>
  <c r="E5081" i="2"/>
  <c r="E5065" i="2"/>
  <c r="E5049" i="2"/>
  <c r="E5033" i="2"/>
  <c r="E5017" i="2"/>
  <c r="E5001" i="2"/>
  <c r="E4985" i="2"/>
  <c r="E4969" i="2"/>
  <c r="E4953" i="2"/>
  <c r="E4937" i="2"/>
  <c r="E4921" i="2"/>
  <c r="E4905" i="2"/>
  <c r="E4889" i="2"/>
  <c r="E4873" i="2"/>
  <c r="E4857" i="2"/>
  <c r="E4841" i="2"/>
  <c r="E4825" i="2"/>
  <c r="E4809" i="2"/>
  <c r="E4793" i="2"/>
  <c r="E4777" i="2"/>
  <c r="F4280" i="2"/>
  <c r="F4264" i="2"/>
  <c r="F4248" i="2"/>
  <c r="F4232" i="2"/>
  <c r="F4216" i="2"/>
  <c r="F4200" i="2"/>
  <c r="F4184" i="2"/>
  <c r="F4168" i="2"/>
  <c r="F4152" i="2"/>
  <c r="F4136" i="2"/>
  <c r="F4120" i="2"/>
  <c r="F4104" i="2"/>
  <c r="F4088" i="2"/>
  <c r="F4072" i="2"/>
  <c r="F4056" i="2"/>
  <c r="F4040" i="2"/>
  <c r="F4024" i="2"/>
  <c r="F4008" i="2"/>
  <c r="F3992" i="2"/>
  <c r="F3976" i="2"/>
  <c r="F3960" i="2"/>
  <c r="F3944" i="2"/>
  <c r="F3928" i="2"/>
  <c r="F3912" i="2"/>
  <c r="F3896" i="2"/>
  <c r="F3880" i="2"/>
  <c r="F3864" i="2"/>
  <c r="F3848" i="2"/>
  <c r="F3832" i="2"/>
  <c r="F3816" i="2"/>
  <c r="F3800" i="2"/>
  <c r="F3784" i="2"/>
  <c r="F3768" i="2"/>
  <c r="F3752" i="2"/>
  <c r="F3736" i="2"/>
  <c r="E1907" i="2"/>
  <c r="E1891" i="2"/>
  <c r="E1875" i="2"/>
  <c r="E1859" i="2"/>
  <c r="E1843" i="2"/>
  <c r="E1827" i="2"/>
  <c r="E1811" i="2"/>
  <c r="E1795" i="2"/>
  <c r="E1779" i="2"/>
  <c r="E1763" i="2"/>
  <c r="E1747" i="2"/>
  <c r="E1731" i="2"/>
  <c r="E1715" i="2"/>
  <c r="E1699" i="2"/>
  <c r="E1683" i="2"/>
  <c r="E1667" i="2"/>
  <c r="E1651" i="2"/>
  <c r="E1635" i="2"/>
  <c r="E1619" i="2"/>
  <c r="E1603" i="2"/>
  <c r="E1587" i="2"/>
  <c r="E1571" i="2"/>
  <c r="E1555" i="2"/>
  <c r="E1539" i="2"/>
  <c r="E1523" i="2"/>
  <c r="E1507" i="2"/>
  <c r="E1491" i="2"/>
  <c r="E1475" i="2"/>
  <c r="E1459" i="2"/>
  <c r="E1443" i="2"/>
  <c r="E1427" i="2"/>
  <c r="E1411" i="2"/>
  <c r="E1395" i="2"/>
  <c r="E4714" i="2"/>
  <c r="E4682" i="2"/>
  <c r="E4650" i="2"/>
  <c r="E4618" i="2"/>
  <c r="E4586" i="2"/>
  <c r="E4554" i="2"/>
  <c r="E4522" i="2"/>
  <c r="E4490" i="2"/>
  <c r="E4458" i="2"/>
  <c r="E4426" i="2"/>
  <c r="E4406" i="2"/>
  <c r="E4390" i="2"/>
  <c r="E4374" i="2"/>
  <c r="E4358" i="2"/>
  <c r="E4342" i="2"/>
  <c r="E4326" i="2"/>
  <c r="E4310" i="2"/>
  <c r="E4294" i="2"/>
  <c r="E4278" i="2"/>
  <c r="E4262" i="2"/>
  <c r="E4246" i="2"/>
  <c r="E4230" i="2"/>
  <c r="E4214" i="2"/>
  <c r="E4198" i="2"/>
  <c r="E4182" i="2"/>
  <c r="E4166" i="2"/>
  <c r="E4150" i="2"/>
  <c r="E4134" i="2"/>
  <c r="E4118" i="2"/>
  <c r="E4102" i="2"/>
  <c r="E4086" i="2"/>
  <c r="E4070" i="2"/>
  <c r="E4054" i="2"/>
  <c r="E4038" i="2"/>
  <c r="E4022" i="2"/>
  <c r="E4006" i="2"/>
  <c r="E3990" i="2"/>
  <c r="E3974" i="2"/>
  <c r="E3958" i="2"/>
  <c r="E3942" i="2"/>
  <c r="E3926" i="2"/>
  <c r="E3910" i="2"/>
  <c r="E3894" i="2"/>
  <c r="E3878" i="2"/>
  <c r="E3862" i="2"/>
  <c r="E3846" i="2"/>
  <c r="E3830" i="2"/>
  <c r="E3814" i="2"/>
  <c r="E3798" i="2"/>
  <c r="E3782" i="2"/>
  <c r="E3766" i="2"/>
  <c r="E3750" i="2"/>
  <c r="E3734" i="2"/>
  <c r="E3718" i="2"/>
  <c r="E3702" i="2"/>
  <c r="E3686" i="2"/>
  <c r="E3670" i="2"/>
  <c r="E3654" i="2"/>
  <c r="E3638" i="2"/>
  <c r="E3622" i="2"/>
  <c r="E3606" i="2"/>
  <c r="E3590" i="2"/>
  <c r="E3574" i="2"/>
  <c r="E3558" i="2"/>
  <c r="E3542" i="2"/>
  <c r="E3526" i="2"/>
  <c r="E3510" i="2"/>
  <c r="E3494" i="2"/>
  <c r="E3478" i="2"/>
  <c r="E3462" i="2"/>
  <c r="E3446" i="2"/>
  <c r="E3430" i="2"/>
  <c r="E3414" i="2"/>
  <c r="E3398" i="2"/>
  <c r="E3382" i="2"/>
  <c r="E3366" i="2"/>
  <c r="E3350" i="2"/>
  <c r="E3334" i="2"/>
  <c r="E3318" i="2"/>
  <c r="E3302" i="2"/>
  <c r="E3286" i="2"/>
  <c r="E3270" i="2"/>
  <c r="E3254" i="2"/>
  <c r="E3238" i="2"/>
  <c r="E3222" i="2"/>
  <c r="E3206" i="2"/>
  <c r="E3190" i="2"/>
  <c r="E3174" i="2"/>
  <c r="E3158" i="2"/>
  <c r="E3142" i="2"/>
  <c r="E3126" i="2"/>
  <c r="E3110" i="2"/>
  <c r="E3094" i="2"/>
  <c r="E10061" i="2"/>
  <c r="F10204" i="2"/>
  <c r="F9948" i="2"/>
  <c r="F10247" i="2"/>
  <c r="F9809" i="2"/>
  <c r="E9648" i="2"/>
  <c r="E9549" i="2"/>
  <c r="F9712" i="2"/>
  <c r="E10243" i="2"/>
  <c r="F10233" i="2"/>
  <c r="F9802" i="2"/>
  <c r="E9667" i="2"/>
  <c r="E9448" i="2"/>
  <c r="F9572" i="2"/>
  <c r="F9438" i="2"/>
  <c r="F9310" i="2"/>
  <c r="F9182" i="2"/>
  <c r="F9054" i="2"/>
  <c r="E9303" i="2"/>
  <c r="E9175" i="2"/>
  <c r="E9047" i="2"/>
  <c r="F8984" i="2"/>
  <c r="F8920" i="2"/>
  <c r="F8856" i="2"/>
  <c r="F8792" i="2"/>
  <c r="F8728" i="2"/>
  <c r="F8674" i="2"/>
  <c r="F8642" i="2"/>
  <c r="F8610" i="2"/>
  <c r="F8578" i="2"/>
  <c r="F8546" i="2"/>
  <c r="F8514" i="2"/>
  <c r="F8482" i="2"/>
  <c r="F8450" i="2"/>
  <c r="F8418" i="2"/>
  <c r="F8386" i="2"/>
  <c r="F8354" i="2"/>
  <c r="F8322" i="2"/>
  <c r="F8290" i="2"/>
  <c r="F8258" i="2"/>
  <c r="F8226" i="2"/>
  <c r="E8954" i="2"/>
  <c r="E8890" i="2"/>
  <c r="E8826" i="2"/>
  <c r="E8762" i="2"/>
  <c r="E8698" i="2"/>
  <c r="E8634" i="2"/>
  <c r="E8570" i="2"/>
  <c r="E8506" i="2"/>
  <c r="E8442" i="2"/>
  <c r="E8378" i="2"/>
  <c r="E8314" i="2"/>
  <c r="E8250" i="2"/>
  <c r="F8197" i="2"/>
  <c r="F8165" i="2"/>
  <c r="F8133" i="2"/>
  <c r="F8101" i="2"/>
  <c r="F8069" i="2"/>
  <c r="F8037" i="2"/>
  <c r="F8005" i="2"/>
  <c r="F7973" i="2"/>
  <c r="F7941" i="2"/>
  <c r="F7909" i="2"/>
  <c r="F7877" i="2"/>
  <c r="F7845" i="2"/>
  <c r="F7813" i="2"/>
  <c r="F7781" i="2"/>
  <c r="F7749" i="2"/>
  <c r="F7717" i="2"/>
  <c r="E10219" i="2"/>
  <c r="F10197" i="2"/>
  <c r="F9784" i="2"/>
  <c r="E9725" i="2"/>
  <c r="E9570" i="2"/>
  <c r="F9627" i="2"/>
  <c r="F9499" i="2"/>
  <c r="F9365" i="2"/>
  <c r="F9237" i="2"/>
  <c r="F9109" i="2"/>
  <c r="E9364" i="2"/>
  <c r="E9236" i="2"/>
  <c r="E9108" i="2"/>
  <c r="F9010" i="2"/>
  <c r="E8891" i="2"/>
  <c r="E8763" i="2"/>
  <c r="E8635" i="2"/>
  <c r="E8507" i="2"/>
  <c r="E8379" i="2"/>
  <c r="E8251" i="2"/>
  <c r="E8167" i="2"/>
  <c r="E8103" i="2"/>
  <c r="E8039" i="2"/>
  <c r="E7975" i="2"/>
  <c r="E7911" i="2"/>
  <c r="E7847" i="2"/>
  <c r="E7783" i="2"/>
  <c r="E7719" i="2"/>
  <c r="E7655" i="2"/>
  <c r="E7591" i="2"/>
  <c r="E7527" i="2"/>
  <c r="E7463" i="2"/>
  <c r="E7399" i="2"/>
  <c r="E7335" i="2"/>
  <c r="E7274" i="2"/>
  <c r="E7210" i="2"/>
  <c r="E7150" i="2"/>
  <c r="E7118" i="2"/>
  <c r="E7086" i="2"/>
  <c r="E7054" i="2"/>
  <c r="E7022" i="2"/>
  <c r="E6990" i="2"/>
  <c r="E6958" i="2"/>
  <c r="E6926" i="2"/>
  <c r="E6894" i="2"/>
  <c r="E6862" i="2"/>
  <c r="E6830" i="2"/>
  <c r="E6798" i="2"/>
  <c r="E6766" i="2"/>
  <c r="E6734" i="2"/>
  <c r="E6702" i="2"/>
  <c r="E6670" i="2"/>
  <c r="E6638" i="2"/>
  <c r="E6606" i="2"/>
  <c r="E6574" i="2"/>
  <c r="E6542" i="2"/>
  <c r="E6510" i="2"/>
  <c r="E6478" i="2"/>
  <c r="E6446" i="2"/>
  <c r="E6414" i="2"/>
  <c r="E6382" i="2"/>
  <c r="E6350" i="2"/>
  <c r="E6318" i="2"/>
  <c r="E6286" i="2"/>
  <c r="E6254" i="2"/>
  <c r="E6222" i="2"/>
  <c r="E6190" i="2"/>
  <c r="E6158" i="2"/>
  <c r="E6126" i="2"/>
  <c r="E6094" i="2"/>
  <c r="E6062" i="2"/>
  <c r="E6030" i="2"/>
  <c r="E5998" i="2"/>
  <c r="E5966" i="2"/>
  <c r="E5934" i="2"/>
  <c r="E5902" i="2"/>
  <c r="E5870" i="2"/>
  <c r="E5838" i="2"/>
  <c r="E5802" i="2"/>
  <c r="E5770" i="2"/>
  <c r="E5738" i="2"/>
  <c r="E5706" i="2"/>
  <c r="E5674" i="2"/>
  <c r="E5642" i="2"/>
  <c r="E5610" i="2"/>
  <c r="E5578" i="2"/>
  <c r="E5546" i="2"/>
  <c r="E5514" i="2"/>
  <c r="E5482" i="2"/>
  <c r="F7315" i="2"/>
  <c r="F7283" i="2"/>
  <c r="F7251" i="2"/>
  <c r="F7219" i="2"/>
  <c r="F7187" i="2"/>
  <c r="F7155" i="2"/>
  <c r="F7123" i="2"/>
  <c r="F7091" i="2"/>
  <c r="F7059" i="2"/>
  <c r="F7027" i="2"/>
  <c r="F6995" i="2"/>
  <c r="F6963" i="2"/>
  <c r="F6931" i="2"/>
  <c r="F6899" i="2"/>
  <c r="F6867" i="2"/>
  <c r="F6835" i="2"/>
  <c r="F6803" i="2"/>
  <c r="F6771" i="2"/>
  <c r="F6739" i="2"/>
  <c r="F6707" i="2"/>
  <c r="F6675" i="2"/>
  <c r="F6643" i="2"/>
  <c r="F6611" i="2"/>
  <c r="F6579" i="2"/>
  <c r="F6547" i="2"/>
  <c r="F6515" i="2"/>
  <c r="F6483" i="2"/>
  <c r="F6451" i="2"/>
  <c r="F6419" i="2"/>
  <c r="F6387" i="2"/>
  <c r="F6355" i="2"/>
  <c r="F6323" i="2"/>
  <c r="F6291" i="2"/>
  <c r="F6259" i="2"/>
  <c r="F6227" i="2"/>
  <c r="F6195" i="2"/>
  <c r="F6163" i="2"/>
  <c r="F6131" i="2"/>
  <c r="F6099" i="2"/>
  <c r="F6067" i="2"/>
  <c r="F6035" i="2"/>
  <c r="F6003" i="2"/>
  <c r="F5971" i="2"/>
  <c r="F5939" i="2"/>
  <c r="F5907" i="2"/>
  <c r="F5875" i="2"/>
  <c r="F5843" i="2"/>
  <c r="F5817" i="2"/>
  <c r="F5801" i="2"/>
  <c r="F5785" i="2"/>
  <c r="F5769" i="2"/>
  <c r="F5753" i="2"/>
  <c r="F5737" i="2"/>
  <c r="F5721" i="2"/>
  <c r="E10267" i="2"/>
  <c r="F10141" i="2"/>
  <c r="F9756" i="2"/>
  <c r="E9858" i="2"/>
  <c r="F9715" i="2"/>
  <c r="F9549" i="2"/>
  <c r="F9415" i="2"/>
  <c r="F9287" i="2"/>
  <c r="F9159" i="2"/>
  <c r="F9446" i="2"/>
  <c r="E9274" i="2"/>
  <c r="E9146" i="2"/>
  <c r="E9018" i="2"/>
  <c r="E8929" i="2"/>
  <c r="E8801" i="2"/>
  <c r="E8673" i="2"/>
  <c r="E8545" i="2"/>
  <c r="E8417" i="2"/>
  <c r="E8289" i="2"/>
  <c r="F7681" i="2"/>
  <c r="F7649" i="2"/>
  <c r="F7617" i="2"/>
  <c r="F7585" i="2"/>
  <c r="F7553" i="2"/>
  <c r="F7521" i="2"/>
  <c r="F7489" i="2"/>
  <c r="F7457" i="2"/>
  <c r="F7425" i="2"/>
  <c r="E8186" i="2"/>
  <c r="E8122" i="2"/>
  <c r="E8058" i="2"/>
  <c r="E7994" i="2"/>
  <c r="E7930" i="2"/>
  <c r="E7866" i="2"/>
  <c r="E7802" i="2"/>
  <c r="E7738" i="2"/>
  <c r="E7674" i="2"/>
  <c r="E7610" i="2"/>
  <c r="E7546" i="2"/>
  <c r="E7482" i="2"/>
  <c r="E7418" i="2"/>
  <c r="E7354" i="2"/>
  <c r="F7376" i="2"/>
  <c r="E7309" i="2"/>
  <c r="E7245" i="2"/>
  <c r="E7181" i="2"/>
  <c r="E7117" i="2"/>
  <c r="E7053" i="2"/>
  <c r="E6989" i="2"/>
  <c r="E6925" i="2"/>
  <c r="E6861" i="2"/>
  <c r="E6797" i="2"/>
  <c r="E6733" i="2"/>
  <c r="E6669" i="2"/>
  <c r="E6605" i="2"/>
  <c r="E6541" i="2"/>
  <c r="E6477" i="2"/>
  <c r="E6413" i="2"/>
  <c r="E6349" i="2"/>
  <c r="E6285" i="2"/>
  <c r="E6221" i="2"/>
  <c r="E6157" i="2"/>
  <c r="E6093" i="2"/>
  <c r="E6029" i="2"/>
  <c r="E5965" i="2"/>
  <c r="E5901" i="2"/>
  <c r="E5837" i="2"/>
  <c r="F7357" i="2"/>
  <c r="F7292" i="2"/>
  <c r="F7228" i="2"/>
  <c r="E5801" i="2"/>
  <c r="E5737" i="2"/>
  <c r="E5673" i="2"/>
  <c r="E5609" i="2"/>
  <c r="E5545" i="2"/>
  <c r="E5481" i="2"/>
  <c r="F7152" i="2"/>
  <c r="F7088" i="2"/>
  <c r="F7024" i="2"/>
  <c r="F6960" i="2"/>
  <c r="F6896" i="2"/>
  <c r="F6832" i="2"/>
  <c r="F6768" i="2"/>
  <c r="F6704" i="2"/>
  <c r="F6640" i="2"/>
  <c r="F6576" i="2"/>
  <c r="F6512" i="2"/>
  <c r="F6448" i="2"/>
  <c r="F6384" i="2"/>
  <c r="F6320" i="2"/>
  <c r="F6256" i="2"/>
  <c r="F6192" i="2"/>
  <c r="F6128" i="2"/>
  <c r="F6064" i="2"/>
  <c r="F6000" i="2"/>
  <c r="F5936" i="2"/>
  <c r="F5872" i="2"/>
  <c r="E5452" i="2"/>
  <c r="E5388" i="2"/>
  <c r="E5324" i="2"/>
  <c r="E5260" i="2"/>
  <c r="E5196" i="2"/>
  <c r="E5132" i="2"/>
  <c r="E5068" i="2"/>
  <c r="E5004" i="2"/>
  <c r="E4940" i="2"/>
  <c r="E4876" i="2"/>
  <c r="E4812" i="2"/>
  <c r="E4760" i="2"/>
  <c r="E4728" i="2"/>
  <c r="E4696" i="2"/>
  <c r="E4664" i="2"/>
  <c r="E4632" i="2"/>
  <c r="E4600" i="2"/>
  <c r="E4568" i="2"/>
  <c r="E4536" i="2"/>
  <c r="E4504" i="2"/>
  <c r="E4472" i="2"/>
  <c r="E4440" i="2"/>
  <c r="E4408" i="2"/>
  <c r="E4376" i="2"/>
  <c r="E4344" i="2"/>
  <c r="E4312" i="2"/>
  <c r="E4280" i="2"/>
  <c r="E4248" i="2"/>
  <c r="E4216" i="2"/>
  <c r="E4184" i="2"/>
  <c r="E4152" i="2"/>
  <c r="E4120" i="2"/>
  <c r="E4088" i="2"/>
  <c r="E4056" i="2"/>
  <c r="E4024" i="2"/>
  <c r="E3992" i="2"/>
  <c r="E3960" i="2"/>
  <c r="E3928" i="2"/>
  <c r="E3896" i="2"/>
  <c r="E3864" i="2"/>
  <c r="E3832" i="2"/>
  <c r="E3800" i="2"/>
  <c r="E3768" i="2"/>
  <c r="E3736" i="2"/>
  <c r="E3704" i="2"/>
  <c r="E3672" i="2"/>
  <c r="E3640" i="2"/>
  <c r="E3608" i="2"/>
  <c r="E3576" i="2"/>
  <c r="E3544" i="2"/>
  <c r="E3512" i="2"/>
  <c r="E3480" i="2"/>
  <c r="E3448" i="2"/>
  <c r="E3416" i="2"/>
  <c r="E3384" i="2"/>
  <c r="E3352" i="2"/>
  <c r="E3320" i="2"/>
  <c r="E3288" i="2"/>
  <c r="E3256" i="2"/>
  <c r="E3224" i="2"/>
  <c r="E3192" i="2"/>
  <c r="E3160" i="2"/>
  <c r="E3128" i="2"/>
  <c r="E3096" i="2"/>
  <c r="E3078" i="2"/>
  <c r="E3062" i="2"/>
  <c r="E3046" i="2"/>
  <c r="E3030" i="2"/>
  <c r="E3014" i="2"/>
  <c r="E2998" i="2"/>
  <c r="E2982" i="2"/>
  <c r="E2966" i="2"/>
  <c r="E2950" i="2"/>
  <c r="E2934" i="2"/>
  <c r="E2918" i="2"/>
  <c r="E2902" i="2"/>
  <c r="E2886" i="2"/>
  <c r="E2870" i="2"/>
  <c r="E2854" i="2"/>
  <c r="E2838" i="2"/>
  <c r="E2822" i="2"/>
  <c r="E2806" i="2"/>
  <c r="E2790" i="2"/>
  <c r="E2774" i="2"/>
  <c r="E2758" i="2"/>
  <c r="E2742" i="2"/>
  <c r="E2726" i="2"/>
  <c r="E2710" i="2"/>
  <c r="E2694" i="2"/>
  <c r="E2678" i="2"/>
  <c r="E2662" i="2"/>
  <c r="E2646" i="2"/>
  <c r="E2630" i="2"/>
  <c r="E2614" i="2"/>
  <c r="E2598" i="2"/>
  <c r="E2582" i="2"/>
  <c r="E2566" i="2"/>
  <c r="E2550" i="2"/>
  <c r="E2534" i="2"/>
  <c r="E2518" i="2"/>
  <c r="E2502" i="2"/>
  <c r="E2486" i="2"/>
  <c r="E2470" i="2"/>
  <c r="E2454" i="2"/>
  <c r="E2438" i="2"/>
  <c r="E2422" i="2"/>
  <c r="E2406" i="2"/>
  <c r="E2390" i="2"/>
  <c r="E2374" i="2"/>
  <c r="E2358" i="2"/>
  <c r="E2342" i="2"/>
  <c r="E2326" i="2"/>
  <c r="E2310" i="2"/>
  <c r="E2294" i="2"/>
  <c r="E2278" i="2"/>
  <c r="E2262" i="2"/>
  <c r="E2246" i="2"/>
  <c r="E2230" i="2"/>
  <c r="E2214" i="2"/>
  <c r="E2198" i="2"/>
  <c r="E2182" i="2"/>
  <c r="E2166" i="2"/>
  <c r="E2150" i="2"/>
  <c r="E2134" i="2"/>
  <c r="E2118" i="2"/>
  <c r="E2102" i="2"/>
  <c r="E2086" i="2"/>
  <c r="E2070" i="2"/>
  <c r="E2054" i="2"/>
  <c r="E2038" i="2"/>
  <c r="E2022" i="2"/>
  <c r="E2006" i="2"/>
  <c r="E1990" i="2"/>
  <c r="E1974" i="2"/>
  <c r="E1958" i="2"/>
  <c r="E1942" i="2"/>
  <c r="E1926" i="2"/>
  <c r="F4752" i="2"/>
  <c r="F4736" i="2"/>
  <c r="F4720" i="2"/>
  <c r="F4704" i="2"/>
  <c r="F4688" i="2"/>
  <c r="F4672" i="2"/>
  <c r="F4656" i="2"/>
  <c r="F4640" i="2"/>
  <c r="F4624" i="2"/>
  <c r="F4608" i="2"/>
  <c r="F4592" i="2"/>
  <c r="F4576" i="2"/>
  <c r="F4560" i="2"/>
  <c r="F4544" i="2"/>
  <c r="F4528" i="2"/>
  <c r="F4512" i="2"/>
  <c r="F4496" i="2"/>
  <c r="F4480" i="2"/>
  <c r="F4464" i="2"/>
  <c r="F4448" i="2"/>
  <c r="F4432" i="2"/>
  <c r="F4416" i="2"/>
  <c r="F4400" i="2"/>
  <c r="F4384" i="2"/>
  <c r="F4368" i="2"/>
  <c r="F4352" i="2"/>
  <c r="F4336" i="2"/>
  <c r="F4320" i="2"/>
  <c r="F4304" i="2"/>
  <c r="F4288" i="2"/>
  <c r="F3724" i="2"/>
  <c r="F3708" i="2"/>
  <c r="F3692" i="2"/>
  <c r="F3676" i="2"/>
  <c r="F3660" i="2"/>
  <c r="F3644" i="2"/>
  <c r="F3628" i="2"/>
  <c r="F3612" i="2"/>
  <c r="F3596" i="2"/>
  <c r="F3580" i="2"/>
  <c r="F3564" i="2"/>
  <c r="F3548" i="2"/>
  <c r="F3532" i="2"/>
  <c r="F3516" i="2"/>
  <c r="F3500" i="2"/>
  <c r="F3484" i="2"/>
  <c r="F3468" i="2"/>
  <c r="F3452" i="2"/>
  <c r="F3436" i="2"/>
  <c r="F3420" i="2"/>
  <c r="F3404" i="2"/>
  <c r="F3388" i="2"/>
  <c r="F3372" i="2"/>
  <c r="F3356" i="2"/>
  <c r="F3340" i="2"/>
  <c r="F3324" i="2"/>
  <c r="F3308" i="2"/>
  <c r="F3292" i="2"/>
  <c r="F3276" i="2"/>
  <c r="F3260" i="2"/>
  <c r="F3244" i="2"/>
  <c r="F3228" i="2"/>
  <c r="F3212" i="2"/>
  <c r="F3196" i="2"/>
  <c r="F3180" i="2"/>
  <c r="F3164" i="2"/>
  <c r="F3148" i="2"/>
  <c r="F3132" i="2"/>
  <c r="F3116" i="2"/>
  <c r="F3100" i="2"/>
  <c r="F3084" i="2"/>
  <c r="F3068" i="2"/>
  <c r="F3052" i="2"/>
  <c r="F3036" i="2"/>
  <c r="F3020" i="2"/>
  <c r="F3004" i="2"/>
  <c r="F2988" i="2"/>
  <c r="F2972" i="2"/>
  <c r="F2956" i="2"/>
  <c r="F2940" i="2"/>
  <c r="F2924" i="2"/>
  <c r="F2908" i="2"/>
  <c r="F2892" i="2"/>
  <c r="F2876" i="2"/>
  <c r="F2860" i="2"/>
  <c r="F2844" i="2"/>
  <c r="F2828" i="2"/>
  <c r="F2812" i="2"/>
  <c r="F2796" i="2"/>
  <c r="F2780" i="2"/>
  <c r="F2764" i="2"/>
  <c r="F2748" i="2"/>
  <c r="F2732" i="2"/>
  <c r="F2716" i="2"/>
  <c r="F2700" i="2"/>
  <c r="F2684" i="2"/>
  <c r="F2668" i="2"/>
  <c r="F2652" i="2"/>
  <c r="F2636" i="2"/>
  <c r="F2620" i="2"/>
  <c r="F2604" i="2"/>
  <c r="F2588" i="2"/>
  <c r="F2572" i="2"/>
  <c r="F2556" i="2"/>
  <c r="F2540" i="2"/>
  <c r="F2524" i="2"/>
  <c r="F2508" i="2"/>
  <c r="F2492" i="2"/>
  <c r="F2476" i="2"/>
  <c r="F2460" i="2"/>
  <c r="F2444" i="2"/>
  <c r="F2428" i="2"/>
  <c r="F2412" i="2"/>
  <c r="F2396" i="2"/>
  <c r="F2380" i="2"/>
  <c r="F2364" i="2"/>
  <c r="F2348" i="2"/>
  <c r="F2332" i="2"/>
  <c r="F2316" i="2"/>
  <c r="F2300" i="2"/>
  <c r="F2284" i="2"/>
  <c r="F2268" i="2"/>
  <c r="F2252" i="2"/>
  <c r="F2236" i="2"/>
  <c r="F2220" i="2"/>
  <c r="F2204" i="2"/>
  <c r="F2188" i="2"/>
  <c r="F2172" i="2"/>
  <c r="F2156" i="2"/>
  <c r="F2140" i="2"/>
  <c r="F2124" i="2"/>
  <c r="F2108" i="2"/>
  <c r="F2092" i="2"/>
  <c r="F2076" i="2"/>
  <c r="F2060" i="2"/>
  <c r="F2044" i="2"/>
  <c r="F2028" i="2"/>
  <c r="F2012" i="2"/>
  <c r="F1996" i="2"/>
  <c r="F1980" i="2"/>
  <c r="F1964" i="2"/>
  <c r="F1948" i="2"/>
  <c r="F1932" i="2"/>
  <c r="F1918" i="2"/>
  <c r="F1910" i="2"/>
  <c r="F1902" i="2"/>
  <c r="F1894" i="2"/>
  <c r="F1886" i="2"/>
  <c r="F1878" i="2"/>
  <c r="F1870" i="2"/>
  <c r="F1862" i="2"/>
  <c r="F1854" i="2"/>
  <c r="F1846" i="2"/>
  <c r="F1838" i="2"/>
  <c r="F1830" i="2"/>
  <c r="F1822" i="2"/>
  <c r="F1814" i="2"/>
  <c r="F1806" i="2"/>
  <c r="F1798" i="2"/>
  <c r="F1790" i="2"/>
  <c r="F1782" i="2"/>
  <c r="F1774" i="2"/>
  <c r="F1766" i="2"/>
  <c r="F1758" i="2"/>
  <c r="F1750" i="2"/>
  <c r="F1742" i="2"/>
  <c r="F1734" i="2"/>
  <c r="F1726" i="2"/>
  <c r="F1718" i="2"/>
  <c r="F1710" i="2"/>
  <c r="F1702" i="2"/>
  <c r="F1694" i="2"/>
  <c r="F1686" i="2"/>
  <c r="F1678" i="2"/>
  <c r="F1670" i="2"/>
  <c r="F1662" i="2"/>
  <c r="F1654" i="2"/>
  <c r="F1646" i="2"/>
  <c r="F1638" i="2"/>
  <c r="F1630" i="2"/>
  <c r="F1622" i="2"/>
  <c r="F1614" i="2"/>
  <c r="F1606" i="2"/>
  <c r="F1598" i="2"/>
  <c r="F1590" i="2"/>
  <c r="F1582" i="2"/>
  <c r="F1574" i="2"/>
  <c r="F1566" i="2"/>
  <c r="F1558" i="2"/>
  <c r="F1550" i="2"/>
  <c r="F1542" i="2"/>
  <c r="F1534" i="2"/>
  <c r="F1526" i="2"/>
  <c r="F1518" i="2"/>
  <c r="F1510" i="2"/>
  <c r="F1502" i="2"/>
  <c r="F1494" i="2"/>
  <c r="F1486" i="2"/>
  <c r="F1478" i="2"/>
  <c r="F1470" i="2"/>
  <c r="F1462" i="2"/>
  <c r="F1454" i="2"/>
  <c r="F1446" i="2"/>
  <c r="F1438" i="2"/>
  <c r="F1430" i="2"/>
  <c r="F1422" i="2"/>
  <c r="F1414" i="2"/>
  <c r="F1406" i="2"/>
  <c r="F1398" i="2"/>
  <c r="F1390" i="2"/>
  <c r="F1382" i="2"/>
  <c r="F1374" i="2"/>
  <c r="F1366" i="2"/>
  <c r="F1358" i="2"/>
  <c r="F1350" i="2"/>
  <c r="F1342" i="2"/>
  <c r="F1334" i="2"/>
  <c r="F1326" i="2"/>
  <c r="F1318" i="2"/>
  <c r="F1310" i="2"/>
  <c r="F1302" i="2"/>
  <c r="F1294" i="2"/>
  <c r="F1286" i="2"/>
  <c r="F1278" i="2"/>
  <c r="F1270" i="2"/>
  <c r="F1262" i="2"/>
  <c r="F1254" i="2"/>
  <c r="F1246" i="2"/>
  <c r="F1238" i="2"/>
  <c r="F1230" i="2"/>
  <c r="F1222" i="2"/>
  <c r="F1214" i="2"/>
  <c r="F1206" i="2"/>
  <c r="F1198" i="2"/>
  <c r="F1190" i="2"/>
  <c r="F1182" i="2"/>
  <c r="F1174" i="2"/>
  <c r="F1166" i="2"/>
  <c r="F1158" i="2"/>
  <c r="F1150" i="2"/>
  <c r="F1142" i="2"/>
  <c r="F1134" i="2"/>
  <c r="F1126" i="2"/>
  <c r="F1118" i="2"/>
  <c r="F1110" i="2"/>
  <c r="F1102" i="2"/>
  <c r="F1094" i="2"/>
  <c r="F1086" i="2"/>
  <c r="F1078" i="2"/>
  <c r="F1070" i="2"/>
  <c r="F1062" i="2"/>
  <c r="F1054" i="2"/>
  <c r="F1046" i="2"/>
  <c r="F1038" i="2"/>
  <c r="F1030" i="2"/>
  <c r="F1022" i="2"/>
  <c r="F1014" i="2"/>
  <c r="F1006" i="2"/>
  <c r="F998" i="2"/>
  <c r="F990" i="2"/>
  <c r="F982" i="2"/>
  <c r="F974" i="2"/>
  <c r="F966" i="2"/>
  <c r="F958" i="2"/>
  <c r="F950" i="2"/>
  <c r="F942" i="2"/>
  <c r="F934" i="2"/>
  <c r="F926" i="2"/>
  <c r="F918" i="2"/>
  <c r="F910" i="2"/>
  <c r="F902" i="2"/>
  <c r="F894" i="2"/>
  <c r="F886" i="2"/>
  <c r="F878" i="2"/>
  <c r="F870" i="2"/>
  <c r="F862" i="2"/>
  <c r="F854" i="2"/>
  <c r="F846" i="2"/>
  <c r="F838" i="2"/>
  <c r="F830" i="2"/>
  <c r="F822" i="2"/>
  <c r="F814" i="2"/>
  <c r="F806" i="2"/>
  <c r="F798" i="2"/>
  <c r="F790" i="2"/>
  <c r="F782" i="2"/>
  <c r="F774" i="2"/>
  <c r="F766" i="2"/>
  <c r="F758" i="2"/>
  <c r="F750" i="2"/>
  <c r="F742" i="2"/>
  <c r="F734" i="2"/>
  <c r="F726" i="2"/>
  <c r="F718" i="2"/>
  <c r="F710" i="2"/>
  <c r="F702" i="2"/>
  <c r="F694" i="2"/>
  <c r="F686" i="2"/>
  <c r="F678" i="2"/>
  <c r="F670" i="2"/>
  <c r="F662" i="2"/>
  <c r="F654" i="2"/>
  <c r="F646" i="2"/>
  <c r="F638" i="2"/>
  <c r="F630" i="2"/>
  <c r="F622" i="2"/>
  <c r="F614" i="2"/>
  <c r="F606" i="2"/>
  <c r="F598" i="2"/>
  <c r="F590" i="2"/>
  <c r="F582" i="2"/>
  <c r="F574" i="2"/>
  <c r="F566" i="2"/>
  <c r="F558" i="2"/>
  <c r="F550" i="2"/>
  <c r="F542" i="2"/>
  <c r="F534" i="2"/>
  <c r="F526" i="2"/>
  <c r="F518" i="2"/>
  <c r="F510" i="2"/>
  <c r="F502" i="2"/>
  <c r="F494" i="2"/>
  <c r="F486" i="2"/>
  <c r="F478" i="2"/>
  <c r="F470" i="2"/>
  <c r="F462" i="2"/>
  <c r="F454" i="2"/>
  <c r="F446" i="2"/>
  <c r="F438" i="2"/>
  <c r="F430" i="2"/>
  <c r="F422" i="2"/>
  <c r="F414" i="2"/>
  <c r="F406" i="2"/>
  <c r="F398" i="2"/>
  <c r="F390" i="2"/>
  <c r="F382" i="2"/>
  <c r="F374" i="2"/>
  <c r="F366" i="2"/>
  <c r="F358" i="2"/>
  <c r="F350" i="2"/>
  <c r="F342" i="2"/>
  <c r="F334" i="2"/>
  <c r="F326" i="2"/>
  <c r="F318" i="2"/>
  <c r="F310" i="2"/>
  <c r="F302" i="2"/>
  <c r="F294" i="2"/>
  <c r="F286" i="2"/>
  <c r="F278" i="2"/>
  <c r="F270" i="2"/>
  <c r="F262" i="2"/>
  <c r="F254" i="2"/>
  <c r="F246" i="2"/>
  <c r="F238" i="2"/>
  <c r="F230" i="2"/>
  <c r="F222" i="2"/>
  <c r="F214" i="2"/>
  <c r="F206" i="2"/>
  <c r="F198" i="2"/>
  <c r="F190" i="2"/>
  <c r="F182" i="2"/>
  <c r="F174" i="2"/>
  <c r="F166" i="2"/>
  <c r="F158" i="2"/>
  <c r="F150" i="2"/>
  <c r="F142" i="2"/>
  <c r="F134" i="2"/>
  <c r="F126" i="2"/>
  <c r="F118" i="2"/>
  <c r="F110" i="2"/>
  <c r="F102" i="2"/>
  <c r="F94" i="2"/>
  <c r="E16" i="2"/>
  <c r="E5453" i="2"/>
  <c r="E5437" i="2"/>
  <c r="E5421" i="2"/>
  <c r="E5405" i="2"/>
  <c r="E5389" i="2"/>
  <c r="E5373" i="2"/>
  <c r="E5357" i="2"/>
  <c r="E5341" i="2"/>
  <c r="E5325" i="2"/>
  <c r="E5309" i="2"/>
  <c r="E5293" i="2"/>
  <c r="E5277" i="2"/>
  <c r="E5261" i="2"/>
  <c r="E5245" i="2"/>
  <c r="E5229" i="2"/>
  <c r="E5213" i="2"/>
  <c r="E5197" i="2"/>
  <c r="E5181" i="2"/>
  <c r="E5165" i="2"/>
  <c r="E5149" i="2"/>
  <c r="E5133" i="2"/>
  <c r="E5117" i="2"/>
  <c r="E5101" i="2"/>
  <c r="E5085" i="2"/>
  <c r="E5069" i="2"/>
  <c r="E5053" i="2"/>
  <c r="E5037" i="2"/>
  <c r="E5021" i="2"/>
  <c r="E5005" i="2"/>
  <c r="E4989" i="2"/>
  <c r="E4973" i="2"/>
  <c r="E4957" i="2"/>
  <c r="E4941" i="2"/>
  <c r="E4925" i="2"/>
  <c r="E4909" i="2"/>
  <c r="E4893" i="2"/>
  <c r="E4877" i="2"/>
  <c r="E4861" i="2"/>
  <c r="E4845" i="2"/>
  <c r="E4829" i="2"/>
  <c r="E4813" i="2"/>
  <c r="E4797" i="2"/>
  <c r="E4781" i="2"/>
  <c r="E4765" i="2"/>
  <c r="F4268" i="2"/>
  <c r="F4252" i="2"/>
  <c r="F4236" i="2"/>
  <c r="F4220" i="2"/>
  <c r="F4204" i="2"/>
  <c r="F4188" i="2"/>
  <c r="F4172" i="2"/>
  <c r="F4156" i="2"/>
  <c r="F4140" i="2"/>
  <c r="F4124" i="2"/>
  <c r="F4108" i="2"/>
  <c r="F4092" i="2"/>
  <c r="F4076" i="2"/>
  <c r="F4060" i="2"/>
  <c r="F4044" i="2"/>
  <c r="F4028" i="2"/>
  <c r="F4012" i="2"/>
  <c r="F3996" i="2"/>
  <c r="F3980" i="2"/>
  <c r="F3964" i="2"/>
  <c r="F3948" i="2"/>
  <c r="F3932" i="2"/>
  <c r="F3916" i="2"/>
  <c r="F3900" i="2"/>
  <c r="F3884" i="2"/>
  <c r="F3868" i="2"/>
  <c r="F3852" i="2"/>
  <c r="F3836" i="2"/>
  <c r="F3820" i="2"/>
  <c r="F3804" i="2"/>
  <c r="F3788" i="2"/>
  <c r="F3772" i="2"/>
  <c r="F3756" i="2"/>
  <c r="F3740" i="2"/>
  <c r="E1911" i="2"/>
  <c r="E1895" i="2"/>
  <c r="E1879" i="2"/>
  <c r="E1863" i="2"/>
  <c r="E1847" i="2"/>
  <c r="E1831" i="2"/>
  <c r="E1815" i="2"/>
  <c r="E1799" i="2"/>
  <c r="E1783" i="2"/>
  <c r="E1767" i="2"/>
  <c r="E1751" i="2"/>
  <c r="E1735" i="2"/>
  <c r="E1719" i="2"/>
  <c r="E1703" i="2"/>
  <c r="E1687" i="2"/>
  <c r="E1671" i="2"/>
  <c r="E1655" i="2"/>
  <c r="E1639" i="2"/>
  <c r="E1623" i="2"/>
  <c r="E1607" i="2"/>
  <c r="E1591" i="2"/>
  <c r="E1575" i="2"/>
  <c r="E1559" i="2"/>
  <c r="E1543" i="2"/>
  <c r="E1527" i="2"/>
  <c r="E1511" i="2"/>
  <c r="E1495" i="2"/>
  <c r="E1479" i="2"/>
  <c r="E1463" i="2"/>
  <c r="E1447" i="2"/>
  <c r="E1431" i="2"/>
  <c r="E1415" i="2"/>
  <c r="E1399" i="2"/>
  <c r="E1387" i="2"/>
  <c r="E1371" i="2"/>
  <c r="E1355" i="2"/>
  <c r="E1339" i="2"/>
  <c r="E1323" i="2"/>
  <c r="E1307" i="2"/>
  <c r="E1291" i="2"/>
  <c r="E1275" i="2"/>
  <c r="E1259" i="2"/>
  <c r="E1243" i="2"/>
  <c r="E1227" i="2"/>
  <c r="E1211" i="2"/>
  <c r="E1195" i="2"/>
  <c r="E1179" i="2"/>
  <c r="E1163" i="2"/>
  <c r="E1147" i="2"/>
  <c r="E1131" i="2"/>
  <c r="E1115" i="2"/>
  <c r="E1099" i="2"/>
  <c r="E1083" i="2"/>
  <c r="E1067" i="2"/>
  <c r="E9932" i="2"/>
  <c r="F9876" i="2"/>
  <c r="E9713" i="2"/>
  <c r="E9558" i="2"/>
  <c r="F9609" i="2"/>
  <c r="F9481" i="2"/>
  <c r="F9347" i="2"/>
  <c r="F9219" i="2"/>
  <c r="F9091" i="2"/>
  <c r="E9326" i="2"/>
  <c r="E9198" i="2"/>
  <c r="E9070" i="2"/>
  <c r="E8949" i="2"/>
  <c r="E8821" i="2"/>
  <c r="E8693" i="2"/>
  <c r="E8565" i="2"/>
  <c r="E8437" i="2"/>
  <c r="E8309" i="2"/>
  <c r="F7680" i="2"/>
  <c r="F7648" i="2"/>
  <c r="F7616" i="2"/>
  <c r="F7584" i="2"/>
  <c r="F7552" i="2"/>
  <c r="F7520" i="2"/>
  <c r="F7488" i="2"/>
  <c r="F7456" i="2"/>
  <c r="F7424" i="2"/>
  <c r="E8180" i="2"/>
  <c r="E8116" i="2"/>
  <c r="E8052" i="2"/>
  <c r="E7988" i="2"/>
  <c r="E7924" i="2"/>
  <c r="E7860" i="2"/>
  <c r="E7796" i="2"/>
  <c r="E7732" i="2"/>
  <c r="E7668" i="2"/>
  <c r="E7604" i="2"/>
  <c r="E7540" i="2"/>
  <c r="E7476" i="2"/>
  <c r="E7412" i="2"/>
  <c r="E7348" i="2"/>
  <c r="F7374" i="2"/>
  <c r="E7319" i="2"/>
  <c r="E7255" i="2"/>
  <c r="E7191" i="2"/>
  <c r="E7127" i="2"/>
  <c r="E7063" i="2"/>
  <c r="E6999" i="2"/>
  <c r="E6935" i="2"/>
  <c r="E6871" i="2"/>
  <c r="E6807" i="2"/>
  <c r="E6743" i="2"/>
  <c r="E6679" i="2"/>
  <c r="E6615" i="2"/>
  <c r="E6551" i="2"/>
  <c r="E6487" i="2"/>
  <c r="E6423" i="2"/>
  <c r="E6359" i="2"/>
  <c r="E6295" i="2"/>
  <c r="E6231" i="2"/>
  <c r="E6167" i="2"/>
  <c r="E6103" i="2"/>
  <c r="E6039" i="2"/>
  <c r="E5975" i="2"/>
  <c r="E5911" i="2"/>
  <c r="E5847" i="2"/>
  <c r="F7371" i="2"/>
  <c r="F7306" i="2"/>
  <c r="F7242" i="2"/>
  <c r="E5811" i="2"/>
  <c r="E5747" i="2"/>
  <c r="E5683" i="2"/>
  <c r="E5619" i="2"/>
  <c r="E5555" i="2"/>
  <c r="E5491" i="2"/>
  <c r="F7166" i="2"/>
  <c r="F7102" i="2"/>
  <c r="F7038" i="2"/>
  <c r="F6974" i="2"/>
  <c r="F6910" i="2"/>
  <c r="F6846" i="2"/>
  <c r="F6782" i="2"/>
  <c r="F6718" i="2"/>
  <c r="F6654" i="2"/>
  <c r="F6590" i="2"/>
  <c r="F6526" i="2"/>
  <c r="F6462" i="2"/>
  <c r="F6398" i="2"/>
  <c r="F6334" i="2"/>
  <c r="F6270" i="2"/>
  <c r="F6206" i="2"/>
  <c r="F6142" i="2"/>
  <c r="F6078" i="2"/>
  <c r="F6014" i="2"/>
  <c r="F5950" i="2"/>
  <c r="F5886" i="2"/>
  <c r="F5704" i="2"/>
  <c r="F5688" i="2"/>
  <c r="F5672" i="2"/>
  <c r="F5656" i="2"/>
  <c r="F5640" i="2"/>
  <c r="F5624" i="2"/>
  <c r="F5608" i="2"/>
  <c r="F5592" i="2"/>
  <c r="F5576" i="2"/>
  <c r="F5560" i="2"/>
  <c r="F5544" i="2"/>
  <c r="F5528" i="2"/>
  <c r="F5512" i="2"/>
  <c r="F5496" i="2"/>
  <c r="F5480" i="2"/>
  <c r="F5464" i="2"/>
  <c r="F5448" i="2"/>
  <c r="F5432" i="2"/>
  <c r="F5416" i="2"/>
  <c r="F5400" i="2"/>
  <c r="F5384" i="2"/>
  <c r="F5368" i="2"/>
  <c r="F5352" i="2"/>
  <c r="F5336" i="2"/>
  <c r="F5320" i="2"/>
  <c r="F5304" i="2"/>
  <c r="F5288" i="2"/>
  <c r="F5272" i="2"/>
  <c r="F5256" i="2"/>
  <c r="F5240" i="2"/>
  <c r="F5224" i="2"/>
  <c r="F5208" i="2"/>
  <c r="F5192" i="2"/>
  <c r="F5176" i="2"/>
  <c r="F5160" i="2"/>
  <c r="F5144" i="2"/>
  <c r="F5128" i="2"/>
  <c r="F5112" i="2"/>
  <c r="F5096" i="2"/>
  <c r="F5080" i="2"/>
  <c r="F5064" i="2"/>
  <c r="F5048" i="2"/>
  <c r="F5032" i="2"/>
  <c r="F5016" i="2"/>
  <c r="F5000" i="2"/>
  <c r="F4984" i="2"/>
  <c r="F4968" i="2"/>
  <c r="F4952" i="2"/>
  <c r="F4936" i="2"/>
  <c r="F4920" i="2"/>
  <c r="F4904" i="2"/>
  <c r="F4888" i="2"/>
  <c r="F4872" i="2"/>
  <c r="F4856" i="2"/>
  <c r="F4840" i="2"/>
  <c r="F4824" i="2"/>
  <c r="F4808" i="2"/>
  <c r="F4792" i="2"/>
  <c r="F4776" i="2"/>
  <c r="E5446" i="2"/>
  <c r="E5382" i="2"/>
  <c r="E5318" i="2"/>
  <c r="E5254" i="2"/>
  <c r="E5190" i="2"/>
  <c r="E5126" i="2"/>
  <c r="E5062" i="2"/>
  <c r="E4998" i="2"/>
  <c r="E4934" i="2"/>
  <c r="E4870" i="2"/>
  <c r="E4806" i="2"/>
  <c r="E4749" i="2"/>
  <c r="E4717" i="2"/>
  <c r="E4685" i="2"/>
  <c r="E4653" i="2"/>
  <c r="E4621" i="2"/>
  <c r="E4589" i="2"/>
  <c r="E4557" i="2"/>
  <c r="E4525" i="2"/>
  <c r="E4493" i="2"/>
  <c r="E4461" i="2"/>
  <c r="E4429" i="2"/>
  <c r="E4397" i="2"/>
  <c r="E4365" i="2"/>
  <c r="E4333" i="2"/>
  <c r="E4301" i="2"/>
  <c r="E4269" i="2"/>
  <c r="E4237" i="2"/>
  <c r="E4205" i="2"/>
  <c r="E4173" i="2"/>
  <c r="E4141" i="2"/>
  <c r="E4109" i="2"/>
  <c r="E4077" i="2"/>
  <c r="E4045" i="2"/>
  <c r="E4013" i="2"/>
  <c r="E3981" i="2"/>
  <c r="E3949" i="2"/>
  <c r="E3917" i="2"/>
  <c r="E3885" i="2"/>
  <c r="E3853" i="2"/>
  <c r="E3821" i="2"/>
  <c r="E3789" i="2"/>
  <c r="E3757" i="2"/>
  <c r="E3725" i="2"/>
  <c r="E3693" i="2"/>
  <c r="E3661" i="2"/>
  <c r="E3629" i="2"/>
  <c r="E3597" i="2"/>
  <c r="E3565" i="2"/>
  <c r="E3533" i="2"/>
  <c r="E3501" i="2"/>
  <c r="E3469" i="2"/>
  <c r="E3437" i="2"/>
  <c r="E3405" i="2"/>
  <c r="E3373" i="2"/>
  <c r="E3341" i="2"/>
  <c r="E3309" i="2"/>
  <c r="E3277" i="2"/>
  <c r="E3245" i="2"/>
  <c r="E3213" i="2"/>
  <c r="E3181" i="2"/>
  <c r="E3149" i="2"/>
  <c r="E3117" i="2"/>
  <c r="E3085" i="2"/>
  <c r="E3053" i="2"/>
  <c r="E3021" i="2"/>
  <c r="E2989" i="2"/>
  <c r="E2957" i="2"/>
  <c r="E2925" i="2"/>
  <c r="E2893" i="2"/>
  <c r="E2861" i="2"/>
  <c r="E2829" i="2"/>
  <c r="E2797" i="2"/>
  <c r="E2765" i="2"/>
  <c r="E2733" i="2"/>
  <c r="E2701" i="2"/>
  <c r="E2669" i="2"/>
  <c r="E2637" i="2"/>
  <c r="E2605" i="2"/>
  <c r="E2573" i="2"/>
  <c r="E2541" i="2"/>
  <c r="E2509" i="2"/>
  <c r="E2477" i="2"/>
  <c r="E2445" i="2"/>
  <c r="E2413" i="2"/>
  <c r="E2381" i="2"/>
  <c r="E2349" i="2"/>
  <c r="E2317" i="2"/>
  <c r="E2285" i="2"/>
  <c r="E2253" i="2"/>
  <c r="E2221" i="2"/>
  <c r="E2189" i="2"/>
  <c r="E2157" i="2"/>
  <c r="E2125" i="2"/>
  <c r="E2093" i="2"/>
  <c r="E2061" i="2"/>
  <c r="E2029" i="2"/>
  <c r="E1997" i="2"/>
  <c r="E1965" i="2"/>
  <c r="E1933" i="2"/>
  <c r="F4741" i="2"/>
  <c r="F4709" i="2"/>
  <c r="F4677" i="2"/>
  <c r="F4645" i="2"/>
  <c r="F4613" i="2"/>
  <c r="F4581" i="2"/>
  <c r="F4549" i="2"/>
  <c r="F4517" i="2"/>
  <c r="F4485" i="2"/>
  <c r="F4453" i="2"/>
  <c r="F4421" i="2"/>
  <c r="F4389" i="2"/>
  <c r="F4357" i="2"/>
  <c r="F4325" i="2"/>
  <c r="F4293" i="2"/>
  <c r="F4261" i="2"/>
  <c r="F4229" i="2"/>
  <c r="F4197" i="2"/>
  <c r="F4165" i="2"/>
  <c r="F4133" i="2"/>
  <c r="F4101" i="2"/>
  <c r="F4069" i="2"/>
  <c r="F4037" i="2"/>
  <c r="F4005" i="2"/>
  <c r="F3973" i="2"/>
  <c r="F3941" i="2"/>
  <c r="F3909" i="2"/>
  <c r="F3877" i="2"/>
  <c r="F3845" i="2"/>
  <c r="F3813" i="2"/>
  <c r="F3781" i="2"/>
  <c r="F3749" i="2"/>
  <c r="F3717" i="2"/>
  <c r="F3685" i="2"/>
  <c r="F3653" i="2"/>
  <c r="F3621" i="2"/>
  <c r="F3589" i="2"/>
  <c r="F3557" i="2"/>
  <c r="F3525" i="2"/>
  <c r="F3493" i="2"/>
  <c r="F3461" i="2"/>
  <c r="F3429" i="2"/>
  <c r="F3397" i="2"/>
  <c r="F3365" i="2"/>
  <c r="F3333" i="2"/>
  <c r="F3301" i="2"/>
  <c r="F3269" i="2"/>
  <c r="F3237" i="2"/>
  <c r="F3205" i="2"/>
  <c r="F3173" i="2"/>
  <c r="F3141" i="2"/>
  <c r="F3109" i="2"/>
  <c r="F3077" i="2"/>
  <c r="F3045" i="2"/>
  <c r="F3013" i="2"/>
  <c r="F2981" i="2"/>
  <c r="F2949" i="2"/>
  <c r="F2917" i="2"/>
  <c r="F2885" i="2"/>
  <c r="F2853" i="2"/>
  <c r="F2821" i="2"/>
  <c r="F2789" i="2"/>
  <c r="F2757" i="2"/>
  <c r="F2725" i="2"/>
  <c r="F2693" i="2"/>
  <c r="F2661" i="2"/>
  <c r="F2629" i="2"/>
  <c r="F2597" i="2"/>
  <c r="F2565" i="2"/>
  <c r="F2533" i="2"/>
  <c r="F2501" i="2"/>
  <c r="F2469" i="2"/>
  <c r="F2437" i="2"/>
  <c r="F2405" i="2"/>
  <c r="F2373" i="2"/>
  <c r="F2341" i="2"/>
  <c r="F2309" i="2"/>
  <c r="F2277" i="2"/>
  <c r="F2245" i="2"/>
  <c r="F2213" i="2"/>
  <c r="F2181" i="2"/>
  <c r="F2149" i="2"/>
  <c r="F2117" i="2"/>
  <c r="F2085" i="2"/>
  <c r="F2053" i="2"/>
  <c r="F2021" i="2"/>
  <c r="F1989" i="2"/>
  <c r="F1957" i="2"/>
  <c r="F1925" i="2"/>
  <c r="E78" i="2"/>
  <c r="E62" i="2"/>
  <c r="E46" i="2"/>
  <c r="F29" i="2"/>
  <c r="E1918" i="2"/>
  <c r="E1886" i="2"/>
  <c r="E1854" i="2"/>
  <c r="E1822" i="2"/>
  <c r="E1790" i="2"/>
  <c r="E1758" i="2"/>
  <c r="E1726" i="2"/>
  <c r="E1694" i="2"/>
  <c r="E1662" i="2"/>
  <c r="E1630" i="2"/>
  <c r="E1598" i="2"/>
  <c r="E1566" i="2"/>
  <c r="E1534" i="2"/>
  <c r="E1502" i="2"/>
  <c r="E1470" i="2"/>
  <c r="E1438" i="2"/>
  <c r="E1406" i="2"/>
  <c r="E1374" i="2"/>
  <c r="E1342" i="2"/>
  <c r="E1310" i="2"/>
  <c r="E1278" i="2"/>
  <c r="E1246" i="2"/>
  <c r="E1214" i="2"/>
  <c r="E1182" i="2"/>
  <c r="E1150" i="2"/>
  <c r="E1118" i="2"/>
  <c r="E1086" i="2"/>
  <c r="E1056" i="2"/>
  <c r="E1040" i="2"/>
  <c r="E1024" i="2"/>
  <c r="E1008" i="2"/>
  <c r="E992" i="2"/>
  <c r="E976" i="2"/>
  <c r="E960" i="2"/>
  <c r="E944" i="2"/>
  <c r="E928" i="2"/>
  <c r="E912" i="2"/>
  <c r="E896" i="2"/>
  <c r="E880" i="2"/>
  <c r="E864" i="2"/>
  <c r="E848" i="2"/>
  <c r="E832" i="2"/>
  <c r="E816" i="2"/>
  <c r="E800" i="2"/>
  <c r="E784" i="2"/>
  <c r="E768" i="2"/>
  <c r="E752" i="2"/>
  <c r="E736" i="2"/>
  <c r="E720" i="2"/>
  <c r="E704" i="2"/>
  <c r="E688" i="2"/>
  <c r="E672" i="2"/>
  <c r="E656" i="2"/>
  <c r="E640" i="2"/>
  <c r="E624" i="2"/>
  <c r="E608" i="2"/>
  <c r="E592" i="2"/>
  <c r="E576" i="2"/>
  <c r="E560" i="2"/>
  <c r="E544" i="2"/>
  <c r="E528" i="2"/>
  <c r="E512" i="2"/>
  <c r="E496" i="2"/>
  <c r="E480" i="2"/>
  <c r="E464" i="2"/>
  <c r="E448" i="2"/>
  <c r="E432" i="2"/>
  <c r="E416" i="2"/>
  <c r="E400" i="2"/>
  <c r="E384" i="2"/>
  <c r="E368" i="2"/>
  <c r="E352" i="2"/>
  <c r="E336" i="2"/>
  <c r="E320" i="2"/>
  <c r="E304" i="2"/>
  <c r="E288" i="2"/>
  <c r="E272" i="2"/>
  <c r="E256" i="2"/>
  <c r="E240" i="2"/>
  <c r="E224" i="2"/>
  <c r="E204" i="2"/>
  <c r="F16" i="2"/>
  <c r="E189" i="2"/>
  <c r="E170" i="2"/>
  <c r="E154" i="2"/>
  <c r="E138" i="2"/>
  <c r="E122" i="2"/>
  <c r="E106" i="2"/>
  <c r="F90" i="2"/>
  <c r="F74" i="2"/>
  <c r="F58" i="2"/>
  <c r="F42" i="2"/>
  <c r="F22" i="2"/>
  <c r="E10235" i="2"/>
  <c r="F10221" i="2"/>
  <c r="F9796" i="2"/>
  <c r="E9842" i="2"/>
  <c r="E9446" i="2"/>
  <c r="F9569" i="2"/>
  <c r="F9435" i="2"/>
  <c r="F9307" i="2"/>
  <c r="F9179" i="2"/>
  <c r="F9051" i="2"/>
  <c r="E9302" i="2"/>
  <c r="E9174" i="2"/>
  <c r="E9046" i="2"/>
  <c r="E8957" i="2"/>
  <c r="E8829" i="2"/>
  <c r="E8701" i="2"/>
  <c r="E8573" i="2"/>
  <c r="E8445" i="2"/>
  <c r="E8317" i="2"/>
  <c r="F7686" i="2"/>
  <c r="F7654" i="2"/>
  <c r="F7622" i="2"/>
  <c r="F7590" i="2"/>
  <c r="F7558" i="2"/>
  <c r="F7526" i="2"/>
  <c r="F7494" i="2"/>
  <c r="F7462" i="2"/>
  <c r="F7430" i="2"/>
  <c r="E8200" i="2"/>
  <c r="E8136" i="2"/>
  <c r="E8072" i="2"/>
  <c r="E8008" i="2"/>
  <c r="E7944" i="2"/>
  <c r="E7880" i="2"/>
  <c r="E7816" i="2"/>
  <c r="E7752" i="2"/>
  <c r="E7688" i="2"/>
  <c r="E7624" i="2"/>
  <c r="E7560" i="2"/>
  <c r="E7496" i="2"/>
  <c r="E7432" i="2"/>
  <c r="E7368" i="2"/>
  <c r="F7386" i="2"/>
  <c r="E7323" i="2"/>
  <c r="E7259" i="2"/>
  <c r="E7195" i="2"/>
  <c r="E7131" i="2"/>
  <c r="E7067" i="2"/>
  <c r="E7003" i="2"/>
  <c r="E6939" i="2"/>
  <c r="E6875" i="2"/>
  <c r="E6811" i="2"/>
  <c r="E6747" i="2"/>
  <c r="E6683" i="2"/>
  <c r="E6619" i="2"/>
  <c r="E6555" i="2"/>
  <c r="E6491" i="2"/>
  <c r="E6427" i="2"/>
  <c r="E6363" i="2"/>
  <c r="E6299" i="2"/>
  <c r="E6235" i="2"/>
  <c r="E6171" i="2"/>
  <c r="E6107" i="2"/>
  <c r="E6043" i="2"/>
  <c r="E5979" i="2"/>
  <c r="E5915" i="2"/>
  <c r="E5851" i="2"/>
  <c r="F7367" i="2"/>
  <c r="F7302" i="2"/>
  <c r="F7238" i="2"/>
  <c r="E5799" i="2"/>
  <c r="E5735" i="2"/>
  <c r="E5671" i="2"/>
  <c r="E5607" i="2"/>
  <c r="E5543" i="2"/>
  <c r="E5479" i="2"/>
  <c r="F7146" i="2"/>
  <c r="F7082" i="2"/>
  <c r="F7018" i="2"/>
  <c r="F6954" i="2"/>
  <c r="F6890" i="2"/>
  <c r="F6826" i="2"/>
  <c r="F6762" i="2"/>
  <c r="F6698" i="2"/>
  <c r="F6634" i="2"/>
  <c r="F6570" i="2"/>
  <c r="F6506" i="2"/>
  <c r="F6442" i="2"/>
  <c r="F6378" i="2"/>
  <c r="F6314" i="2"/>
  <c r="F6250" i="2"/>
  <c r="F6186" i="2"/>
  <c r="F6122" i="2"/>
  <c r="F6058" i="2"/>
  <c r="F5994" i="2"/>
  <c r="F5930" i="2"/>
  <c r="F5866" i="2"/>
  <c r="F5699" i="2"/>
  <c r="F5683" i="2"/>
  <c r="F5667" i="2"/>
  <c r="F5651" i="2"/>
  <c r="F5635" i="2"/>
  <c r="F5619" i="2"/>
  <c r="F5603" i="2"/>
  <c r="F5587" i="2"/>
  <c r="F5571" i="2"/>
  <c r="F5555" i="2"/>
  <c r="F5539" i="2"/>
  <c r="F5523" i="2"/>
  <c r="F5507" i="2"/>
  <c r="F5491" i="2"/>
  <c r="F5475" i="2"/>
  <c r="F5459" i="2"/>
  <c r="F5443" i="2"/>
  <c r="F5427" i="2"/>
  <c r="F5411" i="2"/>
  <c r="F5395" i="2"/>
  <c r="F5379" i="2"/>
  <c r="F5363" i="2"/>
  <c r="F5347" i="2"/>
  <c r="F5331" i="2"/>
  <c r="F5315" i="2"/>
  <c r="F5299" i="2"/>
  <c r="F5283" i="2"/>
  <c r="F5267" i="2"/>
  <c r="F5251" i="2"/>
  <c r="F5235" i="2"/>
  <c r="F5219" i="2"/>
  <c r="F5203" i="2"/>
  <c r="F5187" i="2"/>
  <c r="F5171" i="2"/>
  <c r="F5155" i="2"/>
  <c r="F5139" i="2"/>
  <c r="F5123" i="2"/>
  <c r="F5107" i="2"/>
  <c r="F5091" i="2"/>
  <c r="F5075" i="2"/>
  <c r="F5059" i="2"/>
  <c r="F5043" i="2"/>
  <c r="F5027" i="2"/>
  <c r="F5011" i="2"/>
  <c r="F4995" i="2"/>
  <c r="F4979" i="2"/>
  <c r="F4963" i="2"/>
  <c r="F4947" i="2"/>
  <c r="F4931" i="2"/>
  <c r="F4915" i="2"/>
  <c r="F4899" i="2"/>
  <c r="F4883" i="2"/>
  <c r="F4867" i="2"/>
  <c r="F4851" i="2"/>
  <c r="F4835" i="2"/>
  <c r="F4819" i="2"/>
  <c r="F4803" i="2"/>
  <c r="F4787" i="2"/>
  <c r="F4771" i="2"/>
  <c r="E5434" i="2"/>
  <c r="E5370" i="2"/>
  <c r="E5306" i="2"/>
  <c r="E5242" i="2"/>
  <c r="E5178" i="2"/>
  <c r="E5114" i="2"/>
  <c r="E5050" i="2"/>
  <c r="E4986" i="2"/>
  <c r="E4922" i="2"/>
  <c r="E4858" i="2"/>
  <c r="E4794" i="2"/>
  <c r="E4751" i="2"/>
  <c r="E4719" i="2"/>
  <c r="E4687" i="2"/>
  <c r="E4655" i="2"/>
  <c r="E4623" i="2"/>
  <c r="E4591" i="2"/>
  <c r="E4559" i="2"/>
  <c r="E4527" i="2"/>
  <c r="E4495" i="2"/>
  <c r="E4463" i="2"/>
  <c r="E4431" i="2"/>
  <c r="E4399" i="2"/>
  <c r="E4367" i="2"/>
  <c r="E4335" i="2"/>
  <c r="E4303" i="2"/>
  <c r="E4271" i="2"/>
  <c r="E4239" i="2"/>
  <c r="E4207" i="2"/>
  <c r="E4175" i="2"/>
  <c r="E4143" i="2"/>
  <c r="E4111" i="2"/>
  <c r="E4079" i="2"/>
  <c r="E4047" i="2"/>
  <c r="E4015" i="2"/>
  <c r="E3983" i="2"/>
  <c r="E3951" i="2"/>
  <c r="E3919" i="2"/>
  <c r="E3887" i="2"/>
  <c r="E3855" i="2"/>
  <c r="E3823" i="2"/>
  <c r="E3791" i="2"/>
  <c r="E3759" i="2"/>
  <c r="E3727" i="2"/>
  <c r="E3695" i="2"/>
  <c r="E3663" i="2"/>
  <c r="E3631" i="2"/>
  <c r="E3599" i="2"/>
  <c r="E3567" i="2"/>
  <c r="E3535" i="2"/>
  <c r="E3503" i="2"/>
  <c r="E3471" i="2"/>
  <c r="E3439" i="2"/>
  <c r="E3407" i="2"/>
  <c r="E3375" i="2"/>
  <c r="E3343" i="2"/>
  <c r="E3311" i="2"/>
  <c r="E3279" i="2"/>
  <c r="E3247" i="2"/>
  <c r="E3215" i="2"/>
  <c r="E3183" i="2"/>
  <c r="E3151" i="2"/>
  <c r="E3119" i="2"/>
  <c r="E3087" i="2"/>
  <c r="E3055" i="2"/>
  <c r="E3023" i="2"/>
  <c r="E2991" i="2"/>
  <c r="E2959" i="2"/>
  <c r="E2927" i="2"/>
  <c r="E2895" i="2"/>
  <c r="E2863" i="2"/>
  <c r="E2831" i="2"/>
  <c r="E2799" i="2"/>
  <c r="E2767" i="2"/>
  <c r="E2735" i="2"/>
  <c r="E2703" i="2"/>
  <c r="E2671" i="2"/>
  <c r="E2639" i="2"/>
  <c r="E2607" i="2"/>
  <c r="E2575" i="2"/>
  <c r="E2543" i="2"/>
  <c r="E2511" i="2"/>
  <c r="E2479" i="2"/>
  <c r="E2447" i="2"/>
  <c r="E2415" i="2"/>
  <c r="E2383" i="2"/>
  <c r="E2351" i="2"/>
  <c r="E2319" i="2"/>
  <c r="E2287" i="2"/>
  <c r="E2255" i="2"/>
  <c r="E2223" i="2"/>
  <c r="E2191" i="2"/>
  <c r="E2159" i="2"/>
  <c r="E2127" i="2"/>
  <c r="E2095" i="2"/>
  <c r="E2063" i="2"/>
  <c r="E2031" i="2"/>
  <c r="E1999" i="2"/>
  <c r="E1967" i="2"/>
  <c r="E1935" i="2"/>
  <c r="F4739" i="2"/>
  <c r="F4707" i="2"/>
  <c r="F4675" i="2"/>
  <c r="F4643" i="2"/>
  <c r="F4611" i="2"/>
  <c r="F4579" i="2"/>
  <c r="F4547" i="2"/>
  <c r="F4515" i="2"/>
  <c r="F4483" i="2"/>
  <c r="F4451" i="2"/>
  <c r="F4419" i="2"/>
  <c r="F4387" i="2"/>
  <c r="F4355" i="2"/>
  <c r="F4323" i="2"/>
  <c r="F4291" i="2"/>
  <c r="F4259" i="2"/>
  <c r="F4227" i="2"/>
  <c r="F4195" i="2"/>
  <c r="F4163" i="2"/>
  <c r="F4131" i="2"/>
  <c r="F4099" i="2"/>
  <c r="F4067" i="2"/>
  <c r="F4035" i="2"/>
  <c r="F4003" i="2"/>
  <c r="F3971" i="2"/>
  <c r="F3939" i="2"/>
  <c r="F3907" i="2"/>
  <c r="F3875" i="2"/>
  <c r="F3843" i="2"/>
  <c r="F3811" i="2"/>
  <c r="F3779" i="2"/>
  <c r="F3747" i="2"/>
  <c r="F3715" i="2"/>
  <c r="F3683" i="2"/>
  <c r="F3651" i="2"/>
  <c r="F3619" i="2"/>
  <c r="F3587" i="2"/>
  <c r="F3555" i="2"/>
  <c r="F3523" i="2"/>
  <c r="F3491" i="2"/>
  <c r="F3459" i="2"/>
  <c r="F3427" i="2"/>
  <c r="F3395" i="2"/>
  <c r="F3363" i="2"/>
  <c r="F3331" i="2"/>
  <c r="F3299" i="2"/>
  <c r="F3267" i="2"/>
  <c r="F3235" i="2"/>
  <c r="F3203" i="2"/>
  <c r="F3171" i="2"/>
  <c r="F3139" i="2"/>
  <c r="F3107" i="2"/>
  <c r="F3075" i="2"/>
  <c r="F3043" i="2"/>
  <c r="F3011" i="2"/>
  <c r="F2979" i="2"/>
  <c r="F2947" i="2"/>
  <c r="F2915" i="2"/>
  <c r="F2883" i="2"/>
  <c r="F2851" i="2"/>
  <c r="F2819" i="2"/>
  <c r="F2787" i="2"/>
  <c r="F2755" i="2"/>
  <c r="F2723" i="2"/>
  <c r="F2691" i="2"/>
  <c r="F2659" i="2"/>
  <c r="F2627" i="2"/>
  <c r="F2595" i="2"/>
  <c r="F2563" i="2"/>
  <c r="F2531" i="2"/>
  <c r="F2499" i="2"/>
  <c r="F2467" i="2"/>
  <c r="F2435" i="2"/>
  <c r="F2403" i="2"/>
  <c r="F2371" i="2"/>
  <c r="F2339" i="2"/>
  <c r="F2307" i="2"/>
  <c r="F2275" i="2"/>
  <c r="F2243" i="2"/>
  <c r="F2211" i="2"/>
  <c r="F2179" i="2"/>
  <c r="F2147" i="2"/>
  <c r="F2115" i="2"/>
  <c r="F2083" i="2"/>
  <c r="F960" i="2"/>
  <c r="F952" i="2"/>
  <c r="F944" i="2"/>
  <c r="F936" i="2"/>
  <c r="F928" i="2"/>
  <c r="F920" i="2"/>
  <c r="F912" i="2"/>
  <c r="F904" i="2"/>
  <c r="F896" i="2"/>
  <c r="F888" i="2"/>
  <c r="F880" i="2"/>
  <c r="F872" i="2"/>
  <c r="F864" i="2"/>
  <c r="F856" i="2"/>
  <c r="F848" i="2"/>
  <c r="F840" i="2"/>
  <c r="F832" i="2"/>
  <c r="F824" i="2"/>
  <c r="F816" i="2"/>
  <c r="F808" i="2"/>
  <c r="F800" i="2"/>
  <c r="F792" i="2"/>
  <c r="F784" i="2"/>
  <c r="F776" i="2"/>
  <c r="F768" i="2"/>
  <c r="F760" i="2"/>
  <c r="F752" i="2"/>
  <c r="F744" i="2"/>
  <c r="F736" i="2"/>
  <c r="F728" i="2"/>
  <c r="F720" i="2"/>
  <c r="F712" i="2"/>
  <c r="F704" i="2"/>
  <c r="F696" i="2"/>
  <c r="F688" i="2"/>
  <c r="F680" i="2"/>
  <c r="F672" i="2"/>
  <c r="F664" i="2"/>
  <c r="F656" i="2"/>
  <c r="F648" i="2"/>
  <c r="F640" i="2"/>
  <c r="F632" i="2"/>
  <c r="F624" i="2"/>
  <c r="F616" i="2"/>
  <c r="F608" i="2"/>
  <c r="F600" i="2"/>
  <c r="F592" i="2"/>
  <c r="F584" i="2"/>
  <c r="F576" i="2"/>
  <c r="F568" i="2"/>
  <c r="F560" i="2"/>
  <c r="F552" i="2"/>
  <c r="F544" i="2"/>
  <c r="F536" i="2"/>
  <c r="F528" i="2"/>
  <c r="F520" i="2"/>
  <c r="F512" i="2"/>
  <c r="F504" i="2"/>
  <c r="F496" i="2"/>
  <c r="F488" i="2"/>
  <c r="F480" i="2"/>
  <c r="F472" i="2"/>
  <c r="F464" i="2"/>
  <c r="F456" i="2"/>
  <c r="F448" i="2"/>
  <c r="F440" i="2"/>
  <c r="F432" i="2"/>
  <c r="F424" i="2"/>
  <c r="F416" i="2"/>
  <c r="F408" i="2"/>
  <c r="F400" i="2"/>
  <c r="F392" i="2"/>
  <c r="F384" i="2"/>
  <c r="F376" i="2"/>
  <c r="F368" i="2"/>
  <c r="F360" i="2"/>
  <c r="F352" i="2"/>
  <c r="F344" i="2"/>
  <c r="F336" i="2"/>
  <c r="F328" i="2"/>
  <c r="F320" i="2"/>
  <c r="F312" i="2"/>
  <c r="F304" i="2"/>
  <c r="F296" i="2"/>
  <c r="F288" i="2"/>
  <c r="F280" i="2"/>
  <c r="F272" i="2"/>
  <c r="F264" i="2"/>
  <c r="F256" i="2"/>
  <c r="F248" i="2"/>
  <c r="F240" i="2"/>
  <c r="F232" i="2"/>
  <c r="F224" i="2"/>
  <c r="F216" i="2"/>
  <c r="F208" i="2"/>
  <c r="F200" i="2"/>
  <c r="F192" i="2"/>
  <c r="F184" i="2"/>
  <c r="F176" i="2"/>
  <c r="F168" i="2"/>
  <c r="F160" i="2"/>
  <c r="F152" i="2"/>
  <c r="F144" i="2"/>
  <c r="F136" i="2"/>
  <c r="F128" i="2"/>
  <c r="F120" i="2"/>
  <c r="F112" i="2"/>
  <c r="F104" i="2"/>
  <c r="F96" i="2"/>
  <c r="E20" i="2"/>
  <c r="E5457" i="2"/>
  <c r="E5441" i="2"/>
  <c r="E5425" i="2"/>
  <c r="E5409" i="2"/>
  <c r="E5393" i="2"/>
  <c r="E5377" i="2"/>
  <c r="E5361" i="2"/>
  <c r="E5345" i="2"/>
  <c r="E5329" i="2"/>
  <c r="E5313" i="2"/>
  <c r="E5297" i="2"/>
  <c r="E5281" i="2"/>
  <c r="E5265" i="2"/>
  <c r="E5249" i="2"/>
  <c r="E5233" i="2"/>
  <c r="E5217" i="2"/>
  <c r="E5201" i="2"/>
  <c r="E5185" i="2"/>
  <c r="E5169" i="2"/>
  <c r="E5153" i="2"/>
  <c r="E5137" i="2"/>
  <c r="E5121" i="2"/>
  <c r="E5105" i="2"/>
  <c r="E5089" i="2"/>
  <c r="E5073" i="2"/>
  <c r="E5057" i="2"/>
  <c r="E5041" i="2"/>
  <c r="E5025" i="2"/>
  <c r="E5009" i="2"/>
  <c r="E4993" i="2"/>
  <c r="E4977" i="2"/>
  <c r="E4961" i="2"/>
  <c r="E4945" i="2"/>
  <c r="E4929" i="2"/>
  <c r="E4913" i="2"/>
  <c r="E4897" i="2"/>
  <c r="E4881" i="2"/>
  <c r="E4865" i="2"/>
  <c r="E4849" i="2"/>
  <c r="E4833" i="2"/>
  <c r="E4817" i="2"/>
  <c r="E4801" i="2"/>
  <c r="E4785" i="2"/>
  <c r="E4769" i="2"/>
  <c r="F4272" i="2"/>
  <c r="F4256" i="2"/>
  <c r="F4240" i="2"/>
  <c r="F4224" i="2"/>
  <c r="F4208" i="2"/>
  <c r="F4192" i="2"/>
  <c r="F4176" i="2"/>
  <c r="F4160" i="2"/>
  <c r="F4144" i="2"/>
  <c r="F4128" i="2"/>
  <c r="F4112" i="2"/>
  <c r="F4096" i="2"/>
  <c r="F4080" i="2"/>
  <c r="F4064" i="2"/>
  <c r="F4048" i="2"/>
  <c r="F4032" i="2"/>
  <c r="F4016" i="2"/>
  <c r="F4000" i="2"/>
  <c r="F3984" i="2"/>
  <c r="F3968" i="2"/>
  <c r="F3952" i="2"/>
  <c r="F3936" i="2"/>
  <c r="F3920" i="2"/>
  <c r="F3904" i="2"/>
  <c r="F3888" i="2"/>
  <c r="F3872" i="2"/>
  <c r="F3856" i="2"/>
  <c r="F3840" i="2"/>
  <c r="F3824" i="2"/>
  <c r="F3808" i="2"/>
  <c r="F3792" i="2"/>
  <c r="F3776" i="2"/>
  <c r="F3760" i="2"/>
  <c r="F3744" i="2"/>
  <c r="E1915" i="2"/>
  <c r="E1899" i="2"/>
  <c r="E1883" i="2"/>
  <c r="E1867" i="2"/>
  <c r="E1851" i="2"/>
  <c r="E1835" i="2"/>
  <c r="E1819" i="2"/>
  <c r="E1803" i="2"/>
  <c r="E1787" i="2"/>
  <c r="E1771" i="2"/>
  <c r="E1755" i="2"/>
  <c r="E1739" i="2"/>
  <c r="E1723" i="2"/>
  <c r="E1707" i="2"/>
  <c r="E1691" i="2"/>
  <c r="E1675" i="2"/>
  <c r="E1659" i="2"/>
  <c r="E1643" i="2"/>
  <c r="E1627" i="2"/>
  <c r="E1611" i="2"/>
  <c r="E1595" i="2"/>
  <c r="E1579" i="2"/>
  <c r="E1563" i="2"/>
  <c r="E1547" i="2"/>
  <c r="E1531" i="2"/>
  <c r="E1515" i="2"/>
  <c r="E1499" i="2"/>
  <c r="E1483" i="2"/>
  <c r="E1467" i="2"/>
  <c r="E1451" i="2"/>
  <c r="E1435" i="2"/>
  <c r="E1419" i="2"/>
  <c r="E1403" i="2"/>
  <c r="E4730" i="2"/>
  <c r="E4698" i="2"/>
  <c r="E4666" i="2"/>
  <c r="E4634" i="2"/>
  <c r="E4602" i="2"/>
  <c r="E4570" i="2"/>
  <c r="E4538" i="2"/>
  <c r="E4506" i="2"/>
  <c r="E4474" i="2"/>
  <c r="E4442" i="2"/>
  <c r="E4414" i="2"/>
  <c r="E4398" i="2"/>
  <c r="E4382" i="2"/>
  <c r="E4366" i="2"/>
  <c r="E4350" i="2"/>
  <c r="E4334" i="2"/>
  <c r="E4318" i="2"/>
  <c r="E4302" i="2"/>
  <c r="E4286" i="2"/>
  <c r="E4270" i="2"/>
  <c r="E4254" i="2"/>
  <c r="E4238" i="2"/>
  <c r="E4222" i="2"/>
  <c r="E4206" i="2"/>
  <c r="E4190" i="2"/>
  <c r="E4174" i="2"/>
  <c r="E4158" i="2"/>
  <c r="E4142" i="2"/>
  <c r="E4126" i="2"/>
  <c r="E4110" i="2"/>
  <c r="E4094" i="2"/>
  <c r="E4078" i="2"/>
  <c r="E4062" i="2"/>
  <c r="E4046" i="2"/>
  <c r="E4030" i="2"/>
  <c r="E4014" i="2"/>
  <c r="E3998" i="2"/>
  <c r="E3982" i="2"/>
  <c r="E3966" i="2"/>
  <c r="E3950" i="2"/>
  <c r="E3934" i="2"/>
  <c r="E3918" i="2"/>
  <c r="E3902" i="2"/>
  <c r="E3886" i="2"/>
  <c r="E3870" i="2"/>
  <c r="E3854" i="2"/>
  <c r="E3838" i="2"/>
  <c r="E3822" i="2"/>
  <c r="E3806" i="2"/>
  <c r="E3790" i="2"/>
  <c r="E3774" i="2"/>
  <c r="E3758" i="2"/>
  <c r="E3742" i="2"/>
  <c r="E3726" i="2"/>
  <c r="E3710" i="2"/>
  <c r="E3694" i="2"/>
  <c r="E3678" i="2"/>
  <c r="E3662" i="2"/>
  <c r="E3646" i="2"/>
  <c r="E3630" i="2"/>
  <c r="E3614" i="2"/>
  <c r="E3598" i="2"/>
  <c r="E3582" i="2"/>
  <c r="E3566" i="2"/>
  <c r="E3550" i="2"/>
  <c r="E3534" i="2"/>
  <c r="E3518" i="2"/>
  <c r="E3502" i="2"/>
  <c r="E3486" i="2"/>
  <c r="E3470" i="2"/>
  <c r="E3454" i="2"/>
  <c r="E3438" i="2"/>
  <c r="E3422" i="2"/>
  <c r="E3406" i="2"/>
  <c r="E3390" i="2"/>
  <c r="E3374" i="2"/>
  <c r="E3358" i="2"/>
  <c r="E3342" i="2"/>
  <c r="E3326" i="2"/>
  <c r="E3310" i="2"/>
  <c r="E3294" i="2"/>
  <c r="E3278" i="2"/>
  <c r="E3262" i="2"/>
  <c r="E3246" i="2"/>
  <c r="E3230" i="2"/>
  <c r="E3214" i="2"/>
  <c r="E3198" i="2"/>
  <c r="E3182" i="2"/>
  <c r="E3166" i="2"/>
  <c r="E3150" i="2"/>
  <c r="E3134" i="2"/>
  <c r="E3118" i="2"/>
  <c r="E3102" i="2"/>
  <c r="E10226" i="2"/>
  <c r="F10337" i="2"/>
  <c r="F10076" i="2"/>
  <c r="E10058" i="2"/>
  <c r="F9991" i="2"/>
  <c r="E9857" i="2"/>
  <c r="E9613" i="2"/>
  <c r="E9485" i="2"/>
  <c r="F9648" i="2"/>
  <c r="E9968" i="2"/>
  <c r="F9977" i="2"/>
  <c r="E9767" i="2"/>
  <c r="E9576" i="2"/>
  <c r="F9636" i="2"/>
  <c r="F9508" i="2"/>
  <c r="F9374" i="2"/>
  <c r="F9246" i="2"/>
  <c r="F9118" i="2"/>
  <c r="E9367" i="2"/>
  <c r="E9239" i="2"/>
  <c r="E9111" i="2"/>
  <c r="F9025" i="2"/>
  <c r="F8952" i="2"/>
  <c r="F8888" i="2"/>
  <c r="F8824" i="2"/>
  <c r="F8760" i="2"/>
  <c r="F8696" i="2"/>
  <c r="F8658" i="2"/>
  <c r="F8626" i="2"/>
  <c r="F8594" i="2"/>
  <c r="F8562" i="2"/>
  <c r="F8530" i="2"/>
  <c r="F8498" i="2"/>
  <c r="F8466" i="2"/>
  <c r="F8434" i="2"/>
  <c r="F8402" i="2"/>
  <c r="F8370" i="2"/>
  <c r="F8338" i="2"/>
  <c r="F8306" i="2"/>
  <c r="F8274" i="2"/>
  <c r="F8242" i="2"/>
  <c r="E8986" i="2"/>
  <c r="E8922" i="2"/>
  <c r="E8858" i="2"/>
  <c r="E8794" i="2"/>
  <c r="E8730" i="2"/>
  <c r="E8666" i="2"/>
  <c r="E8602" i="2"/>
  <c r="E8538" i="2"/>
  <c r="E8474" i="2"/>
  <c r="E8410" i="2"/>
  <c r="E8346" i="2"/>
  <c r="E8282" i="2"/>
  <c r="F8213" i="2"/>
  <c r="F8181" i="2"/>
  <c r="F8149" i="2"/>
  <c r="F8117" i="2"/>
  <c r="F8085" i="2"/>
  <c r="F8053" i="2"/>
  <c r="F8021" i="2"/>
  <c r="F7989" i="2"/>
  <c r="F7957" i="2"/>
  <c r="F7925" i="2"/>
  <c r="F7893" i="2"/>
  <c r="F7861" i="2"/>
  <c r="F7829" i="2"/>
  <c r="F7797" i="2"/>
  <c r="F7765" i="2"/>
  <c r="F7733" i="2"/>
  <c r="F7701" i="2"/>
  <c r="E9956" i="2"/>
  <c r="F9941" i="2"/>
  <c r="E9883" i="2"/>
  <c r="E9834" i="2"/>
  <c r="E9442" i="2"/>
  <c r="F9563" i="2"/>
  <c r="F9429" i="2"/>
  <c r="F9301" i="2"/>
  <c r="F9173" i="2"/>
  <c r="F9045" i="2"/>
  <c r="E9300" i="2"/>
  <c r="E9172" i="2"/>
  <c r="E9044" i="2"/>
  <c r="E8955" i="2"/>
  <c r="E8827" i="2"/>
  <c r="E8699" i="2"/>
  <c r="E8571" i="2"/>
  <c r="E8443" i="2"/>
  <c r="E8315" i="2"/>
  <c r="E8199" i="2"/>
  <c r="E8135" i="2"/>
  <c r="E8071" i="2"/>
  <c r="E8007" i="2"/>
  <c r="E7943" i="2"/>
  <c r="E7879" i="2"/>
  <c r="E7815" i="2"/>
  <c r="E7751" i="2"/>
  <c r="E7687" i="2"/>
  <c r="E7623" i="2"/>
  <c r="E7559" i="2"/>
  <c r="E7495" i="2"/>
  <c r="E7431" i="2"/>
  <c r="E7367" i="2"/>
  <c r="E7306" i="2"/>
  <c r="E7242" i="2"/>
  <c r="E7178" i="2"/>
  <c r="E7134" i="2"/>
  <c r="E7102" i="2"/>
  <c r="E7070" i="2"/>
  <c r="E7038" i="2"/>
  <c r="E7006" i="2"/>
  <c r="E6974" i="2"/>
  <c r="E6942" i="2"/>
  <c r="E6910" i="2"/>
  <c r="E6878" i="2"/>
  <c r="E6846" i="2"/>
  <c r="E6814" i="2"/>
  <c r="E6782" i="2"/>
  <c r="E6750" i="2"/>
  <c r="E6718" i="2"/>
  <c r="E6686" i="2"/>
  <c r="E6654" i="2"/>
  <c r="E6622" i="2"/>
  <c r="E6590" i="2"/>
  <c r="E6558" i="2"/>
  <c r="E6526" i="2"/>
  <c r="E6494" i="2"/>
  <c r="E6462" i="2"/>
  <c r="E6430" i="2"/>
  <c r="E6398" i="2"/>
  <c r="E6366" i="2"/>
  <c r="E6334" i="2"/>
  <c r="E6302" i="2"/>
  <c r="E6270" i="2"/>
  <c r="E6238" i="2"/>
  <c r="E6206" i="2"/>
  <c r="E6174" i="2"/>
  <c r="E6142" i="2"/>
  <c r="E6110" i="2"/>
  <c r="E6078" i="2"/>
  <c r="E6046" i="2"/>
  <c r="E6014" i="2"/>
  <c r="E5982" i="2"/>
  <c r="E5950" i="2"/>
  <c r="E5918" i="2"/>
  <c r="E5886" i="2"/>
  <c r="E5854" i="2"/>
  <c r="E5818" i="2"/>
  <c r="E5786" i="2"/>
  <c r="E5754" i="2"/>
  <c r="E5722" i="2"/>
  <c r="E5690" i="2"/>
  <c r="E5658" i="2"/>
  <c r="E5626" i="2"/>
  <c r="E5594" i="2"/>
  <c r="E5562" i="2"/>
  <c r="E5530" i="2"/>
  <c r="E5498" i="2"/>
  <c r="E5466" i="2"/>
  <c r="F7299" i="2"/>
  <c r="F7267" i="2"/>
  <c r="F7235" i="2"/>
  <c r="F7203" i="2"/>
  <c r="F7171" i="2"/>
  <c r="F7139" i="2"/>
  <c r="F7107" i="2"/>
  <c r="F7075" i="2"/>
  <c r="F7043" i="2"/>
  <c r="F7011" i="2"/>
  <c r="F6979" i="2"/>
  <c r="F6947" i="2"/>
  <c r="F6915" i="2"/>
  <c r="F6883" i="2"/>
  <c r="F6851" i="2"/>
  <c r="F6819" i="2"/>
  <c r="F6787" i="2"/>
  <c r="F6755" i="2"/>
  <c r="F6723" i="2"/>
  <c r="F6691" i="2"/>
  <c r="F6659" i="2"/>
  <c r="F6627" i="2"/>
  <c r="F6595" i="2"/>
  <c r="F6563" i="2"/>
  <c r="F6531" i="2"/>
  <c r="F6499" i="2"/>
  <c r="F6467" i="2"/>
  <c r="F6435" i="2"/>
  <c r="F6403" i="2"/>
  <c r="F6371" i="2"/>
  <c r="F6339" i="2"/>
  <c r="F6307" i="2"/>
  <c r="F6275" i="2"/>
  <c r="F6243" i="2"/>
  <c r="F6211" i="2"/>
  <c r="F6179" i="2"/>
  <c r="F6147" i="2"/>
  <c r="F6115" i="2"/>
  <c r="F6083" i="2"/>
  <c r="F6051" i="2"/>
  <c r="F6019" i="2"/>
  <c r="F5987" i="2"/>
  <c r="F5955" i="2"/>
  <c r="F5923" i="2"/>
  <c r="F5891" i="2"/>
  <c r="F5859" i="2"/>
  <c r="F5827" i="2"/>
  <c r="F5809" i="2"/>
  <c r="F5793" i="2"/>
  <c r="F5777" i="2"/>
  <c r="F5761" i="2"/>
  <c r="F5745" i="2"/>
  <c r="F5729" i="2"/>
  <c r="F5713" i="2"/>
  <c r="E9980" i="2"/>
  <c r="F9885" i="2"/>
  <c r="E9737" i="2"/>
  <c r="E9518" i="2"/>
  <c r="F9613" i="2"/>
  <c r="F9485" i="2"/>
  <c r="F9351" i="2"/>
  <c r="F9223" i="2"/>
  <c r="F9095" i="2"/>
  <c r="E9338" i="2"/>
  <c r="E9210" i="2"/>
  <c r="E9082" i="2"/>
  <c r="E8993" i="2"/>
  <c r="E8865" i="2"/>
  <c r="E8737" i="2"/>
  <c r="E8609" i="2"/>
  <c r="E8481" i="2"/>
  <c r="E8353" i="2"/>
  <c r="E8234" i="2"/>
  <c r="F7665" i="2"/>
  <c r="F7633" i="2"/>
  <c r="F7601" i="2"/>
  <c r="F7569" i="2"/>
  <c r="F7537" i="2"/>
  <c r="F7505" i="2"/>
  <c r="F7473" i="2"/>
  <c r="F7441" i="2"/>
  <c r="E8218" i="2"/>
  <c r="E8154" i="2"/>
  <c r="E8090" i="2"/>
  <c r="E8026" i="2"/>
  <c r="E7962" i="2"/>
  <c r="E7898" i="2"/>
  <c r="E7834" i="2"/>
  <c r="E7770" i="2"/>
  <c r="E7706" i="2"/>
  <c r="E7642" i="2"/>
  <c r="E7578" i="2"/>
  <c r="E7514" i="2"/>
  <c r="E7450" i="2"/>
  <c r="E7386" i="2"/>
  <c r="F7408" i="2"/>
  <c r="F7344" i="2"/>
  <c r="E7277" i="2"/>
  <c r="E7213" i="2"/>
  <c r="E7149" i="2"/>
  <c r="E7085" i="2"/>
  <c r="E7021" i="2"/>
  <c r="E6957" i="2"/>
  <c r="E6893" i="2"/>
  <c r="E6829" i="2"/>
  <c r="E6765" i="2"/>
  <c r="E6701" i="2"/>
  <c r="E6637" i="2"/>
  <c r="E6573" i="2"/>
  <c r="E6509" i="2"/>
  <c r="E6445" i="2"/>
  <c r="E6381" i="2"/>
  <c r="E6317" i="2"/>
  <c r="E6253" i="2"/>
  <c r="E6189" i="2"/>
  <c r="E6125" i="2"/>
  <c r="E6061" i="2"/>
  <c r="E5997" i="2"/>
  <c r="E5933" i="2"/>
  <c r="E5869" i="2"/>
  <c r="F7389" i="2"/>
  <c r="F7325" i="2"/>
  <c r="F7260" i="2"/>
  <c r="F7196" i="2"/>
  <c r="E5769" i="2"/>
  <c r="E5705" i="2"/>
  <c r="E5641" i="2"/>
  <c r="E5577" i="2"/>
  <c r="E5513" i="2"/>
  <c r="F7184" i="2"/>
  <c r="F7120" i="2"/>
  <c r="F7056" i="2"/>
  <c r="F6992" i="2"/>
  <c r="F6928" i="2"/>
  <c r="F6864" i="2"/>
  <c r="F6800" i="2"/>
  <c r="F6736" i="2"/>
  <c r="F6672" i="2"/>
  <c r="F6608" i="2"/>
  <c r="F6544" i="2"/>
  <c r="F6480" i="2"/>
  <c r="F6416" i="2"/>
  <c r="F6352" i="2"/>
  <c r="F6288" i="2"/>
  <c r="F6224" i="2"/>
  <c r="F6160" i="2"/>
  <c r="F6096" i="2"/>
  <c r="F6032" i="2"/>
  <c r="F5968" i="2"/>
  <c r="F5904" i="2"/>
  <c r="F5840" i="2"/>
  <c r="E5420" i="2"/>
  <c r="E5356" i="2"/>
  <c r="E5292" i="2"/>
  <c r="E5228" i="2"/>
  <c r="E5164" i="2"/>
  <c r="E5100" i="2"/>
  <c r="E5036" i="2"/>
  <c r="E4972" i="2"/>
  <c r="E4908" i="2"/>
  <c r="E4844" i="2"/>
  <c r="E4780" i="2"/>
  <c r="E4744" i="2"/>
  <c r="E4712" i="2"/>
  <c r="E4680" i="2"/>
  <c r="E4648" i="2"/>
  <c r="E4616" i="2"/>
  <c r="E4584" i="2"/>
  <c r="E4552" i="2"/>
  <c r="E4520" i="2"/>
  <c r="E4488" i="2"/>
  <c r="E4456" i="2"/>
  <c r="E4424" i="2"/>
  <c r="E4392" i="2"/>
  <c r="E4360" i="2"/>
  <c r="E4328" i="2"/>
  <c r="E4296" i="2"/>
  <c r="E4264" i="2"/>
  <c r="E4232" i="2"/>
  <c r="E4200" i="2"/>
  <c r="E4168" i="2"/>
  <c r="E4136" i="2"/>
  <c r="E4104" i="2"/>
  <c r="E4072" i="2"/>
  <c r="E4040" i="2"/>
  <c r="E4008" i="2"/>
  <c r="E3976" i="2"/>
  <c r="E3944" i="2"/>
  <c r="E3912" i="2"/>
  <c r="E3880" i="2"/>
  <c r="E3848" i="2"/>
  <c r="E3816" i="2"/>
  <c r="E3784" i="2"/>
  <c r="E3752" i="2"/>
  <c r="E3720" i="2"/>
  <c r="E3688" i="2"/>
  <c r="E3656" i="2"/>
  <c r="E3624" i="2"/>
  <c r="E3592" i="2"/>
  <c r="E3560" i="2"/>
  <c r="E3528" i="2"/>
  <c r="E3496" i="2"/>
  <c r="E3464" i="2"/>
  <c r="E3432" i="2"/>
  <c r="E3400" i="2"/>
  <c r="E3368" i="2"/>
  <c r="E3336" i="2"/>
  <c r="E3304" i="2"/>
  <c r="E3272" i="2"/>
  <c r="E3240" i="2"/>
  <c r="E3208" i="2"/>
  <c r="E3176" i="2"/>
  <c r="E3144" i="2"/>
  <c r="E3112" i="2"/>
  <c r="E3086" i="2"/>
  <c r="E3070" i="2"/>
  <c r="E3054" i="2"/>
  <c r="E3038" i="2"/>
  <c r="E3022" i="2"/>
  <c r="E3006" i="2"/>
  <c r="E2990" i="2"/>
  <c r="E2974" i="2"/>
  <c r="E2958" i="2"/>
  <c r="E2942" i="2"/>
  <c r="E2926" i="2"/>
  <c r="E2910" i="2"/>
  <c r="E2894" i="2"/>
  <c r="E2878" i="2"/>
  <c r="E2862" i="2"/>
  <c r="E2846" i="2"/>
  <c r="E2830" i="2"/>
  <c r="E2814" i="2"/>
  <c r="E2798" i="2"/>
  <c r="E2782" i="2"/>
  <c r="E2766" i="2"/>
  <c r="E2750" i="2"/>
  <c r="E2734" i="2"/>
  <c r="E2718" i="2"/>
  <c r="E2702" i="2"/>
  <c r="E2686" i="2"/>
  <c r="E2670" i="2"/>
  <c r="E2654" i="2"/>
  <c r="E2638" i="2"/>
  <c r="E2622" i="2"/>
  <c r="E2606" i="2"/>
  <c r="E2590" i="2"/>
  <c r="E2574" i="2"/>
  <c r="E2558" i="2"/>
  <c r="E2542" i="2"/>
  <c r="E2526" i="2"/>
  <c r="E2510" i="2"/>
  <c r="E2494" i="2"/>
  <c r="E2478" i="2"/>
  <c r="E2462" i="2"/>
  <c r="E2446" i="2"/>
  <c r="E2430" i="2"/>
  <c r="E2414" i="2"/>
  <c r="E2398" i="2"/>
  <c r="E2382" i="2"/>
  <c r="E2366" i="2"/>
  <c r="E2350" i="2"/>
  <c r="E2334" i="2"/>
  <c r="E2318" i="2"/>
  <c r="E2302" i="2"/>
  <c r="E2286" i="2"/>
  <c r="E2270" i="2"/>
  <c r="E2254" i="2"/>
  <c r="E2238" i="2"/>
  <c r="E2222" i="2"/>
  <c r="E2206" i="2"/>
  <c r="E2190" i="2"/>
  <c r="E2174" i="2"/>
  <c r="E2158" i="2"/>
  <c r="E2142" i="2"/>
  <c r="E2126" i="2"/>
  <c r="E2110" i="2"/>
  <c r="E2094" i="2"/>
  <c r="E2078" i="2"/>
  <c r="E2062" i="2"/>
  <c r="E2046" i="2"/>
  <c r="E2030" i="2"/>
  <c r="E2014" i="2"/>
  <c r="E1998" i="2"/>
  <c r="E1982" i="2"/>
  <c r="E1966" i="2"/>
  <c r="E1950" i="2"/>
  <c r="E1934" i="2"/>
  <c r="F4760" i="2"/>
  <c r="F4744" i="2"/>
  <c r="F4728" i="2"/>
  <c r="F4712" i="2"/>
  <c r="F4696" i="2"/>
  <c r="F4680" i="2"/>
  <c r="F4664" i="2"/>
  <c r="F4648" i="2"/>
  <c r="F4632" i="2"/>
  <c r="F4616" i="2"/>
  <c r="F4600" i="2"/>
  <c r="F4584" i="2"/>
  <c r="F4568" i="2"/>
  <c r="F4552" i="2"/>
  <c r="F4536" i="2"/>
  <c r="F4520" i="2"/>
  <c r="F4504" i="2"/>
  <c r="F4488" i="2"/>
  <c r="F4472" i="2"/>
  <c r="F4456" i="2"/>
  <c r="F4440" i="2"/>
  <c r="F4424" i="2"/>
  <c r="F4408" i="2"/>
  <c r="F4392" i="2"/>
  <c r="F4376" i="2"/>
  <c r="F4360" i="2"/>
  <c r="F4344" i="2"/>
  <c r="F4328" i="2"/>
  <c r="F4312" i="2"/>
  <c r="F4296" i="2"/>
  <c r="F3732" i="2"/>
  <c r="F3716" i="2"/>
  <c r="F3700" i="2"/>
  <c r="F3684" i="2"/>
  <c r="F3668" i="2"/>
  <c r="F3652" i="2"/>
  <c r="F3636" i="2"/>
  <c r="F3620" i="2"/>
  <c r="F3604" i="2"/>
  <c r="F3588" i="2"/>
  <c r="F3572" i="2"/>
  <c r="F3556" i="2"/>
  <c r="F3540" i="2"/>
  <c r="F3524" i="2"/>
  <c r="F3508" i="2"/>
  <c r="F3492" i="2"/>
  <c r="F3476" i="2"/>
  <c r="F3460" i="2"/>
  <c r="F3444" i="2"/>
  <c r="F3428" i="2"/>
  <c r="F3412" i="2"/>
  <c r="F3396" i="2"/>
  <c r="F3380" i="2"/>
  <c r="F3364" i="2"/>
  <c r="F3348" i="2"/>
  <c r="F3332" i="2"/>
  <c r="F3316" i="2"/>
  <c r="F3300" i="2"/>
  <c r="F3284" i="2"/>
  <c r="F3268" i="2"/>
  <c r="F3252" i="2"/>
  <c r="F3236" i="2"/>
  <c r="F3220" i="2"/>
  <c r="F3204" i="2"/>
  <c r="F3188" i="2"/>
  <c r="F3172" i="2"/>
  <c r="F3156" i="2"/>
  <c r="F3140" i="2"/>
  <c r="F3124" i="2"/>
  <c r="F3108" i="2"/>
  <c r="F3092" i="2"/>
  <c r="F3076" i="2"/>
  <c r="F3060" i="2"/>
  <c r="F3044" i="2"/>
  <c r="F3028" i="2"/>
  <c r="F3012" i="2"/>
  <c r="F2996" i="2"/>
  <c r="F2980" i="2"/>
  <c r="F2964" i="2"/>
  <c r="F2948" i="2"/>
  <c r="F2932" i="2"/>
  <c r="F2916" i="2"/>
  <c r="F2900" i="2"/>
  <c r="F2884" i="2"/>
  <c r="F2868" i="2"/>
  <c r="F2852" i="2"/>
  <c r="F2836" i="2"/>
  <c r="F2820" i="2"/>
  <c r="F2804" i="2"/>
  <c r="F2788" i="2"/>
  <c r="F2772" i="2"/>
  <c r="F2756" i="2"/>
  <c r="F2740" i="2"/>
  <c r="F2724" i="2"/>
  <c r="F2708" i="2"/>
  <c r="F2692" i="2"/>
  <c r="F2676" i="2"/>
  <c r="F2660" i="2"/>
  <c r="F2644" i="2"/>
  <c r="F2628" i="2"/>
  <c r="F2612" i="2"/>
  <c r="F2596" i="2"/>
  <c r="F2580" i="2"/>
  <c r="F2564" i="2"/>
  <c r="F2548" i="2"/>
  <c r="F2532" i="2"/>
  <c r="F2516" i="2"/>
  <c r="F2500" i="2"/>
  <c r="F2484" i="2"/>
  <c r="F2468" i="2"/>
  <c r="F2452" i="2"/>
  <c r="F2436" i="2"/>
  <c r="F2420" i="2"/>
  <c r="F2404" i="2"/>
  <c r="F2388" i="2"/>
  <c r="F2372" i="2"/>
  <c r="F2356" i="2"/>
  <c r="F2340" i="2"/>
  <c r="F2324" i="2"/>
  <c r="F2308" i="2"/>
  <c r="F2292" i="2"/>
  <c r="F2276" i="2"/>
  <c r="F2260" i="2"/>
  <c r="F2244" i="2"/>
  <c r="F2228" i="2"/>
  <c r="F2212" i="2"/>
  <c r="F2196" i="2"/>
  <c r="F2180" i="2"/>
  <c r="F2164" i="2"/>
  <c r="F2148" i="2"/>
  <c r="F2132" i="2"/>
  <c r="F2116" i="2"/>
  <c r="F2100" i="2"/>
  <c r="F2084" i="2"/>
  <c r="F2068" i="2"/>
  <c r="F2052" i="2"/>
  <c r="F2036" i="2"/>
  <c r="F2020" i="2"/>
  <c r="F2004" i="2"/>
  <c r="F1988" i="2"/>
  <c r="F1972" i="2"/>
  <c r="F1956" i="2"/>
  <c r="F1940" i="2"/>
  <c r="F1924" i="2"/>
  <c r="F1914" i="2"/>
  <c r="F1906" i="2"/>
  <c r="F1898" i="2"/>
  <c r="F1890" i="2"/>
  <c r="F1882" i="2"/>
  <c r="F1874" i="2"/>
  <c r="F1866" i="2"/>
  <c r="F1858" i="2"/>
  <c r="F1850" i="2"/>
  <c r="F1842" i="2"/>
  <c r="F1834" i="2"/>
  <c r="F1826" i="2"/>
  <c r="F1818" i="2"/>
  <c r="F1810" i="2"/>
  <c r="F1802" i="2"/>
  <c r="F1794" i="2"/>
  <c r="F1786" i="2"/>
  <c r="F1778" i="2"/>
  <c r="F1770" i="2"/>
  <c r="F1762" i="2"/>
  <c r="F1754" i="2"/>
  <c r="F1746" i="2"/>
  <c r="F1738" i="2"/>
  <c r="F1730" i="2"/>
  <c r="F1722" i="2"/>
  <c r="F1714" i="2"/>
  <c r="F1706" i="2"/>
  <c r="F1698" i="2"/>
  <c r="F1690" i="2"/>
  <c r="F1682" i="2"/>
  <c r="F1674" i="2"/>
  <c r="F1666" i="2"/>
  <c r="F1658" i="2"/>
  <c r="F1650" i="2"/>
  <c r="F1642" i="2"/>
  <c r="F1634" i="2"/>
  <c r="F1626" i="2"/>
  <c r="F1618" i="2"/>
  <c r="F1610" i="2"/>
  <c r="F1602" i="2"/>
  <c r="F1594" i="2"/>
  <c r="F1586" i="2"/>
  <c r="F1578" i="2"/>
  <c r="F1570" i="2"/>
  <c r="F1562" i="2"/>
  <c r="F1554" i="2"/>
  <c r="F1546" i="2"/>
  <c r="F1538" i="2"/>
  <c r="F1530" i="2"/>
  <c r="F1522" i="2"/>
  <c r="F1514" i="2"/>
  <c r="F1506" i="2"/>
  <c r="F1498" i="2"/>
  <c r="F1490" i="2"/>
  <c r="F1482" i="2"/>
  <c r="F1474" i="2"/>
  <c r="F1466" i="2"/>
  <c r="F1458" i="2"/>
  <c r="F1450" i="2"/>
  <c r="F1442" i="2"/>
  <c r="F1434" i="2"/>
  <c r="F1426" i="2"/>
  <c r="F1418" i="2"/>
  <c r="F1410" i="2"/>
  <c r="F1402" i="2"/>
  <c r="F1394" i="2"/>
  <c r="F1386" i="2"/>
  <c r="F1378" i="2"/>
  <c r="F1370" i="2"/>
  <c r="F1362" i="2"/>
  <c r="F1354" i="2"/>
  <c r="F1346" i="2"/>
  <c r="F1338" i="2"/>
  <c r="F1330" i="2"/>
  <c r="F1322" i="2"/>
  <c r="F1314" i="2"/>
  <c r="F1306" i="2"/>
  <c r="F1298" i="2"/>
  <c r="F1290" i="2"/>
  <c r="F1282" i="2"/>
  <c r="F1274" i="2"/>
  <c r="F1266" i="2"/>
  <c r="F1258" i="2"/>
  <c r="F1250" i="2"/>
  <c r="F1242" i="2"/>
  <c r="F1234" i="2"/>
  <c r="F1226" i="2"/>
  <c r="F1218" i="2"/>
  <c r="F1210" i="2"/>
  <c r="F1202" i="2"/>
  <c r="F1194" i="2"/>
  <c r="F1186" i="2"/>
  <c r="F1178" i="2"/>
  <c r="F1170" i="2"/>
  <c r="F1162" i="2"/>
  <c r="F1154" i="2"/>
  <c r="F1146" i="2"/>
  <c r="F1138" i="2"/>
  <c r="F1130" i="2"/>
  <c r="F1122" i="2"/>
  <c r="F1114" i="2"/>
  <c r="F1106" i="2"/>
  <c r="F1098" i="2"/>
  <c r="F1090" i="2"/>
  <c r="F1082" i="2"/>
  <c r="F1074" i="2"/>
  <c r="F1066" i="2"/>
  <c r="F1058" i="2"/>
  <c r="F1050" i="2"/>
  <c r="F1042" i="2"/>
  <c r="F1034" i="2"/>
  <c r="F1026" i="2"/>
  <c r="F1018" i="2"/>
  <c r="F1010" i="2"/>
  <c r="F1002" i="2"/>
  <c r="F994" i="2"/>
  <c r="F986" i="2"/>
  <c r="F978" i="2"/>
  <c r="F970" i="2"/>
  <c r="F962" i="2"/>
  <c r="F954" i="2"/>
  <c r="F946" i="2"/>
  <c r="F938" i="2"/>
  <c r="F930" i="2"/>
  <c r="F922" i="2"/>
  <c r="F914" i="2"/>
  <c r="F906" i="2"/>
  <c r="F898" i="2"/>
  <c r="F890" i="2"/>
  <c r="F882" i="2"/>
  <c r="F874" i="2"/>
  <c r="F866" i="2"/>
  <c r="F858" i="2"/>
  <c r="F850" i="2"/>
  <c r="F842" i="2"/>
  <c r="F834" i="2"/>
  <c r="F826" i="2"/>
  <c r="F818" i="2"/>
  <c r="F810" i="2"/>
  <c r="F802" i="2"/>
  <c r="F794" i="2"/>
  <c r="F786" i="2"/>
  <c r="F778" i="2"/>
  <c r="F770" i="2"/>
  <c r="F762" i="2"/>
  <c r="F754" i="2"/>
  <c r="F746" i="2"/>
  <c r="F738" i="2"/>
  <c r="F730" i="2"/>
  <c r="F722" i="2"/>
  <c r="F714" i="2"/>
  <c r="F706" i="2"/>
  <c r="F698" i="2"/>
  <c r="F690" i="2"/>
  <c r="F682" i="2"/>
  <c r="F674" i="2"/>
  <c r="F666" i="2"/>
  <c r="F658" i="2"/>
  <c r="F650" i="2"/>
  <c r="F642" i="2"/>
  <c r="F634" i="2"/>
  <c r="F626" i="2"/>
  <c r="F618" i="2"/>
  <c r="F610" i="2"/>
  <c r="F602" i="2"/>
  <c r="F594" i="2"/>
  <c r="F586" i="2"/>
  <c r="F578" i="2"/>
  <c r="F570" i="2"/>
  <c r="F562" i="2"/>
  <c r="F554" i="2"/>
  <c r="F546" i="2"/>
  <c r="F538" i="2"/>
  <c r="F530" i="2"/>
  <c r="F522" i="2"/>
  <c r="F514" i="2"/>
  <c r="F506" i="2"/>
  <c r="F498" i="2"/>
  <c r="F490" i="2"/>
  <c r="F482" i="2"/>
  <c r="F474" i="2"/>
  <c r="F466" i="2"/>
  <c r="F458" i="2"/>
  <c r="F450" i="2"/>
  <c r="F442" i="2"/>
  <c r="F434" i="2"/>
  <c r="F426" i="2"/>
  <c r="F418" i="2"/>
  <c r="F410" i="2"/>
  <c r="F402" i="2"/>
  <c r="F394" i="2"/>
  <c r="F386" i="2"/>
  <c r="F378" i="2"/>
  <c r="F370" i="2"/>
  <c r="F362" i="2"/>
  <c r="F354" i="2"/>
  <c r="F346" i="2"/>
  <c r="F338" i="2"/>
  <c r="F330" i="2"/>
  <c r="F322" i="2"/>
  <c r="F314" i="2"/>
  <c r="F306" i="2"/>
  <c r="F298" i="2"/>
  <c r="F290" i="2"/>
  <c r="F282" i="2"/>
  <c r="F274" i="2"/>
  <c r="F266" i="2"/>
  <c r="F258" i="2"/>
  <c r="F250" i="2"/>
  <c r="F242" i="2"/>
  <c r="F234" i="2"/>
  <c r="F226" i="2"/>
  <c r="F218" i="2"/>
  <c r="F210" i="2"/>
  <c r="F202" i="2"/>
  <c r="F194" i="2"/>
  <c r="F186" i="2"/>
  <c r="F178" i="2"/>
  <c r="F170" i="2"/>
  <c r="F162" i="2"/>
  <c r="F154" i="2"/>
  <c r="F146" i="2"/>
  <c r="F138" i="2"/>
  <c r="F130" i="2"/>
  <c r="F122" i="2"/>
  <c r="F114" i="2"/>
  <c r="F106" i="2"/>
  <c r="F98" i="2"/>
  <c r="E24" i="2"/>
  <c r="E8" i="2"/>
  <c r="E5445" i="2"/>
  <c r="E5429" i="2"/>
  <c r="E5413" i="2"/>
  <c r="E5397" i="2"/>
  <c r="E5381" i="2"/>
  <c r="E5365" i="2"/>
  <c r="E5349" i="2"/>
  <c r="E5333" i="2"/>
  <c r="E5317" i="2"/>
  <c r="E5301" i="2"/>
  <c r="E5285" i="2"/>
  <c r="E5269" i="2"/>
  <c r="E5253" i="2"/>
  <c r="E5237" i="2"/>
  <c r="E5221" i="2"/>
  <c r="E5205" i="2"/>
  <c r="E5189" i="2"/>
  <c r="E5173" i="2"/>
  <c r="E5157" i="2"/>
  <c r="E5141" i="2"/>
  <c r="E5125" i="2"/>
  <c r="E5109" i="2"/>
  <c r="E5093" i="2"/>
  <c r="E5077" i="2"/>
  <c r="E5061" i="2"/>
  <c r="E5045" i="2"/>
  <c r="E5029" i="2"/>
  <c r="E5013" i="2"/>
  <c r="E4997" i="2"/>
  <c r="E4981" i="2"/>
  <c r="E4965" i="2"/>
  <c r="E4949" i="2"/>
  <c r="E4933" i="2"/>
  <c r="E4917" i="2"/>
  <c r="E4901" i="2"/>
  <c r="E4885" i="2"/>
  <c r="E4869" i="2"/>
  <c r="E4853" i="2"/>
  <c r="E4837" i="2"/>
  <c r="E4821" i="2"/>
  <c r="E4805" i="2"/>
  <c r="E4789" i="2"/>
  <c r="E4773" i="2"/>
  <c r="F4276" i="2"/>
  <c r="F4260" i="2"/>
  <c r="F4244" i="2"/>
  <c r="F4228" i="2"/>
  <c r="F4212" i="2"/>
  <c r="F4196" i="2"/>
  <c r="F4180" i="2"/>
  <c r="F4164" i="2"/>
  <c r="F4148" i="2"/>
  <c r="F4132" i="2"/>
  <c r="F4116" i="2"/>
  <c r="F4100" i="2"/>
  <c r="F4084" i="2"/>
  <c r="F4068" i="2"/>
  <c r="F4052" i="2"/>
  <c r="F4036" i="2"/>
  <c r="F4020" i="2"/>
  <c r="F4004" i="2"/>
  <c r="F3988" i="2"/>
  <c r="F3972" i="2"/>
  <c r="F3956" i="2"/>
  <c r="F3940" i="2"/>
  <c r="F3924" i="2"/>
  <c r="F3908" i="2"/>
  <c r="F3892" i="2"/>
  <c r="F3876" i="2"/>
  <c r="F3860" i="2"/>
  <c r="F3844" i="2"/>
  <c r="F3828" i="2"/>
  <c r="F3812" i="2"/>
  <c r="F3796" i="2"/>
  <c r="F3780" i="2"/>
  <c r="F3764" i="2"/>
  <c r="F3748" i="2"/>
  <c r="E1919" i="2"/>
  <c r="E1903" i="2"/>
  <c r="E1887" i="2"/>
  <c r="E1871" i="2"/>
  <c r="E1855" i="2"/>
  <c r="E1839" i="2"/>
  <c r="E1823" i="2"/>
  <c r="E1807" i="2"/>
  <c r="E1791" i="2"/>
  <c r="E1775" i="2"/>
  <c r="E1759" i="2"/>
  <c r="E1743" i="2"/>
  <c r="E1727" i="2"/>
  <c r="E1711" i="2"/>
  <c r="E1695" i="2"/>
  <c r="E1679" i="2"/>
  <c r="E1663" i="2"/>
  <c r="E1647" i="2"/>
  <c r="E1631" i="2"/>
  <c r="E1615" i="2"/>
  <c r="E1599" i="2"/>
  <c r="E1583" i="2"/>
  <c r="E1567" i="2"/>
  <c r="E1551" i="2"/>
  <c r="E1535" i="2"/>
  <c r="E1519" i="2"/>
  <c r="E1503" i="2"/>
  <c r="E1487" i="2"/>
  <c r="E1471" i="2"/>
  <c r="E1455" i="2"/>
  <c r="E1439" i="2"/>
  <c r="E1423" i="2"/>
  <c r="E1407" i="2"/>
  <c r="E1391" i="2"/>
  <c r="E1379" i="2"/>
  <c r="E1363" i="2"/>
  <c r="E1347" i="2"/>
  <c r="E1331" i="2"/>
  <c r="E1315" i="2"/>
  <c r="E1299" i="2"/>
  <c r="E1283" i="2"/>
  <c r="E1267" i="2"/>
  <c r="E1251" i="2"/>
  <c r="E1235" i="2"/>
  <c r="E1219" i="2"/>
  <c r="E1203" i="2"/>
  <c r="E1187" i="2"/>
  <c r="E1171" i="2"/>
  <c r="E1155" i="2"/>
  <c r="E1139" i="2"/>
  <c r="E1123" i="2"/>
  <c r="E1107" i="2"/>
  <c r="E1091" i="2"/>
  <c r="E1075" i="2"/>
  <c r="E1059" i="2"/>
  <c r="F10125" i="2"/>
  <c r="F9748" i="2"/>
  <c r="E9810" i="2"/>
  <c r="F9707" i="2"/>
  <c r="F9545" i="2"/>
  <c r="F9411" i="2"/>
  <c r="F9283" i="2"/>
  <c r="F9155" i="2"/>
  <c r="E9419" i="2"/>
  <c r="E9262" i="2"/>
  <c r="E9134" i="2"/>
  <c r="F9024" i="2"/>
  <c r="E8885" i="2"/>
  <c r="E8757" i="2"/>
  <c r="E8629" i="2"/>
  <c r="E8501" i="2"/>
  <c r="E8373" i="2"/>
  <c r="E8245" i="2"/>
  <c r="F7664" i="2"/>
  <c r="F7632" i="2"/>
  <c r="F7600" i="2"/>
  <c r="F7568" i="2"/>
  <c r="F7536" i="2"/>
  <c r="F7504" i="2"/>
  <c r="F7472" i="2"/>
  <c r="F7440" i="2"/>
  <c r="E8212" i="2"/>
  <c r="E8148" i="2"/>
  <c r="E8084" i="2"/>
  <c r="E8020" i="2"/>
  <c r="E7956" i="2"/>
  <c r="E7892" i="2"/>
  <c r="E7828" i="2"/>
  <c r="E7764" i="2"/>
  <c r="E7700" i="2"/>
  <c r="E7636" i="2"/>
  <c r="E7572" i="2"/>
  <c r="E7508" i="2"/>
  <c r="E7444" i="2"/>
  <c r="E7380" i="2"/>
  <c r="F7406" i="2"/>
  <c r="F7342" i="2"/>
  <c r="E7287" i="2"/>
  <c r="E7223" i="2"/>
  <c r="E7159" i="2"/>
  <c r="E7095" i="2"/>
  <c r="E7031" i="2"/>
  <c r="E6967" i="2"/>
  <c r="E6903" i="2"/>
  <c r="E6839" i="2"/>
  <c r="E6775" i="2"/>
  <c r="E6711" i="2"/>
  <c r="E6647" i="2"/>
  <c r="E6583" i="2"/>
  <c r="E6519" i="2"/>
  <c r="E6455" i="2"/>
  <c r="E6391" i="2"/>
  <c r="E6327" i="2"/>
  <c r="E6263" i="2"/>
  <c r="E6199" i="2"/>
  <c r="E6135" i="2"/>
  <c r="E6071" i="2"/>
  <c r="E6007" i="2"/>
  <c r="E5943" i="2"/>
  <c r="E5879" i="2"/>
  <c r="F7403" i="2"/>
  <c r="F7339" i="2"/>
  <c r="F7274" i="2"/>
  <c r="F7210" i="2"/>
  <c r="E5779" i="2"/>
  <c r="E5715" i="2"/>
  <c r="E5651" i="2"/>
  <c r="E5587" i="2"/>
  <c r="E5523" i="2"/>
  <c r="E5459" i="2"/>
  <c r="F7134" i="2"/>
  <c r="F7070" i="2"/>
  <c r="F7006" i="2"/>
  <c r="F6942" i="2"/>
  <c r="F6878" i="2"/>
  <c r="F6814" i="2"/>
  <c r="F6750" i="2"/>
  <c r="F6686" i="2"/>
  <c r="F6622" i="2"/>
  <c r="F6558" i="2"/>
  <c r="F6494" i="2"/>
  <c r="F6430" i="2"/>
  <c r="F6366" i="2"/>
  <c r="F6302" i="2"/>
  <c r="F6238" i="2"/>
  <c r="F6174" i="2"/>
  <c r="F6110" i="2"/>
  <c r="F6046" i="2"/>
  <c r="F5982" i="2"/>
  <c r="F5918" i="2"/>
  <c r="F5854" i="2"/>
  <c r="F5696" i="2"/>
  <c r="F5680" i="2"/>
  <c r="F5664" i="2"/>
  <c r="F5648" i="2"/>
  <c r="F5632" i="2"/>
  <c r="F5616" i="2"/>
  <c r="F5600" i="2"/>
  <c r="F5584" i="2"/>
  <c r="F5568" i="2"/>
  <c r="F5552" i="2"/>
  <c r="F5536" i="2"/>
  <c r="F5520" i="2"/>
  <c r="F5504" i="2"/>
  <c r="F5488" i="2"/>
  <c r="F5472" i="2"/>
  <c r="F5456" i="2"/>
  <c r="F5440" i="2"/>
  <c r="F5424" i="2"/>
  <c r="F5408" i="2"/>
  <c r="F5392" i="2"/>
  <c r="F5376" i="2"/>
  <c r="F5360" i="2"/>
  <c r="F5344" i="2"/>
  <c r="F5328" i="2"/>
  <c r="F5312" i="2"/>
  <c r="F5296" i="2"/>
  <c r="F5280" i="2"/>
  <c r="F5264" i="2"/>
  <c r="F5248" i="2"/>
  <c r="F5232" i="2"/>
  <c r="F5216" i="2"/>
  <c r="F5200" i="2"/>
  <c r="F5184" i="2"/>
  <c r="F5168" i="2"/>
  <c r="F5152" i="2"/>
  <c r="F5136" i="2"/>
  <c r="F5120" i="2"/>
  <c r="F5104" i="2"/>
  <c r="F5088" i="2"/>
  <c r="F5072" i="2"/>
  <c r="F5056" i="2"/>
  <c r="F5040" i="2"/>
  <c r="F5024" i="2"/>
  <c r="F5008" i="2"/>
  <c r="F4992" i="2"/>
  <c r="F4976" i="2"/>
  <c r="F4960" i="2"/>
  <c r="F4944" i="2"/>
  <c r="F4928" i="2"/>
  <c r="F4912" i="2"/>
  <c r="F4896" i="2"/>
  <c r="F4880" i="2"/>
  <c r="F4864" i="2"/>
  <c r="F4848" i="2"/>
  <c r="F4832" i="2"/>
  <c r="F4816" i="2"/>
  <c r="F4800" i="2"/>
  <c r="F4784" i="2"/>
  <c r="F4768" i="2"/>
  <c r="E5414" i="2"/>
  <c r="E5350" i="2"/>
  <c r="E5286" i="2"/>
  <c r="E5222" i="2"/>
  <c r="E5158" i="2"/>
  <c r="E5094" i="2"/>
  <c r="E5030" i="2"/>
  <c r="E4966" i="2"/>
  <c r="E4902" i="2"/>
  <c r="E4838" i="2"/>
  <c r="E4774" i="2"/>
  <c r="E4733" i="2"/>
  <c r="E4701" i="2"/>
  <c r="E4669" i="2"/>
  <c r="E4637" i="2"/>
  <c r="E4605" i="2"/>
  <c r="E4573" i="2"/>
  <c r="E4541" i="2"/>
  <c r="E4509" i="2"/>
  <c r="E4477" i="2"/>
  <c r="E4445" i="2"/>
  <c r="E4413" i="2"/>
  <c r="E4381" i="2"/>
  <c r="E4349" i="2"/>
  <c r="E4317" i="2"/>
  <c r="E4285" i="2"/>
  <c r="E4253" i="2"/>
  <c r="E4221" i="2"/>
  <c r="E4189" i="2"/>
  <c r="E4157" i="2"/>
  <c r="E4125" i="2"/>
  <c r="E4093" i="2"/>
  <c r="E4061" i="2"/>
  <c r="E4029" i="2"/>
  <c r="E3997" i="2"/>
  <c r="E3965" i="2"/>
  <c r="E3933" i="2"/>
  <c r="E3901" i="2"/>
  <c r="E3869" i="2"/>
  <c r="E3837" i="2"/>
  <c r="E3805" i="2"/>
  <c r="E3773" i="2"/>
  <c r="E3741" i="2"/>
  <c r="E3709" i="2"/>
  <c r="E3677" i="2"/>
  <c r="E3645" i="2"/>
  <c r="E3613" i="2"/>
  <c r="E3581" i="2"/>
  <c r="E3549" i="2"/>
  <c r="E3517" i="2"/>
  <c r="E3485" i="2"/>
  <c r="E3453" i="2"/>
  <c r="E3421" i="2"/>
  <c r="E3389" i="2"/>
  <c r="E3357" i="2"/>
  <c r="E3325" i="2"/>
  <c r="E3293" i="2"/>
  <c r="E3261" i="2"/>
  <c r="E3229" i="2"/>
  <c r="E3197" i="2"/>
  <c r="E3165" i="2"/>
  <c r="E3133" i="2"/>
  <c r="E3101" i="2"/>
  <c r="E3069" i="2"/>
  <c r="E3037" i="2"/>
  <c r="E3005" i="2"/>
  <c r="E2973" i="2"/>
  <c r="E2941" i="2"/>
  <c r="E2909" i="2"/>
  <c r="E2877" i="2"/>
  <c r="E2845" i="2"/>
  <c r="E2813" i="2"/>
  <c r="E2781" i="2"/>
  <c r="E2749" i="2"/>
  <c r="E2717" i="2"/>
  <c r="E2685" i="2"/>
  <c r="E2653" i="2"/>
  <c r="E2621" i="2"/>
  <c r="E2589" i="2"/>
  <c r="E2557" i="2"/>
  <c r="E2525" i="2"/>
  <c r="E2493" i="2"/>
  <c r="E2461" i="2"/>
  <c r="E2429" i="2"/>
  <c r="E2397" i="2"/>
  <c r="E2365" i="2"/>
  <c r="E2333" i="2"/>
  <c r="E2301" i="2"/>
  <c r="E2269" i="2"/>
  <c r="E2237" i="2"/>
  <c r="E2205" i="2"/>
  <c r="E2173" i="2"/>
  <c r="E2141" i="2"/>
  <c r="E2109" i="2"/>
  <c r="E2077" i="2"/>
  <c r="E2045" i="2"/>
  <c r="E2013" i="2"/>
  <c r="E1981" i="2"/>
  <c r="E1949" i="2"/>
  <c r="F4757" i="2"/>
  <c r="F4725" i="2"/>
  <c r="F4693" i="2"/>
  <c r="F4661" i="2"/>
  <c r="F4629" i="2"/>
  <c r="F4597" i="2"/>
  <c r="F4565" i="2"/>
  <c r="F4533" i="2"/>
  <c r="F4501" i="2"/>
  <c r="F4469" i="2"/>
  <c r="F4437" i="2"/>
  <c r="F4405" i="2"/>
  <c r="F4373" i="2"/>
  <c r="F4341" i="2"/>
  <c r="F4309" i="2"/>
  <c r="F4277" i="2"/>
  <c r="F4245" i="2"/>
  <c r="F4213" i="2"/>
  <c r="F4181" i="2"/>
  <c r="F4149" i="2"/>
  <c r="F4117" i="2"/>
  <c r="F4085" i="2"/>
  <c r="F4053" i="2"/>
  <c r="F4021" i="2"/>
  <c r="F3989" i="2"/>
  <c r="F3957" i="2"/>
  <c r="F3925" i="2"/>
  <c r="F3893" i="2"/>
  <c r="F3861" i="2"/>
  <c r="F3829" i="2"/>
  <c r="F3797" i="2"/>
  <c r="F3765" i="2"/>
  <c r="F3733" i="2"/>
  <c r="F3701" i="2"/>
  <c r="F3669" i="2"/>
  <c r="F3637" i="2"/>
  <c r="F3605" i="2"/>
  <c r="F3573" i="2"/>
  <c r="F3541" i="2"/>
  <c r="F3509" i="2"/>
  <c r="F3477" i="2"/>
  <c r="F3445" i="2"/>
  <c r="F3413" i="2"/>
  <c r="F3381" i="2"/>
  <c r="F3349" i="2"/>
  <c r="F3317" i="2"/>
  <c r="F3285" i="2"/>
  <c r="F3253" i="2"/>
  <c r="F3221" i="2"/>
  <c r="F3189" i="2"/>
  <c r="F3157" i="2"/>
  <c r="F3125" i="2"/>
  <c r="F3093" i="2"/>
  <c r="F3061" i="2"/>
  <c r="F3029" i="2"/>
  <c r="F2997" i="2"/>
  <c r="F2965" i="2"/>
  <c r="F2933" i="2"/>
  <c r="F2901" i="2"/>
  <c r="F2869" i="2"/>
  <c r="F2837" i="2"/>
  <c r="F2805" i="2"/>
  <c r="F2773" i="2"/>
  <c r="F2741" i="2"/>
  <c r="F2709" i="2"/>
  <c r="F2677" i="2"/>
  <c r="F2645" i="2"/>
  <c r="F2613" i="2"/>
  <c r="F2581" i="2"/>
  <c r="F2549" i="2"/>
  <c r="F2517" i="2"/>
  <c r="F2485" i="2"/>
  <c r="F2453" i="2"/>
  <c r="F2421" i="2"/>
  <c r="F2389" i="2"/>
  <c r="F2357" i="2"/>
  <c r="F2325" i="2"/>
  <c r="F2293" i="2"/>
  <c r="F2261" i="2"/>
  <c r="F2229" i="2"/>
  <c r="F2197" i="2"/>
  <c r="F2165" i="2"/>
  <c r="F2133" i="2"/>
  <c r="F2101" i="2"/>
  <c r="F2069" i="2"/>
  <c r="F2037" i="2"/>
  <c r="F2005" i="2"/>
  <c r="F1973" i="2"/>
  <c r="F1941" i="2"/>
  <c r="E86" i="2"/>
  <c r="E70" i="2"/>
  <c r="E54" i="2"/>
  <c r="E38" i="2"/>
  <c r="F13" i="2"/>
  <c r="E1902" i="2"/>
  <c r="E1870" i="2"/>
  <c r="E1838" i="2"/>
  <c r="E1806" i="2"/>
  <c r="E1774" i="2"/>
  <c r="E1742" i="2"/>
  <c r="E1710" i="2"/>
  <c r="E1678" i="2"/>
  <c r="E1646" i="2"/>
  <c r="E1614" i="2"/>
  <c r="E1582" i="2"/>
  <c r="E1550" i="2"/>
  <c r="E1518" i="2"/>
  <c r="E1486" i="2"/>
  <c r="E1454" i="2"/>
  <c r="E1422" i="2"/>
  <c r="E1390" i="2"/>
  <c r="E1358" i="2"/>
  <c r="E1326" i="2"/>
  <c r="E1294" i="2"/>
  <c r="E1262" i="2"/>
  <c r="E1230" i="2"/>
  <c r="E1198" i="2"/>
  <c r="E1166" i="2"/>
  <c r="E1134" i="2"/>
  <c r="E1102" i="2"/>
  <c r="E1070" i="2"/>
  <c r="E1048" i="2"/>
  <c r="E1032" i="2"/>
  <c r="E1016" i="2"/>
  <c r="E1000" i="2"/>
  <c r="E984" i="2"/>
  <c r="E968" i="2"/>
  <c r="E952" i="2"/>
  <c r="E936" i="2"/>
  <c r="E920" i="2"/>
  <c r="E904" i="2"/>
  <c r="E888" i="2"/>
  <c r="E872" i="2"/>
  <c r="E856" i="2"/>
  <c r="E840" i="2"/>
  <c r="E824" i="2"/>
  <c r="E808" i="2"/>
  <c r="E792" i="2"/>
  <c r="E776" i="2"/>
  <c r="E760" i="2"/>
  <c r="E744" i="2"/>
  <c r="E728" i="2"/>
  <c r="E712" i="2"/>
  <c r="E696" i="2"/>
  <c r="E680" i="2"/>
  <c r="E664" i="2"/>
  <c r="E648" i="2"/>
  <c r="E632" i="2"/>
  <c r="E616" i="2"/>
  <c r="E600" i="2"/>
  <c r="E584" i="2"/>
  <c r="E568" i="2"/>
  <c r="E552" i="2"/>
  <c r="E536" i="2"/>
  <c r="E520" i="2"/>
  <c r="E504" i="2"/>
  <c r="E488" i="2"/>
  <c r="E472" i="2"/>
  <c r="E456" i="2"/>
  <c r="E440" i="2"/>
  <c r="E424" i="2"/>
  <c r="E408" i="2"/>
  <c r="E392" i="2"/>
  <c r="E376" i="2"/>
  <c r="E360" i="2"/>
  <c r="E344" i="2"/>
  <c r="E328" i="2"/>
  <c r="E312" i="2"/>
  <c r="E296" i="2"/>
  <c r="E280" i="2"/>
  <c r="E264" i="2"/>
  <c r="E248" i="2"/>
  <c r="E232" i="2"/>
  <c r="E216" i="2"/>
  <c r="E188" i="2"/>
  <c r="E205" i="2"/>
  <c r="E178" i="2"/>
  <c r="E162" i="2"/>
  <c r="E146" i="2"/>
  <c r="E130" i="2"/>
  <c r="E114" i="2"/>
  <c r="E98" i="2"/>
  <c r="F82" i="2"/>
  <c r="F66" i="2"/>
  <c r="F50" i="2"/>
  <c r="F34" i="2"/>
  <c r="F6" i="2"/>
  <c r="E9964" i="2"/>
  <c r="F9965" i="2"/>
  <c r="E9729" i="2"/>
  <c r="E9574" i="2"/>
  <c r="F9633" i="2"/>
  <c r="F9505" i="2"/>
  <c r="F9371" i="2"/>
  <c r="F9243" i="2"/>
  <c r="F9115" i="2"/>
  <c r="E9366" i="2"/>
  <c r="E9238" i="2"/>
  <c r="E9110" i="2"/>
  <c r="F9016" i="2"/>
  <c r="E8893" i="2"/>
  <c r="E8765" i="2"/>
  <c r="E8637" i="2"/>
  <c r="E8509" i="2"/>
  <c r="E8381" i="2"/>
  <c r="E8253" i="2"/>
  <c r="F7670" i="2"/>
  <c r="F7638" i="2"/>
  <c r="F7606" i="2"/>
  <c r="F7574" i="2"/>
  <c r="F7542" i="2"/>
  <c r="F7510" i="2"/>
  <c r="F7478" i="2"/>
  <c r="F7446" i="2"/>
  <c r="F7414" i="2"/>
  <c r="E8168" i="2"/>
  <c r="E8104" i="2"/>
  <c r="E8040" i="2"/>
  <c r="E7976" i="2"/>
  <c r="E7912" i="2"/>
  <c r="E7848" i="2"/>
  <c r="E7784" i="2"/>
  <c r="E7720" i="2"/>
  <c r="E7656" i="2"/>
  <c r="E7592" i="2"/>
  <c r="E7528" i="2"/>
  <c r="E7464" i="2"/>
  <c r="E7400" i="2"/>
  <c r="E7336" i="2"/>
  <c r="F7354" i="2"/>
  <c r="E7291" i="2"/>
  <c r="E7227" i="2"/>
  <c r="E7163" i="2"/>
  <c r="E7099" i="2"/>
  <c r="E7035" i="2"/>
  <c r="E6971" i="2"/>
  <c r="E6907" i="2"/>
  <c r="E6843" i="2"/>
  <c r="E6779" i="2"/>
  <c r="E6715" i="2"/>
  <c r="E6651" i="2"/>
  <c r="E6587" i="2"/>
  <c r="E6523" i="2"/>
  <c r="E6459" i="2"/>
  <c r="E6395" i="2"/>
  <c r="E6331" i="2"/>
  <c r="E6267" i="2"/>
  <c r="E6203" i="2"/>
  <c r="E6139" i="2"/>
  <c r="E6075" i="2"/>
  <c r="E6011" i="2"/>
  <c r="E5947" i="2"/>
  <c r="E5883" i="2"/>
  <c r="F7399" i="2"/>
  <c r="F7335" i="2"/>
  <c r="F7270" i="2"/>
  <c r="F7206" i="2"/>
  <c r="E5767" i="2"/>
  <c r="E5703" i="2"/>
  <c r="E5639" i="2"/>
  <c r="E5575" i="2"/>
  <c r="E5511" i="2"/>
  <c r="F7178" i="2"/>
  <c r="F7114" i="2"/>
  <c r="F7050" i="2"/>
  <c r="F6986" i="2"/>
  <c r="F6922" i="2"/>
  <c r="F6858" i="2"/>
  <c r="F6794" i="2"/>
  <c r="F6730" i="2"/>
  <c r="F6666" i="2"/>
  <c r="F6602" i="2"/>
  <c r="F6538" i="2"/>
  <c r="F6474" i="2"/>
  <c r="F6410" i="2"/>
  <c r="F6346" i="2"/>
  <c r="F6282" i="2"/>
  <c r="F6218" i="2"/>
  <c r="F6154" i="2"/>
  <c r="F6090" i="2"/>
  <c r="F6026" i="2"/>
  <c r="F5962" i="2"/>
  <c r="F5898" i="2"/>
  <c r="F5834" i="2"/>
  <c r="F5691" i="2"/>
  <c r="F5675" i="2"/>
  <c r="F5659" i="2"/>
  <c r="F5643" i="2"/>
  <c r="F5627" i="2"/>
  <c r="F5611" i="2"/>
  <c r="F5595" i="2"/>
  <c r="F5579" i="2"/>
  <c r="F5563" i="2"/>
  <c r="F5547" i="2"/>
  <c r="F5531" i="2"/>
  <c r="F5515" i="2"/>
  <c r="F5499" i="2"/>
  <c r="F5483" i="2"/>
  <c r="F5467" i="2"/>
  <c r="F5451" i="2"/>
  <c r="F5435" i="2"/>
  <c r="F5419" i="2"/>
  <c r="F5403" i="2"/>
  <c r="F5387" i="2"/>
  <c r="F5371" i="2"/>
  <c r="F5355" i="2"/>
  <c r="F5339" i="2"/>
  <c r="F5323" i="2"/>
  <c r="F5307" i="2"/>
  <c r="F5291" i="2"/>
  <c r="F5275" i="2"/>
  <c r="F5259" i="2"/>
  <c r="F5243" i="2"/>
  <c r="F5227" i="2"/>
  <c r="F5211" i="2"/>
  <c r="F5195" i="2"/>
  <c r="F5179" i="2"/>
  <c r="F5163" i="2"/>
  <c r="F5147" i="2"/>
  <c r="F5131" i="2"/>
  <c r="F5115" i="2"/>
  <c r="F5099" i="2"/>
  <c r="F5083" i="2"/>
  <c r="F5067" i="2"/>
  <c r="F5051" i="2"/>
  <c r="F5035" i="2"/>
  <c r="F5019" i="2"/>
  <c r="F5003" i="2"/>
  <c r="F4987" i="2"/>
  <c r="F4971" i="2"/>
  <c r="F4955" i="2"/>
  <c r="F4939" i="2"/>
  <c r="F4923" i="2"/>
  <c r="F4907" i="2"/>
  <c r="F4891" i="2"/>
  <c r="F4875" i="2"/>
  <c r="F4859" i="2"/>
  <c r="F4843" i="2"/>
  <c r="F4827" i="2"/>
  <c r="F4811" i="2"/>
  <c r="F4795" i="2"/>
  <c r="F4779" i="2"/>
  <c r="F4763" i="2"/>
  <c r="E5402" i="2"/>
  <c r="E5338" i="2"/>
  <c r="E5274" i="2"/>
  <c r="E5210" i="2"/>
  <c r="E5146" i="2"/>
  <c r="E5082" i="2"/>
  <c r="E5018" i="2"/>
  <c r="E4954" i="2"/>
  <c r="E4890" i="2"/>
  <c r="E4826" i="2"/>
  <c r="E4762" i="2"/>
  <c r="E4735" i="2"/>
  <c r="E4703" i="2"/>
  <c r="E4671" i="2"/>
  <c r="E4639" i="2"/>
  <c r="E4607" i="2"/>
  <c r="E4575" i="2"/>
  <c r="E4543" i="2"/>
  <c r="E4511" i="2"/>
  <c r="E4479" i="2"/>
  <c r="E4447" i="2"/>
  <c r="E4415" i="2"/>
  <c r="E4383" i="2"/>
  <c r="E4351" i="2"/>
  <c r="E4319" i="2"/>
  <c r="E4287" i="2"/>
  <c r="E4255" i="2"/>
  <c r="E4223" i="2"/>
  <c r="E4191" i="2"/>
  <c r="E4159" i="2"/>
  <c r="E4127" i="2"/>
  <c r="E4095" i="2"/>
  <c r="E4063" i="2"/>
  <c r="E4031" i="2"/>
  <c r="E3999" i="2"/>
  <c r="E3967" i="2"/>
  <c r="E3935" i="2"/>
  <c r="E3903" i="2"/>
  <c r="E3871" i="2"/>
  <c r="E3839" i="2"/>
  <c r="E3807" i="2"/>
  <c r="E3775" i="2"/>
  <c r="E3743" i="2"/>
  <c r="E3711" i="2"/>
  <c r="E3679" i="2"/>
  <c r="E3647" i="2"/>
  <c r="E3615" i="2"/>
  <c r="E3583" i="2"/>
  <c r="E3551" i="2"/>
  <c r="E3519" i="2"/>
  <c r="E3487" i="2"/>
  <c r="E3455" i="2"/>
  <c r="E3423" i="2"/>
  <c r="E3391" i="2"/>
  <c r="E3359" i="2"/>
  <c r="E3327" i="2"/>
  <c r="E3295" i="2"/>
  <c r="E3263" i="2"/>
  <c r="E3231" i="2"/>
  <c r="E3199" i="2"/>
  <c r="E3167" i="2"/>
  <c r="E3135" i="2"/>
  <c r="E3103" i="2"/>
  <c r="E3071" i="2"/>
  <c r="E3039" i="2"/>
  <c r="E3007" i="2"/>
  <c r="E2975" i="2"/>
  <c r="E2943" i="2"/>
  <c r="E2911" i="2"/>
  <c r="E2879" i="2"/>
  <c r="E2847" i="2"/>
  <c r="E2815" i="2"/>
  <c r="E2783" i="2"/>
  <c r="E2751" i="2"/>
  <c r="E2719" i="2"/>
  <c r="E2687" i="2"/>
  <c r="E2655" i="2"/>
  <c r="E2623" i="2"/>
  <c r="E2591" i="2"/>
  <c r="E2559" i="2"/>
  <c r="E2527" i="2"/>
  <c r="E2495" i="2"/>
  <c r="E2463" i="2"/>
  <c r="E2431" i="2"/>
  <c r="E2399" i="2"/>
  <c r="E2367" i="2"/>
  <c r="E2335" i="2"/>
  <c r="E2303" i="2"/>
  <c r="E2271" i="2"/>
  <c r="E2239" i="2"/>
  <c r="E2207" i="2"/>
  <c r="E2175" i="2"/>
  <c r="E2143" i="2"/>
  <c r="E2111" i="2"/>
  <c r="E2079" i="2"/>
  <c r="E2047" i="2"/>
  <c r="E2015" i="2"/>
  <c r="E1983" i="2"/>
  <c r="E1951" i="2"/>
  <c r="F4755" i="2"/>
  <c r="F4723" i="2"/>
  <c r="F4691" i="2"/>
  <c r="F4659" i="2"/>
  <c r="F4627" i="2"/>
  <c r="F4595" i="2"/>
  <c r="F4563" i="2"/>
  <c r="F4531" i="2"/>
  <c r="F4499" i="2"/>
  <c r="F4467" i="2"/>
  <c r="F4435" i="2"/>
  <c r="F4403" i="2"/>
  <c r="F4371" i="2"/>
  <c r="F4339" i="2"/>
  <c r="F4307" i="2"/>
  <c r="F4275" i="2"/>
  <c r="F4243" i="2"/>
  <c r="F4211" i="2"/>
  <c r="F4179" i="2"/>
  <c r="F4147" i="2"/>
  <c r="F4115" i="2"/>
  <c r="F4083" i="2"/>
  <c r="F4051" i="2"/>
  <c r="F4019" i="2"/>
  <c r="F3987" i="2"/>
  <c r="F3955" i="2"/>
  <c r="F3923" i="2"/>
  <c r="F3891" i="2"/>
  <c r="F3859" i="2"/>
  <c r="F3827" i="2"/>
  <c r="F3795" i="2"/>
  <c r="F3763" i="2"/>
  <c r="F3731" i="2"/>
  <c r="F3699" i="2"/>
  <c r="F3667" i="2"/>
  <c r="F3635" i="2"/>
  <c r="F3603" i="2"/>
  <c r="F3571" i="2"/>
  <c r="F3539" i="2"/>
  <c r="F3507" i="2"/>
  <c r="F3475" i="2"/>
  <c r="F3443" i="2"/>
  <c r="F3411" i="2"/>
  <c r="F3379" i="2"/>
  <c r="F3347" i="2"/>
  <c r="F3315" i="2"/>
  <c r="F3283" i="2"/>
  <c r="F3251" i="2"/>
  <c r="F3219" i="2"/>
  <c r="F3187" i="2"/>
  <c r="F3155" i="2"/>
  <c r="F3123" i="2"/>
  <c r="F3091" i="2"/>
  <c r="F3059" i="2"/>
  <c r="F3027" i="2"/>
  <c r="F2995" i="2"/>
  <c r="F2963" i="2"/>
  <c r="F2931" i="2"/>
  <c r="F2899" i="2"/>
  <c r="F2867" i="2"/>
  <c r="F2835" i="2"/>
  <c r="F2803" i="2"/>
  <c r="F2771" i="2"/>
  <c r="F2739" i="2"/>
  <c r="F2707" i="2"/>
  <c r="F2675" i="2"/>
  <c r="F2643" i="2"/>
  <c r="F2611" i="2"/>
  <c r="F2579" i="2"/>
  <c r="F2547" i="2"/>
  <c r="F2515" i="2"/>
  <c r="F2483" i="2"/>
  <c r="F2451" i="2"/>
  <c r="F2419" i="2"/>
  <c r="F2387" i="2"/>
  <c r="F2355" i="2"/>
  <c r="F2323" i="2"/>
  <c r="F2291" i="2"/>
  <c r="F2259" i="2"/>
  <c r="F2227" i="2"/>
  <c r="F2195" i="2"/>
  <c r="F2163" i="2"/>
  <c r="F2131" i="2"/>
  <c r="F2099" i="2"/>
  <c r="F2067" i="2"/>
  <c r="F2051" i="2"/>
  <c r="F2019" i="2"/>
  <c r="F1987" i="2"/>
  <c r="F1955" i="2"/>
  <c r="F1923" i="2"/>
  <c r="E9905" i="2"/>
  <c r="F9916" i="2"/>
  <c r="F9927" i="2"/>
  <c r="E9629" i="2"/>
  <c r="F9664" i="2"/>
  <c r="F9913" i="2"/>
  <c r="F9588" i="2"/>
  <c r="F9326" i="2"/>
  <c r="F9070" i="2"/>
  <c r="E9127" i="2"/>
  <c r="F8944" i="2"/>
  <c r="F8816" i="2"/>
  <c r="F8688" i="2"/>
  <c r="F8622" i="2"/>
  <c r="F8558" i="2"/>
  <c r="F8494" i="2"/>
  <c r="F8430" i="2"/>
  <c r="F8366" i="2"/>
  <c r="F8302" i="2"/>
  <c r="F8238" i="2"/>
  <c r="E8898" i="2"/>
  <c r="E8770" i="2"/>
  <c r="E8642" i="2"/>
  <c r="E8514" i="2"/>
  <c r="E8386" i="2"/>
  <c r="E8258" i="2"/>
  <c r="F8185" i="2"/>
  <c r="F8121" i="2"/>
  <c r="F8057" i="2"/>
  <c r="F7993" i="2"/>
  <c r="F7929" i="2"/>
  <c r="F7865" i="2"/>
  <c r="F7801" i="2"/>
  <c r="F7737" i="2"/>
  <c r="E9892" i="2"/>
  <c r="E9538" i="2"/>
  <c r="F9449" i="2"/>
  <c r="F9189" i="2"/>
  <c r="E9316" i="2"/>
  <c r="E9060" i="2"/>
  <c r="E8811" i="2"/>
  <c r="E8555" i="2"/>
  <c r="E8299" i="2"/>
  <c r="E8127" i="2"/>
  <c r="E7999" i="2"/>
  <c r="E7871" i="2"/>
  <c r="E7743" i="2"/>
  <c r="E7615" i="2"/>
  <c r="E7487" i="2"/>
  <c r="E7359" i="2"/>
  <c r="E7250" i="2"/>
  <c r="E7138" i="2"/>
  <c r="E7074" i="2"/>
  <c r="E7010" i="2"/>
  <c r="E6946" i="2"/>
  <c r="E6882" i="2"/>
  <c r="E6818" i="2"/>
  <c r="E6754" i="2"/>
  <c r="E6690" i="2"/>
  <c r="E6626" i="2"/>
  <c r="E6562" i="2"/>
  <c r="E6498" i="2"/>
  <c r="E6434" i="2"/>
  <c r="E6370" i="2"/>
  <c r="E6306" i="2"/>
  <c r="E6242" i="2"/>
  <c r="E6178" i="2"/>
  <c r="E6114" i="2"/>
  <c r="E6050" i="2"/>
  <c r="E5986" i="2"/>
  <c r="E5922" i="2"/>
  <c r="E5858" i="2"/>
  <c r="E5806" i="2"/>
  <c r="E5742" i="2"/>
  <c r="E5678" i="2"/>
  <c r="E5614" i="2"/>
  <c r="E5550" i="2"/>
  <c r="E5486" i="2"/>
  <c r="F7279" i="2"/>
  <c r="F7215" i="2"/>
  <c r="F7151" i="2"/>
  <c r="F7087" i="2"/>
  <c r="F7023" i="2"/>
  <c r="F6959" i="2"/>
  <c r="F6895" i="2"/>
  <c r="F6831" i="2"/>
  <c r="F6767" i="2"/>
  <c r="F6703" i="2"/>
  <c r="F6639" i="2"/>
  <c r="F6575" i="2"/>
  <c r="F6511" i="2"/>
  <c r="F6447" i="2"/>
  <c r="F6383" i="2"/>
  <c r="F6319" i="2"/>
  <c r="F6255" i="2"/>
  <c r="F6191" i="2"/>
  <c r="F6127" i="2"/>
  <c r="F6063" i="2"/>
  <c r="F5999" i="2"/>
  <c r="F5935" i="2"/>
  <c r="F5871" i="2"/>
  <c r="F5815" i="2"/>
  <c r="F5783" i="2"/>
  <c r="F5751" i="2"/>
  <c r="F5719" i="2"/>
  <c r="F10077" i="2"/>
  <c r="E9794" i="2"/>
  <c r="F9565" i="2"/>
  <c r="F9303" i="2"/>
  <c r="F9047" i="2"/>
  <c r="E9226" i="2"/>
  <c r="E8977" i="2"/>
  <c r="E8721" i="2"/>
  <c r="E8465" i="2"/>
  <c r="F7685" i="2"/>
  <c r="F7621" i="2"/>
  <c r="F7557" i="2"/>
  <c r="F7493" i="2"/>
  <c r="F7429" i="2"/>
  <c r="E8146" i="2"/>
  <c r="E8018" i="2"/>
  <c r="E7890" i="2"/>
  <c r="E7762" i="2"/>
  <c r="E7634" i="2"/>
  <c r="E7506" i="2"/>
  <c r="E7378" i="2"/>
  <c r="E7301" i="2"/>
  <c r="E7173" i="2"/>
  <c r="E7045" i="2"/>
  <c r="E6917" i="2"/>
  <c r="E6789" i="2"/>
  <c r="E6661" i="2"/>
  <c r="E6533" i="2"/>
  <c r="E6405" i="2"/>
  <c r="E6277" i="2"/>
  <c r="E6149" i="2"/>
  <c r="E6021" i="2"/>
  <c r="E5893" i="2"/>
  <c r="F7365" i="2"/>
  <c r="F7236" i="2"/>
  <c r="E5729" i="2"/>
  <c r="E5601" i="2"/>
  <c r="E5473" i="2"/>
  <c r="F7080" i="2"/>
  <c r="F6952" i="2"/>
  <c r="F6824" i="2"/>
  <c r="F6696" i="2"/>
  <c r="F6568" i="2"/>
  <c r="F6440" i="2"/>
  <c r="F6312" i="2"/>
  <c r="F6184" i="2"/>
  <c r="F6056" i="2"/>
  <c r="F5928" i="2"/>
  <c r="E5444" i="2"/>
  <c r="E5316" i="2"/>
  <c r="E5188" i="2"/>
  <c r="E5060" i="2"/>
  <c r="E4932" i="2"/>
  <c r="E4804" i="2"/>
  <c r="E4724" i="2"/>
  <c r="E4660" i="2"/>
  <c r="E4596" i="2"/>
  <c r="E4532" i="2"/>
  <c r="E4468" i="2"/>
  <c r="E4404" i="2"/>
  <c r="E4340" i="2"/>
  <c r="E4276" i="2"/>
  <c r="E4212" i="2"/>
  <c r="E4148" i="2"/>
  <c r="E4084" i="2"/>
  <c r="E4020" i="2"/>
  <c r="E3956" i="2"/>
  <c r="E3892" i="2"/>
  <c r="E3828" i="2"/>
  <c r="E3764" i="2"/>
  <c r="E3700" i="2"/>
  <c r="E3636" i="2"/>
  <c r="E3572" i="2"/>
  <c r="E3508" i="2"/>
  <c r="E3444" i="2"/>
  <c r="E3380" i="2"/>
  <c r="E3316" i="2"/>
  <c r="E3252" i="2"/>
  <c r="E3188" i="2"/>
  <c r="E3124" i="2"/>
  <c r="E3076" i="2"/>
  <c r="E3044" i="2"/>
  <c r="E3012" i="2"/>
  <c r="E2980" i="2"/>
  <c r="E2948" i="2"/>
  <c r="E2916" i="2"/>
  <c r="E2884" i="2"/>
  <c r="E2852" i="2"/>
  <c r="E2820" i="2"/>
  <c r="E2788" i="2"/>
  <c r="E2756" i="2"/>
  <c r="E2724" i="2"/>
  <c r="E2692" i="2"/>
  <c r="E2660" i="2"/>
  <c r="E2628" i="2"/>
  <c r="E2596" i="2"/>
  <c r="E2564" i="2"/>
  <c r="E2532" i="2"/>
  <c r="E2500" i="2"/>
  <c r="E2468" i="2"/>
  <c r="E2436" i="2"/>
  <c r="E2404" i="2"/>
  <c r="E2372" i="2"/>
  <c r="E2340" i="2"/>
  <c r="E2308" i="2"/>
  <c r="E2276" i="2"/>
  <c r="E2244" i="2"/>
  <c r="E2212" i="2"/>
  <c r="E2180" i="2"/>
  <c r="E2148" i="2"/>
  <c r="E2116" i="2"/>
  <c r="E2084" i="2"/>
  <c r="E1383" i="2"/>
  <c r="E1367" i="2"/>
  <c r="E1351" i="2"/>
  <c r="E1335" i="2"/>
  <c r="E1319" i="2"/>
  <c r="E1303" i="2"/>
  <c r="E1287" i="2"/>
  <c r="E1271" i="2"/>
  <c r="E1255" i="2"/>
  <c r="E1239" i="2"/>
  <c r="E1223" i="2"/>
  <c r="E1207" i="2"/>
  <c r="E1191" i="2"/>
  <c r="E1175" i="2"/>
  <c r="E1159" i="2"/>
  <c r="E1143" i="2"/>
  <c r="E1127" i="2"/>
  <c r="E1111" i="2"/>
  <c r="E1095" i="2"/>
  <c r="E1079" i="2"/>
  <c r="E1063" i="2"/>
  <c r="F10253" i="2"/>
  <c r="F9812" i="2"/>
  <c r="E9649" i="2"/>
  <c r="E9494" i="2"/>
  <c r="F9577" i="2"/>
  <c r="F9445" i="2"/>
  <c r="F9315" i="2"/>
  <c r="F9187" i="2"/>
  <c r="F9059" i="2"/>
  <c r="E9294" i="2"/>
  <c r="E9166" i="2"/>
  <c r="E9038" i="2"/>
  <c r="E8917" i="2"/>
  <c r="E8789" i="2"/>
  <c r="E8661" i="2"/>
  <c r="E8533" i="2"/>
  <c r="E8405" i="2"/>
  <c r="E8277" i="2"/>
  <c r="F7672" i="2"/>
  <c r="F7640" i="2"/>
  <c r="F7608" i="2"/>
  <c r="F7576" i="2"/>
  <c r="F7544" i="2"/>
  <c r="F7512" i="2"/>
  <c r="F7480" i="2"/>
  <c r="F7448" i="2"/>
  <c r="F7416" i="2"/>
  <c r="E8164" i="2"/>
  <c r="E8100" i="2"/>
  <c r="E8036" i="2"/>
  <c r="E7972" i="2"/>
  <c r="E7908" i="2"/>
  <c r="E7844" i="2"/>
  <c r="E7780" i="2"/>
  <c r="E7716" i="2"/>
  <c r="E7652" i="2"/>
  <c r="E7588" i="2"/>
  <c r="E7524" i="2"/>
  <c r="E7460" i="2"/>
  <c r="E7396" i="2"/>
  <c r="E7332" i="2"/>
  <c r="F7358" i="2"/>
  <c r="E7303" i="2"/>
  <c r="E7239" i="2"/>
  <c r="E7175" i="2"/>
  <c r="E7111" i="2"/>
  <c r="E7047" i="2"/>
  <c r="E6983" i="2"/>
  <c r="E6919" i="2"/>
  <c r="E6855" i="2"/>
  <c r="E6791" i="2"/>
  <c r="E6727" i="2"/>
  <c r="E6663" i="2"/>
  <c r="E6599" i="2"/>
  <c r="E6535" i="2"/>
  <c r="E6471" i="2"/>
  <c r="E6407" i="2"/>
  <c r="E6343" i="2"/>
  <c r="E6279" i="2"/>
  <c r="E6215" i="2"/>
  <c r="E6151" i="2"/>
  <c r="E6087" i="2"/>
  <c r="E6023" i="2"/>
  <c r="E5959" i="2"/>
  <c r="E5895" i="2"/>
  <c r="E5831" i="2"/>
  <c r="F7355" i="2"/>
  <c r="F7290" i="2"/>
  <c r="F7226" i="2"/>
  <c r="E5795" i="2"/>
  <c r="E5731" i="2"/>
  <c r="E5667" i="2"/>
  <c r="E5603" i="2"/>
  <c r="E5539" i="2"/>
  <c r="E5475" i="2"/>
  <c r="F7150" i="2"/>
  <c r="F7086" i="2"/>
  <c r="F7022" i="2"/>
  <c r="F6958" i="2"/>
  <c r="F6894" i="2"/>
  <c r="F6830" i="2"/>
  <c r="F6766" i="2"/>
  <c r="F6702" i="2"/>
  <c r="F6638" i="2"/>
  <c r="F6574" i="2"/>
  <c r="F6510" i="2"/>
  <c r="F6446" i="2"/>
  <c r="F6382" i="2"/>
  <c r="F6318" i="2"/>
  <c r="F6254" i="2"/>
  <c r="F6190" i="2"/>
  <c r="F6126" i="2"/>
  <c r="F6062" i="2"/>
  <c r="F5998" i="2"/>
  <c r="F5934" i="2"/>
  <c r="F5870" i="2"/>
  <c r="F5700" i="2"/>
  <c r="F5684" i="2"/>
  <c r="F5668" i="2"/>
  <c r="F5652" i="2"/>
  <c r="F5636" i="2"/>
  <c r="F5620" i="2"/>
  <c r="F5604" i="2"/>
  <c r="F5588" i="2"/>
  <c r="F5572" i="2"/>
  <c r="F5556" i="2"/>
  <c r="F5540" i="2"/>
  <c r="F5524" i="2"/>
  <c r="F5508" i="2"/>
  <c r="F5492" i="2"/>
  <c r="F5476" i="2"/>
  <c r="F5460" i="2"/>
  <c r="F5444" i="2"/>
  <c r="F5428" i="2"/>
  <c r="F5412" i="2"/>
  <c r="F5396" i="2"/>
  <c r="F5380" i="2"/>
  <c r="F5364" i="2"/>
  <c r="F5348" i="2"/>
  <c r="F5332" i="2"/>
  <c r="F5316" i="2"/>
  <c r="F5300" i="2"/>
  <c r="F5284" i="2"/>
  <c r="F5268" i="2"/>
  <c r="F5252" i="2"/>
  <c r="F5236" i="2"/>
  <c r="F5220" i="2"/>
  <c r="F5204" i="2"/>
  <c r="F5188" i="2"/>
  <c r="F5172" i="2"/>
  <c r="F5156" i="2"/>
  <c r="F5140" i="2"/>
  <c r="F5124" i="2"/>
  <c r="F5108" i="2"/>
  <c r="F5092" i="2"/>
  <c r="F5076" i="2"/>
  <c r="F5060" i="2"/>
  <c r="F5044" i="2"/>
  <c r="F5028" i="2"/>
  <c r="F5012" i="2"/>
  <c r="F4996" i="2"/>
  <c r="F4980" i="2"/>
  <c r="F4964" i="2"/>
  <c r="F4948" i="2"/>
  <c r="F4932" i="2"/>
  <c r="F4916" i="2"/>
  <c r="F4900" i="2"/>
  <c r="F4884" i="2"/>
  <c r="F4868" i="2"/>
  <c r="F4852" i="2"/>
  <c r="F4836" i="2"/>
  <c r="F4820" i="2"/>
  <c r="F4804" i="2"/>
  <c r="F4788" i="2"/>
  <c r="F4772" i="2"/>
  <c r="E5430" i="2"/>
  <c r="E5366" i="2"/>
  <c r="E5302" i="2"/>
  <c r="E5238" i="2"/>
  <c r="E5174" i="2"/>
  <c r="E5110" i="2"/>
  <c r="E5046" i="2"/>
  <c r="E4982" i="2"/>
  <c r="E4918" i="2"/>
  <c r="E4854" i="2"/>
  <c r="E4790" i="2"/>
  <c r="E4741" i="2"/>
  <c r="E4709" i="2"/>
  <c r="E4677" i="2"/>
  <c r="E4645" i="2"/>
  <c r="E4613" i="2"/>
  <c r="E4581" i="2"/>
  <c r="E4549" i="2"/>
  <c r="E4517" i="2"/>
  <c r="E4485" i="2"/>
  <c r="E4453" i="2"/>
  <c r="E4421" i="2"/>
  <c r="E4389" i="2"/>
  <c r="E4357" i="2"/>
  <c r="E4325" i="2"/>
  <c r="E4293" i="2"/>
  <c r="E4261" i="2"/>
  <c r="E4229" i="2"/>
  <c r="E4197" i="2"/>
  <c r="E4165" i="2"/>
  <c r="E4133" i="2"/>
  <c r="E4101" i="2"/>
  <c r="E4069" i="2"/>
  <c r="E4037" i="2"/>
  <c r="E4005" i="2"/>
  <c r="E3973" i="2"/>
  <c r="E3941" i="2"/>
  <c r="E3909" i="2"/>
  <c r="E3877" i="2"/>
  <c r="E3845" i="2"/>
  <c r="E3813" i="2"/>
  <c r="E3781" i="2"/>
  <c r="E3749" i="2"/>
  <c r="E3717" i="2"/>
  <c r="E3685" i="2"/>
  <c r="E3653" i="2"/>
  <c r="E3621" i="2"/>
  <c r="E3589" i="2"/>
  <c r="E3557" i="2"/>
  <c r="E3525" i="2"/>
  <c r="E3493" i="2"/>
  <c r="E3461" i="2"/>
  <c r="E3429" i="2"/>
  <c r="E3397" i="2"/>
  <c r="E3365" i="2"/>
  <c r="E3333" i="2"/>
  <c r="E3301" i="2"/>
  <c r="E3269" i="2"/>
  <c r="E3237" i="2"/>
  <c r="E3205" i="2"/>
  <c r="E3173" i="2"/>
  <c r="E3141" i="2"/>
  <c r="E3109" i="2"/>
  <c r="E3077" i="2"/>
  <c r="E3045" i="2"/>
  <c r="E3013" i="2"/>
  <c r="E2981" i="2"/>
  <c r="E2949" i="2"/>
  <c r="E2917" i="2"/>
  <c r="E2885" i="2"/>
  <c r="E2853" i="2"/>
  <c r="E2821" i="2"/>
  <c r="E2789" i="2"/>
  <c r="E2757" i="2"/>
  <c r="E2725" i="2"/>
  <c r="E2693" i="2"/>
  <c r="E2661" i="2"/>
  <c r="E2629" i="2"/>
  <c r="E2597" i="2"/>
  <c r="E2565" i="2"/>
  <c r="E2533" i="2"/>
  <c r="E2501" i="2"/>
  <c r="E2469" i="2"/>
  <c r="E2437" i="2"/>
  <c r="E2405" i="2"/>
  <c r="E2373" i="2"/>
  <c r="E2341" i="2"/>
  <c r="E2309" i="2"/>
  <c r="E2277" i="2"/>
  <c r="E2245" i="2"/>
  <c r="E2213" i="2"/>
  <c r="E2181" i="2"/>
  <c r="E2149" i="2"/>
  <c r="E2117" i="2"/>
  <c r="E2085" i="2"/>
  <c r="E2053" i="2"/>
  <c r="E2021" i="2"/>
  <c r="E1989" i="2"/>
  <c r="E1957" i="2"/>
  <c r="E1925" i="2"/>
  <c r="F4733" i="2"/>
  <c r="F4701" i="2"/>
  <c r="F4669" i="2"/>
  <c r="F4637" i="2"/>
  <c r="F4605" i="2"/>
  <c r="F4573" i="2"/>
  <c r="F4541" i="2"/>
  <c r="F4509" i="2"/>
  <c r="F4477" i="2"/>
  <c r="F4445" i="2"/>
  <c r="F4413" i="2"/>
  <c r="F4381" i="2"/>
  <c r="F4349" i="2"/>
  <c r="F4317" i="2"/>
  <c r="F4285" i="2"/>
  <c r="F4253" i="2"/>
  <c r="F4221" i="2"/>
  <c r="F4189" i="2"/>
  <c r="F4157" i="2"/>
  <c r="F4125" i="2"/>
  <c r="F4093" i="2"/>
  <c r="F4061" i="2"/>
  <c r="F4029" i="2"/>
  <c r="F3997" i="2"/>
  <c r="F3965" i="2"/>
  <c r="F3933" i="2"/>
  <c r="F3901" i="2"/>
  <c r="F3869" i="2"/>
  <c r="F3837" i="2"/>
  <c r="F3805" i="2"/>
  <c r="F3773" i="2"/>
  <c r="F3741" i="2"/>
  <c r="F3709" i="2"/>
  <c r="F3677" i="2"/>
  <c r="F3645" i="2"/>
  <c r="F3613" i="2"/>
  <c r="F3581" i="2"/>
  <c r="F3549" i="2"/>
  <c r="F3517" i="2"/>
  <c r="F3485" i="2"/>
  <c r="F3453" i="2"/>
  <c r="F3421" i="2"/>
  <c r="F3389" i="2"/>
  <c r="F3357" i="2"/>
  <c r="F3325" i="2"/>
  <c r="F3293" i="2"/>
  <c r="F3261" i="2"/>
  <c r="F3229" i="2"/>
  <c r="F3197" i="2"/>
  <c r="F3165" i="2"/>
  <c r="F3133" i="2"/>
  <c r="F3101" i="2"/>
  <c r="F3069" i="2"/>
  <c r="F3037" i="2"/>
  <c r="F3005" i="2"/>
  <c r="F2973" i="2"/>
  <c r="F2941" i="2"/>
  <c r="F2909" i="2"/>
  <c r="F2877" i="2"/>
  <c r="F2845" i="2"/>
  <c r="F2813" i="2"/>
  <c r="F2781" i="2"/>
  <c r="F2749" i="2"/>
  <c r="F2717" i="2"/>
  <c r="F2685" i="2"/>
  <c r="F2653" i="2"/>
  <c r="F2621" i="2"/>
  <c r="F2589" i="2"/>
  <c r="F2557" i="2"/>
  <c r="F2525" i="2"/>
  <c r="F2493" i="2"/>
  <c r="F2461" i="2"/>
  <c r="F2429" i="2"/>
  <c r="F2397" i="2"/>
  <c r="F2365" i="2"/>
  <c r="F2333" i="2"/>
  <c r="F2301" i="2"/>
  <c r="F2269" i="2"/>
  <c r="F2237" i="2"/>
  <c r="F2205" i="2"/>
  <c r="F2173" i="2"/>
  <c r="F2141" i="2"/>
  <c r="F2109" i="2"/>
  <c r="F2077" i="2"/>
  <c r="F2045" i="2"/>
  <c r="F2013" i="2"/>
  <c r="F1981" i="2"/>
  <c r="F1949" i="2"/>
  <c r="E90" i="2"/>
  <c r="E74" i="2"/>
  <c r="E58" i="2"/>
  <c r="E42" i="2"/>
  <c r="F21" i="2"/>
  <c r="E1910" i="2"/>
  <c r="E1878" i="2"/>
  <c r="E1846" i="2"/>
  <c r="E1814" i="2"/>
  <c r="E1782" i="2"/>
  <c r="E1750" i="2"/>
  <c r="E1718" i="2"/>
  <c r="E1686" i="2"/>
  <c r="E1654" i="2"/>
  <c r="E1622" i="2"/>
  <c r="E1590" i="2"/>
  <c r="E1558" i="2"/>
  <c r="E1526" i="2"/>
  <c r="E1494" i="2"/>
  <c r="E1462" i="2"/>
  <c r="E1430" i="2"/>
  <c r="E1398" i="2"/>
  <c r="E1366" i="2"/>
  <c r="E1334" i="2"/>
  <c r="E1302" i="2"/>
  <c r="E1270" i="2"/>
  <c r="E1238" i="2"/>
  <c r="E1206" i="2"/>
  <c r="E1174" i="2"/>
  <c r="E1142" i="2"/>
  <c r="E1110" i="2"/>
  <c r="E1078" i="2"/>
  <c r="E1052" i="2"/>
  <c r="E1036" i="2"/>
  <c r="E1020" i="2"/>
  <c r="E1004" i="2"/>
  <c r="E988" i="2"/>
  <c r="E972" i="2"/>
  <c r="E956" i="2"/>
  <c r="E940" i="2"/>
  <c r="E924" i="2"/>
  <c r="E908" i="2"/>
  <c r="E892" i="2"/>
  <c r="E876" i="2"/>
  <c r="E860" i="2"/>
  <c r="E844" i="2"/>
  <c r="E828" i="2"/>
  <c r="E812" i="2"/>
  <c r="E796" i="2"/>
  <c r="E780" i="2"/>
  <c r="E764" i="2"/>
  <c r="E748" i="2"/>
  <c r="E732" i="2"/>
  <c r="E716" i="2"/>
  <c r="E700" i="2"/>
  <c r="E684" i="2"/>
  <c r="E668" i="2"/>
  <c r="E652" i="2"/>
  <c r="E636" i="2"/>
  <c r="E620" i="2"/>
  <c r="E604" i="2"/>
  <c r="E588" i="2"/>
  <c r="E572" i="2"/>
  <c r="E556" i="2"/>
  <c r="E540" i="2"/>
  <c r="E524" i="2"/>
  <c r="E508" i="2"/>
  <c r="E492" i="2"/>
  <c r="E476" i="2"/>
  <c r="E460" i="2"/>
  <c r="E444" i="2"/>
  <c r="E428" i="2"/>
  <c r="E412" i="2"/>
  <c r="E396" i="2"/>
  <c r="E380" i="2"/>
  <c r="E364" i="2"/>
  <c r="E348" i="2"/>
  <c r="E332" i="2"/>
  <c r="E316" i="2"/>
  <c r="E300" i="2"/>
  <c r="E284" i="2"/>
  <c r="E268" i="2"/>
  <c r="E252" i="2"/>
  <c r="E236" i="2"/>
  <c r="E220" i="2"/>
  <c r="E196" i="2"/>
  <c r="F8" i="2"/>
  <c r="E182" i="2"/>
  <c r="E166" i="2"/>
  <c r="E150" i="2"/>
  <c r="E134" i="2"/>
  <c r="E118" i="2"/>
  <c r="E102" i="2"/>
  <c r="F86" i="2"/>
  <c r="F70" i="2"/>
  <c r="F54" i="2"/>
  <c r="F38" i="2"/>
  <c r="F14" i="2"/>
  <c r="E10113" i="2"/>
  <c r="F10093" i="2"/>
  <c r="E9763" i="2"/>
  <c r="E9638" i="2"/>
  <c r="F9691" i="2"/>
  <c r="F9537" i="2"/>
  <c r="F9403" i="2"/>
  <c r="F9275" i="2"/>
  <c r="F9147" i="2"/>
  <c r="E9435" i="2"/>
  <c r="E9270" i="2"/>
  <c r="E9142" i="2"/>
  <c r="E9014" i="2"/>
  <c r="E8925" i="2"/>
  <c r="E8797" i="2"/>
  <c r="E8669" i="2"/>
  <c r="E8541" i="2"/>
  <c r="E8413" i="2"/>
  <c r="E8285" i="2"/>
  <c r="F7678" i="2"/>
  <c r="F7646" i="2"/>
  <c r="F7614" i="2"/>
  <c r="F7582" i="2"/>
  <c r="F7550" i="2"/>
  <c r="F7518" i="2"/>
  <c r="F7486" i="2"/>
  <c r="F7454" i="2"/>
  <c r="F7422" i="2"/>
  <c r="E8184" i="2"/>
  <c r="E8120" i="2"/>
  <c r="E8056" i="2"/>
  <c r="E7992" i="2"/>
  <c r="E7928" i="2"/>
  <c r="E7864" i="2"/>
  <c r="E7800" i="2"/>
  <c r="E7736" i="2"/>
  <c r="E7672" i="2"/>
  <c r="E7608" i="2"/>
  <c r="E7544" i="2"/>
  <c r="E7480" i="2"/>
  <c r="E7416" i="2"/>
  <c r="E7352" i="2"/>
  <c r="F7370" i="2"/>
  <c r="E7307" i="2"/>
  <c r="E7243" i="2"/>
  <c r="E7179" i="2"/>
  <c r="E7115" i="2"/>
  <c r="E7051" i="2"/>
  <c r="E6987" i="2"/>
  <c r="E6923" i="2"/>
  <c r="E6859" i="2"/>
  <c r="E6795" i="2"/>
  <c r="E6731" i="2"/>
  <c r="E6667" i="2"/>
  <c r="E6603" i="2"/>
  <c r="E6539" i="2"/>
  <c r="E6475" i="2"/>
  <c r="E6411" i="2"/>
  <c r="E6347" i="2"/>
  <c r="E6283" i="2"/>
  <c r="E6219" i="2"/>
  <c r="E6155" i="2"/>
  <c r="E6091" i="2"/>
  <c r="E6027" i="2"/>
  <c r="E5963" i="2"/>
  <c r="E5899" i="2"/>
  <c r="E5835" i="2"/>
  <c r="F7351" i="2"/>
  <c r="F7286" i="2"/>
  <c r="F7222" i="2"/>
  <c r="E5783" i="2"/>
  <c r="E5719" i="2"/>
  <c r="E5655" i="2"/>
  <c r="E5591" i="2"/>
  <c r="E5527" i="2"/>
  <c r="E5463" i="2"/>
  <c r="F7130" i="2"/>
  <c r="F7066" i="2"/>
  <c r="F7002" i="2"/>
  <c r="F6938" i="2"/>
  <c r="F6874" i="2"/>
  <c r="F6810" i="2"/>
  <c r="F6746" i="2"/>
  <c r="F6682" i="2"/>
  <c r="F6618" i="2"/>
  <c r="F6554" i="2"/>
  <c r="F6490" i="2"/>
  <c r="F6426" i="2"/>
  <c r="F6362" i="2"/>
  <c r="F6298" i="2"/>
  <c r="F6234" i="2"/>
  <c r="F6170" i="2"/>
  <c r="F6106" i="2"/>
  <c r="F6042" i="2"/>
  <c r="F5978" i="2"/>
  <c r="F5914" i="2"/>
  <c r="F5850" i="2"/>
  <c r="F5695" i="2"/>
  <c r="F5679" i="2"/>
  <c r="F5663" i="2"/>
  <c r="F5647" i="2"/>
  <c r="F5631" i="2"/>
  <c r="F5615" i="2"/>
  <c r="F5599" i="2"/>
  <c r="F5583" i="2"/>
  <c r="F5567" i="2"/>
  <c r="F5551" i="2"/>
  <c r="F5535" i="2"/>
  <c r="F5519" i="2"/>
  <c r="F5503" i="2"/>
  <c r="F5487" i="2"/>
  <c r="F5471" i="2"/>
  <c r="F5455" i="2"/>
  <c r="F5439" i="2"/>
  <c r="F5423" i="2"/>
  <c r="F5407" i="2"/>
  <c r="F5391" i="2"/>
  <c r="F5375" i="2"/>
  <c r="F5359" i="2"/>
  <c r="F5343" i="2"/>
  <c r="F5327" i="2"/>
  <c r="F5311" i="2"/>
  <c r="F5295" i="2"/>
  <c r="F5279" i="2"/>
  <c r="F5263" i="2"/>
  <c r="F5247" i="2"/>
  <c r="F5231" i="2"/>
  <c r="F5215" i="2"/>
  <c r="F5199" i="2"/>
  <c r="F5183" i="2"/>
  <c r="F5167" i="2"/>
  <c r="F5151" i="2"/>
  <c r="F5135" i="2"/>
  <c r="F5119" i="2"/>
  <c r="F5103" i="2"/>
  <c r="F5087" i="2"/>
  <c r="F5071" i="2"/>
  <c r="F5055" i="2"/>
  <c r="F5039" i="2"/>
  <c r="F5023" i="2"/>
  <c r="F5007" i="2"/>
  <c r="F4991" i="2"/>
  <c r="F4975" i="2"/>
  <c r="F4959" i="2"/>
  <c r="F4943" i="2"/>
  <c r="F4927" i="2"/>
  <c r="F4911" i="2"/>
  <c r="F4895" i="2"/>
  <c r="F4879" i="2"/>
  <c r="F4863" i="2"/>
  <c r="F4847" i="2"/>
  <c r="F4831" i="2"/>
  <c r="F4815" i="2"/>
  <c r="F4799" i="2"/>
  <c r="F4783" i="2"/>
  <c r="F4767" i="2"/>
  <c r="E5418" i="2"/>
  <c r="E5354" i="2"/>
  <c r="E5290" i="2"/>
  <c r="E5226" i="2"/>
  <c r="E5162" i="2"/>
  <c r="E5098" i="2"/>
  <c r="E5034" i="2"/>
  <c r="E4970" i="2"/>
  <c r="E4906" i="2"/>
  <c r="E4842" i="2"/>
  <c r="E4778" i="2"/>
  <c r="E4743" i="2"/>
  <c r="E4711" i="2"/>
  <c r="E4679" i="2"/>
  <c r="E4647" i="2"/>
  <c r="E4615" i="2"/>
  <c r="E4583" i="2"/>
  <c r="E4551" i="2"/>
  <c r="E4519" i="2"/>
  <c r="E4487" i="2"/>
  <c r="E4455" i="2"/>
  <c r="E4423" i="2"/>
  <c r="E4391" i="2"/>
  <c r="E4359" i="2"/>
  <c r="E4327" i="2"/>
  <c r="E4295" i="2"/>
  <c r="E4263" i="2"/>
  <c r="E4231" i="2"/>
  <c r="E4199" i="2"/>
  <c r="E4167" i="2"/>
  <c r="E4135" i="2"/>
  <c r="E4103" i="2"/>
  <c r="E4071" i="2"/>
  <c r="E4039" i="2"/>
  <c r="E4007" i="2"/>
  <c r="E3975" i="2"/>
  <c r="E3943" i="2"/>
  <c r="E3911" i="2"/>
  <c r="E3879" i="2"/>
  <c r="E3847" i="2"/>
  <c r="E3815" i="2"/>
  <c r="E3783" i="2"/>
  <c r="E3751" i="2"/>
  <c r="E3719" i="2"/>
  <c r="E3687" i="2"/>
  <c r="E3655" i="2"/>
  <c r="E3623" i="2"/>
  <c r="E3591" i="2"/>
  <c r="E3559" i="2"/>
  <c r="E3527" i="2"/>
  <c r="E3495" i="2"/>
  <c r="E3463" i="2"/>
  <c r="E3431" i="2"/>
  <c r="E3399" i="2"/>
  <c r="E3367" i="2"/>
  <c r="E3335" i="2"/>
  <c r="E3303" i="2"/>
  <c r="E3271" i="2"/>
  <c r="E3239" i="2"/>
  <c r="E3207" i="2"/>
  <c r="E3175" i="2"/>
  <c r="E3143" i="2"/>
  <c r="E3111" i="2"/>
  <c r="E3079" i="2"/>
  <c r="E3047" i="2"/>
  <c r="E3015" i="2"/>
  <c r="E2983" i="2"/>
  <c r="E2951" i="2"/>
  <c r="E2919" i="2"/>
  <c r="E2887" i="2"/>
  <c r="E2855" i="2"/>
  <c r="E2823" i="2"/>
  <c r="E2791" i="2"/>
  <c r="E2759" i="2"/>
  <c r="E2727" i="2"/>
  <c r="E2695" i="2"/>
  <c r="E2663" i="2"/>
  <c r="E2631" i="2"/>
  <c r="E2599" i="2"/>
  <c r="E2567" i="2"/>
  <c r="E2535" i="2"/>
  <c r="E2503" i="2"/>
  <c r="E2471" i="2"/>
  <c r="E2439" i="2"/>
  <c r="E2407" i="2"/>
  <c r="E2375" i="2"/>
  <c r="E2343" i="2"/>
  <c r="E2311" i="2"/>
  <c r="E2279" i="2"/>
  <c r="E2247" i="2"/>
  <c r="E2215" i="2"/>
  <c r="E2183" i="2"/>
  <c r="E2151" i="2"/>
  <c r="E2119" i="2"/>
  <c r="E2087" i="2"/>
  <c r="E2055" i="2"/>
  <c r="E2023" i="2"/>
  <c r="E1991" i="2"/>
  <c r="E1959" i="2"/>
  <c r="E1927" i="2"/>
  <c r="F4731" i="2"/>
  <c r="F4699" i="2"/>
  <c r="F4667" i="2"/>
  <c r="F4635" i="2"/>
  <c r="F4603" i="2"/>
  <c r="F4571" i="2"/>
  <c r="F4539" i="2"/>
  <c r="F4507" i="2"/>
  <c r="F4475" i="2"/>
  <c r="F4443" i="2"/>
  <c r="F4411" i="2"/>
  <c r="F4379" i="2"/>
  <c r="F4347" i="2"/>
  <c r="F4315" i="2"/>
  <c r="F4283" i="2"/>
  <c r="F4251" i="2"/>
  <c r="F4219" i="2"/>
  <c r="F4187" i="2"/>
  <c r="F4155" i="2"/>
  <c r="F4123" i="2"/>
  <c r="F4091" i="2"/>
  <c r="F4059" i="2"/>
  <c r="F4027" i="2"/>
  <c r="F3995" i="2"/>
  <c r="F3963" i="2"/>
  <c r="F3931" i="2"/>
  <c r="F3899" i="2"/>
  <c r="F3867" i="2"/>
  <c r="F3835" i="2"/>
  <c r="F3803" i="2"/>
  <c r="F3771" i="2"/>
  <c r="F3739" i="2"/>
  <c r="F3707" i="2"/>
  <c r="F3675" i="2"/>
  <c r="F3643" i="2"/>
  <c r="F3611" i="2"/>
  <c r="F3579" i="2"/>
  <c r="F3547" i="2"/>
  <c r="F3515" i="2"/>
  <c r="F3483" i="2"/>
  <c r="F3451" i="2"/>
  <c r="F3419" i="2"/>
  <c r="F3387" i="2"/>
  <c r="F3355" i="2"/>
  <c r="F3323" i="2"/>
  <c r="F3291" i="2"/>
  <c r="F3259" i="2"/>
  <c r="F3227" i="2"/>
  <c r="F3195" i="2"/>
  <c r="F3163" i="2"/>
  <c r="F3131" i="2"/>
  <c r="F3099" i="2"/>
  <c r="F3067" i="2"/>
  <c r="F3035" i="2"/>
  <c r="F3003" i="2"/>
  <c r="F2971" i="2"/>
  <c r="F2939" i="2"/>
  <c r="F2907" i="2"/>
  <c r="F2875" i="2"/>
  <c r="F2843" i="2"/>
  <c r="F2811" i="2"/>
  <c r="F2779" i="2"/>
  <c r="F2747" i="2"/>
  <c r="F2715" i="2"/>
  <c r="F2683" i="2"/>
  <c r="F2651" i="2"/>
  <c r="F2619" i="2"/>
  <c r="F2587" i="2"/>
  <c r="F2555" i="2"/>
  <c r="F2523" i="2"/>
  <c r="F2491" i="2"/>
  <c r="F2459" i="2"/>
  <c r="F2427" i="2"/>
  <c r="F2395" i="2"/>
  <c r="F2363" i="2"/>
  <c r="F2331" i="2"/>
  <c r="F2299" i="2"/>
  <c r="F2267" i="2"/>
  <c r="F2235" i="2"/>
  <c r="F2203" i="2"/>
  <c r="F2171" i="2"/>
  <c r="F2139" i="2"/>
  <c r="F2107" i="2"/>
  <c r="F2075" i="2"/>
  <c r="F2043" i="2"/>
  <c r="F2011" i="2"/>
  <c r="F1979" i="2"/>
  <c r="F1947" i="2"/>
  <c r="E10352" i="2"/>
  <c r="F10300" i="2"/>
  <c r="F10344" i="2"/>
  <c r="F9777" i="2"/>
  <c r="E9565" i="2"/>
  <c r="E9426" i="2"/>
  <c r="F9770" i="2"/>
  <c r="F9524" i="2"/>
  <c r="F9262" i="2"/>
  <c r="E9319" i="2"/>
  <c r="E9063" i="2"/>
  <c r="F8912" i="2"/>
  <c r="F8784" i="2"/>
  <c r="F8670" i="2"/>
  <c r="F8606" i="2"/>
  <c r="F8542" i="2"/>
  <c r="F8478" i="2"/>
  <c r="F8414" i="2"/>
  <c r="F8350" i="2"/>
  <c r="F8286" i="2"/>
  <c r="E8994" i="2"/>
  <c r="E8866" i="2"/>
  <c r="E8738" i="2"/>
  <c r="E8610" i="2"/>
  <c r="E8482" i="2"/>
  <c r="E8354" i="2"/>
  <c r="E8236" i="2"/>
  <c r="F8169" i="2"/>
  <c r="F8105" i="2"/>
  <c r="F8041" i="2"/>
  <c r="F7977" i="2"/>
  <c r="F7913" i="2"/>
  <c r="F7849" i="2"/>
  <c r="F7785" i="2"/>
  <c r="F7721" i="2"/>
  <c r="F10133" i="2"/>
  <c r="F9647" i="2"/>
  <c r="F9381" i="2"/>
  <c r="F9125" i="2"/>
  <c r="E9252" i="2"/>
  <c r="E9003" i="2"/>
  <c r="E8747" i="2"/>
  <c r="E8491" i="2"/>
  <c r="E8223" i="2"/>
  <c r="E8095" i="2"/>
  <c r="E7967" i="2"/>
  <c r="E7839" i="2"/>
  <c r="E7711" i="2"/>
  <c r="E7583" i="2"/>
  <c r="E7455" i="2"/>
  <c r="E7327" i="2"/>
  <c r="E7218" i="2"/>
  <c r="E7122" i="2"/>
  <c r="E7058" i="2"/>
  <c r="E6994" i="2"/>
  <c r="E6930" i="2"/>
  <c r="E6866" i="2"/>
  <c r="E6802" i="2"/>
  <c r="E6738" i="2"/>
  <c r="E6674" i="2"/>
  <c r="E6610" i="2"/>
  <c r="E6546" i="2"/>
  <c r="E6482" i="2"/>
  <c r="E6418" i="2"/>
  <c r="E6354" i="2"/>
  <c r="E6290" i="2"/>
  <c r="E6226" i="2"/>
  <c r="E6162" i="2"/>
  <c r="E6098" i="2"/>
  <c r="E6034" i="2"/>
  <c r="E5970" i="2"/>
  <c r="E5906" i="2"/>
  <c r="E5842" i="2"/>
  <c r="E5790" i="2"/>
  <c r="E5726" i="2"/>
  <c r="E5662" i="2"/>
  <c r="E5598" i="2"/>
  <c r="E5534" i="2"/>
  <c r="E5470" i="2"/>
  <c r="F7263" i="2"/>
  <c r="F7199" i="2"/>
  <c r="F7135" i="2"/>
  <c r="F7071" i="2"/>
  <c r="F7007" i="2"/>
  <c r="F6943" i="2"/>
  <c r="F6879" i="2"/>
  <c r="F6815" i="2"/>
  <c r="F6751" i="2"/>
  <c r="F6687" i="2"/>
  <c r="F6623" i="2"/>
  <c r="F6559" i="2"/>
  <c r="F6495" i="2"/>
  <c r="F6431" i="2"/>
  <c r="F6367" i="2"/>
  <c r="F6303" i="2"/>
  <c r="F6239" i="2"/>
  <c r="F6175" i="2"/>
  <c r="F6111" i="2"/>
  <c r="F6047" i="2"/>
  <c r="F5983" i="2"/>
  <c r="F5919" i="2"/>
  <c r="F5855" i="2"/>
  <c r="F5807" i="2"/>
  <c r="F5775" i="2"/>
  <c r="F5743" i="2"/>
  <c r="F5711" i="2"/>
  <c r="F9852" i="2"/>
  <c r="E9614" i="2"/>
  <c r="F9501" i="2"/>
  <c r="F9239" i="2"/>
  <c r="E9411" i="2"/>
  <c r="E9162" i="2"/>
  <c r="E8913" i="2"/>
  <c r="E8657" i="2"/>
  <c r="E8401" i="2"/>
  <c r="F7669" i="2"/>
  <c r="F7605" i="2"/>
  <c r="F7541" i="2"/>
  <c r="F7477" i="2"/>
  <c r="F7413" i="2"/>
  <c r="E8114" i="2"/>
  <c r="E7986" i="2"/>
  <c r="E7858" i="2"/>
  <c r="E7730" i="2"/>
  <c r="E7602" i="2"/>
  <c r="E7474" i="2"/>
  <c r="E7346" i="2"/>
  <c r="E7269" i="2"/>
  <c r="E7141" i="2"/>
  <c r="E7013" i="2"/>
  <c r="E6885" i="2"/>
  <c r="E6757" i="2"/>
  <c r="E6629" i="2"/>
  <c r="E6501" i="2"/>
  <c r="E6373" i="2"/>
  <c r="E6245" i="2"/>
  <c r="E6117" i="2"/>
  <c r="E5989" i="2"/>
  <c r="E5861" i="2"/>
  <c r="F7333" i="2"/>
  <c r="F7204" i="2"/>
  <c r="E5697" i="2"/>
  <c r="E5569" i="2"/>
  <c r="F7176" i="2"/>
  <c r="F7048" i="2"/>
  <c r="F6920" i="2"/>
  <c r="F6792" i="2"/>
  <c r="F6664" i="2"/>
  <c r="F6536" i="2"/>
  <c r="F6408" i="2"/>
  <c r="F6280" i="2"/>
  <c r="F6152" i="2"/>
  <c r="F6024" i="2"/>
  <c r="F5896" i="2"/>
  <c r="E5412" i="2"/>
  <c r="E5284" i="2"/>
  <c r="E5156" i="2"/>
  <c r="E5028" i="2"/>
  <c r="E4900" i="2"/>
  <c r="E4772" i="2"/>
  <c r="E4708" i="2"/>
  <c r="E4644" i="2"/>
  <c r="E4580" i="2"/>
  <c r="E4516" i="2"/>
  <c r="E4452" i="2"/>
  <c r="E4388" i="2"/>
  <c r="E4324" i="2"/>
  <c r="E4260" i="2"/>
  <c r="E4196" i="2"/>
  <c r="E4132" i="2"/>
  <c r="E4068" i="2"/>
  <c r="E4004" i="2"/>
  <c r="E3940" i="2"/>
  <c r="E3876" i="2"/>
  <c r="E3812" i="2"/>
  <c r="E3748" i="2"/>
  <c r="E3684" i="2"/>
  <c r="E3620" i="2"/>
  <c r="E3556" i="2"/>
  <c r="E3492" i="2"/>
  <c r="E3428" i="2"/>
  <c r="E3364" i="2"/>
  <c r="E3300" i="2"/>
  <c r="E3236" i="2"/>
  <c r="E3172" i="2"/>
  <c r="E3108" i="2"/>
  <c r="E3068" i="2"/>
  <c r="E3036" i="2"/>
  <c r="E3004" i="2"/>
  <c r="E2972" i="2"/>
  <c r="E2940" i="2"/>
  <c r="E2908" i="2"/>
  <c r="E2876" i="2"/>
  <c r="E2844" i="2"/>
  <c r="E2812" i="2"/>
  <c r="E2780" i="2"/>
  <c r="E2748" i="2"/>
  <c r="E2716" i="2"/>
  <c r="E2684" i="2"/>
  <c r="E2652" i="2"/>
  <c r="E2620" i="2"/>
  <c r="E2588" i="2"/>
  <c r="E2556" i="2"/>
  <c r="E2524" i="2"/>
  <c r="E2492" i="2"/>
  <c r="E2460" i="2"/>
  <c r="E2428" i="2"/>
  <c r="E2396" i="2"/>
  <c r="E2364" i="2"/>
  <c r="E2332" i="2"/>
  <c r="E2300" i="2"/>
  <c r="E2268" i="2"/>
  <c r="E2236" i="2"/>
  <c r="E2204" i="2"/>
  <c r="E2172" i="2"/>
  <c r="E2140" i="2"/>
  <c r="E2108" i="2"/>
  <c r="E2076" i="2"/>
  <c r="E2044" i="2"/>
  <c r="E2012" i="2"/>
  <c r="E1980" i="2"/>
  <c r="E1948" i="2"/>
  <c r="F4754" i="2"/>
  <c r="F4722" i="2"/>
  <c r="F4690" i="2"/>
  <c r="F4658" i="2"/>
  <c r="F4626" i="2"/>
  <c r="F4594" i="2"/>
  <c r="F4562" i="2"/>
  <c r="F4530" i="2"/>
  <c r="F4498" i="2"/>
  <c r="F4466" i="2"/>
  <c r="F4434" i="2"/>
  <c r="F4402" i="2"/>
  <c r="F4370" i="2"/>
  <c r="F4338" i="2"/>
  <c r="F4306" i="2"/>
  <c r="F3730" i="2"/>
  <c r="F3698" i="2"/>
  <c r="F3666" i="2"/>
  <c r="F3634" i="2"/>
  <c r="F3602" i="2"/>
  <c r="F3570" i="2"/>
  <c r="F3538" i="2"/>
  <c r="F3506" i="2"/>
  <c r="F3474" i="2"/>
  <c r="F3442" i="2"/>
  <c r="F3410" i="2"/>
  <c r="F3378" i="2"/>
  <c r="F3346" i="2"/>
  <c r="F3314" i="2"/>
  <c r="F3282" i="2"/>
  <c r="F3250" i="2"/>
  <c r="F3218" i="2"/>
  <c r="F3186" i="2"/>
  <c r="F3154" i="2"/>
  <c r="F3122" i="2"/>
  <c r="F3090" i="2"/>
  <c r="F3058" i="2"/>
  <c r="F3026" i="2"/>
  <c r="F2994" i="2"/>
  <c r="F2962" i="2"/>
  <c r="F2930" i="2"/>
  <c r="F2898" i="2"/>
  <c r="F2866" i="2"/>
  <c r="F2834" i="2"/>
  <c r="F2802" i="2"/>
  <c r="F2770" i="2"/>
  <c r="F2738" i="2"/>
  <c r="F2706" i="2"/>
  <c r="F2674" i="2"/>
  <c r="F2642" i="2"/>
  <c r="F2610" i="2"/>
  <c r="F2578" i="2"/>
  <c r="F2546" i="2"/>
  <c r="F2514" i="2"/>
  <c r="F2482" i="2"/>
  <c r="F2450" i="2"/>
  <c r="F2418" i="2"/>
  <c r="F2386" i="2"/>
  <c r="F2354" i="2"/>
  <c r="F2322" i="2"/>
  <c r="F2290" i="2"/>
  <c r="F2258" i="2"/>
  <c r="F2226" i="2"/>
  <c r="F2194" i="2"/>
  <c r="F2162" i="2"/>
  <c r="F2130" i="2"/>
  <c r="F2098" i="2"/>
  <c r="F2066" i="2"/>
  <c r="F2034" i="2"/>
  <c r="F2002" i="2"/>
  <c r="F1970" i="2"/>
  <c r="F1938" i="2"/>
  <c r="F1913" i="2"/>
  <c r="F1897" i="2"/>
  <c r="F1881" i="2"/>
  <c r="F1865" i="2"/>
  <c r="F1849" i="2"/>
  <c r="F1833" i="2"/>
  <c r="F1817" i="2"/>
  <c r="F1801" i="2"/>
  <c r="F1785" i="2"/>
  <c r="F1769" i="2"/>
  <c r="F1753" i="2"/>
  <c r="F1737" i="2"/>
  <c r="F1721" i="2"/>
  <c r="F1705" i="2"/>
  <c r="F1689" i="2"/>
  <c r="F1673" i="2"/>
  <c r="F1657" i="2"/>
  <c r="F1641" i="2"/>
  <c r="F1625" i="2"/>
  <c r="F1609" i="2"/>
  <c r="F1593" i="2"/>
  <c r="F1577" i="2"/>
  <c r="F1561" i="2"/>
  <c r="F1545" i="2"/>
  <c r="F1529" i="2"/>
  <c r="F1513" i="2"/>
  <c r="F1497" i="2"/>
  <c r="F1481" i="2"/>
  <c r="F1465" i="2"/>
  <c r="F1449" i="2"/>
  <c r="F1433" i="2"/>
  <c r="F1417" i="2"/>
  <c r="F1401" i="2"/>
  <c r="F1385" i="2"/>
  <c r="F1369" i="2"/>
  <c r="F1353" i="2"/>
  <c r="F1337" i="2"/>
  <c r="F1321" i="2"/>
  <c r="F1305" i="2"/>
  <c r="F1289" i="2"/>
  <c r="F1273" i="2"/>
  <c r="F1257" i="2"/>
  <c r="F1241" i="2"/>
  <c r="F1225" i="2"/>
  <c r="F1209" i="2"/>
  <c r="F1193" i="2"/>
  <c r="F1177" i="2"/>
  <c r="F1161" i="2"/>
  <c r="F1145" i="2"/>
  <c r="F1129" i="2"/>
  <c r="F1113" i="2"/>
  <c r="F1097" i="2"/>
  <c r="F1081" i="2"/>
  <c r="F1065" i="2"/>
  <c r="F1049" i="2"/>
  <c r="F1033" i="2"/>
  <c r="F1017" i="2"/>
  <c r="F1001" i="2"/>
  <c r="F985" i="2"/>
  <c r="F969" i="2"/>
  <c r="F953" i="2"/>
  <c r="F937" i="2"/>
  <c r="F921" i="2"/>
  <c r="F905" i="2"/>
  <c r="F889" i="2"/>
  <c r="F873" i="2"/>
  <c r="F857" i="2"/>
  <c r="F841" i="2"/>
  <c r="F825" i="2"/>
  <c r="F809" i="2"/>
  <c r="F793" i="2"/>
  <c r="F777" i="2"/>
  <c r="F761" i="2"/>
  <c r="F745" i="2"/>
  <c r="F729" i="2"/>
  <c r="F713" i="2"/>
  <c r="F697" i="2"/>
  <c r="F681" i="2"/>
  <c r="F665" i="2"/>
  <c r="F649" i="2"/>
  <c r="F633" i="2"/>
  <c r="F617" i="2"/>
  <c r="F601" i="2"/>
  <c r="F585" i="2"/>
  <c r="F569" i="2"/>
  <c r="F553" i="2"/>
  <c r="F537" i="2"/>
  <c r="F521" i="2"/>
  <c r="F505" i="2"/>
  <c r="F489" i="2"/>
  <c r="F473" i="2"/>
  <c r="F457" i="2"/>
  <c r="F441" i="2"/>
  <c r="F425" i="2"/>
  <c r="F409" i="2"/>
  <c r="F393" i="2"/>
  <c r="F377" i="2"/>
  <c r="F361" i="2"/>
  <c r="F345" i="2"/>
  <c r="F329" i="2"/>
  <c r="F313" i="2"/>
  <c r="F297" i="2"/>
  <c r="F281" i="2"/>
  <c r="F265" i="2"/>
  <c r="F249" i="2"/>
  <c r="F233" i="2"/>
  <c r="F217" i="2"/>
  <c r="F201" i="2"/>
  <c r="F185" i="2"/>
  <c r="E169" i="2"/>
  <c r="E153" i="2"/>
  <c r="E137" i="2"/>
  <c r="E121" i="2"/>
  <c r="E105" i="2"/>
  <c r="E18" i="2"/>
  <c r="E5439" i="2"/>
  <c r="E5407" i="2"/>
  <c r="E5375" i="2"/>
  <c r="E5343" i="2"/>
  <c r="E5311" i="2"/>
  <c r="E5279" i="2"/>
  <c r="E5247" i="2"/>
  <c r="E5215" i="2"/>
  <c r="E5183" i="2"/>
  <c r="E5151" i="2"/>
  <c r="E5119" i="2"/>
  <c r="E5087" i="2"/>
  <c r="E5055" i="2"/>
  <c r="E5023" i="2"/>
  <c r="E4991" i="2"/>
  <c r="E4959" i="2"/>
  <c r="E4927" i="2"/>
  <c r="E4895" i="2"/>
  <c r="E4863" i="2"/>
  <c r="E4831" i="2"/>
  <c r="E4799" i="2"/>
  <c r="E4767" i="2"/>
  <c r="F4254" i="2"/>
  <c r="F4222" i="2"/>
  <c r="F4190" i="2"/>
  <c r="F4158" i="2"/>
  <c r="F4126" i="2"/>
  <c r="F4094" i="2"/>
  <c r="F4062" i="2"/>
  <c r="F4030" i="2"/>
  <c r="F3998" i="2"/>
  <c r="F3966" i="2"/>
  <c r="F3934" i="2"/>
  <c r="F3902" i="2"/>
  <c r="F3870" i="2"/>
  <c r="F3838" i="2"/>
  <c r="F3806" i="2"/>
  <c r="F3774" i="2"/>
  <c r="F3742" i="2"/>
  <c r="E1893" i="2"/>
  <c r="E1861" i="2"/>
  <c r="E1829" i="2"/>
  <c r="E1797" i="2"/>
  <c r="E1765" i="2"/>
  <c r="E1733" i="2"/>
  <c r="E1701" i="2"/>
  <c r="E1669" i="2"/>
  <c r="E1637" i="2"/>
  <c r="E1605" i="2"/>
  <c r="E1573" i="2"/>
  <c r="E1541" i="2"/>
  <c r="E1509" i="2"/>
  <c r="E1477" i="2"/>
  <c r="E1445" i="2"/>
  <c r="E1413" i="2"/>
  <c r="E1381" i="2"/>
  <c r="E1349" i="2"/>
  <c r="E1317" i="2"/>
  <c r="E1285" i="2"/>
  <c r="E1253" i="2"/>
  <c r="E1221" i="2"/>
  <c r="E1189" i="2"/>
  <c r="E1157" i="2"/>
  <c r="E1125" i="2"/>
  <c r="E1093" i="2"/>
  <c r="E1061" i="2"/>
  <c r="F9780" i="2"/>
  <c r="E9590" i="2"/>
  <c r="F9529" i="2"/>
  <c r="F9267" i="2"/>
  <c r="E9387" i="2"/>
  <c r="E9150" i="2"/>
  <c r="E8965" i="2"/>
  <c r="E8709" i="2"/>
  <c r="E8453" i="2"/>
  <c r="F7676" i="2"/>
  <c r="F7612" i="2"/>
  <c r="F7548" i="2"/>
  <c r="F7484" i="2"/>
  <c r="F7420" i="2"/>
  <c r="E8140" i="2"/>
  <c r="E8012" i="2"/>
  <c r="E7884" i="2"/>
  <c r="E7756" i="2"/>
  <c r="E7628" i="2"/>
  <c r="E7500" i="2"/>
  <c r="E7372" i="2"/>
  <c r="F7334" i="2"/>
  <c r="E7199" i="2"/>
  <c r="E7071" i="2"/>
  <c r="E6943" i="2"/>
  <c r="E6815" i="2"/>
  <c r="E6687" i="2"/>
  <c r="E6559" i="2"/>
  <c r="E6431" i="2"/>
  <c r="E6303" i="2"/>
  <c r="E6175" i="2"/>
  <c r="E6047" i="2"/>
  <c r="E5919" i="2"/>
  <c r="F7379" i="2"/>
  <c r="F7250" i="2"/>
  <c r="E5755" i="2"/>
  <c r="E5627" i="2"/>
  <c r="E5499" i="2"/>
  <c r="F7126" i="2"/>
  <c r="F6998" i="2"/>
  <c r="F6870" i="2"/>
  <c r="F6742" i="2"/>
  <c r="F6614" i="2"/>
  <c r="F6486" i="2"/>
  <c r="F6358" i="2"/>
  <c r="F6230" i="2"/>
  <c r="F6102" i="2"/>
  <c r="F5974" i="2"/>
  <c r="F5846" i="2"/>
  <c r="F5674" i="2"/>
  <c r="F5642" i="2"/>
  <c r="F5610" i="2"/>
  <c r="F5578" i="2"/>
  <c r="F5546" i="2"/>
  <c r="F5514" i="2"/>
  <c r="F5482" i="2"/>
  <c r="F5450" i="2"/>
  <c r="F5418" i="2"/>
  <c r="F5386" i="2"/>
  <c r="F5354" i="2"/>
  <c r="F5322" i="2"/>
  <c r="F5290" i="2"/>
  <c r="F5258" i="2"/>
  <c r="F5226" i="2"/>
  <c r="F5194" i="2"/>
  <c r="F5162" i="2"/>
  <c r="F5130" i="2"/>
  <c r="F5098" i="2"/>
  <c r="F5066" i="2"/>
  <c r="F5034" i="2"/>
  <c r="F5002" i="2"/>
  <c r="F4970" i="2"/>
  <c r="F4938" i="2"/>
  <c r="F4906" i="2"/>
  <c r="F4874" i="2"/>
  <c r="F4842" i="2"/>
  <c r="F4810" i="2"/>
  <c r="F4778" i="2"/>
  <c r="E5406" i="2"/>
  <c r="E5278" i="2"/>
  <c r="E5150" i="2"/>
  <c r="E5022" i="2"/>
  <c r="E4894" i="2"/>
  <c r="E4766" i="2"/>
  <c r="E4705" i="2"/>
  <c r="E4641" i="2"/>
  <c r="E4577" i="2"/>
  <c r="E4513" i="2"/>
  <c r="E4449" i="2"/>
  <c r="E4385" i="2"/>
  <c r="E4321" i="2"/>
  <c r="E4257" i="2"/>
  <c r="E4193" i="2"/>
  <c r="E4129" i="2"/>
  <c r="E4065" i="2"/>
  <c r="E4001" i="2"/>
  <c r="E3937" i="2"/>
  <c r="E3873" i="2"/>
  <c r="E3809" i="2"/>
  <c r="E3745" i="2"/>
  <c r="E3681" i="2"/>
  <c r="E3617" i="2"/>
  <c r="E3553" i="2"/>
  <c r="E3489" i="2"/>
  <c r="E3425" i="2"/>
  <c r="E3361" i="2"/>
  <c r="E3297" i="2"/>
  <c r="E3233" i="2"/>
  <c r="E3169" i="2"/>
  <c r="E3105" i="2"/>
  <c r="E3041" i="2"/>
  <c r="E2977" i="2"/>
  <c r="E2913" i="2"/>
  <c r="E2849" i="2"/>
  <c r="E2785" i="2"/>
  <c r="E2721" i="2"/>
  <c r="E2657" i="2"/>
  <c r="E2593" i="2"/>
  <c r="E2529" i="2"/>
  <c r="E2465" i="2"/>
  <c r="E2401" i="2"/>
  <c r="E2337" i="2"/>
  <c r="E2273" i="2"/>
  <c r="E2209" i="2"/>
  <c r="E2145" i="2"/>
  <c r="E2081" i="2"/>
  <c r="E2017" i="2"/>
  <c r="E1953" i="2"/>
  <c r="F4745" i="2"/>
  <c r="F4681" i="2"/>
  <c r="F4617" i="2"/>
  <c r="F4553" i="2"/>
  <c r="F4489" i="2"/>
  <c r="F4425" i="2"/>
  <c r="F4361" i="2"/>
  <c r="F4297" i="2"/>
  <c r="F4233" i="2"/>
  <c r="F4169" i="2"/>
  <c r="F4105" i="2"/>
  <c r="F4041" i="2"/>
  <c r="F3977" i="2"/>
  <c r="F3913" i="2"/>
  <c r="F3849" i="2"/>
  <c r="F3785" i="2"/>
  <c r="F3721" i="2"/>
  <c r="F3657" i="2"/>
  <c r="F3593" i="2"/>
  <c r="F3529" i="2"/>
  <c r="F3465" i="2"/>
  <c r="F3401" i="2"/>
  <c r="F3337" i="2"/>
  <c r="F3273" i="2"/>
  <c r="F3209" i="2"/>
  <c r="F3145" i="2"/>
  <c r="F3081" i="2"/>
  <c r="F3017" i="2"/>
  <c r="F2953" i="2"/>
  <c r="F2889" i="2"/>
  <c r="F2825" i="2"/>
  <c r="F2761" i="2"/>
  <c r="F2697" i="2"/>
  <c r="F2633" i="2"/>
  <c r="F2569" i="2"/>
  <c r="F2505" i="2"/>
  <c r="F2441" i="2"/>
  <c r="F2377" i="2"/>
  <c r="F2313" i="2"/>
  <c r="F2249" i="2"/>
  <c r="F2185" i="2"/>
  <c r="F2121" i="2"/>
  <c r="F2057" i="2"/>
  <c r="F1993" i="2"/>
  <c r="F1929" i="2"/>
  <c r="E68" i="2"/>
  <c r="E36" i="2"/>
  <c r="E1890" i="2"/>
  <c r="E1826" i="2"/>
  <c r="E1762" i="2"/>
  <c r="E1698" i="2"/>
  <c r="E1634" i="2"/>
  <c r="E1570" i="2"/>
  <c r="E1506" i="2"/>
  <c r="E1442" i="2"/>
  <c r="E1378" i="2"/>
  <c r="E1314" i="2"/>
  <c r="E1250" i="2"/>
  <c r="E1186" i="2"/>
  <c r="E1122" i="2"/>
  <c r="E1058" i="2"/>
  <c r="E1026" i="2"/>
  <c r="E994" i="2"/>
  <c r="E962" i="2"/>
  <c r="E930" i="2"/>
  <c r="E898" i="2"/>
  <c r="E866" i="2"/>
  <c r="E834" i="2"/>
  <c r="E802" i="2"/>
  <c r="E770" i="2"/>
  <c r="E738" i="2"/>
  <c r="E706" i="2"/>
  <c r="E674" i="2"/>
  <c r="E642" i="2"/>
  <c r="E610" i="2"/>
  <c r="E578" i="2"/>
  <c r="E546" i="2"/>
  <c r="E514" i="2"/>
  <c r="E482" i="2"/>
  <c r="E450" i="2"/>
  <c r="E418" i="2"/>
  <c r="E386" i="2"/>
  <c r="E354" i="2"/>
  <c r="E322" i="2"/>
  <c r="E290" i="2"/>
  <c r="E258" i="2"/>
  <c r="E226" i="2"/>
  <c r="E180" i="2"/>
  <c r="E148" i="2"/>
  <c r="E116" i="2"/>
  <c r="F12" i="2"/>
  <c r="F84" i="2"/>
  <c r="F52" i="2"/>
  <c r="F10" i="2"/>
  <c r="F9828" i="2"/>
  <c r="E9606" i="2"/>
  <c r="F9553" i="2"/>
  <c r="F9291" i="2"/>
  <c r="F9035" i="2"/>
  <c r="E9222" i="2"/>
  <c r="F9032" i="2"/>
  <c r="E8781" i="2"/>
  <c r="E8525" i="2"/>
  <c r="E8269" i="2"/>
  <c r="F7634" i="2"/>
  <c r="F7570" i="2"/>
  <c r="F7506" i="2"/>
  <c r="F7442" i="2"/>
  <c r="E8176" i="2"/>
  <c r="E8048" i="2"/>
  <c r="E7920" i="2"/>
  <c r="E7792" i="2"/>
  <c r="E7664" i="2"/>
  <c r="E7536" i="2"/>
  <c r="E7408" i="2"/>
  <c r="F7378" i="2"/>
  <c r="E7235" i="2"/>
  <c r="E7107" i="2"/>
  <c r="E6979" i="2"/>
  <c r="E6851" i="2"/>
  <c r="E6723" i="2"/>
  <c r="E6595" i="2"/>
  <c r="E6467" i="2"/>
  <c r="E6339" i="2"/>
  <c r="E6211" i="2"/>
  <c r="E6083" i="2"/>
  <c r="E5955" i="2"/>
  <c r="E5827" i="2"/>
  <c r="F7294" i="2"/>
  <c r="E5823" i="2"/>
  <c r="E5695" i="2"/>
  <c r="E5567" i="2"/>
  <c r="F7170" i="2"/>
  <c r="F7042" i="2"/>
  <c r="F6914" i="2"/>
  <c r="F6786" i="2"/>
  <c r="F6658" i="2"/>
  <c r="F6530" i="2"/>
  <c r="F6402" i="2"/>
  <c r="F6274" i="2"/>
  <c r="F6146" i="2"/>
  <c r="F6018" i="2"/>
  <c r="F5890" i="2"/>
  <c r="F5693" i="2"/>
  <c r="F5661" i="2"/>
  <c r="F5629" i="2"/>
  <c r="F5597" i="2"/>
  <c r="F5565" i="2"/>
  <c r="F5533" i="2"/>
  <c r="F5501" i="2"/>
  <c r="F5469" i="2"/>
  <c r="F5437" i="2"/>
  <c r="F5405" i="2"/>
  <c r="F5373" i="2"/>
  <c r="F5341" i="2"/>
  <c r="F5309" i="2"/>
  <c r="F5277" i="2"/>
  <c r="F5245" i="2"/>
  <c r="F5213" i="2"/>
  <c r="F5181" i="2"/>
  <c r="F5149" i="2"/>
  <c r="F5117" i="2"/>
  <c r="F5085" i="2"/>
  <c r="F5053" i="2"/>
  <c r="F5021" i="2"/>
  <c r="F4989" i="2"/>
  <c r="F4957" i="2"/>
  <c r="F4925" i="2"/>
  <c r="F4893" i="2"/>
  <c r="F4861" i="2"/>
  <c r="F4829" i="2"/>
  <c r="F4797" i="2"/>
  <c r="F4765" i="2"/>
  <c r="E5346" i="2"/>
  <c r="E5218" i="2"/>
  <c r="E5090" i="2"/>
  <c r="E4962" i="2"/>
  <c r="E4834" i="2"/>
  <c r="E4739" i="2"/>
  <c r="E4675" i="2"/>
  <c r="E4611" i="2"/>
  <c r="E4547" i="2"/>
  <c r="E4483" i="2"/>
  <c r="E4419" i="2"/>
  <c r="E4355" i="2"/>
  <c r="E4291" i="2"/>
  <c r="E4227" i="2"/>
  <c r="E4163" i="2"/>
  <c r="E4099" i="2"/>
  <c r="E4035" i="2"/>
  <c r="E3971" i="2"/>
  <c r="E3907" i="2"/>
  <c r="E3843" i="2"/>
  <c r="E3779" i="2"/>
  <c r="E3715" i="2"/>
  <c r="E3651" i="2"/>
  <c r="E3587" i="2"/>
  <c r="E3523" i="2"/>
  <c r="E3459" i="2"/>
  <c r="E3395" i="2"/>
  <c r="E3331" i="2"/>
  <c r="E3267" i="2"/>
  <c r="E3203" i="2"/>
  <c r="E3139" i="2"/>
  <c r="E3075" i="2"/>
  <c r="E3011" i="2"/>
  <c r="E2947" i="2"/>
  <c r="E2883" i="2"/>
  <c r="E2819" i="2"/>
  <c r="E2755" i="2"/>
  <c r="E2691" i="2"/>
  <c r="E2627" i="2"/>
  <c r="E2563" i="2"/>
  <c r="E2499" i="2"/>
  <c r="E2435" i="2"/>
  <c r="E2371" i="2"/>
  <c r="E2307" i="2"/>
  <c r="E2243" i="2"/>
  <c r="E2179" i="2"/>
  <c r="E2115" i="2"/>
  <c r="E2051" i="2"/>
  <c r="E1987" i="2"/>
  <c r="E1923" i="2"/>
  <c r="F4703" i="2"/>
  <c r="F4639" i="2"/>
  <c r="F4575" i="2"/>
  <c r="F4511" i="2"/>
  <c r="F4447" i="2"/>
  <c r="F4383" i="2"/>
  <c r="F4319" i="2"/>
  <c r="F4255" i="2"/>
  <c r="F4191" i="2"/>
  <c r="F4127" i="2"/>
  <c r="F4063" i="2"/>
  <c r="F3999" i="2"/>
  <c r="F3935" i="2"/>
  <c r="F3871" i="2"/>
  <c r="F3807" i="2"/>
  <c r="F3743" i="2"/>
  <c r="F3679" i="2"/>
  <c r="F3615" i="2"/>
  <c r="F3551" i="2"/>
  <c r="F3487" i="2"/>
  <c r="F3423" i="2"/>
  <c r="F3359" i="2"/>
  <c r="F3295" i="2"/>
  <c r="F3231" i="2"/>
  <c r="F3167" i="2"/>
  <c r="F3103" i="2"/>
  <c r="F3039" i="2"/>
  <c r="F2975" i="2"/>
  <c r="F2911" i="2"/>
  <c r="F2847" i="2"/>
  <c r="F2783" i="2"/>
  <c r="F2719" i="2"/>
  <c r="F2655" i="2"/>
  <c r="F2591" i="2"/>
  <c r="F2527" i="2"/>
  <c r="F2463" i="2"/>
  <c r="F2399" i="2"/>
  <c r="F2335" i="2"/>
  <c r="F2271" i="2"/>
  <c r="F2207" i="2"/>
  <c r="F2143" i="2"/>
  <c r="F2079" i="2"/>
  <c r="F2015" i="2"/>
  <c r="F1951" i="2"/>
  <c r="E85" i="2"/>
  <c r="E69" i="2"/>
  <c r="E53" i="2"/>
  <c r="E37" i="2"/>
  <c r="F11" i="2"/>
  <c r="E1896" i="2"/>
  <c r="E1864" i="2"/>
  <c r="E1832" i="2"/>
  <c r="E1800" i="2"/>
  <c r="E1768" i="2"/>
  <c r="E1736" i="2"/>
  <c r="E1704" i="2"/>
  <c r="E1672" i="2"/>
  <c r="E1640" i="2"/>
  <c r="E1608" i="2"/>
  <c r="E1576" i="2"/>
  <c r="E1544" i="2"/>
  <c r="E1512" i="2"/>
  <c r="E1480" i="2"/>
  <c r="E1448" i="2"/>
  <c r="E1416" i="2"/>
  <c r="E1384" i="2"/>
  <c r="E1352" i="2"/>
  <c r="E1320" i="2"/>
  <c r="E1288" i="2"/>
  <c r="E1256" i="2"/>
  <c r="E1224" i="2"/>
  <c r="E1192" i="2"/>
  <c r="E1160" i="2"/>
  <c r="E1128" i="2"/>
  <c r="E1096" i="2"/>
  <c r="E1064" i="2"/>
  <c r="E1045" i="2"/>
  <c r="E1029" i="2"/>
  <c r="E1013" i="2"/>
  <c r="E997" i="2"/>
  <c r="E981" i="2"/>
  <c r="E965" i="2"/>
  <c r="E949" i="2"/>
  <c r="E933" i="2"/>
  <c r="E917" i="2"/>
  <c r="E901" i="2"/>
  <c r="E885" i="2"/>
  <c r="E869" i="2"/>
  <c r="E853" i="2"/>
  <c r="E837" i="2"/>
  <c r="E821" i="2"/>
  <c r="E805" i="2"/>
  <c r="E789" i="2"/>
  <c r="E773" i="2"/>
  <c r="E757" i="2"/>
  <c r="E741" i="2"/>
  <c r="E725" i="2"/>
  <c r="E709" i="2"/>
  <c r="E693" i="2"/>
  <c r="E677" i="2"/>
  <c r="E661" i="2"/>
  <c r="E645" i="2"/>
  <c r="E629" i="2"/>
  <c r="E613" i="2"/>
  <c r="E597" i="2"/>
  <c r="E581" i="2"/>
  <c r="E565" i="2"/>
  <c r="E549" i="2"/>
  <c r="E533" i="2"/>
  <c r="E517" i="2"/>
  <c r="E501" i="2"/>
  <c r="E485" i="2"/>
  <c r="E469" i="2"/>
  <c r="E453" i="2"/>
  <c r="E437" i="2"/>
  <c r="E421" i="2"/>
  <c r="E405" i="2"/>
  <c r="E389" i="2"/>
  <c r="E373" i="2"/>
  <c r="E357" i="2"/>
  <c r="E341" i="2"/>
  <c r="E325" i="2"/>
  <c r="E309" i="2"/>
  <c r="E293" i="2"/>
  <c r="E277" i="2"/>
  <c r="E261" i="2"/>
  <c r="E245" i="2"/>
  <c r="E229" i="2"/>
  <c r="E213" i="2"/>
  <c r="E23" i="2"/>
  <c r="E199" i="2"/>
  <c r="F173" i="2"/>
  <c r="F157" i="2"/>
  <c r="F141" i="2"/>
  <c r="F125" i="2"/>
  <c r="F109" i="2"/>
  <c r="F93" i="2"/>
  <c r="F77" i="2"/>
  <c r="F61" i="2"/>
  <c r="F45" i="2"/>
  <c r="E29" i="2"/>
  <c r="E10324" i="2"/>
  <c r="F10108" i="2"/>
  <c r="F10311" i="2"/>
  <c r="E9872" i="2"/>
  <c r="E9469" i="2"/>
  <c r="F10297" i="2"/>
  <c r="E9831" i="2"/>
  <c r="E9480" i="2"/>
  <c r="F9492" i="2"/>
  <c r="F9230" i="2"/>
  <c r="E9405" i="2"/>
  <c r="E9159" i="2"/>
  <c r="F8960" i="2"/>
  <c r="F8832" i="2"/>
  <c r="F8704" i="2"/>
  <c r="F8630" i="2"/>
  <c r="F8566" i="2"/>
  <c r="F8502" i="2"/>
  <c r="F8438" i="2"/>
  <c r="F8374" i="2"/>
  <c r="F8310" i="2"/>
  <c r="F8246" i="2"/>
  <c r="E8914" i="2"/>
  <c r="E8786" i="2"/>
  <c r="E8658" i="2"/>
  <c r="E8530" i="2"/>
  <c r="E8402" i="2"/>
  <c r="E8274" i="2"/>
  <c r="F8177" i="2"/>
  <c r="F8113" i="2"/>
  <c r="F8049" i="2"/>
  <c r="F7985" i="2"/>
  <c r="F7921" i="2"/>
  <c r="F7857" i="2"/>
  <c r="F7793" i="2"/>
  <c r="F7729" i="2"/>
  <c r="F10261" i="2"/>
  <c r="E9693" i="2"/>
  <c r="F9711" i="2"/>
  <c r="F9413" i="2"/>
  <c r="F9157" i="2"/>
  <c r="E9348" i="2"/>
  <c r="E9092" i="2"/>
  <c r="E8907" i="2"/>
  <c r="E8651" i="2"/>
  <c r="E8395" i="2"/>
  <c r="E8207" i="2"/>
  <c r="E8079" i="2"/>
  <c r="E7951" i="2"/>
  <c r="E7823" i="2"/>
  <c r="E7695" i="2"/>
  <c r="E7567" i="2"/>
  <c r="E7439" i="2"/>
  <c r="E7298" i="2"/>
  <c r="E7170" i="2"/>
  <c r="E7114" i="2"/>
  <c r="E7050" i="2"/>
  <c r="E6986" i="2"/>
  <c r="E6922" i="2"/>
  <c r="E6858" i="2"/>
  <c r="E6794" i="2"/>
  <c r="E6730" i="2"/>
  <c r="E6666" i="2"/>
  <c r="E6602" i="2"/>
  <c r="E6538" i="2"/>
  <c r="E6474" i="2"/>
  <c r="E6410" i="2"/>
  <c r="E6346" i="2"/>
  <c r="E6282" i="2"/>
  <c r="E6218" i="2"/>
  <c r="E6154" i="2"/>
  <c r="E6090" i="2"/>
  <c r="E6026" i="2"/>
  <c r="E5962" i="2"/>
  <c r="E5898" i="2"/>
  <c r="E5834" i="2"/>
  <c r="E5766" i="2"/>
  <c r="E5702" i="2"/>
  <c r="E5638" i="2"/>
  <c r="E5574" i="2"/>
  <c r="E5510" i="2"/>
  <c r="F7319" i="2"/>
  <c r="F7255" i="2"/>
  <c r="F7191" i="2"/>
  <c r="F7127" i="2"/>
  <c r="F7063" i="2"/>
  <c r="F6999" i="2"/>
  <c r="F6935" i="2"/>
  <c r="F6871" i="2"/>
  <c r="F6807" i="2"/>
  <c r="F6743" i="2"/>
  <c r="F6679" i="2"/>
  <c r="F6615" i="2"/>
  <c r="F6551" i="2"/>
  <c r="F6487" i="2"/>
  <c r="F6423" i="2"/>
  <c r="F6359" i="2"/>
  <c r="F6295" i="2"/>
  <c r="F6231" i="2"/>
  <c r="F6167" i="2"/>
  <c r="F6103" i="2"/>
  <c r="F6039" i="2"/>
  <c r="F5975" i="2"/>
  <c r="F5911" i="2"/>
  <c r="F5847" i="2"/>
  <c r="F5803" i="2"/>
  <c r="F5771" i="2"/>
  <c r="F5739" i="2"/>
  <c r="F5707" i="2"/>
  <c r="F9788" i="2"/>
  <c r="F9597" i="2"/>
  <c r="F9335" i="2"/>
  <c r="F9079" i="2"/>
  <c r="E9130" i="2"/>
  <c r="E8881" i="2"/>
  <c r="E8625" i="2"/>
  <c r="E8369" i="2"/>
  <c r="F7661" i="2"/>
  <c r="F7597" i="2"/>
  <c r="F7533" i="2"/>
  <c r="F7469" i="2"/>
  <c r="E8194" i="2"/>
  <c r="E8066" i="2"/>
  <c r="E7938" i="2"/>
  <c r="E7810" i="2"/>
  <c r="E7682" i="2"/>
  <c r="E7554" i="2"/>
  <c r="E7426" i="2"/>
  <c r="F7400" i="2"/>
  <c r="E7285" i="2"/>
  <c r="E7157" i="2"/>
  <c r="E7029" i="2"/>
  <c r="E6901" i="2"/>
  <c r="E6773" i="2"/>
  <c r="E6645" i="2"/>
  <c r="E6517" i="2"/>
  <c r="E6389" i="2"/>
  <c r="E6261" i="2"/>
  <c r="E6133" i="2"/>
  <c r="E6005" i="2"/>
  <c r="E5877" i="2"/>
  <c r="F7316" i="2"/>
  <c r="E5809" i="2"/>
  <c r="E5681" i="2"/>
  <c r="E5553" i="2"/>
  <c r="F7160" i="2"/>
  <c r="F7032" i="2"/>
  <c r="F6904" i="2"/>
  <c r="F6776" i="2"/>
  <c r="F6648" i="2"/>
  <c r="F6520" i="2"/>
  <c r="F6392" i="2"/>
  <c r="F6264" i="2"/>
  <c r="F6136" i="2"/>
  <c r="F6008" i="2"/>
  <c r="F5880" i="2"/>
  <c r="E5364" i="2"/>
  <c r="E5236" i="2"/>
  <c r="E5108" i="2"/>
  <c r="E4980" i="2"/>
  <c r="E4852" i="2"/>
  <c r="E4732" i="2"/>
  <c r="E4668" i="2"/>
  <c r="E4604" i="2"/>
  <c r="E4540" i="2"/>
  <c r="E4476" i="2"/>
  <c r="E4412" i="2"/>
  <c r="E4348" i="2"/>
  <c r="E4284" i="2"/>
  <c r="E4220" i="2"/>
  <c r="E4156" i="2"/>
  <c r="E4092" i="2"/>
  <c r="E4028" i="2"/>
  <c r="E3964" i="2"/>
  <c r="E3900" i="2"/>
  <c r="E3836" i="2"/>
  <c r="E3772" i="2"/>
  <c r="E3708" i="2"/>
  <c r="E3644" i="2"/>
  <c r="E3580" i="2"/>
  <c r="E3516" i="2"/>
  <c r="E3452" i="2"/>
  <c r="E3388" i="2"/>
  <c r="E3324" i="2"/>
  <c r="E3260" i="2"/>
  <c r="E3196" i="2"/>
  <c r="E3132" i="2"/>
  <c r="E3080" i="2"/>
  <c r="E3048" i="2"/>
  <c r="E3016" i="2"/>
  <c r="E2984" i="2"/>
  <c r="E2952" i="2"/>
  <c r="E2920" i="2"/>
  <c r="E2888" i="2"/>
  <c r="E2856" i="2"/>
  <c r="E2824" i="2"/>
  <c r="E2792" i="2"/>
  <c r="E2760" i="2"/>
  <c r="E2728" i="2"/>
  <c r="E2696" i="2"/>
  <c r="E2664" i="2"/>
  <c r="E2632" i="2"/>
  <c r="E2600" i="2"/>
  <c r="E2568" i="2"/>
  <c r="E2536" i="2"/>
  <c r="E2504" i="2"/>
  <c r="E2472" i="2"/>
  <c r="E2440" i="2"/>
  <c r="E2408" i="2"/>
  <c r="E2376" i="2"/>
  <c r="E2344" i="2"/>
  <c r="E2312" i="2"/>
  <c r="E2280" i="2"/>
  <c r="E2248" i="2"/>
  <c r="E2216" i="2"/>
  <c r="E2184" i="2"/>
  <c r="E2152" i="2"/>
  <c r="E2120" i="2"/>
  <c r="E2088" i="2"/>
  <c r="E2056" i="2"/>
  <c r="E2024" i="2"/>
  <c r="E1992" i="2"/>
  <c r="E1960" i="2"/>
  <c r="E1928" i="2"/>
  <c r="F4734" i="2"/>
  <c r="F4702" i="2"/>
  <c r="F4670" i="2"/>
  <c r="F4638" i="2"/>
  <c r="F4606" i="2"/>
  <c r="F4574" i="2"/>
  <c r="F4542" i="2"/>
  <c r="F4510" i="2"/>
  <c r="F4478" i="2"/>
  <c r="F4446" i="2"/>
  <c r="F4414" i="2"/>
  <c r="F4382" i="2"/>
  <c r="F4350" i="2"/>
  <c r="F4318" i="2"/>
  <c r="F4286" i="2"/>
  <c r="F3710" i="2"/>
  <c r="F3678" i="2"/>
  <c r="F3646" i="2"/>
  <c r="F3614" i="2"/>
  <c r="F3582" i="2"/>
  <c r="F3550" i="2"/>
  <c r="F3518" i="2"/>
  <c r="F3486" i="2"/>
  <c r="F3454" i="2"/>
  <c r="F3422" i="2"/>
  <c r="F3390" i="2"/>
  <c r="F3358" i="2"/>
  <c r="F3326" i="2"/>
  <c r="F3294" i="2"/>
  <c r="F3262" i="2"/>
  <c r="F3230" i="2"/>
  <c r="F3198" i="2"/>
  <c r="F3166" i="2"/>
  <c r="F3134" i="2"/>
  <c r="F3102" i="2"/>
  <c r="F3070" i="2"/>
  <c r="F3038" i="2"/>
  <c r="F3006" i="2"/>
  <c r="F2974" i="2"/>
  <c r="F2942" i="2"/>
  <c r="F2910" i="2"/>
  <c r="F2878" i="2"/>
  <c r="F2846" i="2"/>
  <c r="F2814" i="2"/>
  <c r="F2782" i="2"/>
  <c r="F2750" i="2"/>
  <c r="F2718" i="2"/>
  <c r="F2686" i="2"/>
  <c r="F2654" i="2"/>
  <c r="F2622" i="2"/>
  <c r="F2590" i="2"/>
  <c r="F2558" i="2"/>
  <c r="F2526" i="2"/>
  <c r="F2494" i="2"/>
  <c r="F2462" i="2"/>
  <c r="F2430" i="2"/>
  <c r="F2398" i="2"/>
  <c r="F2366" i="2"/>
  <c r="F2334" i="2"/>
  <c r="F2302" i="2"/>
  <c r="F2270" i="2"/>
  <c r="F2238" i="2"/>
  <c r="F2206" i="2"/>
  <c r="F2174" i="2"/>
  <c r="F2142" i="2"/>
  <c r="F2110" i="2"/>
  <c r="F2078" i="2"/>
  <c r="F2046" i="2"/>
  <c r="F2014" i="2"/>
  <c r="F1982" i="2"/>
  <c r="F1950" i="2"/>
  <c r="F1919" i="2"/>
  <c r="F1903" i="2"/>
  <c r="F1887" i="2"/>
  <c r="F1871" i="2"/>
  <c r="F1855" i="2"/>
  <c r="F1839" i="2"/>
  <c r="F1823" i="2"/>
  <c r="F1807" i="2"/>
  <c r="F1791" i="2"/>
  <c r="F1775" i="2"/>
  <c r="F1759" i="2"/>
  <c r="F1743" i="2"/>
  <c r="F1727" i="2"/>
  <c r="F1711" i="2"/>
  <c r="F1695" i="2"/>
  <c r="F1679" i="2"/>
  <c r="F1663" i="2"/>
  <c r="F1647" i="2"/>
  <c r="F1631" i="2"/>
  <c r="F1615" i="2"/>
  <c r="F1599" i="2"/>
  <c r="F1583" i="2"/>
  <c r="F1567" i="2"/>
  <c r="F1551" i="2"/>
  <c r="F1535" i="2"/>
  <c r="F1519" i="2"/>
  <c r="F1503" i="2"/>
  <c r="F1487" i="2"/>
  <c r="F1471" i="2"/>
  <c r="F1455" i="2"/>
  <c r="F1439" i="2"/>
  <c r="F1423" i="2"/>
  <c r="F1407" i="2"/>
  <c r="F1391" i="2"/>
  <c r="F1375" i="2"/>
  <c r="F1359" i="2"/>
  <c r="F1343" i="2"/>
  <c r="F1327" i="2"/>
  <c r="F1311" i="2"/>
  <c r="F1295" i="2"/>
  <c r="F1279" i="2"/>
  <c r="F1263" i="2"/>
  <c r="F1247" i="2"/>
  <c r="F1231" i="2"/>
  <c r="F1215" i="2"/>
  <c r="F1199" i="2"/>
  <c r="F1183" i="2"/>
  <c r="F1167" i="2"/>
  <c r="F1151" i="2"/>
  <c r="F1135" i="2"/>
  <c r="F1119" i="2"/>
  <c r="F1103" i="2"/>
  <c r="F1087" i="2"/>
  <c r="F1071" i="2"/>
  <c r="F1055" i="2"/>
  <c r="F1039" i="2"/>
  <c r="F1023" i="2"/>
  <c r="F1007" i="2"/>
  <c r="F991" i="2"/>
  <c r="F975" i="2"/>
  <c r="F959" i="2"/>
  <c r="F943" i="2"/>
  <c r="F927" i="2"/>
  <c r="F911" i="2"/>
  <c r="F895" i="2"/>
  <c r="F879" i="2"/>
  <c r="F863" i="2"/>
  <c r="F847" i="2"/>
  <c r="F831" i="2"/>
  <c r="F815" i="2"/>
  <c r="F799" i="2"/>
  <c r="F783" i="2"/>
  <c r="F767" i="2"/>
  <c r="F751" i="2"/>
  <c r="F735" i="2"/>
  <c r="F719" i="2"/>
  <c r="F703" i="2"/>
  <c r="F687" i="2"/>
  <c r="F671" i="2"/>
  <c r="F655" i="2"/>
  <c r="F639" i="2"/>
  <c r="F623" i="2"/>
  <c r="F607" i="2"/>
  <c r="F591" i="2"/>
  <c r="F575" i="2"/>
  <c r="F559" i="2"/>
  <c r="F543" i="2"/>
  <c r="F527" i="2"/>
  <c r="F511" i="2"/>
  <c r="F495" i="2"/>
  <c r="F479" i="2"/>
  <c r="F463" i="2"/>
  <c r="F447" i="2"/>
  <c r="F431" i="2"/>
  <c r="F415" i="2"/>
  <c r="F399" i="2"/>
  <c r="F383" i="2"/>
  <c r="F367" i="2"/>
  <c r="F351" i="2"/>
  <c r="F335" i="2"/>
  <c r="F319" i="2"/>
  <c r="F303" i="2"/>
  <c r="F287" i="2"/>
  <c r="F271" i="2"/>
  <c r="F255" i="2"/>
  <c r="F239" i="2"/>
  <c r="F223" i="2"/>
  <c r="F207" i="2"/>
  <c r="F191" i="2"/>
  <c r="E175" i="2"/>
  <c r="E159" i="2"/>
  <c r="E143" i="2"/>
  <c r="E127" i="2"/>
  <c r="E111" i="2"/>
  <c r="E95" i="2"/>
  <c r="E6" i="2"/>
  <c r="E5427" i="2"/>
  <c r="E5395" i="2"/>
  <c r="E5363" i="2"/>
  <c r="E5331" i="2"/>
  <c r="E5299" i="2"/>
  <c r="E5267" i="2"/>
  <c r="E5235" i="2"/>
  <c r="E5203" i="2"/>
  <c r="E5171" i="2"/>
  <c r="E5139" i="2"/>
  <c r="E5107" i="2"/>
  <c r="E5075" i="2"/>
  <c r="E5043" i="2"/>
  <c r="E5011" i="2"/>
  <c r="E4979" i="2"/>
  <c r="E4947" i="2"/>
  <c r="E4915" i="2"/>
  <c r="E4883" i="2"/>
  <c r="E4851" i="2"/>
  <c r="E4819" i="2"/>
  <c r="E4787" i="2"/>
  <c r="F4274" i="2"/>
  <c r="F4242" i="2"/>
  <c r="F4210" i="2"/>
  <c r="F4178" i="2"/>
  <c r="F4146" i="2"/>
  <c r="F4114" i="2"/>
  <c r="F4082" i="2"/>
  <c r="F4050" i="2"/>
  <c r="F4018" i="2"/>
  <c r="F3986" i="2"/>
  <c r="F3954" i="2"/>
  <c r="F3922" i="2"/>
  <c r="F3890" i="2"/>
  <c r="F3858" i="2"/>
  <c r="F3826" i="2"/>
  <c r="F3794" i="2"/>
  <c r="F3762" i="2"/>
  <c r="E1913" i="2"/>
  <c r="E1881" i="2"/>
  <c r="E1849" i="2"/>
  <c r="E1817" i="2"/>
  <c r="E1785" i="2"/>
  <c r="E1753" i="2"/>
  <c r="E1721" i="2"/>
  <c r="E1689" i="2"/>
  <c r="E1657" i="2"/>
  <c r="E1625" i="2"/>
  <c r="E1593" i="2"/>
  <c r="E1561" i="2"/>
  <c r="E1529" i="2"/>
  <c r="E1497" i="2"/>
  <c r="E1465" i="2"/>
  <c r="E1433" i="2"/>
  <c r="E1401" i="2"/>
  <c r="E1369" i="2"/>
  <c r="E1337" i="2"/>
  <c r="E1305" i="2"/>
  <c r="E1273" i="2"/>
  <c r="E1241" i="2"/>
  <c r="E1209" i="2"/>
  <c r="E1177" i="2"/>
  <c r="E1145" i="2"/>
  <c r="E1113" i="2"/>
  <c r="E1081" i="2"/>
  <c r="E10177" i="2"/>
  <c r="F10370" i="2"/>
  <c r="F9561" i="2"/>
  <c r="F9299" i="2"/>
  <c r="F9043" i="2"/>
  <c r="E9182" i="2"/>
  <c r="E8933" i="2"/>
  <c r="E8677" i="2"/>
  <c r="E8421" i="2"/>
  <c r="F7668" i="2"/>
  <c r="F7604" i="2"/>
  <c r="F7540" i="2"/>
  <c r="F7476" i="2"/>
  <c r="F7412" i="2"/>
  <c r="E8124" i="2"/>
  <c r="E7996" i="2"/>
  <c r="E7868" i="2"/>
  <c r="E7740" i="2"/>
  <c r="E7612" i="2"/>
  <c r="E7484" i="2"/>
  <c r="E7356" i="2"/>
  <c r="E7311" i="2"/>
  <c r="E7183" i="2"/>
  <c r="E7055" i="2"/>
  <c r="E6927" i="2"/>
  <c r="E6799" i="2"/>
  <c r="E6671" i="2"/>
  <c r="E6543" i="2"/>
  <c r="E6415" i="2"/>
  <c r="E6287" i="2"/>
  <c r="E6159" i="2"/>
  <c r="E6031" i="2"/>
  <c r="E5903" i="2"/>
  <c r="F7363" i="2"/>
  <c r="F7234" i="2"/>
  <c r="E5739" i="2"/>
  <c r="E5611" i="2"/>
  <c r="E5483" i="2"/>
  <c r="F7078" i="2"/>
  <c r="F6950" i="2"/>
  <c r="F6822" i="2"/>
  <c r="F6694" i="2"/>
  <c r="F6566" i="2"/>
  <c r="F6438" i="2"/>
  <c r="F6310" i="2"/>
  <c r="F6182" i="2"/>
  <c r="F6054" i="2"/>
  <c r="F5926" i="2"/>
  <c r="F5702" i="2"/>
  <c r="F5670" i="2"/>
  <c r="F5638" i="2"/>
  <c r="F5606" i="2"/>
  <c r="F5574" i="2"/>
  <c r="F5542" i="2"/>
  <c r="F5510" i="2"/>
  <c r="F5478" i="2"/>
  <c r="F5446" i="2"/>
  <c r="F5414" i="2"/>
  <c r="F5382" i="2"/>
  <c r="F5350" i="2"/>
  <c r="F5318" i="2"/>
  <c r="F5286" i="2"/>
  <c r="F5254" i="2"/>
  <c r="F5222" i="2"/>
  <c r="F5190" i="2"/>
  <c r="F5158" i="2"/>
  <c r="F5126" i="2"/>
  <c r="F5094" i="2"/>
  <c r="F5062" i="2"/>
  <c r="F5030" i="2"/>
  <c r="F4998" i="2"/>
  <c r="F4966" i="2"/>
  <c r="F4934" i="2"/>
  <c r="F4902" i="2"/>
  <c r="F4870" i="2"/>
  <c r="F4838" i="2"/>
  <c r="F4806" i="2"/>
  <c r="F4774" i="2"/>
  <c r="E5390" i="2"/>
  <c r="E5262" i="2"/>
  <c r="E5134" i="2"/>
  <c r="E5006" i="2"/>
  <c r="E4878" i="2"/>
  <c r="E4761" i="2"/>
  <c r="E4697" i="2"/>
  <c r="E4633" i="2"/>
  <c r="E4569" i="2"/>
  <c r="E4505" i="2"/>
  <c r="E4441" i="2"/>
  <c r="E4377" i="2"/>
  <c r="E4313" i="2"/>
  <c r="E4249" i="2"/>
  <c r="E4185" i="2"/>
  <c r="E4121" i="2"/>
  <c r="E4057" i="2"/>
  <c r="E3993" i="2"/>
  <c r="E3929" i="2"/>
  <c r="E3865" i="2"/>
  <c r="E3801" i="2"/>
  <c r="E3737" i="2"/>
  <c r="E3673" i="2"/>
  <c r="E3609" i="2"/>
  <c r="E3545" i="2"/>
  <c r="E3481" i="2"/>
  <c r="E3417" i="2"/>
  <c r="E3353" i="2"/>
  <c r="E3289" i="2"/>
  <c r="E3225" i="2"/>
  <c r="E3161" i="2"/>
  <c r="E3097" i="2"/>
  <c r="E3033" i="2"/>
  <c r="E2969" i="2"/>
  <c r="E2905" i="2"/>
  <c r="E2841" i="2"/>
  <c r="E2777" i="2"/>
  <c r="E2713" i="2"/>
  <c r="E2649" i="2"/>
  <c r="E2585" i="2"/>
  <c r="E2521" i="2"/>
  <c r="E2457" i="2"/>
  <c r="E2393" i="2"/>
  <c r="E2329" i="2"/>
  <c r="E2265" i="2"/>
  <c r="E2201" i="2"/>
  <c r="E2137" i="2"/>
  <c r="E2073" i="2"/>
  <c r="E2009" i="2"/>
  <c r="E1945" i="2"/>
  <c r="F4721" i="2"/>
  <c r="F4657" i="2"/>
  <c r="F4593" i="2"/>
  <c r="F4529" i="2"/>
  <c r="F4465" i="2"/>
  <c r="F4401" i="2"/>
  <c r="F4337" i="2"/>
  <c r="F4273" i="2"/>
  <c r="F4209" i="2"/>
  <c r="F4145" i="2"/>
  <c r="F4081" i="2"/>
  <c r="F4017" i="2"/>
  <c r="F3953" i="2"/>
  <c r="F3889" i="2"/>
  <c r="F3825" i="2"/>
  <c r="F3761" i="2"/>
  <c r="F3697" i="2"/>
  <c r="F3633" i="2"/>
  <c r="F3569" i="2"/>
  <c r="F3505" i="2"/>
  <c r="F3441" i="2"/>
  <c r="F3377" i="2"/>
  <c r="F3313" i="2"/>
  <c r="F3249" i="2"/>
  <c r="F3185" i="2"/>
  <c r="F3121" i="2"/>
  <c r="F3057" i="2"/>
  <c r="F2993" i="2"/>
  <c r="F2929" i="2"/>
  <c r="F2865" i="2"/>
  <c r="F2801" i="2"/>
  <c r="F2737" i="2"/>
  <c r="F2673" i="2"/>
  <c r="F2609" i="2"/>
  <c r="F2545" i="2"/>
  <c r="F2481" i="2"/>
  <c r="F2417" i="2"/>
  <c r="F2353" i="2"/>
  <c r="F2289" i="2"/>
  <c r="F2225" i="2"/>
  <c r="F2161" i="2"/>
  <c r="F2097" i="2"/>
  <c r="F2033" i="2"/>
  <c r="F1969" i="2"/>
  <c r="E88" i="2"/>
  <c r="E56" i="2"/>
  <c r="F17" i="2"/>
  <c r="E1866" i="2"/>
  <c r="E1802" i="2"/>
  <c r="E1738" i="2"/>
  <c r="E1674" i="2"/>
  <c r="E1610" i="2"/>
  <c r="E1546" i="2"/>
  <c r="E1482" i="2"/>
  <c r="E1418" i="2"/>
  <c r="E1354" i="2"/>
  <c r="E1290" i="2"/>
  <c r="E1226" i="2"/>
  <c r="E1162" i="2"/>
  <c r="E1098" i="2"/>
  <c r="E1046" i="2"/>
  <c r="E1014" i="2"/>
  <c r="E982" i="2"/>
  <c r="E950" i="2"/>
  <c r="E918" i="2"/>
  <c r="E886" i="2"/>
  <c r="E854" i="2"/>
  <c r="E822" i="2"/>
  <c r="E790" i="2"/>
  <c r="E758" i="2"/>
  <c r="E726" i="2"/>
  <c r="E694" i="2"/>
  <c r="E662" i="2"/>
  <c r="E630" i="2"/>
  <c r="E598" i="2"/>
  <c r="E566" i="2"/>
  <c r="E534" i="2"/>
  <c r="E502" i="2"/>
  <c r="E470" i="2"/>
  <c r="E438" i="2"/>
  <c r="E406" i="2"/>
  <c r="E374" i="2"/>
  <c r="E342" i="2"/>
  <c r="E310" i="2"/>
  <c r="E278" i="2"/>
  <c r="E246" i="2"/>
  <c r="E214" i="2"/>
  <c r="E168" i="2"/>
  <c r="E136" i="2"/>
  <c r="E104" i="2"/>
  <c r="E185" i="2"/>
  <c r="F64" i="2"/>
  <c r="F32" i="2"/>
  <c r="F10157" i="2"/>
  <c r="F9659" i="2"/>
  <c r="F9387" i="2"/>
  <c r="F9131" i="2"/>
  <c r="E9254" i="2"/>
  <c r="E9005" i="2"/>
  <c r="E8749" i="2"/>
  <c r="E8493" i="2"/>
  <c r="F7690" i="2"/>
  <c r="F7626" i="2"/>
  <c r="F7562" i="2"/>
  <c r="F7498" i="2"/>
  <c r="F7434" i="2"/>
  <c r="E8128" i="2"/>
  <c r="E8000" i="2"/>
  <c r="E7872" i="2"/>
  <c r="E7744" i="2"/>
  <c r="E7616" i="2"/>
  <c r="E7488" i="2"/>
  <c r="E7360" i="2"/>
  <c r="F7330" i="2"/>
  <c r="E7219" i="2"/>
  <c r="E7091" i="2"/>
  <c r="E6963" i="2"/>
  <c r="E6835" i="2"/>
  <c r="E6707" i="2"/>
  <c r="E6579" i="2"/>
  <c r="E6451" i="2"/>
  <c r="E6323" i="2"/>
  <c r="E6195" i="2"/>
  <c r="E6067" i="2"/>
  <c r="E5939" i="2"/>
  <c r="F7407" i="2"/>
  <c r="F7278" i="2"/>
  <c r="E5775" i="2"/>
  <c r="E5647" i="2"/>
  <c r="E5519" i="2"/>
  <c r="F7122" i="2"/>
  <c r="F6994" i="2"/>
  <c r="F6866" i="2"/>
  <c r="F6738" i="2"/>
  <c r="F6610" i="2"/>
  <c r="F6482" i="2"/>
  <c r="F6354" i="2"/>
  <c r="F6226" i="2"/>
  <c r="F6098" i="2"/>
  <c r="F5970" i="2"/>
  <c r="F5842" i="2"/>
  <c r="F5681" i="2"/>
  <c r="F5649" i="2"/>
  <c r="F5617" i="2"/>
  <c r="F5585" i="2"/>
  <c r="F5553" i="2"/>
  <c r="F5521" i="2"/>
  <c r="F5489" i="2"/>
  <c r="F5457" i="2"/>
  <c r="F5425" i="2"/>
  <c r="F5393" i="2"/>
  <c r="F5361" i="2"/>
  <c r="F5329" i="2"/>
  <c r="F5297" i="2"/>
  <c r="F5265" i="2"/>
  <c r="F5233" i="2"/>
  <c r="F5201" i="2"/>
  <c r="F5169" i="2"/>
  <c r="F5137" i="2"/>
  <c r="F5105" i="2"/>
  <c r="F5073" i="2"/>
  <c r="F5041" i="2"/>
  <c r="F5009" i="2"/>
  <c r="F4977" i="2"/>
  <c r="F4945" i="2"/>
  <c r="F4913" i="2"/>
  <c r="F4881" i="2"/>
  <c r="F4849" i="2"/>
  <c r="F4817" i="2"/>
  <c r="F4785" i="2"/>
  <c r="E5426" i="2"/>
  <c r="E5298" i="2"/>
  <c r="E5170" i="2"/>
  <c r="E5042" i="2"/>
  <c r="E4914" i="2"/>
  <c r="E4786" i="2"/>
  <c r="E4699" i="2"/>
  <c r="E4635" i="2"/>
  <c r="E4571" i="2"/>
  <c r="E4507" i="2"/>
  <c r="E4443" i="2"/>
  <c r="E4379" i="2"/>
  <c r="E4315" i="2"/>
  <c r="E4251" i="2"/>
  <c r="E4187" i="2"/>
  <c r="E4123" i="2"/>
  <c r="E4059" i="2"/>
  <c r="E3995" i="2"/>
  <c r="E3931" i="2"/>
  <c r="E3867" i="2"/>
  <c r="E3803" i="2"/>
  <c r="E3739" i="2"/>
  <c r="E3675" i="2"/>
  <c r="E3611" i="2"/>
  <c r="E3547" i="2"/>
  <c r="E3483" i="2"/>
  <c r="E3419" i="2"/>
  <c r="E3355" i="2"/>
  <c r="E3291" i="2"/>
  <c r="E3227" i="2"/>
  <c r="E3163" i="2"/>
  <c r="E3099" i="2"/>
  <c r="E3035" i="2"/>
  <c r="E2971" i="2"/>
  <c r="E2907" i="2"/>
  <c r="E2843" i="2"/>
  <c r="E2779" i="2"/>
  <c r="E2715" i="2"/>
  <c r="E2651" i="2"/>
  <c r="E2587" i="2"/>
  <c r="E2523" i="2"/>
  <c r="E2459" i="2"/>
  <c r="E2395" i="2"/>
  <c r="E2331" i="2"/>
  <c r="E2267" i="2"/>
  <c r="E2203" i="2"/>
  <c r="E2139" i="2"/>
  <c r="E2075" i="2"/>
  <c r="E2011" i="2"/>
  <c r="E1947" i="2"/>
  <c r="F4727" i="2"/>
  <c r="F4663" i="2"/>
  <c r="F4599" i="2"/>
  <c r="F4535" i="2"/>
  <c r="F4471" i="2"/>
  <c r="F4407" i="2"/>
  <c r="F4343" i="2"/>
  <c r="F4279" i="2"/>
  <c r="F4215" i="2"/>
  <c r="F4151" i="2"/>
  <c r="F4087" i="2"/>
  <c r="F4023" i="2"/>
  <c r="F3959" i="2"/>
  <c r="F3895" i="2"/>
  <c r="F3831" i="2"/>
  <c r="F3767" i="2"/>
  <c r="F3703" i="2"/>
  <c r="F3639" i="2"/>
  <c r="F3575" i="2"/>
  <c r="F3511" i="2"/>
  <c r="F3447" i="2"/>
  <c r="F3383" i="2"/>
  <c r="F3319" i="2"/>
  <c r="F3255" i="2"/>
  <c r="F3191" i="2"/>
  <c r="F3127" i="2"/>
  <c r="F3063" i="2"/>
  <c r="F2999" i="2"/>
  <c r="F2935" i="2"/>
  <c r="F2871" i="2"/>
  <c r="F2807" i="2"/>
  <c r="F2743" i="2"/>
  <c r="F2679" i="2"/>
  <c r="F2615" i="2"/>
  <c r="F2551" i="2"/>
  <c r="F2487" i="2"/>
  <c r="F2423" i="2"/>
  <c r="F2359" i="2"/>
  <c r="F2295" i="2"/>
  <c r="F2231" i="2"/>
  <c r="F2167" i="2"/>
  <c r="F2103" i="2"/>
  <c r="F2039" i="2"/>
  <c r="F1975" i="2"/>
  <c r="E91" i="2"/>
  <c r="E75" i="2"/>
  <c r="E59" i="2"/>
  <c r="E43" i="2"/>
  <c r="F23" i="2"/>
  <c r="E1908" i="2"/>
  <c r="E1876" i="2"/>
  <c r="E1844" i="2"/>
  <c r="E1812" i="2"/>
  <c r="E1780" i="2"/>
  <c r="E1748" i="2"/>
  <c r="E1716" i="2"/>
  <c r="E1684" i="2"/>
  <c r="E1652" i="2"/>
  <c r="E1620" i="2"/>
  <c r="E1588" i="2"/>
  <c r="E1556" i="2"/>
  <c r="E1524" i="2"/>
  <c r="E1492" i="2"/>
  <c r="E1460" i="2"/>
  <c r="E1428" i="2"/>
  <c r="E1396" i="2"/>
  <c r="E1364" i="2"/>
  <c r="E1332" i="2"/>
  <c r="E1300" i="2"/>
  <c r="E1268" i="2"/>
  <c r="E1236" i="2"/>
  <c r="E1204" i="2"/>
  <c r="E1172" i="2"/>
  <c r="E1140" i="2"/>
  <c r="E1108" i="2"/>
  <c r="E1076" i="2"/>
  <c r="E1051" i="2"/>
  <c r="E1035" i="2"/>
  <c r="E1019" i="2"/>
  <c r="E1003" i="2"/>
  <c r="E987" i="2"/>
  <c r="E971" i="2"/>
  <c r="E955" i="2"/>
  <c r="E939" i="2"/>
  <c r="E923" i="2"/>
  <c r="E907" i="2"/>
  <c r="E891" i="2"/>
  <c r="E875" i="2"/>
  <c r="E859" i="2"/>
  <c r="E843" i="2"/>
  <c r="E827" i="2"/>
  <c r="E811" i="2"/>
  <c r="E771" i="2"/>
  <c r="E743" i="2"/>
  <c r="E715" i="2"/>
  <c r="E687" i="2"/>
  <c r="E655" i="2"/>
  <c r="E627" i="2"/>
  <c r="E599" i="2"/>
  <c r="E567" i="2"/>
  <c r="E539" i="2"/>
  <c r="E511" i="2"/>
  <c r="E479" i="2"/>
  <c r="E787" i="2"/>
  <c r="E767" i="2"/>
  <c r="E727" i="2"/>
  <c r="E691" i="2"/>
  <c r="E659" i="2"/>
  <c r="E623" i="2"/>
  <c r="E583" i="2"/>
  <c r="E555" i="2"/>
  <c r="E515" i="2"/>
  <c r="E483" i="2"/>
  <c r="E447" i="2"/>
  <c r="E415" i="2"/>
  <c r="E383" i="2"/>
  <c r="E351" i="2"/>
  <c r="E319" i="2"/>
  <c r="E287" i="2"/>
  <c r="E255" i="2"/>
  <c r="E223" i="2"/>
  <c r="F179" i="2"/>
  <c r="F147" i="2"/>
  <c r="F115" i="2"/>
  <c r="E11" i="2"/>
  <c r="F83" i="2"/>
  <c r="F51" i="2"/>
  <c r="E9" i="2"/>
  <c r="E443" i="2"/>
  <c r="E411" i="2"/>
  <c r="E379" i="2"/>
  <c r="E347" i="2"/>
  <c r="E315" i="2"/>
  <c r="E283" i="2"/>
  <c r="E251" i="2"/>
  <c r="E219" i="2"/>
  <c r="F175" i="2"/>
  <c r="F143" i="2"/>
  <c r="F111" i="2"/>
  <c r="E211" i="2"/>
  <c r="F39" i="2"/>
  <c r="E2036" i="2"/>
  <c r="E2004" i="2"/>
  <c r="E1972" i="2"/>
  <c r="E1940" i="2"/>
  <c r="F4746" i="2"/>
  <c r="F4714" i="2"/>
  <c r="F4682" i="2"/>
  <c r="F4650" i="2"/>
  <c r="F4618" i="2"/>
  <c r="F4586" i="2"/>
  <c r="F4554" i="2"/>
  <c r="F4522" i="2"/>
  <c r="F4490" i="2"/>
  <c r="F4458" i="2"/>
  <c r="F4426" i="2"/>
  <c r="F4394" i="2"/>
  <c r="F4362" i="2"/>
  <c r="F4330" i="2"/>
  <c r="F4298" i="2"/>
  <c r="F3722" i="2"/>
  <c r="F3690" i="2"/>
  <c r="F3658" i="2"/>
  <c r="F3626" i="2"/>
  <c r="F3594" i="2"/>
  <c r="F3562" i="2"/>
  <c r="F3530" i="2"/>
  <c r="F3498" i="2"/>
  <c r="F3466" i="2"/>
  <c r="F3434" i="2"/>
  <c r="F3402" i="2"/>
  <c r="F3370" i="2"/>
  <c r="F3338" i="2"/>
  <c r="F3306" i="2"/>
  <c r="F3274" i="2"/>
  <c r="F3242" i="2"/>
  <c r="F3210" i="2"/>
  <c r="F3178" i="2"/>
  <c r="F3146" i="2"/>
  <c r="F3114" i="2"/>
  <c r="F3082" i="2"/>
  <c r="F3050" i="2"/>
  <c r="F3018" i="2"/>
  <c r="F2986" i="2"/>
  <c r="F2954" i="2"/>
  <c r="F2922" i="2"/>
  <c r="F2890" i="2"/>
  <c r="F2858" i="2"/>
  <c r="F2826" i="2"/>
  <c r="F2794" i="2"/>
  <c r="F2762" i="2"/>
  <c r="F2730" i="2"/>
  <c r="F2698" i="2"/>
  <c r="F2666" i="2"/>
  <c r="F2634" i="2"/>
  <c r="F2602" i="2"/>
  <c r="F2570" i="2"/>
  <c r="F2538" i="2"/>
  <c r="F2506" i="2"/>
  <c r="F2474" i="2"/>
  <c r="F2442" i="2"/>
  <c r="F2410" i="2"/>
  <c r="F2378" i="2"/>
  <c r="F2346" i="2"/>
  <c r="F2314" i="2"/>
  <c r="F2282" i="2"/>
  <c r="F2250" i="2"/>
  <c r="F2218" i="2"/>
  <c r="F2186" i="2"/>
  <c r="F2154" i="2"/>
  <c r="F2122" i="2"/>
  <c r="F2090" i="2"/>
  <c r="F2058" i="2"/>
  <c r="F2026" i="2"/>
  <c r="F1994" i="2"/>
  <c r="F1962" i="2"/>
  <c r="F1930" i="2"/>
  <c r="F1909" i="2"/>
  <c r="F1893" i="2"/>
  <c r="F1877" i="2"/>
  <c r="F1861" i="2"/>
  <c r="F1845" i="2"/>
  <c r="F1829" i="2"/>
  <c r="F1813" i="2"/>
  <c r="F1797" i="2"/>
  <c r="F1781" i="2"/>
  <c r="F1765" i="2"/>
  <c r="F1749" i="2"/>
  <c r="F1733" i="2"/>
  <c r="F1717" i="2"/>
  <c r="F1701" i="2"/>
  <c r="F1685" i="2"/>
  <c r="F1669" i="2"/>
  <c r="F1653" i="2"/>
  <c r="F1637" i="2"/>
  <c r="F1621" i="2"/>
  <c r="F1605" i="2"/>
  <c r="F1589" i="2"/>
  <c r="F1573" i="2"/>
  <c r="F1557" i="2"/>
  <c r="F1541" i="2"/>
  <c r="F1525" i="2"/>
  <c r="F1509" i="2"/>
  <c r="F1493" i="2"/>
  <c r="F1477" i="2"/>
  <c r="F1461" i="2"/>
  <c r="F1445" i="2"/>
  <c r="F1429" i="2"/>
  <c r="F1413" i="2"/>
  <c r="F1397" i="2"/>
  <c r="F1381" i="2"/>
  <c r="F1365" i="2"/>
  <c r="F1349" i="2"/>
  <c r="F1333" i="2"/>
  <c r="F1317" i="2"/>
  <c r="F1301" i="2"/>
  <c r="F1285" i="2"/>
  <c r="F1269" i="2"/>
  <c r="F1253" i="2"/>
  <c r="F1237" i="2"/>
  <c r="F1221" i="2"/>
  <c r="F1205" i="2"/>
  <c r="F1189" i="2"/>
  <c r="F1173" i="2"/>
  <c r="F1157" i="2"/>
  <c r="F1141" i="2"/>
  <c r="F1125" i="2"/>
  <c r="F1109" i="2"/>
  <c r="F1093" i="2"/>
  <c r="F1077" i="2"/>
  <c r="F1061" i="2"/>
  <c r="F1045" i="2"/>
  <c r="F1029" i="2"/>
  <c r="F1013" i="2"/>
  <c r="F997" i="2"/>
  <c r="F981" i="2"/>
  <c r="F965" i="2"/>
  <c r="F949" i="2"/>
  <c r="F933" i="2"/>
  <c r="F917" i="2"/>
  <c r="F901" i="2"/>
  <c r="F885" i="2"/>
  <c r="F869" i="2"/>
  <c r="F853" i="2"/>
  <c r="F837" i="2"/>
  <c r="F821" i="2"/>
  <c r="F805" i="2"/>
  <c r="F789" i="2"/>
  <c r="F773" i="2"/>
  <c r="F757" i="2"/>
  <c r="F741" i="2"/>
  <c r="F725" i="2"/>
  <c r="F709" i="2"/>
  <c r="F693" i="2"/>
  <c r="F677" i="2"/>
  <c r="F661" i="2"/>
  <c r="F645" i="2"/>
  <c r="F629" i="2"/>
  <c r="F613" i="2"/>
  <c r="F597" i="2"/>
  <c r="F581" i="2"/>
  <c r="F565" i="2"/>
  <c r="F549" i="2"/>
  <c r="F533" i="2"/>
  <c r="F517" i="2"/>
  <c r="F501" i="2"/>
  <c r="F485" i="2"/>
  <c r="F469" i="2"/>
  <c r="F453" i="2"/>
  <c r="F437" i="2"/>
  <c r="F421" i="2"/>
  <c r="F405" i="2"/>
  <c r="F389" i="2"/>
  <c r="F373" i="2"/>
  <c r="F357" i="2"/>
  <c r="F341" i="2"/>
  <c r="F325" i="2"/>
  <c r="F309" i="2"/>
  <c r="F293" i="2"/>
  <c r="F277" i="2"/>
  <c r="F261" i="2"/>
  <c r="F245" i="2"/>
  <c r="F229" i="2"/>
  <c r="F213" i="2"/>
  <c r="F197" i="2"/>
  <c r="E181" i="2"/>
  <c r="E165" i="2"/>
  <c r="E149" i="2"/>
  <c r="E133" i="2"/>
  <c r="E117" i="2"/>
  <c r="E101" i="2"/>
  <c r="E10" i="2"/>
  <c r="E5431" i="2"/>
  <c r="E5399" i="2"/>
  <c r="E5367" i="2"/>
  <c r="E5335" i="2"/>
  <c r="E5303" i="2"/>
  <c r="E5271" i="2"/>
  <c r="E5239" i="2"/>
  <c r="E5207" i="2"/>
  <c r="E5175" i="2"/>
  <c r="E5143" i="2"/>
  <c r="E5111" i="2"/>
  <c r="E5079" i="2"/>
  <c r="E5047" i="2"/>
  <c r="E5015" i="2"/>
  <c r="E4983" i="2"/>
  <c r="E4951" i="2"/>
  <c r="E4919" i="2"/>
  <c r="E4887" i="2"/>
  <c r="E4855" i="2"/>
  <c r="E4823" i="2"/>
  <c r="E4791" i="2"/>
  <c r="F4278" i="2"/>
  <c r="F4246" i="2"/>
  <c r="F4214" i="2"/>
  <c r="F4182" i="2"/>
  <c r="F4150" i="2"/>
  <c r="F4118" i="2"/>
  <c r="F4086" i="2"/>
  <c r="F4054" i="2"/>
  <c r="F4022" i="2"/>
  <c r="F3990" i="2"/>
  <c r="F3958" i="2"/>
  <c r="F3926" i="2"/>
  <c r="F3894" i="2"/>
  <c r="F3862" i="2"/>
  <c r="F3830" i="2"/>
  <c r="F3798" i="2"/>
  <c r="F3766" i="2"/>
  <c r="E1917" i="2"/>
  <c r="E1885" i="2"/>
  <c r="E1853" i="2"/>
  <c r="E1821" i="2"/>
  <c r="E1789" i="2"/>
  <c r="E1757" i="2"/>
  <c r="E1725" i="2"/>
  <c r="E1693" i="2"/>
  <c r="E1661" i="2"/>
  <c r="E1629" i="2"/>
  <c r="E1597" i="2"/>
  <c r="E1565" i="2"/>
  <c r="E1533" i="2"/>
  <c r="E1501" i="2"/>
  <c r="E1469" i="2"/>
  <c r="E1437" i="2"/>
  <c r="E1405" i="2"/>
  <c r="E1373" i="2"/>
  <c r="E1341" i="2"/>
  <c r="E1309" i="2"/>
  <c r="E1277" i="2"/>
  <c r="E1245" i="2"/>
  <c r="E1213" i="2"/>
  <c r="E1181" i="2"/>
  <c r="E1149" i="2"/>
  <c r="E1117" i="2"/>
  <c r="E1085" i="2"/>
  <c r="E9996" i="2"/>
  <c r="E9795" i="2"/>
  <c r="E9462" i="2"/>
  <c r="F9465" i="2"/>
  <c r="F9203" i="2"/>
  <c r="E9342" i="2"/>
  <c r="E9086" i="2"/>
  <c r="E8901" i="2"/>
  <c r="E8645" i="2"/>
  <c r="E8389" i="2"/>
  <c r="F7660" i="2"/>
  <c r="F7596" i="2"/>
  <c r="F7532" i="2"/>
  <c r="F7468" i="2"/>
  <c r="E8227" i="2"/>
  <c r="E8108" i="2"/>
  <c r="E7980" i="2"/>
  <c r="E7852" i="2"/>
  <c r="E7724" i="2"/>
  <c r="E7596" i="2"/>
  <c r="E7468" i="2"/>
  <c r="E7340" i="2"/>
  <c r="E7295" i="2"/>
  <c r="E7167" i="2"/>
  <c r="E7039" i="2"/>
  <c r="E6911" i="2"/>
  <c r="E6783" i="2"/>
  <c r="E6655" i="2"/>
  <c r="E6527" i="2"/>
  <c r="E6399" i="2"/>
  <c r="E6271" i="2"/>
  <c r="E6143" i="2"/>
  <c r="E6015" i="2"/>
  <c r="E5887" i="2"/>
  <c r="F7347" i="2"/>
  <c r="F7218" i="2"/>
  <c r="E5723" i="2"/>
  <c r="E5595" i="2"/>
  <c r="E5467" i="2"/>
  <c r="F7094" i="2"/>
  <c r="F6966" i="2"/>
  <c r="F6838" i="2"/>
  <c r="F6710" i="2"/>
  <c r="F6582" i="2"/>
  <c r="F6454" i="2"/>
  <c r="F6326" i="2"/>
  <c r="F6198" i="2"/>
  <c r="F6070" i="2"/>
  <c r="F5942" i="2"/>
  <c r="F5698" i="2"/>
  <c r="F5666" i="2"/>
  <c r="F5634" i="2"/>
  <c r="F5602" i="2"/>
  <c r="F5570" i="2"/>
  <c r="F5538" i="2"/>
  <c r="F5506" i="2"/>
  <c r="F5474" i="2"/>
  <c r="F5442" i="2"/>
  <c r="F5410" i="2"/>
  <c r="F5378" i="2"/>
  <c r="F5346" i="2"/>
  <c r="F5314" i="2"/>
  <c r="F5282" i="2"/>
  <c r="F5250" i="2"/>
  <c r="F5218" i="2"/>
  <c r="F5186" i="2"/>
  <c r="F5154" i="2"/>
  <c r="F5122" i="2"/>
  <c r="F5090" i="2"/>
  <c r="F5058" i="2"/>
  <c r="F5026" i="2"/>
  <c r="F4994" i="2"/>
  <c r="F4962" i="2"/>
  <c r="F4930" i="2"/>
  <c r="F4898" i="2"/>
  <c r="F4866" i="2"/>
  <c r="F4834" i="2"/>
  <c r="F4802" i="2"/>
  <c r="F4770" i="2"/>
  <c r="E5374" i="2"/>
  <c r="E5246" i="2"/>
  <c r="E5118" i="2"/>
  <c r="E4990" i="2"/>
  <c r="E4862" i="2"/>
  <c r="E4753" i="2"/>
  <c r="E4689" i="2"/>
  <c r="E4625" i="2"/>
  <c r="E4561" i="2"/>
  <c r="E4497" i="2"/>
  <c r="E4433" i="2"/>
  <c r="E4369" i="2"/>
  <c r="E4305" i="2"/>
  <c r="E4241" i="2"/>
  <c r="E4177" i="2"/>
  <c r="E4113" i="2"/>
  <c r="E4049" i="2"/>
  <c r="E3985" i="2"/>
  <c r="E3921" i="2"/>
  <c r="E3857" i="2"/>
  <c r="E3793" i="2"/>
  <c r="E3729" i="2"/>
  <c r="E3665" i="2"/>
  <c r="E3601" i="2"/>
  <c r="E3537" i="2"/>
  <c r="E3473" i="2"/>
  <c r="E3409" i="2"/>
  <c r="E3345" i="2"/>
  <c r="E3281" i="2"/>
  <c r="E3217" i="2"/>
  <c r="E3153" i="2"/>
  <c r="E3089" i="2"/>
  <c r="E3025" i="2"/>
  <c r="E2961" i="2"/>
  <c r="E2897" i="2"/>
  <c r="E2833" i="2"/>
  <c r="E2769" i="2"/>
  <c r="E2705" i="2"/>
  <c r="E2641" i="2"/>
  <c r="E2577" i="2"/>
  <c r="E2513" i="2"/>
  <c r="E2449" i="2"/>
  <c r="E2385" i="2"/>
  <c r="E2321" i="2"/>
  <c r="E2257" i="2"/>
  <c r="E2193" i="2"/>
  <c r="E2129" i="2"/>
  <c r="E2065" i="2"/>
  <c r="E2001" i="2"/>
  <c r="E1937" i="2"/>
  <c r="F4729" i="2"/>
  <c r="F4665" i="2"/>
  <c r="F4601" i="2"/>
  <c r="F4537" i="2"/>
  <c r="F4473" i="2"/>
  <c r="F4409" i="2"/>
  <c r="F4345" i="2"/>
  <c r="F4281" i="2"/>
  <c r="F4217" i="2"/>
  <c r="F4153" i="2"/>
  <c r="F4089" i="2"/>
  <c r="F4025" i="2"/>
  <c r="F3961" i="2"/>
  <c r="F3897" i="2"/>
  <c r="F3833" i="2"/>
  <c r="F3769" i="2"/>
  <c r="F3705" i="2"/>
  <c r="F3641" i="2"/>
  <c r="F3577" i="2"/>
  <c r="F3513" i="2"/>
  <c r="F3449" i="2"/>
  <c r="F3385" i="2"/>
  <c r="F3321" i="2"/>
  <c r="F3257" i="2"/>
  <c r="F3193" i="2"/>
  <c r="F3129" i="2"/>
  <c r="F3065" i="2"/>
  <c r="F3001" i="2"/>
  <c r="F2937" i="2"/>
  <c r="F2873" i="2"/>
  <c r="F2809" i="2"/>
  <c r="F2745" i="2"/>
  <c r="F2681" i="2"/>
  <c r="F2617" i="2"/>
  <c r="F2553" i="2"/>
  <c r="F2489" i="2"/>
  <c r="F2425" i="2"/>
  <c r="F2361" i="2"/>
  <c r="F2297" i="2"/>
  <c r="F2233" i="2"/>
  <c r="F2169" i="2"/>
  <c r="F2105" i="2"/>
  <c r="F2041" i="2"/>
  <c r="F1977" i="2"/>
  <c r="E92" i="2"/>
  <c r="E60" i="2"/>
  <c r="F25" i="2"/>
  <c r="E1874" i="2"/>
  <c r="E1810" i="2"/>
  <c r="E1746" i="2"/>
  <c r="E1682" i="2"/>
  <c r="E1618" i="2"/>
  <c r="E1554" i="2"/>
  <c r="E1490" i="2"/>
  <c r="E1426" i="2"/>
  <c r="E1362" i="2"/>
  <c r="E1298" i="2"/>
  <c r="E1234" i="2"/>
  <c r="E1170" i="2"/>
  <c r="E1106" i="2"/>
  <c r="E1050" i="2"/>
  <c r="E1018" i="2"/>
  <c r="E986" i="2"/>
  <c r="E954" i="2"/>
  <c r="E922" i="2"/>
  <c r="E890" i="2"/>
  <c r="E858" i="2"/>
  <c r="E826" i="2"/>
  <c r="E794" i="2"/>
  <c r="E762" i="2"/>
  <c r="E730" i="2"/>
  <c r="E698" i="2"/>
  <c r="E666" i="2"/>
  <c r="E634" i="2"/>
  <c r="E602" i="2"/>
  <c r="E570" i="2"/>
  <c r="E538" i="2"/>
  <c r="E506" i="2"/>
  <c r="E474" i="2"/>
  <c r="E442" i="2"/>
  <c r="E410" i="2"/>
  <c r="E378" i="2"/>
  <c r="E346" i="2"/>
  <c r="E314" i="2"/>
  <c r="E282" i="2"/>
  <c r="E250" i="2"/>
  <c r="E218" i="2"/>
  <c r="E172" i="2"/>
  <c r="E140" i="2"/>
  <c r="E108" i="2"/>
  <c r="E209" i="2"/>
  <c r="F76" i="2"/>
  <c r="F44" i="2"/>
  <c r="E10028" i="2"/>
  <c r="E9827" i="2"/>
  <c r="E9478" i="2"/>
  <c r="F9489" i="2"/>
  <c r="F9227" i="2"/>
  <c r="E9403" i="2"/>
  <c r="E9158" i="2"/>
  <c r="E8973" i="2"/>
  <c r="E8717" i="2"/>
  <c r="E8461" i="2"/>
  <c r="F7682" i="2"/>
  <c r="F7618" i="2"/>
  <c r="F7554" i="2"/>
  <c r="F7490" i="2"/>
  <c r="F7426" i="2"/>
  <c r="E8144" i="2"/>
  <c r="E8016" i="2"/>
  <c r="E7888" i="2"/>
  <c r="E7760" i="2"/>
  <c r="E7632" i="2"/>
  <c r="E7504" i="2"/>
  <c r="E7376" i="2"/>
  <c r="F7346" i="2"/>
  <c r="E7203" i="2"/>
  <c r="E7075" i="2"/>
  <c r="E6947" i="2"/>
  <c r="E6819" i="2"/>
  <c r="E6691" i="2"/>
  <c r="E6563" i="2"/>
  <c r="E6435" i="2"/>
  <c r="E6307" i="2"/>
  <c r="E6179" i="2"/>
  <c r="E6051" i="2"/>
  <c r="E5923" i="2"/>
  <c r="F7391" i="2"/>
  <c r="F7262" i="2"/>
  <c r="E5791" i="2"/>
  <c r="E5663" i="2"/>
  <c r="E5535" i="2"/>
  <c r="F7138" i="2"/>
  <c r="F7010" i="2"/>
  <c r="F6882" i="2"/>
  <c r="F6754" i="2"/>
  <c r="F6626" i="2"/>
  <c r="F6498" i="2"/>
  <c r="F6370" i="2"/>
  <c r="F6242" i="2"/>
  <c r="F6114" i="2"/>
  <c r="F5986" i="2"/>
  <c r="F5858" i="2"/>
  <c r="F5685" i="2"/>
  <c r="F5653" i="2"/>
  <c r="F5621" i="2"/>
  <c r="F5589" i="2"/>
  <c r="F5557" i="2"/>
  <c r="F5525" i="2"/>
  <c r="F5493" i="2"/>
  <c r="F5461" i="2"/>
  <c r="F5429" i="2"/>
  <c r="F5397" i="2"/>
  <c r="F5365" i="2"/>
  <c r="F5333" i="2"/>
  <c r="F5301" i="2"/>
  <c r="F5269" i="2"/>
  <c r="F5237" i="2"/>
  <c r="F5205" i="2"/>
  <c r="F5173" i="2"/>
  <c r="F5141" i="2"/>
  <c r="F5109" i="2"/>
  <c r="F5077" i="2"/>
  <c r="F5045" i="2"/>
  <c r="F5013" i="2"/>
  <c r="F4981" i="2"/>
  <c r="F4949" i="2"/>
  <c r="F4917" i="2"/>
  <c r="F4885" i="2"/>
  <c r="F4853" i="2"/>
  <c r="F4821" i="2"/>
  <c r="F4789" i="2"/>
  <c r="E5442" i="2"/>
  <c r="E5314" i="2"/>
  <c r="E5186" i="2"/>
  <c r="E5058" i="2"/>
  <c r="E4930" i="2"/>
  <c r="E4802" i="2"/>
  <c r="E4723" i="2"/>
  <c r="E4659" i="2"/>
  <c r="E4595" i="2"/>
  <c r="E4531" i="2"/>
  <c r="E4467" i="2"/>
  <c r="E4403" i="2"/>
  <c r="E4339" i="2"/>
  <c r="E4275" i="2"/>
  <c r="E4211" i="2"/>
  <c r="E4147" i="2"/>
  <c r="E4083" i="2"/>
  <c r="E4019" i="2"/>
  <c r="E3955" i="2"/>
  <c r="E3891" i="2"/>
  <c r="E3827" i="2"/>
  <c r="E3763" i="2"/>
  <c r="E3699" i="2"/>
  <c r="E3635" i="2"/>
  <c r="E3571" i="2"/>
  <c r="E3507" i="2"/>
  <c r="E3443" i="2"/>
  <c r="E3379" i="2"/>
  <c r="E3315" i="2"/>
  <c r="E3251" i="2"/>
  <c r="E3187" i="2"/>
  <c r="E3123" i="2"/>
  <c r="E3059" i="2"/>
  <c r="E2995" i="2"/>
  <c r="E2931" i="2"/>
  <c r="E2867" i="2"/>
  <c r="E2803" i="2"/>
  <c r="E2739" i="2"/>
  <c r="E2675" i="2"/>
  <c r="E2611" i="2"/>
  <c r="E2547" i="2"/>
  <c r="E2483" i="2"/>
  <c r="E2419" i="2"/>
  <c r="E2355" i="2"/>
  <c r="E2291" i="2"/>
  <c r="E2227" i="2"/>
  <c r="E2163" i="2"/>
  <c r="E2099" i="2"/>
  <c r="E2035" i="2"/>
  <c r="E1971" i="2"/>
  <c r="F4751" i="2"/>
  <c r="F4687" i="2"/>
  <c r="F4623" i="2"/>
  <c r="F4559" i="2"/>
  <c r="F4495" i="2"/>
  <c r="F4431" i="2"/>
  <c r="F4367" i="2"/>
  <c r="F4303" i="2"/>
  <c r="F4239" i="2"/>
  <c r="F4175" i="2"/>
  <c r="F4111" i="2"/>
  <c r="F4047" i="2"/>
  <c r="F3983" i="2"/>
  <c r="F3919" i="2"/>
  <c r="F3855" i="2"/>
  <c r="F3791" i="2"/>
  <c r="F3727" i="2"/>
  <c r="F3663" i="2"/>
  <c r="F3599" i="2"/>
  <c r="F3535" i="2"/>
  <c r="F3471" i="2"/>
  <c r="F3407" i="2"/>
  <c r="F3343" i="2"/>
  <c r="F3279" i="2"/>
  <c r="F3215" i="2"/>
  <c r="F3151" i="2"/>
  <c r="F3087" i="2"/>
  <c r="F3023" i="2"/>
  <c r="F2959" i="2"/>
  <c r="F2895" i="2"/>
  <c r="F2831" i="2"/>
  <c r="F2767" i="2"/>
  <c r="F2703" i="2"/>
  <c r="F2639" i="2"/>
  <c r="F2575" i="2"/>
  <c r="F2511" i="2"/>
  <c r="F2447" i="2"/>
  <c r="F2383" i="2"/>
  <c r="F2319" i="2"/>
  <c r="F2255" i="2"/>
  <c r="F2191" i="2"/>
  <c r="F2127" i="2"/>
  <c r="F2063" i="2"/>
  <c r="F1999" i="2"/>
  <c r="F1935" i="2"/>
  <c r="E81" i="2"/>
  <c r="E65" i="2"/>
  <c r="E49" i="2"/>
  <c r="E33" i="2"/>
  <c r="E1920" i="2"/>
  <c r="E1888" i="2"/>
  <c r="E1856" i="2"/>
  <c r="E1824" i="2"/>
  <c r="E1792" i="2"/>
  <c r="E1760" i="2"/>
  <c r="E1728" i="2"/>
  <c r="E1696" i="2"/>
  <c r="E1664" i="2"/>
  <c r="E1632" i="2"/>
  <c r="E1600" i="2"/>
  <c r="E1568" i="2"/>
  <c r="E1536" i="2"/>
  <c r="E1504" i="2"/>
  <c r="E1472" i="2"/>
  <c r="E1440" i="2"/>
  <c r="E1408" i="2"/>
  <c r="E1376" i="2"/>
  <c r="E1344" i="2"/>
  <c r="E1312" i="2"/>
  <c r="E1280" i="2"/>
  <c r="E1248" i="2"/>
  <c r="E1216" i="2"/>
  <c r="E1184" i="2"/>
  <c r="E1152" i="2"/>
  <c r="E1120" i="2"/>
  <c r="E1088" i="2"/>
  <c r="E1057" i="2"/>
  <c r="E1041" i="2"/>
  <c r="E1025" i="2"/>
  <c r="E1009" i="2"/>
  <c r="E993" i="2"/>
  <c r="E977" i="2"/>
  <c r="E961" i="2"/>
  <c r="E945" i="2"/>
  <c r="E929" i="2"/>
  <c r="E913" i="2"/>
  <c r="E897" i="2"/>
  <c r="E881" i="2"/>
  <c r="E865" i="2"/>
  <c r="E849" i="2"/>
  <c r="E833" i="2"/>
  <c r="E817" i="2"/>
  <c r="E801" i="2"/>
  <c r="E785" i="2"/>
  <c r="E769" i="2"/>
  <c r="E753" i="2"/>
  <c r="E737" i="2"/>
  <c r="E721" i="2"/>
  <c r="E705" i="2"/>
  <c r="E689" i="2"/>
  <c r="E673" i="2"/>
  <c r="E657" i="2"/>
  <c r="E641" i="2"/>
  <c r="E625" i="2"/>
  <c r="E609" i="2"/>
  <c r="E593" i="2"/>
  <c r="E577" i="2"/>
  <c r="E561" i="2"/>
  <c r="E545" i="2"/>
  <c r="E529" i="2"/>
  <c r="E513" i="2"/>
  <c r="E497" i="2"/>
  <c r="E481" i="2"/>
  <c r="E465" i="2"/>
  <c r="E449" i="2"/>
  <c r="E433" i="2"/>
  <c r="E417" i="2"/>
  <c r="E401" i="2"/>
  <c r="E385" i="2"/>
  <c r="E369" i="2"/>
  <c r="E353" i="2"/>
  <c r="E337" i="2"/>
  <c r="E321" i="2"/>
  <c r="E305" i="2"/>
  <c r="E289" i="2"/>
  <c r="E273" i="2"/>
  <c r="E257" i="2"/>
  <c r="E241" i="2"/>
  <c r="E225" i="2"/>
  <c r="E206" i="2"/>
  <c r="E15" i="2"/>
  <c r="E191" i="2"/>
  <c r="F169" i="2"/>
  <c r="F153" i="2"/>
  <c r="F137" i="2"/>
  <c r="F121" i="2"/>
  <c r="F105" i="2"/>
  <c r="F89" i="2"/>
  <c r="F73" i="2"/>
  <c r="F57" i="2"/>
  <c r="F41" i="2"/>
  <c r="E21" i="2"/>
  <c r="E10179" i="2"/>
  <c r="F9980" i="2"/>
  <c r="F10055" i="2"/>
  <c r="E9760" i="2"/>
  <c r="F9696" i="2"/>
  <c r="F10041" i="2"/>
  <c r="E9699" i="2"/>
  <c r="F9729" i="2"/>
  <c r="F9422" i="2"/>
  <c r="F9166" i="2"/>
  <c r="E9351" i="2"/>
  <c r="E9095" i="2"/>
  <c r="F8928" i="2"/>
  <c r="F8800" i="2"/>
  <c r="F8678" i="2"/>
  <c r="F8614" i="2"/>
  <c r="F8550" i="2"/>
  <c r="F8486" i="2"/>
  <c r="F8422" i="2"/>
  <c r="F8358" i="2"/>
  <c r="F8294" i="2"/>
  <c r="F8230" i="2"/>
  <c r="E8882" i="2"/>
  <c r="E8754" i="2"/>
  <c r="E8626" i="2"/>
  <c r="E8498" i="2"/>
  <c r="E8370" i="2"/>
  <c r="E8242" i="2"/>
  <c r="F8161" i="2"/>
  <c r="F8097" i="2"/>
  <c r="F8033" i="2"/>
  <c r="F7969" i="2"/>
  <c r="F7905" i="2"/>
  <c r="F7841" i="2"/>
  <c r="F7777" i="2"/>
  <c r="F7713" i="2"/>
  <c r="F10005" i="2"/>
  <c r="E9770" i="2"/>
  <c r="F9611" i="2"/>
  <c r="F9349" i="2"/>
  <c r="F9093" i="2"/>
  <c r="E9284" i="2"/>
  <c r="E9028" i="2"/>
  <c r="E8843" i="2"/>
  <c r="E8587" i="2"/>
  <c r="E8331" i="2"/>
  <c r="E8175" i="2"/>
  <c r="E8047" i="2"/>
  <c r="E7919" i="2"/>
  <c r="E7791" i="2"/>
  <c r="E7663" i="2"/>
  <c r="E7535" i="2"/>
  <c r="E7407" i="2"/>
  <c r="E7266" i="2"/>
  <c r="E7162" i="2"/>
  <c r="E7098" i="2"/>
  <c r="E7034" i="2"/>
  <c r="E6970" i="2"/>
  <c r="E6906" i="2"/>
  <c r="E6842" i="2"/>
  <c r="E6778" i="2"/>
  <c r="E6714" i="2"/>
  <c r="E6650" i="2"/>
  <c r="E6586" i="2"/>
  <c r="E6522" i="2"/>
  <c r="E6458" i="2"/>
  <c r="E6394" i="2"/>
  <c r="E6330" i="2"/>
  <c r="E6266" i="2"/>
  <c r="E6202" i="2"/>
  <c r="E6138" i="2"/>
  <c r="E6074" i="2"/>
  <c r="E6010" i="2"/>
  <c r="E5946" i="2"/>
  <c r="E5882" i="2"/>
  <c r="E5814" i="2"/>
  <c r="E5750" i="2"/>
  <c r="E5686" i="2"/>
  <c r="E5622" i="2"/>
  <c r="E5558" i="2"/>
  <c r="E5494" i="2"/>
  <c r="F7303" i="2"/>
  <c r="F7239" i="2"/>
  <c r="F7175" i="2"/>
  <c r="F7111" i="2"/>
  <c r="F7047" i="2"/>
  <c r="F6983" i="2"/>
  <c r="F6919" i="2"/>
  <c r="F6855" i="2"/>
  <c r="F6791" i="2"/>
  <c r="F6727" i="2"/>
  <c r="F6663" i="2"/>
  <c r="F6599" i="2"/>
  <c r="F6535" i="2"/>
  <c r="F6471" i="2"/>
  <c r="F6407" i="2"/>
  <c r="F6343" i="2"/>
  <c r="F6279" i="2"/>
  <c r="F6215" i="2"/>
  <c r="F6151" i="2"/>
  <c r="F6087" i="2"/>
  <c r="F6023" i="2"/>
  <c r="F5959" i="2"/>
  <c r="F5895" i="2"/>
  <c r="F5831" i="2"/>
  <c r="F5795" i="2"/>
  <c r="F5763" i="2"/>
  <c r="F5731" i="2"/>
  <c r="E9916" i="2"/>
  <c r="E9641" i="2"/>
  <c r="F9533" i="2"/>
  <c r="F9271" i="2"/>
  <c r="E9322" i="2"/>
  <c r="E9066" i="2"/>
  <c r="E8817" i="2"/>
  <c r="E8561" i="2"/>
  <c r="E8305" i="2"/>
  <c r="F7645" i="2"/>
  <c r="F7581" i="2"/>
  <c r="F7517" i="2"/>
  <c r="F7453" i="2"/>
  <c r="E8162" i="2"/>
  <c r="E8034" i="2"/>
  <c r="E7906" i="2"/>
  <c r="E7778" i="2"/>
  <c r="E7650" i="2"/>
  <c r="E7522" i="2"/>
  <c r="E7394" i="2"/>
  <c r="F7368" i="2"/>
  <c r="E7253" i="2"/>
  <c r="E7125" i="2"/>
  <c r="E6997" i="2"/>
  <c r="E6869" i="2"/>
  <c r="E6741" i="2"/>
  <c r="E6613" i="2"/>
  <c r="E6485" i="2"/>
  <c r="E6357" i="2"/>
  <c r="E6229" i="2"/>
  <c r="E6101" i="2"/>
  <c r="E5973" i="2"/>
  <c r="E5845" i="2"/>
  <c r="F7284" i="2"/>
  <c r="E5777" i="2"/>
  <c r="E5649" i="2"/>
  <c r="E5521" i="2"/>
  <c r="F7128" i="2"/>
  <c r="F7000" i="2"/>
  <c r="F6872" i="2"/>
  <c r="F6744" i="2"/>
  <c r="F6616" i="2"/>
  <c r="F6488" i="2"/>
  <c r="F6360" i="2"/>
  <c r="F6232" i="2"/>
  <c r="F6104" i="2"/>
  <c r="F5976" i="2"/>
  <c r="F5848" i="2"/>
  <c r="E5332" i="2"/>
  <c r="E5204" i="2"/>
  <c r="E5076" i="2"/>
  <c r="E4948" i="2"/>
  <c r="E4820" i="2"/>
  <c r="E4716" i="2"/>
  <c r="E4652" i="2"/>
  <c r="E4588" i="2"/>
  <c r="E4524" i="2"/>
  <c r="E4460" i="2"/>
  <c r="E4396" i="2"/>
  <c r="E4332" i="2"/>
  <c r="E4268" i="2"/>
  <c r="E4204" i="2"/>
  <c r="E4140" i="2"/>
  <c r="E4076" i="2"/>
  <c r="E4012" i="2"/>
  <c r="E3948" i="2"/>
  <c r="E3884" i="2"/>
  <c r="E3820" i="2"/>
  <c r="E3756" i="2"/>
  <c r="E3692" i="2"/>
  <c r="E3628" i="2"/>
  <c r="E3564" i="2"/>
  <c r="E3500" i="2"/>
  <c r="E3436" i="2"/>
  <c r="E3372" i="2"/>
  <c r="E3308" i="2"/>
  <c r="E3244" i="2"/>
  <c r="E3180" i="2"/>
  <c r="E3116" i="2"/>
  <c r="E3072" i="2"/>
  <c r="E3040" i="2"/>
  <c r="E3008" i="2"/>
  <c r="E2976" i="2"/>
  <c r="E2944" i="2"/>
  <c r="E2912" i="2"/>
  <c r="E2880" i="2"/>
  <c r="E2848" i="2"/>
  <c r="E2816" i="2"/>
  <c r="E2784" i="2"/>
  <c r="E2752" i="2"/>
  <c r="E2720" i="2"/>
  <c r="E2688" i="2"/>
  <c r="E2656" i="2"/>
  <c r="E2624" i="2"/>
  <c r="E2592" i="2"/>
  <c r="E2560" i="2"/>
  <c r="E2528" i="2"/>
  <c r="E2496" i="2"/>
  <c r="E2464" i="2"/>
  <c r="E2432" i="2"/>
  <c r="E2400" i="2"/>
  <c r="E2368" i="2"/>
  <c r="E2336" i="2"/>
  <c r="E2304" i="2"/>
  <c r="E2272" i="2"/>
  <c r="E2240" i="2"/>
  <c r="E2208" i="2"/>
  <c r="E2176" i="2"/>
  <c r="E2144" i="2"/>
  <c r="E2112" i="2"/>
  <c r="E2080" i="2"/>
  <c r="E2048" i="2"/>
  <c r="E2016" i="2"/>
  <c r="E1984" i="2"/>
  <c r="E1952" i="2"/>
  <c r="F4758" i="2"/>
  <c r="F4726" i="2"/>
  <c r="F4694" i="2"/>
  <c r="F4662" i="2"/>
  <c r="F4630" i="2"/>
  <c r="F4598" i="2"/>
  <c r="F4566" i="2"/>
  <c r="F4534" i="2"/>
  <c r="F4502" i="2"/>
  <c r="F4470" i="2"/>
  <c r="F4438" i="2"/>
  <c r="F4406" i="2"/>
  <c r="F4374" i="2"/>
  <c r="F4342" i="2"/>
  <c r="F4310" i="2"/>
  <c r="F3734" i="2"/>
  <c r="F3702" i="2"/>
  <c r="F3670" i="2"/>
  <c r="F3638" i="2"/>
  <c r="F3606" i="2"/>
  <c r="F3574" i="2"/>
  <c r="F3542" i="2"/>
  <c r="F3510" i="2"/>
  <c r="F3478" i="2"/>
  <c r="F3446" i="2"/>
  <c r="F3414" i="2"/>
  <c r="F3382" i="2"/>
  <c r="F3350" i="2"/>
  <c r="F3318" i="2"/>
  <c r="F3286" i="2"/>
  <c r="F3254" i="2"/>
  <c r="F3222" i="2"/>
  <c r="F3190" i="2"/>
  <c r="F3158" i="2"/>
  <c r="F3126" i="2"/>
  <c r="F3094" i="2"/>
  <c r="F3062" i="2"/>
  <c r="F3030" i="2"/>
  <c r="F2998" i="2"/>
  <c r="F2966" i="2"/>
  <c r="F2934" i="2"/>
  <c r="F2902" i="2"/>
  <c r="F2870" i="2"/>
  <c r="F2838" i="2"/>
  <c r="F2806" i="2"/>
  <c r="F2774" i="2"/>
  <c r="F2742" i="2"/>
  <c r="F2710" i="2"/>
  <c r="F2678" i="2"/>
  <c r="F2646" i="2"/>
  <c r="F2614" i="2"/>
  <c r="F2582" i="2"/>
  <c r="F2550" i="2"/>
  <c r="F2518" i="2"/>
  <c r="F2486" i="2"/>
  <c r="F2454" i="2"/>
  <c r="F2422" i="2"/>
  <c r="F2390" i="2"/>
  <c r="F2358" i="2"/>
  <c r="F2326" i="2"/>
  <c r="F2294" i="2"/>
  <c r="F2262" i="2"/>
  <c r="F2230" i="2"/>
  <c r="F2198" i="2"/>
  <c r="F2166" i="2"/>
  <c r="F2134" i="2"/>
  <c r="F2102" i="2"/>
  <c r="F2070" i="2"/>
  <c r="F2038" i="2"/>
  <c r="F2006" i="2"/>
  <c r="F1974" i="2"/>
  <c r="F1942" i="2"/>
  <c r="F1915" i="2"/>
  <c r="F1899" i="2"/>
  <c r="F1883" i="2"/>
  <c r="F1867" i="2"/>
  <c r="F1851" i="2"/>
  <c r="F1835" i="2"/>
  <c r="F1819" i="2"/>
  <c r="F1803" i="2"/>
  <c r="F1787" i="2"/>
  <c r="F1771" i="2"/>
  <c r="F1755" i="2"/>
  <c r="F1739" i="2"/>
  <c r="F1723" i="2"/>
  <c r="F1707" i="2"/>
  <c r="F1691" i="2"/>
  <c r="F1675" i="2"/>
  <c r="F1659" i="2"/>
  <c r="F1643" i="2"/>
  <c r="F1627" i="2"/>
  <c r="F1611" i="2"/>
  <c r="F1595" i="2"/>
  <c r="F1579" i="2"/>
  <c r="F1563" i="2"/>
  <c r="F1547" i="2"/>
  <c r="F1531" i="2"/>
  <c r="F1515" i="2"/>
  <c r="F1499" i="2"/>
  <c r="F1483" i="2"/>
  <c r="F1467" i="2"/>
  <c r="F1451" i="2"/>
  <c r="F1435" i="2"/>
  <c r="F1419" i="2"/>
  <c r="F1403" i="2"/>
  <c r="F1387" i="2"/>
  <c r="F1371" i="2"/>
  <c r="F1355" i="2"/>
  <c r="F1339" i="2"/>
  <c r="F1323" i="2"/>
  <c r="F1307" i="2"/>
  <c r="F1291" i="2"/>
  <c r="F1275" i="2"/>
  <c r="F1259" i="2"/>
  <c r="F1243" i="2"/>
  <c r="F1227" i="2"/>
  <c r="F1211" i="2"/>
  <c r="F1195" i="2"/>
  <c r="F1179" i="2"/>
  <c r="F1163" i="2"/>
  <c r="F1147" i="2"/>
  <c r="F1131" i="2"/>
  <c r="F1115" i="2"/>
  <c r="F1099" i="2"/>
  <c r="F1083" i="2"/>
  <c r="F1067" i="2"/>
  <c r="F1051" i="2"/>
  <c r="F1035" i="2"/>
  <c r="F1019" i="2"/>
  <c r="F1003" i="2"/>
  <c r="F987" i="2"/>
  <c r="F971" i="2"/>
  <c r="F955" i="2"/>
  <c r="F939" i="2"/>
  <c r="F923" i="2"/>
  <c r="F907" i="2"/>
  <c r="F891" i="2"/>
  <c r="F875" i="2"/>
  <c r="F859" i="2"/>
  <c r="F843" i="2"/>
  <c r="F827" i="2"/>
  <c r="F811" i="2"/>
  <c r="F795" i="2"/>
  <c r="F779" i="2"/>
  <c r="F763" i="2"/>
  <c r="F747" i="2"/>
  <c r="F731" i="2"/>
  <c r="F715" i="2"/>
  <c r="F699" i="2"/>
  <c r="F683" i="2"/>
  <c r="F667" i="2"/>
  <c r="F651" i="2"/>
  <c r="F635" i="2"/>
  <c r="F619" i="2"/>
  <c r="F603" i="2"/>
  <c r="F587" i="2"/>
  <c r="F571" i="2"/>
  <c r="F555" i="2"/>
  <c r="F539" i="2"/>
  <c r="F523" i="2"/>
  <c r="F507" i="2"/>
  <c r="F491" i="2"/>
  <c r="F475" i="2"/>
  <c r="F2035" i="2"/>
  <c r="F2003" i="2"/>
  <c r="F1971" i="2"/>
  <c r="F1939" i="2"/>
  <c r="E10168" i="2"/>
  <c r="F10172" i="2"/>
  <c r="E9994" i="2"/>
  <c r="E9793" i="2"/>
  <c r="E9501" i="2"/>
  <c r="E9904" i="2"/>
  <c r="E9544" i="2"/>
  <c r="F9460" i="2"/>
  <c r="F9198" i="2"/>
  <c r="E9255" i="2"/>
  <c r="F9009" i="2"/>
  <c r="F8880" i="2"/>
  <c r="F8752" i="2"/>
  <c r="F8654" i="2"/>
  <c r="F8590" i="2"/>
  <c r="F8526" i="2"/>
  <c r="F8462" i="2"/>
  <c r="F8398" i="2"/>
  <c r="F8334" i="2"/>
  <c r="F8270" i="2"/>
  <c r="E8962" i="2"/>
  <c r="E8834" i="2"/>
  <c r="E8706" i="2"/>
  <c r="E8578" i="2"/>
  <c r="E8450" i="2"/>
  <c r="E8322" i="2"/>
  <c r="F8217" i="2"/>
  <c r="F8153" i="2"/>
  <c r="F8089" i="2"/>
  <c r="F8025" i="2"/>
  <c r="F7961" i="2"/>
  <c r="F7897" i="2"/>
  <c r="F7833" i="2"/>
  <c r="F7769" i="2"/>
  <c r="F7705" i="2"/>
  <c r="F9880" i="2"/>
  <c r="F9579" i="2"/>
  <c r="F9317" i="2"/>
  <c r="F9061" i="2"/>
  <c r="E9188" i="2"/>
  <c r="E8939" i="2"/>
  <c r="E8683" i="2"/>
  <c r="E8427" i="2"/>
  <c r="E8191" i="2"/>
  <c r="E8063" i="2"/>
  <c r="E7935" i="2"/>
  <c r="E7807" i="2"/>
  <c r="E7679" i="2"/>
  <c r="E7551" i="2"/>
  <c r="E7423" i="2"/>
  <c r="E7314" i="2"/>
  <c r="E7186" i="2"/>
  <c r="E7106" i="2"/>
  <c r="E7042" i="2"/>
  <c r="E6978" i="2"/>
  <c r="E6914" i="2"/>
  <c r="E6850" i="2"/>
  <c r="E6786" i="2"/>
  <c r="E6722" i="2"/>
  <c r="E6658" i="2"/>
  <c r="E6594" i="2"/>
  <c r="E6530" i="2"/>
  <c r="E6466" i="2"/>
  <c r="E6402" i="2"/>
  <c r="E6338" i="2"/>
  <c r="E6274" i="2"/>
  <c r="E6210" i="2"/>
  <c r="E6146" i="2"/>
  <c r="E6082" i="2"/>
  <c r="E6018" i="2"/>
  <c r="E5954" i="2"/>
  <c r="E5890" i="2"/>
  <c r="E5826" i="2"/>
  <c r="E5774" i="2"/>
  <c r="E5710" i="2"/>
  <c r="E5646" i="2"/>
  <c r="E5582" i="2"/>
  <c r="E5518" i="2"/>
  <c r="F7311" i="2"/>
  <c r="F7247" i="2"/>
  <c r="F7183" i="2"/>
  <c r="F7119" i="2"/>
  <c r="F7055" i="2"/>
  <c r="F6991" i="2"/>
  <c r="F6927" i="2"/>
  <c r="F6863" i="2"/>
  <c r="F6799" i="2"/>
  <c r="F6735" i="2"/>
  <c r="F6671" i="2"/>
  <c r="F6607" i="2"/>
  <c r="F6543" i="2"/>
  <c r="F6479" i="2"/>
  <c r="F6415" i="2"/>
  <c r="F6351" i="2"/>
  <c r="F6287" i="2"/>
  <c r="F6223" i="2"/>
  <c r="F6159" i="2"/>
  <c r="F6095" i="2"/>
  <c r="F6031" i="2"/>
  <c r="F5967" i="2"/>
  <c r="F5903" i="2"/>
  <c r="F5839" i="2"/>
  <c r="F5799" i="2"/>
  <c r="F5767" i="2"/>
  <c r="F5735" i="2"/>
  <c r="E10044" i="2"/>
  <c r="E9843" i="2"/>
  <c r="E9486" i="2"/>
  <c r="F9431" i="2"/>
  <c r="F9175" i="2"/>
  <c r="E9354" i="2"/>
  <c r="E9098" i="2"/>
  <c r="E8849" i="2"/>
  <c r="E8593" i="2"/>
  <c r="E8337" i="2"/>
  <c r="F7653" i="2"/>
  <c r="F7589" i="2"/>
  <c r="F7525" i="2"/>
  <c r="F7461" i="2"/>
  <c r="E8210" i="2"/>
  <c r="E8082" i="2"/>
  <c r="E7954" i="2"/>
  <c r="E7826" i="2"/>
  <c r="E7698" i="2"/>
  <c r="E7570" i="2"/>
  <c r="E7442" i="2"/>
  <c r="F7384" i="2"/>
  <c r="E7237" i="2"/>
  <c r="E7109" i="2"/>
  <c r="E6981" i="2"/>
  <c r="E6853" i="2"/>
  <c r="E6725" i="2"/>
  <c r="E6597" i="2"/>
  <c r="E6469" i="2"/>
  <c r="E6341" i="2"/>
  <c r="E6213" i="2"/>
  <c r="E6085" i="2"/>
  <c r="E5957" i="2"/>
  <c r="E5829" i="2"/>
  <c r="F7300" i="2"/>
  <c r="E5793" i="2"/>
  <c r="E5665" i="2"/>
  <c r="E5537" i="2"/>
  <c r="F7144" i="2"/>
  <c r="F7016" i="2"/>
  <c r="F6888" i="2"/>
  <c r="F6760" i="2"/>
  <c r="F6632" i="2"/>
  <c r="F6504" i="2"/>
  <c r="F6376" i="2"/>
  <c r="F6248" i="2"/>
  <c r="F6120" i="2"/>
  <c r="F5992" i="2"/>
  <c r="F5864" i="2"/>
  <c r="E5380" i="2"/>
  <c r="E5252" i="2"/>
  <c r="E5124" i="2"/>
  <c r="E4996" i="2"/>
  <c r="E4868" i="2"/>
  <c r="E4756" i="2"/>
  <c r="E4692" i="2"/>
  <c r="E4628" i="2"/>
  <c r="E4564" i="2"/>
  <c r="E4500" i="2"/>
  <c r="E4436" i="2"/>
  <c r="E4372" i="2"/>
  <c r="E4308" i="2"/>
  <c r="E4244" i="2"/>
  <c r="E4180" i="2"/>
  <c r="E4116" i="2"/>
  <c r="E4052" i="2"/>
  <c r="E3988" i="2"/>
  <c r="E3924" i="2"/>
  <c r="E3860" i="2"/>
  <c r="E3796" i="2"/>
  <c r="E3732" i="2"/>
  <c r="E3668" i="2"/>
  <c r="E3604" i="2"/>
  <c r="E3540" i="2"/>
  <c r="E3476" i="2"/>
  <c r="E3412" i="2"/>
  <c r="E3348" i="2"/>
  <c r="E3284" i="2"/>
  <c r="E3220" i="2"/>
  <c r="E3156" i="2"/>
  <c r="E3092" i="2"/>
  <c r="E3060" i="2"/>
  <c r="E3028" i="2"/>
  <c r="E2996" i="2"/>
  <c r="E2964" i="2"/>
  <c r="E2932" i="2"/>
  <c r="E2900" i="2"/>
  <c r="E2868" i="2"/>
  <c r="E2836" i="2"/>
  <c r="E2804" i="2"/>
  <c r="E2772" i="2"/>
  <c r="E2740" i="2"/>
  <c r="E2708" i="2"/>
  <c r="E2676" i="2"/>
  <c r="E2644" i="2"/>
  <c r="E2612" i="2"/>
  <c r="E2580" i="2"/>
  <c r="E2548" i="2"/>
  <c r="E2516" i="2"/>
  <c r="E2484" i="2"/>
  <c r="E2452" i="2"/>
  <c r="E2420" i="2"/>
  <c r="E2388" i="2"/>
  <c r="E2356" i="2"/>
  <c r="E2324" i="2"/>
  <c r="E2292" i="2"/>
  <c r="E2260" i="2"/>
  <c r="E2228" i="2"/>
  <c r="E2196" i="2"/>
  <c r="E2164" i="2"/>
  <c r="E2132" i="2"/>
  <c r="E2100" i="2"/>
  <c r="E2068" i="2"/>
  <c r="E1375" i="2"/>
  <c r="E1359" i="2"/>
  <c r="E1343" i="2"/>
  <c r="E1327" i="2"/>
  <c r="E1311" i="2"/>
  <c r="E1295" i="2"/>
  <c r="E1279" i="2"/>
  <c r="E1263" i="2"/>
  <c r="E1247" i="2"/>
  <c r="E1231" i="2"/>
  <c r="E1215" i="2"/>
  <c r="E1199" i="2"/>
  <c r="E1183" i="2"/>
  <c r="E1167" i="2"/>
  <c r="E1151" i="2"/>
  <c r="E1135" i="2"/>
  <c r="E1119" i="2"/>
  <c r="E1103" i="2"/>
  <c r="E1087" i="2"/>
  <c r="E1071" i="2"/>
  <c r="E10060" i="2"/>
  <c r="F9997" i="2"/>
  <c r="E9859" i="2"/>
  <c r="E9622" i="2"/>
  <c r="F9643" i="2"/>
  <c r="F9513" i="2"/>
  <c r="F9379" i="2"/>
  <c r="F9251" i="2"/>
  <c r="F9123" i="2"/>
  <c r="E9358" i="2"/>
  <c r="E9230" i="2"/>
  <c r="E9102" i="2"/>
  <c r="E8981" i="2"/>
  <c r="E8853" i="2"/>
  <c r="E8725" i="2"/>
  <c r="E8597" i="2"/>
  <c r="E8469" i="2"/>
  <c r="E8341" i="2"/>
  <c r="F7688" i="2"/>
  <c r="F7656" i="2"/>
  <c r="F7624" i="2"/>
  <c r="F7592" i="2"/>
  <c r="F7560" i="2"/>
  <c r="F7528" i="2"/>
  <c r="F7496" i="2"/>
  <c r="F7464" i="2"/>
  <c r="F7432" i="2"/>
  <c r="E8196" i="2"/>
  <c r="E8132" i="2"/>
  <c r="E8068" i="2"/>
  <c r="E8004" i="2"/>
  <c r="E7940" i="2"/>
  <c r="E7876" i="2"/>
  <c r="E7812" i="2"/>
  <c r="E7748" i="2"/>
  <c r="E7684" i="2"/>
  <c r="E7620" i="2"/>
  <c r="E7556" i="2"/>
  <c r="E7492" i="2"/>
  <c r="E7428" i="2"/>
  <c r="E7364" i="2"/>
  <c r="F7390" i="2"/>
  <c r="F7326" i="2"/>
  <c r="E7271" i="2"/>
  <c r="E7207" i="2"/>
  <c r="E7143" i="2"/>
  <c r="E7079" i="2"/>
  <c r="E7015" i="2"/>
  <c r="E6951" i="2"/>
  <c r="E6887" i="2"/>
  <c r="E6823" i="2"/>
  <c r="E6759" i="2"/>
  <c r="E6695" i="2"/>
  <c r="E6631" i="2"/>
  <c r="E6567" i="2"/>
  <c r="E6503" i="2"/>
  <c r="E6439" i="2"/>
  <c r="E6375" i="2"/>
  <c r="E6311" i="2"/>
  <c r="E6247" i="2"/>
  <c r="E6183" i="2"/>
  <c r="E6119" i="2"/>
  <c r="E6055" i="2"/>
  <c r="E5991" i="2"/>
  <c r="E5927" i="2"/>
  <c r="E5863" i="2"/>
  <c r="F7387" i="2"/>
  <c r="F7322" i="2"/>
  <c r="F7258" i="2"/>
  <c r="F7194" i="2"/>
  <c r="E5763" i="2"/>
  <c r="E5699" i="2"/>
  <c r="E5635" i="2"/>
  <c r="E5571" i="2"/>
  <c r="E5507" i="2"/>
  <c r="F7182" i="2"/>
  <c r="F7118" i="2"/>
  <c r="F7054" i="2"/>
  <c r="F6990" i="2"/>
  <c r="F6926" i="2"/>
  <c r="F6862" i="2"/>
  <c r="F6798" i="2"/>
  <c r="F6734" i="2"/>
  <c r="F6670" i="2"/>
  <c r="F6606" i="2"/>
  <c r="F6542" i="2"/>
  <c r="F6478" i="2"/>
  <c r="F6414" i="2"/>
  <c r="F6350" i="2"/>
  <c r="F6286" i="2"/>
  <c r="F6222" i="2"/>
  <c r="F6158" i="2"/>
  <c r="F6094" i="2"/>
  <c r="F6030" i="2"/>
  <c r="F5966" i="2"/>
  <c r="F5902" i="2"/>
  <c r="F5838" i="2"/>
  <c r="F5692" i="2"/>
  <c r="F5676" i="2"/>
  <c r="F5660" i="2"/>
  <c r="F5644" i="2"/>
  <c r="F5628" i="2"/>
  <c r="F5612" i="2"/>
  <c r="F5596" i="2"/>
  <c r="F5580" i="2"/>
  <c r="F5564" i="2"/>
  <c r="F5548" i="2"/>
  <c r="F5532" i="2"/>
  <c r="F5516" i="2"/>
  <c r="F5500" i="2"/>
  <c r="F5484" i="2"/>
  <c r="F5468" i="2"/>
  <c r="F5452" i="2"/>
  <c r="F5436" i="2"/>
  <c r="F5420" i="2"/>
  <c r="F5404" i="2"/>
  <c r="F5388" i="2"/>
  <c r="F5372" i="2"/>
  <c r="F5356" i="2"/>
  <c r="F5340" i="2"/>
  <c r="F5324" i="2"/>
  <c r="F5308" i="2"/>
  <c r="F5292" i="2"/>
  <c r="F5276" i="2"/>
  <c r="F5260" i="2"/>
  <c r="F5244" i="2"/>
  <c r="F5228" i="2"/>
  <c r="F5212" i="2"/>
  <c r="F5196" i="2"/>
  <c r="F5180" i="2"/>
  <c r="F5164" i="2"/>
  <c r="F5148" i="2"/>
  <c r="F5132" i="2"/>
  <c r="F5116" i="2"/>
  <c r="F5100" i="2"/>
  <c r="F5084" i="2"/>
  <c r="F5068" i="2"/>
  <c r="F5052" i="2"/>
  <c r="F5036" i="2"/>
  <c r="F5020" i="2"/>
  <c r="F5004" i="2"/>
  <c r="F4988" i="2"/>
  <c r="F4972" i="2"/>
  <c r="F4956" i="2"/>
  <c r="F4940" i="2"/>
  <c r="F4924" i="2"/>
  <c r="F4908" i="2"/>
  <c r="F4892" i="2"/>
  <c r="F4876" i="2"/>
  <c r="F4860" i="2"/>
  <c r="F4844" i="2"/>
  <c r="F4828" i="2"/>
  <c r="F4812" i="2"/>
  <c r="F4796" i="2"/>
  <c r="F4780" i="2"/>
  <c r="F4764" i="2"/>
  <c r="E5398" i="2"/>
  <c r="E5334" i="2"/>
  <c r="E5270" i="2"/>
  <c r="E5206" i="2"/>
  <c r="E5142" i="2"/>
  <c r="E5078" i="2"/>
  <c r="E5014" i="2"/>
  <c r="E4950" i="2"/>
  <c r="E4886" i="2"/>
  <c r="E4822" i="2"/>
  <c r="E4757" i="2"/>
  <c r="E4725" i="2"/>
  <c r="E4693" i="2"/>
  <c r="E4661" i="2"/>
  <c r="E4629" i="2"/>
  <c r="E4597" i="2"/>
  <c r="E4565" i="2"/>
  <c r="E4533" i="2"/>
  <c r="E4501" i="2"/>
  <c r="E4469" i="2"/>
  <c r="E4437" i="2"/>
  <c r="E4405" i="2"/>
  <c r="E4373" i="2"/>
  <c r="E4341" i="2"/>
  <c r="E4309" i="2"/>
  <c r="E4277" i="2"/>
  <c r="E4245" i="2"/>
  <c r="E4213" i="2"/>
  <c r="E4181" i="2"/>
  <c r="E4149" i="2"/>
  <c r="E4117" i="2"/>
  <c r="E4085" i="2"/>
  <c r="E4053" i="2"/>
  <c r="E4021" i="2"/>
  <c r="E3989" i="2"/>
  <c r="E3957" i="2"/>
  <c r="E3925" i="2"/>
  <c r="E3893" i="2"/>
  <c r="E3861" i="2"/>
  <c r="E3829" i="2"/>
  <c r="E3797" i="2"/>
  <c r="E3765" i="2"/>
  <c r="E3733" i="2"/>
  <c r="E3701" i="2"/>
  <c r="E3669" i="2"/>
  <c r="E3637" i="2"/>
  <c r="E3605" i="2"/>
  <c r="E3573" i="2"/>
  <c r="E3541" i="2"/>
  <c r="E3509" i="2"/>
  <c r="E3477" i="2"/>
  <c r="E3445" i="2"/>
  <c r="E3413" i="2"/>
  <c r="E3381" i="2"/>
  <c r="E3349" i="2"/>
  <c r="E3317" i="2"/>
  <c r="E3285" i="2"/>
  <c r="E3253" i="2"/>
  <c r="E3221" i="2"/>
  <c r="E3189" i="2"/>
  <c r="E3157" i="2"/>
  <c r="E3125" i="2"/>
  <c r="E3093" i="2"/>
  <c r="E3061" i="2"/>
  <c r="E3029" i="2"/>
  <c r="E2997" i="2"/>
  <c r="E2965" i="2"/>
  <c r="E2933" i="2"/>
  <c r="E2901" i="2"/>
  <c r="E2869" i="2"/>
  <c r="E2837" i="2"/>
  <c r="E2805" i="2"/>
  <c r="E2773" i="2"/>
  <c r="E2741" i="2"/>
  <c r="E2709" i="2"/>
  <c r="E2677" i="2"/>
  <c r="E2645" i="2"/>
  <c r="E2613" i="2"/>
  <c r="E2581" i="2"/>
  <c r="E2549" i="2"/>
  <c r="E2517" i="2"/>
  <c r="E2485" i="2"/>
  <c r="E2453" i="2"/>
  <c r="E2421" i="2"/>
  <c r="E2389" i="2"/>
  <c r="E2357" i="2"/>
  <c r="E2325" i="2"/>
  <c r="E2293" i="2"/>
  <c r="E2261" i="2"/>
  <c r="E2229" i="2"/>
  <c r="E2197" i="2"/>
  <c r="E2165" i="2"/>
  <c r="E2133" i="2"/>
  <c r="E2101" i="2"/>
  <c r="E2069" i="2"/>
  <c r="E2037" i="2"/>
  <c r="E2005" i="2"/>
  <c r="E1973" i="2"/>
  <c r="E1941" i="2"/>
  <c r="F4749" i="2"/>
  <c r="F4717" i="2"/>
  <c r="F4685" i="2"/>
  <c r="F4653" i="2"/>
  <c r="F4621" i="2"/>
  <c r="F4589" i="2"/>
  <c r="F4557" i="2"/>
  <c r="F4525" i="2"/>
  <c r="F4493" i="2"/>
  <c r="F4461" i="2"/>
  <c r="F4429" i="2"/>
  <c r="F4397" i="2"/>
  <c r="F4365" i="2"/>
  <c r="F4333" i="2"/>
  <c r="F4301" i="2"/>
  <c r="F4269" i="2"/>
  <c r="F4237" i="2"/>
  <c r="F4205" i="2"/>
  <c r="F4173" i="2"/>
  <c r="F4141" i="2"/>
  <c r="F4109" i="2"/>
  <c r="F4077" i="2"/>
  <c r="F4045" i="2"/>
  <c r="F4013" i="2"/>
  <c r="F3981" i="2"/>
  <c r="F3949" i="2"/>
  <c r="F3917" i="2"/>
  <c r="F3885" i="2"/>
  <c r="F3853" i="2"/>
  <c r="F3821" i="2"/>
  <c r="F3789" i="2"/>
  <c r="F3757" i="2"/>
  <c r="F3725" i="2"/>
  <c r="F3693" i="2"/>
  <c r="F3661" i="2"/>
  <c r="F3629" i="2"/>
  <c r="F3597" i="2"/>
  <c r="F3565" i="2"/>
  <c r="F3533" i="2"/>
  <c r="F3501" i="2"/>
  <c r="F3469" i="2"/>
  <c r="F3437" i="2"/>
  <c r="F3405" i="2"/>
  <c r="F3373" i="2"/>
  <c r="F3341" i="2"/>
  <c r="F3309" i="2"/>
  <c r="F3277" i="2"/>
  <c r="F3245" i="2"/>
  <c r="F3213" i="2"/>
  <c r="F3181" i="2"/>
  <c r="F3149" i="2"/>
  <c r="F3117" i="2"/>
  <c r="F3085" i="2"/>
  <c r="F3053" i="2"/>
  <c r="F3021" i="2"/>
  <c r="F2989" i="2"/>
  <c r="F2957" i="2"/>
  <c r="F2925" i="2"/>
  <c r="F2893" i="2"/>
  <c r="F2861" i="2"/>
  <c r="F2829" i="2"/>
  <c r="F2797" i="2"/>
  <c r="F2765" i="2"/>
  <c r="F2733" i="2"/>
  <c r="F2701" i="2"/>
  <c r="F2669" i="2"/>
  <c r="F2637" i="2"/>
  <c r="F2605" i="2"/>
  <c r="F2573" i="2"/>
  <c r="F2541" i="2"/>
  <c r="F2509" i="2"/>
  <c r="F2477" i="2"/>
  <c r="F2445" i="2"/>
  <c r="F2413" i="2"/>
  <c r="F2381" i="2"/>
  <c r="F2349" i="2"/>
  <c r="F2317" i="2"/>
  <c r="F2285" i="2"/>
  <c r="F2253" i="2"/>
  <c r="F2221" i="2"/>
  <c r="F2189" i="2"/>
  <c r="F2157" i="2"/>
  <c r="F2125" i="2"/>
  <c r="F2093" i="2"/>
  <c r="F2061" i="2"/>
  <c r="F2029" i="2"/>
  <c r="F1997" i="2"/>
  <c r="F1965" i="2"/>
  <c r="F1933" i="2"/>
  <c r="E82" i="2"/>
  <c r="E66" i="2"/>
  <c r="E50" i="2"/>
  <c r="E34" i="2"/>
  <c r="F5" i="2"/>
  <c r="E1894" i="2"/>
  <c r="E1862" i="2"/>
  <c r="E1830" i="2"/>
  <c r="E1798" i="2"/>
  <c r="E1766" i="2"/>
  <c r="E1734" i="2"/>
  <c r="E1702" i="2"/>
  <c r="E1670" i="2"/>
  <c r="E1638" i="2"/>
  <c r="E1606" i="2"/>
  <c r="E1574" i="2"/>
  <c r="E1542" i="2"/>
  <c r="E1510" i="2"/>
  <c r="E1478" i="2"/>
  <c r="E1446" i="2"/>
  <c r="E1414" i="2"/>
  <c r="E1382" i="2"/>
  <c r="E1350" i="2"/>
  <c r="E1318" i="2"/>
  <c r="E1286" i="2"/>
  <c r="E1254" i="2"/>
  <c r="E1222" i="2"/>
  <c r="E1190" i="2"/>
  <c r="E1158" i="2"/>
  <c r="E1126" i="2"/>
  <c r="E1094" i="2"/>
  <c r="E1062" i="2"/>
  <c r="E1044" i="2"/>
  <c r="E1028" i="2"/>
  <c r="E1012" i="2"/>
  <c r="E996" i="2"/>
  <c r="E980" i="2"/>
  <c r="E964" i="2"/>
  <c r="E948" i="2"/>
  <c r="E932" i="2"/>
  <c r="E916" i="2"/>
  <c r="E900" i="2"/>
  <c r="E884" i="2"/>
  <c r="E868" i="2"/>
  <c r="E852" i="2"/>
  <c r="E836" i="2"/>
  <c r="E820" i="2"/>
  <c r="E804" i="2"/>
  <c r="E788" i="2"/>
  <c r="E772" i="2"/>
  <c r="E756" i="2"/>
  <c r="E740" i="2"/>
  <c r="E724" i="2"/>
  <c r="E708" i="2"/>
  <c r="E692" i="2"/>
  <c r="E676" i="2"/>
  <c r="E660" i="2"/>
  <c r="E644" i="2"/>
  <c r="E628" i="2"/>
  <c r="E612" i="2"/>
  <c r="E596" i="2"/>
  <c r="E580" i="2"/>
  <c r="E564" i="2"/>
  <c r="E548" i="2"/>
  <c r="E532" i="2"/>
  <c r="E516" i="2"/>
  <c r="E500" i="2"/>
  <c r="E484" i="2"/>
  <c r="E468" i="2"/>
  <c r="E452" i="2"/>
  <c r="E436" i="2"/>
  <c r="E420" i="2"/>
  <c r="E404" i="2"/>
  <c r="E388" i="2"/>
  <c r="E372" i="2"/>
  <c r="E356" i="2"/>
  <c r="E340" i="2"/>
  <c r="E324" i="2"/>
  <c r="E308" i="2"/>
  <c r="E292" i="2"/>
  <c r="E276" i="2"/>
  <c r="E260" i="2"/>
  <c r="E244" i="2"/>
  <c r="E228" i="2"/>
  <c r="E212" i="2"/>
  <c r="F24" i="2"/>
  <c r="E197" i="2"/>
  <c r="E174" i="2"/>
  <c r="E158" i="2"/>
  <c r="E142" i="2"/>
  <c r="E126" i="2"/>
  <c r="E110" i="2"/>
  <c r="E94" i="2"/>
  <c r="F78" i="2"/>
  <c r="F62" i="2"/>
  <c r="F46" i="2"/>
  <c r="F30" i="2"/>
  <c r="E10433" i="2"/>
  <c r="F10371" i="2"/>
  <c r="F9860" i="2"/>
  <c r="E9665" i="2"/>
  <c r="E9510" i="2"/>
  <c r="F9601" i="2"/>
  <c r="F9473" i="2"/>
  <c r="F9339" i="2"/>
  <c r="F9211" i="2"/>
  <c r="F9083" i="2"/>
  <c r="E9334" i="2"/>
  <c r="E9206" i="2"/>
  <c r="E9078" i="2"/>
  <c r="E8989" i="2"/>
  <c r="E8861" i="2"/>
  <c r="E8733" i="2"/>
  <c r="E8605" i="2"/>
  <c r="E8477" i="2"/>
  <c r="E8349" i="2"/>
  <c r="E8226" i="2"/>
  <c r="F7662" i="2"/>
  <c r="F7630" i="2"/>
  <c r="F7598" i="2"/>
  <c r="F7566" i="2"/>
  <c r="F7534" i="2"/>
  <c r="F7502" i="2"/>
  <c r="F7470" i="2"/>
  <c r="F7438" i="2"/>
  <c r="E8216" i="2"/>
  <c r="E8152" i="2"/>
  <c r="E8088" i="2"/>
  <c r="E8024" i="2"/>
  <c r="E7960" i="2"/>
  <c r="E7896" i="2"/>
  <c r="E7832" i="2"/>
  <c r="E7768" i="2"/>
  <c r="E7704" i="2"/>
  <c r="E7640" i="2"/>
  <c r="E7576" i="2"/>
  <c r="E7512" i="2"/>
  <c r="E7448" i="2"/>
  <c r="E7384" i="2"/>
  <c r="F7402" i="2"/>
  <c r="F7338" i="2"/>
  <c r="E7275" i="2"/>
  <c r="E7211" i="2"/>
  <c r="E7147" i="2"/>
  <c r="E7083" i="2"/>
  <c r="E7019" i="2"/>
  <c r="E6955" i="2"/>
  <c r="E6891" i="2"/>
  <c r="E6827" i="2"/>
  <c r="E6763" i="2"/>
  <c r="E6699" i="2"/>
  <c r="E6635" i="2"/>
  <c r="E6571" i="2"/>
  <c r="E6507" i="2"/>
  <c r="E6443" i="2"/>
  <c r="E6379" i="2"/>
  <c r="E6315" i="2"/>
  <c r="E6251" i="2"/>
  <c r="E6187" i="2"/>
  <c r="E6123" i="2"/>
  <c r="E6059" i="2"/>
  <c r="E5995" i="2"/>
  <c r="E5931" i="2"/>
  <c r="E5867" i="2"/>
  <c r="F7383" i="2"/>
  <c r="F7318" i="2"/>
  <c r="F7254" i="2"/>
  <c r="E5815" i="2"/>
  <c r="E5751" i="2"/>
  <c r="E5687" i="2"/>
  <c r="E5623" i="2"/>
  <c r="E5559" i="2"/>
  <c r="E5495" i="2"/>
  <c r="F7162" i="2"/>
  <c r="F7098" i="2"/>
  <c r="F7034" i="2"/>
  <c r="F6970" i="2"/>
  <c r="F6906" i="2"/>
  <c r="F6842" i="2"/>
  <c r="F6778" i="2"/>
  <c r="F6714" i="2"/>
  <c r="F6650" i="2"/>
  <c r="F6586" i="2"/>
  <c r="F6522" i="2"/>
  <c r="F6458" i="2"/>
  <c r="F6394" i="2"/>
  <c r="F6330" i="2"/>
  <c r="F6266" i="2"/>
  <c r="F6202" i="2"/>
  <c r="F6138" i="2"/>
  <c r="F6074" i="2"/>
  <c r="F6010" i="2"/>
  <c r="F5946" i="2"/>
  <c r="F5882" i="2"/>
  <c r="F5703" i="2"/>
  <c r="F5687" i="2"/>
  <c r="F5671" i="2"/>
  <c r="F5655" i="2"/>
  <c r="F5639" i="2"/>
  <c r="F5623" i="2"/>
  <c r="F5607" i="2"/>
  <c r="F5591" i="2"/>
  <c r="F5575" i="2"/>
  <c r="F5559" i="2"/>
  <c r="F5543" i="2"/>
  <c r="F5527" i="2"/>
  <c r="F5511" i="2"/>
  <c r="F5495" i="2"/>
  <c r="F5479" i="2"/>
  <c r="F5463" i="2"/>
  <c r="F5447" i="2"/>
  <c r="F5431" i="2"/>
  <c r="F5415" i="2"/>
  <c r="F5399" i="2"/>
  <c r="F5383" i="2"/>
  <c r="F5367" i="2"/>
  <c r="F5351" i="2"/>
  <c r="F5335" i="2"/>
  <c r="F5319" i="2"/>
  <c r="F5303" i="2"/>
  <c r="F5287" i="2"/>
  <c r="F5271" i="2"/>
  <c r="F5255" i="2"/>
  <c r="F5239" i="2"/>
  <c r="F5223" i="2"/>
  <c r="F5207" i="2"/>
  <c r="F5191" i="2"/>
  <c r="F5175" i="2"/>
  <c r="F5159" i="2"/>
  <c r="F5143" i="2"/>
  <c r="F5127" i="2"/>
  <c r="F5111" i="2"/>
  <c r="F5095" i="2"/>
  <c r="F5079" i="2"/>
  <c r="F5063" i="2"/>
  <c r="F5047" i="2"/>
  <c r="F5031" i="2"/>
  <c r="F5015" i="2"/>
  <c r="F4999" i="2"/>
  <c r="F4983" i="2"/>
  <c r="F4967" i="2"/>
  <c r="F4951" i="2"/>
  <c r="F4935" i="2"/>
  <c r="F4919" i="2"/>
  <c r="F4903" i="2"/>
  <c r="F4887" i="2"/>
  <c r="F4871" i="2"/>
  <c r="F4855" i="2"/>
  <c r="F4839" i="2"/>
  <c r="F4823" i="2"/>
  <c r="F4807" i="2"/>
  <c r="F4791" i="2"/>
  <c r="F4775" i="2"/>
  <c r="E5450" i="2"/>
  <c r="E5386" i="2"/>
  <c r="E5322" i="2"/>
  <c r="E5258" i="2"/>
  <c r="E5194" i="2"/>
  <c r="E5130" i="2"/>
  <c r="E5066" i="2"/>
  <c r="E5002" i="2"/>
  <c r="E4938" i="2"/>
  <c r="E4874" i="2"/>
  <c r="E4810" i="2"/>
  <c r="E4759" i="2"/>
  <c r="E4727" i="2"/>
  <c r="E4695" i="2"/>
  <c r="E4663" i="2"/>
  <c r="E4631" i="2"/>
  <c r="E4599" i="2"/>
  <c r="E4567" i="2"/>
  <c r="E4535" i="2"/>
  <c r="E4503" i="2"/>
  <c r="E4471" i="2"/>
  <c r="E4439" i="2"/>
  <c r="E4407" i="2"/>
  <c r="E4375" i="2"/>
  <c r="E4343" i="2"/>
  <c r="E4311" i="2"/>
  <c r="E4279" i="2"/>
  <c r="E4247" i="2"/>
  <c r="E4215" i="2"/>
  <c r="E4183" i="2"/>
  <c r="E4151" i="2"/>
  <c r="E4119" i="2"/>
  <c r="E4087" i="2"/>
  <c r="E4055" i="2"/>
  <c r="E4023" i="2"/>
  <c r="E3991" i="2"/>
  <c r="E3959" i="2"/>
  <c r="E3927" i="2"/>
  <c r="E3895" i="2"/>
  <c r="E3863" i="2"/>
  <c r="E3831" i="2"/>
  <c r="E3799" i="2"/>
  <c r="E3767" i="2"/>
  <c r="E3735" i="2"/>
  <c r="E3703" i="2"/>
  <c r="E3671" i="2"/>
  <c r="E3639" i="2"/>
  <c r="E3607" i="2"/>
  <c r="E3575" i="2"/>
  <c r="E3543" i="2"/>
  <c r="E3511" i="2"/>
  <c r="E3479" i="2"/>
  <c r="E3447" i="2"/>
  <c r="E3415" i="2"/>
  <c r="E3383" i="2"/>
  <c r="E3351" i="2"/>
  <c r="E3319" i="2"/>
  <c r="E3287" i="2"/>
  <c r="E3255" i="2"/>
  <c r="E3223" i="2"/>
  <c r="E3191" i="2"/>
  <c r="E3159" i="2"/>
  <c r="E3127" i="2"/>
  <c r="E3095" i="2"/>
  <c r="E3063" i="2"/>
  <c r="E3031" i="2"/>
  <c r="E2999" i="2"/>
  <c r="E2967" i="2"/>
  <c r="E2935" i="2"/>
  <c r="E2903" i="2"/>
  <c r="E2871" i="2"/>
  <c r="E2839" i="2"/>
  <c r="E2807" i="2"/>
  <c r="E2775" i="2"/>
  <c r="E2743" i="2"/>
  <c r="E2711" i="2"/>
  <c r="E2679" i="2"/>
  <c r="E2647" i="2"/>
  <c r="E2615" i="2"/>
  <c r="E2583" i="2"/>
  <c r="E2551" i="2"/>
  <c r="E2519" i="2"/>
  <c r="E2487" i="2"/>
  <c r="E2455" i="2"/>
  <c r="E2423" i="2"/>
  <c r="E2391" i="2"/>
  <c r="E2359" i="2"/>
  <c r="E2327" i="2"/>
  <c r="E2295" i="2"/>
  <c r="E2263" i="2"/>
  <c r="E2231" i="2"/>
  <c r="E2199" i="2"/>
  <c r="E2167" i="2"/>
  <c r="E2135" i="2"/>
  <c r="E2103" i="2"/>
  <c r="E2071" i="2"/>
  <c r="E2039" i="2"/>
  <c r="E2007" i="2"/>
  <c r="E1975" i="2"/>
  <c r="E1943" i="2"/>
  <c r="F4747" i="2"/>
  <c r="F4715" i="2"/>
  <c r="F4683" i="2"/>
  <c r="F4651" i="2"/>
  <c r="F4619" i="2"/>
  <c r="F4587" i="2"/>
  <c r="F4555" i="2"/>
  <c r="F4523" i="2"/>
  <c r="F4491" i="2"/>
  <c r="F4459" i="2"/>
  <c r="F4427" i="2"/>
  <c r="F4395" i="2"/>
  <c r="F4363" i="2"/>
  <c r="F4331" i="2"/>
  <c r="F4299" i="2"/>
  <c r="F4267" i="2"/>
  <c r="F4235" i="2"/>
  <c r="F4203" i="2"/>
  <c r="F4171" i="2"/>
  <c r="F4139" i="2"/>
  <c r="F4107" i="2"/>
  <c r="F4075" i="2"/>
  <c r="F4043" i="2"/>
  <c r="F4011" i="2"/>
  <c r="F3979" i="2"/>
  <c r="F3947" i="2"/>
  <c r="F3915" i="2"/>
  <c r="F3883" i="2"/>
  <c r="F3851" i="2"/>
  <c r="F3819" i="2"/>
  <c r="F3787" i="2"/>
  <c r="F3755" i="2"/>
  <c r="F3723" i="2"/>
  <c r="F3691" i="2"/>
  <c r="F3659" i="2"/>
  <c r="F3627" i="2"/>
  <c r="F3595" i="2"/>
  <c r="F3563" i="2"/>
  <c r="F3531" i="2"/>
  <c r="F3499" i="2"/>
  <c r="F3467" i="2"/>
  <c r="F3435" i="2"/>
  <c r="F3403" i="2"/>
  <c r="F3371" i="2"/>
  <c r="F3339" i="2"/>
  <c r="F3307" i="2"/>
  <c r="F3275" i="2"/>
  <c r="F3243" i="2"/>
  <c r="F3211" i="2"/>
  <c r="F3179" i="2"/>
  <c r="F3147" i="2"/>
  <c r="F3115" i="2"/>
  <c r="F3083" i="2"/>
  <c r="F3051" i="2"/>
  <c r="F3019" i="2"/>
  <c r="F2987" i="2"/>
  <c r="F2955" i="2"/>
  <c r="F2923" i="2"/>
  <c r="F2891" i="2"/>
  <c r="F2859" i="2"/>
  <c r="F2827" i="2"/>
  <c r="F2795" i="2"/>
  <c r="F2763" i="2"/>
  <c r="F2731" i="2"/>
  <c r="F2699" i="2"/>
  <c r="F2667" i="2"/>
  <c r="F2635" i="2"/>
  <c r="F2603" i="2"/>
  <c r="F2571" i="2"/>
  <c r="F2539" i="2"/>
  <c r="F2507" i="2"/>
  <c r="F2475" i="2"/>
  <c r="F2443" i="2"/>
  <c r="F2411" i="2"/>
  <c r="F2379" i="2"/>
  <c r="F2347" i="2"/>
  <c r="F2315" i="2"/>
  <c r="F2283" i="2"/>
  <c r="F2251" i="2"/>
  <c r="F2219" i="2"/>
  <c r="F2187" i="2"/>
  <c r="F2155" i="2"/>
  <c r="F2123" i="2"/>
  <c r="F2091" i="2"/>
  <c r="F2059" i="2"/>
  <c r="F2027" i="2"/>
  <c r="F1995" i="2"/>
  <c r="F1963" i="2"/>
  <c r="F1931" i="2"/>
  <c r="E9997" i="2"/>
  <c r="F10044" i="2"/>
  <c r="F10183" i="2"/>
  <c r="E9680" i="2"/>
  <c r="F9728" i="2"/>
  <c r="F10169" i="2"/>
  <c r="F9665" i="2"/>
  <c r="F9390" i="2"/>
  <c r="F9134" i="2"/>
  <c r="E9191" i="2"/>
  <c r="F8976" i="2"/>
  <c r="F8848" i="2"/>
  <c r="F8720" i="2"/>
  <c r="F8638" i="2"/>
  <c r="F8574" i="2"/>
  <c r="F8510" i="2"/>
  <c r="F8446" i="2"/>
  <c r="F8382" i="2"/>
  <c r="F8318" i="2"/>
  <c r="F8254" i="2"/>
  <c r="E8930" i="2"/>
  <c r="E8802" i="2"/>
  <c r="E8674" i="2"/>
  <c r="E8546" i="2"/>
  <c r="E8418" i="2"/>
  <c r="E8290" i="2"/>
  <c r="F8201" i="2"/>
  <c r="F8137" i="2"/>
  <c r="F8073" i="2"/>
  <c r="F8009" i="2"/>
  <c r="F7945" i="2"/>
  <c r="F7881" i="2"/>
  <c r="F7817" i="2"/>
  <c r="F7753" i="2"/>
  <c r="E10379" i="2"/>
  <c r="F9752" i="2"/>
  <c r="F9515" i="2"/>
  <c r="F9253" i="2"/>
  <c r="E9380" i="2"/>
  <c r="E9124" i="2"/>
  <c r="E8875" i="2"/>
  <c r="E8619" i="2"/>
  <c r="E8363" i="2"/>
  <c r="E8159" i="2"/>
  <c r="E8031" i="2"/>
  <c r="E7903" i="2"/>
  <c r="E7775" i="2"/>
  <c r="E7647" i="2"/>
  <c r="E7519" i="2"/>
  <c r="E7391" i="2"/>
  <c r="E7282" i="2"/>
  <c r="E7154" i="2"/>
  <c r="E7090" i="2"/>
  <c r="E7026" i="2"/>
  <c r="E6962" i="2"/>
  <c r="E6898" i="2"/>
  <c r="E6834" i="2"/>
  <c r="E6770" i="2"/>
  <c r="E6706" i="2"/>
  <c r="E6642" i="2"/>
  <c r="E6578" i="2"/>
  <c r="E6514" i="2"/>
  <c r="E6450" i="2"/>
  <c r="E6386" i="2"/>
  <c r="E6322" i="2"/>
  <c r="E6258" i="2"/>
  <c r="E6194" i="2"/>
  <c r="E6130" i="2"/>
  <c r="E6066" i="2"/>
  <c r="E6002" i="2"/>
  <c r="E5938" i="2"/>
  <c r="E5874" i="2"/>
  <c r="E5822" i="2"/>
  <c r="E5758" i="2"/>
  <c r="E5694" i="2"/>
  <c r="E5630" i="2"/>
  <c r="E5566" i="2"/>
  <c r="E5502" i="2"/>
  <c r="F7295" i="2"/>
  <c r="F7231" i="2"/>
  <c r="F7167" i="2"/>
  <c r="F7103" i="2"/>
  <c r="F7039" i="2"/>
  <c r="F6975" i="2"/>
  <c r="F6911" i="2"/>
  <c r="F6847" i="2"/>
  <c r="F6783" i="2"/>
  <c r="F6719" i="2"/>
  <c r="F6655" i="2"/>
  <c r="F6591" i="2"/>
  <c r="F6527" i="2"/>
  <c r="F6463" i="2"/>
  <c r="F6399" i="2"/>
  <c r="F6335" i="2"/>
  <c r="F6271" i="2"/>
  <c r="F6207" i="2"/>
  <c r="F6143" i="2"/>
  <c r="F6079" i="2"/>
  <c r="F6015" i="2"/>
  <c r="F5951" i="2"/>
  <c r="F5887" i="2"/>
  <c r="F5823" i="2"/>
  <c r="F5791" i="2"/>
  <c r="F5759" i="2"/>
  <c r="F5727" i="2"/>
  <c r="F10339" i="2"/>
  <c r="E9705" i="2"/>
  <c r="F9629" i="2"/>
  <c r="F9367" i="2"/>
  <c r="F9111" i="2"/>
  <c r="E9290" i="2"/>
  <c r="E9034" i="2"/>
  <c r="E8785" i="2"/>
  <c r="E8529" i="2"/>
  <c r="E8273" i="2"/>
  <c r="F7637" i="2"/>
  <c r="F7573" i="2"/>
  <c r="F7509" i="2"/>
  <c r="F7445" i="2"/>
  <c r="E8178" i="2"/>
  <c r="E8050" i="2"/>
  <c r="E7922" i="2"/>
  <c r="E7794" i="2"/>
  <c r="E7666" i="2"/>
  <c r="E7538" i="2"/>
  <c r="E7410" i="2"/>
  <c r="F7352" i="2"/>
  <c r="E7205" i="2"/>
  <c r="E7077" i="2"/>
  <c r="E6949" i="2"/>
  <c r="E6821" i="2"/>
  <c r="E6693" i="2"/>
  <c r="E6565" i="2"/>
  <c r="E6437" i="2"/>
  <c r="E6309" i="2"/>
  <c r="E6181" i="2"/>
  <c r="E6053" i="2"/>
  <c r="E5925" i="2"/>
  <c r="F7397" i="2"/>
  <c r="F7268" i="2"/>
  <c r="E5761" i="2"/>
  <c r="E5633" i="2"/>
  <c r="E5505" i="2"/>
  <c r="F7112" i="2"/>
  <c r="F6984" i="2"/>
  <c r="F6856" i="2"/>
  <c r="F6728" i="2"/>
  <c r="F6600" i="2"/>
  <c r="F6472" i="2"/>
  <c r="F6344" i="2"/>
  <c r="F6216" i="2"/>
  <c r="F6088" i="2"/>
  <c r="F5960" i="2"/>
  <c r="F5832" i="2"/>
  <c r="E5348" i="2"/>
  <c r="E5220" i="2"/>
  <c r="E5092" i="2"/>
  <c r="E4964" i="2"/>
  <c r="E4836" i="2"/>
  <c r="E4740" i="2"/>
  <c r="E4676" i="2"/>
  <c r="E4612" i="2"/>
  <c r="E4548" i="2"/>
  <c r="E4484" i="2"/>
  <c r="E4420" i="2"/>
  <c r="E4356" i="2"/>
  <c r="E4292" i="2"/>
  <c r="E4228" i="2"/>
  <c r="E4164" i="2"/>
  <c r="E4100" i="2"/>
  <c r="E4036" i="2"/>
  <c r="E3972" i="2"/>
  <c r="E3908" i="2"/>
  <c r="E3844" i="2"/>
  <c r="E3780" i="2"/>
  <c r="E3716" i="2"/>
  <c r="E3652" i="2"/>
  <c r="E3588" i="2"/>
  <c r="E3524" i="2"/>
  <c r="E3460" i="2"/>
  <c r="E3396" i="2"/>
  <c r="E3332" i="2"/>
  <c r="E3268" i="2"/>
  <c r="E3204" i="2"/>
  <c r="E3140" i="2"/>
  <c r="E3084" i="2"/>
  <c r="E3052" i="2"/>
  <c r="E3020" i="2"/>
  <c r="E2988" i="2"/>
  <c r="E2956" i="2"/>
  <c r="E2924" i="2"/>
  <c r="E2892" i="2"/>
  <c r="E2860" i="2"/>
  <c r="E2828" i="2"/>
  <c r="E2796" i="2"/>
  <c r="E2764" i="2"/>
  <c r="E2732" i="2"/>
  <c r="E2700" i="2"/>
  <c r="E2668" i="2"/>
  <c r="E2636" i="2"/>
  <c r="E2604" i="2"/>
  <c r="E2572" i="2"/>
  <c r="E2540" i="2"/>
  <c r="E2508" i="2"/>
  <c r="E2476" i="2"/>
  <c r="E2444" i="2"/>
  <c r="E2412" i="2"/>
  <c r="E2380" i="2"/>
  <c r="E2348" i="2"/>
  <c r="E2316" i="2"/>
  <c r="E2284" i="2"/>
  <c r="E2252" i="2"/>
  <c r="E2220" i="2"/>
  <c r="E2188" i="2"/>
  <c r="E2156" i="2"/>
  <c r="E2124" i="2"/>
  <c r="E2092" i="2"/>
  <c r="E2060" i="2"/>
  <c r="E2028" i="2"/>
  <c r="E1996" i="2"/>
  <c r="E1964" i="2"/>
  <c r="E1932" i="2"/>
  <c r="F4738" i="2"/>
  <c r="F4706" i="2"/>
  <c r="F4674" i="2"/>
  <c r="F4642" i="2"/>
  <c r="F4610" i="2"/>
  <c r="F4578" i="2"/>
  <c r="F4546" i="2"/>
  <c r="F4514" i="2"/>
  <c r="F4482" i="2"/>
  <c r="F4450" i="2"/>
  <c r="F4418" i="2"/>
  <c r="F4386" i="2"/>
  <c r="F4354" i="2"/>
  <c r="F4322" i="2"/>
  <c r="F4290" i="2"/>
  <c r="F3714" i="2"/>
  <c r="F3682" i="2"/>
  <c r="F3650" i="2"/>
  <c r="F3618" i="2"/>
  <c r="F3586" i="2"/>
  <c r="F3554" i="2"/>
  <c r="F3522" i="2"/>
  <c r="F3490" i="2"/>
  <c r="F3458" i="2"/>
  <c r="F3426" i="2"/>
  <c r="F3394" i="2"/>
  <c r="F3362" i="2"/>
  <c r="F3330" i="2"/>
  <c r="F3298" i="2"/>
  <c r="F3266" i="2"/>
  <c r="F3234" i="2"/>
  <c r="F3202" i="2"/>
  <c r="F3170" i="2"/>
  <c r="F3138" i="2"/>
  <c r="F3106" i="2"/>
  <c r="F3074" i="2"/>
  <c r="F3042" i="2"/>
  <c r="F3010" i="2"/>
  <c r="F2978" i="2"/>
  <c r="F2946" i="2"/>
  <c r="F2914" i="2"/>
  <c r="F2882" i="2"/>
  <c r="F2850" i="2"/>
  <c r="F2818" i="2"/>
  <c r="F2786" i="2"/>
  <c r="F2754" i="2"/>
  <c r="F2722" i="2"/>
  <c r="F2690" i="2"/>
  <c r="F2658" i="2"/>
  <c r="F2626" i="2"/>
  <c r="F2594" i="2"/>
  <c r="F2562" i="2"/>
  <c r="F2530" i="2"/>
  <c r="F2498" i="2"/>
  <c r="F2466" i="2"/>
  <c r="F2434" i="2"/>
  <c r="F2402" i="2"/>
  <c r="F2370" i="2"/>
  <c r="F2338" i="2"/>
  <c r="F2306" i="2"/>
  <c r="F2274" i="2"/>
  <c r="F2242" i="2"/>
  <c r="F2210" i="2"/>
  <c r="F2178" i="2"/>
  <c r="F2146" i="2"/>
  <c r="F2114" i="2"/>
  <c r="F2082" i="2"/>
  <c r="F2050" i="2"/>
  <c r="F2018" i="2"/>
  <c r="F1986" i="2"/>
  <c r="F1954" i="2"/>
  <c r="F1922" i="2"/>
  <c r="F1905" i="2"/>
  <c r="F1889" i="2"/>
  <c r="F1873" i="2"/>
  <c r="F1857" i="2"/>
  <c r="F1841" i="2"/>
  <c r="F1825" i="2"/>
  <c r="F1809" i="2"/>
  <c r="F1793" i="2"/>
  <c r="F1777" i="2"/>
  <c r="F1761" i="2"/>
  <c r="F1745" i="2"/>
  <c r="F1729" i="2"/>
  <c r="F1713" i="2"/>
  <c r="F1697" i="2"/>
  <c r="F1681" i="2"/>
  <c r="F1665" i="2"/>
  <c r="F1649" i="2"/>
  <c r="F1633" i="2"/>
  <c r="F1617" i="2"/>
  <c r="F1601" i="2"/>
  <c r="F1585" i="2"/>
  <c r="F1569" i="2"/>
  <c r="F1553" i="2"/>
  <c r="F1537" i="2"/>
  <c r="F1521" i="2"/>
  <c r="F1505" i="2"/>
  <c r="F1489" i="2"/>
  <c r="F1473" i="2"/>
  <c r="F1457" i="2"/>
  <c r="F1441" i="2"/>
  <c r="F1425" i="2"/>
  <c r="F1409" i="2"/>
  <c r="F1393" i="2"/>
  <c r="F1377" i="2"/>
  <c r="F1361" i="2"/>
  <c r="F1345" i="2"/>
  <c r="F1329" i="2"/>
  <c r="F1313" i="2"/>
  <c r="F1297" i="2"/>
  <c r="F1281" i="2"/>
  <c r="F1265" i="2"/>
  <c r="F1249" i="2"/>
  <c r="F1233" i="2"/>
  <c r="F1217" i="2"/>
  <c r="F1201" i="2"/>
  <c r="F1185" i="2"/>
  <c r="F1169" i="2"/>
  <c r="F1153" i="2"/>
  <c r="F1137" i="2"/>
  <c r="F1121" i="2"/>
  <c r="F1105" i="2"/>
  <c r="F1089" i="2"/>
  <c r="F1073" i="2"/>
  <c r="F1057" i="2"/>
  <c r="F1041" i="2"/>
  <c r="F1025" i="2"/>
  <c r="F1009" i="2"/>
  <c r="F993" i="2"/>
  <c r="F977" i="2"/>
  <c r="F961" i="2"/>
  <c r="F945" i="2"/>
  <c r="F929" i="2"/>
  <c r="F913" i="2"/>
  <c r="F897" i="2"/>
  <c r="F881" i="2"/>
  <c r="F865" i="2"/>
  <c r="F849" i="2"/>
  <c r="F833" i="2"/>
  <c r="F817" i="2"/>
  <c r="F801" i="2"/>
  <c r="F785" i="2"/>
  <c r="F769" i="2"/>
  <c r="F753" i="2"/>
  <c r="F737" i="2"/>
  <c r="F721" i="2"/>
  <c r="F705" i="2"/>
  <c r="F689" i="2"/>
  <c r="F673" i="2"/>
  <c r="F657" i="2"/>
  <c r="F641" i="2"/>
  <c r="F625" i="2"/>
  <c r="F609" i="2"/>
  <c r="F593" i="2"/>
  <c r="F577" i="2"/>
  <c r="F561" i="2"/>
  <c r="F545" i="2"/>
  <c r="F529" i="2"/>
  <c r="F513" i="2"/>
  <c r="F497" i="2"/>
  <c r="F481" i="2"/>
  <c r="F465" i="2"/>
  <c r="F449" i="2"/>
  <c r="F433" i="2"/>
  <c r="F417" i="2"/>
  <c r="F401" i="2"/>
  <c r="F385" i="2"/>
  <c r="F369" i="2"/>
  <c r="F353" i="2"/>
  <c r="F337" i="2"/>
  <c r="F321" i="2"/>
  <c r="F305" i="2"/>
  <c r="F289" i="2"/>
  <c r="F273" i="2"/>
  <c r="F257" i="2"/>
  <c r="F241" i="2"/>
  <c r="F225" i="2"/>
  <c r="F209" i="2"/>
  <c r="F193" i="2"/>
  <c r="E177" i="2"/>
  <c r="E161" i="2"/>
  <c r="E145" i="2"/>
  <c r="E129" i="2"/>
  <c r="E113" i="2"/>
  <c r="E97" i="2"/>
  <c r="E5455" i="2"/>
  <c r="E5423" i="2"/>
  <c r="E5391" i="2"/>
  <c r="E5359" i="2"/>
  <c r="E5327" i="2"/>
  <c r="E5295" i="2"/>
  <c r="E5263" i="2"/>
  <c r="E5231" i="2"/>
  <c r="E5199" i="2"/>
  <c r="E5167" i="2"/>
  <c r="E5135" i="2"/>
  <c r="E5103" i="2"/>
  <c r="E5071" i="2"/>
  <c r="E5039" i="2"/>
  <c r="E5007" i="2"/>
  <c r="E4975" i="2"/>
  <c r="E4943" i="2"/>
  <c r="E4911" i="2"/>
  <c r="E4879" i="2"/>
  <c r="E4847" i="2"/>
  <c r="E4815" i="2"/>
  <c r="E4783" i="2"/>
  <c r="F4270" i="2"/>
  <c r="F4238" i="2"/>
  <c r="F4206" i="2"/>
  <c r="F4174" i="2"/>
  <c r="F4142" i="2"/>
  <c r="F4110" i="2"/>
  <c r="F4078" i="2"/>
  <c r="F4046" i="2"/>
  <c r="F4014" i="2"/>
  <c r="F3982" i="2"/>
  <c r="F3950" i="2"/>
  <c r="F3918" i="2"/>
  <c r="F3886" i="2"/>
  <c r="F3854" i="2"/>
  <c r="F3822" i="2"/>
  <c r="F3790" i="2"/>
  <c r="F3758" i="2"/>
  <c r="E1909" i="2"/>
  <c r="E1877" i="2"/>
  <c r="E1845" i="2"/>
  <c r="E1813" i="2"/>
  <c r="E1781" i="2"/>
  <c r="E1749" i="2"/>
  <c r="E1717" i="2"/>
  <c r="E1685" i="2"/>
  <c r="E1653" i="2"/>
  <c r="E1621" i="2"/>
  <c r="E1589" i="2"/>
  <c r="E1557" i="2"/>
  <c r="E1525" i="2"/>
  <c r="E1493" i="2"/>
  <c r="E1461" i="2"/>
  <c r="E1429" i="2"/>
  <c r="E1397" i="2"/>
  <c r="E1365" i="2"/>
  <c r="E1333" i="2"/>
  <c r="E1301" i="2"/>
  <c r="E1269" i="2"/>
  <c r="E1237" i="2"/>
  <c r="E1205" i="2"/>
  <c r="E1173" i="2"/>
  <c r="E1141" i="2"/>
  <c r="E1109" i="2"/>
  <c r="E1077" i="2"/>
  <c r="F10189" i="2"/>
  <c r="E9681" i="2"/>
  <c r="F9675" i="2"/>
  <c r="F9395" i="2"/>
  <c r="F9139" i="2"/>
  <c r="E9278" i="2"/>
  <c r="E9022" i="2"/>
  <c r="E8837" i="2"/>
  <c r="E8581" i="2"/>
  <c r="E8325" i="2"/>
  <c r="F7644" i="2"/>
  <c r="F7580" i="2"/>
  <c r="F7516" i="2"/>
  <c r="F7452" i="2"/>
  <c r="E8204" i="2"/>
  <c r="E8076" i="2"/>
  <c r="E7948" i="2"/>
  <c r="E7820" i="2"/>
  <c r="E7692" i="2"/>
  <c r="E7564" i="2"/>
  <c r="E7436" i="2"/>
  <c r="F7398" i="2"/>
  <c r="E7263" i="2"/>
  <c r="E7135" i="2"/>
  <c r="E7007" i="2"/>
  <c r="E6879" i="2"/>
  <c r="E6751" i="2"/>
  <c r="E6623" i="2"/>
  <c r="E6495" i="2"/>
  <c r="E6367" i="2"/>
  <c r="E6239" i="2"/>
  <c r="E6111" i="2"/>
  <c r="E5983" i="2"/>
  <c r="E5855" i="2"/>
  <c r="F7314" i="2"/>
  <c r="E5819" i="2"/>
  <c r="E5691" i="2"/>
  <c r="E5563" i="2"/>
  <c r="F7190" i="2"/>
  <c r="F7062" i="2"/>
  <c r="F6934" i="2"/>
  <c r="F6806" i="2"/>
  <c r="F6678" i="2"/>
  <c r="F6550" i="2"/>
  <c r="F6422" i="2"/>
  <c r="F6294" i="2"/>
  <c r="F6166" i="2"/>
  <c r="F6038" i="2"/>
  <c r="F5910" i="2"/>
  <c r="F5690" i="2"/>
  <c r="F5658" i="2"/>
  <c r="F5626" i="2"/>
  <c r="F5594" i="2"/>
  <c r="F5562" i="2"/>
  <c r="F5530" i="2"/>
  <c r="F5498" i="2"/>
  <c r="F5466" i="2"/>
  <c r="F5434" i="2"/>
  <c r="F5402" i="2"/>
  <c r="F5370" i="2"/>
  <c r="F5338" i="2"/>
  <c r="F5306" i="2"/>
  <c r="F5274" i="2"/>
  <c r="F5242" i="2"/>
  <c r="F5210" i="2"/>
  <c r="F5178" i="2"/>
  <c r="F5146" i="2"/>
  <c r="F5114" i="2"/>
  <c r="F5082" i="2"/>
  <c r="F5050" i="2"/>
  <c r="F5018" i="2"/>
  <c r="F4986" i="2"/>
  <c r="F4954" i="2"/>
  <c r="F4922" i="2"/>
  <c r="F4890" i="2"/>
  <c r="F4858" i="2"/>
  <c r="F4826" i="2"/>
  <c r="F4794" i="2"/>
  <c r="F4762" i="2"/>
  <c r="E5342" i="2"/>
  <c r="E5214" i="2"/>
  <c r="E5086" i="2"/>
  <c r="E4958" i="2"/>
  <c r="E4830" i="2"/>
  <c r="E4737" i="2"/>
  <c r="E4673" i="2"/>
  <c r="E4609" i="2"/>
  <c r="E4545" i="2"/>
  <c r="E4481" i="2"/>
  <c r="E4417" i="2"/>
  <c r="E4353" i="2"/>
  <c r="E4289" i="2"/>
  <c r="E4225" i="2"/>
  <c r="E4161" i="2"/>
  <c r="E4097" i="2"/>
  <c r="E4033" i="2"/>
  <c r="E3969" i="2"/>
  <c r="E3905" i="2"/>
  <c r="E3841" i="2"/>
  <c r="E3777" i="2"/>
  <c r="E3713" i="2"/>
  <c r="E3649" i="2"/>
  <c r="E3585" i="2"/>
  <c r="E3521" i="2"/>
  <c r="E3457" i="2"/>
  <c r="E3393" i="2"/>
  <c r="E3329" i="2"/>
  <c r="E3265" i="2"/>
  <c r="E3201" i="2"/>
  <c r="E3137" i="2"/>
  <c r="E3073" i="2"/>
  <c r="E3009" i="2"/>
  <c r="E2945" i="2"/>
  <c r="E2881" i="2"/>
  <c r="E2817" i="2"/>
  <c r="E2753" i="2"/>
  <c r="E2689" i="2"/>
  <c r="E2625" i="2"/>
  <c r="E2561" i="2"/>
  <c r="E2497" i="2"/>
  <c r="E2433" i="2"/>
  <c r="E2369" i="2"/>
  <c r="E2305" i="2"/>
  <c r="E2241" i="2"/>
  <c r="E2177" i="2"/>
  <c r="E2113" i="2"/>
  <c r="E2049" i="2"/>
  <c r="E1985" i="2"/>
  <c r="E1921" i="2"/>
  <c r="F4713" i="2"/>
  <c r="F4649" i="2"/>
  <c r="F4585" i="2"/>
  <c r="F4521" i="2"/>
  <c r="F4457" i="2"/>
  <c r="F4393" i="2"/>
  <c r="F4329" i="2"/>
  <c r="F4265" i="2"/>
  <c r="F4201" i="2"/>
  <c r="F4137" i="2"/>
  <c r="F4073" i="2"/>
  <c r="F4009" i="2"/>
  <c r="F3945" i="2"/>
  <c r="F3881" i="2"/>
  <c r="F3817" i="2"/>
  <c r="F3753" i="2"/>
  <c r="F3689" i="2"/>
  <c r="F3625" i="2"/>
  <c r="F3561" i="2"/>
  <c r="F3497" i="2"/>
  <c r="F3433" i="2"/>
  <c r="F3369" i="2"/>
  <c r="F3305" i="2"/>
  <c r="F3241" i="2"/>
  <c r="F3177" i="2"/>
  <c r="F3113" i="2"/>
  <c r="F3049" i="2"/>
  <c r="F2985" i="2"/>
  <c r="F2921" i="2"/>
  <c r="F2857" i="2"/>
  <c r="F2793" i="2"/>
  <c r="F2729" i="2"/>
  <c r="F2665" i="2"/>
  <c r="F2601" i="2"/>
  <c r="F2537" i="2"/>
  <c r="F2473" i="2"/>
  <c r="F2409" i="2"/>
  <c r="F2345" i="2"/>
  <c r="F2281" i="2"/>
  <c r="F2217" i="2"/>
  <c r="F2153" i="2"/>
  <c r="F2089" i="2"/>
  <c r="F2025" i="2"/>
  <c r="F1961" i="2"/>
  <c r="E84" i="2"/>
  <c r="E52" i="2"/>
  <c r="F9" i="2"/>
  <c r="E1858" i="2"/>
  <c r="E1794" i="2"/>
  <c r="E1730" i="2"/>
  <c r="E1666" i="2"/>
  <c r="E1602" i="2"/>
  <c r="E1538" i="2"/>
  <c r="E1474" i="2"/>
  <c r="E1410" i="2"/>
  <c r="E1346" i="2"/>
  <c r="E1282" i="2"/>
  <c r="E1218" i="2"/>
  <c r="E1154" i="2"/>
  <c r="E1090" i="2"/>
  <c r="E1042" i="2"/>
  <c r="E1010" i="2"/>
  <c r="E978" i="2"/>
  <c r="E946" i="2"/>
  <c r="E914" i="2"/>
  <c r="E882" i="2"/>
  <c r="E850" i="2"/>
  <c r="E818" i="2"/>
  <c r="E786" i="2"/>
  <c r="E754" i="2"/>
  <c r="E722" i="2"/>
  <c r="E690" i="2"/>
  <c r="E658" i="2"/>
  <c r="E626" i="2"/>
  <c r="E594" i="2"/>
  <c r="E562" i="2"/>
  <c r="E530" i="2"/>
  <c r="E498" i="2"/>
  <c r="E466" i="2"/>
  <c r="E434" i="2"/>
  <c r="E402" i="2"/>
  <c r="E370" i="2"/>
  <c r="E338" i="2"/>
  <c r="E306" i="2"/>
  <c r="E274" i="2"/>
  <c r="E242" i="2"/>
  <c r="E208" i="2"/>
  <c r="E164" i="2"/>
  <c r="E132" i="2"/>
  <c r="E100" i="2"/>
  <c r="E193" i="2"/>
  <c r="F68" i="2"/>
  <c r="F36" i="2"/>
  <c r="F10285" i="2"/>
  <c r="E9697" i="2"/>
  <c r="F9723" i="2"/>
  <c r="F9419" i="2"/>
  <c r="F9163" i="2"/>
  <c r="E9350" i="2"/>
  <c r="E9094" i="2"/>
  <c r="E8909" i="2"/>
  <c r="E8653" i="2"/>
  <c r="E8397" i="2"/>
  <c r="F7666" i="2"/>
  <c r="F7602" i="2"/>
  <c r="F7538" i="2"/>
  <c r="F7474" i="2"/>
  <c r="E8235" i="2"/>
  <c r="E8112" i="2"/>
  <c r="E7984" i="2"/>
  <c r="E7856" i="2"/>
  <c r="E7728" i="2"/>
  <c r="E7600" i="2"/>
  <c r="E7472" i="2"/>
  <c r="E7344" i="2"/>
  <c r="E7299" i="2"/>
  <c r="E7171" i="2"/>
  <c r="E7043" i="2"/>
  <c r="E6915" i="2"/>
  <c r="E6787" i="2"/>
  <c r="E6659" i="2"/>
  <c r="E6531" i="2"/>
  <c r="E6403" i="2"/>
  <c r="E6275" i="2"/>
  <c r="E6147" i="2"/>
  <c r="E6019" i="2"/>
  <c r="E5891" i="2"/>
  <c r="F7359" i="2"/>
  <c r="F7230" i="2"/>
  <c r="E5759" i="2"/>
  <c r="E5631" i="2"/>
  <c r="E5503" i="2"/>
  <c r="F7106" i="2"/>
  <c r="F6978" i="2"/>
  <c r="F6850" i="2"/>
  <c r="F6722" i="2"/>
  <c r="F6594" i="2"/>
  <c r="F6466" i="2"/>
  <c r="F6338" i="2"/>
  <c r="F6210" i="2"/>
  <c r="F6082" i="2"/>
  <c r="F5954" i="2"/>
  <c r="F5826" i="2"/>
  <c r="F5677" i="2"/>
  <c r="F5645" i="2"/>
  <c r="F5613" i="2"/>
  <c r="F5581" i="2"/>
  <c r="F5549" i="2"/>
  <c r="F5517" i="2"/>
  <c r="F5485" i="2"/>
  <c r="F5453" i="2"/>
  <c r="F5421" i="2"/>
  <c r="F5389" i="2"/>
  <c r="F5357" i="2"/>
  <c r="F5325" i="2"/>
  <c r="F5293" i="2"/>
  <c r="F5261" i="2"/>
  <c r="F5229" i="2"/>
  <c r="F5197" i="2"/>
  <c r="F5165" i="2"/>
  <c r="F5133" i="2"/>
  <c r="F5101" i="2"/>
  <c r="F5069" i="2"/>
  <c r="F5037" i="2"/>
  <c r="F5005" i="2"/>
  <c r="F4973" i="2"/>
  <c r="F4941" i="2"/>
  <c r="F4909" i="2"/>
  <c r="F4877" i="2"/>
  <c r="F4845" i="2"/>
  <c r="F4813" i="2"/>
  <c r="F4781" i="2"/>
  <c r="E5410" i="2"/>
  <c r="E5282" i="2"/>
  <c r="E5154" i="2"/>
  <c r="E5026" i="2"/>
  <c r="E4898" i="2"/>
  <c r="E4770" i="2"/>
  <c r="E4707" i="2"/>
  <c r="E4643" i="2"/>
  <c r="E4579" i="2"/>
  <c r="E4515" i="2"/>
  <c r="E4451" i="2"/>
  <c r="E4387" i="2"/>
  <c r="E4323" i="2"/>
  <c r="E4259" i="2"/>
  <c r="E4195" i="2"/>
  <c r="E4131" i="2"/>
  <c r="E4067" i="2"/>
  <c r="E4003" i="2"/>
  <c r="E3939" i="2"/>
  <c r="E3875" i="2"/>
  <c r="E3811" i="2"/>
  <c r="E3747" i="2"/>
  <c r="E3683" i="2"/>
  <c r="E3619" i="2"/>
  <c r="E3555" i="2"/>
  <c r="E3491" i="2"/>
  <c r="E3427" i="2"/>
  <c r="E3363" i="2"/>
  <c r="E3299" i="2"/>
  <c r="E3235" i="2"/>
  <c r="E3171" i="2"/>
  <c r="E3107" i="2"/>
  <c r="E3043" i="2"/>
  <c r="E2979" i="2"/>
  <c r="E2915" i="2"/>
  <c r="E2851" i="2"/>
  <c r="E2787" i="2"/>
  <c r="E2723" i="2"/>
  <c r="E2659" i="2"/>
  <c r="E2595" i="2"/>
  <c r="E2531" i="2"/>
  <c r="E2467" i="2"/>
  <c r="E2403" i="2"/>
  <c r="E2339" i="2"/>
  <c r="E2275" i="2"/>
  <c r="E2211" i="2"/>
  <c r="E2147" i="2"/>
  <c r="E2083" i="2"/>
  <c r="E2019" i="2"/>
  <c r="E1955" i="2"/>
  <c r="F4735" i="2"/>
  <c r="F4671" i="2"/>
  <c r="F4607" i="2"/>
  <c r="F4543" i="2"/>
  <c r="F4479" i="2"/>
  <c r="F4415" i="2"/>
  <c r="F4351" i="2"/>
  <c r="F4287" i="2"/>
  <c r="F4223" i="2"/>
  <c r="F4159" i="2"/>
  <c r="F4095" i="2"/>
  <c r="F4031" i="2"/>
  <c r="F3967" i="2"/>
  <c r="F3903" i="2"/>
  <c r="F3839" i="2"/>
  <c r="F3775" i="2"/>
  <c r="F3711" i="2"/>
  <c r="F3647" i="2"/>
  <c r="F3583" i="2"/>
  <c r="F3519" i="2"/>
  <c r="F3455" i="2"/>
  <c r="F3391" i="2"/>
  <c r="F3327" i="2"/>
  <c r="F3263" i="2"/>
  <c r="F3199" i="2"/>
  <c r="F3135" i="2"/>
  <c r="F3071" i="2"/>
  <c r="F3007" i="2"/>
  <c r="F2943" i="2"/>
  <c r="F2879" i="2"/>
  <c r="F2815" i="2"/>
  <c r="F2751" i="2"/>
  <c r="F2687" i="2"/>
  <c r="F2623" i="2"/>
  <c r="F2559" i="2"/>
  <c r="F2495" i="2"/>
  <c r="F2431" i="2"/>
  <c r="F2367" i="2"/>
  <c r="F2303" i="2"/>
  <c r="F2239" i="2"/>
  <c r="F2175" i="2"/>
  <c r="F2111" i="2"/>
  <c r="F2047" i="2"/>
  <c r="F1983" i="2"/>
  <c r="E93" i="2"/>
  <c r="E77" i="2"/>
  <c r="E61" i="2"/>
  <c r="E45" i="2"/>
  <c r="F27" i="2"/>
  <c r="E1912" i="2"/>
  <c r="E1880" i="2"/>
  <c r="E1848" i="2"/>
  <c r="E1816" i="2"/>
  <c r="E1784" i="2"/>
  <c r="E1752" i="2"/>
  <c r="E1720" i="2"/>
  <c r="E1688" i="2"/>
  <c r="E1656" i="2"/>
  <c r="E1624" i="2"/>
  <c r="E1592" i="2"/>
  <c r="E1560" i="2"/>
  <c r="E1528" i="2"/>
  <c r="E1496" i="2"/>
  <c r="E1464" i="2"/>
  <c r="E1432" i="2"/>
  <c r="E1400" i="2"/>
  <c r="E1368" i="2"/>
  <c r="E1336" i="2"/>
  <c r="E1304" i="2"/>
  <c r="E1272" i="2"/>
  <c r="E1240" i="2"/>
  <c r="E1208" i="2"/>
  <c r="E1176" i="2"/>
  <c r="E1144" i="2"/>
  <c r="E1112" i="2"/>
  <c r="E1080" i="2"/>
  <c r="E1053" i="2"/>
  <c r="E1037" i="2"/>
  <c r="E1021" i="2"/>
  <c r="E1005" i="2"/>
  <c r="E989" i="2"/>
  <c r="E973" i="2"/>
  <c r="E957" i="2"/>
  <c r="E941" i="2"/>
  <c r="E925" i="2"/>
  <c r="E909" i="2"/>
  <c r="E893" i="2"/>
  <c r="E877" i="2"/>
  <c r="E861" i="2"/>
  <c r="E845" i="2"/>
  <c r="E829" i="2"/>
  <c r="E813" i="2"/>
  <c r="E797" i="2"/>
  <c r="E781" i="2"/>
  <c r="E765" i="2"/>
  <c r="E749" i="2"/>
  <c r="E733" i="2"/>
  <c r="E717" i="2"/>
  <c r="E701" i="2"/>
  <c r="E685" i="2"/>
  <c r="E669" i="2"/>
  <c r="E653" i="2"/>
  <c r="E637" i="2"/>
  <c r="E621" i="2"/>
  <c r="E605" i="2"/>
  <c r="E589" i="2"/>
  <c r="E573" i="2"/>
  <c r="E557" i="2"/>
  <c r="E541" i="2"/>
  <c r="E525" i="2"/>
  <c r="E509" i="2"/>
  <c r="E493" i="2"/>
  <c r="E477" i="2"/>
  <c r="E461" i="2"/>
  <c r="E445" i="2"/>
  <c r="E429" i="2"/>
  <c r="E413" i="2"/>
  <c r="E397" i="2"/>
  <c r="E381" i="2"/>
  <c r="E365" i="2"/>
  <c r="E349" i="2"/>
  <c r="E333" i="2"/>
  <c r="E317" i="2"/>
  <c r="E301" i="2"/>
  <c r="E285" i="2"/>
  <c r="E269" i="2"/>
  <c r="E253" i="2"/>
  <c r="E237" i="2"/>
  <c r="E221" i="2"/>
  <c r="E198" i="2"/>
  <c r="E7" i="2"/>
  <c r="F181" i="2"/>
  <c r="F165" i="2"/>
  <c r="F149" i="2"/>
  <c r="F133" i="2"/>
  <c r="F117" i="2"/>
  <c r="F101" i="2"/>
  <c r="F85" i="2"/>
  <c r="F69" i="2"/>
  <c r="F53" i="2"/>
  <c r="F37" i="2"/>
  <c r="E13" i="2"/>
  <c r="E9969" i="2"/>
  <c r="E10312" i="2"/>
  <c r="F9841" i="2"/>
  <c r="E9597" i="2"/>
  <c r="E9394" i="2"/>
  <c r="F9834" i="2"/>
  <c r="E9782" i="2"/>
  <c r="F9620" i="2"/>
  <c r="F9358" i="2"/>
  <c r="F9102" i="2"/>
  <c r="E9287" i="2"/>
  <c r="E9031" i="2"/>
  <c r="F8896" i="2"/>
  <c r="F8768" i="2"/>
  <c r="F8662" i="2"/>
  <c r="F8598" i="2"/>
  <c r="F8534" i="2"/>
  <c r="F8470" i="2"/>
  <c r="F8406" i="2"/>
  <c r="F8342" i="2"/>
  <c r="F8278" i="2"/>
  <c r="E8978" i="2"/>
  <c r="E8850" i="2"/>
  <c r="E8722" i="2"/>
  <c r="E8594" i="2"/>
  <c r="E8466" i="2"/>
  <c r="E8338" i="2"/>
  <c r="F8209" i="2"/>
  <c r="F8145" i="2"/>
  <c r="F8081" i="2"/>
  <c r="F8017" i="2"/>
  <c r="F7953" i="2"/>
  <c r="F7889" i="2"/>
  <c r="F7825" i="2"/>
  <c r="F7761" i="2"/>
  <c r="F7697" i="2"/>
  <c r="F9816" i="2"/>
  <c r="E9602" i="2"/>
  <c r="F9547" i="2"/>
  <c r="F9285" i="2"/>
  <c r="F9442" i="2"/>
  <c r="E9220" i="2"/>
  <c r="F9026" i="2"/>
  <c r="E8779" i="2"/>
  <c r="E8523" i="2"/>
  <c r="E8267" i="2"/>
  <c r="E8143" i="2"/>
  <c r="E8015" i="2"/>
  <c r="E7887" i="2"/>
  <c r="E7759" i="2"/>
  <c r="E7631" i="2"/>
  <c r="E7503" i="2"/>
  <c r="E7375" i="2"/>
  <c r="E7234" i="2"/>
  <c r="E7146" i="2"/>
  <c r="E7082" i="2"/>
  <c r="E7018" i="2"/>
  <c r="E6954" i="2"/>
  <c r="E6890" i="2"/>
  <c r="E6826" i="2"/>
  <c r="E6762" i="2"/>
  <c r="E6698" i="2"/>
  <c r="E6634" i="2"/>
  <c r="E6570" i="2"/>
  <c r="E6506" i="2"/>
  <c r="E6442" i="2"/>
  <c r="E6378" i="2"/>
  <c r="E6314" i="2"/>
  <c r="E6250" i="2"/>
  <c r="E6186" i="2"/>
  <c r="E6122" i="2"/>
  <c r="E6058" i="2"/>
  <c r="E5994" i="2"/>
  <c r="E5930" i="2"/>
  <c r="E5866" i="2"/>
  <c r="E5798" i="2"/>
  <c r="E5734" i="2"/>
  <c r="E5670" i="2"/>
  <c r="E5606" i="2"/>
  <c r="E5542" i="2"/>
  <c r="E5478" i="2"/>
  <c r="F7287" i="2"/>
  <c r="F7223" i="2"/>
  <c r="F7159" i="2"/>
  <c r="F7095" i="2"/>
  <c r="F7031" i="2"/>
  <c r="F6967" i="2"/>
  <c r="F6903" i="2"/>
  <c r="F6839" i="2"/>
  <c r="F6775" i="2"/>
  <c r="F6711" i="2"/>
  <c r="F6647" i="2"/>
  <c r="F6583" i="2"/>
  <c r="F6519" i="2"/>
  <c r="F6455" i="2"/>
  <c r="F6391" i="2"/>
  <c r="F6327" i="2"/>
  <c r="F6263" i="2"/>
  <c r="F6199" i="2"/>
  <c r="F6135" i="2"/>
  <c r="F6071" i="2"/>
  <c r="F6007" i="2"/>
  <c r="F5943" i="2"/>
  <c r="F5879" i="2"/>
  <c r="F5819" i="2"/>
  <c r="F5787" i="2"/>
  <c r="F5755" i="2"/>
  <c r="F5723" i="2"/>
  <c r="F10205" i="2"/>
  <c r="E9550" i="2"/>
  <c r="F9469" i="2"/>
  <c r="F9207" i="2"/>
  <c r="E9258" i="2"/>
  <c r="F9012" i="2"/>
  <c r="E8753" i="2"/>
  <c r="E8497" i="2"/>
  <c r="E8241" i="2"/>
  <c r="F7629" i="2"/>
  <c r="F7565" i="2"/>
  <c r="F7501" i="2"/>
  <c r="F7437" i="2"/>
  <c r="E8130" i="2"/>
  <c r="E8002" i="2"/>
  <c r="E7874" i="2"/>
  <c r="E7746" i="2"/>
  <c r="E7618" i="2"/>
  <c r="E7490" i="2"/>
  <c r="E7362" i="2"/>
  <c r="F7336" i="2"/>
  <c r="E7221" i="2"/>
  <c r="E7093" i="2"/>
  <c r="E6965" i="2"/>
  <c r="E6837" i="2"/>
  <c r="E6709" i="2"/>
  <c r="E6581" i="2"/>
  <c r="E6453" i="2"/>
  <c r="E6325" i="2"/>
  <c r="E6197" i="2"/>
  <c r="E6069" i="2"/>
  <c r="E5941" i="2"/>
  <c r="F7381" i="2"/>
  <c r="F7252" i="2"/>
  <c r="E5745" i="2"/>
  <c r="E5617" i="2"/>
  <c r="E5489" i="2"/>
  <c r="F7096" i="2"/>
  <c r="F6968" i="2"/>
  <c r="F6840" i="2"/>
  <c r="F6712" i="2"/>
  <c r="F6584" i="2"/>
  <c r="F6456" i="2"/>
  <c r="F6328" i="2"/>
  <c r="F6200" i="2"/>
  <c r="F6072" i="2"/>
  <c r="F5944" i="2"/>
  <c r="E5428" i="2"/>
  <c r="E5300" i="2"/>
  <c r="E5172" i="2"/>
  <c r="E5044" i="2"/>
  <c r="E4916" i="2"/>
  <c r="E4788" i="2"/>
  <c r="E4700" i="2"/>
  <c r="E4636" i="2"/>
  <c r="E4572" i="2"/>
  <c r="E4508" i="2"/>
  <c r="E4444" i="2"/>
  <c r="E4380" i="2"/>
  <c r="E4316" i="2"/>
  <c r="E4252" i="2"/>
  <c r="E4188" i="2"/>
  <c r="E4124" i="2"/>
  <c r="E4060" i="2"/>
  <c r="E3996" i="2"/>
  <c r="E3932" i="2"/>
  <c r="E3868" i="2"/>
  <c r="E3804" i="2"/>
  <c r="E3740" i="2"/>
  <c r="E3676" i="2"/>
  <c r="E3612" i="2"/>
  <c r="E3548" i="2"/>
  <c r="E3484" i="2"/>
  <c r="E3420" i="2"/>
  <c r="E3356" i="2"/>
  <c r="E3292" i="2"/>
  <c r="E3228" i="2"/>
  <c r="E3164" i="2"/>
  <c r="E3100" i="2"/>
  <c r="E3064" i="2"/>
  <c r="E3032" i="2"/>
  <c r="E3000" i="2"/>
  <c r="E2968" i="2"/>
  <c r="E2936" i="2"/>
  <c r="E2904" i="2"/>
  <c r="E2872" i="2"/>
  <c r="E2840" i="2"/>
  <c r="E2808" i="2"/>
  <c r="E2776" i="2"/>
  <c r="E2744" i="2"/>
  <c r="E2712" i="2"/>
  <c r="E2680" i="2"/>
  <c r="E2648" i="2"/>
  <c r="E2616" i="2"/>
  <c r="E2584" i="2"/>
  <c r="E2552" i="2"/>
  <c r="E2520" i="2"/>
  <c r="E2488" i="2"/>
  <c r="E2456" i="2"/>
  <c r="E2424" i="2"/>
  <c r="E2392" i="2"/>
  <c r="E2360" i="2"/>
  <c r="E2328" i="2"/>
  <c r="E2296" i="2"/>
  <c r="E2264" i="2"/>
  <c r="E2232" i="2"/>
  <c r="E2200" i="2"/>
  <c r="E2168" i="2"/>
  <c r="E2136" i="2"/>
  <c r="E2104" i="2"/>
  <c r="E2072" i="2"/>
  <c r="E2040" i="2"/>
  <c r="E2008" i="2"/>
  <c r="E1976" i="2"/>
  <c r="E1944" i="2"/>
  <c r="F4750" i="2"/>
  <c r="F4718" i="2"/>
  <c r="F4686" i="2"/>
  <c r="F4654" i="2"/>
  <c r="F4622" i="2"/>
  <c r="F4590" i="2"/>
  <c r="F4558" i="2"/>
  <c r="F4526" i="2"/>
  <c r="F4494" i="2"/>
  <c r="F4462" i="2"/>
  <c r="F4430" i="2"/>
  <c r="F4398" i="2"/>
  <c r="F4366" i="2"/>
  <c r="F4334" i="2"/>
  <c r="F4302" i="2"/>
  <c r="F3726" i="2"/>
  <c r="F3694" i="2"/>
  <c r="F3662" i="2"/>
  <c r="F3630" i="2"/>
  <c r="F3598" i="2"/>
  <c r="F3566" i="2"/>
  <c r="F3534" i="2"/>
  <c r="F3502" i="2"/>
  <c r="F3470" i="2"/>
  <c r="F3438" i="2"/>
  <c r="F3406" i="2"/>
  <c r="F3374" i="2"/>
  <c r="F3342" i="2"/>
  <c r="F3310" i="2"/>
  <c r="F3278" i="2"/>
  <c r="F3246" i="2"/>
  <c r="F3214" i="2"/>
  <c r="F3182" i="2"/>
  <c r="F3150" i="2"/>
  <c r="F3118" i="2"/>
  <c r="F3086" i="2"/>
  <c r="F3054" i="2"/>
  <c r="F3022" i="2"/>
  <c r="F2990" i="2"/>
  <c r="F2958" i="2"/>
  <c r="F2926" i="2"/>
  <c r="F2894" i="2"/>
  <c r="F2862" i="2"/>
  <c r="F2830" i="2"/>
  <c r="F2798" i="2"/>
  <c r="F2766" i="2"/>
  <c r="F2734" i="2"/>
  <c r="F2702" i="2"/>
  <c r="F2670" i="2"/>
  <c r="F2638" i="2"/>
  <c r="F2606" i="2"/>
  <c r="F2574" i="2"/>
  <c r="F2542" i="2"/>
  <c r="F2510" i="2"/>
  <c r="F2478" i="2"/>
  <c r="F2446" i="2"/>
  <c r="F2414" i="2"/>
  <c r="F2382" i="2"/>
  <c r="F2350" i="2"/>
  <c r="F2318" i="2"/>
  <c r="F2286" i="2"/>
  <c r="F2254" i="2"/>
  <c r="F2222" i="2"/>
  <c r="F2190" i="2"/>
  <c r="F2158" i="2"/>
  <c r="F2126" i="2"/>
  <c r="F2094" i="2"/>
  <c r="F2062" i="2"/>
  <c r="F2030" i="2"/>
  <c r="F1998" i="2"/>
  <c r="F1966" i="2"/>
  <c r="F1934" i="2"/>
  <c r="F1911" i="2"/>
  <c r="F1895" i="2"/>
  <c r="F1879" i="2"/>
  <c r="F1863" i="2"/>
  <c r="F1847" i="2"/>
  <c r="F1831" i="2"/>
  <c r="F1815" i="2"/>
  <c r="F1799" i="2"/>
  <c r="F1783" i="2"/>
  <c r="F1767" i="2"/>
  <c r="F1751" i="2"/>
  <c r="F1735" i="2"/>
  <c r="F1719" i="2"/>
  <c r="F1703" i="2"/>
  <c r="F1687" i="2"/>
  <c r="F1671" i="2"/>
  <c r="F1655" i="2"/>
  <c r="F1639" i="2"/>
  <c r="F1623" i="2"/>
  <c r="F1607" i="2"/>
  <c r="F1591" i="2"/>
  <c r="F1575" i="2"/>
  <c r="F1559" i="2"/>
  <c r="F1543" i="2"/>
  <c r="F1527" i="2"/>
  <c r="F1511" i="2"/>
  <c r="F1495" i="2"/>
  <c r="F1479" i="2"/>
  <c r="F1463" i="2"/>
  <c r="F1447" i="2"/>
  <c r="F1431" i="2"/>
  <c r="F1415" i="2"/>
  <c r="F1399" i="2"/>
  <c r="F1383" i="2"/>
  <c r="F1367" i="2"/>
  <c r="F1351" i="2"/>
  <c r="F1335" i="2"/>
  <c r="F1319" i="2"/>
  <c r="F1303" i="2"/>
  <c r="F1287" i="2"/>
  <c r="F1271" i="2"/>
  <c r="F1255" i="2"/>
  <c r="F1239" i="2"/>
  <c r="F1223" i="2"/>
  <c r="F1207" i="2"/>
  <c r="F1191" i="2"/>
  <c r="F1175" i="2"/>
  <c r="F1159" i="2"/>
  <c r="F1143" i="2"/>
  <c r="F1127" i="2"/>
  <c r="F1111" i="2"/>
  <c r="F1095" i="2"/>
  <c r="F1079" i="2"/>
  <c r="F1063" i="2"/>
  <c r="F1047" i="2"/>
  <c r="F1031" i="2"/>
  <c r="F1015" i="2"/>
  <c r="F999" i="2"/>
  <c r="F983" i="2"/>
  <c r="F967" i="2"/>
  <c r="F951" i="2"/>
  <c r="F935" i="2"/>
  <c r="F919" i="2"/>
  <c r="F903" i="2"/>
  <c r="F887" i="2"/>
  <c r="F871" i="2"/>
  <c r="F855" i="2"/>
  <c r="F839" i="2"/>
  <c r="F823" i="2"/>
  <c r="F807" i="2"/>
  <c r="F791" i="2"/>
  <c r="F775" i="2"/>
  <c r="F759" i="2"/>
  <c r="F743" i="2"/>
  <c r="F727" i="2"/>
  <c r="F711" i="2"/>
  <c r="F695" i="2"/>
  <c r="F679" i="2"/>
  <c r="F663" i="2"/>
  <c r="F647" i="2"/>
  <c r="F631" i="2"/>
  <c r="F615" i="2"/>
  <c r="F599" i="2"/>
  <c r="F583" i="2"/>
  <c r="F567" i="2"/>
  <c r="F551" i="2"/>
  <c r="F535" i="2"/>
  <c r="F519" i="2"/>
  <c r="F503" i="2"/>
  <c r="F487" i="2"/>
  <c r="F471" i="2"/>
  <c r="F455" i="2"/>
  <c r="F439" i="2"/>
  <c r="F423" i="2"/>
  <c r="F407" i="2"/>
  <c r="F391" i="2"/>
  <c r="F375" i="2"/>
  <c r="F359" i="2"/>
  <c r="F343" i="2"/>
  <c r="F327" i="2"/>
  <c r="F311" i="2"/>
  <c r="F295" i="2"/>
  <c r="F279" i="2"/>
  <c r="F263" i="2"/>
  <c r="F247" i="2"/>
  <c r="F231" i="2"/>
  <c r="F215" i="2"/>
  <c r="F199" i="2"/>
  <c r="E183" i="2"/>
  <c r="E167" i="2"/>
  <c r="E151" i="2"/>
  <c r="E135" i="2"/>
  <c r="E119" i="2"/>
  <c r="E103" i="2"/>
  <c r="E22" i="2"/>
  <c r="E5443" i="2"/>
  <c r="E5411" i="2"/>
  <c r="E5379" i="2"/>
  <c r="E5347" i="2"/>
  <c r="E5315" i="2"/>
  <c r="E5283" i="2"/>
  <c r="E5251" i="2"/>
  <c r="E5219" i="2"/>
  <c r="E5187" i="2"/>
  <c r="E5155" i="2"/>
  <c r="E5123" i="2"/>
  <c r="E5091" i="2"/>
  <c r="E5059" i="2"/>
  <c r="E5027" i="2"/>
  <c r="E4995" i="2"/>
  <c r="E4963" i="2"/>
  <c r="E4931" i="2"/>
  <c r="E4899" i="2"/>
  <c r="E4867" i="2"/>
  <c r="E4835" i="2"/>
  <c r="E4803" i="2"/>
  <c r="E4771" i="2"/>
  <c r="F4258" i="2"/>
  <c r="F4226" i="2"/>
  <c r="F4194" i="2"/>
  <c r="F4162" i="2"/>
  <c r="F4130" i="2"/>
  <c r="F4098" i="2"/>
  <c r="F4066" i="2"/>
  <c r="F4034" i="2"/>
  <c r="F4002" i="2"/>
  <c r="F3970" i="2"/>
  <c r="F3938" i="2"/>
  <c r="F3906" i="2"/>
  <c r="F3874" i="2"/>
  <c r="F3842" i="2"/>
  <c r="F3810" i="2"/>
  <c r="F3778" i="2"/>
  <c r="F3746" i="2"/>
  <c r="E1897" i="2"/>
  <c r="E1865" i="2"/>
  <c r="E1833" i="2"/>
  <c r="E1801" i="2"/>
  <c r="E1769" i="2"/>
  <c r="E1737" i="2"/>
  <c r="E1705" i="2"/>
  <c r="E1673" i="2"/>
  <c r="E1641" i="2"/>
  <c r="E1609" i="2"/>
  <c r="E1577" i="2"/>
  <c r="E1545" i="2"/>
  <c r="E1513" i="2"/>
  <c r="E1481" i="2"/>
  <c r="E1449" i="2"/>
  <c r="E1417" i="2"/>
  <c r="E1385" i="2"/>
  <c r="E1353" i="2"/>
  <c r="E1321" i="2"/>
  <c r="E1289" i="2"/>
  <c r="E1257" i="2"/>
  <c r="E1225" i="2"/>
  <c r="E1193" i="2"/>
  <c r="E1161" i="2"/>
  <c r="E1129" i="2"/>
  <c r="E1097" i="2"/>
  <c r="E1065" i="2"/>
  <c r="F10061" i="2"/>
  <c r="E9526" i="2"/>
  <c r="F9427" i="2"/>
  <c r="F9171" i="2"/>
  <c r="E9310" i="2"/>
  <c r="E9054" i="2"/>
  <c r="E8805" i="2"/>
  <c r="E8549" i="2"/>
  <c r="E8293" i="2"/>
  <c r="F7636" i="2"/>
  <c r="F7572" i="2"/>
  <c r="F7508" i="2"/>
  <c r="F7444" i="2"/>
  <c r="E8188" i="2"/>
  <c r="E8060" i="2"/>
  <c r="E7932" i="2"/>
  <c r="E7804" i="2"/>
  <c r="E7676" i="2"/>
  <c r="E7548" i="2"/>
  <c r="E7420" i="2"/>
  <c r="F7382" i="2"/>
  <c r="E7247" i="2"/>
  <c r="E7119" i="2"/>
  <c r="E6991" i="2"/>
  <c r="E6863" i="2"/>
  <c r="E6735" i="2"/>
  <c r="E6607" i="2"/>
  <c r="E6479" i="2"/>
  <c r="E6351" i="2"/>
  <c r="E6223" i="2"/>
  <c r="E6095" i="2"/>
  <c r="E5967" i="2"/>
  <c r="E5839" i="2"/>
  <c r="F7298" i="2"/>
  <c r="E5803" i="2"/>
  <c r="E5675" i="2"/>
  <c r="E5547" i="2"/>
  <c r="F7142" i="2"/>
  <c r="F7014" i="2"/>
  <c r="F6886" i="2"/>
  <c r="F6758" i="2"/>
  <c r="F6630" i="2"/>
  <c r="F6502" i="2"/>
  <c r="F6374" i="2"/>
  <c r="F6246" i="2"/>
  <c r="F6118" i="2"/>
  <c r="F5990" i="2"/>
  <c r="F5862" i="2"/>
  <c r="F5686" i="2"/>
  <c r="F5654" i="2"/>
  <c r="F5622" i="2"/>
  <c r="F5590" i="2"/>
  <c r="F5558" i="2"/>
  <c r="F5526" i="2"/>
  <c r="F5494" i="2"/>
  <c r="F5462" i="2"/>
  <c r="F5430" i="2"/>
  <c r="F5398" i="2"/>
  <c r="F5366" i="2"/>
  <c r="F5334" i="2"/>
  <c r="F5302" i="2"/>
  <c r="F5270" i="2"/>
  <c r="F5238" i="2"/>
  <c r="F5206" i="2"/>
  <c r="F5174" i="2"/>
  <c r="F5142" i="2"/>
  <c r="F5110" i="2"/>
  <c r="F5078" i="2"/>
  <c r="F5046" i="2"/>
  <c r="F5014" i="2"/>
  <c r="F4982" i="2"/>
  <c r="F4950" i="2"/>
  <c r="F4918" i="2"/>
  <c r="F4886" i="2"/>
  <c r="F4854" i="2"/>
  <c r="F4822" i="2"/>
  <c r="F4790" i="2"/>
  <c r="E5454" i="2"/>
  <c r="E5326" i="2"/>
  <c r="E5198" i="2"/>
  <c r="E5070" i="2"/>
  <c r="E4942" i="2"/>
  <c r="E4814" i="2"/>
  <c r="E4729" i="2"/>
  <c r="E4665" i="2"/>
  <c r="E4601" i="2"/>
  <c r="E4537" i="2"/>
  <c r="E4473" i="2"/>
  <c r="E4409" i="2"/>
  <c r="E4345" i="2"/>
  <c r="E4281" i="2"/>
  <c r="E4217" i="2"/>
  <c r="E4153" i="2"/>
  <c r="E4089" i="2"/>
  <c r="E4025" i="2"/>
  <c r="E3961" i="2"/>
  <c r="E3897" i="2"/>
  <c r="E3833" i="2"/>
  <c r="E3769" i="2"/>
  <c r="E3705" i="2"/>
  <c r="E3641" i="2"/>
  <c r="E3577" i="2"/>
  <c r="E3513" i="2"/>
  <c r="E3449" i="2"/>
  <c r="E3385" i="2"/>
  <c r="E3321" i="2"/>
  <c r="E3257" i="2"/>
  <c r="E3193" i="2"/>
  <c r="E3129" i="2"/>
  <c r="E3065" i="2"/>
  <c r="E3001" i="2"/>
  <c r="E2937" i="2"/>
  <c r="E2873" i="2"/>
  <c r="E2809" i="2"/>
  <c r="E2745" i="2"/>
  <c r="E2681" i="2"/>
  <c r="E2617" i="2"/>
  <c r="E2553" i="2"/>
  <c r="E2489" i="2"/>
  <c r="E2425" i="2"/>
  <c r="E2361" i="2"/>
  <c r="E2297" i="2"/>
  <c r="E2233" i="2"/>
  <c r="E2169" i="2"/>
  <c r="E2105" i="2"/>
  <c r="E2041" i="2"/>
  <c r="E1977" i="2"/>
  <c r="F4753" i="2"/>
  <c r="F4689" i="2"/>
  <c r="F4625" i="2"/>
  <c r="F4561" i="2"/>
  <c r="F4497" i="2"/>
  <c r="F4433" i="2"/>
  <c r="F4369" i="2"/>
  <c r="F4305" i="2"/>
  <c r="F4241" i="2"/>
  <c r="F4177" i="2"/>
  <c r="F4113" i="2"/>
  <c r="F4049" i="2"/>
  <c r="F3985" i="2"/>
  <c r="F3921" i="2"/>
  <c r="F3857" i="2"/>
  <c r="F3793" i="2"/>
  <c r="F3729" i="2"/>
  <c r="F3665" i="2"/>
  <c r="F3601" i="2"/>
  <c r="F3537" i="2"/>
  <c r="F3473" i="2"/>
  <c r="F3409" i="2"/>
  <c r="F3345" i="2"/>
  <c r="F3281" i="2"/>
  <c r="F3217" i="2"/>
  <c r="F3153" i="2"/>
  <c r="F3089" i="2"/>
  <c r="F3025" i="2"/>
  <c r="F2961" i="2"/>
  <c r="F2897" i="2"/>
  <c r="F2833" i="2"/>
  <c r="F2769" i="2"/>
  <c r="F2705" i="2"/>
  <c r="F2641" i="2"/>
  <c r="F2577" i="2"/>
  <c r="F2513" i="2"/>
  <c r="F2449" i="2"/>
  <c r="F2385" i="2"/>
  <c r="F2321" i="2"/>
  <c r="F2257" i="2"/>
  <c r="F2193" i="2"/>
  <c r="F2129" i="2"/>
  <c r="F2065" i="2"/>
  <c r="F2001" i="2"/>
  <c r="F1937" i="2"/>
  <c r="E72" i="2"/>
  <c r="E40" i="2"/>
  <c r="E1898" i="2"/>
  <c r="E1834" i="2"/>
  <c r="E1770" i="2"/>
  <c r="E1706" i="2"/>
  <c r="E1642" i="2"/>
  <c r="E1578" i="2"/>
  <c r="E1514" i="2"/>
  <c r="E1450" i="2"/>
  <c r="E1386" i="2"/>
  <c r="E1322" i="2"/>
  <c r="E1258" i="2"/>
  <c r="E1194" i="2"/>
  <c r="E1130" i="2"/>
  <c r="E1066" i="2"/>
  <c r="E1030" i="2"/>
  <c r="E998" i="2"/>
  <c r="E966" i="2"/>
  <c r="E934" i="2"/>
  <c r="E902" i="2"/>
  <c r="E870" i="2"/>
  <c r="E838" i="2"/>
  <c r="E806" i="2"/>
  <c r="E774" i="2"/>
  <c r="E742" i="2"/>
  <c r="E710" i="2"/>
  <c r="E678" i="2"/>
  <c r="E646" i="2"/>
  <c r="E614" i="2"/>
  <c r="E582" i="2"/>
  <c r="E550" i="2"/>
  <c r="E518" i="2"/>
  <c r="E486" i="2"/>
  <c r="E454" i="2"/>
  <c r="E422" i="2"/>
  <c r="E390" i="2"/>
  <c r="E358" i="2"/>
  <c r="E326" i="2"/>
  <c r="E294" i="2"/>
  <c r="E262" i="2"/>
  <c r="E230" i="2"/>
  <c r="E184" i="2"/>
  <c r="E152" i="2"/>
  <c r="E120" i="2"/>
  <c r="F20" i="2"/>
  <c r="F80" i="2"/>
  <c r="F48" i="2"/>
  <c r="E10424" i="2"/>
  <c r="F9764" i="2"/>
  <c r="F9521" i="2"/>
  <c r="F9259" i="2"/>
  <c r="E9382" i="2"/>
  <c r="E9126" i="2"/>
  <c r="E8877" i="2"/>
  <c r="E8621" i="2"/>
  <c r="E8365" i="2"/>
  <c r="F7658" i="2"/>
  <c r="F7594" i="2"/>
  <c r="F7530" i="2"/>
  <c r="F7466" i="2"/>
  <c r="E8192" i="2"/>
  <c r="E8064" i="2"/>
  <c r="E7936" i="2"/>
  <c r="E7808" i="2"/>
  <c r="E7680" i="2"/>
  <c r="E7552" i="2"/>
  <c r="E7424" i="2"/>
  <c r="F7394" i="2"/>
  <c r="E7283" i="2"/>
  <c r="E7155" i="2"/>
  <c r="E7027" i="2"/>
  <c r="E6899" i="2"/>
  <c r="E6771" i="2"/>
  <c r="E6643" i="2"/>
  <c r="E6515" i="2"/>
  <c r="E6387" i="2"/>
  <c r="E6259" i="2"/>
  <c r="E6131" i="2"/>
  <c r="E6003" i="2"/>
  <c r="E5875" i="2"/>
  <c r="F7343" i="2"/>
  <c r="F7214" i="2"/>
  <c r="E5711" i="2"/>
  <c r="E5583" i="2"/>
  <c r="F7186" i="2"/>
  <c r="F7058" i="2"/>
  <c r="F6930" i="2"/>
  <c r="F6802" i="2"/>
  <c r="F6674" i="2"/>
  <c r="F6546" i="2"/>
  <c r="F6418" i="2"/>
  <c r="F6290" i="2"/>
  <c r="F6162" i="2"/>
  <c r="F6034" i="2"/>
  <c r="F5906" i="2"/>
  <c r="F5697" i="2"/>
  <c r="F5665" i="2"/>
  <c r="F5633" i="2"/>
  <c r="F5601" i="2"/>
  <c r="F5569" i="2"/>
  <c r="F5537" i="2"/>
  <c r="F5505" i="2"/>
  <c r="F5473" i="2"/>
  <c r="F5441" i="2"/>
  <c r="F5409" i="2"/>
  <c r="F5377" i="2"/>
  <c r="F5345" i="2"/>
  <c r="F5313" i="2"/>
  <c r="F5281" i="2"/>
  <c r="F5249" i="2"/>
  <c r="F5217" i="2"/>
  <c r="F5185" i="2"/>
  <c r="F5153" i="2"/>
  <c r="F5121" i="2"/>
  <c r="F5089" i="2"/>
  <c r="F5057" i="2"/>
  <c r="F5025" i="2"/>
  <c r="F4993" i="2"/>
  <c r="F4961" i="2"/>
  <c r="F4929" i="2"/>
  <c r="F4897" i="2"/>
  <c r="F4865" i="2"/>
  <c r="F4833" i="2"/>
  <c r="F4801" i="2"/>
  <c r="F4769" i="2"/>
  <c r="E5362" i="2"/>
  <c r="E5234" i="2"/>
  <c r="E5106" i="2"/>
  <c r="E4978" i="2"/>
  <c r="E4850" i="2"/>
  <c r="E4731" i="2"/>
  <c r="E4667" i="2"/>
  <c r="E4603" i="2"/>
  <c r="E4539" i="2"/>
  <c r="E4475" i="2"/>
  <c r="E4411" i="2"/>
  <c r="E4347" i="2"/>
  <c r="E4283" i="2"/>
  <c r="E4219" i="2"/>
  <c r="E4155" i="2"/>
  <c r="E4091" i="2"/>
  <c r="E4027" i="2"/>
  <c r="E3963" i="2"/>
  <c r="E3899" i="2"/>
  <c r="E3835" i="2"/>
  <c r="E3771" i="2"/>
  <c r="E3707" i="2"/>
  <c r="E3643" i="2"/>
  <c r="E3579" i="2"/>
  <c r="E3515" i="2"/>
  <c r="E3451" i="2"/>
  <c r="E3387" i="2"/>
  <c r="E3323" i="2"/>
  <c r="E3259" i="2"/>
  <c r="E3195" i="2"/>
  <c r="E3131" i="2"/>
  <c r="E3067" i="2"/>
  <c r="E3003" i="2"/>
  <c r="E2939" i="2"/>
  <c r="E2875" i="2"/>
  <c r="E2811" i="2"/>
  <c r="E2747" i="2"/>
  <c r="E2683" i="2"/>
  <c r="E2619" i="2"/>
  <c r="E2555" i="2"/>
  <c r="E2491" i="2"/>
  <c r="E2427" i="2"/>
  <c r="E2363" i="2"/>
  <c r="E2299" i="2"/>
  <c r="E2235" i="2"/>
  <c r="E2171" i="2"/>
  <c r="E2107" i="2"/>
  <c r="E2043" i="2"/>
  <c r="E1979" i="2"/>
  <c r="F4759" i="2"/>
  <c r="F4695" i="2"/>
  <c r="F4631" i="2"/>
  <c r="F4567" i="2"/>
  <c r="F4503" i="2"/>
  <c r="F4439" i="2"/>
  <c r="F4375" i="2"/>
  <c r="F4311" i="2"/>
  <c r="F4247" i="2"/>
  <c r="F4183" i="2"/>
  <c r="F4119" i="2"/>
  <c r="F4055" i="2"/>
  <c r="F3991" i="2"/>
  <c r="F3927" i="2"/>
  <c r="F3863" i="2"/>
  <c r="F3799" i="2"/>
  <c r="F3735" i="2"/>
  <c r="F3671" i="2"/>
  <c r="F3607" i="2"/>
  <c r="F3543" i="2"/>
  <c r="F3479" i="2"/>
  <c r="F3415" i="2"/>
  <c r="F3351" i="2"/>
  <c r="F3287" i="2"/>
  <c r="F3223" i="2"/>
  <c r="F3159" i="2"/>
  <c r="F3095" i="2"/>
  <c r="F3031" i="2"/>
  <c r="F2967" i="2"/>
  <c r="F2903" i="2"/>
  <c r="F2839" i="2"/>
  <c r="F2775" i="2"/>
  <c r="F2711" i="2"/>
  <c r="F2647" i="2"/>
  <c r="F2583" i="2"/>
  <c r="F2519" i="2"/>
  <c r="F2455" i="2"/>
  <c r="F2391" i="2"/>
  <c r="F2327" i="2"/>
  <c r="F2263" i="2"/>
  <c r="F2199" i="2"/>
  <c r="F2135" i="2"/>
  <c r="F2071" i="2"/>
  <c r="F2007" i="2"/>
  <c r="F1943" i="2"/>
  <c r="E83" i="2"/>
  <c r="E67" i="2"/>
  <c r="E51" i="2"/>
  <c r="E35" i="2"/>
  <c r="F7" i="2"/>
  <c r="E1892" i="2"/>
  <c r="E1860" i="2"/>
  <c r="E1828" i="2"/>
  <c r="E1796" i="2"/>
  <c r="E1764" i="2"/>
  <c r="E1732" i="2"/>
  <c r="E1700" i="2"/>
  <c r="E1668" i="2"/>
  <c r="E1636" i="2"/>
  <c r="E1604" i="2"/>
  <c r="E1572" i="2"/>
  <c r="E1540" i="2"/>
  <c r="E1508" i="2"/>
  <c r="E1476" i="2"/>
  <c r="E1444" i="2"/>
  <c r="E1412" i="2"/>
  <c r="E1380" i="2"/>
  <c r="E1348" i="2"/>
  <c r="E1316" i="2"/>
  <c r="E1284" i="2"/>
  <c r="E1252" i="2"/>
  <c r="E1220" i="2"/>
  <c r="E1188" i="2"/>
  <c r="E1156" i="2"/>
  <c r="E1124" i="2"/>
  <c r="E1092" i="2"/>
  <c r="E1060" i="2"/>
  <c r="E1043" i="2"/>
  <c r="E1027" i="2"/>
  <c r="E1011" i="2"/>
  <c r="E995" i="2"/>
  <c r="E979" i="2"/>
  <c r="E963" i="2"/>
  <c r="E947" i="2"/>
  <c r="E931" i="2"/>
  <c r="E915" i="2"/>
  <c r="E899" i="2"/>
  <c r="E883" i="2"/>
  <c r="E867" i="2"/>
  <c r="E851" i="2"/>
  <c r="E835" i="2"/>
  <c r="E819" i="2"/>
  <c r="E799" i="2"/>
  <c r="E759" i="2"/>
  <c r="E731" i="2"/>
  <c r="E703" i="2"/>
  <c r="E671" i="2"/>
  <c r="E643" i="2"/>
  <c r="E615" i="2"/>
  <c r="E587" i="2"/>
  <c r="E551" i="2"/>
  <c r="E523" i="2"/>
  <c r="E495" i="2"/>
  <c r="E803" i="2"/>
  <c r="E779" i="2"/>
  <c r="E751" i="2"/>
  <c r="E707" i="2"/>
  <c r="E675" i="2"/>
  <c r="E635" i="2"/>
  <c r="E603" i="2"/>
  <c r="E571" i="2"/>
  <c r="E535" i="2"/>
  <c r="E499" i="2"/>
  <c r="E463" i="2"/>
  <c r="E431" i="2"/>
  <c r="E399" i="2"/>
  <c r="E367" i="2"/>
  <c r="E335" i="2"/>
  <c r="E303" i="2"/>
  <c r="E271" i="2"/>
  <c r="E239" i="2"/>
  <c r="E202" i="2"/>
  <c r="F163" i="2"/>
  <c r="F131" i="2"/>
  <c r="F99" i="2"/>
  <c r="E187" i="2"/>
  <c r="F67" i="2"/>
  <c r="F35" i="2"/>
  <c r="E459" i="2"/>
  <c r="E427" i="2"/>
  <c r="E395" i="2"/>
  <c r="E363" i="2"/>
  <c r="E331" i="2"/>
  <c r="E299" i="2"/>
  <c r="E267" i="2"/>
  <c r="E235" i="2"/>
  <c r="E194" i="2"/>
  <c r="F159" i="2"/>
  <c r="F127" i="2"/>
  <c r="F95" i="2"/>
  <c r="F71" i="2"/>
  <c r="E2052" i="2"/>
  <c r="E2020" i="2"/>
  <c r="E1988" i="2"/>
  <c r="E1956" i="2"/>
  <c r="E1924" i="2"/>
  <c r="F4730" i="2"/>
  <c r="F4698" i="2"/>
  <c r="F4666" i="2"/>
  <c r="F4634" i="2"/>
  <c r="F4602" i="2"/>
  <c r="F4570" i="2"/>
  <c r="F4538" i="2"/>
  <c r="F4506" i="2"/>
  <c r="F4474" i="2"/>
  <c r="F4442" i="2"/>
  <c r="F4410" i="2"/>
  <c r="F4378" i="2"/>
  <c r="F4346" i="2"/>
  <c r="F4314" i="2"/>
  <c r="F4282" i="2"/>
  <c r="F3706" i="2"/>
  <c r="F3674" i="2"/>
  <c r="F3642" i="2"/>
  <c r="F3610" i="2"/>
  <c r="F3578" i="2"/>
  <c r="F3546" i="2"/>
  <c r="F3514" i="2"/>
  <c r="F3482" i="2"/>
  <c r="F3450" i="2"/>
  <c r="F3418" i="2"/>
  <c r="F3386" i="2"/>
  <c r="F3354" i="2"/>
  <c r="F3322" i="2"/>
  <c r="F3290" i="2"/>
  <c r="F3258" i="2"/>
  <c r="F3226" i="2"/>
  <c r="F3194" i="2"/>
  <c r="F3162" i="2"/>
  <c r="F3130" i="2"/>
  <c r="F3098" i="2"/>
  <c r="F3066" i="2"/>
  <c r="F3034" i="2"/>
  <c r="F3002" i="2"/>
  <c r="F2970" i="2"/>
  <c r="F2938" i="2"/>
  <c r="F2906" i="2"/>
  <c r="F2874" i="2"/>
  <c r="F2842" i="2"/>
  <c r="F2810" i="2"/>
  <c r="F2778" i="2"/>
  <c r="F2746" i="2"/>
  <c r="F2714" i="2"/>
  <c r="F2682" i="2"/>
  <c r="F2650" i="2"/>
  <c r="F2618" i="2"/>
  <c r="F2586" i="2"/>
  <c r="F2554" i="2"/>
  <c r="F2522" i="2"/>
  <c r="F2490" i="2"/>
  <c r="F2458" i="2"/>
  <c r="F2426" i="2"/>
  <c r="F2394" i="2"/>
  <c r="F2362" i="2"/>
  <c r="F2330" i="2"/>
  <c r="F2298" i="2"/>
  <c r="F2266" i="2"/>
  <c r="F2234" i="2"/>
  <c r="F2202" i="2"/>
  <c r="F2170" i="2"/>
  <c r="F2138" i="2"/>
  <c r="F2106" i="2"/>
  <c r="F2074" i="2"/>
  <c r="F2042" i="2"/>
  <c r="F2010" i="2"/>
  <c r="F1978" i="2"/>
  <c r="F1946" i="2"/>
  <c r="F1917" i="2"/>
  <c r="F1901" i="2"/>
  <c r="F1885" i="2"/>
  <c r="F1869" i="2"/>
  <c r="F1853" i="2"/>
  <c r="F1837" i="2"/>
  <c r="F1821" i="2"/>
  <c r="F1805" i="2"/>
  <c r="F1789" i="2"/>
  <c r="F1773" i="2"/>
  <c r="F1757" i="2"/>
  <c r="F1741" i="2"/>
  <c r="F1725" i="2"/>
  <c r="F1709" i="2"/>
  <c r="F1693" i="2"/>
  <c r="F1677" i="2"/>
  <c r="F1661" i="2"/>
  <c r="F1645" i="2"/>
  <c r="F1629" i="2"/>
  <c r="F1613" i="2"/>
  <c r="F1597" i="2"/>
  <c r="F1581" i="2"/>
  <c r="F1565" i="2"/>
  <c r="F1549" i="2"/>
  <c r="F1533" i="2"/>
  <c r="F1517" i="2"/>
  <c r="F1501" i="2"/>
  <c r="F1485" i="2"/>
  <c r="F1469" i="2"/>
  <c r="F1453" i="2"/>
  <c r="F1437" i="2"/>
  <c r="F1421" i="2"/>
  <c r="F1405" i="2"/>
  <c r="F1389" i="2"/>
  <c r="F1373" i="2"/>
  <c r="F1357" i="2"/>
  <c r="F1341" i="2"/>
  <c r="F1325" i="2"/>
  <c r="F1309" i="2"/>
  <c r="F1293" i="2"/>
  <c r="F1277" i="2"/>
  <c r="F1261" i="2"/>
  <c r="F1245" i="2"/>
  <c r="F1229" i="2"/>
  <c r="F1213" i="2"/>
  <c r="F1197" i="2"/>
  <c r="F1181" i="2"/>
  <c r="F1165" i="2"/>
  <c r="F1149" i="2"/>
  <c r="F1133" i="2"/>
  <c r="F1117" i="2"/>
  <c r="F1101" i="2"/>
  <c r="F1085" i="2"/>
  <c r="F1069" i="2"/>
  <c r="F1053" i="2"/>
  <c r="F1037" i="2"/>
  <c r="F1021" i="2"/>
  <c r="F1005" i="2"/>
  <c r="F989" i="2"/>
  <c r="F973" i="2"/>
  <c r="F957" i="2"/>
  <c r="F941" i="2"/>
  <c r="F925" i="2"/>
  <c r="F909" i="2"/>
  <c r="F893" i="2"/>
  <c r="F877" i="2"/>
  <c r="F861" i="2"/>
  <c r="F845" i="2"/>
  <c r="F829" i="2"/>
  <c r="F813" i="2"/>
  <c r="F797" i="2"/>
  <c r="F781" i="2"/>
  <c r="F765" i="2"/>
  <c r="F749" i="2"/>
  <c r="F733" i="2"/>
  <c r="F717" i="2"/>
  <c r="F701" i="2"/>
  <c r="F685" i="2"/>
  <c r="F669" i="2"/>
  <c r="F653" i="2"/>
  <c r="F637" i="2"/>
  <c r="F621" i="2"/>
  <c r="F605" i="2"/>
  <c r="F589" i="2"/>
  <c r="F573" i="2"/>
  <c r="F557" i="2"/>
  <c r="F541" i="2"/>
  <c r="F525" i="2"/>
  <c r="F509" i="2"/>
  <c r="F493" i="2"/>
  <c r="F477" i="2"/>
  <c r="F461" i="2"/>
  <c r="F445" i="2"/>
  <c r="F429" i="2"/>
  <c r="F413" i="2"/>
  <c r="F397" i="2"/>
  <c r="F381" i="2"/>
  <c r="F365" i="2"/>
  <c r="F349" i="2"/>
  <c r="F333" i="2"/>
  <c r="F317" i="2"/>
  <c r="F301" i="2"/>
  <c r="F285" i="2"/>
  <c r="F269" i="2"/>
  <c r="F253" i="2"/>
  <c r="F237" i="2"/>
  <c r="F221" i="2"/>
  <c r="F205" i="2"/>
  <c r="F189" i="2"/>
  <c r="E173" i="2"/>
  <c r="E157" i="2"/>
  <c r="E141" i="2"/>
  <c r="E125" i="2"/>
  <c r="E109" i="2"/>
  <c r="E26" i="2"/>
  <c r="E5447" i="2"/>
  <c r="E5415" i="2"/>
  <c r="E5383" i="2"/>
  <c r="E5351" i="2"/>
  <c r="E5319" i="2"/>
  <c r="E5287" i="2"/>
  <c r="E5255" i="2"/>
  <c r="E5223" i="2"/>
  <c r="E5191" i="2"/>
  <c r="E5159" i="2"/>
  <c r="E5127" i="2"/>
  <c r="E5095" i="2"/>
  <c r="E5063" i="2"/>
  <c r="E5031" i="2"/>
  <c r="E4999" i="2"/>
  <c r="E4967" i="2"/>
  <c r="E4935" i="2"/>
  <c r="E4903" i="2"/>
  <c r="E4871" i="2"/>
  <c r="E4839" i="2"/>
  <c r="E4807" i="2"/>
  <c r="E4775" i="2"/>
  <c r="F4262" i="2"/>
  <c r="F4230" i="2"/>
  <c r="F4198" i="2"/>
  <c r="F4166" i="2"/>
  <c r="F4134" i="2"/>
  <c r="F4102" i="2"/>
  <c r="F4070" i="2"/>
  <c r="F4038" i="2"/>
  <c r="F4006" i="2"/>
  <c r="F3974" i="2"/>
  <c r="F3942" i="2"/>
  <c r="F3910" i="2"/>
  <c r="F3878" i="2"/>
  <c r="F3846" i="2"/>
  <c r="F3814" i="2"/>
  <c r="F3782" i="2"/>
  <c r="F3750" i="2"/>
  <c r="E1901" i="2"/>
  <c r="E1869" i="2"/>
  <c r="E1837" i="2"/>
  <c r="E1805" i="2"/>
  <c r="E1773" i="2"/>
  <c r="E1741" i="2"/>
  <c r="E1709" i="2"/>
  <c r="E1677" i="2"/>
  <c r="E1645" i="2"/>
  <c r="E1613" i="2"/>
  <c r="E1581" i="2"/>
  <c r="E1549" i="2"/>
  <c r="E1517" i="2"/>
  <c r="E1485" i="2"/>
  <c r="E1453" i="2"/>
  <c r="E1421" i="2"/>
  <c r="E1389" i="2"/>
  <c r="E1357" i="2"/>
  <c r="E1325" i="2"/>
  <c r="E1293" i="2"/>
  <c r="E1261" i="2"/>
  <c r="E1229" i="2"/>
  <c r="E1197" i="2"/>
  <c r="E1165" i="2"/>
  <c r="E1133" i="2"/>
  <c r="E1101" i="2"/>
  <c r="E1069" i="2"/>
  <c r="F9933" i="2"/>
  <c r="E9746" i="2"/>
  <c r="F9593" i="2"/>
  <c r="F9331" i="2"/>
  <c r="F9075" i="2"/>
  <c r="E9214" i="2"/>
  <c r="F9008" i="2"/>
  <c r="E8773" i="2"/>
  <c r="E8517" i="2"/>
  <c r="E8261" i="2"/>
  <c r="F7628" i="2"/>
  <c r="F7564" i="2"/>
  <c r="F7500" i="2"/>
  <c r="F7436" i="2"/>
  <c r="E8172" i="2"/>
  <c r="E8044" i="2"/>
  <c r="E7916" i="2"/>
  <c r="E7788" i="2"/>
  <c r="E7660" i="2"/>
  <c r="E7532" i="2"/>
  <c r="E7404" i="2"/>
  <c r="F7366" i="2"/>
  <c r="E7231" i="2"/>
  <c r="E7103" i="2"/>
  <c r="E6975" i="2"/>
  <c r="E6847" i="2"/>
  <c r="E6719" i="2"/>
  <c r="E6591" i="2"/>
  <c r="E6463" i="2"/>
  <c r="E6335" i="2"/>
  <c r="E6207" i="2"/>
  <c r="E6079" i="2"/>
  <c r="E5951" i="2"/>
  <c r="F7411" i="2"/>
  <c r="F7282" i="2"/>
  <c r="E5787" i="2"/>
  <c r="E5659" i="2"/>
  <c r="E5531" i="2"/>
  <c r="F7158" i="2"/>
  <c r="F7030" i="2"/>
  <c r="F6902" i="2"/>
  <c r="F6774" i="2"/>
  <c r="F6646" i="2"/>
  <c r="F6518" i="2"/>
  <c r="F6390" i="2"/>
  <c r="F6262" i="2"/>
  <c r="F6134" i="2"/>
  <c r="F6006" i="2"/>
  <c r="F5878" i="2"/>
  <c r="F5682" i="2"/>
  <c r="F5650" i="2"/>
  <c r="F5618" i="2"/>
  <c r="F5586" i="2"/>
  <c r="F5554" i="2"/>
  <c r="F5522" i="2"/>
  <c r="F5490" i="2"/>
  <c r="F5458" i="2"/>
  <c r="F5426" i="2"/>
  <c r="F5394" i="2"/>
  <c r="F5362" i="2"/>
  <c r="F5330" i="2"/>
  <c r="F5298" i="2"/>
  <c r="F5266" i="2"/>
  <c r="F5234" i="2"/>
  <c r="F5202" i="2"/>
  <c r="F5170" i="2"/>
  <c r="F5138" i="2"/>
  <c r="F5106" i="2"/>
  <c r="F5074" i="2"/>
  <c r="F5042" i="2"/>
  <c r="F5010" i="2"/>
  <c r="F4978" i="2"/>
  <c r="F4946" i="2"/>
  <c r="F4914" i="2"/>
  <c r="F4882" i="2"/>
  <c r="F4850" i="2"/>
  <c r="F4818" i="2"/>
  <c r="F4786" i="2"/>
  <c r="E5438" i="2"/>
  <c r="E5310" i="2"/>
  <c r="E5182" i="2"/>
  <c r="E5054" i="2"/>
  <c r="E4926" i="2"/>
  <c r="E4798" i="2"/>
  <c r="E4721" i="2"/>
  <c r="E4657" i="2"/>
  <c r="E4593" i="2"/>
  <c r="E4529" i="2"/>
  <c r="E4465" i="2"/>
  <c r="E4401" i="2"/>
  <c r="E4337" i="2"/>
  <c r="E4273" i="2"/>
  <c r="E4209" i="2"/>
  <c r="E4145" i="2"/>
  <c r="E4081" i="2"/>
  <c r="E4017" i="2"/>
  <c r="E3953" i="2"/>
  <c r="E3889" i="2"/>
  <c r="E3825" i="2"/>
  <c r="E3761" i="2"/>
  <c r="E3697" i="2"/>
  <c r="E3633" i="2"/>
  <c r="E3569" i="2"/>
  <c r="E3505" i="2"/>
  <c r="E3441" i="2"/>
  <c r="E3377" i="2"/>
  <c r="E3313" i="2"/>
  <c r="E3249" i="2"/>
  <c r="E3185" i="2"/>
  <c r="E3121" i="2"/>
  <c r="E3057" i="2"/>
  <c r="E2993" i="2"/>
  <c r="E2929" i="2"/>
  <c r="E2865" i="2"/>
  <c r="E2801" i="2"/>
  <c r="E2737" i="2"/>
  <c r="E2673" i="2"/>
  <c r="E2609" i="2"/>
  <c r="E2545" i="2"/>
  <c r="E2481" i="2"/>
  <c r="E2417" i="2"/>
  <c r="E2353" i="2"/>
  <c r="E2289" i="2"/>
  <c r="E2225" i="2"/>
  <c r="E2161" i="2"/>
  <c r="E2097" i="2"/>
  <c r="E2033" i="2"/>
  <c r="E1969" i="2"/>
  <c r="F4761" i="2"/>
  <c r="F4697" i="2"/>
  <c r="F4633" i="2"/>
  <c r="F4569" i="2"/>
  <c r="F4505" i="2"/>
  <c r="F4441" i="2"/>
  <c r="F4377" i="2"/>
  <c r="F4313" i="2"/>
  <c r="F4249" i="2"/>
  <c r="F4185" i="2"/>
  <c r="F4121" i="2"/>
  <c r="F4057" i="2"/>
  <c r="F3993" i="2"/>
  <c r="F3929" i="2"/>
  <c r="F3865" i="2"/>
  <c r="F3801" i="2"/>
  <c r="F3737" i="2"/>
  <c r="F3673" i="2"/>
  <c r="F3609" i="2"/>
  <c r="F3545" i="2"/>
  <c r="F3481" i="2"/>
  <c r="F3417" i="2"/>
  <c r="F3353" i="2"/>
  <c r="F3289" i="2"/>
  <c r="F3225" i="2"/>
  <c r="F3161" i="2"/>
  <c r="F3097" i="2"/>
  <c r="F3033" i="2"/>
  <c r="F2969" i="2"/>
  <c r="F2905" i="2"/>
  <c r="F2841" i="2"/>
  <c r="F2777" i="2"/>
  <c r="F2713" i="2"/>
  <c r="F2649" i="2"/>
  <c r="F2585" i="2"/>
  <c r="F2521" i="2"/>
  <c r="F2457" i="2"/>
  <c r="F2393" i="2"/>
  <c r="F2329" i="2"/>
  <c r="F2265" i="2"/>
  <c r="F2201" i="2"/>
  <c r="F2137" i="2"/>
  <c r="F2073" i="2"/>
  <c r="F2009" i="2"/>
  <c r="F1945" i="2"/>
  <c r="E76" i="2"/>
  <c r="E44" i="2"/>
  <c r="E1906" i="2"/>
  <c r="E1842" i="2"/>
  <c r="E1778" i="2"/>
  <c r="E1714" i="2"/>
  <c r="E1650" i="2"/>
  <c r="E1586" i="2"/>
  <c r="E1522" i="2"/>
  <c r="E1458" i="2"/>
  <c r="E1394" i="2"/>
  <c r="E1330" i="2"/>
  <c r="E1266" i="2"/>
  <c r="E1202" i="2"/>
  <c r="E1138" i="2"/>
  <c r="E1074" i="2"/>
  <c r="E1034" i="2"/>
  <c r="E1002" i="2"/>
  <c r="E970" i="2"/>
  <c r="E938" i="2"/>
  <c r="E906" i="2"/>
  <c r="E874" i="2"/>
  <c r="E842" i="2"/>
  <c r="E810" i="2"/>
  <c r="E778" i="2"/>
  <c r="E746" i="2"/>
  <c r="E714" i="2"/>
  <c r="E682" i="2"/>
  <c r="E650" i="2"/>
  <c r="E618" i="2"/>
  <c r="E586" i="2"/>
  <c r="E554" i="2"/>
  <c r="E522" i="2"/>
  <c r="E490" i="2"/>
  <c r="E458" i="2"/>
  <c r="E426" i="2"/>
  <c r="E394" i="2"/>
  <c r="E362" i="2"/>
  <c r="E330" i="2"/>
  <c r="E298" i="2"/>
  <c r="E266" i="2"/>
  <c r="E234" i="2"/>
  <c r="E192" i="2"/>
  <c r="E156" i="2"/>
  <c r="E124" i="2"/>
  <c r="F28" i="2"/>
  <c r="F92" i="2"/>
  <c r="F60" i="2"/>
  <c r="F26" i="2"/>
  <c r="F10029" i="2"/>
  <c r="E9778" i="2"/>
  <c r="F9617" i="2"/>
  <c r="F9355" i="2"/>
  <c r="F9099" i="2"/>
  <c r="E9286" i="2"/>
  <c r="E9030" i="2"/>
  <c r="E8845" i="2"/>
  <c r="E8589" i="2"/>
  <c r="E8333" i="2"/>
  <c r="F7650" i="2"/>
  <c r="F7586" i="2"/>
  <c r="F7522" i="2"/>
  <c r="F7458" i="2"/>
  <c r="E8208" i="2"/>
  <c r="E8080" i="2"/>
  <c r="E7952" i="2"/>
  <c r="E7824" i="2"/>
  <c r="E7696" i="2"/>
  <c r="E7568" i="2"/>
  <c r="E7440" i="2"/>
  <c r="F7410" i="2"/>
  <c r="E7267" i="2"/>
  <c r="E7139" i="2"/>
  <c r="E7011" i="2"/>
  <c r="E6883" i="2"/>
  <c r="E6755" i="2"/>
  <c r="E6627" i="2"/>
  <c r="E6499" i="2"/>
  <c r="E6371" i="2"/>
  <c r="E6243" i="2"/>
  <c r="E6115" i="2"/>
  <c r="E5987" i="2"/>
  <c r="E5859" i="2"/>
  <c r="F7327" i="2"/>
  <c r="F7198" i="2"/>
  <c r="E5727" i="2"/>
  <c r="E5599" i="2"/>
  <c r="E5471" i="2"/>
  <c r="F7074" i="2"/>
  <c r="F6946" i="2"/>
  <c r="F6818" i="2"/>
  <c r="F6690" i="2"/>
  <c r="F6562" i="2"/>
  <c r="F6434" i="2"/>
  <c r="F6306" i="2"/>
  <c r="F6178" i="2"/>
  <c r="F6050" i="2"/>
  <c r="F5922" i="2"/>
  <c r="F5701" i="2"/>
  <c r="F5669" i="2"/>
  <c r="F5637" i="2"/>
  <c r="F5605" i="2"/>
  <c r="F5573" i="2"/>
  <c r="F5541" i="2"/>
  <c r="F5509" i="2"/>
  <c r="F5477" i="2"/>
  <c r="F5445" i="2"/>
  <c r="F5413" i="2"/>
  <c r="F5381" i="2"/>
  <c r="F5349" i="2"/>
  <c r="F5317" i="2"/>
  <c r="F5285" i="2"/>
  <c r="F5253" i="2"/>
  <c r="F5221" i="2"/>
  <c r="F5189" i="2"/>
  <c r="F5157" i="2"/>
  <c r="F5125" i="2"/>
  <c r="F5093" i="2"/>
  <c r="F5061" i="2"/>
  <c r="F5029" i="2"/>
  <c r="F4997" i="2"/>
  <c r="F4965" i="2"/>
  <c r="F4933" i="2"/>
  <c r="F4901" i="2"/>
  <c r="F4869" i="2"/>
  <c r="F4837" i="2"/>
  <c r="F4805" i="2"/>
  <c r="F4773" i="2"/>
  <c r="E5378" i="2"/>
  <c r="E5250" i="2"/>
  <c r="E5122" i="2"/>
  <c r="E4994" i="2"/>
  <c r="E4866" i="2"/>
  <c r="E4755" i="2"/>
  <c r="E4691" i="2"/>
  <c r="E4627" i="2"/>
  <c r="E4563" i="2"/>
  <c r="E4499" i="2"/>
  <c r="E4435" i="2"/>
  <c r="E4371" i="2"/>
  <c r="E4307" i="2"/>
  <c r="E4243" i="2"/>
  <c r="E4179" i="2"/>
  <c r="E4115" i="2"/>
  <c r="E4051" i="2"/>
  <c r="E3987" i="2"/>
  <c r="E3923" i="2"/>
  <c r="E3859" i="2"/>
  <c r="E3795" i="2"/>
  <c r="E3731" i="2"/>
  <c r="E3667" i="2"/>
  <c r="E3603" i="2"/>
  <c r="E3539" i="2"/>
  <c r="E3475" i="2"/>
  <c r="E3411" i="2"/>
  <c r="E3347" i="2"/>
  <c r="E3283" i="2"/>
  <c r="E3219" i="2"/>
  <c r="E3155" i="2"/>
  <c r="E3091" i="2"/>
  <c r="E3027" i="2"/>
  <c r="E2963" i="2"/>
  <c r="E2899" i="2"/>
  <c r="E2835" i="2"/>
  <c r="E2771" i="2"/>
  <c r="E2707" i="2"/>
  <c r="E2643" i="2"/>
  <c r="E2579" i="2"/>
  <c r="E2515" i="2"/>
  <c r="E2451" i="2"/>
  <c r="E2387" i="2"/>
  <c r="E2323" i="2"/>
  <c r="E2259" i="2"/>
  <c r="E2195" i="2"/>
  <c r="E2131" i="2"/>
  <c r="E2067" i="2"/>
  <c r="E2003" i="2"/>
  <c r="E1939" i="2"/>
  <c r="F4719" i="2"/>
  <c r="F4655" i="2"/>
  <c r="F4591" i="2"/>
  <c r="F4527" i="2"/>
  <c r="F4463" i="2"/>
  <c r="F4399" i="2"/>
  <c r="F4335" i="2"/>
  <c r="F4271" i="2"/>
  <c r="F4207" i="2"/>
  <c r="F4143" i="2"/>
  <c r="F4079" i="2"/>
  <c r="F4015" i="2"/>
  <c r="F3951" i="2"/>
  <c r="F3887" i="2"/>
  <c r="F3823" i="2"/>
  <c r="F3759" i="2"/>
  <c r="F3695" i="2"/>
  <c r="F3631" i="2"/>
  <c r="F3567" i="2"/>
  <c r="F3503" i="2"/>
  <c r="F3439" i="2"/>
  <c r="F3375" i="2"/>
  <c r="F3311" i="2"/>
  <c r="F3247" i="2"/>
  <c r="F3183" i="2"/>
  <c r="F3119" i="2"/>
  <c r="F3055" i="2"/>
  <c r="F2991" i="2"/>
  <c r="F2927" i="2"/>
  <c r="F2863" i="2"/>
  <c r="F2799" i="2"/>
  <c r="F2735" i="2"/>
  <c r="F2671" i="2"/>
  <c r="F2607" i="2"/>
  <c r="F2543" i="2"/>
  <c r="F2479" i="2"/>
  <c r="F2415" i="2"/>
  <c r="F2351" i="2"/>
  <c r="F2287" i="2"/>
  <c r="F2223" i="2"/>
  <c r="F2159" i="2"/>
  <c r="F2095" i="2"/>
  <c r="F2031" i="2"/>
  <c r="F1967" i="2"/>
  <c r="E89" i="2"/>
  <c r="E73" i="2"/>
  <c r="E57" i="2"/>
  <c r="E41" i="2"/>
  <c r="F19" i="2"/>
  <c r="E1904" i="2"/>
  <c r="E1872" i="2"/>
  <c r="E1840" i="2"/>
  <c r="E1808" i="2"/>
  <c r="E1776" i="2"/>
  <c r="E1744" i="2"/>
  <c r="E1712" i="2"/>
  <c r="E1680" i="2"/>
  <c r="E1648" i="2"/>
  <c r="E1616" i="2"/>
  <c r="E1584" i="2"/>
  <c r="E1552" i="2"/>
  <c r="E1520" i="2"/>
  <c r="E1488" i="2"/>
  <c r="E1456" i="2"/>
  <c r="E1424" i="2"/>
  <c r="E1392" i="2"/>
  <c r="E1360" i="2"/>
  <c r="E1328" i="2"/>
  <c r="E1296" i="2"/>
  <c r="E1264" i="2"/>
  <c r="E1232" i="2"/>
  <c r="E1200" i="2"/>
  <c r="E1168" i="2"/>
  <c r="E1136" i="2"/>
  <c r="E1104" i="2"/>
  <c r="E1072" i="2"/>
  <c r="E1049" i="2"/>
  <c r="E1033" i="2"/>
  <c r="E1017" i="2"/>
  <c r="E1001" i="2"/>
  <c r="E985" i="2"/>
  <c r="E969" i="2"/>
  <c r="E953" i="2"/>
  <c r="E937" i="2"/>
  <c r="E921" i="2"/>
  <c r="E905" i="2"/>
  <c r="E889" i="2"/>
  <c r="E873" i="2"/>
  <c r="E857" i="2"/>
  <c r="E841" i="2"/>
  <c r="E825" i="2"/>
  <c r="E809" i="2"/>
  <c r="E793" i="2"/>
  <c r="E777" i="2"/>
  <c r="E761" i="2"/>
  <c r="E745" i="2"/>
  <c r="E729" i="2"/>
  <c r="E713" i="2"/>
  <c r="E697" i="2"/>
  <c r="E681" i="2"/>
  <c r="E665" i="2"/>
  <c r="E649" i="2"/>
  <c r="E633" i="2"/>
  <c r="E617" i="2"/>
  <c r="E601" i="2"/>
  <c r="E585" i="2"/>
  <c r="E569" i="2"/>
  <c r="E553" i="2"/>
  <c r="E537" i="2"/>
  <c r="E521" i="2"/>
  <c r="E505" i="2"/>
  <c r="E489" i="2"/>
  <c r="E473" i="2"/>
  <c r="E457" i="2"/>
  <c r="E441" i="2"/>
  <c r="E425" i="2"/>
  <c r="E409" i="2"/>
  <c r="E393" i="2"/>
  <c r="E377" i="2"/>
  <c r="E361" i="2"/>
  <c r="E345" i="2"/>
  <c r="E329" i="2"/>
  <c r="E313" i="2"/>
  <c r="E297" i="2"/>
  <c r="E281" i="2"/>
  <c r="E265" i="2"/>
  <c r="E249" i="2"/>
  <c r="E233" i="2"/>
  <c r="E217" i="2"/>
  <c r="E190" i="2"/>
  <c r="E207" i="2"/>
  <c r="F177" i="2"/>
  <c r="F161" i="2"/>
  <c r="F145" i="2"/>
  <c r="F129" i="2"/>
  <c r="F113" i="2"/>
  <c r="F97" i="2"/>
  <c r="F81" i="2"/>
  <c r="F65" i="2"/>
  <c r="F49" i="2"/>
  <c r="F33" i="2"/>
  <c r="F10439" i="2"/>
  <c r="F10236" i="2"/>
  <c r="E10173" i="2"/>
  <c r="F10358" i="2"/>
  <c r="E9533" i="2"/>
  <c r="E10032" i="2"/>
  <c r="F10338" i="2"/>
  <c r="E9608" i="2"/>
  <c r="F9556" i="2"/>
  <c r="F9294" i="2"/>
  <c r="F9038" i="2"/>
  <c r="E9223" i="2"/>
  <c r="F8992" i="2"/>
  <c r="F8864" i="2"/>
  <c r="F8736" i="2"/>
  <c r="F8646" i="2"/>
  <c r="F8582" i="2"/>
  <c r="F8518" i="2"/>
  <c r="F8454" i="2"/>
  <c r="F8390" i="2"/>
  <c r="F8326" i="2"/>
  <c r="F8262" i="2"/>
  <c r="E8946" i="2"/>
  <c r="E8818" i="2"/>
  <c r="E8690" i="2"/>
  <c r="E8562" i="2"/>
  <c r="E8434" i="2"/>
  <c r="E8306" i="2"/>
  <c r="F8193" i="2"/>
  <c r="F8129" i="2"/>
  <c r="F8065" i="2"/>
  <c r="F8001" i="2"/>
  <c r="F7937" i="2"/>
  <c r="F7873" i="2"/>
  <c r="F7809" i="2"/>
  <c r="F7745" i="2"/>
  <c r="E10020" i="2"/>
  <c r="E9819" i="2"/>
  <c r="E9474" i="2"/>
  <c r="F9483" i="2"/>
  <c r="F9221" i="2"/>
  <c r="E9399" i="2"/>
  <c r="E9156" i="2"/>
  <c r="E8971" i="2"/>
  <c r="E8715" i="2"/>
  <c r="E8459" i="2"/>
  <c r="E8233" i="2"/>
  <c r="E8111" i="2"/>
  <c r="E7983" i="2"/>
  <c r="E7855" i="2"/>
  <c r="E7727" i="2"/>
  <c r="E7599" i="2"/>
  <c r="E7471" i="2"/>
  <c r="E7343" i="2"/>
  <c r="E7202" i="2"/>
  <c r="E7130" i="2"/>
  <c r="E7066" i="2"/>
  <c r="E7002" i="2"/>
  <c r="E6938" i="2"/>
  <c r="E6874" i="2"/>
  <c r="E6810" i="2"/>
  <c r="E6746" i="2"/>
  <c r="E6682" i="2"/>
  <c r="E6618" i="2"/>
  <c r="E6554" i="2"/>
  <c r="E6490" i="2"/>
  <c r="E6426" i="2"/>
  <c r="E6362" i="2"/>
  <c r="E6298" i="2"/>
  <c r="E6234" i="2"/>
  <c r="E6170" i="2"/>
  <c r="E6106" i="2"/>
  <c r="E6042" i="2"/>
  <c r="E5978" i="2"/>
  <c r="E5914" i="2"/>
  <c r="E5850" i="2"/>
  <c r="E5782" i="2"/>
  <c r="E5718" i="2"/>
  <c r="E5654" i="2"/>
  <c r="E5590" i="2"/>
  <c r="E5526" i="2"/>
  <c r="E5462" i="2"/>
  <c r="F7271" i="2"/>
  <c r="F7207" i="2"/>
  <c r="F7143" i="2"/>
  <c r="F7079" i="2"/>
  <c r="F7015" i="2"/>
  <c r="F6951" i="2"/>
  <c r="F6887" i="2"/>
  <c r="F6823" i="2"/>
  <c r="F6759" i="2"/>
  <c r="F6695" i="2"/>
  <c r="F6631" i="2"/>
  <c r="F6567" i="2"/>
  <c r="F6503" i="2"/>
  <c r="F6439" i="2"/>
  <c r="F6375" i="2"/>
  <c r="F6311" i="2"/>
  <c r="F6247" i="2"/>
  <c r="F6183" i="2"/>
  <c r="F6119" i="2"/>
  <c r="F6055" i="2"/>
  <c r="F5991" i="2"/>
  <c r="F5927" i="2"/>
  <c r="F5863" i="2"/>
  <c r="F5811" i="2"/>
  <c r="F5779" i="2"/>
  <c r="F5747" i="2"/>
  <c r="F5715" i="2"/>
  <c r="F9949" i="2"/>
  <c r="F9683" i="2"/>
  <c r="F9399" i="2"/>
  <c r="F9143" i="2"/>
  <c r="E9194" i="2"/>
  <c r="E8945" i="2"/>
  <c r="E8689" i="2"/>
  <c r="E8433" i="2"/>
  <c r="F7677" i="2"/>
  <c r="F7613" i="2"/>
  <c r="F7549" i="2"/>
  <c r="F7485" i="2"/>
  <c r="F7421" i="2"/>
  <c r="E8098" i="2"/>
  <c r="E7970" i="2"/>
  <c r="E7842" i="2"/>
  <c r="E7714" i="2"/>
  <c r="E7586" i="2"/>
  <c r="E7458" i="2"/>
  <c r="E7330" i="2"/>
  <c r="E7317" i="2"/>
  <c r="E7189" i="2"/>
  <c r="E7061" i="2"/>
  <c r="E6933" i="2"/>
  <c r="E6805" i="2"/>
  <c r="E6677" i="2"/>
  <c r="E6549" i="2"/>
  <c r="E6421" i="2"/>
  <c r="E6293" i="2"/>
  <c r="E6165" i="2"/>
  <c r="E6037" i="2"/>
  <c r="E5909" i="2"/>
  <c r="F7349" i="2"/>
  <c r="F7220" i="2"/>
  <c r="E5713" i="2"/>
  <c r="E5585" i="2"/>
  <c r="F7192" i="2"/>
  <c r="F7064" i="2"/>
  <c r="F6936" i="2"/>
  <c r="F6808" i="2"/>
  <c r="F6680" i="2"/>
  <c r="F6552" i="2"/>
  <c r="F6424" i="2"/>
  <c r="F6296" i="2"/>
  <c r="F6168" i="2"/>
  <c r="F6040" i="2"/>
  <c r="F5912" i="2"/>
  <c r="E5396" i="2"/>
  <c r="E5268" i="2"/>
  <c r="E5140" i="2"/>
  <c r="E5012" i="2"/>
  <c r="E4884" i="2"/>
  <c r="E4748" i="2"/>
  <c r="E4684" i="2"/>
  <c r="E4620" i="2"/>
  <c r="E4556" i="2"/>
  <c r="E4492" i="2"/>
  <c r="E4428" i="2"/>
  <c r="E4364" i="2"/>
  <c r="E4300" i="2"/>
  <c r="E4236" i="2"/>
  <c r="E4172" i="2"/>
  <c r="E4108" i="2"/>
  <c r="E4044" i="2"/>
  <c r="E3980" i="2"/>
  <c r="E3916" i="2"/>
  <c r="E3852" i="2"/>
  <c r="E3788" i="2"/>
  <c r="E3724" i="2"/>
  <c r="E3660" i="2"/>
  <c r="E3596" i="2"/>
  <c r="E3532" i="2"/>
  <c r="E3468" i="2"/>
  <c r="E3404" i="2"/>
  <c r="E3340" i="2"/>
  <c r="E3276" i="2"/>
  <c r="E3212" i="2"/>
  <c r="E3148" i="2"/>
  <c r="E3088" i="2"/>
  <c r="E3056" i="2"/>
  <c r="E3024" i="2"/>
  <c r="E2992" i="2"/>
  <c r="E2960" i="2"/>
  <c r="E2928" i="2"/>
  <c r="E2896" i="2"/>
  <c r="E2864" i="2"/>
  <c r="E2832" i="2"/>
  <c r="E2800" i="2"/>
  <c r="E2768" i="2"/>
  <c r="E2736" i="2"/>
  <c r="E2704" i="2"/>
  <c r="E2672" i="2"/>
  <c r="E2640" i="2"/>
  <c r="E2608" i="2"/>
  <c r="E2576" i="2"/>
  <c r="E2544" i="2"/>
  <c r="E2512" i="2"/>
  <c r="E2480" i="2"/>
  <c r="E2448" i="2"/>
  <c r="E2416" i="2"/>
  <c r="E2384" i="2"/>
  <c r="E2352" i="2"/>
  <c r="E2320" i="2"/>
  <c r="E2288" i="2"/>
  <c r="E2256" i="2"/>
  <c r="E2224" i="2"/>
  <c r="E2192" i="2"/>
  <c r="E2160" i="2"/>
  <c r="E2128" i="2"/>
  <c r="E2096" i="2"/>
  <c r="E2064" i="2"/>
  <c r="E2032" i="2"/>
  <c r="E2000" i="2"/>
  <c r="E1968" i="2"/>
  <c r="E1936" i="2"/>
  <c r="F4742" i="2"/>
  <c r="F4710" i="2"/>
  <c r="F4678" i="2"/>
  <c r="F4646" i="2"/>
  <c r="F4614" i="2"/>
  <c r="F4582" i="2"/>
  <c r="F4550" i="2"/>
  <c r="F4518" i="2"/>
  <c r="F4486" i="2"/>
  <c r="F4454" i="2"/>
  <c r="F4422" i="2"/>
  <c r="F4390" i="2"/>
  <c r="F4358" i="2"/>
  <c r="F4326" i="2"/>
  <c r="F4294" i="2"/>
  <c r="F3718" i="2"/>
  <c r="F3686" i="2"/>
  <c r="F3654" i="2"/>
  <c r="F3622" i="2"/>
  <c r="F3590" i="2"/>
  <c r="F3558" i="2"/>
  <c r="F3526" i="2"/>
  <c r="F3494" i="2"/>
  <c r="F3462" i="2"/>
  <c r="F3430" i="2"/>
  <c r="F3398" i="2"/>
  <c r="F3366" i="2"/>
  <c r="F3334" i="2"/>
  <c r="F3302" i="2"/>
  <c r="F3270" i="2"/>
  <c r="F3238" i="2"/>
  <c r="F3206" i="2"/>
  <c r="F3174" i="2"/>
  <c r="F3142" i="2"/>
  <c r="F3110" i="2"/>
  <c r="F3078" i="2"/>
  <c r="F3046" i="2"/>
  <c r="F3014" i="2"/>
  <c r="F2982" i="2"/>
  <c r="F2950" i="2"/>
  <c r="F2918" i="2"/>
  <c r="F2886" i="2"/>
  <c r="F2854" i="2"/>
  <c r="F2822" i="2"/>
  <c r="F2790" i="2"/>
  <c r="F2758" i="2"/>
  <c r="F2726" i="2"/>
  <c r="F2694" i="2"/>
  <c r="F2662" i="2"/>
  <c r="F2630" i="2"/>
  <c r="F2598" i="2"/>
  <c r="F2566" i="2"/>
  <c r="F2534" i="2"/>
  <c r="F2502" i="2"/>
  <c r="F2470" i="2"/>
  <c r="F2438" i="2"/>
  <c r="F2406" i="2"/>
  <c r="F2374" i="2"/>
  <c r="F2342" i="2"/>
  <c r="F2310" i="2"/>
  <c r="F2278" i="2"/>
  <c r="F2246" i="2"/>
  <c r="F2214" i="2"/>
  <c r="F2182" i="2"/>
  <c r="F2150" i="2"/>
  <c r="F2118" i="2"/>
  <c r="F2086" i="2"/>
  <c r="F2054" i="2"/>
  <c r="F2022" i="2"/>
  <c r="F1990" i="2"/>
  <c r="F1958" i="2"/>
  <c r="F1926" i="2"/>
  <c r="F1907" i="2"/>
  <c r="F1891" i="2"/>
  <c r="F1875" i="2"/>
  <c r="F1859" i="2"/>
  <c r="F1843" i="2"/>
  <c r="F1827" i="2"/>
  <c r="F1811" i="2"/>
  <c r="F1795" i="2"/>
  <c r="F1779" i="2"/>
  <c r="F1763" i="2"/>
  <c r="F1747" i="2"/>
  <c r="F1731" i="2"/>
  <c r="F1715" i="2"/>
  <c r="F1699" i="2"/>
  <c r="F1683" i="2"/>
  <c r="F1667" i="2"/>
  <c r="F1651" i="2"/>
  <c r="F1635" i="2"/>
  <c r="F1619" i="2"/>
  <c r="F1603" i="2"/>
  <c r="F1587" i="2"/>
  <c r="F1571" i="2"/>
  <c r="F1555" i="2"/>
  <c r="F1539" i="2"/>
  <c r="F1523" i="2"/>
  <c r="F1507" i="2"/>
  <c r="F1491" i="2"/>
  <c r="F1475" i="2"/>
  <c r="F1459" i="2"/>
  <c r="F1443" i="2"/>
  <c r="F1427" i="2"/>
  <c r="F1411" i="2"/>
  <c r="F1395" i="2"/>
  <c r="F1379" i="2"/>
  <c r="F1363" i="2"/>
  <c r="F1347" i="2"/>
  <c r="F1331" i="2"/>
  <c r="F1315" i="2"/>
  <c r="F1299" i="2"/>
  <c r="F1283" i="2"/>
  <c r="F1267" i="2"/>
  <c r="F1251" i="2"/>
  <c r="F1235" i="2"/>
  <c r="F1219" i="2"/>
  <c r="F1203" i="2"/>
  <c r="F1187" i="2"/>
  <c r="F1171" i="2"/>
  <c r="F1155" i="2"/>
  <c r="F1139" i="2"/>
  <c r="F1123" i="2"/>
  <c r="F1107" i="2"/>
  <c r="F1091" i="2"/>
  <c r="F1075" i="2"/>
  <c r="F1059" i="2"/>
  <c r="F1043" i="2"/>
  <c r="F1027" i="2"/>
  <c r="F1011" i="2"/>
  <c r="F995" i="2"/>
  <c r="F979" i="2"/>
  <c r="F963" i="2"/>
  <c r="F947" i="2"/>
  <c r="F931" i="2"/>
  <c r="F915" i="2"/>
  <c r="F899" i="2"/>
  <c r="F883" i="2"/>
  <c r="F867" i="2"/>
  <c r="F851" i="2"/>
  <c r="F835" i="2"/>
  <c r="F819" i="2"/>
  <c r="F803" i="2"/>
  <c r="F787" i="2"/>
  <c r="F771" i="2"/>
  <c r="F755" i="2"/>
  <c r="F739" i="2"/>
  <c r="F723" i="2"/>
  <c r="F707" i="2"/>
  <c r="F691" i="2"/>
  <c r="F675" i="2"/>
  <c r="F659" i="2"/>
  <c r="F643" i="2"/>
  <c r="F627" i="2"/>
  <c r="F611" i="2"/>
  <c r="F595" i="2"/>
  <c r="F579" i="2"/>
  <c r="F563" i="2"/>
  <c r="F547" i="2"/>
  <c r="F531" i="2"/>
  <c r="F499" i="2"/>
  <c r="F467" i="2"/>
  <c r="F451" i="2"/>
  <c r="F435" i="2"/>
  <c r="F419" i="2"/>
  <c r="F403" i="2"/>
  <c r="F387" i="2"/>
  <c r="F371" i="2"/>
  <c r="F355" i="2"/>
  <c r="F339" i="2"/>
  <c r="F323" i="2"/>
  <c r="F307" i="2"/>
  <c r="F291" i="2"/>
  <c r="F275" i="2"/>
  <c r="F259" i="2"/>
  <c r="F243" i="2"/>
  <c r="F227" i="2"/>
  <c r="F211" i="2"/>
  <c r="F195" i="2"/>
  <c r="E179" i="2"/>
  <c r="E163" i="2"/>
  <c r="E147" i="2"/>
  <c r="E131" i="2"/>
  <c r="E115" i="2"/>
  <c r="E99" i="2"/>
  <c r="E14" i="2"/>
  <c r="E5435" i="2"/>
  <c r="E5403" i="2"/>
  <c r="E5371" i="2"/>
  <c r="E5339" i="2"/>
  <c r="E5307" i="2"/>
  <c r="E5275" i="2"/>
  <c r="E5243" i="2"/>
  <c r="E5211" i="2"/>
  <c r="E5179" i="2"/>
  <c r="E5147" i="2"/>
  <c r="E5115" i="2"/>
  <c r="E5083" i="2"/>
  <c r="E5051" i="2"/>
  <c r="E5019" i="2"/>
  <c r="E4987" i="2"/>
  <c r="E4955" i="2"/>
  <c r="E4923" i="2"/>
  <c r="E4891" i="2"/>
  <c r="E4859" i="2"/>
  <c r="E4827" i="2"/>
  <c r="E4795" i="2"/>
  <c r="E4763" i="2"/>
  <c r="F4250" i="2"/>
  <c r="F4218" i="2"/>
  <c r="F4186" i="2"/>
  <c r="F4154" i="2"/>
  <c r="F4122" i="2"/>
  <c r="F4090" i="2"/>
  <c r="F4058" i="2"/>
  <c r="F4026" i="2"/>
  <c r="F3994" i="2"/>
  <c r="F3962" i="2"/>
  <c r="F3930" i="2"/>
  <c r="F3898" i="2"/>
  <c r="F3866" i="2"/>
  <c r="F3834" i="2"/>
  <c r="F3802" i="2"/>
  <c r="F3770" i="2"/>
  <c r="F3738" i="2"/>
  <c r="E1889" i="2"/>
  <c r="E1857" i="2"/>
  <c r="E1825" i="2"/>
  <c r="E1793" i="2"/>
  <c r="E1761" i="2"/>
  <c r="E1729" i="2"/>
  <c r="E1697" i="2"/>
  <c r="E1665" i="2"/>
  <c r="E1633" i="2"/>
  <c r="E1601" i="2"/>
  <c r="E1569" i="2"/>
  <c r="E1537" i="2"/>
  <c r="E1505" i="2"/>
  <c r="E1473" i="2"/>
  <c r="E1441" i="2"/>
  <c r="E1409" i="2"/>
  <c r="E1377" i="2"/>
  <c r="E1345" i="2"/>
  <c r="E1313" i="2"/>
  <c r="E1281" i="2"/>
  <c r="E1249" i="2"/>
  <c r="E1217" i="2"/>
  <c r="E1185" i="2"/>
  <c r="E1153" i="2"/>
  <c r="E1121" i="2"/>
  <c r="E1089" i="2"/>
  <c r="E10320" i="2"/>
  <c r="F9844" i="2"/>
  <c r="F9625" i="2"/>
  <c r="F9363" i="2"/>
  <c r="F9107" i="2"/>
  <c r="E9246" i="2"/>
  <c r="E8997" i="2"/>
  <c r="E8741" i="2"/>
  <c r="E8485" i="2"/>
  <c r="F7684" i="2"/>
  <c r="F7620" i="2"/>
  <c r="F7556" i="2"/>
  <c r="F7492" i="2"/>
  <c r="F7428" i="2"/>
  <c r="E8156" i="2"/>
  <c r="E8028" i="2"/>
  <c r="E7900" i="2"/>
  <c r="E7772" i="2"/>
  <c r="E7644" i="2"/>
  <c r="E7516" i="2"/>
  <c r="E7388" i="2"/>
  <c r="F7350" i="2"/>
  <c r="E7215" i="2"/>
  <c r="E7087" i="2"/>
  <c r="E6959" i="2"/>
  <c r="E6831" i="2"/>
  <c r="E6703" i="2"/>
  <c r="E6575" i="2"/>
  <c r="E6447" i="2"/>
  <c r="E6319" i="2"/>
  <c r="E6191" i="2"/>
  <c r="E6063" i="2"/>
  <c r="E5935" i="2"/>
  <c r="F7395" i="2"/>
  <c r="F7266" i="2"/>
  <c r="E5771" i="2"/>
  <c r="E5643" i="2"/>
  <c r="E5515" i="2"/>
  <c r="F7110" i="2"/>
  <c r="F6982" i="2"/>
  <c r="F6854" i="2"/>
  <c r="F6726" i="2"/>
  <c r="F6598" i="2"/>
  <c r="F6470" i="2"/>
  <c r="F6342" i="2"/>
  <c r="F6214" i="2"/>
  <c r="F6086" i="2"/>
  <c r="F5958" i="2"/>
  <c r="F5830" i="2"/>
  <c r="F5678" i="2"/>
  <c r="F5646" i="2"/>
  <c r="F5614" i="2"/>
  <c r="F5582" i="2"/>
  <c r="F5550" i="2"/>
  <c r="F5518" i="2"/>
  <c r="F5486" i="2"/>
  <c r="F5454" i="2"/>
  <c r="F5422" i="2"/>
  <c r="F5390" i="2"/>
  <c r="F5358" i="2"/>
  <c r="F5326" i="2"/>
  <c r="F5294" i="2"/>
  <c r="F5262" i="2"/>
  <c r="F5230" i="2"/>
  <c r="F5198" i="2"/>
  <c r="F5166" i="2"/>
  <c r="F5134" i="2"/>
  <c r="F5102" i="2"/>
  <c r="F5070" i="2"/>
  <c r="F5038" i="2"/>
  <c r="F5006" i="2"/>
  <c r="F4974" i="2"/>
  <c r="F4942" i="2"/>
  <c r="F4910" i="2"/>
  <c r="F4878" i="2"/>
  <c r="F4846" i="2"/>
  <c r="F4814" i="2"/>
  <c r="F4782" i="2"/>
  <c r="E5422" i="2"/>
  <c r="E5294" i="2"/>
  <c r="E5166" i="2"/>
  <c r="E5038" i="2"/>
  <c r="E4910" i="2"/>
  <c r="E4782" i="2"/>
  <c r="E4713" i="2"/>
  <c r="E4649" i="2"/>
  <c r="E4585" i="2"/>
  <c r="E4521" i="2"/>
  <c r="E4457" i="2"/>
  <c r="E4393" i="2"/>
  <c r="E4329" i="2"/>
  <c r="E4265" i="2"/>
  <c r="E4201" i="2"/>
  <c r="E4137" i="2"/>
  <c r="E4073" i="2"/>
  <c r="E4009" i="2"/>
  <c r="E3945" i="2"/>
  <c r="E3881" i="2"/>
  <c r="E3817" i="2"/>
  <c r="E3753" i="2"/>
  <c r="E3689" i="2"/>
  <c r="E3625" i="2"/>
  <c r="E3561" i="2"/>
  <c r="E3497" i="2"/>
  <c r="E3433" i="2"/>
  <c r="E3369" i="2"/>
  <c r="E3305" i="2"/>
  <c r="E3241" i="2"/>
  <c r="E3177" i="2"/>
  <c r="E3113" i="2"/>
  <c r="E3049" i="2"/>
  <c r="E2985" i="2"/>
  <c r="E2921" i="2"/>
  <c r="E2857" i="2"/>
  <c r="E2793" i="2"/>
  <c r="E2729" i="2"/>
  <c r="E2665" i="2"/>
  <c r="E2601" i="2"/>
  <c r="E2537" i="2"/>
  <c r="E2473" i="2"/>
  <c r="E2409" i="2"/>
  <c r="E2345" i="2"/>
  <c r="E2281" i="2"/>
  <c r="E2217" i="2"/>
  <c r="E2153" i="2"/>
  <c r="E2089" i="2"/>
  <c r="E2025" i="2"/>
  <c r="E1961" i="2"/>
  <c r="F4737" i="2"/>
  <c r="F4673" i="2"/>
  <c r="F4609" i="2"/>
  <c r="F4545" i="2"/>
  <c r="F4481" i="2"/>
  <c r="F4417" i="2"/>
  <c r="F4353" i="2"/>
  <c r="F4289" i="2"/>
  <c r="F4225" i="2"/>
  <c r="F4161" i="2"/>
  <c r="F4097" i="2"/>
  <c r="F4033" i="2"/>
  <c r="F3969" i="2"/>
  <c r="F3905" i="2"/>
  <c r="F3841" i="2"/>
  <c r="F3777" i="2"/>
  <c r="F3713" i="2"/>
  <c r="F3649" i="2"/>
  <c r="F3585" i="2"/>
  <c r="F3521" i="2"/>
  <c r="F3457" i="2"/>
  <c r="F3393" i="2"/>
  <c r="F3329" i="2"/>
  <c r="F3265" i="2"/>
  <c r="F3201" i="2"/>
  <c r="F3137" i="2"/>
  <c r="F3073" i="2"/>
  <c r="F3009" i="2"/>
  <c r="F2945" i="2"/>
  <c r="F2881" i="2"/>
  <c r="F2817" i="2"/>
  <c r="F2753" i="2"/>
  <c r="F2689" i="2"/>
  <c r="F2625" i="2"/>
  <c r="F2561" i="2"/>
  <c r="F2497" i="2"/>
  <c r="F2433" i="2"/>
  <c r="F2369" i="2"/>
  <c r="F2305" i="2"/>
  <c r="F2241" i="2"/>
  <c r="F2177" i="2"/>
  <c r="F2113" i="2"/>
  <c r="F2049" i="2"/>
  <c r="F1985" i="2"/>
  <c r="F1921" i="2"/>
  <c r="E64" i="2"/>
  <c r="E32" i="2"/>
  <c r="E1882" i="2"/>
  <c r="E1818" i="2"/>
  <c r="E1754" i="2"/>
  <c r="E1690" i="2"/>
  <c r="E1626" i="2"/>
  <c r="E1562" i="2"/>
  <c r="E1498" i="2"/>
  <c r="E1434" i="2"/>
  <c r="E1370" i="2"/>
  <c r="E1306" i="2"/>
  <c r="E1242" i="2"/>
  <c r="E1178" i="2"/>
  <c r="E1114" i="2"/>
  <c r="E1054" i="2"/>
  <c r="E1022" i="2"/>
  <c r="E990" i="2"/>
  <c r="E958" i="2"/>
  <c r="E926" i="2"/>
  <c r="E894" i="2"/>
  <c r="E862" i="2"/>
  <c r="E830" i="2"/>
  <c r="E798" i="2"/>
  <c r="E766" i="2"/>
  <c r="E734" i="2"/>
  <c r="E702" i="2"/>
  <c r="E670" i="2"/>
  <c r="E638" i="2"/>
  <c r="E606" i="2"/>
  <c r="E574" i="2"/>
  <c r="E542" i="2"/>
  <c r="E510" i="2"/>
  <c r="E478" i="2"/>
  <c r="E446" i="2"/>
  <c r="E414" i="2"/>
  <c r="E382" i="2"/>
  <c r="E350" i="2"/>
  <c r="E318" i="2"/>
  <c r="E286" i="2"/>
  <c r="E254" i="2"/>
  <c r="E222" i="2"/>
  <c r="E176" i="2"/>
  <c r="E144" i="2"/>
  <c r="E112" i="2"/>
  <c r="E201" i="2"/>
  <c r="F72" i="2"/>
  <c r="F40" i="2"/>
  <c r="E9900" i="2"/>
  <c r="E9542" i="2"/>
  <c r="F9457" i="2"/>
  <c r="F9195" i="2"/>
  <c r="E9318" i="2"/>
  <c r="E9062" i="2"/>
  <c r="E8813" i="2"/>
  <c r="E8557" i="2"/>
  <c r="E8301" i="2"/>
  <c r="F7642" i="2"/>
  <c r="F7578" i="2"/>
  <c r="F7514" i="2"/>
  <c r="F7450" i="2"/>
  <c r="E8160" i="2"/>
  <c r="E8032" i="2"/>
  <c r="E7904" i="2"/>
  <c r="E7776" i="2"/>
  <c r="E7648" i="2"/>
  <c r="E7520" i="2"/>
  <c r="E7392" i="2"/>
  <c r="F7362" i="2"/>
  <c r="E7251" i="2"/>
  <c r="E7123" i="2"/>
  <c r="E6995" i="2"/>
  <c r="E6867" i="2"/>
  <c r="E6739" i="2"/>
  <c r="E6611" i="2"/>
  <c r="E6483" i="2"/>
  <c r="E6355" i="2"/>
  <c r="E6227" i="2"/>
  <c r="E6099" i="2"/>
  <c r="E5971" i="2"/>
  <c r="E5843" i="2"/>
  <c r="F7310" i="2"/>
  <c r="E5807" i="2"/>
  <c r="E5679" i="2"/>
  <c r="E5551" i="2"/>
  <c r="F7154" i="2"/>
  <c r="F7026" i="2"/>
  <c r="F6898" i="2"/>
  <c r="F6770" i="2"/>
  <c r="F6642" i="2"/>
  <c r="F6514" i="2"/>
  <c r="F6386" i="2"/>
  <c r="F6258" i="2"/>
  <c r="F6130" i="2"/>
  <c r="F6002" i="2"/>
  <c r="F5874" i="2"/>
  <c r="F5689" i="2"/>
  <c r="F5657" i="2"/>
  <c r="F5625" i="2"/>
  <c r="F5593" i="2"/>
  <c r="F5561" i="2"/>
  <c r="F5529" i="2"/>
  <c r="F5497" i="2"/>
  <c r="F5465" i="2"/>
  <c r="F5433" i="2"/>
  <c r="F5401" i="2"/>
  <c r="F5369" i="2"/>
  <c r="F5337" i="2"/>
  <c r="F5305" i="2"/>
  <c r="F5273" i="2"/>
  <c r="F5241" i="2"/>
  <c r="F5209" i="2"/>
  <c r="F5177" i="2"/>
  <c r="F5145" i="2"/>
  <c r="F5113" i="2"/>
  <c r="F5081" i="2"/>
  <c r="F5049" i="2"/>
  <c r="F5017" i="2"/>
  <c r="F4985" i="2"/>
  <c r="F4953" i="2"/>
  <c r="F4921" i="2"/>
  <c r="F4889" i="2"/>
  <c r="F4857" i="2"/>
  <c r="F4825" i="2"/>
  <c r="F4793" i="2"/>
  <c r="E5458" i="2"/>
  <c r="E5330" i="2"/>
  <c r="E5202" i="2"/>
  <c r="E5074" i="2"/>
  <c r="E4946" i="2"/>
  <c r="E4818" i="2"/>
  <c r="E4715" i="2"/>
  <c r="E4651" i="2"/>
  <c r="E4587" i="2"/>
  <c r="E4523" i="2"/>
  <c r="E4459" i="2"/>
  <c r="E4395" i="2"/>
  <c r="E4331" i="2"/>
  <c r="E4267" i="2"/>
  <c r="E4203" i="2"/>
  <c r="E4139" i="2"/>
  <c r="E4075" i="2"/>
  <c r="E4011" i="2"/>
  <c r="E3947" i="2"/>
  <c r="E3883" i="2"/>
  <c r="E3819" i="2"/>
  <c r="E3755" i="2"/>
  <c r="E3691" i="2"/>
  <c r="E3627" i="2"/>
  <c r="E3563" i="2"/>
  <c r="E3499" i="2"/>
  <c r="E3435" i="2"/>
  <c r="E3371" i="2"/>
  <c r="E3307" i="2"/>
  <c r="E3243" i="2"/>
  <c r="E3179" i="2"/>
  <c r="E3115" i="2"/>
  <c r="E3051" i="2"/>
  <c r="E2987" i="2"/>
  <c r="E2923" i="2"/>
  <c r="E2859" i="2"/>
  <c r="E2795" i="2"/>
  <c r="E2731" i="2"/>
  <c r="E2667" i="2"/>
  <c r="E2603" i="2"/>
  <c r="E2539" i="2"/>
  <c r="E2475" i="2"/>
  <c r="E2411" i="2"/>
  <c r="E2347" i="2"/>
  <c r="E2283" i="2"/>
  <c r="E2219" i="2"/>
  <c r="E2155" i="2"/>
  <c r="E2091" i="2"/>
  <c r="E2027" i="2"/>
  <c r="E1963" i="2"/>
  <c r="F4743" i="2"/>
  <c r="F4679" i="2"/>
  <c r="F4615" i="2"/>
  <c r="F4551" i="2"/>
  <c r="F4487" i="2"/>
  <c r="F4423" i="2"/>
  <c r="F4359" i="2"/>
  <c r="F4295" i="2"/>
  <c r="F4231" i="2"/>
  <c r="F4167" i="2"/>
  <c r="F4103" i="2"/>
  <c r="F4039" i="2"/>
  <c r="F3975" i="2"/>
  <c r="F3911" i="2"/>
  <c r="F3847" i="2"/>
  <c r="F3783" i="2"/>
  <c r="F3719" i="2"/>
  <c r="F3655" i="2"/>
  <c r="F3591" i="2"/>
  <c r="F3527" i="2"/>
  <c r="F3463" i="2"/>
  <c r="F3399" i="2"/>
  <c r="F3335" i="2"/>
  <c r="F3271" i="2"/>
  <c r="F3207" i="2"/>
  <c r="F3143" i="2"/>
  <c r="F3079" i="2"/>
  <c r="F3015" i="2"/>
  <c r="F2951" i="2"/>
  <c r="F2887" i="2"/>
  <c r="F2823" i="2"/>
  <c r="F2759" i="2"/>
  <c r="F2695" i="2"/>
  <c r="F2631" i="2"/>
  <c r="F2567" i="2"/>
  <c r="F2503" i="2"/>
  <c r="F2439" i="2"/>
  <c r="F2375" i="2"/>
  <c r="F2311" i="2"/>
  <c r="F2247" i="2"/>
  <c r="F2183" i="2"/>
  <c r="F2119" i="2"/>
  <c r="F2055" i="2"/>
  <c r="F1991" i="2"/>
  <c r="F1927" i="2"/>
  <c r="E79" i="2"/>
  <c r="E63" i="2"/>
  <c r="E47" i="2"/>
  <c r="E31" i="2"/>
  <c r="E1916" i="2"/>
  <c r="E1884" i="2"/>
  <c r="E1852" i="2"/>
  <c r="E1820" i="2"/>
  <c r="E1788" i="2"/>
  <c r="E1756" i="2"/>
  <c r="E1724" i="2"/>
  <c r="E1692" i="2"/>
  <c r="E1660" i="2"/>
  <c r="E1628" i="2"/>
  <c r="E1596" i="2"/>
  <c r="E1564" i="2"/>
  <c r="E1532" i="2"/>
  <c r="E1500" i="2"/>
  <c r="E1468" i="2"/>
  <c r="E1436" i="2"/>
  <c r="E1404" i="2"/>
  <c r="E1372" i="2"/>
  <c r="E1340" i="2"/>
  <c r="E1308" i="2"/>
  <c r="E1276" i="2"/>
  <c r="E1244" i="2"/>
  <c r="E1212" i="2"/>
  <c r="E1180" i="2"/>
  <c r="E1148" i="2"/>
  <c r="E1116" i="2"/>
  <c r="E1084" i="2"/>
  <c r="E1055" i="2"/>
  <c r="E1039" i="2"/>
  <c r="E1023" i="2"/>
  <c r="E1007" i="2"/>
  <c r="E991" i="2"/>
  <c r="E975" i="2"/>
  <c r="E959" i="2"/>
  <c r="E943" i="2"/>
  <c r="E927" i="2"/>
  <c r="E911" i="2"/>
  <c r="E895" i="2"/>
  <c r="E879" i="2"/>
  <c r="E863" i="2"/>
  <c r="E847" i="2"/>
  <c r="E831" i="2"/>
  <c r="E815" i="2"/>
  <c r="E795" i="2"/>
  <c r="E747" i="2"/>
  <c r="E723" i="2"/>
  <c r="E695" i="2"/>
  <c r="E663" i="2"/>
  <c r="E639" i="2"/>
  <c r="E607" i="2"/>
  <c r="E579" i="2"/>
  <c r="E547" i="2"/>
  <c r="E519" i="2"/>
  <c r="E487" i="2"/>
  <c r="E791" i="2"/>
  <c r="E775" i="2"/>
  <c r="E739" i="2"/>
  <c r="E699" i="2"/>
  <c r="E667" i="2"/>
  <c r="E631" i="2"/>
  <c r="E595" i="2"/>
  <c r="E563" i="2"/>
  <c r="E527" i="2"/>
  <c r="E491" i="2"/>
  <c r="E455" i="2"/>
  <c r="E423" i="2"/>
  <c r="E391" i="2"/>
  <c r="E359" i="2"/>
  <c r="E327" i="2"/>
  <c r="E295" i="2"/>
  <c r="E263" i="2"/>
  <c r="E231" i="2"/>
  <c r="E186" i="2"/>
  <c r="F155" i="2"/>
  <c r="F123" i="2"/>
  <c r="E27" i="2"/>
  <c r="F91" i="2"/>
  <c r="F59" i="2"/>
  <c r="E25" i="2"/>
  <c r="E451" i="2"/>
  <c r="E419" i="2"/>
  <c r="E387" i="2"/>
  <c r="E355" i="2"/>
  <c r="E323" i="2"/>
  <c r="E291" i="2"/>
  <c r="E259" i="2"/>
  <c r="E227" i="2"/>
  <c r="F183" i="2"/>
  <c r="F151" i="2"/>
  <c r="F119" i="2"/>
  <c r="E19" i="2"/>
  <c r="F79" i="2"/>
  <c r="F47" i="2"/>
  <c r="F87" i="2"/>
  <c r="E17" i="2"/>
  <c r="Z10464" i="2"/>
  <c r="Y10467" i="2"/>
  <c r="Y10454" i="2"/>
  <c r="Y10446" i="2"/>
  <c r="Y10438" i="2"/>
  <c r="X10445" i="2"/>
  <c r="Y10431" i="2"/>
  <c r="Y10423" i="2"/>
  <c r="Y10415" i="2"/>
  <c r="Y10407" i="2"/>
  <c r="Y10399" i="2"/>
  <c r="X10444" i="2"/>
  <c r="X10431" i="2"/>
  <c r="Z10465" i="2"/>
  <c r="Z10457" i="2"/>
  <c r="Z10452" i="2"/>
  <c r="X10433" i="2"/>
  <c r="Y10469" i="2"/>
  <c r="Y10447" i="2"/>
  <c r="X10457" i="2"/>
  <c r="Y10436" i="2"/>
  <c r="Y10420" i="2"/>
  <c r="Y10404" i="2"/>
  <c r="X10438" i="2"/>
  <c r="X10466" i="2"/>
  <c r="X10443" i="2"/>
  <c r="X10423" i="2"/>
  <c r="X10411" i="2"/>
  <c r="Z10396" i="2"/>
  <c r="Z10388" i="2"/>
  <c r="Z10380" i="2"/>
  <c r="Z10372" i="2"/>
  <c r="Z10364" i="2"/>
  <c r="Z10356" i="2"/>
  <c r="Z10348" i="2"/>
  <c r="Z10340" i="2"/>
  <c r="Z10332" i="2"/>
  <c r="X10430" i="2"/>
  <c r="X10414" i="2"/>
  <c r="X10398" i="2"/>
  <c r="Y10382" i="2"/>
  <c r="Y10366" i="2"/>
  <c r="Y10350" i="2"/>
  <c r="Y10334" i="2"/>
  <c r="Z10321" i="2"/>
  <c r="Z10313" i="2"/>
  <c r="Z10305" i="2"/>
  <c r="Z10297" i="2"/>
  <c r="Z10289" i="2"/>
  <c r="Z10281" i="2"/>
  <c r="Z10406" i="2"/>
  <c r="X10386" i="2"/>
  <c r="X10370" i="2"/>
  <c r="X10354" i="2"/>
  <c r="X10338" i="2"/>
  <c r="Y10391" i="2"/>
  <c r="Y10359" i="2"/>
  <c r="Y10327" i="2"/>
  <c r="X10311" i="2"/>
  <c r="X10295" i="2"/>
  <c r="X10279" i="2"/>
  <c r="Y10465" i="2"/>
  <c r="Z10454" i="2"/>
  <c r="Z10468" i="2"/>
  <c r="Z10460" i="2"/>
  <c r="Y10452" i="2"/>
  <c r="X10453" i="2"/>
  <c r="Y10437" i="2"/>
  <c r="Y10421" i="2"/>
  <c r="Y10405" i="2"/>
  <c r="X10440" i="2"/>
  <c r="Z10469" i="2"/>
  <c r="Z10461" i="2"/>
  <c r="Z10430" i="2"/>
  <c r="X10465" i="2"/>
  <c r="Y10443" i="2"/>
  <c r="Y10416" i="2"/>
  <c r="Z10432" i="2"/>
  <c r="X10458" i="2"/>
  <c r="Z10408" i="2"/>
  <c r="X10395" i="2"/>
  <c r="X10387" i="2"/>
  <c r="X10379" i="2"/>
  <c r="X10371" i="2"/>
  <c r="X10363" i="2"/>
  <c r="X10355" i="2"/>
  <c r="X10347" i="2"/>
  <c r="X10339" i="2"/>
  <c r="X10331" i="2"/>
  <c r="X10426" i="2"/>
  <c r="Y10394" i="2"/>
  <c r="Y10362" i="2"/>
  <c r="Y10330" i="2"/>
  <c r="X10320" i="2"/>
  <c r="X10312" i="2"/>
  <c r="X10304" i="2"/>
  <c r="X10296" i="2"/>
  <c r="X10288" i="2"/>
  <c r="X10280" i="2"/>
  <c r="X10401" i="2"/>
  <c r="Z10383" i="2"/>
  <c r="Z10367" i="2"/>
  <c r="Z10351" i="2"/>
  <c r="Z10335" i="2"/>
  <c r="Y10383" i="2"/>
  <c r="Z10324" i="2"/>
  <c r="Z10308" i="2"/>
  <c r="Z10292" i="2"/>
  <c r="X10277" i="2"/>
  <c r="Y10418" i="2"/>
  <c r="X10435" i="2"/>
  <c r="X10451" i="2"/>
  <c r="Z10404" i="2"/>
  <c r="X10385" i="2"/>
  <c r="X10369" i="2"/>
  <c r="X10353" i="2"/>
  <c r="X10337" i="2"/>
  <c r="X10420" i="2"/>
  <c r="Y10388" i="2"/>
  <c r="Y10356" i="2"/>
  <c r="X10326" i="2"/>
  <c r="X10310" i="2"/>
  <c r="X10294" i="2"/>
  <c r="X10278" i="2"/>
  <c r="Z10379" i="2"/>
  <c r="Z10347" i="2"/>
  <c r="Y10339" i="2"/>
  <c r="Y10448" i="2"/>
  <c r="Y10433" i="2"/>
  <c r="Y10417" i="2"/>
  <c r="Y10401" i="2"/>
  <c r="Y10458" i="2"/>
  <c r="Z10444" i="2"/>
  <c r="Y10451" i="2"/>
  <c r="Y10424" i="2"/>
  <c r="X10446" i="2"/>
  <c r="X10429" i="2"/>
  <c r="X10418" i="2"/>
  <c r="Y10386" i="2"/>
  <c r="Y10354" i="2"/>
  <c r="Y10367" i="2"/>
  <c r="X10461" i="2"/>
  <c r="Y10410" i="2"/>
  <c r="Z10424" i="2"/>
  <c r="Z10440" i="2"/>
  <c r="X10399" i="2"/>
  <c r="Z10382" i="2"/>
  <c r="Z10366" i="2"/>
  <c r="Z10350" i="2"/>
  <c r="Z10334" i="2"/>
  <c r="X10428" i="2"/>
  <c r="Y10396" i="2"/>
  <c r="Y10364" i="2"/>
  <c r="Y10332" i="2"/>
  <c r="X10318" i="2"/>
  <c r="X10302" i="2"/>
  <c r="X10286" i="2"/>
  <c r="Z10395" i="2"/>
  <c r="Z10363" i="2"/>
  <c r="Z10331" i="2"/>
  <c r="Y10355" i="2"/>
  <c r="Z10304" i="2"/>
  <c r="X10273" i="2"/>
  <c r="X10265" i="2"/>
  <c r="X10257" i="2"/>
  <c r="X10249" i="2"/>
  <c r="X10241" i="2"/>
  <c r="X10233" i="2"/>
  <c r="X10225" i="2"/>
  <c r="X10217" i="2"/>
  <c r="X10209" i="2"/>
  <c r="X10201" i="2"/>
  <c r="X10193" i="2"/>
  <c r="X10185" i="2"/>
  <c r="Y10323" i="2"/>
  <c r="Y10307" i="2"/>
  <c r="X10299" i="2"/>
  <c r="Y10319" i="2"/>
  <c r="Y10295" i="2"/>
  <c r="Y10279" i="2"/>
  <c r="Y10263" i="2"/>
  <c r="Y10247" i="2"/>
  <c r="Y10231" i="2"/>
  <c r="Y10215" i="2"/>
  <c r="Y10199" i="2"/>
  <c r="Y10183" i="2"/>
  <c r="Z10176" i="2"/>
  <c r="Z10168" i="2"/>
  <c r="Z10160" i="2"/>
  <c r="Z10152" i="2"/>
  <c r="Z10144" i="2"/>
  <c r="Z10136" i="2"/>
  <c r="Z10128" i="2"/>
  <c r="Z10120" i="2"/>
  <c r="Z10112" i="2"/>
  <c r="Z10104" i="2"/>
  <c r="Z10096" i="2"/>
  <c r="Z10088" i="2"/>
  <c r="Z10080" i="2"/>
  <c r="Z10072" i="2"/>
  <c r="Z10385" i="2"/>
  <c r="Z10353" i="2"/>
  <c r="Y10389" i="2"/>
  <c r="Z10326" i="2"/>
  <c r="Z10294" i="2"/>
  <c r="X10270" i="2"/>
  <c r="X10254" i="2"/>
  <c r="X10238" i="2"/>
  <c r="X10222" i="2"/>
  <c r="X10206" i="2"/>
  <c r="X10190" i="2"/>
  <c r="Y10306" i="2"/>
  <c r="Y10274" i="2"/>
  <c r="Y10242" i="2"/>
  <c r="Y10210" i="2"/>
  <c r="X10180" i="2"/>
  <c r="X10164" i="2"/>
  <c r="X10148" i="2"/>
  <c r="X10132" i="2"/>
  <c r="X10116" i="2"/>
  <c r="X10100" i="2"/>
  <c r="X10084" i="2"/>
  <c r="Z10069" i="2"/>
  <c r="Z10061" i="2"/>
  <c r="Z10053" i="2"/>
  <c r="Z10045" i="2"/>
  <c r="Z10037" i="2"/>
  <c r="Z10029" i="2"/>
  <c r="Z10021" i="2"/>
  <c r="Z10013" i="2"/>
  <c r="Z10005" i="2"/>
  <c r="Z9997" i="2"/>
  <c r="Z9989" i="2"/>
  <c r="Z10458" i="2"/>
  <c r="X10442" i="2"/>
  <c r="Z10456" i="2"/>
  <c r="X10407" i="2"/>
  <c r="Z10370" i="2"/>
  <c r="Z10338" i="2"/>
  <c r="Y10376" i="2"/>
  <c r="X10322" i="2"/>
  <c r="X10290" i="2"/>
  <c r="Z10371" i="2"/>
  <c r="Y10379" i="2"/>
  <c r="Z10280" i="2"/>
  <c r="X10267" i="2"/>
  <c r="X10251" i="2"/>
  <c r="X10235" i="2"/>
  <c r="X10219" i="2"/>
  <c r="X10203" i="2"/>
  <c r="X10187" i="2"/>
  <c r="Y10297" i="2"/>
  <c r="Y10265" i="2"/>
  <c r="Y10233" i="2"/>
  <c r="Y10201" i="2"/>
  <c r="X10177" i="2"/>
  <c r="X10161" i="2"/>
  <c r="X10145" i="2"/>
  <c r="X10129" i="2"/>
  <c r="X10113" i="2"/>
  <c r="X10097" i="2"/>
  <c r="X10081" i="2"/>
  <c r="X10388" i="2"/>
  <c r="Y10365" i="2"/>
  <c r="X10297" i="2"/>
  <c r="Z10255" i="2"/>
  <c r="Z10223" i="2"/>
  <c r="Z10191" i="2"/>
  <c r="Y10294" i="2"/>
  <c r="Y10230" i="2"/>
  <c r="X10176" i="2"/>
  <c r="X10144" i="2"/>
  <c r="X10112" i="2"/>
  <c r="X10080" i="2"/>
  <c r="Z10059" i="2"/>
  <c r="Z10043" i="2"/>
  <c r="Z10027" i="2"/>
  <c r="Z10011" i="2"/>
  <c r="Z9995" i="2"/>
  <c r="Z9981" i="2"/>
  <c r="Z9973" i="2"/>
  <c r="Z9965" i="2"/>
  <c r="Z9957" i="2"/>
  <c r="Z9949" i="2"/>
  <c r="Z9941" i="2"/>
  <c r="Z9933" i="2"/>
  <c r="Z9925" i="2"/>
  <c r="Z9917" i="2"/>
  <c r="Z9909" i="2"/>
  <c r="Z9893" i="2"/>
  <c r="Z9885" i="2"/>
  <c r="Y9878" i="2"/>
  <c r="Y9870" i="2"/>
  <c r="Z10274" i="2"/>
  <c r="Z10266" i="2"/>
  <c r="Z10258" i="2"/>
  <c r="Z10250" i="2"/>
  <c r="Z10242" i="2"/>
  <c r="Z10234" i="2"/>
  <c r="Z10226" i="2"/>
  <c r="Z10218" i="2"/>
  <c r="Z10210" i="2"/>
  <c r="Z10202" i="2"/>
  <c r="Z10194" i="2"/>
  <c r="Z10186" i="2"/>
  <c r="Y10311" i="2"/>
  <c r="Y10291" i="2"/>
  <c r="Y10275" i="2"/>
  <c r="Y10259" i="2"/>
  <c r="Y10243" i="2"/>
  <c r="Y10227" i="2"/>
  <c r="Y10211" i="2"/>
  <c r="Y10195" i="2"/>
  <c r="Z10180" i="2"/>
  <c r="Z10172" i="2"/>
  <c r="Z10164" i="2"/>
  <c r="Z10156" i="2"/>
  <c r="Z10148" i="2"/>
  <c r="Z10140" i="2"/>
  <c r="Z10132" i="2"/>
  <c r="Z10124" i="2"/>
  <c r="Z10116" i="2"/>
  <c r="Z10108" i="2"/>
  <c r="Z10100" i="2"/>
  <c r="Z10092" i="2"/>
  <c r="Z10084" i="2"/>
  <c r="Z10076" i="2"/>
  <c r="X10405" i="2"/>
  <c r="Z10369" i="2"/>
  <c r="Z10337" i="2"/>
  <c r="Y10341" i="2"/>
  <c r="Z10310" i="2"/>
  <c r="Z10278" i="2"/>
  <c r="X10262" i="2"/>
  <c r="X10246" i="2"/>
  <c r="X10230" i="2"/>
  <c r="X10214" i="2"/>
  <c r="X10198" i="2"/>
  <c r="X10182" i="2"/>
  <c r="Y10298" i="2"/>
  <c r="Y10266" i="2"/>
  <c r="Y10234" i="2"/>
  <c r="Y10202" i="2"/>
  <c r="Z10177" i="2"/>
  <c r="Z10161" i="2"/>
  <c r="Z10145" i="2"/>
  <c r="Z10129" i="2"/>
  <c r="Z10113" i="2"/>
  <c r="Z10097" i="2"/>
  <c r="Z10081" i="2"/>
  <c r="X10068" i="2"/>
  <c r="X10060" i="2"/>
  <c r="X10052" i="2"/>
  <c r="X10044" i="2"/>
  <c r="X10036" i="2"/>
  <c r="X10028" i="2"/>
  <c r="X10020" i="2"/>
  <c r="X10012" i="2"/>
  <c r="X10004" i="2"/>
  <c r="X9996" i="2"/>
  <c r="X9988" i="2"/>
  <c r="X10469" i="2"/>
  <c r="Z10438" i="2"/>
  <c r="Z10467" i="2"/>
  <c r="Z10386" i="2"/>
  <c r="Z10354" i="2"/>
  <c r="X10424" i="2"/>
  <c r="Y10360" i="2"/>
  <c r="X10306" i="2"/>
  <c r="X10409" i="2"/>
  <c r="Z10339" i="2"/>
  <c r="Z10312" i="2"/>
  <c r="X10275" i="2"/>
  <c r="X10259" i="2"/>
  <c r="X10243" i="2"/>
  <c r="X10227" i="2"/>
  <c r="X10211" i="2"/>
  <c r="X10195" i="2"/>
  <c r="Y10321" i="2"/>
  <c r="Y10289" i="2"/>
  <c r="Y10257" i="2"/>
  <c r="Y10225" i="2"/>
  <c r="Y10193" i="2"/>
  <c r="X10169" i="2"/>
  <c r="X10153" i="2"/>
  <c r="X10137" i="2"/>
  <c r="X10121" i="2"/>
  <c r="X10105" i="2"/>
  <c r="X10089" i="2"/>
  <c r="X10073" i="2"/>
  <c r="X10356" i="2"/>
  <c r="Y10333" i="2"/>
  <c r="Z10271" i="2"/>
  <c r="Z10239" i="2"/>
  <c r="Z10207" i="2"/>
  <c r="Y10310" i="2"/>
  <c r="Y10246" i="2"/>
  <c r="Y10182" i="2"/>
  <c r="Z10149" i="2"/>
  <c r="Z10117" i="2"/>
  <c r="Z10085" i="2"/>
  <c r="X10062" i="2"/>
  <c r="X10046" i="2"/>
  <c r="X10030" i="2"/>
  <c r="X10014" i="2"/>
  <c r="X9998" i="2"/>
  <c r="X9980" i="2"/>
  <c r="X9972" i="2"/>
  <c r="X9964" i="2"/>
  <c r="X9956" i="2"/>
  <c r="X9948" i="2"/>
  <c r="X9940" i="2"/>
  <c r="X9932" i="2"/>
  <c r="X9924" i="2"/>
  <c r="X9916" i="2"/>
  <c r="X9908" i="2"/>
  <c r="X9900" i="2"/>
  <c r="X9892" i="2"/>
  <c r="X9884" i="2"/>
  <c r="Y9876" i="2"/>
  <c r="Y9868" i="2"/>
  <c r="Y9860" i="2"/>
  <c r="Y9852" i="2"/>
  <c r="Y9844" i="2"/>
  <c r="Y9836" i="2"/>
  <c r="Y9828" i="2"/>
  <c r="Y9820" i="2"/>
  <c r="Y9812" i="2"/>
  <c r="Y9804" i="2"/>
  <c r="Y9796" i="2"/>
  <c r="Y9788" i="2"/>
  <c r="Y9780" i="2"/>
  <c r="Y9772" i="2"/>
  <c r="Y9764" i="2"/>
  <c r="Y9756" i="2"/>
  <c r="Y9748" i="2"/>
  <c r="Y9740" i="2"/>
  <c r="Z10435" i="2"/>
  <c r="Z10403" i="2"/>
  <c r="Y10145" i="2"/>
  <c r="Y10113" i="2"/>
  <c r="Y10081" i="2"/>
  <c r="Y10049" i="2"/>
  <c r="Y10017" i="2"/>
  <c r="Y10178" i="2"/>
  <c r="Y10146" i="2"/>
  <c r="Y10114" i="2"/>
  <c r="Z10365" i="2"/>
  <c r="Y10361" i="2"/>
  <c r="X10276" i="2"/>
  <c r="X10244" i="2"/>
  <c r="X10212" i="2"/>
  <c r="Y10324" i="2"/>
  <c r="Y10260" i="2"/>
  <c r="Y10196" i="2"/>
  <c r="X10154" i="2"/>
  <c r="X10122" i="2"/>
  <c r="X10090" i="2"/>
  <c r="Z10064" i="2"/>
  <c r="Z10048" i="2"/>
  <c r="Z10032" i="2"/>
  <c r="Z10016" i="2"/>
  <c r="Z10000" i="2"/>
  <c r="Z9984" i="2"/>
  <c r="Z9968" i="2"/>
  <c r="Z9952" i="2"/>
  <c r="Z9936" i="2"/>
  <c r="Z9920" i="2"/>
  <c r="Z9904" i="2"/>
  <c r="Z9888" i="2"/>
  <c r="Z10429" i="2"/>
  <c r="Y10123" i="2"/>
  <c r="Y10059" i="2"/>
  <c r="Y9995" i="2"/>
  <c r="Y10124" i="2"/>
  <c r="Y10080" i="2"/>
  <c r="Y10048" i="2"/>
  <c r="Y10016" i="2"/>
  <c r="Y9984" i="2"/>
  <c r="Y9952" i="2"/>
  <c r="Y9920" i="2"/>
  <c r="Y9888" i="2"/>
  <c r="X9874" i="2"/>
  <c r="X9858" i="2"/>
  <c r="X9842" i="2"/>
  <c r="X9826" i="2"/>
  <c r="X9810" i="2"/>
  <c r="X9794" i="2"/>
  <c r="X9778" i="2"/>
  <c r="X9762" i="2"/>
  <c r="X9746" i="2"/>
  <c r="X9731" i="2"/>
  <c r="X9723" i="2"/>
  <c r="X9715" i="2"/>
  <c r="X9707" i="2"/>
  <c r="X9699" i="2"/>
  <c r="X9691" i="2"/>
  <c r="X9683" i="2"/>
  <c r="X9675" i="2"/>
  <c r="X9667" i="2"/>
  <c r="X9659" i="2"/>
  <c r="X9651" i="2"/>
  <c r="X9643" i="2"/>
  <c r="Y9981" i="2"/>
  <c r="Y9949" i="2"/>
  <c r="Y9917" i="2"/>
  <c r="Y9885" i="2"/>
  <c r="X9873" i="2"/>
  <c r="X9857" i="2"/>
  <c r="X9841" i="2"/>
  <c r="X9825" i="2"/>
  <c r="Z10426" i="2"/>
  <c r="Z10346" i="2"/>
  <c r="Y10368" i="2"/>
  <c r="X10298" i="2"/>
  <c r="Z10276" i="2"/>
  <c r="Z10244" i="2"/>
  <c r="Z10212" i="2"/>
  <c r="Y10325" i="2"/>
  <c r="Y10261" i="2"/>
  <c r="Y10197" i="2"/>
  <c r="Z10154" i="2"/>
  <c r="Z10122" i="2"/>
  <c r="Z10090" i="2"/>
  <c r="Z10361" i="2"/>
  <c r="X10274" i="2"/>
  <c r="X10210" i="2"/>
  <c r="Y10222" i="2"/>
  <c r="X10152" i="2"/>
  <c r="X10088" i="2"/>
  <c r="Z10047" i="2"/>
  <c r="Z10015" i="2"/>
  <c r="Z9983" i="2"/>
  <c r="Z9967" i="2"/>
  <c r="Z9951" i="2"/>
  <c r="Z9935" i="2"/>
  <c r="Z9919" i="2"/>
  <c r="Z9903" i="2"/>
  <c r="Z9887" i="2"/>
  <c r="Y9873" i="2"/>
  <c r="Y9857" i="2"/>
  <c r="Y9841" i="2"/>
  <c r="Y9825" i="2"/>
  <c r="Y9809" i="2"/>
  <c r="Y9793" i="2"/>
  <c r="Y9777" i="2"/>
  <c r="Y9761" i="2"/>
  <c r="Y9745" i="2"/>
  <c r="Y9862" i="2"/>
  <c r="Y9854" i="2"/>
  <c r="Y9846" i="2"/>
  <c r="Y9838" i="2"/>
  <c r="Y9830" i="2"/>
  <c r="Y9822" i="2"/>
  <c r="Y9814" i="2"/>
  <c r="Y9806" i="2"/>
  <c r="Y9798" i="2"/>
  <c r="Y9790" i="2"/>
  <c r="Y9782" i="2"/>
  <c r="Y9774" i="2"/>
  <c r="Y9766" i="2"/>
  <c r="Y9758" i="2"/>
  <c r="Y9750" i="2"/>
  <c r="Y9742" i="2"/>
  <c r="Z10443" i="2"/>
  <c r="Z10411" i="2"/>
  <c r="Y10169" i="2"/>
  <c r="Y10137" i="2"/>
  <c r="Y10105" i="2"/>
  <c r="Y10073" i="2"/>
  <c r="Y10041" i="2"/>
  <c r="Y10009" i="2"/>
  <c r="Y10170" i="2"/>
  <c r="Y10138" i="2"/>
  <c r="Y10106" i="2"/>
  <c r="X10376" i="2"/>
  <c r="Y10393" i="2"/>
  <c r="Z10306" i="2"/>
  <c r="X10260" i="2"/>
  <c r="X10228" i="2"/>
  <c r="X10196" i="2"/>
  <c r="Y10308" i="2"/>
  <c r="Y10244" i="2"/>
  <c r="X10170" i="2"/>
  <c r="X10138" i="2"/>
  <c r="X10106" i="2"/>
  <c r="X10074" i="2"/>
  <c r="Z10056" i="2"/>
  <c r="Z10040" i="2"/>
  <c r="Z10024" i="2"/>
  <c r="Z10008" i="2"/>
  <c r="Z9992" i="2"/>
  <c r="Z9976" i="2"/>
  <c r="Z9960" i="2"/>
  <c r="Z9944" i="2"/>
  <c r="Z9928" i="2"/>
  <c r="Z9912" i="2"/>
  <c r="Z9896" i="2"/>
  <c r="Z10445" i="2"/>
  <c r="Y10175" i="2"/>
  <c r="Y10139" i="2"/>
  <c r="Y10075" i="2"/>
  <c r="Y10011" i="2"/>
  <c r="Y10140" i="2"/>
  <c r="Y10088" i="2"/>
  <c r="Y10056" i="2"/>
  <c r="Y10024" i="2"/>
  <c r="Y9992" i="2"/>
  <c r="Y9960" i="2"/>
  <c r="Y9928" i="2"/>
  <c r="Y9896" i="2"/>
  <c r="Z9871" i="2"/>
  <c r="Z9855" i="2"/>
  <c r="Z9839" i="2"/>
  <c r="Z9823" i="2"/>
  <c r="Z9807" i="2"/>
  <c r="Z9791" i="2"/>
  <c r="Z9775" i="2"/>
  <c r="Z9759" i="2"/>
  <c r="Z9743" i="2"/>
  <c r="X9735" i="2"/>
  <c r="X9727" i="2"/>
  <c r="X9719" i="2"/>
  <c r="X9711" i="2"/>
  <c r="X9703" i="2"/>
  <c r="X9695" i="2"/>
  <c r="X9687" i="2"/>
  <c r="X9679" i="2"/>
  <c r="X9671" i="2"/>
  <c r="X9663" i="2"/>
  <c r="X9655" i="2"/>
  <c r="X9647" i="2"/>
  <c r="X9639" i="2"/>
  <c r="Y9957" i="2"/>
  <c r="Y9925" i="2"/>
  <c r="Y9893" i="2"/>
  <c r="Z9870" i="2"/>
  <c r="Z9854" i="2"/>
  <c r="Z9838" i="2"/>
  <c r="Z9822" i="2"/>
  <c r="Y10414" i="2"/>
  <c r="X10357" i="2"/>
  <c r="Y10336" i="2"/>
  <c r="Z10387" i="2"/>
  <c r="Z10296" i="2"/>
  <c r="Z10260" i="2"/>
  <c r="Z10228" i="2"/>
  <c r="Z10196" i="2"/>
  <c r="Y10277" i="2"/>
  <c r="Y10213" i="2"/>
  <c r="Z10170" i="2"/>
  <c r="Z10138" i="2"/>
  <c r="Z10106" i="2"/>
  <c r="Z10074" i="2"/>
  <c r="Y10349" i="2"/>
  <c r="X10242" i="2"/>
  <c r="Y10318" i="2"/>
  <c r="Y10190" i="2"/>
  <c r="X10120" i="2"/>
  <c r="Z10063" i="2"/>
  <c r="Z10031" i="2"/>
  <c r="Z9999" i="2"/>
  <c r="X9970" i="2"/>
  <c r="X9954" i="2"/>
  <c r="X9938" i="2"/>
  <c r="X9922" i="2"/>
  <c r="X9906" i="2"/>
  <c r="X9890" i="2"/>
  <c r="Y9869" i="2"/>
  <c r="Y9853" i="2"/>
  <c r="Y9837" i="2"/>
  <c r="Y9821" i="2"/>
  <c r="Y9805" i="2"/>
  <c r="Y9789" i="2"/>
  <c r="Y9773" i="2"/>
  <c r="Y9757" i="2"/>
  <c r="Y9741" i="2"/>
  <c r="Z10423" i="2"/>
  <c r="Y10117" i="2"/>
  <c r="Y10053" i="2"/>
  <c r="Y9989" i="2"/>
  <c r="Y10118" i="2"/>
  <c r="Z10349" i="2"/>
  <c r="X10301" i="2"/>
  <c r="Z10225" i="2"/>
  <c r="Y10268" i="2"/>
  <c r="Z10167" i="2"/>
  <c r="Z10103" i="2"/>
  <c r="X10055" i="2"/>
  <c r="X10023" i="2"/>
  <c r="X9991" i="2"/>
  <c r="X9959" i="2"/>
  <c r="X9927" i="2"/>
  <c r="X9895" i="2"/>
  <c r="Z10405" i="2"/>
  <c r="Y10067" i="2"/>
  <c r="Y10132" i="2"/>
  <c r="Y10052" i="2"/>
  <c r="Y9988" i="2"/>
  <c r="Y9924" i="2"/>
  <c r="Z9875" i="2"/>
  <c r="Z9843" i="2"/>
  <c r="Z9811" i="2"/>
  <c r="Z9779" i="2"/>
  <c r="Z9747" i="2"/>
  <c r="Z9726" i="2"/>
  <c r="Z9710" i="2"/>
  <c r="Z9694" i="2"/>
  <c r="Z9678" i="2"/>
  <c r="Z9662" i="2"/>
  <c r="Z9646" i="2"/>
  <c r="Y9969" i="2"/>
  <c r="Y9905" i="2"/>
  <c r="Z9858" i="2"/>
  <c r="Z9826" i="2"/>
  <c r="Z9806" i="2"/>
  <c r="Z9790" i="2"/>
  <c r="Z9774" i="2"/>
  <c r="Z9758" i="2"/>
  <c r="Y9734" i="2"/>
  <c r="Y9718" i="2"/>
  <c r="Y9702" i="2"/>
  <c r="Y9686" i="2"/>
  <c r="Y9670" i="2"/>
  <c r="Y9654" i="2"/>
  <c r="X9636" i="2"/>
  <c r="X9628" i="2"/>
  <c r="X9620" i="2"/>
  <c r="X9612" i="2"/>
  <c r="X9604" i="2"/>
  <c r="X9596" i="2"/>
  <c r="X9588" i="2"/>
  <c r="X9580" i="2"/>
  <c r="X9572" i="2"/>
  <c r="X9564" i="2"/>
  <c r="X9556" i="2"/>
  <c r="X9548" i="2"/>
  <c r="X9540" i="2"/>
  <c r="X9532" i="2"/>
  <c r="X9524" i="2"/>
  <c r="X9516" i="2"/>
  <c r="X9508" i="2"/>
  <c r="X9500" i="2"/>
  <c r="X9492" i="2"/>
  <c r="X9484" i="2"/>
  <c r="X9476" i="2"/>
  <c r="X9468" i="2"/>
  <c r="X9460" i="2"/>
  <c r="X9452" i="2"/>
  <c r="X9444" i="2"/>
  <c r="Y9638" i="2"/>
  <c r="Y9630" i="2"/>
  <c r="Y9622" i="2"/>
  <c r="Y9614" i="2"/>
  <c r="Y9606" i="2"/>
  <c r="Y9598" i="2"/>
  <c r="Y9590" i="2"/>
  <c r="Y9582" i="2"/>
  <c r="Y9574" i="2"/>
  <c r="Y9566" i="2"/>
  <c r="Y9558" i="2"/>
  <c r="Y9550" i="2"/>
  <c r="Y9542" i="2"/>
  <c r="Y9534" i="2"/>
  <c r="Y9526" i="2"/>
  <c r="Y9518" i="2"/>
  <c r="Y9510" i="2"/>
  <c r="Y9502" i="2"/>
  <c r="Y9494" i="2"/>
  <c r="Y9486" i="2"/>
  <c r="Y9478" i="2"/>
  <c r="Y9470" i="2"/>
  <c r="Y9462" i="2"/>
  <c r="Y9454" i="2"/>
  <c r="Y9440" i="2"/>
  <c r="Y9432" i="2"/>
  <c r="Y9424" i="2"/>
  <c r="Y9416" i="2"/>
  <c r="Y9408" i="2"/>
  <c r="Y9400" i="2"/>
  <c r="Y9392" i="2"/>
  <c r="Y9384" i="2"/>
  <c r="Y9376" i="2"/>
  <c r="Y9368" i="2"/>
  <c r="Y9360" i="2"/>
  <c r="Y9352" i="2"/>
  <c r="Y9344" i="2"/>
  <c r="Y9336" i="2"/>
  <c r="Y9328" i="2"/>
  <c r="Y9320" i="2"/>
  <c r="Y9312" i="2"/>
  <c r="Y9304" i="2"/>
  <c r="Y9296" i="2"/>
  <c r="Y9288" i="2"/>
  <c r="Y9280" i="2"/>
  <c r="Y9272" i="2"/>
  <c r="Y9264" i="2"/>
  <c r="Y9256" i="2"/>
  <c r="Y9248" i="2"/>
  <c r="Y9240" i="2"/>
  <c r="Y9232" i="2"/>
  <c r="Y9224" i="2"/>
  <c r="Y9216" i="2"/>
  <c r="Y9208" i="2"/>
  <c r="Y9200" i="2"/>
  <c r="Y9192" i="2"/>
  <c r="Y9184" i="2"/>
  <c r="Y9176" i="2"/>
  <c r="Y9168" i="2"/>
  <c r="Y9160" i="2"/>
  <c r="Y9152" i="2"/>
  <c r="Y9144" i="2"/>
  <c r="Y9136" i="2"/>
  <c r="Y9128" i="2"/>
  <c r="Y9120" i="2"/>
  <c r="Y9112" i="2"/>
  <c r="Y9104" i="2"/>
  <c r="Y9096" i="2"/>
  <c r="Y9088" i="2"/>
  <c r="Y9080" i="2"/>
  <c r="Y9072" i="2"/>
  <c r="Y9064" i="2"/>
  <c r="Y9056" i="2"/>
  <c r="Y9048" i="2"/>
  <c r="Y9040" i="2"/>
  <c r="Y9449" i="2"/>
  <c r="Z9438" i="2"/>
  <c r="Z9430" i="2"/>
  <c r="Z9422" i="2"/>
  <c r="Z9414" i="2"/>
  <c r="Z9406" i="2"/>
  <c r="Z9398" i="2"/>
  <c r="Z9390" i="2"/>
  <c r="Z9382" i="2"/>
  <c r="X10325" i="2"/>
  <c r="Z10237" i="2"/>
  <c r="Y10304" i="2"/>
  <c r="Z10179" i="2"/>
  <c r="Z10115" i="2"/>
  <c r="X10061" i="2"/>
  <c r="X10029" i="2"/>
  <c r="X9997" i="2"/>
  <c r="X9965" i="2"/>
  <c r="X9933" i="2"/>
  <c r="X9901" i="2"/>
  <c r="Z10441" i="2"/>
  <c r="Y10103" i="2"/>
  <c r="Y10168" i="2"/>
  <c r="Y10070" i="2"/>
  <c r="Y10006" i="2"/>
  <c r="Y9942" i="2"/>
  <c r="Z9881" i="2"/>
  <c r="Z9849" i="2"/>
  <c r="Z9817" i="2"/>
  <c r="Z9785" i="2"/>
  <c r="Z9753" i="2"/>
  <c r="X9724" i="2"/>
  <c r="X9708" i="2"/>
  <c r="X9692" i="2"/>
  <c r="X9676" i="2"/>
  <c r="X9660" i="2"/>
  <c r="X9644" i="2"/>
  <c r="Y9955" i="2"/>
  <c r="Y9891" i="2"/>
  <c r="Z9864" i="2"/>
  <c r="Z9832" i="2"/>
  <c r="Z9800" i="2"/>
  <c r="Z9768" i="2"/>
  <c r="Y9733" i="2"/>
  <c r="Y9701" i="2"/>
  <c r="Y9669" i="2"/>
  <c r="Z9638" i="2"/>
  <c r="Z9622" i="2"/>
  <c r="Z9606" i="2"/>
  <c r="Z9590" i="2"/>
  <c r="Z9574" i="2"/>
  <c r="Z9558" i="2"/>
  <c r="Z9542" i="2"/>
  <c r="Z9526" i="2"/>
  <c r="Z9510" i="2"/>
  <c r="Z9494" i="2"/>
  <c r="Z9478" i="2"/>
  <c r="Z9462" i="2"/>
  <c r="Z9446" i="2"/>
  <c r="Z9435" i="2"/>
  <c r="Z9419" i="2"/>
  <c r="Z9403" i="2"/>
  <c r="Z9387" i="2"/>
  <c r="Z9379" i="2"/>
  <c r="Z9371" i="2"/>
  <c r="Z9363" i="2"/>
  <c r="Z9355" i="2"/>
  <c r="Z9347" i="2"/>
  <c r="Z9339" i="2"/>
  <c r="Z9331" i="2"/>
  <c r="Z9315" i="2"/>
  <c r="Z9307" i="2"/>
  <c r="Z9299" i="2"/>
  <c r="Z9291" i="2"/>
  <c r="Z9283" i="2"/>
  <c r="Z9275" i="2"/>
  <c r="Z9267" i="2"/>
  <c r="Z9259" i="2"/>
  <c r="Z9251" i="2"/>
  <c r="Z9243" i="2"/>
  <c r="Z9227" i="2"/>
  <c r="Z9219" i="2"/>
  <c r="Z9211" i="2"/>
  <c r="Z9203" i="2"/>
  <c r="Z9195" i="2"/>
  <c r="Z9187" i="2"/>
  <c r="Z9179" i="2"/>
  <c r="Z9171" i="2"/>
  <c r="Z9163" i="2"/>
  <c r="Z9155" i="2"/>
  <c r="Z9147" i="2"/>
  <c r="Z9139" i="2"/>
  <c r="Z9131" i="2"/>
  <c r="Z9123" i="2"/>
  <c r="Z9115" i="2"/>
  <c r="Z9107" i="2"/>
  <c r="Z9099" i="2"/>
  <c r="Z9091" i="2"/>
  <c r="Z9083" i="2"/>
  <c r="Z9075" i="2"/>
  <c r="Z9059" i="2"/>
  <c r="Z9051" i="2"/>
  <c r="Z9043" i="2"/>
  <c r="Z9035" i="2"/>
  <c r="Z9027" i="2"/>
  <c r="Y10165" i="2"/>
  <c r="Y10101" i="2"/>
  <c r="Y10037" i="2"/>
  <c r="Y10166" i="2"/>
  <c r="Y10102" i="2"/>
  <c r="Z10322" i="2"/>
  <c r="X10236" i="2"/>
  <c r="Y10300" i="2"/>
  <c r="X10178" i="2"/>
  <c r="X10114" i="2"/>
  <c r="Z10060" i="2"/>
  <c r="Z10028" i="2"/>
  <c r="Z9996" i="2"/>
  <c r="Z9964" i="2"/>
  <c r="Z9932" i="2"/>
  <c r="Z9900" i="2"/>
  <c r="Y10163" i="2"/>
  <c r="Y10035" i="2"/>
  <c r="Y10100" i="2"/>
  <c r="Y10036" i="2"/>
  <c r="Y9972" i="2"/>
  <c r="Y9908" i="2"/>
  <c r="Z9859" i="2"/>
  <c r="Z9827" i="2"/>
  <c r="Z9795" i="2"/>
  <c r="Z9763" i="2"/>
  <c r="Z9734" i="2"/>
  <c r="Z9718" i="2"/>
  <c r="Z9702" i="2"/>
  <c r="Z9686" i="2"/>
  <c r="Z9670" i="2"/>
  <c r="Z9654" i="2"/>
  <c r="Y9985" i="2"/>
  <c r="Y9921" i="2"/>
  <c r="Z9874" i="2"/>
  <c r="Z9842" i="2"/>
  <c r="Z9814" i="2"/>
  <c r="Z9798" i="2"/>
  <c r="Z9782" i="2"/>
  <c r="Z9766" i="2"/>
  <c r="Z9750" i="2"/>
  <c r="Y9730" i="2"/>
  <c r="Y9714" i="2"/>
  <c r="Y9698" i="2"/>
  <c r="Y9682" i="2"/>
  <c r="Y9666" i="2"/>
  <c r="Y9650" i="2"/>
  <c r="Z9637" i="2"/>
  <c r="Z9629" i="2"/>
  <c r="Z9621" i="2"/>
  <c r="Z9605" i="2"/>
  <c r="Z9597" i="2"/>
  <c r="Z9589" i="2"/>
  <c r="Z9581" i="2"/>
  <c r="Z9573" i="2"/>
  <c r="Z9565" i="2"/>
  <c r="Z9557" i="2"/>
  <c r="Z9549" i="2"/>
  <c r="Z9541" i="2"/>
  <c r="Z9533" i="2"/>
  <c r="Z9517" i="2"/>
  <c r="Z9509" i="2"/>
  <c r="Z9501" i="2"/>
  <c r="Z9493" i="2"/>
  <c r="Z9485" i="2"/>
  <c r="Z9477" i="2"/>
  <c r="Z9469" i="2"/>
  <c r="Z9461" i="2"/>
  <c r="Z9453" i="2"/>
  <c r="Z9445" i="2"/>
  <c r="Y9636" i="2"/>
  <c r="Y9628" i="2"/>
  <c r="Y9620" i="2"/>
  <c r="Y9612" i="2"/>
  <c r="Y9604" i="2"/>
  <c r="Y9596" i="2"/>
  <c r="Y9588" i="2"/>
  <c r="Y9580" i="2"/>
  <c r="Y9572" i="2"/>
  <c r="Y9564" i="2"/>
  <c r="Y9556" i="2"/>
  <c r="Y9548" i="2"/>
  <c r="Y9540" i="2"/>
  <c r="Y9532" i="2"/>
  <c r="Y9524" i="2"/>
  <c r="Y9516" i="2"/>
  <c r="Y9508" i="2"/>
  <c r="Y9500" i="2"/>
  <c r="Y9492" i="2"/>
  <c r="Y9484" i="2"/>
  <c r="Y9476" i="2"/>
  <c r="Y9468" i="2"/>
  <c r="Y9460" i="2"/>
  <c r="Y9452" i="2"/>
  <c r="Y9438" i="2"/>
  <c r="Y9430" i="2"/>
  <c r="Y9422" i="2"/>
  <c r="Y9414" i="2"/>
  <c r="Y9406" i="2"/>
  <c r="Y9398" i="2"/>
  <c r="Y9390" i="2"/>
  <c r="Y9382" i="2"/>
  <c r="Y9366" i="2"/>
  <c r="Y9358" i="2"/>
  <c r="Y9350" i="2"/>
  <c r="Y9342" i="2"/>
  <c r="Y9334" i="2"/>
  <c r="Y9326" i="2"/>
  <c r="Y9318" i="2"/>
  <c r="Y9310" i="2"/>
  <c r="Y9302" i="2"/>
  <c r="Y9294" i="2"/>
  <c r="Y9286" i="2"/>
  <c r="Y9278" i="2"/>
  <c r="Y9270" i="2"/>
  <c r="Y9262" i="2"/>
  <c r="Y9254" i="2"/>
  <c r="Y9246" i="2"/>
  <c r="Y9238" i="2"/>
  <c r="Y9230" i="2"/>
  <c r="Y9222" i="2"/>
  <c r="Y9214" i="2"/>
  <c r="Y9206" i="2"/>
  <c r="Y9198" i="2"/>
  <c r="Y9182" i="2"/>
  <c r="Y9174" i="2"/>
  <c r="Y9166" i="2"/>
  <c r="Y9158" i="2"/>
  <c r="Y9150" i="2"/>
  <c r="Y9142" i="2"/>
  <c r="Y9134" i="2"/>
  <c r="Y9126" i="2"/>
  <c r="Y9110" i="2"/>
  <c r="Y9102" i="2"/>
  <c r="Y9094" i="2"/>
  <c r="Y9086" i="2"/>
  <c r="Y9078" i="2"/>
  <c r="Y9070" i="2"/>
  <c r="Y9062" i="2"/>
  <c r="Y9054" i="2"/>
  <c r="Y9046" i="2"/>
  <c r="Y9038" i="2"/>
  <c r="Y9445" i="2"/>
  <c r="Z9434" i="2"/>
  <c r="Z9426" i="2"/>
  <c r="Z9418" i="2"/>
  <c r="Z9410" i="2"/>
  <c r="Z9402" i="2"/>
  <c r="Z9394" i="2"/>
  <c r="Z9386" i="2"/>
  <c r="Y10385" i="2"/>
  <c r="X10248" i="2"/>
  <c r="X10184" i="2"/>
  <c r="Y10208" i="2"/>
  <c r="X10126" i="2"/>
  <c r="Z10066" i="2"/>
  <c r="Z10034" i="2"/>
  <c r="Z10002" i="2"/>
  <c r="Z9970" i="2"/>
  <c r="Z9938" i="2"/>
  <c r="Z9906" i="2"/>
  <c r="Z10409" i="2"/>
  <c r="Y10071" i="2"/>
  <c r="Y10136" i="2"/>
  <c r="Y10054" i="2"/>
  <c r="Y9990" i="2"/>
  <c r="Y9926" i="2"/>
  <c r="X9876" i="2"/>
  <c r="X9844" i="2"/>
  <c r="X9812" i="2"/>
  <c r="X9780" i="2"/>
  <c r="X9748" i="2"/>
  <c r="X9732" i="2"/>
  <c r="X9716" i="2"/>
  <c r="X9700" i="2"/>
  <c r="X9684" i="2"/>
  <c r="X9668" i="2"/>
  <c r="X9652" i="2"/>
  <c r="Y9971" i="2"/>
  <c r="Y9907" i="2"/>
  <c r="X9859" i="2"/>
  <c r="X9827" i="2"/>
  <c r="X9795" i="2"/>
  <c r="X9763" i="2"/>
  <c r="X9741" i="2"/>
  <c r="Y9709" i="2"/>
  <c r="Y9677" i="2"/>
  <c r="Y9645" i="2"/>
  <c r="X9625" i="2"/>
  <c r="X9609" i="2"/>
  <c r="X9593" i="2"/>
  <c r="X9577" i="2"/>
  <c r="X9561" i="2"/>
  <c r="X9545" i="2"/>
  <c r="X9529" i="2"/>
  <c r="X9513" i="2"/>
  <c r="X9497" i="2"/>
  <c r="X9481" i="2"/>
  <c r="X9465" i="2"/>
  <c r="X9449" i="2"/>
  <c r="Z9427" i="2"/>
  <c r="Z9411" i="2"/>
  <c r="Z9395" i="2"/>
  <c r="X9378" i="2"/>
  <c r="X9370" i="2"/>
  <c r="X9362" i="2"/>
  <c r="X9354" i="2"/>
  <c r="X9346" i="2"/>
  <c r="X9338" i="2"/>
  <c r="X9330" i="2"/>
  <c r="X9322" i="2"/>
  <c r="X9314" i="2"/>
  <c r="X9306" i="2"/>
  <c r="X9298" i="2"/>
  <c r="X9290" i="2"/>
  <c r="X9282" i="2"/>
  <c r="X9274" i="2"/>
  <c r="X9266" i="2"/>
  <c r="X9258" i="2"/>
  <c r="X9250" i="2"/>
  <c r="X9242" i="2"/>
  <c r="X9234" i="2"/>
  <c r="X9226" i="2"/>
  <c r="X9218" i="2"/>
  <c r="X9210" i="2"/>
  <c r="X9202" i="2"/>
  <c r="X9194" i="2"/>
  <c r="X9186" i="2"/>
  <c r="X9178" i="2"/>
  <c r="X9170" i="2"/>
  <c r="X9162" i="2"/>
  <c r="X9154" i="2"/>
  <c r="X9146" i="2"/>
  <c r="X9138" i="2"/>
  <c r="X9130" i="2"/>
  <c r="X9122" i="2"/>
  <c r="X9114" i="2"/>
  <c r="X9106" i="2"/>
  <c r="X9098" i="2"/>
  <c r="X9090" i="2"/>
  <c r="X9082" i="2"/>
  <c r="X9074" i="2"/>
  <c r="X9066" i="2"/>
  <c r="X9058" i="2"/>
  <c r="X9050" i="2"/>
  <c r="X9042" i="2"/>
  <c r="X9034" i="2"/>
  <c r="X9026" i="2"/>
  <c r="Z9019" i="2"/>
  <c r="Z9011" i="2"/>
  <c r="Z10412" i="2"/>
  <c r="X10416" i="2"/>
  <c r="Z10398" i="2"/>
  <c r="Z10252" i="2"/>
  <c r="Z10188" i="2"/>
  <c r="Y10221" i="2"/>
  <c r="Z10130" i="2"/>
  <c r="Z10393" i="2"/>
  <c r="X10226" i="2"/>
  <c r="Y10206" i="2"/>
  <c r="X10066" i="2"/>
  <c r="X10002" i="2"/>
  <c r="Z9971" i="2"/>
  <c r="Z9939" i="2"/>
  <c r="Z9907" i="2"/>
  <c r="Y9871" i="2"/>
  <c r="Y9839" i="2"/>
  <c r="Y9807" i="2"/>
  <c r="Y9775" i="2"/>
  <c r="Y9743" i="2"/>
  <c r="Y10177" i="2"/>
  <c r="Y10077" i="2"/>
  <c r="Y10142" i="2"/>
  <c r="Y10345" i="2"/>
  <c r="Y10316" i="2"/>
  <c r="X10098" i="2"/>
  <c r="Z10020" i="2"/>
  <c r="Z9956" i="2"/>
  <c r="Z9892" i="2"/>
  <c r="Y10180" i="2"/>
  <c r="Y10012" i="2"/>
  <c r="Y9884" i="2"/>
  <c r="Z9819" i="2"/>
  <c r="Z9755" i="2"/>
  <c r="Z9714" i="2"/>
  <c r="Z9682" i="2"/>
  <c r="Z9650" i="2"/>
  <c r="X9877" i="2"/>
  <c r="X9805" i="2"/>
  <c r="X9773" i="2"/>
  <c r="Y9724" i="2"/>
  <c r="Y9692" i="2"/>
  <c r="Y9660" i="2"/>
  <c r="Z9635" i="2"/>
  <c r="Z9619" i="2"/>
  <c r="Z9603" i="2"/>
  <c r="Z9587" i="2"/>
  <c r="Z9571" i="2"/>
  <c r="Z9555" i="2"/>
  <c r="Z9539" i="2"/>
  <c r="Z9523" i="2"/>
  <c r="Z9507" i="2"/>
  <c r="Z9491" i="2"/>
  <c r="Z9475" i="2"/>
  <c r="Z9459" i="2"/>
  <c r="Z9443" i="2"/>
  <c r="Y9629" i="2"/>
  <c r="Y9613" i="2"/>
  <c r="Y9597" i="2"/>
  <c r="Y9581" i="2"/>
  <c r="Y9565" i="2"/>
  <c r="Y9549" i="2"/>
  <c r="Y9533" i="2"/>
  <c r="Y9517" i="2"/>
  <c r="Y9501" i="2"/>
  <c r="Y9485" i="2"/>
  <c r="Y9469" i="2"/>
  <c r="Y9453" i="2"/>
  <c r="Y9431" i="2"/>
  <c r="Y9415" i="2"/>
  <c r="Y9399" i="2"/>
  <c r="Y9383" i="2"/>
  <c r="Y9367" i="2"/>
  <c r="Y9351" i="2"/>
  <c r="Y9335" i="2"/>
  <c r="Y9319" i="2"/>
  <c r="Y9303" i="2"/>
  <c r="Y9287" i="2"/>
  <c r="Y9271" i="2"/>
  <c r="Y9255" i="2"/>
  <c r="Y9239" i="2"/>
  <c r="Y9223" i="2"/>
  <c r="Y9207" i="2"/>
  <c r="Y9191" i="2"/>
  <c r="Y9175" i="2"/>
  <c r="Y9159" i="2"/>
  <c r="Y9143" i="2"/>
  <c r="Y9127" i="2"/>
  <c r="Y9111" i="2"/>
  <c r="Y9095" i="2"/>
  <c r="Y9079" i="2"/>
  <c r="Y9063" i="2"/>
  <c r="Y9047" i="2"/>
  <c r="Y9447" i="2"/>
  <c r="X9427" i="2"/>
  <c r="X9411" i="2"/>
  <c r="X9395" i="2"/>
  <c r="Z10314" i="2"/>
  <c r="Y10288" i="2"/>
  <c r="Z10131" i="2"/>
  <c r="X10037" i="2"/>
  <c r="X9973" i="2"/>
  <c r="X9909" i="2"/>
  <c r="Y10152" i="2"/>
  <c r="Y9998" i="2"/>
  <c r="Z9857" i="2"/>
  <c r="Z9793" i="2"/>
  <c r="Z9733" i="2"/>
  <c r="Z9701" i="2"/>
  <c r="Z9669" i="2"/>
  <c r="Y9979" i="2"/>
  <c r="Z9872" i="2"/>
  <c r="Z9808" i="2"/>
  <c r="Z9744" i="2"/>
  <c r="Y9681" i="2"/>
  <c r="X9621" i="2"/>
  <c r="X9589" i="2"/>
  <c r="X9557" i="2"/>
  <c r="X9525" i="2"/>
  <c r="X9493" i="2"/>
  <c r="X9461" i="2"/>
  <c r="Z9439" i="2"/>
  <c r="Z9407" i="2"/>
  <c r="Z9373" i="2"/>
  <c r="Z9357" i="2"/>
  <c r="Z9341" i="2"/>
  <c r="Z9325" i="2"/>
  <c r="Z9309" i="2"/>
  <c r="Z9293" i="2"/>
  <c r="Z9277" i="2"/>
  <c r="Z9261" i="2"/>
  <c r="Z9245" i="2"/>
  <c r="Z9229" i="2"/>
  <c r="Z9213" i="2"/>
  <c r="Z9197" i="2"/>
  <c r="Z9181" i="2"/>
  <c r="Z9165" i="2"/>
  <c r="Z9149" i="2"/>
  <c r="Z9133" i="2"/>
  <c r="Z9117" i="2"/>
  <c r="Z9101" i="2"/>
  <c r="Z9085" i="2"/>
  <c r="Z9069" i="2"/>
  <c r="Z9053" i="2"/>
  <c r="Z9037" i="2"/>
  <c r="Z9021" i="2"/>
  <c r="Y9033" i="2"/>
  <c r="Y9017" i="2"/>
  <c r="X9005" i="2"/>
  <c r="X8997" i="2"/>
  <c r="X8989" i="2"/>
  <c r="X8981" i="2"/>
  <c r="X8973" i="2"/>
  <c r="X8965" i="2"/>
  <c r="X8957" i="2"/>
  <c r="X8949" i="2"/>
  <c r="X8941" i="2"/>
  <c r="X8933" i="2"/>
  <c r="X8925" i="2"/>
  <c r="X8917" i="2"/>
  <c r="X8909" i="2"/>
  <c r="X8901" i="2"/>
  <c r="X8893" i="2"/>
  <c r="X8885" i="2"/>
  <c r="X8877" i="2"/>
  <c r="X8869" i="2"/>
  <c r="X8861" i="2"/>
  <c r="X8853" i="2"/>
  <c r="X8845" i="2"/>
  <c r="X8837" i="2"/>
  <c r="X8829" i="2"/>
  <c r="X8821" i="2"/>
  <c r="X8813" i="2"/>
  <c r="X8805" i="2"/>
  <c r="X8797" i="2"/>
  <c r="X8789" i="2"/>
  <c r="X8781" i="2"/>
  <c r="X8773" i="2"/>
  <c r="X8765" i="2"/>
  <c r="X8757" i="2"/>
  <c r="X8749" i="2"/>
  <c r="X8741" i="2"/>
  <c r="X8733" i="2"/>
  <c r="X8725" i="2"/>
  <c r="X8717" i="2"/>
  <c r="X8709" i="2"/>
  <c r="X8701" i="2"/>
  <c r="X8693" i="2"/>
  <c r="X8685" i="2"/>
  <c r="X8677" i="2"/>
  <c r="X8669" i="2"/>
  <c r="X8661" i="2"/>
  <c r="X8653" i="2"/>
  <c r="X8645" i="2"/>
  <c r="X8637" i="2"/>
  <c r="X8629" i="2"/>
  <c r="X8621" i="2"/>
  <c r="X8613" i="2"/>
  <c r="X8605" i="2"/>
  <c r="X8597" i="2"/>
  <c r="X8589" i="2"/>
  <c r="X8581" i="2"/>
  <c r="X8573" i="2"/>
  <c r="X8565" i="2"/>
  <c r="X8557" i="2"/>
  <c r="X8549" i="2"/>
  <c r="X8541" i="2"/>
  <c r="X8533" i="2"/>
  <c r="X8525" i="2"/>
  <c r="X8517" i="2"/>
  <c r="X8509" i="2"/>
  <c r="X8501" i="2"/>
  <c r="X8493" i="2"/>
  <c r="X8485" i="2"/>
  <c r="X8477" i="2"/>
  <c r="X8469" i="2"/>
  <c r="X8461" i="2"/>
  <c r="X8453" i="2"/>
  <c r="X8445" i="2"/>
  <c r="X8437" i="2"/>
  <c r="X8429" i="2"/>
  <c r="Z9023" i="2"/>
  <c r="Z9015" i="2"/>
  <c r="Z9007" i="2"/>
  <c r="X10341" i="2"/>
  <c r="Z10355" i="2"/>
  <c r="X10263" i="2"/>
  <c r="X10199" i="2"/>
  <c r="Y10253" i="2"/>
  <c r="Z10162" i="2"/>
  <c r="Z10098" i="2"/>
  <c r="Z10302" i="2"/>
  <c r="Y10270" i="2"/>
  <c r="Z10125" i="2"/>
  <c r="X10034" i="2"/>
  <c r="X9966" i="2"/>
  <c r="X9934" i="2"/>
  <c r="X9902" i="2"/>
  <c r="Y9879" i="2"/>
  <c r="Y9847" i="2"/>
  <c r="Y9815" i="2"/>
  <c r="Y9783" i="2"/>
  <c r="Y9751" i="2"/>
  <c r="Y10109" i="2"/>
  <c r="Y10174" i="2"/>
  <c r="Z10290" i="2"/>
  <c r="Y10252" i="2"/>
  <c r="Z10119" i="2"/>
  <c r="X10031" i="2"/>
  <c r="X9967" i="2"/>
  <c r="X9903" i="2"/>
  <c r="Y10051" i="2"/>
  <c r="Y10044" i="2"/>
  <c r="Y9916" i="2"/>
  <c r="X9830" i="2"/>
  <c r="X9766" i="2"/>
  <c r="X9709" i="2"/>
  <c r="X9677" i="2"/>
  <c r="X9645" i="2"/>
  <c r="Y9897" i="2"/>
  <c r="X9845" i="2"/>
  <c r="X9789" i="2"/>
  <c r="X9757" i="2"/>
  <c r="Y9732" i="2"/>
  <c r="Y9700" i="2"/>
  <c r="Y9668" i="2"/>
  <c r="X9638" i="2"/>
  <c r="X9622" i="2"/>
  <c r="X9606" i="2"/>
  <c r="X9590" i="2"/>
  <c r="X9574" i="2"/>
  <c r="X9558" i="2"/>
  <c r="X9542" i="2"/>
  <c r="X9526" i="2"/>
  <c r="X9510" i="2"/>
  <c r="X9494" i="2"/>
  <c r="X9478" i="2"/>
  <c r="X9462" i="2"/>
  <c r="X9446" i="2"/>
  <c r="Y9633" i="2"/>
  <c r="Y9617" i="2"/>
  <c r="Y9601" i="2"/>
  <c r="Y9585" i="2"/>
  <c r="Y9569" i="2"/>
  <c r="Y9553" i="2"/>
  <c r="Y9537" i="2"/>
  <c r="Y9521" i="2"/>
  <c r="Y9505" i="2"/>
  <c r="Y9489" i="2"/>
  <c r="Y9473" i="2"/>
  <c r="Y9457" i="2"/>
  <c r="Y9435" i="2"/>
  <c r="Y9419" i="2"/>
  <c r="Y9403" i="2"/>
  <c r="Y9387" i="2"/>
  <c r="Y9371" i="2"/>
  <c r="Y9355" i="2"/>
  <c r="Y9339" i="2"/>
  <c r="Y9323" i="2"/>
  <c r="Y9307" i="2"/>
  <c r="Y9291" i="2"/>
  <c r="Y9275" i="2"/>
  <c r="Y9259" i="2"/>
  <c r="Y9243" i="2"/>
  <c r="Y9227" i="2"/>
  <c r="Y9211" i="2"/>
  <c r="Y9195" i="2"/>
  <c r="Y9179" i="2"/>
  <c r="Y9163" i="2"/>
  <c r="Y9147" i="2"/>
  <c r="Y9131" i="2"/>
  <c r="Y9115" i="2"/>
  <c r="Y9099" i="2"/>
  <c r="Y9083" i="2"/>
  <c r="Y9067" i="2"/>
  <c r="Y9051" i="2"/>
  <c r="Y9035" i="2"/>
  <c r="X9435" i="2"/>
  <c r="X9419" i="2"/>
  <c r="X9403" i="2"/>
  <c r="X9387" i="2"/>
  <c r="X10232" i="2"/>
  <c r="Y10224" i="2"/>
  <c r="X10069" i="2"/>
  <c r="X10005" i="2"/>
  <c r="X9941" i="2"/>
  <c r="Z10425" i="2"/>
  <c r="Y10023" i="2"/>
  <c r="Y10030" i="2"/>
  <c r="Y9902" i="2"/>
  <c r="Z9825" i="2"/>
  <c r="Z9761" i="2"/>
  <c r="X9728" i="2"/>
  <c r="X9696" i="2"/>
  <c r="X9664" i="2"/>
  <c r="Y9947" i="2"/>
  <c r="Z9840" i="2"/>
  <c r="Z9776" i="2"/>
  <c r="Y9729" i="2"/>
  <c r="Y9665" i="2"/>
  <c r="Z9626" i="2"/>
  <c r="Z9594" i="2"/>
  <c r="Z9562" i="2"/>
  <c r="Z9530" i="2"/>
  <c r="Z9498" i="2"/>
  <c r="Z9466" i="2"/>
  <c r="X9434" i="2"/>
  <c r="X9402" i="2"/>
  <c r="Z9381" i="2"/>
  <c r="Z9365" i="2"/>
  <c r="Z9349" i="2"/>
  <c r="Z9333" i="2"/>
  <c r="Z9317" i="2"/>
  <c r="Z9301" i="2"/>
  <c r="Z9285" i="2"/>
  <c r="Z9269" i="2"/>
  <c r="Z9253" i="2"/>
  <c r="Z9237" i="2"/>
  <c r="Z9221" i="2"/>
  <c r="Z9205" i="2"/>
  <c r="Z9189" i="2"/>
  <c r="Z9173" i="2"/>
  <c r="Z9157" i="2"/>
  <c r="Z9141" i="2"/>
  <c r="Z9125" i="2"/>
  <c r="Z9109" i="2"/>
  <c r="Z9093" i="2"/>
  <c r="Z9077" i="2"/>
  <c r="Z9061" i="2"/>
  <c r="Z9045" i="2"/>
  <c r="Z9029" i="2"/>
  <c r="Z9013" i="2"/>
  <c r="Y9029" i="2"/>
  <c r="Y9013" i="2"/>
  <c r="X9001" i="2"/>
  <c r="X8993" i="2"/>
  <c r="X8985" i="2"/>
  <c r="X8977" i="2"/>
  <c r="X8969" i="2"/>
  <c r="X8961" i="2"/>
  <c r="X8953" i="2"/>
  <c r="X8945" i="2"/>
  <c r="X8937" i="2"/>
  <c r="X8929" i="2"/>
  <c r="X8921" i="2"/>
  <c r="X8913" i="2"/>
  <c r="X8905" i="2"/>
  <c r="X8897" i="2"/>
  <c r="X8889" i="2"/>
  <c r="X8881" i="2"/>
  <c r="X8873" i="2"/>
  <c r="X8865" i="2"/>
  <c r="X8857" i="2"/>
  <c r="X8849" i="2"/>
  <c r="X8841" i="2"/>
  <c r="X8833" i="2"/>
  <c r="X8825" i="2"/>
  <c r="X8817" i="2"/>
  <c r="X8809" i="2"/>
  <c r="X8801" i="2"/>
  <c r="X8793" i="2"/>
  <c r="X8785" i="2"/>
  <c r="X8777" i="2"/>
  <c r="X8769" i="2"/>
  <c r="X8761" i="2"/>
  <c r="X8753" i="2"/>
  <c r="X8745" i="2"/>
  <c r="X8737" i="2"/>
  <c r="X8729" i="2"/>
  <c r="X8721" i="2"/>
  <c r="X8713" i="2"/>
  <c r="X8705" i="2"/>
  <c r="X8697" i="2"/>
  <c r="X8689" i="2"/>
  <c r="X8681" i="2"/>
  <c r="X8673" i="2"/>
  <c r="X8665" i="2"/>
  <c r="X8657" i="2"/>
  <c r="X8649" i="2"/>
  <c r="X8641" i="2"/>
  <c r="X8633" i="2"/>
  <c r="X8625" i="2"/>
  <c r="X8617" i="2"/>
  <c r="X8609" i="2"/>
  <c r="X8601" i="2"/>
  <c r="X8593" i="2"/>
  <c r="X8585" i="2"/>
  <c r="X8577" i="2"/>
  <c r="X8569" i="2"/>
  <c r="X8561" i="2"/>
  <c r="X8553" i="2"/>
  <c r="X8545" i="2"/>
  <c r="X8537" i="2"/>
  <c r="X8529" i="2"/>
  <c r="X8521" i="2"/>
  <c r="X8513" i="2"/>
  <c r="X8505" i="2"/>
  <c r="X8497" i="2"/>
  <c r="X8489" i="2"/>
  <c r="X8481" i="2"/>
  <c r="X8473" i="2"/>
  <c r="X8465" i="2"/>
  <c r="X8457" i="2"/>
  <c r="X8449" i="2"/>
  <c r="X8441" i="2"/>
  <c r="X8433" i="2"/>
  <c r="X8425" i="2"/>
  <c r="X8417" i="2"/>
  <c r="X8409" i="2"/>
  <c r="X8401" i="2"/>
  <c r="X8393" i="2"/>
  <c r="X8385" i="2"/>
  <c r="X8377" i="2"/>
  <c r="X8369" i="2"/>
  <c r="X8361" i="2"/>
  <c r="X8353" i="2"/>
  <c r="X8345" i="2"/>
  <c r="X8337" i="2"/>
  <c r="X8329" i="2"/>
  <c r="X8321" i="2"/>
  <c r="X8313" i="2"/>
  <c r="X8305" i="2"/>
  <c r="X8297" i="2"/>
  <c r="X8289" i="2"/>
  <c r="X8281" i="2"/>
  <c r="X8273" i="2"/>
  <c r="X8265" i="2"/>
  <c r="X8257" i="2"/>
  <c r="X8249" i="2"/>
  <c r="X8241" i="2"/>
  <c r="Z8234" i="2"/>
  <c r="Z10357" i="2"/>
  <c r="X10208" i="2"/>
  <c r="Z10171" i="2"/>
  <c r="X10057" i="2"/>
  <c r="X9993" i="2"/>
  <c r="X9929" i="2"/>
  <c r="Z8418" i="2"/>
  <c r="Z8410" i="2"/>
  <c r="Z8402" i="2"/>
  <c r="Z8394" i="2"/>
  <c r="Z8386" i="2"/>
  <c r="Z8378" i="2"/>
  <c r="Z8370" i="2"/>
  <c r="Z8362" i="2"/>
  <c r="Z8354" i="2"/>
  <c r="Z8346" i="2"/>
  <c r="Z8338" i="2"/>
  <c r="Z8330" i="2"/>
  <c r="Z8322" i="2"/>
  <c r="Z8314" i="2"/>
  <c r="Z8306" i="2"/>
  <c r="Z8298" i="2"/>
  <c r="Z8290" i="2"/>
  <c r="Z8282" i="2"/>
  <c r="Z8274" i="2"/>
  <c r="Z8266" i="2"/>
  <c r="Z8258" i="2"/>
  <c r="Z8250" i="2"/>
  <c r="Z8242" i="2"/>
  <c r="Z8226" i="2"/>
  <c r="X10272" i="2"/>
  <c r="Y10216" i="2"/>
  <c r="Y10179" i="2"/>
  <c r="Y10144" i="2"/>
  <c r="Y9994" i="2"/>
  <c r="Z9877" i="2"/>
  <c r="Z9813" i="2"/>
  <c r="Z9749" i="2"/>
  <c r="Z9711" i="2"/>
  <c r="Z9679" i="2"/>
  <c r="Z9647" i="2"/>
  <c r="Y9911" i="2"/>
  <c r="Z9828" i="2"/>
  <c r="Z9764" i="2"/>
  <c r="Y9711" i="2"/>
  <c r="Y9647" i="2"/>
  <c r="Z9620" i="2"/>
  <c r="Z9588" i="2"/>
  <c r="Z9556" i="2"/>
  <c r="Z9524" i="2"/>
  <c r="Z9492" i="2"/>
  <c r="Z9460" i="2"/>
  <c r="Z9417" i="2"/>
  <c r="Z9385" i="2"/>
  <c r="X9373" i="2"/>
  <c r="X9357" i="2"/>
  <c r="X9341" i="2"/>
  <c r="X9325" i="2"/>
  <c r="X9309" i="2"/>
  <c r="X9293" i="2"/>
  <c r="X9277" i="2"/>
  <c r="X9261" i="2"/>
  <c r="X9245" i="2"/>
  <c r="X9229" i="2"/>
  <c r="X9213" i="2"/>
  <c r="X9197" i="2"/>
  <c r="X9181" i="2"/>
  <c r="X9165" i="2"/>
  <c r="X9149" i="2"/>
  <c r="X9133" i="2"/>
  <c r="X9117" i="2"/>
  <c r="X9101" i="2"/>
  <c r="X9085" i="2"/>
  <c r="X9069" i="2"/>
  <c r="X9053" i="2"/>
  <c r="X9037" i="2"/>
  <c r="X9021" i="2"/>
  <c r="Y9028" i="2"/>
  <c r="Y9001" i="2"/>
  <c r="Y8985" i="2"/>
  <c r="Y8969" i="2"/>
  <c r="Y8953" i="2"/>
  <c r="Y8937" i="2"/>
  <c r="Y8921" i="2"/>
  <c r="Y8905" i="2"/>
  <c r="Y8889" i="2"/>
  <c r="Y8873" i="2"/>
  <c r="Y8857" i="2"/>
  <c r="Y8841" i="2"/>
  <c r="Y8825" i="2"/>
  <c r="Y8809" i="2"/>
  <c r="Y8793" i="2"/>
  <c r="Y8777" i="2"/>
  <c r="Y8761" i="2"/>
  <c r="Y8745" i="2"/>
  <c r="Y8729" i="2"/>
  <c r="Y8713" i="2"/>
  <c r="Y8697" i="2"/>
  <c r="Y8681" i="2"/>
  <c r="Y8665" i="2"/>
  <c r="Y8649" i="2"/>
  <c r="Y8633" i="2"/>
  <c r="Y8617" i="2"/>
  <c r="Y8601" i="2"/>
  <c r="Y8585" i="2"/>
  <c r="Y8569" i="2"/>
  <c r="Y8553" i="2"/>
  <c r="Y8537" i="2"/>
  <c r="Y8521" i="2"/>
  <c r="Y8505" i="2"/>
  <c r="Y8489" i="2"/>
  <c r="Y8473" i="2"/>
  <c r="Y8457" i="2"/>
  <c r="Y8441" i="2"/>
  <c r="Y8425" i="2"/>
  <c r="Y8409" i="2"/>
  <c r="Y8393" i="2"/>
  <c r="Y8377" i="2"/>
  <c r="Y8361" i="2"/>
  <c r="Y8345" i="2"/>
  <c r="Y8329" i="2"/>
  <c r="Y8313" i="2"/>
  <c r="Y8297" i="2"/>
  <c r="Y8281" i="2"/>
  <c r="Y8265" i="2"/>
  <c r="Y8249" i="2"/>
  <c r="Y8233" i="2"/>
  <c r="Z9001" i="2"/>
  <c r="Z8985" i="2"/>
  <c r="Z8969" i="2"/>
  <c r="Z8953" i="2"/>
  <c r="Z8937" i="2"/>
  <c r="Z8921" i="2"/>
  <c r="Z8905" i="2"/>
  <c r="Z8889" i="2"/>
  <c r="Z8873" i="2"/>
  <c r="Z8857" i="2"/>
  <c r="Z8841" i="2"/>
  <c r="Z8825" i="2"/>
  <c r="Z8809" i="2"/>
  <c r="Z8793" i="2"/>
  <c r="Z8777" i="2"/>
  <c r="Z8761" i="2"/>
  <c r="Z8745" i="2"/>
  <c r="Z8729" i="2"/>
  <c r="Z8713" i="2"/>
  <c r="Z8697" i="2"/>
  <c r="Z8681" i="2"/>
  <c r="Z8665" i="2"/>
  <c r="Z8649" i="2"/>
  <c r="Z8633" i="2"/>
  <c r="Z8617" i="2"/>
  <c r="Z8601" i="2"/>
  <c r="Z8585" i="2"/>
  <c r="Z8569" i="2"/>
  <c r="Z8553" i="2"/>
  <c r="Z8537" i="2"/>
  <c r="Z8521" i="2"/>
  <c r="Z8505" i="2"/>
  <c r="Z8489" i="2"/>
  <c r="Z8473" i="2"/>
  <c r="Z8457" i="2"/>
  <c r="Z8441" i="2"/>
  <c r="Z8425" i="2"/>
  <c r="Z8409" i="2"/>
  <c r="Z8393" i="2"/>
  <c r="Z8377" i="2"/>
  <c r="Z8361" i="2"/>
  <c r="Z8345" i="2"/>
  <c r="Z8329" i="2"/>
  <c r="Z8313" i="2"/>
  <c r="Z8297" i="2"/>
  <c r="Z8281" i="2"/>
  <c r="Z8265" i="2"/>
  <c r="Z8249" i="2"/>
  <c r="Y8204" i="2"/>
  <c r="Y8188" i="2"/>
  <c r="Y8172" i="2"/>
  <c r="Y8156" i="2"/>
  <c r="Y8140" i="2"/>
  <c r="Y8124" i="2"/>
  <c r="Y8108" i="2"/>
  <c r="Y8076" i="2"/>
  <c r="Y8060" i="2"/>
  <c r="Y8044" i="2"/>
  <c r="Y8028" i="2"/>
  <c r="Y8012" i="2"/>
  <c r="Y7996" i="2"/>
  <c r="Y7980" i="2"/>
  <c r="Y7948" i="2"/>
  <c r="Y7932" i="2"/>
  <c r="Y7916" i="2"/>
  <c r="Y7900" i="2"/>
  <c r="Y7884" i="2"/>
  <c r="Y7868" i="2"/>
  <c r="Y7852" i="2"/>
  <c r="Y7820" i="2"/>
  <c r="Y7804" i="2"/>
  <c r="Y7788" i="2"/>
  <c r="Y7772" i="2"/>
  <c r="Y7756" i="2"/>
  <c r="Y7740" i="2"/>
  <c r="Y7724" i="2"/>
  <c r="Y7692" i="2"/>
  <c r="Y7683" i="2"/>
  <c r="Y7667" i="2"/>
  <c r="Y7659" i="2"/>
  <c r="Y7651" i="2"/>
  <c r="Y7643" i="2"/>
  <c r="Y7635" i="2"/>
  <c r="Y7627" i="2"/>
  <c r="Y7619" i="2"/>
  <c r="Y7611" i="2"/>
  <c r="Y7603" i="2"/>
  <c r="Y7595" i="2"/>
  <c r="Y7587" i="2"/>
  <c r="Y7579" i="2"/>
  <c r="Y7571" i="2"/>
  <c r="Y7563" i="2"/>
  <c r="Y7555" i="2"/>
  <c r="Y7539" i="2"/>
  <c r="Y7531" i="2"/>
  <c r="Y7523" i="2"/>
  <c r="Y7515" i="2"/>
  <c r="Y7507" i="2"/>
  <c r="Y7499" i="2"/>
  <c r="Y7491" i="2"/>
  <c r="Y7483" i="2"/>
  <c r="Y7475" i="2"/>
  <c r="Y7467" i="2"/>
  <c r="Y7459" i="2"/>
  <c r="Y7451" i="2"/>
  <c r="Y7443" i="2"/>
  <c r="Y7435" i="2"/>
  <c r="Y7427" i="2"/>
  <c r="Z8231" i="2"/>
  <c r="X8222" i="2"/>
  <c r="X8214" i="2"/>
  <c r="X8206" i="2"/>
  <c r="X8198" i="2"/>
  <c r="X8190" i="2"/>
  <c r="X8182" i="2"/>
  <c r="X8174" i="2"/>
  <c r="X8166" i="2"/>
  <c r="X8158" i="2"/>
  <c r="X8150" i="2"/>
  <c r="X8142" i="2"/>
  <c r="X8134" i="2"/>
  <c r="X8126" i="2"/>
  <c r="X8118" i="2"/>
  <c r="X8110" i="2"/>
  <c r="X8102" i="2"/>
  <c r="X8094" i="2"/>
  <c r="X8086" i="2"/>
  <c r="X8078" i="2"/>
  <c r="X8070" i="2"/>
  <c r="X8062" i="2"/>
  <c r="X8054" i="2"/>
  <c r="X8046" i="2"/>
  <c r="X8038" i="2"/>
  <c r="X8030" i="2"/>
  <c r="X8022" i="2"/>
  <c r="X8014" i="2"/>
  <c r="X8006" i="2"/>
  <c r="X7998" i="2"/>
  <c r="X7990" i="2"/>
  <c r="X7982" i="2"/>
  <c r="X7974" i="2"/>
  <c r="X7966" i="2"/>
  <c r="X7958" i="2"/>
  <c r="X7950" i="2"/>
  <c r="X7942" i="2"/>
  <c r="X7934" i="2"/>
  <c r="X7926" i="2"/>
  <c r="X7918" i="2"/>
  <c r="X7910" i="2"/>
  <c r="X7902" i="2"/>
  <c r="X7894" i="2"/>
  <c r="X7886" i="2"/>
  <c r="X7878" i="2"/>
  <c r="X7870" i="2"/>
  <c r="X7862" i="2"/>
  <c r="X7854" i="2"/>
  <c r="X7846" i="2"/>
  <c r="X7838" i="2"/>
  <c r="X7830" i="2"/>
  <c r="X7822" i="2"/>
  <c r="X7814" i="2"/>
  <c r="X7806" i="2"/>
  <c r="X7798" i="2"/>
  <c r="X7790" i="2"/>
  <c r="X7782" i="2"/>
  <c r="X7774" i="2"/>
  <c r="X7766" i="2"/>
  <c r="X7758" i="2"/>
  <c r="X7750" i="2"/>
  <c r="X7742" i="2"/>
  <c r="X7734" i="2"/>
  <c r="X7726" i="2"/>
  <c r="X7718" i="2"/>
  <c r="X7710" i="2"/>
  <c r="X7702" i="2"/>
  <c r="X7694" i="2"/>
  <c r="X7686" i="2"/>
  <c r="X7678" i="2"/>
  <c r="X7670" i="2"/>
  <c r="X7662" i="2"/>
  <c r="X7654" i="2"/>
  <c r="X7646" i="2"/>
  <c r="X7638" i="2"/>
  <c r="X7630" i="2"/>
  <c r="X7622" i="2"/>
  <c r="X7614" i="2"/>
  <c r="X7606" i="2"/>
  <c r="X7598" i="2"/>
  <c r="X7590" i="2"/>
  <c r="X7582" i="2"/>
  <c r="X7574" i="2"/>
  <c r="X7566" i="2"/>
  <c r="X7558" i="2"/>
  <c r="X7550" i="2"/>
  <c r="X7542" i="2"/>
  <c r="X7534" i="2"/>
  <c r="X7526" i="2"/>
  <c r="X7518" i="2"/>
  <c r="X7510" i="2"/>
  <c r="X7502" i="2"/>
  <c r="X7494" i="2"/>
  <c r="X7486" i="2"/>
  <c r="X7478" i="2"/>
  <c r="X7470" i="2"/>
  <c r="X7462" i="2"/>
  <c r="X7454" i="2"/>
  <c r="X7446" i="2"/>
  <c r="X7438" i="2"/>
  <c r="X7430" i="2"/>
  <c r="X7422" i="2"/>
  <c r="X7414" i="2"/>
  <c r="X7406" i="2"/>
  <c r="X7398" i="2"/>
  <c r="X7390" i="2"/>
  <c r="X7382" i="2"/>
  <c r="X7374" i="2"/>
  <c r="X7366" i="2"/>
  <c r="X7358" i="2"/>
  <c r="X7350" i="2"/>
  <c r="X7342" i="2"/>
  <c r="X7334" i="2"/>
  <c r="X7326" i="2"/>
  <c r="Y7405" i="2"/>
  <c r="Y7389" i="2"/>
  <c r="Y7373" i="2"/>
  <c r="Y7357" i="2"/>
  <c r="Y7341" i="2"/>
  <c r="Y7325" i="2"/>
  <c r="Z7318" i="2"/>
  <c r="Z7310" i="2"/>
  <c r="Z7302" i="2"/>
  <c r="Z7294" i="2"/>
  <c r="Z7286" i="2"/>
  <c r="Z7278" i="2"/>
  <c r="Z7270" i="2"/>
  <c r="Z7262" i="2"/>
  <c r="Z7254" i="2"/>
  <c r="Z7238" i="2"/>
  <c r="Z7222" i="2"/>
  <c r="Z7214" i="2"/>
  <c r="Z7206" i="2"/>
  <c r="Z7198" i="2"/>
  <c r="Z7190" i="2"/>
  <c r="Z7182" i="2"/>
  <c r="Z7166" i="2"/>
  <c r="X10373" i="2"/>
  <c r="X10215" i="2"/>
  <c r="Z10178" i="2"/>
  <c r="Z10329" i="2"/>
  <c r="X10050" i="2"/>
  <c r="X9974" i="2"/>
  <c r="X9910" i="2"/>
  <c r="Y9843" i="2"/>
  <c r="Y9779" i="2"/>
  <c r="Y10093" i="2"/>
  <c r="Y10220" i="2"/>
  <c r="Z10004" i="2"/>
  <c r="Z10421" i="2"/>
  <c r="Y10028" i="2"/>
  <c r="X9846" i="2"/>
  <c r="Z9706" i="2"/>
  <c r="Z9642" i="2"/>
  <c r="Z9786" i="2"/>
  <c r="Y9712" i="2"/>
  <c r="Y9648" i="2"/>
  <c r="X9610" i="2"/>
  <c r="X9578" i="2"/>
  <c r="X9546" i="2"/>
  <c r="X9514" i="2"/>
  <c r="X9482" i="2"/>
  <c r="X9450" i="2"/>
  <c r="Y9607" i="2"/>
  <c r="Y9575" i="2"/>
  <c r="Y9543" i="2"/>
  <c r="Y9511" i="2"/>
  <c r="Y9479" i="2"/>
  <c r="Y9442" i="2"/>
  <c r="Y9409" i="2"/>
  <c r="Y9377" i="2"/>
  <c r="Y9345" i="2"/>
  <c r="Y9313" i="2"/>
  <c r="Y9249" i="2"/>
  <c r="Y9217" i="2"/>
  <c r="Y9185" i="2"/>
  <c r="Y9153" i="2"/>
  <c r="Y9121" i="2"/>
  <c r="Y9089" i="2"/>
  <c r="Y9057" i="2"/>
  <c r="X9439" i="2"/>
  <c r="X9407" i="2"/>
  <c r="Y10353" i="2"/>
  <c r="Y10192" i="2"/>
  <c r="Z10042" i="2"/>
  <c r="Z9914" i="2"/>
  <c r="Y10014" i="2"/>
  <c r="Z9841" i="2"/>
  <c r="Z9725" i="2"/>
  <c r="Z9661" i="2"/>
  <c r="X9835" i="2"/>
  <c r="Y9689" i="2"/>
  <c r="X9613" i="2"/>
  <c r="X9549" i="2"/>
  <c r="X9485" i="2"/>
  <c r="Z9431" i="2"/>
  <c r="X9364" i="2"/>
  <c r="X9332" i="2"/>
  <c r="X9300" i="2"/>
  <c r="X9268" i="2"/>
  <c r="X9236" i="2"/>
  <c r="X9204" i="2"/>
  <c r="X9172" i="2"/>
  <c r="X9140" i="2"/>
  <c r="X9108" i="2"/>
  <c r="X9076" i="2"/>
  <c r="X9044" i="2"/>
  <c r="X9012" i="2"/>
  <c r="Z9000" i="2"/>
  <c r="Z8984" i="2"/>
  <c r="Z8968" i="2"/>
  <c r="Z8952" i="2"/>
  <c r="Z8936" i="2"/>
  <c r="Z8920" i="2"/>
  <c r="Z8904" i="2"/>
  <c r="Z8888" i="2"/>
  <c r="Z8872" i="2"/>
  <c r="Z8856" i="2"/>
  <c r="Z8840" i="2"/>
  <c r="Z8824" i="2"/>
  <c r="Z8808" i="2"/>
  <c r="Z8792" i="2"/>
  <c r="Z8776" i="2"/>
  <c r="Z8760" i="2"/>
  <c r="Z8744" i="2"/>
  <c r="Z8728" i="2"/>
  <c r="Z8712" i="2"/>
  <c r="Z8696" i="2"/>
  <c r="Z8680" i="2"/>
  <c r="Z8664" i="2"/>
  <c r="Z8648" i="2"/>
  <c r="Z8632" i="2"/>
  <c r="Z8616" i="2"/>
  <c r="Z8600" i="2"/>
  <c r="Z8584" i="2"/>
  <c r="Z8568" i="2"/>
  <c r="Z8552" i="2"/>
  <c r="Z8536" i="2"/>
  <c r="Z8520" i="2"/>
  <c r="Z8504" i="2"/>
  <c r="Z8488" i="2"/>
  <c r="Z8472" i="2"/>
  <c r="Z8456" i="2"/>
  <c r="Z8440" i="2"/>
  <c r="Z8424" i="2"/>
  <c r="Z8408" i="2"/>
  <c r="Z8392" i="2"/>
  <c r="Z8376" i="2"/>
  <c r="Z8360" i="2"/>
  <c r="Z8344" i="2"/>
  <c r="Z8328" i="2"/>
  <c r="Z8312" i="2"/>
  <c r="Z8296" i="2"/>
  <c r="Z8280" i="2"/>
  <c r="Z8264" i="2"/>
  <c r="Z8248" i="2"/>
  <c r="Z10197" i="2"/>
  <c r="Z10030" i="2"/>
  <c r="Z9902" i="2"/>
  <c r="Y9978" i="2"/>
  <c r="Z9829" i="2"/>
  <c r="Z9719" i="2"/>
  <c r="Z9655" i="2"/>
  <c r="X9823" i="2"/>
  <c r="Y9735" i="2"/>
  <c r="Z9628" i="2"/>
  <c r="Z9564" i="2"/>
  <c r="Z9500" i="2"/>
  <c r="Z9425" i="2"/>
  <c r="X9361" i="2"/>
  <c r="X10150" i="2"/>
  <c r="Z10046" i="2"/>
  <c r="Z9982" i="2"/>
  <c r="Z9918" i="2"/>
  <c r="Z10417" i="2"/>
  <c r="Y10015" i="2"/>
  <c r="Y10026" i="2"/>
  <c r="Y9898" i="2"/>
  <c r="X9824" i="2"/>
  <c r="X9760" i="2"/>
  <c r="X9706" i="2"/>
  <c r="X9674" i="2"/>
  <c r="X9642" i="2"/>
  <c r="Z9860" i="2"/>
  <c r="Z9796" i="2"/>
  <c r="Y9727" i="2"/>
  <c r="Y9663" i="2"/>
  <c r="X9615" i="2"/>
  <c r="X9583" i="2"/>
  <c r="X9551" i="2"/>
  <c r="X9519" i="2"/>
  <c r="X9487" i="2"/>
  <c r="X9455" i="2"/>
  <c r="Z9433" i="2"/>
  <c r="Z9401" i="2"/>
  <c r="Z9370" i="2"/>
  <c r="Z9354" i="2"/>
  <c r="Z9338" i="2"/>
  <c r="Z9322" i="2"/>
  <c r="Z9306" i="2"/>
  <c r="Z9290" i="2"/>
  <c r="Z9274" i="2"/>
  <c r="Z9258" i="2"/>
  <c r="Z9242" i="2"/>
  <c r="Z9226" i="2"/>
  <c r="Z9210" i="2"/>
  <c r="Z9194" i="2"/>
  <c r="Z9178" i="2"/>
  <c r="Z9162" i="2"/>
  <c r="Z9146" i="2"/>
  <c r="Z9130" i="2"/>
  <c r="Z9114" i="2"/>
  <c r="Z9098" i="2"/>
  <c r="Z9082" i="2"/>
  <c r="Z9066" i="2"/>
  <c r="Z9050" i="2"/>
  <c r="Z9034" i="2"/>
  <c r="Z9018" i="2"/>
  <c r="Y9020" i="2"/>
  <c r="Y8997" i="2"/>
  <c r="Y8965" i="2"/>
  <c r="Y8933" i="2"/>
  <c r="Y8901" i="2"/>
  <c r="Y8837" i="2"/>
  <c r="Y8805" i="2"/>
  <c r="Y8773" i="2"/>
  <c r="Y8741" i="2"/>
  <c r="Y8709" i="2"/>
  <c r="Y8677" i="2"/>
  <c r="Y8645" i="2"/>
  <c r="Y8581" i="2"/>
  <c r="Y8549" i="2"/>
  <c r="Y8517" i="2"/>
  <c r="Y8485" i="2"/>
  <c r="Y8453" i="2"/>
  <c r="Y8421" i="2"/>
  <c r="Y8389" i="2"/>
  <c r="Y8325" i="2"/>
  <c r="Y8293" i="2"/>
  <c r="Y8261" i="2"/>
  <c r="Y8229" i="2"/>
  <c r="Y8200" i="2"/>
  <c r="Y8168" i="2"/>
  <c r="Y8136" i="2"/>
  <c r="Y8104" i="2"/>
  <c r="Y8072" i="2"/>
  <c r="Y8040" i="2"/>
  <c r="Y8008" i="2"/>
  <c r="Y7976" i="2"/>
  <c r="Y7944" i="2"/>
  <c r="Y7912" i="2"/>
  <c r="Y7880" i="2"/>
  <c r="Y7848" i="2"/>
  <c r="Y7816" i="2"/>
  <c r="Y7784" i="2"/>
  <c r="Y7752" i="2"/>
  <c r="Y7720" i="2"/>
  <c r="Y7689" i="2"/>
  <c r="Y7673" i="2"/>
  <c r="Y7657" i="2"/>
  <c r="Y7641" i="2"/>
  <c r="Y7625" i="2"/>
  <c r="Y7609" i="2"/>
  <c r="Y7593" i="2"/>
  <c r="Y7577" i="2"/>
  <c r="Y7561" i="2"/>
  <c r="Y7545" i="2"/>
  <c r="Y7529" i="2"/>
  <c r="Y7513" i="2"/>
  <c r="Y7497" i="2"/>
  <c r="Y7481" i="2"/>
  <c r="Y7465" i="2"/>
  <c r="Y7449" i="2"/>
  <c r="Y7433" i="2"/>
  <c r="Y7417" i="2"/>
  <c r="Y7385" i="2"/>
  <c r="Y7353" i="2"/>
  <c r="Z7322" i="2"/>
  <c r="Z7314" i="2"/>
  <c r="Z7306" i="2"/>
  <c r="Z7298" i="2"/>
  <c r="Z7290" i="2"/>
  <c r="Z7282" i="2"/>
  <c r="Z7266" i="2"/>
  <c r="Z7258" i="2"/>
  <c r="Z7250" i="2"/>
  <c r="Z7242" i="2"/>
  <c r="Z7234" i="2"/>
  <c r="Z7226" i="2"/>
  <c r="Z7218" i="2"/>
  <c r="Z7210" i="2"/>
  <c r="Z7194" i="2"/>
  <c r="Z7186" i="2"/>
  <c r="Z7178" i="2"/>
  <c r="Z7170" i="2"/>
  <c r="Z10330" i="2"/>
  <c r="X10157" i="2"/>
  <c r="X10281" i="2"/>
  <c r="Z9963" i="2"/>
  <c r="Z9899" i="2"/>
  <c r="Y9763" i="2"/>
  <c r="Z10151" i="2"/>
  <c r="X9983" i="2"/>
  <c r="Y10147" i="2"/>
  <c r="Y9945" i="2"/>
  <c r="Y9631" i="2"/>
  <c r="Y9567" i="2"/>
  <c r="Y9503" i="2"/>
  <c r="Y9433" i="2"/>
  <c r="Y9369" i="2"/>
  <c r="Y9305" i="2"/>
  <c r="Y9241" i="2"/>
  <c r="Y9177" i="2"/>
  <c r="Y9113" i="2"/>
  <c r="Y9049" i="2"/>
  <c r="X10142" i="2"/>
  <c r="Z9978" i="2"/>
  <c r="Y10119" i="2"/>
  <c r="X9820" i="2"/>
  <c r="Y9657" i="2"/>
  <c r="X9581" i="2"/>
  <c r="X9517" i="2"/>
  <c r="X9453" i="2"/>
  <c r="Y10248" i="2"/>
  <c r="X10009" i="2"/>
  <c r="Z10449" i="2"/>
  <c r="Y9914" i="2"/>
  <c r="Z9765" i="2"/>
  <c r="X9329" i="2"/>
  <c r="X9297" i="2"/>
  <c r="X9265" i="2"/>
  <c r="X9233" i="2"/>
  <c r="X9201" i="2"/>
  <c r="X9169" i="2"/>
  <c r="X9137" i="2"/>
  <c r="X9105" i="2"/>
  <c r="X9073" i="2"/>
  <c r="X9041" i="2"/>
  <c r="X9009" i="2"/>
  <c r="Y8991" i="2"/>
  <c r="Y8959" i="2"/>
  <c r="Y8927" i="2"/>
  <c r="Y8895" i="2"/>
  <c r="Y8863" i="2"/>
  <c r="Y8831" i="2"/>
  <c r="Y8799" i="2"/>
  <c r="Y8767" i="2"/>
  <c r="Y8735" i="2"/>
  <c r="Y8703" i="2"/>
  <c r="Y8671" i="2"/>
  <c r="Y8639" i="2"/>
  <c r="Y8607" i="2"/>
  <c r="Y8575" i="2"/>
  <c r="Y8543" i="2"/>
  <c r="Y8511" i="2"/>
  <c r="Y8479" i="2"/>
  <c r="Y8447" i="2"/>
  <c r="Y8415" i="2"/>
  <c r="Y8383" i="2"/>
  <c r="Y8351" i="2"/>
  <c r="Y8319" i="2"/>
  <c r="Y8287" i="2"/>
  <c r="Y8255" i="2"/>
  <c r="Z9005" i="2"/>
  <c r="Z8973" i="2"/>
  <c r="Z8941" i="2"/>
  <c r="Z8909" i="2"/>
  <c r="Z8877" i="2"/>
  <c r="Z8845" i="2"/>
  <c r="Z8813" i="2"/>
  <c r="Z8781" i="2"/>
  <c r="Z8749" i="2"/>
  <c r="Z8717" i="2"/>
  <c r="Z8685" i="2"/>
  <c r="Z8653" i="2"/>
  <c r="Z8621" i="2"/>
  <c r="Z8589" i="2"/>
  <c r="Z8557" i="2"/>
  <c r="Z8525" i="2"/>
  <c r="Z8493" i="2"/>
  <c r="Z8461" i="2"/>
  <c r="Z8429" i="2"/>
  <c r="Z8397" i="2"/>
  <c r="Z8365" i="2"/>
  <c r="Z8333" i="2"/>
  <c r="Z8301" i="2"/>
  <c r="Z8269" i="2"/>
  <c r="Z8237" i="2"/>
  <c r="Y8202" i="2"/>
  <c r="Y8170" i="2"/>
  <c r="Y8138" i="2"/>
  <c r="Y8106" i="2"/>
  <c r="Y8074" i="2"/>
  <c r="Y8042" i="2"/>
  <c r="Y8010" i="2"/>
  <c r="Y7978" i="2"/>
  <c r="Y7946" i="2"/>
  <c r="Y7914" i="2"/>
  <c r="Y7882" i="2"/>
  <c r="Y7850" i="2"/>
  <c r="Y7818" i="2"/>
  <c r="Y7786" i="2"/>
  <c r="Y7754" i="2"/>
  <c r="Y7722" i="2"/>
  <c r="Y7690" i="2"/>
  <c r="Y7674" i="2"/>
  <c r="Y7658" i="2"/>
  <c r="Y7642" i="2"/>
  <c r="Y7626" i="2"/>
  <c r="Y7610" i="2"/>
  <c r="Y7594" i="2"/>
  <c r="Y7578" i="2"/>
  <c r="Y7562" i="2"/>
  <c r="Y7546" i="2"/>
  <c r="Y7530" i="2"/>
  <c r="Y7514" i="2"/>
  <c r="Y7498" i="2"/>
  <c r="Y7482" i="2"/>
  <c r="Y7466" i="2"/>
  <c r="Y7450" i="2"/>
  <c r="Y7434" i="2"/>
  <c r="Y7418" i="2"/>
  <c r="Z8213" i="2"/>
  <c r="Z8197" i="2"/>
  <c r="Z8181" i="2"/>
  <c r="Z8165" i="2"/>
  <c r="Z8149" i="2"/>
  <c r="Z8133" i="2"/>
  <c r="Z8117" i="2"/>
  <c r="Z8101" i="2"/>
  <c r="Z8085" i="2"/>
  <c r="Z8069" i="2"/>
  <c r="Z8053" i="2"/>
  <c r="Z8037" i="2"/>
  <c r="Z8021" i="2"/>
  <c r="Z8005" i="2"/>
  <c r="Z7989" i="2"/>
  <c r="Z7973" i="2"/>
  <c r="Z7957" i="2"/>
  <c r="Z7941" i="2"/>
  <c r="Z7925" i="2"/>
  <c r="Z7909" i="2"/>
  <c r="Z7893" i="2"/>
  <c r="Z7877" i="2"/>
  <c r="Z7861" i="2"/>
  <c r="Z7845" i="2"/>
  <c r="Z7829" i="2"/>
  <c r="Z7813" i="2"/>
  <c r="Z7797" i="2"/>
  <c r="Z7781" i="2"/>
  <c r="Z7765" i="2"/>
  <c r="Z7749" i="2"/>
  <c r="Z7733" i="2"/>
  <c r="Z7717" i="2"/>
  <c r="Z7701" i="2"/>
  <c r="Z7685" i="2"/>
  <c r="Z7669" i="2"/>
  <c r="Z7653" i="2"/>
  <c r="Z7637" i="2"/>
  <c r="Z7621" i="2"/>
  <c r="Z7605" i="2"/>
  <c r="Z7589" i="2"/>
  <c r="Z7573" i="2"/>
  <c r="Z7557" i="2"/>
  <c r="Z7541" i="2"/>
  <c r="Z7525" i="2"/>
  <c r="Z7509" i="2"/>
  <c r="Z7493" i="2"/>
  <c r="Z7477" i="2"/>
  <c r="Z7461" i="2"/>
  <c r="Z7445" i="2"/>
  <c r="Z7429" i="2"/>
  <c r="Z7413" i="2"/>
  <c r="Z7397" i="2"/>
  <c r="Z7381" i="2"/>
  <c r="Z7365" i="2"/>
  <c r="Z7349" i="2"/>
  <c r="Z7333" i="2"/>
  <c r="Y7411" i="2"/>
  <c r="Y7379" i="2"/>
  <c r="Y7347" i="2"/>
  <c r="Z7320" i="2"/>
  <c r="Z7304" i="2"/>
  <c r="Z7288" i="2"/>
  <c r="Z7272" i="2"/>
  <c r="Z7256" i="2"/>
  <c r="Z7240" i="2"/>
  <c r="Z7224" i="2"/>
  <c r="Z7208" i="2"/>
  <c r="Z7192" i="2"/>
  <c r="Z7176" i="2"/>
  <c r="Z7162" i="2"/>
  <c r="Z7154" i="2"/>
  <c r="Z7146" i="2"/>
  <c r="Z7138" i="2"/>
  <c r="Z7130" i="2"/>
  <c r="Z7122" i="2"/>
  <c r="Z7114" i="2"/>
  <c r="Z7106" i="2"/>
  <c r="Z7098" i="2"/>
  <c r="Z7082" i="2"/>
  <c r="Z7066" i="2"/>
  <c r="Z7058" i="2"/>
  <c r="Z7050" i="2"/>
  <c r="Z7042" i="2"/>
  <c r="Z7034" i="2"/>
  <c r="Z7026" i="2"/>
  <c r="Z7018" i="2"/>
  <c r="Z7010" i="2"/>
  <c r="Z7002" i="2"/>
  <c r="Z6994" i="2"/>
  <c r="Z6986" i="2"/>
  <c r="Z6978" i="2"/>
  <c r="Z6970" i="2"/>
  <c r="Z6954" i="2"/>
  <c r="Z6938" i="2"/>
  <c r="Z6930" i="2"/>
  <c r="Z6922" i="2"/>
  <c r="Z6914" i="2"/>
  <c r="Z6906" i="2"/>
  <c r="Z6898" i="2"/>
  <c r="Z6890" i="2"/>
  <c r="Z6882" i="2"/>
  <c r="Z6874" i="2"/>
  <c r="Z6866" i="2"/>
  <c r="Z6858" i="2"/>
  <c r="Z6850" i="2"/>
  <c r="Z6842" i="2"/>
  <c r="Z6826" i="2"/>
  <c r="Z6810" i="2"/>
  <c r="Z6802" i="2"/>
  <c r="Z6794" i="2"/>
  <c r="Z6786" i="2"/>
  <c r="Z6778" i="2"/>
  <c r="Z6770" i="2"/>
  <c r="Z6762" i="2"/>
  <c r="Z6754" i="2"/>
  <c r="Z6746" i="2"/>
  <c r="Z6738" i="2"/>
  <c r="Z6730" i="2"/>
  <c r="Z6722" i="2"/>
  <c r="Z6714" i="2"/>
  <c r="Z6698" i="2"/>
  <c r="Z6682" i="2"/>
  <c r="Z6674" i="2"/>
  <c r="Z6666" i="2"/>
  <c r="Z6658" i="2"/>
  <c r="Z6650" i="2"/>
  <c r="Z6642" i="2"/>
  <c r="Z6634" i="2"/>
  <c r="Z6626" i="2"/>
  <c r="Z6618" i="2"/>
  <c r="Z6610" i="2"/>
  <c r="Z6602" i="2"/>
  <c r="Z6594" i="2"/>
  <c r="Z6586" i="2"/>
  <c r="Z6570" i="2"/>
  <c r="Y8989" i="2"/>
  <c r="Y8957" i="2"/>
  <c r="Y8925" i="2"/>
  <c r="Y8893" i="2"/>
  <c r="Y8861" i="2"/>
  <c r="Y8829" i="2"/>
  <c r="Y8797" i="2"/>
  <c r="Y8765" i="2"/>
  <c r="Y8733" i="2"/>
  <c r="Y8701" i="2"/>
  <c r="Y8669" i="2"/>
  <c r="Y8637" i="2"/>
  <c r="Y8605" i="2"/>
  <c r="Y8573" i="2"/>
  <c r="Y8541" i="2"/>
  <c r="Y8509" i="2"/>
  <c r="Y8477" i="2"/>
  <c r="Y8445" i="2"/>
  <c r="Y8413" i="2"/>
  <c r="Y8381" i="2"/>
  <c r="Y8349" i="2"/>
  <c r="Y8317" i="2"/>
  <c r="Y8285" i="2"/>
  <c r="Y8253" i="2"/>
  <c r="X9004" i="2"/>
  <c r="X8988" i="2"/>
  <c r="X8972" i="2"/>
  <c r="X8956" i="2"/>
  <c r="X8940" i="2"/>
  <c r="X8924" i="2"/>
  <c r="X8908" i="2"/>
  <c r="X8892" i="2"/>
  <c r="X8876" i="2"/>
  <c r="X8860" i="2"/>
  <c r="X8844" i="2"/>
  <c r="X8828" i="2"/>
  <c r="X8812" i="2"/>
  <c r="X8796" i="2"/>
  <c r="X8780" i="2"/>
  <c r="X8764" i="2"/>
  <c r="X8748" i="2"/>
  <c r="X8732" i="2"/>
  <c r="X8716" i="2"/>
  <c r="X8700" i="2"/>
  <c r="X8684" i="2"/>
  <c r="X8668" i="2"/>
  <c r="X8652" i="2"/>
  <c r="X8636" i="2"/>
  <c r="X8620" i="2"/>
  <c r="X8604" i="2"/>
  <c r="X8588" i="2"/>
  <c r="X8572" i="2"/>
  <c r="X8556" i="2"/>
  <c r="X8540" i="2"/>
  <c r="X8524" i="2"/>
  <c r="X8508" i="2"/>
  <c r="X8492" i="2"/>
  <c r="X8476" i="2"/>
  <c r="X8460" i="2"/>
  <c r="X8444" i="2"/>
  <c r="X8428" i="2"/>
  <c r="X8412" i="2"/>
  <c r="X8396" i="2"/>
  <c r="X8380" i="2"/>
  <c r="X8364" i="2"/>
  <c r="X8348" i="2"/>
  <c r="X8332" i="2"/>
  <c r="X8316" i="2"/>
  <c r="X8300" i="2"/>
  <c r="X8284" i="2"/>
  <c r="X8268" i="2"/>
  <c r="X8252" i="2"/>
  <c r="X8235" i="2"/>
  <c r="Y8208" i="2"/>
  <c r="Y8176" i="2"/>
  <c r="Y8144" i="2"/>
  <c r="Y8112" i="2"/>
  <c r="Y8080" i="2"/>
  <c r="Y8048" i="2"/>
  <c r="Y8016" i="2"/>
  <c r="Y7984" i="2"/>
  <c r="Y7952" i="2"/>
  <c r="Y7920" i="2"/>
  <c r="Y7888" i="2"/>
  <c r="Y7856" i="2"/>
  <c r="Y7824" i="2"/>
  <c r="Y7792" i="2"/>
  <c r="Y7760" i="2"/>
  <c r="Y7728" i="2"/>
  <c r="Y7696" i="2"/>
  <c r="Y7677" i="2"/>
  <c r="Y7661" i="2"/>
  <c r="Y7645" i="2"/>
  <c r="Y7629" i="2"/>
  <c r="Y7613" i="2"/>
  <c r="Y7597" i="2"/>
  <c r="Y7581" i="2"/>
  <c r="Y7565" i="2"/>
  <c r="Y7549" i="2"/>
  <c r="Y7533" i="2"/>
  <c r="Y7517" i="2"/>
  <c r="Y7501" i="2"/>
  <c r="Y7485" i="2"/>
  <c r="Y7469" i="2"/>
  <c r="Y7453" i="2"/>
  <c r="Y7437" i="2"/>
  <c r="Y7421" i="2"/>
  <c r="X8234" i="2"/>
  <c r="X8218" i="2"/>
  <c r="X8210" i="2"/>
  <c r="X8202" i="2"/>
  <c r="X8194" i="2"/>
  <c r="X8186" i="2"/>
  <c r="X8178" i="2"/>
  <c r="X8170" i="2"/>
  <c r="X8162" i="2"/>
  <c r="X8154" i="2"/>
  <c r="X8146" i="2"/>
  <c r="X8138" i="2"/>
  <c r="X8130" i="2"/>
  <c r="X8122" i="2"/>
  <c r="X8114" i="2"/>
  <c r="X8106" i="2"/>
  <c r="X8098" i="2"/>
  <c r="X8090" i="2"/>
  <c r="X8082" i="2"/>
  <c r="X8074" i="2"/>
  <c r="X8066" i="2"/>
  <c r="X8058" i="2"/>
  <c r="X8050" i="2"/>
  <c r="X8042" i="2"/>
  <c r="X8034" i="2"/>
  <c r="X8026" i="2"/>
  <c r="X8018" i="2"/>
  <c r="X8010" i="2"/>
  <c r="X8002" i="2"/>
  <c r="X7994" i="2"/>
  <c r="X7986" i="2"/>
  <c r="X7978" i="2"/>
  <c r="X7970" i="2"/>
  <c r="X7962" i="2"/>
  <c r="X7954" i="2"/>
  <c r="X7946" i="2"/>
  <c r="X7938" i="2"/>
  <c r="X7930" i="2"/>
  <c r="X7922" i="2"/>
  <c r="X7914" i="2"/>
  <c r="X7906" i="2"/>
  <c r="X7898" i="2"/>
  <c r="X7890" i="2"/>
  <c r="X7882" i="2"/>
  <c r="X7874" i="2"/>
  <c r="X7866" i="2"/>
  <c r="X7858" i="2"/>
  <c r="X7850" i="2"/>
  <c r="X7842" i="2"/>
  <c r="X7834" i="2"/>
  <c r="X7826" i="2"/>
  <c r="X7818" i="2"/>
  <c r="X7810" i="2"/>
  <c r="X7802" i="2"/>
  <c r="X7794" i="2"/>
  <c r="X7786" i="2"/>
  <c r="X7778" i="2"/>
  <c r="X7770" i="2"/>
  <c r="X7762" i="2"/>
  <c r="X7754" i="2"/>
  <c r="X7746" i="2"/>
  <c r="X7738" i="2"/>
  <c r="X7730" i="2"/>
  <c r="X7722" i="2"/>
  <c r="X7714" i="2"/>
  <c r="X7706" i="2"/>
  <c r="X7698" i="2"/>
  <c r="X7690" i="2"/>
  <c r="X7682" i="2"/>
  <c r="X7674" i="2"/>
  <c r="X7666" i="2"/>
  <c r="X7658" i="2"/>
  <c r="X7650" i="2"/>
  <c r="X7642" i="2"/>
  <c r="X7634" i="2"/>
  <c r="X7626" i="2"/>
  <c r="X7618" i="2"/>
  <c r="X7610" i="2"/>
  <c r="X7602" i="2"/>
  <c r="X7594" i="2"/>
  <c r="X7586" i="2"/>
  <c r="X7578" i="2"/>
  <c r="X7570" i="2"/>
  <c r="X7562" i="2"/>
  <c r="X7554" i="2"/>
  <c r="X7546" i="2"/>
  <c r="X7538" i="2"/>
  <c r="X7530" i="2"/>
  <c r="X7522" i="2"/>
  <c r="X7514" i="2"/>
  <c r="X7506" i="2"/>
  <c r="X7498" i="2"/>
  <c r="X7490" i="2"/>
  <c r="X7482" i="2"/>
  <c r="X7474" i="2"/>
  <c r="X7466" i="2"/>
  <c r="X7458" i="2"/>
  <c r="X7450" i="2"/>
  <c r="X7442" i="2"/>
  <c r="X7434" i="2"/>
  <c r="X7426" i="2"/>
  <c r="X7418" i="2"/>
  <c r="X7410" i="2"/>
  <c r="X7402" i="2"/>
  <c r="X7394" i="2"/>
  <c r="X7386" i="2"/>
  <c r="X7378" i="2"/>
  <c r="X7370" i="2"/>
  <c r="X7362" i="2"/>
  <c r="X7354" i="2"/>
  <c r="X7346" i="2"/>
  <c r="X7338" i="2"/>
  <c r="X7330" i="2"/>
  <c r="Y7409" i="2"/>
  <c r="Y7377" i="2"/>
  <c r="Y7345" i="2"/>
  <c r="Z10236" i="2"/>
  <c r="Z10157" i="2"/>
  <c r="X9986" i="2"/>
  <c r="Y9795" i="2"/>
  <c r="Y10157" i="2"/>
  <c r="X10188" i="2"/>
  <c r="Z9867" i="2"/>
  <c r="Z9739" i="2"/>
  <c r="Z9674" i="2"/>
  <c r="X9861" i="2"/>
  <c r="X9797" i="2"/>
  <c r="Y9728" i="2"/>
  <c r="X9626" i="2"/>
  <c r="X9594" i="2"/>
  <c r="X9562" i="2"/>
  <c r="X9530" i="2"/>
  <c r="X9498" i="2"/>
  <c r="X9466" i="2"/>
  <c r="Y9615" i="2"/>
  <c r="Y9551" i="2"/>
  <c r="Y9487" i="2"/>
  <c r="Y9417" i="2"/>
  <c r="Y9353" i="2"/>
  <c r="Y9289" i="2"/>
  <c r="Y9225" i="2"/>
  <c r="Y9161" i="2"/>
  <c r="Y9097" i="2"/>
  <c r="Y9451" i="2"/>
  <c r="Z9412" i="2"/>
  <c r="X10384" i="2"/>
  <c r="Y10078" i="2"/>
  <c r="Z9693" i="2"/>
  <c r="Y9931" i="2"/>
  <c r="X9771" i="2"/>
  <c r="Z9399" i="2"/>
  <c r="Z9369" i="2"/>
  <c r="Z9337" i="2"/>
  <c r="Z9305" i="2"/>
  <c r="Z9273" i="2"/>
  <c r="Z9241" i="2"/>
  <c r="Z9209" i="2"/>
  <c r="Z9177" i="2"/>
  <c r="Z9145" i="2"/>
  <c r="Z9113" i="2"/>
  <c r="Z9081" i="2"/>
  <c r="Z9049" i="2"/>
  <c r="Z9017" i="2"/>
  <c r="X9003" i="2"/>
  <c r="X8987" i="2"/>
  <c r="X8971" i="2"/>
  <c r="X8955" i="2"/>
  <c r="X8939" i="2"/>
  <c r="X8923" i="2"/>
  <c r="X8907" i="2"/>
  <c r="X8891" i="2"/>
  <c r="X8875" i="2"/>
  <c r="X8859" i="2"/>
  <c r="X8843" i="2"/>
  <c r="X8827" i="2"/>
  <c r="X8811" i="2"/>
  <c r="X8795" i="2"/>
  <c r="X8779" i="2"/>
  <c r="X8763" i="2"/>
  <c r="X8747" i="2"/>
  <c r="X8731" i="2"/>
  <c r="X8715" i="2"/>
  <c r="X8699" i="2"/>
  <c r="X8683" i="2"/>
  <c r="X8667" i="2"/>
  <c r="X8651" i="2"/>
  <c r="X8635" i="2"/>
  <c r="X8619" i="2"/>
  <c r="X8603" i="2"/>
  <c r="X8587" i="2"/>
  <c r="X8571" i="2"/>
  <c r="X8555" i="2"/>
  <c r="X8539" i="2"/>
  <c r="X8523" i="2"/>
  <c r="X8507" i="2"/>
  <c r="X8491" i="2"/>
  <c r="X8475" i="2"/>
  <c r="X8459" i="2"/>
  <c r="X8443" i="2"/>
  <c r="X8427" i="2"/>
  <c r="X8411" i="2"/>
  <c r="X8395" i="2"/>
  <c r="X8379" i="2"/>
  <c r="X8363" i="2"/>
  <c r="X8347" i="2"/>
  <c r="X8331" i="2"/>
  <c r="X8315" i="2"/>
  <c r="X8299" i="2"/>
  <c r="X8283" i="2"/>
  <c r="X8267" i="2"/>
  <c r="X8251" i="2"/>
  <c r="X8233" i="2"/>
  <c r="X10240" i="2"/>
  <c r="X9730" i="2"/>
  <c r="X9666" i="2"/>
  <c r="Z9844" i="2"/>
  <c r="Y9639" i="2"/>
  <c r="X9575" i="2"/>
  <c r="X9511" i="2"/>
  <c r="X9447" i="2"/>
  <c r="Z9393" i="2"/>
  <c r="Z9366" i="2"/>
  <c r="Z9334" i="2"/>
  <c r="Z9302" i="2"/>
  <c r="Z9270" i="2"/>
  <c r="Z9238" i="2"/>
  <c r="Z9206" i="2"/>
  <c r="Z9174" i="2"/>
  <c r="Z9142" i="2"/>
  <c r="Z9110" i="2"/>
  <c r="Z9078" i="2"/>
  <c r="Z9046" i="2"/>
  <c r="Z9014" i="2"/>
  <c r="Y8999" i="2"/>
  <c r="Y8967" i="2"/>
  <c r="Y8935" i="2"/>
  <c r="Y8903" i="2"/>
  <c r="Y8871" i="2"/>
  <c r="Y8839" i="2"/>
  <c r="Y8807" i="2"/>
  <c r="Y8775" i="2"/>
  <c r="Y8743" i="2"/>
  <c r="Y8711" i="2"/>
  <c r="Y8679" i="2"/>
  <c r="Y8647" i="2"/>
  <c r="Y8615" i="2"/>
  <c r="Y8583" i="2"/>
  <c r="Y8551" i="2"/>
  <c r="Y8519" i="2"/>
  <c r="Y8487" i="2"/>
  <c r="Y8455" i="2"/>
  <c r="Y8423" i="2"/>
  <c r="Y8391" i="2"/>
  <c r="Y8359" i="2"/>
  <c r="Y8327" i="2"/>
  <c r="Y8295" i="2"/>
  <c r="Y8263" i="2"/>
  <c r="Y8231" i="2"/>
  <c r="Z8989" i="2"/>
  <c r="Z8957" i="2"/>
  <c r="Z8925" i="2"/>
  <c r="Z8893" i="2"/>
  <c r="Z8861" i="2"/>
  <c r="Z8829" i="2"/>
  <c r="Z8797" i="2"/>
  <c r="Z8765" i="2"/>
  <c r="Z8733" i="2"/>
  <c r="Z8701" i="2"/>
  <c r="Z8669" i="2"/>
  <c r="Z8637" i="2"/>
  <c r="Z8605" i="2"/>
  <c r="Z8573" i="2"/>
  <c r="Z8541" i="2"/>
  <c r="Z8509" i="2"/>
  <c r="Z8477" i="2"/>
  <c r="Z8445" i="2"/>
  <c r="Z8413" i="2"/>
  <c r="Z8381" i="2"/>
  <c r="Z8349" i="2"/>
  <c r="Z8317" i="2"/>
  <c r="Z8285" i="2"/>
  <c r="Z8253" i="2"/>
  <c r="Y8210" i="2"/>
  <c r="Y8178" i="2"/>
  <c r="Y8146" i="2"/>
  <c r="Y8114" i="2"/>
  <c r="Y8082" i="2"/>
  <c r="Y8050" i="2"/>
  <c r="Y8018" i="2"/>
  <c r="Y7986" i="2"/>
  <c r="Y7954" i="2"/>
  <c r="Y7922" i="2"/>
  <c r="Y7890" i="2"/>
  <c r="Y7858" i="2"/>
  <c r="Y7826" i="2"/>
  <c r="Y7794" i="2"/>
  <c r="Y7762" i="2"/>
  <c r="Y7730" i="2"/>
  <c r="Y7698" i="2"/>
  <c r="Y7678" i="2"/>
  <c r="Y7662" i="2"/>
  <c r="Y7646" i="2"/>
  <c r="Y7630" i="2"/>
  <c r="Y7614" i="2"/>
  <c r="Y7598" i="2"/>
  <c r="Y7582" i="2"/>
  <c r="Y7566" i="2"/>
  <c r="Y7550" i="2"/>
  <c r="Y7534" i="2"/>
  <c r="Y7518" i="2"/>
  <c r="Y7502" i="2"/>
  <c r="Y7486" i="2"/>
  <c r="Y7470" i="2"/>
  <c r="Y7454" i="2"/>
  <c r="Y7438" i="2"/>
  <c r="Y7422" i="2"/>
  <c r="X8230" i="2"/>
  <c r="X8216" i="2"/>
  <c r="X8200" i="2"/>
  <c r="X8184" i="2"/>
  <c r="X8168" i="2"/>
  <c r="X8152" i="2"/>
  <c r="X8136" i="2"/>
  <c r="X8120" i="2"/>
  <c r="X8104" i="2"/>
  <c r="X8088" i="2"/>
  <c r="X8072" i="2"/>
  <c r="X8056" i="2"/>
  <c r="X8040" i="2"/>
  <c r="X8024" i="2"/>
  <c r="X8008" i="2"/>
  <c r="X7992" i="2"/>
  <c r="X7976" i="2"/>
  <c r="X7960" i="2"/>
  <c r="X7944" i="2"/>
  <c r="X7928" i="2"/>
  <c r="X7912" i="2"/>
  <c r="X7896" i="2"/>
  <c r="X7880" i="2"/>
  <c r="X7864" i="2"/>
  <c r="X7848" i="2"/>
  <c r="X7832" i="2"/>
  <c r="X7816" i="2"/>
  <c r="X7800" i="2"/>
  <c r="X7784" i="2"/>
  <c r="X7768" i="2"/>
  <c r="X7752" i="2"/>
  <c r="X7736" i="2"/>
  <c r="X7720" i="2"/>
  <c r="X7704" i="2"/>
  <c r="X7688" i="2"/>
  <c r="X7672" i="2"/>
  <c r="X7656" i="2"/>
  <c r="X7640" i="2"/>
  <c r="X7624" i="2"/>
  <c r="X7608" i="2"/>
  <c r="X7592" i="2"/>
  <c r="X7576" i="2"/>
  <c r="X7560" i="2"/>
  <c r="X7544" i="2"/>
  <c r="X7528" i="2"/>
  <c r="X7512" i="2"/>
  <c r="X7496" i="2"/>
  <c r="X7480" i="2"/>
  <c r="X7464" i="2"/>
  <c r="X7448" i="2"/>
  <c r="X7432" i="2"/>
  <c r="X7416" i="2"/>
  <c r="X7400" i="2"/>
  <c r="X7384" i="2"/>
  <c r="X7368" i="2"/>
  <c r="X7352" i="2"/>
  <c r="X7336" i="2"/>
  <c r="Y7403" i="2"/>
  <c r="Y7371" i="2"/>
  <c r="Y7339" i="2"/>
  <c r="Z7312" i="2"/>
  <c r="Z7296" i="2"/>
  <c r="Z7280" i="2"/>
  <c r="Z7264" i="2"/>
  <c r="Z7248" i="2"/>
  <c r="Z7232" i="2"/>
  <c r="Z7216" i="2"/>
  <c r="Z7200" i="2"/>
  <c r="Z7184" i="2"/>
  <c r="Z7168" i="2"/>
  <c r="Z7158" i="2"/>
  <c r="Z7150" i="2"/>
  <c r="Z7142" i="2"/>
  <c r="Z7134" i="2"/>
  <c r="Z7126" i="2"/>
  <c r="Z7110" i="2"/>
  <c r="Z7102" i="2"/>
  <c r="Z7094" i="2"/>
  <c r="Z7086" i="2"/>
  <c r="Z7078" i="2"/>
  <c r="Z7070" i="2"/>
  <c r="Z7062" i="2"/>
  <c r="Z7054" i="2"/>
  <c r="Z7038" i="2"/>
  <c r="Z7030" i="2"/>
  <c r="Z7022" i="2"/>
  <c r="Z7014" i="2"/>
  <c r="Z6550" i="2"/>
  <c r="Z6542" i="2"/>
  <c r="Z6526" i="2"/>
  <c r="Z6518" i="2"/>
  <c r="Z6510" i="2"/>
  <c r="Z6502" i="2"/>
  <c r="Z6494" i="2"/>
  <c r="Z6486" i="2"/>
  <c r="Z6470" i="2"/>
  <c r="Z6462" i="2"/>
  <c r="Z6454" i="2"/>
  <c r="Z6446" i="2"/>
  <c r="Z6438" i="2"/>
  <c r="Z6430" i="2"/>
  <c r="Z6422" i="2"/>
  <c r="Z6414" i="2"/>
  <c r="Z6398" i="2"/>
  <c r="Z6390" i="2"/>
  <c r="Z6382" i="2"/>
  <c r="Z6374" i="2"/>
  <c r="Z6366" i="2"/>
  <c r="Z6358" i="2"/>
  <c r="Z6342" i="2"/>
  <c r="Z6334" i="2"/>
  <c r="Z6326" i="2"/>
  <c r="Z6318" i="2"/>
  <c r="Z6310" i="2"/>
  <c r="Z6302" i="2"/>
  <c r="Z6294" i="2"/>
  <c r="Z6286" i="2"/>
  <c r="Z6270" i="2"/>
  <c r="Z6262" i="2"/>
  <c r="Z6254" i="2"/>
  <c r="Z6246" i="2"/>
  <c r="Z6238" i="2"/>
  <c r="Z6230" i="2"/>
  <c r="Z6214" i="2"/>
  <c r="Z6206" i="2"/>
  <c r="Z6198" i="2"/>
  <c r="Z6190" i="2"/>
  <c r="Z6182" i="2"/>
  <c r="Z6174" i="2"/>
  <c r="Z6166" i="2"/>
  <c r="Z6158" i="2"/>
  <c r="Z6142" i="2"/>
  <c r="Z6134" i="2"/>
  <c r="Z6126" i="2"/>
  <c r="Z6118" i="2"/>
  <c r="Z6110" i="2"/>
  <c r="Z6102" i="2"/>
  <c r="Z6086" i="2"/>
  <c r="Z6078" i="2"/>
  <c r="Z6070" i="2"/>
  <c r="Z6062" i="2"/>
  <c r="Z6054" i="2"/>
  <c r="Z6046" i="2"/>
  <c r="Z6038" i="2"/>
  <c r="Z6030" i="2"/>
  <c r="Z6014" i="2"/>
  <c r="Z6006" i="2"/>
  <c r="Z5998" i="2"/>
  <c r="Z5990" i="2"/>
  <c r="Z5982" i="2"/>
  <c r="Z5974" i="2"/>
  <c r="Z5958" i="2"/>
  <c r="Z5950" i="2"/>
  <c r="Z5942" i="2"/>
  <c r="Z5934" i="2"/>
  <c r="Z5926" i="2"/>
  <c r="Z5918" i="2"/>
  <c r="Z5910" i="2"/>
  <c r="Z5902" i="2"/>
  <c r="Z5886" i="2"/>
  <c r="Z5878" i="2"/>
  <c r="Z5870" i="2"/>
  <c r="Z5862" i="2"/>
  <c r="Z5854" i="2"/>
  <c r="Z5846" i="2"/>
  <c r="Z5838" i="2"/>
  <c r="Z5830" i="2"/>
  <c r="Y7410" i="2"/>
  <c r="Y7394" i="2"/>
  <c r="Y7378" i="2"/>
  <c r="Y7362" i="2"/>
  <c r="Y7346" i="2"/>
  <c r="Y7330" i="2"/>
  <c r="Y7313" i="2"/>
  <c r="Y7297" i="2"/>
  <c r="Y7281" i="2"/>
  <c r="Y7265" i="2"/>
  <c r="Y7249" i="2"/>
  <c r="Y7233" i="2"/>
  <c r="Y7217" i="2"/>
  <c r="Y7201" i="2"/>
  <c r="Y7185" i="2"/>
  <c r="Y7169" i="2"/>
  <c r="Y7153" i="2"/>
  <c r="Y7137" i="2"/>
  <c r="Y7121" i="2"/>
  <c r="Y7105" i="2"/>
  <c r="Y7089" i="2"/>
  <c r="Y7073" i="2"/>
  <c r="Y7057" i="2"/>
  <c r="Y7041" i="2"/>
  <c r="Y7025" i="2"/>
  <c r="Y7009" i="2"/>
  <c r="Y6993" i="2"/>
  <c r="Y6977" i="2"/>
  <c r="Y6961" i="2"/>
  <c r="Y6945" i="2"/>
  <c r="Y6929" i="2"/>
  <c r="Y6913" i="2"/>
  <c r="Y6897" i="2"/>
  <c r="Y6881" i="2"/>
  <c r="Y6865" i="2"/>
  <c r="Y6849" i="2"/>
  <c r="Y6833" i="2"/>
  <c r="Y6817" i="2"/>
  <c r="Y6801" i="2"/>
  <c r="Y6785" i="2"/>
  <c r="Y6769" i="2"/>
  <c r="Y6753" i="2"/>
  <c r="Y6737" i="2"/>
  <c r="Y6721" i="2"/>
  <c r="Y6705" i="2"/>
  <c r="Y6689" i="2"/>
  <c r="Y6673" i="2"/>
  <c r="Y6657" i="2"/>
  <c r="Y6641" i="2"/>
  <c r="Y6625" i="2"/>
  <c r="Y6609" i="2"/>
  <c r="Y6593" i="2"/>
  <c r="Y6577" i="2"/>
  <c r="Y6561" i="2"/>
  <c r="Y6545" i="2"/>
  <c r="Y6529" i="2"/>
  <c r="Y6513" i="2"/>
  <c r="Y6497" i="2"/>
  <c r="Y6481" i="2"/>
  <c r="Y6465" i="2"/>
  <c r="Y6449" i="2"/>
  <c r="Y6433" i="2"/>
  <c r="Y6417" i="2"/>
  <c r="Y6401" i="2"/>
  <c r="Y6385" i="2"/>
  <c r="Y6369" i="2"/>
  <c r="Y6353" i="2"/>
  <c r="Y6337" i="2"/>
  <c r="Y6321" i="2"/>
  <c r="Y6305" i="2"/>
  <c r="Y6289" i="2"/>
  <c r="Y6273" i="2"/>
  <c r="Y6257" i="2"/>
  <c r="Y6241" i="2"/>
  <c r="Y6225" i="2"/>
  <c r="Y6209" i="2"/>
  <c r="Y6193" i="2"/>
  <c r="Y6177" i="2"/>
  <c r="Y6161" i="2"/>
  <c r="Y6145" i="2"/>
  <c r="Y6129" i="2"/>
  <c r="Y6113" i="2"/>
  <c r="Y6097" i="2"/>
  <c r="Y6081" i="2"/>
  <c r="Y6065" i="2"/>
  <c r="Y6049" i="2"/>
  <c r="Y6033" i="2"/>
  <c r="Y6017" i="2"/>
  <c r="Y6001" i="2"/>
  <c r="Y5985" i="2"/>
  <c r="Y5969" i="2"/>
  <c r="Y5953" i="2"/>
  <c r="Y5937" i="2"/>
  <c r="Y5921" i="2"/>
  <c r="Y5905" i="2"/>
  <c r="Y5889" i="2"/>
  <c r="Y5873" i="2"/>
  <c r="Y5857" i="2"/>
  <c r="Y5841" i="2"/>
  <c r="Y5825" i="2"/>
  <c r="Z5818" i="2"/>
  <c r="Z5810" i="2"/>
  <c r="Z5802" i="2"/>
  <c r="Z5794" i="2"/>
  <c r="Z5786" i="2"/>
  <c r="Z5778" i="2"/>
  <c r="Z5770" i="2"/>
  <c r="Z5762" i="2"/>
  <c r="Z5754" i="2"/>
  <c r="Z5746" i="2"/>
  <c r="Z5738" i="2"/>
  <c r="Z5730" i="2"/>
  <c r="Z5714" i="2"/>
  <c r="Z5706" i="2"/>
  <c r="Z5698" i="2"/>
  <c r="Z5682" i="2"/>
  <c r="Z5674" i="2"/>
  <c r="Z5666" i="2"/>
  <c r="Z5650" i="2"/>
  <c r="Z5642" i="2"/>
  <c r="Z5634" i="2"/>
  <c r="Z5618" i="2"/>
  <c r="Z5610" i="2"/>
  <c r="Z5602" i="2"/>
  <c r="Z5586" i="2"/>
  <c r="Z5578" i="2"/>
  <c r="Z5570" i="2"/>
  <c r="Z5554" i="2"/>
  <c r="Z5546" i="2"/>
  <c r="Z5538" i="2"/>
  <c r="Z5522" i="2"/>
  <c r="Z5514" i="2"/>
  <c r="Z5506" i="2"/>
  <c r="Z5490" i="2"/>
  <c r="Z5482" i="2"/>
  <c r="Z5474" i="2"/>
  <c r="Z5458" i="2"/>
  <c r="X10166" i="2"/>
  <c r="Z9990" i="2"/>
  <c r="Y10128" i="2"/>
  <c r="X9832" i="2"/>
  <c r="Z9699" i="2"/>
  <c r="Y9967" i="2"/>
  <c r="X9783" i="2"/>
  <c r="Y9675" i="2"/>
  <c r="X9587" i="2"/>
  <c r="X9523" i="2"/>
  <c r="X9459" i="2"/>
  <c r="X9384" i="2"/>
  <c r="X9351" i="2"/>
  <c r="X9319" i="2"/>
  <c r="X9287" i="2"/>
  <c r="X9255" i="2"/>
  <c r="X9223" i="2"/>
  <c r="X9191" i="2"/>
  <c r="X9159" i="2"/>
  <c r="X9127" i="2"/>
  <c r="X9095" i="2"/>
  <c r="X9063" i="2"/>
  <c r="X9031" i="2"/>
  <c r="Y9010" i="2"/>
  <c r="Y8976" i="2"/>
  <c r="Y8944" i="2"/>
  <c r="Y8912" i="2"/>
  <c r="Y8880" i="2"/>
  <c r="Y8848" i="2"/>
  <c r="Y8816" i="2"/>
  <c r="Y8784" i="2"/>
  <c r="Y8752" i="2"/>
  <c r="Y8720" i="2"/>
  <c r="Y8688" i="2"/>
  <c r="Y8656" i="2"/>
  <c r="Y8624" i="2"/>
  <c r="Y8592" i="2"/>
  <c r="Y8560" i="2"/>
  <c r="Y8528" i="2"/>
  <c r="Y8496" i="2"/>
  <c r="Y8464" i="2"/>
  <c r="Y8432" i="2"/>
  <c r="Y8400" i="2"/>
  <c r="Y8368" i="2"/>
  <c r="Y8336" i="2"/>
  <c r="Y8304" i="2"/>
  <c r="Y8272" i="2"/>
  <c r="Y8240" i="2"/>
  <c r="X9006" i="2"/>
  <c r="X8974" i="2"/>
  <c r="X8942" i="2"/>
  <c r="X8910" i="2"/>
  <c r="X8878" i="2"/>
  <c r="X8846" i="2"/>
  <c r="X8814" i="2"/>
  <c r="X8782" i="2"/>
  <c r="X8750" i="2"/>
  <c r="X8718" i="2"/>
  <c r="X8686" i="2"/>
  <c r="X8654" i="2"/>
  <c r="X8622" i="2"/>
  <c r="X8590" i="2"/>
  <c r="X8558" i="2"/>
  <c r="X8526" i="2"/>
  <c r="X8494" i="2"/>
  <c r="X8462" i="2"/>
  <c r="X8430" i="2"/>
  <c r="X8398" i="2"/>
  <c r="X8366" i="2"/>
  <c r="X8334" i="2"/>
  <c r="X8302" i="2"/>
  <c r="X8270" i="2"/>
  <c r="X8238" i="2"/>
  <c r="Y8203" i="2"/>
  <c r="Y8171" i="2"/>
  <c r="Y8139" i="2"/>
  <c r="Y8107" i="2"/>
  <c r="Y8075" i="2"/>
  <c r="Y8043" i="2"/>
  <c r="Y8011" i="2"/>
  <c r="Y7979" i="2"/>
  <c r="Y7947" i="2"/>
  <c r="Y7915" i="2"/>
  <c r="Y7883" i="2"/>
  <c r="Y7851" i="2"/>
  <c r="Y7819" i="2"/>
  <c r="Y7787" i="2"/>
  <c r="Y7755" i="2"/>
  <c r="Y7723" i="2"/>
  <c r="Y7691" i="2"/>
  <c r="Z8225" i="2"/>
  <c r="Z8208" i="2"/>
  <c r="Z8192" i="2"/>
  <c r="Z8176" i="2"/>
  <c r="Z8160" i="2"/>
  <c r="Z8144" i="2"/>
  <c r="Z8128" i="2"/>
  <c r="Z8112" i="2"/>
  <c r="Z8096" i="2"/>
  <c r="Z8080" i="2"/>
  <c r="Z8064" i="2"/>
  <c r="Z8048" i="2"/>
  <c r="Z8032" i="2"/>
  <c r="Z8016" i="2"/>
  <c r="Z8000" i="2"/>
  <c r="Z7984" i="2"/>
  <c r="Z7968" i="2"/>
  <c r="Z7952" i="2"/>
  <c r="Z7936" i="2"/>
  <c r="Z7920" i="2"/>
  <c r="Z7904" i="2"/>
  <c r="Z7888" i="2"/>
  <c r="Z7872" i="2"/>
  <c r="Z7856" i="2"/>
  <c r="Z7840" i="2"/>
  <c r="Z7824" i="2"/>
  <c r="Z7808" i="2"/>
  <c r="Z7792" i="2"/>
  <c r="Z7776" i="2"/>
  <c r="Z7760" i="2"/>
  <c r="Z7744" i="2"/>
  <c r="Z7728" i="2"/>
  <c r="Z7712" i="2"/>
  <c r="Z7696" i="2"/>
  <c r="Z7664" i="2"/>
  <c r="Z7648" i="2"/>
  <c r="Z7632" i="2"/>
  <c r="Z7600" i="2"/>
  <c r="Z7584" i="2"/>
  <c r="Z7568" i="2"/>
  <c r="Z7536" i="2"/>
  <c r="Z7520" i="2"/>
  <c r="Z7504" i="2"/>
  <c r="Z7472" i="2"/>
  <c r="Z7456" i="2"/>
  <c r="Z7440" i="2"/>
  <c r="Z7424" i="2"/>
  <c r="Z7408" i="2"/>
  <c r="Z7392" i="2"/>
  <c r="Z7376" i="2"/>
  <c r="Z7360" i="2"/>
  <c r="Z7344" i="2"/>
  <c r="Z7328" i="2"/>
  <c r="Z7315" i="2"/>
  <c r="Z7299" i="2"/>
  <c r="Z7283" i="2"/>
  <c r="Z7267" i="2"/>
  <c r="Z7251" i="2"/>
  <c r="Z7235" i="2"/>
  <c r="Z7219" i="2"/>
  <c r="Z7203" i="2"/>
  <c r="Z7187" i="2"/>
  <c r="Z7171" i="2"/>
  <c r="Z7155" i="2"/>
  <c r="Z7139" i="2"/>
  <c r="Z7123" i="2"/>
  <c r="Z7107" i="2"/>
  <c r="Z7091" i="2"/>
  <c r="Z7075" i="2"/>
  <c r="Z7059" i="2"/>
  <c r="Z7043" i="2"/>
  <c r="Z7027" i="2"/>
  <c r="Z7011" i="2"/>
  <c r="Z6995" i="2"/>
  <c r="Z6979" i="2"/>
  <c r="Z6963" i="2"/>
  <c r="Z6947" i="2"/>
  <c r="Z6931" i="2"/>
  <c r="Z6915" i="2"/>
  <c r="Z6899" i="2"/>
  <c r="Z6883" i="2"/>
  <c r="Z6867" i="2"/>
  <c r="Z6851" i="2"/>
  <c r="Z6835" i="2"/>
  <c r="Z6819" i="2"/>
  <c r="Z6803" i="2"/>
  <c r="Z6787" i="2"/>
  <c r="Z6771" i="2"/>
  <c r="Z6755" i="2"/>
  <c r="Z6739" i="2"/>
  <c r="Z6723" i="2"/>
  <c r="Z6707" i="2"/>
  <c r="Z6691" i="2"/>
  <c r="Z6675" i="2"/>
  <c r="Z6659" i="2"/>
  <c r="Z6643" i="2"/>
  <c r="Z6627" i="2"/>
  <c r="Z6611" i="2"/>
  <c r="Z6595" i="2"/>
  <c r="Z6579" i="2"/>
  <c r="Z6563" i="2"/>
  <c r="Z6547" i="2"/>
  <c r="Z6531" i="2"/>
  <c r="Z6515" i="2"/>
  <c r="Z6499" i="2"/>
  <c r="Z6483" i="2"/>
  <c r="Z6467" i="2"/>
  <c r="Z6451" i="2"/>
  <c r="Z6435" i="2"/>
  <c r="Z6419" i="2"/>
  <c r="Z6403" i="2"/>
  <c r="Z6387" i="2"/>
  <c r="Z6371" i="2"/>
  <c r="Z6355" i="2"/>
  <c r="Z6339" i="2"/>
  <c r="Z6323" i="2"/>
  <c r="Z6307" i="2"/>
  <c r="Z6291" i="2"/>
  <c r="Z6275" i="2"/>
  <c r="Z6259" i="2"/>
  <c r="Z6243" i="2"/>
  <c r="Z6227" i="2"/>
  <c r="Z6211" i="2"/>
  <c r="Z6195" i="2"/>
  <c r="Z6179" i="2"/>
  <c r="Z6163" i="2"/>
  <c r="Z6147" i="2"/>
  <c r="Z6131" i="2"/>
  <c r="Z6115" i="2"/>
  <c r="Z6099" i="2"/>
  <c r="Z6083" i="2"/>
  <c r="Z6067" i="2"/>
  <c r="Z6051" i="2"/>
  <c r="Z6035" i="2"/>
  <c r="Z6019" i="2"/>
  <c r="Z6003" i="2"/>
  <c r="Z5987" i="2"/>
  <c r="Z5971" i="2"/>
  <c r="Z5955" i="2"/>
  <c r="Z5939" i="2"/>
  <c r="Z5923" i="2"/>
  <c r="Z5907" i="2"/>
  <c r="Z5891" i="2"/>
  <c r="Z5875" i="2"/>
  <c r="Z5859" i="2"/>
  <c r="Z5843" i="2"/>
  <c r="Z5827" i="2"/>
  <c r="Y7168" i="2"/>
  <c r="Y7136" i="2"/>
  <c r="Y7104" i="2"/>
  <c r="Y7072" i="2"/>
  <c r="Y7040" i="2"/>
  <c r="Y7008" i="2"/>
  <c r="Y6976" i="2"/>
  <c r="Y6944" i="2"/>
  <c r="Y6912" i="2"/>
  <c r="Y6880" i="2"/>
  <c r="Y6848" i="2"/>
  <c r="Y6816" i="2"/>
  <c r="Y6784" i="2"/>
  <c r="Y6752" i="2"/>
  <c r="Y6720" i="2"/>
  <c r="Y6688" i="2"/>
  <c r="Y6656" i="2"/>
  <c r="Y6624" i="2"/>
  <c r="Y6592" i="2"/>
  <c r="Y6560" i="2"/>
  <c r="Y6528" i="2"/>
  <c r="Y6496" i="2"/>
  <c r="Y6464" i="2"/>
  <c r="Y6432" i="2"/>
  <c r="Y6400" i="2"/>
  <c r="Y6368" i="2"/>
  <c r="Y6336" i="2"/>
  <c r="Y6304" i="2"/>
  <c r="Y6272" i="2"/>
  <c r="Y6240" i="2"/>
  <c r="Y6208" i="2"/>
  <c r="Y6176" i="2"/>
  <c r="Y6144" i="2"/>
  <c r="Y6112" i="2"/>
  <c r="Y6080" i="2"/>
  <c r="Y6048" i="2"/>
  <c r="Y6016" i="2"/>
  <c r="Y5984" i="2"/>
  <c r="Y5952" i="2"/>
  <c r="Y5920" i="2"/>
  <c r="Y5888" i="2"/>
  <c r="Y5856" i="2"/>
  <c r="Y5824" i="2"/>
  <c r="Z5807" i="2"/>
  <c r="Z5791" i="2"/>
  <c r="Z5775" i="2"/>
  <c r="Z5759" i="2"/>
  <c r="Z5743" i="2"/>
  <c r="Z5727" i="2"/>
  <c r="Z5711" i="2"/>
  <c r="Z5695" i="2"/>
  <c r="Z5679" i="2"/>
  <c r="Z5663" i="2"/>
  <c r="Z5647" i="2"/>
  <c r="Z5631" i="2"/>
  <c r="Z5615" i="2"/>
  <c r="Z5599" i="2"/>
  <c r="Z5583" i="2"/>
  <c r="Z5567" i="2"/>
  <c r="Z5551" i="2"/>
  <c r="Z5535" i="2"/>
  <c r="Z5519" i="2"/>
  <c r="Z5503" i="2"/>
  <c r="Z5487" i="2"/>
  <c r="Z5471" i="2"/>
  <c r="Y7316" i="2"/>
  <c r="Y7284" i="2"/>
  <c r="Y7252" i="2"/>
  <c r="Y7220" i="2"/>
  <c r="Y5817" i="2"/>
  <c r="Y5801" i="2"/>
  <c r="Y5785" i="2"/>
  <c r="Y5769" i="2"/>
  <c r="Y5753" i="2"/>
  <c r="Y5737" i="2"/>
  <c r="Y5721" i="2"/>
  <c r="Y5705" i="2"/>
  <c r="Y5697" i="2"/>
  <c r="Y5689" i="2"/>
  <c r="Y5681" i="2"/>
  <c r="Y5673" i="2"/>
  <c r="Y5665" i="2"/>
  <c r="Y5657" i="2"/>
  <c r="Y5649" i="2"/>
  <c r="Y5641" i="2"/>
  <c r="Y5633" i="2"/>
  <c r="Y5625" i="2"/>
  <c r="Y5617" i="2"/>
  <c r="Y5609" i="2"/>
  <c r="Y5601" i="2"/>
  <c r="Y5593" i="2"/>
  <c r="Y5585" i="2"/>
  <c r="Y5577" i="2"/>
  <c r="Y5569" i="2"/>
  <c r="Y5561" i="2"/>
  <c r="Y5553" i="2"/>
  <c r="Y5545" i="2"/>
  <c r="Y5537" i="2"/>
  <c r="Y5529" i="2"/>
  <c r="Y5521" i="2"/>
  <c r="Y5513" i="2"/>
  <c r="Y5505" i="2"/>
  <c r="Y5497" i="2"/>
  <c r="Y5489" i="2"/>
  <c r="Y5481" i="2"/>
  <c r="Y5473" i="2"/>
  <c r="Y5465" i="2"/>
  <c r="Y5457" i="2"/>
  <c r="Y5441" i="2"/>
  <c r="Y5433" i="2"/>
  <c r="Y5425" i="2"/>
  <c r="Y5417" i="2"/>
  <c r="Y5409" i="2"/>
  <c r="Y5401" i="2"/>
  <c r="Y5393" i="2"/>
  <c r="Y5385" i="2"/>
  <c r="Y5377" i="2"/>
  <c r="Y5369" i="2"/>
  <c r="Y5361" i="2"/>
  <c r="Y5353" i="2"/>
  <c r="Y5345" i="2"/>
  <c r="Y5337" i="2"/>
  <c r="Y5329" i="2"/>
  <c r="Y5313" i="2"/>
  <c r="Y5305" i="2"/>
  <c r="Y5297" i="2"/>
  <c r="Y5289" i="2"/>
  <c r="Y5281" i="2"/>
  <c r="Y5273" i="2"/>
  <c r="Y5265" i="2"/>
  <c r="Y5257" i="2"/>
  <c r="Y5249" i="2"/>
  <c r="Y5241" i="2"/>
  <c r="Y5233" i="2"/>
  <c r="Y5225" i="2"/>
  <c r="Y5217" i="2"/>
  <c r="Y5209" i="2"/>
  <c r="Y5201" i="2"/>
  <c r="Y5185" i="2"/>
  <c r="Y5177" i="2"/>
  <c r="Y5169" i="2"/>
  <c r="Y5161" i="2"/>
  <c r="Y5153" i="2"/>
  <c r="Y5145" i="2"/>
  <c r="Y5137" i="2"/>
  <c r="Y5129" i="2"/>
  <c r="Y5121" i="2"/>
  <c r="Y5113" i="2"/>
  <c r="Y5105" i="2"/>
  <c r="Y5097" i="2"/>
  <c r="Y5089" i="2"/>
  <c r="Y5081" i="2"/>
  <c r="Y5073" i="2"/>
  <c r="Y5057" i="2"/>
  <c r="Y5049" i="2"/>
  <c r="Y5041" i="2"/>
  <c r="Y5033" i="2"/>
  <c r="Y5025" i="2"/>
  <c r="Y5017" i="2"/>
  <c r="Y5009" i="2"/>
  <c r="Y5001" i="2"/>
  <c r="Y4993" i="2"/>
  <c r="Y4985" i="2"/>
  <c r="Y4977" i="2"/>
  <c r="Y4969" i="2"/>
  <c r="Y4961" i="2"/>
  <c r="Y4953" i="2"/>
  <c r="Y4945" i="2"/>
  <c r="Y4929" i="2"/>
  <c r="Y4921" i="2"/>
  <c r="Y4913" i="2"/>
  <c r="Y4905" i="2"/>
  <c r="Y4897" i="2"/>
  <c r="Y4889" i="2"/>
  <c r="Y4881" i="2"/>
  <c r="Y4873" i="2"/>
  <c r="Y4865" i="2"/>
  <c r="Y4857" i="2"/>
  <c r="Y4849" i="2"/>
  <c r="Y4841" i="2"/>
  <c r="Y4833" i="2"/>
  <c r="Y4825" i="2"/>
  <c r="Y4817" i="2"/>
  <c r="Y4809" i="2"/>
  <c r="Y4801" i="2"/>
  <c r="Y4793" i="2"/>
  <c r="Y4785" i="2"/>
  <c r="Y4777" i="2"/>
  <c r="Y4769" i="2"/>
  <c r="Y4761" i="2"/>
  <c r="Z5442" i="2"/>
  <c r="Z5426" i="2"/>
  <c r="Z5410" i="2"/>
  <c r="Z5394" i="2"/>
  <c r="Z5378" i="2"/>
  <c r="Z5362" i="2"/>
  <c r="Z5346" i="2"/>
  <c r="Z5330" i="2"/>
  <c r="Z5314" i="2"/>
  <c r="Z5298" i="2"/>
  <c r="Z5282" i="2"/>
  <c r="Z5266" i="2"/>
  <c r="Z5250" i="2"/>
  <c r="Z5234" i="2"/>
  <c r="Z5218" i="2"/>
  <c r="Z5202" i="2"/>
  <c r="Z5186" i="2"/>
  <c r="Z5170" i="2"/>
  <c r="Z5154" i="2"/>
  <c r="Z5138" i="2"/>
  <c r="Z5122" i="2"/>
  <c r="Z5106" i="2"/>
  <c r="Z5090" i="2"/>
  <c r="Z5074" i="2"/>
  <c r="Z5058" i="2"/>
  <c r="Z5042" i="2"/>
  <c r="Z5026" i="2"/>
  <c r="Z5010" i="2"/>
  <c r="Z4994" i="2"/>
  <c r="Z4978" i="2"/>
  <c r="Z4962" i="2"/>
  <c r="Z4946" i="2"/>
  <c r="Z4930" i="2"/>
  <c r="Z4914" i="2"/>
  <c r="Z4898" i="2"/>
  <c r="Z4882" i="2"/>
  <c r="Z4866" i="2"/>
  <c r="Z4850" i="2"/>
  <c r="Z4834" i="2"/>
  <c r="Z4818" i="2"/>
  <c r="Z4802" i="2"/>
  <c r="Z4786" i="2"/>
  <c r="Z4770" i="2"/>
  <c r="Z4760" i="2"/>
  <c r="Z4752" i="2"/>
  <c r="Z4744" i="2"/>
  <c r="Z4736" i="2"/>
  <c r="Z4728" i="2"/>
  <c r="Z4720" i="2"/>
  <c r="Z4712" i="2"/>
  <c r="Z4704" i="2"/>
  <c r="Z4696" i="2"/>
  <c r="Z4688" i="2"/>
  <c r="Z4680" i="2"/>
  <c r="Z4672" i="2"/>
  <c r="Z4664" i="2"/>
  <c r="Z4656" i="2"/>
  <c r="Z4648" i="2"/>
  <c r="Z4640" i="2"/>
  <c r="Z4632" i="2"/>
  <c r="Z4624" i="2"/>
  <c r="Z4616" i="2"/>
  <c r="Z4608" i="2"/>
  <c r="Z4600" i="2"/>
  <c r="Z4592" i="2"/>
  <c r="Z4584" i="2"/>
  <c r="Z4576" i="2"/>
  <c r="Z4568" i="2"/>
  <c r="Z4560" i="2"/>
  <c r="Z4552" i="2"/>
  <c r="Z4544" i="2"/>
  <c r="Z4536" i="2"/>
  <c r="Z4528" i="2"/>
  <c r="Z4520" i="2"/>
  <c r="Z4512" i="2"/>
  <c r="Z4504" i="2"/>
  <c r="Z4496" i="2"/>
  <c r="Z4488" i="2"/>
  <c r="Z4480" i="2"/>
  <c r="Z4472" i="2"/>
  <c r="Z4464" i="2"/>
  <c r="Z4456" i="2"/>
  <c r="Z4448" i="2"/>
  <c r="Z4440" i="2"/>
  <c r="Z4432" i="2"/>
  <c r="Z4424" i="2"/>
  <c r="Z4416" i="2"/>
  <c r="Z4408" i="2"/>
  <c r="Z4400" i="2"/>
  <c r="Z4392" i="2"/>
  <c r="Z4384" i="2"/>
  <c r="Z4376" i="2"/>
  <c r="Z4368" i="2"/>
  <c r="Z4360" i="2"/>
  <c r="Z4352" i="2"/>
  <c r="Z4344" i="2"/>
  <c r="Z4336" i="2"/>
  <c r="Z4328" i="2"/>
  <c r="Z4320" i="2"/>
  <c r="Z4312" i="2"/>
  <c r="Z4304" i="2"/>
  <c r="Z4296" i="2"/>
  <c r="Z4288" i="2"/>
  <c r="Z4280" i="2"/>
  <c r="Z4272" i="2"/>
  <c r="Z4264" i="2"/>
  <c r="Z4256" i="2"/>
  <c r="Z4248" i="2"/>
  <c r="Z4240" i="2"/>
  <c r="Z4232" i="2"/>
  <c r="Z4224" i="2"/>
  <c r="Z4216" i="2"/>
  <c r="Z4208" i="2"/>
  <c r="Z4200" i="2"/>
  <c r="Z4192" i="2"/>
  <c r="Z4184" i="2"/>
  <c r="Z4176" i="2"/>
  <c r="Z4168" i="2"/>
  <c r="Z4160" i="2"/>
  <c r="Z4152" i="2"/>
  <c r="Z4144" i="2"/>
  <c r="Z4136" i="2"/>
  <c r="Z4128" i="2"/>
  <c r="Z4120" i="2"/>
  <c r="Z4112" i="2"/>
  <c r="Z4104" i="2"/>
  <c r="Z4096" i="2"/>
  <c r="Z4088" i="2"/>
  <c r="Z4080" i="2"/>
  <c r="Z4072" i="2"/>
  <c r="Z4064" i="2"/>
  <c r="Z4056" i="2"/>
  <c r="Z4048" i="2"/>
  <c r="Z4040" i="2"/>
  <c r="Z4032" i="2"/>
  <c r="Z4024" i="2"/>
  <c r="Z4016" i="2"/>
  <c r="Z4008" i="2"/>
  <c r="Z4000" i="2"/>
  <c r="Z3992" i="2"/>
  <c r="Z3984" i="2"/>
  <c r="Z3976" i="2"/>
  <c r="Z3968" i="2"/>
  <c r="Z3960" i="2"/>
  <c r="Z3952" i="2"/>
  <c r="Z3944" i="2"/>
  <c r="Z3936" i="2"/>
  <c r="Z3928" i="2"/>
  <c r="Z3920" i="2"/>
  <c r="Z3912" i="2"/>
  <c r="Z3904" i="2"/>
  <c r="Z3896" i="2"/>
  <c r="Z3888" i="2"/>
  <c r="Z3880" i="2"/>
  <c r="Z3872" i="2"/>
  <c r="Z3864" i="2"/>
  <c r="Z3856" i="2"/>
  <c r="Z3848" i="2"/>
  <c r="Z3840" i="2"/>
  <c r="Z3832" i="2"/>
  <c r="Z3824" i="2"/>
  <c r="Z3816" i="2"/>
  <c r="Z3808" i="2"/>
  <c r="Z3800" i="2"/>
  <c r="Z3792" i="2"/>
  <c r="Z3784" i="2"/>
  <c r="Z3776" i="2"/>
  <c r="Z3768" i="2"/>
  <c r="Z3760" i="2"/>
  <c r="Z3752" i="2"/>
  <c r="Z3744" i="2"/>
  <c r="Z3736" i="2"/>
  <c r="Z3728" i="2"/>
  <c r="Z3720" i="2"/>
  <c r="Z3712" i="2"/>
  <c r="Z3704" i="2"/>
  <c r="Z3696" i="2"/>
  <c r="Z3688" i="2"/>
  <c r="Z3680" i="2"/>
  <c r="Z3672" i="2"/>
  <c r="Z3664" i="2"/>
  <c r="Z3656" i="2"/>
  <c r="Z3648" i="2"/>
  <c r="Z3640" i="2"/>
  <c r="Z3632" i="2"/>
  <c r="Z3624" i="2"/>
  <c r="Z3616" i="2"/>
  <c r="Z3608" i="2"/>
  <c r="Z3600" i="2"/>
  <c r="Z3592" i="2"/>
  <c r="Z3584" i="2"/>
  <c r="Z3576" i="2"/>
  <c r="Z3568" i="2"/>
  <c r="Z3560" i="2"/>
  <c r="Z3552" i="2"/>
  <c r="Z3544" i="2"/>
  <c r="Z3536" i="2"/>
  <c r="Z3528" i="2"/>
  <c r="Z3520" i="2"/>
  <c r="Z3512" i="2"/>
  <c r="Z3504" i="2"/>
  <c r="Z3496" i="2"/>
  <c r="Z3488" i="2"/>
  <c r="Z3480" i="2"/>
  <c r="Z3472" i="2"/>
  <c r="Z3464" i="2"/>
  <c r="Z3456" i="2"/>
  <c r="Z3448" i="2"/>
  <c r="Z3440" i="2"/>
  <c r="Z3432" i="2"/>
  <c r="Z3424" i="2"/>
  <c r="Z3416" i="2"/>
  <c r="Z3408" i="2"/>
  <c r="Z3400" i="2"/>
  <c r="Z3392" i="2"/>
  <c r="Z3384" i="2"/>
  <c r="Z3376" i="2"/>
  <c r="Z3368" i="2"/>
  <c r="Z3360" i="2"/>
  <c r="Z3352" i="2"/>
  <c r="Z3344" i="2"/>
  <c r="Z3336" i="2"/>
  <c r="Z3328" i="2"/>
  <c r="Z3320" i="2"/>
  <c r="Z3312" i="2"/>
  <c r="Z3304" i="2"/>
  <c r="Z3296" i="2"/>
  <c r="Z3288" i="2"/>
  <c r="Z3280" i="2"/>
  <c r="Z3272" i="2"/>
  <c r="Z3264" i="2"/>
  <c r="Z3256" i="2"/>
  <c r="Z3248" i="2"/>
  <c r="Z3240" i="2"/>
  <c r="Z3232" i="2"/>
  <c r="Z3224" i="2"/>
  <c r="Z3216" i="2"/>
  <c r="Z3208" i="2"/>
  <c r="Z3200" i="2"/>
  <c r="Z3192" i="2"/>
  <c r="Z3184" i="2"/>
  <c r="Z3176" i="2"/>
  <c r="Z3168" i="2"/>
  <c r="Z3160" i="2"/>
  <c r="Z3152" i="2"/>
  <c r="Z3144" i="2"/>
  <c r="Z3136" i="2"/>
  <c r="Z3128" i="2"/>
  <c r="Z3120" i="2"/>
  <c r="Z3112" i="2"/>
  <c r="Z3104" i="2"/>
  <c r="Z3096" i="2"/>
  <c r="Y10384" i="2"/>
  <c r="X10183" i="2"/>
  <c r="X10372" i="2"/>
  <c r="Z9979" i="2"/>
  <c r="Y9819" i="2"/>
  <c r="Y10125" i="2"/>
  <c r="Y10284" i="2"/>
  <c r="X9887" i="2"/>
  <c r="Z9771" i="2"/>
  <c r="Y9913" i="2"/>
  <c r="Z9770" i="2"/>
  <c r="Y9656" i="2"/>
  <c r="X9602" i="2"/>
  <c r="X9538" i="2"/>
  <c r="X9474" i="2"/>
  <c r="Y9579" i="2"/>
  <c r="Y9515" i="2"/>
  <c r="Y9450" i="2"/>
  <c r="Y9381" i="2"/>
  <c r="Y9317" i="2"/>
  <c r="Y9253" i="2"/>
  <c r="Y9189" i="2"/>
  <c r="Y9125" i="2"/>
  <c r="Y9061" i="2"/>
  <c r="Z9420" i="2"/>
  <c r="Z10341" i="2"/>
  <c r="X10053" i="2"/>
  <c r="X9852" i="2"/>
  <c r="Y9899" i="2"/>
  <c r="Y9705" i="2"/>
  <c r="X9533" i="2"/>
  <c r="Z9415" i="2"/>
  <c r="X9356" i="2"/>
  <c r="X9292" i="2"/>
  <c r="X9228" i="2"/>
  <c r="X9164" i="2"/>
  <c r="X9100" i="2"/>
  <c r="X9036" i="2"/>
  <c r="X8991" i="2"/>
  <c r="X8959" i="2"/>
  <c r="X8927" i="2"/>
  <c r="X8895" i="2"/>
  <c r="X7009" i="2"/>
  <c r="X7001" i="2"/>
  <c r="X6993" i="2"/>
  <c r="X6985" i="2"/>
  <c r="X6977" i="2"/>
  <c r="X6969" i="2"/>
  <c r="X6961" i="2"/>
  <c r="X6953" i="2"/>
  <c r="X6945" i="2"/>
  <c r="X6937" i="2"/>
  <c r="X6929" i="2"/>
  <c r="X6921" i="2"/>
  <c r="X6913" i="2"/>
  <c r="X6905" i="2"/>
  <c r="X6897" i="2"/>
  <c r="X6889" i="2"/>
  <c r="X6881" i="2"/>
  <c r="X6873" i="2"/>
  <c r="X6865" i="2"/>
  <c r="X6857" i="2"/>
  <c r="X6849" i="2"/>
  <c r="X6841" i="2"/>
  <c r="X6833" i="2"/>
  <c r="X6825" i="2"/>
  <c r="X6817" i="2"/>
  <c r="X6809" i="2"/>
  <c r="X6801" i="2"/>
  <c r="X6793" i="2"/>
  <c r="X6785" i="2"/>
  <c r="X6777" i="2"/>
  <c r="X6769" i="2"/>
  <c r="X6761" i="2"/>
  <c r="X6753" i="2"/>
  <c r="X6745" i="2"/>
  <c r="X6737" i="2"/>
  <c r="X6729" i="2"/>
  <c r="X6721" i="2"/>
  <c r="X6713" i="2"/>
  <c r="X6705" i="2"/>
  <c r="X6697" i="2"/>
  <c r="X6689" i="2"/>
  <c r="X6681" i="2"/>
  <c r="X6673" i="2"/>
  <c r="X6665" i="2"/>
  <c r="X6657" i="2"/>
  <c r="X6649" i="2"/>
  <c r="X6641" i="2"/>
  <c r="X6633" i="2"/>
  <c r="X6625" i="2"/>
  <c r="X6617" i="2"/>
  <c r="X6609" i="2"/>
  <c r="X6601" i="2"/>
  <c r="X6593" i="2"/>
  <c r="X6585" i="2"/>
  <c r="X6577" i="2"/>
  <c r="X6569" i="2"/>
  <c r="X6561" i="2"/>
  <c r="Z6554" i="2"/>
  <c r="Z6546" i="2"/>
  <c r="Z6538" i="2"/>
  <c r="Z6530" i="2"/>
  <c r="Z6522" i="2"/>
  <c r="Z6514" i="2"/>
  <c r="Z6506" i="2"/>
  <c r="Z6498" i="2"/>
  <c r="Z6490" i="2"/>
  <c r="Z6482" i="2"/>
  <c r="Z6474" i="2"/>
  <c r="Z6466" i="2"/>
  <c r="Z6458" i="2"/>
  <c r="Z6442" i="2"/>
  <c r="Z6426" i="2"/>
  <c r="Z6418" i="2"/>
  <c r="Z6410" i="2"/>
  <c r="Z6402" i="2"/>
  <c r="Z6394" i="2"/>
  <c r="Z6386" i="2"/>
  <c r="Z6378" i="2"/>
  <c r="Z6370" i="2"/>
  <c r="Z6362" i="2"/>
  <c r="Z6354" i="2"/>
  <c r="Z6346" i="2"/>
  <c r="Z6338" i="2"/>
  <c r="Z6330" i="2"/>
  <c r="Z6314" i="2"/>
  <c r="Z6298" i="2"/>
  <c r="Z6290" i="2"/>
  <c r="Z6282" i="2"/>
  <c r="Z6274" i="2"/>
  <c r="Z6266" i="2"/>
  <c r="Z6258" i="2"/>
  <c r="Z6250" i="2"/>
  <c r="Z6242" i="2"/>
  <c r="Z6234" i="2"/>
  <c r="Z6226" i="2"/>
  <c r="Z6218" i="2"/>
  <c r="Z6210" i="2"/>
  <c r="Z6202" i="2"/>
  <c r="Z6186" i="2"/>
  <c r="Z6170" i="2"/>
  <c r="Z6162" i="2"/>
  <c r="Z6154" i="2"/>
  <c r="Z6146" i="2"/>
  <c r="Z6138" i="2"/>
  <c r="Z6130" i="2"/>
  <c r="Z6122" i="2"/>
  <c r="Z6114" i="2"/>
  <c r="Z6106" i="2"/>
  <c r="Z6098" i="2"/>
  <c r="Z6090" i="2"/>
  <c r="Z6082" i="2"/>
  <c r="Z6074" i="2"/>
  <c r="Z6058" i="2"/>
  <c r="Z6042" i="2"/>
  <c r="Z6034" i="2"/>
  <c r="Z6026" i="2"/>
  <c r="Z6018" i="2"/>
  <c r="Z6010" i="2"/>
  <c r="Z6002" i="2"/>
  <c r="Z5994" i="2"/>
  <c r="Z5986" i="2"/>
  <c r="Z5978" i="2"/>
  <c r="Z5970" i="2"/>
  <c r="Z5962" i="2"/>
  <c r="Z5954" i="2"/>
  <c r="Z5946" i="2"/>
  <c r="Z5930" i="2"/>
  <c r="Z5914" i="2"/>
  <c r="Z5906" i="2"/>
  <c r="Z5898" i="2"/>
  <c r="Z5890" i="2"/>
  <c r="Z5882" i="2"/>
  <c r="Z5874" i="2"/>
  <c r="Z5866" i="2"/>
  <c r="Z5858" i="2"/>
  <c r="Z5850" i="2"/>
  <c r="Z5842" i="2"/>
  <c r="Z5834" i="2"/>
  <c r="Z5826" i="2"/>
  <c r="Y7398" i="2"/>
  <c r="Y7382" i="2"/>
  <c r="Y7366" i="2"/>
  <c r="Y7350" i="2"/>
  <c r="Y7334" i="2"/>
  <c r="Y7317" i="2"/>
  <c r="Y7301" i="2"/>
  <c r="Y7285" i="2"/>
  <c r="Y7269" i="2"/>
  <c r="Y7253" i="2"/>
  <c r="Y7237" i="2"/>
  <c r="Y7221" i="2"/>
  <c r="Y7205" i="2"/>
  <c r="Y7189" i="2"/>
  <c r="Y7173" i="2"/>
  <c r="Y7157" i="2"/>
  <c r="Y7141" i="2"/>
  <c r="Y7125" i="2"/>
  <c r="Y7109" i="2"/>
  <c r="Y7093" i="2"/>
  <c r="Y7077" i="2"/>
  <c r="Y7061" i="2"/>
  <c r="Y7045" i="2"/>
  <c r="Y7029" i="2"/>
  <c r="Y7013" i="2"/>
  <c r="Y6997" i="2"/>
  <c r="Y6981" i="2"/>
  <c r="Y6965" i="2"/>
  <c r="Y6949" i="2"/>
  <c r="Y6933" i="2"/>
  <c r="Y6917" i="2"/>
  <c r="Y6901" i="2"/>
  <c r="Y6885" i="2"/>
  <c r="Y6869" i="2"/>
  <c r="Y6853" i="2"/>
  <c r="Y6837" i="2"/>
  <c r="Y6821" i="2"/>
  <c r="Y6805" i="2"/>
  <c r="Y6789" i="2"/>
  <c r="Y6773" i="2"/>
  <c r="Y6757" i="2"/>
  <c r="Y6741" i="2"/>
  <c r="Y6725" i="2"/>
  <c r="Y6709" i="2"/>
  <c r="Y6693" i="2"/>
  <c r="Y6677" i="2"/>
  <c r="Y6661" i="2"/>
  <c r="Y6645" i="2"/>
  <c r="Y6629" i="2"/>
  <c r="Y6613" i="2"/>
  <c r="Y6597" i="2"/>
  <c r="Y6581" i="2"/>
  <c r="Y6565" i="2"/>
  <c r="Y6549" i="2"/>
  <c r="Y6533" i="2"/>
  <c r="Y6517" i="2"/>
  <c r="Y6501" i="2"/>
  <c r="Y6485" i="2"/>
  <c r="Y6469" i="2"/>
  <c r="Y6453" i="2"/>
  <c r="Y6437" i="2"/>
  <c r="Y6421" i="2"/>
  <c r="Y6405" i="2"/>
  <c r="Y6389" i="2"/>
  <c r="Y6373" i="2"/>
  <c r="Y6357" i="2"/>
  <c r="Y6341" i="2"/>
  <c r="Y6325" i="2"/>
  <c r="Y6309" i="2"/>
  <c r="Y6293" i="2"/>
  <c r="Y6277" i="2"/>
  <c r="Y6261" i="2"/>
  <c r="Y6245" i="2"/>
  <c r="Y6229" i="2"/>
  <c r="Y6213" i="2"/>
  <c r="Y6197" i="2"/>
  <c r="Y6181" i="2"/>
  <c r="Y6165" i="2"/>
  <c r="Y6149" i="2"/>
  <c r="Y6133" i="2"/>
  <c r="Y6117" i="2"/>
  <c r="Y6101" i="2"/>
  <c r="Y6085" i="2"/>
  <c r="Y6069" i="2"/>
  <c r="Y6053" i="2"/>
  <c r="Y6037" i="2"/>
  <c r="Y6021" i="2"/>
  <c r="Y6005" i="2"/>
  <c r="Y5989" i="2"/>
  <c r="Y5973" i="2"/>
  <c r="Y5957" i="2"/>
  <c r="Y5941" i="2"/>
  <c r="Y5925" i="2"/>
  <c r="Y5909" i="2"/>
  <c r="Y5893" i="2"/>
  <c r="Y5877" i="2"/>
  <c r="Y5861" i="2"/>
  <c r="Y5845" i="2"/>
  <c r="Y5829" i="2"/>
  <c r="X5817" i="2"/>
  <c r="X5809" i="2"/>
  <c r="X5801" i="2"/>
  <c r="X5793" i="2"/>
  <c r="X5785" i="2"/>
  <c r="X5777" i="2"/>
  <c r="X5769" i="2"/>
  <c r="X5761" i="2"/>
  <c r="X5753" i="2"/>
  <c r="X5745" i="2"/>
  <c r="X5737" i="2"/>
  <c r="X5729" i="2"/>
  <c r="X5721" i="2"/>
  <c r="X5713" i="2"/>
  <c r="X5705" i="2"/>
  <c r="X5697" i="2"/>
  <c r="X5689" i="2"/>
  <c r="X5681" i="2"/>
  <c r="X5673" i="2"/>
  <c r="X5665" i="2"/>
  <c r="X5657" i="2"/>
  <c r="X5649" i="2"/>
  <c r="X5641" i="2"/>
  <c r="X5633" i="2"/>
  <c r="X5625" i="2"/>
  <c r="X5617" i="2"/>
  <c r="X5609" i="2"/>
  <c r="X5601" i="2"/>
  <c r="X5593" i="2"/>
  <c r="X5585" i="2"/>
  <c r="X5577" i="2"/>
  <c r="X5569" i="2"/>
  <c r="X5561" i="2"/>
  <c r="X5553" i="2"/>
  <c r="X5545" i="2"/>
  <c r="X5537" i="2"/>
  <c r="X5529" i="2"/>
  <c r="X5521" i="2"/>
  <c r="X5513" i="2"/>
  <c r="X5505" i="2"/>
  <c r="X5497" i="2"/>
  <c r="X5489" i="2"/>
  <c r="X5481" i="2"/>
  <c r="X5473" i="2"/>
  <c r="X5465" i="2"/>
  <c r="Z10245" i="2"/>
  <c r="Z10123" i="2"/>
  <c r="X9969" i="2"/>
  <c r="Y10063" i="2"/>
  <c r="Y9922" i="2"/>
  <c r="X9768" i="2"/>
  <c r="X9710" i="2"/>
  <c r="X9646" i="2"/>
  <c r="X9847" i="2"/>
  <c r="Y9707" i="2"/>
  <c r="X9619" i="2"/>
  <c r="X9555" i="2"/>
  <c r="X9491" i="2"/>
  <c r="Z9437" i="2"/>
  <c r="X9367" i="2"/>
  <c r="X9335" i="2"/>
  <c r="X9303" i="2"/>
  <c r="X9271" i="2"/>
  <c r="X9239" i="2"/>
  <c r="X9207" i="2"/>
  <c r="X9175" i="2"/>
  <c r="X9143" i="2"/>
  <c r="X9111" i="2"/>
  <c r="X9079" i="2"/>
  <c r="X9047" i="2"/>
  <c r="X9015" i="2"/>
  <c r="Y9000" i="2"/>
  <c r="Y8968" i="2"/>
  <c r="Y8936" i="2"/>
  <c r="Y8904" i="2"/>
  <c r="Y8872" i="2"/>
  <c r="Y8840" i="2"/>
  <c r="Y8808" i="2"/>
  <c r="Y8744" i="2"/>
  <c r="Y8712" i="2"/>
  <c r="Y8680" i="2"/>
  <c r="Y8648" i="2"/>
  <c r="Y8616" i="2"/>
  <c r="Y8584" i="2"/>
  <c r="Y8552" i="2"/>
  <c r="Y8488" i="2"/>
  <c r="Y8456" i="2"/>
  <c r="Y8424" i="2"/>
  <c r="Y8392" i="2"/>
  <c r="Y8360" i="2"/>
  <c r="Y8328" i="2"/>
  <c r="Y8296" i="2"/>
  <c r="Y8264" i="2"/>
  <c r="Y8232" i="2"/>
  <c r="Z8979" i="2"/>
  <c r="Z8947" i="2"/>
  <c r="Z8915" i="2"/>
  <c r="Z8883" i="2"/>
  <c r="Z8851" i="2"/>
  <c r="Z8819" i="2"/>
  <c r="Z8787" i="2"/>
  <c r="Z8755" i="2"/>
  <c r="Z8723" i="2"/>
  <c r="Z8691" i="2"/>
  <c r="Z8659" i="2"/>
  <c r="Z8627" i="2"/>
  <c r="Z8595" i="2"/>
  <c r="Z8563" i="2"/>
  <c r="Z8531" i="2"/>
  <c r="Z8499" i="2"/>
  <c r="Z8467" i="2"/>
  <c r="Z8435" i="2"/>
  <c r="Z8403" i="2"/>
  <c r="Z8371" i="2"/>
  <c r="Z8339" i="2"/>
  <c r="Z8307" i="2"/>
  <c r="Z8275" i="2"/>
  <c r="Z8243" i="2"/>
  <c r="Y8211" i="2"/>
  <c r="Y8179" i="2"/>
  <c r="Y8147" i="2"/>
  <c r="Y8115" i="2"/>
  <c r="Y8083" i="2"/>
  <c r="Y8051" i="2"/>
  <c r="Y8019" i="2"/>
  <c r="Y7987" i="2"/>
  <c r="Y7955" i="2"/>
  <c r="Y7923" i="2"/>
  <c r="Y7891" i="2"/>
  <c r="Y7859" i="2"/>
  <c r="Y7827" i="2"/>
  <c r="Y7795" i="2"/>
  <c r="Y7763" i="2"/>
  <c r="Y7731" i="2"/>
  <c r="Y7699" i="2"/>
  <c r="X8211" i="2"/>
  <c r="X8195" i="2"/>
  <c r="X8179" i="2"/>
  <c r="X8163" i="2"/>
  <c r="X8147" i="2"/>
  <c r="X8131" i="2"/>
  <c r="X8115" i="2"/>
  <c r="X8099" i="2"/>
  <c r="X8083" i="2"/>
  <c r="X8067" i="2"/>
  <c r="X8051" i="2"/>
  <c r="X8035" i="2"/>
  <c r="X8019" i="2"/>
  <c r="X8003" i="2"/>
  <c r="X7987" i="2"/>
  <c r="X7971" i="2"/>
  <c r="X7955" i="2"/>
  <c r="X7939" i="2"/>
  <c r="X7923" i="2"/>
  <c r="X7907" i="2"/>
  <c r="X7891" i="2"/>
  <c r="X7875" i="2"/>
  <c r="X7859" i="2"/>
  <c r="X7843" i="2"/>
  <c r="X7827" i="2"/>
  <c r="X7811" i="2"/>
  <c r="X7795" i="2"/>
  <c r="X7779" i="2"/>
  <c r="X7763" i="2"/>
  <c r="X7747" i="2"/>
  <c r="X7731" i="2"/>
  <c r="X7715" i="2"/>
  <c r="X7699" i="2"/>
  <c r="X7683" i="2"/>
  <c r="X7667" i="2"/>
  <c r="X7651" i="2"/>
  <c r="X7635" i="2"/>
  <c r="X7619" i="2"/>
  <c r="X7603" i="2"/>
  <c r="X7587" i="2"/>
  <c r="X7571" i="2"/>
  <c r="X7555" i="2"/>
  <c r="X7539" i="2"/>
  <c r="X7523" i="2"/>
  <c r="X7507" i="2"/>
  <c r="X7491" i="2"/>
  <c r="X7475" i="2"/>
  <c r="X7459" i="2"/>
  <c r="X7443" i="2"/>
  <c r="X7427" i="2"/>
  <c r="X7411" i="2"/>
  <c r="X7395" i="2"/>
  <c r="X7379" i="2"/>
  <c r="X7363" i="2"/>
  <c r="X7347" i="2"/>
  <c r="X7331" i="2"/>
  <c r="Z7307" i="2"/>
  <c r="Z7291" i="2"/>
  <c r="Z7275" i="2"/>
  <c r="Z7259" i="2"/>
  <c r="Z7243" i="2"/>
  <c r="Z7227" i="2"/>
  <c r="Z7211" i="2"/>
  <c r="Z7195" i="2"/>
  <c r="Z7179" i="2"/>
  <c r="Z7163" i="2"/>
  <c r="Z7147" i="2"/>
  <c r="Z7131" i="2"/>
  <c r="Z7115" i="2"/>
  <c r="Z7099" i="2"/>
  <c r="Z7083" i="2"/>
  <c r="Z7067" i="2"/>
  <c r="Z7051" i="2"/>
  <c r="Z7035" i="2"/>
  <c r="Z7019" i="2"/>
  <c r="Z7003" i="2"/>
  <c r="Z6987" i="2"/>
  <c r="Z6971" i="2"/>
  <c r="Z6955" i="2"/>
  <c r="Z6939" i="2"/>
  <c r="Z6923" i="2"/>
  <c r="Z6907" i="2"/>
  <c r="Z6891" i="2"/>
  <c r="Z6875" i="2"/>
  <c r="Z6859" i="2"/>
  <c r="Z6843" i="2"/>
  <c r="Z6827" i="2"/>
  <c r="Z6811" i="2"/>
  <c r="Z6795" i="2"/>
  <c r="Z6779" i="2"/>
  <c r="Z6763" i="2"/>
  <c r="Z6747" i="2"/>
  <c r="Z6731" i="2"/>
  <c r="Z6715" i="2"/>
  <c r="Z6699" i="2"/>
  <c r="Z6683" i="2"/>
  <c r="Z6667" i="2"/>
  <c r="Z6651" i="2"/>
  <c r="Z6635" i="2"/>
  <c r="Z6619" i="2"/>
  <c r="Z6603" i="2"/>
  <c r="Z6587" i="2"/>
  <c r="Z6571" i="2"/>
  <c r="Z6555" i="2"/>
  <c r="Z6539" i="2"/>
  <c r="Z6523" i="2"/>
  <c r="Z6507" i="2"/>
  <c r="Z6491" i="2"/>
  <c r="Z6475" i="2"/>
  <c r="Z6459" i="2"/>
  <c r="Z6443" i="2"/>
  <c r="Z6427" i="2"/>
  <c r="Z6411" i="2"/>
  <c r="Z6395" i="2"/>
  <c r="Z6379" i="2"/>
  <c r="Z6363" i="2"/>
  <c r="Z6347" i="2"/>
  <c r="Z6331" i="2"/>
  <c r="Z6315" i="2"/>
  <c r="Z6299" i="2"/>
  <c r="Z6283" i="2"/>
  <c r="Z6267" i="2"/>
  <c r="Z6251" i="2"/>
  <c r="Z6235" i="2"/>
  <c r="Z6219" i="2"/>
  <c r="Z6203" i="2"/>
  <c r="Z6187" i="2"/>
  <c r="Z6171" i="2"/>
  <c r="Z6155" i="2"/>
  <c r="Z6139" i="2"/>
  <c r="Z6123" i="2"/>
  <c r="Z6107" i="2"/>
  <c r="Z6091" i="2"/>
  <c r="Z6075" i="2"/>
  <c r="Z6059" i="2"/>
  <c r="Z6043" i="2"/>
  <c r="Z6027" i="2"/>
  <c r="Z6011" i="2"/>
  <c r="Z5995" i="2"/>
  <c r="Z5979" i="2"/>
  <c r="Z5963" i="2"/>
  <c r="Z5947" i="2"/>
  <c r="Z5931" i="2"/>
  <c r="Z5915" i="2"/>
  <c r="Z5899" i="2"/>
  <c r="Z5883" i="2"/>
  <c r="Z5867" i="2"/>
  <c r="Z5851" i="2"/>
  <c r="Z5835" i="2"/>
  <c r="Y7192" i="2"/>
  <c r="Y7160" i="2"/>
  <c r="Y7128" i="2"/>
  <c r="Y7096" i="2"/>
  <c r="Y7064" i="2"/>
  <c r="Y7032" i="2"/>
  <c r="Y7000" i="2"/>
  <c r="Y6968" i="2"/>
  <c r="Y6936" i="2"/>
  <c r="Y6904" i="2"/>
  <c r="Y6872" i="2"/>
  <c r="Y6840" i="2"/>
  <c r="Y6808" i="2"/>
  <c r="Y6776" i="2"/>
  <c r="Y6744" i="2"/>
  <c r="Y6712" i="2"/>
  <c r="Y6680" i="2"/>
  <c r="Y6648" i="2"/>
  <c r="Y6616" i="2"/>
  <c r="Y6584" i="2"/>
  <c r="Y6552" i="2"/>
  <c r="Y6520" i="2"/>
  <c r="Y6488" i="2"/>
  <c r="Y6456" i="2"/>
  <c r="Y6424" i="2"/>
  <c r="Y6392" i="2"/>
  <c r="Y6360" i="2"/>
  <c r="Y6328" i="2"/>
  <c r="Y6296" i="2"/>
  <c r="Y6264" i="2"/>
  <c r="Y6232" i="2"/>
  <c r="Y6200" i="2"/>
  <c r="Y6168" i="2"/>
  <c r="Y6136" i="2"/>
  <c r="Y6104" i="2"/>
  <c r="Y6072" i="2"/>
  <c r="Y6040" i="2"/>
  <c r="Y6008" i="2"/>
  <c r="Y5976" i="2"/>
  <c r="Y5944" i="2"/>
  <c r="Y5912" i="2"/>
  <c r="Y5880" i="2"/>
  <c r="Y5848" i="2"/>
  <c r="Z5815" i="2"/>
  <c r="Z5799" i="2"/>
  <c r="Z5783" i="2"/>
  <c r="Z5767" i="2"/>
  <c r="Z5751" i="2"/>
  <c r="Z5735" i="2"/>
  <c r="Z5719" i="2"/>
  <c r="Z5703" i="2"/>
  <c r="Z5687" i="2"/>
  <c r="Z5671" i="2"/>
  <c r="Z5655" i="2"/>
  <c r="Z5639" i="2"/>
  <c r="Z5623" i="2"/>
  <c r="Z5607" i="2"/>
  <c r="Z5591" i="2"/>
  <c r="Z5575" i="2"/>
  <c r="Z5559" i="2"/>
  <c r="Z5543" i="2"/>
  <c r="Z5527" i="2"/>
  <c r="Z5511" i="2"/>
  <c r="Z5495" i="2"/>
  <c r="Z5479" i="2"/>
  <c r="Z5463" i="2"/>
  <c r="Y7308" i="2"/>
  <c r="Y7276" i="2"/>
  <c r="Y7244" i="2"/>
  <c r="Y7212" i="2"/>
  <c r="Y5821" i="2"/>
  <c r="Y5805" i="2"/>
  <c r="Y5789" i="2"/>
  <c r="Y5773" i="2"/>
  <c r="Y5757" i="2"/>
  <c r="Y5741" i="2"/>
  <c r="Y5725" i="2"/>
  <c r="Y5709" i="2"/>
  <c r="Y5699" i="2"/>
  <c r="Y5691" i="2"/>
  <c r="Y5683" i="2"/>
  <c r="Y5675" i="2"/>
  <c r="Y5667" i="2"/>
  <c r="Y5659" i="2"/>
  <c r="Y5651" i="2"/>
  <c r="Y5643" i="2"/>
  <c r="Y5635" i="2"/>
  <c r="Y5627" i="2"/>
  <c r="Y5619" i="2"/>
  <c r="Y5611" i="2"/>
  <c r="Y5603" i="2"/>
  <c r="Y5595" i="2"/>
  <c r="Y5587" i="2"/>
  <c r="Y5571" i="2"/>
  <c r="Y5563" i="2"/>
  <c r="Y5555" i="2"/>
  <c r="Y5547" i="2"/>
  <c r="Y5539" i="2"/>
  <c r="Y5531" i="2"/>
  <c r="Y5523" i="2"/>
  <c r="Y5515" i="2"/>
  <c r="Y5507" i="2"/>
  <c r="Y5499" i="2"/>
  <c r="Y5491" i="2"/>
  <c r="Y5483" i="2"/>
  <c r="Y5475" i="2"/>
  <c r="Y5467" i="2"/>
  <c r="Y5459" i="2"/>
  <c r="Y5443" i="2"/>
  <c r="Y5435" i="2"/>
  <c r="Y5427" i="2"/>
  <c r="Y5411" i="2"/>
  <c r="Y5403" i="2"/>
  <c r="Y5395" i="2"/>
  <c r="Y5379" i="2"/>
  <c r="Y5371" i="2"/>
  <c r="Y5363" i="2"/>
  <c r="Y5347" i="2"/>
  <c r="Y5339" i="2"/>
  <c r="Y5331" i="2"/>
  <c r="Y5315" i="2"/>
  <c r="Y5307" i="2"/>
  <c r="Y5299" i="2"/>
  <c r="Y5283" i="2"/>
  <c r="Y5275" i="2"/>
  <c r="Y5267" i="2"/>
  <c r="Y5251" i="2"/>
  <c r="Y5243" i="2"/>
  <c r="Y5235" i="2"/>
  <c r="Y5219" i="2"/>
  <c r="Y5211" i="2"/>
  <c r="Y5203" i="2"/>
  <c r="Y5187" i="2"/>
  <c r="Y5179" i="2"/>
  <c r="Y5171" i="2"/>
  <c r="Y5155" i="2"/>
  <c r="Y5147" i="2"/>
  <c r="Y5139" i="2"/>
  <c r="Y5123" i="2"/>
  <c r="Y5115" i="2"/>
  <c r="Y5107" i="2"/>
  <c r="Y5091" i="2"/>
  <c r="Y5083" i="2"/>
  <c r="Y5075" i="2"/>
  <c r="Y5059" i="2"/>
  <c r="Y5051" i="2"/>
  <c r="Y5043" i="2"/>
  <c r="Y5027" i="2"/>
  <c r="Y5019" i="2"/>
  <c r="Y5011" i="2"/>
  <c r="Y4995" i="2"/>
  <c r="Y4987" i="2"/>
  <c r="Y4979" i="2"/>
  <c r="Y4963" i="2"/>
  <c r="Y4955" i="2"/>
  <c r="Y4947" i="2"/>
  <c r="Y4931" i="2"/>
  <c r="Y4923" i="2"/>
  <c r="Y4915" i="2"/>
  <c r="Y4899" i="2"/>
  <c r="Y4891" i="2"/>
  <c r="Y4883" i="2"/>
  <c r="Y4867" i="2"/>
  <c r="Y4859" i="2"/>
  <c r="Y4851" i="2"/>
  <c r="Y4835" i="2"/>
  <c r="Y4827" i="2"/>
  <c r="Y4819" i="2"/>
  <c r="Y4803" i="2"/>
  <c r="Y4795" i="2"/>
  <c r="Y4787" i="2"/>
  <c r="Y4771" i="2"/>
  <c r="Y4763" i="2"/>
  <c r="X5445" i="2"/>
  <c r="X5429" i="2"/>
  <c r="X5413" i="2"/>
  <c r="X5397" i="2"/>
  <c r="X5381" i="2"/>
  <c r="X5365" i="2"/>
  <c r="X5349" i="2"/>
  <c r="X5333" i="2"/>
  <c r="X5317" i="2"/>
  <c r="X5301" i="2"/>
  <c r="X5285" i="2"/>
  <c r="X5269" i="2"/>
  <c r="X5253" i="2"/>
  <c r="X5237" i="2"/>
  <c r="X5221" i="2"/>
  <c r="X5205" i="2"/>
  <c r="X5189" i="2"/>
  <c r="X5173" i="2"/>
  <c r="X5157" i="2"/>
  <c r="X5141" i="2"/>
  <c r="X5125" i="2"/>
  <c r="X5109" i="2"/>
  <c r="X5093" i="2"/>
  <c r="X5077" i="2"/>
  <c r="X5061" i="2"/>
  <c r="X5045" i="2"/>
  <c r="X5029" i="2"/>
  <c r="X5013" i="2"/>
  <c r="X4997" i="2"/>
  <c r="X4981" i="2"/>
  <c r="X4965" i="2"/>
  <c r="X4949" i="2"/>
  <c r="X4933" i="2"/>
  <c r="X4917" i="2"/>
  <c r="X4901" i="2"/>
  <c r="X4885" i="2"/>
  <c r="X4869" i="2"/>
  <c r="X4853" i="2"/>
  <c r="X4837" i="2"/>
  <c r="X4821" i="2"/>
  <c r="X4805" i="2"/>
  <c r="X4789" i="2"/>
  <c r="X4773" i="2"/>
  <c r="X4759" i="2"/>
  <c r="X4751" i="2"/>
  <c r="X4743" i="2"/>
  <c r="X4735" i="2"/>
  <c r="X4727" i="2"/>
  <c r="X4719" i="2"/>
  <c r="X4711" i="2"/>
  <c r="X4703" i="2"/>
  <c r="X4695" i="2"/>
  <c r="X4687" i="2"/>
  <c r="X4679" i="2"/>
  <c r="X4671" i="2"/>
  <c r="X4663" i="2"/>
  <c r="X4655" i="2"/>
  <c r="X4647" i="2"/>
  <c r="X4639" i="2"/>
  <c r="X4631" i="2"/>
  <c r="X4623" i="2"/>
  <c r="X4615" i="2"/>
  <c r="X4607" i="2"/>
  <c r="X4599" i="2"/>
  <c r="X4591" i="2"/>
  <c r="X4583" i="2"/>
  <c r="X4575" i="2"/>
  <c r="X4567" i="2"/>
  <c r="X4559" i="2"/>
  <c r="X4551" i="2"/>
  <c r="X4543" i="2"/>
  <c r="X4535" i="2"/>
  <c r="X4527" i="2"/>
  <c r="X4519" i="2"/>
  <c r="X4511" i="2"/>
  <c r="X4503" i="2"/>
  <c r="X4495" i="2"/>
  <c r="X4487" i="2"/>
  <c r="X4479" i="2"/>
  <c r="X4471" i="2"/>
  <c r="X4463" i="2"/>
  <c r="X4455" i="2"/>
  <c r="X4447" i="2"/>
  <c r="X4439" i="2"/>
  <c r="X4431" i="2"/>
  <c r="X4423" i="2"/>
  <c r="X4415" i="2"/>
  <c r="X4407" i="2"/>
  <c r="X4399" i="2"/>
  <c r="X4391" i="2"/>
  <c r="X4383" i="2"/>
  <c r="X4375" i="2"/>
  <c r="X4367" i="2"/>
  <c r="X4359" i="2"/>
  <c r="X4351" i="2"/>
  <c r="X4343" i="2"/>
  <c r="X4335" i="2"/>
  <c r="X4327" i="2"/>
  <c r="X4319" i="2"/>
  <c r="X4311" i="2"/>
  <c r="X4303" i="2"/>
  <c r="X4295" i="2"/>
  <c r="X4287" i="2"/>
  <c r="X4279" i="2"/>
  <c r="X4271" i="2"/>
  <c r="X4263" i="2"/>
  <c r="X4255" i="2"/>
  <c r="X4247" i="2"/>
  <c r="X4239" i="2"/>
  <c r="X4231" i="2"/>
  <c r="X4223" i="2"/>
  <c r="X4215" i="2"/>
  <c r="X4207" i="2"/>
  <c r="X4199" i="2"/>
  <c r="X4191" i="2"/>
  <c r="X4183" i="2"/>
  <c r="X4175" i="2"/>
  <c r="X4167" i="2"/>
  <c r="X4159" i="2"/>
  <c r="X4151" i="2"/>
  <c r="X4143" i="2"/>
  <c r="X4135" i="2"/>
  <c r="X4127" i="2"/>
  <c r="X4119" i="2"/>
  <c r="X4111" i="2"/>
  <c r="X4103" i="2"/>
  <c r="X4095" i="2"/>
  <c r="X4087" i="2"/>
  <c r="X4079" i="2"/>
  <c r="X4071" i="2"/>
  <c r="X4063" i="2"/>
  <c r="X4055" i="2"/>
  <c r="X4047" i="2"/>
  <c r="X4039" i="2"/>
  <c r="X4031" i="2"/>
  <c r="X4023" i="2"/>
  <c r="X4015" i="2"/>
  <c r="X4007" i="2"/>
  <c r="X3999" i="2"/>
  <c r="X3991" i="2"/>
  <c r="X3983" i="2"/>
  <c r="X3975" i="2"/>
  <c r="X3967" i="2"/>
  <c r="X3959" i="2"/>
  <c r="X3951" i="2"/>
  <c r="X3943" i="2"/>
  <c r="X3935" i="2"/>
  <c r="X3927" i="2"/>
  <c r="X3919" i="2"/>
  <c r="X3911" i="2"/>
  <c r="X3903" i="2"/>
  <c r="X3895" i="2"/>
  <c r="X3887" i="2"/>
  <c r="X3879" i="2"/>
  <c r="X3871" i="2"/>
  <c r="X3863" i="2"/>
  <c r="X3855" i="2"/>
  <c r="X3847" i="2"/>
  <c r="X3839" i="2"/>
  <c r="X3831" i="2"/>
  <c r="X3823" i="2"/>
  <c r="X3815" i="2"/>
  <c r="X3807" i="2"/>
  <c r="X3799" i="2"/>
  <c r="X3791" i="2"/>
  <c r="X3783" i="2"/>
  <c r="X3775" i="2"/>
  <c r="X3767" i="2"/>
  <c r="X3759" i="2"/>
  <c r="X3751" i="2"/>
  <c r="X3743" i="2"/>
  <c r="X3735" i="2"/>
  <c r="X3727" i="2"/>
  <c r="X3719" i="2"/>
  <c r="X3711" i="2"/>
  <c r="X3703" i="2"/>
  <c r="X3695" i="2"/>
  <c r="X3687" i="2"/>
  <c r="X3679" i="2"/>
  <c r="X3671" i="2"/>
  <c r="X3663" i="2"/>
  <c r="X3655" i="2"/>
  <c r="X3647" i="2"/>
  <c r="X3639" i="2"/>
  <c r="X3631" i="2"/>
  <c r="X3623" i="2"/>
  <c r="X3615" i="2"/>
  <c r="X3607" i="2"/>
  <c r="X3599" i="2"/>
  <c r="X3591" i="2"/>
  <c r="X3583" i="2"/>
  <c r="X3575" i="2"/>
  <c r="X3567" i="2"/>
  <c r="X3559" i="2"/>
  <c r="X3551" i="2"/>
  <c r="X3543" i="2"/>
  <c r="X3535" i="2"/>
  <c r="X3527" i="2"/>
  <c r="X3519" i="2"/>
  <c r="X3511" i="2"/>
  <c r="X3503" i="2"/>
  <c r="X3495" i="2"/>
  <c r="X3487" i="2"/>
  <c r="X3479" i="2"/>
  <c r="X3471" i="2"/>
  <c r="X3463" i="2"/>
  <c r="X3455" i="2"/>
  <c r="X3447" i="2"/>
  <c r="X3439" i="2"/>
  <c r="X3431" i="2"/>
  <c r="X3423" i="2"/>
  <c r="X3415" i="2"/>
  <c r="X3407" i="2"/>
  <c r="X3399" i="2"/>
  <c r="X3391" i="2"/>
  <c r="X3383" i="2"/>
  <c r="X3375" i="2"/>
  <c r="X3367" i="2"/>
  <c r="X3359" i="2"/>
  <c r="X3351" i="2"/>
  <c r="X3343" i="2"/>
  <c r="X3335" i="2"/>
  <c r="X3327" i="2"/>
  <c r="X3319" i="2"/>
  <c r="X3311" i="2"/>
  <c r="X3303" i="2"/>
  <c r="X3295" i="2"/>
  <c r="X3287" i="2"/>
  <c r="X3279" i="2"/>
  <c r="X3271" i="2"/>
  <c r="X3263" i="2"/>
  <c r="X3255" i="2"/>
  <c r="X3247" i="2"/>
  <c r="X3239" i="2"/>
  <c r="X3231" i="2"/>
  <c r="X3223" i="2"/>
  <c r="X3215" i="2"/>
  <c r="X3207" i="2"/>
  <c r="X3199" i="2"/>
  <c r="X3191" i="2"/>
  <c r="X3183" i="2"/>
  <c r="F515" i="2"/>
  <c r="F483" i="2"/>
  <c r="F459" i="2"/>
  <c r="F443" i="2"/>
  <c r="F427" i="2"/>
  <c r="F411" i="2"/>
  <c r="F395" i="2"/>
  <c r="F379" i="2"/>
  <c r="F363" i="2"/>
  <c r="F347" i="2"/>
  <c r="F331" i="2"/>
  <c r="F315" i="2"/>
  <c r="F299" i="2"/>
  <c r="F283" i="2"/>
  <c r="F267" i="2"/>
  <c r="F251" i="2"/>
  <c r="F235" i="2"/>
  <c r="F219" i="2"/>
  <c r="F203" i="2"/>
  <c r="F187" i="2"/>
  <c r="E171" i="2"/>
  <c r="E155" i="2"/>
  <c r="E139" i="2"/>
  <c r="E123" i="2"/>
  <c r="E107" i="2"/>
  <c r="E30" i="2"/>
  <c r="E5451" i="2"/>
  <c r="Y5451" i="2" s="1"/>
  <c r="E5419" i="2"/>
  <c r="Y5419" i="2" s="1"/>
  <c r="E5387" i="2"/>
  <c r="Y5387" i="2" s="1"/>
  <c r="E5355" i="2"/>
  <c r="Y5355" i="2" s="1"/>
  <c r="E5323" i="2"/>
  <c r="Y5323" i="2" s="1"/>
  <c r="E5291" i="2"/>
  <c r="Y5291" i="2" s="1"/>
  <c r="E5259" i="2"/>
  <c r="Y5259" i="2" s="1"/>
  <c r="E5227" i="2"/>
  <c r="Y5227" i="2" s="1"/>
  <c r="E5195" i="2"/>
  <c r="Y5195" i="2" s="1"/>
  <c r="E5163" i="2"/>
  <c r="Y5163" i="2" s="1"/>
  <c r="E5131" i="2"/>
  <c r="Y5131" i="2" s="1"/>
  <c r="E5099" i="2"/>
  <c r="Y5099" i="2" s="1"/>
  <c r="E5067" i="2"/>
  <c r="Y5067" i="2" s="1"/>
  <c r="E5035" i="2"/>
  <c r="Y5035" i="2" s="1"/>
  <c r="E5003" i="2"/>
  <c r="Y5003" i="2" s="1"/>
  <c r="E4971" i="2"/>
  <c r="Y4971" i="2" s="1"/>
  <c r="E4939" i="2"/>
  <c r="Y4939" i="2" s="1"/>
  <c r="E4907" i="2"/>
  <c r="Y4907" i="2" s="1"/>
  <c r="E4875" i="2"/>
  <c r="Y4875" i="2" s="1"/>
  <c r="E4843" i="2"/>
  <c r="Y4843" i="2" s="1"/>
  <c r="E4811" i="2"/>
  <c r="Y4811" i="2" s="1"/>
  <c r="E4779" i="2"/>
  <c r="Y4779" i="2" s="1"/>
  <c r="F4266" i="2"/>
  <c r="F4234" i="2"/>
  <c r="F4202" i="2"/>
  <c r="F4170" i="2"/>
  <c r="F4138" i="2"/>
  <c r="F4106" i="2"/>
  <c r="F4074" i="2"/>
  <c r="F4042" i="2"/>
  <c r="F4010" i="2"/>
  <c r="F3978" i="2"/>
  <c r="F3946" i="2"/>
  <c r="F3914" i="2"/>
  <c r="F3882" i="2"/>
  <c r="F3850" i="2"/>
  <c r="F3818" i="2"/>
  <c r="F3786" i="2"/>
  <c r="F3754" i="2"/>
  <c r="E1905" i="2"/>
  <c r="E1873" i="2"/>
  <c r="E1841" i="2"/>
  <c r="E1809" i="2"/>
  <c r="E1777" i="2"/>
  <c r="E1745" i="2"/>
  <c r="E1713" i="2"/>
  <c r="E1681" i="2"/>
  <c r="E1649" i="2"/>
  <c r="E1617" i="2"/>
  <c r="E1585" i="2"/>
  <c r="E1553" i="2"/>
  <c r="E1521" i="2"/>
  <c r="E1489" i="2"/>
  <c r="E1457" i="2"/>
  <c r="E1425" i="2"/>
  <c r="E1393" i="2"/>
  <c r="E1361" i="2"/>
  <c r="E1329" i="2"/>
  <c r="E1297" i="2"/>
  <c r="E1265" i="2"/>
  <c r="E1233" i="2"/>
  <c r="E1201" i="2"/>
  <c r="E1169" i="2"/>
  <c r="E1137" i="2"/>
  <c r="E1105" i="2"/>
  <c r="E1073" i="2"/>
  <c r="F10317" i="2"/>
  <c r="E9874" i="2"/>
  <c r="F9497" i="2"/>
  <c r="Z9525" i="2" s="1"/>
  <c r="F9235" i="2"/>
  <c r="Z9235" i="2" s="1"/>
  <c r="E9374" i="2"/>
  <c r="Y9374" i="2" s="1"/>
  <c r="E9118" i="2"/>
  <c r="Y9118" i="2" s="1"/>
  <c r="E8869" i="2"/>
  <c r="Y8869" i="2" s="1"/>
  <c r="E8613" i="2"/>
  <c r="Y8613" i="2" s="1"/>
  <c r="E8357" i="2"/>
  <c r="Y8357" i="2" s="1"/>
  <c r="F7652" i="2"/>
  <c r="Z7680" i="2" s="1"/>
  <c r="F7588" i="2"/>
  <c r="Z7616" i="2" s="1"/>
  <c r="F7524" i="2"/>
  <c r="Z7552" i="2" s="1"/>
  <c r="F7460" i="2"/>
  <c r="Z7488" i="2" s="1"/>
  <c r="E8220" i="2"/>
  <c r="Y8220" i="2" s="1"/>
  <c r="E8092" i="2"/>
  <c r="Y8092" i="2" s="1"/>
  <c r="E7964" i="2"/>
  <c r="Y7964" i="2" s="1"/>
  <c r="E7836" i="2"/>
  <c r="Y7836" i="2" s="1"/>
  <c r="E7708" i="2"/>
  <c r="Y7708" i="2" s="1"/>
  <c r="E7580" i="2"/>
  <c r="E7452" i="2"/>
  <c r="E7324" i="2"/>
  <c r="E7279" i="2"/>
  <c r="E7151" i="2"/>
  <c r="E7023" i="2"/>
  <c r="E6895" i="2"/>
  <c r="E6767" i="2"/>
  <c r="E6639" i="2"/>
  <c r="E6511" i="2"/>
  <c r="E6383" i="2"/>
  <c r="E6255" i="2"/>
  <c r="E6127" i="2"/>
  <c r="E5999" i="2"/>
  <c r="E5871" i="2"/>
  <c r="F7331" i="2"/>
  <c r="F7202" i="2"/>
  <c r="Z7230" i="2" s="1"/>
  <c r="E5707" i="2"/>
  <c r="E5579" i="2"/>
  <c r="Y5579" i="2" s="1"/>
  <c r="F7174" i="2"/>
  <c r="F7046" i="2"/>
  <c r="F6918" i="2"/>
  <c r="Z6946" i="2" s="1"/>
  <c r="F6790" i="2"/>
  <c r="Z6818" i="2" s="1"/>
  <c r="F6662" i="2"/>
  <c r="Z6690" i="2" s="1"/>
  <c r="F6534" i="2"/>
  <c r="F6406" i="2"/>
  <c r="F6278" i="2"/>
  <c r="F6150" i="2"/>
  <c r="F6022" i="2"/>
  <c r="F5894" i="2"/>
  <c r="F5694" i="2"/>
  <c r="Z5722" i="2" s="1"/>
  <c r="F5662" i="2"/>
  <c r="Z5690" i="2" s="1"/>
  <c r="F5630" i="2"/>
  <c r="Z5658" i="2" s="1"/>
  <c r="F5598" i="2"/>
  <c r="Z5626" i="2" s="1"/>
  <c r="F5566" i="2"/>
  <c r="Z5594" i="2" s="1"/>
  <c r="F5534" i="2"/>
  <c r="Z5562" i="2" s="1"/>
  <c r="F5502" i="2"/>
  <c r="Z5530" i="2" s="1"/>
  <c r="F5470" i="2"/>
  <c r="Z5498" i="2" s="1"/>
  <c r="F5438" i="2"/>
  <c r="Z5466" i="2" s="1"/>
  <c r="F5406" i="2"/>
  <c r="F5374" i="2"/>
  <c r="F5342" i="2"/>
  <c r="F5310" i="2"/>
  <c r="F5278" i="2"/>
  <c r="F5246" i="2"/>
  <c r="F5214" i="2"/>
  <c r="F5182" i="2"/>
  <c r="F5150" i="2"/>
  <c r="F5118" i="2"/>
  <c r="F5086" i="2"/>
  <c r="F5054" i="2"/>
  <c r="F5022" i="2"/>
  <c r="F4990" i="2"/>
  <c r="F4958" i="2"/>
  <c r="F4926" i="2"/>
  <c r="F4894" i="2"/>
  <c r="F4862" i="2"/>
  <c r="F4830" i="2"/>
  <c r="F4798" i="2"/>
  <c r="F4766" i="2"/>
  <c r="E5358" i="2"/>
  <c r="Y5449" i="2" s="1"/>
  <c r="E5230" i="2"/>
  <c r="Y5321" i="2" s="1"/>
  <c r="E5102" i="2"/>
  <c r="Y5193" i="2" s="1"/>
  <c r="E4974" i="2"/>
  <c r="Y5065" i="2" s="1"/>
  <c r="E4846" i="2"/>
  <c r="Y4937" i="2" s="1"/>
  <c r="E4745" i="2"/>
  <c r="E4681" i="2"/>
  <c r="E4617" i="2"/>
  <c r="E4553" i="2"/>
  <c r="E4489" i="2"/>
  <c r="E4425" i="2"/>
  <c r="E4361" i="2"/>
  <c r="E4297" i="2"/>
  <c r="E4233" i="2"/>
  <c r="E4169" i="2"/>
  <c r="E4105" i="2"/>
  <c r="E4041" i="2"/>
  <c r="E3977" i="2"/>
  <c r="E3913" i="2"/>
  <c r="E3849" i="2"/>
  <c r="E3785" i="2"/>
  <c r="E3721" i="2"/>
  <c r="E3657" i="2"/>
  <c r="E3593" i="2"/>
  <c r="E3529" i="2"/>
  <c r="E3465" i="2"/>
  <c r="E3401" i="2"/>
  <c r="E3337" i="2"/>
  <c r="E3273" i="2"/>
  <c r="E3209" i="2"/>
  <c r="E3145" i="2"/>
  <c r="E3081" i="2"/>
  <c r="E3017" i="2"/>
  <c r="E2953" i="2"/>
  <c r="E2889" i="2"/>
  <c r="E2825" i="2"/>
  <c r="E2761" i="2"/>
  <c r="E2697" i="2"/>
  <c r="E2633" i="2"/>
  <c r="E2569" i="2"/>
  <c r="E2505" i="2"/>
  <c r="E2441" i="2"/>
  <c r="E2377" i="2"/>
  <c r="E2313" i="2"/>
  <c r="E2249" i="2"/>
  <c r="E2185" i="2"/>
  <c r="E2121" i="2"/>
  <c r="E2057" i="2"/>
  <c r="E1993" i="2"/>
  <c r="E1929" i="2"/>
  <c r="F4705" i="2"/>
  <c r="F4641" i="2"/>
  <c r="F4577" i="2"/>
  <c r="F4513" i="2"/>
  <c r="F4449" i="2"/>
  <c r="F4385" i="2"/>
  <c r="F4321" i="2"/>
  <c r="F4257" i="2"/>
  <c r="F4193" i="2"/>
  <c r="F4129" i="2"/>
  <c r="F4065" i="2"/>
  <c r="F4001" i="2"/>
  <c r="F3937" i="2"/>
  <c r="F3873" i="2"/>
  <c r="F3809" i="2"/>
  <c r="F3745" i="2"/>
  <c r="F3681" i="2"/>
  <c r="F3617" i="2"/>
  <c r="F3553" i="2"/>
  <c r="F3489" i="2"/>
  <c r="F3425" i="2"/>
  <c r="F3361" i="2"/>
  <c r="F3297" i="2"/>
  <c r="F3233" i="2"/>
  <c r="F3169" i="2"/>
  <c r="F3105" i="2"/>
  <c r="F3041" i="2"/>
  <c r="F2977" i="2"/>
  <c r="F2913" i="2"/>
  <c r="F2849" i="2"/>
  <c r="F2785" i="2"/>
  <c r="F2721" i="2"/>
  <c r="F2657" i="2"/>
  <c r="F2593" i="2"/>
  <c r="F2529" i="2"/>
  <c r="F2465" i="2"/>
  <c r="F2401" i="2"/>
  <c r="F2337" i="2"/>
  <c r="F2273" i="2"/>
  <c r="F2209" i="2"/>
  <c r="F2145" i="2"/>
  <c r="F2081" i="2"/>
  <c r="F2017" i="2"/>
  <c r="F1953" i="2"/>
  <c r="E80" i="2"/>
  <c r="E48" i="2"/>
  <c r="E1914" i="2"/>
  <c r="E1850" i="2"/>
  <c r="E1786" i="2"/>
  <c r="E1722" i="2"/>
  <c r="E1658" i="2"/>
  <c r="E1594" i="2"/>
  <c r="E1530" i="2"/>
  <c r="E1466" i="2"/>
  <c r="E1402" i="2"/>
  <c r="E1338" i="2"/>
  <c r="E1274" i="2"/>
  <c r="E1210" i="2"/>
  <c r="E1146" i="2"/>
  <c r="E1082" i="2"/>
  <c r="E1038" i="2"/>
  <c r="E1006" i="2"/>
  <c r="E974" i="2"/>
  <c r="E942" i="2"/>
  <c r="E910" i="2"/>
  <c r="E878" i="2"/>
  <c r="E846" i="2"/>
  <c r="E814" i="2"/>
  <c r="E782" i="2"/>
  <c r="E750" i="2"/>
  <c r="E718" i="2"/>
  <c r="E686" i="2"/>
  <c r="E654" i="2"/>
  <c r="E622" i="2"/>
  <c r="E590" i="2"/>
  <c r="E558" i="2"/>
  <c r="E526" i="2"/>
  <c r="E494" i="2"/>
  <c r="E462" i="2"/>
  <c r="E430" i="2"/>
  <c r="E398" i="2"/>
  <c r="E366" i="2"/>
  <c r="E334" i="2"/>
  <c r="E302" i="2"/>
  <c r="E270" i="2"/>
  <c r="E238" i="2"/>
  <c r="E200" i="2"/>
  <c r="E160" i="2"/>
  <c r="E128" i="2"/>
  <c r="E96" i="2"/>
  <c r="F88" i="2"/>
  <c r="F56" i="2"/>
  <c r="F18" i="2"/>
  <c r="F9901" i="2"/>
  <c r="Z9901" i="2" s="1"/>
  <c r="F9585" i="2"/>
  <c r="Z9613" i="2" s="1"/>
  <c r="F9323" i="2"/>
  <c r="Z9323" i="2" s="1"/>
  <c r="F9067" i="2"/>
  <c r="Z9067" i="2" s="1"/>
  <c r="E9190" i="2"/>
  <c r="E8941" i="2"/>
  <c r="E8685" i="2"/>
  <c r="Y8776" i="2" s="1"/>
  <c r="E8429" i="2"/>
  <c r="Y8520" i="2" s="1"/>
  <c r="F7674" i="2"/>
  <c r="F7610" i="2"/>
  <c r="F7546" i="2"/>
  <c r="F7482" i="2"/>
  <c r="F7418" i="2"/>
  <c r="E8096" i="2"/>
  <c r="E7968" i="2"/>
  <c r="E7840" i="2"/>
  <c r="E7712" i="2"/>
  <c r="E7584" i="2"/>
  <c r="Y7675" i="2" s="1"/>
  <c r="E7456" i="2"/>
  <c r="Y7547" i="2" s="1"/>
  <c r="E7328" i="2"/>
  <c r="Y7419" i="2" s="1"/>
  <c r="E7315" i="2"/>
  <c r="E7187" i="2"/>
  <c r="E7059" i="2"/>
  <c r="E6931" i="2"/>
  <c r="E6803" i="2"/>
  <c r="E6675" i="2"/>
  <c r="E6547" i="2"/>
  <c r="E6419" i="2"/>
  <c r="E6291" i="2"/>
  <c r="E6163" i="2"/>
  <c r="E6035" i="2"/>
  <c r="E5907" i="2"/>
  <c r="F7375" i="2"/>
  <c r="F7246" i="2"/>
  <c r="E5743" i="2"/>
  <c r="E5615" i="2"/>
  <c r="E5487" i="2"/>
  <c r="F7090" i="2"/>
  <c r="F6962" i="2"/>
  <c r="Z6962" i="2" s="1"/>
  <c r="F6834" i="2"/>
  <c r="Z6834" i="2" s="1"/>
  <c r="F6706" i="2"/>
  <c r="Z6706" i="2" s="1"/>
  <c r="F6578" i="2"/>
  <c r="Z6578" i="2" s="1"/>
  <c r="F6450" i="2"/>
  <c r="F6322" i="2"/>
  <c r="F6194" i="2"/>
  <c r="F6066" i="2"/>
  <c r="F5938" i="2"/>
  <c r="F5705" i="2"/>
  <c r="F5673" i="2"/>
  <c r="F5641" i="2"/>
  <c r="F5609" i="2"/>
  <c r="F5577" i="2"/>
  <c r="F5545" i="2"/>
  <c r="F5513" i="2"/>
  <c r="F5481" i="2"/>
  <c r="F5449" i="2"/>
  <c r="F5417" i="2"/>
  <c r="F5385" i="2"/>
  <c r="F5353" i="2"/>
  <c r="F5321" i="2"/>
  <c r="F5289" i="2"/>
  <c r="F5257" i="2"/>
  <c r="F5225" i="2"/>
  <c r="F5193" i="2"/>
  <c r="F5161" i="2"/>
  <c r="F5129" i="2"/>
  <c r="F5097" i="2"/>
  <c r="F5065" i="2"/>
  <c r="F5033" i="2"/>
  <c r="F5001" i="2"/>
  <c r="F4969" i="2"/>
  <c r="F4937" i="2"/>
  <c r="F4905" i="2"/>
  <c r="F4873" i="2"/>
  <c r="F4841" i="2"/>
  <c r="F4809" i="2"/>
  <c r="F4777" i="2"/>
  <c r="E5394" i="2"/>
  <c r="E5266" i="2"/>
  <c r="E5138" i="2"/>
  <c r="E5010" i="2"/>
  <c r="E4882" i="2"/>
  <c r="E4747" i="2"/>
  <c r="E4683" i="2"/>
  <c r="E4619" i="2"/>
  <c r="E4555" i="2"/>
  <c r="E4491" i="2"/>
  <c r="E4427" i="2"/>
  <c r="E4363" i="2"/>
  <c r="E4299" i="2"/>
  <c r="E4235" i="2"/>
  <c r="E4171" i="2"/>
  <c r="E4107" i="2"/>
  <c r="E4043" i="2"/>
  <c r="E3979" i="2"/>
  <c r="E3915" i="2"/>
  <c r="E3851" i="2"/>
  <c r="E3787" i="2"/>
  <c r="E3723" i="2"/>
  <c r="E3659" i="2"/>
  <c r="E3595" i="2"/>
  <c r="E3531" i="2"/>
  <c r="E3467" i="2"/>
  <c r="E3403" i="2"/>
  <c r="E3339" i="2"/>
  <c r="E3275" i="2"/>
  <c r="E3211" i="2"/>
  <c r="E3147" i="2"/>
  <c r="E3083" i="2"/>
  <c r="E3019" i="2"/>
  <c r="E2955" i="2"/>
  <c r="E2891" i="2"/>
  <c r="E2827" i="2"/>
  <c r="E2763" i="2"/>
  <c r="E2699" i="2"/>
  <c r="E2635" i="2"/>
  <c r="E2571" i="2"/>
  <c r="E2507" i="2"/>
  <c r="E2443" i="2"/>
  <c r="E2379" i="2"/>
  <c r="E2315" i="2"/>
  <c r="E2251" i="2"/>
  <c r="E2187" i="2"/>
  <c r="E2123" i="2"/>
  <c r="E2059" i="2"/>
  <c r="E1995" i="2"/>
  <c r="E1931" i="2"/>
  <c r="F4711" i="2"/>
  <c r="F4647" i="2"/>
  <c r="F4583" i="2"/>
  <c r="F4519" i="2"/>
  <c r="F4455" i="2"/>
  <c r="F4391" i="2"/>
  <c r="F4327" i="2"/>
  <c r="F4263" i="2"/>
  <c r="F4199" i="2"/>
  <c r="F4135" i="2"/>
  <c r="F4071" i="2"/>
  <c r="F4007" i="2"/>
  <c r="F3943" i="2"/>
  <c r="F3879" i="2"/>
  <c r="F3815" i="2"/>
  <c r="F3751" i="2"/>
  <c r="F3687" i="2"/>
  <c r="F3623" i="2"/>
  <c r="F3559" i="2"/>
  <c r="F3495" i="2"/>
  <c r="F3431" i="2"/>
  <c r="F3367" i="2"/>
  <c r="F3303" i="2"/>
  <c r="F3239" i="2"/>
  <c r="F3175" i="2"/>
  <c r="F3111" i="2"/>
  <c r="F3047" i="2"/>
  <c r="F2983" i="2"/>
  <c r="F2919" i="2"/>
  <c r="F2855" i="2"/>
  <c r="F2791" i="2"/>
  <c r="F2727" i="2"/>
  <c r="F2663" i="2"/>
  <c r="F2599" i="2"/>
  <c r="F2535" i="2"/>
  <c r="F2471" i="2"/>
  <c r="F2407" i="2"/>
  <c r="F2343" i="2"/>
  <c r="F2279" i="2"/>
  <c r="F2215" i="2"/>
  <c r="F2151" i="2"/>
  <c r="F2087" i="2"/>
  <c r="F2023" i="2"/>
  <c r="F1959" i="2"/>
  <c r="E87" i="2"/>
  <c r="E71" i="2"/>
  <c r="E55" i="2"/>
  <c r="E39" i="2"/>
  <c r="F15" i="2"/>
  <c r="E1900" i="2"/>
  <c r="E1868" i="2"/>
  <c r="E1836" i="2"/>
  <c r="E1804" i="2"/>
  <c r="E1772" i="2"/>
  <c r="E1740" i="2"/>
  <c r="E1708" i="2"/>
  <c r="E1676" i="2"/>
  <c r="E1644" i="2"/>
  <c r="E1612" i="2"/>
  <c r="E1580" i="2"/>
  <c r="E1548" i="2"/>
  <c r="E1516" i="2"/>
  <c r="E1484" i="2"/>
  <c r="E1452" i="2"/>
  <c r="E1420" i="2"/>
  <c r="E1388" i="2"/>
  <c r="E1356" i="2"/>
  <c r="E1324" i="2"/>
  <c r="E1292" i="2"/>
  <c r="E1260" i="2"/>
  <c r="E1228" i="2"/>
  <c r="E1196" i="2"/>
  <c r="E1164" i="2"/>
  <c r="E1132" i="2"/>
  <c r="E1100" i="2"/>
  <c r="E1068" i="2"/>
  <c r="E1047" i="2"/>
  <c r="E1031" i="2"/>
  <c r="E1015" i="2"/>
  <c r="E999" i="2"/>
  <c r="E983" i="2"/>
  <c r="E967" i="2"/>
  <c r="E951" i="2"/>
  <c r="E935" i="2"/>
  <c r="E919" i="2"/>
  <c r="E903" i="2"/>
  <c r="E887" i="2"/>
  <c r="E871" i="2"/>
  <c r="E855" i="2"/>
  <c r="E839" i="2"/>
  <c r="E823" i="2"/>
  <c r="E807" i="2"/>
  <c r="E763" i="2"/>
  <c r="E735" i="2"/>
  <c r="E711" i="2"/>
  <c r="E679" i="2"/>
  <c r="E647" i="2"/>
  <c r="E619" i="2"/>
  <c r="E591" i="2"/>
  <c r="E559" i="2"/>
  <c r="E531" i="2"/>
  <c r="E503" i="2"/>
  <c r="E475" i="2"/>
  <c r="E783" i="2"/>
  <c r="E755" i="2"/>
  <c r="E719" i="2"/>
  <c r="E683" i="2"/>
  <c r="E651" i="2"/>
  <c r="E611" i="2"/>
  <c r="E575" i="2"/>
  <c r="E543" i="2"/>
  <c r="E507" i="2"/>
  <c r="E471" i="2"/>
  <c r="E439" i="2"/>
  <c r="E407" i="2"/>
  <c r="E375" i="2"/>
  <c r="E343" i="2"/>
  <c r="E311" i="2"/>
  <c r="E279" i="2"/>
  <c r="E247" i="2"/>
  <c r="E215" i="2"/>
  <c r="F171" i="2"/>
  <c r="F139" i="2"/>
  <c r="F107" i="2"/>
  <c r="E203" i="2"/>
  <c r="F75" i="2"/>
  <c r="F43" i="2"/>
  <c r="E467" i="2"/>
  <c r="E435" i="2"/>
  <c r="E403" i="2"/>
  <c r="E371" i="2"/>
  <c r="E339" i="2"/>
  <c r="E307" i="2"/>
  <c r="E275" i="2"/>
  <c r="E243" i="2"/>
  <c r="E210" i="2"/>
  <c r="F167" i="2"/>
  <c r="F135" i="2"/>
  <c r="F103" i="2"/>
  <c r="E195" i="2"/>
  <c r="F63" i="2"/>
  <c r="F31" i="2"/>
  <c r="F55" i="2"/>
  <c r="X10467" i="2"/>
  <c r="X10459" i="2"/>
  <c r="Y10459" i="2"/>
  <c r="Y10450" i="2"/>
  <c r="Y10442" i="2"/>
  <c r="Z10450" i="2"/>
  <c r="Y10435" i="2"/>
  <c r="Y10427" i="2"/>
  <c r="Y10419" i="2"/>
  <c r="Y10411" i="2"/>
  <c r="Y10403" i="2"/>
  <c r="X10452" i="2"/>
  <c r="Z10436" i="2"/>
  <c r="X10468" i="2"/>
  <c r="X10460" i="2"/>
  <c r="Y10462" i="2"/>
  <c r="X10447" i="2"/>
  <c r="Z10462" i="2"/>
  <c r="Y10455" i="2"/>
  <c r="Y10439" i="2"/>
  <c r="Z10446" i="2"/>
  <c r="Y10428" i="2"/>
  <c r="Y10412" i="2"/>
  <c r="X10454" i="2"/>
  <c r="X10427" i="2"/>
  <c r="Y10464" i="2"/>
  <c r="Z10434" i="2"/>
  <c r="Z10416" i="2"/>
  <c r="Z10400" i="2"/>
  <c r="X10391" i="2"/>
  <c r="X10383" i="2"/>
  <c r="X10375" i="2"/>
  <c r="X10367" i="2"/>
  <c r="X10359" i="2"/>
  <c r="X10351" i="2"/>
  <c r="X10343" i="2"/>
  <c r="X10335" i="2"/>
  <c r="X10327" i="2"/>
  <c r="X10422" i="2"/>
  <c r="X10406" i="2"/>
  <c r="Y10390" i="2"/>
  <c r="Y10374" i="2"/>
  <c r="Y10358" i="2"/>
  <c r="Y10342" i="2"/>
  <c r="X10324" i="2"/>
  <c r="X10316" i="2"/>
  <c r="X10308" i="2"/>
  <c r="X10300" i="2"/>
  <c r="X10292" i="2"/>
  <c r="X10284" i="2"/>
  <c r="X10417" i="2"/>
  <c r="Z10391" i="2"/>
  <c r="Z10375" i="2"/>
  <c r="Z10359" i="2"/>
  <c r="Z10343" i="2"/>
  <c r="Z10327" i="2"/>
  <c r="Y10375" i="2"/>
  <c r="Y10343" i="2"/>
  <c r="Z10316" i="2"/>
  <c r="Z10300" i="2"/>
  <c r="Z10284" i="2"/>
  <c r="Z10466" i="2"/>
  <c r="Y10445" i="2"/>
  <c r="Y10434" i="2"/>
  <c r="X10463" i="2"/>
  <c r="Y10463" i="2"/>
  <c r="Y10444" i="2"/>
  <c r="Z10442" i="2"/>
  <c r="Y10429" i="2"/>
  <c r="Y10413" i="2"/>
  <c r="X10456" i="2"/>
  <c r="Z10428" i="2"/>
  <c r="X10464" i="2"/>
  <c r="Y10466" i="2"/>
  <c r="X10425" i="2"/>
  <c r="Y10461" i="2"/>
  <c r="Y10432" i="2"/>
  <c r="Y10400" i="2"/>
  <c r="Z10463" i="2"/>
  <c r="X10419" i="2"/>
  <c r="X10403" i="2"/>
  <c r="Z10392" i="2"/>
  <c r="Z10384" i="2"/>
  <c r="Z10376" i="2"/>
  <c r="Z10368" i="2"/>
  <c r="Z10360" i="2"/>
  <c r="Z10352" i="2"/>
  <c r="Z10344" i="2"/>
  <c r="Z10336" i="2"/>
  <c r="Z10328" i="2"/>
  <c r="X10410" i="2"/>
  <c r="Y10378" i="2"/>
  <c r="Y10346" i="2"/>
  <c r="Z10325" i="2"/>
  <c r="Z10317" i="2"/>
  <c r="Z10309" i="2"/>
  <c r="Z10301" i="2"/>
  <c r="Z10293" i="2"/>
  <c r="Z10285" i="2"/>
  <c r="Z10422" i="2"/>
  <c r="X10394" i="2"/>
  <c r="X10378" i="2"/>
  <c r="X10362" i="2"/>
  <c r="X10346" i="2"/>
  <c r="X10330" i="2"/>
  <c r="Y10351" i="2"/>
  <c r="X10319" i="2"/>
  <c r="X10303" i="2"/>
  <c r="X10287" i="2"/>
  <c r="Y10453" i="2"/>
  <c r="Y10402" i="2"/>
  <c r="Y10460" i="2"/>
  <c r="X10415" i="2"/>
  <c r="Z10390" i="2"/>
  <c r="Z10374" i="2"/>
  <c r="Z10358" i="2"/>
  <c r="Z10342" i="2"/>
  <c r="X10436" i="2"/>
  <c r="X10404" i="2"/>
  <c r="Y10372" i="2"/>
  <c r="Y10340" i="2"/>
  <c r="Z10315" i="2"/>
  <c r="Z10299" i="2"/>
  <c r="Z10283" i="2"/>
  <c r="X10390" i="2"/>
  <c r="X10358" i="2"/>
  <c r="Y10371" i="2"/>
  <c r="Y10456" i="2"/>
  <c r="Y10440" i="2"/>
  <c r="Y10425" i="2"/>
  <c r="Y10409" i="2"/>
  <c r="X10448" i="2"/>
  <c r="X10455" i="2"/>
  <c r="X10439" i="2"/>
  <c r="X10441" i="2"/>
  <c r="Y10408" i="2"/>
  <c r="Z10448" i="2"/>
  <c r="X10434" i="2"/>
  <c r="X10402" i="2"/>
  <c r="Y10370" i="2"/>
  <c r="Y10338" i="2"/>
  <c r="Y10335" i="2"/>
  <c r="Y10426" i="2"/>
  <c r="X10450" i="2"/>
  <c r="Z10459" i="2"/>
  <c r="Z10420" i="2"/>
  <c r="X10393" i="2"/>
  <c r="X10377" i="2"/>
  <c r="X10361" i="2"/>
  <c r="X10345" i="2"/>
  <c r="X10329" i="2"/>
  <c r="X10412" i="2"/>
  <c r="Y10380" i="2"/>
  <c r="Y10348" i="2"/>
  <c r="Z10323" i="2"/>
  <c r="Z10307" i="2"/>
  <c r="Z10291" i="2"/>
  <c r="Z10414" i="2"/>
  <c r="X10374" i="2"/>
  <c r="X10342" i="2"/>
  <c r="Y10387" i="2"/>
  <c r="X10315" i="2"/>
  <c r="X10283" i="2"/>
  <c r="Z10270" i="2"/>
  <c r="Z10262" i="2"/>
  <c r="Z10254" i="2"/>
  <c r="Z10246" i="2"/>
  <c r="Z10238" i="2"/>
  <c r="Z10230" i="2"/>
  <c r="Z10222" i="2"/>
  <c r="Z10214" i="2"/>
  <c r="Z10206" i="2"/>
  <c r="Z10198" i="2"/>
  <c r="Z10190" i="2"/>
  <c r="Z10182" i="2"/>
  <c r="Y10315" i="2"/>
  <c r="Z10320" i="2"/>
  <c r="Z10288" i="2"/>
  <c r="Y10303" i="2"/>
  <c r="Y10287" i="2"/>
  <c r="Y10271" i="2"/>
  <c r="Y10255" i="2"/>
  <c r="Y10239" i="2"/>
  <c r="Y10223" i="2"/>
  <c r="Y10207" i="2"/>
  <c r="Y10191" i="2"/>
  <c r="X10179" i="2"/>
  <c r="X10171" i="2"/>
  <c r="X10163" i="2"/>
  <c r="X10155" i="2"/>
  <c r="X10147" i="2"/>
  <c r="X10139" i="2"/>
  <c r="X10131" i="2"/>
  <c r="X10123" i="2"/>
  <c r="X10115" i="2"/>
  <c r="X10107" i="2"/>
  <c r="X10099" i="2"/>
  <c r="X10091" i="2"/>
  <c r="X10083" i="2"/>
  <c r="X10075" i="2"/>
  <c r="X10396" i="2"/>
  <c r="X10364" i="2"/>
  <c r="X10332" i="2"/>
  <c r="Y10357" i="2"/>
  <c r="X10305" i="2"/>
  <c r="Z10275" i="2"/>
  <c r="Z10259" i="2"/>
  <c r="Z10243" i="2"/>
  <c r="Z10227" i="2"/>
  <c r="Z10211" i="2"/>
  <c r="Z10195" i="2"/>
  <c r="Y10322" i="2"/>
  <c r="Y10290" i="2"/>
  <c r="Y10258" i="2"/>
  <c r="Y10226" i="2"/>
  <c r="Y10194" i="2"/>
  <c r="Z10169" i="2"/>
  <c r="Z10153" i="2"/>
  <c r="Z10137" i="2"/>
  <c r="Z10121" i="2"/>
  <c r="Z10105" i="2"/>
  <c r="Z10089" i="2"/>
  <c r="Z10073" i="2"/>
  <c r="X10064" i="2"/>
  <c r="X10056" i="2"/>
  <c r="X10048" i="2"/>
  <c r="X10040" i="2"/>
  <c r="X10032" i="2"/>
  <c r="X10024" i="2"/>
  <c r="X10016" i="2"/>
  <c r="X10008" i="2"/>
  <c r="X10000" i="2"/>
  <c r="X9992" i="2"/>
  <c r="X9984" i="2"/>
  <c r="Y10422" i="2"/>
  <c r="Y10468" i="2"/>
  <c r="X10437" i="2"/>
  <c r="X10381" i="2"/>
  <c r="X10349" i="2"/>
  <c r="X10408" i="2"/>
  <c r="Y10344" i="2"/>
  <c r="Z10311" i="2"/>
  <c r="Z10279" i="2"/>
  <c r="X10350" i="2"/>
  <c r="X10323" i="2"/>
  <c r="Z10272" i="2"/>
  <c r="Z10256" i="2"/>
  <c r="Z10240" i="2"/>
  <c r="Z10224" i="2"/>
  <c r="Z10208" i="2"/>
  <c r="Z10192" i="2"/>
  <c r="Y10313" i="2"/>
  <c r="Y10281" i="2"/>
  <c r="Y10249" i="2"/>
  <c r="Y10217" i="2"/>
  <c r="Y10185" i="2"/>
  <c r="Z10166" i="2"/>
  <c r="Z10150" i="2"/>
  <c r="Z10134" i="2"/>
  <c r="Z10118" i="2"/>
  <c r="Z10102" i="2"/>
  <c r="Z10086" i="2"/>
  <c r="X10421" i="2"/>
  <c r="Z10345" i="2"/>
  <c r="Z10318" i="2"/>
  <c r="X10266" i="2"/>
  <c r="X10234" i="2"/>
  <c r="X10202" i="2"/>
  <c r="Y10326" i="2"/>
  <c r="Y10262" i="2"/>
  <c r="Y10198" i="2"/>
  <c r="Z10165" i="2"/>
  <c r="Z10133" i="2"/>
  <c r="Z10101" i="2"/>
  <c r="X10070" i="2"/>
  <c r="X10054" i="2"/>
  <c r="X10038" i="2"/>
  <c r="X10022" i="2"/>
  <c r="X10006" i="2"/>
  <c r="X9990" i="2"/>
  <c r="X9976" i="2"/>
  <c r="X9968" i="2"/>
  <c r="X9960" i="2"/>
  <c r="X9952" i="2"/>
  <c r="X9944" i="2"/>
  <c r="X9936" i="2"/>
  <c r="X9928" i="2"/>
  <c r="X9920" i="2"/>
  <c r="X9912" i="2"/>
  <c r="X9904" i="2"/>
  <c r="X9896" i="2"/>
  <c r="X9888" i="2"/>
  <c r="Y9882" i="2"/>
  <c r="Y9874" i="2"/>
  <c r="Y9866" i="2"/>
  <c r="X10269" i="2"/>
  <c r="X10261" i="2"/>
  <c r="X10253" i="2"/>
  <c r="X10245" i="2"/>
  <c r="X10237" i="2"/>
  <c r="X10229" i="2"/>
  <c r="X10221" i="2"/>
  <c r="X10213" i="2"/>
  <c r="X10205" i="2"/>
  <c r="X10197" i="2"/>
  <c r="X10189" i="2"/>
  <c r="X10181" i="2"/>
  <c r="Y10299" i="2"/>
  <c r="Y10283" i="2"/>
  <c r="Y10267" i="2"/>
  <c r="Y10251" i="2"/>
  <c r="Y10235" i="2"/>
  <c r="Y10219" i="2"/>
  <c r="Y10203" i="2"/>
  <c r="Y10187" i="2"/>
  <c r="X10175" i="2"/>
  <c r="X10167" i="2"/>
  <c r="X10159" i="2"/>
  <c r="X10151" i="2"/>
  <c r="X10143" i="2"/>
  <c r="X10135" i="2"/>
  <c r="X10127" i="2"/>
  <c r="X10119" i="2"/>
  <c r="X10111" i="2"/>
  <c r="X10103" i="2"/>
  <c r="X10095" i="2"/>
  <c r="X10087" i="2"/>
  <c r="X10079" i="2"/>
  <c r="X10071" i="2"/>
  <c r="X10380" i="2"/>
  <c r="X10348" i="2"/>
  <c r="Y10373" i="2"/>
  <c r="X10321" i="2"/>
  <c r="X10289" i="2"/>
  <c r="Z10267" i="2"/>
  <c r="Z10251" i="2"/>
  <c r="Z10235" i="2"/>
  <c r="Z10219" i="2"/>
  <c r="Z10203" i="2"/>
  <c r="Z10187" i="2"/>
  <c r="Y10314" i="2"/>
  <c r="Y10282" i="2"/>
  <c r="Y10250" i="2"/>
  <c r="Y10218" i="2"/>
  <c r="Y10186" i="2"/>
  <c r="X10172" i="2"/>
  <c r="X10156" i="2"/>
  <c r="X10140" i="2"/>
  <c r="X10124" i="2"/>
  <c r="X10108" i="2"/>
  <c r="X10092" i="2"/>
  <c r="X10076" i="2"/>
  <c r="Z10065" i="2"/>
  <c r="Z10057" i="2"/>
  <c r="Z10049" i="2"/>
  <c r="Z10041" i="2"/>
  <c r="Z10033" i="2"/>
  <c r="Z10025" i="2"/>
  <c r="Z10017" i="2"/>
  <c r="Z10009" i="2"/>
  <c r="Z10001" i="2"/>
  <c r="Z9993" i="2"/>
  <c r="Z9985" i="2"/>
  <c r="Y10449" i="2"/>
  <c r="Y10406" i="2"/>
  <c r="X10397" i="2"/>
  <c r="X10365" i="2"/>
  <c r="X10333" i="2"/>
  <c r="Y10392" i="2"/>
  <c r="Y10328" i="2"/>
  <c r="Z10295" i="2"/>
  <c r="X10382" i="2"/>
  <c r="Y10347" i="2"/>
  <c r="X10291" i="2"/>
  <c r="Z10264" i="2"/>
  <c r="Z10248" i="2"/>
  <c r="Z10232" i="2"/>
  <c r="Z10216" i="2"/>
  <c r="Z10200" i="2"/>
  <c r="Z10184" i="2"/>
  <c r="Y10305" i="2"/>
  <c r="Y10273" i="2"/>
  <c r="Y10241" i="2"/>
  <c r="Y10209" i="2"/>
  <c r="Z10174" i="2"/>
  <c r="Z10158" i="2"/>
  <c r="Z10142" i="2"/>
  <c r="Z10126" i="2"/>
  <c r="Z10110" i="2"/>
  <c r="Z10094" i="2"/>
  <c r="Z10078" i="2"/>
  <c r="Z10377" i="2"/>
  <c r="Y10397" i="2"/>
  <c r="Z10286" i="2"/>
  <c r="X10250" i="2"/>
  <c r="X10218" i="2"/>
  <c r="X10186" i="2"/>
  <c r="Y10278" i="2"/>
  <c r="Y10214" i="2"/>
  <c r="X10160" i="2"/>
  <c r="X10128" i="2"/>
  <c r="X10096" i="2"/>
  <c r="Z10067" i="2"/>
  <c r="Z10051" i="2"/>
  <c r="Z10035" i="2"/>
  <c r="Z10019" i="2"/>
  <c r="Z10003" i="2"/>
  <c r="Z9987" i="2"/>
  <c r="Z9977" i="2"/>
  <c r="Z9969" i="2"/>
  <c r="Z9961" i="2"/>
  <c r="Z9953" i="2"/>
  <c r="Z9945" i="2"/>
  <c r="Z9937" i="2"/>
  <c r="Z9929" i="2"/>
  <c r="Z9921" i="2"/>
  <c r="Z9913" i="2"/>
  <c r="Z9905" i="2"/>
  <c r="Z9897" i="2"/>
  <c r="Z9889" i="2"/>
  <c r="Y9880" i="2"/>
  <c r="Y9872" i="2"/>
  <c r="Y9864" i="2"/>
  <c r="Y9856" i="2"/>
  <c r="Y9848" i="2"/>
  <c r="Y9840" i="2"/>
  <c r="Y9832" i="2"/>
  <c r="Y9824" i="2"/>
  <c r="Y9816" i="2"/>
  <c r="Y9808" i="2"/>
  <c r="Y9800" i="2"/>
  <c r="Y9792" i="2"/>
  <c r="Y9784" i="2"/>
  <c r="Y9776" i="2"/>
  <c r="Y9768" i="2"/>
  <c r="Y9760" i="2"/>
  <c r="Y9752" i="2"/>
  <c r="Y9744" i="2"/>
  <c r="Z10451" i="2"/>
  <c r="Z10419" i="2"/>
  <c r="Y10161" i="2"/>
  <c r="Y10129" i="2"/>
  <c r="Y10097" i="2"/>
  <c r="Y10065" i="2"/>
  <c r="Y10033" i="2"/>
  <c r="Y10001" i="2"/>
  <c r="Y10162" i="2"/>
  <c r="Y10130" i="2"/>
  <c r="Z10418" i="2"/>
  <c r="X10344" i="2"/>
  <c r="X10317" i="2"/>
  <c r="Z10265" i="2"/>
  <c r="Z10233" i="2"/>
  <c r="Z10201" i="2"/>
  <c r="Y10292" i="2"/>
  <c r="Y10228" i="2"/>
  <c r="Z10175" i="2"/>
  <c r="Z10143" i="2"/>
  <c r="Z10111" i="2"/>
  <c r="Z10079" i="2"/>
  <c r="X10059" i="2"/>
  <c r="X10043" i="2"/>
  <c r="X10027" i="2"/>
  <c r="X10011" i="2"/>
  <c r="X9995" i="2"/>
  <c r="X9979" i="2"/>
  <c r="X9963" i="2"/>
  <c r="X9947" i="2"/>
  <c r="X9931" i="2"/>
  <c r="X9915" i="2"/>
  <c r="X9899" i="2"/>
  <c r="X9883" i="2"/>
  <c r="Y10155" i="2"/>
  <c r="Y10091" i="2"/>
  <c r="Y10027" i="2"/>
  <c r="Y10156" i="2"/>
  <c r="Y10096" i="2"/>
  <c r="Y10064" i="2"/>
  <c r="Y10032" i="2"/>
  <c r="Y10000" i="2"/>
  <c r="Y9968" i="2"/>
  <c r="Y9936" i="2"/>
  <c r="Y9904" i="2"/>
  <c r="Z9879" i="2"/>
  <c r="Z9863" i="2"/>
  <c r="Z9847" i="2"/>
  <c r="Z9831" i="2"/>
  <c r="Z9815" i="2"/>
  <c r="Z9799" i="2"/>
  <c r="Z9783" i="2"/>
  <c r="Z9767" i="2"/>
  <c r="Z9751" i="2"/>
  <c r="Z9736" i="2"/>
  <c r="Z9728" i="2"/>
  <c r="Z9720" i="2"/>
  <c r="Z9712" i="2"/>
  <c r="Z9704" i="2"/>
  <c r="Z9696" i="2"/>
  <c r="Z9688" i="2"/>
  <c r="Z9680" i="2"/>
  <c r="Z9672" i="2"/>
  <c r="Z9664" i="2"/>
  <c r="Z9656" i="2"/>
  <c r="Z9648" i="2"/>
  <c r="Z9640" i="2"/>
  <c r="Y9965" i="2"/>
  <c r="Y9933" i="2"/>
  <c r="Y9901" i="2"/>
  <c r="Z9878" i="2"/>
  <c r="Z9862" i="2"/>
  <c r="Z9846" i="2"/>
  <c r="Z9830" i="2"/>
  <c r="X10449" i="2"/>
  <c r="X10389" i="2"/>
  <c r="X10432" i="2"/>
  <c r="Z10319" i="2"/>
  <c r="X10366" i="2"/>
  <c r="X10255" i="2"/>
  <c r="X10223" i="2"/>
  <c r="X10191" i="2"/>
  <c r="Y10293" i="2"/>
  <c r="Y10229" i="2"/>
  <c r="X10165" i="2"/>
  <c r="X10133" i="2"/>
  <c r="X10101" i="2"/>
  <c r="Z10410" i="2"/>
  <c r="X10313" i="2"/>
  <c r="Z10231" i="2"/>
  <c r="Y10286" i="2"/>
  <c r="Z10173" i="2"/>
  <c r="Z10109" i="2"/>
  <c r="X10058" i="2"/>
  <c r="X10026" i="2"/>
  <c r="X9994" i="2"/>
  <c r="X9978" i="2"/>
  <c r="X9962" i="2"/>
  <c r="X9946" i="2"/>
  <c r="X9930" i="2"/>
  <c r="X9914" i="2"/>
  <c r="X9898" i="2"/>
  <c r="Y9881" i="2"/>
  <c r="Y9865" i="2"/>
  <c r="Y9849" i="2"/>
  <c r="Y9833" i="2"/>
  <c r="Y9817" i="2"/>
  <c r="Y9801" i="2"/>
  <c r="Y9785" i="2"/>
  <c r="Y9769" i="2"/>
  <c r="Y9753" i="2"/>
  <c r="Z10455" i="2"/>
  <c r="Y9858" i="2"/>
  <c r="Y9850" i="2"/>
  <c r="Y9842" i="2"/>
  <c r="Y9834" i="2"/>
  <c r="Y9826" i="2"/>
  <c r="Y9818" i="2"/>
  <c r="Y9810" i="2"/>
  <c r="Y9802" i="2"/>
  <c r="Y9794" i="2"/>
  <c r="Y9786" i="2"/>
  <c r="Y9778" i="2"/>
  <c r="Y9770" i="2"/>
  <c r="Y9762" i="2"/>
  <c r="Y9754" i="2"/>
  <c r="Y9746" i="2"/>
  <c r="Y9738" i="2"/>
  <c r="Z10427" i="2"/>
  <c r="Y10173" i="2"/>
  <c r="Y10153" i="2"/>
  <c r="Y10121" i="2"/>
  <c r="Y10089" i="2"/>
  <c r="Y10057" i="2"/>
  <c r="Y10025" i="2"/>
  <c r="Y9993" i="2"/>
  <c r="Y10154" i="2"/>
  <c r="Y10122" i="2"/>
  <c r="Z10397" i="2"/>
  <c r="Z10333" i="2"/>
  <c r="Y10329" i="2"/>
  <c r="X10285" i="2"/>
  <c r="Z10249" i="2"/>
  <c r="Z10217" i="2"/>
  <c r="Z10185" i="2"/>
  <c r="Y10276" i="2"/>
  <c r="Y10212" i="2"/>
  <c r="Z10159" i="2"/>
  <c r="Z10127" i="2"/>
  <c r="Z10095" i="2"/>
  <c r="X10067" i="2"/>
  <c r="X10051" i="2"/>
  <c r="X10035" i="2"/>
  <c r="X10019" i="2"/>
  <c r="X10003" i="2"/>
  <c r="X9987" i="2"/>
  <c r="X9971" i="2"/>
  <c r="X9955" i="2"/>
  <c r="X9939" i="2"/>
  <c r="X9923" i="2"/>
  <c r="X9907" i="2"/>
  <c r="X9891" i="2"/>
  <c r="Z10413" i="2"/>
  <c r="Y10171" i="2"/>
  <c r="Y10107" i="2"/>
  <c r="Y10043" i="2"/>
  <c r="Y10172" i="2"/>
  <c r="Y10108" i="2"/>
  <c r="Y10072" i="2"/>
  <c r="Y10040" i="2"/>
  <c r="Y10008" i="2"/>
  <c r="Y9976" i="2"/>
  <c r="Y9944" i="2"/>
  <c r="Y9912" i="2"/>
  <c r="X9882" i="2"/>
  <c r="X9866" i="2"/>
  <c r="X9850" i="2"/>
  <c r="X9834" i="2"/>
  <c r="X9818" i="2"/>
  <c r="X9802" i="2"/>
  <c r="X9786" i="2"/>
  <c r="X9770" i="2"/>
  <c r="X9754" i="2"/>
  <c r="X9738" i="2"/>
  <c r="Z9732" i="2"/>
  <c r="Z9724" i="2"/>
  <c r="Z9716" i="2"/>
  <c r="Z9708" i="2"/>
  <c r="Z9700" i="2"/>
  <c r="Z9692" i="2"/>
  <c r="Z9684" i="2"/>
  <c r="Z9676" i="2"/>
  <c r="Z9668" i="2"/>
  <c r="Z9660" i="2"/>
  <c r="Z9652" i="2"/>
  <c r="Z9644" i="2"/>
  <c r="Y9973" i="2"/>
  <c r="Y9941" i="2"/>
  <c r="Y9909" i="2"/>
  <c r="X9881" i="2"/>
  <c r="X9865" i="2"/>
  <c r="X9849" i="2"/>
  <c r="X9833" i="2"/>
  <c r="Y10457" i="2"/>
  <c r="Z10378" i="2"/>
  <c r="X10400" i="2"/>
  <c r="Z10287" i="2"/>
  <c r="Y10363" i="2"/>
  <c r="X10271" i="2"/>
  <c r="X10239" i="2"/>
  <c r="X10207" i="2"/>
  <c r="Y10309" i="2"/>
  <c r="Y10245" i="2"/>
  <c r="Y10181" i="2"/>
  <c r="X10149" i="2"/>
  <c r="X10117" i="2"/>
  <c r="X10085" i="2"/>
  <c r="X10340" i="2"/>
  <c r="Z10263" i="2"/>
  <c r="Z10199" i="2"/>
  <c r="Y10254" i="2"/>
  <c r="Z10141" i="2"/>
  <c r="Z10077" i="2"/>
  <c r="X10042" i="2"/>
  <c r="X10010" i="2"/>
  <c r="Z9975" i="2"/>
  <c r="Z9959" i="2"/>
  <c r="Z9943" i="2"/>
  <c r="Z9927" i="2"/>
  <c r="Z9911" i="2"/>
  <c r="Z9895" i="2"/>
  <c r="Y9877" i="2"/>
  <c r="Y9861" i="2"/>
  <c r="Y9845" i="2"/>
  <c r="Y9829" i="2"/>
  <c r="Y9813" i="2"/>
  <c r="Y9797" i="2"/>
  <c r="Y9781" i="2"/>
  <c r="Y9765" i="2"/>
  <c r="Y9749" i="2"/>
  <c r="Z10439" i="2"/>
  <c r="Y10149" i="2"/>
  <c r="Y10085" i="2"/>
  <c r="Y10021" i="2"/>
  <c r="Y10150" i="2"/>
  <c r="X10392" i="2"/>
  <c r="Y10377" i="2"/>
  <c r="X10268" i="2"/>
  <c r="X10204" i="2"/>
  <c r="Y10204" i="2"/>
  <c r="X10146" i="2"/>
  <c r="X10082" i="2"/>
  <c r="Z10044" i="2"/>
  <c r="Z10012" i="2"/>
  <c r="Z9980" i="2"/>
  <c r="Z9948" i="2"/>
  <c r="Z9916" i="2"/>
  <c r="Z9884" i="2"/>
  <c r="Y10131" i="2"/>
  <c r="Y10003" i="2"/>
  <c r="Y10084" i="2"/>
  <c r="Y10020" i="2"/>
  <c r="Y9956" i="2"/>
  <c r="Y9892" i="2"/>
  <c r="X9854" i="2"/>
  <c r="X9822" i="2"/>
  <c r="X9790" i="2"/>
  <c r="X9758" i="2"/>
  <c r="X9737" i="2"/>
  <c r="X9721" i="2"/>
  <c r="X9705" i="2"/>
  <c r="X9689" i="2"/>
  <c r="X9673" i="2"/>
  <c r="X9657" i="2"/>
  <c r="X9641" i="2"/>
  <c r="Y9937" i="2"/>
  <c r="X9869" i="2"/>
  <c r="X9837" i="2"/>
  <c r="X9817" i="2"/>
  <c r="X9801" i="2"/>
  <c r="X9785" i="2"/>
  <c r="X9769" i="2"/>
  <c r="X9753" i="2"/>
  <c r="Y9726" i="2"/>
  <c r="Y9710" i="2"/>
  <c r="Y9694" i="2"/>
  <c r="Y9678" i="2"/>
  <c r="Y9662" i="2"/>
  <c r="Y9646" i="2"/>
  <c r="Z9633" i="2"/>
  <c r="Z9625" i="2"/>
  <c r="Z9617" i="2"/>
  <c r="Z9609" i="2"/>
  <c r="Z9601" i="2"/>
  <c r="Z9593" i="2"/>
  <c r="Z9585" i="2"/>
  <c r="Z9577" i="2"/>
  <c r="Z9569" i="2"/>
  <c r="Z9561" i="2"/>
  <c r="Z9553" i="2"/>
  <c r="Z9545" i="2"/>
  <c r="Z9537" i="2"/>
  <c r="Z9529" i="2"/>
  <c r="Z9521" i="2"/>
  <c r="Z9513" i="2"/>
  <c r="Z9505" i="2"/>
  <c r="Z9497" i="2"/>
  <c r="Z9489" i="2"/>
  <c r="Z9481" i="2"/>
  <c r="Z9473" i="2"/>
  <c r="Z9465" i="2"/>
  <c r="Z9457" i="2"/>
  <c r="Z9449" i="2"/>
  <c r="Z9441" i="2"/>
  <c r="Y9634" i="2"/>
  <c r="Y9626" i="2"/>
  <c r="Y9618" i="2"/>
  <c r="Y9610" i="2"/>
  <c r="Y9602" i="2"/>
  <c r="Y9594" i="2"/>
  <c r="Y9586" i="2"/>
  <c r="Y9578" i="2"/>
  <c r="Y9570" i="2"/>
  <c r="Y9562" i="2"/>
  <c r="Y9554" i="2"/>
  <c r="Y9546" i="2"/>
  <c r="Y9538" i="2"/>
  <c r="Y9530" i="2"/>
  <c r="Y9522" i="2"/>
  <c r="Y9514" i="2"/>
  <c r="Y9506" i="2"/>
  <c r="Y9498" i="2"/>
  <c r="Y9490" i="2"/>
  <c r="Y9482" i="2"/>
  <c r="Y9474" i="2"/>
  <c r="Y9466" i="2"/>
  <c r="Y9458" i="2"/>
  <c r="Y9448" i="2"/>
  <c r="Y9436" i="2"/>
  <c r="Y9428" i="2"/>
  <c r="Y9420" i="2"/>
  <c r="Y9412" i="2"/>
  <c r="Y9404" i="2"/>
  <c r="Y9396" i="2"/>
  <c r="Y9388" i="2"/>
  <c r="Y9380" i="2"/>
  <c r="Y9372" i="2"/>
  <c r="Y9364" i="2"/>
  <c r="Y9356" i="2"/>
  <c r="Y9348" i="2"/>
  <c r="Y9340" i="2"/>
  <c r="Y9332" i="2"/>
  <c r="Y9324" i="2"/>
  <c r="Y9316" i="2"/>
  <c r="Y9308" i="2"/>
  <c r="Y9300" i="2"/>
  <c r="Y9292" i="2"/>
  <c r="Y9284" i="2"/>
  <c r="Y9276" i="2"/>
  <c r="Y9268" i="2"/>
  <c r="Y9260" i="2"/>
  <c r="Y9252" i="2"/>
  <c r="Y9244" i="2"/>
  <c r="Y9236" i="2"/>
  <c r="Y9228" i="2"/>
  <c r="Y9220" i="2"/>
  <c r="Y9212" i="2"/>
  <c r="Y9204" i="2"/>
  <c r="Y9196" i="2"/>
  <c r="Y9188" i="2"/>
  <c r="Y9180" i="2"/>
  <c r="Y9172" i="2"/>
  <c r="Y9164" i="2"/>
  <c r="Y9156" i="2"/>
  <c r="Y9148" i="2"/>
  <c r="Y9140" i="2"/>
  <c r="Y9132" i="2"/>
  <c r="Y9124" i="2"/>
  <c r="Y9116" i="2"/>
  <c r="Y9108" i="2"/>
  <c r="Y9100" i="2"/>
  <c r="Y9092" i="2"/>
  <c r="Y9084" i="2"/>
  <c r="Y9076" i="2"/>
  <c r="Y9068" i="2"/>
  <c r="Y9060" i="2"/>
  <c r="Y9052" i="2"/>
  <c r="Y9044" i="2"/>
  <c r="Y9036" i="2"/>
  <c r="Y9441" i="2"/>
  <c r="X9433" i="2"/>
  <c r="X9425" i="2"/>
  <c r="X9417" i="2"/>
  <c r="X9409" i="2"/>
  <c r="X9401" i="2"/>
  <c r="X9393" i="2"/>
  <c r="X9385" i="2"/>
  <c r="Z10373" i="2"/>
  <c r="Z10282" i="2"/>
  <c r="X10216" i="2"/>
  <c r="Y10240" i="2"/>
  <c r="X10158" i="2"/>
  <c r="X10094" i="2"/>
  <c r="Z10050" i="2"/>
  <c r="Z10018" i="2"/>
  <c r="Z9986" i="2"/>
  <c r="Z9954" i="2"/>
  <c r="Z9922" i="2"/>
  <c r="Z9890" i="2"/>
  <c r="Y10167" i="2"/>
  <c r="Y10039" i="2"/>
  <c r="Y10104" i="2"/>
  <c r="Y10038" i="2"/>
  <c r="Y9974" i="2"/>
  <c r="Y9910" i="2"/>
  <c r="X9860" i="2"/>
  <c r="X9828" i="2"/>
  <c r="X9796" i="2"/>
  <c r="X9764" i="2"/>
  <c r="Z9729" i="2"/>
  <c r="Z9713" i="2"/>
  <c r="Z9697" i="2"/>
  <c r="Z9681" i="2"/>
  <c r="Z9665" i="2"/>
  <c r="Z9649" i="2"/>
  <c r="Y9987" i="2"/>
  <c r="Y9923" i="2"/>
  <c r="X9875" i="2"/>
  <c r="X9843" i="2"/>
  <c r="X9811" i="2"/>
  <c r="X9779" i="2"/>
  <c r="X9747" i="2"/>
  <c r="Y9717" i="2"/>
  <c r="Y9685" i="2"/>
  <c r="Y9653" i="2"/>
  <c r="X9633" i="2"/>
  <c r="X9617" i="2"/>
  <c r="X9601" i="2"/>
  <c r="X9585" i="2"/>
  <c r="X9569" i="2"/>
  <c r="X9553" i="2"/>
  <c r="X9537" i="2"/>
  <c r="X9521" i="2"/>
  <c r="X9505" i="2"/>
  <c r="X9489" i="2"/>
  <c r="X9473" i="2"/>
  <c r="X9457" i="2"/>
  <c r="X9441" i="2"/>
  <c r="X9430" i="2"/>
  <c r="X9414" i="2"/>
  <c r="X9398" i="2"/>
  <c r="X9382" i="2"/>
  <c r="X9374" i="2"/>
  <c r="X9366" i="2"/>
  <c r="X9358" i="2"/>
  <c r="X9350" i="2"/>
  <c r="X9342" i="2"/>
  <c r="X9334" i="2"/>
  <c r="X9326" i="2"/>
  <c r="X9318" i="2"/>
  <c r="X9310" i="2"/>
  <c r="X9302" i="2"/>
  <c r="X9294" i="2"/>
  <c r="X9286" i="2"/>
  <c r="X9278" i="2"/>
  <c r="X9270" i="2"/>
  <c r="X9262" i="2"/>
  <c r="X9254" i="2"/>
  <c r="X9246" i="2"/>
  <c r="X9238" i="2"/>
  <c r="X9230" i="2"/>
  <c r="X9222" i="2"/>
  <c r="X9214" i="2"/>
  <c r="X9206" i="2"/>
  <c r="X9198" i="2"/>
  <c r="X9190" i="2"/>
  <c r="X9182" i="2"/>
  <c r="X9174" i="2"/>
  <c r="X9166" i="2"/>
  <c r="X9158" i="2"/>
  <c r="X9150" i="2"/>
  <c r="X9142" i="2"/>
  <c r="X9134" i="2"/>
  <c r="X9126" i="2"/>
  <c r="X9118" i="2"/>
  <c r="X9110" i="2"/>
  <c r="X9102" i="2"/>
  <c r="X9094" i="2"/>
  <c r="X9086" i="2"/>
  <c r="X9078" i="2"/>
  <c r="X9070" i="2"/>
  <c r="X9062" i="2"/>
  <c r="X9054" i="2"/>
  <c r="X9046" i="2"/>
  <c r="X9038" i="2"/>
  <c r="X9030" i="2"/>
  <c r="Z10407" i="2"/>
  <c r="Y10133" i="2"/>
  <c r="Y10069" i="2"/>
  <c r="Y10005" i="2"/>
  <c r="Y10134" i="2"/>
  <c r="X10328" i="2"/>
  <c r="Z10257" i="2"/>
  <c r="Z10193" i="2"/>
  <c r="Y10236" i="2"/>
  <c r="Z10135" i="2"/>
  <c r="Z10071" i="2"/>
  <c r="X10039" i="2"/>
  <c r="X10007" i="2"/>
  <c r="X9975" i="2"/>
  <c r="X9943" i="2"/>
  <c r="X9911" i="2"/>
  <c r="Z10437" i="2"/>
  <c r="Y10099" i="2"/>
  <c r="Y10164" i="2"/>
  <c r="Y10068" i="2"/>
  <c r="Y10004" i="2"/>
  <c r="Y9940" i="2"/>
  <c r="X9870" i="2"/>
  <c r="X9838" i="2"/>
  <c r="X9806" i="2"/>
  <c r="X9774" i="2"/>
  <c r="X9742" i="2"/>
  <c r="X9729" i="2"/>
  <c r="X9713" i="2"/>
  <c r="X9697" i="2"/>
  <c r="X9681" i="2"/>
  <c r="X9665" i="2"/>
  <c r="X9649" i="2"/>
  <c r="Y9953" i="2"/>
  <c r="Y9889" i="2"/>
  <c r="X9853" i="2"/>
  <c r="X9821" i="2"/>
  <c r="X9809" i="2"/>
  <c r="X9793" i="2"/>
  <c r="X9777" i="2"/>
  <c r="X9761" i="2"/>
  <c r="X9745" i="2"/>
  <c r="Y9722" i="2"/>
  <c r="Y9706" i="2"/>
  <c r="Y9690" i="2"/>
  <c r="Y9674" i="2"/>
  <c r="Y9658" i="2"/>
  <c r="Y9642" i="2"/>
  <c r="X9632" i="2"/>
  <c r="X9624" i="2"/>
  <c r="X9616" i="2"/>
  <c r="X9608" i="2"/>
  <c r="X9600" i="2"/>
  <c r="X9592" i="2"/>
  <c r="X9584" i="2"/>
  <c r="X9576" i="2"/>
  <c r="X9568" i="2"/>
  <c r="X9560" i="2"/>
  <c r="X9552" i="2"/>
  <c r="X9544" i="2"/>
  <c r="X9536" i="2"/>
  <c r="X9528" i="2"/>
  <c r="X9520" i="2"/>
  <c r="X9512" i="2"/>
  <c r="X9504" i="2"/>
  <c r="X9496" i="2"/>
  <c r="X9488" i="2"/>
  <c r="X9480" i="2"/>
  <c r="X9472" i="2"/>
  <c r="X9464" i="2"/>
  <c r="X9456" i="2"/>
  <c r="X9448" i="2"/>
  <c r="Z9738" i="2"/>
  <c r="Y9632" i="2"/>
  <c r="Y9624" i="2"/>
  <c r="Y9616" i="2"/>
  <c r="Y9608" i="2"/>
  <c r="Y9600" i="2"/>
  <c r="Y9592" i="2"/>
  <c r="Y9584" i="2"/>
  <c r="Y9576" i="2"/>
  <c r="Y9568" i="2"/>
  <c r="Y9560" i="2"/>
  <c r="Y9552" i="2"/>
  <c r="Y9544" i="2"/>
  <c r="Y9536" i="2"/>
  <c r="Y9528" i="2"/>
  <c r="Y9520" i="2"/>
  <c r="Y9512" i="2"/>
  <c r="Y9504" i="2"/>
  <c r="Y9496" i="2"/>
  <c r="Y9488" i="2"/>
  <c r="Y9480" i="2"/>
  <c r="Y9472" i="2"/>
  <c r="Y9464" i="2"/>
  <c r="Y9456" i="2"/>
  <c r="Y9444" i="2"/>
  <c r="Y9434" i="2"/>
  <c r="Y9426" i="2"/>
  <c r="Y9418" i="2"/>
  <c r="Y9410" i="2"/>
  <c r="Y9402" i="2"/>
  <c r="Y9394" i="2"/>
  <c r="Y9386" i="2"/>
  <c r="Y9378" i="2"/>
  <c r="Y9370" i="2"/>
  <c r="Y9362" i="2"/>
  <c r="Y9354" i="2"/>
  <c r="Y9346" i="2"/>
  <c r="Y9338" i="2"/>
  <c r="Y9330" i="2"/>
  <c r="Y9322" i="2"/>
  <c r="Y9314" i="2"/>
  <c r="Y9306" i="2"/>
  <c r="Y9298" i="2"/>
  <c r="Y9290" i="2"/>
  <c r="Y9282" i="2"/>
  <c r="Y9274" i="2"/>
  <c r="Y9266" i="2"/>
  <c r="Y9258" i="2"/>
  <c r="Y9250" i="2"/>
  <c r="Y9242" i="2"/>
  <c r="Y9234" i="2"/>
  <c r="Y9226" i="2"/>
  <c r="Y9218" i="2"/>
  <c r="Y9210" i="2"/>
  <c r="Y9202" i="2"/>
  <c r="Y9194" i="2"/>
  <c r="Y9186" i="2"/>
  <c r="Y9178" i="2"/>
  <c r="Y9170" i="2"/>
  <c r="Y9162" i="2"/>
  <c r="Y9154" i="2"/>
  <c r="Y9146" i="2"/>
  <c r="Y9138" i="2"/>
  <c r="Y9130" i="2"/>
  <c r="Y9122" i="2"/>
  <c r="Y9114" i="2"/>
  <c r="Y9106" i="2"/>
  <c r="Y9098" i="2"/>
  <c r="Y9090" i="2"/>
  <c r="Y9082" i="2"/>
  <c r="Y9074" i="2"/>
  <c r="Y9066" i="2"/>
  <c r="Y9058" i="2"/>
  <c r="Y9050" i="2"/>
  <c r="Y9042" i="2"/>
  <c r="Y9034" i="2"/>
  <c r="X9437" i="2"/>
  <c r="X9429" i="2"/>
  <c r="X9421" i="2"/>
  <c r="X9413" i="2"/>
  <c r="X9405" i="2"/>
  <c r="X9397" i="2"/>
  <c r="X9389" i="2"/>
  <c r="X10352" i="2"/>
  <c r="Z10269" i="2"/>
  <c r="Z10205" i="2"/>
  <c r="Y10272" i="2"/>
  <c r="Z10147" i="2"/>
  <c r="Z10083" i="2"/>
  <c r="X10045" i="2"/>
  <c r="X10013" i="2"/>
  <c r="X9981" i="2"/>
  <c r="X9949" i="2"/>
  <c r="X9917" i="2"/>
  <c r="X9885" i="2"/>
  <c r="Y10135" i="2"/>
  <c r="Y10007" i="2"/>
  <c r="Y10086" i="2"/>
  <c r="Y10022" i="2"/>
  <c r="Y9958" i="2"/>
  <c r="Y9894" i="2"/>
  <c r="Z9865" i="2"/>
  <c r="Z9833" i="2"/>
  <c r="Z9801" i="2"/>
  <c r="Z9769" i="2"/>
  <c r="Z9737" i="2"/>
  <c r="Z9721" i="2"/>
  <c r="Z9705" i="2"/>
  <c r="Z9689" i="2"/>
  <c r="Z9673" i="2"/>
  <c r="Z9657" i="2"/>
  <c r="Z9641" i="2"/>
  <c r="Y9939" i="2"/>
  <c r="Z9880" i="2"/>
  <c r="Z9848" i="2"/>
  <c r="Z9816" i="2"/>
  <c r="Z9784" i="2"/>
  <c r="Z9752" i="2"/>
  <c r="Y9725" i="2"/>
  <c r="Y9693" i="2"/>
  <c r="Y9661" i="2"/>
  <c r="Z9630" i="2"/>
  <c r="Z9614" i="2"/>
  <c r="Z9598" i="2"/>
  <c r="Z9582" i="2"/>
  <c r="Z9566" i="2"/>
  <c r="Z9550" i="2"/>
  <c r="Z9534" i="2"/>
  <c r="Z9518" i="2"/>
  <c r="Z9502" i="2"/>
  <c r="Z9486" i="2"/>
  <c r="Z9470" i="2"/>
  <c r="Z9454" i="2"/>
  <c r="X9438" i="2"/>
  <c r="X9422" i="2"/>
  <c r="X9406" i="2"/>
  <c r="X9390" i="2"/>
  <c r="Z9375" i="2"/>
  <c r="Z9367" i="2"/>
  <c r="Z9359" i="2"/>
  <c r="Z9351" i="2"/>
  <c r="Z9343" i="2"/>
  <c r="Z9335" i="2"/>
  <c r="Z9327" i="2"/>
  <c r="Z9319" i="2"/>
  <c r="Z9311" i="2"/>
  <c r="Z9303" i="2"/>
  <c r="Z9295" i="2"/>
  <c r="Z9287" i="2"/>
  <c r="Z9279" i="2"/>
  <c r="Z9271" i="2"/>
  <c r="Z9263" i="2"/>
  <c r="Z9255" i="2"/>
  <c r="Z9247" i="2"/>
  <c r="Z9239" i="2"/>
  <c r="Z9231" i="2"/>
  <c r="Z9223" i="2"/>
  <c r="Z9215" i="2"/>
  <c r="Z9207" i="2"/>
  <c r="Z9199" i="2"/>
  <c r="Z9191" i="2"/>
  <c r="Z9183" i="2"/>
  <c r="Z9175" i="2"/>
  <c r="Z9167" i="2"/>
  <c r="Z9159" i="2"/>
  <c r="Z9151" i="2"/>
  <c r="Z9143" i="2"/>
  <c r="Z9135" i="2"/>
  <c r="Z9127" i="2"/>
  <c r="Z9119" i="2"/>
  <c r="Z9111" i="2"/>
  <c r="Z9103" i="2"/>
  <c r="Z9095" i="2"/>
  <c r="Z9087" i="2"/>
  <c r="Z9079" i="2"/>
  <c r="Z9071" i="2"/>
  <c r="Z9063" i="2"/>
  <c r="Z9055" i="2"/>
  <c r="Z9047" i="2"/>
  <c r="Z9039" i="2"/>
  <c r="Z9031" i="2"/>
  <c r="X9022" i="2"/>
  <c r="X9014" i="2"/>
  <c r="X10462" i="2"/>
  <c r="Z10362" i="2"/>
  <c r="X10314" i="2"/>
  <c r="Y10395" i="2"/>
  <c r="X10231" i="2"/>
  <c r="Y10285" i="2"/>
  <c r="X10173" i="2"/>
  <c r="X10109" i="2"/>
  <c r="Y10381" i="2"/>
  <c r="Z10183" i="2"/>
  <c r="X10104" i="2"/>
  <c r="Z10023" i="2"/>
  <c r="X9982" i="2"/>
  <c r="X9950" i="2"/>
  <c r="X9918" i="2"/>
  <c r="X9886" i="2"/>
  <c r="Y9855" i="2"/>
  <c r="Y9823" i="2"/>
  <c r="Y9791" i="2"/>
  <c r="Y9759" i="2"/>
  <c r="Z10415" i="2"/>
  <c r="Y10141" i="2"/>
  <c r="Y10013" i="2"/>
  <c r="Z10381" i="2"/>
  <c r="X10220" i="2"/>
  <c r="Y10188" i="2"/>
  <c r="X10063" i="2"/>
  <c r="X9999" i="2"/>
  <c r="X9935" i="2"/>
  <c r="Y10115" i="2"/>
  <c r="Y10076" i="2"/>
  <c r="Y9948" i="2"/>
  <c r="X9862" i="2"/>
  <c r="X9798" i="2"/>
  <c r="X9725" i="2"/>
  <c r="X9693" i="2"/>
  <c r="X9661" i="2"/>
  <c r="Y9929" i="2"/>
  <c r="Z9834" i="2"/>
  <c r="Z9794" i="2"/>
  <c r="Z9762" i="2"/>
  <c r="Y9708" i="2"/>
  <c r="Y9676" i="2"/>
  <c r="Y9644" i="2"/>
  <c r="X9630" i="2"/>
  <c r="X9614" i="2"/>
  <c r="X9598" i="2"/>
  <c r="X9582" i="2"/>
  <c r="X9566" i="2"/>
  <c r="X9550" i="2"/>
  <c r="X9534" i="2"/>
  <c r="X9518" i="2"/>
  <c r="X9502" i="2"/>
  <c r="X9486" i="2"/>
  <c r="X9470" i="2"/>
  <c r="X9454" i="2"/>
  <c r="Y9637" i="2"/>
  <c r="Y9621" i="2"/>
  <c r="Y9605" i="2"/>
  <c r="Y9589" i="2"/>
  <c r="Y9573" i="2"/>
  <c r="Y9557" i="2"/>
  <c r="Y9541" i="2"/>
  <c r="Y9525" i="2"/>
  <c r="Y9509" i="2"/>
  <c r="Y9493" i="2"/>
  <c r="Y9477" i="2"/>
  <c r="Y9461" i="2"/>
  <c r="Y9439" i="2"/>
  <c r="Y9423" i="2"/>
  <c r="Y9407" i="2"/>
  <c r="Y9391" i="2"/>
  <c r="Y9375" i="2"/>
  <c r="Y9359" i="2"/>
  <c r="Y9343" i="2"/>
  <c r="Y9327" i="2"/>
  <c r="Y9311" i="2"/>
  <c r="Y9295" i="2"/>
  <c r="Y9279" i="2"/>
  <c r="Y9263" i="2"/>
  <c r="Y9247" i="2"/>
  <c r="Y9231" i="2"/>
  <c r="Y9215" i="2"/>
  <c r="Y9199" i="2"/>
  <c r="Y9183" i="2"/>
  <c r="Y9167" i="2"/>
  <c r="Y9151" i="2"/>
  <c r="Y9135" i="2"/>
  <c r="Y9119" i="2"/>
  <c r="Y9103" i="2"/>
  <c r="Y9087" i="2"/>
  <c r="Y9071" i="2"/>
  <c r="Y9055" i="2"/>
  <c r="Y9039" i="2"/>
  <c r="Z9432" i="2"/>
  <c r="Z9416" i="2"/>
  <c r="Z9400" i="2"/>
  <c r="Z9384" i="2"/>
  <c r="Z10253" i="2"/>
  <c r="X10174" i="2"/>
  <c r="Z10058" i="2"/>
  <c r="Z9994" i="2"/>
  <c r="Z9930" i="2"/>
  <c r="Y10087" i="2"/>
  <c r="Y10062" i="2"/>
  <c r="Y9934" i="2"/>
  <c r="X9836" i="2"/>
  <c r="X9772" i="2"/>
  <c r="X9712" i="2"/>
  <c r="X9680" i="2"/>
  <c r="X9648" i="2"/>
  <c r="Y9915" i="2"/>
  <c r="X9851" i="2"/>
  <c r="X9787" i="2"/>
  <c r="Y9713" i="2"/>
  <c r="Y9649" i="2"/>
  <c r="Z9610" i="2"/>
  <c r="Z9578" i="2"/>
  <c r="Z9546" i="2"/>
  <c r="Z9514" i="2"/>
  <c r="Z9482" i="2"/>
  <c r="Z9450" i="2"/>
  <c r="X9418" i="2"/>
  <c r="X9386" i="2"/>
  <c r="X9368" i="2"/>
  <c r="X9352" i="2"/>
  <c r="X9336" i="2"/>
  <c r="X9320" i="2"/>
  <c r="X9304" i="2"/>
  <c r="X9288" i="2"/>
  <c r="X9272" i="2"/>
  <c r="X9256" i="2"/>
  <c r="X9240" i="2"/>
  <c r="X9224" i="2"/>
  <c r="X9208" i="2"/>
  <c r="X9192" i="2"/>
  <c r="X9176" i="2"/>
  <c r="X9160" i="2"/>
  <c r="X9144" i="2"/>
  <c r="X9128" i="2"/>
  <c r="X9112" i="2"/>
  <c r="X9096" i="2"/>
  <c r="X9080" i="2"/>
  <c r="X9064" i="2"/>
  <c r="X9048" i="2"/>
  <c r="X9032" i="2"/>
  <c r="X9016" i="2"/>
  <c r="Y9025" i="2"/>
  <c r="Y9009" i="2"/>
  <c r="Z9002" i="2"/>
  <c r="Z8994" i="2"/>
  <c r="Z8986" i="2"/>
  <c r="Z8978" i="2"/>
  <c r="Z8970" i="2"/>
  <c r="Z8962" i="2"/>
  <c r="Z8954" i="2"/>
  <c r="Z8946" i="2"/>
  <c r="Z8938" i="2"/>
  <c r="Z8930" i="2"/>
  <c r="Z8922" i="2"/>
  <c r="Z8914" i="2"/>
  <c r="Z8906" i="2"/>
  <c r="Z8898" i="2"/>
  <c r="Z8890" i="2"/>
  <c r="Z8882" i="2"/>
  <c r="Z8874" i="2"/>
  <c r="Z8866" i="2"/>
  <c r="Z8858" i="2"/>
  <c r="Z8850" i="2"/>
  <c r="Z8842" i="2"/>
  <c r="Z8834" i="2"/>
  <c r="Z8826" i="2"/>
  <c r="Z8818" i="2"/>
  <c r="Z8810" i="2"/>
  <c r="Z8802" i="2"/>
  <c r="Z8794" i="2"/>
  <c r="Z8786" i="2"/>
  <c r="Z8778" i="2"/>
  <c r="Z8770" i="2"/>
  <c r="Z8762" i="2"/>
  <c r="Z8754" i="2"/>
  <c r="Z8746" i="2"/>
  <c r="Z8738" i="2"/>
  <c r="Z8730" i="2"/>
  <c r="Z8722" i="2"/>
  <c r="Z8714" i="2"/>
  <c r="Z8706" i="2"/>
  <c r="Z8698" i="2"/>
  <c r="Z8690" i="2"/>
  <c r="Z8682" i="2"/>
  <c r="Z8674" i="2"/>
  <c r="Z8666" i="2"/>
  <c r="Z8658" i="2"/>
  <c r="Z8650" i="2"/>
  <c r="Z8642" i="2"/>
  <c r="Z8634" i="2"/>
  <c r="Z8626" i="2"/>
  <c r="Z8618" i="2"/>
  <c r="Z8610" i="2"/>
  <c r="Z8602" i="2"/>
  <c r="Z8594" i="2"/>
  <c r="Z8586" i="2"/>
  <c r="Z8578" i="2"/>
  <c r="Z8570" i="2"/>
  <c r="Z8562" i="2"/>
  <c r="Z8554" i="2"/>
  <c r="Z8546" i="2"/>
  <c r="Z8538" i="2"/>
  <c r="Z8530" i="2"/>
  <c r="Z8522" i="2"/>
  <c r="Z8514" i="2"/>
  <c r="Z8506" i="2"/>
  <c r="Z8498" i="2"/>
  <c r="Z8490" i="2"/>
  <c r="Z8482" i="2"/>
  <c r="Z8474" i="2"/>
  <c r="Z8466" i="2"/>
  <c r="Z8458" i="2"/>
  <c r="Z8450" i="2"/>
  <c r="Z8442" i="2"/>
  <c r="Z8434" i="2"/>
  <c r="Z8426" i="2"/>
  <c r="X9018" i="2"/>
  <c r="X9010" i="2"/>
  <c r="Y10430" i="2"/>
  <c r="Y10352" i="2"/>
  <c r="X10307" i="2"/>
  <c r="Z10220" i="2"/>
  <c r="Y10317" i="2"/>
  <c r="Y10189" i="2"/>
  <c r="X10141" i="2"/>
  <c r="X10077" i="2"/>
  <c r="Z10247" i="2"/>
  <c r="X10168" i="2"/>
  <c r="Z10055" i="2"/>
  <c r="Z9991" i="2"/>
  <c r="Z9955" i="2"/>
  <c r="Z9923" i="2"/>
  <c r="Z9891" i="2"/>
  <c r="Y9863" i="2"/>
  <c r="Y9831" i="2"/>
  <c r="Y9799" i="2"/>
  <c r="Y9767" i="2"/>
  <c r="Z10447" i="2"/>
  <c r="Y10045" i="2"/>
  <c r="Y10110" i="2"/>
  <c r="Z10241" i="2"/>
  <c r="X10162" i="2"/>
  <c r="Z10052" i="2"/>
  <c r="Z9988" i="2"/>
  <c r="Z9924" i="2"/>
  <c r="Z10453" i="2"/>
  <c r="Y10116" i="2"/>
  <c r="Y9980" i="2"/>
  <c r="Z9851" i="2"/>
  <c r="Z9787" i="2"/>
  <c r="Z9730" i="2"/>
  <c r="Z9698" i="2"/>
  <c r="Z9666" i="2"/>
  <c r="Y9961" i="2"/>
  <c r="Z9866" i="2"/>
  <c r="Z9810" i="2"/>
  <c r="Z9778" i="2"/>
  <c r="Z9746" i="2"/>
  <c r="Y9716" i="2"/>
  <c r="Y9684" i="2"/>
  <c r="Y9652" i="2"/>
  <c r="Z9627" i="2"/>
  <c r="Z9611" i="2"/>
  <c r="Z9595" i="2"/>
  <c r="Z9579" i="2"/>
  <c r="Z9563" i="2"/>
  <c r="Z9547" i="2"/>
  <c r="Z9531" i="2"/>
  <c r="Z9515" i="2"/>
  <c r="Z9499" i="2"/>
  <c r="Z9483" i="2"/>
  <c r="Z9467" i="2"/>
  <c r="Z9451" i="2"/>
  <c r="Z9742" i="2"/>
  <c r="Y9625" i="2"/>
  <c r="Y9609" i="2"/>
  <c r="Y9593" i="2"/>
  <c r="Y9577" i="2"/>
  <c r="Y9561" i="2"/>
  <c r="Y9545" i="2"/>
  <c r="Y9529" i="2"/>
  <c r="Y9513" i="2"/>
  <c r="Y9497" i="2"/>
  <c r="Y9481" i="2"/>
  <c r="Y9465" i="2"/>
  <c r="Y9446" i="2"/>
  <c r="Y9427" i="2"/>
  <c r="Y9411" i="2"/>
  <c r="Y9395" i="2"/>
  <c r="Y9379" i="2"/>
  <c r="Y9363" i="2"/>
  <c r="Y9347" i="2"/>
  <c r="Y9331" i="2"/>
  <c r="Y9315" i="2"/>
  <c r="Y9299" i="2"/>
  <c r="Y9283" i="2"/>
  <c r="Y9267" i="2"/>
  <c r="Y9251" i="2"/>
  <c r="Y9235" i="2"/>
  <c r="Y9219" i="2"/>
  <c r="Y9203" i="2"/>
  <c r="Y9187" i="2"/>
  <c r="Y9171" i="2"/>
  <c r="Y9155" i="2"/>
  <c r="Y9139" i="2"/>
  <c r="Y9123" i="2"/>
  <c r="Y9107" i="2"/>
  <c r="Y9091" i="2"/>
  <c r="Y9075" i="2"/>
  <c r="Y9059" i="2"/>
  <c r="Y9043" i="2"/>
  <c r="Z9440" i="2"/>
  <c r="Z9424" i="2"/>
  <c r="Z9408" i="2"/>
  <c r="Z9392" i="2"/>
  <c r="X10413" i="2"/>
  <c r="Z10189" i="2"/>
  <c r="X10110" i="2"/>
  <c r="Z10026" i="2"/>
  <c r="Z9962" i="2"/>
  <c r="Z9898" i="2"/>
  <c r="Y10151" i="2"/>
  <c r="Y10094" i="2"/>
  <c r="Y9966" i="2"/>
  <c r="X9868" i="2"/>
  <c r="X9804" i="2"/>
  <c r="X9740" i="2"/>
  <c r="Z9717" i="2"/>
  <c r="Z9685" i="2"/>
  <c r="Z9653" i="2"/>
  <c r="Y9883" i="2"/>
  <c r="X9819" i="2"/>
  <c r="X9755" i="2"/>
  <c r="Y9697" i="2"/>
  <c r="X9637" i="2"/>
  <c r="X9605" i="2"/>
  <c r="X9573" i="2"/>
  <c r="X9541" i="2"/>
  <c r="X9509" i="2"/>
  <c r="X9477" i="2"/>
  <c r="X9445" i="2"/>
  <c r="Z9423" i="2"/>
  <c r="Z9391" i="2"/>
  <c r="X9376" i="2"/>
  <c r="X9360" i="2"/>
  <c r="X9344" i="2"/>
  <c r="X9328" i="2"/>
  <c r="X9312" i="2"/>
  <c r="X9296" i="2"/>
  <c r="X9280" i="2"/>
  <c r="X9264" i="2"/>
  <c r="X9248" i="2"/>
  <c r="X9232" i="2"/>
  <c r="X9216" i="2"/>
  <c r="X9200" i="2"/>
  <c r="X9184" i="2"/>
  <c r="X9168" i="2"/>
  <c r="X9152" i="2"/>
  <c r="X9136" i="2"/>
  <c r="X9120" i="2"/>
  <c r="X9104" i="2"/>
  <c r="X9088" i="2"/>
  <c r="X9072" i="2"/>
  <c r="X9056" i="2"/>
  <c r="X9040" i="2"/>
  <c r="X9024" i="2"/>
  <c r="X9008" i="2"/>
  <c r="Y9021" i="2"/>
  <c r="Z9006" i="2"/>
  <c r="Z8998" i="2"/>
  <c r="Z8990" i="2"/>
  <c r="Z8982" i="2"/>
  <c r="Z8974" i="2"/>
  <c r="Z8966" i="2"/>
  <c r="Z8958" i="2"/>
  <c r="Z8950" i="2"/>
  <c r="Z8942" i="2"/>
  <c r="Z8934" i="2"/>
  <c r="Z8926" i="2"/>
  <c r="Z8918" i="2"/>
  <c r="Z8910" i="2"/>
  <c r="Z8902" i="2"/>
  <c r="Z8894" i="2"/>
  <c r="Z8886" i="2"/>
  <c r="Z8878" i="2"/>
  <c r="Z8870" i="2"/>
  <c r="Z8862" i="2"/>
  <c r="Z8854" i="2"/>
  <c r="Z8846" i="2"/>
  <c r="Z8838" i="2"/>
  <c r="Z8830" i="2"/>
  <c r="Z8822" i="2"/>
  <c r="Z8814" i="2"/>
  <c r="Z8806" i="2"/>
  <c r="Z8798" i="2"/>
  <c r="Z8790" i="2"/>
  <c r="Z8782" i="2"/>
  <c r="Z8774" i="2"/>
  <c r="Z8766" i="2"/>
  <c r="Z8758" i="2"/>
  <c r="Z8750" i="2"/>
  <c r="Z8742" i="2"/>
  <c r="Z8734" i="2"/>
  <c r="Z8726" i="2"/>
  <c r="Z8718" i="2"/>
  <c r="Z8710" i="2"/>
  <c r="Z8702" i="2"/>
  <c r="Z8694" i="2"/>
  <c r="Z8686" i="2"/>
  <c r="Z8678" i="2"/>
  <c r="Z8670" i="2"/>
  <c r="Z8662" i="2"/>
  <c r="Z8654" i="2"/>
  <c r="Z8646" i="2"/>
  <c r="Z8638" i="2"/>
  <c r="Z8630" i="2"/>
  <c r="Z8622" i="2"/>
  <c r="Z8614" i="2"/>
  <c r="Z8606" i="2"/>
  <c r="Z8598" i="2"/>
  <c r="Z8590" i="2"/>
  <c r="Z8582" i="2"/>
  <c r="Z8574" i="2"/>
  <c r="Z8566" i="2"/>
  <c r="Z8558" i="2"/>
  <c r="Z8550" i="2"/>
  <c r="Z8542" i="2"/>
  <c r="Z8534" i="2"/>
  <c r="Z8526" i="2"/>
  <c r="Z8518" i="2"/>
  <c r="Z8510" i="2"/>
  <c r="Z8502" i="2"/>
  <c r="Z8494" i="2"/>
  <c r="Z8486" i="2"/>
  <c r="Z8478" i="2"/>
  <c r="Z8470" i="2"/>
  <c r="Z8462" i="2"/>
  <c r="Z8454" i="2"/>
  <c r="Z8446" i="2"/>
  <c r="Z8438" i="2"/>
  <c r="Z8430" i="2"/>
  <c r="Z8422" i="2"/>
  <c r="Z8414" i="2"/>
  <c r="Z8406" i="2"/>
  <c r="Z8398" i="2"/>
  <c r="Z8390" i="2"/>
  <c r="Z8382" i="2"/>
  <c r="Z8374" i="2"/>
  <c r="Z8366" i="2"/>
  <c r="Z8358" i="2"/>
  <c r="Z8350" i="2"/>
  <c r="Z8342" i="2"/>
  <c r="Z8334" i="2"/>
  <c r="Z8326" i="2"/>
  <c r="Z8318" i="2"/>
  <c r="Z8310" i="2"/>
  <c r="Z8302" i="2"/>
  <c r="Z8294" i="2"/>
  <c r="Z8286" i="2"/>
  <c r="Z8278" i="2"/>
  <c r="Z8270" i="2"/>
  <c r="Z8262" i="2"/>
  <c r="Z8254" i="2"/>
  <c r="Z8246" i="2"/>
  <c r="Z8238" i="2"/>
  <c r="X8229" i="2"/>
  <c r="X10309" i="2"/>
  <c r="Y10280" i="2"/>
  <c r="X10086" i="2"/>
  <c r="Z10014" i="2"/>
  <c r="Z9950" i="2"/>
  <c r="X8421" i="2"/>
  <c r="X8413" i="2"/>
  <c r="X8405" i="2"/>
  <c r="X8397" i="2"/>
  <c r="X8389" i="2"/>
  <c r="X8381" i="2"/>
  <c r="X8373" i="2"/>
  <c r="X8365" i="2"/>
  <c r="X8357" i="2"/>
  <c r="X8349" i="2"/>
  <c r="X8341" i="2"/>
  <c r="X8333" i="2"/>
  <c r="X8325" i="2"/>
  <c r="X8317" i="2"/>
  <c r="X8309" i="2"/>
  <c r="X8301" i="2"/>
  <c r="X8293" i="2"/>
  <c r="X8285" i="2"/>
  <c r="X8277" i="2"/>
  <c r="X8269" i="2"/>
  <c r="X8261" i="2"/>
  <c r="X8253" i="2"/>
  <c r="X8245" i="2"/>
  <c r="X8237" i="2"/>
  <c r="Z10402" i="2"/>
  <c r="Z10229" i="2"/>
  <c r="Z9886" i="2"/>
  <c r="Y10079" i="2"/>
  <c r="Y10058" i="2"/>
  <c r="Y9930" i="2"/>
  <c r="X9856" i="2"/>
  <c r="X9792" i="2"/>
  <c r="X9722" i="2"/>
  <c r="X9690" i="2"/>
  <c r="X9658" i="2"/>
  <c r="Y9975" i="2"/>
  <c r="X9871" i="2"/>
  <c r="X9807" i="2"/>
  <c r="X9743" i="2"/>
  <c r="Y9679" i="2"/>
  <c r="X9631" i="2"/>
  <c r="X9599" i="2"/>
  <c r="X9567" i="2"/>
  <c r="X9535" i="2"/>
  <c r="X9503" i="2"/>
  <c r="X9471" i="2"/>
  <c r="X9428" i="2"/>
  <c r="X9396" i="2"/>
  <c r="Z9378" i="2"/>
  <c r="Z9362" i="2"/>
  <c r="Z9346" i="2"/>
  <c r="Z9330" i="2"/>
  <c r="Z9314" i="2"/>
  <c r="Z9298" i="2"/>
  <c r="Z9282" i="2"/>
  <c r="Z9266" i="2"/>
  <c r="Z9250" i="2"/>
  <c r="Z9234" i="2"/>
  <c r="Z9218" i="2"/>
  <c r="Z9202" i="2"/>
  <c r="Z9186" i="2"/>
  <c r="Z9170" i="2"/>
  <c r="Z9154" i="2"/>
  <c r="Z9138" i="2"/>
  <c r="Z9122" i="2"/>
  <c r="Z9106" i="2"/>
  <c r="Z9090" i="2"/>
  <c r="Z9074" i="2"/>
  <c r="Z9058" i="2"/>
  <c r="Z9042" i="2"/>
  <c r="Z9026" i="2"/>
  <c r="Z9010" i="2"/>
  <c r="Y9012" i="2"/>
  <c r="Y8993" i="2"/>
  <c r="Y8977" i="2"/>
  <c r="Y8961" i="2"/>
  <c r="Y8945" i="2"/>
  <c r="Y8929" i="2"/>
  <c r="Y8913" i="2"/>
  <c r="Y8897" i="2"/>
  <c r="Y8881" i="2"/>
  <c r="Y8865" i="2"/>
  <c r="Y8849" i="2"/>
  <c r="Y8833" i="2"/>
  <c r="Y8817" i="2"/>
  <c r="Y8801" i="2"/>
  <c r="Y8785" i="2"/>
  <c r="Y8769" i="2"/>
  <c r="Y8753" i="2"/>
  <c r="Y8737" i="2"/>
  <c r="Y8721" i="2"/>
  <c r="Y8705" i="2"/>
  <c r="Y8689" i="2"/>
  <c r="Y8673" i="2"/>
  <c r="Y8657" i="2"/>
  <c r="Y8641" i="2"/>
  <c r="Y8625" i="2"/>
  <c r="Y8609" i="2"/>
  <c r="Y8593" i="2"/>
  <c r="Y8577" i="2"/>
  <c r="Y8561" i="2"/>
  <c r="Y8545" i="2"/>
  <c r="Y8529" i="2"/>
  <c r="Y8513" i="2"/>
  <c r="Y8497" i="2"/>
  <c r="Y8481" i="2"/>
  <c r="Y8465" i="2"/>
  <c r="Y8449" i="2"/>
  <c r="Y8433" i="2"/>
  <c r="Y8417" i="2"/>
  <c r="Y8401" i="2"/>
  <c r="Y8385" i="2"/>
  <c r="Y8369" i="2"/>
  <c r="Y8353" i="2"/>
  <c r="Y8337" i="2"/>
  <c r="Y8321" i="2"/>
  <c r="Y8305" i="2"/>
  <c r="Y8289" i="2"/>
  <c r="Y8273" i="2"/>
  <c r="Y8257" i="2"/>
  <c r="Y8241" i="2"/>
  <c r="Y8225" i="2"/>
  <c r="X8996" i="2"/>
  <c r="X8980" i="2"/>
  <c r="X8964" i="2"/>
  <c r="X8948" i="2"/>
  <c r="X8932" i="2"/>
  <c r="X8916" i="2"/>
  <c r="X8900" i="2"/>
  <c r="X8884" i="2"/>
  <c r="X8868" i="2"/>
  <c r="X8852" i="2"/>
  <c r="X8836" i="2"/>
  <c r="X8820" i="2"/>
  <c r="X8804" i="2"/>
  <c r="X8788" i="2"/>
  <c r="X8772" i="2"/>
  <c r="X8756" i="2"/>
  <c r="X8740" i="2"/>
  <c r="X8724" i="2"/>
  <c r="X8708" i="2"/>
  <c r="X8692" i="2"/>
  <c r="X8676" i="2"/>
  <c r="X8660" i="2"/>
  <c r="X8644" i="2"/>
  <c r="X8628" i="2"/>
  <c r="X8612" i="2"/>
  <c r="X8596" i="2"/>
  <c r="X8580" i="2"/>
  <c r="X8564" i="2"/>
  <c r="X8548" i="2"/>
  <c r="X8532" i="2"/>
  <c r="X8516" i="2"/>
  <c r="X8500" i="2"/>
  <c r="X8484" i="2"/>
  <c r="X8468" i="2"/>
  <c r="X8452" i="2"/>
  <c r="X8436" i="2"/>
  <c r="X8420" i="2"/>
  <c r="X8404" i="2"/>
  <c r="X8388" i="2"/>
  <c r="X8372" i="2"/>
  <c r="X8356" i="2"/>
  <c r="X8340" i="2"/>
  <c r="X8324" i="2"/>
  <c r="X8308" i="2"/>
  <c r="X8292" i="2"/>
  <c r="X8276" i="2"/>
  <c r="X8260" i="2"/>
  <c r="X8244" i="2"/>
  <c r="Y8212" i="2"/>
  <c r="Y8196" i="2"/>
  <c r="Y8180" i="2"/>
  <c r="Y8164" i="2"/>
  <c r="Y8148" i="2"/>
  <c r="Y8132" i="2"/>
  <c r="Y8116" i="2"/>
  <c r="Y8100" i="2"/>
  <c r="Y8084" i="2"/>
  <c r="Y8068" i="2"/>
  <c r="Y8052" i="2"/>
  <c r="Y8036" i="2"/>
  <c r="Y8020" i="2"/>
  <c r="Y8004" i="2"/>
  <c r="Y7988" i="2"/>
  <c r="Y7972" i="2"/>
  <c r="Y7956" i="2"/>
  <c r="Y7940" i="2"/>
  <c r="Y7924" i="2"/>
  <c r="Y7908" i="2"/>
  <c r="Y7892" i="2"/>
  <c r="Y7876" i="2"/>
  <c r="Y7860" i="2"/>
  <c r="Y7844" i="2"/>
  <c r="Y7828" i="2"/>
  <c r="Y7812" i="2"/>
  <c r="Y7796" i="2"/>
  <c r="Y7780" i="2"/>
  <c r="Y7764" i="2"/>
  <c r="Y7748" i="2"/>
  <c r="Y7732" i="2"/>
  <c r="Y7716" i="2"/>
  <c r="Y7700" i="2"/>
  <c r="Y7687" i="2"/>
  <c r="Y7679" i="2"/>
  <c r="Y7671" i="2"/>
  <c r="Y7663" i="2"/>
  <c r="Y7655" i="2"/>
  <c r="Y7647" i="2"/>
  <c r="Y7639" i="2"/>
  <c r="Y7631" i="2"/>
  <c r="Y7623" i="2"/>
  <c r="Y7615" i="2"/>
  <c r="Y7607" i="2"/>
  <c r="Y7599" i="2"/>
  <c r="Y7591" i="2"/>
  <c r="Y7583" i="2"/>
  <c r="Y7575" i="2"/>
  <c r="Y7567" i="2"/>
  <c r="Y7559" i="2"/>
  <c r="Y7551" i="2"/>
  <c r="Y7543" i="2"/>
  <c r="Y7535" i="2"/>
  <c r="Y7527" i="2"/>
  <c r="Y7519" i="2"/>
  <c r="Y7511" i="2"/>
  <c r="Y7503" i="2"/>
  <c r="Y7495" i="2"/>
  <c r="Y7487" i="2"/>
  <c r="Y7479" i="2"/>
  <c r="Y7471" i="2"/>
  <c r="Y7463" i="2"/>
  <c r="Y7455" i="2"/>
  <c r="Y7447" i="2"/>
  <c r="Y7439" i="2"/>
  <c r="Y7431" i="2"/>
  <c r="Y7423" i="2"/>
  <c r="Y7415" i="2"/>
  <c r="X8226" i="2"/>
  <c r="Z8219" i="2"/>
  <c r="Z8211" i="2"/>
  <c r="Z8203" i="2"/>
  <c r="Z8195" i="2"/>
  <c r="Z8187" i="2"/>
  <c r="Z8179" i="2"/>
  <c r="Z8171" i="2"/>
  <c r="Z8163" i="2"/>
  <c r="Z8155" i="2"/>
  <c r="Z8147" i="2"/>
  <c r="Z8139" i="2"/>
  <c r="Z8131" i="2"/>
  <c r="Z8123" i="2"/>
  <c r="Z8115" i="2"/>
  <c r="Z8107" i="2"/>
  <c r="Z8099" i="2"/>
  <c r="Z8091" i="2"/>
  <c r="Z8083" i="2"/>
  <c r="Z8075" i="2"/>
  <c r="Z8067" i="2"/>
  <c r="Z8059" i="2"/>
  <c r="Z8051" i="2"/>
  <c r="Z8043" i="2"/>
  <c r="Z8035" i="2"/>
  <c r="Z8027" i="2"/>
  <c r="Z8019" i="2"/>
  <c r="Z8011" i="2"/>
  <c r="Z8003" i="2"/>
  <c r="Z7995" i="2"/>
  <c r="Z7987" i="2"/>
  <c r="Z7979" i="2"/>
  <c r="Z7971" i="2"/>
  <c r="Z7963" i="2"/>
  <c r="Z7955" i="2"/>
  <c r="Z7947" i="2"/>
  <c r="Z7939" i="2"/>
  <c r="Z7931" i="2"/>
  <c r="Z7923" i="2"/>
  <c r="Z7915" i="2"/>
  <c r="Z7907" i="2"/>
  <c r="Z7899" i="2"/>
  <c r="Z7891" i="2"/>
  <c r="Z7883" i="2"/>
  <c r="Z7875" i="2"/>
  <c r="Z7867" i="2"/>
  <c r="Z7859" i="2"/>
  <c r="Z7851" i="2"/>
  <c r="Z7843" i="2"/>
  <c r="Z7835" i="2"/>
  <c r="Z7827" i="2"/>
  <c r="Z7819" i="2"/>
  <c r="Z7811" i="2"/>
  <c r="Z7803" i="2"/>
  <c r="Z7795" i="2"/>
  <c r="Z7787" i="2"/>
  <c r="Z7779" i="2"/>
  <c r="Z7771" i="2"/>
  <c r="Z7763" i="2"/>
  <c r="Z7755" i="2"/>
  <c r="Z7747" i="2"/>
  <c r="Z7739" i="2"/>
  <c r="Z7731" i="2"/>
  <c r="Z7723" i="2"/>
  <c r="Z7715" i="2"/>
  <c r="Z7707" i="2"/>
  <c r="Z7699" i="2"/>
  <c r="Z7691" i="2"/>
  <c r="Z7683" i="2"/>
  <c r="Z7675" i="2"/>
  <c r="Z7667" i="2"/>
  <c r="Z7659" i="2"/>
  <c r="Z7651" i="2"/>
  <c r="Z7643" i="2"/>
  <c r="Z7635" i="2"/>
  <c r="Z7627" i="2"/>
  <c r="Z7619" i="2"/>
  <c r="Z7611" i="2"/>
  <c r="Z7603" i="2"/>
  <c r="Z7595" i="2"/>
  <c r="Z7587" i="2"/>
  <c r="Z7579" i="2"/>
  <c r="Z7571" i="2"/>
  <c r="Z7563" i="2"/>
  <c r="Z7555" i="2"/>
  <c r="Z7547" i="2"/>
  <c r="Z7539" i="2"/>
  <c r="Z7531" i="2"/>
  <c r="Z7523" i="2"/>
  <c r="Z7515" i="2"/>
  <c r="Z7507" i="2"/>
  <c r="Z7499" i="2"/>
  <c r="Z7491" i="2"/>
  <c r="Z7483" i="2"/>
  <c r="Z7475" i="2"/>
  <c r="Z7467" i="2"/>
  <c r="Z7459" i="2"/>
  <c r="Z7451" i="2"/>
  <c r="Z7443" i="2"/>
  <c r="Z7435" i="2"/>
  <c r="Z7427" i="2"/>
  <c r="Z7419" i="2"/>
  <c r="Z7411" i="2"/>
  <c r="Z7403" i="2"/>
  <c r="Z7395" i="2"/>
  <c r="Z7387" i="2"/>
  <c r="Z7379" i="2"/>
  <c r="Z7371" i="2"/>
  <c r="Z7363" i="2"/>
  <c r="Z7355" i="2"/>
  <c r="Z7347" i="2"/>
  <c r="Z7339" i="2"/>
  <c r="Z7331" i="2"/>
  <c r="Z7323" i="2"/>
  <c r="Y7397" i="2"/>
  <c r="Y7381" i="2"/>
  <c r="Y7365" i="2"/>
  <c r="Y7349" i="2"/>
  <c r="Y7333" i="2"/>
  <c r="X7321" i="2"/>
  <c r="X7313" i="2"/>
  <c r="X7305" i="2"/>
  <c r="X7297" i="2"/>
  <c r="X7289" i="2"/>
  <c r="X7281" i="2"/>
  <c r="X7273" i="2"/>
  <c r="X7265" i="2"/>
  <c r="X7257" i="2"/>
  <c r="X7249" i="2"/>
  <c r="X7241" i="2"/>
  <c r="X7233" i="2"/>
  <c r="X7225" i="2"/>
  <c r="X7217" i="2"/>
  <c r="X7209" i="2"/>
  <c r="X7201" i="2"/>
  <c r="X7193" i="2"/>
  <c r="X7185" i="2"/>
  <c r="X7177" i="2"/>
  <c r="X7169" i="2"/>
  <c r="Y10398" i="2"/>
  <c r="X10334" i="2"/>
  <c r="Y10301" i="2"/>
  <c r="X10093" i="2"/>
  <c r="Y10238" i="2"/>
  <c r="Z10007" i="2"/>
  <c r="Z9931" i="2"/>
  <c r="Y9875" i="2"/>
  <c r="Y9811" i="2"/>
  <c r="Y9747" i="2"/>
  <c r="Y10158" i="2"/>
  <c r="X10047" i="2"/>
  <c r="X9919" i="2"/>
  <c r="Y10019" i="2"/>
  <c r="Y9900" i="2"/>
  <c r="Z9803" i="2"/>
  <c r="X9685" i="2"/>
  <c r="Z9882" i="2"/>
  <c r="X9765" i="2"/>
  <c r="Y9680" i="2"/>
  <c r="Z9631" i="2"/>
  <c r="Z9599" i="2"/>
  <c r="Z9567" i="2"/>
  <c r="Z9535" i="2"/>
  <c r="Z9503" i="2"/>
  <c r="Z9471" i="2"/>
  <c r="Y9623" i="2"/>
  <c r="Y9591" i="2"/>
  <c r="Y9559" i="2"/>
  <c r="Y9527" i="2"/>
  <c r="Y9495" i="2"/>
  <c r="Y9463" i="2"/>
  <c r="Y9425" i="2"/>
  <c r="Y9393" i="2"/>
  <c r="Y9361" i="2"/>
  <c r="Y9329" i="2"/>
  <c r="Y9297" i="2"/>
  <c r="Y9265" i="2"/>
  <c r="Y9233" i="2"/>
  <c r="Y9201" i="2"/>
  <c r="Y9169" i="2"/>
  <c r="Y9137" i="2"/>
  <c r="Y9105" i="2"/>
  <c r="Y9073" i="2"/>
  <c r="Y9041" i="2"/>
  <c r="Z9428" i="2"/>
  <c r="Z9396" i="2"/>
  <c r="Z10221" i="2"/>
  <c r="Z10099" i="2"/>
  <c r="X9957" i="2"/>
  <c r="Y9991" i="2"/>
  <c r="Y9886" i="2"/>
  <c r="X9756" i="2"/>
  <c r="X9704" i="2"/>
  <c r="X9640" i="2"/>
  <c r="Z9792" i="2"/>
  <c r="Z9634" i="2"/>
  <c r="Z9570" i="2"/>
  <c r="Z9506" i="2"/>
  <c r="Z9442" i="2"/>
  <c r="X9410" i="2"/>
  <c r="Z9353" i="2"/>
  <c r="Z9321" i="2"/>
  <c r="Z9289" i="2"/>
  <c r="Z9257" i="2"/>
  <c r="Z9225" i="2"/>
  <c r="Z9193" i="2"/>
  <c r="Z9161" i="2"/>
  <c r="Z9129" i="2"/>
  <c r="Z9097" i="2"/>
  <c r="Z9065" i="2"/>
  <c r="Z9033" i="2"/>
  <c r="Y9019" i="2"/>
  <c r="X8995" i="2"/>
  <c r="X8979" i="2"/>
  <c r="X8963" i="2"/>
  <c r="X8947" i="2"/>
  <c r="X8931" i="2"/>
  <c r="X8915" i="2"/>
  <c r="X8899" i="2"/>
  <c r="X8883" i="2"/>
  <c r="X8867" i="2"/>
  <c r="X8851" i="2"/>
  <c r="X8835" i="2"/>
  <c r="X8819" i="2"/>
  <c r="X8803" i="2"/>
  <c r="X8787" i="2"/>
  <c r="X8771" i="2"/>
  <c r="X8755" i="2"/>
  <c r="X8739" i="2"/>
  <c r="X8723" i="2"/>
  <c r="X8707" i="2"/>
  <c r="X8691" i="2"/>
  <c r="X8675" i="2"/>
  <c r="X8659" i="2"/>
  <c r="X8643" i="2"/>
  <c r="X8627" i="2"/>
  <c r="X8611" i="2"/>
  <c r="X8595" i="2"/>
  <c r="X8579" i="2"/>
  <c r="X8563" i="2"/>
  <c r="X8547" i="2"/>
  <c r="X8531" i="2"/>
  <c r="X8515" i="2"/>
  <c r="X8499" i="2"/>
  <c r="X8483" i="2"/>
  <c r="X8467" i="2"/>
  <c r="X8451" i="2"/>
  <c r="X8435" i="2"/>
  <c r="X8419" i="2"/>
  <c r="X8403" i="2"/>
  <c r="X8387" i="2"/>
  <c r="X8371" i="2"/>
  <c r="X8355" i="2"/>
  <c r="X8339" i="2"/>
  <c r="X8323" i="2"/>
  <c r="X8307" i="2"/>
  <c r="X8291" i="2"/>
  <c r="X8275" i="2"/>
  <c r="X8259" i="2"/>
  <c r="X8243" i="2"/>
  <c r="Z10075" i="2"/>
  <c r="X9945" i="2"/>
  <c r="Y10112" i="2"/>
  <c r="X9872" i="2"/>
  <c r="X9744" i="2"/>
  <c r="X9698" i="2"/>
  <c r="Y9959" i="2"/>
  <c r="Z9780" i="2"/>
  <c r="Y9671" i="2"/>
  <c r="X9607" i="2"/>
  <c r="X9543" i="2"/>
  <c r="X9479" i="2"/>
  <c r="X9404" i="2"/>
  <c r="Z9350" i="2"/>
  <c r="Z10107" i="2"/>
  <c r="X10025" i="2"/>
  <c r="X9961" i="2"/>
  <c r="X9897" i="2"/>
  <c r="Y10143" i="2"/>
  <c r="Y10090" i="2"/>
  <c r="Y9962" i="2"/>
  <c r="Z9845" i="2"/>
  <c r="Z9781" i="2"/>
  <c r="Z9727" i="2"/>
  <c r="Z9695" i="2"/>
  <c r="Z9663" i="2"/>
  <c r="Y9943" i="2"/>
  <c r="X9839" i="2"/>
  <c r="X9775" i="2"/>
  <c r="Y9695" i="2"/>
  <c r="Z9636" i="2"/>
  <c r="Z9604" i="2"/>
  <c r="Z9572" i="2"/>
  <c r="Z9540" i="2"/>
  <c r="Z9508" i="2"/>
  <c r="Z9476" i="2"/>
  <c r="Z9444" i="2"/>
  <c r="X9412" i="2"/>
  <c r="X9381" i="2"/>
  <c r="X9365" i="2"/>
  <c r="X9349" i="2"/>
  <c r="X9333" i="2"/>
  <c r="X9317" i="2"/>
  <c r="X9301" i="2"/>
  <c r="X9285" i="2"/>
  <c r="X9269" i="2"/>
  <c r="X9253" i="2"/>
  <c r="X9237" i="2"/>
  <c r="X9221" i="2"/>
  <c r="X9205" i="2"/>
  <c r="X9189" i="2"/>
  <c r="X9173" i="2"/>
  <c r="X9157" i="2"/>
  <c r="X9141" i="2"/>
  <c r="X9125" i="2"/>
  <c r="X9109" i="2"/>
  <c r="X9093" i="2"/>
  <c r="X9077" i="2"/>
  <c r="X9061" i="2"/>
  <c r="X9045" i="2"/>
  <c r="X9029" i="2"/>
  <c r="X9013" i="2"/>
  <c r="Y9005" i="2"/>
  <c r="Y8981" i="2"/>
  <c r="Y8949" i="2"/>
  <c r="Y8917" i="2"/>
  <c r="Y8885" i="2"/>
  <c r="Y8853" i="2"/>
  <c r="Y8821" i="2"/>
  <c r="Y8789" i="2"/>
  <c r="Y8757" i="2"/>
  <c r="Y8725" i="2"/>
  <c r="Y8693" i="2"/>
  <c r="Y8661" i="2"/>
  <c r="Y8629" i="2"/>
  <c r="Y8597" i="2"/>
  <c r="Y8565" i="2"/>
  <c r="Y8533" i="2"/>
  <c r="Y8501" i="2"/>
  <c r="Y8469" i="2"/>
  <c r="Y8437" i="2"/>
  <c r="Y8405" i="2"/>
  <c r="Y8373" i="2"/>
  <c r="Y8341" i="2"/>
  <c r="Y8309" i="2"/>
  <c r="Y8277" i="2"/>
  <c r="Y8245" i="2"/>
  <c r="Y8216" i="2"/>
  <c r="Y8184" i="2"/>
  <c r="Y8152" i="2"/>
  <c r="Y8120" i="2"/>
  <c r="Y8088" i="2"/>
  <c r="Y8056" i="2"/>
  <c r="Y8024" i="2"/>
  <c r="Y7992" i="2"/>
  <c r="Y7960" i="2"/>
  <c r="Y7928" i="2"/>
  <c r="Y7896" i="2"/>
  <c r="Y7864" i="2"/>
  <c r="Y7832" i="2"/>
  <c r="Y7800" i="2"/>
  <c r="Y7768" i="2"/>
  <c r="Y7736" i="2"/>
  <c r="Y7704" i="2"/>
  <c r="Y7681" i="2"/>
  <c r="Y7665" i="2"/>
  <c r="Y7649" i="2"/>
  <c r="Y7633" i="2"/>
  <c r="Y7617" i="2"/>
  <c r="Y7601" i="2"/>
  <c r="Y7585" i="2"/>
  <c r="Y7569" i="2"/>
  <c r="Y7553" i="2"/>
  <c r="Y7537" i="2"/>
  <c r="Y7521" i="2"/>
  <c r="Y7505" i="2"/>
  <c r="Y7489" i="2"/>
  <c r="Y7473" i="2"/>
  <c r="Y7457" i="2"/>
  <c r="Y7441" i="2"/>
  <c r="Y7425" i="2"/>
  <c r="Y7401" i="2"/>
  <c r="Y7369" i="2"/>
  <c r="Y7337" i="2"/>
  <c r="X7317" i="2"/>
  <c r="X7309" i="2"/>
  <c r="X7301" i="2"/>
  <c r="X7293" i="2"/>
  <c r="X7285" i="2"/>
  <c r="X7277" i="2"/>
  <c r="X7269" i="2"/>
  <c r="X7261" i="2"/>
  <c r="X7253" i="2"/>
  <c r="X7245" i="2"/>
  <c r="X7237" i="2"/>
  <c r="X7229" i="2"/>
  <c r="X7221" i="2"/>
  <c r="X7213" i="2"/>
  <c r="X7205" i="2"/>
  <c r="X7197" i="2"/>
  <c r="X7189" i="2"/>
  <c r="X7181" i="2"/>
  <c r="X7173" i="2"/>
  <c r="X7165" i="2"/>
  <c r="X10282" i="2"/>
  <c r="Z10114" i="2"/>
  <c r="X10194" i="2"/>
  <c r="X9942" i="2"/>
  <c r="Y9827" i="2"/>
  <c r="Y10029" i="2"/>
  <c r="Z10068" i="2"/>
  <c r="Z9940" i="2"/>
  <c r="Y9964" i="2"/>
  <c r="Y9696" i="2"/>
  <c r="Y9599" i="2"/>
  <c r="Y9535" i="2"/>
  <c r="Y9471" i="2"/>
  <c r="Y9401" i="2"/>
  <c r="Y9337" i="2"/>
  <c r="Y9273" i="2"/>
  <c r="Y9209" i="2"/>
  <c r="Y9145" i="2"/>
  <c r="Y9081" i="2"/>
  <c r="X10264" i="2"/>
  <c r="X10021" i="2"/>
  <c r="X9893" i="2"/>
  <c r="Y9950" i="2"/>
  <c r="Z9777" i="2"/>
  <c r="Z9602" i="2"/>
  <c r="Z9538" i="2"/>
  <c r="Z9474" i="2"/>
  <c r="Y9027" i="2"/>
  <c r="X10118" i="2"/>
  <c r="Z9966" i="2"/>
  <c r="Y10047" i="2"/>
  <c r="X9808" i="2"/>
  <c r="Y9703" i="2"/>
  <c r="Z9318" i="2"/>
  <c r="Z9286" i="2"/>
  <c r="Z9254" i="2"/>
  <c r="Z9222" i="2"/>
  <c r="Z9190" i="2"/>
  <c r="Z9158" i="2"/>
  <c r="Z9126" i="2"/>
  <c r="Z9094" i="2"/>
  <c r="Z9062" i="2"/>
  <c r="Z9030" i="2"/>
  <c r="Y9008" i="2"/>
  <c r="Y8975" i="2"/>
  <c r="Y8943" i="2"/>
  <c r="Y8911" i="2"/>
  <c r="Y8879" i="2"/>
  <c r="Y8847" i="2"/>
  <c r="Y8815" i="2"/>
  <c r="Y8783" i="2"/>
  <c r="Y8751" i="2"/>
  <c r="Y8719" i="2"/>
  <c r="Y8687" i="2"/>
  <c r="Y8655" i="2"/>
  <c r="Y8623" i="2"/>
  <c r="Y8591" i="2"/>
  <c r="Y8559" i="2"/>
  <c r="Y8527" i="2"/>
  <c r="Y8495" i="2"/>
  <c r="Y8463" i="2"/>
  <c r="Y8431" i="2"/>
  <c r="Y8399" i="2"/>
  <c r="Y8367" i="2"/>
  <c r="Y8335" i="2"/>
  <c r="Y8303" i="2"/>
  <c r="Y8271" i="2"/>
  <c r="Y8239" i="2"/>
  <c r="X8984" i="2"/>
  <c r="X8952" i="2"/>
  <c r="X8920" i="2"/>
  <c r="X8888" i="2"/>
  <c r="X8856" i="2"/>
  <c r="X8824" i="2"/>
  <c r="X8792" i="2"/>
  <c r="X8760" i="2"/>
  <c r="X8728" i="2"/>
  <c r="X8696" i="2"/>
  <c r="X8664" i="2"/>
  <c r="X8632" i="2"/>
  <c r="X8600" i="2"/>
  <c r="X8568" i="2"/>
  <c r="X8536" i="2"/>
  <c r="X8504" i="2"/>
  <c r="X8472" i="2"/>
  <c r="X8440" i="2"/>
  <c r="X8408" i="2"/>
  <c r="X8376" i="2"/>
  <c r="X8344" i="2"/>
  <c r="X8312" i="2"/>
  <c r="X8280" i="2"/>
  <c r="X8248" i="2"/>
  <c r="Y8218" i="2"/>
  <c r="Y8186" i="2"/>
  <c r="Y8154" i="2"/>
  <c r="Y8122" i="2"/>
  <c r="Y8090" i="2"/>
  <c r="Y8058" i="2"/>
  <c r="Y8026" i="2"/>
  <c r="Y7994" i="2"/>
  <c r="Y7962" i="2"/>
  <c r="Y7930" i="2"/>
  <c r="Y7898" i="2"/>
  <c r="Y7866" i="2"/>
  <c r="Y7834" i="2"/>
  <c r="Y7802" i="2"/>
  <c r="Y7770" i="2"/>
  <c r="Y7738" i="2"/>
  <c r="Y7706" i="2"/>
  <c r="Y7682" i="2"/>
  <c r="Y7666" i="2"/>
  <c r="Y7650" i="2"/>
  <c r="Y7634" i="2"/>
  <c r="Y7618" i="2"/>
  <c r="Y7602" i="2"/>
  <c r="Y7586" i="2"/>
  <c r="Y7570" i="2"/>
  <c r="Y7554" i="2"/>
  <c r="Y7538" i="2"/>
  <c r="Y7522" i="2"/>
  <c r="Y7506" i="2"/>
  <c r="Y7490" i="2"/>
  <c r="Y7474" i="2"/>
  <c r="Y7458" i="2"/>
  <c r="Y7442" i="2"/>
  <c r="Y7426" i="2"/>
  <c r="Z8235" i="2"/>
  <c r="X8208" i="2"/>
  <c r="X8192" i="2"/>
  <c r="X8176" i="2"/>
  <c r="X8160" i="2"/>
  <c r="X8144" i="2"/>
  <c r="X8128" i="2"/>
  <c r="X8112" i="2"/>
  <c r="X8096" i="2"/>
  <c r="X8080" i="2"/>
  <c r="X8064" i="2"/>
  <c r="X8048" i="2"/>
  <c r="X8032" i="2"/>
  <c r="X8016" i="2"/>
  <c r="X8000" i="2"/>
  <c r="X7984" i="2"/>
  <c r="X7968" i="2"/>
  <c r="X7952" i="2"/>
  <c r="X7936" i="2"/>
  <c r="X7920" i="2"/>
  <c r="X7904" i="2"/>
  <c r="X7888" i="2"/>
  <c r="X7872" i="2"/>
  <c r="X7856" i="2"/>
  <c r="X7840" i="2"/>
  <c r="X7824" i="2"/>
  <c r="X7808" i="2"/>
  <c r="X7792" i="2"/>
  <c r="X7776" i="2"/>
  <c r="X7760" i="2"/>
  <c r="X7744" i="2"/>
  <c r="X7728" i="2"/>
  <c r="X7712" i="2"/>
  <c r="X7696" i="2"/>
  <c r="X7680" i="2"/>
  <c r="X7664" i="2"/>
  <c r="X7648" i="2"/>
  <c r="X7632" i="2"/>
  <c r="X7616" i="2"/>
  <c r="X7600" i="2"/>
  <c r="X7584" i="2"/>
  <c r="X7568" i="2"/>
  <c r="X7552" i="2"/>
  <c r="X7536" i="2"/>
  <c r="X7520" i="2"/>
  <c r="X7504" i="2"/>
  <c r="X7488" i="2"/>
  <c r="X7472" i="2"/>
  <c r="X7456" i="2"/>
  <c r="X7440" i="2"/>
  <c r="X7424" i="2"/>
  <c r="X7408" i="2"/>
  <c r="X7392" i="2"/>
  <c r="X7376" i="2"/>
  <c r="X7360" i="2"/>
  <c r="X7344" i="2"/>
  <c r="X7328" i="2"/>
  <c r="Y7395" i="2"/>
  <c r="Y7363" i="2"/>
  <c r="Y7331" i="2"/>
  <c r="X7315" i="2"/>
  <c r="X7299" i="2"/>
  <c r="X7283" i="2"/>
  <c r="X7267" i="2"/>
  <c r="X7251" i="2"/>
  <c r="X7235" i="2"/>
  <c r="X7219" i="2"/>
  <c r="X7203" i="2"/>
  <c r="X7187" i="2"/>
  <c r="X7171" i="2"/>
  <c r="X7157" i="2"/>
  <c r="X7149" i="2"/>
  <c r="X7141" i="2"/>
  <c r="X7133" i="2"/>
  <c r="X7125" i="2"/>
  <c r="X7117" i="2"/>
  <c r="X7109" i="2"/>
  <c r="X7101" i="2"/>
  <c r="X7093" i="2"/>
  <c r="X7085" i="2"/>
  <c r="X7077" i="2"/>
  <c r="X7069" i="2"/>
  <c r="X7061" i="2"/>
  <c r="X7053" i="2"/>
  <c r="X7045" i="2"/>
  <c r="X7037" i="2"/>
  <c r="X7029" i="2"/>
  <c r="X7021" i="2"/>
  <c r="X7013" i="2"/>
  <c r="X7005" i="2"/>
  <c r="X6997" i="2"/>
  <c r="X6989" i="2"/>
  <c r="X6981" i="2"/>
  <c r="X6973" i="2"/>
  <c r="X6965" i="2"/>
  <c r="X6957" i="2"/>
  <c r="X6949" i="2"/>
  <c r="X6941" i="2"/>
  <c r="X6933" i="2"/>
  <c r="X6925" i="2"/>
  <c r="X6917" i="2"/>
  <c r="X6909" i="2"/>
  <c r="X6901" i="2"/>
  <c r="X6893" i="2"/>
  <c r="X6885" i="2"/>
  <c r="X6877" i="2"/>
  <c r="X6869" i="2"/>
  <c r="X6861" i="2"/>
  <c r="X6853" i="2"/>
  <c r="X6845" i="2"/>
  <c r="X6837" i="2"/>
  <c r="X6829" i="2"/>
  <c r="X6821" i="2"/>
  <c r="X6813" i="2"/>
  <c r="X6805" i="2"/>
  <c r="X6797" i="2"/>
  <c r="X6789" i="2"/>
  <c r="X6781" i="2"/>
  <c r="X6773" i="2"/>
  <c r="X6765" i="2"/>
  <c r="X6757" i="2"/>
  <c r="X6749" i="2"/>
  <c r="X6741" i="2"/>
  <c r="X6733" i="2"/>
  <c r="X6725" i="2"/>
  <c r="X6717" i="2"/>
  <c r="X6709" i="2"/>
  <c r="X6701" i="2"/>
  <c r="X6693" i="2"/>
  <c r="X6685" i="2"/>
  <c r="X6677" i="2"/>
  <c r="X6669" i="2"/>
  <c r="X6661" i="2"/>
  <c r="X6653" i="2"/>
  <c r="X6645" i="2"/>
  <c r="X6637" i="2"/>
  <c r="X6629" i="2"/>
  <c r="X6621" i="2"/>
  <c r="X6613" i="2"/>
  <c r="X6605" i="2"/>
  <c r="X6597" i="2"/>
  <c r="X6589" i="2"/>
  <c r="X6581" i="2"/>
  <c r="X6573" i="2"/>
  <c r="X6565" i="2"/>
  <c r="X6557" i="2"/>
  <c r="Y8973" i="2"/>
  <c r="Y8941" i="2"/>
  <c r="Y8909" i="2"/>
  <c r="Y8877" i="2"/>
  <c r="Y8845" i="2"/>
  <c r="Y8813" i="2"/>
  <c r="Y8781" i="2"/>
  <c r="Y8749" i="2"/>
  <c r="Y8717" i="2"/>
  <c r="Y8685" i="2"/>
  <c r="Y8653" i="2"/>
  <c r="Y8621" i="2"/>
  <c r="Y8589" i="2"/>
  <c r="Y8557" i="2"/>
  <c r="Y8525" i="2"/>
  <c r="Y8493" i="2"/>
  <c r="Y8461" i="2"/>
  <c r="Y8429" i="2"/>
  <c r="Y8397" i="2"/>
  <c r="Y8365" i="2"/>
  <c r="Y8333" i="2"/>
  <c r="Y8301" i="2"/>
  <c r="Y8269" i="2"/>
  <c r="Y8237" i="2"/>
  <c r="Z8993" i="2"/>
  <c r="Z8977" i="2"/>
  <c r="Z8961" i="2"/>
  <c r="Z8945" i="2"/>
  <c r="Z8929" i="2"/>
  <c r="Z8913" i="2"/>
  <c r="Z8897" i="2"/>
  <c r="Z8881" i="2"/>
  <c r="Z8865" i="2"/>
  <c r="Z8849" i="2"/>
  <c r="Z8833" i="2"/>
  <c r="Z8817" i="2"/>
  <c r="Z8801" i="2"/>
  <c r="Z8785" i="2"/>
  <c r="Z8769" i="2"/>
  <c r="Z8753" i="2"/>
  <c r="Z8737" i="2"/>
  <c r="Z8721" i="2"/>
  <c r="Z8705" i="2"/>
  <c r="Z8689" i="2"/>
  <c r="Z8673" i="2"/>
  <c r="Z8657" i="2"/>
  <c r="Z8641" i="2"/>
  <c r="Z8625" i="2"/>
  <c r="Z8609" i="2"/>
  <c r="Z8593" i="2"/>
  <c r="Z8577" i="2"/>
  <c r="Z8561" i="2"/>
  <c r="Z8545" i="2"/>
  <c r="Z8529" i="2"/>
  <c r="Z8513" i="2"/>
  <c r="Z8497" i="2"/>
  <c r="Z8481" i="2"/>
  <c r="Z8465" i="2"/>
  <c r="Z8449" i="2"/>
  <c r="Z8433" i="2"/>
  <c r="Z8417" i="2"/>
  <c r="Z8401" i="2"/>
  <c r="Z8385" i="2"/>
  <c r="Z8369" i="2"/>
  <c r="Z8353" i="2"/>
  <c r="Z8337" i="2"/>
  <c r="Z8321" i="2"/>
  <c r="Z8305" i="2"/>
  <c r="Z8289" i="2"/>
  <c r="Z8273" i="2"/>
  <c r="Z8257" i="2"/>
  <c r="Z8241" i="2"/>
  <c r="Z8224" i="2"/>
  <c r="Y8192" i="2"/>
  <c r="Y8160" i="2"/>
  <c r="Y8128" i="2"/>
  <c r="Y8096" i="2"/>
  <c r="Y8064" i="2"/>
  <c r="Y8032" i="2"/>
  <c r="Y8000" i="2"/>
  <c r="Y7968" i="2"/>
  <c r="Y7936" i="2"/>
  <c r="Y7904" i="2"/>
  <c r="Y7872" i="2"/>
  <c r="Y7840" i="2"/>
  <c r="Y7808" i="2"/>
  <c r="Y7776" i="2"/>
  <c r="Y7744" i="2"/>
  <c r="Y7712" i="2"/>
  <c r="Y7685" i="2"/>
  <c r="Y7669" i="2"/>
  <c r="Y7653" i="2"/>
  <c r="Y7637" i="2"/>
  <c r="Y7621" i="2"/>
  <c r="Y7605" i="2"/>
  <c r="Y7589" i="2"/>
  <c r="Y7573" i="2"/>
  <c r="Y7557" i="2"/>
  <c r="Y7541" i="2"/>
  <c r="Y7525" i="2"/>
  <c r="Y7509" i="2"/>
  <c r="Y7493" i="2"/>
  <c r="Y7477" i="2"/>
  <c r="Y7461" i="2"/>
  <c r="Y7445" i="2"/>
  <c r="Y7429" i="2"/>
  <c r="Y7413" i="2"/>
  <c r="Z8223" i="2"/>
  <c r="Z8215" i="2"/>
  <c r="Z8207" i="2"/>
  <c r="Z8199" i="2"/>
  <c r="Z8191" i="2"/>
  <c r="Z8183" i="2"/>
  <c r="Z8175" i="2"/>
  <c r="Z8167" i="2"/>
  <c r="Z8159" i="2"/>
  <c r="Z8151" i="2"/>
  <c r="Z8143" i="2"/>
  <c r="Z8135" i="2"/>
  <c r="Z8127" i="2"/>
  <c r="Z8119" i="2"/>
  <c r="Z8111" i="2"/>
  <c r="Z8103" i="2"/>
  <c r="Z8095" i="2"/>
  <c r="Z8087" i="2"/>
  <c r="Z8079" i="2"/>
  <c r="Z8071" i="2"/>
  <c r="Z8063" i="2"/>
  <c r="Z8055" i="2"/>
  <c r="Z8047" i="2"/>
  <c r="Z8039" i="2"/>
  <c r="Z8031" i="2"/>
  <c r="Z8023" i="2"/>
  <c r="Z8015" i="2"/>
  <c r="Z8007" i="2"/>
  <c r="Z7999" i="2"/>
  <c r="Z7991" i="2"/>
  <c r="Z7983" i="2"/>
  <c r="Z7975" i="2"/>
  <c r="Z7967" i="2"/>
  <c r="Z7959" i="2"/>
  <c r="Z7951" i="2"/>
  <c r="Z7943" i="2"/>
  <c r="Z7935" i="2"/>
  <c r="Z7927" i="2"/>
  <c r="Z7919" i="2"/>
  <c r="Z7911" i="2"/>
  <c r="Z7903" i="2"/>
  <c r="Z7895" i="2"/>
  <c r="Z7887" i="2"/>
  <c r="Z7879" i="2"/>
  <c r="Z7871" i="2"/>
  <c r="Z7863" i="2"/>
  <c r="Z7855" i="2"/>
  <c r="Z7847" i="2"/>
  <c r="Z7839" i="2"/>
  <c r="Z7831" i="2"/>
  <c r="Z7823" i="2"/>
  <c r="Z7815" i="2"/>
  <c r="Z7807" i="2"/>
  <c r="Z7799" i="2"/>
  <c r="Z7791" i="2"/>
  <c r="Z7783" i="2"/>
  <c r="Z7775" i="2"/>
  <c r="Z7767" i="2"/>
  <c r="Z7759" i="2"/>
  <c r="Z7751" i="2"/>
  <c r="Z7743" i="2"/>
  <c r="Z7735" i="2"/>
  <c r="Z7727" i="2"/>
  <c r="Z7719" i="2"/>
  <c r="Z7711" i="2"/>
  <c r="Z7703" i="2"/>
  <c r="Z7695" i="2"/>
  <c r="Z7687" i="2"/>
  <c r="Z7679" i="2"/>
  <c r="Z7671" i="2"/>
  <c r="Z7663" i="2"/>
  <c r="Z7655" i="2"/>
  <c r="Z7647" i="2"/>
  <c r="Z7639" i="2"/>
  <c r="Z7631" i="2"/>
  <c r="Z7623" i="2"/>
  <c r="Z7615" i="2"/>
  <c r="Z7607" i="2"/>
  <c r="Z7599" i="2"/>
  <c r="Z7591" i="2"/>
  <c r="Z7583" i="2"/>
  <c r="Z7575" i="2"/>
  <c r="Z7567" i="2"/>
  <c r="Z7559" i="2"/>
  <c r="Z7551" i="2"/>
  <c r="Z7543" i="2"/>
  <c r="Z7535" i="2"/>
  <c r="Z7527" i="2"/>
  <c r="Z7519" i="2"/>
  <c r="Z7511" i="2"/>
  <c r="Z7503" i="2"/>
  <c r="Z7495" i="2"/>
  <c r="Z7487" i="2"/>
  <c r="Z7479" i="2"/>
  <c r="Z7471" i="2"/>
  <c r="Z7463" i="2"/>
  <c r="Z7455" i="2"/>
  <c r="Z7447" i="2"/>
  <c r="Z7439" i="2"/>
  <c r="Z7431" i="2"/>
  <c r="Z7423" i="2"/>
  <c r="Z7415" i="2"/>
  <c r="Z7407" i="2"/>
  <c r="Z7399" i="2"/>
  <c r="Z7391" i="2"/>
  <c r="Z7383" i="2"/>
  <c r="Z7375" i="2"/>
  <c r="Z7367" i="2"/>
  <c r="Z7359" i="2"/>
  <c r="Z7351" i="2"/>
  <c r="Z7343" i="2"/>
  <c r="Z7335" i="2"/>
  <c r="Z7327" i="2"/>
  <c r="Y7393" i="2"/>
  <c r="Y7361" i="2"/>
  <c r="Y7329" i="2"/>
  <c r="Y10237" i="2"/>
  <c r="X10072" i="2"/>
  <c r="Y9859" i="2"/>
  <c r="Z10431" i="2"/>
  <c r="Z10273" i="2"/>
  <c r="Y10092" i="2"/>
  <c r="X9782" i="2"/>
  <c r="X9717" i="2"/>
  <c r="X9653" i="2"/>
  <c r="Z9818" i="2"/>
  <c r="Z9754" i="2"/>
  <c r="Y9664" i="2"/>
  <c r="Z9615" i="2"/>
  <c r="Z9583" i="2"/>
  <c r="Z9551" i="2"/>
  <c r="Z9519" i="2"/>
  <c r="Z9487" i="2"/>
  <c r="Z9455" i="2"/>
  <c r="Y9583" i="2"/>
  <c r="Y9519" i="2"/>
  <c r="Y9455" i="2"/>
  <c r="Y9385" i="2"/>
  <c r="Y9321" i="2"/>
  <c r="Y9257" i="2"/>
  <c r="Y9193" i="2"/>
  <c r="Y9129" i="2"/>
  <c r="Y9065" i="2"/>
  <c r="X9423" i="2"/>
  <c r="X9391" i="2"/>
  <c r="Y10320" i="2"/>
  <c r="X9736" i="2"/>
  <c r="X9672" i="2"/>
  <c r="Z9856" i="2"/>
  <c r="Y9721" i="2"/>
  <c r="X9380" i="2"/>
  <c r="X9348" i="2"/>
  <c r="X9316" i="2"/>
  <c r="X9284" i="2"/>
  <c r="X9252" i="2"/>
  <c r="X9220" i="2"/>
  <c r="X9188" i="2"/>
  <c r="X9156" i="2"/>
  <c r="X9124" i="2"/>
  <c r="X9092" i="2"/>
  <c r="X9060" i="2"/>
  <c r="X9028" i="2"/>
  <c r="Y9011" i="2"/>
  <c r="Z8992" i="2"/>
  <c r="Z8976" i="2"/>
  <c r="Z8960" i="2"/>
  <c r="Z8944" i="2"/>
  <c r="Z8928" i="2"/>
  <c r="Z8912" i="2"/>
  <c r="Z8896" i="2"/>
  <c r="Z8880" i="2"/>
  <c r="Z8864" i="2"/>
  <c r="Z8848" i="2"/>
  <c r="Z8832" i="2"/>
  <c r="Z8816" i="2"/>
  <c r="Z8800" i="2"/>
  <c r="Z8784" i="2"/>
  <c r="Z8768" i="2"/>
  <c r="Z8752" i="2"/>
  <c r="Z8736" i="2"/>
  <c r="Z8720" i="2"/>
  <c r="Z8704" i="2"/>
  <c r="Z8688" i="2"/>
  <c r="Z8672" i="2"/>
  <c r="Z8656" i="2"/>
  <c r="Z8640" i="2"/>
  <c r="Z8624" i="2"/>
  <c r="Z8608" i="2"/>
  <c r="Z8592" i="2"/>
  <c r="Z8576" i="2"/>
  <c r="Z8560" i="2"/>
  <c r="Z8544" i="2"/>
  <c r="Z8528" i="2"/>
  <c r="Z8512" i="2"/>
  <c r="Z8496" i="2"/>
  <c r="Z8480" i="2"/>
  <c r="Z8464" i="2"/>
  <c r="Z8448" i="2"/>
  <c r="Z8432" i="2"/>
  <c r="Z8416" i="2"/>
  <c r="Z8400" i="2"/>
  <c r="Z8384" i="2"/>
  <c r="Z8368" i="2"/>
  <c r="Z8352" i="2"/>
  <c r="Z8336" i="2"/>
  <c r="Z8320" i="2"/>
  <c r="Z8304" i="2"/>
  <c r="Z8288" i="2"/>
  <c r="Z8272" i="2"/>
  <c r="Z8256" i="2"/>
  <c r="Z8240" i="2"/>
  <c r="X10336" i="2"/>
  <c r="Y10042" i="2"/>
  <c r="Z9687" i="2"/>
  <c r="Y9895" i="2"/>
  <c r="X9759" i="2"/>
  <c r="Z9596" i="2"/>
  <c r="Z9532" i="2"/>
  <c r="Z9468" i="2"/>
  <c r="X9436" i="2"/>
  <c r="X9377" i="2"/>
  <c r="X9345" i="2"/>
  <c r="X9313" i="2"/>
  <c r="X9281" i="2"/>
  <c r="X9249" i="2"/>
  <c r="X9217" i="2"/>
  <c r="X9185" i="2"/>
  <c r="X9153" i="2"/>
  <c r="X9121" i="2"/>
  <c r="X9089" i="2"/>
  <c r="X9057" i="2"/>
  <c r="X9025" i="2"/>
  <c r="Y9024" i="2"/>
  <c r="Y8983" i="2"/>
  <c r="Y8951" i="2"/>
  <c r="Y8919" i="2"/>
  <c r="Y8887" i="2"/>
  <c r="Y8855" i="2"/>
  <c r="Y8823" i="2"/>
  <c r="Y8791" i="2"/>
  <c r="Y8759" i="2"/>
  <c r="Y8727" i="2"/>
  <c r="Y8695" i="2"/>
  <c r="Y8663" i="2"/>
  <c r="Y8631" i="2"/>
  <c r="Y8599" i="2"/>
  <c r="Y8567" i="2"/>
  <c r="Y8535" i="2"/>
  <c r="Y8503" i="2"/>
  <c r="Y8471" i="2"/>
  <c r="Y8439" i="2"/>
  <c r="Y8407" i="2"/>
  <c r="Y8375" i="2"/>
  <c r="Y8343" i="2"/>
  <c r="Y8311" i="2"/>
  <c r="Y8279" i="2"/>
  <c r="Y8247" i="2"/>
  <c r="X9000" i="2"/>
  <c r="X8968" i="2"/>
  <c r="X8936" i="2"/>
  <c r="X8904" i="2"/>
  <c r="X8872" i="2"/>
  <c r="X8840" i="2"/>
  <c r="X8808" i="2"/>
  <c r="X8776" i="2"/>
  <c r="X8744" i="2"/>
  <c r="X8712" i="2"/>
  <c r="X8680" i="2"/>
  <c r="X8648" i="2"/>
  <c r="X8616" i="2"/>
  <c r="X8584" i="2"/>
  <c r="X8552" i="2"/>
  <c r="X8520" i="2"/>
  <c r="X8488" i="2"/>
  <c r="X8456" i="2"/>
  <c r="X8424" i="2"/>
  <c r="X8392" i="2"/>
  <c r="X8360" i="2"/>
  <c r="X8328" i="2"/>
  <c r="X8296" i="2"/>
  <c r="X8264" i="2"/>
  <c r="X8227" i="2"/>
  <c r="Y8194" i="2"/>
  <c r="Y8162" i="2"/>
  <c r="Y8130" i="2"/>
  <c r="Y8098" i="2"/>
  <c r="Y8066" i="2"/>
  <c r="Y8034" i="2"/>
  <c r="Y8002" i="2"/>
  <c r="Y7970" i="2"/>
  <c r="Y7938" i="2"/>
  <c r="Y7906" i="2"/>
  <c r="Y7874" i="2"/>
  <c r="Y7842" i="2"/>
  <c r="Y7810" i="2"/>
  <c r="Y7778" i="2"/>
  <c r="Y7746" i="2"/>
  <c r="Y7714" i="2"/>
  <c r="Y7686" i="2"/>
  <c r="Y7670" i="2"/>
  <c r="Y7654" i="2"/>
  <c r="Y7638" i="2"/>
  <c r="Y7622" i="2"/>
  <c r="Y7606" i="2"/>
  <c r="Y7590" i="2"/>
  <c r="Y7574" i="2"/>
  <c r="Y7558" i="2"/>
  <c r="Y7542" i="2"/>
  <c r="Y7526" i="2"/>
  <c r="Y7510" i="2"/>
  <c r="Y7494" i="2"/>
  <c r="Y7478" i="2"/>
  <c r="Y7462" i="2"/>
  <c r="Y7446" i="2"/>
  <c r="Y7430" i="2"/>
  <c r="Y7414" i="2"/>
  <c r="Z8221" i="2"/>
  <c r="Z8205" i="2"/>
  <c r="Z8189" i="2"/>
  <c r="Z8173" i="2"/>
  <c r="Z8157" i="2"/>
  <c r="Z8141" i="2"/>
  <c r="Z8125" i="2"/>
  <c r="Z8109" i="2"/>
  <c r="Z8093" i="2"/>
  <c r="Z8077" i="2"/>
  <c r="Z8061" i="2"/>
  <c r="Z8045" i="2"/>
  <c r="Z8029" i="2"/>
  <c r="Z8013" i="2"/>
  <c r="Z7997" i="2"/>
  <c r="Z7981" i="2"/>
  <c r="Z7965" i="2"/>
  <c r="Z7949" i="2"/>
  <c r="Z7933" i="2"/>
  <c r="Z7917" i="2"/>
  <c r="Z7901" i="2"/>
  <c r="Z7885" i="2"/>
  <c r="Z7869" i="2"/>
  <c r="Z7853" i="2"/>
  <c r="Z7837" i="2"/>
  <c r="Z7821" i="2"/>
  <c r="Z7805" i="2"/>
  <c r="Z7789" i="2"/>
  <c r="Z7773" i="2"/>
  <c r="Z7757" i="2"/>
  <c r="Z7741" i="2"/>
  <c r="Z7725" i="2"/>
  <c r="Z7709" i="2"/>
  <c r="Z7693" i="2"/>
  <c r="Z7677" i="2"/>
  <c r="Z7661" i="2"/>
  <c r="Z7645" i="2"/>
  <c r="Z7629" i="2"/>
  <c r="Z7613" i="2"/>
  <c r="Z7597" i="2"/>
  <c r="Z7581" i="2"/>
  <c r="Z7565" i="2"/>
  <c r="Z7549" i="2"/>
  <c r="Z7533" i="2"/>
  <c r="Z7517" i="2"/>
  <c r="Z7501" i="2"/>
  <c r="Z7485" i="2"/>
  <c r="Z7469" i="2"/>
  <c r="Z7453" i="2"/>
  <c r="Z7437" i="2"/>
  <c r="Z7421" i="2"/>
  <c r="Z7405" i="2"/>
  <c r="Z7389" i="2"/>
  <c r="Z7373" i="2"/>
  <c r="Z7357" i="2"/>
  <c r="Z7341" i="2"/>
  <c r="Z7325" i="2"/>
  <c r="Y7387" i="2"/>
  <c r="Y7355" i="2"/>
  <c r="Y7323" i="2"/>
  <c r="X7307" i="2"/>
  <c r="X7291" i="2"/>
  <c r="X7275" i="2"/>
  <c r="X7259" i="2"/>
  <c r="X7243" i="2"/>
  <c r="X7227" i="2"/>
  <c r="X7211" i="2"/>
  <c r="X7195" i="2"/>
  <c r="X7179" i="2"/>
  <c r="X7161" i="2"/>
  <c r="X7153" i="2"/>
  <c r="X7145" i="2"/>
  <c r="X7137" i="2"/>
  <c r="X7129" i="2"/>
  <c r="X7121" i="2"/>
  <c r="X7113" i="2"/>
  <c r="X7105" i="2"/>
  <c r="X7097" i="2"/>
  <c r="X7089" i="2"/>
  <c r="X7081" i="2"/>
  <c r="X7073" i="2"/>
  <c r="X7065" i="2"/>
  <c r="X7057" i="2"/>
  <c r="X7049" i="2"/>
  <c r="X7041" i="2"/>
  <c r="X7033" i="2"/>
  <c r="X7025" i="2"/>
  <c r="X7017" i="2"/>
  <c r="X6553" i="2"/>
  <c r="X6545" i="2"/>
  <c r="X6537" i="2"/>
  <c r="X6529" i="2"/>
  <c r="X6521" i="2"/>
  <c r="X6513" i="2"/>
  <c r="X6505" i="2"/>
  <c r="X6497" i="2"/>
  <c r="X6489" i="2"/>
  <c r="X6481" i="2"/>
  <c r="X6473" i="2"/>
  <c r="X6465" i="2"/>
  <c r="X6457" i="2"/>
  <c r="X6449" i="2"/>
  <c r="X6441" i="2"/>
  <c r="X6433" i="2"/>
  <c r="X6425" i="2"/>
  <c r="X6417" i="2"/>
  <c r="X6409" i="2"/>
  <c r="X6401" i="2"/>
  <c r="X6393" i="2"/>
  <c r="X6385" i="2"/>
  <c r="X6377" i="2"/>
  <c r="X6369" i="2"/>
  <c r="X6361" i="2"/>
  <c r="X6353" i="2"/>
  <c r="X6345" i="2"/>
  <c r="X6337" i="2"/>
  <c r="X6329" i="2"/>
  <c r="X6321" i="2"/>
  <c r="X6313" i="2"/>
  <c r="X6305" i="2"/>
  <c r="X6297" i="2"/>
  <c r="X6289" i="2"/>
  <c r="X6281" i="2"/>
  <c r="X6273" i="2"/>
  <c r="X6265" i="2"/>
  <c r="X6257" i="2"/>
  <c r="X6249" i="2"/>
  <c r="X6241" i="2"/>
  <c r="X6233" i="2"/>
  <c r="X6225" i="2"/>
  <c r="X6217" i="2"/>
  <c r="X6209" i="2"/>
  <c r="X6201" i="2"/>
  <c r="X6193" i="2"/>
  <c r="X6185" i="2"/>
  <c r="X6177" i="2"/>
  <c r="X6169" i="2"/>
  <c r="X6161" i="2"/>
  <c r="X6153" i="2"/>
  <c r="X6145" i="2"/>
  <c r="X6137" i="2"/>
  <c r="X6129" i="2"/>
  <c r="X6121" i="2"/>
  <c r="X6113" i="2"/>
  <c r="X6105" i="2"/>
  <c r="X6097" i="2"/>
  <c r="X6089" i="2"/>
  <c r="X6081" i="2"/>
  <c r="X6073" i="2"/>
  <c r="X6065" i="2"/>
  <c r="X6057" i="2"/>
  <c r="X6049" i="2"/>
  <c r="X6041" i="2"/>
  <c r="X6033" i="2"/>
  <c r="X6025" i="2"/>
  <c r="X6017" i="2"/>
  <c r="X6009" i="2"/>
  <c r="X6001" i="2"/>
  <c r="X5993" i="2"/>
  <c r="X5985" i="2"/>
  <c r="X5977" i="2"/>
  <c r="X5969" i="2"/>
  <c r="X5961" i="2"/>
  <c r="X5953" i="2"/>
  <c r="X5945" i="2"/>
  <c r="X5937" i="2"/>
  <c r="X5929" i="2"/>
  <c r="X5921" i="2"/>
  <c r="X5913" i="2"/>
  <c r="X5905" i="2"/>
  <c r="X5897" i="2"/>
  <c r="X5889" i="2"/>
  <c r="X5881" i="2"/>
  <c r="X5873" i="2"/>
  <c r="X5865" i="2"/>
  <c r="X5857" i="2"/>
  <c r="X5849" i="2"/>
  <c r="X5841" i="2"/>
  <c r="X5833" i="2"/>
  <c r="X5825" i="2"/>
  <c r="Y7402" i="2"/>
  <c r="Y7386" i="2"/>
  <c r="Y7370" i="2"/>
  <c r="Y7354" i="2"/>
  <c r="Y7338" i="2"/>
  <c r="Y7321" i="2"/>
  <c r="Y7305" i="2"/>
  <c r="Y7289" i="2"/>
  <c r="Y7273" i="2"/>
  <c r="Y7257" i="2"/>
  <c r="Y7241" i="2"/>
  <c r="Y7225" i="2"/>
  <c r="Y7209" i="2"/>
  <c r="Y7193" i="2"/>
  <c r="Y7177" i="2"/>
  <c r="Y7161" i="2"/>
  <c r="Y7145" i="2"/>
  <c r="Y7129" i="2"/>
  <c r="Y7113" i="2"/>
  <c r="Y7097" i="2"/>
  <c r="Y7081" i="2"/>
  <c r="Y7065" i="2"/>
  <c r="Y7049" i="2"/>
  <c r="Y7033" i="2"/>
  <c r="Y7017" i="2"/>
  <c r="Y7001" i="2"/>
  <c r="Y6985" i="2"/>
  <c r="Y6969" i="2"/>
  <c r="Y6953" i="2"/>
  <c r="Y6937" i="2"/>
  <c r="Y6921" i="2"/>
  <c r="Y6905" i="2"/>
  <c r="Y6889" i="2"/>
  <c r="Y6873" i="2"/>
  <c r="Y6857" i="2"/>
  <c r="Y6841" i="2"/>
  <c r="Y6825" i="2"/>
  <c r="Y6809" i="2"/>
  <c r="Y6793" i="2"/>
  <c r="Y6777" i="2"/>
  <c r="Y6761" i="2"/>
  <c r="Y6745" i="2"/>
  <c r="Y6729" i="2"/>
  <c r="Y6713" i="2"/>
  <c r="Y6697" i="2"/>
  <c r="Y6681" i="2"/>
  <c r="Y6665" i="2"/>
  <c r="Y6649" i="2"/>
  <c r="Y6633" i="2"/>
  <c r="Y6617" i="2"/>
  <c r="Y6601" i="2"/>
  <c r="Y6585" i="2"/>
  <c r="Y6569" i="2"/>
  <c r="Y6553" i="2"/>
  <c r="Y6537" i="2"/>
  <c r="Y6521" i="2"/>
  <c r="Y6505" i="2"/>
  <c r="Y6489" i="2"/>
  <c r="Y6473" i="2"/>
  <c r="Y6457" i="2"/>
  <c r="Y6441" i="2"/>
  <c r="Y6425" i="2"/>
  <c r="Y6409" i="2"/>
  <c r="Y6393" i="2"/>
  <c r="Y6377" i="2"/>
  <c r="Y6361" i="2"/>
  <c r="Y6345" i="2"/>
  <c r="Y6329" i="2"/>
  <c r="Y6313" i="2"/>
  <c r="Y6297" i="2"/>
  <c r="Y6281" i="2"/>
  <c r="Y6265" i="2"/>
  <c r="Y6249" i="2"/>
  <c r="Y6233" i="2"/>
  <c r="Y6217" i="2"/>
  <c r="Y6201" i="2"/>
  <c r="Y6185" i="2"/>
  <c r="Y6169" i="2"/>
  <c r="Y6153" i="2"/>
  <c r="Y6137" i="2"/>
  <c r="Y6121" i="2"/>
  <c r="Y6105" i="2"/>
  <c r="Y6089" i="2"/>
  <c r="Y6073" i="2"/>
  <c r="Y6057" i="2"/>
  <c r="Y6041" i="2"/>
  <c r="Y6025" i="2"/>
  <c r="Y6009" i="2"/>
  <c r="Y5993" i="2"/>
  <c r="Y5977" i="2"/>
  <c r="Y5961" i="2"/>
  <c r="Y5945" i="2"/>
  <c r="Y5929" i="2"/>
  <c r="Y5913" i="2"/>
  <c r="Y5897" i="2"/>
  <c r="Y5881" i="2"/>
  <c r="Y5865" i="2"/>
  <c r="Y5849" i="2"/>
  <c r="Y5833" i="2"/>
  <c r="X5821" i="2"/>
  <c r="X5813" i="2"/>
  <c r="X5805" i="2"/>
  <c r="X5797" i="2"/>
  <c r="X5789" i="2"/>
  <c r="X5781" i="2"/>
  <c r="X5773" i="2"/>
  <c r="X5765" i="2"/>
  <c r="X5757" i="2"/>
  <c r="X5749" i="2"/>
  <c r="X5741" i="2"/>
  <c r="X5733" i="2"/>
  <c r="X5725" i="2"/>
  <c r="X5717" i="2"/>
  <c r="X5709" i="2"/>
  <c r="X5701" i="2"/>
  <c r="X5693" i="2"/>
  <c r="X5685" i="2"/>
  <c r="X5677" i="2"/>
  <c r="X5669" i="2"/>
  <c r="X5661" i="2"/>
  <c r="X5653" i="2"/>
  <c r="X5645" i="2"/>
  <c r="X5637" i="2"/>
  <c r="X5629" i="2"/>
  <c r="X5621" i="2"/>
  <c r="X5613" i="2"/>
  <c r="X5605" i="2"/>
  <c r="X5597" i="2"/>
  <c r="X5589" i="2"/>
  <c r="X5581" i="2"/>
  <c r="X5573" i="2"/>
  <c r="X5565" i="2"/>
  <c r="X5557" i="2"/>
  <c r="X5549" i="2"/>
  <c r="X5541" i="2"/>
  <c r="X5533" i="2"/>
  <c r="X5525" i="2"/>
  <c r="X5517" i="2"/>
  <c r="X5509" i="2"/>
  <c r="X5501" i="2"/>
  <c r="X5493" i="2"/>
  <c r="X5485" i="2"/>
  <c r="X5477" i="2"/>
  <c r="X5469" i="2"/>
  <c r="X5461" i="2"/>
  <c r="Z10298" i="2"/>
  <c r="X10033" i="2"/>
  <c r="X9905" i="2"/>
  <c r="Y9986" i="2"/>
  <c r="Z9789" i="2"/>
  <c r="X9678" i="2"/>
  <c r="Z9868" i="2"/>
  <c r="X9739" i="2"/>
  <c r="Z9608" i="2"/>
  <c r="Z9544" i="2"/>
  <c r="Z9480" i="2"/>
  <c r="Z9405" i="2"/>
  <c r="Z9372" i="2"/>
  <c r="Z9340" i="2"/>
  <c r="Z9308" i="2"/>
  <c r="Z9276" i="2"/>
  <c r="Z9244" i="2"/>
  <c r="Z9212" i="2"/>
  <c r="Z9180" i="2"/>
  <c r="Z9148" i="2"/>
  <c r="Z9116" i="2"/>
  <c r="Z9084" i="2"/>
  <c r="Z9052" i="2"/>
  <c r="Z9020" i="2"/>
  <c r="Y8992" i="2"/>
  <c r="Y8960" i="2"/>
  <c r="Y8928" i="2"/>
  <c r="Y8896" i="2"/>
  <c r="Y8864" i="2"/>
  <c r="Y8832" i="2"/>
  <c r="Y8800" i="2"/>
  <c r="Y8768" i="2"/>
  <c r="Y8736" i="2"/>
  <c r="Y8704" i="2"/>
  <c r="Y8672" i="2"/>
  <c r="Y8640" i="2"/>
  <c r="Y8608" i="2"/>
  <c r="Y8576" i="2"/>
  <c r="Y8544" i="2"/>
  <c r="Y8512" i="2"/>
  <c r="Y8480" i="2"/>
  <c r="Y8448" i="2"/>
  <c r="Y8416" i="2"/>
  <c r="Y8384" i="2"/>
  <c r="Y8352" i="2"/>
  <c r="Y8320" i="2"/>
  <c r="Y8288" i="2"/>
  <c r="Y8256" i="2"/>
  <c r="Y8224" i="2"/>
  <c r="Z8995" i="2"/>
  <c r="Z8963" i="2"/>
  <c r="Z8931" i="2"/>
  <c r="Z8899" i="2"/>
  <c r="Z8867" i="2"/>
  <c r="Z8835" i="2"/>
  <c r="Z8803" i="2"/>
  <c r="Z8771" i="2"/>
  <c r="Z8739" i="2"/>
  <c r="Z8707" i="2"/>
  <c r="Z8675" i="2"/>
  <c r="Z8643" i="2"/>
  <c r="Z8611" i="2"/>
  <c r="Z8579" i="2"/>
  <c r="Z8547" i="2"/>
  <c r="Z8515" i="2"/>
  <c r="Z8483" i="2"/>
  <c r="Z8451" i="2"/>
  <c r="Z8419" i="2"/>
  <c r="Z8387" i="2"/>
  <c r="Z8355" i="2"/>
  <c r="Z8323" i="2"/>
  <c r="Z8291" i="2"/>
  <c r="Z8259" i="2"/>
  <c r="Y8219" i="2"/>
  <c r="Y8187" i="2"/>
  <c r="Y8155" i="2"/>
  <c r="Y8123" i="2"/>
  <c r="Y8091" i="2"/>
  <c r="Y8059" i="2"/>
  <c r="Y8027" i="2"/>
  <c r="Y7995" i="2"/>
  <c r="Y7963" i="2"/>
  <c r="Y7931" i="2"/>
  <c r="Y7899" i="2"/>
  <c r="Y7867" i="2"/>
  <c r="Y7835" i="2"/>
  <c r="Y7803" i="2"/>
  <c r="Y7771" i="2"/>
  <c r="Y7739" i="2"/>
  <c r="Y7707" i="2"/>
  <c r="X8236" i="2"/>
  <c r="X8219" i="2"/>
  <c r="X8203" i="2"/>
  <c r="X8187" i="2"/>
  <c r="X8171" i="2"/>
  <c r="X8155" i="2"/>
  <c r="X8139" i="2"/>
  <c r="X8123" i="2"/>
  <c r="X8107" i="2"/>
  <c r="X8091" i="2"/>
  <c r="X8075" i="2"/>
  <c r="X8059" i="2"/>
  <c r="X8043" i="2"/>
  <c r="X8027" i="2"/>
  <c r="X8011" i="2"/>
  <c r="X7995" i="2"/>
  <c r="X7979" i="2"/>
  <c r="X7963" i="2"/>
  <c r="X7947" i="2"/>
  <c r="X7931" i="2"/>
  <c r="X7915" i="2"/>
  <c r="X7899" i="2"/>
  <c r="X7883" i="2"/>
  <c r="X7867" i="2"/>
  <c r="X7851" i="2"/>
  <c r="X7835" i="2"/>
  <c r="X7819" i="2"/>
  <c r="X7803" i="2"/>
  <c r="X7787" i="2"/>
  <c r="X7771" i="2"/>
  <c r="X7755" i="2"/>
  <c r="X7739" i="2"/>
  <c r="X7723" i="2"/>
  <c r="X7707" i="2"/>
  <c r="X7691" i="2"/>
  <c r="X7675" i="2"/>
  <c r="X7659" i="2"/>
  <c r="X7643" i="2"/>
  <c r="X7627" i="2"/>
  <c r="X7611" i="2"/>
  <c r="X7595" i="2"/>
  <c r="X7579" i="2"/>
  <c r="X7563" i="2"/>
  <c r="X7547" i="2"/>
  <c r="X7531" i="2"/>
  <c r="X7515" i="2"/>
  <c r="X7499" i="2"/>
  <c r="X7483" i="2"/>
  <c r="X7467" i="2"/>
  <c r="X7451" i="2"/>
  <c r="X7435" i="2"/>
  <c r="X7419" i="2"/>
  <c r="X7403" i="2"/>
  <c r="X7387" i="2"/>
  <c r="X7371" i="2"/>
  <c r="X7355" i="2"/>
  <c r="X7339" i="2"/>
  <c r="X7323" i="2"/>
  <c r="X7310" i="2"/>
  <c r="X7294" i="2"/>
  <c r="X7278" i="2"/>
  <c r="X7262" i="2"/>
  <c r="X7246" i="2"/>
  <c r="X7230" i="2"/>
  <c r="X7214" i="2"/>
  <c r="X7198" i="2"/>
  <c r="X7182" i="2"/>
  <c r="X7166" i="2"/>
  <c r="X7150" i="2"/>
  <c r="X7134" i="2"/>
  <c r="X7118" i="2"/>
  <c r="X7102" i="2"/>
  <c r="X7086" i="2"/>
  <c r="X7070" i="2"/>
  <c r="X7054" i="2"/>
  <c r="X7038" i="2"/>
  <c r="X7022" i="2"/>
  <c r="X7006" i="2"/>
  <c r="X6990" i="2"/>
  <c r="X6974" i="2"/>
  <c r="X6958" i="2"/>
  <c r="X6942" i="2"/>
  <c r="X6926" i="2"/>
  <c r="X6910" i="2"/>
  <c r="X6894" i="2"/>
  <c r="X6878" i="2"/>
  <c r="X6862" i="2"/>
  <c r="X6846" i="2"/>
  <c r="X6830" i="2"/>
  <c r="X6814" i="2"/>
  <c r="X6798" i="2"/>
  <c r="X6782" i="2"/>
  <c r="X6766" i="2"/>
  <c r="X6750" i="2"/>
  <c r="X6734" i="2"/>
  <c r="X6702" i="2"/>
  <c r="X6670" i="2"/>
  <c r="X6638" i="2"/>
  <c r="X6606" i="2"/>
  <c r="X6574" i="2"/>
  <c r="X6542" i="2"/>
  <c r="X6510" i="2"/>
  <c r="X6478" i="2"/>
  <c r="X6446" i="2"/>
  <c r="X6414" i="2"/>
  <c r="X6382" i="2"/>
  <c r="X6350" i="2"/>
  <c r="X6318" i="2"/>
  <c r="X6286" i="2"/>
  <c r="X6254" i="2"/>
  <c r="X6222" i="2"/>
  <c r="X6190" i="2"/>
  <c r="X6158" i="2"/>
  <c r="X6126" i="2"/>
  <c r="X6094" i="2"/>
  <c r="X6062" i="2"/>
  <c r="X6030" i="2"/>
  <c r="X5998" i="2"/>
  <c r="X5966" i="2"/>
  <c r="X5934" i="2"/>
  <c r="X5902" i="2"/>
  <c r="X5870" i="2"/>
  <c r="X5838" i="2"/>
  <c r="Y7152" i="2"/>
  <c r="Y7088" i="2"/>
  <c r="Y7024" i="2"/>
  <c r="Y6960" i="2"/>
  <c r="Y6896" i="2"/>
  <c r="Y6832" i="2"/>
  <c r="Y6768" i="2"/>
  <c r="Y6704" i="2"/>
  <c r="Y6640" i="2"/>
  <c r="Y6576" i="2"/>
  <c r="Y6512" i="2"/>
  <c r="Y6448" i="2"/>
  <c r="Y6384" i="2"/>
  <c r="Y6320" i="2"/>
  <c r="Y6256" i="2"/>
  <c r="Y6192" i="2"/>
  <c r="Y6128" i="2"/>
  <c r="Y6064" i="2"/>
  <c r="Y6000" i="2"/>
  <c r="Y5936" i="2"/>
  <c r="Y5872" i="2"/>
  <c r="X5818" i="2"/>
  <c r="X5786" i="2"/>
  <c r="X5754" i="2"/>
  <c r="X5722" i="2"/>
  <c r="X5690" i="2"/>
  <c r="X5658" i="2"/>
  <c r="X5626" i="2"/>
  <c r="X5594" i="2"/>
  <c r="X5562" i="2"/>
  <c r="X5530" i="2"/>
  <c r="X5498" i="2"/>
  <c r="X5466" i="2"/>
  <c r="Y7268" i="2"/>
  <c r="Y7204" i="2"/>
  <c r="Y5793" i="2"/>
  <c r="Y5761" i="2"/>
  <c r="Y5729" i="2"/>
  <c r="Y5701" i="2"/>
  <c r="Y5685" i="2"/>
  <c r="Y5669" i="2"/>
  <c r="Y5653" i="2"/>
  <c r="Y5637" i="2"/>
  <c r="Y5621" i="2"/>
  <c r="Y5605" i="2"/>
  <c r="Y5589" i="2"/>
  <c r="Y5573" i="2"/>
  <c r="Y5557" i="2"/>
  <c r="Y5541" i="2"/>
  <c r="Y5525" i="2"/>
  <c r="Y5509" i="2"/>
  <c r="Y5493" i="2"/>
  <c r="Y5477" i="2"/>
  <c r="Y5461" i="2"/>
  <c r="Y5445" i="2"/>
  <c r="Y5429" i="2"/>
  <c r="Y5413" i="2"/>
  <c r="Y5397" i="2"/>
  <c r="Y5381" i="2"/>
  <c r="Y5365" i="2"/>
  <c r="Y5349" i="2"/>
  <c r="Y5333" i="2"/>
  <c r="Y5317" i="2"/>
  <c r="Y5301" i="2"/>
  <c r="Y5285" i="2"/>
  <c r="Y5269" i="2"/>
  <c r="Y5253" i="2"/>
  <c r="Y5237" i="2"/>
  <c r="Y5221" i="2"/>
  <c r="Y5205" i="2"/>
  <c r="Y5189" i="2"/>
  <c r="Y5173" i="2"/>
  <c r="Y5157" i="2"/>
  <c r="Y5141" i="2"/>
  <c r="Y5125" i="2"/>
  <c r="Y5109" i="2"/>
  <c r="Y5093" i="2"/>
  <c r="Y5077" i="2"/>
  <c r="Y5061" i="2"/>
  <c r="Y5045" i="2"/>
  <c r="Y5029" i="2"/>
  <c r="Y5013" i="2"/>
  <c r="Y4997" i="2"/>
  <c r="Y4981" i="2"/>
  <c r="Y4965" i="2"/>
  <c r="Y4949" i="2"/>
  <c r="Y4933" i="2"/>
  <c r="Y4917" i="2"/>
  <c r="Y4901" i="2"/>
  <c r="Y4885" i="2"/>
  <c r="Y4869" i="2"/>
  <c r="Y4853" i="2"/>
  <c r="Y4837" i="2"/>
  <c r="Y4821" i="2"/>
  <c r="Y4805" i="2"/>
  <c r="Y4789" i="2"/>
  <c r="Y4773" i="2"/>
  <c r="X5453" i="2"/>
  <c r="X5421" i="2"/>
  <c r="X5389" i="2"/>
  <c r="X5357" i="2"/>
  <c r="X5325" i="2"/>
  <c r="X5293" i="2"/>
  <c r="X5261" i="2"/>
  <c r="X5229" i="2"/>
  <c r="X5197" i="2"/>
  <c r="X5165" i="2"/>
  <c r="X5133" i="2"/>
  <c r="X5101" i="2"/>
  <c r="X5069" i="2"/>
  <c r="X5037" i="2"/>
  <c r="X5005" i="2"/>
  <c r="X4973" i="2"/>
  <c r="X4941" i="2"/>
  <c r="X4909" i="2"/>
  <c r="X4877" i="2"/>
  <c r="X4845" i="2"/>
  <c r="X4813" i="2"/>
  <c r="X4781" i="2"/>
  <c r="X4755" i="2"/>
  <c r="X4739" i="2"/>
  <c r="X4723" i="2"/>
  <c r="X4707" i="2"/>
  <c r="X4691" i="2"/>
  <c r="X4675" i="2"/>
  <c r="X4659" i="2"/>
  <c r="X4643" i="2"/>
  <c r="X4627" i="2"/>
  <c r="X4611" i="2"/>
  <c r="X4595" i="2"/>
  <c r="X4579" i="2"/>
  <c r="X4563" i="2"/>
  <c r="X4547" i="2"/>
  <c r="X4531" i="2"/>
  <c r="X4515" i="2"/>
  <c r="X4499" i="2"/>
  <c r="X4483" i="2"/>
  <c r="X4467" i="2"/>
  <c r="X4451" i="2"/>
  <c r="X4435" i="2"/>
  <c r="X4419" i="2"/>
  <c r="X4403" i="2"/>
  <c r="X4387" i="2"/>
  <c r="X4371" i="2"/>
  <c r="X4355" i="2"/>
  <c r="X4339" i="2"/>
  <c r="X4323" i="2"/>
  <c r="X4307" i="2"/>
  <c r="X4291" i="2"/>
  <c r="X4275" i="2"/>
  <c r="X4259" i="2"/>
  <c r="X4243" i="2"/>
  <c r="X4227" i="2"/>
  <c r="X4211" i="2"/>
  <c r="X4195" i="2"/>
  <c r="X4179" i="2"/>
  <c r="X4163" i="2"/>
  <c r="X4147" i="2"/>
  <c r="X4131" i="2"/>
  <c r="X4115" i="2"/>
  <c r="X4099" i="2"/>
  <c r="X4083" i="2"/>
  <c r="X4067" i="2"/>
  <c r="X4051" i="2"/>
  <c r="X4035" i="2"/>
  <c r="X4019" i="2"/>
  <c r="X4003" i="2"/>
  <c r="X3987" i="2"/>
  <c r="X3971" i="2"/>
  <c r="X3955" i="2"/>
  <c r="X3939" i="2"/>
  <c r="X3923" i="2"/>
  <c r="X3907" i="2"/>
  <c r="X3891" i="2"/>
  <c r="X3875" i="2"/>
  <c r="X3859" i="2"/>
  <c r="X3843" i="2"/>
  <c r="X3827" i="2"/>
  <c r="X3811" i="2"/>
  <c r="X3795" i="2"/>
  <c r="X3779" i="2"/>
  <c r="X3763" i="2"/>
  <c r="X3747" i="2"/>
  <c r="X3731" i="2"/>
  <c r="X3715" i="2"/>
  <c r="X3699" i="2"/>
  <c r="X3683" i="2"/>
  <c r="X3667" i="2"/>
  <c r="X3651" i="2"/>
  <c r="X3635" i="2"/>
  <c r="X3619" i="2"/>
  <c r="X3603" i="2"/>
  <c r="X3587" i="2"/>
  <c r="X3571" i="2"/>
  <c r="X3555" i="2"/>
  <c r="X3539" i="2"/>
  <c r="X3523" i="2"/>
  <c r="X3507" i="2"/>
  <c r="X3491" i="2"/>
  <c r="X3475" i="2"/>
  <c r="X3459" i="2"/>
  <c r="X3443" i="2"/>
  <c r="X3427" i="2"/>
  <c r="X3411" i="2"/>
  <c r="X3395" i="2"/>
  <c r="X3379" i="2"/>
  <c r="X3363" i="2"/>
  <c r="X3347" i="2"/>
  <c r="X3331" i="2"/>
  <c r="X3315" i="2"/>
  <c r="X3299" i="2"/>
  <c r="X3283" i="2"/>
  <c r="X3267" i="2"/>
  <c r="X3251" i="2"/>
  <c r="X3235" i="2"/>
  <c r="X3219" i="2"/>
  <c r="X3203" i="2"/>
  <c r="X3187" i="2"/>
  <c r="X3171" i="2"/>
  <c r="X3155" i="2"/>
  <c r="X3139" i="2"/>
  <c r="X3123" i="2"/>
  <c r="X3107" i="2"/>
  <c r="Y10441" i="2"/>
  <c r="Z10146" i="2"/>
  <c r="X9894" i="2"/>
  <c r="X10360" i="2"/>
  <c r="Y10060" i="2"/>
  <c r="X9813" i="2"/>
  <c r="Z9623" i="2"/>
  <c r="Z9495" i="2"/>
  <c r="Y9547" i="2"/>
  <c r="Y9413" i="2"/>
  <c r="Y9285" i="2"/>
  <c r="Y9157" i="2"/>
  <c r="Y9443" i="2"/>
  <c r="Y10256" i="2"/>
  <c r="Z9709" i="2"/>
  <c r="Z9618" i="2"/>
  <c r="Z9377" i="2"/>
  <c r="Z9249" i="2"/>
  <c r="Z9121" i="2"/>
  <c r="Y9023" i="2"/>
  <c r="Z8948" i="2"/>
  <c r="Z8884" i="2"/>
  <c r="Z6998" i="2"/>
  <c r="Z6982" i="2"/>
  <c r="Z6966" i="2"/>
  <c r="Z6950" i="2"/>
  <c r="Z6934" i="2"/>
  <c r="Z6918" i="2"/>
  <c r="Z6902" i="2"/>
  <c r="Z6886" i="2"/>
  <c r="Z6870" i="2"/>
  <c r="Z6854" i="2"/>
  <c r="Z6838" i="2"/>
  <c r="Z6822" i="2"/>
  <c r="Z6806" i="2"/>
  <c r="Z6790" i="2"/>
  <c r="Z6774" i="2"/>
  <c r="Z6758" i="2"/>
  <c r="Z6742" i="2"/>
  <c r="Z6726" i="2"/>
  <c r="Z6710" i="2"/>
  <c r="Z6694" i="2"/>
  <c r="Z6678" i="2"/>
  <c r="Z6662" i="2"/>
  <c r="Z6646" i="2"/>
  <c r="Z6630" i="2"/>
  <c r="Z6614" i="2"/>
  <c r="Z6598" i="2"/>
  <c r="Z6582" i="2"/>
  <c r="Z6566" i="2"/>
  <c r="X6549" i="2"/>
  <c r="X6533" i="2"/>
  <c r="X6517" i="2"/>
  <c r="X6501" i="2"/>
  <c r="X6485" i="2"/>
  <c r="X6469" i="2"/>
  <c r="X6453" i="2"/>
  <c r="X6437" i="2"/>
  <c r="X6421" i="2"/>
  <c r="X6405" i="2"/>
  <c r="X6389" i="2"/>
  <c r="X6373" i="2"/>
  <c r="X6357" i="2"/>
  <c r="X6341" i="2"/>
  <c r="X6325" i="2"/>
  <c r="X6309" i="2"/>
  <c r="X6293" i="2"/>
  <c r="X6277" i="2"/>
  <c r="X6261" i="2"/>
  <c r="X6245" i="2"/>
  <c r="X6229" i="2"/>
  <c r="X6213" i="2"/>
  <c r="X6197" i="2"/>
  <c r="X6181" i="2"/>
  <c r="X6165" i="2"/>
  <c r="X6149" i="2"/>
  <c r="X6133" i="2"/>
  <c r="X6117" i="2"/>
  <c r="X6101" i="2"/>
  <c r="X6085" i="2"/>
  <c r="X6069" i="2"/>
  <c r="X6053" i="2"/>
  <c r="X6037" i="2"/>
  <c r="X6021" i="2"/>
  <c r="X6005" i="2"/>
  <c r="X5989" i="2"/>
  <c r="X5973" i="2"/>
  <c r="X5957" i="2"/>
  <c r="X5941" i="2"/>
  <c r="X5925" i="2"/>
  <c r="X5909" i="2"/>
  <c r="X5893" i="2"/>
  <c r="X5877" i="2"/>
  <c r="X5861" i="2"/>
  <c r="X5845" i="2"/>
  <c r="X5829" i="2"/>
  <c r="Y7390" i="2"/>
  <c r="Y7358" i="2"/>
  <c r="Y7326" i="2"/>
  <c r="Y7293" i="2"/>
  <c r="Y7261" i="2"/>
  <c r="Y7229" i="2"/>
  <c r="Y7197" i="2"/>
  <c r="Y7165" i="2"/>
  <c r="Y7133" i="2"/>
  <c r="Y7101" i="2"/>
  <c r="Y7069" i="2"/>
  <c r="Y7037" i="2"/>
  <c r="Y7005" i="2"/>
  <c r="Y6973" i="2"/>
  <c r="Y6941" i="2"/>
  <c r="Y6909" i="2"/>
  <c r="Y6877" i="2"/>
  <c r="Y6845" i="2"/>
  <c r="Y6813" i="2"/>
  <c r="Y6781" i="2"/>
  <c r="Y6749" i="2"/>
  <c r="Y6717" i="2"/>
  <c r="Y6685" i="2"/>
  <c r="Y6653" i="2"/>
  <c r="Y6621" i="2"/>
  <c r="Y6589" i="2"/>
  <c r="Y6557" i="2"/>
  <c r="Y6525" i="2"/>
  <c r="Y6493" i="2"/>
  <c r="Y6461" i="2"/>
  <c r="Y6429" i="2"/>
  <c r="Y6397" i="2"/>
  <c r="Y6365" i="2"/>
  <c r="Y6333" i="2"/>
  <c r="Y6301" i="2"/>
  <c r="Y6269" i="2"/>
  <c r="Y6237" i="2"/>
  <c r="Y6205" i="2"/>
  <c r="Y6173" i="2"/>
  <c r="Y6141" i="2"/>
  <c r="Y6109" i="2"/>
  <c r="Y6077" i="2"/>
  <c r="Y6045" i="2"/>
  <c r="Y6013" i="2"/>
  <c r="Y5981" i="2"/>
  <c r="Y5949" i="2"/>
  <c r="Y5917" i="2"/>
  <c r="Y5885" i="2"/>
  <c r="Y5853" i="2"/>
  <c r="Z5822" i="2"/>
  <c r="Z5806" i="2"/>
  <c r="Z5790" i="2"/>
  <c r="Z5774" i="2"/>
  <c r="Z5758" i="2"/>
  <c r="Z5742" i="2"/>
  <c r="Z5726" i="2"/>
  <c r="Z5710" i="2"/>
  <c r="Z5694" i="2"/>
  <c r="Z5678" i="2"/>
  <c r="Z5662" i="2"/>
  <c r="Z5646" i="2"/>
  <c r="Z5630" i="2"/>
  <c r="Z5614" i="2"/>
  <c r="Z5598" i="2"/>
  <c r="Z5582" i="2"/>
  <c r="Z5566" i="2"/>
  <c r="Z5550" i="2"/>
  <c r="Z5534" i="2"/>
  <c r="Z5518" i="2"/>
  <c r="Z5502" i="2"/>
  <c r="Z5486" i="2"/>
  <c r="Z5470" i="2"/>
  <c r="Y10264" i="2"/>
  <c r="Z9926" i="2"/>
  <c r="Z9853" i="2"/>
  <c r="Z9667" i="2"/>
  <c r="Z9804" i="2"/>
  <c r="Z9576" i="2"/>
  <c r="Z9448" i="2"/>
  <c r="Z9356" i="2"/>
  <c r="Z9292" i="2"/>
  <c r="Z9228" i="2"/>
  <c r="Z9164" i="2"/>
  <c r="Z9100" i="2"/>
  <c r="Z9036" i="2"/>
  <c r="Y8984" i="2"/>
  <c r="Y8920" i="2"/>
  <c r="Y8856" i="2"/>
  <c r="Y8792" i="2"/>
  <c r="Y8728" i="2"/>
  <c r="Y8664" i="2"/>
  <c r="Y8600" i="2"/>
  <c r="Y8536" i="2"/>
  <c r="Y8472" i="2"/>
  <c r="Y8408" i="2"/>
  <c r="Y8344" i="2"/>
  <c r="Y8280" i="2"/>
  <c r="X8990" i="2"/>
  <c r="X8926" i="2"/>
  <c r="X8862" i="2"/>
  <c r="X8798" i="2"/>
  <c r="X8734" i="2"/>
  <c r="X8670" i="2"/>
  <c r="X8606" i="2"/>
  <c r="X8542" i="2"/>
  <c r="X8478" i="2"/>
  <c r="X8414" i="2"/>
  <c r="X8350" i="2"/>
  <c r="X8286" i="2"/>
  <c r="Z8228" i="2"/>
  <c r="Y8163" i="2"/>
  <c r="Y8099" i="2"/>
  <c r="Y8035" i="2"/>
  <c r="Y7971" i="2"/>
  <c r="Y7907" i="2"/>
  <c r="Y7843" i="2"/>
  <c r="Y7779" i="2"/>
  <c r="Y7715" i="2"/>
  <c r="Z8200" i="2"/>
  <c r="Z8168" i="2"/>
  <c r="Z8136" i="2"/>
  <c r="Z8104" i="2"/>
  <c r="Z8072" i="2"/>
  <c r="Z8040" i="2"/>
  <c r="Z8008" i="2"/>
  <c r="Z7976" i="2"/>
  <c r="Z7944" i="2"/>
  <c r="Z7912" i="2"/>
  <c r="Z7880" i="2"/>
  <c r="Z7848" i="2"/>
  <c r="Z7816" i="2"/>
  <c r="Z7784" i="2"/>
  <c r="Z7752" i="2"/>
  <c r="Z7720" i="2"/>
  <c r="Z7688" i="2"/>
  <c r="Z7656" i="2"/>
  <c r="Z7624" i="2"/>
  <c r="Z7592" i="2"/>
  <c r="Z7560" i="2"/>
  <c r="Z7528" i="2"/>
  <c r="Z7496" i="2"/>
  <c r="Z7464" i="2"/>
  <c r="Z7432" i="2"/>
  <c r="Z7400" i="2"/>
  <c r="Z7368" i="2"/>
  <c r="Z7336" i="2"/>
  <c r="X7302" i="2"/>
  <c r="X7270" i="2"/>
  <c r="X7238" i="2"/>
  <c r="X7206" i="2"/>
  <c r="X7174" i="2"/>
  <c r="X7142" i="2"/>
  <c r="X7110" i="2"/>
  <c r="X7078" i="2"/>
  <c r="X7046" i="2"/>
  <c r="X7014" i="2"/>
  <c r="X6982" i="2"/>
  <c r="X6950" i="2"/>
  <c r="X6918" i="2"/>
  <c r="X6886" i="2"/>
  <c r="X6854" i="2"/>
  <c r="X6822" i="2"/>
  <c r="X6790" i="2"/>
  <c r="X6758" i="2"/>
  <c r="X6726" i="2"/>
  <c r="X6694" i="2"/>
  <c r="X6662" i="2"/>
  <c r="X6630" i="2"/>
  <c r="X6598" i="2"/>
  <c r="X6566" i="2"/>
  <c r="X6534" i="2"/>
  <c r="X6502" i="2"/>
  <c r="X6470" i="2"/>
  <c r="X6438" i="2"/>
  <c r="X6406" i="2"/>
  <c r="X6374" i="2"/>
  <c r="X6342" i="2"/>
  <c r="X6310" i="2"/>
  <c r="X6278" i="2"/>
  <c r="X6246" i="2"/>
  <c r="X6214" i="2"/>
  <c r="X6182" i="2"/>
  <c r="X6150" i="2"/>
  <c r="X6118" i="2"/>
  <c r="X6086" i="2"/>
  <c r="X6054" i="2"/>
  <c r="X6022" i="2"/>
  <c r="X5990" i="2"/>
  <c r="X5958" i="2"/>
  <c r="X5926" i="2"/>
  <c r="X5894" i="2"/>
  <c r="X5862" i="2"/>
  <c r="X5830" i="2"/>
  <c r="Y7144" i="2"/>
  <c r="Y7080" i="2"/>
  <c r="Y7016" i="2"/>
  <c r="Y6952" i="2"/>
  <c r="Y6888" i="2"/>
  <c r="Y6824" i="2"/>
  <c r="Y6760" i="2"/>
  <c r="Y6696" i="2"/>
  <c r="Y6632" i="2"/>
  <c r="Y6568" i="2"/>
  <c r="Y6504" i="2"/>
  <c r="Y6440" i="2"/>
  <c r="Y6376" i="2"/>
  <c r="Y6312" i="2"/>
  <c r="Y6248" i="2"/>
  <c r="Y6184" i="2"/>
  <c r="Y6120" i="2"/>
  <c r="Y6056" i="2"/>
  <c r="Y5992" i="2"/>
  <c r="Y5928" i="2"/>
  <c r="Y5864" i="2"/>
  <c r="X5810" i="2"/>
  <c r="X5778" i="2"/>
  <c r="X5746" i="2"/>
  <c r="X5714" i="2"/>
  <c r="X5682" i="2"/>
  <c r="X5650" i="2"/>
  <c r="X5618" i="2"/>
  <c r="X5586" i="2"/>
  <c r="X5554" i="2"/>
  <c r="X5522" i="2"/>
  <c r="X5490" i="2"/>
  <c r="X5458" i="2"/>
  <c r="Y7260" i="2"/>
  <c r="Y7196" i="2"/>
  <c r="Y5797" i="2"/>
  <c r="Y5765" i="2"/>
  <c r="Y5733" i="2"/>
  <c r="Y5703" i="2"/>
  <c r="Y5687" i="2"/>
  <c r="Y5671" i="2"/>
  <c r="Y5655" i="2"/>
  <c r="Y5639" i="2"/>
  <c r="Y5623" i="2"/>
  <c r="Y5607" i="2"/>
  <c r="Y5591" i="2"/>
  <c r="Y5575" i="2"/>
  <c r="Y5559" i="2"/>
  <c r="Y5543" i="2"/>
  <c r="Y5527" i="2"/>
  <c r="Y5511" i="2"/>
  <c r="Y5495" i="2"/>
  <c r="Y5479" i="2"/>
  <c r="Y5463" i="2"/>
  <c r="Y5447" i="2"/>
  <c r="Y5431" i="2"/>
  <c r="Y5415" i="2"/>
  <c r="Y5399" i="2"/>
  <c r="Y5383" i="2"/>
  <c r="Y5367" i="2"/>
  <c r="Y5351" i="2"/>
  <c r="Y5335" i="2"/>
  <c r="Y5319" i="2"/>
  <c r="Y5303" i="2"/>
  <c r="Y5287" i="2"/>
  <c r="Y5271" i="2"/>
  <c r="Y5255" i="2"/>
  <c r="Y5239" i="2"/>
  <c r="Y5223" i="2"/>
  <c r="Y5207" i="2"/>
  <c r="Y5191" i="2"/>
  <c r="Y5175" i="2"/>
  <c r="Y5159" i="2"/>
  <c r="Y5143" i="2"/>
  <c r="Y5127" i="2"/>
  <c r="Y5111" i="2"/>
  <c r="Y5095" i="2"/>
  <c r="Y5079" i="2"/>
  <c r="Y5063" i="2"/>
  <c r="Y5047" i="2"/>
  <c r="Y5031" i="2"/>
  <c r="Y5015" i="2"/>
  <c r="Y4999" i="2"/>
  <c r="Y4983" i="2"/>
  <c r="Y4967" i="2"/>
  <c r="Y4951" i="2"/>
  <c r="Y4935" i="2"/>
  <c r="Y4919" i="2"/>
  <c r="Y4903" i="2"/>
  <c r="Y4887" i="2"/>
  <c r="Y4871" i="2"/>
  <c r="Y4855" i="2"/>
  <c r="Y4839" i="2"/>
  <c r="Y4823" i="2"/>
  <c r="Y4807" i="2"/>
  <c r="Y4791" i="2"/>
  <c r="Y4775" i="2"/>
  <c r="Z5450" i="2"/>
  <c r="Z5418" i="2"/>
  <c r="Z5386" i="2"/>
  <c r="Z5354" i="2"/>
  <c r="Z5322" i="2"/>
  <c r="Z5290" i="2"/>
  <c r="Z5258" i="2"/>
  <c r="Z5226" i="2"/>
  <c r="Z5194" i="2"/>
  <c r="Z5162" i="2"/>
  <c r="Z5130" i="2"/>
  <c r="Z5098" i="2"/>
  <c r="Z5066" i="2"/>
  <c r="Z5034" i="2"/>
  <c r="Z5002" i="2"/>
  <c r="Z4970" i="2"/>
  <c r="Z4938" i="2"/>
  <c r="Z4906" i="2"/>
  <c r="Z4874" i="2"/>
  <c r="Z4842" i="2"/>
  <c r="Z4810" i="2"/>
  <c r="Z4778" i="2"/>
  <c r="Z4756" i="2"/>
  <c r="Z4740" i="2"/>
  <c r="Z4724" i="2"/>
  <c r="Z4708" i="2"/>
  <c r="Z4692" i="2"/>
  <c r="Z4676" i="2"/>
  <c r="Z4660" i="2"/>
  <c r="Z4644" i="2"/>
  <c r="Z4628" i="2"/>
  <c r="Z4612" i="2"/>
  <c r="Z4596" i="2"/>
  <c r="Z4580" i="2"/>
  <c r="Z4564" i="2"/>
  <c r="Z4548" i="2"/>
  <c r="Z4532" i="2"/>
  <c r="Z4516" i="2"/>
  <c r="Z4500" i="2"/>
  <c r="Z4484" i="2"/>
  <c r="Z4468" i="2"/>
  <c r="Z4452" i="2"/>
  <c r="Z4436" i="2"/>
  <c r="Z4420" i="2"/>
  <c r="Z4404" i="2"/>
  <c r="Z4388" i="2"/>
  <c r="Z4372" i="2"/>
  <c r="Z4356" i="2"/>
  <c r="Z4340" i="2"/>
  <c r="Z4324" i="2"/>
  <c r="Z4308" i="2"/>
  <c r="Z4292" i="2"/>
  <c r="Z4276" i="2"/>
  <c r="Z4260" i="2"/>
  <c r="Z4244" i="2"/>
  <c r="Z4228" i="2"/>
  <c r="Z4212" i="2"/>
  <c r="Z4196" i="2"/>
  <c r="Z4180" i="2"/>
  <c r="Z4164" i="2"/>
  <c r="Z4148" i="2"/>
  <c r="Z4132" i="2"/>
  <c r="Z4116" i="2"/>
  <c r="Z4100" i="2"/>
  <c r="Z4084" i="2"/>
  <c r="Z4068" i="2"/>
  <c r="Z4052" i="2"/>
  <c r="Z4036" i="2"/>
  <c r="Z4020" i="2"/>
  <c r="Z4004" i="2"/>
  <c r="Z3988" i="2"/>
  <c r="Z3972" i="2"/>
  <c r="Z3956" i="2"/>
  <c r="Z3940" i="2"/>
  <c r="Z3924" i="2"/>
  <c r="Z3908" i="2"/>
  <c r="Z3892" i="2"/>
  <c r="Z3876" i="2"/>
  <c r="Z3860" i="2"/>
  <c r="Z3844" i="2"/>
  <c r="Z3828" i="2"/>
  <c r="Z3812" i="2"/>
  <c r="Z3796" i="2"/>
  <c r="Z3780" i="2"/>
  <c r="Z3764" i="2"/>
  <c r="Z3748" i="2"/>
  <c r="Z3732" i="2"/>
  <c r="Z3716" i="2"/>
  <c r="Z3700" i="2"/>
  <c r="Z3684" i="2"/>
  <c r="Z3668" i="2"/>
  <c r="Z3652" i="2"/>
  <c r="Z3636" i="2"/>
  <c r="Z3620" i="2"/>
  <c r="Z3604" i="2"/>
  <c r="Z3588" i="2"/>
  <c r="Z3572" i="2"/>
  <c r="Z3556" i="2"/>
  <c r="Z3540" i="2"/>
  <c r="Z3524" i="2"/>
  <c r="Z3508" i="2"/>
  <c r="Z3492" i="2"/>
  <c r="Z3476" i="2"/>
  <c r="Z3460" i="2"/>
  <c r="Z3444" i="2"/>
  <c r="Z3428" i="2"/>
  <c r="Z3412" i="2"/>
  <c r="Z3396" i="2"/>
  <c r="Z3380" i="2"/>
  <c r="Z3364" i="2"/>
  <c r="Z3348" i="2"/>
  <c r="Z3332" i="2"/>
  <c r="Z3316" i="2"/>
  <c r="Z3300" i="2"/>
  <c r="Z3284" i="2"/>
  <c r="Z3268" i="2"/>
  <c r="Z3252" i="2"/>
  <c r="Z3236" i="2"/>
  <c r="Z3220" i="2"/>
  <c r="Z3204" i="2"/>
  <c r="Z3188" i="2"/>
  <c r="X3175" i="2"/>
  <c r="X3167" i="2"/>
  <c r="X3159" i="2"/>
  <c r="X3151" i="2"/>
  <c r="X3143" i="2"/>
  <c r="X3135" i="2"/>
  <c r="X3127" i="2"/>
  <c r="X3119" i="2"/>
  <c r="X3111" i="2"/>
  <c r="X3103" i="2"/>
  <c r="X3095" i="2"/>
  <c r="Z10394" i="2"/>
  <c r="X10258" i="2"/>
  <c r="X10018" i="2"/>
  <c r="Z9915" i="2"/>
  <c r="Y9787" i="2"/>
  <c r="Y9997" i="2"/>
  <c r="X10130" i="2"/>
  <c r="Y10083" i="2"/>
  <c r="X9814" i="2"/>
  <c r="Z9690" i="2"/>
  <c r="X9749" i="2"/>
  <c r="X9634" i="2"/>
  <c r="X9570" i="2"/>
  <c r="X9506" i="2"/>
  <c r="X9442" i="2"/>
  <c r="Y9595" i="2"/>
  <c r="Y9531" i="2"/>
  <c r="Y9467" i="2"/>
  <c r="Y9397" i="2"/>
  <c r="Y9333" i="2"/>
  <c r="Y9269" i="2"/>
  <c r="Y9205" i="2"/>
  <c r="Y9141" i="2"/>
  <c r="Y9077" i="2"/>
  <c r="X9431" i="2"/>
  <c r="Z10010" i="2"/>
  <c r="Y10055" i="2"/>
  <c r="Z9809" i="2"/>
  <c r="Z9645" i="2"/>
  <c r="Y9641" i="2"/>
  <c r="Z9554" i="2"/>
  <c r="X9394" i="2"/>
  <c r="X9324" i="2"/>
  <c r="X9260" i="2"/>
  <c r="X9196" i="2"/>
  <c r="X9132" i="2"/>
  <c r="X9068" i="2"/>
  <c r="Y9007" i="2"/>
  <c r="X8975" i="2"/>
  <c r="X8943" i="2"/>
  <c r="X8911" i="2"/>
  <c r="X8879" i="2"/>
  <c r="X8847" i="2"/>
  <c r="X8815" i="2"/>
  <c r="X8783" i="2"/>
  <c r="X8751" i="2"/>
  <c r="X8719" i="2"/>
  <c r="X8687" i="2"/>
  <c r="X8655" i="2"/>
  <c r="X8623" i="2"/>
  <c r="X8591" i="2"/>
  <c r="X8559" i="2"/>
  <c r="X8527" i="2"/>
  <c r="X8495" i="2"/>
  <c r="X8463" i="2"/>
  <c r="X8431" i="2"/>
  <c r="X8399" i="2"/>
  <c r="X8367" i="2"/>
  <c r="X8335" i="2"/>
  <c r="X8303" i="2"/>
  <c r="X8271" i="2"/>
  <c r="X8239" i="2"/>
  <c r="X9913" i="2"/>
  <c r="Z9797" i="2"/>
  <c r="Z9639" i="2"/>
  <c r="X9591" i="2"/>
  <c r="X9463" i="2"/>
  <c r="Z9342" i="2"/>
  <c r="Z9278" i="2"/>
  <c r="Z9214" i="2"/>
  <c r="Z9150" i="2"/>
  <c r="Z9086" i="2"/>
  <c r="Z9022" i="2"/>
  <c r="Y8979" i="2"/>
  <c r="Y8915" i="2"/>
  <c r="Y8851" i="2"/>
  <c r="Y8787" i="2"/>
  <c r="Y8723" i="2"/>
  <c r="Y8659" i="2"/>
  <c r="Y8595" i="2"/>
  <c r="Y8531" i="2"/>
  <c r="Y8467" i="2"/>
  <c r="Y8403" i="2"/>
  <c r="Y8339" i="2"/>
  <c r="Y8275" i="2"/>
  <c r="Z8965" i="2"/>
  <c r="Z8901" i="2"/>
  <c r="Z8837" i="2"/>
  <c r="Z8773" i="2"/>
  <c r="Z8709" i="2"/>
  <c r="Z8645" i="2"/>
  <c r="Z8581" i="2"/>
  <c r="Z8517" i="2"/>
  <c r="Z8453" i="2"/>
  <c r="Z8389" i="2"/>
  <c r="Z8325" i="2"/>
  <c r="Z8261" i="2"/>
  <c r="Y8206" i="2"/>
  <c r="Y8142" i="2"/>
  <c r="Y8078" i="2"/>
  <c r="Y8014" i="2"/>
  <c r="Y7950" i="2"/>
  <c r="Y7886" i="2"/>
  <c r="Y7822" i="2"/>
  <c r="Y7758" i="2"/>
  <c r="Y7694" i="2"/>
  <c r="Y7660" i="2"/>
  <c r="Y7628" i="2"/>
  <c r="Y7596" i="2"/>
  <c r="Y7564" i="2"/>
  <c r="Y7532" i="2"/>
  <c r="Y7500" i="2"/>
  <c r="Y7468" i="2"/>
  <c r="Y7436" i="2"/>
  <c r="Z8227" i="2"/>
  <c r="Z8193" i="2"/>
  <c r="Z8161" i="2"/>
  <c r="Z8129" i="2"/>
  <c r="Z8097" i="2"/>
  <c r="Z8065" i="2"/>
  <c r="Z8033" i="2"/>
  <c r="Z8001" i="2"/>
  <c r="Z7969" i="2"/>
  <c r="Z7937" i="2"/>
  <c r="Z7905" i="2"/>
  <c r="Z7873" i="2"/>
  <c r="Z7841" i="2"/>
  <c r="Z7809" i="2"/>
  <c r="Z7777" i="2"/>
  <c r="Z7745" i="2"/>
  <c r="Z7713" i="2"/>
  <c r="Z7681" i="2"/>
  <c r="Z7649" i="2"/>
  <c r="Z7617" i="2"/>
  <c r="Z7585" i="2"/>
  <c r="Z7553" i="2"/>
  <c r="Z7521" i="2"/>
  <c r="Z7489" i="2"/>
  <c r="Z7457" i="2"/>
  <c r="Z7425" i="2"/>
  <c r="Z7393" i="2"/>
  <c r="Z7361" i="2"/>
  <c r="Z7329" i="2"/>
  <c r="Y7367" i="2"/>
  <c r="Z7316" i="2"/>
  <c r="Z7284" i="2"/>
  <c r="Z7252" i="2"/>
  <c r="Z7220" i="2"/>
  <c r="Z7188" i="2"/>
  <c r="Z7160" i="2"/>
  <c r="Z7144" i="2"/>
  <c r="Z7128" i="2"/>
  <c r="Z7112" i="2"/>
  <c r="Z7096" i="2"/>
  <c r="Z7080" i="2"/>
  <c r="Z7064" i="2"/>
  <c r="Z7048" i="2"/>
  <c r="Z7032" i="2"/>
  <c r="Z7016" i="2"/>
  <c r="Z7000" i="2"/>
  <c r="Z6984" i="2"/>
  <c r="Z6968" i="2"/>
  <c r="Z6952" i="2"/>
  <c r="Z6936" i="2"/>
  <c r="Z6920" i="2"/>
  <c r="Z6904" i="2"/>
  <c r="Z6888" i="2"/>
  <c r="Z6872" i="2"/>
  <c r="Z6856" i="2"/>
  <c r="Z6840" i="2"/>
  <c r="Z6824" i="2"/>
  <c r="Z6808" i="2"/>
  <c r="Z6792" i="2"/>
  <c r="Z6776" i="2"/>
  <c r="Z6760" i="2"/>
  <c r="Z6744" i="2"/>
  <c r="Z6728" i="2"/>
  <c r="Z6712" i="2"/>
  <c r="Z6696" i="2"/>
  <c r="Z6680" i="2"/>
  <c r="Z6664" i="2"/>
  <c r="Z6648" i="2"/>
  <c r="Z6632" i="2"/>
  <c r="Z6616" i="2"/>
  <c r="Z6600" i="2"/>
  <c r="Z6584" i="2"/>
  <c r="Z6568" i="2"/>
  <c r="Z6552" i="2"/>
  <c r="Z6536" i="2"/>
  <c r="Z6520" i="2"/>
  <c r="Z6504" i="2"/>
  <c r="Z6488" i="2"/>
  <c r="Z6472" i="2"/>
  <c r="Z6456" i="2"/>
  <c r="Z6440" i="2"/>
  <c r="Z6424" i="2"/>
  <c r="Z6408" i="2"/>
  <c r="Z6392" i="2"/>
  <c r="Z6376" i="2"/>
  <c r="Z6360" i="2"/>
  <c r="Z6344" i="2"/>
  <c r="Z6328" i="2"/>
  <c r="Z6312" i="2"/>
  <c r="Z6296" i="2"/>
  <c r="Z6280" i="2"/>
  <c r="Z6264" i="2"/>
  <c r="Z6248" i="2"/>
  <c r="Z6232" i="2"/>
  <c r="Z6216" i="2"/>
  <c r="Z6200" i="2"/>
  <c r="Z6184" i="2"/>
  <c r="Z6168" i="2"/>
  <c r="Z6152" i="2"/>
  <c r="Z6136" i="2"/>
  <c r="Z6120" i="2"/>
  <c r="Z6104" i="2"/>
  <c r="Z6088" i="2"/>
  <c r="Z6072" i="2"/>
  <c r="Z6056" i="2"/>
  <c r="Z6040" i="2"/>
  <c r="Z6024" i="2"/>
  <c r="Z6008" i="2"/>
  <c r="Z5992" i="2"/>
  <c r="Z5976" i="2"/>
  <c r="Z5960" i="2"/>
  <c r="Z5944" i="2"/>
  <c r="Z5928" i="2"/>
  <c r="Z5912" i="2"/>
  <c r="Z5896" i="2"/>
  <c r="Z5880" i="2"/>
  <c r="Z5864" i="2"/>
  <c r="Z5848" i="2"/>
  <c r="Z5832" i="2"/>
  <c r="Y7408" i="2"/>
  <c r="Y7376" i="2"/>
  <c r="Y7344" i="2"/>
  <c r="Y7311" i="2"/>
  <c r="Y7279" i="2"/>
  <c r="Y7247" i="2"/>
  <c r="Y7215" i="2"/>
  <c r="Y7183" i="2"/>
  <c r="Y7151" i="2"/>
  <c r="Y7119" i="2"/>
  <c r="Y7087" i="2"/>
  <c r="Y7055" i="2"/>
  <c r="Y7023" i="2"/>
  <c r="Y6991" i="2"/>
  <c r="Y6959" i="2"/>
  <c r="Y6927" i="2"/>
  <c r="Y6895" i="2"/>
  <c r="Y6863" i="2"/>
  <c r="Y6831" i="2"/>
  <c r="Y6799" i="2"/>
  <c r="Y6767" i="2"/>
  <c r="Y6735" i="2"/>
  <c r="Y6703" i="2"/>
  <c r="Y6671" i="2"/>
  <c r="Y6639" i="2"/>
  <c r="Y6607" i="2"/>
  <c r="Y6575" i="2"/>
  <c r="Y6543" i="2"/>
  <c r="Y6511" i="2"/>
  <c r="Y6479" i="2"/>
  <c r="Y6447" i="2"/>
  <c r="Y6415" i="2"/>
  <c r="Y6383" i="2"/>
  <c r="Y6351" i="2"/>
  <c r="Y6319" i="2"/>
  <c r="Y6287" i="2"/>
  <c r="Y6255" i="2"/>
  <c r="Y6223" i="2"/>
  <c r="Y6191" i="2"/>
  <c r="Y6159" i="2"/>
  <c r="Y6127" i="2"/>
  <c r="Y6095" i="2"/>
  <c r="Y6063" i="2"/>
  <c r="Y6031" i="2"/>
  <c r="Y5999" i="2"/>
  <c r="Y5967" i="2"/>
  <c r="Y5935" i="2"/>
  <c r="Y5903" i="2"/>
  <c r="Y5871" i="2"/>
  <c r="Y5839" i="2"/>
  <c r="Z5812" i="2"/>
  <c r="Z5796" i="2"/>
  <c r="Z5780" i="2"/>
  <c r="Z5764" i="2"/>
  <c r="Z5748" i="2"/>
  <c r="Z5732" i="2"/>
  <c r="Z5716" i="2"/>
  <c r="Z5700" i="2"/>
  <c r="Z5684" i="2"/>
  <c r="Z5668" i="2"/>
  <c r="Z5652" i="2"/>
  <c r="Z5636" i="2"/>
  <c r="Z5620" i="2"/>
  <c r="Z5604" i="2"/>
  <c r="Z5588" i="2"/>
  <c r="Z5572" i="2"/>
  <c r="Z5556" i="2"/>
  <c r="Z5540" i="2"/>
  <c r="Z5524" i="2"/>
  <c r="Z5508" i="2"/>
  <c r="Z5492" i="2"/>
  <c r="Z5476" i="2"/>
  <c r="Z5460" i="2"/>
  <c r="Z10181" i="2"/>
  <c r="Z9894" i="2"/>
  <c r="X9864" i="2"/>
  <c r="Y9935" i="2"/>
  <c r="Y9723" i="2"/>
  <c r="X9539" i="2"/>
  <c r="Z9421" i="2"/>
  <c r="X9359" i="2"/>
  <c r="X9295" i="2"/>
  <c r="X9231" i="2"/>
  <c r="X9167" i="2"/>
  <c r="X9103" i="2"/>
  <c r="X9039" i="2"/>
  <c r="Y8972" i="2"/>
  <c r="Y8908" i="2"/>
  <c r="Y8844" i="2"/>
  <c r="Y8780" i="2"/>
  <c r="Y8716" i="2"/>
  <c r="Y8652" i="2"/>
  <c r="Y8588" i="2"/>
  <c r="Y8524" i="2"/>
  <c r="Y8460" i="2"/>
  <c r="Y8396" i="2"/>
  <c r="Y8332" i="2"/>
  <c r="Y8268" i="2"/>
  <c r="Z9003" i="2"/>
  <c r="Z8939" i="2"/>
  <c r="Z8875" i="2"/>
  <c r="Z8811" i="2"/>
  <c r="Z8747" i="2"/>
  <c r="Z8683" i="2"/>
  <c r="Z8619" i="2"/>
  <c r="Z8555" i="2"/>
  <c r="Z8491" i="2"/>
  <c r="Z8427" i="2"/>
  <c r="Z8363" i="2"/>
  <c r="Z8299" i="2"/>
  <c r="Y8199" i="2"/>
  <c r="Y8135" i="2"/>
  <c r="Y8071" i="2"/>
  <c r="Y8007" i="2"/>
  <c r="Y7943" i="2"/>
  <c r="Y7879" i="2"/>
  <c r="Y7815" i="2"/>
  <c r="Y7751" i="2"/>
  <c r="X8223" i="2"/>
  <c r="X8191" i="2"/>
  <c r="X8159" i="2"/>
  <c r="X8127" i="2"/>
  <c r="X8095" i="2"/>
  <c r="X8063" i="2"/>
  <c r="X8031" i="2"/>
  <c r="X7999" i="2"/>
  <c r="X7967" i="2"/>
  <c r="X7935" i="2"/>
  <c r="X7903" i="2"/>
  <c r="X7871" i="2"/>
  <c r="X7839" i="2"/>
  <c r="X7807" i="2"/>
  <c r="X7775" i="2"/>
  <c r="X7743" i="2"/>
  <c r="X7711" i="2"/>
  <c r="X7679" i="2"/>
  <c r="X7647" i="2"/>
  <c r="X7615" i="2"/>
  <c r="X7583" i="2"/>
  <c r="X7551" i="2"/>
  <c r="X7519" i="2"/>
  <c r="X7487" i="2"/>
  <c r="X7455" i="2"/>
  <c r="X7423" i="2"/>
  <c r="X7391" i="2"/>
  <c r="X7359" i="2"/>
  <c r="X7327" i="2"/>
  <c r="Z7303" i="2"/>
  <c r="Z7271" i="2"/>
  <c r="Z7239" i="2"/>
  <c r="Z7207" i="2"/>
  <c r="Z7175" i="2"/>
  <c r="Z7143" i="2"/>
  <c r="Z7111" i="2"/>
  <c r="Z7079" i="2"/>
  <c r="Z7047" i="2"/>
  <c r="Z7015" i="2"/>
  <c r="Z6983" i="2"/>
  <c r="Z6951" i="2"/>
  <c r="Z6919" i="2"/>
  <c r="Z6887" i="2"/>
  <c r="Z6855" i="2"/>
  <c r="Z6823" i="2"/>
  <c r="Z6791" i="2"/>
  <c r="Z6759" i="2"/>
  <c r="Z6727" i="2"/>
  <c r="Z6695" i="2"/>
  <c r="Z6663" i="2"/>
  <c r="Z6631" i="2"/>
  <c r="Z6599" i="2"/>
  <c r="Z6567" i="2"/>
  <c r="Z6535" i="2"/>
  <c r="Z6503" i="2"/>
  <c r="Z6471" i="2"/>
  <c r="Z6439" i="2"/>
  <c r="Z6407" i="2"/>
  <c r="Z6375" i="2"/>
  <c r="Z6343" i="2"/>
  <c r="Z6311" i="2"/>
  <c r="Z6279" i="2"/>
  <c r="Z6247" i="2"/>
  <c r="Z6215" i="2"/>
  <c r="Z6183" i="2"/>
  <c r="Z6151" i="2"/>
  <c r="Z6119" i="2"/>
  <c r="Z6087" i="2"/>
  <c r="Z6055" i="2"/>
  <c r="Z6023" i="2"/>
  <c r="Z5991" i="2"/>
  <c r="Z5959" i="2"/>
  <c r="Z5927" i="2"/>
  <c r="Z5895" i="2"/>
  <c r="Z5863" i="2"/>
  <c r="Z5831" i="2"/>
  <c r="Y7148" i="2"/>
  <c r="Y7084" i="2"/>
  <c r="Y7020" i="2"/>
  <c r="Y6956" i="2"/>
  <c r="Y6892" i="2"/>
  <c r="Y6828" i="2"/>
  <c r="Y6764" i="2"/>
  <c r="Y6700" i="2"/>
  <c r="Y6636" i="2"/>
  <c r="Y6572" i="2"/>
  <c r="Y6508" i="2"/>
  <c r="Y6444" i="2"/>
  <c r="Y6380" i="2"/>
  <c r="Y6316" i="2"/>
  <c r="Y6252" i="2"/>
  <c r="Y6188" i="2"/>
  <c r="Y6124" i="2"/>
  <c r="Y6060" i="2"/>
  <c r="Y5996" i="2"/>
  <c r="Y5932" i="2"/>
  <c r="Y5868" i="2"/>
  <c r="X5806" i="2"/>
  <c r="X5774" i="2"/>
  <c r="X5742" i="2"/>
  <c r="X5710" i="2"/>
  <c r="X5678" i="2"/>
  <c r="X5646" i="2"/>
  <c r="X5614" i="2"/>
  <c r="X5582" i="2"/>
  <c r="X5550" i="2"/>
  <c r="X5518" i="2"/>
  <c r="X5486" i="2"/>
  <c r="Y7312" i="2"/>
  <c r="Y7248" i="2"/>
  <c r="Y5815" i="2"/>
  <c r="Y5783" i="2"/>
  <c r="Y5751" i="2"/>
  <c r="Y5719" i="2"/>
  <c r="Y5696" i="2"/>
  <c r="Y5680" i="2"/>
  <c r="Y5664" i="2"/>
  <c r="Y5648" i="2"/>
  <c r="Y5632" i="2"/>
  <c r="Y5616" i="2"/>
  <c r="Y5600" i="2"/>
  <c r="Y5584" i="2"/>
  <c r="Y5568" i="2"/>
  <c r="Y5552" i="2"/>
  <c r="Y5536" i="2"/>
  <c r="Y5520" i="2"/>
  <c r="Y5504" i="2"/>
  <c r="Y5488" i="2"/>
  <c r="Y5472" i="2"/>
  <c r="Y5456" i="2"/>
  <c r="Y5440" i="2"/>
  <c r="Y5424" i="2"/>
  <c r="Y5408" i="2"/>
  <c r="Y5392" i="2"/>
  <c r="Y5376" i="2"/>
  <c r="Y5360" i="2"/>
  <c r="Y5344" i="2"/>
  <c r="Y5328" i="2"/>
  <c r="Y5312" i="2"/>
  <c r="Y5296" i="2"/>
  <c r="Y5280" i="2"/>
  <c r="Y5264" i="2"/>
  <c r="Y5248" i="2"/>
  <c r="Y5232" i="2"/>
  <c r="Y5216" i="2"/>
  <c r="Y5200" i="2"/>
  <c r="Y5184" i="2"/>
  <c r="Y5168" i="2"/>
  <c r="Y5152" i="2"/>
  <c r="Y5136" i="2"/>
  <c r="Y5120" i="2"/>
  <c r="Y5104" i="2"/>
  <c r="Y5088" i="2"/>
  <c r="Y5072" i="2"/>
  <c r="Y5056" i="2"/>
  <c r="Y5040" i="2"/>
  <c r="Y5024" i="2"/>
  <c r="Y5008" i="2"/>
  <c r="Y4992" i="2"/>
  <c r="Y4976" i="2"/>
  <c r="Y4960" i="2"/>
  <c r="Y4944" i="2"/>
  <c r="Y4928" i="2"/>
  <c r="Y4912" i="2"/>
  <c r="Y4896" i="2"/>
  <c r="Y4880" i="2"/>
  <c r="Y4864" i="2"/>
  <c r="Y4848" i="2"/>
  <c r="Y4832" i="2"/>
  <c r="Y4816" i="2"/>
  <c r="Y4800" i="2"/>
  <c r="Y4784" i="2"/>
  <c r="Y4768" i="2"/>
  <c r="Z5446" i="2"/>
  <c r="Z5414" i="2"/>
  <c r="Z5382" i="2"/>
  <c r="Z5350" i="2"/>
  <c r="Z5318" i="2"/>
  <c r="Z5286" i="2"/>
  <c r="Z5254" i="2"/>
  <c r="Z5222" i="2"/>
  <c r="Z5190" i="2"/>
  <c r="Z5158" i="2"/>
  <c r="Z5126" i="2"/>
  <c r="Z5094" i="2"/>
  <c r="Z5062" i="2"/>
  <c r="Z5030" i="2"/>
  <c r="Z4998" i="2"/>
  <c r="Z4966" i="2"/>
  <c r="Z4934" i="2"/>
  <c r="Z4902" i="2"/>
  <c r="Z4870" i="2"/>
  <c r="Z4838" i="2"/>
  <c r="Z4806" i="2"/>
  <c r="Z4774" i="2"/>
  <c r="Z4746" i="2"/>
  <c r="Z4730" i="2"/>
  <c r="Z4714" i="2"/>
  <c r="Z4698" i="2"/>
  <c r="Z4682" i="2"/>
  <c r="Z4666" i="2"/>
  <c r="Z4650" i="2"/>
  <c r="Z4634" i="2"/>
  <c r="Z4618" i="2"/>
  <c r="Z4602" i="2"/>
  <c r="Z4586" i="2"/>
  <c r="Z4570" i="2"/>
  <c r="Z4554" i="2"/>
  <c r="Z4538" i="2"/>
  <c r="Z4522" i="2"/>
  <c r="Z4506" i="2"/>
  <c r="Z4490" i="2"/>
  <c r="Z4474" i="2"/>
  <c r="Z4458" i="2"/>
  <c r="Z4442" i="2"/>
  <c r="Z4426" i="2"/>
  <c r="Z4410" i="2"/>
  <c r="Z4394" i="2"/>
  <c r="Z4378" i="2"/>
  <c r="Z4362" i="2"/>
  <c r="Z4346" i="2"/>
  <c r="Z4330" i="2"/>
  <c r="Z4314" i="2"/>
  <c r="Z4298" i="2"/>
  <c r="Z4282" i="2"/>
  <c r="Z4266" i="2"/>
  <c r="Z4250" i="2"/>
  <c r="Z4234" i="2"/>
  <c r="Z4218" i="2"/>
  <c r="Z4202" i="2"/>
  <c r="Z4186" i="2"/>
  <c r="Z4170" i="2"/>
  <c r="Z4154" i="2"/>
  <c r="Z4138" i="2"/>
  <c r="Z4122" i="2"/>
  <c r="Z4106" i="2"/>
  <c r="Z4090" i="2"/>
  <c r="Z4074" i="2"/>
  <c r="Z4058" i="2"/>
  <c r="Z4042" i="2"/>
  <c r="Z4026" i="2"/>
  <c r="Z4010" i="2"/>
  <c r="Z3994" i="2"/>
  <c r="Z3978" i="2"/>
  <c r="Z3962" i="2"/>
  <c r="Z3946" i="2"/>
  <c r="Z3930" i="2"/>
  <c r="Z3914" i="2"/>
  <c r="Z3898" i="2"/>
  <c r="Z3882" i="2"/>
  <c r="Z3866" i="2"/>
  <c r="Z3850" i="2"/>
  <c r="Z3834" i="2"/>
  <c r="Z3818" i="2"/>
  <c r="Z3802" i="2"/>
  <c r="Z3786" i="2"/>
  <c r="Z3770" i="2"/>
  <c r="Z3754" i="2"/>
  <c r="Z3738" i="2"/>
  <c r="Z3722" i="2"/>
  <c r="Z3706" i="2"/>
  <c r="Z3690" i="2"/>
  <c r="Z3674" i="2"/>
  <c r="Z3658" i="2"/>
  <c r="Z3642" i="2"/>
  <c r="Z3626" i="2"/>
  <c r="Z3610" i="2"/>
  <c r="Z3594" i="2"/>
  <c r="Z3578" i="2"/>
  <c r="Z3562" i="2"/>
  <c r="Z3546" i="2"/>
  <c r="Z3530" i="2"/>
  <c r="Z3514" i="2"/>
  <c r="Z3498" i="2"/>
  <c r="Z3482" i="2"/>
  <c r="Z3466" i="2"/>
  <c r="Z3450" i="2"/>
  <c r="Z3434" i="2"/>
  <c r="Z3418" i="2"/>
  <c r="Z3402" i="2"/>
  <c r="Z3386" i="2"/>
  <c r="Z3370" i="2"/>
  <c r="Z3354" i="2"/>
  <c r="Z3338" i="2"/>
  <c r="Z3322" i="2"/>
  <c r="Z3306" i="2"/>
  <c r="Z3290" i="2"/>
  <c r="Z3274" i="2"/>
  <c r="Z3258" i="2"/>
  <c r="Z3242" i="2"/>
  <c r="Z3226" i="2"/>
  <c r="Z3210" i="2"/>
  <c r="Z3194" i="2"/>
  <c r="Z3178" i="2"/>
  <c r="Z3162" i="2"/>
  <c r="Z3146" i="2"/>
  <c r="Z3130" i="2"/>
  <c r="Z3114" i="2"/>
  <c r="Z3098" i="2"/>
  <c r="X3087" i="2"/>
  <c r="X3079" i="2"/>
  <c r="X3071" i="2"/>
  <c r="X3063" i="2"/>
  <c r="X3055" i="2"/>
  <c r="X3047" i="2"/>
  <c r="X3039" i="2"/>
  <c r="X3031" i="2"/>
  <c r="X3023" i="2"/>
  <c r="X3015" i="2"/>
  <c r="X3007" i="2"/>
  <c r="X2999" i="2"/>
  <c r="X2991" i="2"/>
  <c r="X2983" i="2"/>
  <c r="X2975" i="2"/>
  <c r="X2967" i="2"/>
  <c r="X2959" i="2"/>
  <c r="X2951" i="2"/>
  <c r="X2943" i="2"/>
  <c r="X2935" i="2"/>
  <c r="X2927" i="2"/>
  <c r="X2919" i="2"/>
  <c r="X2911" i="2"/>
  <c r="X2903" i="2"/>
  <c r="X2895" i="2"/>
  <c r="X2887" i="2"/>
  <c r="X2879" i="2"/>
  <c r="X2871" i="2"/>
  <c r="X2863" i="2"/>
  <c r="X2855" i="2"/>
  <c r="X2847" i="2"/>
  <c r="X2839" i="2"/>
  <c r="X2831" i="2"/>
  <c r="X2823" i="2"/>
  <c r="X2815" i="2"/>
  <c r="X2807" i="2"/>
  <c r="X2799" i="2"/>
  <c r="X2791" i="2"/>
  <c r="X2783" i="2"/>
  <c r="X2775" i="2"/>
  <c r="X2767" i="2"/>
  <c r="X2759" i="2"/>
  <c r="X2751" i="2"/>
  <c r="X2743" i="2"/>
  <c r="X2735" i="2"/>
  <c r="X2727" i="2"/>
  <c r="X2719" i="2"/>
  <c r="X2711" i="2"/>
  <c r="X2703" i="2"/>
  <c r="X2695" i="2"/>
  <c r="X2687" i="2"/>
  <c r="X2679" i="2"/>
  <c r="X2671" i="2"/>
  <c r="X2663" i="2"/>
  <c r="X2655" i="2"/>
  <c r="X2647" i="2"/>
  <c r="X2639" i="2"/>
  <c r="X2631" i="2"/>
  <c r="X2623" i="2"/>
  <c r="X2615" i="2"/>
  <c r="X2607" i="2"/>
  <c r="X2599" i="2"/>
  <c r="X2591" i="2"/>
  <c r="X2583" i="2"/>
  <c r="X2575" i="2"/>
  <c r="X2567" i="2"/>
  <c r="X2559" i="2"/>
  <c r="X2551" i="2"/>
  <c r="X2543" i="2"/>
  <c r="X2535" i="2"/>
  <c r="X2527" i="2"/>
  <c r="X2519" i="2"/>
  <c r="X2511" i="2"/>
  <c r="X2503" i="2"/>
  <c r="X2495" i="2"/>
  <c r="X2487" i="2"/>
  <c r="X2479" i="2"/>
  <c r="X2471" i="2"/>
  <c r="X2463" i="2"/>
  <c r="X2455" i="2"/>
  <c r="X2447" i="2"/>
  <c r="X2439" i="2"/>
  <c r="X2431" i="2"/>
  <c r="X2423" i="2"/>
  <c r="X2415" i="2"/>
  <c r="X2407" i="2"/>
  <c r="X2399" i="2"/>
  <c r="X2391" i="2"/>
  <c r="X2383" i="2"/>
  <c r="X2375" i="2"/>
  <c r="X2367" i="2"/>
  <c r="X2359" i="2"/>
  <c r="X2351" i="2"/>
  <c r="X2343" i="2"/>
  <c r="X2335" i="2"/>
  <c r="X2327" i="2"/>
  <c r="X2319" i="2"/>
  <c r="X2311" i="2"/>
  <c r="X2303" i="2"/>
  <c r="X2295" i="2"/>
  <c r="X2287" i="2"/>
  <c r="X2279" i="2"/>
  <c r="X2271" i="2"/>
  <c r="X2263" i="2"/>
  <c r="X2255" i="2"/>
  <c r="X2247" i="2"/>
  <c r="X2239" i="2"/>
  <c r="X2231" i="2"/>
  <c r="X2223" i="2"/>
  <c r="X2215" i="2"/>
  <c r="X2207" i="2"/>
  <c r="X2199" i="2"/>
  <c r="X2191" i="2"/>
  <c r="X2183" i="2"/>
  <c r="X2175" i="2"/>
  <c r="X2167" i="2"/>
  <c r="X2159" i="2"/>
  <c r="X2151" i="2"/>
  <c r="X2143" i="2"/>
  <c r="X2135" i="2"/>
  <c r="X2127" i="2"/>
  <c r="X2119" i="2"/>
  <c r="X2111" i="2"/>
  <c r="X2103" i="2"/>
  <c r="X2095" i="2"/>
  <c r="X2087" i="2"/>
  <c r="X2079" i="2"/>
  <c r="X2071" i="2"/>
  <c r="X2063" i="2"/>
  <c r="X2055" i="2"/>
  <c r="X2047" i="2"/>
  <c r="X2039" i="2"/>
  <c r="X2031" i="2"/>
  <c r="X2023" i="2"/>
  <c r="X2015" i="2"/>
  <c r="X2007" i="2"/>
  <c r="X1999" i="2"/>
  <c r="X1991" i="2"/>
  <c r="X1983" i="2"/>
  <c r="X1975" i="2"/>
  <c r="X1967" i="2"/>
  <c r="X1959" i="2"/>
  <c r="X1951" i="2"/>
  <c r="X1943" i="2"/>
  <c r="X1935" i="2"/>
  <c r="X1927" i="2"/>
  <c r="Z5453" i="2"/>
  <c r="Z5421" i="2"/>
  <c r="Z5389" i="2"/>
  <c r="Z5357" i="2"/>
  <c r="Z5325" i="2"/>
  <c r="Z5293" i="2"/>
  <c r="Z5261" i="2"/>
  <c r="Z5229" i="2"/>
  <c r="Z5197" i="2"/>
  <c r="Z5165" i="2"/>
  <c r="Z5133" i="2"/>
  <c r="Z5101" i="2"/>
  <c r="Z5069" i="2"/>
  <c r="Z5037" i="2"/>
  <c r="Z5005" i="2"/>
  <c r="Z4973" i="2"/>
  <c r="Z4941" i="2"/>
  <c r="Z4909" i="2"/>
  <c r="Z4877" i="2"/>
  <c r="Z4845" i="2"/>
  <c r="Z4813" i="2"/>
  <c r="Z4781" i="2"/>
  <c r="Y4276" i="2"/>
  <c r="Y4260" i="2"/>
  <c r="Y4244" i="2"/>
  <c r="Y4228" i="2"/>
  <c r="Y4212" i="2"/>
  <c r="Y4196" i="2"/>
  <c r="Y4180" i="2"/>
  <c r="Y4164" i="2"/>
  <c r="Y4148" i="2"/>
  <c r="Y4132" i="2"/>
  <c r="Y4116" i="2"/>
  <c r="Y4100" i="2"/>
  <c r="Y4084" i="2"/>
  <c r="Y4068" i="2"/>
  <c r="Y4052" i="2"/>
  <c r="Y4036" i="2"/>
  <c r="Y4020" i="2"/>
  <c r="Y4004" i="2"/>
  <c r="Y3988" i="2"/>
  <c r="Y3972" i="2"/>
  <c r="Y3956" i="2"/>
  <c r="Y3940" i="2"/>
  <c r="Y3924" i="2"/>
  <c r="Y3908" i="2"/>
  <c r="Y3892" i="2"/>
  <c r="Y3876" i="2"/>
  <c r="Y3860" i="2"/>
  <c r="Y3844" i="2"/>
  <c r="Y3828" i="2"/>
  <c r="Y3812" i="2"/>
  <c r="Y3796" i="2"/>
  <c r="Y3780" i="2"/>
  <c r="Y3764" i="2"/>
  <c r="Y3748" i="2"/>
  <c r="Z89" i="2"/>
  <c r="Z81" i="2"/>
  <c r="Z73" i="2"/>
  <c r="Z65" i="2"/>
  <c r="Z57" i="2"/>
  <c r="Z49" i="2"/>
  <c r="Z41" i="2"/>
  <c r="Z33" i="2"/>
  <c r="Y4752" i="2"/>
  <c r="Y4736" i="2"/>
  <c r="Y4720" i="2"/>
  <c r="Y4704" i="2"/>
  <c r="Y4688" i="2"/>
  <c r="Y4672" i="2"/>
  <c r="Y4656" i="2"/>
  <c r="Y4640" i="2"/>
  <c r="Y4624" i="2"/>
  <c r="Y4608" i="2"/>
  <c r="Y4592" i="2"/>
  <c r="Y4576" i="2"/>
  <c r="Y4560" i="2"/>
  <c r="Y4544" i="2"/>
  <c r="Y4528" i="2"/>
  <c r="Y4512" i="2"/>
  <c r="Y4496" i="2"/>
  <c r="Y4480" i="2"/>
  <c r="Y4464" i="2"/>
  <c r="Y4448" i="2"/>
  <c r="Y4432" i="2"/>
  <c r="Y4416" i="2"/>
  <c r="Y4400" i="2"/>
  <c r="Y4384" i="2"/>
  <c r="Y4368" i="2"/>
  <c r="Y4352" i="2"/>
  <c r="Y4336" i="2"/>
  <c r="Y4320" i="2"/>
  <c r="Y4304" i="2"/>
  <c r="Y4288" i="2"/>
  <c r="Y3720" i="2"/>
  <c r="Y3704" i="2"/>
  <c r="Y3688" i="2"/>
  <c r="Y3672" i="2"/>
  <c r="Y3656" i="2"/>
  <c r="Y3640" i="2"/>
  <c r="Y3624" i="2"/>
  <c r="Y3608" i="2"/>
  <c r="Y3592" i="2"/>
  <c r="Y3576" i="2"/>
  <c r="Y3560" i="2"/>
  <c r="Y3544" i="2"/>
  <c r="Y3528" i="2"/>
  <c r="Y3512" i="2"/>
  <c r="Y3496" i="2"/>
  <c r="Y3480" i="2"/>
  <c r="Y3464" i="2"/>
  <c r="Y3448" i="2"/>
  <c r="Y3432" i="2"/>
  <c r="Y3416" i="2"/>
  <c r="Y3400" i="2"/>
  <c r="Y3384" i="2"/>
  <c r="Y3368" i="2"/>
  <c r="Y3352" i="2"/>
  <c r="Y3336" i="2"/>
  <c r="Y3320" i="2"/>
  <c r="Y3304" i="2"/>
  <c r="Y3288" i="2"/>
  <c r="Y3272" i="2"/>
  <c r="Y3256" i="2"/>
  <c r="Y3240" i="2"/>
  <c r="Y3224" i="2"/>
  <c r="Y3208" i="2"/>
  <c r="Y3192" i="2"/>
  <c r="Y3176" i="2"/>
  <c r="Y3160" i="2"/>
  <c r="Y3144" i="2"/>
  <c r="Y3128" i="2"/>
  <c r="Y3112" i="2"/>
  <c r="Y3096" i="2"/>
  <c r="Y3080" i="2"/>
  <c r="Y3064" i="2"/>
  <c r="Y3048" i="2"/>
  <c r="Y3032" i="2"/>
  <c r="Y3016" i="2"/>
  <c r="Y3000" i="2"/>
  <c r="Y2984" i="2"/>
  <c r="Y2968" i="2"/>
  <c r="Y2952" i="2"/>
  <c r="Y2936" i="2"/>
  <c r="Y2920" i="2"/>
  <c r="Y2904" i="2"/>
  <c r="Y2888" i="2"/>
  <c r="Y2872" i="2"/>
  <c r="Y2856" i="2"/>
  <c r="Y2840" i="2"/>
  <c r="Y2824" i="2"/>
  <c r="Y2808" i="2"/>
  <c r="Y2792" i="2"/>
  <c r="Y2776" i="2"/>
  <c r="Y2760" i="2"/>
  <c r="Y2744" i="2"/>
  <c r="Y2728" i="2"/>
  <c r="Y2712" i="2"/>
  <c r="Y2696" i="2"/>
  <c r="Y2680" i="2"/>
  <c r="Y2664" i="2"/>
  <c r="Y2648" i="2"/>
  <c r="Y2632" i="2"/>
  <c r="Y2616" i="2"/>
  <c r="Y2600" i="2"/>
  <c r="Y2584" i="2"/>
  <c r="Y2568" i="2"/>
  <c r="Y2552" i="2"/>
  <c r="Y2536" i="2"/>
  <c r="Y2520" i="2"/>
  <c r="Y2504" i="2"/>
  <c r="Y2488" i="2"/>
  <c r="Y2472" i="2"/>
  <c r="Y2456" i="2"/>
  <c r="Y2440" i="2"/>
  <c r="Y2424" i="2"/>
  <c r="Y2408" i="2"/>
  <c r="Y2392" i="2"/>
  <c r="Y2376" i="2"/>
  <c r="Y2360" i="2"/>
  <c r="Y2344" i="2"/>
  <c r="Y2328" i="2"/>
  <c r="Y2312" i="2"/>
  <c r="Y2296" i="2"/>
  <c r="Y2280" i="2"/>
  <c r="Y2264" i="2"/>
  <c r="Y2248" i="2"/>
  <c r="Y2232" i="2"/>
  <c r="Y2216" i="2"/>
  <c r="Y2200" i="2"/>
  <c r="Y2184" i="2"/>
  <c r="Y2168" i="2"/>
  <c r="Y2152" i="2"/>
  <c r="Y2136" i="2"/>
  <c r="Y2120" i="2"/>
  <c r="Y2104" i="2"/>
  <c r="Y2088" i="2"/>
  <c r="Y2072" i="2"/>
  <c r="Y2056" i="2"/>
  <c r="Y2040" i="2"/>
  <c r="Y2024" i="2"/>
  <c r="Y2008" i="2"/>
  <c r="Y1992" i="2"/>
  <c r="Y1976" i="2"/>
  <c r="Y1960" i="2"/>
  <c r="Y1944" i="2"/>
  <c r="Y1928" i="2"/>
  <c r="Z1917" i="2"/>
  <c r="Z1909" i="2"/>
  <c r="Z1901" i="2"/>
  <c r="Z1893" i="2"/>
  <c r="Z1885" i="2"/>
  <c r="Z1877" i="2"/>
  <c r="Z1869" i="2"/>
  <c r="Z1861" i="2"/>
  <c r="Z1853" i="2"/>
  <c r="Z1845" i="2"/>
  <c r="Z1837" i="2"/>
  <c r="Z1829" i="2"/>
  <c r="Z1821" i="2"/>
  <c r="Z1813" i="2"/>
  <c r="Z1805" i="2"/>
  <c r="Z1797" i="2"/>
  <c r="Z1789" i="2"/>
  <c r="Z1781" i="2"/>
  <c r="Z1773" i="2"/>
  <c r="Z1765" i="2"/>
  <c r="Z1757" i="2"/>
  <c r="Z1749" i="2"/>
  <c r="Z1741" i="2"/>
  <c r="Z1733" i="2"/>
  <c r="Z1725" i="2"/>
  <c r="Z1717" i="2"/>
  <c r="Z1709" i="2"/>
  <c r="Z1701" i="2"/>
  <c r="Z1693" i="2"/>
  <c r="Z1685" i="2"/>
  <c r="Z1677" i="2"/>
  <c r="Z1669" i="2"/>
  <c r="Z1661" i="2"/>
  <c r="Z1653" i="2"/>
  <c r="Z1645" i="2"/>
  <c r="Z1637" i="2"/>
  <c r="Z1629" i="2"/>
  <c r="Z1621" i="2"/>
  <c r="Z1613" i="2"/>
  <c r="Z1605" i="2"/>
  <c r="Z1597" i="2"/>
  <c r="Z1589" i="2"/>
  <c r="Z1581" i="2"/>
  <c r="Z1573" i="2"/>
  <c r="Z1565" i="2"/>
  <c r="Z1557" i="2"/>
  <c r="Z1549" i="2"/>
  <c r="Z1541" i="2"/>
  <c r="Z1533" i="2"/>
  <c r="Z1525" i="2"/>
  <c r="Z1517" i="2"/>
  <c r="Z1509" i="2"/>
  <c r="Z1501" i="2"/>
  <c r="Z1493" i="2"/>
  <c r="Z1485" i="2"/>
  <c r="Z1477" i="2"/>
  <c r="Z1469" i="2"/>
  <c r="Z1461" i="2"/>
  <c r="Z1453" i="2"/>
  <c r="Z1445" i="2"/>
  <c r="Z1437" i="2"/>
  <c r="Z1429" i="2"/>
  <c r="X8863" i="2"/>
  <c r="X8831" i="2"/>
  <c r="X8799" i="2"/>
  <c r="X8767" i="2"/>
  <c r="X8735" i="2"/>
  <c r="X8703" i="2"/>
  <c r="X8671" i="2"/>
  <c r="X8639" i="2"/>
  <c r="X8607" i="2"/>
  <c r="X8575" i="2"/>
  <c r="X8543" i="2"/>
  <c r="X8511" i="2"/>
  <c r="X8479" i="2"/>
  <c r="X8447" i="2"/>
  <c r="X8415" i="2"/>
  <c r="X8383" i="2"/>
  <c r="X8351" i="2"/>
  <c r="X8319" i="2"/>
  <c r="X8287" i="2"/>
  <c r="X8255" i="2"/>
  <c r="Z8230" i="2"/>
  <c r="Y10184" i="2"/>
  <c r="Y10010" i="2"/>
  <c r="Z9703" i="2"/>
  <c r="X9791" i="2"/>
  <c r="Z9612" i="2"/>
  <c r="Z9484" i="2"/>
  <c r="Z9374" i="2"/>
  <c r="Z9310" i="2"/>
  <c r="Z9246" i="2"/>
  <c r="Z9182" i="2"/>
  <c r="Z9118" i="2"/>
  <c r="Z9054" i="2"/>
  <c r="Y8995" i="2"/>
  <c r="Y8931" i="2"/>
  <c r="Y8867" i="2"/>
  <c r="Y8803" i="2"/>
  <c r="Y8739" i="2"/>
  <c r="Y8675" i="2"/>
  <c r="Y8611" i="2"/>
  <c r="Y8547" i="2"/>
  <c r="Y8483" i="2"/>
  <c r="Y8419" i="2"/>
  <c r="Y8355" i="2"/>
  <c r="Y8291" i="2"/>
  <c r="Y8227" i="2"/>
  <c r="X8976" i="2"/>
  <c r="X8912" i="2"/>
  <c r="X8848" i="2"/>
  <c r="X8784" i="2"/>
  <c r="X8720" i="2"/>
  <c r="X8656" i="2"/>
  <c r="X8592" i="2"/>
  <c r="X8528" i="2"/>
  <c r="X8464" i="2"/>
  <c r="X8400" i="2"/>
  <c r="X8336" i="2"/>
  <c r="X8272" i="2"/>
  <c r="Y8190" i="2"/>
  <c r="Y8126" i="2"/>
  <c r="Y8062" i="2"/>
  <c r="Y7998" i="2"/>
  <c r="Y7934" i="2"/>
  <c r="Y7870" i="2"/>
  <c r="Y7806" i="2"/>
  <c r="Y7742" i="2"/>
  <c r="Y7684" i="2"/>
  <c r="Y7652" i="2"/>
  <c r="Y7620" i="2"/>
  <c r="Y7588" i="2"/>
  <c r="Y7556" i="2"/>
  <c r="Y7524" i="2"/>
  <c r="Y7492" i="2"/>
  <c r="Y7460" i="2"/>
  <c r="Y7428" i="2"/>
  <c r="X8220" i="2"/>
  <c r="X8188" i="2"/>
  <c r="X8156" i="2"/>
  <c r="X8124" i="2"/>
  <c r="X8092" i="2"/>
  <c r="X8060" i="2"/>
  <c r="X8028" i="2"/>
  <c r="X7996" i="2"/>
  <c r="X7964" i="2"/>
  <c r="X7932" i="2"/>
  <c r="X7900" i="2"/>
  <c r="X7868" i="2"/>
  <c r="X7836" i="2"/>
  <c r="X7804" i="2"/>
  <c r="X7772" i="2"/>
  <c r="X7740" i="2"/>
  <c r="X7708" i="2"/>
  <c r="X7676" i="2"/>
  <c r="X7644" i="2"/>
  <c r="X7612" i="2"/>
  <c r="X7580" i="2"/>
  <c r="X7548" i="2"/>
  <c r="X7516" i="2"/>
  <c r="X7484" i="2"/>
  <c r="X7452" i="2"/>
  <c r="X7420" i="2"/>
  <c r="X7388" i="2"/>
  <c r="X7356" i="2"/>
  <c r="X7324" i="2"/>
  <c r="Y7351" i="2"/>
  <c r="Z7300" i="2"/>
  <c r="Z7268" i="2"/>
  <c r="Z7236" i="2"/>
  <c r="Z7204" i="2"/>
  <c r="Z7172" i="2"/>
  <c r="Z7152" i="2"/>
  <c r="Z7136" i="2"/>
  <c r="Z7120" i="2"/>
  <c r="Z7104" i="2"/>
  <c r="Z7088" i="2"/>
  <c r="Z7072" i="2"/>
  <c r="Z7056" i="2"/>
  <c r="Z7040" i="2"/>
  <c r="Z7024" i="2"/>
  <c r="Z7008" i="2"/>
  <c r="Z6992" i="2"/>
  <c r="Z6976" i="2"/>
  <c r="Z6960" i="2"/>
  <c r="Z6944" i="2"/>
  <c r="Z6928" i="2"/>
  <c r="Z6912" i="2"/>
  <c r="Z6896" i="2"/>
  <c r="Z6880" i="2"/>
  <c r="Z6864" i="2"/>
  <c r="Z6848" i="2"/>
  <c r="Z6832" i="2"/>
  <c r="Z6816" i="2"/>
  <c r="Z6800" i="2"/>
  <c r="Z6784" i="2"/>
  <c r="Z6768" i="2"/>
  <c r="Z6752" i="2"/>
  <c r="Z6736" i="2"/>
  <c r="Z6720" i="2"/>
  <c r="Z6704" i="2"/>
  <c r="Z6688" i="2"/>
  <c r="Z6672" i="2"/>
  <c r="Z6656" i="2"/>
  <c r="Z6640" i="2"/>
  <c r="Z6624" i="2"/>
  <c r="Z6608" i="2"/>
  <c r="Z6592" i="2"/>
  <c r="Z6576" i="2"/>
  <c r="Z6560" i="2"/>
  <c r="Z6544" i="2"/>
  <c r="Z6528" i="2"/>
  <c r="Z6512" i="2"/>
  <c r="Z6496" i="2"/>
  <c r="Z6480" i="2"/>
  <c r="Z6464" i="2"/>
  <c r="Z6448" i="2"/>
  <c r="Z6432" i="2"/>
  <c r="Z6416" i="2"/>
  <c r="Z6400" i="2"/>
  <c r="Z6384" i="2"/>
  <c r="Z6368" i="2"/>
  <c r="Z6352" i="2"/>
  <c r="Z6336" i="2"/>
  <c r="Z6320" i="2"/>
  <c r="Z6304" i="2"/>
  <c r="Z6288" i="2"/>
  <c r="Z6272" i="2"/>
  <c r="Z6256" i="2"/>
  <c r="Z6240" i="2"/>
  <c r="Z6224" i="2"/>
  <c r="Z6208" i="2"/>
  <c r="Z6192" i="2"/>
  <c r="Z6176" i="2"/>
  <c r="Z6160" i="2"/>
  <c r="Z6144" i="2"/>
  <c r="Z6128" i="2"/>
  <c r="Z6112" i="2"/>
  <c r="Z6096" i="2"/>
  <c r="Z6080" i="2"/>
  <c r="Z6064" i="2"/>
  <c r="Z6048" i="2"/>
  <c r="Z6032" i="2"/>
  <c r="Z6016" i="2"/>
  <c r="Z6000" i="2"/>
  <c r="Z5984" i="2"/>
  <c r="Z5968" i="2"/>
  <c r="Z5952" i="2"/>
  <c r="Z5936" i="2"/>
  <c r="Z5920" i="2"/>
  <c r="Z5904" i="2"/>
  <c r="Z5888" i="2"/>
  <c r="Z5872" i="2"/>
  <c r="Z5856" i="2"/>
  <c r="Z5840" i="2"/>
  <c r="Z5824" i="2"/>
  <c r="Y7384" i="2"/>
  <c r="Y7352" i="2"/>
  <c r="Y7319" i="2"/>
  <c r="Y7287" i="2"/>
  <c r="Y7255" i="2"/>
  <c r="Y7223" i="2"/>
  <c r="Y7191" i="2"/>
  <c r="Y7159" i="2"/>
  <c r="Y7127" i="2"/>
  <c r="Y7095" i="2"/>
  <c r="Y7063" i="2"/>
  <c r="Y7031" i="2"/>
  <c r="Y6999" i="2"/>
  <c r="Y6967" i="2"/>
  <c r="Y6935" i="2"/>
  <c r="Y6903" i="2"/>
  <c r="Y6871" i="2"/>
  <c r="Y6839" i="2"/>
  <c r="Y6807" i="2"/>
  <c r="Y6775" i="2"/>
  <c r="Y6743" i="2"/>
  <c r="Y6711" i="2"/>
  <c r="Y6679" i="2"/>
  <c r="Y6647" i="2"/>
  <c r="Y6615" i="2"/>
  <c r="Y6583" i="2"/>
  <c r="Y6551" i="2"/>
  <c r="Y6519" i="2"/>
  <c r="Y6487" i="2"/>
  <c r="Y6455" i="2"/>
  <c r="Y6423" i="2"/>
  <c r="Y6391" i="2"/>
  <c r="Y6359" i="2"/>
  <c r="Y6327" i="2"/>
  <c r="Y6295" i="2"/>
  <c r="Y6263" i="2"/>
  <c r="Y6231" i="2"/>
  <c r="Y6199" i="2"/>
  <c r="Y6167" i="2"/>
  <c r="Y6135" i="2"/>
  <c r="Y6103" i="2"/>
  <c r="Y6071" i="2"/>
  <c r="Y6039" i="2"/>
  <c r="Y6007" i="2"/>
  <c r="Y5975" i="2"/>
  <c r="Y5943" i="2"/>
  <c r="Y5911" i="2"/>
  <c r="Y5879" i="2"/>
  <c r="Y5847" i="2"/>
  <c r="Z5820" i="2"/>
  <c r="Z5804" i="2"/>
  <c r="Z5788" i="2"/>
  <c r="Z5772" i="2"/>
  <c r="Z5756" i="2"/>
  <c r="Z5740" i="2"/>
  <c r="Z5724" i="2"/>
  <c r="Z5708" i="2"/>
  <c r="Z5692" i="2"/>
  <c r="Z5676" i="2"/>
  <c r="Z5660" i="2"/>
  <c r="Z5644" i="2"/>
  <c r="Z5628" i="2"/>
  <c r="Z5612" i="2"/>
  <c r="Z5596" i="2"/>
  <c r="Z5580" i="2"/>
  <c r="Z5564" i="2"/>
  <c r="Z5548" i="2"/>
  <c r="Z5532" i="2"/>
  <c r="Z5516" i="2"/>
  <c r="Z5500" i="2"/>
  <c r="Z5484" i="2"/>
  <c r="Z5468" i="2"/>
  <c r="Z10022" i="2"/>
  <c r="Y10127" i="2"/>
  <c r="Z9821" i="2"/>
  <c r="Z9651" i="2"/>
  <c r="Y9659" i="2"/>
  <c r="Z9560" i="2"/>
  <c r="X9400" i="2"/>
  <c r="X9327" i="2"/>
  <c r="X9263" i="2"/>
  <c r="X9199" i="2"/>
  <c r="X9135" i="2"/>
  <c r="X9071" i="2"/>
  <c r="X9007" i="2"/>
  <c r="Y8956" i="2"/>
  <c r="Y8892" i="2"/>
  <c r="Y8828" i="2"/>
  <c r="Y8764" i="2"/>
  <c r="Y8700" i="2"/>
  <c r="Y8636" i="2"/>
  <c r="Y8572" i="2"/>
  <c r="Y8508" i="2"/>
  <c r="Y8444" i="2"/>
  <c r="Y8380" i="2"/>
  <c r="Y8316" i="2"/>
  <c r="Y8252" i="2"/>
  <c r="X8950" i="2"/>
  <c r="X8886" i="2"/>
  <c r="X8822" i="2"/>
  <c r="X8758" i="2"/>
  <c r="X8694" i="2"/>
  <c r="X8630" i="2"/>
  <c r="X8566" i="2"/>
  <c r="X8502" i="2"/>
  <c r="X8438" i="2"/>
  <c r="X8374" i="2"/>
  <c r="X8310" i="2"/>
  <c r="X8246" i="2"/>
  <c r="Y8183" i="2"/>
  <c r="Y8119" i="2"/>
  <c r="Y8055" i="2"/>
  <c r="Y7991" i="2"/>
  <c r="Y7927" i="2"/>
  <c r="Y7863" i="2"/>
  <c r="Y7799" i="2"/>
  <c r="Y7735" i="2"/>
  <c r="Z8233" i="2"/>
  <c r="Z8196" i="2"/>
  <c r="Z8164" i="2"/>
  <c r="Z8132" i="2"/>
  <c r="Z8100" i="2"/>
  <c r="Z8068" i="2"/>
  <c r="Z8036" i="2"/>
  <c r="Z8004" i="2"/>
  <c r="Z7972" i="2"/>
  <c r="Z7940" i="2"/>
  <c r="Z7908" i="2"/>
  <c r="Z7876" i="2"/>
  <c r="Z7844" i="2"/>
  <c r="Z7812" i="2"/>
  <c r="Z7780" i="2"/>
  <c r="Z7748" i="2"/>
  <c r="Z7716" i="2"/>
  <c r="Z7684" i="2"/>
  <c r="Z7652" i="2"/>
  <c r="Z7620" i="2"/>
  <c r="Z7588" i="2"/>
  <c r="Z7556" i="2"/>
  <c r="Z7524" i="2"/>
  <c r="Z7492" i="2"/>
  <c r="Z7460" i="2"/>
  <c r="Z7428" i="2"/>
  <c r="Z7396" i="2"/>
  <c r="Z7364" i="2"/>
  <c r="Z7332" i="2"/>
  <c r="X7298" i="2"/>
  <c r="X7266" i="2"/>
  <c r="X7234" i="2"/>
  <c r="X7202" i="2"/>
  <c r="X7170" i="2"/>
  <c r="X7138" i="2"/>
  <c r="X7106" i="2"/>
  <c r="X7074" i="2"/>
  <c r="X7042" i="2"/>
  <c r="X7010" i="2"/>
  <c r="X6978" i="2"/>
  <c r="X6946" i="2"/>
  <c r="X6914" i="2"/>
  <c r="X6882" i="2"/>
  <c r="X6850" i="2"/>
  <c r="X6818" i="2"/>
  <c r="X6786" i="2"/>
  <c r="X6754" i="2"/>
  <c r="X6722" i="2"/>
  <c r="X6690" i="2"/>
  <c r="X6658" i="2"/>
  <c r="X6626" i="2"/>
  <c r="X6594" i="2"/>
  <c r="X6562" i="2"/>
  <c r="X6530" i="2"/>
  <c r="X6498" i="2"/>
  <c r="X6466" i="2"/>
  <c r="X6434" i="2"/>
  <c r="X6402" i="2"/>
  <c r="X6370" i="2"/>
  <c r="X6338" i="2"/>
  <c r="X6306" i="2"/>
  <c r="X6274" i="2"/>
  <c r="X6242" i="2"/>
  <c r="X6210" i="2"/>
  <c r="X6178" i="2"/>
  <c r="X6146" i="2"/>
  <c r="X6114" i="2"/>
  <c r="X6082" i="2"/>
  <c r="X6050" i="2"/>
  <c r="X6018" i="2"/>
  <c r="X5986" i="2"/>
  <c r="X5954" i="2"/>
  <c r="X5922" i="2"/>
  <c r="X5890" i="2"/>
  <c r="X5858" i="2"/>
  <c r="X5826" i="2"/>
  <c r="Y7132" i="2"/>
  <c r="Y7068" i="2"/>
  <c r="Y7004" i="2"/>
  <c r="Y6940" i="2"/>
  <c r="Y6876" i="2"/>
  <c r="Y6812" i="2"/>
  <c r="Y6748" i="2"/>
  <c r="Y6684" i="2"/>
  <c r="Y6620" i="2"/>
  <c r="Y6556" i="2"/>
  <c r="Y6492" i="2"/>
  <c r="Y6428" i="2"/>
  <c r="Y6364" i="2"/>
  <c r="Y6300" i="2"/>
  <c r="Y6236" i="2"/>
  <c r="Y6172" i="2"/>
  <c r="Y6108" i="2"/>
  <c r="Y6044" i="2"/>
  <c r="Y5980" i="2"/>
  <c r="Y5916" i="2"/>
  <c r="Y5852" i="2"/>
  <c r="Z5811" i="2"/>
  <c r="Z5779" i="2"/>
  <c r="Z5747" i="2"/>
  <c r="Z5715" i="2"/>
  <c r="Z5683" i="2"/>
  <c r="Z5651" i="2"/>
  <c r="Z5619" i="2"/>
  <c r="Z5587" i="2"/>
  <c r="Z5555" i="2"/>
  <c r="Z5523" i="2"/>
  <c r="Z5491" i="2"/>
  <c r="Z5459" i="2"/>
  <c r="Y7264" i="2"/>
  <c r="Y7200" i="2"/>
  <c r="Y5791" i="2"/>
  <c r="Y5759" i="2"/>
  <c r="Y5727" i="2"/>
  <c r="Y5700" i="2"/>
  <c r="Y5684" i="2"/>
  <c r="Y5668" i="2"/>
  <c r="Y5652" i="2"/>
  <c r="Y5636" i="2"/>
  <c r="Y5620" i="2"/>
  <c r="Y5604" i="2"/>
  <c r="Y5588" i="2"/>
  <c r="Y5572" i="2"/>
  <c r="Y5556" i="2"/>
  <c r="Y5540" i="2"/>
  <c r="Y5524" i="2"/>
  <c r="Y5508" i="2"/>
  <c r="Y5492" i="2"/>
  <c r="Y5476" i="2"/>
  <c r="Y5460" i="2"/>
  <c r="Y5444" i="2"/>
  <c r="Y5428" i="2"/>
  <c r="Y5412" i="2"/>
  <c r="Y5396" i="2"/>
  <c r="Y5380" i="2"/>
  <c r="Y5364" i="2"/>
  <c r="Y5348" i="2"/>
  <c r="Y5332" i="2"/>
  <c r="Y5316" i="2"/>
  <c r="Y5300" i="2"/>
  <c r="Y5284" i="2"/>
  <c r="Y5268" i="2"/>
  <c r="Y5252" i="2"/>
  <c r="Y5236" i="2"/>
  <c r="Y5220" i="2"/>
  <c r="Y5204" i="2"/>
  <c r="Y5188" i="2"/>
  <c r="Y5172" i="2"/>
  <c r="Y5156" i="2"/>
  <c r="Y5140" i="2"/>
  <c r="Y5124" i="2"/>
  <c r="Y5108" i="2"/>
  <c r="Y5092" i="2"/>
  <c r="Y5076" i="2"/>
  <c r="Y5060" i="2"/>
  <c r="Y5044" i="2"/>
  <c r="Y5028" i="2"/>
  <c r="Y5012" i="2"/>
  <c r="Y4996" i="2"/>
  <c r="Y4980" i="2"/>
  <c r="Y4964" i="2"/>
  <c r="Y4948" i="2"/>
  <c r="Y4932" i="2"/>
  <c r="Y4916" i="2"/>
  <c r="Y4900" i="2"/>
  <c r="Y4884" i="2"/>
  <c r="Y4868" i="2"/>
  <c r="Y4852" i="2"/>
  <c r="Y4836" i="2"/>
  <c r="Y4820" i="2"/>
  <c r="Y4804" i="2"/>
  <c r="Y4788" i="2"/>
  <c r="Y4772" i="2"/>
  <c r="X5441" i="2"/>
  <c r="X5409" i="2"/>
  <c r="X5377" i="2"/>
  <c r="X5345" i="2"/>
  <c r="X5313" i="2"/>
  <c r="X5281" i="2"/>
  <c r="X5249" i="2"/>
  <c r="X5217" i="2"/>
  <c r="X5185" i="2"/>
  <c r="X5153" i="2"/>
  <c r="X5121" i="2"/>
  <c r="X5089" i="2"/>
  <c r="X5057" i="2"/>
  <c r="X5025" i="2"/>
  <c r="X4993" i="2"/>
  <c r="X4961" i="2"/>
  <c r="X4929" i="2"/>
  <c r="X4897" i="2"/>
  <c r="X4865" i="2"/>
  <c r="X4833" i="2"/>
  <c r="X4801" i="2"/>
  <c r="X4769" i="2"/>
  <c r="X4749" i="2"/>
  <c r="X4733" i="2"/>
  <c r="X4717" i="2"/>
  <c r="X4701" i="2"/>
  <c r="X4685" i="2"/>
  <c r="X4669" i="2"/>
  <c r="X4653" i="2"/>
  <c r="X4637" i="2"/>
  <c r="X4621" i="2"/>
  <c r="X4605" i="2"/>
  <c r="X4589" i="2"/>
  <c r="X4573" i="2"/>
  <c r="X4557" i="2"/>
  <c r="X4541" i="2"/>
  <c r="X4525" i="2"/>
  <c r="X4509" i="2"/>
  <c r="X4493" i="2"/>
  <c r="X4477" i="2"/>
  <c r="X4461" i="2"/>
  <c r="X4445" i="2"/>
  <c r="X4429" i="2"/>
  <c r="X4413" i="2"/>
  <c r="X4397" i="2"/>
  <c r="X4381" i="2"/>
  <c r="X4365" i="2"/>
  <c r="X4349" i="2"/>
  <c r="X4333" i="2"/>
  <c r="X4317" i="2"/>
  <c r="X4301" i="2"/>
  <c r="X4285" i="2"/>
  <c r="X4269" i="2"/>
  <c r="X4253" i="2"/>
  <c r="X4237" i="2"/>
  <c r="X4221" i="2"/>
  <c r="X4205" i="2"/>
  <c r="X4189" i="2"/>
  <c r="X4173" i="2"/>
  <c r="X4157" i="2"/>
  <c r="X4141" i="2"/>
  <c r="X4125" i="2"/>
  <c r="X4109" i="2"/>
  <c r="X4093" i="2"/>
  <c r="X4077" i="2"/>
  <c r="X4061" i="2"/>
  <c r="X4045" i="2"/>
  <c r="X4029" i="2"/>
  <c r="X4013" i="2"/>
  <c r="X3997" i="2"/>
  <c r="X3981" i="2"/>
  <c r="X3965" i="2"/>
  <c r="X3949" i="2"/>
  <c r="X3933" i="2"/>
  <c r="X3917" i="2"/>
  <c r="X3901" i="2"/>
  <c r="X3885" i="2"/>
  <c r="X3869" i="2"/>
  <c r="X3853" i="2"/>
  <c r="X3837" i="2"/>
  <c r="X3821" i="2"/>
  <c r="X3805" i="2"/>
  <c r="X3789" i="2"/>
  <c r="X3773" i="2"/>
  <c r="X3757" i="2"/>
  <c r="X3741" i="2"/>
  <c r="X3725" i="2"/>
  <c r="X3709" i="2"/>
  <c r="X3693" i="2"/>
  <c r="X3677" i="2"/>
  <c r="X3661" i="2"/>
  <c r="X3645" i="2"/>
  <c r="X3629" i="2"/>
  <c r="X3613" i="2"/>
  <c r="X3597" i="2"/>
  <c r="X3581" i="2"/>
  <c r="X3565" i="2"/>
  <c r="X3549" i="2"/>
  <c r="X3533" i="2"/>
  <c r="X3517" i="2"/>
  <c r="X3501" i="2"/>
  <c r="X3485" i="2"/>
  <c r="X3469" i="2"/>
  <c r="X3453" i="2"/>
  <c r="X3437" i="2"/>
  <c r="X3421" i="2"/>
  <c r="X3405" i="2"/>
  <c r="X3389" i="2"/>
  <c r="X3373" i="2"/>
  <c r="X3357" i="2"/>
  <c r="X3341" i="2"/>
  <c r="X3325" i="2"/>
  <c r="X3309" i="2"/>
  <c r="X3293" i="2"/>
  <c r="X3277" i="2"/>
  <c r="X3261" i="2"/>
  <c r="X3245" i="2"/>
  <c r="X3229" i="2"/>
  <c r="X3213" i="2"/>
  <c r="X3197" i="2"/>
  <c r="X3181" i="2"/>
  <c r="X3165" i="2"/>
  <c r="X3149" i="2"/>
  <c r="X3133" i="2"/>
  <c r="X3117" i="2"/>
  <c r="X3101" i="2"/>
  <c r="Z3088" i="2"/>
  <c r="Z3080" i="2"/>
  <c r="Z3072" i="2"/>
  <c r="Z3064" i="2"/>
  <c r="Z3056" i="2"/>
  <c r="Z3048" i="2"/>
  <c r="Z3040" i="2"/>
  <c r="Z3032" i="2"/>
  <c r="Z3024" i="2"/>
  <c r="Z3016" i="2"/>
  <c r="Z3008" i="2"/>
  <c r="Z3000" i="2"/>
  <c r="Z2992" i="2"/>
  <c r="Z2984" i="2"/>
  <c r="Z2976" i="2"/>
  <c r="Z2968" i="2"/>
  <c r="Z2960" i="2"/>
  <c r="Z2952" i="2"/>
  <c r="Z2944" i="2"/>
  <c r="Z2936" i="2"/>
  <c r="Z2928" i="2"/>
  <c r="Z2920" i="2"/>
  <c r="Z2912" i="2"/>
  <c r="Z2904" i="2"/>
  <c r="Z2896" i="2"/>
  <c r="Z2888" i="2"/>
  <c r="Z2880" i="2"/>
  <c r="Z2872" i="2"/>
  <c r="Z2864" i="2"/>
  <c r="Z2856" i="2"/>
  <c r="Z2848" i="2"/>
  <c r="Z2840" i="2"/>
  <c r="Z2832" i="2"/>
  <c r="Z2824" i="2"/>
  <c r="Z2816" i="2"/>
  <c r="Z2808" i="2"/>
  <c r="Z2800" i="2"/>
  <c r="Z2792" i="2"/>
  <c r="Z2784" i="2"/>
  <c r="Z2776" i="2"/>
  <c r="Z2768" i="2"/>
  <c r="Z2760" i="2"/>
  <c r="Z2752" i="2"/>
  <c r="Z2744" i="2"/>
  <c r="Z2736" i="2"/>
  <c r="Z2728" i="2"/>
  <c r="Z2720" i="2"/>
  <c r="Z2712" i="2"/>
  <c r="Z2704" i="2"/>
  <c r="Z2696" i="2"/>
  <c r="Z2688" i="2"/>
  <c r="Z2680" i="2"/>
  <c r="Z2672" i="2"/>
  <c r="Z2664" i="2"/>
  <c r="Z2656" i="2"/>
  <c r="Z2648" i="2"/>
  <c r="Z2640" i="2"/>
  <c r="Z2632" i="2"/>
  <c r="Z2624" i="2"/>
  <c r="Z2616" i="2"/>
  <c r="Z2608" i="2"/>
  <c r="Z2600" i="2"/>
  <c r="Z2592" i="2"/>
  <c r="Z2584" i="2"/>
  <c r="Z2576" i="2"/>
  <c r="Z2568" i="2"/>
  <c r="Z2560" i="2"/>
  <c r="Z2552" i="2"/>
  <c r="Z2544" i="2"/>
  <c r="Z2536" i="2"/>
  <c r="Z2528" i="2"/>
  <c r="Z2520" i="2"/>
  <c r="Z2512" i="2"/>
  <c r="Z2504" i="2"/>
  <c r="Z2496" i="2"/>
  <c r="Z2488" i="2"/>
  <c r="Z2480" i="2"/>
  <c r="Z2472" i="2"/>
  <c r="Z2464" i="2"/>
  <c r="Z2456" i="2"/>
  <c r="Z2448" i="2"/>
  <c r="Z2440" i="2"/>
  <c r="Z2432" i="2"/>
  <c r="Z2424" i="2"/>
  <c r="Z2416" i="2"/>
  <c r="Z2408" i="2"/>
  <c r="Z2400" i="2"/>
  <c r="Z2392" i="2"/>
  <c r="Z2384" i="2"/>
  <c r="Z2376" i="2"/>
  <c r="Z2368" i="2"/>
  <c r="Z2360" i="2"/>
  <c r="Z2352" i="2"/>
  <c r="Z2344" i="2"/>
  <c r="Z2336" i="2"/>
  <c r="Z2328" i="2"/>
  <c r="Z2320" i="2"/>
  <c r="Z2312" i="2"/>
  <c r="Z2304" i="2"/>
  <c r="Z2296" i="2"/>
  <c r="Z2288" i="2"/>
  <c r="Z2280" i="2"/>
  <c r="Z2272" i="2"/>
  <c r="Z2264" i="2"/>
  <c r="Z2256" i="2"/>
  <c r="Z2248" i="2"/>
  <c r="Z2240" i="2"/>
  <c r="Z2232" i="2"/>
  <c r="Z2224" i="2"/>
  <c r="Z2216" i="2"/>
  <c r="Z2208" i="2"/>
  <c r="Z2200" i="2"/>
  <c r="Z2192" i="2"/>
  <c r="Z2184" i="2"/>
  <c r="Z2176" i="2"/>
  <c r="Z2168" i="2"/>
  <c r="Z2160" i="2"/>
  <c r="Z2152" i="2"/>
  <c r="Z2144" i="2"/>
  <c r="Z2136" i="2"/>
  <c r="Z2128" i="2"/>
  <c r="Z2120" i="2"/>
  <c r="Z2112" i="2"/>
  <c r="Z2104" i="2"/>
  <c r="Z2096" i="2"/>
  <c r="Z2088" i="2"/>
  <c r="Z2080" i="2"/>
  <c r="Z2072" i="2"/>
  <c r="Z2064" i="2"/>
  <c r="Z2056" i="2"/>
  <c r="Z2048" i="2"/>
  <c r="Z2040" i="2"/>
  <c r="Z2032" i="2"/>
  <c r="Z2024" i="2"/>
  <c r="Z2016" i="2"/>
  <c r="Z2008" i="2"/>
  <c r="Z2000" i="2"/>
  <c r="Z1992" i="2"/>
  <c r="Z1984" i="2"/>
  <c r="Z1976" i="2"/>
  <c r="Z1968" i="2"/>
  <c r="Z1960" i="2"/>
  <c r="Z1952" i="2"/>
  <c r="Z1944" i="2"/>
  <c r="Z1936" i="2"/>
  <c r="Z1928" i="2"/>
  <c r="Z1920" i="2"/>
  <c r="Z5429" i="2"/>
  <c r="Z5397" i="2"/>
  <c r="Z5365" i="2"/>
  <c r="Z5333" i="2"/>
  <c r="Z5301" i="2"/>
  <c r="Z5269" i="2"/>
  <c r="Z5237" i="2"/>
  <c r="Z5205" i="2"/>
  <c r="Z5173" i="2"/>
  <c r="Z5141" i="2"/>
  <c r="Z5109" i="2"/>
  <c r="Z5077" i="2"/>
  <c r="Z5045" i="2"/>
  <c r="Z5013" i="2"/>
  <c r="Z4981" i="2"/>
  <c r="Z4949" i="2"/>
  <c r="Z4917" i="2"/>
  <c r="Z4885" i="2"/>
  <c r="Z4853" i="2"/>
  <c r="Z4821" i="2"/>
  <c r="Z4789" i="2"/>
  <c r="Y4280" i="2"/>
  <c r="Y4264" i="2"/>
  <c r="Y4248" i="2"/>
  <c r="Y4232" i="2"/>
  <c r="Y4216" i="2"/>
  <c r="Y4200" i="2"/>
  <c r="Y4184" i="2"/>
  <c r="Y4168" i="2"/>
  <c r="Y4152" i="2"/>
  <c r="Y4136" i="2"/>
  <c r="Y4120" i="2"/>
  <c r="Y4104" i="2"/>
  <c r="Y4088" i="2"/>
  <c r="Y4072" i="2"/>
  <c r="Y4056" i="2"/>
  <c r="Y4040" i="2"/>
  <c r="Y4024" i="2"/>
  <c r="Y4008" i="2"/>
  <c r="Y3992" i="2"/>
  <c r="Y3976" i="2"/>
  <c r="Y3960" i="2"/>
  <c r="Y3944" i="2"/>
  <c r="Y3928" i="2"/>
  <c r="Y3912" i="2"/>
  <c r="Y3896" i="2"/>
  <c r="Y3880" i="2"/>
  <c r="Y3864" i="2"/>
  <c r="Y3848" i="2"/>
  <c r="Y3832" i="2"/>
  <c r="Y3816" i="2"/>
  <c r="Y3800" i="2"/>
  <c r="Y3784" i="2"/>
  <c r="Y3768" i="2"/>
  <c r="Y3752" i="2"/>
  <c r="Y3736" i="2"/>
  <c r="Z87" i="2"/>
  <c r="Z79" i="2"/>
  <c r="Z71" i="2"/>
  <c r="Z63" i="2"/>
  <c r="Z55" i="2"/>
  <c r="Z47" i="2"/>
  <c r="Z39" i="2"/>
  <c r="Y4756" i="2"/>
  <c r="Y4740" i="2"/>
  <c r="Y4724" i="2"/>
  <c r="Y4708" i="2"/>
  <c r="Y4692" i="2"/>
  <c r="Y4676" i="2"/>
  <c r="Y4660" i="2"/>
  <c r="Y4644" i="2"/>
  <c r="Y4628" i="2"/>
  <c r="Y4612" i="2"/>
  <c r="Y4596" i="2"/>
  <c r="Y4580" i="2"/>
  <c r="Y4564" i="2"/>
  <c r="Y4548" i="2"/>
  <c r="Y4532" i="2"/>
  <c r="Y4516" i="2"/>
  <c r="Y4500" i="2"/>
  <c r="Y4484" i="2"/>
  <c r="Y4468" i="2"/>
  <c r="Y4452" i="2"/>
  <c r="Y4436" i="2"/>
  <c r="Y4420" i="2"/>
  <c r="Y4404" i="2"/>
  <c r="Y4388" i="2"/>
  <c r="Y4372" i="2"/>
  <c r="Y4356" i="2"/>
  <c r="Y4340" i="2"/>
  <c r="Y4324" i="2"/>
  <c r="Y4308" i="2"/>
  <c r="Y4292" i="2"/>
  <c r="Y3732" i="2"/>
  <c r="Y3716" i="2"/>
  <c r="Y3700" i="2"/>
  <c r="Y3684" i="2"/>
  <c r="Y3668" i="2"/>
  <c r="Y3652" i="2"/>
  <c r="Y3636" i="2"/>
  <c r="Y3620" i="2"/>
  <c r="Y3604" i="2"/>
  <c r="Y3588" i="2"/>
  <c r="Y3572" i="2"/>
  <c r="Y3556" i="2"/>
  <c r="Y3540" i="2"/>
  <c r="Y3524" i="2"/>
  <c r="Y3508" i="2"/>
  <c r="Y3492" i="2"/>
  <c r="Y3476" i="2"/>
  <c r="Y3460" i="2"/>
  <c r="Y3444" i="2"/>
  <c r="Y3428" i="2"/>
  <c r="Y3412" i="2"/>
  <c r="Y3396" i="2"/>
  <c r="Y3380" i="2"/>
  <c r="Y3364" i="2"/>
  <c r="Y3348" i="2"/>
  <c r="Y3332" i="2"/>
  <c r="Y3316" i="2"/>
  <c r="Y3300" i="2"/>
  <c r="Y3284" i="2"/>
  <c r="Y3268" i="2"/>
  <c r="Y3252" i="2"/>
  <c r="Y3236" i="2"/>
  <c r="Y3220" i="2"/>
  <c r="Y3204" i="2"/>
  <c r="Y3188" i="2"/>
  <c r="Y3172" i="2"/>
  <c r="Y3156" i="2"/>
  <c r="Y3140" i="2"/>
  <c r="Y3124" i="2"/>
  <c r="Y3108" i="2"/>
  <c r="Y3092" i="2"/>
  <c r="Y3076" i="2"/>
  <c r="Y3060" i="2"/>
  <c r="Y3044" i="2"/>
  <c r="Y3028" i="2"/>
  <c r="Y3012" i="2"/>
  <c r="Y2996" i="2"/>
  <c r="Y2980" i="2"/>
  <c r="Y2964" i="2"/>
  <c r="Y2948" i="2"/>
  <c r="Y2932" i="2"/>
  <c r="Y2916" i="2"/>
  <c r="Y2900" i="2"/>
  <c r="Y2884" i="2"/>
  <c r="Y2868" i="2"/>
  <c r="Y2852" i="2"/>
  <c r="Y2836" i="2"/>
  <c r="Y2820" i="2"/>
  <c r="Y2804" i="2"/>
  <c r="Y2788" i="2"/>
  <c r="Y2772" i="2"/>
  <c r="Y2756" i="2"/>
  <c r="Y2740" i="2"/>
  <c r="Y2724" i="2"/>
  <c r="Y2708" i="2"/>
  <c r="Y2692" i="2"/>
  <c r="Y2676" i="2"/>
  <c r="Y2660" i="2"/>
  <c r="Y2644" i="2"/>
  <c r="Y2628" i="2"/>
  <c r="Y2612" i="2"/>
  <c r="Y2596" i="2"/>
  <c r="Y2580" i="2"/>
  <c r="Y2564" i="2"/>
  <c r="Y2548" i="2"/>
  <c r="Y2532" i="2"/>
  <c r="Y2516" i="2"/>
  <c r="Y2500" i="2"/>
  <c r="Y2484" i="2"/>
  <c r="Y2468" i="2"/>
  <c r="Y2452" i="2"/>
  <c r="Y2436" i="2"/>
  <c r="Y2420" i="2"/>
  <c r="Y2404" i="2"/>
  <c r="Y2388" i="2"/>
  <c r="Y2372" i="2"/>
  <c r="Y2356" i="2"/>
  <c r="Y2340" i="2"/>
  <c r="Y2324" i="2"/>
  <c r="Y2308" i="2"/>
  <c r="Y2292" i="2"/>
  <c r="Y2276" i="2"/>
  <c r="Y2260" i="2"/>
  <c r="Y2244" i="2"/>
  <c r="Y2228" i="2"/>
  <c r="Y2212" i="2"/>
  <c r="Y2196" i="2"/>
  <c r="Y2180" i="2"/>
  <c r="Y2164" i="2"/>
  <c r="Y2148" i="2"/>
  <c r="Y2132" i="2"/>
  <c r="Y2116" i="2"/>
  <c r="Y2100" i="2"/>
  <c r="Y2084" i="2"/>
  <c r="Y2068" i="2"/>
  <c r="Y2052" i="2"/>
  <c r="Y2036" i="2"/>
  <c r="Y2020" i="2"/>
  <c r="Y2004" i="2"/>
  <c r="Y1988" i="2"/>
  <c r="Y1972" i="2"/>
  <c r="Y1956" i="2"/>
  <c r="Y1940" i="2"/>
  <c r="Y1924" i="2"/>
  <c r="Z1913" i="2"/>
  <c r="Z1905" i="2"/>
  <c r="Z1897" i="2"/>
  <c r="Z1889" i="2"/>
  <c r="Z1881" i="2"/>
  <c r="Z1873" i="2"/>
  <c r="Z1865" i="2"/>
  <c r="Z1857" i="2"/>
  <c r="Z1849" i="2"/>
  <c r="Z1841" i="2"/>
  <c r="Z1833" i="2"/>
  <c r="Z1825" i="2"/>
  <c r="Z1817" i="2"/>
  <c r="Z1809" i="2"/>
  <c r="Z1801" i="2"/>
  <c r="Z1793" i="2"/>
  <c r="Z1785" i="2"/>
  <c r="Z1777" i="2"/>
  <c r="Z1769" i="2"/>
  <c r="Z1761" i="2"/>
  <c r="Z1753" i="2"/>
  <c r="Z1745" i="2"/>
  <c r="Z1737" i="2"/>
  <c r="Z1729" i="2"/>
  <c r="Z1721" i="2"/>
  <c r="Z1713" i="2"/>
  <c r="Z1705" i="2"/>
  <c r="Z1697" i="2"/>
  <c r="Z1689" i="2"/>
  <c r="Z1681" i="2"/>
  <c r="Z1673" i="2"/>
  <c r="Z1665" i="2"/>
  <c r="Z1657" i="2"/>
  <c r="Z1649" i="2"/>
  <c r="Z1641" i="2"/>
  <c r="Z1633" i="2"/>
  <c r="Z1625" i="2"/>
  <c r="Z1617" i="2"/>
  <c r="Z1609" i="2"/>
  <c r="Z1601" i="2"/>
  <c r="Z1593" i="2"/>
  <c r="Z1585" i="2"/>
  <c r="Z1577" i="2"/>
  <c r="Z1569" i="2"/>
  <c r="Z1561" i="2"/>
  <c r="Z1553" i="2"/>
  <c r="Z1545" i="2"/>
  <c r="Z1537" i="2"/>
  <c r="Z1529" i="2"/>
  <c r="Z1521" i="2"/>
  <c r="Z1513" i="2"/>
  <c r="Z1505" i="2"/>
  <c r="Z1497" i="2"/>
  <c r="Z1489" i="2"/>
  <c r="Z1481" i="2"/>
  <c r="Z1473" i="2"/>
  <c r="Z1465" i="2"/>
  <c r="Z1457" i="2"/>
  <c r="Z1449" i="2"/>
  <c r="Z1441" i="2"/>
  <c r="Z1433" i="2"/>
  <c r="Z1425" i="2"/>
  <c r="X1416" i="2"/>
  <c r="X1408" i="2"/>
  <c r="X1400" i="2"/>
  <c r="X1392" i="2"/>
  <c r="X1384" i="2"/>
  <c r="X1376" i="2"/>
  <c r="X1368" i="2"/>
  <c r="X1360" i="2"/>
  <c r="X1352" i="2"/>
  <c r="X1344" i="2"/>
  <c r="X1336" i="2"/>
  <c r="X1328" i="2"/>
  <c r="X1320" i="2"/>
  <c r="X1312" i="2"/>
  <c r="X1304" i="2"/>
  <c r="X1296" i="2"/>
  <c r="X1288" i="2"/>
  <c r="X1280" i="2"/>
  <c r="X1272" i="2"/>
  <c r="X1264" i="2"/>
  <c r="X1256" i="2"/>
  <c r="X1248" i="2"/>
  <c r="X1240" i="2"/>
  <c r="X1232" i="2"/>
  <c r="X1224" i="2"/>
  <c r="X1216" i="2"/>
  <c r="X1208" i="2"/>
  <c r="X1200" i="2"/>
  <c r="X1192" i="2"/>
  <c r="X1184" i="2"/>
  <c r="X1176" i="2"/>
  <c r="X1168" i="2"/>
  <c r="X1160" i="2"/>
  <c r="X1152" i="2"/>
  <c r="X1144" i="2"/>
  <c r="X1136" i="2"/>
  <c r="X1128" i="2"/>
  <c r="X1120" i="2"/>
  <c r="X1112" i="2"/>
  <c r="X1104" i="2"/>
  <c r="X1096" i="2"/>
  <c r="X1088" i="2"/>
  <c r="X1080" i="2"/>
  <c r="X1072" i="2"/>
  <c r="X1064" i="2"/>
  <c r="X10256" i="2"/>
  <c r="X10017" i="2"/>
  <c r="Y9938" i="2"/>
  <c r="X9734" i="2"/>
  <c r="Z9852" i="2"/>
  <c r="Y9651" i="2"/>
  <c r="X9515" i="2"/>
  <c r="X9440" i="2"/>
  <c r="Z9368" i="2"/>
  <c r="Z9304" i="2"/>
  <c r="Z9240" i="2"/>
  <c r="Z9176" i="2"/>
  <c r="Z9112" i="2"/>
  <c r="Z9048" i="2"/>
  <c r="Y9030" i="2"/>
  <c r="Y8954" i="2"/>
  <c r="Y8890" i="2"/>
  <c r="Y8826" i="2"/>
  <c r="Y8762" i="2"/>
  <c r="Y8698" i="2"/>
  <c r="Y8634" i="2"/>
  <c r="Y8570" i="2"/>
  <c r="Y8506" i="2"/>
  <c r="Y8442" i="2"/>
  <c r="Y8378" i="2"/>
  <c r="Y8314" i="2"/>
  <c r="Y8250" i="2"/>
  <c r="X8970" i="2"/>
  <c r="X8906" i="2"/>
  <c r="X8842" i="2"/>
  <c r="X8778" i="2"/>
  <c r="X8714" i="2"/>
  <c r="X8650" i="2"/>
  <c r="X8586" i="2"/>
  <c r="X8522" i="2"/>
  <c r="X8458" i="2"/>
  <c r="X8394" i="2"/>
  <c r="X8330" i="2"/>
  <c r="X8266" i="2"/>
  <c r="Y8181" i="2"/>
  <c r="Y8117" i="2"/>
  <c r="Y8053" i="2"/>
  <c r="Y7989" i="2"/>
  <c r="Y7925" i="2"/>
  <c r="Y7861" i="2"/>
  <c r="Y7797" i="2"/>
  <c r="Y7733" i="2"/>
  <c r="X8232" i="2"/>
  <c r="Z8206" i="2"/>
  <c r="Z8174" i="2"/>
  <c r="Z8142" i="2"/>
  <c r="Z8110" i="2"/>
  <c r="Z8078" i="2"/>
  <c r="Z8046" i="2"/>
  <c r="Z8014" i="2"/>
  <c r="Z7982" i="2"/>
  <c r="Z7950" i="2"/>
  <c r="Z7918" i="2"/>
  <c r="Z7886" i="2"/>
  <c r="Z7854" i="2"/>
  <c r="Z7822" i="2"/>
  <c r="Z7790" i="2"/>
  <c r="Z7758" i="2"/>
  <c r="Z7726" i="2"/>
  <c r="Z7694" i="2"/>
  <c r="Z7662" i="2"/>
  <c r="Z7630" i="2"/>
  <c r="Z7598" i="2"/>
  <c r="Z7566" i="2"/>
  <c r="Z7534" i="2"/>
  <c r="Z7502" i="2"/>
  <c r="Z7470" i="2"/>
  <c r="Z7438" i="2"/>
  <c r="Z7406" i="2"/>
  <c r="Z7374" i="2"/>
  <c r="Z7342" i="2"/>
  <c r="Z7297" i="2"/>
  <c r="Z7265" i="2"/>
  <c r="Z7233" i="2"/>
  <c r="Z7201" i="2"/>
  <c r="Z7169" i="2"/>
  <c r="Z7137" i="2"/>
  <c r="Z7105" i="2"/>
  <c r="Z7073" i="2"/>
  <c r="Z7041" i="2"/>
  <c r="Z7009" i="2"/>
  <c r="Z6977" i="2"/>
  <c r="Z6945" i="2"/>
  <c r="Z6913" i="2"/>
  <c r="Z6881" i="2"/>
  <c r="Z6849" i="2"/>
  <c r="Z6817" i="2"/>
  <c r="Z6785" i="2"/>
  <c r="Z6753" i="2"/>
  <c r="Z6721" i="2"/>
  <c r="Z6689" i="2"/>
  <c r="Z6657" i="2"/>
  <c r="Z6625" i="2"/>
  <c r="Z6593" i="2"/>
  <c r="Z6561" i="2"/>
  <c r="Z6529" i="2"/>
  <c r="Z6497" i="2"/>
  <c r="Z6465" i="2"/>
  <c r="Z6433" i="2"/>
  <c r="Z6401" i="2"/>
  <c r="Z6369" i="2"/>
  <c r="Z6337" i="2"/>
  <c r="Z6305" i="2"/>
  <c r="Z6273" i="2"/>
  <c r="Z6241" i="2"/>
  <c r="Z6209" i="2"/>
  <c r="Z6177" i="2"/>
  <c r="Z6145" i="2"/>
  <c r="Z6113" i="2"/>
  <c r="Z6081" i="2"/>
  <c r="Z6049" i="2"/>
  <c r="Z6017" i="2"/>
  <c r="Z5985" i="2"/>
  <c r="Z5953" i="2"/>
  <c r="Z5921" i="2"/>
  <c r="Z5889" i="2"/>
  <c r="Z5857" i="2"/>
  <c r="Z5825" i="2"/>
  <c r="Y7130" i="2"/>
  <c r="Y7066" i="2"/>
  <c r="Y7002" i="2"/>
  <c r="Y6938" i="2"/>
  <c r="Y6874" i="2"/>
  <c r="Y6810" i="2"/>
  <c r="Y6746" i="2"/>
  <c r="Y6682" i="2"/>
  <c r="Y6618" i="2"/>
  <c r="Y6554" i="2"/>
  <c r="Y6490" i="2"/>
  <c r="Y6426" i="2"/>
  <c r="Y6362" i="2"/>
  <c r="Y6298" i="2"/>
  <c r="Y6234" i="2"/>
  <c r="Y6170" i="2"/>
  <c r="Y6106" i="2"/>
  <c r="Y6042" i="2"/>
  <c r="Y5978" i="2"/>
  <c r="Y5914" i="2"/>
  <c r="Y5850" i="2"/>
  <c r="X5800" i="2"/>
  <c r="X5768" i="2"/>
  <c r="X5736" i="2"/>
  <c r="X5704" i="2"/>
  <c r="X5672" i="2"/>
  <c r="X5640" i="2"/>
  <c r="X5608" i="2"/>
  <c r="X5576" i="2"/>
  <c r="X5544" i="2"/>
  <c r="X5512" i="2"/>
  <c r="X5480" i="2"/>
  <c r="Y7294" i="2"/>
  <c r="Y7230" i="2"/>
  <c r="Y5822" i="2"/>
  <c r="Y5790" i="2"/>
  <c r="Y5758" i="2"/>
  <c r="Y5726" i="2"/>
  <c r="X5451" i="2"/>
  <c r="X5419" i="2"/>
  <c r="X5387" i="2"/>
  <c r="X5355" i="2"/>
  <c r="X5323" i="2"/>
  <c r="X5291" i="2"/>
  <c r="X5259" i="2"/>
  <c r="X5227" i="2"/>
  <c r="X5195" i="2"/>
  <c r="X5163" i="2"/>
  <c r="X5131" i="2"/>
  <c r="X5099" i="2"/>
  <c r="X5067" i="2"/>
  <c r="X5035" i="2"/>
  <c r="X5003" i="2"/>
  <c r="X4971" i="2"/>
  <c r="X4939" i="2"/>
  <c r="X4907" i="2"/>
  <c r="X4875" i="2"/>
  <c r="X4843" i="2"/>
  <c r="X4811" i="2"/>
  <c r="X4779" i="2"/>
  <c r="Z4759" i="2"/>
  <c r="Z4743" i="2"/>
  <c r="Z4727" i="2"/>
  <c r="Z4711" i="2"/>
  <c r="Z4695" i="2"/>
  <c r="Z4679" i="2"/>
  <c r="Z4663" i="2"/>
  <c r="Z4647" i="2"/>
  <c r="Z4631" i="2"/>
  <c r="Z4615" i="2"/>
  <c r="Z4599" i="2"/>
  <c r="Z4583" i="2"/>
  <c r="Z4567" i="2"/>
  <c r="Z4551" i="2"/>
  <c r="Z4535" i="2"/>
  <c r="Z4519" i="2"/>
  <c r="Z4503" i="2"/>
  <c r="Z4487" i="2"/>
  <c r="Z4471" i="2"/>
  <c r="Z4455" i="2"/>
  <c r="Z4439" i="2"/>
  <c r="Z4423" i="2"/>
  <c r="Z4407" i="2"/>
  <c r="Z4391" i="2"/>
  <c r="Z4375" i="2"/>
  <c r="Z4359" i="2"/>
  <c r="Z4343" i="2"/>
  <c r="Z4327" i="2"/>
  <c r="Z4311" i="2"/>
  <c r="Z4295" i="2"/>
  <c r="Z4279" i="2"/>
  <c r="Z4263" i="2"/>
  <c r="Z4247" i="2"/>
  <c r="Z4231" i="2"/>
  <c r="Z4215" i="2"/>
  <c r="Z4199" i="2"/>
  <c r="Z4183" i="2"/>
  <c r="Z4167" i="2"/>
  <c r="Z4151" i="2"/>
  <c r="Z4135" i="2"/>
  <c r="Z4119" i="2"/>
  <c r="Z4103" i="2"/>
  <c r="Z4087" i="2"/>
  <c r="Z4071" i="2"/>
  <c r="Z4055" i="2"/>
  <c r="Z4039" i="2"/>
  <c r="Z4023" i="2"/>
  <c r="Z4007" i="2"/>
  <c r="Z3991" i="2"/>
  <c r="Z3975" i="2"/>
  <c r="Z3959" i="2"/>
  <c r="Z3943" i="2"/>
  <c r="Z3927" i="2"/>
  <c r="Z3911" i="2"/>
  <c r="Z3895" i="2"/>
  <c r="Z3879" i="2"/>
  <c r="Z3863" i="2"/>
  <c r="Z3847" i="2"/>
  <c r="Z3831" i="2"/>
  <c r="Z3815" i="2"/>
  <c r="Z3799" i="2"/>
  <c r="Z3783" i="2"/>
  <c r="Z3767" i="2"/>
  <c r="Z3751" i="2"/>
  <c r="Z3735" i="2"/>
  <c r="Z3719" i="2"/>
  <c r="Z3703" i="2"/>
  <c r="Z3687" i="2"/>
  <c r="Z3671" i="2"/>
  <c r="Z3655" i="2"/>
  <c r="Z3639" i="2"/>
  <c r="Z3623" i="2"/>
  <c r="Z3607" i="2"/>
  <c r="Z3591" i="2"/>
  <c r="Z3575" i="2"/>
  <c r="Z3559" i="2"/>
  <c r="Z3543" i="2"/>
  <c r="Z3527" i="2"/>
  <c r="Z3511" i="2"/>
  <c r="Z3495" i="2"/>
  <c r="Z3479" i="2"/>
  <c r="Z3463" i="2"/>
  <c r="Z3447" i="2"/>
  <c r="Z3431" i="2"/>
  <c r="Z3415" i="2"/>
  <c r="Z3399" i="2"/>
  <c r="Z3383" i="2"/>
  <c r="Z3367" i="2"/>
  <c r="Z3351" i="2"/>
  <c r="Z3335" i="2"/>
  <c r="Z3319" i="2"/>
  <c r="Z3303" i="2"/>
  <c r="Z3287" i="2"/>
  <c r="Z3271" i="2"/>
  <c r="Z3255" i="2"/>
  <c r="Z3239" i="2"/>
  <c r="Z3223" i="2"/>
  <c r="Z3207" i="2"/>
  <c r="Z3191" i="2"/>
  <c r="Z3175" i="2"/>
  <c r="Z3159" i="2"/>
  <c r="Z3143" i="2"/>
  <c r="Z3127" i="2"/>
  <c r="Z3111" i="2"/>
  <c r="Z3095" i="2"/>
  <c r="Z3079" i="2"/>
  <c r="Z3063" i="2"/>
  <c r="Z3047" i="2"/>
  <c r="Z3031" i="2"/>
  <c r="Z3015" i="2"/>
  <c r="Z2999" i="2"/>
  <c r="Z2983" i="2"/>
  <c r="Z2967" i="2"/>
  <c r="Z2951" i="2"/>
  <c r="Z2935" i="2"/>
  <c r="Z2919" i="2"/>
  <c r="Z2903" i="2"/>
  <c r="Z2887" i="2"/>
  <c r="Z2871" i="2"/>
  <c r="Z2855" i="2"/>
  <c r="Z2839" i="2"/>
  <c r="Z2823" i="2"/>
  <c r="Z2807" i="2"/>
  <c r="Z2791" i="2"/>
  <c r="Z2775" i="2"/>
  <c r="Z2759" i="2"/>
  <c r="Z2743" i="2"/>
  <c r="Z2727" i="2"/>
  <c r="Z2711" i="2"/>
  <c r="Z2695" i="2"/>
  <c r="Z2679" i="2"/>
  <c r="Z2663" i="2"/>
  <c r="Z2647" i="2"/>
  <c r="Z2631" i="2"/>
  <c r="Z2615" i="2"/>
  <c r="Z2599" i="2"/>
  <c r="Z2583" i="2"/>
  <c r="Z2567" i="2"/>
  <c r="Z2551" i="2"/>
  <c r="Z2535" i="2"/>
  <c r="Z2519" i="2"/>
  <c r="Z2503" i="2"/>
  <c r="Z2487" i="2"/>
  <c r="Z2471" i="2"/>
  <c r="Z2455" i="2"/>
  <c r="Z2439" i="2"/>
  <c r="Z2423" i="2"/>
  <c r="Z2407" i="2"/>
  <c r="Z2391" i="2"/>
  <c r="Z2375" i="2"/>
  <c r="Z2359" i="2"/>
  <c r="Z2343" i="2"/>
  <c r="Z2327" i="2"/>
  <c r="Z2311" i="2"/>
  <c r="Z2295" i="2"/>
  <c r="Z2279" i="2"/>
  <c r="Z2263" i="2"/>
  <c r="Z2247" i="2"/>
  <c r="Z2231" i="2"/>
  <c r="Z2215" i="2"/>
  <c r="Z2199" i="2"/>
  <c r="Z2183" i="2"/>
  <c r="Z2167" i="2"/>
  <c r="Z2151" i="2"/>
  <c r="Z2135" i="2"/>
  <c r="Z2119" i="2"/>
  <c r="Z2103" i="2"/>
  <c r="Z2087" i="2"/>
  <c r="Z2071" i="2"/>
  <c r="Z2055" i="2"/>
  <c r="Z2039" i="2"/>
  <c r="Z2023" i="2"/>
  <c r="Z2007" i="2"/>
  <c r="Z1991" i="2"/>
  <c r="Z1975" i="2"/>
  <c r="Z1959" i="2"/>
  <c r="Z1943" i="2"/>
  <c r="Z1927" i="2"/>
  <c r="Z5439" i="2"/>
  <c r="Z5375" i="2"/>
  <c r="Z5311" i="2"/>
  <c r="Z5247" i="2"/>
  <c r="Z5183" i="2"/>
  <c r="Z5119" i="2"/>
  <c r="Z5055" i="2"/>
  <c r="Z4991" i="2"/>
  <c r="Z4927" i="2"/>
  <c r="Z4863" i="2"/>
  <c r="Z4799" i="2"/>
  <c r="Y1918" i="2"/>
  <c r="Y1902" i="2"/>
  <c r="Y1886" i="2"/>
  <c r="Y1870" i="2"/>
  <c r="Y1854" i="2"/>
  <c r="Y1838" i="2"/>
  <c r="Y1822" i="2"/>
  <c r="Y1806" i="2"/>
  <c r="Y1790" i="2"/>
  <c r="Y1774" i="2"/>
  <c r="Y1758" i="2"/>
  <c r="Y1742" i="2"/>
  <c r="Y1726" i="2"/>
  <c r="Y1710" i="2"/>
  <c r="Y1694" i="2"/>
  <c r="Y1678" i="2"/>
  <c r="Y1662" i="2"/>
  <c r="Y1646" i="2"/>
  <c r="Y1630" i="2"/>
  <c r="Y1614" i="2"/>
  <c r="Y1598" i="2"/>
  <c r="Y1582" i="2"/>
  <c r="Y1566" i="2"/>
  <c r="Y1550" i="2"/>
  <c r="Y1534" i="2"/>
  <c r="Y1518" i="2"/>
  <c r="Y1502" i="2"/>
  <c r="Y1486" i="2"/>
  <c r="Y1470" i="2"/>
  <c r="Y1454" i="2"/>
  <c r="Y1438" i="2"/>
  <c r="Y1422" i="2"/>
  <c r="Y1406" i="2"/>
  <c r="Y1390" i="2"/>
  <c r="Y1374" i="2"/>
  <c r="Y1358" i="2"/>
  <c r="Y1342" i="2"/>
  <c r="Y1326" i="2"/>
  <c r="Y1310" i="2"/>
  <c r="Y1294" i="2"/>
  <c r="Y1278" i="2"/>
  <c r="Y1262" i="2"/>
  <c r="Y1246" i="2"/>
  <c r="Y1230" i="2"/>
  <c r="Y1214" i="2"/>
  <c r="Y1198" i="2"/>
  <c r="Y1182" i="2"/>
  <c r="Y1166" i="2"/>
  <c r="Y1150" i="2"/>
  <c r="Y1134" i="2"/>
  <c r="Y1118" i="2"/>
  <c r="Y1102" i="2"/>
  <c r="Y1086" i="2"/>
  <c r="Y1070" i="2"/>
  <c r="Y1054" i="2"/>
  <c r="Y1038" i="2"/>
  <c r="Y1022" i="2"/>
  <c r="Y1006" i="2"/>
  <c r="Y990" i="2"/>
  <c r="Y974" i="2"/>
  <c r="Y958" i="2"/>
  <c r="Y942" i="2"/>
  <c r="Y926" i="2"/>
  <c r="Y910" i="2"/>
  <c r="Y894" i="2"/>
  <c r="Y878" i="2"/>
  <c r="Y862" i="2"/>
  <c r="Y846" i="2"/>
  <c r="Y830" i="2"/>
  <c r="Y814" i="2"/>
  <c r="Y798" i="2"/>
  <c r="Y782" i="2"/>
  <c r="Y766" i="2"/>
  <c r="Y750" i="2"/>
  <c r="Y734" i="2"/>
  <c r="Y718" i="2"/>
  <c r="Y702" i="2"/>
  <c r="Y686" i="2"/>
  <c r="Y670" i="2"/>
  <c r="Y654" i="2"/>
  <c r="Y638" i="2"/>
  <c r="Y622" i="2"/>
  <c r="Y606" i="2"/>
  <c r="Y590" i="2"/>
  <c r="Y574" i="2"/>
  <c r="Y558" i="2"/>
  <c r="Y542" i="2"/>
  <c r="Y526" i="2"/>
  <c r="Y510" i="2"/>
  <c r="Y494" i="2"/>
  <c r="Y478" i="2"/>
  <c r="Y462" i="2"/>
  <c r="Y446" i="2"/>
  <c r="Y430" i="2"/>
  <c r="Y414" i="2"/>
  <c r="Y398" i="2"/>
  <c r="Y382" i="2"/>
  <c r="Y366" i="2"/>
  <c r="Y350" i="2"/>
  <c r="Y334" i="2"/>
  <c r="Y318" i="2"/>
  <c r="Y302" i="2"/>
  <c r="Y286" i="2"/>
  <c r="Y270" i="2"/>
  <c r="Y254" i="2"/>
  <c r="Y238" i="2"/>
  <c r="Y222" i="2"/>
  <c r="Y206" i="2"/>
  <c r="Y190" i="2"/>
  <c r="Z174" i="2"/>
  <c r="Z158" i="2"/>
  <c r="Z142" i="2"/>
  <c r="Z126" i="2"/>
  <c r="Z110" i="2"/>
  <c r="Z94" i="2"/>
  <c r="X5434" i="2"/>
  <c r="X5402" i="2"/>
  <c r="X5370" i="2"/>
  <c r="X5338" i="2"/>
  <c r="X5306" i="2"/>
  <c r="X5274" i="2"/>
  <c r="X5242" i="2"/>
  <c r="X5210" i="2"/>
  <c r="X5178" i="2"/>
  <c r="X5146" i="2"/>
  <c r="X5114" i="2"/>
  <c r="X5082" i="2"/>
  <c r="X5050" i="2"/>
  <c r="X5018" i="2"/>
  <c r="X4986" i="2"/>
  <c r="X4954" i="2"/>
  <c r="X4922" i="2"/>
  <c r="X4890" i="2"/>
  <c r="X4858" i="2"/>
  <c r="X4826" i="2"/>
  <c r="X4794" i="2"/>
  <c r="X4762" i="2"/>
  <c r="Y4729" i="2"/>
  <c r="Y4697" i="2"/>
  <c r="Y4665" i="2"/>
  <c r="Y4633" i="2"/>
  <c r="Y4601" i="2"/>
  <c r="Y4569" i="2"/>
  <c r="Y4537" i="2"/>
  <c r="Y4505" i="2"/>
  <c r="Y4473" i="2"/>
  <c r="Y4441" i="2"/>
  <c r="Y4409" i="2"/>
  <c r="Y4377" i="2"/>
  <c r="Y4345" i="2"/>
  <c r="Y4313" i="2"/>
  <c r="Y4281" i="2"/>
  <c r="Y4249" i="2"/>
  <c r="Y4217" i="2"/>
  <c r="Y4185" i="2"/>
  <c r="Y4153" i="2"/>
  <c r="Y4121" i="2"/>
  <c r="Y4089" i="2"/>
  <c r="Y4057" i="2"/>
  <c r="Y4025" i="2"/>
  <c r="Y3993" i="2"/>
  <c r="Y3961" i="2"/>
  <c r="Y3929" i="2"/>
  <c r="Y3897" i="2"/>
  <c r="Y3865" i="2"/>
  <c r="Y3833" i="2"/>
  <c r="Y3801" i="2"/>
  <c r="Y3769" i="2"/>
  <c r="Y3737" i="2"/>
  <c r="Y3705" i="2"/>
  <c r="Y3673" i="2"/>
  <c r="Y3641" i="2"/>
  <c r="Y3609" i="2"/>
  <c r="Y3577" i="2"/>
  <c r="Y3545" i="2"/>
  <c r="Y3513" i="2"/>
  <c r="Y3481" i="2"/>
  <c r="Y3449" i="2"/>
  <c r="Y3417" i="2"/>
  <c r="Y3385" i="2"/>
  <c r="Y3353" i="2"/>
  <c r="Y3321" i="2"/>
  <c r="Y3289" i="2"/>
  <c r="Y3257" i="2"/>
  <c r="Y3225" i="2"/>
  <c r="Y3193" i="2"/>
  <c r="Y3161" i="2"/>
  <c r="Y3129" i="2"/>
  <c r="Y3097" i="2"/>
  <c r="Y3065" i="2"/>
  <c r="Y3033" i="2"/>
  <c r="Y3001" i="2"/>
  <c r="Y2969" i="2"/>
  <c r="Y2937" i="2"/>
  <c r="Y2905" i="2"/>
  <c r="Y2873" i="2"/>
  <c r="Y2841" i="2"/>
  <c r="Y2809" i="2"/>
  <c r="Y2777" i="2"/>
  <c r="Y2745" i="2"/>
  <c r="Y2713" i="2"/>
  <c r="Y2681" i="2"/>
  <c r="Y2649" i="2"/>
  <c r="Y2617" i="2"/>
  <c r="Y2585" i="2"/>
  <c r="Y2553" i="2"/>
  <c r="Y2521" i="2"/>
  <c r="Y2489" i="2"/>
  <c r="Y2457" i="2"/>
  <c r="Y2425" i="2"/>
  <c r="Y2393" i="2"/>
  <c r="Y2361" i="2"/>
  <c r="Y2329" i="2"/>
  <c r="Y2297" i="2"/>
  <c r="Y2265" i="2"/>
  <c r="Y2233" i="2"/>
  <c r="Y2201" i="2"/>
  <c r="Y2169" i="2"/>
  <c r="Y2137" i="2"/>
  <c r="Y2105" i="2"/>
  <c r="Y2073" i="2"/>
  <c r="Y2041" i="2"/>
  <c r="Y2009" i="2"/>
  <c r="Y1977" i="2"/>
  <c r="Y1945" i="2"/>
  <c r="Z1912" i="2"/>
  <c r="Z1896" i="2"/>
  <c r="Z1880" i="2"/>
  <c r="Z1864" i="2"/>
  <c r="Z1848" i="2"/>
  <c r="Z1832" i="2"/>
  <c r="Z1816" i="2"/>
  <c r="Z1800" i="2"/>
  <c r="Z1784" i="2"/>
  <c r="Z1768" i="2"/>
  <c r="Z1752" i="2"/>
  <c r="Z1736" i="2"/>
  <c r="Z1720" i="2"/>
  <c r="Z1704" i="2"/>
  <c r="Z1688" i="2"/>
  <c r="Z1672" i="2"/>
  <c r="Z1656" i="2"/>
  <c r="Z1640" i="2"/>
  <c r="Z1624" i="2"/>
  <c r="Z1608" i="2"/>
  <c r="Z1592" i="2"/>
  <c r="Z1576" i="2"/>
  <c r="Z1560" i="2"/>
  <c r="Z1544" i="2"/>
  <c r="Z1528" i="2"/>
  <c r="Z1512" i="2"/>
  <c r="Z1496" i="2"/>
  <c r="Z1480" i="2"/>
  <c r="Z1464" i="2"/>
  <c r="Z1448" i="2"/>
  <c r="Z1432" i="2"/>
  <c r="Z1416" i="2"/>
  <c r="Z1400" i="2"/>
  <c r="Z1384" i="2"/>
  <c r="Z1368" i="2"/>
  <c r="Z1352" i="2"/>
  <c r="Z1336" i="2"/>
  <c r="Z1320" i="2"/>
  <c r="Z1304" i="2"/>
  <c r="Z1288" i="2"/>
  <c r="Z1272" i="2"/>
  <c r="Z1256" i="2"/>
  <c r="Z1240" i="2"/>
  <c r="Z1224" i="2"/>
  <c r="Z1208" i="2"/>
  <c r="Z1192" i="2"/>
  <c r="Z1176" i="2"/>
  <c r="Z1160" i="2"/>
  <c r="Z1144" i="2"/>
  <c r="Z1128" i="2"/>
  <c r="Z1112" i="2"/>
  <c r="Z1096" i="2"/>
  <c r="Z1080" i="2"/>
  <c r="Z1064" i="2"/>
  <c r="X1053" i="2"/>
  <c r="X1045" i="2"/>
  <c r="X1037" i="2"/>
  <c r="X1029" i="2"/>
  <c r="X1021" i="2"/>
  <c r="X1013" i="2"/>
  <c r="X1005" i="2"/>
  <c r="X997" i="2"/>
  <c r="X989" i="2"/>
  <c r="X981" i="2"/>
  <c r="X973" i="2"/>
  <c r="X965" i="2"/>
  <c r="X957" i="2"/>
  <c r="X949" i="2"/>
  <c r="X941" i="2"/>
  <c r="X933" i="2"/>
  <c r="X925" i="2"/>
  <c r="X917" i="2"/>
  <c r="X909" i="2"/>
  <c r="X901" i="2"/>
  <c r="X893" i="2"/>
  <c r="X885" i="2"/>
  <c r="X877" i="2"/>
  <c r="X869" i="2"/>
  <c r="X861" i="2"/>
  <c r="X853" i="2"/>
  <c r="X845" i="2"/>
  <c r="X837" i="2"/>
  <c r="X829" i="2"/>
  <c r="X821" i="2"/>
  <c r="X813" i="2"/>
  <c r="X805" i="2"/>
  <c r="X797" i="2"/>
  <c r="X789" i="2"/>
  <c r="X781" i="2"/>
  <c r="X773" i="2"/>
  <c r="X765" i="2"/>
  <c r="X757" i="2"/>
  <c r="X749" i="2"/>
  <c r="X741" i="2"/>
  <c r="X733" i="2"/>
  <c r="X725" i="2"/>
  <c r="X717" i="2"/>
  <c r="X709" i="2"/>
  <c r="X701" i="2"/>
  <c r="X693" i="2"/>
  <c r="X685" i="2"/>
  <c r="X677" i="2"/>
  <c r="X669" i="2"/>
  <c r="X661" i="2"/>
  <c r="X653" i="2"/>
  <c r="X645" i="2"/>
  <c r="X637" i="2"/>
  <c r="X629" i="2"/>
  <c r="X621" i="2"/>
  <c r="X613" i="2"/>
  <c r="X605" i="2"/>
  <c r="X597" i="2"/>
  <c r="X589" i="2"/>
  <c r="X581" i="2"/>
  <c r="X573" i="2"/>
  <c r="X565" i="2"/>
  <c r="X557" i="2"/>
  <c r="X549" i="2"/>
  <c r="X541" i="2"/>
  <c r="X533" i="2"/>
  <c r="X525" i="2"/>
  <c r="X517" i="2"/>
  <c r="X509" i="2"/>
  <c r="X501" i="2"/>
  <c r="X493" i="2"/>
  <c r="X485" i="2"/>
  <c r="X477" i="2"/>
  <c r="X469" i="2"/>
  <c r="X461" i="2"/>
  <c r="X453" i="2"/>
  <c r="X445" i="2"/>
  <c r="X437" i="2"/>
  <c r="X429" i="2"/>
  <c r="X421" i="2"/>
  <c r="X413" i="2"/>
  <c r="X405" i="2"/>
  <c r="X397" i="2"/>
  <c r="X389" i="2"/>
  <c r="X381" i="2"/>
  <c r="X373" i="2"/>
  <c r="X365" i="2"/>
  <c r="X357" i="2"/>
  <c r="X349" i="2"/>
  <c r="X341" i="2"/>
  <c r="X333" i="2"/>
  <c r="X325" i="2"/>
  <c r="X317" i="2"/>
  <c r="X309" i="2"/>
  <c r="X301" i="2"/>
  <c r="X293" i="2"/>
  <c r="X285" i="2"/>
  <c r="X277" i="2"/>
  <c r="X269" i="2"/>
  <c r="X261" i="2"/>
  <c r="X253" i="2"/>
  <c r="X245" i="2"/>
  <c r="X237" i="2"/>
  <c r="X229" i="2"/>
  <c r="X221" i="2"/>
  <c r="X213" i="2"/>
  <c r="Z198" i="2"/>
  <c r="Y182" i="2"/>
  <c r="Y166" i="2"/>
  <c r="Y150" i="2"/>
  <c r="Y134" i="2"/>
  <c r="Y118" i="2"/>
  <c r="Y102" i="2"/>
  <c r="X210" i="2"/>
  <c r="X194" i="2"/>
  <c r="X10049" i="2"/>
  <c r="Y10034" i="2"/>
  <c r="Z9707" i="2"/>
  <c r="X9799" i="2"/>
  <c r="Z9616" i="2"/>
  <c r="Z9488" i="2"/>
  <c r="Z9376" i="2"/>
  <c r="Z9312" i="2"/>
  <c r="Z9248" i="2"/>
  <c r="Z9184" i="2"/>
  <c r="Z9120" i="2"/>
  <c r="Z9056" i="2"/>
  <c r="Y8998" i="2"/>
  <c r="Y8934" i="2"/>
  <c r="Y8870" i="2"/>
  <c r="Y8806" i="2"/>
  <c r="Y8742" i="2"/>
  <c r="Y8678" i="2"/>
  <c r="Y8614" i="2"/>
  <c r="Y8550" i="2"/>
  <c r="Y8486" i="2"/>
  <c r="Y8422" i="2"/>
  <c r="Y8358" i="2"/>
  <c r="Y8294" i="2"/>
  <c r="Y8230" i="2"/>
  <c r="X8978" i="2"/>
  <c r="X8914" i="2"/>
  <c r="X8850" i="2"/>
  <c r="X8786" i="2"/>
  <c r="X8722" i="2"/>
  <c r="X8658" i="2"/>
  <c r="X8594" i="2"/>
  <c r="X8530" i="2"/>
  <c r="X8466" i="2"/>
  <c r="X8402" i="2"/>
  <c r="X8338" i="2"/>
  <c r="X8274" i="2"/>
  <c r="Y8161" i="2"/>
  <c r="Y8097" i="2"/>
  <c r="Y8033" i="2"/>
  <c r="Y7969" i="2"/>
  <c r="Y7905" i="2"/>
  <c r="Y7841" i="2"/>
  <c r="Y7777" i="2"/>
  <c r="Y7713" i="2"/>
  <c r="Z8210" i="2"/>
  <c r="Z8178" i="2"/>
  <c r="Z8146" i="2"/>
  <c r="Z8114" i="2"/>
  <c r="Z8082" i="2"/>
  <c r="Z8050" i="2"/>
  <c r="Z8018" i="2"/>
  <c r="Z7986" i="2"/>
  <c r="Z7954" i="2"/>
  <c r="Z7922" i="2"/>
  <c r="Z7890" i="2"/>
  <c r="Z7858" i="2"/>
  <c r="Z7826" i="2"/>
  <c r="Z7794" i="2"/>
  <c r="Z7762" i="2"/>
  <c r="Z7730" i="2"/>
  <c r="Z7698" i="2"/>
  <c r="Z7666" i="2"/>
  <c r="Z7634" i="2"/>
  <c r="Z7602" i="2"/>
  <c r="Z7570" i="2"/>
  <c r="Z7538" i="2"/>
  <c r="Z7506" i="2"/>
  <c r="Z7474" i="2"/>
  <c r="Z7442" i="2"/>
  <c r="Z7410" i="2"/>
  <c r="Z7378" i="2"/>
  <c r="Z7346" i="2"/>
  <c r="X7312" i="2"/>
  <c r="X7280" i="2"/>
  <c r="X7248" i="2"/>
  <c r="X7216" i="2"/>
  <c r="X7184" i="2"/>
  <c r="X7152" i="2"/>
  <c r="X7120" i="2"/>
  <c r="X7088" i="2"/>
  <c r="X7056" i="2"/>
  <c r="X7024" i="2"/>
  <c r="X6992" i="2"/>
  <c r="X6960" i="2"/>
  <c r="X6928" i="2"/>
  <c r="X6896" i="2"/>
  <c r="X6864" i="2"/>
  <c r="X6832" i="2"/>
  <c r="X6800" i="2"/>
  <c r="X6768" i="2"/>
  <c r="X6736" i="2"/>
  <c r="X6704" i="2"/>
  <c r="X6672" i="2"/>
  <c r="X6640" i="2"/>
  <c r="X6608" i="2"/>
  <c r="X6576" i="2"/>
  <c r="X6544" i="2"/>
  <c r="X6512" i="2"/>
  <c r="X6480" i="2"/>
  <c r="X6448" i="2"/>
  <c r="X6416" i="2"/>
  <c r="X6384" i="2"/>
  <c r="X6352" i="2"/>
  <c r="X6320" i="2"/>
  <c r="X6288" i="2"/>
  <c r="X6256" i="2"/>
  <c r="X6224" i="2"/>
  <c r="X6192" i="2"/>
  <c r="X6160" i="2"/>
  <c r="X6128" i="2"/>
  <c r="X6096" i="2"/>
  <c r="X6064" i="2"/>
  <c r="X6032" i="2"/>
  <c r="X6000" i="2"/>
  <c r="X5968" i="2"/>
  <c r="X5936" i="2"/>
  <c r="X5904" i="2"/>
  <c r="X5872" i="2"/>
  <c r="X5840" i="2"/>
  <c r="Y7174" i="2"/>
  <c r="Y7110" i="2"/>
  <c r="Y7046" i="2"/>
  <c r="Y6982" i="2"/>
  <c r="Y6918" i="2"/>
  <c r="Y6854" i="2"/>
  <c r="Y6790" i="2"/>
  <c r="Y6726" i="2"/>
  <c r="Y6662" i="2"/>
  <c r="Y6598" i="2"/>
  <c r="Y6534" i="2"/>
  <c r="Y6470" i="2"/>
  <c r="Y6406" i="2"/>
  <c r="Y6342" i="2"/>
  <c r="Y6278" i="2"/>
  <c r="Y6214" i="2"/>
  <c r="Y6150" i="2"/>
  <c r="Y6086" i="2"/>
  <c r="Y6022" i="2"/>
  <c r="Y5958" i="2"/>
  <c r="Y5894" i="2"/>
  <c r="Y5830" i="2"/>
  <c r="Z5793" i="2"/>
  <c r="Z5761" i="2"/>
  <c r="Z5729" i="2"/>
  <c r="Z5697" i="2"/>
  <c r="Z5665" i="2"/>
  <c r="Z5633" i="2"/>
  <c r="Z5601" i="2"/>
  <c r="Z5569" i="2"/>
  <c r="Z5537" i="2"/>
  <c r="Z5505" i="2"/>
  <c r="Z5473" i="2"/>
  <c r="Y7274" i="2"/>
  <c r="Y7210" i="2"/>
  <c r="Y5796" i="2"/>
  <c r="Y5764" i="2"/>
  <c r="Y5732" i="2"/>
  <c r="X5455" i="2"/>
  <c r="X5423" i="2"/>
  <c r="X5391" i="2"/>
  <c r="X5359" i="2"/>
  <c r="X5327" i="2"/>
  <c r="X5295" i="2"/>
  <c r="X5263" i="2"/>
  <c r="X5231" i="2"/>
  <c r="X5199" i="2"/>
  <c r="X5167" i="2"/>
  <c r="X5135" i="2"/>
  <c r="X5103" i="2"/>
  <c r="X5071" i="2"/>
  <c r="X5039" i="2"/>
  <c r="X5007" i="2"/>
  <c r="X4975" i="2"/>
  <c r="X4943" i="2"/>
  <c r="X4911" i="2"/>
  <c r="X4879" i="2"/>
  <c r="X4847" i="2"/>
  <c r="X4815" i="2"/>
  <c r="X4783" i="2"/>
  <c r="X4756" i="2"/>
  <c r="X4740" i="2"/>
  <c r="X4724" i="2"/>
  <c r="X4708" i="2"/>
  <c r="X4692" i="2"/>
  <c r="X4676" i="2"/>
  <c r="X4660" i="2"/>
  <c r="X4644" i="2"/>
  <c r="X4628" i="2"/>
  <c r="X4612" i="2"/>
  <c r="X4596" i="2"/>
  <c r="X4580" i="2"/>
  <c r="X4564" i="2"/>
  <c r="X4548" i="2"/>
  <c r="X4532" i="2"/>
  <c r="X4516" i="2"/>
  <c r="X4500" i="2"/>
  <c r="X4484" i="2"/>
  <c r="X4468" i="2"/>
  <c r="X4452" i="2"/>
  <c r="X4436" i="2"/>
  <c r="X4420" i="2"/>
  <c r="X4404" i="2"/>
  <c r="X4388" i="2"/>
  <c r="X4372" i="2"/>
  <c r="X4356" i="2"/>
  <c r="X4340" i="2"/>
  <c r="X4324" i="2"/>
  <c r="X4308" i="2"/>
  <c r="X4292" i="2"/>
  <c r="X4276" i="2"/>
  <c r="X4260" i="2"/>
  <c r="X4244" i="2"/>
  <c r="X4228" i="2"/>
  <c r="X4212" i="2"/>
  <c r="X4196" i="2"/>
  <c r="X4180" i="2"/>
  <c r="X4164" i="2"/>
  <c r="X4148" i="2"/>
  <c r="X4132" i="2"/>
  <c r="X4116" i="2"/>
  <c r="X4100" i="2"/>
  <c r="X4084" i="2"/>
  <c r="X4068" i="2"/>
  <c r="X4052" i="2"/>
  <c r="X4036" i="2"/>
  <c r="X4020" i="2"/>
  <c r="X4004" i="2"/>
  <c r="X3988" i="2"/>
  <c r="X3972" i="2"/>
  <c r="X3956" i="2"/>
  <c r="X3940" i="2"/>
  <c r="X3924" i="2"/>
  <c r="X3908" i="2"/>
  <c r="X3892" i="2"/>
  <c r="X3876" i="2"/>
  <c r="X3860" i="2"/>
  <c r="X3844" i="2"/>
  <c r="X3828" i="2"/>
  <c r="X3812" i="2"/>
  <c r="X3796" i="2"/>
  <c r="X3780" i="2"/>
  <c r="X3764" i="2"/>
  <c r="X3748" i="2"/>
  <c r="X3732" i="2"/>
  <c r="X3716" i="2"/>
  <c r="X3700" i="2"/>
  <c r="X3684" i="2"/>
  <c r="X3668" i="2"/>
  <c r="X3652" i="2"/>
  <c r="X3636" i="2"/>
  <c r="X3620" i="2"/>
  <c r="X3604" i="2"/>
  <c r="X3588" i="2"/>
  <c r="X3572" i="2"/>
  <c r="X3556" i="2"/>
  <c r="X3540" i="2"/>
  <c r="X3524" i="2"/>
  <c r="X3508" i="2"/>
  <c r="X3492" i="2"/>
  <c r="X3476" i="2"/>
  <c r="X3460" i="2"/>
  <c r="X3444" i="2"/>
  <c r="X3428" i="2"/>
  <c r="X3412" i="2"/>
  <c r="X3396" i="2"/>
  <c r="X3380" i="2"/>
  <c r="X3364" i="2"/>
  <c r="X3348" i="2"/>
  <c r="X3332" i="2"/>
  <c r="X3316" i="2"/>
  <c r="X3300" i="2"/>
  <c r="X3284" i="2"/>
  <c r="X3268" i="2"/>
  <c r="X3252" i="2"/>
  <c r="X3236" i="2"/>
  <c r="X3220" i="2"/>
  <c r="X3204" i="2"/>
  <c r="X3188" i="2"/>
  <c r="X3172" i="2"/>
  <c r="X3156" i="2"/>
  <c r="X3140" i="2"/>
  <c r="X3124" i="2"/>
  <c r="X3108" i="2"/>
  <c r="X3092" i="2"/>
  <c r="X3076" i="2"/>
  <c r="X3060" i="2"/>
  <c r="X3044" i="2"/>
  <c r="X3028" i="2"/>
  <c r="X3012" i="2"/>
  <c r="X2996" i="2"/>
  <c r="X2980" i="2"/>
  <c r="X2964" i="2"/>
  <c r="X2948" i="2"/>
  <c r="X2932" i="2"/>
  <c r="X2916" i="2"/>
  <c r="X2900" i="2"/>
  <c r="X2884" i="2"/>
  <c r="X2868" i="2"/>
  <c r="X2852" i="2"/>
  <c r="X2836" i="2"/>
  <c r="X2820" i="2"/>
  <c r="X2804" i="2"/>
  <c r="X2788" i="2"/>
  <c r="X2772" i="2"/>
  <c r="X2756" i="2"/>
  <c r="X2740" i="2"/>
  <c r="X2724" i="2"/>
  <c r="X2708" i="2"/>
  <c r="X2692" i="2"/>
  <c r="X2676" i="2"/>
  <c r="X2660" i="2"/>
  <c r="X2644" i="2"/>
  <c r="X2628" i="2"/>
  <c r="X2612" i="2"/>
  <c r="X2596" i="2"/>
  <c r="X2580" i="2"/>
  <c r="X2564" i="2"/>
  <c r="X2548" i="2"/>
  <c r="X2532" i="2"/>
  <c r="X2516" i="2"/>
  <c r="X2500" i="2"/>
  <c r="X2484" i="2"/>
  <c r="X2468" i="2"/>
  <c r="X2452" i="2"/>
  <c r="X2436" i="2"/>
  <c r="X2420" i="2"/>
  <c r="X2404" i="2"/>
  <c r="X2388" i="2"/>
  <c r="X2372" i="2"/>
  <c r="X2356" i="2"/>
  <c r="X2340" i="2"/>
  <c r="X2324" i="2"/>
  <c r="X2308" i="2"/>
  <c r="X2292" i="2"/>
  <c r="X2276" i="2"/>
  <c r="X2260" i="2"/>
  <c r="X2244" i="2"/>
  <c r="X2228" i="2"/>
  <c r="X2212" i="2"/>
  <c r="X2196" i="2"/>
  <c r="X2180" i="2"/>
  <c r="X2164" i="2"/>
  <c r="X2148" i="2"/>
  <c r="X2132" i="2"/>
  <c r="X2116" i="2"/>
  <c r="X2100" i="2"/>
  <c r="X2084" i="2"/>
  <c r="X2068" i="2"/>
  <c r="X2052" i="2"/>
  <c r="X2036" i="2"/>
  <c r="X2020" i="2"/>
  <c r="X2004" i="2"/>
  <c r="X1988" i="2"/>
  <c r="X1972" i="2"/>
  <c r="X1956" i="2"/>
  <c r="X1940" i="2"/>
  <c r="X1924" i="2"/>
  <c r="Z5419" i="2"/>
  <c r="Z5355" i="2"/>
  <c r="Z5291" i="2"/>
  <c r="Z5227" i="2"/>
  <c r="Z5163" i="2"/>
  <c r="Z5099" i="2"/>
  <c r="Z5035" i="2"/>
  <c r="Z4971" i="2"/>
  <c r="Z4907" i="2"/>
  <c r="Z4843" i="2"/>
  <c r="Z4779" i="2"/>
  <c r="Y1905" i="2"/>
  <c r="Y1889" i="2"/>
  <c r="Y1873" i="2"/>
  <c r="Y1857" i="2"/>
  <c r="Y1841" i="2"/>
  <c r="Y1825" i="2"/>
  <c r="Y1809" i="2"/>
  <c r="Y1793" i="2"/>
  <c r="Y1777" i="2"/>
  <c r="Y1761" i="2"/>
  <c r="Y1745" i="2"/>
  <c r="Y1729" i="2"/>
  <c r="Y1713" i="2"/>
  <c r="Y1697" i="2"/>
  <c r="Y1681" i="2"/>
  <c r="Y1665" i="2"/>
  <c r="Y1649" i="2"/>
  <c r="Y1633" i="2"/>
  <c r="Y1617" i="2"/>
  <c r="Y1601" i="2"/>
  <c r="Y1585" i="2"/>
  <c r="Y1569" i="2"/>
  <c r="Y1553" i="2"/>
  <c r="Y1537" i="2"/>
  <c r="Y1521" i="2"/>
  <c r="Y1505" i="2"/>
  <c r="Y1489" i="2"/>
  <c r="Y1473" i="2"/>
  <c r="Y1457" i="2"/>
  <c r="Y1441" i="2"/>
  <c r="Y1425" i="2"/>
  <c r="Y1409" i="2"/>
  <c r="Y1393" i="2"/>
  <c r="Y1377" i="2"/>
  <c r="Y1361" i="2"/>
  <c r="Y1345" i="2"/>
  <c r="Y1329" i="2"/>
  <c r="Y1313" i="2"/>
  <c r="Y1297" i="2"/>
  <c r="Y1281" i="2"/>
  <c r="Y1265" i="2"/>
  <c r="Y1249" i="2"/>
  <c r="Y1233" i="2"/>
  <c r="Y1217" i="2"/>
  <c r="Y1201" i="2"/>
  <c r="Y1185" i="2"/>
  <c r="Y1169" i="2"/>
  <c r="Y1153" i="2"/>
  <c r="Y1137" i="2"/>
  <c r="Y1121" i="2"/>
  <c r="Y1105" i="2"/>
  <c r="Y1089" i="2"/>
  <c r="Y1073" i="2"/>
  <c r="Y1057" i="2"/>
  <c r="Y1041" i="2"/>
  <c r="Y1025" i="2"/>
  <c r="Y1009" i="2"/>
  <c r="Y993" i="2"/>
  <c r="Y977" i="2"/>
  <c r="Y961" i="2"/>
  <c r="Y945" i="2"/>
  <c r="Y929" i="2"/>
  <c r="Y913" i="2"/>
  <c r="Y897" i="2"/>
  <c r="Y881" i="2"/>
  <c r="Y865" i="2"/>
  <c r="Y849" i="2"/>
  <c r="Y833" i="2"/>
  <c r="Y817" i="2"/>
  <c r="Y801" i="2"/>
  <c r="Y785" i="2"/>
  <c r="Y769" i="2"/>
  <c r="Y753" i="2"/>
  <c r="Y737" i="2"/>
  <c r="Y721" i="2"/>
  <c r="Y705" i="2"/>
  <c r="Y689" i="2"/>
  <c r="Y673" i="2"/>
  <c r="Y657" i="2"/>
  <c r="Y641" i="2"/>
  <c r="Y625" i="2"/>
  <c r="Y609" i="2"/>
  <c r="Y593" i="2"/>
  <c r="Y577" i="2"/>
  <c r="Y561" i="2"/>
  <c r="Y545" i="2"/>
  <c r="Y529" i="2"/>
  <c r="Y513" i="2"/>
  <c r="Y497" i="2"/>
  <c r="Y481" i="2"/>
  <c r="Y465" i="2"/>
  <c r="Y449" i="2"/>
  <c r="Y433" i="2"/>
  <c r="Y417" i="2"/>
  <c r="Y401" i="2"/>
  <c r="Y385" i="2"/>
  <c r="Y369" i="2"/>
  <c r="Y353" i="2"/>
  <c r="Y337" i="2"/>
  <c r="Y321" i="2"/>
  <c r="Y305" i="2"/>
  <c r="Y289" i="2"/>
  <c r="Y273" i="2"/>
  <c r="Y257" i="2"/>
  <c r="Y241" i="2"/>
  <c r="Y225" i="2"/>
  <c r="Y209" i="2"/>
  <c r="Y193" i="2"/>
  <c r="Y177" i="2"/>
  <c r="Y161" i="2"/>
  <c r="Y145" i="2"/>
  <c r="Y129" i="2"/>
  <c r="Y113" i="2"/>
  <c r="Z10204" i="2"/>
  <c r="Z10093" i="2"/>
  <c r="Y9835" i="2"/>
  <c r="X9878" i="2"/>
  <c r="Y9977" i="2"/>
  <c r="Y9672" i="2"/>
  <c r="X9522" i="2"/>
  <c r="Y9619" i="2"/>
  <c r="Y9491" i="2"/>
  <c r="Y9357" i="2"/>
  <c r="Y9229" i="2"/>
  <c r="Y9101" i="2"/>
  <c r="Z9404" i="2"/>
  <c r="X9989" i="2"/>
  <c r="X9720" i="2"/>
  <c r="Y9737" i="2"/>
  <c r="X9501" i="2"/>
  <c r="Z9361" i="2"/>
  <c r="Z9233" i="2"/>
  <c r="Z9105" i="2"/>
  <c r="Y9031" i="2"/>
  <c r="X8951" i="2"/>
  <c r="X8887" i="2"/>
  <c r="X8823" i="2"/>
  <c r="X8759" i="2"/>
  <c r="X8695" i="2"/>
  <c r="X8631" i="2"/>
  <c r="X8567" i="2"/>
  <c r="X8503" i="2"/>
  <c r="X8439" i="2"/>
  <c r="X8375" i="2"/>
  <c r="X8311" i="2"/>
  <c r="X8247" i="2"/>
  <c r="X9977" i="2"/>
  <c r="X9714" i="2"/>
  <c r="Y9719" i="2"/>
  <c r="X9495" i="2"/>
  <c r="Z9358" i="2"/>
  <c r="Z9230" i="2"/>
  <c r="Z9102" i="2"/>
  <c r="Y8971" i="2"/>
  <c r="Y8843" i="2"/>
  <c r="Y8715" i="2"/>
  <c r="Y8587" i="2"/>
  <c r="Y8459" i="2"/>
  <c r="Y8331" i="2"/>
  <c r="X8960" i="2"/>
  <c r="X8832" i="2"/>
  <c r="X8704" i="2"/>
  <c r="X8576" i="2"/>
  <c r="X8448" i="2"/>
  <c r="X8320" i="2"/>
  <c r="Z8232" i="2"/>
  <c r="Y8102" i="2"/>
  <c r="Y7974" i="2"/>
  <c r="Y7846" i="2"/>
  <c r="Y7718" i="2"/>
  <c r="Y7640" i="2"/>
  <c r="Y7576" i="2"/>
  <c r="Y7512" i="2"/>
  <c r="Y7448" i="2"/>
  <c r="X8212" i="2"/>
  <c r="X8148" i="2"/>
  <c r="X8084" i="2"/>
  <c r="X8020" i="2"/>
  <c r="X7956" i="2"/>
  <c r="X7892" i="2"/>
  <c r="X7828" i="2"/>
  <c r="X7764" i="2"/>
  <c r="X7700" i="2"/>
  <c r="X7636" i="2"/>
  <c r="X7572" i="2"/>
  <c r="X7508" i="2"/>
  <c r="X7444" i="2"/>
  <c r="X7380" i="2"/>
  <c r="Y7391" i="2"/>
  <c r="X7303" i="2"/>
  <c r="X7239" i="2"/>
  <c r="X7175" i="2"/>
  <c r="Z7148" i="2"/>
  <c r="Z7116" i="2"/>
  <c r="Z7084" i="2"/>
  <c r="Z7052" i="2"/>
  <c r="Z7020" i="2"/>
  <c r="Z6988" i="2"/>
  <c r="Z6956" i="2"/>
  <c r="Z6924" i="2"/>
  <c r="Z6892" i="2"/>
  <c r="Z6860" i="2"/>
  <c r="Z6828" i="2"/>
  <c r="Z6796" i="2"/>
  <c r="Z6764" i="2"/>
  <c r="Z6732" i="2"/>
  <c r="Z6700" i="2"/>
  <c r="Z6668" i="2"/>
  <c r="Z6636" i="2"/>
  <c r="Z6604" i="2"/>
  <c r="Z6572" i="2"/>
  <c r="Z6540" i="2"/>
  <c r="Z6508" i="2"/>
  <c r="Z6476" i="2"/>
  <c r="Z6444" i="2"/>
  <c r="Z6412" i="2"/>
  <c r="Z6380" i="2"/>
  <c r="Z6348" i="2"/>
  <c r="Z6316" i="2"/>
  <c r="Z6284" i="2"/>
  <c r="Z6252" i="2"/>
  <c r="Z6220" i="2"/>
  <c r="Z6188" i="2"/>
  <c r="Z6156" i="2"/>
  <c r="Z6124" i="2"/>
  <c r="Z6092" i="2"/>
  <c r="Z6060" i="2"/>
  <c r="Z6028" i="2"/>
  <c r="Z5996" i="2"/>
  <c r="Z5964" i="2"/>
  <c r="Z5932" i="2"/>
  <c r="Z5900" i="2"/>
  <c r="Z5868" i="2"/>
  <c r="Z5836" i="2"/>
  <c r="Y7356" i="2"/>
  <c r="Y7291" i="2"/>
  <c r="Y7227" i="2"/>
  <c r="Y7163" i="2"/>
  <c r="Y7099" i="2"/>
  <c r="Y7035" i="2"/>
  <c r="Y6971" i="2"/>
  <c r="Y6907" i="2"/>
  <c r="Y6843" i="2"/>
  <c r="Y6779" i="2"/>
  <c r="Y6715" i="2"/>
  <c r="Y6651" i="2"/>
  <c r="Y6587" i="2"/>
  <c r="Y6523" i="2"/>
  <c r="Y6459" i="2"/>
  <c r="Y6395" i="2"/>
  <c r="Y6331" i="2"/>
  <c r="Y6267" i="2"/>
  <c r="Y6203" i="2"/>
  <c r="Y6139" i="2"/>
  <c r="Y6075" i="2"/>
  <c r="Y6011" i="2"/>
  <c r="Y5947" i="2"/>
  <c r="Y5883" i="2"/>
  <c r="X5811" i="2"/>
  <c r="X5779" i="2"/>
  <c r="X5747" i="2"/>
  <c r="X5715" i="2"/>
  <c r="X5683" i="2"/>
  <c r="X5651" i="2"/>
  <c r="X5619" i="2"/>
  <c r="X5587" i="2"/>
  <c r="X5555" i="2"/>
  <c r="X5523" i="2"/>
  <c r="X5491" i="2"/>
  <c r="X5459" i="2"/>
  <c r="Z9958" i="2"/>
  <c r="X9879" i="2"/>
  <c r="X9571" i="2"/>
  <c r="Z9268" i="2"/>
  <c r="Z9140" i="2"/>
  <c r="Z9012" i="2"/>
  <c r="Y8900" i="2"/>
  <c r="Y8772" i="2"/>
  <c r="Y8644" i="2"/>
  <c r="Y8516" i="2"/>
  <c r="Y8388" i="2"/>
  <c r="Y8260" i="2"/>
  <c r="Z8955" i="2"/>
  <c r="Z8827" i="2"/>
  <c r="Z8699" i="2"/>
  <c r="Z8571" i="2"/>
  <c r="Z8443" i="2"/>
  <c r="Z8315" i="2"/>
  <c r="Y8159" i="2"/>
  <c r="Y8031" i="2"/>
  <c r="Y7903" i="2"/>
  <c r="Y7775" i="2"/>
  <c r="Z8188" i="2"/>
  <c r="Z8124" i="2"/>
  <c r="Z8060" i="2"/>
  <c r="Z7996" i="2"/>
  <c r="Z7932" i="2"/>
  <c r="Z7868" i="2"/>
  <c r="Z7804" i="2"/>
  <c r="Z7740" i="2"/>
  <c r="Z7676" i="2"/>
  <c r="Z7612" i="2"/>
  <c r="Z7548" i="2"/>
  <c r="Z7484" i="2"/>
  <c r="Z7420" i="2"/>
  <c r="Z7356" i="2"/>
  <c r="X7322" i="2"/>
  <c r="X7258" i="2"/>
  <c r="X7194" i="2"/>
  <c r="X7130" i="2"/>
  <c r="X7066" i="2"/>
  <c r="X7002" i="2"/>
  <c r="X6938" i="2"/>
  <c r="X6874" i="2"/>
  <c r="X6810" i="2"/>
  <c r="X6746" i="2"/>
  <c r="X6682" i="2"/>
  <c r="X6618" i="2"/>
  <c r="X6554" i="2"/>
  <c r="X6490" i="2"/>
  <c r="X6426" i="2"/>
  <c r="X6362" i="2"/>
  <c r="X6298" i="2"/>
  <c r="X6234" i="2"/>
  <c r="X6170" i="2"/>
  <c r="X6106" i="2"/>
  <c r="X6042" i="2"/>
  <c r="X5978" i="2"/>
  <c r="X5914" i="2"/>
  <c r="X5850" i="2"/>
  <c r="Y7108" i="2"/>
  <c r="Y6980" i="2"/>
  <c r="Y6852" i="2"/>
  <c r="Y6724" i="2"/>
  <c r="Y6596" i="2"/>
  <c r="Y6468" i="2"/>
  <c r="Y6340" i="2"/>
  <c r="Y6212" i="2"/>
  <c r="Y6084" i="2"/>
  <c r="Y5956" i="2"/>
  <c r="Y5828" i="2"/>
  <c r="X5782" i="2"/>
  <c r="X5718" i="2"/>
  <c r="X5654" i="2"/>
  <c r="X5590" i="2"/>
  <c r="X5526" i="2"/>
  <c r="X5462" i="2"/>
  <c r="Y7208" i="2"/>
  <c r="Y5779" i="2"/>
  <c r="Y5715" i="2"/>
  <c r="Y5678" i="2"/>
  <c r="Y5646" i="2"/>
  <c r="Y5614" i="2"/>
  <c r="Y5582" i="2"/>
  <c r="Y5550" i="2"/>
  <c r="Y5518" i="2"/>
  <c r="Y5486" i="2"/>
  <c r="Y5454" i="2"/>
  <c r="Y5422" i="2"/>
  <c r="Y5390" i="2"/>
  <c r="Y5358" i="2"/>
  <c r="Y5326" i="2"/>
  <c r="Y5294" i="2"/>
  <c r="Y5262" i="2"/>
  <c r="Y5230" i="2"/>
  <c r="Y5198" i="2"/>
  <c r="Y5166" i="2"/>
  <c r="Y5134" i="2"/>
  <c r="Y5102" i="2"/>
  <c r="Y5070" i="2"/>
  <c r="Y5038" i="2"/>
  <c r="Y5006" i="2"/>
  <c r="Y4974" i="2"/>
  <c r="Y4942" i="2"/>
  <c r="Y4910" i="2"/>
  <c r="Y4878" i="2"/>
  <c r="Y4846" i="2"/>
  <c r="Y4814" i="2"/>
  <c r="Y4782" i="2"/>
  <c r="Z5422" i="2"/>
  <c r="Z5358" i="2"/>
  <c r="Z5294" i="2"/>
  <c r="Z5230" i="2"/>
  <c r="Z5166" i="2"/>
  <c r="Z5102" i="2"/>
  <c r="Z5038" i="2"/>
  <c r="Z4974" i="2"/>
  <c r="Z4910" i="2"/>
  <c r="Z4846" i="2"/>
  <c r="Z4782" i="2"/>
  <c r="Z4750" i="2"/>
  <c r="Z4718" i="2"/>
  <c r="Z4686" i="2"/>
  <c r="Z4654" i="2"/>
  <c r="Z4622" i="2"/>
  <c r="Z4590" i="2"/>
  <c r="Z4558" i="2"/>
  <c r="Z4526" i="2"/>
  <c r="Z4494" i="2"/>
  <c r="Z4462" i="2"/>
  <c r="Z4430" i="2"/>
  <c r="Z4398" i="2"/>
  <c r="Z4366" i="2"/>
  <c r="Z4334" i="2"/>
  <c r="Z4302" i="2"/>
  <c r="Z4270" i="2"/>
  <c r="Z4238" i="2"/>
  <c r="Z4206" i="2"/>
  <c r="Z4174" i="2"/>
  <c r="Z4142" i="2"/>
  <c r="Z4110" i="2"/>
  <c r="Z4078" i="2"/>
  <c r="Z4046" i="2"/>
  <c r="Z4014" i="2"/>
  <c r="Z3982" i="2"/>
  <c r="Z3950" i="2"/>
  <c r="Z3918" i="2"/>
  <c r="Z3886" i="2"/>
  <c r="Z3854" i="2"/>
  <c r="Z3822" i="2"/>
  <c r="Z3790" i="2"/>
  <c r="Z3758" i="2"/>
  <c r="Z3726" i="2"/>
  <c r="Z3694" i="2"/>
  <c r="Z3662" i="2"/>
  <c r="Z3630" i="2"/>
  <c r="Z3598" i="2"/>
  <c r="Z3566" i="2"/>
  <c r="Z3534" i="2"/>
  <c r="Z3502" i="2"/>
  <c r="Z3470" i="2"/>
  <c r="Z3438" i="2"/>
  <c r="Z3406" i="2"/>
  <c r="Z3374" i="2"/>
  <c r="Z3342" i="2"/>
  <c r="Z3310" i="2"/>
  <c r="Z3278" i="2"/>
  <c r="Z3246" i="2"/>
  <c r="Z3214" i="2"/>
  <c r="Z3182" i="2"/>
  <c r="Z3150" i="2"/>
  <c r="Z3118" i="2"/>
  <c r="X3089" i="2"/>
  <c r="X3073" i="2"/>
  <c r="X3057" i="2"/>
  <c r="X3041" i="2"/>
  <c r="X3025" i="2"/>
  <c r="X3009" i="2"/>
  <c r="X2993" i="2"/>
  <c r="X2977" i="2"/>
  <c r="X2961" i="2"/>
  <c r="X2945" i="2"/>
  <c r="X2929" i="2"/>
  <c r="X2913" i="2"/>
  <c r="X2897" i="2"/>
  <c r="X2881" i="2"/>
  <c r="X2865" i="2"/>
  <c r="X2849" i="2"/>
  <c r="X2833" i="2"/>
  <c r="X2817" i="2"/>
  <c r="X2801" i="2"/>
  <c r="X2785" i="2"/>
  <c r="X2769" i="2"/>
  <c r="X2753" i="2"/>
  <c r="X2737" i="2"/>
  <c r="X2721" i="2"/>
  <c r="X2705" i="2"/>
  <c r="X2689" i="2"/>
  <c r="X2673" i="2"/>
  <c r="X2657" i="2"/>
  <c r="X2641" i="2"/>
  <c r="X2625" i="2"/>
  <c r="X2609" i="2"/>
  <c r="X2593" i="2"/>
  <c r="X2577" i="2"/>
  <c r="X2561" i="2"/>
  <c r="X2545" i="2"/>
  <c r="X2529" i="2"/>
  <c r="X2513" i="2"/>
  <c r="X2497" i="2"/>
  <c r="X2481" i="2"/>
  <c r="X2465" i="2"/>
  <c r="X2449" i="2"/>
  <c r="X2433" i="2"/>
  <c r="X2417" i="2"/>
  <c r="X2401" i="2"/>
  <c r="X2385" i="2"/>
  <c r="X2369" i="2"/>
  <c r="X2353" i="2"/>
  <c r="X2337" i="2"/>
  <c r="X2321" i="2"/>
  <c r="X2305" i="2"/>
  <c r="X2289" i="2"/>
  <c r="X2273" i="2"/>
  <c r="X2257" i="2"/>
  <c r="X2241" i="2"/>
  <c r="X2225" i="2"/>
  <c r="X2209" i="2"/>
  <c r="X2193" i="2"/>
  <c r="X2177" i="2"/>
  <c r="X2161" i="2"/>
  <c r="X2145" i="2"/>
  <c r="X2129" i="2"/>
  <c r="X2113" i="2"/>
  <c r="X2097" i="2"/>
  <c r="X2081" i="2"/>
  <c r="X2065" i="2"/>
  <c r="X2049" i="2"/>
  <c r="X2033" i="2"/>
  <c r="X2017" i="2"/>
  <c r="X2001" i="2"/>
  <c r="X1985" i="2"/>
  <c r="X1969" i="2"/>
  <c r="X1953" i="2"/>
  <c r="X1937" i="2"/>
  <c r="X1921" i="2"/>
  <c r="Z5401" i="2"/>
  <c r="Z5337" i="2"/>
  <c r="Z5273" i="2"/>
  <c r="Z5209" i="2"/>
  <c r="Z5145" i="2"/>
  <c r="Z5081" i="2"/>
  <c r="Z5017" i="2"/>
  <c r="Z4953" i="2"/>
  <c r="Z4889" i="2"/>
  <c r="Z4825" i="2"/>
  <c r="Z4761" i="2"/>
  <c r="Y4250" i="2"/>
  <c r="Y4218" i="2"/>
  <c r="Y4186" i="2"/>
  <c r="Y4154" i="2"/>
  <c r="Y4122" i="2"/>
  <c r="Y4090" i="2"/>
  <c r="Y4058" i="2"/>
  <c r="Y4026" i="2"/>
  <c r="Y3994" i="2"/>
  <c r="Y3962" i="2"/>
  <c r="Y3930" i="2"/>
  <c r="Y3898" i="2"/>
  <c r="Y3866" i="2"/>
  <c r="Y3834" i="2"/>
  <c r="Y3802" i="2"/>
  <c r="Y3770" i="2"/>
  <c r="Y3738" i="2"/>
  <c r="Z84" i="2"/>
  <c r="Z68" i="2"/>
  <c r="Z52" i="2"/>
  <c r="Z36" i="2"/>
  <c r="Y4742" i="2"/>
  <c r="Y4710" i="2"/>
  <c r="Y4678" i="2"/>
  <c r="Y4646" i="2"/>
  <c r="Y4614" i="2"/>
  <c r="Y4582" i="2"/>
  <c r="Y4550" i="2"/>
  <c r="Y4518" i="2"/>
  <c r="Y4486" i="2"/>
  <c r="Y4454" i="2"/>
  <c r="Y4422" i="2"/>
  <c r="Y4390" i="2"/>
  <c r="Y4358" i="2"/>
  <c r="Y4326" i="2"/>
  <c r="Y4294" i="2"/>
  <c r="Y3718" i="2"/>
  <c r="Y3686" i="2"/>
  <c r="Y3654" i="2"/>
  <c r="Y3622" i="2"/>
  <c r="Y3590" i="2"/>
  <c r="Y3558" i="2"/>
  <c r="Y3526" i="2"/>
  <c r="Y3494" i="2"/>
  <c r="Y3462" i="2"/>
  <c r="Y3430" i="2"/>
  <c r="Y3398" i="2"/>
  <c r="Y3366" i="2"/>
  <c r="Y3334" i="2"/>
  <c r="Y3302" i="2"/>
  <c r="Y3270" i="2"/>
  <c r="Y3238" i="2"/>
  <c r="Y3206" i="2"/>
  <c r="Y3174" i="2"/>
  <c r="Y3142" i="2"/>
  <c r="Y3110" i="2"/>
  <c r="Y3078" i="2"/>
  <c r="Y3046" i="2"/>
  <c r="Y3014" i="2"/>
  <c r="Y2982" i="2"/>
  <c r="Y2950" i="2"/>
  <c r="Y2918" i="2"/>
  <c r="Y2886" i="2"/>
  <c r="Y2854" i="2"/>
  <c r="Y2822" i="2"/>
  <c r="Y2790" i="2"/>
  <c r="Y2758" i="2"/>
  <c r="Y2726" i="2"/>
  <c r="Y2694" i="2"/>
  <c r="Y2662" i="2"/>
  <c r="Y2630" i="2"/>
  <c r="Y2598" i="2"/>
  <c r="Y2566" i="2"/>
  <c r="Y2534" i="2"/>
  <c r="Y2502" i="2"/>
  <c r="Y2470" i="2"/>
  <c r="Y2438" i="2"/>
  <c r="Y2406" i="2"/>
  <c r="Y2374" i="2"/>
  <c r="Y2342" i="2"/>
  <c r="Y2310" i="2"/>
  <c r="Y2278" i="2"/>
  <c r="Y2246" i="2"/>
  <c r="Y2214" i="2"/>
  <c r="Y2182" i="2"/>
  <c r="Y2150" i="2"/>
  <c r="Y2118" i="2"/>
  <c r="Y2086" i="2"/>
  <c r="Y2054" i="2"/>
  <c r="Y2022" i="2"/>
  <c r="Y1990" i="2"/>
  <c r="Y1958" i="2"/>
  <c r="Y1926" i="2"/>
  <c r="X1906" i="2"/>
  <c r="X1890" i="2"/>
  <c r="X1874" i="2"/>
  <c r="X1858" i="2"/>
  <c r="X1842" i="2"/>
  <c r="X1826" i="2"/>
  <c r="X1810" i="2"/>
  <c r="X1794" i="2"/>
  <c r="X1778" i="2"/>
  <c r="X1762" i="2"/>
  <c r="X1746" i="2"/>
  <c r="X1730" i="2"/>
  <c r="X1714" i="2"/>
  <c r="X1698" i="2"/>
  <c r="X1682" i="2"/>
  <c r="X1666" i="2"/>
  <c r="X1650" i="2"/>
  <c r="X1634" i="2"/>
  <c r="X1618" i="2"/>
  <c r="X1602" i="2"/>
  <c r="X1586" i="2"/>
  <c r="X1570" i="2"/>
  <c r="X1554" i="2"/>
  <c r="X1538" i="2"/>
  <c r="X1522" i="2"/>
  <c r="X1506" i="2"/>
  <c r="X1490" i="2"/>
  <c r="X1474" i="2"/>
  <c r="X1458" i="2"/>
  <c r="X1442" i="2"/>
  <c r="X1426" i="2"/>
  <c r="X1410" i="2"/>
  <c r="X1394" i="2"/>
  <c r="X1378" i="2"/>
  <c r="X1362" i="2"/>
  <c r="X1346" i="2"/>
  <c r="X1330" i="2"/>
  <c r="X1314" i="2"/>
  <c r="X1298" i="2"/>
  <c r="X1282" i="2"/>
  <c r="X1266" i="2"/>
  <c r="X1250" i="2"/>
  <c r="X1234" i="2"/>
  <c r="X1218" i="2"/>
  <c r="X1202" i="2"/>
  <c r="X1186" i="2"/>
  <c r="X1170" i="2"/>
  <c r="X1154" i="2"/>
  <c r="X1138" i="2"/>
  <c r="X1122" i="2"/>
  <c r="X1106" i="2"/>
  <c r="X1090" i="2"/>
  <c r="X1074" i="2"/>
  <c r="X1058" i="2"/>
  <c r="Z9910" i="2"/>
  <c r="X9831" i="2"/>
  <c r="X9547" i="2"/>
  <c r="Z9256" i="2"/>
  <c r="Z9128" i="2"/>
  <c r="Y9014" i="2"/>
  <c r="Y8882" i="2"/>
  <c r="Y8754" i="2"/>
  <c r="Y8626" i="2"/>
  <c r="Y8498" i="2"/>
  <c r="Y8370" i="2"/>
  <c r="Y8242" i="2"/>
  <c r="Z8943" i="2"/>
  <c r="Z8815" i="2"/>
  <c r="Z8687" i="2"/>
  <c r="Z8559" i="2"/>
  <c r="Z8431" i="2"/>
  <c r="Z8303" i="2"/>
  <c r="Y8141" i="2"/>
  <c r="Y8013" i="2"/>
  <c r="Y7885" i="2"/>
  <c r="Y7757" i="2"/>
  <c r="Z8182" i="2"/>
  <c r="Z8118" i="2"/>
  <c r="Z8054" i="2"/>
  <c r="Z7990" i="2"/>
  <c r="Z7926" i="2"/>
  <c r="Z7862" i="2"/>
  <c r="Z7798" i="2"/>
  <c r="Z7734" i="2"/>
  <c r="Z7670" i="2"/>
  <c r="Z7606" i="2"/>
  <c r="Z7542" i="2"/>
  <c r="Z7478" i="2"/>
  <c r="Z7414" i="2"/>
  <c r="Z7350" i="2"/>
  <c r="X7316" i="2"/>
  <c r="X7252" i="2"/>
  <c r="X7188" i="2"/>
  <c r="X7124" i="2"/>
  <c r="X7060" i="2"/>
  <c r="X6996" i="2"/>
  <c r="X6932" i="2"/>
  <c r="X6868" i="2"/>
  <c r="X6804" i="2"/>
  <c r="X6740" i="2"/>
  <c r="X6676" i="2"/>
  <c r="X6612" i="2"/>
  <c r="X6548" i="2"/>
  <c r="X6484" i="2"/>
  <c r="X6420" i="2"/>
  <c r="X6356" i="2"/>
  <c r="X6292" i="2"/>
  <c r="X6228" i="2"/>
  <c r="X6164" i="2"/>
  <c r="X6100" i="2"/>
  <c r="X6036" i="2"/>
  <c r="X5972" i="2"/>
  <c r="X5908" i="2"/>
  <c r="X5844" i="2"/>
  <c r="Y7090" i="2"/>
  <c r="Y6962" i="2"/>
  <c r="Y6834" i="2"/>
  <c r="Y6706" i="2"/>
  <c r="Y6578" i="2"/>
  <c r="Y6450" i="2"/>
  <c r="Y6322" i="2"/>
  <c r="Y6194" i="2"/>
  <c r="Y6066" i="2"/>
  <c r="Y5938" i="2"/>
  <c r="Z5797" i="2"/>
  <c r="Z5733" i="2"/>
  <c r="Z5669" i="2"/>
  <c r="Z5605" i="2"/>
  <c r="Z5541" i="2"/>
  <c r="Z5477" i="2"/>
  <c r="Y7254" i="2"/>
  <c r="Y5770" i="2"/>
  <c r="Y5706" i="2"/>
  <c r="X5395" i="2"/>
  <c r="X5331" i="2"/>
  <c r="X5267" i="2"/>
  <c r="X5203" i="2"/>
  <c r="X5139" i="2"/>
  <c r="X5075" i="2"/>
  <c r="X5011" i="2"/>
  <c r="X4947" i="2"/>
  <c r="X4883" i="2"/>
  <c r="X4819" i="2"/>
  <c r="X4758" i="2"/>
  <c r="X4726" i="2"/>
  <c r="X4694" i="2"/>
  <c r="X4662" i="2"/>
  <c r="X4630" i="2"/>
  <c r="X4598" i="2"/>
  <c r="X4566" i="2"/>
  <c r="X4534" i="2"/>
  <c r="X4502" i="2"/>
  <c r="X4470" i="2"/>
  <c r="X4438" i="2"/>
  <c r="X4406" i="2"/>
  <c r="X4374" i="2"/>
  <c r="X4342" i="2"/>
  <c r="X4310" i="2"/>
  <c r="X4278" i="2"/>
  <c r="X4246" i="2"/>
  <c r="X4214" i="2"/>
  <c r="X4182" i="2"/>
  <c r="X4150" i="2"/>
  <c r="X4118" i="2"/>
  <c r="X4086" i="2"/>
  <c r="X4054" i="2"/>
  <c r="X4022" i="2"/>
  <c r="X3990" i="2"/>
  <c r="X3958" i="2"/>
  <c r="X3926" i="2"/>
  <c r="X3894" i="2"/>
  <c r="X3862" i="2"/>
  <c r="X3830" i="2"/>
  <c r="X3798" i="2"/>
  <c r="X3766" i="2"/>
  <c r="X3734" i="2"/>
  <c r="X3702" i="2"/>
  <c r="X3670" i="2"/>
  <c r="X3638" i="2"/>
  <c r="X3606" i="2"/>
  <c r="X3574" i="2"/>
  <c r="X3542" i="2"/>
  <c r="X3510" i="2"/>
  <c r="X3478" i="2"/>
  <c r="X3446" i="2"/>
  <c r="X3414" i="2"/>
  <c r="X3382" i="2"/>
  <c r="X3350" i="2"/>
  <c r="X3318" i="2"/>
  <c r="X3286" i="2"/>
  <c r="X3254" i="2"/>
  <c r="X3222" i="2"/>
  <c r="X3190" i="2"/>
  <c r="X3158" i="2"/>
  <c r="X3126" i="2"/>
  <c r="X3094" i="2"/>
  <c r="X3062" i="2"/>
  <c r="X3030" i="2"/>
  <c r="X2998" i="2"/>
  <c r="X2966" i="2"/>
  <c r="X2934" i="2"/>
  <c r="X2902" i="2"/>
  <c r="X2870" i="2"/>
  <c r="X2838" i="2"/>
  <c r="X2806" i="2"/>
  <c r="X2774" i="2"/>
  <c r="X2742" i="2"/>
  <c r="X2710" i="2"/>
  <c r="X2678" i="2"/>
  <c r="X2646" i="2"/>
  <c r="X2614" i="2"/>
  <c r="X2582" i="2"/>
  <c r="X2550" i="2"/>
  <c r="X2518" i="2"/>
  <c r="X2486" i="2"/>
  <c r="X2454" i="2"/>
  <c r="X2422" i="2"/>
  <c r="X2390" i="2"/>
  <c r="X2358" i="2"/>
  <c r="X2326" i="2"/>
  <c r="X2294" i="2"/>
  <c r="X2262" i="2"/>
  <c r="X2230" i="2"/>
  <c r="X2198" i="2"/>
  <c r="X2166" i="2"/>
  <c r="X2134" i="2"/>
  <c r="X2102" i="2"/>
  <c r="X2070" i="2"/>
  <c r="X2038" i="2"/>
  <c r="X2006" i="2"/>
  <c r="X1974" i="2"/>
  <c r="X1942" i="2"/>
  <c r="Z5399" i="2"/>
  <c r="Z5271" i="2"/>
  <c r="Z5143" i="2"/>
  <c r="Z5015" i="2"/>
  <c r="Z4887" i="2"/>
  <c r="Y1916" i="2"/>
  <c r="Y1884" i="2"/>
  <c r="Y1852" i="2"/>
  <c r="Y1820" i="2"/>
  <c r="Y1788" i="2"/>
  <c r="Y1756" i="2"/>
  <c r="Y1724" i="2"/>
  <c r="Y1692" i="2"/>
  <c r="Y1660" i="2"/>
  <c r="Y1628" i="2"/>
  <c r="X1420" i="2"/>
  <c r="X1412" i="2"/>
  <c r="X1404" i="2"/>
  <c r="X1396" i="2"/>
  <c r="X1388" i="2"/>
  <c r="X1380" i="2"/>
  <c r="X1372" i="2"/>
  <c r="X1364" i="2"/>
  <c r="X1356" i="2"/>
  <c r="X1348" i="2"/>
  <c r="X1340" i="2"/>
  <c r="X1332" i="2"/>
  <c r="X1324" i="2"/>
  <c r="X1316" i="2"/>
  <c r="X1308" i="2"/>
  <c r="X1300" i="2"/>
  <c r="X1292" i="2"/>
  <c r="X1284" i="2"/>
  <c r="X1276" i="2"/>
  <c r="X1268" i="2"/>
  <c r="X1260" i="2"/>
  <c r="X1252" i="2"/>
  <c r="X1244" i="2"/>
  <c r="X1236" i="2"/>
  <c r="X1228" i="2"/>
  <c r="X1220" i="2"/>
  <c r="X1212" i="2"/>
  <c r="X1204" i="2"/>
  <c r="X1196" i="2"/>
  <c r="X1188" i="2"/>
  <c r="X1180" i="2"/>
  <c r="X1172" i="2"/>
  <c r="X1164" i="2"/>
  <c r="X1156" i="2"/>
  <c r="X1148" i="2"/>
  <c r="X1140" i="2"/>
  <c r="X1132" i="2"/>
  <c r="X1124" i="2"/>
  <c r="X1116" i="2"/>
  <c r="X1108" i="2"/>
  <c r="X1100" i="2"/>
  <c r="X1092" i="2"/>
  <c r="X1084" i="2"/>
  <c r="X1076" i="2"/>
  <c r="X1068" i="2"/>
  <c r="X1060" i="2"/>
  <c r="Y10296" i="2"/>
  <c r="X9889" i="2"/>
  <c r="Z9773" i="2"/>
  <c r="Y9919" i="2"/>
  <c r="X9579" i="2"/>
  <c r="X9451" i="2"/>
  <c r="Z9336" i="2"/>
  <c r="Z9272" i="2"/>
  <c r="Z9208" i="2"/>
  <c r="Z9144" i="2"/>
  <c r="Z9080" i="2"/>
  <c r="Z9016" i="2"/>
  <c r="Y8970" i="2"/>
  <c r="Y8906" i="2"/>
  <c r="Y8842" i="2"/>
  <c r="Y8778" i="2"/>
  <c r="Y8714" i="2"/>
  <c r="Y8650" i="2"/>
  <c r="Y8586" i="2"/>
  <c r="Y8522" i="2"/>
  <c r="Y8458" i="2"/>
  <c r="Y8394" i="2"/>
  <c r="Y8330" i="2"/>
  <c r="Y8266" i="2"/>
  <c r="X9002" i="2"/>
  <c r="X8938" i="2"/>
  <c r="X8874" i="2"/>
  <c r="X8810" i="2"/>
  <c r="X8746" i="2"/>
  <c r="X8682" i="2"/>
  <c r="X8618" i="2"/>
  <c r="X8554" i="2"/>
  <c r="X8490" i="2"/>
  <c r="X8426" i="2"/>
  <c r="X8362" i="2"/>
  <c r="X8298" i="2"/>
  <c r="X8231" i="2"/>
  <c r="Y8165" i="2"/>
  <c r="Y8101" i="2"/>
  <c r="Y8037" i="2"/>
  <c r="Y7973" i="2"/>
  <c r="Y7909" i="2"/>
  <c r="Y7845" i="2"/>
  <c r="Y7781" i="2"/>
  <c r="Y7717" i="2"/>
  <c r="X8201" i="2"/>
  <c r="X8169" i="2"/>
  <c r="X8137" i="2"/>
  <c r="X8105" i="2"/>
  <c r="X8073" i="2"/>
  <c r="X8041" i="2"/>
  <c r="X8009" i="2"/>
  <c r="X7977" i="2"/>
  <c r="X7945" i="2"/>
  <c r="X7913" i="2"/>
  <c r="X7881" i="2"/>
  <c r="X7849" i="2"/>
  <c r="X7817" i="2"/>
  <c r="X7785" i="2"/>
  <c r="X7753" i="2"/>
  <c r="X7721" i="2"/>
  <c r="X7689" i="2"/>
  <c r="X7657" i="2"/>
  <c r="X7625" i="2"/>
  <c r="X7593" i="2"/>
  <c r="X7561" i="2"/>
  <c r="X7529" i="2"/>
  <c r="X7497" i="2"/>
  <c r="X7465" i="2"/>
  <c r="X7433" i="2"/>
  <c r="X7401" i="2"/>
  <c r="X7369" i="2"/>
  <c r="X7337" i="2"/>
  <c r="Z7313" i="2"/>
  <c r="Z7281" i="2"/>
  <c r="Z7249" i="2"/>
  <c r="Z7217" i="2"/>
  <c r="Z7185" i="2"/>
  <c r="Z7153" i="2"/>
  <c r="Z7121" i="2"/>
  <c r="Z7089" i="2"/>
  <c r="Z7057" i="2"/>
  <c r="Z7025" i="2"/>
  <c r="Z6993" i="2"/>
  <c r="Z6961" i="2"/>
  <c r="Z6929" i="2"/>
  <c r="Z6897" i="2"/>
  <c r="Z6865" i="2"/>
  <c r="Z6833" i="2"/>
  <c r="Z6801" i="2"/>
  <c r="Z6769" i="2"/>
  <c r="Z6737" i="2"/>
  <c r="Z6705" i="2"/>
  <c r="Z6673" i="2"/>
  <c r="Z6641" i="2"/>
  <c r="Z6609" i="2"/>
  <c r="Z6577" i="2"/>
  <c r="Z6545" i="2"/>
  <c r="Z6513" i="2"/>
  <c r="Z6481" i="2"/>
  <c r="Z6449" i="2"/>
  <c r="Z6417" i="2"/>
  <c r="Z6385" i="2"/>
  <c r="Z6353" i="2"/>
  <c r="Z6321" i="2"/>
  <c r="Z6289" i="2"/>
  <c r="Z6257" i="2"/>
  <c r="Z6225" i="2"/>
  <c r="Z6193" i="2"/>
  <c r="Z6161" i="2"/>
  <c r="Z6129" i="2"/>
  <c r="Z6097" i="2"/>
  <c r="Z6065" i="2"/>
  <c r="Z6033" i="2"/>
  <c r="Z6001" i="2"/>
  <c r="Z5969" i="2"/>
  <c r="Z5937" i="2"/>
  <c r="Z5905" i="2"/>
  <c r="Z5873" i="2"/>
  <c r="Z5841" i="2"/>
  <c r="Y7146" i="2"/>
  <c r="Y7082" i="2"/>
  <c r="Y7018" i="2"/>
  <c r="Y6954" i="2"/>
  <c r="Y6890" i="2"/>
  <c r="Y6826" i="2"/>
  <c r="Y6762" i="2"/>
  <c r="Y6698" i="2"/>
  <c r="Y6634" i="2"/>
  <c r="Y6570" i="2"/>
  <c r="Y6506" i="2"/>
  <c r="Y6442" i="2"/>
  <c r="Y6378" i="2"/>
  <c r="Y6314" i="2"/>
  <c r="Y6250" i="2"/>
  <c r="Y6186" i="2"/>
  <c r="Y6122" i="2"/>
  <c r="Y6058" i="2"/>
  <c r="Y5994" i="2"/>
  <c r="Y5930" i="2"/>
  <c r="Y5866" i="2"/>
  <c r="X5816" i="2"/>
  <c r="X5784" i="2"/>
  <c r="X5752" i="2"/>
  <c r="X5720" i="2"/>
  <c r="X5688" i="2"/>
  <c r="X5656" i="2"/>
  <c r="X5624" i="2"/>
  <c r="X5592" i="2"/>
  <c r="X5560" i="2"/>
  <c r="X5528" i="2"/>
  <c r="X5496" i="2"/>
  <c r="X5464" i="2"/>
  <c r="Y7278" i="2"/>
  <c r="Y7214" i="2"/>
  <c r="Y5798" i="2"/>
  <c r="Y5766" i="2"/>
  <c r="Y5734" i="2"/>
  <c r="Z5456" i="2"/>
  <c r="Z5424" i="2"/>
  <c r="Z5392" i="2"/>
  <c r="Z5360" i="2"/>
  <c r="Z5328" i="2"/>
  <c r="Z5296" i="2"/>
  <c r="Z5264" i="2"/>
  <c r="Z5232" i="2"/>
  <c r="Z5200" i="2"/>
  <c r="Z5168" i="2"/>
  <c r="Z5136" i="2"/>
  <c r="Z5104" i="2"/>
  <c r="Z5072" i="2"/>
  <c r="Z5040" i="2"/>
  <c r="Z5008" i="2"/>
  <c r="Z4976" i="2"/>
  <c r="Z4944" i="2"/>
  <c r="Z4912" i="2"/>
  <c r="Z4880" i="2"/>
  <c r="Z4848" i="2"/>
  <c r="Z4816" i="2"/>
  <c r="Z4784" i="2"/>
  <c r="Z4751" i="2"/>
  <c r="Z4735" i="2"/>
  <c r="Z4719" i="2"/>
  <c r="Z4703" i="2"/>
  <c r="Z4687" i="2"/>
  <c r="Z4671" i="2"/>
  <c r="Z4655" i="2"/>
  <c r="Z4639" i="2"/>
  <c r="Z4623" i="2"/>
  <c r="Z4607" i="2"/>
  <c r="Z4591" i="2"/>
  <c r="Z4575" i="2"/>
  <c r="Z4559" i="2"/>
  <c r="Z4543" i="2"/>
  <c r="Z4527" i="2"/>
  <c r="Z4511" i="2"/>
  <c r="Z4495" i="2"/>
  <c r="Z4479" i="2"/>
  <c r="Z4463" i="2"/>
  <c r="Z4447" i="2"/>
  <c r="Z4431" i="2"/>
  <c r="Z4415" i="2"/>
  <c r="Z4399" i="2"/>
  <c r="Z4383" i="2"/>
  <c r="Z4367" i="2"/>
  <c r="Z4351" i="2"/>
  <c r="Z4335" i="2"/>
  <c r="Z4319" i="2"/>
  <c r="Z4303" i="2"/>
  <c r="Z4287" i="2"/>
  <c r="Z4271" i="2"/>
  <c r="Z4255" i="2"/>
  <c r="Z4239" i="2"/>
  <c r="Z4223" i="2"/>
  <c r="Z4207" i="2"/>
  <c r="Z4191" i="2"/>
  <c r="Z4175" i="2"/>
  <c r="Z4159" i="2"/>
  <c r="Z4143" i="2"/>
  <c r="Z4127" i="2"/>
  <c r="Z4111" i="2"/>
  <c r="Z4095" i="2"/>
  <c r="Z4079" i="2"/>
  <c r="Z4063" i="2"/>
  <c r="Z4047" i="2"/>
  <c r="Z4031" i="2"/>
  <c r="Z4015" i="2"/>
  <c r="Z3999" i="2"/>
  <c r="Z3983" i="2"/>
  <c r="Z3967" i="2"/>
  <c r="Z3951" i="2"/>
  <c r="Z3935" i="2"/>
  <c r="Z3919" i="2"/>
  <c r="Z3903" i="2"/>
  <c r="Z3887" i="2"/>
  <c r="Z3871" i="2"/>
  <c r="Z3855" i="2"/>
  <c r="Z3839" i="2"/>
  <c r="Z3823" i="2"/>
  <c r="Z3807" i="2"/>
  <c r="Z3791" i="2"/>
  <c r="Z3775" i="2"/>
  <c r="Z3759" i="2"/>
  <c r="Z3743" i="2"/>
  <c r="Z3727" i="2"/>
  <c r="Z3711" i="2"/>
  <c r="Z3695" i="2"/>
  <c r="Z3679" i="2"/>
  <c r="Z3663" i="2"/>
  <c r="Z3647" i="2"/>
  <c r="Z3631" i="2"/>
  <c r="Z3615" i="2"/>
  <c r="Z3599" i="2"/>
  <c r="Z3583" i="2"/>
  <c r="Z3567" i="2"/>
  <c r="Z3551" i="2"/>
  <c r="Z3535" i="2"/>
  <c r="Z3519" i="2"/>
  <c r="Z3503" i="2"/>
  <c r="Z3487" i="2"/>
  <c r="Z3471" i="2"/>
  <c r="Z3455" i="2"/>
  <c r="Z3439" i="2"/>
  <c r="Z3423" i="2"/>
  <c r="Z3407" i="2"/>
  <c r="Z3391" i="2"/>
  <c r="Z3375" i="2"/>
  <c r="Z3359" i="2"/>
  <c r="Z3343" i="2"/>
  <c r="Z3327" i="2"/>
  <c r="Z3311" i="2"/>
  <c r="Z3295" i="2"/>
  <c r="Z3279" i="2"/>
  <c r="Z3263" i="2"/>
  <c r="Z3247" i="2"/>
  <c r="Z3231" i="2"/>
  <c r="Z3215" i="2"/>
  <c r="Z3199" i="2"/>
  <c r="Z3183" i="2"/>
  <c r="Z3167" i="2"/>
  <c r="Z3151" i="2"/>
  <c r="Z3135" i="2"/>
  <c r="Z3119" i="2"/>
  <c r="Z3103" i="2"/>
  <c r="Z3087" i="2"/>
  <c r="Z3071" i="2"/>
  <c r="Z3055" i="2"/>
  <c r="Z3039" i="2"/>
  <c r="Z3023" i="2"/>
  <c r="Z3007" i="2"/>
  <c r="Z2991" i="2"/>
  <c r="Z2975" i="2"/>
  <c r="Z2959" i="2"/>
  <c r="Z2943" i="2"/>
  <c r="Z2927" i="2"/>
  <c r="Z2911" i="2"/>
  <c r="Z2895" i="2"/>
  <c r="Z2879" i="2"/>
  <c r="Z2863" i="2"/>
  <c r="Z2847" i="2"/>
  <c r="Z2831" i="2"/>
  <c r="Z2815" i="2"/>
  <c r="Z2799" i="2"/>
  <c r="Z2783" i="2"/>
  <c r="Z2767" i="2"/>
  <c r="Z2751" i="2"/>
  <c r="Z2735" i="2"/>
  <c r="Z2719" i="2"/>
  <c r="Z2703" i="2"/>
  <c r="Z2687" i="2"/>
  <c r="Z2671" i="2"/>
  <c r="Z2655" i="2"/>
  <c r="Z2639" i="2"/>
  <c r="Z2623" i="2"/>
  <c r="Z2607" i="2"/>
  <c r="Z2591" i="2"/>
  <c r="Z2575" i="2"/>
  <c r="Z2559" i="2"/>
  <c r="Z2543" i="2"/>
  <c r="Z2527" i="2"/>
  <c r="Z2511" i="2"/>
  <c r="Z2495" i="2"/>
  <c r="Z2479" i="2"/>
  <c r="Z2463" i="2"/>
  <c r="Z2447" i="2"/>
  <c r="Z2431" i="2"/>
  <c r="Z2415" i="2"/>
  <c r="Z2399" i="2"/>
  <c r="Z2383" i="2"/>
  <c r="Z2367" i="2"/>
  <c r="Z2351" i="2"/>
  <c r="Z2335" i="2"/>
  <c r="Z2319" i="2"/>
  <c r="Z2303" i="2"/>
  <c r="Z2287" i="2"/>
  <c r="Z2271" i="2"/>
  <c r="Z2255" i="2"/>
  <c r="Z2239" i="2"/>
  <c r="Z2223" i="2"/>
  <c r="Z2207" i="2"/>
  <c r="Z2191" i="2"/>
  <c r="Z2175" i="2"/>
  <c r="Z2159" i="2"/>
  <c r="Z2143" i="2"/>
  <c r="Z2127" i="2"/>
  <c r="Z2111" i="2"/>
  <c r="Z2095" i="2"/>
  <c r="Z2079" i="2"/>
  <c r="Z2063" i="2"/>
  <c r="Z2047" i="2"/>
  <c r="Z2031" i="2"/>
  <c r="Z2015" i="2"/>
  <c r="Z1999" i="2"/>
  <c r="Z1983" i="2"/>
  <c r="Z1967" i="2"/>
  <c r="Z1951" i="2"/>
  <c r="Z1935" i="2"/>
  <c r="Z5455" i="2"/>
  <c r="Z5391" i="2"/>
  <c r="Z5327" i="2"/>
  <c r="Z5263" i="2"/>
  <c r="Z5199" i="2"/>
  <c r="Z5135" i="2"/>
  <c r="Z5071" i="2"/>
  <c r="Z5007" i="2"/>
  <c r="Z4943" i="2"/>
  <c r="Z4879" i="2"/>
  <c r="Z4815" i="2"/>
  <c r="Y1914" i="2"/>
  <c r="Y1898" i="2"/>
  <c r="Y1882" i="2"/>
  <c r="Y1866" i="2"/>
  <c r="Y1850" i="2"/>
  <c r="Y1834" i="2"/>
  <c r="Y1818" i="2"/>
  <c r="Y1802" i="2"/>
  <c r="Y1786" i="2"/>
  <c r="Y1770" i="2"/>
  <c r="Y1754" i="2"/>
  <c r="Y1738" i="2"/>
  <c r="Y1722" i="2"/>
  <c r="Y1706" i="2"/>
  <c r="Y1690" i="2"/>
  <c r="Y1674" i="2"/>
  <c r="Y1658" i="2"/>
  <c r="Y1642" i="2"/>
  <c r="Y1626" i="2"/>
  <c r="Y1610" i="2"/>
  <c r="Y1594" i="2"/>
  <c r="Y1578" i="2"/>
  <c r="Y1562" i="2"/>
  <c r="Y1546" i="2"/>
  <c r="Y1530" i="2"/>
  <c r="Y1514" i="2"/>
  <c r="Y1498" i="2"/>
  <c r="Y1482" i="2"/>
  <c r="Y1466" i="2"/>
  <c r="Y1450" i="2"/>
  <c r="Y1434" i="2"/>
  <c r="Y1418" i="2"/>
  <c r="Y1402" i="2"/>
  <c r="Y1386" i="2"/>
  <c r="Y1370" i="2"/>
  <c r="Y1354" i="2"/>
  <c r="Y1338" i="2"/>
  <c r="Y1322" i="2"/>
  <c r="Y1306" i="2"/>
  <c r="Y1290" i="2"/>
  <c r="Y1274" i="2"/>
  <c r="Y1258" i="2"/>
  <c r="Y1242" i="2"/>
  <c r="Y1226" i="2"/>
  <c r="Y1210" i="2"/>
  <c r="Y1194" i="2"/>
  <c r="Y1178" i="2"/>
  <c r="Y1162" i="2"/>
  <c r="Y1146" i="2"/>
  <c r="Y1130" i="2"/>
  <c r="Y1114" i="2"/>
  <c r="Y1098" i="2"/>
  <c r="Y1082" i="2"/>
  <c r="Y1066" i="2"/>
  <c r="Y1050" i="2"/>
  <c r="Y1034" i="2"/>
  <c r="Y1018" i="2"/>
  <c r="Y1002" i="2"/>
  <c r="Y986" i="2"/>
  <c r="Y970" i="2"/>
  <c r="Y954" i="2"/>
  <c r="Y938" i="2"/>
  <c r="Y922" i="2"/>
  <c r="Y906" i="2"/>
  <c r="Y890" i="2"/>
  <c r="Y874" i="2"/>
  <c r="Y858" i="2"/>
  <c r="Y842" i="2"/>
  <c r="Y826" i="2"/>
  <c r="Y810" i="2"/>
  <c r="Y794" i="2"/>
  <c r="Y778" i="2"/>
  <c r="Y762" i="2"/>
  <c r="Y746" i="2"/>
  <c r="Y730" i="2"/>
  <c r="Y714" i="2"/>
  <c r="Y698" i="2"/>
  <c r="Y682" i="2"/>
  <c r="Y666" i="2"/>
  <c r="Y650" i="2"/>
  <c r="Y634" i="2"/>
  <c r="Y618" i="2"/>
  <c r="Y602" i="2"/>
  <c r="Y586" i="2"/>
  <c r="Y570" i="2"/>
  <c r="Y554" i="2"/>
  <c r="Y538" i="2"/>
  <c r="Y522" i="2"/>
  <c r="Y506" i="2"/>
  <c r="Y490" i="2"/>
  <c r="Y474" i="2"/>
  <c r="Y458" i="2"/>
  <c r="Y442" i="2"/>
  <c r="Y426" i="2"/>
  <c r="Y410" i="2"/>
  <c r="Y394" i="2"/>
  <c r="Y378" i="2"/>
  <c r="Y362" i="2"/>
  <c r="Y346" i="2"/>
  <c r="Y330" i="2"/>
  <c r="Y314" i="2"/>
  <c r="Y298" i="2"/>
  <c r="Y282" i="2"/>
  <c r="Y266" i="2"/>
  <c r="Y250" i="2"/>
  <c r="Y234" i="2"/>
  <c r="Y218" i="2"/>
  <c r="Y202" i="2"/>
  <c r="Y186" i="2"/>
  <c r="Z170" i="2"/>
  <c r="Z154" i="2"/>
  <c r="Z138" i="2"/>
  <c r="Z122" i="2"/>
  <c r="Z106" i="2"/>
  <c r="X5442" i="2"/>
  <c r="X5410" i="2"/>
  <c r="X5378" i="2"/>
  <c r="X5346" i="2"/>
  <c r="X5314" i="2"/>
  <c r="X5282" i="2"/>
  <c r="X5250" i="2"/>
  <c r="X5218" i="2"/>
  <c r="X5186" i="2"/>
  <c r="X5154" i="2"/>
  <c r="X5122" i="2"/>
  <c r="X5090" i="2"/>
  <c r="X5058" i="2"/>
  <c r="X5026" i="2"/>
  <c r="X4994" i="2"/>
  <c r="X4962" i="2"/>
  <c r="X4930" i="2"/>
  <c r="X4898" i="2"/>
  <c r="X4866" i="2"/>
  <c r="X4834" i="2"/>
  <c r="X4802" i="2"/>
  <c r="X4770" i="2"/>
  <c r="Y4737" i="2"/>
  <c r="Y4705" i="2"/>
  <c r="Y4673" i="2"/>
  <c r="Y4641" i="2"/>
  <c r="Y4609" i="2"/>
  <c r="Y4577" i="2"/>
  <c r="Y4545" i="2"/>
  <c r="Y4513" i="2"/>
  <c r="Y4481" i="2"/>
  <c r="Y4449" i="2"/>
  <c r="Y4417" i="2"/>
  <c r="Y4385" i="2"/>
  <c r="Y4353" i="2"/>
  <c r="Y4321" i="2"/>
  <c r="Y4289" i="2"/>
  <c r="Y4257" i="2"/>
  <c r="Y4225" i="2"/>
  <c r="Y4193" i="2"/>
  <c r="Y4161" i="2"/>
  <c r="Y4129" i="2"/>
  <c r="Y4097" i="2"/>
  <c r="Y4065" i="2"/>
  <c r="Y4033" i="2"/>
  <c r="Y4001" i="2"/>
  <c r="Y3969" i="2"/>
  <c r="Y3937" i="2"/>
  <c r="Y3905" i="2"/>
  <c r="Y3873" i="2"/>
  <c r="Y3841" i="2"/>
  <c r="Y3809" i="2"/>
  <c r="Y3777" i="2"/>
  <c r="Y3745" i="2"/>
  <c r="Y3713" i="2"/>
  <c r="Y3681" i="2"/>
  <c r="Y3649" i="2"/>
  <c r="Y3617" i="2"/>
  <c r="Y3585" i="2"/>
  <c r="Y3553" i="2"/>
  <c r="Y3521" i="2"/>
  <c r="Y3489" i="2"/>
  <c r="Y3457" i="2"/>
  <c r="Y3425" i="2"/>
  <c r="Y3393" i="2"/>
  <c r="Y3361" i="2"/>
  <c r="Y3329" i="2"/>
  <c r="Y3297" i="2"/>
  <c r="Y3265" i="2"/>
  <c r="Y3233" i="2"/>
  <c r="Y3201" i="2"/>
  <c r="Y3169" i="2"/>
  <c r="Y3137" i="2"/>
  <c r="Y3105" i="2"/>
  <c r="Y3073" i="2"/>
  <c r="Y3041" i="2"/>
  <c r="Y3009" i="2"/>
  <c r="Y2977" i="2"/>
  <c r="Y2945" i="2"/>
  <c r="Y2913" i="2"/>
  <c r="Y2881" i="2"/>
  <c r="Y2849" i="2"/>
  <c r="Y2817" i="2"/>
  <c r="Y2785" i="2"/>
  <c r="Y2753" i="2"/>
  <c r="Y2721" i="2"/>
  <c r="Y2689" i="2"/>
  <c r="Y2657" i="2"/>
  <c r="Y2625" i="2"/>
  <c r="Y2593" i="2"/>
  <c r="Y2561" i="2"/>
  <c r="Y2529" i="2"/>
  <c r="Y2497" i="2"/>
  <c r="Y2465" i="2"/>
  <c r="Y2433" i="2"/>
  <c r="Y2401" i="2"/>
  <c r="Y2369" i="2"/>
  <c r="Y2337" i="2"/>
  <c r="Y2305" i="2"/>
  <c r="Y2273" i="2"/>
  <c r="Y2241" i="2"/>
  <c r="Y2209" i="2"/>
  <c r="Y2177" i="2"/>
  <c r="Y2145" i="2"/>
  <c r="Y2113" i="2"/>
  <c r="Y2081" i="2"/>
  <c r="Y2049" i="2"/>
  <c r="Y2017" i="2"/>
  <c r="Y1985" i="2"/>
  <c r="Y1953" i="2"/>
  <c r="Y1921" i="2"/>
  <c r="Z1904" i="2"/>
  <c r="Z1888" i="2"/>
  <c r="Z1872" i="2"/>
  <c r="Z1856" i="2"/>
  <c r="Z1840" i="2"/>
  <c r="Z1824" i="2"/>
  <c r="Z1808" i="2"/>
  <c r="Z1792" i="2"/>
  <c r="Z1776" i="2"/>
  <c r="Z1760" i="2"/>
  <c r="Z1744" i="2"/>
  <c r="Z1728" i="2"/>
  <c r="Z1712" i="2"/>
  <c r="Z1696" i="2"/>
  <c r="Z1680" i="2"/>
  <c r="Z1664" i="2"/>
  <c r="Z1648" i="2"/>
  <c r="Z1632" i="2"/>
  <c r="Z1616" i="2"/>
  <c r="Z1600" i="2"/>
  <c r="Z1584" i="2"/>
  <c r="Z1568" i="2"/>
  <c r="Z1552" i="2"/>
  <c r="Z1536" i="2"/>
  <c r="Z1520" i="2"/>
  <c r="Z1504" i="2"/>
  <c r="Z1488" i="2"/>
  <c r="Z1472" i="2"/>
  <c r="Z1456" i="2"/>
  <c r="Z1440" i="2"/>
  <c r="Z1424" i="2"/>
  <c r="Z1408" i="2"/>
  <c r="Z1392" i="2"/>
  <c r="Z1376" i="2"/>
  <c r="Z1360" i="2"/>
  <c r="Z1344" i="2"/>
  <c r="Z1328" i="2"/>
  <c r="Z1312" i="2"/>
  <c r="Z1296" i="2"/>
  <c r="Z1280" i="2"/>
  <c r="Z1264" i="2"/>
  <c r="Z1248" i="2"/>
  <c r="Z1232" i="2"/>
  <c r="Z1216" i="2"/>
  <c r="Z1200" i="2"/>
  <c r="Z1184" i="2"/>
  <c r="Z1168" i="2"/>
  <c r="Z1152" i="2"/>
  <c r="Z1136" i="2"/>
  <c r="Z1120" i="2"/>
  <c r="Z1104" i="2"/>
  <c r="Z1088" i="2"/>
  <c r="Z1072" i="2"/>
  <c r="X1057" i="2"/>
  <c r="X1049" i="2"/>
  <c r="X1041" i="2"/>
  <c r="X1033" i="2"/>
  <c r="X1025" i="2"/>
  <c r="X1017" i="2"/>
  <c r="X1009" i="2"/>
  <c r="X1001" i="2"/>
  <c r="X993" i="2"/>
  <c r="X985" i="2"/>
  <c r="X977" i="2"/>
  <c r="X969" i="2"/>
  <c r="X961" i="2"/>
  <c r="X953" i="2"/>
  <c r="X945" i="2"/>
  <c r="X937" i="2"/>
  <c r="X929" i="2"/>
  <c r="X921" i="2"/>
  <c r="X913" i="2"/>
  <c r="X905" i="2"/>
  <c r="X897" i="2"/>
  <c r="X889" i="2"/>
  <c r="X881" i="2"/>
  <c r="X873" i="2"/>
  <c r="X865" i="2"/>
  <c r="X857" i="2"/>
  <c r="X849" i="2"/>
  <c r="X841" i="2"/>
  <c r="X833" i="2"/>
  <c r="X825" i="2"/>
  <c r="X817" i="2"/>
  <c r="X809" i="2"/>
  <c r="X801" i="2"/>
  <c r="X793" i="2"/>
  <c r="X785" i="2"/>
  <c r="X777" i="2"/>
  <c r="X769" i="2"/>
  <c r="X761" i="2"/>
  <c r="X753" i="2"/>
  <c r="X745" i="2"/>
  <c r="X737" i="2"/>
  <c r="X729" i="2"/>
  <c r="X721" i="2"/>
  <c r="X713" i="2"/>
  <c r="X705" i="2"/>
  <c r="X697" i="2"/>
  <c r="X689" i="2"/>
  <c r="X681" i="2"/>
  <c r="X673" i="2"/>
  <c r="X665" i="2"/>
  <c r="X657" i="2"/>
  <c r="X649" i="2"/>
  <c r="X641" i="2"/>
  <c r="X633" i="2"/>
  <c r="X625" i="2"/>
  <c r="X617" i="2"/>
  <c r="X609" i="2"/>
  <c r="X601" i="2"/>
  <c r="X593" i="2"/>
  <c r="X585" i="2"/>
  <c r="X577" i="2"/>
  <c r="X569" i="2"/>
  <c r="X561" i="2"/>
  <c r="X553" i="2"/>
  <c r="X545" i="2"/>
  <c r="X537" i="2"/>
  <c r="X529" i="2"/>
  <c r="X521" i="2"/>
  <c r="X513" i="2"/>
  <c r="X505" i="2"/>
  <c r="X497" i="2"/>
  <c r="X489" i="2"/>
  <c r="X481" i="2"/>
  <c r="X473" i="2"/>
  <c r="X465" i="2"/>
  <c r="X457" i="2"/>
  <c r="X449" i="2"/>
  <c r="X441" i="2"/>
  <c r="X433" i="2"/>
  <c r="X425" i="2"/>
  <c r="X417" i="2"/>
  <c r="X409" i="2"/>
  <c r="X401" i="2"/>
  <c r="X393" i="2"/>
  <c r="X385" i="2"/>
  <c r="X377" i="2"/>
  <c r="X369" i="2"/>
  <c r="X361" i="2"/>
  <c r="X353" i="2"/>
  <c r="X345" i="2"/>
  <c r="X337" i="2"/>
  <c r="X329" i="2"/>
  <c r="X321" i="2"/>
  <c r="X313" i="2"/>
  <c r="X305" i="2"/>
  <c r="X297" i="2"/>
  <c r="X289" i="2"/>
  <c r="X281" i="2"/>
  <c r="X273" i="2"/>
  <c r="X265" i="2"/>
  <c r="X257" i="2"/>
  <c r="X249" i="2"/>
  <c r="X241" i="2"/>
  <c r="X233" i="2"/>
  <c r="X225" i="2"/>
  <c r="X217" i="2"/>
  <c r="Z206" i="2"/>
  <c r="Z190" i="2"/>
  <c r="Y178" i="2"/>
  <c r="Y162" i="2"/>
  <c r="Y146" i="2"/>
  <c r="Y130" i="2"/>
  <c r="Y114" i="2"/>
  <c r="Y98" i="2"/>
  <c r="X202" i="2"/>
  <c r="X186" i="2"/>
  <c r="X9921" i="2"/>
  <c r="Y9906" i="2"/>
  <c r="X9686" i="2"/>
  <c r="Z9756" i="2"/>
  <c r="Z9552" i="2"/>
  <c r="X9392" i="2"/>
  <c r="X9323" i="2"/>
  <c r="X9259" i="2"/>
  <c r="X9195" i="2"/>
  <c r="X9131" i="2"/>
  <c r="X9067" i="2"/>
  <c r="Y9022" i="2"/>
  <c r="Y8950" i="2"/>
  <c r="Y8886" i="2"/>
  <c r="Y8822" i="2"/>
  <c r="Y8758" i="2"/>
  <c r="Y8694" i="2"/>
  <c r="Y8630" i="2"/>
  <c r="Y8566" i="2"/>
  <c r="Y8502" i="2"/>
  <c r="Y8438" i="2"/>
  <c r="Y8374" i="2"/>
  <c r="Y8310" i="2"/>
  <c r="Y8246" i="2"/>
  <c r="X8946" i="2"/>
  <c r="X8882" i="2"/>
  <c r="X8818" i="2"/>
  <c r="X8754" i="2"/>
  <c r="X8690" i="2"/>
  <c r="X8626" i="2"/>
  <c r="X8562" i="2"/>
  <c r="X8498" i="2"/>
  <c r="X8434" i="2"/>
  <c r="X8370" i="2"/>
  <c r="X8306" i="2"/>
  <c r="X8242" i="2"/>
  <c r="Y8177" i="2"/>
  <c r="Y8113" i="2"/>
  <c r="Y8049" i="2"/>
  <c r="Y7985" i="2"/>
  <c r="Y7921" i="2"/>
  <c r="Y7857" i="2"/>
  <c r="Y7793" i="2"/>
  <c r="Y7729" i="2"/>
  <c r="Z8229" i="2"/>
  <c r="Z8194" i="2"/>
  <c r="Z8162" i="2"/>
  <c r="Z8130" i="2"/>
  <c r="Z8098" i="2"/>
  <c r="Z8066" i="2"/>
  <c r="Z8034" i="2"/>
  <c r="Z8002" i="2"/>
  <c r="Z7970" i="2"/>
  <c r="Z7938" i="2"/>
  <c r="Z7906" i="2"/>
  <c r="Z7874" i="2"/>
  <c r="Z7842" i="2"/>
  <c r="Z7810" i="2"/>
  <c r="Z7778" i="2"/>
  <c r="Z7746" i="2"/>
  <c r="Z7714" i="2"/>
  <c r="Z7682" i="2"/>
  <c r="Z7650" i="2"/>
  <c r="Z7618" i="2"/>
  <c r="Z7586" i="2"/>
  <c r="Z7554" i="2"/>
  <c r="Z7522" i="2"/>
  <c r="Z7490" i="2"/>
  <c r="Z7458" i="2"/>
  <c r="Z7426" i="2"/>
  <c r="Z7394" i="2"/>
  <c r="Z7362" i="2"/>
  <c r="Z7330" i="2"/>
  <c r="X7296" i="2"/>
  <c r="X7264" i="2"/>
  <c r="X7232" i="2"/>
  <c r="X7200" i="2"/>
  <c r="X7168" i="2"/>
  <c r="X7136" i="2"/>
  <c r="X7104" i="2"/>
  <c r="X7072" i="2"/>
  <c r="X7040" i="2"/>
  <c r="X7008" i="2"/>
  <c r="X6976" i="2"/>
  <c r="X6944" i="2"/>
  <c r="X6912" i="2"/>
  <c r="X6880" i="2"/>
  <c r="X6848" i="2"/>
  <c r="X6816" i="2"/>
  <c r="X6784" i="2"/>
  <c r="X6752" i="2"/>
  <c r="X6720" i="2"/>
  <c r="X6688" i="2"/>
  <c r="X6656" i="2"/>
  <c r="X6624" i="2"/>
  <c r="X6592" i="2"/>
  <c r="X6560" i="2"/>
  <c r="X6528" i="2"/>
  <c r="X6496" i="2"/>
  <c r="X6464" i="2"/>
  <c r="X6432" i="2"/>
  <c r="X6400" i="2"/>
  <c r="X6368" i="2"/>
  <c r="X6336" i="2"/>
  <c r="X6304" i="2"/>
  <c r="X6272" i="2"/>
  <c r="X6240" i="2"/>
  <c r="X6208" i="2"/>
  <c r="X6176" i="2"/>
  <c r="X6144" i="2"/>
  <c r="X6112" i="2"/>
  <c r="X6080" i="2"/>
  <c r="X6048" i="2"/>
  <c r="X6016" i="2"/>
  <c r="X5984" i="2"/>
  <c r="X5952" i="2"/>
  <c r="X5920" i="2"/>
  <c r="X5888" i="2"/>
  <c r="X5856" i="2"/>
  <c r="X5824" i="2"/>
  <c r="Y7158" i="2"/>
  <c r="Y7094" i="2"/>
  <c r="Y7030" i="2"/>
  <c r="Y6966" i="2"/>
  <c r="Y6902" i="2"/>
  <c r="Y6838" i="2"/>
  <c r="Y6774" i="2"/>
  <c r="Y6710" i="2"/>
  <c r="Y6646" i="2"/>
  <c r="Y6582" i="2"/>
  <c r="Y6518" i="2"/>
  <c r="Y6454" i="2"/>
  <c r="Y6390" i="2"/>
  <c r="Y6326" i="2"/>
  <c r="Y6262" i="2"/>
  <c r="Y6198" i="2"/>
  <c r="Y6134" i="2"/>
  <c r="Y6070" i="2"/>
  <c r="Y6006" i="2"/>
  <c r="Y5942" i="2"/>
  <c r="Y5878" i="2"/>
  <c r="X5820" i="2"/>
  <c r="X5788" i="2"/>
  <c r="X5756" i="2"/>
  <c r="X5724" i="2"/>
  <c r="X5692" i="2"/>
  <c r="X5660" i="2"/>
  <c r="X5628" i="2"/>
  <c r="X5596" i="2"/>
  <c r="X5564" i="2"/>
  <c r="X5532" i="2"/>
  <c r="X5500" i="2"/>
  <c r="X5468" i="2"/>
  <c r="Y7290" i="2"/>
  <c r="Y7226" i="2"/>
  <c r="Y5820" i="2"/>
  <c r="Y5788" i="2"/>
  <c r="Y5756" i="2"/>
  <c r="Y5724" i="2"/>
  <c r="X5439" i="2"/>
  <c r="X5407" i="2"/>
  <c r="X5375" i="2"/>
  <c r="X5343" i="2"/>
  <c r="X5311" i="2"/>
  <c r="X5279" i="2"/>
  <c r="X5247" i="2"/>
  <c r="X5215" i="2"/>
  <c r="X5183" i="2"/>
  <c r="X5151" i="2"/>
  <c r="X5119" i="2"/>
  <c r="X5087" i="2"/>
  <c r="X5055" i="2"/>
  <c r="X5023" i="2"/>
  <c r="X4991" i="2"/>
  <c r="X4959" i="2"/>
  <c r="X4927" i="2"/>
  <c r="X4895" i="2"/>
  <c r="X4863" i="2"/>
  <c r="X4831" i="2"/>
  <c r="X4799" i="2"/>
  <c r="X4767" i="2"/>
  <c r="X4748" i="2"/>
  <c r="X4732" i="2"/>
  <c r="X4716" i="2"/>
  <c r="X4700" i="2"/>
  <c r="X4684" i="2"/>
  <c r="X4668" i="2"/>
  <c r="X4652" i="2"/>
  <c r="X4636" i="2"/>
  <c r="X4620" i="2"/>
  <c r="X4604" i="2"/>
  <c r="X4588" i="2"/>
  <c r="X4572" i="2"/>
  <c r="X4556" i="2"/>
  <c r="X4540" i="2"/>
  <c r="X4524" i="2"/>
  <c r="X4508" i="2"/>
  <c r="X4492" i="2"/>
  <c r="X4476" i="2"/>
  <c r="X4460" i="2"/>
  <c r="X4444" i="2"/>
  <c r="X4428" i="2"/>
  <c r="X4412" i="2"/>
  <c r="X4396" i="2"/>
  <c r="X4380" i="2"/>
  <c r="X4364" i="2"/>
  <c r="X4348" i="2"/>
  <c r="X4332" i="2"/>
  <c r="X4316" i="2"/>
  <c r="X4300" i="2"/>
  <c r="X4284" i="2"/>
  <c r="X4268" i="2"/>
  <c r="X4252" i="2"/>
  <c r="X4236" i="2"/>
  <c r="X4220" i="2"/>
  <c r="X4204" i="2"/>
  <c r="X4188" i="2"/>
  <c r="X4172" i="2"/>
  <c r="X4156" i="2"/>
  <c r="X4140" i="2"/>
  <c r="X4124" i="2"/>
  <c r="X4108" i="2"/>
  <c r="X4092" i="2"/>
  <c r="X4076" i="2"/>
  <c r="X4060" i="2"/>
  <c r="X4044" i="2"/>
  <c r="X4028" i="2"/>
  <c r="X4012" i="2"/>
  <c r="X3996" i="2"/>
  <c r="X3980" i="2"/>
  <c r="X3964" i="2"/>
  <c r="X3948" i="2"/>
  <c r="X3932" i="2"/>
  <c r="X3916" i="2"/>
  <c r="X3900" i="2"/>
  <c r="X3884" i="2"/>
  <c r="X3868" i="2"/>
  <c r="X3852" i="2"/>
  <c r="X3836" i="2"/>
  <c r="X3820" i="2"/>
  <c r="X3804" i="2"/>
  <c r="X3788" i="2"/>
  <c r="X3772" i="2"/>
  <c r="X3756" i="2"/>
  <c r="X3740" i="2"/>
  <c r="X3724" i="2"/>
  <c r="X3708" i="2"/>
  <c r="X3692" i="2"/>
  <c r="X3676" i="2"/>
  <c r="X3660" i="2"/>
  <c r="X3644" i="2"/>
  <c r="X3628" i="2"/>
  <c r="X3612" i="2"/>
  <c r="X3596" i="2"/>
  <c r="X3580" i="2"/>
  <c r="X3564" i="2"/>
  <c r="X3548" i="2"/>
  <c r="X3532" i="2"/>
  <c r="X3516" i="2"/>
  <c r="X3500" i="2"/>
  <c r="X3484" i="2"/>
  <c r="X3468" i="2"/>
  <c r="X3452" i="2"/>
  <c r="X3436" i="2"/>
  <c r="X3420" i="2"/>
  <c r="X3404" i="2"/>
  <c r="X3388" i="2"/>
  <c r="X3372" i="2"/>
  <c r="X3356" i="2"/>
  <c r="X3340" i="2"/>
  <c r="X3324" i="2"/>
  <c r="X3308" i="2"/>
  <c r="X3292" i="2"/>
  <c r="X3276" i="2"/>
  <c r="X3260" i="2"/>
  <c r="X3244" i="2"/>
  <c r="X3228" i="2"/>
  <c r="X3212" i="2"/>
  <c r="X3196" i="2"/>
  <c r="X3180" i="2"/>
  <c r="X3164" i="2"/>
  <c r="X3148" i="2"/>
  <c r="X3132" i="2"/>
  <c r="X3116" i="2"/>
  <c r="X3100" i="2"/>
  <c r="X3084" i="2"/>
  <c r="X3068" i="2"/>
  <c r="X3052" i="2"/>
  <c r="X3036" i="2"/>
  <c r="X3020" i="2"/>
  <c r="X3004" i="2"/>
  <c r="X2988" i="2"/>
  <c r="X2972" i="2"/>
  <c r="X2956" i="2"/>
  <c r="X2940" i="2"/>
  <c r="X2924" i="2"/>
  <c r="X2908" i="2"/>
  <c r="X2892" i="2"/>
  <c r="X2876" i="2"/>
  <c r="X2860" i="2"/>
  <c r="X2844" i="2"/>
  <c r="X2828" i="2"/>
  <c r="X2812" i="2"/>
  <c r="X2796" i="2"/>
  <c r="X2780" i="2"/>
  <c r="X2764" i="2"/>
  <c r="X2748" i="2"/>
  <c r="X2732" i="2"/>
  <c r="X2716" i="2"/>
  <c r="X2700" i="2"/>
  <c r="X2684" i="2"/>
  <c r="X2668" i="2"/>
  <c r="X2652" i="2"/>
  <c r="X2636" i="2"/>
  <c r="X2620" i="2"/>
  <c r="X2604" i="2"/>
  <c r="X2588" i="2"/>
  <c r="X2572" i="2"/>
  <c r="X2556" i="2"/>
  <c r="X2540" i="2"/>
  <c r="X2524" i="2"/>
  <c r="X2508" i="2"/>
  <c r="X2492" i="2"/>
  <c r="X2476" i="2"/>
  <c r="X2460" i="2"/>
  <c r="X2444" i="2"/>
  <c r="X2428" i="2"/>
  <c r="X2412" i="2"/>
  <c r="X2396" i="2"/>
  <c r="X2380" i="2"/>
  <c r="X2364" i="2"/>
  <c r="X2348" i="2"/>
  <c r="X2332" i="2"/>
  <c r="X2316" i="2"/>
  <c r="X2300" i="2"/>
  <c r="X2284" i="2"/>
  <c r="X2268" i="2"/>
  <c r="X2252" i="2"/>
  <c r="X2236" i="2"/>
  <c r="X2220" i="2"/>
  <c r="X2204" i="2"/>
  <c r="X2188" i="2"/>
  <c r="X2172" i="2"/>
  <c r="X2156" i="2"/>
  <c r="X2140" i="2"/>
  <c r="X2124" i="2"/>
  <c r="X2108" i="2"/>
  <c r="X2092" i="2"/>
  <c r="X2076" i="2"/>
  <c r="X2060" i="2"/>
  <c r="X2044" i="2"/>
  <c r="X2028" i="2"/>
  <c r="X2012" i="2"/>
  <c r="X1996" i="2"/>
  <c r="X1980" i="2"/>
  <c r="X1964" i="2"/>
  <c r="X1948" i="2"/>
  <c r="X1932" i="2"/>
  <c r="Z5435" i="2"/>
  <c r="Z5371" i="2"/>
  <c r="Z5307" i="2"/>
  <c r="Z5243" i="2"/>
  <c r="Z5179" i="2"/>
  <c r="Z5115" i="2"/>
  <c r="Z5051" i="2"/>
  <c r="Z4987" i="2"/>
  <c r="Z4923" i="2"/>
  <c r="Z4859" i="2"/>
  <c r="Z4795" i="2"/>
  <c r="Y1917" i="2"/>
  <c r="Y1901" i="2"/>
  <c r="Y1885" i="2"/>
  <c r="Y1869" i="2"/>
  <c r="Y1853" i="2"/>
  <c r="Y1837" i="2"/>
  <c r="Y1821" i="2"/>
  <c r="Y1805" i="2"/>
  <c r="Y1789" i="2"/>
  <c r="Y1773" i="2"/>
  <c r="Y1757" i="2"/>
  <c r="Y1741" i="2"/>
  <c r="Y1725" i="2"/>
  <c r="Y1709" i="2"/>
  <c r="Y1693" i="2"/>
  <c r="Y1677" i="2"/>
  <c r="Y1661" i="2"/>
  <c r="Y1645" i="2"/>
  <c r="Y1629" i="2"/>
  <c r="Y1613" i="2"/>
  <c r="Y1597" i="2"/>
  <c r="Y1581" i="2"/>
  <c r="Y1565" i="2"/>
  <c r="Y1549" i="2"/>
  <c r="Y1533" i="2"/>
  <c r="Y1517" i="2"/>
  <c r="Y1501" i="2"/>
  <c r="Y1485" i="2"/>
  <c r="Y1469" i="2"/>
  <c r="Y1453" i="2"/>
  <c r="Y1437" i="2"/>
  <c r="Y1421" i="2"/>
  <c r="Y1405" i="2"/>
  <c r="Y1389" i="2"/>
  <c r="Y1373" i="2"/>
  <c r="Y1357" i="2"/>
  <c r="Y1341" i="2"/>
  <c r="Y1325" i="2"/>
  <c r="Y1309" i="2"/>
  <c r="Y1293" i="2"/>
  <c r="Y1277" i="2"/>
  <c r="Y1261" i="2"/>
  <c r="Y1245" i="2"/>
  <c r="Y1229" i="2"/>
  <c r="Y1213" i="2"/>
  <c r="Y1197" i="2"/>
  <c r="Y1181" i="2"/>
  <c r="Y1165" i="2"/>
  <c r="Y1149" i="2"/>
  <c r="Y1133" i="2"/>
  <c r="Y1117" i="2"/>
  <c r="Y1101" i="2"/>
  <c r="Y1085" i="2"/>
  <c r="Y1069" i="2"/>
  <c r="Y1053" i="2"/>
  <c r="Y1037" i="2"/>
  <c r="Y1021" i="2"/>
  <c r="Y1005" i="2"/>
  <c r="Y989" i="2"/>
  <c r="Y973" i="2"/>
  <c r="Y957" i="2"/>
  <c r="Y941" i="2"/>
  <c r="Y925" i="2"/>
  <c r="Y909" i="2"/>
  <c r="Y893" i="2"/>
  <c r="Y877" i="2"/>
  <c r="Y861" i="2"/>
  <c r="Y845" i="2"/>
  <c r="Y829" i="2"/>
  <c r="Y813" i="2"/>
  <c r="Y797" i="2"/>
  <c r="Y781" i="2"/>
  <c r="Y765" i="2"/>
  <c r="Y749" i="2"/>
  <c r="Y733" i="2"/>
  <c r="Y717" i="2"/>
  <c r="Y701" i="2"/>
  <c r="Y685" i="2"/>
  <c r="Y669" i="2"/>
  <c r="Y653" i="2"/>
  <c r="Y637" i="2"/>
  <c r="Y621" i="2"/>
  <c r="Y605" i="2"/>
  <c r="Y589" i="2"/>
  <c r="Y573" i="2"/>
  <c r="Y557" i="2"/>
  <c r="Y541" i="2"/>
  <c r="Y525" i="2"/>
  <c r="Y509" i="2"/>
  <c r="Y493" i="2"/>
  <c r="Y477" i="2"/>
  <c r="Y461" i="2"/>
  <c r="Y445" i="2"/>
  <c r="Y429" i="2"/>
  <c r="Y413" i="2"/>
  <c r="Y397" i="2"/>
  <c r="Y381" i="2"/>
  <c r="Y365" i="2"/>
  <c r="Y349" i="2"/>
  <c r="Y333" i="2"/>
  <c r="Y317" i="2"/>
  <c r="Y301" i="2"/>
  <c r="Y285" i="2"/>
  <c r="Y269" i="2"/>
  <c r="Y253" i="2"/>
  <c r="Y237" i="2"/>
  <c r="Y221" i="2"/>
  <c r="Y205" i="2"/>
  <c r="Y189" i="2"/>
  <c r="Y173" i="2"/>
  <c r="Y157" i="2"/>
  <c r="Y141" i="2"/>
  <c r="Y125" i="2"/>
  <c r="Y109" i="2"/>
  <c r="Y10331" i="2"/>
  <c r="Y9771" i="2"/>
  <c r="Z10087" i="2"/>
  <c r="Y10148" i="2"/>
  <c r="Y9736" i="2"/>
  <c r="Z9543" i="2"/>
  <c r="Y9587" i="2"/>
  <c r="Y9459" i="2"/>
  <c r="Y9325" i="2"/>
  <c r="Y9197" i="2"/>
  <c r="Y9069" i="2"/>
  <c r="X10078" i="2"/>
  <c r="X9788" i="2"/>
  <c r="Z9824" i="2"/>
  <c r="Z9458" i="2"/>
  <c r="X9340" i="2"/>
  <c r="X9212" i="2"/>
  <c r="X9084" i="2"/>
  <c r="Z9004" i="2"/>
  <c r="Z8940" i="2"/>
  <c r="Z8876" i="2"/>
  <c r="Z8812" i="2"/>
  <c r="Z8748" i="2"/>
  <c r="Z8684" i="2"/>
  <c r="Z8620" i="2"/>
  <c r="Z8556" i="2"/>
  <c r="Z8492" i="2"/>
  <c r="Z8428" i="2"/>
  <c r="Z8364" i="2"/>
  <c r="Z8300" i="2"/>
  <c r="Z10062" i="2"/>
  <c r="X9776" i="2"/>
  <c r="Z9812" i="2"/>
  <c r="Z9452" i="2"/>
  <c r="Z9294" i="2"/>
  <c r="Z9166" i="2"/>
  <c r="Z9038" i="2"/>
  <c r="Y8939" i="2"/>
  <c r="Y8811" i="2"/>
  <c r="Y8683" i="2"/>
  <c r="Y8555" i="2"/>
  <c r="Y8427" i="2"/>
  <c r="Y8299" i="2"/>
  <c r="Z8981" i="2"/>
  <c r="Z8853" i="2"/>
  <c r="Z8725" i="2"/>
  <c r="Z8597" i="2"/>
  <c r="Z8469" i="2"/>
  <c r="Z8341" i="2"/>
  <c r="Y8198" i="2"/>
  <c r="Y8070" i="2"/>
  <c r="Y7942" i="2"/>
  <c r="Y7814" i="2"/>
  <c r="Y7688" i="2"/>
  <c r="Y7624" i="2"/>
  <c r="Y7560" i="2"/>
  <c r="Y7496" i="2"/>
  <c r="Y7432" i="2"/>
  <c r="X8180" i="2"/>
  <c r="X8116" i="2"/>
  <c r="X8052" i="2"/>
  <c r="X7988" i="2"/>
  <c r="X7924" i="2"/>
  <c r="X7860" i="2"/>
  <c r="X7796" i="2"/>
  <c r="X7732" i="2"/>
  <c r="X7668" i="2"/>
  <c r="X7604" i="2"/>
  <c r="X7540" i="2"/>
  <c r="X7476" i="2"/>
  <c r="X7412" i="2"/>
  <c r="X7348" i="2"/>
  <c r="Z7292" i="2"/>
  <c r="Z7228" i="2"/>
  <c r="Z7164" i="2"/>
  <c r="Z7132" i="2"/>
  <c r="Z7100" i="2"/>
  <c r="Z7068" i="2"/>
  <c r="Z7036" i="2"/>
  <c r="Z7004" i="2"/>
  <c r="Z6972" i="2"/>
  <c r="Z6940" i="2"/>
  <c r="Z6908" i="2"/>
  <c r="Z6876" i="2"/>
  <c r="Z6844" i="2"/>
  <c r="Z6812" i="2"/>
  <c r="Z6780" i="2"/>
  <c r="Z6748" i="2"/>
  <c r="Z6716" i="2"/>
  <c r="Z6684" i="2"/>
  <c r="Z6652" i="2"/>
  <c r="Z6620" i="2"/>
  <c r="Z6588" i="2"/>
  <c r="Z6556" i="2"/>
  <c r="Z6524" i="2"/>
  <c r="Z6492" i="2"/>
  <c r="Z6460" i="2"/>
  <c r="Z6428" i="2"/>
  <c r="Z6396" i="2"/>
  <c r="Z6364" i="2"/>
  <c r="Z6332" i="2"/>
  <c r="Z6300" i="2"/>
  <c r="Z6268" i="2"/>
  <c r="Z6236" i="2"/>
  <c r="Z6204" i="2"/>
  <c r="Z6172" i="2"/>
  <c r="Z6140" i="2"/>
  <c r="Z6108" i="2"/>
  <c r="Z6076" i="2"/>
  <c r="Z6044" i="2"/>
  <c r="Z6012" i="2"/>
  <c r="Z5980" i="2"/>
  <c r="Z5948" i="2"/>
  <c r="Z5916" i="2"/>
  <c r="Z5884" i="2"/>
  <c r="Z5852" i="2"/>
  <c r="Y7404" i="2"/>
  <c r="Y7340" i="2"/>
  <c r="Y7275" i="2"/>
  <c r="Y7211" i="2"/>
  <c r="Y7147" i="2"/>
  <c r="Y7083" i="2"/>
  <c r="Y7019" i="2"/>
  <c r="Y6955" i="2"/>
  <c r="Y6891" i="2"/>
  <c r="Y6827" i="2"/>
  <c r="Y6763" i="2"/>
  <c r="Y6699" i="2"/>
  <c r="Y6635" i="2"/>
  <c r="Y6571" i="2"/>
  <c r="Y6507" i="2"/>
  <c r="Y6443" i="2"/>
  <c r="Y6379" i="2"/>
  <c r="Y6315" i="2"/>
  <c r="Y6251" i="2"/>
  <c r="Y6187" i="2"/>
  <c r="Y6123" i="2"/>
  <c r="Y6059" i="2"/>
  <c r="Y5995" i="2"/>
  <c r="Y5931" i="2"/>
  <c r="Y5867" i="2"/>
  <c r="Z5816" i="2"/>
  <c r="Z5784" i="2"/>
  <c r="Z5752" i="2"/>
  <c r="Z5720" i="2"/>
  <c r="Z5688" i="2"/>
  <c r="Z5656" i="2"/>
  <c r="Z5624" i="2"/>
  <c r="Z5592" i="2"/>
  <c r="Z5560" i="2"/>
  <c r="Z5528" i="2"/>
  <c r="Z5496" i="2"/>
  <c r="Z5464" i="2"/>
  <c r="Y10018" i="2"/>
  <c r="X9662" i="2"/>
  <c r="X9443" i="2"/>
  <c r="Z9332" i="2"/>
  <c r="Z9204" i="2"/>
  <c r="Z9076" i="2"/>
  <c r="Y8932" i="2"/>
  <c r="Y8804" i="2"/>
  <c r="Y8676" i="2"/>
  <c r="Y8548" i="2"/>
  <c r="Y8420" i="2"/>
  <c r="Y8292" i="2"/>
  <c r="X8934" i="2"/>
  <c r="X8806" i="2"/>
  <c r="X8678" i="2"/>
  <c r="X8550" i="2"/>
  <c r="X8422" i="2"/>
  <c r="X8294" i="2"/>
  <c r="Y8191" i="2"/>
  <c r="Y8063" i="2"/>
  <c r="Y7935" i="2"/>
  <c r="Y7807" i="2"/>
  <c r="Z8220" i="2"/>
  <c r="Z8156" i="2"/>
  <c r="Z8092" i="2"/>
  <c r="Z8028" i="2"/>
  <c r="Z7964" i="2"/>
  <c r="Z7900" i="2"/>
  <c r="Z7836" i="2"/>
  <c r="Z7772" i="2"/>
  <c r="Z7708" i="2"/>
  <c r="Z7644" i="2"/>
  <c r="Z7580" i="2"/>
  <c r="Z7516" i="2"/>
  <c r="Z7452" i="2"/>
  <c r="Z7388" i="2"/>
  <c r="Z7324" i="2"/>
  <c r="X7290" i="2"/>
  <c r="X7226" i="2"/>
  <c r="X7162" i="2"/>
  <c r="X7098" i="2"/>
  <c r="X7034" i="2"/>
  <c r="X6970" i="2"/>
  <c r="X6906" i="2"/>
  <c r="X6842" i="2"/>
  <c r="X6778" i="2"/>
  <c r="X6714" i="2"/>
  <c r="X6650" i="2"/>
  <c r="X6586" i="2"/>
  <c r="X6522" i="2"/>
  <c r="X6458" i="2"/>
  <c r="X6394" i="2"/>
  <c r="X6330" i="2"/>
  <c r="X6266" i="2"/>
  <c r="X6202" i="2"/>
  <c r="X6138" i="2"/>
  <c r="X6074" i="2"/>
  <c r="X6010" i="2"/>
  <c r="X5946" i="2"/>
  <c r="X5882" i="2"/>
  <c r="Y7140" i="2"/>
  <c r="Y7012" i="2"/>
  <c r="Y6884" i="2"/>
  <c r="Y6756" i="2"/>
  <c r="Y6628" i="2"/>
  <c r="Y6500" i="2"/>
  <c r="Y6372" i="2"/>
  <c r="Y6244" i="2"/>
  <c r="Y6116" i="2"/>
  <c r="Y5988" i="2"/>
  <c r="Y5860" i="2"/>
  <c r="Z5771" i="2"/>
  <c r="Z5707" i="2"/>
  <c r="Z5643" i="2"/>
  <c r="Z5579" i="2"/>
  <c r="Z5515" i="2"/>
  <c r="Y7304" i="2"/>
  <c r="Y5795" i="2"/>
  <c r="Y5731" i="2"/>
  <c r="Y5686" i="2"/>
  <c r="Y5654" i="2"/>
  <c r="Y5622" i="2"/>
  <c r="Y5590" i="2"/>
  <c r="Y5558" i="2"/>
  <c r="Y5526" i="2"/>
  <c r="Y5494" i="2"/>
  <c r="Y5462" i="2"/>
  <c r="Y5430" i="2"/>
  <c r="Y5398" i="2"/>
  <c r="Y5366" i="2"/>
  <c r="Y5334" i="2"/>
  <c r="Y5302" i="2"/>
  <c r="Y5270" i="2"/>
  <c r="Y5238" i="2"/>
  <c r="Y5206" i="2"/>
  <c r="Y5174" i="2"/>
  <c r="Y5142" i="2"/>
  <c r="Y5110" i="2"/>
  <c r="Y5078" i="2"/>
  <c r="Y5046" i="2"/>
  <c r="Y5014" i="2"/>
  <c r="Y4982" i="2"/>
  <c r="Y4950" i="2"/>
  <c r="Y4918" i="2"/>
  <c r="Y4886" i="2"/>
  <c r="Y4854" i="2"/>
  <c r="Y4822" i="2"/>
  <c r="Y4790" i="2"/>
  <c r="Z5454" i="2"/>
  <c r="Z5390" i="2"/>
  <c r="Z5326" i="2"/>
  <c r="Z5262" i="2"/>
  <c r="Z5198" i="2"/>
  <c r="Z5134" i="2"/>
  <c r="Z5070" i="2"/>
  <c r="Z5006" i="2"/>
  <c r="Z4942" i="2"/>
  <c r="Z4878" i="2"/>
  <c r="Z4814" i="2"/>
  <c r="X4745" i="2"/>
  <c r="X4713" i="2"/>
  <c r="X4681" i="2"/>
  <c r="X4649" i="2"/>
  <c r="X4617" i="2"/>
  <c r="X4585" i="2"/>
  <c r="X4553" i="2"/>
  <c r="X4521" i="2"/>
  <c r="X4489" i="2"/>
  <c r="X4457" i="2"/>
  <c r="X4425" i="2"/>
  <c r="X4393" i="2"/>
  <c r="X4361" i="2"/>
  <c r="X4329" i="2"/>
  <c r="X4297" i="2"/>
  <c r="X4265" i="2"/>
  <c r="X4233" i="2"/>
  <c r="X4201" i="2"/>
  <c r="X4169" i="2"/>
  <c r="X4137" i="2"/>
  <c r="X4105" i="2"/>
  <c r="X4073" i="2"/>
  <c r="X4041" i="2"/>
  <c r="X4009" i="2"/>
  <c r="X3977" i="2"/>
  <c r="X3945" i="2"/>
  <c r="X3913" i="2"/>
  <c r="X3881" i="2"/>
  <c r="X3849" i="2"/>
  <c r="X3817" i="2"/>
  <c r="X3785" i="2"/>
  <c r="X3753" i="2"/>
  <c r="X3721" i="2"/>
  <c r="X3689" i="2"/>
  <c r="X3657" i="2"/>
  <c r="X3625" i="2"/>
  <c r="X3593" i="2"/>
  <c r="X3561" i="2"/>
  <c r="X3529" i="2"/>
  <c r="X3497" i="2"/>
  <c r="X3465" i="2"/>
  <c r="X3433" i="2"/>
  <c r="X3401" i="2"/>
  <c r="X3369" i="2"/>
  <c r="X3337" i="2"/>
  <c r="X3305" i="2"/>
  <c r="X3273" i="2"/>
  <c r="X3241" i="2"/>
  <c r="X3209" i="2"/>
  <c r="X3177" i="2"/>
  <c r="X3145" i="2"/>
  <c r="X3113" i="2"/>
  <c r="Z3086" i="2"/>
  <c r="Z3070" i="2"/>
  <c r="Z3054" i="2"/>
  <c r="Z3038" i="2"/>
  <c r="Z3022" i="2"/>
  <c r="Z3006" i="2"/>
  <c r="Z2990" i="2"/>
  <c r="Z2974" i="2"/>
  <c r="Z2958" i="2"/>
  <c r="Z2942" i="2"/>
  <c r="Z2926" i="2"/>
  <c r="Z2910" i="2"/>
  <c r="Z2894" i="2"/>
  <c r="Z2878" i="2"/>
  <c r="Z2862" i="2"/>
  <c r="Z2846" i="2"/>
  <c r="Z2830" i="2"/>
  <c r="Z2814" i="2"/>
  <c r="Z2798" i="2"/>
  <c r="Z2782" i="2"/>
  <c r="Z2766" i="2"/>
  <c r="Z2750" i="2"/>
  <c r="Z2734" i="2"/>
  <c r="Z2718" i="2"/>
  <c r="Z2702" i="2"/>
  <c r="Z2686" i="2"/>
  <c r="Z2670" i="2"/>
  <c r="Z2654" i="2"/>
  <c r="Z2638" i="2"/>
  <c r="Z2622" i="2"/>
  <c r="Z2606" i="2"/>
  <c r="Z2590" i="2"/>
  <c r="Z2574" i="2"/>
  <c r="Z2558" i="2"/>
  <c r="Z2542" i="2"/>
  <c r="Z2526" i="2"/>
  <c r="Z2510" i="2"/>
  <c r="Z2494" i="2"/>
  <c r="Z2478" i="2"/>
  <c r="Z2462" i="2"/>
  <c r="Z2446" i="2"/>
  <c r="Z2430" i="2"/>
  <c r="Z2414" i="2"/>
  <c r="Z2398" i="2"/>
  <c r="Z2382" i="2"/>
  <c r="Z2366" i="2"/>
  <c r="Z2350" i="2"/>
  <c r="Z2334" i="2"/>
  <c r="Z2318" i="2"/>
  <c r="Z2302" i="2"/>
  <c r="Z2286" i="2"/>
  <c r="Z2270" i="2"/>
  <c r="Z2254" i="2"/>
  <c r="Z2238" i="2"/>
  <c r="Z2222" i="2"/>
  <c r="Z2206" i="2"/>
  <c r="Z2190" i="2"/>
  <c r="Z2174" i="2"/>
  <c r="Z2158" i="2"/>
  <c r="Z2142" i="2"/>
  <c r="Z2126" i="2"/>
  <c r="Z2110" i="2"/>
  <c r="Z2094" i="2"/>
  <c r="Z2078" i="2"/>
  <c r="Z2062" i="2"/>
  <c r="Z2046" i="2"/>
  <c r="Z2030" i="2"/>
  <c r="Z2014" i="2"/>
  <c r="Z1998" i="2"/>
  <c r="Z1982" i="2"/>
  <c r="Z1966" i="2"/>
  <c r="Z1950" i="2"/>
  <c r="Z1934" i="2"/>
  <c r="Z5449" i="2"/>
  <c r="Z5385" i="2"/>
  <c r="Z5321" i="2"/>
  <c r="Z5257" i="2"/>
  <c r="Z5193" i="2"/>
  <c r="Z5129" i="2"/>
  <c r="Z5065" i="2"/>
  <c r="Z5001" i="2"/>
  <c r="Z4937" i="2"/>
  <c r="Z4873" i="2"/>
  <c r="Z4809" i="2"/>
  <c r="Y4274" i="2"/>
  <c r="Y4242" i="2"/>
  <c r="Y4210" i="2"/>
  <c r="Y4178" i="2"/>
  <c r="Y4146" i="2"/>
  <c r="Y4114" i="2"/>
  <c r="Y4082" i="2"/>
  <c r="Y4050" i="2"/>
  <c r="Y4018" i="2"/>
  <c r="Y3986" i="2"/>
  <c r="Y3954" i="2"/>
  <c r="Y3922" i="2"/>
  <c r="Y3890" i="2"/>
  <c r="Y3858" i="2"/>
  <c r="Y3826" i="2"/>
  <c r="Y3794" i="2"/>
  <c r="Y3762" i="2"/>
  <c r="Z88" i="2"/>
  <c r="Z72" i="2"/>
  <c r="Z56" i="2"/>
  <c r="Z40" i="2"/>
  <c r="Y4750" i="2"/>
  <c r="Y4718" i="2"/>
  <c r="Y4686" i="2"/>
  <c r="Y4654" i="2"/>
  <c r="Y4622" i="2"/>
  <c r="Y4590" i="2"/>
  <c r="Y4558" i="2"/>
  <c r="Y4526" i="2"/>
  <c r="Y4494" i="2"/>
  <c r="Y4462" i="2"/>
  <c r="Y4430" i="2"/>
  <c r="Y4398" i="2"/>
  <c r="Y4366" i="2"/>
  <c r="Y4334" i="2"/>
  <c r="Y4302" i="2"/>
  <c r="Y3726" i="2"/>
  <c r="Y3694" i="2"/>
  <c r="Y3662" i="2"/>
  <c r="Y3630" i="2"/>
  <c r="Y3598" i="2"/>
  <c r="Y3566" i="2"/>
  <c r="Y3534" i="2"/>
  <c r="Y3502" i="2"/>
  <c r="Y3470" i="2"/>
  <c r="Y3438" i="2"/>
  <c r="Y3406" i="2"/>
  <c r="Y3374" i="2"/>
  <c r="Y3342" i="2"/>
  <c r="Y3310" i="2"/>
  <c r="Y3278" i="2"/>
  <c r="Y3246" i="2"/>
  <c r="Y3214" i="2"/>
  <c r="Y3182" i="2"/>
  <c r="Y3150" i="2"/>
  <c r="Y3118" i="2"/>
  <c r="Y3086" i="2"/>
  <c r="Y3054" i="2"/>
  <c r="Y3022" i="2"/>
  <c r="Y2990" i="2"/>
  <c r="Y2958" i="2"/>
  <c r="Y2926" i="2"/>
  <c r="Y2894" i="2"/>
  <c r="Y2862" i="2"/>
  <c r="Y2830" i="2"/>
  <c r="Y2798" i="2"/>
  <c r="Y2766" i="2"/>
  <c r="Y2734" i="2"/>
  <c r="Y2702" i="2"/>
  <c r="Y2670" i="2"/>
  <c r="Y2638" i="2"/>
  <c r="Y2606" i="2"/>
  <c r="Y2574" i="2"/>
  <c r="Y2542" i="2"/>
  <c r="Y2510" i="2"/>
  <c r="Y2478" i="2"/>
  <c r="Y2446" i="2"/>
  <c r="Y2414" i="2"/>
  <c r="Y2382" i="2"/>
  <c r="Y2350" i="2"/>
  <c r="Y2318" i="2"/>
  <c r="Y2286" i="2"/>
  <c r="Y2254" i="2"/>
  <c r="Y2222" i="2"/>
  <c r="Y2190" i="2"/>
  <c r="Y2158" i="2"/>
  <c r="Y2126" i="2"/>
  <c r="Y2094" i="2"/>
  <c r="Y2062" i="2"/>
  <c r="Y2030" i="2"/>
  <c r="Y1998" i="2"/>
  <c r="Y1966" i="2"/>
  <c r="Y1934" i="2"/>
  <c r="X1914" i="2"/>
  <c r="X1898" i="2"/>
  <c r="X1882" i="2"/>
  <c r="X1866" i="2"/>
  <c r="X1850" i="2"/>
  <c r="X1834" i="2"/>
  <c r="X1818" i="2"/>
  <c r="X1802" i="2"/>
  <c r="X1786" i="2"/>
  <c r="X1770" i="2"/>
  <c r="X1754" i="2"/>
  <c r="X1738" i="2"/>
  <c r="X1722" i="2"/>
  <c r="X1706" i="2"/>
  <c r="X1690" i="2"/>
  <c r="X1674" i="2"/>
  <c r="X1658" i="2"/>
  <c r="X1642" i="2"/>
  <c r="X1626" i="2"/>
  <c r="X1610" i="2"/>
  <c r="X1594" i="2"/>
  <c r="X1578" i="2"/>
  <c r="X1562" i="2"/>
  <c r="X1546" i="2"/>
  <c r="X1530" i="2"/>
  <c r="X1514" i="2"/>
  <c r="X1498" i="2"/>
  <c r="X1482" i="2"/>
  <c r="X1466" i="2"/>
  <c r="X1450" i="2"/>
  <c r="X1434" i="2"/>
  <c r="X1418" i="2"/>
  <c r="X1402" i="2"/>
  <c r="X1386" i="2"/>
  <c r="X1370" i="2"/>
  <c r="X1354" i="2"/>
  <c r="X1338" i="2"/>
  <c r="X1322" i="2"/>
  <c r="X1306" i="2"/>
  <c r="X1290" i="2"/>
  <c r="X1274" i="2"/>
  <c r="X1258" i="2"/>
  <c r="X1242" i="2"/>
  <c r="X1226" i="2"/>
  <c r="X1210" i="2"/>
  <c r="X1194" i="2"/>
  <c r="X1178" i="2"/>
  <c r="X1162" i="2"/>
  <c r="X1146" i="2"/>
  <c r="X1130" i="2"/>
  <c r="X1114" i="2"/>
  <c r="X1098" i="2"/>
  <c r="X1082" i="2"/>
  <c r="X1066" i="2"/>
  <c r="X9880" i="2"/>
  <c r="Y9983" i="2"/>
  <c r="Z9429" i="2"/>
  <c r="Z9320" i="2"/>
  <c r="Z9192" i="2"/>
  <c r="Z9064" i="2"/>
  <c r="Y8914" i="2"/>
  <c r="Y8786" i="2"/>
  <c r="Y8658" i="2"/>
  <c r="Y8530" i="2"/>
  <c r="Y8402" i="2"/>
  <c r="Y8274" i="2"/>
  <c r="Z8879" i="2"/>
  <c r="Z8751" i="2"/>
  <c r="Z8623" i="2"/>
  <c r="Z8495" i="2"/>
  <c r="Z8367" i="2"/>
  <c r="Z8239" i="2"/>
  <c r="Y8109" i="2"/>
  <c r="Y7981" i="2"/>
  <c r="Y7853" i="2"/>
  <c r="Y7725" i="2"/>
  <c r="X8193" i="2"/>
  <c r="X8129" i="2"/>
  <c r="X8065" i="2"/>
  <c r="X8001" i="2"/>
  <c r="X7937" i="2"/>
  <c r="X7873" i="2"/>
  <c r="X7809" i="2"/>
  <c r="X7745" i="2"/>
  <c r="X7681" i="2"/>
  <c r="X7617" i="2"/>
  <c r="X7553" i="2"/>
  <c r="X7489" i="2"/>
  <c r="X7425" i="2"/>
  <c r="X7361" i="2"/>
  <c r="X7284" i="2"/>
  <c r="X7220" i="2"/>
  <c r="X7156" i="2"/>
  <c r="X7092" i="2"/>
  <c r="X7028" i="2"/>
  <c r="X6964" i="2"/>
  <c r="X6900" i="2"/>
  <c r="X6836" i="2"/>
  <c r="X6772" i="2"/>
  <c r="X6708" i="2"/>
  <c r="X6644" i="2"/>
  <c r="X6580" i="2"/>
  <c r="X6516" i="2"/>
  <c r="X6452" i="2"/>
  <c r="X6388" i="2"/>
  <c r="X6324" i="2"/>
  <c r="X6260" i="2"/>
  <c r="X6196" i="2"/>
  <c r="X6132" i="2"/>
  <c r="X6068" i="2"/>
  <c r="X6004" i="2"/>
  <c r="X5940" i="2"/>
  <c r="X5876" i="2"/>
  <c r="Y7186" i="2"/>
  <c r="Y7058" i="2"/>
  <c r="Y6930" i="2"/>
  <c r="Y6802" i="2"/>
  <c r="Y6674" i="2"/>
  <c r="Y6546" i="2"/>
  <c r="Y6418" i="2"/>
  <c r="Y6290" i="2"/>
  <c r="Y6162" i="2"/>
  <c r="Y6034" i="2"/>
  <c r="Y5906" i="2"/>
  <c r="X5808" i="2"/>
  <c r="X5744" i="2"/>
  <c r="X5680" i="2"/>
  <c r="X5616" i="2"/>
  <c r="X5552" i="2"/>
  <c r="X5488" i="2"/>
  <c r="Y7222" i="2"/>
  <c r="Y5786" i="2"/>
  <c r="Y5722" i="2"/>
  <c r="X5427" i="2"/>
  <c r="X5363" i="2"/>
  <c r="X5299" i="2"/>
  <c r="X5235" i="2"/>
  <c r="X5171" i="2"/>
  <c r="X5107" i="2"/>
  <c r="X5043" i="2"/>
  <c r="X4979" i="2"/>
  <c r="X4915" i="2"/>
  <c r="X4851" i="2"/>
  <c r="X4787" i="2"/>
  <c r="Z4731" i="2"/>
  <c r="Z4699" i="2"/>
  <c r="Z4667" i="2"/>
  <c r="Z4635" i="2"/>
  <c r="Z4603" i="2"/>
  <c r="Z4571" i="2"/>
  <c r="Z4539" i="2"/>
  <c r="Z4507" i="2"/>
  <c r="Z4475" i="2"/>
  <c r="Z4443" i="2"/>
  <c r="Z4411" i="2"/>
  <c r="Z4379" i="2"/>
  <c r="Z4347" i="2"/>
  <c r="Z4315" i="2"/>
  <c r="Z4283" i="2"/>
  <c r="Z4251" i="2"/>
  <c r="Z4219" i="2"/>
  <c r="Z4187" i="2"/>
  <c r="Z4155" i="2"/>
  <c r="Z4123" i="2"/>
  <c r="Z4091" i="2"/>
  <c r="Z4059" i="2"/>
  <c r="Z4027" i="2"/>
  <c r="Z3995" i="2"/>
  <c r="Z3963" i="2"/>
  <c r="Z3931" i="2"/>
  <c r="Z3899" i="2"/>
  <c r="Z3867" i="2"/>
  <c r="Z3835" i="2"/>
  <c r="Z3803" i="2"/>
  <c r="Z3771" i="2"/>
  <c r="Z3739" i="2"/>
  <c r="Z3707" i="2"/>
  <c r="Z3675" i="2"/>
  <c r="Z3643" i="2"/>
  <c r="Z3611" i="2"/>
  <c r="Z3579" i="2"/>
  <c r="Z3547" i="2"/>
  <c r="Z3515" i="2"/>
  <c r="Z3483" i="2"/>
  <c r="Z3451" i="2"/>
  <c r="Z3419" i="2"/>
  <c r="Z3387" i="2"/>
  <c r="Z3355" i="2"/>
  <c r="Z3323" i="2"/>
  <c r="Z3291" i="2"/>
  <c r="Z3259" i="2"/>
  <c r="Z3227" i="2"/>
  <c r="Z3195" i="2"/>
  <c r="Z3163" i="2"/>
  <c r="Z3131" i="2"/>
  <c r="Z3099" i="2"/>
  <c r="Z3067" i="2"/>
  <c r="Z3035" i="2"/>
  <c r="Z3003" i="2"/>
  <c r="Z2971" i="2"/>
  <c r="Z2939" i="2"/>
  <c r="Z2907" i="2"/>
  <c r="Z2875" i="2"/>
  <c r="Z2843" i="2"/>
  <c r="Z2811" i="2"/>
  <c r="Z2779" i="2"/>
  <c r="Z2747" i="2"/>
  <c r="Z2715" i="2"/>
  <c r="Z2683" i="2"/>
  <c r="Z2651" i="2"/>
  <c r="Z2619" i="2"/>
  <c r="Z2587" i="2"/>
  <c r="Z2555" i="2"/>
  <c r="Z2523" i="2"/>
  <c r="Z2491" i="2"/>
  <c r="Z2459" i="2"/>
  <c r="Z2427" i="2"/>
  <c r="Z2395" i="2"/>
  <c r="Z2363" i="2"/>
  <c r="Z2331" i="2"/>
  <c r="Z2299" i="2"/>
  <c r="Z2267" i="2"/>
  <c r="Z2235" i="2"/>
  <c r="Z2203" i="2"/>
  <c r="Z2171" i="2"/>
  <c r="Z2139" i="2"/>
  <c r="Z2107" i="2"/>
  <c r="Z2075" i="2"/>
  <c r="Z2043" i="2"/>
  <c r="Z2011" i="2"/>
  <c r="Z1979" i="2"/>
  <c r="Z1947" i="2"/>
  <c r="Z5431" i="2"/>
  <c r="Z5303" i="2"/>
  <c r="Z5175" i="2"/>
  <c r="Z5047" i="2"/>
  <c r="Z4919" i="2"/>
  <c r="Z4791" i="2"/>
  <c r="Y1892" i="2"/>
  <c r="Y1860" i="2"/>
  <c r="Y1828" i="2"/>
  <c r="Y1796" i="2"/>
  <c r="Y1764" i="2"/>
  <c r="Y1732" i="2"/>
  <c r="Y1700" i="2"/>
  <c r="Y1668" i="2"/>
  <c r="Y1636" i="2"/>
  <c r="Y1604" i="2"/>
  <c r="Y1580" i="2"/>
  <c r="Y1548" i="2"/>
  <c r="Y1516" i="2"/>
  <c r="Y1484" i="2"/>
  <c r="Y1452" i="2"/>
  <c r="Y1420" i="2"/>
  <c r="Y1388" i="2"/>
  <c r="Y1356" i="2"/>
  <c r="Y1324" i="2"/>
  <c r="Y1292" i="2"/>
  <c r="Y1260" i="2"/>
  <c r="Y1228" i="2"/>
  <c r="Y1196" i="2"/>
  <c r="Y1164" i="2"/>
  <c r="Y1132" i="2"/>
  <c r="Y1100" i="2"/>
  <c r="Y1068" i="2"/>
  <c r="Y1036" i="2"/>
  <c r="Y1004" i="2"/>
  <c r="Y972" i="2"/>
  <c r="Y940" i="2"/>
  <c r="Y908" i="2"/>
  <c r="Y876" i="2"/>
  <c r="Y844" i="2"/>
  <c r="Y812" i="2"/>
  <c r="Y780" i="2"/>
  <c r="Y748" i="2"/>
  <c r="Y716" i="2"/>
  <c r="Y684" i="2"/>
  <c r="Y652" i="2"/>
  <c r="Y620" i="2"/>
  <c r="Y588" i="2"/>
  <c r="Y556" i="2"/>
  <c r="Y524" i="2"/>
  <c r="Y492" i="2"/>
  <c r="Y460" i="2"/>
  <c r="Y428" i="2"/>
  <c r="Y396" i="2"/>
  <c r="Y364" i="2"/>
  <c r="Y332" i="2"/>
  <c r="Y300" i="2"/>
  <c r="Y268" i="2"/>
  <c r="Y236" i="2"/>
  <c r="Y204" i="2"/>
  <c r="Z172" i="2"/>
  <c r="Z140" i="2"/>
  <c r="Z108" i="2"/>
  <c r="X5414" i="2"/>
  <c r="X5350" i="2"/>
  <c r="X5286" i="2"/>
  <c r="X5222" i="2"/>
  <c r="X5158" i="2"/>
  <c r="X5094" i="2"/>
  <c r="X5030" i="2"/>
  <c r="X4966" i="2"/>
  <c r="X4902" i="2"/>
  <c r="X4838" i="2"/>
  <c r="X4774" i="2"/>
  <c r="Y4709" i="2"/>
  <c r="Y4645" i="2"/>
  <c r="Y4581" i="2"/>
  <c r="Y4517" i="2"/>
  <c r="Y4453" i="2"/>
  <c r="Y4389" i="2"/>
  <c r="Y4325" i="2"/>
  <c r="Y4261" i="2"/>
  <c r="Y4197" i="2"/>
  <c r="Y4133" i="2"/>
  <c r="Y4069" i="2"/>
  <c r="Y4005" i="2"/>
  <c r="Y3941" i="2"/>
  <c r="Y3877" i="2"/>
  <c r="Y3813" i="2"/>
  <c r="Y3749" i="2"/>
  <c r="Y3685" i="2"/>
  <c r="Y3621" i="2"/>
  <c r="Y3557" i="2"/>
  <c r="Y3493" i="2"/>
  <c r="Y3429" i="2"/>
  <c r="Y3365" i="2"/>
  <c r="Y3301" i="2"/>
  <c r="Y3237" i="2"/>
  <c r="Y3173" i="2"/>
  <c r="Y3109" i="2"/>
  <c r="Y3045" i="2"/>
  <c r="Y2981" i="2"/>
  <c r="Y2917" i="2"/>
  <c r="Y2853" i="2"/>
  <c r="Y2789" i="2"/>
  <c r="Y2725" i="2"/>
  <c r="Y2661" i="2"/>
  <c r="Y2597" i="2"/>
  <c r="Y2533" i="2"/>
  <c r="Y2469" i="2"/>
  <c r="Y2405" i="2"/>
  <c r="Y2341" i="2"/>
  <c r="Y2277" i="2"/>
  <c r="Y2213" i="2"/>
  <c r="Y2149" i="2"/>
  <c r="Y2085" i="2"/>
  <c r="Y2021" i="2"/>
  <c r="Y1957" i="2"/>
  <c r="X1911" i="2"/>
  <c r="X1879" i="2"/>
  <c r="X1847" i="2"/>
  <c r="X1815" i="2"/>
  <c r="X1783" i="2"/>
  <c r="X1751" i="2"/>
  <c r="X1719" i="2"/>
  <c r="X1687" i="2"/>
  <c r="X1655" i="2"/>
  <c r="X1623" i="2"/>
  <c r="X1591" i="2"/>
  <c r="X1559" i="2"/>
  <c r="X1527" i="2"/>
  <c r="X1495" i="2"/>
  <c r="X1463" i="2"/>
  <c r="X1431" i="2"/>
  <c r="X1399" i="2"/>
  <c r="X1367" i="2"/>
  <c r="X1335" i="2"/>
  <c r="X1303" i="2"/>
  <c r="X1271" i="2"/>
  <c r="X1239" i="2"/>
  <c r="X1207" i="2"/>
  <c r="X1175" i="2"/>
  <c r="X1143" i="2"/>
  <c r="X1111" i="2"/>
  <c r="X1079" i="2"/>
  <c r="Z1052" i="2"/>
  <c r="Z1036" i="2"/>
  <c r="Z1020" i="2"/>
  <c r="Z1004" i="2"/>
  <c r="Z988" i="2"/>
  <c r="Z972" i="2"/>
  <c r="Z956" i="2"/>
  <c r="Z940" i="2"/>
  <c r="Z924" i="2"/>
  <c r="Z908" i="2"/>
  <c r="Z892" i="2"/>
  <c r="Z876" i="2"/>
  <c r="Z860" i="2"/>
  <c r="Z844" i="2"/>
  <c r="Z828" i="2"/>
  <c r="Z812" i="2"/>
  <c r="Z796" i="2"/>
  <c r="Z780" i="2"/>
  <c r="Z764" i="2"/>
  <c r="Z748" i="2"/>
  <c r="Z732" i="2"/>
  <c r="Z716" i="2"/>
  <c r="Z700" i="2"/>
  <c r="Z684" i="2"/>
  <c r="Z668" i="2"/>
  <c r="Z652" i="2"/>
  <c r="Z636" i="2"/>
  <c r="Z620" i="2"/>
  <c r="Z604" i="2"/>
  <c r="Z588" i="2"/>
  <c r="Z572" i="2"/>
  <c r="Z556" i="2"/>
  <c r="Z540" i="2"/>
  <c r="Z524" i="2"/>
  <c r="Z508" i="2"/>
  <c r="Z492" i="2"/>
  <c r="Z476" i="2"/>
  <c r="Z460" i="2"/>
  <c r="Z444" i="2"/>
  <c r="Z428" i="2"/>
  <c r="Z412" i="2"/>
  <c r="Z396" i="2"/>
  <c r="Z380" i="2"/>
  <c r="Z364" i="2"/>
  <c r="Z348" i="2"/>
  <c r="Z332" i="2"/>
  <c r="Z316" i="2"/>
  <c r="Z300" i="2"/>
  <c r="Z284" i="2"/>
  <c r="Z268" i="2"/>
  <c r="Z252" i="2"/>
  <c r="Z236" i="2"/>
  <c r="Z220" i="2"/>
  <c r="X197" i="2"/>
  <c r="X198" i="2"/>
  <c r="Y172" i="2"/>
  <c r="Y140" i="2"/>
  <c r="Y108" i="2"/>
  <c r="Y9970" i="2"/>
  <c r="X9654" i="2"/>
  <c r="X9371" i="2"/>
  <c r="X9243" i="2"/>
  <c r="X9115" i="2"/>
  <c r="Y8990" i="2"/>
  <c r="Y8862" i="2"/>
  <c r="Y8734" i="2"/>
  <c r="Y8606" i="2"/>
  <c r="Y8478" i="2"/>
  <c r="Y8350" i="2"/>
  <c r="X8930" i="2"/>
  <c r="X8802" i="2"/>
  <c r="X8674" i="2"/>
  <c r="X8546" i="2"/>
  <c r="X8418" i="2"/>
  <c r="X8290" i="2"/>
  <c r="Y8185" i="2"/>
  <c r="Y8057" i="2"/>
  <c r="Y7929" i="2"/>
  <c r="Y7801" i="2"/>
  <c r="Z8218" i="2"/>
  <c r="Z8154" i="2"/>
  <c r="Z8090" i="2"/>
  <c r="Z8026" i="2"/>
  <c r="Z7962" i="2"/>
  <c r="Z7898" i="2"/>
  <c r="Z7834" i="2"/>
  <c r="Z7770" i="2"/>
  <c r="Z7706" i="2"/>
  <c r="Z7642" i="2"/>
  <c r="Z7578" i="2"/>
  <c r="Z7514" i="2"/>
  <c r="Z7450" i="2"/>
  <c r="Z7386" i="2"/>
  <c r="Z7309" i="2"/>
  <c r="Z7245" i="2"/>
  <c r="Z7181" i="2"/>
  <c r="Z7117" i="2"/>
  <c r="Z7053" i="2"/>
  <c r="Z6989" i="2"/>
  <c r="Z6925" i="2"/>
  <c r="Z6861" i="2"/>
  <c r="Z6797" i="2"/>
  <c r="Z6733" i="2"/>
  <c r="Z6669" i="2"/>
  <c r="Z6605" i="2"/>
  <c r="Z6541" i="2"/>
  <c r="Z6477" i="2"/>
  <c r="Z6413" i="2"/>
  <c r="Z6349" i="2"/>
  <c r="Z6285" i="2"/>
  <c r="Z6221" i="2"/>
  <c r="Z6157" i="2"/>
  <c r="Z6093" i="2"/>
  <c r="Z6029" i="2"/>
  <c r="Z5965" i="2"/>
  <c r="Z5901" i="2"/>
  <c r="Z5837" i="2"/>
  <c r="Y7070" i="2"/>
  <c r="Y6942" i="2"/>
  <c r="Y6814" i="2"/>
  <c r="Y6686" i="2"/>
  <c r="Y6558" i="2"/>
  <c r="Y6430" i="2"/>
  <c r="Y6302" i="2"/>
  <c r="Y6174" i="2"/>
  <c r="Y6046" i="2"/>
  <c r="Y5918" i="2"/>
  <c r="X5812" i="2"/>
  <c r="X5748" i="2"/>
  <c r="X5684" i="2"/>
  <c r="X5620" i="2"/>
  <c r="X5556" i="2"/>
  <c r="X5492" i="2"/>
  <c r="Y7234" i="2"/>
  <c r="Y5760" i="2"/>
  <c r="Z5452" i="2"/>
  <c r="Z5388" i="2"/>
  <c r="Z5324" i="2"/>
  <c r="Z5260" i="2"/>
  <c r="Z5196" i="2"/>
  <c r="Z5132" i="2"/>
  <c r="Z5068" i="2"/>
  <c r="Z5004" i="2"/>
  <c r="Z4940" i="2"/>
  <c r="Z4876" i="2"/>
  <c r="Z4812" i="2"/>
  <c r="X4744" i="2"/>
  <c r="X4712" i="2"/>
  <c r="X4680" i="2"/>
  <c r="X4648" i="2"/>
  <c r="X4616" i="2"/>
  <c r="X4584" i="2"/>
  <c r="X4552" i="2"/>
  <c r="X4520" i="2"/>
  <c r="X4488" i="2"/>
  <c r="X4456" i="2"/>
  <c r="X4424" i="2"/>
  <c r="X4392" i="2"/>
  <c r="X4360" i="2"/>
  <c r="X4328" i="2"/>
  <c r="X4296" i="2"/>
  <c r="X4264" i="2"/>
  <c r="X4232" i="2"/>
  <c r="X4200" i="2"/>
  <c r="X4168" i="2"/>
  <c r="X4136" i="2"/>
  <c r="X4104" i="2"/>
  <c r="X4072" i="2"/>
  <c r="X4040" i="2"/>
  <c r="X4008" i="2"/>
  <c r="X3976" i="2"/>
  <c r="X3944" i="2"/>
  <c r="X3912" i="2"/>
  <c r="X3880" i="2"/>
  <c r="X3848" i="2"/>
  <c r="X3816" i="2"/>
  <c r="X3784" i="2"/>
  <c r="X3752" i="2"/>
  <c r="X3720" i="2"/>
  <c r="X3688" i="2"/>
  <c r="X3656" i="2"/>
  <c r="X3624" i="2"/>
  <c r="X3592" i="2"/>
  <c r="X3560" i="2"/>
  <c r="X3528" i="2"/>
  <c r="X3496" i="2"/>
  <c r="X3464" i="2"/>
  <c r="X3432" i="2"/>
  <c r="X3400" i="2"/>
  <c r="X3368" i="2"/>
  <c r="X3336" i="2"/>
  <c r="X3304" i="2"/>
  <c r="X3272" i="2"/>
  <c r="X3240" i="2"/>
  <c r="X3208" i="2"/>
  <c r="X3176" i="2"/>
  <c r="X3144" i="2"/>
  <c r="X3112" i="2"/>
  <c r="X3080" i="2"/>
  <c r="X3048" i="2"/>
  <c r="X3016" i="2"/>
  <c r="X2984" i="2"/>
  <c r="X2952" i="2"/>
  <c r="X2920" i="2"/>
  <c r="X2888" i="2"/>
  <c r="X2856" i="2"/>
  <c r="X2824" i="2"/>
  <c r="X2792" i="2"/>
  <c r="X2760" i="2"/>
  <c r="X2728" i="2"/>
  <c r="X2696" i="2"/>
  <c r="X2664" i="2"/>
  <c r="X2632" i="2"/>
  <c r="X2600" i="2"/>
  <c r="X2568" i="2"/>
  <c r="X2536" i="2"/>
  <c r="X2504" i="2"/>
  <c r="X2472" i="2"/>
  <c r="X2440" i="2"/>
  <c r="X2408" i="2"/>
  <c r="X2376" i="2"/>
  <c r="X2344" i="2"/>
  <c r="X2312" i="2"/>
  <c r="X2280" i="2"/>
  <c r="X2248" i="2"/>
  <c r="X2216" i="2"/>
  <c r="X2184" i="2"/>
  <c r="X2152" i="2"/>
  <c r="X2120" i="2"/>
  <c r="X2088" i="2"/>
  <c r="X2056" i="2"/>
  <c r="X2024" i="2"/>
  <c r="X1992" i="2"/>
  <c r="X1960" i="2"/>
  <c r="X1928" i="2"/>
  <c r="Z5379" i="2"/>
  <c r="Z5251" i="2"/>
  <c r="Z5123" i="2"/>
  <c r="Z4995" i="2"/>
  <c r="Z4867" i="2"/>
  <c r="Y1911" i="2"/>
  <c r="Y1879" i="2"/>
  <c r="Y1847" i="2"/>
  <c r="Y1815" i="2"/>
  <c r="Y1783" i="2"/>
  <c r="Y1751" i="2"/>
  <c r="Y1719" i="2"/>
  <c r="Y1687" i="2"/>
  <c r="Y1655" i="2"/>
  <c r="Y1623" i="2"/>
  <c r="Y1591" i="2"/>
  <c r="Y1559" i="2"/>
  <c r="Y1527" i="2"/>
  <c r="Y1495" i="2"/>
  <c r="Y1463" i="2"/>
  <c r="Y1431" i="2"/>
  <c r="Y1399" i="2"/>
  <c r="Y1367" i="2"/>
  <c r="Y1335" i="2"/>
  <c r="Y1303" i="2"/>
  <c r="Y1271" i="2"/>
  <c r="Y1239" i="2"/>
  <c r="Y1207" i="2"/>
  <c r="Y1175" i="2"/>
  <c r="Y1143" i="2"/>
  <c r="Y1111" i="2"/>
  <c r="Y1079" i="2"/>
  <c r="Y1047" i="2"/>
  <c r="Y1015" i="2"/>
  <c r="Y983" i="2"/>
  <c r="Y951" i="2"/>
  <c r="Y919" i="2"/>
  <c r="Y887" i="2"/>
  <c r="Y855" i="2"/>
  <c r="Y823" i="2"/>
  <c r="Y791" i="2"/>
  <c r="Y759" i="2"/>
  <c r="Y727" i="2"/>
  <c r="Y695" i="2"/>
  <c r="Y663" i="2"/>
  <c r="Y631" i="2"/>
  <c r="Y599" i="2"/>
  <c r="Y567" i="2"/>
  <c r="Y535" i="2"/>
  <c r="Y503" i="2"/>
  <c r="Y471" i="2"/>
  <c r="Y439" i="2"/>
  <c r="Y407" i="2"/>
  <c r="Y375" i="2"/>
  <c r="Y343" i="2"/>
  <c r="Y311" i="2"/>
  <c r="Y279" i="2"/>
  <c r="Y247" i="2"/>
  <c r="Y215" i="2"/>
  <c r="Y183" i="2"/>
  <c r="Y151" i="2"/>
  <c r="Y119" i="2"/>
  <c r="X5448" i="2"/>
  <c r="X5416" i="2"/>
  <c r="X5384" i="2"/>
  <c r="X5352" i="2"/>
  <c r="X5320" i="2"/>
  <c r="X5288" i="2"/>
  <c r="X5256" i="2"/>
  <c r="X5224" i="2"/>
  <c r="X5192" i="2"/>
  <c r="X5160" i="2"/>
  <c r="X5128" i="2"/>
  <c r="X5096" i="2"/>
  <c r="X5064" i="2"/>
  <c r="X5032" i="2"/>
  <c r="X5000" i="2"/>
  <c r="X4968" i="2"/>
  <c r="X4936" i="2"/>
  <c r="X4904" i="2"/>
  <c r="X4872" i="2"/>
  <c r="X4840" i="2"/>
  <c r="X4808" i="2"/>
  <c r="X4776" i="2"/>
  <c r="Y4743" i="2"/>
  <c r="Y4711" i="2"/>
  <c r="Y4679" i="2"/>
  <c r="Y4647" i="2"/>
  <c r="Y4615" i="2"/>
  <c r="Y4583" i="2"/>
  <c r="Y4551" i="2"/>
  <c r="Y4519" i="2"/>
  <c r="Y4487" i="2"/>
  <c r="Y4455" i="2"/>
  <c r="Y4423" i="2"/>
  <c r="Y4391" i="2"/>
  <c r="Y4359" i="2"/>
  <c r="Y4327" i="2"/>
  <c r="Y4295" i="2"/>
  <c r="Y4263" i="2"/>
  <c r="Y4231" i="2"/>
  <c r="Y4199" i="2"/>
  <c r="Y4167" i="2"/>
  <c r="Y4135" i="2"/>
  <c r="Y4103" i="2"/>
  <c r="Y4071" i="2"/>
  <c r="Y4039" i="2"/>
  <c r="Y4007" i="2"/>
  <c r="Y3975" i="2"/>
  <c r="Y3943" i="2"/>
  <c r="Y3911" i="2"/>
  <c r="Y3879" i="2"/>
  <c r="Y3847" i="2"/>
  <c r="Y3815" i="2"/>
  <c r="Y3783" i="2"/>
  <c r="Y3751" i="2"/>
  <c r="Y3719" i="2"/>
  <c r="Y3687" i="2"/>
  <c r="Y3655" i="2"/>
  <c r="Y3623" i="2"/>
  <c r="Y3591" i="2"/>
  <c r="Y3559" i="2"/>
  <c r="Y3527" i="2"/>
  <c r="Y3495" i="2"/>
  <c r="Y3463" i="2"/>
  <c r="Y3431" i="2"/>
  <c r="Y3399" i="2"/>
  <c r="Y3367" i="2"/>
  <c r="Y3335" i="2"/>
  <c r="Y3303" i="2"/>
  <c r="Y3271" i="2"/>
  <c r="Y3239" i="2"/>
  <c r="Y3207" i="2"/>
  <c r="Y3175" i="2"/>
  <c r="Y3143" i="2"/>
  <c r="Y3111" i="2"/>
  <c r="Y3079" i="2"/>
  <c r="Y3047" i="2"/>
  <c r="Y3015" i="2"/>
  <c r="Y2983" i="2"/>
  <c r="Y2951" i="2"/>
  <c r="Y2919" i="2"/>
  <c r="Y2887" i="2"/>
  <c r="Y2855" i="2"/>
  <c r="Y2823" i="2"/>
  <c r="Y2791" i="2"/>
  <c r="Y2759" i="2"/>
  <c r="Y2727" i="2"/>
  <c r="Y2695" i="2"/>
  <c r="Y2663" i="2"/>
  <c r="Y2631" i="2"/>
  <c r="Y2599" i="2"/>
  <c r="Y2567" i="2"/>
  <c r="Y2535" i="2"/>
  <c r="Y2503" i="2"/>
  <c r="Y2471" i="2"/>
  <c r="Y2439" i="2"/>
  <c r="Y2407" i="2"/>
  <c r="Y2375" i="2"/>
  <c r="Y2343" i="2"/>
  <c r="Y2311" i="2"/>
  <c r="Y2279" i="2"/>
  <c r="Y2247" i="2"/>
  <c r="Y2215" i="2"/>
  <c r="Y2183" i="2"/>
  <c r="Y2151" i="2"/>
  <c r="Y2119" i="2"/>
  <c r="Y2087" i="2"/>
  <c r="Y2055" i="2"/>
  <c r="Y2023" i="2"/>
  <c r="Y1991" i="2"/>
  <c r="Y1959" i="2"/>
  <c r="Y1927" i="2"/>
  <c r="Z1906" i="2"/>
  <c r="Z1890" i="2"/>
  <c r="Z1874" i="2"/>
  <c r="Z1858" i="2"/>
  <c r="Z1842" i="2"/>
  <c r="Z1826" i="2"/>
  <c r="Z1810" i="2"/>
  <c r="Z1794" i="2"/>
  <c r="Z1778" i="2"/>
  <c r="Z1762" i="2"/>
  <c r="Z1746" i="2"/>
  <c r="Z1730" i="2"/>
  <c r="Z1714" i="2"/>
  <c r="Z1698" i="2"/>
  <c r="Z1682" i="2"/>
  <c r="Z1666" i="2"/>
  <c r="Z1650" i="2"/>
  <c r="Z1634" i="2"/>
  <c r="Z1618" i="2"/>
  <c r="Z1602" i="2"/>
  <c r="Z1586" i="2"/>
  <c r="Z1570" i="2"/>
  <c r="Z1554" i="2"/>
  <c r="Z1538" i="2"/>
  <c r="Z1522" i="2"/>
  <c r="Z1506" i="2"/>
  <c r="Z1490" i="2"/>
  <c r="Z1474" i="2"/>
  <c r="Z1458" i="2"/>
  <c r="Z1442" i="2"/>
  <c r="Z1426" i="2"/>
  <c r="Z1410" i="2"/>
  <c r="Z1394" i="2"/>
  <c r="Z1378" i="2"/>
  <c r="Z1362" i="2"/>
  <c r="Z1346" i="2"/>
  <c r="Z1330" i="2"/>
  <c r="Z1314" i="2"/>
  <c r="Z1298" i="2"/>
  <c r="Z1282" i="2"/>
  <c r="Z1266" i="2"/>
  <c r="Z1250" i="2"/>
  <c r="Z1234" i="2"/>
  <c r="Z1218" i="2"/>
  <c r="Z1202" i="2"/>
  <c r="Z1186" i="2"/>
  <c r="Z1170" i="2"/>
  <c r="Z1154" i="2"/>
  <c r="Z1138" i="2"/>
  <c r="Z1122" i="2"/>
  <c r="Z1106" i="2"/>
  <c r="Z1090" i="2"/>
  <c r="Z1074" i="2"/>
  <c r="Z1058" i="2"/>
  <c r="X1050" i="2"/>
  <c r="X1042" i="2"/>
  <c r="X1034" i="2"/>
  <c r="X1026" i="2"/>
  <c r="X1018" i="2"/>
  <c r="X1010" i="2"/>
  <c r="X1002" i="2"/>
  <c r="X994" i="2"/>
  <c r="X986" i="2"/>
  <c r="X978" i="2"/>
  <c r="X970" i="2"/>
  <c r="X962" i="2"/>
  <c r="X954" i="2"/>
  <c r="X946" i="2"/>
  <c r="X938" i="2"/>
  <c r="X930" i="2"/>
  <c r="X922" i="2"/>
  <c r="X914" i="2"/>
  <c r="X906" i="2"/>
  <c r="X898" i="2"/>
  <c r="X890" i="2"/>
  <c r="X882" i="2"/>
  <c r="X874" i="2"/>
  <c r="X866" i="2"/>
  <c r="X858" i="2"/>
  <c r="X850" i="2"/>
  <c r="X842" i="2"/>
  <c r="X834" i="2"/>
  <c r="X826" i="2"/>
  <c r="X818" i="2"/>
  <c r="X810" i="2"/>
  <c r="X802" i="2"/>
  <c r="X794" i="2"/>
  <c r="X786" i="2"/>
  <c r="X778" i="2"/>
  <c r="X770" i="2"/>
  <c r="X762" i="2"/>
  <c r="X754" i="2"/>
  <c r="X746" i="2"/>
  <c r="X738" i="2"/>
  <c r="X730" i="2"/>
  <c r="X722" i="2"/>
  <c r="X714" i="2"/>
  <c r="X706" i="2"/>
  <c r="X698" i="2"/>
  <c r="X690" i="2"/>
  <c r="X682" i="2"/>
  <c r="X674" i="2"/>
  <c r="X666" i="2"/>
  <c r="X658" i="2"/>
  <c r="X650" i="2"/>
  <c r="X642" i="2"/>
  <c r="X634" i="2"/>
  <c r="X626" i="2"/>
  <c r="X618" i="2"/>
  <c r="X610" i="2"/>
  <c r="X602" i="2"/>
  <c r="X594" i="2"/>
  <c r="X586" i="2"/>
  <c r="X578" i="2"/>
  <c r="X570" i="2"/>
  <c r="X562" i="2"/>
  <c r="X554" i="2"/>
  <c r="X546" i="2"/>
  <c r="X538" i="2"/>
  <c r="X530" i="2"/>
  <c r="X522" i="2"/>
  <c r="X514" i="2"/>
  <c r="X506" i="2"/>
  <c r="X498" i="2"/>
  <c r="X490" i="2"/>
  <c r="X482" i="2"/>
  <c r="X474" i="2"/>
  <c r="X466" i="2"/>
  <c r="X458" i="2"/>
  <c r="X450" i="2"/>
  <c r="X442" i="2"/>
  <c r="X434" i="2"/>
  <c r="X426" i="2"/>
  <c r="X418" i="2"/>
  <c r="X410" i="2"/>
  <c r="X402" i="2"/>
  <c r="X394" i="2"/>
  <c r="X386" i="2"/>
  <c r="X378" i="2"/>
  <c r="X370" i="2"/>
  <c r="X362" i="2"/>
  <c r="X354" i="2"/>
  <c r="X346" i="2"/>
  <c r="X338" i="2"/>
  <c r="X330" i="2"/>
  <c r="X322" i="2"/>
  <c r="X314" i="2"/>
  <c r="X306" i="2"/>
  <c r="X298" i="2"/>
  <c r="X290" i="2"/>
  <c r="X282" i="2"/>
  <c r="X274" i="2"/>
  <c r="X266" i="2"/>
  <c r="X258" i="2"/>
  <c r="X250" i="2"/>
  <c r="X242" i="2"/>
  <c r="X234" i="2"/>
  <c r="X226" i="2"/>
  <c r="X218" i="2"/>
  <c r="Z208" i="2"/>
  <c r="Z192" i="2"/>
  <c r="Z181" i="2"/>
  <c r="Z165" i="2"/>
  <c r="Z149" i="2"/>
  <c r="Z133" i="2"/>
  <c r="Z117" i="2"/>
  <c r="Z101" i="2"/>
  <c r="Z209" i="2"/>
  <c r="Z193" i="2"/>
  <c r="Z10303" i="2"/>
  <c r="Z10039" i="2"/>
  <c r="Y9803" i="2"/>
  <c r="X9951" i="2"/>
  <c r="X9701" i="2"/>
  <c r="X9554" i="2"/>
  <c r="Y9603" i="2"/>
  <c r="Y9475" i="2"/>
  <c r="Y9341" i="2"/>
  <c r="Y9213" i="2"/>
  <c r="Y9085" i="2"/>
  <c r="Z10163" i="2"/>
  <c r="X9867" i="2"/>
  <c r="X9565" i="2"/>
  <c r="Z9265" i="2"/>
  <c r="Z9137" i="2"/>
  <c r="Z9009" i="2"/>
  <c r="Z8988" i="2"/>
  <c r="Z8924" i="2"/>
  <c r="Z8860" i="2"/>
  <c r="Z8796" i="2"/>
  <c r="Z8732" i="2"/>
  <c r="Z8668" i="2"/>
  <c r="Z8604" i="2"/>
  <c r="Z8540" i="2"/>
  <c r="Z8476" i="2"/>
  <c r="Z8412" i="2"/>
  <c r="Z8348" i="2"/>
  <c r="Z8284" i="2"/>
  <c r="Z10139" i="2"/>
  <c r="Y10111" i="2"/>
  <c r="Y9655" i="2"/>
  <c r="X9305" i="2"/>
  <c r="X9177" i="2"/>
  <c r="X9049" i="2"/>
  <c r="Y8955" i="2"/>
  <c r="Y8827" i="2"/>
  <c r="Y8699" i="2"/>
  <c r="Y8571" i="2"/>
  <c r="Y8443" i="2"/>
  <c r="Y8315" i="2"/>
  <c r="X8992" i="2"/>
  <c r="X8864" i="2"/>
  <c r="X8736" i="2"/>
  <c r="X8608" i="2"/>
  <c r="X8480" i="2"/>
  <c r="X8352" i="2"/>
  <c r="Y8214" i="2"/>
  <c r="Y8086" i="2"/>
  <c r="Y7958" i="2"/>
  <c r="Y7830" i="2"/>
  <c r="Y7702" i="2"/>
  <c r="Y7632" i="2"/>
  <c r="Y7568" i="2"/>
  <c r="Y7504" i="2"/>
  <c r="Y7440" i="2"/>
  <c r="X8164" i="2"/>
  <c r="X8100" i="2"/>
  <c r="X8036" i="2"/>
  <c r="X7972" i="2"/>
  <c r="X7908" i="2"/>
  <c r="X7844" i="2"/>
  <c r="X7780" i="2"/>
  <c r="X7716" i="2"/>
  <c r="X7652" i="2"/>
  <c r="X7588" i="2"/>
  <c r="X7524" i="2"/>
  <c r="X7460" i="2"/>
  <c r="X7396" i="2"/>
  <c r="X7332" i="2"/>
  <c r="X7319" i="2"/>
  <c r="X7255" i="2"/>
  <c r="X7191" i="2"/>
  <c r="X7135" i="2"/>
  <c r="X7103" i="2"/>
  <c r="X7071" i="2"/>
  <c r="X7039" i="2"/>
  <c r="X7007" i="2"/>
  <c r="X6975" i="2"/>
  <c r="X6943" i="2"/>
  <c r="X6911" i="2"/>
  <c r="X6879" i="2"/>
  <c r="X6847" i="2"/>
  <c r="X6815" i="2"/>
  <c r="X6783" i="2"/>
  <c r="X6751" i="2"/>
  <c r="X6719" i="2"/>
  <c r="X6687" i="2"/>
  <c r="X6655" i="2"/>
  <c r="X6623" i="2"/>
  <c r="X6591" i="2"/>
  <c r="X6559" i="2"/>
  <c r="X6527" i="2"/>
  <c r="X6495" i="2"/>
  <c r="X6463" i="2"/>
  <c r="X6431" i="2"/>
  <c r="X6399" i="2"/>
  <c r="X6367" i="2"/>
  <c r="X6335" i="2"/>
  <c r="X6303" i="2"/>
  <c r="X6271" i="2"/>
  <c r="X6239" i="2"/>
  <c r="X6207" i="2"/>
  <c r="X6175" i="2"/>
  <c r="X6143" i="2"/>
  <c r="X6111" i="2"/>
  <c r="X6079" i="2"/>
  <c r="X6047" i="2"/>
  <c r="X6015" i="2"/>
  <c r="X5983" i="2"/>
  <c r="X5951" i="2"/>
  <c r="X5919" i="2"/>
  <c r="X5887" i="2"/>
  <c r="X5855" i="2"/>
  <c r="X5823" i="2"/>
  <c r="Y7348" i="2"/>
  <c r="Y7283" i="2"/>
  <c r="Y7219" i="2"/>
  <c r="Y7155" i="2"/>
  <c r="Y7091" i="2"/>
  <c r="Y7027" i="2"/>
  <c r="Y6963" i="2"/>
  <c r="Y6899" i="2"/>
  <c r="Y6835" i="2"/>
  <c r="Y6771" i="2"/>
  <c r="Y6707" i="2"/>
  <c r="Y6643" i="2"/>
  <c r="Y6579" i="2"/>
  <c r="Y6515" i="2"/>
  <c r="Y6451" i="2"/>
  <c r="Y6387" i="2"/>
  <c r="Y6323" i="2"/>
  <c r="Y6259" i="2"/>
  <c r="Y6195" i="2"/>
  <c r="Y6131" i="2"/>
  <c r="Y6067" i="2"/>
  <c r="Y6003" i="2"/>
  <c r="Y5939" i="2"/>
  <c r="Y5875" i="2"/>
  <c r="X5819" i="2"/>
  <c r="X5787" i="2"/>
  <c r="X5755" i="2"/>
  <c r="X5723" i="2"/>
  <c r="X5691" i="2"/>
  <c r="X5659" i="2"/>
  <c r="X5627" i="2"/>
  <c r="X5595" i="2"/>
  <c r="X5563" i="2"/>
  <c r="X5531" i="2"/>
  <c r="X5499" i="2"/>
  <c r="X5467" i="2"/>
  <c r="Y9999" i="2"/>
  <c r="Z9683" i="2"/>
  <c r="X9635" i="2"/>
  <c r="Z9389" i="2"/>
  <c r="Z9300" i="2"/>
  <c r="Z9172" i="2"/>
  <c r="Z9044" i="2"/>
  <c r="Y8948" i="2"/>
  <c r="Y8820" i="2"/>
  <c r="Y8692" i="2"/>
  <c r="Y8564" i="2"/>
  <c r="Y8436" i="2"/>
  <c r="Y8308" i="2"/>
  <c r="Z8987" i="2"/>
  <c r="Z8859" i="2"/>
  <c r="Z8731" i="2"/>
  <c r="Z8603" i="2"/>
  <c r="Z8475" i="2"/>
  <c r="Z8347" i="2"/>
  <c r="Y8207" i="2"/>
  <c r="Y8079" i="2"/>
  <c r="Y7951" i="2"/>
  <c r="Y7823" i="2"/>
  <c r="Y7695" i="2"/>
  <c r="Z8204" i="2"/>
  <c r="Z8140" i="2"/>
  <c r="Z8076" i="2"/>
  <c r="Z8012" i="2"/>
  <c r="Z7948" i="2"/>
  <c r="Z7884" i="2"/>
  <c r="Z7820" i="2"/>
  <c r="Z7756" i="2"/>
  <c r="Z7692" i="2"/>
  <c r="Z7628" i="2"/>
  <c r="Z7564" i="2"/>
  <c r="Z7500" i="2"/>
  <c r="Z7436" i="2"/>
  <c r="Z7372" i="2"/>
  <c r="Z7295" i="2"/>
  <c r="Z7231" i="2"/>
  <c r="Z7167" i="2"/>
  <c r="Z7103" i="2"/>
  <c r="Z7039" i="2"/>
  <c r="Z6975" i="2"/>
  <c r="Z6911" i="2"/>
  <c r="Z6847" i="2"/>
  <c r="Z6783" i="2"/>
  <c r="Z6719" i="2"/>
  <c r="Z6655" i="2"/>
  <c r="Z6591" i="2"/>
  <c r="Z6527" i="2"/>
  <c r="Z6463" i="2"/>
  <c r="Z6399" i="2"/>
  <c r="Z6335" i="2"/>
  <c r="Z6271" i="2"/>
  <c r="Z6207" i="2"/>
  <c r="Z6143" i="2"/>
  <c r="Z6079" i="2"/>
  <c r="Z6015" i="2"/>
  <c r="Z5951" i="2"/>
  <c r="Z5887" i="2"/>
  <c r="Z5823" i="2"/>
  <c r="Y7092" i="2"/>
  <c r="Y6964" i="2"/>
  <c r="Y6836" i="2"/>
  <c r="Y6708" i="2"/>
  <c r="Y6580" i="2"/>
  <c r="Y6452" i="2"/>
  <c r="Y6324" i="2"/>
  <c r="Y6196" i="2"/>
  <c r="Y6068" i="2"/>
  <c r="Y5940" i="2"/>
  <c r="Z5819" i="2"/>
  <c r="Z5755" i="2"/>
  <c r="Z5691" i="2"/>
  <c r="Z5627" i="2"/>
  <c r="Z5563" i="2"/>
  <c r="Z5499" i="2"/>
  <c r="Y7320" i="2"/>
  <c r="Y5803" i="2"/>
  <c r="Y5739" i="2"/>
  <c r="Y5690" i="2"/>
  <c r="Y5658" i="2"/>
  <c r="Y5626" i="2"/>
  <c r="Y5594" i="2"/>
  <c r="Y5562" i="2"/>
  <c r="Y5530" i="2"/>
  <c r="Y5498" i="2"/>
  <c r="Y5466" i="2"/>
  <c r="Y5434" i="2"/>
  <c r="Y5402" i="2"/>
  <c r="Y5370" i="2"/>
  <c r="Y5338" i="2"/>
  <c r="Y5306" i="2"/>
  <c r="Y5274" i="2"/>
  <c r="Y5242" i="2"/>
  <c r="Y5210" i="2"/>
  <c r="Y5178" i="2"/>
  <c r="Y5146" i="2"/>
  <c r="Y5114" i="2"/>
  <c r="Y5082" i="2"/>
  <c r="Y5050" i="2"/>
  <c r="Y5018" i="2"/>
  <c r="Y4986" i="2"/>
  <c r="Y4954" i="2"/>
  <c r="Y4922" i="2"/>
  <c r="Y4890" i="2"/>
  <c r="Y4858" i="2"/>
  <c r="Y4826" i="2"/>
  <c r="Y4794" i="2"/>
  <c r="Y4762" i="2"/>
  <c r="X5417" i="2"/>
  <c r="X5353" i="2"/>
  <c r="X5289" i="2"/>
  <c r="X5225" i="2"/>
  <c r="X5161" i="2"/>
  <c r="X5097" i="2"/>
  <c r="X5033" i="2"/>
  <c r="X4969" i="2"/>
  <c r="X4905" i="2"/>
  <c r="X4841" i="2"/>
  <c r="X4777" i="2"/>
  <c r="X4737" i="2"/>
  <c r="X4705" i="2"/>
  <c r="X4673" i="2"/>
  <c r="X4641" i="2"/>
  <c r="X4609" i="2"/>
  <c r="X4577" i="2"/>
  <c r="X4545" i="2"/>
  <c r="X4513" i="2"/>
  <c r="X4481" i="2"/>
  <c r="X4449" i="2"/>
  <c r="X4417" i="2"/>
  <c r="X4385" i="2"/>
  <c r="X4353" i="2"/>
  <c r="X4321" i="2"/>
  <c r="X4289" i="2"/>
  <c r="X4257" i="2"/>
  <c r="X4225" i="2"/>
  <c r="X4193" i="2"/>
  <c r="X4161" i="2"/>
  <c r="X4129" i="2"/>
  <c r="X4097" i="2"/>
  <c r="X4065" i="2"/>
  <c r="X4033" i="2"/>
  <c r="X4001" i="2"/>
  <c r="X3969" i="2"/>
  <c r="X3937" i="2"/>
  <c r="X3905" i="2"/>
  <c r="X3873" i="2"/>
  <c r="X3841" i="2"/>
  <c r="X3809" i="2"/>
  <c r="X3777" i="2"/>
  <c r="X3745" i="2"/>
  <c r="X3713" i="2"/>
  <c r="X3681" i="2"/>
  <c r="X3649" i="2"/>
  <c r="X3617" i="2"/>
  <c r="X3585" i="2"/>
  <c r="X3553" i="2"/>
  <c r="X3521" i="2"/>
  <c r="X3489" i="2"/>
  <c r="X3457" i="2"/>
  <c r="X3425" i="2"/>
  <c r="X3393" i="2"/>
  <c r="X3361" i="2"/>
  <c r="X3329" i="2"/>
  <c r="X3297" i="2"/>
  <c r="X3265" i="2"/>
  <c r="X3233" i="2"/>
  <c r="X3201" i="2"/>
  <c r="X3169" i="2"/>
  <c r="X3137" i="2"/>
  <c r="X3105" i="2"/>
  <c r="Z3082" i="2"/>
  <c r="Z3066" i="2"/>
  <c r="Z3050" i="2"/>
  <c r="Z3034" i="2"/>
  <c r="Z3018" i="2"/>
  <c r="Z3002" i="2"/>
  <c r="Z2986" i="2"/>
  <c r="Z2970" i="2"/>
  <c r="Z2954" i="2"/>
  <c r="Z2938" i="2"/>
  <c r="Z2922" i="2"/>
  <c r="Z2906" i="2"/>
  <c r="Z2890" i="2"/>
  <c r="Z2874" i="2"/>
  <c r="Z2858" i="2"/>
  <c r="Z2842" i="2"/>
  <c r="Z2826" i="2"/>
  <c r="Z2810" i="2"/>
  <c r="Z2794" i="2"/>
  <c r="Z2778" i="2"/>
  <c r="Z2762" i="2"/>
  <c r="Z2746" i="2"/>
  <c r="Z2730" i="2"/>
  <c r="Z2714" i="2"/>
  <c r="Z2698" i="2"/>
  <c r="Z2682" i="2"/>
  <c r="Z2666" i="2"/>
  <c r="Z2650" i="2"/>
  <c r="Z2634" i="2"/>
  <c r="Z2618" i="2"/>
  <c r="Z2602" i="2"/>
  <c r="Z2586" i="2"/>
  <c r="Z2570" i="2"/>
  <c r="Z2554" i="2"/>
  <c r="Z2538" i="2"/>
  <c r="Z2522" i="2"/>
  <c r="Z2506" i="2"/>
  <c r="Z2490" i="2"/>
  <c r="Z2474" i="2"/>
  <c r="Z2458" i="2"/>
  <c r="Z2442" i="2"/>
  <c r="Z2426" i="2"/>
  <c r="Z2410" i="2"/>
  <c r="Z2394" i="2"/>
  <c r="Z2378" i="2"/>
  <c r="Z2362" i="2"/>
  <c r="Z2346" i="2"/>
  <c r="Z2330" i="2"/>
  <c r="Z2314" i="2"/>
  <c r="Z2298" i="2"/>
  <c r="Z2282" i="2"/>
  <c r="Z2266" i="2"/>
  <c r="Z2250" i="2"/>
  <c r="Z2234" i="2"/>
  <c r="Z2218" i="2"/>
  <c r="Z2202" i="2"/>
  <c r="Z2186" i="2"/>
  <c r="Z2170" i="2"/>
  <c r="Z2154" i="2"/>
  <c r="Z2138" i="2"/>
  <c r="Z2122" i="2"/>
  <c r="Z2106" i="2"/>
  <c r="Z2090" i="2"/>
  <c r="Z2074" i="2"/>
  <c r="Z2058" i="2"/>
  <c r="Z2042" i="2"/>
  <c r="Z2026" i="2"/>
  <c r="Z2010" i="2"/>
  <c r="Z1994" i="2"/>
  <c r="Z1978" i="2"/>
  <c r="Z1962" i="2"/>
  <c r="Z1946" i="2"/>
  <c r="Z1930" i="2"/>
  <c r="Z5457" i="2"/>
  <c r="Z5393" i="2"/>
  <c r="Z5329" i="2"/>
  <c r="Z5265" i="2"/>
  <c r="Z5201" i="2"/>
  <c r="Z5137" i="2"/>
  <c r="Z5073" i="2"/>
  <c r="Z5009" i="2"/>
  <c r="Z4945" i="2"/>
  <c r="Z4881" i="2"/>
  <c r="Z4817" i="2"/>
  <c r="Y4278" i="2"/>
  <c r="Y4246" i="2"/>
  <c r="Y4214" i="2"/>
  <c r="Y4182" i="2"/>
  <c r="Y4150" i="2"/>
  <c r="Y4118" i="2"/>
  <c r="Y4086" i="2"/>
  <c r="Y4054" i="2"/>
  <c r="Y4022" i="2"/>
  <c r="Y3990" i="2"/>
  <c r="Y3958" i="2"/>
  <c r="Y3926" i="2"/>
  <c r="Y3894" i="2"/>
  <c r="Y3862" i="2"/>
  <c r="Y3830" i="2"/>
  <c r="Y3798" i="2"/>
  <c r="Y3766" i="2"/>
  <c r="Z90" i="2"/>
  <c r="Z74" i="2"/>
  <c r="Z58" i="2"/>
  <c r="Z42" i="2"/>
  <c r="Y4754" i="2"/>
  <c r="Y4722" i="2"/>
  <c r="Y4690" i="2"/>
  <c r="Y4658" i="2"/>
  <c r="Y4626" i="2"/>
  <c r="Y4594" i="2"/>
  <c r="Y4562" i="2"/>
  <c r="Y4530" i="2"/>
  <c r="Y4498" i="2"/>
  <c r="Y4466" i="2"/>
  <c r="Y4434" i="2"/>
  <c r="Y4402" i="2"/>
  <c r="Y4370" i="2"/>
  <c r="Y4338" i="2"/>
  <c r="Y4306" i="2"/>
  <c r="Y3730" i="2"/>
  <c r="Y3698" i="2"/>
  <c r="Y3666" i="2"/>
  <c r="Y3634" i="2"/>
  <c r="Y3602" i="2"/>
  <c r="Y3570" i="2"/>
  <c r="Y3538" i="2"/>
  <c r="Y3506" i="2"/>
  <c r="Y3474" i="2"/>
  <c r="Y3442" i="2"/>
  <c r="Y3410" i="2"/>
  <c r="Y3378" i="2"/>
  <c r="Y3346" i="2"/>
  <c r="Y3314" i="2"/>
  <c r="Y3282" i="2"/>
  <c r="Y3250" i="2"/>
  <c r="Y3218" i="2"/>
  <c r="Y3186" i="2"/>
  <c r="Y3154" i="2"/>
  <c r="Y3122" i="2"/>
  <c r="Y3090" i="2"/>
  <c r="Y3058" i="2"/>
  <c r="Y3026" i="2"/>
  <c r="Y2994" i="2"/>
  <c r="Y2962" i="2"/>
  <c r="Y2930" i="2"/>
  <c r="Y2898" i="2"/>
  <c r="Y2866" i="2"/>
  <c r="Y2834" i="2"/>
  <c r="Y2802" i="2"/>
  <c r="Y2770" i="2"/>
  <c r="Y2738" i="2"/>
  <c r="Y2706" i="2"/>
  <c r="Y2674" i="2"/>
  <c r="Y2642" i="2"/>
  <c r="Y2610" i="2"/>
  <c r="Y2578" i="2"/>
  <c r="Y2546" i="2"/>
  <c r="Y2514" i="2"/>
  <c r="Y2482" i="2"/>
  <c r="Y2450" i="2"/>
  <c r="Y2418" i="2"/>
  <c r="Y2386" i="2"/>
  <c r="Y2354" i="2"/>
  <c r="Y2322" i="2"/>
  <c r="Y2290" i="2"/>
  <c r="Y2258" i="2"/>
  <c r="Y2226" i="2"/>
  <c r="Y2194" i="2"/>
  <c r="Y2162" i="2"/>
  <c r="Y2130" i="2"/>
  <c r="Y2098" i="2"/>
  <c r="Y2066" i="2"/>
  <c r="Y2034" i="2"/>
  <c r="Y2002" i="2"/>
  <c r="Y1970" i="2"/>
  <c r="Y1938" i="2"/>
  <c r="Z1915" i="2"/>
  <c r="Z1899" i="2"/>
  <c r="Z1883" i="2"/>
  <c r="Z1867" i="2"/>
  <c r="Z1851" i="2"/>
  <c r="Z1835" i="2"/>
  <c r="Z1819" i="2"/>
  <c r="Z1803" i="2"/>
  <c r="Z1787" i="2"/>
  <c r="Z1771" i="2"/>
  <c r="Z1755" i="2"/>
  <c r="Z1739" i="2"/>
  <c r="Z1723" i="2"/>
  <c r="Z1707" i="2"/>
  <c r="Z1691" i="2"/>
  <c r="Z1675" i="2"/>
  <c r="Z1659" i="2"/>
  <c r="Z1643" i="2"/>
  <c r="Z1627" i="2"/>
  <c r="Z1611" i="2"/>
  <c r="Z1595" i="2"/>
  <c r="Z1579" i="2"/>
  <c r="Z1563" i="2"/>
  <c r="Z1547" i="2"/>
  <c r="Z1531" i="2"/>
  <c r="Z1515" i="2"/>
  <c r="Z1499" i="2"/>
  <c r="Z1483" i="2"/>
  <c r="Z1467" i="2"/>
  <c r="Z1451" i="2"/>
  <c r="Z1435" i="2"/>
  <c r="Z1419" i="2"/>
  <c r="Z1403" i="2"/>
  <c r="Z1387" i="2"/>
  <c r="Z1371" i="2"/>
  <c r="X6718" i="2"/>
  <c r="X6686" i="2"/>
  <c r="X6654" i="2"/>
  <c r="X6622" i="2"/>
  <c r="X6590" i="2"/>
  <c r="X6558" i="2"/>
  <c r="X6526" i="2"/>
  <c r="X6494" i="2"/>
  <c r="X6462" i="2"/>
  <c r="X6430" i="2"/>
  <c r="X6398" i="2"/>
  <c r="X6366" i="2"/>
  <c r="X6334" i="2"/>
  <c r="X6302" i="2"/>
  <c r="X6270" i="2"/>
  <c r="X6238" i="2"/>
  <c r="X6206" i="2"/>
  <c r="X6174" i="2"/>
  <c r="X6142" i="2"/>
  <c r="X6110" i="2"/>
  <c r="X6078" i="2"/>
  <c r="X6046" i="2"/>
  <c r="X6014" i="2"/>
  <c r="X5982" i="2"/>
  <c r="X5950" i="2"/>
  <c r="X5918" i="2"/>
  <c r="X5886" i="2"/>
  <c r="X5854" i="2"/>
  <c r="Y7184" i="2"/>
  <c r="Y7120" i="2"/>
  <c r="Y7056" i="2"/>
  <c r="Y6992" i="2"/>
  <c r="Y6928" i="2"/>
  <c r="Y6864" i="2"/>
  <c r="Y6800" i="2"/>
  <c r="Y6736" i="2"/>
  <c r="Y6672" i="2"/>
  <c r="Y6608" i="2"/>
  <c r="Y6544" i="2"/>
  <c r="Y6480" i="2"/>
  <c r="Y6416" i="2"/>
  <c r="Y6352" i="2"/>
  <c r="Y6288" i="2"/>
  <c r="Y6224" i="2"/>
  <c r="Y6160" i="2"/>
  <c r="Y6096" i="2"/>
  <c r="Y6032" i="2"/>
  <c r="Y5968" i="2"/>
  <c r="Y5904" i="2"/>
  <c r="Y5840" i="2"/>
  <c r="X5802" i="2"/>
  <c r="X5770" i="2"/>
  <c r="X5738" i="2"/>
  <c r="X5706" i="2"/>
  <c r="X5674" i="2"/>
  <c r="X5642" i="2"/>
  <c r="X5610" i="2"/>
  <c r="X5578" i="2"/>
  <c r="X5546" i="2"/>
  <c r="X5514" i="2"/>
  <c r="X5482" i="2"/>
  <c r="Y7300" i="2"/>
  <c r="Y7236" i="2"/>
  <c r="Y5809" i="2"/>
  <c r="Y5777" i="2"/>
  <c r="Y5745" i="2"/>
  <c r="Y5713" i="2"/>
  <c r="Y5693" i="2"/>
  <c r="Y5677" i="2"/>
  <c r="Y5661" i="2"/>
  <c r="Y5645" i="2"/>
  <c r="Y5629" i="2"/>
  <c r="Y5613" i="2"/>
  <c r="Y5597" i="2"/>
  <c r="Y5581" i="2"/>
  <c r="Y5565" i="2"/>
  <c r="Y5549" i="2"/>
  <c r="Y5533" i="2"/>
  <c r="Y5517" i="2"/>
  <c r="Y5501" i="2"/>
  <c r="Y5485" i="2"/>
  <c r="Y5469" i="2"/>
  <c r="Y5453" i="2"/>
  <c r="Y5437" i="2"/>
  <c r="Y5421" i="2"/>
  <c r="Y5405" i="2"/>
  <c r="Y5389" i="2"/>
  <c r="Y5373" i="2"/>
  <c r="Y5357" i="2"/>
  <c r="Y5341" i="2"/>
  <c r="Y5325" i="2"/>
  <c r="Y5309" i="2"/>
  <c r="Y5293" i="2"/>
  <c r="Y5277" i="2"/>
  <c r="Y5261" i="2"/>
  <c r="Y5245" i="2"/>
  <c r="Y5229" i="2"/>
  <c r="Y5213" i="2"/>
  <c r="Y5197" i="2"/>
  <c r="Y5181" i="2"/>
  <c r="Y5165" i="2"/>
  <c r="Y5149" i="2"/>
  <c r="Y5133" i="2"/>
  <c r="Y5117" i="2"/>
  <c r="Y5101" i="2"/>
  <c r="Y5085" i="2"/>
  <c r="Y5069" i="2"/>
  <c r="Y5053" i="2"/>
  <c r="Y5037" i="2"/>
  <c r="Y5021" i="2"/>
  <c r="Y5005" i="2"/>
  <c r="Y4989" i="2"/>
  <c r="Y4973" i="2"/>
  <c r="Y4957" i="2"/>
  <c r="Y4941" i="2"/>
  <c r="Y4925" i="2"/>
  <c r="Y4909" i="2"/>
  <c r="Y4893" i="2"/>
  <c r="Y4877" i="2"/>
  <c r="Y4861" i="2"/>
  <c r="Y4845" i="2"/>
  <c r="Y4829" i="2"/>
  <c r="Y4813" i="2"/>
  <c r="Y4797" i="2"/>
  <c r="Y4781" i="2"/>
  <c r="Y4765" i="2"/>
  <c r="X5437" i="2"/>
  <c r="X5405" i="2"/>
  <c r="X5373" i="2"/>
  <c r="X5341" i="2"/>
  <c r="X5309" i="2"/>
  <c r="X5277" i="2"/>
  <c r="X5245" i="2"/>
  <c r="X5213" i="2"/>
  <c r="X5181" i="2"/>
  <c r="X5149" i="2"/>
  <c r="X5117" i="2"/>
  <c r="X5085" i="2"/>
  <c r="X5053" i="2"/>
  <c r="X5021" i="2"/>
  <c r="X4989" i="2"/>
  <c r="X4957" i="2"/>
  <c r="X4925" i="2"/>
  <c r="X4893" i="2"/>
  <c r="X4861" i="2"/>
  <c r="X4829" i="2"/>
  <c r="X4797" i="2"/>
  <c r="X4765" i="2"/>
  <c r="X4747" i="2"/>
  <c r="X4731" i="2"/>
  <c r="X4715" i="2"/>
  <c r="X4699" i="2"/>
  <c r="X4683" i="2"/>
  <c r="X4667" i="2"/>
  <c r="X4651" i="2"/>
  <c r="X4635" i="2"/>
  <c r="X4619" i="2"/>
  <c r="X4603" i="2"/>
  <c r="X4587" i="2"/>
  <c r="X4571" i="2"/>
  <c r="X4555" i="2"/>
  <c r="X4539" i="2"/>
  <c r="X4523" i="2"/>
  <c r="X4507" i="2"/>
  <c r="X4491" i="2"/>
  <c r="X4475" i="2"/>
  <c r="X4459" i="2"/>
  <c r="X4443" i="2"/>
  <c r="X4427" i="2"/>
  <c r="X4411" i="2"/>
  <c r="X4395" i="2"/>
  <c r="X4379" i="2"/>
  <c r="X4363" i="2"/>
  <c r="X4347" i="2"/>
  <c r="X4331" i="2"/>
  <c r="X4315" i="2"/>
  <c r="X4299" i="2"/>
  <c r="X4283" i="2"/>
  <c r="X4267" i="2"/>
  <c r="X4251" i="2"/>
  <c r="X4235" i="2"/>
  <c r="X4219" i="2"/>
  <c r="X4203" i="2"/>
  <c r="X4187" i="2"/>
  <c r="X4171" i="2"/>
  <c r="X4155" i="2"/>
  <c r="X4139" i="2"/>
  <c r="X4123" i="2"/>
  <c r="X4107" i="2"/>
  <c r="X4091" i="2"/>
  <c r="X4075" i="2"/>
  <c r="X4059" i="2"/>
  <c r="X4043" i="2"/>
  <c r="X4027" i="2"/>
  <c r="X4011" i="2"/>
  <c r="X3995" i="2"/>
  <c r="X3979" i="2"/>
  <c r="X3963" i="2"/>
  <c r="X3947" i="2"/>
  <c r="X3931" i="2"/>
  <c r="X3915" i="2"/>
  <c r="X3899" i="2"/>
  <c r="X3883" i="2"/>
  <c r="X3867" i="2"/>
  <c r="X3851" i="2"/>
  <c r="X3835" i="2"/>
  <c r="X3819" i="2"/>
  <c r="X3803" i="2"/>
  <c r="X3787" i="2"/>
  <c r="X3771" i="2"/>
  <c r="X3755" i="2"/>
  <c r="X3739" i="2"/>
  <c r="X3723" i="2"/>
  <c r="X3707" i="2"/>
  <c r="X3691" i="2"/>
  <c r="X3675" i="2"/>
  <c r="X3659" i="2"/>
  <c r="X3643" i="2"/>
  <c r="X3627" i="2"/>
  <c r="X3611" i="2"/>
  <c r="X3595" i="2"/>
  <c r="X3579" i="2"/>
  <c r="X3563" i="2"/>
  <c r="X3547" i="2"/>
  <c r="X3531" i="2"/>
  <c r="X3515" i="2"/>
  <c r="X3499" i="2"/>
  <c r="X3483" i="2"/>
  <c r="X3467" i="2"/>
  <c r="X3451" i="2"/>
  <c r="X3435" i="2"/>
  <c r="X3419" i="2"/>
  <c r="X3403" i="2"/>
  <c r="X3387" i="2"/>
  <c r="X3371" i="2"/>
  <c r="X3355" i="2"/>
  <c r="X3339" i="2"/>
  <c r="X3323" i="2"/>
  <c r="X3307" i="2"/>
  <c r="X3291" i="2"/>
  <c r="X3275" i="2"/>
  <c r="X3259" i="2"/>
  <c r="X3243" i="2"/>
  <c r="X3227" i="2"/>
  <c r="X3211" i="2"/>
  <c r="X3195" i="2"/>
  <c r="X3179" i="2"/>
  <c r="X3163" i="2"/>
  <c r="X3147" i="2"/>
  <c r="X3131" i="2"/>
  <c r="X3115" i="2"/>
  <c r="X3099" i="2"/>
  <c r="Z10268" i="2"/>
  <c r="Y10302" i="2"/>
  <c r="Y9755" i="2"/>
  <c r="Z9972" i="2"/>
  <c r="X9669" i="2"/>
  <c r="Y9720" i="2"/>
  <c r="Z9559" i="2"/>
  <c r="Y9611" i="2"/>
  <c r="Y9483" i="2"/>
  <c r="Y9349" i="2"/>
  <c r="Y9221" i="2"/>
  <c r="Y9093" i="2"/>
  <c r="X9399" i="2"/>
  <c r="Y10046" i="2"/>
  <c r="X9803" i="2"/>
  <c r="Z9490" i="2"/>
  <c r="Z9313" i="2"/>
  <c r="Z9185" i="2"/>
  <c r="Z9057" i="2"/>
  <c r="Z8980" i="2"/>
  <c r="Z8916" i="2"/>
  <c r="Z7006" i="2"/>
  <c r="Z6990" i="2"/>
  <c r="Z6974" i="2"/>
  <c r="Z6958" i="2"/>
  <c r="Z6942" i="2"/>
  <c r="Z6926" i="2"/>
  <c r="Z6910" i="2"/>
  <c r="Z6894" i="2"/>
  <c r="Z6878" i="2"/>
  <c r="Z6862" i="2"/>
  <c r="Z6846" i="2"/>
  <c r="Z6830" i="2"/>
  <c r="Z6814" i="2"/>
  <c r="Z6798" i="2"/>
  <c r="Z6782" i="2"/>
  <c r="Z6766" i="2"/>
  <c r="Z6750" i="2"/>
  <c r="Z6734" i="2"/>
  <c r="Z6718" i="2"/>
  <c r="Z6702" i="2"/>
  <c r="Z6686" i="2"/>
  <c r="Z6670" i="2"/>
  <c r="Z6654" i="2"/>
  <c r="Z6638" i="2"/>
  <c r="Z6622" i="2"/>
  <c r="Z6606" i="2"/>
  <c r="Z6590" i="2"/>
  <c r="Z6574" i="2"/>
  <c r="Z6558" i="2"/>
  <c r="X6541" i="2"/>
  <c r="X6525" i="2"/>
  <c r="X6509" i="2"/>
  <c r="X6493" i="2"/>
  <c r="X6477" i="2"/>
  <c r="X6461" i="2"/>
  <c r="X6445" i="2"/>
  <c r="X6429" i="2"/>
  <c r="X6413" i="2"/>
  <c r="X6397" i="2"/>
  <c r="X6381" i="2"/>
  <c r="X6365" i="2"/>
  <c r="X6349" i="2"/>
  <c r="X6333" i="2"/>
  <c r="X6317" i="2"/>
  <c r="X6301" i="2"/>
  <c r="X6285" i="2"/>
  <c r="X6269" i="2"/>
  <c r="X6253" i="2"/>
  <c r="X6237" i="2"/>
  <c r="X6221" i="2"/>
  <c r="X6205" i="2"/>
  <c r="X6189" i="2"/>
  <c r="X6173" i="2"/>
  <c r="X6157" i="2"/>
  <c r="X6141" i="2"/>
  <c r="X6125" i="2"/>
  <c r="X6109" i="2"/>
  <c r="X6093" i="2"/>
  <c r="X6077" i="2"/>
  <c r="X6061" i="2"/>
  <c r="X6045" i="2"/>
  <c r="X6029" i="2"/>
  <c r="X6013" i="2"/>
  <c r="X5997" i="2"/>
  <c r="X5981" i="2"/>
  <c r="X5965" i="2"/>
  <c r="X5949" i="2"/>
  <c r="X5933" i="2"/>
  <c r="X5917" i="2"/>
  <c r="X5901" i="2"/>
  <c r="X5885" i="2"/>
  <c r="X5869" i="2"/>
  <c r="X5853" i="2"/>
  <c r="X5837" i="2"/>
  <c r="Y7406" i="2"/>
  <c r="Y7374" i="2"/>
  <c r="Y7342" i="2"/>
  <c r="Y7309" i="2"/>
  <c r="Y7277" i="2"/>
  <c r="Y7245" i="2"/>
  <c r="Y7213" i="2"/>
  <c r="Y7181" i="2"/>
  <c r="Y7149" i="2"/>
  <c r="Y7117" i="2"/>
  <c r="Y7085" i="2"/>
  <c r="Y7053" i="2"/>
  <c r="Y7021" i="2"/>
  <c r="Y6989" i="2"/>
  <c r="Y6957" i="2"/>
  <c r="Y6925" i="2"/>
  <c r="Y6893" i="2"/>
  <c r="Y6861" i="2"/>
  <c r="Y6829" i="2"/>
  <c r="Y6797" i="2"/>
  <c r="Y6765" i="2"/>
  <c r="Y6733" i="2"/>
  <c r="Y6701" i="2"/>
  <c r="Y6669" i="2"/>
  <c r="Y6637" i="2"/>
  <c r="Y6605" i="2"/>
  <c r="Y6573" i="2"/>
  <c r="Y6541" i="2"/>
  <c r="Y6509" i="2"/>
  <c r="Y6477" i="2"/>
  <c r="Y6445" i="2"/>
  <c r="Y6413" i="2"/>
  <c r="Y6381" i="2"/>
  <c r="Y6349" i="2"/>
  <c r="Y6317" i="2"/>
  <c r="Y6285" i="2"/>
  <c r="Y6253" i="2"/>
  <c r="Y6221" i="2"/>
  <c r="Y6189" i="2"/>
  <c r="Y6157" i="2"/>
  <c r="Y6125" i="2"/>
  <c r="Y6093" i="2"/>
  <c r="Y6061" i="2"/>
  <c r="Y6029" i="2"/>
  <c r="Y5997" i="2"/>
  <c r="Y5965" i="2"/>
  <c r="Y5933" i="2"/>
  <c r="Y5901" i="2"/>
  <c r="Y5869" i="2"/>
  <c r="Y5837" i="2"/>
  <c r="Z5814" i="2"/>
  <c r="Z5798" i="2"/>
  <c r="Z5782" i="2"/>
  <c r="Z5766" i="2"/>
  <c r="Z5750" i="2"/>
  <c r="Z5734" i="2"/>
  <c r="Z5718" i="2"/>
  <c r="Z5702" i="2"/>
  <c r="Z5686" i="2"/>
  <c r="Z5670" i="2"/>
  <c r="Z5654" i="2"/>
  <c r="Z5638" i="2"/>
  <c r="Z5622" i="2"/>
  <c r="Z5606" i="2"/>
  <c r="Z5590" i="2"/>
  <c r="Z5574" i="2"/>
  <c r="Z5558" i="2"/>
  <c r="Z5542" i="2"/>
  <c r="Z5526" i="2"/>
  <c r="Z5510" i="2"/>
  <c r="Z5494" i="2"/>
  <c r="Z5478" i="2"/>
  <c r="Z5462" i="2"/>
  <c r="Z10054" i="2"/>
  <c r="Y10050" i="2"/>
  <c r="Z9731" i="2"/>
  <c r="Y9903" i="2"/>
  <c r="Y9643" i="2"/>
  <c r="Z9512" i="2"/>
  <c r="X9416" i="2"/>
  <c r="Z9324" i="2"/>
  <c r="Z9260" i="2"/>
  <c r="Z9196" i="2"/>
  <c r="Z9132" i="2"/>
  <c r="Z9068" i="2"/>
  <c r="Y9026" i="2"/>
  <c r="Y8952" i="2"/>
  <c r="Y8888" i="2"/>
  <c r="Y8824" i="2"/>
  <c r="Y8760" i="2"/>
  <c r="Y8696" i="2"/>
  <c r="Y8632" i="2"/>
  <c r="Y8568" i="2"/>
  <c r="Y8504" i="2"/>
  <c r="Y8440" i="2"/>
  <c r="Y8376" i="2"/>
  <c r="Y8312" i="2"/>
  <c r="Y8248" i="2"/>
  <c r="X8958" i="2"/>
  <c r="X8894" i="2"/>
  <c r="X8830" i="2"/>
  <c r="X8766" i="2"/>
  <c r="X8702" i="2"/>
  <c r="X8638" i="2"/>
  <c r="X8574" i="2"/>
  <c r="X8510" i="2"/>
  <c r="X8446" i="2"/>
  <c r="X8382" i="2"/>
  <c r="X8318" i="2"/>
  <c r="X8254" i="2"/>
  <c r="Y8195" i="2"/>
  <c r="Y8131" i="2"/>
  <c r="Y8067" i="2"/>
  <c r="Y8003" i="2"/>
  <c r="Y7939" i="2"/>
  <c r="Y7875" i="2"/>
  <c r="Y7811" i="2"/>
  <c r="Y7747" i="2"/>
  <c r="Z8216" i="2"/>
  <c r="Z8184" i="2"/>
  <c r="Z8152" i="2"/>
  <c r="Z8120" i="2"/>
  <c r="Z8088" i="2"/>
  <c r="Z8056" i="2"/>
  <c r="Z8024" i="2"/>
  <c r="Z7992" i="2"/>
  <c r="Z7960" i="2"/>
  <c r="Z7928" i="2"/>
  <c r="Z7896" i="2"/>
  <c r="Z7864" i="2"/>
  <c r="Z7832" i="2"/>
  <c r="Z7800" i="2"/>
  <c r="Z7768" i="2"/>
  <c r="Z7736" i="2"/>
  <c r="Z7704" i="2"/>
  <c r="Z7672" i="2"/>
  <c r="Z7640" i="2"/>
  <c r="Z7608" i="2"/>
  <c r="Z7576" i="2"/>
  <c r="Z7544" i="2"/>
  <c r="Z7512" i="2"/>
  <c r="Z7480" i="2"/>
  <c r="Z7448" i="2"/>
  <c r="Z7416" i="2"/>
  <c r="Z7384" i="2"/>
  <c r="Z7352" i="2"/>
  <c r="X7318" i="2"/>
  <c r="X7286" i="2"/>
  <c r="X7254" i="2"/>
  <c r="X7222" i="2"/>
  <c r="X7190" i="2"/>
  <c r="X7158" i="2"/>
  <c r="X7126" i="2"/>
  <c r="X7094" i="2"/>
  <c r="X7062" i="2"/>
  <c r="X7030" i="2"/>
  <c r="X6998" i="2"/>
  <c r="X6966" i="2"/>
  <c r="X6934" i="2"/>
  <c r="X6902" i="2"/>
  <c r="X6870" i="2"/>
  <c r="X6838" i="2"/>
  <c r="X6806" i="2"/>
  <c r="X6774" i="2"/>
  <c r="X6742" i="2"/>
  <c r="X6710" i="2"/>
  <c r="X6678" i="2"/>
  <c r="X6646" i="2"/>
  <c r="X6614" i="2"/>
  <c r="X6582" i="2"/>
  <c r="X6550" i="2"/>
  <c r="X6518" i="2"/>
  <c r="X6486" i="2"/>
  <c r="X6454" i="2"/>
  <c r="X6422" i="2"/>
  <c r="X6390" i="2"/>
  <c r="X6358" i="2"/>
  <c r="X6326" i="2"/>
  <c r="X6294" i="2"/>
  <c r="X6262" i="2"/>
  <c r="X6230" i="2"/>
  <c r="X6198" i="2"/>
  <c r="X6166" i="2"/>
  <c r="X6134" i="2"/>
  <c r="X6102" i="2"/>
  <c r="X6070" i="2"/>
  <c r="X6038" i="2"/>
  <c r="X6006" i="2"/>
  <c r="X5974" i="2"/>
  <c r="X5942" i="2"/>
  <c r="X5910" i="2"/>
  <c r="X5878" i="2"/>
  <c r="X5846" i="2"/>
  <c r="Y7176" i="2"/>
  <c r="Y7112" i="2"/>
  <c r="Y7048" i="2"/>
  <c r="Y6984" i="2"/>
  <c r="Y6920" i="2"/>
  <c r="Y6856" i="2"/>
  <c r="Y6792" i="2"/>
  <c r="Y6728" i="2"/>
  <c r="Y6664" i="2"/>
  <c r="Y6600" i="2"/>
  <c r="Y6536" i="2"/>
  <c r="Y6472" i="2"/>
  <c r="Y6408" i="2"/>
  <c r="Y6344" i="2"/>
  <c r="Y6280" i="2"/>
  <c r="Y6216" i="2"/>
  <c r="Y6152" i="2"/>
  <c r="Y6088" i="2"/>
  <c r="Y6024" i="2"/>
  <c r="Y5960" i="2"/>
  <c r="Y5896" i="2"/>
  <c r="Y5832" i="2"/>
  <c r="X5794" i="2"/>
  <c r="X5762" i="2"/>
  <c r="X5730" i="2"/>
  <c r="X5698" i="2"/>
  <c r="X5666" i="2"/>
  <c r="X5634" i="2"/>
  <c r="X5602" i="2"/>
  <c r="X5570" i="2"/>
  <c r="X5538" i="2"/>
  <c r="X5506" i="2"/>
  <c r="X5474" i="2"/>
  <c r="Y7292" i="2"/>
  <c r="Y7228" i="2"/>
  <c r="Y5813" i="2"/>
  <c r="Y5781" i="2"/>
  <c r="Y5749" i="2"/>
  <c r="Y5717" i="2"/>
  <c r="Y5695" i="2"/>
  <c r="Y5679" i="2"/>
  <c r="Y5663" i="2"/>
  <c r="Y5647" i="2"/>
  <c r="Y5631" i="2"/>
  <c r="Y5615" i="2"/>
  <c r="Y5599" i="2"/>
  <c r="Y5583" i="2"/>
  <c r="Y5567" i="2"/>
  <c r="Y5551" i="2"/>
  <c r="Y5535" i="2"/>
  <c r="Y5519" i="2"/>
  <c r="Y5503" i="2"/>
  <c r="Y5487" i="2"/>
  <c r="Y5471" i="2"/>
  <c r="Y5455" i="2"/>
  <c r="Y5439" i="2"/>
  <c r="Y5423" i="2"/>
  <c r="Y5407" i="2"/>
  <c r="Y5391" i="2"/>
  <c r="Y5375" i="2"/>
  <c r="Y5359" i="2"/>
  <c r="Y5343" i="2"/>
  <c r="Y5327" i="2"/>
  <c r="Y5311" i="2"/>
  <c r="Y5295" i="2"/>
  <c r="Y5279" i="2"/>
  <c r="Y5263" i="2"/>
  <c r="Y5247" i="2"/>
  <c r="Y5231" i="2"/>
  <c r="Y5215" i="2"/>
  <c r="Y5199" i="2"/>
  <c r="Y5183" i="2"/>
  <c r="Y5167" i="2"/>
  <c r="Y5151" i="2"/>
  <c r="Y5135" i="2"/>
  <c r="Y5119" i="2"/>
  <c r="Y5103" i="2"/>
  <c r="Y5087" i="2"/>
  <c r="Y5071" i="2"/>
  <c r="Y5055" i="2"/>
  <c r="Y5039" i="2"/>
  <c r="Y5023" i="2"/>
  <c r="Y5007" i="2"/>
  <c r="Y4991" i="2"/>
  <c r="Y4975" i="2"/>
  <c r="Y4959" i="2"/>
  <c r="Y4943" i="2"/>
  <c r="Y4927" i="2"/>
  <c r="Y4911" i="2"/>
  <c r="Y4895" i="2"/>
  <c r="Y4879" i="2"/>
  <c r="Y4863" i="2"/>
  <c r="Y4847" i="2"/>
  <c r="Y4831" i="2"/>
  <c r="Y4815" i="2"/>
  <c r="Y4799" i="2"/>
  <c r="Y4783" i="2"/>
  <c r="Y4767" i="2"/>
  <c r="Z5434" i="2"/>
  <c r="Z5402" i="2"/>
  <c r="Z5370" i="2"/>
  <c r="Z5338" i="2"/>
  <c r="Z5306" i="2"/>
  <c r="Z5274" i="2"/>
  <c r="Z5242" i="2"/>
  <c r="Z5210" i="2"/>
  <c r="Z5178" i="2"/>
  <c r="Z5146" i="2"/>
  <c r="Z5114" i="2"/>
  <c r="Z5082" i="2"/>
  <c r="Z5050" i="2"/>
  <c r="Z5018" i="2"/>
  <c r="Z4986" i="2"/>
  <c r="Z4954" i="2"/>
  <c r="Z4922" i="2"/>
  <c r="Z4890" i="2"/>
  <c r="Z4858" i="2"/>
  <c r="Z4826" i="2"/>
  <c r="Z4794" i="2"/>
  <c r="Z4762" i="2"/>
  <c r="Z4748" i="2"/>
  <c r="Z4732" i="2"/>
  <c r="Z4716" i="2"/>
  <c r="Z4700" i="2"/>
  <c r="Z4684" i="2"/>
  <c r="Z4668" i="2"/>
  <c r="Z4652" i="2"/>
  <c r="Z4636" i="2"/>
  <c r="Z4620" i="2"/>
  <c r="Z4604" i="2"/>
  <c r="Z4588" i="2"/>
  <c r="Z4572" i="2"/>
  <c r="Z4556" i="2"/>
  <c r="Z4540" i="2"/>
  <c r="Z4524" i="2"/>
  <c r="Z4508" i="2"/>
  <c r="Z4492" i="2"/>
  <c r="Z4476" i="2"/>
  <c r="Z4460" i="2"/>
  <c r="Z4444" i="2"/>
  <c r="Z4428" i="2"/>
  <c r="Z4412" i="2"/>
  <c r="Z4396" i="2"/>
  <c r="Z4380" i="2"/>
  <c r="Z4364" i="2"/>
  <c r="Z4348" i="2"/>
  <c r="Z4332" i="2"/>
  <c r="Z4316" i="2"/>
  <c r="Z4300" i="2"/>
  <c r="Z4284" i="2"/>
  <c r="Z4268" i="2"/>
  <c r="Z4252" i="2"/>
  <c r="Z4236" i="2"/>
  <c r="Z4220" i="2"/>
  <c r="Z4204" i="2"/>
  <c r="Z4188" i="2"/>
  <c r="Z4172" i="2"/>
  <c r="Z4156" i="2"/>
  <c r="Z4140" i="2"/>
  <c r="Z4124" i="2"/>
  <c r="Z4108" i="2"/>
  <c r="Z4092" i="2"/>
  <c r="Z4076" i="2"/>
  <c r="Z4060" i="2"/>
  <c r="Z4044" i="2"/>
  <c r="Z4028" i="2"/>
  <c r="Z4012" i="2"/>
  <c r="Z3996" i="2"/>
  <c r="Z3980" i="2"/>
  <c r="Z3964" i="2"/>
  <c r="Z3948" i="2"/>
  <c r="Z3932" i="2"/>
  <c r="Z3916" i="2"/>
  <c r="Z3900" i="2"/>
  <c r="Z3884" i="2"/>
  <c r="Z3868" i="2"/>
  <c r="Z3852" i="2"/>
  <c r="Z3836" i="2"/>
  <c r="Z3820" i="2"/>
  <c r="Z3804" i="2"/>
  <c r="Z3788" i="2"/>
  <c r="Z3772" i="2"/>
  <c r="Z3756" i="2"/>
  <c r="Z3740" i="2"/>
  <c r="Z3724" i="2"/>
  <c r="Z3708" i="2"/>
  <c r="Z3692" i="2"/>
  <c r="Z3676" i="2"/>
  <c r="Z3660" i="2"/>
  <c r="Z3644" i="2"/>
  <c r="Z3628" i="2"/>
  <c r="Z3612" i="2"/>
  <c r="Z3596" i="2"/>
  <c r="Z3580" i="2"/>
  <c r="Z3564" i="2"/>
  <c r="Z3548" i="2"/>
  <c r="Z3532" i="2"/>
  <c r="Z3516" i="2"/>
  <c r="Z3500" i="2"/>
  <c r="Z3484" i="2"/>
  <c r="Z3468" i="2"/>
  <c r="Z3452" i="2"/>
  <c r="Z3436" i="2"/>
  <c r="Z3420" i="2"/>
  <c r="Z3404" i="2"/>
  <c r="Z3388" i="2"/>
  <c r="Z3372" i="2"/>
  <c r="Z3356" i="2"/>
  <c r="Z3340" i="2"/>
  <c r="Z3324" i="2"/>
  <c r="Z3308" i="2"/>
  <c r="Z3292" i="2"/>
  <c r="Z3276" i="2"/>
  <c r="Z3260" i="2"/>
  <c r="Z3244" i="2"/>
  <c r="Z3228" i="2"/>
  <c r="Z3212" i="2"/>
  <c r="Z3196" i="2"/>
  <c r="Z3180" i="2"/>
  <c r="Z3172" i="2"/>
  <c r="Z3164" i="2"/>
  <c r="Z3156" i="2"/>
  <c r="Z3148" i="2"/>
  <c r="Z3140" i="2"/>
  <c r="Z3132" i="2"/>
  <c r="Z3124" i="2"/>
  <c r="Z3116" i="2"/>
  <c r="Z3108" i="2"/>
  <c r="Z3100" i="2"/>
  <c r="Z3092" i="2"/>
  <c r="Y10205" i="2"/>
  <c r="X10136" i="2"/>
  <c r="X9958" i="2"/>
  <c r="Y9851" i="2"/>
  <c r="Z10399" i="2"/>
  <c r="X10252" i="2"/>
  <c r="X10015" i="2"/>
  <c r="Y9932" i="2"/>
  <c r="X9733" i="2"/>
  <c r="Z9850" i="2"/>
  <c r="Y9688" i="2"/>
  <c r="Z9591" i="2"/>
  <c r="Z9527" i="2"/>
  <c r="Z9463" i="2"/>
  <c r="Y9627" i="2"/>
  <c r="Y9563" i="2"/>
  <c r="Y9499" i="2"/>
  <c r="Y9429" i="2"/>
  <c r="Y9365" i="2"/>
  <c r="Y9301" i="2"/>
  <c r="Y9237" i="2"/>
  <c r="Y9173" i="2"/>
  <c r="Y9109" i="2"/>
  <c r="Y9045" i="2"/>
  <c r="Z9388" i="2"/>
  <c r="X9925" i="2"/>
  <c r="Y9918" i="2"/>
  <c r="X9688" i="2"/>
  <c r="Z9760" i="2"/>
  <c r="X9597" i="2"/>
  <c r="X9469" i="2"/>
  <c r="Z9345" i="2"/>
  <c r="Z9281" i="2"/>
  <c r="Z9217" i="2"/>
  <c r="Z9153" i="2"/>
  <c r="Z9089" i="2"/>
  <c r="Z9025" i="2"/>
  <c r="Z8996" i="2"/>
  <c r="Z8964" i="2"/>
  <c r="Z8932" i="2"/>
  <c r="Z8900" i="2"/>
  <c r="Z8868" i="2"/>
  <c r="Z8836" i="2"/>
  <c r="Z8804" i="2"/>
  <c r="Z8772" i="2"/>
  <c r="Z8740" i="2"/>
  <c r="Z8708" i="2"/>
  <c r="Z8676" i="2"/>
  <c r="Z8644" i="2"/>
  <c r="Z8612" i="2"/>
  <c r="Z8580" i="2"/>
  <c r="Z8548" i="2"/>
  <c r="Z8516" i="2"/>
  <c r="Z8484" i="2"/>
  <c r="Z8452" i="2"/>
  <c r="Z8420" i="2"/>
  <c r="Z8388" i="2"/>
  <c r="Z8356" i="2"/>
  <c r="Z8324" i="2"/>
  <c r="Z8292" i="2"/>
  <c r="Z8260" i="2"/>
  <c r="Z9998" i="2"/>
  <c r="Y10176" i="2"/>
  <c r="X9682" i="2"/>
  <c r="Z9748" i="2"/>
  <c r="Z9548" i="2"/>
  <c r="X9388" i="2"/>
  <c r="X9321" i="2"/>
  <c r="X9257" i="2"/>
  <c r="X9193" i="2"/>
  <c r="X9129" i="2"/>
  <c r="X9065" i="2"/>
  <c r="Y9016" i="2"/>
  <c r="Y8947" i="2"/>
  <c r="Y8883" i="2"/>
  <c r="Y8819" i="2"/>
  <c r="Y8755" i="2"/>
  <c r="Y8691" i="2"/>
  <c r="Y8627" i="2"/>
  <c r="Y8563" i="2"/>
  <c r="Y8499" i="2"/>
  <c r="Y8435" i="2"/>
  <c r="Y8371" i="2"/>
  <c r="Y8307" i="2"/>
  <c r="Y8243" i="2"/>
  <c r="X8944" i="2"/>
  <c r="X8880" i="2"/>
  <c r="X8816" i="2"/>
  <c r="X8752" i="2"/>
  <c r="X8688" i="2"/>
  <c r="X8624" i="2"/>
  <c r="X8560" i="2"/>
  <c r="X8496" i="2"/>
  <c r="X8432" i="2"/>
  <c r="X8368" i="2"/>
  <c r="X8304" i="2"/>
  <c r="X8240" i="2"/>
  <c r="Y8174" i="2"/>
  <c r="Y8110" i="2"/>
  <c r="Y8046" i="2"/>
  <c r="Y7982" i="2"/>
  <c r="Y7918" i="2"/>
  <c r="Y7854" i="2"/>
  <c r="Y7790" i="2"/>
  <c r="Y7726" i="2"/>
  <c r="Y7676" i="2"/>
  <c r="Y7644" i="2"/>
  <c r="Y7612" i="2"/>
  <c r="Y7580" i="2"/>
  <c r="Y7548" i="2"/>
  <c r="Y7516" i="2"/>
  <c r="Y7484" i="2"/>
  <c r="Y7452" i="2"/>
  <c r="Y7420" i="2"/>
  <c r="X8204" i="2"/>
  <c r="X8172" i="2"/>
  <c r="X8140" i="2"/>
  <c r="X8108" i="2"/>
  <c r="X8076" i="2"/>
  <c r="X8044" i="2"/>
  <c r="X8012" i="2"/>
  <c r="X7980" i="2"/>
  <c r="X7948" i="2"/>
  <c r="X7916" i="2"/>
  <c r="X7884" i="2"/>
  <c r="X7852" i="2"/>
  <c r="X7820" i="2"/>
  <c r="X7788" i="2"/>
  <c r="X7756" i="2"/>
  <c r="X7724" i="2"/>
  <c r="X7692" i="2"/>
  <c r="X7660" i="2"/>
  <c r="X7628" i="2"/>
  <c r="X7596" i="2"/>
  <c r="X7564" i="2"/>
  <c r="X7532" i="2"/>
  <c r="X7500" i="2"/>
  <c r="X7468" i="2"/>
  <c r="X7436" i="2"/>
  <c r="X7404" i="2"/>
  <c r="X7372" i="2"/>
  <c r="X7340" i="2"/>
  <c r="Y7399" i="2"/>
  <c r="Y7335" i="2"/>
  <c r="X7295" i="2"/>
  <c r="X7263" i="2"/>
  <c r="X7231" i="2"/>
  <c r="X7199" i="2"/>
  <c r="X7167" i="2"/>
  <c r="X7155" i="2"/>
  <c r="X7139" i="2"/>
  <c r="X7123" i="2"/>
  <c r="X7107" i="2"/>
  <c r="X7091" i="2"/>
  <c r="X7075" i="2"/>
  <c r="X7059" i="2"/>
  <c r="X7043" i="2"/>
  <c r="X7027" i="2"/>
  <c r="X7011" i="2"/>
  <c r="X6995" i="2"/>
  <c r="X6979" i="2"/>
  <c r="X6963" i="2"/>
  <c r="X6947" i="2"/>
  <c r="X6931" i="2"/>
  <c r="X6915" i="2"/>
  <c r="X6899" i="2"/>
  <c r="X6883" i="2"/>
  <c r="X6867" i="2"/>
  <c r="X6851" i="2"/>
  <c r="X6835" i="2"/>
  <c r="X6819" i="2"/>
  <c r="X6803" i="2"/>
  <c r="X6787" i="2"/>
  <c r="X6771" i="2"/>
  <c r="X6755" i="2"/>
  <c r="X6739" i="2"/>
  <c r="X6723" i="2"/>
  <c r="X6707" i="2"/>
  <c r="X6691" i="2"/>
  <c r="X6675" i="2"/>
  <c r="X6659" i="2"/>
  <c r="X6643" i="2"/>
  <c r="X6627" i="2"/>
  <c r="X6611" i="2"/>
  <c r="X6595" i="2"/>
  <c r="X6579" i="2"/>
  <c r="X6563" i="2"/>
  <c r="X6547" i="2"/>
  <c r="X6531" i="2"/>
  <c r="X6515" i="2"/>
  <c r="X6499" i="2"/>
  <c r="X6483" i="2"/>
  <c r="X6467" i="2"/>
  <c r="X6451" i="2"/>
  <c r="X6435" i="2"/>
  <c r="X6419" i="2"/>
  <c r="X6403" i="2"/>
  <c r="X6387" i="2"/>
  <c r="X6371" i="2"/>
  <c r="X6355" i="2"/>
  <c r="X6339" i="2"/>
  <c r="X6323" i="2"/>
  <c r="X6307" i="2"/>
  <c r="X6291" i="2"/>
  <c r="X6275" i="2"/>
  <c r="X6259" i="2"/>
  <c r="X6243" i="2"/>
  <c r="X6227" i="2"/>
  <c r="X6211" i="2"/>
  <c r="X6195" i="2"/>
  <c r="X6179" i="2"/>
  <c r="X6163" i="2"/>
  <c r="X6147" i="2"/>
  <c r="X6131" i="2"/>
  <c r="X6115" i="2"/>
  <c r="X6099" i="2"/>
  <c r="X6083" i="2"/>
  <c r="X6067" i="2"/>
  <c r="X6051" i="2"/>
  <c r="X6035" i="2"/>
  <c r="X6019" i="2"/>
  <c r="X6003" i="2"/>
  <c r="X5987" i="2"/>
  <c r="X5971" i="2"/>
  <c r="X5955" i="2"/>
  <c r="X5939" i="2"/>
  <c r="X5923" i="2"/>
  <c r="X5907" i="2"/>
  <c r="X5891" i="2"/>
  <c r="X5875" i="2"/>
  <c r="X5859" i="2"/>
  <c r="X5843" i="2"/>
  <c r="X5827" i="2"/>
  <c r="Y7392" i="2"/>
  <c r="Y7360" i="2"/>
  <c r="Y7328" i="2"/>
  <c r="Y7295" i="2"/>
  <c r="Y7263" i="2"/>
  <c r="Y7231" i="2"/>
  <c r="Y7199" i="2"/>
  <c r="Y7167" i="2"/>
  <c r="Y7135" i="2"/>
  <c r="Y7103" i="2"/>
  <c r="Y7071" i="2"/>
  <c r="Y7039" i="2"/>
  <c r="Y7007" i="2"/>
  <c r="Y6975" i="2"/>
  <c r="Y6943" i="2"/>
  <c r="Y6911" i="2"/>
  <c r="Y6879" i="2"/>
  <c r="Y6847" i="2"/>
  <c r="Y6815" i="2"/>
  <c r="Y6783" i="2"/>
  <c r="Y6751" i="2"/>
  <c r="Y6719" i="2"/>
  <c r="Y6687" i="2"/>
  <c r="Y6655" i="2"/>
  <c r="Y6623" i="2"/>
  <c r="Y6591" i="2"/>
  <c r="Y6559" i="2"/>
  <c r="Y6527" i="2"/>
  <c r="Y6495" i="2"/>
  <c r="Y6463" i="2"/>
  <c r="Y6431" i="2"/>
  <c r="Y6399" i="2"/>
  <c r="Y6367" i="2"/>
  <c r="Y6335" i="2"/>
  <c r="Y6303" i="2"/>
  <c r="Y6271" i="2"/>
  <c r="Y6239" i="2"/>
  <c r="Y6207" i="2"/>
  <c r="Y6175" i="2"/>
  <c r="Y6143" i="2"/>
  <c r="Y6111" i="2"/>
  <c r="Y6079" i="2"/>
  <c r="Y6047" i="2"/>
  <c r="Y6015" i="2"/>
  <c r="Y5983" i="2"/>
  <c r="Y5951" i="2"/>
  <c r="Y5919" i="2"/>
  <c r="Y5887" i="2"/>
  <c r="Y5855" i="2"/>
  <c r="Y5823" i="2"/>
  <c r="X5807" i="2"/>
  <c r="X5791" i="2"/>
  <c r="X5775" i="2"/>
  <c r="X5759" i="2"/>
  <c r="X5743" i="2"/>
  <c r="X5727" i="2"/>
  <c r="X5711" i="2"/>
  <c r="X5695" i="2"/>
  <c r="X5679" i="2"/>
  <c r="X5663" i="2"/>
  <c r="X5647" i="2"/>
  <c r="X5631" i="2"/>
  <c r="X5615" i="2"/>
  <c r="X5599" i="2"/>
  <c r="X5583" i="2"/>
  <c r="X5567" i="2"/>
  <c r="X5551" i="2"/>
  <c r="X5535" i="2"/>
  <c r="X5519" i="2"/>
  <c r="X5503" i="2"/>
  <c r="X5487" i="2"/>
  <c r="X5471" i="2"/>
  <c r="Z10389" i="2"/>
  <c r="X10065" i="2"/>
  <c r="Y10082" i="2"/>
  <c r="Z9715" i="2"/>
  <c r="X9815" i="2"/>
  <c r="Z9624" i="2"/>
  <c r="Z9496" i="2"/>
  <c r="Z9380" i="2"/>
  <c r="Z9316" i="2"/>
  <c r="Z9252" i="2"/>
  <c r="Z9188" i="2"/>
  <c r="Z9124" i="2"/>
  <c r="Z9060" i="2"/>
  <c r="Y9004" i="2"/>
  <c r="Y8940" i="2"/>
  <c r="Y8876" i="2"/>
  <c r="Y8812" i="2"/>
  <c r="Y8748" i="2"/>
  <c r="Y8684" i="2"/>
  <c r="Y8620" i="2"/>
  <c r="Y8556" i="2"/>
  <c r="Y8492" i="2"/>
  <c r="Y8428" i="2"/>
  <c r="Y8364" i="2"/>
  <c r="Y8300" i="2"/>
  <c r="Y8236" i="2"/>
  <c r="X8982" i="2"/>
  <c r="X8918" i="2"/>
  <c r="X8854" i="2"/>
  <c r="X8790" i="2"/>
  <c r="X8726" i="2"/>
  <c r="X8662" i="2"/>
  <c r="X8598" i="2"/>
  <c r="X8534" i="2"/>
  <c r="X8470" i="2"/>
  <c r="X8406" i="2"/>
  <c r="X8342" i="2"/>
  <c r="X8278" i="2"/>
  <c r="Y8167" i="2"/>
  <c r="Y8103" i="2"/>
  <c r="Y8039" i="2"/>
  <c r="Y7975" i="2"/>
  <c r="Y7911" i="2"/>
  <c r="Y7847" i="2"/>
  <c r="Y7783" i="2"/>
  <c r="Y7719" i="2"/>
  <c r="Z8212" i="2"/>
  <c r="Z8180" i="2"/>
  <c r="Z8148" i="2"/>
  <c r="Z8116" i="2"/>
  <c r="Z8084" i="2"/>
  <c r="Z8052" i="2"/>
  <c r="Z8020" i="2"/>
  <c r="Z7988" i="2"/>
  <c r="Z7956" i="2"/>
  <c r="Z7924" i="2"/>
  <c r="Z7892" i="2"/>
  <c r="Z7860" i="2"/>
  <c r="Z7828" i="2"/>
  <c r="Z7796" i="2"/>
  <c r="Z7764" i="2"/>
  <c r="Z7732" i="2"/>
  <c r="Z7700" i="2"/>
  <c r="Z7668" i="2"/>
  <c r="Z7636" i="2"/>
  <c r="Z7604" i="2"/>
  <c r="Z7572" i="2"/>
  <c r="Z7540" i="2"/>
  <c r="Z7508" i="2"/>
  <c r="Z7476" i="2"/>
  <c r="Z7444" i="2"/>
  <c r="Z7412" i="2"/>
  <c r="Z7380" i="2"/>
  <c r="Z7348" i="2"/>
  <c r="X7314" i="2"/>
  <c r="X7282" i="2"/>
  <c r="X7250" i="2"/>
  <c r="X7218" i="2"/>
  <c r="X7186" i="2"/>
  <c r="X7154" i="2"/>
  <c r="X7122" i="2"/>
  <c r="X7090" i="2"/>
  <c r="X7058" i="2"/>
  <c r="X7026" i="2"/>
  <c r="X6994" i="2"/>
  <c r="X6962" i="2"/>
  <c r="X6930" i="2"/>
  <c r="X6898" i="2"/>
  <c r="X6866" i="2"/>
  <c r="X6834" i="2"/>
  <c r="X6802" i="2"/>
  <c r="X6770" i="2"/>
  <c r="X6738" i="2"/>
  <c r="X6706" i="2"/>
  <c r="X6674" i="2"/>
  <c r="X6642" i="2"/>
  <c r="X6610" i="2"/>
  <c r="X6578" i="2"/>
  <c r="X6546" i="2"/>
  <c r="X6514" i="2"/>
  <c r="X6482" i="2"/>
  <c r="X6450" i="2"/>
  <c r="X6418" i="2"/>
  <c r="X6386" i="2"/>
  <c r="X6354" i="2"/>
  <c r="X6322" i="2"/>
  <c r="X6290" i="2"/>
  <c r="X6258" i="2"/>
  <c r="X6226" i="2"/>
  <c r="X6194" i="2"/>
  <c r="X6162" i="2"/>
  <c r="X6130" i="2"/>
  <c r="X6098" i="2"/>
  <c r="X6066" i="2"/>
  <c r="X6034" i="2"/>
  <c r="X6002" i="2"/>
  <c r="X5970" i="2"/>
  <c r="X5938" i="2"/>
  <c r="X5906" i="2"/>
  <c r="X5874" i="2"/>
  <c r="X5842" i="2"/>
  <c r="Y7180" i="2"/>
  <c r="Y7116" i="2"/>
  <c r="Y7052" i="2"/>
  <c r="Y6988" i="2"/>
  <c r="Y6924" i="2"/>
  <c r="Y6860" i="2"/>
  <c r="Y6796" i="2"/>
  <c r="Y6732" i="2"/>
  <c r="Y6668" i="2"/>
  <c r="Y6604" i="2"/>
  <c r="Y6540" i="2"/>
  <c r="Y6476" i="2"/>
  <c r="Y6412" i="2"/>
  <c r="Y6348" i="2"/>
  <c r="Y6284" i="2"/>
  <c r="Y6220" i="2"/>
  <c r="Y6156" i="2"/>
  <c r="Y6092" i="2"/>
  <c r="Y6028" i="2"/>
  <c r="Y5964" i="2"/>
  <c r="Y5900" i="2"/>
  <c r="Y5836" i="2"/>
  <c r="Z5795" i="2"/>
  <c r="Z5763" i="2"/>
  <c r="Z5731" i="2"/>
  <c r="Z5699" i="2"/>
  <c r="Z5667" i="2"/>
  <c r="Z5635" i="2"/>
  <c r="Z5603" i="2"/>
  <c r="Z5571" i="2"/>
  <c r="Z5539" i="2"/>
  <c r="Z5507" i="2"/>
  <c r="Z5475" i="2"/>
  <c r="Y7280" i="2"/>
  <c r="Y7216" i="2"/>
  <c r="Y5799" i="2"/>
  <c r="Y5767" i="2"/>
  <c r="Y5735" i="2"/>
  <c r="Y5704" i="2"/>
  <c r="Y5688" i="2"/>
  <c r="Y5672" i="2"/>
  <c r="Y5656" i="2"/>
  <c r="Y5640" i="2"/>
  <c r="Y5624" i="2"/>
  <c r="Y5608" i="2"/>
  <c r="Y5592" i="2"/>
  <c r="Y5576" i="2"/>
  <c r="Y5560" i="2"/>
  <c r="Y5544" i="2"/>
  <c r="Y5528" i="2"/>
  <c r="Y5512" i="2"/>
  <c r="Y5496" i="2"/>
  <c r="Y5480" i="2"/>
  <c r="Y5464" i="2"/>
  <c r="Y5448" i="2"/>
  <c r="Y5432" i="2"/>
  <c r="Y5416" i="2"/>
  <c r="Y5400" i="2"/>
  <c r="Y5384" i="2"/>
  <c r="Y5368" i="2"/>
  <c r="Y5352" i="2"/>
  <c r="Y5336" i="2"/>
  <c r="Y5320" i="2"/>
  <c r="Y5304" i="2"/>
  <c r="Y5288" i="2"/>
  <c r="Y5272" i="2"/>
  <c r="Y5256" i="2"/>
  <c r="Y5240" i="2"/>
  <c r="Y5224" i="2"/>
  <c r="Y5208" i="2"/>
  <c r="Y5192" i="2"/>
  <c r="Y5176" i="2"/>
  <c r="Y5160" i="2"/>
  <c r="Y5144" i="2"/>
  <c r="Y5128" i="2"/>
  <c r="Y5112" i="2"/>
  <c r="Y5096" i="2"/>
  <c r="Y5080" i="2"/>
  <c r="Y5064" i="2"/>
  <c r="Y5048" i="2"/>
  <c r="Y5032" i="2"/>
  <c r="Y5016" i="2"/>
  <c r="Y5000" i="2"/>
  <c r="Y4984" i="2"/>
  <c r="Y4968" i="2"/>
  <c r="Y4952" i="2"/>
  <c r="Y4936" i="2"/>
  <c r="Y4920" i="2"/>
  <c r="Y4904" i="2"/>
  <c r="Y4888" i="2"/>
  <c r="Y4872" i="2"/>
  <c r="Y4856" i="2"/>
  <c r="Y4840" i="2"/>
  <c r="Y4824" i="2"/>
  <c r="Y4808" i="2"/>
  <c r="Y4792" i="2"/>
  <c r="Y4776" i="2"/>
  <c r="X5457" i="2"/>
  <c r="X5425" i="2"/>
  <c r="X5393" i="2"/>
  <c r="X5361" i="2"/>
  <c r="X5329" i="2"/>
  <c r="X5297" i="2"/>
  <c r="X5265" i="2"/>
  <c r="X5233" i="2"/>
  <c r="X5201" i="2"/>
  <c r="X5169" i="2"/>
  <c r="X5137" i="2"/>
  <c r="X5105" i="2"/>
  <c r="X5073" i="2"/>
  <c r="X5041" i="2"/>
  <c r="X5009" i="2"/>
  <c r="X4977" i="2"/>
  <c r="X4945" i="2"/>
  <c r="X4913" i="2"/>
  <c r="X4881" i="2"/>
  <c r="X4849" i="2"/>
  <c r="X4817" i="2"/>
  <c r="X4785" i="2"/>
  <c r="X4757" i="2"/>
  <c r="X4741" i="2"/>
  <c r="X4725" i="2"/>
  <c r="X4709" i="2"/>
  <c r="X4693" i="2"/>
  <c r="X4677" i="2"/>
  <c r="X4661" i="2"/>
  <c r="X4645" i="2"/>
  <c r="X4629" i="2"/>
  <c r="X4613" i="2"/>
  <c r="X4597" i="2"/>
  <c r="X4581" i="2"/>
  <c r="X4565" i="2"/>
  <c r="X4549" i="2"/>
  <c r="X4533" i="2"/>
  <c r="X4517" i="2"/>
  <c r="X4501" i="2"/>
  <c r="X4485" i="2"/>
  <c r="X4469" i="2"/>
  <c r="X4453" i="2"/>
  <c r="X4437" i="2"/>
  <c r="X4421" i="2"/>
  <c r="X4405" i="2"/>
  <c r="X4389" i="2"/>
  <c r="X4373" i="2"/>
  <c r="X4357" i="2"/>
  <c r="X4341" i="2"/>
  <c r="X4325" i="2"/>
  <c r="X4309" i="2"/>
  <c r="X4293" i="2"/>
  <c r="X4277" i="2"/>
  <c r="X4261" i="2"/>
  <c r="X4245" i="2"/>
  <c r="X4229" i="2"/>
  <c r="X4213" i="2"/>
  <c r="X4197" i="2"/>
  <c r="X4181" i="2"/>
  <c r="X4165" i="2"/>
  <c r="X4149" i="2"/>
  <c r="X4133" i="2"/>
  <c r="X4117" i="2"/>
  <c r="X4101" i="2"/>
  <c r="X4085" i="2"/>
  <c r="X4069" i="2"/>
  <c r="X4053" i="2"/>
  <c r="X4037" i="2"/>
  <c r="X4021" i="2"/>
  <c r="X4005" i="2"/>
  <c r="X3989" i="2"/>
  <c r="X3973" i="2"/>
  <c r="X3957" i="2"/>
  <c r="X3941" i="2"/>
  <c r="X3925" i="2"/>
  <c r="X3909" i="2"/>
  <c r="X3893" i="2"/>
  <c r="X3877" i="2"/>
  <c r="X3861" i="2"/>
  <c r="X3845" i="2"/>
  <c r="X3829" i="2"/>
  <c r="X3813" i="2"/>
  <c r="X3797" i="2"/>
  <c r="X3781" i="2"/>
  <c r="X3765" i="2"/>
  <c r="X3749" i="2"/>
  <c r="X3733" i="2"/>
  <c r="X3717" i="2"/>
  <c r="X3701" i="2"/>
  <c r="X3685" i="2"/>
  <c r="X3669" i="2"/>
  <c r="X3653" i="2"/>
  <c r="X3637" i="2"/>
  <c r="X3621" i="2"/>
  <c r="X3605" i="2"/>
  <c r="X3589" i="2"/>
  <c r="X3573" i="2"/>
  <c r="X3557" i="2"/>
  <c r="X3541" i="2"/>
  <c r="X3525" i="2"/>
  <c r="X3509" i="2"/>
  <c r="X3493" i="2"/>
  <c r="X3477" i="2"/>
  <c r="X3461" i="2"/>
  <c r="X3445" i="2"/>
  <c r="X3429" i="2"/>
  <c r="X3413" i="2"/>
  <c r="X3397" i="2"/>
  <c r="X3381" i="2"/>
  <c r="X3365" i="2"/>
  <c r="X3349" i="2"/>
  <c r="X3333" i="2"/>
  <c r="X3317" i="2"/>
  <c r="X3301" i="2"/>
  <c r="X3285" i="2"/>
  <c r="X3269" i="2"/>
  <c r="X3253" i="2"/>
  <c r="X3237" i="2"/>
  <c r="X3221" i="2"/>
  <c r="X3205" i="2"/>
  <c r="X3189" i="2"/>
  <c r="X3173" i="2"/>
  <c r="X3157" i="2"/>
  <c r="X3141" i="2"/>
  <c r="X3125" i="2"/>
  <c r="X3109" i="2"/>
  <c r="X3093" i="2"/>
  <c r="Z3084" i="2"/>
  <c r="Z3076" i="2"/>
  <c r="Z3068" i="2"/>
  <c r="Z3060" i="2"/>
  <c r="Z3052" i="2"/>
  <c r="Z3044" i="2"/>
  <c r="Z3036" i="2"/>
  <c r="Z3028" i="2"/>
  <c r="Z3020" i="2"/>
  <c r="Z3012" i="2"/>
  <c r="Z3004" i="2"/>
  <c r="Z2996" i="2"/>
  <c r="Z2988" i="2"/>
  <c r="Z2980" i="2"/>
  <c r="Z2972" i="2"/>
  <c r="Z2964" i="2"/>
  <c r="Z2956" i="2"/>
  <c r="Z2948" i="2"/>
  <c r="Z2940" i="2"/>
  <c r="Z2932" i="2"/>
  <c r="Z2924" i="2"/>
  <c r="Z2916" i="2"/>
  <c r="Z2908" i="2"/>
  <c r="Z2900" i="2"/>
  <c r="Z2892" i="2"/>
  <c r="Z2884" i="2"/>
  <c r="Z2876" i="2"/>
  <c r="Z2868" i="2"/>
  <c r="Z2860" i="2"/>
  <c r="Z2852" i="2"/>
  <c r="Z2844" i="2"/>
  <c r="Z2836" i="2"/>
  <c r="Z2828" i="2"/>
  <c r="Z2820" i="2"/>
  <c r="Z2812" i="2"/>
  <c r="Z2804" i="2"/>
  <c r="Z2796" i="2"/>
  <c r="Z2788" i="2"/>
  <c r="Z2780" i="2"/>
  <c r="Z2772" i="2"/>
  <c r="Z2764" i="2"/>
  <c r="Z2756" i="2"/>
  <c r="Z2748" i="2"/>
  <c r="Z2740" i="2"/>
  <c r="Z2732" i="2"/>
  <c r="Z2724" i="2"/>
  <c r="Z2716" i="2"/>
  <c r="Z2708" i="2"/>
  <c r="Z2700" i="2"/>
  <c r="Z2692" i="2"/>
  <c r="Z2684" i="2"/>
  <c r="Z2676" i="2"/>
  <c r="Z2668" i="2"/>
  <c r="Z2660" i="2"/>
  <c r="Z2652" i="2"/>
  <c r="Z2644" i="2"/>
  <c r="Z2636" i="2"/>
  <c r="Z2628" i="2"/>
  <c r="Z2620" i="2"/>
  <c r="Z2612" i="2"/>
  <c r="Z2604" i="2"/>
  <c r="Z2596" i="2"/>
  <c r="Z2588" i="2"/>
  <c r="Z2580" i="2"/>
  <c r="Z2572" i="2"/>
  <c r="Z2564" i="2"/>
  <c r="Z2556" i="2"/>
  <c r="Z2548" i="2"/>
  <c r="Z2540" i="2"/>
  <c r="Z2532" i="2"/>
  <c r="Z2524" i="2"/>
  <c r="Z2516" i="2"/>
  <c r="Z2508" i="2"/>
  <c r="Z2500" i="2"/>
  <c r="Z2492" i="2"/>
  <c r="Z2484" i="2"/>
  <c r="Z2476" i="2"/>
  <c r="Z2468" i="2"/>
  <c r="Z2460" i="2"/>
  <c r="Z2452" i="2"/>
  <c r="Z2444" i="2"/>
  <c r="Z2436" i="2"/>
  <c r="Z2428" i="2"/>
  <c r="Z2420" i="2"/>
  <c r="Z2412" i="2"/>
  <c r="Z2404" i="2"/>
  <c r="Z2396" i="2"/>
  <c r="Z2388" i="2"/>
  <c r="Z2380" i="2"/>
  <c r="Z2372" i="2"/>
  <c r="Z2364" i="2"/>
  <c r="Z2356" i="2"/>
  <c r="Z2348" i="2"/>
  <c r="Z2340" i="2"/>
  <c r="Z2332" i="2"/>
  <c r="Z2324" i="2"/>
  <c r="Z2316" i="2"/>
  <c r="Z2308" i="2"/>
  <c r="Z2300" i="2"/>
  <c r="Z2292" i="2"/>
  <c r="Z2284" i="2"/>
  <c r="Z2276" i="2"/>
  <c r="Z2268" i="2"/>
  <c r="Z2260" i="2"/>
  <c r="Z2252" i="2"/>
  <c r="Z2244" i="2"/>
  <c r="Z2236" i="2"/>
  <c r="Z2228" i="2"/>
  <c r="Z2220" i="2"/>
  <c r="Z2212" i="2"/>
  <c r="Z2204" i="2"/>
  <c r="Z2196" i="2"/>
  <c r="Z2188" i="2"/>
  <c r="Z2180" i="2"/>
  <c r="Z2172" i="2"/>
  <c r="Z2164" i="2"/>
  <c r="Z2156" i="2"/>
  <c r="Z2148" i="2"/>
  <c r="Z2140" i="2"/>
  <c r="Z2132" i="2"/>
  <c r="Z2124" i="2"/>
  <c r="Z2116" i="2"/>
  <c r="Z2108" i="2"/>
  <c r="Z2100" i="2"/>
  <c r="Z2092" i="2"/>
  <c r="Z2084" i="2"/>
  <c r="Z2076" i="2"/>
  <c r="Z2068" i="2"/>
  <c r="Z2060" i="2"/>
  <c r="Z2052" i="2"/>
  <c r="Z2044" i="2"/>
  <c r="Z2036" i="2"/>
  <c r="Z2028" i="2"/>
  <c r="Z2020" i="2"/>
  <c r="Z2012" i="2"/>
  <c r="Z2004" i="2"/>
  <c r="Z1996" i="2"/>
  <c r="Z1988" i="2"/>
  <c r="Z1980" i="2"/>
  <c r="Z1972" i="2"/>
  <c r="Z1964" i="2"/>
  <c r="Z1956" i="2"/>
  <c r="Z1948" i="2"/>
  <c r="Z1940" i="2"/>
  <c r="Z1932" i="2"/>
  <c r="Z1924" i="2"/>
  <c r="Z5437" i="2"/>
  <c r="Z5405" i="2"/>
  <c r="Z5373" i="2"/>
  <c r="Z5341" i="2"/>
  <c r="Z5309" i="2"/>
  <c r="Z5277" i="2"/>
  <c r="Z5245" i="2"/>
  <c r="Z5213" i="2"/>
  <c r="Z5181" i="2"/>
  <c r="Z5149" i="2"/>
  <c r="Z5117" i="2"/>
  <c r="Z5085" i="2"/>
  <c r="Z5053" i="2"/>
  <c r="Z5021" i="2"/>
  <c r="Z4989" i="2"/>
  <c r="Z4957" i="2"/>
  <c r="Z4925" i="2"/>
  <c r="Z4893" i="2"/>
  <c r="Z4861" i="2"/>
  <c r="Z4829" i="2"/>
  <c r="Z4797" i="2"/>
  <c r="Z4765" i="2"/>
  <c r="Y4268" i="2"/>
  <c r="Y4252" i="2"/>
  <c r="Y4236" i="2"/>
  <c r="Y4220" i="2"/>
  <c r="Y4204" i="2"/>
  <c r="Y4188" i="2"/>
  <c r="Y4172" i="2"/>
  <c r="Y4156" i="2"/>
  <c r="Y4140" i="2"/>
  <c r="Y4124" i="2"/>
  <c r="Y4108" i="2"/>
  <c r="Y4092" i="2"/>
  <c r="Y4076" i="2"/>
  <c r="Y4060" i="2"/>
  <c r="Y4044" i="2"/>
  <c r="Y4028" i="2"/>
  <c r="Y4012" i="2"/>
  <c r="Y3996" i="2"/>
  <c r="Y3980" i="2"/>
  <c r="Y3964" i="2"/>
  <c r="Y3948" i="2"/>
  <c r="Y3932" i="2"/>
  <c r="Y3916" i="2"/>
  <c r="Y3900" i="2"/>
  <c r="Y3884" i="2"/>
  <c r="Y3868" i="2"/>
  <c r="Y3852" i="2"/>
  <c r="Y3836" i="2"/>
  <c r="Y3820" i="2"/>
  <c r="Y3804" i="2"/>
  <c r="Y3788" i="2"/>
  <c r="Y3772" i="2"/>
  <c r="Y3756" i="2"/>
  <c r="Y3740" i="2"/>
  <c r="Z85" i="2"/>
  <c r="Z77" i="2"/>
  <c r="Z69" i="2"/>
  <c r="Z61" i="2"/>
  <c r="Z53" i="2"/>
  <c r="Z45" i="2"/>
  <c r="Z37" i="2"/>
  <c r="Y4760" i="2"/>
  <c r="Y4744" i="2"/>
  <c r="Y4728" i="2"/>
  <c r="Y4712" i="2"/>
  <c r="Y4696" i="2"/>
  <c r="Y4680" i="2"/>
  <c r="Y4664" i="2"/>
  <c r="Y4648" i="2"/>
  <c r="Y4632" i="2"/>
  <c r="Y4616" i="2"/>
  <c r="Y4600" i="2"/>
  <c r="Y4584" i="2"/>
  <c r="Y4568" i="2"/>
  <c r="Y4552" i="2"/>
  <c r="Y4536" i="2"/>
  <c r="Y4520" i="2"/>
  <c r="Y4504" i="2"/>
  <c r="Y4488" i="2"/>
  <c r="Y4472" i="2"/>
  <c r="Y4456" i="2"/>
  <c r="Y4440" i="2"/>
  <c r="Y4424" i="2"/>
  <c r="Y4408" i="2"/>
  <c r="Y4392" i="2"/>
  <c r="Y4376" i="2"/>
  <c r="Y4360" i="2"/>
  <c r="Y4344" i="2"/>
  <c r="Y4328" i="2"/>
  <c r="Y4312" i="2"/>
  <c r="Y4296" i="2"/>
  <c r="Y3728" i="2"/>
  <c r="Y3712" i="2"/>
  <c r="Y3696" i="2"/>
  <c r="Y3680" i="2"/>
  <c r="Y3664" i="2"/>
  <c r="Y3648" i="2"/>
  <c r="Y3632" i="2"/>
  <c r="Y3616" i="2"/>
  <c r="Y3600" i="2"/>
  <c r="Y3584" i="2"/>
  <c r="Y3568" i="2"/>
  <c r="Y3552" i="2"/>
  <c r="Y3536" i="2"/>
  <c r="Y3520" i="2"/>
  <c r="Y3504" i="2"/>
  <c r="Y3488" i="2"/>
  <c r="Y3472" i="2"/>
  <c r="Y3456" i="2"/>
  <c r="Y3440" i="2"/>
  <c r="Y3424" i="2"/>
  <c r="Y3408" i="2"/>
  <c r="Y3392" i="2"/>
  <c r="Y3376" i="2"/>
  <c r="Y3360" i="2"/>
  <c r="Y3344" i="2"/>
  <c r="Y3328" i="2"/>
  <c r="Y3312" i="2"/>
  <c r="Y3296" i="2"/>
  <c r="Y3280" i="2"/>
  <c r="Y3264" i="2"/>
  <c r="Y3248" i="2"/>
  <c r="Y3232" i="2"/>
  <c r="Y3216" i="2"/>
  <c r="Y3200" i="2"/>
  <c r="Y3184" i="2"/>
  <c r="Y3168" i="2"/>
  <c r="Y3152" i="2"/>
  <c r="Y3136" i="2"/>
  <c r="Y3120" i="2"/>
  <c r="Y3104" i="2"/>
  <c r="Y3088" i="2"/>
  <c r="Y3072" i="2"/>
  <c r="Y3056" i="2"/>
  <c r="Y3040" i="2"/>
  <c r="Y3024" i="2"/>
  <c r="Y3008" i="2"/>
  <c r="Y2992" i="2"/>
  <c r="Y2976" i="2"/>
  <c r="Y2960" i="2"/>
  <c r="Y2944" i="2"/>
  <c r="Y2928" i="2"/>
  <c r="Y2912" i="2"/>
  <c r="Y2896" i="2"/>
  <c r="Y2880" i="2"/>
  <c r="Y2864" i="2"/>
  <c r="Y2848" i="2"/>
  <c r="Y2832" i="2"/>
  <c r="Y2816" i="2"/>
  <c r="Y2800" i="2"/>
  <c r="Y2784" i="2"/>
  <c r="Y2768" i="2"/>
  <c r="Y2752" i="2"/>
  <c r="Y2736" i="2"/>
  <c r="Y2720" i="2"/>
  <c r="Y2704" i="2"/>
  <c r="Y2688" i="2"/>
  <c r="Y2672" i="2"/>
  <c r="Y2656" i="2"/>
  <c r="Y2640" i="2"/>
  <c r="Y2624" i="2"/>
  <c r="Y2608" i="2"/>
  <c r="Y2592" i="2"/>
  <c r="Y2576" i="2"/>
  <c r="Y2560" i="2"/>
  <c r="Y2544" i="2"/>
  <c r="Y2528" i="2"/>
  <c r="Y2512" i="2"/>
  <c r="Y2496" i="2"/>
  <c r="Y2480" i="2"/>
  <c r="Y2464" i="2"/>
  <c r="Y2448" i="2"/>
  <c r="Y2432" i="2"/>
  <c r="Y2416" i="2"/>
  <c r="Y2400" i="2"/>
  <c r="Y2384" i="2"/>
  <c r="Y2368" i="2"/>
  <c r="Y2352" i="2"/>
  <c r="Y2336" i="2"/>
  <c r="Y2320" i="2"/>
  <c r="Y2304" i="2"/>
  <c r="Y2288" i="2"/>
  <c r="Y2272" i="2"/>
  <c r="Y2256" i="2"/>
  <c r="Y2240" i="2"/>
  <c r="Y2224" i="2"/>
  <c r="Y2208" i="2"/>
  <c r="Y2192" i="2"/>
  <c r="Y2176" i="2"/>
  <c r="Y2160" i="2"/>
  <c r="Y2144" i="2"/>
  <c r="Y2128" i="2"/>
  <c r="Y2112" i="2"/>
  <c r="Y2096" i="2"/>
  <c r="Y2080" i="2"/>
  <c r="Y2064" i="2"/>
  <c r="Y2048" i="2"/>
  <c r="Y2032" i="2"/>
  <c r="Y2016" i="2"/>
  <c r="Y2000" i="2"/>
  <c r="Y1984" i="2"/>
  <c r="Y1968" i="2"/>
  <c r="Y1952" i="2"/>
  <c r="Y1936" i="2"/>
  <c r="Y1920" i="2"/>
  <c r="X1912" i="2"/>
  <c r="X1904" i="2"/>
  <c r="X1896" i="2"/>
  <c r="X1888" i="2"/>
  <c r="X1880" i="2"/>
  <c r="X1872" i="2"/>
  <c r="X1864" i="2"/>
  <c r="X1856" i="2"/>
  <c r="X1848" i="2"/>
  <c r="X1840" i="2"/>
  <c r="X1832" i="2"/>
  <c r="X1824" i="2"/>
  <c r="X1816" i="2"/>
  <c r="X1808" i="2"/>
  <c r="X1800" i="2"/>
  <c r="X1792" i="2"/>
  <c r="X1784" i="2"/>
  <c r="X1776" i="2"/>
  <c r="X1768" i="2"/>
  <c r="X1760" i="2"/>
  <c r="X1752" i="2"/>
  <c r="X1744" i="2"/>
  <c r="X1736" i="2"/>
  <c r="X1728" i="2"/>
  <c r="X1720" i="2"/>
  <c r="X1712" i="2"/>
  <c r="X1704" i="2"/>
  <c r="X1696" i="2"/>
  <c r="X1688" i="2"/>
  <c r="X1680" i="2"/>
  <c r="X1672" i="2"/>
  <c r="X1664" i="2"/>
  <c r="X1656" i="2"/>
  <c r="X1648" i="2"/>
  <c r="X1640" i="2"/>
  <c r="X1632" i="2"/>
  <c r="X1624" i="2"/>
  <c r="X1616" i="2"/>
  <c r="X1608" i="2"/>
  <c r="X1600" i="2"/>
  <c r="X1592" i="2"/>
  <c r="X1584" i="2"/>
  <c r="X1576" i="2"/>
  <c r="X1568" i="2"/>
  <c r="X1560" i="2"/>
  <c r="X1552" i="2"/>
  <c r="X1544" i="2"/>
  <c r="X1536" i="2"/>
  <c r="X1528" i="2"/>
  <c r="X1520" i="2"/>
  <c r="X1512" i="2"/>
  <c r="X1504" i="2"/>
  <c r="X1496" i="2"/>
  <c r="X1488" i="2"/>
  <c r="X1480" i="2"/>
  <c r="X1472" i="2"/>
  <c r="X1464" i="2"/>
  <c r="X1456" i="2"/>
  <c r="X1448" i="2"/>
  <c r="X1440" i="2"/>
  <c r="X1432" i="2"/>
  <c r="X1424" i="2"/>
  <c r="Z8852" i="2"/>
  <c r="Z8820" i="2"/>
  <c r="Z8788" i="2"/>
  <c r="Z8756" i="2"/>
  <c r="Z8724" i="2"/>
  <c r="Z8692" i="2"/>
  <c r="Z8660" i="2"/>
  <c r="Z8628" i="2"/>
  <c r="Z8596" i="2"/>
  <c r="Z8564" i="2"/>
  <c r="Z8532" i="2"/>
  <c r="Z8500" i="2"/>
  <c r="Z8468" i="2"/>
  <c r="Z8436" i="2"/>
  <c r="Z8404" i="2"/>
  <c r="Z8372" i="2"/>
  <c r="Z8340" i="2"/>
  <c r="Z8308" i="2"/>
  <c r="Z8276" i="2"/>
  <c r="Z8244" i="2"/>
  <c r="Y10337" i="2"/>
  <c r="X10041" i="2"/>
  <c r="X9840" i="2"/>
  <c r="Z9876" i="2"/>
  <c r="Y9687" i="2"/>
  <c r="X9527" i="2"/>
  <c r="Z9409" i="2"/>
  <c r="X9353" i="2"/>
  <c r="X9289" i="2"/>
  <c r="X9225" i="2"/>
  <c r="X9161" i="2"/>
  <c r="X9097" i="2"/>
  <c r="X9033" i="2"/>
  <c r="Y8963" i="2"/>
  <c r="Y8899" i="2"/>
  <c r="Y8835" i="2"/>
  <c r="Y8771" i="2"/>
  <c r="Y8707" i="2"/>
  <c r="Y8643" i="2"/>
  <c r="Y8579" i="2"/>
  <c r="Y8515" i="2"/>
  <c r="Y8451" i="2"/>
  <c r="Y8387" i="2"/>
  <c r="Y8323" i="2"/>
  <c r="Y8259" i="2"/>
  <c r="Z8997" i="2"/>
  <c r="Z8933" i="2"/>
  <c r="Z8869" i="2"/>
  <c r="Z8805" i="2"/>
  <c r="Z8741" i="2"/>
  <c r="Z8677" i="2"/>
  <c r="Z8613" i="2"/>
  <c r="Z8549" i="2"/>
  <c r="Z8485" i="2"/>
  <c r="Z8421" i="2"/>
  <c r="Z8357" i="2"/>
  <c r="Z8293" i="2"/>
  <c r="Y8222" i="2"/>
  <c r="Y8158" i="2"/>
  <c r="Y8094" i="2"/>
  <c r="Y8030" i="2"/>
  <c r="Y7966" i="2"/>
  <c r="Y7902" i="2"/>
  <c r="Y7838" i="2"/>
  <c r="Y7774" i="2"/>
  <c r="Y7710" i="2"/>
  <c r="Y7668" i="2"/>
  <c r="Y7636" i="2"/>
  <c r="Y7604" i="2"/>
  <c r="Y7572" i="2"/>
  <c r="Y7540" i="2"/>
  <c r="Y7508" i="2"/>
  <c r="Y7476" i="2"/>
  <c r="Y7444" i="2"/>
  <c r="Y7412" i="2"/>
  <c r="Z8209" i="2"/>
  <c r="Z8177" i="2"/>
  <c r="Z8145" i="2"/>
  <c r="Z8113" i="2"/>
  <c r="Z8081" i="2"/>
  <c r="Z8049" i="2"/>
  <c r="Z8017" i="2"/>
  <c r="Z7985" i="2"/>
  <c r="Z7953" i="2"/>
  <c r="Z7921" i="2"/>
  <c r="Z7889" i="2"/>
  <c r="Z7857" i="2"/>
  <c r="Z7825" i="2"/>
  <c r="Z7793" i="2"/>
  <c r="Z7761" i="2"/>
  <c r="Z7729" i="2"/>
  <c r="Z7697" i="2"/>
  <c r="Z7665" i="2"/>
  <c r="Z7633" i="2"/>
  <c r="Z7601" i="2"/>
  <c r="Z7569" i="2"/>
  <c r="Z7537" i="2"/>
  <c r="Z7505" i="2"/>
  <c r="Z7473" i="2"/>
  <c r="Z7441" i="2"/>
  <c r="Z7409" i="2"/>
  <c r="Z7377" i="2"/>
  <c r="Z7345" i="2"/>
  <c r="Y7383" i="2"/>
  <c r="X7311" i="2"/>
  <c r="X7279" i="2"/>
  <c r="X7247" i="2"/>
  <c r="X7215" i="2"/>
  <c r="X7183" i="2"/>
  <c r="X7163" i="2"/>
  <c r="X7147" i="2"/>
  <c r="X7131" i="2"/>
  <c r="X7115" i="2"/>
  <c r="X7099" i="2"/>
  <c r="X7083" i="2"/>
  <c r="X7067" i="2"/>
  <c r="X7051" i="2"/>
  <c r="X7035" i="2"/>
  <c r="X7019" i="2"/>
  <c r="X7003" i="2"/>
  <c r="X6987" i="2"/>
  <c r="X6971" i="2"/>
  <c r="X6955" i="2"/>
  <c r="X6939" i="2"/>
  <c r="X6923" i="2"/>
  <c r="X6907" i="2"/>
  <c r="X6891" i="2"/>
  <c r="X6875" i="2"/>
  <c r="X6859" i="2"/>
  <c r="X6843" i="2"/>
  <c r="X6827" i="2"/>
  <c r="X6811" i="2"/>
  <c r="X6795" i="2"/>
  <c r="X6779" i="2"/>
  <c r="X6763" i="2"/>
  <c r="X6747" i="2"/>
  <c r="X6731" i="2"/>
  <c r="X6715" i="2"/>
  <c r="X6699" i="2"/>
  <c r="X6683" i="2"/>
  <c r="X6667" i="2"/>
  <c r="X6651" i="2"/>
  <c r="X6635" i="2"/>
  <c r="X6619" i="2"/>
  <c r="X6603" i="2"/>
  <c r="X6587" i="2"/>
  <c r="X6571" i="2"/>
  <c r="X6555" i="2"/>
  <c r="X6539" i="2"/>
  <c r="X6523" i="2"/>
  <c r="X6507" i="2"/>
  <c r="X6491" i="2"/>
  <c r="X6475" i="2"/>
  <c r="X6459" i="2"/>
  <c r="X6443" i="2"/>
  <c r="X6427" i="2"/>
  <c r="X6411" i="2"/>
  <c r="X6395" i="2"/>
  <c r="X6379" i="2"/>
  <c r="X6363" i="2"/>
  <c r="X6347" i="2"/>
  <c r="X6331" i="2"/>
  <c r="X6315" i="2"/>
  <c r="X6299" i="2"/>
  <c r="X6283" i="2"/>
  <c r="X6267" i="2"/>
  <c r="X6251" i="2"/>
  <c r="X6235" i="2"/>
  <c r="X6219" i="2"/>
  <c r="X6203" i="2"/>
  <c r="X6187" i="2"/>
  <c r="X6171" i="2"/>
  <c r="X6155" i="2"/>
  <c r="X6139" i="2"/>
  <c r="X6123" i="2"/>
  <c r="X6107" i="2"/>
  <c r="X6091" i="2"/>
  <c r="X6075" i="2"/>
  <c r="X6059" i="2"/>
  <c r="X6043" i="2"/>
  <c r="X6027" i="2"/>
  <c r="X6011" i="2"/>
  <c r="X5995" i="2"/>
  <c r="X5979" i="2"/>
  <c r="X5963" i="2"/>
  <c r="X5947" i="2"/>
  <c r="X5931" i="2"/>
  <c r="X5915" i="2"/>
  <c r="X5899" i="2"/>
  <c r="X5883" i="2"/>
  <c r="X5867" i="2"/>
  <c r="X5851" i="2"/>
  <c r="X5835" i="2"/>
  <c r="Y7400" i="2"/>
  <c r="Y7368" i="2"/>
  <c r="Y7336" i="2"/>
  <c r="Y7303" i="2"/>
  <c r="Y7271" i="2"/>
  <c r="Y7239" i="2"/>
  <c r="Y7207" i="2"/>
  <c r="Y7175" i="2"/>
  <c r="Y7143" i="2"/>
  <c r="Y7111" i="2"/>
  <c r="Y7079" i="2"/>
  <c r="Y7047" i="2"/>
  <c r="Y7015" i="2"/>
  <c r="Y6983" i="2"/>
  <c r="Y6951" i="2"/>
  <c r="Y6919" i="2"/>
  <c r="Y6887" i="2"/>
  <c r="Y6855" i="2"/>
  <c r="Y6823" i="2"/>
  <c r="Y6791" i="2"/>
  <c r="Y6759" i="2"/>
  <c r="Y6727" i="2"/>
  <c r="Y6695" i="2"/>
  <c r="Y6663" i="2"/>
  <c r="Y6631" i="2"/>
  <c r="Y6599" i="2"/>
  <c r="Y6567" i="2"/>
  <c r="Y6535" i="2"/>
  <c r="Y6503" i="2"/>
  <c r="Y6471" i="2"/>
  <c r="Y6439" i="2"/>
  <c r="Y6407" i="2"/>
  <c r="Y6375" i="2"/>
  <c r="Y6343" i="2"/>
  <c r="Y6311" i="2"/>
  <c r="Y6279" i="2"/>
  <c r="Y6247" i="2"/>
  <c r="Y6215" i="2"/>
  <c r="Y6183" i="2"/>
  <c r="Y6151" i="2"/>
  <c r="Y6119" i="2"/>
  <c r="Y6087" i="2"/>
  <c r="Y6055" i="2"/>
  <c r="Y6023" i="2"/>
  <c r="Y5991" i="2"/>
  <c r="Y5959" i="2"/>
  <c r="Y5927" i="2"/>
  <c r="Y5895" i="2"/>
  <c r="Y5863" i="2"/>
  <c r="Y5831" i="2"/>
  <c r="X5815" i="2"/>
  <c r="X5799" i="2"/>
  <c r="X5783" i="2"/>
  <c r="X5767" i="2"/>
  <c r="X5751" i="2"/>
  <c r="X5735" i="2"/>
  <c r="X5719" i="2"/>
  <c r="X5703" i="2"/>
  <c r="X5687" i="2"/>
  <c r="X5671" i="2"/>
  <c r="X5655" i="2"/>
  <c r="X5639" i="2"/>
  <c r="X5623" i="2"/>
  <c r="X5607" i="2"/>
  <c r="X5591" i="2"/>
  <c r="X5575" i="2"/>
  <c r="X5559" i="2"/>
  <c r="X5543" i="2"/>
  <c r="X5527" i="2"/>
  <c r="X5511" i="2"/>
  <c r="X5495" i="2"/>
  <c r="X5479" i="2"/>
  <c r="X5463" i="2"/>
  <c r="X9937" i="2"/>
  <c r="Y9954" i="2"/>
  <c r="X9694" i="2"/>
  <c r="Z9772" i="2"/>
  <c r="X9603" i="2"/>
  <c r="X9475" i="2"/>
  <c r="Z9348" i="2"/>
  <c r="Z9284" i="2"/>
  <c r="Z9220" i="2"/>
  <c r="Z9156" i="2"/>
  <c r="Z9092" i="2"/>
  <c r="Z9028" i="2"/>
  <c r="Y8988" i="2"/>
  <c r="Y8924" i="2"/>
  <c r="Y8860" i="2"/>
  <c r="Y8796" i="2"/>
  <c r="Y8732" i="2"/>
  <c r="Y8668" i="2"/>
  <c r="Y8604" i="2"/>
  <c r="Y8540" i="2"/>
  <c r="Y8476" i="2"/>
  <c r="Y8412" i="2"/>
  <c r="Y8348" i="2"/>
  <c r="Y8284" i="2"/>
  <c r="Z8971" i="2"/>
  <c r="Z8907" i="2"/>
  <c r="Z8843" i="2"/>
  <c r="Z8779" i="2"/>
  <c r="Z8715" i="2"/>
  <c r="Z8651" i="2"/>
  <c r="Z8587" i="2"/>
  <c r="Z8523" i="2"/>
  <c r="Z8459" i="2"/>
  <c r="Z8395" i="2"/>
  <c r="Z8331" i="2"/>
  <c r="Z8267" i="2"/>
  <c r="Y8215" i="2"/>
  <c r="Y8151" i="2"/>
  <c r="Y8087" i="2"/>
  <c r="Y8023" i="2"/>
  <c r="Y7959" i="2"/>
  <c r="Y7895" i="2"/>
  <c r="Y7831" i="2"/>
  <c r="Y7767" i="2"/>
  <c r="Y7703" i="2"/>
  <c r="X8207" i="2"/>
  <c r="X8175" i="2"/>
  <c r="X8143" i="2"/>
  <c r="X8111" i="2"/>
  <c r="X8079" i="2"/>
  <c r="X8047" i="2"/>
  <c r="X8015" i="2"/>
  <c r="X7983" i="2"/>
  <c r="X7951" i="2"/>
  <c r="X7919" i="2"/>
  <c r="X7887" i="2"/>
  <c r="X7855" i="2"/>
  <c r="X7823" i="2"/>
  <c r="X7791" i="2"/>
  <c r="X7759" i="2"/>
  <c r="X7727" i="2"/>
  <c r="X7695" i="2"/>
  <c r="X7663" i="2"/>
  <c r="X7631" i="2"/>
  <c r="X7599" i="2"/>
  <c r="X7567" i="2"/>
  <c r="X7535" i="2"/>
  <c r="X7503" i="2"/>
  <c r="X7471" i="2"/>
  <c r="X7439" i="2"/>
  <c r="X7407" i="2"/>
  <c r="X7375" i="2"/>
  <c r="X7343" i="2"/>
  <c r="Z7319" i="2"/>
  <c r="Z7287" i="2"/>
  <c r="Z7255" i="2"/>
  <c r="Z7223" i="2"/>
  <c r="Z7191" i="2"/>
  <c r="Z7159" i="2"/>
  <c r="Z7127" i="2"/>
  <c r="Z7095" i="2"/>
  <c r="Z7063" i="2"/>
  <c r="Z7031" i="2"/>
  <c r="Z6999" i="2"/>
  <c r="Z6967" i="2"/>
  <c r="Z6935" i="2"/>
  <c r="Z6903" i="2"/>
  <c r="Z6871" i="2"/>
  <c r="Z6839" i="2"/>
  <c r="Z6807" i="2"/>
  <c r="Z6775" i="2"/>
  <c r="Z6743" i="2"/>
  <c r="Z6711" i="2"/>
  <c r="Z6679" i="2"/>
  <c r="Z6647" i="2"/>
  <c r="Z6615" i="2"/>
  <c r="Z6583" i="2"/>
  <c r="Z6551" i="2"/>
  <c r="Z6519" i="2"/>
  <c r="Z6487" i="2"/>
  <c r="Z6455" i="2"/>
  <c r="Z6423" i="2"/>
  <c r="Z6391" i="2"/>
  <c r="Z6359" i="2"/>
  <c r="Z6327" i="2"/>
  <c r="Z6295" i="2"/>
  <c r="Z6263" i="2"/>
  <c r="Z6231" i="2"/>
  <c r="Z6199" i="2"/>
  <c r="Z6167" i="2"/>
  <c r="Z6135" i="2"/>
  <c r="Z6103" i="2"/>
  <c r="Z6071" i="2"/>
  <c r="Z6039" i="2"/>
  <c r="Z6007" i="2"/>
  <c r="Z5975" i="2"/>
  <c r="Z5943" i="2"/>
  <c r="Z5911" i="2"/>
  <c r="Z5879" i="2"/>
  <c r="Z5847" i="2"/>
  <c r="Y7164" i="2"/>
  <c r="Y7100" i="2"/>
  <c r="Y7036" i="2"/>
  <c r="Y6972" i="2"/>
  <c r="Y6908" i="2"/>
  <c r="Y6844" i="2"/>
  <c r="Y6780" i="2"/>
  <c r="Y6716" i="2"/>
  <c r="Y6652" i="2"/>
  <c r="Y6588" i="2"/>
  <c r="Y6524" i="2"/>
  <c r="Y6460" i="2"/>
  <c r="Y6396" i="2"/>
  <c r="Y6332" i="2"/>
  <c r="Y6268" i="2"/>
  <c r="Y6204" i="2"/>
  <c r="Y6140" i="2"/>
  <c r="Y6076" i="2"/>
  <c r="Y6012" i="2"/>
  <c r="Y5948" i="2"/>
  <c r="Y5884" i="2"/>
  <c r="X5822" i="2"/>
  <c r="X5790" i="2"/>
  <c r="X5758" i="2"/>
  <c r="X5726" i="2"/>
  <c r="X5694" i="2"/>
  <c r="X5662" i="2"/>
  <c r="X5630" i="2"/>
  <c r="X5598" i="2"/>
  <c r="X5566" i="2"/>
  <c r="X5534" i="2"/>
  <c r="X5502" i="2"/>
  <c r="X5470" i="2"/>
  <c r="Y7296" i="2"/>
  <c r="Y7232" i="2"/>
  <c r="Y5807" i="2"/>
  <c r="Y5775" i="2"/>
  <c r="Y5743" i="2"/>
  <c r="Y5711" i="2"/>
  <c r="Y5692" i="2"/>
  <c r="Y5676" i="2"/>
  <c r="Y5660" i="2"/>
  <c r="Y5644" i="2"/>
  <c r="Y5628" i="2"/>
  <c r="Y5612" i="2"/>
  <c r="Y5596" i="2"/>
  <c r="Y5580" i="2"/>
  <c r="Y5564" i="2"/>
  <c r="Y5548" i="2"/>
  <c r="Y5532" i="2"/>
  <c r="Y5516" i="2"/>
  <c r="Y5500" i="2"/>
  <c r="Y5484" i="2"/>
  <c r="Y5468" i="2"/>
  <c r="Y5452" i="2"/>
  <c r="Y5436" i="2"/>
  <c r="Y5420" i="2"/>
  <c r="Y5404" i="2"/>
  <c r="Y5388" i="2"/>
  <c r="Y5372" i="2"/>
  <c r="Y5356" i="2"/>
  <c r="Y5340" i="2"/>
  <c r="Y5324" i="2"/>
  <c r="Y5308" i="2"/>
  <c r="Y5292" i="2"/>
  <c r="Y5276" i="2"/>
  <c r="Y5260" i="2"/>
  <c r="Y5244" i="2"/>
  <c r="Y5228" i="2"/>
  <c r="Y5212" i="2"/>
  <c r="Y5196" i="2"/>
  <c r="Y5180" i="2"/>
  <c r="Y5164" i="2"/>
  <c r="Y5148" i="2"/>
  <c r="Y5132" i="2"/>
  <c r="Y5116" i="2"/>
  <c r="Y5100" i="2"/>
  <c r="Y5084" i="2"/>
  <c r="Y5068" i="2"/>
  <c r="Y5052" i="2"/>
  <c r="Y5036" i="2"/>
  <c r="Y5020" i="2"/>
  <c r="Y5004" i="2"/>
  <c r="Y4988" i="2"/>
  <c r="Y4972" i="2"/>
  <c r="Y4956" i="2"/>
  <c r="Y4940" i="2"/>
  <c r="Y4924" i="2"/>
  <c r="Y4908" i="2"/>
  <c r="Y4892" i="2"/>
  <c r="Y4876" i="2"/>
  <c r="Y4860" i="2"/>
  <c r="Y4844" i="2"/>
  <c r="Y4828" i="2"/>
  <c r="Y4812" i="2"/>
  <c r="Y4796" i="2"/>
  <c r="Y4780" i="2"/>
  <c r="Y4764" i="2"/>
  <c r="Z5430" i="2"/>
  <c r="Z5398" i="2"/>
  <c r="Z5366" i="2"/>
  <c r="Z5334" i="2"/>
  <c r="Z5302" i="2"/>
  <c r="Z5270" i="2"/>
  <c r="Z5238" i="2"/>
  <c r="Z5206" i="2"/>
  <c r="Z5174" i="2"/>
  <c r="Z5142" i="2"/>
  <c r="Z5110" i="2"/>
  <c r="Z5078" i="2"/>
  <c r="Z5046" i="2"/>
  <c r="Z5014" i="2"/>
  <c r="Z4982" i="2"/>
  <c r="Z4950" i="2"/>
  <c r="Z4918" i="2"/>
  <c r="Z4886" i="2"/>
  <c r="Z4854" i="2"/>
  <c r="Z4822" i="2"/>
  <c r="Z4790" i="2"/>
  <c r="Z4754" i="2"/>
  <c r="Z4738" i="2"/>
  <c r="Z4722" i="2"/>
  <c r="Z4706" i="2"/>
  <c r="Z4690" i="2"/>
  <c r="Z4674" i="2"/>
  <c r="Z4658" i="2"/>
  <c r="Z4642" i="2"/>
  <c r="Z4626" i="2"/>
  <c r="Z4610" i="2"/>
  <c r="Z4594" i="2"/>
  <c r="Z4578" i="2"/>
  <c r="Z4562" i="2"/>
  <c r="Z4546" i="2"/>
  <c r="Z4530" i="2"/>
  <c r="Z4514" i="2"/>
  <c r="Z4498" i="2"/>
  <c r="Z4482" i="2"/>
  <c r="Z4466" i="2"/>
  <c r="Z4450" i="2"/>
  <c r="Z4434" i="2"/>
  <c r="Z4418" i="2"/>
  <c r="Z4402" i="2"/>
  <c r="Z4386" i="2"/>
  <c r="Z4370" i="2"/>
  <c r="Z4354" i="2"/>
  <c r="Z4338" i="2"/>
  <c r="Z4322" i="2"/>
  <c r="Z4306" i="2"/>
  <c r="Z4290" i="2"/>
  <c r="Z4274" i="2"/>
  <c r="Z4258" i="2"/>
  <c r="Z4242" i="2"/>
  <c r="Z4226" i="2"/>
  <c r="Z4210" i="2"/>
  <c r="Z4194" i="2"/>
  <c r="Z4178" i="2"/>
  <c r="Z4162" i="2"/>
  <c r="Z4146" i="2"/>
  <c r="Z4130" i="2"/>
  <c r="Z4114" i="2"/>
  <c r="Z4098" i="2"/>
  <c r="Z4082" i="2"/>
  <c r="Z4066" i="2"/>
  <c r="Z4050" i="2"/>
  <c r="Z4034" i="2"/>
  <c r="Z4018" i="2"/>
  <c r="Z4002" i="2"/>
  <c r="Z3986" i="2"/>
  <c r="Z3970" i="2"/>
  <c r="Z3954" i="2"/>
  <c r="Z3938" i="2"/>
  <c r="Z3922" i="2"/>
  <c r="Z3906" i="2"/>
  <c r="Z3890" i="2"/>
  <c r="Z3874" i="2"/>
  <c r="Z3858" i="2"/>
  <c r="Z3842" i="2"/>
  <c r="Z3826" i="2"/>
  <c r="Z3810" i="2"/>
  <c r="Z3794" i="2"/>
  <c r="Z3778" i="2"/>
  <c r="Z3762" i="2"/>
  <c r="Z3746" i="2"/>
  <c r="Z3730" i="2"/>
  <c r="Z3714" i="2"/>
  <c r="Z3698" i="2"/>
  <c r="Z3682" i="2"/>
  <c r="Z3666" i="2"/>
  <c r="Z3650" i="2"/>
  <c r="Z3634" i="2"/>
  <c r="Z3618" i="2"/>
  <c r="Z3602" i="2"/>
  <c r="Z3586" i="2"/>
  <c r="Z3570" i="2"/>
  <c r="Z3554" i="2"/>
  <c r="Z3538" i="2"/>
  <c r="Z3522" i="2"/>
  <c r="Z3506" i="2"/>
  <c r="Z3490" i="2"/>
  <c r="Z3474" i="2"/>
  <c r="Z3458" i="2"/>
  <c r="Z3442" i="2"/>
  <c r="Z3426" i="2"/>
  <c r="Z3410" i="2"/>
  <c r="Z3394" i="2"/>
  <c r="Z3378" i="2"/>
  <c r="Z3362" i="2"/>
  <c r="Z3346" i="2"/>
  <c r="Z3330" i="2"/>
  <c r="Z3314" i="2"/>
  <c r="Z3298" i="2"/>
  <c r="Z3282" i="2"/>
  <c r="Z3266" i="2"/>
  <c r="Z3250" i="2"/>
  <c r="Z3234" i="2"/>
  <c r="Z3218" i="2"/>
  <c r="Z3202" i="2"/>
  <c r="Z3186" i="2"/>
  <c r="Z3170" i="2"/>
  <c r="Z3154" i="2"/>
  <c r="Z3138" i="2"/>
  <c r="Z3122" i="2"/>
  <c r="Z3106" i="2"/>
  <c r="X3091" i="2"/>
  <c r="X3083" i="2"/>
  <c r="X3075" i="2"/>
  <c r="X3067" i="2"/>
  <c r="X3059" i="2"/>
  <c r="X3051" i="2"/>
  <c r="X3043" i="2"/>
  <c r="X3035" i="2"/>
  <c r="X3027" i="2"/>
  <c r="X3019" i="2"/>
  <c r="X3011" i="2"/>
  <c r="X3003" i="2"/>
  <c r="X2995" i="2"/>
  <c r="X2987" i="2"/>
  <c r="X2979" i="2"/>
  <c r="X2971" i="2"/>
  <c r="X2963" i="2"/>
  <c r="X2955" i="2"/>
  <c r="X2947" i="2"/>
  <c r="X2939" i="2"/>
  <c r="X2931" i="2"/>
  <c r="X2923" i="2"/>
  <c r="X2915" i="2"/>
  <c r="X2907" i="2"/>
  <c r="X2899" i="2"/>
  <c r="X2891" i="2"/>
  <c r="X2883" i="2"/>
  <c r="X2875" i="2"/>
  <c r="X2867" i="2"/>
  <c r="X2859" i="2"/>
  <c r="X2851" i="2"/>
  <c r="X2843" i="2"/>
  <c r="X2835" i="2"/>
  <c r="X2827" i="2"/>
  <c r="X2819" i="2"/>
  <c r="X2811" i="2"/>
  <c r="X2803" i="2"/>
  <c r="X2795" i="2"/>
  <c r="X2787" i="2"/>
  <c r="X2779" i="2"/>
  <c r="X2771" i="2"/>
  <c r="X2763" i="2"/>
  <c r="X2755" i="2"/>
  <c r="X2747" i="2"/>
  <c r="X2739" i="2"/>
  <c r="X2731" i="2"/>
  <c r="X2723" i="2"/>
  <c r="X2715" i="2"/>
  <c r="X2707" i="2"/>
  <c r="X2699" i="2"/>
  <c r="X2691" i="2"/>
  <c r="X2683" i="2"/>
  <c r="X2675" i="2"/>
  <c r="X2667" i="2"/>
  <c r="X2659" i="2"/>
  <c r="X2651" i="2"/>
  <c r="X2643" i="2"/>
  <c r="X2635" i="2"/>
  <c r="X2627" i="2"/>
  <c r="X2619" i="2"/>
  <c r="X2611" i="2"/>
  <c r="X2603" i="2"/>
  <c r="X2595" i="2"/>
  <c r="X2587" i="2"/>
  <c r="X2579" i="2"/>
  <c r="X2571" i="2"/>
  <c r="X2563" i="2"/>
  <c r="X2555" i="2"/>
  <c r="X2547" i="2"/>
  <c r="X2539" i="2"/>
  <c r="X2531" i="2"/>
  <c r="X2523" i="2"/>
  <c r="X2515" i="2"/>
  <c r="X2507" i="2"/>
  <c r="X2499" i="2"/>
  <c r="X2491" i="2"/>
  <c r="X2483" i="2"/>
  <c r="X2475" i="2"/>
  <c r="X2467" i="2"/>
  <c r="X2459" i="2"/>
  <c r="X2451" i="2"/>
  <c r="X2443" i="2"/>
  <c r="X2435" i="2"/>
  <c r="X2427" i="2"/>
  <c r="X2419" i="2"/>
  <c r="X2411" i="2"/>
  <c r="X2403" i="2"/>
  <c r="X2395" i="2"/>
  <c r="X2387" i="2"/>
  <c r="X2379" i="2"/>
  <c r="X2371" i="2"/>
  <c r="X2363" i="2"/>
  <c r="X2355" i="2"/>
  <c r="X2347" i="2"/>
  <c r="X2339" i="2"/>
  <c r="X2331" i="2"/>
  <c r="X2323" i="2"/>
  <c r="X2315" i="2"/>
  <c r="X2307" i="2"/>
  <c r="X2299" i="2"/>
  <c r="X2291" i="2"/>
  <c r="X2283" i="2"/>
  <c r="X2275" i="2"/>
  <c r="X2267" i="2"/>
  <c r="X2259" i="2"/>
  <c r="X2251" i="2"/>
  <c r="X2243" i="2"/>
  <c r="X2235" i="2"/>
  <c r="X2227" i="2"/>
  <c r="X2219" i="2"/>
  <c r="X2211" i="2"/>
  <c r="X2203" i="2"/>
  <c r="X2195" i="2"/>
  <c r="X2187" i="2"/>
  <c r="X2179" i="2"/>
  <c r="X2171" i="2"/>
  <c r="X2163" i="2"/>
  <c r="X2155" i="2"/>
  <c r="X2147" i="2"/>
  <c r="X2139" i="2"/>
  <c r="X2131" i="2"/>
  <c r="X2123" i="2"/>
  <c r="X2115" i="2"/>
  <c r="X2107" i="2"/>
  <c r="X2099" i="2"/>
  <c r="X2091" i="2"/>
  <c r="X2083" i="2"/>
  <c r="X2075" i="2"/>
  <c r="X2067" i="2"/>
  <c r="X2059" i="2"/>
  <c r="X2051" i="2"/>
  <c r="X2043" i="2"/>
  <c r="X2035" i="2"/>
  <c r="X2027" i="2"/>
  <c r="X2019" i="2"/>
  <c r="X2011" i="2"/>
  <c r="X2003" i="2"/>
  <c r="X1995" i="2"/>
  <c r="X1987" i="2"/>
  <c r="X1979" i="2"/>
  <c r="X1971" i="2"/>
  <c r="X1963" i="2"/>
  <c r="X1955" i="2"/>
  <c r="X1947" i="2"/>
  <c r="X1939" i="2"/>
  <c r="X1931" i="2"/>
  <c r="X1923" i="2"/>
  <c r="Z5445" i="2"/>
  <c r="Z5413" i="2"/>
  <c r="Z5381" i="2"/>
  <c r="Z5349" i="2"/>
  <c r="Z5317" i="2"/>
  <c r="Z5285" i="2"/>
  <c r="Z5253" i="2"/>
  <c r="Z5221" i="2"/>
  <c r="Z5189" i="2"/>
  <c r="Z5157" i="2"/>
  <c r="Z5125" i="2"/>
  <c r="Z5093" i="2"/>
  <c r="Z5061" i="2"/>
  <c r="Z5029" i="2"/>
  <c r="Z4997" i="2"/>
  <c r="Z4965" i="2"/>
  <c r="Z4933" i="2"/>
  <c r="Z4901" i="2"/>
  <c r="Z4869" i="2"/>
  <c r="Z4837" i="2"/>
  <c r="Z4805" i="2"/>
  <c r="Z4773" i="2"/>
  <c r="Y4272" i="2"/>
  <c r="Y4256" i="2"/>
  <c r="Y4240" i="2"/>
  <c r="Y4224" i="2"/>
  <c r="Y4208" i="2"/>
  <c r="Y4192" i="2"/>
  <c r="Y4176" i="2"/>
  <c r="Y4160" i="2"/>
  <c r="Y4144" i="2"/>
  <c r="Y4128" i="2"/>
  <c r="Y4112" i="2"/>
  <c r="Y4096" i="2"/>
  <c r="Y4080" i="2"/>
  <c r="Y4064" i="2"/>
  <c r="Y4048" i="2"/>
  <c r="Y4032" i="2"/>
  <c r="Y4016" i="2"/>
  <c r="Y4000" i="2"/>
  <c r="Y3984" i="2"/>
  <c r="Y3968" i="2"/>
  <c r="Y3952" i="2"/>
  <c r="Y3936" i="2"/>
  <c r="Y3920" i="2"/>
  <c r="Y3904" i="2"/>
  <c r="Y3888" i="2"/>
  <c r="Y3872" i="2"/>
  <c r="Y3856" i="2"/>
  <c r="Y3840" i="2"/>
  <c r="Y3824" i="2"/>
  <c r="Y3808" i="2"/>
  <c r="Y3792" i="2"/>
  <c r="Y3776" i="2"/>
  <c r="Y3760" i="2"/>
  <c r="Y3744" i="2"/>
  <c r="Z91" i="2"/>
  <c r="Z83" i="2"/>
  <c r="Z75" i="2"/>
  <c r="Z67" i="2"/>
  <c r="Z59" i="2"/>
  <c r="Z51" i="2"/>
  <c r="Z43" i="2"/>
  <c r="Z35" i="2"/>
  <c r="Y4748" i="2"/>
  <c r="Y4732" i="2"/>
  <c r="Y4716" i="2"/>
  <c r="Y4700" i="2"/>
  <c r="Y4684" i="2"/>
  <c r="Y4668" i="2"/>
  <c r="Y4652" i="2"/>
  <c r="Y4636" i="2"/>
  <c r="Y4620" i="2"/>
  <c r="Y4604" i="2"/>
  <c r="Y4588" i="2"/>
  <c r="Y4572" i="2"/>
  <c r="Y4556" i="2"/>
  <c r="Y4540" i="2"/>
  <c r="Y4524" i="2"/>
  <c r="Y4508" i="2"/>
  <c r="Y4492" i="2"/>
  <c r="Y4476" i="2"/>
  <c r="Y4460" i="2"/>
  <c r="Y4444" i="2"/>
  <c r="Y4428" i="2"/>
  <c r="Y4412" i="2"/>
  <c r="Y4396" i="2"/>
  <c r="Y4380" i="2"/>
  <c r="Y4364" i="2"/>
  <c r="Y4348" i="2"/>
  <c r="Y4332" i="2"/>
  <c r="Y4316" i="2"/>
  <c r="Y4300" i="2"/>
  <c r="Y4284" i="2"/>
  <c r="Y3724" i="2"/>
  <c r="Y3708" i="2"/>
  <c r="Y3692" i="2"/>
  <c r="Y3676" i="2"/>
  <c r="Y3660" i="2"/>
  <c r="Y3644" i="2"/>
  <c r="Y3628" i="2"/>
  <c r="Y3612" i="2"/>
  <c r="Y3596" i="2"/>
  <c r="Y3580" i="2"/>
  <c r="Y3564" i="2"/>
  <c r="Y3548" i="2"/>
  <c r="Y3532" i="2"/>
  <c r="Y3516" i="2"/>
  <c r="Y3500" i="2"/>
  <c r="Y3484" i="2"/>
  <c r="Y3468" i="2"/>
  <c r="Y3452" i="2"/>
  <c r="Y3436" i="2"/>
  <c r="Y3420" i="2"/>
  <c r="Y3404" i="2"/>
  <c r="Y3388" i="2"/>
  <c r="Y3372" i="2"/>
  <c r="Y3356" i="2"/>
  <c r="Y3340" i="2"/>
  <c r="Y3324" i="2"/>
  <c r="Y3308" i="2"/>
  <c r="Y3292" i="2"/>
  <c r="Y3276" i="2"/>
  <c r="Y3260" i="2"/>
  <c r="Y3244" i="2"/>
  <c r="Y3228" i="2"/>
  <c r="Y3212" i="2"/>
  <c r="Y3196" i="2"/>
  <c r="Y3180" i="2"/>
  <c r="Y3164" i="2"/>
  <c r="Y3148" i="2"/>
  <c r="Y3132" i="2"/>
  <c r="Y3116" i="2"/>
  <c r="Y3100" i="2"/>
  <c r="Y3084" i="2"/>
  <c r="Y3068" i="2"/>
  <c r="Y3052" i="2"/>
  <c r="Y3036" i="2"/>
  <c r="Y3020" i="2"/>
  <c r="Y3004" i="2"/>
  <c r="Y2988" i="2"/>
  <c r="Y2972" i="2"/>
  <c r="Y2956" i="2"/>
  <c r="Y2940" i="2"/>
  <c r="Y2924" i="2"/>
  <c r="Y2908" i="2"/>
  <c r="Y2892" i="2"/>
  <c r="Y2876" i="2"/>
  <c r="Y2860" i="2"/>
  <c r="Y2844" i="2"/>
  <c r="Y2828" i="2"/>
  <c r="Y2812" i="2"/>
  <c r="Y2796" i="2"/>
  <c r="Y2780" i="2"/>
  <c r="Y2764" i="2"/>
  <c r="Y2748" i="2"/>
  <c r="Y2732" i="2"/>
  <c r="Y2716" i="2"/>
  <c r="Y2700" i="2"/>
  <c r="Y2684" i="2"/>
  <c r="Y2668" i="2"/>
  <c r="Y2652" i="2"/>
  <c r="Y2636" i="2"/>
  <c r="Y2620" i="2"/>
  <c r="Y2604" i="2"/>
  <c r="Y2588" i="2"/>
  <c r="Y2572" i="2"/>
  <c r="Y2556" i="2"/>
  <c r="Y2540" i="2"/>
  <c r="Y2524" i="2"/>
  <c r="Y2508" i="2"/>
  <c r="Y2492" i="2"/>
  <c r="Y2476" i="2"/>
  <c r="Y2460" i="2"/>
  <c r="Y2444" i="2"/>
  <c r="Y2428" i="2"/>
  <c r="Y2412" i="2"/>
  <c r="Y2396" i="2"/>
  <c r="Y2380" i="2"/>
  <c r="Y2364" i="2"/>
  <c r="Y2348" i="2"/>
  <c r="Y2332" i="2"/>
  <c r="Y2316" i="2"/>
  <c r="Y2300" i="2"/>
  <c r="Y2284" i="2"/>
  <c r="Y2268" i="2"/>
  <c r="Y2252" i="2"/>
  <c r="Y2236" i="2"/>
  <c r="Y2220" i="2"/>
  <c r="Y2204" i="2"/>
  <c r="Y2188" i="2"/>
  <c r="Y2172" i="2"/>
  <c r="Y2156" i="2"/>
  <c r="Y2140" i="2"/>
  <c r="Y2124" i="2"/>
  <c r="Y2108" i="2"/>
  <c r="Y2092" i="2"/>
  <c r="Y2076" i="2"/>
  <c r="Y2060" i="2"/>
  <c r="Y2044" i="2"/>
  <c r="Y2028" i="2"/>
  <c r="Y2012" i="2"/>
  <c r="Y1996" i="2"/>
  <c r="Y1980" i="2"/>
  <c r="Y1964" i="2"/>
  <c r="Y1948" i="2"/>
  <c r="Y1932" i="2"/>
  <c r="X1916" i="2"/>
  <c r="X1908" i="2"/>
  <c r="X1900" i="2"/>
  <c r="X1892" i="2"/>
  <c r="X1884" i="2"/>
  <c r="X1876" i="2"/>
  <c r="X1868" i="2"/>
  <c r="X1860" i="2"/>
  <c r="X1852" i="2"/>
  <c r="X1844" i="2"/>
  <c r="X1836" i="2"/>
  <c r="X1828" i="2"/>
  <c r="X1820" i="2"/>
  <c r="X1812" i="2"/>
  <c r="X1804" i="2"/>
  <c r="X1796" i="2"/>
  <c r="X1788" i="2"/>
  <c r="X1780" i="2"/>
  <c r="X1772" i="2"/>
  <c r="X1764" i="2"/>
  <c r="X1756" i="2"/>
  <c r="X1748" i="2"/>
  <c r="X1740" i="2"/>
  <c r="X1732" i="2"/>
  <c r="X1724" i="2"/>
  <c r="X1716" i="2"/>
  <c r="X1708" i="2"/>
  <c r="X1700" i="2"/>
  <c r="X1692" i="2"/>
  <c r="X1684" i="2"/>
  <c r="X1676" i="2"/>
  <c r="X1668" i="2"/>
  <c r="X1660" i="2"/>
  <c r="X1652" i="2"/>
  <c r="X1644" i="2"/>
  <c r="X1636" i="2"/>
  <c r="X1628" i="2"/>
  <c r="X1620" i="2"/>
  <c r="X1612" i="2"/>
  <c r="X1604" i="2"/>
  <c r="X1596" i="2"/>
  <c r="X1588" i="2"/>
  <c r="X1580" i="2"/>
  <c r="X1572" i="2"/>
  <c r="X1564" i="2"/>
  <c r="X1556" i="2"/>
  <c r="X1548" i="2"/>
  <c r="X1540" i="2"/>
  <c r="X1532" i="2"/>
  <c r="X1524" i="2"/>
  <c r="X1516" i="2"/>
  <c r="X1508" i="2"/>
  <c r="X1500" i="2"/>
  <c r="X1492" i="2"/>
  <c r="X1484" i="2"/>
  <c r="X1476" i="2"/>
  <c r="X1468" i="2"/>
  <c r="X1460" i="2"/>
  <c r="X1452" i="2"/>
  <c r="X1444" i="2"/>
  <c r="X1436" i="2"/>
  <c r="X1428" i="2"/>
  <c r="Z1421" i="2"/>
  <c r="Z1413" i="2"/>
  <c r="Z1405" i="2"/>
  <c r="Z1397" i="2"/>
  <c r="Z1389" i="2"/>
  <c r="Z1381" i="2"/>
  <c r="Z1373" i="2"/>
  <c r="Z1365" i="2"/>
  <c r="Z1357" i="2"/>
  <c r="Z1349" i="2"/>
  <c r="Z1341" i="2"/>
  <c r="Z1333" i="2"/>
  <c r="Z1325" i="2"/>
  <c r="Z1317" i="2"/>
  <c r="Z1309" i="2"/>
  <c r="Z1301" i="2"/>
  <c r="Z1293" i="2"/>
  <c r="Z1285" i="2"/>
  <c r="Z1277" i="2"/>
  <c r="Z1269" i="2"/>
  <c r="Z1261" i="2"/>
  <c r="Z1253" i="2"/>
  <c r="Z1245" i="2"/>
  <c r="Z1237" i="2"/>
  <c r="Z1229" i="2"/>
  <c r="Z1221" i="2"/>
  <c r="Z1213" i="2"/>
  <c r="Z1205" i="2"/>
  <c r="Z1197" i="2"/>
  <c r="Z1189" i="2"/>
  <c r="Z1181" i="2"/>
  <c r="Z1173" i="2"/>
  <c r="Z1165" i="2"/>
  <c r="Z1157" i="2"/>
  <c r="Z1149" i="2"/>
  <c r="Z1141" i="2"/>
  <c r="Z1133" i="2"/>
  <c r="Z1125" i="2"/>
  <c r="Z1117" i="2"/>
  <c r="Z1109" i="2"/>
  <c r="Z1101" i="2"/>
  <c r="Z1093" i="2"/>
  <c r="Z1085" i="2"/>
  <c r="Z1077" i="2"/>
  <c r="Z1069" i="2"/>
  <c r="Z1061" i="2"/>
  <c r="X10134" i="2"/>
  <c r="Y10095" i="2"/>
  <c r="X9816" i="2"/>
  <c r="Z9691" i="2"/>
  <c r="X9767" i="2"/>
  <c r="Z9600" i="2"/>
  <c r="Z9472" i="2"/>
  <c r="Z9397" i="2"/>
  <c r="X9347" i="2"/>
  <c r="X9283" i="2"/>
  <c r="X9219" i="2"/>
  <c r="X9155" i="2"/>
  <c r="X9091" i="2"/>
  <c r="X9027" i="2"/>
  <c r="Y8986" i="2"/>
  <c r="Y8922" i="2"/>
  <c r="Y8858" i="2"/>
  <c r="Y8794" i="2"/>
  <c r="Y8730" i="2"/>
  <c r="Y8666" i="2"/>
  <c r="Y8602" i="2"/>
  <c r="Y8538" i="2"/>
  <c r="Y8474" i="2"/>
  <c r="Y8410" i="2"/>
  <c r="Y8346" i="2"/>
  <c r="Y8282" i="2"/>
  <c r="Z8991" i="2"/>
  <c r="Z8927" i="2"/>
  <c r="Z8863" i="2"/>
  <c r="Z8799" i="2"/>
  <c r="Z8735" i="2"/>
  <c r="Z8671" i="2"/>
  <c r="Z8607" i="2"/>
  <c r="Z8543" i="2"/>
  <c r="Z8479" i="2"/>
  <c r="Z8415" i="2"/>
  <c r="Z8351" i="2"/>
  <c r="Z8287" i="2"/>
  <c r="Y8213" i="2"/>
  <c r="Y8149" i="2"/>
  <c r="Y8085" i="2"/>
  <c r="Y8021" i="2"/>
  <c r="Y7957" i="2"/>
  <c r="Y7893" i="2"/>
  <c r="Y7829" i="2"/>
  <c r="Y7765" i="2"/>
  <c r="Y7701" i="2"/>
  <c r="X8217" i="2"/>
  <c r="X8185" i="2"/>
  <c r="X8153" i="2"/>
  <c r="X8121" i="2"/>
  <c r="X8089" i="2"/>
  <c r="X8057" i="2"/>
  <c r="X8025" i="2"/>
  <c r="X7993" i="2"/>
  <c r="X7961" i="2"/>
  <c r="X7929" i="2"/>
  <c r="X7897" i="2"/>
  <c r="X7865" i="2"/>
  <c r="X7833" i="2"/>
  <c r="X7801" i="2"/>
  <c r="X7769" i="2"/>
  <c r="X7737" i="2"/>
  <c r="X7705" i="2"/>
  <c r="X7673" i="2"/>
  <c r="X7641" i="2"/>
  <c r="X7609" i="2"/>
  <c r="X7577" i="2"/>
  <c r="X7545" i="2"/>
  <c r="X7513" i="2"/>
  <c r="X7481" i="2"/>
  <c r="X7449" i="2"/>
  <c r="X7417" i="2"/>
  <c r="X7385" i="2"/>
  <c r="X7353" i="2"/>
  <c r="X7308" i="2"/>
  <c r="X7276" i="2"/>
  <c r="X7244" i="2"/>
  <c r="X7212" i="2"/>
  <c r="X7180" i="2"/>
  <c r="X7148" i="2"/>
  <c r="X7116" i="2"/>
  <c r="X7084" i="2"/>
  <c r="X7052" i="2"/>
  <c r="X7020" i="2"/>
  <c r="X6988" i="2"/>
  <c r="X6956" i="2"/>
  <c r="X6924" i="2"/>
  <c r="X6892" i="2"/>
  <c r="X6860" i="2"/>
  <c r="X6828" i="2"/>
  <c r="X6796" i="2"/>
  <c r="X6764" i="2"/>
  <c r="X6732" i="2"/>
  <c r="X6700" i="2"/>
  <c r="X6668" i="2"/>
  <c r="X6636" i="2"/>
  <c r="X6604" i="2"/>
  <c r="X6572" i="2"/>
  <c r="X6540" i="2"/>
  <c r="X6508" i="2"/>
  <c r="X6476" i="2"/>
  <c r="X6444" i="2"/>
  <c r="X6412" i="2"/>
  <c r="X6380" i="2"/>
  <c r="X6348" i="2"/>
  <c r="X6316" i="2"/>
  <c r="X6284" i="2"/>
  <c r="X6252" i="2"/>
  <c r="X6220" i="2"/>
  <c r="X6188" i="2"/>
  <c r="X6156" i="2"/>
  <c r="X6124" i="2"/>
  <c r="X6092" i="2"/>
  <c r="X6060" i="2"/>
  <c r="X6028" i="2"/>
  <c r="X5996" i="2"/>
  <c r="X5964" i="2"/>
  <c r="X5932" i="2"/>
  <c r="X5900" i="2"/>
  <c r="X5868" i="2"/>
  <c r="X5836" i="2"/>
  <c r="Y7162" i="2"/>
  <c r="Y7098" i="2"/>
  <c r="Y7034" i="2"/>
  <c r="Y6970" i="2"/>
  <c r="Y6906" i="2"/>
  <c r="Y6842" i="2"/>
  <c r="Y6778" i="2"/>
  <c r="Y6714" i="2"/>
  <c r="Y6650" i="2"/>
  <c r="Y6586" i="2"/>
  <c r="Y6522" i="2"/>
  <c r="Y6458" i="2"/>
  <c r="Y6394" i="2"/>
  <c r="Y6330" i="2"/>
  <c r="Y6266" i="2"/>
  <c r="Y6202" i="2"/>
  <c r="Y6138" i="2"/>
  <c r="Y6074" i="2"/>
  <c r="Y6010" i="2"/>
  <c r="Y5946" i="2"/>
  <c r="Y5882" i="2"/>
  <c r="Z5821" i="2"/>
  <c r="Z5789" i="2"/>
  <c r="Z5757" i="2"/>
  <c r="Z5725" i="2"/>
  <c r="Z5693" i="2"/>
  <c r="Z5661" i="2"/>
  <c r="Z5629" i="2"/>
  <c r="Z5597" i="2"/>
  <c r="Z5565" i="2"/>
  <c r="Z5533" i="2"/>
  <c r="Z5501" i="2"/>
  <c r="Z5469" i="2"/>
  <c r="Y7262" i="2"/>
  <c r="Y7198" i="2"/>
  <c r="Y5806" i="2"/>
  <c r="Y5774" i="2"/>
  <c r="Y5742" i="2"/>
  <c r="Y5710" i="2"/>
  <c r="Z5440" i="2"/>
  <c r="Z5408" i="2"/>
  <c r="Z5376" i="2"/>
  <c r="Z5344" i="2"/>
  <c r="Z5312" i="2"/>
  <c r="Z5280" i="2"/>
  <c r="Z5248" i="2"/>
  <c r="Z5216" i="2"/>
  <c r="Z5184" i="2"/>
  <c r="Z5152" i="2"/>
  <c r="Z5120" i="2"/>
  <c r="Z5088" i="2"/>
  <c r="Z5056" i="2"/>
  <c r="Z5024" i="2"/>
  <c r="Z4992" i="2"/>
  <c r="Z4960" i="2"/>
  <c r="Z4928" i="2"/>
  <c r="Z4896" i="2"/>
  <c r="Z4864" i="2"/>
  <c r="Z4832" i="2"/>
  <c r="Z4800" i="2"/>
  <c r="Z4768" i="2"/>
  <c r="X4754" i="2"/>
  <c r="X4738" i="2"/>
  <c r="X4722" i="2"/>
  <c r="X4706" i="2"/>
  <c r="X4690" i="2"/>
  <c r="X4674" i="2"/>
  <c r="X4658" i="2"/>
  <c r="X4642" i="2"/>
  <c r="X4626" i="2"/>
  <c r="X4610" i="2"/>
  <c r="X4594" i="2"/>
  <c r="X4578" i="2"/>
  <c r="X4562" i="2"/>
  <c r="X4546" i="2"/>
  <c r="X4530" i="2"/>
  <c r="X4514" i="2"/>
  <c r="X4498" i="2"/>
  <c r="X4482" i="2"/>
  <c r="X4466" i="2"/>
  <c r="X4450" i="2"/>
  <c r="X4434" i="2"/>
  <c r="X4418" i="2"/>
  <c r="X4402" i="2"/>
  <c r="X4386" i="2"/>
  <c r="X4370" i="2"/>
  <c r="X4354" i="2"/>
  <c r="X4338" i="2"/>
  <c r="X4322" i="2"/>
  <c r="X4306" i="2"/>
  <c r="X4290" i="2"/>
  <c r="X4274" i="2"/>
  <c r="X4258" i="2"/>
  <c r="X4242" i="2"/>
  <c r="X4226" i="2"/>
  <c r="X4210" i="2"/>
  <c r="X4194" i="2"/>
  <c r="X4178" i="2"/>
  <c r="X4162" i="2"/>
  <c r="X4146" i="2"/>
  <c r="X4130" i="2"/>
  <c r="X4114" i="2"/>
  <c r="X4098" i="2"/>
  <c r="X4082" i="2"/>
  <c r="X4066" i="2"/>
  <c r="X4050" i="2"/>
  <c r="X4034" i="2"/>
  <c r="X4018" i="2"/>
  <c r="X4002" i="2"/>
  <c r="X3986" i="2"/>
  <c r="X3970" i="2"/>
  <c r="X3954" i="2"/>
  <c r="X3938" i="2"/>
  <c r="X3922" i="2"/>
  <c r="X3906" i="2"/>
  <c r="X3890" i="2"/>
  <c r="X3874" i="2"/>
  <c r="X3858" i="2"/>
  <c r="X3842" i="2"/>
  <c r="X3826" i="2"/>
  <c r="X3810" i="2"/>
  <c r="X3794" i="2"/>
  <c r="X3778" i="2"/>
  <c r="X3762" i="2"/>
  <c r="X3746" i="2"/>
  <c r="X3730" i="2"/>
  <c r="X3714" i="2"/>
  <c r="X3698" i="2"/>
  <c r="X3682" i="2"/>
  <c r="X3666" i="2"/>
  <c r="X3650" i="2"/>
  <c r="X3634" i="2"/>
  <c r="X3618" i="2"/>
  <c r="X3602" i="2"/>
  <c r="X3586" i="2"/>
  <c r="X3570" i="2"/>
  <c r="X3554" i="2"/>
  <c r="X3538" i="2"/>
  <c r="X3522" i="2"/>
  <c r="X3506" i="2"/>
  <c r="X3490" i="2"/>
  <c r="X3474" i="2"/>
  <c r="X3458" i="2"/>
  <c r="X3442" i="2"/>
  <c r="X3426" i="2"/>
  <c r="X3410" i="2"/>
  <c r="X3394" i="2"/>
  <c r="X3378" i="2"/>
  <c r="X3362" i="2"/>
  <c r="X3346" i="2"/>
  <c r="X3330" i="2"/>
  <c r="X3314" i="2"/>
  <c r="X3298" i="2"/>
  <c r="X3282" i="2"/>
  <c r="X3266" i="2"/>
  <c r="X3250" i="2"/>
  <c r="X3234" i="2"/>
  <c r="X3218" i="2"/>
  <c r="X3202" i="2"/>
  <c r="X3186" i="2"/>
  <c r="X3170" i="2"/>
  <c r="X3154" i="2"/>
  <c r="X3138" i="2"/>
  <c r="X3122" i="2"/>
  <c r="X3106" i="2"/>
  <c r="X3090" i="2"/>
  <c r="X3074" i="2"/>
  <c r="X3058" i="2"/>
  <c r="X3042" i="2"/>
  <c r="X3026" i="2"/>
  <c r="X3010" i="2"/>
  <c r="X2994" i="2"/>
  <c r="X2978" i="2"/>
  <c r="X2962" i="2"/>
  <c r="X2946" i="2"/>
  <c r="X2930" i="2"/>
  <c r="X2914" i="2"/>
  <c r="X2898" i="2"/>
  <c r="X2882" i="2"/>
  <c r="X2866" i="2"/>
  <c r="X2850" i="2"/>
  <c r="X2834" i="2"/>
  <c r="X2818" i="2"/>
  <c r="X2802" i="2"/>
  <c r="X2786" i="2"/>
  <c r="X2770" i="2"/>
  <c r="X2754" i="2"/>
  <c r="X2738" i="2"/>
  <c r="X2722" i="2"/>
  <c r="X2706" i="2"/>
  <c r="X2690" i="2"/>
  <c r="X2674" i="2"/>
  <c r="X2658" i="2"/>
  <c r="X2642" i="2"/>
  <c r="X2626" i="2"/>
  <c r="X2610" i="2"/>
  <c r="X2594" i="2"/>
  <c r="X2578" i="2"/>
  <c r="X2562" i="2"/>
  <c r="X2546" i="2"/>
  <c r="X2530" i="2"/>
  <c r="X2514" i="2"/>
  <c r="X2498" i="2"/>
  <c r="X2482" i="2"/>
  <c r="X2466" i="2"/>
  <c r="X2450" i="2"/>
  <c r="X2434" i="2"/>
  <c r="X2418" i="2"/>
  <c r="X2402" i="2"/>
  <c r="X2386" i="2"/>
  <c r="X2370" i="2"/>
  <c r="X2354" i="2"/>
  <c r="X2338" i="2"/>
  <c r="X2322" i="2"/>
  <c r="X2306" i="2"/>
  <c r="X2290" i="2"/>
  <c r="X2274" i="2"/>
  <c r="X2258" i="2"/>
  <c r="X2242" i="2"/>
  <c r="X2226" i="2"/>
  <c r="X2210" i="2"/>
  <c r="X2194" i="2"/>
  <c r="X2178" i="2"/>
  <c r="X2162" i="2"/>
  <c r="X2146" i="2"/>
  <c r="X2130" i="2"/>
  <c r="X2114" i="2"/>
  <c r="X2098" i="2"/>
  <c r="X2082" i="2"/>
  <c r="X2066" i="2"/>
  <c r="X2050" i="2"/>
  <c r="X2034" i="2"/>
  <c r="X2018" i="2"/>
  <c r="X2002" i="2"/>
  <c r="X1986" i="2"/>
  <c r="X1970" i="2"/>
  <c r="X1954" i="2"/>
  <c r="X1938" i="2"/>
  <c r="X1922" i="2"/>
  <c r="Z5407" i="2"/>
  <c r="Z5343" i="2"/>
  <c r="Z5279" i="2"/>
  <c r="Z5215" i="2"/>
  <c r="Z5151" i="2"/>
  <c r="Z5087" i="2"/>
  <c r="Z5023" i="2"/>
  <c r="Z4959" i="2"/>
  <c r="Z4895" i="2"/>
  <c r="Z4831" i="2"/>
  <c r="Z4767" i="2"/>
  <c r="Y1910" i="2"/>
  <c r="Y1894" i="2"/>
  <c r="Y1878" i="2"/>
  <c r="Y1862" i="2"/>
  <c r="Y1846" i="2"/>
  <c r="Y1830" i="2"/>
  <c r="Y1814" i="2"/>
  <c r="Y1798" i="2"/>
  <c r="Y1782" i="2"/>
  <c r="Y1766" i="2"/>
  <c r="Y1750" i="2"/>
  <c r="Y1734" i="2"/>
  <c r="Y1718" i="2"/>
  <c r="Y1702" i="2"/>
  <c r="Y1686" i="2"/>
  <c r="Y1670" i="2"/>
  <c r="Y1654" i="2"/>
  <c r="Y1638" i="2"/>
  <c r="Y1622" i="2"/>
  <c r="Y1606" i="2"/>
  <c r="Y1590" i="2"/>
  <c r="Y1574" i="2"/>
  <c r="Y1558" i="2"/>
  <c r="Y1542" i="2"/>
  <c r="Y1526" i="2"/>
  <c r="Y1510" i="2"/>
  <c r="Y1494" i="2"/>
  <c r="Y1478" i="2"/>
  <c r="Y1462" i="2"/>
  <c r="Y1446" i="2"/>
  <c r="Y1430" i="2"/>
  <c r="Y1414" i="2"/>
  <c r="Y1398" i="2"/>
  <c r="Y1382" i="2"/>
  <c r="Y1366" i="2"/>
  <c r="Y1350" i="2"/>
  <c r="Y1334" i="2"/>
  <c r="Y1318" i="2"/>
  <c r="Y1302" i="2"/>
  <c r="Y1286" i="2"/>
  <c r="Y1270" i="2"/>
  <c r="Y1254" i="2"/>
  <c r="Y1238" i="2"/>
  <c r="Y1222" i="2"/>
  <c r="Y1206" i="2"/>
  <c r="Y1190" i="2"/>
  <c r="Y1174" i="2"/>
  <c r="Y1158" i="2"/>
  <c r="Y1142" i="2"/>
  <c r="Y1126" i="2"/>
  <c r="Y1110" i="2"/>
  <c r="Y1094" i="2"/>
  <c r="Y1078" i="2"/>
  <c r="Y1062" i="2"/>
  <c r="Y1046" i="2"/>
  <c r="Y1030" i="2"/>
  <c r="Y1014" i="2"/>
  <c r="Y998" i="2"/>
  <c r="Y982" i="2"/>
  <c r="Y966" i="2"/>
  <c r="Y950" i="2"/>
  <c r="Y934" i="2"/>
  <c r="Y918" i="2"/>
  <c r="Y902" i="2"/>
  <c r="Y886" i="2"/>
  <c r="Y870" i="2"/>
  <c r="Y854" i="2"/>
  <c r="Y838" i="2"/>
  <c r="Y822" i="2"/>
  <c r="Y806" i="2"/>
  <c r="Y790" i="2"/>
  <c r="Y774" i="2"/>
  <c r="Y758" i="2"/>
  <c r="Y742" i="2"/>
  <c r="Y726" i="2"/>
  <c r="Y710" i="2"/>
  <c r="Y694" i="2"/>
  <c r="Y678" i="2"/>
  <c r="Y662" i="2"/>
  <c r="Y646" i="2"/>
  <c r="Y630" i="2"/>
  <c r="Y614" i="2"/>
  <c r="Y598" i="2"/>
  <c r="Y582" i="2"/>
  <c r="Y566" i="2"/>
  <c r="Y550" i="2"/>
  <c r="Y534" i="2"/>
  <c r="Y518" i="2"/>
  <c r="Y502" i="2"/>
  <c r="Y486" i="2"/>
  <c r="Y470" i="2"/>
  <c r="Y454" i="2"/>
  <c r="Y438" i="2"/>
  <c r="Y422" i="2"/>
  <c r="Y406" i="2"/>
  <c r="Y390" i="2"/>
  <c r="Y374" i="2"/>
  <c r="Y358" i="2"/>
  <c r="Y342" i="2"/>
  <c r="Y326" i="2"/>
  <c r="Y310" i="2"/>
  <c r="Y294" i="2"/>
  <c r="Y278" i="2"/>
  <c r="Y262" i="2"/>
  <c r="Y246" i="2"/>
  <c r="Y230" i="2"/>
  <c r="Y214" i="2"/>
  <c r="Y198" i="2"/>
  <c r="Z182" i="2"/>
  <c r="Z166" i="2"/>
  <c r="Z150" i="2"/>
  <c r="Z134" i="2"/>
  <c r="Z118" i="2"/>
  <c r="Z102" i="2"/>
  <c r="X5450" i="2"/>
  <c r="X5418" i="2"/>
  <c r="X5386" i="2"/>
  <c r="X5354" i="2"/>
  <c r="X5322" i="2"/>
  <c r="X5290" i="2"/>
  <c r="X5258" i="2"/>
  <c r="X5226" i="2"/>
  <c r="X5194" i="2"/>
  <c r="X5162" i="2"/>
  <c r="X5130" i="2"/>
  <c r="X5098" i="2"/>
  <c r="X5066" i="2"/>
  <c r="X5034" i="2"/>
  <c r="X5002" i="2"/>
  <c r="X4970" i="2"/>
  <c r="X4938" i="2"/>
  <c r="X4906" i="2"/>
  <c r="X4874" i="2"/>
  <c r="X4842" i="2"/>
  <c r="X4810" i="2"/>
  <c r="X4778" i="2"/>
  <c r="Y4745" i="2"/>
  <c r="Y4713" i="2"/>
  <c r="Y4681" i="2"/>
  <c r="Y4649" i="2"/>
  <c r="Y4617" i="2"/>
  <c r="Y4585" i="2"/>
  <c r="Y4553" i="2"/>
  <c r="Y4521" i="2"/>
  <c r="Y4489" i="2"/>
  <c r="Y4457" i="2"/>
  <c r="Y4425" i="2"/>
  <c r="Y4393" i="2"/>
  <c r="Y4361" i="2"/>
  <c r="Y4329" i="2"/>
  <c r="Y4297" i="2"/>
  <c r="Y4265" i="2"/>
  <c r="Y4233" i="2"/>
  <c r="Y4201" i="2"/>
  <c r="Y4169" i="2"/>
  <c r="Y4137" i="2"/>
  <c r="Y4105" i="2"/>
  <c r="Y4073" i="2"/>
  <c r="Y4041" i="2"/>
  <c r="Y4009" i="2"/>
  <c r="Y3977" i="2"/>
  <c r="Y3945" i="2"/>
  <c r="Y3913" i="2"/>
  <c r="Y3881" i="2"/>
  <c r="Y3849" i="2"/>
  <c r="Y3817" i="2"/>
  <c r="Y3785" i="2"/>
  <c r="Y3753" i="2"/>
  <c r="Y3721" i="2"/>
  <c r="Y3689" i="2"/>
  <c r="Y3657" i="2"/>
  <c r="Y3625" i="2"/>
  <c r="Y3593" i="2"/>
  <c r="Y3561" i="2"/>
  <c r="Y3529" i="2"/>
  <c r="Y3497" i="2"/>
  <c r="Y3465" i="2"/>
  <c r="Y3433" i="2"/>
  <c r="Y3401" i="2"/>
  <c r="Y3369" i="2"/>
  <c r="Y3337" i="2"/>
  <c r="Y3305" i="2"/>
  <c r="Y3273" i="2"/>
  <c r="Y3241" i="2"/>
  <c r="Y3209" i="2"/>
  <c r="Y3177" i="2"/>
  <c r="Y3145" i="2"/>
  <c r="Y3113" i="2"/>
  <c r="Y3081" i="2"/>
  <c r="Y3049" i="2"/>
  <c r="Y3017" i="2"/>
  <c r="Y2985" i="2"/>
  <c r="Y2953" i="2"/>
  <c r="Y2921" i="2"/>
  <c r="Y2889" i="2"/>
  <c r="Y2857" i="2"/>
  <c r="Y2825" i="2"/>
  <c r="Y2793" i="2"/>
  <c r="Y2761" i="2"/>
  <c r="Y2729" i="2"/>
  <c r="Y2697" i="2"/>
  <c r="Y2665" i="2"/>
  <c r="Y2633" i="2"/>
  <c r="Y2601" i="2"/>
  <c r="Y2569" i="2"/>
  <c r="Y2537" i="2"/>
  <c r="Y2505" i="2"/>
  <c r="Y2473" i="2"/>
  <c r="Y2441" i="2"/>
  <c r="Y2409" i="2"/>
  <c r="Y2377" i="2"/>
  <c r="Y2345" i="2"/>
  <c r="Y2313" i="2"/>
  <c r="Y2281" i="2"/>
  <c r="Y2249" i="2"/>
  <c r="Y2217" i="2"/>
  <c r="Y2185" i="2"/>
  <c r="Y2153" i="2"/>
  <c r="Y2121" i="2"/>
  <c r="Y2089" i="2"/>
  <c r="Y2057" i="2"/>
  <c r="Y2025" i="2"/>
  <c r="Y1993" i="2"/>
  <c r="Y1961" i="2"/>
  <c r="Y1929" i="2"/>
  <c r="X1907" i="2"/>
  <c r="X1891" i="2"/>
  <c r="X1875" i="2"/>
  <c r="X1859" i="2"/>
  <c r="X1843" i="2"/>
  <c r="X1827" i="2"/>
  <c r="X1811" i="2"/>
  <c r="X1795" i="2"/>
  <c r="X1779" i="2"/>
  <c r="X1763" i="2"/>
  <c r="X1747" i="2"/>
  <c r="X1731" i="2"/>
  <c r="X1715" i="2"/>
  <c r="X1699" i="2"/>
  <c r="X1683" i="2"/>
  <c r="X1667" i="2"/>
  <c r="X1651" i="2"/>
  <c r="X1635" i="2"/>
  <c r="X1619" i="2"/>
  <c r="X1603" i="2"/>
  <c r="X1587" i="2"/>
  <c r="X1571" i="2"/>
  <c r="X1555" i="2"/>
  <c r="X1539" i="2"/>
  <c r="X1523" i="2"/>
  <c r="X1507" i="2"/>
  <c r="X1491" i="2"/>
  <c r="X1475" i="2"/>
  <c r="X1459" i="2"/>
  <c r="X1443" i="2"/>
  <c r="X1427" i="2"/>
  <c r="X1411" i="2"/>
  <c r="X1395" i="2"/>
  <c r="X1379" i="2"/>
  <c r="X1363" i="2"/>
  <c r="X1347" i="2"/>
  <c r="X1331" i="2"/>
  <c r="X1315" i="2"/>
  <c r="X1299" i="2"/>
  <c r="X1283" i="2"/>
  <c r="X1267" i="2"/>
  <c r="X1251" i="2"/>
  <c r="X1235" i="2"/>
  <c r="X1219" i="2"/>
  <c r="X1203" i="2"/>
  <c r="X1187" i="2"/>
  <c r="X1171" i="2"/>
  <c r="X1155" i="2"/>
  <c r="X1139" i="2"/>
  <c r="X1123" i="2"/>
  <c r="X1107" i="2"/>
  <c r="X1091" i="2"/>
  <c r="X1075" i="2"/>
  <c r="X1059" i="2"/>
  <c r="Z1050" i="2"/>
  <c r="Z1042" i="2"/>
  <c r="Z1034" i="2"/>
  <c r="Z1026" i="2"/>
  <c r="Z1018" i="2"/>
  <c r="Z1010" i="2"/>
  <c r="Z1002" i="2"/>
  <c r="Z994" i="2"/>
  <c r="Z986" i="2"/>
  <c r="Z978" i="2"/>
  <c r="Z970" i="2"/>
  <c r="Z962" i="2"/>
  <c r="Z954" i="2"/>
  <c r="Z946" i="2"/>
  <c r="Z938" i="2"/>
  <c r="Z930" i="2"/>
  <c r="Z922" i="2"/>
  <c r="Z914" i="2"/>
  <c r="Z906" i="2"/>
  <c r="Z898" i="2"/>
  <c r="Z890" i="2"/>
  <c r="Z882" i="2"/>
  <c r="Z874" i="2"/>
  <c r="Z866" i="2"/>
  <c r="Z858" i="2"/>
  <c r="Z850" i="2"/>
  <c r="Z842" i="2"/>
  <c r="Z834" i="2"/>
  <c r="Z826" i="2"/>
  <c r="Z818" i="2"/>
  <c r="Z810" i="2"/>
  <c r="Z802" i="2"/>
  <c r="Z794" i="2"/>
  <c r="Z786" i="2"/>
  <c r="Z778" i="2"/>
  <c r="Z770" i="2"/>
  <c r="Z762" i="2"/>
  <c r="Z754" i="2"/>
  <c r="Z746" i="2"/>
  <c r="Z738" i="2"/>
  <c r="Z730" i="2"/>
  <c r="Z722" i="2"/>
  <c r="Z714" i="2"/>
  <c r="Z706" i="2"/>
  <c r="Z698" i="2"/>
  <c r="Z690" i="2"/>
  <c r="Z682" i="2"/>
  <c r="Z674" i="2"/>
  <c r="Z666" i="2"/>
  <c r="Z658" i="2"/>
  <c r="Z650" i="2"/>
  <c r="Z642" i="2"/>
  <c r="Z634" i="2"/>
  <c r="Z626" i="2"/>
  <c r="Z618" i="2"/>
  <c r="Z610" i="2"/>
  <c r="Z602" i="2"/>
  <c r="Z594" i="2"/>
  <c r="Z586" i="2"/>
  <c r="Z578" i="2"/>
  <c r="Z570" i="2"/>
  <c r="Z562" i="2"/>
  <c r="Z554" i="2"/>
  <c r="Z546" i="2"/>
  <c r="Z538" i="2"/>
  <c r="Z530" i="2"/>
  <c r="Z522" i="2"/>
  <c r="Z514" i="2"/>
  <c r="Z506" i="2"/>
  <c r="Z498" i="2"/>
  <c r="Z490" i="2"/>
  <c r="Z482" i="2"/>
  <c r="Z474" i="2"/>
  <c r="Z466" i="2"/>
  <c r="Z458" i="2"/>
  <c r="Z450" i="2"/>
  <c r="Z442" i="2"/>
  <c r="Z434" i="2"/>
  <c r="Z426" i="2"/>
  <c r="Z418" i="2"/>
  <c r="Z410" i="2"/>
  <c r="Z402" i="2"/>
  <c r="Z394" i="2"/>
  <c r="Z386" i="2"/>
  <c r="Z378" i="2"/>
  <c r="Z370" i="2"/>
  <c r="Z362" i="2"/>
  <c r="Z354" i="2"/>
  <c r="Z346" i="2"/>
  <c r="Z338" i="2"/>
  <c r="Z330" i="2"/>
  <c r="Z322" i="2"/>
  <c r="Z314" i="2"/>
  <c r="Z306" i="2"/>
  <c r="Z298" i="2"/>
  <c r="Z290" i="2"/>
  <c r="Z282" i="2"/>
  <c r="Z274" i="2"/>
  <c r="Z266" i="2"/>
  <c r="Z258" i="2"/>
  <c r="Z250" i="2"/>
  <c r="Z242" i="2"/>
  <c r="Z234" i="2"/>
  <c r="Z226" i="2"/>
  <c r="Z218" i="2"/>
  <c r="X209" i="2"/>
  <c r="X193" i="2"/>
  <c r="Y174" i="2"/>
  <c r="Y158" i="2"/>
  <c r="Y142" i="2"/>
  <c r="Y126" i="2"/>
  <c r="Y110" i="2"/>
  <c r="Y94" i="2"/>
  <c r="Z199" i="2"/>
  <c r="Y10232" i="2"/>
  <c r="Z10433" i="2"/>
  <c r="X9848" i="2"/>
  <c r="Y9887" i="2"/>
  <c r="Y9699" i="2"/>
  <c r="X9531" i="2"/>
  <c r="Z9413" i="2"/>
  <c r="X9355" i="2"/>
  <c r="X9291" i="2"/>
  <c r="X9227" i="2"/>
  <c r="X9163" i="2"/>
  <c r="X9099" i="2"/>
  <c r="X9035" i="2"/>
  <c r="Y8966" i="2"/>
  <c r="Y8902" i="2"/>
  <c r="Y8838" i="2"/>
  <c r="Y8774" i="2"/>
  <c r="Y8710" i="2"/>
  <c r="Y8646" i="2"/>
  <c r="Y8582" i="2"/>
  <c r="Y8518" i="2"/>
  <c r="Y8454" i="2"/>
  <c r="Y8390" i="2"/>
  <c r="Y8326" i="2"/>
  <c r="Y8262" i="2"/>
  <c r="Z8999" i="2"/>
  <c r="Z8935" i="2"/>
  <c r="Z8871" i="2"/>
  <c r="Z8807" i="2"/>
  <c r="Z8743" i="2"/>
  <c r="Z8679" i="2"/>
  <c r="Z8615" i="2"/>
  <c r="Z8551" i="2"/>
  <c r="Z8487" i="2"/>
  <c r="Z8423" i="2"/>
  <c r="Z8359" i="2"/>
  <c r="Z8295" i="2"/>
  <c r="Y8193" i="2"/>
  <c r="Y8129" i="2"/>
  <c r="Y8065" i="2"/>
  <c r="Y8001" i="2"/>
  <c r="Y7937" i="2"/>
  <c r="Y7873" i="2"/>
  <c r="Y7809" i="2"/>
  <c r="Y7745" i="2"/>
  <c r="X8221" i="2"/>
  <c r="X8189" i="2"/>
  <c r="X8157" i="2"/>
  <c r="X8125" i="2"/>
  <c r="X8093" i="2"/>
  <c r="X8061" i="2"/>
  <c r="X8029" i="2"/>
  <c r="X7997" i="2"/>
  <c r="X7965" i="2"/>
  <c r="X7933" i="2"/>
  <c r="X7901" i="2"/>
  <c r="X7869" i="2"/>
  <c r="X7837" i="2"/>
  <c r="X7805" i="2"/>
  <c r="X7773" i="2"/>
  <c r="X7741" i="2"/>
  <c r="X7709" i="2"/>
  <c r="X7677" i="2"/>
  <c r="X7645" i="2"/>
  <c r="X7613" i="2"/>
  <c r="X7581" i="2"/>
  <c r="X7549" i="2"/>
  <c r="X7517" i="2"/>
  <c r="X7485" i="2"/>
  <c r="X7453" i="2"/>
  <c r="X7421" i="2"/>
  <c r="X7389" i="2"/>
  <c r="X7357" i="2"/>
  <c r="X7325" i="2"/>
  <c r="Z7301" i="2"/>
  <c r="Z7269" i="2"/>
  <c r="Z7237" i="2"/>
  <c r="Z7205" i="2"/>
  <c r="Z7173" i="2"/>
  <c r="Z7141" i="2"/>
  <c r="Z7109" i="2"/>
  <c r="Z7077" i="2"/>
  <c r="Z7045" i="2"/>
  <c r="Z7013" i="2"/>
  <c r="Z6981" i="2"/>
  <c r="Z6949" i="2"/>
  <c r="Z6917" i="2"/>
  <c r="Z6885" i="2"/>
  <c r="Z6853" i="2"/>
  <c r="Z6821" i="2"/>
  <c r="Z6789" i="2"/>
  <c r="Z6757" i="2"/>
  <c r="Z6725" i="2"/>
  <c r="Z6693" i="2"/>
  <c r="Z6661" i="2"/>
  <c r="Z6629" i="2"/>
  <c r="Z6597" i="2"/>
  <c r="Z6565" i="2"/>
  <c r="Z6533" i="2"/>
  <c r="Z6501" i="2"/>
  <c r="Z6469" i="2"/>
  <c r="Z6437" i="2"/>
  <c r="Z6405" i="2"/>
  <c r="Z6373" i="2"/>
  <c r="Z6341" i="2"/>
  <c r="Z6309" i="2"/>
  <c r="Z6277" i="2"/>
  <c r="Z6245" i="2"/>
  <c r="Z6213" i="2"/>
  <c r="Z6181" i="2"/>
  <c r="Z6149" i="2"/>
  <c r="Z6117" i="2"/>
  <c r="Z6085" i="2"/>
  <c r="Z6053" i="2"/>
  <c r="Z6021" i="2"/>
  <c r="Z5989" i="2"/>
  <c r="Z5957" i="2"/>
  <c r="Z5925" i="2"/>
  <c r="Z5893" i="2"/>
  <c r="Z5861" i="2"/>
  <c r="Z5829" i="2"/>
  <c r="Y7142" i="2"/>
  <c r="Y7078" i="2"/>
  <c r="Y7014" i="2"/>
  <c r="Y6950" i="2"/>
  <c r="Y6886" i="2"/>
  <c r="Y6822" i="2"/>
  <c r="Y6758" i="2"/>
  <c r="Y6694" i="2"/>
  <c r="Y6630" i="2"/>
  <c r="Y6566" i="2"/>
  <c r="Y6502" i="2"/>
  <c r="Y6438" i="2"/>
  <c r="Y6374" i="2"/>
  <c r="Y6310" i="2"/>
  <c r="Y6246" i="2"/>
  <c r="Y6182" i="2"/>
  <c r="Y6118" i="2"/>
  <c r="Y6054" i="2"/>
  <c r="Y5990" i="2"/>
  <c r="Y5926" i="2"/>
  <c r="Y5862" i="2"/>
  <c r="X5804" i="2"/>
  <c r="X5772" i="2"/>
  <c r="X5740" i="2"/>
  <c r="X5708" i="2"/>
  <c r="X5676" i="2"/>
  <c r="X5644" i="2"/>
  <c r="X5612" i="2"/>
  <c r="X5580" i="2"/>
  <c r="X5548" i="2"/>
  <c r="X5516" i="2"/>
  <c r="X5484" i="2"/>
  <c r="Y7306" i="2"/>
  <c r="Y7242" i="2"/>
  <c r="Y5812" i="2"/>
  <c r="Y5780" i="2"/>
  <c r="Y5748" i="2"/>
  <c r="Y5716" i="2"/>
  <c r="Z5444" i="2"/>
  <c r="Z5412" i="2"/>
  <c r="Z5380" i="2"/>
  <c r="Z5348" i="2"/>
  <c r="Z5316" i="2"/>
  <c r="Z5284" i="2"/>
  <c r="Z5252" i="2"/>
  <c r="Z5220" i="2"/>
  <c r="Z5188" i="2"/>
  <c r="Z5156" i="2"/>
  <c r="Z5124" i="2"/>
  <c r="Z5092" i="2"/>
  <c r="Z5060" i="2"/>
  <c r="Z5028" i="2"/>
  <c r="Z4996" i="2"/>
  <c r="Z4964" i="2"/>
  <c r="Z4932" i="2"/>
  <c r="Z4900" i="2"/>
  <c r="Z4868" i="2"/>
  <c r="Z4836" i="2"/>
  <c r="Z4804" i="2"/>
  <c r="Z4772" i="2"/>
  <c r="Z4745" i="2"/>
  <c r="Z4729" i="2"/>
  <c r="Z4713" i="2"/>
  <c r="Z4697" i="2"/>
  <c r="Z4681" i="2"/>
  <c r="Z4665" i="2"/>
  <c r="Z4649" i="2"/>
  <c r="Z4633" i="2"/>
  <c r="Z4617" i="2"/>
  <c r="Z4601" i="2"/>
  <c r="Z4585" i="2"/>
  <c r="Z4569" i="2"/>
  <c r="Z4553" i="2"/>
  <c r="Z4537" i="2"/>
  <c r="Z4521" i="2"/>
  <c r="Z4505" i="2"/>
  <c r="Z4489" i="2"/>
  <c r="Z4473" i="2"/>
  <c r="Z4457" i="2"/>
  <c r="Z4441" i="2"/>
  <c r="Z4425" i="2"/>
  <c r="Z4409" i="2"/>
  <c r="Z4393" i="2"/>
  <c r="Z4377" i="2"/>
  <c r="Z4361" i="2"/>
  <c r="Z4345" i="2"/>
  <c r="Z4329" i="2"/>
  <c r="Z4313" i="2"/>
  <c r="Z4297" i="2"/>
  <c r="Z4281" i="2"/>
  <c r="Z4265" i="2"/>
  <c r="Z4249" i="2"/>
  <c r="Z4233" i="2"/>
  <c r="Z4217" i="2"/>
  <c r="Z4201" i="2"/>
  <c r="Z4185" i="2"/>
  <c r="Z4169" i="2"/>
  <c r="Z4153" i="2"/>
  <c r="Z4137" i="2"/>
  <c r="Z4121" i="2"/>
  <c r="Z4105" i="2"/>
  <c r="Z4089" i="2"/>
  <c r="Z4073" i="2"/>
  <c r="Z4057" i="2"/>
  <c r="Z4041" i="2"/>
  <c r="Z4025" i="2"/>
  <c r="Z4009" i="2"/>
  <c r="Z3993" i="2"/>
  <c r="Z3977" i="2"/>
  <c r="Z3961" i="2"/>
  <c r="Z3945" i="2"/>
  <c r="Z3929" i="2"/>
  <c r="Z3913" i="2"/>
  <c r="Z3897" i="2"/>
  <c r="Z3881" i="2"/>
  <c r="Z3865" i="2"/>
  <c r="Z3849" i="2"/>
  <c r="Z3833" i="2"/>
  <c r="Z3817" i="2"/>
  <c r="Z3801" i="2"/>
  <c r="Z3785" i="2"/>
  <c r="Z3769" i="2"/>
  <c r="Z3753" i="2"/>
  <c r="Z3737" i="2"/>
  <c r="Z3721" i="2"/>
  <c r="Z3705" i="2"/>
  <c r="Z3689" i="2"/>
  <c r="Z3673" i="2"/>
  <c r="Z3657" i="2"/>
  <c r="Z3641" i="2"/>
  <c r="Z3625" i="2"/>
  <c r="Z3609" i="2"/>
  <c r="Z3593" i="2"/>
  <c r="Z3577" i="2"/>
  <c r="Z3561" i="2"/>
  <c r="Z3545" i="2"/>
  <c r="Z3529" i="2"/>
  <c r="Z3513" i="2"/>
  <c r="Z3497" i="2"/>
  <c r="Z3481" i="2"/>
  <c r="Z3465" i="2"/>
  <c r="Z3449" i="2"/>
  <c r="Z3433" i="2"/>
  <c r="Z3417" i="2"/>
  <c r="Z3401" i="2"/>
  <c r="Z3385" i="2"/>
  <c r="Z3369" i="2"/>
  <c r="Z3353" i="2"/>
  <c r="Z3337" i="2"/>
  <c r="Z3321" i="2"/>
  <c r="Z3305" i="2"/>
  <c r="Z3289" i="2"/>
  <c r="Z3273" i="2"/>
  <c r="Z3257" i="2"/>
  <c r="Z3241" i="2"/>
  <c r="Z3225" i="2"/>
  <c r="Z3209" i="2"/>
  <c r="Z3193" i="2"/>
  <c r="Z3177" i="2"/>
  <c r="Z3161" i="2"/>
  <c r="Z3145" i="2"/>
  <c r="Z3129" i="2"/>
  <c r="Z3113" i="2"/>
  <c r="Z3097" i="2"/>
  <c r="Z3081" i="2"/>
  <c r="Z3065" i="2"/>
  <c r="Z3049" i="2"/>
  <c r="Z3033" i="2"/>
  <c r="Z3017" i="2"/>
  <c r="Z3001" i="2"/>
  <c r="Z2985" i="2"/>
  <c r="Z2969" i="2"/>
  <c r="Z2953" i="2"/>
  <c r="Z2937" i="2"/>
  <c r="Z2921" i="2"/>
  <c r="Z2905" i="2"/>
  <c r="Z2889" i="2"/>
  <c r="Z2873" i="2"/>
  <c r="Z2857" i="2"/>
  <c r="Z2841" i="2"/>
  <c r="Z2825" i="2"/>
  <c r="Z2809" i="2"/>
  <c r="Z2793" i="2"/>
  <c r="Z2777" i="2"/>
  <c r="Z2761" i="2"/>
  <c r="Z2745" i="2"/>
  <c r="Z2729" i="2"/>
  <c r="Z2713" i="2"/>
  <c r="Z2697" i="2"/>
  <c r="Z2681" i="2"/>
  <c r="Z2665" i="2"/>
  <c r="Z2649" i="2"/>
  <c r="Z2633" i="2"/>
  <c r="Z2617" i="2"/>
  <c r="Z2601" i="2"/>
  <c r="Z2585" i="2"/>
  <c r="Z2569" i="2"/>
  <c r="Z2553" i="2"/>
  <c r="Z2537" i="2"/>
  <c r="Z2521" i="2"/>
  <c r="Z2505" i="2"/>
  <c r="Z2489" i="2"/>
  <c r="Z2473" i="2"/>
  <c r="Z2457" i="2"/>
  <c r="Z2441" i="2"/>
  <c r="Z2425" i="2"/>
  <c r="Z2409" i="2"/>
  <c r="Z2393" i="2"/>
  <c r="Z2377" i="2"/>
  <c r="Z2361" i="2"/>
  <c r="Z2345" i="2"/>
  <c r="Z2329" i="2"/>
  <c r="Z2313" i="2"/>
  <c r="Z2297" i="2"/>
  <c r="Z2281" i="2"/>
  <c r="Z2265" i="2"/>
  <c r="Z2249" i="2"/>
  <c r="Z2233" i="2"/>
  <c r="Z2217" i="2"/>
  <c r="Z2201" i="2"/>
  <c r="Z2185" i="2"/>
  <c r="Z2169" i="2"/>
  <c r="Z2153" i="2"/>
  <c r="Z2137" i="2"/>
  <c r="Z2121" i="2"/>
  <c r="Z2105" i="2"/>
  <c r="Z2089" i="2"/>
  <c r="Z2073" i="2"/>
  <c r="Z2057" i="2"/>
  <c r="Z2041" i="2"/>
  <c r="Z2025" i="2"/>
  <c r="Z2009" i="2"/>
  <c r="Z1993" i="2"/>
  <c r="Z1977" i="2"/>
  <c r="Z1961" i="2"/>
  <c r="Z1945" i="2"/>
  <c r="Z1929" i="2"/>
  <c r="Z5451" i="2"/>
  <c r="Z5387" i="2"/>
  <c r="Z5323" i="2"/>
  <c r="Z5259" i="2"/>
  <c r="Z5195" i="2"/>
  <c r="Z5131" i="2"/>
  <c r="Z5067" i="2"/>
  <c r="Z5003" i="2"/>
  <c r="Z4939" i="2"/>
  <c r="Z4875" i="2"/>
  <c r="Z4811" i="2"/>
  <c r="Y1913" i="2"/>
  <c r="Y1897" i="2"/>
  <c r="Y1881" i="2"/>
  <c r="Y1865" i="2"/>
  <c r="Y1849" i="2"/>
  <c r="Y1833" i="2"/>
  <c r="Y1817" i="2"/>
  <c r="Y1801" i="2"/>
  <c r="Y1785" i="2"/>
  <c r="Y1769" i="2"/>
  <c r="Y1753" i="2"/>
  <c r="Y1737" i="2"/>
  <c r="Y1721" i="2"/>
  <c r="Y1705" i="2"/>
  <c r="Y1689" i="2"/>
  <c r="Y1673" i="2"/>
  <c r="Y1657" i="2"/>
  <c r="Y1641" i="2"/>
  <c r="Y1625" i="2"/>
  <c r="Y1609" i="2"/>
  <c r="Y1593" i="2"/>
  <c r="Y1577" i="2"/>
  <c r="Y1561" i="2"/>
  <c r="Y1545" i="2"/>
  <c r="Y1529" i="2"/>
  <c r="Y1513" i="2"/>
  <c r="Y1497" i="2"/>
  <c r="Y1481" i="2"/>
  <c r="Y1465" i="2"/>
  <c r="Y1449" i="2"/>
  <c r="Y1433" i="2"/>
  <c r="Y1417" i="2"/>
  <c r="Y1401" i="2"/>
  <c r="Y1385" i="2"/>
  <c r="Y1369" i="2"/>
  <c r="Y1353" i="2"/>
  <c r="Y1337" i="2"/>
  <c r="Y1321" i="2"/>
  <c r="Y1305" i="2"/>
  <c r="Y1289" i="2"/>
  <c r="Y1273" i="2"/>
  <c r="Y1257" i="2"/>
  <c r="Y1241" i="2"/>
  <c r="Y1225" i="2"/>
  <c r="Y1209" i="2"/>
  <c r="Y1193" i="2"/>
  <c r="Y1177" i="2"/>
  <c r="Y1161" i="2"/>
  <c r="Y1145" i="2"/>
  <c r="Y1129" i="2"/>
  <c r="Y1113" i="2"/>
  <c r="Y1097" i="2"/>
  <c r="Y1081" i="2"/>
  <c r="Y1065" i="2"/>
  <c r="Y1049" i="2"/>
  <c r="Y1033" i="2"/>
  <c r="Y1017" i="2"/>
  <c r="Y1001" i="2"/>
  <c r="Y985" i="2"/>
  <c r="Y969" i="2"/>
  <c r="Y953" i="2"/>
  <c r="Y937" i="2"/>
  <c r="Y921" i="2"/>
  <c r="Y905" i="2"/>
  <c r="Y889" i="2"/>
  <c r="Y873" i="2"/>
  <c r="Y857" i="2"/>
  <c r="Y841" i="2"/>
  <c r="Y825" i="2"/>
  <c r="Y809" i="2"/>
  <c r="Y793" i="2"/>
  <c r="Y777" i="2"/>
  <c r="Y761" i="2"/>
  <c r="Y745" i="2"/>
  <c r="Y729" i="2"/>
  <c r="Y713" i="2"/>
  <c r="Y697" i="2"/>
  <c r="Y681" i="2"/>
  <c r="Y665" i="2"/>
  <c r="Y649" i="2"/>
  <c r="Y633" i="2"/>
  <c r="Y617" i="2"/>
  <c r="Y601" i="2"/>
  <c r="Y585" i="2"/>
  <c r="Y569" i="2"/>
  <c r="Y553" i="2"/>
  <c r="Y537" i="2"/>
  <c r="Y521" i="2"/>
  <c r="Y505" i="2"/>
  <c r="Y489" i="2"/>
  <c r="Y473" i="2"/>
  <c r="Y457" i="2"/>
  <c r="Y441" i="2"/>
  <c r="Y425" i="2"/>
  <c r="Y409" i="2"/>
  <c r="Y393" i="2"/>
  <c r="Y377" i="2"/>
  <c r="Y361" i="2"/>
  <c r="Y345" i="2"/>
  <c r="Y329" i="2"/>
  <c r="Y313" i="2"/>
  <c r="Y297" i="2"/>
  <c r="Y281" i="2"/>
  <c r="Y265" i="2"/>
  <c r="Y249" i="2"/>
  <c r="Y233" i="2"/>
  <c r="Y217" i="2"/>
  <c r="Y201" i="2"/>
  <c r="Y185" i="2"/>
  <c r="Y169" i="2"/>
  <c r="Y153" i="2"/>
  <c r="Y137" i="2"/>
  <c r="Y121" i="2"/>
  <c r="Y105" i="2"/>
  <c r="Z10082" i="2"/>
  <c r="Z9947" i="2"/>
  <c r="Z10209" i="2"/>
  <c r="Z9722" i="2"/>
  <c r="X9781" i="2"/>
  <c r="Z9607" i="2"/>
  <c r="Z9479" i="2"/>
  <c r="Y9555" i="2"/>
  <c r="Y9421" i="2"/>
  <c r="Y9293" i="2"/>
  <c r="Y9165" i="2"/>
  <c r="Y9037" i="2"/>
  <c r="X10200" i="2"/>
  <c r="Z9873" i="2"/>
  <c r="Y9963" i="2"/>
  <c r="Z9586" i="2"/>
  <c r="X9426" i="2"/>
  <c r="X9276" i="2"/>
  <c r="X9148" i="2"/>
  <c r="X9020" i="2"/>
  <c r="Z8972" i="2"/>
  <c r="Z8908" i="2"/>
  <c r="Z8844" i="2"/>
  <c r="Z8780" i="2"/>
  <c r="Z8716" i="2"/>
  <c r="Z8652" i="2"/>
  <c r="Z8588" i="2"/>
  <c r="Z8524" i="2"/>
  <c r="Z8460" i="2"/>
  <c r="Z8396" i="2"/>
  <c r="Z8332" i="2"/>
  <c r="Z8268" i="2"/>
  <c r="Y10312" i="2"/>
  <c r="Z9861" i="2"/>
  <c r="Y9927" i="2"/>
  <c r="Z9580" i="2"/>
  <c r="X9420" i="2"/>
  <c r="X9273" i="2"/>
  <c r="X9145" i="2"/>
  <c r="X9017" i="2"/>
  <c r="Y8907" i="2"/>
  <c r="Y8779" i="2"/>
  <c r="Y8651" i="2"/>
  <c r="Y8523" i="2"/>
  <c r="Y8395" i="2"/>
  <c r="Y8267" i="2"/>
  <c r="Z8917" i="2"/>
  <c r="Z8789" i="2"/>
  <c r="Z8661" i="2"/>
  <c r="Z8533" i="2"/>
  <c r="Z8405" i="2"/>
  <c r="Z8277" i="2"/>
  <c r="Y8166" i="2"/>
  <c r="Y8038" i="2"/>
  <c r="Y7910" i="2"/>
  <c r="Y7782" i="2"/>
  <c r="Y7672" i="2"/>
  <c r="Y7608" i="2"/>
  <c r="Y7544" i="2"/>
  <c r="Y7480" i="2"/>
  <c r="Y7416" i="2"/>
  <c r="Z8169" i="2"/>
  <c r="Z8105" i="2"/>
  <c r="Z8041" i="2"/>
  <c r="Z7977" i="2"/>
  <c r="Z7913" i="2"/>
  <c r="Z7849" i="2"/>
  <c r="Z7785" i="2"/>
  <c r="Z7721" i="2"/>
  <c r="Z7657" i="2"/>
  <c r="Z7593" i="2"/>
  <c r="Z7529" i="2"/>
  <c r="Z7465" i="2"/>
  <c r="Z7401" i="2"/>
  <c r="Z7337" i="2"/>
  <c r="Y7327" i="2"/>
  <c r="Z7260" i="2"/>
  <c r="Z7196" i="2"/>
  <c r="X7159" i="2"/>
  <c r="X7127" i="2"/>
  <c r="X7095" i="2"/>
  <c r="X7063" i="2"/>
  <c r="X7031" i="2"/>
  <c r="X6999" i="2"/>
  <c r="X6967" i="2"/>
  <c r="X6935" i="2"/>
  <c r="X6903" i="2"/>
  <c r="X6871" i="2"/>
  <c r="X6839" i="2"/>
  <c r="X6807" i="2"/>
  <c r="X6775" i="2"/>
  <c r="X6743" i="2"/>
  <c r="X6711" i="2"/>
  <c r="X6679" i="2"/>
  <c r="X6647" i="2"/>
  <c r="X6615" i="2"/>
  <c r="X6583" i="2"/>
  <c r="X6551" i="2"/>
  <c r="X6519" i="2"/>
  <c r="X6487" i="2"/>
  <c r="X6455" i="2"/>
  <c r="X6423" i="2"/>
  <c r="X6391" i="2"/>
  <c r="X6359" i="2"/>
  <c r="X6327" i="2"/>
  <c r="X6295" i="2"/>
  <c r="X6263" i="2"/>
  <c r="X6231" i="2"/>
  <c r="X6199" i="2"/>
  <c r="X6167" i="2"/>
  <c r="X6135" i="2"/>
  <c r="X6103" i="2"/>
  <c r="X6071" i="2"/>
  <c r="X6039" i="2"/>
  <c r="X6007" i="2"/>
  <c r="X5975" i="2"/>
  <c r="X5943" i="2"/>
  <c r="X5911" i="2"/>
  <c r="X5879" i="2"/>
  <c r="X5847" i="2"/>
  <c r="Y7388" i="2"/>
  <c r="Y7324" i="2"/>
  <c r="Y7259" i="2"/>
  <c r="Y7195" i="2"/>
  <c r="Y7131" i="2"/>
  <c r="Y7067" i="2"/>
  <c r="Y7003" i="2"/>
  <c r="Y6939" i="2"/>
  <c r="Y6875" i="2"/>
  <c r="Y6811" i="2"/>
  <c r="Y6747" i="2"/>
  <c r="Y6683" i="2"/>
  <c r="Y6619" i="2"/>
  <c r="Y6555" i="2"/>
  <c r="Y6491" i="2"/>
  <c r="Y6427" i="2"/>
  <c r="Y6363" i="2"/>
  <c r="Y6299" i="2"/>
  <c r="Y6235" i="2"/>
  <c r="Y6171" i="2"/>
  <c r="Y6107" i="2"/>
  <c r="Y6043" i="2"/>
  <c r="Y5979" i="2"/>
  <c r="Y5915" i="2"/>
  <c r="Y5851" i="2"/>
  <c r="Z5800" i="2"/>
  <c r="Z5768" i="2"/>
  <c r="Z5736" i="2"/>
  <c r="Z5704" i="2"/>
  <c r="Z5672" i="2"/>
  <c r="Z5640" i="2"/>
  <c r="Z5608" i="2"/>
  <c r="Z5576" i="2"/>
  <c r="Z5544" i="2"/>
  <c r="Z5512" i="2"/>
  <c r="Z5480" i="2"/>
  <c r="Y10200" i="2"/>
  <c r="Z10401" i="2"/>
  <c r="Y9691" i="2"/>
  <c r="X9311" i="2"/>
  <c r="X9183" i="2"/>
  <c r="X9055" i="2"/>
  <c r="Y8964" i="2"/>
  <c r="Y8836" i="2"/>
  <c r="Y8708" i="2"/>
  <c r="Y8580" i="2"/>
  <c r="Y8452" i="2"/>
  <c r="Y8324" i="2"/>
  <c r="X8998" i="2"/>
  <c r="X8870" i="2"/>
  <c r="X8742" i="2"/>
  <c r="X8614" i="2"/>
  <c r="X8486" i="2"/>
  <c r="X8358" i="2"/>
  <c r="Y8223" i="2"/>
  <c r="Y8095" i="2"/>
  <c r="Y7967" i="2"/>
  <c r="Y7839" i="2"/>
  <c r="Y7711" i="2"/>
  <c r="X8167" i="2"/>
  <c r="X8103" i="2"/>
  <c r="X8039" i="2"/>
  <c r="X7975" i="2"/>
  <c r="X7911" i="2"/>
  <c r="X7847" i="2"/>
  <c r="X7783" i="2"/>
  <c r="X7719" i="2"/>
  <c r="X7655" i="2"/>
  <c r="X7591" i="2"/>
  <c r="X7527" i="2"/>
  <c r="X7463" i="2"/>
  <c r="X7399" i="2"/>
  <c r="X7335" i="2"/>
  <c r="Z7279" i="2"/>
  <c r="Z7215" i="2"/>
  <c r="Z7151" i="2"/>
  <c r="Z7087" i="2"/>
  <c r="Z7023" i="2"/>
  <c r="Z6959" i="2"/>
  <c r="Z6895" i="2"/>
  <c r="Z6831" i="2"/>
  <c r="Z6767" i="2"/>
  <c r="Z6703" i="2"/>
  <c r="Z6639" i="2"/>
  <c r="Z6575" i="2"/>
  <c r="Z6511" i="2"/>
  <c r="Z6447" i="2"/>
  <c r="Z6383" i="2"/>
  <c r="Z6319" i="2"/>
  <c r="Z6255" i="2"/>
  <c r="Z6191" i="2"/>
  <c r="Z6127" i="2"/>
  <c r="Z6063" i="2"/>
  <c r="Z5999" i="2"/>
  <c r="Z5935" i="2"/>
  <c r="Z5871" i="2"/>
  <c r="Y7172" i="2"/>
  <c r="Y7044" i="2"/>
  <c r="Y6916" i="2"/>
  <c r="Y6788" i="2"/>
  <c r="Y6660" i="2"/>
  <c r="Y6532" i="2"/>
  <c r="Y6404" i="2"/>
  <c r="Y6276" i="2"/>
  <c r="Y6148" i="2"/>
  <c r="Y6020" i="2"/>
  <c r="Y5892" i="2"/>
  <c r="Z5803" i="2"/>
  <c r="Z5739" i="2"/>
  <c r="Z5675" i="2"/>
  <c r="Z5611" i="2"/>
  <c r="Z5547" i="2"/>
  <c r="Z5483" i="2"/>
  <c r="Y7272" i="2"/>
  <c r="Y5811" i="2"/>
  <c r="Y5747" i="2"/>
  <c r="Y5694" i="2"/>
  <c r="Y5662" i="2"/>
  <c r="Y5630" i="2"/>
  <c r="Y5598" i="2"/>
  <c r="Y5566" i="2"/>
  <c r="Y5534" i="2"/>
  <c r="Y5502" i="2"/>
  <c r="Y5470" i="2"/>
  <c r="Y5438" i="2"/>
  <c r="Y5406" i="2"/>
  <c r="Y5374" i="2"/>
  <c r="Y5342" i="2"/>
  <c r="Y5310" i="2"/>
  <c r="Y5278" i="2"/>
  <c r="Y5246" i="2"/>
  <c r="Y5214" i="2"/>
  <c r="Y5182" i="2"/>
  <c r="Y5150" i="2"/>
  <c r="Y5118" i="2"/>
  <c r="Y5086" i="2"/>
  <c r="Y5054" i="2"/>
  <c r="Y5022" i="2"/>
  <c r="Y4990" i="2"/>
  <c r="Y4958" i="2"/>
  <c r="Y4926" i="2"/>
  <c r="Y4894" i="2"/>
  <c r="Y4862" i="2"/>
  <c r="Y4830" i="2"/>
  <c r="Y4798" i="2"/>
  <c r="Y4766" i="2"/>
  <c r="X5401" i="2"/>
  <c r="X5337" i="2"/>
  <c r="X5273" i="2"/>
  <c r="X5209" i="2"/>
  <c r="X5145" i="2"/>
  <c r="X5081" i="2"/>
  <c r="X5017" i="2"/>
  <c r="X4953" i="2"/>
  <c r="X4889" i="2"/>
  <c r="X4825" i="2"/>
  <c r="X4761" i="2"/>
  <c r="X4729" i="2"/>
  <c r="X4697" i="2"/>
  <c r="X4665" i="2"/>
  <c r="X4633" i="2"/>
  <c r="X4601" i="2"/>
  <c r="X4569" i="2"/>
  <c r="X4537" i="2"/>
  <c r="X4505" i="2"/>
  <c r="X4473" i="2"/>
  <c r="X4441" i="2"/>
  <c r="X4409" i="2"/>
  <c r="X4377" i="2"/>
  <c r="X4345" i="2"/>
  <c r="X4313" i="2"/>
  <c r="X4281" i="2"/>
  <c r="X4249" i="2"/>
  <c r="X4217" i="2"/>
  <c r="X4185" i="2"/>
  <c r="X4153" i="2"/>
  <c r="X4121" i="2"/>
  <c r="X4089" i="2"/>
  <c r="X4057" i="2"/>
  <c r="X4025" i="2"/>
  <c r="X3993" i="2"/>
  <c r="X3961" i="2"/>
  <c r="X3929" i="2"/>
  <c r="X3897" i="2"/>
  <c r="X3865" i="2"/>
  <c r="X3833" i="2"/>
  <c r="X3801" i="2"/>
  <c r="X3769" i="2"/>
  <c r="X3737" i="2"/>
  <c r="X3705" i="2"/>
  <c r="X3673" i="2"/>
  <c r="X3641" i="2"/>
  <c r="X3609" i="2"/>
  <c r="X3577" i="2"/>
  <c r="X3545" i="2"/>
  <c r="X3513" i="2"/>
  <c r="X3481" i="2"/>
  <c r="X3449" i="2"/>
  <c r="X3417" i="2"/>
  <c r="X3385" i="2"/>
  <c r="X3353" i="2"/>
  <c r="X3321" i="2"/>
  <c r="X3289" i="2"/>
  <c r="X3257" i="2"/>
  <c r="X3225" i="2"/>
  <c r="X3193" i="2"/>
  <c r="X3161" i="2"/>
  <c r="X3129" i="2"/>
  <c r="X3097" i="2"/>
  <c r="Z3078" i="2"/>
  <c r="Z3062" i="2"/>
  <c r="Z3046" i="2"/>
  <c r="Z3030" i="2"/>
  <c r="Z3014" i="2"/>
  <c r="Z2998" i="2"/>
  <c r="Z2982" i="2"/>
  <c r="Z2966" i="2"/>
  <c r="Z2950" i="2"/>
  <c r="Z2934" i="2"/>
  <c r="Z2918" i="2"/>
  <c r="Z2902" i="2"/>
  <c r="Z2886" i="2"/>
  <c r="Z2870" i="2"/>
  <c r="Z2854" i="2"/>
  <c r="Z2838" i="2"/>
  <c r="Z2822" i="2"/>
  <c r="Z2806" i="2"/>
  <c r="Z2790" i="2"/>
  <c r="Z2774" i="2"/>
  <c r="Z2758" i="2"/>
  <c r="Z2742" i="2"/>
  <c r="Z2726" i="2"/>
  <c r="Z2710" i="2"/>
  <c r="Z2694" i="2"/>
  <c r="Z2678" i="2"/>
  <c r="Z2662" i="2"/>
  <c r="Z2646" i="2"/>
  <c r="Z2630" i="2"/>
  <c r="Z2614" i="2"/>
  <c r="Z2598" i="2"/>
  <c r="Z2582" i="2"/>
  <c r="Z2566" i="2"/>
  <c r="Z2550" i="2"/>
  <c r="Z2534" i="2"/>
  <c r="Z2518" i="2"/>
  <c r="Z2502" i="2"/>
  <c r="Z2486" i="2"/>
  <c r="Z2470" i="2"/>
  <c r="Z2454" i="2"/>
  <c r="Z2438" i="2"/>
  <c r="Z2422" i="2"/>
  <c r="Z2406" i="2"/>
  <c r="Z2390" i="2"/>
  <c r="Z2374" i="2"/>
  <c r="Z2358" i="2"/>
  <c r="Z2342" i="2"/>
  <c r="Z2326" i="2"/>
  <c r="Z2310" i="2"/>
  <c r="Z2294" i="2"/>
  <c r="Z2278" i="2"/>
  <c r="Z2262" i="2"/>
  <c r="Z2246" i="2"/>
  <c r="Z2230" i="2"/>
  <c r="Z2214" i="2"/>
  <c r="Z2198" i="2"/>
  <c r="Z2182" i="2"/>
  <c r="Z2166" i="2"/>
  <c r="Z2150" i="2"/>
  <c r="Z2134" i="2"/>
  <c r="Z2118" i="2"/>
  <c r="Z2102" i="2"/>
  <c r="Z2086" i="2"/>
  <c r="Z2070" i="2"/>
  <c r="Z2054" i="2"/>
  <c r="Z2038" i="2"/>
  <c r="Z2022" i="2"/>
  <c r="Z2006" i="2"/>
  <c r="Z1990" i="2"/>
  <c r="Z1974" i="2"/>
  <c r="Z1958" i="2"/>
  <c r="Z1942" i="2"/>
  <c r="Z1926" i="2"/>
  <c r="Z5433" i="2"/>
  <c r="Z5369" i="2"/>
  <c r="Z5305" i="2"/>
  <c r="Z5241" i="2"/>
  <c r="Z5177" i="2"/>
  <c r="Z5113" i="2"/>
  <c r="Z5049" i="2"/>
  <c r="Z4985" i="2"/>
  <c r="Z4921" i="2"/>
  <c r="Z4857" i="2"/>
  <c r="Z4793" i="2"/>
  <c r="Y4266" i="2"/>
  <c r="Y4234" i="2"/>
  <c r="Y4202" i="2"/>
  <c r="Y4170" i="2"/>
  <c r="Y4138" i="2"/>
  <c r="Y4106" i="2"/>
  <c r="Y4074" i="2"/>
  <c r="Y4042" i="2"/>
  <c r="Y4010" i="2"/>
  <c r="Y3978" i="2"/>
  <c r="Y3946" i="2"/>
  <c r="Y3914" i="2"/>
  <c r="Y3882" i="2"/>
  <c r="Y3850" i="2"/>
  <c r="Y3818" i="2"/>
  <c r="Y3786" i="2"/>
  <c r="Y3754" i="2"/>
  <c r="Z92" i="2"/>
  <c r="Z76" i="2"/>
  <c r="Z60" i="2"/>
  <c r="Z44" i="2"/>
  <c r="Y4758" i="2"/>
  <c r="Y4726" i="2"/>
  <c r="Y4694" i="2"/>
  <c r="Y4662" i="2"/>
  <c r="Y4630" i="2"/>
  <c r="Y4598" i="2"/>
  <c r="Y4566" i="2"/>
  <c r="Y4534" i="2"/>
  <c r="Y4502" i="2"/>
  <c r="Y4470" i="2"/>
  <c r="Y4438" i="2"/>
  <c r="Y4406" i="2"/>
  <c r="Y4374" i="2"/>
  <c r="Y4342" i="2"/>
  <c r="Y4310" i="2"/>
  <c r="Y3734" i="2"/>
  <c r="Y3702" i="2"/>
  <c r="Y3670" i="2"/>
  <c r="Y3638" i="2"/>
  <c r="Y3606" i="2"/>
  <c r="Y3574" i="2"/>
  <c r="Y3542" i="2"/>
  <c r="Y3510" i="2"/>
  <c r="Y3478" i="2"/>
  <c r="Y3446" i="2"/>
  <c r="Y3414" i="2"/>
  <c r="Y3382" i="2"/>
  <c r="Y3350" i="2"/>
  <c r="Y3318" i="2"/>
  <c r="Y3286" i="2"/>
  <c r="Y3254" i="2"/>
  <c r="Y3222" i="2"/>
  <c r="Y3190" i="2"/>
  <c r="Y3158" i="2"/>
  <c r="Y3126" i="2"/>
  <c r="Y3094" i="2"/>
  <c r="Y3062" i="2"/>
  <c r="Y3030" i="2"/>
  <c r="Y2998" i="2"/>
  <c r="Y2966" i="2"/>
  <c r="Y2934" i="2"/>
  <c r="Y2902" i="2"/>
  <c r="Y2870" i="2"/>
  <c r="Y2838" i="2"/>
  <c r="Y2806" i="2"/>
  <c r="Y2774" i="2"/>
  <c r="Y2742" i="2"/>
  <c r="Y2710" i="2"/>
  <c r="Y2678" i="2"/>
  <c r="Y2646" i="2"/>
  <c r="Y2614" i="2"/>
  <c r="Y2582" i="2"/>
  <c r="Y2550" i="2"/>
  <c r="Y2518" i="2"/>
  <c r="Y2486" i="2"/>
  <c r="Y2454" i="2"/>
  <c r="Y2422" i="2"/>
  <c r="Y2390" i="2"/>
  <c r="Y2358" i="2"/>
  <c r="Y2326" i="2"/>
  <c r="Y2294" i="2"/>
  <c r="Y2262" i="2"/>
  <c r="Y2230" i="2"/>
  <c r="Y2198" i="2"/>
  <c r="Y2166" i="2"/>
  <c r="Y2134" i="2"/>
  <c r="Y2102" i="2"/>
  <c r="Y2070" i="2"/>
  <c r="Y2038" i="2"/>
  <c r="Y2006" i="2"/>
  <c r="Y1974" i="2"/>
  <c r="Y1942" i="2"/>
  <c r="Z1911" i="2"/>
  <c r="Z1895" i="2"/>
  <c r="Z1879" i="2"/>
  <c r="Z1863" i="2"/>
  <c r="Z1847" i="2"/>
  <c r="Z1831" i="2"/>
  <c r="Z1815" i="2"/>
  <c r="Z1799" i="2"/>
  <c r="Z1783" i="2"/>
  <c r="Z1767" i="2"/>
  <c r="Z1751" i="2"/>
  <c r="Z1735" i="2"/>
  <c r="Z1719" i="2"/>
  <c r="Z1703" i="2"/>
  <c r="Z1687" i="2"/>
  <c r="Z1671" i="2"/>
  <c r="Z1655" i="2"/>
  <c r="Z1639" i="2"/>
  <c r="Z1623" i="2"/>
  <c r="Z1607" i="2"/>
  <c r="Z1591" i="2"/>
  <c r="Z1575" i="2"/>
  <c r="Z1559" i="2"/>
  <c r="Z1543" i="2"/>
  <c r="Z1527" i="2"/>
  <c r="Z1511" i="2"/>
  <c r="Z1495" i="2"/>
  <c r="Z1479" i="2"/>
  <c r="Z1463" i="2"/>
  <c r="Z1447" i="2"/>
  <c r="Z1431" i="2"/>
  <c r="Z1415" i="2"/>
  <c r="Z1399" i="2"/>
  <c r="Z1383" i="2"/>
  <c r="Z1367" i="2"/>
  <c r="Z1351" i="2"/>
  <c r="Z1335" i="2"/>
  <c r="Z1319" i="2"/>
  <c r="Z1303" i="2"/>
  <c r="Z1287" i="2"/>
  <c r="Z1271" i="2"/>
  <c r="Z1255" i="2"/>
  <c r="Z1239" i="2"/>
  <c r="Z1223" i="2"/>
  <c r="Z1207" i="2"/>
  <c r="Z1191" i="2"/>
  <c r="Z1175" i="2"/>
  <c r="Z1159" i="2"/>
  <c r="Z1143" i="2"/>
  <c r="Z1127" i="2"/>
  <c r="Z1111" i="2"/>
  <c r="Z1095" i="2"/>
  <c r="Z1079" i="2"/>
  <c r="Z1063" i="2"/>
  <c r="Z10091" i="2"/>
  <c r="Y10160" i="2"/>
  <c r="Z9632" i="2"/>
  <c r="X9299" i="2"/>
  <c r="X9171" i="2"/>
  <c r="X9043" i="2"/>
  <c r="Y8946" i="2"/>
  <c r="Y8818" i="2"/>
  <c r="Y8690" i="2"/>
  <c r="Y8562" i="2"/>
  <c r="Y8434" i="2"/>
  <c r="Y8306" i="2"/>
  <c r="X8986" i="2"/>
  <c r="X8858" i="2"/>
  <c r="X8730" i="2"/>
  <c r="X8602" i="2"/>
  <c r="X8474" i="2"/>
  <c r="X8346" i="2"/>
  <c r="Y8205" i="2"/>
  <c r="Y8077" i="2"/>
  <c r="Y7949" i="2"/>
  <c r="Y7821" i="2"/>
  <c r="Y7693" i="2"/>
  <c r="X8161" i="2"/>
  <c r="X8097" i="2"/>
  <c r="X8033" i="2"/>
  <c r="X7969" i="2"/>
  <c r="X7905" i="2"/>
  <c r="X7841" i="2"/>
  <c r="X7777" i="2"/>
  <c r="X7713" i="2"/>
  <c r="X7649" i="2"/>
  <c r="X7585" i="2"/>
  <c r="X7521" i="2"/>
  <c r="X7457" i="2"/>
  <c r="X7393" i="2"/>
  <c r="X7329" i="2"/>
  <c r="Z7273" i="2"/>
  <c r="Z7209" i="2"/>
  <c r="Z7145" i="2"/>
  <c r="Z7081" i="2"/>
  <c r="Z7017" i="2"/>
  <c r="Z6953" i="2"/>
  <c r="Z6889" i="2"/>
  <c r="Z6825" i="2"/>
  <c r="Z6761" i="2"/>
  <c r="Z6697" i="2"/>
  <c r="Z6633" i="2"/>
  <c r="Z6569" i="2"/>
  <c r="Z6505" i="2"/>
  <c r="Z6441" i="2"/>
  <c r="Z6377" i="2"/>
  <c r="Z6313" i="2"/>
  <c r="Z6249" i="2"/>
  <c r="Z6185" i="2"/>
  <c r="Z6121" i="2"/>
  <c r="Z6057" i="2"/>
  <c r="Z5993" i="2"/>
  <c r="Z5929" i="2"/>
  <c r="Z5865" i="2"/>
  <c r="Y7154" i="2"/>
  <c r="Y7026" i="2"/>
  <c r="Y6898" i="2"/>
  <c r="Y6770" i="2"/>
  <c r="Y6642" i="2"/>
  <c r="Y6514" i="2"/>
  <c r="Y6386" i="2"/>
  <c r="Y6258" i="2"/>
  <c r="Y6130" i="2"/>
  <c r="Y6002" i="2"/>
  <c r="Y5874" i="2"/>
  <c r="X5776" i="2"/>
  <c r="X5712" i="2"/>
  <c r="X5648" i="2"/>
  <c r="X5584" i="2"/>
  <c r="X5520" i="2"/>
  <c r="Y7318" i="2"/>
  <c r="Y5802" i="2"/>
  <c r="Y5738" i="2"/>
  <c r="Z5416" i="2"/>
  <c r="Z5352" i="2"/>
  <c r="Z5288" i="2"/>
  <c r="Z5224" i="2"/>
  <c r="Z5160" i="2"/>
  <c r="Z5096" i="2"/>
  <c r="Z5032" i="2"/>
  <c r="Z4968" i="2"/>
  <c r="Z4904" i="2"/>
  <c r="Z4840" i="2"/>
  <c r="Z4776" i="2"/>
  <c r="Z4747" i="2"/>
  <c r="Z4715" i="2"/>
  <c r="Z4683" i="2"/>
  <c r="Z4651" i="2"/>
  <c r="Z4619" i="2"/>
  <c r="Z4587" i="2"/>
  <c r="Z4555" i="2"/>
  <c r="Z4523" i="2"/>
  <c r="Z4491" i="2"/>
  <c r="Z4459" i="2"/>
  <c r="Z4427" i="2"/>
  <c r="Z4395" i="2"/>
  <c r="Z4363" i="2"/>
  <c r="Z4331" i="2"/>
  <c r="Z4299" i="2"/>
  <c r="Z4267" i="2"/>
  <c r="Z4235" i="2"/>
  <c r="Z4203" i="2"/>
  <c r="Z4171" i="2"/>
  <c r="Z4139" i="2"/>
  <c r="Z4107" i="2"/>
  <c r="Z4075" i="2"/>
  <c r="Z4043" i="2"/>
  <c r="Z4011" i="2"/>
  <c r="Z3979" i="2"/>
  <c r="Z3947" i="2"/>
  <c r="Z3915" i="2"/>
  <c r="Z3883" i="2"/>
  <c r="Z3851" i="2"/>
  <c r="Z3819" i="2"/>
  <c r="Z3787" i="2"/>
  <c r="Z3755" i="2"/>
  <c r="Z3723" i="2"/>
  <c r="Z3691" i="2"/>
  <c r="Z3659" i="2"/>
  <c r="Z3627" i="2"/>
  <c r="Z3595" i="2"/>
  <c r="Z3563" i="2"/>
  <c r="Z3531" i="2"/>
  <c r="Z3499" i="2"/>
  <c r="Z3467" i="2"/>
  <c r="Z3435" i="2"/>
  <c r="Z3403" i="2"/>
  <c r="Z3371" i="2"/>
  <c r="Z3339" i="2"/>
  <c r="Z3307" i="2"/>
  <c r="Z3275" i="2"/>
  <c r="Z3243" i="2"/>
  <c r="Z3211" i="2"/>
  <c r="Z3179" i="2"/>
  <c r="Z3147" i="2"/>
  <c r="Z3115" i="2"/>
  <c r="Z3083" i="2"/>
  <c r="Z3051" i="2"/>
  <c r="Z3019" i="2"/>
  <c r="Z2987" i="2"/>
  <c r="Z2955" i="2"/>
  <c r="Z2923" i="2"/>
  <c r="Z2891" i="2"/>
  <c r="Z2859" i="2"/>
  <c r="Z2827" i="2"/>
  <c r="Z2795" i="2"/>
  <c r="Z2763" i="2"/>
  <c r="Z2731" i="2"/>
  <c r="Z2699" i="2"/>
  <c r="Z2667" i="2"/>
  <c r="Z2635" i="2"/>
  <c r="Z2603" i="2"/>
  <c r="Z2571" i="2"/>
  <c r="Z2539" i="2"/>
  <c r="Z2507" i="2"/>
  <c r="Z2475" i="2"/>
  <c r="Z2443" i="2"/>
  <c r="Z2411" i="2"/>
  <c r="Z2379" i="2"/>
  <c r="Z2347" i="2"/>
  <c r="Z2315" i="2"/>
  <c r="Z2283" i="2"/>
  <c r="Z2251" i="2"/>
  <c r="Z2219" i="2"/>
  <c r="Z2187" i="2"/>
  <c r="Z2155" i="2"/>
  <c r="Z2123" i="2"/>
  <c r="Z2091" i="2"/>
  <c r="Z2059" i="2"/>
  <c r="Z2027" i="2"/>
  <c r="Z1995" i="2"/>
  <c r="Z1963" i="2"/>
  <c r="Z1931" i="2"/>
  <c r="Z5335" i="2"/>
  <c r="Z5207" i="2"/>
  <c r="Z5079" i="2"/>
  <c r="Z4951" i="2"/>
  <c r="Z4823" i="2"/>
  <c r="Y1900" i="2"/>
  <c r="Y1868" i="2"/>
  <c r="Y1836" i="2"/>
  <c r="Y1804" i="2"/>
  <c r="Y1772" i="2"/>
  <c r="Y1740" i="2"/>
  <c r="Y1708" i="2"/>
  <c r="Y1676" i="2"/>
  <c r="Y1644" i="2"/>
  <c r="Y1612" i="2"/>
  <c r="Z1417" i="2"/>
  <c r="Z1409" i="2"/>
  <c r="Z1401" i="2"/>
  <c r="Z1393" i="2"/>
  <c r="Z1385" i="2"/>
  <c r="Z1377" i="2"/>
  <c r="Z1369" i="2"/>
  <c r="Z1361" i="2"/>
  <c r="Z1353" i="2"/>
  <c r="Z1345" i="2"/>
  <c r="Z1337" i="2"/>
  <c r="Z1329" i="2"/>
  <c r="Z1321" i="2"/>
  <c r="Z1313" i="2"/>
  <c r="Z1305" i="2"/>
  <c r="Z1297" i="2"/>
  <c r="Z1289" i="2"/>
  <c r="Z1281" i="2"/>
  <c r="Z1273" i="2"/>
  <c r="Z1265" i="2"/>
  <c r="Z1257" i="2"/>
  <c r="Z1249" i="2"/>
  <c r="Z1241" i="2"/>
  <c r="Z1233" i="2"/>
  <c r="Z1225" i="2"/>
  <c r="Z1217" i="2"/>
  <c r="Z1209" i="2"/>
  <c r="Z1201" i="2"/>
  <c r="Z1193" i="2"/>
  <c r="Z1185" i="2"/>
  <c r="Z1177" i="2"/>
  <c r="Z1169" i="2"/>
  <c r="Z1161" i="2"/>
  <c r="Z1153" i="2"/>
  <c r="Z1145" i="2"/>
  <c r="Z1137" i="2"/>
  <c r="Z1129" i="2"/>
  <c r="Z1121" i="2"/>
  <c r="Z1113" i="2"/>
  <c r="Z1105" i="2"/>
  <c r="Z1097" i="2"/>
  <c r="Z1089" i="2"/>
  <c r="Z1081" i="2"/>
  <c r="Z1073" i="2"/>
  <c r="Z1065" i="2"/>
  <c r="X10368" i="2"/>
  <c r="Z9974" i="2"/>
  <c r="Y10066" i="2"/>
  <c r="X9670" i="2"/>
  <c r="Y9715" i="2"/>
  <c r="Z9536" i="2"/>
  <c r="X9379" i="2"/>
  <c r="X9315" i="2"/>
  <c r="X9251" i="2"/>
  <c r="X9187" i="2"/>
  <c r="X9123" i="2"/>
  <c r="X9059" i="2"/>
  <c r="Y9002" i="2"/>
  <c r="Y8938" i="2"/>
  <c r="Y8874" i="2"/>
  <c r="Y8810" i="2"/>
  <c r="Y8746" i="2"/>
  <c r="Y8682" i="2"/>
  <c r="Y8618" i="2"/>
  <c r="Y8554" i="2"/>
  <c r="Y8490" i="2"/>
  <c r="Y8426" i="2"/>
  <c r="Y8362" i="2"/>
  <c r="Y8298" i="2"/>
  <c r="Y8234" i="2"/>
  <c r="Z8959" i="2"/>
  <c r="Z8895" i="2"/>
  <c r="Z8831" i="2"/>
  <c r="Z8767" i="2"/>
  <c r="Z8703" i="2"/>
  <c r="Z8639" i="2"/>
  <c r="Z8575" i="2"/>
  <c r="Z8511" i="2"/>
  <c r="Z8447" i="2"/>
  <c r="Z8383" i="2"/>
  <c r="Z8319" i="2"/>
  <c r="Z8255" i="2"/>
  <c r="Y8197" i="2"/>
  <c r="Y8133" i="2"/>
  <c r="Y8069" i="2"/>
  <c r="Y8005" i="2"/>
  <c r="Y7941" i="2"/>
  <c r="Y7877" i="2"/>
  <c r="Y7813" i="2"/>
  <c r="Y7749" i="2"/>
  <c r="Z8222" i="2"/>
  <c r="Z8190" i="2"/>
  <c r="Z8158" i="2"/>
  <c r="Z8126" i="2"/>
  <c r="Z8094" i="2"/>
  <c r="Z8062" i="2"/>
  <c r="Z8030" i="2"/>
  <c r="Z7998" i="2"/>
  <c r="Z7966" i="2"/>
  <c r="Z7934" i="2"/>
  <c r="Z7902" i="2"/>
  <c r="Z7870" i="2"/>
  <c r="Z7838" i="2"/>
  <c r="Z7806" i="2"/>
  <c r="Z7774" i="2"/>
  <c r="Z7742" i="2"/>
  <c r="Z7710" i="2"/>
  <c r="Z7678" i="2"/>
  <c r="Z7646" i="2"/>
  <c r="Z7614" i="2"/>
  <c r="Z7582" i="2"/>
  <c r="Z7550" i="2"/>
  <c r="Z7518" i="2"/>
  <c r="Z7486" i="2"/>
  <c r="Z7454" i="2"/>
  <c r="Z7422" i="2"/>
  <c r="Z7390" i="2"/>
  <c r="Z7358" i="2"/>
  <c r="Z7326" i="2"/>
  <c r="X7292" i="2"/>
  <c r="X7260" i="2"/>
  <c r="X7228" i="2"/>
  <c r="X7196" i="2"/>
  <c r="X7164" i="2"/>
  <c r="X7132" i="2"/>
  <c r="X7100" i="2"/>
  <c r="X7068" i="2"/>
  <c r="X7036" i="2"/>
  <c r="X7004" i="2"/>
  <c r="X6972" i="2"/>
  <c r="X6940" i="2"/>
  <c r="X6908" i="2"/>
  <c r="X6876" i="2"/>
  <c r="X6844" i="2"/>
  <c r="X6812" i="2"/>
  <c r="X6780" i="2"/>
  <c r="X6748" i="2"/>
  <c r="X6716" i="2"/>
  <c r="X6684" i="2"/>
  <c r="X6652" i="2"/>
  <c r="X6620" i="2"/>
  <c r="X6588" i="2"/>
  <c r="X6556" i="2"/>
  <c r="X6524" i="2"/>
  <c r="X6492" i="2"/>
  <c r="X6460" i="2"/>
  <c r="X6428" i="2"/>
  <c r="X6396" i="2"/>
  <c r="X6364" i="2"/>
  <c r="X6332" i="2"/>
  <c r="X6300" i="2"/>
  <c r="X6268" i="2"/>
  <c r="X6236" i="2"/>
  <c r="X6204" i="2"/>
  <c r="X6172" i="2"/>
  <c r="X6140" i="2"/>
  <c r="X6108" i="2"/>
  <c r="X6076" i="2"/>
  <c r="X6044" i="2"/>
  <c r="X6012" i="2"/>
  <c r="X5980" i="2"/>
  <c r="X5948" i="2"/>
  <c r="X5916" i="2"/>
  <c r="X5884" i="2"/>
  <c r="X5852" i="2"/>
  <c r="Y7178" i="2"/>
  <c r="Y7114" i="2"/>
  <c r="Y7050" i="2"/>
  <c r="Y6986" i="2"/>
  <c r="Y6922" i="2"/>
  <c r="Y6858" i="2"/>
  <c r="Y6794" i="2"/>
  <c r="Y6730" i="2"/>
  <c r="Y6666" i="2"/>
  <c r="Y6602" i="2"/>
  <c r="Y6538" i="2"/>
  <c r="Y6474" i="2"/>
  <c r="Y6410" i="2"/>
  <c r="Y6346" i="2"/>
  <c r="Y6282" i="2"/>
  <c r="Y6218" i="2"/>
  <c r="Y6154" i="2"/>
  <c r="Y6090" i="2"/>
  <c r="Y6026" i="2"/>
  <c r="Y5962" i="2"/>
  <c r="Y5898" i="2"/>
  <c r="Y5834" i="2"/>
  <c r="Z5805" i="2"/>
  <c r="Z5773" i="2"/>
  <c r="Z5741" i="2"/>
  <c r="Z5709" i="2"/>
  <c r="Z5677" i="2"/>
  <c r="Z5645" i="2"/>
  <c r="Z5613" i="2"/>
  <c r="Z5581" i="2"/>
  <c r="Z5549" i="2"/>
  <c r="Z5517" i="2"/>
  <c r="Z5485" i="2"/>
  <c r="Y7310" i="2"/>
  <c r="Y7246" i="2"/>
  <c r="Y5814" i="2"/>
  <c r="Y5782" i="2"/>
  <c r="Y5750" i="2"/>
  <c r="Y5718" i="2"/>
  <c r="X5435" i="2"/>
  <c r="X5403" i="2"/>
  <c r="X5371" i="2"/>
  <c r="X5339" i="2"/>
  <c r="X5307" i="2"/>
  <c r="X5275" i="2"/>
  <c r="X5243" i="2"/>
  <c r="X5211" i="2"/>
  <c r="X5179" i="2"/>
  <c r="X5147" i="2"/>
  <c r="X5115" i="2"/>
  <c r="X5083" i="2"/>
  <c r="X5051" i="2"/>
  <c r="X5019" i="2"/>
  <c r="X4987" i="2"/>
  <c r="X4955" i="2"/>
  <c r="X4923" i="2"/>
  <c r="X4891" i="2"/>
  <c r="X4859" i="2"/>
  <c r="X4827" i="2"/>
  <c r="X4795" i="2"/>
  <c r="X4763" i="2"/>
  <c r="X4746" i="2"/>
  <c r="X4730" i="2"/>
  <c r="X4714" i="2"/>
  <c r="X4698" i="2"/>
  <c r="X4682" i="2"/>
  <c r="X4666" i="2"/>
  <c r="X4650" i="2"/>
  <c r="X4634" i="2"/>
  <c r="X4618" i="2"/>
  <c r="X4602" i="2"/>
  <c r="X4586" i="2"/>
  <c r="X4570" i="2"/>
  <c r="X4554" i="2"/>
  <c r="X4538" i="2"/>
  <c r="X4522" i="2"/>
  <c r="X4506" i="2"/>
  <c r="X4490" i="2"/>
  <c r="X4474" i="2"/>
  <c r="X4458" i="2"/>
  <c r="X4442" i="2"/>
  <c r="X4426" i="2"/>
  <c r="X4410" i="2"/>
  <c r="X4394" i="2"/>
  <c r="X4378" i="2"/>
  <c r="X4362" i="2"/>
  <c r="X4346" i="2"/>
  <c r="X4330" i="2"/>
  <c r="X4314" i="2"/>
  <c r="X4298" i="2"/>
  <c r="X4282" i="2"/>
  <c r="X4266" i="2"/>
  <c r="X4250" i="2"/>
  <c r="X4234" i="2"/>
  <c r="X4218" i="2"/>
  <c r="X4202" i="2"/>
  <c r="X4186" i="2"/>
  <c r="X4170" i="2"/>
  <c r="X4154" i="2"/>
  <c r="X4138" i="2"/>
  <c r="X4122" i="2"/>
  <c r="X4106" i="2"/>
  <c r="X4090" i="2"/>
  <c r="X4074" i="2"/>
  <c r="X4058" i="2"/>
  <c r="X4042" i="2"/>
  <c r="X4026" i="2"/>
  <c r="X4010" i="2"/>
  <c r="X3994" i="2"/>
  <c r="X3978" i="2"/>
  <c r="X3962" i="2"/>
  <c r="X3946" i="2"/>
  <c r="X3930" i="2"/>
  <c r="X3914" i="2"/>
  <c r="X3898" i="2"/>
  <c r="X3882" i="2"/>
  <c r="X3866" i="2"/>
  <c r="X3850" i="2"/>
  <c r="X3834" i="2"/>
  <c r="X3818" i="2"/>
  <c r="X3802" i="2"/>
  <c r="X3786" i="2"/>
  <c r="X3770" i="2"/>
  <c r="X3754" i="2"/>
  <c r="X3738" i="2"/>
  <c r="X3722" i="2"/>
  <c r="X3706" i="2"/>
  <c r="X3690" i="2"/>
  <c r="X3674" i="2"/>
  <c r="X3658" i="2"/>
  <c r="X3642" i="2"/>
  <c r="X3626" i="2"/>
  <c r="X3610" i="2"/>
  <c r="X3594" i="2"/>
  <c r="X3578" i="2"/>
  <c r="X3562" i="2"/>
  <c r="X3546" i="2"/>
  <c r="X3530" i="2"/>
  <c r="X3514" i="2"/>
  <c r="X3498" i="2"/>
  <c r="X3482" i="2"/>
  <c r="X3466" i="2"/>
  <c r="X3450" i="2"/>
  <c r="X3434" i="2"/>
  <c r="X3418" i="2"/>
  <c r="X3402" i="2"/>
  <c r="X3386" i="2"/>
  <c r="X3370" i="2"/>
  <c r="X3354" i="2"/>
  <c r="X3338" i="2"/>
  <c r="X3322" i="2"/>
  <c r="X3306" i="2"/>
  <c r="X3290" i="2"/>
  <c r="X3274" i="2"/>
  <c r="X3258" i="2"/>
  <c r="X3242" i="2"/>
  <c r="X3226" i="2"/>
  <c r="X3210" i="2"/>
  <c r="X3194" i="2"/>
  <c r="X3178" i="2"/>
  <c r="X3162" i="2"/>
  <c r="X3146" i="2"/>
  <c r="X3130" i="2"/>
  <c r="X3114" i="2"/>
  <c r="X3098" i="2"/>
  <c r="X3082" i="2"/>
  <c r="X3066" i="2"/>
  <c r="X3050" i="2"/>
  <c r="X3034" i="2"/>
  <c r="X3018" i="2"/>
  <c r="X3002" i="2"/>
  <c r="X2986" i="2"/>
  <c r="X2970" i="2"/>
  <c r="X2954" i="2"/>
  <c r="X2938" i="2"/>
  <c r="X2922" i="2"/>
  <c r="X2906" i="2"/>
  <c r="X2890" i="2"/>
  <c r="X2874" i="2"/>
  <c r="X2858" i="2"/>
  <c r="X2842" i="2"/>
  <c r="X2826" i="2"/>
  <c r="X2810" i="2"/>
  <c r="X2794" i="2"/>
  <c r="X2778" i="2"/>
  <c r="X2762" i="2"/>
  <c r="X2746" i="2"/>
  <c r="X2730" i="2"/>
  <c r="X2714" i="2"/>
  <c r="X2698" i="2"/>
  <c r="X2682" i="2"/>
  <c r="X2666" i="2"/>
  <c r="X2650" i="2"/>
  <c r="X2634" i="2"/>
  <c r="X2618" i="2"/>
  <c r="X2602" i="2"/>
  <c r="X2586" i="2"/>
  <c r="X2570" i="2"/>
  <c r="X2554" i="2"/>
  <c r="X2538" i="2"/>
  <c r="X2522" i="2"/>
  <c r="X2506" i="2"/>
  <c r="X2490" i="2"/>
  <c r="X2474" i="2"/>
  <c r="X2458" i="2"/>
  <c r="X2442" i="2"/>
  <c r="X2426" i="2"/>
  <c r="X2410" i="2"/>
  <c r="X2394" i="2"/>
  <c r="X2378" i="2"/>
  <c r="X2362" i="2"/>
  <c r="X2346" i="2"/>
  <c r="X2330" i="2"/>
  <c r="X2314" i="2"/>
  <c r="X2298" i="2"/>
  <c r="X2282" i="2"/>
  <c r="X2266" i="2"/>
  <c r="X2250" i="2"/>
  <c r="X2234" i="2"/>
  <c r="X2218" i="2"/>
  <c r="X2202" i="2"/>
  <c r="X2186" i="2"/>
  <c r="X2170" i="2"/>
  <c r="X2154" i="2"/>
  <c r="X2138" i="2"/>
  <c r="X2122" i="2"/>
  <c r="X2106" i="2"/>
  <c r="X2090" i="2"/>
  <c r="X2074" i="2"/>
  <c r="X2058" i="2"/>
  <c r="X2042" i="2"/>
  <c r="X2026" i="2"/>
  <c r="X2010" i="2"/>
  <c r="X1994" i="2"/>
  <c r="X1978" i="2"/>
  <c r="X1962" i="2"/>
  <c r="X1946" i="2"/>
  <c r="X1930" i="2"/>
  <c r="Z5423" i="2"/>
  <c r="Z5359" i="2"/>
  <c r="Z5295" i="2"/>
  <c r="Z5231" i="2"/>
  <c r="Z5167" i="2"/>
  <c r="Z5103" i="2"/>
  <c r="Z5039" i="2"/>
  <c r="Z4975" i="2"/>
  <c r="Z4911" i="2"/>
  <c r="Z4847" i="2"/>
  <c r="Z4783" i="2"/>
  <c r="Y1906" i="2"/>
  <c r="Y1890" i="2"/>
  <c r="Y1874" i="2"/>
  <c r="Y1858" i="2"/>
  <c r="Y1842" i="2"/>
  <c r="Y1826" i="2"/>
  <c r="Y1810" i="2"/>
  <c r="Y1794" i="2"/>
  <c r="Y1778" i="2"/>
  <c r="Y1762" i="2"/>
  <c r="Y1746" i="2"/>
  <c r="Y1730" i="2"/>
  <c r="Y1714" i="2"/>
  <c r="Y1698" i="2"/>
  <c r="Y1682" i="2"/>
  <c r="Y1666" i="2"/>
  <c r="Y1650" i="2"/>
  <c r="Y1634" i="2"/>
  <c r="Y1618" i="2"/>
  <c r="Y1602" i="2"/>
  <c r="Y1586" i="2"/>
  <c r="Y1570" i="2"/>
  <c r="Y1554" i="2"/>
  <c r="Y1538" i="2"/>
  <c r="Y1522" i="2"/>
  <c r="Y1506" i="2"/>
  <c r="Y1490" i="2"/>
  <c r="Y1474" i="2"/>
  <c r="Y1458" i="2"/>
  <c r="Y1442" i="2"/>
  <c r="Y1426" i="2"/>
  <c r="Y1410" i="2"/>
  <c r="Y1394" i="2"/>
  <c r="Y1378" i="2"/>
  <c r="Y1362" i="2"/>
  <c r="Y1346" i="2"/>
  <c r="Y1330" i="2"/>
  <c r="Y1314" i="2"/>
  <c r="Y1298" i="2"/>
  <c r="Y1282" i="2"/>
  <c r="Y1266" i="2"/>
  <c r="Y1250" i="2"/>
  <c r="Y1234" i="2"/>
  <c r="Y1218" i="2"/>
  <c r="Y1202" i="2"/>
  <c r="Y1186" i="2"/>
  <c r="Y1170" i="2"/>
  <c r="Y1154" i="2"/>
  <c r="Y1138" i="2"/>
  <c r="Y1122" i="2"/>
  <c r="Y1106" i="2"/>
  <c r="Y1090" i="2"/>
  <c r="Y1074" i="2"/>
  <c r="Y1058" i="2"/>
  <c r="Y1042" i="2"/>
  <c r="Y1026" i="2"/>
  <c r="Y1010" i="2"/>
  <c r="Y994" i="2"/>
  <c r="Y978" i="2"/>
  <c r="Y962" i="2"/>
  <c r="Y946" i="2"/>
  <c r="Y930" i="2"/>
  <c r="Y914" i="2"/>
  <c r="Y898" i="2"/>
  <c r="Y882" i="2"/>
  <c r="Y866" i="2"/>
  <c r="Y850" i="2"/>
  <c r="Y834" i="2"/>
  <c r="Y818" i="2"/>
  <c r="Y802" i="2"/>
  <c r="Y786" i="2"/>
  <c r="Y770" i="2"/>
  <c r="Y754" i="2"/>
  <c r="Y738" i="2"/>
  <c r="Y722" i="2"/>
  <c r="Y706" i="2"/>
  <c r="Y690" i="2"/>
  <c r="Y674" i="2"/>
  <c r="Y658" i="2"/>
  <c r="Y642" i="2"/>
  <c r="Y626" i="2"/>
  <c r="Y610" i="2"/>
  <c r="Y594" i="2"/>
  <c r="Y578" i="2"/>
  <c r="Y562" i="2"/>
  <c r="Y546" i="2"/>
  <c r="Y530" i="2"/>
  <c r="Y514" i="2"/>
  <c r="Y498" i="2"/>
  <c r="Y482" i="2"/>
  <c r="Y466" i="2"/>
  <c r="Y450" i="2"/>
  <c r="Y434" i="2"/>
  <c r="Y418" i="2"/>
  <c r="Y402" i="2"/>
  <c r="Y386" i="2"/>
  <c r="Y370" i="2"/>
  <c r="Y354" i="2"/>
  <c r="Y338" i="2"/>
  <c r="Y322" i="2"/>
  <c r="Y306" i="2"/>
  <c r="Y290" i="2"/>
  <c r="Y274" i="2"/>
  <c r="Y258" i="2"/>
  <c r="Y242" i="2"/>
  <c r="Y226" i="2"/>
  <c r="Y210" i="2"/>
  <c r="Y194" i="2"/>
  <c r="Z178" i="2"/>
  <c r="Z162" i="2"/>
  <c r="Z146" i="2"/>
  <c r="Z130" i="2"/>
  <c r="Z114" i="2"/>
  <c r="Z98" i="2"/>
  <c r="X5426" i="2"/>
  <c r="X5394" i="2"/>
  <c r="X5362" i="2"/>
  <c r="X5330" i="2"/>
  <c r="X5298" i="2"/>
  <c r="X5266" i="2"/>
  <c r="X5234" i="2"/>
  <c r="X5202" i="2"/>
  <c r="X5170" i="2"/>
  <c r="X5138" i="2"/>
  <c r="X5106" i="2"/>
  <c r="X5074" i="2"/>
  <c r="X5042" i="2"/>
  <c r="X5010" i="2"/>
  <c r="X4978" i="2"/>
  <c r="X4946" i="2"/>
  <c r="X4914" i="2"/>
  <c r="X4882" i="2"/>
  <c r="X4850" i="2"/>
  <c r="X4818" i="2"/>
  <c r="X4786" i="2"/>
  <c r="Y4753" i="2"/>
  <c r="Y4721" i="2"/>
  <c r="Y4689" i="2"/>
  <c r="Y4657" i="2"/>
  <c r="Y4625" i="2"/>
  <c r="Y4593" i="2"/>
  <c r="Y4561" i="2"/>
  <c r="Y4529" i="2"/>
  <c r="Y4497" i="2"/>
  <c r="Y4465" i="2"/>
  <c r="Y4433" i="2"/>
  <c r="Y4401" i="2"/>
  <c r="Y4369" i="2"/>
  <c r="Y4337" i="2"/>
  <c r="Y4305" i="2"/>
  <c r="Y4273" i="2"/>
  <c r="Y4241" i="2"/>
  <c r="Y4209" i="2"/>
  <c r="Y4177" i="2"/>
  <c r="Y4145" i="2"/>
  <c r="Y4113" i="2"/>
  <c r="Y4081" i="2"/>
  <c r="Y4049" i="2"/>
  <c r="Y4017" i="2"/>
  <c r="Y3985" i="2"/>
  <c r="Y3953" i="2"/>
  <c r="Y3921" i="2"/>
  <c r="Y3889" i="2"/>
  <c r="Y3857" i="2"/>
  <c r="Y3825" i="2"/>
  <c r="Y3793" i="2"/>
  <c r="Y3761" i="2"/>
  <c r="Y3729" i="2"/>
  <c r="Y3697" i="2"/>
  <c r="Y3665" i="2"/>
  <c r="Y3633" i="2"/>
  <c r="Y3601" i="2"/>
  <c r="Y3569" i="2"/>
  <c r="Y3537" i="2"/>
  <c r="Y3505" i="2"/>
  <c r="Y3473" i="2"/>
  <c r="Y3441" i="2"/>
  <c r="Y3409" i="2"/>
  <c r="Y3377" i="2"/>
  <c r="Y3345" i="2"/>
  <c r="Y3313" i="2"/>
  <c r="Y3281" i="2"/>
  <c r="Y3249" i="2"/>
  <c r="Y3217" i="2"/>
  <c r="Y3185" i="2"/>
  <c r="Y3153" i="2"/>
  <c r="Y3121" i="2"/>
  <c r="Y3089" i="2"/>
  <c r="Y3057" i="2"/>
  <c r="Y3025" i="2"/>
  <c r="Y2993" i="2"/>
  <c r="Y2961" i="2"/>
  <c r="Y2929" i="2"/>
  <c r="Y2897" i="2"/>
  <c r="Y2865" i="2"/>
  <c r="Y2833" i="2"/>
  <c r="Y2801" i="2"/>
  <c r="Y2769" i="2"/>
  <c r="Y2737" i="2"/>
  <c r="Y2705" i="2"/>
  <c r="Y2673" i="2"/>
  <c r="Y2641" i="2"/>
  <c r="Y2609" i="2"/>
  <c r="Y2577" i="2"/>
  <c r="Y2545" i="2"/>
  <c r="Y2513" i="2"/>
  <c r="Y2481" i="2"/>
  <c r="Y2449" i="2"/>
  <c r="Y2417" i="2"/>
  <c r="Y2385" i="2"/>
  <c r="Y2353" i="2"/>
  <c r="Y2321" i="2"/>
  <c r="Y2289" i="2"/>
  <c r="Y2257" i="2"/>
  <c r="Y2225" i="2"/>
  <c r="Y2193" i="2"/>
  <c r="Y2161" i="2"/>
  <c r="Y2129" i="2"/>
  <c r="Y2097" i="2"/>
  <c r="Y2065" i="2"/>
  <c r="Y2033" i="2"/>
  <c r="Y2001" i="2"/>
  <c r="Y1969" i="2"/>
  <c r="Y1937" i="2"/>
  <c r="X1915" i="2"/>
  <c r="X1899" i="2"/>
  <c r="X1883" i="2"/>
  <c r="X1867" i="2"/>
  <c r="X1851" i="2"/>
  <c r="X1835" i="2"/>
  <c r="X1819" i="2"/>
  <c r="X1803" i="2"/>
  <c r="X1787" i="2"/>
  <c r="X1771" i="2"/>
  <c r="X1755" i="2"/>
  <c r="X1739" i="2"/>
  <c r="X1723" i="2"/>
  <c r="X1707" i="2"/>
  <c r="X1691" i="2"/>
  <c r="X1675" i="2"/>
  <c r="X1659" i="2"/>
  <c r="X1643" i="2"/>
  <c r="X1627" i="2"/>
  <c r="X1611" i="2"/>
  <c r="X1595" i="2"/>
  <c r="X1579" i="2"/>
  <c r="X1563" i="2"/>
  <c r="X1547" i="2"/>
  <c r="X1531" i="2"/>
  <c r="X1515" i="2"/>
  <c r="X1499" i="2"/>
  <c r="X1483" i="2"/>
  <c r="X1467" i="2"/>
  <c r="X1451" i="2"/>
  <c r="X1435" i="2"/>
  <c r="X1419" i="2"/>
  <c r="X1403" i="2"/>
  <c r="X1387" i="2"/>
  <c r="X1371" i="2"/>
  <c r="X1355" i="2"/>
  <c r="X1339" i="2"/>
  <c r="X1323" i="2"/>
  <c r="X1307" i="2"/>
  <c r="X1291" i="2"/>
  <c r="X1275" i="2"/>
  <c r="X1259" i="2"/>
  <c r="X1243" i="2"/>
  <c r="X1227" i="2"/>
  <c r="X1211" i="2"/>
  <c r="X1195" i="2"/>
  <c r="X1179" i="2"/>
  <c r="X1163" i="2"/>
  <c r="X1147" i="2"/>
  <c r="X1131" i="2"/>
  <c r="X1115" i="2"/>
  <c r="X1099" i="2"/>
  <c r="X1083" i="2"/>
  <c r="X1067" i="2"/>
  <c r="Z1054" i="2"/>
  <c r="Z1046" i="2"/>
  <c r="Z1038" i="2"/>
  <c r="Z1030" i="2"/>
  <c r="Z1022" i="2"/>
  <c r="Z1014" i="2"/>
  <c r="Z1006" i="2"/>
  <c r="Z998" i="2"/>
  <c r="Z990" i="2"/>
  <c r="Z982" i="2"/>
  <c r="Z974" i="2"/>
  <c r="Z966" i="2"/>
  <c r="Z958" i="2"/>
  <c r="Z950" i="2"/>
  <c r="Z942" i="2"/>
  <c r="Z934" i="2"/>
  <c r="Z926" i="2"/>
  <c r="Z918" i="2"/>
  <c r="Z910" i="2"/>
  <c r="Z902" i="2"/>
  <c r="Z894" i="2"/>
  <c r="Z886" i="2"/>
  <c r="Z878" i="2"/>
  <c r="Z870" i="2"/>
  <c r="Z862" i="2"/>
  <c r="Z854" i="2"/>
  <c r="Z846" i="2"/>
  <c r="Z838" i="2"/>
  <c r="Z830" i="2"/>
  <c r="Z822" i="2"/>
  <c r="Z814" i="2"/>
  <c r="Z806" i="2"/>
  <c r="Z798" i="2"/>
  <c r="Z790" i="2"/>
  <c r="Z782" i="2"/>
  <c r="Z774" i="2"/>
  <c r="Z766" i="2"/>
  <c r="Z758" i="2"/>
  <c r="Z750" i="2"/>
  <c r="Z742" i="2"/>
  <c r="Z734" i="2"/>
  <c r="Z726" i="2"/>
  <c r="Z718" i="2"/>
  <c r="Z710" i="2"/>
  <c r="Z702" i="2"/>
  <c r="Z694" i="2"/>
  <c r="Z686" i="2"/>
  <c r="Z678" i="2"/>
  <c r="Z670" i="2"/>
  <c r="Z662" i="2"/>
  <c r="Z654" i="2"/>
  <c r="Z646" i="2"/>
  <c r="Z638" i="2"/>
  <c r="Z630" i="2"/>
  <c r="Z622" i="2"/>
  <c r="Z614" i="2"/>
  <c r="Z606" i="2"/>
  <c r="Z598" i="2"/>
  <c r="Z590" i="2"/>
  <c r="Z582" i="2"/>
  <c r="Z574" i="2"/>
  <c r="Z566" i="2"/>
  <c r="Z558" i="2"/>
  <c r="Z550" i="2"/>
  <c r="Z542" i="2"/>
  <c r="Z534" i="2"/>
  <c r="Z526" i="2"/>
  <c r="Z518" i="2"/>
  <c r="Z510" i="2"/>
  <c r="Z502" i="2"/>
  <c r="Z494" i="2"/>
  <c r="Z486" i="2"/>
  <c r="Z478" i="2"/>
  <c r="Z470" i="2"/>
  <c r="Z462" i="2"/>
  <c r="Z454" i="2"/>
  <c r="Z446" i="2"/>
  <c r="Z438" i="2"/>
  <c r="Z430" i="2"/>
  <c r="Z422" i="2"/>
  <c r="Z414" i="2"/>
  <c r="Z406" i="2"/>
  <c r="Z398" i="2"/>
  <c r="Z390" i="2"/>
  <c r="Z382" i="2"/>
  <c r="Z374" i="2"/>
  <c r="Z366" i="2"/>
  <c r="Z358" i="2"/>
  <c r="Z350" i="2"/>
  <c r="Z342" i="2"/>
  <c r="Z334" i="2"/>
  <c r="Z326" i="2"/>
  <c r="Z318" i="2"/>
  <c r="Z310" i="2"/>
  <c r="Z302" i="2"/>
  <c r="Z294" i="2"/>
  <c r="Z286" i="2"/>
  <c r="Z278" i="2"/>
  <c r="Z270" i="2"/>
  <c r="Z262" i="2"/>
  <c r="Z254" i="2"/>
  <c r="Z246" i="2"/>
  <c r="Z238" i="2"/>
  <c r="Z230" i="2"/>
  <c r="Z222" i="2"/>
  <c r="Z214" i="2"/>
  <c r="X201" i="2"/>
  <c r="X185" i="2"/>
  <c r="Y170" i="2"/>
  <c r="Y154" i="2"/>
  <c r="Y138" i="2"/>
  <c r="Y122" i="2"/>
  <c r="Y106" i="2"/>
  <c r="Z207" i="2"/>
  <c r="Z191" i="2"/>
  <c r="Z10006" i="2"/>
  <c r="Y10031" i="2"/>
  <c r="Z9805" i="2"/>
  <c r="Z9643" i="2"/>
  <c r="X9595" i="2"/>
  <c r="X9467" i="2"/>
  <c r="Z9344" i="2"/>
  <c r="Z9280" i="2"/>
  <c r="Z9216" i="2"/>
  <c r="Z9152" i="2"/>
  <c r="Z9088" i="2"/>
  <c r="Z9024" i="2"/>
  <c r="Y8982" i="2"/>
  <c r="Y8918" i="2"/>
  <c r="Y8854" i="2"/>
  <c r="Y8790" i="2"/>
  <c r="Y8726" i="2"/>
  <c r="Y8662" i="2"/>
  <c r="Y8598" i="2"/>
  <c r="Y8534" i="2"/>
  <c r="Y8470" i="2"/>
  <c r="Y8406" i="2"/>
  <c r="Y8342" i="2"/>
  <c r="Y8278" i="2"/>
  <c r="Z8967" i="2"/>
  <c r="Z8903" i="2"/>
  <c r="Z8839" i="2"/>
  <c r="Z8775" i="2"/>
  <c r="Z8711" i="2"/>
  <c r="Z8647" i="2"/>
  <c r="Z8583" i="2"/>
  <c r="Z8519" i="2"/>
  <c r="Z8455" i="2"/>
  <c r="Z8391" i="2"/>
  <c r="Z8327" i="2"/>
  <c r="Z8263" i="2"/>
  <c r="Y8209" i="2"/>
  <c r="Y8145" i="2"/>
  <c r="Y8081" i="2"/>
  <c r="Y8017" i="2"/>
  <c r="Y7953" i="2"/>
  <c r="Y7889" i="2"/>
  <c r="Y7825" i="2"/>
  <c r="Y7761" i="2"/>
  <c r="Y7697" i="2"/>
  <c r="X8205" i="2"/>
  <c r="X8173" i="2"/>
  <c r="X8141" i="2"/>
  <c r="X8109" i="2"/>
  <c r="X8077" i="2"/>
  <c r="X8045" i="2"/>
  <c r="X8013" i="2"/>
  <c r="X7981" i="2"/>
  <c r="X7949" i="2"/>
  <c r="X7917" i="2"/>
  <c r="X7885" i="2"/>
  <c r="X7853" i="2"/>
  <c r="X7821" i="2"/>
  <c r="X7789" i="2"/>
  <c r="X7757" i="2"/>
  <c r="X7725" i="2"/>
  <c r="X7693" i="2"/>
  <c r="X7661" i="2"/>
  <c r="X7629" i="2"/>
  <c r="X7597" i="2"/>
  <c r="X7565" i="2"/>
  <c r="X7533" i="2"/>
  <c r="X7501" i="2"/>
  <c r="X7469" i="2"/>
  <c r="X7437" i="2"/>
  <c r="X7405" i="2"/>
  <c r="X7373" i="2"/>
  <c r="X7341" i="2"/>
  <c r="Z7317" i="2"/>
  <c r="Z7285" i="2"/>
  <c r="Z7253" i="2"/>
  <c r="Z7221" i="2"/>
  <c r="Z7189" i="2"/>
  <c r="Z7157" i="2"/>
  <c r="Z7125" i="2"/>
  <c r="Z7093" i="2"/>
  <c r="Z7061" i="2"/>
  <c r="Z7029" i="2"/>
  <c r="Z6997" i="2"/>
  <c r="Z6965" i="2"/>
  <c r="Z6933" i="2"/>
  <c r="Z6901" i="2"/>
  <c r="Z6869" i="2"/>
  <c r="Z6837" i="2"/>
  <c r="Z6805" i="2"/>
  <c r="Z6773" i="2"/>
  <c r="Z6741" i="2"/>
  <c r="Z6709" i="2"/>
  <c r="Z6677" i="2"/>
  <c r="Z6645" i="2"/>
  <c r="Z6613" i="2"/>
  <c r="Z6581" i="2"/>
  <c r="Z6549" i="2"/>
  <c r="Z6517" i="2"/>
  <c r="Z6485" i="2"/>
  <c r="Z6453" i="2"/>
  <c r="Z6421" i="2"/>
  <c r="Z6389" i="2"/>
  <c r="Z6357" i="2"/>
  <c r="Z6325" i="2"/>
  <c r="Z6293" i="2"/>
  <c r="Z6261" i="2"/>
  <c r="Z6229" i="2"/>
  <c r="Z6197" i="2"/>
  <c r="Z6165" i="2"/>
  <c r="Z6133" i="2"/>
  <c r="Z6101" i="2"/>
  <c r="Z6069" i="2"/>
  <c r="Z6037" i="2"/>
  <c r="Z6005" i="2"/>
  <c r="Z5973" i="2"/>
  <c r="Z5941" i="2"/>
  <c r="Z5909" i="2"/>
  <c r="Z5877" i="2"/>
  <c r="Z5845" i="2"/>
  <c r="Y7190" i="2"/>
  <c r="Y7126" i="2"/>
  <c r="Y7062" i="2"/>
  <c r="Y6998" i="2"/>
  <c r="Y6934" i="2"/>
  <c r="Y6870" i="2"/>
  <c r="Y6806" i="2"/>
  <c r="Y6742" i="2"/>
  <c r="Y6678" i="2"/>
  <c r="Y6614" i="2"/>
  <c r="Y6550" i="2"/>
  <c r="Y6486" i="2"/>
  <c r="Y6422" i="2"/>
  <c r="Y6358" i="2"/>
  <c r="Y6294" i="2"/>
  <c r="Y6230" i="2"/>
  <c r="Y6166" i="2"/>
  <c r="Y6102" i="2"/>
  <c r="Y6038" i="2"/>
  <c r="Y5974" i="2"/>
  <c r="Y5910" i="2"/>
  <c r="Y5846" i="2"/>
  <c r="Z5809" i="2"/>
  <c r="Z5777" i="2"/>
  <c r="Z5745" i="2"/>
  <c r="Z5713" i="2"/>
  <c r="Z5681" i="2"/>
  <c r="Z5649" i="2"/>
  <c r="Z5617" i="2"/>
  <c r="Z5585" i="2"/>
  <c r="Z5553" i="2"/>
  <c r="Z5521" i="2"/>
  <c r="Z5489" i="2"/>
  <c r="Y7322" i="2"/>
  <c r="Y7258" i="2"/>
  <c r="Y7194" i="2"/>
  <c r="Y5804" i="2"/>
  <c r="Y5772" i="2"/>
  <c r="Y5740" i="2"/>
  <c r="Y5708" i="2"/>
  <c r="Z5428" i="2"/>
  <c r="Z5396" i="2"/>
  <c r="Z5364" i="2"/>
  <c r="Z5332" i="2"/>
  <c r="Z5300" i="2"/>
  <c r="Z5268" i="2"/>
  <c r="Z5236" i="2"/>
  <c r="Z5204" i="2"/>
  <c r="Z5172" i="2"/>
  <c r="Z5140" i="2"/>
  <c r="Z5108" i="2"/>
  <c r="Z5076" i="2"/>
  <c r="Z5044" i="2"/>
  <c r="Z5012" i="2"/>
  <c r="Z4980" i="2"/>
  <c r="Z4948" i="2"/>
  <c r="Z4916" i="2"/>
  <c r="Z4884" i="2"/>
  <c r="Z4852" i="2"/>
  <c r="Z4820" i="2"/>
  <c r="Z4788" i="2"/>
  <c r="Z4753" i="2"/>
  <c r="Z4737" i="2"/>
  <c r="Z4721" i="2"/>
  <c r="Z4705" i="2"/>
  <c r="Z4689" i="2"/>
  <c r="Z4673" i="2"/>
  <c r="Z4657" i="2"/>
  <c r="Z4641" i="2"/>
  <c r="Z4625" i="2"/>
  <c r="Z4609" i="2"/>
  <c r="Z4593" i="2"/>
  <c r="Z4577" i="2"/>
  <c r="Z4561" i="2"/>
  <c r="Z4545" i="2"/>
  <c r="Z4529" i="2"/>
  <c r="Z4513" i="2"/>
  <c r="Z4497" i="2"/>
  <c r="Z4481" i="2"/>
  <c r="Z4465" i="2"/>
  <c r="Z4449" i="2"/>
  <c r="Z4433" i="2"/>
  <c r="Z4417" i="2"/>
  <c r="Z4401" i="2"/>
  <c r="Z4385" i="2"/>
  <c r="Z4369" i="2"/>
  <c r="Z4353" i="2"/>
  <c r="Z4337" i="2"/>
  <c r="Z4321" i="2"/>
  <c r="Z4305" i="2"/>
  <c r="Z4289" i="2"/>
  <c r="Z4273" i="2"/>
  <c r="Z4257" i="2"/>
  <c r="Z4241" i="2"/>
  <c r="Z4225" i="2"/>
  <c r="Z4209" i="2"/>
  <c r="Z4193" i="2"/>
  <c r="Z4177" i="2"/>
  <c r="Z4161" i="2"/>
  <c r="Z4145" i="2"/>
  <c r="Z4129" i="2"/>
  <c r="Z4113" i="2"/>
  <c r="Z4097" i="2"/>
  <c r="Z4081" i="2"/>
  <c r="Z4065" i="2"/>
  <c r="Z4049" i="2"/>
  <c r="Z4033" i="2"/>
  <c r="Z4017" i="2"/>
  <c r="Z4001" i="2"/>
  <c r="Z3985" i="2"/>
  <c r="Z3969" i="2"/>
  <c r="Z3953" i="2"/>
  <c r="Z3937" i="2"/>
  <c r="Z3921" i="2"/>
  <c r="Z3905" i="2"/>
  <c r="Z3889" i="2"/>
  <c r="Z3873" i="2"/>
  <c r="Z3857" i="2"/>
  <c r="Z3841" i="2"/>
  <c r="Z3825" i="2"/>
  <c r="Z3809" i="2"/>
  <c r="Z3793" i="2"/>
  <c r="Z3777" i="2"/>
  <c r="Z3761" i="2"/>
  <c r="Z3745" i="2"/>
  <c r="Z3729" i="2"/>
  <c r="Z3713" i="2"/>
  <c r="Z3697" i="2"/>
  <c r="Z3681" i="2"/>
  <c r="Z3665" i="2"/>
  <c r="Z3649" i="2"/>
  <c r="Z3633" i="2"/>
  <c r="Z3617" i="2"/>
  <c r="Z3601" i="2"/>
  <c r="Z3585" i="2"/>
  <c r="Z3569" i="2"/>
  <c r="Z3553" i="2"/>
  <c r="Z3537" i="2"/>
  <c r="Z3521" i="2"/>
  <c r="Z3505" i="2"/>
  <c r="Z3489" i="2"/>
  <c r="Z3473" i="2"/>
  <c r="Z3457" i="2"/>
  <c r="Z3441" i="2"/>
  <c r="Z3425" i="2"/>
  <c r="Z3409" i="2"/>
  <c r="Z3393" i="2"/>
  <c r="Z3377" i="2"/>
  <c r="Z3361" i="2"/>
  <c r="Z3345" i="2"/>
  <c r="Z3329" i="2"/>
  <c r="Z3313" i="2"/>
  <c r="Z3297" i="2"/>
  <c r="Z3281" i="2"/>
  <c r="Z3265" i="2"/>
  <c r="Z3249" i="2"/>
  <c r="Z3233" i="2"/>
  <c r="Z3217" i="2"/>
  <c r="Z3201" i="2"/>
  <c r="Z3185" i="2"/>
  <c r="Z3169" i="2"/>
  <c r="Z3153" i="2"/>
  <c r="Z3137" i="2"/>
  <c r="Z3121" i="2"/>
  <c r="Z3105" i="2"/>
  <c r="Z3089" i="2"/>
  <c r="Z3073" i="2"/>
  <c r="Z3057" i="2"/>
  <c r="Z3041" i="2"/>
  <c r="Z3025" i="2"/>
  <c r="Z3009" i="2"/>
  <c r="Z2993" i="2"/>
  <c r="Z2977" i="2"/>
  <c r="Z2961" i="2"/>
  <c r="Z2945" i="2"/>
  <c r="Z2929" i="2"/>
  <c r="Z2913" i="2"/>
  <c r="Z2897" i="2"/>
  <c r="Z2881" i="2"/>
  <c r="Z2865" i="2"/>
  <c r="Z2849" i="2"/>
  <c r="Z2833" i="2"/>
  <c r="Z2817" i="2"/>
  <c r="Z2801" i="2"/>
  <c r="Z2785" i="2"/>
  <c r="Z2769" i="2"/>
  <c r="Z2753" i="2"/>
  <c r="Z2737" i="2"/>
  <c r="Z2721" i="2"/>
  <c r="Z2705" i="2"/>
  <c r="Z2689" i="2"/>
  <c r="Z2673" i="2"/>
  <c r="Z2657" i="2"/>
  <c r="Z2641" i="2"/>
  <c r="Z2625" i="2"/>
  <c r="Z2609" i="2"/>
  <c r="Z2593" i="2"/>
  <c r="Z2577" i="2"/>
  <c r="Z2561" i="2"/>
  <c r="Z2545" i="2"/>
  <c r="Z2529" i="2"/>
  <c r="Z2513" i="2"/>
  <c r="Z2497" i="2"/>
  <c r="Z2481" i="2"/>
  <c r="Z2465" i="2"/>
  <c r="Z2449" i="2"/>
  <c r="Z2433" i="2"/>
  <c r="Z2417" i="2"/>
  <c r="Z2401" i="2"/>
  <c r="Z2385" i="2"/>
  <c r="Z2369" i="2"/>
  <c r="Z2353" i="2"/>
  <c r="Z2337" i="2"/>
  <c r="Z2321" i="2"/>
  <c r="Z2305" i="2"/>
  <c r="Z2289" i="2"/>
  <c r="Z2273" i="2"/>
  <c r="Z2257" i="2"/>
  <c r="Z2241" i="2"/>
  <c r="Z2225" i="2"/>
  <c r="Z2209" i="2"/>
  <c r="Z2193" i="2"/>
  <c r="Z2177" i="2"/>
  <c r="Z2161" i="2"/>
  <c r="Z2145" i="2"/>
  <c r="Z2129" i="2"/>
  <c r="Z2113" i="2"/>
  <c r="Z2097" i="2"/>
  <c r="Z2081" i="2"/>
  <c r="Z2065" i="2"/>
  <c r="Z2049" i="2"/>
  <c r="Z2033" i="2"/>
  <c r="Z2017" i="2"/>
  <c r="Z2001" i="2"/>
  <c r="Z1985" i="2"/>
  <c r="Z1969" i="2"/>
  <c r="Z1953" i="2"/>
  <c r="Z1937" i="2"/>
  <c r="Z1921" i="2"/>
  <c r="Z5403" i="2"/>
  <c r="Z5339" i="2"/>
  <c r="Z5275" i="2"/>
  <c r="Z5211" i="2"/>
  <c r="Z5147" i="2"/>
  <c r="Z5083" i="2"/>
  <c r="Z5019" i="2"/>
  <c r="Z4955" i="2"/>
  <c r="Z4891" i="2"/>
  <c r="Z4827" i="2"/>
  <c r="Z4763" i="2"/>
  <c r="Y1909" i="2"/>
  <c r="Y1893" i="2"/>
  <c r="Y1877" i="2"/>
  <c r="Y1861" i="2"/>
  <c r="Y1845" i="2"/>
  <c r="Y1829" i="2"/>
  <c r="Y1813" i="2"/>
  <c r="Y1797" i="2"/>
  <c r="Y1781" i="2"/>
  <c r="Y1765" i="2"/>
  <c r="Y1749" i="2"/>
  <c r="Y1733" i="2"/>
  <c r="Y1717" i="2"/>
  <c r="Y1701" i="2"/>
  <c r="Y1685" i="2"/>
  <c r="Y1669" i="2"/>
  <c r="Y1653" i="2"/>
  <c r="Y1637" i="2"/>
  <c r="Y1621" i="2"/>
  <c r="Y1605" i="2"/>
  <c r="Y1589" i="2"/>
  <c r="Y1573" i="2"/>
  <c r="Y1557" i="2"/>
  <c r="Y1541" i="2"/>
  <c r="Y1525" i="2"/>
  <c r="Y1509" i="2"/>
  <c r="Y1493" i="2"/>
  <c r="Y1477" i="2"/>
  <c r="Y1461" i="2"/>
  <c r="Y1445" i="2"/>
  <c r="Y1429" i="2"/>
  <c r="Y1413" i="2"/>
  <c r="Y1397" i="2"/>
  <c r="Y1381" i="2"/>
  <c r="Y1365" i="2"/>
  <c r="Y1349" i="2"/>
  <c r="Y1333" i="2"/>
  <c r="Y1317" i="2"/>
  <c r="Y1301" i="2"/>
  <c r="Y1285" i="2"/>
  <c r="Y1269" i="2"/>
  <c r="Y1253" i="2"/>
  <c r="Y1237" i="2"/>
  <c r="Y1221" i="2"/>
  <c r="Y1205" i="2"/>
  <c r="Y1189" i="2"/>
  <c r="Y1173" i="2"/>
  <c r="Y1157" i="2"/>
  <c r="Y1141" i="2"/>
  <c r="Y1125" i="2"/>
  <c r="Y1109" i="2"/>
  <c r="Y1093" i="2"/>
  <c r="Y1077" i="2"/>
  <c r="Y1061" i="2"/>
  <c r="Y1045" i="2"/>
  <c r="Y1029" i="2"/>
  <c r="Y1013" i="2"/>
  <c r="Y997" i="2"/>
  <c r="Y981" i="2"/>
  <c r="Y965" i="2"/>
  <c r="Y949" i="2"/>
  <c r="Y933" i="2"/>
  <c r="Y917" i="2"/>
  <c r="Y901" i="2"/>
  <c r="Y885" i="2"/>
  <c r="Y869" i="2"/>
  <c r="Y853" i="2"/>
  <c r="Y837" i="2"/>
  <c r="Y821" i="2"/>
  <c r="Y805" i="2"/>
  <c r="Y789" i="2"/>
  <c r="Y773" i="2"/>
  <c r="Y757" i="2"/>
  <c r="Y741" i="2"/>
  <c r="Y725" i="2"/>
  <c r="Y709" i="2"/>
  <c r="Y693" i="2"/>
  <c r="Y677" i="2"/>
  <c r="Y661" i="2"/>
  <c r="Y645" i="2"/>
  <c r="Y629" i="2"/>
  <c r="Y613" i="2"/>
  <c r="Y597" i="2"/>
  <c r="Y581" i="2"/>
  <c r="Y565" i="2"/>
  <c r="Y549" i="2"/>
  <c r="Y533" i="2"/>
  <c r="Y517" i="2"/>
  <c r="Y501" i="2"/>
  <c r="Y485" i="2"/>
  <c r="Y469" i="2"/>
  <c r="Y453" i="2"/>
  <c r="Y437" i="2"/>
  <c r="Y421" i="2"/>
  <c r="Y405" i="2"/>
  <c r="Y389" i="2"/>
  <c r="Y373" i="2"/>
  <c r="Y357" i="2"/>
  <c r="Y341" i="2"/>
  <c r="Y325" i="2"/>
  <c r="Y309" i="2"/>
  <c r="Y293" i="2"/>
  <c r="Y277" i="2"/>
  <c r="Y261" i="2"/>
  <c r="Y245" i="2"/>
  <c r="Y229" i="2"/>
  <c r="Y213" i="2"/>
  <c r="Y197" i="2"/>
  <c r="Y181" i="2"/>
  <c r="Y165" i="2"/>
  <c r="Y149" i="2"/>
  <c r="Y133" i="2"/>
  <c r="Y117" i="2"/>
  <c r="Y101" i="2"/>
  <c r="Z10215" i="2"/>
  <c r="Y10126" i="2"/>
  <c r="Z9908" i="2"/>
  <c r="X9829" i="2"/>
  <c r="X9586" i="2"/>
  <c r="X9458" i="2"/>
  <c r="Y9523" i="2"/>
  <c r="Y9389" i="2"/>
  <c r="Y9261" i="2"/>
  <c r="Y9133" i="2"/>
  <c r="X9383" i="2"/>
  <c r="Y10120" i="2"/>
  <c r="Z9677" i="2"/>
  <c r="X9629" i="2"/>
  <c r="Z9383" i="2"/>
  <c r="Z9297" i="2"/>
  <c r="Z9169" i="2"/>
  <c r="Z9041" i="2"/>
  <c r="X8983" i="2"/>
  <c r="X8919" i="2"/>
  <c r="X8855" i="2"/>
  <c r="X8791" i="2"/>
  <c r="X8727" i="2"/>
  <c r="X8663" i="2"/>
  <c r="X8599" i="2"/>
  <c r="X8535" i="2"/>
  <c r="X8471" i="2"/>
  <c r="X8407" i="2"/>
  <c r="X8343" i="2"/>
  <c r="X8279" i="2"/>
  <c r="Y10074" i="2"/>
  <c r="Z9671" i="2"/>
  <c r="X9623" i="2"/>
  <c r="X9337" i="2"/>
  <c r="X9209" i="2"/>
  <c r="X9081" i="2"/>
  <c r="Y9003" i="2"/>
  <c r="Y8875" i="2"/>
  <c r="Y8747" i="2"/>
  <c r="Y8619" i="2"/>
  <c r="Y8491" i="2"/>
  <c r="Y8363" i="2"/>
  <c r="Y8235" i="2"/>
  <c r="X8896" i="2"/>
  <c r="X8768" i="2"/>
  <c r="X8640" i="2"/>
  <c r="X8512" i="2"/>
  <c r="X8384" i="2"/>
  <c r="X8256" i="2"/>
  <c r="Y8134" i="2"/>
  <c r="Y8006" i="2"/>
  <c r="Y7878" i="2"/>
  <c r="Y7750" i="2"/>
  <c r="Y7656" i="2"/>
  <c r="Y7592" i="2"/>
  <c r="Y7528" i="2"/>
  <c r="Y7464" i="2"/>
  <c r="Z8201" i="2"/>
  <c r="Z8137" i="2"/>
  <c r="Z8073" i="2"/>
  <c r="Z8009" i="2"/>
  <c r="Z7945" i="2"/>
  <c r="Z7881" i="2"/>
  <c r="Z7817" i="2"/>
  <c r="Z7753" i="2"/>
  <c r="Z7689" i="2"/>
  <c r="Z7625" i="2"/>
  <c r="Z7561" i="2"/>
  <c r="Z7497" i="2"/>
  <c r="Z7433" i="2"/>
  <c r="Z7369" i="2"/>
  <c r="Y7359" i="2"/>
  <c r="X7271" i="2"/>
  <c r="X7207" i="2"/>
  <c r="X7143" i="2"/>
  <c r="X7111" i="2"/>
  <c r="X7079" i="2"/>
  <c r="X7047" i="2"/>
  <c r="X7015" i="2"/>
  <c r="X6983" i="2"/>
  <c r="X6951" i="2"/>
  <c r="X6919" i="2"/>
  <c r="X6887" i="2"/>
  <c r="X6855" i="2"/>
  <c r="X6823" i="2"/>
  <c r="X6791" i="2"/>
  <c r="X6759" i="2"/>
  <c r="X6727" i="2"/>
  <c r="X6695" i="2"/>
  <c r="X6663" i="2"/>
  <c r="X6631" i="2"/>
  <c r="X6599" i="2"/>
  <c r="X6567" i="2"/>
  <c r="X6535" i="2"/>
  <c r="X6503" i="2"/>
  <c r="X6471" i="2"/>
  <c r="X6439" i="2"/>
  <c r="X6407" i="2"/>
  <c r="X6375" i="2"/>
  <c r="X6343" i="2"/>
  <c r="X6311" i="2"/>
  <c r="X6279" i="2"/>
  <c r="X6247" i="2"/>
  <c r="X6215" i="2"/>
  <c r="X6183" i="2"/>
  <c r="X6151" i="2"/>
  <c r="X6119" i="2"/>
  <c r="X6087" i="2"/>
  <c r="X6055" i="2"/>
  <c r="X6023" i="2"/>
  <c r="X5991" i="2"/>
  <c r="X5959" i="2"/>
  <c r="X5927" i="2"/>
  <c r="X5895" i="2"/>
  <c r="X5863" i="2"/>
  <c r="X5831" i="2"/>
  <c r="Y7372" i="2"/>
  <c r="Y7307" i="2"/>
  <c r="Y7243" i="2"/>
  <c r="Y7179" i="2"/>
  <c r="Y7115" i="2"/>
  <c r="Y7051" i="2"/>
  <c r="Y6987" i="2"/>
  <c r="Y6923" i="2"/>
  <c r="Y6859" i="2"/>
  <c r="Y6795" i="2"/>
  <c r="Y6731" i="2"/>
  <c r="Y6667" i="2"/>
  <c r="Y6603" i="2"/>
  <c r="Y6539" i="2"/>
  <c r="Y6475" i="2"/>
  <c r="Y6411" i="2"/>
  <c r="Y6347" i="2"/>
  <c r="Y6283" i="2"/>
  <c r="Y6219" i="2"/>
  <c r="Y6155" i="2"/>
  <c r="Y6091" i="2"/>
  <c r="Y6027" i="2"/>
  <c r="Y5963" i="2"/>
  <c r="Y5899" i="2"/>
  <c r="Y5835" i="2"/>
  <c r="X5795" i="2"/>
  <c r="X5763" i="2"/>
  <c r="X5731" i="2"/>
  <c r="X5699" i="2"/>
  <c r="X5667" i="2"/>
  <c r="X5635" i="2"/>
  <c r="X5603" i="2"/>
  <c r="X5571" i="2"/>
  <c r="X5539" i="2"/>
  <c r="X5507" i="2"/>
  <c r="X5475" i="2"/>
  <c r="Y10369" i="2"/>
  <c r="Z9757" i="2"/>
  <c r="Z9528" i="2"/>
  <c r="X9375" i="2"/>
  <c r="X9247" i="2"/>
  <c r="X9119" i="2"/>
  <c r="Y8996" i="2"/>
  <c r="Y8868" i="2"/>
  <c r="Y8740" i="2"/>
  <c r="Y8612" i="2"/>
  <c r="Y8484" i="2"/>
  <c r="Y8356" i="2"/>
  <c r="Y8228" i="2"/>
  <c r="Z8891" i="2"/>
  <c r="Z8763" i="2"/>
  <c r="Z8635" i="2"/>
  <c r="Z8507" i="2"/>
  <c r="Z8379" i="2"/>
  <c r="Z8251" i="2"/>
  <c r="Y8127" i="2"/>
  <c r="Y7999" i="2"/>
  <c r="Y7871" i="2"/>
  <c r="Y7743" i="2"/>
  <c r="X8199" i="2"/>
  <c r="X8135" i="2"/>
  <c r="X8071" i="2"/>
  <c r="X8007" i="2"/>
  <c r="X7943" i="2"/>
  <c r="X7879" i="2"/>
  <c r="X7815" i="2"/>
  <c r="X7751" i="2"/>
  <c r="X7687" i="2"/>
  <c r="X7623" i="2"/>
  <c r="X7559" i="2"/>
  <c r="X7495" i="2"/>
  <c r="X7431" i="2"/>
  <c r="X7367" i="2"/>
  <c r="Z7311" i="2"/>
  <c r="Z7247" i="2"/>
  <c r="Z7183" i="2"/>
  <c r="Z7119" i="2"/>
  <c r="Z7055" i="2"/>
  <c r="Z6991" i="2"/>
  <c r="Z6927" i="2"/>
  <c r="Z6863" i="2"/>
  <c r="Z6799" i="2"/>
  <c r="Z6735" i="2"/>
  <c r="Z6671" i="2"/>
  <c r="Z6607" i="2"/>
  <c r="Z6543" i="2"/>
  <c r="Z6479" i="2"/>
  <c r="Z6415" i="2"/>
  <c r="Z6351" i="2"/>
  <c r="Z6287" i="2"/>
  <c r="Z6223" i="2"/>
  <c r="Z6159" i="2"/>
  <c r="Z6095" i="2"/>
  <c r="Z6031" i="2"/>
  <c r="Z5967" i="2"/>
  <c r="Z5903" i="2"/>
  <c r="Z5839" i="2"/>
  <c r="Y7076" i="2"/>
  <c r="Y6948" i="2"/>
  <c r="Y6820" i="2"/>
  <c r="Y6692" i="2"/>
  <c r="Y6564" i="2"/>
  <c r="Y6436" i="2"/>
  <c r="Y6308" i="2"/>
  <c r="Y6180" i="2"/>
  <c r="Y6052" i="2"/>
  <c r="Y5924" i="2"/>
  <c r="X5814" i="2"/>
  <c r="X5750" i="2"/>
  <c r="X5686" i="2"/>
  <c r="X5622" i="2"/>
  <c r="X5558" i="2"/>
  <c r="X5494" i="2"/>
  <c r="Y7240" i="2"/>
  <c r="Y5763" i="2"/>
  <c r="Y5702" i="2"/>
  <c r="Y5670" i="2"/>
  <c r="Y5638" i="2"/>
  <c r="Y5606" i="2"/>
  <c r="Y5574" i="2"/>
  <c r="Y5542" i="2"/>
  <c r="Y5510" i="2"/>
  <c r="Y5478" i="2"/>
  <c r="Y5446" i="2"/>
  <c r="Y5414" i="2"/>
  <c r="Y5382" i="2"/>
  <c r="Y5350" i="2"/>
  <c r="Y5318" i="2"/>
  <c r="Y5286" i="2"/>
  <c r="Y5254" i="2"/>
  <c r="Y5222" i="2"/>
  <c r="Y5190" i="2"/>
  <c r="Y5158" i="2"/>
  <c r="Y5126" i="2"/>
  <c r="Y5094" i="2"/>
  <c r="Y5062" i="2"/>
  <c r="Y5030" i="2"/>
  <c r="Y4998" i="2"/>
  <c r="Y4966" i="2"/>
  <c r="Y4934" i="2"/>
  <c r="Y4902" i="2"/>
  <c r="Y4870" i="2"/>
  <c r="Y4838" i="2"/>
  <c r="Y4806" i="2"/>
  <c r="Y4774" i="2"/>
  <c r="X5433" i="2"/>
  <c r="X5369" i="2"/>
  <c r="X5305" i="2"/>
  <c r="X5241" i="2"/>
  <c r="X5177" i="2"/>
  <c r="X5113" i="2"/>
  <c r="X5049" i="2"/>
  <c r="X4985" i="2"/>
  <c r="X4921" i="2"/>
  <c r="X4857" i="2"/>
  <c r="X4793" i="2"/>
  <c r="Z4734" i="2"/>
  <c r="Z4702" i="2"/>
  <c r="Z4670" i="2"/>
  <c r="Z4638" i="2"/>
  <c r="Z4606" i="2"/>
  <c r="Z4574" i="2"/>
  <c r="Z4542" i="2"/>
  <c r="Z4510" i="2"/>
  <c r="Z4478" i="2"/>
  <c r="Z4446" i="2"/>
  <c r="Z4414" i="2"/>
  <c r="Z4382" i="2"/>
  <c r="Z4350" i="2"/>
  <c r="Z4318" i="2"/>
  <c r="Z4286" i="2"/>
  <c r="Z4254" i="2"/>
  <c r="Z4222" i="2"/>
  <c r="Z4190" i="2"/>
  <c r="Z4158" i="2"/>
  <c r="Z4126" i="2"/>
  <c r="Z4094" i="2"/>
  <c r="Z4062" i="2"/>
  <c r="Z4030" i="2"/>
  <c r="Z3998" i="2"/>
  <c r="Z3966" i="2"/>
  <c r="Z3934" i="2"/>
  <c r="Z3902" i="2"/>
  <c r="Z3870" i="2"/>
  <c r="Z3838" i="2"/>
  <c r="Z3806" i="2"/>
  <c r="Z3774" i="2"/>
  <c r="Z3742" i="2"/>
  <c r="Z3710" i="2"/>
  <c r="Z3678" i="2"/>
  <c r="Z3646" i="2"/>
  <c r="Z3614" i="2"/>
  <c r="Z3582" i="2"/>
  <c r="Z3550" i="2"/>
  <c r="Z3518" i="2"/>
  <c r="Z3486" i="2"/>
  <c r="Z3454" i="2"/>
  <c r="Z3422" i="2"/>
  <c r="Z3390" i="2"/>
  <c r="Z3358" i="2"/>
  <c r="Z3326" i="2"/>
  <c r="Z3294" i="2"/>
  <c r="Z3262" i="2"/>
  <c r="Z3230" i="2"/>
  <c r="Z3198" i="2"/>
  <c r="Z3166" i="2"/>
  <c r="Z3134" i="2"/>
  <c r="Z3102" i="2"/>
  <c r="X3081" i="2"/>
  <c r="X3065" i="2"/>
  <c r="X3049" i="2"/>
  <c r="X3033" i="2"/>
  <c r="X3017" i="2"/>
  <c r="X3001" i="2"/>
  <c r="X2985" i="2"/>
  <c r="X2969" i="2"/>
  <c r="X2953" i="2"/>
  <c r="X2937" i="2"/>
  <c r="X2921" i="2"/>
  <c r="X2905" i="2"/>
  <c r="X2889" i="2"/>
  <c r="X2873" i="2"/>
  <c r="X2857" i="2"/>
  <c r="X2841" i="2"/>
  <c r="X2825" i="2"/>
  <c r="X2809" i="2"/>
  <c r="X2793" i="2"/>
  <c r="X2777" i="2"/>
  <c r="X2761" i="2"/>
  <c r="X2745" i="2"/>
  <c r="X2729" i="2"/>
  <c r="X2713" i="2"/>
  <c r="X2697" i="2"/>
  <c r="X2681" i="2"/>
  <c r="X2665" i="2"/>
  <c r="X2649" i="2"/>
  <c r="X2633" i="2"/>
  <c r="X2617" i="2"/>
  <c r="X2601" i="2"/>
  <c r="X2585" i="2"/>
  <c r="X2569" i="2"/>
  <c r="X2553" i="2"/>
  <c r="X2537" i="2"/>
  <c r="X2521" i="2"/>
  <c r="X2505" i="2"/>
  <c r="X2489" i="2"/>
  <c r="X2473" i="2"/>
  <c r="X2457" i="2"/>
  <c r="X2441" i="2"/>
  <c r="X2425" i="2"/>
  <c r="X2409" i="2"/>
  <c r="X2393" i="2"/>
  <c r="X2377" i="2"/>
  <c r="X2361" i="2"/>
  <c r="X2345" i="2"/>
  <c r="X2329" i="2"/>
  <c r="X2313" i="2"/>
  <c r="X2297" i="2"/>
  <c r="X2281" i="2"/>
  <c r="X2265" i="2"/>
  <c r="X2249" i="2"/>
  <c r="X2233" i="2"/>
  <c r="X2217" i="2"/>
  <c r="X2201" i="2"/>
  <c r="X2185" i="2"/>
  <c r="X2169" i="2"/>
  <c r="X2153" i="2"/>
  <c r="X2137" i="2"/>
  <c r="X2121" i="2"/>
  <c r="X2105" i="2"/>
  <c r="X2089" i="2"/>
  <c r="X2073" i="2"/>
  <c r="X2057" i="2"/>
  <c r="X2041" i="2"/>
  <c r="X2025" i="2"/>
  <c r="X2009" i="2"/>
  <c r="X1993" i="2"/>
  <c r="X1977" i="2"/>
  <c r="X1961" i="2"/>
  <c r="X1945" i="2"/>
  <c r="X1929" i="2"/>
  <c r="Z5417" i="2"/>
  <c r="Z5353" i="2"/>
  <c r="Z5289" i="2"/>
  <c r="Z5225" i="2"/>
  <c r="Z5161" i="2"/>
  <c r="Z5097" i="2"/>
  <c r="Z5033" i="2"/>
  <c r="Z4969" i="2"/>
  <c r="Z4905" i="2"/>
  <c r="Z4841" i="2"/>
  <c r="Z4777" i="2"/>
  <c r="Y4258" i="2"/>
  <c r="Y4226" i="2"/>
  <c r="Y4194" i="2"/>
  <c r="Y4162" i="2"/>
  <c r="Y4130" i="2"/>
  <c r="Y4098" i="2"/>
  <c r="Y4066" i="2"/>
  <c r="Y4034" i="2"/>
  <c r="Y4002" i="2"/>
  <c r="Y3970" i="2"/>
  <c r="Y3938" i="2"/>
  <c r="Y3906" i="2"/>
  <c r="Y3874" i="2"/>
  <c r="Y3842" i="2"/>
  <c r="Y3810" i="2"/>
  <c r="Y3778" i="2"/>
  <c r="Y3746" i="2"/>
  <c r="Z80" i="2"/>
  <c r="Z64" i="2"/>
  <c r="Z48" i="2"/>
  <c r="Z32" i="2"/>
  <c r="Y4734" i="2"/>
  <c r="Y4702" i="2"/>
  <c r="Y4670" i="2"/>
  <c r="Y4638" i="2"/>
  <c r="Y4606" i="2"/>
  <c r="Y4574" i="2"/>
  <c r="Y4542" i="2"/>
  <c r="Y4510" i="2"/>
  <c r="Y4478" i="2"/>
  <c r="Y4446" i="2"/>
  <c r="Y4414" i="2"/>
  <c r="Y4382" i="2"/>
  <c r="Y4350" i="2"/>
  <c r="Y4318" i="2"/>
  <c r="Y4286" i="2"/>
  <c r="Y3710" i="2"/>
  <c r="Y3678" i="2"/>
  <c r="Y3646" i="2"/>
  <c r="Y3614" i="2"/>
  <c r="Y3582" i="2"/>
  <c r="Y3550" i="2"/>
  <c r="Y3518" i="2"/>
  <c r="Y3486" i="2"/>
  <c r="Y3454" i="2"/>
  <c r="Y3422" i="2"/>
  <c r="Y3390" i="2"/>
  <c r="Y3358" i="2"/>
  <c r="Y3326" i="2"/>
  <c r="Y3294" i="2"/>
  <c r="Y3262" i="2"/>
  <c r="Y3230" i="2"/>
  <c r="Y3198" i="2"/>
  <c r="Y3166" i="2"/>
  <c r="Y3134" i="2"/>
  <c r="Y3102" i="2"/>
  <c r="Y3070" i="2"/>
  <c r="Y3038" i="2"/>
  <c r="Y3006" i="2"/>
  <c r="Y2974" i="2"/>
  <c r="Y2942" i="2"/>
  <c r="Y2910" i="2"/>
  <c r="Y2878" i="2"/>
  <c r="Y2846" i="2"/>
  <c r="Y2814" i="2"/>
  <c r="Y2782" i="2"/>
  <c r="Y2750" i="2"/>
  <c r="Y2718" i="2"/>
  <c r="Y2686" i="2"/>
  <c r="Y2654" i="2"/>
  <c r="Y2622" i="2"/>
  <c r="Y2590" i="2"/>
  <c r="Y2558" i="2"/>
  <c r="Y2526" i="2"/>
  <c r="Y2494" i="2"/>
  <c r="Y2462" i="2"/>
  <c r="Y2430" i="2"/>
  <c r="Y2398" i="2"/>
  <c r="Y2366" i="2"/>
  <c r="Y2334" i="2"/>
  <c r="Y2302" i="2"/>
  <c r="Y2270" i="2"/>
  <c r="Y2238" i="2"/>
  <c r="Y2206" i="2"/>
  <c r="Y2174" i="2"/>
  <c r="Y2142" i="2"/>
  <c r="Y2110" i="2"/>
  <c r="Y2078" i="2"/>
  <c r="Y2046" i="2"/>
  <c r="Y2014" i="2"/>
  <c r="Y1982" i="2"/>
  <c r="Y1950" i="2"/>
  <c r="Z1919" i="2"/>
  <c r="Z1903" i="2"/>
  <c r="Z1887" i="2"/>
  <c r="Z1871" i="2"/>
  <c r="Z1855" i="2"/>
  <c r="Z1839" i="2"/>
  <c r="Z1823" i="2"/>
  <c r="Z1807" i="2"/>
  <c r="Z1791" i="2"/>
  <c r="Z1775" i="2"/>
  <c r="Z1759" i="2"/>
  <c r="Z1743" i="2"/>
  <c r="Z1727" i="2"/>
  <c r="Z1711" i="2"/>
  <c r="Z1695" i="2"/>
  <c r="Z1679" i="2"/>
  <c r="Z1663" i="2"/>
  <c r="Z1647" i="2"/>
  <c r="Z1631" i="2"/>
  <c r="Z1615" i="2"/>
  <c r="Z1599" i="2"/>
  <c r="Z1583" i="2"/>
  <c r="Z1567" i="2"/>
  <c r="Z1551" i="2"/>
  <c r="Z1535" i="2"/>
  <c r="Z1519" i="2"/>
  <c r="Z1503" i="2"/>
  <c r="Z1487" i="2"/>
  <c r="Z1471" i="2"/>
  <c r="Z1455" i="2"/>
  <c r="Z1439" i="2"/>
  <c r="Z1423" i="2"/>
  <c r="Z1407" i="2"/>
  <c r="Z1391" i="2"/>
  <c r="Z1375" i="2"/>
  <c r="Z1359" i="2"/>
  <c r="Z1343" i="2"/>
  <c r="Z1327" i="2"/>
  <c r="Z1311" i="2"/>
  <c r="Z1295" i="2"/>
  <c r="Z1279" i="2"/>
  <c r="Z1263" i="2"/>
  <c r="Z1247" i="2"/>
  <c r="Z1231" i="2"/>
  <c r="Z1215" i="2"/>
  <c r="Z1199" i="2"/>
  <c r="Z1183" i="2"/>
  <c r="Z1167" i="2"/>
  <c r="Z1151" i="2"/>
  <c r="Z1135" i="2"/>
  <c r="Z1119" i="2"/>
  <c r="Z1103" i="2"/>
  <c r="Z1087" i="2"/>
  <c r="Z1071" i="2"/>
  <c r="Z10213" i="2"/>
  <c r="Z9723" i="2"/>
  <c r="Z9504" i="2"/>
  <c r="X9363" i="2"/>
  <c r="X9235" i="2"/>
  <c r="X9107" i="2"/>
  <c r="Y8978" i="2"/>
  <c r="Y8850" i="2"/>
  <c r="Y8722" i="2"/>
  <c r="Y8594" i="2"/>
  <c r="Y8466" i="2"/>
  <c r="Y8338" i="2"/>
  <c r="X8922" i="2"/>
  <c r="X8794" i="2"/>
  <c r="X8666" i="2"/>
  <c r="X8538" i="2"/>
  <c r="X8410" i="2"/>
  <c r="X8282" i="2"/>
  <c r="Y8173" i="2"/>
  <c r="Y8045" i="2"/>
  <c r="Y7917" i="2"/>
  <c r="Y7789" i="2"/>
  <c r="Z8214" i="2"/>
  <c r="Z8150" i="2"/>
  <c r="Z8086" i="2"/>
  <c r="Z8022" i="2"/>
  <c r="Z7958" i="2"/>
  <c r="Z7894" i="2"/>
  <c r="Z7830" i="2"/>
  <c r="Z7766" i="2"/>
  <c r="Z7702" i="2"/>
  <c r="Z7638" i="2"/>
  <c r="Z7574" i="2"/>
  <c r="Z7510" i="2"/>
  <c r="Z7446" i="2"/>
  <c r="Z7382" i="2"/>
  <c r="Z7305" i="2"/>
  <c r="Z7241" i="2"/>
  <c r="Z7177" i="2"/>
  <c r="Z7113" i="2"/>
  <c r="Z7049" i="2"/>
  <c r="Z6985" i="2"/>
  <c r="Z6921" i="2"/>
  <c r="Z6857" i="2"/>
  <c r="Z6793" i="2"/>
  <c r="Z6729" i="2"/>
  <c r="Z6665" i="2"/>
  <c r="Z6601" i="2"/>
  <c r="Z6537" i="2"/>
  <c r="Z6473" i="2"/>
  <c r="Z6409" i="2"/>
  <c r="Z6345" i="2"/>
  <c r="Z6281" i="2"/>
  <c r="Z6217" i="2"/>
  <c r="Z6153" i="2"/>
  <c r="Z6089" i="2"/>
  <c r="Z6025" i="2"/>
  <c r="Z5961" i="2"/>
  <c r="Z5897" i="2"/>
  <c r="Z5833" i="2"/>
  <c r="Y7122" i="2"/>
  <c r="Y6994" i="2"/>
  <c r="Y6866" i="2"/>
  <c r="Y6738" i="2"/>
  <c r="Y6610" i="2"/>
  <c r="Y6482" i="2"/>
  <c r="Y6354" i="2"/>
  <c r="Y6226" i="2"/>
  <c r="Y6098" i="2"/>
  <c r="Y5970" i="2"/>
  <c r="Y5842" i="2"/>
  <c r="Z5765" i="2"/>
  <c r="Z5701" i="2"/>
  <c r="Z5637" i="2"/>
  <c r="Z5573" i="2"/>
  <c r="Z5509" i="2"/>
  <c r="Y7286" i="2"/>
  <c r="Y5818" i="2"/>
  <c r="Y5754" i="2"/>
  <c r="Z5448" i="2"/>
  <c r="Z5384" i="2"/>
  <c r="Z5320" i="2"/>
  <c r="Z5256" i="2"/>
  <c r="Z5192" i="2"/>
  <c r="Z5128" i="2"/>
  <c r="Z5064" i="2"/>
  <c r="Z5000" i="2"/>
  <c r="Z4936" i="2"/>
  <c r="Z4872" i="2"/>
  <c r="Z4808" i="2"/>
  <c r="X4742" i="2"/>
  <c r="X4710" i="2"/>
  <c r="X4678" i="2"/>
  <c r="X4646" i="2"/>
  <c r="X4614" i="2"/>
  <c r="X4582" i="2"/>
  <c r="X4550" i="2"/>
  <c r="X4518" i="2"/>
  <c r="X4486" i="2"/>
  <c r="X4454" i="2"/>
  <c r="X4422" i="2"/>
  <c r="X4390" i="2"/>
  <c r="X4358" i="2"/>
  <c r="X4326" i="2"/>
  <c r="X4294" i="2"/>
  <c r="X4262" i="2"/>
  <c r="X4230" i="2"/>
  <c r="X4198" i="2"/>
  <c r="X4166" i="2"/>
  <c r="X4134" i="2"/>
  <c r="X4102" i="2"/>
  <c r="X4070" i="2"/>
  <c r="X4038" i="2"/>
  <c r="X4006" i="2"/>
  <c r="X3974" i="2"/>
  <c r="X3942" i="2"/>
  <c r="X3910" i="2"/>
  <c r="X3878" i="2"/>
  <c r="X3846" i="2"/>
  <c r="X3814" i="2"/>
  <c r="X3782" i="2"/>
  <c r="X3750" i="2"/>
  <c r="X3718" i="2"/>
  <c r="X3686" i="2"/>
  <c r="X3654" i="2"/>
  <c r="X3622" i="2"/>
  <c r="X3590" i="2"/>
  <c r="X3558" i="2"/>
  <c r="X3526" i="2"/>
  <c r="X3494" i="2"/>
  <c r="X3462" i="2"/>
  <c r="X3430" i="2"/>
  <c r="X3398" i="2"/>
  <c r="X3366" i="2"/>
  <c r="X3334" i="2"/>
  <c r="X3302" i="2"/>
  <c r="X3270" i="2"/>
  <c r="X3238" i="2"/>
  <c r="X3206" i="2"/>
  <c r="X3174" i="2"/>
  <c r="X3142" i="2"/>
  <c r="X3110" i="2"/>
  <c r="X3078" i="2"/>
  <c r="X3046" i="2"/>
  <c r="X3014" i="2"/>
  <c r="X2982" i="2"/>
  <c r="X2950" i="2"/>
  <c r="X2918" i="2"/>
  <c r="X2886" i="2"/>
  <c r="X2854" i="2"/>
  <c r="X2822" i="2"/>
  <c r="X2790" i="2"/>
  <c r="X2758" i="2"/>
  <c r="X2726" i="2"/>
  <c r="X2694" i="2"/>
  <c r="X2662" i="2"/>
  <c r="X2630" i="2"/>
  <c r="X2598" i="2"/>
  <c r="X2566" i="2"/>
  <c r="X2534" i="2"/>
  <c r="X2502" i="2"/>
  <c r="X2470" i="2"/>
  <c r="X2438" i="2"/>
  <c r="X2406" i="2"/>
  <c r="X2374" i="2"/>
  <c r="X2342" i="2"/>
  <c r="X2310" i="2"/>
  <c r="X2278" i="2"/>
  <c r="X2246" i="2"/>
  <c r="X2214" i="2"/>
  <c r="X2182" i="2"/>
  <c r="X2150" i="2"/>
  <c r="X2118" i="2"/>
  <c r="X2086" i="2"/>
  <c r="X2054" i="2"/>
  <c r="X2022" i="2"/>
  <c r="X1990" i="2"/>
  <c r="X1958" i="2"/>
  <c r="X1926" i="2"/>
  <c r="Z5367" i="2"/>
  <c r="Z5239" i="2"/>
  <c r="Z5111" i="2"/>
  <c r="Z4983" i="2"/>
  <c r="Z4855" i="2"/>
  <c r="Y1908" i="2"/>
  <c r="Y1876" i="2"/>
  <c r="Y1844" i="2"/>
  <c r="Y1812" i="2"/>
  <c r="Y1780" i="2"/>
  <c r="Y1748" i="2"/>
  <c r="Y1716" i="2"/>
  <c r="Y1684" i="2"/>
  <c r="Y1652" i="2"/>
  <c r="Y1620" i="2"/>
  <c r="Y1596" i="2"/>
  <c r="Y1564" i="2"/>
  <c r="Y1532" i="2"/>
  <c r="Y1500" i="2"/>
  <c r="Y1468" i="2"/>
  <c r="Y1436" i="2"/>
  <c r="Y1404" i="2"/>
  <c r="Y1372" i="2"/>
  <c r="Y1340" i="2"/>
  <c r="Y1308" i="2"/>
  <c r="Y1276" i="2"/>
  <c r="Y1244" i="2"/>
  <c r="Y1212" i="2"/>
  <c r="Y1180" i="2"/>
  <c r="Y1148" i="2"/>
  <c r="Y1116" i="2"/>
  <c r="Y1084" i="2"/>
  <c r="Y1052" i="2"/>
  <c r="Y1020" i="2"/>
  <c r="Y988" i="2"/>
  <c r="Y956" i="2"/>
  <c r="Y924" i="2"/>
  <c r="Y892" i="2"/>
  <c r="Y860" i="2"/>
  <c r="Y828" i="2"/>
  <c r="Y796" i="2"/>
  <c r="Y764" i="2"/>
  <c r="Y732" i="2"/>
  <c r="Y700" i="2"/>
  <c r="Y668" i="2"/>
  <c r="Y636" i="2"/>
  <c r="Y604" i="2"/>
  <c r="Y572" i="2"/>
  <c r="Y540" i="2"/>
  <c r="Y508" i="2"/>
  <c r="Y476" i="2"/>
  <c r="Y444" i="2"/>
  <c r="Y412" i="2"/>
  <c r="Y380" i="2"/>
  <c r="Y348" i="2"/>
  <c r="Y316" i="2"/>
  <c r="Y284" i="2"/>
  <c r="Y252" i="2"/>
  <c r="Y220" i="2"/>
  <c r="Y188" i="2"/>
  <c r="Z156" i="2"/>
  <c r="Z124" i="2"/>
  <c r="X5446" i="2"/>
  <c r="X5382" i="2"/>
  <c r="X5318" i="2"/>
  <c r="X5254" i="2"/>
  <c r="X5190" i="2"/>
  <c r="X5126" i="2"/>
  <c r="X5062" i="2"/>
  <c r="X4998" i="2"/>
  <c r="X4934" i="2"/>
  <c r="X4870" i="2"/>
  <c r="X4806" i="2"/>
  <c r="Y4741" i="2"/>
  <c r="Y4677" i="2"/>
  <c r="Y4613" i="2"/>
  <c r="Y4549" i="2"/>
  <c r="Y4485" i="2"/>
  <c r="Y4421" i="2"/>
  <c r="Y4357" i="2"/>
  <c r="Y4293" i="2"/>
  <c r="Y4229" i="2"/>
  <c r="Y4165" i="2"/>
  <c r="Y4101" i="2"/>
  <c r="Y4037" i="2"/>
  <c r="Y3973" i="2"/>
  <c r="Y3909" i="2"/>
  <c r="Y3845" i="2"/>
  <c r="Y3781" i="2"/>
  <c r="Y3717" i="2"/>
  <c r="Y3653" i="2"/>
  <c r="Y3589" i="2"/>
  <c r="Y3525" i="2"/>
  <c r="Y3461" i="2"/>
  <c r="Y3397" i="2"/>
  <c r="Y3333" i="2"/>
  <c r="Y3269" i="2"/>
  <c r="Y3205" i="2"/>
  <c r="Y3141" i="2"/>
  <c r="Y3077" i="2"/>
  <c r="Y3013" i="2"/>
  <c r="Y2949" i="2"/>
  <c r="Y2885" i="2"/>
  <c r="Y2821" i="2"/>
  <c r="Y2757" i="2"/>
  <c r="Y2693" i="2"/>
  <c r="Y2629" i="2"/>
  <c r="Y2565" i="2"/>
  <c r="Y2501" i="2"/>
  <c r="Y2437" i="2"/>
  <c r="Y2373" i="2"/>
  <c r="Y2309" i="2"/>
  <c r="Y2245" i="2"/>
  <c r="Y2181" i="2"/>
  <c r="Y2117" i="2"/>
  <c r="Y2053" i="2"/>
  <c r="Y1989" i="2"/>
  <c r="Y1925" i="2"/>
  <c r="Z1900" i="2"/>
  <c r="Z1868" i="2"/>
  <c r="Z1836" i="2"/>
  <c r="Z1804" i="2"/>
  <c r="Z1772" i="2"/>
  <c r="Z1740" i="2"/>
  <c r="Z1708" i="2"/>
  <c r="Z1676" i="2"/>
  <c r="Z1644" i="2"/>
  <c r="Z1612" i="2"/>
  <c r="Z1580" i="2"/>
  <c r="Z1548" i="2"/>
  <c r="Z1516" i="2"/>
  <c r="Z1484" i="2"/>
  <c r="Z1452" i="2"/>
  <c r="Z1420" i="2"/>
  <c r="Z1388" i="2"/>
  <c r="Z1356" i="2"/>
  <c r="Z1324" i="2"/>
  <c r="Z1292" i="2"/>
  <c r="Z1260" i="2"/>
  <c r="Z1228" i="2"/>
  <c r="Z1196" i="2"/>
  <c r="Z1164" i="2"/>
  <c r="Z1132" i="2"/>
  <c r="Z1100" i="2"/>
  <c r="Z1068" i="2"/>
  <c r="X1047" i="2"/>
  <c r="X1031" i="2"/>
  <c r="X1015" i="2"/>
  <c r="X999" i="2"/>
  <c r="X983" i="2"/>
  <c r="X967" i="2"/>
  <c r="X951" i="2"/>
  <c r="X935" i="2"/>
  <c r="X919" i="2"/>
  <c r="X903" i="2"/>
  <c r="X887" i="2"/>
  <c r="X871" i="2"/>
  <c r="X855" i="2"/>
  <c r="X839" i="2"/>
  <c r="X823" i="2"/>
  <c r="X807" i="2"/>
  <c r="X791" i="2"/>
  <c r="X775" i="2"/>
  <c r="X759" i="2"/>
  <c r="X743" i="2"/>
  <c r="X727" i="2"/>
  <c r="X711" i="2"/>
  <c r="X695" i="2"/>
  <c r="X679" i="2"/>
  <c r="X663" i="2"/>
  <c r="X647" i="2"/>
  <c r="X631" i="2"/>
  <c r="X615" i="2"/>
  <c r="X599" i="2"/>
  <c r="X583" i="2"/>
  <c r="X567" i="2"/>
  <c r="X551" i="2"/>
  <c r="X535" i="2"/>
  <c r="X519" i="2"/>
  <c r="X503" i="2"/>
  <c r="X487" i="2"/>
  <c r="X471" i="2"/>
  <c r="X455" i="2"/>
  <c r="X439" i="2"/>
  <c r="X423" i="2"/>
  <c r="X407" i="2"/>
  <c r="X391" i="2"/>
  <c r="X375" i="2"/>
  <c r="X359" i="2"/>
  <c r="X343" i="2"/>
  <c r="X327" i="2"/>
  <c r="X311" i="2"/>
  <c r="X295" i="2"/>
  <c r="X279" i="2"/>
  <c r="X263" i="2"/>
  <c r="X247" i="2"/>
  <c r="X231" i="2"/>
  <c r="X215" i="2"/>
  <c r="Z186" i="2"/>
  <c r="Z187" i="2"/>
  <c r="Y156" i="2"/>
  <c r="Y124" i="2"/>
  <c r="Z10277" i="2"/>
  <c r="Z9741" i="2"/>
  <c r="Z9520" i="2"/>
  <c r="Z9328" i="2"/>
  <c r="Z9200" i="2"/>
  <c r="Z9072" i="2"/>
  <c r="Y8926" i="2"/>
  <c r="Y8798" i="2"/>
  <c r="Y8670" i="2"/>
  <c r="Y8542" i="2"/>
  <c r="Y8414" i="2"/>
  <c r="Y8286" i="2"/>
  <c r="Z8887" i="2"/>
  <c r="Z8759" i="2"/>
  <c r="Z8631" i="2"/>
  <c r="Z8503" i="2"/>
  <c r="Z8375" i="2"/>
  <c r="Z8247" i="2"/>
  <c r="Y8121" i="2"/>
  <c r="Y7993" i="2"/>
  <c r="Y7865" i="2"/>
  <c r="Y7737" i="2"/>
  <c r="X8197" i="2"/>
  <c r="X8133" i="2"/>
  <c r="X8069" i="2"/>
  <c r="X8005" i="2"/>
  <c r="X7941" i="2"/>
  <c r="X7877" i="2"/>
  <c r="X7813" i="2"/>
  <c r="X7749" i="2"/>
  <c r="X7685" i="2"/>
  <c r="X7621" i="2"/>
  <c r="X7557" i="2"/>
  <c r="X7493" i="2"/>
  <c r="X7429" i="2"/>
  <c r="X7365" i="2"/>
  <c r="X7288" i="2"/>
  <c r="X7224" i="2"/>
  <c r="X7160" i="2"/>
  <c r="X7096" i="2"/>
  <c r="X7032" i="2"/>
  <c r="X6968" i="2"/>
  <c r="X6904" i="2"/>
  <c r="X6840" i="2"/>
  <c r="X6776" i="2"/>
  <c r="X6712" i="2"/>
  <c r="X6648" i="2"/>
  <c r="X6584" i="2"/>
  <c r="X6520" i="2"/>
  <c r="X6456" i="2"/>
  <c r="X6392" i="2"/>
  <c r="X6328" i="2"/>
  <c r="X6264" i="2"/>
  <c r="X6200" i="2"/>
  <c r="X6136" i="2"/>
  <c r="X6072" i="2"/>
  <c r="X6008" i="2"/>
  <c r="X5944" i="2"/>
  <c r="X5880" i="2"/>
  <c r="Y7134" i="2"/>
  <c r="Y7006" i="2"/>
  <c r="Y6878" i="2"/>
  <c r="Y6750" i="2"/>
  <c r="Y6622" i="2"/>
  <c r="Y6494" i="2"/>
  <c r="Y6366" i="2"/>
  <c r="Y6238" i="2"/>
  <c r="Y6110" i="2"/>
  <c r="Y5982" i="2"/>
  <c r="Y5854" i="2"/>
  <c r="Z5769" i="2"/>
  <c r="Z5705" i="2"/>
  <c r="Z5641" i="2"/>
  <c r="Z5577" i="2"/>
  <c r="Z5513" i="2"/>
  <c r="Y7298" i="2"/>
  <c r="Y5792" i="2"/>
  <c r="Y5728" i="2"/>
  <c r="X5431" i="2"/>
  <c r="X5367" i="2"/>
  <c r="X5303" i="2"/>
  <c r="X5239" i="2"/>
  <c r="X5175" i="2"/>
  <c r="X5111" i="2"/>
  <c r="X5047" i="2"/>
  <c r="X4983" i="2"/>
  <c r="X4919" i="2"/>
  <c r="X4855" i="2"/>
  <c r="X4791" i="2"/>
  <c r="Z4733" i="2"/>
  <c r="Z4701" i="2"/>
  <c r="Z4669" i="2"/>
  <c r="Z4637" i="2"/>
  <c r="Z4605" i="2"/>
  <c r="Z4573" i="2"/>
  <c r="Z4541" i="2"/>
  <c r="Z4509" i="2"/>
  <c r="Z4477" i="2"/>
  <c r="Z4445" i="2"/>
  <c r="Z4413" i="2"/>
  <c r="Z4381" i="2"/>
  <c r="Z4349" i="2"/>
  <c r="Z4317" i="2"/>
  <c r="Z4285" i="2"/>
  <c r="Z4253" i="2"/>
  <c r="Z4221" i="2"/>
  <c r="Z4189" i="2"/>
  <c r="Z4157" i="2"/>
  <c r="Z4125" i="2"/>
  <c r="Z4093" i="2"/>
  <c r="Z4061" i="2"/>
  <c r="Z4029" i="2"/>
  <c r="Z3997" i="2"/>
  <c r="Z3965" i="2"/>
  <c r="Z3933" i="2"/>
  <c r="Z3901" i="2"/>
  <c r="Z3869" i="2"/>
  <c r="Z3837" i="2"/>
  <c r="Z3805" i="2"/>
  <c r="Z3773" i="2"/>
  <c r="Z3741" i="2"/>
  <c r="Z3709" i="2"/>
  <c r="Z3677" i="2"/>
  <c r="Z3645" i="2"/>
  <c r="Z3613" i="2"/>
  <c r="Z3581" i="2"/>
  <c r="Z3549" i="2"/>
  <c r="Z3517" i="2"/>
  <c r="Z3485" i="2"/>
  <c r="Z3453" i="2"/>
  <c r="Z3421" i="2"/>
  <c r="Z3389" i="2"/>
  <c r="Z3357" i="2"/>
  <c r="Z3325" i="2"/>
  <c r="Z3293" i="2"/>
  <c r="Z3261" i="2"/>
  <c r="Z3229" i="2"/>
  <c r="Z3197" i="2"/>
  <c r="Z3165" i="2"/>
  <c r="Z3133" i="2"/>
  <c r="Z3101" i="2"/>
  <c r="Z3069" i="2"/>
  <c r="Z3037" i="2"/>
  <c r="Z3005" i="2"/>
  <c r="Z2973" i="2"/>
  <c r="Z2941" i="2"/>
  <c r="Z2909" i="2"/>
  <c r="Z2877" i="2"/>
  <c r="Z2845" i="2"/>
  <c r="Z2813" i="2"/>
  <c r="Z2781" i="2"/>
  <c r="Z2749" i="2"/>
  <c r="Z2717" i="2"/>
  <c r="Z2685" i="2"/>
  <c r="Z2653" i="2"/>
  <c r="Z2621" i="2"/>
  <c r="Z2589" i="2"/>
  <c r="Z2557" i="2"/>
  <c r="Z2525" i="2"/>
  <c r="Z2493" i="2"/>
  <c r="Z2461" i="2"/>
  <c r="Z2429" i="2"/>
  <c r="Z2397" i="2"/>
  <c r="Z2365" i="2"/>
  <c r="Z2333" i="2"/>
  <c r="Z2301" i="2"/>
  <c r="Z2269" i="2"/>
  <c r="Z2237" i="2"/>
  <c r="Z2205" i="2"/>
  <c r="Z2173" i="2"/>
  <c r="Z2141" i="2"/>
  <c r="Z2109" i="2"/>
  <c r="Z2077" i="2"/>
  <c r="Z2045" i="2"/>
  <c r="Z2013" i="2"/>
  <c r="Z1981" i="2"/>
  <c r="Z1949" i="2"/>
  <c r="Z5443" i="2"/>
  <c r="Z5315" i="2"/>
  <c r="Z5187" i="2"/>
  <c r="Z5059" i="2"/>
  <c r="Z4931" i="2"/>
  <c r="Z4803" i="2"/>
  <c r="Y1895" i="2"/>
  <c r="Y1863" i="2"/>
  <c r="Y1831" i="2"/>
  <c r="Y1799" i="2"/>
  <c r="Y1767" i="2"/>
  <c r="Y1735" i="2"/>
  <c r="Y1703" i="2"/>
  <c r="Y1671" i="2"/>
  <c r="Y1639" i="2"/>
  <c r="Y1607" i="2"/>
  <c r="Y1575" i="2"/>
  <c r="Y1543" i="2"/>
  <c r="Y1511" i="2"/>
  <c r="Y1479" i="2"/>
  <c r="Y1447" i="2"/>
  <c r="Y1415" i="2"/>
  <c r="Y1383" i="2"/>
  <c r="Y1351" i="2"/>
  <c r="Y1319" i="2"/>
  <c r="Y1287" i="2"/>
  <c r="Y1255" i="2"/>
  <c r="Y1223" i="2"/>
  <c r="Y1191" i="2"/>
  <c r="Y1159" i="2"/>
  <c r="Y1127" i="2"/>
  <c r="Y1095" i="2"/>
  <c r="Y1063" i="2"/>
  <c r="Y1031" i="2"/>
  <c r="Y999" i="2"/>
  <c r="Y967" i="2"/>
  <c r="Y935" i="2"/>
  <c r="Y903" i="2"/>
  <c r="Y871" i="2"/>
  <c r="Y839" i="2"/>
  <c r="Y807" i="2"/>
  <c r="Y775" i="2"/>
  <c r="Y743" i="2"/>
  <c r="Y711" i="2"/>
  <c r="Y679" i="2"/>
  <c r="Y647" i="2"/>
  <c r="Y615" i="2"/>
  <c r="Y583" i="2"/>
  <c r="Y551" i="2"/>
  <c r="Y519" i="2"/>
  <c r="Y487" i="2"/>
  <c r="Y455" i="2"/>
  <c r="Y423" i="2"/>
  <c r="Y391" i="2"/>
  <c r="Y359" i="2"/>
  <c r="Y327" i="2"/>
  <c r="Y295" i="2"/>
  <c r="Y263" i="2"/>
  <c r="Y231" i="2"/>
  <c r="Y199" i="2"/>
  <c r="Y167" i="2"/>
  <c r="Y135" i="2"/>
  <c r="Y103" i="2"/>
  <c r="X5432" i="2"/>
  <c r="X5400" i="2"/>
  <c r="X5368" i="2"/>
  <c r="X5336" i="2"/>
  <c r="X5304" i="2"/>
  <c r="X5272" i="2"/>
  <c r="X5240" i="2"/>
  <c r="X5208" i="2"/>
  <c r="X5176" i="2"/>
  <c r="X5144" i="2"/>
  <c r="X5112" i="2"/>
  <c r="X5080" i="2"/>
  <c r="X5048" i="2"/>
  <c r="X5016" i="2"/>
  <c r="X4984" i="2"/>
  <c r="X4952" i="2"/>
  <c r="X4920" i="2"/>
  <c r="X4888" i="2"/>
  <c r="X4856" i="2"/>
  <c r="X4824" i="2"/>
  <c r="X4792" i="2"/>
  <c r="Y4759" i="2"/>
  <c r="Y4727" i="2"/>
  <c r="Y4695" i="2"/>
  <c r="Y4663" i="2"/>
  <c r="Y4631" i="2"/>
  <c r="Y4599" i="2"/>
  <c r="Y4567" i="2"/>
  <c r="Y4535" i="2"/>
  <c r="Y4503" i="2"/>
  <c r="Y4471" i="2"/>
  <c r="Y4439" i="2"/>
  <c r="Y4407" i="2"/>
  <c r="Y4375" i="2"/>
  <c r="Y4343" i="2"/>
  <c r="Y4311" i="2"/>
  <c r="Y4279" i="2"/>
  <c r="Y4247" i="2"/>
  <c r="Y4215" i="2"/>
  <c r="Y4183" i="2"/>
  <c r="Y4151" i="2"/>
  <c r="Y4119" i="2"/>
  <c r="Y4087" i="2"/>
  <c r="Y4055" i="2"/>
  <c r="Y4023" i="2"/>
  <c r="Y3991" i="2"/>
  <c r="Y3959" i="2"/>
  <c r="Y3927" i="2"/>
  <c r="Y3895" i="2"/>
  <c r="Y3863" i="2"/>
  <c r="Y3831" i="2"/>
  <c r="Y3799" i="2"/>
  <c r="Y3767" i="2"/>
  <c r="Y3735" i="2"/>
  <c r="Y3703" i="2"/>
  <c r="Y3671" i="2"/>
  <c r="Y3639" i="2"/>
  <c r="Y3607" i="2"/>
  <c r="Y3575" i="2"/>
  <c r="Y3543" i="2"/>
  <c r="Y3511" i="2"/>
  <c r="Y3479" i="2"/>
  <c r="Y3447" i="2"/>
  <c r="Y3415" i="2"/>
  <c r="Y3383" i="2"/>
  <c r="Y3351" i="2"/>
  <c r="Y3319" i="2"/>
  <c r="Y3287" i="2"/>
  <c r="Y3255" i="2"/>
  <c r="Y3223" i="2"/>
  <c r="Y3191" i="2"/>
  <c r="Y3159" i="2"/>
  <c r="Y3127" i="2"/>
  <c r="Y3095" i="2"/>
  <c r="Y3063" i="2"/>
  <c r="Y3031" i="2"/>
  <c r="Y2999" i="2"/>
  <c r="Y2967" i="2"/>
  <c r="Y2935" i="2"/>
  <c r="Y2903" i="2"/>
  <c r="Y2871" i="2"/>
  <c r="Y2839" i="2"/>
  <c r="Y2807" i="2"/>
  <c r="Y2775" i="2"/>
  <c r="Y2743" i="2"/>
  <c r="Y2711" i="2"/>
  <c r="Y2679" i="2"/>
  <c r="Y2647" i="2"/>
  <c r="Y2615" i="2"/>
  <c r="Y2583" i="2"/>
  <c r="Y2551" i="2"/>
  <c r="Y2519" i="2"/>
  <c r="Y2487" i="2"/>
  <c r="Y2455" i="2"/>
  <c r="Y2423" i="2"/>
  <c r="Y2391" i="2"/>
  <c r="Y2359" i="2"/>
  <c r="Y2327" i="2"/>
  <c r="Y2295" i="2"/>
  <c r="Y2263" i="2"/>
  <c r="Y2231" i="2"/>
  <c r="Y2199" i="2"/>
  <c r="Y2167" i="2"/>
  <c r="Y2135" i="2"/>
  <c r="Y2103" i="2"/>
  <c r="Y2071" i="2"/>
  <c r="Y2039" i="2"/>
  <c r="Y2007" i="2"/>
  <c r="Y1975" i="2"/>
  <c r="Y1943" i="2"/>
  <c r="X1917" i="2"/>
  <c r="X1901" i="2"/>
  <c r="X1885" i="2"/>
  <c r="X1869" i="2"/>
  <c r="X1853" i="2"/>
  <c r="X1837" i="2"/>
  <c r="X1821" i="2"/>
  <c r="X1805" i="2"/>
  <c r="X1789" i="2"/>
  <c r="X1773" i="2"/>
  <c r="X1757" i="2"/>
  <c r="X1741" i="2"/>
  <c r="X1725" i="2"/>
  <c r="X1709" i="2"/>
  <c r="X1693" i="2"/>
  <c r="X1677" i="2"/>
  <c r="X1661" i="2"/>
  <c r="X1645" i="2"/>
  <c r="X1629" i="2"/>
  <c r="X1613" i="2"/>
  <c r="X1597" i="2"/>
  <c r="X1581" i="2"/>
  <c r="X1565" i="2"/>
  <c r="X1549" i="2"/>
  <c r="X1533" i="2"/>
  <c r="X1517" i="2"/>
  <c r="X1501" i="2"/>
  <c r="X1485" i="2"/>
  <c r="X1469" i="2"/>
  <c r="X1453" i="2"/>
  <c r="X1437" i="2"/>
  <c r="X1421" i="2"/>
  <c r="X1405" i="2"/>
  <c r="X1389" i="2"/>
  <c r="X1373" i="2"/>
  <c r="X1357" i="2"/>
  <c r="X1341" i="2"/>
  <c r="X1325" i="2"/>
  <c r="X1309" i="2"/>
  <c r="X1293" i="2"/>
  <c r="X1277" i="2"/>
  <c r="X1261" i="2"/>
  <c r="X1245" i="2"/>
  <c r="X1229" i="2"/>
  <c r="X1213" i="2"/>
  <c r="X1197" i="2"/>
  <c r="X1181" i="2"/>
  <c r="X1165" i="2"/>
  <c r="X1149" i="2"/>
  <c r="X1133" i="2"/>
  <c r="X1117" i="2"/>
  <c r="X1101" i="2"/>
  <c r="X1085" i="2"/>
  <c r="X1069" i="2"/>
  <c r="Z1055" i="2"/>
  <c r="Z1047" i="2"/>
  <c r="Z1039" i="2"/>
  <c r="Z1031" i="2"/>
  <c r="Z1023" i="2"/>
  <c r="Z1015" i="2"/>
  <c r="Z1007" i="2"/>
  <c r="Z999" i="2"/>
  <c r="Z991" i="2"/>
  <c r="Z983" i="2"/>
  <c r="Z975" i="2"/>
  <c r="Z967" i="2"/>
  <c r="Z959" i="2"/>
  <c r="Z951" i="2"/>
  <c r="Z943" i="2"/>
  <c r="Z935" i="2"/>
  <c r="Z927" i="2"/>
  <c r="Z919" i="2"/>
  <c r="Z911" i="2"/>
  <c r="Z903" i="2"/>
  <c r="Z895" i="2"/>
  <c r="Z887" i="2"/>
  <c r="Z879" i="2"/>
  <c r="Z871" i="2"/>
  <c r="Z863" i="2"/>
  <c r="Z855" i="2"/>
  <c r="Z847" i="2"/>
  <c r="Z839" i="2"/>
  <c r="Z831" i="2"/>
  <c r="Z823" i="2"/>
  <c r="Z815" i="2"/>
  <c r="Z807" i="2"/>
  <c r="Z799" i="2"/>
  <c r="Z791" i="2"/>
  <c r="Z783" i="2"/>
  <c r="Z775" i="2"/>
  <c r="Z767" i="2"/>
  <c r="Z759" i="2"/>
  <c r="Z751" i="2"/>
  <c r="Z743" i="2"/>
  <c r="Z735" i="2"/>
  <c r="Z727" i="2"/>
  <c r="Z719" i="2"/>
  <c r="Z711" i="2"/>
  <c r="Z703" i="2"/>
  <c r="Z695" i="2"/>
  <c r="Z687" i="2"/>
  <c r="Z679" i="2"/>
  <c r="Z671" i="2"/>
  <c r="Z663" i="2"/>
  <c r="Z655" i="2"/>
  <c r="Z647" i="2"/>
  <c r="Z639" i="2"/>
  <c r="Z631" i="2"/>
  <c r="Z623" i="2"/>
  <c r="Z615" i="2"/>
  <c r="Z607" i="2"/>
  <c r="Z599" i="2"/>
  <c r="Z591" i="2"/>
  <c r="Z583" i="2"/>
  <c r="Z575" i="2"/>
  <c r="Z567" i="2"/>
  <c r="Z559" i="2"/>
  <c r="Z551" i="2"/>
  <c r="Z543" i="2"/>
  <c r="Z535" i="2"/>
  <c r="Z527" i="2"/>
  <c r="Z519" i="2"/>
  <c r="Z511" i="2"/>
  <c r="Z503" i="2"/>
  <c r="Z495" i="2"/>
  <c r="Z487" i="2"/>
  <c r="Z479" i="2"/>
  <c r="Z471" i="2"/>
  <c r="Z463" i="2"/>
  <c r="Z455" i="2"/>
  <c r="Z447" i="2"/>
  <c r="Z439" i="2"/>
  <c r="Z431" i="2"/>
  <c r="Z423" i="2"/>
  <c r="Z415" i="2"/>
  <c r="Z407" i="2"/>
  <c r="Z399" i="2"/>
  <c r="Z391" i="2"/>
  <c r="Z383" i="2"/>
  <c r="Z375" i="2"/>
  <c r="Z367" i="2"/>
  <c r="Z359" i="2"/>
  <c r="Z351" i="2"/>
  <c r="Z343" i="2"/>
  <c r="Z335" i="2"/>
  <c r="Z327" i="2"/>
  <c r="Z319" i="2"/>
  <c r="Z311" i="2"/>
  <c r="Z303" i="2"/>
  <c r="Z295" i="2"/>
  <c r="Z287" i="2"/>
  <c r="Z279" i="2"/>
  <c r="Z271" i="2"/>
  <c r="Z263" i="2"/>
  <c r="Z255" i="2"/>
  <c r="Z247" i="2"/>
  <c r="Z239" i="2"/>
  <c r="Z231" i="2"/>
  <c r="Z223" i="2"/>
  <c r="Z215" i="2"/>
  <c r="X203" i="2"/>
  <c r="X187" i="2"/>
  <c r="Z173" i="2"/>
  <c r="Z157" i="2"/>
  <c r="Z141" i="2"/>
  <c r="Z125" i="2"/>
  <c r="Z109" i="2"/>
  <c r="Z93" i="2"/>
  <c r="X204" i="2"/>
  <c r="X188" i="2"/>
  <c r="Y10269" i="2"/>
  <c r="X9926" i="2"/>
  <c r="Y10061" i="2"/>
  <c r="Z9835" i="2"/>
  <c r="Y9640" i="2"/>
  <c r="Z9511" i="2"/>
  <c r="Y9539" i="2"/>
  <c r="Y9405" i="2"/>
  <c r="Y9277" i="2"/>
  <c r="Y9149" i="2"/>
  <c r="Z9436" i="2"/>
  <c r="Z9946" i="2"/>
  <c r="Y9673" i="2"/>
  <c r="X9308" i="2"/>
  <c r="X9180" i="2"/>
  <c r="X9052" i="2"/>
  <c r="Y9015" i="2"/>
  <c r="X8967" i="2"/>
  <c r="X8903" i="2"/>
  <c r="X8839" i="2"/>
  <c r="X8775" i="2"/>
  <c r="X8711" i="2"/>
  <c r="X8647" i="2"/>
  <c r="X8583" i="2"/>
  <c r="X8519" i="2"/>
  <c r="X8455" i="2"/>
  <c r="X8391" i="2"/>
  <c r="X8327" i="2"/>
  <c r="X8263" i="2"/>
  <c r="Z9934" i="2"/>
  <c r="X9855" i="2"/>
  <c r="X9559" i="2"/>
  <c r="Z9262" i="2"/>
  <c r="Z9134" i="2"/>
  <c r="Y9032" i="2"/>
  <c r="Y8891" i="2"/>
  <c r="Y8763" i="2"/>
  <c r="Y8635" i="2"/>
  <c r="Y8507" i="2"/>
  <c r="Y8379" i="2"/>
  <c r="Y8251" i="2"/>
  <c r="Z8949" i="2"/>
  <c r="Z8821" i="2"/>
  <c r="Z8693" i="2"/>
  <c r="Z8565" i="2"/>
  <c r="Z8437" i="2"/>
  <c r="Z8309" i="2"/>
  <c r="Y8150" i="2"/>
  <c r="Y8022" i="2"/>
  <c r="Y7894" i="2"/>
  <c r="Y7766" i="2"/>
  <c r="Y7664" i="2"/>
  <c r="Y7600" i="2"/>
  <c r="Y7536" i="2"/>
  <c r="Y7472" i="2"/>
  <c r="Z8185" i="2"/>
  <c r="Z8121" i="2"/>
  <c r="Z8057" i="2"/>
  <c r="Z7993" i="2"/>
  <c r="Z7929" i="2"/>
  <c r="Z7865" i="2"/>
  <c r="Z7801" i="2"/>
  <c r="Z7737" i="2"/>
  <c r="Z7673" i="2"/>
  <c r="Z7609" i="2"/>
  <c r="Z7545" i="2"/>
  <c r="Z7481" i="2"/>
  <c r="Z7417" i="2"/>
  <c r="Z7353" i="2"/>
  <c r="Y7375" i="2"/>
  <c r="Z7276" i="2"/>
  <c r="Z7212" i="2"/>
  <c r="Z7156" i="2"/>
  <c r="Z7124" i="2"/>
  <c r="Z7092" i="2"/>
  <c r="Z7060" i="2"/>
  <c r="Z7028" i="2"/>
  <c r="Z6996" i="2"/>
  <c r="Z6964" i="2"/>
  <c r="Z6932" i="2"/>
  <c r="Z6900" i="2"/>
  <c r="Z6868" i="2"/>
  <c r="Z6836" i="2"/>
  <c r="Z6804" i="2"/>
  <c r="Z6772" i="2"/>
  <c r="Z6740" i="2"/>
  <c r="Z6708" i="2"/>
  <c r="Z6676" i="2"/>
  <c r="Z6644" i="2"/>
  <c r="Z6612" i="2"/>
  <c r="Z6580" i="2"/>
  <c r="Z6548" i="2"/>
  <c r="Z6516" i="2"/>
  <c r="Z6484" i="2"/>
  <c r="Z6452" i="2"/>
  <c r="Z6420" i="2"/>
  <c r="Z6388" i="2"/>
  <c r="Z6356" i="2"/>
  <c r="Z6324" i="2"/>
  <c r="Z6292" i="2"/>
  <c r="Z6260" i="2"/>
  <c r="Z6228" i="2"/>
  <c r="Z6196" i="2"/>
  <c r="Z6164" i="2"/>
  <c r="Z6132" i="2"/>
  <c r="Z6100" i="2"/>
  <c r="Z6068" i="2"/>
  <c r="Z6036" i="2"/>
  <c r="Z6004" i="2"/>
  <c r="Z5972" i="2"/>
  <c r="Z5940" i="2"/>
  <c r="Z5908" i="2"/>
  <c r="Z5876" i="2"/>
  <c r="Z5844" i="2"/>
  <c r="Y7380" i="2"/>
  <c r="Y7315" i="2"/>
  <c r="Y7251" i="2"/>
  <c r="Y7187" i="2"/>
  <c r="Y7123" i="2"/>
  <c r="Y7059" i="2"/>
  <c r="Y6995" i="2"/>
  <c r="Y6931" i="2"/>
  <c r="Y6867" i="2"/>
  <c r="Y6803" i="2"/>
  <c r="Y6739" i="2"/>
  <c r="Y6675" i="2"/>
  <c r="Y6611" i="2"/>
  <c r="Y6547" i="2"/>
  <c r="Y6483" i="2"/>
  <c r="Y6419" i="2"/>
  <c r="Y6355" i="2"/>
  <c r="Y6291" i="2"/>
  <c r="Y6227" i="2"/>
  <c r="Y6163" i="2"/>
  <c r="Y6099" i="2"/>
  <c r="Y6035" i="2"/>
  <c r="Y5971" i="2"/>
  <c r="Y5907" i="2"/>
  <c r="Y5843" i="2"/>
  <c r="Z5808" i="2"/>
  <c r="Z5776" i="2"/>
  <c r="Z5744" i="2"/>
  <c r="Z5712" i="2"/>
  <c r="Z5680" i="2"/>
  <c r="Z5648" i="2"/>
  <c r="Z5616" i="2"/>
  <c r="Z5584" i="2"/>
  <c r="Z5552" i="2"/>
  <c r="Z5520" i="2"/>
  <c r="Z5488" i="2"/>
  <c r="X10102" i="2"/>
  <c r="X9800" i="2"/>
  <c r="Z9836" i="2"/>
  <c r="Z9464" i="2"/>
  <c r="X9343" i="2"/>
  <c r="X9215" i="2"/>
  <c r="X9087" i="2"/>
  <c r="Y9018" i="2"/>
  <c r="Y8884" i="2"/>
  <c r="Y8756" i="2"/>
  <c r="Y8628" i="2"/>
  <c r="Y8500" i="2"/>
  <c r="Y8372" i="2"/>
  <c r="Y8244" i="2"/>
  <c r="X8902" i="2"/>
  <c r="X8774" i="2"/>
  <c r="X8646" i="2"/>
  <c r="X8518" i="2"/>
  <c r="X8390" i="2"/>
  <c r="X8262" i="2"/>
  <c r="Y8143" i="2"/>
  <c r="Y8015" i="2"/>
  <c r="Y7887" i="2"/>
  <c r="Y7759" i="2"/>
  <c r="X8228" i="2"/>
  <c r="X8183" i="2"/>
  <c r="X8119" i="2"/>
  <c r="X8055" i="2"/>
  <c r="X7991" i="2"/>
  <c r="X7927" i="2"/>
  <c r="X7863" i="2"/>
  <c r="X7799" i="2"/>
  <c r="X7735" i="2"/>
  <c r="X7671" i="2"/>
  <c r="X7607" i="2"/>
  <c r="X7543" i="2"/>
  <c r="X7479" i="2"/>
  <c r="X7415" i="2"/>
  <c r="X7351" i="2"/>
  <c r="X7274" i="2"/>
  <c r="X7210" i="2"/>
  <c r="X7146" i="2"/>
  <c r="X7082" i="2"/>
  <c r="X7018" i="2"/>
  <c r="X6954" i="2"/>
  <c r="X6890" i="2"/>
  <c r="X6826" i="2"/>
  <c r="X6762" i="2"/>
  <c r="X6698" i="2"/>
  <c r="X6634" i="2"/>
  <c r="X6570" i="2"/>
  <c r="X6506" i="2"/>
  <c r="X6442" i="2"/>
  <c r="X6378" i="2"/>
  <c r="X6314" i="2"/>
  <c r="X6250" i="2"/>
  <c r="X6186" i="2"/>
  <c r="X6122" i="2"/>
  <c r="X6058" i="2"/>
  <c r="X5994" i="2"/>
  <c r="X5930" i="2"/>
  <c r="X5866" i="2"/>
  <c r="Y7156" i="2"/>
  <c r="Y7028" i="2"/>
  <c r="Y6900" i="2"/>
  <c r="Y6772" i="2"/>
  <c r="Y6644" i="2"/>
  <c r="Y6516" i="2"/>
  <c r="Y6388" i="2"/>
  <c r="Y6260" i="2"/>
  <c r="Y6132" i="2"/>
  <c r="Y6004" i="2"/>
  <c r="Y5876" i="2"/>
  <c r="X5798" i="2"/>
  <c r="X5734" i="2"/>
  <c r="X5670" i="2"/>
  <c r="X5606" i="2"/>
  <c r="X5542" i="2"/>
  <c r="X5478" i="2"/>
  <c r="Y7256" i="2"/>
  <c r="Y5771" i="2"/>
  <c r="Y5707" i="2"/>
  <c r="Y5674" i="2"/>
  <c r="Y5642" i="2"/>
  <c r="Y5610" i="2"/>
  <c r="Y5578" i="2"/>
  <c r="Y5546" i="2"/>
  <c r="Y5514" i="2"/>
  <c r="Y5482" i="2"/>
  <c r="Y5450" i="2"/>
  <c r="Y5418" i="2"/>
  <c r="Y5386" i="2"/>
  <c r="Y5354" i="2"/>
  <c r="Y5322" i="2"/>
  <c r="Y5290" i="2"/>
  <c r="Y5258" i="2"/>
  <c r="Y5226" i="2"/>
  <c r="Y5194" i="2"/>
  <c r="Y5162" i="2"/>
  <c r="Y5130" i="2"/>
  <c r="Y5098" i="2"/>
  <c r="Y5066" i="2"/>
  <c r="Y5034" i="2"/>
  <c r="Y5002" i="2"/>
  <c r="Y4970" i="2"/>
  <c r="Y4938" i="2"/>
  <c r="Y4906" i="2"/>
  <c r="Y4874" i="2"/>
  <c r="Y4842" i="2"/>
  <c r="Y4810" i="2"/>
  <c r="Y4778" i="2"/>
  <c r="Z5438" i="2"/>
  <c r="Z5374" i="2"/>
  <c r="Z5310" i="2"/>
  <c r="Z5246" i="2"/>
  <c r="Z5182" i="2"/>
  <c r="Z5118" i="2"/>
  <c r="Z5054" i="2"/>
  <c r="Z4990" i="2"/>
  <c r="Z4926" i="2"/>
  <c r="Z4862" i="2"/>
  <c r="Z4798" i="2"/>
  <c r="Z4758" i="2"/>
  <c r="Z4726" i="2"/>
  <c r="Z4694" i="2"/>
  <c r="Z4662" i="2"/>
  <c r="Z4630" i="2"/>
  <c r="Z4598" i="2"/>
  <c r="Z4566" i="2"/>
  <c r="Z4534" i="2"/>
  <c r="Z4502" i="2"/>
  <c r="Z4470" i="2"/>
  <c r="Z4438" i="2"/>
  <c r="Z4406" i="2"/>
  <c r="Z4374" i="2"/>
  <c r="Z4342" i="2"/>
  <c r="Z4310" i="2"/>
  <c r="Z4278" i="2"/>
  <c r="Z4246" i="2"/>
  <c r="Z4214" i="2"/>
  <c r="Z4182" i="2"/>
  <c r="Z4150" i="2"/>
  <c r="Z4118" i="2"/>
  <c r="Z4086" i="2"/>
  <c r="Z4054" i="2"/>
  <c r="Z4022" i="2"/>
  <c r="Z3990" i="2"/>
  <c r="Z3958" i="2"/>
  <c r="Z3926" i="2"/>
  <c r="Z3894" i="2"/>
  <c r="Z3862" i="2"/>
  <c r="Z3830" i="2"/>
  <c r="Z3798" i="2"/>
  <c r="Z3766" i="2"/>
  <c r="Z3734" i="2"/>
  <c r="Z3702" i="2"/>
  <c r="Z3670" i="2"/>
  <c r="Z3638" i="2"/>
  <c r="Z3606" i="2"/>
  <c r="Z3574" i="2"/>
  <c r="Z3542" i="2"/>
  <c r="Z3510" i="2"/>
  <c r="Z3478" i="2"/>
  <c r="Z3446" i="2"/>
  <c r="Z3414" i="2"/>
  <c r="Z3382" i="2"/>
  <c r="Z3350" i="2"/>
  <c r="Z3318" i="2"/>
  <c r="Z3286" i="2"/>
  <c r="Z3254" i="2"/>
  <c r="Z3222" i="2"/>
  <c r="Z3190" i="2"/>
  <c r="Z3158" i="2"/>
  <c r="Z3126" i="2"/>
  <c r="Z3094" i="2"/>
  <c r="X3077" i="2"/>
  <c r="X3061" i="2"/>
  <c r="X3045" i="2"/>
  <c r="X3029" i="2"/>
  <c r="X3013" i="2"/>
  <c r="X2997" i="2"/>
  <c r="X2981" i="2"/>
  <c r="X2965" i="2"/>
  <c r="X2949" i="2"/>
  <c r="X2933" i="2"/>
  <c r="X2917" i="2"/>
  <c r="X2901" i="2"/>
  <c r="X2885" i="2"/>
  <c r="X2869" i="2"/>
  <c r="X2853" i="2"/>
  <c r="X2837" i="2"/>
  <c r="X2821" i="2"/>
  <c r="X2805" i="2"/>
  <c r="X2789" i="2"/>
  <c r="X2773" i="2"/>
  <c r="X2757" i="2"/>
  <c r="X2741" i="2"/>
  <c r="X2725" i="2"/>
  <c r="X2709" i="2"/>
  <c r="X2693" i="2"/>
  <c r="X2677" i="2"/>
  <c r="X2661" i="2"/>
  <c r="X2645" i="2"/>
  <c r="X2629" i="2"/>
  <c r="X2613" i="2"/>
  <c r="X2597" i="2"/>
  <c r="X2581" i="2"/>
  <c r="X2565" i="2"/>
  <c r="X2549" i="2"/>
  <c r="X2533" i="2"/>
  <c r="X2517" i="2"/>
  <c r="X2501" i="2"/>
  <c r="X2485" i="2"/>
  <c r="X2469" i="2"/>
  <c r="X2453" i="2"/>
  <c r="X2437" i="2"/>
  <c r="X2421" i="2"/>
  <c r="X2405" i="2"/>
  <c r="X2389" i="2"/>
  <c r="X2373" i="2"/>
  <c r="X2357" i="2"/>
  <c r="X2341" i="2"/>
  <c r="X2325" i="2"/>
  <c r="X2309" i="2"/>
  <c r="X2293" i="2"/>
  <c r="X2277" i="2"/>
  <c r="X2261" i="2"/>
  <c r="X2245" i="2"/>
  <c r="X2229" i="2"/>
  <c r="X2213" i="2"/>
  <c r="X2197" i="2"/>
  <c r="X2181" i="2"/>
  <c r="X2165" i="2"/>
  <c r="X2149" i="2"/>
  <c r="X2133" i="2"/>
  <c r="X2117" i="2"/>
  <c r="X2101" i="2"/>
  <c r="X2085" i="2"/>
  <c r="X2069" i="2"/>
  <c r="X2053" i="2"/>
  <c r="X2037" i="2"/>
  <c r="X2021" i="2"/>
  <c r="X2005" i="2"/>
  <c r="X1989" i="2"/>
  <c r="X1973" i="2"/>
  <c r="X1957" i="2"/>
  <c r="X1941" i="2"/>
  <c r="X1925" i="2"/>
  <c r="Z5425" i="2"/>
  <c r="Z5361" i="2"/>
  <c r="Z5297" i="2"/>
  <c r="Z5233" i="2"/>
  <c r="Z5169" i="2"/>
  <c r="Z5105" i="2"/>
  <c r="Z5041" i="2"/>
  <c r="Z4977" i="2"/>
  <c r="Z4913" i="2"/>
  <c r="Z4849" i="2"/>
  <c r="Z4785" i="2"/>
  <c r="Y4262" i="2"/>
  <c r="Y4230" i="2"/>
  <c r="Y4198" i="2"/>
  <c r="Y4166" i="2"/>
  <c r="Y4134" i="2"/>
  <c r="Y4102" i="2"/>
  <c r="Y4070" i="2"/>
  <c r="Y4038" i="2"/>
  <c r="Y4006" i="2"/>
  <c r="Y3974" i="2"/>
  <c r="Y3942" i="2"/>
  <c r="Y3910" i="2"/>
  <c r="Y3878" i="2"/>
  <c r="Y3846" i="2"/>
  <c r="Y3814" i="2"/>
  <c r="Y3782" i="2"/>
  <c r="Y3750" i="2"/>
  <c r="Z82" i="2"/>
  <c r="Z66" i="2"/>
  <c r="Z50" i="2"/>
  <c r="Z34" i="2"/>
  <c r="Y4738" i="2"/>
  <c r="Y4706" i="2"/>
  <c r="Y4674" i="2"/>
  <c r="Y4642" i="2"/>
  <c r="Y4610" i="2"/>
  <c r="Y4578" i="2"/>
  <c r="Y4546" i="2"/>
  <c r="Y4514" i="2"/>
  <c r="Y4482" i="2"/>
  <c r="Y4450" i="2"/>
  <c r="Y4418" i="2"/>
  <c r="Y4386" i="2"/>
  <c r="Y4354" i="2"/>
  <c r="Y4322" i="2"/>
  <c r="Y4290" i="2"/>
  <c r="Y3714" i="2"/>
  <c r="Y3682" i="2"/>
  <c r="Y3650" i="2"/>
  <c r="Y3618" i="2"/>
  <c r="Y3586" i="2"/>
  <c r="Y3554" i="2"/>
  <c r="Y3522" i="2"/>
  <c r="Y3490" i="2"/>
  <c r="Y3458" i="2"/>
  <c r="Y3426" i="2"/>
  <c r="Y3394" i="2"/>
  <c r="Y3362" i="2"/>
  <c r="Y3330" i="2"/>
  <c r="Y3298" i="2"/>
  <c r="Y3266" i="2"/>
  <c r="Y3234" i="2"/>
  <c r="Y3202" i="2"/>
  <c r="Y3170" i="2"/>
  <c r="Y3138" i="2"/>
  <c r="Y3106" i="2"/>
  <c r="Y3074" i="2"/>
  <c r="Y3042" i="2"/>
  <c r="Y3010" i="2"/>
  <c r="Y2978" i="2"/>
  <c r="Y2946" i="2"/>
  <c r="Y2914" i="2"/>
  <c r="Y2882" i="2"/>
  <c r="Y2850" i="2"/>
  <c r="Y2818" i="2"/>
  <c r="Y2786" i="2"/>
  <c r="Y2754" i="2"/>
  <c r="Y2722" i="2"/>
  <c r="Y2690" i="2"/>
  <c r="Y2658" i="2"/>
  <c r="Y2626" i="2"/>
  <c r="Y2594" i="2"/>
  <c r="Y2562" i="2"/>
  <c r="Y2530" i="2"/>
  <c r="Y2498" i="2"/>
  <c r="Y2466" i="2"/>
  <c r="Y2434" i="2"/>
  <c r="Y2402" i="2"/>
  <c r="Y2370" i="2"/>
  <c r="Y2338" i="2"/>
  <c r="Y2306" i="2"/>
  <c r="Y2274" i="2"/>
  <c r="Y2242" i="2"/>
  <c r="Y2210" i="2"/>
  <c r="Y2178" i="2"/>
  <c r="Y2146" i="2"/>
  <c r="Y2114" i="2"/>
  <c r="Y2082" i="2"/>
  <c r="Y2050" i="2"/>
  <c r="Y2018" i="2"/>
  <c r="Y1986" i="2"/>
  <c r="Y1954" i="2"/>
  <c r="Y1922" i="2"/>
  <c r="X1910" i="2"/>
  <c r="X1894" i="2"/>
  <c r="X1878" i="2"/>
  <c r="X1862" i="2"/>
  <c r="X1846" i="2"/>
  <c r="X1830" i="2"/>
  <c r="X1814" i="2"/>
  <c r="X1798" i="2"/>
  <c r="X1782" i="2"/>
  <c r="X1766" i="2"/>
  <c r="X1750" i="2"/>
  <c r="X1734" i="2"/>
  <c r="X1718" i="2"/>
  <c r="X1702" i="2"/>
  <c r="X1686" i="2"/>
  <c r="X1670" i="2"/>
  <c r="X1654" i="2"/>
  <c r="X1638" i="2"/>
  <c r="X1622" i="2"/>
  <c r="X1606" i="2"/>
  <c r="X1590" i="2"/>
  <c r="X1574" i="2"/>
  <c r="X1558" i="2"/>
  <c r="X1542" i="2"/>
  <c r="X1526" i="2"/>
  <c r="X1510" i="2"/>
  <c r="X1494" i="2"/>
  <c r="X1478" i="2"/>
  <c r="X1462" i="2"/>
  <c r="X1446" i="2"/>
  <c r="X1430" i="2"/>
  <c r="X1414" i="2"/>
  <c r="X1398" i="2"/>
  <c r="X1382" i="2"/>
  <c r="X1366" i="2"/>
  <c r="X1350" i="2"/>
  <c r="X1334" i="2"/>
  <c r="X1318" i="2"/>
  <c r="X1302" i="2"/>
  <c r="X1286" i="2"/>
  <c r="X1270" i="2"/>
  <c r="X1254" i="2"/>
  <c r="X1238" i="2"/>
  <c r="X1222" i="2"/>
  <c r="X1206" i="2"/>
  <c r="X1190" i="2"/>
  <c r="X1174" i="2"/>
  <c r="X1158" i="2"/>
  <c r="X1142" i="2"/>
  <c r="X1126" i="2"/>
  <c r="X1110" i="2"/>
  <c r="X1094" i="2"/>
  <c r="X1078" i="2"/>
  <c r="X1062" i="2"/>
  <c r="Y10002" i="2"/>
  <c r="Z9659" i="2"/>
  <c r="X9611" i="2"/>
  <c r="X9331" i="2"/>
  <c r="X9203" i="2"/>
  <c r="X9075" i="2"/>
  <c r="Y8994" i="2"/>
  <c r="Y8866" i="2"/>
  <c r="Y8738" i="2"/>
  <c r="Y8610" i="2"/>
  <c r="Y8482" i="2"/>
  <c r="Y8354" i="2"/>
  <c r="Y8226" i="2"/>
  <c r="X8890" i="2"/>
  <c r="X8762" i="2"/>
  <c r="X8634" i="2"/>
  <c r="X8506" i="2"/>
  <c r="X8378" i="2"/>
  <c r="X8250" i="2"/>
  <c r="Y8125" i="2"/>
  <c r="Y7997" i="2"/>
  <c r="Y7869" i="2"/>
  <c r="Y7741" i="2"/>
  <c r="X8177" i="2"/>
  <c r="X8113" i="2"/>
  <c r="X8049" i="2"/>
  <c r="X7985" i="2"/>
  <c r="X7921" i="2"/>
  <c r="X7857" i="2"/>
  <c r="X7793" i="2"/>
  <c r="X7729" i="2"/>
  <c r="X7665" i="2"/>
  <c r="X7601" i="2"/>
  <c r="X7537" i="2"/>
  <c r="X7473" i="2"/>
  <c r="X7409" i="2"/>
  <c r="X7345" i="2"/>
  <c r="X7268" i="2"/>
  <c r="X7204" i="2"/>
  <c r="X7140" i="2"/>
  <c r="X7076" i="2"/>
  <c r="X7012" i="2"/>
  <c r="X6948" i="2"/>
  <c r="X6884" i="2"/>
  <c r="X6820" i="2"/>
  <c r="X6756" i="2"/>
  <c r="X6692" i="2"/>
  <c r="X6628" i="2"/>
  <c r="X6564" i="2"/>
  <c r="X6500" i="2"/>
  <c r="X6436" i="2"/>
  <c r="X6372" i="2"/>
  <c r="X6308" i="2"/>
  <c r="X6244" i="2"/>
  <c r="X6180" i="2"/>
  <c r="X6116" i="2"/>
  <c r="X6052" i="2"/>
  <c r="X5988" i="2"/>
  <c r="X5924" i="2"/>
  <c r="X5860" i="2"/>
  <c r="Y7074" i="2"/>
  <c r="Y6946" i="2"/>
  <c r="Y6818" i="2"/>
  <c r="Y6690" i="2"/>
  <c r="Y6562" i="2"/>
  <c r="Y6434" i="2"/>
  <c r="Y6306" i="2"/>
  <c r="Y6178" i="2"/>
  <c r="Y6050" i="2"/>
  <c r="Y5922" i="2"/>
  <c r="Z5813" i="2"/>
  <c r="Z5749" i="2"/>
  <c r="Z5685" i="2"/>
  <c r="Z5621" i="2"/>
  <c r="Z5557" i="2"/>
  <c r="Z5493" i="2"/>
  <c r="Y7302" i="2"/>
  <c r="Y5794" i="2"/>
  <c r="Y5730" i="2"/>
  <c r="X5411" i="2"/>
  <c r="X5347" i="2"/>
  <c r="X5283" i="2"/>
  <c r="X5219" i="2"/>
  <c r="X5155" i="2"/>
  <c r="X5091" i="2"/>
  <c r="X5027" i="2"/>
  <c r="X4963" i="2"/>
  <c r="X4899" i="2"/>
  <c r="X4835" i="2"/>
  <c r="X4771" i="2"/>
  <c r="X4734" i="2"/>
  <c r="X4702" i="2"/>
  <c r="X4670" i="2"/>
  <c r="X4638" i="2"/>
  <c r="X4606" i="2"/>
  <c r="X4574" i="2"/>
  <c r="X4542" i="2"/>
  <c r="X4510" i="2"/>
  <c r="X4478" i="2"/>
  <c r="X4446" i="2"/>
  <c r="X4414" i="2"/>
  <c r="X4382" i="2"/>
  <c r="X4350" i="2"/>
  <c r="X4318" i="2"/>
  <c r="X4286" i="2"/>
  <c r="X4254" i="2"/>
  <c r="X4222" i="2"/>
  <c r="X4190" i="2"/>
  <c r="X4158" i="2"/>
  <c r="X4126" i="2"/>
  <c r="X4094" i="2"/>
  <c r="X4062" i="2"/>
  <c r="X4030" i="2"/>
  <c r="X3998" i="2"/>
  <c r="X3966" i="2"/>
  <c r="X3934" i="2"/>
  <c r="X3902" i="2"/>
  <c r="X3870" i="2"/>
  <c r="X3838" i="2"/>
  <c r="X3806" i="2"/>
  <c r="X3774" i="2"/>
  <c r="X3742" i="2"/>
  <c r="X3710" i="2"/>
  <c r="X3678" i="2"/>
  <c r="X3646" i="2"/>
  <c r="X3614" i="2"/>
  <c r="X3582" i="2"/>
  <c r="X3550" i="2"/>
  <c r="X3518" i="2"/>
  <c r="X3486" i="2"/>
  <c r="X3454" i="2"/>
  <c r="X3422" i="2"/>
  <c r="X3390" i="2"/>
  <c r="X3358" i="2"/>
  <c r="X3326" i="2"/>
  <c r="X3294" i="2"/>
  <c r="X3262" i="2"/>
  <c r="X3230" i="2"/>
  <c r="X3198" i="2"/>
  <c r="X3166" i="2"/>
  <c r="X3134" i="2"/>
  <c r="X3102" i="2"/>
  <c r="X3070" i="2"/>
  <c r="X3038" i="2"/>
  <c r="X3006" i="2"/>
  <c r="X2974" i="2"/>
  <c r="X2942" i="2"/>
  <c r="X2910" i="2"/>
  <c r="X2878" i="2"/>
  <c r="X2846" i="2"/>
  <c r="X2814" i="2"/>
  <c r="X2782" i="2"/>
  <c r="X2750" i="2"/>
  <c r="X2718" i="2"/>
  <c r="X2686" i="2"/>
  <c r="X2654" i="2"/>
  <c r="X2622" i="2"/>
  <c r="X2590" i="2"/>
  <c r="X2558" i="2"/>
  <c r="X2526" i="2"/>
  <c r="X2494" i="2"/>
  <c r="X2462" i="2"/>
  <c r="X2430" i="2"/>
  <c r="X2398" i="2"/>
  <c r="X2366" i="2"/>
  <c r="X2334" i="2"/>
  <c r="X2302" i="2"/>
  <c r="X2270" i="2"/>
  <c r="X2238" i="2"/>
  <c r="X2206" i="2"/>
  <c r="X2174" i="2"/>
  <c r="X2142" i="2"/>
  <c r="X2110" i="2"/>
  <c r="X2078" i="2"/>
  <c r="X2046" i="2"/>
  <c r="X2014" i="2"/>
  <c r="X1982" i="2"/>
  <c r="X1950" i="2"/>
  <c r="Z5447" i="2"/>
  <c r="Z5319" i="2"/>
  <c r="Z5191" i="2"/>
  <c r="Z5063" i="2"/>
  <c r="Z4935" i="2"/>
  <c r="Z4807" i="2"/>
  <c r="Y1896" i="2"/>
  <c r="Y1864" i="2"/>
  <c r="Y1832" i="2"/>
  <c r="Y1800" i="2"/>
  <c r="Y1768" i="2"/>
  <c r="Y1736" i="2"/>
  <c r="Y1696" i="2"/>
  <c r="Y1664" i="2"/>
  <c r="Y1632" i="2"/>
  <c r="Y1600" i="2"/>
  <c r="Y1568" i="2"/>
  <c r="Y1536" i="2"/>
  <c r="Y1504" i="2"/>
  <c r="Y1472" i="2"/>
  <c r="Y1440" i="2"/>
  <c r="Y1408" i="2"/>
  <c r="Y1376" i="2"/>
  <c r="Y1344" i="2"/>
  <c r="Y1312" i="2"/>
  <c r="Y1280" i="2"/>
  <c r="Y1248" i="2"/>
  <c r="Y1216" i="2"/>
  <c r="Y1184" i="2"/>
  <c r="Y1152" i="2"/>
  <c r="Y1120" i="2"/>
  <c r="Y1088" i="2"/>
  <c r="Y1056" i="2"/>
  <c r="Y1024" i="2"/>
  <c r="Y992" i="2"/>
  <c r="Y960" i="2"/>
  <c r="Y928" i="2"/>
  <c r="Y896" i="2"/>
  <c r="Y864" i="2"/>
  <c r="Y832" i="2"/>
  <c r="Y800" i="2"/>
  <c r="Y768" i="2"/>
  <c r="Y736" i="2"/>
  <c r="Y704" i="2"/>
  <c r="Y672" i="2"/>
  <c r="Y640" i="2"/>
  <c r="Y608" i="2"/>
  <c r="Y576" i="2"/>
  <c r="Y544" i="2"/>
  <c r="Y512" i="2"/>
  <c r="Y480" i="2"/>
  <c r="Y448" i="2"/>
  <c r="Y416" i="2"/>
  <c r="Y384" i="2"/>
  <c r="Y352" i="2"/>
  <c r="Y320" i="2"/>
  <c r="Y288" i="2"/>
  <c r="Y256" i="2"/>
  <c r="Y224" i="2"/>
  <c r="Y192" i="2"/>
  <c r="Z160" i="2"/>
  <c r="Z128" i="2"/>
  <c r="Z96" i="2"/>
  <c r="X5422" i="2"/>
  <c r="X5358" i="2"/>
  <c r="X5294" i="2"/>
  <c r="X5230" i="2"/>
  <c r="X5166" i="2"/>
  <c r="X5102" i="2"/>
  <c r="X5038" i="2"/>
  <c r="X4974" i="2"/>
  <c r="X4910" i="2"/>
  <c r="X4846" i="2"/>
  <c r="X4782" i="2"/>
  <c r="Y4717" i="2"/>
  <c r="Y4653" i="2"/>
  <c r="Y4589" i="2"/>
  <c r="Y4525" i="2"/>
  <c r="Y4461" i="2"/>
  <c r="Y4397" i="2"/>
  <c r="Y4333" i="2"/>
  <c r="Y4269" i="2"/>
  <c r="Y4205" i="2"/>
  <c r="Y4141" i="2"/>
  <c r="Y4077" i="2"/>
  <c r="Y4013" i="2"/>
  <c r="Y3949" i="2"/>
  <c r="Y3885" i="2"/>
  <c r="Y3821" i="2"/>
  <c r="Y3757" i="2"/>
  <c r="Y3693" i="2"/>
  <c r="Y3629" i="2"/>
  <c r="Y3565" i="2"/>
  <c r="Y3501" i="2"/>
  <c r="Y3437" i="2"/>
  <c r="Y3373" i="2"/>
  <c r="Y3309" i="2"/>
  <c r="Y3245" i="2"/>
  <c r="Y3181" i="2"/>
  <c r="Y3117" i="2"/>
  <c r="Y3053" i="2"/>
  <c r="Y2989" i="2"/>
  <c r="Y2925" i="2"/>
  <c r="Y2861" i="2"/>
  <c r="Y2797" i="2"/>
  <c r="Y2733" i="2"/>
  <c r="Y2669" i="2"/>
  <c r="Y2605" i="2"/>
  <c r="Y2541" i="2"/>
  <c r="Y2477" i="2"/>
  <c r="Y2413" i="2"/>
  <c r="Y2349" i="2"/>
  <c r="Y2285" i="2"/>
  <c r="Y2221" i="2"/>
  <c r="Y2157" i="2"/>
  <c r="Y2093" i="2"/>
  <c r="Y2029" i="2"/>
  <c r="Y1965" i="2"/>
  <c r="X1903" i="2"/>
  <c r="X1871" i="2"/>
  <c r="X1839" i="2"/>
  <c r="X1807" i="2"/>
  <c r="X1775" i="2"/>
  <c r="X1743" i="2"/>
  <c r="X1711" i="2"/>
  <c r="X1679" i="2"/>
  <c r="X1647" i="2"/>
  <c r="X1615" i="2"/>
  <c r="X1583" i="2"/>
  <c r="X1551" i="2"/>
  <c r="X1519" i="2"/>
  <c r="X1487" i="2"/>
  <c r="X1455" i="2"/>
  <c r="X1423" i="2"/>
  <c r="X1391" i="2"/>
  <c r="X1359" i="2"/>
  <c r="X1327" i="2"/>
  <c r="X1295" i="2"/>
  <c r="X1263" i="2"/>
  <c r="X1231" i="2"/>
  <c r="X1199" i="2"/>
  <c r="X1167" i="2"/>
  <c r="X1135" i="2"/>
  <c r="X1103" i="2"/>
  <c r="X1071" i="2"/>
  <c r="Z1048" i="2"/>
  <c r="Z1032" i="2"/>
  <c r="Z1016" i="2"/>
  <c r="Z1000" i="2"/>
  <c r="Z984" i="2"/>
  <c r="Z968" i="2"/>
  <c r="Z952" i="2"/>
  <c r="Z936" i="2"/>
  <c r="Z920" i="2"/>
  <c r="Z904" i="2"/>
  <c r="Z888" i="2"/>
  <c r="Z872" i="2"/>
  <c r="Z856" i="2"/>
  <c r="Z840" i="2"/>
  <c r="Z824" i="2"/>
  <c r="Z808" i="2"/>
  <c r="Z792" i="2"/>
  <c r="Z776" i="2"/>
  <c r="Z760" i="2"/>
  <c r="Z744" i="2"/>
  <c r="Z728" i="2"/>
  <c r="Z712" i="2"/>
  <c r="Z696" i="2"/>
  <c r="Z680" i="2"/>
  <c r="Z664" i="2"/>
  <c r="Z648" i="2"/>
  <c r="Z632" i="2"/>
  <c r="Z616" i="2"/>
  <c r="Z600" i="2"/>
  <c r="Z584" i="2"/>
  <c r="Z568" i="2"/>
  <c r="Z552" i="2"/>
  <c r="Z536" i="2"/>
  <c r="Z520" i="2"/>
  <c r="Z504" i="2"/>
  <c r="Z488" i="2"/>
  <c r="Z472" i="2"/>
  <c r="Z456" i="2"/>
  <c r="Z440" i="2"/>
  <c r="Z424" i="2"/>
  <c r="Z408" i="2"/>
  <c r="Z392" i="2"/>
  <c r="Z376" i="2"/>
  <c r="Z360" i="2"/>
  <c r="Z344" i="2"/>
  <c r="Z328" i="2"/>
  <c r="Z312" i="2"/>
  <c r="Z296" i="2"/>
  <c r="Z280" i="2"/>
  <c r="Z264" i="2"/>
  <c r="Z248" i="2"/>
  <c r="Z232" i="2"/>
  <c r="Z216" i="2"/>
  <c r="X189" i="2"/>
  <c r="X190" i="2"/>
  <c r="Y160" i="2"/>
  <c r="Y128" i="2"/>
  <c r="Y96" i="2"/>
  <c r="Y10098" i="2"/>
  <c r="Z9675" i="2"/>
  <c r="X9627" i="2"/>
  <c r="X9339" i="2"/>
  <c r="X9211" i="2"/>
  <c r="X9083" i="2"/>
  <c r="Y9006" i="2"/>
  <c r="Y8878" i="2"/>
  <c r="Y8750" i="2"/>
  <c r="Y8622" i="2"/>
  <c r="Y8494" i="2"/>
  <c r="Y8366" i="2"/>
  <c r="Y8238" i="2"/>
  <c r="X8898" i="2"/>
  <c r="X8770" i="2"/>
  <c r="X8642" i="2"/>
  <c r="X8514" i="2"/>
  <c r="X8386" i="2"/>
  <c r="X8258" i="2"/>
  <c r="Y8137" i="2"/>
  <c r="Y8009" i="2"/>
  <c r="Y7881" i="2"/>
  <c r="Y7753" i="2"/>
  <c r="Z8202" i="2"/>
  <c r="Z8138" i="2"/>
  <c r="Z8074" i="2"/>
  <c r="Z8010" i="2"/>
  <c r="Z7946" i="2"/>
  <c r="Z7882" i="2"/>
  <c r="Z7818" i="2"/>
  <c r="Z7754" i="2"/>
  <c r="Z7690" i="2"/>
  <c r="Z7626" i="2"/>
  <c r="Z7562" i="2"/>
  <c r="Z7498" i="2"/>
  <c r="Z7434" i="2"/>
  <c r="Z7370" i="2"/>
  <c r="Z7293" i="2"/>
  <c r="Z7229" i="2"/>
  <c r="Z7165" i="2"/>
  <c r="Z7101" i="2"/>
  <c r="Z7037" i="2"/>
  <c r="Z6973" i="2"/>
  <c r="Z6909" i="2"/>
  <c r="Z6845" i="2"/>
  <c r="Z6781" i="2"/>
  <c r="Z6717" i="2"/>
  <c r="Z6653" i="2"/>
  <c r="Z6589" i="2"/>
  <c r="Z6525" i="2"/>
  <c r="Z6461" i="2"/>
  <c r="Z6397" i="2"/>
  <c r="Z6333" i="2"/>
  <c r="Z6269" i="2"/>
  <c r="Z6205" i="2"/>
  <c r="Z6141" i="2"/>
  <c r="Z6077" i="2"/>
  <c r="Z6013" i="2"/>
  <c r="Z5949" i="2"/>
  <c r="Z5885" i="2"/>
  <c r="Y7150" i="2"/>
  <c r="Y7022" i="2"/>
  <c r="Y6894" i="2"/>
  <c r="Y6766" i="2"/>
  <c r="Y6638" i="2"/>
  <c r="Y6510" i="2"/>
  <c r="Y6382" i="2"/>
  <c r="Y6254" i="2"/>
  <c r="Y6126" i="2"/>
  <c r="Y5998" i="2"/>
  <c r="Y5870" i="2"/>
  <c r="X5796" i="2"/>
  <c r="X5732" i="2"/>
  <c r="X5668" i="2"/>
  <c r="X5604" i="2"/>
  <c r="X5540" i="2"/>
  <c r="X5476" i="2"/>
  <c r="Y7250" i="2"/>
  <c r="Y5768" i="2"/>
  <c r="Z5436" i="2"/>
  <c r="Z5372" i="2"/>
  <c r="Z5308" i="2"/>
  <c r="Z5244" i="2"/>
  <c r="Z5180" i="2"/>
  <c r="Z5116" i="2"/>
  <c r="Z5052" i="2"/>
  <c r="Z4988" i="2"/>
  <c r="Z4924" i="2"/>
  <c r="Z4860" i="2"/>
  <c r="Z4796" i="2"/>
  <c r="Z4757" i="2"/>
  <c r="Z4725" i="2"/>
  <c r="Z4693" i="2"/>
  <c r="Z4661" i="2"/>
  <c r="Z4629" i="2"/>
  <c r="Z4597" i="2"/>
  <c r="Z4565" i="2"/>
  <c r="Z4533" i="2"/>
  <c r="Z4501" i="2"/>
  <c r="Z4469" i="2"/>
  <c r="Z4437" i="2"/>
  <c r="Z4405" i="2"/>
  <c r="Z4373" i="2"/>
  <c r="Z4341" i="2"/>
  <c r="Z4309" i="2"/>
  <c r="Z4277" i="2"/>
  <c r="Z4245" i="2"/>
  <c r="Z4213" i="2"/>
  <c r="Z4181" i="2"/>
  <c r="Z4149" i="2"/>
  <c r="Z4117" i="2"/>
  <c r="Z4085" i="2"/>
  <c r="Z4053" i="2"/>
  <c r="Z4021" i="2"/>
  <c r="Z3989" i="2"/>
  <c r="Z3957" i="2"/>
  <c r="Z3925" i="2"/>
  <c r="Z3893" i="2"/>
  <c r="Z3861" i="2"/>
  <c r="Z3829" i="2"/>
  <c r="Z3797" i="2"/>
  <c r="Z3765" i="2"/>
  <c r="Z3733" i="2"/>
  <c r="Z3701" i="2"/>
  <c r="Z3669" i="2"/>
  <c r="Z3637" i="2"/>
  <c r="Z3605" i="2"/>
  <c r="Z3573" i="2"/>
  <c r="Z3541" i="2"/>
  <c r="Z3509" i="2"/>
  <c r="Z3477" i="2"/>
  <c r="Z3445" i="2"/>
  <c r="Z3413" i="2"/>
  <c r="Z3381" i="2"/>
  <c r="Z3349" i="2"/>
  <c r="Z3317" i="2"/>
  <c r="Z3285" i="2"/>
  <c r="Z3253" i="2"/>
  <c r="Z3221" i="2"/>
  <c r="Z3189" i="2"/>
  <c r="Z3157" i="2"/>
  <c r="Z3125" i="2"/>
  <c r="Z3093" i="2"/>
  <c r="Z3061" i="2"/>
  <c r="Z3029" i="2"/>
  <c r="Z2997" i="2"/>
  <c r="Z2965" i="2"/>
  <c r="Z2933" i="2"/>
  <c r="Z2901" i="2"/>
  <c r="Z2869" i="2"/>
  <c r="Z2837" i="2"/>
  <c r="Z2805" i="2"/>
  <c r="Z2773" i="2"/>
  <c r="Z2741" i="2"/>
  <c r="Z2709" i="2"/>
  <c r="Z2677" i="2"/>
  <c r="Z2645" i="2"/>
  <c r="Z2613" i="2"/>
  <c r="Z2581" i="2"/>
  <c r="Z2549" i="2"/>
  <c r="Z2517" i="2"/>
  <c r="Z2485" i="2"/>
  <c r="Z2453" i="2"/>
  <c r="Z2421" i="2"/>
  <c r="Z2389" i="2"/>
  <c r="Z2357" i="2"/>
  <c r="Z2325" i="2"/>
  <c r="Z2293" i="2"/>
  <c r="Z2261" i="2"/>
  <c r="Z2229" i="2"/>
  <c r="Z2197" i="2"/>
  <c r="Z2165" i="2"/>
  <c r="Z2133" i="2"/>
  <c r="Z2101" i="2"/>
  <c r="Z2069" i="2"/>
  <c r="Z2037" i="2"/>
  <c r="Z2005" i="2"/>
  <c r="Z1973" i="2"/>
  <c r="Z1941" i="2"/>
  <c r="Z5395" i="2"/>
  <c r="Z5267" i="2"/>
  <c r="Z5139" i="2"/>
  <c r="Z5011" i="2"/>
  <c r="Z4883" i="2"/>
  <c r="Y1915" i="2"/>
  <c r="Y1883" i="2"/>
  <c r="Y1851" i="2"/>
  <c r="Y1819" i="2"/>
  <c r="Y1787" i="2"/>
  <c r="Y1755" i="2"/>
  <c r="Y1723" i="2"/>
  <c r="Y1691" i="2"/>
  <c r="Y1659" i="2"/>
  <c r="Y1627" i="2"/>
  <c r="Y1595" i="2"/>
  <c r="Y1563" i="2"/>
  <c r="Y1531" i="2"/>
  <c r="Y1499" i="2"/>
  <c r="Y1467" i="2"/>
  <c r="Y1435" i="2"/>
  <c r="Y1403" i="2"/>
  <c r="Y1371" i="2"/>
  <c r="Y1339" i="2"/>
  <c r="Y1307" i="2"/>
  <c r="Y1275" i="2"/>
  <c r="Y1243" i="2"/>
  <c r="Y1211" i="2"/>
  <c r="Y1179" i="2"/>
  <c r="Y1147" i="2"/>
  <c r="Y1115" i="2"/>
  <c r="Y1083" i="2"/>
  <c r="Y1051" i="2"/>
  <c r="Y1019" i="2"/>
  <c r="Y987" i="2"/>
  <c r="Y955" i="2"/>
  <c r="Y923" i="2"/>
  <c r="Y891" i="2"/>
  <c r="Y859" i="2"/>
  <c r="Y827" i="2"/>
  <c r="Y795" i="2"/>
  <c r="Y763" i="2"/>
  <c r="Y731" i="2"/>
  <c r="Y699" i="2"/>
  <c r="Y667" i="2"/>
  <c r="Y635" i="2"/>
  <c r="Y603" i="2"/>
  <c r="Y571" i="2"/>
  <c r="Y539" i="2"/>
  <c r="Y507" i="2"/>
  <c r="Y475" i="2"/>
  <c r="Y443" i="2"/>
  <c r="Y411" i="2"/>
  <c r="Y379" i="2"/>
  <c r="Y347" i="2"/>
  <c r="Y315" i="2"/>
  <c r="Y283" i="2"/>
  <c r="Y251" i="2"/>
  <c r="Y219" i="2"/>
  <c r="Y187" i="2"/>
  <c r="Y155" i="2"/>
  <c r="Y123" i="2"/>
  <c r="Y95" i="2"/>
  <c r="X5436" i="2"/>
  <c r="X5404" i="2"/>
  <c r="X5372" i="2"/>
  <c r="X5340" i="2"/>
  <c r="X5308" i="2"/>
  <c r="X5276" i="2"/>
  <c r="X5244" i="2"/>
  <c r="X5212" i="2"/>
  <c r="X5180" i="2"/>
  <c r="X5148" i="2"/>
  <c r="X5116" i="2"/>
  <c r="X5084" i="2"/>
  <c r="X5052" i="2"/>
  <c r="X5020" i="2"/>
  <c r="X4988" i="2"/>
  <c r="X4956" i="2"/>
  <c r="X4924" i="2"/>
  <c r="X4892" i="2"/>
  <c r="X4860" i="2"/>
  <c r="X4828" i="2"/>
  <c r="X4796" i="2"/>
  <c r="X4764" i="2"/>
  <c r="Y4731" i="2"/>
  <c r="Y4699" i="2"/>
  <c r="Y4667" i="2"/>
  <c r="Y4635" i="2"/>
  <c r="Y4603" i="2"/>
  <c r="Y4571" i="2"/>
  <c r="Y4539" i="2"/>
  <c r="Y4507" i="2"/>
  <c r="Y4475" i="2"/>
  <c r="Y4443" i="2"/>
  <c r="Y4411" i="2"/>
  <c r="Y4379" i="2"/>
  <c r="Y4347" i="2"/>
  <c r="Y4315" i="2"/>
  <c r="Y4283" i="2"/>
  <c r="Y4251" i="2"/>
  <c r="Y4219" i="2"/>
  <c r="Y4187" i="2"/>
  <c r="Y4155" i="2"/>
  <c r="Y4123" i="2"/>
  <c r="Y4091" i="2"/>
  <c r="Y4059" i="2"/>
  <c r="Y4027" i="2"/>
  <c r="Y3995" i="2"/>
  <c r="Y3963" i="2"/>
  <c r="Y3931" i="2"/>
  <c r="Y3899" i="2"/>
  <c r="Y3867" i="2"/>
  <c r="Y3835" i="2"/>
  <c r="Y3803" i="2"/>
  <c r="Y3771" i="2"/>
  <c r="Y3739" i="2"/>
  <c r="Y3707" i="2"/>
  <c r="Y3675" i="2"/>
  <c r="Y3643" i="2"/>
  <c r="Y3611" i="2"/>
  <c r="Y3579" i="2"/>
  <c r="Y3547" i="2"/>
  <c r="Y3515" i="2"/>
  <c r="Y3483" i="2"/>
  <c r="Y3451" i="2"/>
  <c r="Y3419" i="2"/>
  <c r="Y3387" i="2"/>
  <c r="Y3355" i="2"/>
  <c r="Y3323" i="2"/>
  <c r="Y3291" i="2"/>
  <c r="Y3259" i="2"/>
  <c r="Y3227" i="2"/>
  <c r="Y3195" i="2"/>
  <c r="Y3163" i="2"/>
  <c r="Y3131" i="2"/>
  <c r="Y3099" i="2"/>
  <c r="Y3067" i="2"/>
  <c r="Y3035" i="2"/>
  <c r="Y3003" i="2"/>
  <c r="Y2971" i="2"/>
  <c r="Y2939" i="2"/>
  <c r="Y2907" i="2"/>
  <c r="Y2875" i="2"/>
  <c r="Y2843" i="2"/>
  <c r="Y2811" i="2"/>
  <c r="Y2779" i="2"/>
  <c r="Y2747" i="2"/>
  <c r="Y2715" i="2"/>
  <c r="Y2683" i="2"/>
  <c r="Y2651" i="2"/>
  <c r="Y2619" i="2"/>
  <c r="Y2587" i="2"/>
  <c r="Y2555" i="2"/>
  <c r="Y2515" i="2"/>
  <c r="Y2483" i="2"/>
  <c r="Y2451" i="2"/>
  <c r="Y2419" i="2"/>
  <c r="Y2387" i="2"/>
  <c r="Y2355" i="2"/>
  <c r="Y2323" i="2"/>
  <c r="Y2291" i="2"/>
  <c r="Y2259" i="2"/>
  <c r="Y2227" i="2"/>
  <c r="Y2195" i="2"/>
  <c r="Y2163" i="2"/>
  <c r="Y2131" i="2"/>
  <c r="Y2099" i="2"/>
  <c r="Y2067" i="2"/>
  <c r="Y2035" i="2"/>
  <c r="Y2003" i="2"/>
  <c r="Y1971" i="2"/>
  <c r="Y1939" i="2"/>
  <c r="Z1910" i="2"/>
  <c r="Z1894" i="2"/>
  <c r="Z1878" i="2"/>
  <c r="Z1862" i="2"/>
  <c r="Z1846" i="2"/>
  <c r="Z1830" i="2"/>
  <c r="Z1814" i="2"/>
  <c r="Z1798" i="2"/>
  <c r="Z1782" i="2"/>
  <c r="Z1766" i="2"/>
  <c r="Z1750" i="2"/>
  <c r="Z1734" i="2"/>
  <c r="Z1718" i="2"/>
  <c r="Z1702" i="2"/>
  <c r="Z1686" i="2"/>
  <c r="Z1670" i="2"/>
  <c r="Z1654" i="2"/>
  <c r="Z1638" i="2"/>
  <c r="Z1622" i="2"/>
  <c r="Z1606" i="2"/>
  <c r="Z1590" i="2"/>
  <c r="Z1574" i="2"/>
  <c r="Z1558" i="2"/>
  <c r="Z1542" i="2"/>
  <c r="Z1526" i="2"/>
  <c r="Z1510" i="2"/>
  <c r="Z1494" i="2"/>
  <c r="Z1478" i="2"/>
  <c r="Z1462" i="2"/>
  <c r="Z1446" i="2"/>
  <c r="Z1430" i="2"/>
  <c r="Z1414" i="2"/>
  <c r="Z1398" i="2"/>
  <c r="Z1382" i="2"/>
  <c r="Z1366" i="2"/>
  <c r="Z1350" i="2"/>
  <c r="Z1334" i="2"/>
  <c r="Z1318" i="2"/>
  <c r="Z1302" i="2"/>
  <c r="Z1286" i="2"/>
  <c r="Z1270" i="2"/>
  <c r="Z1254" i="2"/>
  <c r="Z1238" i="2"/>
  <c r="Z1222" i="2"/>
  <c r="Z1206" i="2"/>
  <c r="Z1190" i="2"/>
  <c r="Z1174" i="2"/>
  <c r="Z1158" i="2"/>
  <c r="Z1142" i="2"/>
  <c r="Z1126" i="2"/>
  <c r="Y1588" i="2"/>
  <c r="Y1556" i="2"/>
  <c r="Y1524" i="2"/>
  <c r="Y1492" i="2"/>
  <c r="Y1460" i="2"/>
  <c r="Y1428" i="2"/>
  <c r="Y1396" i="2"/>
  <c r="Y1364" i="2"/>
  <c r="Y1332" i="2"/>
  <c r="Y1300" i="2"/>
  <c r="Y1268" i="2"/>
  <c r="Y1236" i="2"/>
  <c r="Y1204" i="2"/>
  <c r="Y1172" i="2"/>
  <c r="Y1140" i="2"/>
  <c r="Y1108" i="2"/>
  <c r="Y1076" i="2"/>
  <c r="Y1044" i="2"/>
  <c r="Y1012" i="2"/>
  <c r="Y980" i="2"/>
  <c r="Y948" i="2"/>
  <c r="Y916" i="2"/>
  <c r="Y884" i="2"/>
  <c r="Y852" i="2"/>
  <c r="Y820" i="2"/>
  <c r="Y788" i="2"/>
  <c r="Y756" i="2"/>
  <c r="Y724" i="2"/>
  <c r="Y692" i="2"/>
  <c r="Y660" i="2"/>
  <c r="Y628" i="2"/>
  <c r="Y596" i="2"/>
  <c r="Y564" i="2"/>
  <c r="Y532" i="2"/>
  <c r="Y500" i="2"/>
  <c r="Y468" i="2"/>
  <c r="Y436" i="2"/>
  <c r="Y404" i="2"/>
  <c r="Y372" i="2"/>
  <c r="Y340" i="2"/>
  <c r="Y308" i="2"/>
  <c r="Y276" i="2"/>
  <c r="Y244" i="2"/>
  <c r="Y212" i="2"/>
  <c r="Z180" i="2"/>
  <c r="Z148" i="2"/>
  <c r="Z116" i="2"/>
  <c r="X5430" i="2"/>
  <c r="X5366" i="2"/>
  <c r="X5302" i="2"/>
  <c r="X5238" i="2"/>
  <c r="X5174" i="2"/>
  <c r="X5110" i="2"/>
  <c r="X5046" i="2"/>
  <c r="X4982" i="2"/>
  <c r="X4918" i="2"/>
  <c r="X4854" i="2"/>
  <c r="X4790" i="2"/>
  <c r="Y4725" i="2"/>
  <c r="Y4661" i="2"/>
  <c r="Y4597" i="2"/>
  <c r="Y4533" i="2"/>
  <c r="Y4469" i="2"/>
  <c r="Y4405" i="2"/>
  <c r="Y4341" i="2"/>
  <c r="Y4277" i="2"/>
  <c r="Y4213" i="2"/>
  <c r="Y4149" i="2"/>
  <c r="Y4085" i="2"/>
  <c r="Y4021" i="2"/>
  <c r="Y3957" i="2"/>
  <c r="Y3893" i="2"/>
  <c r="Y3829" i="2"/>
  <c r="Y3765" i="2"/>
  <c r="Y3701" i="2"/>
  <c r="Y3637" i="2"/>
  <c r="Y3573" i="2"/>
  <c r="Y3509" i="2"/>
  <c r="Y3445" i="2"/>
  <c r="Y3381" i="2"/>
  <c r="Y3317" i="2"/>
  <c r="Y3253" i="2"/>
  <c r="Y3189" i="2"/>
  <c r="Y3125" i="2"/>
  <c r="Y3061" i="2"/>
  <c r="Y2997" i="2"/>
  <c r="Y2933" i="2"/>
  <c r="Y2869" i="2"/>
  <c r="Y2805" i="2"/>
  <c r="Y2741" i="2"/>
  <c r="Y2677" i="2"/>
  <c r="Y2613" i="2"/>
  <c r="Y2549" i="2"/>
  <c r="Y2485" i="2"/>
  <c r="Y2421" i="2"/>
  <c r="Y2357" i="2"/>
  <c r="Y2293" i="2"/>
  <c r="Y2229" i="2"/>
  <c r="Y2165" i="2"/>
  <c r="Y2101" i="2"/>
  <c r="Y2037" i="2"/>
  <c r="Y1973" i="2"/>
  <c r="Z1916" i="2"/>
  <c r="Z1884" i="2"/>
  <c r="Z1852" i="2"/>
  <c r="Z1820" i="2"/>
  <c r="Z1788" i="2"/>
  <c r="Z1756" i="2"/>
  <c r="Z1724" i="2"/>
  <c r="Z1692" i="2"/>
  <c r="Z1660" i="2"/>
  <c r="Z1628" i="2"/>
  <c r="Z1596" i="2"/>
  <c r="Z1564" i="2"/>
  <c r="Z1532" i="2"/>
  <c r="Z1500" i="2"/>
  <c r="Z1468" i="2"/>
  <c r="Z1436" i="2"/>
  <c r="Z1404" i="2"/>
  <c r="Z1372" i="2"/>
  <c r="Z1340" i="2"/>
  <c r="Z1308" i="2"/>
  <c r="Z1276" i="2"/>
  <c r="Z1244" i="2"/>
  <c r="Z1212" i="2"/>
  <c r="Z1180" i="2"/>
  <c r="Z1148" i="2"/>
  <c r="Z1116" i="2"/>
  <c r="Z1084" i="2"/>
  <c r="X1055" i="2"/>
  <c r="X1039" i="2"/>
  <c r="X1023" i="2"/>
  <c r="X1007" i="2"/>
  <c r="X991" i="2"/>
  <c r="X975" i="2"/>
  <c r="X959" i="2"/>
  <c r="X943" i="2"/>
  <c r="X927" i="2"/>
  <c r="X911" i="2"/>
  <c r="X895" i="2"/>
  <c r="X879" i="2"/>
  <c r="X863" i="2"/>
  <c r="X847" i="2"/>
  <c r="X831" i="2"/>
  <c r="X815" i="2"/>
  <c r="X799" i="2"/>
  <c r="X783" i="2"/>
  <c r="X767" i="2"/>
  <c r="X751" i="2"/>
  <c r="X735" i="2"/>
  <c r="X719" i="2"/>
  <c r="X703" i="2"/>
  <c r="X687" i="2"/>
  <c r="X671" i="2"/>
  <c r="X655" i="2"/>
  <c r="X639" i="2"/>
  <c r="X623" i="2"/>
  <c r="X607" i="2"/>
  <c r="X591" i="2"/>
  <c r="X575" i="2"/>
  <c r="X559" i="2"/>
  <c r="X543" i="2"/>
  <c r="X527" i="2"/>
  <c r="X511" i="2"/>
  <c r="X495" i="2"/>
  <c r="X479" i="2"/>
  <c r="X463" i="2"/>
  <c r="X447" i="2"/>
  <c r="X431" i="2"/>
  <c r="X415" i="2"/>
  <c r="X399" i="2"/>
  <c r="X383" i="2"/>
  <c r="X367" i="2"/>
  <c r="X351" i="2"/>
  <c r="X335" i="2"/>
  <c r="X319" i="2"/>
  <c r="X303" i="2"/>
  <c r="X287" i="2"/>
  <c r="X271" i="2"/>
  <c r="X255" i="2"/>
  <c r="X239" i="2"/>
  <c r="X223" i="2"/>
  <c r="Z202" i="2"/>
  <c r="Y180" i="2"/>
  <c r="Y148" i="2"/>
  <c r="Y116" i="2"/>
  <c r="Z10155" i="2"/>
  <c r="Y10159" i="2"/>
  <c r="Y9667" i="2"/>
  <c r="X9307" i="2"/>
  <c r="X9179" i="2"/>
  <c r="X9051" i="2"/>
  <c r="Y8958" i="2"/>
  <c r="Y8830" i="2"/>
  <c r="Y8702" i="2"/>
  <c r="Y8574" i="2"/>
  <c r="Y8446" i="2"/>
  <c r="Y8318" i="2"/>
  <c r="X8994" i="2"/>
  <c r="X8866" i="2"/>
  <c r="X8738" i="2"/>
  <c r="X8610" i="2"/>
  <c r="X8482" i="2"/>
  <c r="X8354" i="2"/>
  <c r="Y8217" i="2"/>
  <c r="Y8089" i="2"/>
  <c r="Y7961" i="2"/>
  <c r="Y7833" i="2"/>
  <c r="Y7705" i="2"/>
  <c r="X8165" i="2"/>
  <c r="X8101" i="2"/>
  <c r="X8037" i="2"/>
  <c r="X7973" i="2"/>
  <c r="X7909" i="2"/>
  <c r="X7845" i="2"/>
  <c r="X7781" i="2"/>
  <c r="X7717" i="2"/>
  <c r="X7653" i="2"/>
  <c r="X7589" i="2"/>
  <c r="X7525" i="2"/>
  <c r="X7461" i="2"/>
  <c r="X7397" i="2"/>
  <c r="X7333" i="2"/>
  <c r="Z7277" i="2"/>
  <c r="Z7213" i="2"/>
  <c r="Z7149" i="2"/>
  <c r="Z7085" i="2"/>
  <c r="Z7021" i="2"/>
  <c r="Z6957" i="2"/>
  <c r="Z6893" i="2"/>
  <c r="Z6829" i="2"/>
  <c r="Z6765" i="2"/>
  <c r="Z6701" i="2"/>
  <c r="Z6637" i="2"/>
  <c r="Z6573" i="2"/>
  <c r="Z6509" i="2"/>
  <c r="Z6445" i="2"/>
  <c r="Z6381" i="2"/>
  <c r="Z6317" i="2"/>
  <c r="Z6253" i="2"/>
  <c r="Z6189" i="2"/>
  <c r="Z6125" i="2"/>
  <c r="Z6061" i="2"/>
  <c r="Z5997" i="2"/>
  <c r="Z5933" i="2"/>
  <c r="Z5869" i="2"/>
  <c r="Y7166" i="2"/>
  <c r="Y7038" i="2"/>
  <c r="Y6910" i="2"/>
  <c r="Y6782" i="2"/>
  <c r="Y6654" i="2"/>
  <c r="Y6526" i="2"/>
  <c r="Y6398" i="2"/>
  <c r="Y6270" i="2"/>
  <c r="Y6142" i="2"/>
  <c r="Y6014" i="2"/>
  <c r="Y5886" i="2"/>
  <c r="X5780" i="2"/>
  <c r="X5716" i="2"/>
  <c r="X5652" i="2"/>
  <c r="X5588" i="2"/>
  <c r="X5524" i="2"/>
  <c r="X5460" i="2"/>
  <c r="Y7202" i="2"/>
  <c r="Y5776" i="2"/>
  <c r="Y5712" i="2"/>
  <c r="X5399" i="2"/>
  <c r="X5335" i="2"/>
  <c r="X5271" i="2"/>
  <c r="X5207" i="2"/>
  <c r="X5143" i="2"/>
  <c r="X5079" i="2"/>
  <c r="X5015" i="2"/>
  <c r="X4951" i="2"/>
  <c r="X4887" i="2"/>
  <c r="X4823" i="2"/>
  <c r="X4760" i="2"/>
  <c r="X4728" i="2"/>
  <c r="X4696" i="2"/>
  <c r="X4664" i="2"/>
  <c r="X4632" i="2"/>
  <c r="X4600" i="2"/>
  <c r="X4568" i="2"/>
  <c r="X4536" i="2"/>
  <c r="X4504" i="2"/>
  <c r="X4472" i="2"/>
  <c r="X4440" i="2"/>
  <c r="X4408" i="2"/>
  <c r="X4376" i="2"/>
  <c r="X4344" i="2"/>
  <c r="X4312" i="2"/>
  <c r="X4280" i="2"/>
  <c r="X4248" i="2"/>
  <c r="X4216" i="2"/>
  <c r="X4184" i="2"/>
  <c r="X4152" i="2"/>
  <c r="X4120" i="2"/>
  <c r="X4088" i="2"/>
  <c r="X4056" i="2"/>
  <c r="X4024" i="2"/>
  <c r="X3992" i="2"/>
  <c r="X3960" i="2"/>
  <c r="X3928" i="2"/>
  <c r="X3896" i="2"/>
  <c r="X3864" i="2"/>
  <c r="X3832" i="2"/>
  <c r="X3800" i="2"/>
  <c r="X3768" i="2"/>
  <c r="X3736" i="2"/>
  <c r="X3704" i="2"/>
  <c r="X3672" i="2"/>
  <c r="X3640" i="2"/>
  <c r="X3608" i="2"/>
  <c r="X3576" i="2"/>
  <c r="X3544" i="2"/>
  <c r="X3512" i="2"/>
  <c r="X3480" i="2"/>
  <c r="X3448" i="2"/>
  <c r="X3416" i="2"/>
  <c r="X3384" i="2"/>
  <c r="X3352" i="2"/>
  <c r="X3320" i="2"/>
  <c r="X3288" i="2"/>
  <c r="X3256" i="2"/>
  <c r="X3224" i="2"/>
  <c r="X3192" i="2"/>
  <c r="X3160" i="2"/>
  <c r="X3128" i="2"/>
  <c r="X3096" i="2"/>
  <c r="X3064" i="2"/>
  <c r="X3032" i="2"/>
  <c r="X3000" i="2"/>
  <c r="X2968" i="2"/>
  <c r="X2936" i="2"/>
  <c r="X2904" i="2"/>
  <c r="X2872" i="2"/>
  <c r="X2840" i="2"/>
  <c r="X2808" i="2"/>
  <c r="X2776" i="2"/>
  <c r="X2744" i="2"/>
  <c r="X2712" i="2"/>
  <c r="X2680" i="2"/>
  <c r="X2648" i="2"/>
  <c r="X2616" i="2"/>
  <c r="X2584" i="2"/>
  <c r="X2552" i="2"/>
  <c r="X2520" i="2"/>
  <c r="X2488" i="2"/>
  <c r="X2456" i="2"/>
  <c r="X2424" i="2"/>
  <c r="X2392" i="2"/>
  <c r="X2360" i="2"/>
  <c r="X2328" i="2"/>
  <c r="X2296" i="2"/>
  <c r="X2264" i="2"/>
  <c r="X2232" i="2"/>
  <c r="X2200" i="2"/>
  <c r="X2168" i="2"/>
  <c r="X2136" i="2"/>
  <c r="X2104" i="2"/>
  <c r="X2072" i="2"/>
  <c r="X2040" i="2"/>
  <c r="X2008" i="2"/>
  <c r="X1976" i="2"/>
  <c r="X1944" i="2"/>
  <c r="Z5411" i="2"/>
  <c r="Z5283" i="2"/>
  <c r="Z5155" i="2"/>
  <c r="Z5027" i="2"/>
  <c r="Z4899" i="2"/>
  <c r="Z4771" i="2"/>
  <c r="Y1903" i="2"/>
  <c r="Y1871" i="2"/>
  <c r="Y1839" i="2"/>
  <c r="Y1807" i="2"/>
  <c r="Y1775" i="2"/>
  <c r="Y1743" i="2"/>
  <c r="Y1711" i="2"/>
  <c r="Y1679" i="2"/>
  <c r="Y1647" i="2"/>
  <c r="Y1615" i="2"/>
  <c r="Y1583" i="2"/>
  <c r="Y1551" i="2"/>
  <c r="Y1519" i="2"/>
  <c r="Y1487" i="2"/>
  <c r="Y1455" i="2"/>
  <c r="Y1423" i="2"/>
  <c r="Y1391" i="2"/>
  <c r="Y1359" i="2"/>
  <c r="Y1327" i="2"/>
  <c r="Y1295" i="2"/>
  <c r="Y1263" i="2"/>
  <c r="Y1231" i="2"/>
  <c r="Y1199" i="2"/>
  <c r="Y1167" i="2"/>
  <c r="Y1135" i="2"/>
  <c r="Y1103" i="2"/>
  <c r="Y1071" i="2"/>
  <c r="Y1039" i="2"/>
  <c r="Y1007" i="2"/>
  <c r="Y975" i="2"/>
  <c r="Y943" i="2"/>
  <c r="Y911" i="2"/>
  <c r="Y879" i="2"/>
  <c r="Y847" i="2"/>
  <c r="Y815" i="2"/>
  <c r="Y783" i="2"/>
  <c r="Y751" i="2"/>
  <c r="Y719" i="2"/>
  <c r="Y687" i="2"/>
  <c r="Y655" i="2"/>
  <c r="Y623" i="2"/>
  <c r="Y591" i="2"/>
  <c r="Y559" i="2"/>
  <c r="Y527" i="2"/>
  <c r="Y495" i="2"/>
  <c r="Y463" i="2"/>
  <c r="Y431" i="2"/>
  <c r="Y399" i="2"/>
  <c r="Y367" i="2"/>
  <c r="Y335" i="2"/>
  <c r="Y303" i="2"/>
  <c r="Y271" i="2"/>
  <c r="Y239" i="2"/>
  <c r="Y207" i="2"/>
  <c r="Y175" i="2"/>
  <c r="Y143" i="2"/>
  <c r="Y111" i="2"/>
  <c r="X5456" i="2"/>
  <c r="X5424" i="2"/>
  <c r="X5392" i="2"/>
  <c r="X5360" i="2"/>
  <c r="X5328" i="2"/>
  <c r="X5296" i="2"/>
  <c r="X5264" i="2"/>
  <c r="X5232" i="2"/>
  <c r="X5200" i="2"/>
  <c r="X5168" i="2"/>
  <c r="X5136" i="2"/>
  <c r="X5104" i="2"/>
  <c r="X5072" i="2"/>
  <c r="X5040" i="2"/>
  <c r="X5008" i="2"/>
  <c r="X4976" i="2"/>
  <c r="X4944" i="2"/>
  <c r="X4912" i="2"/>
  <c r="X4880" i="2"/>
  <c r="X4848" i="2"/>
  <c r="X4816" i="2"/>
  <c r="X4784" i="2"/>
  <c r="Y4751" i="2"/>
  <c r="Y4719" i="2"/>
  <c r="Y4687" i="2"/>
  <c r="Y4655" i="2"/>
  <c r="Y4623" i="2"/>
  <c r="Y4591" i="2"/>
  <c r="Y4559" i="2"/>
  <c r="Y4527" i="2"/>
  <c r="Y4495" i="2"/>
  <c r="Y4463" i="2"/>
  <c r="Y4431" i="2"/>
  <c r="Y4399" i="2"/>
  <c r="Y4367" i="2"/>
  <c r="Y4335" i="2"/>
  <c r="Y4303" i="2"/>
  <c r="Y4271" i="2"/>
  <c r="Y4239" i="2"/>
  <c r="Y4207" i="2"/>
  <c r="Y4175" i="2"/>
  <c r="Y4143" i="2"/>
  <c r="Y4111" i="2"/>
  <c r="Y4079" i="2"/>
  <c r="Y4047" i="2"/>
  <c r="Y4015" i="2"/>
  <c r="Y3983" i="2"/>
  <c r="Y3951" i="2"/>
  <c r="Y3919" i="2"/>
  <c r="Y3887" i="2"/>
  <c r="Y3855" i="2"/>
  <c r="Y3823" i="2"/>
  <c r="Y3791" i="2"/>
  <c r="Y3759" i="2"/>
  <c r="Y3727" i="2"/>
  <c r="Y3695" i="2"/>
  <c r="Y3663" i="2"/>
  <c r="Y3631" i="2"/>
  <c r="Y3599" i="2"/>
  <c r="Y3567" i="2"/>
  <c r="Y3535" i="2"/>
  <c r="Y3503" i="2"/>
  <c r="Y3471" i="2"/>
  <c r="Y3439" i="2"/>
  <c r="Y3407" i="2"/>
  <c r="Y3375" i="2"/>
  <c r="Y3343" i="2"/>
  <c r="Y3311" i="2"/>
  <c r="Y3279" i="2"/>
  <c r="Y3247" i="2"/>
  <c r="Y3215" i="2"/>
  <c r="Y3183" i="2"/>
  <c r="Y3151" i="2"/>
  <c r="Y3119" i="2"/>
  <c r="Y3087" i="2"/>
  <c r="Y3055" i="2"/>
  <c r="Y3023" i="2"/>
  <c r="Y2991" i="2"/>
  <c r="Y2959" i="2"/>
  <c r="Y2927" i="2"/>
  <c r="Y2895" i="2"/>
  <c r="Y2863" i="2"/>
  <c r="Y2831" i="2"/>
  <c r="Y2799" i="2"/>
  <c r="Y2767" i="2"/>
  <c r="Y2735" i="2"/>
  <c r="Y2703" i="2"/>
  <c r="Y2671" i="2"/>
  <c r="Y2639" i="2"/>
  <c r="Y2607" i="2"/>
  <c r="Y2575" i="2"/>
  <c r="Y2543" i="2"/>
  <c r="Y2511" i="2"/>
  <c r="Y2479" i="2"/>
  <c r="Y2447" i="2"/>
  <c r="Y2415" i="2"/>
  <c r="Y2383" i="2"/>
  <c r="Y2351" i="2"/>
  <c r="Y2319" i="2"/>
  <c r="Y2287" i="2"/>
  <c r="Y2255" i="2"/>
  <c r="Y2223" i="2"/>
  <c r="Y2191" i="2"/>
  <c r="Y2159" i="2"/>
  <c r="Y2127" i="2"/>
  <c r="Y2095" i="2"/>
  <c r="Y2063" i="2"/>
  <c r="Y2031" i="2"/>
  <c r="Y1999" i="2"/>
  <c r="Y1967" i="2"/>
  <c r="Y1935" i="2"/>
  <c r="X1909" i="2"/>
  <c r="X1893" i="2"/>
  <c r="X1877" i="2"/>
  <c r="X1861" i="2"/>
  <c r="X1845" i="2"/>
  <c r="X1829" i="2"/>
  <c r="X1813" i="2"/>
  <c r="X1797" i="2"/>
  <c r="X1781" i="2"/>
  <c r="X1765" i="2"/>
  <c r="X1749" i="2"/>
  <c r="X1733" i="2"/>
  <c r="X1717" i="2"/>
  <c r="X1701" i="2"/>
  <c r="X1685" i="2"/>
  <c r="X1669" i="2"/>
  <c r="X1653" i="2"/>
  <c r="X1637" i="2"/>
  <c r="X1621" i="2"/>
  <c r="X1605" i="2"/>
  <c r="X1589" i="2"/>
  <c r="X1573" i="2"/>
  <c r="X1557" i="2"/>
  <c r="X1541" i="2"/>
  <c r="X1525" i="2"/>
  <c r="X1509" i="2"/>
  <c r="X1493" i="2"/>
  <c r="X1477" i="2"/>
  <c r="X1461" i="2"/>
  <c r="X1445" i="2"/>
  <c r="X1429" i="2"/>
  <c r="X1413" i="2"/>
  <c r="X1397" i="2"/>
  <c r="X1381" i="2"/>
  <c r="X1365" i="2"/>
  <c r="X1349" i="2"/>
  <c r="X1333" i="2"/>
  <c r="X1317" i="2"/>
  <c r="X1301" i="2"/>
  <c r="X1285" i="2"/>
  <c r="X1269" i="2"/>
  <c r="X1253" i="2"/>
  <c r="X1237" i="2"/>
  <c r="X1221" i="2"/>
  <c r="X1205" i="2"/>
  <c r="X1189" i="2"/>
  <c r="X1173" i="2"/>
  <c r="X1157" i="2"/>
  <c r="X1141" i="2"/>
  <c r="X1125" i="2"/>
  <c r="X1109" i="2"/>
  <c r="X1093" i="2"/>
  <c r="X1077" i="2"/>
  <c r="X1061" i="2"/>
  <c r="Z1051" i="2"/>
  <c r="Z1043" i="2"/>
  <c r="Z1035" i="2"/>
  <c r="Z1027" i="2"/>
  <c r="Z1019" i="2"/>
  <c r="Z1011" i="2"/>
  <c r="Z1003" i="2"/>
  <c r="Z995" i="2"/>
  <c r="Z987" i="2"/>
  <c r="Z979" i="2"/>
  <c r="Z971" i="2"/>
  <c r="Z963" i="2"/>
  <c r="Z955" i="2"/>
  <c r="Z947" i="2"/>
  <c r="Z939" i="2"/>
  <c r="Z931" i="2"/>
  <c r="Z923" i="2"/>
  <c r="Z915" i="2"/>
  <c r="Z907" i="2"/>
  <c r="Z899" i="2"/>
  <c r="Z891" i="2"/>
  <c r="Z883" i="2"/>
  <c r="Z875" i="2"/>
  <c r="Z867" i="2"/>
  <c r="Z859" i="2"/>
  <c r="Z851" i="2"/>
  <c r="Z843" i="2"/>
  <c r="Z835" i="2"/>
  <c r="Z827" i="2"/>
  <c r="Z819" i="2"/>
  <c r="Z811" i="2"/>
  <c r="Z803" i="2"/>
  <c r="Z795" i="2"/>
  <c r="Z787" i="2"/>
  <c r="Z779" i="2"/>
  <c r="Z771" i="2"/>
  <c r="Z763" i="2"/>
  <c r="Z755" i="2"/>
  <c r="Z747" i="2"/>
  <c r="Z739" i="2"/>
  <c r="Z731" i="2"/>
  <c r="Z723" i="2"/>
  <c r="Z715" i="2"/>
  <c r="Z707" i="2"/>
  <c r="Z699" i="2"/>
  <c r="Z691" i="2"/>
  <c r="Z683" i="2"/>
  <c r="Z675" i="2"/>
  <c r="Z667" i="2"/>
  <c r="Z659" i="2"/>
  <c r="Z651" i="2"/>
  <c r="Z643" i="2"/>
  <c r="Z635" i="2"/>
  <c r="Z627" i="2"/>
  <c r="Z619" i="2"/>
  <c r="Z611" i="2"/>
  <c r="Z603" i="2"/>
  <c r="Z595" i="2"/>
  <c r="Z587" i="2"/>
  <c r="Z579" i="2"/>
  <c r="Z571" i="2"/>
  <c r="Z563" i="2"/>
  <c r="Z555" i="2"/>
  <c r="Z547" i="2"/>
  <c r="Z539" i="2"/>
  <c r="Z531" i="2"/>
  <c r="Z523" i="2"/>
  <c r="Z515" i="2"/>
  <c r="Z507" i="2"/>
  <c r="Z499" i="2"/>
  <c r="Z491" i="2"/>
  <c r="Z483" i="2"/>
  <c r="Z475" i="2"/>
  <c r="Z467" i="2"/>
  <c r="Z459" i="2"/>
  <c r="Z451" i="2"/>
  <c r="Z443" i="2"/>
  <c r="Z435" i="2"/>
  <c r="Z427" i="2"/>
  <c r="Z419" i="2"/>
  <c r="Z411" i="2"/>
  <c r="Z403" i="2"/>
  <c r="Z395" i="2"/>
  <c r="Z387" i="2"/>
  <c r="Z379" i="2"/>
  <c r="Z371" i="2"/>
  <c r="Z363" i="2"/>
  <c r="Z355" i="2"/>
  <c r="Z347" i="2"/>
  <c r="Z339" i="2"/>
  <c r="Z331" i="2"/>
  <c r="Z323" i="2"/>
  <c r="Z315" i="2"/>
  <c r="Z307" i="2"/>
  <c r="Z299" i="2"/>
  <c r="Z291" i="2"/>
  <c r="Z283" i="2"/>
  <c r="Z275" i="2"/>
  <c r="Z267" i="2"/>
  <c r="Z259" i="2"/>
  <c r="Z251" i="2"/>
  <c r="Z243" i="2"/>
  <c r="Z235" i="2"/>
  <c r="Z227" i="2"/>
  <c r="Z219" i="2"/>
  <c r="X211" i="2"/>
  <c r="X195" i="2"/>
  <c r="Z177" i="2"/>
  <c r="Z161" i="2"/>
  <c r="Z145" i="2"/>
  <c r="Z129" i="2"/>
  <c r="Z113" i="2"/>
  <c r="Z97" i="2"/>
  <c r="X196" i="2"/>
  <c r="X10247" i="2"/>
  <c r="Z9883" i="2"/>
  <c r="Y9739" i="2"/>
  <c r="Y9996" i="2"/>
  <c r="Z9658" i="2"/>
  <c r="Y9704" i="2"/>
  <c r="Z9575" i="2"/>
  <c r="Z9447" i="2"/>
  <c r="Y9571" i="2"/>
  <c r="Y9437" i="2"/>
  <c r="Y9309" i="2"/>
  <c r="Y9181" i="2"/>
  <c r="Y9053" i="2"/>
  <c r="X10293" i="2"/>
  <c r="Z9745" i="2"/>
  <c r="Z9522" i="2"/>
  <c r="Z9329" i="2"/>
  <c r="Z9201" i="2"/>
  <c r="Z9073" i="2"/>
  <c r="Z8956" i="2"/>
  <c r="Z8892" i="2"/>
  <c r="Z8828" i="2"/>
  <c r="Z8764" i="2"/>
  <c r="Z8700" i="2"/>
  <c r="Z8636" i="2"/>
  <c r="Z8572" i="2"/>
  <c r="Z8508" i="2"/>
  <c r="Z8444" i="2"/>
  <c r="Z8380" i="2"/>
  <c r="Z8316" i="2"/>
  <c r="Z8252" i="2"/>
  <c r="Z10261" i="2"/>
  <c r="Z9735" i="2"/>
  <c r="Z9516" i="2"/>
  <c r="Z9326" i="2"/>
  <c r="Z9198" i="2"/>
  <c r="Z9070" i="2"/>
  <c r="Y8923" i="2"/>
  <c r="Y8795" i="2"/>
  <c r="Y8667" i="2"/>
  <c r="Y8539" i="2"/>
  <c r="Y8411" i="2"/>
  <c r="Y8283" i="2"/>
  <c r="Z8885" i="2"/>
  <c r="Z8757" i="2"/>
  <c r="Z8629" i="2"/>
  <c r="Z8501" i="2"/>
  <c r="Z8373" i="2"/>
  <c r="Z8245" i="2"/>
  <c r="Y8118" i="2"/>
  <c r="Y7990" i="2"/>
  <c r="Y7862" i="2"/>
  <c r="Y7734" i="2"/>
  <c r="Y7648" i="2"/>
  <c r="Y7584" i="2"/>
  <c r="Y7520" i="2"/>
  <c r="Y7456" i="2"/>
  <c r="Z8217" i="2"/>
  <c r="Z8153" i="2"/>
  <c r="Z8089" i="2"/>
  <c r="Z8025" i="2"/>
  <c r="Z7961" i="2"/>
  <c r="Z7897" i="2"/>
  <c r="Z7833" i="2"/>
  <c r="Z7769" i="2"/>
  <c r="Z7705" i="2"/>
  <c r="Z7641" i="2"/>
  <c r="Z7577" i="2"/>
  <c r="Z7513" i="2"/>
  <c r="Z7449" i="2"/>
  <c r="Z7385" i="2"/>
  <c r="Y7407" i="2"/>
  <c r="Z7308" i="2"/>
  <c r="Z7244" i="2"/>
  <c r="Z7180" i="2"/>
  <c r="Z7140" i="2"/>
  <c r="Z7108" i="2"/>
  <c r="Z7076" i="2"/>
  <c r="Z7044" i="2"/>
  <c r="Z7012" i="2"/>
  <c r="Z6980" i="2"/>
  <c r="Z6948" i="2"/>
  <c r="Z6916" i="2"/>
  <c r="Z6884" i="2"/>
  <c r="Z6852" i="2"/>
  <c r="Z6820" i="2"/>
  <c r="Z6788" i="2"/>
  <c r="Z6756" i="2"/>
  <c r="Z6724" i="2"/>
  <c r="Z6692" i="2"/>
  <c r="Z6660" i="2"/>
  <c r="Z6628" i="2"/>
  <c r="Z6596" i="2"/>
  <c r="Z6564" i="2"/>
  <c r="Z6532" i="2"/>
  <c r="Z6500" i="2"/>
  <c r="Z6468" i="2"/>
  <c r="Z6436" i="2"/>
  <c r="Z6404" i="2"/>
  <c r="Z6372" i="2"/>
  <c r="Z6340" i="2"/>
  <c r="Z6308" i="2"/>
  <c r="Z6276" i="2"/>
  <c r="Z6244" i="2"/>
  <c r="Z6212" i="2"/>
  <c r="Z6180" i="2"/>
  <c r="Z6148" i="2"/>
  <c r="Z6116" i="2"/>
  <c r="Z6084" i="2"/>
  <c r="Z6052" i="2"/>
  <c r="Z6020" i="2"/>
  <c r="Z5988" i="2"/>
  <c r="Z5956" i="2"/>
  <c r="Z5924" i="2"/>
  <c r="Z5892" i="2"/>
  <c r="Z5860" i="2"/>
  <c r="Z5828" i="2"/>
  <c r="Y7364" i="2"/>
  <c r="Y7299" i="2"/>
  <c r="Y7235" i="2"/>
  <c r="Y7171" i="2"/>
  <c r="Y7107" i="2"/>
  <c r="Y7043" i="2"/>
  <c r="Y6979" i="2"/>
  <c r="Y6915" i="2"/>
  <c r="Y6851" i="2"/>
  <c r="Y6787" i="2"/>
  <c r="Y6723" i="2"/>
  <c r="Y6659" i="2"/>
  <c r="Y6595" i="2"/>
  <c r="Y6531" i="2"/>
  <c r="Y6467" i="2"/>
  <c r="Y6403" i="2"/>
  <c r="Y6339" i="2"/>
  <c r="Y6275" i="2"/>
  <c r="Y6211" i="2"/>
  <c r="Y6147" i="2"/>
  <c r="Y6083" i="2"/>
  <c r="Y6019" i="2"/>
  <c r="Y5955" i="2"/>
  <c r="Y5891" i="2"/>
  <c r="Y5827" i="2"/>
  <c r="Z5792" i="2"/>
  <c r="Z5760" i="2"/>
  <c r="Z5728" i="2"/>
  <c r="Z5696" i="2"/>
  <c r="Z5664" i="2"/>
  <c r="Z5632" i="2"/>
  <c r="Z5600" i="2"/>
  <c r="Z5568" i="2"/>
  <c r="Z5536" i="2"/>
  <c r="Z5504" i="2"/>
  <c r="Z5472" i="2"/>
  <c r="X10001" i="2"/>
  <c r="X9726" i="2"/>
  <c r="Z9592" i="2"/>
  <c r="X9432" i="2"/>
  <c r="X9279" i="2"/>
  <c r="X9151" i="2"/>
  <c r="X9023" i="2"/>
  <c r="Y8916" i="2"/>
  <c r="Y8788" i="2"/>
  <c r="Y8660" i="2"/>
  <c r="Y8532" i="2"/>
  <c r="Y8404" i="2"/>
  <c r="Y8276" i="2"/>
  <c r="Z8923" i="2"/>
  <c r="Z8795" i="2"/>
  <c r="Z8667" i="2"/>
  <c r="Z8539" i="2"/>
  <c r="Z8411" i="2"/>
  <c r="Z8283" i="2"/>
  <c r="Y8111" i="2"/>
  <c r="Y7983" i="2"/>
  <c r="Y7855" i="2"/>
  <c r="Y7727" i="2"/>
  <c r="Z8172" i="2"/>
  <c r="Z8108" i="2"/>
  <c r="Z8044" i="2"/>
  <c r="Z7980" i="2"/>
  <c r="Z7916" i="2"/>
  <c r="Z7852" i="2"/>
  <c r="Z7788" i="2"/>
  <c r="Z7724" i="2"/>
  <c r="Z7660" i="2"/>
  <c r="Z7596" i="2"/>
  <c r="Z7532" i="2"/>
  <c r="Z7468" i="2"/>
  <c r="Z7404" i="2"/>
  <c r="Z7340" i="2"/>
  <c r="Z7263" i="2"/>
  <c r="Z7199" i="2"/>
  <c r="Z7135" i="2"/>
  <c r="Z7071" i="2"/>
  <c r="Z7007" i="2"/>
  <c r="Z6943" i="2"/>
  <c r="Z6879" i="2"/>
  <c r="Z6815" i="2"/>
  <c r="Z6751" i="2"/>
  <c r="Z6687" i="2"/>
  <c r="Z6623" i="2"/>
  <c r="Z6559" i="2"/>
  <c r="Z6495" i="2"/>
  <c r="Z6431" i="2"/>
  <c r="Z6367" i="2"/>
  <c r="Z6303" i="2"/>
  <c r="Z6239" i="2"/>
  <c r="Z6175" i="2"/>
  <c r="Z6111" i="2"/>
  <c r="Z6047" i="2"/>
  <c r="Z5983" i="2"/>
  <c r="Z5919" i="2"/>
  <c r="Z5855" i="2"/>
  <c r="Y7188" i="2"/>
  <c r="Y7060" i="2"/>
  <c r="Y6932" i="2"/>
  <c r="Y6804" i="2"/>
  <c r="Y6676" i="2"/>
  <c r="Y6548" i="2"/>
  <c r="Y6420" i="2"/>
  <c r="Y6292" i="2"/>
  <c r="Y6164" i="2"/>
  <c r="Y6036" i="2"/>
  <c r="Y5908" i="2"/>
  <c r="Z5787" i="2"/>
  <c r="Z5723" i="2"/>
  <c r="Z5659" i="2"/>
  <c r="Z5595" i="2"/>
  <c r="Z5531" i="2"/>
  <c r="Z5467" i="2"/>
  <c r="Y7224" i="2"/>
  <c r="Y5787" i="2"/>
  <c r="Y5723" i="2"/>
  <c r="Y5682" i="2"/>
  <c r="Y5650" i="2"/>
  <c r="Y5618" i="2"/>
  <c r="Y5586" i="2"/>
  <c r="Y5554" i="2"/>
  <c r="Y5522" i="2"/>
  <c r="Y5490" i="2"/>
  <c r="Y5458" i="2"/>
  <c r="Y5426" i="2"/>
  <c r="Y5394" i="2"/>
  <c r="Y5362" i="2"/>
  <c r="Y5330" i="2"/>
  <c r="Y5298" i="2"/>
  <c r="Y5266" i="2"/>
  <c r="Y5234" i="2"/>
  <c r="Y5202" i="2"/>
  <c r="Y5170" i="2"/>
  <c r="Y5138" i="2"/>
  <c r="Y5106" i="2"/>
  <c r="Y5074" i="2"/>
  <c r="Y5042" i="2"/>
  <c r="Y5010" i="2"/>
  <c r="Y4978" i="2"/>
  <c r="Y4946" i="2"/>
  <c r="Y4914" i="2"/>
  <c r="Y4882" i="2"/>
  <c r="Y4850" i="2"/>
  <c r="Y4818" i="2"/>
  <c r="Y4786" i="2"/>
  <c r="X5449" i="2"/>
  <c r="X5385" i="2"/>
  <c r="X5321" i="2"/>
  <c r="X5257" i="2"/>
  <c r="X5193" i="2"/>
  <c r="X5129" i="2"/>
  <c r="X5065" i="2"/>
  <c r="X5001" i="2"/>
  <c r="X4937" i="2"/>
  <c r="X4873" i="2"/>
  <c r="X4809" i="2"/>
  <c r="X4753" i="2"/>
  <c r="X4721" i="2"/>
  <c r="X4689" i="2"/>
  <c r="X4657" i="2"/>
  <c r="X4625" i="2"/>
  <c r="X4593" i="2"/>
  <c r="X4561" i="2"/>
  <c r="X4529" i="2"/>
  <c r="X4497" i="2"/>
  <c r="X4465" i="2"/>
  <c r="X4433" i="2"/>
  <c r="X4401" i="2"/>
  <c r="X4369" i="2"/>
  <c r="X4337" i="2"/>
  <c r="X4305" i="2"/>
  <c r="X4273" i="2"/>
  <c r="X4241" i="2"/>
  <c r="X4209" i="2"/>
  <c r="X4177" i="2"/>
  <c r="X4145" i="2"/>
  <c r="X4113" i="2"/>
  <c r="X4081" i="2"/>
  <c r="X4049" i="2"/>
  <c r="X4017" i="2"/>
  <c r="X3985" i="2"/>
  <c r="X3953" i="2"/>
  <c r="X3921" i="2"/>
  <c r="X3889" i="2"/>
  <c r="X3857" i="2"/>
  <c r="X3825" i="2"/>
  <c r="X3793" i="2"/>
  <c r="X3761" i="2"/>
  <c r="X3729" i="2"/>
  <c r="X3697" i="2"/>
  <c r="X3665" i="2"/>
  <c r="X3633" i="2"/>
  <c r="X3601" i="2"/>
  <c r="X3569" i="2"/>
  <c r="X3537" i="2"/>
  <c r="X3505" i="2"/>
  <c r="X3473" i="2"/>
  <c r="X3441" i="2"/>
  <c r="X3409" i="2"/>
  <c r="X3377" i="2"/>
  <c r="X3345" i="2"/>
  <c r="X3313" i="2"/>
  <c r="X3281" i="2"/>
  <c r="X3249" i="2"/>
  <c r="X3217" i="2"/>
  <c r="X3185" i="2"/>
  <c r="X3153" i="2"/>
  <c r="X3121" i="2"/>
  <c r="Z3090" i="2"/>
  <c r="Z3074" i="2"/>
  <c r="Z3058" i="2"/>
  <c r="Z3042" i="2"/>
  <c r="Z3026" i="2"/>
  <c r="Z3010" i="2"/>
  <c r="Z2994" i="2"/>
  <c r="Z2978" i="2"/>
  <c r="Z2962" i="2"/>
  <c r="Z2946" i="2"/>
  <c r="Z2930" i="2"/>
  <c r="Z2914" i="2"/>
  <c r="Z2898" i="2"/>
  <c r="Z2882" i="2"/>
  <c r="Z2866" i="2"/>
  <c r="Z2850" i="2"/>
  <c r="Z2834" i="2"/>
  <c r="Z2818" i="2"/>
  <c r="Z2802" i="2"/>
  <c r="Z2786" i="2"/>
  <c r="Z2770" i="2"/>
  <c r="Z2754" i="2"/>
  <c r="Z2738" i="2"/>
  <c r="Z2722" i="2"/>
  <c r="Z2706" i="2"/>
  <c r="Z2690" i="2"/>
  <c r="Z2674" i="2"/>
  <c r="Z2658" i="2"/>
  <c r="Z2642" i="2"/>
  <c r="Z2626" i="2"/>
  <c r="Z2610" i="2"/>
  <c r="Z2594" i="2"/>
  <c r="Z2578" i="2"/>
  <c r="Z2562" i="2"/>
  <c r="Z2546" i="2"/>
  <c r="Z2530" i="2"/>
  <c r="Z2514" i="2"/>
  <c r="Z2498" i="2"/>
  <c r="Z2482" i="2"/>
  <c r="Z2466" i="2"/>
  <c r="Z2450" i="2"/>
  <c r="Z2434" i="2"/>
  <c r="Z2418" i="2"/>
  <c r="Z2402" i="2"/>
  <c r="Z2386" i="2"/>
  <c r="Z2370" i="2"/>
  <c r="Z2354" i="2"/>
  <c r="Z2338" i="2"/>
  <c r="Z2322" i="2"/>
  <c r="Z2306" i="2"/>
  <c r="Z2290" i="2"/>
  <c r="Z2274" i="2"/>
  <c r="Z2258" i="2"/>
  <c r="Z2242" i="2"/>
  <c r="Z2226" i="2"/>
  <c r="Z2210" i="2"/>
  <c r="Z2194" i="2"/>
  <c r="Z2178" i="2"/>
  <c r="Z2162" i="2"/>
  <c r="Z2146" i="2"/>
  <c r="Z2130" i="2"/>
  <c r="Z2114" i="2"/>
  <c r="Z2098" i="2"/>
  <c r="Z2082" i="2"/>
  <c r="Z2066" i="2"/>
  <c r="Z2050" i="2"/>
  <c r="Z2034" i="2"/>
  <c r="Z2018" i="2"/>
  <c r="Z2002" i="2"/>
  <c r="Z1986" i="2"/>
  <c r="Z1970" i="2"/>
  <c r="Z1954" i="2"/>
  <c r="Z1938" i="2"/>
  <c r="Z1922" i="2"/>
  <c r="Z5409" i="2"/>
  <c r="Z5345" i="2"/>
  <c r="Z5281" i="2"/>
  <c r="Z5217" i="2"/>
  <c r="Z5153" i="2"/>
  <c r="Z5089" i="2"/>
  <c r="Z5025" i="2"/>
  <c r="Z4961" i="2"/>
  <c r="Z4897" i="2"/>
  <c r="Z4833" i="2"/>
  <c r="Z4769" i="2"/>
  <c r="Y4254" i="2"/>
  <c r="Y4222" i="2"/>
  <c r="Y4190" i="2"/>
  <c r="Y4158" i="2"/>
  <c r="Y4126" i="2"/>
  <c r="Y4094" i="2"/>
  <c r="Y4062" i="2"/>
  <c r="Y4030" i="2"/>
  <c r="Y3998" i="2"/>
  <c r="Y3966" i="2"/>
  <c r="Y3934" i="2"/>
  <c r="Y3902" i="2"/>
  <c r="Y3870" i="2"/>
  <c r="Y3838" i="2"/>
  <c r="Y3806" i="2"/>
  <c r="Y3774" i="2"/>
  <c r="Y3742" i="2"/>
  <c r="Z78" i="2"/>
  <c r="Z62" i="2"/>
  <c r="Z46" i="2"/>
  <c r="Y4746" i="2"/>
  <c r="Y4714" i="2"/>
  <c r="Y4682" i="2"/>
  <c r="Y4650" i="2"/>
  <c r="Y4618" i="2"/>
  <c r="Y4586" i="2"/>
  <c r="Y4554" i="2"/>
  <c r="Y4522" i="2"/>
  <c r="Y4490" i="2"/>
  <c r="Y4458" i="2"/>
  <c r="Y4426" i="2"/>
  <c r="Y4394" i="2"/>
  <c r="Y4362" i="2"/>
  <c r="Y4330" i="2"/>
  <c r="Y4298" i="2"/>
  <c r="Y3722" i="2"/>
  <c r="Y3690" i="2"/>
  <c r="Y3658" i="2"/>
  <c r="Y3626" i="2"/>
  <c r="Y3594" i="2"/>
  <c r="Y3562" i="2"/>
  <c r="Y3530" i="2"/>
  <c r="Y3498" i="2"/>
  <c r="Y3466" i="2"/>
  <c r="Y3434" i="2"/>
  <c r="Y3402" i="2"/>
  <c r="Y3370" i="2"/>
  <c r="Y3338" i="2"/>
  <c r="Y3306" i="2"/>
  <c r="Y3274" i="2"/>
  <c r="Y3242" i="2"/>
  <c r="Y3210" i="2"/>
  <c r="Y3178" i="2"/>
  <c r="Y3146" i="2"/>
  <c r="Y3114" i="2"/>
  <c r="Y3082" i="2"/>
  <c r="Y3050" i="2"/>
  <c r="Y3018" i="2"/>
  <c r="Y2986" i="2"/>
  <c r="Y2954" i="2"/>
  <c r="Y2922" i="2"/>
  <c r="Y2890" i="2"/>
  <c r="Y2858" i="2"/>
  <c r="Y2826" i="2"/>
  <c r="Y2794" i="2"/>
  <c r="Y2762" i="2"/>
  <c r="Y2730" i="2"/>
  <c r="Y2698" i="2"/>
  <c r="Y2666" i="2"/>
  <c r="Y2634" i="2"/>
  <c r="Y2602" i="2"/>
  <c r="Y2570" i="2"/>
  <c r="Y2538" i="2"/>
  <c r="Y2506" i="2"/>
  <c r="Y2474" i="2"/>
  <c r="Y2442" i="2"/>
  <c r="Y2410" i="2"/>
  <c r="Y2378" i="2"/>
  <c r="Y2346" i="2"/>
  <c r="Y2314" i="2"/>
  <c r="Y2282" i="2"/>
  <c r="Y2250" i="2"/>
  <c r="Y2218" i="2"/>
  <c r="Y2186" i="2"/>
  <c r="Y2154" i="2"/>
  <c r="Y2122" i="2"/>
  <c r="Y2090" i="2"/>
  <c r="Y2058" i="2"/>
  <c r="Y2026" i="2"/>
  <c r="Y1994" i="2"/>
  <c r="Y1962" i="2"/>
  <c r="Y1930" i="2"/>
  <c r="Z1907" i="2"/>
  <c r="Z1891" i="2"/>
  <c r="Z1875" i="2"/>
  <c r="Z1859" i="2"/>
  <c r="Z1843" i="2"/>
  <c r="Z1827" i="2"/>
  <c r="Z1811" i="2"/>
  <c r="Z1795" i="2"/>
  <c r="Z1779" i="2"/>
  <c r="Z1763" i="2"/>
  <c r="Z1747" i="2"/>
  <c r="Z1731" i="2"/>
  <c r="Z1715" i="2"/>
  <c r="Z1699" i="2"/>
  <c r="Z1683" i="2"/>
  <c r="Z1667" i="2"/>
  <c r="Z1651" i="2"/>
  <c r="Z1635" i="2"/>
  <c r="Z1619" i="2"/>
  <c r="Z1603" i="2"/>
  <c r="Z1587" i="2"/>
  <c r="Z1571" i="2"/>
  <c r="Z1555" i="2"/>
  <c r="Z1539" i="2"/>
  <c r="Z1523" i="2"/>
  <c r="Z1507" i="2"/>
  <c r="Z1491" i="2"/>
  <c r="Z1475" i="2"/>
  <c r="Z1459" i="2"/>
  <c r="Z1443" i="2"/>
  <c r="Z1427" i="2"/>
  <c r="Z1411" i="2"/>
  <c r="Z1395" i="2"/>
  <c r="Z1379" i="2"/>
  <c r="Z1363" i="2"/>
  <c r="Z1347" i="2"/>
  <c r="Z1331" i="2"/>
  <c r="Z1315" i="2"/>
  <c r="Z1299" i="2"/>
  <c r="Z1283" i="2"/>
  <c r="Z1267" i="2"/>
  <c r="Z1251" i="2"/>
  <c r="Z1235" i="2"/>
  <c r="Z1219" i="2"/>
  <c r="Z1203" i="2"/>
  <c r="Z1187" i="2"/>
  <c r="Z1171" i="2"/>
  <c r="Z1155" i="2"/>
  <c r="Z1139" i="2"/>
  <c r="Z1123" i="2"/>
  <c r="Z1107" i="2"/>
  <c r="Z1091" i="2"/>
  <c r="Z1075" i="2"/>
  <c r="Z1059" i="2"/>
  <c r="Z9837" i="2"/>
  <c r="Y9683" i="2"/>
  <c r="X9483" i="2"/>
  <c r="Z9352" i="2"/>
  <c r="Z9224" i="2"/>
  <c r="Z9096" i="2"/>
  <c r="Y8962" i="2"/>
  <c r="Y8834" i="2"/>
  <c r="Y8706" i="2"/>
  <c r="Y8578" i="2"/>
  <c r="Y8450" i="2"/>
  <c r="Y8322" i="2"/>
  <c r="X8954" i="2"/>
  <c r="X8826" i="2"/>
  <c r="X8698" i="2"/>
  <c r="X8570" i="2"/>
  <c r="X8442" i="2"/>
  <c r="X8314" i="2"/>
  <c r="Y8221" i="2"/>
  <c r="Y8093" i="2"/>
  <c r="Y7965" i="2"/>
  <c r="Y7837" i="2"/>
  <c r="Y7709" i="2"/>
  <c r="Z8166" i="2"/>
  <c r="Z8102" i="2"/>
  <c r="Z8038" i="2"/>
  <c r="Z7974" i="2"/>
  <c r="Z7910" i="2"/>
  <c r="Z7846" i="2"/>
  <c r="Z7782" i="2"/>
  <c r="Z7718" i="2"/>
  <c r="Z7654" i="2"/>
  <c r="Z7590" i="2"/>
  <c r="Z7526" i="2"/>
  <c r="Z7462" i="2"/>
  <c r="Z7398" i="2"/>
  <c r="Z7334" i="2"/>
  <c r="X7300" i="2"/>
  <c r="X7236" i="2"/>
  <c r="X7172" i="2"/>
  <c r="X7108" i="2"/>
  <c r="X7044" i="2"/>
  <c r="X6980" i="2"/>
  <c r="X6916" i="2"/>
  <c r="X6852" i="2"/>
  <c r="X6788" i="2"/>
  <c r="X6724" i="2"/>
  <c r="X6660" i="2"/>
  <c r="X6596" i="2"/>
  <c r="X6532" i="2"/>
  <c r="X6468" i="2"/>
  <c r="X6404" i="2"/>
  <c r="X6340" i="2"/>
  <c r="X6276" i="2"/>
  <c r="X6212" i="2"/>
  <c r="X6148" i="2"/>
  <c r="X6084" i="2"/>
  <c r="X6020" i="2"/>
  <c r="X5956" i="2"/>
  <c r="X5892" i="2"/>
  <c r="X5828" i="2"/>
  <c r="Y7106" i="2"/>
  <c r="Y6978" i="2"/>
  <c r="Y6850" i="2"/>
  <c r="Y6722" i="2"/>
  <c r="Y6594" i="2"/>
  <c r="Y6466" i="2"/>
  <c r="Y6338" i="2"/>
  <c r="Y6210" i="2"/>
  <c r="Y6082" i="2"/>
  <c r="Y5954" i="2"/>
  <c r="Y5826" i="2"/>
  <c r="X5760" i="2"/>
  <c r="X5696" i="2"/>
  <c r="X5632" i="2"/>
  <c r="X5568" i="2"/>
  <c r="X5504" i="2"/>
  <c r="Y7270" i="2"/>
  <c r="Y5810" i="2"/>
  <c r="Y5746" i="2"/>
  <c r="X5443" i="2"/>
  <c r="X5379" i="2"/>
  <c r="X5315" i="2"/>
  <c r="X5251" i="2"/>
  <c r="X5187" i="2"/>
  <c r="X5123" i="2"/>
  <c r="X5059" i="2"/>
  <c r="X4995" i="2"/>
  <c r="X4931" i="2"/>
  <c r="X4867" i="2"/>
  <c r="X4803" i="2"/>
  <c r="Z4739" i="2"/>
  <c r="Z4707" i="2"/>
  <c r="Z4675" i="2"/>
  <c r="Z4643" i="2"/>
  <c r="Z4611" i="2"/>
  <c r="Z4579" i="2"/>
  <c r="Z4547" i="2"/>
  <c r="Z4515" i="2"/>
  <c r="Z4483" i="2"/>
  <c r="Z4451" i="2"/>
  <c r="Z4419" i="2"/>
  <c r="Z4387" i="2"/>
  <c r="Z4355" i="2"/>
  <c r="Z4323" i="2"/>
  <c r="Z4291" i="2"/>
  <c r="Z4259" i="2"/>
  <c r="Z4227" i="2"/>
  <c r="Z4195" i="2"/>
  <c r="Z4163" i="2"/>
  <c r="Z4131" i="2"/>
  <c r="Z4099" i="2"/>
  <c r="Z4067" i="2"/>
  <c r="Z4035" i="2"/>
  <c r="Z4003" i="2"/>
  <c r="Z3971" i="2"/>
  <c r="Z3939" i="2"/>
  <c r="Z3907" i="2"/>
  <c r="Z3875" i="2"/>
  <c r="Z3843" i="2"/>
  <c r="Z3811" i="2"/>
  <c r="Z3779" i="2"/>
  <c r="Z3747" i="2"/>
  <c r="Z3715" i="2"/>
  <c r="Z3683" i="2"/>
  <c r="Z3651" i="2"/>
  <c r="Z3619" i="2"/>
  <c r="Z3587" i="2"/>
  <c r="Z3555" i="2"/>
  <c r="Z3523" i="2"/>
  <c r="Z3491" i="2"/>
  <c r="Z3459" i="2"/>
  <c r="Z3427" i="2"/>
  <c r="Z3395" i="2"/>
  <c r="Z3363" i="2"/>
  <c r="Z3331" i="2"/>
  <c r="Z3299" i="2"/>
  <c r="Z3267" i="2"/>
  <c r="Z3235" i="2"/>
  <c r="Z3203" i="2"/>
  <c r="Z3171" i="2"/>
  <c r="Z3139" i="2"/>
  <c r="Z3107" i="2"/>
  <c r="Z3075" i="2"/>
  <c r="Z3043" i="2"/>
  <c r="Z3011" i="2"/>
  <c r="Z2979" i="2"/>
  <c r="Z2947" i="2"/>
  <c r="Z2915" i="2"/>
  <c r="Z2883" i="2"/>
  <c r="Z2851" i="2"/>
  <c r="Z2819" i="2"/>
  <c r="Z2787" i="2"/>
  <c r="Z2755" i="2"/>
  <c r="Z2723" i="2"/>
  <c r="Z2691" i="2"/>
  <c r="Z2659" i="2"/>
  <c r="Z2627" i="2"/>
  <c r="Z2595" i="2"/>
  <c r="Z2563" i="2"/>
  <c r="Z2531" i="2"/>
  <c r="Z2499" i="2"/>
  <c r="Z2467" i="2"/>
  <c r="Z2435" i="2"/>
  <c r="Z2403" i="2"/>
  <c r="Z2371" i="2"/>
  <c r="Z2339" i="2"/>
  <c r="Z2307" i="2"/>
  <c r="Z2275" i="2"/>
  <c r="Z2243" i="2"/>
  <c r="Z2211" i="2"/>
  <c r="Z2179" i="2"/>
  <c r="Z2147" i="2"/>
  <c r="Z2115" i="2"/>
  <c r="Z2083" i="2"/>
  <c r="Z2051" i="2"/>
  <c r="Z2019" i="2"/>
  <c r="Z1987" i="2"/>
  <c r="Z1955" i="2"/>
  <c r="Z1923" i="2"/>
  <c r="Z5351" i="2"/>
  <c r="Z5223" i="2"/>
  <c r="Z5095" i="2"/>
  <c r="Z4967" i="2"/>
  <c r="Z4839" i="2"/>
  <c r="Y1904" i="2"/>
  <c r="Y1872" i="2"/>
  <c r="Y1840" i="2"/>
  <c r="Y1808" i="2"/>
  <c r="Y1776" i="2"/>
  <c r="Y1744" i="2"/>
  <c r="Y1704" i="2"/>
  <c r="Y1672" i="2"/>
  <c r="Y1640" i="2"/>
  <c r="Y1608" i="2"/>
  <c r="Y1576" i="2"/>
  <c r="Y1544" i="2"/>
  <c r="Y1512" i="2"/>
  <c r="Y1480" i="2"/>
  <c r="Y1448" i="2"/>
  <c r="Y1416" i="2"/>
  <c r="Y1384" i="2"/>
  <c r="Y1352" i="2"/>
  <c r="Y1320" i="2"/>
  <c r="Y1288" i="2"/>
  <c r="Y1256" i="2"/>
  <c r="Y1224" i="2"/>
  <c r="Y1192" i="2"/>
  <c r="Y1160" i="2"/>
  <c r="Y1128" i="2"/>
  <c r="Y1096" i="2"/>
  <c r="Y1064" i="2"/>
  <c r="Y1032" i="2"/>
  <c r="Y1000" i="2"/>
  <c r="Y968" i="2"/>
  <c r="Y936" i="2"/>
  <c r="Y904" i="2"/>
  <c r="Y872" i="2"/>
  <c r="Y840" i="2"/>
  <c r="Y808" i="2"/>
  <c r="Y776" i="2"/>
  <c r="Y744" i="2"/>
  <c r="Y712" i="2"/>
  <c r="Y680" i="2"/>
  <c r="Y648" i="2"/>
  <c r="Y616" i="2"/>
  <c r="Y584" i="2"/>
  <c r="Y552" i="2"/>
  <c r="Y520" i="2"/>
  <c r="Y488" i="2"/>
  <c r="Y456" i="2"/>
  <c r="Y424" i="2"/>
  <c r="Y392" i="2"/>
  <c r="Y360" i="2"/>
  <c r="Y328" i="2"/>
  <c r="Y296" i="2"/>
  <c r="Y264" i="2"/>
  <c r="Y232" i="2"/>
  <c r="Y200" i="2"/>
  <c r="Z168" i="2"/>
  <c r="Z136" i="2"/>
  <c r="Z104" i="2"/>
  <c r="X5406" i="2"/>
  <c r="X5342" i="2"/>
  <c r="X5278" i="2"/>
  <c r="X5214" i="2"/>
  <c r="X5150" i="2"/>
  <c r="X5086" i="2"/>
  <c r="X5022" i="2"/>
  <c r="X4958" i="2"/>
  <c r="X4894" i="2"/>
  <c r="X4830" i="2"/>
  <c r="X4766" i="2"/>
  <c r="Y4701" i="2"/>
  <c r="Y4637" i="2"/>
  <c r="Y4573" i="2"/>
  <c r="Y4509" i="2"/>
  <c r="Y4445" i="2"/>
  <c r="Y4381" i="2"/>
  <c r="Y4317" i="2"/>
  <c r="Y4253" i="2"/>
  <c r="Y4189" i="2"/>
  <c r="Y4125" i="2"/>
  <c r="Y4061" i="2"/>
  <c r="Y3997" i="2"/>
  <c r="Y3933" i="2"/>
  <c r="Y3869" i="2"/>
  <c r="Y3805" i="2"/>
  <c r="Y3741" i="2"/>
  <c r="Y3677" i="2"/>
  <c r="Y3613" i="2"/>
  <c r="Y3549" i="2"/>
  <c r="Y3485" i="2"/>
  <c r="Y3421" i="2"/>
  <c r="Y3357" i="2"/>
  <c r="Y3293" i="2"/>
  <c r="Y3229" i="2"/>
  <c r="Y3165" i="2"/>
  <c r="Y3101" i="2"/>
  <c r="Y3037" i="2"/>
  <c r="Y2973" i="2"/>
  <c r="Y2909" i="2"/>
  <c r="Y2845" i="2"/>
  <c r="Y2781" i="2"/>
  <c r="Y2717" i="2"/>
  <c r="Y2653" i="2"/>
  <c r="Y2589" i="2"/>
  <c r="Y2525" i="2"/>
  <c r="Y2461" i="2"/>
  <c r="Y2397" i="2"/>
  <c r="Y2333" i="2"/>
  <c r="Y2269" i="2"/>
  <c r="Y2205" i="2"/>
  <c r="Y2141" i="2"/>
  <c r="Y2077" i="2"/>
  <c r="Y2013" i="2"/>
  <c r="Y1949" i="2"/>
  <c r="Z1908" i="2"/>
  <c r="Z1876" i="2"/>
  <c r="Z1844" i="2"/>
  <c r="Z1812" i="2"/>
  <c r="Z1780" i="2"/>
  <c r="Z1748" i="2"/>
  <c r="Z1716" i="2"/>
  <c r="Z1684" i="2"/>
  <c r="Z1652" i="2"/>
  <c r="Z1620" i="2"/>
  <c r="Z1588" i="2"/>
  <c r="Z1556" i="2"/>
  <c r="Z1524" i="2"/>
  <c r="Z1492" i="2"/>
  <c r="Z1460" i="2"/>
  <c r="Z1428" i="2"/>
  <c r="Z1396" i="2"/>
  <c r="Z1364" i="2"/>
  <c r="Z1332" i="2"/>
  <c r="Z1300" i="2"/>
  <c r="Z1268" i="2"/>
  <c r="Z1236" i="2"/>
  <c r="Z1204" i="2"/>
  <c r="Z1172" i="2"/>
  <c r="Z1140" i="2"/>
  <c r="Z1108" i="2"/>
  <c r="Z1076" i="2"/>
  <c r="X1051" i="2"/>
  <c r="X1035" i="2"/>
  <c r="X1019" i="2"/>
  <c r="X1003" i="2"/>
  <c r="X987" i="2"/>
  <c r="X971" i="2"/>
  <c r="X955" i="2"/>
  <c r="X939" i="2"/>
  <c r="X923" i="2"/>
  <c r="X907" i="2"/>
  <c r="X891" i="2"/>
  <c r="X875" i="2"/>
  <c r="X859" i="2"/>
  <c r="X843" i="2"/>
  <c r="X827" i="2"/>
  <c r="X811" i="2"/>
  <c r="X795" i="2"/>
  <c r="X779" i="2"/>
  <c r="X763" i="2"/>
  <c r="X747" i="2"/>
  <c r="X731" i="2"/>
  <c r="X715" i="2"/>
  <c r="X699" i="2"/>
  <c r="X683" i="2"/>
  <c r="X667" i="2"/>
  <c r="X651" i="2"/>
  <c r="X635" i="2"/>
  <c r="X619" i="2"/>
  <c r="X603" i="2"/>
  <c r="X587" i="2"/>
  <c r="X571" i="2"/>
  <c r="X555" i="2"/>
  <c r="X539" i="2"/>
  <c r="X523" i="2"/>
  <c r="X507" i="2"/>
  <c r="X491" i="2"/>
  <c r="X475" i="2"/>
  <c r="X459" i="2"/>
  <c r="X443" i="2"/>
  <c r="X427" i="2"/>
  <c r="X411" i="2"/>
  <c r="X395" i="2"/>
  <c r="X379" i="2"/>
  <c r="X363" i="2"/>
  <c r="X347" i="2"/>
  <c r="X331" i="2"/>
  <c r="X315" i="2"/>
  <c r="X299" i="2"/>
  <c r="X283" i="2"/>
  <c r="X267" i="2"/>
  <c r="X251" i="2"/>
  <c r="X235" i="2"/>
  <c r="X219" i="2"/>
  <c r="Z194" i="2"/>
  <c r="Z195" i="2"/>
  <c r="Y152" i="2"/>
  <c r="Y120" i="2"/>
  <c r="X10192" i="2"/>
  <c r="Z9869" i="2"/>
  <c r="Y9951" i="2"/>
  <c r="Z9584" i="2"/>
  <c r="X9424" i="2"/>
  <c r="X9275" i="2"/>
  <c r="X9147" i="2"/>
  <c r="X9019" i="2"/>
  <c r="Y8910" i="2"/>
  <c r="Y8782" i="2"/>
  <c r="Y8654" i="2"/>
  <c r="Y8526" i="2"/>
  <c r="Y8398" i="2"/>
  <c r="Y8270" i="2"/>
  <c r="Z8919" i="2"/>
  <c r="Z8791" i="2"/>
  <c r="Z8663" i="2"/>
  <c r="Z8535" i="2"/>
  <c r="Z8407" i="2"/>
  <c r="Z8279" i="2"/>
  <c r="Y8169" i="2"/>
  <c r="Y8041" i="2"/>
  <c r="Y7913" i="2"/>
  <c r="Y7785" i="2"/>
  <c r="X8213" i="2"/>
  <c r="X8149" i="2"/>
  <c r="X8085" i="2"/>
  <c r="X8021" i="2"/>
  <c r="X7957" i="2"/>
  <c r="X7893" i="2"/>
  <c r="X7829" i="2"/>
  <c r="X7765" i="2"/>
  <c r="X7701" i="2"/>
  <c r="X7637" i="2"/>
  <c r="X7573" i="2"/>
  <c r="X7509" i="2"/>
  <c r="X7445" i="2"/>
  <c r="X7381" i="2"/>
  <c r="X7304" i="2"/>
  <c r="X7240" i="2"/>
  <c r="X7176" i="2"/>
  <c r="X7112" i="2"/>
  <c r="X7048" i="2"/>
  <c r="X6984" i="2"/>
  <c r="X6920" i="2"/>
  <c r="X6856" i="2"/>
  <c r="X6792" i="2"/>
  <c r="X6728" i="2"/>
  <c r="X6664" i="2"/>
  <c r="X6600" i="2"/>
  <c r="X6536" i="2"/>
  <c r="X6472" i="2"/>
  <c r="X6408" i="2"/>
  <c r="X6344" i="2"/>
  <c r="X6280" i="2"/>
  <c r="X6216" i="2"/>
  <c r="X6152" i="2"/>
  <c r="X6088" i="2"/>
  <c r="X6024" i="2"/>
  <c r="X5960" i="2"/>
  <c r="X5896" i="2"/>
  <c r="X5832" i="2"/>
  <c r="Y7118" i="2"/>
  <c r="Y6990" i="2"/>
  <c r="Y6862" i="2"/>
  <c r="Y6734" i="2"/>
  <c r="Y6606" i="2"/>
  <c r="Y6478" i="2"/>
  <c r="Y6350" i="2"/>
  <c r="Y6222" i="2"/>
  <c r="Y6094" i="2"/>
  <c r="Y5966" i="2"/>
  <c r="Y5838" i="2"/>
  <c r="X5764" i="2"/>
  <c r="X5700" i="2"/>
  <c r="X5636" i="2"/>
  <c r="X5572" i="2"/>
  <c r="X5508" i="2"/>
  <c r="Y7282" i="2"/>
  <c r="Y5816" i="2"/>
  <c r="Y5752" i="2"/>
  <c r="X5447" i="2"/>
  <c r="X5383" i="2"/>
  <c r="X5319" i="2"/>
  <c r="X5255" i="2"/>
  <c r="X5191" i="2"/>
  <c r="X5127" i="2"/>
  <c r="X5063" i="2"/>
  <c r="X4999" i="2"/>
  <c r="X4935" i="2"/>
  <c r="X4871" i="2"/>
  <c r="X4807" i="2"/>
  <c r="X4752" i="2"/>
  <c r="X4720" i="2"/>
  <c r="X4688" i="2"/>
  <c r="X4656" i="2"/>
  <c r="X4624" i="2"/>
  <c r="X4592" i="2"/>
  <c r="X4560" i="2"/>
  <c r="X4528" i="2"/>
  <c r="X4496" i="2"/>
  <c r="X4464" i="2"/>
  <c r="X4432" i="2"/>
  <c r="X4400" i="2"/>
  <c r="X4368" i="2"/>
  <c r="X4336" i="2"/>
  <c r="X4304" i="2"/>
  <c r="X4272" i="2"/>
  <c r="X4240" i="2"/>
  <c r="X4208" i="2"/>
  <c r="X4176" i="2"/>
  <c r="X4144" i="2"/>
  <c r="X4112" i="2"/>
  <c r="X4080" i="2"/>
  <c r="X4048" i="2"/>
  <c r="X4016" i="2"/>
  <c r="X3984" i="2"/>
  <c r="X3952" i="2"/>
  <c r="X3920" i="2"/>
  <c r="X3888" i="2"/>
  <c r="X3856" i="2"/>
  <c r="X3824" i="2"/>
  <c r="X3792" i="2"/>
  <c r="X3760" i="2"/>
  <c r="X3728" i="2"/>
  <c r="X3696" i="2"/>
  <c r="X3664" i="2"/>
  <c r="X3632" i="2"/>
  <c r="X3600" i="2"/>
  <c r="X3568" i="2"/>
  <c r="X3536" i="2"/>
  <c r="X3504" i="2"/>
  <c r="X3472" i="2"/>
  <c r="X3440" i="2"/>
  <c r="X3408" i="2"/>
  <c r="X3376" i="2"/>
  <c r="X3344" i="2"/>
  <c r="X3312" i="2"/>
  <c r="X3280" i="2"/>
  <c r="X3248" i="2"/>
  <c r="X3216" i="2"/>
  <c r="X3184" i="2"/>
  <c r="X3152" i="2"/>
  <c r="X3120" i="2"/>
  <c r="X3088" i="2"/>
  <c r="X3056" i="2"/>
  <c r="X3024" i="2"/>
  <c r="X2992" i="2"/>
  <c r="X2960" i="2"/>
  <c r="X2928" i="2"/>
  <c r="X2896" i="2"/>
  <c r="X2864" i="2"/>
  <c r="X2832" i="2"/>
  <c r="X2800" i="2"/>
  <c r="X2768" i="2"/>
  <c r="X2736" i="2"/>
  <c r="X2704" i="2"/>
  <c r="X2672" i="2"/>
  <c r="X2640" i="2"/>
  <c r="X2608" i="2"/>
  <c r="X2576" i="2"/>
  <c r="X2544" i="2"/>
  <c r="X2512" i="2"/>
  <c r="X2480" i="2"/>
  <c r="X2448" i="2"/>
  <c r="X2416" i="2"/>
  <c r="X2384" i="2"/>
  <c r="X2352" i="2"/>
  <c r="X2320" i="2"/>
  <c r="X2288" i="2"/>
  <c r="X2256" i="2"/>
  <c r="X2224" i="2"/>
  <c r="X2192" i="2"/>
  <c r="X2160" i="2"/>
  <c r="X2128" i="2"/>
  <c r="X2096" i="2"/>
  <c r="X2064" i="2"/>
  <c r="X2032" i="2"/>
  <c r="X2000" i="2"/>
  <c r="X1968" i="2"/>
  <c r="X1936" i="2"/>
  <c r="Z5427" i="2"/>
  <c r="Z5299" i="2"/>
  <c r="Z5171" i="2"/>
  <c r="Z5043" i="2"/>
  <c r="Z4915" i="2"/>
  <c r="Z4787" i="2"/>
  <c r="Y1891" i="2"/>
  <c r="Y1859" i="2"/>
  <c r="Y1827" i="2"/>
  <c r="Y1795" i="2"/>
  <c r="Y1763" i="2"/>
  <c r="Y1731" i="2"/>
  <c r="Y1699" i="2"/>
  <c r="Y1667" i="2"/>
  <c r="Y1635" i="2"/>
  <c r="Y1603" i="2"/>
  <c r="Y1571" i="2"/>
  <c r="Y1539" i="2"/>
  <c r="Y1507" i="2"/>
  <c r="Y1475" i="2"/>
  <c r="Y1443" i="2"/>
  <c r="Y1411" i="2"/>
  <c r="Y1379" i="2"/>
  <c r="Y1347" i="2"/>
  <c r="Y1315" i="2"/>
  <c r="Y1283" i="2"/>
  <c r="Y1251" i="2"/>
  <c r="Y1219" i="2"/>
  <c r="Y1187" i="2"/>
  <c r="Y1155" i="2"/>
  <c r="Y1123" i="2"/>
  <c r="Y1091" i="2"/>
  <c r="Y1059" i="2"/>
  <c r="Y1027" i="2"/>
  <c r="Y995" i="2"/>
  <c r="Y963" i="2"/>
  <c r="Y931" i="2"/>
  <c r="Y899" i="2"/>
  <c r="Y867" i="2"/>
  <c r="Y835" i="2"/>
  <c r="Y803" i="2"/>
  <c r="Y771" i="2"/>
  <c r="Y739" i="2"/>
  <c r="Y707" i="2"/>
  <c r="Y675" i="2"/>
  <c r="Y643" i="2"/>
  <c r="Y611" i="2"/>
  <c r="Y579" i="2"/>
  <c r="Y547" i="2"/>
  <c r="Y515" i="2"/>
  <c r="Y483" i="2"/>
  <c r="Y451" i="2"/>
  <c r="Y419" i="2"/>
  <c r="Y387" i="2"/>
  <c r="Y355" i="2"/>
  <c r="Y323" i="2"/>
  <c r="Y291" i="2"/>
  <c r="Y259" i="2"/>
  <c r="Y227" i="2"/>
  <c r="Y195" i="2"/>
  <c r="Y163" i="2"/>
  <c r="Y131" i="2"/>
  <c r="Y99" i="2"/>
  <c r="X5428" i="2"/>
  <c r="X5396" i="2"/>
  <c r="X5364" i="2"/>
  <c r="X5332" i="2"/>
  <c r="X5300" i="2"/>
  <c r="X5268" i="2"/>
  <c r="X5236" i="2"/>
  <c r="X5204" i="2"/>
  <c r="X5172" i="2"/>
  <c r="X5140" i="2"/>
  <c r="X5108" i="2"/>
  <c r="X5076" i="2"/>
  <c r="X5044" i="2"/>
  <c r="X5012" i="2"/>
  <c r="X4980" i="2"/>
  <c r="X4948" i="2"/>
  <c r="X4916" i="2"/>
  <c r="X4884" i="2"/>
  <c r="X4852" i="2"/>
  <c r="X4820" i="2"/>
  <c r="X4788" i="2"/>
  <c r="Y4755" i="2"/>
  <c r="Y4723" i="2"/>
  <c r="Y4691" i="2"/>
  <c r="Y4659" i="2"/>
  <c r="Y4627" i="2"/>
  <c r="Y4595" i="2"/>
  <c r="Y4563" i="2"/>
  <c r="Y4531" i="2"/>
  <c r="Y4499" i="2"/>
  <c r="Y4467" i="2"/>
  <c r="Y4435" i="2"/>
  <c r="Y4403" i="2"/>
  <c r="Y4371" i="2"/>
  <c r="Y4339" i="2"/>
  <c r="Y4307" i="2"/>
  <c r="Y4275" i="2"/>
  <c r="Y4243" i="2"/>
  <c r="Y4211" i="2"/>
  <c r="Y4179" i="2"/>
  <c r="Y4147" i="2"/>
  <c r="Y4115" i="2"/>
  <c r="Y4083" i="2"/>
  <c r="Y4051" i="2"/>
  <c r="Y4019" i="2"/>
  <c r="Y3987" i="2"/>
  <c r="Y3955" i="2"/>
  <c r="Y3923" i="2"/>
  <c r="Y3891" i="2"/>
  <c r="Y3859" i="2"/>
  <c r="Y3827" i="2"/>
  <c r="Y3795" i="2"/>
  <c r="Y3763" i="2"/>
  <c r="Y3731" i="2"/>
  <c r="Y3699" i="2"/>
  <c r="Y3667" i="2"/>
  <c r="Y3635" i="2"/>
  <c r="Y3603" i="2"/>
  <c r="Y3571" i="2"/>
  <c r="Y3539" i="2"/>
  <c r="Y3507" i="2"/>
  <c r="Y3475" i="2"/>
  <c r="Y3443" i="2"/>
  <c r="Y3411" i="2"/>
  <c r="Y3379" i="2"/>
  <c r="Y3347" i="2"/>
  <c r="Y3315" i="2"/>
  <c r="Y3283" i="2"/>
  <c r="Y3251" i="2"/>
  <c r="Y3219" i="2"/>
  <c r="Y3187" i="2"/>
  <c r="Y3155" i="2"/>
  <c r="Y3123" i="2"/>
  <c r="Y3091" i="2"/>
  <c r="Y3059" i="2"/>
  <c r="Y3027" i="2"/>
  <c r="Y2995" i="2"/>
  <c r="Y2963" i="2"/>
  <c r="Y2931" i="2"/>
  <c r="Y2899" i="2"/>
  <c r="Y2867" i="2"/>
  <c r="Y2835" i="2"/>
  <c r="Y2803" i="2"/>
  <c r="Y2771" i="2"/>
  <c r="Y2739" i="2"/>
  <c r="Y2707" i="2"/>
  <c r="Y2675" i="2"/>
  <c r="Y2643" i="2"/>
  <c r="Y2611" i="2"/>
  <c r="Y2579" i="2"/>
  <c r="Y2547" i="2"/>
  <c r="Y2507" i="2"/>
  <c r="Y2475" i="2"/>
  <c r="Y2443" i="2"/>
  <c r="Y2411" i="2"/>
  <c r="Y2379" i="2"/>
  <c r="Y2347" i="2"/>
  <c r="Y2315" i="2"/>
  <c r="Y2283" i="2"/>
  <c r="Y2251" i="2"/>
  <c r="Y2219" i="2"/>
  <c r="Y2187" i="2"/>
  <c r="Y2155" i="2"/>
  <c r="Y2123" i="2"/>
  <c r="Y2091" i="2"/>
  <c r="Y2059" i="2"/>
  <c r="Y2027" i="2"/>
  <c r="Y1995" i="2"/>
  <c r="Y1963" i="2"/>
  <c r="Y1931" i="2"/>
  <c r="X1913" i="2"/>
  <c r="X1897" i="2"/>
  <c r="X1881" i="2"/>
  <c r="X1865" i="2"/>
  <c r="X1849" i="2"/>
  <c r="X1833" i="2"/>
  <c r="X1817" i="2"/>
  <c r="X1801" i="2"/>
  <c r="X1785" i="2"/>
  <c r="X1769" i="2"/>
  <c r="X1753" i="2"/>
  <c r="X1737" i="2"/>
  <c r="X1721" i="2"/>
  <c r="X1705" i="2"/>
  <c r="X1689" i="2"/>
  <c r="X1673" i="2"/>
  <c r="X1657" i="2"/>
  <c r="X1641" i="2"/>
  <c r="X1625" i="2"/>
  <c r="X1609" i="2"/>
  <c r="X1593" i="2"/>
  <c r="X1577" i="2"/>
  <c r="X1561" i="2"/>
  <c r="X1545" i="2"/>
  <c r="X1529" i="2"/>
  <c r="X1513" i="2"/>
  <c r="X1497" i="2"/>
  <c r="X1481" i="2"/>
  <c r="X1465" i="2"/>
  <c r="X1449" i="2"/>
  <c r="X1433" i="2"/>
  <c r="X1417" i="2"/>
  <c r="X1401" i="2"/>
  <c r="X1385" i="2"/>
  <c r="X1369" i="2"/>
  <c r="X1353" i="2"/>
  <c r="X1337" i="2"/>
  <c r="X1321" i="2"/>
  <c r="X1305" i="2"/>
  <c r="X1289" i="2"/>
  <c r="X1273" i="2"/>
  <c r="X1257" i="2"/>
  <c r="X1241" i="2"/>
  <c r="X1225" i="2"/>
  <c r="X1209" i="2"/>
  <c r="X1193" i="2"/>
  <c r="X1177" i="2"/>
  <c r="X1161" i="2"/>
  <c r="X1145" i="2"/>
  <c r="X1129" i="2"/>
  <c r="X1105" i="2"/>
  <c r="X1089" i="2"/>
  <c r="X1073" i="2"/>
  <c r="Z1057" i="2"/>
  <c r="Z1049" i="2"/>
  <c r="Z1041" i="2"/>
  <c r="Z1033" i="2"/>
  <c r="Z1025" i="2"/>
  <c r="Z1017" i="2"/>
  <c r="Z1009" i="2"/>
  <c r="Z1001" i="2"/>
  <c r="Z993" i="2"/>
  <c r="Z985" i="2"/>
  <c r="Z977" i="2"/>
  <c r="Z969" i="2"/>
  <c r="Z961" i="2"/>
  <c r="Z953" i="2"/>
  <c r="Z945" i="2"/>
  <c r="Z937" i="2"/>
  <c r="Z929" i="2"/>
  <c r="Z921" i="2"/>
  <c r="Z913" i="2"/>
  <c r="Z905" i="2"/>
  <c r="Z897" i="2"/>
  <c r="Z889" i="2"/>
  <c r="Z881" i="2"/>
  <c r="Z873" i="2"/>
  <c r="Z865" i="2"/>
  <c r="Z857" i="2"/>
  <c r="Z845" i="2"/>
  <c r="Z837" i="2"/>
  <c r="Z829" i="2"/>
  <c r="Z821" i="2"/>
  <c r="Z813" i="2"/>
  <c r="Z801" i="2"/>
  <c r="X792" i="2"/>
  <c r="Z773" i="2"/>
  <c r="X752" i="2"/>
  <c r="X732" i="2"/>
  <c r="Z717" i="2"/>
  <c r="X708" i="2"/>
  <c r="X692" i="2"/>
  <c r="X676" i="2"/>
  <c r="X660" i="2"/>
  <c r="X644" i="2"/>
  <c r="X636" i="2"/>
  <c r="X624" i="2"/>
  <c r="X604" i="2"/>
  <c r="Z589" i="2"/>
  <c r="Z573" i="2"/>
  <c r="X564" i="2"/>
  <c r="Z549" i="2"/>
  <c r="Z533" i="2"/>
  <c r="Z513" i="2"/>
  <c r="Z497" i="2"/>
  <c r="Z481" i="2"/>
  <c r="X472" i="2"/>
  <c r="X812" i="2"/>
  <c r="X784" i="2"/>
  <c r="Z777" i="2"/>
  <c r="X760" i="2"/>
  <c r="Z733" i="2"/>
  <c r="X716" i="2"/>
  <c r="X704" i="2"/>
  <c r="X688" i="2"/>
  <c r="X672" i="2"/>
  <c r="X656" i="2"/>
  <c r="Z637" i="2"/>
  <c r="X628" i="2"/>
  <c r="Z605" i="2"/>
  <c r="X588" i="2"/>
  <c r="Z565" i="2"/>
  <c r="X548" i="2"/>
  <c r="X532" i="2"/>
  <c r="Z509" i="2"/>
  <c r="Z493" i="2"/>
  <c r="Z477" i="2"/>
  <c r="X460" i="2"/>
  <c r="X444" i="2"/>
  <c r="X428" i="2"/>
  <c r="X412" i="2"/>
  <c r="X396" i="2"/>
  <c r="X380" i="2"/>
  <c r="X364" i="2"/>
  <c r="X348" i="2"/>
  <c r="X332" i="2"/>
  <c r="X316" i="2"/>
  <c r="X300" i="2"/>
  <c r="X284" i="2"/>
  <c r="X268" i="2"/>
  <c r="X252" i="2"/>
  <c r="X236" i="2"/>
  <c r="X220" i="2"/>
  <c r="Z196" i="2"/>
  <c r="Z197" i="2"/>
  <c r="Z155" i="2"/>
  <c r="Z123" i="2"/>
  <c r="Z469" i="2"/>
  <c r="Z453" i="2"/>
  <c r="Z437" i="2"/>
  <c r="Z421" i="2"/>
  <c r="Z405" i="2"/>
  <c r="Z389" i="2"/>
  <c r="Z373" i="2"/>
  <c r="Z357" i="2"/>
  <c r="Z341" i="2"/>
  <c r="Z325" i="2"/>
  <c r="Z309" i="2"/>
  <c r="Z293" i="2"/>
  <c r="Z277" i="2"/>
  <c r="Z261" i="2"/>
  <c r="Z245" i="2"/>
  <c r="Z229" i="2"/>
  <c r="Z213" i="2"/>
  <c r="Z205" i="2"/>
  <c r="Z167" i="2"/>
  <c r="Z135" i="2"/>
  <c r="Z103" i="2"/>
  <c r="X1113" i="2"/>
  <c r="X1097" i="2"/>
  <c r="X1081" i="2"/>
  <c r="X1065" i="2"/>
  <c r="Z1053" i="2"/>
  <c r="Z1045" i="2"/>
  <c r="Z1037" i="2"/>
  <c r="Z1029" i="2"/>
  <c r="Z1021" i="2"/>
  <c r="Z1013" i="2"/>
  <c r="Z1005" i="2"/>
  <c r="Z997" i="2"/>
  <c r="Z989" i="2"/>
  <c r="Z981" i="2"/>
  <c r="Z973" i="2"/>
  <c r="Z965" i="2"/>
  <c r="Z957" i="2"/>
  <c r="Z949" i="2"/>
  <c r="Z941" i="2"/>
  <c r="Z933" i="2"/>
  <c r="Z925" i="2"/>
  <c r="Z917" i="2"/>
  <c r="Z909" i="2"/>
  <c r="Z901" i="2"/>
  <c r="Z893" i="2"/>
  <c r="Z885" i="2"/>
  <c r="Z877" i="2"/>
  <c r="Z869" i="2"/>
  <c r="Z861" i="2"/>
  <c r="X852" i="2"/>
  <c r="X844" i="2"/>
  <c r="X836" i="2"/>
  <c r="X828" i="2"/>
  <c r="X820" i="2"/>
  <c r="X808" i="2"/>
  <c r="Z789" i="2"/>
  <c r="Z765" i="2"/>
  <c r="X756" i="2"/>
  <c r="Z745" i="2"/>
  <c r="Z725" i="2"/>
  <c r="Z705" i="2"/>
  <c r="Z689" i="2"/>
  <c r="Z673" i="2"/>
  <c r="Z657" i="2"/>
  <c r="X632" i="2"/>
  <c r="Z617" i="2"/>
  <c r="Z601" i="2"/>
  <c r="Z581" i="2"/>
  <c r="X572" i="2"/>
  <c r="X556" i="2"/>
  <c r="X536" i="2"/>
  <c r="X520" i="2"/>
  <c r="Z505" i="2"/>
  <c r="Z489" i="2"/>
  <c r="Y1728" i="2"/>
  <c r="Z805" i="2"/>
  <c r="Z793" i="2"/>
  <c r="Z785" i="2"/>
  <c r="X764" i="2"/>
  <c r="Z753" i="2"/>
  <c r="Z741" i="2"/>
  <c r="Z729" i="2"/>
  <c r="Z713" i="2"/>
  <c r="X696" i="2"/>
  <c r="X680" i="2"/>
  <c r="X664" i="2"/>
  <c r="X648" i="2"/>
  <c r="Z625" i="2"/>
  <c r="Z613" i="2"/>
  <c r="Z597" i="2"/>
  <c r="Z585" i="2"/>
  <c r="X568" i="2"/>
  <c r="X552" i="2"/>
  <c r="X540" i="2"/>
  <c r="X524" i="2"/>
  <c r="X512" i="2"/>
  <c r="X496" i="2"/>
  <c r="X480" i="2"/>
  <c r="X468" i="2"/>
  <c r="X452" i="2"/>
  <c r="X436" i="2"/>
  <c r="X420" i="2"/>
  <c r="X404" i="2"/>
  <c r="X388" i="2"/>
  <c r="X372" i="2"/>
  <c r="X356" i="2"/>
  <c r="X340" i="2"/>
  <c r="X324" i="2"/>
  <c r="X308" i="2"/>
  <c r="X292" i="2"/>
  <c r="X276" i="2"/>
  <c r="X260" i="2"/>
  <c r="X244" i="2"/>
  <c r="X228" i="2"/>
  <c r="X212" i="2"/>
  <c r="X192" i="2"/>
  <c r="Z163" i="2"/>
  <c r="Z131" i="2"/>
  <c r="Z99" i="2"/>
  <c r="X456" i="2"/>
  <c r="X440" i="2"/>
  <c r="X424" i="2"/>
  <c r="X408" i="2"/>
  <c r="X392" i="2"/>
  <c r="X376" i="2"/>
  <c r="X360" i="2"/>
  <c r="X344" i="2"/>
  <c r="X328" i="2"/>
  <c r="X312" i="2"/>
  <c r="X296" i="2"/>
  <c r="X280" i="2"/>
  <c r="X264" i="2"/>
  <c r="X248" i="2"/>
  <c r="X232" i="2"/>
  <c r="X216" i="2"/>
  <c r="Z188" i="2"/>
  <c r="Z189" i="2"/>
  <c r="Z159" i="2"/>
  <c r="Z127" i="2"/>
  <c r="Z95" i="2"/>
  <c r="Z1355" i="2"/>
  <c r="Z1339" i="2"/>
  <c r="Z1323" i="2"/>
  <c r="Z1307" i="2"/>
  <c r="Z1291" i="2"/>
  <c r="Z1275" i="2"/>
  <c r="Z1259" i="2"/>
  <c r="Z1243" i="2"/>
  <c r="Z1227" i="2"/>
  <c r="Z1211" i="2"/>
  <c r="Z1195" i="2"/>
  <c r="Z1179" i="2"/>
  <c r="Z1163" i="2"/>
  <c r="Z1147" i="2"/>
  <c r="Z1131" i="2"/>
  <c r="Z1115" i="2"/>
  <c r="Z1099" i="2"/>
  <c r="Z1083" i="2"/>
  <c r="Z1067" i="2"/>
  <c r="Z10038" i="2"/>
  <c r="X9752" i="2"/>
  <c r="Z9788" i="2"/>
  <c r="Z9740" i="2"/>
  <c r="Z9288" i="2"/>
  <c r="Z9160" i="2"/>
  <c r="Z9032" i="2"/>
  <c r="Y8930" i="2"/>
  <c r="Y8802" i="2"/>
  <c r="Y8674" i="2"/>
  <c r="Y8546" i="2"/>
  <c r="Y8418" i="2"/>
  <c r="Y8290" i="2"/>
  <c r="Z8975" i="2"/>
  <c r="Z8847" i="2"/>
  <c r="Z8719" i="2"/>
  <c r="Z8591" i="2"/>
  <c r="Z8463" i="2"/>
  <c r="Z8335" i="2"/>
  <c r="Y8189" i="2"/>
  <c r="Y8061" i="2"/>
  <c r="Y7933" i="2"/>
  <c r="Y7805" i="2"/>
  <c r="Z8198" i="2"/>
  <c r="Z8134" i="2"/>
  <c r="Z8070" i="2"/>
  <c r="Z8006" i="2"/>
  <c r="Z7942" i="2"/>
  <c r="Z7878" i="2"/>
  <c r="Z7814" i="2"/>
  <c r="Z7750" i="2"/>
  <c r="Z7686" i="2"/>
  <c r="Z7622" i="2"/>
  <c r="Z7558" i="2"/>
  <c r="Z7494" i="2"/>
  <c r="Z7430" i="2"/>
  <c r="Z7366" i="2"/>
  <c r="Z7289" i="2"/>
  <c r="Z7225" i="2"/>
  <c r="Z7161" i="2"/>
  <c r="Z7097" i="2"/>
  <c r="Z7033" i="2"/>
  <c r="Z6969" i="2"/>
  <c r="Z6905" i="2"/>
  <c r="Z6841" i="2"/>
  <c r="Z6777" i="2"/>
  <c r="Z6713" i="2"/>
  <c r="Z6649" i="2"/>
  <c r="Z6585" i="2"/>
  <c r="Z6521" i="2"/>
  <c r="Z6457" i="2"/>
  <c r="Z6393" i="2"/>
  <c r="Z6329" i="2"/>
  <c r="Z6265" i="2"/>
  <c r="Z6201" i="2"/>
  <c r="Z6137" i="2"/>
  <c r="Z6073" i="2"/>
  <c r="Z6009" i="2"/>
  <c r="Z5945" i="2"/>
  <c r="Z5881" i="2"/>
  <c r="Y7138" i="2"/>
  <c r="Y7010" i="2"/>
  <c r="Y6882" i="2"/>
  <c r="Y6754" i="2"/>
  <c r="Y6626" i="2"/>
  <c r="Y6498" i="2"/>
  <c r="Y6370" i="2"/>
  <c r="Y6242" i="2"/>
  <c r="Y6114" i="2"/>
  <c r="Y5986" i="2"/>
  <c r="Y5858" i="2"/>
  <c r="X5792" i="2"/>
  <c r="X5728" i="2"/>
  <c r="X5664" i="2"/>
  <c r="X5600" i="2"/>
  <c r="X5536" i="2"/>
  <c r="X5472" i="2"/>
  <c r="Y7238" i="2"/>
  <c r="Y5762" i="2"/>
  <c r="Z5432" i="2"/>
  <c r="Z5368" i="2"/>
  <c r="Z5304" i="2"/>
  <c r="Z5240" i="2"/>
  <c r="Z5176" i="2"/>
  <c r="Z5112" i="2"/>
  <c r="Z5048" i="2"/>
  <c r="Z4984" i="2"/>
  <c r="Z4920" i="2"/>
  <c r="Z4856" i="2"/>
  <c r="Z4792" i="2"/>
  <c r="Z4755" i="2"/>
  <c r="Z4723" i="2"/>
  <c r="Z4691" i="2"/>
  <c r="Z4659" i="2"/>
  <c r="Z4627" i="2"/>
  <c r="Z4595" i="2"/>
  <c r="Z4563" i="2"/>
  <c r="Z4531" i="2"/>
  <c r="Z4499" i="2"/>
  <c r="Z4467" i="2"/>
  <c r="Z4435" i="2"/>
  <c r="Z4403" i="2"/>
  <c r="Z4371" i="2"/>
  <c r="Z4339" i="2"/>
  <c r="Z4307" i="2"/>
  <c r="Z4275" i="2"/>
  <c r="Z4243" i="2"/>
  <c r="Z4211" i="2"/>
  <c r="Z4179" i="2"/>
  <c r="Z4147" i="2"/>
  <c r="Z4115" i="2"/>
  <c r="Z4083" i="2"/>
  <c r="Z4051" i="2"/>
  <c r="Z4019" i="2"/>
  <c r="Z3987" i="2"/>
  <c r="Z3955" i="2"/>
  <c r="Z3923" i="2"/>
  <c r="Z3891" i="2"/>
  <c r="Z3859" i="2"/>
  <c r="Z3827" i="2"/>
  <c r="Z3795" i="2"/>
  <c r="Z3763" i="2"/>
  <c r="Z3731" i="2"/>
  <c r="Z3699" i="2"/>
  <c r="Z3667" i="2"/>
  <c r="Z3635" i="2"/>
  <c r="Z3603" i="2"/>
  <c r="Z3571" i="2"/>
  <c r="Z3539" i="2"/>
  <c r="Z3507" i="2"/>
  <c r="Z3475" i="2"/>
  <c r="Z3443" i="2"/>
  <c r="Z3411" i="2"/>
  <c r="Z3379" i="2"/>
  <c r="Z3347" i="2"/>
  <c r="Z3315" i="2"/>
  <c r="Z3283" i="2"/>
  <c r="Z3251" i="2"/>
  <c r="Z3219" i="2"/>
  <c r="Z3187" i="2"/>
  <c r="Z3155" i="2"/>
  <c r="Z3123" i="2"/>
  <c r="Z3091" i="2"/>
  <c r="Z3059" i="2"/>
  <c r="Z3027" i="2"/>
  <c r="Z2995" i="2"/>
  <c r="Z2963" i="2"/>
  <c r="Z2931" i="2"/>
  <c r="Z2899" i="2"/>
  <c r="Z2867" i="2"/>
  <c r="Z2835" i="2"/>
  <c r="Z2803" i="2"/>
  <c r="Z2771" i="2"/>
  <c r="Z2739" i="2"/>
  <c r="Z2707" i="2"/>
  <c r="Z2675" i="2"/>
  <c r="Z2643" i="2"/>
  <c r="Z2611" i="2"/>
  <c r="Z2579" i="2"/>
  <c r="Z2547" i="2"/>
  <c r="Z2515" i="2"/>
  <c r="Z2483" i="2"/>
  <c r="Z2451" i="2"/>
  <c r="Z2419" i="2"/>
  <c r="Z2387" i="2"/>
  <c r="Z2355" i="2"/>
  <c r="Z2323" i="2"/>
  <c r="Z2291" i="2"/>
  <c r="Z2259" i="2"/>
  <c r="Z2227" i="2"/>
  <c r="Z2195" i="2"/>
  <c r="Z2163" i="2"/>
  <c r="Z2131" i="2"/>
  <c r="Z2099" i="2"/>
  <c r="Z2067" i="2"/>
  <c r="Z2035" i="2"/>
  <c r="Z2003" i="2"/>
  <c r="Z1971" i="2"/>
  <c r="Z1939" i="2"/>
  <c r="Z5383" i="2"/>
  <c r="Z5255" i="2"/>
  <c r="Z5127" i="2"/>
  <c r="Z4999" i="2"/>
  <c r="Z4871" i="2"/>
  <c r="Y1912" i="2"/>
  <c r="Y1880" i="2"/>
  <c r="Y1848" i="2"/>
  <c r="Y1816" i="2"/>
  <c r="Y1784" i="2"/>
  <c r="Y1752" i="2"/>
  <c r="Y1712" i="2"/>
  <c r="Y1680" i="2"/>
  <c r="Y1648" i="2"/>
  <c r="Y1616" i="2"/>
  <c r="Y1584" i="2"/>
  <c r="Y1552" i="2"/>
  <c r="Y1520" i="2"/>
  <c r="Y1488" i="2"/>
  <c r="Y1456" i="2"/>
  <c r="Y1424" i="2"/>
  <c r="Y1392" i="2"/>
  <c r="Y1360" i="2"/>
  <c r="Y1328" i="2"/>
  <c r="Y1296" i="2"/>
  <c r="Y1264" i="2"/>
  <c r="Y1232" i="2"/>
  <c r="Y1200" i="2"/>
  <c r="Y1168" i="2"/>
  <c r="Y1136" i="2"/>
  <c r="Y1104" i="2"/>
  <c r="Y1072" i="2"/>
  <c r="Y1040" i="2"/>
  <c r="Y1008" i="2"/>
  <c r="Y976" i="2"/>
  <c r="Y944" i="2"/>
  <c r="Y912" i="2"/>
  <c r="Y880" i="2"/>
  <c r="Y848" i="2"/>
  <c r="Y816" i="2"/>
  <c r="Y784" i="2"/>
  <c r="Y752" i="2"/>
  <c r="Y720" i="2"/>
  <c r="Y688" i="2"/>
  <c r="Y656" i="2"/>
  <c r="Y624" i="2"/>
  <c r="Y592" i="2"/>
  <c r="Y560" i="2"/>
  <c r="Y528" i="2"/>
  <c r="Y496" i="2"/>
  <c r="Y464" i="2"/>
  <c r="Y432" i="2"/>
  <c r="Y400" i="2"/>
  <c r="Y368" i="2"/>
  <c r="Y336" i="2"/>
  <c r="Y304" i="2"/>
  <c r="Y272" i="2"/>
  <c r="Y240" i="2"/>
  <c r="Y208" i="2"/>
  <c r="Z176" i="2"/>
  <c r="Z144" i="2"/>
  <c r="Z112" i="2"/>
  <c r="X5454" i="2"/>
  <c r="X5390" i="2"/>
  <c r="X5326" i="2"/>
  <c r="X5262" i="2"/>
  <c r="X5198" i="2"/>
  <c r="X5134" i="2"/>
  <c r="X5070" i="2"/>
  <c r="X5006" i="2"/>
  <c r="X4942" i="2"/>
  <c r="X4878" i="2"/>
  <c r="X4814" i="2"/>
  <c r="Y4749" i="2"/>
  <c r="Y4685" i="2"/>
  <c r="Y4621" i="2"/>
  <c r="Y4557" i="2"/>
  <c r="Y4493" i="2"/>
  <c r="Y4429" i="2"/>
  <c r="Y4365" i="2"/>
  <c r="Y4301" i="2"/>
  <c r="Y4237" i="2"/>
  <c r="Y4173" i="2"/>
  <c r="Y4109" i="2"/>
  <c r="Y4045" i="2"/>
  <c r="Y3981" i="2"/>
  <c r="Y3917" i="2"/>
  <c r="Y3853" i="2"/>
  <c r="Y3789" i="2"/>
  <c r="Y3725" i="2"/>
  <c r="Y3661" i="2"/>
  <c r="Y3597" i="2"/>
  <c r="Y3533" i="2"/>
  <c r="Y3469" i="2"/>
  <c r="Y3405" i="2"/>
  <c r="Y3341" i="2"/>
  <c r="Y3277" i="2"/>
  <c r="Y3213" i="2"/>
  <c r="Y3149" i="2"/>
  <c r="Y3085" i="2"/>
  <c r="Y3021" i="2"/>
  <c r="Y2957" i="2"/>
  <c r="Y2893" i="2"/>
  <c r="Y2829" i="2"/>
  <c r="Y2765" i="2"/>
  <c r="Y2701" i="2"/>
  <c r="Y2637" i="2"/>
  <c r="Y2573" i="2"/>
  <c r="Y2509" i="2"/>
  <c r="Y2445" i="2"/>
  <c r="Y2381" i="2"/>
  <c r="Y2317" i="2"/>
  <c r="Y2253" i="2"/>
  <c r="Y2189" i="2"/>
  <c r="Y2125" i="2"/>
  <c r="Y2061" i="2"/>
  <c r="Y1997" i="2"/>
  <c r="Y1933" i="2"/>
  <c r="Z1892" i="2"/>
  <c r="Z1860" i="2"/>
  <c r="Z1828" i="2"/>
  <c r="Z1796" i="2"/>
  <c r="Z1764" i="2"/>
  <c r="Z1732" i="2"/>
  <c r="Z1700" i="2"/>
  <c r="Z1668" i="2"/>
  <c r="Z1636" i="2"/>
  <c r="Z1604" i="2"/>
  <c r="Z1572" i="2"/>
  <c r="Z1540" i="2"/>
  <c r="Z1508" i="2"/>
  <c r="Z1476" i="2"/>
  <c r="Z1444" i="2"/>
  <c r="Z1412" i="2"/>
  <c r="Z1380" i="2"/>
  <c r="Z1348" i="2"/>
  <c r="Z1316" i="2"/>
  <c r="Z1284" i="2"/>
  <c r="Z1252" i="2"/>
  <c r="Z1220" i="2"/>
  <c r="Z1188" i="2"/>
  <c r="Z1156" i="2"/>
  <c r="Z1124" i="2"/>
  <c r="Z1092" i="2"/>
  <c r="Z1060" i="2"/>
  <c r="X1043" i="2"/>
  <c r="X1027" i="2"/>
  <c r="X1011" i="2"/>
  <c r="X995" i="2"/>
  <c r="X979" i="2"/>
  <c r="X963" i="2"/>
  <c r="X947" i="2"/>
  <c r="X931" i="2"/>
  <c r="X915" i="2"/>
  <c r="X899" i="2"/>
  <c r="X883" i="2"/>
  <c r="X867" i="2"/>
  <c r="X851" i="2"/>
  <c r="X835" i="2"/>
  <c r="X819" i="2"/>
  <c r="X803" i="2"/>
  <c r="X787" i="2"/>
  <c r="X771" i="2"/>
  <c r="X755" i="2"/>
  <c r="X739" i="2"/>
  <c r="X723" i="2"/>
  <c r="X707" i="2"/>
  <c r="X691" i="2"/>
  <c r="X675" i="2"/>
  <c r="X659" i="2"/>
  <c r="X643" i="2"/>
  <c r="X627" i="2"/>
  <c r="X611" i="2"/>
  <c r="X595" i="2"/>
  <c r="X579" i="2"/>
  <c r="X563" i="2"/>
  <c r="X547" i="2"/>
  <c r="X531" i="2"/>
  <c r="X515" i="2"/>
  <c r="X499" i="2"/>
  <c r="X483" i="2"/>
  <c r="X467" i="2"/>
  <c r="X451" i="2"/>
  <c r="X435" i="2"/>
  <c r="X419" i="2"/>
  <c r="X403" i="2"/>
  <c r="X387" i="2"/>
  <c r="X371" i="2"/>
  <c r="X355" i="2"/>
  <c r="X339" i="2"/>
  <c r="X323" i="2"/>
  <c r="X307" i="2"/>
  <c r="X291" i="2"/>
  <c r="X275" i="2"/>
  <c r="X259" i="2"/>
  <c r="X243" i="2"/>
  <c r="X227" i="2"/>
  <c r="Z210" i="2"/>
  <c r="Z211" i="2"/>
  <c r="Y176" i="2"/>
  <c r="Y144" i="2"/>
  <c r="Y112" i="2"/>
  <c r="Z10070" i="2"/>
  <c r="X9784" i="2"/>
  <c r="Z9820" i="2"/>
  <c r="Z9456" i="2"/>
  <c r="Z9296" i="2"/>
  <c r="Z9168" i="2"/>
  <c r="Z9040" i="2"/>
  <c r="Y8942" i="2"/>
  <c r="Y8814" i="2"/>
  <c r="Y8686" i="2"/>
  <c r="Y8558" i="2"/>
  <c r="Y8430" i="2"/>
  <c r="Y8302" i="2"/>
  <c r="Z8983" i="2"/>
  <c r="Z8855" i="2"/>
  <c r="Z8727" i="2"/>
  <c r="Z8599" i="2"/>
  <c r="Z8471" i="2"/>
  <c r="Z8343" i="2"/>
  <c r="Y8201" i="2"/>
  <c r="Y8073" i="2"/>
  <c r="Y7945" i="2"/>
  <c r="Y7817" i="2"/>
  <c r="X8224" i="2"/>
  <c r="X8181" i="2"/>
  <c r="X8117" i="2"/>
  <c r="X8053" i="2"/>
  <c r="X7989" i="2"/>
  <c r="X7925" i="2"/>
  <c r="X7861" i="2"/>
  <c r="X7797" i="2"/>
  <c r="X7733" i="2"/>
  <c r="X7669" i="2"/>
  <c r="X7605" i="2"/>
  <c r="X7541" i="2"/>
  <c r="X7477" i="2"/>
  <c r="X7413" i="2"/>
  <c r="X7349" i="2"/>
  <c r="X7272" i="2"/>
  <c r="X7208" i="2"/>
  <c r="X7144" i="2"/>
  <c r="X7080" i="2"/>
  <c r="X7016" i="2"/>
  <c r="X6952" i="2"/>
  <c r="X6888" i="2"/>
  <c r="X6824" i="2"/>
  <c r="X6760" i="2"/>
  <c r="X6696" i="2"/>
  <c r="X6632" i="2"/>
  <c r="X6568" i="2"/>
  <c r="X6504" i="2"/>
  <c r="X6440" i="2"/>
  <c r="X6376" i="2"/>
  <c r="X6312" i="2"/>
  <c r="X6248" i="2"/>
  <c r="X6184" i="2"/>
  <c r="X6120" i="2"/>
  <c r="X6056" i="2"/>
  <c r="X5992" i="2"/>
  <c r="X5928" i="2"/>
  <c r="X5864" i="2"/>
  <c r="Y7086" i="2"/>
  <c r="Y6958" i="2"/>
  <c r="Y6830" i="2"/>
  <c r="Y6702" i="2"/>
  <c r="Y6574" i="2"/>
  <c r="Y6446" i="2"/>
  <c r="Y6318" i="2"/>
  <c r="Y6190" i="2"/>
  <c r="Y6062" i="2"/>
  <c r="Y5934" i="2"/>
  <c r="Z5817" i="2"/>
  <c r="Z5753" i="2"/>
  <c r="Z5689" i="2"/>
  <c r="Z5625" i="2"/>
  <c r="Z5561" i="2"/>
  <c r="Z5497" i="2"/>
  <c r="Y7314" i="2"/>
  <c r="Y5800" i="2"/>
  <c r="Y5736" i="2"/>
  <c r="X5415" i="2"/>
  <c r="X5351" i="2"/>
  <c r="X5287" i="2"/>
  <c r="X5223" i="2"/>
  <c r="X5159" i="2"/>
  <c r="X5095" i="2"/>
  <c r="X5031" i="2"/>
  <c r="X4967" i="2"/>
  <c r="X4903" i="2"/>
  <c r="X4839" i="2"/>
  <c r="X4775" i="2"/>
  <c r="X4736" i="2"/>
  <c r="X4704" i="2"/>
  <c r="X4672" i="2"/>
  <c r="X4640" i="2"/>
  <c r="X4608" i="2"/>
  <c r="X4576" i="2"/>
  <c r="X4544" i="2"/>
  <c r="X4512" i="2"/>
  <c r="X4480" i="2"/>
  <c r="X4448" i="2"/>
  <c r="X4416" i="2"/>
  <c r="X4384" i="2"/>
  <c r="X4352" i="2"/>
  <c r="X4320" i="2"/>
  <c r="X4288" i="2"/>
  <c r="X4256" i="2"/>
  <c r="X4224" i="2"/>
  <c r="X4192" i="2"/>
  <c r="X4160" i="2"/>
  <c r="X4128" i="2"/>
  <c r="X4096" i="2"/>
  <c r="X4064" i="2"/>
  <c r="X4032" i="2"/>
  <c r="X4000" i="2"/>
  <c r="X3968" i="2"/>
  <c r="X3936" i="2"/>
  <c r="X3904" i="2"/>
  <c r="X3872" i="2"/>
  <c r="X3840" i="2"/>
  <c r="X3808" i="2"/>
  <c r="X3776" i="2"/>
  <c r="X3744" i="2"/>
  <c r="X3712" i="2"/>
  <c r="X3680" i="2"/>
  <c r="X3648" i="2"/>
  <c r="X3616" i="2"/>
  <c r="X3584" i="2"/>
  <c r="X3552" i="2"/>
  <c r="X3520" i="2"/>
  <c r="X3488" i="2"/>
  <c r="X3456" i="2"/>
  <c r="X3424" i="2"/>
  <c r="X3392" i="2"/>
  <c r="X3360" i="2"/>
  <c r="X3328" i="2"/>
  <c r="X3296" i="2"/>
  <c r="X3264" i="2"/>
  <c r="X3232" i="2"/>
  <c r="X3200" i="2"/>
  <c r="X3168" i="2"/>
  <c r="X3136" i="2"/>
  <c r="X3104" i="2"/>
  <c r="X3072" i="2"/>
  <c r="X3040" i="2"/>
  <c r="X3008" i="2"/>
  <c r="X2976" i="2"/>
  <c r="X2944" i="2"/>
  <c r="X2912" i="2"/>
  <c r="X2880" i="2"/>
  <c r="X2848" i="2"/>
  <c r="X2816" i="2"/>
  <c r="X2784" i="2"/>
  <c r="X2752" i="2"/>
  <c r="X2720" i="2"/>
  <c r="X2688" i="2"/>
  <c r="X2656" i="2"/>
  <c r="X2624" i="2"/>
  <c r="X2592" i="2"/>
  <c r="X2560" i="2"/>
  <c r="X2528" i="2"/>
  <c r="X2496" i="2"/>
  <c r="X2464" i="2"/>
  <c r="X2432" i="2"/>
  <c r="X2400" i="2"/>
  <c r="X2368" i="2"/>
  <c r="X2336" i="2"/>
  <c r="X2304" i="2"/>
  <c r="X2272" i="2"/>
  <c r="X2240" i="2"/>
  <c r="X2208" i="2"/>
  <c r="X2176" i="2"/>
  <c r="X2144" i="2"/>
  <c r="X2112" i="2"/>
  <c r="X2080" i="2"/>
  <c r="X2048" i="2"/>
  <c r="X2016" i="2"/>
  <c r="X1984" i="2"/>
  <c r="X1952" i="2"/>
  <c r="X1920" i="2"/>
  <c r="Z5331" i="2"/>
  <c r="Z5203" i="2"/>
  <c r="Z5075" i="2"/>
  <c r="Z4947" i="2"/>
  <c r="Z4819" i="2"/>
  <c r="Y1899" i="2"/>
  <c r="Y1867" i="2"/>
  <c r="Y1835" i="2"/>
  <c r="Y1803" i="2"/>
  <c r="Y1771" i="2"/>
  <c r="Y1739" i="2"/>
  <c r="Y1707" i="2"/>
  <c r="Y1675" i="2"/>
  <c r="Y1643" i="2"/>
  <c r="Y1611" i="2"/>
  <c r="Y1579" i="2"/>
  <c r="Y1547" i="2"/>
  <c r="Y1515" i="2"/>
  <c r="Y1483" i="2"/>
  <c r="Y1451" i="2"/>
  <c r="Y1419" i="2"/>
  <c r="Y1387" i="2"/>
  <c r="Y1355" i="2"/>
  <c r="Y1323" i="2"/>
  <c r="Y1291" i="2"/>
  <c r="Y1259" i="2"/>
  <c r="Y1227" i="2"/>
  <c r="Y1195" i="2"/>
  <c r="Y1163" i="2"/>
  <c r="Y1131" i="2"/>
  <c r="Y1099" i="2"/>
  <c r="Y1067" i="2"/>
  <c r="Y1035" i="2"/>
  <c r="Y1003" i="2"/>
  <c r="Y971" i="2"/>
  <c r="Y939" i="2"/>
  <c r="Y907" i="2"/>
  <c r="Y875" i="2"/>
  <c r="Y843" i="2"/>
  <c r="Y811" i="2"/>
  <c r="Y779" i="2"/>
  <c r="Y747" i="2"/>
  <c r="Y715" i="2"/>
  <c r="Y683" i="2"/>
  <c r="Y651" i="2"/>
  <c r="Y619" i="2"/>
  <c r="Y587" i="2"/>
  <c r="Y555" i="2"/>
  <c r="Y523" i="2"/>
  <c r="Y491" i="2"/>
  <c r="Y459" i="2"/>
  <c r="Y427" i="2"/>
  <c r="Y395" i="2"/>
  <c r="Y363" i="2"/>
  <c r="Y331" i="2"/>
  <c r="Y299" i="2"/>
  <c r="Y267" i="2"/>
  <c r="Y235" i="2"/>
  <c r="Y203" i="2"/>
  <c r="Y171" i="2"/>
  <c r="Y139" i="2"/>
  <c r="Y107" i="2"/>
  <c r="X5452" i="2"/>
  <c r="X5420" i="2"/>
  <c r="X5388" i="2"/>
  <c r="X5356" i="2"/>
  <c r="X5324" i="2"/>
  <c r="X5292" i="2"/>
  <c r="X5260" i="2"/>
  <c r="X5228" i="2"/>
  <c r="X5196" i="2"/>
  <c r="X5164" i="2"/>
  <c r="X5132" i="2"/>
  <c r="X5100" i="2"/>
  <c r="X5068" i="2"/>
  <c r="X5036" i="2"/>
  <c r="X5004" i="2"/>
  <c r="X4972" i="2"/>
  <c r="X4940" i="2"/>
  <c r="X4908" i="2"/>
  <c r="X4876" i="2"/>
  <c r="X4844" i="2"/>
  <c r="X4812" i="2"/>
  <c r="X4780" i="2"/>
  <c r="Y4747" i="2"/>
  <c r="Y4715" i="2"/>
  <c r="Y4683" i="2"/>
  <c r="Y4651" i="2"/>
  <c r="Y4619" i="2"/>
  <c r="Y4587" i="2"/>
  <c r="Y4555" i="2"/>
  <c r="Y4523" i="2"/>
  <c r="Y4491" i="2"/>
  <c r="Y4459" i="2"/>
  <c r="Y4427" i="2"/>
  <c r="Y4395" i="2"/>
  <c r="Y4363" i="2"/>
  <c r="Y4331" i="2"/>
  <c r="Y4299" i="2"/>
  <c r="Y4267" i="2"/>
  <c r="Y4235" i="2"/>
  <c r="Y4203" i="2"/>
  <c r="Y4171" i="2"/>
  <c r="Y4139" i="2"/>
  <c r="Y4107" i="2"/>
  <c r="Y4075" i="2"/>
  <c r="Y4043" i="2"/>
  <c r="Y4011" i="2"/>
  <c r="Y3979" i="2"/>
  <c r="Y3947" i="2"/>
  <c r="Y3915" i="2"/>
  <c r="Y3883" i="2"/>
  <c r="Y3851" i="2"/>
  <c r="Y3819" i="2"/>
  <c r="Y3787" i="2"/>
  <c r="Y3755" i="2"/>
  <c r="Y3723" i="2"/>
  <c r="Y3691" i="2"/>
  <c r="Y3659" i="2"/>
  <c r="Y3627" i="2"/>
  <c r="Y3595" i="2"/>
  <c r="Y3563" i="2"/>
  <c r="Y3531" i="2"/>
  <c r="Y3499" i="2"/>
  <c r="Y3467" i="2"/>
  <c r="Y3435" i="2"/>
  <c r="Y3403" i="2"/>
  <c r="Y3371" i="2"/>
  <c r="Y3339" i="2"/>
  <c r="Y3307" i="2"/>
  <c r="Y3275" i="2"/>
  <c r="Y3243" i="2"/>
  <c r="Y3211" i="2"/>
  <c r="Y3179" i="2"/>
  <c r="Y3147" i="2"/>
  <c r="Y3115" i="2"/>
  <c r="Y3083" i="2"/>
  <c r="Y3051" i="2"/>
  <c r="Y3019" i="2"/>
  <c r="Y2987" i="2"/>
  <c r="Y2955" i="2"/>
  <c r="Y2923" i="2"/>
  <c r="Y2891" i="2"/>
  <c r="Y2859" i="2"/>
  <c r="Y2827" i="2"/>
  <c r="Y2795" i="2"/>
  <c r="Y2763" i="2"/>
  <c r="Y2731" i="2"/>
  <c r="Y2699" i="2"/>
  <c r="Y2667" i="2"/>
  <c r="Y2635" i="2"/>
  <c r="Y2603" i="2"/>
  <c r="Y2571" i="2"/>
  <c r="Y2539" i="2"/>
  <c r="Y2499" i="2"/>
  <c r="Y2467" i="2"/>
  <c r="Y2435" i="2"/>
  <c r="Y2403" i="2"/>
  <c r="Y2371" i="2"/>
  <c r="Y2339" i="2"/>
  <c r="Y2307" i="2"/>
  <c r="Y2275" i="2"/>
  <c r="Y2243" i="2"/>
  <c r="Y2211" i="2"/>
  <c r="Y2179" i="2"/>
  <c r="Y2147" i="2"/>
  <c r="Y2115" i="2"/>
  <c r="Y2083" i="2"/>
  <c r="Y2051" i="2"/>
  <c r="Y2019" i="2"/>
  <c r="Y1987" i="2"/>
  <c r="Y1955" i="2"/>
  <c r="Y1923" i="2"/>
  <c r="X1905" i="2"/>
  <c r="X1889" i="2"/>
  <c r="X1873" i="2"/>
  <c r="X1857" i="2"/>
  <c r="X1841" i="2"/>
  <c r="X1825" i="2"/>
  <c r="X1809" i="2"/>
  <c r="X1793" i="2"/>
  <c r="X1777" i="2"/>
  <c r="X1761" i="2"/>
  <c r="X1745" i="2"/>
  <c r="X1729" i="2"/>
  <c r="X1713" i="2"/>
  <c r="X1697" i="2"/>
  <c r="X1681" i="2"/>
  <c r="X1665" i="2"/>
  <c r="X1649" i="2"/>
  <c r="X1633" i="2"/>
  <c r="X1617" i="2"/>
  <c r="X1601" i="2"/>
  <c r="X1585" i="2"/>
  <c r="X1569" i="2"/>
  <c r="X1553" i="2"/>
  <c r="X1537" i="2"/>
  <c r="X1521" i="2"/>
  <c r="X1505" i="2"/>
  <c r="X1489" i="2"/>
  <c r="X1473" i="2"/>
  <c r="X1457" i="2"/>
  <c r="X1441" i="2"/>
  <c r="X1425" i="2"/>
  <c r="X1409" i="2"/>
  <c r="X1393" i="2"/>
  <c r="X1377" i="2"/>
  <c r="X1361" i="2"/>
  <c r="X1345" i="2"/>
  <c r="X1329" i="2"/>
  <c r="X1313" i="2"/>
  <c r="X1297" i="2"/>
  <c r="X1281" i="2"/>
  <c r="X1265" i="2"/>
  <c r="X1249" i="2"/>
  <c r="X1233" i="2"/>
  <c r="X1217" i="2"/>
  <c r="X1201" i="2"/>
  <c r="X1185" i="2"/>
  <c r="X1169" i="2"/>
  <c r="X1153" i="2"/>
  <c r="X1137" i="2"/>
  <c r="X1121" i="2"/>
  <c r="Y1572" i="2"/>
  <c r="Y1540" i="2"/>
  <c r="Y1508" i="2"/>
  <c r="Y1476" i="2"/>
  <c r="Y1444" i="2"/>
  <c r="Y1412" i="2"/>
  <c r="Y1380" i="2"/>
  <c r="Y1348" i="2"/>
  <c r="Y1316" i="2"/>
  <c r="Y1284" i="2"/>
  <c r="Y1252" i="2"/>
  <c r="Y1220" i="2"/>
  <c r="Y1188" i="2"/>
  <c r="Y1156" i="2"/>
  <c r="Y1124" i="2"/>
  <c r="Y1092" i="2"/>
  <c r="Y1060" i="2"/>
  <c r="Y1028" i="2"/>
  <c r="Y996" i="2"/>
  <c r="Y964" i="2"/>
  <c r="Y932" i="2"/>
  <c r="Y900" i="2"/>
  <c r="Y868" i="2"/>
  <c r="Y836" i="2"/>
  <c r="Y804" i="2"/>
  <c r="Y772" i="2"/>
  <c r="Y740" i="2"/>
  <c r="Y708" i="2"/>
  <c r="Y676" i="2"/>
  <c r="Y644" i="2"/>
  <c r="Y612" i="2"/>
  <c r="Y580" i="2"/>
  <c r="Y548" i="2"/>
  <c r="Y516" i="2"/>
  <c r="Y484" i="2"/>
  <c r="Y452" i="2"/>
  <c r="Y420" i="2"/>
  <c r="Y388" i="2"/>
  <c r="Y356" i="2"/>
  <c r="Y324" i="2"/>
  <c r="Y292" i="2"/>
  <c r="Y260" i="2"/>
  <c r="Y228" i="2"/>
  <c r="Y196" i="2"/>
  <c r="Z164" i="2"/>
  <c r="Z132" i="2"/>
  <c r="Z100" i="2"/>
  <c r="X5398" i="2"/>
  <c r="X5334" i="2"/>
  <c r="X5270" i="2"/>
  <c r="X5206" i="2"/>
  <c r="X5142" i="2"/>
  <c r="X5078" i="2"/>
  <c r="X5014" i="2"/>
  <c r="X4950" i="2"/>
  <c r="X4886" i="2"/>
  <c r="X4822" i="2"/>
  <c r="Y4757" i="2"/>
  <c r="Y4693" i="2"/>
  <c r="Y4629" i="2"/>
  <c r="Y4565" i="2"/>
  <c r="Y4501" i="2"/>
  <c r="Y4437" i="2"/>
  <c r="Y4373" i="2"/>
  <c r="Y4309" i="2"/>
  <c r="Y4245" i="2"/>
  <c r="Y4181" i="2"/>
  <c r="Y4117" i="2"/>
  <c r="Y4053" i="2"/>
  <c r="Y3989" i="2"/>
  <c r="Y3925" i="2"/>
  <c r="Y3861" i="2"/>
  <c r="Y3797" i="2"/>
  <c r="Y3733" i="2"/>
  <c r="Y3669" i="2"/>
  <c r="Y3605" i="2"/>
  <c r="Y3541" i="2"/>
  <c r="Y3477" i="2"/>
  <c r="Y3413" i="2"/>
  <c r="Y3349" i="2"/>
  <c r="Y3285" i="2"/>
  <c r="Y3221" i="2"/>
  <c r="Y3157" i="2"/>
  <c r="Y3093" i="2"/>
  <c r="Y3029" i="2"/>
  <c r="Y2965" i="2"/>
  <c r="Y2901" i="2"/>
  <c r="Y2837" i="2"/>
  <c r="Y2773" i="2"/>
  <c r="Y2709" i="2"/>
  <c r="Y2645" i="2"/>
  <c r="Y2581" i="2"/>
  <c r="Y2517" i="2"/>
  <c r="Y2453" i="2"/>
  <c r="Y2389" i="2"/>
  <c r="Y2325" i="2"/>
  <c r="Y2261" i="2"/>
  <c r="Y2197" i="2"/>
  <c r="Y2133" i="2"/>
  <c r="Y2069" i="2"/>
  <c r="Y2005" i="2"/>
  <c r="Y1941" i="2"/>
  <c r="X1895" i="2"/>
  <c r="X1863" i="2"/>
  <c r="X1831" i="2"/>
  <c r="X1799" i="2"/>
  <c r="X1767" i="2"/>
  <c r="X1735" i="2"/>
  <c r="X1703" i="2"/>
  <c r="X1671" i="2"/>
  <c r="X1639" i="2"/>
  <c r="X1607" i="2"/>
  <c r="X1575" i="2"/>
  <c r="X1543" i="2"/>
  <c r="X1511" i="2"/>
  <c r="X1479" i="2"/>
  <c r="X1447" i="2"/>
  <c r="X1415" i="2"/>
  <c r="X1383" i="2"/>
  <c r="X1351" i="2"/>
  <c r="X1319" i="2"/>
  <c r="X1287" i="2"/>
  <c r="X1255" i="2"/>
  <c r="X1223" i="2"/>
  <c r="X1191" i="2"/>
  <c r="X1159" i="2"/>
  <c r="X1127" i="2"/>
  <c r="X1095" i="2"/>
  <c r="X1063" i="2"/>
  <c r="Z1044" i="2"/>
  <c r="Z1028" i="2"/>
  <c r="Z1012" i="2"/>
  <c r="Z996" i="2"/>
  <c r="Z980" i="2"/>
  <c r="Z964" i="2"/>
  <c r="Z948" i="2"/>
  <c r="Z932" i="2"/>
  <c r="Z916" i="2"/>
  <c r="Z900" i="2"/>
  <c r="Z884" i="2"/>
  <c r="Z868" i="2"/>
  <c r="Z852" i="2"/>
  <c r="Z836" i="2"/>
  <c r="Z820" i="2"/>
  <c r="Z804" i="2"/>
  <c r="Z788" i="2"/>
  <c r="Z772" i="2"/>
  <c r="Z756" i="2"/>
  <c r="Z740" i="2"/>
  <c r="Z724" i="2"/>
  <c r="Z708" i="2"/>
  <c r="Z692" i="2"/>
  <c r="Z676" i="2"/>
  <c r="Z660" i="2"/>
  <c r="Z644" i="2"/>
  <c r="Z628" i="2"/>
  <c r="Z612" i="2"/>
  <c r="Z596" i="2"/>
  <c r="Z580" i="2"/>
  <c r="Z564" i="2"/>
  <c r="Z548" i="2"/>
  <c r="Z532" i="2"/>
  <c r="Z516" i="2"/>
  <c r="Z500" i="2"/>
  <c r="Z484" i="2"/>
  <c r="Z468" i="2"/>
  <c r="Z452" i="2"/>
  <c r="Z436" i="2"/>
  <c r="Z420" i="2"/>
  <c r="Z404" i="2"/>
  <c r="Z388" i="2"/>
  <c r="Z372" i="2"/>
  <c r="Z356" i="2"/>
  <c r="Z340" i="2"/>
  <c r="Z324" i="2"/>
  <c r="Z308" i="2"/>
  <c r="Z292" i="2"/>
  <c r="Z276" i="2"/>
  <c r="Z260" i="2"/>
  <c r="Z244" i="2"/>
  <c r="Z228" i="2"/>
  <c r="Z212" i="2"/>
  <c r="Z203" i="2"/>
  <c r="Y164" i="2"/>
  <c r="Y132" i="2"/>
  <c r="Y100" i="2"/>
  <c r="Z9942" i="2"/>
  <c r="X9863" i="2"/>
  <c r="X9563" i="2"/>
  <c r="Z9264" i="2"/>
  <c r="Z9136" i="2"/>
  <c r="Z9008" i="2"/>
  <c r="Y8894" i="2"/>
  <c r="Y8766" i="2"/>
  <c r="Y8638" i="2"/>
  <c r="Y8510" i="2"/>
  <c r="Y8382" i="2"/>
  <c r="Y8254" i="2"/>
  <c r="Z8951" i="2"/>
  <c r="Z8823" i="2"/>
  <c r="Z8695" i="2"/>
  <c r="Z8567" i="2"/>
  <c r="Z8439" i="2"/>
  <c r="Z8311" i="2"/>
  <c r="Y8153" i="2"/>
  <c r="Y8025" i="2"/>
  <c r="Y7897" i="2"/>
  <c r="Y7769" i="2"/>
  <c r="Z8186" i="2"/>
  <c r="Z8122" i="2"/>
  <c r="Z8058" i="2"/>
  <c r="Z7994" i="2"/>
  <c r="Z7930" i="2"/>
  <c r="Z7866" i="2"/>
  <c r="Z7802" i="2"/>
  <c r="Z7738" i="2"/>
  <c r="Z7674" i="2"/>
  <c r="Z7610" i="2"/>
  <c r="Z7546" i="2"/>
  <c r="Z7482" i="2"/>
  <c r="Z7418" i="2"/>
  <c r="Z7354" i="2"/>
  <c r="X7320" i="2"/>
  <c r="X7256" i="2"/>
  <c r="X7192" i="2"/>
  <c r="X7128" i="2"/>
  <c r="X7064" i="2"/>
  <c r="X7000" i="2"/>
  <c r="X6936" i="2"/>
  <c r="X6872" i="2"/>
  <c r="X6808" i="2"/>
  <c r="X6744" i="2"/>
  <c r="X6680" i="2"/>
  <c r="X6616" i="2"/>
  <c r="X6552" i="2"/>
  <c r="X6488" i="2"/>
  <c r="X6424" i="2"/>
  <c r="X6360" i="2"/>
  <c r="X6296" i="2"/>
  <c r="X6232" i="2"/>
  <c r="X6168" i="2"/>
  <c r="X6104" i="2"/>
  <c r="X6040" i="2"/>
  <c r="X5976" i="2"/>
  <c r="X5912" i="2"/>
  <c r="X5848" i="2"/>
  <c r="Y7102" i="2"/>
  <c r="Y6974" i="2"/>
  <c r="Y6846" i="2"/>
  <c r="Y6718" i="2"/>
  <c r="Y6590" i="2"/>
  <c r="Y6462" i="2"/>
  <c r="Y6334" i="2"/>
  <c r="Y6206" i="2"/>
  <c r="Y6078" i="2"/>
  <c r="Y5950" i="2"/>
  <c r="Z5801" i="2"/>
  <c r="Z5737" i="2"/>
  <c r="Z5673" i="2"/>
  <c r="Z5609" i="2"/>
  <c r="Z5545" i="2"/>
  <c r="Z5481" i="2"/>
  <c r="Y7266" i="2"/>
  <c r="Y5808" i="2"/>
  <c r="Y5744" i="2"/>
  <c r="Z5420" i="2"/>
  <c r="Z5356" i="2"/>
  <c r="Z5292" i="2"/>
  <c r="Z5228" i="2"/>
  <c r="Z5164" i="2"/>
  <c r="Z5100" i="2"/>
  <c r="Z5036" i="2"/>
  <c r="Z4972" i="2"/>
  <c r="Z4908" i="2"/>
  <c r="Z4844" i="2"/>
  <c r="Z4780" i="2"/>
  <c r="Z4749" i="2"/>
  <c r="Z4717" i="2"/>
  <c r="Z4685" i="2"/>
  <c r="Z4653" i="2"/>
  <c r="Z4621" i="2"/>
  <c r="Z4589" i="2"/>
  <c r="Z4557" i="2"/>
  <c r="Z4525" i="2"/>
  <c r="Z4493" i="2"/>
  <c r="Z4461" i="2"/>
  <c r="Z4429" i="2"/>
  <c r="Z4397" i="2"/>
  <c r="Z4365" i="2"/>
  <c r="Z4333" i="2"/>
  <c r="Z4301" i="2"/>
  <c r="Z4269" i="2"/>
  <c r="Z4237" i="2"/>
  <c r="Z4205" i="2"/>
  <c r="Z4173" i="2"/>
  <c r="Z4141" i="2"/>
  <c r="Z4109" i="2"/>
  <c r="Z4077" i="2"/>
  <c r="Z4045" i="2"/>
  <c r="Z4013" i="2"/>
  <c r="Z3981" i="2"/>
  <c r="Z3949" i="2"/>
  <c r="Z3917" i="2"/>
  <c r="Z3885" i="2"/>
  <c r="Z3853" i="2"/>
  <c r="Z3821" i="2"/>
  <c r="Z3789" i="2"/>
  <c r="Z3757" i="2"/>
  <c r="Z3725" i="2"/>
  <c r="Z3693" i="2"/>
  <c r="Z3661" i="2"/>
  <c r="Z3629" i="2"/>
  <c r="Z3597" i="2"/>
  <c r="Z3565" i="2"/>
  <c r="Z3533" i="2"/>
  <c r="Z3501" i="2"/>
  <c r="Z3469" i="2"/>
  <c r="Z3437" i="2"/>
  <c r="Z3405" i="2"/>
  <c r="Z3373" i="2"/>
  <c r="Z3341" i="2"/>
  <c r="Z3309" i="2"/>
  <c r="Z3277" i="2"/>
  <c r="Z3245" i="2"/>
  <c r="Z3213" i="2"/>
  <c r="Z3181" i="2"/>
  <c r="Z3149" i="2"/>
  <c r="Z3117" i="2"/>
  <c r="Z3085" i="2"/>
  <c r="Z3053" i="2"/>
  <c r="Z3021" i="2"/>
  <c r="Z2989" i="2"/>
  <c r="Z2957" i="2"/>
  <c r="Z2925" i="2"/>
  <c r="Z2893" i="2"/>
  <c r="Z2861" i="2"/>
  <c r="Z2829" i="2"/>
  <c r="Z2797" i="2"/>
  <c r="Z2765" i="2"/>
  <c r="Z2733" i="2"/>
  <c r="Z2701" i="2"/>
  <c r="Z2669" i="2"/>
  <c r="Z2637" i="2"/>
  <c r="Z2605" i="2"/>
  <c r="Z2573" i="2"/>
  <c r="Z2541" i="2"/>
  <c r="Z2509" i="2"/>
  <c r="Z2477" i="2"/>
  <c r="Z2445" i="2"/>
  <c r="Z2413" i="2"/>
  <c r="Z2381" i="2"/>
  <c r="Z2349" i="2"/>
  <c r="Z2317" i="2"/>
  <c r="Z2285" i="2"/>
  <c r="Z2253" i="2"/>
  <c r="Z2221" i="2"/>
  <c r="Z2189" i="2"/>
  <c r="Z2157" i="2"/>
  <c r="Z2125" i="2"/>
  <c r="Z2093" i="2"/>
  <c r="Z2061" i="2"/>
  <c r="Z2029" i="2"/>
  <c r="Z1997" i="2"/>
  <c r="Z1965" i="2"/>
  <c r="Z1933" i="2"/>
  <c r="Z5347" i="2"/>
  <c r="Z5219" i="2"/>
  <c r="Z5091" i="2"/>
  <c r="Z4963" i="2"/>
  <c r="Z4835" i="2"/>
  <c r="Y1919" i="2"/>
  <c r="Y1887" i="2"/>
  <c r="Y1855" i="2"/>
  <c r="Y1823" i="2"/>
  <c r="Y1791" i="2"/>
  <c r="Y1759" i="2"/>
  <c r="Y1727" i="2"/>
  <c r="Y1695" i="2"/>
  <c r="Y1663" i="2"/>
  <c r="Y1631" i="2"/>
  <c r="Y1599" i="2"/>
  <c r="Y1567" i="2"/>
  <c r="Y1535" i="2"/>
  <c r="Y1503" i="2"/>
  <c r="Y1471" i="2"/>
  <c r="Y1439" i="2"/>
  <c r="Y1407" i="2"/>
  <c r="Y1375" i="2"/>
  <c r="Y1343" i="2"/>
  <c r="Y1311" i="2"/>
  <c r="Y1279" i="2"/>
  <c r="Y1247" i="2"/>
  <c r="Y1215" i="2"/>
  <c r="Y1183" i="2"/>
  <c r="Y1151" i="2"/>
  <c r="Y1119" i="2"/>
  <c r="Y1087" i="2"/>
  <c r="Y1055" i="2"/>
  <c r="Y1023" i="2"/>
  <c r="Y991" i="2"/>
  <c r="Y959" i="2"/>
  <c r="Y927" i="2"/>
  <c r="Y895" i="2"/>
  <c r="Y863" i="2"/>
  <c r="Y831" i="2"/>
  <c r="Y799" i="2"/>
  <c r="Y767" i="2"/>
  <c r="Y735" i="2"/>
  <c r="Y703" i="2"/>
  <c r="Y671" i="2"/>
  <c r="Y639" i="2"/>
  <c r="Y607" i="2"/>
  <c r="Y575" i="2"/>
  <c r="Y543" i="2"/>
  <c r="Y511" i="2"/>
  <c r="Y479" i="2"/>
  <c r="Y447" i="2"/>
  <c r="Y415" i="2"/>
  <c r="Y383" i="2"/>
  <c r="Y351" i="2"/>
  <c r="Y319" i="2"/>
  <c r="Y287" i="2"/>
  <c r="Y255" i="2"/>
  <c r="Y223" i="2"/>
  <c r="Y191" i="2"/>
  <c r="Y159" i="2"/>
  <c r="Y127" i="2"/>
  <c r="Y97" i="2"/>
  <c r="X5440" i="2"/>
  <c r="X5408" i="2"/>
  <c r="X5376" i="2"/>
  <c r="X5344" i="2"/>
  <c r="X5312" i="2"/>
  <c r="X5280" i="2"/>
  <c r="X5248" i="2"/>
  <c r="X5216" i="2"/>
  <c r="X5184" i="2"/>
  <c r="X5152" i="2"/>
  <c r="X5120" i="2"/>
  <c r="X5088" i="2"/>
  <c r="X5056" i="2"/>
  <c r="X5024" i="2"/>
  <c r="X4992" i="2"/>
  <c r="X4960" i="2"/>
  <c r="X4928" i="2"/>
  <c r="X4896" i="2"/>
  <c r="X4864" i="2"/>
  <c r="X4832" i="2"/>
  <c r="X4800" i="2"/>
  <c r="X4768" i="2"/>
  <c r="Y4735" i="2"/>
  <c r="Y4703" i="2"/>
  <c r="Y4671" i="2"/>
  <c r="Y4639" i="2"/>
  <c r="Y4607" i="2"/>
  <c r="Y4575" i="2"/>
  <c r="Y4543" i="2"/>
  <c r="Y4511" i="2"/>
  <c r="Y4479" i="2"/>
  <c r="Y4447" i="2"/>
  <c r="Y4415" i="2"/>
  <c r="Y4383" i="2"/>
  <c r="Y4351" i="2"/>
  <c r="Y4319" i="2"/>
  <c r="Y4287" i="2"/>
  <c r="Y4255" i="2"/>
  <c r="Y4223" i="2"/>
  <c r="Y4191" i="2"/>
  <c r="Y4159" i="2"/>
  <c r="Y4127" i="2"/>
  <c r="Y4095" i="2"/>
  <c r="Y4063" i="2"/>
  <c r="Y4031" i="2"/>
  <c r="Y3999" i="2"/>
  <c r="Y3967" i="2"/>
  <c r="Y3935" i="2"/>
  <c r="Y3903" i="2"/>
  <c r="Y3871" i="2"/>
  <c r="Y3839" i="2"/>
  <c r="Y3807" i="2"/>
  <c r="Y3775" i="2"/>
  <c r="Y3743" i="2"/>
  <c r="Y3711" i="2"/>
  <c r="Y3679" i="2"/>
  <c r="Y3647" i="2"/>
  <c r="Y3615" i="2"/>
  <c r="Y3583" i="2"/>
  <c r="Y3551" i="2"/>
  <c r="Y3519" i="2"/>
  <c r="Y3487" i="2"/>
  <c r="Y3455" i="2"/>
  <c r="Y3423" i="2"/>
  <c r="Y3391" i="2"/>
  <c r="Y3359" i="2"/>
  <c r="Y3327" i="2"/>
  <c r="Y3295" i="2"/>
  <c r="Y3263" i="2"/>
  <c r="Y3231" i="2"/>
  <c r="Y3199" i="2"/>
  <c r="Y3167" i="2"/>
  <c r="Y3135" i="2"/>
  <c r="Y3103" i="2"/>
  <c r="Y3071" i="2"/>
  <c r="Y3039" i="2"/>
  <c r="Y3007" i="2"/>
  <c r="Y2975" i="2"/>
  <c r="Y2943" i="2"/>
  <c r="Y2911" i="2"/>
  <c r="Y2879" i="2"/>
  <c r="Y2847" i="2"/>
  <c r="Y2815" i="2"/>
  <c r="Y2783" i="2"/>
  <c r="Y2751" i="2"/>
  <c r="Y2719" i="2"/>
  <c r="Y2687" i="2"/>
  <c r="Y2655" i="2"/>
  <c r="Y2623" i="2"/>
  <c r="Y2591" i="2"/>
  <c r="Y2559" i="2"/>
  <c r="Y2527" i="2"/>
  <c r="Y2495" i="2"/>
  <c r="Y2463" i="2"/>
  <c r="Y2431" i="2"/>
  <c r="Y2399" i="2"/>
  <c r="Y2367" i="2"/>
  <c r="Y2335" i="2"/>
  <c r="Y2303" i="2"/>
  <c r="Y2271" i="2"/>
  <c r="Y2239" i="2"/>
  <c r="Y2207" i="2"/>
  <c r="Y2175" i="2"/>
  <c r="Y2143" i="2"/>
  <c r="Y2111" i="2"/>
  <c r="Y2079" i="2"/>
  <c r="Y2047" i="2"/>
  <c r="Y2015" i="2"/>
  <c r="Y1983" i="2"/>
  <c r="Y1951" i="2"/>
  <c r="Z1914" i="2"/>
  <c r="Z1898" i="2"/>
  <c r="Z1882" i="2"/>
  <c r="Z1866" i="2"/>
  <c r="Z1850" i="2"/>
  <c r="Z1834" i="2"/>
  <c r="Z1818" i="2"/>
  <c r="Z1802" i="2"/>
  <c r="Z1786" i="2"/>
  <c r="Z1770" i="2"/>
  <c r="Z1754" i="2"/>
  <c r="Z1738" i="2"/>
  <c r="Z1722" i="2"/>
  <c r="Z1706" i="2"/>
  <c r="Z1690" i="2"/>
  <c r="Z1674" i="2"/>
  <c r="Z1658" i="2"/>
  <c r="Z1642" i="2"/>
  <c r="Z1626" i="2"/>
  <c r="Z1610" i="2"/>
  <c r="Z1594" i="2"/>
  <c r="Z1578" i="2"/>
  <c r="Z1562" i="2"/>
  <c r="Z1546" i="2"/>
  <c r="Z1530" i="2"/>
  <c r="Z1514" i="2"/>
  <c r="Z1498" i="2"/>
  <c r="Z1482" i="2"/>
  <c r="Z1466" i="2"/>
  <c r="Z1450" i="2"/>
  <c r="Z1434" i="2"/>
  <c r="Z1418" i="2"/>
  <c r="Z1402" i="2"/>
  <c r="Z1386" i="2"/>
  <c r="Z1370" i="2"/>
  <c r="Z1354" i="2"/>
  <c r="Z1338" i="2"/>
  <c r="Z1322" i="2"/>
  <c r="Z1306" i="2"/>
  <c r="Z1290" i="2"/>
  <c r="Z1274" i="2"/>
  <c r="Z1258" i="2"/>
  <c r="Z1242" i="2"/>
  <c r="Z1226" i="2"/>
  <c r="Z1210" i="2"/>
  <c r="Z1194" i="2"/>
  <c r="Z1178" i="2"/>
  <c r="Z1162" i="2"/>
  <c r="Z1146" i="2"/>
  <c r="Z1130" i="2"/>
  <c r="Z1114" i="2"/>
  <c r="Z1098" i="2"/>
  <c r="Z1082" i="2"/>
  <c r="Z1066" i="2"/>
  <c r="X1054" i="2"/>
  <c r="X1046" i="2"/>
  <c r="X1038" i="2"/>
  <c r="X1030" i="2"/>
  <c r="X1022" i="2"/>
  <c r="X1014" i="2"/>
  <c r="X1006" i="2"/>
  <c r="X998" i="2"/>
  <c r="X990" i="2"/>
  <c r="X982" i="2"/>
  <c r="X974" i="2"/>
  <c r="X966" i="2"/>
  <c r="X958" i="2"/>
  <c r="X950" i="2"/>
  <c r="X942" i="2"/>
  <c r="X934" i="2"/>
  <c r="X926" i="2"/>
  <c r="X918" i="2"/>
  <c r="X910" i="2"/>
  <c r="X902" i="2"/>
  <c r="X894" i="2"/>
  <c r="X886" i="2"/>
  <c r="X878" i="2"/>
  <c r="X870" i="2"/>
  <c r="X862" i="2"/>
  <c r="X854" i="2"/>
  <c r="X846" i="2"/>
  <c r="X838" i="2"/>
  <c r="X830" i="2"/>
  <c r="X822" i="2"/>
  <c r="X814" i="2"/>
  <c r="X806" i="2"/>
  <c r="X798" i="2"/>
  <c r="X790" i="2"/>
  <c r="X782" i="2"/>
  <c r="X774" i="2"/>
  <c r="X766" i="2"/>
  <c r="X758" i="2"/>
  <c r="X750" i="2"/>
  <c r="X742" i="2"/>
  <c r="X734" i="2"/>
  <c r="X726" i="2"/>
  <c r="X718" i="2"/>
  <c r="X710" i="2"/>
  <c r="X702" i="2"/>
  <c r="X694" i="2"/>
  <c r="X686" i="2"/>
  <c r="X678" i="2"/>
  <c r="X670" i="2"/>
  <c r="X662" i="2"/>
  <c r="X654" i="2"/>
  <c r="X646" i="2"/>
  <c r="X638" i="2"/>
  <c r="X630" i="2"/>
  <c r="X622" i="2"/>
  <c r="X614" i="2"/>
  <c r="X606" i="2"/>
  <c r="X598" i="2"/>
  <c r="X590" i="2"/>
  <c r="X582" i="2"/>
  <c r="X574" i="2"/>
  <c r="X566" i="2"/>
  <c r="X558" i="2"/>
  <c r="X550" i="2"/>
  <c r="X542" i="2"/>
  <c r="X534" i="2"/>
  <c r="X526" i="2"/>
  <c r="X518" i="2"/>
  <c r="X510" i="2"/>
  <c r="X502" i="2"/>
  <c r="X494" i="2"/>
  <c r="X486" i="2"/>
  <c r="X478" i="2"/>
  <c r="X470" i="2"/>
  <c r="X462" i="2"/>
  <c r="X454" i="2"/>
  <c r="X446" i="2"/>
  <c r="X438" i="2"/>
  <c r="X430" i="2"/>
  <c r="X422" i="2"/>
  <c r="X414" i="2"/>
  <c r="X406" i="2"/>
  <c r="X398" i="2"/>
  <c r="X390" i="2"/>
  <c r="X382" i="2"/>
  <c r="X374" i="2"/>
  <c r="X366" i="2"/>
  <c r="X358" i="2"/>
  <c r="X350" i="2"/>
  <c r="X342" i="2"/>
  <c r="X334" i="2"/>
  <c r="X326" i="2"/>
  <c r="X318" i="2"/>
  <c r="X310" i="2"/>
  <c r="X302" i="2"/>
  <c r="X294" i="2"/>
  <c r="X286" i="2"/>
  <c r="X278" i="2"/>
  <c r="X270" i="2"/>
  <c r="X262" i="2"/>
  <c r="X254" i="2"/>
  <c r="X246" i="2"/>
  <c r="X238" i="2"/>
  <c r="X230" i="2"/>
  <c r="X222" i="2"/>
  <c r="X214" i="2"/>
  <c r="Z200" i="2"/>
  <c r="Z184" i="2"/>
  <c r="Z169" i="2"/>
  <c r="Z153" i="2"/>
  <c r="Z137" i="2"/>
  <c r="Z121" i="2"/>
  <c r="Z105" i="2"/>
  <c r="Z201" i="2"/>
  <c r="Z185" i="2"/>
  <c r="X10125" i="2"/>
  <c r="Y9867" i="2"/>
  <c r="Z10036" i="2"/>
  <c r="X9750" i="2"/>
  <c r="Z9802" i="2"/>
  <c r="X9618" i="2"/>
  <c r="X9490" i="2"/>
  <c r="Y9635" i="2"/>
  <c r="Y9507" i="2"/>
  <c r="Y9373" i="2"/>
  <c r="Y9245" i="2"/>
  <c r="Y9117" i="2"/>
  <c r="X9415" i="2"/>
  <c r="Y9982" i="2"/>
  <c r="X9656" i="2"/>
  <c r="X9372" i="2"/>
  <c r="X9244" i="2"/>
  <c r="X9116" i="2"/>
  <c r="X8999" i="2"/>
  <c r="X8935" i="2"/>
  <c r="X8871" i="2"/>
  <c r="X8807" i="2"/>
  <c r="X8743" i="2"/>
  <c r="X8679" i="2"/>
  <c r="X8615" i="2"/>
  <c r="X8551" i="2"/>
  <c r="X8487" i="2"/>
  <c r="X8423" i="2"/>
  <c r="X8359" i="2"/>
  <c r="X8295" i="2"/>
  <c r="X8225" i="2"/>
  <c r="Y9946" i="2"/>
  <c r="X9650" i="2"/>
  <c r="X9369" i="2"/>
  <c r="X9241" i="2"/>
  <c r="X9113" i="2"/>
  <c r="Y8987" i="2"/>
  <c r="Y8859" i="2"/>
  <c r="Y8731" i="2"/>
  <c r="Y8603" i="2"/>
  <c r="Y8475" i="2"/>
  <c r="Y8347" i="2"/>
  <c r="X8928" i="2"/>
  <c r="X8800" i="2"/>
  <c r="X8672" i="2"/>
  <c r="X8544" i="2"/>
  <c r="X8416" i="2"/>
  <c r="X8288" i="2"/>
  <c r="Y8182" i="2"/>
  <c r="Y8054" i="2"/>
  <c r="Y7926" i="2"/>
  <c r="Y7798" i="2"/>
  <c r="Y7680" i="2"/>
  <c r="Y7616" i="2"/>
  <c r="Y7552" i="2"/>
  <c r="Y7488" i="2"/>
  <c r="Y7424" i="2"/>
  <c r="X8196" i="2"/>
  <c r="X8132" i="2"/>
  <c r="X8068" i="2"/>
  <c r="X8004" i="2"/>
  <c r="X7940" i="2"/>
  <c r="X7876" i="2"/>
  <c r="X7812" i="2"/>
  <c r="X7748" i="2"/>
  <c r="X7684" i="2"/>
  <c r="X7620" i="2"/>
  <c r="X7556" i="2"/>
  <c r="X7492" i="2"/>
  <c r="X7428" i="2"/>
  <c r="X7364" i="2"/>
  <c r="Y7343" i="2"/>
  <c r="X7287" i="2"/>
  <c r="X7223" i="2"/>
  <c r="X7151" i="2"/>
  <c r="X7119" i="2"/>
  <c r="X7087" i="2"/>
  <c r="X7055" i="2"/>
  <c r="X7023" i="2"/>
  <c r="X6991" i="2"/>
  <c r="X6959" i="2"/>
  <c r="X6927" i="2"/>
  <c r="X6895" i="2"/>
  <c r="X6863" i="2"/>
  <c r="X6831" i="2"/>
  <c r="X6799" i="2"/>
  <c r="X6767" i="2"/>
  <c r="X6735" i="2"/>
  <c r="X6703" i="2"/>
  <c r="X6671" i="2"/>
  <c r="X6639" i="2"/>
  <c r="X6607" i="2"/>
  <c r="X6575" i="2"/>
  <c r="X6543" i="2"/>
  <c r="X6511" i="2"/>
  <c r="X6479" i="2"/>
  <c r="X6447" i="2"/>
  <c r="X6415" i="2"/>
  <c r="X6383" i="2"/>
  <c r="X6351" i="2"/>
  <c r="X6319" i="2"/>
  <c r="X6287" i="2"/>
  <c r="X6255" i="2"/>
  <c r="X6223" i="2"/>
  <c r="X6191" i="2"/>
  <c r="X6159" i="2"/>
  <c r="X6127" i="2"/>
  <c r="X6095" i="2"/>
  <c r="X6063" i="2"/>
  <c r="X6031" i="2"/>
  <c r="X5999" i="2"/>
  <c r="X5967" i="2"/>
  <c r="X5935" i="2"/>
  <c r="X5903" i="2"/>
  <c r="X5871" i="2"/>
  <c r="X5839" i="2"/>
  <c r="Y7396" i="2"/>
  <c r="Y7332" i="2"/>
  <c r="Y7267" i="2"/>
  <c r="Y7203" i="2"/>
  <c r="Y7139" i="2"/>
  <c r="Y7075" i="2"/>
  <c r="Y7011" i="2"/>
  <c r="Y6947" i="2"/>
  <c r="Y6883" i="2"/>
  <c r="Y6819" i="2"/>
  <c r="Y6755" i="2"/>
  <c r="Y6691" i="2"/>
  <c r="Y6627" i="2"/>
  <c r="Y6563" i="2"/>
  <c r="Y6499" i="2"/>
  <c r="Y6435" i="2"/>
  <c r="Y6371" i="2"/>
  <c r="Y6307" i="2"/>
  <c r="Y6243" i="2"/>
  <c r="Y6179" i="2"/>
  <c r="Y6115" i="2"/>
  <c r="Y6051" i="2"/>
  <c r="Y5987" i="2"/>
  <c r="Y5923" i="2"/>
  <c r="Y5859" i="2"/>
  <c r="X5803" i="2"/>
  <c r="X5771" i="2"/>
  <c r="X5739" i="2"/>
  <c r="X5707" i="2"/>
  <c r="X5675" i="2"/>
  <c r="X5643" i="2"/>
  <c r="X5611" i="2"/>
  <c r="X5579" i="2"/>
  <c r="X5547" i="2"/>
  <c r="X5515" i="2"/>
  <c r="X5483" i="2"/>
  <c r="X10224" i="2"/>
  <c r="Y9890" i="2"/>
  <c r="X9751" i="2"/>
  <c r="X9507" i="2"/>
  <c r="Z9364" i="2"/>
  <c r="Z9236" i="2"/>
  <c r="Z9108" i="2"/>
  <c r="Y8980" i="2"/>
  <c r="Y8852" i="2"/>
  <c r="Y8724" i="2"/>
  <c r="Y8596" i="2"/>
  <c r="Y8468" i="2"/>
  <c r="Y8340" i="2"/>
  <c r="X8966" i="2"/>
  <c r="X8838" i="2"/>
  <c r="X8710" i="2"/>
  <c r="X8582" i="2"/>
  <c r="X8454" i="2"/>
  <c r="X8326" i="2"/>
  <c r="Y8175" i="2"/>
  <c r="Y8047" i="2"/>
  <c r="Y7919" i="2"/>
  <c r="Y7791" i="2"/>
  <c r="X8215" i="2"/>
  <c r="X8151" i="2"/>
  <c r="X8087" i="2"/>
  <c r="X8023" i="2"/>
  <c r="X7959" i="2"/>
  <c r="X7895" i="2"/>
  <c r="X7831" i="2"/>
  <c r="X7767" i="2"/>
  <c r="X7703" i="2"/>
  <c r="X7639" i="2"/>
  <c r="X7575" i="2"/>
  <c r="X7511" i="2"/>
  <c r="X7447" i="2"/>
  <c r="X7383" i="2"/>
  <c r="X7306" i="2"/>
  <c r="X7242" i="2"/>
  <c r="X7178" i="2"/>
  <c r="X7114" i="2"/>
  <c r="X7050" i="2"/>
  <c r="X6986" i="2"/>
  <c r="X6922" i="2"/>
  <c r="X6858" i="2"/>
  <c r="X6794" i="2"/>
  <c r="X6730" i="2"/>
  <c r="X6666" i="2"/>
  <c r="X6602" i="2"/>
  <c r="X6538" i="2"/>
  <c r="X6474" i="2"/>
  <c r="X6410" i="2"/>
  <c r="X6346" i="2"/>
  <c r="X6282" i="2"/>
  <c r="X6218" i="2"/>
  <c r="X6154" i="2"/>
  <c r="X6090" i="2"/>
  <c r="X6026" i="2"/>
  <c r="X5962" i="2"/>
  <c r="X5898" i="2"/>
  <c r="X5834" i="2"/>
  <c r="Y7124" i="2"/>
  <c r="Y6996" i="2"/>
  <c r="Y6868" i="2"/>
  <c r="Y6740" i="2"/>
  <c r="Y6612" i="2"/>
  <c r="Y6484" i="2"/>
  <c r="Y6356" i="2"/>
  <c r="Y6228" i="2"/>
  <c r="Y6100" i="2"/>
  <c r="Y5972" i="2"/>
  <c r="Y5844" i="2"/>
  <c r="X5766" i="2"/>
  <c r="X5702" i="2"/>
  <c r="X5638" i="2"/>
  <c r="X5574" i="2"/>
  <c r="X5510" i="2"/>
  <c r="Y7288" i="2"/>
  <c r="Y5819" i="2"/>
  <c r="Y5755" i="2"/>
  <c r="Y5698" i="2"/>
  <c r="Y5666" i="2"/>
  <c r="Y5634" i="2"/>
  <c r="Y5602" i="2"/>
  <c r="Y5570" i="2"/>
  <c r="Y5538" i="2"/>
  <c r="Y5506" i="2"/>
  <c r="Y5474" i="2"/>
  <c r="Y5442" i="2"/>
  <c r="Y5410" i="2"/>
  <c r="Y5378" i="2"/>
  <c r="Y5346" i="2"/>
  <c r="Y5314" i="2"/>
  <c r="Y5282" i="2"/>
  <c r="Y5250" i="2"/>
  <c r="Y5218" i="2"/>
  <c r="Y5186" i="2"/>
  <c r="Y5154" i="2"/>
  <c r="Y5122" i="2"/>
  <c r="Y5090" i="2"/>
  <c r="Y5058" i="2"/>
  <c r="Y5026" i="2"/>
  <c r="Y4994" i="2"/>
  <c r="Y4962" i="2"/>
  <c r="Y4930" i="2"/>
  <c r="Y4898" i="2"/>
  <c r="Y4866" i="2"/>
  <c r="Y4834" i="2"/>
  <c r="Y4802" i="2"/>
  <c r="Y4770" i="2"/>
  <c r="Z5406" i="2"/>
  <c r="Z5342" i="2"/>
  <c r="Z5278" i="2"/>
  <c r="Z5214" i="2"/>
  <c r="Z5150" i="2"/>
  <c r="Z5086" i="2"/>
  <c r="Z5022" i="2"/>
  <c r="Z4958" i="2"/>
  <c r="Z4894" i="2"/>
  <c r="Z4830" i="2"/>
  <c r="Z4766" i="2"/>
  <c r="Z4742" i="2"/>
  <c r="Z4710" i="2"/>
  <c r="Z4678" i="2"/>
  <c r="Z4646" i="2"/>
  <c r="Z4614" i="2"/>
  <c r="Z4582" i="2"/>
  <c r="Z4550" i="2"/>
  <c r="Z4518" i="2"/>
  <c r="Z4486" i="2"/>
  <c r="Z4454" i="2"/>
  <c r="Z4422" i="2"/>
  <c r="Z4390" i="2"/>
  <c r="Z4358" i="2"/>
  <c r="Z4326" i="2"/>
  <c r="Z4294" i="2"/>
  <c r="Z4262" i="2"/>
  <c r="Z4230" i="2"/>
  <c r="Z4198" i="2"/>
  <c r="Z4166" i="2"/>
  <c r="Z4134" i="2"/>
  <c r="Z4102" i="2"/>
  <c r="Z4070" i="2"/>
  <c r="Z4038" i="2"/>
  <c r="Z4006" i="2"/>
  <c r="Z3974" i="2"/>
  <c r="Z3942" i="2"/>
  <c r="Z3910" i="2"/>
  <c r="Z3878" i="2"/>
  <c r="Z3846" i="2"/>
  <c r="Z3814" i="2"/>
  <c r="Z3782" i="2"/>
  <c r="Z3750" i="2"/>
  <c r="Z3718" i="2"/>
  <c r="Z3686" i="2"/>
  <c r="Z3654" i="2"/>
  <c r="Z3622" i="2"/>
  <c r="Z3590" i="2"/>
  <c r="Z3558" i="2"/>
  <c r="Z3526" i="2"/>
  <c r="Z3494" i="2"/>
  <c r="Z3462" i="2"/>
  <c r="Z3430" i="2"/>
  <c r="Z3398" i="2"/>
  <c r="Z3366" i="2"/>
  <c r="Z3334" i="2"/>
  <c r="Z3302" i="2"/>
  <c r="Z3270" i="2"/>
  <c r="Z3238" i="2"/>
  <c r="Z3206" i="2"/>
  <c r="Z3174" i="2"/>
  <c r="Z3142" i="2"/>
  <c r="Z3110" i="2"/>
  <c r="X3085" i="2"/>
  <c r="X3069" i="2"/>
  <c r="X3053" i="2"/>
  <c r="X3037" i="2"/>
  <c r="X3021" i="2"/>
  <c r="X3005" i="2"/>
  <c r="X2989" i="2"/>
  <c r="X2973" i="2"/>
  <c r="X2957" i="2"/>
  <c r="X2941" i="2"/>
  <c r="X2925" i="2"/>
  <c r="X2909" i="2"/>
  <c r="X2893" i="2"/>
  <c r="X2877" i="2"/>
  <c r="X2861" i="2"/>
  <c r="X2845" i="2"/>
  <c r="X2829" i="2"/>
  <c r="X2813" i="2"/>
  <c r="X2797" i="2"/>
  <c r="X2781" i="2"/>
  <c r="X2765" i="2"/>
  <c r="X2749" i="2"/>
  <c r="X2733" i="2"/>
  <c r="X2717" i="2"/>
  <c r="X2701" i="2"/>
  <c r="X2685" i="2"/>
  <c r="X2669" i="2"/>
  <c r="X2653" i="2"/>
  <c r="X2637" i="2"/>
  <c r="X2621" i="2"/>
  <c r="X2605" i="2"/>
  <c r="X2589" i="2"/>
  <c r="X2573" i="2"/>
  <c r="X2557" i="2"/>
  <c r="X2541" i="2"/>
  <c r="X2525" i="2"/>
  <c r="X2509" i="2"/>
  <c r="X2493" i="2"/>
  <c r="X2477" i="2"/>
  <c r="X2461" i="2"/>
  <c r="X2445" i="2"/>
  <c r="X2429" i="2"/>
  <c r="X2413" i="2"/>
  <c r="X2397" i="2"/>
  <c r="X2381" i="2"/>
  <c r="X2365" i="2"/>
  <c r="X2349" i="2"/>
  <c r="X2333" i="2"/>
  <c r="X2317" i="2"/>
  <c r="X2301" i="2"/>
  <c r="X2285" i="2"/>
  <c r="X2269" i="2"/>
  <c r="X2253" i="2"/>
  <c r="X2237" i="2"/>
  <c r="X2221" i="2"/>
  <c r="X2205" i="2"/>
  <c r="X2189" i="2"/>
  <c r="X2173" i="2"/>
  <c r="X2157" i="2"/>
  <c r="X2141" i="2"/>
  <c r="X2125" i="2"/>
  <c r="X2109" i="2"/>
  <c r="X2093" i="2"/>
  <c r="X2077" i="2"/>
  <c r="X2061" i="2"/>
  <c r="X2045" i="2"/>
  <c r="X2029" i="2"/>
  <c r="X2013" i="2"/>
  <c r="X1997" i="2"/>
  <c r="X1981" i="2"/>
  <c r="X1965" i="2"/>
  <c r="X1949" i="2"/>
  <c r="X1933" i="2"/>
  <c r="Z5441" i="2"/>
  <c r="Z5377" i="2"/>
  <c r="Z5313" i="2"/>
  <c r="Z5249" i="2"/>
  <c r="Z5185" i="2"/>
  <c r="Z5121" i="2"/>
  <c r="Z5057" i="2"/>
  <c r="Z4993" i="2"/>
  <c r="Z4929" i="2"/>
  <c r="Z4865" i="2"/>
  <c r="Z4801" i="2"/>
  <c r="Y4270" i="2"/>
  <c r="Y4238" i="2"/>
  <c r="Y4206" i="2"/>
  <c r="Y4174" i="2"/>
  <c r="Y4142" i="2"/>
  <c r="Y4110" i="2"/>
  <c r="Y4078" i="2"/>
  <c r="Y4046" i="2"/>
  <c r="Y4014" i="2"/>
  <c r="Y3982" i="2"/>
  <c r="Y3950" i="2"/>
  <c r="Y3918" i="2"/>
  <c r="Y3886" i="2"/>
  <c r="Y3854" i="2"/>
  <c r="Y3822" i="2"/>
  <c r="Y3790" i="2"/>
  <c r="Y3758" i="2"/>
  <c r="Z86" i="2"/>
  <c r="Z70" i="2"/>
  <c r="Z54" i="2"/>
  <c r="Z38" i="2"/>
  <c r="Y4730" i="2"/>
  <c r="Y4698" i="2"/>
  <c r="Y4666" i="2"/>
  <c r="Y4634" i="2"/>
  <c r="Y4602" i="2"/>
  <c r="Y4570" i="2"/>
  <c r="Y4538" i="2"/>
  <c r="Y4506" i="2"/>
  <c r="Y4474" i="2"/>
  <c r="Y4442" i="2"/>
  <c r="Y4410" i="2"/>
  <c r="Y4378" i="2"/>
  <c r="Y4346" i="2"/>
  <c r="Y4314" i="2"/>
  <c r="Y4282" i="2"/>
  <c r="Y3706" i="2"/>
  <c r="Y3674" i="2"/>
  <c r="Y3642" i="2"/>
  <c r="Y3610" i="2"/>
  <c r="Y3578" i="2"/>
  <c r="Y3546" i="2"/>
  <c r="Y3514" i="2"/>
  <c r="Y3482" i="2"/>
  <c r="Y3450" i="2"/>
  <c r="Y3418" i="2"/>
  <c r="Y3386" i="2"/>
  <c r="Y3354" i="2"/>
  <c r="Y3322" i="2"/>
  <c r="Y3290" i="2"/>
  <c r="Y3258" i="2"/>
  <c r="Y3226" i="2"/>
  <c r="Y3194" i="2"/>
  <c r="Y3162" i="2"/>
  <c r="Y3130" i="2"/>
  <c r="Y3098" i="2"/>
  <c r="Y3066" i="2"/>
  <c r="Y3034" i="2"/>
  <c r="Y3002" i="2"/>
  <c r="Y2970" i="2"/>
  <c r="Y2938" i="2"/>
  <c r="Y2906" i="2"/>
  <c r="Y2874" i="2"/>
  <c r="Y2842" i="2"/>
  <c r="Y2810" i="2"/>
  <c r="Y2778" i="2"/>
  <c r="Y2746" i="2"/>
  <c r="Y2714" i="2"/>
  <c r="Y2682" i="2"/>
  <c r="Y2650" i="2"/>
  <c r="Y2618" i="2"/>
  <c r="Y2586" i="2"/>
  <c r="Y2554" i="2"/>
  <c r="Y2522" i="2"/>
  <c r="Y2490" i="2"/>
  <c r="Y2458" i="2"/>
  <c r="Y2426" i="2"/>
  <c r="Y2394" i="2"/>
  <c r="Y2362" i="2"/>
  <c r="Y2330" i="2"/>
  <c r="Y2298" i="2"/>
  <c r="Y2266" i="2"/>
  <c r="Y2234" i="2"/>
  <c r="Y2202" i="2"/>
  <c r="Y2170" i="2"/>
  <c r="Y2138" i="2"/>
  <c r="Y2106" i="2"/>
  <c r="Y2074" i="2"/>
  <c r="Y2042" i="2"/>
  <c r="Y2010" i="2"/>
  <c r="Y1978" i="2"/>
  <c r="Y1946" i="2"/>
  <c r="X1918" i="2"/>
  <c r="X1902" i="2"/>
  <c r="X1886" i="2"/>
  <c r="X1870" i="2"/>
  <c r="X1854" i="2"/>
  <c r="X1838" i="2"/>
  <c r="X1822" i="2"/>
  <c r="X1806" i="2"/>
  <c r="X1790" i="2"/>
  <c r="X1774" i="2"/>
  <c r="X1758" i="2"/>
  <c r="X1742" i="2"/>
  <c r="X1726" i="2"/>
  <c r="X1710" i="2"/>
  <c r="X1694" i="2"/>
  <c r="X1678" i="2"/>
  <c r="X1662" i="2"/>
  <c r="X1646" i="2"/>
  <c r="X1630" i="2"/>
  <c r="X1614" i="2"/>
  <c r="X1598" i="2"/>
  <c r="X1582" i="2"/>
  <c r="X1566" i="2"/>
  <c r="X1550" i="2"/>
  <c r="X1534" i="2"/>
  <c r="X1518" i="2"/>
  <c r="X1502" i="2"/>
  <c r="X1486" i="2"/>
  <c r="X1470" i="2"/>
  <c r="X1454" i="2"/>
  <c r="X1438" i="2"/>
  <c r="X1422" i="2"/>
  <c r="X1406" i="2"/>
  <c r="X1390" i="2"/>
  <c r="X1374" i="2"/>
  <c r="X1358" i="2"/>
  <c r="X1342" i="2"/>
  <c r="X1326" i="2"/>
  <c r="X1310" i="2"/>
  <c r="X1294" i="2"/>
  <c r="X1278" i="2"/>
  <c r="X1262" i="2"/>
  <c r="X1246" i="2"/>
  <c r="X1230" i="2"/>
  <c r="X1214" i="2"/>
  <c r="X1198" i="2"/>
  <c r="X1182" i="2"/>
  <c r="X1166" i="2"/>
  <c r="X1150" i="2"/>
  <c r="X1134" i="2"/>
  <c r="X1118" i="2"/>
  <c r="X1102" i="2"/>
  <c r="X1086" i="2"/>
  <c r="X1070" i="2"/>
  <c r="X9953" i="2"/>
  <c r="X9702" i="2"/>
  <c r="Z9568" i="2"/>
  <c r="X9408" i="2"/>
  <c r="X9267" i="2"/>
  <c r="X9139" i="2"/>
  <c r="X9011" i="2"/>
  <c r="Y8898" i="2"/>
  <c r="Y8770" i="2"/>
  <c r="Y8642" i="2"/>
  <c r="Y8514" i="2"/>
  <c r="Y8386" i="2"/>
  <c r="Y8258" i="2"/>
  <c r="Z8911" i="2"/>
  <c r="Z8783" i="2"/>
  <c r="Z8655" i="2"/>
  <c r="Z8527" i="2"/>
  <c r="Z8399" i="2"/>
  <c r="Z8271" i="2"/>
  <c r="Y8157" i="2"/>
  <c r="Y8029" i="2"/>
  <c r="Y7901" i="2"/>
  <c r="Y7773" i="2"/>
  <c r="X8209" i="2"/>
  <c r="X8145" i="2"/>
  <c r="X8081" i="2"/>
  <c r="X8017" i="2"/>
  <c r="X7953" i="2"/>
  <c r="X7889" i="2"/>
  <c r="X7825" i="2"/>
  <c r="X7761" i="2"/>
  <c r="X7697" i="2"/>
  <c r="X7633" i="2"/>
  <c r="X7569" i="2"/>
  <c r="X7505" i="2"/>
  <c r="X7441" i="2"/>
  <c r="X7377" i="2"/>
  <c r="Z7321" i="2"/>
  <c r="Z7257" i="2"/>
  <c r="Z7193" i="2"/>
  <c r="Z7129" i="2"/>
  <c r="Z7065" i="2"/>
  <c r="Z7001" i="2"/>
  <c r="Z6937" i="2"/>
  <c r="Z6873" i="2"/>
  <c r="Z6809" i="2"/>
  <c r="Z6745" i="2"/>
  <c r="Z6681" i="2"/>
  <c r="Z6617" i="2"/>
  <c r="Z6553" i="2"/>
  <c r="Z6489" i="2"/>
  <c r="Z6425" i="2"/>
  <c r="Z6361" i="2"/>
  <c r="Z6297" i="2"/>
  <c r="Z6233" i="2"/>
  <c r="Z6169" i="2"/>
  <c r="Z6105" i="2"/>
  <c r="Z6041" i="2"/>
  <c r="Z5977" i="2"/>
  <c r="Z5913" i="2"/>
  <c r="Z5849" i="2"/>
  <c r="Y7170" i="2"/>
  <c r="Y7042" i="2"/>
  <c r="Y6914" i="2"/>
  <c r="Y6786" i="2"/>
  <c r="Y6658" i="2"/>
  <c r="Y6530" i="2"/>
  <c r="Y6402" i="2"/>
  <c r="Y6274" i="2"/>
  <c r="Y6146" i="2"/>
  <c r="Y6018" i="2"/>
  <c r="Y5890" i="2"/>
  <c r="Z5781" i="2"/>
  <c r="Z5717" i="2"/>
  <c r="Z5653" i="2"/>
  <c r="Z5589" i="2"/>
  <c r="Z5525" i="2"/>
  <c r="Z5461" i="2"/>
  <c r="Y7206" i="2"/>
  <c r="Y5778" i="2"/>
  <c r="Y5714" i="2"/>
  <c r="Z5400" i="2"/>
  <c r="Z5336" i="2"/>
  <c r="Z5272" i="2"/>
  <c r="Z5208" i="2"/>
  <c r="Z5144" i="2"/>
  <c r="Z5080" i="2"/>
  <c r="Z5016" i="2"/>
  <c r="Z4952" i="2"/>
  <c r="Z4888" i="2"/>
  <c r="Z4824" i="2"/>
  <c r="X4750" i="2"/>
  <c r="X4718" i="2"/>
  <c r="X4686" i="2"/>
  <c r="X4654" i="2"/>
  <c r="X4622" i="2"/>
  <c r="X4590" i="2"/>
  <c r="X4558" i="2"/>
  <c r="X4526" i="2"/>
  <c r="X4494" i="2"/>
  <c r="X4462" i="2"/>
  <c r="X4430" i="2"/>
  <c r="X4398" i="2"/>
  <c r="X4366" i="2"/>
  <c r="X4334" i="2"/>
  <c r="X4302" i="2"/>
  <c r="X4270" i="2"/>
  <c r="X4238" i="2"/>
  <c r="X4206" i="2"/>
  <c r="X4174" i="2"/>
  <c r="X4142" i="2"/>
  <c r="X4110" i="2"/>
  <c r="X4078" i="2"/>
  <c r="X4046" i="2"/>
  <c r="X4014" i="2"/>
  <c r="X3982" i="2"/>
  <c r="X3950" i="2"/>
  <c r="X3918" i="2"/>
  <c r="X3886" i="2"/>
  <c r="X3854" i="2"/>
  <c r="X3822" i="2"/>
  <c r="X3790" i="2"/>
  <c r="X3758" i="2"/>
  <c r="X3726" i="2"/>
  <c r="X3694" i="2"/>
  <c r="X3662" i="2"/>
  <c r="X3630" i="2"/>
  <c r="X3598" i="2"/>
  <c r="X3566" i="2"/>
  <c r="X3534" i="2"/>
  <c r="X3502" i="2"/>
  <c r="X3470" i="2"/>
  <c r="X3438" i="2"/>
  <c r="X3406" i="2"/>
  <c r="X3374" i="2"/>
  <c r="X3342" i="2"/>
  <c r="X3310" i="2"/>
  <c r="X3278" i="2"/>
  <c r="X3246" i="2"/>
  <c r="X3214" i="2"/>
  <c r="X3182" i="2"/>
  <c r="X3150" i="2"/>
  <c r="X3118" i="2"/>
  <c r="X3086" i="2"/>
  <c r="X3054" i="2"/>
  <c r="X3022" i="2"/>
  <c r="X2990" i="2"/>
  <c r="X2958" i="2"/>
  <c r="X2926" i="2"/>
  <c r="X2894" i="2"/>
  <c r="X2862" i="2"/>
  <c r="X2830" i="2"/>
  <c r="X2798" i="2"/>
  <c r="X2766" i="2"/>
  <c r="X2734" i="2"/>
  <c r="X2702" i="2"/>
  <c r="X2670" i="2"/>
  <c r="X2638" i="2"/>
  <c r="X2606" i="2"/>
  <c r="X2574" i="2"/>
  <c r="X2542" i="2"/>
  <c r="X2510" i="2"/>
  <c r="X2478" i="2"/>
  <c r="X2446" i="2"/>
  <c r="X2414" i="2"/>
  <c r="X2382" i="2"/>
  <c r="X2350" i="2"/>
  <c r="X2318" i="2"/>
  <c r="X2286" i="2"/>
  <c r="X2254" i="2"/>
  <c r="X2222" i="2"/>
  <c r="X2190" i="2"/>
  <c r="X2158" i="2"/>
  <c r="X2126" i="2"/>
  <c r="X2094" i="2"/>
  <c r="X2062" i="2"/>
  <c r="X2030" i="2"/>
  <c r="X1998" i="2"/>
  <c r="X1966" i="2"/>
  <c r="X1934" i="2"/>
  <c r="Z5415" i="2"/>
  <c r="Z5287" i="2"/>
  <c r="Z5159" i="2"/>
  <c r="Z5031" i="2"/>
  <c r="Z4903" i="2"/>
  <c r="Z4775" i="2"/>
  <c r="Y1888" i="2"/>
  <c r="Y1856" i="2"/>
  <c r="Y1824" i="2"/>
  <c r="Y1792" i="2"/>
  <c r="Y1760" i="2"/>
  <c r="Y1720" i="2"/>
  <c r="Y1688" i="2"/>
  <c r="Y1656" i="2"/>
  <c r="Y1624" i="2"/>
  <c r="Y1592" i="2"/>
  <c r="Y1560" i="2"/>
  <c r="Y1528" i="2"/>
  <c r="Y1496" i="2"/>
  <c r="Y1464" i="2"/>
  <c r="Y1432" i="2"/>
  <c r="Y1400" i="2"/>
  <c r="Y1368" i="2"/>
  <c r="Y1336" i="2"/>
  <c r="Y1304" i="2"/>
  <c r="Y1272" i="2"/>
  <c r="Y1240" i="2"/>
  <c r="Y1208" i="2"/>
  <c r="Y1176" i="2"/>
  <c r="Y1144" i="2"/>
  <c r="Y1112" i="2"/>
  <c r="Y1080" i="2"/>
  <c r="Y1048" i="2"/>
  <c r="Y1016" i="2"/>
  <c r="Y984" i="2"/>
  <c r="Y952" i="2"/>
  <c r="Y920" i="2"/>
  <c r="Y888" i="2"/>
  <c r="Y856" i="2"/>
  <c r="Y824" i="2"/>
  <c r="Y792" i="2"/>
  <c r="Y760" i="2"/>
  <c r="Y728" i="2"/>
  <c r="Y696" i="2"/>
  <c r="Y664" i="2"/>
  <c r="Y632" i="2"/>
  <c r="Y600" i="2"/>
  <c r="Y568" i="2"/>
  <c r="Y536" i="2"/>
  <c r="Y504" i="2"/>
  <c r="Y472" i="2"/>
  <c r="Y440" i="2"/>
  <c r="Y408" i="2"/>
  <c r="Y376" i="2"/>
  <c r="Y344" i="2"/>
  <c r="Y312" i="2"/>
  <c r="Y280" i="2"/>
  <c r="Y248" i="2"/>
  <c r="Y216" i="2"/>
  <c r="Y184" i="2"/>
  <c r="Z152" i="2"/>
  <c r="Z120" i="2"/>
  <c r="X5438" i="2"/>
  <c r="X5374" i="2"/>
  <c r="X5310" i="2"/>
  <c r="X5246" i="2"/>
  <c r="X5182" i="2"/>
  <c r="X5118" i="2"/>
  <c r="X5054" i="2"/>
  <c r="X4990" i="2"/>
  <c r="X4926" i="2"/>
  <c r="X4862" i="2"/>
  <c r="X4798" i="2"/>
  <c r="Y4733" i="2"/>
  <c r="Y4669" i="2"/>
  <c r="Y4605" i="2"/>
  <c r="Y4541" i="2"/>
  <c r="Y4477" i="2"/>
  <c r="Y4413" i="2"/>
  <c r="Y4349" i="2"/>
  <c r="Y4285" i="2"/>
  <c r="Y4221" i="2"/>
  <c r="Y4157" i="2"/>
  <c r="Y4093" i="2"/>
  <c r="Y4029" i="2"/>
  <c r="Y3965" i="2"/>
  <c r="Y3901" i="2"/>
  <c r="Y3837" i="2"/>
  <c r="Y3773" i="2"/>
  <c r="Y3709" i="2"/>
  <c r="Y3645" i="2"/>
  <c r="Y3581" i="2"/>
  <c r="Y3517" i="2"/>
  <c r="Y3453" i="2"/>
  <c r="Y3389" i="2"/>
  <c r="Y3325" i="2"/>
  <c r="Y3261" i="2"/>
  <c r="Y3197" i="2"/>
  <c r="Y3133" i="2"/>
  <c r="Y3069" i="2"/>
  <c r="Y3005" i="2"/>
  <c r="Y2941" i="2"/>
  <c r="Y2877" i="2"/>
  <c r="Y2813" i="2"/>
  <c r="Y2749" i="2"/>
  <c r="Y2685" i="2"/>
  <c r="Y2621" i="2"/>
  <c r="Y2557" i="2"/>
  <c r="Y2493" i="2"/>
  <c r="Y2429" i="2"/>
  <c r="Y2365" i="2"/>
  <c r="Y2301" i="2"/>
  <c r="Y2237" i="2"/>
  <c r="Y2173" i="2"/>
  <c r="Y2109" i="2"/>
  <c r="Y2045" i="2"/>
  <c r="Y1981" i="2"/>
  <c r="X1919" i="2"/>
  <c r="X1887" i="2"/>
  <c r="X1855" i="2"/>
  <c r="X1823" i="2"/>
  <c r="X1791" i="2"/>
  <c r="X1759" i="2"/>
  <c r="X1727" i="2"/>
  <c r="X1695" i="2"/>
  <c r="X1663" i="2"/>
  <c r="X1631" i="2"/>
  <c r="X1599" i="2"/>
  <c r="X1567" i="2"/>
  <c r="X1535" i="2"/>
  <c r="X1503" i="2"/>
  <c r="X1471" i="2"/>
  <c r="X1439" i="2"/>
  <c r="X1407" i="2"/>
  <c r="X1375" i="2"/>
  <c r="X1343" i="2"/>
  <c r="X1311" i="2"/>
  <c r="X1279" i="2"/>
  <c r="X1247" i="2"/>
  <c r="X1215" i="2"/>
  <c r="X1183" i="2"/>
  <c r="X1151" i="2"/>
  <c r="X1119" i="2"/>
  <c r="X1087" i="2"/>
  <c r="Z1056" i="2"/>
  <c r="Z1040" i="2"/>
  <c r="Z1024" i="2"/>
  <c r="Z1008" i="2"/>
  <c r="Z992" i="2"/>
  <c r="Z976" i="2"/>
  <c r="Z960" i="2"/>
  <c r="Z944" i="2"/>
  <c r="Z928" i="2"/>
  <c r="Z912" i="2"/>
  <c r="Z896" i="2"/>
  <c r="Z880" i="2"/>
  <c r="Z864" i="2"/>
  <c r="Z848" i="2"/>
  <c r="Z832" i="2"/>
  <c r="Z816" i="2"/>
  <c r="Z800" i="2"/>
  <c r="Z784" i="2"/>
  <c r="Z768" i="2"/>
  <c r="Z752" i="2"/>
  <c r="Z736" i="2"/>
  <c r="Z720" i="2"/>
  <c r="Z704" i="2"/>
  <c r="Z688" i="2"/>
  <c r="Z672" i="2"/>
  <c r="Z656" i="2"/>
  <c r="Z640" i="2"/>
  <c r="Z624" i="2"/>
  <c r="Z608" i="2"/>
  <c r="Z592" i="2"/>
  <c r="Z576" i="2"/>
  <c r="Z560" i="2"/>
  <c r="Z544" i="2"/>
  <c r="Z528" i="2"/>
  <c r="Z512" i="2"/>
  <c r="Z496" i="2"/>
  <c r="Z480" i="2"/>
  <c r="Z464" i="2"/>
  <c r="Z448" i="2"/>
  <c r="Z432" i="2"/>
  <c r="Z416" i="2"/>
  <c r="Z400" i="2"/>
  <c r="Z384" i="2"/>
  <c r="Z368" i="2"/>
  <c r="Z352" i="2"/>
  <c r="Z336" i="2"/>
  <c r="Z320" i="2"/>
  <c r="Z304" i="2"/>
  <c r="Z288" i="2"/>
  <c r="Z272" i="2"/>
  <c r="Z256" i="2"/>
  <c r="Z240" i="2"/>
  <c r="Z224" i="2"/>
  <c r="X205" i="2"/>
  <c r="X206" i="2"/>
  <c r="Y168" i="2"/>
  <c r="Y136" i="2"/>
  <c r="Y104" i="2"/>
  <c r="X9985" i="2"/>
  <c r="X9718" i="2"/>
  <c r="Y9731" i="2"/>
  <c r="X9499" i="2"/>
  <c r="Z9360" i="2"/>
  <c r="Z9232" i="2"/>
  <c r="Z9104" i="2"/>
  <c r="Y8974" i="2"/>
  <c r="Y8846" i="2"/>
  <c r="Y8718" i="2"/>
  <c r="Y8590" i="2"/>
  <c r="Y8462" i="2"/>
  <c r="Y8334" i="2"/>
  <c r="X8962" i="2"/>
  <c r="X8834" i="2"/>
  <c r="X8706" i="2"/>
  <c r="X8578" i="2"/>
  <c r="X8450" i="2"/>
  <c r="X8322" i="2"/>
  <c r="Z8236" i="2"/>
  <c r="Y8105" i="2"/>
  <c r="Y7977" i="2"/>
  <c r="Y7849" i="2"/>
  <c r="Y7721" i="2"/>
  <c r="Z8170" i="2"/>
  <c r="Z8106" i="2"/>
  <c r="Z8042" i="2"/>
  <c r="Z7978" i="2"/>
  <c r="Z7914" i="2"/>
  <c r="Z7850" i="2"/>
  <c r="Z7786" i="2"/>
  <c r="Z7722" i="2"/>
  <c r="Z7658" i="2"/>
  <c r="Z7594" i="2"/>
  <c r="Z7530" i="2"/>
  <c r="Z7466" i="2"/>
  <c r="Z7402" i="2"/>
  <c r="Z7338" i="2"/>
  <c r="Z7261" i="2"/>
  <c r="Z7197" i="2"/>
  <c r="Z7133" i="2"/>
  <c r="Z7069" i="2"/>
  <c r="Z7005" i="2"/>
  <c r="Z6941" i="2"/>
  <c r="Z6877" i="2"/>
  <c r="Z6813" i="2"/>
  <c r="Z6749" i="2"/>
  <c r="Z6685" i="2"/>
  <c r="Z6621" i="2"/>
  <c r="Z6557" i="2"/>
  <c r="Z6493" i="2"/>
  <c r="Z6429" i="2"/>
  <c r="Z6365" i="2"/>
  <c r="Z6301" i="2"/>
  <c r="Z6237" i="2"/>
  <c r="Z6173" i="2"/>
  <c r="Z6109" i="2"/>
  <c r="Z6045" i="2"/>
  <c r="Z5981" i="2"/>
  <c r="Z5917" i="2"/>
  <c r="Z5853" i="2"/>
  <c r="Y7182" i="2"/>
  <c r="Y7054" i="2"/>
  <c r="Y6926" i="2"/>
  <c r="Y6798" i="2"/>
  <c r="Y6670" i="2"/>
  <c r="Y6542" i="2"/>
  <c r="Y6414" i="2"/>
  <c r="Y6286" i="2"/>
  <c r="Y6158" i="2"/>
  <c r="Y6030" i="2"/>
  <c r="Y5902" i="2"/>
  <c r="Z5785" i="2"/>
  <c r="Z5721" i="2"/>
  <c r="Z5657" i="2"/>
  <c r="Z5593" i="2"/>
  <c r="Z5529" i="2"/>
  <c r="Z5465" i="2"/>
  <c r="Y7218" i="2"/>
  <c r="Y5784" i="2"/>
  <c r="Y5720" i="2"/>
  <c r="Z5404" i="2"/>
  <c r="Z5340" i="2"/>
  <c r="Z5276" i="2"/>
  <c r="Z5212" i="2"/>
  <c r="Z5148" i="2"/>
  <c r="Z5084" i="2"/>
  <c r="Z5020" i="2"/>
  <c r="Z4956" i="2"/>
  <c r="Z4892" i="2"/>
  <c r="Z4828" i="2"/>
  <c r="Z4764" i="2"/>
  <c r="Z4741" i="2"/>
  <c r="Z4709" i="2"/>
  <c r="Z4677" i="2"/>
  <c r="Z4645" i="2"/>
  <c r="Z4613" i="2"/>
  <c r="Z4581" i="2"/>
  <c r="Z4549" i="2"/>
  <c r="Z4517" i="2"/>
  <c r="Z4485" i="2"/>
  <c r="Z4453" i="2"/>
  <c r="Z4421" i="2"/>
  <c r="Z4389" i="2"/>
  <c r="Z4357" i="2"/>
  <c r="Z4325" i="2"/>
  <c r="Z4293" i="2"/>
  <c r="Z4261" i="2"/>
  <c r="Z4229" i="2"/>
  <c r="Z4197" i="2"/>
  <c r="Z4165" i="2"/>
  <c r="Z4133" i="2"/>
  <c r="Z4101" i="2"/>
  <c r="Z4069" i="2"/>
  <c r="Z4037" i="2"/>
  <c r="Z4005" i="2"/>
  <c r="Z3973" i="2"/>
  <c r="Z3941" i="2"/>
  <c r="Z3909" i="2"/>
  <c r="Z3877" i="2"/>
  <c r="Z3845" i="2"/>
  <c r="Z3813" i="2"/>
  <c r="Z3781" i="2"/>
  <c r="Z3749" i="2"/>
  <c r="Z3717" i="2"/>
  <c r="Z3685" i="2"/>
  <c r="Z3653" i="2"/>
  <c r="Z3621" i="2"/>
  <c r="Z3589" i="2"/>
  <c r="Z3557" i="2"/>
  <c r="Z3525" i="2"/>
  <c r="Z3493" i="2"/>
  <c r="Z3461" i="2"/>
  <c r="Z3429" i="2"/>
  <c r="Z3397" i="2"/>
  <c r="Z3365" i="2"/>
  <c r="Z3333" i="2"/>
  <c r="Z3301" i="2"/>
  <c r="Z3269" i="2"/>
  <c r="Z3237" i="2"/>
  <c r="Z3205" i="2"/>
  <c r="Z3173" i="2"/>
  <c r="Z3141" i="2"/>
  <c r="Z3109" i="2"/>
  <c r="Z3077" i="2"/>
  <c r="Z3045" i="2"/>
  <c r="Z3013" i="2"/>
  <c r="Z2981" i="2"/>
  <c r="Z2949" i="2"/>
  <c r="Z2917" i="2"/>
  <c r="Z2885" i="2"/>
  <c r="Z2853" i="2"/>
  <c r="Z2821" i="2"/>
  <c r="Z2789" i="2"/>
  <c r="Z2757" i="2"/>
  <c r="Z2725" i="2"/>
  <c r="Z2693" i="2"/>
  <c r="Z2661" i="2"/>
  <c r="Z2629" i="2"/>
  <c r="Z2597" i="2"/>
  <c r="Z2565" i="2"/>
  <c r="Z2533" i="2"/>
  <c r="Z2501" i="2"/>
  <c r="Z2469" i="2"/>
  <c r="Z2437" i="2"/>
  <c r="Z2405" i="2"/>
  <c r="Z2373" i="2"/>
  <c r="Z2341" i="2"/>
  <c r="Z2309" i="2"/>
  <c r="Z2277" i="2"/>
  <c r="Z2245" i="2"/>
  <c r="Z2213" i="2"/>
  <c r="Z2181" i="2"/>
  <c r="Z2149" i="2"/>
  <c r="Z2117" i="2"/>
  <c r="Z2085" i="2"/>
  <c r="Z2053" i="2"/>
  <c r="Z2021" i="2"/>
  <c r="Z1989" i="2"/>
  <c r="Z1957" i="2"/>
  <c r="Z1925" i="2"/>
  <c r="Z5363" i="2"/>
  <c r="Z5235" i="2"/>
  <c r="Z5107" i="2"/>
  <c r="Z4979" i="2"/>
  <c r="Z4851" i="2"/>
  <c r="Y1907" i="2"/>
  <c r="Y1875" i="2"/>
  <c r="Y1843" i="2"/>
  <c r="Y1811" i="2"/>
  <c r="Y1779" i="2"/>
  <c r="Y1747" i="2"/>
  <c r="Y1715" i="2"/>
  <c r="Y1683" i="2"/>
  <c r="Y1651" i="2"/>
  <c r="Y1619" i="2"/>
  <c r="Y1587" i="2"/>
  <c r="Y1555" i="2"/>
  <c r="Y1523" i="2"/>
  <c r="Y1491" i="2"/>
  <c r="Y1459" i="2"/>
  <c r="Y1427" i="2"/>
  <c r="Y1395" i="2"/>
  <c r="Y1363" i="2"/>
  <c r="Y1331" i="2"/>
  <c r="Y1299" i="2"/>
  <c r="Y1267" i="2"/>
  <c r="Y1235" i="2"/>
  <c r="Y1203" i="2"/>
  <c r="Y1171" i="2"/>
  <c r="Y1139" i="2"/>
  <c r="Y1107" i="2"/>
  <c r="Y1075" i="2"/>
  <c r="Y1043" i="2"/>
  <c r="Y1011" i="2"/>
  <c r="Y979" i="2"/>
  <c r="Y947" i="2"/>
  <c r="Y915" i="2"/>
  <c r="Y883" i="2"/>
  <c r="Y851" i="2"/>
  <c r="Y819" i="2"/>
  <c r="Y787" i="2"/>
  <c r="Y755" i="2"/>
  <c r="Y723" i="2"/>
  <c r="Y691" i="2"/>
  <c r="Y659" i="2"/>
  <c r="Y627" i="2"/>
  <c r="Y595" i="2"/>
  <c r="Y563" i="2"/>
  <c r="Y531" i="2"/>
  <c r="Y499" i="2"/>
  <c r="Y467" i="2"/>
  <c r="Y435" i="2"/>
  <c r="Y403" i="2"/>
  <c r="Y371" i="2"/>
  <c r="Y339" i="2"/>
  <c r="Y307" i="2"/>
  <c r="Y275" i="2"/>
  <c r="Y243" i="2"/>
  <c r="Y211" i="2"/>
  <c r="Y179" i="2"/>
  <c r="Y147" i="2"/>
  <c r="Y115" i="2"/>
  <c r="X5444" i="2"/>
  <c r="X5412" i="2"/>
  <c r="X5380" i="2"/>
  <c r="X5348" i="2"/>
  <c r="X5316" i="2"/>
  <c r="X5284" i="2"/>
  <c r="X5252" i="2"/>
  <c r="X5220" i="2"/>
  <c r="X5188" i="2"/>
  <c r="X5156" i="2"/>
  <c r="X5124" i="2"/>
  <c r="X5092" i="2"/>
  <c r="X5060" i="2"/>
  <c r="X5028" i="2"/>
  <c r="X4996" i="2"/>
  <c r="X4964" i="2"/>
  <c r="X4932" i="2"/>
  <c r="X4900" i="2"/>
  <c r="X4868" i="2"/>
  <c r="X4836" i="2"/>
  <c r="X4804" i="2"/>
  <c r="X4772" i="2"/>
  <c r="Y4739" i="2"/>
  <c r="Y4707" i="2"/>
  <c r="Y4675" i="2"/>
  <c r="Y4643" i="2"/>
  <c r="Y4611" i="2"/>
  <c r="Y4579" i="2"/>
  <c r="Y4547" i="2"/>
  <c r="Y4515" i="2"/>
  <c r="Y4483" i="2"/>
  <c r="Y4451" i="2"/>
  <c r="Y4419" i="2"/>
  <c r="Y4387" i="2"/>
  <c r="Y4355" i="2"/>
  <c r="Y4323" i="2"/>
  <c r="Y4291" i="2"/>
  <c r="Y4259" i="2"/>
  <c r="Y4227" i="2"/>
  <c r="Y4195" i="2"/>
  <c r="Y4163" i="2"/>
  <c r="Y4131" i="2"/>
  <c r="Y4099" i="2"/>
  <c r="Y4067" i="2"/>
  <c r="Y4035" i="2"/>
  <c r="Y4003" i="2"/>
  <c r="Y3971" i="2"/>
  <c r="Y3939" i="2"/>
  <c r="Y3907" i="2"/>
  <c r="Y3875" i="2"/>
  <c r="Y3843" i="2"/>
  <c r="Y3811" i="2"/>
  <c r="Y3779" i="2"/>
  <c r="Y3747" i="2"/>
  <c r="Y3715" i="2"/>
  <c r="Y3683" i="2"/>
  <c r="Y3651" i="2"/>
  <c r="Y3619" i="2"/>
  <c r="Y3587" i="2"/>
  <c r="Y3555" i="2"/>
  <c r="Y3523" i="2"/>
  <c r="Y3491" i="2"/>
  <c r="Y3459" i="2"/>
  <c r="Y3427" i="2"/>
  <c r="Y3395" i="2"/>
  <c r="Y3363" i="2"/>
  <c r="Y3331" i="2"/>
  <c r="Y3299" i="2"/>
  <c r="Y3267" i="2"/>
  <c r="Y3235" i="2"/>
  <c r="Y3203" i="2"/>
  <c r="Y3171" i="2"/>
  <c r="Y3139" i="2"/>
  <c r="Y3107" i="2"/>
  <c r="Y3075" i="2"/>
  <c r="Y3043" i="2"/>
  <c r="Y3011" i="2"/>
  <c r="Y2979" i="2"/>
  <c r="Y2947" i="2"/>
  <c r="Y2915" i="2"/>
  <c r="Y2883" i="2"/>
  <c r="Y2851" i="2"/>
  <c r="Y2819" i="2"/>
  <c r="Y2787" i="2"/>
  <c r="Y2755" i="2"/>
  <c r="Y2723" i="2"/>
  <c r="Y2691" i="2"/>
  <c r="Y2659" i="2"/>
  <c r="Y2627" i="2"/>
  <c r="Y2595" i="2"/>
  <c r="Y2563" i="2"/>
  <c r="Y2531" i="2"/>
  <c r="Y2491" i="2"/>
  <c r="Y2459" i="2"/>
  <c r="Y2427" i="2"/>
  <c r="Y2395" i="2"/>
  <c r="Y2363" i="2"/>
  <c r="Y2331" i="2"/>
  <c r="Y2299" i="2"/>
  <c r="Y2267" i="2"/>
  <c r="Y2235" i="2"/>
  <c r="Y2203" i="2"/>
  <c r="Y2171" i="2"/>
  <c r="Y2139" i="2"/>
  <c r="Y2107" i="2"/>
  <c r="Y2075" i="2"/>
  <c r="Y2043" i="2"/>
  <c r="Y2011" i="2"/>
  <c r="Y1979" i="2"/>
  <c r="Y1947" i="2"/>
  <c r="Z1918" i="2"/>
  <c r="Z1902" i="2"/>
  <c r="Z1886" i="2"/>
  <c r="Z1870" i="2"/>
  <c r="Z1854" i="2"/>
  <c r="Z1838" i="2"/>
  <c r="Z1822" i="2"/>
  <c r="Z1806" i="2"/>
  <c r="Z1790" i="2"/>
  <c r="Z1774" i="2"/>
  <c r="Z1758" i="2"/>
  <c r="Z1742" i="2"/>
  <c r="Z1726" i="2"/>
  <c r="Z1710" i="2"/>
  <c r="Z1694" i="2"/>
  <c r="Z1678" i="2"/>
  <c r="Z1662" i="2"/>
  <c r="Z1646" i="2"/>
  <c r="Z1630" i="2"/>
  <c r="Z1614" i="2"/>
  <c r="Z1598" i="2"/>
  <c r="Z1582" i="2"/>
  <c r="Z1566" i="2"/>
  <c r="Z1550" i="2"/>
  <c r="Z1534" i="2"/>
  <c r="Z1518" i="2"/>
  <c r="Z1502" i="2"/>
  <c r="Z1486" i="2"/>
  <c r="Z1470" i="2"/>
  <c r="Z1454" i="2"/>
  <c r="Z1438" i="2"/>
  <c r="Z1422" i="2"/>
  <c r="Z1406" i="2"/>
  <c r="Z1390" i="2"/>
  <c r="Z1374" i="2"/>
  <c r="Z1358" i="2"/>
  <c r="Z1342" i="2"/>
  <c r="Z1326" i="2"/>
  <c r="Z1310" i="2"/>
  <c r="Z1294" i="2"/>
  <c r="Z1278" i="2"/>
  <c r="Z1262" i="2"/>
  <c r="Z1246" i="2"/>
  <c r="Z1230" i="2"/>
  <c r="Z1214" i="2"/>
  <c r="Z1198" i="2"/>
  <c r="Z1182" i="2"/>
  <c r="Z1166" i="2"/>
  <c r="Z1150" i="2"/>
  <c r="Z1134" i="2"/>
  <c r="Z1110" i="2"/>
  <c r="Z1094" i="2"/>
  <c r="Z1078" i="2"/>
  <c r="Z1062" i="2"/>
  <c r="X1052" i="2"/>
  <c r="X1044" i="2"/>
  <c r="X1036" i="2"/>
  <c r="X1028" i="2"/>
  <c r="X1020" i="2"/>
  <c r="X1012" i="2"/>
  <c r="X1004" i="2"/>
  <c r="X996" i="2"/>
  <c r="X988" i="2"/>
  <c r="X980" i="2"/>
  <c r="X972" i="2"/>
  <c r="X964" i="2"/>
  <c r="X956" i="2"/>
  <c r="X948" i="2"/>
  <c r="X940" i="2"/>
  <c r="X932" i="2"/>
  <c r="X924" i="2"/>
  <c r="X916" i="2"/>
  <c r="X908" i="2"/>
  <c r="X900" i="2"/>
  <c r="X892" i="2"/>
  <c r="X884" i="2"/>
  <c r="X876" i="2"/>
  <c r="X868" i="2"/>
  <c r="X860" i="2"/>
  <c r="X848" i="2"/>
  <c r="X840" i="2"/>
  <c r="X832" i="2"/>
  <c r="X824" i="2"/>
  <c r="X816" i="2"/>
  <c r="Z809" i="2"/>
  <c r="Z797" i="2"/>
  <c r="X780" i="2"/>
  <c r="X768" i="2"/>
  <c r="Z737" i="2"/>
  <c r="X728" i="2"/>
  <c r="X712" i="2"/>
  <c r="Z697" i="2"/>
  <c r="Z681" i="2"/>
  <c r="Z665" i="2"/>
  <c r="Z649" i="2"/>
  <c r="X640" i="2"/>
  <c r="Z629" i="2"/>
  <c r="Z609" i="2"/>
  <c r="Z593" i="2"/>
  <c r="X584" i="2"/>
  <c r="Z569" i="2"/>
  <c r="Z553" i="2"/>
  <c r="X544" i="2"/>
  <c r="X528" i="2"/>
  <c r="X508" i="2"/>
  <c r="X492" i="2"/>
  <c r="X476" i="2"/>
  <c r="Y2523" i="2"/>
  <c r="X796" i="2"/>
  <c r="Z781" i="2"/>
  <c r="X772" i="2"/>
  <c r="X744" i="2"/>
  <c r="Z721" i="2"/>
  <c r="Z709" i="2"/>
  <c r="Z693" i="2"/>
  <c r="Z677" i="2"/>
  <c r="Z661" i="2"/>
  <c r="Z645" i="2"/>
  <c r="Z633" i="2"/>
  <c r="X616" i="2"/>
  <c r="X600" i="2"/>
  <c r="Z577" i="2"/>
  <c r="X560" i="2"/>
  <c r="Z537" i="2"/>
  <c r="Z521" i="2"/>
  <c r="X504" i="2"/>
  <c r="X488" i="2"/>
  <c r="Z465" i="2"/>
  <c r="Z449" i="2"/>
  <c r="Z433" i="2"/>
  <c r="Z417" i="2"/>
  <c r="Z401" i="2"/>
  <c r="Z385" i="2"/>
  <c r="Z369" i="2"/>
  <c r="Z353" i="2"/>
  <c r="Z337" i="2"/>
  <c r="Z321" i="2"/>
  <c r="Z305" i="2"/>
  <c r="Z289" i="2"/>
  <c r="Z273" i="2"/>
  <c r="Z257" i="2"/>
  <c r="Z241" i="2"/>
  <c r="Z225" i="2"/>
  <c r="X207" i="2"/>
  <c r="X208" i="2"/>
  <c r="Z171" i="2"/>
  <c r="Z139" i="2"/>
  <c r="Z107" i="2"/>
  <c r="X464" i="2"/>
  <c r="X448" i="2"/>
  <c r="X432" i="2"/>
  <c r="X416" i="2"/>
  <c r="X400" i="2"/>
  <c r="X384" i="2"/>
  <c r="X368" i="2"/>
  <c r="X352" i="2"/>
  <c r="X336" i="2"/>
  <c r="X320" i="2"/>
  <c r="X304" i="2"/>
  <c r="X288" i="2"/>
  <c r="X272" i="2"/>
  <c r="X256" i="2"/>
  <c r="X240" i="2"/>
  <c r="X224" i="2"/>
  <c r="Z204" i="2"/>
  <c r="Z183" i="2"/>
  <c r="Z151" i="2"/>
  <c r="Z119" i="2"/>
  <c r="Z1118" i="2"/>
  <c r="Z1102" i="2"/>
  <c r="Z1086" i="2"/>
  <c r="Z1070" i="2"/>
  <c r="X1056" i="2"/>
  <c r="X1048" i="2"/>
  <c r="X1040" i="2"/>
  <c r="X1032" i="2"/>
  <c r="X1024" i="2"/>
  <c r="X1016" i="2"/>
  <c r="X1008" i="2"/>
  <c r="X1000" i="2"/>
  <c r="X992" i="2"/>
  <c r="X984" i="2"/>
  <c r="X976" i="2"/>
  <c r="X968" i="2"/>
  <c r="X960" i="2"/>
  <c r="X952" i="2"/>
  <c r="X944" i="2"/>
  <c r="X936" i="2"/>
  <c r="X928" i="2"/>
  <c r="X920" i="2"/>
  <c r="X912" i="2"/>
  <c r="X904" i="2"/>
  <c r="X896" i="2"/>
  <c r="X888" i="2"/>
  <c r="X880" i="2"/>
  <c r="X872" i="2"/>
  <c r="X864" i="2"/>
  <c r="X856" i="2"/>
  <c r="Z849" i="2"/>
  <c r="Z841" i="2"/>
  <c r="Z833" i="2"/>
  <c r="Z825" i="2"/>
  <c r="Z817" i="2"/>
  <c r="X804" i="2"/>
  <c r="X776" i="2"/>
  <c r="Z761" i="2"/>
  <c r="Z749" i="2"/>
  <c r="X740" i="2"/>
  <c r="X720" i="2"/>
  <c r="X700" i="2"/>
  <c r="X684" i="2"/>
  <c r="X668" i="2"/>
  <c r="X652" i="2"/>
  <c r="Z621" i="2"/>
  <c r="X612" i="2"/>
  <c r="X596" i="2"/>
  <c r="X576" i="2"/>
  <c r="Z561" i="2"/>
  <c r="Z541" i="2"/>
  <c r="Z525" i="2"/>
  <c r="X516" i="2"/>
  <c r="X500" i="2"/>
  <c r="X484" i="2"/>
  <c r="Z853" i="2"/>
  <c r="X800" i="2"/>
  <c r="X788" i="2"/>
  <c r="Z769" i="2"/>
  <c r="Z757" i="2"/>
  <c r="X748" i="2"/>
  <c r="X736" i="2"/>
  <c r="X724" i="2"/>
  <c r="Z701" i="2"/>
  <c r="Z685" i="2"/>
  <c r="Z669" i="2"/>
  <c r="Z653" i="2"/>
  <c r="Z641" i="2"/>
  <c r="X620" i="2"/>
  <c r="X608" i="2"/>
  <c r="X592" i="2"/>
  <c r="X580" i="2"/>
  <c r="Z557" i="2"/>
  <c r="Z545" i="2"/>
  <c r="Z529" i="2"/>
  <c r="Z517" i="2"/>
  <c r="Z501" i="2"/>
  <c r="Z485" i="2"/>
  <c r="Z473" i="2"/>
  <c r="Z457" i="2"/>
  <c r="Z441" i="2"/>
  <c r="Z425" i="2"/>
  <c r="Z409" i="2"/>
  <c r="Z393" i="2"/>
  <c r="Z377" i="2"/>
  <c r="Z361" i="2"/>
  <c r="Z345" i="2"/>
  <c r="Z329" i="2"/>
  <c r="Z313" i="2"/>
  <c r="Z297" i="2"/>
  <c r="Z281" i="2"/>
  <c r="Z265" i="2"/>
  <c r="Z249" i="2"/>
  <c r="Z233" i="2"/>
  <c r="Z217" i="2"/>
  <c r="X191" i="2"/>
  <c r="Z179" i="2"/>
  <c r="Z147" i="2"/>
  <c r="Z115" i="2"/>
  <c r="Z461" i="2"/>
  <c r="Z445" i="2"/>
  <c r="Z429" i="2"/>
  <c r="Z413" i="2"/>
  <c r="Z397" i="2"/>
  <c r="Z381" i="2"/>
  <c r="Z365" i="2"/>
  <c r="Z349" i="2"/>
  <c r="Z333" i="2"/>
  <c r="Z317" i="2"/>
  <c r="Z301" i="2"/>
  <c r="Z285" i="2"/>
  <c r="Z269" i="2"/>
  <c r="Z253" i="2"/>
  <c r="Z237" i="2"/>
  <c r="Z221" i="2"/>
  <c r="X199" i="2"/>
  <c r="X200" i="2"/>
  <c r="Z175" i="2"/>
  <c r="Z143" i="2"/>
  <c r="Z111" i="2"/>
  <c r="Z7202" i="2"/>
  <c r="Z7174" i="2"/>
  <c r="Z7046" i="2"/>
  <c r="Z7074" i="2"/>
  <c r="Z6534" i="2"/>
  <c r="Z6562" i="2"/>
  <c r="Z6434" i="2"/>
  <c r="Z6406" i="2"/>
  <c r="Z6306" i="2"/>
  <c r="Z6278" i="2"/>
  <c r="Z6178" i="2"/>
  <c r="Z6150" i="2"/>
  <c r="Z6050" i="2"/>
  <c r="Z6022" i="2"/>
  <c r="Z5922" i="2"/>
  <c r="Z5894" i="2"/>
  <c r="Y9281" i="2"/>
  <c r="Y9190" i="2"/>
  <c r="Z7274" i="2"/>
  <c r="Z7246" i="2"/>
  <c r="Z7118" i="2"/>
  <c r="Z7090" i="2"/>
  <c r="Z6450" i="2"/>
  <c r="Z6478" i="2"/>
  <c r="Z6322" i="2"/>
  <c r="Z6350" i="2"/>
  <c r="Z6194" i="2"/>
  <c r="Z6222" i="2"/>
  <c r="Z6066" i="2"/>
  <c r="Z6094" i="2"/>
  <c r="Z5938" i="2"/>
  <c r="Z5966" i="2"/>
  <c r="T55" i="2" l="1"/>
  <c r="M55" i="2"/>
  <c r="T31" i="2"/>
  <c r="M31" i="2"/>
  <c r="T63" i="2"/>
  <c r="M63" i="2"/>
  <c r="S195" i="2"/>
  <c r="L195" i="2"/>
  <c r="T103" i="2"/>
  <c r="M103" i="2"/>
  <c r="M135" i="2"/>
  <c r="T135" i="2"/>
  <c r="M167" i="2"/>
  <c r="T167" i="2"/>
  <c r="L210" i="2"/>
  <c r="S210" i="2"/>
  <c r="L243" i="2"/>
  <c r="S243" i="2"/>
  <c r="L275" i="2"/>
  <c r="S275" i="2"/>
  <c r="L307" i="2"/>
  <c r="S307" i="2"/>
  <c r="L339" i="2"/>
  <c r="S339" i="2"/>
  <c r="L371" i="2"/>
  <c r="S371" i="2"/>
  <c r="L403" i="2"/>
  <c r="S403" i="2"/>
  <c r="L435" i="2"/>
  <c r="S435" i="2"/>
  <c r="L467" i="2"/>
  <c r="S467" i="2"/>
  <c r="T43" i="2"/>
  <c r="M43" i="2"/>
  <c r="T75" i="2"/>
  <c r="M75" i="2"/>
  <c r="S203" i="2"/>
  <c r="L203" i="2"/>
  <c r="T107" i="2"/>
  <c r="M107" i="2"/>
  <c r="M139" i="2"/>
  <c r="T139" i="2"/>
  <c r="M171" i="2"/>
  <c r="T171" i="2"/>
  <c r="L215" i="2"/>
  <c r="S215" i="2"/>
  <c r="L247" i="2"/>
  <c r="S247" i="2"/>
  <c r="L279" i="2"/>
  <c r="S279" i="2"/>
  <c r="L311" i="2"/>
  <c r="S311" i="2"/>
  <c r="L343" i="2"/>
  <c r="S343" i="2"/>
  <c r="L375" i="2"/>
  <c r="S375" i="2"/>
  <c r="L407" i="2"/>
  <c r="S407" i="2"/>
  <c r="L439" i="2"/>
  <c r="S439" i="2"/>
  <c r="L471" i="2"/>
  <c r="S471" i="2"/>
  <c r="L507" i="2"/>
  <c r="S507" i="2"/>
  <c r="L543" i="2"/>
  <c r="S543" i="2"/>
  <c r="L575" i="2"/>
  <c r="S575" i="2"/>
  <c r="L611" i="2"/>
  <c r="S611" i="2"/>
  <c r="L651" i="2"/>
  <c r="S651" i="2"/>
  <c r="L683" i="2"/>
  <c r="S683" i="2"/>
  <c r="L719" i="2"/>
  <c r="S719" i="2"/>
  <c r="L755" i="2"/>
  <c r="S755" i="2"/>
  <c r="L783" i="2"/>
  <c r="S783" i="2"/>
  <c r="L475" i="2"/>
  <c r="S475" i="2"/>
  <c r="L503" i="2"/>
  <c r="S503" i="2"/>
  <c r="L531" i="2"/>
  <c r="S531" i="2"/>
  <c r="L559" i="2"/>
  <c r="S559" i="2"/>
  <c r="L591" i="2"/>
  <c r="S591" i="2"/>
  <c r="L619" i="2"/>
  <c r="S619" i="2"/>
  <c r="L647" i="2"/>
  <c r="S647" i="2"/>
  <c r="L679" i="2"/>
  <c r="S679" i="2"/>
  <c r="L711" i="2"/>
  <c r="S711" i="2"/>
  <c r="L735" i="2"/>
  <c r="S735" i="2"/>
  <c r="L763" i="2"/>
  <c r="S763" i="2"/>
  <c r="L807" i="2"/>
  <c r="S807" i="2"/>
  <c r="L823" i="2"/>
  <c r="S823" i="2"/>
  <c r="L839" i="2"/>
  <c r="S839" i="2"/>
  <c r="L855" i="2"/>
  <c r="S855" i="2"/>
  <c r="L871" i="2"/>
  <c r="S871" i="2"/>
  <c r="L887" i="2"/>
  <c r="S887" i="2"/>
  <c r="L903" i="2"/>
  <c r="S903" i="2"/>
  <c r="L919" i="2"/>
  <c r="S919" i="2"/>
  <c r="L935" i="2"/>
  <c r="S935" i="2"/>
  <c r="L951" i="2"/>
  <c r="S951" i="2"/>
  <c r="L967" i="2"/>
  <c r="S967" i="2"/>
  <c r="L983" i="2"/>
  <c r="S983" i="2"/>
  <c r="L999" i="2"/>
  <c r="S999" i="2"/>
  <c r="L1015" i="2"/>
  <c r="S1015" i="2"/>
  <c r="L1031" i="2"/>
  <c r="S1031" i="2"/>
  <c r="L1047" i="2"/>
  <c r="S1047" i="2"/>
  <c r="L1068" i="2"/>
  <c r="S1068" i="2"/>
  <c r="L1100" i="2"/>
  <c r="S1100" i="2"/>
  <c r="L1132" i="2"/>
  <c r="S1132" i="2"/>
  <c r="L1164" i="2"/>
  <c r="S1164" i="2"/>
  <c r="L1196" i="2"/>
  <c r="S1196" i="2"/>
  <c r="L1228" i="2"/>
  <c r="S1228" i="2"/>
  <c r="L1260" i="2"/>
  <c r="S1260" i="2"/>
  <c r="L1292" i="2"/>
  <c r="S1292" i="2"/>
  <c r="L1324" i="2"/>
  <c r="S1324" i="2"/>
  <c r="L1356" i="2"/>
  <c r="S1356" i="2"/>
  <c r="L1388" i="2"/>
  <c r="S1388" i="2"/>
  <c r="L1420" i="2"/>
  <c r="S1420" i="2"/>
  <c r="L1452" i="2"/>
  <c r="S1452" i="2"/>
  <c r="L1484" i="2"/>
  <c r="S1484" i="2"/>
  <c r="L1516" i="2"/>
  <c r="S1516" i="2"/>
  <c r="L1548" i="2"/>
  <c r="S1548" i="2"/>
  <c r="L1580" i="2"/>
  <c r="S1580" i="2"/>
  <c r="L1612" i="2"/>
  <c r="S1612" i="2"/>
  <c r="L1644" i="2"/>
  <c r="S1644" i="2"/>
  <c r="L1676" i="2"/>
  <c r="S1676" i="2"/>
  <c r="L1708" i="2"/>
  <c r="S1708" i="2"/>
  <c r="L1740" i="2"/>
  <c r="S1740" i="2"/>
  <c r="L1772" i="2"/>
  <c r="S1772" i="2"/>
  <c r="L1804" i="2"/>
  <c r="S1804" i="2"/>
  <c r="L1836" i="2"/>
  <c r="S1836" i="2"/>
  <c r="L1868" i="2"/>
  <c r="S1868" i="2"/>
  <c r="L1900" i="2"/>
  <c r="S1900" i="2"/>
  <c r="M15" i="2"/>
  <c r="T15" i="2"/>
  <c r="L39" i="2"/>
  <c r="S39" i="2"/>
  <c r="L55" i="2"/>
  <c r="S55" i="2"/>
  <c r="L71" i="2"/>
  <c r="S71" i="2"/>
  <c r="L87" i="2"/>
  <c r="S87" i="2"/>
  <c r="M1959" i="2"/>
  <c r="T1959" i="2"/>
  <c r="M2023" i="2"/>
  <c r="T2023" i="2"/>
  <c r="M2087" i="2"/>
  <c r="T2087" i="2"/>
  <c r="M2151" i="2"/>
  <c r="T2151" i="2"/>
  <c r="M2215" i="2"/>
  <c r="T2215" i="2"/>
  <c r="M2279" i="2"/>
  <c r="T2279" i="2"/>
  <c r="M2343" i="2"/>
  <c r="T2343" i="2"/>
  <c r="M2407" i="2"/>
  <c r="T2407" i="2"/>
  <c r="M2471" i="2"/>
  <c r="T2471" i="2"/>
  <c r="M2535" i="2"/>
  <c r="T2535" i="2"/>
  <c r="M2599" i="2"/>
  <c r="T2599" i="2"/>
  <c r="M2663" i="2"/>
  <c r="T2663" i="2"/>
  <c r="M2727" i="2"/>
  <c r="T2727" i="2"/>
  <c r="M2791" i="2"/>
  <c r="T2791" i="2"/>
  <c r="M2855" i="2"/>
  <c r="T2855" i="2"/>
  <c r="M2919" i="2"/>
  <c r="T2919" i="2"/>
  <c r="M2983" i="2"/>
  <c r="T2983" i="2"/>
  <c r="M3047" i="2"/>
  <c r="T3047" i="2"/>
  <c r="M3111" i="2"/>
  <c r="T3111" i="2"/>
  <c r="M3175" i="2"/>
  <c r="T3175" i="2"/>
  <c r="M3239" i="2"/>
  <c r="T3239" i="2"/>
  <c r="M3303" i="2"/>
  <c r="T3303" i="2"/>
  <c r="M3367" i="2"/>
  <c r="T3367" i="2"/>
  <c r="M3431" i="2"/>
  <c r="T3431" i="2"/>
  <c r="M3495" i="2"/>
  <c r="T3495" i="2"/>
  <c r="M3559" i="2"/>
  <c r="T3559" i="2"/>
  <c r="M3623" i="2"/>
  <c r="T3623" i="2"/>
  <c r="M3687" i="2"/>
  <c r="T3687" i="2"/>
  <c r="M3751" i="2"/>
  <c r="T3751" i="2"/>
  <c r="M3815" i="2"/>
  <c r="T3815" i="2"/>
  <c r="M3879" i="2"/>
  <c r="T3879" i="2"/>
  <c r="M3943" i="2"/>
  <c r="T3943" i="2"/>
  <c r="M4007" i="2"/>
  <c r="T4007" i="2"/>
  <c r="M4071" i="2"/>
  <c r="T4071" i="2"/>
  <c r="M4135" i="2"/>
  <c r="T4135" i="2"/>
  <c r="M4199" i="2"/>
  <c r="T4199" i="2"/>
  <c r="M4263" i="2"/>
  <c r="T4263" i="2"/>
  <c r="M4327" i="2"/>
  <c r="T4327" i="2"/>
  <c r="M4391" i="2"/>
  <c r="T4391" i="2"/>
  <c r="M4455" i="2"/>
  <c r="T4455" i="2"/>
  <c r="M4519" i="2"/>
  <c r="T4519" i="2"/>
  <c r="M4583" i="2"/>
  <c r="T4583" i="2"/>
  <c r="M4647" i="2"/>
  <c r="T4647" i="2"/>
  <c r="M4711" i="2"/>
  <c r="T4711" i="2"/>
  <c r="L1931" i="2"/>
  <c r="S1931" i="2"/>
  <c r="L1995" i="2"/>
  <c r="S1995" i="2"/>
  <c r="L2059" i="2"/>
  <c r="S2059" i="2"/>
  <c r="L2123" i="2"/>
  <c r="S2123" i="2"/>
  <c r="L2187" i="2"/>
  <c r="S2187" i="2"/>
  <c r="L2251" i="2"/>
  <c r="S2251" i="2"/>
  <c r="L2315" i="2"/>
  <c r="S2315" i="2"/>
  <c r="L2379" i="2"/>
  <c r="S2379" i="2"/>
  <c r="L2443" i="2"/>
  <c r="S2443" i="2"/>
  <c r="L2507" i="2"/>
  <c r="S2507" i="2"/>
  <c r="L2571" i="2"/>
  <c r="S2571" i="2"/>
  <c r="L2635" i="2"/>
  <c r="S2635" i="2"/>
  <c r="L2699" i="2"/>
  <c r="S2699" i="2"/>
  <c r="L2763" i="2"/>
  <c r="S2763" i="2"/>
  <c r="L2827" i="2"/>
  <c r="S2827" i="2"/>
  <c r="L2891" i="2"/>
  <c r="S2891" i="2"/>
  <c r="L2955" i="2"/>
  <c r="S2955" i="2"/>
  <c r="L3019" i="2"/>
  <c r="S3019" i="2"/>
  <c r="L3083" i="2"/>
  <c r="S3083" i="2"/>
  <c r="L3147" i="2"/>
  <c r="S3147" i="2"/>
  <c r="L3211" i="2"/>
  <c r="S3211" i="2"/>
  <c r="L3275" i="2"/>
  <c r="S3275" i="2"/>
  <c r="L3339" i="2"/>
  <c r="S3339" i="2"/>
  <c r="L3403" i="2"/>
  <c r="S3403" i="2"/>
  <c r="L3467" i="2"/>
  <c r="S3467" i="2"/>
  <c r="L3531" i="2"/>
  <c r="S3531" i="2"/>
  <c r="L3595" i="2"/>
  <c r="S3595" i="2"/>
  <c r="L3659" i="2"/>
  <c r="S3659" i="2"/>
  <c r="L3723" i="2"/>
  <c r="S3723" i="2"/>
  <c r="L3787" i="2"/>
  <c r="S3787" i="2"/>
  <c r="L3851" i="2"/>
  <c r="S3851" i="2"/>
  <c r="L3915" i="2"/>
  <c r="S3915" i="2"/>
  <c r="L3979" i="2"/>
  <c r="S3979" i="2"/>
  <c r="L4043" i="2"/>
  <c r="S4043" i="2"/>
  <c r="L4107" i="2"/>
  <c r="S4107" i="2"/>
  <c r="L4171" i="2"/>
  <c r="S4171" i="2"/>
  <c r="L4235" i="2"/>
  <c r="S4235" i="2"/>
  <c r="L4299" i="2"/>
  <c r="S4299" i="2"/>
  <c r="L4363" i="2"/>
  <c r="S4363" i="2"/>
  <c r="L4427" i="2"/>
  <c r="S4427" i="2"/>
  <c r="L4491" i="2"/>
  <c r="S4491" i="2"/>
  <c r="L4555" i="2"/>
  <c r="S4555" i="2"/>
  <c r="L4619" i="2"/>
  <c r="S4619" i="2"/>
  <c r="L4683" i="2"/>
  <c r="S4683" i="2"/>
  <c r="L4747" i="2"/>
  <c r="S4747" i="2"/>
  <c r="L4882" i="2"/>
  <c r="S4882" i="2"/>
  <c r="L5010" i="2"/>
  <c r="S5010" i="2"/>
  <c r="L5138" i="2"/>
  <c r="S5138" i="2"/>
  <c r="L5266" i="2"/>
  <c r="S5266" i="2"/>
  <c r="L5394" i="2"/>
  <c r="S5394" i="2"/>
  <c r="M4777" i="2"/>
  <c r="T4777" i="2"/>
  <c r="M4809" i="2"/>
  <c r="T4809" i="2"/>
  <c r="M4841" i="2"/>
  <c r="T4841" i="2"/>
  <c r="M4873" i="2"/>
  <c r="T4873" i="2"/>
  <c r="M4905" i="2"/>
  <c r="T4905" i="2"/>
  <c r="M4937" i="2"/>
  <c r="T4937" i="2"/>
  <c r="M4969" i="2"/>
  <c r="T4969" i="2"/>
  <c r="M5001" i="2"/>
  <c r="T5001" i="2"/>
  <c r="M5033" i="2"/>
  <c r="T5033" i="2"/>
  <c r="M5065" i="2"/>
  <c r="T5065" i="2"/>
  <c r="M5097" i="2"/>
  <c r="T5097" i="2"/>
  <c r="M5129" i="2"/>
  <c r="T5129" i="2"/>
  <c r="M5161" i="2"/>
  <c r="T5161" i="2"/>
  <c r="M5193" i="2"/>
  <c r="T5193" i="2"/>
  <c r="M5225" i="2"/>
  <c r="T5225" i="2"/>
  <c r="M5257" i="2"/>
  <c r="T5257" i="2"/>
  <c r="M5289" i="2"/>
  <c r="T5289" i="2"/>
  <c r="M5321" i="2"/>
  <c r="T5321" i="2"/>
  <c r="M5353" i="2"/>
  <c r="T5353" i="2"/>
  <c r="M5385" i="2"/>
  <c r="T5385" i="2"/>
  <c r="M5417" i="2"/>
  <c r="T5417" i="2"/>
  <c r="M5449" i="2"/>
  <c r="T5449" i="2"/>
  <c r="M5481" i="2"/>
  <c r="T5481" i="2"/>
  <c r="M5513" i="2"/>
  <c r="T5513" i="2"/>
  <c r="M5545" i="2"/>
  <c r="T5545" i="2"/>
  <c r="M5577" i="2"/>
  <c r="T5577" i="2"/>
  <c r="M5609" i="2"/>
  <c r="T5609" i="2"/>
  <c r="M5641" i="2"/>
  <c r="T5641" i="2"/>
  <c r="M5673" i="2"/>
  <c r="T5673" i="2"/>
  <c r="M5705" i="2"/>
  <c r="T5705" i="2"/>
  <c r="M5938" i="2"/>
  <c r="T5938" i="2"/>
  <c r="M6066" i="2"/>
  <c r="T6066" i="2"/>
  <c r="M6194" i="2"/>
  <c r="T6194" i="2"/>
  <c r="M6322" i="2"/>
  <c r="T6322" i="2"/>
  <c r="M6450" i="2"/>
  <c r="T6450" i="2"/>
  <c r="M6578" i="2"/>
  <c r="T6578" i="2"/>
  <c r="M6706" i="2"/>
  <c r="T6706" i="2"/>
  <c r="M6834" i="2"/>
  <c r="T6834" i="2"/>
  <c r="M6962" i="2"/>
  <c r="T6962" i="2"/>
  <c r="M7090" i="2"/>
  <c r="T7090" i="2"/>
  <c r="L5487" i="2"/>
  <c r="S5487" i="2"/>
  <c r="L5615" i="2"/>
  <c r="S5615" i="2"/>
  <c r="L5743" i="2"/>
  <c r="S5743" i="2"/>
  <c r="M7246" i="2"/>
  <c r="T7246" i="2"/>
  <c r="M7375" i="2"/>
  <c r="T7375" i="2"/>
  <c r="L5907" i="2"/>
  <c r="S5907" i="2"/>
  <c r="L6035" i="2"/>
  <c r="S6035" i="2"/>
  <c r="L6163" i="2"/>
  <c r="S6163" i="2"/>
  <c r="L6291" i="2"/>
  <c r="S6291" i="2"/>
  <c r="L6419" i="2"/>
  <c r="S6419" i="2"/>
  <c r="L6547" i="2"/>
  <c r="S6547" i="2"/>
  <c r="L6675" i="2"/>
  <c r="S6675" i="2"/>
  <c r="L6803" i="2"/>
  <c r="S6803" i="2"/>
  <c r="L6931" i="2"/>
  <c r="S6931" i="2"/>
  <c r="L7059" i="2"/>
  <c r="S7059" i="2"/>
  <c r="L7187" i="2"/>
  <c r="S7187" i="2"/>
  <c r="L7315" i="2"/>
  <c r="S7315" i="2"/>
  <c r="L7328" i="2"/>
  <c r="S7328" i="2"/>
  <c r="L7456" i="2"/>
  <c r="S7456" i="2"/>
  <c r="L7584" i="2"/>
  <c r="S7584" i="2"/>
  <c r="L7712" i="2"/>
  <c r="S7712" i="2"/>
  <c r="L7840" i="2"/>
  <c r="S7840" i="2"/>
  <c r="L7968" i="2"/>
  <c r="S7968" i="2"/>
  <c r="L8096" i="2"/>
  <c r="S8096" i="2"/>
  <c r="M7418" i="2"/>
  <c r="T7418" i="2"/>
  <c r="M7482" i="2"/>
  <c r="T7482" i="2"/>
  <c r="M7546" i="2"/>
  <c r="T7546" i="2"/>
  <c r="M7610" i="2"/>
  <c r="T7610" i="2"/>
  <c r="M7674" i="2"/>
  <c r="T7674" i="2"/>
  <c r="L8429" i="2"/>
  <c r="S8429" i="2"/>
  <c r="L8685" i="2"/>
  <c r="S8685" i="2"/>
  <c r="L8941" i="2"/>
  <c r="S8941" i="2"/>
  <c r="L9190" i="2"/>
  <c r="S9190" i="2"/>
  <c r="M9067" i="2"/>
  <c r="T9067" i="2"/>
  <c r="M9323" i="2"/>
  <c r="T9323" i="2"/>
  <c r="M9585" i="2"/>
  <c r="T9585" i="2"/>
  <c r="M9901" i="2"/>
  <c r="T9901" i="2"/>
  <c r="T18" i="2"/>
  <c r="M18" i="2"/>
  <c r="T56" i="2"/>
  <c r="M56" i="2"/>
  <c r="T88" i="2"/>
  <c r="M88" i="2"/>
  <c r="S96" i="2"/>
  <c r="L96" i="2"/>
  <c r="S128" i="2"/>
  <c r="L128" i="2"/>
  <c r="L160" i="2"/>
  <c r="S160" i="2"/>
  <c r="L200" i="2"/>
  <c r="S200" i="2"/>
  <c r="L238" i="2"/>
  <c r="S238" i="2"/>
  <c r="L270" i="2"/>
  <c r="S270" i="2"/>
  <c r="L302" i="2"/>
  <c r="S302" i="2"/>
  <c r="L334" i="2"/>
  <c r="S334" i="2"/>
  <c r="L366" i="2"/>
  <c r="S366" i="2"/>
  <c r="L398" i="2"/>
  <c r="S398" i="2"/>
  <c r="L430" i="2"/>
  <c r="S430" i="2"/>
  <c r="L462" i="2"/>
  <c r="S462" i="2"/>
  <c r="L494" i="2"/>
  <c r="S494" i="2"/>
  <c r="L526" i="2"/>
  <c r="S526" i="2"/>
  <c r="L558" i="2"/>
  <c r="S558" i="2"/>
  <c r="L590" i="2"/>
  <c r="S590" i="2"/>
  <c r="L622" i="2"/>
  <c r="S622" i="2"/>
  <c r="L654" i="2"/>
  <c r="S654" i="2"/>
  <c r="L686" i="2"/>
  <c r="S686" i="2"/>
  <c r="L718" i="2"/>
  <c r="S718" i="2"/>
  <c r="L750" i="2"/>
  <c r="S750" i="2"/>
  <c r="L782" i="2"/>
  <c r="S782" i="2"/>
  <c r="L814" i="2"/>
  <c r="S814" i="2"/>
  <c r="L846" i="2"/>
  <c r="S846" i="2"/>
  <c r="L878" i="2"/>
  <c r="S878" i="2"/>
  <c r="L910" i="2"/>
  <c r="S910" i="2"/>
  <c r="L942" i="2"/>
  <c r="S942" i="2"/>
  <c r="L974" i="2"/>
  <c r="S974" i="2"/>
  <c r="L1006" i="2"/>
  <c r="S1006" i="2"/>
  <c r="L1038" i="2"/>
  <c r="S1038" i="2"/>
  <c r="L1082" i="2"/>
  <c r="S1082" i="2"/>
  <c r="L1146" i="2"/>
  <c r="S1146" i="2"/>
  <c r="L1210" i="2"/>
  <c r="S1210" i="2"/>
  <c r="L1274" i="2"/>
  <c r="S1274" i="2"/>
  <c r="L1338" i="2"/>
  <c r="S1338" i="2"/>
  <c r="L1402" i="2"/>
  <c r="S1402" i="2"/>
  <c r="L1466" i="2"/>
  <c r="S1466" i="2"/>
  <c r="L1530" i="2"/>
  <c r="S1530" i="2"/>
  <c r="L1594" i="2"/>
  <c r="S1594" i="2"/>
  <c r="L1658" i="2"/>
  <c r="S1658" i="2"/>
  <c r="L1722" i="2"/>
  <c r="S1722" i="2"/>
  <c r="L1786" i="2"/>
  <c r="S1786" i="2"/>
  <c r="L1850" i="2"/>
  <c r="S1850" i="2"/>
  <c r="L1914" i="2"/>
  <c r="S1914" i="2"/>
  <c r="L48" i="2"/>
  <c r="S48" i="2"/>
  <c r="L80" i="2"/>
  <c r="S80" i="2"/>
  <c r="T1953" i="2"/>
  <c r="M1953" i="2"/>
  <c r="T2017" i="2"/>
  <c r="M2017" i="2"/>
  <c r="T2081" i="2"/>
  <c r="M2081" i="2"/>
  <c r="T2145" i="2"/>
  <c r="M2145" i="2"/>
  <c r="T2209" i="2"/>
  <c r="M2209" i="2"/>
  <c r="T2273" i="2"/>
  <c r="M2273" i="2"/>
  <c r="T2337" i="2"/>
  <c r="M2337" i="2"/>
  <c r="T2401" i="2"/>
  <c r="M2401" i="2"/>
  <c r="T2465" i="2"/>
  <c r="M2465" i="2"/>
  <c r="T2529" i="2"/>
  <c r="M2529" i="2"/>
  <c r="T2593" i="2"/>
  <c r="M2593" i="2"/>
  <c r="T2657" i="2"/>
  <c r="M2657" i="2"/>
  <c r="T2721" i="2"/>
  <c r="M2721" i="2"/>
  <c r="T2785" i="2"/>
  <c r="M2785" i="2"/>
  <c r="T2849" i="2"/>
  <c r="M2849" i="2"/>
  <c r="T2913" i="2"/>
  <c r="M2913" i="2"/>
  <c r="T2977" i="2"/>
  <c r="M2977" i="2"/>
  <c r="T3041" i="2"/>
  <c r="M3041" i="2"/>
  <c r="T3105" i="2"/>
  <c r="M3105" i="2"/>
  <c r="T3169" i="2"/>
  <c r="M3169" i="2"/>
  <c r="T3233" i="2"/>
  <c r="M3233" i="2"/>
  <c r="T3297" i="2"/>
  <c r="M3297" i="2"/>
  <c r="T3361" i="2"/>
  <c r="M3361" i="2"/>
  <c r="T3425" i="2"/>
  <c r="M3425" i="2"/>
  <c r="T3489" i="2"/>
  <c r="M3489" i="2"/>
  <c r="T3553" i="2"/>
  <c r="M3553" i="2"/>
  <c r="T3617" i="2"/>
  <c r="M3617" i="2"/>
  <c r="T3681" i="2"/>
  <c r="M3681" i="2"/>
  <c r="T3745" i="2"/>
  <c r="M3745" i="2"/>
  <c r="T3809" i="2"/>
  <c r="M3809" i="2"/>
  <c r="T3873" i="2"/>
  <c r="M3873" i="2"/>
  <c r="T3937" i="2"/>
  <c r="M3937" i="2"/>
  <c r="T4001" i="2"/>
  <c r="M4001" i="2"/>
  <c r="T4065" i="2"/>
  <c r="M4065" i="2"/>
  <c r="T4129" i="2"/>
  <c r="M4129" i="2"/>
  <c r="T4193" i="2"/>
  <c r="M4193" i="2"/>
  <c r="T4257" i="2"/>
  <c r="M4257" i="2"/>
  <c r="T4321" i="2"/>
  <c r="M4321" i="2"/>
  <c r="T4385" i="2"/>
  <c r="M4385" i="2"/>
  <c r="T4449" i="2"/>
  <c r="M4449" i="2"/>
  <c r="T4513" i="2"/>
  <c r="M4513" i="2"/>
  <c r="T4577" i="2"/>
  <c r="M4577" i="2"/>
  <c r="T4641" i="2"/>
  <c r="M4641" i="2"/>
  <c r="T4705" i="2"/>
  <c r="M4705" i="2"/>
  <c r="S1929" i="2"/>
  <c r="L1929" i="2"/>
  <c r="S1993" i="2"/>
  <c r="L1993" i="2"/>
  <c r="S2057" i="2"/>
  <c r="L2057" i="2"/>
  <c r="S2121" i="2"/>
  <c r="L2121" i="2"/>
  <c r="S2185" i="2"/>
  <c r="L2185" i="2"/>
  <c r="S2249" i="2"/>
  <c r="L2249" i="2"/>
  <c r="S2313" i="2"/>
  <c r="L2313" i="2"/>
  <c r="S2377" i="2"/>
  <c r="L2377" i="2"/>
  <c r="S2441" i="2"/>
  <c r="L2441" i="2"/>
  <c r="S2505" i="2"/>
  <c r="L2505" i="2"/>
  <c r="S2569" i="2"/>
  <c r="L2569" i="2"/>
  <c r="S2633" i="2"/>
  <c r="L2633" i="2"/>
  <c r="S2697" i="2"/>
  <c r="L2697" i="2"/>
  <c r="S2761" i="2"/>
  <c r="L2761" i="2"/>
  <c r="S2825" i="2"/>
  <c r="L2825" i="2"/>
  <c r="S2889" i="2"/>
  <c r="L2889" i="2"/>
  <c r="S2953" i="2"/>
  <c r="L2953" i="2"/>
  <c r="L3017" i="2"/>
  <c r="S3017" i="2"/>
  <c r="L3081" i="2"/>
  <c r="S3081" i="2"/>
  <c r="L3145" i="2"/>
  <c r="S3145" i="2"/>
  <c r="L3209" i="2"/>
  <c r="S3209" i="2"/>
  <c r="L3273" i="2"/>
  <c r="S3273" i="2"/>
  <c r="L3337" i="2"/>
  <c r="S3337" i="2"/>
  <c r="L3401" i="2"/>
  <c r="S3401" i="2"/>
  <c r="L3465" i="2"/>
  <c r="S3465" i="2"/>
  <c r="L3529" i="2"/>
  <c r="S3529" i="2"/>
  <c r="L3593" i="2"/>
  <c r="S3593" i="2"/>
  <c r="L3657" i="2"/>
  <c r="S3657" i="2"/>
  <c r="L3721" i="2"/>
  <c r="S3721" i="2"/>
  <c r="L3785" i="2"/>
  <c r="S3785" i="2"/>
  <c r="L3849" i="2"/>
  <c r="S3849" i="2"/>
  <c r="L3913" i="2"/>
  <c r="S3913" i="2"/>
  <c r="L3977" i="2"/>
  <c r="S3977" i="2"/>
  <c r="L4041" i="2"/>
  <c r="S4041" i="2"/>
  <c r="L4105" i="2"/>
  <c r="S4105" i="2"/>
  <c r="L4169" i="2"/>
  <c r="S4169" i="2"/>
  <c r="L4233" i="2"/>
  <c r="S4233" i="2"/>
  <c r="L4297" i="2"/>
  <c r="S4297" i="2"/>
  <c r="L4361" i="2"/>
  <c r="S4361" i="2"/>
  <c r="L4425" i="2"/>
  <c r="S4425" i="2"/>
  <c r="L4489" i="2"/>
  <c r="S4489" i="2"/>
  <c r="L4553" i="2"/>
  <c r="S4553" i="2"/>
  <c r="L4617" i="2"/>
  <c r="S4617" i="2"/>
  <c r="L4681" i="2"/>
  <c r="S4681" i="2"/>
  <c r="L4745" i="2"/>
  <c r="S4745" i="2"/>
  <c r="L4846" i="2"/>
  <c r="S4846" i="2"/>
  <c r="L4974" i="2"/>
  <c r="S4974" i="2"/>
  <c r="L5102" i="2"/>
  <c r="S5102" i="2"/>
  <c r="L5230" i="2"/>
  <c r="S5230" i="2"/>
  <c r="L5358" i="2"/>
  <c r="S5358" i="2"/>
  <c r="M4766" i="2"/>
  <c r="T4766" i="2"/>
  <c r="M4798" i="2"/>
  <c r="T4798" i="2"/>
  <c r="M4830" i="2"/>
  <c r="T4830" i="2"/>
  <c r="M4862" i="2"/>
  <c r="T4862" i="2"/>
  <c r="M4894" i="2"/>
  <c r="T4894" i="2"/>
  <c r="M4926" i="2"/>
  <c r="T4926" i="2"/>
  <c r="M4958" i="2"/>
  <c r="T4958" i="2"/>
  <c r="M4990" i="2"/>
  <c r="T4990" i="2"/>
  <c r="M5022" i="2"/>
  <c r="T5022" i="2"/>
  <c r="M5054" i="2"/>
  <c r="T5054" i="2"/>
  <c r="M5086" i="2"/>
  <c r="T5086" i="2"/>
  <c r="M5118" i="2"/>
  <c r="T5118" i="2"/>
  <c r="M5150" i="2"/>
  <c r="T5150" i="2"/>
  <c r="M5182" i="2"/>
  <c r="T5182" i="2"/>
  <c r="M5214" i="2"/>
  <c r="T5214" i="2"/>
  <c r="M5246" i="2"/>
  <c r="T5246" i="2"/>
  <c r="M5278" i="2"/>
  <c r="T5278" i="2"/>
  <c r="M5310" i="2"/>
  <c r="T5310" i="2"/>
  <c r="M5342" i="2"/>
  <c r="T5342" i="2"/>
  <c r="M5374" i="2"/>
  <c r="T5374" i="2"/>
  <c r="M5406" i="2"/>
  <c r="T5406" i="2"/>
  <c r="M5438" i="2"/>
  <c r="T5438" i="2"/>
  <c r="M5470" i="2"/>
  <c r="T5470" i="2"/>
  <c r="M5502" i="2"/>
  <c r="T5502" i="2"/>
  <c r="M5534" i="2"/>
  <c r="T5534" i="2"/>
  <c r="M5566" i="2"/>
  <c r="T5566" i="2"/>
  <c r="M5598" i="2"/>
  <c r="T5598" i="2"/>
  <c r="M5630" i="2"/>
  <c r="T5630" i="2"/>
  <c r="M5662" i="2"/>
  <c r="T5662" i="2"/>
  <c r="M5694" i="2"/>
  <c r="T5694" i="2"/>
  <c r="M5894" i="2"/>
  <c r="T5894" i="2"/>
  <c r="M6022" i="2"/>
  <c r="T6022" i="2"/>
  <c r="M6150" i="2"/>
  <c r="T6150" i="2"/>
  <c r="M6278" i="2"/>
  <c r="T6278" i="2"/>
  <c r="M6406" i="2"/>
  <c r="T6406" i="2"/>
  <c r="M6534" i="2"/>
  <c r="T6534" i="2"/>
  <c r="M6662" i="2"/>
  <c r="T6662" i="2"/>
  <c r="M6790" i="2"/>
  <c r="T6790" i="2"/>
  <c r="M6918" i="2"/>
  <c r="T6918" i="2"/>
  <c r="M7046" i="2"/>
  <c r="T7046" i="2"/>
  <c r="M7174" i="2"/>
  <c r="T7174" i="2"/>
  <c r="L5579" i="2"/>
  <c r="S5579" i="2"/>
  <c r="L5707" i="2"/>
  <c r="S5707" i="2"/>
  <c r="M7202" i="2"/>
  <c r="T7202" i="2"/>
  <c r="M7331" i="2"/>
  <c r="T7331" i="2"/>
  <c r="L5871" i="2"/>
  <c r="S5871" i="2"/>
  <c r="L5999" i="2"/>
  <c r="S5999" i="2"/>
  <c r="L6127" i="2"/>
  <c r="S6127" i="2"/>
  <c r="L6255" i="2"/>
  <c r="S6255" i="2"/>
  <c r="L6383" i="2"/>
  <c r="S6383" i="2"/>
  <c r="L6511" i="2"/>
  <c r="S6511" i="2"/>
  <c r="L6639" i="2"/>
  <c r="S6639" i="2"/>
  <c r="L6767" i="2"/>
  <c r="S6767" i="2"/>
  <c r="L6895" i="2"/>
  <c r="S6895" i="2"/>
  <c r="L7023" i="2"/>
  <c r="S7023" i="2"/>
  <c r="L7151" i="2"/>
  <c r="S7151" i="2"/>
  <c r="L7279" i="2"/>
  <c r="S7279" i="2"/>
  <c r="L7324" i="2"/>
  <c r="S7324" i="2"/>
  <c r="L7452" i="2"/>
  <c r="S7452" i="2"/>
  <c r="L7580" i="2"/>
  <c r="S7580" i="2"/>
  <c r="L7708" i="2"/>
  <c r="S7708" i="2"/>
  <c r="L7836" i="2"/>
  <c r="S7836" i="2"/>
  <c r="L7964" i="2"/>
  <c r="S7964" i="2"/>
  <c r="L8092" i="2"/>
  <c r="S8092" i="2"/>
  <c r="L8220" i="2"/>
  <c r="S8220" i="2"/>
  <c r="M7460" i="2"/>
  <c r="T7460" i="2"/>
  <c r="M7524" i="2"/>
  <c r="T7524" i="2"/>
  <c r="M7588" i="2"/>
  <c r="T7588" i="2"/>
  <c r="M7652" i="2"/>
  <c r="T7652" i="2"/>
  <c r="L8357" i="2"/>
  <c r="S8357" i="2"/>
  <c r="L8613" i="2"/>
  <c r="S8613" i="2"/>
  <c r="L8869" i="2"/>
  <c r="S8869" i="2"/>
  <c r="L9118" i="2"/>
  <c r="S9118" i="2"/>
  <c r="L9374" i="2"/>
  <c r="S9374" i="2"/>
  <c r="M9235" i="2"/>
  <c r="T9235" i="2"/>
  <c r="M9497" i="2"/>
  <c r="T9497" i="2"/>
  <c r="L9874" i="2"/>
  <c r="S9874" i="2"/>
  <c r="M10317" i="2"/>
  <c r="T10317" i="2"/>
  <c r="S1073" i="2"/>
  <c r="L1073" i="2"/>
  <c r="S1105" i="2"/>
  <c r="L1105" i="2"/>
  <c r="S1137" i="2"/>
  <c r="L1137" i="2"/>
  <c r="S1169" i="2"/>
  <c r="L1169" i="2"/>
  <c r="S1201" i="2"/>
  <c r="L1201" i="2"/>
  <c r="S1233" i="2"/>
  <c r="L1233" i="2"/>
  <c r="S1265" i="2"/>
  <c r="L1265" i="2"/>
  <c r="S1297" i="2"/>
  <c r="L1297" i="2"/>
  <c r="S1329" i="2"/>
  <c r="L1329" i="2"/>
  <c r="S1361" i="2"/>
  <c r="L1361" i="2"/>
  <c r="S1393" i="2"/>
  <c r="L1393" i="2"/>
  <c r="S1425" i="2"/>
  <c r="L1425" i="2"/>
  <c r="S1457" i="2"/>
  <c r="L1457" i="2"/>
  <c r="S1489" i="2"/>
  <c r="L1489" i="2"/>
  <c r="S1521" i="2"/>
  <c r="L1521" i="2"/>
  <c r="S1553" i="2"/>
  <c r="L1553" i="2"/>
  <c r="S1585" i="2"/>
  <c r="L1585" i="2"/>
  <c r="S1617" i="2"/>
  <c r="L1617" i="2"/>
  <c r="S1649" i="2"/>
  <c r="L1649" i="2"/>
  <c r="S1681" i="2"/>
  <c r="L1681" i="2"/>
  <c r="S1713" i="2"/>
  <c r="L1713" i="2"/>
  <c r="S1745" i="2"/>
  <c r="L1745" i="2"/>
  <c r="S1777" i="2"/>
  <c r="L1777" i="2"/>
  <c r="S1809" i="2"/>
  <c r="L1809" i="2"/>
  <c r="S1841" i="2"/>
  <c r="L1841" i="2"/>
  <c r="S1873" i="2"/>
  <c r="L1873" i="2"/>
  <c r="S1905" i="2"/>
  <c r="L1905" i="2"/>
  <c r="T3754" i="2"/>
  <c r="M3754" i="2"/>
  <c r="T3786" i="2"/>
  <c r="M3786" i="2"/>
  <c r="T3818" i="2"/>
  <c r="M3818" i="2"/>
  <c r="T3850" i="2"/>
  <c r="M3850" i="2"/>
  <c r="T3882" i="2"/>
  <c r="M3882" i="2"/>
  <c r="T3914" i="2"/>
  <c r="M3914" i="2"/>
  <c r="T3946" i="2"/>
  <c r="M3946" i="2"/>
  <c r="T3978" i="2"/>
  <c r="M3978" i="2"/>
  <c r="T4010" i="2"/>
  <c r="M4010" i="2"/>
  <c r="T4042" i="2"/>
  <c r="M4042" i="2"/>
  <c r="T4074" i="2"/>
  <c r="M4074" i="2"/>
  <c r="T4106" i="2"/>
  <c r="M4106" i="2"/>
  <c r="T4138" i="2"/>
  <c r="M4138" i="2"/>
  <c r="T4170" i="2"/>
  <c r="M4170" i="2"/>
  <c r="T4202" i="2"/>
  <c r="M4202" i="2"/>
  <c r="T4234" i="2"/>
  <c r="M4234" i="2"/>
  <c r="T4266" i="2"/>
  <c r="M4266" i="2"/>
  <c r="L4779" i="2"/>
  <c r="S4779" i="2"/>
  <c r="L4811" i="2"/>
  <c r="S4811" i="2"/>
  <c r="L4843" i="2"/>
  <c r="S4843" i="2"/>
  <c r="L4875" i="2"/>
  <c r="S4875" i="2"/>
  <c r="L4907" i="2"/>
  <c r="S4907" i="2"/>
  <c r="L4939" i="2"/>
  <c r="S4939" i="2"/>
  <c r="L4971" i="2"/>
  <c r="S4971" i="2"/>
  <c r="L5003" i="2"/>
  <c r="S5003" i="2"/>
  <c r="L5035" i="2"/>
  <c r="S5035" i="2"/>
  <c r="L5067" i="2"/>
  <c r="S5067" i="2"/>
  <c r="L5099" i="2"/>
  <c r="S5099" i="2"/>
  <c r="L5131" i="2"/>
  <c r="S5131" i="2"/>
  <c r="L5163" i="2"/>
  <c r="S5163" i="2"/>
  <c r="L5195" i="2"/>
  <c r="S5195" i="2"/>
  <c r="L5227" i="2"/>
  <c r="S5227" i="2"/>
  <c r="L5259" i="2"/>
  <c r="S5259" i="2"/>
  <c r="L5291" i="2"/>
  <c r="S5291" i="2"/>
  <c r="L5323" i="2"/>
  <c r="S5323" i="2"/>
  <c r="L5355" i="2"/>
  <c r="S5355" i="2"/>
  <c r="L5387" i="2"/>
  <c r="S5387" i="2"/>
  <c r="L5419" i="2"/>
  <c r="S5419" i="2"/>
  <c r="L5451" i="2"/>
  <c r="S5451" i="2"/>
  <c r="S30" i="2"/>
  <c r="L30" i="2"/>
  <c r="L107" i="2"/>
  <c r="S107" i="2"/>
  <c r="L123" i="2"/>
  <c r="S123" i="2"/>
  <c r="L139" i="2"/>
  <c r="S139" i="2"/>
  <c r="L155" i="2"/>
  <c r="S155" i="2"/>
  <c r="L171" i="2"/>
  <c r="S171" i="2"/>
  <c r="M187" i="2"/>
  <c r="T187" i="2"/>
  <c r="M203" i="2"/>
  <c r="T203" i="2"/>
  <c r="M219" i="2"/>
  <c r="T219" i="2"/>
  <c r="M235" i="2"/>
  <c r="T235" i="2"/>
  <c r="M251" i="2"/>
  <c r="T251" i="2"/>
  <c r="M267" i="2"/>
  <c r="T267" i="2"/>
  <c r="M283" i="2"/>
  <c r="T283" i="2"/>
  <c r="M299" i="2"/>
  <c r="T299" i="2"/>
  <c r="M315" i="2"/>
  <c r="T315" i="2"/>
  <c r="M331" i="2"/>
  <c r="T331" i="2"/>
  <c r="M347" i="2"/>
  <c r="T347" i="2"/>
  <c r="M363" i="2"/>
  <c r="T363" i="2"/>
  <c r="M379" i="2"/>
  <c r="T379" i="2"/>
  <c r="M395" i="2"/>
  <c r="T395" i="2"/>
  <c r="M411" i="2"/>
  <c r="T411" i="2"/>
  <c r="M427" i="2"/>
  <c r="T427" i="2"/>
  <c r="M443" i="2"/>
  <c r="T443" i="2"/>
  <c r="M459" i="2"/>
  <c r="T459" i="2"/>
  <c r="M483" i="2"/>
  <c r="T483" i="2"/>
  <c r="M515" i="2"/>
  <c r="T515" i="2"/>
  <c r="L17" i="2"/>
  <c r="S17" i="2"/>
  <c r="T87" i="2"/>
  <c r="M87" i="2"/>
  <c r="T47" i="2"/>
  <c r="M47" i="2"/>
  <c r="T79" i="2"/>
  <c r="M79" i="2"/>
  <c r="S19" i="2"/>
  <c r="L19" i="2"/>
  <c r="T119" i="2"/>
  <c r="M119" i="2"/>
  <c r="M151" i="2"/>
  <c r="T151" i="2"/>
  <c r="M183" i="2"/>
  <c r="T183" i="2"/>
  <c r="L227" i="2"/>
  <c r="S227" i="2"/>
  <c r="L259" i="2"/>
  <c r="S259" i="2"/>
  <c r="L291" i="2"/>
  <c r="S291" i="2"/>
  <c r="L323" i="2"/>
  <c r="S323" i="2"/>
  <c r="L355" i="2"/>
  <c r="S355" i="2"/>
  <c r="L387" i="2"/>
  <c r="S387" i="2"/>
  <c r="L419" i="2"/>
  <c r="S419" i="2"/>
  <c r="L451" i="2"/>
  <c r="S451" i="2"/>
  <c r="L25" i="2"/>
  <c r="S25" i="2"/>
  <c r="T59" i="2"/>
  <c r="M59" i="2"/>
  <c r="T91" i="2"/>
  <c r="M91" i="2"/>
  <c r="S27" i="2"/>
  <c r="L27" i="2"/>
  <c r="T123" i="2"/>
  <c r="M123" i="2"/>
  <c r="M155" i="2"/>
  <c r="T155" i="2"/>
  <c r="L186" i="2"/>
  <c r="S186" i="2"/>
  <c r="L231" i="2"/>
  <c r="S231" i="2"/>
  <c r="L263" i="2"/>
  <c r="S263" i="2"/>
  <c r="L295" i="2"/>
  <c r="S295" i="2"/>
  <c r="L327" i="2"/>
  <c r="S327" i="2"/>
  <c r="L359" i="2"/>
  <c r="S359" i="2"/>
  <c r="L391" i="2"/>
  <c r="S391" i="2"/>
  <c r="L423" i="2"/>
  <c r="S423" i="2"/>
  <c r="L455" i="2"/>
  <c r="S455" i="2"/>
  <c r="L491" i="2"/>
  <c r="S491" i="2"/>
  <c r="L527" i="2"/>
  <c r="S527" i="2"/>
  <c r="L563" i="2"/>
  <c r="S563" i="2"/>
  <c r="L595" i="2"/>
  <c r="S595" i="2"/>
  <c r="L631" i="2"/>
  <c r="S631" i="2"/>
  <c r="L667" i="2"/>
  <c r="S667" i="2"/>
  <c r="L699" i="2"/>
  <c r="S699" i="2"/>
  <c r="L739" i="2"/>
  <c r="S739" i="2"/>
  <c r="L775" i="2"/>
  <c r="S775" i="2"/>
  <c r="L791" i="2"/>
  <c r="S791" i="2"/>
  <c r="L487" i="2"/>
  <c r="S487" i="2"/>
  <c r="L519" i="2"/>
  <c r="S519" i="2"/>
  <c r="L547" i="2"/>
  <c r="S547" i="2"/>
  <c r="L579" i="2"/>
  <c r="S579" i="2"/>
  <c r="L607" i="2"/>
  <c r="S607" i="2"/>
  <c r="L639" i="2"/>
  <c r="S639" i="2"/>
  <c r="L663" i="2"/>
  <c r="S663" i="2"/>
  <c r="L695" i="2"/>
  <c r="S695" i="2"/>
  <c r="L723" i="2"/>
  <c r="S723" i="2"/>
  <c r="L747" i="2"/>
  <c r="S747" i="2"/>
  <c r="L795" i="2"/>
  <c r="S795" i="2"/>
  <c r="L815" i="2"/>
  <c r="S815" i="2"/>
  <c r="L831" i="2"/>
  <c r="S831" i="2"/>
  <c r="L847" i="2"/>
  <c r="S847" i="2"/>
  <c r="L863" i="2"/>
  <c r="S863" i="2"/>
  <c r="L879" i="2"/>
  <c r="S879" i="2"/>
  <c r="L895" i="2"/>
  <c r="S895" i="2"/>
  <c r="L911" i="2"/>
  <c r="S911" i="2"/>
  <c r="L927" i="2"/>
  <c r="S927" i="2"/>
  <c r="L943" i="2"/>
  <c r="S943" i="2"/>
  <c r="L959" i="2"/>
  <c r="S959" i="2"/>
  <c r="L975" i="2"/>
  <c r="S975" i="2"/>
  <c r="L991" i="2"/>
  <c r="S991" i="2"/>
  <c r="L1007" i="2"/>
  <c r="S1007" i="2"/>
  <c r="L1023" i="2"/>
  <c r="S1023" i="2"/>
  <c r="L1039" i="2"/>
  <c r="S1039" i="2"/>
  <c r="L1055" i="2"/>
  <c r="S1055" i="2"/>
  <c r="L1084" i="2"/>
  <c r="S1084" i="2"/>
  <c r="L1116" i="2"/>
  <c r="S1116" i="2"/>
  <c r="L1148" i="2"/>
  <c r="S1148" i="2"/>
  <c r="L1180" i="2"/>
  <c r="S1180" i="2"/>
  <c r="L1212" i="2"/>
  <c r="S1212" i="2"/>
  <c r="L1244" i="2"/>
  <c r="S1244" i="2"/>
  <c r="L1276" i="2"/>
  <c r="S1276" i="2"/>
  <c r="L1308" i="2"/>
  <c r="S1308" i="2"/>
  <c r="L1340" i="2"/>
  <c r="S1340" i="2"/>
  <c r="L1372" i="2"/>
  <c r="S1372" i="2"/>
  <c r="L1404" i="2"/>
  <c r="S1404" i="2"/>
  <c r="L1436" i="2"/>
  <c r="S1436" i="2"/>
  <c r="L1468" i="2"/>
  <c r="S1468" i="2"/>
  <c r="L1500" i="2"/>
  <c r="S1500" i="2"/>
  <c r="L1532" i="2"/>
  <c r="S1532" i="2"/>
  <c r="L1564" i="2"/>
  <c r="S1564" i="2"/>
  <c r="L1596" i="2"/>
  <c r="S1596" i="2"/>
  <c r="L1628" i="2"/>
  <c r="S1628" i="2"/>
  <c r="L1660" i="2"/>
  <c r="S1660" i="2"/>
  <c r="L1692" i="2"/>
  <c r="S1692" i="2"/>
  <c r="L1724" i="2"/>
  <c r="S1724" i="2"/>
  <c r="L1756" i="2"/>
  <c r="S1756" i="2"/>
  <c r="L1788" i="2"/>
  <c r="S1788" i="2"/>
  <c r="L1820" i="2"/>
  <c r="S1820" i="2"/>
  <c r="L1852" i="2"/>
  <c r="S1852" i="2"/>
  <c r="L1884" i="2"/>
  <c r="S1884" i="2"/>
  <c r="L1916" i="2"/>
  <c r="S1916" i="2"/>
  <c r="L31" i="2"/>
  <c r="S31" i="2"/>
  <c r="L47" i="2"/>
  <c r="S47" i="2"/>
  <c r="L63" i="2"/>
  <c r="S63" i="2"/>
  <c r="L79" i="2"/>
  <c r="S79" i="2"/>
  <c r="M1927" i="2"/>
  <c r="T1927" i="2"/>
  <c r="M1991" i="2"/>
  <c r="T1991" i="2"/>
  <c r="M2055" i="2"/>
  <c r="T2055" i="2"/>
  <c r="M2119" i="2"/>
  <c r="T2119" i="2"/>
  <c r="M2183" i="2"/>
  <c r="T2183" i="2"/>
  <c r="M2247" i="2"/>
  <c r="T2247" i="2"/>
  <c r="M2311" i="2"/>
  <c r="T2311" i="2"/>
  <c r="M2375" i="2"/>
  <c r="T2375" i="2"/>
  <c r="M2439" i="2"/>
  <c r="T2439" i="2"/>
  <c r="M2503" i="2"/>
  <c r="T2503" i="2"/>
  <c r="M2567" i="2"/>
  <c r="T2567" i="2"/>
  <c r="M2631" i="2"/>
  <c r="T2631" i="2"/>
  <c r="M2695" i="2"/>
  <c r="T2695" i="2"/>
  <c r="M2759" i="2"/>
  <c r="T2759" i="2"/>
  <c r="M2823" i="2"/>
  <c r="T2823" i="2"/>
  <c r="M2887" i="2"/>
  <c r="T2887" i="2"/>
  <c r="M2951" i="2"/>
  <c r="T2951" i="2"/>
  <c r="M3015" i="2"/>
  <c r="T3015" i="2"/>
  <c r="M3079" i="2"/>
  <c r="T3079" i="2"/>
  <c r="M3143" i="2"/>
  <c r="T3143" i="2"/>
  <c r="M3207" i="2"/>
  <c r="T3207" i="2"/>
  <c r="M3271" i="2"/>
  <c r="T3271" i="2"/>
  <c r="M3335" i="2"/>
  <c r="T3335" i="2"/>
  <c r="M3399" i="2"/>
  <c r="T3399" i="2"/>
  <c r="M3463" i="2"/>
  <c r="T3463" i="2"/>
  <c r="M3527" i="2"/>
  <c r="T3527" i="2"/>
  <c r="M3591" i="2"/>
  <c r="T3591" i="2"/>
  <c r="M3655" i="2"/>
  <c r="T3655" i="2"/>
  <c r="M3719" i="2"/>
  <c r="T3719" i="2"/>
  <c r="M3783" i="2"/>
  <c r="T3783" i="2"/>
  <c r="M3847" i="2"/>
  <c r="T3847" i="2"/>
  <c r="M3911" i="2"/>
  <c r="T3911" i="2"/>
  <c r="M3975" i="2"/>
  <c r="T3975" i="2"/>
  <c r="M4039" i="2"/>
  <c r="T4039" i="2"/>
  <c r="M4103" i="2"/>
  <c r="T4103" i="2"/>
  <c r="M4167" i="2"/>
  <c r="T4167" i="2"/>
  <c r="M4231" i="2"/>
  <c r="T4231" i="2"/>
  <c r="M4295" i="2"/>
  <c r="T4295" i="2"/>
  <c r="M4359" i="2"/>
  <c r="T4359" i="2"/>
  <c r="M4423" i="2"/>
  <c r="T4423" i="2"/>
  <c r="M4487" i="2"/>
  <c r="T4487" i="2"/>
  <c r="M4551" i="2"/>
  <c r="T4551" i="2"/>
  <c r="M4615" i="2"/>
  <c r="T4615" i="2"/>
  <c r="M4679" i="2"/>
  <c r="T4679" i="2"/>
  <c r="M4743" i="2"/>
  <c r="T4743" i="2"/>
  <c r="L1963" i="2"/>
  <c r="S1963" i="2"/>
  <c r="L2027" i="2"/>
  <c r="S2027" i="2"/>
  <c r="L2091" i="2"/>
  <c r="S2091" i="2"/>
  <c r="L2155" i="2"/>
  <c r="S2155" i="2"/>
  <c r="L2219" i="2"/>
  <c r="S2219" i="2"/>
  <c r="L2283" i="2"/>
  <c r="S2283" i="2"/>
  <c r="L2347" i="2"/>
  <c r="S2347" i="2"/>
  <c r="L2411" i="2"/>
  <c r="S2411" i="2"/>
  <c r="L2475" i="2"/>
  <c r="S2475" i="2"/>
  <c r="L2539" i="2"/>
  <c r="S2539" i="2"/>
  <c r="L2603" i="2"/>
  <c r="S2603" i="2"/>
  <c r="L2667" i="2"/>
  <c r="S2667" i="2"/>
  <c r="L2731" i="2"/>
  <c r="S2731" i="2"/>
  <c r="L2795" i="2"/>
  <c r="S2795" i="2"/>
  <c r="L2859" i="2"/>
  <c r="S2859" i="2"/>
  <c r="L2923" i="2"/>
  <c r="S2923" i="2"/>
  <c r="L2987" i="2"/>
  <c r="S2987" i="2"/>
  <c r="L3051" i="2"/>
  <c r="S3051" i="2"/>
  <c r="L3115" i="2"/>
  <c r="S3115" i="2"/>
  <c r="L3179" i="2"/>
  <c r="S3179" i="2"/>
  <c r="L3243" i="2"/>
  <c r="S3243" i="2"/>
  <c r="L3307" i="2"/>
  <c r="S3307" i="2"/>
  <c r="L3371" i="2"/>
  <c r="S3371" i="2"/>
  <c r="L3435" i="2"/>
  <c r="S3435" i="2"/>
  <c r="L3499" i="2"/>
  <c r="S3499" i="2"/>
  <c r="L3563" i="2"/>
  <c r="S3563" i="2"/>
  <c r="L3627" i="2"/>
  <c r="S3627" i="2"/>
  <c r="L3691" i="2"/>
  <c r="S3691" i="2"/>
  <c r="L3755" i="2"/>
  <c r="S3755" i="2"/>
  <c r="L3819" i="2"/>
  <c r="S3819" i="2"/>
  <c r="L3883" i="2"/>
  <c r="S3883" i="2"/>
  <c r="L3947" i="2"/>
  <c r="S3947" i="2"/>
  <c r="L4011" i="2"/>
  <c r="S4011" i="2"/>
  <c r="L4075" i="2"/>
  <c r="S4075" i="2"/>
  <c r="L4139" i="2"/>
  <c r="S4139" i="2"/>
  <c r="L4203" i="2"/>
  <c r="S4203" i="2"/>
  <c r="L4267" i="2"/>
  <c r="S4267" i="2"/>
  <c r="L4331" i="2"/>
  <c r="S4331" i="2"/>
  <c r="L4395" i="2"/>
  <c r="S4395" i="2"/>
  <c r="L4459" i="2"/>
  <c r="S4459" i="2"/>
  <c r="L4523" i="2"/>
  <c r="S4523" i="2"/>
  <c r="L4587" i="2"/>
  <c r="S4587" i="2"/>
  <c r="L4651" i="2"/>
  <c r="S4651" i="2"/>
  <c r="L4715" i="2"/>
  <c r="S4715" i="2"/>
  <c r="L4818" i="2"/>
  <c r="S4818" i="2"/>
  <c r="L4946" i="2"/>
  <c r="S4946" i="2"/>
  <c r="L5074" i="2"/>
  <c r="S5074" i="2"/>
  <c r="L5202" i="2"/>
  <c r="S5202" i="2"/>
  <c r="L5330" i="2"/>
  <c r="S5330" i="2"/>
  <c r="L5458" i="2"/>
  <c r="S5458" i="2"/>
  <c r="M4793" i="2"/>
  <c r="T4793" i="2"/>
  <c r="M4825" i="2"/>
  <c r="T4825" i="2"/>
  <c r="M4857" i="2"/>
  <c r="T4857" i="2"/>
  <c r="M4889" i="2"/>
  <c r="T4889" i="2"/>
  <c r="M4921" i="2"/>
  <c r="T4921" i="2"/>
  <c r="M4953" i="2"/>
  <c r="T4953" i="2"/>
  <c r="M4985" i="2"/>
  <c r="T4985" i="2"/>
  <c r="M5017" i="2"/>
  <c r="T5017" i="2"/>
  <c r="M5049" i="2"/>
  <c r="T5049" i="2"/>
  <c r="M5081" i="2"/>
  <c r="T5081" i="2"/>
  <c r="M5113" i="2"/>
  <c r="T5113" i="2"/>
  <c r="M5145" i="2"/>
  <c r="T5145" i="2"/>
  <c r="M5177" i="2"/>
  <c r="T5177" i="2"/>
  <c r="M5209" i="2"/>
  <c r="T5209" i="2"/>
  <c r="M5241" i="2"/>
  <c r="T5241" i="2"/>
  <c r="M5273" i="2"/>
  <c r="T5273" i="2"/>
  <c r="M5305" i="2"/>
  <c r="T5305" i="2"/>
  <c r="M5337" i="2"/>
  <c r="T5337" i="2"/>
  <c r="M5369" i="2"/>
  <c r="T5369" i="2"/>
  <c r="M5401" i="2"/>
  <c r="T5401" i="2"/>
  <c r="M5433" i="2"/>
  <c r="T5433" i="2"/>
  <c r="M5465" i="2"/>
  <c r="T5465" i="2"/>
  <c r="M5497" i="2"/>
  <c r="T5497" i="2"/>
  <c r="M5529" i="2"/>
  <c r="T5529" i="2"/>
  <c r="M5561" i="2"/>
  <c r="T5561" i="2"/>
  <c r="M5593" i="2"/>
  <c r="T5593" i="2"/>
  <c r="M5625" i="2"/>
  <c r="T5625" i="2"/>
  <c r="M5657" i="2"/>
  <c r="T5657" i="2"/>
  <c r="M5689" i="2"/>
  <c r="T5689" i="2"/>
  <c r="M5874" i="2"/>
  <c r="T5874" i="2"/>
  <c r="M6002" i="2"/>
  <c r="T6002" i="2"/>
  <c r="M6130" i="2"/>
  <c r="T6130" i="2"/>
  <c r="M6258" i="2"/>
  <c r="T6258" i="2"/>
  <c r="M6386" i="2"/>
  <c r="T6386" i="2"/>
  <c r="M6514" i="2"/>
  <c r="T6514" i="2"/>
  <c r="M6642" i="2"/>
  <c r="T6642" i="2"/>
  <c r="M6770" i="2"/>
  <c r="T6770" i="2"/>
  <c r="M6898" i="2"/>
  <c r="T6898" i="2"/>
  <c r="M7026" i="2"/>
  <c r="T7026" i="2"/>
  <c r="M7154" i="2"/>
  <c r="T7154" i="2"/>
  <c r="L5551" i="2"/>
  <c r="S5551" i="2"/>
  <c r="L5679" i="2"/>
  <c r="S5679" i="2"/>
  <c r="L5807" i="2"/>
  <c r="S5807" i="2"/>
  <c r="M7310" i="2"/>
  <c r="T7310" i="2"/>
  <c r="L5843" i="2"/>
  <c r="S5843" i="2"/>
  <c r="L5971" i="2"/>
  <c r="S5971" i="2"/>
  <c r="L6099" i="2"/>
  <c r="S6099" i="2"/>
  <c r="L6227" i="2"/>
  <c r="S6227" i="2"/>
  <c r="L6355" i="2"/>
  <c r="S6355" i="2"/>
  <c r="L6483" i="2"/>
  <c r="S6483" i="2"/>
  <c r="L6611" i="2"/>
  <c r="S6611" i="2"/>
  <c r="L6739" i="2"/>
  <c r="S6739" i="2"/>
  <c r="L6867" i="2"/>
  <c r="S6867" i="2"/>
  <c r="L6995" i="2"/>
  <c r="S6995" i="2"/>
  <c r="L7123" i="2"/>
  <c r="S7123" i="2"/>
  <c r="L7251" i="2"/>
  <c r="S7251" i="2"/>
  <c r="M7362" i="2"/>
  <c r="T7362" i="2"/>
  <c r="L7392" i="2"/>
  <c r="S7392" i="2"/>
  <c r="L7520" i="2"/>
  <c r="S7520" i="2"/>
  <c r="L7648" i="2"/>
  <c r="S7648" i="2"/>
  <c r="L7776" i="2"/>
  <c r="S7776" i="2"/>
  <c r="L7904" i="2"/>
  <c r="S7904" i="2"/>
  <c r="L8032" i="2"/>
  <c r="S8032" i="2"/>
  <c r="L8160" i="2"/>
  <c r="S8160" i="2"/>
  <c r="M7450" i="2"/>
  <c r="T7450" i="2"/>
  <c r="M7514" i="2"/>
  <c r="T7514" i="2"/>
  <c r="M7578" i="2"/>
  <c r="T7578" i="2"/>
  <c r="M7642" i="2"/>
  <c r="T7642" i="2"/>
  <c r="L8301" i="2"/>
  <c r="S8301" i="2"/>
  <c r="L8557" i="2"/>
  <c r="S8557" i="2"/>
  <c r="L8813" i="2"/>
  <c r="S8813" i="2"/>
  <c r="L9062" i="2"/>
  <c r="S9062" i="2"/>
  <c r="L9318" i="2"/>
  <c r="S9318" i="2"/>
  <c r="M9195" i="2"/>
  <c r="T9195" i="2"/>
  <c r="M9457" i="2"/>
  <c r="T9457" i="2"/>
  <c r="L9542" i="2"/>
  <c r="S9542" i="2"/>
  <c r="L9900" i="2"/>
  <c r="S9900" i="2"/>
  <c r="T40" i="2"/>
  <c r="M40" i="2"/>
  <c r="T72" i="2"/>
  <c r="M72" i="2"/>
  <c r="S201" i="2"/>
  <c r="L201" i="2"/>
  <c r="S112" i="2"/>
  <c r="L112" i="2"/>
  <c r="L144" i="2"/>
  <c r="S144" i="2"/>
  <c r="L176" i="2"/>
  <c r="S176" i="2"/>
  <c r="L222" i="2"/>
  <c r="S222" i="2"/>
  <c r="L254" i="2"/>
  <c r="S254" i="2"/>
  <c r="L286" i="2"/>
  <c r="S286" i="2"/>
  <c r="L318" i="2"/>
  <c r="S318" i="2"/>
  <c r="L350" i="2"/>
  <c r="S350" i="2"/>
  <c r="L382" i="2"/>
  <c r="S382" i="2"/>
  <c r="L414" i="2"/>
  <c r="S414" i="2"/>
  <c r="L446" i="2"/>
  <c r="S446" i="2"/>
  <c r="L478" i="2"/>
  <c r="S478" i="2"/>
  <c r="L510" i="2"/>
  <c r="S510" i="2"/>
  <c r="L542" i="2"/>
  <c r="S542" i="2"/>
  <c r="L574" i="2"/>
  <c r="S574" i="2"/>
  <c r="L606" i="2"/>
  <c r="S606" i="2"/>
  <c r="L638" i="2"/>
  <c r="S638" i="2"/>
  <c r="L670" i="2"/>
  <c r="S670" i="2"/>
  <c r="L702" i="2"/>
  <c r="S702" i="2"/>
  <c r="L734" i="2"/>
  <c r="S734" i="2"/>
  <c r="L766" i="2"/>
  <c r="S766" i="2"/>
  <c r="L798" i="2"/>
  <c r="S798" i="2"/>
  <c r="L830" i="2"/>
  <c r="S830" i="2"/>
  <c r="L862" i="2"/>
  <c r="S862" i="2"/>
  <c r="L894" i="2"/>
  <c r="S894" i="2"/>
  <c r="L926" i="2"/>
  <c r="S926" i="2"/>
  <c r="L958" i="2"/>
  <c r="S958" i="2"/>
  <c r="L990" i="2"/>
  <c r="S990" i="2"/>
  <c r="L1022" i="2"/>
  <c r="S1022" i="2"/>
  <c r="L1054" i="2"/>
  <c r="S1054" i="2"/>
  <c r="L1114" i="2"/>
  <c r="S1114" i="2"/>
  <c r="L1178" i="2"/>
  <c r="S1178" i="2"/>
  <c r="L1242" i="2"/>
  <c r="S1242" i="2"/>
  <c r="L1306" i="2"/>
  <c r="S1306" i="2"/>
  <c r="L1370" i="2"/>
  <c r="S1370" i="2"/>
  <c r="L1434" i="2"/>
  <c r="S1434" i="2"/>
  <c r="L1498" i="2"/>
  <c r="S1498" i="2"/>
  <c r="L1562" i="2"/>
  <c r="S1562" i="2"/>
  <c r="L1626" i="2"/>
  <c r="S1626" i="2"/>
  <c r="L1690" i="2"/>
  <c r="S1690" i="2"/>
  <c r="L1754" i="2"/>
  <c r="S1754" i="2"/>
  <c r="L1818" i="2"/>
  <c r="S1818" i="2"/>
  <c r="L1882" i="2"/>
  <c r="S1882" i="2"/>
  <c r="L32" i="2"/>
  <c r="S32" i="2"/>
  <c r="L64" i="2"/>
  <c r="S64" i="2"/>
  <c r="T1921" i="2"/>
  <c r="M1921" i="2"/>
  <c r="T1985" i="2"/>
  <c r="M1985" i="2"/>
  <c r="T2049" i="2"/>
  <c r="M2049" i="2"/>
  <c r="T2113" i="2"/>
  <c r="M2113" i="2"/>
  <c r="T2177" i="2"/>
  <c r="M2177" i="2"/>
  <c r="T2241" i="2"/>
  <c r="M2241" i="2"/>
  <c r="T2305" i="2"/>
  <c r="M2305" i="2"/>
  <c r="T2369" i="2"/>
  <c r="M2369" i="2"/>
  <c r="T2433" i="2"/>
  <c r="M2433" i="2"/>
  <c r="T2497" i="2"/>
  <c r="M2497" i="2"/>
  <c r="T2561" i="2"/>
  <c r="M2561" i="2"/>
  <c r="T2625" i="2"/>
  <c r="M2625" i="2"/>
  <c r="T2689" i="2"/>
  <c r="M2689" i="2"/>
  <c r="T2753" i="2"/>
  <c r="M2753" i="2"/>
  <c r="T2817" i="2"/>
  <c r="M2817" i="2"/>
  <c r="T2881" i="2"/>
  <c r="M2881" i="2"/>
  <c r="T2945" i="2"/>
  <c r="M2945" i="2"/>
  <c r="T3009" i="2"/>
  <c r="M3009" i="2"/>
  <c r="T3073" i="2"/>
  <c r="M3073" i="2"/>
  <c r="T3137" i="2"/>
  <c r="M3137" i="2"/>
  <c r="T3201" i="2"/>
  <c r="M3201" i="2"/>
  <c r="T3265" i="2"/>
  <c r="M3265" i="2"/>
  <c r="T3329" i="2"/>
  <c r="M3329" i="2"/>
  <c r="T3393" i="2"/>
  <c r="M3393" i="2"/>
  <c r="T3457" i="2"/>
  <c r="M3457" i="2"/>
  <c r="T3521" i="2"/>
  <c r="M3521" i="2"/>
  <c r="T3585" i="2"/>
  <c r="M3585" i="2"/>
  <c r="T3649" i="2"/>
  <c r="M3649" i="2"/>
  <c r="T3713" i="2"/>
  <c r="M3713" i="2"/>
  <c r="T3777" i="2"/>
  <c r="M3777" i="2"/>
  <c r="T3841" i="2"/>
  <c r="M3841" i="2"/>
  <c r="T3905" i="2"/>
  <c r="M3905" i="2"/>
  <c r="T3969" i="2"/>
  <c r="M3969" i="2"/>
  <c r="T4033" i="2"/>
  <c r="M4033" i="2"/>
  <c r="T4097" i="2"/>
  <c r="M4097" i="2"/>
  <c r="T4161" i="2"/>
  <c r="M4161" i="2"/>
  <c r="T4225" i="2"/>
  <c r="M4225" i="2"/>
  <c r="T4289" i="2"/>
  <c r="M4289" i="2"/>
  <c r="T4353" i="2"/>
  <c r="M4353" i="2"/>
  <c r="T4417" i="2"/>
  <c r="M4417" i="2"/>
  <c r="T4481" i="2"/>
  <c r="M4481" i="2"/>
  <c r="T4545" i="2"/>
  <c r="M4545" i="2"/>
  <c r="T4609" i="2"/>
  <c r="M4609" i="2"/>
  <c r="T4673" i="2"/>
  <c r="M4673" i="2"/>
  <c r="T4737" i="2"/>
  <c r="M4737" i="2"/>
  <c r="S1961" i="2"/>
  <c r="L1961" i="2"/>
  <c r="S2025" i="2"/>
  <c r="L2025" i="2"/>
  <c r="S2089" i="2"/>
  <c r="L2089" i="2"/>
  <c r="S2153" i="2"/>
  <c r="L2153" i="2"/>
  <c r="S2217" i="2"/>
  <c r="L2217" i="2"/>
  <c r="S2281" i="2"/>
  <c r="L2281" i="2"/>
  <c r="S2345" i="2"/>
  <c r="L2345" i="2"/>
  <c r="S2409" i="2"/>
  <c r="L2409" i="2"/>
  <c r="S2473" i="2"/>
  <c r="L2473" i="2"/>
  <c r="S2537" i="2"/>
  <c r="L2537" i="2"/>
  <c r="S2601" i="2"/>
  <c r="L2601" i="2"/>
  <c r="S2665" i="2"/>
  <c r="L2665" i="2"/>
  <c r="S2729" i="2"/>
  <c r="L2729" i="2"/>
  <c r="S2793" i="2"/>
  <c r="L2793" i="2"/>
  <c r="S2857" i="2"/>
  <c r="L2857" i="2"/>
  <c r="S2921" i="2"/>
  <c r="L2921" i="2"/>
  <c r="L2985" i="2"/>
  <c r="S2985" i="2"/>
  <c r="L3049" i="2"/>
  <c r="S3049" i="2"/>
  <c r="L3113" i="2"/>
  <c r="S3113" i="2"/>
  <c r="L3177" i="2"/>
  <c r="S3177" i="2"/>
  <c r="L3241" i="2"/>
  <c r="S3241" i="2"/>
  <c r="L3305" i="2"/>
  <c r="S3305" i="2"/>
  <c r="L3369" i="2"/>
  <c r="S3369" i="2"/>
  <c r="L3433" i="2"/>
  <c r="S3433" i="2"/>
  <c r="L3497" i="2"/>
  <c r="S3497" i="2"/>
  <c r="L3561" i="2"/>
  <c r="S3561" i="2"/>
  <c r="L3625" i="2"/>
  <c r="S3625" i="2"/>
  <c r="L3689" i="2"/>
  <c r="S3689" i="2"/>
  <c r="L3753" i="2"/>
  <c r="S3753" i="2"/>
  <c r="L3817" i="2"/>
  <c r="S3817" i="2"/>
  <c r="L3881" i="2"/>
  <c r="S3881" i="2"/>
  <c r="L3945" i="2"/>
  <c r="S3945" i="2"/>
  <c r="L4009" i="2"/>
  <c r="S4009" i="2"/>
  <c r="L4073" i="2"/>
  <c r="S4073" i="2"/>
  <c r="L4137" i="2"/>
  <c r="S4137" i="2"/>
  <c r="L4201" i="2"/>
  <c r="S4201" i="2"/>
  <c r="L4265" i="2"/>
  <c r="S4265" i="2"/>
  <c r="L4329" i="2"/>
  <c r="S4329" i="2"/>
  <c r="L4393" i="2"/>
  <c r="S4393" i="2"/>
  <c r="L4457" i="2"/>
  <c r="S4457" i="2"/>
  <c r="L4521" i="2"/>
  <c r="S4521" i="2"/>
  <c r="L4585" i="2"/>
  <c r="S4585" i="2"/>
  <c r="L4649" i="2"/>
  <c r="S4649" i="2"/>
  <c r="L4713" i="2"/>
  <c r="S4713" i="2"/>
  <c r="L4782" i="2"/>
  <c r="S4782" i="2"/>
  <c r="L4910" i="2"/>
  <c r="S4910" i="2"/>
  <c r="L5038" i="2"/>
  <c r="S5038" i="2"/>
  <c r="L5166" i="2"/>
  <c r="S5166" i="2"/>
  <c r="L5294" i="2"/>
  <c r="S5294" i="2"/>
  <c r="L5422" i="2"/>
  <c r="S5422" i="2"/>
  <c r="M4782" i="2"/>
  <c r="T4782" i="2"/>
  <c r="M4814" i="2"/>
  <c r="T4814" i="2"/>
  <c r="M4846" i="2"/>
  <c r="T4846" i="2"/>
  <c r="M4878" i="2"/>
  <c r="T4878" i="2"/>
  <c r="M4910" i="2"/>
  <c r="T4910" i="2"/>
  <c r="M4942" i="2"/>
  <c r="T4942" i="2"/>
  <c r="M4974" i="2"/>
  <c r="T4974" i="2"/>
  <c r="M5006" i="2"/>
  <c r="T5006" i="2"/>
  <c r="M5038" i="2"/>
  <c r="T5038" i="2"/>
  <c r="M5070" i="2"/>
  <c r="T5070" i="2"/>
  <c r="M5102" i="2"/>
  <c r="T5102" i="2"/>
  <c r="M5134" i="2"/>
  <c r="T5134" i="2"/>
  <c r="M5166" i="2"/>
  <c r="T5166" i="2"/>
  <c r="M5198" i="2"/>
  <c r="T5198" i="2"/>
  <c r="M5230" i="2"/>
  <c r="T5230" i="2"/>
  <c r="M5262" i="2"/>
  <c r="T5262" i="2"/>
  <c r="M5294" i="2"/>
  <c r="T5294" i="2"/>
  <c r="M5326" i="2"/>
  <c r="T5326" i="2"/>
  <c r="M5358" i="2"/>
  <c r="T5358" i="2"/>
  <c r="M5390" i="2"/>
  <c r="T5390" i="2"/>
  <c r="M5422" i="2"/>
  <c r="T5422" i="2"/>
  <c r="M5454" i="2"/>
  <c r="T5454" i="2"/>
  <c r="M5486" i="2"/>
  <c r="T5486" i="2"/>
  <c r="M5518" i="2"/>
  <c r="T5518" i="2"/>
  <c r="M5550" i="2"/>
  <c r="T5550" i="2"/>
  <c r="M5582" i="2"/>
  <c r="T5582" i="2"/>
  <c r="M5614" i="2"/>
  <c r="T5614" i="2"/>
  <c r="M5646" i="2"/>
  <c r="T5646" i="2"/>
  <c r="M5678" i="2"/>
  <c r="T5678" i="2"/>
  <c r="M5830" i="2"/>
  <c r="T5830" i="2"/>
  <c r="M5958" i="2"/>
  <c r="T5958" i="2"/>
  <c r="M6086" i="2"/>
  <c r="T6086" i="2"/>
  <c r="M6214" i="2"/>
  <c r="T6214" i="2"/>
  <c r="M6342" i="2"/>
  <c r="T6342" i="2"/>
  <c r="M6470" i="2"/>
  <c r="T6470" i="2"/>
  <c r="M6598" i="2"/>
  <c r="T6598" i="2"/>
  <c r="M6726" i="2"/>
  <c r="T6726" i="2"/>
  <c r="M6854" i="2"/>
  <c r="T6854" i="2"/>
  <c r="M6982" i="2"/>
  <c r="T6982" i="2"/>
  <c r="M7110" i="2"/>
  <c r="T7110" i="2"/>
  <c r="L5515" i="2"/>
  <c r="S5515" i="2"/>
  <c r="L5643" i="2"/>
  <c r="S5643" i="2"/>
  <c r="L5771" i="2"/>
  <c r="S5771" i="2"/>
  <c r="M7266" i="2"/>
  <c r="T7266" i="2"/>
  <c r="M7395" i="2"/>
  <c r="T7395" i="2"/>
  <c r="L5935" i="2"/>
  <c r="S5935" i="2"/>
  <c r="L6063" i="2"/>
  <c r="S6063" i="2"/>
  <c r="L6191" i="2"/>
  <c r="S6191" i="2"/>
  <c r="L6319" i="2"/>
  <c r="S6319" i="2"/>
  <c r="L6447" i="2"/>
  <c r="S6447" i="2"/>
  <c r="L6575" i="2"/>
  <c r="S6575" i="2"/>
  <c r="L6703" i="2"/>
  <c r="S6703" i="2"/>
  <c r="L6831" i="2"/>
  <c r="S6831" i="2"/>
  <c r="L6959" i="2"/>
  <c r="S6959" i="2"/>
  <c r="L7087" i="2"/>
  <c r="S7087" i="2"/>
  <c r="L7215" i="2"/>
  <c r="S7215" i="2"/>
  <c r="M7350" i="2"/>
  <c r="T7350" i="2"/>
  <c r="L7388" i="2"/>
  <c r="S7388" i="2"/>
  <c r="L7516" i="2"/>
  <c r="S7516" i="2"/>
  <c r="L7644" i="2"/>
  <c r="S7644" i="2"/>
  <c r="L7772" i="2"/>
  <c r="S7772" i="2"/>
  <c r="L7900" i="2"/>
  <c r="S7900" i="2"/>
  <c r="L8028" i="2"/>
  <c r="S8028" i="2"/>
  <c r="L8156" i="2"/>
  <c r="S8156" i="2"/>
  <c r="M7428" i="2"/>
  <c r="T7428" i="2"/>
  <c r="M7492" i="2"/>
  <c r="T7492" i="2"/>
  <c r="M7556" i="2"/>
  <c r="T7556" i="2"/>
  <c r="M7620" i="2"/>
  <c r="T7620" i="2"/>
  <c r="M7684" i="2"/>
  <c r="T7684" i="2"/>
  <c r="L8485" i="2"/>
  <c r="S8485" i="2"/>
  <c r="L8741" i="2"/>
  <c r="S8741" i="2"/>
  <c r="L8997" i="2"/>
  <c r="S8997" i="2"/>
  <c r="L9246" i="2"/>
  <c r="S9246" i="2"/>
  <c r="M9107" i="2"/>
  <c r="T9107" i="2"/>
  <c r="M9363" i="2"/>
  <c r="T9363" i="2"/>
  <c r="M9625" i="2"/>
  <c r="T9625" i="2"/>
  <c r="M9844" i="2"/>
  <c r="T9844" i="2"/>
  <c r="L10320" i="2"/>
  <c r="S10320" i="2"/>
  <c r="S1089" i="2"/>
  <c r="L1089" i="2"/>
  <c r="S1121" i="2"/>
  <c r="L1121" i="2"/>
  <c r="S1153" i="2"/>
  <c r="L1153" i="2"/>
  <c r="S1185" i="2"/>
  <c r="L1185" i="2"/>
  <c r="S1217" i="2"/>
  <c r="L1217" i="2"/>
  <c r="S1249" i="2"/>
  <c r="L1249" i="2"/>
  <c r="S1281" i="2"/>
  <c r="L1281" i="2"/>
  <c r="S1313" i="2"/>
  <c r="L1313" i="2"/>
  <c r="S1345" i="2"/>
  <c r="L1345" i="2"/>
  <c r="S1377" i="2"/>
  <c r="L1377" i="2"/>
  <c r="S1409" i="2"/>
  <c r="L1409" i="2"/>
  <c r="S1441" i="2"/>
  <c r="L1441" i="2"/>
  <c r="S1473" i="2"/>
  <c r="L1473" i="2"/>
  <c r="S1505" i="2"/>
  <c r="L1505" i="2"/>
  <c r="S1537" i="2"/>
  <c r="L1537" i="2"/>
  <c r="S1569" i="2"/>
  <c r="L1569" i="2"/>
  <c r="S1601" i="2"/>
  <c r="L1601" i="2"/>
  <c r="S1633" i="2"/>
  <c r="L1633" i="2"/>
  <c r="S1665" i="2"/>
  <c r="L1665" i="2"/>
  <c r="S1697" i="2"/>
  <c r="L1697" i="2"/>
  <c r="S1729" i="2"/>
  <c r="L1729" i="2"/>
  <c r="S1761" i="2"/>
  <c r="L1761" i="2"/>
  <c r="S1793" i="2"/>
  <c r="L1793" i="2"/>
  <c r="S1825" i="2"/>
  <c r="L1825" i="2"/>
  <c r="S1857" i="2"/>
  <c r="L1857" i="2"/>
  <c r="S1889" i="2"/>
  <c r="L1889" i="2"/>
  <c r="T3738" i="2"/>
  <c r="M3738" i="2"/>
  <c r="T3770" i="2"/>
  <c r="M3770" i="2"/>
  <c r="T3802" i="2"/>
  <c r="M3802" i="2"/>
  <c r="T3834" i="2"/>
  <c r="M3834" i="2"/>
  <c r="T3866" i="2"/>
  <c r="M3866" i="2"/>
  <c r="T3898" i="2"/>
  <c r="M3898" i="2"/>
  <c r="T3930" i="2"/>
  <c r="M3930" i="2"/>
  <c r="T3962" i="2"/>
  <c r="M3962" i="2"/>
  <c r="T3994" i="2"/>
  <c r="M3994" i="2"/>
  <c r="T4026" i="2"/>
  <c r="M4026" i="2"/>
  <c r="T4058" i="2"/>
  <c r="M4058" i="2"/>
  <c r="T4090" i="2"/>
  <c r="M4090" i="2"/>
  <c r="T4122" i="2"/>
  <c r="M4122" i="2"/>
  <c r="T4154" i="2"/>
  <c r="M4154" i="2"/>
  <c r="T4186" i="2"/>
  <c r="M4186" i="2"/>
  <c r="T4218" i="2"/>
  <c r="M4218" i="2"/>
  <c r="T4250" i="2"/>
  <c r="M4250" i="2"/>
  <c r="L4763" i="2"/>
  <c r="S4763" i="2"/>
  <c r="L4795" i="2"/>
  <c r="S4795" i="2"/>
  <c r="L4827" i="2"/>
  <c r="S4827" i="2"/>
  <c r="L4859" i="2"/>
  <c r="S4859" i="2"/>
  <c r="L4891" i="2"/>
  <c r="S4891" i="2"/>
  <c r="L4923" i="2"/>
  <c r="S4923" i="2"/>
  <c r="L4955" i="2"/>
  <c r="S4955" i="2"/>
  <c r="L4987" i="2"/>
  <c r="S4987" i="2"/>
  <c r="L5019" i="2"/>
  <c r="S5019" i="2"/>
  <c r="L5051" i="2"/>
  <c r="S5051" i="2"/>
  <c r="L5083" i="2"/>
  <c r="S5083" i="2"/>
  <c r="L5115" i="2"/>
  <c r="S5115" i="2"/>
  <c r="L5147" i="2"/>
  <c r="S5147" i="2"/>
  <c r="L5179" i="2"/>
  <c r="S5179" i="2"/>
  <c r="L5211" i="2"/>
  <c r="S5211" i="2"/>
  <c r="L5243" i="2"/>
  <c r="S5243" i="2"/>
  <c r="L5275" i="2"/>
  <c r="S5275" i="2"/>
  <c r="L5307" i="2"/>
  <c r="S5307" i="2"/>
  <c r="L5339" i="2"/>
  <c r="S5339" i="2"/>
  <c r="L5371" i="2"/>
  <c r="S5371" i="2"/>
  <c r="L5403" i="2"/>
  <c r="S5403" i="2"/>
  <c r="L5435" i="2"/>
  <c r="S5435" i="2"/>
  <c r="S14" i="2"/>
  <c r="L14" i="2"/>
  <c r="L99" i="2"/>
  <c r="S99" i="2"/>
  <c r="L115" i="2"/>
  <c r="S115" i="2"/>
  <c r="L131" i="2"/>
  <c r="S131" i="2"/>
  <c r="L147" i="2"/>
  <c r="S147" i="2"/>
  <c r="L163" i="2"/>
  <c r="S163" i="2"/>
  <c r="L179" i="2"/>
  <c r="S179" i="2"/>
  <c r="M195" i="2"/>
  <c r="T195" i="2"/>
  <c r="M211" i="2"/>
  <c r="T211" i="2"/>
  <c r="M227" i="2"/>
  <c r="T227" i="2"/>
  <c r="M243" i="2"/>
  <c r="T243" i="2"/>
  <c r="M259" i="2"/>
  <c r="T259" i="2"/>
  <c r="M275" i="2"/>
  <c r="T275" i="2"/>
  <c r="M291" i="2"/>
  <c r="T291" i="2"/>
  <c r="M307" i="2"/>
  <c r="T307" i="2"/>
  <c r="M323" i="2"/>
  <c r="T323" i="2"/>
  <c r="M339" i="2"/>
  <c r="T339" i="2"/>
  <c r="M355" i="2"/>
  <c r="T355" i="2"/>
  <c r="M371" i="2"/>
  <c r="T371" i="2"/>
  <c r="M387" i="2"/>
  <c r="T387" i="2"/>
  <c r="M403" i="2"/>
  <c r="T403" i="2"/>
  <c r="M419" i="2"/>
  <c r="T419" i="2"/>
  <c r="M435" i="2"/>
  <c r="T435" i="2"/>
  <c r="M451" i="2"/>
  <c r="T451" i="2"/>
  <c r="M467" i="2"/>
  <c r="T467" i="2"/>
  <c r="M499" i="2"/>
  <c r="T499" i="2"/>
  <c r="M531" i="2"/>
  <c r="T531" i="2"/>
  <c r="M547" i="2"/>
  <c r="T547" i="2"/>
  <c r="M563" i="2"/>
  <c r="T563" i="2"/>
  <c r="M579" i="2"/>
  <c r="T579" i="2"/>
  <c r="M595" i="2"/>
  <c r="T595" i="2"/>
  <c r="M611" i="2"/>
  <c r="T611" i="2"/>
  <c r="M627" i="2"/>
  <c r="T627" i="2"/>
  <c r="M643" i="2"/>
  <c r="T643" i="2"/>
  <c r="M659" i="2"/>
  <c r="T659" i="2"/>
  <c r="M675" i="2"/>
  <c r="T675" i="2"/>
  <c r="M691" i="2"/>
  <c r="T691" i="2"/>
  <c r="M707" i="2"/>
  <c r="T707" i="2"/>
  <c r="M723" i="2"/>
  <c r="T723" i="2"/>
  <c r="M739" i="2"/>
  <c r="T739" i="2"/>
  <c r="M755" i="2"/>
  <c r="T755" i="2"/>
  <c r="M771" i="2"/>
  <c r="T771" i="2"/>
  <c r="M787" i="2"/>
  <c r="T787" i="2"/>
  <c r="M803" i="2"/>
  <c r="T803" i="2"/>
  <c r="M819" i="2"/>
  <c r="T819" i="2"/>
  <c r="M835" i="2"/>
  <c r="T835" i="2"/>
  <c r="M851" i="2"/>
  <c r="T851" i="2"/>
  <c r="M867" i="2"/>
  <c r="T867" i="2"/>
  <c r="M883" i="2"/>
  <c r="T883" i="2"/>
  <c r="M899" i="2"/>
  <c r="T899" i="2"/>
  <c r="M915" i="2"/>
  <c r="T915" i="2"/>
  <c r="M931" i="2"/>
  <c r="T931" i="2"/>
  <c r="M947" i="2"/>
  <c r="T947" i="2"/>
  <c r="M963" i="2"/>
  <c r="T963" i="2"/>
  <c r="M979" i="2"/>
  <c r="T979" i="2"/>
  <c r="M995" i="2"/>
  <c r="T995" i="2"/>
  <c r="M1011" i="2"/>
  <c r="T1011" i="2"/>
  <c r="M1027" i="2"/>
  <c r="T1027" i="2"/>
  <c r="M1043" i="2"/>
  <c r="T1043" i="2"/>
  <c r="M1059" i="2"/>
  <c r="T1059" i="2"/>
  <c r="M1075" i="2"/>
  <c r="T1075" i="2"/>
  <c r="M1091" i="2"/>
  <c r="T1091" i="2"/>
  <c r="M1107" i="2"/>
  <c r="T1107" i="2"/>
  <c r="M1123" i="2"/>
  <c r="T1123" i="2"/>
  <c r="M1139" i="2"/>
  <c r="T1139" i="2"/>
  <c r="M1155" i="2"/>
  <c r="T1155" i="2"/>
  <c r="M1171" i="2"/>
  <c r="T1171" i="2"/>
  <c r="M1187" i="2"/>
  <c r="T1187" i="2"/>
  <c r="M1203" i="2"/>
  <c r="T1203" i="2"/>
  <c r="M1219" i="2"/>
  <c r="T1219" i="2"/>
  <c r="M1235" i="2"/>
  <c r="T1235" i="2"/>
  <c r="M1251" i="2"/>
  <c r="T1251" i="2"/>
  <c r="M1267" i="2"/>
  <c r="T1267" i="2"/>
  <c r="M1283" i="2"/>
  <c r="T1283" i="2"/>
  <c r="M1299" i="2"/>
  <c r="T1299" i="2"/>
  <c r="M1315" i="2"/>
  <c r="T1315" i="2"/>
  <c r="M1331" i="2"/>
  <c r="T1331" i="2"/>
  <c r="M1347" i="2"/>
  <c r="T1347" i="2"/>
  <c r="M1363" i="2"/>
  <c r="T1363" i="2"/>
  <c r="M1379" i="2"/>
  <c r="T1379" i="2"/>
  <c r="M1395" i="2"/>
  <c r="T1395" i="2"/>
  <c r="M1411" i="2"/>
  <c r="T1411" i="2"/>
  <c r="M1427" i="2"/>
  <c r="T1427" i="2"/>
  <c r="M1443" i="2"/>
  <c r="T1443" i="2"/>
  <c r="M1459" i="2"/>
  <c r="T1459" i="2"/>
  <c r="M1475" i="2"/>
  <c r="T1475" i="2"/>
  <c r="M1491" i="2"/>
  <c r="T1491" i="2"/>
  <c r="M1507" i="2"/>
  <c r="T1507" i="2"/>
  <c r="M1523" i="2"/>
  <c r="T1523" i="2"/>
  <c r="M1539" i="2"/>
  <c r="T1539" i="2"/>
  <c r="M1555" i="2"/>
  <c r="T1555" i="2"/>
  <c r="M1571" i="2"/>
  <c r="T1571" i="2"/>
  <c r="M1587" i="2"/>
  <c r="T1587" i="2"/>
  <c r="M1603" i="2"/>
  <c r="T1603" i="2"/>
  <c r="M1619" i="2"/>
  <c r="T1619" i="2"/>
  <c r="M1635" i="2"/>
  <c r="T1635" i="2"/>
  <c r="M1651" i="2"/>
  <c r="T1651" i="2"/>
  <c r="M1667" i="2"/>
  <c r="T1667" i="2"/>
  <c r="M1683" i="2"/>
  <c r="T1683" i="2"/>
  <c r="M1699" i="2"/>
  <c r="T1699" i="2"/>
  <c r="M1715" i="2"/>
  <c r="T1715" i="2"/>
  <c r="M1731" i="2"/>
  <c r="T1731" i="2"/>
  <c r="M1747" i="2"/>
  <c r="T1747" i="2"/>
  <c r="M1763" i="2"/>
  <c r="T1763" i="2"/>
  <c r="M1779" i="2"/>
  <c r="T1779" i="2"/>
  <c r="M1795" i="2"/>
  <c r="T1795" i="2"/>
  <c r="M1811" i="2"/>
  <c r="T1811" i="2"/>
  <c r="M1827" i="2"/>
  <c r="T1827" i="2"/>
  <c r="M1843" i="2"/>
  <c r="T1843" i="2"/>
  <c r="M1859" i="2"/>
  <c r="T1859" i="2"/>
  <c r="M1875" i="2"/>
  <c r="T1875" i="2"/>
  <c r="M1891" i="2"/>
  <c r="T1891" i="2"/>
  <c r="M1907" i="2"/>
  <c r="T1907" i="2"/>
  <c r="M1926" i="2"/>
  <c r="T1926" i="2"/>
  <c r="M1958" i="2"/>
  <c r="T1958" i="2"/>
  <c r="M1990" i="2"/>
  <c r="T1990" i="2"/>
  <c r="M2022" i="2"/>
  <c r="T2022" i="2"/>
  <c r="M2054" i="2"/>
  <c r="T2054" i="2"/>
  <c r="M2086" i="2"/>
  <c r="T2086" i="2"/>
  <c r="M2118" i="2"/>
  <c r="T2118" i="2"/>
  <c r="M2150" i="2"/>
  <c r="T2150" i="2"/>
  <c r="M2182" i="2"/>
  <c r="T2182" i="2"/>
  <c r="M2214" i="2"/>
  <c r="T2214" i="2"/>
  <c r="M2246" i="2"/>
  <c r="T2246" i="2"/>
  <c r="M2278" i="2"/>
  <c r="T2278" i="2"/>
  <c r="M2310" i="2"/>
  <c r="T2310" i="2"/>
  <c r="M2342" i="2"/>
  <c r="T2342" i="2"/>
  <c r="M2374" i="2"/>
  <c r="T2374" i="2"/>
  <c r="M2406" i="2"/>
  <c r="T2406" i="2"/>
  <c r="M2438" i="2"/>
  <c r="T2438" i="2"/>
  <c r="M2470" i="2"/>
  <c r="T2470" i="2"/>
  <c r="M2502" i="2"/>
  <c r="T2502" i="2"/>
  <c r="M2534" i="2"/>
  <c r="T2534" i="2"/>
  <c r="M2566" i="2"/>
  <c r="T2566" i="2"/>
  <c r="M2598" i="2"/>
  <c r="T2598" i="2"/>
  <c r="M2630" i="2"/>
  <c r="T2630" i="2"/>
  <c r="M2662" i="2"/>
  <c r="T2662" i="2"/>
  <c r="M2694" i="2"/>
  <c r="T2694" i="2"/>
  <c r="M2726" i="2"/>
  <c r="T2726" i="2"/>
  <c r="M2758" i="2"/>
  <c r="T2758" i="2"/>
  <c r="M2790" i="2"/>
  <c r="T2790" i="2"/>
  <c r="M2822" i="2"/>
  <c r="T2822" i="2"/>
  <c r="M2854" i="2"/>
  <c r="T2854" i="2"/>
  <c r="M2886" i="2"/>
  <c r="T2886" i="2"/>
  <c r="M2918" i="2"/>
  <c r="T2918" i="2"/>
  <c r="M2950" i="2"/>
  <c r="T2950" i="2"/>
  <c r="M2982" i="2"/>
  <c r="T2982" i="2"/>
  <c r="M3014" i="2"/>
  <c r="T3014" i="2"/>
  <c r="M3046" i="2"/>
  <c r="T3046" i="2"/>
  <c r="M3078" i="2"/>
  <c r="T3078" i="2"/>
  <c r="M3110" i="2"/>
  <c r="T3110" i="2"/>
  <c r="M3142" i="2"/>
  <c r="T3142" i="2"/>
  <c r="M3174" i="2"/>
  <c r="T3174" i="2"/>
  <c r="M3206" i="2"/>
  <c r="T3206" i="2"/>
  <c r="M3238" i="2"/>
  <c r="T3238" i="2"/>
  <c r="M3270" i="2"/>
  <c r="T3270" i="2"/>
  <c r="M3302" i="2"/>
  <c r="T3302" i="2"/>
  <c r="M3334" i="2"/>
  <c r="T3334" i="2"/>
  <c r="M3366" i="2"/>
  <c r="T3366" i="2"/>
  <c r="M3398" i="2"/>
  <c r="T3398" i="2"/>
  <c r="M3430" i="2"/>
  <c r="T3430" i="2"/>
  <c r="M3462" i="2"/>
  <c r="T3462" i="2"/>
  <c r="M3494" i="2"/>
  <c r="T3494" i="2"/>
  <c r="M3526" i="2"/>
  <c r="T3526" i="2"/>
  <c r="M3558" i="2"/>
  <c r="T3558" i="2"/>
  <c r="M3590" i="2"/>
  <c r="T3590" i="2"/>
  <c r="M3622" i="2"/>
  <c r="T3622" i="2"/>
  <c r="M3654" i="2"/>
  <c r="T3654" i="2"/>
  <c r="M3686" i="2"/>
  <c r="T3686" i="2"/>
  <c r="M3718" i="2"/>
  <c r="T3718" i="2"/>
  <c r="M4294" i="2"/>
  <c r="T4294" i="2"/>
  <c r="M4326" i="2"/>
  <c r="T4326" i="2"/>
  <c r="M4358" i="2"/>
  <c r="T4358" i="2"/>
  <c r="M4390" i="2"/>
  <c r="T4390" i="2"/>
  <c r="M4422" i="2"/>
  <c r="T4422" i="2"/>
  <c r="M4454" i="2"/>
  <c r="T4454" i="2"/>
  <c r="M4486" i="2"/>
  <c r="T4486" i="2"/>
  <c r="M4518" i="2"/>
  <c r="T4518" i="2"/>
  <c r="M4550" i="2"/>
  <c r="T4550" i="2"/>
  <c r="M4582" i="2"/>
  <c r="T4582" i="2"/>
  <c r="M4614" i="2"/>
  <c r="T4614" i="2"/>
  <c r="M4646" i="2"/>
  <c r="T4646" i="2"/>
  <c r="M4678" i="2"/>
  <c r="T4678" i="2"/>
  <c r="M4710" i="2"/>
  <c r="T4710" i="2"/>
  <c r="M4742" i="2"/>
  <c r="T4742" i="2"/>
  <c r="L1936" i="2"/>
  <c r="S1936" i="2"/>
  <c r="L1968" i="2"/>
  <c r="S1968" i="2"/>
  <c r="L2000" i="2"/>
  <c r="S2000" i="2"/>
  <c r="L2032" i="2"/>
  <c r="S2032" i="2"/>
  <c r="L2064" i="2"/>
  <c r="S2064" i="2"/>
  <c r="L2096" i="2"/>
  <c r="S2096" i="2"/>
  <c r="L2128" i="2"/>
  <c r="S2128" i="2"/>
  <c r="L2160" i="2"/>
  <c r="S2160" i="2"/>
  <c r="L2192" i="2"/>
  <c r="S2192" i="2"/>
  <c r="L2224" i="2"/>
  <c r="S2224" i="2"/>
  <c r="L2256" i="2"/>
  <c r="S2256" i="2"/>
  <c r="L2288" i="2"/>
  <c r="S2288" i="2"/>
  <c r="L2320" i="2"/>
  <c r="S2320" i="2"/>
  <c r="L2352" i="2"/>
  <c r="S2352" i="2"/>
  <c r="L2384" i="2"/>
  <c r="S2384" i="2"/>
  <c r="L2416" i="2"/>
  <c r="S2416" i="2"/>
  <c r="L2448" i="2"/>
  <c r="S2448" i="2"/>
  <c r="L2480" i="2"/>
  <c r="S2480" i="2"/>
  <c r="L2512" i="2"/>
  <c r="S2512" i="2"/>
  <c r="L2544" i="2"/>
  <c r="S2544" i="2"/>
  <c r="L2576" i="2"/>
  <c r="S2576" i="2"/>
  <c r="L2608" i="2"/>
  <c r="S2608" i="2"/>
  <c r="L2640" i="2"/>
  <c r="S2640" i="2"/>
  <c r="L2672" i="2"/>
  <c r="S2672" i="2"/>
  <c r="L2704" i="2"/>
  <c r="S2704" i="2"/>
  <c r="L2736" i="2"/>
  <c r="S2736" i="2"/>
  <c r="L2768" i="2"/>
  <c r="S2768" i="2"/>
  <c r="L2800" i="2"/>
  <c r="S2800" i="2"/>
  <c r="L2832" i="2"/>
  <c r="S2832" i="2"/>
  <c r="L2864" i="2"/>
  <c r="S2864" i="2"/>
  <c r="L2896" i="2"/>
  <c r="S2896" i="2"/>
  <c r="L2928" i="2"/>
  <c r="S2928" i="2"/>
  <c r="L2960" i="2"/>
  <c r="S2960" i="2"/>
  <c r="L2992" i="2"/>
  <c r="S2992" i="2"/>
  <c r="L3024" i="2"/>
  <c r="S3024" i="2"/>
  <c r="L3056" i="2"/>
  <c r="S3056" i="2"/>
  <c r="L3088" i="2"/>
  <c r="S3088" i="2"/>
  <c r="L3148" i="2"/>
  <c r="S3148" i="2"/>
  <c r="L3212" i="2"/>
  <c r="S3212" i="2"/>
  <c r="L3276" i="2"/>
  <c r="S3276" i="2"/>
  <c r="L3340" i="2"/>
  <c r="S3340" i="2"/>
  <c r="L3404" i="2"/>
  <c r="S3404" i="2"/>
  <c r="L3468" i="2"/>
  <c r="S3468" i="2"/>
  <c r="L3532" i="2"/>
  <c r="S3532" i="2"/>
  <c r="L3596" i="2"/>
  <c r="S3596" i="2"/>
  <c r="L3660" i="2"/>
  <c r="S3660" i="2"/>
  <c r="L3724" i="2"/>
  <c r="S3724" i="2"/>
  <c r="L3788" i="2"/>
  <c r="S3788" i="2"/>
  <c r="L3852" i="2"/>
  <c r="S3852" i="2"/>
  <c r="L3916" i="2"/>
  <c r="S3916" i="2"/>
  <c r="L3980" i="2"/>
  <c r="S3980" i="2"/>
  <c r="L4044" i="2"/>
  <c r="S4044" i="2"/>
  <c r="L4108" i="2"/>
  <c r="S4108" i="2"/>
  <c r="L4172" i="2"/>
  <c r="S4172" i="2"/>
  <c r="L4236" i="2"/>
  <c r="S4236" i="2"/>
  <c r="L4300" i="2"/>
  <c r="S4300" i="2"/>
  <c r="L4364" i="2"/>
  <c r="S4364" i="2"/>
  <c r="L4428" i="2"/>
  <c r="S4428" i="2"/>
  <c r="L4492" i="2"/>
  <c r="S4492" i="2"/>
  <c r="L4556" i="2"/>
  <c r="S4556" i="2"/>
  <c r="L4620" i="2"/>
  <c r="S4620" i="2"/>
  <c r="L4684" i="2"/>
  <c r="S4684" i="2"/>
  <c r="L4748" i="2"/>
  <c r="S4748" i="2"/>
  <c r="L4884" i="2"/>
  <c r="S4884" i="2"/>
  <c r="L5012" i="2"/>
  <c r="S5012" i="2"/>
  <c r="L5140" i="2"/>
  <c r="S5140" i="2"/>
  <c r="L5268" i="2"/>
  <c r="S5268" i="2"/>
  <c r="L5396" i="2"/>
  <c r="S5396" i="2"/>
  <c r="M5912" i="2"/>
  <c r="T5912" i="2"/>
  <c r="M6040" i="2"/>
  <c r="T6040" i="2"/>
  <c r="M6168" i="2"/>
  <c r="T6168" i="2"/>
  <c r="M6296" i="2"/>
  <c r="T6296" i="2"/>
  <c r="M6424" i="2"/>
  <c r="T6424" i="2"/>
  <c r="M6552" i="2"/>
  <c r="T6552" i="2"/>
  <c r="M6680" i="2"/>
  <c r="T6680" i="2"/>
  <c r="M6808" i="2"/>
  <c r="T6808" i="2"/>
  <c r="M6936" i="2"/>
  <c r="T6936" i="2"/>
  <c r="M7064" i="2"/>
  <c r="T7064" i="2"/>
  <c r="M7192" i="2"/>
  <c r="T7192" i="2"/>
  <c r="L5585" i="2"/>
  <c r="S5585" i="2"/>
  <c r="L5713" i="2"/>
  <c r="S5713" i="2"/>
  <c r="M7220" i="2"/>
  <c r="T7220" i="2"/>
  <c r="M7349" i="2"/>
  <c r="T7349" i="2"/>
  <c r="L5909" i="2"/>
  <c r="S5909" i="2"/>
  <c r="L6037" i="2"/>
  <c r="S6037" i="2"/>
  <c r="L6165" i="2"/>
  <c r="S6165" i="2"/>
  <c r="L6293" i="2"/>
  <c r="S6293" i="2"/>
  <c r="L6421" i="2"/>
  <c r="S6421" i="2"/>
  <c r="L6549" i="2"/>
  <c r="S6549" i="2"/>
  <c r="L6677" i="2"/>
  <c r="S6677" i="2"/>
  <c r="L6805" i="2"/>
  <c r="S6805" i="2"/>
  <c r="L6933" i="2"/>
  <c r="S6933" i="2"/>
  <c r="L7061" i="2"/>
  <c r="S7061" i="2"/>
  <c r="L7189" i="2"/>
  <c r="S7189" i="2"/>
  <c r="L7317" i="2"/>
  <c r="S7317" i="2"/>
  <c r="L7330" i="2"/>
  <c r="S7330" i="2"/>
  <c r="L7458" i="2"/>
  <c r="S7458" i="2"/>
  <c r="L7586" i="2"/>
  <c r="S7586" i="2"/>
  <c r="L7714" i="2"/>
  <c r="S7714" i="2"/>
  <c r="L7842" i="2"/>
  <c r="S7842" i="2"/>
  <c r="L7970" i="2"/>
  <c r="S7970" i="2"/>
  <c r="L8098" i="2"/>
  <c r="S8098" i="2"/>
  <c r="M7421" i="2"/>
  <c r="T7421" i="2"/>
  <c r="M7485" i="2"/>
  <c r="T7485" i="2"/>
  <c r="M7549" i="2"/>
  <c r="T7549" i="2"/>
  <c r="M7613" i="2"/>
  <c r="T7613" i="2"/>
  <c r="M7677" i="2"/>
  <c r="T7677" i="2"/>
  <c r="L8433" i="2"/>
  <c r="S8433" i="2"/>
  <c r="L8689" i="2"/>
  <c r="S8689" i="2"/>
  <c r="L8945" i="2"/>
  <c r="S8945" i="2"/>
  <c r="L9194" i="2"/>
  <c r="S9194" i="2"/>
  <c r="M9143" i="2"/>
  <c r="T9143" i="2"/>
  <c r="M9399" i="2"/>
  <c r="T9399" i="2"/>
  <c r="M9683" i="2"/>
  <c r="T9683" i="2"/>
  <c r="M9949" i="2"/>
  <c r="T9949" i="2"/>
  <c r="M5715" i="2"/>
  <c r="T5715" i="2"/>
  <c r="M5747" i="2"/>
  <c r="T5747" i="2"/>
  <c r="M5779" i="2"/>
  <c r="T5779" i="2"/>
  <c r="M5811" i="2"/>
  <c r="T5811" i="2"/>
  <c r="M5863" i="2"/>
  <c r="T5863" i="2"/>
  <c r="M5927" i="2"/>
  <c r="T5927" i="2"/>
  <c r="M5991" i="2"/>
  <c r="T5991" i="2"/>
  <c r="M6055" i="2"/>
  <c r="T6055" i="2"/>
  <c r="M6119" i="2"/>
  <c r="T6119" i="2"/>
  <c r="M6183" i="2"/>
  <c r="T6183" i="2"/>
  <c r="M6247" i="2"/>
  <c r="T6247" i="2"/>
  <c r="M6311" i="2"/>
  <c r="T6311" i="2"/>
  <c r="M6375" i="2"/>
  <c r="T6375" i="2"/>
  <c r="M6439" i="2"/>
  <c r="T6439" i="2"/>
  <c r="M6503" i="2"/>
  <c r="T6503" i="2"/>
  <c r="M6567" i="2"/>
  <c r="T6567" i="2"/>
  <c r="M6631" i="2"/>
  <c r="T6631" i="2"/>
  <c r="M6695" i="2"/>
  <c r="T6695" i="2"/>
  <c r="M6759" i="2"/>
  <c r="T6759" i="2"/>
  <c r="M6823" i="2"/>
  <c r="T6823" i="2"/>
  <c r="M6887" i="2"/>
  <c r="T6887" i="2"/>
  <c r="M6951" i="2"/>
  <c r="T6951" i="2"/>
  <c r="M7015" i="2"/>
  <c r="T7015" i="2"/>
  <c r="M7079" i="2"/>
  <c r="T7079" i="2"/>
  <c r="M7143" i="2"/>
  <c r="T7143" i="2"/>
  <c r="M7207" i="2"/>
  <c r="T7207" i="2"/>
  <c r="M7271" i="2"/>
  <c r="T7271" i="2"/>
  <c r="L5462" i="2"/>
  <c r="S5462" i="2"/>
  <c r="L5526" i="2"/>
  <c r="S5526" i="2"/>
  <c r="L5590" i="2"/>
  <c r="S5590" i="2"/>
  <c r="L5654" i="2"/>
  <c r="S5654" i="2"/>
  <c r="L5718" i="2"/>
  <c r="S5718" i="2"/>
  <c r="L5782" i="2"/>
  <c r="S5782" i="2"/>
  <c r="L5850" i="2"/>
  <c r="S5850" i="2"/>
  <c r="L5914" i="2"/>
  <c r="S5914" i="2"/>
  <c r="L5978" i="2"/>
  <c r="S5978" i="2"/>
  <c r="L6042" i="2"/>
  <c r="S6042" i="2"/>
  <c r="L6106" i="2"/>
  <c r="S6106" i="2"/>
  <c r="L6170" i="2"/>
  <c r="S6170" i="2"/>
  <c r="L6234" i="2"/>
  <c r="S6234" i="2"/>
  <c r="L6298" i="2"/>
  <c r="S6298" i="2"/>
  <c r="L6362" i="2"/>
  <c r="S6362" i="2"/>
  <c r="L6426" i="2"/>
  <c r="S6426" i="2"/>
  <c r="L6490" i="2"/>
  <c r="S6490" i="2"/>
  <c r="L6554" i="2"/>
  <c r="S6554" i="2"/>
  <c r="L6618" i="2"/>
  <c r="S6618" i="2"/>
  <c r="L6682" i="2"/>
  <c r="S6682" i="2"/>
  <c r="L6746" i="2"/>
  <c r="S6746" i="2"/>
  <c r="L6810" i="2"/>
  <c r="S6810" i="2"/>
  <c r="L6874" i="2"/>
  <c r="S6874" i="2"/>
  <c r="L6938" i="2"/>
  <c r="S6938" i="2"/>
  <c r="L7002" i="2"/>
  <c r="S7002" i="2"/>
  <c r="L7066" i="2"/>
  <c r="S7066" i="2"/>
  <c r="L7130" i="2"/>
  <c r="S7130" i="2"/>
  <c r="L7202" i="2"/>
  <c r="S7202" i="2"/>
  <c r="L7343" i="2"/>
  <c r="S7343" i="2"/>
  <c r="L7471" i="2"/>
  <c r="S7471" i="2"/>
  <c r="L7599" i="2"/>
  <c r="S7599" i="2"/>
  <c r="L7727" i="2"/>
  <c r="S7727" i="2"/>
  <c r="L7855" i="2"/>
  <c r="S7855" i="2"/>
  <c r="L7983" i="2"/>
  <c r="S7983" i="2"/>
  <c r="L8111" i="2"/>
  <c r="S8111" i="2"/>
  <c r="L8233" i="2"/>
  <c r="S8233" i="2"/>
  <c r="L8459" i="2"/>
  <c r="S8459" i="2"/>
  <c r="L8715" i="2"/>
  <c r="S8715" i="2"/>
  <c r="L8971" i="2"/>
  <c r="S8971" i="2"/>
  <c r="L9156" i="2"/>
  <c r="S9156" i="2"/>
  <c r="L9399" i="2"/>
  <c r="S9399" i="2"/>
  <c r="M9221" i="2"/>
  <c r="T9221" i="2"/>
  <c r="M9483" i="2"/>
  <c r="T9483" i="2"/>
  <c r="L9474" i="2"/>
  <c r="S9474" i="2"/>
  <c r="L9819" i="2"/>
  <c r="S9819" i="2"/>
  <c r="L10020" i="2"/>
  <c r="S10020" i="2"/>
  <c r="M7745" i="2"/>
  <c r="T7745" i="2"/>
  <c r="M7809" i="2"/>
  <c r="T7809" i="2"/>
  <c r="M7873" i="2"/>
  <c r="T7873" i="2"/>
  <c r="M7937" i="2"/>
  <c r="T7937" i="2"/>
  <c r="M8001" i="2"/>
  <c r="T8001" i="2"/>
  <c r="M8065" i="2"/>
  <c r="T8065" i="2"/>
  <c r="M8129" i="2"/>
  <c r="T8129" i="2"/>
  <c r="M8193" i="2"/>
  <c r="T8193" i="2"/>
  <c r="L8306" i="2"/>
  <c r="S8306" i="2"/>
  <c r="L8434" i="2"/>
  <c r="S8434" i="2"/>
  <c r="L8562" i="2"/>
  <c r="S8562" i="2"/>
  <c r="L8690" i="2"/>
  <c r="S8690" i="2"/>
  <c r="L8818" i="2"/>
  <c r="S8818" i="2"/>
  <c r="L8946" i="2"/>
  <c r="S8946" i="2"/>
  <c r="M8262" i="2"/>
  <c r="T8262" i="2"/>
  <c r="M8326" i="2"/>
  <c r="T8326" i="2"/>
  <c r="M8390" i="2"/>
  <c r="T8390" i="2"/>
  <c r="M8454" i="2"/>
  <c r="T8454" i="2"/>
  <c r="M8518" i="2"/>
  <c r="T8518" i="2"/>
  <c r="M8582" i="2"/>
  <c r="T8582" i="2"/>
  <c r="M8646" i="2"/>
  <c r="T8646" i="2"/>
  <c r="M8736" i="2"/>
  <c r="T8736" i="2"/>
  <c r="M8864" i="2"/>
  <c r="T8864" i="2"/>
  <c r="M8992" i="2"/>
  <c r="T8992" i="2"/>
  <c r="L9223" i="2"/>
  <c r="S9223" i="2"/>
  <c r="M9038" i="2"/>
  <c r="T9038" i="2"/>
  <c r="M9294" i="2"/>
  <c r="T9294" i="2"/>
  <c r="M9556" i="2"/>
  <c r="T9556" i="2"/>
  <c r="L9608" i="2"/>
  <c r="S9608" i="2"/>
  <c r="T10338" i="2"/>
  <c r="M10338" i="2"/>
  <c r="L10032" i="2"/>
  <c r="S10032" i="2"/>
  <c r="L9533" i="2"/>
  <c r="S9533" i="2"/>
  <c r="T10358" i="2"/>
  <c r="M10358" i="2"/>
  <c r="L10173" i="2"/>
  <c r="S10173" i="2"/>
  <c r="M10236" i="2"/>
  <c r="T10236" i="2"/>
  <c r="T10439" i="2"/>
  <c r="M10439" i="2"/>
  <c r="T33" i="2"/>
  <c r="M33" i="2"/>
  <c r="T49" i="2"/>
  <c r="M49" i="2"/>
  <c r="T65" i="2"/>
  <c r="M65" i="2"/>
  <c r="T81" i="2"/>
  <c r="M81" i="2"/>
  <c r="T97" i="2"/>
  <c r="M97" i="2"/>
  <c r="T113" i="2"/>
  <c r="M113" i="2"/>
  <c r="T129" i="2"/>
  <c r="M129" i="2"/>
  <c r="T145" i="2"/>
  <c r="M145" i="2"/>
  <c r="T161" i="2"/>
  <c r="M161" i="2"/>
  <c r="T177" i="2"/>
  <c r="M177" i="2"/>
  <c r="S207" i="2"/>
  <c r="L207" i="2"/>
  <c r="L190" i="2"/>
  <c r="S190" i="2"/>
  <c r="L217" i="2"/>
  <c r="S217" i="2"/>
  <c r="L233" i="2"/>
  <c r="S233" i="2"/>
  <c r="L249" i="2"/>
  <c r="S249" i="2"/>
  <c r="L265" i="2"/>
  <c r="S265" i="2"/>
  <c r="L281" i="2"/>
  <c r="S281" i="2"/>
  <c r="L297" i="2"/>
  <c r="S297" i="2"/>
  <c r="L313" i="2"/>
  <c r="S313" i="2"/>
  <c r="L329" i="2"/>
  <c r="S329" i="2"/>
  <c r="L345" i="2"/>
  <c r="S345" i="2"/>
  <c r="L361" i="2"/>
  <c r="S361" i="2"/>
  <c r="L377" i="2"/>
  <c r="S377" i="2"/>
  <c r="L393" i="2"/>
  <c r="S393" i="2"/>
  <c r="L409" i="2"/>
  <c r="S409" i="2"/>
  <c r="L425" i="2"/>
  <c r="S425" i="2"/>
  <c r="L441" i="2"/>
  <c r="S441" i="2"/>
  <c r="L457" i="2"/>
  <c r="S457" i="2"/>
  <c r="L473" i="2"/>
  <c r="S473" i="2"/>
  <c r="L489" i="2"/>
  <c r="S489" i="2"/>
  <c r="L505" i="2"/>
  <c r="S505" i="2"/>
  <c r="L521" i="2"/>
  <c r="S521" i="2"/>
  <c r="L537" i="2"/>
  <c r="S537" i="2"/>
  <c r="L553" i="2"/>
  <c r="S553" i="2"/>
  <c r="L569" i="2"/>
  <c r="S569" i="2"/>
  <c r="L585" i="2"/>
  <c r="S585" i="2"/>
  <c r="L601" i="2"/>
  <c r="S601" i="2"/>
  <c r="L617" i="2"/>
  <c r="S617" i="2"/>
  <c r="L633" i="2"/>
  <c r="S633" i="2"/>
  <c r="L649" i="2"/>
  <c r="S649" i="2"/>
  <c r="L665" i="2"/>
  <c r="S665" i="2"/>
  <c r="L681" i="2"/>
  <c r="S681" i="2"/>
  <c r="L697" i="2"/>
  <c r="S697" i="2"/>
  <c r="L713" i="2"/>
  <c r="S713" i="2"/>
  <c r="L729" i="2"/>
  <c r="S729" i="2"/>
  <c r="L745" i="2"/>
  <c r="S745" i="2"/>
  <c r="L761" i="2"/>
  <c r="S761" i="2"/>
  <c r="L777" i="2"/>
  <c r="S777" i="2"/>
  <c r="L793" i="2"/>
  <c r="S793" i="2"/>
  <c r="L809" i="2"/>
  <c r="S809" i="2"/>
  <c r="L825" i="2"/>
  <c r="S825" i="2"/>
  <c r="L841" i="2"/>
  <c r="S841" i="2"/>
  <c r="L857" i="2"/>
  <c r="S857" i="2"/>
  <c r="L873" i="2"/>
  <c r="S873" i="2"/>
  <c r="L889" i="2"/>
  <c r="S889" i="2"/>
  <c r="L905" i="2"/>
  <c r="S905" i="2"/>
  <c r="L921" i="2"/>
  <c r="S921" i="2"/>
  <c r="L937" i="2"/>
  <c r="S937" i="2"/>
  <c r="L953" i="2"/>
  <c r="S953" i="2"/>
  <c r="L969" i="2"/>
  <c r="S969" i="2"/>
  <c r="L985" i="2"/>
  <c r="S985" i="2"/>
  <c r="L1001" i="2"/>
  <c r="S1001" i="2"/>
  <c r="L1017" i="2"/>
  <c r="S1017" i="2"/>
  <c r="L1033" i="2"/>
  <c r="S1033" i="2"/>
  <c r="L1049" i="2"/>
  <c r="S1049" i="2"/>
  <c r="L1072" i="2"/>
  <c r="S1072" i="2"/>
  <c r="L1104" i="2"/>
  <c r="S1104" i="2"/>
  <c r="L1136" i="2"/>
  <c r="S1136" i="2"/>
  <c r="L1168" i="2"/>
  <c r="S1168" i="2"/>
  <c r="L1200" i="2"/>
  <c r="S1200" i="2"/>
  <c r="L1232" i="2"/>
  <c r="S1232" i="2"/>
  <c r="L1264" i="2"/>
  <c r="S1264" i="2"/>
  <c r="L1296" i="2"/>
  <c r="S1296" i="2"/>
  <c r="L1328" i="2"/>
  <c r="S1328" i="2"/>
  <c r="L1360" i="2"/>
  <c r="S1360" i="2"/>
  <c r="L1392" i="2"/>
  <c r="S1392" i="2"/>
  <c r="L1424" i="2"/>
  <c r="S1424" i="2"/>
  <c r="L1456" i="2"/>
  <c r="S1456" i="2"/>
  <c r="L1488" i="2"/>
  <c r="S1488" i="2"/>
  <c r="L1520" i="2"/>
  <c r="S1520" i="2"/>
  <c r="L1552" i="2"/>
  <c r="S1552" i="2"/>
  <c r="L1584" i="2"/>
  <c r="S1584" i="2"/>
  <c r="L1616" i="2"/>
  <c r="S1616" i="2"/>
  <c r="L1648" i="2"/>
  <c r="S1648" i="2"/>
  <c r="L1680" i="2"/>
  <c r="S1680" i="2"/>
  <c r="L1712" i="2"/>
  <c r="S1712" i="2"/>
  <c r="L1744" i="2"/>
  <c r="S1744" i="2"/>
  <c r="L1776" i="2"/>
  <c r="S1776" i="2"/>
  <c r="L1808" i="2"/>
  <c r="S1808" i="2"/>
  <c r="L1840" i="2"/>
  <c r="S1840" i="2"/>
  <c r="L1872" i="2"/>
  <c r="S1872" i="2"/>
  <c r="L1904" i="2"/>
  <c r="S1904" i="2"/>
  <c r="M19" i="2"/>
  <c r="T19" i="2"/>
  <c r="L41" i="2"/>
  <c r="S41" i="2"/>
  <c r="L57" i="2"/>
  <c r="S57" i="2"/>
  <c r="L73" i="2"/>
  <c r="S73" i="2"/>
  <c r="L89" i="2"/>
  <c r="S89" i="2"/>
  <c r="T1967" i="2"/>
  <c r="M1967" i="2"/>
  <c r="T2031" i="2"/>
  <c r="M2031" i="2"/>
  <c r="T2095" i="2"/>
  <c r="M2095" i="2"/>
  <c r="T2159" i="2"/>
  <c r="M2159" i="2"/>
  <c r="T2223" i="2"/>
  <c r="M2223" i="2"/>
  <c r="T2287" i="2"/>
  <c r="M2287" i="2"/>
  <c r="T2351" i="2"/>
  <c r="M2351" i="2"/>
  <c r="T2415" i="2"/>
  <c r="M2415" i="2"/>
  <c r="T2479" i="2"/>
  <c r="M2479" i="2"/>
  <c r="T2543" i="2"/>
  <c r="M2543" i="2"/>
  <c r="T2607" i="2"/>
  <c r="M2607" i="2"/>
  <c r="T2671" i="2"/>
  <c r="M2671" i="2"/>
  <c r="T2735" i="2"/>
  <c r="M2735" i="2"/>
  <c r="T2799" i="2"/>
  <c r="M2799" i="2"/>
  <c r="T2863" i="2"/>
  <c r="M2863" i="2"/>
  <c r="T2927" i="2"/>
  <c r="M2927" i="2"/>
  <c r="T2991" i="2"/>
  <c r="M2991" i="2"/>
  <c r="T3055" i="2"/>
  <c r="M3055" i="2"/>
  <c r="T3119" i="2"/>
  <c r="M3119" i="2"/>
  <c r="T3183" i="2"/>
  <c r="M3183" i="2"/>
  <c r="T3247" i="2"/>
  <c r="M3247" i="2"/>
  <c r="T3311" i="2"/>
  <c r="M3311" i="2"/>
  <c r="T3375" i="2"/>
  <c r="M3375" i="2"/>
  <c r="T3439" i="2"/>
  <c r="M3439" i="2"/>
  <c r="T3503" i="2"/>
  <c r="M3503" i="2"/>
  <c r="T3567" i="2"/>
  <c r="M3567" i="2"/>
  <c r="T3631" i="2"/>
  <c r="M3631" i="2"/>
  <c r="T3695" i="2"/>
  <c r="M3695" i="2"/>
  <c r="T3759" i="2"/>
  <c r="M3759" i="2"/>
  <c r="T3823" i="2"/>
  <c r="M3823" i="2"/>
  <c r="T3887" i="2"/>
  <c r="M3887" i="2"/>
  <c r="T3951" i="2"/>
  <c r="M3951" i="2"/>
  <c r="T4015" i="2"/>
  <c r="M4015" i="2"/>
  <c r="T4079" i="2"/>
  <c r="M4079" i="2"/>
  <c r="T4143" i="2"/>
  <c r="M4143" i="2"/>
  <c r="T4207" i="2"/>
  <c r="M4207" i="2"/>
  <c r="T4271" i="2"/>
  <c r="M4271" i="2"/>
  <c r="T4335" i="2"/>
  <c r="M4335" i="2"/>
  <c r="T4399" i="2"/>
  <c r="M4399" i="2"/>
  <c r="T4463" i="2"/>
  <c r="M4463" i="2"/>
  <c r="T4527" i="2"/>
  <c r="M4527" i="2"/>
  <c r="T4591" i="2"/>
  <c r="M4591" i="2"/>
  <c r="T4655" i="2"/>
  <c r="M4655" i="2"/>
  <c r="T4719" i="2"/>
  <c r="M4719" i="2"/>
  <c r="S1939" i="2"/>
  <c r="L1939" i="2"/>
  <c r="S2003" i="2"/>
  <c r="L2003" i="2"/>
  <c r="S2067" i="2"/>
  <c r="L2067" i="2"/>
  <c r="S2131" i="2"/>
  <c r="L2131" i="2"/>
  <c r="S2195" i="2"/>
  <c r="L2195" i="2"/>
  <c r="S2259" i="2"/>
  <c r="L2259" i="2"/>
  <c r="S2323" i="2"/>
  <c r="L2323" i="2"/>
  <c r="S2387" i="2"/>
  <c r="L2387" i="2"/>
  <c r="S2451" i="2"/>
  <c r="L2451" i="2"/>
  <c r="S2515" i="2"/>
  <c r="L2515" i="2"/>
  <c r="S2579" i="2"/>
  <c r="L2579" i="2"/>
  <c r="S2643" i="2"/>
  <c r="L2643" i="2"/>
  <c r="S2707" i="2"/>
  <c r="L2707" i="2"/>
  <c r="S2771" i="2"/>
  <c r="L2771" i="2"/>
  <c r="S2835" i="2"/>
  <c r="L2835" i="2"/>
  <c r="S2899" i="2"/>
  <c r="L2899" i="2"/>
  <c r="S2963" i="2"/>
  <c r="L2963" i="2"/>
  <c r="S3027" i="2"/>
  <c r="L3027" i="2"/>
  <c r="S3091" i="2"/>
  <c r="L3091" i="2"/>
  <c r="S3155" i="2"/>
  <c r="L3155" i="2"/>
  <c r="S3219" i="2"/>
  <c r="L3219" i="2"/>
  <c r="S3283" i="2"/>
  <c r="L3283" i="2"/>
  <c r="S3347" i="2"/>
  <c r="L3347" i="2"/>
  <c r="S3411" i="2"/>
  <c r="L3411" i="2"/>
  <c r="S3475" i="2"/>
  <c r="L3475" i="2"/>
  <c r="S3539" i="2"/>
  <c r="L3539" i="2"/>
  <c r="S3603" i="2"/>
  <c r="L3603" i="2"/>
  <c r="S3667" i="2"/>
  <c r="L3667" i="2"/>
  <c r="S3731" i="2"/>
  <c r="L3731" i="2"/>
  <c r="S3795" i="2"/>
  <c r="L3795" i="2"/>
  <c r="S3859" i="2"/>
  <c r="L3859" i="2"/>
  <c r="S3923" i="2"/>
  <c r="L3923" i="2"/>
  <c r="S3987" i="2"/>
  <c r="L3987" i="2"/>
  <c r="S4051" i="2"/>
  <c r="L4051" i="2"/>
  <c r="S4115" i="2"/>
  <c r="L4115" i="2"/>
  <c r="S4179" i="2"/>
  <c r="L4179" i="2"/>
  <c r="S4243" i="2"/>
  <c r="L4243" i="2"/>
  <c r="S4307" i="2"/>
  <c r="L4307" i="2"/>
  <c r="S4371" i="2"/>
  <c r="L4371" i="2"/>
  <c r="S4435" i="2"/>
  <c r="L4435" i="2"/>
  <c r="S4499" i="2"/>
  <c r="L4499" i="2"/>
  <c r="S4563" i="2"/>
  <c r="L4563" i="2"/>
  <c r="S4627" i="2"/>
  <c r="L4627" i="2"/>
  <c r="S4691" i="2"/>
  <c r="L4691" i="2"/>
  <c r="S4755" i="2"/>
  <c r="L4755" i="2"/>
  <c r="S4866" i="2"/>
  <c r="L4866" i="2"/>
  <c r="S4994" i="2"/>
  <c r="L4994" i="2"/>
  <c r="S5122" i="2"/>
  <c r="L5122" i="2"/>
  <c r="S5250" i="2"/>
  <c r="L5250" i="2"/>
  <c r="S5378" i="2"/>
  <c r="L5378" i="2"/>
  <c r="T4773" i="2"/>
  <c r="M4773" i="2"/>
  <c r="T4805" i="2"/>
  <c r="M4805" i="2"/>
  <c r="T4837" i="2"/>
  <c r="M4837" i="2"/>
  <c r="T4869" i="2"/>
  <c r="M4869" i="2"/>
  <c r="T4901" i="2"/>
  <c r="M4901" i="2"/>
  <c r="T4933" i="2"/>
  <c r="M4933" i="2"/>
  <c r="T4965" i="2"/>
  <c r="M4965" i="2"/>
  <c r="T4997" i="2"/>
  <c r="M4997" i="2"/>
  <c r="T5029" i="2"/>
  <c r="M5029" i="2"/>
  <c r="T5061" i="2"/>
  <c r="M5061" i="2"/>
  <c r="T5093" i="2"/>
  <c r="M5093" i="2"/>
  <c r="T5125" i="2"/>
  <c r="M5125" i="2"/>
  <c r="T5157" i="2"/>
  <c r="M5157" i="2"/>
  <c r="T5189" i="2"/>
  <c r="M5189" i="2"/>
  <c r="T5221" i="2"/>
  <c r="M5221" i="2"/>
  <c r="T5253" i="2"/>
  <c r="M5253" i="2"/>
  <c r="T5285" i="2"/>
  <c r="M5285" i="2"/>
  <c r="T5317" i="2"/>
  <c r="M5317" i="2"/>
  <c r="T5349" i="2"/>
  <c r="M5349" i="2"/>
  <c r="T5381" i="2"/>
  <c r="M5381" i="2"/>
  <c r="T5413" i="2"/>
  <c r="M5413" i="2"/>
  <c r="T5445" i="2"/>
  <c r="M5445" i="2"/>
  <c r="T5477" i="2"/>
  <c r="M5477" i="2"/>
  <c r="T5509" i="2"/>
  <c r="M5509" i="2"/>
  <c r="T5541" i="2"/>
  <c r="M5541" i="2"/>
  <c r="T5573" i="2"/>
  <c r="M5573" i="2"/>
  <c r="T5605" i="2"/>
  <c r="M5605" i="2"/>
  <c r="T5637" i="2"/>
  <c r="M5637" i="2"/>
  <c r="T5669" i="2"/>
  <c r="M5669" i="2"/>
  <c r="T5701" i="2"/>
  <c r="M5701" i="2"/>
  <c r="T5922" i="2"/>
  <c r="M5922" i="2"/>
  <c r="T6050" i="2"/>
  <c r="M6050" i="2"/>
  <c r="T6178" i="2"/>
  <c r="M6178" i="2"/>
  <c r="T6306" i="2"/>
  <c r="M6306" i="2"/>
  <c r="T6434" i="2"/>
  <c r="M6434" i="2"/>
  <c r="T6562" i="2"/>
  <c r="M6562" i="2"/>
  <c r="T6690" i="2"/>
  <c r="M6690" i="2"/>
  <c r="T6818" i="2"/>
  <c r="M6818" i="2"/>
  <c r="T6946" i="2"/>
  <c r="M6946" i="2"/>
  <c r="T7074" i="2"/>
  <c r="M7074" i="2"/>
  <c r="S5471" i="2"/>
  <c r="L5471" i="2"/>
  <c r="S5599" i="2"/>
  <c r="L5599" i="2"/>
  <c r="S5727" i="2"/>
  <c r="L5727" i="2"/>
  <c r="T7198" i="2"/>
  <c r="M7198" i="2"/>
  <c r="T7327" i="2"/>
  <c r="M7327" i="2"/>
  <c r="S5859" i="2"/>
  <c r="L5859" i="2"/>
  <c r="S5987" i="2"/>
  <c r="L5987" i="2"/>
  <c r="S6115" i="2"/>
  <c r="L6115" i="2"/>
  <c r="S6243" i="2"/>
  <c r="L6243" i="2"/>
  <c r="S6371" i="2"/>
  <c r="L6371" i="2"/>
  <c r="S6499" i="2"/>
  <c r="L6499" i="2"/>
  <c r="S6627" i="2"/>
  <c r="L6627" i="2"/>
  <c r="S6755" i="2"/>
  <c r="L6755" i="2"/>
  <c r="S6883" i="2"/>
  <c r="L6883" i="2"/>
  <c r="S7011" i="2"/>
  <c r="L7011" i="2"/>
  <c r="S7139" i="2"/>
  <c r="L7139" i="2"/>
  <c r="S7267" i="2"/>
  <c r="L7267" i="2"/>
  <c r="T7410" i="2"/>
  <c r="M7410" i="2"/>
  <c r="S7440" i="2"/>
  <c r="L7440" i="2"/>
  <c r="S7568" i="2"/>
  <c r="L7568" i="2"/>
  <c r="S7696" i="2"/>
  <c r="L7696" i="2"/>
  <c r="S7824" i="2"/>
  <c r="L7824" i="2"/>
  <c r="S7952" i="2"/>
  <c r="L7952" i="2"/>
  <c r="S8080" i="2"/>
  <c r="L8080" i="2"/>
  <c r="S8208" i="2"/>
  <c r="L8208" i="2"/>
  <c r="T7458" i="2"/>
  <c r="M7458" i="2"/>
  <c r="T7522" i="2"/>
  <c r="M7522" i="2"/>
  <c r="T7586" i="2"/>
  <c r="M7586" i="2"/>
  <c r="T7650" i="2"/>
  <c r="M7650" i="2"/>
  <c r="S8333" i="2"/>
  <c r="L8333" i="2"/>
  <c r="S8589" i="2"/>
  <c r="L8589" i="2"/>
  <c r="S8845" i="2"/>
  <c r="L8845" i="2"/>
  <c r="S9030" i="2"/>
  <c r="L9030" i="2"/>
  <c r="S9286" i="2"/>
  <c r="L9286" i="2"/>
  <c r="T9099" i="2"/>
  <c r="M9099" i="2"/>
  <c r="T9355" i="2"/>
  <c r="M9355" i="2"/>
  <c r="T9617" i="2"/>
  <c r="M9617" i="2"/>
  <c r="S9778" i="2"/>
  <c r="L9778" i="2"/>
  <c r="T10029" i="2"/>
  <c r="M10029" i="2"/>
  <c r="M26" i="2"/>
  <c r="T26" i="2"/>
  <c r="M60" i="2"/>
  <c r="T60" i="2"/>
  <c r="M92" i="2"/>
  <c r="T92" i="2"/>
  <c r="M28" i="2"/>
  <c r="T28" i="2"/>
  <c r="L124" i="2"/>
  <c r="S124" i="2"/>
  <c r="S156" i="2"/>
  <c r="L156" i="2"/>
  <c r="S192" i="2"/>
  <c r="L192" i="2"/>
  <c r="S234" i="2"/>
  <c r="L234" i="2"/>
  <c r="S266" i="2"/>
  <c r="L266" i="2"/>
  <c r="S298" i="2"/>
  <c r="L298" i="2"/>
  <c r="S330" i="2"/>
  <c r="L330" i="2"/>
  <c r="S362" i="2"/>
  <c r="L362" i="2"/>
  <c r="S394" i="2"/>
  <c r="L394" i="2"/>
  <c r="S426" i="2"/>
  <c r="L426" i="2"/>
  <c r="S458" i="2"/>
  <c r="L458" i="2"/>
  <c r="S490" i="2"/>
  <c r="L490" i="2"/>
  <c r="S522" i="2"/>
  <c r="L522" i="2"/>
  <c r="S554" i="2"/>
  <c r="L554" i="2"/>
  <c r="S586" i="2"/>
  <c r="L586" i="2"/>
  <c r="S618" i="2"/>
  <c r="L618" i="2"/>
  <c r="S650" i="2"/>
  <c r="L650" i="2"/>
  <c r="S682" i="2"/>
  <c r="L682" i="2"/>
  <c r="S714" i="2"/>
  <c r="L714" i="2"/>
  <c r="S746" i="2"/>
  <c r="L746" i="2"/>
  <c r="S778" i="2"/>
  <c r="L778" i="2"/>
  <c r="S810" i="2"/>
  <c r="L810" i="2"/>
  <c r="S842" i="2"/>
  <c r="L842" i="2"/>
  <c r="S874" i="2"/>
  <c r="L874" i="2"/>
  <c r="S906" i="2"/>
  <c r="L906" i="2"/>
  <c r="S938" i="2"/>
  <c r="L938" i="2"/>
  <c r="S970" i="2"/>
  <c r="L970" i="2"/>
  <c r="S1002" i="2"/>
  <c r="L1002" i="2"/>
  <c r="S1034" i="2"/>
  <c r="L1034" i="2"/>
  <c r="S1074" i="2"/>
  <c r="L1074" i="2"/>
  <c r="S1138" i="2"/>
  <c r="L1138" i="2"/>
  <c r="S1202" i="2"/>
  <c r="L1202" i="2"/>
  <c r="S1266" i="2"/>
  <c r="L1266" i="2"/>
  <c r="S1330" i="2"/>
  <c r="L1330" i="2"/>
  <c r="S1394" i="2"/>
  <c r="L1394" i="2"/>
  <c r="S1458" i="2"/>
  <c r="L1458" i="2"/>
  <c r="S1522" i="2"/>
  <c r="L1522" i="2"/>
  <c r="S1586" i="2"/>
  <c r="L1586" i="2"/>
  <c r="S1650" i="2"/>
  <c r="L1650" i="2"/>
  <c r="S1714" i="2"/>
  <c r="L1714" i="2"/>
  <c r="S1778" i="2"/>
  <c r="L1778" i="2"/>
  <c r="S1842" i="2"/>
  <c r="L1842" i="2"/>
  <c r="S1906" i="2"/>
  <c r="L1906" i="2"/>
  <c r="S44" i="2"/>
  <c r="L44" i="2"/>
  <c r="S76" i="2"/>
  <c r="L76" i="2"/>
  <c r="M1945" i="2"/>
  <c r="T1945" i="2"/>
  <c r="M2009" i="2"/>
  <c r="T2009" i="2"/>
  <c r="M2073" i="2"/>
  <c r="T2073" i="2"/>
  <c r="M2137" i="2"/>
  <c r="T2137" i="2"/>
  <c r="M2201" i="2"/>
  <c r="T2201" i="2"/>
  <c r="M2265" i="2"/>
  <c r="T2265" i="2"/>
  <c r="M2329" i="2"/>
  <c r="T2329" i="2"/>
  <c r="M2393" i="2"/>
  <c r="T2393" i="2"/>
  <c r="M2457" i="2"/>
  <c r="T2457" i="2"/>
  <c r="M2521" i="2"/>
  <c r="T2521" i="2"/>
  <c r="M2585" i="2"/>
  <c r="T2585" i="2"/>
  <c r="M2649" i="2"/>
  <c r="T2649" i="2"/>
  <c r="M2713" i="2"/>
  <c r="T2713" i="2"/>
  <c r="M2777" i="2"/>
  <c r="T2777" i="2"/>
  <c r="M2841" i="2"/>
  <c r="T2841" i="2"/>
  <c r="M2905" i="2"/>
  <c r="T2905" i="2"/>
  <c r="M2969" i="2"/>
  <c r="T2969" i="2"/>
  <c r="M3033" i="2"/>
  <c r="T3033" i="2"/>
  <c r="M3097" i="2"/>
  <c r="T3097" i="2"/>
  <c r="M3161" i="2"/>
  <c r="T3161" i="2"/>
  <c r="M3225" i="2"/>
  <c r="T3225" i="2"/>
  <c r="M3289" i="2"/>
  <c r="T3289" i="2"/>
  <c r="M3353" i="2"/>
  <c r="T3353" i="2"/>
  <c r="M3417" i="2"/>
  <c r="T3417" i="2"/>
  <c r="M3481" i="2"/>
  <c r="T3481" i="2"/>
  <c r="M3545" i="2"/>
  <c r="T3545" i="2"/>
  <c r="M3609" i="2"/>
  <c r="T3609" i="2"/>
  <c r="M3673" i="2"/>
  <c r="T3673" i="2"/>
  <c r="M3737" i="2"/>
  <c r="T3737" i="2"/>
  <c r="M3801" i="2"/>
  <c r="T3801" i="2"/>
  <c r="M3865" i="2"/>
  <c r="T3865" i="2"/>
  <c r="M3929" i="2"/>
  <c r="T3929" i="2"/>
  <c r="M3993" i="2"/>
  <c r="T3993" i="2"/>
  <c r="M4057" i="2"/>
  <c r="T4057" i="2"/>
  <c r="M4121" i="2"/>
  <c r="T4121" i="2"/>
  <c r="M4185" i="2"/>
  <c r="T4185" i="2"/>
  <c r="M4249" i="2"/>
  <c r="T4249" i="2"/>
  <c r="M4313" i="2"/>
  <c r="T4313" i="2"/>
  <c r="M4377" i="2"/>
  <c r="T4377" i="2"/>
  <c r="M4441" i="2"/>
  <c r="T4441" i="2"/>
  <c r="M4505" i="2"/>
  <c r="T4505" i="2"/>
  <c r="M4569" i="2"/>
  <c r="T4569" i="2"/>
  <c r="M4633" i="2"/>
  <c r="T4633" i="2"/>
  <c r="M4697" i="2"/>
  <c r="T4697" i="2"/>
  <c r="M4761" i="2"/>
  <c r="T4761" i="2"/>
  <c r="L1969" i="2"/>
  <c r="S1969" i="2"/>
  <c r="L2033" i="2"/>
  <c r="S2033" i="2"/>
  <c r="L2097" i="2"/>
  <c r="S2097" i="2"/>
  <c r="L2161" i="2"/>
  <c r="S2161" i="2"/>
  <c r="L2225" i="2"/>
  <c r="S2225" i="2"/>
  <c r="L2289" i="2"/>
  <c r="S2289" i="2"/>
  <c r="L2353" i="2"/>
  <c r="S2353" i="2"/>
  <c r="L2417" i="2"/>
  <c r="S2417" i="2"/>
  <c r="L2481" i="2"/>
  <c r="S2481" i="2"/>
  <c r="L2545" i="2"/>
  <c r="S2545" i="2"/>
  <c r="L2609" i="2"/>
  <c r="S2609" i="2"/>
  <c r="L2673" i="2"/>
  <c r="S2673" i="2"/>
  <c r="L2737" i="2"/>
  <c r="S2737" i="2"/>
  <c r="L2801" i="2"/>
  <c r="S2801" i="2"/>
  <c r="L2865" i="2"/>
  <c r="S2865" i="2"/>
  <c r="L2929" i="2"/>
  <c r="S2929" i="2"/>
  <c r="S2993" i="2"/>
  <c r="L2993" i="2"/>
  <c r="S3057" i="2"/>
  <c r="L3057" i="2"/>
  <c r="S3121" i="2"/>
  <c r="L3121" i="2"/>
  <c r="S3185" i="2"/>
  <c r="L3185" i="2"/>
  <c r="S3249" i="2"/>
  <c r="L3249" i="2"/>
  <c r="S3313" i="2"/>
  <c r="L3313" i="2"/>
  <c r="S3377" i="2"/>
  <c r="L3377" i="2"/>
  <c r="S3441" i="2"/>
  <c r="L3441" i="2"/>
  <c r="S3505" i="2"/>
  <c r="L3505" i="2"/>
  <c r="S3569" i="2"/>
  <c r="L3569" i="2"/>
  <c r="S3633" i="2"/>
  <c r="L3633" i="2"/>
  <c r="S3697" i="2"/>
  <c r="L3697" i="2"/>
  <c r="S3761" i="2"/>
  <c r="L3761" i="2"/>
  <c r="S3825" i="2"/>
  <c r="L3825" i="2"/>
  <c r="S3889" i="2"/>
  <c r="L3889" i="2"/>
  <c r="S3953" i="2"/>
  <c r="L3953" i="2"/>
  <c r="S4017" i="2"/>
  <c r="L4017" i="2"/>
  <c r="S4081" i="2"/>
  <c r="L4081" i="2"/>
  <c r="S4145" i="2"/>
  <c r="L4145" i="2"/>
  <c r="S4209" i="2"/>
  <c r="L4209" i="2"/>
  <c r="S4273" i="2"/>
  <c r="L4273" i="2"/>
  <c r="S4337" i="2"/>
  <c r="L4337" i="2"/>
  <c r="S4401" i="2"/>
  <c r="L4401" i="2"/>
  <c r="S4465" i="2"/>
  <c r="L4465" i="2"/>
  <c r="S4529" i="2"/>
  <c r="L4529" i="2"/>
  <c r="S4593" i="2"/>
  <c r="L4593" i="2"/>
  <c r="S4657" i="2"/>
  <c r="L4657" i="2"/>
  <c r="S4721" i="2"/>
  <c r="L4721" i="2"/>
  <c r="S4798" i="2"/>
  <c r="L4798" i="2"/>
  <c r="S4926" i="2"/>
  <c r="L4926" i="2"/>
  <c r="S5054" i="2"/>
  <c r="L5054" i="2"/>
  <c r="S5182" i="2"/>
  <c r="L5182" i="2"/>
  <c r="S5310" i="2"/>
  <c r="L5310" i="2"/>
  <c r="S5438" i="2"/>
  <c r="L5438" i="2"/>
  <c r="T4786" i="2"/>
  <c r="M4786" i="2"/>
  <c r="T4818" i="2"/>
  <c r="M4818" i="2"/>
  <c r="T4850" i="2"/>
  <c r="M4850" i="2"/>
  <c r="T4882" i="2"/>
  <c r="M4882" i="2"/>
  <c r="T4914" i="2"/>
  <c r="M4914" i="2"/>
  <c r="T4946" i="2"/>
  <c r="M4946" i="2"/>
  <c r="T4978" i="2"/>
  <c r="M4978" i="2"/>
  <c r="T5010" i="2"/>
  <c r="M5010" i="2"/>
  <c r="T5042" i="2"/>
  <c r="M5042" i="2"/>
  <c r="T5074" i="2"/>
  <c r="M5074" i="2"/>
  <c r="T5106" i="2"/>
  <c r="M5106" i="2"/>
  <c r="T5138" i="2"/>
  <c r="M5138" i="2"/>
  <c r="T5170" i="2"/>
  <c r="M5170" i="2"/>
  <c r="T5202" i="2"/>
  <c r="M5202" i="2"/>
  <c r="T5234" i="2"/>
  <c r="M5234" i="2"/>
  <c r="T5266" i="2"/>
  <c r="M5266" i="2"/>
  <c r="T5298" i="2"/>
  <c r="M5298" i="2"/>
  <c r="T5330" i="2"/>
  <c r="M5330" i="2"/>
  <c r="T5362" i="2"/>
  <c r="M5362" i="2"/>
  <c r="T5394" i="2"/>
  <c r="M5394" i="2"/>
  <c r="T5426" i="2"/>
  <c r="M5426" i="2"/>
  <c r="T5458" i="2"/>
  <c r="M5458" i="2"/>
  <c r="T5490" i="2"/>
  <c r="M5490" i="2"/>
  <c r="T5522" i="2"/>
  <c r="M5522" i="2"/>
  <c r="T5554" i="2"/>
  <c r="M5554" i="2"/>
  <c r="T5586" i="2"/>
  <c r="M5586" i="2"/>
  <c r="T5618" i="2"/>
  <c r="M5618" i="2"/>
  <c r="T5650" i="2"/>
  <c r="M5650" i="2"/>
  <c r="T5682" i="2"/>
  <c r="M5682" i="2"/>
  <c r="T5878" i="2"/>
  <c r="M5878" i="2"/>
  <c r="T6006" i="2"/>
  <c r="M6006" i="2"/>
  <c r="T6134" i="2"/>
  <c r="M6134" i="2"/>
  <c r="T6262" i="2"/>
  <c r="M6262" i="2"/>
  <c r="T6390" i="2"/>
  <c r="M6390" i="2"/>
  <c r="T6518" i="2"/>
  <c r="M6518" i="2"/>
  <c r="T6646" i="2"/>
  <c r="M6646" i="2"/>
  <c r="T6774" i="2"/>
  <c r="M6774" i="2"/>
  <c r="T6902" i="2"/>
  <c r="M6902" i="2"/>
  <c r="T7030" i="2"/>
  <c r="M7030" i="2"/>
  <c r="T7158" i="2"/>
  <c r="M7158" i="2"/>
  <c r="S5531" i="2"/>
  <c r="L5531" i="2"/>
  <c r="S5659" i="2"/>
  <c r="L5659" i="2"/>
  <c r="S5787" i="2"/>
  <c r="L5787" i="2"/>
  <c r="T7282" i="2"/>
  <c r="M7282" i="2"/>
  <c r="T7411" i="2"/>
  <c r="M7411" i="2"/>
  <c r="S5951" i="2"/>
  <c r="L5951" i="2"/>
  <c r="S6079" i="2"/>
  <c r="L6079" i="2"/>
  <c r="S6207" i="2"/>
  <c r="L6207" i="2"/>
  <c r="S6335" i="2"/>
  <c r="L6335" i="2"/>
  <c r="S6463" i="2"/>
  <c r="L6463" i="2"/>
  <c r="S6591" i="2"/>
  <c r="L6591" i="2"/>
  <c r="S6719" i="2"/>
  <c r="L6719" i="2"/>
  <c r="S6847" i="2"/>
  <c r="L6847" i="2"/>
  <c r="S6975" i="2"/>
  <c r="L6975" i="2"/>
  <c r="S7103" i="2"/>
  <c r="L7103" i="2"/>
  <c r="S7231" i="2"/>
  <c r="L7231" i="2"/>
  <c r="T7366" i="2"/>
  <c r="M7366" i="2"/>
  <c r="S7404" i="2"/>
  <c r="L7404" i="2"/>
  <c r="S7532" i="2"/>
  <c r="L7532" i="2"/>
  <c r="S7660" i="2"/>
  <c r="L7660" i="2"/>
  <c r="S7788" i="2"/>
  <c r="L7788" i="2"/>
  <c r="S7916" i="2"/>
  <c r="L7916" i="2"/>
  <c r="S8044" i="2"/>
  <c r="L8044" i="2"/>
  <c r="S8172" i="2"/>
  <c r="L8172" i="2"/>
  <c r="T7436" i="2"/>
  <c r="M7436" i="2"/>
  <c r="T7500" i="2"/>
  <c r="M7500" i="2"/>
  <c r="T7564" i="2"/>
  <c r="M7564" i="2"/>
  <c r="T7628" i="2"/>
  <c r="M7628" i="2"/>
  <c r="S8261" i="2"/>
  <c r="L8261" i="2"/>
  <c r="S8517" i="2"/>
  <c r="L8517" i="2"/>
  <c r="S8773" i="2"/>
  <c r="L8773" i="2"/>
  <c r="T9008" i="2"/>
  <c r="M9008" i="2"/>
  <c r="S9214" i="2"/>
  <c r="L9214" i="2"/>
  <c r="T9075" i="2"/>
  <c r="M9075" i="2"/>
  <c r="T9331" i="2"/>
  <c r="M9331" i="2"/>
  <c r="T9593" i="2"/>
  <c r="M9593" i="2"/>
  <c r="S9746" i="2"/>
  <c r="L9746" i="2"/>
  <c r="T9933" i="2"/>
  <c r="M9933" i="2"/>
  <c r="L1069" i="2"/>
  <c r="S1069" i="2"/>
  <c r="L1101" i="2"/>
  <c r="S1101" i="2"/>
  <c r="L1133" i="2"/>
  <c r="S1133" i="2"/>
  <c r="L1165" i="2"/>
  <c r="S1165" i="2"/>
  <c r="L1197" i="2"/>
  <c r="S1197" i="2"/>
  <c r="L1229" i="2"/>
  <c r="S1229" i="2"/>
  <c r="L1261" i="2"/>
  <c r="S1261" i="2"/>
  <c r="L1293" i="2"/>
  <c r="S1293" i="2"/>
  <c r="L1325" i="2"/>
  <c r="S1325" i="2"/>
  <c r="L1357" i="2"/>
  <c r="S1357" i="2"/>
  <c r="L1389" i="2"/>
  <c r="S1389" i="2"/>
  <c r="L1421" i="2"/>
  <c r="S1421" i="2"/>
  <c r="L1453" i="2"/>
  <c r="S1453" i="2"/>
  <c r="L1485" i="2"/>
  <c r="S1485" i="2"/>
  <c r="L1517" i="2"/>
  <c r="S1517" i="2"/>
  <c r="L1549" i="2"/>
  <c r="S1549" i="2"/>
  <c r="L1581" i="2"/>
  <c r="S1581" i="2"/>
  <c r="L1613" i="2"/>
  <c r="S1613" i="2"/>
  <c r="L1645" i="2"/>
  <c r="S1645" i="2"/>
  <c r="L1677" i="2"/>
  <c r="S1677" i="2"/>
  <c r="L1709" i="2"/>
  <c r="S1709" i="2"/>
  <c r="L1741" i="2"/>
  <c r="S1741" i="2"/>
  <c r="L1773" i="2"/>
  <c r="S1773" i="2"/>
  <c r="L1805" i="2"/>
  <c r="S1805" i="2"/>
  <c r="L1837" i="2"/>
  <c r="S1837" i="2"/>
  <c r="L1869" i="2"/>
  <c r="S1869" i="2"/>
  <c r="L1901" i="2"/>
  <c r="S1901" i="2"/>
  <c r="M3750" i="2"/>
  <c r="T3750" i="2"/>
  <c r="M3782" i="2"/>
  <c r="T3782" i="2"/>
  <c r="M3814" i="2"/>
  <c r="T3814" i="2"/>
  <c r="M3846" i="2"/>
  <c r="T3846" i="2"/>
  <c r="M3878" i="2"/>
  <c r="T3878" i="2"/>
  <c r="M3910" i="2"/>
  <c r="T3910" i="2"/>
  <c r="M3942" i="2"/>
  <c r="T3942" i="2"/>
  <c r="M3974" i="2"/>
  <c r="T3974" i="2"/>
  <c r="M4006" i="2"/>
  <c r="T4006" i="2"/>
  <c r="M4038" i="2"/>
  <c r="T4038" i="2"/>
  <c r="M4070" i="2"/>
  <c r="T4070" i="2"/>
  <c r="M4102" i="2"/>
  <c r="T4102" i="2"/>
  <c r="M4134" i="2"/>
  <c r="T4134" i="2"/>
  <c r="M4166" i="2"/>
  <c r="T4166" i="2"/>
  <c r="M4198" i="2"/>
  <c r="T4198" i="2"/>
  <c r="M4230" i="2"/>
  <c r="T4230" i="2"/>
  <c r="M4262" i="2"/>
  <c r="T4262" i="2"/>
  <c r="S4775" i="2"/>
  <c r="L4775" i="2"/>
  <c r="S4807" i="2"/>
  <c r="L4807" i="2"/>
  <c r="S4839" i="2"/>
  <c r="L4839" i="2"/>
  <c r="S4871" i="2"/>
  <c r="L4871" i="2"/>
  <c r="S4903" i="2"/>
  <c r="L4903" i="2"/>
  <c r="S4935" i="2"/>
  <c r="L4935" i="2"/>
  <c r="S4967" i="2"/>
  <c r="L4967" i="2"/>
  <c r="S4999" i="2"/>
  <c r="L4999" i="2"/>
  <c r="S5031" i="2"/>
  <c r="L5031" i="2"/>
  <c r="S5063" i="2"/>
  <c r="L5063" i="2"/>
  <c r="S5095" i="2"/>
  <c r="L5095" i="2"/>
  <c r="S5127" i="2"/>
  <c r="L5127" i="2"/>
  <c r="S5159" i="2"/>
  <c r="L5159" i="2"/>
  <c r="S5191" i="2"/>
  <c r="L5191" i="2"/>
  <c r="S5223" i="2"/>
  <c r="L5223" i="2"/>
  <c r="S5255" i="2"/>
  <c r="L5255" i="2"/>
  <c r="S5287" i="2"/>
  <c r="L5287" i="2"/>
  <c r="S5319" i="2"/>
  <c r="L5319" i="2"/>
  <c r="S5351" i="2"/>
  <c r="L5351" i="2"/>
  <c r="S5383" i="2"/>
  <c r="L5383" i="2"/>
  <c r="S5415" i="2"/>
  <c r="L5415" i="2"/>
  <c r="S5447" i="2"/>
  <c r="L5447" i="2"/>
  <c r="L26" i="2"/>
  <c r="S26" i="2"/>
  <c r="S109" i="2"/>
  <c r="L109" i="2"/>
  <c r="S125" i="2"/>
  <c r="L125" i="2"/>
  <c r="S141" i="2"/>
  <c r="L141" i="2"/>
  <c r="S157" i="2"/>
  <c r="L157" i="2"/>
  <c r="S173" i="2"/>
  <c r="L173" i="2"/>
  <c r="T189" i="2"/>
  <c r="M189" i="2"/>
  <c r="T205" i="2"/>
  <c r="M205" i="2"/>
  <c r="T221" i="2"/>
  <c r="M221" i="2"/>
  <c r="T237" i="2"/>
  <c r="M237" i="2"/>
  <c r="T253" i="2"/>
  <c r="M253" i="2"/>
  <c r="T269" i="2"/>
  <c r="M269" i="2"/>
  <c r="T285" i="2"/>
  <c r="M285" i="2"/>
  <c r="T301" i="2"/>
  <c r="M301" i="2"/>
  <c r="T317" i="2"/>
  <c r="M317" i="2"/>
  <c r="T333" i="2"/>
  <c r="M333" i="2"/>
  <c r="T349" i="2"/>
  <c r="M349" i="2"/>
  <c r="T365" i="2"/>
  <c r="M365" i="2"/>
  <c r="T381" i="2"/>
  <c r="M381" i="2"/>
  <c r="T397" i="2"/>
  <c r="M397" i="2"/>
  <c r="T413" i="2"/>
  <c r="M413" i="2"/>
  <c r="T429" i="2"/>
  <c r="M429" i="2"/>
  <c r="T445" i="2"/>
  <c r="M445" i="2"/>
  <c r="T461" i="2"/>
  <c r="M461" i="2"/>
  <c r="T477" i="2"/>
  <c r="M477" i="2"/>
  <c r="T493" i="2"/>
  <c r="M493" i="2"/>
  <c r="T509" i="2"/>
  <c r="M509" i="2"/>
  <c r="T525" i="2"/>
  <c r="M525" i="2"/>
  <c r="T541" i="2"/>
  <c r="M541" i="2"/>
  <c r="T557" i="2"/>
  <c r="M557" i="2"/>
  <c r="T573" i="2"/>
  <c r="M573" i="2"/>
  <c r="T589" i="2"/>
  <c r="M589" i="2"/>
  <c r="T605" i="2"/>
  <c r="M605" i="2"/>
  <c r="T621" i="2"/>
  <c r="M621" i="2"/>
  <c r="T637" i="2"/>
  <c r="M637" i="2"/>
  <c r="T653" i="2"/>
  <c r="M653" i="2"/>
  <c r="T669" i="2"/>
  <c r="M669" i="2"/>
  <c r="T685" i="2"/>
  <c r="M685" i="2"/>
  <c r="T701" i="2"/>
  <c r="M701" i="2"/>
  <c r="T717" i="2"/>
  <c r="M717" i="2"/>
  <c r="T733" i="2"/>
  <c r="M733" i="2"/>
  <c r="T749" i="2"/>
  <c r="M749" i="2"/>
  <c r="T765" i="2"/>
  <c r="M765" i="2"/>
  <c r="T781" i="2"/>
  <c r="M781" i="2"/>
  <c r="T797" i="2"/>
  <c r="M797" i="2"/>
  <c r="T813" i="2"/>
  <c r="M813" i="2"/>
  <c r="T829" i="2"/>
  <c r="M829" i="2"/>
  <c r="T845" i="2"/>
  <c r="M845" i="2"/>
  <c r="T861" i="2"/>
  <c r="M861" i="2"/>
  <c r="T877" i="2"/>
  <c r="M877" i="2"/>
  <c r="T893" i="2"/>
  <c r="M893" i="2"/>
  <c r="T909" i="2"/>
  <c r="M909" i="2"/>
  <c r="T925" i="2"/>
  <c r="M925" i="2"/>
  <c r="T941" i="2"/>
  <c r="M941" i="2"/>
  <c r="T957" i="2"/>
  <c r="M957" i="2"/>
  <c r="T973" i="2"/>
  <c r="M973" i="2"/>
  <c r="T989" i="2"/>
  <c r="M989" i="2"/>
  <c r="T1005" i="2"/>
  <c r="M1005" i="2"/>
  <c r="T1021" i="2"/>
  <c r="M1021" i="2"/>
  <c r="T1037" i="2"/>
  <c r="M1037" i="2"/>
  <c r="T1053" i="2"/>
  <c r="M1053" i="2"/>
  <c r="T1069" i="2"/>
  <c r="M1069" i="2"/>
  <c r="T1085" i="2"/>
  <c r="M1085" i="2"/>
  <c r="T1101" i="2"/>
  <c r="M1101" i="2"/>
  <c r="T1117" i="2"/>
  <c r="M1117" i="2"/>
  <c r="T1133" i="2"/>
  <c r="M1133" i="2"/>
  <c r="T1149" i="2"/>
  <c r="M1149" i="2"/>
  <c r="T1165" i="2"/>
  <c r="M1165" i="2"/>
  <c r="T1181" i="2"/>
  <c r="M1181" i="2"/>
  <c r="T1197" i="2"/>
  <c r="M1197" i="2"/>
  <c r="T1213" i="2"/>
  <c r="M1213" i="2"/>
  <c r="T1229" i="2"/>
  <c r="M1229" i="2"/>
  <c r="T1245" i="2"/>
  <c r="M1245" i="2"/>
  <c r="T1261" i="2"/>
  <c r="M1261" i="2"/>
  <c r="T1277" i="2"/>
  <c r="M1277" i="2"/>
  <c r="T1293" i="2"/>
  <c r="M1293" i="2"/>
  <c r="T1309" i="2"/>
  <c r="M1309" i="2"/>
  <c r="T1325" i="2"/>
  <c r="M1325" i="2"/>
  <c r="T1341" i="2"/>
  <c r="M1341" i="2"/>
  <c r="T1357" i="2"/>
  <c r="M1357" i="2"/>
  <c r="T1373" i="2"/>
  <c r="M1373" i="2"/>
  <c r="T1389" i="2"/>
  <c r="M1389" i="2"/>
  <c r="T1405" i="2"/>
  <c r="M1405" i="2"/>
  <c r="T1421" i="2"/>
  <c r="M1421" i="2"/>
  <c r="T1437" i="2"/>
  <c r="M1437" i="2"/>
  <c r="T1453" i="2"/>
  <c r="M1453" i="2"/>
  <c r="T1469" i="2"/>
  <c r="M1469" i="2"/>
  <c r="T1485" i="2"/>
  <c r="M1485" i="2"/>
  <c r="T1501" i="2"/>
  <c r="M1501" i="2"/>
  <c r="T1517" i="2"/>
  <c r="M1517" i="2"/>
  <c r="T1533" i="2"/>
  <c r="M1533" i="2"/>
  <c r="T1549" i="2"/>
  <c r="M1549" i="2"/>
  <c r="T1565" i="2"/>
  <c r="M1565" i="2"/>
  <c r="T1581" i="2"/>
  <c r="M1581" i="2"/>
  <c r="T1597" i="2"/>
  <c r="M1597" i="2"/>
  <c r="T1613" i="2"/>
  <c r="M1613" i="2"/>
  <c r="T1629" i="2"/>
  <c r="M1629" i="2"/>
  <c r="T1645" i="2"/>
  <c r="M1645" i="2"/>
  <c r="T1661" i="2"/>
  <c r="M1661" i="2"/>
  <c r="T1677" i="2"/>
  <c r="M1677" i="2"/>
  <c r="T1693" i="2"/>
  <c r="M1693" i="2"/>
  <c r="T1709" i="2"/>
  <c r="M1709" i="2"/>
  <c r="T1725" i="2"/>
  <c r="M1725" i="2"/>
  <c r="T1741" i="2"/>
  <c r="M1741" i="2"/>
  <c r="T1757" i="2"/>
  <c r="M1757" i="2"/>
  <c r="T1773" i="2"/>
  <c r="M1773" i="2"/>
  <c r="T1789" i="2"/>
  <c r="M1789" i="2"/>
  <c r="T1805" i="2"/>
  <c r="M1805" i="2"/>
  <c r="T1821" i="2"/>
  <c r="M1821" i="2"/>
  <c r="T1837" i="2"/>
  <c r="M1837" i="2"/>
  <c r="T1853" i="2"/>
  <c r="M1853" i="2"/>
  <c r="T1869" i="2"/>
  <c r="M1869" i="2"/>
  <c r="T1885" i="2"/>
  <c r="M1885" i="2"/>
  <c r="T1901" i="2"/>
  <c r="M1901" i="2"/>
  <c r="T1917" i="2"/>
  <c r="M1917" i="2"/>
  <c r="T1946" i="2"/>
  <c r="M1946" i="2"/>
  <c r="T1978" i="2"/>
  <c r="M1978" i="2"/>
  <c r="T2010" i="2"/>
  <c r="M2010" i="2"/>
  <c r="T2042" i="2"/>
  <c r="M2042" i="2"/>
  <c r="T2074" i="2"/>
  <c r="M2074" i="2"/>
  <c r="T2106" i="2"/>
  <c r="M2106" i="2"/>
  <c r="T2138" i="2"/>
  <c r="M2138" i="2"/>
  <c r="T2170" i="2"/>
  <c r="M2170" i="2"/>
  <c r="T2202" i="2"/>
  <c r="M2202" i="2"/>
  <c r="T2234" i="2"/>
  <c r="M2234" i="2"/>
  <c r="T2266" i="2"/>
  <c r="M2266" i="2"/>
  <c r="T2298" i="2"/>
  <c r="M2298" i="2"/>
  <c r="T2330" i="2"/>
  <c r="M2330" i="2"/>
  <c r="T2362" i="2"/>
  <c r="M2362" i="2"/>
  <c r="T2394" i="2"/>
  <c r="M2394" i="2"/>
  <c r="T2426" i="2"/>
  <c r="M2426" i="2"/>
  <c r="T2458" i="2"/>
  <c r="M2458" i="2"/>
  <c r="T2490" i="2"/>
  <c r="M2490" i="2"/>
  <c r="T2522" i="2"/>
  <c r="M2522" i="2"/>
  <c r="T2554" i="2"/>
  <c r="M2554" i="2"/>
  <c r="T2586" i="2"/>
  <c r="M2586" i="2"/>
  <c r="T2618" i="2"/>
  <c r="M2618" i="2"/>
  <c r="T2650" i="2"/>
  <c r="M2650" i="2"/>
  <c r="T2682" i="2"/>
  <c r="M2682" i="2"/>
  <c r="T2714" i="2"/>
  <c r="M2714" i="2"/>
  <c r="T2746" i="2"/>
  <c r="M2746" i="2"/>
  <c r="T2778" i="2"/>
  <c r="M2778" i="2"/>
  <c r="T2810" i="2"/>
  <c r="M2810" i="2"/>
  <c r="T2842" i="2"/>
  <c r="M2842" i="2"/>
  <c r="T2874" i="2"/>
  <c r="M2874" i="2"/>
  <c r="T2906" i="2"/>
  <c r="M2906" i="2"/>
  <c r="T2938" i="2"/>
  <c r="M2938" i="2"/>
  <c r="T2970" i="2"/>
  <c r="M2970" i="2"/>
  <c r="T3002" i="2"/>
  <c r="M3002" i="2"/>
  <c r="T3034" i="2"/>
  <c r="M3034" i="2"/>
  <c r="T3066" i="2"/>
  <c r="M3066" i="2"/>
  <c r="T3098" i="2"/>
  <c r="M3098" i="2"/>
  <c r="T3130" i="2"/>
  <c r="M3130" i="2"/>
  <c r="T3162" i="2"/>
  <c r="M3162" i="2"/>
  <c r="T3194" i="2"/>
  <c r="M3194" i="2"/>
  <c r="T3226" i="2"/>
  <c r="M3226" i="2"/>
  <c r="T3258" i="2"/>
  <c r="M3258" i="2"/>
  <c r="T3290" i="2"/>
  <c r="M3290" i="2"/>
  <c r="T3322" i="2"/>
  <c r="M3322" i="2"/>
  <c r="T3354" i="2"/>
  <c r="M3354" i="2"/>
  <c r="T3386" i="2"/>
  <c r="M3386" i="2"/>
  <c r="T3418" i="2"/>
  <c r="M3418" i="2"/>
  <c r="T3450" i="2"/>
  <c r="M3450" i="2"/>
  <c r="T3482" i="2"/>
  <c r="M3482" i="2"/>
  <c r="T3514" i="2"/>
  <c r="M3514" i="2"/>
  <c r="T3546" i="2"/>
  <c r="M3546" i="2"/>
  <c r="T3578" i="2"/>
  <c r="M3578" i="2"/>
  <c r="T3610" i="2"/>
  <c r="M3610" i="2"/>
  <c r="T3642" i="2"/>
  <c r="M3642" i="2"/>
  <c r="T3674" i="2"/>
  <c r="M3674" i="2"/>
  <c r="T3706" i="2"/>
  <c r="M3706" i="2"/>
  <c r="T4282" i="2"/>
  <c r="M4282" i="2"/>
  <c r="T4314" i="2"/>
  <c r="M4314" i="2"/>
  <c r="T4346" i="2"/>
  <c r="M4346" i="2"/>
  <c r="T4378" i="2"/>
  <c r="M4378" i="2"/>
  <c r="T4410" i="2"/>
  <c r="M4410" i="2"/>
  <c r="T4442" i="2"/>
  <c r="M4442" i="2"/>
  <c r="T4474" i="2"/>
  <c r="M4474" i="2"/>
  <c r="T4506" i="2"/>
  <c r="M4506" i="2"/>
  <c r="T4538" i="2"/>
  <c r="M4538" i="2"/>
  <c r="T4570" i="2"/>
  <c r="M4570" i="2"/>
  <c r="T4602" i="2"/>
  <c r="M4602" i="2"/>
  <c r="T4634" i="2"/>
  <c r="M4634" i="2"/>
  <c r="T4666" i="2"/>
  <c r="M4666" i="2"/>
  <c r="T4698" i="2"/>
  <c r="M4698" i="2"/>
  <c r="T4730" i="2"/>
  <c r="M4730" i="2"/>
  <c r="S1924" i="2"/>
  <c r="L1924" i="2"/>
  <c r="S1956" i="2"/>
  <c r="L1956" i="2"/>
  <c r="S1988" i="2"/>
  <c r="L1988" i="2"/>
  <c r="S2020" i="2"/>
  <c r="L2020" i="2"/>
  <c r="S2052" i="2"/>
  <c r="L2052" i="2"/>
  <c r="T71" i="2"/>
  <c r="M71" i="2"/>
  <c r="T95" i="2"/>
  <c r="M95" i="2"/>
  <c r="T127" i="2"/>
  <c r="M127" i="2"/>
  <c r="M159" i="2"/>
  <c r="T159" i="2"/>
  <c r="L194" i="2"/>
  <c r="S194" i="2"/>
  <c r="L235" i="2"/>
  <c r="S235" i="2"/>
  <c r="L267" i="2"/>
  <c r="S267" i="2"/>
  <c r="L299" i="2"/>
  <c r="S299" i="2"/>
  <c r="L331" i="2"/>
  <c r="S331" i="2"/>
  <c r="L363" i="2"/>
  <c r="S363" i="2"/>
  <c r="L395" i="2"/>
  <c r="S395" i="2"/>
  <c r="L427" i="2"/>
  <c r="S427" i="2"/>
  <c r="L459" i="2"/>
  <c r="S459" i="2"/>
  <c r="T35" i="2"/>
  <c r="M35" i="2"/>
  <c r="T67" i="2"/>
  <c r="M67" i="2"/>
  <c r="S187" i="2"/>
  <c r="L187" i="2"/>
  <c r="T99" i="2"/>
  <c r="M99" i="2"/>
  <c r="T131" i="2"/>
  <c r="M131" i="2"/>
  <c r="M163" i="2"/>
  <c r="T163" i="2"/>
  <c r="L202" i="2"/>
  <c r="S202" i="2"/>
  <c r="L239" i="2"/>
  <c r="S239" i="2"/>
  <c r="L271" i="2"/>
  <c r="S271" i="2"/>
  <c r="L303" i="2"/>
  <c r="S303" i="2"/>
  <c r="L335" i="2"/>
  <c r="S335" i="2"/>
  <c r="L367" i="2"/>
  <c r="S367" i="2"/>
  <c r="L399" i="2"/>
  <c r="S399" i="2"/>
  <c r="L431" i="2"/>
  <c r="S431" i="2"/>
  <c r="L463" i="2"/>
  <c r="S463" i="2"/>
  <c r="L499" i="2"/>
  <c r="S499" i="2"/>
  <c r="L535" i="2"/>
  <c r="S535" i="2"/>
  <c r="L571" i="2"/>
  <c r="S571" i="2"/>
  <c r="L603" i="2"/>
  <c r="S603" i="2"/>
  <c r="L635" i="2"/>
  <c r="S635" i="2"/>
  <c r="L675" i="2"/>
  <c r="S675" i="2"/>
  <c r="L707" i="2"/>
  <c r="S707" i="2"/>
  <c r="L751" i="2"/>
  <c r="S751" i="2"/>
  <c r="L779" i="2"/>
  <c r="S779" i="2"/>
  <c r="L803" i="2"/>
  <c r="S803" i="2"/>
  <c r="L495" i="2"/>
  <c r="S495" i="2"/>
  <c r="L523" i="2"/>
  <c r="S523" i="2"/>
  <c r="L551" i="2"/>
  <c r="S551" i="2"/>
  <c r="L587" i="2"/>
  <c r="S587" i="2"/>
  <c r="L615" i="2"/>
  <c r="S615" i="2"/>
  <c r="L643" i="2"/>
  <c r="S643" i="2"/>
  <c r="L671" i="2"/>
  <c r="S671" i="2"/>
  <c r="L703" i="2"/>
  <c r="S703" i="2"/>
  <c r="L731" i="2"/>
  <c r="S731" i="2"/>
  <c r="L759" i="2"/>
  <c r="S759" i="2"/>
  <c r="L799" i="2"/>
  <c r="S799" i="2"/>
  <c r="L819" i="2"/>
  <c r="S819" i="2"/>
  <c r="L835" i="2"/>
  <c r="S835" i="2"/>
  <c r="L851" i="2"/>
  <c r="S851" i="2"/>
  <c r="L867" i="2"/>
  <c r="S867" i="2"/>
  <c r="L883" i="2"/>
  <c r="S883" i="2"/>
  <c r="L899" i="2"/>
  <c r="S899" i="2"/>
  <c r="L915" i="2"/>
  <c r="S915" i="2"/>
  <c r="L931" i="2"/>
  <c r="S931" i="2"/>
  <c r="L947" i="2"/>
  <c r="S947" i="2"/>
  <c r="L963" i="2"/>
  <c r="S963" i="2"/>
  <c r="L979" i="2"/>
  <c r="S979" i="2"/>
  <c r="L995" i="2"/>
  <c r="S995" i="2"/>
  <c r="L1011" i="2"/>
  <c r="S1011" i="2"/>
  <c r="L1027" i="2"/>
  <c r="S1027" i="2"/>
  <c r="L1043" i="2"/>
  <c r="S1043" i="2"/>
  <c r="L1060" i="2"/>
  <c r="S1060" i="2"/>
  <c r="L1092" i="2"/>
  <c r="S1092" i="2"/>
  <c r="L1124" i="2"/>
  <c r="S1124" i="2"/>
  <c r="L1156" i="2"/>
  <c r="S1156" i="2"/>
  <c r="L1188" i="2"/>
  <c r="S1188" i="2"/>
  <c r="L1220" i="2"/>
  <c r="S1220" i="2"/>
  <c r="L1252" i="2"/>
  <c r="S1252" i="2"/>
  <c r="L1284" i="2"/>
  <c r="S1284" i="2"/>
  <c r="L1316" i="2"/>
  <c r="S1316" i="2"/>
  <c r="L1348" i="2"/>
  <c r="S1348" i="2"/>
  <c r="L1380" i="2"/>
  <c r="S1380" i="2"/>
  <c r="L1412" i="2"/>
  <c r="S1412" i="2"/>
  <c r="L1444" i="2"/>
  <c r="S1444" i="2"/>
  <c r="L1476" i="2"/>
  <c r="S1476" i="2"/>
  <c r="L1508" i="2"/>
  <c r="S1508" i="2"/>
  <c r="L1540" i="2"/>
  <c r="S1540" i="2"/>
  <c r="L1572" i="2"/>
  <c r="S1572" i="2"/>
  <c r="L1604" i="2"/>
  <c r="S1604" i="2"/>
  <c r="L1636" i="2"/>
  <c r="S1636" i="2"/>
  <c r="L1668" i="2"/>
  <c r="S1668" i="2"/>
  <c r="L1700" i="2"/>
  <c r="S1700" i="2"/>
  <c r="L1732" i="2"/>
  <c r="S1732" i="2"/>
  <c r="L1764" i="2"/>
  <c r="S1764" i="2"/>
  <c r="L1796" i="2"/>
  <c r="S1796" i="2"/>
  <c r="L1828" i="2"/>
  <c r="S1828" i="2"/>
  <c r="L1860" i="2"/>
  <c r="S1860" i="2"/>
  <c r="L1892" i="2"/>
  <c r="S1892" i="2"/>
  <c r="M7" i="2"/>
  <c r="T7" i="2"/>
  <c r="L35" i="2"/>
  <c r="S35" i="2"/>
  <c r="L51" i="2"/>
  <c r="S51" i="2"/>
  <c r="L67" i="2"/>
  <c r="S67" i="2"/>
  <c r="L83" i="2"/>
  <c r="S83" i="2"/>
  <c r="M1943" i="2"/>
  <c r="T1943" i="2"/>
  <c r="M2007" i="2"/>
  <c r="T2007" i="2"/>
  <c r="M2071" i="2"/>
  <c r="T2071" i="2"/>
  <c r="M2135" i="2"/>
  <c r="T2135" i="2"/>
  <c r="M2199" i="2"/>
  <c r="T2199" i="2"/>
  <c r="M2263" i="2"/>
  <c r="T2263" i="2"/>
  <c r="M2327" i="2"/>
  <c r="T2327" i="2"/>
  <c r="M2391" i="2"/>
  <c r="T2391" i="2"/>
  <c r="M2455" i="2"/>
  <c r="T2455" i="2"/>
  <c r="M2519" i="2"/>
  <c r="T2519" i="2"/>
  <c r="M2583" i="2"/>
  <c r="T2583" i="2"/>
  <c r="M2647" i="2"/>
  <c r="T2647" i="2"/>
  <c r="M2711" i="2"/>
  <c r="T2711" i="2"/>
  <c r="M2775" i="2"/>
  <c r="T2775" i="2"/>
  <c r="M2839" i="2"/>
  <c r="T2839" i="2"/>
  <c r="M2903" i="2"/>
  <c r="T2903" i="2"/>
  <c r="M2967" i="2"/>
  <c r="T2967" i="2"/>
  <c r="M3031" i="2"/>
  <c r="T3031" i="2"/>
  <c r="M3095" i="2"/>
  <c r="T3095" i="2"/>
  <c r="M3159" i="2"/>
  <c r="T3159" i="2"/>
  <c r="M3223" i="2"/>
  <c r="T3223" i="2"/>
  <c r="M3287" i="2"/>
  <c r="T3287" i="2"/>
  <c r="M3351" i="2"/>
  <c r="T3351" i="2"/>
  <c r="M3415" i="2"/>
  <c r="T3415" i="2"/>
  <c r="M3479" i="2"/>
  <c r="T3479" i="2"/>
  <c r="M3543" i="2"/>
  <c r="T3543" i="2"/>
  <c r="M3607" i="2"/>
  <c r="T3607" i="2"/>
  <c r="M3671" i="2"/>
  <c r="T3671" i="2"/>
  <c r="M3735" i="2"/>
  <c r="T3735" i="2"/>
  <c r="M3799" i="2"/>
  <c r="T3799" i="2"/>
  <c r="M3863" i="2"/>
  <c r="T3863" i="2"/>
  <c r="M3927" i="2"/>
  <c r="T3927" i="2"/>
  <c r="M3991" i="2"/>
  <c r="T3991" i="2"/>
  <c r="M4055" i="2"/>
  <c r="T4055" i="2"/>
  <c r="M4119" i="2"/>
  <c r="T4119" i="2"/>
  <c r="M4183" i="2"/>
  <c r="T4183" i="2"/>
  <c r="M4247" i="2"/>
  <c r="T4247" i="2"/>
  <c r="M4311" i="2"/>
  <c r="T4311" i="2"/>
  <c r="M4375" i="2"/>
  <c r="T4375" i="2"/>
  <c r="M4439" i="2"/>
  <c r="T4439" i="2"/>
  <c r="M4503" i="2"/>
  <c r="T4503" i="2"/>
  <c r="M4567" i="2"/>
  <c r="T4567" i="2"/>
  <c r="M4631" i="2"/>
  <c r="T4631" i="2"/>
  <c r="M4695" i="2"/>
  <c r="T4695" i="2"/>
  <c r="M4759" i="2"/>
  <c r="T4759" i="2"/>
  <c r="L1979" i="2"/>
  <c r="S1979" i="2"/>
  <c r="L2043" i="2"/>
  <c r="S2043" i="2"/>
  <c r="L2107" i="2"/>
  <c r="S2107" i="2"/>
  <c r="L2171" i="2"/>
  <c r="S2171" i="2"/>
  <c r="L2235" i="2"/>
  <c r="S2235" i="2"/>
  <c r="L2299" i="2"/>
  <c r="S2299" i="2"/>
  <c r="L2363" i="2"/>
  <c r="S2363" i="2"/>
  <c r="L2427" i="2"/>
  <c r="S2427" i="2"/>
  <c r="L2491" i="2"/>
  <c r="S2491" i="2"/>
  <c r="L2555" i="2"/>
  <c r="S2555" i="2"/>
  <c r="L2619" i="2"/>
  <c r="S2619" i="2"/>
  <c r="L2683" i="2"/>
  <c r="S2683" i="2"/>
  <c r="L2747" i="2"/>
  <c r="S2747" i="2"/>
  <c r="L2811" i="2"/>
  <c r="S2811" i="2"/>
  <c r="L2875" i="2"/>
  <c r="S2875" i="2"/>
  <c r="L2939" i="2"/>
  <c r="S2939" i="2"/>
  <c r="L3003" i="2"/>
  <c r="S3003" i="2"/>
  <c r="L3067" i="2"/>
  <c r="S3067" i="2"/>
  <c r="L3131" i="2"/>
  <c r="S3131" i="2"/>
  <c r="L3195" i="2"/>
  <c r="S3195" i="2"/>
  <c r="L3259" i="2"/>
  <c r="S3259" i="2"/>
  <c r="L3323" i="2"/>
  <c r="S3323" i="2"/>
  <c r="L3387" i="2"/>
  <c r="S3387" i="2"/>
  <c r="L3451" i="2"/>
  <c r="S3451" i="2"/>
  <c r="L3515" i="2"/>
  <c r="S3515" i="2"/>
  <c r="L3579" i="2"/>
  <c r="S3579" i="2"/>
  <c r="L3643" i="2"/>
  <c r="S3643" i="2"/>
  <c r="L3707" i="2"/>
  <c r="S3707" i="2"/>
  <c r="L3771" i="2"/>
  <c r="S3771" i="2"/>
  <c r="L3835" i="2"/>
  <c r="S3835" i="2"/>
  <c r="L3899" i="2"/>
  <c r="S3899" i="2"/>
  <c r="L3963" i="2"/>
  <c r="S3963" i="2"/>
  <c r="L4027" i="2"/>
  <c r="S4027" i="2"/>
  <c r="L4091" i="2"/>
  <c r="S4091" i="2"/>
  <c r="L4155" i="2"/>
  <c r="S4155" i="2"/>
  <c r="L4219" i="2"/>
  <c r="S4219" i="2"/>
  <c r="L4283" i="2"/>
  <c r="S4283" i="2"/>
  <c r="L4347" i="2"/>
  <c r="S4347" i="2"/>
  <c r="L4411" i="2"/>
  <c r="S4411" i="2"/>
  <c r="L4475" i="2"/>
  <c r="S4475" i="2"/>
  <c r="L4539" i="2"/>
  <c r="S4539" i="2"/>
  <c r="L4603" i="2"/>
  <c r="S4603" i="2"/>
  <c r="L4667" i="2"/>
  <c r="S4667" i="2"/>
  <c r="L4731" i="2"/>
  <c r="S4731" i="2"/>
  <c r="L4850" i="2"/>
  <c r="S4850" i="2"/>
  <c r="L4978" i="2"/>
  <c r="S4978" i="2"/>
  <c r="L5106" i="2"/>
  <c r="S5106" i="2"/>
  <c r="L5234" i="2"/>
  <c r="S5234" i="2"/>
  <c r="L5362" i="2"/>
  <c r="S5362" i="2"/>
  <c r="M4769" i="2"/>
  <c r="T4769" i="2"/>
  <c r="M4801" i="2"/>
  <c r="T4801" i="2"/>
  <c r="M4833" i="2"/>
  <c r="T4833" i="2"/>
  <c r="M4865" i="2"/>
  <c r="T4865" i="2"/>
  <c r="M4897" i="2"/>
  <c r="T4897" i="2"/>
  <c r="M4929" i="2"/>
  <c r="T4929" i="2"/>
  <c r="M4961" i="2"/>
  <c r="T4961" i="2"/>
  <c r="M4993" i="2"/>
  <c r="T4993" i="2"/>
  <c r="M5025" i="2"/>
  <c r="T5025" i="2"/>
  <c r="M5057" i="2"/>
  <c r="T5057" i="2"/>
  <c r="M5089" i="2"/>
  <c r="T5089" i="2"/>
  <c r="M5121" i="2"/>
  <c r="T5121" i="2"/>
  <c r="M5153" i="2"/>
  <c r="T5153" i="2"/>
  <c r="M5185" i="2"/>
  <c r="T5185" i="2"/>
  <c r="M5217" i="2"/>
  <c r="T5217" i="2"/>
  <c r="M5249" i="2"/>
  <c r="T5249" i="2"/>
  <c r="M5281" i="2"/>
  <c r="T5281" i="2"/>
  <c r="M5313" i="2"/>
  <c r="T5313" i="2"/>
  <c r="M5345" i="2"/>
  <c r="T5345" i="2"/>
  <c r="M5377" i="2"/>
  <c r="T5377" i="2"/>
  <c r="M5409" i="2"/>
  <c r="T5409" i="2"/>
  <c r="M5441" i="2"/>
  <c r="T5441" i="2"/>
  <c r="M5473" i="2"/>
  <c r="T5473" i="2"/>
  <c r="M5505" i="2"/>
  <c r="T5505" i="2"/>
  <c r="M5537" i="2"/>
  <c r="T5537" i="2"/>
  <c r="M5569" i="2"/>
  <c r="T5569" i="2"/>
  <c r="M5601" i="2"/>
  <c r="T5601" i="2"/>
  <c r="M5633" i="2"/>
  <c r="T5633" i="2"/>
  <c r="M5665" i="2"/>
  <c r="T5665" i="2"/>
  <c r="M5697" i="2"/>
  <c r="T5697" i="2"/>
  <c r="M5906" i="2"/>
  <c r="T5906" i="2"/>
  <c r="M6034" i="2"/>
  <c r="T6034" i="2"/>
  <c r="M6162" i="2"/>
  <c r="T6162" i="2"/>
  <c r="M6290" i="2"/>
  <c r="T6290" i="2"/>
  <c r="M6418" i="2"/>
  <c r="T6418" i="2"/>
  <c r="M6546" i="2"/>
  <c r="T6546" i="2"/>
  <c r="M6674" i="2"/>
  <c r="T6674" i="2"/>
  <c r="M6802" i="2"/>
  <c r="T6802" i="2"/>
  <c r="M6930" i="2"/>
  <c r="T6930" i="2"/>
  <c r="M7058" i="2"/>
  <c r="T7058" i="2"/>
  <c r="M7186" i="2"/>
  <c r="T7186" i="2"/>
  <c r="L5583" i="2"/>
  <c r="S5583" i="2"/>
  <c r="L5711" i="2"/>
  <c r="S5711" i="2"/>
  <c r="M7214" i="2"/>
  <c r="T7214" i="2"/>
  <c r="M7343" i="2"/>
  <c r="T7343" i="2"/>
  <c r="L5875" i="2"/>
  <c r="S5875" i="2"/>
  <c r="L6003" i="2"/>
  <c r="S6003" i="2"/>
  <c r="L6131" i="2"/>
  <c r="S6131" i="2"/>
  <c r="L6259" i="2"/>
  <c r="S6259" i="2"/>
  <c r="L6387" i="2"/>
  <c r="S6387" i="2"/>
  <c r="L6515" i="2"/>
  <c r="S6515" i="2"/>
  <c r="L6643" i="2"/>
  <c r="S6643" i="2"/>
  <c r="L6771" i="2"/>
  <c r="S6771" i="2"/>
  <c r="L6899" i="2"/>
  <c r="S6899" i="2"/>
  <c r="L7027" i="2"/>
  <c r="S7027" i="2"/>
  <c r="L7155" i="2"/>
  <c r="S7155" i="2"/>
  <c r="L7283" i="2"/>
  <c r="S7283" i="2"/>
  <c r="M7394" i="2"/>
  <c r="T7394" i="2"/>
  <c r="L7424" i="2"/>
  <c r="S7424" i="2"/>
  <c r="L7552" i="2"/>
  <c r="S7552" i="2"/>
  <c r="L7680" i="2"/>
  <c r="S7680" i="2"/>
  <c r="L7808" i="2"/>
  <c r="S7808" i="2"/>
  <c r="L7936" i="2"/>
  <c r="S7936" i="2"/>
  <c r="L8064" i="2"/>
  <c r="S8064" i="2"/>
  <c r="L8192" i="2"/>
  <c r="S8192" i="2"/>
  <c r="M7466" i="2"/>
  <c r="T7466" i="2"/>
  <c r="M7530" i="2"/>
  <c r="T7530" i="2"/>
  <c r="M7594" i="2"/>
  <c r="T7594" i="2"/>
  <c r="M7658" i="2"/>
  <c r="T7658" i="2"/>
  <c r="L8365" i="2"/>
  <c r="S8365" i="2"/>
  <c r="L8621" i="2"/>
  <c r="S8621" i="2"/>
  <c r="L8877" i="2"/>
  <c r="S8877" i="2"/>
  <c r="L9126" i="2"/>
  <c r="S9126" i="2"/>
  <c r="L9382" i="2"/>
  <c r="S9382" i="2"/>
  <c r="M9259" i="2"/>
  <c r="T9259" i="2"/>
  <c r="M9521" i="2"/>
  <c r="T9521" i="2"/>
  <c r="M9764" i="2"/>
  <c r="T9764" i="2"/>
  <c r="S10424" i="2"/>
  <c r="L10424" i="2"/>
  <c r="T48" i="2"/>
  <c r="M48" i="2"/>
  <c r="T80" i="2"/>
  <c r="M80" i="2"/>
  <c r="T20" i="2"/>
  <c r="M20" i="2"/>
  <c r="S120" i="2"/>
  <c r="L120" i="2"/>
  <c r="L152" i="2"/>
  <c r="S152" i="2"/>
  <c r="L184" i="2"/>
  <c r="S184" i="2"/>
  <c r="L230" i="2"/>
  <c r="S230" i="2"/>
  <c r="L262" i="2"/>
  <c r="S262" i="2"/>
  <c r="L294" i="2"/>
  <c r="S294" i="2"/>
  <c r="L326" i="2"/>
  <c r="S326" i="2"/>
  <c r="L358" i="2"/>
  <c r="S358" i="2"/>
  <c r="L390" i="2"/>
  <c r="S390" i="2"/>
  <c r="L422" i="2"/>
  <c r="S422" i="2"/>
  <c r="L454" i="2"/>
  <c r="S454" i="2"/>
  <c r="L486" i="2"/>
  <c r="S486" i="2"/>
  <c r="L518" i="2"/>
  <c r="S518" i="2"/>
  <c r="L550" i="2"/>
  <c r="S550" i="2"/>
  <c r="L582" i="2"/>
  <c r="S582" i="2"/>
  <c r="L614" i="2"/>
  <c r="S614" i="2"/>
  <c r="L646" i="2"/>
  <c r="S646" i="2"/>
  <c r="L678" i="2"/>
  <c r="S678" i="2"/>
  <c r="L710" i="2"/>
  <c r="S710" i="2"/>
  <c r="L742" i="2"/>
  <c r="S742" i="2"/>
  <c r="L774" i="2"/>
  <c r="S774" i="2"/>
  <c r="L806" i="2"/>
  <c r="S806" i="2"/>
  <c r="L838" i="2"/>
  <c r="S838" i="2"/>
  <c r="L870" i="2"/>
  <c r="S870" i="2"/>
  <c r="L902" i="2"/>
  <c r="S902" i="2"/>
  <c r="L934" i="2"/>
  <c r="S934" i="2"/>
  <c r="L966" i="2"/>
  <c r="S966" i="2"/>
  <c r="L998" i="2"/>
  <c r="S998" i="2"/>
  <c r="L1030" i="2"/>
  <c r="S1030" i="2"/>
  <c r="L1066" i="2"/>
  <c r="S1066" i="2"/>
  <c r="L1130" i="2"/>
  <c r="S1130" i="2"/>
  <c r="L1194" i="2"/>
  <c r="S1194" i="2"/>
  <c r="L1258" i="2"/>
  <c r="S1258" i="2"/>
  <c r="L1322" i="2"/>
  <c r="S1322" i="2"/>
  <c r="L1386" i="2"/>
  <c r="S1386" i="2"/>
  <c r="L1450" i="2"/>
  <c r="S1450" i="2"/>
  <c r="L1514" i="2"/>
  <c r="S1514" i="2"/>
  <c r="L1578" i="2"/>
  <c r="S1578" i="2"/>
  <c r="L1642" i="2"/>
  <c r="S1642" i="2"/>
  <c r="L1706" i="2"/>
  <c r="S1706" i="2"/>
  <c r="L1770" i="2"/>
  <c r="S1770" i="2"/>
  <c r="L1834" i="2"/>
  <c r="S1834" i="2"/>
  <c r="L1898" i="2"/>
  <c r="S1898" i="2"/>
  <c r="L40" i="2"/>
  <c r="S40" i="2"/>
  <c r="L72" i="2"/>
  <c r="S72" i="2"/>
  <c r="T1937" i="2"/>
  <c r="M1937" i="2"/>
  <c r="T2001" i="2"/>
  <c r="M2001" i="2"/>
  <c r="T2065" i="2"/>
  <c r="M2065" i="2"/>
  <c r="T2129" i="2"/>
  <c r="M2129" i="2"/>
  <c r="T2193" i="2"/>
  <c r="M2193" i="2"/>
  <c r="T2257" i="2"/>
  <c r="M2257" i="2"/>
  <c r="T2321" i="2"/>
  <c r="M2321" i="2"/>
  <c r="T2385" i="2"/>
  <c r="M2385" i="2"/>
  <c r="T2449" i="2"/>
  <c r="M2449" i="2"/>
  <c r="T2513" i="2"/>
  <c r="M2513" i="2"/>
  <c r="T2577" i="2"/>
  <c r="M2577" i="2"/>
  <c r="T2641" i="2"/>
  <c r="M2641" i="2"/>
  <c r="T2705" i="2"/>
  <c r="M2705" i="2"/>
  <c r="T2769" i="2"/>
  <c r="M2769" i="2"/>
  <c r="T2833" i="2"/>
  <c r="M2833" i="2"/>
  <c r="T2897" i="2"/>
  <c r="M2897" i="2"/>
  <c r="T2961" i="2"/>
  <c r="M2961" i="2"/>
  <c r="T3025" i="2"/>
  <c r="M3025" i="2"/>
  <c r="T3089" i="2"/>
  <c r="M3089" i="2"/>
  <c r="T3153" i="2"/>
  <c r="M3153" i="2"/>
  <c r="T3217" i="2"/>
  <c r="M3217" i="2"/>
  <c r="T3281" i="2"/>
  <c r="M3281" i="2"/>
  <c r="T3345" i="2"/>
  <c r="M3345" i="2"/>
  <c r="T3409" i="2"/>
  <c r="M3409" i="2"/>
  <c r="T3473" i="2"/>
  <c r="M3473" i="2"/>
  <c r="T3537" i="2"/>
  <c r="M3537" i="2"/>
  <c r="T3601" i="2"/>
  <c r="M3601" i="2"/>
  <c r="T3665" i="2"/>
  <c r="M3665" i="2"/>
  <c r="T3729" i="2"/>
  <c r="M3729" i="2"/>
  <c r="T3793" i="2"/>
  <c r="M3793" i="2"/>
  <c r="T3857" i="2"/>
  <c r="M3857" i="2"/>
  <c r="T3921" i="2"/>
  <c r="M3921" i="2"/>
  <c r="T3985" i="2"/>
  <c r="M3985" i="2"/>
  <c r="T4049" i="2"/>
  <c r="M4049" i="2"/>
  <c r="T4113" i="2"/>
  <c r="M4113" i="2"/>
  <c r="T4177" i="2"/>
  <c r="M4177" i="2"/>
  <c r="T4241" i="2"/>
  <c r="M4241" i="2"/>
  <c r="T4305" i="2"/>
  <c r="M4305" i="2"/>
  <c r="T4369" i="2"/>
  <c r="M4369" i="2"/>
  <c r="T4433" i="2"/>
  <c r="M4433" i="2"/>
  <c r="T4497" i="2"/>
  <c r="M4497" i="2"/>
  <c r="T4561" i="2"/>
  <c r="M4561" i="2"/>
  <c r="T4625" i="2"/>
  <c r="M4625" i="2"/>
  <c r="T4689" i="2"/>
  <c r="M4689" i="2"/>
  <c r="T4753" i="2"/>
  <c r="M4753" i="2"/>
  <c r="S1977" i="2"/>
  <c r="L1977" i="2"/>
  <c r="S2041" i="2"/>
  <c r="L2041" i="2"/>
  <c r="S2105" i="2"/>
  <c r="L2105" i="2"/>
  <c r="S2169" i="2"/>
  <c r="L2169" i="2"/>
  <c r="S2233" i="2"/>
  <c r="L2233" i="2"/>
  <c r="S2297" i="2"/>
  <c r="L2297" i="2"/>
  <c r="S2361" i="2"/>
  <c r="L2361" i="2"/>
  <c r="S2425" i="2"/>
  <c r="L2425" i="2"/>
  <c r="S2489" i="2"/>
  <c r="L2489" i="2"/>
  <c r="S2553" i="2"/>
  <c r="L2553" i="2"/>
  <c r="S2617" i="2"/>
  <c r="L2617" i="2"/>
  <c r="S2681" i="2"/>
  <c r="L2681" i="2"/>
  <c r="S2745" i="2"/>
  <c r="L2745" i="2"/>
  <c r="S2809" i="2"/>
  <c r="L2809" i="2"/>
  <c r="S2873" i="2"/>
  <c r="L2873" i="2"/>
  <c r="S2937" i="2"/>
  <c r="L2937" i="2"/>
  <c r="L3001" i="2"/>
  <c r="S3001" i="2"/>
  <c r="L3065" i="2"/>
  <c r="S3065" i="2"/>
  <c r="L3129" i="2"/>
  <c r="S3129" i="2"/>
  <c r="L3193" i="2"/>
  <c r="S3193" i="2"/>
  <c r="L3257" i="2"/>
  <c r="S3257" i="2"/>
  <c r="L3321" i="2"/>
  <c r="S3321" i="2"/>
  <c r="L3385" i="2"/>
  <c r="S3385" i="2"/>
  <c r="L3449" i="2"/>
  <c r="S3449" i="2"/>
  <c r="L3513" i="2"/>
  <c r="S3513" i="2"/>
  <c r="L3577" i="2"/>
  <c r="S3577" i="2"/>
  <c r="L3641" i="2"/>
  <c r="S3641" i="2"/>
  <c r="L3705" i="2"/>
  <c r="S3705" i="2"/>
  <c r="L3769" i="2"/>
  <c r="S3769" i="2"/>
  <c r="L3833" i="2"/>
  <c r="S3833" i="2"/>
  <c r="L3897" i="2"/>
  <c r="S3897" i="2"/>
  <c r="L3961" i="2"/>
  <c r="S3961" i="2"/>
  <c r="L4025" i="2"/>
  <c r="S4025" i="2"/>
  <c r="L4089" i="2"/>
  <c r="S4089" i="2"/>
  <c r="L4153" i="2"/>
  <c r="S4153" i="2"/>
  <c r="L4217" i="2"/>
  <c r="S4217" i="2"/>
  <c r="L4281" i="2"/>
  <c r="S4281" i="2"/>
  <c r="L4345" i="2"/>
  <c r="S4345" i="2"/>
  <c r="L4409" i="2"/>
  <c r="S4409" i="2"/>
  <c r="L4473" i="2"/>
  <c r="S4473" i="2"/>
  <c r="L4537" i="2"/>
  <c r="S4537" i="2"/>
  <c r="L4601" i="2"/>
  <c r="S4601" i="2"/>
  <c r="L4665" i="2"/>
  <c r="S4665" i="2"/>
  <c r="L4729" i="2"/>
  <c r="S4729" i="2"/>
  <c r="L4814" i="2"/>
  <c r="S4814" i="2"/>
  <c r="L4942" i="2"/>
  <c r="S4942" i="2"/>
  <c r="L5070" i="2"/>
  <c r="S5070" i="2"/>
  <c r="L5198" i="2"/>
  <c r="S5198" i="2"/>
  <c r="L5326" i="2"/>
  <c r="S5326" i="2"/>
  <c r="L5454" i="2"/>
  <c r="S5454" i="2"/>
  <c r="M4790" i="2"/>
  <c r="T4790" i="2"/>
  <c r="M4822" i="2"/>
  <c r="T4822" i="2"/>
  <c r="M4854" i="2"/>
  <c r="T4854" i="2"/>
  <c r="M4886" i="2"/>
  <c r="T4886" i="2"/>
  <c r="M4918" i="2"/>
  <c r="T4918" i="2"/>
  <c r="M4950" i="2"/>
  <c r="T4950" i="2"/>
  <c r="M4982" i="2"/>
  <c r="T4982" i="2"/>
  <c r="M5014" i="2"/>
  <c r="T5014" i="2"/>
  <c r="M5046" i="2"/>
  <c r="T5046" i="2"/>
  <c r="M5078" i="2"/>
  <c r="T5078" i="2"/>
  <c r="M5110" i="2"/>
  <c r="T5110" i="2"/>
  <c r="M5142" i="2"/>
  <c r="T5142" i="2"/>
  <c r="M5174" i="2"/>
  <c r="T5174" i="2"/>
  <c r="M5206" i="2"/>
  <c r="T5206" i="2"/>
  <c r="M5238" i="2"/>
  <c r="T5238" i="2"/>
  <c r="M5270" i="2"/>
  <c r="T5270" i="2"/>
  <c r="M5302" i="2"/>
  <c r="T5302" i="2"/>
  <c r="M5334" i="2"/>
  <c r="T5334" i="2"/>
  <c r="M5366" i="2"/>
  <c r="T5366" i="2"/>
  <c r="M5398" i="2"/>
  <c r="T5398" i="2"/>
  <c r="M5430" i="2"/>
  <c r="T5430" i="2"/>
  <c r="M5462" i="2"/>
  <c r="T5462" i="2"/>
  <c r="M5494" i="2"/>
  <c r="T5494" i="2"/>
  <c r="M5526" i="2"/>
  <c r="T5526" i="2"/>
  <c r="M5558" i="2"/>
  <c r="T5558" i="2"/>
  <c r="M5590" i="2"/>
  <c r="T5590" i="2"/>
  <c r="M5622" i="2"/>
  <c r="T5622" i="2"/>
  <c r="M5654" i="2"/>
  <c r="T5654" i="2"/>
  <c r="M5686" i="2"/>
  <c r="T5686" i="2"/>
  <c r="M5862" i="2"/>
  <c r="T5862" i="2"/>
  <c r="M5990" i="2"/>
  <c r="T5990" i="2"/>
  <c r="M6118" i="2"/>
  <c r="T6118" i="2"/>
  <c r="M6246" i="2"/>
  <c r="T6246" i="2"/>
  <c r="M6374" i="2"/>
  <c r="T6374" i="2"/>
  <c r="M6502" i="2"/>
  <c r="T6502" i="2"/>
  <c r="M6630" i="2"/>
  <c r="T6630" i="2"/>
  <c r="M6758" i="2"/>
  <c r="T6758" i="2"/>
  <c r="M6886" i="2"/>
  <c r="T6886" i="2"/>
  <c r="M7014" i="2"/>
  <c r="T7014" i="2"/>
  <c r="M7142" i="2"/>
  <c r="T7142" i="2"/>
  <c r="L5547" i="2"/>
  <c r="S5547" i="2"/>
  <c r="L5675" i="2"/>
  <c r="S5675" i="2"/>
  <c r="L5803" i="2"/>
  <c r="S5803" i="2"/>
  <c r="M7298" i="2"/>
  <c r="T7298" i="2"/>
  <c r="L5839" i="2"/>
  <c r="S5839" i="2"/>
  <c r="L5967" i="2"/>
  <c r="S5967" i="2"/>
  <c r="L6095" i="2"/>
  <c r="S6095" i="2"/>
  <c r="L6223" i="2"/>
  <c r="S6223" i="2"/>
  <c r="L6351" i="2"/>
  <c r="S6351" i="2"/>
  <c r="L6479" i="2"/>
  <c r="S6479" i="2"/>
  <c r="L6607" i="2"/>
  <c r="S6607" i="2"/>
  <c r="L6735" i="2"/>
  <c r="S6735" i="2"/>
  <c r="L6863" i="2"/>
  <c r="S6863" i="2"/>
  <c r="L6991" i="2"/>
  <c r="S6991" i="2"/>
  <c r="L7119" i="2"/>
  <c r="S7119" i="2"/>
  <c r="L7247" i="2"/>
  <c r="S7247" i="2"/>
  <c r="M7382" i="2"/>
  <c r="T7382" i="2"/>
  <c r="L7420" i="2"/>
  <c r="S7420" i="2"/>
  <c r="L7548" i="2"/>
  <c r="S7548" i="2"/>
  <c r="L7676" i="2"/>
  <c r="S7676" i="2"/>
  <c r="L7804" i="2"/>
  <c r="S7804" i="2"/>
  <c r="L7932" i="2"/>
  <c r="S7932" i="2"/>
  <c r="L8060" i="2"/>
  <c r="S8060" i="2"/>
  <c r="L8188" i="2"/>
  <c r="S8188" i="2"/>
  <c r="M7444" i="2"/>
  <c r="T7444" i="2"/>
  <c r="M7508" i="2"/>
  <c r="T7508" i="2"/>
  <c r="M7572" i="2"/>
  <c r="T7572" i="2"/>
  <c r="M7636" i="2"/>
  <c r="T7636" i="2"/>
  <c r="L8293" i="2"/>
  <c r="S8293" i="2"/>
  <c r="L8549" i="2"/>
  <c r="S8549" i="2"/>
  <c r="L8805" i="2"/>
  <c r="S8805" i="2"/>
  <c r="L9054" i="2"/>
  <c r="S9054" i="2"/>
  <c r="L9310" i="2"/>
  <c r="S9310" i="2"/>
  <c r="M9171" i="2"/>
  <c r="T9171" i="2"/>
  <c r="M9427" i="2"/>
  <c r="T9427" i="2"/>
  <c r="L9526" i="2"/>
  <c r="S9526" i="2"/>
  <c r="M10061" i="2"/>
  <c r="T10061" i="2"/>
  <c r="S1065" i="2"/>
  <c r="L1065" i="2"/>
  <c r="S1097" i="2"/>
  <c r="L1097" i="2"/>
  <c r="S1129" i="2"/>
  <c r="L1129" i="2"/>
  <c r="S1161" i="2"/>
  <c r="L1161" i="2"/>
  <c r="S1193" i="2"/>
  <c r="L1193" i="2"/>
  <c r="S1225" i="2"/>
  <c r="L1225" i="2"/>
  <c r="S1257" i="2"/>
  <c r="L1257" i="2"/>
  <c r="S1289" i="2"/>
  <c r="L1289" i="2"/>
  <c r="S1321" i="2"/>
  <c r="L1321" i="2"/>
  <c r="S1353" i="2"/>
  <c r="L1353" i="2"/>
  <c r="S1385" i="2"/>
  <c r="L1385" i="2"/>
  <c r="S1417" i="2"/>
  <c r="L1417" i="2"/>
  <c r="S1449" i="2"/>
  <c r="L1449" i="2"/>
  <c r="S1481" i="2"/>
  <c r="L1481" i="2"/>
  <c r="S1513" i="2"/>
  <c r="L1513" i="2"/>
  <c r="S1545" i="2"/>
  <c r="L1545" i="2"/>
  <c r="S1577" i="2"/>
  <c r="L1577" i="2"/>
  <c r="S1609" i="2"/>
  <c r="L1609" i="2"/>
  <c r="S1641" i="2"/>
  <c r="L1641" i="2"/>
  <c r="S1673" i="2"/>
  <c r="L1673" i="2"/>
  <c r="S1705" i="2"/>
  <c r="L1705" i="2"/>
  <c r="S1737" i="2"/>
  <c r="L1737" i="2"/>
  <c r="S1769" i="2"/>
  <c r="L1769" i="2"/>
  <c r="S1801" i="2"/>
  <c r="L1801" i="2"/>
  <c r="S1833" i="2"/>
  <c r="L1833" i="2"/>
  <c r="S1865" i="2"/>
  <c r="L1865" i="2"/>
  <c r="S1897" i="2"/>
  <c r="L1897" i="2"/>
  <c r="T3746" i="2"/>
  <c r="M3746" i="2"/>
  <c r="T3778" i="2"/>
  <c r="M3778" i="2"/>
  <c r="T3810" i="2"/>
  <c r="M3810" i="2"/>
  <c r="T3842" i="2"/>
  <c r="M3842" i="2"/>
  <c r="T3874" i="2"/>
  <c r="M3874" i="2"/>
  <c r="T3906" i="2"/>
  <c r="M3906" i="2"/>
  <c r="T3938" i="2"/>
  <c r="M3938" i="2"/>
  <c r="T3970" i="2"/>
  <c r="M3970" i="2"/>
  <c r="T4002" i="2"/>
  <c r="M4002" i="2"/>
  <c r="T4034" i="2"/>
  <c r="M4034" i="2"/>
  <c r="T4066" i="2"/>
  <c r="M4066" i="2"/>
  <c r="T4098" i="2"/>
  <c r="M4098" i="2"/>
  <c r="T4130" i="2"/>
  <c r="M4130" i="2"/>
  <c r="T4162" i="2"/>
  <c r="M4162" i="2"/>
  <c r="T4194" i="2"/>
  <c r="M4194" i="2"/>
  <c r="T4226" i="2"/>
  <c r="M4226" i="2"/>
  <c r="T4258" i="2"/>
  <c r="M4258" i="2"/>
  <c r="L4771" i="2"/>
  <c r="S4771" i="2"/>
  <c r="L4803" i="2"/>
  <c r="S4803" i="2"/>
  <c r="L4835" i="2"/>
  <c r="S4835" i="2"/>
  <c r="L4867" i="2"/>
  <c r="S4867" i="2"/>
  <c r="L4899" i="2"/>
  <c r="S4899" i="2"/>
  <c r="L4931" i="2"/>
  <c r="S4931" i="2"/>
  <c r="L4963" i="2"/>
  <c r="S4963" i="2"/>
  <c r="L4995" i="2"/>
  <c r="S4995" i="2"/>
  <c r="L5027" i="2"/>
  <c r="S5027" i="2"/>
  <c r="L5059" i="2"/>
  <c r="S5059" i="2"/>
  <c r="L5091" i="2"/>
  <c r="S5091" i="2"/>
  <c r="L5123" i="2"/>
  <c r="S5123" i="2"/>
  <c r="L5155" i="2"/>
  <c r="S5155" i="2"/>
  <c r="L5187" i="2"/>
  <c r="S5187" i="2"/>
  <c r="L5219" i="2"/>
  <c r="S5219" i="2"/>
  <c r="L5251" i="2"/>
  <c r="S5251" i="2"/>
  <c r="L5283" i="2"/>
  <c r="S5283" i="2"/>
  <c r="L5315" i="2"/>
  <c r="S5315" i="2"/>
  <c r="L5347" i="2"/>
  <c r="S5347" i="2"/>
  <c r="L5379" i="2"/>
  <c r="S5379" i="2"/>
  <c r="L5411" i="2"/>
  <c r="S5411" i="2"/>
  <c r="L5443" i="2"/>
  <c r="S5443" i="2"/>
  <c r="S22" i="2"/>
  <c r="L22" i="2"/>
  <c r="L103" i="2"/>
  <c r="S103" i="2"/>
  <c r="L119" i="2"/>
  <c r="S119" i="2"/>
  <c r="L135" i="2"/>
  <c r="S135" i="2"/>
  <c r="L151" i="2"/>
  <c r="S151" i="2"/>
  <c r="L167" i="2"/>
  <c r="S167" i="2"/>
  <c r="L183" i="2"/>
  <c r="S183" i="2"/>
  <c r="M199" i="2"/>
  <c r="T199" i="2"/>
  <c r="M215" i="2"/>
  <c r="T215" i="2"/>
  <c r="M231" i="2"/>
  <c r="T231" i="2"/>
  <c r="M247" i="2"/>
  <c r="T247" i="2"/>
  <c r="M263" i="2"/>
  <c r="T263" i="2"/>
  <c r="M279" i="2"/>
  <c r="T279" i="2"/>
  <c r="M295" i="2"/>
  <c r="T295" i="2"/>
  <c r="M311" i="2"/>
  <c r="T311" i="2"/>
  <c r="M327" i="2"/>
  <c r="T327" i="2"/>
  <c r="M343" i="2"/>
  <c r="T343" i="2"/>
  <c r="M359" i="2"/>
  <c r="T359" i="2"/>
  <c r="M375" i="2"/>
  <c r="T375" i="2"/>
  <c r="M391" i="2"/>
  <c r="T391" i="2"/>
  <c r="M407" i="2"/>
  <c r="T407" i="2"/>
  <c r="M423" i="2"/>
  <c r="T423" i="2"/>
  <c r="M439" i="2"/>
  <c r="T439" i="2"/>
  <c r="M455" i="2"/>
  <c r="T455" i="2"/>
  <c r="M471" i="2"/>
  <c r="T471" i="2"/>
  <c r="M487" i="2"/>
  <c r="T487" i="2"/>
  <c r="M503" i="2"/>
  <c r="T503" i="2"/>
  <c r="M519" i="2"/>
  <c r="T519" i="2"/>
  <c r="M535" i="2"/>
  <c r="T535" i="2"/>
  <c r="M551" i="2"/>
  <c r="T551" i="2"/>
  <c r="M567" i="2"/>
  <c r="T567" i="2"/>
  <c r="M583" i="2"/>
  <c r="T583" i="2"/>
  <c r="M599" i="2"/>
  <c r="T599" i="2"/>
  <c r="M615" i="2"/>
  <c r="T615" i="2"/>
  <c r="M631" i="2"/>
  <c r="T631" i="2"/>
  <c r="M647" i="2"/>
  <c r="T647" i="2"/>
  <c r="M663" i="2"/>
  <c r="T663" i="2"/>
  <c r="M679" i="2"/>
  <c r="T679" i="2"/>
  <c r="M695" i="2"/>
  <c r="T695" i="2"/>
  <c r="M711" i="2"/>
  <c r="T711" i="2"/>
  <c r="M727" i="2"/>
  <c r="T727" i="2"/>
  <c r="M743" i="2"/>
  <c r="T743" i="2"/>
  <c r="M759" i="2"/>
  <c r="T759" i="2"/>
  <c r="M775" i="2"/>
  <c r="T775" i="2"/>
  <c r="M791" i="2"/>
  <c r="T791" i="2"/>
  <c r="M807" i="2"/>
  <c r="T807" i="2"/>
  <c r="M823" i="2"/>
  <c r="T823" i="2"/>
  <c r="M839" i="2"/>
  <c r="T839" i="2"/>
  <c r="M855" i="2"/>
  <c r="T855" i="2"/>
  <c r="M871" i="2"/>
  <c r="T871" i="2"/>
  <c r="M887" i="2"/>
  <c r="T887" i="2"/>
  <c r="M903" i="2"/>
  <c r="T903" i="2"/>
  <c r="M919" i="2"/>
  <c r="T919" i="2"/>
  <c r="M935" i="2"/>
  <c r="T935" i="2"/>
  <c r="M951" i="2"/>
  <c r="T951" i="2"/>
  <c r="M967" i="2"/>
  <c r="T967" i="2"/>
  <c r="M983" i="2"/>
  <c r="T983" i="2"/>
  <c r="M999" i="2"/>
  <c r="T999" i="2"/>
  <c r="M1015" i="2"/>
  <c r="T1015" i="2"/>
  <c r="M1031" i="2"/>
  <c r="T1031" i="2"/>
  <c r="M1047" i="2"/>
  <c r="T1047" i="2"/>
  <c r="M1063" i="2"/>
  <c r="T1063" i="2"/>
  <c r="M1079" i="2"/>
  <c r="T1079" i="2"/>
  <c r="M1095" i="2"/>
  <c r="T1095" i="2"/>
  <c r="M1111" i="2"/>
  <c r="T1111" i="2"/>
  <c r="M1127" i="2"/>
  <c r="T1127" i="2"/>
  <c r="M1143" i="2"/>
  <c r="T1143" i="2"/>
  <c r="M1159" i="2"/>
  <c r="T1159" i="2"/>
  <c r="M1175" i="2"/>
  <c r="T1175" i="2"/>
  <c r="M1191" i="2"/>
  <c r="T1191" i="2"/>
  <c r="M1207" i="2"/>
  <c r="T1207" i="2"/>
  <c r="M1223" i="2"/>
  <c r="T1223" i="2"/>
  <c r="M1239" i="2"/>
  <c r="T1239" i="2"/>
  <c r="M1255" i="2"/>
  <c r="T1255" i="2"/>
  <c r="M1271" i="2"/>
  <c r="T1271" i="2"/>
  <c r="M1287" i="2"/>
  <c r="T1287" i="2"/>
  <c r="M1303" i="2"/>
  <c r="T1303" i="2"/>
  <c r="M1319" i="2"/>
  <c r="T1319" i="2"/>
  <c r="M1335" i="2"/>
  <c r="T1335" i="2"/>
  <c r="M1351" i="2"/>
  <c r="T1351" i="2"/>
  <c r="M1367" i="2"/>
  <c r="T1367" i="2"/>
  <c r="M1383" i="2"/>
  <c r="T1383" i="2"/>
  <c r="M1399" i="2"/>
  <c r="T1399" i="2"/>
  <c r="M1415" i="2"/>
  <c r="T1415" i="2"/>
  <c r="M1431" i="2"/>
  <c r="T1431" i="2"/>
  <c r="M1447" i="2"/>
  <c r="T1447" i="2"/>
  <c r="M1463" i="2"/>
  <c r="T1463" i="2"/>
  <c r="M1479" i="2"/>
  <c r="T1479" i="2"/>
  <c r="M1495" i="2"/>
  <c r="T1495" i="2"/>
  <c r="M1511" i="2"/>
  <c r="T1511" i="2"/>
  <c r="M1527" i="2"/>
  <c r="T1527" i="2"/>
  <c r="M1543" i="2"/>
  <c r="T1543" i="2"/>
  <c r="M1559" i="2"/>
  <c r="T1559" i="2"/>
  <c r="M1575" i="2"/>
  <c r="T1575" i="2"/>
  <c r="M1591" i="2"/>
  <c r="T1591" i="2"/>
  <c r="M1607" i="2"/>
  <c r="T1607" i="2"/>
  <c r="M1623" i="2"/>
  <c r="T1623" i="2"/>
  <c r="M1639" i="2"/>
  <c r="T1639" i="2"/>
  <c r="M1655" i="2"/>
  <c r="T1655" i="2"/>
  <c r="M1671" i="2"/>
  <c r="T1671" i="2"/>
  <c r="M1687" i="2"/>
  <c r="T1687" i="2"/>
  <c r="M1703" i="2"/>
  <c r="T1703" i="2"/>
  <c r="M1719" i="2"/>
  <c r="T1719" i="2"/>
  <c r="M1735" i="2"/>
  <c r="T1735" i="2"/>
  <c r="M1751" i="2"/>
  <c r="T1751" i="2"/>
  <c r="M1767" i="2"/>
  <c r="T1767" i="2"/>
  <c r="M1783" i="2"/>
  <c r="T1783" i="2"/>
  <c r="M1799" i="2"/>
  <c r="T1799" i="2"/>
  <c r="M1815" i="2"/>
  <c r="T1815" i="2"/>
  <c r="M1831" i="2"/>
  <c r="T1831" i="2"/>
  <c r="M1847" i="2"/>
  <c r="T1847" i="2"/>
  <c r="M1863" i="2"/>
  <c r="T1863" i="2"/>
  <c r="M1879" i="2"/>
  <c r="T1879" i="2"/>
  <c r="M1895" i="2"/>
  <c r="T1895" i="2"/>
  <c r="M1911" i="2"/>
  <c r="T1911" i="2"/>
  <c r="M1934" i="2"/>
  <c r="T1934" i="2"/>
  <c r="M1966" i="2"/>
  <c r="T1966" i="2"/>
  <c r="M1998" i="2"/>
  <c r="T1998" i="2"/>
  <c r="M2030" i="2"/>
  <c r="T2030" i="2"/>
  <c r="M2062" i="2"/>
  <c r="T2062" i="2"/>
  <c r="M2094" i="2"/>
  <c r="T2094" i="2"/>
  <c r="M2126" i="2"/>
  <c r="T2126" i="2"/>
  <c r="M2158" i="2"/>
  <c r="T2158" i="2"/>
  <c r="M2190" i="2"/>
  <c r="T2190" i="2"/>
  <c r="M2222" i="2"/>
  <c r="T2222" i="2"/>
  <c r="M2254" i="2"/>
  <c r="T2254" i="2"/>
  <c r="M2286" i="2"/>
  <c r="T2286" i="2"/>
  <c r="M2318" i="2"/>
  <c r="T2318" i="2"/>
  <c r="M2350" i="2"/>
  <c r="T2350" i="2"/>
  <c r="M2382" i="2"/>
  <c r="T2382" i="2"/>
  <c r="M2414" i="2"/>
  <c r="T2414" i="2"/>
  <c r="M2446" i="2"/>
  <c r="T2446" i="2"/>
  <c r="M2478" i="2"/>
  <c r="T2478" i="2"/>
  <c r="M2510" i="2"/>
  <c r="T2510" i="2"/>
  <c r="M2542" i="2"/>
  <c r="T2542" i="2"/>
  <c r="M2574" i="2"/>
  <c r="T2574" i="2"/>
  <c r="M2606" i="2"/>
  <c r="T2606" i="2"/>
  <c r="M2638" i="2"/>
  <c r="T2638" i="2"/>
  <c r="M2670" i="2"/>
  <c r="T2670" i="2"/>
  <c r="M2702" i="2"/>
  <c r="T2702" i="2"/>
  <c r="M2734" i="2"/>
  <c r="T2734" i="2"/>
  <c r="M2766" i="2"/>
  <c r="T2766" i="2"/>
  <c r="M2798" i="2"/>
  <c r="T2798" i="2"/>
  <c r="M2830" i="2"/>
  <c r="T2830" i="2"/>
  <c r="M2862" i="2"/>
  <c r="T2862" i="2"/>
  <c r="M2894" i="2"/>
  <c r="T2894" i="2"/>
  <c r="M2926" i="2"/>
  <c r="T2926" i="2"/>
  <c r="M2958" i="2"/>
  <c r="T2958" i="2"/>
  <c r="M2990" i="2"/>
  <c r="T2990" i="2"/>
  <c r="M3022" i="2"/>
  <c r="T3022" i="2"/>
  <c r="M3054" i="2"/>
  <c r="T3054" i="2"/>
  <c r="M3086" i="2"/>
  <c r="T3086" i="2"/>
  <c r="M3118" i="2"/>
  <c r="T3118" i="2"/>
  <c r="M3150" i="2"/>
  <c r="T3150" i="2"/>
  <c r="M3182" i="2"/>
  <c r="T3182" i="2"/>
  <c r="M3214" i="2"/>
  <c r="T3214" i="2"/>
  <c r="M3246" i="2"/>
  <c r="T3246" i="2"/>
  <c r="M3278" i="2"/>
  <c r="T3278" i="2"/>
  <c r="M3310" i="2"/>
  <c r="T3310" i="2"/>
  <c r="M3342" i="2"/>
  <c r="T3342" i="2"/>
  <c r="M3374" i="2"/>
  <c r="T3374" i="2"/>
  <c r="M3406" i="2"/>
  <c r="T3406" i="2"/>
  <c r="M3438" i="2"/>
  <c r="T3438" i="2"/>
  <c r="M3470" i="2"/>
  <c r="T3470" i="2"/>
  <c r="M3502" i="2"/>
  <c r="T3502" i="2"/>
  <c r="M3534" i="2"/>
  <c r="T3534" i="2"/>
  <c r="M3566" i="2"/>
  <c r="T3566" i="2"/>
  <c r="M3598" i="2"/>
  <c r="T3598" i="2"/>
  <c r="M3630" i="2"/>
  <c r="T3630" i="2"/>
  <c r="M3662" i="2"/>
  <c r="T3662" i="2"/>
  <c r="M3694" i="2"/>
  <c r="T3694" i="2"/>
  <c r="M3726" i="2"/>
  <c r="T3726" i="2"/>
  <c r="M4302" i="2"/>
  <c r="T4302" i="2"/>
  <c r="M4334" i="2"/>
  <c r="T4334" i="2"/>
  <c r="M4366" i="2"/>
  <c r="T4366" i="2"/>
  <c r="M4398" i="2"/>
  <c r="T4398" i="2"/>
  <c r="M4430" i="2"/>
  <c r="T4430" i="2"/>
  <c r="M4462" i="2"/>
  <c r="T4462" i="2"/>
  <c r="M4494" i="2"/>
  <c r="T4494" i="2"/>
  <c r="M4526" i="2"/>
  <c r="T4526" i="2"/>
  <c r="M4558" i="2"/>
  <c r="T4558" i="2"/>
  <c r="M4590" i="2"/>
  <c r="T4590" i="2"/>
  <c r="M4622" i="2"/>
  <c r="T4622" i="2"/>
  <c r="M4654" i="2"/>
  <c r="T4654" i="2"/>
  <c r="M4686" i="2"/>
  <c r="T4686" i="2"/>
  <c r="M4718" i="2"/>
  <c r="T4718" i="2"/>
  <c r="M4750" i="2"/>
  <c r="T4750" i="2"/>
  <c r="L1944" i="2"/>
  <c r="S1944" i="2"/>
  <c r="L1976" i="2"/>
  <c r="S1976" i="2"/>
  <c r="L2008" i="2"/>
  <c r="S2008" i="2"/>
  <c r="L2040" i="2"/>
  <c r="S2040" i="2"/>
  <c r="L2072" i="2"/>
  <c r="S2072" i="2"/>
  <c r="L2104" i="2"/>
  <c r="S2104" i="2"/>
  <c r="L2136" i="2"/>
  <c r="S2136" i="2"/>
  <c r="L2168" i="2"/>
  <c r="S2168" i="2"/>
  <c r="L2200" i="2"/>
  <c r="S2200" i="2"/>
  <c r="L2232" i="2"/>
  <c r="S2232" i="2"/>
  <c r="L2264" i="2"/>
  <c r="S2264" i="2"/>
  <c r="L2296" i="2"/>
  <c r="S2296" i="2"/>
  <c r="L2328" i="2"/>
  <c r="S2328" i="2"/>
  <c r="L2360" i="2"/>
  <c r="S2360" i="2"/>
  <c r="L2392" i="2"/>
  <c r="S2392" i="2"/>
  <c r="L2424" i="2"/>
  <c r="S2424" i="2"/>
  <c r="L2456" i="2"/>
  <c r="S2456" i="2"/>
  <c r="L2488" i="2"/>
  <c r="S2488" i="2"/>
  <c r="L2520" i="2"/>
  <c r="S2520" i="2"/>
  <c r="L2552" i="2"/>
  <c r="S2552" i="2"/>
  <c r="L2584" i="2"/>
  <c r="S2584" i="2"/>
  <c r="L2616" i="2"/>
  <c r="S2616" i="2"/>
  <c r="L2648" i="2"/>
  <c r="S2648" i="2"/>
  <c r="L2680" i="2"/>
  <c r="S2680" i="2"/>
  <c r="L2712" i="2"/>
  <c r="S2712" i="2"/>
  <c r="L2744" i="2"/>
  <c r="S2744" i="2"/>
  <c r="L2776" i="2"/>
  <c r="S2776" i="2"/>
  <c r="L2808" i="2"/>
  <c r="S2808" i="2"/>
  <c r="L2840" i="2"/>
  <c r="S2840" i="2"/>
  <c r="L2872" i="2"/>
  <c r="S2872" i="2"/>
  <c r="L2904" i="2"/>
  <c r="S2904" i="2"/>
  <c r="L2936" i="2"/>
  <c r="S2936" i="2"/>
  <c r="L2968" i="2"/>
  <c r="S2968" i="2"/>
  <c r="L3000" i="2"/>
  <c r="S3000" i="2"/>
  <c r="L3032" i="2"/>
  <c r="S3032" i="2"/>
  <c r="L3064" i="2"/>
  <c r="S3064" i="2"/>
  <c r="L3100" i="2"/>
  <c r="S3100" i="2"/>
  <c r="L3164" i="2"/>
  <c r="S3164" i="2"/>
  <c r="L3228" i="2"/>
  <c r="S3228" i="2"/>
  <c r="L3292" i="2"/>
  <c r="S3292" i="2"/>
  <c r="L3356" i="2"/>
  <c r="S3356" i="2"/>
  <c r="L3420" i="2"/>
  <c r="S3420" i="2"/>
  <c r="L3484" i="2"/>
  <c r="S3484" i="2"/>
  <c r="L3548" i="2"/>
  <c r="S3548" i="2"/>
  <c r="L3612" i="2"/>
  <c r="S3612" i="2"/>
  <c r="L3676" i="2"/>
  <c r="S3676" i="2"/>
  <c r="L3740" i="2"/>
  <c r="S3740" i="2"/>
  <c r="L3804" i="2"/>
  <c r="S3804" i="2"/>
  <c r="L3868" i="2"/>
  <c r="S3868" i="2"/>
  <c r="L3932" i="2"/>
  <c r="S3932" i="2"/>
  <c r="L3996" i="2"/>
  <c r="S3996" i="2"/>
  <c r="L4060" i="2"/>
  <c r="S4060" i="2"/>
  <c r="L4124" i="2"/>
  <c r="S4124" i="2"/>
  <c r="L4188" i="2"/>
  <c r="S4188" i="2"/>
  <c r="L4252" i="2"/>
  <c r="S4252" i="2"/>
  <c r="L4316" i="2"/>
  <c r="S4316" i="2"/>
  <c r="L4380" i="2"/>
  <c r="S4380" i="2"/>
  <c r="L4444" i="2"/>
  <c r="S4444" i="2"/>
  <c r="L4508" i="2"/>
  <c r="S4508" i="2"/>
  <c r="L4572" i="2"/>
  <c r="S4572" i="2"/>
  <c r="L4636" i="2"/>
  <c r="S4636" i="2"/>
  <c r="L4700" i="2"/>
  <c r="S4700" i="2"/>
  <c r="L4788" i="2"/>
  <c r="S4788" i="2"/>
  <c r="L4916" i="2"/>
  <c r="S4916" i="2"/>
  <c r="L5044" i="2"/>
  <c r="S5044" i="2"/>
  <c r="L5172" i="2"/>
  <c r="S5172" i="2"/>
  <c r="L5300" i="2"/>
  <c r="S5300" i="2"/>
  <c r="L5428" i="2"/>
  <c r="S5428" i="2"/>
  <c r="M5944" i="2"/>
  <c r="T5944" i="2"/>
  <c r="M6072" i="2"/>
  <c r="T6072" i="2"/>
  <c r="M6200" i="2"/>
  <c r="T6200" i="2"/>
  <c r="M6328" i="2"/>
  <c r="T6328" i="2"/>
  <c r="M6456" i="2"/>
  <c r="T6456" i="2"/>
  <c r="M6584" i="2"/>
  <c r="T6584" i="2"/>
  <c r="M6712" i="2"/>
  <c r="T6712" i="2"/>
  <c r="M6840" i="2"/>
  <c r="T6840" i="2"/>
  <c r="M6968" i="2"/>
  <c r="T6968" i="2"/>
  <c r="M7096" i="2"/>
  <c r="T7096" i="2"/>
  <c r="L5489" i="2"/>
  <c r="S5489" i="2"/>
  <c r="L5617" i="2"/>
  <c r="S5617" i="2"/>
  <c r="L5745" i="2"/>
  <c r="S5745" i="2"/>
  <c r="M7252" i="2"/>
  <c r="T7252" i="2"/>
  <c r="M7381" i="2"/>
  <c r="T7381" i="2"/>
  <c r="L5941" i="2"/>
  <c r="S5941" i="2"/>
  <c r="L6069" i="2"/>
  <c r="S6069" i="2"/>
  <c r="L6197" i="2"/>
  <c r="S6197" i="2"/>
  <c r="L6325" i="2"/>
  <c r="S6325" i="2"/>
  <c r="L6453" i="2"/>
  <c r="S6453" i="2"/>
  <c r="L6581" i="2"/>
  <c r="S6581" i="2"/>
  <c r="L6709" i="2"/>
  <c r="S6709" i="2"/>
  <c r="L6837" i="2"/>
  <c r="S6837" i="2"/>
  <c r="L6965" i="2"/>
  <c r="S6965" i="2"/>
  <c r="L7093" i="2"/>
  <c r="S7093" i="2"/>
  <c r="L7221" i="2"/>
  <c r="S7221" i="2"/>
  <c r="M7336" i="2"/>
  <c r="T7336" i="2"/>
  <c r="L7362" i="2"/>
  <c r="S7362" i="2"/>
  <c r="L7490" i="2"/>
  <c r="S7490" i="2"/>
  <c r="L7618" i="2"/>
  <c r="S7618" i="2"/>
  <c r="L7746" i="2"/>
  <c r="S7746" i="2"/>
  <c r="L7874" i="2"/>
  <c r="S7874" i="2"/>
  <c r="L8002" i="2"/>
  <c r="S8002" i="2"/>
  <c r="L8130" i="2"/>
  <c r="S8130" i="2"/>
  <c r="M7437" i="2"/>
  <c r="T7437" i="2"/>
  <c r="M7501" i="2"/>
  <c r="T7501" i="2"/>
  <c r="M7565" i="2"/>
  <c r="T7565" i="2"/>
  <c r="M7629" i="2"/>
  <c r="T7629" i="2"/>
  <c r="L8241" i="2"/>
  <c r="S8241" i="2"/>
  <c r="L8497" i="2"/>
  <c r="S8497" i="2"/>
  <c r="L8753" i="2"/>
  <c r="S8753" i="2"/>
  <c r="M9012" i="2"/>
  <c r="T9012" i="2"/>
  <c r="L9258" i="2"/>
  <c r="S9258" i="2"/>
  <c r="M9207" i="2"/>
  <c r="T9207" i="2"/>
  <c r="M9469" i="2"/>
  <c r="T9469" i="2"/>
  <c r="L9550" i="2"/>
  <c r="S9550" i="2"/>
  <c r="M10205" i="2"/>
  <c r="T10205" i="2"/>
  <c r="M5723" i="2"/>
  <c r="T5723" i="2"/>
  <c r="M5755" i="2"/>
  <c r="T5755" i="2"/>
  <c r="M5787" i="2"/>
  <c r="T5787" i="2"/>
  <c r="M5819" i="2"/>
  <c r="T5819" i="2"/>
  <c r="M5879" i="2"/>
  <c r="T5879" i="2"/>
  <c r="M5943" i="2"/>
  <c r="T5943" i="2"/>
  <c r="M6007" i="2"/>
  <c r="T6007" i="2"/>
  <c r="M6071" i="2"/>
  <c r="T6071" i="2"/>
  <c r="M6135" i="2"/>
  <c r="T6135" i="2"/>
  <c r="M6199" i="2"/>
  <c r="T6199" i="2"/>
  <c r="M6263" i="2"/>
  <c r="T6263" i="2"/>
  <c r="M6327" i="2"/>
  <c r="T6327" i="2"/>
  <c r="M6391" i="2"/>
  <c r="T6391" i="2"/>
  <c r="M6455" i="2"/>
  <c r="T6455" i="2"/>
  <c r="M6519" i="2"/>
  <c r="T6519" i="2"/>
  <c r="M6583" i="2"/>
  <c r="T6583" i="2"/>
  <c r="M6647" i="2"/>
  <c r="T6647" i="2"/>
  <c r="M6711" i="2"/>
  <c r="T6711" i="2"/>
  <c r="M6775" i="2"/>
  <c r="T6775" i="2"/>
  <c r="M6839" i="2"/>
  <c r="T6839" i="2"/>
  <c r="M6903" i="2"/>
  <c r="T6903" i="2"/>
  <c r="M6967" i="2"/>
  <c r="T6967" i="2"/>
  <c r="M7031" i="2"/>
  <c r="T7031" i="2"/>
  <c r="M7095" i="2"/>
  <c r="T7095" i="2"/>
  <c r="M7159" i="2"/>
  <c r="T7159" i="2"/>
  <c r="M7223" i="2"/>
  <c r="T7223" i="2"/>
  <c r="M7287" i="2"/>
  <c r="T7287" i="2"/>
  <c r="L5478" i="2"/>
  <c r="S5478" i="2"/>
  <c r="L5542" i="2"/>
  <c r="S5542" i="2"/>
  <c r="L5606" i="2"/>
  <c r="S5606" i="2"/>
  <c r="L5670" i="2"/>
  <c r="S5670" i="2"/>
  <c r="L5734" i="2"/>
  <c r="S5734" i="2"/>
  <c r="L5798" i="2"/>
  <c r="S5798" i="2"/>
  <c r="L5866" i="2"/>
  <c r="S5866" i="2"/>
  <c r="L5930" i="2"/>
  <c r="S5930" i="2"/>
  <c r="L5994" i="2"/>
  <c r="S5994" i="2"/>
  <c r="L6058" i="2"/>
  <c r="S6058" i="2"/>
  <c r="L6122" i="2"/>
  <c r="S6122" i="2"/>
  <c r="L6186" i="2"/>
  <c r="S6186" i="2"/>
  <c r="L6250" i="2"/>
  <c r="S6250" i="2"/>
  <c r="L6314" i="2"/>
  <c r="S6314" i="2"/>
  <c r="L6378" i="2"/>
  <c r="S6378" i="2"/>
  <c r="L6442" i="2"/>
  <c r="S6442" i="2"/>
  <c r="L6506" i="2"/>
  <c r="S6506" i="2"/>
  <c r="L6570" i="2"/>
  <c r="S6570" i="2"/>
  <c r="L6634" i="2"/>
  <c r="S6634" i="2"/>
  <c r="L6698" i="2"/>
  <c r="S6698" i="2"/>
  <c r="L6762" i="2"/>
  <c r="S6762" i="2"/>
  <c r="L6826" i="2"/>
  <c r="S6826" i="2"/>
  <c r="L6890" i="2"/>
  <c r="S6890" i="2"/>
  <c r="L6954" i="2"/>
  <c r="S6954" i="2"/>
  <c r="L7018" i="2"/>
  <c r="S7018" i="2"/>
  <c r="L7082" i="2"/>
  <c r="S7082" i="2"/>
  <c r="L7146" i="2"/>
  <c r="S7146" i="2"/>
  <c r="L7234" i="2"/>
  <c r="S7234" i="2"/>
  <c r="L7375" i="2"/>
  <c r="S7375" i="2"/>
  <c r="L7503" i="2"/>
  <c r="S7503" i="2"/>
  <c r="L7631" i="2"/>
  <c r="S7631" i="2"/>
  <c r="L7759" i="2"/>
  <c r="S7759" i="2"/>
  <c r="L7887" i="2"/>
  <c r="S7887" i="2"/>
  <c r="L8015" i="2"/>
  <c r="S8015" i="2"/>
  <c r="L8143" i="2"/>
  <c r="S8143" i="2"/>
  <c r="L8267" i="2"/>
  <c r="S8267" i="2"/>
  <c r="L8523" i="2"/>
  <c r="S8523" i="2"/>
  <c r="L8779" i="2"/>
  <c r="S8779" i="2"/>
  <c r="M9026" i="2"/>
  <c r="T9026" i="2"/>
  <c r="L9220" i="2"/>
  <c r="S9220" i="2"/>
  <c r="M9442" i="2"/>
  <c r="T9442" i="2"/>
  <c r="M9285" i="2"/>
  <c r="T9285" i="2"/>
  <c r="M9547" i="2"/>
  <c r="T9547" i="2"/>
  <c r="L9602" i="2"/>
  <c r="S9602" i="2"/>
  <c r="M9816" i="2"/>
  <c r="T9816" i="2"/>
  <c r="M7697" i="2"/>
  <c r="T7697" i="2"/>
  <c r="M7761" i="2"/>
  <c r="T7761" i="2"/>
  <c r="M7825" i="2"/>
  <c r="T7825" i="2"/>
  <c r="M7889" i="2"/>
  <c r="T7889" i="2"/>
  <c r="M7953" i="2"/>
  <c r="T7953" i="2"/>
  <c r="M8017" i="2"/>
  <c r="T8017" i="2"/>
  <c r="M8081" i="2"/>
  <c r="T8081" i="2"/>
  <c r="M8145" i="2"/>
  <c r="T8145" i="2"/>
  <c r="M8209" i="2"/>
  <c r="T8209" i="2"/>
  <c r="L8338" i="2"/>
  <c r="S8338" i="2"/>
  <c r="L8466" i="2"/>
  <c r="S8466" i="2"/>
  <c r="L8594" i="2"/>
  <c r="S8594" i="2"/>
  <c r="L8722" i="2"/>
  <c r="S8722" i="2"/>
  <c r="L8850" i="2"/>
  <c r="S8850" i="2"/>
  <c r="L8978" i="2"/>
  <c r="S8978" i="2"/>
  <c r="M8278" i="2"/>
  <c r="T8278" i="2"/>
  <c r="M8342" i="2"/>
  <c r="T8342" i="2"/>
  <c r="M8406" i="2"/>
  <c r="T8406" i="2"/>
  <c r="M8470" i="2"/>
  <c r="T8470" i="2"/>
  <c r="M8534" i="2"/>
  <c r="T8534" i="2"/>
  <c r="M8598" i="2"/>
  <c r="T8598" i="2"/>
  <c r="M8662" i="2"/>
  <c r="T8662" i="2"/>
  <c r="M8768" i="2"/>
  <c r="T8768" i="2"/>
  <c r="M8896" i="2"/>
  <c r="T8896" i="2"/>
  <c r="L9031" i="2"/>
  <c r="S9031" i="2"/>
  <c r="L9287" i="2"/>
  <c r="S9287" i="2"/>
  <c r="M9102" i="2"/>
  <c r="T9102" i="2"/>
  <c r="M9358" i="2"/>
  <c r="T9358" i="2"/>
  <c r="M9620" i="2"/>
  <c r="T9620" i="2"/>
  <c r="L9782" i="2"/>
  <c r="S9782" i="2"/>
  <c r="M9834" i="2"/>
  <c r="T9834" i="2"/>
  <c r="L9394" i="2"/>
  <c r="S9394" i="2"/>
  <c r="L9597" i="2"/>
  <c r="S9597" i="2"/>
  <c r="M9841" i="2"/>
  <c r="T9841" i="2"/>
  <c r="L10312" i="2"/>
  <c r="S10312" i="2"/>
  <c r="L9969" i="2"/>
  <c r="S9969" i="2"/>
  <c r="L13" i="2"/>
  <c r="S13" i="2"/>
  <c r="T37" i="2"/>
  <c r="M37" i="2"/>
  <c r="T53" i="2"/>
  <c r="M53" i="2"/>
  <c r="T69" i="2"/>
  <c r="M69" i="2"/>
  <c r="T85" i="2"/>
  <c r="M85" i="2"/>
  <c r="T101" i="2"/>
  <c r="M101" i="2"/>
  <c r="T117" i="2"/>
  <c r="M117" i="2"/>
  <c r="T133" i="2"/>
  <c r="M133" i="2"/>
  <c r="T149" i="2"/>
  <c r="M149" i="2"/>
  <c r="T165" i="2"/>
  <c r="M165" i="2"/>
  <c r="T181" i="2"/>
  <c r="M181" i="2"/>
  <c r="S7" i="2"/>
  <c r="L7" i="2"/>
  <c r="L198" i="2"/>
  <c r="S198" i="2"/>
  <c r="L221" i="2"/>
  <c r="S221" i="2"/>
  <c r="L237" i="2"/>
  <c r="S237" i="2"/>
  <c r="L253" i="2"/>
  <c r="S253" i="2"/>
  <c r="L269" i="2"/>
  <c r="S269" i="2"/>
  <c r="L285" i="2"/>
  <c r="S285" i="2"/>
  <c r="L301" i="2"/>
  <c r="S301" i="2"/>
  <c r="L317" i="2"/>
  <c r="S317" i="2"/>
  <c r="L333" i="2"/>
  <c r="S333" i="2"/>
  <c r="L349" i="2"/>
  <c r="S349" i="2"/>
  <c r="L365" i="2"/>
  <c r="S365" i="2"/>
  <c r="L381" i="2"/>
  <c r="S381" i="2"/>
  <c r="L397" i="2"/>
  <c r="S397" i="2"/>
  <c r="L413" i="2"/>
  <c r="S413" i="2"/>
  <c r="L429" i="2"/>
  <c r="S429" i="2"/>
  <c r="L445" i="2"/>
  <c r="S445" i="2"/>
  <c r="L461" i="2"/>
  <c r="S461" i="2"/>
  <c r="L477" i="2"/>
  <c r="S477" i="2"/>
  <c r="L493" i="2"/>
  <c r="S493" i="2"/>
  <c r="L509" i="2"/>
  <c r="S509" i="2"/>
  <c r="L525" i="2"/>
  <c r="S525" i="2"/>
  <c r="L541" i="2"/>
  <c r="S541" i="2"/>
  <c r="L557" i="2"/>
  <c r="S557" i="2"/>
  <c r="L573" i="2"/>
  <c r="S573" i="2"/>
  <c r="L589" i="2"/>
  <c r="S589" i="2"/>
  <c r="L605" i="2"/>
  <c r="S605" i="2"/>
  <c r="L621" i="2"/>
  <c r="S621" i="2"/>
  <c r="L637" i="2"/>
  <c r="S637" i="2"/>
  <c r="L653" i="2"/>
  <c r="S653" i="2"/>
  <c r="L669" i="2"/>
  <c r="S669" i="2"/>
  <c r="L685" i="2"/>
  <c r="S685" i="2"/>
  <c r="L701" i="2"/>
  <c r="S701" i="2"/>
  <c r="L717" i="2"/>
  <c r="S717" i="2"/>
  <c r="L733" i="2"/>
  <c r="S733" i="2"/>
  <c r="L749" i="2"/>
  <c r="S749" i="2"/>
  <c r="L765" i="2"/>
  <c r="S765" i="2"/>
  <c r="L781" i="2"/>
  <c r="S781" i="2"/>
  <c r="L797" i="2"/>
  <c r="S797" i="2"/>
  <c r="L813" i="2"/>
  <c r="S813" i="2"/>
  <c r="L829" i="2"/>
  <c r="S829" i="2"/>
  <c r="L845" i="2"/>
  <c r="S845" i="2"/>
  <c r="L861" i="2"/>
  <c r="S861" i="2"/>
  <c r="L877" i="2"/>
  <c r="S877" i="2"/>
  <c r="L893" i="2"/>
  <c r="S893" i="2"/>
  <c r="L909" i="2"/>
  <c r="S909" i="2"/>
  <c r="L925" i="2"/>
  <c r="S925" i="2"/>
  <c r="L941" i="2"/>
  <c r="S941" i="2"/>
  <c r="L957" i="2"/>
  <c r="S957" i="2"/>
  <c r="L973" i="2"/>
  <c r="S973" i="2"/>
  <c r="L989" i="2"/>
  <c r="S989" i="2"/>
  <c r="L1005" i="2"/>
  <c r="S1005" i="2"/>
  <c r="L1021" i="2"/>
  <c r="S1021" i="2"/>
  <c r="L1037" i="2"/>
  <c r="S1037" i="2"/>
  <c r="L1053" i="2"/>
  <c r="S1053" i="2"/>
  <c r="L1080" i="2"/>
  <c r="S1080" i="2"/>
  <c r="L1112" i="2"/>
  <c r="S1112" i="2"/>
  <c r="L1144" i="2"/>
  <c r="S1144" i="2"/>
  <c r="L1176" i="2"/>
  <c r="S1176" i="2"/>
  <c r="L1208" i="2"/>
  <c r="S1208" i="2"/>
  <c r="L1240" i="2"/>
  <c r="S1240" i="2"/>
  <c r="L1272" i="2"/>
  <c r="S1272" i="2"/>
  <c r="L1304" i="2"/>
  <c r="S1304" i="2"/>
  <c r="L1336" i="2"/>
  <c r="S1336" i="2"/>
  <c r="L1368" i="2"/>
  <c r="S1368" i="2"/>
  <c r="L1400" i="2"/>
  <c r="S1400" i="2"/>
  <c r="L1432" i="2"/>
  <c r="S1432" i="2"/>
  <c r="L1464" i="2"/>
  <c r="S1464" i="2"/>
  <c r="L1496" i="2"/>
  <c r="S1496" i="2"/>
  <c r="L1528" i="2"/>
  <c r="S1528" i="2"/>
  <c r="L1560" i="2"/>
  <c r="S1560" i="2"/>
  <c r="L1592" i="2"/>
  <c r="S1592" i="2"/>
  <c r="L1624" i="2"/>
  <c r="S1624" i="2"/>
  <c r="L1656" i="2"/>
  <c r="S1656" i="2"/>
  <c r="L1688" i="2"/>
  <c r="S1688" i="2"/>
  <c r="L1720" i="2"/>
  <c r="S1720" i="2"/>
  <c r="L1752" i="2"/>
  <c r="S1752" i="2"/>
  <c r="L1784" i="2"/>
  <c r="S1784" i="2"/>
  <c r="L1816" i="2"/>
  <c r="S1816" i="2"/>
  <c r="L1848" i="2"/>
  <c r="S1848" i="2"/>
  <c r="L1880" i="2"/>
  <c r="S1880" i="2"/>
  <c r="L1912" i="2"/>
  <c r="S1912" i="2"/>
  <c r="M27" i="2"/>
  <c r="T27" i="2"/>
  <c r="L45" i="2"/>
  <c r="S45" i="2"/>
  <c r="L61" i="2"/>
  <c r="S61" i="2"/>
  <c r="L77" i="2"/>
  <c r="S77" i="2"/>
  <c r="L93" i="2"/>
  <c r="S93" i="2"/>
  <c r="Y93" i="2"/>
  <c r="T1983" i="2"/>
  <c r="M1983" i="2"/>
  <c r="T2047" i="2"/>
  <c r="M2047" i="2"/>
  <c r="T2111" i="2"/>
  <c r="M2111" i="2"/>
  <c r="T2175" i="2"/>
  <c r="M2175" i="2"/>
  <c r="T2239" i="2"/>
  <c r="M2239" i="2"/>
  <c r="T2303" i="2"/>
  <c r="M2303" i="2"/>
  <c r="T2367" i="2"/>
  <c r="M2367" i="2"/>
  <c r="T2431" i="2"/>
  <c r="M2431" i="2"/>
  <c r="T2495" i="2"/>
  <c r="M2495" i="2"/>
  <c r="T2559" i="2"/>
  <c r="M2559" i="2"/>
  <c r="T2623" i="2"/>
  <c r="M2623" i="2"/>
  <c r="T2687" i="2"/>
  <c r="M2687" i="2"/>
  <c r="T2751" i="2"/>
  <c r="M2751" i="2"/>
  <c r="T2815" i="2"/>
  <c r="M2815" i="2"/>
  <c r="T2879" i="2"/>
  <c r="M2879" i="2"/>
  <c r="T2943" i="2"/>
  <c r="M2943" i="2"/>
  <c r="T3007" i="2"/>
  <c r="M3007" i="2"/>
  <c r="T3071" i="2"/>
  <c r="M3071" i="2"/>
  <c r="T3135" i="2"/>
  <c r="M3135" i="2"/>
  <c r="T3199" i="2"/>
  <c r="M3199" i="2"/>
  <c r="T3263" i="2"/>
  <c r="M3263" i="2"/>
  <c r="T3327" i="2"/>
  <c r="M3327" i="2"/>
  <c r="T3391" i="2"/>
  <c r="M3391" i="2"/>
  <c r="T3455" i="2"/>
  <c r="M3455" i="2"/>
  <c r="T3519" i="2"/>
  <c r="M3519" i="2"/>
  <c r="T3583" i="2"/>
  <c r="M3583" i="2"/>
  <c r="T3647" i="2"/>
  <c r="M3647" i="2"/>
  <c r="T3711" i="2"/>
  <c r="M3711" i="2"/>
  <c r="T3775" i="2"/>
  <c r="M3775" i="2"/>
  <c r="T3839" i="2"/>
  <c r="M3839" i="2"/>
  <c r="T3903" i="2"/>
  <c r="M3903" i="2"/>
  <c r="T3967" i="2"/>
  <c r="M3967" i="2"/>
  <c r="T4031" i="2"/>
  <c r="M4031" i="2"/>
  <c r="T4095" i="2"/>
  <c r="M4095" i="2"/>
  <c r="T4159" i="2"/>
  <c r="M4159" i="2"/>
  <c r="T4223" i="2"/>
  <c r="M4223" i="2"/>
  <c r="T4287" i="2"/>
  <c r="M4287" i="2"/>
  <c r="T4351" i="2"/>
  <c r="M4351" i="2"/>
  <c r="T4415" i="2"/>
  <c r="M4415" i="2"/>
  <c r="T4479" i="2"/>
  <c r="M4479" i="2"/>
  <c r="T4543" i="2"/>
  <c r="M4543" i="2"/>
  <c r="T4607" i="2"/>
  <c r="M4607" i="2"/>
  <c r="T4671" i="2"/>
  <c r="M4671" i="2"/>
  <c r="T4735" i="2"/>
  <c r="M4735" i="2"/>
  <c r="S1955" i="2"/>
  <c r="L1955" i="2"/>
  <c r="S2019" i="2"/>
  <c r="L2019" i="2"/>
  <c r="S2083" i="2"/>
  <c r="L2083" i="2"/>
  <c r="S2147" i="2"/>
  <c r="L2147" i="2"/>
  <c r="S2211" i="2"/>
  <c r="L2211" i="2"/>
  <c r="S2275" i="2"/>
  <c r="L2275" i="2"/>
  <c r="S2339" i="2"/>
  <c r="L2339" i="2"/>
  <c r="S2403" i="2"/>
  <c r="L2403" i="2"/>
  <c r="S2467" i="2"/>
  <c r="L2467" i="2"/>
  <c r="S2531" i="2"/>
  <c r="L2531" i="2"/>
  <c r="S2595" i="2"/>
  <c r="L2595" i="2"/>
  <c r="S2659" i="2"/>
  <c r="L2659" i="2"/>
  <c r="S2723" i="2"/>
  <c r="L2723" i="2"/>
  <c r="S2787" i="2"/>
  <c r="L2787" i="2"/>
  <c r="S2851" i="2"/>
  <c r="L2851" i="2"/>
  <c r="S2915" i="2"/>
  <c r="L2915" i="2"/>
  <c r="S2979" i="2"/>
  <c r="L2979" i="2"/>
  <c r="S3043" i="2"/>
  <c r="L3043" i="2"/>
  <c r="S3107" i="2"/>
  <c r="L3107" i="2"/>
  <c r="S3171" i="2"/>
  <c r="L3171" i="2"/>
  <c r="S3235" i="2"/>
  <c r="L3235" i="2"/>
  <c r="S3299" i="2"/>
  <c r="L3299" i="2"/>
  <c r="S3363" i="2"/>
  <c r="L3363" i="2"/>
  <c r="S3427" i="2"/>
  <c r="L3427" i="2"/>
  <c r="S3491" i="2"/>
  <c r="L3491" i="2"/>
  <c r="S3555" i="2"/>
  <c r="L3555" i="2"/>
  <c r="S3619" i="2"/>
  <c r="L3619" i="2"/>
  <c r="S3683" i="2"/>
  <c r="L3683" i="2"/>
  <c r="S3747" i="2"/>
  <c r="L3747" i="2"/>
  <c r="S3811" i="2"/>
  <c r="L3811" i="2"/>
  <c r="S3875" i="2"/>
  <c r="L3875" i="2"/>
  <c r="S3939" i="2"/>
  <c r="L3939" i="2"/>
  <c r="S4003" i="2"/>
  <c r="L4003" i="2"/>
  <c r="S4067" i="2"/>
  <c r="L4067" i="2"/>
  <c r="S4131" i="2"/>
  <c r="L4131" i="2"/>
  <c r="S4195" i="2"/>
  <c r="L4195" i="2"/>
  <c r="S4259" i="2"/>
  <c r="L4259" i="2"/>
  <c r="S4323" i="2"/>
  <c r="L4323" i="2"/>
  <c r="S4387" i="2"/>
  <c r="L4387" i="2"/>
  <c r="S4451" i="2"/>
  <c r="L4451" i="2"/>
  <c r="S4515" i="2"/>
  <c r="L4515" i="2"/>
  <c r="S4579" i="2"/>
  <c r="L4579" i="2"/>
  <c r="S4643" i="2"/>
  <c r="L4643" i="2"/>
  <c r="S4707" i="2"/>
  <c r="L4707" i="2"/>
  <c r="S4770" i="2"/>
  <c r="L4770" i="2"/>
  <c r="S4898" i="2"/>
  <c r="L4898" i="2"/>
  <c r="S5026" i="2"/>
  <c r="L5026" i="2"/>
  <c r="S5154" i="2"/>
  <c r="L5154" i="2"/>
  <c r="S5282" i="2"/>
  <c r="L5282" i="2"/>
  <c r="S5410" i="2"/>
  <c r="L5410" i="2"/>
  <c r="T4781" i="2"/>
  <c r="M4781" i="2"/>
  <c r="T4813" i="2"/>
  <c r="M4813" i="2"/>
  <c r="T4845" i="2"/>
  <c r="M4845" i="2"/>
  <c r="T4877" i="2"/>
  <c r="M4877" i="2"/>
  <c r="T4909" i="2"/>
  <c r="M4909" i="2"/>
  <c r="T4941" i="2"/>
  <c r="M4941" i="2"/>
  <c r="T4973" i="2"/>
  <c r="M4973" i="2"/>
  <c r="T5005" i="2"/>
  <c r="M5005" i="2"/>
  <c r="T5037" i="2"/>
  <c r="M5037" i="2"/>
  <c r="T5069" i="2"/>
  <c r="M5069" i="2"/>
  <c r="T5101" i="2"/>
  <c r="M5101" i="2"/>
  <c r="T5133" i="2"/>
  <c r="M5133" i="2"/>
  <c r="T5165" i="2"/>
  <c r="M5165" i="2"/>
  <c r="T5197" i="2"/>
  <c r="M5197" i="2"/>
  <c r="T5229" i="2"/>
  <c r="M5229" i="2"/>
  <c r="T5261" i="2"/>
  <c r="M5261" i="2"/>
  <c r="T5293" i="2"/>
  <c r="M5293" i="2"/>
  <c r="T5325" i="2"/>
  <c r="M5325" i="2"/>
  <c r="T5357" i="2"/>
  <c r="M5357" i="2"/>
  <c r="T5389" i="2"/>
  <c r="M5389" i="2"/>
  <c r="T5421" i="2"/>
  <c r="M5421" i="2"/>
  <c r="T5453" i="2"/>
  <c r="M5453" i="2"/>
  <c r="T5485" i="2"/>
  <c r="M5485" i="2"/>
  <c r="T5517" i="2"/>
  <c r="M5517" i="2"/>
  <c r="T5549" i="2"/>
  <c r="M5549" i="2"/>
  <c r="T5581" i="2"/>
  <c r="M5581" i="2"/>
  <c r="T5613" i="2"/>
  <c r="M5613" i="2"/>
  <c r="T5645" i="2"/>
  <c r="M5645" i="2"/>
  <c r="T5677" i="2"/>
  <c r="M5677" i="2"/>
  <c r="T5826" i="2"/>
  <c r="M5826" i="2"/>
  <c r="T5954" i="2"/>
  <c r="M5954" i="2"/>
  <c r="T6082" i="2"/>
  <c r="M6082" i="2"/>
  <c r="T6210" i="2"/>
  <c r="M6210" i="2"/>
  <c r="T6338" i="2"/>
  <c r="M6338" i="2"/>
  <c r="T6466" i="2"/>
  <c r="M6466" i="2"/>
  <c r="T6594" i="2"/>
  <c r="M6594" i="2"/>
  <c r="T6722" i="2"/>
  <c r="M6722" i="2"/>
  <c r="T6850" i="2"/>
  <c r="M6850" i="2"/>
  <c r="T6978" i="2"/>
  <c r="M6978" i="2"/>
  <c r="T7106" i="2"/>
  <c r="M7106" i="2"/>
  <c r="S5503" i="2"/>
  <c r="L5503" i="2"/>
  <c r="S5631" i="2"/>
  <c r="L5631" i="2"/>
  <c r="S5759" i="2"/>
  <c r="L5759" i="2"/>
  <c r="T7230" i="2"/>
  <c r="M7230" i="2"/>
  <c r="T7359" i="2"/>
  <c r="M7359" i="2"/>
  <c r="S5891" i="2"/>
  <c r="L5891" i="2"/>
  <c r="S6019" i="2"/>
  <c r="L6019" i="2"/>
  <c r="S6147" i="2"/>
  <c r="L6147" i="2"/>
  <c r="S6275" i="2"/>
  <c r="L6275" i="2"/>
  <c r="S6403" i="2"/>
  <c r="L6403" i="2"/>
  <c r="S6531" i="2"/>
  <c r="L6531" i="2"/>
  <c r="S6659" i="2"/>
  <c r="L6659" i="2"/>
  <c r="S6787" i="2"/>
  <c r="L6787" i="2"/>
  <c r="S6915" i="2"/>
  <c r="L6915" i="2"/>
  <c r="S7043" i="2"/>
  <c r="L7043" i="2"/>
  <c r="S7171" i="2"/>
  <c r="L7171" i="2"/>
  <c r="S7299" i="2"/>
  <c r="L7299" i="2"/>
  <c r="S7344" i="2"/>
  <c r="L7344" i="2"/>
  <c r="S7472" i="2"/>
  <c r="L7472" i="2"/>
  <c r="S7600" i="2"/>
  <c r="L7600" i="2"/>
  <c r="S7728" i="2"/>
  <c r="L7728" i="2"/>
  <c r="S7856" i="2"/>
  <c r="L7856" i="2"/>
  <c r="S7984" i="2"/>
  <c r="L7984" i="2"/>
  <c r="S8112" i="2"/>
  <c r="L8112" i="2"/>
  <c r="S8235" i="2"/>
  <c r="L8235" i="2"/>
  <c r="T7474" i="2"/>
  <c r="M7474" i="2"/>
  <c r="T7538" i="2"/>
  <c r="M7538" i="2"/>
  <c r="T7602" i="2"/>
  <c r="M7602" i="2"/>
  <c r="T7666" i="2"/>
  <c r="M7666" i="2"/>
  <c r="S8397" i="2"/>
  <c r="L8397" i="2"/>
  <c r="S8653" i="2"/>
  <c r="L8653" i="2"/>
  <c r="S8909" i="2"/>
  <c r="L8909" i="2"/>
  <c r="S9094" i="2"/>
  <c r="L9094" i="2"/>
  <c r="S9350" i="2"/>
  <c r="L9350" i="2"/>
  <c r="T9163" i="2"/>
  <c r="M9163" i="2"/>
  <c r="T9419" i="2"/>
  <c r="M9419" i="2"/>
  <c r="T9723" i="2"/>
  <c r="M9723" i="2"/>
  <c r="S9697" i="2"/>
  <c r="L9697" i="2"/>
  <c r="T10285" i="2"/>
  <c r="M10285" i="2"/>
  <c r="M36" i="2"/>
  <c r="T36" i="2"/>
  <c r="M68" i="2"/>
  <c r="T68" i="2"/>
  <c r="L193" i="2"/>
  <c r="S193" i="2"/>
  <c r="L100" i="2"/>
  <c r="S100" i="2"/>
  <c r="S132" i="2"/>
  <c r="L132" i="2"/>
  <c r="S164" i="2"/>
  <c r="L164" i="2"/>
  <c r="S208" i="2"/>
  <c r="L208" i="2"/>
  <c r="S242" i="2"/>
  <c r="L242" i="2"/>
  <c r="S274" i="2"/>
  <c r="L274" i="2"/>
  <c r="S306" i="2"/>
  <c r="L306" i="2"/>
  <c r="S338" i="2"/>
  <c r="L338" i="2"/>
  <c r="S370" i="2"/>
  <c r="L370" i="2"/>
  <c r="S402" i="2"/>
  <c r="L402" i="2"/>
  <c r="S434" i="2"/>
  <c r="L434" i="2"/>
  <c r="S466" i="2"/>
  <c r="L466" i="2"/>
  <c r="S498" i="2"/>
  <c r="L498" i="2"/>
  <c r="S530" i="2"/>
  <c r="L530" i="2"/>
  <c r="S562" i="2"/>
  <c r="L562" i="2"/>
  <c r="S594" i="2"/>
  <c r="L594" i="2"/>
  <c r="S626" i="2"/>
  <c r="L626" i="2"/>
  <c r="S658" i="2"/>
  <c r="L658" i="2"/>
  <c r="S690" i="2"/>
  <c r="L690" i="2"/>
  <c r="S722" i="2"/>
  <c r="L722" i="2"/>
  <c r="S754" i="2"/>
  <c r="L754" i="2"/>
  <c r="S786" i="2"/>
  <c r="L786" i="2"/>
  <c r="S818" i="2"/>
  <c r="L818" i="2"/>
  <c r="S850" i="2"/>
  <c r="L850" i="2"/>
  <c r="S882" i="2"/>
  <c r="L882" i="2"/>
  <c r="S914" i="2"/>
  <c r="L914" i="2"/>
  <c r="S946" i="2"/>
  <c r="L946" i="2"/>
  <c r="S978" i="2"/>
  <c r="L978" i="2"/>
  <c r="S1010" i="2"/>
  <c r="L1010" i="2"/>
  <c r="S1042" i="2"/>
  <c r="L1042" i="2"/>
  <c r="S1090" i="2"/>
  <c r="L1090" i="2"/>
  <c r="S1154" i="2"/>
  <c r="L1154" i="2"/>
  <c r="S1218" i="2"/>
  <c r="L1218" i="2"/>
  <c r="S1282" i="2"/>
  <c r="L1282" i="2"/>
  <c r="S1346" i="2"/>
  <c r="L1346" i="2"/>
  <c r="S1410" i="2"/>
  <c r="L1410" i="2"/>
  <c r="S1474" i="2"/>
  <c r="L1474" i="2"/>
  <c r="S1538" i="2"/>
  <c r="L1538" i="2"/>
  <c r="S1602" i="2"/>
  <c r="L1602" i="2"/>
  <c r="S1666" i="2"/>
  <c r="L1666" i="2"/>
  <c r="S1730" i="2"/>
  <c r="L1730" i="2"/>
  <c r="S1794" i="2"/>
  <c r="L1794" i="2"/>
  <c r="S1858" i="2"/>
  <c r="L1858" i="2"/>
  <c r="T9" i="2"/>
  <c r="M9" i="2"/>
  <c r="S52" i="2"/>
  <c r="L52" i="2"/>
  <c r="S84" i="2"/>
  <c r="L84" i="2"/>
  <c r="M1961" i="2"/>
  <c r="T1961" i="2"/>
  <c r="M2025" i="2"/>
  <c r="T2025" i="2"/>
  <c r="M2089" i="2"/>
  <c r="T2089" i="2"/>
  <c r="M2153" i="2"/>
  <c r="T2153" i="2"/>
  <c r="M2217" i="2"/>
  <c r="T2217" i="2"/>
  <c r="M2281" i="2"/>
  <c r="T2281" i="2"/>
  <c r="M2345" i="2"/>
  <c r="T2345" i="2"/>
  <c r="M2409" i="2"/>
  <c r="T2409" i="2"/>
  <c r="M2473" i="2"/>
  <c r="T2473" i="2"/>
  <c r="M2537" i="2"/>
  <c r="T2537" i="2"/>
  <c r="M2601" i="2"/>
  <c r="T2601" i="2"/>
  <c r="M2665" i="2"/>
  <c r="T2665" i="2"/>
  <c r="M2729" i="2"/>
  <c r="T2729" i="2"/>
  <c r="M2793" i="2"/>
  <c r="T2793" i="2"/>
  <c r="M2857" i="2"/>
  <c r="T2857" i="2"/>
  <c r="M2921" i="2"/>
  <c r="T2921" i="2"/>
  <c r="M2985" i="2"/>
  <c r="T2985" i="2"/>
  <c r="M3049" i="2"/>
  <c r="T3049" i="2"/>
  <c r="M3113" i="2"/>
  <c r="T3113" i="2"/>
  <c r="M3177" i="2"/>
  <c r="T3177" i="2"/>
  <c r="M3241" i="2"/>
  <c r="T3241" i="2"/>
  <c r="M3305" i="2"/>
  <c r="T3305" i="2"/>
  <c r="M3369" i="2"/>
  <c r="T3369" i="2"/>
  <c r="M3433" i="2"/>
  <c r="T3433" i="2"/>
  <c r="M3497" i="2"/>
  <c r="T3497" i="2"/>
  <c r="M3561" i="2"/>
  <c r="T3561" i="2"/>
  <c r="M3625" i="2"/>
  <c r="T3625" i="2"/>
  <c r="M3689" i="2"/>
  <c r="T3689" i="2"/>
  <c r="M3753" i="2"/>
  <c r="T3753" i="2"/>
  <c r="M3817" i="2"/>
  <c r="T3817" i="2"/>
  <c r="M3881" i="2"/>
  <c r="T3881" i="2"/>
  <c r="M3945" i="2"/>
  <c r="T3945" i="2"/>
  <c r="M4009" i="2"/>
  <c r="T4009" i="2"/>
  <c r="M4073" i="2"/>
  <c r="T4073" i="2"/>
  <c r="M4137" i="2"/>
  <c r="T4137" i="2"/>
  <c r="M4201" i="2"/>
  <c r="T4201" i="2"/>
  <c r="M4265" i="2"/>
  <c r="T4265" i="2"/>
  <c r="M4329" i="2"/>
  <c r="T4329" i="2"/>
  <c r="M4393" i="2"/>
  <c r="T4393" i="2"/>
  <c r="M4457" i="2"/>
  <c r="T4457" i="2"/>
  <c r="M4521" i="2"/>
  <c r="T4521" i="2"/>
  <c r="M4585" i="2"/>
  <c r="T4585" i="2"/>
  <c r="M4649" i="2"/>
  <c r="T4649" i="2"/>
  <c r="M4713" i="2"/>
  <c r="T4713" i="2"/>
  <c r="L1921" i="2"/>
  <c r="S1921" i="2"/>
  <c r="L1985" i="2"/>
  <c r="S1985" i="2"/>
  <c r="L2049" i="2"/>
  <c r="S2049" i="2"/>
  <c r="L2113" i="2"/>
  <c r="S2113" i="2"/>
  <c r="L2177" i="2"/>
  <c r="S2177" i="2"/>
  <c r="L2241" i="2"/>
  <c r="S2241" i="2"/>
  <c r="L2305" i="2"/>
  <c r="S2305" i="2"/>
  <c r="L2369" i="2"/>
  <c r="S2369" i="2"/>
  <c r="L2433" i="2"/>
  <c r="S2433" i="2"/>
  <c r="L2497" i="2"/>
  <c r="S2497" i="2"/>
  <c r="L2561" i="2"/>
  <c r="S2561" i="2"/>
  <c r="L2625" i="2"/>
  <c r="S2625" i="2"/>
  <c r="L2689" i="2"/>
  <c r="S2689" i="2"/>
  <c r="L2753" i="2"/>
  <c r="S2753" i="2"/>
  <c r="L2817" i="2"/>
  <c r="S2817" i="2"/>
  <c r="L2881" i="2"/>
  <c r="S2881" i="2"/>
  <c r="L2945" i="2"/>
  <c r="S2945" i="2"/>
  <c r="S3009" i="2"/>
  <c r="L3009" i="2"/>
  <c r="S3073" i="2"/>
  <c r="L3073" i="2"/>
  <c r="S3137" i="2"/>
  <c r="L3137" i="2"/>
  <c r="S3201" i="2"/>
  <c r="L3201" i="2"/>
  <c r="S3265" i="2"/>
  <c r="L3265" i="2"/>
  <c r="S3329" i="2"/>
  <c r="L3329" i="2"/>
  <c r="S3393" i="2"/>
  <c r="L3393" i="2"/>
  <c r="S3457" i="2"/>
  <c r="L3457" i="2"/>
  <c r="S3521" i="2"/>
  <c r="L3521" i="2"/>
  <c r="S3585" i="2"/>
  <c r="L3585" i="2"/>
  <c r="S3649" i="2"/>
  <c r="L3649" i="2"/>
  <c r="S3713" i="2"/>
  <c r="L3713" i="2"/>
  <c r="S3777" i="2"/>
  <c r="L3777" i="2"/>
  <c r="S3841" i="2"/>
  <c r="L3841" i="2"/>
  <c r="S3905" i="2"/>
  <c r="L3905" i="2"/>
  <c r="S3969" i="2"/>
  <c r="L3969" i="2"/>
  <c r="S4033" i="2"/>
  <c r="L4033" i="2"/>
  <c r="S4097" i="2"/>
  <c r="L4097" i="2"/>
  <c r="S4161" i="2"/>
  <c r="L4161" i="2"/>
  <c r="S4225" i="2"/>
  <c r="L4225" i="2"/>
  <c r="S4289" i="2"/>
  <c r="L4289" i="2"/>
  <c r="S4353" i="2"/>
  <c r="L4353" i="2"/>
  <c r="S4417" i="2"/>
  <c r="L4417" i="2"/>
  <c r="S4481" i="2"/>
  <c r="L4481" i="2"/>
  <c r="S4545" i="2"/>
  <c r="L4545" i="2"/>
  <c r="S4609" i="2"/>
  <c r="L4609" i="2"/>
  <c r="S4673" i="2"/>
  <c r="L4673" i="2"/>
  <c r="S4737" i="2"/>
  <c r="L4737" i="2"/>
  <c r="S4830" i="2"/>
  <c r="L4830" i="2"/>
  <c r="S4958" i="2"/>
  <c r="L4958" i="2"/>
  <c r="S5086" i="2"/>
  <c r="L5086" i="2"/>
  <c r="S5214" i="2"/>
  <c r="L5214" i="2"/>
  <c r="S5342" i="2"/>
  <c r="L5342" i="2"/>
  <c r="T4762" i="2"/>
  <c r="M4762" i="2"/>
  <c r="T4794" i="2"/>
  <c r="M4794" i="2"/>
  <c r="T4826" i="2"/>
  <c r="M4826" i="2"/>
  <c r="T4858" i="2"/>
  <c r="M4858" i="2"/>
  <c r="T4890" i="2"/>
  <c r="M4890" i="2"/>
  <c r="T4922" i="2"/>
  <c r="M4922" i="2"/>
  <c r="T4954" i="2"/>
  <c r="M4954" i="2"/>
  <c r="T4986" i="2"/>
  <c r="M4986" i="2"/>
  <c r="T5018" i="2"/>
  <c r="M5018" i="2"/>
  <c r="T5050" i="2"/>
  <c r="M5050" i="2"/>
  <c r="T5082" i="2"/>
  <c r="M5082" i="2"/>
  <c r="T5114" i="2"/>
  <c r="M5114" i="2"/>
  <c r="T5146" i="2"/>
  <c r="M5146" i="2"/>
  <c r="T5178" i="2"/>
  <c r="M5178" i="2"/>
  <c r="T5210" i="2"/>
  <c r="M5210" i="2"/>
  <c r="T5242" i="2"/>
  <c r="M5242" i="2"/>
  <c r="T5274" i="2"/>
  <c r="M5274" i="2"/>
  <c r="T5306" i="2"/>
  <c r="M5306" i="2"/>
  <c r="T5338" i="2"/>
  <c r="M5338" i="2"/>
  <c r="T5370" i="2"/>
  <c r="M5370" i="2"/>
  <c r="T5402" i="2"/>
  <c r="M5402" i="2"/>
  <c r="T5434" i="2"/>
  <c r="M5434" i="2"/>
  <c r="T5466" i="2"/>
  <c r="M5466" i="2"/>
  <c r="T5498" i="2"/>
  <c r="M5498" i="2"/>
  <c r="T5530" i="2"/>
  <c r="M5530" i="2"/>
  <c r="T5562" i="2"/>
  <c r="M5562" i="2"/>
  <c r="T5594" i="2"/>
  <c r="M5594" i="2"/>
  <c r="T5626" i="2"/>
  <c r="M5626" i="2"/>
  <c r="T5658" i="2"/>
  <c r="M5658" i="2"/>
  <c r="T5690" i="2"/>
  <c r="M5690" i="2"/>
  <c r="T5910" i="2"/>
  <c r="M5910" i="2"/>
  <c r="T6038" i="2"/>
  <c r="M6038" i="2"/>
  <c r="T6166" i="2"/>
  <c r="M6166" i="2"/>
  <c r="T6294" i="2"/>
  <c r="M6294" i="2"/>
  <c r="T6422" i="2"/>
  <c r="M6422" i="2"/>
  <c r="T6550" i="2"/>
  <c r="M6550" i="2"/>
  <c r="T6678" i="2"/>
  <c r="M6678" i="2"/>
  <c r="T6806" i="2"/>
  <c r="M6806" i="2"/>
  <c r="T6934" i="2"/>
  <c r="M6934" i="2"/>
  <c r="T7062" i="2"/>
  <c r="M7062" i="2"/>
  <c r="T7190" i="2"/>
  <c r="M7190" i="2"/>
  <c r="S5563" i="2"/>
  <c r="L5563" i="2"/>
  <c r="S5691" i="2"/>
  <c r="L5691" i="2"/>
  <c r="S5819" i="2"/>
  <c r="L5819" i="2"/>
  <c r="T7314" i="2"/>
  <c r="M7314" i="2"/>
  <c r="S5855" i="2"/>
  <c r="L5855" i="2"/>
  <c r="S5983" i="2"/>
  <c r="L5983" i="2"/>
  <c r="S6111" i="2"/>
  <c r="L6111" i="2"/>
  <c r="S6239" i="2"/>
  <c r="L6239" i="2"/>
  <c r="S6367" i="2"/>
  <c r="L6367" i="2"/>
  <c r="S6495" i="2"/>
  <c r="L6495" i="2"/>
  <c r="S6623" i="2"/>
  <c r="L6623" i="2"/>
  <c r="S6751" i="2"/>
  <c r="L6751" i="2"/>
  <c r="S6879" i="2"/>
  <c r="L6879" i="2"/>
  <c r="S7007" i="2"/>
  <c r="L7007" i="2"/>
  <c r="S7135" i="2"/>
  <c r="L7135" i="2"/>
  <c r="S7263" i="2"/>
  <c r="L7263" i="2"/>
  <c r="T7398" i="2"/>
  <c r="M7398" i="2"/>
  <c r="S7436" i="2"/>
  <c r="L7436" i="2"/>
  <c r="S7564" i="2"/>
  <c r="L7564" i="2"/>
  <c r="S7692" i="2"/>
  <c r="L7692" i="2"/>
  <c r="S7820" i="2"/>
  <c r="L7820" i="2"/>
  <c r="S7948" i="2"/>
  <c r="L7948" i="2"/>
  <c r="S8076" i="2"/>
  <c r="L8076" i="2"/>
  <c r="S8204" i="2"/>
  <c r="L8204" i="2"/>
  <c r="T7452" i="2"/>
  <c r="M7452" i="2"/>
  <c r="T7516" i="2"/>
  <c r="M7516" i="2"/>
  <c r="T7580" i="2"/>
  <c r="M7580" i="2"/>
  <c r="T7644" i="2"/>
  <c r="M7644" i="2"/>
  <c r="S8325" i="2"/>
  <c r="L8325" i="2"/>
  <c r="S8581" i="2"/>
  <c r="L8581" i="2"/>
  <c r="S8837" i="2"/>
  <c r="L8837" i="2"/>
  <c r="S9022" i="2"/>
  <c r="L9022" i="2"/>
  <c r="S9278" i="2"/>
  <c r="L9278" i="2"/>
  <c r="T9139" i="2"/>
  <c r="M9139" i="2"/>
  <c r="T9395" i="2"/>
  <c r="M9395" i="2"/>
  <c r="T9675" i="2"/>
  <c r="M9675" i="2"/>
  <c r="S9681" i="2"/>
  <c r="L9681" i="2"/>
  <c r="T10189" i="2"/>
  <c r="M10189" i="2"/>
  <c r="L1077" i="2"/>
  <c r="S1077" i="2"/>
  <c r="L1109" i="2"/>
  <c r="S1109" i="2"/>
  <c r="L1141" i="2"/>
  <c r="S1141" i="2"/>
  <c r="L1173" i="2"/>
  <c r="S1173" i="2"/>
  <c r="L1205" i="2"/>
  <c r="S1205" i="2"/>
  <c r="L1237" i="2"/>
  <c r="S1237" i="2"/>
  <c r="L1269" i="2"/>
  <c r="S1269" i="2"/>
  <c r="L1301" i="2"/>
  <c r="S1301" i="2"/>
  <c r="L1333" i="2"/>
  <c r="S1333" i="2"/>
  <c r="L1365" i="2"/>
  <c r="S1365" i="2"/>
  <c r="L1397" i="2"/>
  <c r="S1397" i="2"/>
  <c r="L1429" i="2"/>
  <c r="S1429" i="2"/>
  <c r="L1461" i="2"/>
  <c r="S1461" i="2"/>
  <c r="L1493" i="2"/>
  <c r="S1493" i="2"/>
  <c r="L1525" i="2"/>
  <c r="S1525" i="2"/>
  <c r="L1557" i="2"/>
  <c r="S1557" i="2"/>
  <c r="L1589" i="2"/>
  <c r="S1589" i="2"/>
  <c r="L1621" i="2"/>
  <c r="S1621" i="2"/>
  <c r="L1653" i="2"/>
  <c r="S1653" i="2"/>
  <c r="L1685" i="2"/>
  <c r="S1685" i="2"/>
  <c r="L1717" i="2"/>
  <c r="S1717" i="2"/>
  <c r="L1749" i="2"/>
  <c r="S1749" i="2"/>
  <c r="L1781" i="2"/>
  <c r="S1781" i="2"/>
  <c r="L1813" i="2"/>
  <c r="S1813" i="2"/>
  <c r="L1845" i="2"/>
  <c r="S1845" i="2"/>
  <c r="L1877" i="2"/>
  <c r="S1877" i="2"/>
  <c r="L1909" i="2"/>
  <c r="S1909" i="2"/>
  <c r="M3758" i="2"/>
  <c r="T3758" i="2"/>
  <c r="M3790" i="2"/>
  <c r="T3790" i="2"/>
  <c r="M3822" i="2"/>
  <c r="T3822" i="2"/>
  <c r="M3854" i="2"/>
  <c r="T3854" i="2"/>
  <c r="M3886" i="2"/>
  <c r="T3886" i="2"/>
  <c r="M3918" i="2"/>
  <c r="T3918" i="2"/>
  <c r="M3950" i="2"/>
  <c r="T3950" i="2"/>
  <c r="M3982" i="2"/>
  <c r="T3982" i="2"/>
  <c r="M4014" i="2"/>
  <c r="T4014" i="2"/>
  <c r="M4046" i="2"/>
  <c r="T4046" i="2"/>
  <c r="M4078" i="2"/>
  <c r="T4078" i="2"/>
  <c r="M4110" i="2"/>
  <c r="T4110" i="2"/>
  <c r="M4142" i="2"/>
  <c r="T4142" i="2"/>
  <c r="M4174" i="2"/>
  <c r="T4174" i="2"/>
  <c r="M4206" i="2"/>
  <c r="T4206" i="2"/>
  <c r="M4238" i="2"/>
  <c r="T4238" i="2"/>
  <c r="M4270" i="2"/>
  <c r="T4270" i="2"/>
  <c r="S4783" i="2"/>
  <c r="L4783" i="2"/>
  <c r="S4815" i="2"/>
  <c r="L4815" i="2"/>
  <c r="S4847" i="2"/>
  <c r="L4847" i="2"/>
  <c r="S4879" i="2"/>
  <c r="L4879" i="2"/>
  <c r="S4911" i="2"/>
  <c r="L4911" i="2"/>
  <c r="S4943" i="2"/>
  <c r="L4943" i="2"/>
  <c r="S4975" i="2"/>
  <c r="L4975" i="2"/>
  <c r="S5007" i="2"/>
  <c r="L5007" i="2"/>
  <c r="S5039" i="2"/>
  <c r="L5039" i="2"/>
  <c r="S5071" i="2"/>
  <c r="L5071" i="2"/>
  <c r="S5103" i="2"/>
  <c r="L5103" i="2"/>
  <c r="S5135" i="2"/>
  <c r="L5135" i="2"/>
  <c r="S5167" i="2"/>
  <c r="L5167" i="2"/>
  <c r="S5199" i="2"/>
  <c r="L5199" i="2"/>
  <c r="S5231" i="2"/>
  <c r="L5231" i="2"/>
  <c r="S5263" i="2"/>
  <c r="L5263" i="2"/>
  <c r="S5295" i="2"/>
  <c r="L5295" i="2"/>
  <c r="S5327" i="2"/>
  <c r="L5327" i="2"/>
  <c r="S5359" i="2"/>
  <c r="L5359" i="2"/>
  <c r="S5391" i="2"/>
  <c r="L5391" i="2"/>
  <c r="S5423" i="2"/>
  <c r="L5423" i="2"/>
  <c r="S5455" i="2"/>
  <c r="L5455" i="2"/>
  <c r="S97" i="2"/>
  <c r="L97" i="2"/>
  <c r="S113" i="2"/>
  <c r="L113" i="2"/>
  <c r="S129" i="2"/>
  <c r="L129" i="2"/>
  <c r="S145" i="2"/>
  <c r="L145" i="2"/>
  <c r="S161" i="2"/>
  <c r="L161" i="2"/>
  <c r="S177" i="2"/>
  <c r="L177" i="2"/>
  <c r="T193" i="2"/>
  <c r="M193" i="2"/>
  <c r="T209" i="2"/>
  <c r="M209" i="2"/>
  <c r="T225" i="2"/>
  <c r="M225" i="2"/>
  <c r="T241" i="2"/>
  <c r="M241" i="2"/>
  <c r="T257" i="2"/>
  <c r="M257" i="2"/>
  <c r="T273" i="2"/>
  <c r="M273" i="2"/>
  <c r="T289" i="2"/>
  <c r="M289" i="2"/>
  <c r="T305" i="2"/>
  <c r="M305" i="2"/>
  <c r="T321" i="2"/>
  <c r="M321" i="2"/>
  <c r="T337" i="2"/>
  <c r="M337" i="2"/>
  <c r="T353" i="2"/>
  <c r="M353" i="2"/>
  <c r="T369" i="2"/>
  <c r="M369" i="2"/>
  <c r="T385" i="2"/>
  <c r="M385" i="2"/>
  <c r="T401" i="2"/>
  <c r="M401" i="2"/>
  <c r="T417" i="2"/>
  <c r="M417" i="2"/>
  <c r="T433" i="2"/>
  <c r="M433" i="2"/>
  <c r="T449" i="2"/>
  <c r="M449" i="2"/>
  <c r="T465" i="2"/>
  <c r="M465" i="2"/>
  <c r="T481" i="2"/>
  <c r="M481" i="2"/>
  <c r="T497" i="2"/>
  <c r="M497" i="2"/>
  <c r="T513" i="2"/>
  <c r="M513" i="2"/>
  <c r="T529" i="2"/>
  <c r="M529" i="2"/>
  <c r="T545" i="2"/>
  <c r="M545" i="2"/>
  <c r="T561" i="2"/>
  <c r="M561" i="2"/>
  <c r="T577" i="2"/>
  <c r="M577" i="2"/>
  <c r="T593" i="2"/>
  <c r="M593" i="2"/>
  <c r="T609" i="2"/>
  <c r="M609" i="2"/>
  <c r="T625" i="2"/>
  <c r="M625" i="2"/>
  <c r="T641" i="2"/>
  <c r="M641" i="2"/>
  <c r="T657" i="2"/>
  <c r="M657" i="2"/>
  <c r="T673" i="2"/>
  <c r="M673" i="2"/>
  <c r="T689" i="2"/>
  <c r="M689" i="2"/>
  <c r="T705" i="2"/>
  <c r="M705" i="2"/>
  <c r="T721" i="2"/>
  <c r="M721" i="2"/>
  <c r="T737" i="2"/>
  <c r="M737" i="2"/>
  <c r="T753" i="2"/>
  <c r="M753" i="2"/>
  <c r="T769" i="2"/>
  <c r="M769" i="2"/>
  <c r="T785" i="2"/>
  <c r="M785" i="2"/>
  <c r="T801" i="2"/>
  <c r="M801" i="2"/>
  <c r="T817" i="2"/>
  <c r="M817" i="2"/>
  <c r="T833" i="2"/>
  <c r="M833" i="2"/>
  <c r="T849" i="2"/>
  <c r="M849" i="2"/>
  <c r="T865" i="2"/>
  <c r="M865" i="2"/>
  <c r="T881" i="2"/>
  <c r="M881" i="2"/>
  <c r="T897" i="2"/>
  <c r="M897" i="2"/>
  <c r="T913" i="2"/>
  <c r="M913" i="2"/>
  <c r="T929" i="2"/>
  <c r="M929" i="2"/>
  <c r="T945" i="2"/>
  <c r="M945" i="2"/>
  <c r="T961" i="2"/>
  <c r="M961" i="2"/>
  <c r="T977" i="2"/>
  <c r="M977" i="2"/>
  <c r="T993" i="2"/>
  <c r="M993" i="2"/>
  <c r="T1009" i="2"/>
  <c r="M1009" i="2"/>
  <c r="T1025" i="2"/>
  <c r="M1025" i="2"/>
  <c r="T1041" i="2"/>
  <c r="M1041" i="2"/>
  <c r="T1057" i="2"/>
  <c r="M1057" i="2"/>
  <c r="T1073" i="2"/>
  <c r="M1073" i="2"/>
  <c r="T1089" i="2"/>
  <c r="M1089" i="2"/>
  <c r="T1105" i="2"/>
  <c r="M1105" i="2"/>
  <c r="T1121" i="2"/>
  <c r="M1121" i="2"/>
  <c r="T1137" i="2"/>
  <c r="M1137" i="2"/>
  <c r="T1153" i="2"/>
  <c r="M1153" i="2"/>
  <c r="T1169" i="2"/>
  <c r="M1169" i="2"/>
  <c r="T1185" i="2"/>
  <c r="M1185" i="2"/>
  <c r="T1201" i="2"/>
  <c r="M1201" i="2"/>
  <c r="T1217" i="2"/>
  <c r="M1217" i="2"/>
  <c r="T1233" i="2"/>
  <c r="M1233" i="2"/>
  <c r="T1249" i="2"/>
  <c r="M1249" i="2"/>
  <c r="T1265" i="2"/>
  <c r="M1265" i="2"/>
  <c r="T1281" i="2"/>
  <c r="M1281" i="2"/>
  <c r="T1297" i="2"/>
  <c r="M1297" i="2"/>
  <c r="T1313" i="2"/>
  <c r="M1313" i="2"/>
  <c r="T1329" i="2"/>
  <c r="M1329" i="2"/>
  <c r="T1345" i="2"/>
  <c r="M1345" i="2"/>
  <c r="T1361" i="2"/>
  <c r="M1361" i="2"/>
  <c r="T1377" i="2"/>
  <c r="M1377" i="2"/>
  <c r="T1393" i="2"/>
  <c r="M1393" i="2"/>
  <c r="T1409" i="2"/>
  <c r="M1409" i="2"/>
  <c r="T1425" i="2"/>
  <c r="M1425" i="2"/>
  <c r="T1441" i="2"/>
  <c r="M1441" i="2"/>
  <c r="T1457" i="2"/>
  <c r="M1457" i="2"/>
  <c r="T1473" i="2"/>
  <c r="M1473" i="2"/>
  <c r="T1489" i="2"/>
  <c r="M1489" i="2"/>
  <c r="T1505" i="2"/>
  <c r="M1505" i="2"/>
  <c r="T1521" i="2"/>
  <c r="M1521" i="2"/>
  <c r="T1537" i="2"/>
  <c r="M1537" i="2"/>
  <c r="T1553" i="2"/>
  <c r="M1553" i="2"/>
  <c r="T1569" i="2"/>
  <c r="M1569" i="2"/>
  <c r="T1585" i="2"/>
  <c r="M1585" i="2"/>
  <c r="T1601" i="2"/>
  <c r="M1601" i="2"/>
  <c r="T1617" i="2"/>
  <c r="M1617" i="2"/>
  <c r="T1633" i="2"/>
  <c r="M1633" i="2"/>
  <c r="T1649" i="2"/>
  <c r="M1649" i="2"/>
  <c r="T1665" i="2"/>
  <c r="M1665" i="2"/>
  <c r="T1681" i="2"/>
  <c r="M1681" i="2"/>
  <c r="T1697" i="2"/>
  <c r="M1697" i="2"/>
  <c r="T1713" i="2"/>
  <c r="M1713" i="2"/>
  <c r="T1729" i="2"/>
  <c r="M1729" i="2"/>
  <c r="T1745" i="2"/>
  <c r="M1745" i="2"/>
  <c r="T1761" i="2"/>
  <c r="M1761" i="2"/>
  <c r="T1777" i="2"/>
  <c r="M1777" i="2"/>
  <c r="T1793" i="2"/>
  <c r="M1793" i="2"/>
  <c r="T1809" i="2"/>
  <c r="M1809" i="2"/>
  <c r="T1825" i="2"/>
  <c r="M1825" i="2"/>
  <c r="T1841" i="2"/>
  <c r="M1841" i="2"/>
  <c r="T1857" i="2"/>
  <c r="M1857" i="2"/>
  <c r="T1873" i="2"/>
  <c r="M1873" i="2"/>
  <c r="T1889" i="2"/>
  <c r="M1889" i="2"/>
  <c r="T1905" i="2"/>
  <c r="M1905" i="2"/>
  <c r="T1922" i="2"/>
  <c r="M1922" i="2"/>
  <c r="T1954" i="2"/>
  <c r="M1954" i="2"/>
  <c r="T1986" i="2"/>
  <c r="M1986" i="2"/>
  <c r="T2018" i="2"/>
  <c r="M2018" i="2"/>
  <c r="T2050" i="2"/>
  <c r="M2050" i="2"/>
  <c r="T2082" i="2"/>
  <c r="M2082" i="2"/>
  <c r="T2114" i="2"/>
  <c r="M2114" i="2"/>
  <c r="T2146" i="2"/>
  <c r="M2146" i="2"/>
  <c r="T2178" i="2"/>
  <c r="M2178" i="2"/>
  <c r="T2210" i="2"/>
  <c r="M2210" i="2"/>
  <c r="T2242" i="2"/>
  <c r="M2242" i="2"/>
  <c r="T2274" i="2"/>
  <c r="M2274" i="2"/>
  <c r="T2306" i="2"/>
  <c r="M2306" i="2"/>
  <c r="T2338" i="2"/>
  <c r="M2338" i="2"/>
  <c r="T2370" i="2"/>
  <c r="M2370" i="2"/>
  <c r="T2402" i="2"/>
  <c r="M2402" i="2"/>
  <c r="T2434" i="2"/>
  <c r="M2434" i="2"/>
  <c r="T2466" i="2"/>
  <c r="M2466" i="2"/>
  <c r="T2498" i="2"/>
  <c r="M2498" i="2"/>
  <c r="T2530" i="2"/>
  <c r="M2530" i="2"/>
  <c r="T2562" i="2"/>
  <c r="M2562" i="2"/>
  <c r="T2594" i="2"/>
  <c r="M2594" i="2"/>
  <c r="T2626" i="2"/>
  <c r="M2626" i="2"/>
  <c r="T2658" i="2"/>
  <c r="M2658" i="2"/>
  <c r="T2690" i="2"/>
  <c r="M2690" i="2"/>
  <c r="T2722" i="2"/>
  <c r="M2722" i="2"/>
  <c r="T2754" i="2"/>
  <c r="M2754" i="2"/>
  <c r="T2786" i="2"/>
  <c r="M2786" i="2"/>
  <c r="T2818" i="2"/>
  <c r="M2818" i="2"/>
  <c r="T2850" i="2"/>
  <c r="M2850" i="2"/>
  <c r="T2882" i="2"/>
  <c r="M2882" i="2"/>
  <c r="T2914" i="2"/>
  <c r="M2914" i="2"/>
  <c r="T2946" i="2"/>
  <c r="M2946" i="2"/>
  <c r="T2978" i="2"/>
  <c r="M2978" i="2"/>
  <c r="T3010" i="2"/>
  <c r="M3010" i="2"/>
  <c r="T3042" i="2"/>
  <c r="M3042" i="2"/>
  <c r="T3074" i="2"/>
  <c r="M3074" i="2"/>
  <c r="T3106" i="2"/>
  <c r="M3106" i="2"/>
  <c r="T3138" i="2"/>
  <c r="M3138" i="2"/>
  <c r="T3170" i="2"/>
  <c r="M3170" i="2"/>
  <c r="T3202" i="2"/>
  <c r="M3202" i="2"/>
  <c r="T3234" i="2"/>
  <c r="M3234" i="2"/>
  <c r="T3266" i="2"/>
  <c r="M3266" i="2"/>
  <c r="T3298" i="2"/>
  <c r="M3298" i="2"/>
  <c r="T3330" i="2"/>
  <c r="M3330" i="2"/>
  <c r="T3362" i="2"/>
  <c r="M3362" i="2"/>
  <c r="T3394" i="2"/>
  <c r="M3394" i="2"/>
  <c r="T3426" i="2"/>
  <c r="M3426" i="2"/>
  <c r="T3458" i="2"/>
  <c r="M3458" i="2"/>
  <c r="T3490" i="2"/>
  <c r="M3490" i="2"/>
  <c r="T3522" i="2"/>
  <c r="M3522" i="2"/>
  <c r="T3554" i="2"/>
  <c r="M3554" i="2"/>
  <c r="T3586" i="2"/>
  <c r="M3586" i="2"/>
  <c r="T3618" i="2"/>
  <c r="M3618" i="2"/>
  <c r="T3650" i="2"/>
  <c r="M3650" i="2"/>
  <c r="T3682" i="2"/>
  <c r="M3682" i="2"/>
  <c r="T3714" i="2"/>
  <c r="M3714" i="2"/>
  <c r="T4290" i="2"/>
  <c r="M4290" i="2"/>
  <c r="T4322" i="2"/>
  <c r="M4322" i="2"/>
  <c r="T4354" i="2"/>
  <c r="M4354" i="2"/>
  <c r="T4386" i="2"/>
  <c r="M4386" i="2"/>
  <c r="T4418" i="2"/>
  <c r="M4418" i="2"/>
  <c r="T4450" i="2"/>
  <c r="M4450" i="2"/>
  <c r="T4482" i="2"/>
  <c r="M4482" i="2"/>
  <c r="T4514" i="2"/>
  <c r="M4514" i="2"/>
  <c r="T4546" i="2"/>
  <c r="M4546" i="2"/>
  <c r="T4578" i="2"/>
  <c r="M4578" i="2"/>
  <c r="T4610" i="2"/>
  <c r="M4610" i="2"/>
  <c r="T4642" i="2"/>
  <c r="M4642" i="2"/>
  <c r="T4674" i="2"/>
  <c r="M4674" i="2"/>
  <c r="T4706" i="2"/>
  <c r="M4706" i="2"/>
  <c r="T4738" i="2"/>
  <c r="M4738" i="2"/>
  <c r="S1932" i="2"/>
  <c r="L1932" i="2"/>
  <c r="S1964" i="2"/>
  <c r="L1964" i="2"/>
  <c r="S1996" i="2"/>
  <c r="L1996" i="2"/>
  <c r="S2028" i="2"/>
  <c r="L2028" i="2"/>
  <c r="S2060" i="2"/>
  <c r="L2060" i="2"/>
  <c r="S2092" i="2"/>
  <c r="L2092" i="2"/>
  <c r="S2124" i="2"/>
  <c r="L2124" i="2"/>
  <c r="S2156" i="2"/>
  <c r="L2156" i="2"/>
  <c r="S2188" i="2"/>
  <c r="L2188" i="2"/>
  <c r="S2220" i="2"/>
  <c r="L2220" i="2"/>
  <c r="S2252" i="2"/>
  <c r="L2252" i="2"/>
  <c r="S2284" i="2"/>
  <c r="L2284" i="2"/>
  <c r="S2316" i="2"/>
  <c r="L2316" i="2"/>
  <c r="S2348" i="2"/>
  <c r="L2348" i="2"/>
  <c r="S2380" i="2"/>
  <c r="L2380" i="2"/>
  <c r="S2412" i="2"/>
  <c r="L2412" i="2"/>
  <c r="S2444" i="2"/>
  <c r="L2444" i="2"/>
  <c r="S2476" i="2"/>
  <c r="L2476" i="2"/>
  <c r="S2508" i="2"/>
  <c r="L2508" i="2"/>
  <c r="S2540" i="2"/>
  <c r="L2540" i="2"/>
  <c r="S2572" i="2"/>
  <c r="L2572" i="2"/>
  <c r="S2604" i="2"/>
  <c r="L2604" i="2"/>
  <c r="S2636" i="2"/>
  <c r="L2636" i="2"/>
  <c r="S2668" i="2"/>
  <c r="L2668" i="2"/>
  <c r="S2700" i="2"/>
  <c r="L2700" i="2"/>
  <c r="S2732" i="2"/>
  <c r="L2732" i="2"/>
  <c r="S2764" i="2"/>
  <c r="L2764" i="2"/>
  <c r="S2796" i="2"/>
  <c r="L2796" i="2"/>
  <c r="S2828" i="2"/>
  <c r="L2828" i="2"/>
  <c r="S2860" i="2"/>
  <c r="L2860" i="2"/>
  <c r="S2892" i="2"/>
  <c r="L2892" i="2"/>
  <c r="S2924" i="2"/>
  <c r="L2924" i="2"/>
  <c r="S2956" i="2"/>
  <c r="L2956" i="2"/>
  <c r="S2988" i="2"/>
  <c r="L2988" i="2"/>
  <c r="S3020" i="2"/>
  <c r="L3020" i="2"/>
  <c r="S3052" i="2"/>
  <c r="L3052" i="2"/>
  <c r="S3084" i="2"/>
  <c r="L3084" i="2"/>
  <c r="S3140" i="2"/>
  <c r="L3140" i="2"/>
  <c r="S3204" i="2"/>
  <c r="L3204" i="2"/>
  <c r="S3268" i="2"/>
  <c r="L3268" i="2"/>
  <c r="S3332" i="2"/>
  <c r="L3332" i="2"/>
  <c r="S3396" i="2"/>
  <c r="L3396" i="2"/>
  <c r="S3460" i="2"/>
  <c r="L3460" i="2"/>
  <c r="S3524" i="2"/>
  <c r="L3524" i="2"/>
  <c r="S3588" i="2"/>
  <c r="L3588" i="2"/>
  <c r="S3652" i="2"/>
  <c r="L3652" i="2"/>
  <c r="S3716" i="2"/>
  <c r="L3716" i="2"/>
  <c r="S3780" i="2"/>
  <c r="L3780" i="2"/>
  <c r="S3844" i="2"/>
  <c r="L3844" i="2"/>
  <c r="S3908" i="2"/>
  <c r="L3908" i="2"/>
  <c r="S3972" i="2"/>
  <c r="L3972" i="2"/>
  <c r="S4036" i="2"/>
  <c r="L4036" i="2"/>
  <c r="S4100" i="2"/>
  <c r="L4100" i="2"/>
  <c r="S4164" i="2"/>
  <c r="L4164" i="2"/>
  <c r="S4228" i="2"/>
  <c r="L4228" i="2"/>
  <c r="S4292" i="2"/>
  <c r="L4292" i="2"/>
  <c r="S4356" i="2"/>
  <c r="L4356" i="2"/>
  <c r="S4420" i="2"/>
  <c r="L4420" i="2"/>
  <c r="S4484" i="2"/>
  <c r="L4484" i="2"/>
  <c r="S4548" i="2"/>
  <c r="L4548" i="2"/>
  <c r="S4612" i="2"/>
  <c r="L4612" i="2"/>
  <c r="S4676" i="2"/>
  <c r="L4676" i="2"/>
  <c r="S4740" i="2"/>
  <c r="L4740" i="2"/>
  <c r="S4836" i="2"/>
  <c r="L4836" i="2"/>
  <c r="S4964" i="2"/>
  <c r="L4964" i="2"/>
  <c r="S5092" i="2"/>
  <c r="L5092" i="2"/>
  <c r="S5220" i="2"/>
  <c r="L5220" i="2"/>
  <c r="S5348" i="2"/>
  <c r="L5348" i="2"/>
  <c r="T5832" i="2"/>
  <c r="M5832" i="2"/>
  <c r="T5960" i="2"/>
  <c r="M5960" i="2"/>
  <c r="T6088" i="2"/>
  <c r="M6088" i="2"/>
  <c r="T6216" i="2"/>
  <c r="M6216" i="2"/>
  <c r="T6344" i="2"/>
  <c r="M6344" i="2"/>
  <c r="T6472" i="2"/>
  <c r="M6472" i="2"/>
  <c r="T6600" i="2"/>
  <c r="M6600" i="2"/>
  <c r="T6728" i="2"/>
  <c r="M6728" i="2"/>
  <c r="T6856" i="2"/>
  <c r="M6856" i="2"/>
  <c r="T6984" i="2"/>
  <c r="M6984" i="2"/>
  <c r="T7112" i="2"/>
  <c r="M7112" i="2"/>
  <c r="S5505" i="2"/>
  <c r="L5505" i="2"/>
  <c r="S5633" i="2"/>
  <c r="L5633" i="2"/>
  <c r="S5761" i="2"/>
  <c r="L5761" i="2"/>
  <c r="T7268" i="2"/>
  <c r="M7268" i="2"/>
  <c r="T7397" i="2"/>
  <c r="M7397" i="2"/>
  <c r="S5925" i="2"/>
  <c r="L5925" i="2"/>
  <c r="S6053" i="2"/>
  <c r="L6053" i="2"/>
  <c r="S6181" i="2"/>
  <c r="L6181" i="2"/>
  <c r="S6309" i="2"/>
  <c r="L6309" i="2"/>
  <c r="S6437" i="2"/>
  <c r="L6437" i="2"/>
  <c r="S6565" i="2"/>
  <c r="L6565" i="2"/>
  <c r="S6693" i="2"/>
  <c r="L6693" i="2"/>
  <c r="S6821" i="2"/>
  <c r="L6821" i="2"/>
  <c r="S6949" i="2"/>
  <c r="L6949" i="2"/>
  <c r="S7077" i="2"/>
  <c r="L7077" i="2"/>
  <c r="S7205" i="2"/>
  <c r="L7205" i="2"/>
  <c r="T7352" i="2"/>
  <c r="M7352" i="2"/>
  <c r="S7410" i="2"/>
  <c r="L7410" i="2"/>
  <c r="S7538" i="2"/>
  <c r="L7538" i="2"/>
  <c r="S7666" i="2"/>
  <c r="L7666" i="2"/>
  <c r="S7794" i="2"/>
  <c r="L7794" i="2"/>
  <c r="S7922" i="2"/>
  <c r="L7922" i="2"/>
  <c r="S8050" i="2"/>
  <c r="L8050" i="2"/>
  <c r="S8178" i="2"/>
  <c r="L8178" i="2"/>
  <c r="T7445" i="2"/>
  <c r="M7445" i="2"/>
  <c r="T7509" i="2"/>
  <c r="M7509" i="2"/>
  <c r="T7573" i="2"/>
  <c r="M7573" i="2"/>
  <c r="T7637" i="2"/>
  <c r="M7637" i="2"/>
  <c r="S8273" i="2"/>
  <c r="L8273" i="2"/>
  <c r="S8529" i="2"/>
  <c r="L8529" i="2"/>
  <c r="S8785" i="2"/>
  <c r="L8785" i="2"/>
  <c r="S9034" i="2"/>
  <c r="L9034" i="2"/>
  <c r="S9290" i="2"/>
  <c r="L9290" i="2"/>
  <c r="T9111" i="2"/>
  <c r="M9111" i="2"/>
  <c r="T9367" i="2"/>
  <c r="M9367" i="2"/>
  <c r="T9629" i="2"/>
  <c r="M9629" i="2"/>
  <c r="S9705" i="2"/>
  <c r="L9705" i="2"/>
  <c r="M10339" i="2"/>
  <c r="T10339" i="2"/>
  <c r="T5727" i="2"/>
  <c r="M5727" i="2"/>
  <c r="T5759" i="2"/>
  <c r="M5759" i="2"/>
  <c r="T5791" i="2"/>
  <c r="M5791" i="2"/>
  <c r="T5823" i="2"/>
  <c r="M5823" i="2"/>
  <c r="T5887" i="2"/>
  <c r="M5887" i="2"/>
  <c r="T5951" i="2"/>
  <c r="M5951" i="2"/>
  <c r="T6015" i="2"/>
  <c r="M6015" i="2"/>
  <c r="T6079" i="2"/>
  <c r="M6079" i="2"/>
  <c r="T6143" i="2"/>
  <c r="M6143" i="2"/>
  <c r="T6207" i="2"/>
  <c r="M6207" i="2"/>
  <c r="T6271" i="2"/>
  <c r="M6271" i="2"/>
  <c r="T6335" i="2"/>
  <c r="M6335" i="2"/>
  <c r="T6399" i="2"/>
  <c r="M6399" i="2"/>
  <c r="T6463" i="2"/>
  <c r="M6463" i="2"/>
  <c r="T6527" i="2"/>
  <c r="M6527" i="2"/>
  <c r="T6591" i="2"/>
  <c r="M6591" i="2"/>
  <c r="T6655" i="2"/>
  <c r="M6655" i="2"/>
  <c r="T6719" i="2"/>
  <c r="M6719" i="2"/>
  <c r="T6783" i="2"/>
  <c r="M6783" i="2"/>
  <c r="T6847" i="2"/>
  <c r="M6847" i="2"/>
  <c r="T6911" i="2"/>
  <c r="M6911" i="2"/>
  <c r="T6975" i="2"/>
  <c r="M6975" i="2"/>
  <c r="T7039" i="2"/>
  <c r="M7039" i="2"/>
  <c r="T7103" i="2"/>
  <c r="M7103" i="2"/>
  <c r="T7167" i="2"/>
  <c r="M7167" i="2"/>
  <c r="T7231" i="2"/>
  <c r="M7231" i="2"/>
  <c r="T7295" i="2"/>
  <c r="M7295" i="2"/>
  <c r="S5502" i="2"/>
  <c r="L5502" i="2"/>
  <c r="S5566" i="2"/>
  <c r="L5566" i="2"/>
  <c r="S5630" i="2"/>
  <c r="L5630" i="2"/>
  <c r="S5694" i="2"/>
  <c r="L5694" i="2"/>
  <c r="S5758" i="2"/>
  <c r="L5758" i="2"/>
  <c r="S5822" i="2"/>
  <c r="L5822" i="2"/>
  <c r="S5874" i="2"/>
  <c r="L5874" i="2"/>
  <c r="S5938" i="2"/>
  <c r="L5938" i="2"/>
  <c r="S6002" i="2"/>
  <c r="L6002" i="2"/>
  <c r="S6066" i="2"/>
  <c r="L6066" i="2"/>
  <c r="S6130" i="2"/>
  <c r="L6130" i="2"/>
  <c r="S6194" i="2"/>
  <c r="L6194" i="2"/>
  <c r="S6258" i="2"/>
  <c r="L6258" i="2"/>
  <c r="S6322" i="2"/>
  <c r="L6322" i="2"/>
  <c r="S6386" i="2"/>
  <c r="L6386" i="2"/>
  <c r="S6450" i="2"/>
  <c r="L6450" i="2"/>
  <c r="S6514" i="2"/>
  <c r="L6514" i="2"/>
  <c r="S6578" i="2"/>
  <c r="L6578" i="2"/>
  <c r="S6642" i="2"/>
  <c r="L6642" i="2"/>
  <c r="S6706" i="2"/>
  <c r="L6706" i="2"/>
  <c r="S6770" i="2"/>
  <c r="L6770" i="2"/>
  <c r="S6834" i="2"/>
  <c r="L6834" i="2"/>
  <c r="S6898" i="2"/>
  <c r="L6898" i="2"/>
  <c r="S6962" i="2"/>
  <c r="L6962" i="2"/>
  <c r="S7026" i="2"/>
  <c r="L7026" i="2"/>
  <c r="S7090" i="2"/>
  <c r="L7090" i="2"/>
  <c r="S7154" i="2"/>
  <c r="L7154" i="2"/>
  <c r="S7282" i="2"/>
  <c r="L7282" i="2"/>
  <c r="S7391" i="2"/>
  <c r="L7391" i="2"/>
  <c r="S7519" i="2"/>
  <c r="L7519" i="2"/>
  <c r="S7647" i="2"/>
  <c r="L7647" i="2"/>
  <c r="S7775" i="2"/>
  <c r="L7775" i="2"/>
  <c r="S7903" i="2"/>
  <c r="L7903" i="2"/>
  <c r="S8031" i="2"/>
  <c r="L8031" i="2"/>
  <c r="S8159" i="2"/>
  <c r="L8159" i="2"/>
  <c r="S8363" i="2"/>
  <c r="L8363" i="2"/>
  <c r="S8619" i="2"/>
  <c r="L8619" i="2"/>
  <c r="S8875" i="2"/>
  <c r="L8875" i="2"/>
  <c r="S9124" i="2"/>
  <c r="L9124" i="2"/>
  <c r="S9380" i="2"/>
  <c r="L9380" i="2"/>
  <c r="T9253" i="2"/>
  <c r="M9253" i="2"/>
  <c r="T9515" i="2"/>
  <c r="M9515" i="2"/>
  <c r="T9752" i="2"/>
  <c r="M9752" i="2"/>
  <c r="S10379" i="2"/>
  <c r="L10379" i="2"/>
  <c r="T7753" i="2"/>
  <c r="M7753" i="2"/>
  <c r="T7817" i="2"/>
  <c r="M7817" i="2"/>
  <c r="T7881" i="2"/>
  <c r="M7881" i="2"/>
  <c r="T7945" i="2"/>
  <c r="M7945" i="2"/>
  <c r="T8009" i="2"/>
  <c r="M8009" i="2"/>
  <c r="T8073" i="2"/>
  <c r="M8073" i="2"/>
  <c r="T8137" i="2"/>
  <c r="M8137" i="2"/>
  <c r="T8201" i="2"/>
  <c r="M8201" i="2"/>
  <c r="S8290" i="2"/>
  <c r="L8290" i="2"/>
  <c r="S8418" i="2"/>
  <c r="L8418" i="2"/>
  <c r="S8546" i="2"/>
  <c r="L8546" i="2"/>
  <c r="S8674" i="2"/>
  <c r="L8674" i="2"/>
  <c r="S8802" i="2"/>
  <c r="L8802" i="2"/>
  <c r="S8930" i="2"/>
  <c r="L8930" i="2"/>
  <c r="T8254" i="2"/>
  <c r="M8254" i="2"/>
  <c r="T8318" i="2"/>
  <c r="M8318" i="2"/>
  <c r="T8382" i="2"/>
  <c r="M8382" i="2"/>
  <c r="T8446" i="2"/>
  <c r="M8446" i="2"/>
  <c r="T8510" i="2"/>
  <c r="M8510" i="2"/>
  <c r="T8574" i="2"/>
  <c r="M8574" i="2"/>
  <c r="T8638" i="2"/>
  <c r="M8638" i="2"/>
  <c r="T8720" i="2"/>
  <c r="M8720" i="2"/>
  <c r="T8848" i="2"/>
  <c r="M8848" i="2"/>
  <c r="T8976" i="2"/>
  <c r="M8976" i="2"/>
  <c r="S9191" i="2"/>
  <c r="L9191" i="2"/>
  <c r="T9134" i="2"/>
  <c r="M9134" i="2"/>
  <c r="T9390" i="2"/>
  <c r="M9390" i="2"/>
  <c r="T9665" i="2"/>
  <c r="M9665" i="2"/>
  <c r="T10169" i="2"/>
  <c r="M10169" i="2"/>
  <c r="T9728" i="2"/>
  <c r="M9728" i="2"/>
  <c r="S9680" i="2"/>
  <c r="L9680" i="2"/>
  <c r="T10183" i="2"/>
  <c r="M10183" i="2"/>
  <c r="T10044" i="2"/>
  <c r="M10044" i="2"/>
  <c r="S9997" i="2"/>
  <c r="L9997" i="2"/>
  <c r="T1931" i="2"/>
  <c r="M1931" i="2"/>
  <c r="T1963" i="2"/>
  <c r="M1963" i="2"/>
  <c r="T1995" i="2"/>
  <c r="M1995" i="2"/>
  <c r="T2027" i="2"/>
  <c r="M2027" i="2"/>
  <c r="T2059" i="2"/>
  <c r="M2059" i="2"/>
  <c r="T2091" i="2"/>
  <c r="M2091" i="2"/>
  <c r="T2123" i="2"/>
  <c r="M2123" i="2"/>
  <c r="T2155" i="2"/>
  <c r="M2155" i="2"/>
  <c r="T2187" i="2"/>
  <c r="M2187" i="2"/>
  <c r="T2219" i="2"/>
  <c r="M2219" i="2"/>
  <c r="T2251" i="2"/>
  <c r="M2251" i="2"/>
  <c r="T2283" i="2"/>
  <c r="M2283" i="2"/>
  <c r="T2315" i="2"/>
  <c r="M2315" i="2"/>
  <c r="T2347" i="2"/>
  <c r="M2347" i="2"/>
  <c r="T2379" i="2"/>
  <c r="M2379" i="2"/>
  <c r="T2411" i="2"/>
  <c r="M2411" i="2"/>
  <c r="T2443" i="2"/>
  <c r="M2443" i="2"/>
  <c r="T2475" i="2"/>
  <c r="M2475" i="2"/>
  <c r="T2507" i="2"/>
  <c r="M2507" i="2"/>
  <c r="T2539" i="2"/>
  <c r="M2539" i="2"/>
  <c r="T2571" i="2"/>
  <c r="M2571" i="2"/>
  <c r="T2603" i="2"/>
  <c r="M2603" i="2"/>
  <c r="T2635" i="2"/>
  <c r="M2635" i="2"/>
  <c r="T2667" i="2"/>
  <c r="M2667" i="2"/>
  <c r="T2699" i="2"/>
  <c r="M2699" i="2"/>
  <c r="T2731" i="2"/>
  <c r="M2731" i="2"/>
  <c r="T2763" i="2"/>
  <c r="M2763" i="2"/>
  <c r="T2795" i="2"/>
  <c r="M2795" i="2"/>
  <c r="T2827" i="2"/>
  <c r="M2827" i="2"/>
  <c r="T2859" i="2"/>
  <c r="M2859" i="2"/>
  <c r="T2891" i="2"/>
  <c r="M2891" i="2"/>
  <c r="T2923" i="2"/>
  <c r="M2923" i="2"/>
  <c r="T2955" i="2"/>
  <c r="M2955" i="2"/>
  <c r="T2987" i="2"/>
  <c r="M2987" i="2"/>
  <c r="T3019" i="2"/>
  <c r="M3019" i="2"/>
  <c r="T3051" i="2"/>
  <c r="M3051" i="2"/>
  <c r="T3083" i="2"/>
  <c r="M3083" i="2"/>
  <c r="T3115" i="2"/>
  <c r="M3115" i="2"/>
  <c r="T3147" i="2"/>
  <c r="M3147" i="2"/>
  <c r="T3179" i="2"/>
  <c r="M3179" i="2"/>
  <c r="T3211" i="2"/>
  <c r="M3211" i="2"/>
  <c r="T3243" i="2"/>
  <c r="M3243" i="2"/>
  <c r="T3275" i="2"/>
  <c r="M3275" i="2"/>
  <c r="T3307" i="2"/>
  <c r="M3307" i="2"/>
  <c r="T3339" i="2"/>
  <c r="M3339" i="2"/>
  <c r="T3371" i="2"/>
  <c r="M3371" i="2"/>
  <c r="T3403" i="2"/>
  <c r="M3403" i="2"/>
  <c r="T3435" i="2"/>
  <c r="M3435" i="2"/>
  <c r="T3467" i="2"/>
  <c r="M3467" i="2"/>
  <c r="T3499" i="2"/>
  <c r="M3499" i="2"/>
  <c r="T3531" i="2"/>
  <c r="M3531" i="2"/>
  <c r="T3563" i="2"/>
  <c r="M3563" i="2"/>
  <c r="T3595" i="2"/>
  <c r="M3595" i="2"/>
  <c r="T3627" i="2"/>
  <c r="M3627" i="2"/>
  <c r="T3659" i="2"/>
  <c r="M3659" i="2"/>
  <c r="T3691" i="2"/>
  <c r="M3691" i="2"/>
  <c r="T3723" i="2"/>
  <c r="M3723" i="2"/>
  <c r="T3755" i="2"/>
  <c r="M3755" i="2"/>
  <c r="T3787" i="2"/>
  <c r="M3787" i="2"/>
  <c r="T3819" i="2"/>
  <c r="M3819" i="2"/>
  <c r="T3851" i="2"/>
  <c r="M3851" i="2"/>
  <c r="T3883" i="2"/>
  <c r="M3883" i="2"/>
  <c r="T3915" i="2"/>
  <c r="M3915" i="2"/>
  <c r="T3947" i="2"/>
  <c r="M3947" i="2"/>
  <c r="T3979" i="2"/>
  <c r="M3979" i="2"/>
  <c r="T4011" i="2"/>
  <c r="M4011" i="2"/>
  <c r="T4043" i="2"/>
  <c r="M4043" i="2"/>
  <c r="T4075" i="2"/>
  <c r="M4075" i="2"/>
  <c r="T4107" i="2"/>
  <c r="M4107" i="2"/>
  <c r="T4139" i="2"/>
  <c r="M4139" i="2"/>
  <c r="T4171" i="2"/>
  <c r="M4171" i="2"/>
  <c r="T4203" i="2"/>
  <c r="M4203" i="2"/>
  <c r="T4235" i="2"/>
  <c r="M4235" i="2"/>
  <c r="T4267" i="2"/>
  <c r="M4267" i="2"/>
  <c r="T4299" i="2"/>
  <c r="M4299" i="2"/>
  <c r="T4331" i="2"/>
  <c r="M4331" i="2"/>
  <c r="T4363" i="2"/>
  <c r="M4363" i="2"/>
  <c r="T4395" i="2"/>
  <c r="M4395" i="2"/>
  <c r="T4427" i="2"/>
  <c r="M4427" i="2"/>
  <c r="T4459" i="2"/>
  <c r="M4459" i="2"/>
  <c r="T4491" i="2"/>
  <c r="M4491" i="2"/>
  <c r="T4523" i="2"/>
  <c r="M4523" i="2"/>
  <c r="T4555" i="2"/>
  <c r="M4555" i="2"/>
  <c r="T4587" i="2"/>
  <c r="M4587" i="2"/>
  <c r="T4619" i="2"/>
  <c r="M4619" i="2"/>
  <c r="T4651" i="2"/>
  <c r="M4651" i="2"/>
  <c r="T4683" i="2"/>
  <c r="M4683" i="2"/>
  <c r="T4715" i="2"/>
  <c r="M4715" i="2"/>
  <c r="T4747" i="2"/>
  <c r="M4747" i="2"/>
  <c r="S1943" i="2"/>
  <c r="L1943" i="2"/>
  <c r="S1975" i="2"/>
  <c r="L1975" i="2"/>
  <c r="S2007" i="2"/>
  <c r="L2007" i="2"/>
  <c r="S2039" i="2"/>
  <c r="L2039" i="2"/>
  <c r="S2071" i="2"/>
  <c r="L2071" i="2"/>
  <c r="S2103" i="2"/>
  <c r="L2103" i="2"/>
  <c r="S2135" i="2"/>
  <c r="L2135" i="2"/>
  <c r="S2167" i="2"/>
  <c r="L2167" i="2"/>
  <c r="S2199" i="2"/>
  <c r="L2199" i="2"/>
  <c r="S2231" i="2"/>
  <c r="L2231" i="2"/>
  <c r="S2263" i="2"/>
  <c r="L2263" i="2"/>
  <c r="S2295" i="2"/>
  <c r="L2295" i="2"/>
  <c r="S2327" i="2"/>
  <c r="L2327" i="2"/>
  <c r="S2359" i="2"/>
  <c r="L2359" i="2"/>
  <c r="S2391" i="2"/>
  <c r="L2391" i="2"/>
  <c r="S2423" i="2"/>
  <c r="L2423" i="2"/>
  <c r="S2455" i="2"/>
  <c r="L2455" i="2"/>
  <c r="S2487" i="2"/>
  <c r="L2487" i="2"/>
  <c r="S2519" i="2"/>
  <c r="L2519" i="2"/>
  <c r="S2551" i="2"/>
  <c r="L2551" i="2"/>
  <c r="S2583" i="2"/>
  <c r="L2583" i="2"/>
  <c r="S2615" i="2"/>
  <c r="L2615" i="2"/>
  <c r="S2647" i="2"/>
  <c r="L2647" i="2"/>
  <c r="S2679" i="2"/>
  <c r="L2679" i="2"/>
  <c r="S2711" i="2"/>
  <c r="L2711" i="2"/>
  <c r="S2743" i="2"/>
  <c r="L2743" i="2"/>
  <c r="S2775" i="2"/>
  <c r="L2775" i="2"/>
  <c r="S2807" i="2"/>
  <c r="L2807" i="2"/>
  <c r="S2839" i="2"/>
  <c r="L2839" i="2"/>
  <c r="S2871" i="2"/>
  <c r="L2871" i="2"/>
  <c r="S2903" i="2"/>
  <c r="L2903" i="2"/>
  <c r="S2935" i="2"/>
  <c r="L2935" i="2"/>
  <c r="S2967" i="2"/>
  <c r="L2967" i="2"/>
  <c r="S2999" i="2"/>
  <c r="L2999" i="2"/>
  <c r="S3031" i="2"/>
  <c r="L3031" i="2"/>
  <c r="S3063" i="2"/>
  <c r="L3063" i="2"/>
  <c r="S3095" i="2"/>
  <c r="L3095" i="2"/>
  <c r="S3127" i="2"/>
  <c r="L3127" i="2"/>
  <c r="S3159" i="2"/>
  <c r="L3159" i="2"/>
  <c r="S3191" i="2"/>
  <c r="L3191" i="2"/>
  <c r="S3223" i="2"/>
  <c r="L3223" i="2"/>
  <c r="S3255" i="2"/>
  <c r="L3255" i="2"/>
  <c r="S3287" i="2"/>
  <c r="L3287" i="2"/>
  <c r="S3319" i="2"/>
  <c r="L3319" i="2"/>
  <c r="S3351" i="2"/>
  <c r="L3351" i="2"/>
  <c r="S3383" i="2"/>
  <c r="L3383" i="2"/>
  <c r="S3415" i="2"/>
  <c r="L3415" i="2"/>
  <c r="S3447" i="2"/>
  <c r="L3447" i="2"/>
  <c r="S3479" i="2"/>
  <c r="L3479" i="2"/>
  <c r="S3511" i="2"/>
  <c r="L3511" i="2"/>
  <c r="S3543" i="2"/>
  <c r="L3543" i="2"/>
  <c r="S3575" i="2"/>
  <c r="L3575" i="2"/>
  <c r="S3607" i="2"/>
  <c r="L3607" i="2"/>
  <c r="S3639" i="2"/>
  <c r="L3639" i="2"/>
  <c r="S3671" i="2"/>
  <c r="L3671" i="2"/>
  <c r="S3703" i="2"/>
  <c r="L3703" i="2"/>
  <c r="S3735" i="2"/>
  <c r="L3735" i="2"/>
  <c r="S3767" i="2"/>
  <c r="L3767" i="2"/>
  <c r="S3799" i="2"/>
  <c r="L3799" i="2"/>
  <c r="S3831" i="2"/>
  <c r="L3831" i="2"/>
  <c r="S3863" i="2"/>
  <c r="L3863" i="2"/>
  <c r="S3895" i="2"/>
  <c r="L3895" i="2"/>
  <c r="S3927" i="2"/>
  <c r="L3927" i="2"/>
  <c r="S3959" i="2"/>
  <c r="L3959" i="2"/>
  <c r="S3991" i="2"/>
  <c r="L3991" i="2"/>
  <c r="S4023" i="2"/>
  <c r="L4023" i="2"/>
  <c r="S4055" i="2"/>
  <c r="L4055" i="2"/>
  <c r="S4087" i="2"/>
  <c r="L4087" i="2"/>
  <c r="S4119" i="2"/>
  <c r="L4119" i="2"/>
  <c r="S4151" i="2"/>
  <c r="L4151" i="2"/>
  <c r="S4183" i="2"/>
  <c r="L4183" i="2"/>
  <c r="S4215" i="2"/>
  <c r="L4215" i="2"/>
  <c r="S4247" i="2"/>
  <c r="L4247" i="2"/>
  <c r="S4279" i="2"/>
  <c r="L4279" i="2"/>
  <c r="S4311" i="2"/>
  <c r="L4311" i="2"/>
  <c r="S4343" i="2"/>
  <c r="L4343" i="2"/>
  <c r="S4375" i="2"/>
  <c r="L4375" i="2"/>
  <c r="S4407" i="2"/>
  <c r="L4407" i="2"/>
  <c r="S4439" i="2"/>
  <c r="L4439" i="2"/>
  <c r="S4471" i="2"/>
  <c r="L4471" i="2"/>
  <c r="S4503" i="2"/>
  <c r="L4503" i="2"/>
  <c r="S4535" i="2"/>
  <c r="L4535" i="2"/>
  <c r="S4567" i="2"/>
  <c r="L4567" i="2"/>
  <c r="S4599" i="2"/>
  <c r="L4599" i="2"/>
  <c r="S4631" i="2"/>
  <c r="L4631" i="2"/>
  <c r="S4663" i="2"/>
  <c r="L4663" i="2"/>
  <c r="S4695" i="2"/>
  <c r="L4695" i="2"/>
  <c r="S4727" i="2"/>
  <c r="L4727" i="2"/>
  <c r="S4759" i="2"/>
  <c r="L4759" i="2"/>
  <c r="S4810" i="2"/>
  <c r="L4810" i="2"/>
  <c r="S4874" i="2"/>
  <c r="L4874" i="2"/>
  <c r="S4938" i="2"/>
  <c r="L4938" i="2"/>
  <c r="S5002" i="2"/>
  <c r="L5002" i="2"/>
  <c r="S5066" i="2"/>
  <c r="L5066" i="2"/>
  <c r="S5130" i="2"/>
  <c r="L5130" i="2"/>
  <c r="S5194" i="2"/>
  <c r="L5194" i="2"/>
  <c r="S5258" i="2"/>
  <c r="L5258" i="2"/>
  <c r="S5322" i="2"/>
  <c r="L5322" i="2"/>
  <c r="S5386" i="2"/>
  <c r="L5386" i="2"/>
  <c r="S5450" i="2"/>
  <c r="L5450" i="2"/>
  <c r="T4775" i="2"/>
  <c r="M4775" i="2"/>
  <c r="T4791" i="2"/>
  <c r="M4791" i="2"/>
  <c r="T4807" i="2"/>
  <c r="M4807" i="2"/>
  <c r="T4823" i="2"/>
  <c r="M4823" i="2"/>
  <c r="T4839" i="2"/>
  <c r="M4839" i="2"/>
  <c r="T4855" i="2"/>
  <c r="M4855" i="2"/>
  <c r="T4871" i="2"/>
  <c r="M4871" i="2"/>
  <c r="T4887" i="2"/>
  <c r="M4887" i="2"/>
  <c r="T4903" i="2"/>
  <c r="M4903" i="2"/>
  <c r="T4919" i="2"/>
  <c r="M4919" i="2"/>
  <c r="T4935" i="2"/>
  <c r="M4935" i="2"/>
  <c r="T4951" i="2"/>
  <c r="M4951" i="2"/>
  <c r="T4967" i="2"/>
  <c r="M4967" i="2"/>
  <c r="T4983" i="2"/>
  <c r="M4983" i="2"/>
  <c r="T4999" i="2"/>
  <c r="M4999" i="2"/>
  <c r="T5015" i="2"/>
  <c r="M5015" i="2"/>
  <c r="T5031" i="2"/>
  <c r="M5031" i="2"/>
  <c r="T5047" i="2"/>
  <c r="M5047" i="2"/>
  <c r="T5063" i="2"/>
  <c r="M5063" i="2"/>
  <c r="T5079" i="2"/>
  <c r="M5079" i="2"/>
  <c r="T5095" i="2"/>
  <c r="M5095" i="2"/>
  <c r="T5111" i="2"/>
  <c r="M5111" i="2"/>
  <c r="T5127" i="2"/>
  <c r="M5127" i="2"/>
  <c r="T5143" i="2"/>
  <c r="M5143" i="2"/>
  <c r="T5159" i="2"/>
  <c r="M5159" i="2"/>
  <c r="T5175" i="2"/>
  <c r="M5175" i="2"/>
  <c r="T5191" i="2"/>
  <c r="M5191" i="2"/>
  <c r="T5207" i="2"/>
  <c r="M5207" i="2"/>
  <c r="T5223" i="2"/>
  <c r="M5223" i="2"/>
  <c r="T5239" i="2"/>
  <c r="M5239" i="2"/>
  <c r="T5255" i="2"/>
  <c r="M5255" i="2"/>
  <c r="T5271" i="2"/>
  <c r="M5271" i="2"/>
  <c r="T5287" i="2"/>
  <c r="M5287" i="2"/>
  <c r="T5303" i="2"/>
  <c r="M5303" i="2"/>
  <c r="T5319" i="2"/>
  <c r="M5319" i="2"/>
  <c r="T5335" i="2"/>
  <c r="M5335" i="2"/>
  <c r="T5351" i="2"/>
  <c r="M5351" i="2"/>
  <c r="T5367" i="2"/>
  <c r="M5367" i="2"/>
  <c r="T5383" i="2"/>
  <c r="M5383" i="2"/>
  <c r="T5399" i="2"/>
  <c r="M5399" i="2"/>
  <c r="T5415" i="2"/>
  <c r="M5415" i="2"/>
  <c r="T5431" i="2"/>
  <c r="M5431" i="2"/>
  <c r="T5447" i="2"/>
  <c r="M5447" i="2"/>
  <c r="T5463" i="2"/>
  <c r="M5463" i="2"/>
  <c r="T5479" i="2"/>
  <c r="M5479" i="2"/>
  <c r="T5495" i="2"/>
  <c r="M5495" i="2"/>
  <c r="T5511" i="2"/>
  <c r="M5511" i="2"/>
  <c r="T5527" i="2"/>
  <c r="M5527" i="2"/>
  <c r="T5543" i="2"/>
  <c r="M5543" i="2"/>
  <c r="T5559" i="2"/>
  <c r="M5559" i="2"/>
  <c r="T5575" i="2"/>
  <c r="M5575" i="2"/>
  <c r="T5591" i="2"/>
  <c r="M5591" i="2"/>
  <c r="T5607" i="2"/>
  <c r="M5607" i="2"/>
  <c r="T5623" i="2"/>
  <c r="M5623" i="2"/>
  <c r="T5639" i="2"/>
  <c r="M5639" i="2"/>
  <c r="T5655" i="2"/>
  <c r="M5655" i="2"/>
  <c r="T5671" i="2"/>
  <c r="M5671" i="2"/>
  <c r="T5687" i="2"/>
  <c r="M5687" i="2"/>
  <c r="T5703" i="2"/>
  <c r="M5703" i="2"/>
  <c r="T5882" i="2"/>
  <c r="M5882" i="2"/>
  <c r="T5946" i="2"/>
  <c r="M5946" i="2"/>
  <c r="T6010" i="2"/>
  <c r="M6010" i="2"/>
  <c r="T6074" i="2"/>
  <c r="M6074" i="2"/>
  <c r="T6138" i="2"/>
  <c r="M6138" i="2"/>
  <c r="T6202" i="2"/>
  <c r="M6202" i="2"/>
  <c r="T6266" i="2"/>
  <c r="M6266" i="2"/>
  <c r="T6330" i="2"/>
  <c r="M6330" i="2"/>
  <c r="T6394" i="2"/>
  <c r="M6394" i="2"/>
  <c r="T6458" i="2"/>
  <c r="M6458" i="2"/>
  <c r="T6522" i="2"/>
  <c r="M6522" i="2"/>
  <c r="T6586" i="2"/>
  <c r="M6586" i="2"/>
  <c r="T6650" i="2"/>
  <c r="M6650" i="2"/>
  <c r="T6714" i="2"/>
  <c r="M6714" i="2"/>
  <c r="T6778" i="2"/>
  <c r="M6778" i="2"/>
  <c r="T6842" i="2"/>
  <c r="M6842" i="2"/>
  <c r="T6906" i="2"/>
  <c r="M6906" i="2"/>
  <c r="T6970" i="2"/>
  <c r="M6970" i="2"/>
  <c r="T7034" i="2"/>
  <c r="M7034" i="2"/>
  <c r="T7098" i="2"/>
  <c r="M7098" i="2"/>
  <c r="T7162" i="2"/>
  <c r="M7162" i="2"/>
  <c r="S5495" i="2"/>
  <c r="L5495" i="2"/>
  <c r="S5559" i="2"/>
  <c r="L5559" i="2"/>
  <c r="S5623" i="2"/>
  <c r="L5623" i="2"/>
  <c r="S5687" i="2"/>
  <c r="L5687" i="2"/>
  <c r="S5751" i="2"/>
  <c r="L5751" i="2"/>
  <c r="S5815" i="2"/>
  <c r="L5815" i="2"/>
  <c r="T7254" i="2"/>
  <c r="M7254" i="2"/>
  <c r="T7318" i="2"/>
  <c r="M7318" i="2"/>
  <c r="T7383" i="2"/>
  <c r="M7383" i="2"/>
  <c r="S5867" i="2"/>
  <c r="L5867" i="2"/>
  <c r="S5931" i="2"/>
  <c r="L5931" i="2"/>
  <c r="S5995" i="2"/>
  <c r="L5995" i="2"/>
  <c r="S6059" i="2"/>
  <c r="L6059" i="2"/>
  <c r="S6123" i="2"/>
  <c r="L6123" i="2"/>
  <c r="S6187" i="2"/>
  <c r="L6187" i="2"/>
  <c r="S6251" i="2"/>
  <c r="L6251" i="2"/>
  <c r="S6315" i="2"/>
  <c r="L6315" i="2"/>
  <c r="S6379" i="2"/>
  <c r="L6379" i="2"/>
  <c r="S6443" i="2"/>
  <c r="L6443" i="2"/>
  <c r="S6507" i="2"/>
  <c r="L6507" i="2"/>
  <c r="S6571" i="2"/>
  <c r="L6571" i="2"/>
  <c r="S6635" i="2"/>
  <c r="L6635" i="2"/>
  <c r="S6699" i="2"/>
  <c r="L6699" i="2"/>
  <c r="S6763" i="2"/>
  <c r="L6763" i="2"/>
  <c r="S6827" i="2"/>
  <c r="L6827" i="2"/>
  <c r="S6891" i="2"/>
  <c r="L6891" i="2"/>
  <c r="S6955" i="2"/>
  <c r="L6955" i="2"/>
  <c r="S7019" i="2"/>
  <c r="L7019" i="2"/>
  <c r="S7083" i="2"/>
  <c r="L7083" i="2"/>
  <c r="S7147" i="2"/>
  <c r="L7147" i="2"/>
  <c r="S7211" i="2"/>
  <c r="L7211" i="2"/>
  <c r="S7275" i="2"/>
  <c r="L7275" i="2"/>
  <c r="T7338" i="2"/>
  <c r="M7338" i="2"/>
  <c r="T7402" i="2"/>
  <c r="M7402" i="2"/>
  <c r="S7384" i="2"/>
  <c r="L7384" i="2"/>
  <c r="S7448" i="2"/>
  <c r="L7448" i="2"/>
  <c r="S7512" i="2"/>
  <c r="L7512" i="2"/>
  <c r="S7576" i="2"/>
  <c r="L7576" i="2"/>
  <c r="S7640" i="2"/>
  <c r="L7640" i="2"/>
  <c r="S7704" i="2"/>
  <c r="L7704" i="2"/>
  <c r="S7768" i="2"/>
  <c r="L7768" i="2"/>
  <c r="S7832" i="2"/>
  <c r="L7832" i="2"/>
  <c r="S7896" i="2"/>
  <c r="L7896" i="2"/>
  <c r="S7960" i="2"/>
  <c r="L7960" i="2"/>
  <c r="S8024" i="2"/>
  <c r="L8024" i="2"/>
  <c r="S8088" i="2"/>
  <c r="L8088" i="2"/>
  <c r="S8152" i="2"/>
  <c r="L8152" i="2"/>
  <c r="S8216" i="2"/>
  <c r="L8216" i="2"/>
  <c r="T7438" i="2"/>
  <c r="M7438" i="2"/>
  <c r="T7470" i="2"/>
  <c r="M7470" i="2"/>
  <c r="T7502" i="2"/>
  <c r="M7502" i="2"/>
  <c r="T7534" i="2"/>
  <c r="M7534" i="2"/>
  <c r="T7566" i="2"/>
  <c r="M7566" i="2"/>
  <c r="T7598" i="2"/>
  <c r="M7598" i="2"/>
  <c r="T7630" i="2"/>
  <c r="M7630" i="2"/>
  <c r="T7662" i="2"/>
  <c r="M7662" i="2"/>
  <c r="S8226" i="2"/>
  <c r="L8226" i="2"/>
  <c r="S8349" i="2"/>
  <c r="L8349" i="2"/>
  <c r="S8477" i="2"/>
  <c r="L8477" i="2"/>
  <c r="S8605" i="2"/>
  <c r="L8605" i="2"/>
  <c r="S8733" i="2"/>
  <c r="L8733" i="2"/>
  <c r="S8861" i="2"/>
  <c r="L8861" i="2"/>
  <c r="S8989" i="2"/>
  <c r="L8989" i="2"/>
  <c r="S9078" i="2"/>
  <c r="L9078" i="2"/>
  <c r="S9206" i="2"/>
  <c r="L9206" i="2"/>
  <c r="S9334" i="2"/>
  <c r="L9334" i="2"/>
  <c r="T9083" i="2"/>
  <c r="M9083" i="2"/>
  <c r="T9211" i="2"/>
  <c r="M9211" i="2"/>
  <c r="T9339" i="2"/>
  <c r="M9339" i="2"/>
  <c r="T9473" i="2"/>
  <c r="M9473" i="2"/>
  <c r="T9601" i="2"/>
  <c r="M9601" i="2"/>
  <c r="S9510" i="2"/>
  <c r="L9510" i="2"/>
  <c r="S9665" i="2"/>
  <c r="L9665" i="2"/>
  <c r="T9860" i="2"/>
  <c r="M9860" i="2"/>
  <c r="M10371" i="2"/>
  <c r="T10371" i="2"/>
  <c r="S10433" i="2"/>
  <c r="L10433" i="2"/>
  <c r="T30" i="2"/>
  <c r="Z30" i="2"/>
  <c r="M30" i="2"/>
  <c r="T46" i="2"/>
  <c r="M46" i="2"/>
  <c r="T62" i="2"/>
  <c r="M62" i="2"/>
  <c r="T78" i="2"/>
  <c r="M78" i="2"/>
  <c r="S94" i="2"/>
  <c r="L94" i="2"/>
  <c r="S110" i="2"/>
  <c r="L110" i="2"/>
  <c r="S126" i="2"/>
  <c r="L126" i="2"/>
  <c r="S142" i="2"/>
  <c r="L142" i="2"/>
  <c r="S158" i="2"/>
  <c r="L158" i="2"/>
  <c r="S174" i="2"/>
  <c r="L174" i="2"/>
  <c r="S197" i="2"/>
  <c r="L197" i="2"/>
  <c r="T24" i="2"/>
  <c r="M24" i="2"/>
  <c r="L212" i="2"/>
  <c r="S212" i="2"/>
  <c r="L228" i="2"/>
  <c r="S228" i="2"/>
  <c r="L244" i="2"/>
  <c r="S244" i="2"/>
  <c r="L260" i="2"/>
  <c r="S260" i="2"/>
  <c r="L276" i="2"/>
  <c r="S276" i="2"/>
  <c r="L292" i="2"/>
  <c r="S292" i="2"/>
  <c r="L308" i="2"/>
  <c r="S308" i="2"/>
  <c r="L324" i="2"/>
  <c r="S324" i="2"/>
  <c r="L340" i="2"/>
  <c r="S340" i="2"/>
  <c r="L356" i="2"/>
  <c r="S356" i="2"/>
  <c r="L372" i="2"/>
  <c r="S372" i="2"/>
  <c r="L388" i="2"/>
  <c r="S388" i="2"/>
  <c r="L404" i="2"/>
  <c r="S404" i="2"/>
  <c r="L420" i="2"/>
  <c r="S420" i="2"/>
  <c r="L436" i="2"/>
  <c r="S436" i="2"/>
  <c r="L452" i="2"/>
  <c r="S452" i="2"/>
  <c r="L468" i="2"/>
  <c r="S468" i="2"/>
  <c r="L484" i="2"/>
  <c r="S484" i="2"/>
  <c r="L500" i="2"/>
  <c r="S500" i="2"/>
  <c r="L516" i="2"/>
  <c r="S516" i="2"/>
  <c r="L532" i="2"/>
  <c r="S532" i="2"/>
  <c r="L548" i="2"/>
  <c r="S548" i="2"/>
  <c r="L564" i="2"/>
  <c r="S564" i="2"/>
  <c r="L580" i="2"/>
  <c r="S580" i="2"/>
  <c r="L596" i="2"/>
  <c r="S596" i="2"/>
  <c r="L612" i="2"/>
  <c r="S612" i="2"/>
  <c r="L628" i="2"/>
  <c r="S628" i="2"/>
  <c r="L644" i="2"/>
  <c r="S644" i="2"/>
  <c r="L660" i="2"/>
  <c r="S660" i="2"/>
  <c r="L676" i="2"/>
  <c r="S676" i="2"/>
  <c r="L692" i="2"/>
  <c r="S692" i="2"/>
  <c r="L708" i="2"/>
  <c r="S708" i="2"/>
  <c r="L724" i="2"/>
  <c r="S724" i="2"/>
  <c r="L740" i="2"/>
  <c r="S740" i="2"/>
  <c r="L756" i="2"/>
  <c r="S756" i="2"/>
  <c r="L772" i="2"/>
  <c r="S772" i="2"/>
  <c r="L788" i="2"/>
  <c r="S788" i="2"/>
  <c r="L804" i="2"/>
  <c r="S804" i="2"/>
  <c r="L820" i="2"/>
  <c r="S820" i="2"/>
  <c r="L836" i="2"/>
  <c r="S836" i="2"/>
  <c r="L852" i="2"/>
  <c r="S852" i="2"/>
  <c r="L868" i="2"/>
  <c r="S868" i="2"/>
  <c r="L884" i="2"/>
  <c r="S884" i="2"/>
  <c r="L900" i="2"/>
  <c r="S900" i="2"/>
  <c r="L916" i="2"/>
  <c r="S916" i="2"/>
  <c r="L932" i="2"/>
  <c r="S932" i="2"/>
  <c r="L948" i="2"/>
  <c r="S948" i="2"/>
  <c r="L964" i="2"/>
  <c r="S964" i="2"/>
  <c r="L980" i="2"/>
  <c r="S980" i="2"/>
  <c r="L996" i="2"/>
  <c r="S996" i="2"/>
  <c r="L1012" i="2"/>
  <c r="S1012" i="2"/>
  <c r="L1028" i="2"/>
  <c r="S1028" i="2"/>
  <c r="L1044" i="2"/>
  <c r="S1044" i="2"/>
  <c r="L1062" i="2"/>
  <c r="S1062" i="2"/>
  <c r="L1094" i="2"/>
  <c r="S1094" i="2"/>
  <c r="L1126" i="2"/>
  <c r="S1126" i="2"/>
  <c r="L1158" i="2"/>
  <c r="S1158" i="2"/>
  <c r="L1190" i="2"/>
  <c r="S1190" i="2"/>
  <c r="L1222" i="2"/>
  <c r="S1222" i="2"/>
  <c r="L1254" i="2"/>
  <c r="S1254" i="2"/>
  <c r="L1286" i="2"/>
  <c r="S1286" i="2"/>
  <c r="L1318" i="2"/>
  <c r="S1318" i="2"/>
  <c r="L1350" i="2"/>
  <c r="S1350" i="2"/>
  <c r="L1382" i="2"/>
  <c r="S1382" i="2"/>
  <c r="L1414" i="2"/>
  <c r="S1414" i="2"/>
  <c r="L1446" i="2"/>
  <c r="S1446" i="2"/>
  <c r="L1478" i="2"/>
  <c r="S1478" i="2"/>
  <c r="L1510" i="2"/>
  <c r="S1510" i="2"/>
  <c r="L1542" i="2"/>
  <c r="S1542" i="2"/>
  <c r="L1574" i="2"/>
  <c r="S1574" i="2"/>
  <c r="L1606" i="2"/>
  <c r="S1606" i="2"/>
  <c r="L1638" i="2"/>
  <c r="S1638" i="2"/>
  <c r="L1670" i="2"/>
  <c r="S1670" i="2"/>
  <c r="L1702" i="2"/>
  <c r="S1702" i="2"/>
  <c r="L1734" i="2"/>
  <c r="S1734" i="2"/>
  <c r="L1766" i="2"/>
  <c r="S1766" i="2"/>
  <c r="L1798" i="2"/>
  <c r="S1798" i="2"/>
  <c r="L1830" i="2"/>
  <c r="S1830" i="2"/>
  <c r="L1862" i="2"/>
  <c r="S1862" i="2"/>
  <c r="L1894" i="2"/>
  <c r="S1894" i="2"/>
  <c r="M5" i="2"/>
  <c r="T5" i="2"/>
  <c r="L34" i="2"/>
  <c r="S34" i="2"/>
  <c r="L50" i="2"/>
  <c r="S50" i="2"/>
  <c r="L66" i="2"/>
  <c r="S66" i="2"/>
  <c r="L82" i="2"/>
  <c r="S82" i="2"/>
  <c r="T1933" i="2"/>
  <c r="M1933" i="2"/>
  <c r="T1965" i="2"/>
  <c r="M1965" i="2"/>
  <c r="T1997" i="2"/>
  <c r="M1997" i="2"/>
  <c r="T2029" i="2"/>
  <c r="M2029" i="2"/>
  <c r="T2061" i="2"/>
  <c r="M2061" i="2"/>
  <c r="T2093" i="2"/>
  <c r="M2093" i="2"/>
  <c r="T2125" i="2"/>
  <c r="M2125" i="2"/>
  <c r="T2157" i="2"/>
  <c r="M2157" i="2"/>
  <c r="T2189" i="2"/>
  <c r="M2189" i="2"/>
  <c r="T2221" i="2"/>
  <c r="M2221" i="2"/>
  <c r="T2253" i="2"/>
  <c r="M2253" i="2"/>
  <c r="T2285" i="2"/>
  <c r="M2285" i="2"/>
  <c r="T2317" i="2"/>
  <c r="M2317" i="2"/>
  <c r="T2349" i="2"/>
  <c r="M2349" i="2"/>
  <c r="T2381" i="2"/>
  <c r="M2381" i="2"/>
  <c r="T2413" i="2"/>
  <c r="M2413" i="2"/>
  <c r="T2445" i="2"/>
  <c r="M2445" i="2"/>
  <c r="T2477" i="2"/>
  <c r="M2477" i="2"/>
  <c r="T2509" i="2"/>
  <c r="M2509" i="2"/>
  <c r="T2541" i="2"/>
  <c r="M2541" i="2"/>
  <c r="T2573" i="2"/>
  <c r="M2573" i="2"/>
  <c r="T2605" i="2"/>
  <c r="M2605" i="2"/>
  <c r="T2637" i="2"/>
  <c r="M2637" i="2"/>
  <c r="T2669" i="2"/>
  <c r="M2669" i="2"/>
  <c r="T2701" i="2"/>
  <c r="M2701" i="2"/>
  <c r="T2733" i="2"/>
  <c r="M2733" i="2"/>
  <c r="T2765" i="2"/>
  <c r="M2765" i="2"/>
  <c r="T2797" i="2"/>
  <c r="M2797" i="2"/>
  <c r="T2829" i="2"/>
  <c r="M2829" i="2"/>
  <c r="T2861" i="2"/>
  <c r="M2861" i="2"/>
  <c r="T2893" i="2"/>
  <c r="M2893" i="2"/>
  <c r="T2925" i="2"/>
  <c r="M2925" i="2"/>
  <c r="T2957" i="2"/>
  <c r="M2957" i="2"/>
  <c r="T2989" i="2"/>
  <c r="M2989" i="2"/>
  <c r="T3021" i="2"/>
  <c r="M3021" i="2"/>
  <c r="T3053" i="2"/>
  <c r="M3053" i="2"/>
  <c r="T3085" i="2"/>
  <c r="M3085" i="2"/>
  <c r="T3117" i="2"/>
  <c r="M3117" i="2"/>
  <c r="T3149" i="2"/>
  <c r="M3149" i="2"/>
  <c r="T3181" i="2"/>
  <c r="M3181" i="2"/>
  <c r="T3213" i="2"/>
  <c r="M3213" i="2"/>
  <c r="T3245" i="2"/>
  <c r="M3245" i="2"/>
  <c r="T3277" i="2"/>
  <c r="M3277" i="2"/>
  <c r="T3309" i="2"/>
  <c r="M3309" i="2"/>
  <c r="T3341" i="2"/>
  <c r="M3341" i="2"/>
  <c r="T3373" i="2"/>
  <c r="M3373" i="2"/>
  <c r="T3405" i="2"/>
  <c r="M3405" i="2"/>
  <c r="T3437" i="2"/>
  <c r="M3437" i="2"/>
  <c r="T3469" i="2"/>
  <c r="M3469" i="2"/>
  <c r="T3501" i="2"/>
  <c r="M3501" i="2"/>
  <c r="T3533" i="2"/>
  <c r="M3533" i="2"/>
  <c r="T3565" i="2"/>
  <c r="M3565" i="2"/>
  <c r="T3597" i="2"/>
  <c r="M3597" i="2"/>
  <c r="T3629" i="2"/>
  <c r="M3629" i="2"/>
  <c r="T3661" i="2"/>
  <c r="M3661" i="2"/>
  <c r="T3693" i="2"/>
  <c r="M3693" i="2"/>
  <c r="T3725" i="2"/>
  <c r="M3725" i="2"/>
  <c r="T3757" i="2"/>
  <c r="M3757" i="2"/>
  <c r="T3789" i="2"/>
  <c r="M3789" i="2"/>
  <c r="T3821" i="2"/>
  <c r="M3821" i="2"/>
  <c r="T3853" i="2"/>
  <c r="M3853" i="2"/>
  <c r="T3885" i="2"/>
  <c r="M3885" i="2"/>
  <c r="T3917" i="2"/>
  <c r="M3917" i="2"/>
  <c r="T3949" i="2"/>
  <c r="M3949" i="2"/>
  <c r="T3981" i="2"/>
  <c r="M3981" i="2"/>
  <c r="T4013" i="2"/>
  <c r="M4013" i="2"/>
  <c r="T4045" i="2"/>
  <c r="M4045" i="2"/>
  <c r="T4077" i="2"/>
  <c r="M4077" i="2"/>
  <c r="T4109" i="2"/>
  <c r="M4109" i="2"/>
  <c r="T4141" i="2"/>
  <c r="M4141" i="2"/>
  <c r="T4173" i="2"/>
  <c r="M4173" i="2"/>
  <c r="T4205" i="2"/>
  <c r="M4205" i="2"/>
  <c r="T4237" i="2"/>
  <c r="M4237" i="2"/>
  <c r="T4269" i="2"/>
  <c r="M4269" i="2"/>
  <c r="T4301" i="2"/>
  <c r="M4301" i="2"/>
  <c r="T4333" i="2"/>
  <c r="M4333" i="2"/>
  <c r="T4365" i="2"/>
  <c r="M4365" i="2"/>
  <c r="T4397" i="2"/>
  <c r="M4397" i="2"/>
  <c r="T4429" i="2"/>
  <c r="M4429" i="2"/>
  <c r="T4461" i="2"/>
  <c r="M4461" i="2"/>
  <c r="T4493" i="2"/>
  <c r="M4493" i="2"/>
  <c r="T4525" i="2"/>
  <c r="M4525" i="2"/>
  <c r="T4557" i="2"/>
  <c r="M4557" i="2"/>
  <c r="T4589" i="2"/>
  <c r="M4589" i="2"/>
  <c r="T4621" i="2"/>
  <c r="M4621" i="2"/>
  <c r="T4653" i="2"/>
  <c r="M4653" i="2"/>
  <c r="T4685" i="2"/>
  <c r="M4685" i="2"/>
  <c r="T4717" i="2"/>
  <c r="M4717" i="2"/>
  <c r="T4749" i="2"/>
  <c r="M4749" i="2"/>
  <c r="S1941" i="2"/>
  <c r="L1941" i="2"/>
  <c r="S1973" i="2"/>
  <c r="L1973" i="2"/>
  <c r="S2005" i="2"/>
  <c r="L2005" i="2"/>
  <c r="S2037" i="2"/>
  <c r="L2037" i="2"/>
  <c r="S2069" i="2"/>
  <c r="L2069" i="2"/>
  <c r="S2101" i="2"/>
  <c r="L2101" i="2"/>
  <c r="S2133" i="2"/>
  <c r="L2133" i="2"/>
  <c r="S2165" i="2"/>
  <c r="L2165" i="2"/>
  <c r="S2197" i="2"/>
  <c r="L2197" i="2"/>
  <c r="S2229" i="2"/>
  <c r="L2229" i="2"/>
  <c r="S2261" i="2"/>
  <c r="L2261" i="2"/>
  <c r="S2293" i="2"/>
  <c r="L2293" i="2"/>
  <c r="S2325" i="2"/>
  <c r="L2325" i="2"/>
  <c r="S2357" i="2"/>
  <c r="L2357" i="2"/>
  <c r="S2389" i="2"/>
  <c r="L2389" i="2"/>
  <c r="S2421" i="2"/>
  <c r="L2421" i="2"/>
  <c r="S2453" i="2"/>
  <c r="L2453" i="2"/>
  <c r="S2485" i="2"/>
  <c r="L2485" i="2"/>
  <c r="S2517" i="2"/>
  <c r="L2517" i="2"/>
  <c r="S2549" i="2"/>
  <c r="L2549" i="2"/>
  <c r="S2581" i="2"/>
  <c r="L2581" i="2"/>
  <c r="S2613" i="2"/>
  <c r="L2613" i="2"/>
  <c r="S2645" i="2"/>
  <c r="L2645" i="2"/>
  <c r="S2677" i="2"/>
  <c r="L2677" i="2"/>
  <c r="S2709" i="2"/>
  <c r="L2709" i="2"/>
  <c r="S2741" i="2"/>
  <c r="L2741" i="2"/>
  <c r="S2773" i="2"/>
  <c r="L2773" i="2"/>
  <c r="S2805" i="2"/>
  <c r="L2805" i="2"/>
  <c r="S2837" i="2"/>
  <c r="L2837" i="2"/>
  <c r="S2869" i="2"/>
  <c r="L2869" i="2"/>
  <c r="S2901" i="2"/>
  <c r="L2901" i="2"/>
  <c r="S2933" i="2"/>
  <c r="L2933" i="2"/>
  <c r="L2965" i="2"/>
  <c r="S2965" i="2"/>
  <c r="L2997" i="2"/>
  <c r="S2997" i="2"/>
  <c r="L3029" i="2"/>
  <c r="S3029" i="2"/>
  <c r="L3061" i="2"/>
  <c r="S3061" i="2"/>
  <c r="L3093" i="2"/>
  <c r="S3093" i="2"/>
  <c r="L3125" i="2"/>
  <c r="S3125" i="2"/>
  <c r="L3157" i="2"/>
  <c r="S3157" i="2"/>
  <c r="L3189" i="2"/>
  <c r="S3189" i="2"/>
  <c r="L3221" i="2"/>
  <c r="S3221" i="2"/>
  <c r="L3253" i="2"/>
  <c r="S3253" i="2"/>
  <c r="L3285" i="2"/>
  <c r="S3285" i="2"/>
  <c r="L3317" i="2"/>
  <c r="S3317" i="2"/>
  <c r="L3349" i="2"/>
  <c r="S3349" i="2"/>
  <c r="L3381" i="2"/>
  <c r="S3381" i="2"/>
  <c r="L3413" i="2"/>
  <c r="S3413" i="2"/>
  <c r="L3445" i="2"/>
  <c r="S3445" i="2"/>
  <c r="L3477" i="2"/>
  <c r="S3477" i="2"/>
  <c r="L3509" i="2"/>
  <c r="S3509" i="2"/>
  <c r="L3541" i="2"/>
  <c r="S3541" i="2"/>
  <c r="L3573" i="2"/>
  <c r="S3573" i="2"/>
  <c r="L3605" i="2"/>
  <c r="S3605" i="2"/>
  <c r="L3637" i="2"/>
  <c r="S3637" i="2"/>
  <c r="L3669" i="2"/>
  <c r="S3669" i="2"/>
  <c r="L3701" i="2"/>
  <c r="S3701" i="2"/>
  <c r="L3733" i="2"/>
  <c r="S3733" i="2"/>
  <c r="L3765" i="2"/>
  <c r="S3765" i="2"/>
  <c r="L3797" i="2"/>
  <c r="S3797" i="2"/>
  <c r="L3829" i="2"/>
  <c r="S3829" i="2"/>
  <c r="L3861" i="2"/>
  <c r="S3861" i="2"/>
  <c r="L3893" i="2"/>
  <c r="S3893" i="2"/>
  <c r="L3925" i="2"/>
  <c r="S3925" i="2"/>
  <c r="L3957" i="2"/>
  <c r="S3957" i="2"/>
  <c r="L3989" i="2"/>
  <c r="S3989" i="2"/>
  <c r="L4021" i="2"/>
  <c r="S4021" i="2"/>
  <c r="L4053" i="2"/>
  <c r="S4053" i="2"/>
  <c r="L4085" i="2"/>
  <c r="S4085" i="2"/>
  <c r="L4117" i="2"/>
  <c r="S4117" i="2"/>
  <c r="L4149" i="2"/>
  <c r="S4149" i="2"/>
  <c r="L4181" i="2"/>
  <c r="S4181" i="2"/>
  <c r="L4213" i="2"/>
  <c r="S4213" i="2"/>
  <c r="L4245" i="2"/>
  <c r="S4245" i="2"/>
  <c r="L4277" i="2"/>
  <c r="S4277" i="2"/>
  <c r="L4309" i="2"/>
  <c r="S4309" i="2"/>
  <c r="L4341" i="2"/>
  <c r="S4341" i="2"/>
  <c r="L4373" i="2"/>
  <c r="S4373" i="2"/>
  <c r="L4405" i="2"/>
  <c r="S4405" i="2"/>
  <c r="L4437" i="2"/>
  <c r="S4437" i="2"/>
  <c r="L4469" i="2"/>
  <c r="S4469" i="2"/>
  <c r="L4501" i="2"/>
  <c r="S4501" i="2"/>
  <c r="L4533" i="2"/>
  <c r="S4533" i="2"/>
  <c r="L4565" i="2"/>
  <c r="S4565" i="2"/>
  <c r="L4597" i="2"/>
  <c r="S4597" i="2"/>
  <c r="L4629" i="2"/>
  <c r="S4629" i="2"/>
  <c r="L4661" i="2"/>
  <c r="S4661" i="2"/>
  <c r="L4693" i="2"/>
  <c r="S4693" i="2"/>
  <c r="L4725" i="2"/>
  <c r="S4725" i="2"/>
  <c r="L4757" i="2"/>
  <c r="S4757" i="2"/>
  <c r="L4822" i="2"/>
  <c r="S4822" i="2"/>
  <c r="L4886" i="2"/>
  <c r="S4886" i="2"/>
  <c r="L4950" i="2"/>
  <c r="S4950" i="2"/>
  <c r="L5014" i="2"/>
  <c r="S5014" i="2"/>
  <c r="L5078" i="2"/>
  <c r="S5078" i="2"/>
  <c r="L5142" i="2"/>
  <c r="S5142" i="2"/>
  <c r="L5206" i="2"/>
  <c r="S5206" i="2"/>
  <c r="L5270" i="2"/>
  <c r="S5270" i="2"/>
  <c r="L5334" i="2"/>
  <c r="S5334" i="2"/>
  <c r="L5398" i="2"/>
  <c r="S5398" i="2"/>
  <c r="M4764" i="2"/>
  <c r="T4764" i="2"/>
  <c r="M4780" i="2"/>
  <c r="T4780" i="2"/>
  <c r="M4796" i="2"/>
  <c r="T4796" i="2"/>
  <c r="M4812" i="2"/>
  <c r="T4812" i="2"/>
  <c r="M4828" i="2"/>
  <c r="T4828" i="2"/>
  <c r="M4844" i="2"/>
  <c r="T4844" i="2"/>
  <c r="M4860" i="2"/>
  <c r="T4860" i="2"/>
  <c r="M4876" i="2"/>
  <c r="T4876" i="2"/>
  <c r="M4892" i="2"/>
  <c r="T4892" i="2"/>
  <c r="M4908" i="2"/>
  <c r="T4908" i="2"/>
  <c r="M4924" i="2"/>
  <c r="T4924" i="2"/>
  <c r="M4940" i="2"/>
  <c r="T4940" i="2"/>
  <c r="M4956" i="2"/>
  <c r="T4956" i="2"/>
  <c r="M4972" i="2"/>
  <c r="T4972" i="2"/>
  <c r="M4988" i="2"/>
  <c r="T4988" i="2"/>
  <c r="M5004" i="2"/>
  <c r="T5004" i="2"/>
  <c r="M5020" i="2"/>
  <c r="T5020" i="2"/>
  <c r="M5036" i="2"/>
  <c r="T5036" i="2"/>
  <c r="M5052" i="2"/>
  <c r="T5052" i="2"/>
  <c r="M5068" i="2"/>
  <c r="T5068" i="2"/>
  <c r="M5084" i="2"/>
  <c r="T5084" i="2"/>
  <c r="M5100" i="2"/>
  <c r="T5100" i="2"/>
  <c r="M5116" i="2"/>
  <c r="T5116" i="2"/>
  <c r="M5132" i="2"/>
  <c r="T5132" i="2"/>
  <c r="M5148" i="2"/>
  <c r="T5148" i="2"/>
  <c r="M5164" i="2"/>
  <c r="T5164" i="2"/>
  <c r="M5180" i="2"/>
  <c r="T5180" i="2"/>
  <c r="M5196" i="2"/>
  <c r="T5196" i="2"/>
  <c r="M5212" i="2"/>
  <c r="T5212" i="2"/>
  <c r="M5228" i="2"/>
  <c r="T5228" i="2"/>
  <c r="M5244" i="2"/>
  <c r="T5244" i="2"/>
  <c r="M5260" i="2"/>
  <c r="T5260" i="2"/>
  <c r="M5276" i="2"/>
  <c r="T5276" i="2"/>
  <c r="M5292" i="2"/>
  <c r="T5292" i="2"/>
  <c r="M5308" i="2"/>
  <c r="T5308" i="2"/>
  <c r="M5324" i="2"/>
  <c r="T5324" i="2"/>
  <c r="M5340" i="2"/>
  <c r="T5340" i="2"/>
  <c r="M5356" i="2"/>
  <c r="T5356" i="2"/>
  <c r="M5372" i="2"/>
  <c r="T5372" i="2"/>
  <c r="M5388" i="2"/>
  <c r="T5388" i="2"/>
  <c r="M5404" i="2"/>
  <c r="T5404" i="2"/>
  <c r="M5420" i="2"/>
  <c r="T5420" i="2"/>
  <c r="M5436" i="2"/>
  <c r="T5436" i="2"/>
  <c r="M5452" i="2"/>
  <c r="T5452" i="2"/>
  <c r="M5468" i="2"/>
  <c r="T5468" i="2"/>
  <c r="M5484" i="2"/>
  <c r="T5484" i="2"/>
  <c r="M5500" i="2"/>
  <c r="T5500" i="2"/>
  <c r="M5516" i="2"/>
  <c r="T5516" i="2"/>
  <c r="M5532" i="2"/>
  <c r="T5532" i="2"/>
  <c r="M5548" i="2"/>
  <c r="T5548" i="2"/>
  <c r="M5564" i="2"/>
  <c r="T5564" i="2"/>
  <c r="M5580" i="2"/>
  <c r="T5580" i="2"/>
  <c r="M5596" i="2"/>
  <c r="T5596" i="2"/>
  <c r="M5612" i="2"/>
  <c r="T5612" i="2"/>
  <c r="M5628" i="2"/>
  <c r="T5628" i="2"/>
  <c r="M5644" i="2"/>
  <c r="T5644" i="2"/>
  <c r="M5660" i="2"/>
  <c r="T5660" i="2"/>
  <c r="M5676" i="2"/>
  <c r="T5676" i="2"/>
  <c r="M5692" i="2"/>
  <c r="T5692" i="2"/>
  <c r="M5838" i="2"/>
  <c r="T5838" i="2"/>
  <c r="M5902" i="2"/>
  <c r="T5902" i="2"/>
  <c r="M5966" i="2"/>
  <c r="T5966" i="2"/>
  <c r="M6030" i="2"/>
  <c r="T6030" i="2"/>
  <c r="M6094" i="2"/>
  <c r="T6094" i="2"/>
  <c r="M6158" i="2"/>
  <c r="T6158" i="2"/>
  <c r="M6222" i="2"/>
  <c r="T6222" i="2"/>
  <c r="M6286" i="2"/>
  <c r="T6286" i="2"/>
  <c r="M6350" i="2"/>
  <c r="T6350" i="2"/>
  <c r="M6414" i="2"/>
  <c r="T6414" i="2"/>
  <c r="M6478" i="2"/>
  <c r="T6478" i="2"/>
  <c r="M6542" i="2"/>
  <c r="T6542" i="2"/>
  <c r="M6606" i="2"/>
  <c r="T6606" i="2"/>
  <c r="M6670" i="2"/>
  <c r="T6670" i="2"/>
  <c r="M6734" i="2"/>
  <c r="T6734" i="2"/>
  <c r="M6798" i="2"/>
  <c r="T6798" i="2"/>
  <c r="M6862" i="2"/>
  <c r="T6862" i="2"/>
  <c r="M6926" i="2"/>
  <c r="T6926" i="2"/>
  <c r="M6990" i="2"/>
  <c r="T6990" i="2"/>
  <c r="M7054" i="2"/>
  <c r="T7054" i="2"/>
  <c r="M7118" i="2"/>
  <c r="T7118" i="2"/>
  <c r="M7182" i="2"/>
  <c r="T7182" i="2"/>
  <c r="L5507" i="2"/>
  <c r="S5507" i="2"/>
  <c r="L5571" i="2"/>
  <c r="S5571" i="2"/>
  <c r="L5635" i="2"/>
  <c r="S5635" i="2"/>
  <c r="L5699" i="2"/>
  <c r="S5699" i="2"/>
  <c r="L5763" i="2"/>
  <c r="S5763" i="2"/>
  <c r="M7194" i="2"/>
  <c r="T7194" i="2"/>
  <c r="M7258" i="2"/>
  <c r="T7258" i="2"/>
  <c r="M7322" i="2"/>
  <c r="T7322" i="2"/>
  <c r="M7387" i="2"/>
  <c r="T7387" i="2"/>
  <c r="L5863" i="2"/>
  <c r="S5863" i="2"/>
  <c r="L5927" i="2"/>
  <c r="S5927" i="2"/>
  <c r="L5991" i="2"/>
  <c r="S5991" i="2"/>
  <c r="L6055" i="2"/>
  <c r="S6055" i="2"/>
  <c r="L6119" i="2"/>
  <c r="S6119" i="2"/>
  <c r="L6183" i="2"/>
  <c r="S6183" i="2"/>
  <c r="L6247" i="2"/>
  <c r="S6247" i="2"/>
  <c r="L6311" i="2"/>
  <c r="S6311" i="2"/>
  <c r="L6375" i="2"/>
  <c r="S6375" i="2"/>
  <c r="L6439" i="2"/>
  <c r="S6439" i="2"/>
  <c r="L6503" i="2"/>
  <c r="S6503" i="2"/>
  <c r="L6567" i="2"/>
  <c r="S6567" i="2"/>
  <c r="L6631" i="2"/>
  <c r="S6631" i="2"/>
  <c r="L6695" i="2"/>
  <c r="S6695" i="2"/>
  <c r="L6759" i="2"/>
  <c r="S6759" i="2"/>
  <c r="L6823" i="2"/>
  <c r="S6823" i="2"/>
  <c r="L6887" i="2"/>
  <c r="S6887" i="2"/>
  <c r="L6951" i="2"/>
  <c r="S6951" i="2"/>
  <c r="L7015" i="2"/>
  <c r="S7015" i="2"/>
  <c r="L7079" i="2"/>
  <c r="S7079" i="2"/>
  <c r="L7143" i="2"/>
  <c r="S7143" i="2"/>
  <c r="L7207" i="2"/>
  <c r="S7207" i="2"/>
  <c r="L7271" i="2"/>
  <c r="S7271" i="2"/>
  <c r="M7326" i="2"/>
  <c r="T7326" i="2"/>
  <c r="M7390" i="2"/>
  <c r="T7390" i="2"/>
  <c r="L7364" i="2"/>
  <c r="S7364" i="2"/>
  <c r="L7428" i="2"/>
  <c r="S7428" i="2"/>
  <c r="L7492" i="2"/>
  <c r="S7492" i="2"/>
  <c r="L7556" i="2"/>
  <c r="S7556" i="2"/>
  <c r="L7620" i="2"/>
  <c r="S7620" i="2"/>
  <c r="L7684" i="2"/>
  <c r="S7684" i="2"/>
  <c r="L7748" i="2"/>
  <c r="S7748" i="2"/>
  <c r="L7812" i="2"/>
  <c r="S7812" i="2"/>
  <c r="L7876" i="2"/>
  <c r="S7876" i="2"/>
  <c r="L7940" i="2"/>
  <c r="S7940" i="2"/>
  <c r="L8004" i="2"/>
  <c r="S8004" i="2"/>
  <c r="L8068" i="2"/>
  <c r="S8068" i="2"/>
  <c r="L8132" i="2"/>
  <c r="S8132" i="2"/>
  <c r="L8196" i="2"/>
  <c r="S8196" i="2"/>
  <c r="M7432" i="2"/>
  <c r="T7432" i="2"/>
  <c r="M7464" i="2"/>
  <c r="T7464" i="2"/>
  <c r="M7496" i="2"/>
  <c r="T7496" i="2"/>
  <c r="M7528" i="2"/>
  <c r="T7528" i="2"/>
  <c r="M7560" i="2"/>
  <c r="T7560" i="2"/>
  <c r="M7592" i="2"/>
  <c r="T7592" i="2"/>
  <c r="M7624" i="2"/>
  <c r="T7624" i="2"/>
  <c r="M7656" i="2"/>
  <c r="T7656" i="2"/>
  <c r="M7688" i="2"/>
  <c r="T7688" i="2"/>
  <c r="L8341" i="2"/>
  <c r="S8341" i="2"/>
  <c r="L8469" i="2"/>
  <c r="S8469" i="2"/>
  <c r="L8597" i="2"/>
  <c r="S8597" i="2"/>
  <c r="L8725" i="2"/>
  <c r="S8725" i="2"/>
  <c r="L8853" i="2"/>
  <c r="S8853" i="2"/>
  <c r="L8981" i="2"/>
  <c r="S8981" i="2"/>
  <c r="L9102" i="2"/>
  <c r="S9102" i="2"/>
  <c r="L9230" i="2"/>
  <c r="S9230" i="2"/>
  <c r="L9358" i="2"/>
  <c r="S9358" i="2"/>
  <c r="M9123" i="2"/>
  <c r="T9123" i="2"/>
  <c r="M9251" i="2"/>
  <c r="T9251" i="2"/>
  <c r="M9379" i="2"/>
  <c r="T9379" i="2"/>
  <c r="M9513" i="2"/>
  <c r="T9513" i="2"/>
  <c r="M9643" i="2"/>
  <c r="T9643" i="2"/>
  <c r="L9622" i="2"/>
  <c r="S9622" i="2"/>
  <c r="L9859" i="2"/>
  <c r="S9859" i="2"/>
  <c r="M9997" i="2"/>
  <c r="T9997" i="2"/>
  <c r="L10060" i="2"/>
  <c r="S10060" i="2"/>
  <c r="S1071" i="2"/>
  <c r="L1071" i="2"/>
  <c r="S1087" i="2"/>
  <c r="L1087" i="2"/>
  <c r="S1103" i="2"/>
  <c r="L1103" i="2"/>
  <c r="S1119" i="2"/>
  <c r="L1119" i="2"/>
  <c r="S1135" i="2"/>
  <c r="L1135" i="2"/>
  <c r="S1151" i="2"/>
  <c r="L1151" i="2"/>
  <c r="S1167" i="2"/>
  <c r="L1167" i="2"/>
  <c r="S1183" i="2"/>
  <c r="L1183" i="2"/>
  <c r="S1199" i="2"/>
  <c r="L1199" i="2"/>
  <c r="S1215" i="2"/>
  <c r="L1215" i="2"/>
  <c r="S1231" i="2"/>
  <c r="L1231" i="2"/>
  <c r="S1247" i="2"/>
  <c r="L1247" i="2"/>
  <c r="S1263" i="2"/>
  <c r="L1263" i="2"/>
  <c r="S1279" i="2"/>
  <c r="L1279" i="2"/>
  <c r="S1295" i="2"/>
  <c r="L1295" i="2"/>
  <c r="S1311" i="2"/>
  <c r="L1311" i="2"/>
  <c r="S1327" i="2"/>
  <c r="L1327" i="2"/>
  <c r="S1343" i="2"/>
  <c r="L1343" i="2"/>
  <c r="S1359" i="2"/>
  <c r="L1359" i="2"/>
  <c r="S1375" i="2"/>
  <c r="L1375" i="2"/>
  <c r="S2068" i="2"/>
  <c r="L2068" i="2"/>
  <c r="S2100" i="2"/>
  <c r="L2100" i="2"/>
  <c r="S2132" i="2"/>
  <c r="L2132" i="2"/>
  <c r="S2164" i="2"/>
  <c r="L2164" i="2"/>
  <c r="S2196" i="2"/>
  <c r="L2196" i="2"/>
  <c r="S2228" i="2"/>
  <c r="L2228" i="2"/>
  <c r="S2260" i="2"/>
  <c r="L2260" i="2"/>
  <c r="S2292" i="2"/>
  <c r="L2292" i="2"/>
  <c r="S2324" i="2"/>
  <c r="L2324" i="2"/>
  <c r="S2356" i="2"/>
  <c r="L2356" i="2"/>
  <c r="S2388" i="2"/>
  <c r="L2388" i="2"/>
  <c r="S2420" i="2"/>
  <c r="L2420" i="2"/>
  <c r="S2452" i="2"/>
  <c r="L2452" i="2"/>
  <c r="S2484" i="2"/>
  <c r="L2484" i="2"/>
  <c r="S2516" i="2"/>
  <c r="L2516" i="2"/>
  <c r="S2548" i="2"/>
  <c r="L2548" i="2"/>
  <c r="S2580" i="2"/>
  <c r="L2580" i="2"/>
  <c r="S2612" i="2"/>
  <c r="L2612" i="2"/>
  <c r="S2644" i="2"/>
  <c r="L2644" i="2"/>
  <c r="S2676" i="2"/>
  <c r="L2676" i="2"/>
  <c r="S2708" i="2"/>
  <c r="L2708" i="2"/>
  <c r="S2740" i="2"/>
  <c r="L2740" i="2"/>
  <c r="S2772" i="2"/>
  <c r="L2772" i="2"/>
  <c r="S2804" i="2"/>
  <c r="L2804" i="2"/>
  <c r="S2836" i="2"/>
  <c r="L2836" i="2"/>
  <c r="S2868" i="2"/>
  <c r="L2868" i="2"/>
  <c r="S2900" i="2"/>
  <c r="L2900" i="2"/>
  <c r="S2932" i="2"/>
  <c r="L2932" i="2"/>
  <c r="S2964" i="2"/>
  <c r="L2964" i="2"/>
  <c r="S2996" i="2"/>
  <c r="L2996" i="2"/>
  <c r="S3028" i="2"/>
  <c r="L3028" i="2"/>
  <c r="S3060" i="2"/>
  <c r="L3060" i="2"/>
  <c r="S3092" i="2"/>
  <c r="L3092" i="2"/>
  <c r="S3156" i="2"/>
  <c r="L3156" i="2"/>
  <c r="S3220" i="2"/>
  <c r="L3220" i="2"/>
  <c r="S3284" i="2"/>
  <c r="L3284" i="2"/>
  <c r="S3348" i="2"/>
  <c r="L3348" i="2"/>
  <c r="S3412" i="2"/>
  <c r="L3412" i="2"/>
  <c r="S3476" i="2"/>
  <c r="L3476" i="2"/>
  <c r="S3540" i="2"/>
  <c r="L3540" i="2"/>
  <c r="S3604" i="2"/>
  <c r="L3604" i="2"/>
  <c r="S3668" i="2"/>
  <c r="L3668" i="2"/>
  <c r="S3732" i="2"/>
  <c r="L3732" i="2"/>
  <c r="S3796" i="2"/>
  <c r="L3796" i="2"/>
  <c r="S3860" i="2"/>
  <c r="L3860" i="2"/>
  <c r="S3924" i="2"/>
  <c r="L3924" i="2"/>
  <c r="S3988" i="2"/>
  <c r="L3988" i="2"/>
  <c r="S4052" i="2"/>
  <c r="L4052" i="2"/>
  <c r="S4116" i="2"/>
  <c r="L4116" i="2"/>
  <c r="S4180" i="2"/>
  <c r="L4180" i="2"/>
  <c r="S4244" i="2"/>
  <c r="L4244" i="2"/>
  <c r="S4308" i="2"/>
  <c r="L4308" i="2"/>
  <c r="S4372" i="2"/>
  <c r="L4372" i="2"/>
  <c r="S4436" i="2"/>
  <c r="L4436" i="2"/>
  <c r="S4500" i="2"/>
  <c r="L4500" i="2"/>
  <c r="S4564" i="2"/>
  <c r="L4564" i="2"/>
  <c r="S4628" i="2"/>
  <c r="L4628" i="2"/>
  <c r="S4692" i="2"/>
  <c r="L4692" i="2"/>
  <c r="S4756" i="2"/>
  <c r="L4756" i="2"/>
  <c r="S4868" i="2"/>
  <c r="L4868" i="2"/>
  <c r="S4996" i="2"/>
  <c r="L4996" i="2"/>
  <c r="S5124" i="2"/>
  <c r="L5124" i="2"/>
  <c r="S5252" i="2"/>
  <c r="L5252" i="2"/>
  <c r="S5380" i="2"/>
  <c r="L5380" i="2"/>
  <c r="T5864" i="2"/>
  <c r="M5864" i="2"/>
  <c r="T5992" i="2"/>
  <c r="M5992" i="2"/>
  <c r="T6120" i="2"/>
  <c r="M6120" i="2"/>
  <c r="T6248" i="2"/>
  <c r="M6248" i="2"/>
  <c r="T6376" i="2"/>
  <c r="M6376" i="2"/>
  <c r="T6504" i="2"/>
  <c r="M6504" i="2"/>
  <c r="T6632" i="2"/>
  <c r="M6632" i="2"/>
  <c r="T6760" i="2"/>
  <c r="M6760" i="2"/>
  <c r="T6888" i="2"/>
  <c r="M6888" i="2"/>
  <c r="T7016" i="2"/>
  <c r="M7016" i="2"/>
  <c r="T7144" i="2"/>
  <c r="M7144" i="2"/>
  <c r="S5537" i="2"/>
  <c r="L5537" i="2"/>
  <c r="S5665" i="2"/>
  <c r="L5665" i="2"/>
  <c r="S5793" i="2"/>
  <c r="L5793" i="2"/>
  <c r="T7300" i="2"/>
  <c r="M7300" i="2"/>
  <c r="S5829" i="2"/>
  <c r="L5829" i="2"/>
  <c r="S5957" i="2"/>
  <c r="L5957" i="2"/>
  <c r="S6085" i="2"/>
  <c r="L6085" i="2"/>
  <c r="S6213" i="2"/>
  <c r="L6213" i="2"/>
  <c r="S6341" i="2"/>
  <c r="L6341" i="2"/>
  <c r="S6469" i="2"/>
  <c r="L6469" i="2"/>
  <c r="S6597" i="2"/>
  <c r="L6597" i="2"/>
  <c r="S6725" i="2"/>
  <c r="L6725" i="2"/>
  <c r="S6853" i="2"/>
  <c r="L6853" i="2"/>
  <c r="S6981" i="2"/>
  <c r="L6981" i="2"/>
  <c r="S7109" i="2"/>
  <c r="L7109" i="2"/>
  <c r="S7237" i="2"/>
  <c r="L7237" i="2"/>
  <c r="T7384" i="2"/>
  <c r="M7384" i="2"/>
  <c r="S7442" i="2"/>
  <c r="L7442" i="2"/>
  <c r="S7570" i="2"/>
  <c r="L7570" i="2"/>
  <c r="S7698" i="2"/>
  <c r="L7698" i="2"/>
  <c r="S7826" i="2"/>
  <c r="L7826" i="2"/>
  <c r="S7954" i="2"/>
  <c r="L7954" i="2"/>
  <c r="S8082" i="2"/>
  <c r="L8082" i="2"/>
  <c r="S8210" i="2"/>
  <c r="L8210" i="2"/>
  <c r="T7461" i="2"/>
  <c r="M7461" i="2"/>
  <c r="T7525" i="2"/>
  <c r="M7525" i="2"/>
  <c r="T7589" i="2"/>
  <c r="M7589" i="2"/>
  <c r="T7653" i="2"/>
  <c r="M7653" i="2"/>
  <c r="S8337" i="2"/>
  <c r="L8337" i="2"/>
  <c r="S8593" i="2"/>
  <c r="L8593" i="2"/>
  <c r="S8849" i="2"/>
  <c r="L8849" i="2"/>
  <c r="S9098" i="2"/>
  <c r="L9098" i="2"/>
  <c r="S9354" i="2"/>
  <c r="L9354" i="2"/>
  <c r="T9175" i="2"/>
  <c r="M9175" i="2"/>
  <c r="T9431" i="2"/>
  <c r="M9431" i="2"/>
  <c r="S9486" i="2"/>
  <c r="L9486" i="2"/>
  <c r="S9843" i="2"/>
  <c r="L9843" i="2"/>
  <c r="S10044" i="2"/>
  <c r="L10044" i="2"/>
  <c r="T5735" i="2"/>
  <c r="M5735" i="2"/>
  <c r="T5767" i="2"/>
  <c r="M5767" i="2"/>
  <c r="T5799" i="2"/>
  <c r="M5799" i="2"/>
  <c r="T5839" i="2"/>
  <c r="M5839" i="2"/>
  <c r="T5903" i="2"/>
  <c r="M5903" i="2"/>
  <c r="T5967" i="2"/>
  <c r="M5967" i="2"/>
  <c r="T6031" i="2"/>
  <c r="M6031" i="2"/>
  <c r="T6095" i="2"/>
  <c r="M6095" i="2"/>
  <c r="T6159" i="2"/>
  <c r="M6159" i="2"/>
  <c r="T6223" i="2"/>
  <c r="M6223" i="2"/>
  <c r="T6287" i="2"/>
  <c r="M6287" i="2"/>
  <c r="T6351" i="2"/>
  <c r="M6351" i="2"/>
  <c r="T6415" i="2"/>
  <c r="M6415" i="2"/>
  <c r="T6479" i="2"/>
  <c r="M6479" i="2"/>
  <c r="T6543" i="2"/>
  <c r="M6543" i="2"/>
  <c r="T6607" i="2"/>
  <c r="M6607" i="2"/>
  <c r="T6671" i="2"/>
  <c r="M6671" i="2"/>
  <c r="T6735" i="2"/>
  <c r="M6735" i="2"/>
  <c r="T6799" i="2"/>
  <c r="M6799" i="2"/>
  <c r="T6863" i="2"/>
  <c r="M6863" i="2"/>
  <c r="T6927" i="2"/>
  <c r="M6927" i="2"/>
  <c r="T6991" i="2"/>
  <c r="M6991" i="2"/>
  <c r="T7055" i="2"/>
  <c r="M7055" i="2"/>
  <c r="T7119" i="2"/>
  <c r="M7119" i="2"/>
  <c r="T7183" i="2"/>
  <c r="M7183" i="2"/>
  <c r="T7247" i="2"/>
  <c r="M7247" i="2"/>
  <c r="T7311" i="2"/>
  <c r="M7311" i="2"/>
  <c r="S5518" i="2"/>
  <c r="L5518" i="2"/>
  <c r="S5582" i="2"/>
  <c r="L5582" i="2"/>
  <c r="S5646" i="2"/>
  <c r="L5646" i="2"/>
  <c r="S5710" i="2"/>
  <c r="L5710" i="2"/>
  <c r="S5774" i="2"/>
  <c r="L5774" i="2"/>
  <c r="S5826" i="2"/>
  <c r="L5826" i="2"/>
  <c r="S5890" i="2"/>
  <c r="L5890" i="2"/>
  <c r="S5954" i="2"/>
  <c r="L5954" i="2"/>
  <c r="S6018" i="2"/>
  <c r="L6018" i="2"/>
  <c r="S6082" i="2"/>
  <c r="L6082" i="2"/>
  <c r="S6146" i="2"/>
  <c r="L6146" i="2"/>
  <c r="S6210" i="2"/>
  <c r="L6210" i="2"/>
  <c r="S6274" i="2"/>
  <c r="L6274" i="2"/>
  <c r="S6338" i="2"/>
  <c r="L6338" i="2"/>
  <c r="S6402" i="2"/>
  <c r="L6402" i="2"/>
  <c r="S6466" i="2"/>
  <c r="L6466" i="2"/>
  <c r="S6530" i="2"/>
  <c r="L6530" i="2"/>
  <c r="S6594" i="2"/>
  <c r="L6594" i="2"/>
  <c r="S6658" i="2"/>
  <c r="L6658" i="2"/>
  <c r="S6722" i="2"/>
  <c r="L6722" i="2"/>
  <c r="S6786" i="2"/>
  <c r="L6786" i="2"/>
  <c r="S6850" i="2"/>
  <c r="L6850" i="2"/>
  <c r="S6914" i="2"/>
  <c r="L6914" i="2"/>
  <c r="S6978" i="2"/>
  <c r="L6978" i="2"/>
  <c r="S7042" i="2"/>
  <c r="L7042" i="2"/>
  <c r="S7106" i="2"/>
  <c r="L7106" i="2"/>
  <c r="S7186" i="2"/>
  <c r="L7186" i="2"/>
  <c r="S7314" i="2"/>
  <c r="L7314" i="2"/>
  <c r="S7423" i="2"/>
  <c r="L7423" i="2"/>
  <c r="S7551" i="2"/>
  <c r="L7551" i="2"/>
  <c r="S7679" i="2"/>
  <c r="L7679" i="2"/>
  <c r="S7807" i="2"/>
  <c r="L7807" i="2"/>
  <c r="S7935" i="2"/>
  <c r="L7935" i="2"/>
  <c r="S8063" i="2"/>
  <c r="L8063" i="2"/>
  <c r="S8191" i="2"/>
  <c r="L8191" i="2"/>
  <c r="S8427" i="2"/>
  <c r="L8427" i="2"/>
  <c r="S8683" i="2"/>
  <c r="L8683" i="2"/>
  <c r="S8939" i="2"/>
  <c r="L8939" i="2"/>
  <c r="S9188" i="2"/>
  <c r="L9188" i="2"/>
  <c r="T9061" i="2"/>
  <c r="M9061" i="2"/>
  <c r="T9317" i="2"/>
  <c r="M9317" i="2"/>
  <c r="T9579" i="2"/>
  <c r="M9579" i="2"/>
  <c r="T9880" i="2"/>
  <c r="M9880" i="2"/>
  <c r="T7705" i="2"/>
  <c r="M7705" i="2"/>
  <c r="T7769" i="2"/>
  <c r="M7769" i="2"/>
  <c r="T7833" i="2"/>
  <c r="M7833" i="2"/>
  <c r="T7897" i="2"/>
  <c r="M7897" i="2"/>
  <c r="T7961" i="2"/>
  <c r="M7961" i="2"/>
  <c r="T8025" i="2"/>
  <c r="M8025" i="2"/>
  <c r="T8089" i="2"/>
  <c r="M8089" i="2"/>
  <c r="T8153" i="2"/>
  <c r="M8153" i="2"/>
  <c r="T8217" i="2"/>
  <c r="M8217" i="2"/>
  <c r="S8322" i="2"/>
  <c r="L8322" i="2"/>
  <c r="S8450" i="2"/>
  <c r="L8450" i="2"/>
  <c r="S8578" i="2"/>
  <c r="L8578" i="2"/>
  <c r="S8706" i="2"/>
  <c r="L8706" i="2"/>
  <c r="S8834" i="2"/>
  <c r="L8834" i="2"/>
  <c r="S8962" i="2"/>
  <c r="L8962" i="2"/>
  <c r="T8270" i="2"/>
  <c r="M8270" i="2"/>
  <c r="T8334" i="2"/>
  <c r="M8334" i="2"/>
  <c r="T8398" i="2"/>
  <c r="M8398" i="2"/>
  <c r="T8462" i="2"/>
  <c r="M8462" i="2"/>
  <c r="T8526" i="2"/>
  <c r="M8526" i="2"/>
  <c r="T8590" i="2"/>
  <c r="M8590" i="2"/>
  <c r="T8654" i="2"/>
  <c r="M8654" i="2"/>
  <c r="T8752" i="2"/>
  <c r="M8752" i="2"/>
  <c r="T8880" i="2"/>
  <c r="M8880" i="2"/>
  <c r="T9009" i="2"/>
  <c r="M9009" i="2"/>
  <c r="S9255" i="2"/>
  <c r="L9255" i="2"/>
  <c r="T9198" i="2"/>
  <c r="M9198" i="2"/>
  <c r="T9460" i="2"/>
  <c r="M9460" i="2"/>
  <c r="S9544" i="2"/>
  <c r="L9544" i="2"/>
  <c r="S9904" i="2"/>
  <c r="L9904" i="2"/>
  <c r="S9501" i="2"/>
  <c r="L9501" i="2"/>
  <c r="S9793" i="2"/>
  <c r="L9793" i="2"/>
  <c r="S9994" i="2"/>
  <c r="L9994" i="2"/>
  <c r="T10172" i="2"/>
  <c r="M10172" i="2"/>
  <c r="S10168" i="2"/>
  <c r="L10168" i="2"/>
  <c r="T1939" i="2"/>
  <c r="M1939" i="2"/>
  <c r="T1971" i="2"/>
  <c r="M1971" i="2"/>
  <c r="T2003" i="2"/>
  <c r="M2003" i="2"/>
  <c r="T2035" i="2"/>
  <c r="M2035" i="2"/>
  <c r="M475" i="2"/>
  <c r="T475" i="2"/>
  <c r="M491" i="2"/>
  <c r="T491" i="2"/>
  <c r="M507" i="2"/>
  <c r="T507" i="2"/>
  <c r="M523" i="2"/>
  <c r="T523" i="2"/>
  <c r="M539" i="2"/>
  <c r="T539" i="2"/>
  <c r="M555" i="2"/>
  <c r="T555" i="2"/>
  <c r="M571" i="2"/>
  <c r="T571" i="2"/>
  <c r="M587" i="2"/>
  <c r="T587" i="2"/>
  <c r="M603" i="2"/>
  <c r="T603" i="2"/>
  <c r="M619" i="2"/>
  <c r="T619" i="2"/>
  <c r="M635" i="2"/>
  <c r="T635" i="2"/>
  <c r="M651" i="2"/>
  <c r="T651" i="2"/>
  <c r="M667" i="2"/>
  <c r="T667" i="2"/>
  <c r="M683" i="2"/>
  <c r="T683" i="2"/>
  <c r="M699" i="2"/>
  <c r="T699" i="2"/>
  <c r="M715" i="2"/>
  <c r="T715" i="2"/>
  <c r="M731" i="2"/>
  <c r="T731" i="2"/>
  <c r="M747" i="2"/>
  <c r="T747" i="2"/>
  <c r="M763" i="2"/>
  <c r="T763" i="2"/>
  <c r="M779" i="2"/>
  <c r="T779" i="2"/>
  <c r="M795" i="2"/>
  <c r="T795" i="2"/>
  <c r="M811" i="2"/>
  <c r="T811" i="2"/>
  <c r="M827" i="2"/>
  <c r="T827" i="2"/>
  <c r="M843" i="2"/>
  <c r="T843" i="2"/>
  <c r="M859" i="2"/>
  <c r="T859" i="2"/>
  <c r="M875" i="2"/>
  <c r="T875" i="2"/>
  <c r="M891" i="2"/>
  <c r="T891" i="2"/>
  <c r="M907" i="2"/>
  <c r="T907" i="2"/>
  <c r="M923" i="2"/>
  <c r="T923" i="2"/>
  <c r="M939" i="2"/>
  <c r="T939" i="2"/>
  <c r="M955" i="2"/>
  <c r="T955" i="2"/>
  <c r="M971" i="2"/>
  <c r="T971" i="2"/>
  <c r="M987" i="2"/>
  <c r="T987" i="2"/>
  <c r="M1003" i="2"/>
  <c r="T1003" i="2"/>
  <c r="M1019" i="2"/>
  <c r="T1019" i="2"/>
  <c r="M1035" i="2"/>
  <c r="T1035" i="2"/>
  <c r="M1051" i="2"/>
  <c r="T1051" i="2"/>
  <c r="M1067" i="2"/>
  <c r="T1067" i="2"/>
  <c r="M1083" i="2"/>
  <c r="T1083" i="2"/>
  <c r="M1099" i="2"/>
  <c r="T1099" i="2"/>
  <c r="M1115" i="2"/>
  <c r="T1115" i="2"/>
  <c r="M1131" i="2"/>
  <c r="T1131" i="2"/>
  <c r="M1147" i="2"/>
  <c r="T1147" i="2"/>
  <c r="M1163" i="2"/>
  <c r="T1163" i="2"/>
  <c r="M1179" i="2"/>
  <c r="T1179" i="2"/>
  <c r="M1195" i="2"/>
  <c r="T1195" i="2"/>
  <c r="M1211" i="2"/>
  <c r="T1211" i="2"/>
  <c r="M1227" i="2"/>
  <c r="T1227" i="2"/>
  <c r="M1243" i="2"/>
  <c r="T1243" i="2"/>
  <c r="M1259" i="2"/>
  <c r="T1259" i="2"/>
  <c r="M1275" i="2"/>
  <c r="T1275" i="2"/>
  <c r="M1291" i="2"/>
  <c r="T1291" i="2"/>
  <c r="M1307" i="2"/>
  <c r="T1307" i="2"/>
  <c r="M1323" i="2"/>
  <c r="T1323" i="2"/>
  <c r="M1339" i="2"/>
  <c r="T1339" i="2"/>
  <c r="M1355" i="2"/>
  <c r="T1355" i="2"/>
  <c r="M1371" i="2"/>
  <c r="T1371" i="2"/>
  <c r="M1387" i="2"/>
  <c r="T1387" i="2"/>
  <c r="M1403" i="2"/>
  <c r="T1403" i="2"/>
  <c r="M1419" i="2"/>
  <c r="T1419" i="2"/>
  <c r="M1435" i="2"/>
  <c r="T1435" i="2"/>
  <c r="M1451" i="2"/>
  <c r="T1451" i="2"/>
  <c r="M1467" i="2"/>
  <c r="T1467" i="2"/>
  <c r="M1483" i="2"/>
  <c r="T1483" i="2"/>
  <c r="M1499" i="2"/>
  <c r="T1499" i="2"/>
  <c r="M1515" i="2"/>
  <c r="T1515" i="2"/>
  <c r="M1531" i="2"/>
  <c r="T1531" i="2"/>
  <c r="M1547" i="2"/>
  <c r="T1547" i="2"/>
  <c r="M1563" i="2"/>
  <c r="T1563" i="2"/>
  <c r="M1579" i="2"/>
  <c r="T1579" i="2"/>
  <c r="M1595" i="2"/>
  <c r="T1595" i="2"/>
  <c r="M1611" i="2"/>
  <c r="T1611" i="2"/>
  <c r="M1627" i="2"/>
  <c r="T1627" i="2"/>
  <c r="M1643" i="2"/>
  <c r="T1643" i="2"/>
  <c r="M1659" i="2"/>
  <c r="T1659" i="2"/>
  <c r="M1675" i="2"/>
  <c r="T1675" i="2"/>
  <c r="M1691" i="2"/>
  <c r="T1691" i="2"/>
  <c r="M1707" i="2"/>
  <c r="T1707" i="2"/>
  <c r="M1723" i="2"/>
  <c r="T1723" i="2"/>
  <c r="M1739" i="2"/>
  <c r="T1739" i="2"/>
  <c r="M1755" i="2"/>
  <c r="T1755" i="2"/>
  <c r="M1771" i="2"/>
  <c r="T1771" i="2"/>
  <c r="M1787" i="2"/>
  <c r="T1787" i="2"/>
  <c r="M1803" i="2"/>
  <c r="T1803" i="2"/>
  <c r="M1819" i="2"/>
  <c r="T1819" i="2"/>
  <c r="M1835" i="2"/>
  <c r="T1835" i="2"/>
  <c r="M1851" i="2"/>
  <c r="T1851" i="2"/>
  <c r="M1867" i="2"/>
  <c r="T1867" i="2"/>
  <c r="M1883" i="2"/>
  <c r="T1883" i="2"/>
  <c r="M1899" i="2"/>
  <c r="T1899" i="2"/>
  <c r="M1915" i="2"/>
  <c r="T1915" i="2"/>
  <c r="M1942" i="2"/>
  <c r="T1942" i="2"/>
  <c r="M1974" i="2"/>
  <c r="T1974" i="2"/>
  <c r="M2006" i="2"/>
  <c r="T2006" i="2"/>
  <c r="M2038" i="2"/>
  <c r="T2038" i="2"/>
  <c r="M2070" i="2"/>
  <c r="T2070" i="2"/>
  <c r="M2102" i="2"/>
  <c r="T2102" i="2"/>
  <c r="M2134" i="2"/>
  <c r="T2134" i="2"/>
  <c r="M2166" i="2"/>
  <c r="T2166" i="2"/>
  <c r="M2198" i="2"/>
  <c r="T2198" i="2"/>
  <c r="M2230" i="2"/>
  <c r="T2230" i="2"/>
  <c r="M2262" i="2"/>
  <c r="T2262" i="2"/>
  <c r="M2294" i="2"/>
  <c r="T2294" i="2"/>
  <c r="M2326" i="2"/>
  <c r="T2326" i="2"/>
  <c r="M2358" i="2"/>
  <c r="T2358" i="2"/>
  <c r="M2390" i="2"/>
  <c r="T2390" i="2"/>
  <c r="M2422" i="2"/>
  <c r="T2422" i="2"/>
  <c r="M2454" i="2"/>
  <c r="T2454" i="2"/>
  <c r="M2486" i="2"/>
  <c r="T2486" i="2"/>
  <c r="M2518" i="2"/>
  <c r="T2518" i="2"/>
  <c r="M2550" i="2"/>
  <c r="T2550" i="2"/>
  <c r="M2582" i="2"/>
  <c r="T2582" i="2"/>
  <c r="M2614" i="2"/>
  <c r="T2614" i="2"/>
  <c r="M2646" i="2"/>
  <c r="T2646" i="2"/>
  <c r="M2678" i="2"/>
  <c r="T2678" i="2"/>
  <c r="M2710" i="2"/>
  <c r="T2710" i="2"/>
  <c r="M2742" i="2"/>
  <c r="T2742" i="2"/>
  <c r="M2774" i="2"/>
  <c r="T2774" i="2"/>
  <c r="M2806" i="2"/>
  <c r="T2806" i="2"/>
  <c r="M2838" i="2"/>
  <c r="T2838" i="2"/>
  <c r="M2870" i="2"/>
  <c r="T2870" i="2"/>
  <c r="M2902" i="2"/>
  <c r="T2902" i="2"/>
  <c r="M2934" i="2"/>
  <c r="T2934" i="2"/>
  <c r="M2966" i="2"/>
  <c r="T2966" i="2"/>
  <c r="M2998" i="2"/>
  <c r="T2998" i="2"/>
  <c r="M3030" i="2"/>
  <c r="T3030" i="2"/>
  <c r="M3062" i="2"/>
  <c r="T3062" i="2"/>
  <c r="M3094" i="2"/>
  <c r="T3094" i="2"/>
  <c r="M3126" i="2"/>
  <c r="T3126" i="2"/>
  <c r="M3158" i="2"/>
  <c r="T3158" i="2"/>
  <c r="M3190" i="2"/>
  <c r="T3190" i="2"/>
  <c r="M3222" i="2"/>
  <c r="T3222" i="2"/>
  <c r="M3254" i="2"/>
  <c r="T3254" i="2"/>
  <c r="M3286" i="2"/>
  <c r="T3286" i="2"/>
  <c r="M3318" i="2"/>
  <c r="T3318" i="2"/>
  <c r="M3350" i="2"/>
  <c r="T3350" i="2"/>
  <c r="M3382" i="2"/>
  <c r="T3382" i="2"/>
  <c r="M3414" i="2"/>
  <c r="T3414" i="2"/>
  <c r="M3446" i="2"/>
  <c r="T3446" i="2"/>
  <c r="M3478" i="2"/>
  <c r="T3478" i="2"/>
  <c r="M3510" i="2"/>
  <c r="T3510" i="2"/>
  <c r="M3542" i="2"/>
  <c r="T3542" i="2"/>
  <c r="M3574" i="2"/>
  <c r="T3574" i="2"/>
  <c r="M3606" i="2"/>
  <c r="T3606" i="2"/>
  <c r="M3638" i="2"/>
  <c r="T3638" i="2"/>
  <c r="M3670" i="2"/>
  <c r="T3670" i="2"/>
  <c r="M3702" i="2"/>
  <c r="T3702" i="2"/>
  <c r="M3734" i="2"/>
  <c r="T3734" i="2"/>
  <c r="M4310" i="2"/>
  <c r="T4310" i="2"/>
  <c r="M4342" i="2"/>
  <c r="T4342" i="2"/>
  <c r="M4374" i="2"/>
  <c r="T4374" i="2"/>
  <c r="M4406" i="2"/>
  <c r="T4406" i="2"/>
  <c r="M4438" i="2"/>
  <c r="T4438" i="2"/>
  <c r="M4470" i="2"/>
  <c r="T4470" i="2"/>
  <c r="M4502" i="2"/>
  <c r="T4502" i="2"/>
  <c r="M4534" i="2"/>
  <c r="T4534" i="2"/>
  <c r="M4566" i="2"/>
  <c r="T4566" i="2"/>
  <c r="M4598" i="2"/>
  <c r="T4598" i="2"/>
  <c r="M4630" i="2"/>
  <c r="T4630" i="2"/>
  <c r="M4662" i="2"/>
  <c r="T4662" i="2"/>
  <c r="M4694" i="2"/>
  <c r="T4694" i="2"/>
  <c r="M4726" i="2"/>
  <c r="T4726" i="2"/>
  <c r="M4758" i="2"/>
  <c r="T4758" i="2"/>
  <c r="L1952" i="2"/>
  <c r="S1952" i="2"/>
  <c r="L1984" i="2"/>
  <c r="S1984" i="2"/>
  <c r="L2016" i="2"/>
  <c r="S2016" i="2"/>
  <c r="L2048" i="2"/>
  <c r="S2048" i="2"/>
  <c r="L2080" i="2"/>
  <c r="S2080" i="2"/>
  <c r="L2112" i="2"/>
  <c r="S2112" i="2"/>
  <c r="L2144" i="2"/>
  <c r="S2144" i="2"/>
  <c r="L2176" i="2"/>
  <c r="S2176" i="2"/>
  <c r="L2208" i="2"/>
  <c r="S2208" i="2"/>
  <c r="L2240" i="2"/>
  <c r="S2240" i="2"/>
  <c r="L2272" i="2"/>
  <c r="S2272" i="2"/>
  <c r="L2304" i="2"/>
  <c r="S2304" i="2"/>
  <c r="L2336" i="2"/>
  <c r="S2336" i="2"/>
  <c r="L2368" i="2"/>
  <c r="S2368" i="2"/>
  <c r="L2400" i="2"/>
  <c r="S2400" i="2"/>
  <c r="L2432" i="2"/>
  <c r="S2432" i="2"/>
  <c r="L2464" i="2"/>
  <c r="S2464" i="2"/>
  <c r="L2496" i="2"/>
  <c r="S2496" i="2"/>
  <c r="L2528" i="2"/>
  <c r="S2528" i="2"/>
  <c r="L2560" i="2"/>
  <c r="S2560" i="2"/>
  <c r="L2592" i="2"/>
  <c r="S2592" i="2"/>
  <c r="L2624" i="2"/>
  <c r="S2624" i="2"/>
  <c r="L2656" i="2"/>
  <c r="S2656" i="2"/>
  <c r="L2688" i="2"/>
  <c r="S2688" i="2"/>
  <c r="L2720" i="2"/>
  <c r="S2720" i="2"/>
  <c r="L2752" i="2"/>
  <c r="S2752" i="2"/>
  <c r="L2784" i="2"/>
  <c r="S2784" i="2"/>
  <c r="L2816" i="2"/>
  <c r="S2816" i="2"/>
  <c r="L2848" i="2"/>
  <c r="S2848" i="2"/>
  <c r="L2880" i="2"/>
  <c r="S2880" i="2"/>
  <c r="L2912" i="2"/>
  <c r="S2912" i="2"/>
  <c r="L2944" i="2"/>
  <c r="S2944" i="2"/>
  <c r="L2976" i="2"/>
  <c r="S2976" i="2"/>
  <c r="L3008" i="2"/>
  <c r="S3008" i="2"/>
  <c r="L3040" i="2"/>
  <c r="S3040" i="2"/>
  <c r="L3072" i="2"/>
  <c r="S3072" i="2"/>
  <c r="L3116" i="2"/>
  <c r="S3116" i="2"/>
  <c r="L3180" i="2"/>
  <c r="S3180" i="2"/>
  <c r="L3244" i="2"/>
  <c r="S3244" i="2"/>
  <c r="L3308" i="2"/>
  <c r="S3308" i="2"/>
  <c r="L3372" i="2"/>
  <c r="S3372" i="2"/>
  <c r="L3436" i="2"/>
  <c r="S3436" i="2"/>
  <c r="L3500" i="2"/>
  <c r="S3500" i="2"/>
  <c r="L3564" i="2"/>
  <c r="S3564" i="2"/>
  <c r="L3628" i="2"/>
  <c r="S3628" i="2"/>
  <c r="L3692" i="2"/>
  <c r="S3692" i="2"/>
  <c r="L3756" i="2"/>
  <c r="S3756" i="2"/>
  <c r="L3820" i="2"/>
  <c r="S3820" i="2"/>
  <c r="L3884" i="2"/>
  <c r="S3884" i="2"/>
  <c r="L3948" i="2"/>
  <c r="S3948" i="2"/>
  <c r="L4012" i="2"/>
  <c r="S4012" i="2"/>
  <c r="L4076" i="2"/>
  <c r="S4076" i="2"/>
  <c r="L4140" i="2"/>
  <c r="S4140" i="2"/>
  <c r="L4204" i="2"/>
  <c r="S4204" i="2"/>
  <c r="L4268" i="2"/>
  <c r="S4268" i="2"/>
  <c r="L4332" i="2"/>
  <c r="S4332" i="2"/>
  <c r="L4396" i="2"/>
  <c r="S4396" i="2"/>
  <c r="L4460" i="2"/>
  <c r="S4460" i="2"/>
  <c r="L4524" i="2"/>
  <c r="S4524" i="2"/>
  <c r="L4588" i="2"/>
  <c r="S4588" i="2"/>
  <c r="L4652" i="2"/>
  <c r="S4652" i="2"/>
  <c r="L4716" i="2"/>
  <c r="S4716" i="2"/>
  <c r="L4820" i="2"/>
  <c r="S4820" i="2"/>
  <c r="L4948" i="2"/>
  <c r="S4948" i="2"/>
  <c r="L5076" i="2"/>
  <c r="S5076" i="2"/>
  <c r="L5204" i="2"/>
  <c r="S5204" i="2"/>
  <c r="L5332" i="2"/>
  <c r="S5332" i="2"/>
  <c r="M5848" i="2"/>
  <c r="T5848" i="2"/>
  <c r="M5976" i="2"/>
  <c r="T5976" i="2"/>
  <c r="M6104" i="2"/>
  <c r="T6104" i="2"/>
  <c r="M6232" i="2"/>
  <c r="T6232" i="2"/>
  <c r="M6360" i="2"/>
  <c r="T6360" i="2"/>
  <c r="M6488" i="2"/>
  <c r="T6488" i="2"/>
  <c r="M6616" i="2"/>
  <c r="T6616" i="2"/>
  <c r="M6744" i="2"/>
  <c r="T6744" i="2"/>
  <c r="M6872" i="2"/>
  <c r="T6872" i="2"/>
  <c r="M7000" i="2"/>
  <c r="T7000" i="2"/>
  <c r="M7128" i="2"/>
  <c r="T7128" i="2"/>
  <c r="L5521" i="2"/>
  <c r="S5521" i="2"/>
  <c r="L5649" i="2"/>
  <c r="S5649" i="2"/>
  <c r="L5777" i="2"/>
  <c r="S5777" i="2"/>
  <c r="M7284" i="2"/>
  <c r="T7284" i="2"/>
  <c r="L5845" i="2"/>
  <c r="S5845" i="2"/>
  <c r="L5973" i="2"/>
  <c r="S5973" i="2"/>
  <c r="L6101" i="2"/>
  <c r="S6101" i="2"/>
  <c r="L6229" i="2"/>
  <c r="S6229" i="2"/>
  <c r="L6357" i="2"/>
  <c r="S6357" i="2"/>
  <c r="L6485" i="2"/>
  <c r="S6485" i="2"/>
  <c r="L6613" i="2"/>
  <c r="S6613" i="2"/>
  <c r="L6741" i="2"/>
  <c r="S6741" i="2"/>
  <c r="L6869" i="2"/>
  <c r="S6869" i="2"/>
  <c r="L6997" i="2"/>
  <c r="S6997" i="2"/>
  <c r="L7125" i="2"/>
  <c r="S7125" i="2"/>
  <c r="L7253" i="2"/>
  <c r="S7253" i="2"/>
  <c r="M7368" i="2"/>
  <c r="T7368" i="2"/>
  <c r="L7394" i="2"/>
  <c r="S7394" i="2"/>
  <c r="L7522" i="2"/>
  <c r="S7522" i="2"/>
  <c r="L7650" i="2"/>
  <c r="S7650" i="2"/>
  <c r="L7778" i="2"/>
  <c r="S7778" i="2"/>
  <c r="L7906" i="2"/>
  <c r="S7906" i="2"/>
  <c r="L8034" i="2"/>
  <c r="S8034" i="2"/>
  <c r="L8162" i="2"/>
  <c r="S8162" i="2"/>
  <c r="M7453" i="2"/>
  <c r="T7453" i="2"/>
  <c r="M7517" i="2"/>
  <c r="T7517" i="2"/>
  <c r="M7581" i="2"/>
  <c r="T7581" i="2"/>
  <c r="M7645" i="2"/>
  <c r="T7645" i="2"/>
  <c r="L8305" i="2"/>
  <c r="S8305" i="2"/>
  <c r="L8561" i="2"/>
  <c r="S8561" i="2"/>
  <c r="L8817" i="2"/>
  <c r="S8817" i="2"/>
  <c r="L9066" i="2"/>
  <c r="S9066" i="2"/>
  <c r="L9322" i="2"/>
  <c r="S9322" i="2"/>
  <c r="M9271" i="2"/>
  <c r="T9271" i="2"/>
  <c r="M9533" i="2"/>
  <c r="T9533" i="2"/>
  <c r="L9641" i="2"/>
  <c r="S9641" i="2"/>
  <c r="L9916" i="2"/>
  <c r="S9916" i="2"/>
  <c r="M5731" i="2"/>
  <c r="T5731" i="2"/>
  <c r="M5763" i="2"/>
  <c r="T5763" i="2"/>
  <c r="M5795" i="2"/>
  <c r="T5795" i="2"/>
  <c r="M5831" i="2"/>
  <c r="T5831" i="2"/>
  <c r="M5895" i="2"/>
  <c r="T5895" i="2"/>
  <c r="M5959" i="2"/>
  <c r="T5959" i="2"/>
  <c r="M6023" i="2"/>
  <c r="T6023" i="2"/>
  <c r="M6087" i="2"/>
  <c r="T6087" i="2"/>
  <c r="M6151" i="2"/>
  <c r="T6151" i="2"/>
  <c r="M6215" i="2"/>
  <c r="T6215" i="2"/>
  <c r="M6279" i="2"/>
  <c r="T6279" i="2"/>
  <c r="M6343" i="2"/>
  <c r="T6343" i="2"/>
  <c r="M6407" i="2"/>
  <c r="T6407" i="2"/>
  <c r="M6471" i="2"/>
  <c r="T6471" i="2"/>
  <c r="M6535" i="2"/>
  <c r="T6535" i="2"/>
  <c r="M6599" i="2"/>
  <c r="T6599" i="2"/>
  <c r="M6663" i="2"/>
  <c r="T6663" i="2"/>
  <c r="M6727" i="2"/>
  <c r="T6727" i="2"/>
  <c r="M6791" i="2"/>
  <c r="T6791" i="2"/>
  <c r="M6855" i="2"/>
  <c r="T6855" i="2"/>
  <c r="M6919" i="2"/>
  <c r="T6919" i="2"/>
  <c r="M6983" i="2"/>
  <c r="T6983" i="2"/>
  <c r="M7047" i="2"/>
  <c r="T7047" i="2"/>
  <c r="M7111" i="2"/>
  <c r="T7111" i="2"/>
  <c r="M7175" i="2"/>
  <c r="T7175" i="2"/>
  <c r="M7239" i="2"/>
  <c r="T7239" i="2"/>
  <c r="M7303" i="2"/>
  <c r="T7303" i="2"/>
  <c r="L5494" i="2"/>
  <c r="S5494" i="2"/>
  <c r="L5558" i="2"/>
  <c r="S5558" i="2"/>
  <c r="L5622" i="2"/>
  <c r="S5622" i="2"/>
  <c r="L5686" i="2"/>
  <c r="S5686" i="2"/>
  <c r="L5750" i="2"/>
  <c r="S5750" i="2"/>
  <c r="L5814" i="2"/>
  <c r="S5814" i="2"/>
  <c r="L5882" i="2"/>
  <c r="S5882" i="2"/>
  <c r="L5946" i="2"/>
  <c r="S5946" i="2"/>
  <c r="L6010" i="2"/>
  <c r="S6010" i="2"/>
  <c r="L6074" i="2"/>
  <c r="S6074" i="2"/>
  <c r="L6138" i="2"/>
  <c r="S6138" i="2"/>
  <c r="L6202" i="2"/>
  <c r="S6202" i="2"/>
  <c r="L6266" i="2"/>
  <c r="S6266" i="2"/>
  <c r="L6330" i="2"/>
  <c r="S6330" i="2"/>
  <c r="L6394" i="2"/>
  <c r="S6394" i="2"/>
  <c r="L6458" i="2"/>
  <c r="S6458" i="2"/>
  <c r="L6522" i="2"/>
  <c r="S6522" i="2"/>
  <c r="L6586" i="2"/>
  <c r="S6586" i="2"/>
  <c r="L6650" i="2"/>
  <c r="S6650" i="2"/>
  <c r="L6714" i="2"/>
  <c r="S6714" i="2"/>
  <c r="L6778" i="2"/>
  <c r="S6778" i="2"/>
  <c r="L6842" i="2"/>
  <c r="S6842" i="2"/>
  <c r="L6906" i="2"/>
  <c r="S6906" i="2"/>
  <c r="L6970" i="2"/>
  <c r="S6970" i="2"/>
  <c r="L7034" i="2"/>
  <c r="S7034" i="2"/>
  <c r="L7098" i="2"/>
  <c r="S7098" i="2"/>
  <c r="L7162" i="2"/>
  <c r="S7162" i="2"/>
  <c r="L7266" i="2"/>
  <c r="S7266" i="2"/>
  <c r="L7407" i="2"/>
  <c r="S7407" i="2"/>
  <c r="L7535" i="2"/>
  <c r="S7535" i="2"/>
  <c r="L7663" i="2"/>
  <c r="S7663" i="2"/>
  <c r="L7791" i="2"/>
  <c r="S7791" i="2"/>
  <c r="L7919" i="2"/>
  <c r="S7919" i="2"/>
  <c r="L8047" i="2"/>
  <c r="S8047" i="2"/>
  <c r="L8175" i="2"/>
  <c r="S8175" i="2"/>
  <c r="L8331" i="2"/>
  <c r="S8331" i="2"/>
  <c r="L8587" i="2"/>
  <c r="S8587" i="2"/>
  <c r="L8843" i="2"/>
  <c r="S8843" i="2"/>
  <c r="L9028" i="2"/>
  <c r="S9028" i="2"/>
  <c r="L9284" i="2"/>
  <c r="S9284" i="2"/>
  <c r="M9093" i="2"/>
  <c r="T9093" i="2"/>
  <c r="M9349" i="2"/>
  <c r="T9349" i="2"/>
  <c r="M9611" i="2"/>
  <c r="T9611" i="2"/>
  <c r="L9770" i="2"/>
  <c r="S9770" i="2"/>
  <c r="M10005" i="2"/>
  <c r="T10005" i="2"/>
  <c r="M7713" i="2"/>
  <c r="T7713" i="2"/>
  <c r="M7777" i="2"/>
  <c r="T7777" i="2"/>
  <c r="M7841" i="2"/>
  <c r="T7841" i="2"/>
  <c r="M7905" i="2"/>
  <c r="T7905" i="2"/>
  <c r="M7969" i="2"/>
  <c r="T7969" i="2"/>
  <c r="M8033" i="2"/>
  <c r="T8033" i="2"/>
  <c r="M8097" i="2"/>
  <c r="T8097" i="2"/>
  <c r="M8161" i="2"/>
  <c r="T8161" i="2"/>
  <c r="L8242" i="2"/>
  <c r="S8242" i="2"/>
  <c r="L8370" i="2"/>
  <c r="S8370" i="2"/>
  <c r="L8498" i="2"/>
  <c r="S8498" i="2"/>
  <c r="L8626" i="2"/>
  <c r="S8626" i="2"/>
  <c r="L8754" i="2"/>
  <c r="S8754" i="2"/>
  <c r="L8882" i="2"/>
  <c r="S8882" i="2"/>
  <c r="M8230" i="2"/>
  <c r="T8230" i="2"/>
  <c r="M8294" i="2"/>
  <c r="T8294" i="2"/>
  <c r="M8358" i="2"/>
  <c r="T8358" i="2"/>
  <c r="M8422" i="2"/>
  <c r="T8422" i="2"/>
  <c r="M8486" i="2"/>
  <c r="T8486" i="2"/>
  <c r="M8550" i="2"/>
  <c r="T8550" i="2"/>
  <c r="M8614" i="2"/>
  <c r="T8614" i="2"/>
  <c r="M8678" i="2"/>
  <c r="T8678" i="2"/>
  <c r="M8800" i="2"/>
  <c r="T8800" i="2"/>
  <c r="M8928" i="2"/>
  <c r="T8928" i="2"/>
  <c r="L9095" i="2"/>
  <c r="S9095" i="2"/>
  <c r="L9351" i="2"/>
  <c r="S9351" i="2"/>
  <c r="M9166" i="2"/>
  <c r="T9166" i="2"/>
  <c r="M9422" i="2"/>
  <c r="T9422" i="2"/>
  <c r="M9729" i="2"/>
  <c r="T9729" i="2"/>
  <c r="L9699" i="2"/>
  <c r="S9699" i="2"/>
  <c r="M10041" i="2"/>
  <c r="T10041" i="2"/>
  <c r="M9696" i="2"/>
  <c r="T9696" i="2"/>
  <c r="L9760" i="2"/>
  <c r="S9760" i="2"/>
  <c r="M10055" i="2"/>
  <c r="T10055" i="2"/>
  <c r="M9980" i="2"/>
  <c r="T9980" i="2"/>
  <c r="L10179" i="2"/>
  <c r="S10179" i="2"/>
  <c r="L21" i="2"/>
  <c r="S21" i="2"/>
  <c r="T41" i="2"/>
  <c r="M41" i="2"/>
  <c r="T57" i="2"/>
  <c r="M57" i="2"/>
  <c r="T73" i="2"/>
  <c r="M73" i="2"/>
  <c r="T89" i="2"/>
  <c r="M89" i="2"/>
  <c r="T105" i="2"/>
  <c r="M105" i="2"/>
  <c r="T121" i="2"/>
  <c r="M121" i="2"/>
  <c r="T137" i="2"/>
  <c r="M137" i="2"/>
  <c r="T153" i="2"/>
  <c r="M153" i="2"/>
  <c r="T169" i="2"/>
  <c r="M169" i="2"/>
  <c r="S191" i="2"/>
  <c r="L191" i="2"/>
  <c r="S15" i="2"/>
  <c r="L15" i="2"/>
  <c r="L206" i="2"/>
  <c r="S206" i="2"/>
  <c r="L225" i="2"/>
  <c r="S225" i="2"/>
  <c r="L241" i="2"/>
  <c r="S241" i="2"/>
  <c r="L257" i="2"/>
  <c r="S257" i="2"/>
  <c r="L273" i="2"/>
  <c r="S273" i="2"/>
  <c r="L289" i="2"/>
  <c r="S289" i="2"/>
  <c r="L305" i="2"/>
  <c r="S305" i="2"/>
  <c r="L321" i="2"/>
  <c r="S321" i="2"/>
  <c r="L337" i="2"/>
  <c r="S337" i="2"/>
  <c r="L353" i="2"/>
  <c r="S353" i="2"/>
  <c r="L369" i="2"/>
  <c r="S369" i="2"/>
  <c r="L385" i="2"/>
  <c r="S385" i="2"/>
  <c r="L401" i="2"/>
  <c r="S401" i="2"/>
  <c r="L417" i="2"/>
  <c r="S417" i="2"/>
  <c r="L433" i="2"/>
  <c r="S433" i="2"/>
  <c r="L449" i="2"/>
  <c r="S449" i="2"/>
  <c r="L465" i="2"/>
  <c r="S465" i="2"/>
  <c r="L481" i="2"/>
  <c r="S481" i="2"/>
  <c r="L497" i="2"/>
  <c r="S497" i="2"/>
  <c r="L513" i="2"/>
  <c r="S513" i="2"/>
  <c r="L529" i="2"/>
  <c r="S529" i="2"/>
  <c r="L545" i="2"/>
  <c r="S545" i="2"/>
  <c r="L561" i="2"/>
  <c r="S561" i="2"/>
  <c r="L577" i="2"/>
  <c r="S577" i="2"/>
  <c r="L593" i="2"/>
  <c r="S593" i="2"/>
  <c r="L609" i="2"/>
  <c r="S609" i="2"/>
  <c r="L625" i="2"/>
  <c r="S625" i="2"/>
  <c r="L641" i="2"/>
  <c r="S641" i="2"/>
  <c r="L657" i="2"/>
  <c r="S657" i="2"/>
  <c r="L673" i="2"/>
  <c r="S673" i="2"/>
  <c r="L689" i="2"/>
  <c r="S689" i="2"/>
  <c r="L705" i="2"/>
  <c r="S705" i="2"/>
  <c r="L721" i="2"/>
  <c r="S721" i="2"/>
  <c r="L737" i="2"/>
  <c r="S737" i="2"/>
  <c r="L753" i="2"/>
  <c r="S753" i="2"/>
  <c r="L769" i="2"/>
  <c r="S769" i="2"/>
  <c r="L785" i="2"/>
  <c r="S785" i="2"/>
  <c r="L801" i="2"/>
  <c r="S801" i="2"/>
  <c r="L817" i="2"/>
  <c r="S817" i="2"/>
  <c r="L833" i="2"/>
  <c r="S833" i="2"/>
  <c r="L849" i="2"/>
  <c r="S849" i="2"/>
  <c r="L865" i="2"/>
  <c r="S865" i="2"/>
  <c r="L881" i="2"/>
  <c r="S881" i="2"/>
  <c r="L897" i="2"/>
  <c r="S897" i="2"/>
  <c r="L913" i="2"/>
  <c r="S913" i="2"/>
  <c r="L929" i="2"/>
  <c r="S929" i="2"/>
  <c r="L945" i="2"/>
  <c r="S945" i="2"/>
  <c r="L961" i="2"/>
  <c r="S961" i="2"/>
  <c r="L977" i="2"/>
  <c r="S977" i="2"/>
  <c r="L993" i="2"/>
  <c r="S993" i="2"/>
  <c r="L1009" i="2"/>
  <c r="S1009" i="2"/>
  <c r="L1025" i="2"/>
  <c r="S1025" i="2"/>
  <c r="L1041" i="2"/>
  <c r="S1041" i="2"/>
  <c r="L1057" i="2"/>
  <c r="S1057" i="2"/>
  <c r="L1088" i="2"/>
  <c r="S1088" i="2"/>
  <c r="L1120" i="2"/>
  <c r="S1120" i="2"/>
  <c r="L1152" i="2"/>
  <c r="S1152" i="2"/>
  <c r="L1184" i="2"/>
  <c r="S1184" i="2"/>
  <c r="L1216" i="2"/>
  <c r="S1216" i="2"/>
  <c r="L1248" i="2"/>
  <c r="S1248" i="2"/>
  <c r="L1280" i="2"/>
  <c r="S1280" i="2"/>
  <c r="L1312" i="2"/>
  <c r="S1312" i="2"/>
  <c r="L1344" i="2"/>
  <c r="S1344" i="2"/>
  <c r="L1376" i="2"/>
  <c r="S1376" i="2"/>
  <c r="L1408" i="2"/>
  <c r="S1408" i="2"/>
  <c r="L1440" i="2"/>
  <c r="S1440" i="2"/>
  <c r="L1472" i="2"/>
  <c r="S1472" i="2"/>
  <c r="L1504" i="2"/>
  <c r="S1504" i="2"/>
  <c r="L1536" i="2"/>
  <c r="S1536" i="2"/>
  <c r="L1568" i="2"/>
  <c r="S1568" i="2"/>
  <c r="L1600" i="2"/>
  <c r="S1600" i="2"/>
  <c r="L1632" i="2"/>
  <c r="S1632" i="2"/>
  <c r="L1664" i="2"/>
  <c r="S1664" i="2"/>
  <c r="L1696" i="2"/>
  <c r="S1696" i="2"/>
  <c r="L1728" i="2"/>
  <c r="S1728" i="2"/>
  <c r="L1760" i="2"/>
  <c r="S1760" i="2"/>
  <c r="L1792" i="2"/>
  <c r="S1792" i="2"/>
  <c r="L1824" i="2"/>
  <c r="S1824" i="2"/>
  <c r="L1856" i="2"/>
  <c r="S1856" i="2"/>
  <c r="L1888" i="2"/>
  <c r="S1888" i="2"/>
  <c r="L1920" i="2"/>
  <c r="S1920" i="2"/>
  <c r="L33" i="2"/>
  <c r="S33" i="2"/>
  <c r="L49" i="2"/>
  <c r="S49" i="2"/>
  <c r="L65" i="2"/>
  <c r="S65" i="2"/>
  <c r="L81" i="2"/>
  <c r="S81" i="2"/>
  <c r="T1935" i="2"/>
  <c r="M1935" i="2"/>
  <c r="T1999" i="2"/>
  <c r="M1999" i="2"/>
  <c r="T2063" i="2"/>
  <c r="M2063" i="2"/>
  <c r="T2127" i="2"/>
  <c r="M2127" i="2"/>
  <c r="T2191" i="2"/>
  <c r="M2191" i="2"/>
  <c r="T2255" i="2"/>
  <c r="M2255" i="2"/>
  <c r="T2319" i="2"/>
  <c r="M2319" i="2"/>
  <c r="T2383" i="2"/>
  <c r="M2383" i="2"/>
  <c r="T2447" i="2"/>
  <c r="M2447" i="2"/>
  <c r="T2511" i="2"/>
  <c r="M2511" i="2"/>
  <c r="T2575" i="2"/>
  <c r="M2575" i="2"/>
  <c r="T2639" i="2"/>
  <c r="M2639" i="2"/>
  <c r="T2703" i="2"/>
  <c r="M2703" i="2"/>
  <c r="T2767" i="2"/>
  <c r="M2767" i="2"/>
  <c r="T2831" i="2"/>
  <c r="M2831" i="2"/>
  <c r="T2895" i="2"/>
  <c r="M2895" i="2"/>
  <c r="T2959" i="2"/>
  <c r="M2959" i="2"/>
  <c r="T3023" i="2"/>
  <c r="M3023" i="2"/>
  <c r="T3087" i="2"/>
  <c r="M3087" i="2"/>
  <c r="T3151" i="2"/>
  <c r="M3151" i="2"/>
  <c r="T3215" i="2"/>
  <c r="M3215" i="2"/>
  <c r="T3279" i="2"/>
  <c r="M3279" i="2"/>
  <c r="T3343" i="2"/>
  <c r="M3343" i="2"/>
  <c r="T3407" i="2"/>
  <c r="M3407" i="2"/>
  <c r="T3471" i="2"/>
  <c r="M3471" i="2"/>
  <c r="T3535" i="2"/>
  <c r="M3535" i="2"/>
  <c r="T3599" i="2"/>
  <c r="M3599" i="2"/>
  <c r="T3663" i="2"/>
  <c r="M3663" i="2"/>
  <c r="T3727" i="2"/>
  <c r="M3727" i="2"/>
  <c r="T3791" i="2"/>
  <c r="M3791" i="2"/>
  <c r="T3855" i="2"/>
  <c r="M3855" i="2"/>
  <c r="T3919" i="2"/>
  <c r="M3919" i="2"/>
  <c r="T3983" i="2"/>
  <c r="M3983" i="2"/>
  <c r="T4047" i="2"/>
  <c r="M4047" i="2"/>
  <c r="T4111" i="2"/>
  <c r="M4111" i="2"/>
  <c r="T4175" i="2"/>
  <c r="M4175" i="2"/>
  <c r="T4239" i="2"/>
  <c r="M4239" i="2"/>
  <c r="T4303" i="2"/>
  <c r="M4303" i="2"/>
  <c r="T4367" i="2"/>
  <c r="M4367" i="2"/>
  <c r="T4431" i="2"/>
  <c r="M4431" i="2"/>
  <c r="T4495" i="2"/>
  <c r="M4495" i="2"/>
  <c r="T4559" i="2"/>
  <c r="M4559" i="2"/>
  <c r="T4623" i="2"/>
  <c r="M4623" i="2"/>
  <c r="T4687" i="2"/>
  <c r="M4687" i="2"/>
  <c r="T4751" i="2"/>
  <c r="M4751" i="2"/>
  <c r="S1971" i="2"/>
  <c r="L1971" i="2"/>
  <c r="S2035" i="2"/>
  <c r="L2035" i="2"/>
  <c r="S2099" i="2"/>
  <c r="L2099" i="2"/>
  <c r="S2163" i="2"/>
  <c r="L2163" i="2"/>
  <c r="S2227" i="2"/>
  <c r="L2227" i="2"/>
  <c r="S2291" i="2"/>
  <c r="L2291" i="2"/>
  <c r="S2355" i="2"/>
  <c r="L2355" i="2"/>
  <c r="S2419" i="2"/>
  <c r="L2419" i="2"/>
  <c r="S2483" i="2"/>
  <c r="L2483" i="2"/>
  <c r="S2547" i="2"/>
  <c r="L2547" i="2"/>
  <c r="S2611" i="2"/>
  <c r="L2611" i="2"/>
  <c r="S2675" i="2"/>
  <c r="L2675" i="2"/>
  <c r="S2739" i="2"/>
  <c r="L2739" i="2"/>
  <c r="S2803" i="2"/>
  <c r="L2803" i="2"/>
  <c r="S2867" i="2"/>
  <c r="L2867" i="2"/>
  <c r="S2931" i="2"/>
  <c r="L2931" i="2"/>
  <c r="S2995" i="2"/>
  <c r="L2995" i="2"/>
  <c r="S3059" i="2"/>
  <c r="L3059" i="2"/>
  <c r="S3123" i="2"/>
  <c r="L3123" i="2"/>
  <c r="S3187" i="2"/>
  <c r="L3187" i="2"/>
  <c r="S3251" i="2"/>
  <c r="L3251" i="2"/>
  <c r="S3315" i="2"/>
  <c r="L3315" i="2"/>
  <c r="S3379" i="2"/>
  <c r="L3379" i="2"/>
  <c r="S3443" i="2"/>
  <c r="L3443" i="2"/>
  <c r="S3507" i="2"/>
  <c r="L3507" i="2"/>
  <c r="S3571" i="2"/>
  <c r="L3571" i="2"/>
  <c r="S3635" i="2"/>
  <c r="L3635" i="2"/>
  <c r="S3699" i="2"/>
  <c r="L3699" i="2"/>
  <c r="S3763" i="2"/>
  <c r="L3763" i="2"/>
  <c r="S3827" i="2"/>
  <c r="L3827" i="2"/>
  <c r="S3891" i="2"/>
  <c r="L3891" i="2"/>
  <c r="S3955" i="2"/>
  <c r="L3955" i="2"/>
  <c r="S4019" i="2"/>
  <c r="L4019" i="2"/>
  <c r="S4083" i="2"/>
  <c r="L4083" i="2"/>
  <c r="S4147" i="2"/>
  <c r="L4147" i="2"/>
  <c r="S4211" i="2"/>
  <c r="L4211" i="2"/>
  <c r="S4275" i="2"/>
  <c r="L4275" i="2"/>
  <c r="S4339" i="2"/>
  <c r="L4339" i="2"/>
  <c r="S4403" i="2"/>
  <c r="L4403" i="2"/>
  <c r="S4467" i="2"/>
  <c r="L4467" i="2"/>
  <c r="S4531" i="2"/>
  <c r="L4531" i="2"/>
  <c r="S4595" i="2"/>
  <c r="L4595" i="2"/>
  <c r="S4659" i="2"/>
  <c r="L4659" i="2"/>
  <c r="S4723" i="2"/>
  <c r="L4723" i="2"/>
  <c r="S4802" i="2"/>
  <c r="L4802" i="2"/>
  <c r="S4930" i="2"/>
  <c r="L4930" i="2"/>
  <c r="S5058" i="2"/>
  <c r="L5058" i="2"/>
  <c r="S5186" i="2"/>
  <c r="L5186" i="2"/>
  <c r="S5314" i="2"/>
  <c r="L5314" i="2"/>
  <c r="S5442" i="2"/>
  <c r="L5442" i="2"/>
  <c r="T4789" i="2"/>
  <c r="M4789" i="2"/>
  <c r="T4821" i="2"/>
  <c r="M4821" i="2"/>
  <c r="T4853" i="2"/>
  <c r="M4853" i="2"/>
  <c r="T4885" i="2"/>
  <c r="M4885" i="2"/>
  <c r="T4917" i="2"/>
  <c r="M4917" i="2"/>
  <c r="T4949" i="2"/>
  <c r="M4949" i="2"/>
  <c r="T4981" i="2"/>
  <c r="M4981" i="2"/>
  <c r="T5013" i="2"/>
  <c r="M5013" i="2"/>
  <c r="T5045" i="2"/>
  <c r="M5045" i="2"/>
  <c r="T5077" i="2"/>
  <c r="M5077" i="2"/>
  <c r="T5109" i="2"/>
  <c r="M5109" i="2"/>
  <c r="T5141" i="2"/>
  <c r="M5141" i="2"/>
  <c r="T5173" i="2"/>
  <c r="M5173" i="2"/>
  <c r="T5205" i="2"/>
  <c r="M5205" i="2"/>
  <c r="T5237" i="2"/>
  <c r="M5237" i="2"/>
  <c r="T5269" i="2"/>
  <c r="M5269" i="2"/>
  <c r="T5301" i="2"/>
  <c r="M5301" i="2"/>
  <c r="T5333" i="2"/>
  <c r="M5333" i="2"/>
  <c r="T5365" i="2"/>
  <c r="M5365" i="2"/>
  <c r="T5397" i="2"/>
  <c r="M5397" i="2"/>
  <c r="T5429" i="2"/>
  <c r="M5429" i="2"/>
  <c r="T5461" i="2"/>
  <c r="M5461" i="2"/>
  <c r="T5493" i="2"/>
  <c r="M5493" i="2"/>
  <c r="T5525" i="2"/>
  <c r="M5525" i="2"/>
  <c r="T5557" i="2"/>
  <c r="M5557" i="2"/>
  <c r="T5589" i="2"/>
  <c r="M5589" i="2"/>
  <c r="T5621" i="2"/>
  <c r="M5621" i="2"/>
  <c r="T5653" i="2"/>
  <c r="M5653" i="2"/>
  <c r="T5685" i="2"/>
  <c r="M5685" i="2"/>
  <c r="T5858" i="2"/>
  <c r="M5858" i="2"/>
  <c r="T5986" i="2"/>
  <c r="M5986" i="2"/>
  <c r="T6114" i="2"/>
  <c r="M6114" i="2"/>
  <c r="T6242" i="2"/>
  <c r="M6242" i="2"/>
  <c r="T6370" i="2"/>
  <c r="M6370" i="2"/>
  <c r="T6498" i="2"/>
  <c r="M6498" i="2"/>
  <c r="T6626" i="2"/>
  <c r="M6626" i="2"/>
  <c r="T6754" i="2"/>
  <c r="M6754" i="2"/>
  <c r="T6882" i="2"/>
  <c r="M6882" i="2"/>
  <c r="T7010" i="2"/>
  <c r="M7010" i="2"/>
  <c r="T7138" i="2"/>
  <c r="M7138" i="2"/>
  <c r="S5535" i="2"/>
  <c r="L5535" i="2"/>
  <c r="S5663" i="2"/>
  <c r="L5663" i="2"/>
  <c r="S5791" i="2"/>
  <c r="L5791" i="2"/>
  <c r="T7262" i="2"/>
  <c r="M7262" i="2"/>
  <c r="T7391" i="2"/>
  <c r="M7391" i="2"/>
  <c r="S5923" i="2"/>
  <c r="L5923" i="2"/>
  <c r="S6051" i="2"/>
  <c r="L6051" i="2"/>
  <c r="S6179" i="2"/>
  <c r="L6179" i="2"/>
  <c r="S6307" i="2"/>
  <c r="L6307" i="2"/>
  <c r="S6435" i="2"/>
  <c r="L6435" i="2"/>
  <c r="S6563" i="2"/>
  <c r="L6563" i="2"/>
  <c r="S6691" i="2"/>
  <c r="L6691" i="2"/>
  <c r="S6819" i="2"/>
  <c r="L6819" i="2"/>
  <c r="S6947" i="2"/>
  <c r="L6947" i="2"/>
  <c r="S7075" i="2"/>
  <c r="L7075" i="2"/>
  <c r="S7203" i="2"/>
  <c r="L7203" i="2"/>
  <c r="T7346" i="2"/>
  <c r="M7346" i="2"/>
  <c r="S7376" i="2"/>
  <c r="L7376" i="2"/>
  <c r="S7504" i="2"/>
  <c r="L7504" i="2"/>
  <c r="S7632" i="2"/>
  <c r="L7632" i="2"/>
  <c r="S7760" i="2"/>
  <c r="L7760" i="2"/>
  <c r="S7888" i="2"/>
  <c r="L7888" i="2"/>
  <c r="S8016" i="2"/>
  <c r="L8016" i="2"/>
  <c r="S8144" i="2"/>
  <c r="L8144" i="2"/>
  <c r="T7426" i="2"/>
  <c r="M7426" i="2"/>
  <c r="T7490" i="2"/>
  <c r="M7490" i="2"/>
  <c r="T7554" i="2"/>
  <c r="M7554" i="2"/>
  <c r="T7618" i="2"/>
  <c r="M7618" i="2"/>
  <c r="T7682" i="2"/>
  <c r="M7682" i="2"/>
  <c r="S8461" i="2"/>
  <c r="L8461" i="2"/>
  <c r="S8717" i="2"/>
  <c r="L8717" i="2"/>
  <c r="S8973" i="2"/>
  <c r="L8973" i="2"/>
  <c r="S9158" i="2"/>
  <c r="L9158" i="2"/>
  <c r="S9403" i="2"/>
  <c r="L9403" i="2"/>
  <c r="T9227" i="2"/>
  <c r="M9227" i="2"/>
  <c r="T9489" i="2"/>
  <c r="M9489" i="2"/>
  <c r="S9478" i="2"/>
  <c r="L9478" i="2"/>
  <c r="S9827" i="2"/>
  <c r="L9827" i="2"/>
  <c r="S10028" i="2"/>
  <c r="L10028" i="2"/>
  <c r="M44" i="2"/>
  <c r="T44" i="2"/>
  <c r="M76" i="2"/>
  <c r="T76" i="2"/>
  <c r="L209" i="2"/>
  <c r="S209" i="2"/>
  <c r="L108" i="2"/>
  <c r="S108" i="2"/>
  <c r="S140" i="2"/>
  <c r="L140" i="2"/>
  <c r="S172" i="2"/>
  <c r="L172" i="2"/>
  <c r="S218" i="2"/>
  <c r="L218" i="2"/>
  <c r="S250" i="2"/>
  <c r="L250" i="2"/>
  <c r="S282" i="2"/>
  <c r="L282" i="2"/>
  <c r="S314" i="2"/>
  <c r="L314" i="2"/>
  <c r="S346" i="2"/>
  <c r="L346" i="2"/>
  <c r="S378" i="2"/>
  <c r="L378" i="2"/>
  <c r="S410" i="2"/>
  <c r="L410" i="2"/>
  <c r="S442" i="2"/>
  <c r="L442" i="2"/>
  <c r="S474" i="2"/>
  <c r="L474" i="2"/>
  <c r="S506" i="2"/>
  <c r="L506" i="2"/>
  <c r="S538" i="2"/>
  <c r="L538" i="2"/>
  <c r="S570" i="2"/>
  <c r="L570" i="2"/>
  <c r="S602" i="2"/>
  <c r="L602" i="2"/>
  <c r="S634" i="2"/>
  <c r="L634" i="2"/>
  <c r="S666" i="2"/>
  <c r="L666" i="2"/>
  <c r="S698" i="2"/>
  <c r="L698" i="2"/>
  <c r="S730" i="2"/>
  <c r="L730" i="2"/>
  <c r="S762" i="2"/>
  <c r="L762" i="2"/>
  <c r="S794" i="2"/>
  <c r="L794" i="2"/>
  <c r="S826" i="2"/>
  <c r="L826" i="2"/>
  <c r="S858" i="2"/>
  <c r="L858" i="2"/>
  <c r="S890" i="2"/>
  <c r="L890" i="2"/>
  <c r="S922" i="2"/>
  <c r="L922" i="2"/>
  <c r="S954" i="2"/>
  <c r="L954" i="2"/>
  <c r="S986" i="2"/>
  <c r="L986" i="2"/>
  <c r="S1018" i="2"/>
  <c r="L1018" i="2"/>
  <c r="S1050" i="2"/>
  <c r="L1050" i="2"/>
  <c r="S1106" i="2"/>
  <c r="L1106" i="2"/>
  <c r="S1170" i="2"/>
  <c r="L1170" i="2"/>
  <c r="S1234" i="2"/>
  <c r="L1234" i="2"/>
  <c r="S1298" i="2"/>
  <c r="L1298" i="2"/>
  <c r="S1362" i="2"/>
  <c r="L1362" i="2"/>
  <c r="S1426" i="2"/>
  <c r="L1426" i="2"/>
  <c r="S1490" i="2"/>
  <c r="L1490" i="2"/>
  <c r="S1554" i="2"/>
  <c r="L1554" i="2"/>
  <c r="S1618" i="2"/>
  <c r="L1618" i="2"/>
  <c r="S1682" i="2"/>
  <c r="L1682" i="2"/>
  <c r="S1746" i="2"/>
  <c r="L1746" i="2"/>
  <c r="S1810" i="2"/>
  <c r="L1810" i="2"/>
  <c r="S1874" i="2"/>
  <c r="L1874" i="2"/>
  <c r="T25" i="2"/>
  <c r="M25" i="2"/>
  <c r="S60" i="2"/>
  <c r="L60" i="2"/>
  <c r="S92" i="2"/>
  <c r="L92" i="2"/>
  <c r="M1977" i="2"/>
  <c r="T1977" i="2"/>
  <c r="M2041" i="2"/>
  <c r="T2041" i="2"/>
  <c r="M2105" i="2"/>
  <c r="T2105" i="2"/>
  <c r="M2169" i="2"/>
  <c r="T2169" i="2"/>
  <c r="M2233" i="2"/>
  <c r="T2233" i="2"/>
  <c r="M2297" i="2"/>
  <c r="T2297" i="2"/>
  <c r="M2361" i="2"/>
  <c r="T2361" i="2"/>
  <c r="M2425" i="2"/>
  <c r="T2425" i="2"/>
  <c r="M2489" i="2"/>
  <c r="T2489" i="2"/>
  <c r="M2553" i="2"/>
  <c r="T2553" i="2"/>
  <c r="M2617" i="2"/>
  <c r="T2617" i="2"/>
  <c r="M2681" i="2"/>
  <c r="T2681" i="2"/>
  <c r="M2745" i="2"/>
  <c r="T2745" i="2"/>
  <c r="M2809" i="2"/>
  <c r="T2809" i="2"/>
  <c r="M2873" i="2"/>
  <c r="T2873" i="2"/>
  <c r="M2937" i="2"/>
  <c r="T2937" i="2"/>
  <c r="M3001" i="2"/>
  <c r="T3001" i="2"/>
  <c r="M3065" i="2"/>
  <c r="T3065" i="2"/>
  <c r="M3129" i="2"/>
  <c r="T3129" i="2"/>
  <c r="M3193" i="2"/>
  <c r="T3193" i="2"/>
  <c r="M3257" i="2"/>
  <c r="T3257" i="2"/>
  <c r="M3321" i="2"/>
  <c r="T3321" i="2"/>
  <c r="M3385" i="2"/>
  <c r="T3385" i="2"/>
  <c r="M3449" i="2"/>
  <c r="T3449" i="2"/>
  <c r="M3513" i="2"/>
  <c r="T3513" i="2"/>
  <c r="M3577" i="2"/>
  <c r="T3577" i="2"/>
  <c r="M3641" i="2"/>
  <c r="T3641" i="2"/>
  <c r="M3705" i="2"/>
  <c r="T3705" i="2"/>
  <c r="M3769" i="2"/>
  <c r="T3769" i="2"/>
  <c r="M3833" i="2"/>
  <c r="T3833" i="2"/>
  <c r="M3897" i="2"/>
  <c r="T3897" i="2"/>
  <c r="M3961" i="2"/>
  <c r="T3961" i="2"/>
  <c r="M4025" i="2"/>
  <c r="T4025" i="2"/>
  <c r="M4089" i="2"/>
  <c r="T4089" i="2"/>
  <c r="M4153" i="2"/>
  <c r="T4153" i="2"/>
  <c r="M4217" i="2"/>
  <c r="T4217" i="2"/>
  <c r="M4281" i="2"/>
  <c r="T4281" i="2"/>
  <c r="M4345" i="2"/>
  <c r="T4345" i="2"/>
  <c r="M4409" i="2"/>
  <c r="T4409" i="2"/>
  <c r="M4473" i="2"/>
  <c r="T4473" i="2"/>
  <c r="M4537" i="2"/>
  <c r="T4537" i="2"/>
  <c r="M4601" i="2"/>
  <c r="T4601" i="2"/>
  <c r="M4665" i="2"/>
  <c r="T4665" i="2"/>
  <c r="M4729" i="2"/>
  <c r="T4729" i="2"/>
  <c r="L1937" i="2"/>
  <c r="S1937" i="2"/>
  <c r="L2001" i="2"/>
  <c r="S2001" i="2"/>
  <c r="L2065" i="2"/>
  <c r="S2065" i="2"/>
  <c r="L2129" i="2"/>
  <c r="S2129" i="2"/>
  <c r="L2193" i="2"/>
  <c r="S2193" i="2"/>
  <c r="L2257" i="2"/>
  <c r="S2257" i="2"/>
  <c r="L2321" i="2"/>
  <c r="S2321" i="2"/>
  <c r="L2385" i="2"/>
  <c r="S2385" i="2"/>
  <c r="L2449" i="2"/>
  <c r="S2449" i="2"/>
  <c r="L2513" i="2"/>
  <c r="S2513" i="2"/>
  <c r="L2577" i="2"/>
  <c r="S2577" i="2"/>
  <c r="L2641" i="2"/>
  <c r="S2641" i="2"/>
  <c r="L2705" i="2"/>
  <c r="S2705" i="2"/>
  <c r="L2769" i="2"/>
  <c r="S2769" i="2"/>
  <c r="L2833" i="2"/>
  <c r="S2833" i="2"/>
  <c r="L2897" i="2"/>
  <c r="S2897" i="2"/>
  <c r="S2961" i="2"/>
  <c r="L2961" i="2"/>
  <c r="S3025" i="2"/>
  <c r="L3025" i="2"/>
  <c r="S3089" i="2"/>
  <c r="L3089" i="2"/>
  <c r="S3153" i="2"/>
  <c r="L3153" i="2"/>
  <c r="S3217" i="2"/>
  <c r="L3217" i="2"/>
  <c r="S3281" i="2"/>
  <c r="L3281" i="2"/>
  <c r="S3345" i="2"/>
  <c r="L3345" i="2"/>
  <c r="S3409" i="2"/>
  <c r="L3409" i="2"/>
  <c r="S3473" i="2"/>
  <c r="L3473" i="2"/>
  <c r="S3537" i="2"/>
  <c r="L3537" i="2"/>
  <c r="S3601" i="2"/>
  <c r="L3601" i="2"/>
  <c r="S3665" i="2"/>
  <c r="L3665" i="2"/>
  <c r="S3729" i="2"/>
  <c r="L3729" i="2"/>
  <c r="S3793" i="2"/>
  <c r="L3793" i="2"/>
  <c r="S3857" i="2"/>
  <c r="L3857" i="2"/>
  <c r="S3921" i="2"/>
  <c r="L3921" i="2"/>
  <c r="S3985" i="2"/>
  <c r="L3985" i="2"/>
  <c r="S4049" i="2"/>
  <c r="L4049" i="2"/>
  <c r="S4113" i="2"/>
  <c r="L4113" i="2"/>
  <c r="S4177" i="2"/>
  <c r="L4177" i="2"/>
  <c r="S4241" i="2"/>
  <c r="L4241" i="2"/>
  <c r="S4305" i="2"/>
  <c r="L4305" i="2"/>
  <c r="S4369" i="2"/>
  <c r="L4369" i="2"/>
  <c r="S4433" i="2"/>
  <c r="L4433" i="2"/>
  <c r="S4497" i="2"/>
  <c r="L4497" i="2"/>
  <c r="S4561" i="2"/>
  <c r="L4561" i="2"/>
  <c r="S4625" i="2"/>
  <c r="L4625" i="2"/>
  <c r="S4689" i="2"/>
  <c r="L4689" i="2"/>
  <c r="S4753" i="2"/>
  <c r="L4753" i="2"/>
  <c r="S4862" i="2"/>
  <c r="L4862" i="2"/>
  <c r="S4990" i="2"/>
  <c r="L4990" i="2"/>
  <c r="S5118" i="2"/>
  <c r="L5118" i="2"/>
  <c r="S5246" i="2"/>
  <c r="L5246" i="2"/>
  <c r="S5374" i="2"/>
  <c r="L5374" i="2"/>
  <c r="T4770" i="2"/>
  <c r="M4770" i="2"/>
  <c r="T4802" i="2"/>
  <c r="M4802" i="2"/>
  <c r="T4834" i="2"/>
  <c r="M4834" i="2"/>
  <c r="T4866" i="2"/>
  <c r="M4866" i="2"/>
  <c r="T4898" i="2"/>
  <c r="M4898" i="2"/>
  <c r="T4930" i="2"/>
  <c r="M4930" i="2"/>
  <c r="T4962" i="2"/>
  <c r="M4962" i="2"/>
  <c r="T4994" i="2"/>
  <c r="M4994" i="2"/>
  <c r="T5026" i="2"/>
  <c r="M5026" i="2"/>
  <c r="T5058" i="2"/>
  <c r="M5058" i="2"/>
  <c r="T5090" i="2"/>
  <c r="M5090" i="2"/>
  <c r="T5122" i="2"/>
  <c r="M5122" i="2"/>
  <c r="T5154" i="2"/>
  <c r="M5154" i="2"/>
  <c r="T5186" i="2"/>
  <c r="M5186" i="2"/>
  <c r="T5218" i="2"/>
  <c r="M5218" i="2"/>
  <c r="T5250" i="2"/>
  <c r="M5250" i="2"/>
  <c r="T5282" i="2"/>
  <c r="M5282" i="2"/>
  <c r="T5314" i="2"/>
  <c r="M5314" i="2"/>
  <c r="T5346" i="2"/>
  <c r="M5346" i="2"/>
  <c r="T5378" i="2"/>
  <c r="M5378" i="2"/>
  <c r="T5410" i="2"/>
  <c r="M5410" i="2"/>
  <c r="T5442" i="2"/>
  <c r="M5442" i="2"/>
  <c r="T5474" i="2"/>
  <c r="M5474" i="2"/>
  <c r="T5506" i="2"/>
  <c r="M5506" i="2"/>
  <c r="T5538" i="2"/>
  <c r="M5538" i="2"/>
  <c r="T5570" i="2"/>
  <c r="M5570" i="2"/>
  <c r="T5602" i="2"/>
  <c r="M5602" i="2"/>
  <c r="T5634" i="2"/>
  <c r="M5634" i="2"/>
  <c r="T5666" i="2"/>
  <c r="M5666" i="2"/>
  <c r="T5698" i="2"/>
  <c r="M5698" i="2"/>
  <c r="T5942" i="2"/>
  <c r="M5942" i="2"/>
  <c r="T6070" i="2"/>
  <c r="M6070" i="2"/>
  <c r="T6198" i="2"/>
  <c r="M6198" i="2"/>
  <c r="T6326" i="2"/>
  <c r="M6326" i="2"/>
  <c r="T6454" i="2"/>
  <c r="M6454" i="2"/>
  <c r="T6582" i="2"/>
  <c r="M6582" i="2"/>
  <c r="T6710" i="2"/>
  <c r="M6710" i="2"/>
  <c r="T6838" i="2"/>
  <c r="M6838" i="2"/>
  <c r="T6966" i="2"/>
  <c r="M6966" i="2"/>
  <c r="T7094" i="2"/>
  <c r="M7094" i="2"/>
  <c r="S5467" i="2"/>
  <c r="L5467" i="2"/>
  <c r="S5595" i="2"/>
  <c r="L5595" i="2"/>
  <c r="S5723" i="2"/>
  <c r="L5723" i="2"/>
  <c r="T7218" i="2"/>
  <c r="M7218" i="2"/>
  <c r="T7347" i="2"/>
  <c r="M7347" i="2"/>
  <c r="S5887" i="2"/>
  <c r="L5887" i="2"/>
  <c r="S6015" i="2"/>
  <c r="L6015" i="2"/>
  <c r="S6143" i="2"/>
  <c r="L6143" i="2"/>
  <c r="S6271" i="2"/>
  <c r="L6271" i="2"/>
  <c r="S6399" i="2"/>
  <c r="L6399" i="2"/>
  <c r="S6527" i="2"/>
  <c r="L6527" i="2"/>
  <c r="S6655" i="2"/>
  <c r="L6655" i="2"/>
  <c r="S6783" i="2"/>
  <c r="L6783" i="2"/>
  <c r="S6911" i="2"/>
  <c r="L6911" i="2"/>
  <c r="S7039" i="2"/>
  <c r="L7039" i="2"/>
  <c r="S7167" i="2"/>
  <c r="L7167" i="2"/>
  <c r="S7295" i="2"/>
  <c r="L7295" i="2"/>
  <c r="S7340" i="2"/>
  <c r="L7340" i="2"/>
  <c r="S7468" i="2"/>
  <c r="L7468" i="2"/>
  <c r="S7596" i="2"/>
  <c r="L7596" i="2"/>
  <c r="S7724" i="2"/>
  <c r="L7724" i="2"/>
  <c r="S7852" i="2"/>
  <c r="L7852" i="2"/>
  <c r="S7980" i="2"/>
  <c r="L7980" i="2"/>
  <c r="S8108" i="2"/>
  <c r="L8108" i="2"/>
  <c r="S8227" i="2"/>
  <c r="L8227" i="2"/>
  <c r="T7468" i="2"/>
  <c r="M7468" i="2"/>
  <c r="T7532" i="2"/>
  <c r="M7532" i="2"/>
  <c r="T7596" i="2"/>
  <c r="M7596" i="2"/>
  <c r="T7660" i="2"/>
  <c r="M7660" i="2"/>
  <c r="S8389" i="2"/>
  <c r="L8389" i="2"/>
  <c r="S8645" i="2"/>
  <c r="L8645" i="2"/>
  <c r="S8901" i="2"/>
  <c r="L8901" i="2"/>
  <c r="S9086" i="2"/>
  <c r="L9086" i="2"/>
  <c r="S9342" i="2"/>
  <c r="L9342" i="2"/>
  <c r="T9203" i="2"/>
  <c r="M9203" i="2"/>
  <c r="T9465" i="2"/>
  <c r="M9465" i="2"/>
  <c r="S9462" i="2"/>
  <c r="L9462" i="2"/>
  <c r="S9795" i="2"/>
  <c r="L9795" i="2"/>
  <c r="S9996" i="2"/>
  <c r="L9996" i="2"/>
  <c r="L1085" i="2"/>
  <c r="S1085" i="2"/>
  <c r="L1117" i="2"/>
  <c r="S1117" i="2"/>
  <c r="L1149" i="2"/>
  <c r="S1149" i="2"/>
  <c r="L1181" i="2"/>
  <c r="S1181" i="2"/>
  <c r="L1213" i="2"/>
  <c r="S1213" i="2"/>
  <c r="L1245" i="2"/>
  <c r="S1245" i="2"/>
  <c r="L1277" i="2"/>
  <c r="S1277" i="2"/>
  <c r="L1309" i="2"/>
  <c r="S1309" i="2"/>
  <c r="L1341" i="2"/>
  <c r="S1341" i="2"/>
  <c r="L1373" i="2"/>
  <c r="S1373" i="2"/>
  <c r="L1405" i="2"/>
  <c r="S1405" i="2"/>
  <c r="L1437" i="2"/>
  <c r="S1437" i="2"/>
  <c r="L1469" i="2"/>
  <c r="S1469" i="2"/>
  <c r="L1501" i="2"/>
  <c r="S1501" i="2"/>
  <c r="L1533" i="2"/>
  <c r="S1533" i="2"/>
  <c r="L1565" i="2"/>
  <c r="S1565" i="2"/>
  <c r="L1597" i="2"/>
  <c r="S1597" i="2"/>
  <c r="L1629" i="2"/>
  <c r="S1629" i="2"/>
  <c r="L1661" i="2"/>
  <c r="S1661" i="2"/>
  <c r="L1693" i="2"/>
  <c r="S1693" i="2"/>
  <c r="L1725" i="2"/>
  <c r="S1725" i="2"/>
  <c r="L1757" i="2"/>
  <c r="S1757" i="2"/>
  <c r="L1789" i="2"/>
  <c r="S1789" i="2"/>
  <c r="L1821" i="2"/>
  <c r="S1821" i="2"/>
  <c r="L1853" i="2"/>
  <c r="S1853" i="2"/>
  <c r="L1885" i="2"/>
  <c r="S1885" i="2"/>
  <c r="L1917" i="2"/>
  <c r="S1917" i="2"/>
  <c r="M3766" i="2"/>
  <c r="T3766" i="2"/>
  <c r="M3798" i="2"/>
  <c r="T3798" i="2"/>
  <c r="M3830" i="2"/>
  <c r="T3830" i="2"/>
  <c r="M3862" i="2"/>
  <c r="T3862" i="2"/>
  <c r="M3894" i="2"/>
  <c r="T3894" i="2"/>
  <c r="M3926" i="2"/>
  <c r="T3926" i="2"/>
  <c r="M3958" i="2"/>
  <c r="T3958" i="2"/>
  <c r="M3990" i="2"/>
  <c r="T3990" i="2"/>
  <c r="M4022" i="2"/>
  <c r="T4022" i="2"/>
  <c r="M4054" i="2"/>
  <c r="T4054" i="2"/>
  <c r="M4086" i="2"/>
  <c r="T4086" i="2"/>
  <c r="M4118" i="2"/>
  <c r="T4118" i="2"/>
  <c r="M4150" i="2"/>
  <c r="T4150" i="2"/>
  <c r="M4182" i="2"/>
  <c r="T4182" i="2"/>
  <c r="M4214" i="2"/>
  <c r="T4214" i="2"/>
  <c r="M4246" i="2"/>
  <c r="T4246" i="2"/>
  <c r="M4278" i="2"/>
  <c r="T4278" i="2"/>
  <c r="S4791" i="2"/>
  <c r="L4791" i="2"/>
  <c r="S4823" i="2"/>
  <c r="L4823" i="2"/>
  <c r="S4855" i="2"/>
  <c r="L4855" i="2"/>
  <c r="S4887" i="2"/>
  <c r="L4887" i="2"/>
  <c r="S4919" i="2"/>
  <c r="L4919" i="2"/>
  <c r="S4951" i="2"/>
  <c r="L4951" i="2"/>
  <c r="S4983" i="2"/>
  <c r="L4983" i="2"/>
  <c r="S5015" i="2"/>
  <c r="L5015" i="2"/>
  <c r="S5047" i="2"/>
  <c r="L5047" i="2"/>
  <c r="S5079" i="2"/>
  <c r="L5079" i="2"/>
  <c r="S5111" i="2"/>
  <c r="L5111" i="2"/>
  <c r="S5143" i="2"/>
  <c r="L5143" i="2"/>
  <c r="S5175" i="2"/>
  <c r="L5175" i="2"/>
  <c r="S5207" i="2"/>
  <c r="L5207" i="2"/>
  <c r="S5239" i="2"/>
  <c r="L5239" i="2"/>
  <c r="S5271" i="2"/>
  <c r="L5271" i="2"/>
  <c r="S5303" i="2"/>
  <c r="L5303" i="2"/>
  <c r="S5335" i="2"/>
  <c r="L5335" i="2"/>
  <c r="S5367" i="2"/>
  <c r="L5367" i="2"/>
  <c r="S5399" i="2"/>
  <c r="L5399" i="2"/>
  <c r="S5431" i="2"/>
  <c r="L5431" i="2"/>
  <c r="L10" i="2"/>
  <c r="S10" i="2"/>
  <c r="S101" i="2"/>
  <c r="L101" i="2"/>
  <c r="S117" i="2"/>
  <c r="L117" i="2"/>
  <c r="S133" i="2"/>
  <c r="L133" i="2"/>
  <c r="S149" i="2"/>
  <c r="L149" i="2"/>
  <c r="S165" i="2"/>
  <c r="L165" i="2"/>
  <c r="S181" i="2"/>
  <c r="L181" i="2"/>
  <c r="T197" i="2"/>
  <c r="M197" i="2"/>
  <c r="T213" i="2"/>
  <c r="M213" i="2"/>
  <c r="T229" i="2"/>
  <c r="M229" i="2"/>
  <c r="T245" i="2"/>
  <c r="M245" i="2"/>
  <c r="T261" i="2"/>
  <c r="M261" i="2"/>
  <c r="T277" i="2"/>
  <c r="M277" i="2"/>
  <c r="T293" i="2"/>
  <c r="M293" i="2"/>
  <c r="T309" i="2"/>
  <c r="M309" i="2"/>
  <c r="T325" i="2"/>
  <c r="M325" i="2"/>
  <c r="T341" i="2"/>
  <c r="M341" i="2"/>
  <c r="T357" i="2"/>
  <c r="M357" i="2"/>
  <c r="T373" i="2"/>
  <c r="M373" i="2"/>
  <c r="T389" i="2"/>
  <c r="M389" i="2"/>
  <c r="T405" i="2"/>
  <c r="M405" i="2"/>
  <c r="T421" i="2"/>
  <c r="M421" i="2"/>
  <c r="T437" i="2"/>
  <c r="M437" i="2"/>
  <c r="T453" i="2"/>
  <c r="M453" i="2"/>
  <c r="T469" i="2"/>
  <c r="M469" i="2"/>
  <c r="T485" i="2"/>
  <c r="M485" i="2"/>
  <c r="T501" i="2"/>
  <c r="M501" i="2"/>
  <c r="T517" i="2"/>
  <c r="M517" i="2"/>
  <c r="T533" i="2"/>
  <c r="M533" i="2"/>
  <c r="T549" i="2"/>
  <c r="M549" i="2"/>
  <c r="T565" i="2"/>
  <c r="M565" i="2"/>
  <c r="T581" i="2"/>
  <c r="M581" i="2"/>
  <c r="T597" i="2"/>
  <c r="M597" i="2"/>
  <c r="T613" i="2"/>
  <c r="M613" i="2"/>
  <c r="T629" i="2"/>
  <c r="M629" i="2"/>
  <c r="T645" i="2"/>
  <c r="M645" i="2"/>
  <c r="T661" i="2"/>
  <c r="M661" i="2"/>
  <c r="T677" i="2"/>
  <c r="M677" i="2"/>
  <c r="T693" i="2"/>
  <c r="M693" i="2"/>
  <c r="T709" i="2"/>
  <c r="M709" i="2"/>
  <c r="T725" i="2"/>
  <c r="M725" i="2"/>
  <c r="T741" i="2"/>
  <c r="M741" i="2"/>
  <c r="T757" i="2"/>
  <c r="M757" i="2"/>
  <c r="T773" i="2"/>
  <c r="M773" i="2"/>
  <c r="T789" i="2"/>
  <c r="M789" i="2"/>
  <c r="T805" i="2"/>
  <c r="M805" i="2"/>
  <c r="T821" i="2"/>
  <c r="M821" i="2"/>
  <c r="T837" i="2"/>
  <c r="M837" i="2"/>
  <c r="T853" i="2"/>
  <c r="M853" i="2"/>
  <c r="T869" i="2"/>
  <c r="M869" i="2"/>
  <c r="T885" i="2"/>
  <c r="M885" i="2"/>
  <c r="T901" i="2"/>
  <c r="M901" i="2"/>
  <c r="T917" i="2"/>
  <c r="M917" i="2"/>
  <c r="T933" i="2"/>
  <c r="M933" i="2"/>
  <c r="T949" i="2"/>
  <c r="M949" i="2"/>
  <c r="T965" i="2"/>
  <c r="M965" i="2"/>
  <c r="T981" i="2"/>
  <c r="M981" i="2"/>
  <c r="T997" i="2"/>
  <c r="M997" i="2"/>
  <c r="T1013" i="2"/>
  <c r="M1013" i="2"/>
  <c r="T1029" i="2"/>
  <c r="M1029" i="2"/>
  <c r="T1045" i="2"/>
  <c r="M1045" i="2"/>
  <c r="T1061" i="2"/>
  <c r="M1061" i="2"/>
  <c r="T1077" i="2"/>
  <c r="M1077" i="2"/>
  <c r="T1093" i="2"/>
  <c r="M1093" i="2"/>
  <c r="T1109" i="2"/>
  <c r="M1109" i="2"/>
  <c r="T1125" i="2"/>
  <c r="M1125" i="2"/>
  <c r="T1141" i="2"/>
  <c r="M1141" i="2"/>
  <c r="T1157" i="2"/>
  <c r="M1157" i="2"/>
  <c r="T1173" i="2"/>
  <c r="M1173" i="2"/>
  <c r="T1189" i="2"/>
  <c r="M1189" i="2"/>
  <c r="T1205" i="2"/>
  <c r="M1205" i="2"/>
  <c r="T1221" i="2"/>
  <c r="M1221" i="2"/>
  <c r="T1237" i="2"/>
  <c r="M1237" i="2"/>
  <c r="T1253" i="2"/>
  <c r="M1253" i="2"/>
  <c r="T1269" i="2"/>
  <c r="M1269" i="2"/>
  <c r="T1285" i="2"/>
  <c r="M1285" i="2"/>
  <c r="T1301" i="2"/>
  <c r="M1301" i="2"/>
  <c r="T1317" i="2"/>
  <c r="M1317" i="2"/>
  <c r="T1333" i="2"/>
  <c r="M1333" i="2"/>
  <c r="T1349" i="2"/>
  <c r="M1349" i="2"/>
  <c r="T1365" i="2"/>
  <c r="M1365" i="2"/>
  <c r="T1381" i="2"/>
  <c r="M1381" i="2"/>
  <c r="T1397" i="2"/>
  <c r="M1397" i="2"/>
  <c r="T1413" i="2"/>
  <c r="M1413" i="2"/>
  <c r="T1429" i="2"/>
  <c r="M1429" i="2"/>
  <c r="T1445" i="2"/>
  <c r="M1445" i="2"/>
  <c r="T1461" i="2"/>
  <c r="M1461" i="2"/>
  <c r="T1477" i="2"/>
  <c r="M1477" i="2"/>
  <c r="T1493" i="2"/>
  <c r="M1493" i="2"/>
  <c r="T1509" i="2"/>
  <c r="M1509" i="2"/>
  <c r="T1525" i="2"/>
  <c r="M1525" i="2"/>
  <c r="T1541" i="2"/>
  <c r="M1541" i="2"/>
  <c r="T1557" i="2"/>
  <c r="M1557" i="2"/>
  <c r="T1573" i="2"/>
  <c r="M1573" i="2"/>
  <c r="T1589" i="2"/>
  <c r="M1589" i="2"/>
  <c r="T1605" i="2"/>
  <c r="M1605" i="2"/>
  <c r="T1621" i="2"/>
  <c r="M1621" i="2"/>
  <c r="T1637" i="2"/>
  <c r="M1637" i="2"/>
  <c r="T1653" i="2"/>
  <c r="M1653" i="2"/>
  <c r="T1669" i="2"/>
  <c r="M1669" i="2"/>
  <c r="T1685" i="2"/>
  <c r="M1685" i="2"/>
  <c r="T1701" i="2"/>
  <c r="M1701" i="2"/>
  <c r="T1717" i="2"/>
  <c r="M1717" i="2"/>
  <c r="T1733" i="2"/>
  <c r="M1733" i="2"/>
  <c r="T1749" i="2"/>
  <c r="M1749" i="2"/>
  <c r="T1765" i="2"/>
  <c r="M1765" i="2"/>
  <c r="T1781" i="2"/>
  <c r="M1781" i="2"/>
  <c r="T1797" i="2"/>
  <c r="M1797" i="2"/>
  <c r="T1813" i="2"/>
  <c r="M1813" i="2"/>
  <c r="T1829" i="2"/>
  <c r="M1829" i="2"/>
  <c r="T1845" i="2"/>
  <c r="M1845" i="2"/>
  <c r="T1861" i="2"/>
  <c r="M1861" i="2"/>
  <c r="T1877" i="2"/>
  <c r="M1877" i="2"/>
  <c r="T1893" i="2"/>
  <c r="M1893" i="2"/>
  <c r="T1909" i="2"/>
  <c r="M1909" i="2"/>
  <c r="T1930" i="2"/>
  <c r="M1930" i="2"/>
  <c r="T1962" i="2"/>
  <c r="M1962" i="2"/>
  <c r="T1994" i="2"/>
  <c r="M1994" i="2"/>
  <c r="T2026" i="2"/>
  <c r="M2026" i="2"/>
  <c r="T2058" i="2"/>
  <c r="M2058" i="2"/>
  <c r="T2090" i="2"/>
  <c r="M2090" i="2"/>
  <c r="T2122" i="2"/>
  <c r="M2122" i="2"/>
  <c r="T2154" i="2"/>
  <c r="M2154" i="2"/>
  <c r="T2186" i="2"/>
  <c r="M2186" i="2"/>
  <c r="T2218" i="2"/>
  <c r="M2218" i="2"/>
  <c r="T2250" i="2"/>
  <c r="M2250" i="2"/>
  <c r="T2282" i="2"/>
  <c r="M2282" i="2"/>
  <c r="T2314" i="2"/>
  <c r="M2314" i="2"/>
  <c r="T2346" i="2"/>
  <c r="M2346" i="2"/>
  <c r="T2378" i="2"/>
  <c r="M2378" i="2"/>
  <c r="T2410" i="2"/>
  <c r="M2410" i="2"/>
  <c r="T2442" i="2"/>
  <c r="M2442" i="2"/>
  <c r="T2474" i="2"/>
  <c r="M2474" i="2"/>
  <c r="T2506" i="2"/>
  <c r="M2506" i="2"/>
  <c r="T2538" i="2"/>
  <c r="M2538" i="2"/>
  <c r="T2570" i="2"/>
  <c r="M2570" i="2"/>
  <c r="T2602" i="2"/>
  <c r="M2602" i="2"/>
  <c r="T2634" i="2"/>
  <c r="M2634" i="2"/>
  <c r="T2666" i="2"/>
  <c r="M2666" i="2"/>
  <c r="T2698" i="2"/>
  <c r="M2698" i="2"/>
  <c r="T2730" i="2"/>
  <c r="M2730" i="2"/>
  <c r="T2762" i="2"/>
  <c r="M2762" i="2"/>
  <c r="T2794" i="2"/>
  <c r="M2794" i="2"/>
  <c r="T2826" i="2"/>
  <c r="M2826" i="2"/>
  <c r="T2858" i="2"/>
  <c r="M2858" i="2"/>
  <c r="T2890" i="2"/>
  <c r="M2890" i="2"/>
  <c r="T2922" i="2"/>
  <c r="M2922" i="2"/>
  <c r="T2954" i="2"/>
  <c r="M2954" i="2"/>
  <c r="T2986" i="2"/>
  <c r="M2986" i="2"/>
  <c r="T3018" i="2"/>
  <c r="M3018" i="2"/>
  <c r="T3050" i="2"/>
  <c r="M3050" i="2"/>
  <c r="T3082" i="2"/>
  <c r="M3082" i="2"/>
  <c r="T3114" i="2"/>
  <c r="M3114" i="2"/>
  <c r="T3146" i="2"/>
  <c r="M3146" i="2"/>
  <c r="T3178" i="2"/>
  <c r="M3178" i="2"/>
  <c r="T3210" i="2"/>
  <c r="M3210" i="2"/>
  <c r="T3242" i="2"/>
  <c r="M3242" i="2"/>
  <c r="T3274" i="2"/>
  <c r="M3274" i="2"/>
  <c r="T3306" i="2"/>
  <c r="M3306" i="2"/>
  <c r="T3338" i="2"/>
  <c r="M3338" i="2"/>
  <c r="T3370" i="2"/>
  <c r="M3370" i="2"/>
  <c r="T3402" i="2"/>
  <c r="M3402" i="2"/>
  <c r="T3434" i="2"/>
  <c r="M3434" i="2"/>
  <c r="T3466" i="2"/>
  <c r="M3466" i="2"/>
  <c r="T3498" i="2"/>
  <c r="M3498" i="2"/>
  <c r="T3530" i="2"/>
  <c r="M3530" i="2"/>
  <c r="T3562" i="2"/>
  <c r="M3562" i="2"/>
  <c r="T3594" i="2"/>
  <c r="M3594" i="2"/>
  <c r="T3626" i="2"/>
  <c r="M3626" i="2"/>
  <c r="T3658" i="2"/>
  <c r="M3658" i="2"/>
  <c r="T3690" i="2"/>
  <c r="M3690" i="2"/>
  <c r="T3722" i="2"/>
  <c r="M3722" i="2"/>
  <c r="T4298" i="2"/>
  <c r="M4298" i="2"/>
  <c r="T4330" i="2"/>
  <c r="M4330" i="2"/>
  <c r="T4362" i="2"/>
  <c r="M4362" i="2"/>
  <c r="T4394" i="2"/>
  <c r="M4394" i="2"/>
  <c r="T4426" i="2"/>
  <c r="M4426" i="2"/>
  <c r="T4458" i="2"/>
  <c r="M4458" i="2"/>
  <c r="T4490" i="2"/>
  <c r="M4490" i="2"/>
  <c r="T4522" i="2"/>
  <c r="M4522" i="2"/>
  <c r="T4554" i="2"/>
  <c r="M4554" i="2"/>
  <c r="T4586" i="2"/>
  <c r="M4586" i="2"/>
  <c r="T4618" i="2"/>
  <c r="M4618" i="2"/>
  <c r="T4650" i="2"/>
  <c r="M4650" i="2"/>
  <c r="T4682" i="2"/>
  <c r="M4682" i="2"/>
  <c r="T4714" i="2"/>
  <c r="M4714" i="2"/>
  <c r="T4746" i="2"/>
  <c r="M4746" i="2"/>
  <c r="S1940" i="2"/>
  <c r="L1940" i="2"/>
  <c r="S1972" i="2"/>
  <c r="L1972" i="2"/>
  <c r="S2004" i="2"/>
  <c r="L2004" i="2"/>
  <c r="S2036" i="2"/>
  <c r="L2036" i="2"/>
  <c r="T39" i="2"/>
  <c r="M39" i="2"/>
  <c r="S211" i="2"/>
  <c r="L211" i="2"/>
  <c r="T111" i="2"/>
  <c r="M111" i="2"/>
  <c r="M143" i="2"/>
  <c r="T143" i="2"/>
  <c r="M175" i="2"/>
  <c r="T175" i="2"/>
  <c r="L219" i="2"/>
  <c r="S219" i="2"/>
  <c r="L251" i="2"/>
  <c r="S251" i="2"/>
  <c r="L283" i="2"/>
  <c r="S283" i="2"/>
  <c r="L315" i="2"/>
  <c r="S315" i="2"/>
  <c r="L347" i="2"/>
  <c r="S347" i="2"/>
  <c r="L379" i="2"/>
  <c r="S379" i="2"/>
  <c r="L411" i="2"/>
  <c r="S411" i="2"/>
  <c r="L443" i="2"/>
  <c r="S443" i="2"/>
  <c r="L9" i="2"/>
  <c r="S9" i="2"/>
  <c r="T51" i="2"/>
  <c r="M51" i="2"/>
  <c r="T83" i="2"/>
  <c r="M83" i="2"/>
  <c r="S11" i="2"/>
  <c r="L11" i="2"/>
  <c r="T115" i="2"/>
  <c r="M115" i="2"/>
  <c r="M147" i="2"/>
  <c r="T147" i="2"/>
  <c r="M179" i="2"/>
  <c r="T179" i="2"/>
  <c r="L223" i="2"/>
  <c r="S223" i="2"/>
  <c r="L255" i="2"/>
  <c r="S255" i="2"/>
  <c r="L287" i="2"/>
  <c r="S287" i="2"/>
  <c r="L319" i="2"/>
  <c r="S319" i="2"/>
  <c r="L351" i="2"/>
  <c r="S351" i="2"/>
  <c r="L383" i="2"/>
  <c r="S383" i="2"/>
  <c r="L415" i="2"/>
  <c r="S415" i="2"/>
  <c r="L447" i="2"/>
  <c r="S447" i="2"/>
  <c r="L483" i="2"/>
  <c r="S483" i="2"/>
  <c r="L515" i="2"/>
  <c r="S515" i="2"/>
  <c r="L555" i="2"/>
  <c r="S555" i="2"/>
  <c r="L583" i="2"/>
  <c r="S583" i="2"/>
  <c r="L623" i="2"/>
  <c r="S623" i="2"/>
  <c r="L659" i="2"/>
  <c r="S659" i="2"/>
  <c r="L691" i="2"/>
  <c r="S691" i="2"/>
  <c r="L727" i="2"/>
  <c r="S727" i="2"/>
  <c r="L767" i="2"/>
  <c r="S767" i="2"/>
  <c r="L787" i="2"/>
  <c r="S787" i="2"/>
  <c r="L479" i="2"/>
  <c r="S479" i="2"/>
  <c r="L511" i="2"/>
  <c r="S511" i="2"/>
  <c r="L539" i="2"/>
  <c r="S539" i="2"/>
  <c r="L567" i="2"/>
  <c r="S567" i="2"/>
  <c r="L599" i="2"/>
  <c r="S599" i="2"/>
  <c r="L627" i="2"/>
  <c r="S627" i="2"/>
  <c r="L655" i="2"/>
  <c r="S655" i="2"/>
  <c r="L687" i="2"/>
  <c r="S687" i="2"/>
  <c r="L715" i="2"/>
  <c r="S715" i="2"/>
  <c r="L743" i="2"/>
  <c r="S743" i="2"/>
  <c r="L771" i="2"/>
  <c r="S771" i="2"/>
  <c r="L811" i="2"/>
  <c r="S811" i="2"/>
  <c r="L827" i="2"/>
  <c r="S827" i="2"/>
  <c r="L843" i="2"/>
  <c r="S843" i="2"/>
  <c r="L859" i="2"/>
  <c r="S859" i="2"/>
  <c r="L875" i="2"/>
  <c r="S875" i="2"/>
  <c r="L891" i="2"/>
  <c r="S891" i="2"/>
  <c r="L907" i="2"/>
  <c r="S907" i="2"/>
  <c r="L923" i="2"/>
  <c r="S923" i="2"/>
  <c r="L939" i="2"/>
  <c r="S939" i="2"/>
  <c r="L955" i="2"/>
  <c r="S955" i="2"/>
  <c r="L971" i="2"/>
  <c r="S971" i="2"/>
  <c r="L987" i="2"/>
  <c r="S987" i="2"/>
  <c r="L1003" i="2"/>
  <c r="S1003" i="2"/>
  <c r="L1019" i="2"/>
  <c r="S1019" i="2"/>
  <c r="L1035" i="2"/>
  <c r="S1035" i="2"/>
  <c r="L1051" i="2"/>
  <c r="S1051" i="2"/>
  <c r="L1076" i="2"/>
  <c r="S1076" i="2"/>
  <c r="L1108" i="2"/>
  <c r="S1108" i="2"/>
  <c r="L1140" i="2"/>
  <c r="S1140" i="2"/>
  <c r="L1172" i="2"/>
  <c r="S1172" i="2"/>
  <c r="L1204" i="2"/>
  <c r="S1204" i="2"/>
  <c r="L1236" i="2"/>
  <c r="S1236" i="2"/>
  <c r="L1268" i="2"/>
  <c r="S1268" i="2"/>
  <c r="L1300" i="2"/>
  <c r="S1300" i="2"/>
  <c r="L1332" i="2"/>
  <c r="S1332" i="2"/>
  <c r="L1364" i="2"/>
  <c r="S1364" i="2"/>
  <c r="L1396" i="2"/>
  <c r="S1396" i="2"/>
  <c r="L1428" i="2"/>
  <c r="S1428" i="2"/>
  <c r="L1460" i="2"/>
  <c r="S1460" i="2"/>
  <c r="L1492" i="2"/>
  <c r="S1492" i="2"/>
  <c r="L1524" i="2"/>
  <c r="S1524" i="2"/>
  <c r="L1556" i="2"/>
  <c r="S1556" i="2"/>
  <c r="L1588" i="2"/>
  <c r="S1588" i="2"/>
  <c r="L1620" i="2"/>
  <c r="S1620" i="2"/>
  <c r="L1652" i="2"/>
  <c r="S1652" i="2"/>
  <c r="L1684" i="2"/>
  <c r="S1684" i="2"/>
  <c r="L1716" i="2"/>
  <c r="S1716" i="2"/>
  <c r="L1748" i="2"/>
  <c r="S1748" i="2"/>
  <c r="L1780" i="2"/>
  <c r="S1780" i="2"/>
  <c r="L1812" i="2"/>
  <c r="S1812" i="2"/>
  <c r="L1844" i="2"/>
  <c r="S1844" i="2"/>
  <c r="L1876" i="2"/>
  <c r="S1876" i="2"/>
  <c r="L1908" i="2"/>
  <c r="S1908" i="2"/>
  <c r="M23" i="2"/>
  <c r="T23" i="2"/>
  <c r="L43" i="2"/>
  <c r="S43" i="2"/>
  <c r="L59" i="2"/>
  <c r="S59" i="2"/>
  <c r="L75" i="2"/>
  <c r="S75" i="2"/>
  <c r="L91" i="2"/>
  <c r="S91" i="2"/>
  <c r="M1975" i="2"/>
  <c r="T1975" i="2"/>
  <c r="M2039" i="2"/>
  <c r="T2039" i="2"/>
  <c r="M2103" i="2"/>
  <c r="T2103" i="2"/>
  <c r="M2167" i="2"/>
  <c r="T2167" i="2"/>
  <c r="M2231" i="2"/>
  <c r="T2231" i="2"/>
  <c r="M2295" i="2"/>
  <c r="T2295" i="2"/>
  <c r="M2359" i="2"/>
  <c r="T2359" i="2"/>
  <c r="M2423" i="2"/>
  <c r="T2423" i="2"/>
  <c r="M2487" i="2"/>
  <c r="T2487" i="2"/>
  <c r="M2551" i="2"/>
  <c r="T2551" i="2"/>
  <c r="M2615" i="2"/>
  <c r="T2615" i="2"/>
  <c r="M2679" i="2"/>
  <c r="T2679" i="2"/>
  <c r="M2743" i="2"/>
  <c r="T2743" i="2"/>
  <c r="M2807" i="2"/>
  <c r="T2807" i="2"/>
  <c r="M2871" i="2"/>
  <c r="T2871" i="2"/>
  <c r="M2935" i="2"/>
  <c r="T2935" i="2"/>
  <c r="M2999" i="2"/>
  <c r="T2999" i="2"/>
  <c r="M3063" i="2"/>
  <c r="T3063" i="2"/>
  <c r="M3127" i="2"/>
  <c r="T3127" i="2"/>
  <c r="M3191" i="2"/>
  <c r="T3191" i="2"/>
  <c r="M3255" i="2"/>
  <c r="T3255" i="2"/>
  <c r="M3319" i="2"/>
  <c r="T3319" i="2"/>
  <c r="M3383" i="2"/>
  <c r="T3383" i="2"/>
  <c r="M3447" i="2"/>
  <c r="T3447" i="2"/>
  <c r="M3511" i="2"/>
  <c r="T3511" i="2"/>
  <c r="M3575" i="2"/>
  <c r="T3575" i="2"/>
  <c r="M3639" i="2"/>
  <c r="T3639" i="2"/>
  <c r="M3703" i="2"/>
  <c r="T3703" i="2"/>
  <c r="M3767" i="2"/>
  <c r="T3767" i="2"/>
  <c r="M3831" i="2"/>
  <c r="T3831" i="2"/>
  <c r="M3895" i="2"/>
  <c r="T3895" i="2"/>
  <c r="M3959" i="2"/>
  <c r="T3959" i="2"/>
  <c r="M4023" i="2"/>
  <c r="T4023" i="2"/>
  <c r="M4087" i="2"/>
  <c r="T4087" i="2"/>
  <c r="M4151" i="2"/>
  <c r="T4151" i="2"/>
  <c r="M4215" i="2"/>
  <c r="T4215" i="2"/>
  <c r="M4279" i="2"/>
  <c r="T4279" i="2"/>
  <c r="M4343" i="2"/>
  <c r="T4343" i="2"/>
  <c r="M4407" i="2"/>
  <c r="T4407" i="2"/>
  <c r="M4471" i="2"/>
  <c r="T4471" i="2"/>
  <c r="M4535" i="2"/>
  <c r="T4535" i="2"/>
  <c r="M4599" i="2"/>
  <c r="T4599" i="2"/>
  <c r="M4663" i="2"/>
  <c r="T4663" i="2"/>
  <c r="M4727" i="2"/>
  <c r="T4727" i="2"/>
  <c r="L1947" i="2"/>
  <c r="S1947" i="2"/>
  <c r="L2011" i="2"/>
  <c r="S2011" i="2"/>
  <c r="L2075" i="2"/>
  <c r="S2075" i="2"/>
  <c r="L2139" i="2"/>
  <c r="S2139" i="2"/>
  <c r="L2203" i="2"/>
  <c r="S2203" i="2"/>
  <c r="L2267" i="2"/>
  <c r="S2267" i="2"/>
  <c r="L2331" i="2"/>
  <c r="S2331" i="2"/>
  <c r="L2395" i="2"/>
  <c r="S2395" i="2"/>
  <c r="L2459" i="2"/>
  <c r="S2459" i="2"/>
  <c r="L2523" i="2"/>
  <c r="S2523" i="2"/>
  <c r="L2587" i="2"/>
  <c r="S2587" i="2"/>
  <c r="L2651" i="2"/>
  <c r="S2651" i="2"/>
  <c r="L2715" i="2"/>
  <c r="S2715" i="2"/>
  <c r="L2779" i="2"/>
  <c r="S2779" i="2"/>
  <c r="L2843" i="2"/>
  <c r="S2843" i="2"/>
  <c r="L2907" i="2"/>
  <c r="S2907" i="2"/>
  <c r="L2971" i="2"/>
  <c r="S2971" i="2"/>
  <c r="L3035" i="2"/>
  <c r="S3035" i="2"/>
  <c r="L3099" i="2"/>
  <c r="S3099" i="2"/>
  <c r="L3163" i="2"/>
  <c r="S3163" i="2"/>
  <c r="L3227" i="2"/>
  <c r="S3227" i="2"/>
  <c r="L3291" i="2"/>
  <c r="S3291" i="2"/>
  <c r="L3355" i="2"/>
  <c r="S3355" i="2"/>
  <c r="L3419" i="2"/>
  <c r="S3419" i="2"/>
  <c r="L3483" i="2"/>
  <c r="S3483" i="2"/>
  <c r="L3547" i="2"/>
  <c r="S3547" i="2"/>
  <c r="L3611" i="2"/>
  <c r="S3611" i="2"/>
  <c r="L3675" i="2"/>
  <c r="S3675" i="2"/>
  <c r="L3739" i="2"/>
  <c r="S3739" i="2"/>
  <c r="L3803" i="2"/>
  <c r="S3803" i="2"/>
  <c r="L3867" i="2"/>
  <c r="S3867" i="2"/>
  <c r="L3931" i="2"/>
  <c r="S3931" i="2"/>
  <c r="L3995" i="2"/>
  <c r="S3995" i="2"/>
  <c r="L4059" i="2"/>
  <c r="S4059" i="2"/>
  <c r="L4123" i="2"/>
  <c r="S4123" i="2"/>
  <c r="L4187" i="2"/>
  <c r="S4187" i="2"/>
  <c r="L4251" i="2"/>
  <c r="S4251" i="2"/>
  <c r="L4315" i="2"/>
  <c r="S4315" i="2"/>
  <c r="L4379" i="2"/>
  <c r="S4379" i="2"/>
  <c r="L4443" i="2"/>
  <c r="S4443" i="2"/>
  <c r="L4507" i="2"/>
  <c r="S4507" i="2"/>
  <c r="L4571" i="2"/>
  <c r="S4571" i="2"/>
  <c r="L4635" i="2"/>
  <c r="S4635" i="2"/>
  <c r="L4699" i="2"/>
  <c r="S4699" i="2"/>
  <c r="L4786" i="2"/>
  <c r="S4786" i="2"/>
  <c r="L4914" i="2"/>
  <c r="S4914" i="2"/>
  <c r="L5042" i="2"/>
  <c r="S5042" i="2"/>
  <c r="L5170" i="2"/>
  <c r="S5170" i="2"/>
  <c r="L5298" i="2"/>
  <c r="S5298" i="2"/>
  <c r="L5426" i="2"/>
  <c r="S5426" i="2"/>
  <c r="M4785" i="2"/>
  <c r="T4785" i="2"/>
  <c r="M4817" i="2"/>
  <c r="T4817" i="2"/>
  <c r="M4849" i="2"/>
  <c r="T4849" i="2"/>
  <c r="M4881" i="2"/>
  <c r="T4881" i="2"/>
  <c r="M4913" i="2"/>
  <c r="T4913" i="2"/>
  <c r="M4945" i="2"/>
  <c r="T4945" i="2"/>
  <c r="M4977" i="2"/>
  <c r="T4977" i="2"/>
  <c r="M5009" i="2"/>
  <c r="T5009" i="2"/>
  <c r="M5041" i="2"/>
  <c r="T5041" i="2"/>
  <c r="M5073" i="2"/>
  <c r="T5073" i="2"/>
  <c r="M5105" i="2"/>
  <c r="T5105" i="2"/>
  <c r="M5137" i="2"/>
  <c r="T5137" i="2"/>
  <c r="M5169" i="2"/>
  <c r="T5169" i="2"/>
  <c r="M5201" i="2"/>
  <c r="T5201" i="2"/>
  <c r="M5233" i="2"/>
  <c r="T5233" i="2"/>
  <c r="M5265" i="2"/>
  <c r="T5265" i="2"/>
  <c r="M5297" i="2"/>
  <c r="T5297" i="2"/>
  <c r="M5329" i="2"/>
  <c r="T5329" i="2"/>
  <c r="M5361" i="2"/>
  <c r="T5361" i="2"/>
  <c r="M5393" i="2"/>
  <c r="T5393" i="2"/>
  <c r="M5425" i="2"/>
  <c r="T5425" i="2"/>
  <c r="M5457" i="2"/>
  <c r="T5457" i="2"/>
  <c r="M5489" i="2"/>
  <c r="T5489" i="2"/>
  <c r="M5521" i="2"/>
  <c r="T5521" i="2"/>
  <c r="M5553" i="2"/>
  <c r="T5553" i="2"/>
  <c r="M5585" i="2"/>
  <c r="T5585" i="2"/>
  <c r="M5617" i="2"/>
  <c r="T5617" i="2"/>
  <c r="M5649" i="2"/>
  <c r="T5649" i="2"/>
  <c r="M5681" i="2"/>
  <c r="T5681" i="2"/>
  <c r="M5842" i="2"/>
  <c r="T5842" i="2"/>
  <c r="M5970" i="2"/>
  <c r="T5970" i="2"/>
  <c r="M6098" i="2"/>
  <c r="T6098" i="2"/>
  <c r="M6226" i="2"/>
  <c r="T6226" i="2"/>
  <c r="M6354" i="2"/>
  <c r="T6354" i="2"/>
  <c r="M6482" i="2"/>
  <c r="T6482" i="2"/>
  <c r="M6610" i="2"/>
  <c r="T6610" i="2"/>
  <c r="M6738" i="2"/>
  <c r="T6738" i="2"/>
  <c r="M6866" i="2"/>
  <c r="T6866" i="2"/>
  <c r="M6994" i="2"/>
  <c r="T6994" i="2"/>
  <c r="M7122" i="2"/>
  <c r="T7122" i="2"/>
  <c r="L5519" i="2"/>
  <c r="S5519" i="2"/>
  <c r="L5647" i="2"/>
  <c r="S5647" i="2"/>
  <c r="L5775" i="2"/>
  <c r="S5775" i="2"/>
  <c r="M7278" i="2"/>
  <c r="T7278" i="2"/>
  <c r="M7407" i="2"/>
  <c r="T7407" i="2"/>
  <c r="L5939" i="2"/>
  <c r="S5939" i="2"/>
  <c r="L6067" i="2"/>
  <c r="S6067" i="2"/>
  <c r="L6195" i="2"/>
  <c r="S6195" i="2"/>
  <c r="L6323" i="2"/>
  <c r="S6323" i="2"/>
  <c r="L6451" i="2"/>
  <c r="S6451" i="2"/>
  <c r="L6579" i="2"/>
  <c r="S6579" i="2"/>
  <c r="L6707" i="2"/>
  <c r="S6707" i="2"/>
  <c r="L6835" i="2"/>
  <c r="S6835" i="2"/>
  <c r="L6963" i="2"/>
  <c r="S6963" i="2"/>
  <c r="L7091" i="2"/>
  <c r="S7091" i="2"/>
  <c r="L7219" i="2"/>
  <c r="S7219" i="2"/>
  <c r="M7330" i="2"/>
  <c r="T7330" i="2"/>
  <c r="L7360" i="2"/>
  <c r="S7360" i="2"/>
  <c r="L7488" i="2"/>
  <c r="S7488" i="2"/>
  <c r="L7616" i="2"/>
  <c r="S7616" i="2"/>
  <c r="L7744" i="2"/>
  <c r="S7744" i="2"/>
  <c r="L7872" i="2"/>
  <c r="S7872" i="2"/>
  <c r="L8000" i="2"/>
  <c r="S8000" i="2"/>
  <c r="L8128" i="2"/>
  <c r="S8128" i="2"/>
  <c r="M7434" i="2"/>
  <c r="T7434" i="2"/>
  <c r="M7498" i="2"/>
  <c r="T7498" i="2"/>
  <c r="M7562" i="2"/>
  <c r="T7562" i="2"/>
  <c r="M7626" i="2"/>
  <c r="T7626" i="2"/>
  <c r="M7690" i="2"/>
  <c r="T7690" i="2"/>
  <c r="L8493" i="2"/>
  <c r="S8493" i="2"/>
  <c r="L8749" i="2"/>
  <c r="S8749" i="2"/>
  <c r="L9005" i="2"/>
  <c r="S9005" i="2"/>
  <c r="L9254" i="2"/>
  <c r="S9254" i="2"/>
  <c r="M9131" i="2"/>
  <c r="T9131" i="2"/>
  <c r="M9387" i="2"/>
  <c r="T9387" i="2"/>
  <c r="M9659" i="2"/>
  <c r="T9659" i="2"/>
  <c r="M10157" i="2"/>
  <c r="T10157" i="2"/>
  <c r="T32" i="2"/>
  <c r="M32" i="2"/>
  <c r="T64" i="2"/>
  <c r="M64" i="2"/>
  <c r="S185" i="2"/>
  <c r="L185" i="2"/>
  <c r="S104" i="2"/>
  <c r="L104" i="2"/>
  <c r="L136" i="2"/>
  <c r="S136" i="2"/>
  <c r="L168" i="2"/>
  <c r="S168" i="2"/>
  <c r="L214" i="2"/>
  <c r="S214" i="2"/>
  <c r="L246" i="2"/>
  <c r="S246" i="2"/>
  <c r="L278" i="2"/>
  <c r="S278" i="2"/>
  <c r="L310" i="2"/>
  <c r="S310" i="2"/>
  <c r="L342" i="2"/>
  <c r="S342" i="2"/>
  <c r="L374" i="2"/>
  <c r="S374" i="2"/>
  <c r="L406" i="2"/>
  <c r="S406" i="2"/>
  <c r="L438" i="2"/>
  <c r="S438" i="2"/>
  <c r="L470" i="2"/>
  <c r="S470" i="2"/>
  <c r="L502" i="2"/>
  <c r="S502" i="2"/>
  <c r="L534" i="2"/>
  <c r="S534" i="2"/>
  <c r="L566" i="2"/>
  <c r="S566" i="2"/>
  <c r="L598" i="2"/>
  <c r="S598" i="2"/>
  <c r="L630" i="2"/>
  <c r="S630" i="2"/>
  <c r="L662" i="2"/>
  <c r="S662" i="2"/>
  <c r="L694" i="2"/>
  <c r="S694" i="2"/>
  <c r="L726" i="2"/>
  <c r="S726" i="2"/>
  <c r="L758" i="2"/>
  <c r="S758" i="2"/>
  <c r="L790" i="2"/>
  <c r="S790" i="2"/>
  <c r="L822" i="2"/>
  <c r="S822" i="2"/>
  <c r="L854" i="2"/>
  <c r="S854" i="2"/>
  <c r="L886" i="2"/>
  <c r="S886" i="2"/>
  <c r="L918" i="2"/>
  <c r="S918" i="2"/>
  <c r="L950" i="2"/>
  <c r="S950" i="2"/>
  <c r="L982" i="2"/>
  <c r="S982" i="2"/>
  <c r="L1014" i="2"/>
  <c r="S1014" i="2"/>
  <c r="L1046" i="2"/>
  <c r="S1046" i="2"/>
  <c r="L1098" i="2"/>
  <c r="S1098" i="2"/>
  <c r="L1162" i="2"/>
  <c r="S1162" i="2"/>
  <c r="L1226" i="2"/>
  <c r="S1226" i="2"/>
  <c r="L1290" i="2"/>
  <c r="S1290" i="2"/>
  <c r="L1354" i="2"/>
  <c r="S1354" i="2"/>
  <c r="L1418" i="2"/>
  <c r="S1418" i="2"/>
  <c r="L1482" i="2"/>
  <c r="S1482" i="2"/>
  <c r="L1546" i="2"/>
  <c r="S1546" i="2"/>
  <c r="L1610" i="2"/>
  <c r="S1610" i="2"/>
  <c r="L1674" i="2"/>
  <c r="S1674" i="2"/>
  <c r="L1738" i="2"/>
  <c r="S1738" i="2"/>
  <c r="L1802" i="2"/>
  <c r="S1802" i="2"/>
  <c r="L1866" i="2"/>
  <c r="S1866" i="2"/>
  <c r="M17" i="2"/>
  <c r="T17" i="2"/>
  <c r="L56" i="2"/>
  <c r="S56" i="2"/>
  <c r="L88" i="2"/>
  <c r="S88" i="2"/>
  <c r="T1969" i="2"/>
  <c r="M1969" i="2"/>
  <c r="T2033" i="2"/>
  <c r="M2033" i="2"/>
  <c r="T2097" i="2"/>
  <c r="M2097" i="2"/>
  <c r="T2161" i="2"/>
  <c r="M2161" i="2"/>
  <c r="T2225" i="2"/>
  <c r="M2225" i="2"/>
  <c r="T2289" i="2"/>
  <c r="M2289" i="2"/>
  <c r="T2353" i="2"/>
  <c r="M2353" i="2"/>
  <c r="T2417" i="2"/>
  <c r="M2417" i="2"/>
  <c r="T2481" i="2"/>
  <c r="M2481" i="2"/>
  <c r="T2545" i="2"/>
  <c r="M2545" i="2"/>
  <c r="T2609" i="2"/>
  <c r="M2609" i="2"/>
  <c r="T2673" i="2"/>
  <c r="M2673" i="2"/>
  <c r="T2737" i="2"/>
  <c r="M2737" i="2"/>
  <c r="T2801" i="2"/>
  <c r="M2801" i="2"/>
  <c r="T2865" i="2"/>
  <c r="M2865" i="2"/>
  <c r="T2929" i="2"/>
  <c r="M2929" i="2"/>
  <c r="T2993" i="2"/>
  <c r="M2993" i="2"/>
  <c r="T3057" i="2"/>
  <c r="M3057" i="2"/>
  <c r="T3121" i="2"/>
  <c r="M3121" i="2"/>
  <c r="T3185" i="2"/>
  <c r="M3185" i="2"/>
  <c r="T3249" i="2"/>
  <c r="M3249" i="2"/>
  <c r="T3313" i="2"/>
  <c r="M3313" i="2"/>
  <c r="T3377" i="2"/>
  <c r="M3377" i="2"/>
  <c r="T3441" i="2"/>
  <c r="M3441" i="2"/>
  <c r="T3505" i="2"/>
  <c r="M3505" i="2"/>
  <c r="T3569" i="2"/>
  <c r="M3569" i="2"/>
  <c r="T3633" i="2"/>
  <c r="M3633" i="2"/>
  <c r="T3697" i="2"/>
  <c r="M3697" i="2"/>
  <c r="T3761" i="2"/>
  <c r="M3761" i="2"/>
  <c r="T3825" i="2"/>
  <c r="M3825" i="2"/>
  <c r="T3889" i="2"/>
  <c r="M3889" i="2"/>
  <c r="T3953" i="2"/>
  <c r="M3953" i="2"/>
  <c r="T4017" i="2"/>
  <c r="M4017" i="2"/>
  <c r="T4081" i="2"/>
  <c r="M4081" i="2"/>
  <c r="T4145" i="2"/>
  <c r="M4145" i="2"/>
  <c r="T4209" i="2"/>
  <c r="M4209" i="2"/>
  <c r="T4273" i="2"/>
  <c r="M4273" i="2"/>
  <c r="T4337" i="2"/>
  <c r="M4337" i="2"/>
  <c r="T4401" i="2"/>
  <c r="M4401" i="2"/>
  <c r="T4465" i="2"/>
  <c r="M4465" i="2"/>
  <c r="T4529" i="2"/>
  <c r="M4529" i="2"/>
  <c r="T4593" i="2"/>
  <c r="M4593" i="2"/>
  <c r="T4657" i="2"/>
  <c r="M4657" i="2"/>
  <c r="T4721" i="2"/>
  <c r="M4721" i="2"/>
  <c r="S1945" i="2"/>
  <c r="L1945" i="2"/>
  <c r="S2009" i="2"/>
  <c r="L2009" i="2"/>
  <c r="S2073" i="2"/>
  <c r="L2073" i="2"/>
  <c r="S2137" i="2"/>
  <c r="L2137" i="2"/>
  <c r="S2201" i="2"/>
  <c r="L2201" i="2"/>
  <c r="S2265" i="2"/>
  <c r="L2265" i="2"/>
  <c r="S2329" i="2"/>
  <c r="L2329" i="2"/>
  <c r="S2393" i="2"/>
  <c r="L2393" i="2"/>
  <c r="S2457" i="2"/>
  <c r="L2457" i="2"/>
  <c r="S2521" i="2"/>
  <c r="L2521" i="2"/>
  <c r="S2585" i="2"/>
  <c r="L2585" i="2"/>
  <c r="S2649" i="2"/>
  <c r="L2649" i="2"/>
  <c r="S2713" i="2"/>
  <c r="L2713" i="2"/>
  <c r="S2777" i="2"/>
  <c r="L2777" i="2"/>
  <c r="S2841" i="2"/>
  <c r="L2841" i="2"/>
  <c r="S2905" i="2"/>
  <c r="L2905" i="2"/>
  <c r="L2969" i="2"/>
  <c r="S2969" i="2"/>
  <c r="L3033" i="2"/>
  <c r="S3033" i="2"/>
  <c r="L3097" i="2"/>
  <c r="S3097" i="2"/>
  <c r="L3161" i="2"/>
  <c r="S3161" i="2"/>
  <c r="L3225" i="2"/>
  <c r="S3225" i="2"/>
  <c r="L3289" i="2"/>
  <c r="S3289" i="2"/>
  <c r="L3353" i="2"/>
  <c r="S3353" i="2"/>
  <c r="L3417" i="2"/>
  <c r="S3417" i="2"/>
  <c r="L3481" i="2"/>
  <c r="S3481" i="2"/>
  <c r="L3545" i="2"/>
  <c r="S3545" i="2"/>
  <c r="L3609" i="2"/>
  <c r="S3609" i="2"/>
  <c r="L3673" i="2"/>
  <c r="S3673" i="2"/>
  <c r="L3737" i="2"/>
  <c r="S3737" i="2"/>
  <c r="L3801" i="2"/>
  <c r="S3801" i="2"/>
  <c r="L3865" i="2"/>
  <c r="S3865" i="2"/>
  <c r="L3929" i="2"/>
  <c r="S3929" i="2"/>
  <c r="L3993" i="2"/>
  <c r="S3993" i="2"/>
  <c r="L4057" i="2"/>
  <c r="S4057" i="2"/>
  <c r="L4121" i="2"/>
  <c r="S4121" i="2"/>
  <c r="L4185" i="2"/>
  <c r="S4185" i="2"/>
  <c r="L4249" i="2"/>
  <c r="S4249" i="2"/>
  <c r="L4313" i="2"/>
  <c r="S4313" i="2"/>
  <c r="L4377" i="2"/>
  <c r="S4377" i="2"/>
  <c r="L4441" i="2"/>
  <c r="S4441" i="2"/>
  <c r="L4505" i="2"/>
  <c r="S4505" i="2"/>
  <c r="L4569" i="2"/>
  <c r="S4569" i="2"/>
  <c r="L4633" i="2"/>
  <c r="S4633" i="2"/>
  <c r="L4697" i="2"/>
  <c r="S4697" i="2"/>
  <c r="S4761" i="2"/>
  <c r="L4761" i="2"/>
  <c r="L4878" i="2"/>
  <c r="S4878" i="2"/>
  <c r="L5006" i="2"/>
  <c r="S5006" i="2"/>
  <c r="L5134" i="2"/>
  <c r="S5134" i="2"/>
  <c r="L5262" i="2"/>
  <c r="S5262" i="2"/>
  <c r="L5390" i="2"/>
  <c r="S5390" i="2"/>
  <c r="M4774" i="2"/>
  <c r="T4774" i="2"/>
  <c r="M4806" i="2"/>
  <c r="T4806" i="2"/>
  <c r="M4838" i="2"/>
  <c r="T4838" i="2"/>
  <c r="M4870" i="2"/>
  <c r="T4870" i="2"/>
  <c r="M4902" i="2"/>
  <c r="T4902" i="2"/>
  <c r="M4934" i="2"/>
  <c r="T4934" i="2"/>
  <c r="M4966" i="2"/>
  <c r="T4966" i="2"/>
  <c r="M4998" i="2"/>
  <c r="T4998" i="2"/>
  <c r="M5030" i="2"/>
  <c r="T5030" i="2"/>
  <c r="M5062" i="2"/>
  <c r="T5062" i="2"/>
  <c r="M5094" i="2"/>
  <c r="T5094" i="2"/>
  <c r="M5126" i="2"/>
  <c r="T5126" i="2"/>
  <c r="M5158" i="2"/>
  <c r="T5158" i="2"/>
  <c r="M5190" i="2"/>
  <c r="T5190" i="2"/>
  <c r="M5222" i="2"/>
  <c r="T5222" i="2"/>
  <c r="M5254" i="2"/>
  <c r="T5254" i="2"/>
  <c r="M5286" i="2"/>
  <c r="T5286" i="2"/>
  <c r="M5318" i="2"/>
  <c r="T5318" i="2"/>
  <c r="M5350" i="2"/>
  <c r="T5350" i="2"/>
  <c r="M5382" i="2"/>
  <c r="T5382" i="2"/>
  <c r="M5414" i="2"/>
  <c r="T5414" i="2"/>
  <c r="M5446" i="2"/>
  <c r="T5446" i="2"/>
  <c r="M5478" i="2"/>
  <c r="T5478" i="2"/>
  <c r="M5510" i="2"/>
  <c r="T5510" i="2"/>
  <c r="M5542" i="2"/>
  <c r="T5542" i="2"/>
  <c r="M5574" i="2"/>
  <c r="T5574" i="2"/>
  <c r="M5606" i="2"/>
  <c r="T5606" i="2"/>
  <c r="M5638" i="2"/>
  <c r="T5638" i="2"/>
  <c r="M5670" i="2"/>
  <c r="T5670" i="2"/>
  <c r="M5702" i="2"/>
  <c r="T5702" i="2"/>
  <c r="M5926" i="2"/>
  <c r="T5926" i="2"/>
  <c r="M6054" i="2"/>
  <c r="T6054" i="2"/>
  <c r="M6182" i="2"/>
  <c r="T6182" i="2"/>
  <c r="M6310" i="2"/>
  <c r="T6310" i="2"/>
  <c r="M6438" i="2"/>
  <c r="T6438" i="2"/>
  <c r="M6566" i="2"/>
  <c r="T6566" i="2"/>
  <c r="M6694" i="2"/>
  <c r="T6694" i="2"/>
  <c r="M6822" i="2"/>
  <c r="T6822" i="2"/>
  <c r="M6950" i="2"/>
  <c r="T6950" i="2"/>
  <c r="M7078" i="2"/>
  <c r="T7078" i="2"/>
  <c r="L5483" i="2"/>
  <c r="S5483" i="2"/>
  <c r="L5611" i="2"/>
  <c r="S5611" i="2"/>
  <c r="L5739" i="2"/>
  <c r="S5739" i="2"/>
  <c r="M7234" i="2"/>
  <c r="T7234" i="2"/>
  <c r="M7363" i="2"/>
  <c r="T7363" i="2"/>
  <c r="L5903" i="2"/>
  <c r="S5903" i="2"/>
  <c r="L6031" i="2"/>
  <c r="S6031" i="2"/>
  <c r="L6159" i="2"/>
  <c r="S6159" i="2"/>
  <c r="L6287" i="2"/>
  <c r="S6287" i="2"/>
  <c r="L6415" i="2"/>
  <c r="S6415" i="2"/>
  <c r="L6543" i="2"/>
  <c r="S6543" i="2"/>
  <c r="L6671" i="2"/>
  <c r="S6671" i="2"/>
  <c r="L6799" i="2"/>
  <c r="S6799" i="2"/>
  <c r="L6927" i="2"/>
  <c r="S6927" i="2"/>
  <c r="L7055" i="2"/>
  <c r="S7055" i="2"/>
  <c r="L7183" i="2"/>
  <c r="S7183" i="2"/>
  <c r="L7311" i="2"/>
  <c r="S7311" i="2"/>
  <c r="L7356" i="2"/>
  <c r="S7356" i="2"/>
  <c r="L7484" i="2"/>
  <c r="S7484" i="2"/>
  <c r="L7612" i="2"/>
  <c r="S7612" i="2"/>
  <c r="L7740" i="2"/>
  <c r="S7740" i="2"/>
  <c r="L7868" i="2"/>
  <c r="S7868" i="2"/>
  <c r="L7996" i="2"/>
  <c r="S7996" i="2"/>
  <c r="L8124" i="2"/>
  <c r="S8124" i="2"/>
  <c r="M7412" i="2"/>
  <c r="T7412" i="2"/>
  <c r="M7476" i="2"/>
  <c r="T7476" i="2"/>
  <c r="M7540" i="2"/>
  <c r="T7540" i="2"/>
  <c r="M7604" i="2"/>
  <c r="T7604" i="2"/>
  <c r="M7668" i="2"/>
  <c r="T7668" i="2"/>
  <c r="L8421" i="2"/>
  <c r="S8421" i="2"/>
  <c r="L8677" i="2"/>
  <c r="S8677" i="2"/>
  <c r="L8933" i="2"/>
  <c r="S8933" i="2"/>
  <c r="L9182" i="2"/>
  <c r="S9182" i="2"/>
  <c r="M9043" i="2"/>
  <c r="T9043" i="2"/>
  <c r="M9299" i="2"/>
  <c r="T9299" i="2"/>
  <c r="M9561" i="2"/>
  <c r="T9561" i="2"/>
  <c r="T10370" i="2"/>
  <c r="M10370" i="2"/>
  <c r="L10177" i="2"/>
  <c r="S10177" i="2"/>
  <c r="S1081" i="2"/>
  <c r="L1081" i="2"/>
  <c r="S1113" i="2"/>
  <c r="L1113" i="2"/>
  <c r="S1145" i="2"/>
  <c r="L1145" i="2"/>
  <c r="S1177" i="2"/>
  <c r="L1177" i="2"/>
  <c r="S1209" i="2"/>
  <c r="L1209" i="2"/>
  <c r="S1241" i="2"/>
  <c r="L1241" i="2"/>
  <c r="S1273" i="2"/>
  <c r="L1273" i="2"/>
  <c r="S1305" i="2"/>
  <c r="L1305" i="2"/>
  <c r="S1337" i="2"/>
  <c r="L1337" i="2"/>
  <c r="S1369" i="2"/>
  <c r="L1369" i="2"/>
  <c r="S1401" i="2"/>
  <c r="L1401" i="2"/>
  <c r="S1433" i="2"/>
  <c r="L1433" i="2"/>
  <c r="S1465" i="2"/>
  <c r="L1465" i="2"/>
  <c r="S1497" i="2"/>
  <c r="L1497" i="2"/>
  <c r="S1529" i="2"/>
  <c r="L1529" i="2"/>
  <c r="S1561" i="2"/>
  <c r="L1561" i="2"/>
  <c r="S1593" i="2"/>
  <c r="L1593" i="2"/>
  <c r="S1625" i="2"/>
  <c r="L1625" i="2"/>
  <c r="S1657" i="2"/>
  <c r="L1657" i="2"/>
  <c r="S1689" i="2"/>
  <c r="L1689" i="2"/>
  <c r="S1721" i="2"/>
  <c r="L1721" i="2"/>
  <c r="S1753" i="2"/>
  <c r="L1753" i="2"/>
  <c r="S1785" i="2"/>
  <c r="L1785" i="2"/>
  <c r="S1817" i="2"/>
  <c r="L1817" i="2"/>
  <c r="S1849" i="2"/>
  <c r="L1849" i="2"/>
  <c r="S1881" i="2"/>
  <c r="L1881" i="2"/>
  <c r="S1913" i="2"/>
  <c r="L1913" i="2"/>
  <c r="T3762" i="2"/>
  <c r="M3762" i="2"/>
  <c r="T3794" i="2"/>
  <c r="M3794" i="2"/>
  <c r="T3826" i="2"/>
  <c r="M3826" i="2"/>
  <c r="T3858" i="2"/>
  <c r="M3858" i="2"/>
  <c r="T3890" i="2"/>
  <c r="M3890" i="2"/>
  <c r="T3922" i="2"/>
  <c r="M3922" i="2"/>
  <c r="T3954" i="2"/>
  <c r="M3954" i="2"/>
  <c r="T3986" i="2"/>
  <c r="M3986" i="2"/>
  <c r="T4018" i="2"/>
  <c r="M4018" i="2"/>
  <c r="T4050" i="2"/>
  <c r="M4050" i="2"/>
  <c r="T4082" i="2"/>
  <c r="M4082" i="2"/>
  <c r="T4114" i="2"/>
  <c r="M4114" i="2"/>
  <c r="T4146" i="2"/>
  <c r="M4146" i="2"/>
  <c r="T4178" i="2"/>
  <c r="M4178" i="2"/>
  <c r="T4210" i="2"/>
  <c r="M4210" i="2"/>
  <c r="T4242" i="2"/>
  <c r="M4242" i="2"/>
  <c r="T4274" i="2"/>
  <c r="M4274" i="2"/>
  <c r="L4787" i="2"/>
  <c r="S4787" i="2"/>
  <c r="L4819" i="2"/>
  <c r="S4819" i="2"/>
  <c r="L4851" i="2"/>
  <c r="S4851" i="2"/>
  <c r="L4883" i="2"/>
  <c r="S4883" i="2"/>
  <c r="L4915" i="2"/>
  <c r="S4915" i="2"/>
  <c r="L4947" i="2"/>
  <c r="S4947" i="2"/>
  <c r="L4979" i="2"/>
  <c r="S4979" i="2"/>
  <c r="L5011" i="2"/>
  <c r="S5011" i="2"/>
  <c r="L5043" i="2"/>
  <c r="S5043" i="2"/>
  <c r="L5075" i="2"/>
  <c r="S5075" i="2"/>
  <c r="L5107" i="2"/>
  <c r="S5107" i="2"/>
  <c r="L5139" i="2"/>
  <c r="S5139" i="2"/>
  <c r="L5171" i="2"/>
  <c r="S5171" i="2"/>
  <c r="L5203" i="2"/>
  <c r="S5203" i="2"/>
  <c r="L5235" i="2"/>
  <c r="S5235" i="2"/>
  <c r="L5267" i="2"/>
  <c r="S5267" i="2"/>
  <c r="L5299" i="2"/>
  <c r="S5299" i="2"/>
  <c r="L5331" i="2"/>
  <c r="S5331" i="2"/>
  <c r="L5363" i="2"/>
  <c r="S5363" i="2"/>
  <c r="L5395" i="2"/>
  <c r="S5395" i="2"/>
  <c r="L5427" i="2"/>
  <c r="S5427" i="2"/>
  <c r="S6" i="2"/>
  <c r="L6" i="2"/>
  <c r="L95" i="2"/>
  <c r="S95" i="2"/>
  <c r="L111" i="2"/>
  <c r="S111" i="2"/>
  <c r="L127" i="2"/>
  <c r="S127" i="2"/>
  <c r="L143" i="2"/>
  <c r="S143" i="2"/>
  <c r="L159" i="2"/>
  <c r="S159" i="2"/>
  <c r="L175" i="2"/>
  <c r="S175" i="2"/>
  <c r="M191" i="2"/>
  <c r="T191" i="2"/>
  <c r="M207" i="2"/>
  <c r="T207" i="2"/>
  <c r="M223" i="2"/>
  <c r="T223" i="2"/>
  <c r="M239" i="2"/>
  <c r="T239" i="2"/>
  <c r="M255" i="2"/>
  <c r="T255" i="2"/>
  <c r="M271" i="2"/>
  <c r="T271" i="2"/>
  <c r="M287" i="2"/>
  <c r="T287" i="2"/>
  <c r="M303" i="2"/>
  <c r="T303" i="2"/>
  <c r="M319" i="2"/>
  <c r="T319" i="2"/>
  <c r="M335" i="2"/>
  <c r="T335" i="2"/>
  <c r="M351" i="2"/>
  <c r="T351" i="2"/>
  <c r="M367" i="2"/>
  <c r="T367" i="2"/>
  <c r="M383" i="2"/>
  <c r="T383" i="2"/>
  <c r="M399" i="2"/>
  <c r="T399" i="2"/>
  <c r="M415" i="2"/>
  <c r="T415" i="2"/>
  <c r="M431" i="2"/>
  <c r="T431" i="2"/>
  <c r="M447" i="2"/>
  <c r="T447" i="2"/>
  <c r="M463" i="2"/>
  <c r="T463" i="2"/>
  <c r="M479" i="2"/>
  <c r="T479" i="2"/>
  <c r="M495" i="2"/>
  <c r="T495" i="2"/>
  <c r="M511" i="2"/>
  <c r="T511" i="2"/>
  <c r="M527" i="2"/>
  <c r="T527" i="2"/>
  <c r="M543" i="2"/>
  <c r="T543" i="2"/>
  <c r="M559" i="2"/>
  <c r="T559" i="2"/>
  <c r="M575" i="2"/>
  <c r="T575" i="2"/>
  <c r="M591" i="2"/>
  <c r="T591" i="2"/>
  <c r="M607" i="2"/>
  <c r="T607" i="2"/>
  <c r="M623" i="2"/>
  <c r="T623" i="2"/>
  <c r="M639" i="2"/>
  <c r="T639" i="2"/>
  <c r="M655" i="2"/>
  <c r="T655" i="2"/>
  <c r="M671" i="2"/>
  <c r="T671" i="2"/>
  <c r="M687" i="2"/>
  <c r="T687" i="2"/>
  <c r="M703" i="2"/>
  <c r="T703" i="2"/>
  <c r="M719" i="2"/>
  <c r="T719" i="2"/>
  <c r="M735" i="2"/>
  <c r="T735" i="2"/>
  <c r="M751" i="2"/>
  <c r="T751" i="2"/>
  <c r="M767" i="2"/>
  <c r="T767" i="2"/>
  <c r="M783" i="2"/>
  <c r="T783" i="2"/>
  <c r="M799" i="2"/>
  <c r="T799" i="2"/>
  <c r="M815" i="2"/>
  <c r="T815" i="2"/>
  <c r="M831" i="2"/>
  <c r="T831" i="2"/>
  <c r="M847" i="2"/>
  <c r="T847" i="2"/>
  <c r="M863" i="2"/>
  <c r="T863" i="2"/>
  <c r="M879" i="2"/>
  <c r="T879" i="2"/>
  <c r="M895" i="2"/>
  <c r="T895" i="2"/>
  <c r="M911" i="2"/>
  <c r="T911" i="2"/>
  <c r="M927" i="2"/>
  <c r="T927" i="2"/>
  <c r="M943" i="2"/>
  <c r="T943" i="2"/>
  <c r="M959" i="2"/>
  <c r="T959" i="2"/>
  <c r="M975" i="2"/>
  <c r="T975" i="2"/>
  <c r="M991" i="2"/>
  <c r="T991" i="2"/>
  <c r="M1007" i="2"/>
  <c r="T1007" i="2"/>
  <c r="M1023" i="2"/>
  <c r="T1023" i="2"/>
  <c r="M1039" i="2"/>
  <c r="T1039" i="2"/>
  <c r="M1055" i="2"/>
  <c r="T1055" i="2"/>
  <c r="M1071" i="2"/>
  <c r="T1071" i="2"/>
  <c r="M1087" i="2"/>
  <c r="T1087" i="2"/>
  <c r="M1103" i="2"/>
  <c r="T1103" i="2"/>
  <c r="M1119" i="2"/>
  <c r="T1119" i="2"/>
  <c r="M1135" i="2"/>
  <c r="T1135" i="2"/>
  <c r="M1151" i="2"/>
  <c r="T1151" i="2"/>
  <c r="M1167" i="2"/>
  <c r="T1167" i="2"/>
  <c r="M1183" i="2"/>
  <c r="T1183" i="2"/>
  <c r="M1199" i="2"/>
  <c r="T1199" i="2"/>
  <c r="M1215" i="2"/>
  <c r="T1215" i="2"/>
  <c r="M1231" i="2"/>
  <c r="T1231" i="2"/>
  <c r="M1247" i="2"/>
  <c r="T1247" i="2"/>
  <c r="M1263" i="2"/>
  <c r="T1263" i="2"/>
  <c r="M1279" i="2"/>
  <c r="T1279" i="2"/>
  <c r="M1295" i="2"/>
  <c r="T1295" i="2"/>
  <c r="M1311" i="2"/>
  <c r="T1311" i="2"/>
  <c r="M1327" i="2"/>
  <c r="T1327" i="2"/>
  <c r="M1343" i="2"/>
  <c r="T1343" i="2"/>
  <c r="M1359" i="2"/>
  <c r="T1359" i="2"/>
  <c r="M1375" i="2"/>
  <c r="T1375" i="2"/>
  <c r="M1391" i="2"/>
  <c r="T1391" i="2"/>
  <c r="M1407" i="2"/>
  <c r="T1407" i="2"/>
  <c r="M1423" i="2"/>
  <c r="T1423" i="2"/>
  <c r="M1439" i="2"/>
  <c r="T1439" i="2"/>
  <c r="M1455" i="2"/>
  <c r="T1455" i="2"/>
  <c r="M1471" i="2"/>
  <c r="T1471" i="2"/>
  <c r="M1487" i="2"/>
  <c r="T1487" i="2"/>
  <c r="M1503" i="2"/>
  <c r="T1503" i="2"/>
  <c r="M1519" i="2"/>
  <c r="T1519" i="2"/>
  <c r="M1535" i="2"/>
  <c r="T1535" i="2"/>
  <c r="M1551" i="2"/>
  <c r="T1551" i="2"/>
  <c r="M1567" i="2"/>
  <c r="T1567" i="2"/>
  <c r="M1583" i="2"/>
  <c r="T1583" i="2"/>
  <c r="M1599" i="2"/>
  <c r="T1599" i="2"/>
  <c r="M1615" i="2"/>
  <c r="T1615" i="2"/>
  <c r="M1631" i="2"/>
  <c r="T1631" i="2"/>
  <c r="M1647" i="2"/>
  <c r="T1647" i="2"/>
  <c r="M1663" i="2"/>
  <c r="T1663" i="2"/>
  <c r="M1679" i="2"/>
  <c r="T1679" i="2"/>
  <c r="M1695" i="2"/>
  <c r="T1695" i="2"/>
  <c r="M1711" i="2"/>
  <c r="T1711" i="2"/>
  <c r="M1727" i="2"/>
  <c r="T1727" i="2"/>
  <c r="M1743" i="2"/>
  <c r="T1743" i="2"/>
  <c r="M1759" i="2"/>
  <c r="T1759" i="2"/>
  <c r="M1775" i="2"/>
  <c r="T1775" i="2"/>
  <c r="M1791" i="2"/>
  <c r="T1791" i="2"/>
  <c r="M1807" i="2"/>
  <c r="T1807" i="2"/>
  <c r="M1823" i="2"/>
  <c r="T1823" i="2"/>
  <c r="M1839" i="2"/>
  <c r="T1839" i="2"/>
  <c r="M1855" i="2"/>
  <c r="T1855" i="2"/>
  <c r="M1871" i="2"/>
  <c r="T1871" i="2"/>
  <c r="M1887" i="2"/>
  <c r="T1887" i="2"/>
  <c r="M1903" i="2"/>
  <c r="T1903" i="2"/>
  <c r="M1919" i="2"/>
  <c r="T1919" i="2"/>
  <c r="M1950" i="2"/>
  <c r="T1950" i="2"/>
  <c r="M1982" i="2"/>
  <c r="T1982" i="2"/>
  <c r="M2014" i="2"/>
  <c r="T2014" i="2"/>
  <c r="M2046" i="2"/>
  <c r="T2046" i="2"/>
  <c r="M2078" i="2"/>
  <c r="T2078" i="2"/>
  <c r="M2110" i="2"/>
  <c r="T2110" i="2"/>
  <c r="M2142" i="2"/>
  <c r="T2142" i="2"/>
  <c r="M2174" i="2"/>
  <c r="T2174" i="2"/>
  <c r="M2206" i="2"/>
  <c r="T2206" i="2"/>
  <c r="M2238" i="2"/>
  <c r="T2238" i="2"/>
  <c r="M2270" i="2"/>
  <c r="T2270" i="2"/>
  <c r="M2302" i="2"/>
  <c r="T2302" i="2"/>
  <c r="M2334" i="2"/>
  <c r="T2334" i="2"/>
  <c r="M2366" i="2"/>
  <c r="T2366" i="2"/>
  <c r="M2398" i="2"/>
  <c r="T2398" i="2"/>
  <c r="M2430" i="2"/>
  <c r="T2430" i="2"/>
  <c r="M2462" i="2"/>
  <c r="T2462" i="2"/>
  <c r="M2494" i="2"/>
  <c r="T2494" i="2"/>
  <c r="M2526" i="2"/>
  <c r="T2526" i="2"/>
  <c r="M2558" i="2"/>
  <c r="T2558" i="2"/>
  <c r="M2590" i="2"/>
  <c r="T2590" i="2"/>
  <c r="M2622" i="2"/>
  <c r="T2622" i="2"/>
  <c r="M2654" i="2"/>
  <c r="T2654" i="2"/>
  <c r="M2686" i="2"/>
  <c r="T2686" i="2"/>
  <c r="M2718" i="2"/>
  <c r="T2718" i="2"/>
  <c r="M2750" i="2"/>
  <c r="T2750" i="2"/>
  <c r="M2782" i="2"/>
  <c r="T2782" i="2"/>
  <c r="M2814" i="2"/>
  <c r="T2814" i="2"/>
  <c r="M2846" i="2"/>
  <c r="T2846" i="2"/>
  <c r="M2878" i="2"/>
  <c r="T2878" i="2"/>
  <c r="M2910" i="2"/>
  <c r="T2910" i="2"/>
  <c r="M2942" i="2"/>
  <c r="T2942" i="2"/>
  <c r="M2974" i="2"/>
  <c r="T2974" i="2"/>
  <c r="M3006" i="2"/>
  <c r="T3006" i="2"/>
  <c r="M3038" i="2"/>
  <c r="T3038" i="2"/>
  <c r="M3070" i="2"/>
  <c r="T3070" i="2"/>
  <c r="M3102" i="2"/>
  <c r="T3102" i="2"/>
  <c r="M3134" i="2"/>
  <c r="T3134" i="2"/>
  <c r="M3166" i="2"/>
  <c r="T3166" i="2"/>
  <c r="M3198" i="2"/>
  <c r="T3198" i="2"/>
  <c r="M3230" i="2"/>
  <c r="T3230" i="2"/>
  <c r="M3262" i="2"/>
  <c r="T3262" i="2"/>
  <c r="M3294" i="2"/>
  <c r="T3294" i="2"/>
  <c r="M3326" i="2"/>
  <c r="T3326" i="2"/>
  <c r="M3358" i="2"/>
  <c r="T3358" i="2"/>
  <c r="M3390" i="2"/>
  <c r="T3390" i="2"/>
  <c r="M3422" i="2"/>
  <c r="T3422" i="2"/>
  <c r="M3454" i="2"/>
  <c r="T3454" i="2"/>
  <c r="M3486" i="2"/>
  <c r="T3486" i="2"/>
  <c r="M3518" i="2"/>
  <c r="T3518" i="2"/>
  <c r="M3550" i="2"/>
  <c r="T3550" i="2"/>
  <c r="M3582" i="2"/>
  <c r="T3582" i="2"/>
  <c r="M3614" i="2"/>
  <c r="T3614" i="2"/>
  <c r="M3646" i="2"/>
  <c r="T3646" i="2"/>
  <c r="M3678" i="2"/>
  <c r="T3678" i="2"/>
  <c r="M3710" i="2"/>
  <c r="T3710" i="2"/>
  <c r="M4286" i="2"/>
  <c r="T4286" i="2"/>
  <c r="M4318" i="2"/>
  <c r="T4318" i="2"/>
  <c r="M4350" i="2"/>
  <c r="T4350" i="2"/>
  <c r="M4382" i="2"/>
  <c r="T4382" i="2"/>
  <c r="M4414" i="2"/>
  <c r="T4414" i="2"/>
  <c r="M4446" i="2"/>
  <c r="T4446" i="2"/>
  <c r="M4478" i="2"/>
  <c r="T4478" i="2"/>
  <c r="M4510" i="2"/>
  <c r="T4510" i="2"/>
  <c r="M4542" i="2"/>
  <c r="T4542" i="2"/>
  <c r="M4574" i="2"/>
  <c r="T4574" i="2"/>
  <c r="M4606" i="2"/>
  <c r="T4606" i="2"/>
  <c r="M4638" i="2"/>
  <c r="T4638" i="2"/>
  <c r="M4670" i="2"/>
  <c r="T4670" i="2"/>
  <c r="M4702" i="2"/>
  <c r="T4702" i="2"/>
  <c r="M4734" i="2"/>
  <c r="T4734" i="2"/>
  <c r="L1928" i="2"/>
  <c r="S1928" i="2"/>
  <c r="L1960" i="2"/>
  <c r="S1960" i="2"/>
  <c r="L1992" i="2"/>
  <c r="S1992" i="2"/>
  <c r="L2024" i="2"/>
  <c r="S2024" i="2"/>
  <c r="L2056" i="2"/>
  <c r="S2056" i="2"/>
  <c r="L2088" i="2"/>
  <c r="S2088" i="2"/>
  <c r="L2120" i="2"/>
  <c r="S2120" i="2"/>
  <c r="L2152" i="2"/>
  <c r="S2152" i="2"/>
  <c r="L2184" i="2"/>
  <c r="S2184" i="2"/>
  <c r="L2216" i="2"/>
  <c r="S2216" i="2"/>
  <c r="L2248" i="2"/>
  <c r="S2248" i="2"/>
  <c r="L2280" i="2"/>
  <c r="S2280" i="2"/>
  <c r="L2312" i="2"/>
  <c r="S2312" i="2"/>
  <c r="L2344" i="2"/>
  <c r="S2344" i="2"/>
  <c r="L2376" i="2"/>
  <c r="S2376" i="2"/>
  <c r="L2408" i="2"/>
  <c r="S2408" i="2"/>
  <c r="L2440" i="2"/>
  <c r="S2440" i="2"/>
  <c r="L2472" i="2"/>
  <c r="S2472" i="2"/>
  <c r="L2504" i="2"/>
  <c r="S2504" i="2"/>
  <c r="L2536" i="2"/>
  <c r="S2536" i="2"/>
  <c r="L2568" i="2"/>
  <c r="S2568" i="2"/>
  <c r="L2600" i="2"/>
  <c r="S2600" i="2"/>
  <c r="L2632" i="2"/>
  <c r="S2632" i="2"/>
  <c r="L2664" i="2"/>
  <c r="S2664" i="2"/>
  <c r="L2696" i="2"/>
  <c r="S2696" i="2"/>
  <c r="L2728" i="2"/>
  <c r="S2728" i="2"/>
  <c r="L2760" i="2"/>
  <c r="S2760" i="2"/>
  <c r="L2792" i="2"/>
  <c r="S2792" i="2"/>
  <c r="L2824" i="2"/>
  <c r="S2824" i="2"/>
  <c r="L2856" i="2"/>
  <c r="S2856" i="2"/>
  <c r="L2888" i="2"/>
  <c r="S2888" i="2"/>
  <c r="L2920" i="2"/>
  <c r="S2920" i="2"/>
  <c r="L2952" i="2"/>
  <c r="S2952" i="2"/>
  <c r="L2984" i="2"/>
  <c r="S2984" i="2"/>
  <c r="L3016" i="2"/>
  <c r="S3016" i="2"/>
  <c r="L3048" i="2"/>
  <c r="S3048" i="2"/>
  <c r="L3080" i="2"/>
  <c r="S3080" i="2"/>
  <c r="L3132" i="2"/>
  <c r="S3132" i="2"/>
  <c r="L3196" i="2"/>
  <c r="S3196" i="2"/>
  <c r="L3260" i="2"/>
  <c r="S3260" i="2"/>
  <c r="L3324" i="2"/>
  <c r="S3324" i="2"/>
  <c r="L3388" i="2"/>
  <c r="S3388" i="2"/>
  <c r="L3452" i="2"/>
  <c r="S3452" i="2"/>
  <c r="L3516" i="2"/>
  <c r="S3516" i="2"/>
  <c r="L3580" i="2"/>
  <c r="S3580" i="2"/>
  <c r="L3644" i="2"/>
  <c r="S3644" i="2"/>
  <c r="L3708" i="2"/>
  <c r="S3708" i="2"/>
  <c r="L3772" i="2"/>
  <c r="S3772" i="2"/>
  <c r="L3836" i="2"/>
  <c r="S3836" i="2"/>
  <c r="L3900" i="2"/>
  <c r="S3900" i="2"/>
  <c r="L3964" i="2"/>
  <c r="S3964" i="2"/>
  <c r="L4028" i="2"/>
  <c r="S4028" i="2"/>
  <c r="L4092" i="2"/>
  <c r="S4092" i="2"/>
  <c r="L4156" i="2"/>
  <c r="S4156" i="2"/>
  <c r="L4220" i="2"/>
  <c r="S4220" i="2"/>
  <c r="L4284" i="2"/>
  <c r="S4284" i="2"/>
  <c r="L4348" i="2"/>
  <c r="S4348" i="2"/>
  <c r="L4412" i="2"/>
  <c r="S4412" i="2"/>
  <c r="L4476" i="2"/>
  <c r="S4476" i="2"/>
  <c r="L4540" i="2"/>
  <c r="S4540" i="2"/>
  <c r="L4604" i="2"/>
  <c r="S4604" i="2"/>
  <c r="L4668" i="2"/>
  <c r="S4668" i="2"/>
  <c r="L4732" i="2"/>
  <c r="S4732" i="2"/>
  <c r="L4852" i="2"/>
  <c r="S4852" i="2"/>
  <c r="L4980" i="2"/>
  <c r="S4980" i="2"/>
  <c r="L5108" i="2"/>
  <c r="S5108" i="2"/>
  <c r="L5236" i="2"/>
  <c r="S5236" i="2"/>
  <c r="L5364" i="2"/>
  <c r="S5364" i="2"/>
  <c r="M5880" i="2"/>
  <c r="T5880" i="2"/>
  <c r="M6008" i="2"/>
  <c r="T6008" i="2"/>
  <c r="M6136" i="2"/>
  <c r="T6136" i="2"/>
  <c r="M6264" i="2"/>
  <c r="T6264" i="2"/>
  <c r="M6392" i="2"/>
  <c r="T6392" i="2"/>
  <c r="M6520" i="2"/>
  <c r="T6520" i="2"/>
  <c r="M6648" i="2"/>
  <c r="T6648" i="2"/>
  <c r="M6776" i="2"/>
  <c r="T6776" i="2"/>
  <c r="M6904" i="2"/>
  <c r="T6904" i="2"/>
  <c r="M7032" i="2"/>
  <c r="T7032" i="2"/>
  <c r="M7160" i="2"/>
  <c r="T7160" i="2"/>
  <c r="L5553" i="2"/>
  <c r="S5553" i="2"/>
  <c r="L5681" i="2"/>
  <c r="S5681" i="2"/>
  <c r="L5809" i="2"/>
  <c r="S5809" i="2"/>
  <c r="M7316" i="2"/>
  <c r="T7316" i="2"/>
  <c r="L5877" i="2"/>
  <c r="S5877" i="2"/>
  <c r="L6005" i="2"/>
  <c r="S6005" i="2"/>
  <c r="L6133" i="2"/>
  <c r="S6133" i="2"/>
  <c r="L6261" i="2"/>
  <c r="S6261" i="2"/>
  <c r="L6389" i="2"/>
  <c r="S6389" i="2"/>
  <c r="L6517" i="2"/>
  <c r="S6517" i="2"/>
  <c r="L6645" i="2"/>
  <c r="S6645" i="2"/>
  <c r="L6773" i="2"/>
  <c r="S6773" i="2"/>
  <c r="L6901" i="2"/>
  <c r="S6901" i="2"/>
  <c r="L7029" i="2"/>
  <c r="S7029" i="2"/>
  <c r="L7157" i="2"/>
  <c r="S7157" i="2"/>
  <c r="L7285" i="2"/>
  <c r="S7285" i="2"/>
  <c r="M7400" i="2"/>
  <c r="T7400" i="2"/>
  <c r="L7426" i="2"/>
  <c r="S7426" i="2"/>
  <c r="L7554" i="2"/>
  <c r="S7554" i="2"/>
  <c r="L7682" i="2"/>
  <c r="S7682" i="2"/>
  <c r="L7810" i="2"/>
  <c r="S7810" i="2"/>
  <c r="L7938" i="2"/>
  <c r="S7938" i="2"/>
  <c r="L8066" i="2"/>
  <c r="S8066" i="2"/>
  <c r="L8194" i="2"/>
  <c r="S8194" i="2"/>
  <c r="M7469" i="2"/>
  <c r="T7469" i="2"/>
  <c r="M7533" i="2"/>
  <c r="T7533" i="2"/>
  <c r="M7597" i="2"/>
  <c r="T7597" i="2"/>
  <c r="M7661" i="2"/>
  <c r="T7661" i="2"/>
  <c r="L8369" i="2"/>
  <c r="S8369" i="2"/>
  <c r="L8625" i="2"/>
  <c r="S8625" i="2"/>
  <c r="L8881" i="2"/>
  <c r="S8881" i="2"/>
  <c r="L9130" i="2"/>
  <c r="S9130" i="2"/>
  <c r="M9079" i="2"/>
  <c r="T9079" i="2"/>
  <c r="M9335" i="2"/>
  <c r="T9335" i="2"/>
  <c r="M9597" i="2"/>
  <c r="T9597" i="2"/>
  <c r="M9788" i="2"/>
  <c r="T9788" i="2"/>
  <c r="M5707" i="2"/>
  <c r="T5707" i="2"/>
  <c r="M5739" i="2"/>
  <c r="T5739" i="2"/>
  <c r="M5771" i="2"/>
  <c r="T5771" i="2"/>
  <c r="M5803" i="2"/>
  <c r="T5803" i="2"/>
  <c r="M5847" i="2"/>
  <c r="T5847" i="2"/>
  <c r="M5911" i="2"/>
  <c r="T5911" i="2"/>
  <c r="M5975" i="2"/>
  <c r="T5975" i="2"/>
  <c r="M6039" i="2"/>
  <c r="T6039" i="2"/>
  <c r="M6103" i="2"/>
  <c r="T6103" i="2"/>
  <c r="M6167" i="2"/>
  <c r="T6167" i="2"/>
  <c r="M6231" i="2"/>
  <c r="T6231" i="2"/>
  <c r="M6295" i="2"/>
  <c r="T6295" i="2"/>
  <c r="M6359" i="2"/>
  <c r="T6359" i="2"/>
  <c r="M6423" i="2"/>
  <c r="T6423" i="2"/>
  <c r="M6487" i="2"/>
  <c r="T6487" i="2"/>
  <c r="M6551" i="2"/>
  <c r="T6551" i="2"/>
  <c r="M6615" i="2"/>
  <c r="T6615" i="2"/>
  <c r="M6679" i="2"/>
  <c r="T6679" i="2"/>
  <c r="M6743" i="2"/>
  <c r="T6743" i="2"/>
  <c r="M6807" i="2"/>
  <c r="T6807" i="2"/>
  <c r="M6871" i="2"/>
  <c r="T6871" i="2"/>
  <c r="M6935" i="2"/>
  <c r="T6935" i="2"/>
  <c r="M6999" i="2"/>
  <c r="T6999" i="2"/>
  <c r="M7063" i="2"/>
  <c r="T7063" i="2"/>
  <c r="M7127" i="2"/>
  <c r="T7127" i="2"/>
  <c r="M7191" i="2"/>
  <c r="T7191" i="2"/>
  <c r="M7255" i="2"/>
  <c r="T7255" i="2"/>
  <c r="M7319" i="2"/>
  <c r="T7319" i="2"/>
  <c r="L5510" i="2"/>
  <c r="S5510" i="2"/>
  <c r="L5574" i="2"/>
  <c r="S5574" i="2"/>
  <c r="L5638" i="2"/>
  <c r="S5638" i="2"/>
  <c r="L5702" i="2"/>
  <c r="S5702" i="2"/>
  <c r="L5766" i="2"/>
  <c r="S5766" i="2"/>
  <c r="L5834" i="2"/>
  <c r="S5834" i="2"/>
  <c r="L5898" i="2"/>
  <c r="S5898" i="2"/>
  <c r="L5962" i="2"/>
  <c r="S5962" i="2"/>
  <c r="L6026" i="2"/>
  <c r="S6026" i="2"/>
  <c r="L6090" i="2"/>
  <c r="S6090" i="2"/>
  <c r="L6154" i="2"/>
  <c r="S6154" i="2"/>
  <c r="L6218" i="2"/>
  <c r="S6218" i="2"/>
  <c r="L6282" i="2"/>
  <c r="S6282" i="2"/>
  <c r="L6346" i="2"/>
  <c r="S6346" i="2"/>
  <c r="L6410" i="2"/>
  <c r="S6410" i="2"/>
  <c r="L6474" i="2"/>
  <c r="S6474" i="2"/>
  <c r="L6538" i="2"/>
  <c r="S6538" i="2"/>
  <c r="L6602" i="2"/>
  <c r="S6602" i="2"/>
  <c r="L6666" i="2"/>
  <c r="S6666" i="2"/>
  <c r="L6730" i="2"/>
  <c r="S6730" i="2"/>
  <c r="L6794" i="2"/>
  <c r="S6794" i="2"/>
  <c r="L6858" i="2"/>
  <c r="S6858" i="2"/>
  <c r="L6922" i="2"/>
  <c r="S6922" i="2"/>
  <c r="L6986" i="2"/>
  <c r="S6986" i="2"/>
  <c r="L7050" i="2"/>
  <c r="S7050" i="2"/>
  <c r="L7114" i="2"/>
  <c r="S7114" i="2"/>
  <c r="L7170" i="2"/>
  <c r="S7170" i="2"/>
  <c r="L7298" i="2"/>
  <c r="S7298" i="2"/>
  <c r="L7439" i="2"/>
  <c r="S7439" i="2"/>
  <c r="L7567" i="2"/>
  <c r="S7567" i="2"/>
  <c r="L7695" i="2"/>
  <c r="S7695" i="2"/>
  <c r="L7823" i="2"/>
  <c r="S7823" i="2"/>
  <c r="L7951" i="2"/>
  <c r="S7951" i="2"/>
  <c r="L8079" i="2"/>
  <c r="S8079" i="2"/>
  <c r="L8207" i="2"/>
  <c r="S8207" i="2"/>
  <c r="L8395" i="2"/>
  <c r="S8395" i="2"/>
  <c r="L8651" i="2"/>
  <c r="S8651" i="2"/>
  <c r="L8907" i="2"/>
  <c r="S8907" i="2"/>
  <c r="L9092" i="2"/>
  <c r="S9092" i="2"/>
  <c r="L9348" i="2"/>
  <c r="S9348" i="2"/>
  <c r="M9157" i="2"/>
  <c r="T9157" i="2"/>
  <c r="M9413" i="2"/>
  <c r="T9413" i="2"/>
  <c r="M9711" i="2"/>
  <c r="T9711" i="2"/>
  <c r="L9693" i="2"/>
  <c r="S9693" i="2"/>
  <c r="M10261" i="2"/>
  <c r="T10261" i="2"/>
  <c r="M7729" i="2"/>
  <c r="T7729" i="2"/>
  <c r="M7793" i="2"/>
  <c r="T7793" i="2"/>
  <c r="M7857" i="2"/>
  <c r="T7857" i="2"/>
  <c r="M7921" i="2"/>
  <c r="T7921" i="2"/>
  <c r="M7985" i="2"/>
  <c r="T7985" i="2"/>
  <c r="M8049" i="2"/>
  <c r="T8049" i="2"/>
  <c r="M8113" i="2"/>
  <c r="T8113" i="2"/>
  <c r="M8177" i="2"/>
  <c r="T8177" i="2"/>
  <c r="L8274" i="2"/>
  <c r="S8274" i="2"/>
  <c r="L8402" i="2"/>
  <c r="S8402" i="2"/>
  <c r="L8530" i="2"/>
  <c r="S8530" i="2"/>
  <c r="L8658" i="2"/>
  <c r="S8658" i="2"/>
  <c r="L8786" i="2"/>
  <c r="S8786" i="2"/>
  <c r="L8914" i="2"/>
  <c r="S8914" i="2"/>
  <c r="M8246" i="2"/>
  <c r="T8246" i="2"/>
  <c r="M8310" i="2"/>
  <c r="T8310" i="2"/>
  <c r="M8374" i="2"/>
  <c r="T8374" i="2"/>
  <c r="M8438" i="2"/>
  <c r="T8438" i="2"/>
  <c r="M8502" i="2"/>
  <c r="T8502" i="2"/>
  <c r="M8566" i="2"/>
  <c r="T8566" i="2"/>
  <c r="M8630" i="2"/>
  <c r="T8630" i="2"/>
  <c r="M8704" i="2"/>
  <c r="T8704" i="2"/>
  <c r="M8832" i="2"/>
  <c r="T8832" i="2"/>
  <c r="M8960" i="2"/>
  <c r="T8960" i="2"/>
  <c r="L9159" i="2"/>
  <c r="S9159" i="2"/>
  <c r="L9405" i="2"/>
  <c r="S9405" i="2"/>
  <c r="M9230" i="2"/>
  <c r="T9230" i="2"/>
  <c r="M9492" i="2"/>
  <c r="T9492" i="2"/>
  <c r="L9480" i="2"/>
  <c r="S9480" i="2"/>
  <c r="L9831" i="2"/>
  <c r="S9831" i="2"/>
  <c r="M10297" i="2"/>
  <c r="T10297" i="2"/>
  <c r="L9469" i="2"/>
  <c r="S9469" i="2"/>
  <c r="L9872" i="2"/>
  <c r="S9872" i="2"/>
  <c r="M10311" i="2"/>
  <c r="T10311" i="2"/>
  <c r="M10108" i="2"/>
  <c r="T10108" i="2"/>
  <c r="L10324" i="2"/>
  <c r="S10324" i="2"/>
  <c r="L29" i="2"/>
  <c r="S29" i="2"/>
  <c r="T45" i="2"/>
  <c r="M45" i="2"/>
  <c r="T61" i="2"/>
  <c r="M61" i="2"/>
  <c r="T77" i="2"/>
  <c r="M77" i="2"/>
  <c r="T93" i="2"/>
  <c r="M93" i="2"/>
  <c r="T109" i="2"/>
  <c r="M109" i="2"/>
  <c r="T125" i="2"/>
  <c r="M125" i="2"/>
  <c r="T141" i="2"/>
  <c r="M141" i="2"/>
  <c r="T157" i="2"/>
  <c r="M157" i="2"/>
  <c r="T173" i="2"/>
  <c r="M173" i="2"/>
  <c r="S199" i="2"/>
  <c r="L199" i="2"/>
  <c r="S23" i="2"/>
  <c r="L23" i="2"/>
  <c r="L213" i="2"/>
  <c r="S213" i="2"/>
  <c r="L229" i="2"/>
  <c r="S229" i="2"/>
  <c r="L245" i="2"/>
  <c r="S245" i="2"/>
  <c r="L261" i="2"/>
  <c r="S261" i="2"/>
  <c r="L277" i="2"/>
  <c r="S277" i="2"/>
  <c r="L293" i="2"/>
  <c r="S293" i="2"/>
  <c r="L309" i="2"/>
  <c r="S309" i="2"/>
  <c r="L325" i="2"/>
  <c r="S325" i="2"/>
  <c r="L341" i="2"/>
  <c r="S341" i="2"/>
  <c r="L357" i="2"/>
  <c r="S357" i="2"/>
  <c r="L373" i="2"/>
  <c r="S373" i="2"/>
  <c r="L389" i="2"/>
  <c r="S389" i="2"/>
  <c r="L405" i="2"/>
  <c r="S405" i="2"/>
  <c r="L421" i="2"/>
  <c r="S421" i="2"/>
  <c r="L437" i="2"/>
  <c r="S437" i="2"/>
  <c r="L453" i="2"/>
  <c r="S453" i="2"/>
  <c r="L469" i="2"/>
  <c r="S469" i="2"/>
  <c r="L485" i="2"/>
  <c r="S485" i="2"/>
  <c r="L501" i="2"/>
  <c r="S501" i="2"/>
  <c r="L517" i="2"/>
  <c r="S517" i="2"/>
  <c r="L533" i="2"/>
  <c r="S533" i="2"/>
  <c r="L549" i="2"/>
  <c r="S549" i="2"/>
  <c r="L565" i="2"/>
  <c r="S565" i="2"/>
  <c r="L581" i="2"/>
  <c r="S581" i="2"/>
  <c r="L597" i="2"/>
  <c r="S597" i="2"/>
  <c r="L613" i="2"/>
  <c r="S613" i="2"/>
  <c r="L629" i="2"/>
  <c r="S629" i="2"/>
  <c r="L645" i="2"/>
  <c r="S645" i="2"/>
  <c r="L661" i="2"/>
  <c r="S661" i="2"/>
  <c r="L677" i="2"/>
  <c r="S677" i="2"/>
  <c r="L693" i="2"/>
  <c r="S693" i="2"/>
  <c r="L709" i="2"/>
  <c r="S709" i="2"/>
  <c r="L725" i="2"/>
  <c r="S725" i="2"/>
  <c r="L741" i="2"/>
  <c r="S741" i="2"/>
  <c r="L757" i="2"/>
  <c r="S757" i="2"/>
  <c r="L773" i="2"/>
  <c r="S773" i="2"/>
  <c r="L789" i="2"/>
  <c r="S789" i="2"/>
  <c r="L805" i="2"/>
  <c r="S805" i="2"/>
  <c r="L821" i="2"/>
  <c r="S821" i="2"/>
  <c r="L837" i="2"/>
  <c r="S837" i="2"/>
  <c r="L853" i="2"/>
  <c r="S853" i="2"/>
  <c r="L869" i="2"/>
  <c r="S869" i="2"/>
  <c r="L885" i="2"/>
  <c r="S885" i="2"/>
  <c r="L901" i="2"/>
  <c r="S901" i="2"/>
  <c r="L917" i="2"/>
  <c r="S917" i="2"/>
  <c r="L933" i="2"/>
  <c r="S933" i="2"/>
  <c r="L949" i="2"/>
  <c r="S949" i="2"/>
  <c r="L965" i="2"/>
  <c r="S965" i="2"/>
  <c r="L981" i="2"/>
  <c r="S981" i="2"/>
  <c r="L997" i="2"/>
  <c r="S997" i="2"/>
  <c r="L1013" i="2"/>
  <c r="S1013" i="2"/>
  <c r="L1029" i="2"/>
  <c r="S1029" i="2"/>
  <c r="L1045" i="2"/>
  <c r="S1045" i="2"/>
  <c r="L1064" i="2"/>
  <c r="S1064" i="2"/>
  <c r="L1096" i="2"/>
  <c r="S1096" i="2"/>
  <c r="L1128" i="2"/>
  <c r="S1128" i="2"/>
  <c r="L1160" i="2"/>
  <c r="S1160" i="2"/>
  <c r="L1192" i="2"/>
  <c r="S1192" i="2"/>
  <c r="L1224" i="2"/>
  <c r="S1224" i="2"/>
  <c r="L1256" i="2"/>
  <c r="S1256" i="2"/>
  <c r="L1288" i="2"/>
  <c r="S1288" i="2"/>
  <c r="L1320" i="2"/>
  <c r="S1320" i="2"/>
  <c r="L1352" i="2"/>
  <c r="S1352" i="2"/>
  <c r="L1384" i="2"/>
  <c r="S1384" i="2"/>
  <c r="L1416" i="2"/>
  <c r="S1416" i="2"/>
  <c r="L1448" i="2"/>
  <c r="S1448" i="2"/>
  <c r="L1480" i="2"/>
  <c r="S1480" i="2"/>
  <c r="L1512" i="2"/>
  <c r="S1512" i="2"/>
  <c r="L1544" i="2"/>
  <c r="S1544" i="2"/>
  <c r="L1576" i="2"/>
  <c r="S1576" i="2"/>
  <c r="L1608" i="2"/>
  <c r="S1608" i="2"/>
  <c r="L1640" i="2"/>
  <c r="S1640" i="2"/>
  <c r="L1672" i="2"/>
  <c r="S1672" i="2"/>
  <c r="L1704" i="2"/>
  <c r="S1704" i="2"/>
  <c r="L1736" i="2"/>
  <c r="S1736" i="2"/>
  <c r="L1768" i="2"/>
  <c r="S1768" i="2"/>
  <c r="L1800" i="2"/>
  <c r="S1800" i="2"/>
  <c r="L1832" i="2"/>
  <c r="S1832" i="2"/>
  <c r="L1864" i="2"/>
  <c r="S1864" i="2"/>
  <c r="L1896" i="2"/>
  <c r="S1896" i="2"/>
  <c r="M11" i="2"/>
  <c r="T11" i="2"/>
  <c r="L37" i="2"/>
  <c r="S37" i="2"/>
  <c r="L53" i="2"/>
  <c r="S53" i="2"/>
  <c r="L69" i="2"/>
  <c r="S69" i="2"/>
  <c r="L85" i="2"/>
  <c r="S85" i="2"/>
  <c r="T1951" i="2"/>
  <c r="M1951" i="2"/>
  <c r="T2015" i="2"/>
  <c r="M2015" i="2"/>
  <c r="T2079" i="2"/>
  <c r="M2079" i="2"/>
  <c r="T2143" i="2"/>
  <c r="M2143" i="2"/>
  <c r="T2207" i="2"/>
  <c r="M2207" i="2"/>
  <c r="T2271" i="2"/>
  <c r="M2271" i="2"/>
  <c r="T2335" i="2"/>
  <c r="M2335" i="2"/>
  <c r="T2399" i="2"/>
  <c r="M2399" i="2"/>
  <c r="T2463" i="2"/>
  <c r="M2463" i="2"/>
  <c r="T2527" i="2"/>
  <c r="M2527" i="2"/>
  <c r="T2591" i="2"/>
  <c r="M2591" i="2"/>
  <c r="T2655" i="2"/>
  <c r="M2655" i="2"/>
  <c r="T2719" i="2"/>
  <c r="M2719" i="2"/>
  <c r="T2783" i="2"/>
  <c r="M2783" i="2"/>
  <c r="T2847" i="2"/>
  <c r="M2847" i="2"/>
  <c r="T2911" i="2"/>
  <c r="M2911" i="2"/>
  <c r="T2975" i="2"/>
  <c r="M2975" i="2"/>
  <c r="T3039" i="2"/>
  <c r="M3039" i="2"/>
  <c r="T3103" i="2"/>
  <c r="M3103" i="2"/>
  <c r="T3167" i="2"/>
  <c r="M3167" i="2"/>
  <c r="T3231" i="2"/>
  <c r="M3231" i="2"/>
  <c r="T3295" i="2"/>
  <c r="M3295" i="2"/>
  <c r="T3359" i="2"/>
  <c r="M3359" i="2"/>
  <c r="T3423" i="2"/>
  <c r="M3423" i="2"/>
  <c r="T3487" i="2"/>
  <c r="M3487" i="2"/>
  <c r="T3551" i="2"/>
  <c r="M3551" i="2"/>
  <c r="T3615" i="2"/>
  <c r="M3615" i="2"/>
  <c r="T3679" i="2"/>
  <c r="M3679" i="2"/>
  <c r="T3743" i="2"/>
  <c r="M3743" i="2"/>
  <c r="T3807" i="2"/>
  <c r="M3807" i="2"/>
  <c r="T3871" i="2"/>
  <c r="M3871" i="2"/>
  <c r="T3935" i="2"/>
  <c r="M3935" i="2"/>
  <c r="T3999" i="2"/>
  <c r="M3999" i="2"/>
  <c r="T4063" i="2"/>
  <c r="M4063" i="2"/>
  <c r="T4127" i="2"/>
  <c r="M4127" i="2"/>
  <c r="T4191" i="2"/>
  <c r="M4191" i="2"/>
  <c r="T4255" i="2"/>
  <c r="M4255" i="2"/>
  <c r="T4319" i="2"/>
  <c r="M4319" i="2"/>
  <c r="T4383" i="2"/>
  <c r="M4383" i="2"/>
  <c r="T4447" i="2"/>
  <c r="M4447" i="2"/>
  <c r="T4511" i="2"/>
  <c r="M4511" i="2"/>
  <c r="T4575" i="2"/>
  <c r="M4575" i="2"/>
  <c r="T4639" i="2"/>
  <c r="M4639" i="2"/>
  <c r="T4703" i="2"/>
  <c r="M4703" i="2"/>
  <c r="S1923" i="2"/>
  <c r="L1923" i="2"/>
  <c r="S1987" i="2"/>
  <c r="L1987" i="2"/>
  <c r="S2051" i="2"/>
  <c r="L2051" i="2"/>
  <c r="S2115" i="2"/>
  <c r="L2115" i="2"/>
  <c r="S2179" i="2"/>
  <c r="L2179" i="2"/>
  <c r="S2243" i="2"/>
  <c r="L2243" i="2"/>
  <c r="S2307" i="2"/>
  <c r="L2307" i="2"/>
  <c r="S2371" i="2"/>
  <c r="L2371" i="2"/>
  <c r="S2435" i="2"/>
  <c r="L2435" i="2"/>
  <c r="S2499" i="2"/>
  <c r="L2499" i="2"/>
  <c r="S2563" i="2"/>
  <c r="L2563" i="2"/>
  <c r="S2627" i="2"/>
  <c r="L2627" i="2"/>
  <c r="S2691" i="2"/>
  <c r="L2691" i="2"/>
  <c r="S2755" i="2"/>
  <c r="L2755" i="2"/>
  <c r="S2819" i="2"/>
  <c r="L2819" i="2"/>
  <c r="S2883" i="2"/>
  <c r="L2883" i="2"/>
  <c r="S2947" i="2"/>
  <c r="L2947" i="2"/>
  <c r="S3011" i="2"/>
  <c r="L3011" i="2"/>
  <c r="S3075" i="2"/>
  <c r="L3075" i="2"/>
  <c r="S3139" i="2"/>
  <c r="L3139" i="2"/>
  <c r="S3203" i="2"/>
  <c r="L3203" i="2"/>
  <c r="S3267" i="2"/>
  <c r="L3267" i="2"/>
  <c r="S3331" i="2"/>
  <c r="L3331" i="2"/>
  <c r="S3395" i="2"/>
  <c r="L3395" i="2"/>
  <c r="S3459" i="2"/>
  <c r="L3459" i="2"/>
  <c r="S3523" i="2"/>
  <c r="L3523" i="2"/>
  <c r="S3587" i="2"/>
  <c r="L3587" i="2"/>
  <c r="S3651" i="2"/>
  <c r="L3651" i="2"/>
  <c r="S3715" i="2"/>
  <c r="L3715" i="2"/>
  <c r="S3779" i="2"/>
  <c r="L3779" i="2"/>
  <c r="S3843" i="2"/>
  <c r="L3843" i="2"/>
  <c r="S3907" i="2"/>
  <c r="L3907" i="2"/>
  <c r="S3971" i="2"/>
  <c r="L3971" i="2"/>
  <c r="S4035" i="2"/>
  <c r="L4035" i="2"/>
  <c r="S4099" i="2"/>
  <c r="L4099" i="2"/>
  <c r="S4163" i="2"/>
  <c r="L4163" i="2"/>
  <c r="S4227" i="2"/>
  <c r="L4227" i="2"/>
  <c r="S4291" i="2"/>
  <c r="L4291" i="2"/>
  <c r="S4355" i="2"/>
  <c r="L4355" i="2"/>
  <c r="S4419" i="2"/>
  <c r="L4419" i="2"/>
  <c r="S4483" i="2"/>
  <c r="L4483" i="2"/>
  <c r="S4547" i="2"/>
  <c r="L4547" i="2"/>
  <c r="S4611" i="2"/>
  <c r="L4611" i="2"/>
  <c r="S4675" i="2"/>
  <c r="L4675" i="2"/>
  <c r="S4739" i="2"/>
  <c r="L4739" i="2"/>
  <c r="S4834" i="2"/>
  <c r="L4834" i="2"/>
  <c r="S4962" i="2"/>
  <c r="L4962" i="2"/>
  <c r="S5090" i="2"/>
  <c r="L5090" i="2"/>
  <c r="S5218" i="2"/>
  <c r="L5218" i="2"/>
  <c r="S5346" i="2"/>
  <c r="L5346" i="2"/>
  <c r="T4765" i="2"/>
  <c r="M4765" i="2"/>
  <c r="T4797" i="2"/>
  <c r="M4797" i="2"/>
  <c r="T4829" i="2"/>
  <c r="M4829" i="2"/>
  <c r="T4861" i="2"/>
  <c r="M4861" i="2"/>
  <c r="T4893" i="2"/>
  <c r="M4893" i="2"/>
  <c r="T4925" i="2"/>
  <c r="M4925" i="2"/>
  <c r="T4957" i="2"/>
  <c r="M4957" i="2"/>
  <c r="T4989" i="2"/>
  <c r="M4989" i="2"/>
  <c r="T5021" i="2"/>
  <c r="M5021" i="2"/>
  <c r="T5053" i="2"/>
  <c r="M5053" i="2"/>
  <c r="T5085" i="2"/>
  <c r="M5085" i="2"/>
  <c r="T5117" i="2"/>
  <c r="M5117" i="2"/>
  <c r="T5149" i="2"/>
  <c r="M5149" i="2"/>
  <c r="T5181" i="2"/>
  <c r="M5181" i="2"/>
  <c r="T5213" i="2"/>
  <c r="M5213" i="2"/>
  <c r="T5245" i="2"/>
  <c r="M5245" i="2"/>
  <c r="T5277" i="2"/>
  <c r="M5277" i="2"/>
  <c r="T5309" i="2"/>
  <c r="M5309" i="2"/>
  <c r="T5341" i="2"/>
  <c r="M5341" i="2"/>
  <c r="T5373" i="2"/>
  <c r="M5373" i="2"/>
  <c r="T5405" i="2"/>
  <c r="M5405" i="2"/>
  <c r="T5437" i="2"/>
  <c r="M5437" i="2"/>
  <c r="T5469" i="2"/>
  <c r="M5469" i="2"/>
  <c r="T5501" i="2"/>
  <c r="M5501" i="2"/>
  <c r="T5533" i="2"/>
  <c r="M5533" i="2"/>
  <c r="T5565" i="2"/>
  <c r="M5565" i="2"/>
  <c r="T5597" i="2"/>
  <c r="M5597" i="2"/>
  <c r="T5629" i="2"/>
  <c r="M5629" i="2"/>
  <c r="T5661" i="2"/>
  <c r="M5661" i="2"/>
  <c r="T5693" i="2"/>
  <c r="M5693" i="2"/>
  <c r="T5890" i="2"/>
  <c r="M5890" i="2"/>
  <c r="T6018" i="2"/>
  <c r="M6018" i="2"/>
  <c r="T6146" i="2"/>
  <c r="M6146" i="2"/>
  <c r="T6274" i="2"/>
  <c r="M6274" i="2"/>
  <c r="T6402" i="2"/>
  <c r="M6402" i="2"/>
  <c r="T6530" i="2"/>
  <c r="M6530" i="2"/>
  <c r="T6658" i="2"/>
  <c r="M6658" i="2"/>
  <c r="T6786" i="2"/>
  <c r="M6786" i="2"/>
  <c r="T6914" i="2"/>
  <c r="M6914" i="2"/>
  <c r="T7042" i="2"/>
  <c r="M7042" i="2"/>
  <c r="T7170" i="2"/>
  <c r="M7170" i="2"/>
  <c r="S5567" i="2"/>
  <c r="L5567" i="2"/>
  <c r="S5695" i="2"/>
  <c r="L5695" i="2"/>
  <c r="S5823" i="2"/>
  <c r="L5823" i="2"/>
  <c r="T7294" i="2"/>
  <c r="M7294" i="2"/>
  <c r="S5827" i="2"/>
  <c r="L5827" i="2"/>
  <c r="S5955" i="2"/>
  <c r="L5955" i="2"/>
  <c r="S6083" i="2"/>
  <c r="L6083" i="2"/>
  <c r="S6211" i="2"/>
  <c r="L6211" i="2"/>
  <c r="S6339" i="2"/>
  <c r="L6339" i="2"/>
  <c r="S6467" i="2"/>
  <c r="L6467" i="2"/>
  <c r="S6595" i="2"/>
  <c r="L6595" i="2"/>
  <c r="S6723" i="2"/>
  <c r="L6723" i="2"/>
  <c r="S6851" i="2"/>
  <c r="L6851" i="2"/>
  <c r="S6979" i="2"/>
  <c r="L6979" i="2"/>
  <c r="S7107" i="2"/>
  <c r="L7107" i="2"/>
  <c r="S7235" i="2"/>
  <c r="L7235" i="2"/>
  <c r="T7378" i="2"/>
  <c r="M7378" i="2"/>
  <c r="S7408" i="2"/>
  <c r="L7408" i="2"/>
  <c r="S7536" i="2"/>
  <c r="L7536" i="2"/>
  <c r="S7664" i="2"/>
  <c r="L7664" i="2"/>
  <c r="S7792" i="2"/>
  <c r="L7792" i="2"/>
  <c r="S7920" i="2"/>
  <c r="L7920" i="2"/>
  <c r="S8048" i="2"/>
  <c r="L8048" i="2"/>
  <c r="S8176" i="2"/>
  <c r="L8176" i="2"/>
  <c r="T7442" i="2"/>
  <c r="M7442" i="2"/>
  <c r="T7506" i="2"/>
  <c r="M7506" i="2"/>
  <c r="T7570" i="2"/>
  <c r="M7570" i="2"/>
  <c r="T7634" i="2"/>
  <c r="M7634" i="2"/>
  <c r="S8269" i="2"/>
  <c r="L8269" i="2"/>
  <c r="S8525" i="2"/>
  <c r="L8525" i="2"/>
  <c r="S8781" i="2"/>
  <c r="L8781" i="2"/>
  <c r="T9032" i="2"/>
  <c r="M9032" i="2"/>
  <c r="S9222" i="2"/>
  <c r="L9222" i="2"/>
  <c r="T9035" i="2"/>
  <c r="M9035" i="2"/>
  <c r="T9291" i="2"/>
  <c r="M9291" i="2"/>
  <c r="T9553" i="2"/>
  <c r="M9553" i="2"/>
  <c r="S9606" i="2"/>
  <c r="L9606" i="2"/>
  <c r="T9828" i="2"/>
  <c r="M9828" i="2"/>
  <c r="M10" i="2"/>
  <c r="T10" i="2"/>
  <c r="M52" i="2"/>
  <c r="T52" i="2"/>
  <c r="M84" i="2"/>
  <c r="T84" i="2"/>
  <c r="M12" i="2"/>
  <c r="T12" i="2"/>
  <c r="L116" i="2"/>
  <c r="S116" i="2"/>
  <c r="S148" i="2"/>
  <c r="L148" i="2"/>
  <c r="S180" i="2"/>
  <c r="L180" i="2"/>
  <c r="S226" i="2"/>
  <c r="L226" i="2"/>
  <c r="S258" i="2"/>
  <c r="L258" i="2"/>
  <c r="S290" i="2"/>
  <c r="L290" i="2"/>
  <c r="S322" i="2"/>
  <c r="L322" i="2"/>
  <c r="S354" i="2"/>
  <c r="L354" i="2"/>
  <c r="S386" i="2"/>
  <c r="L386" i="2"/>
  <c r="S418" i="2"/>
  <c r="L418" i="2"/>
  <c r="S450" i="2"/>
  <c r="L450" i="2"/>
  <c r="S482" i="2"/>
  <c r="L482" i="2"/>
  <c r="S514" i="2"/>
  <c r="L514" i="2"/>
  <c r="S546" i="2"/>
  <c r="L546" i="2"/>
  <c r="S578" i="2"/>
  <c r="L578" i="2"/>
  <c r="S610" i="2"/>
  <c r="L610" i="2"/>
  <c r="S642" i="2"/>
  <c r="L642" i="2"/>
  <c r="S674" i="2"/>
  <c r="L674" i="2"/>
  <c r="S706" i="2"/>
  <c r="L706" i="2"/>
  <c r="S738" i="2"/>
  <c r="L738" i="2"/>
  <c r="S770" i="2"/>
  <c r="L770" i="2"/>
  <c r="S802" i="2"/>
  <c r="L802" i="2"/>
  <c r="S834" i="2"/>
  <c r="L834" i="2"/>
  <c r="S866" i="2"/>
  <c r="L866" i="2"/>
  <c r="S898" i="2"/>
  <c r="L898" i="2"/>
  <c r="S930" i="2"/>
  <c r="L930" i="2"/>
  <c r="S962" i="2"/>
  <c r="L962" i="2"/>
  <c r="S994" i="2"/>
  <c r="L994" i="2"/>
  <c r="S1026" i="2"/>
  <c r="L1026" i="2"/>
  <c r="S1058" i="2"/>
  <c r="L1058" i="2"/>
  <c r="S1122" i="2"/>
  <c r="L1122" i="2"/>
  <c r="S1186" i="2"/>
  <c r="L1186" i="2"/>
  <c r="S1250" i="2"/>
  <c r="L1250" i="2"/>
  <c r="S1314" i="2"/>
  <c r="L1314" i="2"/>
  <c r="S1378" i="2"/>
  <c r="L1378" i="2"/>
  <c r="S1442" i="2"/>
  <c r="L1442" i="2"/>
  <c r="S1506" i="2"/>
  <c r="L1506" i="2"/>
  <c r="S1570" i="2"/>
  <c r="L1570" i="2"/>
  <c r="S1634" i="2"/>
  <c r="L1634" i="2"/>
  <c r="S1698" i="2"/>
  <c r="L1698" i="2"/>
  <c r="S1762" i="2"/>
  <c r="L1762" i="2"/>
  <c r="S1826" i="2"/>
  <c r="L1826" i="2"/>
  <c r="S1890" i="2"/>
  <c r="L1890" i="2"/>
  <c r="S36" i="2"/>
  <c r="L36" i="2"/>
  <c r="S68" i="2"/>
  <c r="L68" i="2"/>
  <c r="M1929" i="2"/>
  <c r="T1929" i="2"/>
  <c r="M1993" i="2"/>
  <c r="T1993" i="2"/>
  <c r="M2057" i="2"/>
  <c r="T2057" i="2"/>
  <c r="M2121" i="2"/>
  <c r="T2121" i="2"/>
  <c r="M2185" i="2"/>
  <c r="T2185" i="2"/>
  <c r="M2249" i="2"/>
  <c r="T2249" i="2"/>
  <c r="M2313" i="2"/>
  <c r="T2313" i="2"/>
  <c r="M2377" i="2"/>
  <c r="T2377" i="2"/>
  <c r="M2441" i="2"/>
  <c r="T2441" i="2"/>
  <c r="M2505" i="2"/>
  <c r="T2505" i="2"/>
  <c r="M2569" i="2"/>
  <c r="T2569" i="2"/>
  <c r="M2633" i="2"/>
  <c r="T2633" i="2"/>
  <c r="M2697" i="2"/>
  <c r="T2697" i="2"/>
  <c r="M2761" i="2"/>
  <c r="T2761" i="2"/>
  <c r="M2825" i="2"/>
  <c r="T2825" i="2"/>
  <c r="M2889" i="2"/>
  <c r="T2889" i="2"/>
  <c r="M2953" i="2"/>
  <c r="T2953" i="2"/>
  <c r="M3017" i="2"/>
  <c r="T3017" i="2"/>
  <c r="M3081" i="2"/>
  <c r="T3081" i="2"/>
  <c r="M3145" i="2"/>
  <c r="T3145" i="2"/>
  <c r="M3209" i="2"/>
  <c r="T3209" i="2"/>
  <c r="M3273" i="2"/>
  <c r="T3273" i="2"/>
  <c r="M3337" i="2"/>
  <c r="T3337" i="2"/>
  <c r="M3401" i="2"/>
  <c r="T3401" i="2"/>
  <c r="M3465" i="2"/>
  <c r="T3465" i="2"/>
  <c r="M3529" i="2"/>
  <c r="T3529" i="2"/>
  <c r="M3593" i="2"/>
  <c r="T3593" i="2"/>
  <c r="M3657" i="2"/>
  <c r="T3657" i="2"/>
  <c r="M3721" i="2"/>
  <c r="T3721" i="2"/>
  <c r="M3785" i="2"/>
  <c r="T3785" i="2"/>
  <c r="M3849" i="2"/>
  <c r="T3849" i="2"/>
  <c r="M3913" i="2"/>
  <c r="T3913" i="2"/>
  <c r="M3977" i="2"/>
  <c r="T3977" i="2"/>
  <c r="M4041" i="2"/>
  <c r="T4041" i="2"/>
  <c r="M4105" i="2"/>
  <c r="T4105" i="2"/>
  <c r="M4169" i="2"/>
  <c r="T4169" i="2"/>
  <c r="M4233" i="2"/>
  <c r="T4233" i="2"/>
  <c r="M4297" i="2"/>
  <c r="T4297" i="2"/>
  <c r="M4361" i="2"/>
  <c r="T4361" i="2"/>
  <c r="M4425" i="2"/>
  <c r="T4425" i="2"/>
  <c r="M4489" i="2"/>
  <c r="T4489" i="2"/>
  <c r="M4553" i="2"/>
  <c r="T4553" i="2"/>
  <c r="M4617" i="2"/>
  <c r="T4617" i="2"/>
  <c r="M4681" i="2"/>
  <c r="T4681" i="2"/>
  <c r="M4745" i="2"/>
  <c r="T4745" i="2"/>
  <c r="L1953" i="2"/>
  <c r="S1953" i="2"/>
  <c r="L2017" i="2"/>
  <c r="S2017" i="2"/>
  <c r="L2081" i="2"/>
  <c r="S2081" i="2"/>
  <c r="L2145" i="2"/>
  <c r="S2145" i="2"/>
  <c r="L2209" i="2"/>
  <c r="S2209" i="2"/>
  <c r="L2273" i="2"/>
  <c r="S2273" i="2"/>
  <c r="L2337" i="2"/>
  <c r="S2337" i="2"/>
  <c r="L2401" i="2"/>
  <c r="S2401" i="2"/>
  <c r="L2465" i="2"/>
  <c r="S2465" i="2"/>
  <c r="L2529" i="2"/>
  <c r="S2529" i="2"/>
  <c r="L2593" i="2"/>
  <c r="S2593" i="2"/>
  <c r="L2657" i="2"/>
  <c r="S2657" i="2"/>
  <c r="L2721" i="2"/>
  <c r="S2721" i="2"/>
  <c r="L2785" i="2"/>
  <c r="S2785" i="2"/>
  <c r="L2849" i="2"/>
  <c r="S2849" i="2"/>
  <c r="L2913" i="2"/>
  <c r="S2913" i="2"/>
  <c r="S2977" i="2"/>
  <c r="L2977" i="2"/>
  <c r="S3041" i="2"/>
  <c r="L3041" i="2"/>
  <c r="S3105" i="2"/>
  <c r="L3105" i="2"/>
  <c r="S3169" i="2"/>
  <c r="L3169" i="2"/>
  <c r="S3233" i="2"/>
  <c r="L3233" i="2"/>
  <c r="S3297" i="2"/>
  <c r="L3297" i="2"/>
  <c r="S3361" i="2"/>
  <c r="L3361" i="2"/>
  <c r="S3425" i="2"/>
  <c r="L3425" i="2"/>
  <c r="S3489" i="2"/>
  <c r="L3489" i="2"/>
  <c r="S3553" i="2"/>
  <c r="L3553" i="2"/>
  <c r="S3617" i="2"/>
  <c r="L3617" i="2"/>
  <c r="S3681" i="2"/>
  <c r="L3681" i="2"/>
  <c r="S3745" i="2"/>
  <c r="L3745" i="2"/>
  <c r="S3809" i="2"/>
  <c r="L3809" i="2"/>
  <c r="S3873" i="2"/>
  <c r="L3873" i="2"/>
  <c r="S3937" i="2"/>
  <c r="L3937" i="2"/>
  <c r="S4001" i="2"/>
  <c r="L4001" i="2"/>
  <c r="S4065" i="2"/>
  <c r="L4065" i="2"/>
  <c r="S4129" i="2"/>
  <c r="L4129" i="2"/>
  <c r="S4193" i="2"/>
  <c r="L4193" i="2"/>
  <c r="S4257" i="2"/>
  <c r="L4257" i="2"/>
  <c r="S4321" i="2"/>
  <c r="L4321" i="2"/>
  <c r="S4385" i="2"/>
  <c r="L4385" i="2"/>
  <c r="S4449" i="2"/>
  <c r="L4449" i="2"/>
  <c r="S4513" i="2"/>
  <c r="L4513" i="2"/>
  <c r="S4577" i="2"/>
  <c r="L4577" i="2"/>
  <c r="S4641" i="2"/>
  <c r="L4641" i="2"/>
  <c r="S4705" i="2"/>
  <c r="L4705" i="2"/>
  <c r="S4766" i="2"/>
  <c r="L4766" i="2"/>
  <c r="S4894" i="2"/>
  <c r="L4894" i="2"/>
  <c r="S5022" i="2"/>
  <c r="L5022" i="2"/>
  <c r="S5150" i="2"/>
  <c r="L5150" i="2"/>
  <c r="S5278" i="2"/>
  <c r="L5278" i="2"/>
  <c r="S5406" i="2"/>
  <c r="L5406" i="2"/>
  <c r="T4778" i="2"/>
  <c r="M4778" i="2"/>
  <c r="T4810" i="2"/>
  <c r="M4810" i="2"/>
  <c r="T4842" i="2"/>
  <c r="M4842" i="2"/>
  <c r="T4874" i="2"/>
  <c r="M4874" i="2"/>
  <c r="T4906" i="2"/>
  <c r="M4906" i="2"/>
  <c r="T4938" i="2"/>
  <c r="M4938" i="2"/>
  <c r="T4970" i="2"/>
  <c r="M4970" i="2"/>
  <c r="T5002" i="2"/>
  <c r="M5002" i="2"/>
  <c r="T5034" i="2"/>
  <c r="M5034" i="2"/>
  <c r="T5066" i="2"/>
  <c r="M5066" i="2"/>
  <c r="T5098" i="2"/>
  <c r="M5098" i="2"/>
  <c r="T5130" i="2"/>
  <c r="M5130" i="2"/>
  <c r="T5162" i="2"/>
  <c r="M5162" i="2"/>
  <c r="T5194" i="2"/>
  <c r="M5194" i="2"/>
  <c r="T5226" i="2"/>
  <c r="M5226" i="2"/>
  <c r="T5258" i="2"/>
  <c r="M5258" i="2"/>
  <c r="T5290" i="2"/>
  <c r="M5290" i="2"/>
  <c r="T5322" i="2"/>
  <c r="M5322" i="2"/>
  <c r="T5354" i="2"/>
  <c r="M5354" i="2"/>
  <c r="T5386" i="2"/>
  <c r="M5386" i="2"/>
  <c r="T5418" i="2"/>
  <c r="M5418" i="2"/>
  <c r="T5450" i="2"/>
  <c r="M5450" i="2"/>
  <c r="T5482" i="2"/>
  <c r="M5482" i="2"/>
  <c r="T5514" i="2"/>
  <c r="M5514" i="2"/>
  <c r="T5546" i="2"/>
  <c r="M5546" i="2"/>
  <c r="T5578" i="2"/>
  <c r="M5578" i="2"/>
  <c r="T5610" i="2"/>
  <c r="M5610" i="2"/>
  <c r="T5642" i="2"/>
  <c r="M5642" i="2"/>
  <c r="T5674" i="2"/>
  <c r="M5674" i="2"/>
  <c r="T5846" i="2"/>
  <c r="M5846" i="2"/>
  <c r="T5974" i="2"/>
  <c r="M5974" i="2"/>
  <c r="T6102" i="2"/>
  <c r="M6102" i="2"/>
  <c r="T6230" i="2"/>
  <c r="M6230" i="2"/>
  <c r="T6358" i="2"/>
  <c r="M6358" i="2"/>
  <c r="T6486" i="2"/>
  <c r="M6486" i="2"/>
  <c r="T6614" i="2"/>
  <c r="M6614" i="2"/>
  <c r="T6742" i="2"/>
  <c r="M6742" i="2"/>
  <c r="T6870" i="2"/>
  <c r="M6870" i="2"/>
  <c r="T6998" i="2"/>
  <c r="M6998" i="2"/>
  <c r="T7126" i="2"/>
  <c r="M7126" i="2"/>
  <c r="S5499" i="2"/>
  <c r="L5499" i="2"/>
  <c r="S5627" i="2"/>
  <c r="L5627" i="2"/>
  <c r="S5755" i="2"/>
  <c r="L5755" i="2"/>
  <c r="T7250" i="2"/>
  <c r="M7250" i="2"/>
  <c r="T7379" i="2"/>
  <c r="M7379" i="2"/>
  <c r="S5919" i="2"/>
  <c r="L5919" i="2"/>
  <c r="S6047" i="2"/>
  <c r="L6047" i="2"/>
  <c r="S6175" i="2"/>
  <c r="L6175" i="2"/>
  <c r="S6303" i="2"/>
  <c r="L6303" i="2"/>
  <c r="S6431" i="2"/>
  <c r="L6431" i="2"/>
  <c r="S6559" i="2"/>
  <c r="L6559" i="2"/>
  <c r="S6687" i="2"/>
  <c r="L6687" i="2"/>
  <c r="S6815" i="2"/>
  <c r="L6815" i="2"/>
  <c r="S6943" i="2"/>
  <c r="L6943" i="2"/>
  <c r="S7071" i="2"/>
  <c r="L7071" i="2"/>
  <c r="S7199" i="2"/>
  <c r="L7199" i="2"/>
  <c r="T7334" i="2"/>
  <c r="M7334" i="2"/>
  <c r="S7372" i="2"/>
  <c r="L7372" i="2"/>
  <c r="S7500" i="2"/>
  <c r="L7500" i="2"/>
  <c r="S7628" i="2"/>
  <c r="L7628" i="2"/>
  <c r="S7756" i="2"/>
  <c r="L7756" i="2"/>
  <c r="S7884" i="2"/>
  <c r="L7884" i="2"/>
  <c r="S8012" i="2"/>
  <c r="L8012" i="2"/>
  <c r="S8140" i="2"/>
  <c r="L8140" i="2"/>
  <c r="T7420" i="2"/>
  <c r="M7420" i="2"/>
  <c r="T7484" i="2"/>
  <c r="M7484" i="2"/>
  <c r="T7548" i="2"/>
  <c r="M7548" i="2"/>
  <c r="T7612" i="2"/>
  <c r="M7612" i="2"/>
  <c r="T7676" i="2"/>
  <c r="M7676" i="2"/>
  <c r="S8453" i="2"/>
  <c r="L8453" i="2"/>
  <c r="S8709" i="2"/>
  <c r="L8709" i="2"/>
  <c r="S8965" i="2"/>
  <c r="L8965" i="2"/>
  <c r="S9150" i="2"/>
  <c r="L9150" i="2"/>
  <c r="S9387" i="2"/>
  <c r="L9387" i="2"/>
  <c r="T9267" i="2"/>
  <c r="M9267" i="2"/>
  <c r="T9529" i="2"/>
  <c r="M9529" i="2"/>
  <c r="S9590" i="2"/>
  <c r="L9590" i="2"/>
  <c r="T9780" i="2"/>
  <c r="M9780" i="2"/>
  <c r="L1061" i="2"/>
  <c r="S1061" i="2"/>
  <c r="L1093" i="2"/>
  <c r="S1093" i="2"/>
  <c r="L1125" i="2"/>
  <c r="S1125" i="2"/>
  <c r="L1157" i="2"/>
  <c r="S1157" i="2"/>
  <c r="L1189" i="2"/>
  <c r="S1189" i="2"/>
  <c r="L1221" i="2"/>
  <c r="S1221" i="2"/>
  <c r="L1253" i="2"/>
  <c r="S1253" i="2"/>
  <c r="L1285" i="2"/>
  <c r="S1285" i="2"/>
  <c r="L1317" i="2"/>
  <c r="S1317" i="2"/>
  <c r="L1349" i="2"/>
  <c r="S1349" i="2"/>
  <c r="L1381" i="2"/>
  <c r="S1381" i="2"/>
  <c r="L1413" i="2"/>
  <c r="S1413" i="2"/>
  <c r="L1445" i="2"/>
  <c r="S1445" i="2"/>
  <c r="L1477" i="2"/>
  <c r="S1477" i="2"/>
  <c r="L1509" i="2"/>
  <c r="S1509" i="2"/>
  <c r="L1541" i="2"/>
  <c r="S1541" i="2"/>
  <c r="L1573" i="2"/>
  <c r="S1573" i="2"/>
  <c r="L1605" i="2"/>
  <c r="S1605" i="2"/>
  <c r="L1637" i="2"/>
  <c r="S1637" i="2"/>
  <c r="L1669" i="2"/>
  <c r="S1669" i="2"/>
  <c r="L1701" i="2"/>
  <c r="S1701" i="2"/>
  <c r="L1733" i="2"/>
  <c r="S1733" i="2"/>
  <c r="L1765" i="2"/>
  <c r="S1765" i="2"/>
  <c r="L1797" i="2"/>
  <c r="S1797" i="2"/>
  <c r="L1829" i="2"/>
  <c r="S1829" i="2"/>
  <c r="L1861" i="2"/>
  <c r="S1861" i="2"/>
  <c r="L1893" i="2"/>
  <c r="S1893" i="2"/>
  <c r="M3742" i="2"/>
  <c r="T3742" i="2"/>
  <c r="M3774" i="2"/>
  <c r="T3774" i="2"/>
  <c r="M3806" i="2"/>
  <c r="T3806" i="2"/>
  <c r="M3838" i="2"/>
  <c r="T3838" i="2"/>
  <c r="M3870" i="2"/>
  <c r="T3870" i="2"/>
  <c r="M3902" i="2"/>
  <c r="T3902" i="2"/>
  <c r="M3934" i="2"/>
  <c r="T3934" i="2"/>
  <c r="M3966" i="2"/>
  <c r="T3966" i="2"/>
  <c r="M3998" i="2"/>
  <c r="T3998" i="2"/>
  <c r="M4030" i="2"/>
  <c r="T4030" i="2"/>
  <c r="M4062" i="2"/>
  <c r="T4062" i="2"/>
  <c r="M4094" i="2"/>
  <c r="T4094" i="2"/>
  <c r="M4126" i="2"/>
  <c r="T4126" i="2"/>
  <c r="M4158" i="2"/>
  <c r="T4158" i="2"/>
  <c r="M4190" i="2"/>
  <c r="T4190" i="2"/>
  <c r="M4222" i="2"/>
  <c r="T4222" i="2"/>
  <c r="M4254" i="2"/>
  <c r="T4254" i="2"/>
  <c r="S4767" i="2"/>
  <c r="L4767" i="2"/>
  <c r="S4799" i="2"/>
  <c r="L4799" i="2"/>
  <c r="S4831" i="2"/>
  <c r="L4831" i="2"/>
  <c r="S4863" i="2"/>
  <c r="L4863" i="2"/>
  <c r="S4895" i="2"/>
  <c r="L4895" i="2"/>
  <c r="S4927" i="2"/>
  <c r="L4927" i="2"/>
  <c r="S4959" i="2"/>
  <c r="L4959" i="2"/>
  <c r="S4991" i="2"/>
  <c r="L4991" i="2"/>
  <c r="S5023" i="2"/>
  <c r="L5023" i="2"/>
  <c r="S5055" i="2"/>
  <c r="L5055" i="2"/>
  <c r="S5087" i="2"/>
  <c r="L5087" i="2"/>
  <c r="S5119" i="2"/>
  <c r="L5119" i="2"/>
  <c r="S5151" i="2"/>
  <c r="L5151" i="2"/>
  <c r="S5183" i="2"/>
  <c r="L5183" i="2"/>
  <c r="S5215" i="2"/>
  <c r="L5215" i="2"/>
  <c r="S5247" i="2"/>
  <c r="L5247" i="2"/>
  <c r="S5279" i="2"/>
  <c r="L5279" i="2"/>
  <c r="S5311" i="2"/>
  <c r="L5311" i="2"/>
  <c r="S5343" i="2"/>
  <c r="L5343" i="2"/>
  <c r="S5375" i="2"/>
  <c r="L5375" i="2"/>
  <c r="S5407" i="2"/>
  <c r="L5407" i="2"/>
  <c r="S5439" i="2"/>
  <c r="L5439" i="2"/>
  <c r="L18" i="2"/>
  <c r="S18" i="2"/>
  <c r="S105" i="2"/>
  <c r="L105" i="2"/>
  <c r="S121" i="2"/>
  <c r="L121" i="2"/>
  <c r="S137" i="2"/>
  <c r="L137" i="2"/>
  <c r="S153" i="2"/>
  <c r="L153" i="2"/>
  <c r="S169" i="2"/>
  <c r="L169" i="2"/>
  <c r="T185" i="2"/>
  <c r="M185" i="2"/>
  <c r="T201" i="2"/>
  <c r="M201" i="2"/>
  <c r="T217" i="2"/>
  <c r="M217" i="2"/>
  <c r="T233" i="2"/>
  <c r="M233" i="2"/>
  <c r="T249" i="2"/>
  <c r="M249" i="2"/>
  <c r="T265" i="2"/>
  <c r="M265" i="2"/>
  <c r="T281" i="2"/>
  <c r="M281" i="2"/>
  <c r="T297" i="2"/>
  <c r="M297" i="2"/>
  <c r="T313" i="2"/>
  <c r="M313" i="2"/>
  <c r="T329" i="2"/>
  <c r="M329" i="2"/>
  <c r="T345" i="2"/>
  <c r="M345" i="2"/>
  <c r="T361" i="2"/>
  <c r="M361" i="2"/>
  <c r="T377" i="2"/>
  <c r="M377" i="2"/>
  <c r="T393" i="2"/>
  <c r="M393" i="2"/>
  <c r="T409" i="2"/>
  <c r="M409" i="2"/>
  <c r="T425" i="2"/>
  <c r="M425" i="2"/>
  <c r="T441" i="2"/>
  <c r="M441" i="2"/>
  <c r="T457" i="2"/>
  <c r="M457" i="2"/>
  <c r="T473" i="2"/>
  <c r="M473" i="2"/>
  <c r="T489" i="2"/>
  <c r="M489" i="2"/>
  <c r="T505" i="2"/>
  <c r="M505" i="2"/>
  <c r="T521" i="2"/>
  <c r="M521" i="2"/>
  <c r="T537" i="2"/>
  <c r="M537" i="2"/>
  <c r="T553" i="2"/>
  <c r="M553" i="2"/>
  <c r="T569" i="2"/>
  <c r="M569" i="2"/>
  <c r="T585" i="2"/>
  <c r="M585" i="2"/>
  <c r="T601" i="2"/>
  <c r="M601" i="2"/>
  <c r="T617" i="2"/>
  <c r="M617" i="2"/>
  <c r="T633" i="2"/>
  <c r="M633" i="2"/>
  <c r="T649" i="2"/>
  <c r="M649" i="2"/>
  <c r="T665" i="2"/>
  <c r="M665" i="2"/>
  <c r="T681" i="2"/>
  <c r="M681" i="2"/>
  <c r="T697" i="2"/>
  <c r="M697" i="2"/>
  <c r="T713" i="2"/>
  <c r="M713" i="2"/>
  <c r="T729" i="2"/>
  <c r="M729" i="2"/>
  <c r="T745" i="2"/>
  <c r="M745" i="2"/>
  <c r="T761" i="2"/>
  <c r="M761" i="2"/>
  <c r="T777" i="2"/>
  <c r="M777" i="2"/>
  <c r="T793" i="2"/>
  <c r="M793" i="2"/>
  <c r="T809" i="2"/>
  <c r="M809" i="2"/>
  <c r="T825" i="2"/>
  <c r="M825" i="2"/>
  <c r="T841" i="2"/>
  <c r="M841" i="2"/>
  <c r="T857" i="2"/>
  <c r="M857" i="2"/>
  <c r="T873" i="2"/>
  <c r="M873" i="2"/>
  <c r="T889" i="2"/>
  <c r="M889" i="2"/>
  <c r="T905" i="2"/>
  <c r="M905" i="2"/>
  <c r="T921" i="2"/>
  <c r="M921" i="2"/>
  <c r="T937" i="2"/>
  <c r="M937" i="2"/>
  <c r="T953" i="2"/>
  <c r="M953" i="2"/>
  <c r="T969" i="2"/>
  <c r="M969" i="2"/>
  <c r="T985" i="2"/>
  <c r="M985" i="2"/>
  <c r="T1001" i="2"/>
  <c r="M1001" i="2"/>
  <c r="T1017" i="2"/>
  <c r="M1017" i="2"/>
  <c r="T1033" i="2"/>
  <c r="M1033" i="2"/>
  <c r="T1049" i="2"/>
  <c r="M1049" i="2"/>
  <c r="T1065" i="2"/>
  <c r="M1065" i="2"/>
  <c r="T1081" i="2"/>
  <c r="M1081" i="2"/>
  <c r="T1097" i="2"/>
  <c r="M1097" i="2"/>
  <c r="T1113" i="2"/>
  <c r="M1113" i="2"/>
  <c r="T1129" i="2"/>
  <c r="M1129" i="2"/>
  <c r="T1145" i="2"/>
  <c r="M1145" i="2"/>
  <c r="T1161" i="2"/>
  <c r="M1161" i="2"/>
  <c r="T1177" i="2"/>
  <c r="M1177" i="2"/>
  <c r="T1193" i="2"/>
  <c r="M1193" i="2"/>
  <c r="T1209" i="2"/>
  <c r="M1209" i="2"/>
  <c r="T1225" i="2"/>
  <c r="M1225" i="2"/>
  <c r="T1241" i="2"/>
  <c r="M1241" i="2"/>
  <c r="T1257" i="2"/>
  <c r="M1257" i="2"/>
  <c r="T1273" i="2"/>
  <c r="M1273" i="2"/>
  <c r="T1289" i="2"/>
  <c r="M1289" i="2"/>
  <c r="T1305" i="2"/>
  <c r="M1305" i="2"/>
  <c r="T1321" i="2"/>
  <c r="M1321" i="2"/>
  <c r="T1337" i="2"/>
  <c r="M1337" i="2"/>
  <c r="T1353" i="2"/>
  <c r="M1353" i="2"/>
  <c r="T1369" i="2"/>
  <c r="M1369" i="2"/>
  <c r="T1385" i="2"/>
  <c r="M1385" i="2"/>
  <c r="T1401" i="2"/>
  <c r="M1401" i="2"/>
  <c r="T1417" i="2"/>
  <c r="M1417" i="2"/>
  <c r="T1433" i="2"/>
  <c r="M1433" i="2"/>
  <c r="T1449" i="2"/>
  <c r="M1449" i="2"/>
  <c r="T1465" i="2"/>
  <c r="M1465" i="2"/>
  <c r="T1481" i="2"/>
  <c r="M1481" i="2"/>
  <c r="T1497" i="2"/>
  <c r="M1497" i="2"/>
  <c r="T1513" i="2"/>
  <c r="M1513" i="2"/>
  <c r="T1529" i="2"/>
  <c r="M1529" i="2"/>
  <c r="T1545" i="2"/>
  <c r="M1545" i="2"/>
  <c r="T1561" i="2"/>
  <c r="M1561" i="2"/>
  <c r="T1577" i="2"/>
  <c r="M1577" i="2"/>
  <c r="T1593" i="2"/>
  <c r="M1593" i="2"/>
  <c r="T1609" i="2"/>
  <c r="M1609" i="2"/>
  <c r="T1625" i="2"/>
  <c r="M1625" i="2"/>
  <c r="T1641" i="2"/>
  <c r="M1641" i="2"/>
  <c r="T1657" i="2"/>
  <c r="M1657" i="2"/>
  <c r="T1673" i="2"/>
  <c r="M1673" i="2"/>
  <c r="T1689" i="2"/>
  <c r="M1689" i="2"/>
  <c r="T1705" i="2"/>
  <c r="M1705" i="2"/>
  <c r="T1721" i="2"/>
  <c r="M1721" i="2"/>
  <c r="T1737" i="2"/>
  <c r="M1737" i="2"/>
  <c r="T1753" i="2"/>
  <c r="M1753" i="2"/>
  <c r="T1769" i="2"/>
  <c r="M1769" i="2"/>
  <c r="T1785" i="2"/>
  <c r="M1785" i="2"/>
  <c r="T1801" i="2"/>
  <c r="M1801" i="2"/>
  <c r="T1817" i="2"/>
  <c r="M1817" i="2"/>
  <c r="T1833" i="2"/>
  <c r="M1833" i="2"/>
  <c r="T1849" i="2"/>
  <c r="M1849" i="2"/>
  <c r="T1865" i="2"/>
  <c r="M1865" i="2"/>
  <c r="T1881" i="2"/>
  <c r="M1881" i="2"/>
  <c r="T1897" i="2"/>
  <c r="M1897" i="2"/>
  <c r="T1913" i="2"/>
  <c r="M1913" i="2"/>
  <c r="T1938" i="2"/>
  <c r="M1938" i="2"/>
  <c r="T1970" i="2"/>
  <c r="M1970" i="2"/>
  <c r="T2002" i="2"/>
  <c r="M2002" i="2"/>
  <c r="T2034" i="2"/>
  <c r="M2034" i="2"/>
  <c r="T2066" i="2"/>
  <c r="M2066" i="2"/>
  <c r="T2098" i="2"/>
  <c r="M2098" i="2"/>
  <c r="T2130" i="2"/>
  <c r="M2130" i="2"/>
  <c r="T2162" i="2"/>
  <c r="M2162" i="2"/>
  <c r="T2194" i="2"/>
  <c r="M2194" i="2"/>
  <c r="T2226" i="2"/>
  <c r="M2226" i="2"/>
  <c r="T2258" i="2"/>
  <c r="M2258" i="2"/>
  <c r="T2290" i="2"/>
  <c r="M2290" i="2"/>
  <c r="T2322" i="2"/>
  <c r="M2322" i="2"/>
  <c r="T2354" i="2"/>
  <c r="M2354" i="2"/>
  <c r="T2386" i="2"/>
  <c r="M2386" i="2"/>
  <c r="T2418" i="2"/>
  <c r="M2418" i="2"/>
  <c r="T2450" i="2"/>
  <c r="M2450" i="2"/>
  <c r="T2482" i="2"/>
  <c r="M2482" i="2"/>
  <c r="T2514" i="2"/>
  <c r="M2514" i="2"/>
  <c r="T2546" i="2"/>
  <c r="M2546" i="2"/>
  <c r="T2578" i="2"/>
  <c r="M2578" i="2"/>
  <c r="T2610" i="2"/>
  <c r="M2610" i="2"/>
  <c r="T2642" i="2"/>
  <c r="M2642" i="2"/>
  <c r="T2674" i="2"/>
  <c r="M2674" i="2"/>
  <c r="T2706" i="2"/>
  <c r="M2706" i="2"/>
  <c r="T2738" i="2"/>
  <c r="M2738" i="2"/>
  <c r="T2770" i="2"/>
  <c r="M2770" i="2"/>
  <c r="T2802" i="2"/>
  <c r="M2802" i="2"/>
  <c r="T2834" i="2"/>
  <c r="M2834" i="2"/>
  <c r="T2866" i="2"/>
  <c r="M2866" i="2"/>
  <c r="T2898" i="2"/>
  <c r="M2898" i="2"/>
  <c r="T2930" i="2"/>
  <c r="M2930" i="2"/>
  <c r="T2962" i="2"/>
  <c r="M2962" i="2"/>
  <c r="T2994" i="2"/>
  <c r="M2994" i="2"/>
  <c r="T3026" i="2"/>
  <c r="M3026" i="2"/>
  <c r="T3058" i="2"/>
  <c r="M3058" i="2"/>
  <c r="T3090" i="2"/>
  <c r="M3090" i="2"/>
  <c r="T3122" i="2"/>
  <c r="M3122" i="2"/>
  <c r="T3154" i="2"/>
  <c r="M3154" i="2"/>
  <c r="T3186" i="2"/>
  <c r="M3186" i="2"/>
  <c r="T3218" i="2"/>
  <c r="M3218" i="2"/>
  <c r="T3250" i="2"/>
  <c r="M3250" i="2"/>
  <c r="T3282" i="2"/>
  <c r="M3282" i="2"/>
  <c r="T3314" i="2"/>
  <c r="M3314" i="2"/>
  <c r="T3346" i="2"/>
  <c r="M3346" i="2"/>
  <c r="T3378" i="2"/>
  <c r="M3378" i="2"/>
  <c r="T3410" i="2"/>
  <c r="M3410" i="2"/>
  <c r="T3442" i="2"/>
  <c r="M3442" i="2"/>
  <c r="T3474" i="2"/>
  <c r="M3474" i="2"/>
  <c r="T3506" i="2"/>
  <c r="M3506" i="2"/>
  <c r="T3538" i="2"/>
  <c r="M3538" i="2"/>
  <c r="T3570" i="2"/>
  <c r="M3570" i="2"/>
  <c r="T3602" i="2"/>
  <c r="M3602" i="2"/>
  <c r="T3634" i="2"/>
  <c r="M3634" i="2"/>
  <c r="T3666" i="2"/>
  <c r="M3666" i="2"/>
  <c r="T3698" i="2"/>
  <c r="M3698" i="2"/>
  <c r="T3730" i="2"/>
  <c r="M3730" i="2"/>
  <c r="T4306" i="2"/>
  <c r="M4306" i="2"/>
  <c r="T4338" i="2"/>
  <c r="M4338" i="2"/>
  <c r="T4370" i="2"/>
  <c r="M4370" i="2"/>
  <c r="T4402" i="2"/>
  <c r="M4402" i="2"/>
  <c r="T4434" i="2"/>
  <c r="M4434" i="2"/>
  <c r="T4466" i="2"/>
  <c r="M4466" i="2"/>
  <c r="T4498" i="2"/>
  <c r="M4498" i="2"/>
  <c r="T4530" i="2"/>
  <c r="M4530" i="2"/>
  <c r="T4562" i="2"/>
  <c r="M4562" i="2"/>
  <c r="T4594" i="2"/>
  <c r="M4594" i="2"/>
  <c r="T4626" i="2"/>
  <c r="M4626" i="2"/>
  <c r="T4658" i="2"/>
  <c r="M4658" i="2"/>
  <c r="T4690" i="2"/>
  <c r="M4690" i="2"/>
  <c r="T4722" i="2"/>
  <c r="M4722" i="2"/>
  <c r="T4754" i="2"/>
  <c r="M4754" i="2"/>
  <c r="S1948" i="2"/>
  <c r="L1948" i="2"/>
  <c r="S1980" i="2"/>
  <c r="L1980" i="2"/>
  <c r="S2012" i="2"/>
  <c r="L2012" i="2"/>
  <c r="S2044" i="2"/>
  <c r="L2044" i="2"/>
  <c r="S2076" i="2"/>
  <c r="L2076" i="2"/>
  <c r="S2108" i="2"/>
  <c r="L2108" i="2"/>
  <c r="S2140" i="2"/>
  <c r="L2140" i="2"/>
  <c r="S2172" i="2"/>
  <c r="L2172" i="2"/>
  <c r="S2204" i="2"/>
  <c r="L2204" i="2"/>
  <c r="S2236" i="2"/>
  <c r="L2236" i="2"/>
  <c r="S2268" i="2"/>
  <c r="L2268" i="2"/>
  <c r="S2300" i="2"/>
  <c r="L2300" i="2"/>
  <c r="S2332" i="2"/>
  <c r="L2332" i="2"/>
  <c r="S2364" i="2"/>
  <c r="L2364" i="2"/>
  <c r="S2396" i="2"/>
  <c r="L2396" i="2"/>
  <c r="S2428" i="2"/>
  <c r="L2428" i="2"/>
  <c r="S2460" i="2"/>
  <c r="L2460" i="2"/>
  <c r="S2492" i="2"/>
  <c r="L2492" i="2"/>
  <c r="S2524" i="2"/>
  <c r="L2524" i="2"/>
  <c r="S2556" i="2"/>
  <c r="L2556" i="2"/>
  <c r="S2588" i="2"/>
  <c r="L2588" i="2"/>
  <c r="S2620" i="2"/>
  <c r="L2620" i="2"/>
  <c r="S2652" i="2"/>
  <c r="L2652" i="2"/>
  <c r="S2684" i="2"/>
  <c r="L2684" i="2"/>
  <c r="S2716" i="2"/>
  <c r="L2716" i="2"/>
  <c r="S2748" i="2"/>
  <c r="L2748" i="2"/>
  <c r="S2780" i="2"/>
  <c r="L2780" i="2"/>
  <c r="S2812" i="2"/>
  <c r="L2812" i="2"/>
  <c r="S2844" i="2"/>
  <c r="L2844" i="2"/>
  <c r="S2876" i="2"/>
  <c r="L2876" i="2"/>
  <c r="S2908" i="2"/>
  <c r="L2908" i="2"/>
  <c r="S2940" i="2"/>
  <c r="L2940" i="2"/>
  <c r="S2972" i="2"/>
  <c r="L2972" i="2"/>
  <c r="S3004" i="2"/>
  <c r="L3004" i="2"/>
  <c r="S3036" i="2"/>
  <c r="L3036" i="2"/>
  <c r="S3068" i="2"/>
  <c r="L3068" i="2"/>
  <c r="S3108" i="2"/>
  <c r="L3108" i="2"/>
  <c r="S3172" i="2"/>
  <c r="L3172" i="2"/>
  <c r="S3236" i="2"/>
  <c r="L3236" i="2"/>
  <c r="S3300" i="2"/>
  <c r="L3300" i="2"/>
  <c r="S3364" i="2"/>
  <c r="L3364" i="2"/>
  <c r="S3428" i="2"/>
  <c r="L3428" i="2"/>
  <c r="S3492" i="2"/>
  <c r="L3492" i="2"/>
  <c r="S3556" i="2"/>
  <c r="L3556" i="2"/>
  <c r="S3620" i="2"/>
  <c r="L3620" i="2"/>
  <c r="S3684" i="2"/>
  <c r="L3684" i="2"/>
  <c r="S3748" i="2"/>
  <c r="L3748" i="2"/>
  <c r="S3812" i="2"/>
  <c r="L3812" i="2"/>
  <c r="S3876" i="2"/>
  <c r="L3876" i="2"/>
  <c r="S3940" i="2"/>
  <c r="L3940" i="2"/>
  <c r="S4004" i="2"/>
  <c r="L4004" i="2"/>
  <c r="S4068" i="2"/>
  <c r="L4068" i="2"/>
  <c r="S4132" i="2"/>
  <c r="L4132" i="2"/>
  <c r="S4196" i="2"/>
  <c r="L4196" i="2"/>
  <c r="S4260" i="2"/>
  <c r="L4260" i="2"/>
  <c r="S4324" i="2"/>
  <c r="L4324" i="2"/>
  <c r="S4388" i="2"/>
  <c r="L4388" i="2"/>
  <c r="S4452" i="2"/>
  <c r="L4452" i="2"/>
  <c r="S4516" i="2"/>
  <c r="L4516" i="2"/>
  <c r="S4580" i="2"/>
  <c r="L4580" i="2"/>
  <c r="S4644" i="2"/>
  <c r="L4644" i="2"/>
  <c r="S4708" i="2"/>
  <c r="L4708" i="2"/>
  <c r="S4772" i="2"/>
  <c r="L4772" i="2"/>
  <c r="S4900" i="2"/>
  <c r="L4900" i="2"/>
  <c r="S5028" i="2"/>
  <c r="L5028" i="2"/>
  <c r="S5156" i="2"/>
  <c r="L5156" i="2"/>
  <c r="S5284" i="2"/>
  <c r="L5284" i="2"/>
  <c r="S5412" i="2"/>
  <c r="L5412" i="2"/>
  <c r="T5896" i="2"/>
  <c r="M5896" i="2"/>
  <c r="T6024" i="2"/>
  <c r="M6024" i="2"/>
  <c r="T6152" i="2"/>
  <c r="M6152" i="2"/>
  <c r="T6280" i="2"/>
  <c r="M6280" i="2"/>
  <c r="T6408" i="2"/>
  <c r="M6408" i="2"/>
  <c r="T6536" i="2"/>
  <c r="M6536" i="2"/>
  <c r="T6664" i="2"/>
  <c r="M6664" i="2"/>
  <c r="T6792" i="2"/>
  <c r="M6792" i="2"/>
  <c r="T6920" i="2"/>
  <c r="M6920" i="2"/>
  <c r="T7048" i="2"/>
  <c r="M7048" i="2"/>
  <c r="T7176" i="2"/>
  <c r="M7176" i="2"/>
  <c r="S5569" i="2"/>
  <c r="L5569" i="2"/>
  <c r="S5697" i="2"/>
  <c r="L5697" i="2"/>
  <c r="T7204" i="2"/>
  <c r="M7204" i="2"/>
  <c r="T7333" i="2"/>
  <c r="M7333" i="2"/>
  <c r="S5861" i="2"/>
  <c r="L5861" i="2"/>
  <c r="S5989" i="2"/>
  <c r="L5989" i="2"/>
  <c r="S6117" i="2"/>
  <c r="L6117" i="2"/>
  <c r="S6245" i="2"/>
  <c r="L6245" i="2"/>
  <c r="S6373" i="2"/>
  <c r="L6373" i="2"/>
  <c r="S6501" i="2"/>
  <c r="L6501" i="2"/>
  <c r="S6629" i="2"/>
  <c r="L6629" i="2"/>
  <c r="S6757" i="2"/>
  <c r="L6757" i="2"/>
  <c r="S6885" i="2"/>
  <c r="L6885" i="2"/>
  <c r="S7013" i="2"/>
  <c r="L7013" i="2"/>
  <c r="S7141" i="2"/>
  <c r="L7141" i="2"/>
  <c r="S7269" i="2"/>
  <c r="L7269" i="2"/>
  <c r="S7346" i="2"/>
  <c r="L7346" i="2"/>
  <c r="S7474" i="2"/>
  <c r="L7474" i="2"/>
  <c r="S7602" i="2"/>
  <c r="L7602" i="2"/>
  <c r="S7730" i="2"/>
  <c r="L7730" i="2"/>
  <c r="S7858" i="2"/>
  <c r="L7858" i="2"/>
  <c r="S7986" i="2"/>
  <c r="L7986" i="2"/>
  <c r="S8114" i="2"/>
  <c r="L8114" i="2"/>
  <c r="T7413" i="2"/>
  <c r="M7413" i="2"/>
  <c r="T7477" i="2"/>
  <c r="M7477" i="2"/>
  <c r="T7541" i="2"/>
  <c r="M7541" i="2"/>
  <c r="T7605" i="2"/>
  <c r="M7605" i="2"/>
  <c r="T7669" i="2"/>
  <c r="M7669" i="2"/>
  <c r="S8401" i="2"/>
  <c r="L8401" i="2"/>
  <c r="S8657" i="2"/>
  <c r="L8657" i="2"/>
  <c r="S8913" i="2"/>
  <c r="L8913" i="2"/>
  <c r="S9162" i="2"/>
  <c r="L9162" i="2"/>
  <c r="S9411" i="2"/>
  <c r="L9411" i="2"/>
  <c r="T9239" i="2"/>
  <c r="M9239" i="2"/>
  <c r="T9501" i="2"/>
  <c r="M9501" i="2"/>
  <c r="S9614" i="2"/>
  <c r="L9614" i="2"/>
  <c r="T9852" i="2"/>
  <c r="M9852" i="2"/>
  <c r="T5711" i="2"/>
  <c r="M5711" i="2"/>
  <c r="T5743" i="2"/>
  <c r="M5743" i="2"/>
  <c r="T5775" i="2"/>
  <c r="M5775" i="2"/>
  <c r="T5807" i="2"/>
  <c r="M5807" i="2"/>
  <c r="T5855" i="2"/>
  <c r="M5855" i="2"/>
  <c r="T5919" i="2"/>
  <c r="M5919" i="2"/>
  <c r="T5983" i="2"/>
  <c r="M5983" i="2"/>
  <c r="T6047" i="2"/>
  <c r="M6047" i="2"/>
  <c r="T6111" i="2"/>
  <c r="M6111" i="2"/>
  <c r="T6175" i="2"/>
  <c r="M6175" i="2"/>
  <c r="T6239" i="2"/>
  <c r="M6239" i="2"/>
  <c r="T6303" i="2"/>
  <c r="M6303" i="2"/>
  <c r="T6367" i="2"/>
  <c r="M6367" i="2"/>
  <c r="T6431" i="2"/>
  <c r="M6431" i="2"/>
  <c r="T6495" i="2"/>
  <c r="M6495" i="2"/>
  <c r="T6559" i="2"/>
  <c r="M6559" i="2"/>
  <c r="T6623" i="2"/>
  <c r="M6623" i="2"/>
  <c r="T6687" i="2"/>
  <c r="M6687" i="2"/>
  <c r="T6751" i="2"/>
  <c r="M6751" i="2"/>
  <c r="T6815" i="2"/>
  <c r="M6815" i="2"/>
  <c r="T6879" i="2"/>
  <c r="M6879" i="2"/>
  <c r="T6943" i="2"/>
  <c r="M6943" i="2"/>
  <c r="T7007" i="2"/>
  <c r="M7007" i="2"/>
  <c r="T7071" i="2"/>
  <c r="M7071" i="2"/>
  <c r="T7135" i="2"/>
  <c r="M7135" i="2"/>
  <c r="T7199" i="2"/>
  <c r="M7199" i="2"/>
  <c r="T7263" i="2"/>
  <c r="M7263" i="2"/>
  <c r="S5470" i="2"/>
  <c r="L5470" i="2"/>
  <c r="S5534" i="2"/>
  <c r="L5534" i="2"/>
  <c r="S5598" i="2"/>
  <c r="L5598" i="2"/>
  <c r="S5662" i="2"/>
  <c r="L5662" i="2"/>
  <c r="S5726" i="2"/>
  <c r="L5726" i="2"/>
  <c r="S5790" i="2"/>
  <c r="L5790" i="2"/>
  <c r="S5842" i="2"/>
  <c r="L5842" i="2"/>
  <c r="S5906" i="2"/>
  <c r="L5906" i="2"/>
  <c r="S5970" i="2"/>
  <c r="L5970" i="2"/>
  <c r="S6034" i="2"/>
  <c r="L6034" i="2"/>
  <c r="S6098" i="2"/>
  <c r="L6098" i="2"/>
  <c r="S6162" i="2"/>
  <c r="L6162" i="2"/>
  <c r="S6226" i="2"/>
  <c r="L6226" i="2"/>
  <c r="S6290" i="2"/>
  <c r="L6290" i="2"/>
  <c r="S6354" i="2"/>
  <c r="L6354" i="2"/>
  <c r="S6418" i="2"/>
  <c r="L6418" i="2"/>
  <c r="S6482" i="2"/>
  <c r="L6482" i="2"/>
  <c r="S6546" i="2"/>
  <c r="L6546" i="2"/>
  <c r="S6610" i="2"/>
  <c r="L6610" i="2"/>
  <c r="S6674" i="2"/>
  <c r="L6674" i="2"/>
  <c r="S6738" i="2"/>
  <c r="L6738" i="2"/>
  <c r="S6802" i="2"/>
  <c r="L6802" i="2"/>
  <c r="S6866" i="2"/>
  <c r="L6866" i="2"/>
  <c r="S6930" i="2"/>
  <c r="L6930" i="2"/>
  <c r="S6994" i="2"/>
  <c r="L6994" i="2"/>
  <c r="S7058" i="2"/>
  <c r="L7058" i="2"/>
  <c r="S7122" i="2"/>
  <c r="L7122" i="2"/>
  <c r="S7218" i="2"/>
  <c r="L7218" i="2"/>
  <c r="S7327" i="2"/>
  <c r="L7327" i="2"/>
  <c r="S7455" i="2"/>
  <c r="L7455" i="2"/>
  <c r="S7583" i="2"/>
  <c r="L7583" i="2"/>
  <c r="S7711" i="2"/>
  <c r="L7711" i="2"/>
  <c r="S7839" i="2"/>
  <c r="L7839" i="2"/>
  <c r="S7967" i="2"/>
  <c r="L7967" i="2"/>
  <c r="S8095" i="2"/>
  <c r="L8095" i="2"/>
  <c r="S8223" i="2"/>
  <c r="L8223" i="2"/>
  <c r="S8491" i="2"/>
  <c r="L8491" i="2"/>
  <c r="S8747" i="2"/>
  <c r="L8747" i="2"/>
  <c r="S9003" i="2"/>
  <c r="L9003" i="2"/>
  <c r="S9252" i="2"/>
  <c r="L9252" i="2"/>
  <c r="T9125" i="2"/>
  <c r="M9125" i="2"/>
  <c r="T9381" i="2"/>
  <c r="M9381" i="2"/>
  <c r="T9647" i="2"/>
  <c r="M9647" i="2"/>
  <c r="T10133" i="2"/>
  <c r="M10133" i="2"/>
  <c r="T7721" i="2"/>
  <c r="M7721" i="2"/>
  <c r="T7785" i="2"/>
  <c r="M7785" i="2"/>
  <c r="T7849" i="2"/>
  <c r="M7849" i="2"/>
  <c r="T7913" i="2"/>
  <c r="M7913" i="2"/>
  <c r="T7977" i="2"/>
  <c r="M7977" i="2"/>
  <c r="T8041" i="2"/>
  <c r="M8041" i="2"/>
  <c r="T8105" i="2"/>
  <c r="M8105" i="2"/>
  <c r="T8169" i="2"/>
  <c r="M8169" i="2"/>
  <c r="S8236" i="2"/>
  <c r="L8236" i="2"/>
  <c r="S8354" i="2"/>
  <c r="L8354" i="2"/>
  <c r="S8482" i="2"/>
  <c r="L8482" i="2"/>
  <c r="S8610" i="2"/>
  <c r="L8610" i="2"/>
  <c r="S8738" i="2"/>
  <c r="L8738" i="2"/>
  <c r="S8866" i="2"/>
  <c r="L8866" i="2"/>
  <c r="S8994" i="2"/>
  <c r="L8994" i="2"/>
  <c r="T8286" i="2"/>
  <c r="M8286" i="2"/>
  <c r="T8350" i="2"/>
  <c r="M8350" i="2"/>
  <c r="T8414" i="2"/>
  <c r="M8414" i="2"/>
  <c r="T8478" i="2"/>
  <c r="M8478" i="2"/>
  <c r="T8542" i="2"/>
  <c r="M8542" i="2"/>
  <c r="T8606" i="2"/>
  <c r="M8606" i="2"/>
  <c r="T8670" i="2"/>
  <c r="M8670" i="2"/>
  <c r="T8784" i="2"/>
  <c r="M8784" i="2"/>
  <c r="T8912" i="2"/>
  <c r="M8912" i="2"/>
  <c r="S9063" i="2"/>
  <c r="L9063" i="2"/>
  <c r="S9319" i="2"/>
  <c r="L9319" i="2"/>
  <c r="T9262" i="2"/>
  <c r="M9262" i="2"/>
  <c r="T9524" i="2"/>
  <c r="M9524" i="2"/>
  <c r="T9770" i="2"/>
  <c r="M9770" i="2"/>
  <c r="S9426" i="2"/>
  <c r="L9426" i="2"/>
  <c r="S9565" i="2"/>
  <c r="L9565" i="2"/>
  <c r="T9777" i="2"/>
  <c r="M9777" i="2"/>
  <c r="M10344" i="2"/>
  <c r="T10344" i="2"/>
  <c r="T10300" i="2"/>
  <c r="M10300" i="2"/>
  <c r="S10352" i="2"/>
  <c r="L10352" i="2"/>
  <c r="T1947" i="2"/>
  <c r="M1947" i="2"/>
  <c r="T1979" i="2"/>
  <c r="M1979" i="2"/>
  <c r="T2011" i="2"/>
  <c r="M2011" i="2"/>
  <c r="T2043" i="2"/>
  <c r="M2043" i="2"/>
  <c r="T2075" i="2"/>
  <c r="M2075" i="2"/>
  <c r="T2107" i="2"/>
  <c r="M2107" i="2"/>
  <c r="T2139" i="2"/>
  <c r="M2139" i="2"/>
  <c r="T2171" i="2"/>
  <c r="M2171" i="2"/>
  <c r="T2203" i="2"/>
  <c r="M2203" i="2"/>
  <c r="T2235" i="2"/>
  <c r="M2235" i="2"/>
  <c r="T2267" i="2"/>
  <c r="M2267" i="2"/>
  <c r="T2299" i="2"/>
  <c r="M2299" i="2"/>
  <c r="T2331" i="2"/>
  <c r="M2331" i="2"/>
  <c r="T2363" i="2"/>
  <c r="M2363" i="2"/>
  <c r="T2395" i="2"/>
  <c r="M2395" i="2"/>
  <c r="T2427" i="2"/>
  <c r="M2427" i="2"/>
  <c r="T2459" i="2"/>
  <c r="M2459" i="2"/>
  <c r="T2491" i="2"/>
  <c r="M2491" i="2"/>
  <c r="T2523" i="2"/>
  <c r="M2523" i="2"/>
  <c r="T2555" i="2"/>
  <c r="M2555" i="2"/>
  <c r="T2587" i="2"/>
  <c r="M2587" i="2"/>
  <c r="T2619" i="2"/>
  <c r="M2619" i="2"/>
  <c r="T2651" i="2"/>
  <c r="M2651" i="2"/>
  <c r="T2683" i="2"/>
  <c r="M2683" i="2"/>
  <c r="T2715" i="2"/>
  <c r="M2715" i="2"/>
  <c r="T2747" i="2"/>
  <c r="M2747" i="2"/>
  <c r="T2779" i="2"/>
  <c r="M2779" i="2"/>
  <c r="T2811" i="2"/>
  <c r="M2811" i="2"/>
  <c r="T2843" i="2"/>
  <c r="M2843" i="2"/>
  <c r="T2875" i="2"/>
  <c r="M2875" i="2"/>
  <c r="T2907" i="2"/>
  <c r="M2907" i="2"/>
  <c r="T2939" i="2"/>
  <c r="M2939" i="2"/>
  <c r="T2971" i="2"/>
  <c r="M2971" i="2"/>
  <c r="T3003" i="2"/>
  <c r="M3003" i="2"/>
  <c r="T3035" i="2"/>
  <c r="M3035" i="2"/>
  <c r="T3067" i="2"/>
  <c r="M3067" i="2"/>
  <c r="T3099" i="2"/>
  <c r="M3099" i="2"/>
  <c r="T3131" i="2"/>
  <c r="M3131" i="2"/>
  <c r="T3163" i="2"/>
  <c r="M3163" i="2"/>
  <c r="T3195" i="2"/>
  <c r="M3195" i="2"/>
  <c r="T3227" i="2"/>
  <c r="M3227" i="2"/>
  <c r="T3259" i="2"/>
  <c r="M3259" i="2"/>
  <c r="T3291" i="2"/>
  <c r="M3291" i="2"/>
  <c r="T3323" i="2"/>
  <c r="M3323" i="2"/>
  <c r="T3355" i="2"/>
  <c r="M3355" i="2"/>
  <c r="T3387" i="2"/>
  <c r="M3387" i="2"/>
  <c r="T3419" i="2"/>
  <c r="M3419" i="2"/>
  <c r="T3451" i="2"/>
  <c r="M3451" i="2"/>
  <c r="T3483" i="2"/>
  <c r="M3483" i="2"/>
  <c r="T3515" i="2"/>
  <c r="M3515" i="2"/>
  <c r="T3547" i="2"/>
  <c r="M3547" i="2"/>
  <c r="T3579" i="2"/>
  <c r="M3579" i="2"/>
  <c r="T3611" i="2"/>
  <c r="M3611" i="2"/>
  <c r="T3643" i="2"/>
  <c r="M3643" i="2"/>
  <c r="T3675" i="2"/>
  <c r="M3675" i="2"/>
  <c r="T3707" i="2"/>
  <c r="M3707" i="2"/>
  <c r="T3739" i="2"/>
  <c r="M3739" i="2"/>
  <c r="T3771" i="2"/>
  <c r="M3771" i="2"/>
  <c r="T3803" i="2"/>
  <c r="M3803" i="2"/>
  <c r="T3835" i="2"/>
  <c r="M3835" i="2"/>
  <c r="T3867" i="2"/>
  <c r="M3867" i="2"/>
  <c r="T3899" i="2"/>
  <c r="M3899" i="2"/>
  <c r="T3931" i="2"/>
  <c r="M3931" i="2"/>
  <c r="T3963" i="2"/>
  <c r="M3963" i="2"/>
  <c r="T3995" i="2"/>
  <c r="M3995" i="2"/>
  <c r="T4027" i="2"/>
  <c r="M4027" i="2"/>
  <c r="T4059" i="2"/>
  <c r="M4059" i="2"/>
  <c r="T4091" i="2"/>
  <c r="M4091" i="2"/>
  <c r="T4123" i="2"/>
  <c r="M4123" i="2"/>
  <c r="T4155" i="2"/>
  <c r="M4155" i="2"/>
  <c r="T4187" i="2"/>
  <c r="M4187" i="2"/>
  <c r="T4219" i="2"/>
  <c r="M4219" i="2"/>
  <c r="T4251" i="2"/>
  <c r="M4251" i="2"/>
  <c r="T4283" i="2"/>
  <c r="M4283" i="2"/>
  <c r="T4315" i="2"/>
  <c r="M4315" i="2"/>
  <c r="T4347" i="2"/>
  <c r="M4347" i="2"/>
  <c r="T4379" i="2"/>
  <c r="M4379" i="2"/>
  <c r="T4411" i="2"/>
  <c r="M4411" i="2"/>
  <c r="T4443" i="2"/>
  <c r="M4443" i="2"/>
  <c r="T4475" i="2"/>
  <c r="M4475" i="2"/>
  <c r="T4507" i="2"/>
  <c r="M4507" i="2"/>
  <c r="T4539" i="2"/>
  <c r="M4539" i="2"/>
  <c r="T4571" i="2"/>
  <c r="M4571" i="2"/>
  <c r="T4603" i="2"/>
  <c r="M4603" i="2"/>
  <c r="T4635" i="2"/>
  <c r="M4635" i="2"/>
  <c r="T4667" i="2"/>
  <c r="M4667" i="2"/>
  <c r="T4699" i="2"/>
  <c r="M4699" i="2"/>
  <c r="T4731" i="2"/>
  <c r="M4731" i="2"/>
  <c r="S1927" i="2"/>
  <c r="L1927" i="2"/>
  <c r="S1959" i="2"/>
  <c r="L1959" i="2"/>
  <c r="S1991" i="2"/>
  <c r="L1991" i="2"/>
  <c r="S2023" i="2"/>
  <c r="L2023" i="2"/>
  <c r="S2055" i="2"/>
  <c r="L2055" i="2"/>
  <c r="S2087" i="2"/>
  <c r="L2087" i="2"/>
  <c r="S2119" i="2"/>
  <c r="L2119" i="2"/>
  <c r="S2151" i="2"/>
  <c r="L2151" i="2"/>
  <c r="S2183" i="2"/>
  <c r="L2183" i="2"/>
  <c r="S2215" i="2"/>
  <c r="L2215" i="2"/>
  <c r="S2247" i="2"/>
  <c r="L2247" i="2"/>
  <c r="S2279" i="2"/>
  <c r="L2279" i="2"/>
  <c r="S2311" i="2"/>
  <c r="L2311" i="2"/>
  <c r="S2343" i="2"/>
  <c r="L2343" i="2"/>
  <c r="S2375" i="2"/>
  <c r="L2375" i="2"/>
  <c r="S2407" i="2"/>
  <c r="L2407" i="2"/>
  <c r="S2439" i="2"/>
  <c r="L2439" i="2"/>
  <c r="S2471" i="2"/>
  <c r="L2471" i="2"/>
  <c r="S2503" i="2"/>
  <c r="L2503" i="2"/>
  <c r="S2535" i="2"/>
  <c r="L2535" i="2"/>
  <c r="S2567" i="2"/>
  <c r="L2567" i="2"/>
  <c r="S2599" i="2"/>
  <c r="L2599" i="2"/>
  <c r="S2631" i="2"/>
  <c r="L2631" i="2"/>
  <c r="S2663" i="2"/>
  <c r="L2663" i="2"/>
  <c r="S2695" i="2"/>
  <c r="L2695" i="2"/>
  <c r="S2727" i="2"/>
  <c r="L2727" i="2"/>
  <c r="S2759" i="2"/>
  <c r="L2759" i="2"/>
  <c r="S2791" i="2"/>
  <c r="L2791" i="2"/>
  <c r="S2823" i="2"/>
  <c r="L2823" i="2"/>
  <c r="S2855" i="2"/>
  <c r="L2855" i="2"/>
  <c r="S2887" i="2"/>
  <c r="L2887" i="2"/>
  <c r="S2919" i="2"/>
  <c r="L2919" i="2"/>
  <c r="S2951" i="2"/>
  <c r="L2951" i="2"/>
  <c r="S2983" i="2"/>
  <c r="L2983" i="2"/>
  <c r="S3015" i="2"/>
  <c r="L3015" i="2"/>
  <c r="S3047" i="2"/>
  <c r="L3047" i="2"/>
  <c r="S3079" i="2"/>
  <c r="L3079" i="2"/>
  <c r="S3111" i="2"/>
  <c r="L3111" i="2"/>
  <c r="S3143" i="2"/>
  <c r="L3143" i="2"/>
  <c r="S3175" i="2"/>
  <c r="L3175" i="2"/>
  <c r="S3207" i="2"/>
  <c r="L3207" i="2"/>
  <c r="S3239" i="2"/>
  <c r="L3239" i="2"/>
  <c r="S3271" i="2"/>
  <c r="L3271" i="2"/>
  <c r="S3303" i="2"/>
  <c r="L3303" i="2"/>
  <c r="S3335" i="2"/>
  <c r="L3335" i="2"/>
  <c r="S3367" i="2"/>
  <c r="L3367" i="2"/>
  <c r="S3399" i="2"/>
  <c r="L3399" i="2"/>
  <c r="S3431" i="2"/>
  <c r="L3431" i="2"/>
  <c r="S3463" i="2"/>
  <c r="L3463" i="2"/>
  <c r="S3495" i="2"/>
  <c r="L3495" i="2"/>
  <c r="S3527" i="2"/>
  <c r="L3527" i="2"/>
  <c r="S3559" i="2"/>
  <c r="L3559" i="2"/>
  <c r="S3591" i="2"/>
  <c r="L3591" i="2"/>
  <c r="S3623" i="2"/>
  <c r="L3623" i="2"/>
  <c r="S3655" i="2"/>
  <c r="L3655" i="2"/>
  <c r="S3687" i="2"/>
  <c r="L3687" i="2"/>
  <c r="S3719" i="2"/>
  <c r="L3719" i="2"/>
  <c r="S3751" i="2"/>
  <c r="L3751" i="2"/>
  <c r="S3783" i="2"/>
  <c r="L3783" i="2"/>
  <c r="S3815" i="2"/>
  <c r="L3815" i="2"/>
  <c r="S3847" i="2"/>
  <c r="L3847" i="2"/>
  <c r="S3879" i="2"/>
  <c r="L3879" i="2"/>
  <c r="S3911" i="2"/>
  <c r="L3911" i="2"/>
  <c r="S3943" i="2"/>
  <c r="L3943" i="2"/>
  <c r="S3975" i="2"/>
  <c r="L3975" i="2"/>
  <c r="S4007" i="2"/>
  <c r="L4007" i="2"/>
  <c r="S4039" i="2"/>
  <c r="L4039" i="2"/>
  <c r="S4071" i="2"/>
  <c r="L4071" i="2"/>
  <c r="S4103" i="2"/>
  <c r="L4103" i="2"/>
  <c r="S4135" i="2"/>
  <c r="L4135" i="2"/>
  <c r="S4167" i="2"/>
  <c r="L4167" i="2"/>
  <c r="S4199" i="2"/>
  <c r="L4199" i="2"/>
  <c r="S4231" i="2"/>
  <c r="L4231" i="2"/>
  <c r="S4263" i="2"/>
  <c r="L4263" i="2"/>
  <c r="S4295" i="2"/>
  <c r="L4295" i="2"/>
  <c r="S4327" i="2"/>
  <c r="L4327" i="2"/>
  <c r="S4359" i="2"/>
  <c r="L4359" i="2"/>
  <c r="S4391" i="2"/>
  <c r="L4391" i="2"/>
  <c r="S4423" i="2"/>
  <c r="L4423" i="2"/>
  <c r="S4455" i="2"/>
  <c r="L4455" i="2"/>
  <c r="S4487" i="2"/>
  <c r="L4487" i="2"/>
  <c r="S4519" i="2"/>
  <c r="L4519" i="2"/>
  <c r="S4551" i="2"/>
  <c r="L4551" i="2"/>
  <c r="S4583" i="2"/>
  <c r="L4583" i="2"/>
  <c r="S4615" i="2"/>
  <c r="L4615" i="2"/>
  <c r="S4647" i="2"/>
  <c r="L4647" i="2"/>
  <c r="S4679" i="2"/>
  <c r="L4679" i="2"/>
  <c r="S4711" i="2"/>
  <c r="L4711" i="2"/>
  <c r="S4743" i="2"/>
  <c r="L4743" i="2"/>
  <c r="S4778" i="2"/>
  <c r="L4778" i="2"/>
  <c r="S4842" i="2"/>
  <c r="L4842" i="2"/>
  <c r="S4906" i="2"/>
  <c r="L4906" i="2"/>
  <c r="S4970" i="2"/>
  <c r="L4970" i="2"/>
  <c r="S5034" i="2"/>
  <c r="L5034" i="2"/>
  <c r="S5098" i="2"/>
  <c r="L5098" i="2"/>
  <c r="S5162" i="2"/>
  <c r="L5162" i="2"/>
  <c r="S5226" i="2"/>
  <c r="L5226" i="2"/>
  <c r="S5290" i="2"/>
  <c r="L5290" i="2"/>
  <c r="S5354" i="2"/>
  <c r="L5354" i="2"/>
  <c r="S5418" i="2"/>
  <c r="L5418" i="2"/>
  <c r="T4767" i="2"/>
  <c r="M4767" i="2"/>
  <c r="T4783" i="2"/>
  <c r="M4783" i="2"/>
  <c r="T4799" i="2"/>
  <c r="M4799" i="2"/>
  <c r="T4815" i="2"/>
  <c r="M4815" i="2"/>
  <c r="T4831" i="2"/>
  <c r="M4831" i="2"/>
  <c r="T4847" i="2"/>
  <c r="M4847" i="2"/>
  <c r="T4863" i="2"/>
  <c r="M4863" i="2"/>
  <c r="T4879" i="2"/>
  <c r="M4879" i="2"/>
  <c r="T4895" i="2"/>
  <c r="M4895" i="2"/>
  <c r="T4911" i="2"/>
  <c r="M4911" i="2"/>
  <c r="T4927" i="2"/>
  <c r="M4927" i="2"/>
  <c r="T4943" i="2"/>
  <c r="M4943" i="2"/>
  <c r="T4959" i="2"/>
  <c r="M4959" i="2"/>
  <c r="T4975" i="2"/>
  <c r="M4975" i="2"/>
  <c r="T4991" i="2"/>
  <c r="M4991" i="2"/>
  <c r="T5007" i="2"/>
  <c r="M5007" i="2"/>
  <c r="T5023" i="2"/>
  <c r="M5023" i="2"/>
  <c r="T5039" i="2"/>
  <c r="M5039" i="2"/>
  <c r="T5055" i="2"/>
  <c r="M5055" i="2"/>
  <c r="T5071" i="2"/>
  <c r="M5071" i="2"/>
  <c r="T5087" i="2"/>
  <c r="M5087" i="2"/>
  <c r="T5103" i="2"/>
  <c r="M5103" i="2"/>
  <c r="T5119" i="2"/>
  <c r="M5119" i="2"/>
  <c r="T5135" i="2"/>
  <c r="M5135" i="2"/>
  <c r="T5151" i="2"/>
  <c r="M5151" i="2"/>
  <c r="T5167" i="2"/>
  <c r="M5167" i="2"/>
  <c r="T5183" i="2"/>
  <c r="M5183" i="2"/>
  <c r="T5199" i="2"/>
  <c r="M5199" i="2"/>
  <c r="T5215" i="2"/>
  <c r="M5215" i="2"/>
  <c r="T5231" i="2"/>
  <c r="M5231" i="2"/>
  <c r="T5247" i="2"/>
  <c r="M5247" i="2"/>
  <c r="T5263" i="2"/>
  <c r="M5263" i="2"/>
  <c r="T5279" i="2"/>
  <c r="M5279" i="2"/>
  <c r="T5295" i="2"/>
  <c r="M5295" i="2"/>
  <c r="T5311" i="2"/>
  <c r="M5311" i="2"/>
  <c r="T5327" i="2"/>
  <c r="M5327" i="2"/>
  <c r="T5343" i="2"/>
  <c r="M5343" i="2"/>
  <c r="T5359" i="2"/>
  <c r="M5359" i="2"/>
  <c r="T5375" i="2"/>
  <c r="M5375" i="2"/>
  <c r="T5391" i="2"/>
  <c r="M5391" i="2"/>
  <c r="T5407" i="2"/>
  <c r="M5407" i="2"/>
  <c r="T5423" i="2"/>
  <c r="M5423" i="2"/>
  <c r="T5439" i="2"/>
  <c r="M5439" i="2"/>
  <c r="T5455" i="2"/>
  <c r="M5455" i="2"/>
  <c r="T5471" i="2"/>
  <c r="M5471" i="2"/>
  <c r="T5487" i="2"/>
  <c r="M5487" i="2"/>
  <c r="T5503" i="2"/>
  <c r="M5503" i="2"/>
  <c r="T5519" i="2"/>
  <c r="M5519" i="2"/>
  <c r="T5535" i="2"/>
  <c r="M5535" i="2"/>
  <c r="T5551" i="2"/>
  <c r="M5551" i="2"/>
  <c r="T5567" i="2"/>
  <c r="M5567" i="2"/>
  <c r="T5583" i="2"/>
  <c r="M5583" i="2"/>
  <c r="T5599" i="2"/>
  <c r="M5599" i="2"/>
  <c r="T5615" i="2"/>
  <c r="M5615" i="2"/>
  <c r="T5631" i="2"/>
  <c r="M5631" i="2"/>
  <c r="T5647" i="2"/>
  <c r="M5647" i="2"/>
  <c r="T5663" i="2"/>
  <c r="M5663" i="2"/>
  <c r="T5679" i="2"/>
  <c r="M5679" i="2"/>
  <c r="T5695" i="2"/>
  <c r="M5695" i="2"/>
  <c r="T5850" i="2"/>
  <c r="M5850" i="2"/>
  <c r="T5914" i="2"/>
  <c r="M5914" i="2"/>
  <c r="T5978" i="2"/>
  <c r="M5978" i="2"/>
  <c r="T6042" i="2"/>
  <c r="M6042" i="2"/>
  <c r="T6106" i="2"/>
  <c r="M6106" i="2"/>
  <c r="T6170" i="2"/>
  <c r="M6170" i="2"/>
  <c r="T6234" i="2"/>
  <c r="M6234" i="2"/>
  <c r="T6298" i="2"/>
  <c r="M6298" i="2"/>
  <c r="T6362" i="2"/>
  <c r="M6362" i="2"/>
  <c r="T6426" i="2"/>
  <c r="M6426" i="2"/>
  <c r="T6490" i="2"/>
  <c r="M6490" i="2"/>
  <c r="T6554" i="2"/>
  <c r="M6554" i="2"/>
  <c r="T6618" i="2"/>
  <c r="M6618" i="2"/>
  <c r="T6682" i="2"/>
  <c r="M6682" i="2"/>
  <c r="T6746" i="2"/>
  <c r="M6746" i="2"/>
  <c r="T6810" i="2"/>
  <c r="M6810" i="2"/>
  <c r="T6874" i="2"/>
  <c r="M6874" i="2"/>
  <c r="T6938" i="2"/>
  <c r="M6938" i="2"/>
  <c r="T7002" i="2"/>
  <c r="M7002" i="2"/>
  <c r="T7066" i="2"/>
  <c r="M7066" i="2"/>
  <c r="T7130" i="2"/>
  <c r="M7130" i="2"/>
  <c r="S5463" i="2"/>
  <c r="L5463" i="2"/>
  <c r="S5527" i="2"/>
  <c r="L5527" i="2"/>
  <c r="S5591" i="2"/>
  <c r="L5591" i="2"/>
  <c r="S5655" i="2"/>
  <c r="L5655" i="2"/>
  <c r="S5719" i="2"/>
  <c r="L5719" i="2"/>
  <c r="S5783" i="2"/>
  <c r="L5783" i="2"/>
  <c r="T7222" i="2"/>
  <c r="M7222" i="2"/>
  <c r="T7286" i="2"/>
  <c r="M7286" i="2"/>
  <c r="T7351" i="2"/>
  <c r="M7351" i="2"/>
  <c r="S5835" i="2"/>
  <c r="L5835" i="2"/>
  <c r="S5899" i="2"/>
  <c r="L5899" i="2"/>
  <c r="S5963" i="2"/>
  <c r="L5963" i="2"/>
  <c r="S6027" i="2"/>
  <c r="L6027" i="2"/>
  <c r="S6091" i="2"/>
  <c r="L6091" i="2"/>
  <c r="S6155" i="2"/>
  <c r="L6155" i="2"/>
  <c r="S6219" i="2"/>
  <c r="L6219" i="2"/>
  <c r="S6283" i="2"/>
  <c r="L6283" i="2"/>
  <c r="S6347" i="2"/>
  <c r="L6347" i="2"/>
  <c r="S6411" i="2"/>
  <c r="L6411" i="2"/>
  <c r="S6475" i="2"/>
  <c r="L6475" i="2"/>
  <c r="S6539" i="2"/>
  <c r="L6539" i="2"/>
  <c r="S6603" i="2"/>
  <c r="L6603" i="2"/>
  <c r="S6667" i="2"/>
  <c r="L6667" i="2"/>
  <c r="S6731" i="2"/>
  <c r="L6731" i="2"/>
  <c r="S6795" i="2"/>
  <c r="L6795" i="2"/>
  <c r="S6859" i="2"/>
  <c r="L6859" i="2"/>
  <c r="S6923" i="2"/>
  <c r="L6923" i="2"/>
  <c r="S6987" i="2"/>
  <c r="L6987" i="2"/>
  <c r="S7051" i="2"/>
  <c r="L7051" i="2"/>
  <c r="S7115" i="2"/>
  <c r="L7115" i="2"/>
  <c r="S7179" i="2"/>
  <c r="L7179" i="2"/>
  <c r="S7243" i="2"/>
  <c r="L7243" i="2"/>
  <c r="S7307" i="2"/>
  <c r="L7307" i="2"/>
  <c r="T7370" i="2"/>
  <c r="M7370" i="2"/>
  <c r="S7352" i="2"/>
  <c r="L7352" i="2"/>
  <c r="S7416" i="2"/>
  <c r="L7416" i="2"/>
  <c r="S7480" i="2"/>
  <c r="L7480" i="2"/>
  <c r="S7544" i="2"/>
  <c r="L7544" i="2"/>
  <c r="S7608" i="2"/>
  <c r="L7608" i="2"/>
  <c r="S7672" i="2"/>
  <c r="L7672" i="2"/>
  <c r="S7736" i="2"/>
  <c r="L7736" i="2"/>
  <c r="S7800" i="2"/>
  <c r="L7800" i="2"/>
  <c r="S7864" i="2"/>
  <c r="L7864" i="2"/>
  <c r="S7928" i="2"/>
  <c r="L7928" i="2"/>
  <c r="S7992" i="2"/>
  <c r="L7992" i="2"/>
  <c r="S8056" i="2"/>
  <c r="L8056" i="2"/>
  <c r="S8120" i="2"/>
  <c r="L8120" i="2"/>
  <c r="S8184" i="2"/>
  <c r="L8184" i="2"/>
  <c r="T7422" i="2"/>
  <c r="M7422" i="2"/>
  <c r="T7454" i="2"/>
  <c r="M7454" i="2"/>
  <c r="T7486" i="2"/>
  <c r="M7486" i="2"/>
  <c r="T7518" i="2"/>
  <c r="M7518" i="2"/>
  <c r="T7550" i="2"/>
  <c r="M7550" i="2"/>
  <c r="T7582" i="2"/>
  <c r="M7582" i="2"/>
  <c r="T7614" i="2"/>
  <c r="M7614" i="2"/>
  <c r="T7646" i="2"/>
  <c r="M7646" i="2"/>
  <c r="T7678" i="2"/>
  <c r="M7678" i="2"/>
  <c r="S8285" i="2"/>
  <c r="L8285" i="2"/>
  <c r="S8413" i="2"/>
  <c r="L8413" i="2"/>
  <c r="S8541" i="2"/>
  <c r="L8541" i="2"/>
  <c r="S8669" i="2"/>
  <c r="L8669" i="2"/>
  <c r="S8797" i="2"/>
  <c r="L8797" i="2"/>
  <c r="S8925" i="2"/>
  <c r="L8925" i="2"/>
  <c r="S9014" i="2"/>
  <c r="L9014" i="2"/>
  <c r="S9142" i="2"/>
  <c r="L9142" i="2"/>
  <c r="S9270" i="2"/>
  <c r="L9270" i="2"/>
  <c r="S9435" i="2"/>
  <c r="L9435" i="2"/>
  <c r="T9147" i="2"/>
  <c r="M9147" i="2"/>
  <c r="T9275" i="2"/>
  <c r="M9275" i="2"/>
  <c r="T9403" i="2"/>
  <c r="M9403" i="2"/>
  <c r="T9537" i="2"/>
  <c r="M9537" i="2"/>
  <c r="T9691" i="2"/>
  <c r="M9691" i="2"/>
  <c r="S9638" i="2"/>
  <c r="L9638" i="2"/>
  <c r="S9763" i="2"/>
  <c r="L9763" i="2"/>
  <c r="T10093" i="2"/>
  <c r="M10093" i="2"/>
  <c r="S10113" i="2"/>
  <c r="L10113" i="2"/>
  <c r="M14" i="2"/>
  <c r="T14" i="2"/>
  <c r="T38" i="2"/>
  <c r="M38" i="2"/>
  <c r="T54" i="2"/>
  <c r="M54" i="2"/>
  <c r="T70" i="2"/>
  <c r="M70" i="2"/>
  <c r="T86" i="2"/>
  <c r="M86" i="2"/>
  <c r="S102" i="2"/>
  <c r="L102" i="2"/>
  <c r="S118" i="2"/>
  <c r="L118" i="2"/>
  <c r="S134" i="2"/>
  <c r="L134" i="2"/>
  <c r="S150" i="2"/>
  <c r="L150" i="2"/>
  <c r="S166" i="2"/>
  <c r="L166" i="2"/>
  <c r="S182" i="2"/>
  <c r="L182" i="2"/>
  <c r="T8" i="2"/>
  <c r="M8" i="2"/>
  <c r="L196" i="2"/>
  <c r="S196" i="2"/>
  <c r="L220" i="2"/>
  <c r="S220" i="2"/>
  <c r="L236" i="2"/>
  <c r="S236" i="2"/>
  <c r="L252" i="2"/>
  <c r="S252" i="2"/>
  <c r="L268" i="2"/>
  <c r="S268" i="2"/>
  <c r="L284" i="2"/>
  <c r="S284" i="2"/>
  <c r="L300" i="2"/>
  <c r="S300" i="2"/>
  <c r="L316" i="2"/>
  <c r="S316" i="2"/>
  <c r="L332" i="2"/>
  <c r="S332" i="2"/>
  <c r="L348" i="2"/>
  <c r="S348" i="2"/>
  <c r="L364" i="2"/>
  <c r="S364" i="2"/>
  <c r="L380" i="2"/>
  <c r="S380" i="2"/>
  <c r="L396" i="2"/>
  <c r="S396" i="2"/>
  <c r="L412" i="2"/>
  <c r="S412" i="2"/>
  <c r="L428" i="2"/>
  <c r="S428" i="2"/>
  <c r="L444" i="2"/>
  <c r="S444" i="2"/>
  <c r="L460" i="2"/>
  <c r="S460" i="2"/>
  <c r="L476" i="2"/>
  <c r="S476" i="2"/>
  <c r="L492" i="2"/>
  <c r="S492" i="2"/>
  <c r="L508" i="2"/>
  <c r="S508" i="2"/>
  <c r="L524" i="2"/>
  <c r="S524" i="2"/>
  <c r="L540" i="2"/>
  <c r="S540" i="2"/>
  <c r="L556" i="2"/>
  <c r="S556" i="2"/>
  <c r="L572" i="2"/>
  <c r="S572" i="2"/>
  <c r="L588" i="2"/>
  <c r="S588" i="2"/>
  <c r="L604" i="2"/>
  <c r="S604" i="2"/>
  <c r="L620" i="2"/>
  <c r="S620" i="2"/>
  <c r="L636" i="2"/>
  <c r="S636" i="2"/>
  <c r="L652" i="2"/>
  <c r="S652" i="2"/>
  <c r="L668" i="2"/>
  <c r="S668" i="2"/>
  <c r="L684" i="2"/>
  <c r="S684" i="2"/>
  <c r="L700" i="2"/>
  <c r="S700" i="2"/>
  <c r="L716" i="2"/>
  <c r="S716" i="2"/>
  <c r="L732" i="2"/>
  <c r="S732" i="2"/>
  <c r="L748" i="2"/>
  <c r="S748" i="2"/>
  <c r="L764" i="2"/>
  <c r="S764" i="2"/>
  <c r="L780" i="2"/>
  <c r="S780" i="2"/>
  <c r="L796" i="2"/>
  <c r="S796" i="2"/>
  <c r="L812" i="2"/>
  <c r="S812" i="2"/>
  <c r="L828" i="2"/>
  <c r="S828" i="2"/>
  <c r="L844" i="2"/>
  <c r="S844" i="2"/>
  <c r="L860" i="2"/>
  <c r="S860" i="2"/>
  <c r="L876" i="2"/>
  <c r="S876" i="2"/>
  <c r="L892" i="2"/>
  <c r="S892" i="2"/>
  <c r="L908" i="2"/>
  <c r="S908" i="2"/>
  <c r="L924" i="2"/>
  <c r="S924" i="2"/>
  <c r="L940" i="2"/>
  <c r="S940" i="2"/>
  <c r="L956" i="2"/>
  <c r="S956" i="2"/>
  <c r="L972" i="2"/>
  <c r="S972" i="2"/>
  <c r="L988" i="2"/>
  <c r="S988" i="2"/>
  <c r="L1004" i="2"/>
  <c r="S1004" i="2"/>
  <c r="L1020" i="2"/>
  <c r="S1020" i="2"/>
  <c r="L1036" i="2"/>
  <c r="S1036" i="2"/>
  <c r="L1052" i="2"/>
  <c r="S1052" i="2"/>
  <c r="L1078" i="2"/>
  <c r="S1078" i="2"/>
  <c r="L1110" i="2"/>
  <c r="S1110" i="2"/>
  <c r="L1142" i="2"/>
  <c r="S1142" i="2"/>
  <c r="L1174" i="2"/>
  <c r="S1174" i="2"/>
  <c r="L1206" i="2"/>
  <c r="S1206" i="2"/>
  <c r="L1238" i="2"/>
  <c r="S1238" i="2"/>
  <c r="L1270" i="2"/>
  <c r="S1270" i="2"/>
  <c r="L1302" i="2"/>
  <c r="S1302" i="2"/>
  <c r="L1334" i="2"/>
  <c r="S1334" i="2"/>
  <c r="L1366" i="2"/>
  <c r="S1366" i="2"/>
  <c r="L1398" i="2"/>
  <c r="S1398" i="2"/>
  <c r="L1430" i="2"/>
  <c r="S1430" i="2"/>
  <c r="L1462" i="2"/>
  <c r="S1462" i="2"/>
  <c r="L1494" i="2"/>
  <c r="S1494" i="2"/>
  <c r="L1526" i="2"/>
  <c r="S1526" i="2"/>
  <c r="L1558" i="2"/>
  <c r="S1558" i="2"/>
  <c r="L1590" i="2"/>
  <c r="S1590" i="2"/>
  <c r="L1622" i="2"/>
  <c r="S1622" i="2"/>
  <c r="L1654" i="2"/>
  <c r="S1654" i="2"/>
  <c r="L1686" i="2"/>
  <c r="S1686" i="2"/>
  <c r="L1718" i="2"/>
  <c r="S1718" i="2"/>
  <c r="L1750" i="2"/>
  <c r="S1750" i="2"/>
  <c r="L1782" i="2"/>
  <c r="S1782" i="2"/>
  <c r="L1814" i="2"/>
  <c r="S1814" i="2"/>
  <c r="L1846" i="2"/>
  <c r="S1846" i="2"/>
  <c r="L1878" i="2"/>
  <c r="S1878" i="2"/>
  <c r="L1910" i="2"/>
  <c r="S1910" i="2"/>
  <c r="M21" i="2"/>
  <c r="T21" i="2"/>
  <c r="L42" i="2"/>
  <c r="S42" i="2"/>
  <c r="L58" i="2"/>
  <c r="S58" i="2"/>
  <c r="L74" i="2"/>
  <c r="S74" i="2"/>
  <c r="L90" i="2"/>
  <c r="S90" i="2"/>
  <c r="T1949" i="2"/>
  <c r="M1949" i="2"/>
  <c r="T1981" i="2"/>
  <c r="M1981" i="2"/>
  <c r="T2013" i="2"/>
  <c r="M2013" i="2"/>
  <c r="T2045" i="2"/>
  <c r="M2045" i="2"/>
  <c r="T2077" i="2"/>
  <c r="M2077" i="2"/>
  <c r="T2109" i="2"/>
  <c r="M2109" i="2"/>
  <c r="T2141" i="2"/>
  <c r="M2141" i="2"/>
  <c r="T2173" i="2"/>
  <c r="M2173" i="2"/>
  <c r="T2205" i="2"/>
  <c r="M2205" i="2"/>
  <c r="T2237" i="2"/>
  <c r="M2237" i="2"/>
  <c r="T2269" i="2"/>
  <c r="M2269" i="2"/>
  <c r="T2301" i="2"/>
  <c r="M2301" i="2"/>
  <c r="T2333" i="2"/>
  <c r="M2333" i="2"/>
  <c r="T2365" i="2"/>
  <c r="M2365" i="2"/>
  <c r="T2397" i="2"/>
  <c r="M2397" i="2"/>
  <c r="T2429" i="2"/>
  <c r="M2429" i="2"/>
  <c r="T2461" i="2"/>
  <c r="M2461" i="2"/>
  <c r="T2493" i="2"/>
  <c r="M2493" i="2"/>
  <c r="T2525" i="2"/>
  <c r="M2525" i="2"/>
  <c r="T2557" i="2"/>
  <c r="M2557" i="2"/>
  <c r="T2589" i="2"/>
  <c r="M2589" i="2"/>
  <c r="T2621" i="2"/>
  <c r="M2621" i="2"/>
  <c r="T2653" i="2"/>
  <c r="M2653" i="2"/>
  <c r="T2685" i="2"/>
  <c r="M2685" i="2"/>
  <c r="T2717" i="2"/>
  <c r="M2717" i="2"/>
  <c r="T2749" i="2"/>
  <c r="M2749" i="2"/>
  <c r="T2781" i="2"/>
  <c r="M2781" i="2"/>
  <c r="T2813" i="2"/>
  <c r="M2813" i="2"/>
  <c r="T2845" i="2"/>
  <c r="M2845" i="2"/>
  <c r="T2877" i="2"/>
  <c r="M2877" i="2"/>
  <c r="T2909" i="2"/>
  <c r="M2909" i="2"/>
  <c r="T2941" i="2"/>
  <c r="M2941" i="2"/>
  <c r="T2973" i="2"/>
  <c r="M2973" i="2"/>
  <c r="T3005" i="2"/>
  <c r="M3005" i="2"/>
  <c r="T3037" i="2"/>
  <c r="M3037" i="2"/>
  <c r="T3069" i="2"/>
  <c r="M3069" i="2"/>
  <c r="T3101" i="2"/>
  <c r="M3101" i="2"/>
  <c r="T3133" i="2"/>
  <c r="M3133" i="2"/>
  <c r="T3165" i="2"/>
  <c r="M3165" i="2"/>
  <c r="T3197" i="2"/>
  <c r="M3197" i="2"/>
  <c r="T3229" i="2"/>
  <c r="M3229" i="2"/>
  <c r="T3261" i="2"/>
  <c r="M3261" i="2"/>
  <c r="T3293" i="2"/>
  <c r="M3293" i="2"/>
  <c r="T3325" i="2"/>
  <c r="M3325" i="2"/>
  <c r="T3357" i="2"/>
  <c r="M3357" i="2"/>
  <c r="T3389" i="2"/>
  <c r="M3389" i="2"/>
  <c r="T3421" i="2"/>
  <c r="M3421" i="2"/>
  <c r="T3453" i="2"/>
  <c r="M3453" i="2"/>
  <c r="T3485" i="2"/>
  <c r="M3485" i="2"/>
  <c r="T3517" i="2"/>
  <c r="M3517" i="2"/>
  <c r="T3549" i="2"/>
  <c r="M3549" i="2"/>
  <c r="T3581" i="2"/>
  <c r="M3581" i="2"/>
  <c r="T3613" i="2"/>
  <c r="M3613" i="2"/>
  <c r="T3645" i="2"/>
  <c r="M3645" i="2"/>
  <c r="T3677" i="2"/>
  <c r="M3677" i="2"/>
  <c r="T3709" i="2"/>
  <c r="M3709" i="2"/>
  <c r="T3741" i="2"/>
  <c r="M3741" i="2"/>
  <c r="T3773" i="2"/>
  <c r="M3773" i="2"/>
  <c r="T3805" i="2"/>
  <c r="M3805" i="2"/>
  <c r="T3837" i="2"/>
  <c r="M3837" i="2"/>
  <c r="T3869" i="2"/>
  <c r="M3869" i="2"/>
  <c r="T3901" i="2"/>
  <c r="M3901" i="2"/>
  <c r="T3933" i="2"/>
  <c r="M3933" i="2"/>
  <c r="T3965" i="2"/>
  <c r="M3965" i="2"/>
  <c r="T3997" i="2"/>
  <c r="M3997" i="2"/>
  <c r="T4029" i="2"/>
  <c r="M4029" i="2"/>
  <c r="T4061" i="2"/>
  <c r="M4061" i="2"/>
  <c r="T4093" i="2"/>
  <c r="M4093" i="2"/>
  <c r="T4125" i="2"/>
  <c r="M4125" i="2"/>
  <c r="T4157" i="2"/>
  <c r="M4157" i="2"/>
  <c r="T4189" i="2"/>
  <c r="M4189" i="2"/>
  <c r="T4221" i="2"/>
  <c r="M4221" i="2"/>
  <c r="T4253" i="2"/>
  <c r="M4253" i="2"/>
  <c r="T4285" i="2"/>
  <c r="M4285" i="2"/>
  <c r="T4317" i="2"/>
  <c r="M4317" i="2"/>
  <c r="T4349" i="2"/>
  <c r="M4349" i="2"/>
  <c r="T4381" i="2"/>
  <c r="M4381" i="2"/>
  <c r="T4413" i="2"/>
  <c r="M4413" i="2"/>
  <c r="T4445" i="2"/>
  <c r="M4445" i="2"/>
  <c r="T4477" i="2"/>
  <c r="M4477" i="2"/>
  <c r="T4509" i="2"/>
  <c r="M4509" i="2"/>
  <c r="T4541" i="2"/>
  <c r="M4541" i="2"/>
  <c r="T4573" i="2"/>
  <c r="M4573" i="2"/>
  <c r="T4605" i="2"/>
  <c r="M4605" i="2"/>
  <c r="T4637" i="2"/>
  <c r="M4637" i="2"/>
  <c r="T4669" i="2"/>
  <c r="M4669" i="2"/>
  <c r="T4701" i="2"/>
  <c r="M4701" i="2"/>
  <c r="T4733" i="2"/>
  <c r="M4733" i="2"/>
  <c r="S1925" i="2"/>
  <c r="L1925" i="2"/>
  <c r="S1957" i="2"/>
  <c r="L1957" i="2"/>
  <c r="S1989" i="2"/>
  <c r="L1989" i="2"/>
  <c r="S2021" i="2"/>
  <c r="L2021" i="2"/>
  <c r="S2053" i="2"/>
  <c r="L2053" i="2"/>
  <c r="S2085" i="2"/>
  <c r="L2085" i="2"/>
  <c r="S2117" i="2"/>
  <c r="L2117" i="2"/>
  <c r="S2149" i="2"/>
  <c r="L2149" i="2"/>
  <c r="S2181" i="2"/>
  <c r="L2181" i="2"/>
  <c r="S2213" i="2"/>
  <c r="L2213" i="2"/>
  <c r="S2245" i="2"/>
  <c r="L2245" i="2"/>
  <c r="S2277" i="2"/>
  <c r="L2277" i="2"/>
  <c r="S2309" i="2"/>
  <c r="L2309" i="2"/>
  <c r="S2341" i="2"/>
  <c r="L2341" i="2"/>
  <c r="S2373" i="2"/>
  <c r="L2373" i="2"/>
  <c r="S2405" i="2"/>
  <c r="L2405" i="2"/>
  <c r="S2437" i="2"/>
  <c r="L2437" i="2"/>
  <c r="S2469" i="2"/>
  <c r="L2469" i="2"/>
  <c r="S2501" i="2"/>
  <c r="L2501" i="2"/>
  <c r="S2533" i="2"/>
  <c r="L2533" i="2"/>
  <c r="S2565" i="2"/>
  <c r="L2565" i="2"/>
  <c r="S2597" i="2"/>
  <c r="L2597" i="2"/>
  <c r="S2629" i="2"/>
  <c r="L2629" i="2"/>
  <c r="S2661" i="2"/>
  <c r="L2661" i="2"/>
  <c r="S2693" i="2"/>
  <c r="L2693" i="2"/>
  <c r="S2725" i="2"/>
  <c r="L2725" i="2"/>
  <c r="S2757" i="2"/>
  <c r="L2757" i="2"/>
  <c r="S2789" i="2"/>
  <c r="L2789" i="2"/>
  <c r="S2821" i="2"/>
  <c r="L2821" i="2"/>
  <c r="S2853" i="2"/>
  <c r="L2853" i="2"/>
  <c r="S2885" i="2"/>
  <c r="L2885" i="2"/>
  <c r="S2917" i="2"/>
  <c r="L2917" i="2"/>
  <c r="S2949" i="2"/>
  <c r="L2949" i="2"/>
  <c r="L2981" i="2"/>
  <c r="S2981" i="2"/>
  <c r="L3013" i="2"/>
  <c r="S3013" i="2"/>
  <c r="L3045" i="2"/>
  <c r="S3045" i="2"/>
  <c r="L3077" i="2"/>
  <c r="S3077" i="2"/>
  <c r="L3109" i="2"/>
  <c r="S3109" i="2"/>
  <c r="L3141" i="2"/>
  <c r="S3141" i="2"/>
  <c r="L3173" i="2"/>
  <c r="S3173" i="2"/>
  <c r="L3205" i="2"/>
  <c r="S3205" i="2"/>
  <c r="L3237" i="2"/>
  <c r="S3237" i="2"/>
  <c r="L3269" i="2"/>
  <c r="S3269" i="2"/>
  <c r="L3301" i="2"/>
  <c r="S3301" i="2"/>
  <c r="L3333" i="2"/>
  <c r="S3333" i="2"/>
  <c r="L3365" i="2"/>
  <c r="S3365" i="2"/>
  <c r="L3397" i="2"/>
  <c r="S3397" i="2"/>
  <c r="L3429" i="2"/>
  <c r="S3429" i="2"/>
  <c r="L3461" i="2"/>
  <c r="S3461" i="2"/>
  <c r="L3493" i="2"/>
  <c r="S3493" i="2"/>
  <c r="L3525" i="2"/>
  <c r="S3525" i="2"/>
  <c r="L3557" i="2"/>
  <c r="S3557" i="2"/>
  <c r="L3589" i="2"/>
  <c r="S3589" i="2"/>
  <c r="L3621" i="2"/>
  <c r="S3621" i="2"/>
  <c r="L3653" i="2"/>
  <c r="S3653" i="2"/>
  <c r="L3685" i="2"/>
  <c r="S3685" i="2"/>
  <c r="L3717" i="2"/>
  <c r="S3717" i="2"/>
  <c r="L3749" i="2"/>
  <c r="S3749" i="2"/>
  <c r="L3781" i="2"/>
  <c r="S3781" i="2"/>
  <c r="L3813" i="2"/>
  <c r="S3813" i="2"/>
  <c r="L3845" i="2"/>
  <c r="S3845" i="2"/>
  <c r="L3877" i="2"/>
  <c r="S3877" i="2"/>
  <c r="L3909" i="2"/>
  <c r="S3909" i="2"/>
  <c r="L3941" i="2"/>
  <c r="S3941" i="2"/>
  <c r="L3973" i="2"/>
  <c r="S3973" i="2"/>
  <c r="L4005" i="2"/>
  <c r="S4005" i="2"/>
  <c r="L4037" i="2"/>
  <c r="S4037" i="2"/>
  <c r="L4069" i="2"/>
  <c r="S4069" i="2"/>
  <c r="L4101" i="2"/>
  <c r="S4101" i="2"/>
  <c r="L4133" i="2"/>
  <c r="S4133" i="2"/>
  <c r="L4165" i="2"/>
  <c r="S4165" i="2"/>
  <c r="L4197" i="2"/>
  <c r="S4197" i="2"/>
  <c r="L4229" i="2"/>
  <c r="S4229" i="2"/>
  <c r="L4261" i="2"/>
  <c r="S4261" i="2"/>
  <c r="L4293" i="2"/>
  <c r="S4293" i="2"/>
  <c r="L4325" i="2"/>
  <c r="S4325" i="2"/>
  <c r="L4357" i="2"/>
  <c r="S4357" i="2"/>
  <c r="L4389" i="2"/>
  <c r="S4389" i="2"/>
  <c r="L4421" i="2"/>
  <c r="S4421" i="2"/>
  <c r="L4453" i="2"/>
  <c r="S4453" i="2"/>
  <c r="L4485" i="2"/>
  <c r="S4485" i="2"/>
  <c r="L4517" i="2"/>
  <c r="S4517" i="2"/>
  <c r="L4549" i="2"/>
  <c r="S4549" i="2"/>
  <c r="L4581" i="2"/>
  <c r="S4581" i="2"/>
  <c r="L4613" i="2"/>
  <c r="S4613" i="2"/>
  <c r="L4645" i="2"/>
  <c r="S4645" i="2"/>
  <c r="L4677" i="2"/>
  <c r="S4677" i="2"/>
  <c r="L4709" i="2"/>
  <c r="S4709" i="2"/>
  <c r="L4741" i="2"/>
  <c r="S4741" i="2"/>
  <c r="L4790" i="2"/>
  <c r="S4790" i="2"/>
  <c r="L4854" i="2"/>
  <c r="S4854" i="2"/>
  <c r="L4918" i="2"/>
  <c r="S4918" i="2"/>
  <c r="L4982" i="2"/>
  <c r="S4982" i="2"/>
  <c r="L5046" i="2"/>
  <c r="S5046" i="2"/>
  <c r="L5110" i="2"/>
  <c r="S5110" i="2"/>
  <c r="L5174" i="2"/>
  <c r="S5174" i="2"/>
  <c r="L5238" i="2"/>
  <c r="S5238" i="2"/>
  <c r="L5302" i="2"/>
  <c r="S5302" i="2"/>
  <c r="L5366" i="2"/>
  <c r="S5366" i="2"/>
  <c r="L5430" i="2"/>
  <c r="S5430" i="2"/>
  <c r="M4772" i="2"/>
  <c r="T4772" i="2"/>
  <c r="M4788" i="2"/>
  <c r="T4788" i="2"/>
  <c r="M4804" i="2"/>
  <c r="T4804" i="2"/>
  <c r="M4820" i="2"/>
  <c r="T4820" i="2"/>
  <c r="M4836" i="2"/>
  <c r="T4836" i="2"/>
  <c r="M4852" i="2"/>
  <c r="T4852" i="2"/>
  <c r="M4868" i="2"/>
  <c r="T4868" i="2"/>
  <c r="M4884" i="2"/>
  <c r="T4884" i="2"/>
  <c r="M4900" i="2"/>
  <c r="T4900" i="2"/>
  <c r="M4916" i="2"/>
  <c r="T4916" i="2"/>
  <c r="M4932" i="2"/>
  <c r="T4932" i="2"/>
  <c r="M4948" i="2"/>
  <c r="T4948" i="2"/>
  <c r="M4964" i="2"/>
  <c r="T4964" i="2"/>
  <c r="M4980" i="2"/>
  <c r="T4980" i="2"/>
  <c r="M4996" i="2"/>
  <c r="T4996" i="2"/>
  <c r="M5012" i="2"/>
  <c r="T5012" i="2"/>
  <c r="M5028" i="2"/>
  <c r="T5028" i="2"/>
  <c r="M5044" i="2"/>
  <c r="T5044" i="2"/>
  <c r="M5060" i="2"/>
  <c r="T5060" i="2"/>
  <c r="M5076" i="2"/>
  <c r="T5076" i="2"/>
  <c r="M5092" i="2"/>
  <c r="T5092" i="2"/>
  <c r="M5108" i="2"/>
  <c r="T5108" i="2"/>
  <c r="M5124" i="2"/>
  <c r="T5124" i="2"/>
  <c r="M5140" i="2"/>
  <c r="T5140" i="2"/>
  <c r="M5156" i="2"/>
  <c r="T5156" i="2"/>
  <c r="M5172" i="2"/>
  <c r="T5172" i="2"/>
  <c r="M5188" i="2"/>
  <c r="T5188" i="2"/>
  <c r="M5204" i="2"/>
  <c r="T5204" i="2"/>
  <c r="M5220" i="2"/>
  <c r="T5220" i="2"/>
  <c r="M5236" i="2"/>
  <c r="T5236" i="2"/>
  <c r="M5252" i="2"/>
  <c r="T5252" i="2"/>
  <c r="M5268" i="2"/>
  <c r="T5268" i="2"/>
  <c r="M5284" i="2"/>
  <c r="T5284" i="2"/>
  <c r="M5300" i="2"/>
  <c r="T5300" i="2"/>
  <c r="M5316" i="2"/>
  <c r="T5316" i="2"/>
  <c r="M5332" i="2"/>
  <c r="T5332" i="2"/>
  <c r="M5348" i="2"/>
  <c r="T5348" i="2"/>
  <c r="M5364" i="2"/>
  <c r="T5364" i="2"/>
  <c r="M5380" i="2"/>
  <c r="T5380" i="2"/>
  <c r="M5396" i="2"/>
  <c r="T5396" i="2"/>
  <c r="M5412" i="2"/>
  <c r="T5412" i="2"/>
  <c r="M5428" i="2"/>
  <c r="T5428" i="2"/>
  <c r="M5444" i="2"/>
  <c r="T5444" i="2"/>
  <c r="M5460" i="2"/>
  <c r="T5460" i="2"/>
  <c r="M5476" i="2"/>
  <c r="T5476" i="2"/>
  <c r="M5492" i="2"/>
  <c r="T5492" i="2"/>
  <c r="M5508" i="2"/>
  <c r="T5508" i="2"/>
  <c r="M5524" i="2"/>
  <c r="T5524" i="2"/>
  <c r="M5540" i="2"/>
  <c r="T5540" i="2"/>
  <c r="M5556" i="2"/>
  <c r="T5556" i="2"/>
  <c r="M5572" i="2"/>
  <c r="T5572" i="2"/>
  <c r="M5588" i="2"/>
  <c r="T5588" i="2"/>
  <c r="M5604" i="2"/>
  <c r="T5604" i="2"/>
  <c r="M5620" i="2"/>
  <c r="T5620" i="2"/>
  <c r="M5636" i="2"/>
  <c r="T5636" i="2"/>
  <c r="M5652" i="2"/>
  <c r="T5652" i="2"/>
  <c r="M5668" i="2"/>
  <c r="T5668" i="2"/>
  <c r="M5684" i="2"/>
  <c r="T5684" i="2"/>
  <c r="M5700" i="2"/>
  <c r="T5700" i="2"/>
  <c r="M5870" i="2"/>
  <c r="T5870" i="2"/>
  <c r="M5934" i="2"/>
  <c r="T5934" i="2"/>
  <c r="M5998" i="2"/>
  <c r="T5998" i="2"/>
  <c r="M6062" i="2"/>
  <c r="T6062" i="2"/>
  <c r="M6126" i="2"/>
  <c r="T6126" i="2"/>
  <c r="M6190" i="2"/>
  <c r="T6190" i="2"/>
  <c r="M6254" i="2"/>
  <c r="T6254" i="2"/>
  <c r="M6318" i="2"/>
  <c r="T6318" i="2"/>
  <c r="M6382" i="2"/>
  <c r="T6382" i="2"/>
  <c r="M6446" i="2"/>
  <c r="T6446" i="2"/>
  <c r="M6510" i="2"/>
  <c r="T6510" i="2"/>
  <c r="M6574" i="2"/>
  <c r="T6574" i="2"/>
  <c r="M6638" i="2"/>
  <c r="T6638" i="2"/>
  <c r="M6702" i="2"/>
  <c r="T6702" i="2"/>
  <c r="M6766" i="2"/>
  <c r="T6766" i="2"/>
  <c r="M6830" i="2"/>
  <c r="T6830" i="2"/>
  <c r="M6894" i="2"/>
  <c r="T6894" i="2"/>
  <c r="M6958" i="2"/>
  <c r="T6958" i="2"/>
  <c r="M7022" i="2"/>
  <c r="T7022" i="2"/>
  <c r="M7086" i="2"/>
  <c r="T7086" i="2"/>
  <c r="M7150" i="2"/>
  <c r="T7150" i="2"/>
  <c r="L5475" i="2"/>
  <c r="S5475" i="2"/>
  <c r="L5539" i="2"/>
  <c r="S5539" i="2"/>
  <c r="L5603" i="2"/>
  <c r="S5603" i="2"/>
  <c r="L5667" i="2"/>
  <c r="S5667" i="2"/>
  <c r="L5731" i="2"/>
  <c r="S5731" i="2"/>
  <c r="L5795" i="2"/>
  <c r="S5795" i="2"/>
  <c r="M7226" i="2"/>
  <c r="T7226" i="2"/>
  <c r="M7290" i="2"/>
  <c r="T7290" i="2"/>
  <c r="M7355" i="2"/>
  <c r="T7355" i="2"/>
  <c r="L5831" i="2"/>
  <c r="S5831" i="2"/>
  <c r="L5895" i="2"/>
  <c r="S5895" i="2"/>
  <c r="L5959" i="2"/>
  <c r="S5959" i="2"/>
  <c r="L6023" i="2"/>
  <c r="S6023" i="2"/>
  <c r="L6087" i="2"/>
  <c r="S6087" i="2"/>
  <c r="L6151" i="2"/>
  <c r="S6151" i="2"/>
  <c r="L6215" i="2"/>
  <c r="S6215" i="2"/>
  <c r="L6279" i="2"/>
  <c r="S6279" i="2"/>
  <c r="L6343" i="2"/>
  <c r="S6343" i="2"/>
  <c r="L6407" i="2"/>
  <c r="S6407" i="2"/>
  <c r="L6471" i="2"/>
  <c r="S6471" i="2"/>
  <c r="L6535" i="2"/>
  <c r="S6535" i="2"/>
  <c r="L6599" i="2"/>
  <c r="S6599" i="2"/>
  <c r="L6663" i="2"/>
  <c r="S6663" i="2"/>
  <c r="L6727" i="2"/>
  <c r="S6727" i="2"/>
  <c r="L6791" i="2"/>
  <c r="S6791" i="2"/>
  <c r="L6855" i="2"/>
  <c r="S6855" i="2"/>
  <c r="L6919" i="2"/>
  <c r="S6919" i="2"/>
  <c r="L6983" i="2"/>
  <c r="S6983" i="2"/>
  <c r="L7047" i="2"/>
  <c r="S7047" i="2"/>
  <c r="L7111" i="2"/>
  <c r="S7111" i="2"/>
  <c r="L7175" i="2"/>
  <c r="S7175" i="2"/>
  <c r="L7239" i="2"/>
  <c r="S7239" i="2"/>
  <c r="L7303" i="2"/>
  <c r="S7303" i="2"/>
  <c r="M7358" i="2"/>
  <c r="T7358" i="2"/>
  <c r="L7332" i="2"/>
  <c r="S7332" i="2"/>
  <c r="L7396" i="2"/>
  <c r="S7396" i="2"/>
  <c r="L7460" i="2"/>
  <c r="S7460" i="2"/>
  <c r="L7524" i="2"/>
  <c r="S7524" i="2"/>
  <c r="L7588" i="2"/>
  <c r="S7588" i="2"/>
  <c r="L7652" i="2"/>
  <c r="S7652" i="2"/>
  <c r="L7716" i="2"/>
  <c r="S7716" i="2"/>
  <c r="L7780" i="2"/>
  <c r="S7780" i="2"/>
  <c r="L7844" i="2"/>
  <c r="S7844" i="2"/>
  <c r="L7908" i="2"/>
  <c r="S7908" i="2"/>
  <c r="L7972" i="2"/>
  <c r="S7972" i="2"/>
  <c r="L8036" i="2"/>
  <c r="S8036" i="2"/>
  <c r="L8100" i="2"/>
  <c r="S8100" i="2"/>
  <c r="L8164" i="2"/>
  <c r="S8164" i="2"/>
  <c r="M7416" i="2"/>
  <c r="T7416" i="2"/>
  <c r="M7448" i="2"/>
  <c r="T7448" i="2"/>
  <c r="M7480" i="2"/>
  <c r="T7480" i="2"/>
  <c r="M7512" i="2"/>
  <c r="T7512" i="2"/>
  <c r="M7544" i="2"/>
  <c r="T7544" i="2"/>
  <c r="M7576" i="2"/>
  <c r="T7576" i="2"/>
  <c r="M7608" i="2"/>
  <c r="T7608" i="2"/>
  <c r="M7640" i="2"/>
  <c r="T7640" i="2"/>
  <c r="M7672" i="2"/>
  <c r="T7672" i="2"/>
  <c r="L8277" i="2"/>
  <c r="S8277" i="2"/>
  <c r="L8405" i="2"/>
  <c r="S8405" i="2"/>
  <c r="L8533" i="2"/>
  <c r="S8533" i="2"/>
  <c r="L8661" i="2"/>
  <c r="S8661" i="2"/>
  <c r="L8789" i="2"/>
  <c r="S8789" i="2"/>
  <c r="L8917" i="2"/>
  <c r="S8917" i="2"/>
  <c r="L9038" i="2"/>
  <c r="S9038" i="2"/>
  <c r="L9166" i="2"/>
  <c r="S9166" i="2"/>
  <c r="L9294" i="2"/>
  <c r="S9294" i="2"/>
  <c r="M9059" i="2"/>
  <c r="T9059" i="2"/>
  <c r="M9187" i="2"/>
  <c r="T9187" i="2"/>
  <c r="M9315" i="2"/>
  <c r="T9315" i="2"/>
  <c r="M9445" i="2"/>
  <c r="T9445" i="2"/>
  <c r="M9577" i="2"/>
  <c r="T9577" i="2"/>
  <c r="L9494" i="2"/>
  <c r="S9494" i="2"/>
  <c r="L9649" i="2"/>
  <c r="S9649" i="2"/>
  <c r="M9812" i="2"/>
  <c r="T9812" i="2"/>
  <c r="M10253" i="2"/>
  <c r="T10253" i="2"/>
  <c r="S1063" i="2"/>
  <c r="L1063" i="2"/>
  <c r="S1079" i="2"/>
  <c r="L1079" i="2"/>
  <c r="S1095" i="2"/>
  <c r="L1095" i="2"/>
  <c r="S1111" i="2"/>
  <c r="L1111" i="2"/>
  <c r="S1127" i="2"/>
  <c r="L1127" i="2"/>
  <c r="S1143" i="2"/>
  <c r="L1143" i="2"/>
  <c r="S1159" i="2"/>
  <c r="L1159" i="2"/>
  <c r="S1175" i="2"/>
  <c r="L1175" i="2"/>
  <c r="S1191" i="2"/>
  <c r="L1191" i="2"/>
  <c r="S1207" i="2"/>
  <c r="L1207" i="2"/>
  <c r="S1223" i="2"/>
  <c r="L1223" i="2"/>
  <c r="S1239" i="2"/>
  <c r="L1239" i="2"/>
  <c r="S1255" i="2"/>
  <c r="L1255" i="2"/>
  <c r="S1271" i="2"/>
  <c r="L1271" i="2"/>
  <c r="S1287" i="2"/>
  <c r="L1287" i="2"/>
  <c r="S1303" i="2"/>
  <c r="L1303" i="2"/>
  <c r="S1319" i="2"/>
  <c r="L1319" i="2"/>
  <c r="S1335" i="2"/>
  <c r="L1335" i="2"/>
  <c r="S1351" i="2"/>
  <c r="L1351" i="2"/>
  <c r="S1367" i="2"/>
  <c r="L1367" i="2"/>
  <c r="S1383" i="2"/>
  <c r="L1383" i="2"/>
  <c r="S2084" i="2"/>
  <c r="L2084" i="2"/>
  <c r="S2116" i="2"/>
  <c r="L2116" i="2"/>
  <c r="S2148" i="2"/>
  <c r="L2148" i="2"/>
  <c r="S2180" i="2"/>
  <c r="L2180" i="2"/>
  <c r="S2212" i="2"/>
  <c r="L2212" i="2"/>
  <c r="S2244" i="2"/>
  <c r="L2244" i="2"/>
  <c r="S2276" i="2"/>
  <c r="L2276" i="2"/>
  <c r="S2308" i="2"/>
  <c r="L2308" i="2"/>
  <c r="S2340" i="2"/>
  <c r="L2340" i="2"/>
  <c r="S2372" i="2"/>
  <c r="L2372" i="2"/>
  <c r="S2404" i="2"/>
  <c r="L2404" i="2"/>
  <c r="S2436" i="2"/>
  <c r="L2436" i="2"/>
  <c r="S2468" i="2"/>
  <c r="L2468" i="2"/>
  <c r="S2500" i="2"/>
  <c r="L2500" i="2"/>
  <c r="S2532" i="2"/>
  <c r="L2532" i="2"/>
  <c r="S2564" i="2"/>
  <c r="L2564" i="2"/>
  <c r="S2596" i="2"/>
  <c r="L2596" i="2"/>
  <c r="S2628" i="2"/>
  <c r="L2628" i="2"/>
  <c r="S2660" i="2"/>
  <c r="L2660" i="2"/>
  <c r="S2692" i="2"/>
  <c r="L2692" i="2"/>
  <c r="S2724" i="2"/>
  <c r="L2724" i="2"/>
  <c r="S2756" i="2"/>
  <c r="L2756" i="2"/>
  <c r="S2788" i="2"/>
  <c r="L2788" i="2"/>
  <c r="S2820" i="2"/>
  <c r="L2820" i="2"/>
  <c r="S2852" i="2"/>
  <c r="L2852" i="2"/>
  <c r="S2884" i="2"/>
  <c r="L2884" i="2"/>
  <c r="S2916" i="2"/>
  <c r="L2916" i="2"/>
  <c r="S2948" i="2"/>
  <c r="L2948" i="2"/>
  <c r="S2980" i="2"/>
  <c r="L2980" i="2"/>
  <c r="S3012" i="2"/>
  <c r="L3012" i="2"/>
  <c r="S3044" i="2"/>
  <c r="L3044" i="2"/>
  <c r="S3076" i="2"/>
  <c r="L3076" i="2"/>
  <c r="S3124" i="2"/>
  <c r="L3124" i="2"/>
  <c r="S3188" i="2"/>
  <c r="L3188" i="2"/>
  <c r="S3252" i="2"/>
  <c r="L3252" i="2"/>
  <c r="S3316" i="2"/>
  <c r="L3316" i="2"/>
  <c r="S3380" i="2"/>
  <c r="L3380" i="2"/>
  <c r="S3444" i="2"/>
  <c r="L3444" i="2"/>
  <c r="S3508" i="2"/>
  <c r="L3508" i="2"/>
  <c r="S3572" i="2"/>
  <c r="L3572" i="2"/>
  <c r="S3636" i="2"/>
  <c r="L3636" i="2"/>
  <c r="S3700" i="2"/>
  <c r="L3700" i="2"/>
  <c r="S3764" i="2"/>
  <c r="L3764" i="2"/>
  <c r="S3828" i="2"/>
  <c r="L3828" i="2"/>
  <c r="S3892" i="2"/>
  <c r="L3892" i="2"/>
  <c r="S3956" i="2"/>
  <c r="L3956" i="2"/>
  <c r="S4020" i="2"/>
  <c r="L4020" i="2"/>
  <c r="S4084" i="2"/>
  <c r="L4084" i="2"/>
  <c r="S4148" i="2"/>
  <c r="L4148" i="2"/>
  <c r="S4212" i="2"/>
  <c r="L4212" i="2"/>
  <c r="S4276" i="2"/>
  <c r="L4276" i="2"/>
  <c r="S4340" i="2"/>
  <c r="L4340" i="2"/>
  <c r="S4404" i="2"/>
  <c r="L4404" i="2"/>
  <c r="S4468" i="2"/>
  <c r="L4468" i="2"/>
  <c r="S4532" i="2"/>
  <c r="L4532" i="2"/>
  <c r="S4596" i="2"/>
  <c r="L4596" i="2"/>
  <c r="S4660" i="2"/>
  <c r="L4660" i="2"/>
  <c r="S4724" i="2"/>
  <c r="L4724" i="2"/>
  <c r="S4804" i="2"/>
  <c r="L4804" i="2"/>
  <c r="S4932" i="2"/>
  <c r="L4932" i="2"/>
  <c r="S5060" i="2"/>
  <c r="L5060" i="2"/>
  <c r="S5188" i="2"/>
  <c r="L5188" i="2"/>
  <c r="S5316" i="2"/>
  <c r="L5316" i="2"/>
  <c r="S5444" i="2"/>
  <c r="L5444" i="2"/>
  <c r="T5928" i="2"/>
  <c r="M5928" i="2"/>
  <c r="T6056" i="2"/>
  <c r="M6056" i="2"/>
  <c r="T6184" i="2"/>
  <c r="M6184" i="2"/>
  <c r="T6312" i="2"/>
  <c r="M6312" i="2"/>
  <c r="T6440" i="2"/>
  <c r="M6440" i="2"/>
  <c r="T6568" i="2"/>
  <c r="M6568" i="2"/>
  <c r="T6696" i="2"/>
  <c r="M6696" i="2"/>
  <c r="T6824" i="2"/>
  <c r="M6824" i="2"/>
  <c r="T6952" i="2"/>
  <c r="M6952" i="2"/>
  <c r="T7080" i="2"/>
  <c r="M7080" i="2"/>
  <c r="S5473" i="2"/>
  <c r="L5473" i="2"/>
  <c r="S5601" i="2"/>
  <c r="L5601" i="2"/>
  <c r="S5729" i="2"/>
  <c r="L5729" i="2"/>
  <c r="T7236" i="2"/>
  <c r="M7236" i="2"/>
  <c r="T7365" i="2"/>
  <c r="M7365" i="2"/>
  <c r="S5893" i="2"/>
  <c r="L5893" i="2"/>
  <c r="S6021" i="2"/>
  <c r="L6021" i="2"/>
  <c r="S6149" i="2"/>
  <c r="L6149" i="2"/>
  <c r="S6277" i="2"/>
  <c r="L6277" i="2"/>
  <c r="S6405" i="2"/>
  <c r="L6405" i="2"/>
  <c r="S6533" i="2"/>
  <c r="L6533" i="2"/>
  <c r="S6661" i="2"/>
  <c r="L6661" i="2"/>
  <c r="S6789" i="2"/>
  <c r="L6789" i="2"/>
  <c r="S6917" i="2"/>
  <c r="L6917" i="2"/>
  <c r="S7045" i="2"/>
  <c r="L7045" i="2"/>
  <c r="S7173" i="2"/>
  <c r="L7173" i="2"/>
  <c r="S7301" i="2"/>
  <c r="L7301" i="2"/>
  <c r="S7378" i="2"/>
  <c r="L7378" i="2"/>
  <c r="S7506" i="2"/>
  <c r="L7506" i="2"/>
  <c r="S7634" i="2"/>
  <c r="L7634" i="2"/>
  <c r="S7762" i="2"/>
  <c r="L7762" i="2"/>
  <c r="S7890" i="2"/>
  <c r="L7890" i="2"/>
  <c r="S8018" i="2"/>
  <c r="L8018" i="2"/>
  <c r="S8146" i="2"/>
  <c r="L8146" i="2"/>
  <c r="T7429" i="2"/>
  <c r="M7429" i="2"/>
  <c r="T7493" i="2"/>
  <c r="M7493" i="2"/>
  <c r="T7557" i="2"/>
  <c r="M7557" i="2"/>
  <c r="T7621" i="2"/>
  <c r="M7621" i="2"/>
  <c r="T7685" i="2"/>
  <c r="M7685" i="2"/>
  <c r="S8465" i="2"/>
  <c r="L8465" i="2"/>
  <c r="S8721" i="2"/>
  <c r="L8721" i="2"/>
  <c r="S8977" i="2"/>
  <c r="L8977" i="2"/>
  <c r="S9226" i="2"/>
  <c r="L9226" i="2"/>
  <c r="T9047" i="2"/>
  <c r="M9047" i="2"/>
  <c r="T9303" i="2"/>
  <c r="M9303" i="2"/>
  <c r="T9565" i="2"/>
  <c r="M9565" i="2"/>
  <c r="S9794" i="2"/>
  <c r="L9794" i="2"/>
  <c r="T10077" i="2"/>
  <c r="M10077" i="2"/>
  <c r="T5719" i="2"/>
  <c r="M5719" i="2"/>
  <c r="T5751" i="2"/>
  <c r="M5751" i="2"/>
  <c r="T5783" i="2"/>
  <c r="M5783" i="2"/>
  <c r="T5815" i="2"/>
  <c r="M5815" i="2"/>
  <c r="T5871" i="2"/>
  <c r="M5871" i="2"/>
  <c r="T5935" i="2"/>
  <c r="M5935" i="2"/>
  <c r="T5999" i="2"/>
  <c r="M5999" i="2"/>
  <c r="T6063" i="2"/>
  <c r="M6063" i="2"/>
  <c r="T6127" i="2"/>
  <c r="M6127" i="2"/>
  <c r="T6191" i="2"/>
  <c r="M6191" i="2"/>
  <c r="T6255" i="2"/>
  <c r="M6255" i="2"/>
  <c r="T6319" i="2"/>
  <c r="M6319" i="2"/>
  <c r="T6383" i="2"/>
  <c r="M6383" i="2"/>
  <c r="T6447" i="2"/>
  <c r="M6447" i="2"/>
  <c r="T6511" i="2"/>
  <c r="M6511" i="2"/>
  <c r="T6575" i="2"/>
  <c r="M6575" i="2"/>
  <c r="T6639" i="2"/>
  <c r="M6639" i="2"/>
  <c r="T6703" i="2"/>
  <c r="M6703" i="2"/>
  <c r="T6767" i="2"/>
  <c r="M6767" i="2"/>
  <c r="T6831" i="2"/>
  <c r="M6831" i="2"/>
  <c r="T6895" i="2"/>
  <c r="M6895" i="2"/>
  <c r="T6959" i="2"/>
  <c r="M6959" i="2"/>
  <c r="T7023" i="2"/>
  <c r="M7023" i="2"/>
  <c r="T7087" i="2"/>
  <c r="M7087" i="2"/>
  <c r="T7151" i="2"/>
  <c r="M7151" i="2"/>
  <c r="T7215" i="2"/>
  <c r="M7215" i="2"/>
  <c r="T7279" i="2"/>
  <c r="M7279" i="2"/>
  <c r="S5486" i="2"/>
  <c r="L5486" i="2"/>
  <c r="S5550" i="2"/>
  <c r="L5550" i="2"/>
  <c r="S5614" i="2"/>
  <c r="L5614" i="2"/>
  <c r="S5678" i="2"/>
  <c r="L5678" i="2"/>
  <c r="S5742" i="2"/>
  <c r="L5742" i="2"/>
  <c r="S5806" i="2"/>
  <c r="L5806" i="2"/>
  <c r="S5858" i="2"/>
  <c r="L5858" i="2"/>
  <c r="S5922" i="2"/>
  <c r="L5922" i="2"/>
  <c r="S5986" i="2"/>
  <c r="L5986" i="2"/>
  <c r="S6050" i="2"/>
  <c r="L6050" i="2"/>
  <c r="S6114" i="2"/>
  <c r="L6114" i="2"/>
  <c r="S6178" i="2"/>
  <c r="L6178" i="2"/>
  <c r="S6242" i="2"/>
  <c r="L6242" i="2"/>
  <c r="S6306" i="2"/>
  <c r="L6306" i="2"/>
  <c r="S6370" i="2"/>
  <c r="L6370" i="2"/>
  <c r="S6434" i="2"/>
  <c r="L6434" i="2"/>
  <c r="S6498" i="2"/>
  <c r="L6498" i="2"/>
  <c r="S6562" i="2"/>
  <c r="L6562" i="2"/>
  <c r="S6626" i="2"/>
  <c r="L6626" i="2"/>
  <c r="S6690" i="2"/>
  <c r="L6690" i="2"/>
  <c r="S6754" i="2"/>
  <c r="L6754" i="2"/>
  <c r="S6818" i="2"/>
  <c r="L6818" i="2"/>
  <c r="S6882" i="2"/>
  <c r="L6882" i="2"/>
  <c r="S6946" i="2"/>
  <c r="L6946" i="2"/>
  <c r="S7010" i="2"/>
  <c r="L7010" i="2"/>
  <c r="S7074" i="2"/>
  <c r="L7074" i="2"/>
  <c r="S7138" i="2"/>
  <c r="L7138" i="2"/>
  <c r="S7250" i="2"/>
  <c r="L7250" i="2"/>
  <c r="S7359" i="2"/>
  <c r="L7359" i="2"/>
  <c r="S7487" i="2"/>
  <c r="L7487" i="2"/>
  <c r="S7615" i="2"/>
  <c r="L7615" i="2"/>
  <c r="S7743" i="2"/>
  <c r="L7743" i="2"/>
  <c r="S7871" i="2"/>
  <c r="L7871" i="2"/>
  <c r="S7999" i="2"/>
  <c r="L7999" i="2"/>
  <c r="S8127" i="2"/>
  <c r="L8127" i="2"/>
  <c r="S8299" i="2"/>
  <c r="L8299" i="2"/>
  <c r="S8555" i="2"/>
  <c r="L8555" i="2"/>
  <c r="S8811" i="2"/>
  <c r="L8811" i="2"/>
  <c r="S9060" i="2"/>
  <c r="L9060" i="2"/>
  <c r="S9316" i="2"/>
  <c r="L9316" i="2"/>
  <c r="T9189" i="2"/>
  <c r="M9189" i="2"/>
  <c r="T9449" i="2"/>
  <c r="M9449" i="2"/>
  <c r="S9538" i="2"/>
  <c r="L9538" i="2"/>
  <c r="S9892" i="2"/>
  <c r="L9892" i="2"/>
  <c r="T7737" i="2"/>
  <c r="M7737" i="2"/>
  <c r="T7801" i="2"/>
  <c r="M7801" i="2"/>
  <c r="T7865" i="2"/>
  <c r="M7865" i="2"/>
  <c r="T7929" i="2"/>
  <c r="M7929" i="2"/>
  <c r="T7993" i="2"/>
  <c r="M7993" i="2"/>
  <c r="T8057" i="2"/>
  <c r="M8057" i="2"/>
  <c r="T8121" i="2"/>
  <c r="M8121" i="2"/>
  <c r="T8185" i="2"/>
  <c r="M8185" i="2"/>
  <c r="S8258" i="2"/>
  <c r="L8258" i="2"/>
  <c r="S8386" i="2"/>
  <c r="L8386" i="2"/>
  <c r="S8514" i="2"/>
  <c r="L8514" i="2"/>
  <c r="S8642" i="2"/>
  <c r="L8642" i="2"/>
  <c r="S8770" i="2"/>
  <c r="L8770" i="2"/>
  <c r="S8898" i="2"/>
  <c r="L8898" i="2"/>
  <c r="T8238" i="2"/>
  <c r="M8238" i="2"/>
  <c r="T8302" i="2"/>
  <c r="M8302" i="2"/>
  <c r="T8366" i="2"/>
  <c r="M8366" i="2"/>
  <c r="T8430" i="2"/>
  <c r="M8430" i="2"/>
  <c r="T8494" i="2"/>
  <c r="M8494" i="2"/>
  <c r="T8558" i="2"/>
  <c r="M8558" i="2"/>
  <c r="T8622" i="2"/>
  <c r="M8622" i="2"/>
  <c r="T8688" i="2"/>
  <c r="M8688" i="2"/>
  <c r="T8816" i="2"/>
  <c r="M8816" i="2"/>
  <c r="T8944" i="2"/>
  <c r="M8944" i="2"/>
  <c r="S9127" i="2"/>
  <c r="L9127" i="2"/>
  <c r="T9070" i="2"/>
  <c r="M9070" i="2"/>
  <c r="T9326" i="2"/>
  <c r="M9326" i="2"/>
  <c r="T9588" i="2"/>
  <c r="M9588" i="2"/>
  <c r="T9913" i="2"/>
  <c r="M9913" i="2"/>
  <c r="T9664" i="2"/>
  <c r="M9664" i="2"/>
  <c r="S9629" i="2"/>
  <c r="L9629" i="2"/>
  <c r="T9927" i="2"/>
  <c r="M9927" i="2"/>
  <c r="T9916" i="2"/>
  <c r="M9916" i="2"/>
  <c r="S9905" i="2"/>
  <c r="L9905" i="2"/>
  <c r="T1923" i="2"/>
  <c r="M1923" i="2"/>
  <c r="T1955" i="2"/>
  <c r="M1955" i="2"/>
  <c r="T1987" i="2"/>
  <c r="M1987" i="2"/>
  <c r="T2019" i="2"/>
  <c r="M2019" i="2"/>
  <c r="T2051" i="2"/>
  <c r="M2051" i="2"/>
  <c r="T2067" i="2"/>
  <c r="M2067" i="2"/>
  <c r="T2099" i="2"/>
  <c r="M2099" i="2"/>
  <c r="T2131" i="2"/>
  <c r="M2131" i="2"/>
  <c r="T2163" i="2"/>
  <c r="M2163" i="2"/>
  <c r="T2195" i="2"/>
  <c r="M2195" i="2"/>
  <c r="T2227" i="2"/>
  <c r="M2227" i="2"/>
  <c r="T2259" i="2"/>
  <c r="M2259" i="2"/>
  <c r="T2291" i="2"/>
  <c r="M2291" i="2"/>
  <c r="T2323" i="2"/>
  <c r="M2323" i="2"/>
  <c r="T2355" i="2"/>
  <c r="M2355" i="2"/>
  <c r="T2387" i="2"/>
  <c r="M2387" i="2"/>
  <c r="T2419" i="2"/>
  <c r="M2419" i="2"/>
  <c r="T2451" i="2"/>
  <c r="M2451" i="2"/>
  <c r="T2483" i="2"/>
  <c r="M2483" i="2"/>
  <c r="T2515" i="2"/>
  <c r="M2515" i="2"/>
  <c r="T2547" i="2"/>
  <c r="M2547" i="2"/>
  <c r="T2579" i="2"/>
  <c r="M2579" i="2"/>
  <c r="T2611" i="2"/>
  <c r="M2611" i="2"/>
  <c r="T2643" i="2"/>
  <c r="M2643" i="2"/>
  <c r="T2675" i="2"/>
  <c r="M2675" i="2"/>
  <c r="T2707" i="2"/>
  <c r="M2707" i="2"/>
  <c r="T2739" i="2"/>
  <c r="M2739" i="2"/>
  <c r="T2771" i="2"/>
  <c r="M2771" i="2"/>
  <c r="T2803" i="2"/>
  <c r="M2803" i="2"/>
  <c r="T2835" i="2"/>
  <c r="M2835" i="2"/>
  <c r="T2867" i="2"/>
  <c r="M2867" i="2"/>
  <c r="T2899" i="2"/>
  <c r="M2899" i="2"/>
  <c r="T2931" i="2"/>
  <c r="M2931" i="2"/>
  <c r="T2963" i="2"/>
  <c r="M2963" i="2"/>
  <c r="T2995" i="2"/>
  <c r="M2995" i="2"/>
  <c r="T3027" i="2"/>
  <c r="M3027" i="2"/>
  <c r="T3059" i="2"/>
  <c r="M3059" i="2"/>
  <c r="T3091" i="2"/>
  <c r="M3091" i="2"/>
  <c r="T3123" i="2"/>
  <c r="M3123" i="2"/>
  <c r="T3155" i="2"/>
  <c r="M3155" i="2"/>
  <c r="T3187" i="2"/>
  <c r="M3187" i="2"/>
  <c r="T3219" i="2"/>
  <c r="M3219" i="2"/>
  <c r="T3251" i="2"/>
  <c r="M3251" i="2"/>
  <c r="T3283" i="2"/>
  <c r="M3283" i="2"/>
  <c r="T3315" i="2"/>
  <c r="M3315" i="2"/>
  <c r="T3347" i="2"/>
  <c r="M3347" i="2"/>
  <c r="T3379" i="2"/>
  <c r="M3379" i="2"/>
  <c r="T3411" i="2"/>
  <c r="M3411" i="2"/>
  <c r="T3443" i="2"/>
  <c r="M3443" i="2"/>
  <c r="T3475" i="2"/>
  <c r="M3475" i="2"/>
  <c r="T3507" i="2"/>
  <c r="M3507" i="2"/>
  <c r="T3539" i="2"/>
  <c r="M3539" i="2"/>
  <c r="T3571" i="2"/>
  <c r="M3571" i="2"/>
  <c r="T3603" i="2"/>
  <c r="M3603" i="2"/>
  <c r="T3635" i="2"/>
  <c r="M3635" i="2"/>
  <c r="T3667" i="2"/>
  <c r="M3667" i="2"/>
  <c r="T3699" i="2"/>
  <c r="M3699" i="2"/>
  <c r="T3731" i="2"/>
  <c r="M3731" i="2"/>
  <c r="T3763" i="2"/>
  <c r="M3763" i="2"/>
  <c r="T3795" i="2"/>
  <c r="M3795" i="2"/>
  <c r="T3827" i="2"/>
  <c r="M3827" i="2"/>
  <c r="T3859" i="2"/>
  <c r="M3859" i="2"/>
  <c r="T3891" i="2"/>
  <c r="M3891" i="2"/>
  <c r="T3923" i="2"/>
  <c r="M3923" i="2"/>
  <c r="T3955" i="2"/>
  <c r="M3955" i="2"/>
  <c r="T3987" i="2"/>
  <c r="M3987" i="2"/>
  <c r="T4019" i="2"/>
  <c r="M4019" i="2"/>
  <c r="T4051" i="2"/>
  <c r="M4051" i="2"/>
  <c r="T4083" i="2"/>
  <c r="M4083" i="2"/>
  <c r="T4115" i="2"/>
  <c r="M4115" i="2"/>
  <c r="T4147" i="2"/>
  <c r="M4147" i="2"/>
  <c r="T4179" i="2"/>
  <c r="M4179" i="2"/>
  <c r="T4211" i="2"/>
  <c r="M4211" i="2"/>
  <c r="T4243" i="2"/>
  <c r="M4243" i="2"/>
  <c r="T4275" i="2"/>
  <c r="M4275" i="2"/>
  <c r="T4307" i="2"/>
  <c r="M4307" i="2"/>
  <c r="T4339" i="2"/>
  <c r="M4339" i="2"/>
  <c r="T4371" i="2"/>
  <c r="M4371" i="2"/>
  <c r="T4403" i="2"/>
  <c r="M4403" i="2"/>
  <c r="T4435" i="2"/>
  <c r="M4435" i="2"/>
  <c r="T4467" i="2"/>
  <c r="M4467" i="2"/>
  <c r="T4499" i="2"/>
  <c r="M4499" i="2"/>
  <c r="T4531" i="2"/>
  <c r="M4531" i="2"/>
  <c r="T4563" i="2"/>
  <c r="M4563" i="2"/>
  <c r="T4595" i="2"/>
  <c r="M4595" i="2"/>
  <c r="T4627" i="2"/>
  <c r="M4627" i="2"/>
  <c r="T4659" i="2"/>
  <c r="M4659" i="2"/>
  <c r="T4691" i="2"/>
  <c r="M4691" i="2"/>
  <c r="T4723" i="2"/>
  <c r="M4723" i="2"/>
  <c r="T4755" i="2"/>
  <c r="M4755" i="2"/>
  <c r="S1951" i="2"/>
  <c r="L1951" i="2"/>
  <c r="S1983" i="2"/>
  <c r="L1983" i="2"/>
  <c r="S2015" i="2"/>
  <c r="L2015" i="2"/>
  <c r="S2047" i="2"/>
  <c r="L2047" i="2"/>
  <c r="S2079" i="2"/>
  <c r="L2079" i="2"/>
  <c r="S2111" i="2"/>
  <c r="L2111" i="2"/>
  <c r="S2143" i="2"/>
  <c r="L2143" i="2"/>
  <c r="S2175" i="2"/>
  <c r="L2175" i="2"/>
  <c r="S2207" i="2"/>
  <c r="L2207" i="2"/>
  <c r="S2239" i="2"/>
  <c r="L2239" i="2"/>
  <c r="S2271" i="2"/>
  <c r="L2271" i="2"/>
  <c r="S2303" i="2"/>
  <c r="L2303" i="2"/>
  <c r="S2335" i="2"/>
  <c r="L2335" i="2"/>
  <c r="S2367" i="2"/>
  <c r="L2367" i="2"/>
  <c r="S2399" i="2"/>
  <c r="L2399" i="2"/>
  <c r="S2431" i="2"/>
  <c r="L2431" i="2"/>
  <c r="S2463" i="2"/>
  <c r="L2463" i="2"/>
  <c r="S2495" i="2"/>
  <c r="L2495" i="2"/>
  <c r="S2527" i="2"/>
  <c r="L2527" i="2"/>
  <c r="S2559" i="2"/>
  <c r="L2559" i="2"/>
  <c r="S2591" i="2"/>
  <c r="L2591" i="2"/>
  <c r="S2623" i="2"/>
  <c r="L2623" i="2"/>
  <c r="S2655" i="2"/>
  <c r="L2655" i="2"/>
  <c r="S2687" i="2"/>
  <c r="L2687" i="2"/>
  <c r="S2719" i="2"/>
  <c r="L2719" i="2"/>
  <c r="S2751" i="2"/>
  <c r="L2751" i="2"/>
  <c r="S2783" i="2"/>
  <c r="L2783" i="2"/>
  <c r="S2815" i="2"/>
  <c r="L2815" i="2"/>
  <c r="S2847" i="2"/>
  <c r="L2847" i="2"/>
  <c r="S2879" i="2"/>
  <c r="L2879" i="2"/>
  <c r="S2911" i="2"/>
  <c r="L2911" i="2"/>
  <c r="S2943" i="2"/>
  <c r="L2943" i="2"/>
  <c r="S2975" i="2"/>
  <c r="L2975" i="2"/>
  <c r="S3007" i="2"/>
  <c r="L3007" i="2"/>
  <c r="S3039" i="2"/>
  <c r="L3039" i="2"/>
  <c r="S3071" i="2"/>
  <c r="L3071" i="2"/>
  <c r="S3103" i="2"/>
  <c r="L3103" i="2"/>
  <c r="S3135" i="2"/>
  <c r="L3135" i="2"/>
  <c r="S3167" i="2"/>
  <c r="L3167" i="2"/>
  <c r="S3199" i="2"/>
  <c r="L3199" i="2"/>
  <c r="S3231" i="2"/>
  <c r="L3231" i="2"/>
  <c r="S3263" i="2"/>
  <c r="L3263" i="2"/>
  <c r="S3295" i="2"/>
  <c r="L3295" i="2"/>
  <c r="S3327" i="2"/>
  <c r="L3327" i="2"/>
  <c r="S3359" i="2"/>
  <c r="L3359" i="2"/>
  <c r="S3391" i="2"/>
  <c r="L3391" i="2"/>
  <c r="S3423" i="2"/>
  <c r="L3423" i="2"/>
  <c r="S3455" i="2"/>
  <c r="L3455" i="2"/>
  <c r="S3487" i="2"/>
  <c r="L3487" i="2"/>
  <c r="S3519" i="2"/>
  <c r="L3519" i="2"/>
  <c r="S3551" i="2"/>
  <c r="L3551" i="2"/>
  <c r="S3583" i="2"/>
  <c r="L3583" i="2"/>
  <c r="S3615" i="2"/>
  <c r="L3615" i="2"/>
  <c r="S3647" i="2"/>
  <c r="L3647" i="2"/>
  <c r="S3679" i="2"/>
  <c r="L3679" i="2"/>
  <c r="S3711" i="2"/>
  <c r="L3711" i="2"/>
  <c r="S3743" i="2"/>
  <c r="L3743" i="2"/>
  <c r="S3775" i="2"/>
  <c r="L3775" i="2"/>
  <c r="S3807" i="2"/>
  <c r="L3807" i="2"/>
  <c r="S3839" i="2"/>
  <c r="L3839" i="2"/>
  <c r="S3871" i="2"/>
  <c r="L3871" i="2"/>
  <c r="S3903" i="2"/>
  <c r="L3903" i="2"/>
  <c r="S3935" i="2"/>
  <c r="L3935" i="2"/>
  <c r="S3967" i="2"/>
  <c r="L3967" i="2"/>
  <c r="S3999" i="2"/>
  <c r="L3999" i="2"/>
  <c r="S4031" i="2"/>
  <c r="L4031" i="2"/>
  <c r="S4063" i="2"/>
  <c r="L4063" i="2"/>
  <c r="S4095" i="2"/>
  <c r="L4095" i="2"/>
  <c r="S4127" i="2"/>
  <c r="L4127" i="2"/>
  <c r="S4159" i="2"/>
  <c r="L4159" i="2"/>
  <c r="S4191" i="2"/>
  <c r="L4191" i="2"/>
  <c r="S4223" i="2"/>
  <c r="L4223" i="2"/>
  <c r="S4255" i="2"/>
  <c r="L4255" i="2"/>
  <c r="S4287" i="2"/>
  <c r="L4287" i="2"/>
  <c r="S4319" i="2"/>
  <c r="L4319" i="2"/>
  <c r="S4351" i="2"/>
  <c r="L4351" i="2"/>
  <c r="S4383" i="2"/>
  <c r="L4383" i="2"/>
  <c r="S4415" i="2"/>
  <c r="L4415" i="2"/>
  <c r="S4447" i="2"/>
  <c r="L4447" i="2"/>
  <c r="S4479" i="2"/>
  <c r="L4479" i="2"/>
  <c r="S4511" i="2"/>
  <c r="L4511" i="2"/>
  <c r="S4543" i="2"/>
  <c r="L4543" i="2"/>
  <c r="S4575" i="2"/>
  <c r="L4575" i="2"/>
  <c r="S4607" i="2"/>
  <c r="L4607" i="2"/>
  <c r="S4639" i="2"/>
  <c r="L4639" i="2"/>
  <c r="S4671" i="2"/>
  <c r="L4671" i="2"/>
  <c r="S4703" i="2"/>
  <c r="L4703" i="2"/>
  <c r="S4735" i="2"/>
  <c r="L4735" i="2"/>
  <c r="S4762" i="2"/>
  <c r="L4762" i="2"/>
  <c r="S4826" i="2"/>
  <c r="L4826" i="2"/>
  <c r="S4890" i="2"/>
  <c r="L4890" i="2"/>
  <c r="S4954" i="2"/>
  <c r="L4954" i="2"/>
  <c r="S5018" i="2"/>
  <c r="L5018" i="2"/>
  <c r="S5082" i="2"/>
  <c r="L5082" i="2"/>
  <c r="S5146" i="2"/>
  <c r="L5146" i="2"/>
  <c r="S5210" i="2"/>
  <c r="L5210" i="2"/>
  <c r="S5274" i="2"/>
  <c r="L5274" i="2"/>
  <c r="S5338" i="2"/>
  <c r="L5338" i="2"/>
  <c r="S5402" i="2"/>
  <c r="L5402" i="2"/>
  <c r="T4763" i="2"/>
  <c r="M4763" i="2"/>
  <c r="T4779" i="2"/>
  <c r="M4779" i="2"/>
  <c r="T4795" i="2"/>
  <c r="M4795" i="2"/>
  <c r="T4811" i="2"/>
  <c r="M4811" i="2"/>
  <c r="T4827" i="2"/>
  <c r="M4827" i="2"/>
  <c r="T4843" i="2"/>
  <c r="M4843" i="2"/>
  <c r="T4859" i="2"/>
  <c r="M4859" i="2"/>
  <c r="T4875" i="2"/>
  <c r="M4875" i="2"/>
  <c r="T4891" i="2"/>
  <c r="M4891" i="2"/>
  <c r="T4907" i="2"/>
  <c r="M4907" i="2"/>
  <c r="T4923" i="2"/>
  <c r="M4923" i="2"/>
  <c r="T4939" i="2"/>
  <c r="M4939" i="2"/>
  <c r="T4955" i="2"/>
  <c r="M4955" i="2"/>
  <c r="T4971" i="2"/>
  <c r="M4971" i="2"/>
  <c r="T4987" i="2"/>
  <c r="M4987" i="2"/>
  <c r="T5003" i="2"/>
  <c r="M5003" i="2"/>
  <c r="T5019" i="2"/>
  <c r="M5019" i="2"/>
  <c r="T5035" i="2"/>
  <c r="M5035" i="2"/>
  <c r="T5051" i="2"/>
  <c r="M5051" i="2"/>
  <c r="T5067" i="2"/>
  <c r="M5067" i="2"/>
  <c r="T5083" i="2"/>
  <c r="M5083" i="2"/>
  <c r="T5099" i="2"/>
  <c r="M5099" i="2"/>
  <c r="T5115" i="2"/>
  <c r="M5115" i="2"/>
  <c r="T5131" i="2"/>
  <c r="M5131" i="2"/>
  <c r="T5147" i="2"/>
  <c r="M5147" i="2"/>
  <c r="T5163" i="2"/>
  <c r="M5163" i="2"/>
  <c r="T5179" i="2"/>
  <c r="M5179" i="2"/>
  <c r="T5195" i="2"/>
  <c r="M5195" i="2"/>
  <c r="T5211" i="2"/>
  <c r="M5211" i="2"/>
  <c r="T5227" i="2"/>
  <c r="M5227" i="2"/>
  <c r="T5243" i="2"/>
  <c r="M5243" i="2"/>
  <c r="T5259" i="2"/>
  <c r="M5259" i="2"/>
  <c r="T5275" i="2"/>
  <c r="M5275" i="2"/>
  <c r="T5291" i="2"/>
  <c r="M5291" i="2"/>
  <c r="T5307" i="2"/>
  <c r="M5307" i="2"/>
  <c r="T5323" i="2"/>
  <c r="M5323" i="2"/>
  <c r="T5339" i="2"/>
  <c r="M5339" i="2"/>
  <c r="T5355" i="2"/>
  <c r="M5355" i="2"/>
  <c r="T5371" i="2"/>
  <c r="M5371" i="2"/>
  <c r="T5387" i="2"/>
  <c r="M5387" i="2"/>
  <c r="T5403" i="2"/>
  <c r="M5403" i="2"/>
  <c r="T5419" i="2"/>
  <c r="M5419" i="2"/>
  <c r="T5435" i="2"/>
  <c r="M5435" i="2"/>
  <c r="T5451" i="2"/>
  <c r="M5451" i="2"/>
  <c r="T5467" i="2"/>
  <c r="M5467" i="2"/>
  <c r="T5483" i="2"/>
  <c r="M5483" i="2"/>
  <c r="T5499" i="2"/>
  <c r="M5499" i="2"/>
  <c r="T5515" i="2"/>
  <c r="M5515" i="2"/>
  <c r="T5531" i="2"/>
  <c r="M5531" i="2"/>
  <c r="T5547" i="2"/>
  <c r="M5547" i="2"/>
  <c r="T5563" i="2"/>
  <c r="M5563" i="2"/>
  <c r="T5579" i="2"/>
  <c r="M5579" i="2"/>
  <c r="T5595" i="2"/>
  <c r="M5595" i="2"/>
  <c r="T5611" i="2"/>
  <c r="M5611" i="2"/>
  <c r="T5627" i="2"/>
  <c r="M5627" i="2"/>
  <c r="T5643" i="2"/>
  <c r="M5643" i="2"/>
  <c r="T5659" i="2"/>
  <c r="M5659" i="2"/>
  <c r="T5675" i="2"/>
  <c r="M5675" i="2"/>
  <c r="T5691" i="2"/>
  <c r="M5691" i="2"/>
  <c r="T5834" i="2"/>
  <c r="M5834" i="2"/>
  <c r="T5898" i="2"/>
  <c r="M5898" i="2"/>
  <c r="T5962" i="2"/>
  <c r="M5962" i="2"/>
  <c r="T6026" i="2"/>
  <c r="M6026" i="2"/>
  <c r="T6090" i="2"/>
  <c r="M6090" i="2"/>
  <c r="T6154" i="2"/>
  <c r="M6154" i="2"/>
  <c r="T6218" i="2"/>
  <c r="M6218" i="2"/>
  <c r="T6282" i="2"/>
  <c r="M6282" i="2"/>
  <c r="T6346" i="2"/>
  <c r="M6346" i="2"/>
  <c r="T6410" i="2"/>
  <c r="M6410" i="2"/>
  <c r="T6474" i="2"/>
  <c r="M6474" i="2"/>
  <c r="T6538" i="2"/>
  <c r="M6538" i="2"/>
  <c r="T6602" i="2"/>
  <c r="M6602" i="2"/>
  <c r="T6666" i="2"/>
  <c r="M6666" i="2"/>
  <c r="T6730" i="2"/>
  <c r="M6730" i="2"/>
  <c r="T6794" i="2"/>
  <c r="M6794" i="2"/>
  <c r="T6858" i="2"/>
  <c r="M6858" i="2"/>
  <c r="T6922" i="2"/>
  <c r="M6922" i="2"/>
  <c r="T6986" i="2"/>
  <c r="M6986" i="2"/>
  <c r="T7050" i="2"/>
  <c r="M7050" i="2"/>
  <c r="T7114" i="2"/>
  <c r="M7114" i="2"/>
  <c r="T7178" i="2"/>
  <c r="M7178" i="2"/>
  <c r="S5511" i="2"/>
  <c r="L5511" i="2"/>
  <c r="S5575" i="2"/>
  <c r="L5575" i="2"/>
  <c r="S5639" i="2"/>
  <c r="L5639" i="2"/>
  <c r="S5703" i="2"/>
  <c r="L5703" i="2"/>
  <c r="S5767" i="2"/>
  <c r="L5767" i="2"/>
  <c r="T7206" i="2"/>
  <c r="M7206" i="2"/>
  <c r="T7270" i="2"/>
  <c r="M7270" i="2"/>
  <c r="T7335" i="2"/>
  <c r="M7335" i="2"/>
  <c r="T7399" i="2"/>
  <c r="M7399" i="2"/>
  <c r="S5883" i="2"/>
  <c r="L5883" i="2"/>
  <c r="S5947" i="2"/>
  <c r="L5947" i="2"/>
  <c r="S6011" i="2"/>
  <c r="L6011" i="2"/>
  <c r="S6075" i="2"/>
  <c r="L6075" i="2"/>
  <c r="S6139" i="2"/>
  <c r="L6139" i="2"/>
  <c r="S6203" i="2"/>
  <c r="L6203" i="2"/>
  <c r="S6267" i="2"/>
  <c r="L6267" i="2"/>
  <c r="S6331" i="2"/>
  <c r="L6331" i="2"/>
  <c r="S6395" i="2"/>
  <c r="L6395" i="2"/>
  <c r="S6459" i="2"/>
  <c r="L6459" i="2"/>
  <c r="S6523" i="2"/>
  <c r="L6523" i="2"/>
  <c r="S6587" i="2"/>
  <c r="L6587" i="2"/>
  <c r="S6651" i="2"/>
  <c r="L6651" i="2"/>
  <c r="S6715" i="2"/>
  <c r="L6715" i="2"/>
  <c r="S6779" i="2"/>
  <c r="L6779" i="2"/>
  <c r="S6843" i="2"/>
  <c r="L6843" i="2"/>
  <c r="S6907" i="2"/>
  <c r="L6907" i="2"/>
  <c r="S6971" i="2"/>
  <c r="L6971" i="2"/>
  <c r="S7035" i="2"/>
  <c r="L7035" i="2"/>
  <c r="S7099" i="2"/>
  <c r="L7099" i="2"/>
  <c r="S7163" i="2"/>
  <c r="L7163" i="2"/>
  <c r="S7227" i="2"/>
  <c r="L7227" i="2"/>
  <c r="S7291" i="2"/>
  <c r="L7291" i="2"/>
  <c r="T7354" i="2"/>
  <c r="M7354" i="2"/>
  <c r="S7336" i="2"/>
  <c r="L7336" i="2"/>
  <c r="S7400" i="2"/>
  <c r="L7400" i="2"/>
  <c r="S7464" i="2"/>
  <c r="L7464" i="2"/>
  <c r="S7528" i="2"/>
  <c r="L7528" i="2"/>
  <c r="S7592" i="2"/>
  <c r="L7592" i="2"/>
  <c r="S7656" i="2"/>
  <c r="L7656" i="2"/>
  <c r="S7720" i="2"/>
  <c r="L7720" i="2"/>
  <c r="S7784" i="2"/>
  <c r="L7784" i="2"/>
  <c r="S7848" i="2"/>
  <c r="L7848" i="2"/>
  <c r="S7912" i="2"/>
  <c r="L7912" i="2"/>
  <c r="S7976" i="2"/>
  <c r="L7976" i="2"/>
  <c r="S8040" i="2"/>
  <c r="L8040" i="2"/>
  <c r="S8104" i="2"/>
  <c r="L8104" i="2"/>
  <c r="S8168" i="2"/>
  <c r="L8168" i="2"/>
  <c r="T7414" i="2"/>
  <c r="M7414" i="2"/>
  <c r="T7446" i="2"/>
  <c r="M7446" i="2"/>
  <c r="T7478" i="2"/>
  <c r="M7478" i="2"/>
  <c r="T7510" i="2"/>
  <c r="M7510" i="2"/>
  <c r="T7542" i="2"/>
  <c r="M7542" i="2"/>
  <c r="T7574" i="2"/>
  <c r="M7574" i="2"/>
  <c r="T7606" i="2"/>
  <c r="M7606" i="2"/>
  <c r="T7638" i="2"/>
  <c r="M7638" i="2"/>
  <c r="T7670" i="2"/>
  <c r="M7670" i="2"/>
  <c r="S8253" i="2"/>
  <c r="L8253" i="2"/>
  <c r="S8381" i="2"/>
  <c r="L8381" i="2"/>
  <c r="S8509" i="2"/>
  <c r="L8509" i="2"/>
  <c r="S8637" i="2"/>
  <c r="L8637" i="2"/>
  <c r="S8765" i="2"/>
  <c r="L8765" i="2"/>
  <c r="S8893" i="2"/>
  <c r="L8893" i="2"/>
  <c r="T9016" i="2"/>
  <c r="M9016" i="2"/>
  <c r="S9110" i="2"/>
  <c r="L9110" i="2"/>
  <c r="S9238" i="2"/>
  <c r="L9238" i="2"/>
  <c r="S9366" i="2"/>
  <c r="L9366" i="2"/>
  <c r="T9115" i="2"/>
  <c r="M9115" i="2"/>
  <c r="T9243" i="2"/>
  <c r="M9243" i="2"/>
  <c r="T9371" i="2"/>
  <c r="M9371" i="2"/>
  <c r="T9505" i="2"/>
  <c r="M9505" i="2"/>
  <c r="T9633" i="2"/>
  <c r="M9633" i="2"/>
  <c r="S9574" i="2"/>
  <c r="L9574" i="2"/>
  <c r="S9729" i="2"/>
  <c r="L9729" i="2"/>
  <c r="T9965" i="2"/>
  <c r="M9965" i="2"/>
  <c r="S9964" i="2"/>
  <c r="L9964" i="2"/>
  <c r="M6" i="2"/>
  <c r="T6" i="2"/>
  <c r="T34" i="2"/>
  <c r="M34" i="2"/>
  <c r="T50" i="2"/>
  <c r="M50" i="2"/>
  <c r="T66" i="2"/>
  <c r="M66" i="2"/>
  <c r="T82" i="2"/>
  <c r="M82" i="2"/>
  <c r="S98" i="2"/>
  <c r="L98" i="2"/>
  <c r="S114" i="2"/>
  <c r="L114" i="2"/>
  <c r="S130" i="2"/>
  <c r="L130" i="2"/>
  <c r="S146" i="2"/>
  <c r="L146" i="2"/>
  <c r="S162" i="2"/>
  <c r="L162" i="2"/>
  <c r="S178" i="2"/>
  <c r="L178" i="2"/>
  <c r="S205" i="2"/>
  <c r="L205" i="2"/>
  <c r="L188" i="2"/>
  <c r="S188" i="2"/>
  <c r="L216" i="2"/>
  <c r="S216" i="2"/>
  <c r="L232" i="2"/>
  <c r="S232" i="2"/>
  <c r="L248" i="2"/>
  <c r="S248" i="2"/>
  <c r="L264" i="2"/>
  <c r="S264" i="2"/>
  <c r="L280" i="2"/>
  <c r="S280" i="2"/>
  <c r="L296" i="2"/>
  <c r="S296" i="2"/>
  <c r="L312" i="2"/>
  <c r="S312" i="2"/>
  <c r="L328" i="2"/>
  <c r="S328" i="2"/>
  <c r="L344" i="2"/>
  <c r="S344" i="2"/>
  <c r="L360" i="2"/>
  <c r="S360" i="2"/>
  <c r="L376" i="2"/>
  <c r="S376" i="2"/>
  <c r="L392" i="2"/>
  <c r="S392" i="2"/>
  <c r="L408" i="2"/>
  <c r="S408" i="2"/>
  <c r="L424" i="2"/>
  <c r="S424" i="2"/>
  <c r="L440" i="2"/>
  <c r="S440" i="2"/>
  <c r="L456" i="2"/>
  <c r="S456" i="2"/>
  <c r="L472" i="2"/>
  <c r="S472" i="2"/>
  <c r="L488" i="2"/>
  <c r="S488" i="2"/>
  <c r="L504" i="2"/>
  <c r="S504" i="2"/>
  <c r="L520" i="2"/>
  <c r="S520" i="2"/>
  <c r="L536" i="2"/>
  <c r="S536" i="2"/>
  <c r="L552" i="2"/>
  <c r="S552" i="2"/>
  <c r="L568" i="2"/>
  <c r="S568" i="2"/>
  <c r="L584" i="2"/>
  <c r="S584" i="2"/>
  <c r="L600" i="2"/>
  <c r="S600" i="2"/>
  <c r="L616" i="2"/>
  <c r="S616" i="2"/>
  <c r="L632" i="2"/>
  <c r="S632" i="2"/>
  <c r="L648" i="2"/>
  <c r="S648" i="2"/>
  <c r="L664" i="2"/>
  <c r="S664" i="2"/>
  <c r="L680" i="2"/>
  <c r="S680" i="2"/>
  <c r="L696" i="2"/>
  <c r="S696" i="2"/>
  <c r="L712" i="2"/>
  <c r="S712" i="2"/>
  <c r="L728" i="2"/>
  <c r="S728" i="2"/>
  <c r="L744" i="2"/>
  <c r="S744" i="2"/>
  <c r="L760" i="2"/>
  <c r="S760" i="2"/>
  <c r="L776" i="2"/>
  <c r="S776" i="2"/>
  <c r="L792" i="2"/>
  <c r="S792" i="2"/>
  <c r="L808" i="2"/>
  <c r="S808" i="2"/>
  <c r="L824" i="2"/>
  <c r="S824" i="2"/>
  <c r="L840" i="2"/>
  <c r="S840" i="2"/>
  <c r="L856" i="2"/>
  <c r="S856" i="2"/>
  <c r="L872" i="2"/>
  <c r="S872" i="2"/>
  <c r="L888" i="2"/>
  <c r="S888" i="2"/>
  <c r="L904" i="2"/>
  <c r="S904" i="2"/>
  <c r="L920" i="2"/>
  <c r="S920" i="2"/>
  <c r="L936" i="2"/>
  <c r="S936" i="2"/>
  <c r="L952" i="2"/>
  <c r="S952" i="2"/>
  <c r="L968" i="2"/>
  <c r="S968" i="2"/>
  <c r="L984" i="2"/>
  <c r="S984" i="2"/>
  <c r="L1000" i="2"/>
  <c r="S1000" i="2"/>
  <c r="L1016" i="2"/>
  <c r="S1016" i="2"/>
  <c r="L1032" i="2"/>
  <c r="S1032" i="2"/>
  <c r="L1048" i="2"/>
  <c r="S1048" i="2"/>
  <c r="L1070" i="2"/>
  <c r="S1070" i="2"/>
  <c r="L1102" i="2"/>
  <c r="S1102" i="2"/>
  <c r="L1134" i="2"/>
  <c r="S1134" i="2"/>
  <c r="L1166" i="2"/>
  <c r="S1166" i="2"/>
  <c r="L1198" i="2"/>
  <c r="S1198" i="2"/>
  <c r="L1230" i="2"/>
  <c r="S1230" i="2"/>
  <c r="L1262" i="2"/>
  <c r="S1262" i="2"/>
  <c r="L1294" i="2"/>
  <c r="S1294" i="2"/>
  <c r="L1326" i="2"/>
  <c r="S1326" i="2"/>
  <c r="L1358" i="2"/>
  <c r="S1358" i="2"/>
  <c r="L1390" i="2"/>
  <c r="S1390" i="2"/>
  <c r="L1422" i="2"/>
  <c r="S1422" i="2"/>
  <c r="L1454" i="2"/>
  <c r="S1454" i="2"/>
  <c r="L1486" i="2"/>
  <c r="S1486" i="2"/>
  <c r="L1518" i="2"/>
  <c r="S1518" i="2"/>
  <c r="L1550" i="2"/>
  <c r="S1550" i="2"/>
  <c r="L1582" i="2"/>
  <c r="S1582" i="2"/>
  <c r="L1614" i="2"/>
  <c r="S1614" i="2"/>
  <c r="L1646" i="2"/>
  <c r="S1646" i="2"/>
  <c r="L1678" i="2"/>
  <c r="S1678" i="2"/>
  <c r="L1710" i="2"/>
  <c r="S1710" i="2"/>
  <c r="L1742" i="2"/>
  <c r="S1742" i="2"/>
  <c r="L1774" i="2"/>
  <c r="S1774" i="2"/>
  <c r="L1806" i="2"/>
  <c r="S1806" i="2"/>
  <c r="L1838" i="2"/>
  <c r="S1838" i="2"/>
  <c r="L1870" i="2"/>
  <c r="S1870" i="2"/>
  <c r="L1902" i="2"/>
  <c r="S1902" i="2"/>
  <c r="M13" i="2"/>
  <c r="T13" i="2"/>
  <c r="L38" i="2"/>
  <c r="S38" i="2"/>
  <c r="L54" i="2"/>
  <c r="S54" i="2"/>
  <c r="L70" i="2"/>
  <c r="S70" i="2"/>
  <c r="L86" i="2"/>
  <c r="S86" i="2"/>
  <c r="T1941" i="2"/>
  <c r="M1941" i="2"/>
  <c r="T1973" i="2"/>
  <c r="M1973" i="2"/>
  <c r="T2005" i="2"/>
  <c r="M2005" i="2"/>
  <c r="T2037" i="2"/>
  <c r="M2037" i="2"/>
  <c r="T2069" i="2"/>
  <c r="M2069" i="2"/>
  <c r="T2101" i="2"/>
  <c r="M2101" i="2"/>
  <c r="T2133" i="2"/>
  <c r="M2133" i="2"/>
  <c r="T2165" i="2"/>
  <c r="M2165" i="2"/>
  <c r="T2197" i="2"/>
  <c r="M2197" i="2"/>
  <c r="T2229" i="2"/>
  <c r="M2229" i="2"/>
  <c r="T2261" i="2"/>
  <c r="M2261" i="2"/>
  <c r="T2293" i="2"/>
  <c r="M2293" i="2"/>
  <c r="T2325" i="2"/>
  <c r="M2325" i="2"/>
  <c r="T2357" i="2"/>
  <c r="M2357" i="2"/>
  <c r="T2389" i="2"/>
  <c r="M2389" i="2"/>
  <c r="T2421" i="2"/>
  <c r="M2421" i="2"/>
  <c r="T2453" i="2"/>
  <c r="M2453" i="2"/>
  <c r="T2485" i="2"/>
  <c r="M2485" i="2"/>
  <c r="T2517" i="2"/>
  <c r="M2517" i="2"/>
  <c r="T2549" i="2"/>
  <c r="M2549" i="2"/>
  <c r="T2581" i="2"/>
  <c r="M2581" i="2"/>
  <c r="T2613" i="2"/>
  <c r="M2613" i="2"/>
  <c r="T2645" i="2"/>
  <c r="M2645" i="2"/>
  <c r="T2677" i="2"/>
  <c r="M2677" i="2"/>
  <c r="T2709" i="2"/>
  <c r="M2709" i="2"/>
  <c r="T2741" i="2"/>
  <c r="M2741" i="2"/>
  <c r="T2773" i="2"/>
  <c r="M2773" i="2"/>
  <c r="T2805" i="2"/>
  <c r="M2805" i="2"/>
  <c r="T2837" i="2"/>
  <c r="M2837" i="2"/>
  <c r="T2869" i="2"/>
  <c r="M2869" i="2"/>
  <c r="T2901" i="2"/>
  <c r="M2901" i="2"/>
  <c r="T2933" i="2"/>
  <c r="M2933" i="2"/>
  <c r="T2965" i="2"/>
  <c r="M2965" i="2"/>
  <c r="T2997" i="2"/>
  <c r="M2997" i="2"/>
  <c r="T3029" i="2"/>
  <c r="M3029" i="2"/>
  <c r="T3061" i="2"/>
  <c r="M3061" i="2"/>
  <c r="T3093" i="2"/>
  <c r="M3093" i="2"/>
  <c r="T3125" i="2"/>
  <c r="M3125" i="2"/>
  <c r="T3157" i="2"/>
  <c r="M3157" i="2"/>
  <c r="T3189" i="2"/>
  <c r="M3189" i="2"/>
  <c r="T3221" i="2"/>
  <c r="M3221" i="2"/>
  <c r="T3253" i="2"/>
  <c r="M3253" i="2"/>
  <c r="T3285" i="2"/>
  <c r="M3285" i="2"/>
  <c r="T3317" i="2"/>
  <c r="M3317" i="2"/>
  <c r="T3349" i="2"/>
  <c r="M3349" i="2"/>
  <c r="T3381" i="2"/>
  <c r="M3381" i="2"/>
  <c r="T3413" i="2"/>
  <c r="M3413" i="2"/>
  <c r="T3445" i="2"/>
  <c r="M3445" i="2"/>
  <c r="T3477" i="2"/>
  <c r="M3477" i="2"/>
  <c r="T3509" i="2"/>
  <c r="M3509" i="2"/>
  <c r="T3541" i="2"/>
  <c r="M3541" i="2"/>
  <c r="T3573" i="2"/>
  <c r="M3573" i="2"/>
  <c r="T3605" i="2"/>
  <c r="M3605" i="2"/>
  <c r="T3637" i="2"/>
  <c r="M3637" i="2"/>
  <c r="T3669" i="2"/>
  <c r="M3669" i="2"/>
  <c r="T3701" i="2"/>
  <c r="M3701" i="2"/>
  <c r="T3733" i="2"/>
  <c r="M3733" i="2"/>
  <c r="T3765" i="2"/>
  <c r="M3765" i="2"/>
  <c r="T3797" i="2"/>
  <c r="M3797" i="2"/>
  <c r="T3829" i="2"/>
  <c r="M3829" i="2"/>
  <c r="T3861" i="2"/>
  <c r="M3861" i="2"/>
  <c r="T3893" i="2"/>
  <c r="M3893" i="2"/>
  <c r="T3925" i="2"/>
  <c r="M3925" i="2"/>
  <c r="T3957" i="2"/>
  <c r="M3957" i="2"/>
  <c r="T3989" i="2"/>
  <c r="M3989" i="2"/>
  <c r="T4021" i="2"/>
  <c r="M4021" i="2"/>
  <c r="T4053" i="2"/>
  <c r="M4053" i="2"/>
  <c r="T4085" i="2"/>
  <c r="M4085" i="2"/>
  <c r="T4117" i="2"/>
  <c r="M4117" i="2"/>
  <c r="T4149" i="2"/>
  <c r="M4149" i="2"/>
  <c r="T4181" i="2"/>
  <c r="M4181" i="2"/>
  <c r="T4213" i="2"/>
  <c r="M4213" i="2"/>
  <c r="T4245" i="2"/>
  <c r="M4245" i="2"/>
  <c r="T4277" i="2"/>
  <c r="M4277" i="2"/>
  <c r="T4309" i="2"/>
  <c r="M4309" i="2"/>
  <c r="T4341" i="2"/>
  <c r="M4341" i="2"/>
  <c r="T4373" i="2"/>
  <c r="M4373" i="2"/>
  <c r="T4405" i="2"/>
  <c r="M4405" i="2"/>
  <c r="T4437" i="2"/>
  <c r="M4437" i="2"/>
  <c r="T4469" i="2"/>
  <c r="M4469" i="2"/>
  <c r="T4501" i="2"/>
  <c r="M4501" i="2"/>
  <c r="T4533" i="2"/>
  <c r="M4533" i="2"/>
  <c r="T4565" i="2"/>
  <c r="M4565" i="2"/>
  <c r="T4597" i="2"/>
  <c r="M4597" i="2"/>
  <c r="T4629" i="2"/>
  <c r="M4629" i="2"/>
  <c r="T4661" i="2"/>
  <c r="M4661" i="2"/>
  <c r="T4693" i="2"/>
  <c r="M4693" i="2"/>
  <c r="T4725" i="2"/>
  <c r="M4725" i="2"/>
  <c r="T4757" i="2"/>
  <c r="M4757" i="2"/>
  <c r="S1949" i="2"/>
  <c r="L1949" i="2"/>
  <c r="S1981" i="2"/>
  <c r="L1981" i="2"/>
  <c r="S2013" i="2"/>
  <c r="L2013" i="2"/>
  <c r="S2045" i="2"/>
  <c r="L2045" i="2"/>
  <c r="S2077" i="2"/>
  <c r="L2077" i="2"/>
  <c r="S2109" i="2"/>
  <c r="L2109" i="2"/>
  <c r="S2141" i="2"/>
  <c r="L2141" i="2"/>
  <c r="S2173" i="2"/>
  <c r="L2173" i="2"/>
  <c r="S2205" i="2"/>
  <c r="L2205" i="2"/>
  <c r="S2237" i="2"/>
  <c r="L2237" i="2"/>
  <c r="S2269" i="2"/>
  <c r="L2269" i="2"/>
  <c r="S2301" i="2"/>
  <c r="L2301" i="2"/>
  <c r="S2333" i="2"/>
  <c r="L2333" i="2"/>
  <c r="S2365" i="2"/>
  <c r="L2365" i="2"/>
  <c r="S2397" i="2"/>
  <c r="L2397" i="2"/>
  <c r="S2429" i="2"/>
  <c r="L2429" i="2"/>
  <c r="S2461" i="2"/>
  <c r="L2461" i="2"/>
  <c r="S2493" i="2"/>
  <c r="L2493" i="2"/>
  <c r="S2525" i="2"/>
  <c r="L2525" i="2"/>
  <c r="S2557" i="2"/>
  <c r="L2557" i="2"/>
  <c r="S2589" i="2"/>
  <c r="L2589" i="2"/>
  <c r="S2621" i="2"/>
  <c r="L2621" i="2"/>
  <c r="S2653" i="2"/>
  <c r="L2653" i="2"/>
  <c r="S2685" i="2"/>
  <c r="L2685" i="2"/>
  <c r="S2717" i="2"/>
  <c r="L2717" i="2"/>
  <c r="S2749" i="2"/>
  <c r="L2749" i="2"/>
  <c r="S2781" i="2"/>
  <c r="L2781" i="2"/>
  <c r="S2813" i="2"/>
  <c r="L2813" i="2"/>
  <c r="S2845" i="2"/>
  <c r="L2845" i="2"/>
  <c r="S2877" i="2"/>
  <c r="L2877" i="2"/>
  <c r="S2909" i="2"/>
  <c r="L2909" i="2"/>
  <c r="S2941" i="2"/>
  <c r="L2941" i="2"/>
  <c r="L2973" i="2"/>
  <c r="S2973" i="2"/>
  <c r="L3005" i="2"/>
  <c r="S3005" i="2"/>
  <c r="L3037" i="2"/>
  <c r="S3037" i="2"/>
  <c r="L3069" i="2"/>
  <c r="S3069" i="2"/>
  <c r="L3101" i="2"/>
  <c r="S3101" i="2"/>
  <c r="L3133" i="2"/>
  <c r="S3133" i="2"/>
  <c r="L3165" i="2"/>
  <c r="S3165" i="2"/>
  <c r="L3197" i="2"/>
  <c r="S3197" i="2"/>
  <c r="L3229" i="2"/>
  <c r="S3229" i="2"/>
  <c r="L3261" i="2"/>
  <c r="S3261" i="2"/>
  <c r="L3293" i="2"/>
  <c r="S3293" i="2"/>
  <c r="L3325" i="2"/>
  <c r="S3325" i="2"/>
  <c r="L3357" i="2"/>
  <c r="S3357" i="2"/>
  <c r="L3389" i="2"/>
  <c r="S3389" i="2"/>
  <c r="L3421" i="2"/>
  <c r="S3421" i="2"/>
  <c r="L3453" i="2"/>
  <c r="S3453" i="2"/>
  <c r="L3485" i="2"/>
  <c r="S3485" i="2"/>
  <c r="L3517" i="2"/>
  <c r="S3517" i="2"/>
  <c r="L3549" i="2"/>
  <c r="S3549" i="2"/>
  <c r="L3581" i="2"/>
  <c r="S3581" i="2"/>
  <c r="L3613" i="2"/>
  <c r="S3613" i="2"/>
  <c r="L3645" i="2"/>
  <c r="S3645" i="2"/>
  <c r="L3677" i="2"/>
  <c r="S3677" i="2"/>
  <c r="L3709" i="2"/>
  <c r="S3709" i="2"/>
  <c r="L3741" i="2"/>
  <c r="S3741" i="2"/>
  <c r="L3773" i="2"/>
  <c r="S3773" i="2"/>
  <c r="L3805" i="2"/>
  <c r="S3805" i="2"/>
  <c r="L3837" i="2"/>
  <c r="S3837" i="2"/>
  <c r="L3869" i="2"/>
  <c r="S3869" i="2"/>
  <c r="L3901" i="2"/>
  <c r="S3901" i="2"/>
  <c r="L3933" i="2"/>
  <c r="S3933" i="2"/>
  <c r="L3965" i="2"/>
  <c r="S3965" i="2"/>
  <c r="L3997" i="2"/>
  <c r="S3997" i="2"/>
  <c r="L4029" i="2"/>
  <c r="S4029" i="2"/>
  <c r="L4061" i="2"/>
  <c r="S4061" i="2"/>
  <c r="L4093" i="2"/>
  <c r="S4093" i="2"/>
  <c r="L4125" i="2"/>
  <c r="S4125" i="2"/>
  <c r="L4157" i="2"/>
  <c r="S4157" i="2"/>
  <c r="L4189" i="2"/>
  <c r="S4189" i="2"/>
  <c r="L4221" i="2"/>
  <c r="S4221" i="2"/>
  <c r="L4253" i="2"/>
  <c r="S4253" i="2"/>
  <c r="L4285" i="2"/>
  <c r="S4285" i="2"/>
  <c r="L4317" i="2"/>
  <c r="S4317" i="2"/>
  <c r="L4349" i="2"/>
  <c r="S4349" i="2"/>
  <c r="L4381" i="2"/>
  <c r="S4381" i="2"/>
  <c r="L4413" i="2"/>
  <c r="S4413" i="2"/>
  <c r="L4445" i="2"/>
  <c r="S4445" i="2"/>
  <c r="L4477" i="2"/>
  <c r="S4477" i="2"/>
  <c r="L4509" i="2"/>
  <c r="S4509" i="2"/>
  <c r="L4541" i="2"/>
  <c r="S4541" i="2"/>
  <c r="L4573" i="2"/>
  <c r="S4573" i="2"/>
  <c r="L4605" i="2"/>
  <c r="S4605" i="2"/>
  <c r="L4637" i="2"/>
  <c r="S4637" i="2"/>
  <c r="L4669" i="2"/>
  <c r="S4669" i="2"/>
  <c r="L4701" i="2"/>
  <c r="S4701" i="2"/>
  <c r="L4733" i="2"/>
  <c r="S4733" i="2"/>
  <c r="L4774" i="2"/>
  <c r="S4774" i="2"/>
  <c r="L4838" i="2"/>
  <c r="S4838" i="2"/>
  <c r="L4902" i="2"/>
  <c r="S4902" i="2"/>
  <c r="L4966" i="2"/>
  <c r="S4966" i="2"/>
  <c r="L5030" i="2"/>
  <c r="S5030" i="2"/>
  <c r="L5094" i="2"/>
  <c r="S5094" i="2"/>
  <c r="L5158" i="2"/>
  <c r="S5158" i="2"/>
  <c r="L5222" i="2"/>
  <c r="S5222" i="2"/>
  <c r="L5286" i="2"/>
  <c r="S5286" i="2"/>
  <c r="L5350" i="2"/>
  <c r="S5350" i="2"/>
  <c r="L5414" i="2"/>
  <c r="S5414" i="2"/>
  <c r="M4768" i="2"/>
  <c r="T4768" i="2"/>
  <c r="M4784" i="2"/>
  <c r="T4784" i="2"/>
  <c r="M4800" i="2"/>
  <c r="T4800" i="2"/>
  <c r="M4816" i="2"/>
  <c r="T4816" i="2"/>
  <c r="M4832" i="2"/>
  <c r="T4832" i="2"/>
  <c r="M4848" i="2"/>
  <c r="T4848" i="2"/>
  <c r="M4864" i="2"/>
  <c r="T4864" i="2"/>
  <c r="M4880" i="2"/>
  <c r="T4880" i="2"/>
  <c r="M4896" i="2"/>
  <c r="T4896" i="2"/>
  <c r="M4912" i="2"/>
  <c r="T4912" i="2"/>
  <c r="M4928" i="2"/>
  <c r="T4928" i="2"/>
  <c r="M4944" i="2"/>
  <c r="T4944" i="2"/>
  <c r="M4960" i="2"/>
  <c r="T4960" i="2"/>
  <c r="M4976" i="2"/>
  <c r="T4976" i="2"/>
  <c r="M4992" i="2"/>
  <c r="T4992" i="2"/>
  <c r="M5008" i="2"/>
  <c r="T5008" i="2"/>
  <c r="M5024" i="2"/>
  <c r="T5024" i="2"/>
  <c r="M5040" i="2"/>
  <c r="T5040" i="2"/>
  <c r="M5056" i="2"/>
  <c r="T5056" i="2"/>
  <c r="M5072" i="2"/>
  <c r="T5072" i="2"/>
  <c r="M5088" i="2"/>
  <c r="T5088" i="2"/>
  <c r="M5104" i="2"/>
  <c r="T5104" i="2"/>
  <c r="M5120" i="2"/>
  <c r="T5120" i="2"/>
  <c r="M5136" i="2"/>
  <c r="T5136" i="2"/>
  <c r="M5152" i="2"/>
  <c r="T5152" i="2"/>
  <c r="M5168" i="2"/>
  <c r="T5168" i="2"/>
  <c r="M5184" i="2"/>
  <c r="T5184" i="2"/>
  <c r="M5200" i="2"/>
  <c r="T5200" i="2"/>
  <c r="M5216" i="2"/>
  <c r="T5216" i="2"/>
  <c r="M5232" i="2"/>
  <c r="T5232" i="2"/>
  <c r="M5248" i="2"/>
  <c r="T5248" i="2"/>
  <c r="M5264" i="2"/>
  <c r="T5264" i="2"/>
  <c r="M5280" i="2"/>
  <c r="T5280" i="2"/>
  <c r="M5296" i="2"/>
  <c r="T5296" i="2"/>
  <c r="M5312" i="2"/>
  <c r="T5312" i="2"/>
  <c r="M5328" i="2"/>
  <c r="T5328" i="2"/>
  <c r="M5344" i="2"/>
  <c r="T5344" i="2"/>
  <c r="M5360" i="2"/>
  <c r="T5360" i="2"/>
  <c r="M5376" i="2"/>
  <c r="T5376" i="2"/>
  <c r="M5392" i="2"/>
  <c r="T5392" i="2"/>
  <c r="M5408" i="2"/>
  <c r="T5408" i="2"/>
  <c r="M5424" i="2"/>
  <c r="T5424" i="2"/>
  <c r="M5440" i="2"/>
  <c r="T5440" i="2"/>
  <c r="M5456" i="2"/>
  <c r="T5456" i="2"/>
  <c r="M5472" i="2"/>
  <c r="T5472" i="2"/>
  <c r="M5488" i="2"/>
  <c r="T5488" i="2"/>
  <c r="M5504" i="2"/>
  <c r="T5504" i="2"/>
  <c r="M5520" i="2"/>
  <c r="T5520" i="2"/>
  <c r="M5536" i="2"/>
  <c r="T5536" i="2"/>
  <c r="M5552" i="2"/>
  <c r="T5552" i="2"/>
  <c r="M5568" i="2"/>
  <c r="T5568" i="2"/>
  <c r="M5584" i="2"/>
  <c r="T5584" i="2"/>
  <c r="M5600" i="2"/>
  <c r="T5600" i="2"/>
  <c r="M5616" i="2"/>
  <c r="T5616" i="2"/>
  <c r="M5632" i="2"/>
  <c r="T5632" i="2"/>
  <c r="M5648" i="2"/>
  <c r="T5648" i="2"/>
  <c r="M5664" i="2"/>
  <c r="T5664" i="2"/>
  <c r="M5680" i="2"/>
  <c r="T5680" i="2"/>
  <c r="M5696" i="2"/>
  <c r="T5696" i="2"/>
  <c r="M5854" i="2"/>
  <c r="T5854" i="2"/>
  <c r="M5918" i="2"/>
  <c r="T5918" i="2"/>
  <c r="M5982" i="2"/>
  <c r="T5982" i="2"/>
  <c r="M6046" i="2"/>
  <c r="T6046" i="2"/>
  <c r="M6110" i="2"/>
  <c r="T6110" i="2"/>
  <c r="M6174" i="2"/>
  <c r="T6174" i="2"/>
  <c r="M6238" i="2"/>
  <c r="T6238" i="2"/>
  <c r="M6302" i="2"/>
  <c r="T6302" i="2"/>
  <c r="M6366" i="2"/>
  <c r="T6366" i="2"/>
  <c r="M6430" i="2"/>
  <c r="T6430" i="2"/>
  <c r="M6494" i="2"/>
  <c r="T6494" i="2"/>
  <c r="M6558" i="2"/>
  <c r="T6558" i="2"/>
  <c r="M6622" i="2"/>
  <c r="T6622" i="2"/>
  <c r="M6686" i="2"/>
  <c r="T6686" i="2"/>
  <c r="M6750" i="2"/>
  <c r="T6750" i="2"/>
  <c r="M6814" i="2"/>
  <c r="T6814" i="2"/>
  <c r="M6878" i="2"/>
  <c r="T6878" i="2"/>
  <c r="M6942" i="2"/>
  <c r="T6942" i="2"/>
  <c r="M7006" i="2"/>
  <c r="T7006" i="2"/>
  <c r="M7070" i="2"/>
  <c r="T7070" i="2"/>
  <c r="M7134" i="2"/>
  <c r="T7134" i="2"/>
  <c r="L5459" i="2"/>
  <c r="S5459" i="2"/>
  <c r="L5523" i="2"/>
  <c r="S5523" i="2"/>
  <c r="L5587" i="2"/>
  <c r="S5587" i="2"/>
  <c r="L5651" i="2"/>
  <c r="S5651" i="2"/>
  <c r="L5715" i="2"/>
  <c r="S5715" i="2"/>
  <c r="L5779" i="2"/>
  <c r="S5779" i="2"/>
  <c r="M7210" i="2"/>
  <c r="T7210" i="2"/>
  <c r="M7274" i="2"/>
  <c r="T7274" i="2"/>
  <c r="M7339" i="2"/>
  <c r="T7339" i="2"/>
  <c r="M7403" i="2"/>
  <c r="T7403" i="2"/>
  <c r="L5879" i="2"/>
  <c r="S5879" i="2"/>
  <c r="L5943" i="2"/>
  <c r="S5943" i="2"/>
  <c r="L6007" i="2"/>
  <c r="S6007" i="2"/>
  <c r="L6071" i="2"/>
  <c r="S6071" i="2"/>
  <c r="L6135" i="2"/>
  <c r="S6135" i="2"/>
  <c r="L6199" i="2"/>
  <c r="S6199" i="2"/>
  <c r="L6263" i="2"/>
  <c r="S6263" i="2"/>
  <c r="L6327" i="2"/>
  <c r="S6327" i="2"/>
  <c r="L6391" i="2"/>
  <c r="S6391" i="2"/>
  <c r="L6455" i="2"/>
  <c r="S6455" i="2"/>
  <c r="L6519" i="2"/>
  <c r="S6519" i="2"/>
  <c r="L6583" i="2"/>
  <c r="S6583" i="2"/>
  <c r="L6647" i="2"/>
  <c r="S6647" i="2"/>
  <c r="L6711" i="2"/>
  <c r="S6711" i="2"/>
  <c r="L6775" i="2"/>
  <c r="S6775" i="2"/>
  <c r="L6839" i="2"/>
  <c r="S6839" i="2"/>
  <c r="L6903" i="2"/>
  <c r="S6903" i="2"/>
  <c r="L6967" i="2"/>
  <c r="S6967" i="2"/>
  <c r="L7031" i="2"/>
  <c r="S7031" i="2"/>
  <c r="L7095" i="2"/>
  <c r="S7095" i="2"/>
  <c r="L7159" i="2"/>
  <c r="S7159" i="2"/>
  <c r="L7223" i="2"/>
  <c r="S7223" i="2"/>
  <c r="L7287" i="2"/>
  <c r="S7287" i="2"/>
  <c r="M7342" i="2"/>
  <c r="T7342" i="2"/>
  <c r="M7406" i="2"/>
  <c r="T7406" i="2"/>
  <c r="L7380" i="2"/>
  <c r="S7380" i="2"/>
  <c r="L7444" i="2"/>
  <c r="S7444" i="2"/>
  <c r="L7508" i="2"/>
  <c r="S7508" i="2"/>
  <c r="L7572" i="2"/>
  <c r="S7572" i="2"/>
  <c r="L7636" i="2"/>
  <c r="S7636" i="2"/>
  <c r="L7700" i="2"/>
  <c r="S7700" i="2"/>
  <c r="L7764" i="2"/>
  <c r="S7764" i="2"/>
  <c r="L7828" i="2"/>
  <c r="S7828" i="2"/>
  <c r="L7892" i="2"/>
  <c r="S7892" i="2"/>
  <c r="L7956" i="2"/>
  <c r="S7956" i="2"/>
  <c r="L8020" i="2"/>
  <c r="S8020" i="2"/>
  <c r="L8084" i="2"/>
  <c r="S8084" i="2"/>
  <c r="L8148" i="2"/>
  <c r="S8148" i="2"/>
  <c r="L8212" i="2"/>
  <c r="S8212" i="2"/>
  <c r="M7440" i="2"/>
  <c r="T7440" i="2"/>
  <c r="M7472" i="2"/>
  <c r="T7472" i="2"/>
  <c r="M7504" i="2"/>
  <c r="T7504" i="2"/>
  <c r="M7536" i="2"/>
  <c r="T7536" i="2"/>
  <c r="M7568" i="2"/>
  <c r="T7568" i="2"/>
  <c r="M7600" i="2"/>
  <c r="T7600" i="2"/>
  <c r="M7632" i="2"/>
  <c r="T7632" i="2"/>
  <c r="M7664" i="2"/>
  <c r="T7664" i="2"/>
  <c r="L8245" i="2"/>
  <c r="S8245" i="2"/>
  <c r="L8373" i="2"/>
  <c r="S8373" i="2"/>
  <c r="L8501" i="2"/>
  <c r="S8501" i="2"/>
  <c r="L8629" i="2"/>
  <c r="S8629" i="2"/>
  <c r="L8757" i="2"/>
  <c r="S8757" i="2"/>
  <c r="L8885" i="2"/>
  <c r="S8885" i="2"/>
  <c r="M9024" i="2"/>
  <c r="T9024" i="2"/>
  <c r="L9134" i="2"/>
  <c r="S9134" i="2"/>
  <c r="L9262" i="2"/>
  <c r="S9262" i="2"/>
  <c r="L9419" i="2"/>
  <c r="S9419" i="2"/>
  <c r="M9155" i="2"/>
  <c r="T9155" i="2"/>
  <c r="M9283" i="2"/>
  <c r="T9283" i="2"/>
  <c r="M9411" i="2"/>
  <c r="T9411" i="2"/>
  <c r="M9545" i="2"/>
  <c r="T9545" i="2"/>
  <c r="M9707" i="2"/>
  <c r="T9707" i="2"/>
  <c r="L9810" i="2"/>
  <c r="S9810" i="2"/>
  <c r="M9748" i="2"/>
  <c r="T9748" i="2"/>
  <c r="M10125" i="2"/>
  <c r="T10125" i="2"/>
  <c r="S1059" i="2"/>
  <c r="L1059" i="2"/>
  <c r="S1075" i="2"/>
  <c r="L1075" i="2"/>
  <c r="S1091" i="2"/>
  <c r="L1091" i="2"/>
  <c r="S1107" i="2"/>
  <c r="L1107" i="2"/>
  <c r="S1123" i="2"/>
  <c r="L1123" i="2"/>
  <c r="S1139" i="2"/>
  <c r="L1139" i="2"/>
  <c r="S1155" i="2"/>
  <c r="L1155" i="2"/>
  <c r="S1171" i="2"/>
  <c r="L1171" i="2"/>
  <c r="S1187" i="2"/>
  <c r="L1187" i="2"/>
  <c r="S1203" i="2"/>
  <c r="L1203" i="2"/>
  <c r="S1219" i="2"/>
  <c r="L1219" i="2"/>
  <c r="S1235" i="2"/>
  <c r="L1235" i="2"/>
  <c r="S1251" i="2"/>
  <c r="L1251" i="2"/>
  <c r="S1267" i="2"/>
  <c r="L1267" i="2"/>
  <c r="S1283" i="2"/>
  <c r="L1283" i="2"/>
  <c r="S1299" i="2"/>
  <c r="L1299" i="2"/>
  <c r="S1315" i="2"/>
  <c r="L1315" i="2"/>
  <c r="S1331" i="2"/>
  <c r="L1331" i="2"/>
  <c r="S1347" i="2"/>
  <c r="L1347" i="2"/>
  <c r="S1363" i="2"/>
  <c r="L1363" i="2"/>
  <c r="S1379" i="2"/>
  <c r="L1379" i="2"/>
  <c r="S1391" i="2"/>
  <c r="L1391" i="2"/>
  <c r="S1407" i="2"/>
  <c r="L1407" i="2"/>
  <c r="S1423" i="2"/>
  <c r="L1423" i="2"/>
  <c r="S1439" i="2"/>
  <c r="L1439" i="2"/>
  <c r="S1455" i="2"/>
  <c r="L1455" i="2"/>
  <c r="S1471" i="2"/>
  <c r="L1471" i="2"/>
  <c r="S1487" i="2"/>
  <c r="L1487" i="2"/>
  <c r="S1503" i="2"/>
  <c r="L1503" i="2"/>
  <c r="S1519" i="2"/>
  <c r="L1519" i="2"/>
  <c r="S1535" i="2"/>
  <c r="L1535" i="2"/>
  <c r="S1551" i="2"/>
  <c r="L1551" i="2"/>
  <c r="S1567" i="2"/>
  <c r="L1567" i="2"/>
  <c r="S1583" i="2"/>
  <c r="L1583" i="2"/>
  <c r="S1599" i="2"/>
  <c r="L1599" i="2"/>
  <c r="S1615" i="2"/>
  <c r="L1615" i="2"/>
  <c r="S1631" i="2"/>
  <c r="L1631" i="2"/>
  <c r="S1647" i="2"/>
  <c r="L1647" i="2"/>
  <c r="S1663" i="2"/>
  <c r="L1663" i="2"/>
  <c r="S1679" i="2"/>
  <c r="L1679" i="2"/>
  <c r="S1695" i="2"/>
  <c r="L1695" i="2"/>
  <c r="S1711" i="2"/>
  <c r="L1711" i="2"/>
  <c r="S1727" i="2"/>
  <c r="L1727" i="2"/>
  <c r="S1743" i="2"/>
  <c r="L1743" i="2"/>
  <c r="S1759" i="2"/>
  <c r="L1759" i="2"/>
  <c r="S1775" i="2"/>
  <c r="L1775" i="2"/>
  <c r="S1791" i="2"/>
  <c r="L1791" i="2"/>
  <c r="S1807" i="2"/>
  <c r="L1807" i="2"/>
  <c r="S1823" i="2"/>
  <c r="L1823" i="2"/>
  <c r="S1839" i="2"/>
  <c r="L1839" i="2"/>
  <c r="S1855" i="2"/>
  <c r="L1855" i="2"/>
  <c r="S1871" i="2"/>
  <c r="L1871" i="2"/>
  <c r="S1887" i="2"/>
  <c r="L1887" i="2"/>
  <c r="S1903" i="2"/>
  <c r="L1903" i="2"/>
  <c r="S1919" i="2"/>
  <c r="L1919" i="2"/>
  <c r="T3748" i="2"/>
  <c r="M3748" i="2"/>
  <c r="T3764" i="2"/>
  <c r="M3764" i="2"/>
  <c r="T3780" i="2"/>
  <c r="M3780" i="2"/>
  <c r="T3796" i="2"/>
  <c r="M3796" i="2"/>
  <c r="T3812" i="2"/>
  <c r="M3812" i="2"/>
  <c r="T3828" i="2"/>
  <c r="M3828" i="2"/>
  <c r="T3844" i="2"/>
  <c r="M3844" i="2"/>
  <c r="T3860" i="2"/>
  <c r="M3860" i="2"/>
  <c r="T3876" i="2"/>
  <c r="M3876" i="2"/>
  <c r="T3892" i="2"/>
  <c r="M3892" i="2"/>
  <c r="T3908" i="2"/>
  <c r="M3908" i="2"/>
  <c r="T3924" i="2"/>
  <c r="M3924" i="2"/>
  <c r="T3940" i="2"/>
  <c r="M3940" i="2"/>
  <c r="T3956" i="2"/>
  <c r="M3956" i="2"/>
  <c r="T3972" i="2"/>
  <c r="M3972" i="2"/>
  <c r="T3988" i="2"/>
  <c r="M3988" i="2"/>
  <c r="T4004" i="2"/>
  <c r="M4004" i="2"/>
  <c r="T4020" i="2"/>
  <c r="M4020" i="2"/>
  <c r="T4036" i="2"/>
  <c r="M4036" i="2"/>
  <c r="T4052" i="2"/>
  <c r="M4052" i="2"/>
  <c r="T4068" i="2"/>
  <c r="M4068" i="2"/>
  <c r="T4084" i="2"/>
  <c r="M4084" i="2"/>
  <c r="T4100" i="2"/>
  <c r="M4100" i="2"/>
  <c r="T4116" i="2"/>
  <c r="M4116" i="2"/>
  <c r="T4132" i="2"/>
  <c r="M4132" i="2"/>
  <c r="T4148" i="2"/>
  <c r="M4148" i="2"/>
  <c r="T4164" i="2"/>
  <c r="M4164" i="2"/>
  <c r="T4180" i="2"/>
  <c r="M4180" i="2"/>
  <c r="T4196" i="2"/>
  <c r="M4196" i="2"/>
  <c r="T4212" i="2"/>
  <c r="M4212" i="2"/>
  <c r="T4228" i="2"/>
  <c r="M4228" i="2"/>
  <c r="T4244" i="2"/>
  <c r="M4244" i="2"/>
  <c r="T4260" i="2"/>
  <c r="M4260" i="2"/>
  <c r="T4276" i="2"/>
  <c r="M4276" i="2"/>
  <c r="L4773" i="2"/>
  <c r="S4773" i="2"/>
  <c r="L4789" i="2"/>
  <c r="S4789" i="2"/>
  <c r="L4805" i="2"/>
  <c r="S4805" i="2"/>
  <c r="L4821" i="2"/>
  <c r="S4821" i="2"/>
  <c r="L4837" i="2"/>
  <c r="S4837" i="2"/>
  <c r="L4853" i="2"/>
  <c r="S4853" i="2"/>
  <c r="L4869" i="2"/>
  <c r="S4869" i="2"/>
  <c r="L4885" i="2"/>
  <c r="S4885" i="2"/>
  <c r="L4901" i="2"/>
  <c r="S4901" i="2"/>
  <c r="L4917" i="2"/>
  <c r="S4917" i="2"/>
  <c r="L4933" i="2"/>
  <c r="S4933" i="2"/>
  <c r="L4949" i="2"/>
  <c r="S4949" i="2"/>
  <c r="L4965" i="2"/>
  <c r="S4965" i="2"/>
  <c r="L4981" i="2"/>
  <c r="S4981" i="2"/>
  <c r="L4997" i="2"/>
  <c r="S4997" i="2"/>
  <c r="L5013" i="2"/>
  <c r="S5013" i="2"/>
  <c r="L5029" i="2"/>
  <c r="S5029" i="2"/>
  <c r="L5045" i="2"/>
  <c r="S5045" i="2"/>
  <c r="L5061" i="2"/>
  <c r="S5061" i="2"/>
  <c r="L5077" i="2"/>
  <c r="S5077" i="2"/>
  <c r="L5093" i="2"/>
  <c r="S5093" i="2"/>
  <c r="L5109" i="2"/>
  <c r="S5109" i="2"/>
  <c r="L5125" i="2"/>
  <c r="S5125" i="2"/>
  <c r="L5141" i="2"/>
  <c r="S5141" i="2"/>
  <c r="L5157" i="2"/>
  <c r="S5157" i="2"/>
  <c r="L5173" i="2"/>
  <c r="S5173" i="2"/>
  <c r="L5189" i="2"/>
  <c r="S5189" i="2"/>
  <c r="L5205" i="2"/>
  <c r="S5205" i="2"/>
  <c r="L5221" i="2"/>
  <c r="S5221" i="2"/>
  <c r="L5237" i="2"/>
  <c r="S5237" i="2"/>
  <c r="L5253" i="2"/>
  <c r="S5253" i="2"/>
  <c r="L5269" i="2"/>
  <c r="S5269" i="2"/>
  <c r="L5285" i="2"/>
  <c r="S5285" i="2"/>
  <c r="L5301" i="2"/>
  <c r="S5301" i="2"/>
  <c r="L5317" i="2"/>
  <c r="S5317" i="2"/>
  <c r="L5333" i="2"/>
  <c r="S5333" i="2"/>
  <c r="L5349" i="2"/>
  <c r="S5349" i="2"/>
  <c r="L5365" i="2"/>
  <c r="S5365" i="2"/>
  <c r="L5381" i="2"/>
  <c r="S5381" i="2"/>
  <c r="L5397" i="2"/>
  <c r="S5397" i="2"/>
  <c r="L5413" i="2"/>
  <c r="S5413" i="2"/>
  <c r="L5429" i="2"/>
  <c r="S5429" i="2"/>
  <c r="L5445" i="2"/>
  <c r="S5445" i="2"/>
  <c r="S8" i="2"/>
  <c r="L8" i="2"/>
  <c r="S24" i="2"/>
  <c r="L24" i="2"/>
  <c r="M98" i="2"/>
  <c r="T98" i="2"/>
  <c r="M106" i="2"/>
  <c r="T106" i="2"/>
  <c r="M114" i="2"/>
  <c r="T114" i="2"/>
  <c r="M122" i="2"/>
  <c r="T122" i="2"/>
  <c r="M130" i="2"/>
  <c r="T130" i="2"/>
  <c r="M138" i="2"/>
  <c r="T138" i="2"/>
  <c r="M146" i="2"/>
  <c r="T146" i="2"/>
  <c r="M154" i="2"/>
  <c r="T154" i="2"/>
  <c r="M162" i="2"/>
  <c r="T162" i="2"/>
  <c r="M170" i="2"/>
  <c r="T170" i="2"/>
  <c r="M178" i="2"/>
  <c r="T178" i="2"/>
  <c r="M186" i="2"/>
  <c r="T186" i="2"/>
  <c r="M194" i="2"/>
  <c r="T194" i="2"/>
  <c r="M202" i="2"/>
  <c r="T202" i="2"/>
  <c r="M210" i="2"/>
  <c r="T210" i="2"/>
  <c r="M218" i="2"/>
  <c r="T218" i="2"/>
  <c r="M226" i="2"/>
  <c r="T226" i="2"/>
  <c r="M234" i="2"/>
  <c r="T234" i="2"/>
  <c r="M242" i="2"/>
  <c r="T242" i="2"/>
  <c r="M250" i="2"/>
  <c r="T250" i="2"/>
  <c r="M258" i="2"/>
  <c r="T258" i="2"/>
  <c r="M266" i="2"/>
  <c r="T266" i="2"/>
  <c r="M274" i="2"/>
  <c r="T274" i="2"/>
  <c r="M282" i="2"/>
  <c r="T282" i="2"/>
  <c r="M290" i="2"/>
  <c r="T290" i="2"/>
  <c r="M298" i="2"/>
  <c r="T298" i="2"/>
  <c r="M306" i="2"/>
  <c r="T306" i="2"/>
  <c r="M314" i="2"/>
  <c r="T314" i="2"/>
  <c r="M322" i="2"/>
  <c r="T322" i="2"/>
  <c r="M330" i="2"/>
  <c r="T330" i="2"/>
  <c r="M338" i="2"/>
  <c r="T338" i="2"/>
  <c r="M346" i="2"/>
  <c r="T346" i="2"/>
  <c r="M354" i="2"/>
  <c r="T354" i="2"/>
  <c r="M362" i="2"/>
  <c r="T362" i="2"/>
  <c r="M370" i="2"/>
  <c r="T370" i="2"/>
  <c r="M378" i="2"/>
  <c r="T378" i="2"/>
  <c r="M386" i="2"/>
  <c r="T386" i="2"/>
  <c r="M394" i="2"/>
  <c r="T394" i="2"/>
  <c r="M402" i="2"/>
  <c r="T402" i="2"/>
  <c r="M410" i="2"/>
  <c r="T410" i="2"/>
  <c r="M418" i="2"/>
  <c r="T418" i="2"/>
  <c r="M426" i="2"/>
  <c r="T426" i="2"/>
  <c r="M434" i="2"/>
  <c r="T434" i="2"/>
  <c r="M442" i="2"/>
  <c r="T442" i="2"/>
  <c r="M450" i="2"/>
  <c r="T450" i="2"/>
  <c r="M458" i="2"/>
  <c r="T458" i="2"/>
  <c r="M466" i="2"/>
  <c r="T466" i="2"/>
  <c r="M474" i="2"/>
  <c r="T474" i="2"/>
  <c r="M482" i="2"/>
  <c r="T482" i="2"/>
  <c r="M490" i="2"/>
  <c r="T490" i="2"/>
  <c r="M498" i="2"/>
  <c r="T498" i="2"/>
  <c r="M506" i="2"/>
  <c r="T506" i="2"/>
  <c r="M514" i="2"/>
  <c r="T514" i="2"/>
  <c r="M522" i="2"/>
  <c r="T522" i="2"/>
  <c r="M530" i="2"/>
  <c r="T530" i="2"/>
  <c r="M538" i="2"/>
  <c r="T538" i="2"/>
  <c r="M546" i="2"/>
  <c r="T546" i="2"/>
  <c r="M554" i="2"/>
  <c r="T554" i="2"/>
  <c r="M562" i="2"/>
  <c r="T562" i="2"/>
  <c r="M570" i="2"/>
  <c r="T570" i="2"/>
  <c r="M578" i="2"/>
  <c r="T578" i="2"/>
  <c r="M586" i="2"/>
  <c r="T586" i="2"/>
  <c r="M594" i="2"/>
  <c r="T594" i="2"/>
  <c r="M602" i="2"/>
  <c r="T602" i="2"/>
  <c r="M610" i="2"/>
  <c r="T610" i="2"/>
  <c r="M618" i="2"/>
  <c r="T618" i="2"/>
  <c r="M626" i="2"/>
  <c r="T626" i="2"/>
  <c r="M634" i="2"/>
  <c r="T634" i="2"/>
  <c r="M642" i="2"/>
  <c r="T642" i="2"/>
  <c r="M650" i="2"/>
  <c r="T650" i="2"/>
  <c r="M658" i="2"/>
  <c r="T658" i="2"/>
  <c r="M666" i="2"/>
  <c r="T666" i="2"/>
  <c r="M674" i="2"/>
  <c r="T674" i="2"/>
  <c r="M682" i="2"/>
  <c r="T682" i="2"/>
  <c r="M690" i="2"/>
  <c r="T690" i="2"/>
  <c r="M698" i="2"/>
  <c r="T698" i="2"/>
  <c r="M706" i="2"/>
  <c r="T706" i="2"/>
  <c r="M714" i="2"/>
  <c r="T714" i="2"/>
  <c r="M722" i="2"/>
  <c r="T722" i="2"/>
  <c r="M730" i="2"/>
  <c r="T730" i="2"/>
  <c r="M738" i="2"/>
  <c r="T738" i="2"/>
  <c r="M746" i="2"/>
  <c r="T746" i="2"/>
  <c r="M754" i="2"/>
  <c r="T754" i="2"/>
  <c r="M762" i="2"/>
  <c r="T762" i="2"/>
  <c r="M770" i="2"/>
  <c r="T770" i="2"/>
  <c r="M778" i="2"/>
  <c r="T778" i="2"/>
  <c r="M786" i="2"/>
  <c r="T786" i="2"/>
  <c r="M794" i="2"/>
  <c r="T794" i="2"/>
  <c r="M802" i="2"/>
  <c r="T802" i="2"/>
  <c r="M810" i="2"/>
  <c r="T810" i="2"/>
  <c r="M818" i="2"/>
  <c r="T818" i="2"/>
  <c r="M826" i="2"/>
  <c r="T826" i="2"/>
  <c r="M834" i="2"/>
  <c r="T834" i="2"/>
  <c r="M842" i="2"/>
  <c r="T842" i="2"/>
  <c r="M850" i="2"/>
  <c r="T850" i="2"/>
  <c r="M858" i="2"/>
  <c r="T858" i="2"/>
  <c r="M866" i="2"/>
  <c r="T866" i="2"/>
  <c r="M874" i="2"/>
  <c r="T874" i="2"/>
  <c r="M882" i="2"/>
  <c r="T882" i="2"/>
  <c r="M890" i="2"/>
  <c r="T890" i="2"/>
  <c r="M898" i="2"/>
  <c r="T898" i="2"/>
  <c r="M906" i="2"/>
  <c r="T906" i="2"/>
  <c r="M914" i="2"/>
  <c r="T914" i="2"/>
  <c r="M922" i="2"/>
  <c r="T922" i="2"/>
  <c r="M930" i="2"/>
  <c r="T930" i="2"/>
  <c r="M938" i="2"/>
  <c r="T938" i="2"/>
  <c r="M946" i="2"/>
  <c r="T946" i="2"/>
  <c r="M954" i="2"/>
  <c r="T954" i="2"/>
  <c r="M962" i="2"/>
  <c r="T962" i="2"/>
  <c r="M970" i="2"/>
  <c r="T970" i="2"/>
  <c r="M978" i="2"/>
  <c r="T978" i="2"/>
  <c r="M986" i="2"/>
  <c r="T986" i="2"/>
  <c r="M994" i="2"/>
  <c r="T994" i="2"/>
  <c r="M1002" i="2"/>
  <c r="T1002" i="2"/>
  <c r="M1010" i="2"/>
  <c r="T1010" i="2"/>
  <c r="M1018" i="2"/>
  <c r="T1018" i="2"/>
  <c r="M1026" i="2"/>
  <c r="T1026" i="2"/>
  <c r="M1034" i="2"/>
  <c r="T1034" i="2"/>
  <c r="M1042" i="2"/>
  <c r="T1042" i="2"/>
  <c r="M1050" i="2"/>
  <c r="T1050" i="2"/>
  <c r="M1058" i="2"/>
  <c r="T1058" i="2"/>
  <c r="M1066" i="2"/>
  <c r="T1066" i="2"/>
  <c r="M1074" i="2"/>
  <c r="T1074" i="2"/>
  <c r="M1082" i="2"/>
  <c r="T1082" i="2"/>
  <c r="M1090" i="2"/>
  <c r="T1090" i="2"/>
  <c r="M1098" i="2"/>
  <c r="T1098" i="2"/>
  <c r="M1106" i="2"/>
  <c r="T1106" i="2"/>
  <c r="M1114" i="2"/>
  <c r="T1114" i="2"/>
  <c r="M1122" i="2"/>
  <c r="T1122" i="2"/>
  <c r="M1130" i="2"/>
  <c r="T1130" i="2"/>
  <c r="M1138" i="2"/>
  <c r="T1138" i="2"/>
  <c r="M1146" i="2"/>
  <c r="T1146" i="2"/>
  <c r="M1154" i="2"/>
  <c r="T1154" i="2"/>
  <c r="M1162" i="2"/>
  <c r="T1162" i="2"/>
  <c r="M1170" i="2"/>
  <c r="T1170" i="2"/>
  <c r="M1178" i="2"/>
  <c r="T1178" i="2"/>
  <c r="M1186" i="2"/>
  <c r="T1186" i="2"/>
  <c r="M1194" i="2"/>
  <c r="T1194" i="2"/>
  <c r="M1202" i="2"/>
  <c r="T1202" i="2"/>
  <c r="M1210" i="2"/>
  <c r="T1210" i="2"/>
  <c r="M1218" i="2"/>
  <c r="T1218" i="2"/>
  <c r="M1226" i="2"/>
  <c r="T1226" i="2"/>
  <c r="M1234" i="2"/>
  <c r="T1234" i="2"/>
  <c r="M1242" i="2"/>
  <c r="T1242" i="2"/>
  <c r="M1250" i="2"/>
  <c r="T1250" i="2"/>
  <c r="M1258" i="2"/>
  <c r="T1258" i="2"/>
  <c r="M1266" i="2"/>
  <c r="T1266" i="2"/>
  <c r="M1274" i="2"/>
  <c r="T1274" i="2"/>
  <c r="M1282" i="2"/>
  <c r="T1282" i="2"/>
  <c r="M1290" i="2"/>
  <c r="T1290" i="2"/>
  <c r="M1298" i="2"/>
  <c r="T1298" i="2"/>
  <c r="M1306" i="2"/>
  <c r="T1306" i="2"/>
  <c r="M1314" i="2"/>
  <c r="T1314" i="2"/>
  <c r="M1322" i="2"/>
  <c r="T1322" i="2"/>
  <c r="M1330" i="2"/>
  <c r="T1330" i="2"/>
  <c r="M1338" i="2"/>
  <c r="T1338" i="2"/>
  <c r="M1346" i="2"/>
  <c r="T1346" i="2"/>
  <c r="M1354" i="2"/>
  <c r="T1354" i="2"/>
  <c r="M1362" i="2"/>
  <c r="T1362" i="2"/>
  <c r="M1370" i="2"/>
  <c r="T1370" i="2"/>
  <c r="M1378" i="2"/>
  <c r="T1378" i="2"/>
  <c r="M1386" i="2"/>
  <c r="T1386" i="2"/>
  <c r="M1394" i="2"/>
  <c r="T1394" i="2"/>
  <c r="M1402" i="2"/>
  <c r="T1402" i="2"/>
  <c r="M1410" i="2"/>
  <c r="T1410" i="2"/>
  <c r="M1418" i="2"/>
  <c r="T1418" i="2"/>
  <c r="M1426" i="2"/>
  <c r="T1426" i="2"/>
  <c r="M1434" i="2"/>
  <c r="T1434" i="2"/>
  <c r="M1442" i="2"/>
  <c r="T1442" i="2"/>
  <c r="M1450" i="2"/>
  <c r="T1450" i="2"/>
  <c r="M1458" i="2"/>
  <c r="T1458" i="2"/>
  <c r="M1466" i="2"/>
  <c r="T1466" i="2"/>
  <c r="M1474" i="2"/>
  <c r="T1474" i="2"/>
  <c r="M1482" i="2"/>
  <c r="T1482" i="2"/>
  <c r="M1490" i="2"/>
  <c r="T1490" i="2"/>
  <c r="M1498" i="2"/>
  <c r="T1498" i="2"/>
  <c r="M1506" i="2"/>
  <c r="T1506" i="2"/>
  <c r="M1514" i="2"/>
  <c r="T1514" i="2"/>
  <c r="M1522" i="2"/>
  <c r="T1522" i="2"/>
  <c r="M1530" i="2"/>
  <c r="T1530" i="2"/>
  <c r="M1538" i="2"/>
  <c r="T1538" i="2"/>
  <c r="M1546" i="2"/>
  <c r="T1546" i="2"/>
  <c r="M1554" i="2"/>
  <c r="T1554" i="2"/>
  <c r="M1562" i="2"/>
  <c r="T1562" i="2"/>
  <c r="M1570" i="2"/>
  <c r="T1570" i="2"/>
  <c r="M1578" i="2"/>
  <c r="T1578" i="2"/>
  <c r="M1586" i="2"/>
  <c r="T1586" i="2"/>
  <c r="M1594" i="2"/>
  <c r="T1594" i="2"/>
  <c r="M1602" i="2"/>
  <c r="T1602" i="2"/>
  <c r="M1610" i="2"/>
  <c r="T1610" i="2"/>
  <c r="M1618" i="2"/>
  <c r="T1618" i="2"/>
  <c r="M1626" i="2"/>
  <c r="T1626" i="2"/>
  <c r="M1634" i="2"/>
  <c r="T1634" i="2"/>
  <c r="M1642" i="2"/>
  <c r="T1642" i="2"/>
  <c r="M1650" i="2"/>
  <c r="T1650" i="2"/>
  <c r="M1658" i="2"/>
  <c r="T1658" i="2"/>
  <c r="M1666" i="2"/>
  <c r="T1666" i="2"/>
  <c r="M1674" i="2"/>
  <c r="T1674" i="2"/>
  <c r="M1682" i="2"/>
  <c r="T1682" i="2"/>
  <c r="M1690" i="2"/>
  <c r="T1690" i="2"/>
  <c r="M1698" i="2"/>
  <c r="T1698" i="2"/>
  <c r="M1706" i="2"/>
  <c r="T1706" i="2"/>
  <c r="M1714" i="2"/>
  <c r="T1714" i="2"/>
  <c r="M1722" i="2"/>
  <c r="T1722" i="2"/>
  <c r="M1730" i="2"/>
  <c r="T1730" i="2"/>
  <c r="M1738" i="2"/>
  <c r="T1738" i="2"/>
  <c r="M1746" i="2"/>
  <c r="T1746" i="2"/>
  <c r="M1754" i="2"/>
  <c r="T1754" i="2"/>
  <c r="M1762" i="2"/>
  <c r="T1762" i="2"/>
  <c r="M1770" i="2"/>
  <c r="T1770" i="2"/>
  <c r="M1778" i="2"/>
  <c r="T1778" i="2"/>
  <c r="M1786" i="2"/>
  <c r="T1786" i="2"/>
  <c r="M1794" i="2"/>
  <c r="T1794" i="2"/>
  <c r="M1802" i="2"/>
  <c r="T1802" i="2"/>
  <c r="M1810" i="2"/>
  <c r="T1810" i="2"/>
  <c r="M1818" i="2"/>
  <c r="T1818" i="2"/>
  <c r="M1826" i="2"/>
  <c r="T1826" i="2"/>
  <c r="M1834" i="2"/>
  <c r="T1834" i="2"/>
  <c r="M1842" i="2"/>
  <c r="T1842" i="2"/>
  <c r="M1850" i="2"/>
  <c r="T1850" i="2"/>
  <c r="M1858" i="2"/>
  <c r="T1858" i="2"/>
  <c r="M1866" i="2"/>
  <c r="T1866" i="2"/>
  <c r="M1874" i="2"/>
  <c r="T1874" i="2"/>
  <c r="M1882" i="2"/>
  <c r="T1882" i="2"/>
  <c r="M1890" i="2"/>
  <c r="T1890" i="2"/>
  <c r="M1898" i="2"/>
  <c r="T1898" i="2"/>
  <c r="M1906" i="2"/>
  <c r="T1906" i="2"/>
  <c r="M1914" i="2"/>
  <c r="T1914" i="2"/>
  <c r="M1924" i="2"/>
  <c r="T1924" i="2"/>
  <c r="M1940" i="2"/>
  <c r="T1940" i="2"/>
  <c r="M1956" i="2"/>
  <c r="T1956" i="2"/>
  <c r="M1972" i="2"/>
  <c r="T1972" i="2"/>
  <c r="M1988" i="2"/>
  <c r="T1988" i="2"/>
  <c r="M2004" i="2"/>
  <c r="T2004" i="2"/>
  <c r="M2020" i="2"/>
  <c r="T2020" i="2"/>
  <c r="M2036" i="2"/>
  <c r="T2036" i="2"/>
  <c r="M2052" i="2"/>
  <c r="T2052" i="2"/>
  <c r="M2068" i="2"/>
  <c r="T2068" i="2"/>
  <c r="M2084" i="2"/>
  <c r="T2084" i="2"/>
  <c r="M2100" i="2"/>
  <c r="T2100" i="2"/>
  <c r="M2116" i="2"/>
  <c r="T2116" i="2"/>
  <c r="M2132" i="2"/>
  <c r="T2132" i="2"/>
  <c r="M2148" i="2"/>
  <c r="T2148" i="2"/>
  <c r="M2164" i="2"/>
  <c r="T2164" i="2"/>
  <c r="M2180" i="2"/>
  <c r="T2180" i="2"/>
  <c r="M2196" i="2"/>
  <c r="T2196" i="2"/>
  <c r="M2212" i="2"/>
  <c r="T2212" i="2"/>
  <c r="M2228" i="2"/>
  <c r="T2228" i="2"/>
  <c r="M2244" i="2"/>
  <c r="T2244" i="2"/>
  <c r="M2260" i="2"/>
  <c r="T2260" i="2"/>
  <c r="M2276" i="2"/>
  <c r="T2276" i="2"/>
  <c r="M2292" i="2"/>
  <c r="T2292" i="2"/>
  <c r="M2308" i="2"/>
  <c r="T2308" i="2"/>
  <c r="M2324" i="2"/>
  <c r="T2324" i="2"/>
  <c r="M2340" i="2"/>
  <c r="T2340" i="2"/>
  <c r="M2356" i="2"/>
  <c r="T2356" i="2"/>
  <c r="M2372" i="2"/>
  <c r="T2372" i="2"/>
  <c r="M2388" i="2"/>
  <c r="T2388" i="2"/>
  <c r="M2404" i="2"/>
  <c r="T2404" i="2"/>
  <c r="M2420" i="2"/>
  <c r="T2420" i="2"/>
  <c r="M2436" i="2"/>
  <c r="T2436" i="2"/>
  <c r="M2452" i="2"/>
  <c r="T2452" i="2"/>
  <c r="M2468" i="2"/>
  <c r="T2468" i="2"/>
  <c r="M2484" i="2"/>
  <c r="T2484" i="2"/>
  <c r="M2500" i="2"/>
  <c r="T2500" i="2"/>
  <c r="M2516" i="2"/>
  <c r="T2516" i="2"/>
  <c r="M2532" i="2"/>
  <c r="T2532" i="2"/>
  <c r="M2548" i="2"/>
  <c r="T2548" i="2"/>
  <c r="M2564" i="2"/>
  <c r="T2564" i="2"/>
  <c r="M2580" i="2"/>
  <c r="T2580" i="2"/>
  <c r="M2596" i="2"/>
  <c r="T2596" i="2"/>
  <c r="M2612" i="2"/>
  <c r="T2612" i="2"/>
  <c r="M2628" i="2"/>
  <c r="T2628" i="2"/>
  <c r="M2644" i="2"/>
  <c r="T2644" i="2"/>
  <c r="M2660" i="2"/>
  <c r="T2660" i="2"/>
  <c r="M2676" i="2"/>
  <c r="T2676" i="2"/>
  <c r="M2692" i="2"/>
  <c r="T2692" i="2"/>
  <c r="M2708" i="2"/>
  <c r="T2708" i="2"/>
  <c r="M2724" i="2"/>
  <c r="T2724" i="2"/>
  <c r="M2740" i="2"/>
  <c r="T2740" i="2"/>
  <c r="M2756" i="2"/>
  <c r="T2756" i="2"/>
  <c r="M2772" i="2"/>
  <c r="T2772" i="2"/>
  <c r="M2788" i="2"/>
  <c r="T2788" i="2"/>
  <c r="M2804" i="2"/>
  <c r="T2804" i="2"/>
  <c r="M2820" i="2"/>
  <c r="T2820" i="2"/>
  <c r="M2836" i="2"/>
  <c r="T2836" i="2"/>
  <c r="M2852" i="2"/>
  <c r="T2852" i="2"/>
  <c r="M2868" i="2"/>
  <c r="T2868" i="2"/>
  <c r="M2884" i="2"/>
  <c r="T2884" i="2"/>
  <c r="M2900" i="2"/>
  <c r="T2900" i="2"/>
  <c r="M2916" i="2"/>
  <c r="T2916" i="2"/>
  <c r="M2932" i="2"/>
  <c r="T2932" i="2"/>
  <c r="M2948" i="2"/>
  <c r="T2948" i="2"/>
  <c r="M2964" i="2"/>
  <c r="T2964" i="2"/>
  <c r="M2980" i="2"/>
  <c r="T2980" i="2"/>
  <c r="M2996" i="2"/>
  <c r="T2996" i="2"/>
  <c r="M3012" i="2"/>
  <c r="T3012" i="2"/>
  <c r="M3028" i="2"/>
  <c r="T3028" i="2"/>
  <c r="M3044" i="2"/>
  <c r="T3044" i="2"/>
  <c r="M3060" i="2"/>
  <c r="T3060" i="2"/>
  <c r="M3076" i="2"/>
  <c r="T3076" i="2"/>
  <c r="M3092" i="2"/>
  <c r="T3092" i="2"/>
  <c r="M3108" i="2"/>
  <c r="T3108" i="2"/>
  <c r="M3124" i="2"/>
  <c r="T3124" i="2"/>
  <c r="M3140" i="2"/>
  <c r="T3140" i="2"/>
  <c r="M3156" i="2"/>
  <c r="T3156" i="2"/>
  <c r="M3172" i="2"/>
  <c r="T3172" i="2"/>
  <c r="M3188" i="2"/>
  <c r="T3188" i="2"/>
  <c r="M3204" i="2"/>
  <c r="T3204" i="2"/>
  <c r="M3220" i="2"/>
  <c r="T3220" i="2"/>
  <c r="M3236" i="2"/>
  <c r="T3236" i="2"/>
  <c r="M3252" i="2"/>
  <c r="T3252" i="2"/>
  <c r="M3268" i="2"/>
  <c r="T3268" i="2"/>
  <c r="M3284" i="2"/>
  <c r="T3284" i="2"/>
  <c r="M3300" i="2"/>
  <c r="T3300" i="2"/>
  <c r="M3316" i="2"/>
  <c r="T3316" i="2"/>
  <c r="M3332" i="2"/>
  <c r="T3332" i="2"/>
  <c r="M3348" i="2"/>
  <c r="T3348" i="2"/>
  <c r="M3364" i="2"/>
  <c r="T3364" i="2"/>
  <c r="M3380" i="2"/>
  <c r="T3380" i="2"/>
  <c r="M3396" i="2"/>
  <c r="T3396" i="2"/>
  <c r="M3412" i="2"/>
  <c r="T3412" i="2"/>
  <c r="M3428" i="2"/>
  <c r="T3428" i="2"/>
  <c r="M3444" i="2"/>
  <c r="T3444" i="2"/>
  <c r="M3460" i="2"/>
  <c r="T3460" i="2"/>
  <c r="M3476" i="2"/>
  <c r="T3476" i="2"/>
  <c r="M3492" i="2"/>
  <c r="T3492" i="2"/>
  <c r="M3508" i="2"/>
  <c r="T3508" i="2"/>
  <c r="M3524" i="2"/>
  <c r="T3524" i="2"/>
  <c r="M3540" i="2"/>
  <c r="T3540" i="2"/>
  <c r="M3556" i="2"/>
  <c r="T3556" i="2"/>
  <c r="M3572" i="2"/>
  <c r="T3572" i="2"/>
  <c r="M3588" i="2"/>
  <c r="T3588" i="2"/>
  <c r="M3604" i="2"/>
  <c r="T3604" i="2"/>
  <c r="M3620" i="2"/>
  <c r="T3620" i="2"/>
  <c r="M3636" i="2"/>
  <c r="T3636" i="2"/>
  <c r="M3652" i="2"/>
  <c r="T3652" i="2"/>
  <c r="M3668" i="2"/>
  <c r="T3668" i="2"/>
  <c r="M3684" i="2"/>
  <c r="T3684" i="2"/>
  <c r="M3700" i="2"/>
  <c r="T3700" i="2"/>
  <c r="M3716" i="2"/>
  <c r="T3716" i="2"/>
  <c r="M3732" i="2"/>
  <c r="T3732" i="2"/>
  <c r="M4296" i="2"/>
  <c r="T4296" i="2"/>
  <c r="M4312" i="2"/>
  <c r="T4312" i="2"/>
  <c r="M4328" i="2"/>
  <c r="T4328" i="2"/>
  <c r="M4344" i="2"/>
  <c r="T4344" i="2"/>
  <c r="M4360" i="2"/>
  <c r="T4360" i="2"/>
  <c r="M4376" i="2"/>
  <c r="T4376" i="2"/>
  <c r="M4392" i="2"/>
  <c r="T4392" i="2"/>
  <c r="M4408" i="2"/>
  <c r="T4408" i="2"/>
  <c r="M4424" i="2"/>
  <c r="T4424" i="2"/>
  <c r="M4440" i="2"/>
  <c r="T4440" i="2"/>
  <c r="M4456" i="2"/>
  <c r="T4456" i="2"/>
  <c r="M4472" i="2"/>
  <c r="T4472" i="2"/>
  <c r="M4488" i="2"/>
  <c r="T4488" i="2"/>
  <c r="M4504" i="2"/>
  <c r="T4504" i="2"/>
  <c r="M4520" i="2"/>
  <c r="T4520" i="2"/>
  <c r="M4536" i="2"/>
  <c r="T4536" i="2"/>
  <c r="M4552" i="2"/>
  <c r="T4552" i="2"/>
  <c r="M4568" i="2"/>
  <c r="T4568" i="2"/>
  <c r="M4584" i="2"/>
  <c r="T4584" i="2"/>
  <c r="M4600" i="2"/>
  <c r="T4600" i="2"/>
  <c r="M4616" i="2"/>
  <c r="T4616" i="2"/>
  <c r="M4632" i="2"/>
  <c r="T4632" i="2"/>
  <c r="M4648" i="2"/>
  <c r="T4648" i="2"/>
  <c r="M4664" i="2"/>
  <c r="T4664" i="2"/>
  <c r="M4680" i="2"/>
  <c r="T4680" i="2"/>
  <c r="M4696" i="2"/>
  <c r="T4696" i="2"/>
  <c r="M4712" i="2"/>
  <c r="T4712" i="2"/>
  <c r="M4728" i="2"/>
  <c r="T4728" i="2"/>
  <c r="M4744" i="2"/>
  <c r="T4744" i="2"/>
  <c r="M4760" i="2"/>
  <c r="T4760" i="2"/>
  <c r="L1934" i="2"/>
  <c r="S1934" i="2"/>
  <c r="L1950" i="2"/>
  <c r="S1950" i="2"/>
  <c r="L1966" i="2"/>
  <c r="S1966" i="2"/>
  <c r="L1982" i="2"/>
  <c r="S1982" i="2"/>
  <c r="L1998" i="2"/>
  <c r="S1998" i="2"/>
  <c r="L2014" i="2"/>
  <c r="S2014" i="2"/>
  <c r="L2030" i="2"/>
  <c r="S2030" i="2"/>
  <c r="L2046" i="2"/>
  <c r="S2046" i="2"/>
  <c r="L2062" i="2"/>
  <c r="S2062" i="2"/>
  <c r="L2078" i="2"/>
  <c r="S2078" i="2"/>
  <c r="L2094" i="2"/>
  <c r="S2094" i="2"/>
  <c r="L2110" i="2"/>
  <c r="S2110" i="2"/>
  <c r="L2126" i="2"/>
  <c r="S2126" i="2"/>
  <c r="L2142" i="2"/>
  <c r="S2142" i="2"/>
  <c r="L2158" i="2"/>
  <c r="S2158" i="2"/>
  <c r="L2174" i="2"/>
  <c r="S2174" i="2"/>
  <c r="L2190" i="2"/>
  <c r="S2190" i="2"/>
  <c r="L2206" i="2"/>
  <c r="S2206" i="2"/>
  <c r="L2222" i="2"/>
  <c r="S2222" i="2"/>
  <c r="L2238" i="2"/>
  <c r="S2238" i="2"/>
  <c r="L2254" i="2"/>
  <c r="S2254" i="2"/>
  <c r="L2270" i="2"/>
  <c r="S2270" i="2"/>
  <c r="L2286" i="2"/>
  <c r="S2286" i="2"/>
  <c r="L2302" i="2"/>
  <c r="S2302" i="2"/>
  <c r="L2318" i="2"/>
  <c r="S2318" i="2"/>
  <c r="L2334" i="2"/>
  <c r="S2334" i="2"/>
  <c r="L2350" i="2"/>
  <c r="S2350" i="2"/>
  <c r="L2366" i="2"/>
  <c r="S2366" i="2"/>
  <c r="L2382" i="2"/>
  <c r="S2382" i="2"/>
  <c r="L2398" i="2"/>
  <c r="S2398" i="2"/>
  <c r="L2414" i="2"/>
  <c r="S2414" i="2"/>
  <c r="L2430" i="2"/>
  <c r="S2430" i="2"/>
  <c r="L2446" i="2"/>
  <c r="S2446" i="2"/>
  <c r="L2462" i="2"/>
  <c r="S2462" i="2"/>
  <c r="L2478" i="2"/>
  <c r="S2478" i="2"/>
  <c r="L2494" i="2"/>
  <c r="S2494" i="2"/>
  <c r="L2510" i="2"/>
  <c r="S2510" i="2"/>
  <c r="L2526" i="2"/>
  <c r="S2526" i="2"/>
  <c r="L2542" i="2"/>
  <c r="S2542" i="2"/>
  <c r="L2558" i="2"/>
  <c r="S2558" i="2"/>
  <c r="L2574" i="2"/>
  <c r="S2574" i="2"/>
  <c r="L2590" i="2"/>
  <c r="S2590" i="2"/>
  <c r="L2606" i="2"/>
  <c r="S2606" i="2"/>
  <c r="L2622" i="2"/>
  <c r="S2622" i="2"/>
  <c r="L2638" i="2"/>
  <c r="S2638" i="2"/>
  <c r="L2654" i="2"/>
  <c r="S2654" i="2"/>
  <c r="L2670" i="2"/>
  <c r="S2670" i="2"/>
  <c r="L2686" i="2"/>
  <c r="S2686" i="2"/>
  <c r="L2702" i="2"/>
  <c r="S2702" i="2"/>
  <c r="L2718" i="2"/>
  <c r="S2718" i="2"/>
  <c r="L2734" i="2"/>
  <c r="S2734" i="2"/>
  <c r="L2750" i="2"/>
  <c r="S2750" i="2"/>
  <c r="L2766" i="2"/>
  <c r="S2766" i="2"/>
  <c r="L2782" i="2"/>
  <c r="S2782" i="2"/>
  <c r="L2798" i="2"/>
  <c r="S2798" i="2"/>
  <c r="L2814" i="2"/>
  <c r="S2814" i="2"/>
  <c r="L2830" i="2"/>
  <c r="S2830" i="2"/>
  <c r="L2846" i="2"/>
  <c r="S2846" i="2"/>
  <c r="L2862" i="2"/>
  <c r="S2862" i="2"/>
  <c r="L2878" i="2"/>
  <c r="S2878" i="2"/>
  <c r="L2894" i="2"/>
  <c r="S2894" i="2"/>
  <c r="L2910" i="2"/>
  <c r="S2910" i="2"/>
  <c r="L2926" i="2"/>
  <c r="S2926" i="2"/>
  <c r="L2942" i="2"/>
  <c r="S2942" i="2"/>
  <c r="L2958" i="2"/>
  <c r="S2958" i="2"/>
  <c r="L2974" i="2"/>
  <c r="S2974" i="2"/>
  <c r="L2990" i="2"/>
  <c r="S2990" i="2"/>
  <c r="L3006" i="2"/>
  <c r="S3006" i="2"/>
  <c r="L3022" i="2"/>
  <c r="S3022" i="2"/>
  <c r="L3038" i="2"/>
  <c r="S3038" i="2"/>
  <c r="L3054" i="2"/>
  <c r="S3054" i="2"/>
  <c r="L3070" i="2"/>
  <c r="S3070" i="2"/>
  <c r="L3086" i="2"/>
  <c r="S3086" i="2"/>
  <c r="L3112" i="2"/>
  <c r="S3112" i="2"/>
  <c r="L3144" i="2"/>
  <c r="S3144" i="2"/>
  <c r="L3176" i="2"/>
  <c r="S3176" i="2"/>
  <c r="L3208" i="2"/>
  <c r="S3208" i="2"/>
  <c r="L3240" i="2"/>
  <c r="S3240" i="2"/>
  <c r="L3272" i="2"/>
  <c r="S3272" i="2"/>
  <c r="L3304" i="2"/>
  <c r="S3304" i="2"/>
  <c r="L3336" i="2"/>
  <c r="S3336" i="2"/>
  <c r="L3368" i="2"/>
  <c r="S3368" i="2"/>
  <c r="L3400" i="2"/>
  <c r="S3400" i="2"/>
  <c r="L3432" i="2"/>
  <c r="S3432" i="2"/>
  <c r="L3464" i="2"/>
  <c r="S3464" i="2"/>
  <c r="L3496" i="2"/>
  <c r="S3496" i="2"/>
  <c r="L3528" i="2"/>
  <c r="S3528" i="2"/>
  <c r="L3560" i="2"/>
  <c r="S3560" i="2"/>
  <c r="L3592" i="2"/>
  <c r="S3592" i="2"/>
  <c r="L3624" i="2"/>
  <c r="S3624" i="2"/>
  <c r="L3656" i="2"/>
  <c r="S3656" i="2"/>
  <c r="L3688" i="2"/>
  <c r="S3688" i="2"/>
  <c r="L3720" i="2"/>
  <c r="S3720" i="2"/>
  <c r="L3752" i="2"/>
  <c r="S3752" i="2"/>
  <c r="L3784" i="2"/>
  <c r="S3784" i="2"/>
  <c r="L3816" i="2"/>
  <c r="S3816" i="2"/>
  <c r="L3848" i="2"/>
  <c r="S3848" i="2"/>
  <c r="L3880" i="2"/>
  <c r="S3880" i="2"/>
  <c r="L3912" i="2"/>
  <c r="S3912" i="2"/>
  <c r="L3944" i="2"/>
  <c r="S3944" i="2"/>
  <c r="L3976" i="2"/>
  <c r="S3976" i="2"/>
  <c r="L4008" i="2"/>
  <c r="S4008" i="2"/>
  <c r="L4040" i="2"/>
  <c r="S4040" i="2"/>
  <c r="L4072" i="2"/>
  <c r="S4072" i="2"/>
  <c r="L4104" i="2"/>
  <c r="S4104" i="2"/>
  <c r="L4136" i="2"/>
  <c r="S4136" i="2"/>
  <c r="L4168" i="2"/>
  <c r="S4168" i="2"/>
  <c r="L4200" i="2"/>
  <c r="S4200" i="2"/>
  <c r="L4232" i="2"/>
  <c r="S4232" i="2"/>
  <c r="L4264" i="2"/>
  <c r="S4264" i="2"/>
  <c r="L4296" i="2"/>
  <c r="S4296" i="2"/>
  <c r="L4328" i="2"/>
  <c r="S4328" i="2"/>
  <c r="L4360" i="2"/>
  <c r="S4360" i="2"/>
  <c r="L4392" i="2"/>
  <c r="S4392" i="2"/>
  <c r="L4424" i="2"/>
  <c r="S4424" i="2"/>
  <c r="L4456" i="2"/>
  <c r="S4456" i="2"/>
  <c r="L4488" i="2"/>
  <c r="S4488" i="2"/>
  <c r="L4520" i="2"/>
  <c r="S4520" i="2"/>
  <c r="L4552" i="2"/>
  <c r="S4552" i="2"/>
  <c r="L4584" i="2"/>
  <c r="S4584" i="2"/>
  <c r="L4616" i="2"/>
  <c r="S4616" i="2"/>
  <c r="L4648" i="2"/>
  <c r="S4648" i="2"/>
  <c r="L4680" i="2"/>
  <c r="S4680" i="2"/>
  <c r="L4712" i="2"/>
  <c r="S4712" i="2"/>
  <c r="L4744" i="2"/>
  <c r="S4744" i="2"/>
  <c r="L4780" i="2"/>
  <c r="S4780" i="2"/>
  <c r="L4844" i="2"/>
  <c r="S4844" i="2"/>
  <c r="L4908" i="2"/>
  <c r="S4908" i="2"/>
  <c r="L4972" i="2"/>
  <c r="S4972" i="2"/>
  <c r="L5036" i="2"/>
  <c r="S5036" i="2"/>
  <c r="L5100" i="2"/>
  <c r="S5100" i="2"/>
  <c r="L5164" i="2"/>
  <c r="S5164" i="2"/>
  <c r="L5228" i="2"/>
  <c r="S5228" i="2"/>
  <c r="L5292" i="2"/>
  <c r="S5292" i="2"/>
  <c r="L5356" i="2"/>
  <c r="S5356" i="2"/>
  <c r="L5420" i="2"/>
  <c r="S5420" i="2"/>
  <c r="M5840" i="2"/>
  <c r="T5840" i="2"/>
  <c r="M5904" i="2"/>
  <c r="T5904" i="2"/>
  <c r="M5968" i="2"/>
  <c r="T5968" i="2"/>
  <c r="M6032" i="2"/>
  <c r="T6032" i="2"/>
  <c r="M6096" i="2"/>
  <c r="T6096" i="2"/>
  <c r="M6160" i="2"/>
  <c r="T6160" i="2"/>
  <c r="M6224" i="2"/>
  <c r="T6224" i="2"/>
  <c r="M6288" i="2"/>
  <c r="T6288" i="2"/>
  <c r="M6352" i="2"/>
  <c r="T6352" i="2"/>
  <c r="M6416" i="2"/>
  <c r="T6416" i="2"/>
  <c r="M6480" i="2"/>
  <c r="T6480" i="2"/>
  <c r="M6544" i="2"/>
  <c r="T6544" i="2"/>
  <c r="M6608" i="2"/>
  <c r="T6608" i="2"/>
  <c r="M6672" i="2"/>
  <c r="T6672" i="2"/>
  <c r="M6736" i="2"/>
  <c r="T6736" i="2"/>
  <c r="M6800" i="2"/>
  <c r="T6800" i="2"/>
  <c r="M6864" i="2"/>
  <c r="T6864" i="2"/>
  <c r="M6928" i="2"/>
  <c r="T6928" i="2"/>
  <c r="M6992" i="2"/>
  <c r="T6992" i="2"/>
  <c r="M7056" i="2"/>
  <c r="T7056" i="2"/>
  <c r="M7120" i="2"/>
  <c r="T7120" i="2"/>
  <c r="M7184" i="2"/>
  <c r="T7184" i="2"/>
  <c r="L5513" i="2"/>
  <c r="S5513" i="2"/>
  <c r="L5577" i="2"/>
  <c r="S5577" i="2"/>
  <c r="L5641" i="2"/>
  <c r="S5641" i="2"/>
  <c r="L5705" i="2"/>
  <c r="S5705" i="2"/>
  <c r="L5769" i="2"/>
  <c r="S5769" i="2"/>
  <c r="M7196" i="2"/>
  <c r="T7196" i="2"/>
  <c r="M7260" i="2"/>
  <c r="T7260" i="2"/>
  <c r="M7325" i="2"/>
  <c r="T7325" i="2"/>
  <c r="M7389" i="2"/>
  <c r="T7389" i="2"/>
  <c r="L5869" i="2"/>
  <c r="S5869" i="2"/>
  <c r="L5933" i="2"/>
  <c r="S5933" i="2"/>
  <c r="L5997" i="2"/>
  <c r="S5997" i="2"/>
  <c r="L6061" i="2"/>
  <c r="S6061" i="2"/>
  <c r="L6125" i="2"/>
  <c r="S6125" i="2"/>
  <c r="L6189" i="2"/>
  <c r="S6189" i="2"/>
  <c r="L6253" i="2"/>
  <c r="S6253" i="2"/>
  <c r="L6317" i="2"/>
  <c r="S6317" i="2"/>
  <c r="L6381" i="2"/>
  <c r="S6381" i="2"/>
  <c r="L6445" i="2"/>
  <c r="S6445" i="2"/>
  <c r="L6509" i="2"/>
  <c r="S6509" i="2"/>
  <c r="L6573" i="2"/>
  <c r="S6573" i="2"/>
  <c r="L6637" i="2"/>
  <c r="S6637" i="2"/>
  <c r="L6701" i="2"/>
  <c r="S6701" i="2"/>
  <c r="L6765" i="2"/>
  <c r="S6765" i="2"/>
  <c r="L6829" i="2"/>
  <c r="S6829" i="2"/>
  <c r="L6893" i="2"/>
  <c r="S6893" i="2"/>
  <c r="L6957" i="2"/>
  <c r="S6957" i="2"/>
  <c r="L7021" i="2"/>
  <c r="S7021" i="2"/>
  <c r="L7085" i="2"/>
  <c r="S7085" i="2"/>
  <c r="L7149" i="2"/>
  <c r="S7149" i="2"/>
  <c r="L7213" i="2"/>
  <c r="S7213" i="2"/>
  <c r="L7277" i="2"/>
  <c r="S7277" i="2"/>
  <c r="M7344" i="2"/>
  <c r="T7344" i="2"/>
  <c r="M7408" i="2"/>
  <c r="T7408" i="2"/>
  <c r="L7386" i="2"/>
  <c r="S7386" i="2"/>
  <c r="L7450" i="2"/>
  <c r="S7450" i="2"/>
  <c r="L7514" i="2"/>
  <c r="S7514" i="2"/>
  <c r="L7578" i="2"/>
  <c r="S7578" i="2"/>
  <c r="L7642" i="2"/>
  <c r="S7642" i="2"/>
  <c r="L7706" i="2"/>
  <c r="S7706" i="2"/>
  <c r="L7770" i="2"/>
  <c r="S7770" i="2"/>
  <c r="L7834" i="2"/>
  <c r="S7834" i="2"/>
  <c r="L7898" i="2"/>
  <c r="S7898" i="2"/>
  <c r="L7962" i="2"/>
  <c r="S7962" i="2"/>
  <c r="L8026" i="2"/>
  <c r="S8026" i="2"/>
  <c r="L8090" i="2"/>
  <c r="S8090" i="2"/>
  <c r="L8154" i="2"/>
  <c r="S8154" i="2"/>
  <c r="L8218" i="2"/>
  <c r="S8218" i="2"/>
  <c r="M7441" i="2"/>
  <c r="T7441" i="2"/>
  <c r="M7473" i="2"/>
  <c r="T7473" i="2"/>
  <c r="M7505" i="2"/>
  <c r="T7505" i="2"/>
  <c r="M7537" i="2"/>
  <c r="T7537" i="2"/>
  <c r="M7569" i="2"/>
  <c r="T7569" i="2"/>
  <c r="M7601" i="2"/>
  <c r="T7601" i="2"/>
  <c r="M7633" i="2"/>
  <c r="T7633" i="2"/>
  <c r="M7665" i="2"/>
  <c r="T7665" i="2"/>
  <c r="L8234" i="2"/>
  <c r="S8234" i="2"/>
  <c r="L8353" i="2"/>
  <c r="S8353" i="2"/>
  <c r="L8481" i="2"/>
  <c r="S8481" i="2"/>
  <c r="L8609" i="2"/>
  <c r="S8609" i="2"/>
  <c r="L8737" i="2"/>
  <c r="S8737" i="2"/>
  <c r="L8865" i="2"/>
  <c r="S8865" i="2"/>
  <c r="L8993" i="2"/>
  <c r="S8993" i="2"/>
  <c r="L9082" i="2"/>
  <c r="S9082" i="2"/>
  <c r="L9210" i="2"/>
  <c r="S9210" i="2"/>
  <c r="L9338" i="2"/>
  <c r="S9338" i="2"/>
  <c r="M9095" i="2"/>
  <c r="T9095" i="2"/>
  <c r="M9223" i="2"/>
  <c r="T9223" i="2"/>
  <c r="M9351" i="2"/>
  <c r="T9351" i="2"/>
  <c r="M9485" i="2"/>
  <c r="T9485" i="2"/>
  <c r="M9613" i="2"/>
  <c r="T9613" i="2"/>
  <c r="L9518" i="2"/>
  <c r="S9518" i="2"/>
  <c r="L9737" i="2"/>
  <c r="S9737" i="2"/>
  <c r="M9885" i="2"/>
  <c r="T9885" i="2"/>
  <c r="L9980" i="2"/>
  <c r="S9980" i="2"/>
  <c r="M5713" i="2"/>
  <c r="T5713" i="2"/>
  <c r="M5729" i="2"/>
  <c r="T5729" i="2"/>
  <c r="M5745" i="2"/>
  <c r="T5745" i="2"/>
  <c r="M5761" i="2"/>
  <c r="T5761" i="2"/>
  <c r="M5777" i="2"/>
  <c r="T5777" i="2"/>
  <c r="M5793" i="2"/>
  <c r="T5793" i="2"/>
  <c r="M5809" i="2"/>
  <c r="T5809" i="2"/>
  <c r="M5827" i="2"/>
  <c r="T5827" i="2"/>
  <c r="M5859" i="2"/>
  <c r="T5859" i="2"/>
  <c r="M5891" i="2"/>
  <c r="T5891" i="2"/>
  <c r="M5923" i="2"/>
  <c r="T5923" i="2"/>
  <c r="M5955" i="2"/>
  <c r="T5955" i="2"/>
  <c r="M5987" i="2"/>
  <c r="T5987" i="2"/>
  <c r="M6019" i="2"/>
  <c r="T6019" i="2"/>
  <c r="M6051" i="2"/>
  <c r="T6051" i="2"/>
  <c r="M6083" i="2"/>
  <c r="T6083" i="2"/>
  <c r="M6115" i="2"/>
  <c r="T6115" i="2"/>
  <c r="M6147" i="2"/>
  <c r="T6147" i="2"/>
  <c r="M6179" i="2"/>
  <c r="T6179" i="2"/>
  <c r="M6211" i="2"/>
  <c r="T6211" i="2"/>
  <c r="M6243" i="2"/>
  <c r="T6243" i="2"/>
  <c r="M6275" i="2"/>
  <c r="T6275" i="2"/>
  <c r="M6307" i="2"/>
  <c r="T6307" i="2"/>
  <c r="M6339" i="2"/>
  <c r="T6339" i="2"/>
  <c r="M6371" i="2"/>
  <c r="T6371" i="2"/>
  <c r="M6403" i="2"/>
  <c r="T6403" i="2"/>
  <c r="M6435" i="2"/>
  <c r="T6435" i="2"/>
  <c r="M6467" i="2"/>
  <c r="T6467" i="2"/>
  <c r="M6499" i="2"/>
  <c r="T6499" i="2"/>
  <c r="M6531" i="2"/>
  <c r="T6531" i="2"/>
  <c r="M6563" i="2"/>
  <c r="T6563" i="2"/>
  <c r="M6595" i="2"/>
  <c r="T6595" i="2"/>
  <c r="M6627" i="2"/>
  <c r="T6627" i="2"/>
  <c r="M6659" i="2"/>
  <c r="T6659" i="2"/>
  <c r="M6691" i="2"/>
  <c r="T6691" i="2"/>
  <c r="M6723" i="2"/>
  <c r="T6723" i="2"/>
  <c r="M6755" i="2"/>
  <c r="T6755" i="2"/>
  <c r="M6787" i="2"/>
  <c r="T6787" i="2"/>
  <c r="M6819" i="2"/>
  <c r="T6819" i="2"/>
  <c r="M6851" i="2"/>
  <c r="T6851" i="2"/>
  <c r="M6883" i="2"/>
  <c r="T6883" i="2"/>
  <c r="M6915" i="2"/>
  <c r="T6915" i="2"/>
  <c r="M6947" i="2"/>
  <c r="T6947" i="2"/>
  <c r="M6979" i="2"/>
  <c r="T6979" i="2"/>
  <c r="M7011" i="2"/>
  <c r="T7011" i="2"/>
  <c r="M7043" i="2"/>
  <c r="T7043" i="2"/>
  <c r="M7075" i="2"/>
  <c r="T7075" i="2"/>
  <c r="M7107" i="2"/>
  <c r="T7107" i="2"/>
  <c r="M7139" i="2"/>
  <c r="T7139" i="2"/>
  <c r="M7171" i="2"/>
  <c r="T7171" i="2"/>
  <c r="M7203" i="2"/>
  <c r="T7203" i="2"/>
  <c r="M7235" i="2"/>
  <c r="T7235" i="2"/>
  <c r="M7267" i="2"/>
  <c r="T7267" i="2"/>
  <c r="M7299" i="2"/>
  <c r="T7299" i="2"/>
  <c r="L5466" i="2"/>
  <c r="S5466" i="2"/>
  <c r="L5498" i="2"/>
  <c r="S5498" i="2"/>
  <c r="L5530" i="2"/>
  <c r="S5530" i="2"/>
  <c r="L5562" i="2"/>
  <c r="S5562" i="2"/>
  <c r="L5594" i="2"/>
  <c r="S5594" i="2"/>
  <c r="L5626" i="2"/>
  <c r="S5626" i="2"/>
  <c r="L5658" i="2"/>
  <c r="S5658" i="2"/>
  <c r="L5690" i="2"/>
  <c r="S5690" i="2"/>
  <c r="L5722" i="2"/>
  <c r="S5722" i="2"/>
  <c r="L5754" i="2"/>
  <c r="S5754" i="2"/>
  <c r="L5786" i="2"/>
  <c r="S5786" i="2"/>
  <c r="L5818" i="2"/>
  <c r="S5818" i="2"/>
  <c r="L5854" i="2"/>
  <c r="S5854" i="2"/>
  <c r="L5886" i="2"/>
  <c r="S5886" i="2"/>
  <c r="L5918" i="2"/>
  <c r="S5918" i="2"/>
  <c r="L5950" i="2"/>
  <c r="S5950" i="2"/>
  <c r="L5982" i="2"/>
  <c r="S5982" i="2"/>
  <c r="L6014" i="2"/>
  <c r="S6014" i="2"/>
  <c r="L6046" i="2"/>
  <c r="S6046" i="2"/>
  <c r="L6078" i="2"/>
  <c r="S6078" i="2"/>
  <c r="L6110" i="2"/>
  <c r="S6110" i="2"/>
  <c r="L6142" i="2"/>
  <c r="S6142" i="2"/>
  <c r="L6174" i="2"/>
  <c r="S6174" i="2"/>
  <c r="L6206" i="2"/>
  <c r="S6206" i="2"/>
  <c r="L6238" i="2"/>
  <c r="S6238" i="2"/>
  <c r="L6270" i="2"/>
  <c r="S6270" i="2"/>
  <c r="L6302" i="2"/>
  <c r="S6302" i="2"/>
  <c r="L6334" i="2"/>
  <c r="S6334" i="2"/>
  <c r="L6366" i="2"/>
  <c r="S6366" i="2"/>
  <c r="L6398" i="2"/>
  <c r="S6398" i="2"/>
  <c r="L6430" i="2"/>
  <c r="S6430" i="2"/>
  <c r="L6462" i="2"/>
  <c r="S6462" i="2"/>
  <c r="L6494" i="2"/>
  <c r="S6494" i="2"/>
  <c r="L6526" i="2"/>
  <c r="S6526" i="2"/>
  <c r="L6558" i="2"/>
  <c r="S6558" i="2"/>
  <c r="L6590" i="2"/>
  <c r="S6590" i="2"/>
  <c r="L6622" i="2"/>
  <c r="S6622" i="2"/>
  <c r="L6654" i="2"/>
  <c r="S6654" i="2"/>
  <c r="L6686" i="2"/>
  <c r="S6686" i="2"/>
  <c r="L6718" i="2"/>
  <c r="S6718" i="2"/>
  <c r="L6750" i="2"/>
  <c r="S6750" i="2"/>
  <c r="L6782" i="2"/>
  <c r="S6782" i="2"/>
  <c r="L6814" i="2"/>
  <c r="S6814" i="2"/>
  <c r="L6846" i="2"/>
  <c r="S6846" i="2"/>
  <c r="L6878" i="2"/>
  <c r="S6878" i="2"/>
  <c r="L6910" i="2"/>
  <c r="S6910" i="2"/>
  <c r="L6942" i="2"/>
  <c r="S6942" i="2"/>
  <c r="L6974" i="2"/>
  <c r="S6974" i="2"/>
  <c r="L7006" i="2"/>
  <c r="S7006" i="2"/>
  <c r="L7038" i="2"/>
  <c r="S7038" i="2"/>
  <c r="L7070" i="2"/>
  <c r="S7070" i="2"/>
  <c r="L7102" i="2"/>
  <c r="S7102" i="2"/>
  <c r="L7134" i="2"/>
  <c r="S7134" i="2"/>
  <c r="L7178" i="2"/>
  <c r="S7178" i="2"/>
  <c r="L7242" i="2"/>
  <c r="S7242" i="2"/>
  <c r="L7306" i="2"/>
  <c r="S7306" i="2"/>
  <c r="L7367" i="2"/>
  <c r="S7367" i="2"/>
  <c r="L7431" i="2"/>
  <c r="S7431" i="2"/>
  <c r="L7495" i="2"/>
  <c r="S7495" i="2"/>
  <c r="L7559" i="2"/>
  <c r="S7559" i="2"/>
  <c r="L7623" i="2"/>
  <c r="S7623" i="2"/>
  <c r="L7687" i="2"/>
  <c r="S7687" i="2"/>
  <c r="L7751" i="2"/>
  <c r="S7751" i="2"/>
  <c r="L7815" i="2"/>
  <c r="S7815" i="2"/>
  <c r="L7879" i="2"/>
  <c r="S7879" i="2"/>
  <c r="L7943" i="2"/>
  <c r="S7943" i="2"/>
  <c r="L8007" i="2"/>
  <c r="S8007" i="2"/>
  <c r="L8071" i="2"/>
  <c r="S8071" i="2"/>
  <c r="L8135" i="2"/>
  <c r="S8135" i="2"/>
  <c r="L8199" i="2"/>
  <c r="S8199" i="2"/>
  <c r="L8315" i="2"/>
  <c r="S8315" i="2"/>
  <c r="L8443" i="2"/>
  <c r="S8443" i="2"/>
  <c r="L8571" i="2"/>
  <c r="S8571" i="2"/>
  <c r="L8699" i="2"/>
  <c r="S8699" i="2"/>
  <c r="L8827" i="2"/>
  <c r="S8827" i="2"/>
  <c r="L8955" i="2"/>
  <c r="S8955" i="2"/>
  <c r="L9044" i="2"/>
  <c r="S9044" i="2"/>
  <c r="L9172" i="2"/>
  <c r="S9172" i="2"/>
  <c r="L9300" i="2"/>
  <c r="S9300" i="2"/>
  <c r="M9045" i="2"/>
  <c r="T9045" i="2"/>
  <c r="M9173" i="2"/>
  <c r="T9173" i="2"/>
  <c r="M9301" i="2"/>
  <c r="T9301" i="2"/>
  <c r="M9429" i="2"/>
  <c r="T9429" i="2"/>
  <c r="M9563" i="2"/>
  <c r="T9563" i="2"/>
  <c r="L9442" i="2"/>
  <c r="S9442" i="2"/>
  <c r="L9834" i="2"/>
  <c r="S9834" i="2"/>
  <c r="L9883" i="2"/>
  <c r="S9883" i="2"/>
  <c r="M9941" i="2"/>
  <c r="T9941" i="2"/>
  <c r="L9956" i="2"/>
  <c r="S9956" i="2"/>
  <c r="M7701" i="2"/>
  <c r="T7701" i="2"/>
  <c r="M7733" i="2"/>
  <c r="T7733" i="2"/>
  <c r="M7765" i="2"/>
  <c r="T7765" i="2"/>
  <c r="M7797" i="2"/>
  <c r="T7797" i="2"/>
  <c r="M7829" i="2"/>
  <c r="T7829" i="2"/>
  <c r="M7861" i="2"/>
  <c r="T7861" i="2"/>
  <c r="M7893" i="2"/>
  <c r="T7893" i="2"/>
  <c r="M7925" i="2"/>
  <c r="T7925" i="2"/>
  <c r="M7957" i="2"/>
  <c r="T7957" i="2"/>
  <c r="M7989" i="2"/>
  <c r="T7989" i="2"/>
  <c r="M8021" i="2"/>
  <c r="T8021" i="2"/>
  <c r="M8053" i="2"/>
  <c r="T8053" i="2"/>
  <c r="M8085" i="2"/>
  <c r="T8085" i="2"/>
  <c r="M8117" i="2"/>
  <c r="T8117" i="2"/>
  <c r="M8149" i="2"/>
  <c r="T8149" i="2"/>
  <c r="M8181" i="2"/>
  <c r="T8181" i="2"/>
  <c r="M8213" i="2"/>
  <c r="T8213" i="2"/>
  <c r="L8282" i="2"/>
  <c r="S8282" i="2"/>
  <c r="L8346" i="2"/>
  <c r="S8346" i="2"/>
  <c r="L8410" i="2"/>
  <c r="S8410" i="2"/>
  <c r="L8474" i="2"/>
  <c r="S8474" i="2"/>
  <c r="L8538" i="2"/>
  <c r="S8538" i="2"/>
  <c r="L8602" i="2"/>
  <c r="S8602" i="2"/>
  <c r="L8666" i="2"/>
  <c r="S8666" i="2"/>
  <c r="L8730" i="2"/>
  <c r="S8730" i="2"/>
  <c r="L8794" i="2"/>
  <c r="S8794" i="2"/>
  <c r="L8858" i="2"/>
  <c r="S8858" i="2"/>
  <c r="L8922" i="2"/>
  <c r="S8922" i="2"/>
  <c r="L8986" i="2"/>
  <c r="S8986" i="2"/>
  <c r="M8242" i="2"/>
  <c r="T8242" i="2"/>
  <c r="M8274" i="2"/>
  <c r="T8274" i="2"/>
  <c r="M8306" i="2"/>
  <c r="T8306" i="2"/>
  <c r="M8338" i="2"/>
  <c r="T8338" i="2"/>
  <c r="M8370" i="2"/>
  <c r="T8370" i="2"/>
  <c r="M8402" i="2"/>
  <c r="T8402" i="2"/>
  <c r="M8434" i="2"/>
  <c r="T8434" i="2"/>
  <c r="M8466" i="2"/>
  <c r="T8466" i="2"/>
  <c r="M8498" i="2"/>
  <c r="T8498" i="2"/>
  <c r="M8530" i="2"/>
  <c r="T8530" i="2"/>
  <c r="M8562" i="2"/>
  <c r="T8562" i="2"/>
  <c r="M8594" i="2"/>
  <c r="T8594" i="2"/>
  <c r="M8626" i="2"/>
  <c r="T8626" i="2"/>
  <c r="M8658" i="2"/>
  <c r="T8658" i="2"/>
  <c r="M8696" i="2"/>
  <c r="T8696" i="2"/>
  <c r="M8760" i="2"/>
  <c r="T8760" i="2"/>
  <c r="M8824" i="2"/>
  <c r="T8824" i="2"/>
  <c r="M8888" i="2"/>
  <c r="T8888" i="2"/>
  <c r="M8952" i="2"/>
  <c r="T8952" i="2"/>
  <c r="M9025" i="2"/>
  <c r="T9025" i="2"/>
  <c r="L9111" i="2"/>
  <c r="S9111" i="2"/>
  <c r="L9239" i="2"/>
  <c r="S9239" i="2"/>
  <c r="L9367" i="2"/>
  <c r="S9367" i="2"/>
  <c r="M9118" i="2"/>
  <c r="T9118" i="2"/>
  <c r="M9246" i="2"/>
  <c r="T9246" i="2"/>
  <c r="M9374" i="2"/>
  <c r="T9374" i="2"/>
  <c r="M9508" i="2"/>
  <c r="T9508" i="2"/>
  <c r="M9636" i="2"/>
  <c r="T9636" i="2"/>
  <c r="L9576" i="2"/>
  <c r="S9576" i="2"/>
  <c r="L9767" i="2"/>
  <c r="S9767" i="2"/>
  <c r="M9977" i="2"/>
  <c r="T9977" i="2"/>
  <c r="L9968" i="2"/>
  <c r="S9968" i="2"/>
  <c r="M9648" i="2"/>
  <c r="T9648" i="2"/>
  <c r="L9485" i="2"/>
  <c r="S9485" i="2"/>
  <c r="L9613" i="2"/>
  <c r="S9613" i="2"/>
  <c r="L9857" i="2"/>
  <c r="S9857" i="2"/>
  <c r="M9991" i="2"/>
  <c r="T9991" i="2"/>
  <c r="L10058" i="2"/>
  <c r="S10058" i="2"/>
  <c r="M10076" i="2"/>
  <c r="T10076" i="2"/>
  <c r="T10337" i="2"/>
  <c r="M10337" i="2"/>
  <c r="L10226" i="2"/>
  <c r="S10226" i="2"/>
  <c r="L3102" i="2"/>
  <c r="S3102" i="2"/>
  <c r="L3118" i="2"/>
  <c r="S3118" i="2"/>
  <c r="L3134" i="2"/>
  <c r="S3134" i="2"/>
  <c r="L3150" i="2"/>
  <c r="S3150" i="2"/>
  <c r="L3166" i="2"/>
  <c r="S3166" i="2"/>
  <c r="L3182" i="2"/>
  <c r="S3182" i="2"/>
  <c r="L3198" i="2"/>
  <c r="S3198" i="2"/>
  <c r="L3214" i="2"/>
  <c r="S3214" i="2"/>
  <c r="L3230" i="2"/>
  <c r="S3230" i="2"/>
  <c r="L3246" i="2"/>
  <c r="S3246" i="2"/>
  <c r="L3262" i="2"/>
  <c r="S3262" i="2"/>
  <c r="L3278" i="2"/>
  <c r="S3278" i="2"/>
  <c r="L3294" i="2"/>
  <c r="S3294" i="2"/>
  <c r="L3310" i="2"/>
  <c r="S3310" i="2"/>
  <c r="L3326" i="2"/>
  <c r="S3326" i="2"/>
  <c r="L3342" i="2"/>
  <c r="S3342" i="2"/>
  <c r="L3358" i="2"/>
  <c r="S3358" i="2"/>
  <c r="L3374" i="2"/>
  <c r="S3374" i="2"/>
  <c r="L3390" i="2"/>
  <c r="S3390" i="2"/>
  <c r="L3406" i="2"/>
  <c r="S3406" i="2"/>
  <c r="L3422" i="2"/>
  <c r="S3422" i="2"/>
  <c r="L3438" i="2"/>
  <c r="S3438" i="2"/>
  <c r="L3454" i="2"/>
  <c r="S3454" i="2"/>
  <c r="L3470" i="2"/>
  <c r="S3470" i="2"/>
  <c r="L3486" i="2"/>
  <c r="S3486" i="2"/>
  <c r="L3502" i="2"/>
  <c r="S3502" i="2"/>
  <c r="L3518" i="2"/>
  <c r="S3518" i="2"/>
  <c r="L3534" i="2"/>
  <c r="S3534" i="2"/>
  <c r="L3550" i="2"/>
  <c r="S3550" i="2"/>
  <c r="L3566" i="2"/>
  <c r="S3566" i="2"/>
  <c r="L3582" i="2"/>
  <c r="S3582" i="2"/>
  <c r="L3598" i="2"/>
  <c r="S3598" i="2"/>
  <c r="L3614" i="2"/>
  <c r="S3614" i="2"/>
  <c r="L3630" i="2"/>
  <c r="S3630" i="2"/>
  <c r="L3646" i="2"/>
  <c r="S3646" i="2"/>
  <c r="L3662" i="2"/>
  <c r="S3662" i="2"/>
  <c r="L3678" i="2"/>
  <c r="S3678" i="2"/>
  <c r="L3694" i="2"/>
  <c r="S3694" i="2"/>
  <c r="L3710" i="2"/>
  <c r="S3710" i="2"/>
  <c r="L3726" i="2"/>
  <c r="S3726" i="2"/>
  <c r="L3742" i="2"/>
  <c r="S3742" i="2"/>
  <c r="L3758" i="2"/>
  <c r="S3758" i="2"/>
  <c r="L3774" i="2"/>
  <c r="S3774" i="2"/>
  <c r="L3790" i="2"/>
  <c r="S3790" i="2"/>
  <c r="L3806" i="2"/>
  <c r="S3806" i="2"/>
  <c r="L3822" i="2"/>
  <c r="S3822" i="2"/>
  <c r="L3838" i="2"/>
  <c r="S3838" i="2"/>
  <c r="L3854" i="2"/>
  <c r="S3854" i="2"/>
  <c r="L3870" i="2"/>
  <c r="S3870" i="2"/>
  <c r="L3886" i="2"/>
  <c r="S3886" i="2"/>
  <c r="L3902" i="2"/>
  <c r="S3902" i="2"/>
  <c r="L3918" i="2"/>
  <c r="S3918" i="2"/>
  <c r="L3934" i="2"/>
  <c r="S3934" i="2"/>
  <c r="L3950" i="2"/>
  <c r="S3950" i="2"/>
  <c r="L3966" i="2"/>
  <c r="S3966" i="2"/>
  <c r="L3982" i="2"/>
  <c r="S3982" i="2"/>
  <c r="L3998" i="2"/>
  <c r="S3998" i="2"/>
  <c r="L4014" i="2"/>
  <c r="S4014" i="2"/>
  <c r="L4030" i="2"/>
  <c r="S4030" i="2"/>
  <c r="L4046" i="2"/>
  <c r="S4046" i="2"/>
  <c r="L4062" i="2"/>
  <c r="S4062" i="2"/>
  <c r="L4078" i="2"/>
  <c r="S4078" i="2"/>
  <c r="L4094" i="2"/>
  <c r="S4094" i="2"/>
  <c r="L4110" i="2"/>
  <c r="S4110" i="2"/>
  <c r="L4126" i="2"/>
  <c r="S4126" i="2"/>
  <c r="L4142" i="2"/>
  <c r="S4142" i="2"/>
  <c r="L4158" i="2"/>
  <c r="S4158" i="2"/>
  <c r="L4174" i="2"/>
  <c r="S4174" i="2"/>
  <c r="L4190" i="2"/>
  <c r="S4190" i="2"/>
  <c r="L4206" i="2"/>
  <c r="S4206" i="2"/>
  <c r="L4222" i="2"/>
  <c r="S4222" i="2"/>
  <c r="L4238" i="2"/>
  <c r="S4238" i="2"/>
  <c r="L4254" i="2"/>
  <c r="S4254" i="2"/>
  <c r="L4270" i="2"/>
  <c r="S4270" i="2"/>
  <c r="L4286" i="2"/>
  <c r="S4286" i="2"/>
  <c r="L4302" i="2"/>
  <c r="S4302" i="2"/>
  <c r="L4318" i="2"/>
  <c r="S4318" i="2"/>
  <c r="L4334" i="2"/>
  <c r="S4334" i="2"/>
  <c r="L4350" i="2"/>
  <c r="S4350" i="2"/>
  <c r="L4366" i="2"/>
  <c r="S4366" i="2"/>
  <c r="L4382" i="2"/>
  <c r="S4382" i="2"/>
  <c r="L4398" i="2"/>
  <c r="S4398" i="2"/>
  <c r="L4414" i="2"/>
  <c r="S4414" i="2"/>
  <c r="L4442" i="2"/>
  <c r="S4442" i="2"/>
  <c r="L4474" i="2"/>
  <c r="S4474" i="2"/>
  <c r="L4506" i="2"/>
  <c r="S4506" i="2"/>
  <c r="L4538" i="2"/>
  <c r="S4538" i="2"/>
  <c r="L4570" i="2"/>
  <c r="S4570" i="2"/>
  <c r="L4602" i="2"/>
  <c r="S4602" i="2"/>
  <c r="L4634" i="2"/>
  <c r="S4634" i="2"/>
  <c r="L4666" i="2"/>
  <c r="S4666" i="2"/>
  <c r="L4698" i="2"/>
  <c r="S4698" i="2"/>
  <c r="L4730" i="2"/>
  <c r="S4730" i="2"/>
  <c r="S1403" i="2"/>
  <c r="L1403" i="2"/>
  <c r="S1419" i="2"/>
  <c r="L1419" i="2"/>
  <c r="S1435" i="2"/>
  <c r="L1435" i="2"/>
  <c r="S1451" i="2"/>
  <c r="L1451" i="2"/>
  <c r="S1467" i="2"/>
  <c r="L1467" i="2"/>
  <c r="S1483" i="2"/>
  <c r="L1483" i="2"/>
  <c r="S1499" i="2"/>
  <c r="L1499" i="2"/>
  <c r="S1515" i="2"/>
  <c r="L1515" i="2"/>
  <c r="S1531" i="2"/>
  <c r="L1531" i="2"/>
  <c r="S1547" i="2"/>
  <c r="L1547" i="2"/>
  <c r="S1563" i="2"/>
  <c r="L1563" i="2"/>
  <c r="S1579" i="2"/>
  <c r="L1579" i="2"/>
  <c r="S1595" i="2"/>
  <c r="L1595" i="2"/>
  <c r="S1611" i="2"/>
  <c r="L1611" i="2"/>
  <c r="S1627" i="2"/>
  <c r="L1627" i="2"/>
  <c r="S1643" i="2"/>
  <c r="L1643" i="2"/>
  <c r="S1659" i="2"/>
  <c r="L1659" i="2"/>
  <c r="S1675" i="2"/>
  <c r="L1675" i="2"/>
  <c r="S1691" i="2"/>
  <c r="L1691" i="2"/>
  <c r="S1707" i="2"/>
  <c r="L1707" i="2"/>
  <c r="S1723" i="2"/>
  <c r="L1723" i="2"/>
  <c r="S1739" i="2"/>
  <c r="L1739" i="2"/>
  <c r="S1755" i="2"/>
  <c r="L1755" i="2"/>
  <c r="S1771" i="2"/>
  <c r="L1771" i="2"/>
  <c r="S1787" i="2"/>
  <c r="L1787" i="2"/>
  <c r="S1803" i="2"/>
  <c r="L1803" i="2"/>
  <c r="S1819" i="2"/>
  <c r="L1819" i="2"/>
  <c r="S1835" i="2"/>
  <c r="L1835" i="2"/>
  <c r="S1851" i="2"/>
  <c r="L1851" i="2"/>
  <c r="S1867" i="2"/>
  <c r="L1867" i="2"/>
  <c r="S1883" i="2"/>
  <c r="L1883" i="2"/>
  <c r="S1899" i="2"/>
  <c r="L1899" i="2"/>
  <c r="S1915" i="2"/>
  <c r="L1915" i="2"/>
  <c r="T3744" i="2"/>
  <c r="M3744" i="2"/>
  <c r="T3760" i="2"/>
  <c r="M3760" i="2"/>
  <c r="T3776" i="2"/>
  <c r="M3776" i="2"/>
  <c r="T3792" i="2"/>
  <c r="M3792" i="2"/>
  <c r="T3808" i="2"/>
  <c r="M3808" i="2"/>
  <c r="T3824" i="2"/>
  <c r="M3824" i="2"/>
  <c r="T3840" i="2"/>
  <c r="M3840" i="2"/>
  <c r="T3856" i="2"/>
  <c r="M3856" i="2"/>
  <c r="T3872" i="2"/>
  <c r="M3872" i="2"/>
  <c r="T3888" i="2"/>
  <c r="M3888" i="2"/>
  <c r="T3904" i="2"/>
  <c r="M3904" i="2"/>
  <c r="T3920" i="2"/>
  <c r="M3920" i="2"/>
  <c r="T3936" i="2"/>
  <c r="M3936" i="2"/>
  <c r="T3952" i="2"/>
  <c r="M3952" i="2"/>
  <c r="T3968" i="2"/>
  <c r="M3968" i="2"/>
  <c r="T3984" i="2"/>
  <c r="M3984" i="2"/>
  <c r="T4000" i="2"/>
  <c r="M4000" i="2"/>
  <c r="T4016" i="2"/>
  <c r="M4016" i="2"/>
  <c r="T4032" i="2"/>
  <c r="M4032" i="2"/>
  <c r="T4048" i="2"/>
  <c r="M4048" i="2"/>
  <c r="T4064" i="2"/>
  <c r="M4064" i="2"/>
  <c r="T4080" i="2"/>
  <c r="M4080" i="2"/>
  <c r="T4096" i="2"/>
  <c r="M4096" i="2"/>
  <c r="T4112" i="2"/>
  <c r="M4112" i="2"/>
  <c r="T4128" i="2"/>
  <c r="M4128" i="2"/>
  <c r="T4144" i="2"/>
  <c r="M4144" i="2"/>
  <c r="T4160" i="2"/>
  <c r="M4160" i="2"/>
  <c r="T4176" i="2"/>
  <c r="M4176" i="2"/>
  <c r="T4192" i="2"/>
  <c r="M4192" i="2"/>
  <c r="T4208" i="2"/>
  <c r="M4208" i="2"/>
  <c r="T4224" i="2"/>
  <c r="M4224" i="2"/>
  <c r="T4240" i="2"/>
  <c r="M4240" i="2"/>
  <c r="T4256" i="2"/>
  <c r="M4256" i="2"/>
  <c r="T4272" i="2"/>
  <c r="M4272" i="2"/>
  <c r="L4769" i="2"/>
  <c r="S4769" i="2"/>
  <c r="L4785" i="2"/>
  <c r="S4785" i="2"/>
  <c r="L4801" i="2"/>
  <c r="S4801" i="2"/>
  <c r="L4817" i="2"/>
  <c r="S4817" i="2"/>
  <c r="L4833" i="2"/>
  <c r="S4833" i="2"/>
  <c r="L4849" i="2"/>
  <c r="S4849" i="2"/>
  <c r="L4865" i="2"/>
  <c r="S4865" i="2"/>
  <c r="L4881" i="2"/>
  <c r="S4881" i="2"/>
  <c r="L4897" i="2"/>
  <c r="S4897" i="2"/>
  <c r="L4913" i="2"/>
  <c r="S4913" i="2"/>
  <c r="L4929" i="2"/>
  <c r="S4929" i="2"/>
  <c r="L4945" i="2"/>
  <c r="S4945" i="2"/>
  <c r="L4961" i="2"/>
  <c r="S4961" i="2"/>
  <c r="L4977" i="2"/>
  <c r="S4977" i="2"/>
  <c r="L4993" i="2"/>
  <c r="S4993" i="2"/>
  <c r="L5009" i="2"/>
  <c r="S5009" i="2"/>
  <c r="L5025" i="2"/>
  <c r="S5025" i="2"/>
  <c r="L5041" i="2"/>
  <c r="S5041" i="2"/>
  <c r="L5057" i="2"/>
  <c r="S5057" i="2"/>
  <c r="L5073" i="2"/>
  <c r="S5073" i="2"/>
  <c r="L5089" i="2"/>
  <c r="S5089" i="2"/>
  <c r="L5105" i="2"/>
  <c r="S5105" i="2"/>
  <c r="L5121" i="2"/>
  <c r="S5121" i="2"/>
  <c r="L5137" i="2"/>
  <c r="S5137" i="2"/>
  <c r="L5153" i="2"/>
  <c r="S5153" i="2"/>
  <c r="L5169" i="2"/>
  <c r="S5169" i="2"/>
  <c r="L5185" i="2"/>
  <c r="S5185" i="2"/>
  <c r="L5201" i="2"/>
  <c r="S5201" i="2"/>
  <c r="L5217" i="2"/>
  <c r="S5217" i="2"/>
  <c r="L5233" i="2"/>
  <c r="S5233" i="2"/>
  <c r="L5249" i="2"/>
  <c r="S5249" i="2"/>
  <c r="L5265" i="2"/>
  <c r="S5265" i="2"/>
  <c r="L5281" i="2"/>
  <c r="S5281" i="2"/>
  <c r="L5297" i="2"/>
  <c r="S5297" i="2"/>
  <c r="L5313" i="2"/>
  <c r="S5313" i="2"/>
  <c r="L5329" i="2"/>
  <c r="S5329" i="2"/>
  <c r="L5345" i="2"/>
  <c r="S5345" i="2"/>
  <c r="L5361" i="2"/>
  <c r="S5361" i="2"/>
  <c r="L5377" i="2"/>
  <c r="S5377" i="2"/>
  <c r="L5393" i="2"/>
  <c r="S5393" i="2"/>
  <c r="L5409" i="2"/>
  <c r="S5409" i="2"/>
  <c r="L5425" i="2"/>
  <c r="S5425" i="2"/>
  <c r="L5441" i="2"/>
  <c r="S5441" i="2"/>
  <c r="L5457" i="2"/>
  <c r="S5457" i="2"/>
  <c r="S20" i="2"/>
  <c r="L20" i="2"/>
  <c r="M96" i="2"/>
  <c r="T96" i="2"/>
  <c r="M104" i="2"/>
  <c r="T104" i="2"/>
  <c r="M112" i="2"/>
  <c r="T112" i="2"/>
  <c r="M120" i="2"/>
  <c r="T120" i="2"/>
  <c r="M128" i="2"/>
  <c r="T128" i="2"/>
  <c r="M136" i="2"/>
  <c r="T136" i="2"/>
  <c r="M144" i="2"/>
  <c r="T144" i="2"/>
  <c r="M152" i="2"/>
  <c r="T152" i="2"/>
  <c r="M160" i="2"/>
  <c r="T160" i="2"/>
  <c r="M168" i="2"/>
  <c r="T168" i="2"/>
  <c r="M176" i="2"/>
  <c r="T176" i="2"/>
  <c r="M184" i="2"/>
  <c r="T184" i="2"/>
  <c r="M192" i="2"/>
  <c r="T192" i="2"/>
  <c r="M200" i="2"/>
  <c r="T200" i="2"/>
  <c r="M208" i="2"/>
  <c r="T208" i="2"/>
  <c r="M216" i="2"/>
  <c r="T216" i="2"/>
  <c r="M224" i="2"/>
  <c r="T224" i="2"/>
  <c r="M232" i="2"/>
  <c r="T232" i="2"/>
  <c r="M240" i="2"/>
  <c r="T240" i="2"/>
  <c r="M248" i="2"/>
  <c r="T248" i="2"/>
  <c r="M256" i="2"/>
  <c r="T256" i="2"/>
  <c r="M264" i="2"/>
  <c r="T264" i="2"/>
  <c r="M272" i="2"/>
  <c r="T272" i="2"/>
  <c r="M280" i="2"/>
  <c r="T280" i="2"/>
  <c r="M288" i="2"/>
  <c r="T288" i="2"/>
  <c r="M296" i="2"/>
  <c r="T296" i="2"/>
  <c r="M304" i="2"/>
  <c r="T304" i="2"/>
  <c r="M312" i="2"/>
  <c r="T312" i="2"/>
  <c r="M320" i="2"/>
  <c r="T320" i="2"/>
  <c r="M328" i="2"/>
  <c r="T328" i="2"/>
  <c r="M336" i="2"/>
  <c r="T336" i="2"/>
  <c r="M344" i="2"/>
  <c r="T344" i="2"/>
  <c r="M352" i="2"/>
  <c r="T352" i="2"/>
  <c r="M360" i="2"/>
  <c r="T360" i="2"/>
  <c r="M368" i="2"/>
  <c r="T368" i="2"/>
  <c r="M376" i="2"/>
  <c r="T376" i="2"/>
  <c r="M384" i="2"/>
  <c r="T384" i="2"/>
  <c r="M392" i="2"/>
  <c r="T392" i="2"/>
  <c r="M400" i="2"/>
  <c r="T400" i="2"/>
  <c r="M408" i="2"/>
  <c r="T408" i="2"/>
  <c r="M416" i="2"/>
  <c r="T416" i="2"/>
  <c r="M424" i="2"/>
  <c r="T424" i="2"/>
  <c r="M432" i="2"/>
  <c r="T432" i="2"/>
  <c r="M440" i="2"/>
  <c r="T440" i="2"/>
  <c r="M448" i="2"/>
  <c r="T448" i="2"/>
  <c r="M456" i="2"/>
  <c r="T456" i="2"/>
  <c r="M464" i="2"/>
  <c r="T464" i="2"/>
  <c r="M472" i="2"/>
  <c r="T472" i="2"/>
  <c r="M480" i="2"/>
  <c r="T480" i="2"/>
  <c r="M488" i="2"/>
  <c r="T488" i="2"/>
  <c r="M496" i="2"/>
  <c r="T496" i="2"/>
  <c r="M504" i="2"/>
  <c r="T504" i="2"/>
  <c r="M512" i="2"/>
  <c r="T512" i="2"/>
  <c r="M520" i="2"/>
  <c r="T520" i="2"/>
  <c r="M528" i="2"/>
  <c r="T528" i="2"/>
  <c r="M536" i="2"/>
  <c r="T536" i="2"/>
  <c r="M544" i="2"/>
  <c r="T544" i="2"/>
  <c r="M552" i="2"/>
  <c r="T552" i="2"/>
  <c r="M560" i="2"/>
  <c r="T560" i="2"/>
  <c r="M568" i="2"/>
  <c r="T568" i="2"/>
  <c r="M576" i="2"/>
  <c r="T576" i="2"/>
  <c r="M584" i="2"/>
  <c r="T584" i="2"/>
  <c r="M592" i="2"/>
  <c r="T592" i="2"/>
  <c r="M600" i="2"/>
  <c r="T600" i="2"/>
  <c r="M608" i="2"/>
  <c r="T608" i="2"/>
  <c r="M616" i="2"/>
  <c r="T616" i="2"/>
  <c r="M624" i="2"/>
  <c r="T624" i="2"/>
  <c r="M632" i="2"/>
  <c r="T632" i="2"/>
  <c r="M640" i="2"/>
  <c r="T640" i="2"/>
  <c r="M648" i="2"/>
  <c r="T648" i="2"/>
  <c r="M656" i="2"/>
  <c r="T656" i="2"/>
  <c r="M664" i="2"/>
  <c r="T664" i="2"/>
  <c r="M672" i="2"/>
  <c r="T672" i="2"/>
  <c r="M680" i="2"/>
  <c r="T680" i="2"/>
  <c r="M688" i="2"/>
  <c r="T688" i="2"/>
  <c r="M696" i="2"/>
  <c r="T696" i="2"/>
  <c r="M704" i="2"/>
  <c r="T704" i="2"/>
  <c r="M712" i="2"/>
  <c r="T712" i="2"/>
  <c r="M720" i="2"/>
  <c r="T720" i="2"/>
  <c r="M728" i="2"/>
  <c r="T728" i="2"/>
  <c r="M736" i="2"/>
  <c r="T736" i="2"/>
  <c r="M744" i="2"/>
  <c r="T744" i="2"/>
  <c r="M752" i="2"/>
  <c r="T752" i="2"/>
  <c r="M760" i="2"/>
  <c r="T760" i="2"/>
  <c r="M768" i="2"/>
  <c r="T768" i="2"/>
  <c r="M776" i="2"/>
  <c r="T776" i="2"/>
  <c r="M784" i="2"/>
  <c r="T784" i="2"/>
  <c r="M792" i="2"/>
  <c r="T792" i="2"/>
  <c r="M800" i="2"/>
  <c r="T800" i="2"/>
  <c r="M808" i="2"/>
  <c r="T808" i="2"/>
  <c r="M816" i="2"/>
  <c r="T816" i="2"/>
  <c r="M824" i="2"/>
  <c r="T824" i="2"/>
  <c r="M832" i="2"/>
  <c r="T832" i="2"/>
  <c r="M840" i="2"/>
  <c r="T840" i="2"/>
  <c r="M848" i="2"/>
  <c r="T848" i="2"/>
  <c r="M856" i="2"/>
  <c r="T856" i="2"/>
  <c r="M864" i="2"/>
  <c r="T864" i="2"/>
  <c r="M872" i="2"/>
  <c r="T872" i="2"/>
  <c r="M880" i="2"/>
  <c r="T880" i="2"/>
  <c r="M888" i="2"/>
  <c r="T888" i="2"/>
  <c r="M896" i="2"/>
  <c r="T896" i="2"/>
  <c r="M904" i="2"/>
  <c r="T904" i="2"/>
  <c r="M912" i="2"/>
  <c r="T912" i="2"/>
  <c r="M920" i="2"/>
  <c r="T920" i="2"/>
  <c r="M928" i="2"/>
  <c r="T928" i="2"/>
  <c r="M936" i="2"/>
  <c r="T936" i="2"/>
  <c r="M944" i="2"/>
  <c r="T944" i="2"/>
  <c r="M952" i="2"/>
  <c r="T952" i="2"/>
  <c r="M960" i="2"/>
  <c r="T960" i="2"/>
  <c r="T2083" i="2"/>
  <c r="M2083" i="2"/>
  <c r="T2115" i="2"/>
  <c r="M2115" i="2"/>
  <c r="T2147" i="2"/>
  <c r="M2147" i="2"/>
  <c r="T2179" i="2"/>
  <c r="M2179" i="2"/>
  <c r="T2211" i="2"/>
  <c r="M2211" i="2"/>
  <c r="T2243" i="2"/>
  <c r="M2243" i="2"/>
  <c r="T2275" i="2"/>
  <c r="M2275" i="2"/>
  <c r="T2307" i="2"/>
  <c r="M2307" i="2"/>
  <c r="T2339" i="2"/>
  <c r="M2339" i="2"/>
  <c r="T2371" i="2"/>
  <c r="M2371" i="2"/>
  <c r="T2403" i="2"/>
  <c r="M2403" i="2"/>
  <c r="T2435" i="2"/>
  <c r="M2435" i="2"/>
  <c r="T2467" i="2"/>
  <c r="M2467" i="2"/>
  <c r="T2499" i="2"/>
  <c r="M2499" i="2"/>
  <c r="T2531" i="2"/>
  <c r="M2531" i="2"/>
  <c r="T2563" i="2"/>
  <c r="M2563" i="2"/>
  <c r="T2595" i="2"/>
  <c r="M2595" i="2"/>
  <c r="T2627" i="2"/>
  <c r="M2627" i="2"/>
  <c r="T2659" i="2"/>
  <c r="M2659" i="2"/>
  <c r="T2691" i="2"/>
  <c r="M2691" i="2"/>
  <c r="T2723" i="2"/>
  <c r="M2723" i="2"/>
  <c r="T2755" i="2"/>
  <c r="M2755" i="2"/>
  <c r="T2787" i="2"/>
  <c r="M2787" i="2"/>
  <c r="T2819" i="2"/>
  <c r="M2819" i="2"/>
  <c r="T2851" i="2"/>
  <c r="M2851" i="2"/>
  <c r="T2883" i="2"/>
  <c r="M2883" i="2"/>
  <c r="T2915" i="2"/>
  <c r="M2915" i="2"/>
  <c r="T2947" i="2"/>
  <c r="M2947" i="2"/>
  <c r="T2979" i="2"/>
  <c r="M2979" i="2"/>
  <c r="T3011" i="2"/>
  <c r="M3011" i="2"/>
  <c r="T3043" i="2"/>
  <c r="M3043" i="2"/>
  <c r="T3075" i="2"/>
  <c r="M3075" i="2"/>
  <c r="T3107" i="2"/>
  <c r="M3107" i="2"/>
  <c r="T3139" i="2"/>
  <c r="M3139" i="2"/>
  <c r="T3171" i="2"/>
  <c r="M3171" i="2"/>
  <c r="T3203" i="2"/>
  <c r="M3203" i="2"/>
  <c r="T3235" i="2"/>
  <c r="M3235" i="2"/>
  <c r="T3267" i="2"/>
  <c r="M3267" i="2"/>
  <c r="T3299" i="2"/>
  <c r="M3299" i="2"/>
  <c r="T3331" i="2"/>
  <c r="M3331" i="2"/>
  <c r="T3363" i="2"/>
  <c r="M3363" i="2"/>
  <c r="T3395" i="2"/>
  <c r="M3395" i="2"/>
  <c r="T3427" i="2"/>
  <c r="M3427" i="2"/>
  <c r="T3459" i="2"/>
  <c r="M3459" i="2"/>
  <c r="T3491" i="2"/>
  <c r="M3491" i="2"/>
  <c r="T3523" i="2"/>
  <c r="M3523" i="2"/>
  <c r="T3555" i="2"/>
  <c r="M3555" i="2"/>
  <c r="T3587" i="2"/>
  <c r="M3587" i="2"/>
  <c r="T3619" i="2"/>
  <c r="M3619" i="2"/>
  <c r="T3651" i="2"/>
  <c r="M3651" i="2"/>
  <c r="T3683" i="2"/>
  <c r="M3683" i="2"/>
  <c r="T3715" i="2"/>
  <c r="M3715" i="2"/>
  <c r="T3747" i="2"/>
  <c r="M3747" i="2"/>
  <c r="T3779" i="2"/>
  <c r="M3779" i="2"/>
  <c r="T3811" i="2"/>
  <c r="M3811" i="2"/>
  <c r="T3843" i="2"/>
  <c r="M3843" i="2"/>
  <c r="T3875" i="2"/>
  <c r="M3875" i="2"/>
  <c r="T3907" i="2"/>
  <c r="M3907" i="2"/>
  <c r="T3939" i="2"/>
  <c r="M3939" i="2"/>
  <c r="T3971" i="2"/>
  <c r="M3971" i="2"/>
  <c r="T4003" i="2"/>
  <c r="M4003" i="2"/>
  <c r="T4035" i="2"/>
  <c r="M4035" i="2"/>
  <c r="T4067" i="2"/>
  <c r="M4067" i="2"/>
  <c r="T4099" i="2"/>
  <c r="M4099" i="2"/>
  <c r="T4131" i="2"/>
  <c r="M4131" i="2"/>
  <c r="T4163" i="2"/>
  <c r="M4163" i="2"/>
  <c r="T4195" i="2"/>
  <c r="M4195" i="2"/>
  <c r="T4227" i="2"/>
  <c r="M4227" i="2"/>
  <c r="T4259" i="2"/>
  <c r="M4259" i="2"/>
  <c r="T4291" i="2"/>
  <c r="M4291" i="2"/>
  <c r="T4323" i="2"/>
  <c r="M4323" i="2"/>
  <c r="T4355" i="2"/>
  <c r="M4355" i="2"/>
  <c r="T4387" i="2"/>
  <c r="M4387" i="2"/>
  <c r="T4419" i="2"/>
  <c r="M4419" i="2"/>
  <c r="T4451" i="2"/>
  <c r="M4451" i="2"/>
  <c r="T4483" i="2"/>
  <c r="M4483" i="2"/>
  <c r="T4515" i="2"/>
  <c r="M4515" i="2"/>
  <c r="T4547" i="2"/>
  <c r="M4547" i="2"/>
  <c r="T4579" i="2"/>
  <c r="M4579" i="2"/>
  <c r="T4611" i="2"/>
  <c r="M4611" i="2"/>
  <c r="T4643" i="2"/>
  <c r="M4643" i="2"/>
  <c r="T4675" i="2"/>
  <c r="M4675" i="2"/>
  <c r="T4707" i="2"/>
  <c r="M4707" i="2"/>
  <c r="T4739" i="2"/>
  <c r="M4739" i="2"/>
  <c r="S1935" i="2"/>
  <c r="L1935" i="2"/>
  <c r="S1967" i="2"/>
  <c r="L1967" i="2"/>
  <c r="S1999" i="2"/>
  <c r="L1999" i="2"/>
  <c r="S2031" i="2"/>
  <c r="L2031" i="2"/>
  <c r="S2063" i="2"/>
  <c r="L2063" i="2"/>
  <c r="S2095" i="2"/>
  <c r="L2095" i="2"/>
  <c r="S2127" i="2"/>
  <c r="L2127" i="2"/>
  <c r="S2159" i="2"/>
  <c r="L2159" i="2"/>
  <c r="S2191" i="2"/>
  <c r="L2191" i="2"/>
  <c r="S2223" i="2"/>
  <c r="L2223" i="2"/>
  <c r="S2255" i="2"/>
  <c r="L2255" i="2"/>
  <c r="S2287" i="2"/>
  <c r="L2287" i="2"/>
  <c r="S2319" i="2"/>
  <c r="L2319" i="2"/>
  <c r="S2351" i="2"/>
  <c r="L2351" i="2"/>
  <c r="S2383" i="2"/>
  <c r="L2383" i="2"/>
  <c r="S2415" i="2"/>
  <c r="L2415" i="2"/>
  <c r="S2447" i="2"/>
  <c r="L2447" i="2"/>
  <c r="S2479" i="2"/>
  <c r="L2479" i="2"/>
  <c r="S2511" i="2"/>
  <c r="L2511" i="2"/>
  <c r="S2543" i="2"/>
  <c r="L2543" i="2"/>
  <c r="S2575" i="2"/>
  <c r="L2575" i="2"/>
  <c r="S2607" i="2"/>
  <c r="L2607" i="2"/>
  <c r="S2639" i="2"/>
  <c r="L2639" i="2"/>
  <c r="S2671" i="2"/>
  <c r="L2671" i="2"/>
  <c r="S2703" i="2"/>
  <c r="L2703" i="2"/>
  <c r="S2735" i="2"/>
  <c r="L2735" i="2"/>
  <c r="S2767" i="2"/>
  <c r="L2767" i="2"/>
  <c r="S2799" i="2"/>
  <c r="L2799" i="2"/>
  <c r="S2831" i="2"/>
  <c r="L2831" i="2"/>
  <c r="S2863" i="2"/>
  <c r="L2863" i="2"/>
  <c r="S2895" i="2"/>
  <c r="L2895" i="2"/>
  <c r="S2927" i="2"/>
  <c r="L2927" i="2"/>
  <c r="S2959" i="2"/>
  <c r="L2959" i="2"/>
  <c r="S2991" i="2"/>
  <c r="L2991" i="2"/>
  <c r="S3023" i="2"/>
  <c r="L3023" i="2"/>
  <c r="S3055" i="2"/>
  <c r="L3055" i="2"/>
  <c r="S3087" i="2"/>
  <c r="L3087" i="2"/>
  <c r="S3119" i="2"/>
  <c r="L3119" i="2"/>
  <c r="S3151" i="2"/>
  <c r="L3151" i="2"/>
  <c r="S3183" i="2"/>
  <c r="L3183" i="2"/>
  <c r="S3215" i="2"/>
  <c r="L3215" i="2"/>
  <c r="S3247" i="2"/>
  <c r="L3247" i="2"/>
  <c r="S3279" i="2"/>
  <c r="L3279" i="2"/>
  <c r="S3311" i="2"/>
  <c r="L3311" i="2"/>
  <c r="S3343" i="2"/>
  <c r="L3343" i="2"/>
  <c r="S3375" i="2"/>
  <c r="L3375" i="2"/>
  <c r="S3407" i="2"/>
  <c r="L3407" i="2"/>
  <c r="S3439" i="2"/>
  <c r="L3439" i="2"/>
  <c r="S3471" i="2"/>
  <c r="L3471" i="2"/>
  <c r="S3503" i="2"/>
  <c r="L3503" i="2"/>
  <c r="S3535" i="2"/>
  <c r="L3535" i="2"/>
  <c r="S3567" i="2"/>
  <c r="L3567" i="2"/>
  <c r="S3599" i="2"/>
  <c r="L3599" i="2"/>
  <c r="S3631" i="2"/>
  <c r="L3631" i="2"/>
  <c r="S3663" i="2"/>
  <c r="L3663" i="2"/>
  <c r="S3695" i="2"/>
  <c r="L3695" i="2"/>
  <c r="S3727" i="2"/>
  <c r="L3727" i="2"/>
  <c r="S3759" i="2"/>
  <c r="L3759" i="2"/>
  <c r="S3791" i="2"/>
  <c r="L3791" i="2"/>
  <c r="S3823" i="2"/>
  <c r="L3823" i="2"/>
  <c r="S3855" i="2"/>
  <c r="L3855" i="2"/>
  <c r="S3887" i="2"/>
  <c r="L3887" i="2"/>
  <c r="S3919" i="2"/>
  <c r="L3919" i="2"/>
  <c r="S3951" i="2"/>
  <c r="L3951" i="2"/>
  <c r="S3983" i="2"/>
  <c r="L3983" i="2"/>
  <c r="S4015" i="2"/>
  <c r="L4015" i="2"/>
  <c r="S4047" i="2"/>
  <c r="L4047" i="2"/>
  <c r="S4079" i="2"/>
  <c r="L4079" i="2"/>
  <c r="S4111" i="2"/>
  <c r="L4111" i="2"/>
  <c r="S4143" i="2"/>
  <c r="L4143" i="2"/>
  <c r="S4175" i="2"/>
  <c r="L4175" i="2"/>
  <c r="S4207" i="2"/>
  <c r="L4207" i="2"/>
  <c r="S4239" i="2"/>
  <c r="L4239" i="2"/>
  <c r="S4271" i="2"/>
  <c r="L4271" i="2"/>
  <c r="S4303" i="2"/>
  <c r="L4303" i="2"/>
  <c r="S4335" i="2"/>
  <c r="L4335" i="2"/>
  <c r="S4367" i="2"/>
  <c r="L4367" i="2"/>
  <c r="S4399" i="2"/>
  <c r="L4399" i="2"/>
  <c r="S4431" i="2"/>
  <c r="L4431" i="2"/>
  <c r="S4463" i="2"/>
  <c r="L4463" i="2"/>
  <c r="S4495" i="2"/>
  <c r="L4495" i="2"/>
  <c r="S4527" i="2"/>
  <c r="L4527" i="2"/>
  <c r="S4559" i="2"/>
  <c r="L4559" i="2"/>
  <c r="S4591" i="2"/>
  <c r="L4591" i="2"/>
  <c r="S4623" i="2"/>
  <c r="L4623" i="2"/>
  <c r="S4655" i="2"/>
  <c r="L4655" i="2"/>
  <c r="S4687" i="2"/>
  <c r="L4687" i="2"/>
  <c r="S4719" i="2"/>
  <c r="L4719" i="2"/>
  <c r="S4751" i="2"/>
  <c r="L4751" i="2"/>
  <c r="S4794" i="2"/>
  <c r="L4794" i="2"/>
  <c r="S4858" i="2"/>
  <c r="L4858" i="2"/>
  <c r="S4922" i="2"/>
  <c r="L4922" i="2"/>
  <c r="S4986" i="2"/>
  <c r="L4986" i="2"/>
  <c r="S5050" i="2"/>
  <c r="L5050" i="2"/>
  <c r="S5114" i="2"/>
  <c r="L5114" i="2"/>
  <c r="S5178" i="2"/>
  <c r="L5178" i="2"/>
  <c r="S5242" i="2"/>
  <c r="L5242" i="2"/>
  <c r="S5306" i="2"/>
  <c r="L5306" i="2"/>
  <c r="S5370" i="2"/>
  <c r="L5370" i="2"/>
  <c r="S5434" i="2"/>
  <c r="L5434" i="2"/>
  <c r="T4771" i="2"/>
  <c r="M4771" i="2"/>
  <c r="T4787" i="2"/>
  <c r="M4787" i="2"/>
  <c r="T4803" i="2"/>
  <c r="M4803" i="2"/>
  <c r="T4819" i="2"/>
  <c r="M4819" i="2"/>
  <c r="T4835" i="2"/>
  <c r="M4835" i="2"/>
  <c r="T4851" i="2"/>
  <c r="M4851" i="2"/>
  <c r="T4867" i="2"/>
  <c r="M4867" i="2"/>
  <c r="T4883" i="2"/>
  <c r="M4883" i="2"/>
  <c r="T4899" i="2"/>
  <c r="M4899" i="2"/>
  <c r="T4915" i="2"/>
  <c r="M4915" i="2"/>
  <c r="T4931" i="2"/>
  <c r="M4931" i="2"/>
  <c r="T4947" i="2"/>
  <c r="M4947" i="2"/>
  <c r="T4963" i="2"/>
  <c r="M4963" i="2"/>
  <c r="T4979" i="2"/>
  <c r="M4979" i="2"/>
  <c r="T4995" i="2"/>
  <c r="M4995" i="2"/>
  <c r="T5011" i="2"/>
  <c r="M5011" i="2"/>
  <c r="T5027" i="2"/>
  <c r="M5027" i="2"/>
  <c r="T5043" i="2"/>
  <c r="M5043" i="2"/>
  <c r="T5059" i="2"/>
  <c r="M5059" i="2"/>
  <c r="T5075" i="2"/>
  <c r="M5075" i="2"/>
  <c r="T5091" i="2"/>
  <c r="M5091" i="2"/>
  <c r="T5107" i="2"/>
  <c r="M5107" i="2"/>
  <c r="T5123" i="2"/>
  <c r="M5123" i="2"/>
  <c r="T5139" i="2"/>
  <c r="M5139" i="2"/>
  <c r="T5155" i="2"/>
  <c r="M5155" i="2"/>
  <c r="T5171" i="2"/>
  <c r="M5171" i="2"/>
  <c r="T5187" i="2"/>
  <c r="M5187" i="2"/>
  <c r="T5203" i="2"/>
  <c r="M5203" i="2"/>
  <c r="T5219" i="2"/>
  <c r="M5219" i="2"/>
  <c r="T5235" i="2"/>
  <c r="M5235" i="2"/>
  <c r="T5251" i="2"/>
  <c r="M5251" i="2"/>
  <c r="T5267" i="2"/>
  <c r="M5267" i="2"/>
  <c r="T5283" i="2"/>
  <c r="M5283" i="2"/>
  <c r="T5299" i="2"/>
  <c r="M5299" i="2"/>
  <c r="T5315" i="2"/>
  <c r="M5315" i="2"/>
  <c r="T5331" i="2"/>
  <c r="M5331" i="2"/>
  <c r="T5347" i="2"/>
  <c r="M5347" i="2"/>
  <c r="T5363" i="2"/>
  <c r="M5363" i="2"/>
  <c r="T5379" i="2"/>
  <c r="M5379" i="2"/>
  <c r="T5395" i="2"/>
  <c r="M5395" i="2"/>
  <c r="T5411" i="2"/>
  <c r="M5411" i="2"/>
  <c r="T5427" i="2"/>
  <c r="M5427" i="2"/>
  <c r="T5443" i="2"/>
  <c r="M5443" i="2"/>
  <c r="T5459" i="2"/>
  <c r="M5459" i="2"/>
  <c r="T5475" i="2"/>
  <c r="M5475" i="2"/>
  <c r="T5491" i="2"/>
  <c r="M5491" i="2"/>
  <c r="T5507" i="2"/>
  <c r="M5507" i="2"/>
  <c r="T5523" i="2"/>
  <c r="M5523" i="2"/>
  <c r="T5539" i="2"/>
  <c r="M5539" i="2"/>
  <c r="T5555" i="2"/>
  <c r="M5555" i="2"/>
  <c r="T5571" i="2"/>
  <c r="M5571" i="2"/>
  <c r="T5587" i="2"/>
  <c r="M5587" i="2"/>
  <c r="T5603" i="2"/>
  <c r="M5603" i="2"/>
  <c r="T5619" i="2"/>
  <c r="M5619" i="2"/>
  <c r="T5635" i="2"/>
  <c r="M5635" i="2"/>
  <c r="T5651" i="2"/>
  <c r="M5651" i="2"/>
  <c r="T5667" i="2"/>
  <c r="M5667" i="2"/>
  <c r="T5683" i="2"/>
  <c r="M5683" i="2"/>
  <c r="T5699" i="2"/>
  <c r="M5699" i="2"/>
  <c r="T5866" i="2"/>
  <c r="M5866" i="2"/>
  <c r="T5930" i="2"/>
  <c r="M5930" i="2"/>
  <c r="T5994" i="2"/>
  <c r="M5994" i="2"/>
  <c r="T6058" i="2"/>
  <c r="M6058" i="2"/>
  <c r="T6122" i="2"/>
  <c r="M6122" i="2"/>
  <c r="T6186" i="2"/>
  <c r="M6186" i="2"/>
  <c r="T6250" i="2"/>
  <c r="M6250" i="2"/>
  <c r="T6314" i="2"/>
  <c r="M6314" i="2"/>
  <c r="T6378" i="2"/>
  <c r="M6378" i="2"/>
  <c r="T6442" i="2"/>
  <c r="M6442" i="2"/>
  <c r="T6506" i="2"/>
  <c r="M6506" i="2"/>
  <c r="T6570" i="2"/>
  <c r="M6570" i="2"/>
  <c r="T6634" i="2"/>
  <c r="M6634" i="2"/>
  <c r="T6698" i="2"/>
  <c r="M6698" i="2"/>
  <c r="T6762" i="2"/>
  <c r="M6762" i="2"/>
  <c r="T6826" i="2"/>
  <c r="M6826" i="2"/>
  <c r="T6890" i="2"/>
  <c r="M6890" i="2"/>
  <c r="T6954" i="2"/>
  <c r="M6954" i="2"/>
  <c r="T7018" i="2"/>
  <c r="M7018" i="2"/>
  <c r="T7082" i="2"/>
  <c r="M7082" i="2"/>
  <c r="T7146" i="2"/>
  <c r="M7146" i="2"/>
  <c r="S5479" i="2"/>
  <c r="L5479" i="2"/>
  <c r="S5543" i="2"/>
  <c r="L5543" i="2"/>
  <c r="S5607" i="2"/>
  <c r="L5607" i="2"/>
  <c r="S5671" i="2"/>
  <c r="L5671" i="2"/>
  <c r="S5735" i="2"/>
  <c r="L5735" i="2"/>
  <c r="S5799" i="2"/>
  <c r="L5799" i="2"/>
  <c r="T7238" i="2"/>
  <c r="M7238" i="2"/>
  <c r="T7302" i="2"/>
  <c r="M7302" i="2"/>
  <c r="T7367" i="2"/>
  <c r="M7367" i="2"/>
  <c r="S5851" i="2"/>
  <c r="L5851" i="2"/>
  <c r="S5915" i="2"/>
  <c r="L5915" i="2"/>
  <c r="S5979" i="2"/>
  <c r="L5979" i="2"/>
  <c r="S6043" i="2"/>
  <c r="L6043" i="2"/>
  <c r="S6107" i="2"/>
  <c r="L6107" i="2"/>
  <c r="S6171" i="2"/>
  <c r="L6171" i="2"/>
  <c r="S6235" i="2"/>
  <c r="L6235" i="2"/>
  <c r="S6299" i="2"/>
  <c r="L6299" i="2"/>
  <c r="S6363" i="2"/>
  <c r="L6363" i="2"/>
  <c r="S6427" i="2"/>
  <c r="L6427" i="2"/>
  <c r="S6491" i="2"/>
  <c r="L6491" i="2"/>
  <c r="S6555" i="2"/>
  <c r="L6555" i="2"/>
  <c r="S6619" i="2"/>
  <c r="L6619" i="2"/>
  <c r="S6683" i="2"/>
  <c r="L6683" i="2"/>
  <c r="S6747" i="2"/>
  <c r="L6747" i="2"/>
  <c r="S6811" i="2"/>
  <c r="L6811" i="2"/>
  <c r="S6875" i="2"/>
  <c r="L6875" i="2"/>
  <c r="S6939" i="2"/>
  <c r="L6939" i="2"/>
  <c r="S7003" i="2"/>
  <c r="L7003" i="2"/>
  <c r="S7067" i="2"/>
  <c r="L7067" i="2"/>
  <c r="S7131" i="2"/>
  <c r="L7131" i="2"/>
  <c r="S7195" i="2"/>
  <c r="L7195" i="2"/>
  <c r="S7259" i="2"/>
  <c r="L7259" i="2"/>
  <c r="S7323" i="2"/>
  <c r="L7323" i="2"/>
  <c r="T7386" i="2"/>
  <c r="M7386" i="2"/>
  <c r="S7368" i="2"/>
  <c r="L7368" i="2"/>
  <c r="S7432" i="2"/>
  <c r="L7432" i="2"/>
  <c r="S7496" i="2"/>
  <c r="L7496" i="2"/>
  <c r="S7560" i="2"/>
  <c r="L7560" i="2"/>
  <c r="S7624" i="2"/>
  <c r="L7624" i="2"/>
  <c r="S7688" i="2"/>
  <c r="L7688" i="2"/>
  <c r="S7752" i="2"/>
  <c r="L7752" i="2"/>
  <c r="S7816" i="2"/>
  <c r="L7816" i="2"/>
  <c r="S7880" i="2"/>
  <c r="L7880" i="2"/>
  <c r="S7944" i="2"/>
  <c r="L7944" i="2"/>
  <c r="S8008" i="2"/>
  <c r="L8008" i="2"/>
  <c r="S8072" i="2"/>
  <c r="L8072" i="2"/>
  <c r="S8136" i="2"/>
  <c r="L8136" i="2"/>
  <c r="S8200" i="2"/>
  <c r="L8200" i="2"/>
  <c r="T7430" i="2"/>
  <c r="M7430" i="2"/>
  <c r="T7462" i="2"/>
  <c r="M7462" i="2"/>
  <c r="T7494" i="2"/>
  <c r="M7494" i="2"/>
  <c r="T7526" i="2"/>
  <c r="M7526" i="2"/>
  <c r="T7558" i="2"/>
  <c r="M7558" i="2"/>
  <c r="T7590" i="2"/>
  <c r="M7590" i="2"/>
  <c r="T7622" i="2"/>
  <c r="M7622" i="2"/>
  <c r="T7654" i="2"/>
  <c r="M7654" i="2"/>
  <c r="T7686" i="2"/>
  <c r="M7686" i="2"/>
  <c r="S8317" i="2"/>
  <c r="L8317" i="2"/>
  <c r="S8445" i="2"/>
  <c r="L8445" i="2"/>
  <c r="S8573" i="2"/>
  <c r="L8573" i="2"/>
  <c r="S8701" i="2"/>
  <c r="L8701" i="2"/>
  <c r="S8829" i="2"/>
  <c r="L8829" i="2"/>
  <c r="S8957" i="2"/>
  <c r="L8957" i="2"/>
  <c r="S9046" i="2"/>
  <c r="L9046" i="2"/>
  <c r="S9174" i="2"/>
  <c r="L9174" i="2"/>
  <c r="S9302" i="2"/>
  <c r="L9302" i="2"/>
  <c r="T9051" i="2"/>
  <c r="M9051" i="2"/>
  <c r="T9179" i="2"/>
  <c r="M9179" i="2"/>
  <c r="T9307" i="2"/>
  <c r="M9307" i="2"/>
  <c r="T9435" i="2"/>
  <c r="M9435" i="2"/>
  <c r="T9569" i="2"/>
  <c r="M9569" i="2"/>
  <c r="S9446" i="2"/>
  <c r="L9446" i="2"/>
  <c r="S9842" i="2"/>
  <c r="L9842" i="2"/>
  <c r="T9796" i="2"/>
  <c r="M9796" i="2"/>
  <c r="T10221" i="2"/>
  <c r="M10221" i="2"/>
  <c r="S10235" i="2"/>
  <c r="L10235" i="2"/>
  <c r="M22" i="2"/>
  <c r="T22" i="2"/>
  <c r="T42" i="2"/>
  <c r="M42" i="2"/>
  <c r="T58" i="2"/>
  <c r="M58" i="2"/>
  <c r="T74" i="2"/>
  <c r="M74" i="2"/>
  <c r="T90" i="2"/>
  <c r="M90" i="2"/>
  <c r="S106" i="2"/>
  <c r="L106" i="2"/>
  <c r="S122" i="2"/>
  <c r="L122" i="2"/>
  <c r="S138" i="2"/>
  <c r="L138" i="2"/>
  <c r="S154" i="2"/>
  <c r="L154" i="2"/>
  <c r="S170" i="2"/>
  <c r="L170" i="2"/>
  <c r="S189" i="2"/>
  <c r="L189" i="2"/>
  <c r="T16" i="2"/>
  <c r="M16" i="2"/>
  <c r="L204" i="2"/>
  <c r="S204" i="2"/>
  <c r="L224" i="2"/>
  <c r="S224" i="2"/>
  <c r="L240" i="2"/>
  <c r="S240" i="2"/>
  <c r="L256" i="2"/>
  <c r="S256" i="2"/>
  <c r="L272" i="2"/>
  <c r="S272" i="2"/>
  <c r="L288" i="2"/>
  <c r="S288" i="2"/>
  <c r="L304" i="2"/>
  <c r="S304" i="2"/>
  <c r="L320" i="2"/>
  <c r="S320" i="2"/>
  <c r="L336" i="2"/>
  <c r="S336" i="2"/>
  <c r="L352" i="2"/>
  <c r="S352" i="2"/>
  <c r="L368" i="2"/>
  <c r="S368" i="2"/>
  <c r="L384" i="2"/>
  <c r="S384" i="2"/>
  <c r="L400" i="2"/>
  <c r="S400" i="2"/>
  <c r="L416" i="2"/>
  <c r="S416" i="2"/>
  <c r="L432" i="2"/>
  <c r="S432" i="2"/>
  <c r="L448" i="2"/>
  <c r="S448" i="2"/>
  <c r="L464" i="2"/>
  <c r="S464" i="2"/>
  <c r="L480" i="2"/>
  <c r="S480" i="2"/>
  <c r="L496" i="2"/>
  <c r="S496" i="2"/>
  <c r="L512" i="2"/>
  <c r="S512" i="2"/>
  <c r="L528" i="2"/>
  <c r="S528" i="2"/>
  <c r="L544" i="2"/>
  <c r="S544" i="2"/>
  <c r="L560" i="2"/>
  <c r="S560" i="2"/>
  <c r="L576" i="2"/>
  <c r="S576" i="2"/>
  <c r="L592" i="2"/>
  <c r="S592" i="2"/>
  <c r="L608" i="2"/>
  <c r="S608" i="2"/>
  <c r="L624" i="2"/>
  <c r="S624" i="2"/>
  <c r="L640" i="2"/>
  <c r="S640" i="2"/>
  <c r="L656" i="2"/>
  <c r="S656" i="2"/>
  <c r="L672" i="2"/>
  <c r="S672" i="2"/>
  <c r="L688" i="2"/>
  <c r="S688" i="2"/>
  <c r="L704" i="2"/>
  <c r="S704" i="2"/>
  <c r="L720" i="2"/>
  <c r="S720" i="2"/>
  <c r="L736" i="2"/>
  <c r="S736" i="2"/>
  <c r="L752" i="2"/>
  <c r="S752" i="2"/>
  <c r="L768" i="2"/>
  <c r="S768" i="2"/>
  <c r="L784" i="2"/>
  <c r="S784" i="2"/>
  <c r="L800" i="2"/>
  <c r="S800" i="2"/>
  <c r="L816" i="2"/>
  <c r="S816" i="2"/>
  <c r="L832" i="2"/>
  <c r="S832" i="2"/>
  <c r="L848" i="2"/>
  <c r="S848" i="2"/>
  <c r="L864" i="2"/>
  <c r="S864" i="2"/>
  <c r="L880" i="2"/>
  <c r="S880" i="2"/>
  <c r="L896" i="2"/>
  <c r="S896" i="2"/>
  <c r="L912" i="2"/>
  <c r="S912" i="2"/>
  <c r="L928" i="2"/>
  <c r="S928" i="2"/>
  <c r="L944" i="2"/>
  <c r="S944" i="2"/>
  <c r="L960" i="2"/>
  <c r="S960" i="2"/>
  <c r="L976" i="2"/>
  <c r="S976" i="2"/>
  <c r="L992" i="2"/>
  <c r="S992" i="2"/>
  <c r="L1008" i="2"/>
  <c r="S1008" i="2"/>
  <c r="L1024" i="2"/>
  <c r="S1024" i="2"/>
  <c r="L1040" i="2"/>
  <c r="S1040" i="2"/>
  <c r="L1056" i="2"/>
  <c r="S1056" i="2"/>
  <c r="L1086" i="2"/>
  <c r="S1086" i="2"/>
  <c r="L1118" i="2"/>
  <c r="S1118" i="2"/>
  <c r="L1150" i="2"/>
  <c r="S1150" i="2"/>
  <c r="L1182" i="2"/>
  <c r="S1182" i="2"/>
  <c r="L1214" i="2"/>
  <c r="S1214" i="2"/>
  <c r="L1246" i="2"/>
  <c r="S1246" i="2"/>
  <c r="L1278" i="2"/>
  <c r="S1278" i="2"/>
  <c r="L1310" i="2"/>
  <c r="S1310" i="2"/>
  <c r="L1342" i="2"/>
  <c r="S1342" i="2"/>
  <c r="L1374" i="2"/>
  <c r="S1374" i="2"/>
  <c r="L1406" i="2"/>
  <c r="S1406" i="2"/>
  <c r="L1438" i="2"/>
  <c r="S1438" i="2"/>
  <c r="L1470" i="2"/>
  <c r="S1470" i="2"/>
  <c r="L1502" i="2"/>
  <c r="S1502" i="2"/>
  <c r="L1534" i="2"/>
  <c r="S1534" i="2"/>
  <c r="L1566" i="2"/>
  <c r="S1566" i="2"/>
  <c r="L1598" i="2"/>
  <c r="S1598" i="2"/>
  <c r="L1630" i="2"/>
  <c r="S1630" i="2"/>
  <c r="L1662" i="2"/>
  <c r="S1662" i="2"/>
  <c r="L1694" i="2"/>
  <c r="S1694" i="2"/>
  <c r="L1726" i="2"/>
  <c r="S1726" i="2"/>
  <c r="L1758" i="2"/>
  <c r="S1758" i="2"/>
  <c r="L1790" i="2"/>
  <c r="S1790" i="2"/>
  <c r="L1822" i="2"/>
  <c r="S1822" i="2"/>
  <c r="L1854" i="2"/>
  <c r="S1854" i="2"/>
  <c r="L1886" i="2"/>
  <c r="S1886" i="2"/>
  <c r="L1918" i="2"/>
  <c r="S1918" i="2"/>
  <c r="M29" i="2"/>
  <c r="T29" i="2"/>
  <c r="L46" i="2"/>
  <c r="S46" i="2"/>
  <c r="L62" i="2"/>
  <c r="S62" i="2"/>
  <c r="L78" i="2"/>
  <c r="S78" i="2"/>
  <c r="T1925" i="2"/>
  <c r="M1925" i="2"/>
  <c r="T1957" i="2"/>
  <c r="M1957" i="2"/>
  <c r="T1989" i="2"/>
  <c r="M1989" i="2"/>
  <c r="T2021" i="2"/>
  <c r="M2021" i="2"/>
  <c r="T2053" i="2"/>
  <c r="M2053" i="2"/>
  <c r="T2085" i="2"/>
  <c r="M2085" i="2"/>
  <c r="T2117" i="2"/>
  <c r="M2117" i="2"/>
  <c r="T2149" i="2"/>
  <c r="M2149" i="2"/>
  <c r="T2181" i="2"/>
  <c r="M2181" i="2"/>
  <c r="T2213" i="2"/>
  <c r="M2213" i="2"/>
  <c r="T2245" i="2"/>
  <c r="M2245" i="2"/>
  <c r="T2277" i="2"/>
  <c r="M2277" i="2"/>
  <c r="T2309" i="2"/>
  <c r="M2309" i="2"/>
  <c r="T2341" i="2"/>
  <c r="M2341" i="2"/>
  <c r="T2373" i="2"/>
  <c r="M2373" i="2"/>
  <c r="T2405" i="2"/>
  <c r="M2405" i="2"/>
  <c r="T2437" i="2"/>
  <c r="M2437" i="2"/>
  <c r="T2469" i="2"/>
  <c r="M2469" i="2"/>
  <c r="T2501" i="2"/>
  <c r="M2501" i="2"/>
  <c r="T2533" i="2"/>
  <c r="M2533" i="2"/>
  <c r="T2565" i="2"/>
  <c r="M2565" i="2"/>
  <c r="T2597" i="2"/>
  <c r="M2597" i="2"/>
  <c r="T2629" i="2"/>
  <c r="M2629" i="2"/>
  <c r="T2661" i="2"/>
  <c r="M2661" i="2"/>
  <c r="T2693" i="2"/>
  <c r="M2693" i="2"/>
  <c r="T2725" i="2"/>
  <c r="M2725" i="2"/>
  <c r="T2757" i="2"/>
  <c r="M2757" i="2"/>
  <c r="T2789" i="2"/>
  <c r="M2789" i="2"/>
  <c r="T2821" i="2"/>
  <c r="M2821" i="2"/>
  <c r="T2853" i="2"/>
  <c r="M2853" i="2"/>
  <c r="T2885" i="2"/>
  <c r="M2885" i="2"/>
  <c r="T2917" i="2"/>
  <c r="M2917" i="2"/>
  <c r="T2949" i="2"/>
  <c r="M2949" i="2"/>
  <c r="T2981" i="2"/>
  <c r="M2981" i="2"/>
  <c r="T3013" i="2"/>
  <c r="M3013" i="2"/>
  <c r="T3045" i="2"/>
  <c r="M3045" i="2"/>
  <c r="T3077" i="2"/>
  <c r="M3077" i="2"/>
  <c r="T3109" i="2"/>
  <c r="M3109" i="2"/>
  <c r="T3141" i="2"/>
  <c r="M3141" i="2"/>
  <c r="T3173" i="2"/>
  <c r="M3173" i="2"/>
  <c r="T3205" i="2"/>
  <c r="M3205" i="2"/>
  <c r="T3237" i="2"/>
  <c r="M3237" i="2"/>
  <c r="T3269" i="2"/>
  <c r="M3269" i="2"/>
  <c r="T3301" i="2"/>
  <c r="M3301" i="2"/>
  <c r="T3333" i="2"/>
  <c r="M3333" i="2"/>
  <c r="T3365" i="2"/>
  <c r="M3365" i="2"/>
  <c r="T3397" i="2"/>
  <c r="M3397" i="2"/>
  <c r="T3429" i="2"/>
  <c r="M3429" i="2"/>
  <c r="T3461" i="2"/>
  <c r="M3461" i="2"/>
  <c r="T3493" i="2"/>
  <c r="M3493" i="2"/>
  <c r="T3525" i="2"/>
  <c r="M3525" i="2"/>
  <c r="T3557" i="2"/>
  <c r="M3557" i="2"/>
  <c r="T3589" i="2"/>
  <c r="M3589" i="2"/>
  <c r="T3621" i="2"/>
  <c r="M3621" i="2"/>
  <c r="T3653" i="2"/>
  <c r="M3653" i="2"/>
  <c r="T3685" i="2"/>
  <c r="M3685" i="2"/>
  <c r="T3717" i="2"/>
  <c r="M3717" i="2"/>
  <c r="T3749" i="2"/>
  <c r="M3749" i="2"/>
  <c r="T3781" i="2"/>
  <c r="M3781" i="2"/>
  <c r="T3813" i="2"/>
  <c r="M3813" i="2"/>
  <c r="T3845" i="2"/>
  <c r="M3845" i="2"/>
  <c r="T3877" i="2"/>
  <c r="M3877" i="2"/>
  <c r="T3909" i="2"/>
  <c r="M3909" i="2"/>
  <c r="T3941" i="2"/>
  <c r="M3941" i="2"/>
  <c r="T3973" i="2"/>
  <c r="M3973" i="2"/>
  <c r="T4005" i="2"/>
  <c r="M4005" i="2"/>
  <c r="T4037" i="2"/>
  <c r="M4037" i="2"/>
  <c r="T4069" i="2"/>
  <c r="M4069" i="2"/>
  <c r="T4101" i="2"/>
  <c r="M4101" i="2"/>
  <c r="T4133" i="2"/>
  <c r="M4133" i="2"/>
  <c r="T4165" i="2"/>
  <c r="M4165" i="2"/>
  <c r="T4197" i="2"/>
  <c r="M4197" i="2"/>
  <c r="T4229" i="2"/>
  <c r="M4229" i="2"/>
  <c r="T4261" i="2"/>
  <c r="M4261" i="2"/>
  <c r="T4293" i="2"/>
  <c r="M4293" i="2"/>
  <c r="T4325" i="2"/>
  <c r="M4325" i="2"/>
  <c r="T4357" i="2"/>
  <c r="M4357" i="2"/>
  <c r="T4389" i="2"/>
  <c r="M4389" i="2"/>
  <c r="T4421" i="2"/>
  <c r="M4421" i="2"/>
  <c r="T4453" i="2"/>
  <c r="M4453" i="2"/>
  <c r="T4485" i="2"/>
  <c r="M4485" i="2"/>
  <c r="T4517" i="2"/>
  <c r="M4517" i="2"/>
  <c r="T4549" i="2"/>
  <c r="M4549" i="2"/>
  <c r="T4581" i="2"/>
  <c r="M4581" i="2"/>
  <c r="T4613" i="2"/>
  <c r="M4613" i="2"/>
  <c r="T4645" i="2"/>
  <c r="M4645" i="2"/>
  <c r="T4677" i="2"/>
  <c r="M4677" i="2"/>
  <c r="T4709" i="2"/>
  <c r="M4709" i="2"/>
  <c r="T4741" i="2"/>
  <c r="M4741" i="2"/>
  <c r="S1933" i="2"/>
  <c r="L1933" i="2"/>
  <c r="S1965" i="2"/>
  <c r="L1965" i="2"/>
  <c r="S1997" i="2"/>
  <c r="L1997" i="2"/>
  <c r="S2029" i="2"/>
  <c r="L2029" i="2"/>
  <c r="S2061" i="2"/>
  <c r="L2061" i="2"/>
  <c r="S2093" i="2"/>
  <c r="L2093" i="2"/>
  <c r="S2125" i="2"/>
  <c r="L2125" i="2"/>
  <c r="S2157" i="2"/>
  <c r="L2157" i="2"/>
  <c r="S2189" i="2"/>
  <c r="L2189" i="2"/>
  <c r="S2221" i="2"/>
  <c r="L2221" i="2"/>
  <c r="S2253" i="2"/>
  <c r="L2253" i="2"/>
  <c r="S2285" i="2"/>
  <c r="L2285" i="2"/>
  <c r="S2317" i="2"/>
  <c r="L2317" i="2"/>
  <c r="S2349" i="2"/>
  <c r="L2349" i="2"/>
  <c r="S2381" i="2"/>
  <c r="L2381" i="2"/>
  <c r="S2413" i="2"/>
  <c r="L2413" i="2"/>
  <c r="S2445" i="2"/>
  <c r="L2445" i="2"/>
  <c r="S2477" i="2"/>
  <c r="L2477" i="2"/>
  <c r="S2509" i="2"/>
  <c r="L2509" i="2"/>
  <c r="S2541" i="2"/>
  <c r="L2541" i="2"/>
  <c r="S2573" i="2"/>
  <c r="L2573" i="2"/>
  <c r="S2605" i="2"/>
  <c r="L2605" i="2"/>
  <c r="S2637" i="2"/>
  <c r="L2637" i="2"/>
  <c r="S2669" i="2"/>
  <c r="L2669" i="2"/>
  <c r="S2701" i="2"/>
  <c r="L2701" i="2"/>
  <c r="S2733" i="2"/>
  <c r="L2733" i="2"/>
  <c r="S2765" i="2"/>
  <c r="L2765" i="2"/>
  <c r="S2797" i="2"/>
  <c r="L2797" i="2"/>
  <c r="S2829" i="2"/>
  <c r="L2829" i="2"/>
  <c r="S2861" i="2"/>
  <c r="L2861" i="2"/>
  <c r="S2893" i="2"/>
  <c r="L2893" i="2"/>
  <c r="S2925" i="2"/>
  <c r="L2925" i="2"/>
  <c r="L2957" i="2"/>
  <c r="S2957" i="2"/>
  <c r="L2989" i="2"/>
  <c r="S2989" i="2"/>
  <c r="L3021" i="2"/>
  <c r="S3021" i="2"/>
  <c r="L3053" i="2"/>
  <c r="S3053" i="2"/>
  <c r="L3085" i="2"/>
  <c r="S3085" i="2"/>
  <c r="L3117" i="2"/>
  <c r="S3117" i="2"/>
  <c r="L3149" i="2"/>
  <c r="S3149" i="2"/>
  <c r="L3181" i="2"/>
  <c r="S3181" i="2"/>
  <c r="L3213" i="2"/>
  <c r="S3213" i="2"/>
  <c r="L3245" i="2"/>
  <c r="S3245" i="2"/>
  <c r="L3277" i="2"/>
  <c r="S3277" i="2"/>
  <c r="L3309" i="2"/>
  <c r="S3309" i="2"/>
  <c r="L3341" i="2"/>
  <c r="S3341" i="2"/>
  <c r="L3373" i="2"/>
  <c r="S3373" i="2"/>
  <c r="L3405" i="2"/>
  <c r="S3405" i="2"/>
  <c r="L3437" i="2"/>
  <c r="S3437" i="2"/>
  <c r="L3469" i="2"/>
  <c r="S3469" i="2"/>
  <c r="L3501" i="2"/>
  <c r="S3501" i="2"/>
  <c r="L3533" i="2"/>
  <c r="S3533" i="2"/>
  <c r="L3565" i="2"/>
  <c r="S3565" i="2"/>
  <c r="L3597" i="2"/>
  <c r="S3597" i="2"/>
  <c r="L3629" i="2"/>
  <c r="S3629" i="2"/>
  <c r="L3661" i="2"/>
  <c r="S3661" i="2"/>
  <c r="L3693" i="2"/>
  <c r="S3693" i="2"/>
  <c r="L3725" i="2"/>
  <c r="S3725" i="2"/>
  <c r="L3757" i="2"/>
  <c r="S3757" i="2"/>
  <c r="L3789" i="2"/>
  <c r="S3789" i="2"/>
  <c r="L3821" i="2"/>
  <c r="S3821" i="2"/>
  <c r="L3853" i="2"/>
  <c r="S3853" i="2"/>
  <c r="L3885" i="2"/>
  <c r="S3885" i="2"/>
  <c r="L3917" i="2"/>
  <c r="S3917" i="2"/>
  <c r="L3949" i="2"/>
  <c r="S3949" i="2"/>
  <c r="L3981" i="2"/>
  <c r="S3981" i="2"/>
  <c r="L4013" i="2"/>
  <c r="S4013" i="2"/>
  <c r="L4045" i="2"/>
  <c r="S4045" i="2"/>
  <c r="L4077" i="2"/>
  <c r="S4077" i="2"/>
  <c r="L4109" i="2"/>
  <c r="S4109" i="2"/>
  <c r="L4141" i="2"/>
  <c r="S4141" i="2"/>
  <c r="L4173" i="2"/>
  <c r="S4173" i="2"/>
  <c r="L4205" i="2"/>
  <c r="S4205" i="2"/>
  <c r="L4237" i="2"/>
  <c r="S4237" i="2"/>
  <c r="L4269" i="2"/>
  <c r="S4269" i="2"/>
  <c r="L4301" i="2"/>
  <c r="S4301" i="2"/>
  <c r="L4333" i="2"/>
  <c r="S4333" i="2"/>
  <c r="L4365" i="2"/>
  <c r="S4365" i="2"/>
  <c r="L4397" i="2"/>
  <c r="S4397" i="2"/>
  <c r="L4429" i="2"/>
  <c r="S4429" i="2"/>
  <c r="L4461" i="2"/>
  <c r="S4461" i="2"/>
  <c r="L4493" i="2"/>
  <c r="S4493" i="2"/>
  <c r="L4525" i="2"/>
  <c r="S4525" i="2"/>
  <c r="L4557" i="2"/>
  <c r="S4557" i="2"/>
  <c r="L4589" i="2"/>
  <c r="S4589" i="2"/>
  <c r="L4621" i="2"/>
  <c r="S4621" i="2"/>
  <c r="L4653" i="2"/>
  <c r="S4653" i="2"/>
  <c r="L4685" i="2"/>
  <c r="S4685" i="2"/>
  <c r="L4717" i="2"/>
  <c r="S4717" i="2"/>
  <c r="L4749" i="2"/>
  <c r="S4749" i="2"/>
  <c r="L4806" i="2"/>
  <c r="S4806" i="2"/>
  <c r="L4870" i="2"/>
  <c r="S4870" i="2"/>
  <c r="L4934" i="2"/>
  <c r="S4934" i="2"/>
  <c r="L4998" i="2"/>
  <c r="S4998" i="2"/>
  <c r="L5062" i="2"/>
  <c r="S5062" i="2"/>
  <c r="L5126" i="2"/>
  <c r="S5126" i="2"/>
  <c r="L5190" i="2"/>
  <c r="S5190" i="2"/>
  <c r="L5254" i="2"/>
  <c r="S5254" i="2"/>
  <c r="L5318" i="2"/>
  <c r="S5318" i="2"/>
  <c r="L5382" i="2"/>
  <c r="S5382" i="2"/>
  <c r="L5446" i="2"/>
  <c r="S5446" i="2"/>
  <c r="M4776" i="2"/>
  <c r="T4776" i="2"/>
  <c r="M4792" i="2"/>
  <c r="T4792" i="2"/>
  <c r="M4808" i="2"/>
  <c r="T4808" i="2"/>
  <c r="M4824" i="2"/>
  <c r="T4824" i="2"/>
  <c r="M4840" i="2"/>
  <c r="T4840" i="2"/>
  <c r="M4856" i="2"/>
  <c r="T4856" i="2"/>
  <c r="M4872" i="2"/>
  <c r="T4872" i="2"/>
  <c r="M4888" i="2"/>
  <c r="T4888" i="2"/>
  <c r="M4904" i="2"/>
  <c r="T4904" i="2"/>
  <c r="M4920" i="2"/>
  <c r="T4920" i="2"/>
  <c r="M4936" i="2"/>
  <c r="T4936" i="2"/>
  <c r="M4952" i="2"/>
  <c r="T4952" i="2"/>
  <c r="M4968" i="2"/>
  <c r="T4968" i="2"/>
  <c r="M4984" i="2"/>
  <c r="T4984" i="2"/>
  <c r="M5000" i="2"/>
  <c r="T5000" i="2"/>
  <c r="M5016" i="2"/>
  <c r="T5016" i="2"/>
  <c r="M5032" i="2"/>
  <c r="T5032" i="2"/>
  <c r="M5048" i="2"/>
  <c r="T5048" i="2"/>
  <c r="M5064" i="2"/>
  <c r="T5064" i="2"/>
  <c r="M5080" i="2"/>
  <c r="T5080" i="2"/>
  <c r="M5096" i="2"/>
  <c r="T5096" i="2"/>
  <c r="M5112" i="2"/>
  <c r="T5112" i="2"/>
  <c r="M5128" i="2"/>
  <c r="T5128" i="2"/>
  <c r="M5144" i="2"/>
  <c r="T5144" i="2"/>
  <c r="M5160" i="2"/>
  <c r="T5160" i="2"/>
  <c r="M5176" i="2"/>
  <c r="T5176" i="2"/>
  <c r="M5192" i="2"/>
  <c r="T5192" i="2"/>
  <c r="M5208" i="2"/>
  <c r="T5208" i="2"/>
  <c r="M5224" i="2"/>
  <c r="T5224" i="2"/>
  <c r="M5240" i="2"/>
  <c r="T5240" i="2"/>
  <c r="M5256" i="2"/>
  <c r="T5256" i="2"/>
  <c r="M5272" i="2"/>
  <c r="T5272" i="2"/>
  <c r="M5288" i="2"/>
  <c r="T5288" i="2"/>
  <c r="M5304" i="2"/>
  <c r="T5304" i="2"/>
  <c r="M5320" i="2"/>
  <c r="T5320" i="2"/>
  <c r="M5336" i="2"/>
  <c r="T5336" i="2"/>
  <c r="M5352" i="2"/>
  <c r="T5352" i="2"/>
  <c r="M5368" i="2"/>
  <c r="T5368" i="2"/>
  <c r="M5384" i="2"/>
  <c r="T5384" i="2"/>
  <c r="M5400" i="2"/>
  <c r="T5400" i="2"/>
  <c r="M5416" i="2"/>
  <c r="T5416" i="2"/>
  <c r="M5432" i="2"/>
  <c r="T5432" i="2"/>
  <c r="M5448" i="2"/>
  <c r="T5448" i="2"/>
  <c r="M5464" i="2"/>
  <c r="T5464" i="2"/>
  <c r="M5480" i="2"/>
  <c r="T5480" i="2"/>
  <c r="M5496" i="2"/>
  <c r="T5496" i="2"/>
  <c r="M5512" i="2"/>
  <c r="T5512" i="2"/>
  <c r="M5528" i="2"/>
  <c r="T5528" i="2"/>
  <c r="M5544" i="2"/>
  <c r="T5544" i="2"/>
  <c r="M5560" i="2"/>
  <c r="T5560" i="2"/>
  <c r="M5576" i="2"/>
  <c r="T5576" i="2"/>
  <c r="M5592" i="2"/>
  <c r="T5592" i="2"/>
  <c r="M5608" i="2"/>
  <c r="T5608" i="2"/>
  <c r="M5624" i="2"/>
  <c r="T5624" i="2"/>
  <c r="M5640" i="2"/>
  <c r="T5640" i="2"/>
  <c r="M5656" i="2"/>
  <c r="T5656" i="2"/>
  <c r="M5672" i="2"/>
  <c r="T5672" i="2"/>
  <c r="M5688" i="2"/>
  <c r="T5688" i="2"/>
  <c r="M5704" i="2"/>
  <c r="T5704" i="2"/>
  <c r="M5886" i="2"/>
  <c r="T5886" i="2"/>
  <c r="M5950" i="2"/>
  <c r="T5950" i="2"/>
  <c r="M6014" i="2"/>
  <c r="T6014" i="2"/>
  <c r="M6078" i="2"/>
  <c r="T6078" i="2"/>
  <c r="M6142" i="2"/>
  <c r="T6142" i="2"/>
  <c r="M6206" i="2"/>
  <c r="T6206" i="2"/>
  <c r="M6270" i="2"/>
  <c r="T6270" i="2"/>
  <c r="M6334" i="2"/>
  <c r="T6334" i="2"/>
  <c r="M6398" i="2"/>
  <c r="T6398" i="2"/>
  <c r="M6462" i="2"/>
  <c r="T6462" i="2"/>
  <c r="M6526" i="2"/>
  <c r="T6526" i="2"/>
  <c r="M6590" i="2"/>
  <c r="T6590" i="2"/>
  <c r="M6654" i="2"/>
  <c r="T6654" i="2"/>
  <c r="M6718" i="2"/>
  <c r="T6718" i="2"/>
  <c r="M6782" i="2"/>
  <c r="T6782" i="2"/>
  <c r="M6846" i="2"/>
  <c r="T6846" i="2"/>
  <c r="M6910" i="2"/>
  <c r="T6910" i="2"/>
  <c r="M6974" i="2"/>
  <c r="T6974" i="2"/>
  <c r="M7038" i="2"/>
  <c r="T7038" i="2"/>
  <c r="M7102" i="2"/>
  <c r="T7102" i="2"/>
  <c r="M7166" i="2"/>
  <c r="T7166" i="2"/>
  <c r="L5491" i="2"/>
  <c r="S5491" i="2"/>
  <c r="L5555" i="2"/>
  <c r="S5555" i="2"/>
  <c r="L5619" i="2"/>
  <c r="S5619" i="2"/>
  <c r="L5683" i="2"/>
  <c r="S5683" i="2"/>
  <c r="L5747" i="2"/>
  <c r="S5747" i="2"/>
  <c r="L5811" i="2"/>
  <c r="S5811" i="2"/>
  <c r="M7242" i="2"/>
  <c r="T7242" i="2"/>
  <c r="M7306" i="2"/>
  <c r="T7306" i="2"/>
  <c r="M7371" i="2"/>
  <c r="T7371" i="2"/>
  <c r="L5847" i="2"/>
  <c r="S5847" i="2"/>
  <c r="L5911" i="2"/>
  <c r="S5911" i="2"/>
  <c r="L5975" i="2"/>
  <c r="S5975" i="2"/>
  <c r="L6039" i="2"/>
  <c r="S6039" i="2"/>
  <c r="L6103" i="2"/>
  <c r="S6103" i="2"/>
  <c r="L6167" i="2"/>
  <c r="S6167" i="2"/>
  <c r="L6231" i="2"/>
  <c r="S6231" i="2"/>
  <c r="L6295" i="2"/>
  <c r="S6295" i="2"/>
  <c r="L6359" i="2"/>
  <c r="S6359" i="2"/>
  <c r="L6423" i="2"/>
  <c r="S6423" i="2"/>
  <c r="L6487" i="2"/>
  <c r="S6487" i="2"/>
  <c r="L6551" i="2"/>
  <c r="S6551" i="2"/>
  <c r="L6615" i="2"/>
  <c r="S6615" i="2"/>
  <c r="L6679" i="2"/>
  <c r="S6679" i="2"/>
  <c r="L6743" i="2"/>
  <c r="S6743" i="2"/>
  <c r="L6807" i="2"/>
  <c r="S6807" i="2"/>
  <c r="L6871" i="2"/>
  <c r="S6871" i="2"/>
  <c r="L6935" i="2"/>
  <c r="S6935" i="2"/>
  <c r="L6999" i="2"/>
  <c r="S6999" i="2"/>
  <c r="L7063" i="2"/>
  <c r="S7063" i="2"/>
  <c r="L7127" i="2"/>
  <c r="S7127" i="2"/>
  <c r="L7191" i="2"/>
  <c r="S7191" i="2"/>
  <c r="L7255" i="2"/>
  <c r="S7255" i="2"/>
  <c r="L7319" i="2"/>
  <c r="S7319" i="2"/>
  <c r="M7374" i="2"/>
  <c r="T7374" i="2"/>
  <c r="L7348" i="2"/>
  <c r="S7348" i="2"/>
  <c r="L7412" i="2"/>
  <c r="S7412" i="2"/>
  <c r="L7476" i="2"/>
  <c r="S7476" i="2"/>
  <c r="L7540" i="2"/>
  <c r="S7540" i="2"/>
  <c r="L7604" i="2"/>
  <c r="S7604" i="2"/>
  <c r="L7668" i="2"/>
  <c r="S7668" i="2"/>
  <c r="L7732" i="2"/>
  <c r="S7732" i="2"/>
  <c r="L7796" i="2"/>
  <c r="S7796" i="2"/>
  <c r="L7860" i="2"/>
  <c r="S7860" i="2"/>
  <c r="L7924" i="2"/>
  <c r="S7924" i="2"/>
  <c r="L7988" i="2"/>
  <c r="S7988" i="2"/>
  <c r="L8052" i="2"/>
  <c r="S8052" i="2"/>
  <c r="L8116" i="2"/>
  <c r="S8116" i="2"/>
  <c r="L8180" i="2"/>
  <c r="S8180" i="2"/>
  <c r="M7424" i="2"/>
  <c r="T7424" i="2"/>
  <c r="M7456" i="2"/>
  <c r="T7456" i="2"/>
  <c r="M7488" i="2"/>
  <c r="T7488" i="2"/>
  <c r="M7520" i="2"/>
  <c r="T7520" i="2"/>
  <c r="M7552" i="2"/>
  <c r="T7552" i="2"/>
  <c r="M7584" i="2"/>
  <c r="T7584" i="2"/>
  <c r="M7616" i="2"/>
  <c r="T7616" i="2"/>
  <c r="M7648" i="2"/>
  <c r="T7648" i="2"/>
  <c r="M7680" i="2"/>
  <c r="T7680" i="2"/>
  <c r="L8309" i="2"/>
  <c r="S8309" i="2"/>
  <c r="L8437" i="2"/>
  <c r="S8437" i="2"/>
  <c r="L8565" i="2"/>
  <c r="S8565" i="2"/>
  <c r="L8693" i="2"/>
  <c r="S8693" i="2"/>
  <c r="L8821" i="2"/>
  <c r="S8821" i="2"/>
  <c r="L8949" i="2"/>
  <c r="S8949" i="2"/>
  <c r="L9070" i="2"/>
  <c r="S9070" i="2"/>
  <c r="L9198" i="2"/>
  <c r="S9198" i="2"/>
  <c r="L9326" i="2"/>
  <c r="S9326" i="2"/>
  <c r="M9091" i="2"/>
  <c r="T9091" i="2"/>
  <c r="M9219" i="2"/>
  <c r="T9219" i="2"/>
  <c r="M9347" i="2"/>
  <c r="T9347" i="2"/>
  <c r="M9481" i="2"/>
  <c r="T9481" i="2"/>
  <c r="M9609" i="2"/>
  <c r="T9609" i="2"/>
  <c r="L9558" i="2"/>
  <c r="S9558" i="2"/>
  <c r="L9713" i="2"/>
  <c r="S9713" i="2"/>
  <c r="M9876" i="2"/>
  <c r="T9876" i="2"/>
  <c r="L9932" i="2"/>
  <c r="S9932" i="2"/>
  <c r="S1067" i="2"/>
  <c r="L1067" i="2"/>
  <c r="S1083" i="2"/>
  <c r="L1083" i="2"/>
  <c r="S1099" i="2"/>
  <c r="L1099" i="2"/>
  <c r="S1115" i="2"/>
  <c r="L1115" i="2"/>
  <c r="S1131" i="2"/>
  <c r="L1131" i="2"/>
  <c r="S1147" i="2"/>
  <c r="L1147" i="2"/>
  <c r="S1163" i="2"/>
  <c r="L1163" i="2"/>
  <c r="S1179" i="2"/>
  <c r="L1179" i="2"/>
  <c r="S1195" i="2"/>
  <c r="L1195" i="2"/>
  <c r="S1211" i="2"/>
  <c r="L1211" i="2"/>
  <c r="S1227" i="2"/>
  <c r="L1227" i="2"/>
  <c r="S1243" i="2"/>
  <c r="L1243" i="2"/>
  <c r="S1259" i="2"/>
  <c r="L1259" i="2"/>
  <c r="S1275" i="2"/>
  <c r="L1275" i="2"/>
  <c r="S1291" i="2"/>
  <c r="L1291" i="2"/>
  <c r="S1307" i="2"/>
  <c r="L1307" i="2"/>
  <c r="S1323" i="2"/>
  <c r="L1323" i="2"/>
  <c r="S1339" i="2"/>
  <c r="L1339" i="2"/>
  <c r="S1355" i="2"/>
  <c r="L1355" i="2"/>
  <c r="S1371" i="2"/>
  <c r="L1371" i="2"/>
  <c r="S1387" i="2"/>
  <c r="L1387" i="2"/>
  <c r="S1399" i="2"/>
  <c r="L1399" i="2"/>
  <c r="S1415" i="2"/>
  <c r="L1415" i="2"/>
  <c r="S1431" i="2"/>
  <c r="L1431" i="2"/>
  <c r="S1447" i="2"/>
  <c r="L1447" i="2"/>
  <c r="S1463" i="2"/>
  <c r="L1463" i="2"/>
  <c r="S1479" i="2"/>
  <c r="L1479" i="2"/>
  <c r="S1495" i="2"/>
  <c r="L1495" i="2"/>
  <c r="S1511" i="2"/>
  <c r="L1511" i="2"/>
  <c r="S1527" i="2"/>
  <c r="L1527" i="2"/>
  <c r="S1543" i="2"/>
  <c r="L1543" i="2"/>
  <c r="S1559" i="2"/>
  <c r="L1559" i="2"/>
  <c r="S1575" i="2"/>
  <c r="L1575" i="2"/>
  <c r="S1591" i="2"/>
  <c r="L1591" i="2"/>
  <c r="S1607" i="2"/>
  <c r="L1607" i="2"/>
  <c r="S1623" i="2"/>
  <c r="L1623" i="2"/>
  <c r="S1639" i="2"/>
  <c r="L1639" i="2"/>
  <c r="S1655" i="2"/>
  <c r="L1655" i="2"/>
  <c r="S1671" i="2"/>
  <c r="L1671" i="2"/>
  <c r="S1687" i="2"/>
  <c r="L1687" i="2"/>
  <c r="S1703" i="2"/>
  <c r="L1703" i="2"/>
  <c r="S1719" i="2"/>
  <c r="L1719" i="2"/>
  <c r="S1735" i="2"/>
  <c r="L1735" i="2"/>
  <c r="S1751" i="2"/>
  <c r="L1751" i="2"/>
  <c r="S1767" i="2"/>
  <c r="L1767" i="2"/>
  <c r="S1783" i="2"/>
  <c r="L1783" i="2"/>
  <c r="S1799" i="2"/>
  <c r="L1799" i="2"/>
  <c r="S1815" i="2"/>
  <c r="L1815" i="2"/>
  <c r="S1831" i="2"/>
  <c r="L1831" i="2"/>
  <c r="S1847" i="2"/>
  <c r="L1847" i="2"/>
  <c r="S1863" i="2"/>
  <c r="L1863" i="2"/>
  <c r="S1879" i="2"/>
  <c r="L1879" i="2"/>
  <c r="S1895" i="2"/>
  <c r="L1895" i="2"/>
  <c r="S1911" i="2"/>
  <c r="L1911" i="2"/>
  <c r="T3740" i="2"/>
  <c r="M3740" i="2"/>
  <c r="T3756" i="2"/>
  <c r="M3756" i="2"/>
  <c r="T3772" i="2"/>
  <c r="M3772" i="2"/>
  <c r="T3788" i="2"/>
  <c r="M3788" i="2"/>
  <c r="T3804" i="2"/>
  <c r="M3804" i="2"/>
  <c r="T3820" i="2"/>
  <c r="M3820" i="2"/>
  <c r="T3836" i="2"/>
  <c r="M3836" i="2"/>
  <c r="T3852" i="2"/>
  <c r="M3852" i="2"/>
  <c r="T3868" i="2"/>
  <c r="M3868" i="2"/>
  <c r="T3884" i="2"/>
  <c r="M3884" i="2"/>
  <c r="T3900" i="2"/>
  <c r="M3900" i="2"/>
  <c r="T3916" i="2"/>
  <c r="M3916" i="2"/>
  <c r="T3932" i="2"/>
  <c r="M3932" i="2"/>
  <c r="T3948" i="2"/>
  <c r="M3948" i="2"/>
  <c r="T3964" i="2"/>
  <c r="M3964" i="2"/>
  <c r="T3980" i="2"/>
  <c r="M3980" i="2"/>
  <c r="T3996" i="2"/>
  <c r="M3996" i="2"/>
  <c r="T4012" i="2"/>
  <c r="M4012" i="2"/>
  <c r="T4028" i="2"/>
  <c r="M4028" i="2"/>
  <c r="T4044" i="2"/>
  <c r="M4044" i="2"/>
  <c r="T4060" i="2"/>
  <c r="M4060" i="2"/>
  <c r="T4076" i="2"/>
  <c r="M4076" i="2"/>
  <c r="T4092" i="2"/>
  <c r="M4092" i="2"/>
  <c r="T4108" i="2"/>
  <c r="M4108" i="2"/>
  <c r="T4124" i="2"/>
  <c r="M4124" i="2"/>
  <c r="T4140" i="2"/>
  <c r="M4140" i="2"/>
  <c r="T4156" i="2"/>
  <c r="M4156" i="2"/>
  <c r="T4172" i="2"/>
  <c r="M4172" i="2"/>
  <c r="T4188" i="2"/>
  <c r="M4188" i="2"/>
  <c r="T4204" i="2"/>
  <c r="M4204" i="2"/>
  <c r="T4220" i="2"/>
  <c r="M4220" i="2"/>
  <c r="T4236" i="2"/>
  <c r="M4236" i="2"/>
  <c r="T4252" i="2"/>
  <c r="M4252" i="2"/>
  <c r="T4268" i="2"/>
  <c r="M4268" i="2"/>
  <c r="L4765" i="2"/>
  <c r="S4765" i="2"/>
  <c r="L4781" i="2"/>
  <c r="S4781" i="2"/>
  <c r="L4797" i="2"/>
  <c r="S4797" i="2"/>
  <c r="L4813" i="2"/>
  <c r="S4813" i="2"/>
  <c r="L4829" i="2"/>
  <c r="S4829" i="2"/>
  <c r="L4845" i="2"/>
  <c r="S4845" i="2"/>
  <c r="L4861" i="2"/>
  <c r="S4861" i="2"/>
  <c r="L4877" i="2"/>
  <c r="S4877" i="2"/>
  <c r="L4893" i="2"/>
  <c r="S4893" i="2"/>
  <c r="L4909" i="2"/>
  <c r="S4909" i="2"/>
  <c r="L4925" i="2"/>
  <c r="S4925" i="2"/>
  <c r="L4941" i="2"/>
  <c r="S4941" i="2"/>
  <c r="L4957" i="2"/>
  <c r="S4957" i="2"/>
  <c r="L4973" i="2"/>
  <c r="S4973" i="2"/>
  <c r="L4989" i="2"/>
  <c r="S4989" i="2"/>
  <c r="L5005" i="2"/>
  <c r="S5005" i="2"/>
  <c r="L5021" i="2"/>
  <c r="S5021" i="2"/>
  <c r="L5037" i="2"/>
  <c r="S5037" i="2"/>
  <c r="L5053" i="2"/>
  <c r="S5053" i="2"/>
  <c r="L5069" i="2"/>
  <c r="S5069" i="2"/>
  <c r="L5085" i="2"/>
  <c r="S5085" i="2"/>
  <c r="L5101" i="2"/>
  <c r="S5101" i="2"/>
  <c r="L5117" i="2"/>
  <c r="S5117" i="2"/>
  <c r="L5133" i="2"/>
  <c r="S5133" i="2"/>
  <c r="L5149" i="2"/>
  <c r="S5149" i="2"/>
  <c r="L5165" i="2"/>
  <c r="S5165" i="2"/>
  <c r="L5181" i="2"/>
  <c r="S5181" i="2"/>
  <c r="L5197" i="2"/>
  <c r="S5197" i="2"/>
  <c r="L5213" i="2"/>
  <c r="S5213" i="2"/>
  <c r="L5229" i="2"/>
  <c r="S5229" i="2"/>
  <c r="L5245" i="2"/>
  <c r="S5245" i="2"/>
  <c r="L5261" i="2"/>
  <c r="S5261" i="2"/>
  <c r="L5277" i="2"/>
  <c r="S5277" i="2"/>
  <c r="L5293" i="2"/>
  <c r="S5293" i="2"/>
  <c r="L5309" i="2"/>
  <c r="S5309" i="2"/>
  <c r="L5325" i="2"/>
  <c r="S5325" i="2"/>
  <c r="L5341" i="2"/>
  <c r="S5341" i="2"/>
  <c r="L5357" i="2"/>
  <c r="S5357" i="2"/>
  <c r="L5373" i="2"/>
  <c r="S5373" i="2"/>
  <c r="L5389" i="2"/>
  <c r="S5389" i="2"/>
  <c r="L5405" i="2"/>
  <c r="S5405" i="2"/>
  <c r="L5421" i="2"/>
  <c r="S5421" i="2"/>
  <c r="L5437" i="2"/>
  <c r="S5437" i="2"/>
  <c r="L5453" i="2"/>
  <c r="S5453" i="2"/>
  <c r="S16" i="2"/>
  <c r="L16" i="2"/>
  <c r="M94" i="2"/>
  <c r="T94" i="2"/>
  <c r="M102" i="2"/>
  <c r="T102" i="2"/>
  <c r="M110" i="2"/>
  <c r="T110" i="2"/>
  <c r="M118" i="2"/>
  <c r="T118" i="2"/>
  <c r="M126" i="2"/>
  <c r="T126" i="2"/>
  <c r="M134" i="2"/>
  <c r="T134" i="2"/>
  <c r="M142" i="2"/>
  <c r="T142" i="2"/>
  <c r="M150" i="2"/>
  <c r="T150" i="2"/>
  <c r="M158" i="2"/>
  <c r="T158" i="2"/>
  <c r="M166" i="2"/>
  <c r="T166" i="2"/>
  <c r="M174" i="2"/>
  <c r="T174" i="2"/>
  <c r="M182" i="2"/>
  <c r="T182" i="2"/>
  <c r="M190" i="2"/>
  <c r="T190" i="2"/>
  <c r="M198" i="2"/>
  <c r="T198" i="2"/>
  <c r="M206" i="2"/>
  <c r="T206" i="2"/>
  <c r="M214" i="2"/>
  <c r="T214" i="2"/>
  <c r="M222" i="2"/>
  <c r="T222" i="2"/>
  <c r="M230" i="2"/>
  <c r="T230" i="2"/>
  <c r="M238" i="2"/>
  <c r="T238" i="2"/>
  <c r="M246" i="2"/>
  <c r="T246" i="2"/>
  <c r="M254" i="2"/>
  <c r="T254" i="2"/>
  <c r="M262" i="2"/>
  <c r="T262" i="2"/>
  <c r="M270" i="2"/>
  <c r="T270" i="2"/>
  <c r="M278" i="2"/>
  <c r="T278" i="2"/>
  <c r="M286" i="2"/>
  <c r="T286" i="2"/>
  <c r="M294" i="2"/>
  <c r="T294" i="2"/>
  <c r="M302" i="2"/>
  <c r="T302" i="2"/>
  <c r="M310" i="2"/>
  <c r="T310" i="2"/>
  <c r="M318" i="2"/>
  <c r="T318" i="2"/>
  <c r="M326" i="2"/>
  <c r="T326" i="2"/>
  <c r="M334" i="2"/>
  <c r="T334" i="2"/>
  <c r="M342" i="2"/>
  <c r="T342" i="2"/>
  <c r="M350" i="2"/>
  <c r="T350" i="2"/>
  <c r="M358" i="2"/>
  <c r="T358" i="2"/>
  <c r="M366" i="2"/>
  <c r="T366" i="2"/>
  <c r="M374" i="2"/>
  <c r="T374" i="2"/>
  <c r="M382" i="2"/>
  <c r="T382" i="2"/>
  <c r="M390" i="2"/>
  <c r="T390" i="2"/>
  <c r="M398" i="2"/>
  <c r="T398" i="2"/>
  <c r="M406" i="2"/>
  <c r="T406" i="2"/>
  <c r="M414" i="2"/>
  <c r="T414" i="2"/>
  <c r="M422" i="2"/>
  <c r="T422" i="2"/>
  <c r="M430" i="2"/>
  <c r="T430" i="2"/>
  <c r="M438" i="2"/>
  <c r="T438" i="2"/>
  <c r="M446" i="2"/>
  <c r="T446" i="2"/>
  <c r="M454" i="2"/>
  <c r="T454" i="2"/>
  <c r="M462" i="2"/>
  <c r="T462" i="2"/>
  <c r="M470" i="2"/>
  <c r="T470" i="2"/>
  <c r="M478" i="2"/>
  <c r="T478" i="2"/>
  <c r="M486" i="2"/>
  <c r="T486" i="2"/>
  <c r="M494" i="2"/>
  <c r="T494" i="2"/>
  <c r="M502" i="2"/>
  <c r="T502" i="2"/>
  <c r="M510" i="2"/>
  <c r="T510" i="2"/>
  <c r="M518" i="2"/>
  <c r="T518" i="2"/>
  <c r="M526" i="2"/>
  <c r="T526" i="2"/>
  <c r="M534" i="2"/>
  <c r="T534" i="2"/>
  <c r="M542" i="2"/>
  <c r="T542" i="2"/>
  <c r="M550" i="2"/>
  <c r="T550" i="2"/>
  <c r="M558" i="2"/>
  <c r="T558" i="2"/>
  <c r="M566" i="2"/>
  <c r="T566" i="2"/>
  <c r="M574" i="2"/>
  <c r="T574" i="2"/>
  <c r="M582" i="2"/>
  <c r="T582" i="2"/>
  <c r="M590" i="2"/>
  <c r="T590" i="2"/>
  <c r="M598" i="2"/>
  <c r="T598" i="2"/>
  <c r="M606" i="2"/>
  <c r="T606" i="2"/>
  <c r="M614" i="2"/>
  <c r="T614" i="2"/>
  <c r="M622" i="2"/>
  <c r="T622" i="2"/>
  <c r="M630" i="2"/>
  <c r="T630" i="2"/>
  <c r="M638" i="2"/>
  <c r="T638" i="2"/>
  <c r="M646" i="2"/>
  <c r="T646" i="2"/>
  <c r="M654" i="2"/>
  <c r="T654" i="2"/>
  <c r="M662" i="2"/>
  <c r="T662" i="2"/>
  <c r="M670" i="2"/>
  <c r="T670" i="2"/>
  <c r="M678" i="2"/>
  <c r="T678" i="2"/>
  <c r="M686" i="2"/>
  <c r="T686" i="2"/>
  <c r="M694" i="2"/>
  <c r="T694" i="2"/>
  <c r="M702" i="2"/>
  <c r="T702" i="2"/>
  <c r="M710" i="2"/>
  <c r="T710" i="2"/>
  <c r="M718" i="2"/>
  <c r="T718" i="2"/>
  <c r="M726" i="2"/>
  <c r="T726" i="2"/>
  <c r="M734" i="2"/>
  <c r="T734" i="2"/>
  <c r="M742" i="2"/>
  <c r="T742" i="2"/>
  <c r="M750" i="2"/>
  <c r="T750" i="2"/>
  <c r="M758" i="2"/>
  <c r="T758" i="2"/>
  <c r="M766" i="2"/>
  <c r="T766" i="2"/>
  <c r="M774" i="2"/>
  <c r="T774" i="2"/>
  <c r="M782" i="2"/>
  <c r="T782" i="2"/>
  <c r="M790" i="2"/>
  <c r="T790" i="2"/>
  <c r="M798" i="2"/>
  <c r="T798" i="2"/>
  <c r="M806" i="2"/>
  <c r="T806" i="2"/>
  <c r="M814" i="2"/>
  <c r="T814" i="2"/>
  <c r="M822" i="2"/>
  <c r="T822" i="2"/>
  <c r="M830" i="2"/>
  <c r="T830" i="2"/>
  <c r="M838" i="2"/>
  <c r="T838" i="2"/>
  <c r="M846" i="2"/>
  <c r="T846" i="2"/>
  <c r="M854" i="2"/>
  <c r="T854" i="2"/>
  <c r="M862" i="2"/>
  <c r="T862" i="2"/>
  <c r="M870" i="2"/>
  <c r="T870" i="2"/>
  <c r="M878" i="2"/>
  <c r="T878" i="2"/>
  <c r="M886" i="2"/>
  <c r="T886" i="2"/>
  <c r="M894" i="2"/>
  <c r="T894" i="2"/>
  <c r="M902" i="2"/>
  <c r="T902" i="2"/>
  <c r="M910" i="2"/>
  <c r="T910" i="2"/>
  <c r="M918" i="2"/>
  <c r="T918" i="2"/>
  <c r="M926" i="2"/>
  <c r="T926" i="2"/>
  <c r="M934" i="2"/>
  <c r="T934" i="2"/>
  <c r="M942" i="2"/>
  <c r="T942" i="2"/>
  <c r="M950" i="2"/>
  <c r="T950" i="2"/>
  <c r="M958" i="2"/>
  <c r="T958" i="2"/>
  <c r="M966" i="2"/>
  <c r="T966" i="2"/>
  <c r="M974" i="2"/>
  <c r="T974" i="2"/>
  <c r="M982" i="2"/>
  <c r="T982" i="2"/>
  <c r="M990" i="2"/>
  <c r="T990" i="2"/>
  <c r="M998" i="2"/>
  <c r="T998" i="2"/>
  <c r="M1006" i="2"/>
  <c r="T1006" i="2"/>
  <c r="M1014" i="2"/>
  <c r="T1014" i="2"/>
  <c r="M1022" i="2"/>
  <c r="T1022" i="2"/>
  <c r="M1030" i="2"/>
  <c r="T1030" i="2"/>
  <c r="M1038" i="2"/>
  <c r="T1038" i="2"/>
  <c r="M1046" i="2"/>
  <c r="T1046" i="2"/>
  <c r="M1054" i="2"/>
  <c r="T1054" i="2"/>
  <c r="M1062" i="2"/>
  <c r="T1062" i="2"/>
  <c r="M1070" i="2"/>
  <c r="T1070" i="2"/>
  <c r="M1078" i="2"/>
  <c r="T1078" i="2"/>
  <c r="M1086" i="2"/>
  <c r="T1086" i="2"/>
  <c r="M1094" i="2"/>
  <c r="T1094" i="2"/>
  <c r="M1102" i="2"/>
  <c r="T1102" i="2"/>
  <c r="M1110" i="2"/>
  <c r="T1110" i="2"/>
  <c r="M1118" i="2"/>
  <c r="T1118" i="2"/>
  <c r="M1126" i="2"/>
  <c r="T1126" i="2"/>
  <c r="M1134" i="2"/>
  <c r="T1134" i="2"/>
  <c r="M1142" i="2"/>
  <c r="T1142" i="2"/>
  <c r="M1150" i="2"/>
  <c r="T1150" i="2"/>
  <c r="M1158" i="2"/>
  <c r="T1158" i="2"/>
  <c r="M1166" i="2"/>
  <c r="T1166" i="2"/>
  <c r="M1174" i="2"/>
  <c r="T1174" i="2"/>
  <c r="M1182" i="2"/>
  <c r="T1182" i="2"/>
  <c r="M1190" i="2"/>
  <c r="T1190" i="2"/>
  <c r="M1198" i="2"/>
  <c r="T1198" i="2"/>
  <c r="M1206" i="2"/>
  <c r="T1206" i="2"/>
  <c r="M1214" i="2"/>
  <c r="T1214" i="2"/>
  <c r="M1222" i="2"/>
  <c r="T1222" i="2"/>
  <c r="M1230" i="2"/>
  <c r="T1230" i="2"/>
  <c r="M1238" i="2"/>
  <c r="T1238" i="2"/>
  <c r="M1246" i="2"/>
  <c r="T1246" i="2"/>
  <c r="M1254" i="2"/>
  <c r="T1254" i="2"/>
  <c r="M1262" i="2"/>
  <c r="T1262" i="2"/>
  <c r="M1270" i="2"/>
  <c r="T1270" i="2"/>
  <c r="M1278" i="2"/>
  <c r="T1278" i="2"/>
  <c r="M1286" i="2"/>
  <c r="T1286" i="2"/>
  <c r="M1294" i="2"/>
  <c r="T1294" i="2"/>
  <c r="M1302" i="2"/>
  <c r="T1302" i="2"/>
  <c r="M1310" i="2"/>
  <c r="T1310" i="2"/>
  <c r="M1318" i="2"/>
  <c r="T1318" i="2"/>
  <c r="M1326" i="2"/>
  <c r="T1326" i="2"/>
  <c r="M1334" i="2"/>
  <c r="T1334" i="2"/>
  <c r="M1342" i="2"/>
  <c r="T1342" i="2"/>
  <c r="M1350" i="2"/>
  <c r="T1350" i="2"/>
  <c r="M1358" i="2"/>
  <c r="T1358" i="2"/>
  <c r="M1366" i="2"/>
  <c r="T1366" i="2"/>
  <c r="M1374" i="2"/>
  <c r="T1374" i="2"/>
  <c r="M1382" i="2"/>
  <c r="T1382" i="2"/>
  <c r="M1390" i="2"/>
  <c r="T1390" i="2"/>
  <c r="M1398" i="2"/>
  <c r="T1398" i="2"/>
  <c r="M1406" i="2"/>
  <c r="T1406" i="2"/>
  <c r="M1414" i="2"/>
  <c r="T1414" i="2"/>
  <c r="M1422" i="2"/>
  <c r="T1422" i="2"/>
  <c r="M1430" i="2"/>
  <c r="T1430" i="2"/>
  <c r="M1438" i="2"/>
  <c r="T1438" i="2"/>
  <c r="M1446" i="2"/>
  <c r="T1446" i="2"/>
  <c r="M1454" i="2"/>
  <c r="T1454" i="2"/>
  <c r="M1462" i="2"/>
  <c r="T1462" i="2"/>
  <c r="M1470" i="2"/>
  <c r="T1470" i="2"/>
  <c r="M1478" i="2"/>
  <c r="T1478" i="2"/>
  <c r="M1486" i="2"/>
  <c r="T1486" i="2"/>
  <c r="M1494" i="2"/>
  <c r="T1494" i="2"/>
  <c r="M1502" i="2"/>
  <c r="T1502" i="2"/>
  <c r="M1510" i="2"/>
  <c r="T1510" i="2"/>
  <c r="M1518" i="2"/>
  <c r="T1518" i="2"/>
  <c r="M1526" i="2"/>
  <c r="T1526" i="2"/>
  <c r="M1534" i="2"/>
  <c r="T1534" i="2"/>
  <c r="M1542" i="2"/>
  <c r="T1542" i="2"/>
  <c r="M1550" i="2"/>
  <c r="T1550" i="2"/>
  <c r="M1558" i="2"/>
  <c r="T1558" i="2"/>
  <c r="M1566" i="2"/>
  <c r="T1566" i="2"/>
  <c r="M1574" i="2"/>
  <c r="T1574" i="2"/>
  <c r="M1582" i="2"/>
  <c r="T1582" i="2"/>
  <c r="M1590" i="2"/>
  <c r="T1590" i="2"/>
  <c r="M1598" i="2"/>
  <c r="T1598" i="2"/>
  <c r="M1606" i="2"/>
  <c r="T1606" i="2"/>
  <c r="M1614" i="2"/>
  <c r="T1614" i="2"/>
  <c r="M1622" i="2"/>
  <c r="T1622" i="2"/>
  <c r="M1630" i="2"/>
  <c r="T1630" i="2"/>
  <c r="M1638" i="2"/>
  <c r="T1638" i="2"/>
  <c r="M1646" i="2"/>
  <c r="T1646" i="2"/>
  <c r="M1654" i="2"/>
  <c r="T1654" i="2"/>
  <c r="M1662" i="2"/>
  <c r="T1662" i="2"/>
  <c r="M1670" i="2"/>
  <c r="T1670" i="2"/>
  <c r="M1678" i="2"/>
  <c r="T1678" i="2"/>
  <c r="M1686" i="2"/>
  <c r="T1686" i="2"/>
  <c r="M1694" i="2"/>
  <c r="T1694" i="2"/>
  <c r="M1702" i="2"/>
  <c r="T1702" i="2"/>
  <c r="M1710" i="2"/>
  <c r="T1710" i="2"/>
  <c r="M1718" i="2"/>
  <c r="T1718" i="2"/>
  <c r="M1726" i="2"/>
  <c r="T1726" i="2"/>
  <c r="M1734" i="2"/>
  <c r="T1734" i="2"/>
  <c r="M1742" i="2"/>
  <c r="T1742" i="2"/>
  <c r="M1750" i="2"/>
  <c r="T1750" i="2"/>
  <c r="M1758" i="2"/>
  <c r="T1758" i="2"/>
  <c r="M1766" i="2"/>
  <c r="T1766" i="2"/>
  <c r="M1774" i="2"/>
  <c r="T1774" i="2"/>
  <c r="M1782" i="2"/>
  <c r="T1782" i="2"/>
  <c r="M1790" i="2"/>
  <c r="T1790" i="2"/>
  <c r="M1798" i="2"/>
  <c r="T1798" i="2"/>
  <c r="M1806" i="2"/>
  <c r="T1806" i="2"/>
  <c r="M1814" i="2"/>
  <c r="T1814" i="2"/>
  <c r="M1822" i="2"/>
  <c r="T1822" i="2"/>
  <c r="M1830" i="2"/>
  <c r="T1830" i="2"/>
  <c r="M1838" i="2"/>
  <c r="T1838" i="2"/>
  <c r="M1846" i="2"/>
  <c r="T1846" i="2"/>
  <c r="M1854" i="2"/>
  <c r="T1854" i="2"/>
  <c r="M1862" i="2"/>
  <c r="T1862" i="2"/>
  <c r="M1870" i="2"/>
  <c r="T1870" i="2"/>
  <c r="M1878" i="2"/>
  <c r="T1878" i="2"/>
  <c r="M1886" i="2"/>
  <c r="T1886" i="2"/>
  <c r="M1894" i="2"/>
  <c r="T1894" i="2"/>
  <c r="M1902" i="2"/>
  <c r="T1902" i="2"/>
  <c r="M1910" i="2"/>
  <c r="T1910" i="2"/>
  <c r="M1918" i="2"/>
  <c r="T1918" i="2"/>
  <c r="M1932" i="2"/>
  <c r="T1932" i="2"/>
  <c r="M1948" i="2"/>
  <c r="T1948" i="2"/>
  <c r="M1964" i="2"/>
  <c r="T1964" i="2"/>
  <c r="M1980" i="2"/>
  <c r="T1980" i="2"/>
  <c r="M1996" i="2"/>
  <c r="T1996" i="2"/>
  <c r="M2012" i="2"/>
  <c r="T2012" i="2"/>
  <c r="M2028" i="2"/>
  <c r="T2028" i="2"/>
  <c r="M2044" i="2"/>
  <c r="T2044" i="2"/>
  <c r="M2060" i="2"/>
  <c r="T2060" i="2"/>
  <c r="M2076" i="2"/>
  <c r="T2076" i="2"/>
  <c r="M2092" i="2"/>
  <c r="T2092" i="2"/>
  <c r="M2108" i="2"/>
  <c r="T2108" i="2"/>
  <c r="M2124" i="2"/>
  <c r="T2124" i="2"/>
  <c r="M2140" i="2"/>
  <c r="T2140" i="2"/>
  <c r="M2156" i="2"/>
  <c r="T2156" i="2"/>
  <c r="M2172" i="2"/>
  <c r="T2172" i="2"/>
  <c r="M2188" i="2"/>
  <c r="T2188" i="2"/>
  <c r="M2204" i="2"/>
  <c r="T2204" i="2"/>
  <c r="M2220" i="2"/>
  <c r="T2220" i="2"/>
  <c r="M2236" i="2"/>
  <c r="T2236" i="2"/>
  <c r="M2252" i="2"/>
  <c r="T2252" i="2"/>
  <c r="M2268" i="2"/>
  <c r="T2268" i="2"/>
  <c r="M2284" i="2"/>
  <c r="T2284" i="2"/>
  <c r="M2300" i="2"/>
  <c r="T2300" i="2"/>
  <c r="M2316" i="2"/>
  <c r="T2316" i="2"/>
  <c r="M2332" i="2"/>
  <c r="T2332" i="2"/>
  <c r="M2348" i="2"/>
  <c r="T2348" i="2"/>
  <c r="M2364" i="2"/>
  <c r="T2364" i="2"/>
  <c r="M2380" i="2"/>
  <c r="T2380" i="2"/>
  <c r="M2396" i="2"/>
  <c r="T2396" i="2"/>
  <c r="M2412" i="2"/>
  <c r="T2412" i="2"/>
  <c r="M2428" i="2"/>
  <c r="T2428" i="2"/>
  <c r="M2444" i="2"/>
  <c r="T2444" i="2"/>
  <c r="M2460" i="2"/>
  <c r="T2460" i="2"/>
  <c r="M2476" i="2"/>
  <c r="T2476" i="2"/>
  <c r="M2492" i="2"/>
  <c r="T2492" i="2"/>
  <c r="M2508" i="2"/>
  <c r="T2508" i="2"/>
  <c r="M2524" i="2"/>
  <c r="T2524" i="2"/>
  <c r="M2540" i="2"/>
  <c r="T2540" i="2"/>
  <c r="M2556" i="2"/>
  <c r="T2556" i="2"/>
  <c r="M2572" i="2"/>
  <c r="T2572" i="2"/>
  <c r="M2588" i="2"/>
  <c r="T2588" i="2"/>
  <c r="M2604" i="2"/>
  <c r="T2604" i="2"/>
  <c r="M2620" i="2"/>
  <c r="T2620" i="2"/>
  <c r="M2636" i="2"/>
  <c r="T2636" i="2"/>
  <c r="M2652" i="2"/>
  <c r="T2652" i="2"/>
  <c r="M2668" i="2"/>
  <c r="T2668" i="2"/>
  <c r="M2684" i="2"/>
  <c r="T2684" i="2"/>
  <c r="M2700" i="2"/>
  <c r="T2700" i="2"/>
  <c r="M2716" i="2"/>
  <c r="T2716" i="2"/>
  <c r="M2732" i="2"/>
  <c r="T2732" i="2"/>
  <c r="M2748" i="2"/>
  <c r="T2748" i="2"/>
  <c r="M2764" i="2"/>
  <c r="T2764" i="2"/>
  <c r="M2780" i="2"/>
  <c r="T2780" i="2"/>
  <c r="M2796" i="2"/>
  <c r="T2796" i="2"/>
  <c r="M2812" i="2"/>
  <c r="T2812" i="2"/>
  <c r="M2828" i="2"/>
  <c r="T2828" i="2"/>
  <c r="M2844" i="2"/>
  <c r="T2844" i="2"/>
  <c r="M2860" i="2"/>
  <c r="T2860" i="2"/>
  <c r="M2876" i="2"/>
  <c r="T2876" i="2"/>
  <c r="M2892" i="2"/>
  <c r="T2892" i="2"/>
  <c r="M2908" i="2"/>
  <c r="T2908" i="2"/>
  <c r="M2924" i="2"/>
  <c r="T2924" i="2"/>
  <c r="M2940" i="2"/>
  <c r="T2940" i="2"/>
  <c r="M2956" i="2"/>
  <c r="T2956" i="2"/>
  <c r="M2972" i="2"/>
  <c r="T2972" i="2"/>
  <c r="M2988" i="2"/>
  <c r="T2988" i="2"/>
  <c r="M3004" i="2"/>
  <c r="T3004" i="2"/>
  <c r="M3020" i="2"/>
  <c r="T3020" i="2"/>
  <c r="M3036" i="2"/>
  <c r="T3036" i="2"/>
  <c r="M3052" i="2"/>
  <c r="T3052" i="2"/>
  <c r="M3068" i="2"/>
  <c r="T3068" i="2"/>
  <c r="M3084" i="2"/>
  <c r="T3084" i="2"/>
  <c r="M3100" i="2"/>
  <c r="T3100" i="2"/>
  <c r="M3116" i="2"/>
  <c r="T3116" i="2"/>
  <c r="M3132" i="2"/>
  <c r="T3132" i="2"/>
  <c r="M3148" i="2"/>
  <c r="T3148" i="2"/>
  <c r="M3164" i="2"/>
  <c r="T3164" i="2"/>
  <c r="M3180" i="2"/>
  <c r="T3180" i="2"/>
  <c r="M3196" i="2"/>
  <c r="T3196" i="2"/>
  <c r="M3212" i="2"/>
  <c r="T3212" i="2"/>
  <c r="M3228" i="2"/>
  <c r="T3228" i="2"/>
  <c r="M3244" i="2"/>
  <c r="T3244" i="2"/>
  <c r="M3260" i="2"/>
  <c r="T3260" i="2"/>
  <c r="M3276" i="2"/>
  <c r="T3276" i="2"/>
  <c r="M3292" i="2"/>
  <c r="T3292" i="2"/>
  <c r="M3308" i="2"/>
  <c r="T3308" i="2"/>
  <c r="M3324" i="2"/>
  <c r="T3324" i="2"/>
  <c r="M3340" i="2"/>
  <c r="T3340" i="2"/>
  <c r="M3356" i="2"/>
  <c r="T3356" i="2"/>
  <c r="M3372" i="2"/>
  <c r="T3372" i="2"/>
  <c r="M3388" i="2"/>
  <c r="T3388" i="2"/>
  <c r="M3404" i="2"/>
  <c r="T3404" i="2"/>
  <c r="M3420" i="2"/>
  <c r="T3420" i="2"/>
  <c r="M3436" i="2"/>
  <c r="T3436" i="2"/>
  <c r="M3452" i="2"/>
  <c r="T3452" i="2"/>
  <c r="M3468" i="2"/>
  <c r="T3468" i="2"/>
  <c r="M3484" i="2"/>
  <c r="T3484" i="2"/>
  <c r="M3500" i="2"/>
  <c r="T3500" i="2"/>
  <c r="M3516" i="2"/>
  <c r="T3516" i="2"/>
  <c r="M3532" i="2"/>
  <c r="T3532" i="2"/>
  <c r="M3548" i="2"/>
  <c r="T3548" i="2"/>
  <c r="M3564" i="2"/>
  <c r="T3564" i="2"/>
  <c r="M3580" i="2"/>
  <c r="T3580" i="2"/>
  <c r="M3596" i="2"/>
  <c r="T3596" i="2"/>
  <c r="M3612" i="2"/>
  <c r="T3612" i="2"/>
  <c r="M3628" i="2"/>
  <c r="T3628" i="2"/>
  <c r="M3644" i="2"/>
  <c r="T3644" i="2"/>
  <c r="M3660" i="2"/>
  <c r="T3660" i="2"/>
  <c r="M3676" i="2"/>
  <c r="T3676" i="2"/>
  <c r="M3692" i="2"/>
  <c r="T3692" i="2"/>
  <c r="M3708" i="2"/>
  <c r="T3708" i="2"/>
  <c r="M3724" i="2"/>
  <c r="T3724" i="2"/>
  <c r="M4288" i="2"/>
  <c r="T4288" i="2"/>
  <c r="M4304" i="2"/>
  <c r="T4304" i="2"/>
  <c r="M4320" i="2"/>
  <c r="T4320" i="2"/>
  <c r="M4336" i="2"/>
  <c r="T4336" i="2"/>
  <c r="M4352" i="2"/>
  <c r="T4352" i="2"/>
  <c r="M4368" i="2"/>
  <c r="T4368" i="2"/>
  <c r="M4384" i="2"/>
  <c r="T4384" i="2"/>
  <c r="M4400" i="2"/>
  <c r="T4400" i="2"/>
  <c r="M4416" i="2"/>
  <c r="T4416" i="2"/>
  <c r="M4432" i="2"/>
  <c r="T4432" i="2"/>
  <c r="M4448" i="2"/>
  <c r="T4448" i="2"/>
  <c r="M4464" i="2"/>
  <c r="T4464" i="2"/>
  <c r="M4480" i="2"/>
  <c r="T4480" i="2"/>
  <c r="M4496" i="2"/>
  <c r="T4496" i="2"/>
  <c r="M4512" i="2"/>
  <c r="T4512" i="2"/>
  <c r="M4528" i="2"/>
  <c r="T4528" i="2"/>
  <c r="M4544" i="2"/>
  <c r="T4544" i="2"/>
  <c r="M4560" i="2"/>
  <c r="T4560" i="2"/>
  <c r="M4576" i="2"/>
  <c r="T4576" i="2"/>
  <c r="M4592" i="2"/>
  <c r="T4592" i="2"/>
  <c r="M4608" i="2"/>
  <c r="T4608" i="2"/>
  <c r="M4624" i="2"/>
  <c r="T4624" i="2"/>
  <c r="M4640" i="2"/>
  <c r="T4640" i="2"/>
  <c r="M4656" i="2"/>
  <c r="T4656" i="2"/>
  <c r="M4672" i="2"/>
  <c r="T4672" i="2"/>
  <c r="M4688" i="2"/>
  <c r="T4688" i="2"/>
  <c r="M4704" i="2"/>
  <c r="T4704" i="2"/>
  <c r="M4720" i="2"/>
  <c r="T4720" i="2"/>
  <c r="M4736" i="2"/>
  <c r="T4736" i="2"/>
  <c r="M4752" i="2"/>
  <c r="T4752" i="2"/>
  <c r="L1926" i="2"/>
  <c r="S1926" i="2"/>
  <c r="L1942" i="2"/>
  <c r="S1942" i="2"/>
  <c r="L1958" i="2"/>
  <c r="S1958" i="2"/>
  <c r="L1974" i="2"/>
  <c r="S1974" i="2"/>
  <c r="L1990" i="2"/>
  <c r="S1990" i="2"/>
  <c r="L2006" i="2"/>
  <c r="S2006" i="2"/>
  <c r="L2022" i="2"/>
  <c r="S2022" i="2"/>
  <c r="L2038" i="2"/>
  <c r="S2038" i="2"/>
  <c r="L2054" i="2"/>
  <c r="S2054" i="2"/>
  <c r="L2070" i="2"/>
  <c r="S2070" i="2"/>
  <c r="L2086" i="2"/>
  <c r="S2086" i="2"/>
  <c r="L2102" i="2"/>
  <c r="S2102" i="2"/>
  <c r="L2118" i="2"/>
  <c r="S2118" i="2"/>
  <c r="L2134" i="2"/>
  <c r="S2134" i="2"/>
  <c r="L2150" i="2"/>
  <c r="S2150" i="2"/>
  <c r="L2166" i="2"/>
  <c r="S2166" i="2"/>
  <c r="L2182" i="2"/>
  <c r="S2182" i="2"/>
  <c r="L2198" i="2"/>
  <c r="S2198" i="2"/>
  <c r="L2214" i="2"/>
  <c r="S2214" i="2"/>
  <c r="L2230" i="2"/>
  <c r="S2230" i="2"/>
  <c r="L2246" i="2"/>
  <c r="S2246" i="2"/>
  <c r="L2262" i="2"/>
  <c r="S2262" i="2"/>
  <c r="L2278" i="2"/>
  <c r="S2278" i="2"/>
  <c r="L2294" i="2"/>
  <c r="S2294" i="2"/>
  <c r="L2310" i="2"/>
  <c r="S2310" i="2"/>
  <c r="L2326" i="2"/>
  <c r="S2326" i="2"/>
  <c r="L2342" i="2"/>
  <c r="S2342" i="2"/>
  <c r="L2358" i="2"/>
  <c r="S2358" i="2"/>
  <c r="L2374" i="2"/>
  <c r="S2374" i="2"/>
  <c r="L2390" i="2"/>
  <c r="S2390" i="2"/>
  <c r="L2406" i="2"/>
  <c r="S2406" i="2"/>
  <c r="L2422" i="2"/>
  <c r="S2422" i="2"/>
  <c r="L2438" i="2"/>
  <c r="S2438" i="2"/>
  <c r="L2454" i="2"/>
  <c r="S2454" i="2"/>
  <c r="L2470" i="2"/>
  <c r="S2470" i="2"/>
  <c r="L2486" i="2"/>
  <c r="S2486" i="2"/>
  <c r="L2502" i="2"/>
  <c r="S2502" i="2"/>
  <c r="L2518" i="2"/>
  <c r="S2518" i="2"/>
  <c r="L2534" i="2"/>
  <c r="S2534" i="2"/>
  <c r="L2550" i="2"/>
  <c r="S2550" i="2"/>
  <c r="L2566" i="2"/>
  <c r="S2566" i="2"/>
  <c r="L2582" i="2"/>
  <c r="S2582" i="2"/>
  <c r="L2598" i="2"/>
  <c r="S2598" i="2"/>
  <c r="L2614" i="2"/>
  <c r="S2614" i="2"/>
  <c r="L2630" i="2"/>
  <c r="S2630" i="2"/>
  <c r="L2646" i="2"/>
  <c r="S2646" i="2"/>
  <c r="L2662" i="2"/>
  <c r="S2662" i="2"/>
  <c r="L2678" i="2"/>
  <c r="S2678" i="2"/>
  <c r="L2694" i="2"/>
  <c r="S2694" i="2"/>
  <c r="L2710" i="2"/>
  <c r="S2710" i="2"/>
  <c r="L2726" i="2"/>
  <c r="S2726" i="2"/>
  <c r="L2742" i="2"/>
  <c r="S2742" i="2"/>
  <c r="L2758" i="2"/>
  <c r="S2758" i="2"/>
  <c r="L2774" i="2"/>
  <c r="S2774" i="2"/>
  <c r="L2790" i="2"/>
  <c r="S2790" i="2"/>
  <c r="L2806" i="2"/>
  <c r="S2806" i="2"/>
  <c r="L2822" i="2"/>
  <c r="S2822" i="2"/>
  <c r="L2838" i="2"/>
  <c r="S2838" i="2"/>
  <c r="L2854" i="2"/>
  <c r="S2854" i="2"/>
  <c r="L2870" i="2"/>
  <c r="S2870" i="2"/>
  <c r="L2886" i="2"/>
  <c r="S2886" i="2"/>
  <c r="L2902" i="2"/>
  <c r="S2902" i="2"/>
  <c r="L2918" i="2"/>
  <c r="S2918" i="2"/>
  <c r="L2934" i="2"/>
  <c r="S2934" i="2"/>
  <c r="L2950" i="2"/>
  <c r="S2950" i="2"/>
  <c r="L2966" i="2"/>
  <c r="S2966" i="2"/>
  <c r="L2982" i="2"/>
  <c r="S2982" i="2"/>
  <c r="L2998" i="2"/>
  <c r="S2998" i="2"/>
  <c r="L3014" i="2"/>
  <c r="S3014" i="2"/>
  <c r="L3030" i="2"/>
  <c r="S3030" i="2"/>
  <c r="L3046" i="2"/>
  <c r="S3046" i="2"/>
  <c r="L3062" i="2"/>
  <c r="S3062" i="2"/>
  <c r="L3078" i="2"/>
  <c r="S3078" i="2"/>
  <c r="L3096" i="2"/>
  <c r="S3096" i="2"/>
  <c r="L3128" i="2"/>
  <c r="S3128" i="2"/>
  <c r="L3160" i="2"/>
  <c r="S3160" i="2"/>
  <c r="L3192" i="2"/>
  <c r="S3192" i="2"/>
  <c r="L3224" i="2"/>
  <c r="S3224" i="2"/>
  <c r="L3256" i="2"/>
  <c r="S3256" i="2"/>
  <c r="L3288" i="2"/>
  <c r="S3288" i="2"/>
  <c r="L3320" i="2"/>
  <c r="S3320" i="2"/>
  <c r="L3352" i="2"/>
  <c r="S3352" i="2"/>
  <c r="L3384" i="2"/>
  <c r="S3384" i="2"/>
  <c r="L3416" i="2"/>
  <c r="S3416" i="2"/>
  <c r="L3448" i="2"/>
  <c r="S3448" i="2"/>
  <c r="L3480" i="2"/>
  <c r="S3480" i="2"/>
  <c r="L3512" i="2"/>
  <c r="S3512" i="2"/>
  <c r="L3544" i="2"/>
  <c r="S3544" i="2"/>
  <c r="L3576" i="2"/>
  <c r="S3576" i="2"/>
  <c r="L3608" i="2"/>
  <c r="S3608" i="2"/>
  <c r="L3640" i="2"/>
  <c r="S3640" i="2"/>
  <c r="L3672" i="2"/>
  <c r="S3672" i="2"/>
  <c r="L3704" i="2"/>
  <c r="S3704" i="2"/>
  <c r="L3736" i="2"/>
  <c r="S3736" i="2"/>
  <c r="L3768" i="2"/>
  <c r="S3768" i="2"/>
  <c r="L3800" i="2"/>
  <c r="S3800" i="2"/>
  <c r="L3832" i="2"/>
  <c r="S3832" i="2"/>
  <c r="L3864" i="2"/>
  <c r="S3864" i="2"/>
  <c r="L3896" i="2"/>
  <c r="S3896" i="2"/>
  <c r="L3928" i="2"/>
  <c r="S3928" i="2"/>
  <c r="L3960" i="2"/>
  <c r="S3960" i="2"/>
  <c r="L3992" i="2"/>
  <c r="S3992" i="2"/>
  <c r="L4024" i="2"/>
  <c r="S4024" i="2"/>
  <c r="L4056" i="2"/>
  <c r="S4056" i="2"/>
  <c r="L4088" i="2"/>
  <c r="S4088" i="2"/>
  <c r="L4120" i="2"/>
  <c r="S4120" i="2"/>
  <c r="L4152" i="2"/>
  <c r="S4152" i="2"/>
  <c r="L4184" i="2"/>
  <c r="S4184" i="2"/>
  <c r="L4216" i="2"/>
  <c r="S4216" i="2"/>
  <c r="L4248" i="2"/>
  <c r="S4248" i="2"/>
  <c r="L4280" i="2"/>
  <c r="S4280" i="2"/>
  <c r="L4312" i="2"/>
  <c r="S4312" i="2"/>
  <c r="L4344" i="2"/>
  <c r="S4344" i="2"/>
  <c r="L4376" i="2"/>
  <c r="S4376" i="2"/>
  <c r="L4408" i="2"/>
  <c r="S4408" i="2"/>
  <c r="L4440" i="2"/>
  <c r="S4440" i="2"/>
  <c r="L4472" i="2"/>
  <c r="S4472" i="2"/>
  <c r="L4504" i="2"/>
  <c r="S4504" i="2"/>
  <c r="L4536" i="2"/>
  <c r="S4536" i="2"/>
  <c r="L4568" i="2"/>
  <c r="S4568" i="2"/>
  <c r="L4600" i="2"/>
  <c r="S4600" i="2"/>
  <c r="L4632" i="2"/>
  <c r="S4632" i="2"/>
  <c r="L4664" i="2"/>
  <c r="S4664" i="2"/>
  <c r="L4696" i="2"/>
  <c r="S4696" i="2"/>
  <c r="L4728" i="2"/>
  <c r="S4728" i="2"/>
  <c r="L4760" i="2"/>
  <c r="S4760" i="2"/>
  <c r="L4812" i="2"/>
  <c r="S4812" i="2"/>
  <c r="L4876" i="2"/>
  <c r="S4876" i="2"/>
  <c r="L4940" i="2"/>
  <c r="S4940" i="2"/>
  <c r="L5004" i="2"/>
  <c r="S5004" i="2"/>
  <c r="L5068" i="2"/>
  <c r="S5068" i="2"/>
  <c r="L5132" i="2"/>
  <c r="S5132" i="2"/>
  <c r="L5196" i="2"/>
  <c r="S5196" i="2"/>
  <c r="L5260" i="2"/>
  <c r="S5260" i="2"/>
  <c r="L5324" i="2"/>
  <c r="S5324" i="2"/>
  <c r="L5388" i="2"/>
  <c r="S5388" i="2"/>
  <c r="L5452" i="2"/>
  <c r="S5452" i="2"/>
  <c r="M5872" i="2"/>
  <c r="T5872" i="2"/>
  <c r="M5936" i="2"/>
  <c r="T5936" i="2"/>
  <c r="M6000" i="2"/>
  <c r="T6000" i="2"/>
  <c r="M6064" i="2"/>
  <c r="T6064" i="2"/>
  <c r="M6128" i="2"/>
  <c r="T6128" i="2"/>
  <c r="M6192" i="2"/>
  <c r="T6192" i="2"/>
  <c r="M6256" i="2"/>
  <c r="T6256" i="2"/>
  <c r="M6320" i="2"/>
  <c r="T6320" i="2"/>
  <c r="M6384" i="2"/>
  <c r="T6384" i="2"/>
  <c r="M6448" i="2"/>
  <c r="T6448" i="2"/>
  <c r="M6512" i="2"/>
  <c r="T6512" i="2"/>
  <c r="M6576" i="2"/>
  <c r="T6576" i="2"/>
  <c r="M6640" i="2"/>
  <c r="T6640" i="2"/>
  <c r="M6704" i="2"/>
  <c r="T6704" i="2"/>
  <c r="M6768" i="2"/>
  <c r="T6768" i="2"/>
  <c r="M6832" i="2"/>
  <c r="T6832" i="2"/>
  <c r="M6896" i="2"/>
  <c r="T6896" i="2"/>
  <c r="M6960" i="2"/>
  <c r="T6960" i="2"/>
  <c r="M7024" i="2"/>
  <c r="T7024" i="2"/>
  <c r="M7088" i="2"/>
  <c r="T7088" i="2"/>
  <c r="M7152" i="2"/>
  <c r="T7152" i="2"/>
  <c r="L5481" i="2"/>
  <c r="S5481" i="2"/>
  <c r="L5545" i="2"/>
  <c r="S5545" i="2"/>
  <c r="L5609" i="2"/>
  <c r="S5609" i="2"/>
  <c r="L5673" i="2"/>
  <c r="S5673" i="2"/>
  <c r="L5737" i="2"/>
  <c r="S5737" i="2"/>
  <c r="L5801" i="2"/>
  <c r="S5801" i="2"/>
  <c r="M7228" i="2"/>
  <c r="T7228" i="2"/>
  <c r="M7292" i="2"/>
  <c r="T7292" i="2"/>
  <c r="M7357" i="2"/>
  <c r="T7357" i="2"/>
  <c r="L5837" i="2"/>
  <c r="S5837" i="2"/>
  <c r="L5901" i="2"/>
  <c r="S5901" i="2"/>
  <c r="L5965" i="2"/>
  <c r="S5965" i="2"/>
  <c r="L6029" i="2"/>
  <c r="S6029" i="2"/>
  <c r="L6093" i="2"/>
  <c r="S6093" i="2"/>
  <c r="L6157" i="2"/>
  <c r="S6157" i="2"/>
  <c r="L6221" i="2"/>
  <c r="S6221" i="2"/>
  <c r="L6285" i="2"/>
  <c r="S6285" i="2"/>
  <c r="L6349" i="2"/>
  <c r="S6349" i="2"/>
  <c r="L6413" i="2"/>
  <c r="S6413" i="2"/>
  <c r="L6477" i="2"/>
  <c r="S6477" i="2"/>
  <c r="L6541" i="2"/>
  <c r="S6541" i="2"/>
  <c r="L6605" i="2"/>
  <c r="S6605" i="2"/>
  <c r="L6669" i="2"/>
  <c r="S6669" i="2"/>
  <c r="L6733" i="2"/>
  <c r="S6733" i="2"/>
  <c r="L6797" i="2"/>
  <c r="S6797" i="2"/>
  <c r="L6861" i="2"/>
  <c r="S6861" i="2"/>
  <c r="L6925" i="2"/>
  <c r="S6925" i="2"/>
  <c r="L6989" i="2"/>
  <c r="S6989" i="2"/>
  <c r="L7053" i="2"/>
  <c r="S7053" i="2"/>
  <c r="L7117" i="2"/>
  <c r="S7117" i="2"/>
  <c r="L7181" i="2"/>
  <c r="S7181" i="2"/>
  <c r="L7245" i="2"/>
  <c r="S7245" i="2"/>
  <c r="L7309" i="2"/>
  <c r="S7309" i="2"/>
  <c r="M7376" i="2"/>
  <c r="T7376" i="2"/>
  <c r="L7354" i="2"/>
  <c r="S7354" i="2"/>
  <c r="L7418" i="2"/>
  <c r="S7418" i="2"/>
  <c r="L7482" i="2"/>
  <c r="S7482" i="2"/>
  <c r="L7546" i="2"/>
  <c r="S7546" i="2"/>
  <c r="L7610" i="2"/>
  <c r="S7610" i="2"/>
  <c r="L7674" i="2"/>
  <c r="S7674" i="2"/>
  <c r="L7738" i="2"/>
  <c r="S7738" i="2"/>
  <c r="L7802" i="2"/>
  <c r="S7802" i="2"/>
  <c r="L7866" i="2"/>
  <c r="S7866" i="2"/>
  <c r="L7930" i="2"/>
  <c r="S7930" i="2"/>
  <c r="L7994" i="2"/>
  <c r="S7994" i="2"/>
  <c r="L8058" i="2"/>
  <c r="S8058" i="2"/>
  <c r="L8122" i="2"/>
  <c r="S8122" i="2"/>
  <c r="L8186" i="2"/>
  <c r="S8186" i="2"/>
  <c r="M7425" i="2"/>
  <c r="T7425" i="2"/>
  <c r="M7457" i="2"/>
  <c r="T7457" i="2"/>
  <c r="M7489" i="2"/>
  <c r="T7489" i="2"/>
  <c r="M7521" i="2"/>
  <c r="T7521" i="2"/>
  <c r="M7553" i="2"/>
  <c r="T7553" i="2"/>
  <c r="M7585" i="2"/>
  <c r="T7585" i="2"/>
  <c r="M7617" i="2"/>
  <c r="T7617" i="2"/>
  <c r="M7649" i="2"/>
  <c r="T7649" i="2"/>
  <c r="M7681" i="2"/>
  <c r="T7681" i="2"/>
  <c r="L8289" i="2"/>
  <c r="S8289" i="2"/>
  <c r="L8417" i="2"/>
  <c r="S8417" i="2"/>
  <c r="L8545" i="2"/>
  <c r="S8545" i="2"/>
  <c r="L8673" i="2"/>
  <c r="S8673" i="2"/>
  <c r="L8801" i="2"/>
  <c r="S8801" i="2"/>
  <c r="L8929" i="2"/>
  <c r="S8929" i="2"/>
  <c r="L9018" i="2"/>
  <c r="S9018" i="2"/>
  <c r="L9146" i="2"/>
  <c r="S9146" i="2"/>
  <c r="L9274" i="2"/>
  <c r="S9274" i="2"/>
  <c r="M9446" i="2"/>
  <c r="T9446" i="2"/>
  <c r="M9159" i="2"/>
  <c r="T9159" i="2"/>
  <c r="M9287" i="2"/>
  <c r="T9287" i="2"/>
  <c r="M9415" i="2"/>
  <c r="T9415" i="2"/>
  <c r="M9549" i="2"/>
  <c r="T9549" i="2"/>
  <c r="M9715" i="2"/>
  <c r="T9715" i="2"/>
  <c r="L9858" i="2"/>
  <c r="S9858" i="2"/>
  <c r="M9756" i="2"/>
  <c r="T9756" i="2"/>
  <c r="M10141" i="2"/>
  <c r="T10141" i="2"/>
  <c r="L10267" i="2"/>
  <c r="S10267" i="2"/>
  <c r="M5721" i="2"/>
  <c r="T5721" i="2"/>
  <c r="M5737" i="2"/>
  <c r="T5737" i="2"/>
  <c r="M5753" i="2"/>
  <c r="T5753" i="2"/>
  <c r="M5769" i="2"/>
  <c r="T5769" i="2"/>
  <c r="M5785" i="2"/>
  <c r="T5785" i="2"/>
  <c r="M5801" i="2"/>
  <c r="T5801" i="2"/>
  <c r="M5817" i="2"/>
  <c r="T5817" i="2"/>
  <c r="M5843" i="2"/>
  <c r="T5843" i="2"/>
  <c r="M5875" i="2"/>
  <c r="T5875" i="2"/>
  <c r="M5907" i="2"/>
  <c r="T5907" i="2"/>
  <c r="M5939" i="2"/>
  <c r="T5939" i="2"/>
  <c r="M5971" i="2"/>
  <c r="T5971" i="2"/>
  <c r="M6003" i="2"/>
  <c r="T6003" i="2"/>
  <c r="M6035" i="2"/>
  <c r="T6035" i="2"/>
  <c r="M6067" i="2"/>
  <c r="T6067" i="2"/>
  <c r="M6099" i="2"/>
  <c r="T6099" i="2"/>
  <c r="M6131" i="2"/>
  <c r="T6131" i="2"/>
  <c r="M6163" i="2"/>
  <c r="T6163" i="2"/>
  <c r="M6195" i="2"/>
  <c r="T6195" i="2"/>
  <c r="M6227" i="2"/>
  <c r="T6227" i="2"/>
  <c r="M6259" i="2"/>
  <c r="T6259" i="2"/>
  <c r="M6291" i="2"/>
  <c r="T6291" i="2"/>
  <c r="M6323" i="2"/>
  <c r="T6323" i="2"/>
  <c r="M6355" i="2"/>
  <c r="T6355" i="2"/>
  <c r="M6387" i="2"/>
  <c r="T6387" i="2"/>
  <c r="M6419" i="2"/>
  <c r="T6419" i="2"/>
  <c r="M6451" i="2"/>
  <c r="T6451" i="2"/>
  <c r="M6483" i="2"/>
  <c r="T6483" i="2"/>
  <c r="M6515" i="2"/>
  <c r="T6515" i="2"/>
  <c r="M6547" i="2"/>
  <c r="T6547" i="2"/>
  <c r="M6579" i="2"/>
  <c r="T6579" i="2"/>
  <c r="M6611" i="2"/>
  <c r="T6611" i="2"/>
  <c r="M6643" i="2"/>
  <c r="T6643" i="2"/>
  <c r="M6675" i="2"/>
  <c r="T6675" i="2"/>
  <c r="M6707" i="2"/>
  <c r="T6707" i="2"/>
  <c r="M6739" i="2"/>
  <c r="T6739" i="2"/>
  <c r="M6771" i="2"/>
  <c r="T6771" i="2"/>
  <c r="M6803" i="2"/>
  <c r="T6803" i="2"/>
  <c r="M6835" i="2"/>
  <c r="T6835" i="2"/>
  <c r="M6867" i="2"/>
  <c r="T6867" i="2"/>
  <c r="M6899" i="2"/>
  <c r="T6899" i="2"/>
  <c r="M6931" i="2"/>
  <c r="T6931" i="2"/>
  <c r="M6963" i="2"/>
  <c r="T6963" i="2"/>
  <c r="M6995" i="2"/>
  <c r="T6995" i="2"/>
  <c r="M7027" i="2"/>
  <c r="T7027" i="2"/>
  <c r="M7059" i="2"/>
  <c r="T7059" i="2"/>
  <c r="M7091" i="2"/>
  <c r="T7091" i="2"/>
  <c r="M7123" i="2"/>
  <c r="T7123" i="2"/>
  <c r="M7155" i="2"/>
  <c r="T7155" i="2"/>
  <c r="M7187" i="2"/>
  <c r="T7187" i="2"/>
  <c r="M7219" i="2"/>
  <c r="T7219" i="2"/>
  <c r="M7251" i="2"/>
  <c r="T7251" i="2"/>
  <c r="M7283" i="2"/>
  <c r="T7283" i="2"/>
  <c r="M7315" i="2"/>
  <c r="T7315" i="2"/>
  <c r="L5482" i="2"/>
  <c r="S5482" i="2"/>
  <c r="L5514" i="2"/>
  <c r="S5514" i="2"/>
  <c r="L5546" i="2"/>
  <c r="S5546" i="2"/>
  <c r="L5578" i="2"/>
  <c r="S5578" i="2"/>
  <c r="L5610" i="2"/>
  <c r="S5610" i="2"/>
  <c r="L5642" i="2"/>
  <c r="S5642" i="2"/>
  <c r="L5674" i="2"/>
  <c r="S5674" i="2"/>
  <c r="L5706" i="2"/>
  <c r="S5706" i="2"/>
  <c r="L5738" i="2"/>
  <c r="S5738" i="2"/>
  <c r="L5770" i="2"/>
  <c r="S5770" i="2"/>
  <c r="L5802" i="2"/>
  <c r="S5802" i="2"/>
  <c r="L5838" i="2"/>
  <c r="S5838" i="2"/>
  <c r="L5870" i="2"/>
  <c r="S5870" i="2"/>
  <c r="L5902" i="2"/>
  <c r="S5902" i="2"/>
  <c r="L5934" i="2"/>
  <c r="S5934" i="2"/>
  <c r="L5966" i="2"/>
  <c r="S5966" i="2"/>
  <c r="L5998" i="2"/>
  <c r="S5998" i="2"/>
  <c r="L6030" i="2"/>
  <c r="S6030" i="2"/>
  <c r="L6062" i="2"/>
  <c r="S6062" i="2"/>
  <c r="L6094" i="2"/>
  <c r="S6094" i="2"/>
  <c r="L6126" i="2"/>
  <c r="S6126" i="2"/>
  <c r="L6158" i="2"/>
  <c r="S6158" i="2"/>
  <c r="L6190" i="2"/>
  <c r="S6190" i="2"/>
  <c r="L6222" i="2"/>
  <c r="S6222" i="2"/>
  <c r="L6254" i="2"/>
  <c r="S6254" i="2"/>
  <c r="L6286" i="2"/>
  <c r="S6286" i="2"/>
  <c r="L6318" i="2"/>
  <c r="S6318" i="2"/>
  <c r="L6350" i="2"/>
  <c r="S6350" i="2"/>
  <c r="L6382" i="2"/>
  <c r="S6382" i="2"/>
  <c r="L6414" i="2"/>
  <c r="S6414" i="2"/>
  <c r="L6446" i="2"/>
  <c r="S6446" i="2"/>
  <c r="L6478" i="2"/>
  <c r="S6478" i="2"/>
  <c r="L6510" i="2"/>
  <c r="S6510" i="2"/>
  <c r="L6542" i="2"/>
  <c r="S6542" i="2"/>
  <c r="L6574" i="2"/>
  <c r="S6574" i="2"/>
  <c r="L6606" i="2"/>
  <c r="S6606" i="2"/>
  <c r="L6638" i="2"/>
  <c r="S6638" i="2"/>
  <c r="L6670" i="2"/>
  <c r="S6670" i="2"/>
  <c r="L6702" i="2"/>
  <c r="S6702" i="2"/>
  <c r="L6734" i="2"/>
  <c r="S6734" i="2"/>
  <c r="L6766" i="2"/>
  <c r="S6766" i="2"/>
  <c r="L6798" i="2"/>
  <c r="S6798" i="2"/>
  <c r="L6830" i="2"/>
  <c r="S6830" i="2"/>
  <c r="L6862" i="2"/>
  <c r="S6862" i="2"/>
  <c r="L6894" i="2"/>
  <c r="S6894" i="2"/>
  <c r="L6926" i="2"/>
  <c r="S6926" i="2"/>
  <c r="L6958" i="2"/>
  <c r="S6958" i="2"/>
  <c r="L6990" i="2"/>
  <c r="S6990" i="2"/>
  <c r="L7022" i="2"/>
  <c r="S7022" i="2"/>
  <c r="L7054" i="2"/>
  <c r="S7054" i="2"/>
  <c r="L7086" i="2"/>
  <c r="S7086" i="2"/>
  <c r="L7118" i="2"/>
  <c r="S7118" i="2"/>
  <c r="L7150" i="2"/>
  <c r="S7150" i="2"/>
  <c r="L7210" i="2"/>
  <c r="S7210" i="2"/>
  <c r="L7274" i="2"/>
  <c r="S7274" i="2"/>
  <c r="L7335" i="2"/>
  <c r="S7335" i="2"/>
  <c r="L7399" i="2"/>
  <c r="S7399" i="2"/>
  <c r="L7463" i="2"/>
  <c r="S7463" i="2"/>
  <c r="L7527" i="2"/>
  <c r="S7527" i="2"/>
  <c r="L7591" i="2"/>
  <c r="S7591" i="2"/>
  <c r="L7655" i="2"/>
  <c r="S7655" i="2"/>
  <c r="L7719" i="2"/>
  <c r="S7719" i="2"/>
  <c r="L7783" i="2"/>
  <c r="S7783" i="2"/>
  <c r="L7847" i="2"/>
  <c r="S7847" i="2"/>
  <c r="L7911" i="2"/>
  <c r="S7911" i="2"/>
  <c r="L7975" i="2"/>
  <c r="S7975" i="2"/>
  <c r="L8039" i="2"/>
  <c r="S8039" i="2"/>
  <c r="L8103" i="2"/>
  <c r="S8103" i="2"/>
  <c r="L8167" i="2"/>
  <c r="S8167" i="2"/>
  <c r="L8251" i="2"/>
  <c r="S8251" i="2"/>
  <c r="L8379" i="2"/>
  <c r="S8379" i="2"/>
  <c r="L8507" i="2"/>
  <c r="S8507" i="2"/>
  <c r="L8635" i="2"/>
  <c r="S8635" i="2"/>
  <c r="L8763" i="2"/>
  <c r="S8763" i="2"/>
  <c r="L8891" i="2"/>
  <c r="S8891" i="2"/>
  <c r="M9010" i="2"/>
  <c r="T9010" i="2"/>
  <c r="L9108" i="2"/>
  <c r="S9108" i="2"/>
  <c r="L9236" i="2"/>
  <c r="S9236" i="2"/>
  <c r="L9364" i="2"/>
  <c r="S9364" i="2"/>
  <c r="M9109" i="2"/>
  <c r="T9109" i="2"/>
  <c r="M9237" i="2"/>
  <c r="T9237" i="2"/>
  <c r="M9365" i="2"/>
  <c r="T9365" i="2"/>
  <c r="M9499" i="2"/>
  <c r="T9499" i="2"/>
  <c r="M9627" i="2"/>
  <c r="T9627" i="2"/>
  <c r="L9570" i="2"/>
  <c r="S9570" i="2"/>
  <c r="L9725" i="2"/>
  <c r="S9725" i="2"/>
  <c r="M9784" i="2"/>
  <c r="T9784" i="2"/>
  <c r="M10197" i="2"/>
  <c r="T10197" i="2"/>
  <c r="L10219" i="2"/>
  <c r="S10219" i="2"/>
  <c r="M7717" i="2"/>
  <c r="T7717" i="2"/>
  <c r="M7749" i="2"/>
  <c r="T7749" i="2"/>
  <c r="M7781" i="2"/>
  <c r="T7781" i="2"/>
  <c r="M7813" i="2"/>
  <c r="T7813" i="2"/>
  <c r="M7845" i="2"/>
  <c r="T7845" i="2"/>
  <c r="M7877" i="2"/>
  <c r="T7877" i="2"/>
  <c r="M7909" i="2"/>
  <c r="T7909" i="2"/>
  <c r="M7941" i="2"/>
  <c r="T7941" i="2"/>
  <c r="M7973" i="2"/>
  <c r="T7973" i="2"/>
  <c r="M8005" i="2"/>
  <c r="T8005" i="2"/>
  <c r="M8037" i="2"/>
  <c r="T8037" i="2"/>
  <c r="M8069" i="2"/>
  <c r="T8069" i="2"/>
  <c r="M8101" i="2"/>
  <c r="T8101" i="2"/>
  <c r="M8133" i="2"/>
  <c r="T8133" i="2"/>
  <c r="M8165" i="2"/>
  <c r="T8165" i="2"/>
  <c r="M8197" i="2"/>
  <c r="T8197" i="2"/>
  <c r="L8250" i="2"/>
  <c r="S8250" i="2"/>
  <c r="L8314" i="2"/>
  <c r="S8314" i="2"/>
  <c r="L8378" i="2"/>
  <c r="S8378" i="2"/>
  <c r="L8442" i="2"/>
  <c r="S8442" i="2"/>
  <c r="L8506" i="2"/>
  <c r="S8506" i="2"/>
  <c r="L8570" i="2"/>
  <c r="S8570" i="2"/>
  <c r="L8634" i="2"/>
  <c r="S8634" i="2"/>
  <c r="L8698" i="2"/>
  <c r="S8698" i="2"/>
  <c r="L8762" i="2"/>
  <c r="S8762" i="2"/>
  <c r="L8826" i="2"/>
  <c r="S8826" i="2"/>
  <c r="L8890" i="2"/>
  <c r="S8890" i="2"/>
  <c r="L8954" i="2"/>
  <c r="S8954" i="2"/>
  <c r="M8226" i="2"/>
  <c r="T8226" i="2"/>
  <c r="M8258" i="2"/>
  <c r="T8258" i="2"/>
  <c r="M8290" i="2"/>
  <c r="T8290" i="2"/>
  <c r="M8322" i="2"/>
  <c r="T8322" i="2"/>
  <c r="M8354" i="2"/>
  <c r="T8354" i="2"/>
  <c r="M8386" i="2"/>
  <c r="T8386" i="2"/>
  <c r="M8418" i="2"/>
  <c r="T8418" i="2"/>
  <c r="M8450" i="2"/>
  <c r="T8450" i="2"/>
  <c r="M8482" i="2"/>
  <c r="T8482" i="2"/>
  <c r="M8514" i="2"/>
  <c r="T8514" i="2"/>
  <c r="M8546" i="2"/>
  <c r="T8546" i="2"/>
  <c r="M8578" i="2"/>
  <c r="T8578" i="2"/>
  <c r="M8610" i="2"/>
  <c r="T8610" i="2"/>
  <c r="M8642" i="2"/>
  <c r="T8642" i="2"/>
  <c r="M8674" i="2"/>
  <c r="T8674" i="2"/>
  <c r="M8728" i="2"/>
  <c r="T8728" i="2"/>
  <c r="M8792" i="2"/>
  <c r="T8792" i="2"/>
  <c r="M8856" i="2"/>
  <c r="T8856" i="2"/>
  <c r="M8920" i="2"/>
  <c r="T8920" i="2"/>
  <c r="M8984" i="2"/>
  <c r="T8984" i="2"/>
  <c r="L9047" i="2"/>
  <c r="S9047" i="2"/>
  <c r="L9175" i="2"/>
  <c r="S9175" i="2"/>
  <c r="L9303" i="2"/>
  <c r="S9303" i="2"/>
  <c r="M9054" i="2"/>
  <c r="T9054" i="2"/>
  <c r="M9182" i="2"/>
  <c r="T9182" i="2"/>
  <c r="M9310" i="2"/>
  <c r="T9310" i="2"/>
  <c r="M9438" i="2"/>
  <c r="T9438" i="2"/>
  <c r="M9572" i="2"/>
  <c r="T9572" i="2"/>
  <c r="L9448" i="2"/>
  <c r="S9448" i="2"/>
  <c r="L9667" i="2"/>
  <c r="S9667" i="2"/>
  <c r="M9802" i="2"/>
  <c r="T9802" i="2"/>
  <c r="M10233" i="2"/>
  <c r="T10233" i="2"/>
  <c r="L10243" i="2"/>
  <c r="S10243" i="2"/>
  <c r="M9712" i="2"/>
  <c r="T9712" i="2"/>
  <c r="L9549" i="2"/>
  <c r="S9549" i="2"/>
  <c r="L9648" i="2"/>
  <c r="S9648" i="2"/>
  <c r="M9809" i="2"/>
  <c r="T9809" i="2"/>
  <c r="M10247" i="2"/>
  <c r="T10247" i="2"/>
  <c r="M9948" i="2"/>
  <c r="T9948" i="2"/>
  <c r="M10204" i="2"/>
  <c r="T10204" i="2"/>
  <c r="L10061" i="2"/>
  <c r="S10061" i="2"/>
  <c r="L3094" i="2"/>
  <c r="S3094" i="2"/>
  <c r="L3110" i="2"/>
  <c r="S3110" i="2"/>
  <c r="L3126" i="2"/>
  <c r="S3126" i="2"/>
  <c r="L3142" i="2"/>
  <c r="S3142" i="2"/>
  <c r="L3158" i="2"/>
  <c r="S3158" i="2"/>
  <c r="L3174" i="2"/>
  <c r="S3174" i="2"/>
  <c r="L3190" i="2"/>
  <c r="S3190" i="2"/>
  <c r="L3206" i="2"/>
  <c r="S3206" i="2"/>
  <c r="L3222" i="2"/>
  <c r="S3222" i="2"/>
  <c r="L3238" i="2"/>
  <c r="S3238" i="2"/>
  <c r="L3254" i="2"/>
  <c r="S3254" i="2"/>
  <c r="L3270" i="2"/>
  <c r="S3270" i="2"/>
  <c r="L3286" i="2"/>
  <c r="S3286" i="2"/>
  <c r="L3302" i="2"/>
  <c r="S3302" i="2"/>
  <c r="L3318" i="2"/>
  <c r="S3318" i="2"/>
  <c r="L3334" i="2"/>
  <c r="S3334" i="2"/>
  <c r="L3350" i="2"/>
  <c r="S3350" i="2"/>
  <c r="L3366" i="2"/>
  <c r="S3366" i="2"/>
  <c r="L3382" i="2"/>
  <c r="S3382" i="2"/>
  <c r="L3398" i="2"/>
  <c r="S3398" i="2"/>
  <c r="L3414" i="2"/>
  <c r="S3414" i="2"/>
  <c r="L3430" i="2"/>
  <c r="S3430" i="2"/>
  <c r="L3446" i="2"/>
  <c r="S3446" i="2"/>
  <c r="L3462" i="2"/>
  <c r="S3462" i="2"/>
  <c r="L3478" i="2"/>
  <c r="S3478" i="2"/>
  <c r="L3494" i="2"/>
  <c r="S3494" i="2"/>
  <c r="L3510" i="2"/>
  <c r="S3510" i="2"/>
  <c r="L3526" i="2"/>
  <c r="S3526" i="2"/>
  <c r="L3542" i="2"/>
  <c r="S3542" i="2"/>
  <c r="L3558" i="2"/>
  <c r="S3558" i="2"/>
  <c r="L3574" i="2"/>
  <c r="S3574" i="2"/>
  <c r="L3590" i="2"/>
  <c r="S3590" i="2"/>
  <c r="L3606" i="2"/>
  <c r="S3606" i="2"/>
  <c r="L3622" i="2"/>
  <c r="S3622" i="2"/>
  <c r="L3638" i="2"/>
  <c r="S3638" i="2"/>
  <c r="L3654" i="2"/>
  <c r="S3654" i="2"/>
  <c r="L3670" i="2"/>
  <c r="S3670" i="2"/>
  <c r="L3686" i="2"/>
  <c r="S3686" i="2"/>
  <c r="L3702" i="2"/>
  <c r="S3702" i="2"/>
  <c r="L3718" i="2"/>
  <c r="S3718" i="2"/>
  <c r="L3734" i="2"/>
  <c r="S3734" i="2"/>
  <c r="L3750" i="2"/>
  <c r="S3750" i="2"/>
  <c r="L3766" i="2"/>
  <c r="S3766" i="2"/>
  <c r="L3782" i="2"/>
  <c r="S3782" i="2"/>
  <c r="L3798" i="2"/>
  <c r="S3798" i="2"/>
  <c r="L3814" i="2"/>
  <c r="S3814" i="2"/>
  <c r="L3830" i="2"/>
  <c r="S3830" i="2"/>
  <c r="L3846" i="2"/>
  <c r="S3846" i="2"/>
  <c r="L3862" i="2"/>
  <c r="S3862" i="2"/>
  <c r="L3878" i="2"/>
  <c r="S3878" i="2"/>
  <c r="L3894" i="2"/>
  <c r="S3894" i="2"/>
  <c r="L3910" i="2"/>
  <c r="S3910" i="2"/>
  <c r="L3926" i="2"/>
  <c r="S3926" i="2"/>
  <c r="L3942" i="2"/>
  <c r="S3942" i="2"/>
  <c r="L3958" i="2"/>
  <c r="S3958" i="2"/>
  <c r="L3974" i="2"/>
  <c r="S3974" i="2"/>
  <c r="L3990" i="2"/>
  <c r="S3990" i="2"/>
  <c r="L4006" i="2"/>
  <c r="S4006" i="2"/>
  <c r="L4022" i="2"/>
  <c r="S4022" i="2"/>
  <c r="L4038" i="2"/>
  <c r="S4038" i="2"/>
  <c r="L4054" i="2"/>
  <c r="S4054" i="2"/>
  <c r="L4070" i="2"/>
  <c r="S4070" i="2"/>
  <c r="L4086" i="2"/>
  <c r="S4086" i="2"/>
  <c r="L4102" i="2"/>
  <c r="S4102" i="2"/>
  <c r="L4118" i="2"/>
  <c r="S4118" i="2"/>
  <c r="L4134" i="2"/>
  <c r="S4134" i="2"/>
  <c r="L4150" i="2"/>
  <c r="S4150" i="2"/>
  <c r="L4166" i="2"/>
  <c r="S4166" i="2"/>
  <c r="L4182" i="2"/>
  <c r="S4182" i="2"/>
  <c r="L4198" i="2"/>
  <c r="S4198" i="2"/>
  <c r="L4214" i="2"/>
  <c r="S4214" i="2"/>
  <c r="L4230" i="2"/>
  <c r="S4230" i="2"/>
  <c r="L4246" i="2"/>
  <c r="S4246" i="2"/>
  <c r="L4262" i="2"/>
  <c r="S4262" i="2"/>
  <c r="L4278" i="2"/>
  <c r="S4278" i="2"/>
  <c r="L4294" i="2"/>
  <c r="S4294" i="2"/>
  <c r="L4310" i="2"/>
  <c r="S4310" i="2"/>
  <c r="L4326" i="2"/>
  <c r="S4326" i="2"/>
  <c r="L4342" i="2"/>
  <c r="S4342" i="2"/>
  <c r="L4358" i="2"/>
  <c r="S4358" i="2"/>
  <c r="L4374" i="2"/>
  <c r="S4374" i="2"/>
  <c r="L4390" i="2"/>
  <c r="S4390" i="2"/>
  <c r="L4406" i="2"/>
  <c r="S4406" i="2"/>
  <c r="L4426" i="2"/>
  <c r="S4426" i="2"/>
  <c r="L4458" i="2"/>
  <c r="S4458" i="2"/>
  <c r="L4490" i="2"/>
  <c r="S4490" i="2"/>
  <c r="L4522" i="2"/>
  <c r="S4522" i="2"/>
  <c r="L4554" i="2"/>
  <c r="S4554" i="2"/>
  <c r="L4586" i="2"/>
  <c r="S4586" i="2"/>
  <c r="L4618" i="2"/>
  <c r="S4618" i="2"/>
  <c r="L4650" i="2"/>
  <c r="S4650" i="2"/>
  <c r="L4682" i="2"/>
  <c r="S4682" i="2"/>
  <c r="L4714" i="2"/>
  <c r="S4714" i="2"/>
  <c r="S1395" i="2"/>
  <c r="L1395" i="2"/>
  <c r="S1411" i="2"/>
  <c r="L1411" i="2"/>
  <c r="S1427" i="2"/>
  <c r="L1427" i="2"/>
  <c r="S1443" i="2"/>
  <c r="L1443" i="2"/>
  <c r="S1459" i="2"/>
  <c r="L1459" i="2"/>
  <c r="S1475" i="2"/>
  <c r="L1475" i="2"/>
  <c r="S1491" i="2"/>
  <c r="L1491" i="2"/>
  <c r="S1507" i="2"/>
  <c r="L1507" i="2"/>
  <c r="S1523" i="2"/>
  <c r="L1523" i="2"/>
  <c r="S1539" i="2"/>
  <c r="L1539" i="2"/>
  <c r="S1555" i="2"/>
  <c r="L1555" i="2"/>
  <c r="S1571" i="2"/>
  <c r="L1571" i="2"/>
  <c r="S1587" i="2"/>
  <c r="L1587" i="2"/>
  <c r="S1603" i="2"/>
  <c r="L1603" i="2"/>
  <c r="S1619" i="2"/>
  <c r="L1619" i="2"/>
  <c r="S1635" i="2"/>
  <c r="L1635" i="2"/>
  <c r="S1651" i="2"/>
  <c r="L1651" i="2"/>
  <c r="S1667" i="2"/>
  <c r="L1667" i="2"/>
  <c r="S1683" i="2"/>
  <c r="L1683" i="2"/>
  <c r="S1699" i="2"/>
  <c r="L1699" i="2"/>
  <c r="S1715" i="2"/>
  <c r="L1715" i="2"/>
  <c r="S1731" i="2"/>
  <c r="L1731" i="2"/>
  <c r="S1747" i="2"/>
  <c r="L1747" i="2"/>
  <c r="S1763" i="2"/>
  <c r="L1763" i="2"/>
  <c r="S1779" i="2"/>
  <c r="L1779" i="2"/>
  <c r="S1795" i="2"/>
  <c r="L1795" i="2"/>
  <c r="S1811" i="2"/>
  <c r="L1811" i="2"/>
  <c r="S1827" i="2"/>
  <c r="L1827" i="2"/>
  <c r="S1843" i="2"/>
  <c r="L1843" i="2"/>
  <c r="S1859" i="2"/>
  <c r="L1859" i="2"/>
  <c r="S1875" i="2"/>
  <c r="L1875" i="2"/>
  <c r="S1891" i="2"/>
  <c r="L1891" i="2"/>
  <c r="S1907" i="2"/>
  <c r="L1907" i="2"/>
  <c r="T3736" i="2"/>
  <c r="M3736" i="2"/>
  <c r="T3752" i="2"/>
  <c r="M3752" i="2"/>
  <c r="T3768" i="2"/>
  <c r="M3768" i="2"/>
  <c r="T3784" i="2"/>
  <c r="M3784" i="2"/>
  <c r="T3800" i="2"/>
  <c r="M3800" i="2"/>
  <c r="T3816" i="2"/>
  <c r="M3816" i="2"/>
  <c r="T3832" i="2"/>
  <c r="M3832" i="2"/>
  <c r="T3848" i="2"/>
  <c r="M3848" i="2"/>
  <c r="T3864" i="2"/>
  <c r="M3864" i="2"/>
  <c r="T3880" i="2"/>
  <c r="M3880" i="2"/>
  <c r="T3896" i="2"/>
  <c r="M3896" i="2"/>
  <c r="T3912" i="2"/>
  <c r="M3912" i="2"/>
  <c r="T3928" i="2"/>
  <c r="M3928" i="2"/>
  <c r="T3944" i="2"/>
  <c r="M3944" i="2"/>
  <c r="T3960" i="2"/>
  <c r="M3960" i="2"/>
  <c r="T3976" i="2"/>
  <c r="M3976" i="2"/>
  <c r="T3992" i="2"/>
  <c r="M3992" i="2"/>
  <c r="T4008" i="2"/>
  <c r="M4008" i="2"/>
  <c r="T4024" i="2"/>
  <c r="M4024" i="2"/>
  <c r="T4040" i="2"/>
  <c r="M4040" i="2"/>
  <c r="T4056" i="2"/>
  <c r="M4056" i="2"/>
  <c r="T4072" i="2"/>
  <c r="M4072" i="2"/>
  <c r="T4088" i="2"/>
  <c r="M4088" i="2"/>
  <c r="T4104" i="2"/>
  <c r="M4104" i="2"/>
  <c r="T4120" i="2"/>
  <c r="M4120" i="2"/>
  <c r="T4136" i="2"/>
  <c r="M4136" i="2"/>
  <c r="T4152" i="2"/>
  <c r="M4152" i="2"/>
  <c r="T4168" i="2"/>
  <c r="M4168" i="2"/>
  <c r="T4184" i="2"/>
  <c r="M4184" i="2"/>
  <c r="T4200" i="2"/>
  <c r="M4200" i="2"/>
  <c r="T4216" i="2"/>
  <c r="M4216" i="2"/>
  <c r="T4232" i="2"/>
  <c r="M4232" i="2"/>
  <c r="T4248" i="2"/>
  <c r="M4248" i="2"/>
  <c r="T4264" i="2"/>
  <c r="M4264" i="2"/>
  <c r="T4280" i="2"/>
  <c r="M4280" i="2"/>
  <c r="L4777" i="2"/>
  <c r="S4777" i="2"/>
  <c r="L4793" i="2"/>
  <c r="S4793" i="2"/>
  <c r="L4809" i="2"/>
  <c r="S4809" i="2"/>
  <c r="L4825" i="2"/>
  <c r="S4825" i="2"/>
  <c r="L4841" i="2"/>
  <c r="S4841" i="2"/>
  <c r="L4857" i="2"/>
  <c r="S4857" i="2"/>
  <c r="L4873" i="2"/>
  <c r="S4873" i="2"/>
  <c r="L4889" i="2"/>
  <c r="S4889" i="2"/>
  <c r="L4905" i="2"/>
  <c r="S4905" i="2"/>
  <c r="L4921" i="2"/>
  <c r="S4921" i="2"/>
  <c r="L4937" i="2"/>
  <c r="S4937" i="2"/>
  <c r="L4953" i="2"/>
  <c r="S4953" i="2"/>
  <c r="L4969" i="2"/>
  <c r="S4969" i="2"/>
  <c r="L4985" i="2"/>
  <c r="S4985" i="2"/>
  <c r="L5001" i="2"/>
  <c r="S5001" i="2"/>
  <c r="L5017" i="2"/>
  <c r="S5017" i="2"/>
  <c r="L5033" i="2"/>
  <c r="S5033" i="2"/>
  <c r="L5049" i="2"/>
  <c r="S5049" i="2"/>
  <c r="L5065" i="2"/>
  <c r="S5065" i="2"/>
  <c r="L5081" i="2"/>
  <c r="S5081" i="2"/>
  <c r="L5097" i="2"/>
  <c r="S5097" i="2"/>
  <c r="L5113" i="2"/>
  <c r="S5113" i="2"/>
  <c r="L5129" i="2"/>
  <c r="S5129" i="2"/>
  <c r="L5145" i="2"/>
  <c r="S5145" i="2"/>
  <c r="L5161" i="2"/>
  <c r="S5161" i="2"/>
  <c r="L5177" i="2"/>
  <c r="S5177" i="2"/>
  <c r="L5193" i="2"/>
  <c r="S5193" i="2"/>
  <c r="L5209" i="2"/>
  <c r="S5209" i="2"/>
  <c r="L5225" i="2"/>
  <c r="S5225" i="2"/>
  <c r="L5241" i="2"/>
  <c r="S5241" i="2"/>
  <c r="L5257" i="2"/>
  <c r="S5257" i="2"/>
  <c r="L5273" i="2"/>
  <c r="S5273" i="2"/>
  <c r="L5289" i="2"/>
  <c r="S5289" i="2"/>
  <c r="L5305" i="2"/>
  <c r="S5305" i="2"/>
  <c r="L5321" i="2"/>
  <c r="S5321" i="2"/>
  <c r="L5337" i="2"/>
  <c r="S5337" i="2"/>
  <c r="L5353" i="2"/>
  <c r="S5353" i="2"/>
  <c r="L5369" i="2"/>
  <c r="S5369" i="2"/>
  <c r="L5385" i="2"/>
  <c r="S5385" i="2"/>
  <c r="L5401" i="2"/>
  <c r="S5401" i="2"/>
  <c r="L5417" i="2"/>
  <c r="S5417" i="2"/>
  <c r="L5433" i="2"/>
  <c r="S5433" i="2"/>
  <c r="L5449" i="2"/>
  <c r="S5449" i="2"/>
  <c r="S12" i="2"/>
  <c r="L12" i="2"/>
  <c r="S28" i="2"/>
  <c r="L28" i="2"/>
  <c r="M100" i="2"/>
  <c r="T100" i="2"/>
  <c r="M108" i="2"/>
  <c r="T108" i="2"/>
  <c r="M116" i="2"/>
  <c r="T116" i="2"/>
  <c r="M124" i="2"/>
  <c r="T124" i="2"/>
  <c r="M132" i="2"/>
  <c r="T132" i="2"/>
  <c r="M140" i="2"/>
  <c r="T140" i="2"/>
  <c r="M148" i="2"/>
  <c r="T148" i="2"/>
  <c r="M156" i="2"/>
  <c r="T156" i="2"/>
  <c r="M164" i="2"/>
  <c r="T164" i="2"/>
  <c r="M172" i="2"/>
  <c r="T172" i="2"/>
  <c r="M180" i="2"/>
  <c r="T180" i="2"/>
  <c r="M188" i="2"/>
  <c r="T188" i="2"/>
  <c r="M196" i="2"/>
  <c r="T196" i="2"/>
  <c r="M204" i="2"/>
  <c r="T204" i="2"/>
  <c r="M212" i="2"/>
  <c r="T212" i="2"/>
  <c r="M220" i="2"/>
  <c r="T220" i="2"/>
  <c r="M228" i="2"/>
  <c r="T228" i="2"/>
  <c r="M236" i="2"/>
  <c r="T236" i="2"/>
  <c r="M244" i="2"/>
  <c r="T244" i="2"/>
  <c r="M252" i="2"/>
  <c r="T252" i="2"/>
  <c r="M260" i="2"/>
  <c r="T260" i="2"/>
  <c r="M268" i="2"/>
  <c r="T268" i="2"/>
  <c r="M276" i="2"/>
  <c r="T276" i="2"/>
  <c r="M284" i="2"/>
  <c r="T284" i="2"/>
  <c r="M292" i="2"/>
  <c r="T292" i="2"/>
  <c r="M300" i="2"/>
  <c r="T300" i="2"/>
  <c r="M308" i="2"/>
  <c r="T308" i="2"/>
  <c r="M316" i="2"/>
  <c r="T316" i="2"/>
  <c r="M324" i="2"/>
  <c r="T324" i="2"/>
  <c r="M332" i="2"/>
  <c r="T332" i="2"/>
  <c r="M340" i="2"/>
  <c r="T340" i="2"/>
  <c r="M348" i="2"/>
  <c r="T348" i="2"/>
  <c r="M356" i="2"/>
  <c r="T356" i="2"/>
  <c r="M364" i="2"/>
  <c r="T364" i="2"/>
  <c r="M372" i="2"/>
  <c r="T372" i="2"/>
  <c r="M380" i="2"/>
  <c r="T380" i="2"/>
  <c r="M388" i="2"/>
  <c r="T388" i="2"/>
  <c r="M396" i="2"/>
  <c r="T396" i="2"/>
  <c r="M404" i="2"/>
  <c r="T404" i="2"/>
  <c r="M412" i="2"/>
  <c r="T412" i="2"/>
  <c r="M420" i="2"/>
  <c r="T420" i="2"/>
  <c r="M428" i="2"/>
  <c r="T428" i="2"/>
  <c r="M436" i="2"/>
  <c r="T436" i="2"/>
  <c r="M444" i="2"/>
  <c r="T444" i="2"/>
  <c r="M452" i="2"/>
  <c r="T452" i="2"/>
  <c r="M460" i="2"/>
  <c r="T460" i="2"/>
  <c r="M468" i="2"/>
  <c r="T468" i="2"/>
  <c r="M476" i="2"/>
  <c r="T476" i="2"/>
  <c r="M484" i="2"/>
  <c r="T484" i="2"/>
  <c r="M492" i="2"/>
  <c r="T492" i="2"/>
  <c r="M500" i="2"/>
  <c r="T500" i="2"/>
  <c r="M508" i="2"/>
  <c r="T508" i="2"/>
  <c r="M516" i="2"/>
  <c r="T516" i="2"/>
  <c r="M524" i="2"/>
  <c r="T524" i="2"/>
  <c r="M532" i="2"/>
  <c r="T532" i="2"/>
  <c r="M540" i="2"/>
  <c r="T540" i="2"/>
  <c r="M548" i="2"/>
  <c r="T548" i="2"/>
  <c r="M556" i="2"/>
  <c r="T556" i="2"/>
  <c r="M564" i="2"/>
  <c r="T564" i="2"/>
  <c r="M572" i="2"/>
  <c r="T572" i="2"/>
  <c r="M580" i="2"/>
  <c r="T580" i="2"/>
  <c r="M588" i="2"/>
  <c r="T588" i="2"/>
  <c r="M596" i="2"/>
  <c r="T596" i="2"/>
  <c r="M604" i="2"/>
  <c r="T604" i="2"/>
  <c r="M612" i="2"/>
  <c r="T612" i="2"/>
  <c r="M620" i="2"/>
  <c r="T620" i="2"/>
  <c r="M628" i="2"/>
  <c r="T628" i="2"/>
  <c r="M636" i="2"/>
  <c r="T636" i="2"/>
  <c r="M644" i="2"/>
  <c r="T644" i="2"/>
  <c r="M652" i="2"/>
  <c r="T652" i="2"/>
  <c r="M660" i="2"/>
  <c r="T660" i="2"/>
  <c r="M668" i="2"/>
  <c r="T668" i="2"/>
  <c r="M676" i="2"/>
  <c r="T676" i="2"/>
  <c r="M684" i="2"/>
  <c r="T684" i="2"/>
  <c r="M692" i="2"/>
  <c r="T692" i="2"/>
  <c r="M700" i="2"/>
  <c r="T700" i="2"/>
  <c r="M708" i="2"/>
  <c r="T708" i="2"/>
  <c r="M716" i="2"/>
  <c r="T716" i="2"/>
  <c r="M724" i="2"/>
  <c r="T724" i="2"/>
  <c r="M732" i="2"/>
  <c r="T732" i="2"/>
  <c r="M740" i="2"/>
  <c r="T740" i="2"/>
  <c r="M748" i="2"/>
  <c r="T748" i="2"/>
  <c r="M756" i="2"/>
  <c r="T756" i="2"/>
  <c r="M764" i="2"/>
  <c r="T764" i="2"/>
  <c r="M772" i="2"/>
  <c r="T772" i="2"/>
  <c r="M780" i="2"/>
  <c r="T780" i="2"/>
  <c r="M788" i="2"/>
  <c r="T788" i="2"/>
  <c r="M796" i="2"/>
  <c r="T796" i="2"/>
  <c r="M804" i="2"/>
  <c r="T804" i="2"/>
  <c r="M812" i="2"/>
  <c r="T812" i="2"/>
  <c r="M820" i="2"/>
  <c r="T820" i="2"/>
  <c r="M828" i="2"/>
  <c r="T828" i="2"/>
  <c r="M836" i="2"/>
  <c r="T836" i="2"/>
  <c r="M844" i="2"/>
  <c r="T844" i="2"/>
  <c r="M852" i="2"/>
  <c r="T852" i="2"/>
  <c r="M860" i="2"/>
  <c r="T860" i="2"/>
  <c r="M868" i="2"/>
  <c r="T868" i="2"/>
  <c r="M876" i="2"/>
  <c r="T876" i="2"/>
  <c r="M884" i="2"/>
  <c r="T884" i="2"/>
  <c r="M892" i="2"/>
  <c r="T892" i="2"/>
  <c r="M900" i="2"/>
  <c r="T900" i="2"/>
  <c r="M908" i="2"/>
  <c r="T908" i="2"/>
  <c r="M916" i="2"/>
  <c r="T916" i="2"/>
  <c r="M924" i="2"/>
  <c r="T924" i="2"/>
  <c r="M932" i="2"/>
  <c r="T932" i="2"/>
  <c r="M940" i="2"/>
  <c r="T940" i="2"/>
  <c r="M948" i="2"/>
  <c r="T948" i="2"/>
  <c r="M956" i="2"/>
  <c r="T956" i="2"/>
  <c r="M964" i="2"/>
  <c r="T964" i="2"/>
  <c r="M968" i="2"/>
  <c r="T968" i="2"/>
  <c r="M976" i="2"/>
  <c r="T976" i="2"/>
  <c r="M984" i="2"/>
  <c r="T984" i="2"/>
  <c r="M992" i="2"/>
  <c r="T992" i="2"/>
  <c r="M1000" i="2"/>
  <c r="T1000" i="2"/>
  <c r="M1008" i="2"/>
  <c r="T1008" i="2"/>
  <c r="M1016" i="2"/>
  <c r="T1016" i="2"/>
  <c r="M1024" i="2"/>
  <c r="T1024" i="2"/>
  <c r="M1032" i="2"/>
  <c r="T1032" i="2"/>
  <c r="M1040" i="2"/>
  <c r="T1040" i="2"/>
  <c r="M1048" i="2"/>
  <c r="T1048" i="2"/>
  <c r="M1056" i="2"/>
  <c r="T1056" i="2"/>
  <c r="M1064" i="2"/>
  <c r="T1064" i="2"/>
  <c r="M1072" i="2"/>
  <c r="T1072" i="2"/>
  <c r="M1080" i="2"/>
  <c r="T1080" i="2"/>
  <c r="M1088" i="2"/>
  <c r="T1088" i="2"/>
  <c r="M1096" i="2"/>
  <c r="T1096" i="2"/>
  <c r="M1104" i="2"/>
  <c r="T1104" i="2"/>
  <c r="M1112" i="2"/>
  <c r="T1112" i="2"/>
  <c r="M1120" i="2"/>
  <c r="T1120" i="2"/>
  <c r="M1128" i="2"/>
  <c r="T1128" i="2"/>
  <c r="M1136" i="2"/>
  <c r="T1136" i="2"/>
  <c r="M1144" i="2"/>
  <c r="T1144" i="2"/>
  <c r="M1152" i="2"/>
  <c r="T1152" i="2"/>
  <c r="M1160" i="2"/>
  <c r="T1160" i="2"/>
  <c r="M1168" i="2"/>
  <c r="T1168" i="2"/>
  <c r="M1176" i="2"/>
  <c r="T1176" i="2"/>
  <c r="M1184" i="2"/>
  <c r="T1184" i="2"/>
  <c r="M1192" i="2"/>
  <c r="T1192" i="2"/>
  <c r="M1200" i="2"/>
  <c r="T1200" i="2"/>
  <c r="M1208" i="2"/>
  <c r="T1208" i="2"/>
  <c r="M1216" i="2"/>
  <c r="T1216" i="2"/>
  <c r="M1224" i="2"/>
  <c r="T1224" i="2"/>
  <c r="M1232" i="2"/>
  <c r="T1232" i="2"/>
  <c r="M1240" i="2"/>
  <c r="T1240" i="2"/>
  <c r="M1248" i="2"/>
  <c r="T1248" i="2"/>
  <c r="M1256" i="2"/>
  <c r="T1256" i="2"/>
  <c r="M1264" i="2"/>
  <c r="T1264" i="2"/>
  <c r="M1272" i="2"/>
  <c r="T1272" i="2"/>
  <c r="M1280" i="2"/>
  <c r="T1280" i="2"/>
  <c r="M1288" i="2"/>
  <c r="T1288" i="2"/>
  <c r="M1296" i="2"/>
  <c r="T1296" i="2"/>
  <c r="M1304" i="2"/>
  <c r="T1304" i="2"/>
  <c r="M1312" i="2"/>
  <c r="T1312" i="2"/>
  <c r="M1320" i="2"/>
  <c r="T1320" i="2"/>
  <c r="M1328" i="2"/>
  <c r="T1328" i="2"/>
  <c r="M1336" i="2"/>
  <c r="T1336" i="2"/>
  <c r="M1344" i="2"/>
  <c r="T1344" i="2"/>
  <c r="M1352" i="2"/>
  <c r="T1352" i="2"/>
  <c r="M1360" i="2"/>
  <c r="T1360" i="2"/>
  <c r="M1368" i="2"/>
  <c r="T1368" i="2"/>
  <c r="M1376" i="2"/>
  <c r="T1376" i="2"/>
  <c r="M1384" i="2"/>
  <c r="T1384" i="2"/>
  <c r="M1392" i="2"/>
  <c r="T1392" i="2"/>
  <c r="M1400" i="2"/>
  <c r="T1400" i="2"/>
  <c r="M1408" i="2"/>
  <c r="T1408" i="2"/>
  <c r="M1416" i="2"/>
  <c r="T1416" i="2"/>
  <c r="M1424" i="2"/>
  <c r="T1424" i="2"/>
  <c r="M1432" i="2"/>
  <c r="T1432" i="2"/>
  <c r="M1440" i="2"/>
  <c r="T1440" i="2"/>
  <c r="M1448" i="2"/>
  <c r="T1448" i="2"/>
  <c r="M1456" i="2"/>
  <c r="T1456" i="2"/>
  <c r="M1464" i="2"/>
  <c r="T1464" i="2"/>
  <c r="M1472" i="2"/>
  <c r="T1472" i="2"/>
  <c r="M1480" i="2"/>
  <c r="T1480" i="2"/>
  <c r="M1488" i="2"/>
  <c r="T1488" i="2"/>
  <c r="M1496" i="2"/>
  <c r="T1496" i="2"/>
  <c r="M1504" i="2"/>
  <c r="T1504" i="2"/>
  <c r="M1512" i="2"/>
  <c r="T1512" i="2"/>
  <c r="M1520" i="2"/>
  <c r="T1520" i="2"/>
  <c r="M1528" i="2"/>
  <c r="T1528" i="2"/>
  <c r="M1536" i="2"/>
  <c r="T1536" i="2"/>
  <c r="M1544" i="2"/>
  <c r="T1544" i="2"/>
  <c r="M1552" i="2"/>
  <c r="T1552" i="2"/>
  <c r="M1560" i="2"/>
  <c r="T1560" i="2"/>
  <c r="M1568" i="2"/>
  <c r="T1568" i="2"/>
  <c r="M1576" i="2"/>
  <c r="T1576" i="2"/>
  <c r="M1584" i="2"/>
  <c r="T1584" i="2"/>
  <c r="M1592" i="2"/>
  <c r="T1592" i="2"/>
  <c r="M1600" i="2"/>
  <c r="T1600" i="2"/>
  <c r="M1608" i="2"/>
  <c r="T1608" i="2"/>
  <c r="M1616" i="2"/>
  <c r="T1616" i="2"/>
  <c r="M1624" i="2"/>
  <c r="T1624" i="2"/>
  <c r="M1632" i="2"/>
  <c r="T1632" i="2"/>
  <c r="M1640" i="2"/>
  <c r="T1640" i="2"/>
  <c r="M1648" i="2"/>
  <c r="T1648" i="2"/>
  <c r="M1656" i="2"/>
  <c r="T1656" i="2"/>
  <c r="M1664" i="2"/>
  <c r="T1664" i="2"/>
  <c r="M1672" i="2"/>
  <c r="T1672" i="2"/>
  <c r="M1680" i="2"/>
  <c r="T1680" i="2"/>
  <c r="M1688" i="2"/>
  <c r="T1688" i="2"/>
  <c r="M1696" i="2"/>
  <c r="T1696" i="2"/>
  <c r="M1704" i="2"/>
  <c r="T1704" i="2"/>
  <c r="M1712" i="2"/>
  <c r="T1712" i="2"/>
  <c r="M1720" i="2"/>
  <c r="T1720" i="2"/>
  <c r="M1728" i="2"/>
  <c r="T1728" i="2"/>
  <c r="M1736" i="2"/>
  <c r="T1736" i="2"/>
  <c r="M1744" i="2"/>
  <c r="T1744" i="2"/>
  <c r="M1752" i="2"/>
  <c r="T1752" i="2"/>
  <c r="M1760" i="2"/>
  <c r="T1760" i="2"/>
  <c r="M1768" i="2"/>
  <c r="T1768" i="2"/>
  <c r="M1776" i="2"/>
  <c r="T1776" i="2"/>
  <c r="M1784" i="2"/>
  <c r="T1784" i="2"/>
  <c r="M1792" i="2"/>
  <c r="T1792" i="2"/>
  <c r="M1800" i="2"/>
  <c r="T1800" i="2"/>
  <c r="M1808" i="2"/>
  <c r="T1808" i="2"/>
  <c r="M1816" i="2"/>
  <c r="T1816" i="2"/>
  <c r="M1824" i="2"/>
  <c r="T1824" i="2"/>
  <c r="M1832" i="2"/>
  <c r="T1832" i="2"/>
  <c r="M1840" i="2"/>
  <c r="T1840" i="2"/>
  <c r="M1848" i="2"/>
  <c r="T1848" i="2"/>
  <c r="M1856" i="2"/>
  <c r="T1856" i="2"/>
  <c r="M1864" i="2"/>
  <c r="T1864" i="2"/>
  <c r="M1872" i="2"/>
  <c r="T1872" i="2"/>
  <c r="M1880" i="2"/>
  <c r="T1880" i="2"/>
  <c r="M1888" i="2"/>
  <c r="T1888" i="2"/>
  <c r="M1896" i="2"/>
  <c r="T1896" i="2"/>
  <c r="M1904" i="2"/>
  <c r="T1904" i="2"/>
  <c r="M1912" i="2"/>
  <c r="T1912" i="2"/>
  <c r="M1920" i="2"/>
  <c r="T1920" i="2"/>
  <c r="M1936" i="2"/>
  <c r="T1936" i="2"/>
  <c r="M1952" i="2"/>
  <c r="T1952" i="2"/>
  <c r="M1968" i="2"/>
  <c r="T1968" i="2"/>
  <c r="M1984" i="2"/>
  <c r="T1984" i="2"/>
  <c r="M2000" i="2"/>
  <c r="T2000" i="2"/>
  <c r="M2016" i="2"/>
  <c r="T2016" i="2"/>
  <c r="M2032" i="2"/>
  <c r="T2032" i="2"/>
  <c r="M2048" i="2"/>
  <c r="T2048" i="2"/>
  <c r="M2064" i="2"/>
  <c r="T2064" i="2"/>
  <c r="M2080" i="2"/>
  <c r="T2080" i="2"/>
  <c r="M2096" i="2"/>
  <c r="T2096" i="2"/>
  <c r="M2112" i="2"/>
  <c r="T2112" i="2"/>
  <c r="M2128" i="2"/>
  <c r="T2128" i="2"/>
  <c r="M2144" i="2"/>
  <c r="T2144" i="2"/>
  <c r="M2160" i="2"/>
  <c r="T2160" i="2"/>
  <c r="M2176" i="2"/>
  <c r="T2176" i="2"/>
  <c r="M2192" i="2"/>
  <c r="T2192" i="2"/>
  <c r="M2208" i="2"/>
  <c r="T2208" i="2"/>
  <c r="M2224" i="2"/>
  <c r="T2224" i="2"/>
  <c r="M2240" i="2"/>
  <c r="T2240" i="2"/>
  <c r="M2256" i="2"/>
  <c r="T2256" i="2"/>
  <c r="M2272" i="2"/>
  <c r="T2272" i="2"/>
  <c r="M2288" i="2"/>
  <c r="T2288" i="2"/>
  <c r="M2304" i="2"/>
  <c r="T2304" i="2"/>
  <c r="M2320" i="2"/>
  <c r="T2320" i="2"/>
  <c r="M2336" i="2"/>
  <c r="T2336" i="2"/>
  <c r="M2352" i="2"/>
  <c r="T2352" i="2"/>
  <c r="M2368" i="2"/>
  <c r="T2368" i="2"/>
  <c r="M2384" i="2"/>
  <c r="T2384" i="2"/>
  <c r="M2400" i="2"/>
  <c r="T2400" i="2"/>
  <c r="M2416" i="2"/>
  <c r="T2416" i="2"/>
  <c r="M2432" i="2"/>
  <c r="T2432" i="2"/>
  <c r="M2448" i="2"/>
  <c r="T2448" i="2"/>
  <c r="M2464" i="2"/>
  <c r="T2464" i="2"/>
  <c r="M2480" i="2"/>
  <c r="T2480" i="2"/>
  <c r="M2496" i="2"/>
  <c r="T2496" i="2"/>
  <c r="M2512" i="2"/>
  <c r="T2512" i="2"/>
  <c r="M2528" i="2"/>
  <c r="T2528" i="2"/>
  <c r="M2544" i="2"/>
  <c r="T2544" i="2"/>
  <c r="M2560" i="2"/>
  <c r="T2560" i="2"/>
  <c r="M2576" i="2"/>
  <c r="T2576" i="2"/>
  <c r="M2592" i="2"/>
  <c r="T2592" i="2"/>
  <c r="M2608" i="2"/>
  <c r="T2608" i="2"/>
  <c r="M2624" i="2"/>
  <c r="T2624" i="2"/>
  <c r="M2640" i="2"/>
  <c r="T2640" i="2"/>
  <c r="M2656" i="2"/>
  <c r="T2656" i="2"/>
  <c r="M2672" i="2"/>
  <c r="T2672" i="2"/>
  <c r="M2688" i="2"/>
  <c r="T2688" i="2"/>
  <c r="M2704" i="2"/>
  <c r="T2704" i="2"/>
  <c r="M2720" i="2"/>
  <c r="T2720" i="2"/>
  <c r="M2736" i="2"/>
  <c r="T2736" i="2"/>
  <c r="M2752" i="2"/>
  <c r="T2752" i="2"/>
  <c r="M2768" i="2"/>
  <c r="T2768" i="2"/>
  <c r="M2784" i="2"/>
  <c r="T2784" i="2"/>
  <c r="M2800" i="2"/>
  <c r="T2800" i="2"/>
  <c r="M2816" i="2"/>
  <c r="T2816" i="2"/>
  <c r="M2832" i="2"/>
  <c r="T2832" i="2"/>
  <c r="M2848" i="2"/>
  <c r="T2848" i="2"/>
  <c r="M2864" i="2"/>
  <c r="T2864" i="2"/>
  <c r="M2880" i="2"/>
  <c r="T2880" i="2"/>
  <c r="M2896" i="2"/>
  <c r="T2896" i="2"/>
  <c r="M2912" i="2"/>
  <c r="T2912" i="2"/>
  <c r="M2928" i="2"/>
  <c r="T2928" i="2"/>
  <c r="M2944" i="2"/>
  <c r="T2944" i="2"/>
  <c r="M2960" i="2"/>
  <c r="T2960" i="2"/>
  <c r="M2976" i="2"/>
  <c r="T2976" i="2"/>
  <c r="M2992" i="2"/>
  <c r="T2992" i="2"/>
  <c r="M3008" i="2"/>
  <c r="T3008" i="2"/>
  <c r="M3024" i="2"/>
  <c r="T3024" i="2"/>
  <c r="M3040" i="2"/>
  <c r="T3040" i="2"/>
  <c r="M3056" i="2"/>
  <c r="T3056" i="2"/>
  <c r="M3072" i="2"/>
  <c r="T3072" i="2"/>
  <c r="M3088" i="2"/>
  <c r="T3088" i="2"/>
  <c r="M3104" i="2"/>
  <c r="T3104" i="2"/>
  <c r="M3120" i="2"/>
  <c r="T3120" i="2"/>
  <c r="M3136" i="2"/>
  <c r="T3136" i="2"/>
  <c r="M3152" i="2"/>
  <c r="T3152" i="2"/>
  <c r="M3168" i="2"/>
  <c r="T3168" i="2"/>
  <c r="M3184" i="2"/>
  <c r="T3184" i="2"/>
  <c r="M3200" i="2"/>
  <c r="T3200" i="2"/>
  <c r="M3216" i="2"/>
  <c r="T3216" i="2"/>
  <c r="M3232" i="2"/>
  <c r="T3232" i="2"/>
  <c r="M3248" i="2"/>
  <c r="T3248" i="2"/>
  <c r="M3264" i="2"/>
  <c r="T3264" i="2"/>
  <c r="M3280" i="2"/>
  <c r="T3280" i="2"/>
  <c r="M3296" i="2"/>
  <c r="T3296" i="2"/>
  <c r="M3312" i="2"/>
  <c r="T3312" i="2"/>
  <c r="M3328" i="2"/>
  <c r="T3328" i="2"/>
  <c r="M3344" i="2"/>
  <c r="T3344" i="2"/>
  <c r="M3360" i="2"/>
  <c r="T3360" i="2"/>
  <c r="M3376" i="2"/>
  <c r="T3376" i="2"/>
  <c r="M3392" i="2"/>
  <c r="T3392" i="2"/>
  <c r="M3408" i="2"/>
  <c r="T3408" i="2"/>
  <c r="M3424" i="2"/>
  <c r="T3424" i="2"/>
  <c r="M3440" i="2"/>
  <c r="T3440" i="2"/>
  <c r="M3456" i="2"/>
  <c r="T3456" i="2"/>
  <c r="M3472" i="2"/>
  <c r="T3472" i="2"/>
  <c r="M3488" i="2"/>
  <c r="T3488" i="2"/>
  <c r="M3504" i="2"/>
  <c r="T3504" i="2"/>
  <c r="M3520" i="2"/>
  <c r="T3520" i="2"/>
  <c r="M3536" i="2"/>
  <c r="T3536" i="2"/>
  <c r="M3552" i="2"/>
  <c r="T3552" i="2"/>
  <c r="M3568" i="2"/>
  <c r="T3568" i="2"/>
  <c r="M3584" i="2"/>
  <c r="T3584" i="2"/>
  <c r="M3600" i="2"/>
  <c r="T3600" i="2"/>
  <c r="M3616" i="2"/>
  <c r="T3616" i="2"/>
  <c r="M3632" i="2"/>
  <c r="T3632" i="2"/>
  <c r="M3648" i="2"/>
  <c r="T3648" i="2"/>
  <c r="M3664" i="2"/>
  <c r="T3664" i="2"/>
  <c r="M3680" i="2"/>
  <c r="T3680" i="2"/>
  <c r="M3696" i="2"/>
  <c r="T3696" i="2"/>
  <c r="M3712" i="2"/>
  <c r="T3712" i="2"/>
  <c r="M3728" i="2"/>
  <c r="T3728" i="2"/>
  <c r="M4292" i="2"/>
  <c r="T4292" i="2"/>
  <c r="M4308" i="2"/>
  <c r="T4308" i="2"/>
  <c r="M4324" i="2"/>
  <c r="T4324" i="2"/>
  <c r="M4340" i="2"/>
  <c r="T4340" i="2"/>
  <c r="M4356" i="2"/>
  <c r="T4356" i="2"/>
  <c r="M4372" i="2"/>
  <c r="T4372" i="2"/>
  <c r="M4388" i="2"/>
  <c r="T4388" i="2"/>
  <c r="M4404" i="2"/>
  <c r="T4404" i="2"/>
  <c r="M4420" i="2"/>
  <c r="T4420" i="2"/>
  <c r="M4436" i="2"/>
  <c r="T4436" i="2"/>
  <c r="M4452" i="2"/>
  <c r="T4452" i="2"/>
  <c r="M4468" i="2"/>
  <c r="T4468" i="2"/>
  <c r="M4484" i="2"/>
  <c r="T4484" i="2"/>
  <c r="M4500" i="2"/>
  <c r="T4500" i="2"/>
  <c r="M4516" i="2"/>
  <c r="T4516" i="2"/>
  <c r="M4532" i="2"/>
  <c r="T4532" i="2"/>
  <c r="M4548" i="2"/>
  <c r="T4548" i="2"/>
  <c r="M4564" i="2"/>
  <c r="T4564" i="2"/>
  <c r="M4580" i="2"/>
  <c r="T4580" i="2"/>
  <c r="M4596" i="2"/>
  <c r="T4596" i="2"/>
  <c r="M4612" i="2"/>
  <c r="T4612" i="2"/>
  <c r="M4628" i="2"/>
  <c r="T4628" i="2"/>
  <c r="M4644" i="2"/>
  <c r="T4644" i="2"/>
  <c r="M4660" i="2"/>
  <c r="T4660" i="2"/>
  <c r="M4676" i="2"/>
  <c r="T4676" i="2"/>
  <c r="M4692" i="2"/>
  <c r="T4692" i="2"/>
  <c r="M4708" i="2"/>
  <c r="T4708" i="2"/>
  <c r="M4724" i="2"/>
  <c r="T4724" i="2"/>
  <c r="M4740" i="2"/>
  <c r="T4740" i="2"/>
  <c r="M4756" i="2"/>
  <c r="T4756" i="2"/>
  <c r="L1930" i="2"/>
  <c r="S1930" i="2"/>
  <c r="L1946" i="2"/>
  <c r="S1946" i="2"/>
  <c r="L1962" i="2"/>
  <c r="S1962" i="2"/>
  <c r="L1978" i="2"/>
  <c r="S1978" i="2"/>
  <c r="L1994" i="2"/>
  <c r="S1994" i="2"/>
  <c r="L2010" i="2"/>
  <c r="S2010" i="2"/>
  <c r="L2026" i="2"/>
  <c r="S2026" i="2"/>
  <c r="L2042" i="2"/>
  <c r="S2042" i="2"/>
  <c r="L2058" i="2"/>
  <c r="S2058" i="2"/>
  <c r="L2074" i="2"/>
  <c r="S2074" i="2"/>
  <c r="L2090" i="2"/>
  <c r="S2090" i="2"/>
  <c r="L2106" i="2"/>
  <c r="S2106" i="2"/>
  <c r="L2122" i="2"/>
  <c r="S2122" i="2"/>
  <c r="L2138" i="2"/>
  <c r="S2138" i="2"/>
  <c r="L2154" i="2"/>
  <c r="S2154" i="2"/>
  <c r="L2170" i="2"/>
  <c r="S2170" i="2"/>
  <c r="L2186" i="2"/>
  <c r="S2186" i="2"/>
  <c r="L2202" i="2"/>
  <c r="S2202" i="2"/>
  <c r="L2218" i="2"/>
  <c r="S2218" i="2"/>
  <c r="L2234" i="2"/>
  <c r="S2234" i="2"/>
  <c r="L2250" i="2"/>
  <c r="S2250" i="2"/>
  <c r="L2266" i="2"/>
  <c r="S2266" i="2"/>
  <c r="L2282" i="2"/>
  <c r="S2282" i="2"/>
  <c r="L2298" i="2"/>
  <c r="S2298" i="2"/>
  <c r="L2314" i="2"/>
  <c r="S2314" i="2"/>
  <c r="L2330" i="2"/>
  <c r="S2330" i="2"/>
  <c r="L2346" i="2"/>
  <c r="S2346" i="2"/>
  <c r="L2362" i="2"/>
  <c r="S2362" i="2"/>
  <c r="L2378" i="2"/>
  <c r="S2378" i="2"/>
  <c r="L2394" i="2"/>
  <c r="S2394" i="2"/>
  <c r="L2410" i="2"/>
  <c r="S2410" i="2"/>
  <c r="L2426" i="2"/>
  <c r="S2426" i="2"/>
  <c r="L2442" i="2"/>
  <c r="S2442" i="2"/>
  <c r="L2458" i="2"/>
  <c r="S2458" i="2"/>
  <c r="L2474" i="2"/>
  <c r="S2474" i="2"/>
  <c r="L2490" i="2"/>
  <c r="S2490" i="2"/>
  <c r="L2506" i="2"/>
  <c r="S2506" i="2"/>
  <c r="L2522" i="2"/>
  <c r="S2522" i="2"/>
  <c r="L2538" i="2"/>
  <c r="S2538" i="2"/>
  <c r="L2554" i="2"/>
  <c r="S2554" i="2"/>
  <c r="L2570" i="2"/>
  <c r="S2570" i="2"/>
  <c r="L2586" i="2"/>
  <c r="S2586" i="2"/>
  <c r="L2602" i="2"/>
  <c r="S2602" i="2"/>
  <c r="L2618" i="2"/>
  <c r="S2618" i="2"/>
  <c r="L2634" i="2"/>
  <c r="S2634" i="2"/>
  <c r="L2650" i="2"/>
  <c r="S2650" i="2"/>
  <c r="L2666" i="2"/>
  <c r="S2666" i="2"/>
  <c r="L2682" i="2"/>
  <c r="S2682" i="2"/>
  <c r="L2698" i="2"/>
  <c r="S2698" i="2"/>
  <c r="L2714" i="2"/>
  <c r="S2714" i="2"/>
  <c r="L2730" i="2"/>
  <c r="S2730" i="2"/>
  <c r="L2746" i="2"/>
  <c r="S2746" i="2"/>
  <c r="L2762" i="2"/>
  <c r="S2762" i="2"/>
  <c r="L2778" i="2"/>
  <c r="S2778" i="2"/>
  <c r="L2794" i="2"/>
  <c r="S2794" i="2"/>
  <c r="L2810" i="2"/>
  <c r="S2810" i="2"/>
  <c r="L2826" i="2"/>
  <c r="S2826" i="2"/>
  <c r="L2842" i="2"/>
  <c r="S2842" i="2"/>
  <c r="L2858" i="2"/>
  <c r="S2858" i="2"/>
  <c r="L2874" i="2"/>
  <c r="S2874" i="2"/>
  <c r="L2890" i="2"/>
  <c r="S2890" i="2"/>
  <c r="L2906" i="2"/>
  <c r="S2906" i="2"/>
  <c r="L2922" i="2"/>
  <c r="S2922" i="2"/>
  <c r="L2938" i="2"/>
  <c r="S2938" i="2"/>
  <c r="L2954" i="2"/>
  <c r="S2954" i="2"/>
  <c r="L2970" i="2"/>
  <c r="S2970" i="2"/>
  <c r="L2986" i="2"/>
  <c r="S2986" i="2"/>
  <c r="L3002" i="2"/>
  <c r="S3002" i="2"/>
  <c r="L3018" i="2"/>
  <c r="S3018" i="2"/>
  <c r="L3034" i="2"/>
  <c r="S3034" i="2"/>
  <c r="L3050" i="2"/>
  <c r="S3050" i="2"/>
  <c r="L3066" i="2"/>
  <c r="S3066" i="2"/>
  <c r="L3082" i="2"/>
  <c r="S3082" i="2"/>
  <c r="L3104" i="2"/>
  <c r="S3104" i="2"/>
  <c r="L3136" i="2"/>
  <c r="S3136" i="2"/>
  <c r="L3168" i="2"/>
  <c r="S3168" i="2"/>
  <c r="L3200" i="2"/>
  <c r="S3200" i="2"/>
  <c r="L3232" i="2"/>
  <c r="S3232" i="2"/>
  <c r="L3264" i="2"/>
  <c r="S3264" i="2"/>
  <c r="L3296" i="2"/>
  <c r="S3296" i="2"/>
  <c r="L3328" i="2"/>
  <c r="S3328" i="2"/>
  <c r="L3360" i="2"/>
  <c r="S3360" i="2"/>
  <c r="L3392" i="2"/>
  <c r="S3392" i="2"/>
  <c r="L3424" i="2"/>
  <c r="S3424" i="2"/>
  <c r="L3456" i="2"/>
  <c r="S3456" i="2"/>
  <c r="L3488" i="2"/>
  <c r="S3488" i="2"/>
  <c r="L3520" i="2"/>
  <c r="S3520" i="2"/>
  <c r="L3552" i="2"/>
  <c r="S3552" i="2"/>
  <c r="L3584" i="2"/>
  <c r="S3584" i="2"/>
  <c r="L3616" i="2"/>
  <c r="S3616" i="2"/>
  <c r="L3648" i="2"/>
  <c r="S3648" i="2"/>
  <c r="L3680" i="2"/>
  <c r="S3680" i="2"/>
  <c r="L3712" i="2"/>
  <c r="S3712" i="2"/>
  <c r="L3744" i="2"/>
  <c r="S3744" i="2"/>
  <c r="L3776" i="2"/>
  <c r="S3776" i="2"/>
  <c r="L3808" i="2"/>
  <c r="S3808" i="2"/>
  <c r="L3840" i="2"/>
  <c r="S3840" i="2"/>
  <c r="L3872" i="2"/>
  <c r="S3872" i="2"/>
  <c r="L3904" i="2"/>
  <c r="S3904" i="2"/>
  <c r="L3936" i="2"/>
  <c r="S3936" i="2"/>
  <c r="L3968" i="2"/>
  <c r="S3968" i="2"/>
  <c r="L4000" i="2"/>
  <c r="S4000" i="2"/>
  <c r="L4032" i="2"/>
  <c r="S4032" i="2"/>
  <c r="L4064" i="2"/>
  <c r="S4064" i="2"/>
  <c r="L4096" i="2"/>
  <c r="S4096" i="2"/>
  <c r="L4128" i="2"/>
  <c r="S4128" i="2"/>
  <c r="L4160" i="2"/>
  <c r="S4160" i="2"/>
  <c r="L4192" i="2"/>
  <c r="S4192" i="2"/>
  <c r="L4224" i="2"/>
  <c r="S4224" i="2"/>
  <c r="L4256" i="2"/>
  <c r="S4256" i="2"/>
  <c r="L4288" i="2"/>
  <c r="S4288" i="2"/>
  <c r="L4320" i="2"/>
  <c r="S4320" i="2"/>
  <c r="L4352" i="2"/>
  <c r="S4352" i="2"/>
  <c r="L4384" i="2"/>
  <c r="S4384" i="2"/>
  <c r="L4416" i="2"/>
  <c r="S4416" i="2"/>
  <c r="L4448" i="2"/>
  <c r="S4448" i="2"/>
  <c r="L4480" i="2"/>
  <c r="S4480" i="2"/>
  <c r="L4512" i="2"/>
  <c r="S4512" i="2"/>
  <c r="L4544" i="2"/>
  <c r="S4544" i="2"/>
  <c r="L4576" i="2"/>
  <c r="S4576" i="2"/>
  <c r="L4608" i="2"/>
  <c r="S4608" i="2"/>
  <c r="L4640" i="2"/>
  <c r="S4640" i="2"/>
  <c r="L4672" i="2"/>
  <c r="S4672" i="2"/>
  <c r="L4704" i="2"/>
  <c r="S4704" i="2"/>
  <c r="L4736" i="2"/>
  <c r="S4736" i="2"/>
  <c r="L4764" i="2"/>
  <c r="S4764" i="2"/>
  <c r="L4828" i="2"/>
  <c r="S4828" i="2"/>
  <c r="L4892" i="2"/>
  <c r="S4892" i="2"/>
  <c r="L4956" i="2"/>
  <c r="S4956" i="2"/>
  <c r="L5020" i="2"/>
  <c r="S5020" i="2"/>
  <c r="L5084" i="2"/>
  <c r="S5084" i="2"/>
  <c r="L5148" i="2"/>
  <c r="S5148" i="2"/>
  <c r="L5212" i="2"/>
  <c r="S5212" i="2"/>
  <c r="L5276" i="2"/>
  <c r="S5276" i="2"/>
  <c r="L5340" i="2"/>
  <c r="S5340" i="2"/>
  <c r="L5404" i="2"/>
  <c r="S5404" i="2"/>
  <c r="M5824" i="2"/>
  <c r="T5824" i="2"/>
  <c r="M5888" i="2"/>
  <c r="T5888" i="2"/>
  <c r="M5952" i="2"/>
  <c r="T5952" i="2"/>
  <c r="M6016" i="2"/>
  <c r="T6016" i="2"/>
  <c r="M6080" i="2"/>
  <c r="T6080" i="2"/>
  <c r="M6144" i="2"/>
  <c r="T6144" i="2"/>
  <c r="M6208" i="2"/>
  <c r="T6208" i="2"/>
  <c r="M6272" i="2"/>
  <c r="T6272" i="2"/>
  <c r="M6336" i="2"/>
  <c r="T6336" i="2"/>
  <c r="M6400" i="2"/>
  <c r="T6400" i="2"/>
  <c r="M6464" i="2"/>
  <c r="T6464" i="2"/>
  <c r="M6528" i="2"/>
  <c r="T6528" i="2"/>
  <c r="M6592" i="2"/>
  <c r="T6592" i="2"/>
  <c r="M6656" i="2"/>
  <c r="T6656" i="2"/>
  <c r="M6720" i="2"/>
  <c r="T6720" i="2"/>
  <c r="M6784" i="2"/>
  <c r="T6784" i="2"/>
  <c r="M6848" i="2"/>
  <c r="T6848" i="2"/>
  <c r="M6912" i="2"/>
  <c r="T6912" i="2"/>
  <c r="M6976" i="2"/>
  <c r="T6976" i="2"/>
  <c r="M7040" i="2"/>
  <c r="T7040" i="2"/>
  <c r="M7104" i="2"/>
  <c r="T7104" i="2"/>
  <c r="M7168" i="2"/>
  <c r="T7168" i="2"/>
  <c r="L5497" i="2"/>
  <c r="S5497" i="2"/>
  <c r="L5561" i="2"/>
  <c r="S5561" i="2"/>
  <c r="L5625" i="2"/>
  <c r="S5625" i="2"/>
  <c r="L5689" i="2"/>
  <c r="S5689" i="2"/>
  <c r="L5753" i="2"/>
  <c r="S5753" i="2"/>
  <c r="L5817" i="2"/>
  <c r="S5817" i="2"/>
  <c r="M7244" i="2"/>
  <c r="T7244" i="2"/>
  <c r="M7308" i="2"/>
  <c r="T7308" i="2"/>
  <c r="M7373" i="2"/>
  <c r="T7373" i="2"/>
  <c r="L5853" i="2"/>
  <c r="S5853" i="2"/>
  <c r="L5917" i="2"/>
  <c r="S5917" i="2"/>
  <c r="L5981" i="2"/>
  <c r="S5981" i="2"/>
  <c r="L6045" i="2"/>
  <c r="S6045" i="2"/>
  <c r="L6109" i="2"/>
  <c r="S6109" i="2"/>
  <c r="L6173" i="2"/>
  <c r="S6173" i="2"/>
  <c r="L6237" i="2"/>
  <c r="S6237" i="2"/>
  <c r="L6301" i="2"/>
  <c r="S6301" i="2"/>
  <c r="L6365" i="2"/>
  <c r="S6365" i="2"/>
  <c r="L6429" i="2"/>
  <c r="S6429" i="2"/>
  <c r="L6493" i="2"/>
  <c r="S6493" i="2"/>
  <c r="L6557" i="2"/>
  <c r="S6557" i="2"/>
  <c r="L6621" i="2"/>
  <c r="S6621" i="2"/>
  <c r="L6685" i="2"/>
  <c r="S6685" i="2"/>
  <c r="L6749" i="2"/>
  <c r="S6749" i="2"/>
  <c r="L6813" i="2"/>
  <c r="S6813" i="2"/>
  <c r="L6877" i="2"/>
  <c r="S6877" i="2"/>
  <c r="L6941" i="2"/>
  <c r="S6941" i="2"/>
  <c r="L7005" i="2"/>
  <c r="S7005" i="2"/>
  <c r="L7069" i="2"/>
  <c r="S7069" i="2"/>
  <c r="L7133" i="2"/>
  <c r="S7133" i="2"/>
  <c r="L7197" i="2"/>
  <c r="S7197" i="2"/>
  <c r="L7261" i="2"/>
  <c r="S7261" i="2"/>
  <c r="M7328" i="2"/>
  <c r="T7328" i="2"/>
  <c r="M7392" i="2"/>
  <c r="T7392" i="2"/>
  <c r="L7370" i="2"/>
  <c r="S7370" i="2"/>
  <c r="L7434" i="2"/>
  <c r="S7434" i="2"/>
  <c r="L7498" i="2"/>
  <c r="S7498" i="2"/>
  <c r="L7562" i="2"/>
  <c r="S7562" i="2"/>
  <c r="L7626" i="2"/>
  <c r="S7626" i="2"/>
  <c r="L7690" i="2"/>
  <c r="S7690" i="2"/>
  <c r="L7754" i="2"/>
  <c r="S7754" i="2"/>
  <c r="L7818" i="2"/>
  <c r="S7818" i="2"/>
  <c r="L7882" i="2"/>
  <c r="S7882" i="2"/>
  <c r="L7946" i="2"/>
  <c r="S7946" i="2"/>
  <c r="L8010" i="2"/>
  <c r="S8010" i="2"/>
  <c r="L8074" i="2"/>
  <c r="S8074" i="2"/>
  <c r="L8138" i="2"/>
  <c r="S8138" i="2"/>
  <c r="L8202" i="2"/>
  <c r="S8202" i="2"/>
  <c r="M7433" i="2"/>
  <c r="T7433" i="2"/>
  <c r="M7465" i="2"/>
  <c r="T7465" i="2"/>
  <c r="M7497" i="2"/>
  <c r="T7497" i="2"/>
  <c r="M7529" i="2"/>
  <c r="T7529" i="2"/>
  <c r="M7561" i="2"/>
  <c r="T7561" i="2"/>
  <c r="M7593" i="2"/>
  <c r="T7593" i="2"/>
  <c r="M7625" i="2"/>
  <c r="T7625" i="2"/>
  <c r="M7657" i="2"/>
  <c r="T7657" i="2"/>
  <c r="M7689" i="2"/>
  <c r="T7689" i="2"/>
  <c r="L8321" i="2"/>
  <c r="S8321" i="2"/>
  <c r="L8449" i="2"/>
  <c r="S8449" i="2"/>
  <c r="L8577" i="2"/>
  <c r="S8577" i="2"/>
  <c r="L8705" i="2"/>
  <c r="S8705" i="2"/>
  <c r="L8833" i="2"/>
  <c r="S8833" i="2"/>
  <c r="L8961" i="2"/>
  <c r="S8961" i="2"/>
  <c r="L9114" i="2"/>
  <c r="S9114" i="2"/>
  <c r="L9370" i="2"/>
  <c r="S9370" i="2"/>
  <c r="M9255" i="2"/>
  <c r="T9255" i="2"/>
  <c r="M9517" i="2"/>
  <c r="T9517" i="2"/>
  <c r="L9582" i="2"/>
  <c r="S9582" i="2"/>
  <c r="M10013" i="2"/>
  <c r="T10013" i="2"/>
  <c r="M5717" i="2"/>
  <c r="T5717" i="2"/>
  <c r="M5749" i="2"/>
  <c r="T5749" i="2"/>
  <c r="M5781" i="2"/>
  <c r="T5781" i="2"/>
  <c r="M5813" i="2"/>
  <c r="T5813" i="2"/>
  <c r="M5867" i="2"/>
  <c r="T5867" i="2"/>
  <c r="M5931" i="2"/>
  <c r="T5931" i="2"/>
  <c r="M5995" i="2"/>
  <c r="T5995" i="2"/>
  <c r="M6059" i="2"/>
  <c r="T6059" i="2"/>
  <c r="M6123" i="2"/>
  <c r="T6123" i="2"/>
  <c r="M6187" i="2"/>
  <c r="T6187" i="2"/>
  <c r="M6251" i="2"/>
  <c r="T6251" i="2"/>
  <c r="M6315" i="2"/>
  <c r="T6315" i="2"/>
  <c r="M6379" i="2"/>
  <c r="T6379" i="2"/>
  <c r="M6443" i="2"/>
  <c r="T6443" i="2"/>
  <c r="M6507" i="2"/>
  <c r="T6507" i="2"/>
  <c r="M6571" i="2"/>
  <c r="T6571" i="2"/>
  <c r="M6635" i="2"/>
  <c r="T6635" i="2"/>
  <c r="M6699" i="2"/>
  <c r="T6699" i="2"/>
  <c r="M6763" i="2"/>
  <c r="T6763" i="2"/>
  <c r="M6827" i="2"/>
  <c r="T6827" i="2"/>
  <c r="M6891" i="2"/>
  <c r="T6891" i="2"/>
  <c r="M6955" i="2"/>
  <c r="T6955" i="2"/>
  <c r="M7019" i="2"/>
  <c r="T7019" i="2"/>
  <c r="M7083" i="2"/>
  <c r="T7083" i="2"/>
  <c r="M7147" i="2"/>
  <c r="T7147" i="2"/>
  <c r="M7211" i="2"/>
  <c r="T7211" i="2"/>
  <c r="M7275" i="2"/>
  <c r="T7275" i="2"/>
  <c r="L5474" i="2"/>
  <c r="S5474" i="2"/>
  <c r="L5538" i="2"/>
  <c r="S5538" i="2"/>
  <c r="L5602" i="2"/>
  <c r="S5602" i="2"/>
  <c r="L5666" i="2"/>
  <c r="S5666" i="2"/>
  <c r="L5730" i="2"/>
  <c r="S5730" i="2"/>
  <c r="L5794" i="2"/>
  <c r="S5794" i="2"/>
  <c r="L5862" i="2"/>
  <c r="S5862" i="2"/>
  <c r="L5926" i="2"/>
  <c r="S5926" i="2"/>
  <c r="L5990" i="2"/>
  <c r="S5990" i="2"/>
  <c r="L6054" i="2"/>
  <c r="S6054" i="2"/>
  <c r="L6118" i="2"/>
  <c r="S6118" i="2"/>
  <c r="L6182" i="2"/>
  <c r="S6182" i="2"/>
  <c r="L6246" i="2"/>
  <c r="S6246" i="2"/>
  <c r="L6310" i="2"/>
  <c r="S6310" i="2"/>
  <c r="L6374" i="2"/>
  <c r="S6374" i="2"/>
  <c r="L6438" i="2"/>
  <c r="S6438" i="2"/>
  <c r="L6502" i="2"/>
  <c r="S6502" i="2"/>
  <c r="L6566" i="2"/>
  <c r="S6566" i="2"/>
  <c r="L6630" i="2"/>
  <c r="S6630" i="2"/>
  <c r="L6694" i="2"/>
  <c r="S6694" i="2"/>
  <c r="L6758" i="2"/>
  <c r="S6758" i="2"/>
  <c r="L6822" i="2"/>
  <c r="S6822" i="2"/>
  <c r="L6886" i="2"/>
  <c r="S6886" i="2"/>
  <c r="L6950" i="2"/>
  <c r="S6950" i="2"/>
  <c r="L7014" i="2"/>
  <c r="S7014" i="2"/>
  <c r="L7078" i="2"/>
  <c r="S7078" i="2"/>
  <c r="L7142" i="2"/>
  <c r="S7142" i="2"/>
  <c r="L7258" i="2"/>
  <c r="S7258" i="2"/>
  <c r="L7383" i="2"/>
  <c r="S7383" i="2"/>
  <c r="L7511" i="2"/>
  <c r="S7511" i="2"/>
  <c r="L7639" i="2"/>
  <c r="S7639" i="2"/>
  <c r="L7767" i="2"/>
  <c r="S7767" i="2"/>
  <c r="L7895" i="2"/>
  <c r="S7895" i="2"/>
  <c r="L8023" i="2"/>
  <c r="S8023" i="2"/>
  <c r="L8151" i="2"/>
  <c r="S8151" i="2"/>
  <c r="L8347" i="2"/>
  <c r="S8347" i="2"/>
  <c r="L8603" i="2"/>
  <c r="S8603" i="2"/>
  <c r="L8859" i="2"/>
  <c r="S8859" i="2"/>
  <c r="L9076" i="2"/>
  <c r="S9076" i="2"/>
  <c r="L9332" i="2"/>
  <c r="S9332" i="2"/>
  <c r="M9205" i="2"/>
  <c r="T9205" i="2"/>
  <c r="M9467" i="2"/>
  <c r="T9467" i="2"/>
  <c r="L9506" i="2"/>
  <c r="S9506" i="2"/>
  <c r="T10386" i="2"/>
  <c r="M10386" i="2"/>
  <c r="L10097" i="2"/>
  <c r="S10097" i="2"/>
  <c r="M7741" i="2"/>
  <c r="T7741" i="2"/>
  <c r="M7805" i="2"/>
  <c r="T7805" i="2"/>
  <c r="M7869" i="2"/>
  <c r="T7869" i="2"/>
  <c r="M7933" i="2"/>
  <c r="T7933" i="2"/>
  <c r="M7997" i="2"/>
  <c r="T7997" i="2"/>
  <c r="M8061" i="2"/>
  <c r="T8061" i="2"/>
  <c r="M8125" i="2"/>
  <c r="T8125" i="2"/>
  <c r="M8189" i="2"/>
  <c r="T8189" i="2"/>
  <c r="L8298" i="2"/>
  <c r="S8298" i="2"/>
  <c r="L8426" i="2"/>
  <c r="S8426" i="2"/>
  <c r="L8554" i="2"/>
  <c r="S8554" i="2"/>
  <c r="L8682" i="2"/>
  <c r="S8682" i="2"/>
  <c r="L8810" i="2"/>
  <c r="S8810" i="2"/>
  <c r="L8938" i="2"/>
  <c r="S8938" i="2"/>
  <c r="M8250" i="2"/>
  <c r="T8250" i="2"/>
  <c r="M8314" i="2"/>
  <c r="T8314" i="2"/>
  <c r="M8378" i="2"/>
  <c r="T8378" i="2"/>
  <c r="M8442" i="2"/>
  <c r="T8442" i="2"/>
  <c r="M8506" i="2"/>
  <c r="T8506" i="2"/>
  <c r="M8570" i="2"/>
  <c r="T8570" i="2"/>
  <c r="M8634" i="2"/>
  <c r="T8634" i="2"/>
  <c r="M8712" i="2"/>
  <c r="T8712" i="2"/>
  <c r="M8840" i="2"/>
  <c r="T8840" i="2"/>
  <c r="M8968" i="2"/>
  <c r="T8968" i="2"/>
  <c r="L9143" i="2"/>
  <c r="S9143" i="2"/>
  <c r="L9437" i="2"/>
  <c r="S9437" i="2"/>
  <c r="M9278" i="2"/>
  <c r="T9278" i="2"/>
  <c r="M9540" i="2"/>
  <c r="T9540" i="2"/>
  <c r="L9846" i="2"/>
  <c r="S9846" i="2"/>
  <c r="M10105" i="2"/>
  <c r="T10105" i="2"/>
  <c r="M9680" i="2"/>
  <c r="T9680" i="2"/>
  <c r="L9792" i="2"/>
  <c r="S9792" i="2"/>
  <c r="M10119" i="2"/>
  <c r="T10119" i="2"/>
  <c r="M10140" i="2"/>
  <c r="T10140" i="2"/>
  <c r="L10377" i="2"/>
  <c r="S10377" i="2"/>
  <c r="L3122" i="2"/>
  <c r="S3122" i="2"/>
  <c r="L3154" i="2"/>
  <c r="S3154" i="2"/>
  <c r="L3186" i="2"/>
  <c r="S3186" i="2"/>
  <c r="L3218" i="2"/>
  <c r="S3218" i="2"/>
  <c r="L3250" i="2"/>
  <c r="S3250" i="2"/>
  <c r="L3282" i="2"/>
  <c r="S3282" i="2"/>
  <c r="L3314" i="2"/>
  <c r="S3314" i="2"/>
  <c r="L3346" i="2"/>
  <c r="S3346" i="2"/>
  <c r="L3378" i="2"/>
  <c r="S3378" i="2"/>
  <c r="L3410" i="2"/>
  <c r="S3410" i="2"/>
  <c r="L3442" i="2"/>
  <c r="S3442" i="2"/>
  <c r="L3474" i="2"/>
  <c r="S3474" i="2"/>
  <c r="L3506" i="2"/>
  <c r="S3506" i="2"/>
  <c r="L3538" i="2"/>
  <c r="S3538" i="2"/>
  <c r="L3570" i="2"/>
  <c r="S3570" i="2"/>
  <c r="L3602" i="2"/>
  <c r="S3602" i="2"/>
  <c r="L3634" i="2"/>
  <c r="S3634" i="2"/>
  <c r="L3666" i="2"/>
  <c r="S3666" i="2"/>
  <c r="L3698" i="2"/>
  <c r="S3698" i="2"/>
  <c r="L3730" i="2"/>
  <c r="S3730" i="2"/>
  <c r="L3762" i="2"/>
  <c r="S3762" i="2"/>
  <c r="L3794" i="2"/>
  <c r="S3794" i="2"/>
  <c r="L3826" i="2"/>
  <c r="S3826" i="2"/>
  <c r="L3858" i="2"/>
  <c r="S3858" i="2"/>
  <c r="L3890" i="2"/>
  <c r="S3890" i="2"/>
  <c r="L3922" i="2"/>
  <c r="S3922" i="2"/>
  <c r="L3954" i="2"/>
  <c r="S3954" i="2"/>
  <c r="L3986" i="2"/>
  <c r="S3986" i="2"/>
  <c r="L4018" i="2"/>
  <c r="S4018" i="2"/>
  <c r="L4050" i="2"/>
  <c r="S4050" i="2"/>
  <c r="L4082" i="2"/>
  <c r="S4082" i="2"/>
  <c r="L4114" i="2"/>
  <c r="S4114" i="2"/>
  <c r="L4146" i="2"/>
  <c r="S4146" i="2"/>
  <c r="L4178" i="2"/>
  <c r="S4178" i="2"/>
  <c r="L4210" i="2"/>
  <c r="S4210" i="2"/>
  <c r="L4242" i="2"/>
  <c r="S4242" i="2"/>
  <c r="L4274" i="2"/>
  <c r="S4274" i="2"/>
  <c r="L4306" i="2"/>
  <c r="S4306" i="2"/>
  <c r="L4338" i="2"/>
  <c r="S4338" i="2"/>
  <c r="L4370" i="2"/>
  <c r="S4370" i="2"/>
  <c r="L4402" i="2"/>
  <c r="S4402" i="2"/>
  <c r="L4450" i="2"/>
  <c r="S4450" i="2"/>
  <c r="L4514" i="2"/>
  <c r="S4514" i="2"/>
  <c r="L4578" i="2"/>
  <c r="S4578" i="2"/>
  <c r="L4642" i="2"/>
  <c r="S4642" i="2"/>
  <c r="L4706" i="2"/>
  <c r="S4706" i="2"/>
  <c r="L4754" i="2"/>
  <c r="S4754" i="2"/>
  <c r="L4816" i="2"/>
  <c r="S4816" i="2"/>
  <c r="L4880" i="2"/>
  <c r="S4880" i="2"/>
  <c r="L4944" i="2"/>
  <c r="S4944" i="2"/>
  <c r="L5008" i="2"/>
  <c r="S5008" i="2"/>
  <c r="L5072" i="2"/>
  <c r="S5072" i="2"/>
  <c r="L5136" i="2"/>
  <c r="S5136" i="2"/>
  <c r="L5200" i="2"/>
  <c r="S5200" i="2"/>
  <c r="L5264" i="2"/>
  <c r="S5264" i="2"/>
  <c r="L5328" i="2"/>
  <c r="S5328" i="2"/>
  <c r="L5392" i="2"/>
  <c r="S5392" i="2"/>
  <c r="L5456" i="2"/>
  <c r="S5456" i="2"/>
  <c r="M5884" i="2"/>
  <c r="T5884" i="2"/>
  <c r="M5948" i="2"/>
  <c r="T5948" i="2"/>
  <c r="M6012" i="2"/>
  <c r="T6012" i="2"/>
  <c r="M6076" i="2"/>
  <c r="T6076" i="2"/>
  <c r="M6140" i="2"/>
  <c r="T6140" i="2"/>
  <c r="M6204" i="2"/>
  <c r="T6204" i="2"/>
  <c r="M6268" i="2"/>
  <c r="T6268" i="2"/>
  <c r="M6332" i="2"/>
  <c r="T6332" i="2"/>
  <c r="M6396" i="2"/>
  <c r="T6396" i="2"/>
  <c r="M6460" i="2"/>
  <c r="T6460" i="2"/>
  <c r="M6524" i="2"/>
  <c r="T6524" i="2"/>
  <c r="M6588" i="2"/>
  <c r="T6588" i="2"/>
  <c r="M6652" i="2"/>
  <c r="T6652" i="2"/>
  <c r="M6716" i="2"/>
  <c r="T6716" i="2"/>
  <c r="M6780" i="2"/>
  <c r="T6780" i="2"/>
  <c r="M6844" i="2"/>
  <c r="T6844" i="2"/>
  <c r="M6908" i="2"/>
  <c r="T6908" i="2"/>
  <c r="M6972" i="2"/>
  <c r="T6972" i="2"/>
  <c r="M7036" i="2"/>
  <c r="T7036" i="2"/>
  <c r="M7100" i="2"/>
  <c r="T7100" i="2"/>
  <c r="M7164" i="2"/>
  <c r="T7164" i="2"/>
  <c r="L5493" i="2"/>
  <c r="S5493" i="2"/>
  <c r="L5557" i="2"/>
  <c r="S5557" i="2"/>
  <c r="L5621" i="2"/>
  <c r="S5621" i="2"/>
  <c r="L5685" i="2"/>
  <c r="S5685" i="2"/>
  <c r="L5749" i="2"/>
  <c r="S5749" i="2"/>
  <c r="L5813" i="2"/>
  <c r="S5813" i="2"/>
  <c r="M7248" i="2"/>
  <c r="T7248" i="2"/>
  <c r="M7312" i="2"/>
  <c r="T7312" i="2"/>
  <c r="M7377" i="2"/>
  <c r="T7377" i="2"/>
  <c r="L5849" i="2"/>
  <c r="S5849" i="2"/>
  <c r="L5913" i="2"/>
  <c r="S5913" i="2"/>
  <c r="L5977" i="2"/>
  <c r="S5977" i="2"/>
  <c r="L6041" i="2"/>
  <c r="S6041" i="2"/>
  <c r="L6105" i="2"/>
  <c r="S6105" i="2"/>
  <c r="L6169" i="2"/>
  <c r="S6169" i="2"/>
  <c r="L6233" i="2"/>
  <c r="S6233" i="2"/>
  <c r="L6297" i="2"/>
  <c r="S6297" i="2"/>
  <c r="L6361" i="2"/>
  <c r="S6361" i="2"/>
  <c r="L6425" i="2"/>
  <c r="S6425" i="2"/>
  <c r="L6489" i="2"/>
  <c r="S6489" i="2"/>
  <c r="L6553" i="2"/>
  <c r="S6553" i="2"/>
  <c r="L6617" i="2"/>
  <c r="S6617" i="2"/>
  <c r="L6681" i="2"/>
  <c r="S6681" i="2"/>
  <c r="L6745" i="2"/>
  <c r="S6745" i="2"/>
  <c r="L6809" i="2"/>
  <c r="S6809" i="2"/>
  <c r="L6873" i="2"/>
  <c r="S6873" i="2"/>
  <c r="L6937" i="2"/>
  <c r="S6937" i="2"/>
  <c r="L7001" i="2"/>
  <c r="S7001" i="2"/>
  <c r="L7065" i="2"/>
  <c r="S7065" i="2"/>
  <c r="L7129" i="2"/>
  <c r="S7129" i="2"/>
  <c r="L7193" i="2"/>
  <c r="S7193" i="2"/>
  <c r="L7257" i="2"/>
  <c r="S7257" i="2"/>
  <c r="L7321" i="2"/>
  <c r="S7321" i="2"/>
  <c r="M7380" i="2"/>
  <c r="T7380" i="2"/>
  <c r="L7358" i="2"/>
  <c r="S7358" i="2"/>
  <c r="L7422" i="2"/>
  <c r="S7422" i="2"/>
  <c r="L7486" i="2"/>
  <c r="S7486" i="2"/>
  <c r="L7550" i="2"/>
  <c r="S7550" i="2"/>
  <c r="L7614" i="2"/>
  <c r="S7614" i="2"/>
  <c r="L7678" i="2"/>
  <c r="S7678" i="2"/>
  <c r="L7742" i="2"/>
  <c r="S7742" i="2"/>
  <c r="L7806" i="2"/>
  <c r="S7806" i="2"/>
  <c r="L7870" i="2"/>
  <c r="S7870" i="2"/>
  <c r="L7934" i="2"/>
  <c r="S7934" i="2"/>
  <c r="L7998" i="2"/>
  <c r="S7998" i="2"/>
  <c r="L8062" i="2"/>
  <c r="S8062" i="2"/>
  <c r="L8126" i="2"/>
  <c r="S8126" i="2"/>
  <c r="L8190" i="2"/>
  <c r="S8190" i="2"/>
  <c r="M7423" i="2"/>
  <c r="T7423" i="2"/>
  <c r="M7455" i="2"/>
  <c r="T7455" i="2"/>
  <c r="M7487" i="2"/>
  <c r="T7487" i="2"/>
  <c r="M7519" i="2"/>
  <c r="T7519" i="2"/>
  <c r="M7551" i="2"/>
  <c r="T7551" i="2"/>
  <c r="M7583" i="2"/>
  <c r="T7583" i="2"/>
  <c r="M7615" i="2"/>
  <c r="T7615" i="2"/>
  <c r="M7647" i="2"/>
  <c r="T7647" i="2"/>
  <c r="M7679" i="2"/>
  <c r="T7679" i="2"/>
  <c r="L8329" i="2"/>
  <c r="S8329" i="2"/>
  <c r="L8457" i="2"/>
  <c r="S8457" i="2"/>
  <c r="L8585" i="2"/>
  <c r="S8585" i="2"/>
  <c r="L8713" i="2"/>
  <c r="S8713" i="2"/>
  <c r="L8841" i="2"/>
  <c r="S8841" i="2"/>
  <c r="L8969" i="2"/>
  <c r="S8969" i="2"/>
  <c r="L9074" i="2"/>
  <c r="S9074" i="2"/>
  <c r="L9202" i="2"/>
  <c r="S9202" i="2"/>
  <c r="L9330" i="2"/>
  <c r="S9330" i="2"/>
  <c r="M9071" i="2"/>
  <c r="T9071" i="2"/>
  <c r="M9199" i="2"/>
  <c r="T9199" i="2"/>
  <c r="M9327" i="2"/>
  <c r="T9327" i="2"/>
  <c r="M9461" i="2"/>
  <c r="T9461" i="2"/>
  <c r="M9589" i="2"/>
  <c r="T9589" i="2"/>
  <c r="L9502" i="2"/>
  <c r="S9502" i="2"/>
  <c r="L9689" i="2"/>
  <c r="S9689" i="2"/>
  <c r="M9804" i="2"/>
  <c r="T9804" i="2"/>
  <c r="M10237" i="2"/>
  <c r="T10237" i="2"/>
  <c r="M5706" i="2"/>
  <c r="T5706" i="2"/>
  <c r="M5722" i="2"/>
  <c r="T5722" i="2"/>
  <c r="M5738" i="2"/>
  <c r="T5738" i="2"/>
  <c r="M5754" i="2"/>
  <c r="T5754" i="2"/>
  <c r="M5770" i="2"/>
  <c r="T5770" i="2"/>
  <c r="M5786" i="2"/>
  <c r="T5786" i="2"/>
  <c r="M5802" i="2"/>
  <c r="T5802" i="2"/>
  <c r="M5818" i="2"/>
  <c r="T5818" i="2"/>
  <c r="M5845" i="2"/>
  <c r="T5845" i="2"/>
  <c r="M5877" i="2"/>
  <c r="T5877" i="2"/>
  <c r="M5909" i="2"/>
  <c r="T5909" i="2"/>
  <c r="M5941" i="2"/>
  <c r="T5941" i="2"/>
  <c r="M5973" i="2"/>
  <c r="T5973" i="2"/>
  <c r="M6005" i="2"/>
  <c r="T6005" i="2"/>
  <c r="M6037" i="2"/>
  <c r="T6037" i="2"/>
  <c r="M6069" i="2"/>
  <c r="T6069" i="2"/>
  <c r="M6101" i="2"/>
  <c r="T6101" i="2"/>
  <c r="M6133" i="2"/>
  <c r="T6133" i="2"/>
  <c r="M6165" i="2"/>
  <c r="T6165" i="2"/>
  <c r="M6197" i="2"/>
  <c r="T6197" i="2"/>
  <c r="M6229" i="2"/>
  <c r="T6229" i="2"/>
  <c r="M6261" i="2"/>
  <c r="T6261" i="2"/>
  <c r="M6293" i="2"/>
  <c r="T6293" i="2"/>
  <c r="M6325" i="2"/>
  <c r="T6325" i="2"/>
  <c r="M6357" i="2"/>
  <c r="T6357" i="2"/>
  <c r="M6389" i="2"/>
  <c r="T6389" i="2"/>
  <c r="M6421" i="2"/>
  <c r="T6421" i="2"/>
  <c r="M6453" i="2"/>
  <c r="T6453" i="2"/>
  <c r="M6485" i="2"/>
  <c r="T6485" i="2"/>
  <c r="M6517" i="2"/>
  <c r="T6517" i="2"/>
  <c r="M6549" i="2"/>
  <c r="T6549" i="2"/>
  <c r="M6581" i="2"/>
  <c r="T6581" i="2"/>
  <c r="M6613" i="2"/>
  <c r="T6613" i="2"/>
  <c r="M6645" i="2"/>
  <c r="T6645" i="2"/>
  <c r="M6677" i="2"/>
  <c r="T6677" i="2"/>
  <c r="M6709" i="2"/>
  <c r="T6709" i="2"/>
  <c r="M6741" i="2"/>
  <c r="T6741" i="2"/>
  <c r="M6773" i="2"/>
  <c r="T6773" i="2"/>
  <c r="M6805" i="2"/>
  <c r="T6805" i="2"/>
  <c r="M6837" i="2"/>
  <c r="T6837" i="2"/>
  <c r="M6869" i="2"/>
  <c r="T6869" i="2"/>
  <c r="M6901" i="2"/>
  <c r="T6901" i="2"/>
  <c r="M6933" i="2"/>
  <c r="T6933" i="2"/>
  <c r="M6965" i="2"/>
  <c r="T6965" i="2"/>
  <c r="M6997" i="2"/>
  <c r="T6997" i="2"/>
  <c r="M7029" i="2"/>
  <c r="T7029" i="2"/>
  <c r="M7061" i="2"/>
  <c r="T7061" i="2"/>
  <c r="M7093" i="2"/>
  <c r="T7093" i="2"/>
  <c r="M7125" i="2"/>
  <c r="T7125" i="2"/>
  <c r="M7157" i="2"/>
  <c r="T7157" i="2"/>
  <c r="M7189" i="2"/>
  <c r="T7189" i="2"/>
  <c r="M7221" i="2"/>
  <c r="T7221" i="2"/>
  <c r="M7253" i="2"/>
  <c r="T7253" i="2"/>
  <c r="M7285" i="2"/>
  <c r="T7285" i="2"/>
  <c r="M7317" i="2"/>
  <c r="T7317" i="2"/>
  <c r="L5484" i="2"/>
  <c r="S5484" i="2"/>
  <c r="L5516" i="2"/>
  <c r="S5516" i="2"/>
  <c r="L5548" i="2"/>
  <c r="S5548" i="2"/>
  <c r="L5580" i="2"/>
  <c r="S5580" i="2"/>
  <c r="L5612" i="2"/>
  <c r="S5612" i="2"/>
  <c r="L5644" i="2"/>
  <c r="S5644" i="2"/>
  <c r="L5676" i="2"/>
  <c r="S5676" i="2"/>
  <c r="L5708" i="2"/>
  <c r="S5708" i="2"/>
  <c r="L5740" i="2"/>
  <c r="S5740" i="2"/>
  <c r="L5772" i="2"/>
  <c r="S5772" i="2"/>
  <c r="L5804" i="2"/>
  <c r="S5804" i="2"/>
  <c r="L5836" i="2"/>
  <c r="S5836" i="2"/>
  <c r="L5868" i="2"/>
  <c r="S5868" i="2"/>
  <c r="L5900" i="2"/>
  <c r="S5900" i="2"/>
  <c r="L5932" i="2"/>
  <c r="S5932" i="2"/>
  <c r="L5964" i="2"/>
  <c r="S5964" i="2"/>
  <c r="L5996" i="2"/>
  <c r="S5996" i="2"/>
  <c r="L6028" i="2"/>
  <c r="S6028" i="2"/>
  <c r="L6060" i="2"/>
  <c r="S6060" i="2"/>
  <c r="L6092" i="2"/>
  <c r="S6092" i="2"/>
  <c r="L6124" i="2"/>
  <c r="S6124" i="2"/>
  <c r="L6156" i="2"/>
  <c r="S6156" i="2"/>
  <c r="L6188" i="2"/>
  <c r="S6188" i="2"/>
  <c r="L6220" i="2"/>
  <c r="S6220" i="2"/>
  <c r="L6252" i="2"/>
  <c r="S6252" i="2"/>
  <c r="L6284" i="2"/>
  <c r="S6284" i="2"/>
  <c r="L6316" i="2"/>
  <c r="S6316" i="2"/>
  <c r="L6348" i="2"/>
  <c r="S6348" i="2"/>
  <c r="L6380" i="2"/>
  <c r="S6380" i="2"/>
  <c r="L6412" i="2"/>
  <c r="S6412" i="2"/>
  <c r="L6444" i="2"/>
  <c r="S6444" i="2"/>
  <c r="L6476" i="2"/>
  <c r="S6476" i="2"/>
  <c r="L6508" i="2"/>
  <c r="S6508" i="2"/>
  <c r="L6540" i="2"/>
  <c r="S6540" i="2"/>
  <c r="L6572" i="2"/>
  <c r="S6572" i="2"/>
  <c r="L6604" i="2"/>
  <c r="S6604" i="2"/>
  <c r="L6636" i="2"/>
  <c r="S6636" i="2"/>
  <c r="L6668" i="2"/>
  <c r="S6668" i="2"/>
  <c r="L6700" i="2"/>
  <c r="S6700" i="2"/>
  <c r="L6732" i="2"/>
  <c r="S6732" i="2"/>
  <c r="L6764" i="2"/>
  <c r="S6764" i="2"/>
  <c r="L6796" i="2"/>
  <c r="S6796" i="2"/>
  <c r="L6828" i="2"/>
  <c r="S6828" i="2"/>
  <c r="L6860" i="2"/>
  <c r="S6860" i="2"/>
  <c r="L6892" i="2"/>
  <c r="S6892" i="2"/>
  <c r="L6924" i="2"/>
  <c r="S6924" i="2"/>
  <c r="L6956" i="2"/>
  <c r="S6956" i="2"/>
  <c r="L6988" i="2"/>
  <c r="S6988" i="2"/>
  <c r="L7020" i="2"/>
  <c r="S7020" i="2"/>
  <c r="L7052" i="2"/>
  <c r="S7052" i="2"/>
  <c r="L7084" i="2"/>
  <c r="S7084" i="2"/>
  <c r="L7116" i="2"/>
  <c r="S7116" i="2"/>
  <c r="L7148" i="2"/>
  <c r="S7148" i="2"/>
  <c r="L7190" i="2"/>
  <c r="S7190" i="2"/>
  <c r="L7254" i="2"/>
  <c r="S7254" i="2"/>
  <c r="L7318" i="2"/>
  <c r="S7318" i="2"/>
  <c r="L7387" i="2"/>
  <c r="S7387" i="2"/>
  <c r="L7451" i="2"/>
  <c r="S7451" i="2"/>
  <c r="L7515" i="2"/>
  <c r="S7515" i="2"/>
  <c r="L7579" i="2"/>
  <c r="S7579" i="2"/>
  <c r="L7643" i="2"/>
  <c r="S7643" i="2"/>
  <c r="L7707" i="2"/>
  <c r="S7707" i="2"/>
  <c r="L7771" i="2"/>
  <c r="S7771" i="2"/>
  <c r="L7835" i="2"/>
  <c r="S7835" i="2"/>
  <c r="L7899" i="2"/>
  <c r="S7899" i="2"/>
  <c r="L7963" i="2"/>
  <c r="S7963" i="2"/>
  <c r="L8027" i="2"/>
  <c r="S8027" i="2"/>
  <c r="L8091" i="2"/>
  <c r="S8091" i="2"/>
  <c r="L8155" i="2"/>
  <c r="S8155" i="2"/>
  <c r="L8219" i="2"/>
  <c r="S8219" i="2"/>
  <c r="L8339" i="2"/>
  <c r="S8339" i="2"/>
  <c r="L8467" i="2"/>
  <c r="S8467" i="2"/>
  <c r="L8595" i="2"/>
  <c r="S8595" i="2"/>
  <c r="L8723" i="2"/>
  <c r="S8723" i="2"/>
  <c r="L8851" i="2"/>
  <c r="S8851" i="2"/>
  <c r="L8979" i="2"/>
  <c r="S8979" i="2"/>
  <c r="L9084" i="2"/>
  <c r="S9084" i="2"/>
  <c r="L9212" i="2"/>
  <c r="S9212" i="2"/>
  <c r="L9340" i="2"/>
  <c r="S9340" i="2"/>
  <c r="M9085" i="2"/>
  <c r="T9085" i="2"/>
  <c r="M9213" i="2"/>
  <c r="T9213" i="2"/>
  <c r="M9341" i="2"/>
  <c r="T9341" i="2"/>
  <c r="M9475" i="2"/>
  <c r="T9475" i="2"/>
  <c r="M9603" i="2"/>
  <c r="T9603" i="2"/>
  <c r="L9522" i="2"/>
  <c r="S9522" i="2"/>
  <c r="L9709" i="2"/>
  <c r="S9709" i="2"/>
  <c r="M9909" i="2"/>
  <c r="T9909" i="2"/>
  <c r="L9924" i="2"/>
  <c r="S9924" i="2"/>
  <c r="M7703" i="2"/>
  <c r="T7703" i="2"/>
  <c r="M7735" i="2"/>
  <c r="T7735" i="2"/>
  <c r="M7767" i="2"/>
  <c r="T7767" i="2"/>
  <c r="M7799" i="2"/>
  <c r="T7799" i="2"/>
  <c r="M7831" i="2"/>
  <c r="T7831" i="2"/>
  <c r="L4438" i="2"/>
  <c r="S4438" i="2"/>
  <c r="L4470" i="2"/>
  <c r="S4470" i="2"/>
  <c r="L4502" i="2"/>
  <c r="S4502" i="2"/>
  <c r="L4534" i="2"/>
  <c r="S4534" i="2"/>
  <c r="L4566" i="2"/>
  <c r="S4566" i="2"/>
  <c r="L4598" i="2"/>
  <c r="S4598" i="2"/>
  <c r="L4630" i="2"/>
  <c r="S4630" i="2"/>
  <c r="L4662" i="2"/>
  <c r="S4662" i="2"/>
  <c r="L4694" i="2"/>
  <c r="S4694" i="2"/>
  <c r="L4726" i="2"/>
  <c r="S4726" i="2"/>
  <c r="L4758" i="2"/>
  <c r="S4758" i="2"/>
  <c r="L4824" i="2"/>
  <c r="S4824" i="2"/>
  <c r="L4888" i="2"/>
  <c r="S4888" i="2"/>
  <c r="L4952" i="2"/>
  <c r="S4952" i="2"/>
  <c r="L5016" i="2"/>
  <c r="S5016" i="2"/>
  <c r="L5080" i="2"/>
  <c r="S5080" i="2"/>
  <c r="L5144" i="2"/>
  <c r="S5144" i="2"/>
  <c r="L5208" i="2"/>
  <c r="S5208" i="2"/>
  <c r="L5272" i="2"/>
  <c r="S5272" i="2"/>
  <c r="L5336" i="2"/>
  <c r="S5336" i="2"/>
  <c r="L5400" i="2"/>
  <c r="S5400" i="2"/>
  <c r="M5828" i="2"/>
  <c r="T5828" i="2"/>
  <c r="M5892" i="2"/>
  <c r="T5892" i="2"/>
  <c r="M5956" i="2"/>
  <c r="T5956" i="2"/>
  <c r="M6020" i="2"/>
  <c r="T6020" i="2"/>
  <c r="M6084" i="2"/>
  <c r="T6084" i="2"/>
  <c r="M6148" i="2"/>
  <c r="T6148" i="2"/>
  <c r="M6212" i="2"/>
  <c r="T6212" i="2"/>
  <c r="M6276" i="2"/>
  <c r="T6276" i="2"/>
  <c r="M6340" i="2"/>
  <c r="T6340" i="2"/>
  <c r="M6404" i="2"/>
  <c r="T6404" i="2"/>
  <c r="M6468" i="2"/>
  <c r="T6468" i="2"/>
  <c r="M6532" i="2"/>
  <c r="T6532" i="2"/>
  <c r="M6596" i="2"/>
  <c r="T6596" i="2"/>
  <c r="M6660" i="2"/>
  <c r="T6660" i="2"/>
  <c r="M6724" i="2"/>
  <c r="T6724" i="2"/>
  <c r="M6788" i="2"/>
  <c r="T6788" i="2"/>
  <c r="M6852" i="2"/>
  <c r="T6852" i="2"/>
  <c r="M6916" i="2"/>
  <c r="T6916" i="2"/>
  <c r="M6980" i="2"/>
  <c r="T6980" i="2"/>
  <c r="M7044" i="2"/>
  <c r="T7044" i="2"/>
  <c r="M7108" i="2"/>
  <c r="T7108" i="2"/>
  <c r="M7172" i="2"/>
  <c r="T7172" i="2"/>
  <c r="L5501" i="2"/>
  <c r="S5501" i="2"/>
  <c r="L5565" i="2"/>
  <c r="S5565" i="2"/>
  <c r="L5629" i="2"/>
  <c r="S5629" i="2"/>
  <c r="L5693" i="2"/>
  <c r="S5693" i="2"/>
  <c r="L5757" i="2"/>
  <c r="S5757" i="2"/>
  <c r="L5821" i="2"/>
  <c r="S5821" i="2"/>
  <c r="M7256" i="2"/>
  <c r="T7256" i="2"/>
  <c r="M7320" i="2"/>
  <c r="T7320" i="2"/>
  <c r="M7385" i="2"/>
  <c r="T7385" i="2"/>
  <c r="L5857" i="2"/>
  <c r="S5857" i="2"/>
  <c r="L5921" i="2"/>
  <c r="S5921" i="2"/>
  <c r="L5985" i="2"/>
  <c r="S5985" i="2"/>
  <c r="L6049" i="2"/>
  <c r="S6049" i="2"/>
  <c r="L6113" i="2"/>
  <c r="S6113" i="2"/>
  <c r="L6177" i="2"/>
  <c r="S6177" i="2"/>
  <c r="L6241" i="2"/>
  <c r="S6241" i="2"/>
  <c r="L6305" i="2"/>
  <c r="S6305" i="2"/>
  <c r="L6369" i="2"/>
  <c r="S6369" i="2"/>
  <c r="L6433" i="2"/>
  <c r="S6433" i="2"/>
  <c r="L6497" i="2"/>
  <c r="S6497" i="2"/>
  <c r="L6561" i="2"/>
  <c r="S6561" i="2"/>
  <c r="L6625" i="2"/>
  <c r="S6625" i="2"/>
  <c r="L6689" i="2"/>
  <c r="S6689" i="2"/>
  <c r="L6753" i="2"/>
  <c r="S6753" i="2"/>
  <c r="L6817" i="2"/>
  <c r="S6817" i="2"/>
  <c r="L6881" i="2"/>
  <c r="S6881" i="2"/>
  <c r="L6945" i="2"/>
  <c r="S6945" i="2"/>
  <c r="L7009" i="2"/>
  <c r="S7009" i="2"/>
  <c r="L7073" i="2"/>
  <c r="S7073" i="2"/>
  <c r="L7137" i="2"/>
  <c r="S7137" i="2"/>
  <c r="L7201" i="2"/>
  <c r="S7201" i="2"/>
  <c r="L7265" i="2"/>
  <c r="S7265" i="2"/>
  <c r="M7324" i="2"/>
  <c r="T7324" i="2"/>
  <c r="M7388" i="2"/>
  <c r="T7388" i="2"/>
  <c r="L7366" i="2"/>
  <c r="S7366" i="2"/>
  <c r="L7430" i="2"/>
  <c r="S7430" i="2"/>
  <c r="L7494" i="2"/>
  <c r="S7494" i="2"/>
  <c r="L7558" i="2"/>
  <c r="S7558" i="2"/>
  <c r="L7622" i="2"/>
  <c r="S7622" i="2"/>
  <c r="L7686" i="2"/>
  <c r="S7686" i="2"/>
  <c r="L7750" i="2"/>
  <c r="S7750" i="2"/>
  <c r="L7814" i="2"/>
  <c r="S7814" i="2"/>
  <c r="L7878" i="2"/>
  <c r="S7878" i="2"/>
  <c r="L7942" i="2"/>
  <c r="S7942" i="2"/>
  <c r="L8006" i="2"/>
  <c r="S8006" i="2"/>
  <c r="L8070" i="2"/>
  <c r="S8070" i="2"/>
  <c r="L8134" i="2"/>
  <c r="S8134" i="2"/>
  <c r="L8198" i="2"/>
  <c r="S8198" i="2"/>
  <c r="M7427" i="2"/>
  <c r="T7427" i="2"/>
  <c r="M7459" i="2"/>
  <c r="T7459" i="2"/>
  <c r="M7491" i="2"/>
  <c r="T7491" i="2"/>
  <c r="M7523" i="2"/>
  <c r="T7523" i="2"/>
  <c r="M7555" i="2"/>
  <c r="T7555" i="2"/>
  <c r="M7587" i="2"/>
  <c r="T7587" i="2"/>
  <c r="M7619" i="2"/>
  <c r="T7619" i="2"/>
  <c r="M7667" i="2"/>
  <c r="T7667" i="2"/>
  <c r="L8409" i="2"/>
  <c r="S8409" i="2"/>
  <c r="L8665" i="2"/>
  <c r="S8665" i="2"/>
  <c r="L8921" i="2"/>
  <c r="S8921" i="2"/>
  <c r="L9154" i="2"/>
  <c r="S9154" i="2"/>
  <c r="L9427" i="2"/>
  <c r="S9427" i="2"/>
  <c r="M9279" i="2"/>
  <c r="T9279" i="2"/>
  <c r="M9541" i="2"/>
  <c r="T9541" i="2"/>
  <c r="L9762" i="2"/>
  <c r="S9762" i="2"/>
  <c r="M10045" i="2"/>
  <c r="T10045" i="2"/>
  <c r="M5716" i="2"/>
  <c r="T5716" i="2"/>
  <c r="M5748" i="2"/>
  <c r="T5748" i="2"/>
  <c r="M5780" i="2"/>
  <c r="T5780" i="2"/>
  <c r="M5812" i="2"/>
  <c r="T5812" i="2"/>
  <c r="M5865" i="2"/>
  <c r="T5865" i="2"/>
  <c r="M5929" i="2"/>
  <c r="T5929" i="2"/>
  <c r="M5993" i="2"/>
  <c r="T5993" i="2"/>
  <c r="M6057" i="2"/>
  <c r="T6057" i="2"/>
  <c r="M6121" i="2"/>
  <c r="T6121" i="2"/>
  <c r="M6185" i="2"/>
  <c r="T6185" i="2"/>
  <c r="M6249" i="2"/>
  <c r="T6249" i="2"/>
  <c r="M6313" i="2"/>
  <c r="T6313" i="2"/>
  <c r="M6377" i="2"/>
  <c r="T6377" i="2"/>
  <c r="M6441" i="2"/>
  <c r="T6441" i="2"/>
  <c r="M6505" i="2"/>
  <c r="T6505" i="2"/>
  <c r="M6569" i="2"/>
  <c r="T6569" i="2"/>
  <c r="M972" i="2"/>
  <c r="T972" i="2"/>
  <c r="M980" i="2"/>
  <c r="T980" i="2"/>
  <c r="M988" i="2"/>
  <c r="T988" i="2"/>
  <c r="M996" i="2"/>
  <c r="T996" i="2"/>
  <c r="M1004" i="2"/>
  <c r="T1004" i="2"/>
  <c r="M1012" i="2"/>
  <c r="T1012" i="2"/>
  <c r="M1020" i="2"/>
  <c r="T1020" i="2"/>
  <c r="M1028" i="2"/>
  <c r="T1028" i="2"/>
  <c r="M1036" i="2"/>
  <c r="T1036" i="2"/>
  <c r="M1044" i="2"/>
  <c r="T1044" i="2"/>
  <c r="M1052" i="2"/>
  <c r="T1052" i="2"/>
  <c r="M1060" i="2"/>
  <c r="T1060" i="2"/>
  <c r="M1068" i="2"/>
  <c r="T1068" i="2"/>
  <c r="M1076" i="2"/>
  <c r="T1076" i="2"/>
  <c r="M1084" i="2"/>
  <c r="T1084" i="2"/>
  <c r="M1092" i="2"/>
  <c r="T1092" i="2"/>
  <c r="M1100" i="2"/>
  <c r="T1100" i="2"/>
  <c r="M1108" i="2"/>
  <c r="T1108" i="2"/>
  <c r="M1116" i="2"/>
  <c r="T1116" i="2"/>
  <c r="M1124" i="2"/>
  <c r="T1124" i="2"/>
  <c r="M1132" i="2"/>
  <c r="T1132" i="2"/>
  <c r="M1140" i="2"/>
  <c r="T1140" i="2"/>
  <c r="M1148" i="2"/>
  <c r="T1148" i="2"/>
  <c r="M1156" i="2"/>
  <c r="T1156" i="2"/>
  <c r="M1164" i="2"/>
  <c r="T1164" i="2"/>
  <c r="M1172" i="2"/>
  <c r="T1172" i="2"/>
  <c r="M1180" i="2"/>
  <c r="T1180" i="2"/>
  <c r="M1188" i="2"/>
  <c r="T1188" i="2"/>
  <c r="M1196" i="2"/>
  <c r="T1196" i="2"/>
  <c r="M1204" i="2"/>
  <c r="T1204" i="2"/>
  <c r="M1212" i="2"/>
  <c r="T1212" i="2"/>
  <c r="M1220" i="2"/>
  <c r="T1220" i="2"/>
  <c r="M1228" i="2"/>
  <c r="T1228" i="2"/>
  <c r="M1236" i="2"/>
  <c r="T1236" i="2"/>
  <c r="M1244" i="2"/>
  <c r="T1244" i="2"/>
  <c r="M1252" i="2"/>
  <c r="T1252" i="2"/>
  <c r="M1260" i="2"/>
  <c r="T1260" i="2"/>
  <c r="M1268" i="2"/>
  <c r="T1268" i="2"/>
  <c r="M1276" i="2"/>
  <c r="T1276" i="2"/>
  <c r="M1284" i="2"/>
  <c r="T1284" i="2"/>
  <c r="M1292" i="2"/>
  <c r="T1292" i="2"/>
  <c r="M1300" i="2"/>
  <c r="T1300" i="2"/>
  <c r="M1308" i="2"/>
  <c r="T1308" i="2"/>
  <c r="M1316" i="2"/>
  <c r="T1316" i="2"/>
  <c r="M1324" i="2"/>
  <c r="T1324" i="2"/>
  <c r="M1332" i="2"/>
  <c r="T1332" i="2"/>
  <c r="M1340" i="2"/>
  <c r="T1340" i="2"/>
  <c r="M1348" i="2"/>
  <c r="T1348" i="2"/>
  <c r="M1356" i="2"/>
  <c r="T1356" i="2"/>
  <c r="M1364" i="2"/>
  <c r="T1364" i="2"/>
  <c r="M1372" i="2"/>
  <c r="T1372" i="2"/>
  <c r="M1380" i="2"/>
  <c r="T1380" i="2"/>
  <c r="M1388" i="2"/>
  <c r="T1388" i="2"/>
  <c r="M1396" i="2"/>
  <c r="T1396" i="2"/>
  <c r="M1404" i="2"/>
  <c r="T1404" i="2"/>
  <c r="M1412" i="2"/>
  <c r="T1412" i="2"/>
  <c r="M1420" i="2"/>
  <c r="T1420" i="2"/>
  <c r="M1428" i="2"/>
  <c r="T1428" i="2"/>
  <c r="M1436" i="2"/>
  <c r="T1436" i="2"/>
  <c r="M1444" i="2"/>
  <c r="T1444" i="2"/>
  <c r="M1452" i="2"/>
  <c r="T1452" i="2"/>
  <c r="M1460" i="2"/>
  <c r="T1460" i="2"/>
  <c r="M1468" i="2"/>
  <c r="T1468" i="2"/>
  <c r="M1476" i="2"/>
  <c r="T1476" i="2"/>
  <c r="M1484" i="2"/>
  <c r="T1484" i="2"/>
  <c r="M1492" i="2"/>
  <c r="T1492" i="2"/>
  <c r="M1500" i="2"/>
  <c r="T1500" i="2"/>
  <c r="M1508" i="2"/>
  <c r="T1508" i="2"/>
  <c r="M1516" i="2"/>
  <c r="T1516" i="2"/>
  <c r="M1524" i="2"/>
  <c r="T1524" i="2"/>
  <c r="M1532" i="2"/>
  <c r="T1532" i="2"/>
  <c r="M1540" i="2"/>
  <c r="T1540" i="2"/>
  <c r="M1548" i="2"/>
  <c r="T1548" i="2"/>
  <c r="M1556" i="2"/>
  <c r="T1556" i="2"/>
  <c r="M1564" i="2"/>
  <c r="T1564" i="2"/>
  <c r="M1572" i="2"/>
  <c r="T1572" i="2"/>
  <c r="M1580" i="2"/>
  <c r="T1580" i="2"/>
  <c r="M1588" i="2"/>
  <c r="T1588" i="2"/>
  <c r="M1596" i="2"/>
  <c r="T1596" i="2"/>
  <c r="M1604" i="2"/>
  <c r="T1604" i="2"/>
  <c r="M1612" i="2"/>
  <c r="T1612" i="2"/>
  <c r="M1620" i="2"/>
  <c r="T1620" i="2"/>
  <c r="M1628" i="2"/>
  <c r="T1628" i="2"/>
  <c r="M1636" i="2"/>
  <c r="T1636" i="2"/>
  <c r="M1644" i="2"/>
  <c r="T1644" i="2"/>
  <c r="M1652" i="2"/>
  <c r="T1652" i="2"/>
  <c r="M1660" i="2"/>
  <c r="T1660" i="2"/>
  <c r="M1668" i="2"/>
  <c r="T1668" i="2"/>
  <c r="M1676" i="2"/>
  <c r="T1676" i="2"/>
  <c r="M1684" i="2"/>
  <c r="T1684" i="2"/>
  <c r="M1692" i="2"/>
  <c r="T1692" i="2"/>
  <c r="M1700" i="2"/>
  <c r="T1700" i="2"/>
  <c r="M1708" i="2"/>
  <c r="T1708" i="2"/>
  <c r="M1716" i="2"/>
  <c r="T1716" i="2"/>
  <c r="M1724" i="2"/>
  <c r="T1724" i="2"/>
  <c r="M1732" i="2"/>
  <c r="T1732" i="2"/>
  <c r="M1740" i="2"/>
  <c r="T1740" i="2"/>
  <c r="M1748" i="2"/>
  <c r="T1748" i="2"/>
  <c r="M1756" i="2"/>
  <c r="T1756" i="2"/>
  <c r="M1764" i="2"/>
  <c r="T1764" i="2"/>
  <c r="M1772" i="2"/>
  <c r="T1772" i="2"/>
  <c r="M1780" i="2"/>
  <c r="T1780" i="2"/>
  <c r="M1788" i="2"/>
  <c r="T1788" i="2"/>
  <c r="M1796" i="2"/>
  <c r="T1796" i="2"/>
  <c r="M1804" i="2"/>
  <c r="T1804" i="2"/>
  <c r="M1812" i="2"/>
  <c r="T1812" i="2"/>
  <c r="M1820" i="2"/>
  <c r="T1820" i="2"/>
  <c r="M1828" i="2"/>
  <c r="T1828" i="2"/>
  <c r="M1836" i="2"/>
  <c r="T1836" i="2"/>
  <c r="M1844" i="2"/>
  <c r="T1844" i="2"/>
  <c r="M1852" i="2"/>
  <c r="T1852" i="2"/>
  <c r="M1860" i="2"/>
  <c r="T1860" i="2"/>
  <c r="M1868" i="2"/>
  <c r="T1868" i="2"/>
  <c r="M1876" i="2"/>
  <c r="T1876" i="2"/>
  <c r="M1884" i="2"/>
  <c r="T1884" i="2"/>
  <c r="M1892" i="2"/>
  <c r="T1892" i="2"/>
  <c r="M1900" i="2"/>
  <c r="T1900" i="2"/>
  <c r="M1908" i="2"/>
  <c r="T1908" i="2"/>
  <c r="M1916" i="2"/>
  <c r="T1916" i="2"/>
  <c r="M1928" i="2"/>
  <c r="T1928" i="2"/>
  <c r="M1944" i="2"/>
  <c r="T1944" i="2"/>
  <c r="M1960" i="2"/>
  <c r="T1960" i="2"/>
  <c r="M1976" i="2"/>
  <c r="T1976" i="2"/>
  <c r="M1992" i="2"/>
  <c r="T1992" i="2"/>
  <c r="M2008" i="2"/>
  <c r="T2008" i="2"/>
  <c r="M2024" i="2"/>
  <c r="T2024" i="2"/>
  <c r="M2040" i="2"/>
  <c r="T2040" i="2"/>
  <c r="M2056" i="2"/>
  <c r="T2056" i="2"/>
  <c r="M2072" i="2"/>
  <c r="T2072" i="2"/>
  <c r="M2088" i="2"/>
  <c r="T2088" i="2"/>
  <c r="M2104" i="2"/>
  <c r="T2104" i="2"/>
  <c r="M2120" i="2"/>
  <c r="T2120" i="2"/>
  <c r="M2136" i="2"/>
  <c r="T2136" i="2"/>
  <c r="M2152" i="2"/>
  <c r="T2152" i="2"/>
  <c r="M2168" i="2"/>
  <c r="T2168" i="2"/>
  <c r="M2184" i="2"/>
  <c r="T2184" i="2"/>
  <c r="M2200" i="2"/>
  <c r="T2200" i="2"/>
  <c r="M2216" i="2"/>
  <c r="T2216" i="2"/>
  <c r="M2232" i="2"/>
  <c r="T2232" i="2"/>
  <c r="M2248" i="2"/>
  <c r="T2248" i="2"/>
  <c r="M2264" i="2"/>
  <c r="T2264" i="2"/>
  <c r="M2280" i="2"/>
  <c r="T2280" i="2"/>
  <c r="M2296" i="2"/>
  <c r="T2296" i="2"/>
  <c r="M2312" i="2"/>
  <c r="T2312" i="2"/>
  <c r="M2328" i="2"/>
  <c r="T2328" i="2"/>
  <c r="M2344" i="2"/>
  <c r="T2344" i="2"/>
  <c r="M2360" i="2"/>
  <c r="T2360" i="2"/>
  <c r="M2376" i="2"/>
  <c r="T2376" i="2"/>
  <c r="M2392" i="2"/>
  <c r="T2392" i="2"/>
  <c r="M2408" i="2"/>
  <c r="T2408" i="2"/>
  <c r="M2424" i="2"/>
  <c r="T2424" i="2"/>
  <c r="M2440" i="2"/>
  <c r="T2440" i="2"/>
  <c r="M2456" i="2"/>
  <c r="T2456" i="2"/>
  <c r="M2472" i="2"/>
  <c r="T2472" i="2"/>
  <c r="M2488" i="2"/>
  <c r="T2488" i="2"/>
  <c r="M2504" i="2"/>
  <c r="T2504" i="2"/>
  <c r="M2520" i="2"/>
  <c r="T2520" i="2"/>
  <c r="M2536" i="2"/>
  <c r="T2536" i="2"/>
  <c r="M2552" i="2"/>
  <c r="T2552" i="2"/>
  <c r="M2568" i="2"/>
  <c r="T2568" i="2"/>
  <c r="M2584" i="2"/>
  <c r="T2584" i="2"/>
  <c r="M2600" i="2"/>
  <c r="T2600" i="2"/>
  <c r="M2616" i="2"/>
  <c r="T2616" i="2"/>
  <c r="M2632" i="2"/>
  <c r="T2632" i="2"/>
  <c r="M2648" i="2"/>
  <c r="T2648" i="2"/>
  <c r="M2664" i="2"/>
  <c r="T2664" i="2"/>
  <c r="M2680" i="2"/>
  <c r="T2680" i="2"/>
  <c r="M2696" i="2"/>
  <c r="T2696" i="2"/>
  <c r="M2712" i="2"/>
  <c r="T2712" i="2"/>
  <c r="M2728" i="2"/>
  <c r="T2728" i="2"/>
  <c r="M2744" i="2"/>
  <c r="T2744" i="2"/>
  <c r="M2760" i="2"/>
  <c r="T2760" i="2"/>
  <c r="M2776" i="2"/>
  <c r="T2776" i="2"/>
  <c r="M2792" i="2"/>
  <c r="T2792" i="2"/>
  <c r="M2808" i="2"/>
  <c r="T2808" i="2"/>
  <c r="M2824" i="2"/>
  <c r="T2824" i="2"/>
  <c r="M2840" i="2"/>
  <c r="T2840" i="2"/>
  <c r="M2856" i="2"/>
  <c r="T2856" i="2"/>
  <c r="M2872" i="2"/>
  <c r="T2872" i="2"/>
  <c r="M2888" i="2"/>
  <c r="T2888" i="2"/>
  <c r="M2904" i="2"/>
  <c r="T2904" i="2"/>
  <c r="M2920" i="2"/>
  <c r="T2920" i="2"/>
  <c r="M2936" i="2"/>
  <c r="T2936" i="2"/>
  <c r="M2952" i="2"/>
  <c r="T2952" i="2"/>
  <c r="M2968" i="2"/>
  <c r="T2968" i="2"/>
  <c r="M2984" i="2"/>
  <c r="T2984" i="2"/>
  <c r="M3000" i="2"/>
  <c r="T3000" i="2"/>
  <c r="M3016" i="2"/>
  <c r="T3016" i="2"/>
  <c r="M3032" i="2"/>
  <c r="T3032" i="2"/>
  <c r="M3048" i="2"/>
  <c r="T3048" i="2"/>
  <c r="M3064" i="2"/>
  <c r="T3064" i="2"/>
  <c r="M3080" i="2"/>
  <c r="T3080" i="2"/>
  <c r="M3096" i="2"/>
  <c r="T3096" i="2"/>
  <c r="M3112" i="2"/>
  <c r="T3112" i="2"/>
  <c r="M3128" i="2"/>
  <c r="T3128" i="2"/>
  <c r="M3144" i="2"/>
  <c r="T3144" i="2"/>
  <c r="M3160" i="2"/>
  <c r="T3160" i="2"/>
  <c r="M3176" i="2"/>
  <c r="T3176" i="2"/>
  <c r="M3192" i="2"/>
  <c r="T3192" i="2"/>
  <c r="M3208" i="2"/>
  <c r="T3208" i="2"/>
  <c r="M3224" i="2"/>
  <c r="T3224" i="2"/>
  <c r="M3240" i="2"/>
  <c r="T3240" i="2"/>
  <c r="M3256" i="2"/>
  <c r="T3256" i="2"/>
  <c r="M3272" i="2"/>
  <c r="T3272" i="2"/>
  <c r="M3288" i="2"/>
  <c r="T3288" i="2"/>
  <c r="M3304" i="2"/>
  <c r="T3304" i="2"/>
  <c r="M3320" i="2"/>
  <c r="T3320" i="2"/>
  <c r="M3336" i="2"/>
  <c r="T3336" i="2"/>
  <c r="M3352" i="2"/>
  <c r="T3352" i="2"/>
  <c r="M3368" i="2"/>
  <c r="T3368" i="2"/>
  <c r="M3384" i="2"/>
  <c r="T3384" i="2"/>
  <c r="M3400" i="2"/>
  <c r="T3400" i="2"/>
  <c r="M3416" i="2"/>
  <c r="T3416" i="2"/>
  <c r="M3432" i="2"/>
  <c r="T3432" i="2"/>
  <c r="M3448" i="2"/>
  <c r="T3448" i="2"/>
  <c r="M3464" i="2"/>
  <c r="T3464" i="2"/>
  <c r="M3480" i="2"/>
  <c r="T3480" i="2"/>
  <c r="M3496" i="2"/>
  <c r="T3496" i="2"/>
  <c r="M3512" i="2"/>
  <c r="T3512" i="2"/>
  <c r="M3528" i="2"/>
  <c r="T3528" i="2"/>
  <c r="M3544" i="2"/>
  <c r="T3544" i="2"/>
  <c r="M3560" i="2"/>
  <c r="T3560" i="2"/>
  <c r="M3576" i="2"/>
  <c r="T3576" i="2"/>
  <c r="M3592" i="2"/>
  <c r="T3592" i="2"/>
  <c r="M3608" i="2"/>
  <c r="T3608" i="2"/>
  <c r="M3624" i="2"/>
  <c r="T3624" i="2"/>
  <c r="M3640" i="2"/>
  <c r="T3640" i="2"/>
  <c r="M3656" i="2"/>
  <c r="T3656" i="2"/>
  <c r="M3672" i="2"/>
  <c r="T3672" i="2"/>
  <c r="M3688" i="2"/>
  <c r="T3688" i="2"/>
  <c r="M3704" i="2"/>
  <c r="T3704" i="2"/>
  <c r="M3720" i="2"/>
  <c r="T3720" i="2"/>
  <c r="M4284" i="2"/>
  <c r="T4284" i="2"/>
  <c r="M4300" i="2"/>
  <c r="T4300" i="2"/>
  <c r="M4316" i="2"/>
  <c r="T4316" i="2"/>
  <c r="M4332" i="2"/>
  <c r="T4332" i="2"/>
  <c r="M4348" i="2"/>
  <c r="T4348" i="2"/>
  <c r="M4364" i="2"/>
  <c r="T4364" i="2"/>
  <c r="M4380" i="2"/>
  <c r="T4380" i="2"/>
  <c r="M4396" i="2"/>
  <c r="T4396" i="2"/>
  <c r="M4412" i="2"/>
  <c r="T4412" i="2"/>
  <c r="M4428" i="2"/>
  <c r="T4428" i="2"/>
  <c r="M4444" i="2"/>
  <c r="T4444" i="2"/>
  <c r="M4460" i="2"/>
  <c r="T4460" i="2"/>
  <c r="M4476" i="2"/>
  <c r="T4476" i="2"/>
  <c r="M4492" i="2"/>
  <c r="T4492" i="2"/>
  <c r="M4508" i="2"/>
  <c r="T4508" i="2"/>
  <c r="M4524" i="2"/>
  <c r="T4524" i="2"/>
  <c r="M4540" i="2"/>
  <c r="T4540" i="2"/>
  <c r="M4556" i="2"/>
  <c r="T4556" i="2"/>
  <c r="M4572" i="2"/>
  <c r="T4572" i="2"/>
  <c r="M4588" i="2"/>
  <c r="T4588" i="2"/>
  <c r="M4604" i="2"/>
  <c r="T4604" i="2"/>
  <c r="M4620" i="2"/>
  <c r="T4620" i="2"/>
  <c r="M4636" i="2"/>
  <c r="T4636" i="2"/>
  <c r="M4652" i="2"/>
  <c r="T4652" i="2"/>
  <c r="M4668" i="2"/>
  <c r="T4668" i="2"/>
  <c r="M4684" i="2"/>
  <c r="T4684" i="2"/>
  <c r="M4700" i="2"/>
  <c r="T4700" i="2"/>
  <c r="M4716" i="2"/>
  <c r="T4716" i="2"/>
  <c r="M4732" i="2"/>
  <c r="T4732" i="2"/>
  <c r="M4748" i="2"/>
  <c r="T4748" i="2"/>
  <c r="L1922" i="2"/>
  <c r="S1922" i="2"/>
  <c r="L1938" i="2"/>
  <c r="S1938" i="2"/>
  <c r="L1954" i="2"/>
  <c r="S1954" i="2"/>
  <c r="L1970" i="2"/>
  <c r="S1970" i="2"/>
  <c r="L1986" i="2"/>
  <c r="S1986" i="2"/>
  <c r="L2002" i="2"/>
  <c r="S2002" i="2"/>
  <c r="L2018" i="2"/>
  <c r="S2018" i="2"/>
  <c r="L2034" i="2"/>
  <c r="S2034" i="2"/>
  <c r="L2050" i="2"/>
  <c r="S2050" i="2"/>
  <c r="L2066" i="2"/>
  <c r="S2066" i="2"/>
  <c r="L2082" i="2"/>
  <c r="S2082" i="2"/>
  <c r="L2098" i="2"/>
  <c r="S2098" i="2"/>
  <c r="L2114" i="2"/>
  <c r="S2114" i="2"/>
  <c r="L2130" i="2"/>
  <c r="S2130" i="2"/>
  <c r="L2146" i="2"/>
  <c r="S2146" i="2"/>
  <c r="L2162" i="2"/>
  <c r="S2162" i="2"/>
  <c r="L2178" i="2"/>
  <c r="S2178" i="2"/>
  <c r="L2194" i="2"/>
  <c r="S2194" i="2"/>
  <c r="L2210" i="2"/>
  <c r="S2210" i="2"/>
  <c r="L2226" i="2"/>
  <c r="S2226" i="2"/>
  <c r="L2242" i="2"/>
  <c r="S2242" i="2"/>
  <c r="L2258" i="2"/>
  <c r="S2258" i="2"/>
  <c r="L2274" i="2"/>
  <c r="S2274" i="2"/>
  <c r="L2290" i="2"/>
  <c r="S2290" i="2"/>
  <c r="L2306" i="2"/>
  <c r="S2306" i="2"/>
  <c r="L2322" i="2"/>
  <c r="S2322" i="2"/>
  <c r="L2338" i="2"/>
  <c r="S2338" i="2"/>
  <c r="L2354" i="2"/>
  <c r="S2354" i="2"/>
  <c r="L2370" i="2"/>
  <c r="S2370" i="2"/>
  <c r="L2386" i="2"/>
  <c r="S2386" i="2"/>
  <c r="L2402" i="2"/>
  <c r="S2402" i="2"/>
  <c r="L2418" i="2"/>
  <c r="S2418" i="2"/>
  <c r="L2434" i="2"/>
  <c r="S2434" i="2"/>
  <c r="L2450" i="2"/>
  <c r="S2450" i="2"/>
  <c r="L2466" i="2"/>
  <c r="S2466" i="2"/>
  <c r="L2482" i="2"/>
  <c r="S2482" i="2"/>
  <c r="L2498" i="2"/>
  <c r="S2498" i="2"/>
  <c r="L2514" i="2"/>
  <c r="S2514" i="2"/>
  <c r="L2530" i="2"/>
  <c r="S2530" i="2"/>
  <c r="L2546" i="2"/>
  <c r="S2546" i="2"/>
  <c r="L2562" i="2"/>
  <c r="S2562" i="2"/>
  <c r="L2578" i="2"/>
  <c r="S2578" i="2"/>
  <c r="L2594" i="2"/>
  <c r="S2594" i="2"/>
  <c r="L2610" i="2"/>
  <c r="S2610" i="2"/>
  <c r="L2626" i="2"/>
  <c r="S2626" i="2"/>
  <c r="L2642" i="2"/>
  <c r="S2642" i="2"/>
  <c r="L2658" i="2"/>
  <c r="S2658" i="2"/>
  <c r="L2674" i="2"/>
  <c r="S2674" i="2"/>
  <c r="L2690" i="2"/>
  <c r="S2690" i="2"/>
  <c r="L2706" i="2"/>
  <c r="S2706" i="2"/>
  <c r="L2722" i="2"/>
  <c r="S2722" i="2"/>
  <c r="L2738" i="2"/>
  <c r="S2738" i="2"/>
  <c r="L2754" i="2"/>
  <c r="S2754" i="2"/>
  <c r="L2770" i="2"/>
  <c r="S2770" i="2"/>
  <c r="L2786" i="2"/>
  <c r="S2786" i="2"/>
  <c r="L2802" i="2"/>
  <c r="S2802" i="2"/>
  <c r="L2818" i="2"/>
  <c r="S2818" i="2"/>
  <c r="L2834" i="2"/>
  <c r="S2834" i="2"/>
  <c r="L2850" i="2"/>
  <c r="S2850" i="2"/>
  <c r="L2866" i="2"/>
  <c r="S2866" i="2"/>
  <c r="L2882" i="2"/>
  <c r="S2882" i="2"/>
  <c r="L2898" i="2"/>
  <c r="S2898" i="2"/>
  <c r="L2914" i="2"/>
  <c r="S2914" i="2"/>
  <c r="L2930" i="2"/>
  <c r="S2930" i="2"/>
  <c r="L2946" i="2"/>
  <c r="S2946" i="2"/>
  <c r="L2962" i="2"/>
  <c r="S2962" i="2"/>
  <c r="L2978" i="2"/>
  <c r="S2978" i="2"/>
  <c r="L2994" i="2"/>
  <c r="S2994" i="2"/>
  <c r="L3010" i="2"/>
  <c r="S3010" i="2"/>
  <c r="L3026" i="2"/>
  <c r="S3026" i="2"/>
  <c r="L3042" i="2"/>
  <c r="S3042" i="2"/>
  <c r="L3058" i="2"/>
  <c r="S3058" i="2"/>
  <c r="L3074" i="2"/>
  <c r="S3074" i="2"/>
  <c r="L3090" i="2"/>
  <c r="S3090" i="2"/>
  <c r="L3120" i="2"/>
  <c r="S3120" i="2"/>
  <c r="L3152" i="2"/>
  <c r="S3152" i="2"/>
  <c r="L3184" i="2"/>
  <c r="S3184" i="2"/>
  <c r="L3216" i="2"/>
  <c r="S3216" i="2"/>
  <c r="L3248" i="2"/>
  <c r="S3248" i="2"/>
  <c r="L3280" i="2"/>
  <c r="S3280" i="2"/>
  <c r="L3312" i="2"/>
  <c r="S3312" i="2"/>
  <c r="L3344" i="2"/>
  <c r="S3344" i="2"/>
  <c r="L3376" i="2"/>
  <c r="S3376" i="2"/>
  <c r="L3408" i="2"/>
  <c r="S3408" i="2"/>
  <c r="L3440" i="2"/>
  <c r="S3440" i="2"/>
  <c r="L3472" i="2"/>
  <c r="S3472" i="2"/>
  <c r="L3504" i="2"/>
  <c r="S3504" i="2"/>
  <c r="L3536" i="2"/>
  <c r="S3536" i="2"/>
  <c r="L3568" i="2"/>
  <c r="S3568" i="2"/>
  <c r="L3600" i="2"/>
  <c r="S3600" i="2"/>
  <c r="L3632" i="2"/>
  <c r="S3632" i="2"/>
  <c r="L3664" i="2"/>
  <c r="S3664" i="2"/>
  <c r="L3696" i="2"/>
  <c r="S3696" i="2"/>
  <c r="L3728" i="2"/>
  <c r="S3728" i="2"/>
  <c r="L3760" i="2"/>
  <c r="S3760" i="2"/>
  <c r="L3792" i="2"/>
  <c r="S3792" i="2"/>
  <c r="L3824" i="2"/>
  <c r="S3824" i="2"/>
  <c r="L3856" i="2"/>
  <c r="S3856" i="2"/>
  <c r="L3888" i="2"/>
  <c r="S3888" i="2"/>
  <c r="L3920" i="2"/>
  <c r="S3920" i="2"/>
  <c r="L3952" i="2"/>
  <c r="S3952" i="2"/>
  <c r="L3984" i="2"/>
  <c r="S3984" i="2"/>
  <c r="L4016" i="2"/>
  <c r="S4016" i="2"/>
  <c r="L4048" i="2"/>
  <c r="S4048" i="2"/>
  <c r="L4080" i="2"/>
  <c r="S4080" i="2"/>
  <c r="L4112" i="2"/>
  <c r="S4112" i="2"/>
  <c r="L4144" i="2"/>
  <c r="S4144" i="2"/>
  <c r="L4176" i="2"/>
  <c r="S4176" i="2"/>
  <c r="L4208" i="2"/>
  <c r="S4208" i="2"/>
  <c r="L4240" i="2"/>
  <c r="S4240" i="2"/>
  <c r="L4272" i="2"/>
  <c r="S4272" i="2"/>
  <c r="L4304" i="2"/>
  <c r="S4304" i="2"/>
  <c r="L4336" i="2"/>
  <c r="S4336" i="2"/>
  <c r="L4368" i="2"/>
  <c r="S4368" i="2"/>
  <c r="L4400" i="2"/>
  <c r="S4400" i="2"/>
  <c r="L4432" i="2"/>
  <c r="S4432" i="2"/>
  <c r="L4464" i="2"/>
  <c r="S4464" i="2"/>
  <c r="L4496" i="2"/>
  <c r="S4496" i="2"/>
  <c r="L4528" i="2"/>
  <c r="S4528" i="2"/>
  <c r="L4560" i="2"/>
  <c r="S4560" i="2"/>
  <c r="L4592" i="2"/>
  <c r="S4592" i="2"/>
  <c r="L4624" i="2"/>
  <c r="S4624" i="2"/>
  <c r="L4656" i="2"/>
  <c r="S4656" i="2"/>
  <c r="L4688" i="2"/>
  <c r="S4688" i="2"/>
  <c r="L4720" i="2"/>
  <c r="S4720" i="2"/>
  <c r="L4752" i="2"/>
  <c r="S4752" i="2"/>
  <c r="L4796" i="2"/>
  <c r="S4796" i="2"/>
  <c r="L4860" i="2"/>
  <c r="S4860" i="2"/>
  <c r="L4924" i="2"/>
  <c r="S4924" i="2"/>
  <c r="L4988" i="2"/>
  <c r="S4988" i="2"/>
  <c r="L5052" i="2"/>
  <c r="S5052" i="2"/>
  <c r="L5116" i="2"/>
  <c r="S5116" i="2"/>
  <c r="L5180" i="2"/>
  <c r="S5180" i="2"/>
  <c r="L5244" i="2"/>
  <c r="S5244" i="2"/>
  <c r="L5308" i="2"/>
  <c r="S5308" i="2"/>
  <c r="L5372" i="2"/>
  <c r="S5372" i="2"/>
  <c r="L5436" i="2"/>
  <c r="S5436" i="2"/>
  <c r="M5856" i="2"/>
  <c r="T5856" i="2"/>
  <c r="M5920" i="2"/>
  <c r="T5920" i="2"/>
  <c r="M5984" i="2"/>
  <c r="T5984" i="2"/>
  <c r="M6048" i="2"/>
  <c r="T6048" i="2"/>
  <c r="M6112" i="2"/>
  <c r="T6112" i="2"/>
  <c r="M6176" i="2"/>
  <c r="T6176" i="2"/>
  <c r="M6240" i="2"/>
  <c r="T6240" i="2"/>
  <c r="M6304" i="2"/>
  <c r="T6304" i="2"/>
  <c r="M6368" i="2"/>
  <c r="T6368" i="2"/>
  <c r="M6432" i="2"/>
  <c r="T6432" i="2"/>
  <c r="M6496" i="2"/>
  <c r="T6496" i="2"/>
  <c r="M6560" i="2"/>
  <c r="T6560" i="2"/>
  <c r="M6624" i="2"/>
  <c r="T6624" i="2"/>
  <c r="M6688" i="2"/>
  <c r="T6688" i="2"/>
  <c r="M6752" i="2"/>
  <c r="T6752" i="2"/>
  <c r="M6816" i="2"/>
  <c r="T6816" i="2"/>
  <c r="M6880" i="2"/>
  <c r="T6880" i="2"/>
  <c r="M6944" i="2"/>
  <c r="T6944" i="2"/>
  <c r="M7008" i="2"/>
  <c r="T7008" i="2"/>
  <c r="M7072" i="2"/>
  <c r="T7072" i="2"/>
  <c r="M7136" i="2"/>
  <c r="T7136" i="2"/>
  <c r="L5465" i="2"/>
  <c r="S5465" i="2"/>
  <c r="L5529" i="2"/>
  <c r="S5529" i="2"/>
  <c r="L5593" i="2"/>
  <c r="S5593" i="2"/>
  <c r="L5657" i="2"/>
  <c r="S5657" i="2"/>
  <c r="L5721" i="2"/>
  <c r="S5721" i="2"/>
  <c r="L5785" i="2"/>
  <c r="S5785" i="2"/>
  <c r="M7212" i="2"/>
  <c r="T7212" i="2"/>
  <c r="M7276" i="2"/>
  <c r="T7276" i="2"/>
  <c r="M7341" i="2"/>
  <c r="T7341" i="2"/>
  <c r="M7405" i="2"/>
  <c r="T7405" i="2"/>
  <c r="L5885" i="2"/>
  <c r="S5885" i="2"/>
  <c r="L5949" i="2"/>
  <c r="S5949" i="2"/>
  <c r="L6013" i="2"/>
  <c r="S6013" i="2"/>
  <c r="L6077" i="2"/>
  <c r="S6077" i="2"/>
  <c r="L6141" i="2"/>
  <c r="S6141" i="2"/>
  <c r="L6205" i="2"/>
  <c r="S6205" i="2"/>
  <c r="L6269" i="2"/>
  <c r="S6269" i="2"/>
  <c r="L6333" i="2"/>
  <c r="S6333" i="2"/>
  <c r="L6397" i="2"/>
  <c r="S6397" i="2"/>
  <c r="L6461" i="2"/>
  <c r="S6461" i="2"/>
  <c r="L6525" i="2"/>
  <c r="S6525" i="2"/>
  <c r="L6589" i="2"/>
  <c r="S6589" i="2"/>
  <c r="L6653" i="2"/>
  <c r="S6653" i="2"/>
  <c r="L6717" i="2"/>
  <c r="S6717" i="2"/>
  <c r="L6781" i="2"/>
  <c r="S6781" i="2"/>
  <c r="L6845" i="2"/>
  <c r="S6845" i="2"/>
  <c r="L6909" i="2"/>
  <c r="S6909" i="2"/>
  <c r="L6973" i="2"/>
  <c r="S6973" i="2"/>
  <c r="L7037" i="2"/>
  <c r="S7037" i="2"/>
  <c r="L7101" i="2"/>
  <c r="S7101" i="2"/>
  <c r="L7165" i="2"/>
  <c r="S7165" i="2"/>
  <c r="L7229" i="2"/>
  <c r="S7229" i="2"/>
  <c r="L7293" i="2"/>
  <c r="S7293" i="2"/>
  <c r="M7360" i="2"/>
  <c r="T7360" i="2"/>
  <c r="L7338" i="2"/>
  <c r="S7338" i="2"/>
  <c r="L7402" i="2"/>
  <c r="S7402" i="2"/>
  <c r="L7466" i="2"/>
  <c r="S7466" i="2"/>
  <c r="L7530" i="2"/>
  <c r="S7530" i="2"/>
  <c r="L7594" i="2"/>
  <c r="S7594" i="2"/>
  <c r="L7658" i="2"/>
  <c r="S7658" i="2"/>
  <c r="L7722" i="2"/>
  <c r="S7722" i="2"/>
  <c r="L7786" i="2"/>
  <c r="S7786" i="2"/>
  <c r="L7850" i="2"/>
  <c r="S7850" i="2"/>
  <c r="L7914" i="2"/>
  <c r="S7914" i="2"/>
  <c r="L7978" i="2"/>
  <c r="S7978" i="2"/>
  <c r="L8042" i="2"/>
  <c r="S8042" i="2"/>
  <c r="L8106" i="2"/>
  <c r="S8106" i="2"/>
  <c r="L8170" i="2"/>
  <c r="S8170" i="2"/>
  <c r="M7417" i="2"/>
  <c r="T7417" i="2"/>
  <c r="M7449" i="2"/>
  <c r="T7449" i="2"/>
  <c r="M7481" i="2"/>
  <c r="T7481" i="2"/>
  <c r="M7513" i="2"/>
  <c r="T7513" i="2"/>
  <c r="M7545" i="2"/>
  <c r="T7545" i="2"/>
  <c r="M7577" i="2"/>
  <c r="T7577" i="2"/>
  <c r="M7609" i="2"/>
  <c r="T7609" i="2"/>
  <c r="M7641" i="2"/>
  <c r="T7641" i="2"/>
  <c r="M7673" i="2"/>
  <c r="T7673" i="2"/>
  <c r="L8257" i="2"/>
  <c r="S8257" i="2"/>
  <c r="L8385" i="2"/>
  <c r="S8385" i="2"/>
  <c r="L8513" i="2"/>
  <c r="S8513" i="2"/>
  <c r="L8641" i="2"/>
  <c r="S8641" i="2"/>
  <c r="L8769" i="2"/>
  <c r="S8769" i="2"/>
  <c r="L8897" i="2"/>
  <c r="S8897" i="2"/>
  <c r="M9028" i="2"/>
  <c r="T9028" i="2"/>
  <c r="L9242" i="2"/>
  <c r="S9242" i="2"/>
  <c r="M9127" i="2"/>
  <c r="T9127" i="2"/>
  <c r="M9383" i="2"/>
  <c r="T9383" i="2"/>
  <c r="M9651" i="2"/>
  <c r="T9651" i="2"/>
  <c r="L9779" i="2"/>
  <c r="S9779" i="2"/>
  <c r="L10145" i="2"/>
  <c r="S10145" i="2"/>
  <c r="M5733" i="2"/>
  <c r="T5733" i="2"/>
  <c r="M5765" i="2"/>
  <c r="T5765" i="2"/>
  <c r="M5797" i="2"/>
  <c r="T5797" i="2"/>
  <c r="M5835" i="2"/>
  <c r="T5835" i="2"/>
  <c r="M5899" i="2"/>
  <c r="T5899" i="2"/>
  <c r="M5963" i="2"/>
  <c r="T5963" i="2"/>
  <c r="M6027" i="2"/>
  <c r="T6027" i="2"/>
  <c r="M6091" i="2"/>
  <c r="T6091" i="2"/>
  <c r="M6155" i="2"/>
  <c r="T6155" i="2"/>
  <c r="M6219" i="2"/>
  <c r="T6219" i="2"/>
  <c r="M6283" i="2"/>
  <c r="T6283" i="2"/>
  <c r="M6347" i="2"/>
  <c r="T6347" i="2"/>
  <c r="M6411" i="2"/>
  <c r="T6411" i="2"/>
  <c r="M6475" i="2"/>
  <c r="T6475" i="2"/>
  <c r="M6539" i="2"/>
  <c r="T6539" i="2"/>
  <c r="M6603" i="2"/>
  <c r="T6603" i="2"/>
  <c r="M6667" i="2"/>
  <c r="T6667" i="2"/>
  <c r="M6731" i="2"/>
  <c r="T6731" i="2"/>
  <c r="M6795" i="2"/>
  <c r="T6795" i="2"/>
  <c r="M6859" i="2"/>
  <c r="T6859" i="2"/>
  <c r="M6923" i="2"/>
  <c r="T6923" i="2"/>
  <c r="M6987" i="2"/>
  <c r="T6987" i="2"/>
  <c r="M7051" i="2"/>
  <c r="T7051" i="2"/>
  <c r="M7115" i="2"/>
  <c r="T7115" i="2"/>
  <c r="M7179" i="2"/>
  <c r="T7179" i="2"/>
  <c r="M7243" i="2"/>
  <c r="T7243" i="2"/>
  <c r="M7307" i="2"/>
  <c r="T7307" i="2"/>
  <c r="L5506" i="2"/>
  <c r="S5506" i="2"/>
  <c r="L5570" i="2"/>
  <c r="S5570" i="2"/>
  <c r="L5634" i="2"/>
  <c r="S5634" i="2"/>
  <c r="L5698" i="2"/>
  <c r="S5698" i="2"/>
  <c r="L5762" i="2"/>
  <c r="S5762" i="2"/>
  <c r="L5830" i="2"/>
  <c r="S5830" i="2"/>
  <c r="L5894" i="2"/>
  <c r="S5894" i="2"/>
  <c r="L5958" i="2"/>
  <c r="S5958" i="2"/>
  <c r="L6022" i="2"/>
  <c r="S6022" i="2"/>
  <c r="L6086" i="2"/>
  <c r="S6086" i="2"/>
  <c r="L6150" i="2"/>
  <c r="S6150" i="2"/>
  <c r="L6214" i="2"/>
  <c r="S6214" i="2"/>
  <c r="L6278" i="2"/>
  <c r="S6278" i="2"/>
  <c r="L6342" i="2"/>
  <c r="S6342" i="2"/>
  <c r="L6406" i="2"/>
  <c r="S6406" i="2"/>
  <c r="L6470" i="2"/>
  <c r="S6470" i="2"/>
  <c r="L6534" i="2"/>
  <c r="S6534" i="2"/>
  <c r="L6598" i="2"/>
  <c r="S6598" i="2"/>
  <c r="L6662" i="2"/>
  <c r="S6662" i="2"/>
  <c r="L6726" i="2"/>
  <c r="S6726" i="2"/>
  <c r="L6790" i="2"/>
  <c r="S6790" i="2"/>
  <c r="L6854" i="2"/>
  <c r="S6854" i="2"/>
  <c r="L6918" i="2"/>
  <c r="S6918" i="2"/>
  <c r="L6982" i="2"/>
  <c r="S6982" i="2"/>
  <c r="L7046" i="2"/>
  <c r="S7046" i="2"/>
  <c r="L7110" i="2"/>
  <c r="S7110" i="2"/>
  <c r="L7194" i="2"/>
  <c r="S7194" i="2"/>
  <c r="L7322" i="2"/>
  <c r="S7322" i="2"/>
  <c r="L7447" i="2"/>
  <c r="S7447" i="2"/>
  <c r="L7575" i="2"/>
  <c r="S7575" i="2"/>
  <c r="L7703" i="2"/>
  <c r="S7703" i="2"/>
  <c r="L7831" i="2"/>
  <c r="S7831" i="2"/>
  <c r="L7959" i="2"/>
  <c r="S7959" i="2"/>
  <c r="L8087" i="2"/>
  <c r="S8087" i="2"/>
  <c r="L8215" i="2"/>
  <c r="S8215" i="2"/>
  <c r="L8475" i="2"/>
  <c r="S8475" i="2"/>
  <c r="L8731" i="2"/>
  <c r="S8731" i="2"/>
  <c r="L8987" i="2"/>
  <c r="S8987" i="2"/>
  <c r="L9204" i="2"/>
  <c r="S9204" i="2"/>
  <c r="M9077" i="2"/>
  <c r="T9077" i="2"/>
  <c r="M9333" i="2"/>
  <c r="T9333" i="2"/>
  <c r="M9595" i="2"/>
  <c r="T9595" i="2"/>
  <c r="L9661" i="2"/>
  <c r="S9661" i="2"/>
  <c r="M10069" i="2"/>
  <c r="T10069" i="2"/>
  <c r="M7709" i="2"/>
  <c r="T7709" i="2"/>
  <c r="M7773" i="2"/>
  <c r="T7773" i="2"/>
  <c r="M7837" i="2"/>
  <c r="T7837" i="2"/>
  <c r="M7901" i="2"/>
  <c r="T7901" i="2"/>
  <c r="M7965" i="2"/>
  <c r="T7965" i="2"/>
  <c r="M8029" i="2"/>
  <c r="T8029" i="2"/>
  <c r="M8093" i="2"/>
  <c r="T8093" i="2"/>
  <c r="M8157" i="2"/>
  <c r="T8157" i="2"/>
  <c r="M8221" i="2"/>
  <c r="T8221" i="2"/>
  <c r="L8362" i="2"/>
  <c r="S8362" i="2"/>
  <c r="L8490" i="2"/>
  <c r="S8490" i="2"/>
  <c r="L8618" i="2"/>
  <c r="S8618" i="2"/>
  <c r="L8746" i="2"/>
  <c r="S8746" i="2"/>
  <c r="L8874" i="2"/>
  <c r="S8874" i="2"/>
  <c r="L9002" i="2"/>
  <c r="S9002" i="2"/>
  <c r="M8282" i="2"/>
  <c r="T8282" i="2"/>
  <c r="M8346" i="2"/>
  <c r="T8346" i="2"/>
  <c r="M8410" i="2"/>
  <c r="T8410" i="2"/>
  <c r="M8474" i="2"/>
  <c r="T8474" i="2"/>
  <c r="M8538" i="2"/>
  <c r="T8538" i="2"/>
  <c r="M8602" i="2"/>
  <c r="T8602" i="2"/>
  <c r="M8666" i="2"/>
  <c r="T8666" i="2"/>
  <c r="M8776" i="2"/>
  <c r="T8776" i="2"/>
  <c r="M8904" i="2"/>
  <c r="T8904" i="2"/>
  <c r="L9015" i="2"/>
  <c r="S9015" i="2"/>
  <c r="L9271" i="2"/>
  <c r="S9271" i="2"/>
  <c r="M9150" i="2"/>
  <c r="T9150" i="2"/>
  <c r="M9406" i="2"/>
  <c r="T9406" i="2"/>
  <c r="M9697" i="2"/>
  <c r="T9697" i="2"/>
  <c r="M9738" i="2"/>
  <c r="T9738" i="2"/>
  <c r="L10121" i="2"/>
  <c r="S10121" i="2"/>
  <c r="L9517" i="2"/>
  <c r="S9517" i="2"/>
  <c r="M9745" i="2"/>
  <c r="T9745" i="2"/>
  <c r="M9884" i="2"/>
  <c r="T9884" i="2"/>
  <c r="L9937" i="2"/>
  <c r="S9937" i="2"/>
  <c r="L3106" i="2"/>
  <c r="S3106" i="2"/>
  <c r="L3138" i="2"/>
  <c r="S3138" i="2"/>
  <c r="L3170" i="2"/>
  <c r="S3170" i="2"/>
  <c r="L3202" i="2"/>
  <c r="S3202" i="2"/>
  <c r="L3234" i="2"/>
  <c r="S3234" i="2"/>
  <c r="L3266" i="2"/>
  <c r="S3266" i="2"/>
  <c r="L3298" i="2"/>
  <c r="S3298" i="2"/>
  <c r="L3330" i="2"/>
  <c r="S3330" i="2"/>
  <c r="L3362" i="2"/>
  <c r="S3362" i="2"/>
  <c r="L3394" i="2"/>
  <c r="S3394" i="2"/>
  <c r="L3426" i="2"/>
  <c r="S3426" i="2"/>
  <c r="L3458" i="2"/>
  <c r="S3458" i="2"/>
  <c r="L3490" i="2"/>
  <c r="S3490" i="2"/>
  <c r="L3522" i="2"/>
  <c r="S3522" i="2"/>
  <c r="L3554" i="2"/>
  <c r="S3554" i="2"/>
  <c r="L3586" i="2"/>
  <c r="S3586" i="2"/>
  <c r="L3618" i="2"/>
  <c r="S3618" i="2"/>
  <c r="L3650" i="2"/>
  <c r="S3650" i="2"/>
  <c r="L3682" i="2"/>
  <c r="S3682" i="2"/>
  <c r="L3714" i="2"/>
  <c r="S3714" i="2"/>
  <c r="L3746" i="2"/>
  <c r="S3746" i="2"/>
  <c r="L3778" i="2"/>
  <c r="S3778" i="2"/>
  <c r="L3810" i="2"/>
  <c r="S3810" i="2"/>
  <c r="L3842" i="2"/>
  <c r="S3842" i="2"/>
  <c r="L3874" i="2"/>
  <c r="S3874" i="2"/>
  <c r="L3906" i="2"/>
  <c r="S3906" i="2"/>
  <c r="L3938" i="2"/>
  <c r="S3938" i="2"/>
  <c r="L3970" i="2"/>
  <c r="S3970" i="2"/>
  <c r="L4002" i="2"/>
  <c r="S4002" i="2"/>
  <c r="L4034" i="2"/>
  <c r="S4034" i="2"/>
  <c r="L4066" i="2"/>
  <c r="S4066" i="2"/>
  <c r="L4098" i="2"/>
  <c r="S4098" i="2"/>
  <c r="L4130" i="2"/>
  <c r="S4130" i="2"/>
  <c r="L4162" i="2"/>
  <c r="S4162" i="2"/>
  <c r="L4194" i="2"/>
  <c r="S4194" i="2"/>
  <c r="L4226" i="2"/>
  <c r="S4226" i="2"/>
  <c r="L4258" i="2"/>
  <c r="S4258" i="2"/>
  <c r="L4290" i="2"/>
  <c r="S4290" i="2"/>
  <c r="L4322" i="2"/>
  <c r="S4322" i="2"/>
  <c r="L4354" i="2"/>
  <c r="S4354" i="2"/>
  <c r="L4386" i="2"/>
  <c r="S4386" i="2"/>
  <c r="L4418" i="2"/>
  <c r="S4418" i="2"/>
  <c r="L4482" i="2"/>
  <c r="S4482" i="2"/>
  <c r="L4546" i="2"/>
  <c r="S4546" i="2"/>
  <c r="L4610" i="2"/>
  <c r="S4610" i="2"/>
  <c r="L4674" i="2"/>
  <c r="S4674" i="2"/>
  <c r="L4738" i="2"/>
  <c r="S4738" i="2"/>
  <c r="L4784" i="2"/>
  <c r="S4784" i="2"/>
  <c r="L4848" i="2"/>
  <c r="S4848" i="2"/>
  <c r="L4912" i="2"/>
  <c r="S4912" i="2"/>
  <c r="L4976" i="2"/>
  <c r="S4976" i="2"/>
  <c r="L5040" i="2"/>
  <c r="S5040" i="2"/>
  <c r="L5104" i="2"/>
  <c r="S5104" i="2"/>
  <c r="L5168" i="2"/>
  <c r="S5168" i="2"/>
  <c r="L5232" i="2"/>
  <c r="S5232" i="2"/>
  <c r="L5296" i="2"/>
  <c r="S5296" i="2"/>
  <c r="L5360" i="2"/>
  <c r="S5360" i="2"/>
  <c r="L5424" i="2"/>
  <c r="S5424" i="2"/>
  <c r="M5852" i="2"/>
  <c r="T5852" i="2"/>
  <c r="M5916" i="2"/>
  <c r="T5916" i="2"/>
  <c r="M5980" i="2"/>
  <c r="T5980" i="2"/>
  <c r="M6044" i="2"/>
  <c r="T6044" i="2"/>
  <c r="M6108" i="2"/>
  <c r="T6108" i="2"/>
  <c r="M6172" i="2"/>
  <c r="T6172" i="2"/>
  <c r="M6236" i="2"/>
  <c r="T6236" i="2"/>
  <c r="M6300" i="2"/>
  <c r="T6300" i="2"/>
  <c r="M6364" i="2"/>
  <c r="T6364" i="2"/>
  <c r="M6428" i="2"/>
  <c r="T6428" i="2"/>
  <c r="M6492" i="2"/>
  <c r="T6492" i="2"/>
  <c r="M6556" i="2"/>
  <c r="T6556" i="2"/>
  <c r="M6620" i="2"/>
  <c r="T6620" i="2"/>
  <c r="M6684" i="2"/>
  <c r="T6684" i="2"/>
  <c r="M6748" i="2"/>
  <c r="T6748" i="2"/>
  <c r="M6812" i="2"/>
  <c r="T6812" i="2"/>
  <c r="M6876" i="2"/>
  <c r="T6876" i="2"/>
  <c r="M6940" i="2"/>
  <c r="T6940" i="2"/>
  <c r="M7004" i="2"/>
  <c r="T7004" i="2"/>
  <c r="M7068" i="2"/>
  <c r="T7068" i="2"/>
  <c r="M7132" i="2"/>
  <c r="T7132" i="2"/>
  <c r="L5461" i="2"/>
  <c r="S5461" i="2"/>
  <c r="L5525" i="2"/>
  <c r="S5525" i="2"/>
  <c r="L5589" i="2"/>
  <c r="S5589" i="2"/>
  <c r="L5653" i="2"/>
  <c r="S5653" i="2"/>
  <c r="L5717" i="2"/>
  <c r="S5717" i="2"/>
  <c r="L5781" i="2"/>
  <c r="S5781" i="2"/>
  <c r="M7216" i="2"/>
  <c r="T7216" i="2"/>
  <c r="M7280" i="2"/>
  <c r="T7280" i="2"/>
  <c r="M7345" i="2"/>
  <c r="T7345" i="2"/>
  <c r="M7409" i="2"/>
  <c r="T7409" i="2"/>
  <c r="L5881" i="2"/>
  <c r="S5881" i="2"/>
  <c r="L5945" i="2"/>
  <c r="S5945" i="2"/>
  <c r="L6009" i="2"/>
  <c r="S6009" i="2"/>
  <c r="L6073" i="2"/>
  <c r="S6073" i="2"/>
  <c r="L6137" i="2"/>
  <c r="S6137" i="2"/>
  <c r="L6201" i="2"/>
  <c r="S6201" i="2"/>
  <c r="L6265" i="2"/>
  <c r="S6265" i="2"/>
  <c r="L6329" i="2"/>
  <c r="S6329" i="2"/>
  <c r="L6393" i="2"/>
  <c r="S6393" i="2"/>
  <c r="L6457" i="2"/>
  <c r="S6457" i="2"/>
  <c r="L6521" i="2"/>
  <c r="S6521" i="2"/>
  <c r="L6585" i="2"/>
  <c r="S6585" i="2"/>
  <c r="L6649" i="2"/>
  <c r="S6649" i="2"/>
  <c r="L6713" i="2"/>
  <c r="S6713" i="2"/>
  <c r="L6777" i="2"/>
  <c r="S6777" i="2"/>
  <c r="L6841" i="2"/>
  <c r="S6841" i="2"/>
  <c r="L6905" i="2"/>
  <c r="S6905" i="2"/>
  <c r="L6969" i="2"/>
  <c r="S6969" i="2"/>
  <c r="L7033" i="2"/>
  <c r="S7033" i="2"/>
  <c r="L7097" i="2"/>
  <c r="S7097" i="2"/>
  <c r="L7161" i="2"/>
  <c r="S7161" i="2"/>
  <c r="L7225" i="2"/>
  <c r="S7225" i="2"/>
  <c r="L7289" i="2"/>
  <c r="S7289" i="2"/>
  <c r="M7348" i="2"/>
  <c r="T7348" i="2"/>
  <c r="L7326" i="2"/>
  <c r="S7326" i="2"/>
  <c r="L7390" i="2"/>
  <c r="S7390" i="2"/>
  <c r="L7454" i="2"/>
  <c r="S7454" i="2"/>
  <c r="L7518" i="2"/>
  <c r="S7518" i="2"/>
  <c r="L7582" i="2"/>
  <c r="S7582" i="2"/>
  <c r="L7646" i="2"/>
  <c r="S7646" i="2"/>
  <c r="L7710" i="2"/>
  <c r="S7710" i="2"/>
  <c r="L7774" i="2"/>
  <c r="S7774" i="2"/>
  <c r="L7838" i="2"/>
  <c r="S7838" i="2"/>
  <c r="L7902" i="2"/>
  <c r="S7902" i="2"/>
  <c r="L7966" i="2"/>
  <c r="S7966" i="2"/>
  <c r="L8030" i="2"/>
  <c r="S8030" i="2"/>
  <c r="L8094" i="2"/>
  <c r="S8094" i="2"/>
  <c r="L8158" i="2"/>
  <c r="S8158" i="2"/>
  <c r="L8222" i="2"/>
  <c r="S8222" i="2"/>
  <c r="M7439" i="2"/>
  <c r="T7439" i="2"/>
  <c r="M7471" i="2"/>
  <c r="T7471" i="2"/>
  <c r="M7503" i="2"/>
  <c r="T7503" i="2"/>
  <c r="M7535" i="2"/>
  <c r="T7535" i="2"/>
  <c r="M7567" i="2"/>
  <c r="T7567" i="2"/>
  <c r="M7599" i="2"/>
  <c r="T7599" i="2"/>
  <c r="M7631" i="2"/>
  <c r="T7631" i="2"/>
  <c r="M7663" i="2"/>
  <c r="T7663" i="2"/>
  <c r="L8265" i="2"/>
  <c r="S8265" i="2"/>
  <c r="L8393" i="2"/>
  <c r="S8393" i="2"/>
  <c r="L8521" i="2"/>
  <c r="S8521" i="2"/>
  <c r="L8649" i="2"/>
  <c r="S8649" i="2"/>
  <c r="L8777" i="2"/>
  <c r="S8777" i="2"/>
  <c r="L8905" i="2"/>
  <c r="S8905" i="2"/>
  <c r="L9010" i="2"/>
  <c r="S9010" i="2"/>
  <c r="L9138" i="2"/>
  <c r="S9138" i="2"/>
  <c r="L9266" i="2"/>
  <c r="S9266" i="2"/>
  <c r="L9395" i="2"/>
  <c r="S9395" i="2"/>
  <c r="M9135" i="2"/>
  <c r="T9135" i="2"/>
  <c r="M9263" i="2"/>
  <c r="T9263" i="2"/>
  <c r="M9391" i="2"/>
  <c r="T9391" i="2"/>
  <c r="M9525" i="2"/>
  <c r="T9525" i="2"/>
  <c r="M9667" i="2"/>
  <c r="T9667" i="2"/>
  <c r="L9630" i="2"/>
  <c r="S9630" i="2"/>
  <c r="L9875" i="2"/>
  <c r="S9875" i="2"/>
  <c r="M9981" i="2"/>
  <c r="T9981" i="2"/>
  <c r="L10012" i="2"/>
  <c r="S10012" i="2"/>
  <c r="M5714" i="2"/>
  <c r="T5714" i="2"/>
  <c r="M5730" i="2"/>
  <c r="T5730" i="2"/>
  <c r="M5746" i="2"/>
  <c r="T5746" i="2"/>
  <c r="M5762" i="2"/>
  <c r="T5762" i="2"/>
  <c r="M5778" i="2"/>
  <c r="T5778" i="2"/>
  <c r="M5794" i="2"/>
  <c r="T5794" i="2"/>
  <c r="M5810" i="2"/>
  <c r="T5810" i="2"/>
  <c r="M5829" i="2"/>
  <c r="T5829" i="2"/>
  <c r="M5861" i="2"/>
  <c r="T5861" i="2"/>
  <c r="M5893" i="2"/>
  <c r="T5893" i="2"/>
  <c r="M5925" i="2"/>
  <c r="T5925" i="2"/>
  <c r="M5957" i="2"/>
  <c r="T5957" i="2"/>
  <c r="M5989" i="2"/>
  <c r="T5989" i="2"/>
  <c r="M6021" i="2"/>
  <c r="T6021" i="2"/>
  <c r="M6053" i="2"/>
  <c r="T6053" i="2"/>
  <c r="M6085" i="2"/>
  <c r="T6085" i="2"/>
  <c r="M6117" i="2"/>
  <c r="T6117" i="2"/>
  <c r="M6149" i="2"/>
  <c r="T6149" i="2"/>
  <c r="M6181" i="2"/>
  <c r="T6181" i="2"/>
  <c r="M6213" i="2"/>
  <c r="T6213" i="2"/>
  <c r="M6245" i="2"/>
  <c r="T6245" i="2"/>
  <c r="M6277" i="2"/>
  <c r="T6277" i="2"/>
  <c r="M6309" i="2"/>
  <c r="T6309" i="2"/>
  <c r="M6341" i="2"/>
  <c r="T6341" i="2"/>
  <c r="M6373" i="2"/>
  <c r="T6373" i="2"/>
  <c r="M6405" i="2"/>
  <c r="T6405" i="2"/>
  <c r="M6437" i="2"/>
  <c r="T6437" i="2"/>
  <c r="M6469" i="2"/>
  <c r="T6469" i="2"/>
  <c r="M6501" i="2"/>
  <c r="T6501" i="2"/>
  <c r="M6533" i="2"/>
  <c r="T6533" i="2"/>
  <c r="M6565" i="2"/>
  <c r="T6565" i="2"/>
  <c r="M6597" i="2"/>
  <c r="T6597" i="2"/>
  <c r="M6629" i="2"/>
  <c r="T6629" i="2"/>
  <c r="M6661" i="2"/>
  <c r="T6661" i="2"/>
  <c r="M6693" i="2"/>
  <c r="T6693" i="2"/>
  <c r="M6725" i="2"/>
  <c r="T6725" i="2"/>
  <c r="M6757" i="2"/>
  <c r="T6757" i="2"/>
  <c r="M6789" i="2"/>
  <c r="T6789" i="2"/>
  <c r="M6821" i="2"/>
  <c r="T6821" i="2"/>
  <c r="M6853" i="2"/>
  <c r="T6853" i="2"/>
  <c r="M6885" i="2"/>
  <c r="T6885" i="2"/>
  <c r="M6917" i="2"/>
  <c r="T6917" i="2"/>
  <c r="M6949" i="2"/>
  <c r="T6949" i="2"/>
  <c r="M6981" i="2"/>
  <c r="T6981" i="2"/>
  <c r="M7013" i="2"/>
  <c r="T7013" i="2"/>
  <c r="M7045" i="2"/>
  <c r="T7045" i="2"/>
  <c r="M7077" i="2"/>
  <c r="T7077" i="2"/>
  <c r="M7109" i="2"/>
  <c r="T7109" i="2"/>
  <c r="M7141" i="2"/>
  <c r="T7141" i="2"/>
  <c r="M7173" i="2"/>
  <c r="T7173" i="2"/>
  <c r="M7205" i="2"/>
  <c r="T7205" i="2"/>
  <c r="M7237" i="2"/>
  <c r="T7237" i="2"/>
  <c r="M7269" i="2"/>
  <c r="T7269" i="2"/>
  <c r="M7301" i="2"/>
  <c r="T7301" i="2"/>
  <c r="L5468" i="2"/>
  <c r="S5468" i="2"/>
  <c r="L5500" i="2"/>
  <c r="S5500" i="2"/>
  <c r="L5532" i="2"/>
  <c r="S5532" i="2"/>
  <c r="L5564" i="2"/>
  <c r="S5564" i="2"/>
  <c r="L5596" i="2"/>
  <c r="S5596" i="2"/>
  <c r="L5628" i="2"/>
  <c r="S5628" i="2"/>
  <c r="L5660" i="2"/>
  <c r="S5660" i="2"/>
  <c r="L5692" i="2"/>
  <c r="S5692" i="2"/>
  <c r="L5724" i="2"/>
  <c r="S5724" i="2"/>
  <c r="L5756" i="2"/>
  <c r="S5756" i="2"/>
  <c r="L5788" i="2"/>
  <c r="S5788" i="2"/>
  <c r="L5820" i="2"/>
  <c r="S5820" i="2"/>
  <c r="L5852" i="2"/>
  <c r="S5852" i="2"/>
  <c r="L5884" i="2"/>
  <c r="S5884" i="2"/>
  <c r="L5916" i="2"/>
  <c r="S5916" i="2"/>
  <c r="L5948" i="2"/>
  <c r="S5948" i="2"/>
  <c r="L5980" i="2"/>
  <c r="S5980" i="2"/>
  <c r="L6012" i="2"/>
  <c r="S6012" i="2"/>
  <c r="L6044" i="2"/>
  <c r="S6044" i="2"/>
  <c r="L6076" i="2"/>
  <c r="S6076" i="2"/>
  <c r="L6108" i="2"/>
  <c r="S6108" i="2"/>
  <c r="L6140" i="2"/>
  <c r="S6140" i="2"/>
  <c r="L6172" i="2"/>
  <c r="S6172" i="2"/>
  <c r="L6204" i="2"/>
  <c r="S6204" i="2"/>
  <c r="L6236" i="2"/>
  <c r="S6236" i="2"/>
  <c r="L6268" i="2"/>
  <c r="S6268" i="2"/>
  <c r="L6300" i="2"/>
  <c r="S6300" i="2"/>
  <c r="L6332" i="2"/>
  <c r="S6332" i="2"/>
  <c r="L6364" i="2"/>
  <c r="S6364" i="2"/>
  <c r="L6396" i="2"/>
  <c r="S6396" i="2"/>
  <c r="L6428" i="2"/>
  <c r="S6428" i="2"/>
  <c r="L6460" i="2"/>
  <c r="S6460" i="2"/>
  <c r="L6492" i="2"/>
  <c r="S6492" i="2"/>
  <c r="L6524" i="2"/>
  <c r="S6524" i="2"/>
  <c r="L6556" i="2"/>
  <c r="S6556" i="2"/>
  <c r="L6588" i="2"/>
  <c r="S6588" i="2"/>
  <c r="L6620" i="2"/>
  <c r="S6620" i="2"/>
  <c r="L6652" i="2"/>
  <c r="S6652" i="2"/>
  <c r="L6684" i="2"/>
  <c r="S6684" i="2"/>
  <c r="L6716" i="2"/>
  <c r="S6716" i="2"/>
  <c r="L6748" i="2"/>
  <c r="S6748" i="2"/>
  <c r="L6780" i="2"/>
  <c r="S6780" i="2"/>
  <c r="L6812" i="2"/>
  <c r="S6812" i="2"/>
  <c r="L6844" i="2"/>
  <c r="S6844" i="2"/>
  <c r="L6876" i="2"/>
  <c r="S6876" i="2"/>
  <c r="L6908" i="2"/>
  <c r="S6908" i="2"/>
  <c r="L6940" i="2"/>
  <c r="S6940" i="2"/>
  <c r="L6972" i="2"/>
  <c r="S6972" i="2"/>
  <c r="L7004" i="2"/>
  <c r="S7004" i="2"/>
  <c r="L7036" i="2"/>
  <c r="S7036" i="2"/>
  <c r="L7068" i="2"/>
  <c r="S7068" i="2"/>
  <c r="L7100" i="2"/>
  <c r="S7100" i="2"/>
  <c r="L7132" i="2"/>
  <c r="S7132" i="2"/>
  <c r="L7164" i="2"/>
  <c r="S7164" i="2"/>
  <c r="L7222" i="2"/>
  <c r="S7222" i="2"/>
  <c r="L7286" i="2"/>
  <c r="S7286" i="2"/>
  <c r="L7355" i="2"/>
  <c r="S7355" i="2"/>
  <c r="L7419" i="2"/>
  <c r="S7419" i="2"/>
  <c r="L7483" i="2"/>
  <c r="S7483" i="2"/>
  <c r="L7547" i="2"/>
  <c r="S7547" i="2"/>
  <c r="L7611" i="2"/>
  <c r="S7611" i="2"/>
  <c r="L7675" i="2"/>
  <c r="S7675" i="2"/>
  <c r="L7739" i="2"/>
  <c r="S7739" i="2"/>
  <c r="L7803" i="2"/>
  <c r="S7803" i="2"/>
  <c r="L7867" i="2"/>
  <c r="S7867" i="2"/>
  <c r="L7931" i="2"/>
  <c r="S7931" i="2"/>
  <c r="L7995" i="2"/>
  <c r="S7995" i="2"/>
  <c r="L8059" i="2"/>
  <c r="S8059" i="2"/>
  <c r="L8123" i="2"/>
  <c r="S8123" i="2"/>
  <c r="L8187" i="2"/>
  <c r="S8187" i="2"/>
  <c r="L8275" i="2"/>
  <c r="S8275" i="2"/>
  <c r="L8403" i="2"/>
  <c r="S8403" i="2"/>
  <c r="L8531" i="2"/>
  <c r="S8531" i="2"/>
  <c r="L8659" i="2"/>
  <c r="S8659" i="2"/>
  <c r="L8787" i="2"/>
  <c r="S8787" i="2"/>
  <c r="L8915" i="2"/>
  <c r="S8915" i="2"/>
  <c r="L9020" i="2"/>
  <c r="S9020" i="2"/>
  <c r="L9148" i="2"/>
  <c r="S9148" i="2"/>
  <c r="L9276" i="2"/>
  <c r="S9276" i="2"/>
  <c r="L9415" i="2"/>
  <c r="S9415" i="2"/>
  <c r="M9149" i="2"/>
  <c r="T9149" i="2"/>
  <c r="M9277" i="2"/>
  <c r="T9277" i="2"/>
  <c r="M9405" i="2"/>
  <c r="T9405" i="2"/>
  <c r="M9539" i="2"/>
  <c r="T9539" i="2"/>
  <c r="M9695" i="2"/>
  <c r="T9695" i="2"/>
  <c r="L9802" i="2"/>
  <c r="S9802" i="2"/>
  <c r="M9768" i="2"/>
  <c r="T9768" i="2"/>
  <c r="M10165" i="2"/>
  <c r="T10165" i="2"/>
  <c r="L10288" i="2"/>
  <c r="S10288" i="2"/>
  <c r="M7719" i="2"/>
  <c r="T7719" i="2"/>
  <c r="M7751" i="2"/>
  <c r="T7751" i="2"/>
  <c r="M7783" i="2"/>
  <c r="T7783" i="2"/>
  <c r="M7815" i="2"/>
  <c r="T7815" i="2"/>
  <c r="L4422" i="2"/>
  <c r="S4422" i="2"/>
  <c r="L4454" i="2"/>
  <c r="S4454" i="2"/>
  <c r="L4486" i="2"/>
  <c r="S4486" i="2"/>
  <c r="L4518" i="2"/>
  <c r="S4518" i="2"/>
  <c r="L4550" i="2"/>
  <c r="S4550" i="2"/>
  <c r="L4582" i="2"/>
  <c r="S4582" i="2"/>
  <c r="L4614" i="2"/>
  <c r="S4614" i="2"/>
  <c r="L4646" i="2"/>
  <c r="S4646" i="2"/>
  <c r="L4678" i="2"/>
  <c r="S4678" i="2"/>
  <c r="L4710" i="2"/>
  <c r="S4710" i="2"/>
  <c r="L4742" i="2"/>
  <c r="S4742" i="2"/>
  <c r="L4792" i="2"/>
  <c r="S4792" i="2"/>
  <c r="L4856" i="2"/>
  <c r="S4856" i="2"/>
  <c r="L4920" i="2"/>
  <c r="S4920" i="2"/>
  <c r="L4984" i="2"/>
  <c r="S4984" i="2"/>
  <c r="L5048" i="2"/>
  <c r="S5048" i="2"/>
  <c r="L5112" i="2"/>
  <c r="S5112" i="2"/>
  <c r="L5176" i="2"/>
  <c r="S5176" i="2"/>
  <c r="L5240" i="2"/>
  <c r="S5240" i="2"/>
  <c r="L5304" i="2"/>
  <c r="S5304" i="2"/>
  <c r="L5368" i="2"/>
  <c r="S5368" i="2"/>
  <c r="L5432" i="2"/>
  <c r="S5432" i="2"/>
  <c r="M5860" i="2"/>
  <c r="T5860" i="2"/>
  <c r="M5924" i="2"/>
  <c r="T5924" i="2"/>
  <c r="M5988" i="2"/>
  <c r="T5988" i="2"/>
  <c r="M6052" i="2"/>
  <c r="T6052" i="2"/>
  <c r="M6116" i="2"/>
  <c r="T6116" i="2"/>
  <c r="M6180" i="2"/>
  <c r="T6180" i="2"/>
  <c r="M6244" i="2"/>
  <c r="T6244" i="2"/>
  <c r="M6308" i="2"/>
  <c r="T6308" i="2"/>
  <c r="M6372" i="2"/>
  <c r="T6372" i="2"/>
  <c r="M6436" i="2"/>
  <c r="T6436" i="2"/>
  <c r="M6500" i="2"/>
  <c r="T6500" i="2"/>
  <c r="M6564" i="2"/>
  <c r="T6564" i="2"/>
  <c r="M6628" i="2"/>
  <c r="T6628" i="2"/>
  <c r="M6692" i="2"/>
  <c r="T6692" i="2"/>
  <c r="M6756" i="2"/>
  <c r="T6756" i="2"/>
  <c r="M6820" i="2"/>
  <c r="T6820" i="2"/>
  <c r="M6884" i="2"/>
  <c r="T6884" i="2"/>
  <c r="M6948" i="2"/>
  <c r="T6948" i="2"/>
  <c r="M7012" i="2"/>
  <c r="T7012" i="2"/>
  <c r="M7076" i="2"/>
  <c r="T7076" i="2"/>
  <c r="M7140" i="2"/>
  <c r="T7140" i="2"/>
  <c r="L5469" i="2"/>
  <c r="S5469" i="2"/>
  <c r="L5533" i="2"/>
  <c r="S5533" i="2"/>
  <c r="L5597" i="2"/>
  <c r="S5597" i="2"/>
  <c r="L5661" i="2"/>
  <c r="S5661" i="2"/>
  <c r="L5725" i="2"/>
  <c r="S5725" i="2"/>
  <c r="L5789" i="2"/>
  <c r="S5789" i="2"/>
  <c r="M7224" i="2"/>
  <c r="T7224" i="2"/>
  <c r="M7288" i="2"/>
  <c r="T7288" i="2"/>
  <c r="M7353" i="2"/>
  <c r="T7353" i="2"/>
  <c r="L5825" i="2"/>
  <c r="S5825" i="2"/>
  <c r="L5889" i="2"/>
  <c r="S5889" i="2"/>
  <c r="L5953" i="2"/>
  <c r="S5953" i="2"/>
  <c r="L6017" i="2"/>
  <c r="S6017" i="2"/>
  <c r="L6081" i="2"/>
  <c r="S6081" i="2"/>
  <c r="L6145" i="2"/>
  <c r="S6145" i="2"/>
  <c r="L6209" i="2"/>
  <c r="S6209" i="2"/>
  <c r="L6273" i="2"/>
  <c r="S6273" i="2"/>
  <c r="L6337" i="2"/>
  <c r="S6337" i="2"/>
  <c r="L6401" i="2"/>
  <c r="S6401" i="2"/>
  <c r="L6465" i="2"/>
  <c r="S6465" i="2"/>
  <c r="L6529" i="2"/>
  <c r="S6529" i="2"/>
  <c r="L6593" i="2"/>
  <c r="S6593" i="2"/>
  <c r="L6657" i="2"/>
  <c r="S6657" i="2"/>
  <c r="L6721" i="2"/>
  <c r="S6721" i="2"/>
  <c r="L6785" i="2"/>
  <c r="S6785" i="2"/>
  <c r="L6849" i="2"/>
  <c r="S6849" i="2"/>
  <c r="L6913" i="2"/>
  <c r="S6913" i="2"/>
  <c r="L6977" i="2"/>
  <c r="S6977" i="2"/>
  <c r="L7041" i="2"/>
  <c r="S7041" i="2"/>
  <c r="L7105" i="2"/>
  <c r="S7105" i="2"/>
  <c r="L7169" i="2"/>
  <c r="S7169" i="2"/>
  <c r="L7233" i="2"/>
  <c r="S7233" i="2"/>
  <c r="L7297" i="2"/>
  <c r="S7297" i="2"/>
  <c r="M7356" i="2"/>
  <c r="T7356" i="2"/>
  <c r="L7334" i="2"/>
  <c r="S7334" i="2"/>
  <c r="L7398" i="2"/>
  <c r="S7398" i="2"/>
  <c r="L7462" i="2"/>
  <c r="S7462" i="2"/>
  <c r="L7526" i="2"/>
  <c r="S7526" i="2"/>
  <c r="L7590" i="2"/>
  <c r="S7590" i="2"/>
  <c r="L7654" i="2"/>
  <c r="S7654" i="2"/>
  <c r="L7718" i="2"/>
  <c r="S7718" i="2"/>
  <c r="L7782" i="2"/>
  <c r="S7782" i="2"/>
  <c r="L7846" i="2"/>
  <c r="S7846" i="2"/>
  <c r="L7910" i="2"/>
  <c r="S7910" i="2"/>
  <c r="L7974" i="2"/>
  <c r="S7974" i="2"/>
  <c r="L8038" i="2"/>
  <c r="S8038" i="2"/>
  <c r="L8102" i="2"/>
  <c r="S8102" i="2"/>
  <c r="L8166" i="2"/>
  <c r="S8166" i="2"/>
  <c r="L8231" i="2"/>
  <c r="S8231" i="2"/>
  <c r="M7443" i="2"/>
  <c r="T7443" i="2"/>
  <c r="M7475" i="2"/>
  <c r="T7475" i="2"/>
  <c r="M7507" i="2"/>
  <c r="T7507" i="2"/>
  <c r="M7539" i="2"/>
  <c r="T7539" i="2"/>
  <c r="M7571" i="2"/>
  <c r="T7571" i="2"/>
  <c r="M7603" i="2"/>
  <c r="T7603" i="2"/>
  <c r="M7635" i="2"/>
  <c r="T7635" i="2"/>
  <c r="L8281" i="2"/>
  <c r="S8281" i="2"/>
  <c r="L8537" i="2"/>
  <c r="S8537" i="2"/>
  <c r="L8793" i="2"/>
  <c r="S8793" i="2"/>
  <c r="L9026" i="2"/>
  <c r="S9026" i="2"/>
  <c r="L9282" i="2"/>
  <c r="S9282" i="2"/>
  <c r="M9151" i="2"/>
  <c r="T9151" i="2"/>
  <c r="M9407" i="2"/>
  <c r="T9407" i="2"/>
  <c r="M9699" i="2"/>
  <c r="T9699" i="2"/>
  <c r="T10346" i="2"/>
  <c r="M10346" i="2"/>
  <c r="L10081" i="2"/>
  <c r="S10081" i="2"/>
  <c r="M5732" i="2"/>
  <c r="T5732" i="2"/>
  <c r="M5764" i="2"/>
  <c r="T5764" i="2"/>
  <c r="M5796" i="2"/>
  <c r="T5796" i="2"/>
  <c r="M5833" i="2"/>
  <c r="T5833" i="2"/>
  <c r="M5897" i="2"/>
  <c r="T5897" i="2"/>
  <c r="M5961" i="2"/>
  <c r="T5961" i="2"/>
  <c r="M6025" i="2"/>
  <c r="T6025" i="2"/>
  <c r="M6089" i="2"/>
  <c r="T6089" i="2"/>
  <c r="M6153" i="2"/>
  <c r="T6153" i="2"/>
  <c r="M6217" i="2"/>
  <c r="T6217" i="2"/>
  <c r="M6281" i="2"/>
  <c r="T6281" i="2"/>
  <c r="M6345" i="2"/>
  <c r="T6345" i="2"/>
  <c r="M6409" i="2"/>
  <c r="T6409" i="2"/>
  <c r="M6473" i="2"/>
  <c r="T6473" i="2"/>
  <c r="M6537" i="2"/>
  <c r="T6537" i="2"/>
  <c r="M6601" i="2"/>
  <c r="T6601" i="2"/>
  <c r="M6633" i="2"/>
  <c r="T6633" i="2"/>
  <c r="M6665" i="2"/>
  <c r="T6665" i="2"/>
  <c r="M6697" i="2"/>
  <c r="T6697" i="2"/>
  <c r="M6729" i="2"/>
  <c r="T6729" i="2"/>
  <c r="M6761" i="2"/>
  <c r="T6761" i="2"/>
  <c r="M6793" i="2"/>
  <c r="T6793" i="2"/>
  <c r="M6825" i="2"/>
  <c r="T6825" i="2"/>
  <c r="M6857" i="2"/>
  <c r="T6857" i="2"/>
  <c r="M6889" i="2"/>
  <c r="T6889" i="2"/>
  <c r="M6921" i="2"/>
  <c r="T6921" i="2"/>
  <c r="M6953" i="2"/>
  <c r="T6953" i="2"/>
  <c r="M6985" i="2"/>
  <c r="T6985" i="2"/>
  <c r="M7017" i="2"/>
  <c r="T7017" i="2"/>
  <c r="M7049" i="2"/>
  <c r="T7049" i="2"/>
  <c r="M7081" i="2"/>
  <c r="T7081" i="2"/>
  <c r="M7113" i="2"/>
  <c r="T7113" i="2"/>
  <c r="M7145" i="2"/>
  <c r="T7145" i="2"/>
  <c r="M7177" i="2"/>
  <c r="T7177" i="2"/>
  <c r="M7209" i="2"/>
  <c r="T7209" i="2"/>
  <c r="M7241" i="2"/>
  <c r="T7241" i="2"/>
  <c r="M7273" i="2"/>
  <c r="T7273" i="2"/>
  <c r="M7305" i="2"/>
  <c r="T7305" i="2"/>
  <c r="L5472" i="2"/>
  <c r="S5472" i="2"/>
  <c r="L5504" i="2"/>
  <c r="S5504" i="2"/>
  <c r="L5536" i="2"/>
  <c r="S5536" i="2"/>
  <c r="L5568" i="2"/>
  <c r="S5568" i="2"/>
  <c r="L5600" i="2"/>
  <c r="S5600" i="2"/>
  <c r="L5632" i="2"/>
  <c r="S5632" i="2"/>
  <c r="L5664" i="2"/>
  <c r="S5664" i="2"/>
  <c r="L5696" i="2"/>
  <c r="S5696" i="2"/>
  <c r="L5728" i="2"/>
  <c r="S5728" i="2"/>
  <c r="L5760" i="2"/>
  <c r="S5760" i="2"/>
  <c r="L5792" i="2"/>
  <c r="S5792" i="2"/>
  <c r="L5824" i="2"/>
  <c r="S5824" i="2"/>
  <c r="L5856" i="2"/>
  <c r="S5856" i="2"/>
  <c r="L5888" i="2"/>
  <c r="S5888" i="2"/>
  <c r="L5920" i="2"/>
  <c r="S5920" i="2"/>
  <c r="L5952" i="2"/>
  <c r="S5952" i="2"/>
  <c r="L5984" i="2"/>
  <c r="S5984" i="2"/>
  <c r="L6016" i="2"/>
  <c r="S6016" i="2"/>
  <c r="L6048" i="2"/>
  <c r="S6048" i="2"/>
  <c r="L6080" i="2"/>
  <c r="S6080" i="2"/>
  <c r="L6112" i="2"/>
  <c r="S6112" i="2"/>
  <c r="L6144" i="2"/>
  <c r="S6144" i="2"/>
  <c r="L6176" i="2"/>
  <c r="S6176" i="2"/>
  <c r="L6208" i="2"/>
  <c r="S6208" i="2"/>
  <c r="L6240" i="2"/>
  <c r="S6240" i="2"/>
  <c r="L6272" i="2"/>
  <c r="S6272" i="2"/>
  <c r="L6304" i="2"/>
  <c r="S6304" i="2"/>
  <c r="L6336" i="2"/>
  <c r="S6336" i="2"/>
  <c r="L6368" i="2"/>
  <c r="S6368" i="2"/>
  <c r="L6400" i="2"/>
  <c r="S6400" i="2"/>
  <c r="L6432" i="2"/>
  <c r="S6432" i="2"/>
  <c r="L6464" i="2"/>
  <c r="S6464" i="2"/>
  <c r="L6496" i="2"/>
  <c r="S6496" i="2"/>
  <c r="L6528" i="2"/>
  <c r="S6528" i="2"/>
  <c r="L6560" i="2"/>
  <c r="S6560" i="2"/>
  <c r="L6592" i="2"/>
  <c r="S6592" i="2"/>
  <c r="L6624" i="2"/>
  <c r="S6624" i="2"/>
  <c r="L6656" i="2"/>
  <c r="S6656" i="2"/>
  <c r="L6688" i="2"/>
  <c r="S6688" i="2"/>
  <c r="L6720" i="2"/>
  <c r="S6720" i="2"/>
  <c r="L6752" i="2"/>
  <c r="S6752" i="2"/>
  <c r="L6784" i="2"/>
  <c r="S6784" i="2"/>
  <c r="L6816" i="2"/>
  <c r="S6816" i="2"/>
  <c r="L6848" i="2"/>
  <c r="S6848" i="2"/>
  <c r="L6880" i="2"/>
  <c r="S6880" i="2"/>
  <c r="L6912" i="2"/>
  <c r="S6912" i="2"/>
  <c r="L6944" i="2"/>
  <c r="S6944" i="2"/>
  <c r="L6976" i="2"/>
  <c r="S6976" i="2"/>
  <c r="L7008" i="2"/>
  <c r="S7008" i="2"/>
  <c r="L7040" i="2"/>
  <c r="S7040" i="2"/>
  <c r="L7072" i="2"/>
  <c r="S7072" i="2"/>
  <c r="L7104" i="2"/>
  <c r="S7104" i="2"/>
  <c r="L7136" i="2"/>
  <c r="S7136" i="2"/>
  <c r="L7166" i="2"/>
  <c r="S7166" i="2"/>
  <c r="L7230" i="2"/>
  <c r="S7230" i="2"/>
  <c r="L7294" i="2"/>
  <c r="S7294" i="2"/>
  <c r="L7363" i="2"/>
  <c r="S7363" i="2"/>
  <c r="L7427" i="2"/>
  <c r="S7427" i="2"/>
  <c r="L7491" i="2"/>
  <c r="S7491" i="2"/>
  <c r="L7555" i="2"/>
  <c r="S7555" i="2"/>
  <c r="L7619" i="2"/>
  <c r="S7619" i="2"/>
  <c r="L7683" i="2"/>
  <c r="S7683" i="2"/>
  <c r="L7747" i="2"/>
  <c r="S7747" i="2"/>
  <c r="L7811" i="2"/>
  <c r="S7811" i="2"/>
  <c r="L7875" i="2"/>
  <c r="S7875" i="2"/>
  <c r="L7939" i="2"/>
  <c r="S7939" i="2"/>
  <c r="L8003" i="2"/>
  <c r="S8003" i="2"/>
  <c r="L8067" i="2"/>
  <c r="S8067" i="2"/>
  <c r="L8131" i="2"/>
  <c r="S8131" i="2"/>
  <c r="L8195" i="2"/>
  <c r="S8195" i="2"/>
  <c r="L8291" i="2"/>
  <c r="S8291" i="2"/>
  <c r="L8419" i="2"/>
  <c r="S8419" i="2"/>
  <c r="L8547" i="2"/>
  <c r="S8547" i="2"/>
  <c r="L8675" i="2"/>
  <c r="S8675" i="2"/>
  <c r="L8803" i="2"/>
  <c r="S8803" i="2"/>
  <c r="L8931" i="2"/>
  <c r="S8931" i="2"/>
  <c r="L9036" i="2"/>
  <c r="S9036" i="2"/>
  <c r="L9164" i="2"/>
  <c r="S9164" i="2"/>
  <c r="L9292" i="2"/>
  <c r="S9292" i="2"/>
  <c r="M9037" i="2"/>
  <c r="T9037" i="2"/>
  <c r="M9165" i="2"/>
  <c r="T9165" i="2"/>
  <c r="M9293" i="2"/>
  <c r="T9293" i="2"/>
  <c r="M9421" i="2"/>
  <c r="T9421" i="2"/>
  <c r="M9555" i="2"/>
  <c r="T9555" i="2"/>
  <c r="M9727" i="2"/>
  <c r="T9727" i="2"/>
  <c r="L9866" i="2"/>
  <c r="S9866" i="2"/>
  <c r="M9800" i="2"/>
  <c r="T9800" i="2"/>
  <c r="M10229" i="2"/>
  <c r="T10229" i="2"/>
  <c r="M7691" i="2"/>
  <c r="T7691" i="2"/>
  <c r="M7723" i="2"/>
  <c r="T7723" i="2"/>
  <c r="M7755" i="2"/>
  <c r="T7755" i="2"/>
  <c r="M7787" i="2"/>
  <c r="T7787" i="2"/>
  <c r="M7819" i="2"/>
  <c r="T7819" i="2"/>
  <c r="M7851" i="2"/>
  <c r="T7851" i="2"/>
  <c r="M7883" i="2"/>
  <c r="T7883" i="2"/>
  <c r="M7915" i="2"/>
  <c r="T7915" i="2"/>
  <c r="M7947" i="2"/>
  <c r="T7947" i="2"/>
  <c r="M7979" i="2"/>
  <c r="T7979" i="2"/>
  <c r="M8011" i="2"/>
  <c r="T8011" i="2"/>
  <c r="M8043" i="2"/>
  <c r="T8043" i="2"/>
  <c r="M8075" i="2"/>
  <c r="T8075" i="2"/>
  <c r="M8107" i="2"/>
  <c r="T8107" i="2"/>
  <c r="M8139" i="2"/>
  <c r="T8139" i="2"/>
  <c r="M8171" i="2"/>
  <c r="T8171" i="2"/>
  <c r="M8203" i="2"/>
  <c r="T8203" i="2"/>
  <c r="L8246" i="2"/>
  <c r="S8246" i="2"/>
  <c r="L8310" i="2"/>
  <c r="S8310" i="2"/>
  <c r="L8374" i="2"/>
  <c r="S8374" i="2"/>
  <c r="L8438" i="2"/>
  <c r="S8438" i="2"/>
  <c r="L8502" i="2"/>
  <c r="S8502" i="2"/>
  <c r="L8566" i="2"/>
  <c r="S8566" i="2"/>
  <c r="L8630" i="2"/>
  <c r="S8630" i="2"/>
  <c r="L8694" i="2"/>
  <c r="S8694" i="2"/>
  <c r="L8758" i="2"/>
  <c r="S8758" i="2"/>
  <c r="L8822" i="2"/>
  <c r="S8822" i="2"/>
  <c r="L8886" i="2"/>
  <c r="S8886" i="2"/>
  <c r="L8950" i="2"/>
  <c r="S8950" i="2"/>
  <c r="M8224" i="2"/>
  <c r="T8224" i="2"/>
  <c r="M8256" i="2"/>
  <c r="T8256" i="2"/>
  <c r="M8288" i="2"/>
  <c r="T8288" i="2"/>
  <c r="M8320" i="2"/>
  <c r="T8320" i="2"/>
  <c r="M8352" i="2"/>
  <c r="T8352" i="2"/>
  <c r="M8384" i="2"/>
  <c r="T8384" i="2"/>
  <c r="M8416" i="2"/>
  <c r="T8416" i="2"/>
  <c r="M8448" i="2"/>
  <c r="T8448" i="2"/>
  <c r="M8480" i="2"/>
  <c r="T8480" i="2"/>
  <c r="M8512" i="2"/>
  <c r="T8512" i="2"/>
  <c r="M8544" i="2"/>
  <c r="T8544" i="2"/>
  <c r="M8576" i="2"/>
  <c r="T8576" i="2"/>
  <c r="M8608" i="2"/>
  <c r="T8608" i="2"/>
  <c r="M8640" i="2"/>
  <c r="T8640" i="2"/>
  <c r="M8672" i="2"/>
  <c r="T8672" i="2"/>
  <c r="M8724" i="2"/>
  <c r="T8724" i="2"/>
  <c r="M8788" i="2"/>
  <c r="T8788" i="2"/>
  <c r="M8852" i="2"/>
  <c r="T8852" i="2"/>
  <c r="M8916" i="2"/>
  <c r="T8916" i="2"/>
  <c r="M8980" i="2"/>
  <c r="T8980" i="2"/>
  <c r="L9055" i="2"/>
  <c r="S9055" i="2"/>
  <c r="L9183" i="2"/>
  <c r="S9183" i="2"/>
  <c r="L9311" i="2"/>
  <c r="S9311" i="2"/>
  <c r="M9046" i="2"/>
  <c r="T9046" i="2"/>
  <c r="M9174" i="2"/>
  <c r="T9174" i="2"/>
  <c r="M9302" i="2"/>
  <c r="T9302" i="2"/>
  <c r="M9430" i="2"/>
  <c r="T9430" i="2"/>
  <c r="M9564" i="2"/>
  <c r="T9564" i="2"/>
  <c r="L9464" i="2"/>
  <c r="S9464" i="2"/>
  <c r="L9878" i="2"/>
  <c r="S9878" i="2"/>
  <c r="M9786" i="2"/>
  <c r="T9786" i="2"/>
  <c r="M10201" i="2"/>
  <c r="T10201" i="2"/>
  <c r="L9418" i="2"/>
  <c r="S9418" i="2"/>
  <c r="M9736" i="2"/>
  <c r="T9736" i="2"/>
  <c r="L9557" i="2"/>
  <c r="S9557" i="2"/>
  <c r="L9808" i="2"/>
  <c r="S9808" i="2"/>
  <c r="M9793" i="2"/>
  <c r="T9793" i="2"/>
  <c r="M10215" i="2"/>
  <c r="T10215" i="2"/>
  <c r="L10409" i="2"/>
  <c r="S10409" i="2"/>
  <c r="M10060" i="2"/>
  <c r="T10060" i="2"/>
  <c r="M10316" i="2"/>
  <c r="T10316" i="2"/>
  <c r="L10072" i="2"/>
  <c r="S10072" i="2"/>
  <c r="L7172" i="2"/>
  <c r="S7172" i="2"/>
  <c r="L7204" i="2"/>
  <c r="S7204" i="2"/>
  <c r="L7236" i="2"/>
  <c r="S7236" i="2"/>
  <c r="L7268" i="2"/>
  <c r="S7268" i="2"/>
  <c r="L7300" i="2"/>
  <c r="S7300" i="2"/>
  <c r="L7333" i="2"/>
  <c r="S7333" i="2"/>
  <c r="L7365" i="2"/>
  <c r="S7365" i="2"/>
  <c r="L7397" i="2"/>
  <c r="S7397" i="2"/>
  <c r="L7429" i="2"/>
  <c r="S7429" i="2"/>
  <c r="L7461" i="2"/>
  <c r="S7461" i="2"/>
  <c r="L7493" i="2"/>
  <c r="S7493" i="2"/>
  <c r="L7525" i="2"/>
  <c r="S7525" i="2"/>
  <c r="L7557" i="2"/>
  <c r="S7557" i="2"/>
  <c r="L7589" i="2"/>
  <c r="S7589" i="2"/>
  <c r="L7621" i="2"/>
  <c r="S7621" i="2"/>
  <c r="L7653" i="2"/>
  <c r="S7653" i="2"/>
  <c r="L7685" i="2"/>
  <c r="S7685" i="2"/>
  <c r="L7717" i="2"/>
  <c r="S7717" i="2"/>
  <c r="L7749" i="2"/>
  <c r="S7749" i="2"/>
  <c r="L7781" i="2"/>
  <c r="S7781" i="2"/>
  <c r="L7813" i="2"/>
  <c r="S7813" i="2"/>
  <c r="L7845" i="2"/>
  <c r="S7845" i="2"/>
  <c r="L7877" i="2"/>
  <c r="S7877" i="2"/>
  <c r="L7909" i="2"/>
  <c r="S7909" i="2"/>
  <c r="L7941" i="2"/>
  <c r="S7941" i="2"/>
  <c r="L7973" i="2"/>
  <c r="S7973" i="2"/>
  <c r="L8005" i="2"/>
  <c r="S8005" i="2"/>
  <c r="L8037" i="2"/>
  <c r="S8037" i="2"/>
  <c r="L8069" i="2"/>
  <c r="S8069" i="2"/>
  <c r="L8101" i="2"/>
  <c r="S8101" i="2"/>
  <c r="L8133" i="2"/>
  <c r="S8133" i="2"/>
  <c r="L8165" i="2"/>
  <c r="S8165" i="2"/>
  <c r="L8197" i="2"/>
  <c r="S8197" i="2"/>
  <c r="L8237" i="2"/>
  <c r="S8237" i="2"/>
  <c r="L8287" i="2"/>
  <c r="S8287" i="2"/>
  <c r="L8351" i="2"/>
  <c r="S8351" i="2"/>
  <c r="L8415" i="2"/>
  <c r="S8415" i="2"/>
  <c r="L8479" i="2"/>
  <c r="S8479" i="2"/>
  <c r="L8543" i="2"/>
  <c r="S8543" i="2"/>
  <c r="L8607" i="2"/>
  <c r="S8607" i="2"/>
  <c r="L8687" i="2"/>
  <c r="S8687" i="2"/>
  <c r="L8911" i="2"/>
  <c r="S8911" i="2"/>
  <c r="L9136" i="2"/>
  <c r="S9136" i="2"/>
  <c r="L9407" i="2"/>
  <c r="S9407" i="2"/>
  <c r="M9265" i="2"/>
  <c r="T9265" i="2"/>
  <c r="M9527" i="2"/>
  <c r="T9527" i="2"/>
  <c r="L9626" i="2"/>
  <c r="S9626" i="2"/>
  <c r="M10085" i="2"/>
  <c r="T10085" i="2"/>
  <c r="M7718" i="2"/>
  <c r="T7718" i="2"/>
  <c r="M7782" i="2"/>
  <c r="T7782" i="2"/>
  <c r="M7878" i="2"/>
  <c r="T7878" i="2"/>
  <c r="M7863" i="2"/>
  <c r="T7863" i="2"/>
  <c r="M7927" i="2"/>
  <c r="T7927" i="2"/>
  <c r="M7991" i="2"/>
  <c r="T7991" i="2"/>
  <c r="M8055" i="2"/>
  <c r="T8055" i="2"/>
  <c r="M8119" i="2"/>
  <c r="T8119" i="2"/>
  <c r="M8183" i="2"/>
  <c r="T8183" i="2"/>
  <c r="L8270" i="2"/>
  <c r="S8270" i="2"/>
  <c r="L8398" i="2"/>
  <c r="S8398" i="2"/>
  <c r="L8526" i="2"/>
  <c r="S8526" i="2"/>
  <c r="L8654" i="2"/>
  <c r="S8654" i="2"/>
  <c r="L8782" i="2"/>
  <c r="S8782" i="2"/>
  <c r="L8910" i="2"/>
  <c r="S8910" i="2"/>
  <c r="M8236" i="2"/>
  <c r="T8236" i="2"/>
  <c r="M8300" i="2"/>
  <c r="T8300" i="2"/>
  <c r="M8364" i="2"/>
  <c r="T8364" i="2"/>
  <c r="M8428" i="2"/>
  <c r="T8428" i="2"/>
  <c r="M8492" i="2"/>
  <c r="T8492" i="2"/>
  <c r="M8556" i="2"/>
  <c r="T8556" i="2"/>
  <c r="M8620" i="2"/>
  <c r="T8620" i="2"/>
  <c r="M8684" i="2"/>
  <c r="T8684" i="2"/>
  <c r="M8812" i="2"/>
  <c r="T8812" i="2"/>
  <c r="M8940" i="2"/>
  <c r="T8940" i="2"/>
  <c r="L9103" i="2"/>
  <c r="S9103" i="2"/>
  <c r="L9359" i="2"/>
  <c r="S9359" i="2"/>
  <c r="M9222" i="2"/>
  <c r="T9222" i="2"/>
  <c r="M9484" i="2"/>
  <c r="T9484" i="2"/>
  <c r="L9560" i="2"/>
  <c r="S9560" i="2"/>
  <c r="M9882" i="2"/>
  <c r="T9882" i="2"/>
  <c r="M9656" i="2"/>
  <c r="T9656" i="2"/>
  <c r="L9605" i="2"/>
  <c r="S9605" i="2"/>
  <c r="M9895" i="2"/>
  <c r="T9895" i="2"/>
  <c r="M9900" i="2"/>
  <c r="T9900" i="2"/>
  <c r="L9921" i="2"/>
  <c r="S9921" i="2"/>
  <c r="L7184" i="2"/>
  <c r="S7184" i="2"/>
  <c r="L7248" i="2"/>
  <c r="S7248" i="2"/>
  <c r="L7312" i="2"/>
  <c r="S7312" i="2"/>
  <c r="L7377" i="2"/>
  <c r="S7377" i="2"/>
  <c r="L7441" i="2"/>
  <c r="S7441" i="2"/>
  <c r="L7505" i="2"/>
  <c r="S7505" i="2"/>
  <c r="L7569" i="2"/>
  <c r="S7569" i="2"/>
  <c r="L7633" i="2"/>
  <c r="S7633" i="2"/>
  <c r="L7697" i="2"/>
  <c r="S7697" i="2"/>
  <c r="L7761" i="2"/>
  <c r="S7761" i="2"/>
  <c r="L7825" i="2"/>
  <c r="S7825" i="2"/>
  <c r="L7889" i="2"/>
  <c r="S7889" i="2"/>
  <c r="L7953" i="2"/>
  <c r="S7953" i="2"/>
  <c r="L8017" i="2"/>
  <c r="S8017" i="2"/>
  <c r="L8081" i="2"/>
  <c r="S8081" i="2"/>
  <c r="L8145" i="2"/>
  <c r="S8145" i="2"/>
  <c r="L8209" i="2"/>
  <c r="S8209" i="2"/>
  <c r="L8311" i="2"/>
  <c r="S8311" i="2"/>
  <c r="L8439" i="2"/>
  <c r="S8439" i="2"/>
  <c r="L8567" i="2"/>
  <c r="S8567" i="2"/>
  <c r="L8695" i="2"/>
  <c r="S8695" i="2"/>
  <c r="L8927" i="2"/>
  <c r="S8927" i="2"/>
  <c r="L9152" i="2"/>
  <c r="S9152" i="2"/>
  <c r="L9439" i="2"/>
  <c r="S9439" i="2"/>
  <c r="M9281" i="2"/>
  <c r="T9281" i="2"/>
  <c r="M9543" i="2"/>
  <c r="T9543" i="2"/>
  <c r="L9786" i="2"/>
  <c r="S9786" i="2"/>
  <c r="M10149" i="2"/>
  <c r="T10149" i="2"/>
  <c r="M7722" i="2"/>
  <c r="T7722" i="2"/>
  <c r="M7786" i="2"/>
  <c r="T7786" i="2"/>
  <c r="M7886" i="2"/>
  <c r="T7886" i="2"/>
  <c r="M7834" i="2"/>
  <c r="T7834" i="2"/>
  <c r="M7898" i="2"/>
  <c r="T7898" i="2"/>
  <c r="M7962" i="2"/>
  <c r="T7962" i="2"/>
  <c r="M8026" i="2"/>
  <c r="T8026" i="2"/>
  <c r="M8090" i="2"/>
  <c r="T8090" i="2"/>
  <c r="M8154" i="2"/>
  <c r="T8154" i="2"/>
  <c r="M8218" i="2"/>
  <c r="T8218" i="2"/>
  <c r="L8348" i="2"/>
  <c r="S8348" i="2"/>
  <c r="L8476" i="2"/>
  <c r="S8476" i="2"/>
  <c r="L8604" i="2"/>
  <c r="S8604" i="2"/>
  <c r="L8732" i="2"/>
  <c r="S8732" i="2"/>
  <c r="L8860" i="2"/>
  <c r="S8860" i="2"/>
  <c r="L8988" i="2"/>
  <c r="S8988" i="2"/>
  <c r="M8279" i="2"/>
  <c r="T8279" i="2"/>
  <c r="M8343" i="2"/>
  <c r="T8343" i="2"/>
  <c r="M8407" i="2"/>
  <c r="T8407" i="2"/>
  <c r="M8471" i="2"/>
  <c r="T8471" i="2"/>
  <c r="M8535" i="2"/>
  <c r="T8535" i="2"/>
  <c r="M8599" i="2"/>
  <c r="T8599" i="2"/>
  <c r="M8663" i="2"/>
  <c r="T8663" i="2"/>
  <c r="M8770" i="2"/>
  <c r="T8770" i="2"/>
  <c r="M8898" i="2"/>
  <c r="T8898" i="2"/>
  <c r="L9019" i="2"/>
  <c r="S9019" i="2"/>
  <c r="L9275" i="2"/>
  <c r="S9275" i="2"/>
  <c r="M9154" i="2"/>
  <c r="T9154" i="2"/>
  <c r="M9496" i="2"/>
  <c r="T9496" i="2"/>
  <c r="M9961" i="2"/>
  <c r="T9961" i="2"/>
  <c r="L9609" i="2"/>
  <c r="S9609" i="2"/>
  <c r="M9924" i="2"/>
  <c r="T9924" i="2"/>
  <c r="M8711" i="2"/>
  <c r="T8711" i="2"/>
  <c r="M8839" i="2"/>
  <c r="T8839" i="2"/>
  <c r="M8967" i="2"/>
  <c r="T8967" i="2"/>
  <c r="M7998" i="2"/>
  <c r="T7998" i="2"/>
  <c r="M8062" i="2"/>
  <c r="T8062" i="2"/>
  <c r="M8126" i="2"/>
  <c r="T8126" i="2"/>
  <c r="M8190" i="2"/>
  <c r="T8190" i="2"/>
  <c r="L8292" i="2"/>
  <c r="S8292" i="2"/>
  <c r="L8420" i="2"/>
  <c r="S8420" i="2"/>
  <c r="L8548" i="2"/>
  <c r="S8548" i="2"/>
  <c r="L8676" i="2"/>
  <c r="S8676" i="2"/>
  <c r="L8804" i="2"/>
  <c r="S8804" i="2"/>
  <c r="L8932" i="2"/>
  <c r="S8932" i="2"/>
  <c r="M8251" i="2"/>
  <c r="T8251" i="2"/>
  <c r="M8315" i="2"/>
  <c r="T8315" i="2"/>
  <c r="M8379" i="2"/>
  <c r="T8379" i="2"/>
  <c r="M8443" i="2"/>
  <c r="T8443" i="2"/>
  <c r="M8507" i="2"/>
  <c r="T8507" i="2"/>
  <c r="M8571" i="2"/>
  <c r="T8571" i="2"/>
  <c r="M8635" i="2"/>
  <c r="T8635" i="2"/>
  <c r="M8714" i="2"/>
  <c r="T8714" i="2"/>
  <c r="M8842" i="2"/>
  <c r="T8842" i="2"/>
  <c r="M8970" i="2"/>
  <c r="T8970" i="2"/>
  <c r="L9163" i="2"/>
  <c r="S9163" i="2"/>
  <c r="M9042" i="2"/>
  <c r="T9042" i="2"/>
  <c r="M9298" i="2"/>
  <c r="T9298" i="2"/>
  <c r="L9632" i="2"/>
  <c r="S9632" i="2"/>
  <c r="M9676" i="2"/>
  <c r="T9676" i="2"/>
  <c r="M9943" i="2"/>
  <c r="T9943" i="2"/>
  <c r="L10083" i="2"/>
  <c r="S10083" i="2"/>
  <c r="M8783" i="2"/>
  <c r="T8783" i="2"/>
  <c r="M8911" i="2"/>
  <c r="T8911" i="2"/>
  <c r="L9053" i="2"/>
  <c r="S9053" i="2"/>
  <c r="L9309" i="2"/>
  <c r="S9309" i="2"/>
  <c r="M9180" i="2"/>
  <c r="T9180" i="2"/>
  <c r="M9436" i="2"/>
  <c r="T9436" i="2"/>
  <c r="L9460" i="2"/>
  <c r="S9460" i="2"/>
  <c r="M9822" i="2"/>
  <c r="T9822" i="2"/>
  <c r="L9404" i="2"/>
  <c r="S9404" i="2"/>
  <c r="L9563" i="2"/>
  <c r="S9563" i="2"/>
  <c r="M9789" i="2"/>
  <c r="T9789" i="2"/>
  <c r="T10360" i="2"/>
  <c r="M10360" i="2"/>
  <c r="L9893" i="2"/>
  <c r="S9893" i="2"/>
  <c r="L9658" i="2"/>
  <c r="S9658" i="2"/>
  <c r="M9843" i="2"/>
  <c r="T9843" i="2"/>
  <c r="M9918" i="2"/>
  <c r="T9918" i="2"/>
  <c r="L9951" i="2"/>
  <c r="S9951" i="2"/>
  <c r="L10375" i="2"/>
  <c r="S10375" i="2"/>
  <c r="M9346" i="2"/>
  <c r="T9346" i="2"/>
  <c r="M9608" i="2"/>
  <c r="T9608" i="2"/>
  <c r="L9723" i="2"/>
  <c r="S9723" i="2"/>
  <c r="L9920" i="2"/>
  <c r="S9920" i="2"/>
  <c r="L9465" i="2"/>
  <c r="S9465" i="2"/>
  <c r="L9672" i="2"/>
  <c r="S9672" i="2"/>
  <c r="M10263" i="2"/>
  <c r="T10263" i="2"/>
  <c r="M10148" i="2"/>
  <c r="T10148" i="2"/>
  <c r="L10274" i="2"/>
  <c r="S10274" i="2"/>
  <c r="M8739" i="2"/>
  <c r="T8739" i="2"/>
  <c r="M8803" i="2"/>
  <c r="T8803" i="2"/>
  <c r="M8867" i="2"/>
  <c r="T8867" i="2"/>
  <c r="M8931" i="2"/>
  <c r="T8931" i="2"/>
  <c r="M8995" i="2"/>
  <c r="T8995" i="2"/>
  <c r="L9133" i="2"/>
  <c r="S9133" i="2"/>
  <c r="L9393" i="2"/>
  <c r="S9393" i="2"/>
  <c r="M9260" i="2"/>
  <c r="T9260" i="2"/>
  <c r="M9522" i="2"/>
  <c r="T9522" i="2"/>
  <c r="L9620" i="2"/>
  <c r="S9620" i="2"/>
  <c r="M10081" i="2"/>
  <c r="T10081" i="2"/>
  <c r="M9682" i="2"/>
  <c r="T9682" i="2"/>
  <c r="L9738" i="2"/>
  <c r="S9738" i="2"/>
  <c r="M10015" i="2"/>
  <c r="T10015" i="2"/>
  <c r="M10024" i="2"/>
  <c r="T10024" i="2"/>
  <c r="L10163" i="2"/>
  <c r="S10163" i="2"/>
  <c r="L9741" i="2"/>
  <c r="S9741" i="2"/>
  <c r="M10123" i="2"/>
  <c r="T10123" i="2"/>
  <c r="M10078" i="2"/>
  <c r="T10078" i="2"/>
  <c r="L10092" i="2"/>
  <c r="S10092" i="2"/>
  <c r="S10396" i="2"/>
  <c r="L10396" i="2"/>
  <c r="L8775" i="2"/>
  <c r="S8775" i="2"/>
  <c r="L8903" i="2"/>
  <c r="S8903" i="2"/>
  <c r="M9030" i="2"/>
  <c r="T9030" i="2"/>
  <c r="L9128" i="2"/>
  <c r="S9128" i="2"/>
  <c r="L9256" i="2"/>
  <c r="S9256" i="2"/>
  <c r="L9391" i="2"/>
  <c r="S9391" i="2"/>
  <c r="M9129" i="2"/>
  <c r="T9129" i="2"/>
  <c r="M9257" i="2"/>
  <c r="T9257" i="2"/>
  <c r="M9385" i="2"/>
  <c r="T9385" i="2"/>
  <c r="M9519" i="2"/>
  <c r="T9519" i="2"/>
  <c r="M9655" i="2"/>
  <c r="T9655" i="2"/>
  <c r="L9610" i="2"/>
  <c r="S9610" i="2"/>
  <c r="L9835" i="2"/>
  <c r="S9835" i="2"/>
  <c r="M10053" i="2"/>
  <c r="T10053" i="2"/>
  <c r="L10129" i="2"/>
  <c r="S10129" i="2"/>
  <c r="M7716" i="2"/>
  <c r="T7716" i="2"/>
  <c r="M7760" i="2"/>
  <c r="T7760" i="2"/>
  <c r="M7824" i="2"/>
  <c r="T7824" i="2"/>
  <c r="M7888" i="2"/>
  <c r="T7888" i="2"/>
  <c r="M7952" i="2"/>
  <c r="T7952" i="2"/>
  <c r="M8016" i="2"/>
  <c r="T8016" i="2"/>
  <c r="M8080" i="2"/>
  <c r="T8080" i="2"/>
  <c r="M8144" i="2"/>
  <c r="T8144" i="2"/>
  <c r="M8208" i="2"/>
  <c r="T8208" i="2"/>
  <c r="L8328" i="2"/>
  <c r="S8328" i="2"/>
  <c r="L8456" i="2"/>
  <c r="S8456" i="2"/>
  <c r="L8584" i="2"/>
  <c r="S8584" i="2"/>
  <c r="L8712" i="2"/>
  <c r="S8712" i="2"/>
  <c r="L8840" i="2"/>
  <c r="S8840" i="2"/>
  <c r="L8968" i="2"/>
  <c r="S8968" i="2"/>
  <c r="M8269" i="2"/>
  <c r="T8269" i="2"/>
  <c r="M8333" i="2"/>
  <c r="T8333" i="2"/>
  <c r="M8397" i="2"/>
  <c r="T8397" i="2"/>
  <c r="M8461" i="2"/>
  <c r="T8461" i="2"/>
  <c r="M8525" i="2"/>
  <c r="T8525" i="2"/>
  <c r="M8589" i="2"/>
  <c r="T8589" i="2"/>
  <c r="M8653" i="2"/>
  <c r="T8653" i="2"/>
  <c r="M8750" i="2"/>
  <c r="T8750" i="2"/>
  <c r="M8878" i="2"/>
  <c r="T8878" i="2"/>
  <c r="M9006" i="2"/>
  <c r="T9006" i="2"/>
  <c r="L9235" i="2"/>
  <c r="S9235" i="2"/>
  <c r="M9114" i="2"/>
  <c r="T9114" i="2"/>
  <c r="M9370" i="2"/>
  <c r="T9370" i="2"/>
  <c r="M9632" i="2"/>
  <c r="T9632" i="2"/>
  <c r="L9815" i="2"/>
  <c r="S9815" i="2"/>
  <c r="L10016" i="2"/>
  <c r="S10016" i="2"/>
  <c r="L9489" i="2"/>
  <c r="S9489" i="2"/>
  <c r="L9720" i="2"/>
  <c r="S9720" i="2"/>
  <c r="T10391" i="2"/>
  <c r="M10391" i="2"/>
  <c r="M10196" i="2"/>
  <c r="T10196" i="2"/>
  <c r="T10428" i="2"/>
  <c r="M10428" i="2"/>
  <c r="M8745" i="2"/>
  <c r="T8745" i="2"/>
  <c r="M8809" i="2"/>
  <c r="T8809" i="2"/>
  <c r="M8873" i="2"/>
  <c r="T8873" i="2"/>
  <c r="M8937" i="2"/>
  <c r="T8937" i="2"/>
  <c r="M7651" i="2"/>
  <c r="T7651" i="2"/>
  <c r="M7683" i="2"/>
  <c r="T7683" i="2"/>
  <c r="L8345" i="2"/>
  <c r="S8345" i="2"/>
  <c r="L8473" i="2"/>
  <c r="S8473" i="2"/>
  <c r="L8601" i="2"/>
  <c r="S8601" i="2"/>
  <c r="L8729" i="2"/>
  <c r="S8729" i="2"/>
  <c r="L8857" i="2"/>
  <c r="S8857" i="2"/>
  <c r="L8985" i="2"/>
  <c r="S8985" i="2"/>
  <c r="L9090" i="2"/>
  <c r="S9090" i="2"/>
  <c r="L9218" i="2"/>
  <c r="S9218" i="2"/>
  <c r="L9346" i="2"/>
  <c r="S9346" i="2"/>
  <c r="M9087" i="2"/>
  <c r="T9087" i="2"/>
  <c r="M9215" i="2"/>
  <c r="T9215" i="2"/>
  <c r="M9343" i="2"/>
  <c r="T9343" i="2"/>
  <c r="M9477" i="2"/>
  <c r="T9477" i="2"/>
  <c r="M9605" i="2"/>
  <c r="T9605" i="2"/>
  <c r="L9534" i="2"/>
  <c r="S9534" i="2"/>
  <c r="L9721" i="2"/>
  <c r="S9721" i="2"/>
  <c r="M9836" i="2"/>
  <c r="T9836" i="2"/>
  <c r="M10301" i="2"/>
  <c r="T10301" i="2"/>
  <c r="M5708" i="2"/>
  <c r="T5708" i="2"/>
  <c r="M5724" i="2"/>
  <c r="T5724" i="2"/>
  <c r="M5740" i="2"/>
  <c r="T5740" i="2"/>
  <c r="M5756" i="2"/>
  <c r="T5756" i="2"/>
  <c r="M5772" i="2"/>
  <c r="T5772" i="2"/>
  <c r="M5788" i="2"/>
  <c r="T5788" i="2"/>
  <c r="M5804" i="2"/>
  <c r="T5804" i="2"/>
  <c r="M5820" i="2"/>
  <c r="T5820" i="2"/>
  <c r="M5849" i="2"/>
  <c r="T5849" i="2"/>
  <c r="M5881" i="2"/>
  <c r="T5881" i="2"/>
  <c r="M5913" i="2"/>
  <c r="T5913" i="2"/>
  <c r="M5945" i="2"/>
  <c r="T5945" i="2"/>
  <c r="M5977" i="2"/>
  <c r="T5977" i="2"/>
  <c r="M6009" i="2"/>
  <c r="T6009" i="2"/>
  <c r="M6041" i="2"/>
  <c r="T6041" i="2"/>
  <c r="M6073" i="2"/>
  <c r="T6073" i="2"/>
  <c r="M6105" i="2"/>
  <c r="T6105" i="2"/>
  <c r="M6137" i="2"/>
  <c r="T6137" i="2"/>
  <c r="M6169" i="2"/>
  <c r="T6169" i="2"/>
  <c r="M6201" i="2"/>
  <c r="T6201" i="2"/>
  <c r="M6233" i="2"/>
  <c r="T6233" i="2"/>
  <c r="M6265" i="2"/>
  <c r="T6265" i="2"/>
  <c r="M6297" i="2"/>
  <c r="T6297" i="2"/>
  <c r="M6329" i="2"/>
  <c r="T6329" i="2"/>
  <c r="M6361" i="2"/>
  <c r="T6361" i="2"/>
  <c r="M6393" i="2"/>
  <c r="T6393" i="2"/>
  <c r="M6425" i="2"/>
  <c r="T6425" i="2"/>
  <c r="M6457" i="2"/>
  <c r="T6457" i="2"/>
  <c r="M6489" i="2"/>
  <c r="T6489" i="2"/>
  <c r="M6521" i="2"/>
  <c r="T6521" i="2"/>
  <c r="M6553" i="2"/>
  <c r="T6553" i="2"/>
  <c r="M6585" i="2"/>
  <c r="T6585" i="2"/>
  <c r="M6617" i="2"/>
  <c r="T6617" i="2"/>
  <c r="M6649" i="2"/>
  <c r="T6649" i="2"/>
  <c r="M6681" i="2"/>
  <c r="T6681" i="2"/>
  <c r="M6713" i="2"/>
  <c r="T6713" i="2"/>
  <c r="M6745" i="2"/>
  <c r="T6745" i="2"/>
  <c r="M6777" i="2"/>
  <c r="T6777" i="2"/>
  <c r="M6809" i="2"/>
  <c r="T6809" i="2"/>
  <c r="M6841" i="2"/>
  <c r="T6841" i="2"/>
  <c r="M6873" i="2"/>
  <c r="T6873" i="2"/>
  <c r="M6905" i="2"/>
  <c r="T6905" i="2"/>
  <c r="M6937" i="2"/>
  <c r="T6937" i="2"/>
  <c r="M6969" i="2"/>
  <c r="T6969" i="2"/>
  <c r="M7001" i="2"/>
  <c r="T7001" i="2"/>
  <c r="M7033" i="2"/>
  <c r="T7033" i="2"/>
  <c r="M7065" i="2"/>
  <c r="T7065" i="2"/>
  <c r="M7097" i="2"/>
  <c r="T7097" i="2"/>
  <c r="M7129" i="2"/>
  <c r="T7129" i="2"/>
  <c r="M7161" i="2"/>
  <c r="T7161" i="2"/>
  <c r="M7193" i="2"/>
  <c r="T7193" i="2"/>
  <c r="M7225" i="2"/>
  <c r="T7225" i="2"/>
  <c r="M7257" i="2"/>
  <c r="T7257" i="2"/>
  <c r="M7289" i="2"/>
  <c r="T7289" i="2"/>
  <c r="M7321" i="2"/>
  <c r="T7321" i="2"/>
  <c r="L5488" i="2"/>
  <c r="S5488" i="2"/>
  <c r="L5520" i="2"/>
  <c r="S5520" i="2"/>
  <c r="L5552" i="2"/>
  <c r="S5552" i="2"/>
  <c r="L5584" i="2"/>
  <c r="S5584" i="2"/>
  <c r="L5616" i="2"/>
  <c r="S5616" i="2"/>
  <c r="L5648" i="2"/>
  <c r="S5648" i="2"/>
  <c r="L5680" i="2"/>
  <c r="S5680" i="2"/>
  <c r="L5712" i="2"/>
  <c r="S5712" i="2"/>
  <c r="L5744" i="2"/>
  <c r="S5744" i="2"/>
  <c r="L5776" i="2"/>
  <c r="S5776" i="2"/>
  <c r="L5808" i="2"/>
  <c r="S5808" i="2"/>
  <c r="L5840" i="2"/>
  <c r="S5840" i="2"/>
  <c r="L5872" i="2"/>
  <c r="S5872" i="2"/>
  <c r="L5904" i="2"/>
  <c r="S5904" i="2"/>
  <c r="L5936" i="2"/>
  <c r="S5936" i="2"/>
  <c r="L5968" i="2"/>
  <c r="S5968" i="2"/>
  <c r="L6000" i="2"/>
  <c r="S6000" i="2"/>
  <c r="L6032" i="2"/>
  <c r="S6032" i="2"/>
  <c r="L6064" i="2"/>
  <c r="S6064" i="2"/>
  <c r="L6096" i="2"/>
  <c r="S6096" i="2"/>
  <c r="L6128" i="2"/>
  <c r="S6128" i="2"/>
  <c r="L6160" i="2"/>
  <c r="S6160" i="2"/>
  <c r="L6192" i="2"/>
  <c r="S6192" i="2"/>
  <c r="L6224" i="2"/>
  <c r="S6224" i="2"/>
  <c r="L6256" i="2"/>
  <c r="S6256" i="2"/>
  <c r="L6288" i="2"/>
  <c r="S6288" i="2"/>
  <c r="L6320" i="2"/>
  <c r="S6320" i="2"/>
  <c r="L6352" i="2"/>
  <c r="S6352" i="2"/>
  <c r="L6384" i="2"/>
  <c r="S6384" i="2"/>
  <c r="L6416" i="2"/>
  <c r="S6416" i="2"/>
  <c r="L6448" i="2"/>
  <c r="S6448" i="2"/>
  <c r="L6480" i="2"/>
  <c r="S6480" i="2"/>
  <c r="L6512" i="2"/>
  <c r="S6512" i="2"/>
  <c r="L6544" i="2"/>
  <c r="S6544" i="2"/>
  <c r="L6576" i="2"/>
  <c r="S6576" i="2"/>
  <c r="L6608" i="2"/>
  <c r="S6608" i="2"/>
  <c r="L6640" i="2"/>
  <c r="S6640" i="2"/>
  <c r="L6672" i="2"/>
  <c r="S6672" i="2"/>
  <c r="L6704" i="2"/>
  <c r="S6704" i="2"/>
  <c r="L6736" i="2"/>
  <c r="S6736" i="2"/>
  <c r="L6768" i="2"/>
  <c r="S6768" i="2"/>
  <c r="L6800" i="2"/>
  <c r="S6800" i="2"/>
  <c r="L6832" i="2"/>
  <c r="S6832" i="2"/>
  <c r="L6864" i="2"/>
  <c r="S6864" i="2"/>
  <c r="L6896" i="2"/>
  <c r="S6896" i="2"/>
  <c r="L6928" i="2"/>
  <c r="S6928" i="2"/>
  <c r="L6960" i="2"/>
  <c r="S6960" i="2"/>
  <c r="L6992" i="2"/>
  <c r="S6992" i="2"/>
  <c r="L7024" i="2"/>
  <c r="S7024" i="2"/>
  <c r="L7056" i="2"/>
  <c r="S7056" i="2"/>
  <c r="L7088" i="2"/>
  <c r="S7088" i="2"/>
  <c r="L7120" i="2"/>
  <c r="S7120" i="2"/>
  <c r="L7152" i="2"/>
  <c r="S7152" i="2"/>
  <c r="L7198" i="2"/>
  <c r="S7198" i="2"/>
  <c r="L7262" i="2"/>
  <c r="S7262" i="2"/>
  <c r="L7331" i="2"/>
  <c r="S7331" i="2"/>
  <c r="L7395" i="2"/>
  <c r="S7395" i="2"/>
  <c r="L7459" i="2"/>
  <c r="S7459" i="2"/>
  <c r="L7523" i="2"/>
  <c r="S7523" i="2"/>
  <c r="L7587" i="2"/>
  <c r="S7587" i="2"/>
  <c r="L7651" i="2"/>
  <c r="S7651" i="2"/>
  <c r="L7715" i="2"/>
  <c r="S7715" i="2"/>
  <c r="L7779" i="2"/>
  <c r="S7779" i="2"/>
  <c r="L7843" i="2"/>
  <c r="S7843" i="2"/>
  <c r="L7907" i="2"/>
  <c r="S7907" i="2"/>
  <c r="L7971" i="2"/>
  <c r="S7971" i="2"/>
  <c r="L8035" i="2"/>
  <c r="S8035" i="2"/>
  <c r="L8099" i="2"/>
  <c r="S8099" i="2"/>
  <c r="L8163" i="2"/>
  <c r="S8163" i="2"/>
  <c r="L8225" i="2"/>
  <c r="S8225" i="2"/>
  <c r="L8355" i="2"/>
  <c r="S8355" i="2"/>
  <c r="L8483" i="2"/>
  <c r="S8483" i="2"/>
  <c r="L8611" i="2"/>
  <c r="S8611" i="2"/>
  <c r="L8739" i="2"/>
  <c r="S8739" i="2"/>
  <c r="L8867" i="2"/>
  <c r="S8867" i="2"/>
  <c r="L8995" i="2"/>
  <c r="S8995" i="2"/>
  <c r="L9100" i="2"/>
  <c r="S9100" i="2"/>
  <c r="L9228" i="2"/>
  <c r="S9228" i="2"/>
  <c r="L9356" i="2"/>
  <c r="S9356" i="2"/>
  <c r="M9101" i="2"/>
  <c r="T9101" i="2"/>
  <c r="M9229" i="2"/>
  <c r="T9229" i="2"/>
  <c r="M9357" i="2"/>
  <c r="T9357" i="2"/>
  <c r="M9491" i="2"/>
  <c r="T9491" i="2"/>
  <c r="M9619" i="2"/>
  <c r="T9619" i="2"/>
  <c r="L9554" i="2"/>
  <c r="S9554" i="2"/>
  <c r="L9787" i="2"/>
  <c r="S9787" i="2"/>
  <c r="M9973" i="2"/>
  <c r="T9973" i="2"/>
  <c r="L9988" i="2"/>
  <c r="S9988" i="2"/>
  <c r="M7707" i="2"/>
  <c r="T7707" i="2"/>
  <c r="M7739" i="2"/>
  <c r="T7739" i="2"/>
  <c r="M7771" i="2"/>
  <c r="T7771" i="2"/>
  <c r="M7803" i="2"/>
  <c r="T7803" i="2"/>
  <c r="M7835" i="2"/>
  <c r="T7835" i="2"/>
  <c r="M7867" i="2"/>
  <c r="T7867" i="2"/>
  <c r="M7899" i="2"/>
  <c r="T7899" i="2"/>
  <c r="M7931" i="2"/>
  <c r="T7931" i="2"/>
  <c r="M7963" i="2"/>
  <c r="T7963" i="2"/>
  <c r="M7995" i="2"/>
  <c r="T7995" i="2"/>
  <c r="M8027" i="2"/>
  <c r="T8027" i="2"/>
  <c r="M8059" i="2"/>
  <c r="T8059" i="2"/>
  <c r="M8091" i="2"/>
  <c r="T8091" i="2"/>
  <c r="M8123" i="2"/>
  <c r="T8123" i="2"/>
  <c r="M8155" i="2"/>
  <c r="T8155" i="2"/>
  <c r="M8187" i="2"/>
  <c r="T8187" i="2"/>
  <c r="M8219" i="2"/>
  <c r="T8219" i="2"/>
  <c r="L8278" i="2"/>
  <c r="S8278" i="2"/>
  <c r="L8342" i="2"/>
  <c r="S8342" i="2"/>
  <c r="L8406" i="2"/>
  <c r="S8406" i="2"/>
  <c r="L8470" i="2"/>
  <c r="S8470" i="2"/>
  <c r="L8534" i="2"/>
  <c r="S8534" i="2"/>
  <c r="L8598" i="2"/>
  <c r="S8598" i="2"/>
  <c r="L8662" i="2"/>
  <c r="S8662" i="2"/>
  <c r="L8726" i="2"/>
  <c r="S8726" i="2"/>
  <c r="L8790" i="2"/>
  <c r="S8790" i="2"/>
  <c r="L8854" i="2"/>
  <c r="S8854" i="2"/>
  <c r="L8918" i="2"/>
  <c r="S8918" i="2"/>
  <c r="L8982" i="2"/>
  <c r="S8982" i="2"/>
  <c r="M8240" i="2"/>
  <c r="T8240" i="2"/>
  <c r="M8272" i="2"/>
  <c r="T8272" i="2"/>
  <c r="M8304" i="2"/>
  <c r="T8304" i="2"/>
  <c r="M8336" i="2"/>
  <c r="T8336" i="2"/>
  <c r="M8368" i="2"/>
  <c r="T8368" i="2"/>
  <c r="M8400" i="2"/>
  <c r="T8400" i="2"/>
  <c r="M8432" i="2"/>
  <c r="T8432" i="2"/>
  <c r="M8464" i="2"/>
  <c r="T8464" i="2"/>
  <c r="M8496" i="2"/>
  <c r="T8496" i="2"/>
  <c r="M8528" i="2"/>
  <c r="T8528" i="2"/>
  <c r="M8560" i="2"/>
  <c r="T8560" i="2"/>
  <c r="M8592" i="2"/>
  <c r="T8592" i="2"/>
  <c r="M8624" i="2"/>
  <c r="T8624" i="2"/>
  <c r="M8656" i="2"/>
  <c r="T8656" i="2"/>
  <c r="M8692" i="2"/>
  <c r="T8692" i="2"/>
  <c r="M8756" i="2"/>
  <c r="T8756" i="2"/>
  <c r="M8820" i="2"/>
  <c r="T8820" i="2"/>
  <c r="M8884" i="2"/>
  <c r="T8884" i="2"/>
  <c r="M8948" i="2"/>
  <c r="T8948" i="2"/>
  <c r="M9017" i="2"/>
  <c r="T9017" i="2"/>
  <c r="L9119" i="2"/>
  <c r="S9119" i="2"/>
  <c r="L9247" i="2"/>
  <c r="S9247" i="2"/>
  <c r="L9375" i="2"/>
  <c r="S9375" i="2"/>
  <c r="M9110" i="2"/>
  <c r="T9110" i="2"/>
  <c r="M9238" i="2"/>
  <c r="T9238" i="2"/>
  <c r="M9366" i="2"/>
  <c r="T9366" i="2"/>
  <c r="M9500" i="2"/>
  <c r="T9500" i="2"/>
  <c r="M9628" i="2"/>
  <c r="T9628" i="2"/>
  <c r="L9592" i="2"/>
  <c r="S9592" i="2"/>
  <c r="L9799" i="2"/>
  <c r="S9799" i="2"/>
  <c r="M9945" i="2"/>
  <c r="T9945" i="2"/>
  <c r="L10000" i="2"/>
  <c r="S10000" i="2"/>
  <c r="M9672" i="2"/>
  <c r="T9672" i="2"/>
  <c r="L9493" i="2"/>
  <c r="S9493" i="2"/>
  <c r="L9621" i="2"/>
  <c r="S9621" i="2"/>
  <c r="L9728" i="2"/>
  <c r="S9728" i="2"/>
  <c r="M9959" i="2"/>
  <c r="T9959" i="2"/>
  <c r="L9962" i="2"/>
  <c r="S9962" i="2"/>
  <c r="M9932" i="2"/>
  <c r="T9932" i="2"/>
  <c r="M10188" i="2"/>
  <c r="T10188" i="2"/>
  <c r="L9953" i="2"/>
  <c r="S9953" i="2"/>
  <c r="L10286" i="2"/>
  <c r="S10286" i="2"/>
  <c r="L7188" i="2"/>
  <c r="S7188" i="2"/>
  <c r="L7220" i="2"/>
  <c r="S7220" i="2"/>
  <c r="L7252" i="2"/>
  <c r="S7252" i="2"/>
  <c r="L7284" i="2"/>
  <c r="S7284" i="2"/>
  <c r="L7316" i="2"/>
  <c r="S7316" i="2"/>
  <c r="L7349" i="2"/>
  <c r="S7349" i="2"/>
  <c r="L7381" i="2"/>
  <c r="S7381" i="2"/>
  <c r="L7413" i="2"/>
  <c r="S7413" i="2"/>
  <c r="L7445" i="2"/>
  <c r="S7445" i="2"/>
  <c r="L7477" i="2"/>
  <c r="S7477" i="2"/>
  <c r="L7509" i="2"/>
  <c r="S7509" i="2"/>
  <c r="L7541" i="2"/>
  <c r="S7541" i="2"/>
  <c r="L7573" i="2"/>
  <c r="S7573" i="2"/>
  <c r="L7605" i="2"/>
  <c r="S7605" i="2"/>
  <c r="L7637" i="2"/>
  <c r="S7637" i="2"/>
  <c r="L7669" i="2"/>
  <c r="S7669" i="2"/>
  <c r="L7701" i="2"/>
  <c r="S7701" i="2"/>
  <c r="L7733" i="2"/>
  <c r="S7733" i="2"/>
  <c r="L7765" i="2"/>
  <c r="S7765" i="2"/>
  <c r="L7797" i="2"/>
  <c r="S7797" i="2"/>
  <c r="L7829" i="2"/>
  <c r="S7829" i="2"/>
  <c r="L7861" i="2"/>
  <c r="S7861" i="2"/>
  <c r="L7893" i="2"/>
  <c r="S7893" i="2"/>
  <c r="L7925" i="2"/>
  <c r="S7925" i="2"/>
  <c r="L7957" i="2"/>
  <c r="S7957" i="2"/>
  <c r="L7989" i="2"/>
  <c r="S7989" i="2"/>
  <c r="L8021" i="2"/>
  <c r="S8021" i="2"/>
  <c r="L8053" i="2"/>
  <c r="S8053" i="2"/>
  <c r="L8085" i="2"/>
  <c r="S8085" i="2"/>
  <c r="L8117" i="2"/>
  <c r="S8117" i="2"/>
  <c r="L8149" i="2"/>
  <c r="S8149" i="2"/>
  <c r="L8181" i="2"/>
  <c r="S8181" i="2"/>
  <c r="L8213" i="2"/>
  <c r="S8213" i="2"/>
  <c r="L8255" i="2"/>
  <c r="S8255" i="2"/>
  <c r="L8319" i="2"/>
  <c r="S8319" i="2"/>
  <c r="L8383" i="2"/>
  <c r="S8383" i="2"/>
  <c r="L8447" i="2"/>
  <c r="S8447" i="2"/>
  <c r="L8511" i="2"/>
  <c r="S8511" i="2"/>
  <c r="L8575" i="2"/>
  <c r="S8575" i="2"/>
  <c r="L8639" i="2"/>
  <c r="S8639" i="2"/>
  <c r="L8783" i="2"/>
  <c r="S8783" i="2"/>
  <c r="L9008" i="2"/>
  <c r="S9008" i="2"/>
  <c r="L9264" i="2"/>
  <c r="S9264" i="2"/>
  <c r="M9137" i="2"/>
  <c r="T9137" i="2"/>
  <c r="M9393" i="2"/>
  <c r="T9393" i="2"/>
  <c r="M9671" i="2"/>
  <c r="T9671" i="2"/>
  <c r="L9867" i="2"/>
  <c r="S9867" i="2"/>
  <c r="L10187" i="2"/>
  <c r="S10187" i="2"/>
  <c r="M7750" i="2"/>
  <c r="T7750" i="2"/>
  <c r="M7814" i="2"/>
  <c r="T7814" i="2"/>
  <c r="M7942" i="2"/>
  <c r="T7942" i="2"/>
  <c r="M7895" i="2"/>
  <c r="T7895" i="2"/>
  <c r="M7959" i="2"/>
  <c r="T7959" i="2"/>
  <c r="M8023" i="2"/>
  <c r="T8023" i="2"/>
  <c r="M8087" i="2"/>
  <c r="T8087" i="2"/>
  <c r="M8151" i="2"/>
  <c r="T8151" i="2"/>
  <c r="M8215" i="2"/>
  <c r="T8215" i="2"/>
  <c r="L8334" i="2"/>
  <c r="S8334" i="2"/>
  <c r="L8462" i="2"/>
  <c r="S8462" i="2"/>
  <c r="L8590" i="2"/>
  <c r="S8590" i="2"/>
  <c r="L8718" i="2"/>
  <c r="S8718" i="2"/>
  <c r="L8846" i="2"/>
  <c r="S8846" i="2"/>
  <c r="L8974" i="2"/>
  <c r="S8974" i="2"/>
  <c r="M8268" i="2"/>
  <c r="T8268" i="2"/>
  <c r="M8332" i="2"/>
  <c r="T8332" i="2"/>
  <c r="M8396" i="2"/>
  <c r="T8396" i="2"/>
  <c r="M8460" i="2"/>
  <c r="T8460" i="2"/>
  <c r="M8524" i="2"/>
  <c r="T8524" i="2"/>
  <c r="M8588" i="2"/>
  <c r="T8588" i="2"/>
  <c r="M8652" i="2"/>
  <c r="T8652" i="2"/>
  <c r="M8748" i="2"/>
  <c r="T8748" i="2"/>
  <c r="M8876" i="2"/>
  <c r="T8876" i="2"/>
  <c r="M9004" i="2"/>
  <c r="T9004" i="2"/>
  <c r="L9231" i="2"/>
  <c r="S9231" i="2"/>
  <c r="M9094" i="2"/>
  <c r="T9094" i="2"/>
  <c r="M9350" i="2"/>
  <c r="T9350" i="2"/>
  <c r="M9612" i="2"/>
  <c r="T9612" i="2"/>
  <c r="L9715" i="2"/>
  <c r="S9715" i="2"/>
  <c r="L9936" i="2"/>
  <c r="S9936" i="2"/>
  <c r="L9477" i="2"/>
  <c r="S9477" i="2"/>
  <c r="L9696" i="2"/>
  <c r="S9696" i="2"/>
  <c r="L9898" i="2"/>
  <c r="S9898" i="2"/>
  <c r="M10156" i="2"/>
  <c r="T10156" i="2"/>
  <c r="L10258" i="2"/>
  <c r="S10258" i="2"/>
  <c r="L7216" i="2"/>
  <c r="S7216" i="2"/>
  <c r="L7280" i="2"/>
  <c r="S7280" i="2"/>
  <c r="L7345" i="2"/>
  <c r="S7345" i="2"/>
  <c r="L7409" i="2"/>
  <c r="S7409" i="2"/>
  <c r="L7473" i="2"/>
  <c r="S7473" i="2"/>
  <c r="L7537" i="2"/>
  <c r="S7537" i="2"/>
  <c r="L7601" i="2"/>
  <c r="S7601" i="2"/>
  <c r="L7665" i="2"/>
  <c r="S7665" i="2"/>
  <c r="L7729" i="2"/>
  <c r="S7729" i="2"/>
  <c r="L7793" i="2"/>
  <c r="S7793" i="2"/>
  <c r="L7857" i="2"/>
  <c r="S7857" i="2"/>
  <c r="L7921" i="2"/>
  <c r="S7921" i="2"/>
  <c r="L7985" i="2"/>
  <c r="S7985" i="2"/>
  <c r="L8049" i="2"/>
  <c r="S8049" i="2"/>
  <c r="L8113" i="2"/>
  <c r="S8113" i="2"/>
  <c r="L8177" i="2"/>
  <c r="S8177" i="2"/>
  <c r="L8247" i="2"/>
  <c r="S8247" i="2"/>
  <c r="L8375" i="2"/>
  <c r="S8375" i="2"/>
  <c r="L8503" i="2"/>
  <c r="S8503" i="2"/>
  <c r="L8631" i="2"/>
  <c r="S8631" i="2"/>
  <c r="L8799" i="2"/>
  <c r="S8799" i="2"/>
  <c r="L9024" i="2"/>
  <c r="S9024" i="2"/>
  <c r="L9280" i="2"/>
  <c r="S9280" i="2"/>
  <c r="M9153" i="2"/>
  <c r="T9153" i="2"/>
  <c r="M9409" i="2"/>
  <c r="T9409" i="2"/>
  <c r="M9703" i="2"/>
  <c r="T9703" i="2"/>
  <c r="M9760" i="2"/>
  <c r="T9760" i="2"/>
  <c r="L10401" i="2"/>
  <c r="S10401" i="2"/>
  <c r="M7754" i="2"/>
  <c r="T7754" i="2"/>
  <c r="M7822" i="2"/>
  <c r="T7822" i="2"/>
  <c r="M7950" i="2"/>
  <c r="T7950" i="2"/>
  <c r="M7866" i="2"/>
  <c r="T7866" i="2"/>
  <c r="M7930" i="2"/>
  <c r="T7930" i="2"/>
  <c r="M7994" i="2"/>
  <c r="T7994" i="2"/>
  <c r="M8058" i="2"/>
  <c r="T8058" i="2"/>
  <c r="M8122" i="2"/>
  <c r="T8122" i="2"/>
  <c r="M8186" i="2"/>
  <c r="T8186" i="2"/>
  <c r="L8284" i="2"/>
  <c r="S8284" i="2"/>
  <c r="L8412" i="2"/>
  <c r="S8412" i="2"/>
  <c r="L8540" i="2"/>
  <c r="S8540" i="2"/>
  <c r="L8668" i="2"/>
  <c r="S8668" i="2"/>
  <c r="L8796" i="2"/>
  <c r="S8796" i="2"/>
  <c r="L8924" i="2"/>
  <c r="S8924" i="2"/>
  <c r="M8247" i="2"/>
  <c r="T8247" i="2"/>
  <c r="M8311" i="2"/>
  <c r="T8311" i="2"/>
  <c r="M8375" i="2"/>
  <c r="T8375" i="2"/>
  <c r="M8439" i="2"/>
  <c r="T8439" i="2"/>
  <c r="M8503" i="2"/>
  <c r="T8503" i="2"/>
  <c r="M8567" i="2"/>
  <c r="T8567" i="2"/>
  <c r="M8631" i="2"/>
  <c r="T8631" i="2"/>
  <c r="M8706" i="2"/>
  <c r="T8706" i="2"/>
  <c r="M8834" i="2"/>
  <c r="T8834" i="2"/>
  <c r="M8962" i="2"/>
  <c r="T8962" i="2"/>
  <c r="L9147" i="2"/>
  <c r="S9147" i="2"/>
  <c r="L9429" i="2"/>
  <c r="S9429" i="2"/>
  <c r="M9282" i="2"/>
  <c r="T9282" i="2"/>
  <c r="L9568" i="2"/>
  <c r="S9568" i="2"/>
  <c r="M9644" i="2"/>
  <c r="T9644" i="2"/>
  <c r="M9849" i="2"/>
  <c r="T9849" i="2"/>
  <c r="L9961" i="2"/>
  <c r="S9961" i="2"/>
  <c r="M8775" i="2"/>
  <c r="T8775" i="2"/>
  <c r="M8903" i="2"/>
  <c r="T8903" i="2"/>
  <c r="L9029" i="2"/>
  <c r="S9029" i="2"/>
  <c r="M8030" i="2"/>
  <c r="T8030" i="2"/>
  <c r="M8094" i="2"/>
  <c r="T8094" i="2"/>
  <c r="M8158" i="2"/>
  <c r="T8158" i="2"/>
  <c r="M8222" i="2"/>
  <c r="T8222" i="2"/>
  <c r="L8356" i="2"/>
  <c r="S8356" i="2"/>
  <c r="L8484" i="2"/>
  <c r="S8484" i="2"/>
  <c r="L8612" i="2"/>
  <c r="S8612" i="2"/>
  <c r="L8740" i="2"/>
  <c r="S8740" i="2"/>
  <c r="L8868" i="2"/>
  <c r="S8868" i="2"/>
  <c r="L8996" i="2"/>
  <c r="S8996" i="2"/>
  <c r="M8283" i="2"/>
  <c r="T8283" i="2"/>
  <c r="M8347" i="2"/>
  <c r="T8347" i="2"/>
  <c r="M8411" i="2"/>
  <c r="T8411" i="2"/>
  <c r="M8475" i="2"/>
  <c r="T8475" i="2"/>
  <c r="M8539" i="2"/>
  <c r="T8539" i="2"/>
  <c r="M8603" i="2"/>
  <c r="T8603" i="2"/>
  <c r="M8667" i="2"/>
  <c r="T8667" i="2"/>
  <c r="M8778" i="2"/>
  <c r="T8778" i="2"/>
  <c r="M8906" i="2"/>
  <c r="T8906" i="2"/>
  <c r="L9035" i="2"/>
  <c r="S9035" i="2"/>
  <c r="L9291" i="2"/>
  <c r="S9291" i="2"/>
  <c r="M9170" i="2"/>
  <c r="T9170" i="2"/>
  <c r="M9528" i="2"/>
  <c r="T9528" i="2"/>
  <c r="M10089" i="2"/>
  <c r="T10089" i="2"/>
  <c r="L9740" i="2"/>
  <c r="S9740" i="2"/>
  <c r="M9988" i="2"/>
  <c r="T9988" i="2"/>
  <c r="M8719" i="2"/>
  <c r="T8719" i="2"/>
  <c r="M8847" i="2"/>
  <c r="T8847" i="2"/>
  <c r="M8975" i="2"/>
  <c r="T8975" i="2"/>
  <c r="L9181" i="2"/>
  <c r="S9181" i="2"/>
  <c r="M9052" i="2"/>
  <c r="T9052" i="2"/>
  <c r="M9308" i="2"/>
  <c r="T9308" i="2"/>
  <c r="M9570" i="2"/>
  <c r="T9570" i="2"/>
  <c r="L9655" i="2"/>
  <c r="S9655" i="2"/>
  <c r="M10273" i="2"/>
  <c r="T10273" i="2"/>
  <c r="M9730" i="2"/>
  <c r="T9730" i="2"/>
  <c r="L9848" i="2"/>
  <c r="S9848" i="2"/>
  <c r="M10207" i="2"/>
  <c r="T10207" i="2"/>
  <c r="M10120" i="2"/>
  <c r="T10120" i="2"/>
  <c r="L10160" i="2"/>
  <c r="S10160" i="2"/>
  <c r="L9837" i="2"/>
  <c r="S9837" i="2"/>
  <c r="M10315" i="2"/>
  <c r="T10315" i="2"/>
  <c r="M10174" i="2"/>
  <c r="T10174" i="2"/>
  <c r="L10302" i="2"/>
  <c r="S10302" i="2"/>
  <c r="L10327" i="2"/>
  <c r="S10327" i="2"/>
  <c r="M9480" i="2"/>
  <c r="T9480" i="2"/>
  <c r="L9536" i="2"/>
  <c r="S9536" i="2"/>
  <c r="M9897" i="2"/>
  <c r="T9897" i="2"/>
  <c r="L9430" i="2"/>
  <c r="S9430" i="2"/>
  <c r="L9593" i="2"/>
  <c r="S9593" i="2"/>
  <c r="M9817" i="2"/>
  <c r="T9817" i="2"/>
  <c r="M9892" i="2"/>
  <c r="T9892" i="2"/>
  <c r="L9929" i="2"/>
  <c r="S9929" i="2"/>
  <c r="M8707" i="2"/>
  <c r="T8707" i="2"/>
  <c r="M8771" i="2"/>
  <c r="T8771" i="2"/>
  <c r="M8835" i="2"/>
  <c r="T8835" i="2"/>
  <c r="M8899" i="2"/>
  <c r="T8899" i="2"/>
  <c r="M8963" i="2"/>
  <c r="T8963" i="2"/>
  <c r="L9021" i="2"/>
  <c r="S9021" i="2"/>
  <c r="L9261" i="2"/>
  <c r="S9261" i="2"/>
  <c r="M9132" i="2"/>
  <c r="T9132" i="2"/>
  <c r="M9388" i="2"/>
  <c r="T9388" i="2"/>
  <c r="M9661" i="2"/>
  <c r="T9661" i="2"/>
  <c r="T10354" i="2"/>
  <c r="M10354" i="2"/>
  <c r="L10169" i="2"/>
  <c r="S10169" i="2"/>
  <c r="L9515" i="2"/>
  <c r="S9515" i="2"/>
  <c r="L9833" i="2"/>
  <c r="S9833" i="2"/>
  <c r="L10050" i="2"/>
  <c r="S10050" i="2"/>
  <c r="M10280" i="2"/>
  <c r="T10280" i="2"/>
  <c r="L9820" i="2"/>
  <c r="S9820" i="2"/>
  <c r="M9779" i="2"/>
  <c r="T9779" i="2"/>
  <c r="L10239" i="2"/>
  <c r="S10239" i="2"/>
  <c r="T10341" i="2"/>
  <c r="M10341" i="2"/>
  <c r="L10071" i="2"/>
  <c r="S10071" i="2"/>
  <c r="T10462" i="2"/>
  <c r="M10462" i="2"/>
  <c r="L8839" i="2"/>
  <c r="S8839" i="2"/>
  <c r="L8967" i="2"/>
  <c r="S8967" i="2"/>
  <c r="L9064" i="2"/>
  <c r="S9064" i="2"/>
  <c r="L9192" i="2"/>
  <c r="S9192" i="2"/>
  <c r="L9320" i="2"/>
  <c r="S9320" i="2"/>
  <c r="M9065" i="2"/>
  <c r="T9065" i="2"/>
  <c r="M9193" i="2"/>
  <c r="T9193" i="2"/>
  <c r="M9321" i="2"/>
  <c r="T9321" i="2"/>
  <c r="M9455" i="2"/>
  <c r="T9455" i="2"/>
  <c r="M9583" i="2"/>
  <c r="T9583" i="2"/>
  <c r="L9482" i="2"/>
  <c r="S9482" i="2"/>
  <c r="L9669" i="2"/>
  <c r="S9669" i="2"/>
  <c r="M9840" i="2"/>
  <c r="T9840" i="2"/>
  <c r="M10309" i="2"/>
  <c r="T10309" i="2"/>
  <c r="M7700" i="2"/>
  <c r="T7700" i="2"/>
  <c r="M7732" i="2"/>
  <c r="T7732" i="2"/>
  <c r="M7792" i="2"/>
  <c r="T7792" i="2"/>
  <c r="M7856" i="2"/>
  <c r="T7856" i="2"/>
  <c r="M7920" i="2"/>
  <c r="T7920" i="2"/>
  <c r="M7984" i="2"/>
  <c r="T7984" i="2"/>
  <c r="M8048" i="2"/>
  <c r="T8048" i="2"/>
  <c r="M8112" i="2"/>
  <c r="T8112" i="2"/>
  <c r="M8176" i="2"/>
  <c r="T8176" i="2"/>
  <c r="L8264" i="2"/>
  <c r="S8264" i="2"/>
  <c r="L8392" i="2"/>
  <c r="S8392" i="2"/>
  <c r="L8520" i="2"/>
  <c r="S8520" i="2"/>
  <c r="L8648" i="2"/>
  <c r="S8648" i="2"/>
  <c r="L8776" i="2"/>
  <c r="S8776" i="2"/>
  <c r="L8904" i="2"/>
  <c r="S8904" i="2"/>
  <c r="M8237" i="2"/>
  <c r="T8237" i="2"/>
  <c r="M8301" i="2"/>
  <c r="T8301" i="2"/>
  <c r="M8365" i="2"/>
  <c r="T8365" i="2"/>
  <c r="M8429" i="2"/>
  <c r="T8429" i="2"/>
  <c r="M8493" i="2"/>
  <c r="T8493" i="2"/>
  <c r="M8557" i="2"/>
  <c r="T8557" i="2"/>
  <c r="M8621" i="2"/>
  <c r="T8621" i="2"/>
  <c r="M8686" i="2"/>
  <c r="T8686" i="2"/>
  <c r="M8814" i="2"/>
  <c r="T8814" i="2"/>
  <c r="M8942" i="2"/>
  <c r="T8942" i="2"/>
  <c r="L9107" i="2"/>
  <c r="S9107" i="2"/>
  <c r="L9363" i="2"/>
  <c r="S9363" i="2"/>
  <c r="M9242" i="2"/>
  <c r="T9242" i="2"/>
  <c r="M9504" i="2"/>
  <c r="T9504" i="2"/>
  <c r="L9584" i="2"/>
  <c r="S9584" i="2"/>
  <c r="M9993" i="2"/>
  <c r="T9993" i="2"/>
  <c r="M9652" i="2"/>
  <c r="T9652" i="2"/>
  <c r="L9617" i="2"/>
  <c r="S9617" i="2"/>
  <c r="M9865" i="2"/>
  <c r="T9865" i="2"/>
  <c r="M9940" i="2"/>
  <c r="T9940" i="2"/>
  <c r="L9977" i="2"/>
  <c r="S9977" i="2"/>
  <c r="M8713" i="2"/>
  <c r="T8713" i="2"/>
  <c r="M8777" i="2"/>
  <c r="T8777" i="2"/>
  <c r="M8841" i="2"/>
  <c r="T8841" i="2"/>
  <c r="M8905" i="2"/>
  <c r="T8905" i="2"/>
  <c r="M8969" i="2"/>
  <c r="T8969" i="2"/>
  <c r="L9050" i="2"/>
  <c r="S9050" i="2"/>
  <c r="L9178" i="2"/>
  <c r="S9178" i="2"/>
  <c r="L9306" i="2"/>
  <c r="S9306" i="2"/>
  <c r="M9063" i="2"/>
  <c r="T9063" i="2"/>
  <c r="M9191" i="2"/>
  <c r="T9191" i="2"/>
  <c r="M9319" i="2"/>
  <c r="T9319" i="2"/>
  <c r="M9453" i="2"/>
  <c r="T9453" i="2"/>
  <c r="M9581" i="2"/>
  <c r="T9581" i="2"/>
  <c r="L9454" i="2"/>
  <c r="S9454" i="2"/>
  <c r="L9673" i="2"/>
  <c r="S9673" i="2"/>
  <c r="M9820" i="2"/>
  <c r="T9820" i="2"/>
  <c r="M10269" i="2"/>
  <c r="T10269" i="2"/>
  <c r="M5709" i="2"/>
  <c r="T5709" i="2"/>
  <c r="M5725" i="2"/>
  <c r="T5725" i="2"/>
  <c r="M5741" i="2"/>
  <c r="T5741" i="2"/>
  <c r="M5757" i="2"/>
  <c r="T5757" i="2"/>
  <c r="M5773" i="2"/>
  <c r="T5773" i="2"/>
  <c r="M5789" i="2"/>
  <c r="T5789" i="2"/>
  <c r="M5805" i="2"/>
  <c r="T5805" i="2"/>
  <c r="M5821" i="2"/>
  <c r="T5821" i="2"/>
  <c r="M5851" i="2"/>
  <c r="T5851" i="2"/>
  <c r="M5883" i="2"/>
  <c r="T5883" i="2"/>
  <c r="M5915" i="2"/>
  <c r="T5915" i="2"/>
  <c r="M5947" i="2"/>
  <c r="T5947" i="2"/>
  <c r="M5979" i="2"/>
  <c r="T5979" i="2"/>
  <c r="M6011" i="2"/>
  <c r="T6011" i="2"/>
  <c r="M6043" i="2"/>
  <c r="T6043" i="2"/>
  <c r="M6075" i="2"/>
  <c r="T6075" i="2"/>
  <c r="M6107" i="2"/>
  <c r="T6107" i="2"/>
  <c r="M6139" i="2"/>
  <c r="T6139" i="2"/>
  <c r="M6171" i="2"/>
  <c r="T6171" i="2"/>
  <c r="M6203" i="2"/>
  <c r="T6203" i="2"/>
  <c r="M6235" i="2"/>
  <c r="T6235" i="2"/>
  <c r="M6267" i="2"/>
  <c r="T6267" i="2"/>
  <c r="M6299" i="2"/>
  <c r="T6299" i="2"/>
  <c r="M6331" i="2"/>
  <c r="T6331" i="2"/>
  <c r="M6363" i="2"/>
  <c r="T6363" i="2"/>
  <c r="M6395" i="2"/>
  <c r="T6395" i="2"/>
  <c r="M6427" i="2"/>
  <c r="T6427" i="2"/>
  <c r="M6459" i="2"/>
  <c r="T6459" i="2"/>
  <c r="M6491" i="2"/>
  <c r="T6491" i="2"/>
  <c r="M6523" i="2"/>
  <c r="T6523" i="2"/>
  <c r="M6555" i="2"/>
  <c r="T6555" i="2"/>
  <c r="M6587" i="2"/>
  <c r="T6587" i="2"/>
  <c r="M6619" i="2"/>
  <c r="T6619" i="2"/>
  <c r="M6651" i="2"/>
  <c r="T6651" i="2"/>
  <c r="M6683" i="2"/>
  <c r="T6683" i="2"/>
  <c r="M6715" i="2"/>
  <c r="T6715" i="2"/>
  <c r="M6747" i="2"/>
  <c r="T6747" i="2"/>
  <c r="M6779" i="2"/>
  <c r="T6779" i="2"/>
  <c r="M6811" i="2"/>
  <c r="T6811" i="2"/>
  <c r="M6843" i="2"/>
  <c r="T6843" i="2"/>
  <c r="M6875" i="2"/>
  <c r="T6875" i="2"/>
  <c r="M6907" i="2"/>
  <c r="T6907" i="2"/>
  <c r="M6939" i="2"/>
  <c r="T6939" i="2"/>
  <c r="M6971" i="2"/>
  <c r="T6971" i="2"/>
  <c r="M7003" i="2"/>
  <c r="T7003" i="2"/>
  <c r="M7035" i="2"/>
  <c r="T7035" i="2"/>
  <c r="M7067" i="2"/>
  <c r="T7067" i="2"/>
  <c r="M7099" i="2"/>
  <c r="T7099" i="2"/>
  <c r="M7131" i="2"/>
  <c r="T7131" i="2"/>
  <c r="M7163" i="2"/>
  <c r="T7163" i="2"/>
  <c r="M7195" i="2"/>
  <c r="T7195" i="2"/>
  <c r="M7227" i="2"/>
  <c r="T7227" i="2"/>
  <c r="M7259" i="2"/>
  <c r="T7259" i="2"/>
  <c r="M7291" i="2"/>
  <c r="T7291" i="2"/>
  <c r="M7323" i="2"/>
  <c r="T7323" i="2"/>
  <c r="L5490" i="2"/>
  <c r="S5490" i="2"/>
  <c r="L5522" i="2"/>
  <c r="S5522" i="2"/>
  <c r="L5554" i="2"/>
  <c r="S5554" i="2"/>
  <c r="L5586" i="2"/>
  <c r="S5586" i="2"/>
  <c r="L5618" i="2"/>
  <c r="S5618" i="2"/>
  <c r="L5650" i="2"/>
  <c r="S5650" i="2"/>
  <c r="L5682" i="2"/>
  <c r="S5682" i="2"/>
  <c r="L5714" i="2"/>
  <c r="S5714" i="2"/>
  <c r="L5746" i="2"/>
  <c r="S5746" i="2"/>
  <c r="L5778" i="2"/>
  <c r="S5778" i="2"/>
  <c r="L5810" i="2"/>
  <c r="S5810" i="2"/>
  <c r="L5846" i="2"/>
  <c r="S5846" i="2"/>
  <c r="L5878" i="2"/>
  <c r="S5878" i="2"/>
  <c r="L5910" i="2"/>
  <c r="S5910" i="2"/>
  <c r="L5942" i="2"/>
  <c r="S5942" i="2"/>
  <c r="L5974" i="2"/>
  <c r="S5974" i="2"/>
  <c r="L6006" i="2"/>
  <c r="S6006" i="2"/>
  <c r="L6038" i="2"/>
  <c r="S6038" i="2"/>
  <c r="L6070" i="2"/>
  <c r="S6070" i="2"/>
  <c r="L6102" i="2"/>
  <c r="S6102" i="2"/>
  <c r="L6134" i="2"/>
  <c r="S6134" i="2"/>
  <c r="L6166" i="2"/>
  <c r="S6166" i="2"/>
  <c r="L6198" i="2"/>
  <c r="S6198" i="2"/>
  <c r="L6230" i="2"/>
  <c r="S6230" i="2"/>
  <c r="L6262" i="2"/>
  <c r="S6262" i="2"/>
  <c r="L6294" i="2"/>
  <c r="S6294" i="2"/>
  <c r="L6326" i="2"/>
  <c r="S6326" i="2"/>
  <c r="L6358" i="2"/>
  <c r="S6358" i="2"/>
  <c r="L6390" i="2"/>
  <c r="S6390" i="2"/>
  <c r="L6422" i="2"/>
  <c r="S6422" i="2"/>
  <c r="L6454" i="2"/>
  <c r="S6454" i="2"/>
  <c r="L6486" i="2"/>
  <c r="S6486" i="2"/>
  <c r="L6518" i="2"/>
  <c r="S6518" i="2"/>
  <c r="L6550" i="2"/>
  <c r="S6550" i="2"/>
  <c r="L6582" i="2"/>
  <c r="S6582" i="2"/>
  <c r="L6614" i="2"/>
  <c r="S6614" i="2"/>
  <c r="L6646" i="2"/>
  <c r="S6646" i="2"/>
  <c r="L6678" i="2"/>
  <c r="S6678" i="2"/>
  <c r="L6710" i="2"/>
  <c r="S6710" i="2"/>
  <c r="L6742" i="2"/>
  <c r="S6742" i="2"/>
  <c r="L6774" i="2"/>
  <c r="S6774" i="2"/>
  <c r="L6806" i="2"/>
  <c r="S6806" i="2"/>
  <c r="L6838" i="2"/>
  <c r="S6838" i="2"/>
  <c r="L6870" i="2"/>
  <c r="S6870" i="2"/>
  <c r="L6902" i="2"/>
  <c r="S6902" i="2"/>
  <c r="L6934" i="2"/>
  <c r="S6934" i="2"/>
  <c r="L6966" i="2"/>
  <c r="S6966" i="2"/>
  <c r="L6998" i="2"/>
  <c r="S6998" i="2"/>
  <c r="L7030" i="2"/>
  <c r="S7030" i="2"/>
  <c r="L7062" i="2"/>
  <c r="S7062" i="2"/>
  <c r="L7094" i="2"/>
  <c r="S7094" i="2"/>
  <c r="L7126" i="2"/>
  <c r="S7126" i="2"/>
  <c r="L7158" i="2"/>
  <c r="S7158" i="2"/>
  <c r="L7226" i="2"/>
  <c r="S7226" i="2"/>
  <c r="L7290" i="2"/>
  <c r="S7290" i="2"/>
  <c r="L7351" i="2"/>
  <c r="S7351" i="2"/>
  <c r="L7415" i="2"/>
  <c r="S7415" i="2"/>
  <c r="L7479" i="2"/>
  <c r="S7479" i="2"/>
  <c r="L7543" i="2"/>
  <c r="S7543" i="2"/>
  <c r="L7607" i="2"/>
  <c r="S7607" i="2"/>
  <c r="L7671" i="2"/>
  <c r="S7671" i="2"/>
  <c r="L7735" i="2"/>
  <c r="S7735" i="2"/>
  <c r="L7799" i="2"/>
  <c r="S7799" i="2"/>
  <c r="L7863" i="2"/>
  <c r="S7863" i="2"/>
  <c r="L7927" i="2"/>
  <c r="S7927" i="2"/>
  <c r="L7991" i="2"/>
  <c r="S7991" i="2"/>
  <c r="L8055" i="2"/>
  <c r="S8055" i="2"/>
  <c r="L8119" i="2"/>
  <c r="S8119" i="2"/>
  <c r="L8183" i="2"/>
  <c r="S8183" i="2"/>
  <c r="L8283" i="2"/>
  <c r="S8283" i="2"/>
  <c r="L8411" i="2"/>
  <c r="S8411" i="2"/>
  <c r="L8539" i="2"/>
  <c r="S8539" i="2"/>
  <c r="L8667" i="2"/>
  <c r="S8667" i="2"/>
  <c r="L8795" i="2"/>
  <c r="S8795" i="2"/>
  <c r="L8923" i="2"/>
  <c r="S8923" i="2"/>
  <c r="L9012" i="2"/>
  <c r="S9012" i="2"/>
  <c r="L9140" i="2"/>
  <c r="S9140" i="2"/>
  <c r="L9268" i="2"/>
  <c r="S9268" i="2"/>
  <c r="L9431" i="2"/>
  <c r="S9431" i="2"/>
  <c r="M9141" i="2"/>
  <c r="T9141" i="2"/>
  <c r="M9269" i="2"/>
  <c r="T9269" i="2"/>
  <c r="M9397" i="2"/>
  <c r="T9397" i="2"/>
  <c r="M9531" i="2"/>
  <c r="T9531" i="2"/>
  <c r="M9679" i="2"/>
  <c r="T9679" i="2"/>
  <c r="L9634" i="2"/>
  <c r="S9634" i="2"/>
  <c r="L9755" i="2"/>
  <c r="S9755" i="2"/>
  <c r="M9848" i="2"/>
  <c r="T9848" i="2"/>
  <c r="M10325" i="2"/>
  <c r="T10325" i="2"/>
  <c r="M7693" i="2"/>
  <c r="T7693" i="2"/>
  <c r="M7725" i="2"/>
  <c r="T7725" i="2"/>
  <c r="M7757" i="2"/>
  <c r="T7757" i="2"/>
  <c r="M7789" i="2"/>
  <c r="T7789" i="2"/>
  <c r="M7821" i="2"/>
  <c r="T7821" i="2"/>
  <c r="M7853" i="2"/>
  <c r="T7853" i="2"/>
  <c r="M7885" i="2"/>
  <c r="T7885" i="2"/>
  <c r="M7917" i="2"/>
  <c r="T7917" i="2"/>
  <c r="M7949" i="2"/>
  <c r="T7949" i="2"/>
  <c r="M7981" i="2"/>
  <c r="T7981" i="2"/>
  <c r="M8013" i="2"/>
  <c r="T8013" i="2"/>
  <c r="M8045" i="2"/>
  <c r="T8045" i="2"/>
  <c r="M8077" i="2"/>
  <c r="T8077" i="2"/>
  <c r="M8109" i="2"/>
  <c r="T8109" i="2"/>
  <c r="M8141" i="2"/>
  <c r="T8141" i="2"/>
  <c r="M8173" i="2"/>
  <c r="T8173" i="2"/>
  <c r="M8205" i="2"/>
  <c r="T8205" i="2"/>
  <c r="L8266" i="2"/>
  <c r="S8266" i="2"/>
  <c r="L8330" i="2"/>
  <c r="S8330" i="2"/>
  <c r="L8394" i="2"/>
  <c r="S8394" i="2"/>
  <c r="L8458" i="2"/>
  <c r="S8458" i="2"/>
  <c r="L8522" i="2"/>
  <c r="S8522" i="2"/>
  <c r="L8586" i="2"/>
  <c r="S8586" i="2"/>
  <c r="L8650" i="2"/>
  <c r="S8650" i="2"/>
  <c r="L8714" i="2"/>
  <c r="S8714" i="2"/>
  <c r="L8778" i="2"/>
  <c r="S8778" i="2"/>
  <c r="L8842" i="2"/>
  <c r="S8842" i="2"/>
  <c r="L8906" i="2"/>
  <c r="S8906" i="2"/>
  <c r="L8970" i="2"/>
  <c r="S8970" i="2"/>
  <c r="M8234" i="2"/>
  <c r="T8234" i="2"/>
  <c r="M8266" i="2"/>
  <c r="T8266" i="2"/>
  <c r="M8298" i="2"/>
  <c r="T8298" i="2"/>
  <c r="M8330" i="2"/>
  <c r="T8330" i="2"/>
  <c r="M8362" i="2"/>
  <c r="T8362" i="2"/>
  <c r="M8394" i="2"/>
  <c r="T8394" i="2"/>
  <c r="M8426" i="2"/>
  <c r="T8426" i="2"/>
  <c r="M8458" i="2"/>
  <c r="T8458" i="2"/>
  <c r="M8490" i="2"/>
  <c r="T8490" i="2"/>
  <c r="M8522" i="2"/>
  <c r="T8522" i="2"/>
  <c r="M8554" i="2"/>
  <c r="T8554" i="2"/>
  <c r="M8586" i="2"/>
  <c r="T8586" i="2"/>
  <c r="M8618" i="2"/>
  <c r="T8618" i="2"/>
  <c r="M8650" i="2"/>
  <c r="T8650" i="2"/>
  <c r="M8682" i="2"/>
  <c r="T8682" i="2"/>
  <c r="M8744" i="2"/>
  <c r="T8744" i="2"/>
  <c r="M8808" i="2"/>
  <c r="T8808" i="2"/>
  <c r="M8872" i="2"/>
  <c r="T8872" i="2"/>
  <c r="M8936" i="2"/>
  <c r="T8936" i="2"/>
  <c r="M9000" i="2"/>
  <c r="T9000" i="2"/>
  <c r="L9079" i="2"/>
  <c r="S9079" i="2"/>
  <c r="L9207" i="2"/>
  <c r="S9207" i="2"/>
  <c r="L9335" i="2"/>
  <c r="S9335" i="2"/>
  <c r="M9086" i="2"/>
  <c r="T9086" i="2"/>
  <c r="M9214" i="2"/>
  <c r="T9214" i="2"/>
  <c r="M9342" i="2"/>
  <c r="T9342" i="2"/>
  <c r="M9476" i="2"/>
  <c r="T9476" i="2"/>
  <c r="M9604" i="2"/>
  <c r="T9604" i="2"/>
  <c r="L9512" i="2"/>
  <c r="S9512" i="2"/>
  <c r="L9731" i="2"/>
  <c r="S9731" i="2"/>
  <c r="M9866" i="2"/>
  <c r="T9866" i="2"/>
  <c r="T10395" i="2"/>
  <c r="M10395" i="2"/>
  <c r="L9410" i="2"/>
  <c r="S9410" i="2"/>
  <c r="L9453" i="2"/>
  <c r="S9453" i="2"/>
  <c r="L9581" i="2"/>
  <c r="S9581" i="2"/>
  <c r="L9712" i="2"/>
  <c r="S9712" i="2"/>
  <c r="M9873" i="2"/>
  <c r="T9873" i="2"/>
  <c r="L9930" i="2"/>
  <c r="S9930" i="2"/>
  <c r="M10012" i="2"/>
  <c r="T10012" i="2"/>
  <c r="M10268" i="2"/>
  <c r="T10268" i="2"/>
  <c r="L10104" i="2"/>
  <c r="S10104" i="2"/>
  <c r="L3098" i="2"/>
  <c r="S3098" i="2"/>
  <c r="L3114" i="2"/>
  <c r="S3114" i="2"/>
  <c r="L3130" i="2"/>
  <c r="S3130" i="2"/>
  <c r="L3146" i="2"/>
  <c r="S3146" i="2"/>
  <c r="L3162" i="2"/>
  <c r="S3162" i="2"/>
  <c r="L3178" i="2"/>
  <c r="S3178" i="2"/>
  <c r="L3194" i="2"/>
  <c r="S3194" i="2"/>
  <c r="L3210" i="2"/>
  <c r="S3210" i="2"/>
  <c r="L3226" i="2"/>
  <c r="S3226" i="2"/>
  <c r="L3242" i="2"/>
  <c r="S3242" i="2"/>
  <c r="L3258" i="2"/>
  <c r="S3258" i="2"/>
  <c r="L3274" i="2"/>
  <c r="S3274" i="2"/>
  <c r="L3290" i="2"/>
  <c r="S3290" i="2"/>
  <c r="L3306" i="2"/>
  <c r="S3306" i="2"/>
  <c r="L3322" i="2"/>
  <c r="S3322" i="2"/>
  <c r="L3338" i="2"/>
  <c r="S3338" i="2"/>
  <c r="L3354" i="2"/>
  <c r="S3354" i="2"/>
  <c r="L3370" i="2"/>
  <c r="S3370" i="2"/>
  <c r="L3386" i="2"/>
  <c r="S3386" i="2"/>
  <c r="L3402" i="2"/>
  <c r="S3402" i="2"/>
  <c r="L3418" i="2"/>
  <c r="S3418" i="2"/>
  <c r="L3434" i="2"/>
  <c r="S3434" i="2"/>
  <c r="L3450" i="2"/>
  <c r="S3450" i="2"/>
  <c r="L3466" i="2"/>
  <c r="S3466" i="2"/>
  <c r="L3482" i="2"/>
  <c r="S3482" i="2"/>
  <c r="L3498" i="2"/>
  <c r="S3498" i="2"/>
  <c r="L3514" i="2"/>
  <c r="S3514" i="2"/>
  <c r="L3530" i="2"/>
  <c r="S3530" i="2"/>
  <c r="L3546" i="2"/>
  <c r="S3546" i="2"/>
  <c r="L3562" i="2"/>
  <c r="S3562" i="2"/>
  <c r="L3578" i="2"/>
  <c r="S3578" i="2"/>
  <c r="L3594" i="2"/>
  <c r="S3594" i="2"/>
  <c r="L3610" i="2"/>
  <c r="S3610" i="2"/>
  <c r="L3626" i="2"/>
  <c r="S3626" i="2"/>
  <c r="L3642" i="2"/>
  <c r="S3642" i="2"/>
  <c r="L3658" i="2"/>
  <c r="S3658" i="2"/>
  <c r="L3674" i="2"/>
  <c r="S3674" i="2"/>
  <c r="L3690" i="2"/>
  <c r="S3690" i="2"/>
  <c r="L3706" i="2"/>
  <c r="S3706" i="2"/>
  <c r="L3722" i="2"/>
  <c r="S3722" i="2"/>
  <c r="L3738" i="2"/>
  <c r="S3738" i="2"/>
  <c r="L3754" i="2"/>
  <c r="S3754" i="2"/>
  <c r="L3770" i="2"/>
  <c r="S3770" i="2"/>
  <c r="L3786" i="2"/>
  <c r="S3786" i="2"/>
  <c r="L3802" i="2"/>
  <c r="S3802" i="2"/>
  <c r="L3818" i="2"/>
  <c r="S3818" i="2"/>
  <c r="L3834" i="2"/>
  <c r="S3834" i="2"/>
  <c r="L3850" i="2"/>
  <c r="S3850" i="2"/>
  <c r="L3866" i="2"/>
  <c r="S3866" i="2"/>
  <c r="L3882" i="2"/>
  <c r="S3882" i="2"/>
  <c r="L3898" i="2"/>
  <c r="S3898" i="2"/>
  <c r="L3914" i="2"/>
  <c r="S3914" i="2"/>
  <c r="L3930" i="2"/>
  <c r="S3930" i="2"/>
  <c r="L3946" i="2"/>
  <c r="S3946" i="2"/>
  <c r="L3962" i="2"/>
  <c r="S3962" i="2"/>
  <c r="L3978" i="2"/>
  <c r="S3978" i="2"/>
  <c r="L3994" i="2"/>
  <c r="S3994" i="2"/>
  <c r="L4010" i="2"/>
  <c r="S4010" i="2"/>
  <c r="L4026" i="2"/>
  <c r="S4026" i="2"/>
  <c r="L4042" i="2"/>
  <c r="S4042" i="2"/>
  <c r="L4058" i="2"/>
  <c r="S4058" i="2"/>
  <c r="L4074" i="2"/>
  <c r="S4074" i="2"/>
  <c r="L4090" i="2"/>
  <c r="S4090" i="2"/>
  <c r="L4106" i="2"/>
  <c r="S4106" i="2"/>
  <c r="L4122" i="2"/>
  <c r="S4122" i="2"/>
  <c r="L4138" i="2"/>
  <c r="S4138" i="2"/>
  <c r="L4154" i="2"/>
  <c r="S4154" i="2"/>
  <c r="L4170" i="2"/>
  <c r="S4170" i="2"/>
  <c r="L4186" i="2"/>
  <c r="S4186" i="2"/>
  <c r="L4202" i="2"/>
  <c r="S4202" i="2"/>
  <c r="L4218" i="2"/>
  <c r="S4218" i="2"/>
  <c r="L4234" i="2"/>
  <c r="S4234" i="2"/>
  <c r="L4250" i="2"/>
  <c r="S4250" i="2"/>
  <c r="L4266" i="2"/>
  <c r="S4266" i="2"/>
  <c r="L4282" i="2"/>
  <c r="S4282" i="2"/>
  <c r="L4298" i="2"/>
  <c r="S4298" i="2"/>
  <c r="L4314" i="2"/>
  <c r="S4314" i="2"/>
  <c r="L4330" i="2"/>
  <c r="S4330" i="2"/>
  <c r="L4346" i="2"/>
  <c r="S4346" i="2"/>
  <c r="L4362" i="2"/>
  <c r="S4362" i="2"/>
  <c r="L4378" i="2"/>
  <c r="S4378" i="2"/>
  <c r="L4394" i="2"/>
  <c r="S4394" i="2"/>
  <c r="L4410" i="2"/>
  <c r="S4410" i="2"/>
  <c r="L4434" i="2"/>
  <c r="S4434" i="2"/>
  <c r="L4466" i="2"/>
  <c r="S4466" i="2"/>
  <c r="L4498" i="2"/>
  <c r="S4498" i="2"/>
  <c r="L4530" i="2"/>
  <c r="S4530" i="2"/>
  <c r="L4562" i="2"/>
  <c r="S4562" i="2"/>
  <c r="L4594" i="2"/>
  <c r="S4594" i="2"/>
  <c r="L4626" i="2"/>
  <c r="S4626" i="2"/>
  <c r="L4658" i="2"/>
  <c r="S4658" i="2"/>
  <c r="L4690" i="2"/>
  <c r="S4690" i="2"/>
  <c r="L4722" i="2"/>
  <c r="S4722" i="2"/>
  <c r="L4746" i="2"/>
  <c r="S4746" i="2"/>
  <c r="L4768" i="2"/>
  <c r="S4768" i="2"/>
  <c r="L4800" i="2"/>
  <c r="S4800" i="2"/>
  <c r="L4832" i="2"/>
  <c r="S4832" i="2"/>
  <c r="L4864" i="2"/>
  <c r="S4864" i="2"/>
  <c r="L4896" i="2"/>
  <c r="S4896" i="2"/>
  <c r="L4928" i="2"/>
  <c r="S4928" i="2"/>
  <c r="L4960" i="2"/>
  <c r="S4960" i="2"/>
  <c r="L4992" i="2"/>
  <c r="S4992" i="2"/>
  <c r="L5024" i="2"/>
  <c r="S5024" i="2"/>
  <c r="L5056" i="2"/>
  <c r="S5056" i="2"/>
  <c r="L5088" i="2"/>
  <c r="S5088" i="2"/>
  <c r="L5120" i="2"/>
  <c r="S5120" i="2"/>
  <c r="L5152" i="2"/>
  <c r="S5152" i="2"/>
  <c r="L5184" i="2"/>
  <c r="S5184" i="2"/>
  <c r="L5216" i="2"/>
  <c r="S5216" i="2"/>
  <c r="L5248" i="2"/>
  <c r="S5248" i="2"/>
  <c r="L5280" i="2"/>
  <c r="S5280" i="2"/>
  <c r="L5312" i="2"/>
  <c r="S5312" i="2"/>
  <c r="L5344" i="2"/>
  <c r="S5344" i="2"/>
  <c r="L5376" i="2"/>
  <c r="S5376" i="2"/>
  <c r="L5408" i="2"/>
  <c r="S5408" i="2"/>
  <c r="L5440" i="2"/>
  <c r="S5440" i="2"/>
  <c r="M5836" i="2"/>
  <c r="T5836" i="2"/>
  <c r="M5868" i="2"/>
  <c r="T5868" i="2"/>
  <c r="M5900" i="2"/>
  <c r="T5900" i="2"/>
  <c r="M5932" i="2"/>
  <c r="T5932" i="2"/>
  <c r="M5964" i="2"/>
  <c r="T5964" i="2"/>
  <c r="M5996" i="2"/>
  <c r="T5996" i="2"/>
  <c r="M6028" i="2"/>
  <c r="T6028" i="2"/>
  <c r="M6060" i="2"/>
  <c r="T6060" i="2"/>
  <c r="M6092" i="2"/>
  <c r="T6092" i="2"/>
  <c r="M6124" i="2"/>
  <c r="T6124" i="2"/>
  <c r="M6156" i="2"/>
  <c r="T6156" i="2"/>
  <c r="M6188" i="2"/>
  <c r="T6188" i="2"/>
  <c r="M6220" i="2"/>
  <c r="T6220" i="2"/>
  <c r="M6252" i="2"/>
  <c r="T6252" i="2"/>
  <c r="M6284" i="2"/>
  <c r="T6284" i="2"/>
  <c r="M6316" i="2"/>
  <c r="T6316" i="2"/>
  <c r="M6348" i="2"/>
  <c r="T6348" i="2"/>
  <c r="M6380" i="2"/>
  <c r="T6380" i="2"/>
  <c r="M6412" i="2"/>
  <c r="T6412" i="2"/>
  <c r="M6444" i="2"/>
  <c r="T6444" i="2"/>
  <c r="M6476" i="2"/>
  <c r="T6476" i="2"/>
  <c r="M6508" i="2"/>
  <c r="T6508" i="2"/>
  <c r="M6540" i="2"/>
  <c r="T6540" i="2"/>
  <c r="M6572" i="2"/>
  <c r="T6572" i="2"/>
  <c r="M6604" i="2"/>
  <c r="T6604" i="2"/>
  <c r="M6636" i="2"/>
  <c r="T6636" i="2"/>
  <c r="M6668" i="2"/>
  <c r="T6668" i="2"/>
  <c r="M6700" i="2"/>
  <c r="T6700" i="2"/>
  <c r="M6732" i="2"/>
  <c r="T6732" i="2"/>
  <c r="M6764" i="2"/>
  <c r="T6764" i="2"/>
  <c r="M6796" i="2"/>
  <c r="T6796" i="2"/>
  <c r="M6828" i="2"/>
  <c r="T6828" i="2"/>
  <c r="M6860" i="2"/>
  <c r="T6860" i="2"/>
  <c r="M6892" i="2"/>
  <c r="T6892" i="2"/>
  <c r="M6924" i="2"/>
  <c r="T6924" i="2"/>
  <c r="M6956" i="2"/>
  <c r="T6956" i="2"/>
  <c r="M6988" i="2"/>
  <c r="T6988" i="2"/>
  <c r="M7020" i="2"/>
  <c r="T7020" i="2"/>
  <c r="M7052" i="2"/>
  <c r="T7052" i="2"/>
  <c r="M7084" i="2"/>
  <c r="T7084" i="2"/>
  <c r="M7116" i="2"/>
  <c r="T7116" i="2"/>
  <c r="M7148" i="2"/>
  <c r="T7148" i="2"/>
  <c r="M7180" i="2"/>
  <c r="T7180" i="2"/>
  <c r="L5477" i="2"/>
  <c r="S5477" i="2"/>
  <c r="L5509" i="2"/>
  <c r="S5509" i="2"/>
  <c r="L5541" i="2"/>
  <c r="S5541" i="2"/>
  <c r="L5573" i="2"/>
  <c r="S5573" i="2"/>
  <c r="L5605" i="2"/>
  <c r="S5605" i="2"/>
  <c r="L5637" i="2"/>
  <c r="S5637" i="2"/>
  <c r="L5669" i="2"/>
  <c r="S5669" i="2"/>
  <c r="L5701" i="2"/>
  <c r="S5701" i="2"/>
  <c r="L5733" i="2"/>
  <c r="S5733" i="2"/>
  <c r="L5765" i="2"/>
  <c r="S5765" i="2"/>
  <c r="L5797" i="2"/>
  <c r="S5797" i="2"/>
  <c r="M7200" i="2"/>
  <c r="T7200" i="2"/>
  <c r="M7232" i="2"/>
  <c r="T7232" i="2"/>
  <c r="M7264" i="2"/>
  <c r="T7264" i="2"/>
  <c r="M7296" i="2"/>
  <c r="T7296" i="2"/>
  <c r="M7329" i="2"/>
  <c r="T7329" i="2"/>
  <c r="M7361" i="2"/>
  <c r="T7361" i="2"/>
  <c r="M7393" i="2"/>
  <c r="T7393" i="2"/>
  <c r="L5833" i="2"/>
  <c r="S5833" i="2"/>
  <c r="L5865" i="2"/>
  <c r="S5865" i="2"/>
  <c r="L5897" i="2"/>
  <c r="S5897" i="2"/>
  <c r="L5929" i="2"/>
  <c r="S5929" i="2"/>
  <c r="L5961" i="2"/>
  <c r="S5961" i="2"/>
  <c r="L5993" i="2"/>
  <c r="S5993" i="2"/>
  <c r="L6025" i="2"/>
  <c r="S6025" i="2"/>
  <c r="L6057" i="2"/>
  <c r="S6057" i="2"/>
  <c r="L6089" i="2"/>
  <c r="S6089" i="2"/>
  <c r="L6121" i="2"/>
  <c r="S6121" i="2"/>
  <c r="L6153" i="2"/>
  <c r="S6153" i="2"/>
  <c r="L6185" i="2"/>
  <c r="S6185" i="2"/>
  <c r="L6217" i="2"/>
  <c r="S6217" i="2"/>
  <c r="L6249" i="2"/>
  <c r="S6249" i="2"/>
  <c r="L6281" i="2"/>
  <c r="S6281" i="2"/>
  <c r="L6313" i="2"/>
  <c r="S6313" i="2"/>
  <c r="L6345" i="2"/>
  <c r="S6345" i="2"/>
  <c r="L6377" i="2"/>
  <c r="S6377" i="2"/>
  <c r="L6409" i="2"/>
  <c r="S6409" i="2"/>
  <c r="L6441" i="2"/>
  <c r="S6441" i="2"/>
  <c r="L6473" i="2"/>
  <c r="S6473" i="2"/>
  <c r="L6505" i="2"/>
  <c r="S6505" i="2"/>
  <c r="L6537" i="2"/>
  <c r="S6537" i="2"/>
  <c r="L6569" i="2"/>
  <c r="S6569" i="2"/>
  <c r="L6601" i="2"/>
  <c r="S6601" i="2"/>
  <c r="L6633" i="2"/>
  <c r="S6633" i="2"/>
  <c r="L6665" i="2"/>
  <c r="S6665" i="2"/>
  <c r="L6697" i="2"/>
  <c r="S6697" i="2"/>
  <c r="L6729" i="2"/>
  <c r="S6729" i="2"/>
  <c r="L6761" i="2"/>
  <c r="S6761" i="2"/>
  <c r="L6793" i="2"/>
  <c r="S6793" i="2"/>
  <c r="L6825" i="2"/>
  <c r="S6825" i="2"/>
  <c r="L6857" i="2"/>
  <c r="S6857" i="2"/>
  <c r="L6889" i="2"/>
  <c r="S6889" i="2"/>
  <c r="L6921" i="2"/>
  <c r="S6921" i="2"/>
  <c r="L6953" i="2"/>
  <c r="S6953" i="2"/>
  <c r="L6985" i="2"/>
  <c r="S6985" i="2"/>
  <c r="L7017" i="2"/>
  <c r="S7017" i="2"/>
  <c r="L7049" i="2"/>
  <c r="S7049" i="2"/>
  <c r="L7081" i="2"/>
  <c r="S7081" i="2"/>
  <c r="L7113" i="2"/>
  <c r="S7113" i="2"/>
  <c r="L7145" i="2"/>
  <c r="S7145" i="2"/>
  <c r="L7177" i="2"/>
  <c r="S7177" i="2"/>
  <c r="L7209" i="2"/>
  <c r="S7209" i="2"/>
  <c r="L7241" i="2"/>
  <c r="S7241" i="2"/>
  <c r="L7273" i="2"/>
  <c r="S7273" i="2"/>
  <c r="L7305" i="2"/>
  <c r="S7305" i="2"/>
  <c r="M7332" i="2"/>
  <c r="T7332" i="2"/>
  <c r="M7364" i="2"/>
  <c r="T7364" i="2"/>
  <c r="M7396" i="2"/>
  <c r="T7396" i="2"/>
  <c r="L7342" i="2"/>
  <c r="S7342" i="2"/>
  <c r="L7374" i="2"/>
  <c r="S7374" i="2"/>
  <c r="L7406" i="2"/>
  <c r="S7406" i="2"/>
  <c r="L7438" i="2"/>
  <c r="S7438" i="2"/>
  <c r="L7470" i="2"/>
  <c r="S7470" i="2"/>
  <c r="L7502" i="2"/>
  <c r="S7502" i="2"/>
  <c r="L7534" i="2"/>
  <c r="S7534" i="2"/>
  <c r="L7566" i="2"/>
  <c r="S7566" i="2"/>
  <c r="L7598" i="2"/>
  <c r="S7598" i="2"/>
  <c r="L7630" i="2"/>
  <c r="S7630" i="2"/>
  <c r="L7662" i="2"/>
  <c r="S7662" i="2"/>
  <c r="L7694" i="2"/>
  <c r="S7694" i="2"/>
  <c r="L7726" i="2"/>
  <c r="S7726" i="2"/>
  <c r="L7758" i="2"/>
  <c r="S7758" i="2"/>
  <c r="L7790" i="2"/>
  <c r="S7790" i="2"/>
  <c r="L7822" i="2"/>
  <c r="S7822" i="2"/>
  <c r="L7854" i="2"/>
  <c r="S7854" i="2"/>
  <c r="L7886" i="2"/>
  <c r="S7886" i="2"/>
  <c r="L7918" i="2"/>
  <c r="S7918" i="2"/>
  <c r="L7950" i="2"/>
  <c r="S7950" i="2"/>
  <c r="L7982" i="2"/>
  <c r="S7982" i="2"/>
  <c r="L8014" i="2"/>
  <c r="S8014" i="2"/>
  <c r="L8046" i="2"/>
  <c r="S8046" i="2"/>
  <c r="L8078" i="2"/>
  <c r="S8078" i="2"/>
  <c r="L8110" i="2"/>
  <c r="S8110" i="2"/>
  <c r="L8142" i="2"/>
  <c r="S8142" i="2"/>
  <c r="L8174" i="2"/>
  <c r="S8174" i="2"/>
  <c r="L8206" i="2"/>
  <c r="S8206" i="2"/>
  <c r="M7415" i="2"/>
  <c r="T7415" i="2"/>
  <c r="M7431" i="2"/>
  <c r="T7431" i="2"/>
  <c r="M7447" i="2"/>
  <c r="T7447" i="2"/>
  <c r="M7463" i="2"/>
  <c r="T7463" i="2"/>
  <c r="M7479" i="2"/>
  <c r="T7479" i="2"/>
  <c r="M7495" i="2"/>
  <c r="T7495" i="2"/>
  <c r="M7511" i="2"/>
  <c r="T7511" i="2"/>
  <c r="M7527" i="2"/>
  <c r="T7527" i="2"/>
  <c r="M7543" i="2"/>
  <c r="T7543" i="2"/>
  <c r="M7559" i="2"/>
  <c r="T7559" i="2"/>
  <c r="M7575" i="2"/>
  <c r="T7575" i="2"/>
  <c r="M7591" i="2"/>
  <c r="T7591" i="2"/>
  <c r="M7607" i="2"/>
  <c r="T7607" i="2"/>
  <c r="M7623" i="2"/>
  <c r="T7623" i="2"/>
  <c r="M7639" i="2"/>
  <c r="T7639" i="2"/>
  <c r="M7655" i="2"/>
  <c r="T7655" i="2"/>
  <c r="M7671" i="2"/>
  <c r="T7671" i="2"/>
  <c r="M7687" i="2"/>
  <c r="T7687" i="2"/>
  <c r="L8297" i="2"/>
  <c r="S8297" i="2"/>
  <c r="L8361" i="2"/>
  <c r="S8361" i="2"/>
  <c r="L8425" i="2"/>
  <c r="S8425" i="2"/>
  <c r="L8489" i="2"/>
  <c r="S8489" i="2"/>
  <c r="L8553" i="2"/>
  <c r="S8553" i="2"/>
  <c r="L8617" i="2"/>
  <c r="S8617" i="2"/>
  <c r="L8681" i="2"/>
  <c r="S8681" i="2"/>
  <c r="L8745" i="2"/>
  <c r="S8745" i="2"/>
  <c r="L8809" i="2"/>
  <c r="S8809" i="2"/>
  <c r="L8873" i="2"/>
  <c r="S8873" i="2"/>
  <c r="L8937" i="2"/>
  <c r="S8937" i="2"/>
  <c r="L9001" i="2"/>
  <c r="S9001" i="2"/>
  <c r="L9042" i="2"/>
  <c r="S9042" i="2"/>
  <c r="L9106" i="2"/>
  <c r="S9106" i="2"/>
  <c r="L9170" i="2"/>
  <c r="S9170" i="2"/>
  <c r="L9234" i="2"/>
  <c r="S9234" i="2"/>
  <c r="L9298" i="2"/>
  <c r="S9298" i="2"/>
  <c r="L9362" i="2"/>
  <c r="S9362" i="2"/>
  <c r="M9039" i="2"/>
  <c r="T9039" i="2"/>
  <c r="M9103" i="2"/>
  <c r="T9103" i="2"/>
  <c r="M9167" i="2"/>
  <c r="T9167" i="2"/>
  <c r="M9231" i="2"/>
  <c r="T9231" i="2"/>
  <c r="M9295" i="2"/>
  <c r="T9295" i="2"/>
  <c r="M9359" i="2"/>
  <c r="T9359" i="2"/>
  <c r="M9423" i="2"/>
  <c r="T9423" i="2"/>
  <c r="M9493" i="2"/>
  <c r="T9493" i="2"/>
  <c r="M9557" i="2"/>
  <c r="T9557" i="2"/>
  <c r="M9621" i="2"/>
  <c r="T9621" i="2"/>
  <c r="M9731" i="2"/>
  <c r="T9731" i="2"/>
  <c r="L9566" i="2"/>
  <c r="S9566" i="2"/>
  <c r="L9826" i="2"/>
  <c r="S9826" i="2"/>
  <c r="L9747" i="2"/>
  <c r="S9747" i="2"/>
  <c r="M9740" i="2"/>
  <c r="T9740" i="2"/>
  <c r="M9868" i="2"/>
  <c r="T9868" i="2"/>
  <c r="M10109" i="2"/>
  <c r="T10109" i="2"/>
  <c r="L9884" i="2"/>
  <c r="S9884" i="2"/>
  <c r="L10203" i="2"/>
  <c r="S10203" i="2"/>
  <c r="M5710" i="2"/>
  <c r="T5710" i="2"/>
  <c r="M5718" i="2"/>
  <c r="T5718" i="2"/>
  <c r="M5726" i="2"/>
  <c r="T5726" i="2"/>
  <c r="M5734" i="2"/>
  <c r="T5734" i="2"/>
  <c r="M5742" i="2"/>
  <c r="T5742" i="2"/>
  <c r="M5750" i="2"/>
  <c r="T5750" i="2"/>
  <c r="M5758" i="2"/>
  <c r="T5758" i="2"/>
  <c r="M5766" i="2"/>
  <c r="T5766" i="2"/>
  <c r="M5774" i="2"/>
  <c r="T5774" i="2"/>
  <c r="M5782" i="2"/>
  <c r="T5782" i="2"/>
  <c r="M5790" i="2"/>
  <c r="T5790" i="2"/>
  <c r="M5798" i="2"/>
  <c r="T5798" i="2"/>
  <c r="M5806" i="2"/>
  <c r="T5806" i="2"/>
  <c r="M5814" i="2"/>
  <c r="T5814" i="2"/>
  <c r="M5822" i="2"/>
  <c r="T5822" i="2"/>
  <c r="M5837" i="2"/>
  <c r="T5837" i="2"/>
  <c r="M5853" i="2"/>
  <c r="T5853" i="2"/>
  <c r="M5869" i="2"/>
  <c r="T5869" i="2"/>
  <c r="M5885" i="2"/>
  <c r="T5885" i="2"/>
  <c r="M5901" i="2"/>
  <c r="T5901" i="2"/>
  <c r="M5917" i="2"/>
  <c r="T5917" i="2"/>
  <c r="M5933" i="2"/>
  <c r="T5933" i="2"/>
  <c r="M5949" i="2"/>
  <c r="T5949" i="2"/>
  <c r="M5965" i="2"/>
  <c r="T5965" i="2"/>
  <c r="M5981" i="2"/>
  <c r="T5981" i="2"/>
  <c r="M5997" i="2"/>
  <c r="T5997" i="2"/>
  <c r="M6013" i="2"/>
  <c r="T6013" i="2"/>
  <c r="M6029" i="2"/>
  <c r="T6029" i="2"/>
  <c r="M6045" i="2"/>
  <c r="T6045" i="2"/>
  <c r="M6061" i="2"/>
  <c r="T6061" i="2"/>
  <c r="M6077" i="2"/>
  <c r="T6077" i="2"/>
  <c r="M6093" i="2"/>
  <c r="T6093" i="2"/>
  <c r="M6109" i="2"/>
  <c r="T6109" i="2"/>
  <c r="M6125" i="2"/>
  <c r="T6125" i="2"/>
  <c r="M6141" i="2"/>
  <c r="T6141" i="2"/>
  <c r="M6157" i="2"/>
  <c r="T6157" i="2"/>
  <c r="M6173" i="2"/>
  <c r="T6173" i="2"/>
  <c r="M6189" i="2"/>
  <c r="T6189" i="2"/>
  <c r="M6205" i="2"/>
  <c r="T6205" i="2"/>
  <c r="M6221" i="2"/>
  <c r="T6221" i="2"/>
  <c r="M6237" i="2"/>
  <c r="T6237" i="2"/>
  <c r="M6253" i="2"/>
  <c r="T6253" i="2"/>
  <c r="M6269" i="2"/>
  <c r="T6269" i="2"/>
  <c r="M6285" i="2"/>
  <c r="T6285" i="2"/>
  <c r="M6301" i="2"/>
  <c r="T6301" i="2"/>
  <c r="M6317" i="2"/>
  <c r="T6317" i="2"/>
  <c r="M6333" i="2"/>
  <c r="T6333" i="2"/>
  <c r="M6349" i="2"/>
  <c r="T6349" i="2"/>
  <c r="M6365" i="2"/>
  <c r="T6365" i="2"/>
  <c r="M6381" i="2"/>
  <c r="T6381" i="2"/>
  <c r="M6397" i="2"/>
  <c r="T6397" i="2"/>
  <c r="M6413" i="2"/>
  <c r="T6413" i="2"/>
  <c r="M6429" i="2"/>
  <c r="T6429" i="2"/>
  <c r="M6445" i="2"/>
  <c r="T6445" i="2"/>
  <c r="M6461" i="2"/>
  <c r="T6461" i="2"/>
  <c r="M6477" i="2"/>
  <c r="T6477" i="2"/>
  <c r="M6493" i="2"/>
  <c r="T6493" i="2"/>
  <c r="M6509" i="2"/>
  <c r="T6509" i="2"/>
  <c r="M6525" i="2"/>
  <c r="T6525" i="2"/>
  <c r="M6541" i="2"/>
  <c r="T6541" i="2"/>
  <c r="M6557" i="2"/>
  <c r="T6557" i="2"/>
  <c r="M6573" i="2"/>
  <c r="T6573" i="2"/>
  <c r="M6589" i="2"/>
  <c r="T6589" i="2"/>
  <c r="M6605" i="2"/>
  <c r="T6605" i="2"/>
  <c r="M6621" i="2"/>
  <c r="T6621" i="2"/>
  <c r="M6637" i="2"/>
  <c r="T6637" i="2"/>
  <c r="M6653" i="2"/>
  <c r="T6653" i="2"/>
  <c r="M6669" i="2"/>
  <c r="T6669" i="2"/>
  <c r="M6685" i="2"/>
  <c r="T6685" i="2"/>
  <c r="M6701" i="2"/>
  <c r="T6701" i="2"/>
  <c r="M6717" i="2"/>
  <c r="T6717" i="2"/>
  <c r="M6733" i="2"/>
  <c r="T6733" i="2"/>
  <c r="M6749" i="2"/>
  <c r="T6749" i="2"/>
  <c r="M6765" i="2"/>
  <c r="T6765" i="2"/>
  <c r="M6781" i="2"/>
  <c r="T6781" i="2"/>
  <c r="M6797" i="2"/>
  <c r="T6797" i="2"/>
  <c r="M6813" i="2"/>
  <c r="T6813" i="2"/>
  <c r="M6829" i="2"/>
  <c r="T6829" i="2"/>
  <c r="M6845" i="2"/>
  <c r="T6845" i="2"/>
  <c r="M6861" i="2"/>
  <c r="T6861" i="2"/>
  <c r="M6877" i="2"/>
  <c r="T6877" i="2"/>
  <c r="M6893" i="2"/>
  <c r="T6893" i="2"/>
  <c r="M6909" i="2"/>
  <c r="T6909" i="2"/>
  <c r="M6925" i="2"/>
  <c r="T6925" i="2"/>
  <c r="M6941" i="2"/>
  <c r="T6941" i="2"/>
  <c r="M6957" i="2"/>
  <c r="T6957" i="2"/>
  <c r="M6973" i="2"/>
  <c r="T6973" i="2"/>
  <c r="M6989" i="2"/>
  <c r="T6989" i="2"/>
  <c r="M7005" i="2"/>
  <c r="T7005" i="2"/>
  <c r="M7021" i="2"/>
  <c r="T7021" i="2"/>
  <c r="M7037" i="2"/>
  <c r="T7037" i="2"/>
  <c r="M7053" i="2"/>
  <c r="T7053" i="2"/>
  <c r="M7069" i="2"/>
  <c r="T7069" i="2"/>
  <c r="M7085" i="2"/>
  <c r="T7085" i="2"/>
  <c r="M7101" i="2"/>
  <c r="T7101" i="2"/>
  <c r="M7117" i="2"/>
  <c r="T7117" i="2"/>
  <c r="M7133" i="2"/>
  <c r="T7133" i="2"/>
  <c r="M7149" i="2"/>
  <c r="T7149" i="2"/>
  <c r="M7165" i="2"/>
  <c r="T7165" i="2"/>
  <c r="M7181" i="2"/>
  <c r="T7181" i="2"/>
  <c r="M7197" i="2"/>
  <c r="T7197" i="2"/>
  <c r="M7213" i="2"/>
  <c r="T7213" i="2"/>
  <c r="M7229" i="2"/>
  <c r="T7229" i="2"/>
  <c r="M7245" i="2"/>
  <c r="T7245" i="2"/>
  <c r="M7261" i="2"/>
  <c r="T7261" i="2"/>
  <c r="M7277" i="2"/>
  <c r="T7277" i="2"/>
  <c r="M7293" i="2"/>
  <c r="T7293" i="2"/>
  <c r="M7309" i="2"/>
  <c r="T7309" i="2"/>
  <c r="L5460" i="2"/>
  <c r="S5460" i="2"/>
  <c r="L5476" i="2"/>
  <c r="S5476" i="2"/>
  <c r="L5492" i="2"/>
  <c r="S5492" i="2"/>
  <c r="L5508" i="2"/>
  <c r="S5508" i="2"/>
  <c r="L5524" i="2"/>
  <c r="S5524" i="2"/>
  <c r="L5540" i="2"/>
  <c r="S5540" i="2"/>
  <c r="L5556" i="2"/>
  <c r="S5556" i="2"/>
  <c r="L5572" i="2"/>
  <c r="S5572" i="2"/>
  <c r="L5588" i="2"/>
  <c r="S5588" i="2"/>
  <c r="L5604" i="2"/>
  <c r="S5604" i="2"/>
  <c r="L5620" i="2"/>
  <c r="S5620" i="2"/>
  <c r="L5636" i="2"/>
  <c r="S5636" i="2"/>
  <c r="L5652" i="2"/>
  <c r="S5652" i="2"/>
  <c r="L5668" i="2"/>
  <c r="S5668" i="2"/>
  <c r="L5684" i="2"/>
  <c r="S5684" i="2"/>
  <c r="L5700" i="2"/>
  <c r="S5700" i="2"/>
  <c r="L5716" i="2"/>
  <c r="S5716" i="2"/>
  <c r="L5732" i="2"/>
  <c r="S5732" i="2"/>
  <c r="L5748" i="2"/>
  <c r="S5748" i="2"/>
  <c r="L5764" i="2"/>
  <c r="S5764" i="2"/>
  <c r="L5780" i="2"/>
  <c r="S5780" i="2"/>
  <c r="L5796" i="2"/>
  <c r="S5796" i="2"/>
  <c r="L5812" i="2"/>
  <c r="S5812" i="2"/>
  <c r="L5828" i="2"/>
  <c r="S5828" i="2"/>
  <c r="L5844" i="2"/>
  <c r="S5844" i="2"/>
  <c r="L5860" i="2"/>
  <c r="S5860" i="2"/>
  <c r="L5876" i="2"/>
  <c r="S5876" i="2"/>
  <c r="L5892" i="2"/>
  <c r="S5892" i="2"/>
  <c r="L5908" i="2"/>
  <c r="S5908" i="2"/>
  <c r="L5924" i="2"/>
  <c r="S5924" i="2"/>
  <c r="L5940" i="2"/>
  <c r="S5940" i="2"/>
  <c r="L5956" i="2"/>
  <c r="S5956" i="2"/>
  <c r="L5972" i="2"/>
  <c r="S5972" i="2"/>
  <c r="L5988" i="2"/>
  <c r="S5988" i="2"/>
  <c r="L6004" i="2"/>
  <c r="S6004" i="2"/>
  <c r="L6020" i="2"/>
  <c r="S6020" i="2"/>
  <c r="L6036" i="2"/>
  <c r="S6036" i="2"/>
  <c r="L6052" i="2"/>
  <c r="S6052" i="2"/>
  <c r="L6068" i="2"/>
  <c r="S6068" i="2"/>
  <c r="L6084" i="2"/>
  <c r="S6084" i="2"/>
  <c r="L6100" i="2"/>
  <c r="S6100" i="2"/>
  <c r="L6116" i="2"/>
  <c r="S6116" i="2"/>
  <c r="L6132" i="2"/>
  <c r="S6132" i="2"/>
  <c r="L6148" i="2"/>
  <c r="S6148" i="2"/>
  <c r="L6164" i="2"/>
  <c r="S6164" i="2"/>
  <c r="L6180" i="2"/>
  <c r="S6180" i="2"/>
  <c r="L6196" i="2"/>
  <c r="S6196" i="2"/>
  <c r="L6212" i="2"/>
  <c r="S6212" i="2"/>
  <c r="L6228" i="2"/>
  <c r="S6228" i="2"/>
  <c r="L6244" i="2"/>
  <c r="S6244" i="2"/>
  <c r="L6260" i="2"/>
  <c r="S6260" i="2"/>
  <c r="L6276" i="2"/>
  <c r="S6276" i="2"/>
  <c r="L6292" i="2"/>
  <c r="S6292" i="2"/>
  <c r="L6308" i="2"/>
  <c r="S6308" i="2"/>
  <c r="L6324" i="2"/>
  <c r="S6324" i="2"/>
  <c r="L6340" i="2"/>
  <c r="S6340" i="2"/>
  <c r="L6356" i="2"/>
  <c r="S6356" i="2"/>
  <c r="L6372" i="2"/>
  <c r="S6372" i="2"/>
  <c r="L6388" i="2"/>
  <c r="S6388" i="2"/>
  <c r="L6404" i="2"/>
  <c r="S6404" i="2"/>
  <c r="L6420" i="2"/>
  <c r="S6420" i="2"/>
  <c r="L6436" i="2"/>
  <c r="S6436" i="2"/>
  <c r="L6452" i="2"/>
  <c r="S6452" i="2"/>
  <c r="L6468" i="2"/>
  <c r="S6468" i="2"/>
  <c r="L6484" i="2"/>
  <c r="S6484" i="2"/>
  <c r="L6500" i="2"/>
  <c r="S6500" i="2"/>
  <c r="L6516" i="2"/>
  <c r="S6516" i="2"/>
  <c r="L6532" i="2"/>
  <c r="S6532" i="2"/>
  <c r="L6548" i="2"/>
  <c r="S6548" i="2"/>
  <c r="L6564" i="2"/>
  <c r="S6564" i="2"/>
  <c r="L6580" i="2"/>
  <c r="S6580" i="2"/>
  <c r="L6596" i="2"/>
  <c r="S6596" i="2"/>
  <c r="L6612" i="2"/>
  <c r="S6612" i="2"/>
  <c r="L6628" i="2"/>
  <c r="S6628" i="2"/>
  <c r="L6644" i="2"/>
  <c r="S6644" i="2"/>
  <c r="L6660" i="2"/>
  <c r="S6660" i="2"/>
  <c r="L6676" i="2"/>
  <c r="S6676" i="2"/>
  <c r="L6692" i="2"/>
  <c r="S6692" i="2"/>
  <c r="L6708" i="2"/>
  <c r="S6708" i="2"/>
  <c r="L6724" i="2"/>
  <c r="S6724" i="2"/>
  <c r="L6740" i="2"/>
  <c r="S6740" i="2"/>
  <c r="L6756" i="2"/>
  <c r="S6756" i="2"/>
  <c r="L6772" i="2"/>
  <c r="S6772" i="2"/>
  <c r="L6788" i="2"/>
  <c r="S6788" i="2"/>
  <c r="L6804" i="2"/>
  <c r="S6804" i="2"/>
  <c r="L6820" i="2"/>
  <c r="S6820" i="2"/>
  <c r="L6836" i="2"/>
  <c r="S6836" i="2"/>
  <c r="L6852" i="2"/>
  <c r="S6852" i="2"/>
  <c r="L6868" i="2"/>
  <c r="S6868" i="2"/>
  <c r="L6884" i="2"/>
  <c r="S6884" i="2"/>
  <c r="L6900" i="2"/>
  <c r="S6900" i="2"/>
  <c r="L6916" i="2"/>
  <c r="S6916" i="2"/>
  <c r="L6932" i="2"/>
  <c r="S6932" i="2"/>
  <c r="L6948" i="2"/>
  <c r="S6948" i="2"/>
  <c r="L6964" i="2"/>
  <c r="S6964" i="2"/>
  <c r="L6980" i="2"/>
  <c r="S6980" i="2"/>
  <c r="L6996" i="2"/>
  <c r="S6996" i="2"/>
  <c r="L7012" i="2"/>
  <c r="S7012" i="2"/>
  <c r="L7028" i="2"/>
  <c r="S7028" i="2"/>
  <c r="L7044" i="2"/>
  <c r="S7044" i="2"/>
  <c r="L7060" i="2"/>
  <c r="S7060" i="2"/>
  <c r="L7076" i="2"/>
  <c r="S7076" i="2"/>
  <c r="L7092" i="2"/>
  <c r="S7092" i="2"/>
  <c r="L7108" i="2"/>
  <c r="S7108" i="2"/>
  <c r="L7124" i="2"/>
  <c r="S7124" i="2"/>
  <c r="L7140" i="2"/>
  <c r="S7140" i="2"/>
  <c r="L7156" i="2"/>
  <c r="S7156" i="2"/>
  <c r="L7174" i="2"/>
  <c r="S7174" i="2"/>
  <c r="L7206" i="2"/>
  <c r="S7206" i="2"/>
  <c r="L7238" i="2"/>
  <c r="S7238" i="2"/>
  <c r="L7270" i="2"/>
  <c r="S7270" i="2"/>
  <c r="L7302" i="2"/>
  <c r="S7302" i="2"/>
  <c r="L7339" i="2"/>
  <c r="S7339" i="2"/>
  <c r="L7371" i="2"/>
  <c r="S7371" i="2"/>
  <c r="L7403" i="2"/>
  <c r="S7403" i="2"/>
  <c r="L7435" i="2"/>
  <c r="S7435" i="2"/>
  <c r="L7467" i="2"/>
  <c r="S7467" i="2"/>
  <c r="L7499" i="2"/>
  <c r="S7499" i="2"/>
  <c r="L7531" i="2"/>
  <c r="S7531" i="2"/>
  <c r="L7563" i="2"/>
  <c r="S7563" i="2"/>
  <c r="L7595" i="2"/>
  <c r="S7595" i="2"/>
  <c r="L7627" i="2"/>
  <c r="S7627" i="2"/>
  <c r="L7659" i="2"/>
  <c r="S7659" i="2"/>
  <c r="L7691" i="2"/>
  <c r="S7691" i="2"/>
  <c r="L7723" i="2"/>
  <c r="S7723" i="2"/>
  <c r="L7755" i="2"/>
  <c r="S7755" i="2"/>
  <c r="L7787" i="2"/>
  <c r="S7787" i="2"/>
  <c r="L7819" i="2"/>
  <c r="S7819" i="2"/>
  <c r="L7851" i="2"/>
  <c r="S7851" i="2"/>
  <c r="L7883" i="2"/>
  <c r="S7883" i="2"/>
  <c r="L7915" i="2"/>
  <c r="S7915" i="2"/>
  <c r="L7947" i="2"/>
  <c r="S7947" i="2"/>
  <c r="L7979" i="2"/>
  <c r="S7979" i="2"/>
  <c r="L8011" i="2"/>
  <c r="S8011" i="2"/>
  <c r="L8043" i="2"/>
  <c r="S8043" i="2"/>
  <c r="L8075" i="2"/>
  <c r="S8075" i="2"/>
  <c r="L8107" i="2"/>
  <c r="S8107" i="2"/>
  <c r="L8139" i="2"/>
  <c r="S8139" i="2"/>
  <c r="L8171" i="2"/>
  <c r="S8171" i="2"/>
  <c r="L8203" i="2"/>
  <c r="S8203" i="2"/>
  <c r="L8243" i="2"/>
  <c r="S8243" i="2"/>
  <c r="L8307" i="2"/>
  <c r="S8307" i="2"/>
  <c r="L8371" i="2"/>
  <c r="S8371" i="2"/>
  <c r="L8435" i="2"/>
  <c r="S8435" i="2"/>
  <c r="L8499" i="2"/>
  <c r="S8499" i="2"/>
  <c r="L8563" i="2"/>
  <c r="S8563" i="2"/>
  <c r="L8627" i="2"/>
  <c r="S8627" i="2"/>
  <c r="L8691" i="2"/>
  <c r="S8691" i="2"/>
  <c r="L8755" i="2"/>
  <c r="S8755" i="2"/>
  <c r="L8819" i="2"/>
  <c r="S8819" i="2"/>
  <c r="L8883" i="2"/>
  <c r="S8883" i="2"/>
  <c r="L8947" i="2"/>
  <c r="S8947" i="2"/>
  <c r="M9018" i="2"/>
  <c r="T9018" i="2"/>
  <c r="L9052" i="2"/>
  <c r="S9052" i="2"/>
  <c r="L9116" i="2"/>
  <c r="S9116" i="2"/>
  <c r="L9180" i="2"/>
  <c r="S9180" i="2"/>
  <c r="L9244" i="2"/>
  <c r="S9244" i="2"/>
  <c r="L9308" i="2"/>
  <c r="S9308" i="2"/>
  <c r="L9372" i="2"/>
  <c r="S9372" i="2"/>
  <c r="M9053" i="2"/>
  <c r="T9053" i="2"/>
  <c r="M9117" i="2"/>
  <c r="T9117" i="2"/>
  <c r="M9181" i="2"/>
  <c r="T9181" i="2"/>
  <c r="M9245" i="2"/>
  <c r="T9245" i="2"/>
  <c r="M9309" i="2"/>
  <c r="T9309" i="2"/>
  <c r="M9373" i="2"/>
  <c r="T9373" i="2"/>
  <c r="M9437" i="2"/>
  <c r="T9437" i="2"/>
  <c r="M9507" i="2"/>
  <c r="T9507" i="2"/>
  <c r="M9571" i="2"/>
  <c r="T9571" i="2"/>
  <c r="M9635" i="2"/>
  <c r="T9635" i="2"/>
  <c r="L9458" i="2"/>
  <c r="S9458" i="2"/>
  <c r="L9586" i="2"/>
  <c r="S9586" i="2"/>
  <c r="L9645" i="2"/>
  <c r="S9645" i="2"/>
  <c r="L9851" i="2"/>
  <c r="S9851" i="2"/>
  <c r="M9832" i="2"/>
  <c r="T9832" i="2"/>
  <c r="M10037" i="2"/>
  <c r="T10037" i="2"/>
  <c r="M10293" i="2"/>
  <c r="T10293" i="2"/>
  <c r="L10052" i="2"/>
  <c r="S10052" i="2"/>
  <c r="M7695" i="2"/>
  <c r="T7695" i="2"/>
  <c r="M7711" i="2"/>
  <c r="T7711" i="2"/>
  <c r="M7727" i="2"/>
  <c r="T7727" i="2"/>
  <c r="M7743" i="2"/>
  <c r="T7743" i="2"/>
  <c r="M7759" i="2"/>
  <c r="T7759" i="2"/>
  <c r="M7775" i="2"/>
  <c r="T7775" i="2"/>
  <c r="M7791" i="2"/>
  <c r="T7791" i="2"/>
  <c r="M7807" i="2"/>
  <c r="T7807" i="2"/>
  <c r="M7823" i="2"/>
  <c r="T7823" i="2"/>
  <c r="M7839" i="2"/>
  <c r="T7839" i="2"/>
  <c r="L4430" i="2"/>
  <c r="S4430" i="2"/>
  <c r="L4446" i="2"/>
  <c r="S4446" i="2"/>
  <c r="L4462" i="2"/>
  <c r="S4462" i="2"/>
  <c r="L4478" i="2"/>
  <c r="S4478" i="2"/>
  <c r="L4494" i="2"/>
  <c r="S4494" i="2"/>
  <c r="L4510" i="2"/>
  <c r="S4510" i="2"/>
  <c r="L4526" i="2"/>
  <c r="S4526" i="2"/>
  <c r="L4542" i="2"/>
  <c r="S4542" i="2"/>
  <c r="L4558" i="2"/>
  <c r="S4558" i="2"/>
  <c r="L4574" i="2"/>
  <c r="S4574" i="2"/>
  <c r="L4590" i="2"/>
  <c r="S4590" i="2"/>
  <c r="L4606" i="2"/>
  <c r="S4606" i="2"/>
  <c r="L4622" i="2"/>
  <c r="S4622" i="2"/>
  <c r="L4638" i="2"/>
  <c r="S4638" i="2"/>
  <c r="L4654" i="2"/>
  <c r="S4654" i="2"/>
  <c r="L4670" i="2"/>
  <c r="S4670" i="2"/>
  <c r="L4686" i="2"/>
  <c r="S4686" i="2"/>
  <c r="L4702" i="2"/>
  <c r="S4702" i="2"/>
  <c r="L4718" i="2"/>
  <c r="S4718" i="2"/>
  <c r="L4734" i="2"/>
  <c r="S4734" i="2"/>
  <c r="L4750" i="2"/>
  <c r="S4750" i="2"/>
  <c r="L4776" i="2"/>
  <c r="S4776" i="2"/>
  <c r="L4808" i="2"/>
  <c r="S4808" i="2"/>
  <c r="L4840" i="2"/>
  <c r="S4840" i="2"/>
  <c r="L4872" i="2"/>
  <c r="S4872" i="2"/>
  <c r="L4904" i="2"/>
  <c r="S4904" i="2"/>
  <c r="L4936" i="2"/>
  <c r="S4936" i="2"/>
  <c r="L4968" i="2"/>
  <c r="S4968" i="2"/>
  <c r="L5000" i="2"/>
  <c r="S5000" i="2"/>
  <c r="L5032" i="2"/>
  <c r="S5032" i="2"/>
  <c r="L5064" i="2"/>
  <c r="S5064" i="2"/>
  <c r="L5096" i="2"/>
  <c r="S5096" i="2"/>
  <c r="L5128" i="2"/>
  <c r="S5128" i="2"/>
  <c r="L5160" i="2"/>
  <c r="S5160" i="2"/>
  <c r="L5192" i="2"/>
  <c r="S5192" i="2"/>
  <c r="L5224" i="2"/>
  <c r="S5224" i="2"/>
  <c r="L5256" i="2"/>
  <c r="S5256" i="2"/>
  <c r="L5288" i="2"/>
  <c r="S5288" i="2"/>
  <c r="L5320" i="2"/>
  <c r="S5320" i="2"/>
  <c r="L5352" i="2"/>
  <c r="S5352" i="2"/>
  <c r="L5384" i="2"/>
  <c r="S5384" i="2"/>
  <c r="L5416" i="2"/>
  <c r="S5416" i="2"/>
  <c r="L5448" i="2"/>
  <c r="S5448" i="2"/>
  <c r="M5844" i="2"/>
  <c r="T5844" i="2"/>
  <c r="M5876" i="2"/>
  <c r="T5876" i="2"/>
  <c r="M5908" i="2"/>
  <c r="T5908" i="2"/>
  <c r="M5940" i="2"/>
  <c r="T5940" i="2"/>
  <c r="M5972" i="2"/>
  <c r="T5972" i="2"/>
  <c r="M6004" i="2"/>
  <c r="T6004" i="2"/>
  <c r="M6036" i="2"/>
  <c r="T6036" i="2"/>
  <c r="M6068" i="2"/>
  <c r="T6068" i="2"/>
  <c r="M6100" i="2"/>
  <c r="T6100" i="2"/>
  <c r="M6132" i="2"/>
  <c r="T6132" i="2"/>
  <c r="M6164" i="2"/>
  <c r="T6164" i="2"/>
  <c r="M6196" i="2"/>
  <c r="T6196" i="2"/>
  <c r="M6228" i="2"/>
  <c r="T6228" i="2"/>
  <c r="M6260" i="2"/>
  <c r="T6260" i="2"/>
  <c r="M6292" i="2"/>
  <c r="T6292" i="2"/>
  <c r="M6324" i="2"/>
  <c r="T6324" i="2"/>
  <c r="M6356" i="2"/>
  <c r="T6356" i="2"/>
  <c r="M6388" i="2"/>
  <c r="T6388" i="2"/>
  <c r="M6420" i="2"/>
  <c r="T6420" i="2"/>
  <c r="M6452" i="2"/>
  <c r="T6452" i="2"/>
  <c r="M6484" i="2"/>
  <c r="T6484" i="2"/>
  <c r="M6516" i="2"/>
  <c r="T6516" i="2"/>
  <c r="M6548" i="2"/>
  <c r="T6548" i="2"/>
  <c r="M6580" i="2"/>
  <c r="T6580" i="2"/>
  <c r="M6612" i="2"/>
  <c r="T6612" i="2"/>
  <c r="M6644" i="2"/>
  <c r="T6644" i="2"/>
  <c r="M6676" i="2"/>
  <c r="T6676" i="2"/>
  <c r="M6708" i="2"/>
  <c r="T6708" i="2"/>
  <c r="M6740" i="2"/>
  <c r="T6740" i="2"/>
  <c r="M6772" i="2"/>
  <c r="T6772" i="2"/>
  <c r="M6804" i="2"/>
  <c r="T6804" i="2"/>
  <c r="M6836" i="2"/>
  <c r="T6836" i="2"/>
  <c r="M6868" i="2"/>
  <c r="T6868" i="2"/>
  <c r="M6900" i="2"/>
  <c r="T6900" i="2"/>
  <c r="M6932" i="2"/>
  <c r="T6932" i="2"/>
  <c r="M6964" i="2"/>
  <c r="T6964" i="2"/>
  <c r="M6996" i="2"/>
  <c r="T6996" i="2"/>
  <c r="M7028" i="2"/>
  <c r="T7028" i="2"/>
  <c r="M7060" i="2"/>
  <c r="T7060" i="2"/>
  <c r="M7092" i="2"/>
  <c r="T7092" i="2"/>
  <c r="M7124" i="2"/>
  <c r="T7124" i="2"/>
  <c r="M7156" i="2"/>
  <c r="T7156" i="2"/>
  <c r="M7188" i="2"/>
  <c r="T7188" i="2"/>
  <c r="L5485" i="2"/>
  <c r="S5485" i="2"/>
  <c r="L5517" i="2"/>
  <c r="S5517" i="2"/>
  <c r="L5549" i="2"/>
  <c r="S5549" i="2"/>
  <c r="L5581" i="2"/>
  <c r="S5581" i="2"/>
  <c r="L5613" i="2"/>
  <c r="S5613" i="2"/>
  <c r="L5645" i="2"/>
  <c r="S5645" i="2"/>
  <c r="L5677" i="2"/>
  <c r="S5677" i="2"/>
  <c r="L5709" i="2"/>
  <c r="S5709" i="2"/>
  <c r="L5741" i="2"/>
  <c r="S5741" i="2"/>
  <c r="L5773" i="2"/>
  <c r="S5773" i="2"/>
  <c r="L5805" i="2"/>
  <c r="S5805" i="2"/>
  <c r="M7208" i="2"/>
  <c r="T7208" i="2"/>
  <c r="M7240" i="2"/>
  <c r="T7240" i="2"/>
  <c r="M7272" i="2"/>
  <c r="T7272" i="2"/>
  <c r="M7304" i="2"/>
  <c r="T7304" i="2"/>
  <c r="M7337" i="2"/>
  <c r="T7337" i="2"/>
  <c r="M7369" i="2"/>
  <c r="T7369" i="2"/>
  <c r="M7401" i="2"/>
  <c r="T7401" i="2"/>
  <c r="L5841" i="2"/>
  <c r="S5841" i="2"/>
  <c r="L5873" i="2"/>
  <c r="S5873" i="2"/>
  <c r="L5905" i="2"/>
  <c r="S5905" i="2"/>
  <c r="L5937" i="2"/>
  <c r="S5937" i="2"/>
  <c r="L5969" i="2"/>
  <c r="S5969" i="2"/>
  <c r="L6001" i="2"/>
  <c r="S6001" i="2"/>
  <c r="L6033" i="2"/>
  <c r="S6033" i="2"/>
  <c r="L6065" i="2"/>
  <c r="S6065" i="2"/>
  <c r="L6097" i="2"/>
  <c r="S6097" i="2"/>
  <c r="L6129" i="2"/>
  <c r="S6129" i="2"/>
  <c r="L6161" i="2"/>
  <c r="S6161" i="2"/>
  <c r="L6193" i="2"/>
  <c r="S6193" i="2"/>
  <c r="L6225" i="2"/>
  <c r="S6225" i="2"/>
  <c r="L6257" i="2"/>
  <c r="S6257" i="2"/>
  <c r="L6289" i="2"/>
  <c r="S6289" i="2"/>
  <c r="L6321" i="2"/>
  <c r="S6321" i="2"/>
  <c r="L6353" i="2"/>
  <c r="S6353" i="2"/>
  <c r="L6385" i="2"/>
  <c r="S6385" i="2"/>
  <c r="L6417" i="2"/>
  <c r="S6417" i="2"/>
  <c r="L6449" i="2"/>
  <c r="S6449" i="2"/>
  <c r="L6481" i="2"/>
  <c r="S6481" i="2"/>
  <c r="L6513" i="2"/>
  <c r="S6513" i="2"/>
  <c r="L6545" i="2"/>
  <c r="S6545" i="2"/>
  <c r="L6577" i="2"/>
  <c r="S6577" i="2"/>
  <c r="L6609" i="2"/>
  <c r="S6609" i="2"/>
  <c r="L6641" i="2"/>
  <c r="S6641" i="2"/>
  <c r="L6673" i="2"/>
  <c r="S6673" i="2"/>
  <c r="L6705" i="2"/>
  <c r="S6705" i="2"/>
  <c r="L6737" i="2"/>
  <c r="S6737" i="2"/>
  <c r="L6769" i="2"/>
  <c r="S6769" i="2"/>
  <c r="L6801" i="2"/>
  <c r="S6801" i="2"/>
  <c r="L6833" i="2"/>
  <c r="S6833" i="2"/>
  <c r="L6865" i="2"/>
  <c r="S6865" i="2"/>
  <c r="L6897" i="2"/>
  <c r="S6897" i="2"/>
  <c r="L6929" i="2"/>
  <c r="S6929" i="2"/>
  <c r="L6961" i="2"/>
  <c r="S6961" i="2"/>
  <c r="L6993" i="2"/>
  <c r="S6993" i="2"/>
  <c r="L7025" i="2"/>
  <c r="S7025" i="2"/>
  <c r="L7057" i="2"/>
  <c r="S7057" i="2"/>
  <c r="L7089" i="2"/>
  <c r="S7089" i="2"/>
  <c r="L7121" i="2"/>
  <c r="S7121" i="2"/>
  <c r="L7153" i="2"/>
  <c r="S7153" i="2"/>
  <c r="L7185" i="2"/>
  <c r="S7185" i="2"/>
  <c r="L7217" i="2"/>
  <c r="S7217" i="2"/>
  <c r="L7249" i="2"/>
  <c r="S7249" i="2"/>
  <c r="L7281" i="2"/>
  <c r="S7281" i="2"/>
  <c r="L7313" i="2"/>
  <c r="S7313" i="2"/>
  <c r="M7340" i="2"/>
  <c r="T7340" i="2"/>
  <c r="M7372" i="2"/>
  <c r="T7372" i="2"/>
  <c r="M7404" i="2"/>
  <c r="T7404" i="2"/>
  <c r="L7350" i="2"/>
  <c r="S7350" i="2"/>
  <c r="L7382" i="2"/>
  <c r="S7382" i="2"/>
  <c r="L7414" i="2"/>
  <c r="S7414" i="2"/>
  <c r="L7446" i="2"/>
  <c r="S7446" i="2"/>
  <c r="L7478" i="2"/>
  <c r="S7478" i="2"/>
  <c r="L7510" i="2"/>
  <c r="S7510" i="2"/>
  <c r="L7542" i="2"/>
  <c r="S7542" i="2"/>
  <c r="L7574" i="2"/>
  <c r="S7574" i="2"/>
  <c r="L7606" i="2"/>
  <c r="S7606" i="2"/>
  <c r="L7638" i="2"/>
  <c r="S7638" i="2"/>
  <c r="L7670" i="2"/>
  <c r="S7670" i="2"/>
  <c r="L7702" i="2"/>
  <c r="S7702" i="2"/>
  <c r="L7734" i="2"/>
  <c r="S7734" i="2"/>
  <c r="L7766" i="2"/>
  <c r="S7766" i="2"/>
  <c r="L7798" i="2"/>
  <c r="S7798" i="2"/>
  <c r="L7830" i="2"/>
  <c r="S7830" i="2"/>
  <c r="L7862" i="2"/>
  <c r="S7862" i="2"/>
  <c r="L7894" i="2"/>
  <c r="S7894" i="2"/>
  <c r="L7926" i="2"/>
  <c r="S7926" i="2"/>
  <c r="L7958" i="2"/>
  <c r="S7958" i="2"/>
  <c r="L7990" i="2"/>
  <c r="S7990" i="2"/>
  <c r="L8022" i="2"/>
  <c r="S8022" i="2"/>
  <c r="L8054" i="2"/>
  <c r="S8054" i="2"/>
  <c r="L8086" i="2"/>
  <c r="S8086" i="2"/>
  <c r="L8118" i="2"/>
  <c r="S8118" i="2"/>
  <c r="L8150" i="2"/>
  <c r="S8150" i="2"/>
  <c r="L8182" i="2"/>
  <c r="S8182" i="2"/>
  <c r="L8214" i="2"/>
  <c r="S8214" i="2"/>
  <c r="M7419" i="2"/>
  <c r="T7419" i="2"/>
  <c r="M7435" i="2"/>
  <c r="T7435" i="2"/>
  <c r="M7451" i="2"/>
  <c r="T7451" i="2"/>
  <c r="M7467" i="2"/>
  <c r="T7467" i="2"/>
  <c r="M7483" i="2"/>
  <c r="T7483" i="2"/>
  <c r="M7499" i="2"/>
  <c r="T7499" i="2"/>
  <c r="M7515" i="2"/>
  <c r="T7515" i="2"/>
  <c r="M7531" i="2"/>
  <c r="T7531" i="2"/>
  <c r="M7547" i="2"/>
  <c r="T7547" i="2"/>
  <c r="M7563" i="2"/>
  <c r="T7563" i="2"/>
  <c r="M7579" i="2"/>
  <c r="T7579" i="2"/>
  <c r="M7595" i="2"/>
  <c r="T7595" i="2"/>
  <c r="M7611" i="2"/>
  <c r="T7611" i="2"/>
  <c r="M7627" i="2"/>
  <c r="T7627" i="2"/>
  <c r="M7643" i="2"/>
  <c r="T7643" i="2"/>
  <c r="M7659" i="2"/>
  <c r="T7659" i="2"/>
  <c r="M7675" i="2"/>
  <c r="T7675" i="2"/>
  <c r="L8249" i="2"/>
  <c r="S8249" i="2"/>
  <c r="L8313" i="2"/>
  <c r="S8313" i="2"/>
  <c r="L8377" i="2"/>
  <c r="S8377" i="2"/>
  <c r="L8441" i="2"/>
  <c r="S8441" i="2"/>
  <c r="L8505" i="2"/>
  <c r="S8505" i="2"/>
  <c r="L8569" i="2"/>
  <c r="S8569" i="2"/>
  <c r="L8633" i="2"/>
  <c r="S8633" i="2"/>
  <c r="L8697" i="2"/>
  <c r="S8697" i="2"/>
  <c r="L8761" i="2"/>
  <c r="S8761" i="2"/>
  <c r="L8825" i="2"/>
  <c r="S8825" i="2"/>
  <c r="L8889" i="2"/>
  <c r="S8889" i="2"/>
  <c r="L8953" i="2"/>
  <c r="S8953" i="2"/>
  <c r="M9020" i="2"/>
  <c r="T9020" i="2"/>
  <c r="L9058" i="2"/>
  <c r="S9058" i="2"/>
  <c r="L9122" i="2"/>
  <c r="S9122" i="2"/>
  <c r="L9186" i="2"/>
  <c r="S9186" i="2"/>
  <c r="L9250" i="2"/>
  <c r="S9250" i="2"/>
  <c r="L9314" i="2"/>
  <c r="S9314" i="2"/>
  <c r="L9378" i="2"/>
  <c r="S9378" i="2"/>
  <c r="M9055" i="2"/>
  <c r="T9055" i="2"/>
  <c r="M9119" i="2"/>
  <c r="T9119" i="2"/>
  <c r="M9183" i="2"/>
  <c r="T9183" i="2"/>
  <c r="M9247" i="2"/>
  <c r="T9247" i="2"/>
  <c r="M9311" i="2"/>
  <c r="T9311" i="2"/>
  <c r="M9375" i="2"/>
  <c r="T9375" i="2"/>
  <c r="M9439" i="2"/>
  <c r="T9439" i="2"/>
  <c r="M9509" i="2"/>
  <c r="T9509" i="2"/>
  <c r="M9573" i="2"/>
  <c r="T9573" i="2"/>
  <c r="M9637" i="2"/>
  <c r="T9637" i="2"/>
  <c r="L9470" i="2"/>
  <c r="S9470" i="2"/>
  <c r="L9598" i="2"/>
  <c r="S9598" i="2"/>
  <c r="L9657" i="2"/>
  <c r="S9657" i="2"/>
  <c r="L9811" i="2"/>
  <c r="S9811" i="2"/>
  <c r="M9772" i="2"/>
  <c r="T9772" i="2"/>
  <c r="M9917" i="2"/>
  <c r="T9917" i="2"/>
  <c r="M10173" i="2"/>
  <c r="T10173" i="2"/>
  <c r="L9948" i="2"/>
  <c r="S9948" i="2"/>
  <c r="L10347" i="2"/>
  <c r="S10347" i="2"/>
  <c r="M5712" i="2"/>
  <c r="T5712" i="2"/>
  <c r="M5720" i="2"/>
  <c r="T5720" i="2"/>
  <c r="M5728" i="2"/>
  <c r="T5728" i="2"/>
  <c r="M5736" i="2"/>
  <c r="T5736" i="2"/>
  <c r="M5744" i="2"/>
  <c r="T5744" i="2"/>
  <c r="M5752" i="2"/>
  <c r="T5752" i="2"/>
  <c r="M5760" i="2"/>
  <c r="T5760" i="2"/>
  <c r="M5768" i="2"/>
  <c r="T5768" i="2"/>
  <c r="M5776" i="2"/>
  <c r="T5776" i="2"/>
  <c r="M5784" i="2"/>
  <c r="T5784" i="2"/>
  <c r="M5792" i="2"/>
  <c r="T5792" i="2"/>
  <c r="M5800" i="2"/>
  <c r="T5800" i="2"/>
  <c r="M5808" i="2"/>
  <c r="T5808" i="2"/>
  <c r="M5816" i="2"/>
  <c r="T5816" i="2"/>
  <c r="M5825" i="2"/>
  <c r="T5825" i="2"/>
  <c r="M5841" i="2"/>
  <c r="T5841" i="2"/>
  <c r="M5857" i="2"/>
  <c r="T5857" i="2"/>
  <c r="M5873" i="2"/>
  <c r="T5873" i="2"/>
  <c r="M5889" i="2"/>
  <c r="T5889" i="2"/>
  <c r="M5905" i="2"/>
  <c r="T5905" i="2"/>
  <c r="M5921" i="2"/>
  <c r="T5921" i="2"/>
  <c r="M5937" i="2"/>
  <c r="T5937" i="2"/>
  <c r="M5953" i="2"/>
  <c r="T5953" i="2"/>
  <c r="M5969" i="2"/>
  <c r="T5969" i="2"/>
  <c r="M5985" i="2"/>
  <c r="T5985" i="2"/>
  <c r="M6001" i="2"/>
  <c r="T6001" i="2"/>
  <c r="M6017" i="2"/>
  <c r="T6017" i="2"/>
  <c r="M6033" i="2"/>
  <c r="T6033" i="2"/>
  <c r="M6049" i="2"/>
  <c r="T6049" i="2"/>
  <c r="M6065" i="2"/>
  <c r="T6065" i="2"/>
  <c r="M6081" i="2"/>
  <c r="T6081" i="2"/>
  <c r="M6097" i="2"/>
  <c r="T6097" i="2"/>
  <c r="M6113" i="2"/>
  <c r="T6113" i="2"/>
  <c r="M6129" i="2"/>
  <c r="T6129" i="2"/>
  <c r="M6145" i="2"/>
  <c r="T6145" i="2"/>
  <c r="M6161" i="2"/>
  <c r="T6161" i="2"/>
  <c r="M6177" i="2"/>
  <c r="T6177" i="2"/>
  <c r="M6193" i="2"/>
  <c r="T6193" i="2"/>
  <c r="M6209" i="2"/>
  <c r="T6209" i="2"/>
  <c r="M6225" i="2"/>
  <c r="T6225" i="2"/>
  <c r="M6241" i="2"/>
  <c r="T6241" i="2"/>
  <c r="M6257" i="2"/>
  <c r="T6257" i="2"/>
  <c r="M6273" i="2"/>
  <c r="T6273" i="2"/>
  <c r="M6289" i="2"/>
  <c r="T6289" i="2"/>
  <c r="M6305" i="2"/>
  <c r="T6305" i="2"/>
  <c r="M6321" i="2"/>
  <c r="T6321" i="2"/>
  <c r="M6337" i="2"/>
  <c r="T6337" i="2"/>
  <c r="M6353" i="2"/>
  <c r="T6353" i="2"/>
  <c r="M6369" i="2"/>
  <c r="T6369" i="2"/>
  <c r="M6385" i="2"/>
  <c r="T6385" i="2"/>
  <c r="M6401" i="2"/>
  <c r="T6401" i="2"/>
  <c r="M6417" i="2"/>
  <c r="T6417" i="2"/>
  <c r="M6433" i="2"/>
  <c r="T6433" i="2"/>
  <c r="M6449" i="2"/>
  <c r="T6449" i="2"/>
  <c r="M6465" i="2"/>
  <c r="T6465" i="2"/>
  <c r="M6481" i="2"/>
  <c r="T6481" i="2"/>
  <c r="M6497" i="2"/>
  <c r="T6497" i="2"/>
  <c r="M6513" i="2"/>
  <c r="T6513" i="2"/>
  <c r="M6529" i="2"/>
  <c r="T6529" i="2"/>
  <c r="M6545" i="2"/>
  <c r="T6545" i="2"/>
  <c r="M6561" i="2"/>
  <c r="T6561" i="2"/>
  <c r="M6577" i="2"/>
  <c r="T6577" i="2"/>
  <c r="M6593" i="2"/>
  <c r="T6593" i="2"/>
  <c r="M6609" i="2"/>
  <c r="T6609" i="2"/>
  <c r="M6625" i="2"/>
  <c r="T6625" i="2"/>
  <c r="M6641" i="2"/>
  <c r="T6641" i="2"/>
  <c r="M6657" i="2"/>
  <c r="T6657" i="2"/>
  <c r="M6673" i="2"/>
  <c r="T6673" i="2"/>
  <c r="M6689" i="2"/>
  <c r="T6689" i="2"/>
  <c r="M6705" i="2"/>
  <c r="T6705" i="2"/>
  <c r="M6721" i="2"/>
  <c r="T6721" i="2"/>
  <c r="M6737" i="2"/>
  <c r="T6737" i="2"/>
  <c r="M6753" i="2"/>
  <c r="T6753" i="2"/>
  <c r="M6769" i="2"/>
  <c r="T6769" i="2"/>
  <c r="M6785" i="2"/>
  <c r="T6785" i="2"/>
  <c r="M6801" i="2"/>
  <c r="T6801" i="2"/>
  <c r="M6817" i="2"/>
  <c r="T6817" i="2"/>
  <c r="M6833" i="2"/>
  <c r="T6833" i="2"/>
  <c r="M6849" i="2"/>
  <c r="T6849" i="2"/>
  <c r="M6865" i="2"/>
  <c r="T6865" i="2"/>
  <c r="M6881" i="2"/>
  <c r="T6881" i="2"/>
  <c r="M6897" i="2"/>
  <c r="T6897" i="2"/>
  <c r="M6913" i="2"/>
  <c r="T6913" i="2"/>
  <c r="M6929" i="2"/>
  <c r="T6929" i="2"/>
  <c r="M6945" i="2"/>
  <c r="T6945" i="2"/>
  <c r="M6961" i="2"/>
  <c r="T6961" i="2"/>
  <c r="M6977" i="2"/>
  <c r="T6977" i="2"/>
  <c r="M6993" i="2"/>
  <c r="T6993" i="2"/>
  <c r="M7009" i="2"/>
  <c r="T7009" i="2"/>
  <c r="M7025" i="2"/>
  <c r="T7025" i="2"/>
  <c r="M7041" i="2"/>
  <c r="T7041" i="2"/>
  <c r="M7057" i="2"/>
  <c r="T7057" i="2"/>
  <c r="M7073" i="2"/>
  <c r="T7073" i="2"/>
  <c r="M7089" i="2"/>
  <c r="T7089" i="2"/>
  <c r="M7105" i="2"/>
  <c r="T7105" i="2"/>
  <c r="M7121" i="2"/>
  <c r="T7121" i="2"/>
  <c r="M7137" i="2"/>
  <c r="T7137" i="2"/>
  <c r="M7153" i="2"/>
  <c r="T7153" i="2"/>
  <c r="M7169" i="2"/>
  <c r="T7169" i="2"/>
  <c r="M7185" i="2"/>
  <c r="T7185" i="2"/>
  <c r="M7201" i="2"/>
  <c r="T7201" i="2"/>
  <c r="M7217" i="2"/>
  <c r="T7217" i="2"/>
  <c r="M7233" i="2"/>
  <c r="T7233" i="2"/>
  <c r="M7249" i="2"/>
  <c r="T7249" i="2"/>
  <c r="M7265" i="2"/>
  <c r="T7265" i="2"/>
  <c r="M7281" i="2"/>
  <c r="T7281" i="2"/>
  <c r="M7297" i="2"/>
  <c r="T7297" i="2"/>
  <c r="M7313" i="2"/>
  <c r="T7313" i="2"/>
  <c r="L5464" i="2"/>
  <c r="S5464" i="2"/>
  <c r="L5480" i="2"/>
  <c r="S5480" i="2"/>
  <c r="L5496" i="2"/>
  <c r="S5496" i="2"/>
  <c r="L5512" i="2"/>
  <c r="S5512" i="2"/>
  <c r="L5528" i="2"/>
  <c r="S5528" i="2"/>
  <c r="L5544" i="2"/>
  <c r="S5544" i="2"/>
  <c r="L5560" i="2"/>
  <c r="S5560" i="2"/>
  <c r="L5576" i="2"/>
  <c r="S5576" i="2"/>
  <c r="L5592" i="2"/>
  <c r="S5592" i="2"/>
  <c r="L5608" i="2"/>
  <c r="S5608" i="2"/>
  <c r="L5624" i="2"/>
  <c r="S5624" i="2"/>
  <c r="L5640" i="2"/>
  <c r="S5640" i="2"/>
  <c r="L5656" i="2"/>
  <c r="S5656" i="2"/>
  <c r="L5672" i="2"/>
  <c r="S5672" i="2"/>
  <c r="L5688" i="2"/>
  <c r="S5688" i="2"/>
  <c r="L5704" i="2"/>
  <c r="S5704" i="2"/>
  <c r="L5720" i="2"/>
  <c r="S5720" i="2"/>
  <c r="L5736" i="2"/>
  <c r="S5736" i="2"/>
  <c r="L5752" i="2"/>
  <c r="S5752" i="2"/>
  <c r="L5768" i="2"/>
  <c r="S5768" i="2"/>
  <c r="L5784" i="2"/>
  <c r="S5784" i="2"/>
  <c r="L5800" i="2"/>
  <c r="S5800" i="2"/>
  <c r="L5816" i="2"/>
  <c r="S5816" i="2"/>
  <c r="L5832" i="2"/>
  <c r="S5832" i="2"/>
  <c r="L5848" i="2"/>
  <c r="S5848" i="2"/>
  <c r="L5864" i="2"/>
  <c r="S5864" i="2"/>
  <c r="L5880" i="2"/>
  <c r="S5880" i="2"/>
  <c r="L5896" i="2"/>
  <c r="S5896" i="2"/>
  <c r="L5912" i="2"/>
  <c r="S5912" i="2"/>
  <c r="L5928" i="2"/>
  <c r="S5928" i="2"/>
  <c r="L5944" i="2"/>
  <c r="S5944" i="2"/>
  <c r="L5960" i="2"/>
  <c r="S5960" i="2"/>
  <c r="L5976" i="2"/>
  <c r="S5976" i="2"/>
  <c r="L5992" i="2"/>
  <c r="S5992" i="2"/>
  <c r="L6008" i="2"/>
  <c r="S6008" i="2"/>
  <c r="L6024" i="2"/>
  <c r="S6024" i="2"/>
  <c r="L6040" i="2"/>
  <c r="S6040" i="2"/>
  <c r="L6056" i="2"/>
  <c r="S6056" i="2"/>
  <c r="L6072" i="2"/>
  <c r="S6072" i="2"/>
  <c r="L6088" i="2"/>
  <c r="S6088" i="2"/>
  <c r="L6104" i="2"/>
  <c r="S6104" i="2"/>
  <c r="L6120" i="2"/>
  <c r="S6120" i="2"/>
  <c r="L6136" i="2"/>
  <c r="S6136" i="2"/>
  <c r="L6152" i="2"/>
  <c r="S6152" i="2"/>
  <c r="L6168" i="2"/>
  <c r="S6168" i="2"/>
  <c r="L6184" i="2"/>
  <c r="S6184" i="2"/>
  <c r="L6200" i="2"/>
  <c r="S6200" i="2"/>
  <c r="L6216" i="2"/>
  <c r="S6216" i="2"/>
  <c r="L6232" i="2"/>
  <c r="S6232" i="2"/>
  <c r="L6248" i="2"/>
  <c r="S6248" i="2"/>
  <c r="L6264" i="2"/>
  <c r="S6264" i="2"/>
  <c r="L6280" i="2"/>
  <c r="S6280" i="2"/>
  <c r="L6296" i="2"/>
  <c r="S6296" i="2"/>
  <c r="L6312" i="2"/>
  <c r="S6312" i="2"/>
  <c r="L6328" i="2"/>
  <c r="S6328" i="2"/>
  <c r="L6344" i="2"/>
  <c r="S6344" i="2"/>
  <c r="L6360" i="2"/>
  <c r="S6360" i="2"/>
  <c r="L6376" i="2"/>
  <c r="S6376" i="2"/>
  <c r="L6392" i="2"/>
  <c r="S6392" i="2"/>
  <c r="L6408" i="2"/>
  <c r="S6408" i="2"/>
  <c r="L6424" i="2"/>
  <c r="S6424" i="2"/>
  <c r="L6440" i="2"/>
  <c r="S6440" i="2"/>
  <c r="L6456" i="2"/>
  <c r="S6456" i="2"/>
  <c r="L6472" i="2"/>
  <c r="S6472" i="2"/>
  <c r="L6488" i="2"/>
  <c r="S6488" i="2"/>
  <c r="L6504" i="2"/>
  <c r="S6504" i="2"/>
  <c r="L6520" i="2"/>
  <c r="S6520" i="2"/>
  <c r="L6536" i="2"/>
  <c r="S6536" i="2"/>
  <c r="L6552" i="2"/>
  <c r="S6552" i="2"/>
  <c r="L6568" i="2"/>
  <c r="S6568" i="2"/>
  <c r="L6584" i="2"/>
  <c r="S6584" i="2"/>
  <c r="L6600" i="2"/>
  <c r="S6600" i="2"/>
  <c r="L6616" i="2"/>
  <c r="S6616" i="2"/>
  <c r="L6632" i="2"/>
  <c r="S6632" i="2"/>
  <c r="L6648" i="2"/>
  <c r="S6648" i="2"/>
  <c r="L6664" i="2"/>
  <c r="S6664" i="2"/>
  <c r="L6680" i="2"/>
  <c r="S6680" i="2"/>
  <c r="L6696" i="2"/>
  <c r="S6696" i="2"/>
  <c r="L6712" i="2"/>
  <c r="S6712" i="2"/>
  <c r="L6728" i="2"/>
  <c r="S6728" i="2"/>
  <c r="L6744" i="2"/>
  <c r="S6744" i="2"/>
  <c r="L6760" i="2"/>
  <c r="S6760" i="2"/>
  <c r="L6776" i="2"/>
  <c r="S6776" i="2"/>
  <c r="L6792" i="2"/>
  <c r="S6792" i="2"/>
  <c r="L6808" i="2"/>
  <c r="S6808" i="2"/>
  <c r="L6824" i="2"/>
  <c r="S6824" i="2"/>
  <c r="L6840" i="2"/>
  <c r="S6840" i="2"/>
  <c r="L6856" i="2"/>
  <c r="S6856" i="2"/>
  <c r="L6872" i="2"/>
  <c r="S6872" i="2"/>
  <c r="L6888" i="2"/>
  <c r="S6888" i="2"/>
  <c r="L6904" i="2"/>
  <c r="S6904" i="2"/>
  <c r="L6920" i="2"/>
  <c r="S6920" i="2"/>
  <c r="L6936" i="2"/>
  <c r="S6936" i="2"/>
  <c r="L6952" i="2"/>
  <c r="S6952" i="2"/>
  <c r="L6968" i="2"/>
  <c r="S6968" i="2"/>
  <c r="L6984" i="2"/>
  <c r="S6984" i="2"/>
  <c r="L7000" i="2"/>
  <c r="S7000" i="2"/>
  <c r="L7016" i="2"/>
  <c r="S7016" i="2"/>
  <c r="L7032" i="2"/>
  <c r="S7032" i="2"/>
  <c r="L7048" i="2"/>
  <c r="S7048" i="2"/>
  <c r="L7064" i="2"/>
  <c r="S7064" i="2"/>
  <c r="L7080" i="2"/>
  <c r="S7080" i="2"/>
  <c r="L7096" i="2"/>
  <c r="S7096" i="2"/>
  <c r="L7112" i="2"/>
  <c r="S7112" i="2"/>
  <c r="L7128" i="2"/>
  <c r="S7128" i="2"/>
  <c r="L7144" i="2"/>
  <c r="S7144" i="2"/>
  <c r="L7160" i="2"/>
  <c r="S7160" i="2"/>
  <c r="L7182" i="2"/>
  <c r="S7182" i="2"/>
  <c r="L7214" i="2"/>
  <c r="S7214" i="2"/>
  <c r="L7246" i="2"/>
  <c r="S7246" i="2"/>
  <c r="L7278" i="2"/>
  <c r="S7278" i="2"/>
  <c r="L7310" i="2"/>
  <c r="S7310" i="2"/>
  <c r="L7347" i="2"/>
  <c r="S7347" i="2"/>
  <c r="L7379" i="2"/>
  <c r="S7379" i="2"/>
  <c r="L7411" i="2"/>
  <c r="S7411" i="2"/>
  <c r="L7443" i="2"/>
  <c r="S7443" i="2"/>
  <c r="L7475" i="2"/>
  <c r="S7475" i="2"/>
  <c r="L7507" i="2"/>
  <c r="S7507" i="2"/>
  <c r="L7539" i="2"/>
  <c r="S7539" i="2"/>
  <c r="L7571" i="2"/>
  <c r="S7571" i="2"/>
  <c r="L7603" i="2"/>
  <c r="S7603" i="2"/>
  <c r="L7635" i="2"/>
  <c r="S7635" i="2"/>
  <c r="L7667" i="2"/>
  <c r="S7667" i="2"/>
  <c r="L7699" i="2"/>
  <c r="S7699" i="2"/>
  <c r="L7731" i="2"/>
  <c r="S7731" i="2"/>
  <c r="L7763" i="2"/>
  <c r="S7763" i="2"/>
  <c r="L7795" i="2"/>
  <c r="S7795" i="2"/>
  <c r="L7827" i="2"/>
  <c r="S7827" i="2"/>
  <c r="L7859" i="2"/>
  <c r="S7859" i="2"/>
  <c r="L7891" i="2"/>
  <c r="S7891" i="2"/>
  <c r="L7923" i="2"/>
  <c r="S7923" i="2"/>
  <c r="L7955" i="2"/>
  <c r="S7955" i="2"/>
  <c r="L7987" i="2"/>
  <c r="S7987" i="2"/>
  <c r="L8019" i="2"/>
  <c r="S8019" i="2"/>
  <c r="L8051" i="2"/>
  <c r="S8051" i="2"/>
  <c r="L8083" i="2"/>
  <c r="S8083" i="2"/>
  <c r="L8115" i="2"/>
  <c r="S8115" i="2"/>
  <c r="L8147" i="2"/>
  <c r="S8147" i="2"/>
  <c r="L8179" i="2"/>
  <c r="S8179" i="2"/>
  <c r="L8211" i="2"/>
  <c r="S8211" i="2"/>
  <c r="L8259" i="2"/>
  <c r="S8259" i="2"/>
  <c r="L8323" i="2"/>
  <c r="S8323" i="2"/>
  <c r="L8387" i="2"/>
  <c r="S8387" i="2"/>
  <c r="L8451" i="2"/>
  <c r="S8451" i="2"/>
  <c r="L8515" i="2"/>
  <c r="S8515" i="2"/>
  <c r="L8579" i="2"/>
  <c r="S8579" i="2"/>
  <c r="L8643" i="2"/>
  <c r="S8643" i="2"/>
  <c r="L8707" i="2"/>
  <c r="S8707" i="2"/>
  <c r="L8771" i="2"/>
  <c r="S8771" i="2"/>
  <c r="L8835" i="2"/>
  <c r="S8835" i="2"/>
  <c r="L8899" i="2"/>
  <c r="S8899" i="2"/>
  <c r="L8963" i="2"/>
  <c r="S8963" i="2"/>
  <c r="M9034" i="2"/>
  <c r="T9034" i="2"/>
  <c r="L9068" i="2"/>
  <c r="S9068" i="2"/>
  <c r="L9132" i="2"/>
  <c r="S9132" i="2"/>
  <c r="L9196" i="2"/>
  <c r="S9196" i="2"/>
  <c r="L9260" i="2"/>
  <c r="S9260" i="2"/>
  <c r="L9324" i="2"/>
  <c r="S9324" i="2"/>
  <c r="L9383" i="2"/>
  <c r="S9383" i="2"/>
  <c r="M9069" i="2"/>
  <c r="T9069" i="2"/>
  <c r="M9133" i="2"/>
  <c r="T9133" i="2"/>
  <c r="M9197" i="2"/>
  <c r="T9197" i="2"/>
  <c r="M9261" i="2"/>
  <c r="T9261" i="2"/>
  <c r="M9325" i="2"/>
  <c r="T9325" i="2"/>
  <c r="M9389" i="2"/>
  <c r="T9389" i="2"/>
  <c r="M9459" i="2"/>
  <c r="T9459" i="2"/>
  <c r="M9523" i="2"/>
  <c r="T9523" i="2"/>
  <c r="M9587" i="2"/>
  <c r="T9587" i="2"/>
  <c r="M9663" i="2"/>
  <c r="T9663" i="2"/>
  <c r="L9490" i="2"/>
  <c r="S9490" i="2"/>
  <c r="L9618" i="2"/>
  <c r="S9618" i="2"/>
  <c r="L9677" i="2"/>
  <c r="S9677" i="2"/>
  <c r="T10330" i="2"/>
  <c r="M10330" i="2"/>
  <c r="M9864" i="2"/>
  <c r="T9864" i="2"/>
  <c r="M10101" i="2"/>
  <c r="T10101" i="2"/>
  <c r="T10387" i="2"/>
  <c r="M10387" i="2"/>
  <c r="L10161" i="2"/>
  <c r="S10161" i="2"/>
  <c r="M7699" i="2"/>
  <c r="T7699" i="2"/>
  <c r="M7715" i="2"/>
  <c r="T7715" i="2"/>
  <c r="M7731" i="2"/>
  <c r="T7731" i="2"/>
  <c r="M7747" i="2"/>
  <c r="T7747" i="2"/>
  <c r="M7763" i="2"/>
  <c r="T7763" i="2"/>
  <c r="M7779" i="2"/>
  <c r="T7779" i="2"/>
  <c r="M7795" i="2"/>
  <c r="T7795" i="2"/>
  <c r="M7811" i="2"/>
  <c r="T7811" i="2"/>
  <c r="M7827" i="2"/>
  <c r="T7827" i="2"/>
  <c r="M7843" i="2"/>
  <c r="T7843" i="2"/>
  <c r="M7859" i="2"/>
  <c r="T7859" i="2"/>
  <c r="M7875" i="2"/>
  <c r="T7875" i="2"/>
  <c r="M7891" i="2"/>
  <c r="T7891" i="2"/>
  <c r="M7907" i="2"/>
  <c r="T7907" i="2"/>
  <c r="M7923" i="2"/>
  <c r="T7923" i="2"/>
  <c r="M7939" i="2"/>
  <c r="T7939" i="2"/>
  <c r="M7955" i="2"/>
  <c r="T7955" i="2"/>
  <c r="M7971" i="2"/>
  <c r="T7971" i="2"/>
  <c r="M7987" i="2"/>
  <c r="T7987" i="2"/>
  <c r="M8003" i="2"/>
  <c r="T8003" i="2"/>
  <c r="M8019" i="2"/>
  <c r="T8019" i="2"/>
  <c r="M8035" i="2"/>
  <c r="T8035" i="2"/>
  <c r="M8051" i="2"/>
  <c r="T8051" i="2"/>
  <c r="M8067" i="2"/>
  <c r="T8067" i="2"/>
  <c r="M8083" i="2"/>
  <c r="T8083" i="2"/>
  <c r="M8099" i="2"/>
  <c r="T8099" i="2"/>
  <c r="M8115" i="2"/>
  <c r="T8115" i="2"/>
  <c r="M8131" i="2"/>
  <c r="T8131" i="2"/>
  <c r="M8147" i="2"/>
  <c r="T8147" i="2"/>
  <c r="M8163" i="2"/>
  <c r="T8163" i="2"/>
  <c r="M8179" i="2"/>
  <c r="T8179" i="2"/>
  <c r="M8195" i="2"/>
  <c r="T8195" i="2"/>
  <c r="M8211" i="2"/>
  <c r="T8211" i="2"/>
  <c r="L8228" i="2"/>
  <c r="S8228" i="2"/>
  <c r="L8262" i="2"/>
  <c r="S8262" i="2"/>
  <c r="L8294" i="2"/>
  <c r="S8294" i="2"/>
  <c r="L8326" i="2"/>
  <c r="S8326" i="2"/>
  <c r="L8358" i="2"/>
  <c r="S8358" i="2"/>
  <c r="L8390" i="2"/>
  <c r="S8390" i="2"/>
  <c r="L8422" i="2"/>
  <c r="S8422" i="2"/>
  <c r="L8454" i="2"/>
  <c r="S8454" i="2"/>
  <c r="L8486" i="2"/>
  <c r="S8486" i="2"/>
  <c r="L8518" i="2"/>
  <c r="S8518" i="2"/>
  <c r="L8550" i="2"/>
  <c r="S8550" i="2"/>
  <c r="L8582" i="2"/>
  <c r="S8582" i="2"/>
  <c r="L8614" i="2"/>
  <c r="S8614" i="2"/>
  <c r="L8646" i="2"/>
  <c r="S8646" i="2"/>
  <c r="L8678" i="2"/>
  <c r="S8678" i="2"/>
  <c r="L8710" i="2"/>
  <c r="S8710" i="2"/>
  <c r="L8742" i="2"/>
  <c r="S8742" i="2"/>
  <c r="L8774" i="2"/>
  <c r="S8774" i="2"/>
  <c r="L8806" i="2"/>
  <c r="S8806" i="2"/>
  <c r="L8838" i="2"/>
  <c r="S8838" i="2"/>
  <c r="L8870" i="2"/>
  <c r="S8870" i="2"/>
  <c r="L8902" i="2"/>
  <c r="S8902" i="2"/>
  <c r="L8934" i="2"/>
  <c r="S8934" i="2"/>
  <c r="L8966" i="2"/>
  <c r="S8966" i="2"/>
  <c r="L8998" i="2"/>
  <c r="S8998" i="2"/>
  <c r="M8232" i="2"/>
  <c r="T8232" i="2"/>
  <c r="M8248" i="2"/>
  <c r="T8248" i="2"/>
  <c r="M8264" i="2"/>
  <c r="T8264" i="2"/>
  <c r="M8280" i="2"/>
  <c r="T8280" i="2"/>
  <c r="M8296" i="2"/>
  <c r="T8296" i="2"/>
  <c r="M8312" i="2"/>
  <c r="T8312" i="2"/>
  <c r="M8328" i="2"/>
  <c r="T8328" i="2"/>
  <c r="M8344" i="2"/>
  <c r="T8344" i="2"/>
  <c r="M8360" i="2"/>
  <c r="T8360" i="2"/>
  <c r="M8376" i="2"/>
  <c r="T8376" i="2"/>
  <c r="M8392" i="2"/>
  <c r="T8392" i="2"/>
  <c r="M8408" i="2"/>
  <c r="T8408" i="2"/>
  <c r="M8424" i="2"/>
  <c r="T8424" i="2"/>
  <c r="M8440" i="2"/>
  <c r="T8440" i="2"/>
  <c r="M8456" i="2"/>
  <c r="T8456" i="2"/>
  <c r="M8472" i="2"/>
  <c r="T8472" i="2"/>
  <c r="M8488" i="2"/>
  <c r="T8488" i="2"/>
  <c r="M8504" i="2"/>
  <c r="T8504" i="2"/>
  <c r="M8520" i="2"/>
  <c r="T8520" i="2"/>
  <c r="M8536" i="2"/>
  <c r="T8536" i="2"/>
  <c r="M8552" i="2"/>
  <c r="T8552" i="2"/>
  <c r="M8568" i="2"/>
  <c r="T8568" i="2"/>
  <c r="M8584" i="2"/>
  <c r="T8584" i="2"/>
  <c r="M8600" i="2"/>
  <c r="T8600" i="2"/>
  <c r="M8616" i="2"/>
  <c r="T8616" i="2"/>
  <c r="M8632" i="2"/>
  <c r="T8632" i="2"/>
  <c r="M8648" i="2"/>
  <c r="T8648" i="2"/>
  <c r="M8664" i="2"/>
  <c r="T8664" i="2"/>
  <c r="M8680" i="2"/>
  <c r="T8680" i="2"/>
  <c r="M8708" i="2"/>
  <c r="T8708" i="2"/>
  <c r="M8740" i="2"/>
  <c r="T8740" i="2"/>
  <c r="M8772" i="2"/>
  <c r="T8772" i="2"/>
  <c r="M8804" i="2"/>
  <c r="T8804" i="2"/>
  <c r="M8836" i="2"/>
  <c r="T8836" i="2"/>
  <c r="M8868" i="2"/>
  <c r="T8868" i="2"/>
  <c r="M8900" i="2"/>
  <c r="T8900" i="2"/>
  <c r="M8932" i="2"/>
  <c r="T8932" i="2"/>
  <c r="M8964" i="2"/>
  <c r="T8964" i="2"/>
  <c r="M8996" i="2"/>
  <c r="T8996" i="2"/>
  <c r="L9023" i="2"/>
  <c r="S9023" i="2"/>
  <c r="L9087" i="2"/>
  <c r="S9087" i="2"/>
  <c r="L9151" i="2"/>
  <c r="S9151" i="2"/>
  <c r="L9215" i="2"/>
  <c r="S9215" i="2"/>
  <c r="L9279" i="2"/>
  <c r="S9279" i="2"/>
  <c r="L9343" i="2"/>
  <c r="S9343" i="2"/>
  <c r="L9421" i="2"/>
  <c r="S9421" i="2"/>
  <c r="M9078" i="2"/>
  <c r="T9078" i="2"/>
  <c r="M9142" i="2"/>
  <c r="T9142" i="2"/>
  <c r="M9206" i="2"/>
  <c r="T9206" i="2"/>
  <c r="M9270" i="2"/>
  <c r="T9270" i="2"/>
  <c r="M9334" i="2"/>
  <c r="T9334" i="2"/>
  <c r="M9398" i="2"/>
  <c r="T9398" i="2"/>
  <c r="M9468" i="2"/>
  <c r="T9468" i="2"/>
  <c r="M9532" i="2"/>
  <c r="T9532" i="2"/>
  <c r="M9596" i="2"/>
  <c r="T9596" i="2"/>
  <c r="M9681" i="2"/>
  <c r="T9681" i="2"/>
  <c r="L9528" i="2"/>
  <c r="S9528" i="2"/>
  <c r="L9750" i="2"/>
  <c r="S9750" i="2"/>
  <c r="L9683" i="2"/>
  <c r="S9683" i="2"/>
  <c r="T10394" i="2"/>
  <c r="M10394" i="2"/>
  <c r="M9850" i="2"/>
  <c r="T9850" i="2"/>
  <c r="M10073" i="2"/>
  <c r="T10073" i="2"/>
  <c r="T10331" i="2"/>
  <c r="M10331" i="2"/>
  <c r="L9386" i="2"/>
  <c r="S9386" i="2"/>
  <c r="M9640" i="2"/>
  <c r="T9640" i="2"/>
  <c r="M9704" i="2"/>
  <c r="T9704" i="2"/>
  <c r="L9461" i="2"/>
  <c r="S9461" i="2"/>
  <c r="L9525" i="2"/>
  <c r="S9525" i="2"/>
  <c r="L9589" i="2"/>
  <c r="S9589" i="2"/>
  <c r="L9744" i="2"/>
  <c r="S9744" i="2"/>
  <c r="L9664" i="2"/>
  <c r="S9664" i="2"/>
  <c r="L9825" i="2"/>
  <c r="S9825" i="2"/>
  <c r="M9857" i="2"/>
  <c r="T9857" i="2"/>
  <c r="M10087" i="2"/>
  <c r="T10087" i="2"/>
  <c r="T10359" i="2"/>
  <c r="M10359" i="2"/>
  <c r="L10109" i="2"/>
  <c r="S10109" i="2"/>
  <c r="T10368" i="2"/>
  <c r="M10368" i="2"/>
  <c r="M9996" i="2"/>
  <c r="T9996" i="2"/>
  <c r="M10124" i="2"/>
  <c r="T10124" i="2"/>
  <c r="M10252" i="2"/>
  <c r="T10252" i="2"/>
  <c r="L9889" i="2"/>
  <c r="S9889" i="2"/>
  <c r="L10115" i="2"/>
  <c r="S10115" i="2"/>
  <c r="L10194" i="2"/>
  <c r="S10194" i="2"/>
  <c r="S10453" i="2"/>
  <c r="L10453" i="2"/>
  <c r="L7180" i="2"/>
  <c r="S7180" i="2"/>
  <c r="L7196" i="2"/>
  <c r="S7196" i="2"/>
  <c r="L7212" i="2"/>
  <c r="S7212" i="2"/>
  <c r="L7228" i="2"/>
  <c r="S7228" i="2"/>
  <c r="L7244" i="2"/>
  <c r="S7244" i="2"/>
  <c r="L7260" i="2"/>
  <c r="S7260" i="2"/>
  <c r="L7276" i="2"/>
  <c r="S7276" i="2"/>
  <c r="L7292" i="2"/>
  <c r="S7292" i="2"/>
  <c r="L7308" i="2"/>
  <c r="S7308" i="2"/>
  <c r="L7325" i="2"/>
  <c r="S7325" i="2"/>
  <c r="L7341" i="2"/>
  <c r="S7341" i="2"/>
  <c r="L7357" i="2"/>
  <c r="S7357" i="2"/>
  <c r="L7373" i="2"/>
  <c r="S7373" i="2"/>
  <c r="L7389" i="2"/>
  <c r="S7389" i="2"/>
  <c r="L7405" i="2"/>
  <c r="S7405" i="2"/>
  <c r="L7421" i="2"/>
  <c r="S7421" i="2"/>
  <c r="L7437" i="2"/>
  <c r="S7437" i="2"/>
  <c r="L7453" i="2"/>
  <c r="S7453" i="2"/>
  <c r="L7469" i="2"/>
  <c r="S7469" i="2"/>
  <c r="L7485" i="2"/>
  <c r="S7485" i="2"/>
  <c r="L7501" i="2"/>
  <c r="S7501" i="2"/>
  <c r="L7517" i="2"/>
  <c r="S7517" i="2"/>
  <c r="L7533" i="2"/>
  <c r="S7533" i="2"/>
  <c r="L7549" i="2"/>
  <c r="S7549" i="2"/>
  <c r="L7565" i="2"/>
  <c r="S7565" i="2"/>
  <c r="L7581" i="2"/>
  <c r="S7581" i="2"/>
  <c r="L7597" i="2"/>
  <c r="S7597" i="2"/>
  <c r="L7613" i="2"/>
  <c r="S7613" i="2"/>
  <c r="L7629" i="2"/>
  <c r="S7629" i="2"/>
  <c r="L7645" i="2"/>
  <c r="S7645" i="2"/>
  <c r="L7661" i="2"/>
  <c r="S7661" i="2"/>
  <c r="L7677" i="2"/>
  <c r="S7677" i="2"/>
  <c r="L7693" i="2"/>
  <c r="S7693" i="2"/>
  <c r="L7709" i="2"/>
  <c r="S7709" i="2"/>
  <c r="L7725" i="2"/>
  <c r="S7725" i="2"/>
  <c r="L7741" i="2"/>
  <c r="S7741" i="2"/>
  <c r="L7757" i="2"/>
  <c r="S7757" i="2"/>
  <c r="L7773" i="2"/>
  <c r="S7773" i="2"/>
  <c r="L7789" i="2"/>
  <c r="S7789" i="2"/>
  <c r="L7805" i="2"/>
  <c r="S7805" i="2"/>
  <c r="L7821" i="2"/>
  <c r="S7821" i="2"/>
  <c r="L7837" i="2"/>
  <c r="S7837" i="2"/>
  <c r="L7853" i="2"/>
  <c r="S7853" i="2"/>
  <c r="L7869" i="2"/>
  <c r="S7869" i="2"/>
  <c r="L7885" i="2"/>
  <c r="S7885" i="2"/>
  <c r="L7901" i="2"/>
  <c r="S7901" i="2"/>
  <c r="L7917" i="2"/>
  <c r="S7917" i="2"/>
  <c r="L7933" i="2"/>
  <c r="S7933" i="2"/>
  <c r="L7949" i="2"/>
  <c r="S7949" i="2"/>
  <c r="L7965" i="2"/>
  <c r="S7965" i="2"/>
  <c r="L7981" i="2"/>
  <c r="S7981" i="2"/>
  <c r="L7997" i="2"/>
  <c r="S7997" i="2"/>
  <c r="L8013" i="2"/>
  <c r="S8013" i="2"/>
  <c r="L8029" i="2"/>
  <c r="S8029" i="2"/>
  <c r="L8045" i="2"/>
  <c r="S8045" i="2"/>
  <c r="L8061" i="2"/>
  <c r="S8061" i="2"/>
  <c r="L8077" i="2"/>
  <c r="S8077" i="2"/>
  <c r="L8093" i="2"/>
  <c r="S8093" i="2"/>
  <c r="L8109" i="2"/>
  <c r="S8109" i="2"/>
  <c r="L8125" i="2"/>
  <c r="S8125" i="2"/>
  <c r="L8141" i="2"/>
  <c r="S8141" i="2"/>
  <c r="L8157" i="2"/>
  <c r="S8157" i="2"/>
  <c r="L8173" i="2"/>
  <c r="S8173" i="2"/>
  <c r="L8189" i="2"/>
  <c r="S8189" i="2"/>
  <c r="L8205" i="2"/>
  <c r="S8205" i="2"/>
  <c r="L8221" i="2"/>
  <c r="S8221" i="2"/>
  <c r="L8239" i="2"/>
  <c r="S8239" i="2"/>
  <c r="L8271" i="2"/>
  <c r="S8271" i="2"/>
  <c r="L8303" i="2"/>
  <c r="S8303" i="2"/>
  <c r="L8335" i="2"/>
  <c r="S8335" i="2"/>
  <c r="L8367" i="2"/>
  <c r="S8367" i="2"/>
  <c r="L8399" i="2"/>
  <c r="S8399" i="2"/>
  <c r="L8431" i="2"/>
  <c r="S8431" i="2"/>
  <c r="L8463" i="2"/>
  <c r="S8463" i="2"/>
  <c r="L8495" i="2"/>
  <c r="S8495" i="2"/>
  <c r="L8527" i="2"/>
  <c r="S8527" i="2"/>
  <c r="L8559" i="2"/>
  <c r="S8559" i="2"/>
  <c r="L8591" i="2"/>
  <c r="S8591" i="2"/>
  <c r="L8623" i="2"/>
  <c r="S8623" i="2"/>
  <c r="L8655" i="2"/>
  <c r="S8655" i="2"/>
  <c r="L8719" i="2"/>
  <c r="S8719" i="2"/>
  <c r="L8847" i="2"/>
  <c r="S8847" i="2"/>
  <c r="L8975" i="2"/>
  <c r="S8975" i="2"/>
  <c r="L9072" i="2"/>
  <c r="S9072" i="2"/>
  <c r="L9200" i="2"/>
  <c r="S9200" i="2"/>
  <c r="L9328" i="2"/>
  <c r="S9328" i="2"/>
  <c r="M9073" i="2"/>
  <c r="T9073" i="2"/>
  <c r="M9201" i="2"/>
  <c r="T9201" i="2"/>
  <c r="M9329" i="2"/>
  <c r="T9329" i="2"/>
  <c r="M9463" i="2"/>
  <c r="T9463" i="2"/>
  <c r="M9591" i="2"/>
  <c r="T9591" i="2"/>
  <c r="L9498" i="2"/>
  <c r="S9498" i="2"/>
  <c r="L9685" i="2"/>
  <c r="S9685" i="2"/>
  <c r="M9856" i="2"/>
  <c r="T9856" i="2"/>
  <c r="T10355" i="2"/>
  <c r="M10355" i="2"/>
  <c r="M7702" i="2"/>
  <c r="T7702" i="2"/>
  <c r="M7734" i="2"/>
  <c r="T7734" i="2"/>
  <c r="M7766" i="2"/>
  <c r="T7766" i="2"/>
  <c r="M7798" i="2"/>
  <c r="T7798" i="2"/>
  <c r="M7846" i="2"/>
  <c r="T7846" i="2"/>
  <c r="M7910" i="2"/>
  <c r="T7910" i="2"/>
  <c r="M7847" i="2"/>
  <c r="T7847" i="2"/>
  <c r="M7879" i="2"/>
  <c r="T7879" i="2"/>
  <c r="M7911" i="2"/>
  <c r="T7911" i="2"/>
  <c r="M7943" i="2"/>
  <c r="T7943" i="2"/>
  <c r="M7975" i="2"/>
  <c r="T7975" i="2"/>
  <c r="M8007" i="2"/>
  <c r="T8007" i="2"/>
  <c r="M8039" i="2"/>
  <c r="T8039" i="2"/>
  <c r="M8071" i="2"/>
  <c r="T8071" i="2"/>
  <c r="M8103" i="2"/>
  <c r="T8103" i="2"/>
  <c r="M8135" i="2"/>
  <c r="T8135" i="2"/>
  <c r="M8167" i="2"/>
  <c r="T8167" i="2"/>
  <c r="M8199" i="2"/>
  <c r="T8199" i="2"/>
  <c r="L8238" i="2"/>
  <c r="S8238" i="2"/>
  <c r="L8302" i="2"/>
  <c r="S8302" i="2"/>
  <c r="L8366" i="2"/>
  <c r="S8366" i="2"/>
  <c r="L8430" i="2"/>
  <c r="S8430" i="2"/>
  <c r="L8494" i="2"/>
  <c r="S8494" i="2"/>
  <c r="L8558" i="2"/>
  <c r="S8558" i="2"/>
  <c r="L8622" i="2"/>
  <c r="S8622" i="2"/>
  <c r="L8686" i="2"/>
  <c r="S8686" i="2"/>
  <c r="L8750" i="2"/>
  <c r="S8750" i="2"/>
  <c r="L8814" i="2"/>
  <c r="S8814" i="2"/>
  <c r="L8878" i="2"/>
  <c r="S8878" i="2"/>
  <c r="L8942" i="2"/>
  <c r="S8942" i="2"/>
  <c r="L9006" i="2"/>
  <c r="S9006" i="2"/>
  <c r="M8252" i="2"/>
  <c r="T8252" i="2"/>
  <c r="M8284" i="2"/>
  <c r="T8284" i="2"/>
  <c r="M8316" i="2"/>
  <c r="T8316" i="2"/>
  <c r="M8348" i="2"/>
  <c r="T8348" i="2"/>
  <c r="M8380" i="2"/>
  <c r="T8380" i="2"/>
  <c r="M8412" i="2"/>
  <c r="T8412" i="2"/>
  <c r="M8444" i="2"/>
  <c r="T8444" i="2"/>
  <c r="M8476" i="2"/>
  <c r="T8476" i="2"/>
  <c r="M8508" i="2"/>
  <c r="T8508" i="2"/>
  <c r="M8540" i="2"/>
  <c r="T8540" i="2"/>
  <c r="M8572" i="2"/>
  <c r="T8572" i="2"/>
  <c r="M8604" i="2"/>
  <c r="T8604" i="2"/>
  <c r="M8636" i="2"/>
  <c r="T8636" i="2"/>
  <c r="M8668" i="2"/>
  <c r="T8668" i="2"/>
  <c r="M8716" i="2"/>
  <c r="T8716" i="2"/>
  <c r="M8780" i="2"/>
  <c r="T8780" i="2"/>
  <c r="M8844" i="2"/>
  <c r="T8844" i="2"/>
  <c r="M8908" i="2"/>
  <c r="T8908" i="2"/>
  <c r="M8972" i="2"/>
  <c r="T8972" i="2"/>
  <c r="L9039" i="2"/>
  <c r="S9039" i="2"/>
  <c r="L9167" i="2"/>
  <c r="S9167" i="2"/>
  <c r="L9295" i="2"/>
  <c r="S9295" i="2"/>
  <c r="M9444" i="2"/>
  <c r="T9444" i="2"/>
  <c r="M9158" i="2"/>
  <c r="T9158" i="2"/>
  <c r="M9286" i="2"/>
  <c r="T9286" i="2"/>
  <c r="M9414" i="2"/>
  <c r="T9414" i="2"/>
  <c r="M9548" i="2"/>
  <c r="T9548" i="2"/>
  <c r="M9713" i="2"/>
  <c r="T9713" i="2"/>
  <c r="L9814" i="2"/>
  <c r="S9814" i="2"/>
  <c r="M9754" i="2"/>
  <c r="T9754" i="2"/>
  <c r="M10137" i="2"/>
  <c r="T10137" i="2"/>
  <c r="L9402" i="2"/>
  <c r="S9402" i="2"/>
  <c r="M9720" i="2"/>
  <c r="T9720" i="2"/>
  <c r="L9541" i="2"/>
  <c r="S9541" i="2"/>
  <c r="L9776" i="2"/>
  <c r="S9776" i="2"/>
  <c r="M9761" i="2"/>
  <c r="T9761" i="2"/>
  <c r="M10151" i="2"/>
  <c r="T10151" i="2"/>
  <c r="L10231" i="2"/>
  <c r="S10231" i="2"/>
  <c r="M10028" i="2"/>
  <c r="T10028" i="2"/>
  <c r="M10284" i="2"/>
  <c r="T10284" i="2"/>
  <c r="L10237" i="2"/>
  <c r="S10237" i="2"/>
  <c r="L7168" i="2"/>
  <c r="S7168" i="2"/>
  <c r="L7200" i="2"/>
  <c r="S7200" i="2"/>
  <c r="L7232" i="2"/>
  <c r="S7232" i="2"/>
  <c r="L7264" i="2"/>
  <c r="S7264" i="2"/>
  <c r="L7296" i="2"/>
  <c r="S7296" i="2"/>
  <c r="L7329" i="2"/>
  <c r="S7329" i="2"/>
  <c r="L7361" i="2"/>
  <c r="S7361" i="2"/>
  <c r="L7393" i="2"/>
  <c r="S7393" i="2"/>
  <c r="L7425" i="2"/>
  <c r="S7425" i="2"/>
  <c r="L7457" i="2"/>
  <c r="S7457" i="2"/>
  <c r="L7489" i="2"/>
  <c r="S7489" i="2"/>
  <c r="L7521" i="2"/>
  <c r="S7521" i="2"/>
  <c r="L7553" i="2"/>
  <c r="S7553" i="2"/>
  <c r="L7585" i="2"/>
  <c r="S7585" i="2"/>
  <c r="L7617" i="2"/>
  <c r="S7617" i="2"/>
  <c r="L7649" i="2"/>
  <c r="S7649" i="2"/>
  <c r="L7681" i="2"/>
  <c r="S7681" i="2"/>
  <c r="L7713" i="2"/>
  <c r="S7713" i="2"/>
  <c r="L7745" i="2"/>
  <c r="S7745" i="2"/>
  <c r="L7777" i="2"/>
  <c r="S7777" i="2"/>
  <c r="L7809" i="2"/>
  <c r="S7809" i="2"/>
  <c r="L7841" i="2"/>
  <c r="S7841" i="2"/>
  <c r="L7873" i="2"/>
  <c r="S7873" i="2"/>
  <c r="L7905" i="2"/>
  <c r="S7905" i="2"/>
  <c r="L7937" i="2"/>
  <c r="S7937" i="2"/>
  <c r="L7969" i="2"/>
  <c r="S7969" i="2"/>
  <c r="L8001" i="2"/>
  <c r="S8001" i="2"/>
  <c r="L8033" i="2"/>
  <c r="S8033" i="2"/>
  <c r="L8065" i="2"/>
  <c r="S8065" i="2"/>
  <c r="L8097" i="2"/>
  <c r="S8097" i="2"/>
  <c r="L8129" i="2"/>
  <c r="S8129" i="2"/>
  <c r="L8161" i="2"/>
  <c r="S8161" i="2"/>
  <c r="L8193" i="2"/>
  <c r="S8193" i="2"/>
  <c r="L8229" i="2"/>
  <c r="S8229" i="2"/>
  <c r="L8279" i="2"/>
  <c r="S8279" i="2"/>
  <c r="L8343" i="2"/>
  <c r="S8343" i="2"/>
  <c r="L8407" i="2"/>
  <c r="S8407" i="2"/>
  <c r="L8471" i="2"/>
  <c r="S8471" i="2"/>
  <c r="L8535" i="2"/>
  <c r="S8535" i="2"/>
  <c r="L8599" i="2"/>
  <c r="S8599" i="2"/>
  <c r="L8663" i="2"/>
  <c r="S8663" i="2"/>
  <c r="L8735" i="2"/>
  <c r="S8735" i="2"/>
  <c r="L8863" i="2"/>
  <c r="S8863" i="2"/>
  <c r="L8991" i="2"/>
  <c r="S8991" i="2"/>
  <c r="L9088" i="2"/>
  <c r="S9088" i="2"/>
  <c r="L9216" i="2"/>
  <c r="S9216" i="2"/>
  <c r="L9344" i="2"/>
  <c r="S9344" i="2"/>
  <c r="M9089" i="2"/>
  <c r="T9089" i="2"/>
  <c r="M9217" i="2"/>
  <c r="T9217" i="2"/>
  <c r="M9345" i="2"/>
  <c r="T9345" i="2"/>
  <c r="M9479" i="2"/>
  <c r="T9479" i="2"/>
  <c r="M9607" i="2"/>
  <c r="T9607" i="2"/>
  <c r="L9530" i="2"/>
  <c r="S9530" i="2"/>
  <c r="L9717" i="2"/>
  <c r="S9717" i="2"/>
  <c r="M9893" i="2"/>
  <c r="T9893" i="2"/>
  <c r="L9940" i="2"/>
  <c r="S9940" i="2"/>
  <c r="M7706" i="2"/>
  <c r="T7706" i="2"/>
  <c r="M7738" i="2"/>
  <c r="T7738" i="2"/>
  <c r="M7770" i="2"/>
  <c r="T7770" i="2"/>
  <c r="M7802" i="2"/>
  <c r="T7802" i="2"/>
  <c r="M7854" i="2"/>
  <c r="T7854" i="2"/>
  <c r="M7918" i="2"/>
  <c r="T7918" i="2"/>
  <c r="M7818" i="2"/>
  <c r="T7818" i="2"/>
  <c r="M7850" i="2"/>
  <c r="T7850" i="2"/>
  <c r="M7882" i="2"/>
  <c r="T7882" i="2"/>
  <c r="M7914" i="2"/>
  <c r="T7914" i="2"/>
  <c r="M7946" i="2"/>
  <c r="T7946" i="2"/>
  <c r="M7978" i="2"/>
  <c r="T7978" i="2"/>
  <c r="M8010" i="2"/>
  <c r="T8010" i="2"/>
  <c r="M8042" i="2"/>
  <c r="T8042" i="2"/>
  <c r="M8074" i="2"/>
  <c r="T8074" i="2"/>
  <c r="M8106" i="2"/>
  <c r="T8106" i="2"/>
  <c r="M8138" i="2"/>
  <c r="T8138" i="2"/>
  <c r="M8170" i="2"/>
  <c r="T8170" i="2"/>
  <c r="M8202" i="2"/>
  <c r="T8202" i="2"/>
  <c r="L8252" i="2"/>
  <c r="S8252" i="2"/>
  <c r="L8316" i="2"/>
  <c r="S8316" i="2"/>
  <c r="L8380" i="2"/>
  <c r="S8380" i="2"/>
  <c r="L8444" i="2"/>
  <c r="S8444" i="2"/>
  <c r="L8508" i="2"/>
  <c r="S8508" i="2"/>
  <c r="L8572" i="2"/>
  <c r="S8572" i="2"/>
  <c r="L8636" i="2"/>
  <c r="S8636" i="2"/>
  <c r="L8700" i="2"/>
  <c r="S8700" i="2"/>
  <c r="L8764" i="2"/>
  <c r="S8764" i="2"/>
  <c r="L8828" i="2"/>
  <c r="S8828" i="2"/>
  <c r="L8892" i="2"/>
  <c r="S8892" i="2"/>
  <c r="L8956" i="2"/>
  <c r="S8956" i="2"/>
  <c r="M8231" i="2"/>
  <c r="T8231" i="2"/>
  <c r="M8263" i="2"/>
  <c r="T8263" i="2"/>
  <c r="M8295" i="2"/>
  <c r="T8295" i="2"/>
  <c r="M8327" i="2"/>
  <c r="T8327" i="2"/>
  <c r="M8359" i="2"/>
  <c r="T8359" i="2"/>
  <c r="M8391" i="2"/>
  <c r="T8391" i="2"/>
  <c r="M8423" i="2"/>
  <c r="T8423" i="2"/>
  <c r="M8455" i="2"/>
  <c r="T8455" i="2"/>
  <c r="M8487" i="2"/>
  <c r="T8487" i="2"/>
  <c r="M8519" i="2"/>
  <c r="T8519" i="2"/>
  <c r="M8551" i="2"/>
  <c r="T8551" i="2"/>
  <c r="M8583" i="2"/>
  <c r="T8583" i="2"/>
  <c r="M8615" i="2"/>
  <c r="T8615" i="2"/>
  <c r="M8647" i="2"/>
  <c r="T8647" i="2"/>
  <c r="M8679" i="2"/>
  <c r="T8679" i="2"/>
  <c r="M8738" i="2"/>
  <c r="T8738" i="2"/>
  <c r="M8802" i="2"/>
  <c r="T8802" i="2"/>
  <c r="M8866" i="2"/>
  <c r="T8866" i="2"/>
  <c r="M8930" i="2"/>
  <c r="T8930" i="2"/>
  <c r="M8994" i="2"/>
  <c r="T8994" i="2"/>
  <c r="L9083" i="2"/>
  <c r="S9083" i="2"/>
  <c r="L9211" i="2"/>
  <c r="S9211" i="2"/>
  <c r="L9339" i="2"/>
  <c r="S9339" i="2"/>
  <c r="M9090" i="2"/>
  <c r="T9090" i="2"/>
  <c r="M9218" i="2"/>
  <c r="T9218" i="2"/>
  <c r="M9362" i="2"/>
  <c r="T9362" i="2"/>
  <c r="M9624" i="2"/>
  <c r="T9624" i="2"/>
  <c r="L9783" i="2"/>
  <c r="S9783" i="2"/>
  <c r="L9984" i="2"/>
  <c r="S9984" i="2"/>
  <c r="L9481" i="2"/>
  <c r="S9481" i="2"/>
  <c r="L9704" i="2"/>
  <c r="S9704" i="2"/>
  <c r="T10327" i="2"/>
  <c r="M10327" i="2"/>
  <c r="M10180" i="2"/>
  <c r="T10180" i="2"/>
  <c r="L10384" i="2"/>
  <c r="S10384" i="2"/>
  <c r="M8743" i="2"/>
  <c r="T8743" i="2"/>
  <c r="M8807" i="2"/>
  <c r="T8807" i="2"/>
  <c r="M8871" i="2"/>
  <c r="T8871" i="2"/>
  <c r="M8935" i="2"/>
  <c r="T8935" i="2"/>
  <c r="M8999" i="2"/>
  <c r="T8999" i="2"/>
  <c r="M7982" i="2"/>
  <c r="T7982" i="2"/>
  <c r="M8014" i="2"/>
  <c r="T8014" i="2"/>
  <c r="M8046" i="2"/>
  <c r="T8046" i="2"/>
  <c r="M8078" i="2"/>
  <c r="T8078" i="2"/>
  <c r="M8110" i="2"/>
  <c r="T8110" i="2"/>
  <c r="M8142" i="2"/>
  <c r="T8142" i="2"/>
  <c r="M8174" i="2"/>
  <c r="T8174" i="2"/>
  <c r="M8206" i="2"/>
  <c r="T8206" i="2"/>
  <c r="L8260" i="2"/>
  <c r="S8260" i="2"/>
  <c r="L8324" i="2"/>
  <c r="S8324" i="2"/>
  <c r="L8388" i="2"/>
  <c r="S8388" i="2"/>
  <c r="L8452" i="2"/>
  <c r="S8452" i="2"/>
  <c r="L8516" i="2"/>
  <c r="S8516" i="2"/>
  <c r="L8580" i="2"/>
  <c r="S8580" i="2"/>
  <c r="L8644" i="2"/>
  <c r="S8644" i="2"/>
  <c r="L8708" i="2"/>
  <c r="S8708" i="2"/>
  <c r="L8772" i="2"/>
  <c r="S8772" i="2"/>
  <c r="L8836" i="2"/>
  <c r="S8836" i="2"/>
  <c r="L8900" i="2"/>
  <c r="S8900" i="2"/>
  <c r="L8964" i="2"/>
  <c r="S8964" i="2"/>
  <c r="M8235" i="2"/>
  <c r="T8235" i="2"/>
  <c r="M8267" i="2"/>
  <c r="T8267" i="2"/>
  <c r="M8299" i="2"/>
  <c r="T8299" i="2"/>
  <c r="M8331" i="2"/>
  <c r="T8331" i="2"/>
  <c r="M8363" i="2"/>
  <c r="T8363" i="2"/>
  <c r="M8395" i="2"/>
  <c r="T8395" i="2"/>
  <c r="M8427" i="2"/>
  <c r="T8427" i="2"/>
  <c r="M8459" i="2"/>
  <c r="T8459" i="2"/>
  <c r="M8491" i="2"/>
  <c r="T8491" i="2"/>
  <c r="M8523" i="2"/>
  <c r="T8523" i="2"/>
  <c r="M8555" i="2"/>
  <c r="T8555" i="2"/>
  <c r="M8587" i="2"/>
  <c r="T8587" i="2"/>
  <c r="M8619" i="2"/>
  <c r="T8619" i="2"/>
  <c r="M8651" i="2"/>
  <c r="T8651" i="2"/>
  <c r="M8683" i="2"/>
  <c r="T8683" i="2"/>
  <c r="M8746" i="2"/>
  <c r="T8746" i="2"/>
  <c r="M8810" i="2"/>
  <c r="T8810" i="2"/>
  <c r="M8874" i="2"/>
  <c r="T8874" i="2"/>
  <c r="M8938" i="2"/>
  <c r="T8938" i="2"/>
  <c r="M9002" i="2"/>
  <c r="T9002" i="2"/>
  <c r="L9099" i="2"/>
  <c r="S9099" i="2"/>
  <c r="L9227" i="2"/>
  <c r="S9227" i="2"/>
  <c r="L9355" i="2"/>
  <c r="S9355" i="2"/>
  <c r="M9106" i="2"/>
  <c r="T9106" i="2"/>
  <c r="M9234" i="2"/>
  <c r="T9234" i="2"/>
  <c r="M9394" i="2"/>
  <c r="T9394" i="2"/>
  <c r="M9673" i="2"/>
  <c r="T9673" i="2"/>
  <c r="T10362" i="2"/>
  <c r="M10362" i="2"/>
  <c r="L10153" i="2"/>
  <c r="S10153" i="2"/>
  <c r="L9513" i="2"/>
  <c r="S9513" i="2"/>
  <c r="L9777" i="2"/>
  <c r="S9777" i="2"/>
  <c r="L9978" i="2"/>
  <c r="S9978" i="2"/>
  <c r="M10244" i="2"/>
  <c r="T10244" i="2"/>
  <c r="M8687" i="2"/>
  <c r="T8687" i="2"/>
  <c r="M8751" i="2"/>
  <c r="T8751" i="2"/>
  <c r="M8815" i="2"/>
  <c r="T8815" i="2"/>
  <c r="M8879" i="2"/>
  <c r="T8879" i="2"/>
  <c r="M8943" i="2"/>
  <c r="T8943" i="2"/>
  <c r="M9007" i="2"/>
  <c r="T9007" i="2"/>
  <c r="L9117" i="2"/>
  <c r="S9117" i="2"/>
  <c r="L9245" i="2"/>
  <c r="S9245" i="2"/>
  <c r="L9373" i="2"/>
  <c r="S9373" i="2"/>
  <c r="M9116" i="2"/>
  <c r="T9116" i="2"/>
  <c r="M9244" i="2"/>
  <c r="T9244" i="2"/>
  <c r="M9372" i="2"/>
  <c r="T9372" i="2"/>
  <c r="M9506" i="2"/>
  <c r="T9506" i="2"/>
  <c r="M9634" i="2"/>
  <c r="T9634" i="2"/>
  <c r="L9588" i="2"/>
  <c r="S9588" i="2"/>
  <c r="L9823" i="2"/>
  <c r="S9823" i="2"/>
  <c r="M10017" i="2"/>
  <c r="T10017" i="2"/>
  <c r="L10056" i="2"/>
  <c r="S10056" i="2"/>
  <c r="M9666" i="2"/>
  <c r="T9666" i="2"/>
  <c r="L9499" i="2"/>
  <c r="S9499" i="2"/>
  <c r="L9627" i="2"/>
  <c r="S9627" i="2"/>
  <c r="L9769" i="2"/>
  <c r="S9769" i="2"/>
  <c r="M9951" i="2"/>
  <c r="T9951" i="2"/>
  <c r="L9986" i="2"/>
  <c r="S9986" i="2"/>
  <c r="M9992" i="2"/>
  <c r="T9992" i="2"/>
  <c r="M10248" i="2"/>
  <c r="T10248" i="2"/>
  <c r="L10053" i="2"/>
  <c r="S10053" i="2"/>
  <c r="T10412" i="2"/>
  <c r="M10412" i="2"/>
  <c r="L9722" i="2"/>
  <c r="S9722" i="2"/>
  <c r="M9763" i="2"/>
  <c r="T9763" i="2"/>
  <c r="M10059" i="2"/>
  <c r="T10059" i="2"/>
  <c r="L10117" i="2"/>
  <c r="S10117" i="2"/>
  <c r="M10046" i="2"/>
  <c r="T10046" i="2"/>
  <c r="M10302" i="2"/>
  <c r="T10302" i="2"/>
  <c r="L10277" i="2"/>
  <c r="S10277" i="2"/>
  <c r="L10039" i="2"/>
  <c r="S10039" i="2"/>
  <c r="L10385" i="2"/>
  <c r="S10385" i="2"/>
  <c r="T10413" i="2"/>
  <c r="M10413" i="2"/>
  <c r="M9410" i="2"/>
  <c r="T9410" i="2"/>
  <c r="M9544" i="2"/>
  <c r="T9544" i="2"/>
  <c r="M9705" i="2"/>
  <c r="T9705" i="2"/>
  <c r="L9798" i="2"/>
  <c r="S9798" i="2"/>
  <c r="M9762" i="2"/>
  <c r="T9762" i="2"/>
  <c r="M10153" i="2"/>
  <c r="T10153" i="2"/>
  <c r="L10275" i="2"/>
  <c r="S10275" i="2"/>
  <c r="M9692" i="2"/>
  <c r="T9692" i="2"/>
  <c r="L9529" i="2"/>
  <c r="S9529" i="2"/>
  <c r="L9768" i="2"/>
  <c r="S9768" i="2"/>
  <c r="L9841" i="2"/>
  <c r="S9841" i="2"/>
  <c r="M10007" i="2"/>
  <c r="T10007" i="2"/>
  <c r="L10042" i="2"/>
  <c r="S10042" i="2"/>
  <c r="M10020" i="2"/>
  <c r="T10020" i="2"/>
  <c r="M10276" i="2"/>
  <c r="T10276" i="2"/>
  <c r="L10205" i="2"/>
  <c r="S10205" i="2"/>
  <c r="M8691" i="2"/>
  <c r="T8691" i="2"/>
  <c r="M8723" i="2"/>
  <c r="T8723" i="2"/>
  <c r="M8755" i="2"/>
  <c r="T8755" i="2"/>
  <c r="M8787" i="2"/>
  <c r="T8787" i="2"/>
  <c r="M8819" i="2"/>
  <c r="T8819" i="2"/>
  <c r="M8851" i="2"/>
  <c r="T8851" i="2"/>
  <c r="M8883" i="2"/>
  <c r="T8883" i="2"/>
  <c r="M8915" i="2"/>
  <c r="T8915" i="2"/>
  <c r="M8947" i="2"/>
  <c r="T8947" i="2"/>
  <c r="M8979" i="2"/>
  <c r="T8979" i="2"/>
  <c r="M9015" i="2"/>
  <c r="T9015" i="2"/>
  <c r="L9069" i="2"/>
  <c r="S9069" i="2"/>
  <c r="L9197" i="2"/>
  <c r="S9197" i="2"/>
  <c r="L9325" i="2"/>
  <c r="S9325" i="2"/>
  <c r="M9068" i="2"/>
  <c r="T9068" i="2"/>
  <c r="M9196" i="2"/>
  <c r="T9196" i="2"/>
  <c r="M9324" i="2"/>
  <c r="T9324" i="2"/>
  <c r="M9458" i="2"/>
  <c r="T9458" i="2"/>
  <c r="M9586" i="2"/>
  <c r="T9586" i="2"/>
  <c r="L9492" i="2"/>
  <c r="S9492" i="2"/>
  <c r="L9687" i="2"/>
  <c r="S9687" i="2"/>
  <c r="M9854" i="2"/>
  <c r="T9854" i="2"/>
  <c r="T10347" i="2"/>
  <c r="M10347" i="2"/>
  <c r="L9420" i="2"/>
  <c r="S9420" i="2"/>
  <c r="L9451" i="2"/>
  <c r="S9451" i="2"/>
  <c r="L9579" i="2"/>
  <c r="S9579" i="2"/>
  <c r="L9652" i="2"/>
  <c r="S9652" i="2"/>
  <c r="M9821" i="2"/>
  <c r="T9821" i="2"/>
  <c r="M10271" i="2"/>
  <c r="T10271" i="2"/>
  <c r="M9896" i="2"/>
  <c r="T9896" i="2"/>
  <c r="M10152" i="2"/>
  <c r="T10152" i="2"/>
  <c r="L9925" i="2"/>
  <c r="S9925" i="2"/>
  <c r="L10218" i="2"/>
  <c r="S10218" i="2"/>
  <c r="L9674" i="2"/>
  <c r="S9674" i="2"/>
  <c r="L9869" i="2"/>
  <c r="S9869" i="2"/>
  <c r="M9875" i="2"/>
  <c r="T9875" i="2"/>
  <c r="L9902" i="2"/>
  <c r="S9902" i="2"/>
  <c r="M9950" i="2"/>
  <c r="T9950" i="2"/>
  <c r="M10206" i="2"/>
  <c r="T10206" i="2"/>
  <c r="L9983" i="2"/>
  <c r="S9983" i="2"/>
  <c r="L10328" i="2"/>
  <c r="S10328" i="2"/>
  <c r="L10126" i="2"/>
  <c r="S10126" i="2"/>
  <c r="S10390" i="2"/>
  <c r="L10390" i="2"/>
  <c r="L8743" i="2"/>
  <c r="S8743" i="2"/>
  <c r="L8807" i="2"/>
  <c r="S8807" i="2"/>
  <c r="L8871" i="2"/>
  <c r="S8871" i="2"/>
  <c r="L8935" i="2"/>
  <c r="S8935" i="2"/>
  <c r="L8999" i="2"/>
  <c r="S8999" i="2"/>
  <c r="L9032" i="2"/>
  <c r="S9032" i="2"/>
  <c r="L9096" i="2"/>
  <c r="S9096" i="2"/>
  <c r="L9160" i="2"/>
  <c r="S9160" i="2"/>
  <c r="L9224" i="2"/>
  <c r="S9224" i="2"/>
  <c r="L9288" i="2"/>
  <c r="S9288" i="2"/>
  <c r="L9352" i="2"/>
  <c r="S9352" i="2"/>
  <c r="M9450" i="2"/>
  <c r="T9450" i="2"/>
  <c r="M9097" i="2"/>
  <c r="T9097" i="2"/>
  <c r="M9161" i="2"/>
  <c r="T9161" i="2"/>
  <c r="M9225" i="2"/>
  <c r="T9225" i="2"/>
  <c r="M9289" i="2"/>
  <c r="T9289" i="2"/>
  <c r="M9353" i="2"/>
  <c r="T9353" i="2"/>
  <c r="M9417" i="2"/>
  <c r="T9417" i="2"/>
  <c r="M9487" i="2"/>
  <c r="T9487" i="2"/>
  <c r="M9551" i="2"/>
  <c r="T9551" i="2"/>
  <c r="M9615" i="2"/>
  <c r="T9615" i="2"/>
  <c r="M9719" i="2"/>
  <c r="T9719" i="2"/>
  <c r="L9546" i="2"/>
  <c r="S9546" i="2"/>
  <c r="L9818" i="2"/>
  <c r="S9818" i="2"/>
  <c r="L9733" i="2"/>
  <c r="S9733" i="2"/>
  <c r="M9776" i="2"/>
  <c r="T9776" i="2"/>
  <c r="M9925" i="2"/>
  <c r="T9925" i="2"/>
  <c r="M10181" i="2"/>
  <c r="T10181" i="2"/>
  <c r="L9972" i="2"/>
  <c r="S9972" i="2"/>
  <c r="M7692" i="2"/>
  <c r="T7692" i="2"/>
  <c r="M7708" i="2"/>
  <c r="T7708" i="2"/>
  <c r="M7724" i="2"/>
  <c r="T7724" i="2"/>
  <c r="M7744" i="2"/>
  <c r="T7744" i="2"/>
  <c r="M7776" i="2"/>
  <c r="T7776" i="2"/>
  <c r="M7808" i="2"/>
  <c r="T7808" i="2"/>
  <c r="M7840" i="2"/>
  <c r="T7840" i="2"/>
  <c r="M7872" i="2"/>
  <c r="T7872" i="2"/>
  <c r="M7904" i="2"/>
  <c r="T7904" i="2"/>
  <c r="M7936" i="2"/>
  <c r="T7936" i="2"/>
  <c r="M7968" i="2"/>
  <c r="T7968" i="2"/>
  <c r="M8000" i="2"/>
  <c r="T8000" i="2"/>
  <c r="M8032" i="2"/>
  <c r="T8032" i="2"/>
  <c r="M8064" i="2"/>
  <c r="T8064" i="2"/>
  <c r="M8096" i="2"/>
  <c r="T8096" i="2"/>
  <c r="M8128" i="2"/>
  <c r="T8128" i="2"/>
  <c r="M8160" i="2"/>
  <c r="T8160" i="2"/>
  <c r="M8192" i="2"/>
  <c r="T8192" i="2"/>
  <c r="L8224" i="2"/>
  <c r="S8224" i="2"/>
  <c r="L8296" i="2"/>
  <c r="S8296" i="2"/>
  <c r="L8360" i="2"/>
  <c r="S8360" i="2"/>
  <c r="L8424" i="2"/>
  <c r="S8424" i="2"/>
  <c r="L8488" i="2"/>
  <c r="S8488" i="2"/>
  <c r="L8552" i="2"/>
  <c r="S8552" i="2"/>
  <c r="L8616" i="2"/>
  <c r="S8616" i="2"/>
  <c r="L8680" i="2"/>
  <c r="S8680" i="2"/>
  <c r="L8744" i="2"/>
  <c r="S8744" i="2"/>
  <c r="L8808" i="2"/>
  <c r="S8808" i="2"/>
  <c r="L8872" i="2"/>
  <c r="S8872" i="2"/>
  <c r="L8936" i="2"/>
  <c r="S8936" i="2"/>
  <c r="L9000" i="2"/>
  <c r="S9000" i="2"/>
  <c r="M8253" i="2"/>
  <c r="T8253" i="2"/>
  <c r="M8285" i="2"/>
  <c r="T8285" i="2"/>
  <c r="M8317" i="2"/>
  <c r="T8317" i="2"/>
  <c r="M8349" i="2"/>
  <c r="T8349" i="2"/>
  <c r="M8381" i="2"/>
  <c r="T8381" i="2"/>
  <c r="M8413" i="2"/>
  <c r="T8413" i="2"/>
  <c r="M8445" i="2"/>
  <c r="T8445" i="2"/>
  <c r="M8477" i="2"/>
  <c r="T8477" i="2"/>
  <c r="M8509" i="2"/>
  <c r="T8509" i="2"/>
  <c r="M8541" i="2"/>
  <c r="T8541" i="2"/>
  <c r="M8573" i="2"/>
  <c r="T8573" i="2"/>
  <c r="M8605" i="2"/>
  <c r="T8605" i="2"/>
  <c r="M8637" i="2"/>
  <c r="T8637" i="2"/>
  <c r="M8669" i="2"/>
  <c r="T8669" i="2"/>
  <c r="M8718" i="2"/>
  <c r="T8718" i="2"/>
  <c r="M8782" i="2"/>
  <c r="T8782" i="2"/>
  <c r="M8846" i="2"/>
  <c r="T8846" i="2"/>
  <c r="M8910" i="2"/>
  <c r="T8910" i="2"/>
  <c r="M8974" i="2"/>
  <c r="T8974" i="2"/>
  <c r="L9043" i="2"/>
  <c r="S9043" i="2"/>
  <c r="L9171" i="2"/>
  <c r="S9171" i="2"/>
  <c r="L9299" i="2"/>
  <c r="S9299" i="2"/>
  <c r="M9050" i="2"/>
  <c r="T9050" i="2"/>
  <c r="M9178" i="2"/>
  <c r="T9178" i="2"/>
  <c r="M9306" i="2"/>
  <c r="T9306" i="2"/>
  <c r="M9434" i="2"/>
  <c r="T9434" i="2"/>
  <c r="M9568" i="2"/>
  <c r="T9568" i="2"/>
  <c r="L9456" i="2"/>
  <c r="S9456" i="2"/>
  <c r="L9643" i="2"/>
  <c r="S9643" i="2"/>
  <c r="M9810" i="2"/>
  <c r="T9810" i="2"/>
  <c r="M10249" i="2"/>
  <c r="T10249" i="2"/>
  <c r="L9390" i="2"/>
  <c r="S9390" i="2"/>
  <c r="M9716" i="2"/>
  <c r="T9716" i="2"/>
  <c r="L9553" i="2"/>
  <c r="S9553" i="2"/>
  <c r="L9816" i="2"/>
  <c r="S9816" i="2"/>
  <c r="T10390" i="2"/>
  <c r="M10390" i="2"/>
  <c r="M10103" i="2"/>
  <c r="T10103" i="2"/>
  <c r="L10199" i="2"/>
  <c r="S10199" i="2"/>
  <c r="M10068" i="2"/>
  <c r="T10068" i="2"/>
  <c r="M10324" i="2"/>
  <c r="T10324" i="2"/>
  <c r="L10088" i="2"/>
  <c r="S10088" i="2"/>
  <c r="M8697" i="2"/>
  <c r="T8697" i="2"/>
  <c r="M8729" i="2"/>
  <c r="T8729" i="2"/>
  <c r="M8761" i="2"/>
  <c r="T8761" i="2"/>
  <c r="M8793" i="2"/>
  <c r="T8793" i="2"/>
  <c r="M8825" i="2"/>
  <c r="T8825" i="2"/>
  <c r="M8857" i="2"/>
  <c r="T8857" i="2"/>
  <c r="M8889" i="2"/>
  <c r="T8889" i="2"/>
  <c r="M8921" i="2"/>
  <c r="T8921" i="2"/>
  <c r="M8953" i="2"/>
  <c r="T8953" i="2"/>
  <c r="L8671" i="2"/>
  <c r="S8671" i="2"/>
  <c r="L8703" i="2"/>
  <c r="S8703" i="2"/>
  <c r="L8751" i="2"/>
  <c r="S8751" i="2"/>
  <c r="L8815" i="2"/>
  <c r="S8815" i="2"/>
  <c r="L8879" i="2"/>
  <c r="S8879" i="2"/>
  <c r="L8943" i="2"/>
  <c r="S8943" i="2"/>
  <c r="L9007" i="2"/>
  <c r="S9007" i="2"/>
  <c r="L9040" i="2"/>
  <c r="S9040" i="2"/>
  <c r="L9104" i="2"/>
  <c r="S9104" i="2"/>
  <c r="L9168" i="2"/>
  <c r="S9168" i="2"/>
  <c r="L9232" i="2"/>
  <c r="S9232" i="2"/>
  <c r="L9296" i="2"/>
  <c r="S9296" i="2"/>
  <c r="L9360" i="2"/>
  <c r="S9360" i="2"/>
  <c r="M9041" i="2"/>
  <c r="T9041" i="2"/>
  <c r="M9105" i="2"/>
  <c r="T9105" i="2"/>
  <c r="M9169" i="2"/>
  <c r="T9169" i="2"/>
  <c r="M9233" i="2"/>
  <c r="T9233" i="2"/>
  <c r="M9297" i="2"/>
  <c r="T9297" i="2"/>
  <c r="M9361" i="2"/>
  <c r="T9361" i="2"/>
  <c r="M9425" i="2"/>
  <c r="T9425" i="2"/>
  <c r="M9495" i="2"/>
  <c r="T9495" i="2"/>
  <c r="M9559" i="2"/>
  <c r="T9559" i="2"/>
  <c r="M9623" i="2"/>
  <c r="T9623" i="2"/>
  <c r="M9735" i="2"/>
  <c r="T9735" i="2"/>
  <c r="L9562" i="2"/>
  <c r="S9562" i="2"/>
  <c r="L9850" i="2"/>
  <c r="S9850" i="2"/>
  <c r="L9739" i="2"/>
  <c r="S9739" i="2"/>
  <c r="M9792" i="2"/>
  <c r="T9792" i="2"/>
  <c r="M9957" i="2"/>
  <c r="T9957" i="2"/>
  <c r="M10213" i="2"/>
  <c r="T10213" i="2"/>
  <c r="L10004" i="2"/>
  <c r="S10004" i="2"/>
  <c r="M7694" i="2"/>
  <c r="T7694" i="2"/>
  <c r="M7710" i="2"/>
  <c r="T7710" i="2"/>
  <c r="M7726" i="2"/>
  <c r="T7726" i="2"/>
  <c r="M7742" i="2"/>
  <c r="T7742" i="2"/>
  <c r="M7758" i="2"/>
  <c r="T7758" i="2"/>
  <c r="M7774" i="2"/>
  <c r="T7774" i="2"/>
  <c r="M7790" i="2"/>
  <c r="T7790" i="2"/>
  <c r="M7806" i="2"/>
  <c r="T7806" i="2"/>
  <c r="M7830" i="2"/>
  <c r="T7830" i="2"/>
  <c r="M7862" i="2"/>
  <c r="T7862" i="2"/>
  <c r="M7894" i="2"/>
  <c r="T7894" i="2"/>
  <c r="M7926" i="2"/>
  <c r="T7926" i="2"/>
  <c r="M7958" i="2"/>
  <c r="T7958" i="2"/>
  <c r="M7855" i="2"/>
  <c r="T7855" i="2"/>
  <c r="M7871" i="2"/>
  <c r="T7871" i="2"/>
  <c r="M7887" i="2"/>
  <c r="T7887" i="2"/>
  <c r="M7903" i="2"/>
  <c r="T7903" i="2"/>
  <c r="M7919" i="2"/>
  <c r="T7919" i="2"/>
  <c r="M7935" i="2"/>
  <c r="T7935" i="2"/>
  <c r="M7951" i="2"/>
  <c r="T7951" i="2"/>
  <c r="M7967" i="2"/>
  <c r="T7967" i="2"/>
  <c r="M7983" i="2"/>
  <c r="T7983" i="2"/>
  <c r="M7999" i="2"/>
  <c r="T7999" i="2"/>
  <c r="M8015" i="2"/>
  <c r="T8015" i="2"/>
  <c r="M8031" i="2"/>
  <c r="T8031" i="2"/>
  <c r="M8047" i="2"/>
  <c r="T8047" i="2"/>
  <c r="M8063" i="2"/>
  <c r="T8063" i="2"/>
  <c r="M8079" i="2"/>
  <c r="T8079" i="2"/>
  <c r="M8095" i="2"/>
  <c r="T8095" i="2"/>
  <c r="M8111" i="2"/>
  <c r="T8111" i="2"/>
  <c r="M8127" i="2"/>
  <c r="T8127" i="2"/>
  <c r="M8143" i="2"/>
  <c r="T8143" i="2"/>
  <c r="M8159" i="2"/>
  <c r="T8159" i="2"/>
  <c r="M8175" i="2"/>
  <c r="T8175" i="2"/>
  <c r="M8191" i="2"/>
  <c r="T8191" i="2"/>
  <c r="M8207" i="2"/>
  <c r="T8207" i="2"/>
  <c r="M8223" i="2"/>
  <c r="T8223" i="2"/>
  <c r="L8254" i="2"/>
  <c r="S8254" i="2"/>
  <c r="L8286" i="2"/>
  <c r="S8286" i="2"/>
  <c r="L8318" i="2"/>
  <c r="S8318" i="2"/>
  <c r="L8350" i="2"/>
  <c r="S8350" i="2"/>
  <c r="L8382" i="2"/>
  <c r="S8382" i="2"/>
  <c r="L8414" i="2"/>
  <c r="S8414" i="2"/>
  <c r="L8446" i="2"/>
  <c r="S8446" i="2"/>
  <c r="L8478" i="2"/>
  <c r="S8478" i="2"/>
  <c r="L8510" i="2"/>
  <c r="S8510" i="2"/>
  <c r="L8542" i="2"/>
  <c r="S8542" i="2"/>
  <c r="L8574" i="2"/>
  <c r="S8574" i="2"/>
  <c r="L8606" i="2"/>
  <c r="S8606" i="2"/>
  <c r="L8638" i="2"/>
  <c r="S8638" i="2"/>
  <c r="L8670" i="2"/>
  <c r="S8670" i="2"/>
  <c r="L8702" i="2"/>
  <c r="S8702" i="2"/>
  <c r="L8734" i="2"/>
  <c r="S8734" i="2"/>
  <c r="L8766" i="2"/>
  <c r="S8766" i="2"/>
  <c r="L8798" i="2"/>
  <c r="S8798" i="2"/>
  <c r="L8830" i="2"/>
  <c r="S8830" i="2"/>
  <c r="L8862" i="2"/>
  <c r="S8862" i="2"/>
  <c r="L8894" i="2"/>
  <c r="S8894" i="2"/>
  <c r="L8926" i="2"/>
  <c r="S8926" i="2"/>
  <c r="L8958" i="2"/>
  <c r="S8958" i="2"/>
  <c r="L8990" i="2"/>
  <c r="S8990" i="2"/>
  <c r="M8228" i="2"/>
  <c r="T8228" i="2"/>
  <c r="M8244" i="2"/>
  <c r="T8244" i="2"/>
  <c r="M8260" i="2"/>
  <c r="T8260" i="2"/>
  <c r="M8276" i="2"/>
  <c r="T8276" i="2"/>
  <c r="M8292" i="2"/>
  <c r="T8292" i="2"/>
  <c r="M8308" i="2"/>
  <c r="T8308" i="2"/>
  <c r="M8324" i="2"/>
  <c r="T8324" i="2"/>
  <c r="M8340" i="2"/>
  <c r="T8340" i="2"/>
  <c r="M8356" i="2"/>
  <c r="T8356" i="2"/>
  <c r="M8372" i="2"/>
  <c r="T8372" i="2"/>
  <c r="M8388" i="2"/>
  <c r="T8388" i="2"/>
  <c r="M8404" i="2"/>
  <c r="T8404" i="2"/>
  <c r="M8420" i="2"/>
  <c r="T8420" i="2"/>
  <c r="M8436" i="2"/>
  <c r="T8436" i="2"/>
  <c r="M8452" i="2"/>
  <c r="T8452" i="2"/>
  <c r="M8468" i="2"/>
  <c r="T8468" i="2"/>
  <c r="M8484" i="2"/>
  <c r="T8484" i="2"/>
  <c r="M8500" i="2"/>
  <c r="T8500" i="2"/>
  <c r="M8516" i="2"/>
  <c r="T8516" i="2"/>
  <c r="M8532" i="2"/>
  <c r="T8532" i="2"/>
  <c r="M8548" i="2"/>
  <c r="T8548" i="2"/>
  <c r="M8564" i="2"/>
  <c r="T8564" i="2"/>
  <c r="M8580" i="2"/>
  <c r="T8580" i="2"/>
  <c r="M8596" i="2"/>
  <c r="T8596" i="2"/>
  <c r="M8612" i="2"/>
  <c r="T8612" i="2"/>
  <c r="M8628" i="2"/>
  <c r="T8628" i="2"/>
  <c r="M8644" i="2"/>
  <c r="T8644" i="2"/>
  <c r="M8660" i="2"/>
  <c r="T8660" i="2"/>
  <c r="M8676" i="2"/>
  <c r="T8676" i="2"/>
  <c r="M8700" i="2"/>
  <c r="T8700" i="2"/>
  <c r="M8732" i="2"/>
  <c r="T8732" i="2"/>
  <c r="M8764" i="2"/>
  <c r="T8764" i="2"/>
  <c r="M8796" i="2"/>
  <c r="T8796" i="2"/>
  <c r="M8828" i="2"/>
  <c r="T8828" i="2"/>
  <c r="M8860" i="2"/>
  <c r="T8860" i="2"/>
  <c r="M8892" i="2"/>
  <c r="T8892" i="2"/>
  <c r="M8924" i="2"/>
  <c r="T8924" i="2"/>
  <c r="M8956" i="2"/>
  <c r="T8956" i="2"/>
  <c r="M8988" i="2"/>
  <c r="T8988" i="2"/>
  <c r="M9033" i="2"/>
  <c r="T9033" i="2"/>
  <c r="L9071" i="2"/>
  <c r="S9071" i="2"/>
  <c r="L9135" i="2"/>
  <c r="S9135" i="2"/>
  <c r="L9199" i="2"/>
  <c r="S9199" i="2"/>
  <c r="L9263" i="2"/>
  <c r="S9263" i="2"/>
  <c r="L9327" i="2"/>
  <c r="S9327" i="2"/>
  <c r="L9389" i="2"/>
  <c r="S9389" i="2"/>
  <c r="M9062" i="2"/>
  <c r="T9062" i="2"/>
  <c r="M9126" i="2"/>
  <c r="T9126" i="2"/>
  <c r="M9190" i="2"/>
  <c r="T9190" i="2"/>
  <c r="M9254" i="2"/>
  <c r="T9254" i="2"/>
  <c r="M9318" i="2"/>
  <c r="T9318" i="2"/>
  <c r="M9382" i="2"/>
  <c r="T9382" i="2"/>
  <c r="M9451" i="2"/>
  <c r="T9451" i="2"/>
  <c r="M9516" i="2"/>
  <c r="T9516" i="2"/>
  <c r="M9580" i="2"/>
  <c r="T9580" i="2"/>
  <c r="M9649" i="2"/>
  <c r="T9649" i="2"/>
  <c r="L9496" i="2"/>
  <c r="S9496" i="2"/>
  <c r="L9624" i="2"/>
  <c r="S9624" i="2"/>
  <c r="L9651" i="2"/>
  <c r="S9651" i="2"/>
  <c r="L9863" i="2"/>
  <c r="S9863" i="2"/>
  <c r="M9818" i="2"/>
  <c r="T9818" i="2"/>
  <c r="M10009" i="2"/>
  <c r="T10009" i="2"/>
  <c r="M10265" i="2"/>
  <c r="T10265" i="2"/>
  <c r="L10064" i="2"/>
  <c r="S10064" i="2"/>
  <c r="L9434" i="2"/>
  <c r="S9434" i="2"/>
  <c r="M9688" i="2"/>
  <c r="T9688" i="2"/>
  <c r="L9445" i="2"/>
  <c r="S9445" i="2"/>
  <c r="L9509" i="2"/>
  <c r="S9509" i="2"/>
  <c r="L9573" i="2"/>
  <c r="S9573" i="2"/>
  <c r="L9637" i="2"/>
  <c r="S9637" i="2"/>
  <c r="L9840" i="2"/>
  <c r="S9840" i="2"/>
  <c r="L9761" i="2"/>
  <c r="S9761" i="2"/>
  <c r="M9825" i="2"/>
  <c r="T9825" i="2"/>
  <c r="M10023" i="2"/>
  <c r="T10023" i="2"/>
  <c r="M10279" i="2"/>
  <c r="T10279" i="2"/>
  <c r="L10026" i="2"/>
  <c r="S10026" i="2"/>
  <c r="S10408" i="2"/>
  <c r="L10408" i="2"/>
  <c r="M9964" i="2"/>
  <c r="T9964" i="2"/>
  <c r="M10092" i="2"/>
  <c r="T10092" i="2"/>
  <c r="M10220" i="2"/>
  <c r="T10220" i="2"/>
  <c r="T10369" i="2"/>
  <c r="M10369" i="2"/>
  <c r="L10029" i="2"/>
  <c r="S10029" i="2"/>
  <c r="L10136" i="2"/>
  <c r="S10136" i="2"/>
  <c r="L10325" i="2"/>
  <c r="S10325" i="2"/>
  <c r="L7176" i="2"/>
  <c r="S7176" i="2"/>
  <c r="L7192" i="2"/>
  <c r="S7192" i="2"/>
  <c r="L7208" i="2"/>
  <c r="S7208" i="2"/>
  <c r="L7224" i="2"/>
  <c r="S7224" i="2"/>
  <c r="L7240" i="2"/>
  <c r="S7240" i="2"/>
  <c r="L7256" i="2"/>
  <c r="S7256" i="2"/>
  <c r="L7272" i="2"/>
  <c r="S7272" i="2"/>
  <c r="L7288" i="2"/>
  <c r="S7288" i="2"/>
  <c r="L7304" i="2"/>
  <c r="S7304" i="2"/>
  <c r="L7320" i="2"/>
  <c r="S7320" i="2"/>
  <c r="L7337" i="2"/>
  <c r="S7337" i="2"/>
  <c r="L7353" i="2"/>
  <c r="S7353" i="2"/>
  <c r="L7369" i="2"/>
  <c r="S7369" i="2"/>
  <c r="L7385" i="2"/>
  <c r="S7385" i="2"/>
  <c r="L7401" i="2"/>
  <c r="S7401" i="2"/>
  <c r="L7417" i="2"/>
  <c r="S7417" i="2"/>
  <c r="L7433" i="2"/>
  <c r="S7433" i="2"/>
  <c r="L7449" i="2"/>
  <c r="S7449" i="2"/>
  <c r="L7465" i="2"/>
  <c r="S7465" i="2"/>
  <c r="L7481" i="2"/>
  <c r="S7481" i="2"/>
  <c r="L7497" i="2"/>
  <c r="S7497" i="2"/>
  <c r="L7513" i="2"/>
  <c r="S7513" i="2"/>
  <c r="L7529" i="2"/>
  <c r="S7529" i="2"/>
  <c r="L7545" i="2"/>
  <c r="S7545" i="2"/>
  <c r="L7561" i="2"/>
  <c r="S7561" i="2"/>
  <c r="L7577" i="2"/>
  <c r="S7577" i="2"/>
  <c r="L7593" i="2"/>
  <c r="S7593" i="2"/>
  <c r="L7609" i="2"/>
  <c r="S7609" i="2"/>
  <c r="L7625" i="2"/>
  <c r="S7625" i="2"/>
  <c r="L7641" i="2"/>
  <c r="S7641" i="2"/>
  <c r="L7657" i="2"/>
  <c r="S7657" i="2"/>
  <c r="L7673" i="2"/>
  <c r="S7673" i="2"/>
  <c r="L7689" i="2"/>
  <c r="S7689" i="2"/>
  <c r="L7705" i="2"/>
  <c r="S7705" i="2"/>
  <c r="L7721" i="2"/>
  <c r="S7721" i="2"/>
  <c r="L7737" i="2"/>
  <c r="S7737" i="2"/>
  <c r="L7753" i="2"/>
  <c r="S7753" i="2"/>
  <c r="L7769" i="2"/>
  <c r="S7769" i="2"/>
  <c r="L7785" i="2"/>
  <c r="S7785" i="2"/>
  <c r="L7801" i="2"/>
  <c r="S7801" i="2"/>
  <c r="L7817" i="2"/>
  <c r="S7817" i="2"/>
  <c r="L7833" i="2"/>
  <c r="S7833" i="2"/>
  <c r="L7849" i="2"/>
  <c r="S7849" i="2"/>
  <c r="L7865" i="2"/>
  <c r="S7865" i="2"/>
  <c r="L7881" i="2"/>
  <c r="S7881" i="2"/>
  <c r="L7897" i="2"/>
  <c r="S7897" i="2"/>
  <c r="L7913" i="2"/>
  <c r="S7913" i="2"/>
  <c r="L7929" i="2"/>
  <c r="S7929" i="2"/>
  <c r="L7945" i="2"/>
  <c r="S7945" i="2"/>
  <c r="L7961" i="2"/>
  <c r="S7961" i="2"/>
  <c r="L7977" i="2"/>
  <c r="S7977" i="2"/>
  <c r="L7993" i="2"/>
  <c r="S7993" i="2"/>
  <c r="L8009" i="2"/>
  <c r="S8009" i="2"/>
  <c r="L8025" i="2"/>
  <c r="S8025" i="2"/>
  <c r="L8041" i="2"/>
  <c r="S8041" i="2"/>
  <c r="L8057" i="2"/>
  <c r="S8057" i="2"/>
  <c r="L8073" i="2"/>
  <c r="S8073" i="2"/>
  <c r="L8089" i="2"/>
  <c r="S8089" i="2"/>
  <c r="L8105" i="2"/>
  <c r="S8105" i="2"/>
  <c r="L8121" i="2"/>
  <c r="S8121" i="2"/>
  <c r="L8137" i="2"/>
  <c r="S8137" i="2"/>
  <c r="L8153" i="2"/>
  <c r="S8153" i="2"/>
  <c r="L8169" i="2"/>
  <c r="S8169" i="2"/>
  <c r="L8185" i="2"/>
  <c r="S8185" i="2"/>
  <c r="L8201" i="2"/>
  <c r="S8201" i="2"/>
  <c r="L8217" i="2"/>
  <c r="S8217" i="2"/>
  <c r="L8230" i="2"/>
  <c r="S8230" i="2"/>
  <c r="L8263" i="2"/>
  <c r="S8263" i="2"/>
  <c r="L8295" i="2"/>
  <c r="S8295" i="2"/>
  <c r="L8327" i="2"/>
  <c r="S8327" i="2"/>
  <c r="L8359" i="2"/>
  <c r="S8359" i="2"/>
  <c r="L8391" i="2"/>
  <c r="S8391" i="2"/>
  <c r="L8423" i="2"/>
  <c r="S8423" i="2"/>
  <c r="L8455" i="2"/>
  <c r="S8455" i="2"/>
  <c r="L8487" i="2"/>
  <c r="S8487" i="2"/>
  <c r="L8519" i="2"/>
  <c r="S8519" i="2"/>
  <c r="L8551" i="2"/>
  <c r="S8551" i="2"/>
  <c r="L8583" i="2"/>
  <c r="S8583" i="2"/>
  <c r="L8615" i="2"/>
  <c r="S8615" i="2"/>
  <c r="L8647" i="2"/>
  <c r="S8647" i="2"/>
  <c r="L8679" i="2"/>
  <c r="S8679" i="2"/>
  <c r="L8711" i="2"/>
  <c r="S8711" i="2"/>
  <c r="L8767" i="2"/>
  <c r="S8767" i="2"/>
  <c r="L8831" i="2"/>
  <c r="S8831" i="2"/>
  <c r="L8895" i="2"/>
  <c r="S8895" i="2"/>
  <c r="L8959" i="2"/>
  <c r="S8959" i="2"/>
  <c r="M9022" i="2"/>
  <c r="T9022" i="2"/>
  <c r="L9056" i="2"/>
  <c r="S9056" i="2"/>
  <c r="L9120" i="2"/>
  <c r="S9120" i="2"/>
  <c r="L9184" i="2"/>
  <c r="S9184" i="2"/>
  <c r="L9248" i="2"/>
  <c r="S9248" i="2"/>
  <c r="L9312" i="2"/>
  <c r="S9312" i="2"/>
  <c r="L9376" i="2"/>
  <c r="S9376" i="2"/>
  <c r="M9057" i="2"/>
  <c r="T9057" i="2"/>
  <c r="M9121" i="2"/>
  <c r="T9121" i="2"/>
  <c r="M9185" i="2"/>
  <c r="T9185" i="2"/>
  <c r="M9249" i="2"/>
  <c r="T9249" i="2"/>
  <c r="M9313" i="2"/>
  <c r="T9313" i="2"/>
  <c r="M9377" i="2"/>
  <c r="T9377" i="2"/>
  <c r="M9441" i="2"/>
  <c r="T9441" i="2"/>
  <c r="M9511" i="2"/>
  <c r="T9511" i="2"/>
  <c r="M9575" i="2"/>
  <c r="T9575" i="2"/>
  <c r="M9639" i="2"/>
  <c r="T9639" i="2"/>
  <c r="L9466" i="2"/>
  <c r="S9466" i="2"/>
  <c r="L9594" i="2"/>
  <c r="S9594" i="2"/>
  <c r="L9653" i="2"/>
  <c r="S9653" i="2"/>
  <c r="L9803" i="2"/>
  <c r="S9803" i="2"/>
  <c r="M9824" i="2"/>
  <c r="T9824" i="2"/>
  <c r="M10021" i="2"/>
  <c r="T10021" i="2"/>
  <c r="M10277" i="2"/>
  <c r="T10277" i="2"/>
  <c r="L10068" i="2"/>
  <c r="S10068" i="2"/>
  <c r="M7698" i="2"/>
  <c r="T7698" i="2"/>
  <c r="M7714" i="2"/>
  <c r="T7714" i="2"/>
  <c r="M7730" i="2"/>
  <c r="T7730" i="2"/>
  <c r="M7746" i="2"/>
  <c r="T7746" i="2"/>
  <c r="M7762" i="2"/>
  <c r="T7762" i="2"/>
  <c r="M7778" i="2"/>
  <c r="T7778" i="2"/>
  <c r="M7794" i="2"/>
  <c r="T7794" i="2"/>
  <c r="M7810" i="2"/>
  <c r="T7810" i="2"/>
  <c r="M7838" i="2"/>
  <c r="T7838" i="2"/>
  <c r="M7870" i="2"/>
  <c r="T7870" i="2"/>
  <c r="M7902" i="2"/>
  <c r="T7902" i="2"/>
  <c r="M7934" i="2"/>
  <c r="T7934" i="2"/>
  <c r="M7966" i="2"/>
  <c r="T7966" i="2"/>
  <c r="M7826" i="2"/>
  <c r="T7826" i="2"/>
  <c r="M7842" i="2"/>
  <c r="T7842" i="2"/>
  <c r="M7858" i="2"/>
  <c r="T7858" i="2"/>
  <c r="M7874" i="2"/>
  <c r="T7874" i="2"/>
  <c r="M7890" i="2"/>
  <c r="T7890" i="2"/>
  <c r="M7906" i="2"/>
  <c r="T7906" i="2"/>
  <c r="M7922" i="2"/>
  <c r="T7922" i="2"/>
  <c r="M7938" i="2"/>
  <c r="T7938" i="2"/>
  <c r="M7954" i="2"/>
  <c r="T7954" i="2"/>
  <c r="M7970" i="2"/>
  <c r="T7970" i="2"/>
  <c r="M7986" i="2"/>
  <c r="T7986" i="2"/>
  <c r="M8002" i="2"/>
  <c r="T8002" i="2"/>
  <c r="M8018" i="2"/>
  <c r="T8018" i="2"/>
  <c r="M8034" i="2"/>
  <c r="T8034" i="2"/>
  <c r="M8050" i="2"/>
  <c r="T8050" i="2"/>
  <c r="M8066" i="2"/>
  <c r="T8066" i="2"/>
  <c r="M8082" i="2"/>
  <c r="T8082" i="2"/>
  <c r="M8098" i="2"/>
  <c r="T8098" i="2"/>
  <c r="M8114" i="2"/>
  <c r="T8114" i="2"/>
  <c r="M8130" i="2"/>
  <c r="T8130" i="2"/>
  <c r="M8146" i="2"/>
  <c r="T8146" i="2"/>
  <c r="M8162" i="2"/>
  <c r="T8162" i="2"/>
  <c r="M8178" i="2"/>
  <c r="T8178" i="2"/>
  <c r="M8194" i="2"/>
  <c r="T8194" i="2"/>
  <c r="M8210" i="2"/>
  <c r="T8210" i="2"/>
  <c r="L8232" i="2"/>
  <c r="S8232" i="2"/>
  <c r="L8268" i="2"/>
  <c r="S8268" i="2"/>
  <c r="L8300" i="2"/>
  <c r="S8300" i="2"/>
  <c r="L8332" i="2"/>
  <c r="S8332" i="2"/>
  <c r="L8364" i="2"/>
  <c r="S8364" i="2"/>
  <c r="L8396" i="2"/>
  <c r="S8396" i="2"/>
  <c r="L8428" i="2"/>
  <c r="S8428" i="2"/>
  <c r="L8460" i="2"/>
  <c r="S8460" i="2"/>
  <c r="L8492" i="2"/>
  <c r="S8492" i="2"/>
  <c r="L8524" i="2"/>
  <c r="S8524" i="2"/>
  <c r="L8556" i="2"/>
  <c r="S8556" i="2"/>
  <c r="L8588" i="2"/>
  <c r="S8588" i="2"/>
  <c r="L8620" i="2"/>
  <c r="S8620" i="2"/>
  <c r="L8652" i="2"/>
  <c r="S8652" i="2"/>
  <c r="L8684" i="2"/>
  <c r="S8684" i="2"/>
  <c r="L8716" i="2"/>
  <c r="S8716" i="2"/>
  <c r="L8748" i="2"/>
  <c r="S8748" i="2"/>
  <c r="L8780" i="2"/>
  <c r="S8780" i="2"/>
  <c r="L8812" i="2"/>
  <c r="S8812" i="2"/>
  <c r="L8844" i="2"/>
  <c r="S8844" i="2"/>
  <c r="L8876" i="2"/>
  <c r="S8876" i="2"/>
  <c r="L8908" i="2"/>
  <c r="S8908" i="2"/>
  <c r="L8940" i="2"/>
  <c r="S8940" i="2"/>
  <c r="L8972" i="2"/>
  <c r="S8972" i="2"/>
  <c r="L9004" i="2"/>
  <c r="S9004" i="2"/>
  <c r="M8239" i="2"/>
  <c r="T8239" i="2"/>
  <c r="M8255" i="2"/>
  <c r="T8255" i="2"/>
  <c r="M8271" i="2"/>
  <c r="T8271" i="2"/>
  <c r="M8287" i="2"/>
  <c r="T8287" i="2"/>
  <c r="M8303" i="2"/>
  <c r="T8303" i="2"/>
  <c r="M8319" i="2"/>
  <c r="T8319" i="2"/>
  <c r="M8335" i="2"/>
  <c r="T8335" i="2"/>
  <c r="M8351" i="2"/>
  <c r="T8351" i="2"/>
  <c r="M8367" i="2"/>
  <c r="T8367" i="2"/>
  <c r="M8383" i="2"/>
  <c r="T8383" i="2"/>
  <c r="M8399" i="2"/>
  <c r="T8399" i="2"/>
  <c r="M8415" i="2"/>
  <c r="T8415" i="2"/>
  <c r="M8431" i="2"/>
  <c r="T8431" i="2"/>
  <c r="M8447" i="2"/>
  <c r="T8447" i="2"/>
  <c r="M8463" i="2"/>
  <c r="T8463" i="2"/>
  <c r="M8479" i="2"/>
  <c r="T8479" i="2"/>
  <c r="M8495" i="2"/>
  <c r="T8495" i="2"/>
  <c r="M8511" i="2"/>
  <c r="T8511" i="2"/>
  <c r="M8527" i="2"/>
  <c r="T8527" i="2"/>
  <c r="M8543" i="2"/>
  <c r="T8543" i="2"/>
  <c r="M8559" i="2"/>
  <c r="T8559" i="2"/>
  <c r="M8575" i="2"/>
  <c r="T8575" i="2"/>
  <c r="M8591" i="2"/>
  <c r="T8591" i="2"/>
  <c r="M8607" i="2"/>
  <c r="T8607" i="2"/>
  <c r="M8623" i="2"/>
  <c r="T8623" i="2"/>
  <c r="M8639" i="2"/>
  <c r="T8639" i="2"/>
  <c r="M8655" i="2"/>
  <c r="T8655" i="2"/>
  <c r="M8671" i="2"/>
  <c r="T8671" i="2"/>
  <c r="M8690" i="2"/>
  <c r="T8690" i="2"/>
  <c r="M8722" i="2"/>
  <c r="T8722" i="2"/>
  <c r="M8754" i="2"/>
  <c r="T8754" i="2"/>
  <c r="M8786" i="2"/>
  <c r="T8786" i="2"/>
  <c r="M8818" i="2"/>
  <c r="T8818" i="2"/>
  <c r="M8850" i="2"/>
  <c r="T8850" i="2"/>
  <c r="M8882" i="2"/>
  <c r="T8882" i="2"/>
  <c r="M8914" i="2"/>
  <c r="T8914" i="2"/>
  <c r="M8946" i="2"/>
  <c r="T8946" i="2"/>
  <c r="M8978" i="2"/>
  <c r="T8978" i="2"/>
  <c r="M9013" i="2"/>
  <c r="T9013" i="2"/>
  <c r="L9051" i="2"/>
  <c r="S9051" i="2"/>
  <c r="L9115" i="2"/>
  <c r="S9115" i="2"/>
  <c r="L9179" i="2"/>
  <c r="S9179" i="2"/>
  <c r="L9243" i="2"/>
  <c r="S9243" i="2"/>
  <c r="L9307" i="2"/>
  <c r="S9307" i="2"/>
  <c r="L9371" i="2"/>
  <c r="S9371" i="2"/>
  <c r="M9058" i="2"/>
  <c r="T9058" i="2"/>
  <c r="M9122" i="2"/>
  <c r="T9122" i="2"/>
  <c r="M9186" i="2"/>
  <c r="T9186" i="2"/>
  <c r="M9250" i="2"/>
  <c r="T9250" i="2"/>
  <c r="M9314" i="2"/>
  <c r="T9314" i="2"/>
  <c r="M9426" i="2"/>
  <c r="T9426" i="2"/>
  <c r="M9560" i="2"/>
  <c r="T9560" i="2"/>
  <c r="M9737" i="2"/>
  <c r="T9737" i="2"/>
  <c r="L9862" i="2"/>
  <c r="S9862" i="2"/>
  <c r="M9794" i="2"/>
  <c r="T9794" i="2"/>
  <c r="M10217" i="2"/>
  <c r="T10217" i="2"/>
  <c r="L10363" i="2"/>
  <c r="S10363" i="2"/>
  <c r="M9708" i="2"/>
  <c r="T9708" i="2"/>
  <c r="L9545" i="2"/>
  <c r="S9545" i="2"/>
  <c r="L9800" i="2"/>
  <c r="S9800" i="2"/>
  <c r="T10334" i="2"/>
  <c r="M10334" i="2"/>
  <c r="M10071" i="2"/>
  <c r="T10071" i="2"/>
  <c r="L10141" i="2"/>
  <c r="S10141" i="2"/>
  <c r="M10052" i="2"/>
  <c r="T10052" i="2"/>
  <c r="M10308" i="2"/>
  <c r="T10308" i="2"/>
  <c r="L10351" i="2"/>
  <c r="S10351" i="2"/>
  <c r="M8695" i="2"/>
  <c r="T8695" i="2"/>
  <c r="M8727" i="2"/>
  <c r="T8727" i="2"/>
  <c r="M8759" i="2"/>
  <c r="T8759" i="2"/>
  <c r="M8791" i="2"/>
  <c r="T8791" i="2"/>
  <c r="M8823" i="2"/>
  <c r="T8823" i="2"/>
  <c r="M8855" i="2"/>
  <c r="T8855" i="2"/>
  <c r="M8887" i="2"/>
  <c r="T8887" i="2"/>
  <c r="M8919" i="2"/>
  <c r="T8919" i="2"/>
  <c r="M8951" i="2"/>
  <c r="T8951" i="2"/>
  <c r="M8983" i="2"/>
  <c r="T8983" i="2"/>
  <c r="M9023" i="2"/>
  <c r="T9023" i="2"/>
  <c r="M7974" i="2"/>
  <c r="T7974" i="2"/>
  <c r="M7990" i="2"/>
  <c r="T7990" i="2"/>
  <c r="M8006" i="2"/>
  <c r="T8006" i="2"/>
  <c r="M8022" i="2"/>
  <c r="T8022" i="2"/>
  <c r="M8038" i="2"/>
  <c r="T8038" i="2"/>
  <c r="M8054" i="2"/>
  <c r="T8054" i="2"/>
  <c r="M8070" i="2"/>
  <c r="T8070" i="2"/>
  <c r="M8086" i="2"/>
  <c r="T8086" i="2"/>
  <c r="M8102" i="2"/>
  <c r="T8102" i="2"/>
  <c r="M8118" i="2"/>
  <c r="T8118" i="2"/>
  <c r="M8134" i="2"/>
  <c r="T8134" i="2"/>
  <c r="M8150" i="2"/>
  <c r="T8150" i="2"/>
  <c r="M8166" i="2"/>
  <c r="T8166" i="2"/>
  <c r="M8182" i="2"/>
  <c r="T8182" i="2"/>
  <c r="M8198" i="2"/>
  <c r="T8198" i="2"/>
  <c r="M8214" i="2"/>
  <c r="T8214" i="2"/>
  <c r="L8244" i="2"/>
  <c r="S8244" i="2"/>
  <c r="L8276" i="2"/>
  <c r="S8276" i="2"/>
  <c r="L8308" i="2"/>
  <c r="S8308" i="2"/>
  <c r="L8340" i="2"/>
  <c r="S8340" i="2"/>
  <c r="L8372" i="2"/>
  <c r="S8372" i="2"/>
  <c r="L8404" i="2"/>
  <c r="S8404" i="2"/>
  <c r="L8436" i="2"/>
  <c r="S8436" i="2"/>
  <c r="L8468" i="2"/>
  <c r="S8468" i="2"/>
  <c r="L8500" i="2"/>
  <c r="S8500" i="2"/>
  <c r="L8532" i="2"/>
  <c r="S8532" i="2"/>
  <c r="L8564" i="2"/>
  <c r="S8564" i="2"/>
  <c r="L8596" i="2"/>
  <c r="S8596" i="2"/>
  <c r="L8628" i="2"/>
  <c r="S8628" i="2"/>
  <c r="L8660" i="2"/>
  <c r="S8660" i="2"/>
  <c r="L8692" i="2"/>
  <c r="S8692" i="2"/>
  <c r="L8724" i="2"/>
  <c r="S8724" i="2"/>
  <c r="L8756" i="2"/>
  <c r="S8756" i="2"/>
  <c r="L8788" i="2"/>
  <c r="S8788" i="2"/>
  <c r="L8820" i="2"/>
  <c r="S8820" i="2"/>
  <c r="L8852" i="2"/>
  <c r="S8852" i="2"/>
  <c r="L8884" i="2"/>
  <c r="S8884" i="2"/>
  <c r="L8916" i="2"/>
  <c r="S8916" i="2"/>
  <c r="L8948" i="2"/>
  <c r="S8948" i="2"/>
  <c r="L8980" i="2"/>
  <c r="S8980" i="2"/>
  <c r="M8227" i="2"/>
  <c r="T8227" i="2"/>
  <c r="M8243" i="2"/>
  <c r="T8243" i="2"/>
  <c r="M8259" i="2"/>
  <c r="T8259" i="2"/>
  <c r="M8275" i="2"/>
  <c r="T8275" i="2"/>
  <c r="M8291" i="2"/>
  <c r="T8291" i="2"/>
  <c r="M8307" i="2"/>
  <c r="T8307" i="2"/>
  <c r="M8323" i="2"/>
  <c r="T8323" i="2"/>
  <c r="M8339" i="2"/>
  <c r="T8339" i="2"/>
  <c r="M8355" i="2"/>
  <c r="T8355" i="2"/>
  <c r="M8371" i="2"/>
  <c r="T8371" i="2"/>
  <c r="M8387" i="2"/>
  <c r="T8387" i="2"/>
  <c r="M8403" i="2"/>
  <c r="T8403" i="2"/>
  <c r="M8419" i="2"/>
  <c r="T8419" i="2"/>
  <c r="M8435" i="2"/>
  <c r="T8435" i="2"/>
  <c r="M8451" i="2"/>
  <c r="T8451" i="2"/>
  <c r="M8467" i="2"/>
  <c r="T8467" i="2"/>
  <c r="M8483" i="2"/>
  <c r="T8483" i="2"/>
  <c r="M8499" i="2"/>
  <c r="T8499" i="2"/>
  <c r="M8515" i="2"/>
  <c r="T8515" i="2"/>
  <c r="M8531" i="2"/>
  <c r="T8531" i="2"/>
  <c r="M8547" i="2"/>
  <c r="T8547" i="2"/>
  <c r="M8563" i="2"/>
  <c r="T8563" i="2"/>
  <c r="M8579" i="2"/>
  <c r="T8579" i="2"/>
  <c r="M8595" i="2"/>
  <c r="T8595" i="2"/>
  <c r="M8611" i="2"/>
  <c r="T8611" i="2"/>
  <c r="M8627" i="2"/>
  <c r="T8627" i="2"/>
  <c r="M8643" i="2"/>
  <c r="T8643" i="2"/>
  <c r="M8659" i="2"/>
  <c r="T8659" i="2"/>
  <c r="M8675" i="2"/>
  <c r="T8675" i="2"/>
  <c r="M8698" i="2"/>
  <c r="T8698" i="2"/>
  <c r="M8730" i="2"/>
  <c r="T8730" i="2"/>
  <c r="M8762" i="2"/>
  <c r="T8762" i="2"/>
  <c r="M8794" i="2"/>
  <c r="T8794" i="2"/>
  <c r="M8826" i="2"/>
  <c r="T8826" i="2"/>
  <c r="M8858" i="2"/>
  <c r="T8858" i="2"/>
  <c r="M8890" i="2"/>
  <c r="T8890" i="2"/>
  <c r="M8922" i="2"/>
  <c r="T8922" i="2"/>
  <c r="M8954" i="2"/>
  <c r="T8954" i="2"/>
  <c r="M8986" i="2"/>
  <c r="T8986" i="2"/>
  <c r="M9029" i="2"/>
  <c r="T9029" i="2"/>
  <c r="L9067" i="2"/>
  <c r="S9067" i="2"/>
  <c r="L9131" i="2"/>
  <c r="S9131" i="2"/>
  <c r="L9195" i="2"/>
  <c r="S9195" i="2"/>
  <c r="L9259" i="2"/>
  <c r="S9259" i="2"/>
  <c r="L9323" i="2"/>
  <c r="S9323" i="2"/>
  <c r="L9397" i="2"/>
  <c r="S9397" i="2"/>
  <c r="M9074" i="2"/>
  <c r="T9074" i="2"/>
  <c r="M9138" i="2"/>
  <c r="T9138" i="2"/>
  <c r="M9202" i="2"/>
  <c r="T9202" i="2"/>
  <c r="M9266" i="2"/>
  <c r="T9266" i="2"/>
  <c r="M9330" i="2"/>
  <c r="T9330" i="2"/>
  <c r="M9464" i="2"/>
  <c r="T9464" i="2"/>
  <c r="M9592" i="2"/>
  <c r="T9592" i="2"/>
  <c r="L9504" i="2"/>
  <c r="S9504" i="2"/>
  <c r="L9691" i="2"/>
  <c r="S9691" i="2"/>
  <c r="M9858" i="2"/>
  <c r="T9858" i="2"/>
  <c r="T10363" i="2"/>
  <c r="M10363" i="2"/>
  <c r="L9414" i="2"/>
  <c r="S9414" i="2"/>
  <c r="L9449" i="2"/>
  <c r="S9449" i="2"/>
  <c r="L9577" i="2"/>
  <c r="S9577" i="2"/>
  <c r="L9640" i="2"/>
  <c r="S9640" i="2"/>
  <c r="M9785" i="2"/>
  <c r="T9785" i="2"/>
  <c r="M10199" i="2"/>
  <c r="T10199" i="2"/>
  <c r="T10328" i="2"/>
  <c r="M10328" i="2"/>
  <c r="M10116" i="2"/>
  <c r="T10116" i="2"/>
  <c r="L9897" i="2"/>
  <c r="S9897" i="2"/>
  <c r="L10210" i="2"/>
  <c r="S10210" i="2"/>
  <c r="M8703" i="2"/>
  <c r="T8703" i="2"/>
  <c r="M8735" i="2"/>
  <c r="T8735" i="2"/>
  <c r="M8767" i="2"/>
  <c r="T8767" i="2"/>
  <c r="M8799" i="2"/>
  <c r="T8799" i="2"/>
  <c r="M8831" i="2"/>
  <c r="T8831" i="2"/>
  <c r="M8863" i="2"/>
  <c r="T8863" i="2"/>
  <c r="M8895" i="2"/>
  <c r="T8895" i="2"/>
  <c r="M8927" i="2"/>
  <c r="T8927" i="2"/>
  <c r="M8959" i="2"/>
  <c r="T8959" i="2"/>
  <c r="M8991" i="2"/>
  <c r="T8991" i="2"/>
  <c r="L9013" i="2"/>
  <c r="S9013" i="2"/>
  <c r="L9085" i="2"/>
  <c r="S9085" i="2"/>
  <c r="L9149" i="2"/>
  <c r="S9149" i="2"/>
  <c r="L9213" i="2"/>
  <c r="S9213" i="2"/>
  <c r="L9277" i="2"/>
  <c r="S9277" i="2"/>
  <c r="L9341" i="2"/>
  <c r="S9341" i="2"/>
  <c r="L9425" i="2"/>
  <c r="S9425" i="2"/>
  <c r="M9084" i="2"/>
  <c r="T9084" i="2"/>
  <c r="M9148" i="2"/>
  <c r="T9148" i="2"/>
  <c r="M9212" i="2"/>
  <c r="T9212" i="2"/>
  <c r="M9276" i="2"/>
  <c r="T9276" i="2"/>
  <c r="M9340" i="2"/>
  <c r="T9340" i="2"/>
  <c r="M9404" i="2"/>
  <c r="T9404" i="2"/>
  <c r="M9474" i="2"/>
  <c r="T9474" i="2"/>
  <c r="M9538" i="2"/>
  <c r="T9538" i="2"/>
  <c r="M9602" i="2"/>
  <c r="T9602" i="2"/>
  <c r="M9693" i="2"/>
  <c r="T9693" i="2"/>
  <c r="L9524" i="2"/>
  <c r="S9524" i="2"/>
  <c r="L9774" i="2"/>
  <c r="S9774" i="2"/>
  <c r="L9719" i="2"/>
  <c r="S9719" i="2"/>
  <c r="M9758" i="2"/>
  <c r="T9758" i="2"/>
  <c r="M9889" i="2"/>
  <c r="T9889" i="2"/>
  <c r="M10145" i="2"/>
  <c r="T10145" i="2"/>
  <c r="L9928" i="2"/>
  <c r="S9928" i="2"/>
  <c r="L10304" i="2"/>
  <c r="S10304" i="2"/>
  <c r="L9436" i="2"/>
  <c r="S9436" i="2"/>
  <c r="M9698" i="2"/>
  <c r="T9698" i="2"/>
  <c r="L9467" i="2"/>
  <c r="S9467" i="2"/>
  <c r="L9531" i="2"/>
  <c r="S9531" i="2"/>
  <c r="L9595" i="2"/>
  <c r="S9595" i="2"/>
  <c r="L9764" i="2"/>
  <c r="S9764" i="2"/>
  <c r="L9684" i="2"/>
  <c r="S9684" i="2"/>
  <c r="T10350" i="2"/>
  <c r="M10350" i="2"/>
  <c r="M9853" i="2"/>
  <c r="T9853" i="2"/>
  <c r="M10079" i="2"/>
  <c r="T10079" i="2"/>
  <c r="T10343" i="2"/>
  <c r="M10343" i="2"/>
  <c r="L10157" i="2"/>
  <c r="S10157" i="2"/>
  <c r="M9928" i="2"/>
  <c r="T9928" i="2"/>
  <c r="M10056" i="2"/>
  <c r="T10056" i="2"/>
  <c r="M10184" i="2"/>
  <c r="T10184" i="2"/>
  <c r="M10312" i="2"/>
  <c r="T10312" i="2"/>
  <c r="L9957" i="2"/>
  <c r="S9957" i="2"/>
  <c r="L10292" i="2"/>
  <c r="S10292" i="2"/>
  <c r="L10318" i="2"/>
  <c r="S10318" i="2"/>
  <c r="L9852" i="2"/>
  <c r="S9852" i="2"/>
  <c r="L9690" i="2"/>
  <c r="S9690" i="2"/>
  <c r="L9773" i="2"/>
  <c r="S9773" i="2"/>
  <c r="T10382" i="2"/>
  <c r="M10382" i="2"/>
  <c r="M9795" i="2"/>
  <c r="T9795" i="2"/>
  <c r="M9931" i="2"/>
  <c r="T9931" i="2"/>
  <c r="M10187" i="2"/>
  <c r="T10187" i="2"/>
  <c r="L9966" i="2"/>
  <c r="S9966" i="2"/>
  <c r="T10340" i="2"/>
  <c r="M10340" i="2"/>
  <c r="M9982" i="2"/>
  <c r="T9982" i="2"/>
  <c r="M10110" i="2"/>
  <c r="T10110" i="2"/>
  <c r="M10238" i="2"/>
  <c r="T10238" i="2"/>
  <c r="L9887" i="2"/>
  <c r="S9887" i="2"/>
  <c r="L10041" i="2"/>
  <c r="S10041" i="2"/>
  <c r="L10156" i="2"/>
  <c r="S10156" i="2"/>
  <c r="T10436" i="2"/>
  <c r="M10436" i="2"/>
  <c r="L10135" i="2"/>
  <c r="S10135" i="2"/>
  <c r="L10192" i="2"/>
  <c r="S10192" i="2"/>
  <c r="L10290" i="2"/>
  <c r="S10290" i="2"/>
  <c r="T10434" i="2"/>
  <c r="M10434" i="2"/>
  <c r="S10434" i="2"/>
  <c r="L10434" i="2"/>
  <c r="M9378" i="2"/>
  <c r="T9378" i="2"/>
  <c r="M9443" i="2"/>
  <c r="T9443" i="2"/>
  <c r="M9512" i="2"/>
  <c r="T9512" i="2"/>
  <c r="M9576" i="2"/>
  <c r="T9576" i="2"/>
  <c r="M9641" i="2"/>
  <c r="T9641" i="2"/>
  <c r="L9472" i="2"/>
  <c r="S9472" i="2"/>
  <c r="L9600" i="2"/>
  <c r="S9600" i="2"/>
  <c r="L9659" i="2"/>
  <c r="S9659" i="2"/>
  <c r="L9847" i="2"/>
  <c r="S9847" i="2"/>
  <c r="M9826" i="2"/>
  <c r="T9826" i="2"/>
  <c r="M10025" i="2"/>
  <c r="T10025" i="2"/>
  <c r="M10281" i="2"/>
  <c r="T10281" i="2"/>
  <c r="L10048" i="2"/>
  <c r="S10048" i="2"/>
  <c r="L9398" i="2"/>
  <c r="S9398" i="2"/>
  <c r="M9660" i="2"/>
  <c r="T9660" i="2"/>
  <c r="M9724" i="2"/>
  <c r="T9724" i="2"/>
  <c r="L9497" i="2"/>
  <c r="S9497" i="2"/>
  <c r="L9561" i="2"/>
  <c r="S9561" i="2"/>
  <c r="L9625" i="2"/>
  <c r="S9625" i="2"/>
  <c r="L9824" i="2"/>
  <c r="S9824" i="2"/>
  <c r="L9736" i="2"/>
  <c r="S9736" i="2"/>
  <c r="M9753" i="2"/>
  <c r="T9753" i="2"/>
  <c r="M9881" i="2"/>
  <c r="T9881" i="2"/>
  <c r="M10135" i="2"/>
  <c r="T10135" i="2"/>
  <c r="L9914" i="2"/>
  <c r="S9914" i="2"/>
  <c r="L10263" i="2"/>
  <c r="S10263" i="2"/>
  <c r="M9956" i="2"/>
  <c r="T9956" i="2"/>
  <c r="M10084" i="2"/>
  <c r="T10084" i="2"/>
  <c r="M10212" i="2"/>
  <c r="T10212" i="2"/>
  <c r="T10353" i="2"/>
  <c r="M10353" i="2"/>
  <c r="L10013" i="2"/>
  <c r="S10013" i="2"/>
  <c r="L10120" i="2"/>
  <c r="S10120" i="2"/>
  <c r="S10464" i="2"/>
  <c r="L10464" i="2"/>
  <c r="M8699" i="2"/>
  <c r="T8699" i="2"/>
  <c r="M8715" i="2"/>
  <c r="T8715" i="2"/>
  <c r="M8731" i="2"/>
  <c r="T8731" i="2"/>
  <c r="M8747" i="2"/>
  <c r="T8747" i="2"/>
  <c r="M8763" i="2"/>
  <c r="T8763" i="2"/>
  <c r="M8779" i="2"/>
  <c r="T8779" i="2"/>
  <c r="M8795" i="2"/>
  <c r="T8795" i="2"/>
  <c r="M8811" i="2"/>
  <c r="T8811" i="2"/>
  <c r="M8827" i="2"/>
  <c r="T8827" i="2"/>
  <c r="M8843" i="2"/>
  <c r="T8843" i="2"/>
  <c r="M8859" i="2"/>
  <c r="T8859" i="2"/>
  <c r="M8875" i="2"/>
  <c r="T8875" i="2"/>
  <c r="M8891" i="2"/>
  <c r="T8891" i="2"/>
  <c r="M8907" i="2"/>
  <c r="T8907" i="2"/>
  <c r="M8923" i="2"/>
  <c r="T8923" i="2"/>
  <c r="M8939" i="2"/>
  <c r="T8939" i="2"/>
  <c r="M8955" i="2"/>
  <c r="T8955" i="2"/>
  <c r="M8971" i="2"/>
  <c r="T8971" i="2"/>
  <c r="M8987" i="2"/>
  <c r="T8987" i="2"/>
  <c r="M9003" i="2"/>
  <c r="T9003" i="2"/>
  <c r="M9031" i="2"/>
  <c r="T9031" i="2"/>
  <c r="L9037" i="2"/>
  <c r="S9037" i="2"/>
  <c r="L9101" i="2"/>
  <c r="S9101" i="2"/>
  <c r="L9165" i="2"/>
  <c r="S9165" i="2"/>
  <c r="L9229" i="2"/>
  <c r="S9229" i="2"/>
  <c r="L9293" i="2"/>
  <c r="S9293" i="2"/>
  <c r="L9357" i="2"/>
  <c r="S9357" i="2"/>
  <c r="M9036" i="2"/>
  <c r="T9036" i="2"/>
  <c r="M9100" i="2"/>
  <c r="T9100" i="2"/>
  <c r="M9164" i="2"/>
  <c r="T9164" i="2"/>
  <c r="M9228" i="2"/>
  <c r="T9228" i="2"/>
  <c r="M9292" i="2"/>
  <c r="T9292" i="2"/>
  <c r="M9356" i="2"/>
  <c r="T9356" i="2"/>
  <c r="M9420" i="2"/>
  <c r="T9420" i="2"/>
  <c r="M9490" i="2"/>
  <c r="T9490" i="2"/>
  <c r="M9554" i="2"/>
  <c r="T9554" i="2"/>
  <c r="M9618" i="2"/>
  <c r="T9618" i="2"/>
  <c r="M9725" i="2"/>
  <c r="T9725" i="2"/>
  <c r="L9556" i="2"/>
  <c r="S9556" i="2"/>
  <c r="L9838" i="2"/>
  <c r="S9838" i="2"/>
  <c r="L9759" i="2"/>
  <c r="S9759" i="2"/>
  <c r="M9790" i="2"/>
  <c r="T9790" i="2"/>
  <c r="M9953" i="2"/>
  <c r="T9953" i="2"/>
  <c r="M10209" i="2"/>
  <c r="T10209" i="2"/>
  <c r="L9992" i="2"/>
  <c r="S9992" i="2"/>
  <c r="L9388" i="2"/>
  <c r="S9388" i="2"/>
  <c r="M9650" i="2"/>
  <c r="T9650" i="2"/>
  <c r="M9714" i="2"/>
  <c r="T9714" i="2"/>
  <c r="L9483" i="2"/>
  <c r="S9483" i="2"/>
  <c r="L9547" i="2"/>
  <c r="S9547" i="2"/>
  <c r="L9611" i="2"/>
  <c r="S9611" i="2"/>
  <c r="L9796" i="2"/>
  <c r="S9796" i="2"/>
  <c r="L9716" i="2"/>
  <c r="S9716" i="2"/>
  <c r="M9757" i="2"/>
  <c r="T9757" i="2"/>
  <c r="M9887" i="2"/>
  <c r="T9887" i="2"/>
  <c r="M10143" i="2"/>
  <c r="T10143" i="2"/>
  <c r="L9922" i="2"/>
  <c r="S9922" i="2"/>
  <c r="L10280" i="2"/>
  <c r="S10280" i="2"/>
  <c r="M9960" i="2"/>
  <c r="T9960" i="2"/>
  <c r="M10088" i="2"/>
  <c r="T10088" i="2"/>
  <c r="M10216" i="2"/>
  <c r="T10216" i="2"/>
  <c r="T10361" i="2"/>
  <c r="M10361" i="2"/>
  <c r="L9989" i="2"/>
  <c r="S9989" i="2"/>
  <c r="L10096" i="2"/>
  <c r="S10096" i="2"/>
  <c r="L10309" i="2"/>
  <c r="S10309" i="2"/>
  <c r="L9642" i="2"/>
  <c r="S9642" i="2"/>
  <c r="L9706" i="2"/>
  <c r="S9706" i="2"/>
  <c r="L9805" i="2"/>
  <c r="S9805" i="2"/>
  <c r="M9747" i="2"/>
  <c r="T9747" i="2"/>
  <c r="M9811" i="2"/>
  <c r="T9811" i="2"/>
  <c r="M9995" i="2"/>
  <c r="T9995" i="2"/>
  <c r="M10251" i="2"/>
  <c r="T10251" i="2"/>
  <c r="L10030" i="2"/>
  <c r="S10030" i="2"/>
  <c r="M9886" i="2"/>
  <c r="T9886" i="2"/>
  <c r="M10014" i="2"/>
  <c r="T10014" i="2"/>
  <c r="M10142" i="2"/>
  <c r="T10142" i="2"/>
  <c r="M10270" i="2"/>
  <c r="T10270" i="2"/>
  <c r="L9919" i="2"/>
  <c r="S9919" i="2"/>
  <c r="L10139" i="2"/>
  <c r="S10139" i="2"/>
  <c r="L10214" i="2"/>
  <c r="S10214" i="2"/>
  <c r="L10007" i="2"/>
  <c r="S10007" i="2"/>
  <c r="L10217" i="2"/>
  <c r="S10217" i="2"/>
  <c r="L10256" i="2"/>
  <c r="S10256" i="2"/>
  <c r="L10381" i="2"/>
  <c r="S10381" i="2"/>
  <c r="L4" i="2"/>
  <c r="S4" i="2"/>
  <c r="L8727" i="2"/>
  <c r="S8727" i="2"/>
  <c r="L8759" i="2"/>
  <c r="S8759" i="2"/>
  <c r="L8791" i="2"/>
  <c r="S8791" i="2"/>
  <c r="L8823" i="2"/>
  <c r="S8823" i="2"/>
  <c r="L8855" i="2"/>
  <c r="S8855" i="2"/>
  <c r="L8887" i="2"/>
  <c r="S8887" i="2"/>
  <c r="L8919" i="2"/>
  <c r="S8919" i="2"/>
  <c r="L8951" i="2"/>
  <c r="S8951" i="2"/>
  <c r="L8983" i="2"/>
  <c r="S8983" i="2"/>
  <c r="M9014" i="2"/>
  <c r="T9014" i="2"/>
  <c r="L9016" i="2"/>
  <c r="S9016" i="2"/>
  <c r="L9048" i="2"/>
  <c r="S9048" i="2"/>
  <c r="L9080" i="2"/>
  <c r="S9080" i="2"/>
  <c r="L9112" i="2"/>
  <c r="S9112" i="2"/>
  <c r="L9144" i="2"/>
  <c r="S9144" i="2"/>
  <c r="L9176" i="2"/>
  <c r="S9176" i="2"/>
  <c r="L9208" i="2"/>
  <c r="S9208" i="2"/>
  <c r="L9240" i="2"/>
  <c r="S9240" i="2"/>
  <c r="L9272" i="2"/>
  <c r="S9272" i="2"/>
  <c r="L9304" i="2"/>
  <c r="S9304" i="2"/>
  <c r="L9336" i="2"/>
  <c r="S9336" i="2"/>
  <c r="L9368" i="2"/>
  <c r="S9368" i="2"/>
  <c r="L9423" i="2"/>
  <c r="S9423" i="2"/>
  <c r="M9049" i="2"/>
  <c r="T9049" i="2"/>
  <c r="M9081" i="2"/>
  <c r="T9081" i="2"/>
  <c r="M9113" i="2"/>
  <c r="T9113" i="2"/>
  <c r="M9145" i="2"/>
  <c r="T9145" i="2"/>
  <c r="M9177" i="2"/>
  <c r="T9177" i="2"/>
  <c r="M9209" i="2"/>
  <c r="T9209" i="2"/>
  <c r="M9241" i="2"/>
  <c r="T9241" i="2"/>
  <c r="M9273" i="2"/>
  <c r="T9273" i="2"/>
  <c r="M9305" i="2"/>
  <c r="T9305" i="2"/>
  <c r="M9337" i="2"/>
  <c r="T9337" i="2"/>
  <c r="M9369" i="2"/>
  <c r="T9369" i="2"/>
  <c r="M9401" i="2"/>
  <c r="T9401" i="2"/>
  <c r="M9433" i="2"/>
  <c r="T9433" i="2"/>
  <c r="M9471" i="2"/>
  <c r="T9471" i="2"/>
  <c r="M9503" i="2"/>
  <c r="T9503" i="2"/>
  <c r="M9535" i="2"/>
  <c r="T9535" i="2"/>
  <c r="M9567" i="2"/>
  <c r="T9567" i="2"/>
  <c r="M9599" i="2"/>
  <c r="T9599" i="2"/>
  <c r="M9631" i="2"/>
  <c r="T9631" i="2"/>
  <c r="M9687" i="2"/>
  <c r="T9687" i="2"/>
  <c r="L9450" i="2"/>
  <c r="S9450" i="2"/>
  <c r="L9514" i="2"/>
  <c r="S9514" i="2"/>
  <c r="L9578" i="2"/>
  <c r="S9578" i="2"/>
  <c r="L9754" i="2"/>
  <c r="S9754" i="2"/>
  <c r="L9882" i="2"/>
  <c r="S9882" i="2"/>
  <c r="L9701" i="2"/>
  <c r="S9701" i="2"/>
  <c r="L9771" i="2"/>
  <c r="S9771" i="2"/>
  <c r="M9744" i="2"/>
  <c r="T9744" i="2"/>
  <c r="M9808" i="2"/>
  <c r="T9808" i="2"/>
  <c r="M9872" i="2"/>
  <c r="T9872" i="2"/>
  <c r="M9989" i="2"/>
  <c r="T9989" i="2"/>
  <c r="M10117" i="2"/>
  <c r="T10117" i="2"/>
  <c r="M10245" i="2"/>
  <c r="T10245" i="2"/>
  <c r="L9908" i="2"/>
  <c r="S9908" i="2"/>
  <c r="L10036" i="2"/>
  <c r="S10036" i="2"/>
  <c r="L10251" i="2"/>
  <c r="S10251" i="2"/>
  <c r="M7696" i="2"/>
  <c r="T7696" i="2"/>
  <c r="M7704" i="2"/>
  <c r="T7704" i="2"/>
  <c r="M7712" i="2"/>
  <c r="T7712" i="2"/>
  <c r="M7720" i="2"/>
  <c r="T7720" i="2"/>
  <c r="M7728" i="2"/>
  <c r="T7728" i="2"/>
  <c r="M7736" i="2"/>
  <c r="T7736" i="2"/>
  <c r="M7752" i="2"/>
  <c r="T7752" i="2"/>
  <c r="M7768" i="2"/>
  <c r="T7768" i="2"/>
  <c r="M7784" i="2"/>
  <c r="T7784" i="2"/>
  <c r="M7800" i="2"/>
  <c r="T7800" i="2"/>
  <c r="M7816" i="2"/>
  <c r="T7816" i="2"/>
  <c r="M7832" i="2"/>
  <c r="T7832" i="2"/>
  <c r="M7848" i="2"/>
  <c r="T7848" i="2"/>
  <c r="M7864" i="2"/>
  <c r="T7864" i="2"/>
  <c r="M7880" i="2"/>
  <c r="T7880" i="2"/>
  <c r="M7896" i="2"/>
  <c r="T7896" i="2"/>
  <c r="M7912" i="2"/>
  <c r="T7912" i="2"/>
  <c r="M7928" i="2"/>
  <c r="T7928" i="2"/>
  <c r="M7944" i="2"/>
  <c r="T7944" i="2"/>
  <c r="M7960" i="2"/>
  <c r="T7960" i="2"/>
  <c r="M7976" i="2"/>
  <c r="T7976" i="2"/>
  <c r="M7992" i="2"/>
  <c r="T7992" i="2"/>
  <c r="M8008" i="2"/>
  <c r="T8008" i="2"/>
  <c r="M8024" i="2"/>
  <c r="T8024" i="2"/>
  <c r="M8040" i="2"/>
  <c r="T8040" i="2"/>
  <c r="M8056" i="2"/>
  <c r="T8056" i="2"/>
  <c r="M8072" i="2"/>
  <c r="T8072" i="2"/>
  <c r="M8088" i="2"/>
  <c r="T8088" i="2"/>
  <c r="M8104" i="2"/>
  <c r="T8104" i="2"/>
  <c r="M8120" i="2"/>
  <c r="T8120" i="2"/>
  <c r="M8136" i="2"/>
  <c r="T8136" i="2"/>
  <c r="M8152" i="2"/>
  <c r="T8152" i="2"/>
  <c r="M8168" i="2"/>
  <c r="T8168" i="2"/>
  <c r="M8184" i="2"/>
  <c r="T8184" i="2"/>
  <c r="M8200" i="2"/>
  <c r="T8200" i="2"/>
  <c r="M8216" i="2"/>
  <c r="T8216" i="2"/>
  <c r="L8248" i="2"/>
  <c r="S8248" i="2"/>
  <c r="L8280" i="2"/>
  <c r="S8280" i="2"/>
  <c r="L8312" i="2"/>
  <c r="S8312" i="2"/>
  <c r="L8344" i="2"/>
  <c r="S8344" i="2"/>
  <c r="L8376" i="2"/>
  <c r="S8376" i="2"/>
  <c r="L8408" i="2"/>
  <c r="S8408" i="2"/>
  <c r="L8440" i="2"/>
  <c r="S8440" i="2"/>
  <c r="L8472" i="2"/>
  <c r="S8472" i="2"/>
  <c r="L8504" i="2"/>
  <c r="S8504" i="2"/>
  <c r="L8536" i="2"/>
  <c r="S8536" i="2"/>
  <c r="L8568" i="2"/>
  <c r="S8568" i="2"/>
  <c r="L8600" i="2"/>
  <c r="S8600" i="2"/>
  <c r="L8632" i="2"/>
  <c r="S8632" i="2"/>
  <c r="L8664" i="2"/>
  <c r="S8664" i="2"/>
  <c r="L8696" i="2"/>
  <c r="S8696" i="2"/>
  <c r="L8728" i="2"/>
  <c r="S8728" i="2"/>
  <c r="L8760" i="2"/>
  <c r="S8760" i="2"/>
  <c r="L8792" i="2"/>
  <c r="S8792" i="2"/>
  <c r="L8824" i="2"/>
  <c r="S8824" i="2"/>
  <c r="L8856" i="2"/>
  <c r="S8856" i="2"/>
  <c r="L8888" i="2"/>
  <c r="S8888" i="2"/>
  <c r="L8920" i="2"/>
  <c r="S8920" i="2"/>
  <c r="L8952" i="2"/>
  <c r="S8952" i="2"/>
  <c r="L8984" i="2"/>
  <c r="S8984" i="2"/>
  <c r="M8229" i="2"/>
  <c r="T8229" i="2"/>
  <c r="M8245" i="2"/>
  <c r="T8245" i="2"/>
  <c r="M8261" i="2"/>
  <c r="T8261" i="2"/>
  <c r="M8277" i="2"/>
  <c r="T8277" i="2"/>
  <c r="M8293" i="2"/>
  <c r="T8293" i="2"/>
  <c r="M8309" i="2"/>
  <c r="T8309" i="2"/>
  <c r="M8325" i="2"/>
  <c r="T8325" i="2"/>
  <c r="M8341" i="2"/>
  <c r="T8341" i="2"/>
  <c r="M8357" i="2"/>
  <c r="T8357" i="2"/>
  <c r="M8373" i="2"/>
  <c r="T8373" i="2"/>
  <c r="M8389" i="2"/>
  <c r="T8389" i="2"/>
  <c r="M8405" i="2"/>
  <c r="T8405" i="2"/>
  <c r="M8421" i="2"/>
  <c r="T8421" i="2"/>
  <c r="M8437" i="2"/>
  <c r="T8437" i="2"/>
  <c r="M8453" i="2"/>
  <c r="T8453" i="2"/>
  <c r="M8469" i="2"/>
  <c r="T8469" i="2"/>
  <c r="M8485" i="2"/>
  <c r="T8485" i="2"/>
  <c r="M8501" i="2"/>
  <c r="T8501" i="2"/>
  <c r="M8517" i="2"/>
  <c r="T8517" i="2"/>
  <c r="M8533" i="2"/>
  <c r="T8533" i="2"/>
  <c r="M8549" i="2"/>
  <c r="T8549" i="2"/>
  <c r="M8565" i="2"/>
  <c r="T8565" i="2"/>
  <c r="M8581" i="2"/>
  <c r="T8581" i="2"/>
  <c r="M8597" i="2"/>
  <c r="T8597" i="2"/>
  <c r="M8613" i="2"/>
  <c r="T8613" i="2"/>
  <c r="M8629" i="2"/>
  <c r="T8629" i="2"/>
  <c r="M8645" i="2"/>
  <c r="T8645" i="2"/>
  <c r="M8661" i="2"/>
  <c r="T8661" i="2"/>
  <c r="M8677" i="2"/>
  <c r="T8677" i="2"/>
  <c r="M8702" i="2"/>
  <c r="T8702" i="2"/>
  <c r="M8734" i="2"/>
  <c r="T8734" i="2"/>
  <c r="M8766" i="2"/>
  <c r="T8766" i="2"/>
  <c r="M8798" i="2"/>
  <c r="T8798" i="2"/>
  <c r="M8830" i="2"/>
  <c r="T8830" i="2"/>
  <c r="M8862" i="2"/>
  <c r="T8862" i="2"/>
  <c r="M8894" i="2"/>
  <c r="T8894" i="2"/>
  <c r="M8926" i="2"/>
  <c r="T8926" i="2"/>
  <c r="M8958" i="2"/>
  <c r="T8958" i="2"/>
  <c r="M8990" i="2"/>
  <c r="T8990" i="2"/>
  <c r="L9011" i="2"/>
  <c r="S9011" i="2"/>
  <c r="L9075" i="2"/>
  <c r="S9075" i="2"/>
  <c r="L9139" i="2"/>
  <c r="S9139" i="2"/>
  <c r="L9203" i="2"/>
  <c r="S9203" i="2"/>
  <c r="L9267" i="2"/>
  <c r="S9267" i="2"/>
  <c r="L9331" i="2"/>
  <c r="S9331" i="2"/>
  <c r="L9413" i="2"/>
  <c r="S9413" i="2"/>
  <c r="M9082" i="2"/>
  <c r="T9082" i="2"/>
  <c r="M9146" i="2"/>
  <c r="T9146" i="2"/>
  <c r="M9210" i="2"/>
  <c r="T9210" i="2"/>
  <c r="M9274" i="2"/>
  <c r="T9274" i="2"/>
  <c r="M9338" i="2"/>
  <c r="T9338" i="2"/>
  <c r="M9402" i="2"/>
  <c r="T9402" i="2"/>
  <c r="M9472" i="2"/>
  <c r="T9472" i="2"/>
  <c r="M9536" i="2"/>
  <c r="T9536" i="2"/>
  <c r="M9600" i="2"/>
  <c r="T9600" i="2"/>
  <c r="M9689" i="2"/>
  <c r="T9689" i="2"/>
  <c r="L9520" i="2"/>
  <c r="S9520" i="2"/>
  <c r="L9766" i="2"/>
  <c r="S9766" i="2"/>
  <c r="L9707" i="2"/>
  <c r="S9707" i="2"/>
  <c r="M9746" i="2"/>
  <c r="T9746" i="2"/>
  <c r="M9874" i="2"/>
  <c r="T9874" i="2"/>
  <c r="M10121" i="2"/>
  <c r="T10121" i="2"/>
  <c r="L9888" i="2"/>
  <c r="S9888" i="2"/>
  <c r="L10211" i="2"/>
  <c r="S10211" i="2"/>
  <c r="L9422" i="2"/>
  <c r="S9422" i="2"/>
  <c r="M9684" i="2"/>
  <c r="T9684" i="2"/>
  <c r="L9457" i="2"/>
  <c r="S9457" i="2"/>
  <c r="L9521" i="2"/>
  <c r="S9521" i="2"/>
  <c r="L9585" i="2"/>
  <c r="S9585" i="2"/>
  <c r="L9752" i="2"/>
  <c r="S9752" i="2"/>
  <c r="L9656" i="2"/>
  <c r="S9656" i="2"/>
  <c r="L9809" i="2"/>
  <c r="S9809" i="2"/>
  <c r="M9801" i="2"/>
  <c r="T9801" i="2"/>
  <c r="M9975" i="2"/>
  <c r="T9975" i="2"/>
  <c r="M10231" i="2"/>
  <c r="T10231" i="2"/>
  <c r="L10010" i="2"/>
  <c r="S10010" i="2"/>
  <c r="T10384" i="2"/>
  <c r="M10384" i="2"/>
  <c r="M10004" i="2"/>
  <c r="T10004" i="2"/>
  <c r="M10132" i="2"/>
  <c r="T10132" i="2"/>
  <c r="M10260" i="2"/>
  <c r="T10260" i="2"/>
  <c r="L9913" i="2"/>
  <c r="S9913" i="2"/>
  <c r="L10147" i="2"/>
  <c r="S10147" i="2"/>
  <c r="L10242" i="2"/>
  <c r="S10242" i="2"/>
  <c r="M8689" i="2"/>
  <c r="T8689" i="2"/>
  <c r="M8705" i="2"/>
  <c r="T8705" i="2"/>
  <c r="M8721" i="2"/>
  <c r="T8721" i="2"/>
  <c r="M8737" i="2"/>
  <c r="T8737" i="2"/>
  <c r="M8753" i="2"/>
  <c r="T8753" i="2"/>
  <c r="M8769" i="2"/>
  <c r="T8769" i="2"/>
  <c r="M8785" i="2"/>
  <c r="T8785" i="2"/>
  <c r="M8801" i="2"/>
  <c r="T8801" i="2"/>
  <c r="M8817" i="2"/>
  <c r="T8817" i="2"/>
  <c r="M8833" i="2"/>
  <c r="T8833" i="2"/>
  <c r="M8849" i="2"/>
  <c r="T8849" i="2"/>
  <c r="M8865" i="2"/>
  <c r="T8865" i="2"/>
  <c r="M8881" i="2"/>
  <c r="T8881" i="2"/>
  <c r="M8897" i="2"/>
  <c r="T8897" i="2"/>
  <c r="M8913" i="2"/>
  <c r="T8913" i="2"/>
  <c r="M8929" i="2"/>
  <c r="T8929" i="2"/>
  <c r="M8945" i="2"/>
  <c r="T8945" i="2"/>
  <c r="M8961" i="2"/>
  <c r="T8961" i="2"/>
  <c r="M8977" i="2"/>
  <c r="T8977" i="2"/>
  <c r="M8993" i="2"/>
  <c r="T8993" i="2"/>
  <c r="M9011" i="2"/>
  <c r="T9011" i="2"/>
  <c r="L9017" i="2"/>
  <c r="S9017" i="2"/>
  <c r="L9061" i="2"/>
  <c r="S9061" i="2"/>
  <c r="L9125" i="2"/>
  <c r="S9125" i="2"/>
  <c r="L9189" i="2"/>
  <c r="S9189" i="2"/>
  <c r="L9253" i="2"/>
  <c r="S9253" i="2"/>
  <c r="L9317" i="2"/>
  <c r="S9317" i="2"/>
  <c r="L9381" i="2"/>
  <c r="S9381" i="2"/>
  <c r="M9060" i="2"/>
  <c r="T9060" i="2"/>
  <c r="M9124" i="2"/>
  <c r="T9124" i="2"/>
  <c r="M9188" i="2"/>
  <c r="T9188" i="2"/>
  <c r="M9252" i="2"/>
  <c r="T9252" i="2"/>
  <c r="M9316" i="2"/>
  <c r="T9316" i="2"/>
  <c r="M9380" i="2"/>
  <c r="T9380" i="2"/>
  <c r="M9447" i="2"/>
  <c r="T9447" i="2"/>
  <c r="M9514" i="2"/>
  <c r="T9514" i="2"/>
  <c r="M9578" i="2"/>
  <c r="T9578" i="2"/>
  <c r="M9645" i="2"/>
  <c r="T9645" i="2"/>
  <c r="L9476" i="2"/>
  <c r="S9476" i="2"/>
  <c r="L9604" i="2"/>
  <c r="S9604" i="2"/>
  <c r="L9671" i="2"/>
  <c r="S9671" i="2"/>
  <c r="L9855" i="2"/>
  <c r="S9855" i="2"/>
  <c r="M9838" i="2"/>
  <c r="T9838" i="2"/>
  <c r="M10049" i="2"/>
  <c r="T10049" i="2"/>
  <c r="M10305" i="2"/>
  <c r="T10305" i="2"/>
  <c r="L10105" i="2"/>
  <c r="S10105" i="2"/>
  <c r="L9412" i="2"/>
  <c r="S9412" i="2"/>
  <c r="M9674" i="2"/>
  <c r="T9674" i="2"/>
  <c r="L9443" i="2"/>
  <c r="S9443" i="2"/>
  <c r="L9507" i="2"/>
  <c r="S9507" i="2"/>
  <c r="L9571" i="2"/>
  <c r="S9571" i="2"/>
  <c r="L9635" i="2"/>
  <c r="S9635" i="2"/>
  <c r="L9880" i="2"/>
  <c r="S9880" i="2"/>
  <c r="L9801" i="2"/>
  <c r="S9801" i="2"/>
  <c r="M9805" i="2"/>
  <c r="T9805" i="2"/>
  <c r="M9983" i="2"/>
  <c r="T9983" i="2"/>
  <c r="M10239" i="2"/>
  <c r="T10239" i="2"/>
  <c r="L10018" i="2"/>
  <c r="S10018" i="2"/>
  <c r="T10392" i="2"/>
  <c r="M10392" i="2"/>
  <c r="M10008" i="2"/>
  <c r="T10008" i="2"/>
  <c r="M10136" i="2"/>
  <c r="T10136" i="2"/>
  <c r="M10264" i="2"/>
  <c r="T10264" i="2"/>
  <c r="L9909" i="2"/>
  <c r="S9909" i="2"/>
  <c r="L10099" i="2"/>
  <c r="S10099" i="2"/>
  <c r="L10186" i="2"/>
  <c r="S10186" i="2"/>
  <c r="T10455" i="2"/>
  <c r="M10455" i="2"/>
  <c r="L9666" i="2"/>
  <c r="S9666" i="2"/>
  <c r="L9730" i="2"/>
  <c r="S9730" i="2"/>
  <c r="L9853" i="2"/>
  <c r="S9853" i="2"/>
  <c r="M9771" i="2"/>
  <c r="T9771" i="2"/>
  <c r="M9859" i="2"/>
  <c r="T9859" i="2"/>
  <c r="M10091" i="2"/>
  <c r="T10091" i="2"/>
  <c r="T10367" i="2"/>
  <c r="M10367" i="2"/>
  <c r="L10181" i="2"/>
  <c r="S10181" i="2"/>
  <c r="M9934" i="2"/>
  <c r="T9934" i="2"/>
  <c r="M10062" i="2"/>
  <c r="T10062" i="2"/>
  <c r="M10190" i="2"/>
  <c r="T10190" i="2"/>
  <c r="M10318" i="2"/>
  <c r="T10318" i="2"/>
  <c r="L9967" i="2"/>
  <c r="S9967" i="2"/>
  <c r="L10367" i="2"/>
  <c r="S10367" i="2"/>
  <c r="S10393" i="2"/>
  <c r="L10393" i="2"/>
  <c r="L10055" i="2"/>
  <c r="S10055" i="2"/>
  <c r="L10094" i="2"/>
  <c r="S10094" i="2"/>
  <c r="L10332" i="2"/>
  <c r="S10332" i="2"/>
  <c r="L10358" i="2"/>
  <c r="S10358" i="2"/>
  <c r="T10429" i="2"/>
  <c r="M10429" i="2"/>
  <c r="L9049" i="2"/>
  <c r="S9049" i="2"/>
  <c r="L9081" i="2"/>
  <c r="S9081" i="2"/>
  <c r="L9113" i="2"/>
  <c r="S9113" i="2"/>
  <c r="L9145" i="2"/>
  <c r="S9145" i="2"/>
  <c r="L9177" i="2"/>
  <c r="S9177" i="2"/>
  <c r="L9209" i="2"/>
  <c r="S9209" i="2"/>
  <c r="L9241" i="2"/>
  <c r="S9241" i="2"/>
  <c r="L9273" i="2"/>
  <c r="S9273" i="2"/>
  <c r="M8985" i="2"/>
  <c r="T8985" i="2"/>
  <c r="M9001" i="2"/>
  <c r="T9001" i="2"/>
  <c r="M9027" i="2"/>
  <c r="T9027" i="2"/>
  <c r="L9033" i="2"/>
  <c r="S9033" i="2"/>
  <c r="L9093" i="2"/>
  <c r="S9093" i="2"/>
  <c r="L9157" i="2"/>
  <c r="S9157" i="2"/>
  <c r="L9221" i="2"/>
  <c r="S9221" i="2"/>
  <c r="L9285" i="2"/>
  <c r="S9285" i="2"/>
  <c r="L9349" i="2"/>
  <c r="S9349" i="2"/>
  <c r="L9441" i="2"/>
  <c r="S9441" i="2"/>
  <c r="M9092" i="2"/>
  <c r="T9092" i="2"/>
  <c r="M9156" i="2"/>
  <c r="T9156" i="2"/>
  <c r="M9220" i="2"/>
  <c r="T9220" i="2"/>
  <c r="M9284" i="2"/>
  <c r="T9284" i="2"/>
  <c r="M9348" i="2"/>
  <c r="T9348" i="2"/>
  <c r="M9412" i="2"/>
  <c r="T9412" i="2"/>
  <c r="M9482" i="2"/>
  <c r="T9482" i="2"/>
  <c r="M9546" i="2"/>
  <c r="T9546" i="2"/>
  <c r="M9610" i="2"/>
  <c r="T9610" i="2"/>
  <c r="M9709" i="2"/>
  <c r="T9709" i="2"/>
  <c r="L9540" i="2"/>
  <c r="S9540" i="2"/>
  <c r="L9806" i="2"/>
  <c r="S9806" i="2"/>
  <c r="L9735" i="2"/>
  <c r="S9735" i="2"/>
  <c r="M9774" i="2"/>
  <c r="T9774" i="2"/>
  <c r="M9921" i="2"/>
  <c r="T9921" i="2"/>
  <c r="M10177" i="2"/>
  <c r="T10177" i="2"/>
  <c r="L9960" i="2"/>
  <c r="S9960" i="2"/>
  <c r="S10395" i="2"/>
  <c r="L10395" i="2"/>
  <c r="M9642" i="2"/>
  <c r="T9642" i="2"/>
  <c r="M9706" i="2"/>
  <c r="T9706" i="2"/>
  <c r="L9475" i="2"/>
  <c r="S9475" i="2"/>
  <c r="L9539" i="2"/>
  <c r="S9539" i="2"/>
  <c r="L9603" i="2"/>
  <c r="S9603" i="2"/>
  <c r="L9780" i="2"/>
  <c r="S9780" i="2"/>
  <c r="L9700" i="2"/>
  <c r="S9700" i="2"/>
  <c r="M9741" i="2"/>
  <c r="T9741" i="2"/>
  <c r="M9869" i="2"/>
  <c r="T9869" i="2"/>
  <c r="M10111" i="2"/>
  <c r="T10111" i="2"/>
  <c r="L9890" i="2"/>
  <c r="S9890" i="2"/>
  <c r="L10215" i="2"/>
  <c r="S10215" i="2"/>
  <c r="M9944" i="2"/>
  <c r="T9944" i="2"/>
  <c r="M10072" i="2"/>
  <c r="T10072" i="2"/>
  <c r="M10200" i="2"/>
  <c r="T10200" i="2"/>
  <c r="T10329" i="2"/>
  <c r="M10329" i="2"/>
  <c r="L9973" i="2"/>
  <c r="S9973" i="2"/>
  <c r="L10383" i="2"/>
  <c r="S10383" i="2"/>
  <c r="L10345" i="2"/>
  <c r="S10345" i="2"/>
  <c r="L9868" i="2"/>
  <c r="S9868" i="2"/>
  <c r="L9698" i="2"/>
  <c r="S9698" i="2"/>
  <c r="L9789" i="2"/>
  <c r="S9789" i="2"/>
  <c r="M9739" i="2"/>
  <c r="T9739" i="2"/>
  <c r="M9803" i="2"/>
  <c r="T9803" i="2"/>
  <c r="M9963" i="2"/>
  <c r="T9963" i="2"/>
  <c r="M10219" i="2"/>
  <c r="T10219" i="2"/>
  <c r="L9998" i="2"/>
  <c r="S9998" i="2"/>
  <c r="T10372" i="2"/>
  <c r="M10372" i="2"/>
  <c r="M9998" i="2"/>
  <c r="T9998" i="2"/>
  <c r="M10126" i="2"/>
  <c r="T10126" i="2"/>
  <c r="M10254" i="2"/>
  <c r="T10254" i="2"/>
  <c r="L9903" i="2"/>
  <c r="S9903" i="2"/>
  <c r="L10075" i="2"/>
  <c r="S10075" i="2"/>
  <c r="L10182" i="2"/>
  <c r="S10182" i="2"/>
  <c r="L9991" i="2"/>
  <c r="S9991" i="2"/>
  <c r="L10167" i="2"/>
  <c r="S10167" i="2"/>
  <c r="L10224" i="2"/>
  <c r="S10224" i="2"/>
  <c r="L10423" i="2"/>
  <c r="S10423" i="2"/>
  <c r="T10453" i="2"/>
  <c r="M10453" i="2"/>
  <c r="S10462" i="2"/>
  <c r="L10462" i="2"/>
  <c r="L9065" i="2"/>
  <c r="S9065" i="2"/>
  <c r="L9097" i="2"/>
  <c r="S9097" i="2"/>
  <c r="L9129" i="2"/>
  <c r="S9129" i="2"/>
  <c r="L9161" i="2"/>
  <c r="S9161" i="2"/>
  <c r="L9193" i="2"/>
  <c r="S9193" i="2"/>
  <c r="L9225" i="2"/>
  <c r="S9225" i="2"/>
  <c r="L9257" i="2"/>
  <c r="S9257" i="2"/>
  <c r="L9289" i="2"/>
  <c r="S9289" i="2"/>
  <c r="M7740" i="2"/>
  <c r="T7740" i="2"/>
  <c r="M7748" i="2"/>
  <c r="T7748" i="2"/>
  <c r="M7756" i="2"/>
  <c r="T7756" i="2"/>
  <c r="M7764" i="2"/>
  <c r="T7764" i="2"/>
  <c r="M7772" i="2"/>
  <c r="T7772" i="2"/>
  <c r="M7780" i="2"/>
  <c r="T7780" i="2"/>
  <c r="M7788" i="2"/>
  <c r="T7788" i="2"/>
  <c r="M7796" i="2"/>
  <c r="T7796" i="2"/>
  <c r="M7804" i="2"/>
  <c r="T7804" i="2"/>
  <c r="M7812" i="2"/>
  <c r="T7812" i="2"/>
  <c r="M7820" i="2"/>
  <c r="T7820" i="2"/>
  <c r="M7828" i="2"/>
  <c r="T7828" i="2"/>
  <c r="M7836" i="2"/>
  <c r="T7836" i="2"/>
  <c r="M7844" i="2"/>
  <c r="T7844" i="2"/>
  <c r="M7852" i="2"/>
  <c r="T7852" i="2"/>
  <c r="M7860" i="2"/>
  <c r="T7860" i="2"/>
  <c r="M7868" i="2"/>
  <c r="T7868" i="2"/>
  <c r="M7876" i="2"/>
  <c r="T7876" i="2"/>
  <c r="M7884" i="2"/>
  <c r="T7884" i="2"/>
  <c r="M7892" i="2"/>
  <c r="T7892" i="2"/>
  <c r="M7900" i="2"/>
  <c r="T7900" i="2"/>
  <c r="M7908" i="2"/>
  <c r="T7908" i="2"/>
  <c r="M7916" i="2"/>
  <c r="T7916" i="2"/>
  <c r="M7924" i="2"/>
  <c r="T7924" i="2"/>
  <c r="M7932" i="2"/>
  <c r="T7932" i="2"/>
  <c r="M7940" i="2"/>
  <c r="T7940" i="2"/>
  <c r="M7948" i="2"/>
  <c r="T7948" i="2"/>
  <c r="M7956" i="2"/>
  <c r="T7956" i="2"/>
  <c r="M7964" i="2"/>
  <c r="T7964" i="2"/>
  <c r="M7972" i="2"/>
  <c r="T7972" i="2"/>
  <c r="M7980" i="2"/>
  <c r="T7980" i="2"/>
  <c r="M7988" i="2"/>
  <c r="T7988" i="2"/>
  <c r="M7996" i="2"/>
  <c r="T7996" i="2"/>
  <c r="M8004" i="2"/>
  <c r="T8004" i="2"/>
  <c r="M8012" i="2"/>
  <c r="T8012" i="2"/>
  <c r="M8020" i="2"/>
  <c r="T8020" i="2"/>
  <c r="M8028" i="2"/>
  <c r="T8028" i="2"/>
  <c r="M8036" i="2"/>
  <c r="T8036" i="2"/>
  <c r="M8044" i="2"/>
  <c r="T8044" i="2"/>
  <c r="M8052" i="2"/>
  <c r="T8052" i="2"/>
  <c r="M8060" i="2"/>
  <c r="T8060" i="2"/>
  <c r="M8068" i="2"/>
  <c r="T8068" i="2"/>
  <c r="M8076" i="2"/>
  <c r="T8076" i="2"/>
  <c r="M8084" i="2"/>
  <c r="T8084" i="2"/>
  <c r="M8092" i="2"/>
  <c r="T8092" i="2"/>
  <c r="M8100" i="2"/>
  <c r="T8100" i="2"/>
  <c r="M8108" i="2"/>
  <c r="T8108" i="2"/>
  <c r="M8116" i="2"/>
  <c r="T8116" i="2"/>
  <c r="M8124" i="2"/>
  <c r="T8124" i="2"/>
  <c r="M8132" i="2"/>
  <c r="T8132" i="2"/>
  <c r="M8140" i="2"/>
  <c r="T8140" i="2"/>
  <c r="M8148" i="2"/>
  <c r="T8148" i="2"/>
  <c r="M8156" i="2"/>
  <c r="T8156" i="2"/>
  <c r="M8164" i="2"/>
  <c r="T8164" i="2"/>
  <c r="M8172" i="2"/>
  <c r="T8172" i="2"/>
  <c r="M8180" i="2"/>
  <c r="T8180" i="2"/>
  <c r="M8188" i="2"/>
  <c r="T8188" i="2"/>
  <c r="M8196" i="2"/>
  <c r="T8196" i="2"/>
  <c r="M8204" i="2"/>
  <c r="T8204" i="2"/>
  <c r="M8212" i="2"/>
  <c r="T8212" i="2"/>
  <c r="M8220" i="2"/>
  <c r="T8220" i="2"/>
  <c r="L8240" i="2"/>
  <c r="S8240" i="2"/>
  <c r="L8256" i="2"/>
  <c r="S8256" i="2"/>
  <c r="L8272" i="2"/>
  <c r="S8272" i="2"/>
  <c r="L8288" i="2"/>
  <c r="S8288" i="2"/>
  <c r="L8304" i="2"/>
  <c r="S8304" i="2"/>
  <c r="L8320" i="2"/>
  <c r="S8320" i="2"/>
  <c r="L8336" i="2"/>
  <c r="S8336" i="2"/>
  <c r="L8352" i="2"/>
  <c r="S8352" i="2"/>
  <c r="L8368" i="2"/>
  <c r="S8368" i="2"/>
  <c r="L8384" i="2"/>
  <c r="S8384" i="2"/>
  <c r="L8400" i="2"/>
  <c r="S8400" i="2"/>
  <c r="L8416" i="2"/>
  <c r="S8416" i="2"/>
  <c r="L8432" i="2"/>
  <c r="S8432" i="2"/>
  <c r="L8448" i="2"/>
  <c r="S8448" i="2"/>
  <c r="L8464" i="2"/>
  <c r="S8464" i="2"/>
  <c r="L8480" i="2"/>
  <c r="S8480" i="2"/>
  <c r="L8496" i="2"/>
  <c r="S8496" i="2"/>
  <c r="L8512" i="2"/>
  <c r="S8512" i="2"/>
  <c r="L8528" i="2"/>
  <c r="S8528" i="2"/>
  <c r="L8544" i="2"/>
  <c r="S8544" i="2"/>
  <c r="L8560" i="2"/>
  <c r="S8560" i="2"/>
  <c r="L8576" i="2"/>
  <c r="S8576" i="2"/>
  <c r="L8592" i="2"/>
  <c r="S8592" i="2"/>
  <c r="L8608" i="2"/>
  <c r="S8608" i="2"/>
  <c r="L8624" i="2"/>
  <c r="S8624" i="2"/>
  <c r="L8640" i="2"/>
  <c r="S8640" i="2"/>
  <c r="L8656" i="2"/>
  <c r="S8656" i="2"/>
  <c r="L8672" i="2"/>
  <c r="S8672" i="2"/>
  <c r="L8688" i="2"/>
  <c r="S8688" i="2"/>
  <c r="L8704" i="2"/>
  <c r="S8704" i="2"/>
  <c r="L8720" i="2"/>
  <c r="S8720" i="2"/>
  <c r="L8736" i="2"/>
  <c r="S8736" i="2"/>
  <c r="L8752" i="2"/>
  <c r="S8752" i="2"/>
  <c r="L8768" i="2"/>
  <c r="S8768" i="2"/>
  <c r="L8784" i="2"/>
  <c r="S8784" i="2"/>
  <c r="L8800" i="2"/>
  <c r="S8800" i="2"/>
  <c r="L8816" i="2"/>
  <c r="S8816" i="2"/>
  <c r="L8832" i="2"/>
  <c r="S8832" i="2"/>
  <c r="L8848" i="2"/>
  <c r="S8848" i="2"/>
  <c r="L8864" i="2"/>
  <c r="S8864" i="2"/>
  <c r="L8880" i="2"/>
  <c r="S8880" i="2"/>
  <c r="L8896" i="2"/>
  <c r="S8896" i="2"/>
  <c r="L8912" i="2"/>
  <c r="S8912" i="2"/>
  <c r="L8928" i="2"/>
  <c r="S8928" i="2"/>
  <c r="L8944" i="2"/>
  <c r="S8944" i="2"/>
  <c r="L8960" i="2"/>
  <c r="S8960" i="2"/>
  <c r="L8976" i="2"/>
  <c r="S8976" i="2"/>
  <c r="L8992" i="2"/>
  <c r="S8992" i="2"/>
  <c r="M8225" i="2"/>
  <c r="T8225" i="2"/>
  <c r="M8233" i="2"/>
  <c r="T8233" i="2"/>
  <c r="M8241" i="2"/>
  <c r="T8241" i="2"/>
  <c r="M8249" i="2"/>
  <c r="T8249" i="2"/>
  <c r="M8257" i="2"/>
  <c r="T8257" i="2"/>
  <c r="M8265" i="2"/>
  <c r="T8265" i="2"/>
  <c r="M8273" i="2"/>
  <c r="T8273" i="2"/>
  <c r="M8281" i="2"/>
  <c r="T8281" i="2"/>
  <c r="M8289" i="2"/>
  <c r="T8289" i="2"/>
  <c r="M8297" i="2"/>
  <c r="T8297" i="2"/>
  <c r="M8305" i="2"/>
  <c r="T8305" i="2"/>
  <c r="M8313" i="2"/>
  <c r="T8313" i="2"/>
  <c r="M8321" i="2"/>
  <c r="T8321" i="2"/>
  <c r="M8329" i="2"/>
  <c r="T8329" i="2"/>
  <c r="M8337" i="2"/>
  <c r="T8337" i="2"/>
  <c r="M8345" i="2"/>
  <c r="T8345" i="2"/>
  <c r="M8353" i="2"/>
  <c r="T8353" i="2"/>
  <c r="M8361" i="2"/>
  <c r="T8361" i="2"/>
  <c r="M8369" i="2"/>
  <c r="T8369" i="2"/>
  <c r="M8377" i="2"/>
  <c r="T8377" i="2"/>
  <c r="M8385" i="2"/>
  <c r="T8385" i="2"/>
  <c r="M8393" i="2"/>
  <c r="T8393" i="2"/>
  <c r="M8401" i="2"/>
  <c r="T8401" i="2"/>
  <c r="M8409" i="2"/>
  <c r="T8409" i="2"/>
  <c r="M8417" i="2"/>
  <c r="T8417" i="2"/>
  <c r="M8425" i="2"/>
  <c r="T8425" i="2"/>
  <c r="M8433" i="2"/>
  <c r="T8433" i="2"/>
  <c r="M8441" i="2"/>
  <c r="T8441" i="2"/>
  <c r="M8449" i="2"/>
  <c r="T8449" i="2"/>
  <c r="M8457" i="2"/>
  <c r="T8457" i="2"/>
  <c r="M8465" i="2"/>
  <c r="T8465" i="2"/>
  <c r="M8473" i="2"/>
  <c r="T8473" i="2"/>
  <c r="M8481" i="2"/>
  <c r="T8481" i="2"/>
  <c r="M8489" i="2"/>
  <c r="T8489" i="2"/>
  <c r="M8497" i="2"/>
  <c r="T8497" i="2"/>
  <c r="M8505" i="2"/>
  <c r="T8505" i="2"/>
  <c r="M8513" i="2"/>
  <c r="T8513" i="2"/>
  <c r="M8521" i="2"/>
  <c r="T8521" i="2"/>
  <c r="M8529" i="2"/>
  <c r="T8529" i="2"/>
  <c r="M8537" i="2"/>
  <c r="T8537" i="2"/>
  <c r="M8545" i="2"/>
  <c r="T8545" i="2"/>
  <c r="M8553" i="2"/>
  <c r="T8553" i="2"/>
  <c r="M8561" i="2"/>
  <c r="T8561" i="2"/>
  <c r="M8569" i="2"/>
  <c r="T8569" i="2"/>
  <c r="M8577" i="2"/>
  <c r="T8577" i="2"/>
  <c r="M8585" i="2"/>
  <c r="T8585" i="2"/>
  <c r="M8593" i="2"/>
  <c r="T8593" i="2"/>
  <c r="M8601" i="2"/>
  <c r="T8601" i="2"/>
  <c r="M8609" i="2"/>
  <c r="T8609" i="2"/>
  <c r="M8617" i="2"/>
  <c r="T8617" i="2"/>
  <c r="M8625" i="2"/>
  <c r="T8625" i="2"/>
  <c r="M8633" i="2"/>
  <c r="T8633" i="2"/>
  <c r="M8641" i="2"/>
  <c r="T8641" i="2"/>
  <c r="M8649" i="2"/>
  <c r="T8649" i="2"/>
  <c r="M8657" i="2"/>
  <c r="T8657" i="2"/>
  <c r="M8665" i="2"/>
  <c r="T8665" i="2"/>
  <c r="M8673" i="2"/>
  <c r="T8673" i="2"/>
  <c r="M8681" i="2"/>
  <c r="T8681" i="2"/>
  <c r="M8694" i="2"/>
  <c r="T8694" i="2"/>
  <c r="M8710" i="2"/>
  <c r="T8710" i="2"/>
  <c r="M8726" i="2"/>
  <c r="T8726" i="2"/>
  <c r="M8742" i="2"/>
  <c r="T8742" i="2"/>
  <c r="M8758" i="2"/>
  <c r="T8758" i="2"/>
  <c r="M8774" i="2"/>
  <c r="T8774" i="2"/>
  <c r="M8790" i="2"/>
  <c r="T8790" i="2"/>
  <c r="M8806" i="2"/>
  <c r="T8806" i="2"/>
  <c r="M8822" i="2"/>
  <c r="T8822" i="2"/>
  <c r="M8838" i="2"/>
  <c r="T8838" i="2"/>
  <c r="M8854" i="2"/>
  <c r="T8854" i="2"/>
  <c r="M8870" i="2"/>
  <c r="T8870" i="2"/>
  <c r="M8886" i="2"/>
  <c r="T8886" i="2"/>
  <c r="M8902" i="2"/>
  <c r="T8902" i="2"/>
  <c r="M8918" i="2"/>
  <c r="T8918" i="2"/>
  <c r="M8934" i="2"/>
  <c r="T8934" i="2"/>
  <c r="M8950" i="2"/>
  <c r="T8950" i="2"/>
  <c r="M8966" i="2"/>
  <c r="T8966" i="2"/>
  <c r="M8982" i="2"/>
  <c r="T8982" i="2"/>
  <c r="M8998" i="2"/>
  <c r="T8998" i="2"/>
  <c r="M9021" i="2"/>
  <c r="T9021" i="2"/>
  <c r="L9027" i="2"/>
  <c r="S9027" i="2"/>
  <c r="L9059" i="2"/>
  <c r="S9059" i="2"/>
  <c r="L9091" i="2"/>
  <c r="S9091" i="2"/>
  <c r="L9123" i="2"/>
  <c r="S9123" i="2"/>
  <c r="L9155" i="2"/>
  <c r="S9155" i="2"/>
  <c r="L9187" i="2"/>
  <c r="S9187" i="2"/>
  <c r="L9219" i="2"/>
  <c r="S9219" i="2"/>
  <c r="L9251" i="2"/>
  <c r="S9251" i="2"/>
  <c r="L9283" i="2"/>
  <c r="S9283" i="2"/>
  <c r="L9315" i="2"/>
  <c r="S9315" i="2"/>
  <c r="L9347" i="2"/>
  <c r="S9347" i="2"/>
  <c r="L9379" i="2"/>
  <c r="S9379" i="2"/>
  <c r="M9452" i="2"/>
  <c r="T9452" i="2"/>
  <c r="M9066" i="2"/>
  <c r="T9066" i="2"/>
  <c r="M9098" i="2"/>
  <c r="T9098" i="2"/>
  <c r="M9130" i="2"/>
  <c r="T9130" i="2"/>
  <c r="M9162" i="2"/>
  <c r="T9162" i="2"/>
  <c r="M9194" i="2"/>
  <c r="T9194" i="2"/>
  <c r="M9226" i="2"/>
  <c r="T9226" i="2"/>
  <c r="M9258" i="2"/>
  <c r="T9258" i="2"/>
  <c r="M9290" i="2"/>
  <c r="T9290" i="2"/>
  <c r="M9322" i="2"/>
  <c r="T9322" i="2"/>
  <c r="M9354" i="2"/>
  <c r="T9354" i="2"/>
  <c r="M9386" i="2"/>
  <c r="T9386" i="2"/>
  <c r="M9418" i="2"/>
  <c r="T9418" i="2"/>
  <c r="M9456" i="2"/>
  <c r="T9456" i="2"/>
  <c r="M9488" i="2"/>
  <c r="T9488" i="2"/>
  <c r="M9520" i="2"/>
  <c r="T9520" i="2"/>
  <c r="M9552" i="2"/>
  <c r="T9552" i="2"/>
  <c r="M9584" i="2"/>
  <c r="T9584" i="2"/>
  <c r="M9616" i="2"/>
  <c r="T9616" i="2"/>
  <c r="M9657" i="2"/>
  <c r="T9657" i="2"/>
  <c r="M9721" i="2"/>
  <c r="T9721" i="2"/>
  <c r="L9488" i="2"/>
  <c r="S9488" i="2"/>
  <c r="L9552" i="2"/>
  <c r="S9552" i="2"/>
  <c r="L9616" i="2"/>
  <c r="S9616" i="2"/>
  <c r="L9830" i="2"/>
  <c r="S9830" i="2"/>
  <c r="L9675" i="2"/>
  <c r="S9675" i="2"/>
  <c r="L9751" i="2"/>
  <c r="S9751" i="2"/>
  <c r="L9879" i="2"/>
  <c r="S9879" i="2"/>
  <c r="M9778" i="2"/>
  <c r="T9778" i="2"/>
  <c r="M9842" i="2"/>
  <c r="T9842" i="2"/>
  <c r="M9929" i="2"/>
  <c r="T9929" i="2"/>
  <c r="M10057" i="2"/>
  <c r="T10057" i="2"/>
  <c r="M10185" i="2"/>
  <c r="T10185" i="2"/>
  <c r="M10313" i="2"/>
  <c r="T10313" i="2"/>
  <c r="L9952" i="2"/>
  <c r="S9952" i="2"/>
  <c r="L10089" i="2"/>
  <c r="S10089" i="2"/>
  <c r="L10417" i="2"/>
  <c r="S10417" i="2"/>
  <c r="L9406" i="2"/>
  <c r="S9406" i="2"/>
  <c r="L9438" i="2"/>
  <c r="S9438" i="2"/>
  <c r="M9668" i="2"/>
  <c r="T9668" i="2"/>
  <c r="M9700" i="2"/>
  <c r="T9700" i="2"/>
  <c r="M9732" i="2"/>
  <c r="T9732" i="2"/>
  <c r="L9473" i="2"/>
  <c r="S9473" i="2"/>
  <c r="L9505" i="2"/>
  <c r="S9505" i="2"/>
  <c r="L9537" i="2"/>
  <c r="S9537" i="2"/>
  <c r="L9569" i="2"/>
  <c r="S9569" i="2"/>
  <c r="L9601" i="2"/>
  <c r="S9601" i="2"/>
  <c r="L9633" i="2"/>
  <c r="S9633" i="2"/>
  <c r="L9784" i="2"/>
  <c r="S9784" i="2"/>
  <c r="L9856" i="2"/>
  <c r="S9856" i="2"/>
  <c r="L9688" i="2"/>
  <c r="S9688" i="2"/>
  <c r="L9745" i="2"/>
  <c r="S9745" i="2"/>
  <c r="L9873" i="2"/>
  <c r="S9873" i="2"/>
  <c r="M9769" i="2"/>
  <c r="T9769" i="2"/>
  <c r="M9833" i="2"/>
  <c r="T9833" i="2"/>
  <c r="M9911" i="2"/>
  <c r="T9911" i="2"/>
  <c r="M10039" i="2"/>
  <c r="T10039" i="2"/>
  <c r="M10167" i="2"/>
  <c r="T10167" i="2"/>
  <c r="M10295" i="2"/>
  <c r="T10295" i="2"/>
  <c r="L9946" i="2"/>
  <c r="S9946" i="2"/>
  <c r="L10077" i="2"/>
  <c r="S10077" i="2"/>
  <c r="L10339" i="2"/>
  <c r="S10339" i="2"/>
  <c r="M9908" i="2"/>
  <c r="T9908" i="2"/>
  <c r="M9972" i="2"/>
  <c r="T9972" i="2"/>
  <c r="M10036" i="2"/>
  <c r="T10036" i="2"/>
  <c r="M10100" i="2"/>
  <c r="T10100" i="2"/>
  <c r="M10164" i="2"/>
  <c r="T10164" i="2"/>
  <c r="M10228" i="2"/>
  <c r="T10228" i="2"/>
  <c r="M10292" i="2"/>
  <c r="T10292" i="2"/>
  <c r="T10385" i="2"/>
  <c r="M10385" i="2"/>
  <c r="L9945" i="2"/>
  <c r="S9945" i="2"/>
  <c r="L10045" i="2"/>
  <c r="S10045" i="2"/>
  <c r="L10269" i="2"/>
  <c r="S10269" i="2"/>
  <c r="L10152" i="2"/>
  <c r="S10152" i="2"/>
  <c r="L10293" i="2"/>
  <c r="S10293" i="2"/>
  <c r="M8685" i="2"/>
  <c r="T8685" i="2"/>
  <c r="M8693" i="2"/>
  <c r="T8693" i="2"/>
  <c r="M8701" i="2"/>
  <c r="T8701" i="2"/>
  <c r="M8709" i="2"/>
  <c r="T8709" i="2"/>
  <c r="M8717" i="2"/>
  <c r="T8717" i="2"/>
  <c r="M8725" i="2"/>
  <c r="T8725" i="2"/>
  <c r="M8733" i="2"/>
  <c r="T8733" i="2"/>
  <c r="M8741" i="2"/>
  <c r="T8741" i="2"/>
  <c r="M8749" i="2"/>
  <c r="T8749" i="2"/>
  <c r="M8757" i="2"/>
  <c r="T8757" i="2"/>
  <c r="M8765" i="2"/>
  <c r="T8765" i="2"/>
  <c r="M8773" i="2"/>
  <c r="T8773" i="2"/>
  <c r="M8781" i="2"/>
  <c r="T8781" i="2"/>
  <c r="M8789" i="2"/>
  <c r="T8789" i="2"/>
  <c r="M8797" i="2"/>
  <c r="T8797" i="2"/>
  <c r="M8805" i="2"/>
  <c r="T8805" i="2"/>
  <c r="M8813" i="2"/>
  <c r="T8813" i="2"/>
  <c r="M8821" i="2"/>
  <c r="T8821" i="2"/>
  <c r="M8829" i="2"/>
  <c r="T8829" i="2"/>
  <c r="M8837" i="2"/>
  <c r="T8837" i="2"/>
  <c r="M8845" i="2"/>
  <c r="T8845" i="2"/>
  <c r="M8853" i="2"/>
  <c r="T8853" i="2"/>
  <c r="M8861" i="2"/>
  <c r="T8861" i="2"/>
  <c r="M8869" i="2"/>
  <c r="T8869" i="2"/>
  <c r="M8877" i="2"/>
  <c r="T8877" i="2"/>
  <c r="M8885" i="2"/>
  <c r="T8885" i="2"/>
  <c r="M8893" i="2"/>
  <c r="T8893" i="2"/>
  <c r="M8901" i="2"/>
  <c r="T8901" i="2"/>
  <c r="M8909" i="2"/>
  <c r="T8909" i="2"/>
  <c r="M8917" i="2"/>
  <c r="T8917" i="2"/>
  <c r="M8925" i="2"/>
  <c r="T8925" i="2"/>
  <c r="M8933" i="2"/>
  <c r="T8933" i="2"/>
  <c r="M8941" i="2"/>
  <c r="T8941" i="2"/>
  <c r="M8949" i="2"/>
  <c r="T8949" i="2"/>
  <c r="M8957" i="2"/>
  <c r="T8957" i="2"/>
  <c r="M8965" i="2"/>
  <c r="T8965" i="2"/>
  <c r="M8973" i="2"/>
  <c r="T8973" i="2"/>
  <c r="M8981" i="2"/>
  <c r="T8981" i="2"/>
  <c r="M8989" i="2"/>
  <c r="T8989" i="2"/>
  <c r="M8997" i="2"/>
  <c r="T8997" i="2"/>
  <c r="M9005" i="2"/>
  <c r="T9005" i="2"/>
  <c r="M9019" i="2"/>
  <c r="T9019" i="2"/>
  <c r="L9009" i="2"/>
  <c r="S9009" i="2"/>
  <c r="L9025" i="2"/>
  <c r="S9025" i="2"/>
  <c r="L9045" i="2"/>
  <c r="S9045" i="2"/>
  <c r="L9077" i="2"/>
  <c r="S9077" i="2"/>
  <c r="L9109" i="2"/>
  <c r="S9109" i="2"/>
  <c r="L9141" i="2"/>
  <c r="S9141" i="2"/>
  <c r="L9173" i="2"/>
  <c r="S9173" i="2"/>
  <c r="L9205" i="2"/>
  <c r="S9205" i="2"/>
  <c r="L9237" i="2"/>
  <c r="S9237" i="2"/>
  <c r="L9269" i="2"/>
  <c r="S9269" i="2"/>
  <c r="L9301" i="2"/>
  <c r="S9301" i="2"/>
  <c r="L9333" i="2"/>
  <c r="S9333" i="2"/>
  <c r="L9365" i="2"/>
  <c r="S9365" i="2"/>
  <c r="L9409" i="2"/>
  <c r="S9409" i="2"/>
  <c r="M9044" i="2"/>
  <c r="T9044" i="2"/>
  <c r="M9076" i="2"/>
  <c r="T9076" i="2"/>
  <c r="M9108" i="2"/>
  <c r="T9108" i="2"/>
  <c r="M9140" i="2"/>
  <c r="T9140" i="2"/>
  <c r="M9172" i="2"/>
  <c r="T9172" i="2"/>
  <c r="M9204" i="2"/>
  <c r="T9204" i="2"/>
  <c r="M9236" i="2"/>
  <c r="T9236" i="2"/>
  <c r="M9268" i="2"/>
  <c r="T9268" i="2"/>
  <c r="M9300" i="2"/>
  <c r="T9300" i="2"/>
  <c r="M9332" i="2"/>
  <c r="T9332" i="2"/>
  <c r="M9364" i="2"/>
  <c r="T9364" i="2"/>
  <c r="M9396" i="2"/>
  <c r="T9396" i="2"/>
  <c r="M9428" i="2"/>
  <c r="T9428" i="2"/>
  <c r="M9466" i="2"/>
  <c r="T9466" i="2"/>
  <c r="M9498" i="2"/>
  <c r="T9498" i="2"/>
  <c r="M9530" i="2"/>
  <c r="T9530" i="2"/>
  <c r="M9562" i="2"/>
  <c r="T9562" i="2"/>
  <c r="M9594" i="2"/>
  <c r="T9594" i="2"/>
  <c r="M9626" i="2"/>
  <c r="T9626" i="2"/>
  <c r="M9677" i="2"/>
  <c r="T9677" i="2"/>
  <c r="L9444" i="2"/>
  <c r="S9444" i="2"/>
  <c r="L9508" i="2"/>
  <c r="S9508" i="2"/>
  <c r="L9572" i="2"/>
  <c r="S9572" i="2"/>
  <c r="L9636" i="2"/>
  <c r="S9636" i="2"/>
  <c r="L9870" i="2"/>
  <c r="S9870" i="2"/>
  <c r="L9703" i="2"/>
  <c r="S9703" i="2"/>
  <c r="L9791" i="2"/>
  <c r="S9791" i="2"/>
  <c r="M9742" i="2"/>
  <c r="T9742" i="2"/>
  <c r="M9806" i="2"/>
  <c r="T9806" i="2"/>
  <c r="M9870" i="2"/>
  <c r="T9870" i="2"/>
  <c r="M9985" i="2"/>
  <c r="T9985" i="2"/>
  <c r="M10113" i="2"/>
  <c r="T10113" i="2"/>
  <c r="M10241" i="2"/>
  <c r="T10241" i="2"/>
  <c r="L9896" i="2"/>
  <c r="S9896" i="2"/>
  <c r="L10024" i="2"/>
  <c r="S10024" i="2"/>
  <c r="L10227" i="2"/>
  <c r="S10227" i="2"/>
  <c r="L9396" i="2"/>
  <c r="S9396" i="2"/>
  <c r="L9428" i="2"/>
  <c r="S9428" i="2"/>
  <c r="M9658" i="2"/>
  <c r="T9658" i="2"/>
  <c r="M9690" i="2"/>
  <c r="T9690" i="2"/>
  <c r="M9722" i="2"/>
  <c r="T9722" i="2"/>
  <c r="L9459" i="2"/>
  <c r="S9459" i="2"/>
  <c r="L9491" i="2"/>
  <c r="S9491" i="2"/>
  <c r="L9523" i="2"/>
  <c r="S9523" i="2"/>
  <c r="L9555" i="2"/>
  <c r="S9555" i="2"/>
  <c r="L9587" i="2"/>
  <c r="S9587" i="2"/>
  <c r="L9619" i="2"/>
  <c r="S9619" i="2"/>
  <c r="L9748" i="2"/>
  <c r="S9748" i="2"/>
  <c r="L9812" i="2"/>
  <c r="S9812" i="2"/>
  <c r="L9668" i="2"/>
  <c r="S9668" i="2"/>
  <c r="L9732" i="2"/>
  <c r="S9732" i="2"/>
  <c r="L9865" i="2"/>
  <c r="S9865" i="2"/>
  <c r="M9773" i="2"/>
  <c r="T9773" i="2"/>
  <c r="M9837" i="2"/>
  <c r="T9837" i="2"/>
  <c r="M9919" i="2"/>
  <c r="T9919" i="2"/>
  <c r="M10047" i="2"/>
  <c r="T10047" i="2"/>
  <c r="M10175" i="2"/>
  <c r="T10175" i="2"/>
  <c r="M10303" i="2"/>
  <c r="T10303" i="2"/>
  <c r="L9954" i="2"/>
  <c r="S9954" i="2"/>
  <c r="L10093" i="2"/>
  <c r="S10093" i="2"/>
  <c r="T10336" i="2"/>
  <c r="M10336" i="2"/>
  <c r="M9912" i="2"/>
  <c r="T9912" i="2"/>
  <c r="M9976" i="2"/>
  <c r="T9976" i="2"/>
  <c r="M10040" i="2"/>
  <c r="T10040" i="2"/>
  <c r="M10104" i="2"/>
  <c r="T10104" i="2"/>
  <c r="M10168" i="2"/>
  <c r="T10168" i="2"/>
  <c r="M10232" i="2"/>
  <c r="T10232" i="2"/>
  <c r="M10296" i="2"/>
  <c r="T10296" i="2"/>
  <c r="T10393" i="2"/>
  <c r="M10393" i="2"/>
  <c r="L9941" i="2"/>
  <c r="S9941" i="2"/>
  <c r="L10021" i="2"/>
  <c r="S10021" i="2"/>
  <c r="L10221" i="2"/>
  <c r="S10221" i="2"/>
  <c r="L10128" i="2"/>
  <c r="S10128" i="2"/>
  <c r="L10250" i="2"/>
  <c r="S10250" i="2"/>
  <c r="L10368" i="2"/>
  <c r="S10368" i="2"/>
  <c r="L9836" i="2"/>
  <c r="S9836" i="2"/>
  <c r="L9650" i="2"/>
  <c r="S9650" i="2"/>
  <c r="L9682" i="2"/>
  <c r="S9682" i="2"/>
  <c r="L9714" i="2"/>
  <c r="S9714" i="2"/>
  <c r="L9757" i="2"/>
  <c r="S9757" i="2"/>
  <c r="L9821" i="2"/>
  <c r="S9821" i="2"/>
  <c r="T10342" i="2"/>
  <c r="M10342" i="2"/>
  <c r="M9755" i="2"/>
  <c r="T9755" i="2"/>
  <c r="M9787" i="2"/>
  <c r="T9787" i="2"/>
  <c r="M9827" i="2"/>
  <c r="T9827" i="2"/>
  <c r="M9899" i="2"/>
  <c r="T9899" i="2"/>
  <c r="M10027" i="2"/>
  <c r="T10027" i="2"/>
  <c r="M10155" i="2"/>
  <c r="T10155" i="2"/>
  <c r="M10283" i="2"/>
  <c r="T10283" i="2"/>
  <c r="L9934" i="2"/>
  <c r="S9934" i="2"/>
  <c r="L10062" i="2"/>
  <c r="S10062" i="2"/>
  <c r="L10425" i="2"/>
  <c r="S10425" i="2"/>
  <c r="M9902" i="2"/>
  <c r="T9902" i="2"/>
  <c r="M9966" i="2"/>
  <c r="T9966" i="2"/>
  <c r="M10030" i="2"/>
  <c r="T10030" i="2"/>
  <c r="M10094" i="2"/>
  <c r="T10094" i="2"/>
  <c r="M10158" i="2"/>
  <c r="T10158" i="2"/>
  <c r="M10222" i="2"/>
  <c r="T10222" i="2"/>
  <c r="M10286" i="2"/>
  <c r="T10286" i="2"/>
  <c r="T10373" i="2"/>
  <c r="M10373" i="2"/>
  <c r="L9935" i="2"/>
  <c r="S9935" i="2"/>
  <c r="L10009" i="2"/>
  <c r="S10009" i="2"/>
  <c r="L10213" i="2"/>
  <c r="S10213" i="2"/>
  <c r="L10124" i="2"/>
  <c r="S10124" i="2"/>
  <c r="L10246" i="2"/>
  <c r="S10246" i="2"/>
  <c r="S10392" i="2"/>
  <c r="L10392" i="2"/>
  <c r="L10023" i="2"/>
  <c r="S10023" i="2"/>
  <c r="L10103" i="2"/>
  <c r="S10103" i="2"/>
  <c r="L10284" i="2"/>
  <c r="S10284" i="2"/>
  <c r="L10158" i="2"/>
  <c r="S10158" i="2"/>
  <c r="L10310" i="2"/>
  <c r="S10310" i="2"/>
  <c r="T10432" i="2"/>
  <c r="M10432" i="2"/>
  <c r="L10295" i="2"/>
  <c r="S10295" i="2"/>
  <c r="T10402" i="2"/>
  <c r="M10402" i="2"/>
  <c r="S10455" i="2"/>
  <c r="L10455" i="2"/>
  <c r="T10450" i="2"/>
  <c r="M10450" i="2"/>
  <c r="L9041" i="2"/>
  <c r="S9041" i="2"/>
  <c r="L9057" i="2"/>
  <c r="S9057" i="2"/>
  <c r="L9073" i="2"/>
  <c r="S9073" i="2"/>
  <c r="L9089" i="2"/>
  <c r="S9089" i="2"/>
  <c r="L9105" i="2"/>
  <c r="S9105" i="2"/>
  <c r="L9121" i="2"/>
  <c r="S9121" i="2"/>
  <c r="L9137" i="2"/>
  <c r="S9137" i="2"/>
  <c r="L9153" i="2"/>
  <c r="S9153" i="2"/>
  <c r="L9169" i="2"/>
  <c r="S9169" i="2"/>
  <c r="L9185" i="2"/>
  <c r="S9185" i="2"/>
  <c r="L9201" i="2"/>
  <c r="S9201" i="2"/>
  <c r="L9217" i="2"/>
  <c r="S9217" i="2"/>
  <c r="L9233" i="2"/>
  <c r="S9233" i="2"/>
  <c r="L9249" i="2"/>
  <c r="S9249" i="2"/>
  <c r="L9265" i="2"/>
  <c r="S9265" i="2"/>
  <c r="L9281" i="2"/>
  <c r="S9281" i="2"/>
  <c r="L9297" i="2"/>
  <c r="S9297" i="2"/>
  <c r="L9313" i="2"/>
  <c r="S9313" i="2"/>
  <c r="L9329" i="2"/>
  <c r="S9329" i="2"/>
  <c r="L9345" i="2"/>
  <c r="S9345" i="2"/>
  <c r="L9361" i="2"/>
  <c r="S9361" i="2"/>
  <c r="L9377" i="2"/>
  <c r="S9377" i="2"/>
  <c r="L9401" i="2"/>
  <c r="S9401" i="2"/>
  <c r="L9433" i="2"/>
  <c r="S9433" i="2"/>
  <c r="M9040" i="2"/>
  <c r="T9040" i="2"/>
  <c r="M9056" i="2"/>
  <c r="T9056" i="2"/>
  <c r="M9072" i="2"/>
  <c r="T9072" i="2"/>
  <c r="M9088" i="2"/>
  <c r="T9088" i="2"/>
  <c r="M9104" i="2"/>
  <c r="T9104" i="2"/>
  <c r="M9120" i="2"/>
  <c r="T9120" i="2"/>
  <c r="M9136" i="2"/>
  <c r="T9136" i="2"/>
  <c r="M9152" i="2"/>
  <c r="T9152" i="2"/>
  <c r="M9168" i="2"/>
  <c r="T9168" i="2"/>
  <c r="M9184" i="2"/>
  <c r="T9184" i="2"/>
  <c r="M9200" i="2"/>
  <c r="T9200" i="2"/>
  <c r="M9216" i="2"/>
  <c r="T9216" i="2"/>
  <c r="M9232" i="2"/>
  <c r="T9232" i="2"/>
  <c r="M9248" i="2"/>
  <c r="T9248" i="2"/>
  <c r="M9264" i="2"/>
  <c r="T9264" i="2"/>
  <c r="M9280" i="2"/>
  <c r="T9280" i="2"/>
  <c r="M9296" i="2"/>
  <c r="T9296" i="2"/>
  <c r="M9312" i="2"/>
  <c r="T9312" i="2"/>
  <c r="M9328" i="2"/>
  <c r="T9328" i="2"/>
  <c r="M9344" i="2"/>
  <c r="T9344" i="2"/>
  <c r="M9360" i="2"/>
  <c r="T9360" i="2"/>
  <c r="M9376" i="2"/>
  <c r="T9376" i="2"/>
  <c r="M9392" i="2"/>
  <c r="T9392" i="2"/>
  <c r="M9408" i="2"/>
  <c r="T9408" i="2"/>
  <c r="M9424" i="2"/>
  <c r="T9424" i="2"/>
  <c r="M9440" i="2"/>
  <c r="T9440" i="2"/>
  <c r="M9462" i="2"/>
  <c r="T9462" i="2"/>
  <c r="M9478" i="2"/>
  <c r="T9478" i="2"/>
  <c r="M9494" i="2"/>
  <c r="T9494" i="2"/>
  <c r="M9510" i="2"/>
  <c r="T9510" i="2"/>
  <c r="M9526" i="2"/>
  <c r="T9526" i="2"/>
  <c r="M9542" i="2"/>
  <c r="T9542" i="2"/>
  <c r="M9558" i="2"/>
  <c r="T9558" i="2"/>
  <c r="M9574" i="2"/>
  <c r="T9574" i="2"/>
  <c r="M9590" i="2"/>
  <c r="T9590" i="2"/>
  <c r="M9606" i="2"/>
  <c r="T9606" i="2"/>
  <c r="M9622" i="2"/>
  <c r="T9622" i="2"/>
  <c r="M9638" i="2"/>
  <c r="T9638" i="2"/>
  <c r="M9669" i="2"/>
  <c r="T9669" i="2"/>
  <c r="M9701" i="2"/>
  <c r="T9701" i="2"/>
  <c r="L9305" i="2"/>
  <c r="S9305" i="2"/>
  <c r="L9321" i="2"/>
  <c r="S9321" i="2"/>
  <c r="L9337" i="2"/>
  <c r="S9337" i="2"/>
  <c r="L9353" i="2"/>
  <c r="S9353" i="2"/>
  <c r="L9369" i="2"/>
  <c r="S9369" i="2"/>
  <c r="L9385" i="2"/>
  <c r="S9385" i="2"/>
  <c r="L9417" i="2"/>
  <c r="S9417" i="2"/>
  <c r="M9448" i="2"/>
  <c r="T9448" i="2"/>
  <c r="M9048" i="2"/>
  <c r="T9048" i="2"/>
  <c r="M9064" i="2"/>
  <c r="T9064" i="2"/>
  <c r="M9080" i="2"/>
  <c r="T9080" i="2"/>
  <c r="M9096" i="2"/>
  <c r="T9096" i="2"/>
  <c r="M9112" i="2"/>
  <c r="T9112" i="2"/>
  <c r="M9128" i="2"/>
  <c r="T9128" i="2"/>
  <c r="M9144" i="2"/>
  <c r="T9144" i="2"/>
  <c r="M9160" i="2"/>
  <c r="T9160" i="2"/>
  <c r="M9176" i="2"/>
  <c r="T9176" i="2"/>
  <c r="M9192" i="2"/>
  <c r="T9192" i="2"/>
  <c r="M9208" i="2"/>
  <c r="T9208" i="2"/>
  <c r="M9224" i="2"/>
  <c r="T9224" i="2"/>
  <c r="M9240" i="2"/>
  <c r="T9240" i="2"/>
  <c r="M9256" i="2"/>
  <c r="T9256" i="2"/>
  <c r="M9272" i="2"/>
  <c r="T9272" i="2"/>
  <c r="M9288" i="2"/>
  <c r="T9288" i="2"/>
  <c r="M9304" i="2"/>
  <c r="T9304" i="2"/>
  <c r="M9320" i="2"/>
  <c r="T9320" i="2"/>
  <c r="M9336" i="2"/>
  <c r="T9336" i="2"/>
  <c r="M9352" i="2"/>
  <c r="T9352" i="2"/>
  <c r="M9368" i="2"/>
  <c r="T9368" i="2"/>
  <c r="M9384" i="2"/>
  <c r="T9384" i="2"/>
  <c r="M9400" i="2"/>
  <c r="T9400" i="2"/>
  <c r="M9416" i="2"/>
  <c r="T9416" i="2"/>
  <c r="M9432" i="2"/>
  <c r="T9432" i="2"/>
  <c r="M9454" i="2"/>
  <c r="T9454" i="2"/>
  <c r="M9470" i="2"/>
  <c r="T9470" i="2"/>
  <c r="M9486" i="2"/>
  <c r="T9486" i="2"/>
  <c r="M9502" i="2"/>
  <c r="T9502" i="2"/>
  <c r="M9518" i="2"/>
  <c r="T9518" i="2"/>
  <c r="M9534" i="2"/>
  <c r="T9534" i="2"/>
  <c r="M9550" i="2"/>
  <c r="T9550" i="2"/>
  <c r="M9566" i="2"/>
  <c r="T9566" i="2"/>
  <c r="M9582" i="2"/>
  <c r="T9582" i="2"/>
  <c r="M9598" i="2"/>
  <c r="T9598" i="2"/>
  <c r="M9614" i="2"/>
  <c r="T9614" i="2"/>
  <c r="M9630" i="2"/>
  <c r="T9630" i="2"/>
  <c r="M9653" i="2"/>
  <c r="T9653" i="2"/>
  <c r="M9685" i="2"/>
  <c r="T9685" i="2"/>
  <c r="M9717" i="2"/>
  <c r="T9717" i="2"/>
  <c r="L9452" i="2"/>
  <c r="S9452" i="2"/>
  <c r="L9484" i="2"/>
  <c r="S9484" i="2"/>
  <c r="L9516" i="2"/>
  <c r="S9516" i="2"/>
  <c r="L9548" i="2"/>
  <c r="S9548" i="2"/>
  <c r="L9580" i="2"/>
  <c r="S9580" i="2"/>
  <c r="L9612" i="2"/>
  <c r="S9612" i="2"/>
  <c r="L9758" i="2"/>
  <c r="S9758" i="2"/>
  <c r="L9822" i="2"/>
  <c r="S9822" i="2"/>
  <c r="L9647" i="2"/>
  <c r="S9647" i="2"/>
  <c r="L9679" i="2"/>
  <c r="S9679" i="2"/>
  <c r="L9711" i="2"/>
  <c r="S9711" i="2"/>
  <c r="L9743" i="2"/>
  <c r="S9743" i="2"/>
  <c r="L9807" i="2"/>
  <c r="S9807" i="2"/>
  <c r="L9871" i="2"/>
  <c r="S9871" i="2"/>
  <c r="M9750" i="2"/>
  <c r="T9750" i="2"/>
  <c r="M9782" i="2"/>
  <c r="T9782" i="2"/>
  <c r="M9814" i="2"/>
  <c r="T9814" i="2"/>
  <c r="M9846" i="2"/>
  <c r="T9846" i="2"/>
  <c r="M9878" i="2"/>
  <c r="T9878" i="2"/>
  <c r="M9937" i="2"/>
  <c r="T9937" i="2"/>
  <c r="M10001" i="2"/>
  <c r="T10001" i="2"/>
  <c r="M10065" i="2"/>
  <c r="T10065" i="2"/>
  <c r="M10129" i="2"/>
  <c r="T10129" i="2"/>
  <c r="M10193" i="2"/>
  <c r="T10193" i="2"/>
  <c r="M10257" i="2"/>
  <c r="T10257" i="2"/>
  <c r="M10321" i="2"/>
  <c r="T10321" i="2"/>
  <c r="L9912" i="2"/>
  <c r="S9912" i="2"/>
  <c r="L9976" i="2"/>
  <c r="S9976" i="2"/>
  <c r="L10040" i="2"/>
  <c r="S10040" i="2"/>
  <c r="L10137" i="2"/>
  <c r="S10137" i="2"/>
  <c r="L10259" i="2"/>
  <c r="S10259" i="2"/>
  <c r="L9384" i="2"/>
  <c r="S9384" i="2"/>
  <c r="L9400" i="2"/>
  <c r="S9400" i="2"/>
  <c r="L9416" i="2"/>
  <c r="S9416" i="2"/>
  <c r="L9432" i="2"/>
  <c r="S9432" i="2"/>
  <c r="M9646" i="2"/>
  <c r="T9646" i="2"/>
  <c r="M9662" i="2"/>
  <c r="T9662" i="2"/>
  <c r="M9678" i="2"/>
  <c r="T9678" i="2"/>
  <c r="M9694" i="2"/>
  <c r="T9694" i="2"/>
  <c r="M9710" i="2"/>
  <c r="T9710" i="2"/>
  <c r="M9726" i="2"/>
  <c r="T9726" i="2"/>
  <c r="L9447" i="2"/>
  <c r="S9447" i="2"/>
  <c r="L9463" i="2"/>
  <c r="S9463" i="2"/>
  <c r="L9479" i="2"/>
  <c r="S9479" i="2"/>
  <c r="L9495" i="2"/>
  <c r="S9495" i="2"/>
  <c r="L9511" i="2"/>
  <c r="S9511" i="2"/>
  <c r="L9527" i="2"/>
  <c r="S9527" i="2"/>
  <c r="L9543" i="2"/>
  <c r="S9543" i="2"/>
  <c r="L9559" i="2"/>
  <c r="S9559" i="2"/>
  <c r="L9575" i="2"/>
  <c r="S9575" i="2"/>
  <c r="L9591" i="2"/>
  <c r="S9591" i="2"/>
  <c r="L9607" i="2"/>
  <c r="S9607" i="2"/>
  <c r="L9623" i="2"/>
  <c r="S9623" i="2"/>
  <c r="L9639" i="2"/>
  <c r="S9639" i="2"/>
  <c r="L9756" i="2"/>
  <c r="S9756" i="2"/>
  <c r="L9788" i="2"/>
  <c r="S9788" i="2"/>
  <c r="L9832" i="2"/>
  <c r="S9832" i="2"/>
  <c r="L9644" i="2"/>
  <c r="S9644" i="2"/>
  <c r="L9676" i="2"/>
  <c r="S9676" i="2"/>
  <c r="L9708" i="2"/>
  <c r="S9708" i="2"/>
  <c r="L9753" i="2"/>
  <c r="S9753" i="2"/>
  <c r="L9817" i="2"/>
  <c r="S9817" i="2"/>
  <c r="L9881" i="2"/>
  <c r="S9881" i="2"/>
  <c r="M9749" i="2"/>
  <c r="T9749" i="2"/>
  <c r="M9781" i="2"/>
  <c r="T9781" i="2"/>
  <c r="M9813" i="2"/>
  <c r="T9813" i="2"/>
  <c r="M9845" i="2"/>
  <c r="T9845" i="2"/>
  <c r="M9877" i="2"/>
  <c r="T9877" i="2"/>
  <c r="M9935" i="2"/>
  <c r="T9935" i="2"/>
  <c r="M9999" i="2"/>
  <c r="T9999" i="2"/>
  <c r="M10063" i="2"/>
  <c r="T10063" i="2"/>
  <c r="M10127" i="2"/>
  <c r="T10127" i="2"/>
  <c r="M10191" i="2"/>
  <c r="T10191" i="2"/>
  <c r="M10255" i="2"/>
  <c r="T10255" i="2"/>
  <c r="M10319" i="2"/>
  <c r="T10319" i="2"/>
  <c r="L9906" i="2"/>
  <c r="S9906" i="2"/>
  <c r="L9970" i="2"/>
  <c r="S9970" i="2"/>
  <c r="L10034" i="2"/>
  <c r="S10034" i="2"/>
  <c r="L10125" i="2"/>
  <c r="S10125" i="2"/>
  <c r="L10247" i="2"/>
  <c r="S10247" i="2"/>
  <c r="T10352" i="2"/>
  <c r="M10352" i="2"/>
  <c r="M9888" i="2"/>
  <c r="T9888" i="2"/>
  <c r="M9920" i="2"/>
  <c r="T9920" i="2"/>
  <c r="M9952" i="2"/>
  <c r="T9952" i="2"/>
  <c r="M9984" i="2"/>
  <c r="T9984" i="2"/>
  <c r="M10016" i="2"/>
  <c r="T10016" i="2"/>
  <c r="M10048" i="2"/>
  <c r="T10048" i="2"/>
  <c r="M10080" i="2"/>
  <c r="T10080" i="2"/>
  <c r="M10112" i="2"/>
  <c r="T10112" i="2"/>
  <c r="M10144" i="2"/>
  <c r="T10144" i="2"/>
  <c r="M10176" i="2"/>
  <c r="T10176" i="2"/>
  <c r="M10208" i="2"/>
  <c r="T10208" i="2"/>
  <c r="M10240" i="2"/>
  <c r="T10240" i="2"/>
  <c r="M10272" i="2"/>
  <c r="T10272" i="2"/>
  <c r="M10304" i="2"/>
  <c r="T10304" i="2"/>
  <c r="T10345" i="2"/>
  <c r="M10345" i="2"/>
  <c r="L9885" i="2"/>
  <c r="S9885" i="2"/>
  <c r="L9917" i="2"/>
  <c r="S9917" i="2"/>
  <c r="L9949" i="2"/>
  <c r="S9949" i="2"/>
  <c r="L9981" i="2"/>
  <c r="S9981" i="2"/>
  <c r="L10037" i="2"/>
  <c r="S10037" i="2"/>
  <c r="L10131" i="2"/>
  <c r="S10131" i="2"/>
  <c r="L10253" i="2"/>
  <c r="S10253" i="2"/>
  <c r="L10080" i="2"/>
  <c r="S10080" i="2"/>
  <c r="L10144" i="2"/>
  <c r="S10144" i="2"/>
  <c r="L10202" i="2"/>
  <c r="S10202" i="2"/>
  <c r="L10266" i="2"/>
  <c r="S10266" i="2"/>
  <c r="S10420" i="2"/>
  <c r="L10420" i="2"/>
  <c r="S10402" i="2"/>
  <c r="L10402" i="2"/>
  <c r="S10430" i="2"/>
  <c r="L10430" i="2"/>
  <c r="L9844" i="2"/>
  <c r="S9844" i="2"/>
  <c r="L9876" i="2"/>
  <c r="S9876" i="2"/>
  <c r="L9654" i="2"/>
  <c r="S9654" i="2"/>
  <c r="L9670" i="2"/>
  <c r="S9670" i="2"/>
  <c r="L9686" i="2"/>
  <c r="S9686" i="2"/>
  <c r="L9702" i="2"/>
  <c r="S9702" i="2"/>
  <c r="L9718" i="2"/>
  <c r="S9718" i="2"/>
  <c r="L9734" i="2"/>
  <c r="S9734" i="2"/>
  <c r="L9765" i="2"/>
  <c r="S9765" i="2"/>
  <c r="L9797" i="2"/>
  <c r="S9797" i="2"/>
  <c r="L9829" i="2"/>
  <c r="S9829" i="2"/>
  <c r="L9861" i="2"/>
  <c r="S9861" i="2"/>
  <c r="T10366" i="2"/>
  <c r="M10366" i="2"/>
  <c r="M9743" i="2"/>
  <c r="T9743" i="2"/>
  <c r="M9759" i="2"/>
  <c r="T9759" i="2"/>
  <c r="M9775" i="2"/>
  <c r="T9775" i="2"/>
  <c r="M9791" i="2"/>
  <c r="T9791" i="2"/>
  <c r="M9807" i="2"/>
  <c r="T9807" i="2"/>
  <c r="M9835" i="2"/>
  <c r="T9835" i="2"/>
  <c r="M9867" i="2"/>
  <c r="T9867" i="2"/>
  <c r="M9915" i="2"/>
  <c r="T9915" i="2"/>
  <c r="M9979" i="2"/>
  <c r="T9979" i="2"/>
  <c r="M10043" i="2"/>
  <c r="T10043" i="2"/>
  <c r="M10107" i="2"/>
  <c r="T10107" i="2"/>
  <c r="M10171" i="2"/>
  <c r="T10171" i="2"/>
  <c r="M10235" i="2"/>
  <c r="T10235" i="2"/>
  <c r="M10299" i="2"/>
  <c r="T10299" i="2"/>
  <c r="L9886" i="2"/>
  <c r="S9886" i="2"/>
  <c r="L9950" i="2"/>
  <c r="S9950" i="2"/>
  <c r="L10014" i="2"/>
  <c r="S10014" i="2"/>
  <c r="L10085" i="2"/>
  <c r="S10085" i="2"/>
  <c r="L10207" i="2"/>
  <c r="S10207" i="2"/>
  <c r="L10387" i="2"/>
  <c r="S10387" i="2"/>
  <c r="T10388" i="2"/>
  <c r="M10388" i="2"/>
  <c r="M9910" i="2"/>
  <c r="T9910" i="2"/>
  <c r="M9942" i="2"/>
  <c r="T9942" i="2"/>
  <c r="M9974" i="2"/>
  <c r="T9974" i="2"/>
  <c r="M10006" i="2"/>
  <c r="T10006" i="2"/>
  <c r="M10038" i="2"/>
  <c r="T10038" i="2"/>
  <c r="M10070" i="2"/>
  <c r="T10070" i="2"/>
  <c r="M10102" i="2"/>
  <c r="T10102" i="2"/>
  <c r="M10134" i="2"/>
  <c r="T10134" i="2"/>
  <c r="M10166" i="2"/>
  <c r="T10166" i="2"/>
  <c r="M10198" i="2"/>
  <c r="T10198" i="2"/>
  <c r="M10230" i="2"/>
  <c r="T10230" i="2"/>
  <c r="M10262" i="2"/>
  <c r="T10262" i="2"/>
  <c r="M10294" i="2"/>
  <c r="T10294" i="2"/>
  <c r="M10326" i="2"/>
  <c r="T10326" i="2"/>
  <c r="T10389" i="2"/>
  <c r="M10389" i="2"/>
  <c r="L9911" i="2"/>
  <c r="S9911" i="2"/>
  <c r="L9943" i="2"/>
  <c r="S9943" i="2"/>
  <c r="L9975" i="2"/>
  <c r="S9975" i="2"/>
  <c r="L10025" i="2"/>
  <c r="S10025" i="2"/>
  <c r="L10107" i="2"/>
  <c r="S10107" i="2"/>
  <c r="L10245" i="2"/>
  <c r="S10245" i="2"/>
  <c r="L10076" i="2"/>
  <c r="S10076" i="2"/>
  <c r="L10140" i="2"/>
  <c r="S10140" i="2"/>
  <c r="L10198" i="2"/>
  <c r="S10198" i="2"/>
  <c r="L10262" i="2"/>
  <c r="S10262" i="2"/>
  <c r="L10301" i="2"/>
  <c r="S10301" i="2"/>
  <c r="T10404" i="2"/>
  <c r="M10404" i="2"/>
  <c r="L9999" i="2"/>
  <c r="S9999" i="2"/>
  <c r="L10031" i="2"/>
  <c r="S10031" i="2"/>
  <c r="L10063" i="2"/>
  <c r="S10063" i="2"/>
  <c r="L10119" i="2"/>
  <c r="S10119" i="2"/>
  <c r="L10185" i="2"/>
  <c r="S10185" i="2"/>
  <c r="L10421" i="2"/>
  <c r="S10421" i="2"/>
  <c r="L10110" i="2"/>
  <c r="S10110" i="2"/>
  <c r="L10174" i="2"/>
  <c r="S10174" i="2"/>
  <c r="L10240" i="2"/>
  <c r="S10240" i="2"/>
  <c r="L10435" i="2"/>
  <c r="S10435" i="2"/>
  <c r="L10364" i="2"/>
  <c r="S10364" i="2"/>
  <c r="S10465" i="2"/>
  <c r="L10465" i="2"/>
  <c r="L10349" i="2"/>
  <c r="S10349" i="2"/>
  <c r="L10311" i="2"/>
  <c r="S10311" i="2"/>
  <c r="L10374" i="2"/>
  <c r="S10374" i="2"/>
  <c r="T10418" i="2"/>
  <c r="M10418" i="2"/>
  <c r="S10452" i="2"/>
  <c r="L10452" i="2"/>
  <c r="T10405" i="2"/>
  <c r="M10405" i="2"/>
  <c r="T10437" i="2"/>
  <c r="M10437" i="2"/>
  <c r="S10459" i="2"/>
  <c r="L10459" i="2"/>
  <c r="M9815" i="2"/>
  <c r="T9815" i="2"/>
  <c r="M9831" i="2"/>
  <c r="T9831" i="2"/>
  <c r="M9847" i="2"/>
  <c r="T9847" i="2"/>
  <c r="M9863" i="2"/>
  <c r="T9863" i="2"/>
  <c r="M9879" i="2"/>
  <c r="T9879" i="2"/>
  <c r="M9907" i="2"/>
  <c r="T9907" i="2"/>
  <c r="M9939" i="2"/>
  <c r="T9939" i="2"/>
  <c r="M9971" i="2"/>
  <c r="T9971" i="2"/>
  <c r="M10003" i="2"/>
  <c r="T10003" i="2"/>
  <c r="M10035" i="2"/>
  <c r="T10035" i="2"/>
  <c r="M10067" i="2"/>
  <c r="T10067" i="2"/>
  <c r="M10099" i="2"/>
  <c r="T10099" i="2"/>
  <c r="M10131" i="2"/>
  <c r="T10131" i="2"/>
  <c r="M10163" i="2"/>
  <c r="T10163" i="2"/>
  <c r="M10195" i="2"/>
  <c r="T10195" i="2"/>
  <c r="M10227" i="2"/>
  <c r="T10227" i="2"/>
  <c r="M10259" i="2"/>
  <c r="T10259" i="2"/>
  <c r="M10291" i="2"/>
  <c r="T10291" i="2"/>
  <c r="M10323" i="2"/>
  <c r="T10323" i="2"/>
  <c r="T10383" i="2"/>
  <c r="M10383" i="2"/>
  <c r="L9910" i="2"/>
  <c r="S9910" i="2"/>
  <c r="L9942" i="2"/>
  <c r="S9942" i="2"/>
  <c r="L9974" i="2"/>
  <c r="S9974" i="2"/>
  <c r="L10006" i="2"/>
  <c r="S10006" i="2"/>
  <c r="L10038" i="2"/>
  <c r="S10038" i="2"/>
  <c r="L10070" i="2"/>
  <c r="S10070" i="2"/>
  <c r="L10133" i="2"/>
  <c r="S10133" i="2"/>
  <c r="L10191" i="2"/>
  <c r="S10191" i="2"/>
  <c r="L10255" i="2"/>
  <c r="S10255" i="2"/>
  <c r="L10355" i="2"/>
  <c r="S10355" i="2"/>
  <c r="T10348" i="2"/>
  <c r="M10348" i="2"/>
  <c r="T10380" i="2"/>
  <c r="M10380" i="2"/>
  <c r="M9890" i="2"/>
  <c r="T9890" i="2"/>
  <c r="M9906" i="2"/>
  <c r="T9906" i="2"/>
  <c r="M9922" i="2"/>
  <c r="T9922" i="2"/>
  <c r="M9938" i="2"/>
  <c r="T9938" i="2"/>
  <c r="M9954" i="2"/>
  <c r="T9954" i="2"/>
  <c r="M9970" i="2"/>
  <c r="T9970" i="2"/>
  <c r="M9986" i="2"/>
  <c r="T9986" i="2"/>
  <c r="M10002" i="2"/>
  <c r="T10002" i="2"/>
  <c r="M10018" i="2"/>
  <c r="T10018" i="2"/>
  <c r="M10034" i="2"/>
  <c r="T10034" i="2"/>
  <c r="M10050" i="2"/>
  <c r="T10050" i="2"/>
  <c r="M10066" i="2"/>
  <c r="T10066" i="2"/>
  <c r="M10082" i="2"/>
  <c r="T10082" i="2"/>
  <c r="M10098" i="2"/>
  <c r="T10098" i="2"/>
  <c r="M10114" i="2"/>
  <c r="T10114" i="2"/>
  <c r="M10130" i="2"/>
  <c r="T10130" i="2"/>
  <c r="M10146" i="2"/>
  <c r="T10146" i="2"/>
  <c r="M10162" i="2"/>
  <c r="T10162" i="2"/>
  <c r="M10178" i="2"/>
  <c r="T10178" i="2"/>
  <c r="M10194" i="2"/>
  <c r="T10194" i="2"/>
  <c r="M10210" i="2"/>
  <c r="T10210" i="2"/>
  <c r="M10226" i="2"/>
  <c r="T10226" i="2"/>
  <c r="M10242" i="2"/>
  <c r="T10242" i="2"/>
  <c r="M10258" i="2"/>
  <c r="T10258" i="2"/>
  <c r="M10274" i="2"/>
  <c r="T10274" i="2"/>
  <c r="M10290" i="2"/>
  <c r="T10290" i="2"/>
  <c r="M10306" i="2"/>
  <c r="T10306" i="2"/>
  <c r="M10322" i="2"/>
  <c r="T10322" i="2"/>
  <c r="T10349" i="2"/>
  <c r="M10349" i="2"/>
  <c r="T10381" i="2"/>
  <c r="M10381" i="2"/>
  <c r="L9891" i="2"/>
  <c r="S9891" i="2"/>
  <c r="L9907" i="2"/>
  <c r="S9907" i="2"/>
  <c r="M9733" i="2"/>
  <c r="T9733" i="2"/>
  <c r="L9468" i="2"/>
  <c r="S9468" i="2"/>
  <c r="L9500" i="2"/>
  <c r="S9500" i="2"/>
  <c r="L9532" i="2"/>
  <c r="S9532" i="2"/>
  <c r="L9564" i="2"/>
  <c r="S9564" i="2"/>
  <c r="L9596" i="2"/>
  <c r="S9596" i="2"/>
  <c r="L9628" i="2"/>
  <c r="S9628" i="2"/>
  <c r="L9790" i="2"/>
  <c r="S9790" i="2"/>
  <c r="L9854" i="2"/>
  <c r="S9854" i="2"/>
  <c r="L9663" i="2"/>
  <c r="S9663" i="2"/>
  <c r="L9695" i="2"/>
  <c r="S9695" i="2"/>
  <c r="L9727" i="2"/>
  <c r="S9727" i="2"/>
  <c r="L9775" i="2"/>
  <c r="S9775" i="2"/>
  <c r="L9839" i="2"/>
  <c r="S9839" i="2"/>
  <c r="T10378" i="2"/>
  <c r="M10378" i="2"/>
  <c r="M9766" i="2"/>
  <c r="T9766" i="2"/>
  <c r="M9798" i="2"/>
  <c r="T9798" i="2"/>
  <c r="M9830" i="2"/>
  <c r="T9830" i="2"/>
  <c r="M9862" i="2"/>
  <c r="T9862" i="2"/>
  <c r="M9905" i="2"/>
  <c r="T9905" i="2"/>
  <c r="M9969" i="2"/>
  <c r="T9969" i="2"/>
  <c r="M10033" i="2"/>
  <c r="T10033" i="2"/>
  <c r="M10097" i="2"/>
  <c r="T10097" i="2"/>
  <c r="M10161" i="2"/>
  <c r="T10161" i="2"/>
  <c r="M10225" i="2"/>
  <c r="T10225" i="2"/>
  <c r="M10289" i="2"/>
  <c r="T10289" i="2"/>
  <c r="T10379" i="2"/>
  <c r="M10379" i="2"/>
  <c r="L9944" i="2"/>
  <c r="S9944" i="2"/>
  <c r="L10008" i="2"/>
  <c r="S10008" i="2"/>
  <c r="L10073" i="2"/>
  <c r="S10073" i="2"/>
  <c r="L10195" i="2"/>
  <c r="S10195" i="2"/>
  <c r="L10331" i="2"/>
  <c r="S10331" i="2"/>
  <c r="L9392" i="2"/>
  <c r="S9392" i="2"/>
  <c r="L9408" i="2"/>
  <c r="S9408" i="2"/>
  <c r="L9424" i="2"/>
  <c r="S9424" i="2"/>
  <c r="L9440" i="2"/>
  <c r="S9440" i="2"/>
  <c r="M9654" i="2"/>
  <c r="T9654" i="2"/>
  <c r="M9670" i="2"/>
  <c r="T9670" i="2"/>
  <c r="M9686" i="2"/>
  <c r="T9686" i="2"/>
  <c r="M9702" i="2"/>
  <c r="T9702" i="2"/>
  <c r="M9718" i="2"/>
  <c r="T9718" i="2"/>
  <c r="M9734" i="2"/>
  <c r="T9734" i="2"/>
  <c r="L9455" i="2"/>
  <c r="S9455" i="2"/>
  <c r="L9471" i="2"/>
  <c r="S9471" i="2"/>
  <c r="L9487" i="2"/>
  <c r="S9487" i="2"/>
  <c r="L9503" i="2"/>
  <c r="S9503" i="2"/>
  <c r="L9519" i="2"/>
  <c r="S9519" i="2"/>
  <c r="L9535" i="2"/>
  <c r="S9535" i="2"/>
  <c r="L9551" i="2"/>
  <c r="S9551" i="2"/>
  <c r="L9567" i="2"/>
  <c r="S9567" i="2"/>
  <c r="L9583" i="2"/>
  <c r="S9583" i="2"/>
  <c r="L9599" i="2"/>
  <c r="S9599" i="2"/>
  <c r="L9615" i="2"/>
  <c r="S9615" i="2"/>
  <c r="L9631" i="2"/>
  <c r="S9631" i="2"/>
  <c r="L9742" i="2"/>
  <c r="S9742" i="2"/>
  <c r="L9772" i="2"/>
  <c r="S9772" i="2"/>
  <c r="L9804" i="2"/>
  <c r="S9804" i="2"/>
  <c r="L9864" i="2"/>
  <c r="S9864" i="2"/>
  <c r="L9660" i="2"/>
  <c r="S9660" i="2"/>
  <c r="L9692" i="2"/>
  <c r="S9692" i="2"/>
  <c r="L9724" i="2"/>
  <c r="S9724" i="2"/>
  <c r="L9785" i="2"/>
  <c r="S9785" i="2"/>
  <c r="L9849" i="2"/>
  <c r="S9849" i="2"/>
  <c r="T10374" i="2"/>
  <c r="M10374" i="2"/>
  <c r="M9765" i="2"/>
  <c r="T9765" i="2"/>
  <c r="M9797" i="2"/>
  <c r="T9797" i="2"/>
  <c r="M9829" i="2"/>
  <c r="T9829" i="2"/>
  <c r="M9861" i="2"/>
  <c r="T9861" i="2"/>
  <c r="M9903" i="2"/>
  <c r="T9903" i="2"/>
  <c r="M9967" i="2"/>
  <c r="T9967" i="2"/>
  <c r="M10031" i="2"/>
  <c r="T10031" i="2"/>
  <c r="M10095" i="2"/>
  <c r="T10095" i="2"/>
  <c r="M10159" i="2"/>
  <c r="T10159" i="2"/>
  <c r="M10223" i="2"/>
  <c r="T10223" i="2"/>
  <c r="M10287" i="2"/>
  <c r="T10287" i="2"/>
  <c r="T10375" i="2"/>
  <c r="M10375" i="2"/>
  <c r="L9938" i="2"/>
  <c r="S9938" i="2"/>
  <c r="L10002" i="2"/>
  <c r="S10002" i="2"/>
  <c r="L10066" i="2"/>
  <c r="S10066" i="2"/>
  <c r="L10183" i="2"/>
  <c r="S10183" i="2"/>
  <c r="L10371" i="2"/>
  <c r="S10371" i="2"/>
  <c r="T10376" i="2"/>
  <c r="M10376" i="2"/>
  <c r="M9904" i="2"/>
  <c r="T9904" i="2"/>
  <c r="M9936" i="2"/>
  <c r="T9936" i="2"/>
  <c r="M9968" i="2"/>
  <c r="T9968" i="2"/>
  <c r="M10000" i="2"/>
  <c r="T10000" i="2"/>
  <c r="M10032" i="2"/>
  <c r="T10032" i="2"/>
  <c r="M10064" i="2"/>
  <c r="T10064" i="2"/>
  <c r="M10096" i="2"/>
  <c r="T10096" i="2"/>
  <c r="M10128" i="2"/>
  <c r="T10128" i="2"/>
  <c r="M10160" i="2"/>
  <c r="T10160" i="2"/>
  <c r="M10192" i="2"/>
  <c r="T10192" i="2"/>
  <c r="M10224" i="2"/>
  <c r="T10224" i="2"/>
  <c r="M10256" i="2"/>
  <c r="T10256" i="2"/>
  <c r="M10288" i="2"/>
  <c r="T10288" i="2"/>
  <c r="M10320" i="2"/>
  <c r="T10320" i="2"/>
  <c r="T10377" i="2"/>
  <c r="M10377" i="2"/>
  <c r="L9901" i="2"/>
  <c r="S9901" i="2"/>
  <c r="L9933" i="2"/>
  <c r="S9933" i="2"/>
  <c r="L9965" i="2"/>
  <c r="S9965" i="2"/>
  <c r="L10005" i="2"/>
  <c r="S10005" i="2"/>
  <c r="L10069" i="2"/>
  <c r="S10069" i="2"/>
  <c r="L10189" i="2"/>
  <c r="S10189" i="2"/>
  <c r="L10413" i="2"/>
  <c r="S10413" i="2"/>
  <c r="L10112" i="2"/>
  <c r="S10112" i="2"/>
  <c r="L10176" i="2"/>
  <c r="S10176" i="2"/>
  <c r="L10234" i="2"/>
  <c r="S10234" i="2"/>
  <c r="L10427" i="2"/>
  <c r="S10427" i="2"/>
  <c r="L10336" i="2"/>
  <c r="S10336" i="2"/>
  <c r="S10446" i="2"/>
  <c r="L10446" i="2"/>
  <c r="L9828" i="2"/>
  <c r="S9828" i="2"/>
  <c r="L9860" i="2"/>
  <c r="S9860" i="2"/>
  <c r="L9646" i="2"/>
  <c r="S9646" i="2"/>
  <c r="L9662" i="2"/>
  <c r="S9662" i="2"/>
  <c r="L9678" i="2"/>
  <c r="S9678" i="2"/>
  <c r="L9694" i="2"/>
  <c r="S9694" i="2"/>
  <c r="L9710" i="2"/>
  <c r="S9710" i="2"/>
  <c r="L9726" i="2"/>
  <c r="S9726" i="2"/>
  <c r="L9749" i="2"/>
  <c r="S9749" i="2"/>
  <c r="L9781" i="2"/>
  <c r="S9781" i="2"/>
  <c r="L9813" i="2"/>
  <c r="S9813" i="2"/>
  <c r="L9845" i="2"/>
  <c r="S9845" i="2"/>
  <c r="L9877" i="2"/>
  <c r="S9877" i="2"/>
  <c r="M10398" i="2"/>
  <c r="T10398" i="2"/>
  <c r="M9751" i="2"/>
  <c r="T9751" i="2"/>
  <c r="M9767" i="2"/>
  <c r="T9767" i="2"/>
  <c r="M9783" i="2"/>
  <c r="T9783" i="2"/>
  <c r="M9799" i="2"/>
  <c r="T9799" i="2"/>
  <c r="M9819" i="2"/>
  <c r="T9819" i="2"/>
  <c r="M9851" i="2"/>
  <c r="T9851" i="2"/>
  <c r="M9883" i="2"/>
  <c r="T9883" i="2"/>
  <c r="M9947" i="2"/>
  <c r="T9947" i="2"/>
  <c r="M10011" i="2"/>
  <c r="T10011" i="2"/>
  <c r="M10075" i="2"/>
  <c r="T10075" i="2"/>
  <c r="M10139" i="2"/>
  <c r="T10139" i="2"/>
  <c r="M10203" i="2"/>
  <c r="T10203" i="2"/>
  <c r="M10267" i="2"/>
  <c r="T10267" i="2"/>
  <c r="T10335" i="2"/>
  <c r="M10335" i="2"/>
  <c r="L9918" i="2"/>
  <c r="S9918" i="2"/>
  <c r="L9982" i="2"/>
  <c r="S9982" i="2"/>
  <c r="L10046" i="2"/>
  <c r="S10046" i="2"/>
  <c r="L10149" i="2"/>
  <c r="S10149" i="2"/>
  <c r="L10271" i="2"/>
  <c r="S10271" i="2"/>
  <c r="T10356" i="2"/>
  <c r="M10356" i="2"/>
  <c r="M9894" i="2"/>
  <c r="T9894" i="2"/>
  <c r="M9926" i="2"/>
  <c r="T9926" i="2"/>
  <c r="M9958" i="2"/>
  <c r="T9958" i="2"/>
  <c r="M9990" i="2"/>
  <c r="T9990" i="2"/>
  <c r="M10022" i="2"/>
  <c r="T10022" i="2"/>
  <c r="M10054" i="2"/>
  <c r="T10054" i="2"/>
  <c r="M10086" i="2"/>
  <c r="T10086" i="2"/>
  <c r="M10118" i="2"/>
  <c r="T10118" i="2"/>
  <c r="M10150" i="2"/>
  <c r="T10150" i="2"/>
  <c r="M10182" i="2"/>
  <c r="T10182" i="2"/>
  <c r="M10214" i="2"/>
  <c r="T10214" i="2"/>
  <c r="M10246" i="2"/>
  <c r="T10246" i="2"/>
  <c r="M10278" i="2"/>
  <c r="T10278" i="2"/>
  <c r="M10310" i="2"/>
  <c r="T10310" i="2"/>
  <c r="T10357" i="2"/>
  <c r="M10357" i="2"/>
  <c r="L9895" i="2"/>
  <c r="S9895" i="2"/>
  <c r="L9927" i="2"/>
  <c r="S9927" i="2"/>
  <c r="L9959" i="2"/>
  <c r="S9959" i="2"/>
  <c r="L9993" i="2"/>
  <c r="S9993" i="2"/>
  <c r="L10057" i="2"/>
  <c r="S10057" i="2"/>
  <c r="L10171" i="2"/>
  <c r="S10171" i="2"/>
  <c r="L10429" i="2"/>
  <c r="S10429" i="2"/>
  <c r="L10108" i="2"/>
  <c r="S10108" i="2"/>
  <c r="L10172" i="2"/>
  <c r="S10172" i="2"/>
  <c r="L10230" i="2"/>
  <c r="S10230" i="2"/>
  <c r="L10329" i="2"/>
  <c r="S10329" i="2"/>
  <c r="L10360" i="2"/>
  <c r="S10360" i="2"/>
  <c r="T10461" i="2"/>
  <c r="M10461" i="2"/>
  <c r="L10015" i="2"/>
  <c r="S10015" i="2"/>
  <c r="L10047" i="2"/>
  <c r="S10047" i="2"/>
  <c r="L10087" i="2"/>
  <c r="S10087" i="2"/>
  <c r="L10151" i="2"/>
  <c r="S10151" i="2"/>
  <c r="L10249" i="2"/>
  <c r="S10249" i="2"/>
  <c r="L10078" i="2"/>
  <c r="S10078" i="2"/>
  <c r="L10142" i="2"/>
  <c r="S10142" i="2"/>
  <c r="L10208" i="2"/>
  <c r="S10208" i="2"/>
  <c r="L10272" i="2"/>
  <c r="S10272" i="2"/>
  <c r="L10297" i="2"/>
  <c r="S10297" i="2"/>
  <c r="T10400" i="2"/>
  <c r="M10400" i="2"/>
  <c r="L10322" i="2"/>
  <c r="S10322" i="2"/>
  <c r="L10279" i="2"/>
  <c r="S10279" i="2"/>
  <c r="L10342" i="2"/>
  <c r="S10342" i="2"/>
  <c r="S10414" i="2"/>
  <c r="L10414" i="2"/>
  <c r="T10468" i="2"/>
  <c r="M10468" i="2"/>
  <c r="S10439" i="2"/>
  <c r="L10439" i="2"/>
  <c r="T10421" i="2"/>
  <c r="M10421" i="2"/>
  <c r="T10442" i="2"/>
  <c r="M10442" i="2"/>
  <c r="T10459" i="2"/>
  <c r="M10459" i="2"/>
  <c r="M9823" i="2"/>
  <c r="T9823" i="2"/>
  <c r="M9839" i="2"/>
  <c r="T9839" i="2"/>
  <c r="M9855" i="2"/>
  <c r="T9855" i="2"/>
  <c r="M9871" i="2"/>
  <c r="T9871" i="2"/>
  <c r="M9891" i="2"/>
  <c r="T9891" i="2"/>
  <c r="M9923" i="2"/>
  <c r="T9923" i="2"/>
  <c r="M9955" i="2"/>
  <c r="T9955" i="2"/>
  <c r="M9987" i="2"/>
  <c r="T9987" i="2"/>
  <c r="M10019" i="2"/>
  <c r="T10019" i="2"/>
  <c r="M10051" i="2"/>
  <c r="T10051" i="2"/>
  <c r="M10083" i="2"/>
  <c r="T10083" i="2"/>
  <c r="M10115" i="2"/>
  <c r="T10115" i="2"/>
  <c r="M10147" i="2"/>
  <c r="T10147" i="2"/>
  <c r="M10179" i="2"/>
  <c r="T10179" i="2"/>
  <c r="M10211" i="2"/>
  <c r="T10211" i="2"/>
  <c r="M10243" i="2"/>
  <c r="T10243" i="2"/>
  <c r="M10275" i="2"/>
  <c r="T10275" i="2"/>
  <c r="M10307" i="2"/>
  <c r="T10307" i="2"/>
  <c r="T10351" i="2"/>
  <c r="M10351" i="2"/>
  <c r="L9894" i="2"/>
  <c r="S9894" i="2"/>
  <c r="L9926" i="2"/>
  <c r="S9926" i="2"/>
  <c r="L9958" i="2"/>
  <c r="S9958" i="2"/>
  <c r="L9990" i="2"/>
  <c r="S9990" i="2"/>
  <c r="L10022" i="2"/>
  <c r="S10022" i="2"/>
  <c r="L10054" i="2"/>
  <c r="S10054" i="2"/>
  <c r="L10101" i="2"/>
  <c r="S10101" i="2"/>
  <c r="L10165" i="2"/>
  <c r="S10165" i="2"/>
  <c r="L10223" i="2"/>
  <c r="S10223" i="2"/>
  <c r="L10296" i="2"/>
  <c r="S10296" i="2"/>
  <c r="T10332" i="2"/>
  <c r="M10332" i="2"/>
  <c r="T10364" i="2"/>
  <c r="M10364" i="2"/>
  <c r="T10396" i="2"/>
  <c r="M10396" i="2"/>
  <c r="M9898" i="2"/>
  <c r="T9898" i="2"/>
  <c r="M9914" i="2"/>
  <c r="T9914" i="2"/>
  <c r="M9930" i="2"/>
  <c r="T9930" i="2"/>
  <c r="M9946" i="2"/>
  <c r="T9946" i="2"/>
  <c r="M9962" i="2"/>
  <c r="T9962" i="2"/>
  <c r="M9978" i="2"/>
  <c r="T9978" i="2"/>
  <c r="M9994" i="2"/>
  <c r="T9994" i="2"/>
  <c r="M10010" i="2"/>
  <c r="T10010" i="2"/>
  <c r="M10026" i="2"/>
  <c r="T10026" i="2"/>
  <c r="M10042" i="2"/>
  <c r="T10042" i="2"/>
  <c r="M10058" i="2"/>
  <c r="T10058" i="2"/>
  <c r="M10074" i="2"/>
  <c r="T10074" i="2"/>
  <c r="M10090" i="2"/>
  <c r="T10090" i="2"/>
  <c r="M10106" i="2"/>
  <c r="T10106" i="2"/>
  <c r="M10122" i="2"/>
  <c r="T10122" i="2"/>
  <c r="M10138" i="2"/>
  <c r="T10138" i="2"/>
  <c r="M10154" i="2"/>
  <c r="T10154" i="2"/>
  <c r="M10170" i="2"/>
  <c r="T10170" i="2"/>
  <c r="M10186" i="2"/>
  <c r="T10186" i="2"/>
  <c r="M10202" i="2"/>
  <c r="T10202" i="2"/>
  <c r="M10218" i="2"/>
  <c r="T10218" i="2"/>
  <c r="M10234" i="2"/>
  <c r="T10234" i="2"/>
  <c r="M10250" i="2"/>
  <c r="T10250" i="2"/>
  <c r="M10266" i="2"/>
  <c r="T10266" i="2"/>
  <c r="M10282" i="2"/>
  <c r="T10282" i="2"/>
  <c r="M10298" i="2"/>
  <c r="T10298" i="2"/>
  <c r="M10314" i="2"/>
  <c r="T10314" i="2"/>
  <c r="T10333" i="2"/>
  <c r="M10333" i="2"/>
  <c r="T10365" i="2"/>
  <c r="M10365" i="2"/>
  <c r="T10397" i="2"/>
  <c r="M10397" i="2"/>
  <c r="L9899" i="2"/>
  <c r="S9899" i="2"/>
  <c r="L9915" i="2"/>
  <c r="S9915" i="2"/>
  <c r="L9931" i="2"/>
  <c r="S9931" i="2"/>
  <c r="L9947" i="2"/>
  <c r="S9947" i="2"/>
  <c r="L9963" i="2"/>
  <c r="S9963" i="2"/>
  <c r="L9979" i="2"/>
  <c r="S9979" i="2"/>
  <c r="L10001" i="2"/>
  <c r="S10001" i="2"/>
  <c r="L10033" i="2"/>
  <c r="S10033" i="2"/>
  <c r="L10065" i="2"/>
  <c r="S10065" i="2"/>
  <c r="L10123" i="2"/>
  <c r="S10123" i="2"/>
  <c r="L10197" i="2"/>
  <c r="S10197" i="2"/>
  <c r="L10261" i="2"/>
  <c r="S10261" i="2"/>
  <c r="L10335" i="2"/>
  <c r="S10335" i="2"/>
  <c r="L10084" i="2"/>
  <c r="S10084" i="2"/>
  <c r="L10116" i="2"/>
  <c r="S10116" i="2"/>
  <c r="L10148" i="2"/>
  <c r="S10148" i="2"/>
  <c r="L10180" i="2"/>
  <c r="S10180" i="2"/>
  <c r="L10206" i="2"/>
  <c r="S10206" i="2"/>
  <c r="L10238" i="2"/>
  <c r="S10238" i="2"/>
  <c r="L10270" i="2"/>
  <c r="S10270" i="2"/>
  <c r="L10361" i="2"/>
  <c r="S10361" i="2"/>
  <c r="L10317" i="2"/>
  <c r="S10317" i="2"/>
  <c r="L10376" i="2"/>
  <c r="S10376" i="2"/>
  <c r="T10420" i="2"/>
  <c r="M10420" i="2"/>
  <c r="L9987" i="2"/>
  <c r="S9987" i="2"/>
  <c r="L10003" i="2"/>
  <c r="S10003" i="2"/>
  <c r="L10019" i="2"/>
  <c r="S10019" i="2"/>
  <c r="L10035" i="2"/>
  <c r="S10035" i="2"/>
  <c r="L10051" i="2"/>
  <c r="S10051" i="2"/>
  <c r="L10067" i="2"/>
  <c r="S10067" i="2"/>
  <c r="L10095" i="2"/>
  <c r="S10095" i="2"/>
  <c r="L10127" i="2"/>
  <c r="S10127" i="2"/>
  <c r="L10159" i="2"/>
  <c r="S10159" i="2"/>
  <c r="L10201" i="2"/>
  <c r="S10201" i="2"/>
  <c r="L10265" i="2"/>
  <c r="S10265" i="2"/>
  <c r="L10343" i="2"/>
  <c r="S10343" i="2"/>
  <c r="L10086" i="2"/>
  <c r="S10086" i="2"/>
  <c r="L10118" i="2"/>
  <c r="S10118" i="2"/>
  <c r="L10150" i="2"/>
  <c r="S10150" i="2"/>
  <c r="L10184" i="2"/>
  <c r="S10184" i="2"/>
  <c r="L10216" i="2"/>
  <c r="S10216" i="2"/>
  <c r="L10248" i="2"/>
  <c r="S10248" i="2"/>
  <c r="L10278" i="2"/>
  <c r="S10278" i="2"/>
  <c r="L10353" i="2"/>
  <c r="S10353" i="2"/>
  <c r="L10313" i="2"/>
  <c r="S10313" i="2"/>
  <c r="L10380" i="2"/>
  <c r="S10380" i="2"/>
  <c r="T10416" i="2"/>
  <c r="M10416" i="2"/>
  <c r="T10469" i="2"/>
  <c r="M10469" i="2"/>
  <c r="L10407" i="2"/>
  <c r="S10407" i="2"/>
  <c r="L10365" i="2"/>
  <c r="S10365" i="2"/>
  <c r="L10287" i="2"/>
  <c r="S10287" i="2"/>
  <c r="L10319" i="2"/>
  <c r="S10319" i="2"/>
  <c r="L10350" i="2"/>
  <c r="S10350" i="2"/>
  <c r="L10382" i="2"/>
  <c r="S10382" i="2"/>
  <c r="S10449" i="2"/>
  <c r="L10449" i="2"/>
  <c r="T10426" i="2"/>
  <c r="M10426" i="2"/>
  <c r="T10445" i="2"/>
  <c r="M10445" i="2"/>
  <c r="S10460" i="2"/>
  <c r="L10460" i="2"/>
  <c r="S10447" i="2"/>
  <c r="L10447" i="2"/>
  <c r="T10409" i="2"/>
  <c r="M10409" i="2"/>
  <c r="T10425" i="2"/>
  <c r="M10425" i="2"/>
  <c r="S10450" i="2"/>
  <c r="L10450" i="2"/>
  <c r="T10446" i="2"/>
  <c r="M10446" i="2"/>
  <c r="S10467" i="2"/>
  <c r="L10467" i="2"/>
  <c r="T10467" i="2"/>
  <c r="M10467" i="2"/>
  <c r="L10193" i="2"/>
  <c r="S10193" i="2"/>
  <c r="L10225" i="2"/>
  <c r="S10225" i="2"/>
  <c r="L10257" i="2"/>
  <c r="S10257" i="2"/>
  <c r="L10300" i="2"/>
  <c r="S10300" i="2"/>
  <c r="L10437" i="2"/>
  <c r="S10437" i="2"/>
  <c r="S10391" i="2"/>
  <c r="L10391" i="2"/>
  <c r="L10082" i="2"/>
  <c r="S10082" i="2"/>
  <c r="L10098" i="2"/>
  <c r="S10098" i="2"/>
  <c r="L10114" i="2"/>
  <c r="S10114" i="2"/>
  <c r="L10130" i="2"/>
  <c r="S10130" i="2"/>
  <c r="L10146" i="2"/>
  <c r="S10146" i="2"/>
  <c r="L10162" i="2"/>
  <c r="S10162" i="2"/>
  <c r="L10178" i="2"/>
  <c r="S10178" i="2"/>
  <c r="L10196" i="2"/>
  <c r="S10196" i="2"/>
  <c r="L10212" i="2"/>
  <c r="S10212" i="2"/>
  <c r="L10228" i="2"/>
  <c r="S10228" i="2"/>
  <c r="L10244" i="2"/>
  <c r="S10244" i="2"/>
  <c r="L10260" i="2"/>
  <c r="S10260" i="2"/>
  <c r="L10276" i="2"/>
  <c r="S10276" i="2"/>
  <c r="L10326" i="2"/>
  <c r="S10326" i="2"/>
  <c r="L10337" i="2"/>
  <c r="S10337" i="2"/>
  <c r="S10404" i="2"/>
  <c r="L10404" i="2"/>
  <c r="L10305" i="2"/>
  <c r="S10305" i="2"/>
  <c r="L10340" i="2"/>
  <c r="S10340" i="2"/>
  <c r="L10372" i="2"/>
  <c r="S10372" i="2"/>
  <c r="S10410" i="2"/>
  <c r="L10410" i="2"/>
  <c r="T10408" i="2"/>
  <c r="M10408" i="2"/>
  <c r="T10464" i="2"/>
  <c r="M10464" i="2"/>
  <c r="S10444" i="2"/>
  <c r="L10444" i="2"/>
  <c r="L10298" i="2"/>
  <c r="S10298" i="2"/>
  <c r="L10399" i="2"/>
  <c r="S10399" i="2"/>
  <c r="L10431" i="2"/>
  <c r="S10431" i="2"/>
  <c r="L10357" i="2"/>
  <c r="S10357" i="2"/>
  <c r="S10389" i="2"/>
  <c r="L10389" i="2"/>
  <c r="L10283" i="2"/>
  <c r="S10283" i="2"/>
  <c r="L10299" i="2"/>
  <c r="S10299" i="2"/>
  <c r="L10315" i="2"/>
  <c r="S10315" i="2"/>
  <c r="L10330" i="2"/>
  <c r="S10330" i="2"/>
  <c r="L10346" i="2"/>
  <c r="S10346" i="2"/>
  <c r="L10362" i="2"/>
  <c r="S10362" i="2"/>
  <c r="L10378" i="2"/>
  <c r="S10378" i="2"/>
  <c r="S10394" i="2"/>
  <c r="L10394" i="2"/>
  <c r="S10441" i="2"/>
  <c r="L10441" i="2"/>
  <c r="T10406" i="2"/>
  <c r="M10406" i="2"/>
  <c r="T10422" i="2"/>
  <c r="M10422" i="2"/>
  <c r="S10438" i="2"/>
  <c r="L10438" i="2"/>
  <c r="T10441" i="2"/>
  <c r="M10441" i="2"/>
  <c r="T10457" i="2"/>
  <c r="M10457" i="2"/>
  <c r="T10465" i="2"/>
  <c r="M10465" i="2"/>
  <c r="S10422" i="2"/>
  <c r="L10422" i="2"/>
  <c r="S10443" i="2"/>
  <c r="L10443" i="2"/>
  <c r="T10399" i="2"/>
  <c r="M10399" i="2"/>
  <c r="T10407" i="2"/>
  <c r="M10407" i="2"/>
  <c r="T10415" i="2"/>
  <c r="M10415" i="2"/>
  <c r="T10423" i="2"/>
  <c r="M10423" i="2"/>
  <c r="T10431" i="2"/>
  <c r="M10431" i="2"/>
  <c r="S10442" i="2"/>
  <c r="L10442" i="2"/>
  <c r="T10466" i="2"/>
  <c r="M10466" i="2"/>
  <c r="T10444" i="2"/>
  <c r="M10444" i="2"/>
  <c r="T10452" i="2"/>
  <c r="M10452" i="2"/>
  <c r="S10463" i="2"/>
  <c r="L10463" i="2"/>
  <c r="S10440" i="2"/>
  <c r="L10440" i="2"/>
  <c r="T10463" i="2"/>
  <c r="M10463" i="2"/>
  <c r="S10466" i="2"/>
  <c r="L10466" i="2"/>
  <c r="L9923" i="2"/>
  <c r="S9923" i="2"/>
  <c r="L9939" i="2"/>
  <c r="S9939" i="2"/>
  <c r="L9955" i="2"/>
  <c r="S9955" i="2"/>
  <c r="L9971" i="2"/>
  <c r="S9971" i="2"/>
  <c r="L9985" i="2"/>
  <c r="S9985" i="2"/>
  <c r="L10017" i="2"/>
  <c r="S10017" i="2"/>
  <c r="L10049" i="2"/>
  <c r="S10049" i="2"/>
  <c r="L10091" i="2"/>
  <c r="S10091" i="2"/>
  <c r="L10155" i="2"/>
  <c r="S10155" i="2"/>
  <c r="L10229" i="2"/>
  <c r="S10229" i="2"/>
  <c r="L10308" i="2"/>
  <c r="S10308" i="2"/>
  <c r="S10400" i="2"/>
  <c r="L10400" i="2"/>
  <c r="L10100" i="2"/>
  <c r="S10100" i="2"/>
  <c r="L10132" i="2"/>
  <c r="S10132" i="2"/>
  <c r="L10164" i="2"/>
  <c r="S10164" i="2"/>
  <c r="L10190" i="2"/>
  <c r="S10190" i="2"/>
  <c r="L10222" i="2"/>
  <c r="S10222" i="2"/>
  <c r="L10254" i="2"/>
  <c r="S10254" i="2"/>
  <c r="L10411" i="2"/>
  <c r="S10411" i="2"/>
  <c r="L10285" i="2"/>
  <c r="S10285" i="2"/>
  <c r="L10344" i="2"/>
  <c r="S10344" i="2"/>
  <c r="S10418" i="2"/>
  <c r="L10418" i="2"/>
  <c r="T10447" i="2"/>
  <c r="M10447" i="2"/>
  <c r="L9995" i="2"/>
  <c r="S9995" i="2"/>
  <c r="L10011" i="2"/>
  <c r="S10011" i="2"/>
  <c r="L10027" i="2"/>
  <c r="S10027" i="2"/>
  <c r="L10043" i="2"/>
  <c r="S10043" i="2"/>
  <c r="L10059" i="2"/>
  <c r="S10059" i="2"/>
  <c r="L10079" i="2"/>
  <c r="S10079" i="2"/>
  <c r="L10111" i="2"/>
  <c r="S10111" i="2"/>
  <c r="L10143" i="2"/>
  <c r="S10143" i="2"/>
  <c r="L10175" i="2"/>
  <c r="S10175" i="2"/>
  <c r="L10233" i="2"/>
  <c r="S10233" i="2"/>
  <c r="L10316" i="2"/>
  <c r="S10316" i="2"/>
  <c r="S10416" i="2"/>
  <c r="L10416" i="2"/>
  <c r="L10102" i="2"/>
  <c r="S10102" i="2"/>
  <c r="L10134" i="2"/>
  <c r="S10134" i="2"/>
  <c r="L10166" i="2"/>
  <c r="S10166" i="2"/>
  <c r="L10200" i="2"/>
  <c r="S10200" i="2"/>
  <c r="L10232" i="2"/>
  <c r="S10232" i="2"/>
  <c r="L10264" i="2"/>
  <c r="S10264" i="2"/>
  <c r="L10403" i="2"/>
  <c r="S10403" i="2"/>
  <c r="L10281" i="2"/>
  <c r="S10281" i="2"/>
  <c r="L10348" i="2"/>
  <c r="S10348" i="2"/>
  <c r="S10432" i="2"/>
  <c r="L10432" i="2"/>
  <c r="T10443" i="2"/>
  <c r="M10443" i="2"/>
  <c r="L10306" i="2"/>
  <c r="S10306" i="2"/>
  <c r="L10333" i="2"/>
  <c r="S10333" i="2"/>
  <c r="S10397" i="2"/>
  <c r="L10397" i="2"/>
  <c r="L10303" i="2"/>
  <c r="S10303" i="2"/>
  <c r="L10334" i="2"/>
  <c r="S10334" i="2"/>
  <c r="L10366" i="2"/>
  <c r="S10366" i="2"/>
  <c r="S10398" i="2"/>
  <c r="L10398" i="2"/>
  <c r="T10410" i="2"/>
  <c r="M10410" i="2"/>
  <c r="S10454" i="2"/>
  <c r="L10454" i="2"/>
  <c r="S10461" i="2"/>
  <c r="L10461" i="2"/>
  <c r="S10428" i="2"/>
  <c r="L10428" i="2"/>
  <c r="T10401" i="2"/>
  <c r="M10401" i="2"/>
  <c r="T10417" i="2"/>
  <c r="M10417" i="2"/>
  <c r="T10433" i="2"/>
  <c r="M10433" i="2"/>
  <c r="T10438" i="2"/>
  <c r="M10438" i="2"/>
  <c r="T10454" i="2"/>
  <c r="M10454" i="2"/>
  <c r="S10448" i="2"/>
  <c r="L10448" i="2"/>
  <c r="M4" i="2"/>
  <c r="T4" i="2"/>
  <c r="L10209" i="2"/>
  <c r="S10209" i="2"/>
  <c r="L10241" i="2"/>
  <c r="S10241" i="2"/>
  <c r="L10273" i="2"/>
  <c r="S10273" i="2"/>
  <c r="L10405" i="2"/>
  <c r="S10405" i="2"/>
  <c r="L10359" i="2"/>
  <c r="S10359" i="2"/>
  <c r="L10074" i="2"/>
  <c r="S10074" i="2"/>
  <c r="L10090" i="2"/>
  <c r="S10090" i="2"/>
  <c r="L10106" i="2"/>
  <c r="S10106" i="2"/>
  <c r="L10122" i="2"/>
  <c r="S10122" i="2"/>
  <c r="L10138" i="2"/>
  <c r="S10138" i="2"/>
  <c r="L10154" i="2"/>
  <c r="S10154" i="2"/>
  <c r="L10170" i="2"/>
  <c r="S10170" i="2"/>
  <c r="L10188" i="2"/>
  <c r="S10188" i="2"/>
  <c r="L10204" i="2"/>
  <c r="S10204" i="2"/>
  <c r="L10220" i="2"/>
  <c r="S10220" i="2"/>
  <c r="L10236" i="2"/>
  <c r="S10236" i="2"/>
  <c r="L10252" i="2"/>
  <c r="S10252" i="2"/>
  <c r="L10268" i="2"/>
  <c r="S10268" i="2"/>
  <c r="L10294" i="2"/>
  <c r="S10294" i="2"/>
  <c r="L10419" i="2"/>
  <c r="S10419" i="2"/>
  <c r="L10369" i="2"/>
  <c r="S10369" i="2"/>
  <c r="L10289" i="2"/>
  <c r="S10289" i="2"/>
  <c r="L10321" i="2"/>
  <c r="S10321" i="2"/>
  <c r="L10356" i="2"/>
  <c r="S10356" i="2"/>
  <c r="S10388" i="2"/>
  <c r="L10388" i="2"/>
  <c r="S10445" i="2"/>
  <c r="L10445" i="2"/>
  <c r="T10424" i="2"/>
  <c r="M10424" i="2"/>
  <c r="T10451" i="2"/>
  <c r="M10451" i="2"/>
  <c r="L10282" i="2"/>
  <c r="S10282" i="2"/>
  <c r="L10314" i="2"/>
  <c r="S10314" i="2"/>
  <c r="L10415" i="2"/>
  <c r="S10415" i="2"/>
  <c r="L10341" i="2"/>
  <c r="S10341" i="2"/>
  <c r="L10373" i="2"/>
  <c r="S10373" i="2"/>
  <c r="S10412" i="2"/>
  <c r="L10412" i="2"/>
  <c r="L10291" i="2"/>
  <c r="S10291" i="2"/>
  <c r="L10307" i="2"/>
  <c r="S10307" i="2"/>
  <c r="L10323" i="2"/>
  <c r="S10323" i="2"/>
  <c r="L10338" i="2"/>
  <c r="S10338" i="2"/>
  <c r="L10354" i="2"/>
  <c r="S10354" i="2"/>
  <c r="L10370" i="2"/>
  <c r="S10370" i="2"/>
  <c r="L10386" i="2"/>
  <c r="S10386" i="2"/>
  <c r="S10406" i="2"/>
  <c r="L10406" i="2"/>
  <c r="S10457" i="2"/>
  <c r="L10457" i="2"/>
  <c r="T10414" i="2"/>
  <c r="M10414" i="2"/>
  <c r="T10430" i="2"/>
  <c r="M10430" i="2"/>
  <c r="T10460" i="2"/>
  <c r="M10460" i="2"/>
  <c r="T10449" i="2"/>
  <c r="M10449" i="2"/>
  <c r="S10469" i="2"/>
  <c r="L10469" i="2"/>
  <c r="S10468" i="2"/>
  <c r="L10468" i="2"/>
  <c r="S10436" i="2"/>
  <c r="L10436" i="2"/>
  <c r="S10451" i="2"/>
  <c r="L10451" i="2"/>
  <c r="T10403" i="2"/>
  <c r="M10403" i="2"/>
  <c r="T10411" i="2"/>
  <c r="M10411" i="2"/>
  <c r="T10419" i="2"/>
  <c r="M10419" i="2"/>
  <c r="T10427" i="2"/>
  <c r="M10427" i="2"/>
  <c r="T10435" i="2"/>
  <c r="M10435" i="2"/>
  <c r="T10458" i="2"/>
  <c r="M10458" i="2"/>
  <c r="T10440" i="2"/>
  <c r="M10440" i="2"/>
  <c r="T10448" i="2"/>
  <c r="M10448" i="2"/>
  <c r="T10456" i="2"/>
  <c r="M10456" i="2"/>
  <c r="S10426" i="2"/>
  <c r="L10426" i="2"/>
  <c r="S10456" i="2"/>
  <c r="L10456" i="2"/>
  <c r="S10458" i="2"/>
  <c r="L10458" i="2"/>
  <c r="J80" i="7"/>
  <c r="I80" i="7"/>
  <c r="H79" i="7"/>
  <c r="I28" i="7"/>
  <c r="H27" i="7"/>
  <c r="J28" i="7"/>
  <c r="I29" i="7"/>
  <c r="J55" i="7"/>
  <c r="H54" i="7"/>
  <c r="I56" i="7"/>
  <c r="R644" i="2"/>
  <c r="K644" i="2"/>
  <c r="R686" i="2"/>
  <c r="K686" i="2"/>
  <c r="R729" i="2"/>
  <c r="K729" i="2"/>
  <c r="R772" i="2"/>
  <c r="K772" i="2"/>
  <c r="R814" i="2"/>
  <c r="K814" i="2"/>
  <c r="R857" i="2"/>
  <c r="K857" i="2"/>
  <c r="R900" i="2"/>
  <c r="K900" i="2"/>
  <c r="R942" i="2"/>
  <c r="K942" i="2"/>
  <c r="R985" i="2"/>
  <c r="K985" i="2"/>
  <c r="R682" i="2"/>
  <c r="K682" i="2"/>
  <c r="R725" i="2"/>
  <c r="K725" i="2"/>
  <c r="R768" i="2"/>
  <c r="K768" i="2"/>
  <c r="R810" i="2"/>
  <c r="K810" i="2"/>
  <c r="R853" i="2"/>
  <c r="K853" i="2"/>
  <c r="R896" i="2"/>
  <c r="K896" i="2"/>
  <c r="R938" i="2"/>
  <c r="K938" i="2"/>
  <c r="R981" i="2"/>
  <c r="K981" i="2"/>
  <c r="R662" i="2"/>
  <c r="K662" i="2"/>
  <c r="R705" i="2"/>
  <c r="K705" i="2"/>
  <c r="R748" i="2"/>
  <c r="K748" i="2"/>
  <c r="R790" i="2"/>
  <c r="K790" i="2"/>
  <c r="R833" i="2"/>
  <c r="K833" i="2"/>
  <c r="R876" i="2"/>
  <c r="K876" i="2"/>
  <c r="R918" i="2"/>
  <c r="K918" i="2"/>
  <c r="R961" i="2"/>
  <c r="K961" i="2"/>
  <c r="R1004" i="2"/>
  <c r="K1004" i="2"/>
  <c r="R680" i="2"/>
  <c r="K680" i="2"/>
  <c r="R722" i="2"/>
  <c r="K722" i="2"/>
  <c r="R765" i="2"/>
  <c r="K765" i="2"/>
  <c r="R808" i="2"/>
  <c r="K808" i="2"/>
  <c r="R850" i="2"/>
  <c r="K850" i="2"/>
  <c r="R893" i="2"/>
  <c r="K893" i="2"/>
  <c r="R936" i="2"/>
  <c r="K936" i="2"/>
  <c r="R978" i="2"/>
  <c r="K978" i="2"/>
  <c r="R651" i="2"/>
  <c r="K651" i="2"/>
  <c r="R683" i="2"/>
  <c r="K683" i="2"/>
  <c r="R715" i="2"/>
  <c r="K715" i="2"/>
  <c r="R747" i="2"/>
  <c r="K747" i="2"/>
  <c r="R779" i="2"/>
  <c r="K779" i="2"/>
  <c r="R811" i="2"/>
  <c r="K811" i="2"/>
  <c r="R843" i="2"/>
  <c r="K843" i="2"/>
  <c r="R875" i="2"/>
  <c r="K875" i="2"/>
  <c r="R907" i="2"/>
  <c r="K907" i="2"/>
  <c r="R939" i="2"/>
  <c r="K939" i="2"/>
  <c r="R971" i="2"/>
  <c r="K971" i="2"/>
  <c r="R1003" i="2"/>
  <c r="K1003" i="2"/>
  <c r="R670" i="2"/>
  <c r="K670" i="2"/>
  <c r="R713" i="2"/>
  <c r="K713" i="2"/>
  <c r="R756" i="2"/>
  <c r="K756" i="2"/>
  <c r="R798" i="2"/>
  <c r="K798" i="2"/>
  <c r="R841" i="2"/>
  <c r="K841" i="2"/>
  <c r="R884" i="2"/>
  <c r="K884" i="2"/>
  <c r="R926" i="2"/>
  <c r="K926" i="2"/>
  <c r="R969" i="2"/>
  <c r="K969" i="2"/>
  <c r="R645" i="2"/>
  <c r="K645" i="2"/>
  <c r="R688" i="2"/>
  <c r="K688" i="2"/>
  <c r="R681" i="2"/>
  <c r="K681" i="2"/>
  <c r="R766" i="2"/>
  <c r="K766" i="2"/>
  <c r="R852" i="2"/>
  <c r="K852" i="2"/>
  <c r="R937" i="2"/>
  <c r="K937" i="2"/>
  <c r="R656" i="2"/>
  <c r="K656" i="2"/>
  <c r="R741" i="2"/>
  <c r="K741" i="2"/>
  <c r="R826" i="2"/>
  <c r="K826" i="2"/>
  <c r="R752" i="2"/>
  <c r="K752" i="2"/>
  <c r="R794" i="2"/>
  <c r="K794" i="2"/>
  <c r="R837" i="2"/>
  <c r="K837" i="2"/>
  <c r="R880" i="2"/>
  <c r="K880" i="2"/>
  <c r="R922" i="2"/>
  <c r="K922" i="2"/>
  <c r="R965" i="2"/>
  <c r="K965" i="2"/>
  <c r="R646" i="2"/>
  <c r="K646" i="2"/>
  <c r="R689" i="2"/>
  <c r="K689" i="2"/>
  <c r="R732" i="2"/>
  <c r="K732" i="2"/>
  <c r="R774" i="2"/>
  <c r="K774" i="2"/>
  <c r="R817" i="2"/>
  <c r="K817" i="2"/>
  <c r="R860" i="2"/>
  <c r="K860" i="2"/>
  <c r="R902" i="2"/>
  <c r="K902" i="2"/>
  <c r="R945" i="2"/>
  <c r="K945" i="2"/>
  <c r="R988" i="2"/>
  <c r="K988" i="2"/>
  <c r="R664" i="2"/>
  <c r="K664" i="2"/>
  <c r="R706" i="2"/>
  <c r="K706" i="2"/>
  <c r="R749" i="2"/>
  <c r="K749" i="2"/>
  <c r="R792" i="2"/>
  <c r="K792" i="2"/>
  <c r="R834" i="2"/>
  <c r="K834" i="2"/>
  <c r="R877" i="2"/>
  <c r="K877" i="2"/>
  <c r="R920" i="2"/>
  <c r="K920" i="2"/>
  <c r="R962" i="2"/>
  <c r="K962" i="2"/>
  <c r="R1005" i="2"/>
  <c r="K1005" i="2"/>
  <c r="R671" i="2"/>
  <c r="K671" i="2"/>
  <c r="R703" i="2"/>
  <c r="K703" i="2"/>
  <c r="R735" i="2"/>
  <c r="K735" i="2"/>
  <c r="R767" i="2"/>
  <c r="K767" i="2"/>
  <c r="R799" i="2"/>
  <c r="K799" i="2"/>
  <c r="R831" i="2"/>
  <c r="K831" i="2"/>
  <c r="R863" i="2"/>
  <c r="K863" i="2"/>
  <c r="R895" i="2"/>
  <c r="K895" i="2"/>
  <c r="R927" i="2"/>
  <c r="K927" i="2"/>
  <c r="R959" i="2"/>
  <c r="K959" i="2"/>
  <c r="R991" i="2"/>
  <c r="K991" i="2"/>
  <c r="R676" i="2"/>
  <c r="K676" i="2"/>
  <c r="R718" i="2"/>
  <c r="K718" i="2"/>
  <c r="R761" i="2"/>
  <c r="K761" i="2"/>
  <c r="R804" i="2"/>
  <c r="K804" i="2"/>
  <c r="R846" i="2"/>
  <c r="K846" i="2"/>
  <c r="R889" i="2"/>
  <c r="K889" i="2"/>
  <c r="R932" i="2"/>
  <c r="K932" i="2"/>
  <c r="R974" i="2"/>
  <c r="K974" i="2"/>
  <c r="R650" i="2"/>
  <c r="K650" i="2"/>
  <c r="R693" i="2"/>
  <c r="K693" i="2"/>
  <c r="R736" i="2"/>
  <c r="K736" i="2"/>
  <c r="R778" i="2"/>
  <c r="K778" i="2"/>
  <c r="R821" i="2"/>
  <c r="K821" i="2"/>
  <c r="R864" i="2"/>
  <c r="K864" i="2"/>
  <c r="R906" i="2"/>
  <c r="K906" i="2"/>
  <c r="R949" i="2"/>
  <c r="K949" i="2"/>
  <c r="R992" i="2"/>
  <c r="K992" i="2"/>
  <c r="R673" i="2"/>
  <c r="K673" i="2"/>
  <c r="R716" i="2"/>
  <c r="K716" i="2"/>
  <c r="R758" i="2"/>
  <c r="K758" i="2"/>
  <c r="R801" i="2"/>
  <c r="K801" i="2"/>
  <c r="R844" i="2"/>
  <c r="K844" i="2"/>
  <c r="R886" i="2"/>
  <c r="K886" i="2"/>
  <c r="R929" i="2"/>
  <c r="K929" i="2"/>
  <c r="R972" i="2"/>
  <c r="K972" i="2"/>
  <c r="R648" i="2"/>
  <c r="K648" i="2"/>
  <c r="R690" i="2"/>
  <c r="K690" i="2"/>
  <c r="R733" i="2"/>
  <c r="K733" i="2"/>
  <c r="R776" i="2"/>
  <c r="K776" i="2"/>
  <c r="R818" i="2"/>
  <c r="K818" i="2"/>
  <c r="R861" i="2"/>
  <c r="K861" i="2"/>
  <c r="R904" i="2"/>
  <c r="K904" i="2"/>
  <c r="R946" i="2"/>
  <c r="K946" i="2"/>
  <c r="R989" i="2"/>
  <c r="K989" i="2"/>
  <c r="R659" i="2"/>
  <c r="K659" i="2"/>
  <c r="R691" i="2"/>
  <c r="K691" i="2"/>
  <c r="R723" i="2"/>
  <c r="K723" i="2"/>
  <c r="R755" i="2"/>
  <c r="K755" i="2"/>
  <c r="R787" i="2"/>
  <c r="K787" i="2"/>
  <c r="R819" i="2"/>
  <c r="K819" i="2"/>
  <c r="R851" i="2"/>
  <c r="K851" i="2"/>
  <c r="R883" i="2"/>
  <c r="K883" i="2"/>
  <c r="R915" i="2"/>
  <c r="K915" i="2"/>
  <c r="R947" i="2"/>
  <c r="K947" i="2"/>
  <c r="R979" i="2"/>
  <c r="K979" i="2"/>
  <c r="R912" i="2"/>
  <c r="K912" i="2"/>
  <c r="R997" i="2"/>
  <c r="K997" i="2"/>
  <c r="R721" i="2"/>
  <c r="K721" i="2"/>
  <c r="R806" i="2"/>
  <c r="K806" i="2"/>
  <c r="R892" i="2"/>
  <c r="K892" i="2"/>
  <c r="R977" i="2"/>
  <c r="K977" i="2"/>
  <c r="R696" i="2"/>
  <c r="K696" i="2"/>
  <c r="R781" i="2"/>
  <c r="K781" i="2"/>
  <c r="R866" i="2"/>
  <c r="K866" i="2"/>
  <c r="R952" i="2"/>
  <c r="K952" i="2"/>
  <c r="R663" i="2"/>
  <c r="K663" i="2"/>
  <c r="R727" i="2"/>
  <c r="K727" i="2"/>
  <c r="R791" i="2"/>
  <c r="K791" i="2"/>
  <c r="R855" i="2"/>
  <c r="K855" i="2"/>
  <c r="R919" i="2"/>
  <c r="K919" i="2"/>
  <c r="R983" i="2"/>
  <c r="K983" i="2"/>
  <c r="R745" i="2"/>
  <c r="K745" i="2"/>
  <c r="R916" i="2"/>
  <c r="K916" i="2"/>
  <c r="R720" i="2"/>
  <c r="K720" i="2"/>
  <c r="R848" i="2"/>
  <c r="K848" i="2"/>
  <c r="R657" i="2"/>
  <c r="K657" i="2"/>
  <c r="R828" i="2"/>
  <c r="K828" i="2"/>
  <c r="R956" i="2"/>
  <c r="K956" i="2"/>
  <c r="R760" i="2"/>
  <c r="K760" i="2"/>
  <c r="R930" i="2"/>
  <c r="K930" i="2"/>
  <c r="R711" i="2"/>
  <c r="K711" i="2"/>
  <c r="R839" i="2"/>
  <c r="K839" i="2"/>
  <c r="R967" i="2"/>
  <c r="K967" i="2"/>
  <c r="R788" i="2"/>
  <c r="K788" i="2"/>
  <c r="R958" i="2"/>
  <c r="K958" i="2"/>
  <c r="R805" i="2"/>
  <c r="K805" i="2"/>
  <c r="R976" i="2"/>
  <c r="K976" i="2"/>
  <c r="R785" i="2"/>
  <c r="K785" i="2"/>
  <c r="R998" i="2"/>
  <c r="K998" i="2"/>
  <c r="R802" i="2"/>
  <c r="K802" i="2"/>
  <c r="R973" i="2"/>
  <c r="K973" i="2"/>
  <c r="R743" i="2"/>
  <c r="K743" i="2"/>
  <c r="R871" i="2"/>
  <c r="K871" i="2"/>
  <c r="R999" i="2"/>
  <c r="K999" i="2"/>
  <c r="R4326" i="2"/>
  <c r="K4326" i="2"/>
  <c r="R4390" i="2"/>
  <c r="K4390" i="2"/>
  <c r="R4454" i="2"/>
  <c r="K4454" i="2"/>
  <c r="R4336" i="2"/>
  <c r="K4336" i="2"/>
  <c r="R4400" i="2"/>
  <c r="K4400" i="2"/>
  <c r="R4282" i="2"/>
  <c r="K4282" i="2"/>
  <c r="R4346" i="2"/>
  <c r="K4346" i="2"/>
  <c r="R4410" i="2"/>
  <c r="K4410" i="2"/>
  <c r="R4292" i="2"/>
  <c r="K4292" i="2"/>
  <c r="R4356" i="2"/>
  <c r="K4356" i="2"/>
  <c r="R4420" i="2"/>
  <c r="K4420" i="2"/>
  <c r="R4293" i="2"/>
  <c r="K4293" i="2"/>
  <c r="R4325" i="2"/>
  <c r="K4325" i="2"/>
  <c r="R4357" i="2"/>
  <c r="K4357" i="2"/>
  <c r="R4389" i="2"/>
  <c r="K4389" i="2"/>
  <c r="R4421" i="2"/>
  <c r="K4421" i="2"/>
  <c r="R4453" i="2"/>
  <c r="K4453" i="2"/>
  <c r="R4303" i="2"/>
  <c r="K4303" i="2"/>
  <c r="R4335" i="2"/>
  <c r="K4335" i="2"/>
  <c r="R4367" i="2"/>
  <c r="K4367" i="2"/>
  <c r="R4399" i="2"/>
  <c r="K4399" i="2"/>
  <c r="R4431" i="2"/>
  <c r="K4431" i="2"/>
  <c r="R4463" i="2"/>
  <c r="K4463" i="2"/>
  <c r="R4318" i="2"/>
  <c r="K4318" i="2"/>
  <c r="R4382" i="2"/>
  <c r="K4382" i="2"/>
  <c r="R4446" i="2"/>
  <c r="K4446" i="2"/>
  <c r="R4328" i="2"/>
  <c r="K4328" i="2"/>
  <c r="R4392" i="2"/>
  <c r="K4392" i="2"/>
  <c r="R4456" i="2"/>
  <c r="K4456" i="2"/>
  <c r="R4338" i="2"/>
  <c r="K4338" i="2"/>
  <c r="R4402" i="2"/>
  <c r="K4402" i="2"/>
  <c r="R4284" i="2"/>
  <c r="K4284" i="2"/>
  <c r="R4348" i="2"/>
  <c r="K4348" i="2"/>
  <c r="R4412" i="2"/>
  <c r="K4412" i="2"/>
  <c r="R4289" i="2"/>
  <c r="K4289" i="2"/>
  <c r="R4321" i="2"/>
  <c r="K4321" i="2"/>
  <c r="R4353" i="2"/>
  <c r="K4353" i="2"/>
  <c r="R4385" i="2"/>
  <c r="K4385" i="2"/>
  <c r="R4417" i="2"/>
  <c r="K4417" i="2"/>
  <c r="R4449" i="2"/>
  <c r="K4449" i="2"/>
  <c r="R4299" i="2"/>
  <c r="K4299" i="2"/>
  <c r="R4331" i="2"/>
  <c r="K4331" i="2"/>
  <c r="R4363" i="2"/>
  <c r="K4363" i="2"/>
  <c r="R4395" i="2"/>
  <c r="K4395" i="2"/>
  <c r="R4427" i="2"/>
  <c r="K4427" i="2"/>
  <c r="R4459" i="2"/>
  <c r="K4459" i="2"/>
  <c r="R4342" i="2"/>
  <c r="K4342" i="2"/>
  <c r="R4406" i="2"/>
  <c r="K4406" i="2"/>
  <c r="R4288" i="2"/>
  <c r="K4288" i="2"/>
  <c r="R4352" i="2"/>
  <c r="K4352" i="2"/>
  <c r="R4416" i="2"/>
  <c r="K4416" i="2"/>
  <c r="R4298" i="2"/>
  <c r="K4298" i="2"/>
  <c r="R4362" i="2"/>
  <c r="K4362" i="2"/>
  <c r="R4426" i="2"/>
  <c r="K4426" i="2"/>
  <c r="R4308" i="2"/>
  <c r="K4308" i="2"/>
  <c r="R4372" i="2"/>
  <c r="K4372" i="2"/>
  <c r="R4436" i="2"/>
  <c r="K4436" i="2"/>
  <c r="R4301" i="2"/>
  <c r="K4301" i="2"/>
  <c r="R4333" i="2"/>
  <c r="K4333" i="2"/>
  <c r="R4365" i="2"/>
  <c r="K4365" i="2"/>
  <c r="R4397" i="2"/>
  <c r="K4397" i="2"/>
  <c r="R4429" i="2"/>
  <c r="K4429" i="2"/>
  <c r="R4461" i="2"/>
  <c r="K4461" i="2"/>
  <c r="R4311" i="2"/>
  <c r="K4311" i="2"/>
  <c r="R4343" i="2"/>
  <c r="K4343" i="2"/>
  <c r="R4375" i="2"/>
  <c r="K4375" i="2"/>
  <c r="R4407" i="2"/>
  <c r="K4407" i="2"/>
  <c r="R4439" i="2"/>
  <c r="K4439" i="2"/>
  <c r="R4302" i="2"/>
  <c r="K4302" i="2"/>
  <c r="R4366" i="2"/>
  <c r="K4366" i="2"/>
  <c r="R4430" i="2"/>
  <c r="K4430" i="2"/>
  <c r="R4312" i="2"/>
  <c r="K4312" i="2"/>
  <c r="R4376" i="2"/>
  <c r="K4376" i="2"/>
  <c r="R4440" i="2"/>
  <c r="K4440" i="2"/>
  <c r="R4322" i="2"/>
  <c r="K4322" i="2"/>
  <c r="R4386" i="2"/>
  <c r="K4386" i="2"/>
  <c r="R4450" i="2"/>
  <c r="K4450" i="2"/>
  <c r="R4332" i="2"/>
  <c r="K4332" i="2"/>
  <c r="R4396" i="2"/>
  <c r="K4396" i="2"/>
  <c r="R4460" i="2"/>
  <c r="K4460" i="2"/>
  <c r="R4313" i="2"/>
  <c r="K4313" i="2"/>
  <c r="R4345" i="2"/>
  <c r="K4345" i="2"/>
  <c r="R4377" i="2"/>
  <c r="K4377" i="2"/>
  <c r="R4409" i="2"/>
  <c r="K4409" i="2"/>
  <c r="R4441" i="2"/>
  <c r="K4441" i="2"/>
  <c r="R4291" i="2"/>
  <c r="K4291" i="2"/>
  <c r="R4323" i="2"/>
  <c r="K4323" i="2"/>
  <c r="R4355" i="2"/>
  <c r="K4355" i="2"/>
  <c r="R4387" i="2"/>
  <c r="K4387" i="2"/>
  <c r="R4419" i="2"/>
  <c r="K4419" i="2"/>
  <c r="R4451" i="2"/>
  <c r="K4451" i="2"/>
  <c r="R9614" i="2"/>
  <c r="K9614" i="2"/>
  <c r="R9678" i="2"/>
  <c r="K9678" i="2"/>
  <c r="R9560" i="2"/>
  <c r="K9560" i="2"/>
  <c r="R9624" i="2"/>
  <c r="K9624" i="2"/>
  <c r="R9688" i="2"/>
  <c r="K9688" i="2"/>
  <c r="R9570" i="2"/>
  <c r="K9570" i="2"/>
  <c r="R9634" i="2"/>
  <c r="K9634" i="2"/>
  <c r="R9698" i="2"/>
  <c r="K9698" i="2"/>
  <c r="R9580" i="2"/>
  <c r="K9580" i="2"/>
  <c r="R9644" i="2"/>
  <c r="K9644" i="2"/>
  <c r="R9708" i="2"/>
  <c r="K9708" i="2"/>
  <c r="R9573" i="2"/>
  <c r="K9573" i="2"/>
  <c r="R9605" i="2"/>
  <c r="K9605" i="2"/>
  <c r="R9566" i="2"/>
  <c r="K9566" i="2"/>
  <c r="R9694" i="2"/>
  <c r="K9694" i="2"/>
  <c r="R9640" i="2"/>
  <c r="K9640" i="2"/>
  <c r="R9586" i="2"/>
  <c r="K9586" i="2"/>
  <c r="R9714" i="2"/>
  <c r="K9714" i="2"/>
  <c r="R9660" i="2"/>
  <c r="K9660" i="2"/>
  <c r="R9581" i="2"/>
  <c r="K9581" i="2"/>
  <c r="R9637" i="2"/>
  <c r="K9637" i="2"/>
  <c r="R9669" i="2"/>
  <c r="K9669" i="2"/>
  <c r="R9701" i="2"/>
  <c r="K9701" i="2"/>
  <c r="R9733" i="2"/>
  <c r="K9733" i="2"/>
  <c r="R9583" i="2"/>
  <c r="K9583" i="2"/>
  <c r="R9615" i="2"/>
  <c r="K9615" i="2"/>
  <c r="R9647" i="2"/>
  <c r="K9647" i="2"/>
  <c r="R9679" i="2"/>
  <c r="K9679" i="2"/>
  <c r="R9711" i="2"/>
  <c r="K9711" i="2"/>
  <c r="R9598" i="2"/>
  <c r="K9598" i="2"/>
  <c r="R9726" i="2"/>
  <c r="K9726" i="2"/>
  <c r="R9672" i="2"/>
  <c r="K9672" i="2"/>
  <c r="R9618" i="2"/>
  <c r="K9618" i="2"/>
  <c r="R9564" i="2"/>
  <c r="K9564" i="2"/>
  <c r="R9692" i="2"/>
  <c r="K9692" i="2"/>
  <c r="R9597" i="2"/>
  <c r="K9597" i="2"/>
  <c r="R9661" i="2"/>
  <c r="K9661" i="2"/>
  <c r="R9725" i="2"/>
  <c r="K9725" i="2"/>
  <c r="R9607" i="2"/>
  <c r="K9607" i="2"/>
  <c r="R9671" i="2"/>
  <c r="K9671" i="2"/>
  <c r="R9735" i="2"/>
  <c r="K9735" i="2"/>
  <c r="R9622" i="2"/>
  <c r="K9622" i="2"/>
  <c r="R9686" i="2"/>
  <c r="K9686" i="2"/>
  <c r="R9568" i="2"/>
  <c r="K9568" i="2"/>
  <c r="R9632" i="2"/>
  <c r="K9632" i="2"/>
  <c r="R9696" i="2"/>
  <c r="K9696" i="2"/>
  <c r="R9578" i="2"/>
  <c r="K9578" i="2"/>
  <c r="R9642" i="2"/>
  <c r="K9642" i="2"/>
  <c r="R9706" i="2"/>
  <c r="K9706" i="2"/>
  <c r="R9588" i="2"/>
  <c r="K9588" i="2"/>
  <c r="R9652" i="2"/>
  <c r="K9652" i="2"/>
  <c r="R9716" i="2"/>
  <c r="K9716" i="2"/>
  <c r="R9577" i="2"/>
  <c r="K9577" i="2"/>
  <c r="R9609" i="2"/>
  <c r="K9609" i="2"/>
  <c r="R9641" i="2"/>
  <c r="K9641" i="2"/>
  <c r="R9673" i="2"/>
  <c r="K9673" i="2"/>
  <c r="R9705" i="2"/>
  <c r="K9705" i="2"/>
  <c r="R9737" i="2"/>
  <c r="K9737" i="2"/>
  <c r="R9587" i="2"/>
  <c r="K9587" i="2"/>
  <c r="R9619" i="2"/>
  <c r="K9619" i="2"/>
  <c r="R9651" i="2"/>
  <c r="K9651" i="2"/>
  <c r="R9683" i="2"/>
  <c r="K9683" i="2"/>
  <c r="R9715" i="2"/>
  <c r="K9715" i="2"/>
  <c r="R9645" i="2"/>
  <c r="K9645" i="2"/>
  <c r="R9709" i="2"/>
  <c r="K9709" i="2"/>
  <c r="R9591" i="2"/>
  <c r="K9591" i="2"/>
  <c r="R9655" i="2"/>
  <c r="K9655" i="2"/>
  <c r="R9719" i="2"/>
  <c r="K9719" i="2"/>
  <c r="R9606" i="2"/>
  <c r="K9606" i="2"/>
  <c r="R9670" i="2"/>
  <c r="K9670" i="2"/>
  <c r="R9734" i="2"/>
  <c r="K9734" i="2"/>
  <c r="R9616" i="2"/>
  <c r="K9616" i="2"/>
  <c r="R9680" i="2"/>
  <c r="K9680" i="2"/>
  <c r="R9562" i="2"/>
  <c r="K9562" i="2"/>
  <c r="R9626" i="2"/>
  <c r="K9626" i="2"/>
  <c r="R9690" i="2"/>
  <c r="K9690" i="2"/>
  <c r="R9572" i="2"/>
  <c r="K9572" i="2"/>
  <c r="R9636" i="2"/>
  <c r="K9636" i="2"/>
  <c r="R9700" i="2"/>
  <c r="K9700" i="2"/>
  <c r="R9569" i="2"/>
  <c r="K9569" i="2"/>
  <c r="R9617" i="2"/>
  <c r="K9617" i="2"/>
  <c r="R9681" i="2"/>
  <c r="K9681" i="2"/>
  <c r="R9563" i="2"/>
  <c r="K9563" i="2"/>
  <c r="R9627" i="2"/>
  <c r="K9627" i="2"/>
  <c r="R9691" i="2"/>
  <c r="K9691" i="2"/>
  <c r="R9601" i="2"/>
  <c r="K9601" i="2"/>
  <c r="R9665" i="2"/>
  <c r="K9665" i="2"/>
  <c r="R9729" i="2"/>
  <c r="K9729" i="2"/>
  <c r="R9611" i="2"/>
  <c r="K9611" i="2"/>
  <c r="R9675" i="2"/>
  <c r="K9675" i="2"/>
  <c r="R9739" i="2"/>
  <c r="K9739" i="2"/>
  <c r="D1198" i="2"/>
  <c r="Q1198" i="2"/>
  <c r="J1198" i="2"/>
  <c r="D1220" i="2"/>
  <c r="Q1220" i="2"/>
  <c r="J1220" i="2"/>
  <c r="D1241" i="2"/>
  <c r="Q1241" i="2"/>
  <c r="J1241" i="2"/>
  <c r="D1262" i="2"/>
  <c r="Q1262" i="2"/>
  <c r="J1262" i="2"/>
  <c r="D1284" i="2"/>
  <c r="Q1284" i="2"/>
  <c r="J1284" i="2"/>
  <c r="D1305" i="2"/>
  <c r="Q1305" i="2"/>
  <c r="J1305" i="2"/>
  <c r="D1326" i="2"/>
  <c r="Q1326" i="2"/>
  <c r="J1326" i="2"/>
  <c r="D1348" i="2"/>
  <c r="Q1348" i="2"/>
  <c r="J1348" i="2"/>
  <c r="D1369" i="2"/>
  <c r="Q1369" i="2"/>
  <c r="J1369" i="2"/>
  <c r="D1205" i="2"/>
  <c r="Q1205" i="2"/>
  <c r="J1205" i="2"/>
  <c r="D1226" i="2"/>
  <c r="Q1226" i="2"/>
  <c r="J1226" i="2"/>
  <c r="D1248" i="2"/>
  <c r="Q1248" i="2"/>
  <c r="J1248" i="2"/>
  <c r="D1269" i="2"/>
  <c r="Q1269" i="2"/>
  <c r="J1269" i="2"/>
  <c r="D1290" i="2"/>
  <c r="Q1290" i="2"/>
  <c r="J1290" i="2"/>
  <c r="D1312" i="2"/>
  <c r="Q1312" i="2"/>
  <c r="J1312" i="2"/>
  <c r="D1333" i="2"/>
  <c r="Q1333" i="2"/>
  <c r="J1333" i="2"/>
  <c r="D1354" i="2"/>
  <c r="Q1354" i="2"/>
  <c r="J1354" i="2"/>
  <c r="D1196" i="2"/>
  <c r="Q1196" i="2"/>
  <c r="J1196" i="2"/>
  <c r="D1217" i="2"/>
  <c r="Q1217" i="2"/>
  <c r="J1217" i="2"/>
  <c r="D1238" i="2"/>
  <c r="Q1238" i="2"/>
  <c r="J1238" i="2"/>
  <c r="D1260" i="2"/>
  <c r="Q1260" i="2"/>
  <c r="J1260" i="2"/>
  <c r="D1281" i="2"/>
  <c r="Q1281" i="2"/>
  <c r="J1281" i="2"/>
  <c r="D1302" i="2"/>
  <c r="Q1302" i="2"/>
  <c r="J1302" i="2"/>
  <c r="D1324" i="2"/>
  <c r="Q1324" i="2"/>
  <c r="J1324" i="2"/>
  <c r="D1345" i="2"/>
  <c r="Q1345" i="2"/>
  <c r="J1345" i="2"/>
  <c r="D1366" i="2"/>
  <c r="Q1366" i="2"/>
  <c r="J1366" i="2"/>
  <c r="D1208" i="2"/>
  <c r="Q1208" i="2"/>
  <c r="J1208" i="2"/>
  <c r="D1229" i="2"/>
  <c r="Q1229" i="2"/>
  <c r="J1229" i="2"/>
  <c r="D1250" i="2"/>
  <c r="Q1250" i="2"/>
  <c r="J1250" i="2"/>
  <c r="D1272" i="2"/>
  <c r="Q1272" i="2"/>
  <c r="J1272" i="2"/>
  <c r="D1293" i="2"/>
  <c r="Q1293" i="2"/>
  <c r="J1293" i="2"/>
  <c r="D1314" i="2"/>
  <c r="Q1314" i="2"/>
  <c r="J1314" i="2"/>
  <c r="D1336" i="2"/>
  <c r="Q1336" i="2"/>
  <c r="J1336" i="2"/>
  <c r="D1357" i="2"/>
  <c r="Q1357" i="2"/>
  <c r="J1357" i="2"/>
  <c r="D1195" i="2"/>
  <c r="Q1195" i="2"/>
  <c r="J1195" i="2"/>
  <c r="D1211" i="2"/>
  <c r="Q1211" i="2"/>
  <c r="J1211" i="2"/>
  <c r="D1227" i="2"/>
  <c r="Q1227" i="2"/>
  <c r="J1227" i="2"/>
  <c r="D1243" i="2"/>
  <c r="Q1243" i="2"/>
  <c r="J1243" i="2"/>
  <c r="D1259" i="2"/>
  <c r="Q1259" i="2"/>
  <c r="J1259" i="2"/>
  <c r="D1275" i="2"/>
  <c r="Q1275" i="2"/>
  <c r="J1275" i="2"/>
  <c r="D1291" i="2"/>
  <c r="Q1291" i="2"/>
  <c r="J1291" i="2"/>
  <c r="D1307" i="2"/>
  <c r="Q1307" i="2"/>
  <c r="J1307" i="2"/>
  <c r="D1323" i="2"/>
  <c r="Q1323" i="2"/>
  <c r="J1323" i="2"/>
  <c r="D1339" i="2"/>
  <c r="Q1339" i="2"/>
  <c r="J1339" i="2"/>
  <c r="D1355" i="2"/>
  <c r="Q1355" i="2"/>
  <c r="J1355" i="2"/>
  <c r="D1116" i="2"/>
  <c r="Q1116" i="2"/>
  <c r="J1116" i="2"/>
  <c r="D1137" i="2"/>
  <c r="Q1137" i="2"/>
  <c r="J1137" i="2"/>
  <c r="D1158" i="2"/>
  <c r="Q1158" i="2"/>
  <c r="J1158" i="2"/>
  <c r="D1180" i="2"/>
  <c r="Q1180" i="2"/>
  <c r="J1180" i="2"/>
  <c r="D1021" i="2"/>
  <c r="Q1021" i="2"/>
  <c r="J1021" i="2"/>
  <c r="D1042" i="2"/>
  <c r="Q1042" i="2"/>
  <c r="J1042" i="2"/>
  <c r="D1064" i="2"/>
  <c r="Q1064" i="2"/>
  <c r="J1064" i="2"/>
  <c r="D1085" i="2"/>
  <c r="Q1085" i="2"/>
  <c r="J1085" i="2"/>
  <c r="D1106" i="2"/>
  <c r="Q1106" i="2"/>
  <c r="J1106" i="2"/>
  <c r="D1128" i="2"/>
  <c r="Q1128" i="2"/>
  <c r="J1128" i="2"/>
  <c r="D1149" i="2"/>
  <c r="Q1149" i="2"/>
  <c r="J1149" i="2"/>
  <c r="D1170" i="2"/>
  <c r="Q1170" i="2"/>
  <c r="J1170" i="2"/>
  <c r="D1019" i="2"/>
  <c r="Q1019" i="2"/>
  <c r="J1019" i="2"/>
  <c r="D1035" i="2"/>
  <c r="Q1035" i="2"/>
  <c r="J1035" i="2"/>
  <c r="D1051" i="2"/>
  <c r="Q1051" i="2"/>
  <c r="J1051" i="2"/>
  <c r="D1067" i="2"/>
  <c r="Q1067" i="2"/>
  <c r="J1067" i="2"/>
  <c r="D1083" i="2"/>
  <c r="Q1083" i="2"/>
  <c r="J1083" i="2"/>
  <c r="D1099" i="2"/>
  <c r="Q1099" i="2"/>
  <c r="J1099" i="2"/>
  <c r="D1115" i="2"/>
  <c r="Q1115" i="2"/>
  <c r="J1115" i="2"/>
  <c r="D1131" i="2"/>
  <c r="Q1131" i="2"/>
  <c r="J1131" i="2"/>
  <c r="D1147" i="2"/>
  <c r="Q1147" i="2"/>
  <c r="J1147" i="2"/>
  <c r="D1163" i="2"/>
  <c r="Q1163" i="2"/>
  <c r="J1163" i="2"/>
  <c r="D1179" i="2"/>
  <c r="Q1179" i="2"/>
  <c r="J1179" i="2"/>
  <c r="D1012" i="2"/>
  <c r="Q1012" i="2"/>
  <c r="J1012" i="2"/>
  <c r="D1033" i="2"/>
  <c r="Q1033" i="2"/>
  <c r="J1033" i="2"/>
  <c r="D1054" i="2"/>
  <c r="Q1054" i="2"/>
  <c r="J1054" i="2"/>
  <c r="D1076" i="2"/>
  <c r="Q1076" i="2"/>
  <c r="J1076" i="2"/>
  <c r="D1097" i="2"/>
  <c r="Q1097" i="2"/>
  <c r="J1097" i="2"/>
  <c r="D1118" i="2"/>
  <c r="Q1118" i="2"/>
  <c r="J1118" i="2"/>
  <c r="D1140" i="2"/>
  <c r="Q1140" i="2"/>
  <c r="J1140" i="2"/>
  <c r="D1161" i="2"/>
  <c r="Q1161" i="2"/>
  <c r="J1161" i="2"/>
  <c r="D1182" i="2"/>
  <c r="Q1182" i="2"/>
  <c r="J1182" i="2"/>
  <c r="D1024" i="2"/>
  <c r="Q1024" i="2"/>
  <c r="J1024" i="2"/>
  <c r="D1045" i="2"/>
  <c r="Q1045" i="2"/>
  <c r="J1045" i="2"/>
  <c r="D1066" i="2"/>
  <c r="Q1066" i="2"/>
  <c r="J1066" i="2"/>
  <c r="D1088" i="2"/>
  <c r="Q1088" i="2"/>
  <c r="J1088" i="2"/>
  <c r="D1109" i="2"/>
  <c r="Q1109" i="2"/>
  <c r="J1109" i="2"/>
  <c r="D1130" i="2"/>
  <c r="Q1130" i="2"/>
  <c r="J1130" i="2"/>
  <c r="D1152" i="2"/>
  <c r="Q1152" i="2"/>
  <c r="J1152" i="2"/>
  <c r="D1173" i="2"/>
  <c r="Q1173" i="2"/>
  <c r="J1173" i="2"/>
  <c r="D1014" i="2"/>
  <c r="Q1014" i="2"/>
  <c r="J1014" i="2"/>
  <c r="D1036" i="2"/>
  <c r="Q1036" i="2"/>
  <c r="J1036" i="2"/>
  <c r="D1057" i="2"/>
  <c r="Q1057" i="2"/>
  <c r="J1057" i="2"/>
  <c r="D1078" i="2"/>
  <c r="Q1078" i="2"/>
  <c r="J1078" i="2"/>
  <c r="D1100" i="2"/>
  <c r="Q1100" i="2"/>
  <c r="J1100" i="2"/>
  <c r="D1121" i="2"/>
  <c r="Q1121" i="2"/>
  <c r="J1121" i="2"/>
  <c r="D1142" i="2"/>
  <c r="Q1142" i="2"/>
  <c r="J1142" i="2"/>
  <c r="D1164" i="2"/>
  <c r="Q1164" i="2"/>
  <c r="J1164" i="2"/>
  <c r="D1185" i="2"/>
  <c r="Q1185" i="2"/>
  <c r="J1185" i="2"/>
  <c r="D1026" i="2"/>
  <c r="Q1026" i="2"/>
  <c r="J1026" i="2"/>
  <c r="D1048" i="2"/>
  <c r="Q1048" i="2"/>
  <c r="J1048" i="2"/>
  <c r="D1069" i="2"/>
  <c r="Q1069" i="2"/>
  <c r="J1069" i="2"/>
  <c r="D1090" i="2"/>
  <c r="Q1090" i="2"/>
  <c r="J1090" i="2"/>
  <c r="D1112" i="2"/>
  <c r="Q1112" i="2"/>
  <c r="J1112" i="2"/>
  <c r="D1133" i="2"/>
  <c r="Q1133" i="2"/>
  <c r="J1133" i="2"/>
  <c r="D1154" i="2"/>
  <c r="Q1154" i="2"/>
  <c r="J1154" i="2"/>
  <c r="D1176" i="2"/>
  <c r="Q1176" i="2"/>
  <c r="J1176" i="2"/>
  <c r="D1007" i="2"/>
  <c r="Q1007" i="2"/>
  <c r="J1007" i="2"/>
  <c r="D1023" i="2"/>
  <c r="Q1023" i="2"/>
  <c r="J1023" i="2"/>
  <c r="D1039" i="2"/>
  <c r="Q1039" i="2"/>
  <c r="J1039" i="2"/>
  <c r="D1055" i="2"/>
  <c r="Q1055" i="2"/>
  <c r="J1055" i="2"/>
  <c r="D1071" i="2"/>
  <c r="Q1071" i="2"/>
  <c r="J1071" i="2"/>
  <c r="D1087" i="2"/>
  <c r="Q1087" i="2"/>
  <c r="J1087" i="2"/>
  <c r="D1103" i="2"/>
  <c r="Q1103" i="2"/>
  <c r="J1103" i="2"/>
  <c r="D1119" i="2"/>
  <c r="Q1119" i="2"/>
  <c r="J1119" i="2"/>
  <c r="D1135" i="2"/>
  <c r="Q1135" i="2"/>
  <c r="J1135" i="2"/>
  <c r="D1151" i="2"/>
  <c r="Q1151" i="2"/>
  <c r="J1151" i="2"/>
  <c r="D1167" i="2"/>
  <c r="Q1167" i="2"/>
  <c r="J1167" i="2"/>
  <c r="D1183" i="2"/>
  <c r="Q1183" i="2"/>
  <c r="J1183" i="2"/>
  <c r="D1297" i="2"/>
  <c r="Q1297" i="2"/>
  <c r="J1297" i="2"/>
  <c r="D1318" i="2"/>
  <c r="Q1318" i="2"/>
  <c r="J1318" i="2"/>
  <c r="D1340" i="2"/>
  <c r="Q1340" i="2"/>
  <c r="J1340" i="2"/>
  <c r="D1361" i="2"/>
  <c r="Q1361" i="2"/>
  <c r="J1361" i="2"/>
  <c r="D1202" i="2"/>
  <c r="Q1202" i="2"/>
  <c r="J1202" i="2"/>
  <c r="D1224" i="2"/>
  <c r="Q1224" i="2"/>
  <c r="J1224" i="2"/>
  <c r="D1245" i="2"/>
  <c r="Q1245" i="2"/>
  <c r="J1245" i="2"/>
  <c r="D1266" i="2"/>
  <c r="Q1266" i="2"/>
  <c r="J1266" i="2"/>
  <c r="D1288" i="2"/>
  <c r="Q1288" i="2"/>
  <c r="J1288" i="2"/>
  <c r="D1309" i="2"/>
  <c r="Q1309" i="2"/>
  <c r="J1309" i="2"/>
  <c r="D1330" i="2"/>
  <c r="Q1330" i="2"/>
  <c r="J1330" i="2"/>
  <c r="D1352" i="2"/>
  <c r="Q1352" i="2"/>
  <c r="J1352" i="2"/>
  <c r="D1191" i="2"/>
  <c r="Q1191" i="2"/>
  <c r="J1191" i="2"/>
  <c r="D1207" i="2"/>
  <c r="Q1207" i="2"/>
  <c r="J1207" i="2"/>
  <c r="D1223" i="2"/>
  <c r="Q1223" i="2"/>
  <c r="J1223" i="2"/>
  <c r="D1239" i="2"/>
  <c r="Q1239" i="2"/>
  <c r="J1239" i="2"/>
  <c r="D1255" i="2"/>
  <c r="Q1255" i="2"/>
  <c r="J1255" i="2"/>
  <c r="D1271" i="2"/>
  <c r="Q1271" i="2"/>
  <c r="J1271" i="2"/>
  <c r="D1287" i="2"/>
  <c r="Q1287" i="2"/>
  <c r="J1287" i="2"/>
  <c r="D1303" i="2"/>
  <c r="Q1303" i="2"/>
  <c r="J1303" i="2"/>
  <c r="D1319" i="2"/>
  <c r="Q1319" i="2"/>
  <c r="J1319" i="2"/>
  <c r="D1335" i="2"/>
  <c r="Q1335" i="2"/>
  <c r="J1335" i="2"/>
  <c r="D1351" i="2"/>
  <c r="Q1351" i="2"/>
  <c r="J1351" i="2"/>
  <c r="D1367" i="2"/>
  <c r="Q1367" i="2"/>
  <c r="J1367" i="2"/>
  <c r="D1017" i="2"/>
  <c r="Q1017" i="2"/>
  <c r="J1017" i="2"/>
  <c r="D1038" i="2"/>
  <c r="Q1038" i="2"/>
  <c r="J1038" i="2"/>
  <c r="D1060" i="2"/>
  <c r="Q1060" i="2"/>
  <c r="J1060" i="2"/>
  <c r="D1081" i="2"/>
  <c r="Q1081" i="2"/>
  <c r="J1081" i="2"/>
  <c r="D1102" i="2"/>
  <c r="Q1102" i="2"/>
  <c r="J1102" i="2"/>
  <c r="D1124" i="2"/>
  <c r="Q1124" i="2"/>
  <c r="J1124" i="2"/>
  <c r="D1145" i="2"/>
  <c r="Q1145" i="2"/>
  <c r="J1145" i="2"/>
  <c r="D1166" i="2"/>
  <c r="Q1166" i="2"/>
  <c r="J1166" i="2"/>
  <c r="D1008" i="2"/>
  <c r="Q1008" i="2"/>
  <c r="J1008" i="2"/>
  <c r="D1029" i="2"/>
  <c r="Q1029" i="2"/>
  <c r="J1029" i="2"/>
  <c r="D1050" i="2"/>
  <c r="Q1050" i="2"/>
  <c r="J1050" i="2"/>
  <c r="D1072" i="2"/>
  <c r="Q1072" i="2"/>
  <c r="J1072" i="2"/>
  <c r="D1093" i="2"/>
  <c r="Q1093" i="2"/>
  <c r="J1093" i="2"/>
  <c r="D1114" i="2"/>
  <c r="Q1114" i="2"/>
  <c r="J1114" i="2"/>
  <c r="D1136" i="2"/>
  <c r="Q1136" i="2"/>
  <c r="J1136" i="2"/>
  <c r="D1157" i="2"/>
  <c r="Q1157" i="2"/>
  <c r="J1157" i="2"/>
  <c r="D1178" i="2"/>
  <c r="Q1178" i="2"/>
  <c r="J1178" i="2"/>
  <c r="D1020" i="2"/>
  <c r="Q1020" i="2"/>
  <c r="J1020" i="2"/>
  <c r="D1041" i="2"/>
  <c r="Q1041" i="2"/>
  <c r="J1041" i="2"/>
  <c r="D1062" i="2"/>
  <c r="Q1062" i="2"/>
  <c r="J1062" i="2"/>
  <c r="D1084" i="2"/>
  <c r="Q1084" i="2"/>
  <c r="J1084" i="2"/>
  <c r="D1105" i="2"/>
  <c r="Q1105" i="2"/>
  <c r="J1105" i="2"/>
  <c r="D1126" i="2"/>
  <c r="Q1126" i="2"/>
  <c r="J1126" i="2"/>
  <c r="D1148" i="2"/>
  <c r="Q1148" i="2"/>
  <c r="J1148" i="2"/>
  <c r="D1169" i="2"/>
  <c r="Q1169" i="2"/>
  <c r="J1169" i="2"/>
  <c r="D1010" i="2"/>
  <c r="Q1010" i="2"/>
  <c r="J1010" i="2"/>
  <c r="D1032" i="2"/>
  <c r="Q1032" i="2"/>
  <c r="J1032" i="2"/>
  <c r="D1053" i="2"/>
  <c r="Q1053" i="2"/>
  <c r="J1053" i="2"/>
  <c r="D1074" i="2"/>
  <c r="Q1074" i="2"/>
  <c r="J1074" i="2"/>
  <c r="D1096" i="2"/>
  <c r="Q1096" i="2"/>
  <c r="J1096" i="2"/>
  <c r="D1117" i="2"/>
  <c r="Q1117" i="2"/>
  <c r="J1117" i="2"/>
  <c r="D1138" i="2"/>
  <c r="Q1138" i="2"/>
  <c r="J1138" i="2"/>
  <c r="D1160" i="2"/>
  <c r="Q1160" i="2"/>
  <c r="J1160" i="2"/>
  <c r="D1181" i="2"/>
  <c r="Q1181" i="2"/>
  <c r="J1181" i="2"/>
  <c r="D1011" i="2"/>
  <c r="Q1011" i="2"/>
  <c r="J1011" i="2"/>
  <c r="D1027" i="2"/>
  <c r="Q1027" i="2"/>
  <c r="J1027" i="2"/>
  <c r="D1043" i="2"/>
  <c r="Q1043" i="2"/>
  <c r="J1043" i="2"/>
  <c r="D1059" i="2"/>
  <c r="Q1059" i="2"/>
  <c r="J1059" i="2"/>
  <c r="D1075" i="2"/>
  <c r="Q1075" i="2"/>
  <c r="J1075" i="2"/>
  <c r="D1091" i="2"/>
  <c r="Q1091" i="2"/>
  <c r="J1091" i="2"/>
  <c r="D1107" i="2"/>
  <c r="Q1107" i="2"/>
  <c r="J1107" i="2"/>
  <c r="D1123" i="2"/>
  <c r="Q1123" i="2"/>
  <c r="J1123" i="2"/>
  <c r="D1139" i="2"/>
  <c r="Q1139" i="2"/>
  <c r="J1139" i="2"/>
  <c r="D1155" i="2"/>
  <c r="Q1155" i="2"/>
  <c r="J1155" i="2"/>
  <c r="D1171" i="2"/>
  <c r="Q1171" i="2"/>
  <c r="J1171" i="2"/>
  <c r="D1187" i="2"/>
  <c r="Q1187" i="2"/>
  <c r="J1187" i="2"/>
  <c r="D1022" i="2"/>
  <c r="Q1022" i="2"/>
  <c r="J1022" i="2"/>
  <c r="D1044" i="2"/>
  <c r="Q1044" i="2"/>
  <c r="J1044" i="2"/>
  <c r="D1065" i="2"/>
  <c r="Q1065" i="2"/>
  <c r="J1065" i="2"/>
  <c r="D1086" i="2"/>
  <c r="Q1086" i="2"/>
  <c r="J1086" i="2"/>
  <c r="D1108" i="2"/>
  <c r="Q1108" i="2"/>
  <c r="J1108" i="2"/>
  <c r="D1129" i="2"/>
  <c r="Q1129" i="2"/>
  <c r="J1129" i="2"/>
  <c r="D1150" i="2"/>
  <c r="Q1150" i="2"/>
  <c r="J1150" i="2"/>
  <c r="D1172" i="2"/>
  <c r="Q1172" i="2"/>
  <c r="J1172" i="2"/>
  <c r="D1013" i="2"/>
  <c r="Q1013" i="2"/>
  <c r="J1013" i="2"/>
  <c r="D1034" i="2"/>
  <c r="Q1034" i="2"/>
  <c r="J1034" i="2"/>
  <c r="D1056" i="2"/>
  <c r="Q1056" i="2"/>
  <c r="J1056" i="2"/>
  <c r="D1077" i="2"/>
  <c r="Q1077" i="2"/>
  <c r="J1077" i="2"/>
  <c r="D1098" i="2"/>
  <c r="Q1098" i="2"/>
  <c r="J1098" i="2"/>
  <c r="D1120" i="2"/>
  <c r="Q1120" i="2"/>
  <c r="J1120" i="2"/>
  <c r="D1141" i="2"/>
  <c r="Q1141" i="2"/>
  <c r="J1141" i="2"/>
  <c r="D1162" i="2"/>
  <c r="Q1162" i="2"/>
  <c r="J1162" i="2"/>
  <c r="D1184" i="2"/>
  <c r="Q1184" i="2"/>
  <c r="J1184" i="2"/>
  <c r="D1025" i="2"/>
  <c r="Q1025" i="2"/>
  <c r="J1025" i="2"/>
  <c r="D1046" i="2"/>
  <c r="Q1046" i="2"/>
  <c r="J1046" i="2"/>
  <c r="D1068" i="2"/>
  <c r="Q1068" i="2"/>
  <c r="J1068" i="2"/>
  <c r="D1089" i="2"/>
  <c r="Q1089" i="2"/>
  <c r="J1089" i="2"/>
  <c r="D1110" i="2"/>
  <c r="Q1110" i="2"/>
  <c r="J1110" i="2"/>
  <c r="D1132" i="2"/>
  <c r="Q1132" i="2"/>
  <c r="J1132" i="2"/>
  <c r="D1153" i="2"/>
  <c r="Q1153" i="2"/>
  <c r="J1153" i="2"/>
  <c r="D1174" i="2"/>
  <c r="Q1174" i="2"/>
  <c r="J1174" i="2"/>
  <c r="D1016" i="2"/>
  <c r="Q1016" i="2"/>
  <c r="J1016" i="2"/>
  <c r="D1037" i="2"/>
  <c r="Q1037" i="2"/>
  <c r="J1037" i="2"/>
  <c r="D1058" i="2"/>
  <c r="Q1058" i="2"/>
  <c r="J1058" i="2"/>
  <c r="D1080" i="2"/>
  <c r="Q1080" i="2"/>
  <c r="J1080" i="2"/>
  <c r="D1101" i="2"/>
  <c r="Q1101" i="2"/>
  <c r="J1101" i="2"/>
  <c r="D1122" i="2"/>
  <c r="Q1122" i="2"/>
  <c r="J1122" i="2"/>
  <c r="D1144" i="2"/>
  <c r="Q1144" i="2"/>
  <c r="J1144" i="2"/>
  <c r="D1165" i="2"/>
  <c r="Q1165" i="2"/>
  <c r="J1165" i="2"/>
  <c r="D1186" i="2"/>
  <c r="Q1186" i="2"/>
  <c r="J1186" i="2"/>
  <c r="D1015" i="2"/>
  <c r="Q1015" i="2"/>
  <c r="J1015" i="2"/>
  <c r="D1031" i="2"/>
  <c r="Q1031" i="2"/>
  <c r="J1031" i="2"/>
  <c r="D1047" i="2"/>
  <c r="Q1047" i="2"/>
  <c r="J1047" i="2"/>
  <c r="D1063" i="2"/>
  <c r="Q1063" i="2"/>
  <c r="J1063" i="2"/>
  <c r="D1079" i="2"/>
  <c r="Q1079" i="2"/>
  <c r="J1079" i="2"/>
  <c r="D1095" i="2"/>
  <c r="Q1095" i="2"/>
  <c r="J1095" i="2"/>
  <c r="D1111" i="2"/>
  <c r="Q1111" i="2"/>
  <c r="J1111" i="2"/>
  <c r="D1127" i="2"/>
  <c r="Q1127" i="2"/>
  <c r="J1127" i="2"/>
  <c r="D1143" i="2"/>
  <c r="Q1143" i="2"/>
  <c r="J1143" i="2"/>
  <c r="D1159" i="2"/>
  <c r="Q1159" i="2"/>
  <c r="J1159" i="2"/>
  <c r="D1175" i="2"/>
  <c r="Q1175" i="2"/>
  <c r="J1175" i="2"/>
  <c r="R665" i="2"/>
  <c r="K665" i="2"/>
  <c r="R708" i="2"/>
  <c r="K708" i="2"/>
  <c r="R750" i="2"/>
  <c r="K750" i="2"/>
  <c r="R793" i="2"/>
  <c r="K793" i="2"/>
  <c r="R836" i="2"/>
  <c r="K836" i="2"/>
  <c r="R878" i="2"/>
  <c r="K878" i="2"/>
  <c r="R921" i="2"/>
  <c r="K921" i="2"/>
  <c r="R964" i="2"/>
  <c r="K964" i="2"/>
  <c r="R661" i="2"/>
  <c r="K661" i="2"/>
  <c r="R704" i="2"/>
  <c r="K704" i="2"/>
  <c r="R746" i="2"/>
  <c r="K746" i="2"/>
  <c r="R789" i="2"/>
  <c r="K789" i="2"/>
  <c r="R832" i="2"/>
  <c r="K832" i="2"/>
  <c r="R874" i="2"/>
  <c r="K874" i="2"/>
  <c r="R917" i="2"/>
  <c r="K917" i="2"/>
  <c r="R960" i="2"/>
  <c r="K960" i="2"/>
  <c r="R1002" i="2"/>
  <c r="K1002" i="2"/>
  <c r="R684" i="2"/>
  <c r="K684" i="2"/>
  <c r="R726" i="2"/>
  <c r="K726" i="2"/>
  <c r="R769" i="2"/>
  <c r="K769" i="2"/>
  <c r="R812" i="2"/>
  <c r="K812" i="2"/>
  <c r="R854" i="2"/>
  <c r="K854" i="2"/>
  <c r="R897" i="2"/>
  <c r="K897" i="2"/>
  <c r="R940" i="2"/>
  <c r="K940" i="2"/>
  <c r="R982" i="2"/>
  <c r="K982" i="2"/>
  <c r="R658" i="2"/>
  <c r="K658" i="2"/>
  <c r="R701" i="2"/>
  <c r="K701" i="2"/>
  <c r="R744" i="2"/>
  <c r="K744" i="2"/>
  <c r="R786" i="2"/>
  <c r="K786" i="2"/>
  <c r="R829" i="2"/>
  <c r="K829" i="2"/>
  <c r="R872" i="2"/>
  <c r="K872" i="2"/>
  <c r="R914" i="2"/>
  <c r="K914" i="2"/>
  <c r="R957" i="2"/>
  <c r="K957" i="2"/>
  <c r="R1000" i="2"/>
  <c r="K1000" i="2"/>
  <c r="R667" i="2"/>
  <c r="K667" i="2"/>
  <c r="R699" i="2"/>
  <c r="K699" i="2"/>
  <c r="R731" i="2"/>
  <c r="K731" i="2"/>
  <c r="R763" i="2"/>
  <c r="K763" i="2"/>
  <c r="R795" i="2"/>
  <c r="K795" i="2"/>
  <c r="R827" i="2"/>
  <c r="K827" i="2"/>
  <c r="R859" i="2"/>
  <c r="K859" i="2"/>
  <c r="R891" i="2"/>
  <c r="K891" i="2"/>
  <c r="R923" i="2"/>
  <c r="K923" i="2"/>
  <c r="R955" i="2"/>
  <c r="K955" i="2"/>
  <c r="R987" i="2"/>
  <c r="K987" i="2"/>
  <c r="R649" i="2"/>
  <c r="K649" i="2"/>
  <c r="R692" i="2"/>
  <c r="K692" i="2"/>
  <c r="R734" i="2"/>
  <c r="K734" i="2"/>
  <c r="R777" i="2"/>
  <c r="K777" i="2"/>
  <c r="R820" i="2"/>
  <c r="K820" i="2"/>
  <c r="R862" i="2"/>
  <c r="K862" i="2"/>
  <c r="R905" i="2"/>
  <c r="K905" i="2"/>
  <c r="R948" i="2"/>
  <c r="K948" i="2"/>
  <c r="R990" i="2"/>
  <c r="K990" i="2"/>
  <c r="R666" i="2"/>
  <c r="K666" i="2"/>
  <c r="R709" i="2"/>
  <c r="K709" i="2"/>
  <c r="R724" i="2"/>
  <c r="K724" i="2"/>
  <c r="R809" i="2"/>
  <c r="K809" i="2"/>
  <c r="R894" i="2"/>
  <c r="K894" i="2"/>
  <c r="R980" i="2"/>
  <c r="K980" i="2"/>
  <c r="R698" i="2"/>
  <c r="K698" i="2"/>
  <c r="R784" i="2"/>
  <c r="K784" i="2"/>
  <c r="R869" i="2"/>
  <c r="K869" i="2"/>
  <c r="R730" i="2"/>
  <c r="K730" i="2"/>
  <c r="R773" i="2"/>
  <c r="K773" i="2"/>
  <c r="R816" i="2"/>
  <c r="K816" i="2"/>
  <c r="R858" i="2"/>
  <c r="K858" i="2"/>
  <c r="R901" i="2"/>
  <c r="K901" i="2"/>
  <c r="R944" i="2"/>
  <c r="K944" i="2"/>
  <c r="R986" i="2"/>
  <c r="K986" i="2"/>
  <c r="R668" i="2"/>
  <c r="K668" i="2"/>
  <c r="R710" i="2"/>
  <c r="K710" i="2"/>
  <c r="R753" i="2"/>
  <c r="K753" i="2"/>
  <c r="R796" i="2"/>
  <c r="K796" i="2"/>
  <c r="R838" i="2"/>
  <c r="K838" i="2"/>
  <c r="R881" i="2"/>
  <c r="K881" i="2"/>
  <c r="R924" i="2"/>
  <c r="K924" i="2"/>
  <c r="R966" i="2"/>
  <c r="K966" i="2"/>
  <c r="R642" i="2"/>
  <c r="K642" i="2"/>
  <c r="R685" i="2"/>
  <c r="K685" i="2"/>
  <c r="R728" i="2"/>
  <c r="K728" i="2"/>
  <c r="R770" i="2"/>
  <c r="K770" i="2"/>
  <c r="R813" i="2"/>
  <c r="K813" i="2"/>
  <c r="R856" i="2"/>
  <c r="K856" i="2"/>
  <c r="R898" i="2"/>
  <c r="K898" i="2"/>
  <c r="R941" i="2"/>
  <c r="K941" i="2"/>
  <c r="R984" i="2"/>
  <c r="K984" i="2"/>
  <c r="R655" i="2"/>
  <c r="K655" i="2"/>
  <c r="R687" i="2"/>
  <c r="K687" i="2"/>
  <c r="R719" i="2"/>
  <c r="K719" i="2"/>
  <c r="R751" i="2"/>
  <c r="K751" i="2"/>
  <c r="R783" i="2"/>
  <c r="K783" i="2"/>
  <c r="R815" i="2"/>
  <c r="K815" i="2"/>
  <c r="R847" i="2"/>
  <c r="K847" i="2"/>
  <c r="R879" i="2"/>
  <c r="K879" i="2"/>
  <c r="R911" i="2"/>
  <c r="K911" i="2"/>
  <c r="R943" i="2"/>
  <c r="K943" i="2"/>
  <c r="R975" i="2"/>
  <c r="K975" i="2"/>
  <c r="R654" i="2"/>
  <c r="K654" i="2"/>
  <c r="R697" i="2"/>
  <c r="K697" i="2"/>
  <c r="R740" i="2"/>
  <c r="K740" i="2"/>
  <c r="R782" i="2"/>
  <c r="K782" i="2"/>
  <c r="R825" i="2"/>
  <c r="K825" i="2"/>
  <c r="R868" i="2"/>
  <c r="K868" i="2"/>
  <c r="R910" i="2"/>
  <c r="K910" i="2"/>
  <c r="R953" i="2"/>
  <c r="K953" i="2"/>
  <c r="R996" i="2"/>
  <c r="K996" i="2"/>
  <c r="R672" i="2"/>
  <c r="K672" i="2"/>
  <c r="R714" i="2"/>
  <c r="K714" i="2"/>
  <c r="R757" i="2"/>
  <c r="K757" i="2"/>
  <c r="R800" i="2"/>
  <c r="K800" i="2"/>
  <c r="R842" i="2"/>
  <c r="K842" i="2"/>
  <c r="R885" i="2"/>
  <c r="K885" i="2"/>
  <c r="R928" i="2"/>
  <c r="K928" i="2"/>
  <c r="R970" i="2"/>
  <c r="K970" i="2"/>
  <c r="R652" i="2"/>
  <c r="K652" i="2"/>
  <c r="R694" i="2"/>
  <c r="K694" i="2"/>
  <c r="R737" i="2"/>
  <c r="K737" i="2"/>
  <c r="R780" i="2"/>
  <c r="K780" i="2"/>
  <c r="R822" i="2"/>
  <c r="K822" i="2"/>
  <c r="R865" i="2"/>
  <c r="K865" i="2"/>
  <c r="R908" i="2"/>
  <c r="K908" i="2"/>
  <c r="R950" i="2"/>
  <c r="K950" i="2"/>
  <c r="R993" i="2"/>
  <c r="K993" i="2"/>
  <c r="R669" i="2"/>
  <c r="K669" i="2"/>
  <c r="R712" i="2"/>
  <c r="K712" i="2"/>
  <c r="R754" i="2"/>
  <c r="K754" i="2"/>
  <c r="R797" i="2"/>
  <c r="K797" i="2"/>
  <c r="R840" i="2"/>
  <c r="K840" i="2"/>
  <c r="R882" i="2"/>
  <c r="K882" i="2"/>
  <c r="R925" i="2"/>
  <c r="K925" i="2"/>
  <c r="R968" i="2"/>
  <c r="K968" i="2"/>
  <c r="R643" i="2"/>
  <c r="K643" i="2"/>
  <c r="R675" i="2"/>
  <c r="K675" i="2"/>
  <c r="R707" i="2"/>
  <c r="K707" i="2"/>
  <c r="R739" i="2"/>
  <c r="K739" i="2"/>
  <c r="R771" i="2"/>
  <c r="K771" i="2"/>
  <c r="R803" i="2"/>
  <c r="K803" i="2"/>
  <c r="R835" i="2"/>
  <c r="K835" i="2"/>
  <c r="R867" i="2"/>
  <c r="K867" i="2"/>
  <c r="R899" i="2"/>
  <c r="K899" i="2"/>
  <c r="R931" i="2"/>
  <c r="K931" i="2"/>
  <c r="R963" i="2"/>
  <c r="K963" i="2"/>
  <c r="R995" i="2"/>
  <c r="K995" i="2"/>
  <c r="R954" i="2"/>
  <c r="K954" i="2"/>
  <c r="R678" i="2"/>
  <c r="K678" i="2"/>
  <c r="R764" i="2"/>
  <c r="K764" i="2"/>
  <c r="R849" i="2"/>
  <c r="K849" i="2"/>
  <c r="R934" i="2"/>
  <c r="K934" i="2"/>
  <c r="R653" i="2"/>
  <c r="K653" i="2"/>
  <c r="R738" i="2"/>
  <c r="K738" i="2"/>
  <c r="R824" i="2"/>
  <c r="K824" i="2"/>
  <c r="R909" i="2"/>
  <c r="K909" i="2"/>
  <c r="R994" i="2"/>
  <c r="K994" i="2"/>
  <c r="R695" i="2"/>
  <c r="K695" i="2"/>
  <c r="R759" i="2"/>
  <c r="K759" i="2"/>
  <c r="R823" i="2"/>
  <c r="K823" i="2"/>
  <c r="R887" i="2"/>
  <c r="K887" i="2"/>
  <c r="R951" i="2"/>
  <c r="K951" i="2"/>
  <c r="R660" i="2"/>
  <c r="K660" i="2"/>
  <c r="R830" i="2"/>
  <c r="K830" i="2"/>
  <c r="R1001" i="2"/>
  <c r="K1001" i="2"/>
  <c r="R762" i="2"/>
  <c r="K762" i="2"/>
  <c r="R933" i="2"/>
  <c r="K933" i="2"/>
  <c r="R742" i="2"/>
  <c r="K742" i="2"/>
  <c r="R913" i="2"/>
  <c r="K913" i="2"/>
  <c r="R674" i="2"/>
  <c r="K674" i="2"/>
  <c r="R845" i="2"/>
  <c r="K845" i="2"/>
  <c r="R647" i="2"/>
  <c r="K647" i="2"/>
  <c r="R775" i="2"/>
  <c r="K775" i="2"/>
  <c r="R903" i="2"/>
  <c r="K903" i="2"/>
  <c r="R702" i="2"/>
  <c r="K702" i="2"/>
  <c r="R873" i="2"/>
  <c r="K873" i="2"/>
  <c r="R677" i="2"/>
  <c r="K677" i="2"/>
  <c r="R890" i="2"/>
  <c r="K890" i="2"/>
  <c r="R700" i="2"/>
  <c r="K700" i="2"/>
  <c r="R870" i="2"/>
  <c r="K870" i="2"/>
  <c r="R717" i="2"/>
  <c r="K717" i="2"/>
  <c r="R888" i="2"/>
  <c r="K888" i="2"/>
  <c r="R679" i="2"/>
  <c r="K679" i="2"/>
  <c r="R807" i="2"/>
  <c r="K807" i="2"/>
  <c r="R935" i="2"/>
  <c r="K935" i="2"/>
  <c r="R4294" i="2"/>
  <c r="K4294" i="2"/>
  <c r="R4358" i="2"/>
  <c r="K4358" i="2"/>
  <c r="R4422" i="2"/>
  <c r="K4422" i="2"/>
  <c r="R4304" i="2"/>
  <c r="K4304" i="2"/>
  <c r="R4368" i="2"/>
  <c r="K4368" i="2"/>
  <c r="R4432" i="2"/>
  <c r="K4432" i="2"/>
  <c r="R4314" i="2"/>
  <c r="K4314" i="2"/>
  <c r="R4378" i="2"/>
  <c r="K4378" i="2"/>
  <c r="R4442" i="2"/>
  <c r="K4442" i="2"/>
  <c r="R4324" i="2"/>
  <c r="K4324" i="2"/>
  <c r="R4388" i="2"/>
  <c r="K4388" i="2"/>
  <c r="R4452" i="2"/>
  <c r="K4452" i="2"/>
  <c r="R4309" i="2"/>
  <c r="K4309" i="2"/>
  <c r="R4341" i="2"/>
  <c r="K4341" i="2"/>
  <c r="R4373" i="2"/>
  <c r="K4373" i="2"/>
  <c r="R4405" i="2"/>
  <c r="K4405" i="2"/>
  <c r="R4437" i="2"/>
  <c r="K4437" i="2"/>
  <c r="R4287" i="2"/>
  <c r="K4287" i="2"/>
  <c r="R4319" i="2"/>
  <c r="K4319" i="2"/>
  <c r="R4351" i="2"/>
  <c r="K4351" i="2"/>
  <c r="R4383" i="2"/>
  <c r="K4383" i="2"/>
  <c r="R4415" i="2"/>
  <c r="K4415" i="2"/>
  <c r="R4447" i="2"/>
  <c r="K4447" i="2"/>
  <c r="R4286" i="2"/>
  <c r="K4286" i="2"/>
  <c r="R4350" i="2"/>
  <c r="K4350" i="2"/>
  <c r="R4414" i="2"/>
  <c r="K4414" i="2"/>
  <c r="R4296" i="2"/>
  <c r="K4296" i="2"/>
  <c r="R4360" i="2"/>
  <c r="K4360" i="2"/>
  <c r="R4424" i="2"/>
  <c r="K4424" i="2"/>
  <c r="R4306" i="2"/>
  <c r="K4306" i="2"/>
  <c r="R4370" i="2"/>
  <c r="K4370" i="2"/>
  <c r="R4434" i="2"/>
  <c r="K4434" i="2"/>
  <c r="R4316" i="2"/>
  <c r="K4316" i="2"/>
  <c r="R4380" i="2"/>
  <c r="K4380" i="2"/>
  <c r="R4444" i="2"/>
  <c r="K4444" i="2"/>
  <c r="R4305" i="2"/>
  <c r="K4305" i="2"/>
  <c r="R4337" i="2"/>
  <c r="K4337" i="2"/>
  <c r="R4369" i="2"/>
  <c r="K4369" i="2"/>
  <c r="R4401" i="2"/>
  <c r="K4401" i="2"/>
  <c r="R4433" i="2"/>
  <c r="K4433" i="2"/>
  <c r="R4283" i="2"/>
  <c r="K4283" i="2"/>
  <c r="R4315" i="2"/>
  <c r="K4315" i="2"/>
  <c r="R4347" i="2"/>
  <c r="K4347" i="2"/>
  <c r="R4379" i="2"/>
  <c r="K4379" i="2"/>
  <c r="R4411" i="2"/>
  <c r="K4411" i="2"/>
  <c r="R4443" i="2"/>
  <c r="K4443" i="2"/>
  <c r="R4310" i="2"/>
  <c r="K4310" i="2"/>
  <c r="R4374" i="2"/>
  <c r="K4374" i="2"/>
  <c r="R4438" i="2"/>
  <c r="K4438" i="2"/>
  <c r="R4320" i="2"/>
  <c r="K4320" i="2"/>
  <c r="R4384" i="2"/>
  <c r="K4384" i="2"/>
  <c r="R4448" i="2"/>
  <c r="K4448" i="2"/>
  <c r="R4330" i="2"/>
  <c r="K4330" i="2"/>
  <c r="R4394" i="2"/>
  <c r="K4394" i="2"/>
  <c r="R4458" i="2"/>
  <c r="K4458" i="2"/>
  <c r="R4340" i="2"/>
  <c r="K4340" i="2"/>
  <c r="R4404" i="2"/>
  <c r="K4404" i="2"/>
  <c r="R4285" i="2"/>
  <c r="K4285" i="2"/>
  <c r="R4317" i="2"/>
  <c r="K4317" i="2"/>
  <c r="R4349" i="2"/>
  <c r="K4349" i="2"/>
  <c r="R4381" i="2"/>
  <c r="K4381" i="2"/>
  <c r="R4413" i="2"/>
  <c r="K4413" i="2"/>
  <c r="R4445" i="2"/>
  <c r="K4445" i="2"/>
  <c r="R4295" i="2"/>
  <c r="K4295" i="2"/>
  <c r="R4327" i="2"/>
  <c r="K4327" i="2"/>
  <c r="R4359" i="2"/>
  <c r="K4359" i="2"/>
  <c r="R4391" i="2"/>
  <c r="K4391" i="2"/>
  <c r="R4423" i="2"/>
  <c r="K4423" i="2"/>
  <c r="R4455" i="2"/>
  <c r="K4455" i="2"/>
  <c r="R4334" i="2"/>
  <c r="K4334" i="2"/>
  <c r="R4398" i="2"/>
  <c r="K4398" i="2"/>
  <c r="R4462" i="2"/>
  <c r="K4462" i="2"/>
  <c r="R4344" i="2"/>
  <c r="K4344" i="2"/>
  <c r="R4408" i="2"/>
  <c r="K4408" i="2"/>
  <c r="R4290" i="2"/>
  <c r="K4290" i="2"/>
  <c r="R4354" i="2"/>
  <c r="K4354" i="2"/>
  <c r="R4418" i="2"/>
  <c r="K4418" i="2"/>
  <c r="R4300" i="2"/>
  <c r="K4300" i="2"/>
  <c r="R4364" i="2"/>
  <c r="K4364" i="2"/>
  <c r="R4428" i="2"/>
  <c r="K4428" i="2"/>
  <c r="R4297" i="2"/>
  <c r="K4297" i="2"/>
  <c r="R4329" i="2"/>
  <c r="K4329" i="2"/>
  <c r="R4361" i="2"/>
  <c r="K4361" i="2"/>
  <c r="R4393" i="2"/>
  <c r="K4393" i="2"/>
  <c r="R4425" i="2"/>
  <c r="K4425" i="2"/>
  <c r="R4457" i="2"/>
  <c r="K4457" i="2"/>
  <c r="R4307" i="2"/>
  <c r="K4307" i="2"/>
  <c r="R4339" i="2"/>
  <c r="K4339" i="2"/>
  <c r="R4371" i="2"/>
  <c r="K4371" i="2"/>
  <c r="R4403" i="2"/>
  <c r="K4403" i="2"/>
  <c r="R4435" i="2"/>
  <c r="K4435" i="2"/>
  <c r="R9582" i="2"/>
  <c r="K9582" i="2"/>
  <c r="R9646" i="2"/>
  <c r="K9646" i="2"/>
  <c r="R9710" i="2"/>
  <c r="K9710" i="2"/>
  <c r="R9592" i="2"/>
  <c r="K9592" i="2"/>
  <c r="R9656" i="2"/>
  <c r="K9656" i="2"/>
  <c r="R9720" i="2"/>
  <c r="K9720" i="2"/>
  <c r="R9602" i="2"/>
  <c r="K9602" i="2"/>
  <c r="R9666" i="2"/>
  <c r="K9666" i="2"/>
  <c r="R9730" i="2"/>
  <c r="K9730" i="2"/>
  <c r="R9612" i="2"/>
  <c r="K9612" i="2"/>
  <c r="R9676" i="2"/>
  <c r="K9676" i="2"/>
  <c r="R9740" i="2"/>
  <c r="K9740" i="2"/>
  <c r="R9589" i="2"/>
  <c r="K9589" i="2"/>
  <c r="R9621" i="2"/>
  <c r="K9621" i="2"/>
  <c r="R9630" i="2"/>
  <c r="K9630" i="2"/>
  <c r="R9576" i="2"/>
  <c r="K9576" i="2"/>
  <c r="R9704" i="2"/>
  <c r="K9704" i="2"/>
  <c r="R9650" i="2"/>
  <c r="K9650" i="2"/>
  <c r="R9596" i="2"/>
  <c r="K9596" i="2"/>
  <c r="R9724" i="2"/>
  <c r="K9724" i="2"/>
  <c r="R9613" i="2"/>
  <c r="K9613" i="2"/>
  <c r="R9653" i="2"/>
  <c r="K9653" i="2"/>
  <c r="R9685" i="2"/>
  <c r="K9685" i="2"/>
  <c r="R9717" i="2"/>
  <c r="K9717" i="2"/>
  <c r="R9567" i="2"/>
  <c r="K9567" i="2"/>
  <c r="R9599" i="2"/>
  <c r="K9599" i="2"/>
  <c r="R9631" i="2"/>
  <c r="K9631" i="2"/>
  <c r="R9663" i="2"/>
  <c r="K9663" i="2"/>
  <c r="R9695" i="2"/>
  <c r="K9695" i="2"/>
  <c r="R9727" i="2"/>
  <c r="K9727" i="2"/>
  <c r="R9662" i="2"/>
  <c r="K9662" i="2"/>
  <c r="R9608" i="2"/>
  <c r="K9608" i="2"/>
  <c r="R9736" i="2"/>
  <c r="K9736" i="2"/>
  <c r="R9682" i="2"/>
  <c r="K9682" i="2"/>
  <c r="R9628" i="2"/>
  <c r="K9628" i="2"/>
  <c r="R9565" i="2"/>
  <c r="K9565" i="2"/>
  <c r="R9629" i="2"/>
  <c r="K9629" i="2"/>
  <c r="R9693" i="2"/>
  <c r="K9693" i="2"/>
  <c r="R9575" i="2"/>
  <c r="K9575" i="2"/>
  <c r="R9639" i="2"/>
  <c r="K9639" i="2"/>
  <c r="R9703" i="2"/>
  <c r="K9703" i="2"/>
  <c r="R9590" i="2"/>
  <c r="K9590" i="2"/>
  <c r="R9654" i="2"/>
  <c r="K9654" i="2"/>
  <c r="R9718" i="2"/>
  <c r="K9718" i="2"/>
  <c r="R9600" i="2"/>
  <c r="K9600" i="2"/>
  <c r="R9664" i="2"/>
  <c r="K9664" i="2"/>
  <c r="R9728" i="2"/>
  <c r="K9728" i="2"/>
  <c r="R9610" i="2"/>
  <c r="K9610" i="2"/>
  <c r="R9674" i="2"/>
  <c r="K9674" i="2"/>
  <c r="R9738" i="2"/>
  <c r="K9738" i="2"/>
  <c r="R9620" i="2"/>
  <c r="K9620" i="2"/>
  <c r="R9684" i="2"/>
  <c r="K9684" i="2"/>
  <c r="R9561" i="2"/>
  <c r="K9561" i="2"/>
  <c r="R9593" i="2"/>
  <c r="K9593" i="2"/>
  <c r="R9625" i="2"/>
  <c r="K9625" i="2"/>
  <c r="R9657" i="2"/>
  <c r="K9657" i="2"/>
  <c r="R9689" i="2"/>
  <c r="K9689" i="2"/>
  <c r="R9721" i="2"/>
  <c r="K9721" i="2"/>
  <c r="R9571" i="2"/>
  <c r="K9571" i="2"/>
  <c r="R9603" i="2"/>
  <c r="K9603" i="2"/>
  <c r="R9635" i="2"/>
  <c r="K9635" i="2"/>
  <c r="R9667" i="2"/>
  <c r="K9667" i="2"/>
  <c r="R9699" i="2"/>
  <c r="K9699" i="2"/>
  <c r="R9731" i="2"/>
  <c r="K9731" i="2"/>
  <c r="R9677" i="2"/>
  <c r="K9677" i="2"/>
  <c r="R9741" i="2"/>
  <c r="K9741" i="2"/>
  <c r="R9623" i="2"/>
  <c r="K9623" i="2"/>
  <c r="R9687" i="2"/>
  <c r="K9687" i="2"/>
  <c r="R9574" i="2"/>
  <c r="K9574" i="2"/>
  <c r="R9638" i="2"/>
  <c r="K9638" i="2"/>
  <c r="R9702" i="2"/>
  <c r="K9702" i="2"/>
  <c r="R9584" i="2"/>
  <c r="K9584" i="2"/>
  <c r="R9648" i="2"/>
  <c r="K9648" i="2"/>
  <c r="R9712" i="2"/>
  <c r="K9712" i="2"/>
  <c r="R9594" i="2"/>
  <c r="K9594" i="2"/>
  <c r="R9658" i="2"/>
  <c r="K9658" i="2"/>
  <c r="R9722" i="2"/>
  <c r="K9722" i="2"/>
  <c r="R9604" i="2"/>
  <c r="K9604" i="2"/>
  <c r="R9668" i="2"/>
  <c r="K9668" i="2"/>
  <c r="R9732" i="2"/>
  <c r="K9732" i="2"/>
  <c r="R9585" i="2"/>
  <c r="K9585" i="2"/>
  <c r="R9649" i="2"/>
  <c r="K9649" i="2"/>
  <c r="R9713" i="2"/>
  <c r="K9713" i="2"/>
  <c r="R9595" i="2"/>
  <c r="K9595" i="2"/>
  <c r="R9659" i="2"/>
  <c r="K9659" i="2"/>
  <c r="R9723" i="2"/>
  <c r="K9723" i="2"/>
  <c r="R9633" i="2"/>
  <c r="K9633" i="2"/>
  <c r="R9697" i="2"/>
  <c r="K9697" i="2"/>
  <c r="R9579" i="2"/>
  <c r="K9579" i="2"/>
  <c r="R9643" i="2"/>
  <c r="K9643" i="2"/>
  <c r="R9707" i="2"/>
  <c r="K9707" i="2"/>
  <c r="D1204" i="2"/>
  <c r="Q1204" i="2"/>
  <c r="J1204" i="2"/>
  <c r="D1225" i="2"/>
  <c r="Q1225" i="2"/>
  <c r="J1225" i="2"/>
  <c r="D1246" i="2"/>
  <c r="Q1246" i="2"/>
  <c r="J1246" i="2"/>
  <c r="D1268" i="2"/>
  <c r="Q1268" i="2"/>
  <c r="J1268" i="2"/>
  <c r="D1289" i="2"/>
  <c r="Q1289" i="2"/>
  <c r="J1289" i="2"/>
  <c r="D1310" i="2"/>
  <c r="Q1310" i="2"/>
  <c r="J1310" i="2"/>
  <c r="D1332" i="2"/>
  <c r="Q1332" i="2"/>
  <c r="J1332" i="2"/>
  <c r="D1353" i="2"/>
  <c r="Q1353" i="2"/>
  <c r="J1353" i="2"/>
  <c r="D1189" i="2"/>
  <c r="Q1189" i="2"/>
  <c r="J1189" i="2"/>
  <c r="D1210" i="2"/>
  <c r="Q1210" i="2"/>
  <c r="J1210" i="2"/>
  <c r="D1232" i="2"/>
  <c r="Q1232" i="2"/>
  <c r="J1232" i="2"/>
  <c r="D1253" i="2"/>
  <c r="Q1253" i="2"/>
  <c r="J1253" i="2"/>
  <c r="D1274" i="2"/>
  <c r="Q1274" i="2"/>
  <c r="J1274" i="2"/>
  <c r="D1296" i="2"/>
  <c r="Q1296" i="2"/>
  <c r="J1296" i="2"/>
  <c r="D1317" i="2"/>
  <c r="Q1317" i="2"/>
  <c r="J1317" i="2"/>
  <c r="D1338" i="2"/>
  <c r="Q1338" i="2"/>
  <c r="J1338" i="2"/>
  <c r="D1360" i="2"/>
  <c r="Q1360" i="2"/>
  <c r="J1360" i="2"/>
  <c r="D1201" i="2"/>
  <c r="Q1201" i="2"/>
  <c r="J1201" i="2"/>
  <c r="D1222" i="2"/>
  <c r="Q1222" i="2"/>
  <c r="J1222" i="2"/>
  <c r="D1244" i="2"/>
  <c r="Q1244" i="2"/>
  <c r="J1244" i="2"/>
  <c r="D1265" i="2"/>
  <c r="Q1265" i="2"/>
  <c r="J1265" i="2"/>
  <c r="D1286" i="2"/>
  <c r="Q1286" i="2"/>
  <c r="J1286" i="2"/>
  <c r="D1308" i="2"/>
  <c r="Q1308" i="2"/>
  <c r="J1308" i="2"/>
  <c r="D1329" i="2"/>
  <c r="Q1329" i="2"/>
  <c r="J1329" i="2"/>
  <c r="D1350" i="2"/>
  <c r="Q1350" i="2"/>
  <c r="J1350" i="2"/>
  <c r="D1192" i="2"/>
  <c r="Q1192" i="2"/>
  <c r="J1192" i="2"/>
  <c r="D1213" i="2"/>
  <c r="Q1213" i="2"/>
  <c r="J1213" i="2"/>
  <c r="D1234" i="2"/>
  <c r="Q1234" i="2"/>
  <c r="J1234" i="2"/>
  <c r="D1256" i="2"/>
  <c r="Q1256" i="2"/>
  <c r="J1256" i="2"/>
  <c r="D1277" i="2"/>
  <c r="Q1277" i="2"/>
  <c r="J1277" i="2"/>
  <c r="D1298" i="2"/>
  <c r="Q1298" i="2"/>
  <c r="J1298" i="2"/>
  <c r="D1320" i="2"/>
  <c r="Q1320" i="2"/>
  <c r="J1320" i="2"/>
  <c r="D1341" i="2"/>
  <c r="Q1341" i="2"/>
  <c r="J1341" i="2"/>
  <c r="D1362" i="2"/>
  <c r="Q1362" i="2"/>
  <c r="J1362" i="2"/>
  <c r="D1199" i="2"/>
  <c r="Q1199" i="2"/>
  <c r="J1199" i="2"/>
  <c r="D1215" i="2"/>
  <c r="Q1215" i="2"/>
  <c r="J1215" i="2"/>
  <c r="D1231" i="2"/>
  <c r="Q1231" i="2"/>
  <c r="J1231" i="2"/>
  <c r="D1247" i="2"/>
  <c r="Q1247" i="2"/>
  <c r="J1247" i="2"/>
  <c r="D1263" i="2"/>
  <c r="Q1263" i="2"/>
  <c r="J1263" i="2"/>
  <c r="D1279" i="2"/>
  <c r="Q1279" i="2"/>
  <c r="J1279" i="2"/>
  <c r="D1295" i="2"/>
  <c r="Q1295" i="2"/>
  <c r="J1295" i="2"/>
  <c r="D1311" i="2"/>
  <c r="Q1311" i="2"/>
  <c r="J1311" i="2"/>
  <c r="D1327" i="2"/>
  <c r="Q1327" i="2"/>
  <c r="J1327" i="2"/>
  <c r="D1343" i="2"/>
  <c r="Q1343" i="2"/>
  <c r="J1343" i="2"/>
  <c r="D1359" i="2"/>
  <c r="Q1359" i="2"/>
  <c r="J1359" i="2"/>
  <c r="D1006" i="2"/>
  <c r="Q1006" i="2"/>
  <c r="J1006" i="2"/>
  <c r="D1028" i="2"/>
  <c r="Q1028" i="2"/>
  <c r="J1028" i="2"/>
  <c r="D1049" i="2"/>
  <c r="Q1049" i="2"/>
  <c r="J1049" i="2"/>
  <c r="D1070" i="2"/>
  <c r="Q1070" i="2"/>
  <c r="J1070" i="2"/>
  <c r="D1092" i="2"/>
  <c r="Q1092" i="2"/>
  <c r="J1092" i="2"/>
  <c r="D1113" i="2"/>
  <c r="Q1113" i="2"/>
  <c r="J1113" i="2"/>
  <c r="D1134" i="2"/>
  <c r="Q1134" i="2"/>
  <c r="J1134" i="2"/>
  <c r="D1156" i="2"/>
  <c r="Q1156" i="2"/>
  <c r="J1156" i="2"/>
  <c r="D1177" i="2"/>
  <c r="Q1177" i="2"/>
  <c r="J1177" i="2"/>
  <c r="D1018" i="2"/>
  <c r="Q1018" i="2"/>
  <c r="J1018" i="2"/>
  <c r="D1040" i="2"/>
  <c r="Q1040" i="2"/>
  <c r="J1040" i="2"/>
  <c r="D1061" i="2"/>
  <c r="Q1061" i="2"/>
  <c r="J1061" i="2"/>
  <c r="D1082" i="2"/>
  <c r="Q1082" i="2"/>
  <c r="J1082" i="2"/>
  <c r="D1104" i="2"/>
  <c r="Q1104" i="2"/>
  <c r="J1104" i="2"/>
  <c r="D1125" i="2"/>
  <c r="Q1125" i="2"/>
  <c r="J1125" i="2"/>
  <c r="D1146" i="2"/>
  <c r="Q1146" i="2"/>
  <c r="J1146" i="2"/>
  <c r="D1168" i="2"/>
  <c r="Q1168" i="2"/>
  <c r="J1168" i="2"/>
  <c r="D1009" i="2"/>
  <c r="Q1009" i="2"/>
  <c r="J1009" i="2"/>
  <c r="D1030" i="2"/>
  <c r="Q1030" i="2"/>
  <c r="J1030" i="2"/>
  <c r="D1052" i="2"/>
  <c r="Q1052" i="2"/>
  <c r="J1052" i="2"/>
  <c r="D1073" i="2"/>
  <c r="Q1073" i="2"/>
  <c r="J1073" i="2"/>
  <c r="D1094" i="2"/>
  <c r="Q1094" i="2"/>
  <c r="J1094" i="2"/>
  <c r="Q10099" i="2"/>
  <c r="J10099" i="2"/>
  <c r="D10099" i="2"/>
  <c r="Q10067" i="2"/>
  <c r="J10067" i="2"/>
  <c r="D10067" i="2"/>
  <c r="Q10035" i="2"/>
  <c r="J10035" i="2"/>
  <c r="D10035" i="2"/>
  <c r="Q10003" i="2"/>
  <c r="J10003" i="2"/>
  <c r="D10003" i="2"/>
  <c r="Q9971" i="2"/>
  <c r="J9971" i="2"/>
  <c r="D9971" i="2"/>
  <c r="Q9939" i="2"/>
  <c r="J9939" i="2"/>
  <c r="D9939" i="2"/>
  <c r="Q10089" i="2"/>
  <c r="J10089" i="2"/>
  <c r="D10089" i="2"/>
  <c r="Q10057" i="2"/>
  <c r="J10057" i="2"/>
  <c r="D10057" i="2"/>
  <c r="Q10025" i="2"/>
  <c r="J10025" i="2"/>
  <c r="D10025" i="2"/>
  <c r="Q9993" i="2"/>
  <c r="J9993" i="2"/>
  <c r="D9993" i="2"/>
  <c r="Q9961" i="2"/>
  <c r="J9961" i="2"/>
  <c r="D9961" i="2"/>
  <c r="Q9929" i="2"/>
  <c r="J9929" i="2"/>
  <c r="D9929" i="2"/>
  <c r="Q10052" i="2"/>
  <c r="J10052" i="2"/>
  <c r="D10052" i="2"/>
  <c r="Q9988" i="2"/>
  <c r="J9988" i="2"/>
  <c r="D9988" i="2"/>
  <c r="Q9924" i="2"/>
  <c r="J9924" i="2"/>
  <c r="D9924" i="2"/>
  <c r="Q10042" i="2"/>
  <c r="J10042" i="2"/>
  <c r="D10042" i="2"/>
  <c r="Q9978" i="2"/>
  <c r="J9978" i="2"/>
  <c r="D9978" i="2"/>
  <c r="Q10096" i="2"/>
  <c r="J10096" i="2"/>
  <c r="D10096" i="2"/>
  <c r="Q10032" i="2"/>
  <c r="J10032" i="2"/>
  <c r="D10032" i="2"/>
  <c r="Q9968" i="2"/>
  <c r="J9968" i="2"/>
  <c r="D9968" i="2"/>
  <c r="Q10086" i="2"/>
  <c r="J10086" i="2"/>
  <c r="D10086" i="2"/>
  <c r="Q10022" i="2"/>
  <c r="J10022" i="2"/>
  <c r="D10022" i="2"/>
  <c r="Q9958" i="2"/>
  <c r="J9958" i="2"/>
  <c r="D9958" i="2"/>
  <c r="Q10095" i="2"/>
  <c r="J10095" i="2"/>
  <c r="D10095" i="2"/>
  <c r="Q10063" i="2"/>
  <c r="J10063" i="2"/>
  <c r="D10063" i="2"/>
  <c r="Q10031" i="2"/>
  <c r="J10031" i="2"/>
  <c r="D10031" i="2"/>
  <c r="Q9999" i="2"/>
  <c r="J9999" i="2"/>
  <c r="D9999" i="2"/>
  <c r="Q9967" i="2"/>
  <c r="J9967" i="2"/>
  <c r="D9967" i="2"/>
  <c r="Q9935" i="2"/>
  <c r="J9935" i="2"/>
  <c r="D9935" i="2"/>
  <c r="Q10085" i="2"/>
  <c r="J10085" i="2"/>
  <c r="D10085" i="2"/>
  <c r="Q10053" i="2"/>
  <c r="J10053" i="2"/>
  <c r="D10053" i="2"/>
  <c r="Q10021" i="2"/>
  <c r="J10021" i="2"/>
  <c r="D10021" i="2"/>
  <c r="Q9989" i="2"/>
  <c r="J9989" i="2"/>
  <c r="D9989" i="2"/>
  <c r="Q9957" i="2"/>
  <c r="J9957" i="2"/>
  <c r="D9957" i="2"/>
  <c r="Q9925" i="2"/>
  <c r="J9925" i="2"/>
  <c r="D9925" i="2"/>
  <c r="Q10044" i="2"/>
  <c r="J10044" i="2"/>
  <c r="D10044" i="2"/>
  <c r="Q9980" i="2"/>
  <c r="J9980" i="2"/>
  <c r="D9980" i="2"/>
  <c r="Q10098" i="2"/>
  <c r="J10098" i="2"/>
  <c r="D10098" i="2"/>
  <c r="Q10034" i="2"/>
  <c r="J10034" i="2"/>
  <c r="D10034" i="2"/>
  <c r="Q9970" i="2"/>
  <c r="J9970" i="2"/>
  <c r="D9970" i="2"/>
  <c r="Q10088" i="2"/>
  <c r="J10088" i="2"/>
  <c r="D10088" i="2"/>
  <c r="Q10024" i="2"/>
  <c r="J10024" i="2"/>
  <c r="D10024" i="2"/>
  <c r="Q9960" i="2"/>
  <c r="J9960" i="2"/>
  <c r="D9960" i="2"/>
  <c r="Q10078" i="2"/>
  <c r="J10078" i="2"/>
  <c r="D10078" i="2"/>
  <c r="Q10014" i="2"/>
  <c r="J10014" i="2"/>
  <c r="D10014" i="2"/>
  <c r="Q9950" i="2"/>
  <c r="J9950" i="2"/>
  <c r="D9950" i="2"/>
  <c r="Q10083" i="2"/>
  <c r="J10083" i="2"/>
  <c r="D10083" i="2"/>
  <c r="Q10051" i="2"/>
  <c r="J10051" i="2"/>
  <c r="D10051" i="2"/>
  <c r="Q10019" i="2"/>
  <c r="J10019" i="2"/>
  <c r="D10019" i="2"/>
  <c r="Q9987" i="2"/>
  <c r="J9987" i="2"/>
  <c r="D9987" i="2"/>
  <c r="Q9955" i="2"/>
  <c r="J9955" i="2"/>
  <c r="D9955" i="2"/>
  <c r="Q10105" i="2"/>
  <c r="J10105" i="2"/>
  <c r="D10105" i="2"/>
  <c r="Q10073" i="2"/>
  <c r="J10073" i="2"/>
  <c r="D10073" i="2"/>
  <c r="Q10041" i="2"/>
  <c r="J10041" i="2"/>
  <c r="D10041" i="2"/>
  <c r="Q10009" i="2"/>
  <c r="J10009" i="2"/>
  <c r="D10009" i="2"/>
  <c r="Q9977" i="2"/>
  <c r="J9977" i="2"/>
  <c r="D9977" i="2"/>
  <c r="Q9945" i="2"/>
  <c r="J9945" i="2"/>
  <c r="D9945" i="2"/>
  <c r="Q10084" i="2"/>
  <c r="J10084" i="2"/>
  <c r="D10084" i="2"/>
  <c r="Q10020" i="2"/>
  <c r="J10020" i="2"/>
  <c r="D10020" i="2"/>
  <c r="Q9956" i="2"/>
  <c r="J9956" i="2"/>
  <c r="D9956" i="2"/>
  <c r="Q10074" i="2"/>
  <c r="J10074" i="2"/>
  <c r="D10074" i="2"/>
  <c r="Q10010" i="2"/>
  <c r="J10010" i="2"/>
  <c r="D10010" i="2"/>
  <c r="Q9946" i="2"/>
  <c r="J9946" i="2"/>
  <c r="D9946" i="2"/>
  <c r="Q10064" i="2"/>
  <c r="J10064" i="2"/>
  <c r="D10064" i="2"/>
  <c r="Q10000" i="2"/>
  <c r="J10000" i="2"/>
  <c r="D10000" i="2"/>
  <c r="Q9936" i="2"/>
  <c r="J9936" i="2"/>
  <c r="D9936" i="2"/>
  <c r="Q10054" i="2"/>
  <c r="J10054" i="2"/>
  <c r="D10054" i="2"/>
  <c r="Q9990" i="2"/>
  <c r="J9990" i="2"/>
  <c r="D9990" i="2"/>
  <c r="Q9926" i="2"/>
  <c r="J9926" i="2"/>
  <c r="D9926" i="2"/>
  <c r="Q10079" i="2"/>
  <c r="J10079" i="2"/>
  <c r="D10079" i="2"/>
  <c r="Q10047" i="2"/>
  <c r="J10047" i="2"/>
  <c r="D10047" i="2"/>
  <c r="Q10015" i="2"/>
  <c r="J10015" i="2"/>
  <c r="D10015" i="2"/>
  <c r="Q9983" i="2"/>
  <c r="J9983" i="2"/>
  <c r="D9983" i="2"/>
  <c r="Q9951" i="2"/>
  <c r="J9951" i="2"/>
  <c r="D9951" i="2"/>
  <c r="Q10101" i="2"/>
  <c r="J10101" i="2"/>
  <c r="D10101" i="2"/>
  <c r="Q10069" i="2"/>
  <c r="J10069" i="2"/>
  <c r="D10069" i="2"/>
  <c r="Q10037" i="2"/>
  <c r="J10037" i="2"/>
  <c r="D10037" i="2"/>
  <c r="Q10005" i="2"/>
  <c r="J10005" i="2"/>
  <c r="D10005" i="2"/>
  <c r="Q9973" i="2"/>
  <c r="J9973" i="2"/>
  <c r="D9973" i="2"/>
  <c r="Q9941" i="2"/>
  <c r="J9941" i="2"/>
  <c r="D9941" i="2"/>
  <c r="Q10076" i="2"/>
  <c r="J10076" i="2"/>
  <c r="D10076" i="2"/>
  <c r="Q10012" i="2"/>
  <c r="J10012" i="2"/>
  <c r="D10012" i="2"/>
  <c r="Q9948" i="2"/>
  <c r="J9948" i="2"/>
  <c r="D9948" i="2"/>
  <c r="Q10066" i="2"/>
  <c r="J10066" i="2"/>
  <c r="D10066" i="2"/>
  <c r="Q10002" i="2"/>
  <c r="J10002" i="2"/>
  <c r="D10002" i="2"/>
  <c r="Q9938" i="2"/>
  <c r="J9938" i="2"/>
  <c r="D9938" i="2"/>
  <c r="Q10056" i="2"/>
  <c r="J10056" i="2"/>
  <c r="D10056" i="2"/>
  <c r="Q9992" i="2"/>
  <c r="J9992" i="2"/>
  <c r="D9992" i="2"/>
  <c r="Q9928" i="2"/>
  <c r="J9928" i="2"/>
  <c r="D9928" i="2"/>
  <c r="Q10046" i="2"/>
  <c r="J10046" i="2"/>
  <c r="D10046" i="2"/>
  <c r="Q9982" i="2"/>
  <c r="J9982" i="2"/>
  <c r="D9982" i="2"/>
  <c r="Q10091" i="2"/>
  <c r="J10091" i="2"/>
  <c r="D10091" i="2"/>
  <c r="Q10075" i="2"/>
  <c r="J10075" i="2"/>
  <c r="D10075" i="2"/>
  <c r="Q10059" i="2"/>
  <c r="J10059" i="2"/>
  <c r="D10059" i="2"/>
  <c r="Q10043" i="2"/>
  <c r="J10043" i="2"/>
  <c r="D10043" i="2"/>
  <c r="Q10027" i="2"/>
  <c r="J10027" i="2"/>
  <c r="D10027" i="2"/>
  <c r="Q10011" i="2"/>
  <c r="J10011" i="2"/>
  <c r="D10011" i="2"/>
  <c r="Q9995" i="2"/>
  <c r="J9995" i="2"/>
  <c r="D9995" i="2"/>
  <c r="Q9979" i="2"/>
  <c r="J9979" i="2"/>
  <c r="D9979" i="2"/>
  <c r="Q9963" i="2"/>
  <c r="J9963" i="2"/>
  <c r="D9963" i="2"/>
  <c r="Q9947" i="2"/>
  <c r="J9947" i="2"/>
  <c r="D9947" i="2"/>
  <c r="Q9931" i="2"/>
  <c r="J9931" i="2"/>
  <c r="D9931" i="2"/>
  <c r="Q10097" i="2"/>
  <c r="J10097" i="2"/>
  <c r="D10097" i="2"/>
  <c r="Q10081" i="2"/>
  <c r="J10081" i="2"/>
  <c r="D10081" i="2"/>
  <c r="Q10065" i="2"/>
  <c r="J10065" i="2"/>
  <c r="D10065" i="2"/>
  <c r="Q10049" i="2"/>
  <c r="J10049" i="2"/>
  <c r="D10049" i="2"/>
  <c r="Q10033" i="2"/>
  <c r="J10033" i="2"/>
  <c r="D10033" i="2"/>
  <c r="Q10017" i="2"/>
  <c r="J10017" i="2"/>
  <c r="D10017" i="2"/>
  <c r="Q10001" i="2"/>
  <c r="J10001" i="2"/>
  <c r="D10001" i="2"/>
  <c r="Q9985" i="2"/>
  <c r="J9985" i="2"/>
  <c r="D9985" i="2"/>
  <c r="Q9969" i="2"/>
  <c r="J9969" i="2"/>
  <c r="D9969" i="2"/>
  <c r="Q9953" i="2"/>
  <c r="J9953" i="2"/>
  <c r="D9953" i="2"/>
  <c r="Q9937" i="2"/>
  <c r="J9937" i="2"/>
  <c r="D9937" i="2"/>
  <c r="Q10100" i="2"/>
  <c r="J10100" i="2"/>
  <c r="D10100" i="2"/>
  <c r="Q10068" i="2"/>
  <c r="J10068" i="2"/>
  <c r="D10068" i="2"/>
  <c r="Q10036" i="2"/>
  <c r="J10036" i="2"/>
  <c r="D10036" i="2"/>
  <c r="Q10004" i="2"/>
  <c r="J10004" i="2"/>
  <c r="D10004" i="2"/>
  <c r="Q9972" i="2"/>
  <c r="J9972" i="2"/>
  <c r="D9972" i="2"/>
  <c r="Q9940" i="2"/>
  <c r="J9940" i="2"/>
  <c r="D9940" i="2"/>
  <c r="Q10090" i="2"/>
  <c r="J10090" i="2"/>
  <c r="D10090" i="2"/>
  <c r="Q10058" i="2"/>
  <c r="J10058" i="2"/>
  <c r="D10058" i="2"/>
  <c r="Q10026" i="2"/>
  <c r="J10026" i="2"/>
  <c r="D10026" i="2"/>
  <c r="Q9994" i="2"/>
  <c r="J9994" i="2"/>
  <c r="D9994" i="2"/>
  <c r="Q9962" i="2"/>
  <c r="J9962" i="2"/>
  <c r="D9962" i="2"/>
  <c r="Q9930" i="2"/>
  <c r="J9930" i="2"/>
  <c r="D9930" i="2"/>
  <c r="Q10080" i="2"/>
  <c r="J10080" i="2"/>
  <c r="D10080" i="2"/>
  <c r="Q10048" i="2"/>
  <c r="J10048" i="2"/>
  <c r="D10048" i="2"/>
  <c r="Q10016" i="2"/>
  <c r="J10016" i="2"/>
  <c r="D10016" i="2"/>
  <c r="Q9984" i="2"/>
  <c r="J9984" i="2"/>
  <c r="D9984" i="2"/>
  <c r="Q9952" i="2"/>
  <c r="J9952" i="2"/>
  <c r="D9952" i="2"/>
  <c r="Q10102" i="2"/>
  <c r="J10102" i="2"/>
  <c r="D10102" i="2"/>
  <c r="Q10070" i="2"/>
  <c r="J10070" i="2"/>
  <c r="D10070" i="2"/>
  <c r="Q10038" i="2"/>
  <c r="J10038" i="2"/>
  <c r="D10038" i="2"/>
  <c r="Q10006" i="2"/>
  <c r="J10006" i="2"/>
  <c r="D10006" i="2"/>
  <c r="Q9974" i="2"/>
  <c r="J9974" i="2"/>
  <c r="D9974" i="2"/>
  <c r="Q9942" i="2"/>
  <c r="J9942" i="2"/>
  <c r="D9942" i="2"/>
  <c r="Q10103" i="2"/>
  <c r="J10103" i="2"/>
  <c r="D10103" i="2"/>
  <c r="Q10087" i="2"/>
  <c r="J10087" i="2"/>
  <c r="D10087" i="2"/>
  <c r="Q10071" i="2"/>
  <c r="J10071" i="2"/>
  <c r="D10071" i="2"/>
  <c r="Q10055" i="2"/>
  <c r="J10055" i="2"/>
  <c r="D10055" i="2"/>
  <c r="Q10039" i="2"/>
  <c r="J10039" i="2"/>
  <c r="D10039" i="2"/>
  <c r="Q10023" i="2"/>
  <c r="J10023" i="2"/>
  <c r="D10023" i="2"/>
  <c r="Q10007" i="2"/>
  <c r="J10007" i="2"/>
  <c r="D10007" i="2"/>
  <c r="Q9991" i="2"/>
  <c r="J9991" i="2"/>
  <c r="D9991" i="2"/>
  <c r="Q9975" i="2"/>
  <c r="J9975" i="2"/>
  <c r="D9975" i="2"/>
  <c r="Q9959" i="2"/>
  <c r="J9959" i="2"/>
  <c r="D9959" i="2"/>
  <c r="Q9943" i="2"/>
  <c r="J9943" i="2"/>
  <c r="D9943" i="2"/>
  <c r="Q9927" i="2"/>
  <c r="J9927" i="2"/>
  <c r="D9927" i="2"/>
  <c r="Q10093" i="2"/>
  <c r="J10093" i="2"/>
  <c r="D10093" i="2"/>
  <c r="Q10077" i="2"/>
  <c r="J10077" i="2"/>
  <c r="D10077" i="2"/>
  <c r="Q10061" i="2"/>
  <c r="J10061" i="2"/>
  <c r="D10061" i="2"/>
  <c r="Q10045" i="2"/>
  <c r="J10045" i="2"/>
  <c r="D10045" i="2"/>
  <c r="Q10029" i="2"/>
  <c r="J10029" i="2"/>
  <c r="D10029" i="2"/>
  <c r="Q10013" i="2"/>
  <c r="J10013" i="2"/>
  <c r="D10013" i="2"/>
  <c r="Q9997" i="2"/>
  <c r="J9997" i="2"/>
  <c r="D9997" i="2"/>
  <c r="Q9981" i="2"/>
  <c r="J9981" i="2"/>
  <c r="D9981" i="2"/>
  <c r="Q9965" i="2"/>
  <c r="J9965" i="2"/>
  <c r="D9965" i="2"/>
  <c r="Q9949" i="2"/>
  <c r="J9949" i="2"/>
  <c r="D9949" i="2"/>
  <c r="Q9933" i="2"/>
  <c r="J9933" i="2"/>
  <c r="D9933" i="2"/>
  <c r="Q10092" i="2"/>
  <c r="J10092" i="2"/>
  <c r="D10092" i="2"/>
  <c r="Q10060" i="2"/>
  <c r="J10060" i="2"/>
  <c r="D10060" i="2"/>
  <c r="Q10028" i="2"/>
  <c r="J10028" i="2"/>
  <c r="D10028" i="2"/>
  <c r="Q9996" i="2"/>
  <c r="J9996" i="2"/>
  <c r="D9996" i="2"/>
  <c r="Q9964" i="2"/>
  <c r="J9964" i="2"/>
  <c r="D9964" i="2"/>
  <c r="Q9932" i="2"/>
  <c r="J9932" i="2"/>
  <c r="D9932" i="2"/>
  <c r="Q10082" i="2"/>
  <c r="J10082" i="2"/>
  <c r="D10082" i="2"/>
  <c r="Q10050" i="2"/>
  <c r="J10050" i="2"/>
  <c r="D10050" i="2"/>
  <c r="Q10018" i="2"/>
  <c r="J10018" i="2"/>
  <c r="D10018" i="2"/>
  <c r="Q9986" i="2"/>
  <c r="J9986" i="2"/>
  <c r="D9986" i="2"/>
  <c r="Q9954" i="2"/>
  <c r="J9954" i="2"/>
  <c r="D9954" i="2"/>
  <c r="Q10104" i="2"/>
  <c r="J10104" i="2"/>
  <c r="D10104" i="2"/>
  <c r="Q10072" i="2"/>
  <c r="J10072" i="2"/>
  <c r="D10072" i="2"/>
  <c r="Q10040" i="2"/>
  <c r="J10040" i="2"/>
  <c r="D10040" i="2"/>
  <c r="Q10008" i="2"/>
  <c r="J10008" i="2"/>
  <c r="D10008" i="2"/>
  <c r="Q9976" i="2"/>
  <c r="J9976" i="2"/>
  <c r="D9976" i="2"/>
  <c r="Q9944" i="2"/>
  <c r="J9944" i="2"/>
  <c r="D9944" i="2"/>
  <c r="Q10094" i="2"/>
  <c r="J10094" i="2"/>
  <c r="D10094" i="2"/>
  <c r="Q10062" i="2"/>
  <c r="J10062" i="2"/>
  <c r="D10062" i="2"/>
  <c r="Q10030" i="2"/>
  <c r="J10030" i="2"/>
  <c r="D10030" i="2"/>
  <c r="Q9998" i="2"/>
  <c r="J9998" i="2"/>
  <c r="D9998" i="2"/>
  <c r="Q9966" i="2"/>
  <c r="J9966" i="2"/>
  <c r="D9966" i="2"/>
  <c r="Q9934" i="2"/>
  <c r="J9934" i="2"/>
  <c r="D9934" i="2"/>
  <c r="Q4631" i="2"/>
  <c r="J4631" i="2"/>
  <c r="D4631" i="2"/>
  <c r="Q4615" i="2"/>
  <c r="J4615" i="2"/>
  <c r="D4615" i="2"/>
  <c r="Q4599" i="2"/>
  <c r="J4599" i="2"/>
  <c r="D4599" i="2"/>
  <c r="Q4583" i="2"/>
  <c r="J4583" i="2"/>
  <c r="D4583" i="2"/>
  <c r="Q4567" i="2"/>
  <c r="J4567" i="2"/>
  <c r="D4567" i="2"/>
  <c r="Q4551" i="2"/>
  <c r="J4551" i="2"/>
  <c r="D4551" i="2"/>
  <c r="Q4535" i="2"/>
  <c r="J4535" i="2"/>
  <c r="D4535" i="2"/>
  <c r="Q4519" i="2"/>
  <c r="J4519" i="2"/>
  <c r="D4519" i="2"/>
  <c r="Q4503" i="2"/>
  <c r="J4503" i="2"/>
  <c r="D4503" i="2"/>
  <c r="Q4487" i="2"/>
  <c r="J4487" i="2"/>
  <c r="D4487" i="2"/>
  <c r="Q4471" i="2"/>
  <c r="J4471" i="2"/>
  <c r="D4471" i="2"/>
  <c r="Q4637" i="2"/>
  <c r="J4637" i="2"/>
  <c r="D4637" i="2"/>
  <c r="Q4621" i="2"/>
  <c r="J4621" i="2"/>
  <c r="D4621" i="2"/>
  <c r="Q4605" i="2"/>
  <c r="J4605" i="2"/>
  <c r="D4605" i="2"/>
  <c r="Q4589" i="2"/>
  <c r="J4589" i="2"/>
  <c r="D4589" i="2"/>
  <c r="Q4573" i="2"/>
  <c r="J4573" i="2"/>
  <c r="D4573" i="2"/>
  <c r="Q4557" i="2"/>
  <c r="J4557" i="2"/>
  <c r="D4557" i="2"/>
  <c r="Q4541" i="2"/>
  <c r="J4541" i="2"/>
  <c r="D4541" i="2"/>
  <c r="Q4525" i="2"/>
  <c r="J4525" i="2"/>
  <c r="D4525" i="2"/>
  <c r="Q4509" i="2"/>
  <c r="J4509" i="2"/>
  <c r="D4509" i="2"/>
  <c r="Q4493" i="2"/>
  <c r="J4493" i="2"/>
  <c r="D4493" i="2"/>
  <c r="Q4477" i="2"/>
  <c r="J4477" i="2"/>
  <c r="D4477" i="2"/>
  <c r="Q4644" i="2"/>
  <c r="J4644" i="2"/>
  <c r="D4644" i="2"/>
  <c r="Q4612" i="2"/>
  <c r="J4612" i="2"/>
  <c r="D4612" i="2"/>
  <c r="Q4580" i="2"/>
  <c r="J4580" i="2"/>
  <c r="D4580" i="2"/>
  <c r="Q4548" i="2"/>
  <c r="J4548" i="2"/>
  <c r="D4548" i="2"/>
  <c r="Q4516" i="2"/>
  <c r="J4516" i="2"/>
  <c r="D4516" i="2"/>
  <c r="Q4484" i="2"/>
  <c r="J4484" i="2"/>
  <c r="D4484" i="2"/>
  <c r="Q4634" i="2"/>
  <c r="J4634" i="2"/>
  <c r="D4634" i="2"/>
  <c r="Q4602" i="2"/>
  <c r="J4602" i="2"/>
  <c r="D4602" i="2"/>
  <c r="Q4570" i="2"/>
  <c r="J4570" i="2"/>
  <c r="D4570" i="2"/>
  <c r="Q4538" i="2"/>
  <c r="J4538" i="2"/>
  <c r="D4538" i="2"/>
  <c r="Q4506" i="2"/>
  <c r="J4506" i="2"/>
  <c r="D4506" i="2"/>
  <c r="Q4474" i="2"/>
  <c r="J4474" i="2"/>
  <c r="D4474" i="2"/>
  <c r="Q4624" i="2"/>
  <c r="J4624" i="2"/>
  <c r="D4624" i="2"/>
  <c r="Q4592" i="2"/>
  <c r="J4592" i="2"/>
  <c r="D4592" i="2"/>
  <c r="Q4560" i="2"/>
  <c r="J4560" i="2"/>
  <c r="D4560" i="2"/>
  <c r="Q4528" i="2"/>
  <c r="J4528" i="2"/>
  <c r="D4528" i="2"/>
  <c r="Q4496" i="2"/>
  <c r="J4496" i="2"/>
  <c r="D4496" i="2"/>
  <c r="Q4464" i="2"/>
  <c r="J4464" i="2"/>
  <c r="D4464" i="2"/>
  <c r="Q4614" i="2"/>
  <c r="J4614" i="2"/>
  <c r="D4614" i="2"/>
  <c r="Q4582" i="2"/>
  <c r="J4582" i="2"/>
  <c r="D4582" i="2"/>
  <c r="Q4550" i="2"/>
  <c r="J4550" i="2"/>
  <c r="D4550" i="2"/>
  <c r="Q4518" i="2"/>
  <c r="J4518" i="2"/>
  <c r="D4518" i="2"/>
  <c r="Q4486" i="2"/>
  <c r="J4486" i="2"/>
  <c r="D4486" i="2"/>
  <c r="Q4635" i="2"/>
  <c r="J4635" i="2"/>
  <c r="D4635" i="2"/>
  <c r="Q4619" i="2"/>
  <c r="J4619" i="2"/>
  <c r="D4619" i="2"/>
  <c r="Q4603" i="2"/>
  <c r="J4603" i="2"/>
  <c r="D4603" i="2"/>
  <c r="Q4587" i="2"/>
  <c r="J4587" i="2"/>
  <c r="D4587" i="2"/>
  <c r="Q4571" i="2"/>
  <c r="J4571" i="2"/>
  <c r="D4571" i="2"/>
  <c r="Q4555" i="2"/>
  <c r="J4555" i="2"/>
  <c r="D4555" i="2"/>
  <c r="Q4539" i="2"/>
  <c r="J4539" i="2"/>
  <c r="D4539" i="2"/>
  <c r="Q4523" i="2"/>
  <c r="J4523" i="2"/>
  <c r="D4523" i="2"/>
  <c r="Q4507" i="2"/>
  <c r="J4507" i="2"/>
  <c r="D4507" i="2"/>
  <c r="Q4491" i="2"/>
  <c r="J4491" i="2"/>
  <c r="D4491" i="2"/>
  <c r="Q4475" i="2"/>
  <c r="J4475" i="2"/>
  <c r="D4475" i="2"/>
  <c r="Q4641" i="2"/>
  <c r="J4641" i="2"/>
  <c r="D4641" i="2"/>
  <c r="Q4625" i="2"/>
  <c r="J4625" i="2"/>
  <c r="D4625" i="2"/>
  <c r="Q4609" i="2"/>
  <c r="J4609" i="2"/>
  <c r="D4609" i="2"/>
  <c r="Q4593" i="2"/>
  <c r="J4593" i="2"/>
  <c r="D4593" i="2"/>
  <c r="Q4577" i="2"/>
  <c r="J4577" i="2"/>
  <c r="D4577" i="2"/>
  <c r="Q4561" i="2"/>
  <c r="J4561" i="2"/>
  <c r="D4561" i="2"/>
  <c r="Q4545" i="2"/>
  <c r="J4545" i="2"/>
  <c r="D4545" i="2"/>
  <c r="Q4529" i="2"/>
  <c r="J4529" i="2"/>
  <c r="D4529" i="2"/>
  <c r="Q4513" i="2"/>
  <c r="J4513" i="2"/>
  <c r="D4513" i="2"/>
  <c r="Q4497" i="2"/>
  <c r="J4497" i="2"/>
  <c r="D4497" i="2"/>
  <c r="Q4481" i="2"/>
  <c r="J4481" i="2"/>
  <c r="D4481" i="2"/>
  <c r="Q4465" i="2"/>
  <c r="J4465" i="2"/>
  <c r="D4465" i="2"/>
  <c r="Q4620" i="2"/>
  <c r="J4620" i="2"/>
  <c r="D4620" i="2"/>
  <c r="Q4588" i="2"/>
  <c r="J4588" i="2"/>
  <c r="D4588" i="2"/>
  <c r="Q4556" i="2"/>
  <c r="J4556" i="2"/>
  <c r="D4556" i="2"/>
  <c r="Q4524" i="2"/>
  <c r="J4524" i="2"/>
  <c r="D4524" i="2"/>
  <c r="Q4492" i="2"/>
  <c r="J4492" i="2"/>
  <c r="D4492" i="2"/>
  <c r="Q4642" i="2"/>
  <c r="J4642" i="2"/>
  <c r="D4642" i="2"/>
  <c r="Q4610" i="2"/>
  <c r="J4610" i="2"/>
  <c r="D4610" i="2"/>
  <c r="Q4578" i="2"/>
  <c r="J4578" i="2"/>
  <c r="D4578" i="2"/>
  <c r="Q4546" i="2"/>
  <c r="J4546" i="2"/>
  <c r="D4546" i="2"/>
  <c r="Q4514" i="2"/>
  <c r="J4514" i="2"/>
  <c r="D4514" i="2"/>
  <c r="Q4482" i="2"/>
  <c r="J4482" i="2"/>
  <c r="D4482" i="2"/>
  <c r="Q4632" i="2"/>
  <c r="J4632" i="2"/>
  <c r="D4632" i="2"/>
  <c r="Q4600" i="2"/>
  <c r="J4600" i="2"/>
  <c r="D4600" i="2"/>
  <c r="Q4568" i="2"/>
  <c r="J4568" i="2"/>
  <c r="D4568" i="2"/>
  <c r="Q4536" i="2"/>
  <c r="J4536" i="2"/>
  <c r="D4536" i="2"/>
  <c r="Q4504" i="2"/>
  <c r="J4504" i="2"/>
  <c r="D4504" i="2"/>
  <c r="Q4472" i="2"/>
  <c r="J4472" i="2"/>
  <c r="D4472" i="2"/>
  <c r="Q4622" i="2"/>
  <c r="J4622" i="2"/>
  <c r="D4622" i="2"/>
  <c r="Q4590" i="2"/>
  <c r="J4590" i="2"/>
  <c r="D4590" i="2"/>
  <c r="Q4558" i="2"/>
  <c r="J4558" i="2"/>
  <c r="D4558" i="2"/>
  <c r="Q4526" i="2"/>
  <c r="J4526" i="2"/>
  <c r="D4526" i="2"/>
  <c r="Q4494" i="2"/>
  <c r="J4494" i="2"/>
  <c r="D4494" i="2"/>
  <c r="Q4639" i="2"/>
  <c r="J4639" i="2"/>
  <c r="D4639" i="2"/>
  <c r="Q4623" i="2"/>
  <c r="J4623" i="2"/>
  <c r="D4623" i="2"/>
  <c r="Q4607" i="2"/>
  <c r="J4607" i="2"/>
  <c r="D4607" i="2"/>
  <c r="Q4591" i="2"/>
  <c r="J4591" i="2"/>
  <c r="D4591" i="2"/>
  <c r="Q4575" i="2"/>
  <c r="J4575" i="2"/>
  <c r="D4575" i="2"/>
  <c r="Q4559" i="2"/>
  <c r="J4559" i="2"/>
  <c r="D4559" i="2"/>
  <c r="Q4543" i="2"/>
  <c r="J4543" i="2"/>
  <c r="D4543" i="2"/>
  <c r="Q4527" i="2"/>
  <c r="J4527" i="2"/>
  <c r="D4527" i="2"/>
  <c r="Q4511" i="2"/>
  <c r="J4511" i="2"/>
  <c r="D4511" i="2"/>
  <c r="Q4495" i="2"/>
  <c r="J4495" i="2"/>
  <c r="D4495" i="2"/>
  <c r="Q4479" i="2"/>
  <c r="J4479" i="2"/>
  <c r="D4479" i="2"/>
  <c r="Q4645" i="2"/>
  <c r="J4645" i="2"/>
  <c r="D4645" i="2"/>
  <c r="Q4629" i="2"/>
  <c r="J4629" i="2"/>
  <c r="D4629" i="2"/>
  <c r="Q4613" i="2"/>
  <c r="J4613" i="2"/>
  <c r="D4613" i="2"/>
  <c r="Q4597" i="2"/>
  <c r="J4597" i="2"/>
  <c r="D4597" i="2"/>
  <c r="Q4581" i="2"/>
  <c r="J4581" i="2"/>
  <c r="D4581" i="2"/>
  <c r="Q4565" i="2"/>
  <c r="J4565" i="2"/>
  <c r="D4565" i="2"/>
  <c r="Q4549" i="2"/>
  <c r="J4549" i="2"/>
  <c r="D4549" i="2"/>
  <c r="Q4533" i="2"/>
  <c r="J4533" i="2"/>
  <c r="D4533" i="2"/>
  <c r="Q4517" i="2"/>
  <c r="J4517" i="2"/>
  <c r="D4517" i="2"/>
  <c r="Q4501" i="2"/>
  <c r="J4501" i="2"/>
  <c r="D4501" i="2"/>
  <c r="Q4485" i="2"/>
  <c r="J4485" i="2"/>
  <c r="D4485" i="2"/>
  <c r="Q4469" i="2"/>
  <c r="J4469" i="2"/>
  <c r="D4469" i="2"/>
  <c r="Q4628" i="2"/>
  <c r="J4628" i="2"/>
  <c r="D4628" i="2"/>
  <c r="Q4596" i="2"/>
  <c r="J4596" i="2"/>
  <c r="D4596" i="2"/>
  <c r="Q4564" i="2"/>
  <c r="J4564" i="2"/>
  <c r="D4564" i="2"/>
  <c r="Q4532" i="2"/>
  <c r="J4532" i="2"/>
  <c r="D4532" i="2"/>
  <c r="Q4500" i="2"/>
  <c r="J4500" i="2"/>
  <c r="D4500" i="2"/>
  <c r="Q4468" i="2"/>
  <c r="J4468" i="2"/>
  <c r="D4468" i="2"/>
  <c r="Q4618" i="2"/>
  <c r="J4618" i="2"/>
  <c r="D4618" i="2"/>
  <c r="Q4586" i="2"/>
  <c r="J4586" i="2"/>
  <c r="D4586" i="2"/>
  <c r="Q4554" i="2"/>
  <c r="J4554" i="2"/>
  <c r="D4554" i="2"/>
  <c r="Q4522" i="2"/>
  <c r="J4522" i="2"/>
  <c r="D4522" i="2"/>
  <c r="Q4490" i="2"/>
  <c r="J4490" i="2"/>
  <c r="D4490" i="2"/>
  <c r="Q4640" i="2"/>
  <c r="J4640" i="2"/>
  <c r="D4640" i="2"/>
  <c r="Q4608" i="2"/>
  <c r="J4608" i="2"/>
  <c r="D4608" i="2"/>
  <c r="Q4576" i="2"/>
  <c r="J4576" i="2"/>
  <c r="D4576" i="2"/>
  <c r="Q4544" i="2"/>
  <c r="J4544" i="2"/>
  <c r="D4544" i="2"/>
  <c r="Q4512" i="2"/>
  <c r="J4512" i="2"/>
  <c r="D4512" i="2"/>
  <c r="Q4480" i="2"/>
  <c r="J4480" i="2"/>
  <c r="D4480" i="2"/>
  <c r="Q4630" i="2"/>
  <c r="J4630" i="2"/>
  <c r="D4630" i="2"/>
  <c r="Q4598" i="2"/>
  <c r="J4598" i="2"/>
  <c r="D4598" i="2"/>
  <c r="Q4566" i="2"/>
  <c r="J4566" i="2"/>
  <c r="D4566" i="2"/>
  <c r="Q4534" i="2"/>
  <c r="J4534" i="2"/>
  <c r="D4534" i="2"/>
  <c r="Q4502" i="2"/>
  <c r="J4502" i="2"/>
  <c r="D4502" i="2"/>
  <c r="Q4470" i="2"/>
  <c r="J4470" i="2"/>
  <c r="D4470" i="2"/>
  <c r="Q4643" i="2"/>
  <c r="J4643" i="2"/>
  <c r="D4643" i="2"/>
  <c r="Q4627" i="2"/>
  <c r="J4627" i="2"/>
  <c r="D4627" i="2"/>
  <c r="Q4611" i="2"/>
  <c r="J4611" i="2"/>
  <c r="D4611" i="2"/>
  <c r="Q4595" i="2"/>
  <c r="J4595" i="2"/>
  <c r="D4595" i="2"/>
  <c r="Q4579" i="2"/>
  <c r="J4579" i="2"/>
  <c r="D4579" i="2"/>
  <c r="Q4563" i="2"/>
  <c r="J4563" i="2"/>
  <c r="D4563" i="2"/>
  <c r="Q4547" i="2"/>
  <c r="J4547" i="2"/>
  <c r="D4547" i="2"/>
  <c r="Q4531" i="2"/>
  <c r="J4531" i="2"/>
  <c r="D4531" i="2"/>
  <c r="Q4515" i="2"/>
  <c r="J4515" i="2"/>
  <c r="D4515" i="2"/>
  <c r="Q4499" i="2"/>
  <c r="J4499" i="2"/>
  <c r="D4499" i="2"/>
  <c r="Q4483" i="2"/>
  <c r="J4483" i="2"/>
  <c r="D4483" i="2"/>
  <c r="Q4467" i="2"/>
  <c r="J4467" i="2"/>
  <c r="D4467" i="2"/>
  <c r="Q4633" i="2"/>
  <c r="J4633" i="2"/>
  <c r="D4633" i="2"/>
  <c r="Q4617" i="2"/>
  <c r="J4617" i="2"/>
  <c r="D4617" i="2"/>
  <c r="Q4601" i="2"/>
  <c r="J4601" i="2"/>
  <c r="D4601" i="2"/>
  <c r="Q4585" i="2"/>
  <c r="J4585" i="2"/>
  <c r="D4585" i="2"/>
  <c r="Q4569" i="2"/>
  <c r="J4569" i="2"/>
  <c r="D4569" i="2"/>
  <c r="Q4553" i="2"/>
  <c r="J4553" i="2"/>
  <c r="D4553" i="2"/>
  <c r="Q4537" i="2"/>
  <c r="J4537" i="2"/>
  <c r="D4537" i="2"/>
  <c r="Q4521" i="2"/>
  <c r="J4521" i="2"/>
  <c r="D4521" i="2"/>
  <c r="Q4505" i="2"/>
  <c r="J4505" i="2"/>
  <c r="D4505" i="2"/>
  <c r="Q4489" i="2"/>
  <c r="J4489" i="2"/>
  <c r="D4489" i="2"/>
  <c r="Q4473" i="2"/>
  <c r="J4473" i="2"/>
  <c r="D4473" i="2"/>
  <c r="Q4636" i="2"/>
  <c r="J4636" i="2"/>
  <c r="D4636" i="2"/>
  <c r="Q4604" i="2"/>
  <c r="J4604" i="2"/>
  <c r="D4604" i="2"/>
  <c r="Q4572" i="2"/>
  <c r="J4572" i="2"/>
  <c r="D4572" i="2"/>
  <c r="Q4540" i="2"/>
  <c r="J4540" i="2"/>
  <c r="D4540" i="2"/>
  <c r="Q4508" i="2"/>
  <c r="J4508" i="2"/>
  <c r="D4508" i="2"/>
  <c r="Q4476" i="2"/>
  <c r="J4476" i="2"/>
  <c r="D4476" i="2"/>
  <c r="Q4626" i="2"/>
  <c r="J4626" i="2"/>
  <c r="D4626" i="2"/>
  <c r="Q4594" i="2"/>
  <c r="J4594" i="2"/>
  <c r="D4594" i="2"/>
  <c r="Q4562" i="2"/>
  <c r="J4562" i="2"/>
  <c r="D4562" i="2"/>
  <c r="Q4530" i="2"/>
  <c r="J4530" i="2"/>
  <c r="D4530" i="2"/>
  <c r="Q4498" i="2"/>
  <c r="J4498" i="2"/>
  <c r="D4498" i="2"/>
  <c r="Q4466" i="2"/>
  <c r="J4466" i="2"/>
  <c r="D4466" i="2"/>
  <c r="Q4616" i="2"/>
  <c r="J4616" i="2"/>
  <c r="D4616" i="2"/>
  <c r="Q4584" i="2"/>
  <c r="J4584" i="2"/>
  <c r="D4584" i="2"/>
  <c r="Q4552" i="2"/>
  <c r="J4552" i="2"/>
  <c r="D4552" i="2"/>
  <c r="Q4520" i="2"/>
  <c r="J4520" i="2"/>
  <c r="D4520" i="2"/>
  <c r="Q4488" i="2"/>
  <c r="J4488" i="2"/>
  <c r="D4488" i="2"/>
  <c r="Q4638" i="2"/>
  <c r="J4638" i="2"/>
  <c r="D4638" i="2"/>
  <c r="Q4606" i="2"/>
  <c r="J4606" i="2"/>
  <c r="D4606" i="2"/>
  <c r="Q4574" i="2"/>
  <c r="J4574" i="2"/>
  <c r="D4574" i="2"/>
  <c r="Q4542" i="2"/>
  <c r="J4542" i="2"/>
  <c r="D4542" i="2"/>
  <c r="Q4510" i="2"/>
  <c r="J4510" i="2"/>
  <c r="D4510" i="2"/>
  <c r="Q4478" i="2"/>
  <c r="J4478" i="2"/>
  <c r="D4478" i="2"/>
  <c r="Q9923" i="2"/>
  <c r="J9923" i="2"/>
  <c r="D9923" i="2"/>
  <c r="Q9907" i="2"/>
  <c r="J9907" i="2"/>
  <c r="D9907" i="2"/>
  <c r="Q9891" i="2"/>
  <c r="J9891" i="2"/>
  <c r="D9891" i="2"/>
  <c r="D9875" i="2"/>
  <c r="Q9875" i="2"/>
  <c r="J9875" i="2"/>
  <c r="D9859" i="2"/>
  <c r="Q9859" i="2"/>
  <c r="J9859" i="2"/>
  <c r="D9843" i="2"/>
  <c r="Q9843" i="2"/>
  <c r="J9843" i="2"/>
  <c r="D9827" i="2"/>
  <c r="Q9827" i="2"/>
  <c r="J9827" i="2"/>
  <c r="D9811" i="2"/>
  <c r="Q9811" i="2"/>
  <c r="J9811" i="2"/>
  <c r="D9795" i="2"/>
  <c r="Q9795" i="2"/>
  <c r="J9795" i="2"/>
  <c r="D9779" i="2"/>
  <c r="Q9779" i="2"/>
  <c r="J9779" i="2"/>
  <c r="D9763" i="2"/>
  <c r="Q9763" i="2"/>
  <c r="J9763" i="2"/>
  <c r="D9747" i="2"/>
  <c r="Q9747" i="2"/>
  <c r="J9747" i="2"/>
  <c r="Q9913" i="2"/>
  <c r="J9913" i="2"/>
  <c r="D9913" i="2"/>
  <c r="Q9897" i="2"/>
  <c r="J9897" i="2"/>
  <c r="D9897" i="2"/>
  <c r="D9881" i="2"/>
  <c r="Q9881" i="2"/>
  <c r="J9881" i="2"/>
  <c r="D9865" i="2"/>
  <c r="Q9865" i="2"/>
  <c r="J9865" i="2"/>
  <c r="D9849" i="2"/>
  <c r="Q9849" i="2"/>
  <c r="J9849" i="2"/>
  <c r="D9825" i="2"/>
  <c r="Q9825" i="2"/>
  <c r="J9825" i="2"/>
  <c r="D9793" i="2"/>
  <c r="Q9793" i="2"/>
  <c r="J9793" i="2"/>
  <c r="D9761" i="2"/>
  <c r="Q9761" i="2"/>
  <c r="J9761" i="2"/>
  <c r="Q9892" i="2"/>
  <c r="J9892" i="2"/>
  <c r="D9892" i="2"/>
  <c r="D9828" i="2"/>
  <c r="Q9828" i="2"/>
  <c r="J9828" i="2"/>
  <c r="D9764" i="2"/>
  <c r="Q9764" i="2"/>
  <c r="J9764" i="2"/>
  <c r="D9882" i="2"/>
  <c r="Q9882" i="2"/>
  <c r="J9882" i="2"/>
  <c r="Q9915" i="2"/>
  <c r="J9915" i="2"/>
  <c r="D9915" i="2"/>
  <c r="Q9899" i="2"/>
  <c r="J9899" i="2"/>
  <c r="D9899" i="2"/>
  <c r="D9883" i="2"/>
  <c r="Q9883" i="2"/>
  <c r="J9883" i="2"/>
  <c r="D9867" i="2"/>
  <c r="Q9867" i="2"/>
  <c r="J9867" i="2"/>
  <c r="D9851" i="2"/>
  <c r="Q9851" i="2"/>
  <c r="J9851" i="2"/>
  <c r="D9835" i="2"/>
  <c r="Q9835" i="2"/>
  <c r="J9835" i="2"/>
  <c r="D9819" i="2"/>
  <c r="Q9819" i="2"/>
  <c r="J9819" i="2"/>
  <c r="D9803" i="2"/>
  <c r="Q9803" i="2"/>
  <c r="J9803" i="2"/>
  <c r="D9787" i="2"/>
  <c r="Q9787" i="2"/>
  <c r="J9787" i="2"/>
  <c r="D9771" i="2"/>
  <c r="Q9771" i="2"/>
  <c r="J9771" i="2"/>
  <c r="D9755" i="2"/>
  <c r="Q9755" i="2"/>
  <c r="J9755" i="2"/>
  <c r="Q9921" i="2"/>
  <c r="J9921" i="2"/>
  <c r="D9921" i="2"/>
  <c r="Q9905" i="2"/>
  <c r="J9905" i="2"/>
  <c r="D9905" i="2"/>
  <c r="Q9889" i="2"/>
  <c r="J9889" i="2"/>
  <c r="D9889" i="2"/>
  <c r="D9873" i="2"/>
  <c r="Q9873" i="2"/>
  <c r="J9873" i="2"/>
  <c r="D9857" i="2"/>
  <c r="Q9857" i="2"/>
  <c r="J9857" i="2"/>
  <c r="D9841" i="2"/>
  <c r="Q9841" i="2"/>
  <c r="J9841" i="2"/>
  <c r="D9809" i="2"/>
  <c r="Q9809" i="2"/>
  <c r="J9809" i="2"/>
  <c r="D9777" i="2"/>
  <c r="Q9777" i="2"/>
  <c r="J9777" i="2"/>
  <c r="D9745" i="2"/>
  <c r="Q9745" i="2"/>
  <c r="J9745" i="2"/>
  <c r="D9860" i="2"/>
  <c r="Q9860" i="2"/>
  <c r="J9860" i="2"/>
  <c r="D9796" i="2"/>
  <c r="Q9796" i="2"/>
  <c r="J9796" i="2"/>
  <c r="Q9914" i="2"/>
  <c r="J9914" i="2"/>
  <c r="D9914" i="2"/>
  <c r="D9850" i="2"/>
  <c r="Q9850" i="2"/>
  <c r="J9850" i="2"/>
  <c r="Q9903" i="2"/>
  <c r="J9903" i="2"/>
  <c r="D9903" i="2"/>
  <c r="D9871" i="2"/>
  <c r="Q9871" i="2"/>
  <c r="J9871" i="2"/>
  <c r="D9839" i="2"/>
  <c r="Q9839" i="2"/>
  <c r="J9839" i="2"/>
  <c r="D9807" i="2"/>
  <c r="Q9807" i="2"/>
  <c r="J9807" i="2"/>
  <c r="D9775" i="2"/>
  <c r="Q9775" i="2"/>
  <c r="J9775" i="2"/>
  <c r="D9743" i="2"/>
  <c r="J9743" i="2"/>
  <c r="Q9743" i="2"/>
  <c r="Q9893" i="2"/>
  <c r="J9893" i="2"/>
  <c r="D9893" i="2"/>
  <c r="D9861" i="2"/>
  <c r="Q9861" i="2"/>
  <c r="J9861" i="2"/>
  <c r="D9829" i="2"/>
  <c r="Q9829" i="2"/>
  <c r="J9829" i="2"/>
  <c r="D9797" i="2"/>
  <c r="Q9797" i="2"/>
  <c r="J9797" i="2"/>
  <c r="D9765" i="2"/>
  <c r="Q9765" i="2"/>
  <c r="J9765" i="2"/>
  <c r="Q9900" i="2"/>
  <c r="J9900" i="2"/>
  <c r="D9900" i="2"/>
  <c r="D9836" i="2"/>
  <c r="Q9836" i="2"/>
  <c r="J9836" i="2"/>
  <c r="D9772" i="2"/>
  <c r="Q9772" i="2"/>
  <c r="J9772" i="2"/>
  <c r="Q9890" i="2"/>
  <c r="J9890" i="2"/>
  <c r="D9890" i="2"/>
  <c r="D9826" i="2"/>
  <c r="Q9826" i="2"/>
  <c r="J9826" i="2"/>
  <c r="D9762" i="2"/>
  <c r="Q9762" i="2"/>
  <c r="J9762" i="2"/>
  <c r="D9880" i="2"/>
  <c r="Q9880" i="2"/>
  <c r="J9880" i="2"/>
  <c r="D9816" i="2"/>
  <c r="Q9816" i="2"/>
  <c r="J9816" i="2"/>
  <c r="D9752" i="2"/>
  <c r="Q9752" i="2"/>
  <c r="J9752" i="2"/>
  <c r="D9870" i="2"/>
  <c r="Q9870" i="2"/>
  <c r="J9870" i="2"/>
  <c r="D9806" i="2"/>
  <c r="Q9806" i="2"/>
  <c r="J9806" i="2"/>
  <c r="D9742" i="2"/>
  <c r="Q9742" i="2"/>
  <c r="J9742" i="2"/>
  <c r="D9818" i="2"/>
  <c r="Q9818" i="2"/>
  <c r="J9818" i="2"/>
  <c r="D9754" i="2"/>
  <c r="Q9754" i="2"/>
  <c r="J9754" i="2"/>
  <c r="D9872" i="2"/>
  <c r="Q9872" i="2"/>
  <c r="J9872" i="2"/>
  <c r="D9808" i="2"/>
  <c r="Q9808" i="2"/>
  <c r="J9808" i="2"/>
  <c r="D9744" i="2"/>
  <c r="Q9744" i="2"/>
  <c r="J9744" i="2"/>
  <c r="D9862" i="2"/>
  <c r="Q9862" i="2"/>
  <c r="J9862" i="2"/>
  <c r="D9798" i="2"/>
  <c r="Q9798" i="2"/>
  <c r="J9798" i="2"/>
  <c r="D9833" i="2"/>
  <c r="Q9833" i="2"/>
  <c r="J9833" i="2"/>
  <c r="D9817" i="2"/>
  <c r="Q9817" i="2"/>
  <c r="J9817" i="2"/>
  <c r="D9801" i="2"/>
  <c r="Q9801" i="2"/>
  <c r="J9801" i="2"/>
  <c r="D9785" i="2"/>
  <c r="Q9785" i="2"/>
  <c r="J9785" i="2"/>
  <c r="D9769" i="2"/>
  <c r="Q9769" i="2"/>
  <c r="J9769" i="2"/>
  <c r="D9753" i="2"/>
  <c r="Q9753" i="2"/>
  <c r="J9753" i="2"/>
  <c r="Q9908" i="2"/>
  <c r="J9908" i="2"/>
  <c r="D9908" i="2"/>
  <c r="D9876" i="2"/>
  <c r="Q9876" i="2"/>
  <c r="J9876" i="2"/>
  <c r="D9844" i="2"/>
  <c r="Q9844" i="2"/>
  <c r="J9844" i="2"/>
  <c r="D9812" i="2"/>
  <c r="Q9812" i="2"/>
  <c r="J9812" i="2"/>
  <c r="D9780" i="2"/>
  <c r="Q9780" i="2"/>
  <c r="J9780" i="2"/>
  <c r="D9748" i="2"/>
  <c r="Q9748" i="2"/>
  <c r="J9748" i="2"/>
  <c r="Q9898" i="2"/>
  <c r="J9898" i="2"/>
  <c r="D9898" i="2"/>
  <c r="D9866" i="2"/>
  <c r="Q9866" i="2"/>
  <c r="J9866" i="2"/>
  <c r="Q9919" i="2"/>
  <c r="J9919" i="2"/>
  <c r="D9919" i="2"/>
  <c r="Q9887" i="2"/>
  <c r="J9887" i="2"/>
  <c r="D9887" i="2"/>
  <c r="D9855" i="2"/>
  <c r="Q9855" i="2"/>
  <c r="J9855" i="2"/>
  <c r="D9823" i="2"/>
  <c r="Q9823" i="2"/>
  <c r="J9823" i="2"/>
  <c r="D9791" i="2"/>
  <c r="Q9791" i="2"/>
  <c r="J9791" i="2"/>
  <c r="D9759" i="2"/>
  <c r="Q9759" i="2"/>
  <c r="J9759" i="2"/>
  <c r="Q9909" i="2"/>
  <c r="J9909" i="2"/>
  <c r="D9909" i="2"/>
  <c r="D9877" i="2"/>
  <c r="Q9877" i="2"/>
  <c r="J9877" i="2"/>
  <c r="D9845" i="2"/>
  <c r="Q9845" i="2"/>
  <c r="J9845" i="2"/>
  <c r="D9813" i="2"/>
  <c r="Q9813" i="2"/>
  <c r="J9813" i="2"/>
  <c r="D9781" i="2"/>
  <c r="Q9781" i="2"/>
  <c r="J9781" i="2"/>
  <c r="D9749" i="2"/>
  <c r="Q9749" i="2"/>
  <c r="J9749" i="2"/>
  <c r="D9868" i="2"/>
  <c r="Q9868" i="2"/>
  <c r="J9868" i="2"/>
  <c r="D9804" i="2"/>
  <c r="Q9804" i="2"/>
  <c r="J9804" i="2"/>
  <c r="Q9922" i="2"/>
  <c r="J9922" i="2"/>
  <c r="D9922" i="2"/>
  <c r="D9858" i="2"/>
  <c r="Q9858" i="2"/>
  <c r="J9858" i="2"/>
  <c r="D9794" i="2"/>
  <c r="Q9794" i="2"/>
  <c r="J9794" i="2"/>
  <c r="Q9912" i="2"/>
  <c r="J9912" i="2"/>
  <c r="D9912" i="2"/>
  <c r="D9848" i="2"/>
  <c r="Q9848" i="2"/>
  <c r="J9848" i="2"/>
  <c r="D9784" i="2"/>
  <c r="Q9784" i="2"/>
  <c r="J9784" i="2"/>
  <c r="Q9902" i="2"/>
  <c r="J9902" i="2"/>
  <c r="D9902" i="2"/>
  <c r="D9838" i="2"/>
  <c r="Q9838" i="2"/>
  <c r="J9838" i="2"/>
  <c r="D9774" i="2"/>
  <c r="Q9774" i="2"/>
  <c r="J9774" i="2"/>
  <c r="D9786" i="2"/>
  <c r="Q9786" i="2"/>
  <c r="J9786" i="2"/>
  <c r="Q9904" i="2"/>
  <c r="J9904" i="2"/>
  <c r="D9904" i="2"/>
  <c r="D9840" i="2"/>
  <c r="Q9840" i="2"/>
  <c r="J9840" i="2"/>
  <c r="D9776" i="2"/>
  <c r="Q9776" i="2"/>
  <c r="J9776" i="2"/>
  <c r="Q9894" i="2"/>
  <c r="J9894" i="2"/>
  <c r="D9894" i="2"/>
  <c r="D9830" i="2"/>
  <c r="Q9830" i="2"/>
  <c r="J9830" i="2"/>
  <c r="D9766" i="2"/>
  <c r="Q9766" i="2"/>
  <c r="J9766" i="2"/>
  <c r="Q9911" i="2"/>
  <c r="J9911" i="2"/>
  <c r="D9911" i="2"/>
  <c r="Q9895" i="2"/>
  <c r="J9895" i="2"/>
  <c r="D9895" i="2"/>
  <c r="D9879" i="2"/>
  <c r="Q9879" i="2"/>
  <c r="J9879" i="2"/>
  <c r="D9863" i="2"/>
  <c r="Q9863" i="2"/>
  <c r="J9863" i="2"/>
  <c r="D9847" i="2"/>
  <c r="Q9847" i="2"/>
  <c r="J9847" i="2"/>
  <c r="D9831" i="2"/>
  <c r="Q9831" i="2"/>
  <c r="J9831" i="2"/>
  <c r="D9815" i="2"/>
  <c r="Q9815" i="2"/>
  <c r="J9815" i="2"/>
  <c r="D9799" i="2"/>
  <c r="Q9799" i="2"/>
  <c r="J9799" i="2"/>
  <c r="D9783" i="2"/>
  <c r="Q9783" i="2"/>
  <c r="J9783" i="2"/>
  <c r="D9767" i="2"/>
  <c r="Q9767" i="2"/>
  <c r="J9767" i="2"/>
  <c r="D9751" i="2"/>
  <c r="Q9751" i="2"/>
  <c r="J9751" i="2"/>
  <c r="Q9917" i="2"/>
  <c r="J9917" i="2"/>
  <c r="D9917" i="2"/>
  <c r="Q9901" i="2"/>
  <c r="J9901" i="2"/>
  <c r="D9901" i="2"/>
  <c r="Q9885" i="2"/>
  <c r="J9885" i="2"/>
  <c r="D9885" i="2"/>
  <c r="D9869" i="2"/>
  <c r="Q9869" i="2"/>
  <c r="J9869" i="2"/>
  <c r="D9853" i="2"/>
  <c r="Q9853" i="2"/>
  <c r="J9853" i="2"/>
  <c r="D9837" i="2"/>
  <c r="Q9837" i="2"/>
  <c r="J9837" i="2"/>
  <c r="D9821" i="2"/>
  <c r="Q9821" i="2"/>
  <c r="J9821" i="2"/>
  <c r="D9805" i="2"/>
  <c r="Q9805" i="2"/>
  <c r="J9805" i="2"/>
  <c r="D9789" i="2"/>
  <c r="Q9789" i="2"/>
  <c r="J9789" i="2"/>
  <c r="D9773" i="2"/>
  <c r="Q9773" i="2"/>
  <c r="J9773" i="2"/>
  <c r="D9757" i="2"/>
  <c r="Q9757" i="2"/>
  <c r="J9757" i="2"/>
  <c r="Q9916" i="2"/>
  <c r="J9916" i="2"/>
  <c r="D9916" i="2"/>
  <c r="Q9884" i="2"/>
  <c r="J9884" i="2"/>
  <c r="D9884" i="2"/>
  <c r="D9852" i="2"/>
  <c r="Q9852" i="2"/>
  <c r="J9852" i="2"/>
  <c r="D9820" i="2"/>
  <c r="Q9820" i="2"/>
  <c r="J9820" i="2"/>
  <c r="D9788" i="2"/>
  <c r="Q9788" i="2"/>
  <c r="J9788" i="2"/>
  <c r="D9756" i="2"/>
  <c r="Q9756" i="2"/>
  <c r="J9756" i="2"/>
  <c r="Q9906" i="2"/>
  <c r="J9906" i="2"/>
  <c r="D9906" i="2"/>
  <c r="D9874" i="2"/>
  <c r="Q9874" i="2"/>
  <c r="J9874" i="2"/>
  <c r="D9842" i="2"/>
  <c r="Q9842" i="2"/>
  <c r="J9842" i="2"/>
  <c r="D9810" i="2"/>
  <c r="Q9810" i="2"/>
  <c r="J9810" i="2"/>
  <c r="D9778" i="2"/>
  <c r="Q9778" i="2"/>
  <c r="J9778" i="2"/>
  <c r="D9746" i="2"/>
  <c r="Q9746" i="2"/>
  <c r="J9746" i="2"/>
  <c r="Q9896" i="2"/>
  <c r="J9896" i="2"/>
  <c r="D9896" i="2"/>
  <c r="D9864" i="2"/>
  <c r="Q9864" i="2"/>
  <c r="J9864" i="2"/>
  <c r="D9832" i="2"/>
  <c r="Q9832" i="2"/>
  <c r="J9832" i="2"/>
  <c r="D9800" i="2"/>
  <c r="Q9800" i="2"/>
  <c r="J9800" i="2"/>
  <c r="D9768" i="2"/>
  <c r="Q9768" i="2"/>
  <c r="J9768" i="2"/>
  <c r="Q9918" i="2"/>
  <c r="J9918" i="2"/>
  <c r="D9918" i="2"/>
  <c r="Q9886" i="2"/>
  <c r="J9886" i="2"/>
  <c r="D9886" i="2"/>
  <c r="D9854" i="2"/>
  <c r="Q9854" i="2"/>
  <c r="J9854" i="2"/>
  <c r="D9822" i="2"/>
  <c r="Q9822" i="2"/>
  <c r="J9822" i="2"/>
  <c r="D9790" i="2"/>
  <c r="Q9790" i="2"/>
  <c r="J9790" i="2"/>
  <c r="D9758" i="2"/>
  <c r="Q9758" i="2"/>
  <c r="J9758" i="2"/>
  <c r="D9834" i="2"/>
  <c r="Q9834" i="2"/>
  <c r="J9834" i="2"/>
  <c r="D9802" i="2"/>
  <c r="Q9802" i="2"/>
  <c r="J9802" i="2"/>
  <c r="D9770" i="2"/>
  <c r="Q9770" i="2"/>
  <c r="J9770" i="2"/>
  <c r="Q9920" i="2"/>
  <c r="J9920" i="2"/>
  <c r="D9920" i="2"/>
  <c r="Q9888" i="2"/>
  <c r="J9888" i="2"/>
  <c r="D9888" i="2"/>
  <c r="D9856" i="2"/>
  <c r="Q9856" i="2"/>
  <c r="J9856" i="2"/>
  <c r="D9824" i="2"/>
  <c r="Q9824" i="2"/>
  <c r="J9824" i="2"/>
  <c r="D9792" i="2"/>
  <c r="Q9792" i="2"/>
  <c r="J9792" i="2"/>
  <c r="D9760" i="2"/>
  <c r="Q9760" i="2"/>
  <c r="J9760" i="2"/>
  <c r="Q9910" i="2"/>
  <c r="J9910" i="2"/>
  <c r="D9910" i="2"/>
  <c r="D9878" i="2"/>
  <c r="Q9878" i="2"/>
  <c r="J9878" i="2"/>
  <c r="D9846" i="2"/>
  <c r="Q9846" i="2"/>
  <c r="J9846" i="2"/>
  <c r="D9814" i="2"/>
  <c r="Q9814" i="2"/>
  <c r="J9814" i="2"/>
  <c r="D9782" i="2"/>
  <c r="Q9782" i="2"/>
  <c r="J9782" i="2"/>
  <c r="D9750" i="2"/>
  <c r="Q9750" i="2"/>
  <c r="J9750" i="2"/>
  <c r="D1188" i="2"/>
  <c r="Q1188" i="2"/>
  <c r="J1188" i="2"/>
  <c r="D1209" i="2"/>
  <c r="Q1209" i="2"/>
  <c r="J1209" i="2"/>
  <c r="D1230" i="2"/>
  <c r="Q1230" i="2"/>
  <c r="J1230" i="2"/>
  <c r="D1252" i="2"/>
  <c r="Q1252" i="2"/>
  <c r="J1252" i="2"/>
  <c r="D1273" i="2"/>
  <c r="Q1273" i="2"/>
  <c r="J1273" i="2"/>
  <c r="D1294" i="2"/>
  <c r="Q1294" i="2"/>
  <c r="J1294" i="2"/>
  <c r="D1316" i="2"/>
  <c r="Q1316" i="2"/>
  <c r="J1316" i="2"/>
  <c r="D1337" i="2"/>
  <c r="Q1337" i="2"/>
  <c r="J1337" i="2"/>
  <c r="D1358" i="2"/>
  <c r="Q1358" i="2"/>
  <c r="J1358" i="2"/>
  <c r="D1194" i="2"/>
  <c r="Q1194" i="2"/>
  <c r="J1194" i="2"/>
  <c r="D1216" i="2"/>
  <c r="Q1216" i="2"/>
  <c r="J1216" i="2"/>
  <c r="D1237" i="2"/>
  <c r="Q1237" i="2"/>
  <c r="J1237" i="2"/>
  <c r="D1258" i="2"/>
  <c r="Q1258" i="2"/>
  <c r="J1258" i="2"/>
  <c r="D1280" i="2"/>
  <c r="Q1280" i="2"/>
  <c r="J1280" i="2"/>
  <c r="D1301" i="2"/>
  <c r="Q1301" i="2"/>
  <c r="J1301" i="2"/>
  <c r="D1322" i="2"/>
  <c r="Q1322" i="2"/>
  <c r="J1322" i="2"/>
  <c r="D1344" i="2"/>
  <c r="Q1344" i="2"/>
  <c r="J1344" i="2"/>
  <c r="D1365" i="2"/>
  <c r="Q1365" i="2"/>
  <c r="J1365" i="2"/>
  <c r="D1206" i="2"/>
  <c r="Q1206" i="2"/>
  <c r="J1206" i="2"/>
  <c r="D1228" i="2"/>
  <c r="Q1228" i="2"/>
  <c r="J1228" i="2"/>
  <c r="D1249" i="2"/>
  <c r="Q1249" i="2"/>
  <c r="J1249" i="2"/>
  <c r="D1270" i="2"/>
  <c r="Q1270" i="2"/>
  <c r="J1270" i="2"/>
  <c r="D1292" i="2"/>
  <c r="Q1292" i="2"/>
  <c r="J1292" i="2"/>
  <c r="D1313" i="2"/>
  <c r="Q1313" i="2"/>
  <c r="J1313" i="2"/>
  <c r="D1334" i="2"/>
  <c r="Q1334" i="2"/>
  <c r="J1334" i="2"/>
  <c r="D1356" i="2"/>
  <c r="Q1356" i="2"/>
  <c r="J1356" i="2"/>
  <c r="D1197" i="2"/>
  <c r="Q1197" i="2"/>
  <c r="J1197" i="2"/>
  <c r="D1218" i="2"/>
  <c r="Q1218" i="2"/>
  <c r="J1218" i="2"/>
  <c r="D1240" i="2"/>
  <c r="Q1240" i="2"/>
  <c r="J1240" i="2"/>
  <c r="D1261" i="2"/>
  <c r="Q1261" i="2"/>
  <c r="J1261" i="2"/>
  <c r="D1282" i="2"/>
  <c r="Q1282" i="2"/>
  <c r="J1282" i="2"/>
  <c r="D1304" i="2"/>
  <c r="Q1304" i="2"/>
  <c r="J1304" i="2"/>
  <c r="D1325" i="2"/>
  <c r="Q1325" i="2"/>
  <c r="J1325" i="2"/>
  <c r="D1346" i="2"/>
  <c r="Q1346" i="2"/>
  <c r="J1346" i="2"/>
  <c r="D1368" i="2"/>
  <c r="Q1368" i="2"/>
  <c r="J1368" i="2"/>
  <c r="D1203" i="2"/>
  <c r="Q1203" i="2"/>
  <c r="J1203" i="2"/>
  <c r="D1219" i="2"/>
  <c r="Q1219" i="2"/>
  <c r="J1219" i="2"/>
  <c r="D1235" i="2"/>
  <c r="Q1235" i="2"/>
  <c r="J1235" i="2"/>
  <c r="D1251" i="2"/>
  <c r="Q1251" i="2"/>
  <c r="J1251" i="2"/>
  <c r="D1267" i="2"/>
  <c r="Q1267" i="2"/>
  <c r="J1267" i="2"/>
  <c r="D1283" i="2"/>
  <c r="Q1283" i="2"/>
  <c r="J1283" i="2"/>
  <c r="D1299" i="2"/>
  <c r="Q1299" i="2"/>
  <c r="J1299" i="2"/>
  <c r="D1315" i="2"/>
  <c r="Q1315" i="2"/>
  <c r="J1315" i="2"/>
  <c r="D1331" i="2"/>
  <c r="Q1331" i="2"/>
  <c r="J1331" i="2"/>
  <c r="D1347" i="2"/>
  <c r="Q1347" i="2"/>
  <c r="J1347" i="2"/>
  <c r="D1363" i="2"/>
  <c r="Q1363" i="2"/>
  <c r="J1363" i="2"/>
  <c r="D1193" i="2"/>
  <c r="Q1193" i="2"/>
  <c r="J1193" i="2"/>
  <c r="D1214" i="2"/>
  <c r="Q1214" i="2"/>
  <c r="J1214" i="2"/>
  <c r="D1236" i="2"/>
  <c r="Q1236" i="2"/>
  <c r="J1236" i="2"/>
  <c r="D1257" i="2"/>
  <c r="Q1257" i="2"/>
  <c r="J1257" i="2"/>
  <c r="D1278" i="2"/>
  <c r="Q1278" i="2"/>
  <c r="J1278" i="2"/>
  <c r="D1300" i="2"/>
  <c r="Q1300" i="2"/>
  <c r="J1300" i="2"/>
  <c r="D1321" i="2"/>
  <c r="Q1321" i="2"/>
  <c r="J1321" i="2"/>
  <c r="D1342" i="2"/>
  <c r="Q1342" i="2"/>
  <c r="J1342" i="2"/>
  <c r="D1364" i="2"/>
  <c r="Q1364" i="2"/>
  <c r="J1364" i="2"/>
  <c r="D1200" i="2"/>
  <c r="Q1200" i="2"/>
  <c r="J1200" i="2"/>
  <c r="D1221" i="2"/>
  <c r="Q1221" i="2"/>
  <c r="J1221" i="2"/>
  <c r="D1242" i="2"/>
  <c r="Q1242" i="2"/>
  <c r="J1242" i="2"/>
  <c r="D1264" i="2"/>
  <c r="Q1264" i="2"/>
  <c r="J1264" i="2"/>
  <c r="D1285" i="2"/>
  <c r="Q1285" i="2"/>
  <c r="J1285" i="2"/>
  <c r="D1306" i="2"/>
  <c r="Q1306" i="2"/>
  <c r="J1306" i="2"/>
  <c r="D1328" i="2"/>
  <c r="Q1328" i="2"/>
  <c r="J1328" i="2"/>
  <c r="D1349" i="2"/>
  <c r="Q1349" i="2"/>
  <c r="J1349" i="2"/>
  <c r="D1190" i="2"/>
  <c r="Q1190" i="2"/>
  <c r="J1190" i="2"/>
  <c r="D1212" i="2"/>
  <c r="Q1212" i="2"/>
  <c r="J1212" i="2"/>
  <c r="D1233" i="2"/>
  <c r="Q1233" i="2"/>
  <c r="J1233" i="2"/>
  <c r="D1254" i="2"/>
  <c r="Q1254" i="2"/>
  <c r="J1254" i="2"/>
  <c r="D1276" i="2"/>
  <c r="Q1276" i="2"/>
  <c r="J1276" i="2"/>
  <c r="Z31" i="2"/>
  <c r="J79" i="7" l="1"/>
  <c r="I79" i="7"/>
  <c r="H78" i="7"/>
  <c r="I27" i="7"/>
  <c r="H26" i="7"/>
  <c r="J27" i="7"/>
  <c r="H53" i="7"/>
  <c r="I54" i="7" s="1"/>
  <c r="J54" i="7"/>
  <c r="I55" i="7"/>
  <c r="R1276" i="2"/>
  <c r="K1276" i="2"/>
  <c r="R1233" i="2"/>
  <c r="K1233" i="2"/>
  <c r="R1190" i="2"/>
  <c r="K1190" i="2"/>
  <c r="R1328" i="2"/>
  <c r="K1328" i="2"/>
  <c r="R1285" i="2"/>
  <c r="K1285" i="2"/>
  <c r="R1242" i="2"/>
  <c r="K1242" i="2"/>
  <c r="R1200" i="2"/>
  <c r="K1200" i="2"/>
  <c r="R1342" i="2"/>
  <c r="K1342" i="2"/>
  <c r="R1300" i="2"/>
  <c r="K1300" i="2"/>
  <c r="R1257" i="2"/>
  <c r="K1257" i="2"/>
  <c r="R1214" i="2"/>
  <c r="K1214" i="2"/>
  <c r="R1363" i="2"/>
  <c r="K1363" i="2"/>
  <c r="R1331" i="2"/>
  <c r="K1331" i="2"/>
  <c r="R1299" i="2"/>
  <c r="K1299" i="2"/>
  <c r="R1267" i="2"/>
  <c r="K1267" i="2"/>
  <c r="R1235" i="2"/>
  <c r="K1235" i="2"/>
  <c r="R1203" i="2"/>
  <c r="K1203" i="2"/>
  <c r="R1346" i="2"/>
  <c r="K1346" i="2"/>
  <c r="R1304" i="2"/>
  <c r="K1304" i="2"/>
  <c r="R1261" i="2"/>
  <c r="K1261" i="2"/>
  <c r="R1218" i="2"/>
  <c r="K1218" i="2"/>
  <c r="R1356" i="2"/>
  <c r="K1356" i="2"/>
  <c r="R1313" i="2"/>
  <c r="K1313" i="2"/>
  <c r="R1270" i="2"/>
  <c r="K1270" i="2"/>
  <c r="R1228" i="2"/>
  <c r="K1228" i="2"/>
  <c r="R1365" i="2"/>
  <c r="K1365" i="2"/>
  <c r="R1322" i="2"/>
  <c r="K1322" i="2"/>
  <c r="R1280" i="2"/>
  <c r="K1280" i="2"/>
  <c r="R1237" i="2"/>
  <c r="K1237" i="2"/>
  <c r="R1194" i="2"/>
  <c r="K1194" i="2"/>
  <c r="R1337" i="2"/>
  <c r="K1337" i="2"/>
  <c r="R1294" i="2"/>
  <c r="K1294" i="2"/>
  <c r="R1252" i="2"/>
  <c r="K1252" i="2"/>
  <c r="R1209" i="2"/>
  <c r="K1209" i="2"/>
  <c r="R9750" i="2"/>
  <c r="K9750" i="2"/>
  <c r="R9814" i="2"/>
  <c r="K9814" i="2"/>
  <c r="R9878" i="2"/>
  <c r="K9878" i="2"/>
  <c r="R9760" i="2"/>
  <c r="K9760" i="2"/>
  <c r="R9824" i="2"/>
  <c r="K9824" i="2"/>
  <c r="K9888" i="2"/>
  <c r="R9888" i="2"/>
  <c r="R9770" i="2"/>
  <c r="K9770" i="2"/>
  <c r="R9834" i="2"/>
  <c r="K9834" i="2"/>
  <c r="R9790" i="2"/>
  <c r="K9790" i="2"/>
  <c r="R9854" i="2"/>
  <c r="K9854" i="2"/>
  <c r="K9918" i="2"/>
  <c r="R9918" i="2"/>
  <c r="R9800" i="2"/>
  <c r="K9800" i="2"/>
  <c r="R9864" i="2"/>
  <c r="K9864" i="2"/>
  <c r="R9746" i="2"/>
  <c r="K9746" i="2"/>
  <c r="R9810" i="2"/>
  <c r="K9810" i="2"/>
  <c r="R9874" i="2"/>
  <c r="K9874" i="2"/>
  <c r="R9756" i="2"/>
  <c r="K9756" i="2"/>
  <c r="R9820" i="2"/>
  <c r="K9820" i="2"/>
  <c r="K9884" i="2"/>
  <c r="R9884" i="2"/>
  <c r="R9757" i="2"/>
  <c r="K9757" i="2"/>
  <c r="R9789" i="2"/>
  <c r="K9789" i="2"/>
  <c r="R9821" i="2"/>
  <c r="K9821" i="2"/>
  <c r="R9853" i="2"/>
  <c r="K9853" i="2"/>
  <c r="R9885" i="2"/>
  <c r="K9885" i="2"/>
  <c r="R9917" i="2"/>
  <c r="K9917" i="2"/>
  <c r="R9767" i="2"/>
  <c r="K9767" i="2"/>
  <c r="R9799" i="2"/>
  <c r="K9799" i="2"/>
  <c r="R9831" i="2"/>
  <c r="K9831" i="2"/>
  <c r="R9863" i="2"/>
  <c r="K9863" i="2"/>
  <c r="R9895" i="2"/>
  <c r="K9895" i="2"/>
  <c r="R9766" i="2"/>
  <c r="K9766" i="2"/>
  <c r="K9894" i="2"/>
  <c r="R9894" i="2"/>
  <c r="R9840" i="2"/>
  <c r="K9840" i="2"/>
  <c r="R9786" i="2"/>
  <c r="K9786" i="2"/>
  <c r="R9838" i="2"/>
  <c r="K9838" i="2"/>
  <c r="R9784" i="2"/>
  <c r="K9784" i="2"/>
  <c r="K9912" i="2"/>
  <c r="R9912" i="2"/>
  <c r="R9858" i="2"/>
  <c r="K9858" i="2"/>
  <c r="R9804" i="2"/>
  <c r="K9804" i="2"/>
  <c r="R9749" i="2"/>
  <c r="K9749" i="2"/>
  <c r="R9813" i="2"/>
  <c r="K9813" i="2"/>
  <c r="R9877" i="2"/>
  <c r="K9877" i="2"/>
  <c r="R9759" i="2"/>
  <c r="K9759" i="2"/>
  <c r="R9823" i="2"/>
  <c r="K9823" i="2"/>
  <c r="R9887" i="2"/>
  <c r="K9887" i="2"/>
  <c r="R9866" i="2"/>
  <c r="K9866" i="2"/>
  <c r="R9748" i="2"/>
  <c r="K9748" i="2"/>
  <c r="R9812" i="2"/>
  <c r="K9812" i="2"/>
  <c r="R9876" i="2"/>
  <c r="K9876" i="2"/>
  <c r="R9753" i="2"/>
  <c r="K9753" i="2"/>
  <c r="R9785" i="2"/>
  <c r="K9785" i="2"/>
  <c r="R9817" i="2"/>
  <c r="K9817" i="2"/>
  <c r="R9798" i="2"/>
  <c r="K9798" i="2"/>
  <c r="R9744" i="2"/>
  <c r="K9744" i="2"/>
  <c r="R9872" i="2"/>
  <c r="K9872" i="2"/>
  <c r="R9818" i="2"/>
  <c r="K9818" i="2"/>
  <c r="R9806" i="2"/>
  <c r="K9806" i="2"/>
  <c r="R9752" i="2"/>
  <c r="K9752" i="2"/>
  <c r="R9880" i="2"/>
  <c r="K9880" i="2"/>
  <c r="R9826" i="2"/>
  <c r="K9826" i="2"/>
  <c r="R9772" i="2"/>
  <c r="K9772" i="2"/>
  <c r="K9900" i="2"/>
  <c r="R9900" i="2"/>
  <c r="R9797" i="2"/>
  <c r="K9797" i="2"/>
  <c r="R9861" i="2"/>
  <c r="K9861" i="2"/>
  <c r="R9743" i="2"/>
  <c r="K9743" i="2"/>
  <c r="R9807" i="2"/>
  <c r="K9807" i="2"/>
  <c r="R9871" i="2"/>
  <c r="K9871" i="2"/>
  <c r="R9850" i="2"/>
  <c r="K9850" i="2"/>
  <c r="R9796" i="2"/>
  <c r="K9796" i="2"/>
  <c r="R9745" i="2"/>
  <c r="K9745" i="2"/>
  <c r="R9809" i="2"/>
  <c r="K9809" i="2"/>
  <c r="R9857" i="2"/>
  <c r="K9857" i="2"/>
  <c r="R9889" i="2"/>
  <c r="K9889" i="2"/>
  <c r="R9921" i="2"/>
  <c r="K9921" i="2"/>
  <c r="R9771" i="2"/>
  <c r="K9771" i="2"/>
  <c r="R9803" i="2"/>
  <c r="K9803" i="2"/>
  <c r="R9835" i="2"/>
  <c r="K9835" i="2"/>
  <c r="R9867" i="2"/>
  <c r="K9867" i="2"/>
  <c r="R9899" i="2"/>
  <c r="K9899" i="2"/>
  <c r="R9882" i="2"/>
  <c r="K9882" i="2"/>
  <c r="R9828" i="2"/>
  <c r="K9828" i="2"/>
  <c r="R9761" i="2"/>
  <c r="K9761" i="2"/>
  <c r="R9825" i="2"/>
  <c r="K9825" i="2"/>
  <c r="R9865" i="2"/>
  <c r="K9865" i="2"/>
  <c r="R9897" i="2"/>
  <c r="K9897" i="2"/>
  <c r="R9747" i="2"/>
  <c r="K9747" i="2"/>
  <c r="R9779" i="2"/>
  <c r="K9779" i="2"/>
  <c r="R9811" i="2"/>
  <c r="K9811" i="2"/>
  <c r="R9843" i="2"/>
  <c r="K9843" i="2"/>
  <c r="R9875" i="2"/>
  <c r="K9875" i="2"/>
  <c r="R9907" i="2"/>
  <c r="K9907" i="2"/>
  <c r="R4478" i="2"/>
  <c r="K4478" i="2"/>
  <c r="R4542" i="2"/>
  <c r="K4542" i="2"/>
  <c r="R4606" i="2"/>
  <c r="K4606" i="2"/>
  <c r="R4488" i="2"/>
  <c r="K4488" i="2"/>
  <c r="R4552" i="2"/>
  <c r="K4552" i="2"/>
  <c r="R4616" i="2"/>
  <c r="K4616" i="2"/>
  <c r="R4498" i="2"/>
  <c r="K4498" i="2"/>
  <c r="R4562" i="2"/>
  <c r="K4562" i="2"/>
  <c r="R4626" i="2"/>
  <c r="K4626" i="2"/>
  <c r="R4508" i="2"/>
  <c r="K4508" i="2"/>
  <c r="R4572" i="2"/>
  <c r="K4572" i="2"/>
  <c r="R4636" i="2"/>
  <c r="K4636" i="2"/>
  <c r="R4489" i="2"/>
  <c r="K4489" i="2"/>
  <c r="R4521" i="2"/>
  <c r="K4521" i="2"/>
  <c r="R4553" i="2"/>
  <c r="K4553" i="2"/>
  <c r="R4585" i="2"/>
  <c r="K4585" i="2"/>
  <c r="R4617" i="2"/>
  <c r="K4617" i="2"/>
  <c r="R4467" i="2"/>
  <c r="K4467" i="2"/>
  <c r="R4499" i="2"/>
  <c r="K4499" i="2"/>
  <c r="R4531" i="2"/>
  <c r="K4531" i="2"/>
  <c r="R4563" i="2"/>
  <c r="K4563" i="2"/>
  <c r="R4595" i="2"/>
  <c r="K4595" i="2"/>
  <c r="R4627" i="2"/>
  <c r="K4627" i="2"/>
  <c r="R4470" i="2"/>
  <c r="K4470" i="2"/>
  <c r="R4534" i="2"/>
  <c r="K4534" i="2"/>
  <c r="R4598" i="2"/>
  <c r="K4598" i="2"/>
  <c r="R4480" i="2"/>
  <c r="K4480" i="2"/>
  <c r="R4544" i="2"/>
  <c r="K4544" i="2"/>
  <c r="R4608" i="2"/>
  <c r="K4608" i="2"/>
  <c r="R4490" i="2"/>
  <c r="K4490" i="2"/>
  <c r="R4554" i="2"/>
  <c r="K4554" i="2"/>
  <c r="R4618" i="2"/>
  <c r="K4618" i="2"/>
  <c r="R4500" i="2"/>
  <c r="K4500" i="2"/>
  <c r="R4564" i="2"/>
  <c r="K4564" i="2"/>
  <c r="R4628" i="2"/>
  <c r="K4628" i="2"/>
  <c r="R4485" i="2"/>
  <c r="K4485" i="2"/>
  <c r="R4517" i="2"/>
  <c r="K4517" i="2"/>
  <c r="R4549" i="2"/>
  <c r="K4549" i="2"/>
  <c r="R4581" i="2"/>
  <c r="K4581" i="2"/>
  <c r="R4613" i="2"/>
  <c r="K4613" i="2"/>
  <c r="R4645" i="2"/>
  <c r="K4645" i="2"/>
  <c r="R4495" i="2"/>
  <c r="K4495" i="2"/>
  <c r="R4527" i="2"/>
  <c r="K4527" i="2"/>
  <c r="R4559" i="2"/>
  <c r="K4559" i="2"/>
  <c r="R4591" i="2"/>
  <c r="K4591" i="2"/>
  <c r="R4623" i="2"/>
  <c r="K4623" i="2"/>
  <c r="R4494" i="2"/>
  <c r="K4494" i="2"/>
  <c r="R4558" i="2"/>
  <c r="K4558" i="2"/>
  <c r="R4622" i="2"/>
  <c r="K4622" i="2"/>
  <c r="R4504" i="2"/>
  <c r="K4504" i="2"/>
  <c r="R4568" i="2"/>
  <c r="K4568" i="2"/>
  <c r="R4632" i="2"/>
  <c r="K4632" i="2"/>
  <c r="R4514" i="2"/>
  <c r="K4514" i="2"/>
  <c r="R4578" i="2"/>
  <c r="K4578" i="2"/>
  <c r="R4642" i="2"/>
  <c r="K4642" i="2"/>
  <c r="R4524" i="2"/>
  <c r="K4524" i="2"/>
  <c r="R4588" i="2"/>
  <c r="K4588" i="2"/>
  <c r="R4465" i="2"/>
  <c r="K4465" i="2"/>
  <c r="R4497" i="2"/>
  <c r="K4497" i="2"/>
  <c r="R4529" i="2"/>
  <c r="K4529" i="2"/>
  <c r="R4561" i="2"/>
  <c r="K4561" i="2"/>
  <c r="R4593" i="2"/>
  <c r="K4593" i="2"/>
  <c r="R4625" i="2"/>
  <c r="K4625" i="2"/>
  <c r="R4475" i="2"/>
  <c r="K4475" i="2"/>
  <c r="R4507" i="2"/>
  <c r="K4507" i="2"/>
  <c r="R4539" i="2"/>
  <c r="K4539" i="2"/>
  <c r="R4571" i="2"/>
  <c r="K4571" i="2"/>
  <c r="R4603" i="2"/>
  <c r="K4603" i="2"/>
  <c r="R4635" i="2"/>
  <c r="K4635" i="2"/>
  <c r="R4518" i="2"/>
  <c r="K4518" i="2"/>
  <c r="R4582" i="2"/>
  <c r="K4582" i="2"/>
  <c r="R4464" i="2"/>
  <c r="K4464" i="2"/>
  <c r="R4528" i="2"/>
  <c r="K4528" i="2"/>
  <c r="R4592" i="2"/>
  <c r="K4592" i="2"/>
  <c r="R4474" i="2"/>
  <c r="K4474" i="2"/>
  <c r="R4538" i="2"/>
  <c r="K4538" i="2"/>
  <c r="R4602" i="2"/>
  <c r="K4602" i="2"/>
  <c r="R4484" i="2"/>
  <c r="K4484" i="2"/>
  <c r="R4548" i="2"/>
  <c r="K4548" i="2"/>
  <c r="R4612" i="2"/>
  <c r="K4612" i="2"/>
  <c r="R4477" i="2"/>
  <c r="K4477" i="2"/>
  <c r="R4509" i="2"/>
  <c r="K4509" i="2"/>
  <c r="R4541" i="2"/>
  <c r="K4541" i="2"/>
  <c r="R4573" i="2"/>
  <c r="K4573" i="2"/>
  <c r="R4605" i="2"/>
  <c r="K4605" i="2"/>
  <c r="R4637" i="2"/>
  <c r="K4637" i="2"/>
  <c r="R4487" i="2"/>
  <c r="K4487" i="2"/>
  <c r="R4519" i="2"/>
  <c r="K4519" i="2"/>
  <c r="R4551" i="2"/>
  <c r="K4551" i="2"/>
  <c r="R4583" i="2"/>
  <c r="K4583" i="2"/>
  <c r="R4615" i="2"/>
  <c r="K4615" i="2"/>
  <c r="K9934" i="2"/>
  <c r="R9934" i="2"/>
  <c r="R9998" i="2"/>
  <c r="K9998" i="2"/>
  <c r="R10062" i="2"/>
  <c r="K10062" i="2"/>
  <c r="K9944" i="2"/>
  <c r="R9944" i="2"/>
  <c r="R10008" i="2"/>
  <c r="K10008" i="2"/>
  <c r="R10072" i="2"/>
  <c r="K10072" i="2"/>
  <c r="K9954" i="2"/>
  <c r="R9954" i="2"/>
  <c r="R10018" i="2"/>
  <c r="K10018" i="2"/>
  <c r="R10082" i="2"/>
  <c r="K10082" i="2"/>
  <c r="K9964" i="2"/>
  <c r="R9964" i="2"/>
  <c r="R10028" i="2"/>
  <c r="K10028" i="2"/>
  <c r="R10092" i="2"/>
  <c r="K10092" i="2"/>
  <c r="R9949" i="2"/>
  <c r="K9949" i="2"/>
  <c r="R9981" i="2"/>
  <c r="K9981" i="2"/>
  <c r="K10013" i="2"/>
  <c r="R10013" i="2"/>
  <c r="K10045" i="2"/>
  <c r="R10045" i="2"/>
  <c r="K10077" i="2"/>
  <c r="R10077" i="2"/>
  <c r="R9927" i="2"/>
  <c r="K9927" i="2"/>
  <c r="R9959" i="2"/>
  <c r="K9959" i="2"/>
  <c r="K9991" i="2"/>
  <c r="R9991" i="2"/>
  <c r="K10023" i="2"/>
  <c r="R10023" i="2"/>
  <c r="K10055" i="2"/>
  <c r="R10055" i="2"/>
  <c r="K10087" i="2"/>
  <c r="R10087" i="2"/>
  <c r="K9942" i="2"/>
  <c r="R9942" i="2"/>
  <c r="R10006" i="2"/>
  <c r="K10006" i="2"/>
  <c r="R10070" i="2"/>
  <c r="K10070" i="2"/>
  <c r="K9952" i="2"/>
  <c r="R9952" i="2"/>
  <c r="R10016" i="2"/>
  <c r="K10016" i="2"/>
  <c r="R10080" i="2"/>
  <c r="K10080" i="2"/>
  <c r="K9962" i="2"/>
  <c r="R9962" i="2"/>
  <c r="R10026" i="2"/>
  <c r="K10026" i="2"/>
  <c r="R10090" i="2"/>
  <c r="K10090" i="2"/>
  <c r="K9972" i="2"/>
  <c r="R9972" i="2"/>
  <c r="R10036" i="2"/>
  <c r="K10036" i="2"/>
  <c r="R10100" i="2"/>
  <c r="K10100" i="2"/>
  <c r="R9953" i="2"/>
  <c r="K9953" i="2"/>
  <c r="R9985" i="2"/>
  <c r="K9985" i="2"/>
  <c r="K10017" i="2"/>
  <c r="R10017" i="2"/>
  <c r="K10049" i="2"/>
  <c r="R10049" i="2"/>
  <c r="K10081" i="2"/>
  <c r="R10081" i="2"/>
  <c r="R9931" i="2"/>
  <c r="K9931" i="2"/>
  <c r="R9963" i="2"/>
  <c r="K9963" i="2"/>
  <c r="K9995" i="2"/>
  <c r="R9995" i="2"/>
  <c r="K10027" i="2"/>
  <c r="R10027" i="2"/>
  <c r="K10059" i="2"/>
  <c r="R10059" i="2"/>
  <c r="K10091" i="2"/>
  <c r="R10091" i="2"/>
  <c r="R10046" i="2"/>
  <c r="K10046" i="2"/>
  <c r="R9992" i="2"/>
  <c r="K9992" i="2"/>
  <c r="K9938" i="2"/>
  <c r="R9938" i="2"/>
  <c r="R10066" i="2"/>
  <c r="K10066" i="2"/>
  <c r="R10012" i="2"/>
  <c r="K10012" i="2"/>
  <c r="R9941" i="2"/>
  <c r="K9941" i="2"/>
  <c r="K10005" i="2"/>
  <c r="R10005" i="2"/>
  <c r="K10069" i="2"/>
  <c r="R10069" i="2"/>
  <c r="R9951" i="2"/>
  <c r="K9951" i="2"/>
  <c r="K10015" i="2"/>
  <c r="R10015" i="2"/>
  <c r="K10079" i="2"/>
  <c r="R10079" i="2"/>
  <c r="R9990" i="2"/>
  <c r="K9990" i="2"/>
  <c r="K9936" i="2"/>
  <c r="R9936" i="2"/>
  <c r="R10064" i="2"/>
  <c r="K10064" i="2"/>
  <c r="R10010" i="2"/>
  <c r="K10010" i="2"/>
  <c r="K9956" i="2"/>
  <c r="R9956" i="2"/>
  <c r="R10084" i="2"/>
  <c r="K10084" i="2"/>
  <c r="R9977" i="2"/>
  <c r="K9977" i="2"/>
  <c r="K10041" i="2"/>
  <c r="R10041" i="2"/>
  <c r="K10105" i="2"/>
  <c r="R10105" i="2"/>
  <c r="R9987" i="2"/>
  <c r="K9987" i="2"/>
  <c r="K10051" i="2"/>
  <c r="R10051" i="2"/>
  <c r="K9950" i="2"/>
  <c r="R9950" i="2"/>
  <c r="R10078" i="2"/>
  <c r="K10078" i="2"/>
  <c r="R10024" i="2"/>
  <c r="K10024" i="2"/>
  <c r="K9970" i="2"/>
  <c r="R9970" i="2"/>
  <c r="R10098" i="2"/>
  <c r="K10098" i="2"/>
  <c r="R10044" i="2"/>
  <c r="K10044" i="2"/>
  <c r="R9957" i="2"/>
  <c r="K9957" i="2"/>
  <c r="K10021" i="2"/>
  <c r="R10021" i="2"/>
  <c r="K10085" i="2"/>
  <c r="R10085" i="2"/>
  <c r="R9967" i="2"/>
  <c r="K9967" i="2"/>
  <c r="K10031" i="2"/>
  <c r="R10031" i="2"/>
  <c r="K10095" i="2"/>
  <c r="R10095" i="2"/>
  <c r="R10022" i="2"/>
  <c r="K10022" i="2"/>
  <c r="K9968" i="2"/>
  <c r="R9968" i="2"/>
  <c r="R10096" i="2"/>
  <c r="K10096" i="2"/>
  <c r="R10042" i="2"/>
  <c r="K10042" i="2"/>
  <c r="K9988" i="2"/>
  <c r="R9988" i="2"/>
  <c r="R9929" i="2"/>
  <c r="K9929" i="2"/>
  <c r="K9993" i="2"/>
  <c r="R9993" i="2"/>
  <c r="K10057" i="2"/>
  <c r="R10057" i="2"/>
  <c r="R9939" i="2"/>
  <c r="K9939" i="2"/>
  <c r="K10003" i="2"/>
  <c r="R10003" i="2"/>
  <c r="K10067" i="2"/>
  <c r="R10067" i="2"/>
  <c r="R1073" i="2"/>
  <c r="K1073" i="2"/>
  <c r="R1030" i="2"/>
  <c r="K1030" i="2"/>
  <c r="R1168" i="2"/>
  <c r="K1168" i="2"/>
  <c r="R1125" i="2"/>
  <c r="K1125" i="2"/>
  <c r="R1082" i="2"/>
  <c r="K1082" i="2"/>
  <c r="R1040" i="2"/>
  <c r="K1040" i="2"/>
  <c r="R1177" i="2"/>
  <c r="K1177" i="2"/>
  <c r="R1134" i="2"/>
  <c r="K1134" i="2"/>
  <c r="R1092" i="2"/>
  <c r="K1092" i="2"/>
  <c r="R1049" i="2"/>
  <c r="K1049" i="2"/>
  <c r="R1006" i="2"/>
  <c r="K1006" i="2"/>
  <c r="R1343" i="2"/>
  <c r="K1343" i="2"/>
  <c r="R1311" i="2"/>
  <c r="K1311" i="2"/>
  <c r="R1279" i="2"/>
  <c r="K1279" i="2"/>
  <c r="R1247" i="2"/>
  <c r="K1247" i="2"/>
  <c r="R1215" i="2"/>
  <c r="K1215" i="2"/>
  <c r="R1362" i="2"/>
  <c r="K1362" i="2"/>
  <c r="R1320" i="2"/>
  <c r="K1320" i="2"/>
  <c r="R1277" i="2"/>
  <c r="K1277" i="2"/>
  <c r="R1234" i="2"/>
  <c r="K1234" i="2"/>
  <c r="R1192" i="2"/>
  <c r="K1192" i="2"/>
  <c r="R1329" i="2"/>
  <c r="K1329" i="2"/>
  <c r="R1286" i="2"/>
  <c r="K1286" i="2"/>
  <c r="R1244" i="2"/>
  <c r="K1244" i="2"/>
  <c r="R1201" i="2"/>
  <c r="K1201" i="2"/>
  <c r="R1338" i="2"/>
  <c r="K1338" i="2"/>
  <c r="R1296" i="2"/>
  <c r="K1296" i="2"/>
  <c r="R1253" i="2"/>
  <c r="K1253" i="2"/>
  <c r="R1210" i="2"/>
  <c r="K1210" i="2"/>
  <c r="R1353" i="2"/>
  <c r="K1353" i="2"/>
  <c r="R1310" i="2"/>
  <c r="K1310" i="2"/>
  <c r="R1268" i="2"/>
  <c r="K1268" i="2"/>
  <c r="R1225" i="2"/>
  <c r="K1225" i="2"/>
  <c r="R1175" i="2"/>
  <c r="K1175" i="2"/>
  <c r="R1143" i="2"/>
  <c r="K1143" i="2"/>
  <c r="R1111" i="2"/>
  <c r="K1111" i="2"/>
  <c r="R1079" i="2"/>
  <c r="K1079" i="2"/>
  <c r="R1047" i="2"/>
  <c r="K1047" i="2"/>
  <c r="R1015" i="2"/>
  <c r="K1015" i="2"/>
  <c r="R1165" i="2"/>
  <c r="K1165" i="2"/>
  <c r="R1122" i="2"/>
  <c r="K1122" i="2"/>
  <c r="R1080" i="2"/>
  <c r="K1080" i="2"/>
  <c r="R1037" i="2"/>
  <c r="K1037" i="2"/>
  <c r="R1174" i="2"/>
  <c r="K1174" i="2"/>
  <c r="R1132" i="2"/>
  <c r="K1132" i="2"/>
  <c r="R1089" i="2"/>
  <c r="K1089" i="2"/>
  <c r="R1046" i="2"/>
  <c r="K1046" i="2"/>
  <c r="R1184" i="2"/>
  <c r="K1184" i="2"/>
  <c r="R1141" i="2"/>
  <c r="K1141" i="2"/>
  <c r="R1098" i="2"/>
  <c r="K1098" i="2"/>
  <c r="R1056" i="2"/>
  <c r="K1056" i="2"/>
  <c r="R1013" i="2"/>
  <c r="K1013" i="2"/>
  <c r="R1150" i="2"/>
  <c r="K1150" i="2"/>
  <c r="R1108" i="2"/>
  <c r="K1108" i="2"/>
  <c r="R1065" i="2"/>
  <c r="K1065" i="2"/>
  <c r="R1022" i="2"/>
  <c r="K1022" i="2"/>
  <c r="R1171" i="2"/>
  <c r="K1171" i="2"/>
  <c r="R1139" i="2"/>
  <c r="K1139" i="2"/>
  <c r="R1107" i="2"/>
  <c r="K1107" i="2"/>
  <c r="R1075" i="2"/>
  <c r="K1075" i="2"/>
  <c r="R1043" i="2"/>
  <c r="K1043" i="2"/>
  <c r="R1011" i="2"/>
  <c r="K1011" i="2"/>
  <c r="R1160" i="2"/>
  <c r="K1160" i="2"/>
  <c r="R1117" i="2"/>
  <c r="K1117" i="2"/>
  <c r="R1074" i="2"/>
  <c r="K1074" i="2"/>
  <c r="R1032" i="2"/>
  <c r="K1032" i="2"/>
  <c r="R1169" i="2"/>
  <c r="K1169" i="2"/>
  <c r="R1126" i="2"/>
  <c r="K1126" i="2"/>
  <c r="R1084" i="2"/>
  <c r="K1084" i="2"/>
  <c r="R1041" i="2"/>
  <c r="K1041" i="2"/>
  <c r="R1178" i="2"/>
  <c r="K1178" i="2"/>
  <c r="R1136" i="2"/>
  <c r="K1136" i="2"/>
  <c r="R1093" i="2"/>
  <c r="K1093" i="2"/>
  <c r="R1050" i="2"/>
  <c r="K1050" i="2"/>
  <c r="R1008" i="2"/>
  <c r="K1008" i="2"/>
  <c r="R1145" i="2"/>
  <c r="K1145" i="2"/>
  <c r="R1102" i="2"/>
  <c r="K1102" i="2"/>
  <c r="R1060" i="2"/>
  <c r="K1060" i="2"/>
  <c r="R1017" i="2"/>
  <c r="K1017" i="2"/>
  <c r="R1351" i="2"/>
  <c r="K1351" i="2"/>
  <c r="R1319" i="2"/>
  <c r="K1319" i="2"/>
  <c r="R1287" i="2"/>
  <c r="K1287" i="2"/>
  <c r="R1255" i="2"/>
  <c r="K1255" i="2"/>
  <c r="R1223" i="2"/>
  <c r="K1223" i="2"/>
  <c r="R1191" i="2"/>
  <c r="K1191" i="2"/>
  <c r="R1330" i="2"/>
  <c r="K1330" i="2"/>
  <c r="R1288" i="2"/>
  <c r="K1288" i="2"/>
  <c r="R1245" i="2"/>
  <c r="K1245" i="2"/>
  <c r="R1202" i="2"/>
  <c r="K1202" i="2"/>
  <c r="R1340" i="2"/>
  <c r="K1340" i="2"/>
  <c r="R1297" i="2"/>
  <c r="K1297" i="2"/>
  <c r="R1167" i="2"/>
  <c r="K1167" i="2"/>
  <c r="R1135" i="2"/>
  <c r="K1135" i="2"/>
  <c r="R1103" i="2"/>
  <c r="K1103" i="2"/>
  <c r="R1071" i="2"/>
  <c r="K1071" i="2"/>
  <c r="R1039" i="2"/>
  <c r="K1039" i="2"/>
  <c r="R1007" i="2"/>
  <c r="K1007" i="2"/>
  <c r="R1154" i="2"/>
  <c r="K1154" i="2"/>
  <c r="R1112" i="2"/>
  <c r="K1112" i="2"/>
  <c r="R1069" i="2"/>
  <c r="K1069" i="2"/>
  <c r="R1026" i="2"/>
  <c r="K1026" i="2"/>
  <c r="R1164" i="2"/>
  <c r="K1164" i="2"/>
  <c r="R1121" i="2"/>
  <c r="K1121" i="2"/>
  <c r="R1078" i="2"/>
  <c r="K1078" i="2"/>
  <c r="R1036" i="2"/>
  <c r="K1036" i="2"/>
  <c r="R1173" i="2"/>
  <c r="K1173" i="2"/>
  <c r="R1130" i="2"/>
  <c r="K1130" i="2"/>
  <c r="R1088" i="2"/>
  <c r="K1088" i="2"/>
  <c r="R1045" i="2"/>
  <c r="K1045" i="2"/>
  <c r="R1182" i="2"/>
  <c r="K1182" i="2"/>
  <c r="R1140" i="2"/>
  <c r="K1140" i="2"/>
  <c r="R1097" i="2"/>
  <c r="K1097" i="2"/>
  <c r="R1054" i="2"/>
  <c r="K1054" i="2"/>
  <c r="R1012" i="2"/>
  <c r="K1012" i="2"/>
  <c r="R1163" i="2"/>
  <c r="K1163" i="2"/>
  <c r="R1131" i="2"/>
  <c r="K1131" i="2"/>
  <c r="R1099" i="2"/>
  <c r="K1099" i="2"/>
  <c r="R1067" i="2"/>
  <c r="K1067" i="2"/>
  <c r="R1035" i="2"/>
  <c r="K1035" i="2"/>
  <c r="R1170" i="2"/>
  <c r="K1170" i="2"/>
  <c r="R1128" i="2"/>
  <c r="K1128" i="2"/>
  <c r="R1085" i="2"/>
  <c r="K1085" i="2"/>
  <c r="R1042" i="2"/>
  <c r="K1042" i="2"/>
  <c r="R1180" i="2"/>
  <c r="K1180" i="2"/>
  <c r="R1137" i="2"/>
  <c r="K1137" i="2"/>
  <c r="R1355" i="2"/>
  <c r="K1355" i="2"/>
  <c r="R1323" i="2"/>
  <c r="K1323" i="2"/>
  <c r="R1291" i="2"/>
  <c r="K1291" i="2"/>
  <c r="R1259" i="2"/>
  <c r="K1259" i="2"/>
  <c r="R1227" i="2"/>
  <c r="K1227" i="2"/>
  <c r="R1195" i="2"/>
  <c r="K1195" i="2"/>
  <c r="R1336" i="2"/>
  <c r="K1336" i="2"/>
  <c r="R1293" i="2"/>
  <c r="K1293" i="2"/>
  <c r="R1250" i="2"/>
  <c r="K1250" i="2"/>
  <c r="R1208" i="2"/>
  <c r="K1208" i="2"/>
  <c r="R1345" i="2"/>
  <c r="K1345" i="2"/>
  <c r="R1302" i="2"/>
  <c r="K1302" i="2"/>
  <c r="R1260" i="2"/>
  <c r="K1260" i="2"/>
  <c r="R1217" i="2"/>
  <c r="K1217" i="2"/>
  <c r="R1354" i="2"/>
  <c r="K1354" i="2"/>
  <c r="R1312" i="2"/>
  <c r="K1312" i="2"/>
  <c r="R1269" i="2"/>
  <c r="K1269" i="2"/>
  <c r="R1226" i="2"/>
  <c r="K1226" i="2"/>
  <c r="R1369" i="2"/>
  <c r="K1369" i="2"/>
  <c r="R1326" i="2"/>
  <c r="K1326" i="2"/>
  <c r="R1284" i="2"/>
  <c r="K1284" i="2"/>
  <c r="R1241" i="2"/>
  <c r="K1241" i="2"/>
  <c r="R1198" i="2"/>
  <c r="K1198" i="2"/>
  <c r="D1480" i="2"/>
  <c r="Q1480" i="2"/>
  <c r="J1480" i="2"/>
  <c r="D1501" i="2"/>
  <c r="Q1501" i="2"/>
  <c r="J1501" i="2"/>
  <c r="D1522" i="2"/>
  <c r="Q1522" i="2"/>
  <c r="J1522" i="2"/>
  <c r="D1544" i="2"/>
  <c r="Q1544" i="2"/>
  <c r="J1544" i="2"/>
  <c r="D1565" i="2"/>
  <c r="Q1565" i="2"/>
  <c r="J1565" i="2"/>
  <c r="D1586" i="2"/>
  <c r="Q1586" i="2"/>
  <c r="J1586" i="2"/>
  <c r="D1608" i="2"/>
  <c r="Q1608" i="2"/>
  <c r="J1608" i="2"/>
  <c r="D1629" i="2"/>
  <c r="Q1629" i="2"/>
  <c r="J1629" i="2"/>
  <c r="D1650" i="2"/>
  <c r="Q1650" i="2"/>
  <c r="J1650" i="2"/>
  <c r="D1672" i="2"/>
  <c r="Q1672" i="2"/>
  <c r="J1672" i="2"/>
  <c r="D1693" i="2"/>
  <c r="Q1693" i="2"/>
  <c r="J1693" i="2"/>
  <c r="D1714" i="2"/>
  <c r="Q1714" i="2"/>
  <c r="J1714" i="2"/>
  <c r="D1371" i="2"/>
  <c r="Q1371" i="2"/>
  <c r="J1371" i="2"/>
  <c r="D1387" i="2"/>
  <c r="Q1387" i="2"/>
  <c r="J1387" i="2"/>
  <c r="D1403" i="2"/>
  <c r="Q1403" i="2"/>
  <c r="J1403" i="2"/>
  <c r="D1419" i="2"/>
  <c r="Q1419" i="2"/>
  <c r="J1419" i="2"/>
  <c r="D1435" i="2"/>
  <c r="Q1435" i="2"/>
  <c r="J1435" i="2"/>
  <c r="D1451" i="2"/>
  <c r="Q1451" i="2"/>
  <c r="J1451" i="2"/>
  <c r="D1467" i="2"/>
  <c r="Q1467" i="2"/>
  <c r="J1467" i="2"/>
  <c r="D1483" i="2"/>
  <c r="Q1483" i="2"/>
  <c r="J1483" i="2"/>
  <c r="D1499" i="2"/>
  <c r="Q1499" i="2"/>
  <c r="J1499" i="2"/>
  <c r="D1515" i="2"/>
  <c r="Q1515" i="2"/>
  <c r="J1515" i="2"/>
  <c r="D1531" i="2"/>
  <c r="Q1531" i="2"/>
  <c r="J1531" i="2"/>
  <c r="D1547" i="2"/>
  <c r="Q1547" i="2"/>
  <c r="J1547" i="2"/>
  <c r="D1563" i="2"/>
  <c r="Q1563" i="2"/>
  <c r="J1563" i="2"/>
  <c r="D1579" i="2"/>
  <c r="Q1579" i="2"/>
  <c r="J1579" i="2"/>
  <c r="D1595" i="2"/>
  <c r="Q1595" i="2"/>
  <c r="J1595" i="2"/>
  <c r="D1611" i="2"/>
  <c r="Q1611" i="2"/>
  <c r="J1611" i="2"/>
  <c r="D1627" i="2"/>
  <c r="Q1627" i="2"/>
  <c r="J1627" i="2"/>
  <c r="D1643" i="2"/>
  <c r="Q1643" i="2"/>
  <c r="J1643" i="2"/>
  <c r="D1659" i="2"/>
  <c r="Q1659" i="2"/>
  <c r="J1659" i="2"/>
  <c r="D1675" i="2"/>
  <c r="Q1675" i="2"/>
  <c r="J1675" i="2"/>
  <c r="D1691" i="2"/>
  <c r="Q1691" i="2"/>
  <c r="J1691" i="2"/>
  <c r="D1707" i="2"/>
  <c r="Q1707" i="2"/>
  <c r="J1707" i="2"/>
  <c r="D1723" i="2"/>
  <c r="Q1723" i="2"/>
  <c r="J1723" i="2"/>
  <c r="D1385" i="2"/>
  <c r="Q1385" i="2"/>
  <c r="J1385" i="2"/>
  <c r="D1406" i="2"/>
  <c r="Q1406" i="2"/>
  <c r="J1406" i="2"/>
  <c r="D1428" i="2"/>
  <c r="Q1428" i="2"/>
  <c r="J1428" i="2"/>
  <c r="D1449" i="2"/>
  <c r="Q1449" i="2"/>
  <c r="J1449" i="2"/>
  <c r="D1470" i="2"/>
  <c r="Q1470" i="2"/>
  <c r="J1470" i="2"/>
  <c r="D1492" i="2"/>
  <c r="Q1492" i="2"/>
  <c r="J1492" i="2"/>
  <c r="D1513" i="2"/>
  <c r="Q1513" i="2"/>
  <c r="J1513" i="2"/>
  <c r="D1534" i="2"/>
  <c r="Q1534" i="2"/>
  <c r="J1534" i="2"/>
  <c r="D1556" i="2"/>
  <c r="Q1556" i="2"/>
  <c r="J1556" i="2"/>
  <c r="D1577" i="2"/>
  <c r="Q1577" i="2"/>
  <c r="J1577" i="2"/>
  <c r="D1598" i="2"/>
  <c r="Q1598" i="2"/>
  <c r="J1598" i="2"/>
  <c r="D1620" i="2"/>
  <c r="Q1620" i="2"/>
  <c r="J1620" i="2"/>
  <c r="D1641" i="2"/>
  <c r="Q1641" i="2"/>
  <c r="J1641" i="2"/>
  <c r="D1662" i="2"/>
  <c r="Q1662" i="2"/>
  <c r="J1662" i="2"/>
  <c r="D1684" i="2"/>
  <c r="Q1684" i="2"/>
  <c r="J1684" i="2"/>
  <c r="D1705" i="2"/>
  <c r="Q1705" i="2"/>
  <c r="J1705" i="2"/>
  <c r="D1726" i="2"/>
  <c r="Q1726" i="2"/>
  <c r="J1726" i="2"/>
  <c r="D1381" i="2"/>
  <c r="Q1381" i="2"/>
  <c r="J1381" i="2"/>
  <c r="D1402" i="2"/>
  <c r="Q1402" i="2"/>
  <c r="J1402" i="2"/>
  <c r="D1424" i="2"/>
  <c r="Q1424" i="2"/>
  <c r="J1424" i="2"/>
  <c r="D1445" i="2"/>
  <c r="Q1445" i="2"/>
  <c r="J1445" i="2"/>
  <c r="D1466" i="2"/>
  <c r="Q1466" i="2"/>
  <c r="J1466" i="2"/>
  <c r="D1488" i="2"/>
  <c r="Q1488" i="2"/>
  <c r="J1488" i="2"/>
  <c r="D1509" i="2"/>
  <c r="Q1509" i="2"/>
  <c r="J1509" i="2"/>
  <c r="D1530" i="2"/>
  <c r="Q1530" i="2"/>
  <c r="J1530" i="2"/>
  <c r="D1552" i="2"/>
  <c r="Q1552" i="2"/>
  <c r="J1552" i="2"/>
  <c r="D1573" i="2"/>
  <c r="Q1573" i="2"/>
  <c r="J1573" i="2"/>
  <c r="D1594" i="2"/>
  <c r="Q1594" i="2"/>
  <c r="J1594" i="2"/>
  <c r="D1616" i="2"/>
  <c r="Q1616" i="2"/>
  <c r="J1616" i="2"/>
  <c r="D1637" i="2"/>
  <c r="Q1637" i="2"/>
  <c r="J1637" i="2"/>
  <c r="D1658" i="2"/>
  <c r="Q1658" i="2"/>
  <c r="J1658" i="2"/>
  <c r="D1680" i="2"/>
  <c r="Q1680" i="2"/>
  <c r="J1680" i="2"/>
  <c r="D1701" i="2"/>
  <c r="Q1701" i="2"/>
  <c r="J1701" i="2"/>
  <c r="D1722" i="2"/>
  <c r="Q1722" i="2"/>
  <c r="J1722" i="2"/>
  <c r="D1377" i="2"/>
  <c r="Q1377" i="2"/>
  <c r="J1377" i="2"/>
  <c r="D1398" i="2"/>
  <c r="Q1398" i="2"/>
  <c r="J1398" i="2"/>
  <c r="D1420" i="2"/>
  <c r="Q1420" i="2"/>
  <c r="J1420" i="2"/>
  <c r="D1441" i="2"/>
  <c r="Q1441" i="2"/>
  <c r="J1441" i="2"/>
  <c r="D1462" i="2"/>
  <c r="Q1462" i="2"/>
  <c r="J1462" i="2"/>
  <c r="D1484" i="2"/>
  <c r="Q1484" i="2"/>
  <c r="J1484" i="2"/>
  <c r="D1505" i="2"/>
  <c r="Q1505" i="2"/>
  <c r="J1505" i="2"/>
  <c r="D1526" i="2"/>
  <c r="Q1526" i="2"/>
  <c r="J1526" i="2"/>
  <c r="D1548" i="2"/>
  <c r="Q1548" i="2"/>
  <c r="J1548" i="2"/>
  <c r="D1569" i="2"/>
  <c r="Q1569" i="2"/>
  <c r="J1569" i="2"/>
  <c r="D1590" i="2"/>
  <c r="Q1590" i="2"/>
  <c r="J1590" i="2"/>
  <c r="D1612" i="2"/>
  <c r="Q1612" i="2"/>
  <c r="J1612" i="2"/>
  <c r="D1633" i="2"/>
  <c r="Q1633" i="2"/>
  <c r="J1633" i="2"/>
  <c r="D1654" i="2"/>
  <c r="Q1654" i="2"/>
  <c r="J1654" i="2"/>
  <c r="D1676" i="2"/>
  <c r="Q1676" i="2"/>
  <c r="J1676" i="2"/>
  <c r="D1697" i="2"/>
  <c r="Q1697" i="2"/>
  <c r="J1697" i="2"/>
  <c r="D1718" i="2"/>
  <c r="Q1718" i="2"/>
  <c r="J1718" i="2"/>
  <c r="D1378" i="2"/>
  <c r="Q1378" i="2"/>
  <c r="J1378" i="2"/>
  <c r="D1400" i="2"/>
  <c r="Q1400" i="2"/>
  <c r="J1400" i="2"/>
  <c r="D1421" i="2"/>
  <c r="Q1421" i="2"/>
  <c r="J1421" i="2"/>
  <c r="D1442" i="2"/>
  <c r="Q1442" i="2"/>
  <c r="J1442" i="2"/>
  <c r="D1464" i="2"/>
  <c r="Q1464" i="2"/>
  <c r="J1464" i="2"/>
  <c r="D1485" i="2"/>
  <c r="Q1485" i="2"/>
  <c r="J1485" i="2"/>
  <c r="D1506" i="2"/>
  <c r="Q1506" i="2"/>
  <c r="J1506" i="2"/>
  <c r="D1528" i="2"/>
  <c r="Q1528" i="2"/>
  <c r="J1528" i="2"/>
  <c r="D1549" i="2"/>
  <c r="Q1549" i="2"/>
  <c r="J1549" i="2"/>
  <c r="D1570" i="2"/>
  <c r="Q1570" i="2"/>
  <c r="J1570" i="2"/>
  <c r="D1592" i="2"/>
  <c r="Q1592" i="2"/>
  <c r="J1592" i="2"/>
  <c r="D1613" i="2"/>
  <c r="Q1613" i="2"/>
  <c r="J1613" i="2"/>
  <c r="D1634" i="2"/>
  <c r="Q1634" i="2"/>
  <c r="J1634" i="2"/>
  <c r="D1656" i="2"/>
  <c r="Q1656" i="2"/>
  <c r="J1656" i="2"/>
  <c r="D1677" i="2"/>
  <c r="Q1677" i="2"/>
  <c r="J1677" i="2"/>
  <c r="D1698" i="2"/>
  <c r="Q1698" i="2"/>
  <c r="J1698" i="2"/>
  <c r="D1720" i="2"/>
  <c r="Q1720" i="2"/>
  <c r="J1720" i="2"/>
  <c r="D1375" i="2"/>
  <c r="Q1375" i="2"/>
  <c r="J1375" i="2"/>
  <c r="D1391" i="2"/>
  <c r="Q1391" i="2"/>
  <c r="J1391" i="2"/>
  <c r="D1407" i="2"/>
  <c r="Q1407" i="2"/>
  <c r="J1407" i="2"/>
  <c r="D1423" i="2"/>
  <c r="Q1423" i="2"/>
  <c r="J1423" i="2"/>
  <c r="D1439" i="2"/>
  <c r="Q1439" i="2"/>
  <c r="J1439" i="2"/>
  <c r="D1455" i="2"/>
  <c r="Q1455" i="2"/>
  <c r="J1455" i="2"/>
  <c r="D1471" i="2"/>
  <c r="Q1471" i="2"/>
  <c r="J1471" i="2"/>
  <c r="D1487" i="2"/>
  <c r="Q1487" i="2"/>
  <c r="J1487" i="2"/>
  <c r="D1503" i="2"/>
  <c r="Q1503" i="2"/>
  <c r="J1503" i="2"/>
  <c r="D1519" i="2"/>
  <c r="Q1519" i="2"/>
  <c r="J1519" i="2"/>
  <c r="D1535" i="2"/>
  <c r="Q1535" i="2"/>
  <c r="J1535" i="2"/>
  <c r="D1551" i="2"/>
  <c r="Q1551" i="2"/>
  <c r="J1551" i="2"/>
  <c r="D1567" i="2"/>
  <c r="Q1567" i="2"/>
  <c r="J1567" i="2"/>
  <c r="D1583" i="2"/>
  <c r="Q1583" i="2"/>
  <c r="J1583" i="2"/>
  <c r="D1599" i="2"/>
  <c r="Q1599" i="2"/>
  <c r="J1599" i="2"/>
  <c r="D1615" i="2"/>
  <c r="Q1615" i="2"/>
  <c r="J1615" i="2"/>
  <c r="D1631" i="2"/>
  <c r="Q1631" i="2"/>
  <c r="J1631" i="2"/>
  <c r="D1647" i="2"/>
  <c r="Q1647" i="2"/>
  <c r="J1647" i="2"/>
  <c r="D1663" i="2"/>
  <c r="Q1663" i="2"/>
  <c r="J1663" i="2"/>
  <c r="D1679" i="2"/>
  <c r="Q1679" i="2"/>
  <c r="J1679" i="2"/>
  <c r="D1695" i="2"/>
  <c r="Q1695" i="2"/>
  <c r="J1695" i="2"/>
  <c r="D1711" i="2"/>
  <c r="Q1711" i="2"/>
  <c r="J1711" i="2"/>
  <c r="D1727" i="2"/>
  <c r="Q1727" i="2"/>
  <c r="J1727" i="2"/>
  <c r="D1390" i="2"/>
  <c r="Q1390" i="2"/>
  <c r="J1390" i="2"/>
  <c r="D1412" i="2"/>
  <c r="Q1412" i="2"/>
  <c r="J1412" i="2"/>
  <c r="D1433" i="2"/>
  <c r="Q1433" i="2"/>
  <c r="J1433" i="2"/>
  <c r="D1454" i="2"/>
  <c r="Q1454" i="2"/>
  <c r="J1454" i="2"/>
  <c r="D1476" i="2"/>
  <c r="Q1476" i="2"/>
  <c r="J1476" i="2"/>
  <c r="D1497" i="2"/>
  <c r="Q1497" i="2"/>
  <c r="J1497" i="2"/>
  <c r="D1518" i="2"/>
  <c r="Q1518" i="2"/>
  <c r="J1518" i="2"/>
  <c r="D1540" i="2"/>
  <c r="Q1540" i="2"/>
  <c r="J1540" i="2"/>
  <c r="D1561" i="2"/>
  <c r="Q1561" i="2"/>
  <c r="J1561" i="2"/>
  <c r="D1582" i="2"/>
  <c r="Q1582" i="2"/>
  <c r="J1582" i="2"/>
  <c r="D1604" i="2"/>
  <c r="Q1604" i="2"/>
  <c r="J1604" i="2"/>
  <c r="D1625" i="2"/>
  <c r="Q1625" i="2"/>
  <c r="J1625" i="2"/>
  <c r="D1646" i="2"/>
  <c r="Q1646" i="2"/>
  <c r="J1646" i="2"/>
  <c r="D1668" i="2"/>
  <c r="Q1668" i="2"/>
  <c r="J1668" i="2"/>
  <c r="D1689" i="2"/>
  <c r="Q1689" i="2"/>
  <c r="J1689" i="2"/>
  <c r="D1710" i="2"/>
  <c r="Q1710" i="2"/>
  <c r="J1710" i="2"/>
  <c r="D1732" i="2"/>
  <c r="Q1732" i="2"/>
  <c r="J1732" i="2"/>
  <c r="D1386" i="2"/>
  <c r="Q1386" i="2"/>
  <c r="J1386" i="2"/>
  <c r="D1408" i="2"/>
  <c r="Q1408" i="2"/>
  <c r="J1408" i="2"/>
  <c r="D1429" i="2"/>
  <c r="Q1429" i="2"/>
  <c r="J1429" i="2"/>
  <c r="D1450" i="2"/>
  <c r="Q1450" i="2"/>
  <c r="J1450" i="2"/>
  <c r="D1472" i="2"/>
  <c r="Q1472" i="2"/>
  <c r="J1472" i="2"/>
  <c r="D1493" i="2"/>
  <c r="Q1493" i="2"/>
  <c r="J1493" i="2"/>
  <c r="D1514" i="2"/>
  <c r="Q1514" i="2"/>
  <c r="J1514" i="2"/>
  <c r="D1536" i="2"/>
  <c r="Q1536" i="2"/>
  <c r="J1536" i="2"/>
  <c r="D1557" i="2"/>
  <c r="Q1557" i="2"/>
  <c r="J1557" i="2"/>
  <c r="D1578" i="2"/>
  <c r="Q1578" i="2"/>
  <c r="J1578" i="2"/>
  <c r="D1600" i="2"/>
  <c r="Q1600" i="2"/>
  <c r="J1600" i="2"/>
  <c r="D1621" i="2"/>
  <c r="Q1621" i="2"/>
  <c r="J1621" i="2"/>
  <c r="D1642" i="2"/>
  <c r="Q1642" i="2"/>
  <c r="J1642" i="2"/>
  <c r="D1664" i="2"/>
  <c r="Q1664" i="2"/>
  <c r="J1664" i="2"/>
  <c r="D1685" i="2"/>
  <c r="Q1685" i="2"/>
  <c r="J1685" i="2"/>
  <c r="D1706" i="2"/>
  <c r="Q1706" i="2"/>
  <c r="J1706" i="2"/>
  <c r="D1728" i="2"/>
  <c r="Q1728" i="2"/>
  <c r="J1728" i="2"/>
  <c r="D1382" i="2"/>
  <c r="Q1382" i="2"/>
  <c r="J1382" i="2"/>
  <c r="D1404" i="2"/>
  <c r="Q1404" i="2"/>
  <c r="J1404" i="2"/>
  <c r="D1425" i="2"/>
  <c r="Q1425" i="2"/>
  <c r="J1425" i="2"/>
  <c r="D1446" i="2"/>
  <c r="Q1446" i="2"/>
  <c r="J1446" i="2"/>
  <c r="D1468" i="2"/>
  <c r="Q1468" i="2"/>
  <c r="J1468" i="2"/>
  <c r="D1489" i="2"/>
  <c r="Q1489" i="2"/>
  <c r="J1489" i="2"/>
  <c r="D1510" i="2"/>
  <c r="Q1510" i="2"/>
  <c r="J1510" i="2"/>
  <c r="D1532" i="2"/>
  <c r="Q1532" i="2"/>
  <c r="J1532" i="2"/>
  <c r="D1553" i="2"/>
  <c r="Q1553" i="2"/>
  <c r="J1553" i="2"/>
  <c r="D1574" i="2"/>
  <c r="Q1574" i="2"/>
  <c r="J1574" i="2"/>
  <c r="D1596" i="2"/>
  <c r="Q1596" i="2"/>
  <c r="J1596" i="2"/>
  <c r="D1617" i="2"/>
  <c r="Q1617" i="2"/>
  <c r="J1617" i="2"/>
  <c r="D1638" i="2"/>
  <c r="Q1638" i="2"/>
  <c r="J1638" i="2"/>
  <c r="D1660" i="2"/>
  <c r="Q1660" i="2"/>
  <c r="J1660" i="2"/>
  <c r="D1681" i="2"/>
  <c r="Q1681" i="2"/>
  <c r="J1681" i="2"/>
  <c r="D1702" i="2"/>
  <c r="Q1702" i="2"/>
  <c r="J1702" i="2"/>
  <c r="D1724" i="2"/>
  <c r="Q1724" i="2"/>
  <c r="J1724" i="2"/>
  <c r="D1384" i="2"/>
  <c r="Q1384" i="2"/>
  <c r="J1384" i="2"/>
  <c r="D1405" i="2"/>
  <c r="Q1405" i="2"/>
  <c r="J1405" i="2"/>
  <c r="D1426" i="2"/>
  <c r="Q1426" i="2"/>
  <c r="J1426" i="2"/>
  <c r="D1448" i="2"/>
  <c r="Q1448" i="2"/>
  <c r="J1448" i="2"/>
  <c r="D1469" i="2"/>
  <c r="Q1469" i="2"/>
  <c r="J1469" i="2"/>
  <c r="D1490" i="2"/>
  <c r="Q1490" i="2"/>
  <c r="J1490" i="2"/>
  <c r="D1512" i="2"/>
  <c r="Q1512" i="2"/>
  <c r="J1512" i="2"/>
  <c r="D1533" i="2"/>
  <c r="Q1533" i="2"/>
  <c r="J1533" i="2"/>
  <c r="D1554" i="2"/>
  <c r="Q1554" i="2"/>
  <c r="J1554" i="2"/>
  <c r="D1576" i="2"/>
  <c r="Q1576" i="2"/>
  <c r="J1576" i="2"/>
  <c r="D1597" i="2"/>
  <c r="Q1597" i="2"/>
  <c r="J1597" i="2"/>
  <c r="D1618" i="2"/>
  <c r="Q1618" i="2"/>
  <c r="J1618" i="2"/>
  <c r="D1640" i="2"/>
  <c r="Q1640" i="2"/>
  <c r="J1640" i="2"/>
  <c r="R1254" i="2"/>
  <c r="K1254" i="2"/>
  <c r="R1212" i="2"/>
  <c r="K1212" i="2"/>
  <c r="R1349" i="2"/>
  <c r="K1349" i="2"/>
  <c r="R1306" i="2"/>
  <c r="K1306" i="2"/>
  <c r="R1264" i="2"/>
  <c r="K1264" i="2"/>
  <c r="R1221" i="2"/>
  <c r="K1221" i="2"/>
  <c r="R1364" i="2"/>
  <c r="K1364" i="2"/>
  <c r="R1321" i="2"/>
  <c r="K1321" i="2"/>
  <c r="R1278" i="2"/>
  <c r="K1278" i="2"/>
  <c r="R1236" i="2"/>
  <c r="K1236" i="2"/>
  <c r="R1193" i="2"/>
  <c r="K1193" i="2"/>
  <c r="R1347" i="2"/>
  <c r="K1347" i="2"/>
  <c r="R1315" i="2"/>
  <c r="K1315" i="2"/>
  <c r="R1283" i="2"/>
  <c r="K1283" i="2"/>
  <c r="R1251" i="2"/>
  <c r="K1251" i="2"/>
  <c r="R1219" i="2"/>
  <c r="K1219" i="2"/>
  <c r="R1368" i="2"/>
  <c r="K1368" i="2"/>
  <c r="R1325" i="2"/>
  <c r="K1325" i="2"/>
  <c r="R1282" i="2"/>
  <c r="K1282" i="2"/>
  <c r="R1240" i="2"/>
  <c r="K1240" i="2"/>
  <c r="R1197" i="2"/>
  <c r="K1197" i="2"/>
  <c r="R1334" i="2"/>
  <c r="K1334" i="2"/>
  <c r="R1292" i="2"/>
  <c r="K1292" i="2"/>
  <c r="R1249" i="2"/>
  <c r="K1249" i="2"/>
  <c r="R1206" i="2"/>
  <c r="K1206" i="2"/>
  <c r="R1344" i="2"/>
  <c r="K1344" i="2"/>
  <c r="R1301" i="2"/>
  <c r="K1301" i="2"/>
  <c r="R1258" i="2"/>
  <c r="K1258" i="2"/>
  <c r="R1216" i="2"/>
  <c r="K1216" i="2"/>
  <c r="R1358" i="2"/>
  <c r="K1358" i="2"/>
  <c r="R1316" i="2"/>
  <c r="K1316" i="2"/>
  <c r="R1273" i="2"/>
  <c r="K1273" i="2"/>
  <c r="R1230" i="2"/>
  <c r="K1230" i="2"/>
  <c r="R1188" i="2"/>
  <c r="K1188" i="2"/>
  <c r="R9782" i="2"/>
  <c r="K9782" i="2"/>
  <c r="R9846" i="2"/>
  <c r="K9846" i="2"/>
  <c r="K9910" i="2"/>
  <c r="R9910" i="2"/>
  <c r="R9792" i="2"/>
  <c r="K9792" i="2"/>
  <c r="R9856" i="2"/>
  <c r="K9856" i="2"/>
  <c r="K9920" i="2"/>
  <c r="R9920" i="2"/>
  <c r="R9802" i="2"/>
  <c r="K9802" i="2"/>
  <c r="R9758" i="2"/>
  <c r="K9758" i="2"/>
  <c r="R9822" i="2"/>
  <c r="K9822" i="2"/>
  <c r="K9886" i="2"/>
  <c r="R9886" i="2"/>
  <c r="R9768" i="2"/>
  <c r="K9768" i="2"/>
  <c r="R9832" i="2"/>
  <c r="K9832" i="2"/>
  <c r="K9896" i="2"/>
  <c r="R9896" i="2"/>
  <c r="R9778" i="2"/>
  <c r="K9778" i="2"/>
  <c r="R9842" i="2"/>
  <c r="K9842" i="2"/>
  <c r="K9906" i="2"/>
  <c r="R9906" i="2"/>
  <c r="R9788" i="2"/>
  <c r="K9788" i="2"/>
  <c r="R9852" i="2"/>
  <c r="K9852" i="2"/>
  <c r="K9916" i="2"/>
  <c r="R9916" i="2"/>
  <c r="R9773" i="2"/>
  <c r="K9773" i="2"/>
  <c r="R9805" i="2"/>
  <c r="K9805" i="2"/>
  <c r="R9837" i="2"/>
  <c r="K9837" i="2"/>
  <c r="R9869" i="2"/>
  <c r="K9869" i="2"/>
  <c r="R9901" i="2"/>
  <c r="K9901" i="2"/>
  <c r="R9751" i="2"/>
  <c r="K9751" i="2"/>
  <c r="R9783" i="2"/>
  <c r="K9783" i="2"/>
  <c r="R9815" i="2"/>
  <c r="K9815" i="2"/>
  <c r="R9847" i="2"/>
  <c r="K9847" i="2"/>
  <c r="R9879" i="2"/>
  <c r="K9879" i="2"/>
  <c r="R9911" i="2"/>
  <c r="K9911" i="2"/>
  <c r="R9830" i="2"/>
  <c r="K9830" i="2"/>
  <c r="R9776" i="2"/>
  <c r="K9776" i="2"/>
  <c r="K9904" i="2"/>
  <c r="R9904" i="2"/>
  <c r="R9774" i="2"/>
  <c r="K9774" i="2"/>
  <c r="K9902" i="2"/>
  <c r="R9902" i="2"/>
  <c r="R9848" i="2"/>
  <c r="K9848" i="2"/>
  <c r="R9794" i="2"/>
  <c r="K9794" i="2"/>
  <c r="K9922" i="2"/>
  <c r="R9922" i="2"/>
  <c r="R9868" i="2"/>
  <c r="K9868" i="2"/>
  <c r="R9781" i="2"/>
  <c r="K9781" i="2"/>
  <c r="R9845" i="2"/>
  <c r="K9845" i="2"/>
  <c r="R9909" i="2"/>
  <c r="K9909" i="2"/>
  <c r="R9791" i="2"/>
  <c r="K9791" i="2"/>
  <c r="R9855" i="2"/>
  <c r="K9855" i="2"/>
  <c r="R9919" i="2"/>
  <c r="K9919" i="2"/>
  <c r="K9898" i="2"/>
  <c r="R9898" i="2"/>
  <c r="R9780" i="2"/>
  <c r="K9780" i="2"/>
  <c r="R9844" i="2"/>
  <c r="K9844" i="2"/>
  <c r="K9908" i="2"/>
  <c r="R9908" i="2"/>
  <c r="R9769" i="2"/>
  <c r="K9769" i="2"/>
  <c r="R9801" i="2"/>
  <c r="K9801" i="2"/>
  <c r="R9833" i="2"/>
  <c r="K9833" i="2"/>
  <c r="R9862" i="2"/>
  <c r="K9862" i="2"/>
  <c r="R9808" i="2"/>
  <c r="K9808" i="2"/>
  <c r="R9754" i="2"/>
  <c r="K9754" i="2"/>
  <c r="R9742" i="2"/>
  <c r="K9742" i="2"/>
  <c r="R9870" i="2"/>
  <c r="K9870" i="2"/>
  <c r="R9816" i="2"/>
  <c r="K9816" i="2"/>
  <c r="R9762" i="2"/>
  <c r="K9762" i="2"/>
  <c r="K9890" i="2"/>
  <c r="R9890" i="2"/>
  <c r="R9836" i="2"/>
  <c r="K9836" i="2"/>
  <c r="R9765" i="2"/>
  <c r="K9765" i="2"/>
  <c r="R9829" i="2"/>
  <c r="K9829" i="2"/>
  <c r="R9893" i="2"/>
  <c r="K9893" i="2"/>
  <c r="R9775" i="2"/>
  <c r="K9775" i="2"/>
  <c r="R9839" i="2"/>
  <c r="K9839" i="2"/>
  <c r="R9903" i="2"/>
  <c r="K9903" i="2"/>
  <c r="K9914" i="2"/>
  <c r="R9914" i="2"/>
  <c r="R9860" i="2"/>
  <c r="K9860" i="2"/>
  <c r="R9777" i="2"/>
  <c r="K9777" i="2"/>
  <c r="R9841" i="2"/>
  <c r="K9841" i="2"/>
  <c r="R9873" i="2"/>
  <c r="K9873" i="2"/>
  <c r="R9905" i="2"/>
  <c r="K9905" i="2"/>
  <c r="R9755" i="2"/>
  <c r="K9755" i="2"/>
  <c r="R9787" i="2"/>
  <c r="K9787" i="2"/>
  <c r="R9819" i="2"/>
  <c r="K9819" i="2"/>
  <c r="R9851" i="2"/>
  <c r="K9851" i="2"/>
  <c r="R9883" i="2"/>
  <c r="K9883" i="2"/>
  <c r="R9915" i="2"/>
  <c r="K9915" i="2"/>
  <c r="R9764" i="2"/>
  <c r="K9764" i="2"/>
  <c r="K9892" i="2"/>
  <c r="R9892" i="2"/>
  <c r="R9793" i="2"/>
  <c r="K9793" i="2"/>
  <c r="R9849" i="2"/>
  <c r="K9849" i="2"/>
  <c r="R9881" i="2"/>
  <c r="K9881" i="2"/>
  <c r="R9913" i="2"/>
  <c r="K9913" i="2"/>
  <c r="R9763" i="2"/>
  <c r="K9763" i="2"/>
  <c r="R9795" i="2"/>
  <c r="K9795" i="2"/>
  <c r="R9827" i="2"/>
  <c r="K9827" i="2"/>
  <c r="R9859" i="2"/>
  <c r="K9859" i="2"/>
  <c r="R9891" i="2"/>
  <c r="K9891" i="2"/>
  <c r="R9923" i="2"/>
  <c r="K9923" i="2"/>
  <c r="R4510" i="2"/>
  <c r="K4510" i="2"/>
  <c r="R4574" i="2"/>
  <c r="K4574" i="2"/>
  <c r="R4638" i="2"/>
  <c r="K4638" i="2"/>
  <c r="R4520" i="2"/>
  <c r="K4520" i="2"/>
  <c r="R4584" i="2"/>
  <c r="K4584" i="2"/>
  <c r="R4466" i="2"/>
  <c r="K4466" i="2"/>
  <c r="R4530" i="2"/>
  <c r="K4530" i="2"/>
  <c r="R4594" i="2"/>
  <c r="K4594" i="2"/>
  <c r="R4476" i="2"/>
  <c r="K4476" i="2"/>
  <c r="R4540" i="2"/>
  <c r="K4540" i="2"/>
  <c r="R4604" i="2"/>
  <c r="K4604" i="2"/>
  <c r="R4473" i="2"/>
  <c r="K4473" i="2"/>
  <c r="R4505" i="2"/>
  <c r="K4505" i="2"/>
  <c r="R4537" i="2"/>
  <c r="K4537" i="2"/>
  <c r="R4569" i="2"/>
  <c r="K4569" i="2"/>
  <c r="R4601" i="2"/>
  <c r="K4601" i="2"/>
  <c r="R4633" i="2"/>
  <c r="K4633" i="2"/>
  <c r="R4483" i="2"/>
  <c r="K4483" i="2"/>
  <c r="R4515" i="2"/>
  <c r="K4515" i="2"/>
  <c r="R4547" i="2"/>
  <c r="K4547" i="2"/>
  <c r="R4579" i="2"/>
  <c r="K4579" i="2"/>
  <c r="R4611" i="2"/>
  <c r="K4611" i="2"/>
  <c r="R4643" i="2"/>
  <c r="K4643" i="2"/>
  <c r="R4502" i="2"/>
  <c r="K4502" i="2"/>
  <c r="R4566" i="2"/>
  <c r="K4566" i="2"/>
  <c r="R4630" i="2"/>
  <c r="K4630" i="2"/>
  <c r="R4512" i="2"/>
  <c r="K4512" i="2"/>
  <c r="R4576" i="2"/>
  <c r="K4576" i="2"/>
  <c r="R4640" i="2"/>
  <c r="K4640" i="2"/>
  <c r="R4522" i="2"/>
  <c r="K4522" i="2"/>
  <c r="R4586" i="2"/>
  <c r="K4586" i="2"/>
  <c r="R4468" i="2"/>
  <c r="K4468" i="2"/>
  <c r="R4532" i="2"/>
  <c r="K4532" i="2"/>
  <c r="R4596" i="2"/>
  <c r="K4596" i="2"/>
  <c r="R4469" i="2"/>
  <c r="K4469" i="2"/>
  <c r="R4501" i="2"/>
  <c r="K4501" i="2"/>
  <c r="R4533" i="2"/>
  <c r="K4533" i="2"/>
  <c r="R4565" i="2"/>
  <c r="K4565" i="2"/>
  <c r="R4597" i="2"/>
  <c r="K4597" i="2"/>
  <c r="R4629" i="2"/>
  <c r="K4629" i="2"/>
  <c r="R4479" i="2"/>
  <c r="K4479" i="2"/>
  <c r="R4511" i="2"/>
  <c r="K4511" i="2"/>
  <c r="R4543" i="2"/>
  <c r="K4543" i="2"/>
  <c r="R4575" i="2"/>
  <c r="K4575" i="2"/>
  <c r="R4607" i="2"/>
  <c r="K4607" i="2"/>
  <c r="R4639" i="2"/>
  <c r="K4639" i="2"/>
  <c r="R4526" i="2"/>
  <c r="K4526" i="2"/>
  <c r="R4590" i="2"/>
  <c r="K4590" i="2"/>
  <c r="R4472" i="2"/>
  <c r="K4472" i="2"/>
  <c r="R4536" i="2"/>
  <c r="K4536" i="2"/>
  <c r="R4600" i="2"/>
  <c r="K4600" i="2"/>
  <c r="R4482" i="2"/>
  <c r="K4482" i="2"/>
  <c r="R4546" i="2"/>
  <c r="K4546" i="2"/>
  <c r="R4610" i="2"/>
  <c r="K4610" i="2"/>
  <c r="R4492" i="2"/>
  <c r="K4492" i="2"/>
  <c r="R4556" i="2"/>
  <c r="K4556" i="2"/>
  <c r="R4620" i="2"/>
  <c r="K4620" i="2"/>
  <c r="R4481" i="2"/>
  <c r="K4481" i="2"/>
  <c r="R4513" i="2"/>
  <c r="K4513" i="2"/>
  <c r="R4545" i="2"/>
  <c r="K4545" i="2"/>
  <c r="R4577" i="2"/>
  <c r="K4577" i="2"/>
  <c r="R4609" i="2"/>
  <c r="K4609" i="2"/>
  <c r="R4641" i="2"/>
  <c r="K4641" i="2"/>
  <c r="R4491" i="2"/>
  <c r="K4491" i="2"/>
  <c r="R4523" i="2"/>
  <c r="K4523" i="2"/>
  <c r="R4555" i="2"/>
  <c r="K4555" i="2"/>
  <c r="R4587" i="2"/>
  <c r="K4587" i="2"/>
  <c r="R4619" i="2"/>
  <c r="K4619" i="2"/>
  <c r="R4486" i="2"/>
  <c r="K4486" i="2"/>
  <c r="R4550" i="2"/>
  <c r="K4550" i="2"/>
  <c r="R4614" i="2"/>
  <c r="K4614" i="2"/>
  <c r="R4496" i="2"/>
  <c r="K4496" i="2"/>
  <c r="R4560" i="2"/>
  <c r="K4560" i="2"/>
  <c r="R4624" i="2"/>
  <c r="K4624" i="2"/>
  <c r="R4506" i="2"/>
  <c r="K4506" i="2"/>
  <c r="R4570" i="2"/>
  <c r="K4570" i="2"/>
  <c r="R4634" i="2"/>
  <c r="K4634" i="2"/>
  <c r="R4516" i="2"/>
  <c r="K4516" i="2"/>
  <c r="R4580" i="2"/>
  <c r="K4580" i="2"/>
  <c r="R4644" i="2"/>
  <c r="K4644" i="2"/>
  <c r="R4493" i="2"/>
  <c r="K4493" i="2"/>
  <c r="R4525" i="2"/>
  <c r="K4525" i="2"/>
  <c r="R4557" i="2"/>
  <c r="K4557" i="2"/>
  <c r="R4589" i="2"/>
  <c r="K4589" i="2"/>
  <c r="R4621" i="2"/>
  <c r="K4621" i="2"/>
  <c r="R4471" i="2"/>
  <c r="K4471" i="2"/>
  <c r="R4503" i="2"/>
  <c r="K4503" i="2"/>
  <c r="R4535" i="2"/>
  <c r="K4535" i="2"/>
  <c r="R4567" i="2"/>
  <c r="K4567" i="2"/>
  <c r="R4599" i="2"/>
  <c r="K4599" i="2"/>
  <c r="R4631" i="2"/>
  <c r="K4631" i="2"/>
  <c r="K9966" i="2"/>
  <c r="R9966" i="2"/>
  <c r="R10030" i="2"/>
  <c r="K10030" i="2"/>
  <c r="R10094" i="2"/>
  <c r="K10094" i="2"/>
  <c r="K9976" i="2"/>
  <c r="R9976" i="2"/>
  <c r="R10040" i="2"/>
  <c r="K10040" i="2"/>
  <c r="R10104" i="2"/>
  <c r="K10104" i="2"/>
  <c r="K9986" i="2"/>
  <c r="R9986" i="2"/>
  <c r="R10050" i="2"/>
  <c r="K10050" i="2"/>
  <c r="K9932" i="2"/>
  <c r="R9932" i="2"/>
  <c r="R9996" i="2"/>
  <c r="K9996" i="2"/>
  <c r="R10060" i="2"/>
  <c r="K10060" i="2"/>
  <c r="R9933" i="2"/>
  <c r="K9933" i="2"/>
  <c r="R9965" i="2"/>
  <c r="K9965" i="2"/>
  <c r="K9997" i="2"/>
  <c r="R9997" i="2"/>
  <c r="K10029" i="2"/>
  <c r="R10029" i="2"/>
  <c r="K10061" i="2"/>
  <c r="R10061" i="2"/>
  <c r="K10093" i="2"/>
  <c r="R10093" i="2"/>
  <c r="R9943" i="2"/>
  <c r="K9943" i="2"/>
  <c r="R9975" i="2"/>
  <c r="K9975" i="2"/>
  <c r="K10007" i="2"/>
  <c r="R10007" i="2"/>
  <c r="K10039" i="2"/>
  <c r="R10039" i="2"/>
  <c r="K10071" i="2"/>
  <c r="R10071" i="2"/>
  <c r="K10103" i="2"/>
  <c r="R10103" i="2"/>
  <c r="K9974" i="2"/>
  <c r="R9974" i="2"/>
  <c r="R10038" i="2"/>
  <c r="K10038" i="2"/>
  <c r="R10102" i="2"/>
  <c r="K10102" i="2"/>
  <c r="K9984" i="2"/>
  <c r="R9984" i="2"/>
  <c r="R10048" i="2"/>
  <c r="K10048" i="2"/>
  <c r="K9930" i="2"/>
  <c r="R9930" i="2"/>
  <c r="R9994" i="2"/>
  <c r="K9994" i="2"/>
  <c r="R10058" i="2"/>
  <c r="K10058" i="2"/>
  <c r="K9940" i="2"/>
  <c r="R9940" i="2"/>
  <c r="R10004" i="2"/>
  <c r="K10004" i="2"/>
  <c r="R10068" i="2"/>
  <c r="K10068" i="2"/>
  <c r="R9937" i="2"/>
  <c r="K9937" i="2"/>
  <c r="R9969" i="2"/>
  <c r="K9969" i="2"/>
  <c r="K10001" i="2"/>
  <c r="R10001" i="2"/>
  <c r="K10033" i="2"/>
  <c r="R10033" i="2"/>
  <c r="K10065" i="2"/>
  <c r="R10065" i="2"/>
  <c r="K10097" i="2"/>
  <c r="R10097" i="2"/>
  <c r="R9947" i="2"/>
  <c r="K9947" i="2"/>
  <c r="R9979" i="2"/>
  <c r="K9979" i="2"/>
  <c r="K10011" i="2"/>
  <c r="R10011" i="2"/>
  <c r="K10043" i="2"/>
  <c r="R10043" i="2"/>
  <c r="K10075" i="2"/>
  <c r="R10075" i="2"/>
  <c r="K9982" i="2"/>
  <c r="R9982" i="2"/>
  <c r="K9928" i="2"/>
  <c r="R9928" i="2"/>
  <c r="R10056" i="2"/>
  <c r="K10056" i="2"/>
  <c r="R10002" i="2"/>
  <c r="K10002" i="2"/>
  <c r="K9948" i="2"/>
  <c r="R9948" i="2"/>
  <c r="R10076" i="2"/>
  <c r="K10076" i="2"/>
  <c r="R9973" i="2"/>
  <c r="K9973" i="2"/>
  <c r="K10037" i="2"/>
  <c r="R10037" i="2"/>
  <c r="K10101" i="2"/>
  <c r="R10101" i="2"/>
  <c r="R9983" i="2"/>
  <c r="K9983" i="2"/>
  <c r="K10047" i="2"/>
  <c r="R10047" i="2"/>
  <c r="K9926" i="2"/>
  <c r="R9926" i="2"/>
  <c r="R10054" i="2"/>
  <c r="K10054" i="2"/>
  <c r="R10000" i="2"/>
  <c r="K10000" i="2"/>
  <c r="K9946" i="2"/>
  <c r="R9946" i="2"/>
  <c r="R10074" i="2"/>
  <c r="K10074" i="2"/>
  <c r="R10020" i="2"/>
  <c r="K10020" i="2"/>
  <c r="R9945" i="2"/>
  <c r="K9945" i="2"/>
  <c r="K10009" i="2"/>
  <c r="R10009" i="2"/>
  <c r="K10073" i="2"/>
  <c r="R10073" i="2"/>
  <c r="R9955" i="2"/>
  <c r="K9955" i="2"/>
  <c r="K10019" i="2"/>
  <c r="R10019" i="2"/>
  <c r="K10083" i="2"/>
  <c r="R10083" i="2"/>
  <c r="R10014" i="2"/>
  <c r="K10014" i="2"/>
  <c r="K9960" i="2"/>
  <c r="R9960" i="2"/>
  <c r="R10088" i="2"/>
  <c r="K10088" i="2"/>
  <c r="R10034" i="2"/>
  <c r="K10034" i="2"/>
  <c r="K9980" i="2"/>
  <c r="R9980" i="2"/>
  <c r="R9925" i="2"/>
  <c r="K9925" i="2"/>
  <c r="R9989" i="2"/>
  <c r="K9989" i="2"/>
  <c r="K10053" i="2"/>
  <c r="R10053" i="2"/>
  <c r="R9935" i="2"/>
  <c r="K9935" i="2"/>
  <c r="K9999" i="2"/>
  <c r="R9999" i="2"/>
  <c r="K10063" i="2"/>
  <c r="R10063" i="2"/>
  <c r="K9958" i="2"/>
  <c r="R9958" i="2"/>
  <c r="R10086" i="2"/>
  <c r="K10086" i="2"/>
  <c r="R10032" i="2"/>
  <c r="K10032" i="2"/>
  <c r="K9978" i="2"/>
  <c r="R9978" i="2"/>
  <c r="K9924" i="2"/>
  <c r="R9924" i="2"/>
  <c r="R10052" i="2"/>
  <c r="K10052" i="2"/>
  <c r="R9961" i="2"/>
  <c r="K9961" i="2"/>
  <c r="K10025" i="2"/>
  <c r="R10025" i="2"/>
  <c r="K10089" i="2"/>
  <c r="R10089" i="2"/>
  <c r="R9971" i="2"/>
  <c r="K9971" i="2"/>
  <c r="K10035" i="2"/>
  <c r="R10035" i="2"/>
  <c r="K10099" i="2"/>
  <c r="R10099" i="2"/>
  <c r="R1094" i="2"/>
  <c r="K1094" i="2"/>
  <c r="R1052" i="2"/>
  <c r="K1052" i="2"/>
  <c r="R1009" i="2"/>
  <c r="K1009" i="2"/>
  <c r="R1146" i="2"/>
  <c r="K1146" i="2"/>
  <c r="R1104" i="2"/>
  <c r="K1104" i="2"/>
  <c r="R1061" i="2"/>
  <c r="K1061" i="2"/>
  <c r="R1018" i="2"/>
  <c r="K1018" i="2"/>
  <c r="R1156" i="2"/>
  <c r="K1156" i="2"/>
  <c r="R1113" i="2"/>
  <c r="K1113" i="2"/>
  <c r="R1070" i="2"/>
  <c r="K1070" i="2"/>
  <c r="R1028" i="2"/>
  <c r="K1028" i="2"/>
  <c r="R1359" i="2"/>
  <c r="K1359" i="2"/>
  <c r="R1327" i="2"/>
  <c r="K1327" i="2"/>
  <c r="R1295" i="2"/>
  <c r="K1295" i="2"/>
  <c r="R1263" i="2"/>
  <c r="K1263" i="2"/>
  <c r="R1231" i="2"/>
  <c r="K1231" i="2"/>
  <c r="R1199" i="2"/>
  <c r="K1199" i="2"/>
  <c r="R1341" i="2"/>
  <c r="K1341" i="2"/>
  <c r="R1298" i="2"/>
  <c r="K1298" i="2"/>
  <c r="R1256" i="2"/>
  <c r="K1256" i="2"/>
  <c r="R1213" i="2"/>
  <c r="K1213" i="2"/>
  <c r="R1350" i="2"/>
  <c r="K1350" i="2"/>
  <c r="R1308" i="2"/>
  <c r="K1308" i="2"/>
  <c r="R1265" i="2"/>
  <c r="K1265" i="2"/>
  <c r="R1222" i="2"/>
  <c r="K1222" i="2"/>
  <c r="R1360" i="2"/>
  <c r="K1360" i="2"/>
  <c r="R1317" i="2"/>
  <c r="K1317" i="2"/>
  <c r="R1274" i="2"/>
  <c r="K1274" i="2"/>
  <c r="R1232" i="2"/>
  <c r="K1232" i="2"/>
  <c r="R1189" i="2"/>
  <c r="K1189" i="2"/>
  <c r="R1332" i="2"/>
  <c r="K1332" i="2"/>
  <c r="R1289" i="2"/>
  <c r="K1289" i="2"/>
  <c r="R1246" i="2"/>
  <c r="K1246" i="2"/>
  <c r="R1204" i="2"/>
  <c r="K1204" i="2"/>
  <c r="R1159" i="2"/>
  <c r="K1159" i="2"/>
  <c r="R1127" i="2"/>
  <c r="K1127" i="2"/>
  <c r="R1095" i="2"/>
  <c r="K1095" i="2"/>
  <c r="R1063" i="2"/>
  <c r="K1063" i="2"/>
  <c r="R1031" i="2"/>
  <c r="K1031" i="2"/>
  <c r="R1186" i="2"/>
  <c r="K1186" i="2"/>
  <c r="R1144" i="2"/>
  <c r="K1144" i="2"/>
  <c r="R1101" i="2"/>
  <c r="K1101" i="2"/>
  <c r="R1058" i="2"/>
  <c r="K1058" i="2"/>
  <c r="R1016" i="2"/>
  <c r="K1016" i="2"/>
  <c r="R1153" i="2"/>
  <c r="K1153" i="2"/>
  <c r="R1110" i="2"/>
  <c r="K1110" i="2"/>
  <c r="R1068" i="2"/>
  <c r="K1068" i="2"/>
  <c r="R1025" i="2"/>
  <c r="K1025" i="2"/>
  <c r="R1162" i="2"/>
  <c r="K1162" i="2"/>
  <c r="R1120" i="2"/>
  <c r="K1120" i="2"/>
  <c r="R1077" i="2"/>
  <c r="K1077" i="2"/>
  <c r="R1034" i="2"/>
  <c r="K1034" i="2"/>
  <c r="R1172" i="2"/>
  <c r="K1172" i="2"/>
  <c r="R1129" i="2"/>
  <c r="K1129" i="2"/>
  <c r="R1086" i="2"/>
  <c r="K1086" i="2"/>
  <c r="R1044" i="2"/>
  <c r="K1044" i="2"/>
  <c r="R1187" i="2"/>
  <c r="K1187" i="2"/>
  <c r="R1155" i="2"/>
  <c r="K1155" i="2"/>
  <c r="R1123" i="2"/>
  <c r="K1123" i="2"/>
  <c r="R1091" i="2"/>
  <c r="K1091" i="2"/>
  <c r="R1059" i="2"/>
  <c r="K1059" i="2"/>
  <c r="R1027" i="2"/>
  <c r="K1027" i="2"/>
  <c r="R1181" i="2"/>
  <c r="K1181" i="2"/>
  <c r="R1138" i="2"/>
  <c r="K1138" i="2"/>
  <c r="R1096" i="2"/>
  <c r="K1096" i="2"/>
  <c r="R1053" i="2"/>
  <c r="K1053" i="2"/>
  <c r="R1010" i="2"/>
  <c r="K1010" i="2"/>
  <c r="R1148" i="2"/>
  <c r="K1148" i="2"/>
  <c r="R1105" i="2"/>
  <c r="K1105" i="2"/>
  <c r="R1062" i="2"/>
  <c r="K1062" i="2"/>
  <c r="R1020" i="2"/>
  <c r="K1020" i="2"/>
  <c r="R1157" i="2"/>
  <c r="K1157" i="2"/>
  <c r="R1114" i="2"/>
  <c r="K1114" i="2"/>
  <c r="R1072" i="2"/>
  <c r="K1072" i="2"/>
  <c r="R1029" i="2"/>
  <c r="K1029" i="2"/>
  <c r="R1166" i="2"/>
  <c r="K1166" i="2"/>
  <c r="R1124" i="2"/>
  <c r="K1124" i="2"/>
  <c r="R1081" i="2"/>
  <c r="K1081" i="2"/>
  <c r="R1038" i="2"/>
  <c r="K1038" i="2"/>
  <c r="R1367" i="2"/>
  <c r="K1367" i="2"/>
  <c r="R1335" i="2"/>
  <c r="K1335" i="2"/>
  <c r="R1303" i="2"/>
  <c r="K1303" i="2"/>
  <c r="R1271" i="2"/>
  <c r="K1271" i="2"/>
  <c r="R1239" i="2"/>
  <c r="K1239" i="2"/>
  <c r="R1207" i="2"/>
  <c r="K1207" i="2"/>
  <c r="R1352" i="2"/>
  <c r="K1352" i="2"/>
  <c r="R1309" i="2"/>
  <c r="K1309" i="2"/>
  <c r="R1266" i="2"/>
  <c r="K1266" i="2"/>
  <c r="R1224" i="2"/>
  <c r="K1224" i="2"/>
  <c r="R1361" i="2"/>
  <c r="K1361" i="2"/>
  <c r="R1318" i="2"/>
  <c r="K1318" i="2"/>
  <c r="R1183" i="2"/>
  <c r="K1183" i="2"/>
  <c r="R1151" i="2"/>
  <c r="K1151" i="2"/>
  <c r="R1119" i="2"/>
  <c r="K1119" i="2"/>
  <c r="R1087" i="2"/>
  <c r="K1087" i="2"/>
  <c r="R1055" i="2"/>
  <c r="K1055" i="2"/>
  <c r="R1023" i="2"/>
  <c r="K1023" i="2"/>
  <c r="R1176" i="2"/>
  <c r="K1176" i="2"/>
  <c r="R1133" i="2"/>
  <c r="K1133" i="2"/>
  <c r="R1090" i="2"/>
  <c r="K1090" i="2"/>
  <c r="R1048" i="2"/>
  <c r="K1048" i="2"/>
  <c r="R1185" i="2"/>
  <c r="K1185" i="2"/>
  <c r="R1142" i="2"/>
  <c r="K1142" i="2"/>
  <c r="R1100" i="2"/>
  <c r="K1100" i="2"/>
  <c r="R1057" i="2"/>
  <c r="K1057" i="2"/>
  <c r="R1014" i="2"/>
  <c r="K1014" i="2"/>
  <c r="R1152" i="2"/>
  <c r="K1152" i="2"/>
  <c r="R1109" i="2"/>
  <c r="K1109" i="2"/>
  <c r="R1066" i="2"/>
  <c r="K1066" i="2"/>
  <c r="R1024" i="2"/>
  <c r="K1024" i="2"/>
  <c r="R1161" i="2"/>
  <c r="K1161" i="2"/>
  <c r="R1118" i="2"/>
  <c r="K1118" i="2"/>
  <c r="R1076" i="2"/>
  <c r="K1076" i="2"/>
  <c r="R1033" i="2"/>
  <c r="K1033" i="2"/>
  <c r="R1179" i="2"/>
  <c r="K1179" i="2"/>
  <c r="R1147" i="2"/>
  <c r="K1147" i="2"/>
  <c r="R1115" i="2"/>
  <c r="K1115" i="2"/>
  <c r="R1083" i="2"/>
  <c r="K1083" i="2"/>
  <c r="R1051" i="2"/>
  <c r="K1051" i="2"/>
  <c r="R1019" i="2"/>
  <c r="K1019" i="2"/>
  <c r="R1149" i="2"/>
  <c r="K1149" i="2"/>
  <c r="R1106" i="2"/>
  <c r="K1106" i="2"/>
  <c r="R1064" i="2"/>
  <c r="K1064" i="2"/>
  <c r="R1021" i="2"/>
  <c r="K1021" i="2"/>
  <c r="R1158" i="2"/>
  <c r="K1158" i="2"/>
  <c r="R1116" i="2"/>
  <c r="K1116" i="2"/>
  <c r="R1339" i="2"/>
  <c r="K1339" i="2"/>
  <c r="R1307" i="2"/>
  <c r="K1307" i="2"/>
  <c r="R1275" i="2"/>
  <c r="K1275" i="2"/>
  <c r="R1243" i="2"/>
  <c r="K1243" i="2"/>
  <c r="R1211" i="2"/>
  <c r="K1211" i="2"/>
  <c r="R1357" i="2"/>
  <c r="K1357" i="2"/>
  <c r="R1314" i="2"/>
  <c r="K1314" i="2"/>
  <c r="R1272" i="2"/>
  <c r="K1272" i="2"/>
  <c r="R1229" i="2"/>
  <c r="K1229" i="2"/>
  <c r="R1366" i="2"/>
  <c r="K1366" i="2"/>
  <c r="R1324" i="2"/>
  <c r="K1324" i="2"/>
  <c r="R1281" i="2"/>
  <c r="K1281" i="2"/>
  <c r="R1238" i="2"/>
  <c r="K1238" i="2"/>
  <c r="R1196" i="2"/>
  <c r="K1196" i="2"/>
  <c r="R1333" i="2"/>
  <c r="K1333" i="2"/>
  <c r="R1290" i="2"/>
  <c r="K1290" i="2"/>
  <c r="R1248" i="2"/>
  <c r="K1248" i="2"/>
  <c r="R1205" i="2"/>
  <c r="K1205" i="2"/>
  <c r="R1348" i="2"/>
  <c r="K1348" i="2"/>
  <c r="R1305" i="2"/>
  <c r="K1305" i="2"/>
  <c r="R1262" i="2"/>
  <c r="K1262" i="2"/>
  <c r="R1220" i="2"/>
  <c r="K1220" i="2"/>
  <c r="D4815" i="2"/>
  <c r="Q4815" i="2"/>
  <c r="J4815" i="2"/>
  <c r="D4799" i="2"/>
  <c r="Q4799" i="2"/>
  <c r="J4799" i="2"/>
  <c r="D4783" i="2"/>
  <c r="Q4783" i="2"/>
  <c r="J4783" i="2"/>
  <c r="D4767" i="2"/>
  <c r="Q4767" i="2"/>
  <c r="J4767" i="2"/>
  <c r="Q4751" i="2"/>
  <c r="J4751" i="2"/>
  <c r="D4751" i="2"/>
  <c r="Q4735" i="2"/>
  <c r="J4735" i="2"/>
  <c r="D4735" i="2"/>
  <c r="Q4719" i="2"/>
  <c r="J4719" i="2"/>
  <c r="D4719" i="2"/>
  <c r="Q4703" i="2"/>
  <c r="J4703" i="2"/>
  <c r="D4703" i="2"/>
  <c r="Q4687" i="2"/>
  <c r="J4687" i="2"/>
  <c r="D4687" i="2"/>
  <c r="Q4671" i="2"/>
  <c r="J4671" i="2"/>
  <c r="D4671" i="2"/>
  <c r="Q4655" i="2"/>
  <c r="J4655" i="2"/>
  <c r="D4655" i="2"/>
  <c r="D4821" i="2"/>
  <c r="Q4821" i="2"/>
  <c r="J4821" i="2"/>
  <c r="D4805" i="2"/>
  <c r="Q4805" i="2"/>
  <c r="J4805" i="2"/>
  <c r="D4789" i="2"/>
  <c r="Q4789" i="2"/>
  <c r="J4789" i="2"/>
  <c r="D4773" i="2"/>
  <c r="Q4773" i="2"/>
  <c r="J4773" i="2"/>
  <c r="Q4757" i="2"/>
  <c r="J4757" i="2"/>
  <c r="D4757" i="2"/>
  <c r="Q4741" i="2"/>
  <c r="J4741" i="2"/>
  <c r="D4741" i="2"/>
  <c r="Q4725" i="2"/>
  <c r="J4725" i="2"/>
  <c r="D4725" i="2"/>
  <c r="Q4709" i="2"/>
  <c r="J4709" i="2"/>
  <c r="D4709" i="2"/>
  <c r="Q4693" i="2"/>
  <c r="J4693" i="2"/>
  <c r="D4693" i="2"/>
  <c r="Q4677" i="2"/>
  <c r="J4677" i="2"/>
  <c r="D4677" i="2"/>
  <c r="Q4661" i="2"/>
  <c r="J4661" i="2"/>
  <c r="D4661" i="2"/>
  <c r="D4820" i="2"/>
  <c r="Q4820" i="2"/>
  <c r="J4820" i="2"/>
  <c r="D4788" i="2"/>
  <c r="Q4788" i="2"/>
  <c r="J4788" i="2"/>
  <c r="Q4756" i="2"/>
  <c r="J4756" i="2"/>
  <c r="D4756" i="2"/>
  <c r="Q4724" i="2"/>
  <c r="J4724" i="2"/>
  <c r="D4724" i="2"/>
  <c r="Q4692" i="2"/>
  <c r="J4692" i="2"/>
  <c r="D4692" i="2"/>
  <c r="Q4660" i="2"/>
  <c r="J4660" i="2"/>
  <c r="D4660" i="2"/>
  <c r="D4810" i="2"/>
  <c r="Q4810" i="2"/>
  <c r="J4810" i="2"/>
  <c r="D4778" i="2"/>
  <c r="Q4778" i="2"/>
  <c r="J4778" i="2"/>
  <c r="Q4746" i="2"/>
  <c r="J4746" i="2"/>
  <c r="D4746" i="2"/>
  <c r="Q4714" i="2"/>
  <c r="J4714" i="2"/>
  <c r="D4714" i="2"/>
  <c r="Q4682" i="2"/>
  <c r="J4682" i="2"/>
  <c r="D4682" i="2"/>
  <c r="Q4650" i="2"/>
  <c r="J4650" i="2"/>
  <c r="D4650" i="2"/>
  <c r="D4800" i="2"/>
  <c r="Q4800" i="2"/>
  <c r="J4800" i="2"/>
  <c r="D4768" i="2"/>
  <c r="Q4768" i="2"/>
  <c r="J4768" i="2"/>
  <c r="Q4736" i="2"/>
  <c r="J4736" i="2"/>
  <c r="D4736" i="2"/>
  <c r="Q4704" i="2"/>
  <c r="J4704" i="2"/>
  <c r="D4704" i="2"/>
  <c r="Q4672" i="2"/>
  <c r="J4672" i="2"/>
  <c r="D4672" i="2"/>
  <c r="D4822" i="2"/>
  <c r="Q4822" i="2"/>
  <c r="J4822" i="2"/>
  <c r="D4790" i="2"/>
  <c r="Q4790" i="2"/>
  <c r="J4790" i="2"/>
  <c r="Q4758" i="2"/>
  <c r="J4758" i="2"/>
  <c r="D4758" i="2"/>
  <c r="Q4726" i="2"/>
  <c r="J4726" i="2"/>
  <c r="D4726" i="2"/>
  <c r="Q4694" i="2"/>
  <c r="J4694" i="2"/>
  <c r="D4694" i="2"/>
  <c r="Q4662" i="2"/>
  <c r="J4662" i="2"/>
  <c r="D4662" i="2"/>
  <c r="D4819" i="2"/>
  <c r="Q4819" i="2"/>
  <c r="J4819" i="2"/>
  <c r="D4803" i="2"/>
  <c r="Q4803" i="2"/>
  <c r="J4803" i="2"/>
  <c r="D4787" i="2"/>
  <c r="Q4787" i="2"/>
  <c r="J4787" i="2"/>
  <c r="D4771" i="2"/>
  <c r="Q4771" i="2"/>
  <c r="J4771" i="2"/>
  <c r="Q4755" i="2"/>
  <c r="J4755" i="2"/>
  <c r="D4755" i="2"/>
  <c r="Q4739" i="2"/>
  <c r="J4739" i="2"/>
  <c r="D4739" i="2"/>
  <c r="Q4723" i="2"/>
  <c r="J4723" i="2"/>
  <c r="D4723" i="2"/>
  <c r="Q4707" i="2"/>
  <c r="J4707" i="2"/>
  <c r="D4707" i="2"/>
  <c r="Q4691" i="2"/>
  <c r="J4691" i="2"/>
  <c r="D4691" i="2"/>
  <c r="Q4675" i="2"/>
  <c r="J4675" i="2"/>
  <c r="D4675" i="2"/>
  <c r="Q4659" i="2"/>
  <c r="J4659" i="2"/>
  <c r="D4659" i="2"/>
  <c r="D4825" i="2"/>
  <c r="Q4825" i="2"/>
  <c r="J4825" i="2"/>
  <c r="D4809" i="2"/>
  <c r="Q4809" i="2"/>
  <c r="J4809" i="2"/>
  <c r="D4793" i="2"/>
  <c r="Q4793" i="2"/>
  <c r="J4793" i="2"/>
  <c r="D4777" i="2"/>
  <c r="Q4777" i="2"/>
  <c r="J4777" i="2"/>
  <c r="Q4761" i="2"/>
  <c r="J4761" i="2"/>
  <c r="D4761" i="2"/>
  <c r="Q4745" i="2"/>
  <c r="J4745" i="2"/>
  <c r="D4745" i="2"/>
  <c r="Q4729" i="2"/>
  <c r="J4729" i="2"/>
  <c r="D4729" i="2"/>
  <c r="Q4713" i="2"/>
  <c r="J4713" i="2"/>
  <c r="D4713" i="2"/>
  <c r="Q4697" i="2"/>
  <c r="J4697" i="2"/>
  <c r="D4697" i="2"/>
  <c r="Q4681" i="2"/>
  <c r="J4681" i="2"/>
  <c r="D4681" i="2"/>
  <c r="Q4665" i="2"/>
  <c r="J4665" i="2"/>
  <c r="D4665" i="2"/>
  <c r="D4812" i="2"/>
  <c r="Q4812" i="2"/>
  <c r="J4812" i="2"/>
  <c r="Q4748" i="2"/>
  <c r="J4748" i="2"/>
  <c r="D4748" i="2"/>
  <c r="Q4684" i="2"/>
  <c r="J4684" i="2"/>
  <c r="D4684" i="2"/>
  <c r="D4802" i="2"/>
  <c r="Q4802" i="2"/>
  <c r="J4802" i="2"/>
  <c r="Q4738" i="2"/>
  <c r="J4738" i="2"/>
  <c r="D4738" i="2"/>
  <c r="Q4674" i="2"/>
  <c r="J4674" i="2"/>
  <c r="D4674" i="2"/>
  <c r="D4792" i="2"/>
  <c r="Q4792" i="2"/>
  <c r="J4792" i="2"/>
  <c r="Q4728" i="2"/>
  <c r="J4728" i="2"/>
  <c r="D4728" i="2"/>
  <c r="Q4664" i="2"/>
  <c r="J4664" i="2"/>
  <c r="D4664" i="2"/>
  <c r="D4782" i="2"/>
  <c r="Q4782" i="2"/>
  <c r="J4782" i="2"/>
  <c r="Q4718" i="2"/>
  <c r="J4718" i="2"/>
  <c r="D4718" i="2"/>
  <c r="Q4654" i="2"/>
  <c r="J4654" i="2"/>
  <c r="D4654" i="2"/>
  <c r="D4823" i="2"/>
  <c r="Q4823" i="2"/>
  <c r="J4823" i="2"/>
  <c r="D4807" i="2"/>
  <c r="Q4807" i="2"/>
  <c r="J4807" i="2"/>
  <c r="D4791" i="2"/>
  <c r="Q4791" i="2"/>
  <c r="J4791" i="2"/>
  <c r="D4775" i="2"/>
  <c r="Q4775" i="2"/>
  <c r="J4775" i="2"/>
  <c r="Q4759" i="2"/>
  <c r="J4759" i="2"/>
  <c r="D4759" i="2"/>
  <c r="Q4743" i="2"/>
  <c r="J4743" i="2"/>
  <c r="D4743" i="2"/>
  <c r="Q4727" i="2"/>
  <c r="J4727" i="2"/>
  <c r="D4727" i="2"/>
  <c r="Q4711" i="2"/>
  <c r="J4711" i="2"/>
  <c r="D4711" i="2"/>
  <c r="Q4695" i="2"/>
  <c r="J4695" i="2"/>
  <c r="D4695" i="2"/>
  <c r="Q4679" i="2"/>
  <c r="J4679" i="2"/>
  <c r="D4679" i="2"/>
  <c r="Q4663" i="2"/>
  <c r="J4663" i="2"/>
  <c r="D4663" i="2"/>
  <c r="Q4647" i="2"/>
  <c r="J4647" i="2"/>
  <c r="D4647" i="2"/>
  <c r="D4813" i="2"/>
  <c r="Q4813" i="2"/>
  <c r="J4813" i="2"/>
  <c r="D4797" i="2"/>
  <c r="Q4797" i="2"/>
  <c r="J4797" i="2"/>
  <c r="D4781" i="2"/>
  <c r="Q4781" i="2"/>
  <c r="J4781" i="2"/>
  <c r="D4765" i="2"/>
  <c r="Q4765" i="2"/>
  <c r="J4765" i="2"/>
  <c r="Q4749" i="2"/>
  <c r="J4749" i="2"/>
  <c r="D4749" i="2"/>
  <c r="Q4733" i="2"/>
  <c r="J4733" i="2"/>
  <c r="D4733" i="2"/>
  <c r="Q4717" i="2"/>
  <c r="J4717" i="2"/>
  <c r="D4717" i="2"/>
  <c r="Q4701" i="2"/>
  <c r="J4701" i="2"/>
  <c r="D4701" i="2"/>
  <c r="Q4685" i="2"/>
  <c r="J4685" i="2"/>
  <c r="D4685" i="2"/>
  <c r="Q4669" i="2"/>
  <c r="J4669" i="2"/>
  <c r="D4669" i="2"/>
  <c r="Q4653" i="2"/>
  <c r="J4653" i="2"/>
  <c r="D4653" i="2"/>
  <c r="D4804" i="2"/>
  <c r="Q4804" i="2"/>
  <c r="J4804" i="2"/>
  <c r="D4772" i="2"/>
  <c r="Q4772" i="2"/>
  <c r="J4772" i="2"/>
  <c r="Q4740" i="2"/>
  <c r="J4740" i="2"/>
  <c r="D4740" i="2"/>
  <c r="Q4708" i="2"/>
  <c r="J4708" i="2"/>
  <c r="D4708" i="2"/>
  <c r="Q4676" i="2"/>
  <c r="J4676" i="2"/>
  <c r="D4676" i="2"/>
  <c r="D4826" i="2"/>
  <c r="Q4826" i="2"/>
  <c r="J4826" i="2"/>
  <c r="D4794" i="2"/>
  <c r="Q4794" i="2"/>
  <c r="J4794" i="2"/>
  <c r="D4762" i="2"/>
  <c r="Q4762" i="2"/>
  <c r="J4762" i="2"/>
  <c r="Q4730" i="2"/>
  <c r="J4730" i="2"/>
  <c r="D4730" i="2"/>
  <c r="Q4698" i="2"/>
  <c r="J4698" i="2"/>
  <c r="D4698" i="2"/>
  <c r="Q4666" i="2"/>
  <c r="J4666" i="2"/>
  <c r="D4666" i="2"/>
  <c r="D4816" i="2"/>
  <c r="Q4816" i="2"/>
  <c r="J4816" i="2"/>
  <c r="D4784" i="2"/>
  <c r="Q4784" i="2"/>
  <c r="J4784" i="2"/>
  <c r="Q4752" i="2"/>
  <c r="J4752" i="2"/>
  <c r="D4752" i="2"/>
  <c r="Q4720" i="2"/>
  <c r="J4720" i="2"/>
  <c r="D4720" i="2"/>
  <c r="Q4688" i="2"/>
  <c r="J4688" i="2"/>
  <c r="D4688" i="2"/>
  <c r="Q4656" i="2"/>
  <c r="J4656" i="2"/>
  <c r="D4656" i="2"/>
  <c r="D4806" i="2"/>
  <c r="Q4806" i="2"/>
  <c r="J4806" i="2"/>
  <c r="D4774" i="2"/>
  <c r="Q4774" i="2"/>
  <c r="J4774" i="2"/>
  <c r="Q4742" i="2"/>
  <c r="J4742" i="2"/>
  <c r="D4742" i="2"/>
  <c r="Q4710" i="2"/>
  <c r="J4710" i="2"/>
  <c r="D4710" i="2"/>
  <c r="Q4678" i="2"/>
  <c r="J4678" i="2"/>
  <c r="D4678" i="2"/>
  <c r="Q4646" i="2"/>
  <c r="J4646" i="2"/>
  <c r="D4646" i="2"/>
  <c r="D4827" i="2"/>
  <c r="Q4827" i="2"/>
  <c r="J4827" i="2"/>
  <c r="D4811" i="2"/>
  <c r="Q4811" i="2"/>
  <c r="J4811" i="2"/>
  <c r="D4795" i="2"/>
  <c r="Q4795" i="2"/>
  <c r="J4795" i="2"/>
  <c r="D4779" i="2"/>
  <c r="Q4779" i="2"/>
  <c r="J4779" i="2"/>
  <c r="D4763" i="2"/>
  <c r="Q4763" i="2"/>
  <c r="J4763" i="2"/>
  <c r="Q4747" i="2"/>
  <c r="J4747" i="2"/>
  <c r="D4747" i="2"/>
  <c r="Q4731" i="2"/>
  <c r="J4731" i="2"/>
  <c r="D4731" i="2"/>
  <c r="Q4715" i="2"/>
  <c r="J4715" i="2"/>
  <c r="D4715" i="2"/>
  <c r="Q4699" i="2"/>
  <c r="J4699" i="2"/>
  <c r="D4699" i="2"/>
  <c r="Q4683" i="2"/>
  <c r="J4683" i="2"/>
  <c r="D4683" i="2"/>
  <c r="Q4667" i="2"/>
  <c r="J4667" i="2"/>
  <c r="D4667" i="2"/>
  <c r="Q4651" i="2"/>
  <c r="J4651" i="2"/>
  <c r="D4651" i="2"/>
  <c r="D4817" i="2"/>
  <c r="Q4817" i="2"/>
  <c r="J4817" i="2"/>
  <c r="D4801" i="2"/>
  <c r="Q4801" i="2"/>
  <c r="J4801" i="2"/>
  <c r="D4785" i="2"/>
  <c r="Q4785" i="2"/>
  <c r="J4785" i="2"/>
  <c r="D4769" i="2"/>
  <c r="Q4769" i="2"/>
  <c r="J4769" i="2"/>
  <c r="Q4753" i="2"/>
  <c r="J4753" i="2"/>
  <c r="D4753" i="2"/>
  <c r="Q4737" i="2"/>
  <c r="J4737" i="2"/>
  <c r="D4737" i="2"/>
  <c r="Q4721" i="2"/>
  <c r="J4721" i="2"/>
  <c r="D4721" i="2"/>
  <c r="Q4705" i="2"/>
  <c r="J4705" i="2"/>
  <c r="D4705" i="2"/>
  <c r="Q4689" i="2"/>
  <c r="J4689" i="2"/>
  <c r="D4689" i="2"/>
  <c r="Q4673" i="2"/>
  <c r="J4673" i="2"/>
  <c r="D4673" i="2"/>
  <c r="Q4657" i="2"/>
  <c r="J4657" i="2"/>
  <c r="D4657" i="2"/>
  <c r="D4780" i="2"/>
  <c r="Q4780" i="2"/>
  <c r="J4780" i="2"/>
  <c r="Q4716" i="2"/>
  <c r="J4716" i="2"/>
  <c r="D4716" i="2"/>
  <c r="Q4652" i="2"/>
  <c r="J4652" i="2"/>
  <c r="D4652" i="2"/>
  <c r="D4770" i="2"/>
  <c r="Q4770" i="2"/>
  <c r="J4770" i="2"/>
  <c r="Q4706" i="2"/>
  <c r="J4706" i="2"/>
  <c r="D4706" i="2"/>
  <c r="D4824" i="2"/>
  <c r="Q4824" i="2"/>
  <c r="J4824" i="2"/>
  <c r="Q4760" i="2"/>
  <c r="J4760" i="2"/>
  <c r="D4760" i="2"/>
  <c r="Q4696" i="2"/>
  <c r="J4696" i="2"/>
  <c r="D4696" i="2"/>
  <c r="D4814" i="2"/>
  <c r="Q4814" i="2"/>
  <c r="J4814" i="2"/>
  <c r="Q4750" i="2"/>
  <c r="J4750" i="2"/>
  <c r="D4750" i="2"/>
  <c r="Q4686" i="2"/>
  <c r="J4686" i="2"/>
  <c r="D4686" i="2"/>
  <c r="Q4649" i="2"/>
  <c r="J4649" i="2"/>
  <c r="D4649" i="2"/>
  <c r="D4796" i="2"/>
  <c r="Q4796" i="2"/>
  <c r="J4796" i="2"/>
  <c r="D4764" i="2"/>
  <c r="Q4764" i="2"/>
  <c r="J4764" i="2"/>
  <c r="Q4732" i="2"/>
  <c r="J4732" i="2"/>
  <c r="D4732" i="2"/>
  <c r="Q4700" i="2"/>
  <c r="J4700" i="2"/>
  <c r="D4700" i="2"/>
  <c r="Q4668" i="2"/>
  <c r="J4668" i="2"/>
  <c r="D4668" i="2"/>
  <c r="D4818" i="2"/>
  <c r="Q4818" i="2"/>
  <c r="J4818" i="2"/>
  <c r="D4786" i="2"/>
  <c r="Q4786" i="2"/>
  <c r="J4786" i="2"/>
  <c r="Q4754" i="2"/>
  <c r="J4754" i="2"/>
  <c r="D4754" i="2"/>
  <c r="Q4722" i="2"/>
  <c r="J4722" i="2"/>
  <c r="D4722" i="2"/>
  <c r="Q4690" i="2"/>
  <c r="J4690" i="2"/>
  <c r="D4690" i="2"/>
  <c r="Q4658" i="2"/>
  <c r="J4658" i="2"/>
  <c r="D4658" i="2"/>
  <c r="D4808" i="2"/>
  <c r="Q4808" i="2"/>
  <c r="J4808" i="2"/>
  <c r="D4776" i="2"/>
  <c r="Q4776" i="2"/>
  <c r="J4776" i="2"/>
  <c r="Q4744" i="2"/>
  <c r="J4744" i="2"/>
  <c r="D4744" i="2"/>
  <c r="Q4712" i="2"/>
  <c r="J4712" i="2"/>
  <c r="D4712" i="2"/>
  <c r="Q4680" i="2"/>
  <c r="J4680" i="2"/>
  <c r="D4680" i="2"/>
  <c r="Q4648" i="2"/>
  <c r="J4648" i="2"/>
  <c r="D4648" i="2"/>
  <c r="D4798" i="2"/>
  <c r="Q4798" i="2"/>
  <c r="J4798" i="2"/>
  <c r="D4766" i="2"/>
  <c r="Q4766" i="2"/>
  <c r="J4766" i="2"/>
  <c r="Q4734" i="2"/>
  <c r="J4734" i="2"/>
  <c r="D4734" i="2"/>
  <c r="Q4702" i="2"/>
  <c r="J4702" i="2"/>
  <c r="D4702" i="2"/>
  <c r="Q4670" i="2"/>
  <c r="J4670" i="2"/>
  <c r="D4670" i="2"/>
  <c r="D10443" i="2"/>
  <c r="Q10443" i="2"/>
  <c r="J10443" i="2"/>
  <c r="Q10379" i="2"/>
  <c r="J10379" i="2"/>
  <c r="D10379" i="2"/>
  <c r="Q10315" i="2"/>
  <c r="J10315" i="2"/>
  <c r="D10315" i="2"/>
  <c r="Q10251" i="2"/>
  <c r="J10251" i="2"/>
  <c r="D10251" i="2"/>
  <c r="Q10187" i="2"/>
  <c r="J10187" i="2"/>
  <c r="D10187" i="2"/>
  <c r="Q10123" i="2"/>
  <c r="J10123" i="2"/>
  <c r="D10123" i="2"/>
  <c r="D10425" i="2"/>
  <c r="Q10425" i="2"/>
  <c r="J10425" i="2"/>
  <c r="Q10361" i="2"/>
  <c r="J10361" i="2"/>
  <c r="D10361" i="2"/>
  <c r="Q10297" i="2"/>
  <c r="J10297" i="2"/>
  <c r="D10297" i="2"/>
  <c r="Q10233" i="2"/>
  <c r="J10233" i="2"/>
  <c r="D10233" i="2"/>
  <c r="Q10169" i="2"/>
  <c r="J10169" i="2"/>
  <c r="D10169" i="2"/>
  <c r="Q10468" i="2"/>
  <c r="J10468" i="2"/>
  <c r="D10468" i="2"/>
  <c r="Q10340" i="2"/>
  <c r="J10340" i="2"/>
  <c r="D10340" i="2"/>
  <c r="Q10212" i="2"/>
  <c r="J10212" i="2"/>
  <c r="D10212" i="2"/>
  <c r="D10450" i="2"/>
  <c r="J10450" i="2"/>
  <c r="Q10450" i="2"/>
  <c r="Q10322" i="2"/>
  <c r="J10322" i="2"/>
  <c r="D10322" i="2"/>
  <c r="Q10194" i="2"/>
  <c r="J10194" i="2"/>
  <c r="D10194" i="2"/>
  <c r="D10432" i="2"/>
  <c r="J10432" i="2"/>
  <c r="Q10432" i="2"/>
  <c r="Q10304" i="2"/>
  <c r="J10304" i="2"/>
  <c r="D10304" i="2"/>
  <c r="Q10176" i="2"/>
  <c r="J10176" i="2"/>
  <c r="D10176" i="2"/>
  <c r="D10406" i="2"/>
  <c r="J10406" i="2"/>
  <c r="Q10406" i="2"/>
  <c r="Q10278" i="2"/>
  <c r="J10278" i="2"/>
  <c r="D10278" i="2"/>
  <c r="Q10150" i="2"/>
  <c r="J10150" i="2"/>
  <c r="D10150" i="2"/>
  <c r="D10431" i="2"/>
  <c r="Q10431" i="2"/>
  <c r="J10431" i="2"/>
  <c r="Q10367" i="2"/>
  <c r="J10367" i="2"/>
  <c r="D10367" i="2"/>
  <c r="Q10303" i="2"/>
  <c r="J10303" i="2"/>
  <c r="D10303" i="2"/>
  <c r="Q10239" i="2"/>
  <c r="J10239" i="2"/>
  <c r="D10239" i="2"/>
  <c r="Q10175" i="2"/>
  <c r="J10175" i="2"/>
  <c r="D10175" i="2"/>
  <c r="Q10111" i="2"/>
  <c r="J10111" i="2"/>
  <c r="D10111" i="2"/>
  <c r="D10413" i="2"/>
  <c r="Q10413" i="2"/>
  <c r="J10413" i="2"/>
  <c r="Q10349" i="2"/>
  <c r="J10349" i="2"/>
  <c r="D10349" i="2"/>
  <c r="Q10285" i="2"/>
  <c r="J10285" i="2"/>
  <c r="D10285" i="2"/>
  <c r="Q10221" i="2"/>
  <c r="J10221" i="2"/>
  <c r="D10221" i="2"/>
  <c r="Q10157" i="2"/>
  <c r="J10157" i="2"/>
  <c r="D10157" i="2"/>
  <c r="D10444" i="2"/>
  <c r="J10444" i="2"/>
  <c r="Q10444" i="2"/>
  <c r="Q10316" i="2"/>
  <c r="J10316" i="2"/>
  <c r="D10316" i="2"/>
  <c r="Q10188" i="2"/>
  <c r="J10188" i="2"/>
  <c r="D10188" i="2"/>
  <c r="D10426" i="2"/>
  <c r="J10426" i="2"/>
  <c r="Q10426" i="2"/>
  <c r="Q10298" i="2"/>
  <c r="J10298" i="2"/>
  <c r="D10298" i="2"/>
  <c r="Q10170" i="2"/>
  <c r="J10170" i="2"/>
  <c r="D10170" i="2"/>
  <c r="D10408" i="2"/>
  <c r="J10408" i="2"/>
  <c r="Q10408" i="2"/>
  <c r="Q10280" i="2"/>
  <c r="J10280" i="2"/>
  <c r="D10280" i="2"/>
  <c r="Q10152" i="2"/>
  <c r="J10152" i="2"/>
  <c r="D10152" i="2"/>
  <c r="Q10318" i="2"/>
  <c r="J10318" i="2"/>
  <c r="D10318" i="2"/>
  <c r="Q10459" i="2"/>
  <c r="J10459" i="2"/>
  <c r="D10459" i="2"/>
  <c r="D10411" i="2"/>
  <c r="Q10411" i="2"/>
  <c r="J10411" i="2"/>
  <c r="Q10347" i="2"/>
  <c r="J10347" i="2"/>
  <c r="D10347" i="2"/>
  <c r="Q10283" i="2"/>
  <c r="J10283" i="2"/>
  <c r="D10283" i="2"/>
  <c r="Q10219" i="2"/>
  <c r="J10219" i="2"/>
  <c r="D10219" i="2"/>
  <c r="Q10155" i="2"/>
  <c r="J10155" i="2"/>
  <c r="D10155" i="2"/>
  <c r="D10457" i="2"/>
  <c r="Q10457" i="2"/>
  <c r="J10457" i="2"/>
  <c r="Q10393" i="2"/>
  <c r="J10393" i="2"/>
  <c r="D10393" i="2"/>
  <c r="Q10329" i="2"/>
  <c r="J10329" i="2"/>
  <c r="D10329" i="2"/>
  <c r="Q10265" i="2"/>
  <c r="J10265" i="2"/>
  <c r="D10265" i="2"/>
  <c r="Q10201" i="2"/>
  <c r="J10201" i="2"/>
  <c r="D10201" i="2"/>
  <c r="Q10137" i="2"/>
  <c r="J10137" i="2"/>
  <c r="D10137" i="2"/>
  <c r="D10404" i="2"/>
  <c r="J10404" i="2"/>
  <c r="Q10404" i="2"/>
  <c r="Q10276" i="2"/>
  <c r="J10276" i="2"/>
  <c r="D10276" i="2"/>
  <c r="Q10148" i="2"/>
  <c r="J10148" i="2"/>
  <c r="D10148" i="2"/>
  <c r="Q10386" i="2"/>
  <c r="J10386" i="2"/>
  <c r="D10386" i="2"/>
  <c r="Q10258" i="2"/>
  <c r="J10258" i="2"/>
  <c r="D10258" i="2"/>
  <c r="Q10130" i="2"/>
  <c r="J10130" i="2"/>
  <c r="D10130" i="2"/>
  <c r="Q10368" i="2"/>
  <c r="J10368" i="2"/>
  <c r="D10368" i="2"/>
  <c r="Q10240" i="2"/>
  <c r="J10240" i="2"/>
  <c r="D10240" i="2"/>
  <c r="Q10112" i="2"/>
  <c r="J10112" i="2"/>
  <c r="D10112" i="2"/>
  <c r="Q10342" i="2"/>
  <c r="J10342" i="2"/>
  <c r="D10342" i="2"/>
  <c r="Q10214" i="2"/>
  <c r="J10214" i="2"/>
  <c r="D10214" i="2"/>
  <c r="Q10463" i="2"/>
  <c r="J10463" i="2"/>
  <c r="D10463" i="2"/>
  <c r="D10399" i="2"/>
  <c r="Q10399" i="2"/>
  <c r="J10399" i="2"/>
  <c r="Q10335" i="2"/>
  <c r="J10335" i="2"/>
  <c r="D10335" i="2"/>
  <c r="Q10271" i="2"/>
  <c r="J10271" i="2"/>
  <c r="D10271" i="2"/>
  <c r="Q10207" i="2"/>
  <c r="J10207" i="2"/>
  <c r="D10207" i="2"/>
  <c r="Q10143" i="2"/>
  <c r="J10143" i="2"/>
  <c r="D10143" i="2"/>
  <c r="D10445" i="2"/>
  <c r="Q10445" i="2"/>
  <c r="J10445" i="2"/>
  <c r="Q10381" i="2"/>
  <c r="J10381" i="2"/>
  <c r="D10381" i="2"/>
  <c r="Q10317" i="2"/>
  <c r="J10317" i="2"/>
  <c r="D10317" i="2"/>
  <c r="Q10253" i="2"/>
  <c r="J10253" i="2"/>
  <c r="D10253" i="2"/>
  <c r="Q10189" i="2"/>
  <c r="J10189" i="2"/>
  <c r="D10189" i="2"/>
  <c r="Q10125" i="2"/>
  <c r="J10125" i="2"/>
  <c r="D10125" i="2"/>
  <c r="Q10380" i="2"/>
  <c r="J10380" i="2"/>
  <c r="D10380" i="2"/>
  <c r="Q10252" i="2"/>
  <c r="J10252" i="2"/>
  <c r="D10252" i="2"/>
  <c r="Q10124" i="2"/>
  <c r="J10124" i="2"/>
  <c r="D10124" i="2"/>
  <c r="Q10362" i="2"/>
  <c r="J10362" i="2"/>
  <c r="D10362" i="2"/>
  <c r="Q10234" i="2"/>
  <c r="J10234" i="2"/>
  <c r="D10234" i="2"/>
  <c r="Q10106" i="2"/>
  <c r="J10106" i="2"/>
  <c r="D10106" i="2"/>
  <c r="Q10344" i="2"/>
  <c r="J10344" i="2"/>
  <c r="D10344" i="2"/>
  <c r="Q10216" i="2"/>
  <c r="J10216" i="2"/>
  <c r="D10216" i="2"/>
  <c r="D10446" i="2"/>
  <c r="J10446" i="2"/>
  <c r="Q10446" i="2"/>
  <c r="Q10190" i="2"/>
  <c r="J10190" i="2"/>
  <c r="D10190" i="2"/>
  <c r="Q10467" i="2"/>
  <c r="J10467" i="2"/>
  <c r="D10467" i="2"/>
  <c r="D10451" i="2"/>
  <c r="Q10451" i="2"/>
  <c r="J10451" i="2"/>
  <c r="D10427" i="2"/>
  <c r="Q10427" i="2"/>
  <c r="J10427" i="2"/>
  <c r="Q10395" i="2"/>
  <c r="J10395" i="2"/>
  <c r="D10395" i="2"/>
  <c r="Q10363" i="2"/>
  <c r="J10363" i="2"/>
  <c r="D10363" i="2"/>
  <c r="Q10331" i="2"/>
  <c r="J10331" i="2"/>
  <c r="D10331" i="2"/>
  <c r="Q10299" i="2"/>
  <c r="J10299" i="2"/>
  <c r="D10299" i="2"/>
  <c r="Q10267" i="2"/>
  <c r="J10267" i="2"/>
  <c r="D10267" i="2"/>
  <c r="Q10235" i="2"/>
  <c r="J10235" i="2"/>
  <c r="D10235" i="2"/>
  <c r="Q10203" i="2"/>
  <c r="J10203" i="2"/>
  <c r="D10203" i="2"/>
  <c r="Q10171" i="2"/>
  <c r="J10171" i="2"/>
  <c r="D10171" i="2"/>
  <c r="Q10139" i="2"/>
  <c r="J10139" i="2"/>
  <c r="D10139" i="2"/>
  <c r="Q10107" i="2"/>
  <c r="J10107" i="2"/>
  <c r="D10107" i="2"/>
  <c r="D10441" i="2"/>
  <c r="Q10441" i="2"/>
  <c r="J10441" i="2"/>
  <c r="D10409" i="2"/>
  <c r="Q10409" i="2"/>
  <c r="J10409" i="2"/>
  <c r="Q10377" i="2"/>
  <c r="J10377" i="2"/>
  <c r="D10377" i="2"/>
  <c r="Q10345" i="2"/>
  <c r="J10345" i="2"/>
  <c r="D10345" i="2"/>
  <c r="Q10313" i="2"/>
  <c r="J10313" i="2"/>
  <c r="D10313" i="2"/>
  <c r="Q10281" i="2"/>
  <c r="J10281" i="2"/>
  <c r="D10281" i="2"/>
  <c r="Q10249" i="2"/>
  <c r="J10249" i="2"/>
  <c r="D10249" i="2"/>
  <c r="Q10217" i="2"/>
  <c r="J10217" i="2"/>
  <c r="D10217" i="2"/>
  <c r="Q10185" i="2"/>
  <c r="J10185" i="2"/>
  <c r="D10185" i="2"/>
  <c r="Q10153" i="2"/>
  <c r="J10153" i="2"/>
  <c r="D10153" i="2"/>
  <c r="Q10121" i="2"/>
  <c r="J10121" i="2"/>
  <c r="D10121" i="2"/>
  <c r="D10436" i="2"/>
  <c r="J10436" i="2"/>
  <c r="Q10436" i="2"/>
  <c r="Q10372" i="2"/>
  <c r="J10372" i="2"/>
  <c r="D10372" i="2"/>
  <c r="Q10308" i="2"/>
  <c r="J10308" i="2"/>
  <c r="D10308" i="2"/>
  <c r="Q10244" i="2"/>
  <c r="J10244" i="2"/>
  <c r="D10244" i="2"/>
  <c r="Q10180" i="2"/>
  <c r="J10180" i="2"/>
  <c r="D10180" i="2"/>
  <c r="Q10116" i="2"/>
  <c r="J10116" i="2"/>
  <c r="D10116" i="2"/>
  <c r="D10418" i="2"/>
  <c r="J10418" i="2"/>
  <c r="Q10418" i="2"/>
  <c r="Q10354" i="2"/>
  <c r="J10354" i="2"/>
  <c r="D10354" i="2"/>
  <c r="Q10290" i="2"/>
  <c r="J10290" i="2"/>
  <c r="D10290" i="2"/>
  <c r="Q10226" i="2"/>
  <c r="J10226" i="2"/>
  <c r="D10226" i="2"/>
  <c r="Q10162" i="2"/>
  <c r="J10162" i="2"/>
  <c r="D10162" i="2"/>
  <c r="Q10464" i="2"/>
  <c r="J10464" i="2"/>
  <c r="D10464" i="2"/>
  <c r="D10400" i="2"/>
  <c r="J10400" i="2"/>
  <c r="Q10400" i="2"/>
  <c r="Q10336" i="2"/>
  <c r="J10336" i="2"/>
  <c r="D10336" i="2"/>
  <c r="Q10272" i="2"/>
  <c r="J10272" i="2"/>
  <c r="D10272" i="2"/>
  <c r="Q10208" i="2"/>
  <c r="J10208" i="2"/>
  <c r="D10208" i="2"/>
  <c r="Q10144" i="2"/>
  <c r="J10144" i="2"/>
  <c r="D10144" i="2"/>
  <c r="D10438" i="2"/>
  <c r="J10438" i="2"/>
  <c r="Q10438" i="2"/>
  <c r="Q10374" i="2"/>
  <c r="J10374" i="2"/>
  <c r="D10374" i="2"/>
  <c r="Q10310" i="2"/>
  <c r="J10310" i="2"/>
  <c r="D10310" i="2"/>
  <c r="Q10246" i="2"/>
  <c r="J10246" i="2"/>
  <c r="D10246" i="2"/>
  <c r="Q10182" i="2"/>
  <c r="J10182" i="2"/>
  <c r="D10182" i="2"/>
  <c r="Q10118" i="2"/>
  <c r="J10118" i="2"/>
  <c r="D10118" i="2"/>
  <c r="D10447" i="2"/>
  <c r="Q10447" i="2"/>
  <c r="J10447" i="2"/>
  <c r="D10415" i="2"/>
  <c r="Q10415" i="2"/>
  <c r="J10415" i="2"/>
  <c r="Q10383" i="2"/>
  <c r="J10383" i="2"/>
  <c r="D10383" i="2"/>
  <c r="Q10351" i="2"/>
  <c r="J10351" i="2"/>
  <c r="D10351" i="2"/>
  <c r="Q10319" i="2"/>
  <c r="J10319" i="2"/>
  <c r="D10319" i="2"/>
  <c r="Q10287" i="2"/>
  <c r="J10287" i="2"/>
  <c r="D10287" i="2"/>
  <c r="Q10255" i="2"/>
  <c r="J10255" i="2"/>
  <c r="D10255" i="2"/>
  <c r="Q10223" i="2"/>
  <c r="J10223" i="2"/>
  <c r="D10223" i="2"/>
  <c r="Q10191" i="2"/>
  <c r="J10191" i="2"/>
  <c r="D10191" i="2"/>
  <c r="Q10159" i="2"/>
  <c r="J10159" i="2"/>
  <c r="D10159" i="2"/>
  <c r="Q10127" i="2"/>
  <c r="J10127" i="2"/>
  <c r="D10127" i="2"/>
  <c r="Q10461" i="2"/>
  <c r="J10461" i="2"/>
  <c r="D10461" i="2"/>
  <c r="D10429" i="2"/>
  <c r="Q10429" i="2"/>
  <c r="J10429" i="2"/>
  <c r="Q10397" i="2"/>
  <c r="J10397" i="2"/>
  <c r="D10397" i="2"/>
  <c r="Q10365" i="2"/>
  <c r="J10365" i="2"/>
  <c r="D10365" i="2"/>
  <c r="Q10333" i="2"/>
  <c r="J10333" i="2"/>
  <c r="D10333" i="2"/>
  <c r="Q10301" i="2"/>
  <c r="J10301" i="2"/>
  <c r="D10301" i="2"/>
  <c r="Q10269" i="2"/>
  <c r="J10269" i="2"/>
  <c r="D10269" i="2"/>
  <c r="Q10237" i="2"/>
  <c r="J10237" i="2"/>
  <c r="D10237" i="2"/>
  <c r="Q10205" i="2"/>
  <c r="J10205" i="2"/>
  <c r="D10205" i="2"/>
  <c r="Q10173" i="2"/>
  <c r="J10173" i="2"/>
  <c r="D10173" i="2"/>
  <c r="Q10141" i="2"/>
  <c r="J10141" i="2"/>
  <c r="D10141" i="2"/>
  <c r="Q10109" i="2"/>
  <c r="J10109" i="2"/>
  <c r="D10109" i="2"/>
  <c r="D10412" i="2"/>
  <c r="J10412" i="2"/>
  <c r="Q10412" i="2"/>
  <c r="Q10348" i="2"/>
  <c r="J10348" i="2"/>
  <c r="D10348" i="2"/>
  <c r="Q10284" i="2"/>
  <c r="J10284" i="2"/>
  <c r="D10284" i="2"/>
  <c r="Q10220" i="2"/>
  <c r="J10220" i="2"/>
  <c r="D10220" i="2"/>
  <c r="Q10156" i="2"/>
  <c r="J10156" i="2"/>
  <c r="D10156" i="2"/>
  <c r="Q10458" i="2"/>
  <c r="J10458" i="2"/>
  <c r="D10458" i="2"/>
  <c r="Q10394" i="2"/>
  <c r="J10394" i="2"/>
  <c r="D10394" i="2"/>
  <c r="Q10330" i="2"/>
  <c r="J10330" i="2"/>
  <c r="D10330" i="2"/>
  <c r="Q10266" i="2"/>
  <c r="J10266" i="2"/>
  <c r="D10266" i="2"/>
  <c r="Q10202" i="2"/>
  <c r="J10202" i="2"/>
  <c r="D10202" i="2"/>
  <c r="Q10138" i="2"/>
  <c r="J10138" i="2"/>
  <c r="D10138" i="2"/>
  <c r="D10440" i="2"/>
  <c r="J10440" i="2"/>
  <c r="Q10440" i="2"/>
  <c r="Q10376" i="2"/>
  <c r="J10376" i="2"/>
  <c r="D10376" i="2"/>
  <c r="Q10312" i="2"/>
  <c r="J10312" i="2"/>
  <c r="D10312" i="2"/>
  <c r="Q10248" i="2"/>
  <c r="J10248" i="2"/>
  <c r="D10248" i="2"/>
  <c r="Q10184" i="2"/>
  <c r="J10184" i="2"/>
  <c r="D10184" i="2"/>
  <c r="Q10120" i="2"/>
  <c r="J10120" i="2"/>
  <c r="D10120" i="2"/>
  <c r="Q10382" i="2"/>
  <c r="J10382" i="2"/>
  <c r="D10382" i="2"/>
  <c r="Q10254" i="2"/>
  <c r="J10254" i="2"/>
  <c r="D10254" i="2"/>
  <c r="Q10126" i="2"/>
  <c r="J10126" i="2"/>
  <c r="D10126" i="2"/>
  <c r="D10435" i="2"/>
  <c r="Q10435" i="2"/>
  <c r="J10435" i="2"/>
  <c r="D10419" i="2"/>
  <c r="Q10419" i="2"/>
  <c r="J10419" i="2"/>
  <c r="D10403" i="2"/>
  <c r="Q10403" i="2"/>
  <c r="J10403" i="2"/>
  <c r="Q10387" i="2"/>
  <c r="J10387" i="2"/>
  <c r="D10387" i="2"/>
  <c r="Q10371" i="2"/>
  <c r="J10371" i="2"/>
  <c r="D10371" i="2"/>
  <c r="Q10355" i="2"/>
  <c r="J10355" i="2"/>
  <c r="D10355" i="2"/>
  <c r="Q10339" i="2"/>
  <c r="J10339" i="2"/>
  <c r="D10339" i="2"/>
  <c r="Q10323" i="2"/>
  <c r="J10323" i="2"/>
  <c r="D10323" i="2"/>
  <c r="Q10307" i="2"/>
  <c r="J10307" i="2"/>
  <c r="D10307" i="2"/>
  <c r="Q10291" i="2"/>
  <c r="J10291" i="2"/>
  <c r="D10291" i="2"/>
  <c r="Q10275" i="2"/>
  <c r="J10275" i="2"/>
  <c r="D10275" i="2"/>
  <c r="Q10259" i="2"/>
  <c r="J10259" i="2"/>
  <c r="D10259" i="2"/>
  <c r="Q10243" i="2"/>
  <c r="J10243" i="2"/>
  <c r="D10243" i="2"/>
  <c r="Q10227" i="2"/>
  <c r="J10227" i="2"/>
  <c r="D10227" i="2"/>
  <c r="Q10211" i="2"/>
  <c r="J10211" i="2"/>
  <c r="D10211" i="2"/>
  <c r="Q10195" i="2"/>
  <c r="J10195" i="2"/>
  <c r="D10195" i="2"/>
  <c r="Q10179" i="2"/>
  <c r="J10179" i="2"/>
  <c r="D10179" i="2"/>
  <c r="Q10163" i="2"/>
  <c r="J10163" i="2"/>
  <c r="D10163" i="2"/>
  <c r="Q10147" i="2"/>
  <c r="J10147" i="2"/>
  <c r="D10147" i="2"/>
  <c r="Q10131" i="2"/>
  <c r="J10131" i="2"/>
  <c r="D10131" i="2"/>
  <c r="Q10115" i="2"/>
  <c r="J10115" i="2"/>
  <c r="D10115" i="2"/>
  <c r="Q10465" i="2"/>
  <c r="J10465" i="2"/>
  <c r="D10465" i="2"/>
  <c r="D10449" i="2"/>
  <c r="Q10449" i="2"/>
  <c r="J10449" i="2"/>
  <c r="D10433" i="2"/>
  <c r="Q10433" i="2"/>
  <c r="J10433" i="2"/>
  <c r="D10417" i="2"/>
  <c r="Q10417" i="2"/>
  <c r="J10417" i="2"/>
  <c r="D10401" i="2"/>
  <c r="Q10401" i="2"/>
  <c r="J10401" i="2"/>
  <c r="Q10385" i="2"/>
  <c r="J10385" i="2"/>
  <c r="D10385" i="2"/>
  <c r="Q10369" i="2"/>
  <c r="J10369" i="2"/>
  <c r="D10369" i="2"/>
  <c r="Q10353" i="2"/>
  <c r="J10353" i="2"/>
  <c r="D10353" i="2"/>
  <c r="Q10337" i="2"/>
  <c r="J10337" i="2"/>
  <c r="D10337" i="2"/>
  <c r="Q10321" i="2"/>
  <c r="J10321" i="2"/>
  <c r="D10321" i="2"/>
  <c r="Q10305" i="2"/>
  <c r="J10305" i="2"/>
  <c r="D10305" i="2"/>
  <c r="Q10289" i="2"/>
  <c r="J10289" i="2"/>
  <c r="D10289" i="2"/>
  <c r="Q10273" i="2"/>
  <c r="J10273" i="2"/>
  <c r="D10273" i="2"/>
  <c r="Q10257" i="2"/>
  <c r="J10257" i="2"/>
  <c r="D10257" i="2"/>
  <c r="Q10241" i="2"/>
  <c r="J10241" i="2"/>
  <c r="D10241" i="2"/>
  <c r="Q10225" i="2"/>
  <c r="J10225" i="2"/>
  <c r="D10225" i="2"/>
  <c r="Q10209" i="2"/>
  <c r="J10209" i="2"/>
  <c r="D10209" i="2"/>
  <c r="Q10193" i="2"/>
  <c r="J10193" i="2"/>
  <c r="D10193" i="2"/>
  <c r="Q10177" i="2"/>
  <c r="J10177" i="2"/>
  <c r="D10177" i="2"/>
  <c r="Q10161" i="2"/>
  <c r="J10161" i="2"/>
  <c r="D10161" i="2"/>
  <c r="Q10145" i="2"/>
  <c r="J10145" i="2"/>
  <c r="D10145" i="2"/>
  <c r="Q10129" i="2"/>
  <c r="J10129" i="2"/>
  <c r="D10129" i="2"/>
  <c r="Q10113" i="2"/>
  <c r="J10113" i="2"/>
  <c r="D10113" i="2"/>
  <c r="D10452" i="2"/>
  <c r="J10452" i="2"/>
  <c r="Q10452" i="2"/>
  <c r="D10420" i="2"/>
  <c r="J10420" i="2"/>
  <c r="Q10420" i="2"/>
  <c r="Q10388" i="2"/>
  <c r="J10388" i="2"/>
  <c r="D10388" i="2"/>
  <c r="Q10356" i="2"/>
  <c r="J10356" i="2"/>
  <c r="D10356" i="2"/>
  <c r="Q10324" i="2"/>
  <c r="J10324" i="2"/>
  <c r="D10324" i="2"/>
  <c r="Q10292" i="2"/>
  <c r="J10292" i="2"/>
  <c r="D10292" i="2"/>
  <c r="Q10260" i="2"/>
  <c r="J10260" i="2"/>
  <c r="D10260" i="2"/>
  <c r="Q10228" i="2"/>
  <c r="J10228" i="2"/>
  <c r="D10228" i="2"/>
  <c r="Q10196" i="2"/>
  <c r="J10196" i="2"/>
  <c r="D10196" i="2"/>
  <c r="Q10164" i="2"/>
  <c r="J10164" i="2"/>
  <c r="D10164" i="2"/>
  <c r="Q10132" i="2"/>
  <c r="J10132" i="2"/>
  <c r="D10132" i="2"/>
  <c r="Q10466" i="2"/>
  <c r="J10466" i="2"/>
  <c r="D10466" i="2"/>
  <c r="D10434" i="2"/>
  <c r="J10434" i="2"/>
  <c r="Q10434" i="2"/>
  <c r="D10402" i="2"/>
  <c r="J10402" i="2"/>
  <c r="Q10402" i="2"/>
  <c r="Q10370" i="2"/>
  <c r="J10370" i="2"/>
  <c r="D10370" i="2"/>
  <c r="Q10338" i="2"/>
  <c r="J10338" i="2"/>
  <c r="D10338" i="2"/>
  <c r="Q10306" i="2"/>
  <c r="J10306" i="2"/>
  <c r="D10306" i="2"/>
  <c r="Q10274" i="2"/>
  <c r="J10274" i="2"/>
  <c r="D10274" i="2"/>
  <c r="Q10242" i="2"/>
  <c r="J10242" i="2"/>
  <c r="D10242" i="2"/>
  <c r="Q10210" i="2"/>
  <c r="J10210" i="2"/>
  <c r="D10210" i="2"/>
  <c r="Q10178" i="2"/>
  <c r="J10178" i="2"/>
  <c r="D10178" i="2"/>
  <c r="Q10146" i="2"/>
  <c r="J10146" i="2"/>
  <c r="D10146" i="2"/>
  <c r="Q10114" i="2"/>
  <c r="J10114" i="2"/>
  <c r="D10114" i="2"/>
  <c r="D10448" i="2"/>
  <c r="J10448" i="2"/>
  <c r="Q10448" i="2"/>
  <c r="D10416" i="2"/>
  <c r="J10416" i="2"/>
  <c r="Q10416" i="2"/>
  <c r="Q10384" i="2"/>
  <c r="J10384" i="2"/>
  <c r="D10384" i="2"/>
  <c r="Q10352" i="2"/>
  <c r="J10352" i="2"/>
  <c r="D10352" i="2"/>
  <c r="Q10320" i="2"/>
  <c r="J10320" i="2"/>
  <c r="D10320" i="2"/>
  <c r="Q10288" i="2"/>
  <c r="J10288" i="2"/>
  <c r="D10288" i="2"/>
  <c r="Q10256" i="2"/>
  <c r="J10256" i="2"/>
  <c r="D10256" i="2"/>
  <c r="Q10224" i="2"/>
  <c r="J10224" i="2"/>
  <c r="D10224" i="2"/>
  <c r="Q10192" i="2"/>
  <c r="J10192" i="2"/>
  <c r="D10192" i="2"/>
  <c r="Q10160" i="2"/>
  <c r="J10160" i="2"/>
  <c r="D10160" i="2"/>
  <c r="Q10128" i="2"/>
  <c r="J10128" i="2"/>
  <c r="D10128" i="2"/>
  <c r="D10454" i="2"/>
  <c r="J10454" i="2"/>
  <c r="Q10454" i="2"/>
  <c r="D10422" i="2"/>
  <c r="J10422" i="2"/>
  <c r="Q10422" i="2"/>
  <c r="Q10390" i="2"/>
  <c r="J10390" i="2"/>
  <c r="D10390" i="2"/>
  <c r="Q10358" i="2"/>
  <c r="J10358" i="2"/>
  <c r="D10358" i="2"/>
  <c r="Q10326" i="2"/>
  <c r="J10326" i="2"/>
  <c r="D10326" i="2"/>
  <c r="Q10294" i="2"/>
  <c r="J10294" i="2"/>
  <c r="D10294" i="2"/>
  <c r="Q10262" i="2"/>
  <c r="J10262" i="2"/>
  <c r="D10262" i="2"/>
  <c r="Q10230" i="2"/>
  <c r="J10230" i="2"/>
  <c r="D10230" i="2"/>
  <c r="Q10198" i="2"/>
  <c r="J10198" i="2"/>
  <c r="D10198" i="2"/>
  <c r="Q10166" i="2"/>
  <c r="J10166" i="2"/>
  <c r="D10166" i="2"/>
  <c r="Q10134" i="2"/>
  <c r="J10134" i="2"/>
  <c r="D10134" i="2"/>
  <c r="D10455" i="2"/>
  <c r="Q10455" i="2"/>
  <c r="J10455" i="2"/>
  <c r="D10439" i="2"/>
  <c r="Q10439" i="2"/>
  <c r="J10439" i="2"/>
  <c r="D10423" i="2"/>
  <c r="Q10423" i="2"/>
  <c r="J10423" i="2"/>
  <c r="D10407" i="2"/>
  <c r="Q10407" i="2"/>
  <c r="J10407" i="2"/>
  <c r="Q10391" i="2"/>
  <c r="J10391" i="2"/>
  <c r="D10391" i="2"/>
  <c r="Q10375" i="2"/>
  <c r="J10375" i="2"/>
  <c r="D10375" i="2"/>
  <c r="Q10359" i="2"/>
  <c r="J10359" i="2"/>
  <c r="D10359" i="2"/>
  <c r="Q10343" i="2"/>
  <c r="J10343" i="2"/>
  <c r="D10343" i="2"/>
  <c r="Q10327" i="2"/>
  <c r="J10327" i="2"/>
  <c r="D10327" i="2"/>
  <c r="Q10311" i="2"/>
  <c r="J10311" i="2"/>
  <c r="D10311" i="2"/>
  <c r="Q10295" i="2"/>
  <c r="J10295" i="2"/>
  <c r="D10295" i="2"/>
  <c r="Q10279" i="2"/>
  <c r="J10279" i="2"/>
  <c r="D10279" i="2"/>
  <c r="Q10263" i="2"/>
  <c r="J10263" i="2"/>
  <c r="D10263" i="2"/>
  <c r="Q10247" i="2"/>
  <c r="J10247" i="2"/>
  <c r="D10247" i="2"/>
  <c r="Q10231" i="2"/>
  <c r="J10231" i="2"/>
  <c r="D10231" i="2"/>
  <c r="Q10215" i="2"/>
  <c r="J10215" i="2"/>
  <c r="D10215" i="2"/>
  <c r="Q10199" i="2"/>
  <c r="J10199" i="2"/>
  <c r="D10199" i="2"/>
  <c r="Q10183" i="2"/>
  <c r="J10183" i="2"/>
  <c r="D10183" i="2"/>
  <c r="Q10167" i="2"/>
  <c r="J10167" i="2"/>
  <c r="D10167" i="2"/>
  <c r="Q10151" i="2"/>
  <c r="J10151" i="2"/>
  <c r="D10151" i="2"/>
  <c r="Q10135" i="2"/>
  <c r="J10135" i="2"/>
  <c r="D10135" i="2"/>
  <c r="Q10119" i="2"/>
  <c r="J10119" i="2"/>
  <c r="D10119" i="2"/>
  <c r="Q10469" i="2"/>
  <c r="J10469" i="2"/>
  <c r="D10469" i="2"/>
  <c r="D10453" i="2"/>
  <c r="Q10453" i="2"/>
  <c r="J10453" i="2"/>
  <c r="D10437" i="2"/>
  <c r="Q10437" i="2"/>
  <c r="J10437" i="2"/>
  <c r="D10421" i="2"/>
  <c r="Q10421" i="2"/>
  <c r="J10421" i="2"/>
  <c r="D10405" i="2"/>
  <c r="Q10405" i="2"/>
  <c r="J10405" i="2"/>
  <c r="Q10389" i="2"/>
  <c r="J10389" i="2"/>
  <c r="D10389" i="2"/>
  <c r="Q10373" i="2"/>
  <c r="J10373" i="2"/>
  <c r="D10373" i="2"/>
  <c r="Q10357" i="2"/>
  <c r="J10357" i="2"/>
  <c r="D10357" i="2"/>
  <c r="Q10341" i="2"/>
  <c r="J10341" i="2"/>
  <c r="D10341" i="2"/>
  <c r="Q10325" i="2"/>
  <c r="J10325" i="2"/>
  <c r="D10325" i="2"/>
  <c r="Q10309" i="2"/>
  <c r="J10309" i="2"/>
  <c r="D10309" i="2"/>
  <c r="Q10293" i="2"/>
  <c r="J10293" i="2"/>
  <c r="D10293" i="2"/>
  <c r="Q10277" i="2"/>
  <c r="J10277" i="2"/>
  <c r="D10277" i="2"/>
  <c r="Q10261" i="2"/>
  <c r="J10261" i="2"/>
  <c r="D10261" i="2"/>
  <c r="Q10245" i="2"/>
  <c r="J10245" i="2"/>
  <c r="D10245" i="2"/>
  <c r="Q10229" i="2"/>
  <c r="J10229" i="2"/>
  <c r="D10229" i="2"/>
  <c r="Q10213" i="2"/>
  <c r="J10213" i="2"/>
  <c r="D10213" i="2"/>
  <c r="Q10197" i="2"/>
  <c r="J10197" i="2"/>
  <c r="D10197" i="2"/>
  <c r="Q10181" i="2"/>
  <c r="J10181" i="2"/>
  <c r="D10181" i="2"/>
  <c r="Q10165" i="2"/>
  <c r="J10165" i="2"/>
  <c r="D10165" i="2"/>
  <c r="Q10149" i="2"/>
  <c r="J10149" i="2"/>
  <c r="D10149" i="2"/>
  <c r="Q10133" i="2"/>
  <c r="J10133" i="2"/>
  <c r="D10133" i="2"/>
  <c r="Q10117" i="2"/>
  <c r="J10117" i="2"/>
  <c r="D10117" i="2"/>
  <c r="Q10460" i="2"/>
  <c r="J10460" i="2"/>
  <c r="D10460" i="2"/>
  <c r="D10428" i="2"/>
  <c r="J10428" i="2"/>
  <c r="Q10428" i="2"/>
  <c r="Q10396" i="2"/>
  <c r="J10396" i="2"/>
  <c r="D10396" i="2"/>
  <c r="Q10364" i="2"/>
  <c r="J10364" i="2"/>
  <c r="D10364" i="2"/>
  <c r="Q10332" i="2"/>
  <c r="J10332" i="2"/>
  <c r="D10332" i="2"/>
  <c r="Q10300" i="2"/>
  <c r="J10300" i="2"/>
  <c r="D10300" i="2"/>
  <c r="Q10268" i="2"/>
  <c r="J10268" i="2"/>
  <c r="D10268" i="2"/>
  <c r="Q10236" i="2"/>
  <c r="J10236" i="2"/>
  <c r="D10236" i="2"/>
  <c r="Q10204" i="2"/>
  <c r="J10204" i="2"/>
  <c r="D10204" i="2"/>
  <c r="Q10172" i="2"/>
  <c r="J10172" i="2"/>
  <c r="D10172" i="2"/>
  <c r="Q10140" i="2"/>
  <c r="J10140" i="2"/>
  <c r="D10140" i="2"/>
  <c r="Q10108" i="2"/>
  <c r="J10108" i="2"/>
  <c r="D10108" i="2"/>
  <c r="D10442" i="2"/>
  <c r="J10442" i="2"/>
  <c r="Q10442" i="2"/>
  <c r="D10410" i="2"/>
  <c r="J10410" i="2"/>
  <c r="Q10410" i="2"/>
  <c r="Q10378" i="2"/>
  <c r="J10378" i="2"/>
  <c r="D10378" i="2"/>
  <c r="Q10346" i="2"/>
  <c r="J10346" i="2"/>
  <c r="D10346" i="2"/>
  <c r="Q10314" i="2"/>
  <c r="J10314" i="2"/>
  <c r="D10314" i="2"/>
  <c r="Q10282" i="2"/>
  <c r="J10282" i="2"/>
  <c r="D10282" i="2"/>
  <c r="Q10250" i="2"/>
  <c r="J10250" i="2"/>
  <c r="D10250" i="2"/>
  <c r="Q10218" i="2"/>
  <c r="J10218" i="2"/>
  <c r="D10218" i="2"/>
  <c r="Q10186" i="2"/>
  <c r="J10186" i="2"/>
  <c r="D10186" i="2"/>
  <c r="Q10154" i="2"/>
  <c r="J10154" i="2"/>
  <c r="D10154" i="2"/>
  <c r="Q10122" i="2"/>
  <c r="J10122" i="2"/>
  <c r="D10122" i="2"/>
  <c r="D10456" i="2"/>
  <c r="J10456" i="2"/>
  <c r="Q10456" i="2"/>
  <c r="D10424" i="2"/>
  <c r="J10424" i="2"/>
  <c r="Q10424" i="2"/>
  <c r="Q10392" i="2"/>
  <c r="J10392" i="2"/>
  <c r="D10392" i="2"/>
  <c r="Q10360" i="2"/>
  <c r="J10360" i="2"/>
  <c r="D10360" i="2"/>
  <c r="Q10328" i="2"/>
  <c r="J10328" i="2"/>
  <c r="D10328" i="2"/>
  <c r="Q10296" i="2"/>
  <c r="J10296" i="2"/>
  <c r="D10296" i="2"/>
  <c r="Q10264" i="2"/>
  <c r="J10264" i="2"/>
  <c r="D10264" i="2"/>
  <c r="Q10232" i="2"/>
  <c r="J10232" i="2"/>
  <c r="D10232" i="2"/>
  <c r="Q10200" i="2"/>
  <c r="J10200" i="2"/>
  <c r="D10200" i="2"/>
  <c r="Q10168" i="2"/>
  <c r="J10168" i="2"/>
  <c r="D10168" i="2"/>
  <c r="Q10136" i="2"/>
  <c r="J10136" i="2"/>
  <c r="D10136" i="2"/>
  <c r="Q10462" i="2"/>
  <c r="J10462" i="2"/>
  <c r="D10462" i="2"/>
  <c r="D10414" i="2"/>
  <c r="J10414" i="2"/>
  <c r="Q10414" i="2"/>
  <c r="Q10350" i="2"/>
  <c r="J10350" i="2"/>
  <c r="D10350" i="2"/>
  <c r="Q10286" i="2"/>
  <c r="J10286" i="2"/>
  <c r="D10286" i="2"/>
  <c r="Q10222" i="2"/>
  <c r="J10222" i="2"/>
  <c r="D10222" i="2"/>
  <c r="Q10158" i="2"/>
  <c r="J10158" i="2"/>
  <c r="D10158" i="2"/>
  <c r="D10430" i="2"/>
  <c r="J10430" i="2"/>
  <c r="Q10430" i="2"/>
  <c r="J10398" i="2"/>
  <c r="D10398" i="2"/>
  <c r="Q10398" i="2"/>
  <c r="Q10366" i="2"/>
  <c r="J10366" i="2"/>
  <c r="D10366" i="2"/>
  <c r="Q10334" i="2"/>
  <c r="J10334" i="2"/>
  <c r="D10334" i="2"/>
  <c r="Q10302" i="2"/>
  <c r="J10302" i="2"/>
  <c r="D10302" i="2"/>
  <c r="Q10270" i="2"/>
  <c r="J10270" i="2"/>
  <c r="D10270" i="2"/>
  <c r="Q10238" i="2"/>
  <c r="J10238" i="2"/>
  <c r="D10238" i="2"/>
  <c r="Q10206" i="2"/>
  <c r="J10206" i="2"/>
  <c r="D10206" i="2"/>
  <c r="Q10174" i="2"/>
  <c r="J10174" i="2"/>
  <c r="D10174" i="2"/>
  <c r="Q10142" i="2"/>
  <c r="J10142" i="2"/>
  <c r="D10142" i="2"/>
  <c r="Q10110" i="2"/>
  <c r="J10110" i="2"/>
  <c r="D10110" i="2"/>
  <c r="D1380" i="2"/>
  <c r="Q1380" i="2"/>
  <c r="J1380" i="2"/>
  <c r="D1401" i="2"/>
  <c r="Q1401" i="2"/>
  <c r="J1401" i="2"/>
  <c r="D1422" i="2"/>
  <c r="Q1422" i="2"/>
  <c r="J1422" i="2"/>
  <c r="D1444" i="2"/>
  <c r="Q1444" i="2"/>
  <c r="J1444" i="2"/>
  <c r="D1465" i="2"/>
  <c r="Q1465" i="2"/>
  <c r="J1465" i="2"/>
  <c r="D1486" i="2"/>
  <c r="Q1486" i="2"/>
  <c r="J1486" i="2"/>
  <c r="D1508" i="2"/>
  <c r="Q1508" i="2"/>
  <c r="J1508" i="2"/>
  <c r="D1529" i="2"/>
  <c r="Q1529" i="2"/>
  <c r="J1529" i="2"/>
  <c r="D1550" i="2"/>
  <c r="Q1550" i="2"/>
  <c r="J1550" i="2"/>
  <c r="D1572" i="2"/>
  <c r="Q1572" i="2"/>
  <c r="J1572" i="2"/>
  <c r="D1593" i="2"/>
  <c r="Q1593" i="2"/>
  <c r="J1593" i="2"/>
  <c r="D1614" i="2"/>
  <c r="Q1614" i="2"/>
  <c r="J1614" i="2"/>
  <c r="D1636" i="2"/>
  <c r="Q1636" i="2"/>
  <c r="J1636" i="2"/>
  <c r="D1657" i="2"/>
  <c r="Q1657" i="2"/>
  <c r="J1657" i="2"/>
  <c r="D1678" i="2"/>
  <c r="Q1678" i="2"/>
  <c r="J1678" i="2"/>
  <c r="D1700" i="2"/>
  <c r="Q1700" i="2"/>
  <c r="J1700" i="2"/>
  <c r="D1721" i="2"/>
  <c r="Q1721" i="2"/>
  <c r="J1721" i="2"/>
  <c r="D1376" i="2"/>
  <c r="Q1376" i="2"/>
  <c r="J1376" i="2"/>
  <c r="D1397" i="2"/>
  <c r="Q1397" i="2"/>
  <c r="J1397" i="2"/>
  <c r="D1418" i="2"/>
  <c r="Q1418" i="2"/>
  <c r="J1418" i="2"/>
  <c r="D1440" i="2"/>
  <c r="Q1440" i="2"/>
  <c r="J1440" i="2"/>
  <c r="D1461" i="2"/>
  <c r="Q1461" i="2"/>
  <c r="J1461" i="2"/>
  <c r="D1482" i="2"/>
  <c r="Q1482" i="2"/>
  <c r="J1482" i="2"/>
  <c r="D1504" i="2"/>
  <c r="Q1504" i="2"/>
  <c r="J1504" i="2"/>
  <c r="D1525" i="2"/>
  <c r="Q1525" i="2"/>
  <c r="J1525" i="2"/>
  <c r="D1546" i="2"/>
  <c r="Q1546" i="2"/>
  <c r="J1546" i="2"/>
  <c r="D1568" i="2"/>
  <c r="Q1568" i="2"/>
  <c r="J1568" i="2"/>
  <c r="D1589" i="2"/>
  <c r="Q1589" i="2"/>
  <c r="J1589" i="2"/>
  <c r="D1610" i="2"/>
  <c r="Q1610" i="2"/>
  <c r="J1610" i="2"/>
  <c r="D1632" i="2"/>
  <c r="Q1632" i="2"/>
  <c r="J1632" i="2"/>
  <c r="D1653" i="2"/>
  <c r="Q1653" i="2"/>
  <c r="J1653" i="2"/>
  <c r="D1674" i="2"/>
  <c r="Q1674" i="2"/>
  <c r="J1674" i="2"/>
  <c r="D1696" i="2"/>
  <c r="Q1696" i="2"/>
  <c r="J1696" i="2"/>
  <c r="D1717" i="2"/>
  <c r="Q1717" i="2"/>
  <c r="J1717" i="2"/>
  <c r="D1372" i="2"/>
  <c r="Q1372" i="2"/>
  <c r="J1372" i="2"/>
  <c r="D1393" i="2"/>
  <c r="Q1393" i="2"/>
  <c r="J1393" i="2"/>
  <c r="D1414" i="2"/>
  <c r="Q1414" i="2"/>
  <c r="J1414" i="2"/>
  <c r="D1436" i="2"/>
  <c r="Q1436" i="2"/>
  <c r="J1436" i="2"/>
  <c r="D1457" i="2"/>
  <c r="Q1457" i="2"/>
  <c r="J1457" i="2"/>
  <c r="D1478" i="2"/>
  <c r="Q1478" i="2"/>
  <c r="J1478" i="2"/>
  <c r="D1500" i="2"/>
  <c r="Q1500" i="2"/>
  <c r="J1500" i="2"/>
  <c r="D1521" i="2"/>
  <c r="Q1521" i="2"/>
  <c r="J1521" i="2"/>
  <c r="D1542" i="2"/>
  <c r="Q1542" i="2"/>
  <c r="J1542" i="2"/>
  <c r="D1564" i="2"/>
  <c r="Q1564" i="2"/>
  <c r="J1564" i="2"/>
  <c r="D1585" i="2"/>
  <c r="Q1585" i="2"/>
  <c r="J1585" i="2"/>
  <c r="D1606" i="2"/>
  <c r="Q1606" i="2"/>
  <c r="J1606" i="2"/>
  <c r="D1628" i="2"/>
  <c r="Q1628" i="2"/>
  <c r="J1628" i="2"/>
  <c r="D1649" i="2"/>
  <c r="Q1649" i="2"/>
  <c r="J1649" i="2"/>
  <c r="D1670" i="2"/>
  <c r="Q1670" i="2"/>
  <c r="J1670" i="2"/>
  <c r="D1692" i="2"/>
  <c r="Q1692" i="2"/>
  <c r="J1692" i="2"/>
  <c r="D1713" i="2"/>
  <c r="Q1713" i="2"/>
  <c r="J1713" i="2"/>
  <c r="D1373" i="2"/>
  <c r="Q1373" i="2"/>
  <c r="J1373" i="2"/>
  <c r="D1394" i="2"/>
  <c r="Q1394" i="2"/>
  <c r="J1394" i="2"/>
  <c r="D1416" i="2"/>
  <c r="Q1416" i="2"/>
  <c r="J1416" i="2"/>
  <c r="D1437" i="2"/>
  <c r="Q1437" i="2"/>
  <c r="J1437" i="2"/>
  <c r="D1458" i="2"/>
  <c r="Q1458" i="2"/>
  <c r="J1458" i="2"/>
  <c r="D1661" i="2"/>
  <c r="Q1661" i="2"/>
  <c r="J1661" i="2"/>
  <c r="D1682" i="2"/>
  <c r="Q1682" i="2"/>
  <c r="J1682" i="2"/>
  <c r="D1704" i="2"/>
  <c r="Q1704" i="2"/>
  <c r="J1704" i="2"/>
  <c r="D1725" i="2"/>
  <c r="Q1725" i="2"/>
  <c r="J1725" i="2"/>
  <c r="D1379" i="2"/>
  <c r="Q1379" i="2"/>
  <c r="J1379" i="2"/>
  <c r="D1395" i="2"/>
  <c r="Q1395" i="2"/>
  <c r="J1395" i="2"/>
  <c r="D1411" i="2"/>
  <c r="Q1411" i="2"/>
  <c r="J1411" i="2"/>
  <c r="D1427" i="2"/>
  <c r="Q1427" i="2"/>
  <c r="J1427" i="2"/>
  <c r="D1443" i="2"/>
  <c r="Q1443" i="2"/>
  <c r="J1443" i="2"/>
  <c r="D1459" i="2"/>
  <c r="Q1459" i="2"/>
  <c r="J1459" i="2"/>
  <c r="D1475" i="2"/>
  <c r="Q1475" i="2"/>
  <c r="J1475" i="2"/>
  <c r="D1491" i="2"/>
  <c r="Q1491" i="2"/>
  <c r="J1491" i="2"/>
  <c r="D1507" i="2"/>
  <c r="Q1507" i="2"/>
  <c r="J1507" i="2"/>
  <c r="D1523" i="2"/>
  <c r="Q1523" i="2"/>
  <c r="J1523" i="2"/>
  <c r="D1539" i="2"/>
  <c r="Q1539" i="2"/>
  <c r="J1539" i="2"/>
  <c r="D1555" i="2"/>
  <c r="Q1555" i="2"/>
  <c r="J1555" i="2"/>
  <c r="D1571" i="2"/>
  <c r="Q1571" i="2"/>
  <c r="J1571" i="2"/>
  <c r="D1587" i="2"/>
  <c r="Q1587" i="2"/>
  <c r="J1587" i="2"/>
  <c r="D1603" i="2"/>
  <c r="Q1603" i="2"/>
  <c r="J1603" i="2"/>
  <c r="D1619" i="2"/>
  <c r="Q1619" i="2"/>
  <c r="J1619" i="2"/>
  <c r="D1635" i="2"/>
  <c r="Q1635" i="2"/>
  <c r="J1635" i="2"/>
  <c r="D1651" i="2"/>
  <c r="Q1651" i="2"/>
  <c r="J1651" i="2"/>
  <c r="D1667" i="2"/>
  <c r="Q1667" i="2"/>
  <c r="J1667" i="2"/>
  <c r="D1683" i="2"/>
  <c r="Q1683" i="2"/>
  <c r="J1683" i="2"/>
  <c r="D1699" i="2"/>
  <c r="Q1699" i="2"/>
  <c r="J1699" i="2"/>
  <c r="D1715" i="2"/>
  <c r="Q1715" i="2"/>
  <c r="J1715" i="2"/>
  <c r="D1731" i="2"/>
  <c r="Q1731" i="2"/>
  <c r="J1731" i="2"/>
  <c r="D1374" i="2"/>
  <c r="Q1374" i="2"/>
  <c r="J1374" i="2"/>
  <c r="D1396" i="2"/>
  <c r="Q1396" i="2"/>
  <c r="J1396" i="2"/>
  <c r="D1417" i="2"/>
  <c r="Q1417" i="2"/>
  <c r="J1417" i="2"/>
  <c r="D1438" i="2"/>
  <c r="Q1438" i="2"/>
  <c r="J1438" i="2"/>
  <c r="D1460" i="2"/>
  <c r="Q1460" i="2"/>
  <c r="J1460" i="2"/>
  <c r="D1481" i="2"/>
  <c r="Q1481" i="2"/>
  <c r="J1481" i="2"/>
  <c r="D1502" i="2"/>
  <c r="Q1502" i="2"/>
  <c r="J1502" i="2"/>
  <c r="D1524" i="2"/>
  <c r="Q1524" i="2"/>
  <c r="J1524" i="2"/>
  <c r="D1545" i="2"/>
  <c r="Q1545" i="2"/>
  <c r="J1545" i="2"/>
  <c r="D1566" i="2"/>
  <c r="Q1566" i="2"/>
  <c r="J1566" i="2"/>
  <c r="D1588" i="2"/>
  <c r="Q1588" i="2"/>
  <c r="J1588" i="2"/>
  <c r="D1609" i="2"/>
  <c r="Q1609" i="2"/>
  <c r="J1609" i="2"/>
  <c r="D1630" i="2"/>
  <c r="Q1630" i="2"/>
  <c r="J1630" i="2"/>
  <c r="D1652" i="2"/>
  <c r="Q1652" i="2"/>
  <c r="J1652" i="2"/>
  <c r="D1673" i="2"/>
  <c r="Q1673" i="2"/>
  <c r="J1673" i="2"/>
  <c r="D1694" i="2"/>
  <c r="Q1694" i="2"/>
  <c r="J1694" i="2"/>
  <c r="D1716" i="2"/>
  <c r="Q1716" i="2"/>
  <c r="J1716" i="2"/>
  <c r="D1370" i="2"/>
  <c r="Q1370" i="2"/>
  <c r="J1370" i="2"/>
  <c r="D1392" i="2"/>
  <c r="Q1392" i="2"/>
  <c r="J1392" i="2"/>
  <c r="D1413" i="2"/>
  <c r="Q1413" i="2"/>
  <c r="J1413" i="2"/>
  <c r="D1434" i="2"/>
  <c r="Q1434" i="2"/>
  <c r="J1434" i="2"/>
  <c r="D1456" i="2"/>
  <c r="Q1456" i="2"/>
  <c r="J1456" i="2"/>
  <c r="D1477" i="2"/>
  <c r="Q1477" i="2"/>
  <c r="J1477" i="2"/>
  <c r="D1498" i="2"/>
  <c r="Q1498" i="2"/>
  <c r="J1498" i="2"/>
  <c r="D1520" i="2"/>
  <c r="Q1520" i="2"/>
  <c r="J1520" i="2"/>
  <c r="D1541" i="2"/>
  <c r="Q1541" i="2"/>
  <c r="J1541" i="2"/>
  <c r="D1562" i="2"/>
  <c r="Q1562" i="2"/>
  <c r="J1562" i="2"/>
  <c r="D1584" i="2"/>
  <c r="Q1584" i="2"/>
  <c r="J1584" i="2"/>
  <c r="D1605" i="2"/>
  <c r="Q1605" i="2"/>
  <c r="J1605" i="2"/>
  <c r="D1626" i="2"/>
  <c r="Q1626" i="2"/>
  <c r="J1626" i="2"/>
  <c r="D1648" i="2"/>
  <c r="Q1648" i="2"/>
  <c r="J1648" i="2"/>
  <c r="D1669" i="2"/>
  <c r="Q1669" i="2"/>
  <c r="J1669" i="2"/>
  <c r="D1690" i="2"/>
  <c r="Q1690" i="2"/>
  <c r="J1690" i="2"/>
  <c r="D1712" i="2"/>
  <c r="Q1712" i="2"/>
  <c r="J1712" i="2"/>
  <c r="D1733" i="2"/>
  <c r="Q1733" i="2"/>
  <c r="J1733" i="2"/>
  <c r="D1388" i="2"/>
  <c r="Q1388" i="2"/>
  <c r="J1388" i="2"/>
  <c r="D1409" i="2"/>
  <c r="Q1409" i="2"/>
  <c r="J1409" i="2"/>
  <c r="D1430" i="2"/>
  <c r="Q1430" i="2"/>
  <c r="J1430" i="2"/>
  <c r="D1452" i="2"/>
  <c r="Q1452" i="2"/>
  <c r="J1452" i="2"/>
  <c r="D1473" i="2"/>
  <c r="Q1473" i="2"/>
  <c r="J1473" i="2"/>
  <c r="D1494" i="2"/>
  <c r="Q1494" i="2"/>
  <c r="J1494" i="2"/>
  <c r="D1516" i="2"/>
  <c r="Q1516" i="2"/>
  <c r="J1516" i="2"/>
  <c r="D1537" i="2"/>
  <c r="Q1537" i="2"/>
  <c r="J1537" i="2"/>
  <c r="D1558" i="2"/>
  <c r="Q1558" i="2"/>
  <c r="J1558" i="2"/>
  <c r="D1580" i="2"/>
  <c r="Q1580" i="2"/>
  <c r="J1580" i="2"/>
  <c r="D1601" i="2"/>
  <c r="Q1601" i="2"/>
  <c r="J1601" i="2"/>
  <c r="D1622" i="2"/>
  <c r="Q1622" i="2"/>
  <c r="J1622" i="2"/>
  <c r="D1644" i="2"/>
  <c r="Q1644" i="2"/>
  <c r="J1644" i="2"/>
  <c r="D1665" i="2"/>
  <c r="Q1665" i="2"/>
  <c r="J1665" i="2"/>
  <c r="D1686" i="2"/>
  <c r="Q1686" i="2"/>
  <c r="J1686" i="2"/>
  <c r="D1708" i="2"/>
  <c r="Q1708" i="2"/>
  <c r="J1708" i="2"/>
  <c r="D1729" i="2"/>
  <c r="Q1729" i="2"/>
  <c r="J1729" i="2"/>
  <c r="D1389" i="2"/>
  <c r="Q1389" i="2"/>
  <c r="J1389" i="2"/>
  <c r="D1410" i="2"/>
  <c r="Q1410" i="2"/>
  <c r="J1410" i="2"/>
  <c r="D1432" i="2"/>
  <c r="Q1432" i="2"/>
  <c r="J1432" i="2"/>
  <c r="D1453" i="2"/>
  <c r="Q1453" i="2"/>
  <c r="J1453" i="2"/>
  <c r="D1474" i="2"/>
  <c r="Q1474" i="2"/>
  <c r="J1474" i="2"/>
  <c r="D1496" i="2"/>
  <c r="Q1496" i="2"/>
  <c r="J1496" i="2"/>
  <c r="D1517" i="2"/>
  <c r="Q1517" i="2"/>
  <c r="J1517" i="2"/>
  <c r="D1538" i="2"/>
  <c r="Q1538" i="2"/>
  <c r="J1538" i="2"/>
  <c r="D1560" i="2"/>
  <c r="Q1560" i="2"/>
  <c r="J1560" i="2"/>
  <c r="D1581" i="2"/>
  <c r="Q1581" i="2"/>
  <c r="J1581" i="2"/>
  <c r="D1602" i="2"/>
  <c r="Q1602" i="2"/>
  <c r="J1602" i="2"/>
  <c r="D1624" i="2"/>
  <c r="Q1624" i="2"/>
  <c r="J1624" i="2"/>
  <c r="D1645" i="2"/>
  <c r="Q1645" i="2"/>
  <c r="J1645" i="2"/>
  <c r="D1666" i="2"/>
  <c r="Q1666" i="2"/>
  <c r="J1666" i="2"/>
  <c r="D1688" i="2"/>
  <c r="Q1688" i="2"/>
  <c r="J1688" i="2"/>
  <c r="D1709" i="2"/>
  <c r="Q1709" i="2"/>
  <c r="J1709" i="2"/>
  <c r="D1730" i="2"/>
  <c r="Q1730" i="2"/>
  <c r="J1730" i="2"/>
  <c r="D1383" i="2"/>
  <c r="Q1383" i="2"/>
  <c r="J1383" i="2"/>
  <c r="D1399" i="2"/>
  <c r="Q1399" i="2"/>
  <c r="J1399" i="2"/>
  <c r="D1415" i="2"/>
  <c r="Q1415" i="2"/>
  <c r="J1415" i="2"/>
  <c r="D1431" i="2"/>
  <c r="Q1431" i="2"/>
  <c r="J1431" i="2"/>
  <c r="D1447" i="2"/>
  <c r="Q1447" i="2"/>
  <c r="J1447" i="2"/>
  <c r="D1463" i="2"/>
  <c r="Q1463" i="2"/>
  <c r="J1463" i="2"/>
  <c r="D1479" i="2"/>
  <c r="Q1479" i="2"/>
  <c r="J1479" i="2"/>
  <c r="D1495" i="2"/>
  <c r="Q1495" i="2"/>
  <c r="J1495" i="2"/>
  <c r="D1511" i="2"/>
  <c r="Q1511" i="2"/>
  <c r="J1511" i="2"/>
  <c r="D1527" i="2"/>
  <c r="Q1527" i="2"/>
  <c r="J1527" i="2"/>
  <c r="D1543" i="2"/>
  <c r="Q1543" i="2"/>
  <c r="J1543" i="2"/>
  <c r="D1559" i="2"/>
  <c r="Q1559" i="2"/>
  <c r="J1559" i="2"/>
  <c r="D1575" i="2"/>
  <c r="Q1575" i="2"/>
  <c r="J1575" i="2"/>
  <c r="D1591" i="2"/>
  <c r="Q1591" i="2"/>
  <c r="J1591" i="2"/>
  <c r="D1607" i="2"/>
  <c r="Q1607" i="2"/>
  <c r="J1607" i="2"/>
  <c r="D1623" i="2"/>
  <c r="Q1623" i="2"/>
  <c r="J1623" i="2"/>
  <c r="D1639" i="2"/>
  <c r="Q1639" i="2"/>
  <c r="J1639" i="2"/>
  <c r="D1655" i="2"/>
  <c r="Q1655" i="2"/>
  <c r="J1655" i="2"/>
  <c r="D1671" i="2"/>
  <c r="Q1671" i="2"/>
  <c r="J1671" i="2"/>
  <c r="D1687" i="2"/>
  <c r="Q1687" i="2"/>
  <c r="J1687" i="2"/>
  <c r="D1703" i="2"/>
  <c r="Q1703" i="2"/>
  <c r="J1703" i="2"/>
  <c r="D1719" i="2"/>
  <c r="Q1719" i="2"/>
  <c r="J1719" i="2"/>
  <c r="J78" i="7" l="1"/>
  <c r="H77" i="7"/>
  <c r="I78" i="7" s="1"/>
  <c r="J26" i="7"/>
  <c r="H25" i="7"/>
  <c r="J53" i="7"/>
  <c r="H52" i="7"/>
  <c r="R1719" i="2"/>
  <c r="K1719" i="2"/>
  <c r="R1703" i="2"/>
  <c r="K1703" i="2"/>
  <c r="R1687" i="2"/>
  <c r="K1687" i="2"/>
  <c r="R1671" i="2"/>
  <c r="K1671" i="2"/>
  <c r="R1655" i="2"/>
  <c r="K1655" i="2"/>
  <c r="R1639" i="2"/>
  <c r="K1639" i="2"/>
  <c r="R1623" i="2"/>
  <c r="K1623" i="2"/>
  <c r="R1607" i="2"/>
  <c r="K1607" i="2"/>
  <c r="R1591" i="2"/>
  <c r="K1591" i="2"/>
  <c r="R1575" i="2"/>
  <c r="K1575" i="2"/>
  <c r="R1559" i="2"/>
  <c r="K1559" i="2"/>
  <c r="R1543" i="2"/>
  <c r="K1543" i="2"/>
  <c r="R1527" i="2"/>
  <c r="K1527" i="2"/>
  <c r="R1511" i="2"/>
  <c r="K1511" i="2"/>
  <c r="R1495" i="2"/>
  <c r="K1495" i="2"/>
  <c r="R1479" i="2"/>
  <c r="K1479" i="2"/>
  <c r="R1463" i="2"/>
  <c r="K1463" i="2"/>
  <c r="R1447" i="2"/>
  <c r="K1447" i="2"/>
  <c r="R1431" i="2"/>
  <c r="K1431" i="2"/>
  <c r="R1415" i="2"/>
  <c r="K1415" i="2"/>
  <c r="R1399" i="2"/>
  <c r="K1399" i="2"/>
  <c r="R1383" i="2"/>
  <c r="K1383" i="2"/>
  <c r="R1730" i="2"/>
  <c r="K1730" i="2"/>
  <c r="R1709" i="2"/>
  <c r="K1709" i="2"/>
  <c r="R1688" i="2"/>
  <c r="K1688" i="2"/>
  <c r="R1666" i="2"/>
  <c r="K1666" i="2"/>
  <c r="R1645" i="2"/>
  <c r="K1645" i="2"/>
  <c r="R1624" i="2"/>
  <c r="K1624" i="2"/>
  <c r="R1602" i="2"/>
  <c r="K1602" i="2"/>
  <c r="R1581" i="2"/>
  <c r="K1581" i="2"/>
  <c r="R1560" i="2"/>
  <c r="K1560" i="2"/>
  <c r="R1538" i="2"/>
  <c r="K1538" i="2"/>
  <c r="R1517" i="2"/>
  <c r="K1517" i="2"/>
  <c r="R1496" i="2"/>
  <c r="K1496" i="2"/>
  <c r="R1474" i="2"/>
  <c r="K1474" i="2"/>
  <c r="R1453" i="2"/>
  <c r="K1453" i="2"/>
  <c r="R1432" i="2"/>
  <c r="K1432" i="2"/>
  <c r="R1410" i="2"/>
  <c r="K1410" i="2"/>
  <c r="R1389" i="2"/>
  <c r="K1389" i="2"/>
  <c r="R1729" i="2"/>
  <c r="K1729" i="2"/>
  <c r="R1708" i="2"/>
  <c r="K1708" i="2"/>
  <c r="R1686" i="2"/>
  <c r="K1686" i="2"/>
  <c r="R1665" i="2"/>
  <c r="K1665" i="2"/>
  <c r="R1644" i="2"/>
  <c r="K1644" i="2"/>
  <c r="R1622" i="2"/>
  <c r="K1622" i="2"/>
  <c r="R1601" i="2"/>
  <c r="K1601" i="2"/>
  <c r="R1580" i="2"/>
  <c r="K1580" i="2"/>
  <c r="R1558" i="2"/>
  <c r="K1558" i="2"/>
  <c r="R1537" i="2"/>
  <c r="K1537" i="2"/>
  <c r="R1516" i="2"/>
  <c r="K1516" i="2"/>
  <c r="R1494" i="2"/>
  <c r="K1494" i="2"/>
  <c r="R1473" i="2"/>
  <c r="K1473" i="2"/>
  <c r="R1452" i="2"/>
  <c r="K1452" i="2"/>
  <c r="R1430" i="2"/>
  <c r="K1430" i="2"/>
  <c r="R1409" i="2"/>
  <c r="K1409" i="2"/>
  <c r="R1388" i="2"/>
  <c r="K1388" i="2"/>
  <c r="R1733" i="2"/>
  <c r="K1733" i="2"/>
  <c r="R1712" i="2"/>
  <c r="K1712" i="2"/>
  <c r="R1690" i="2"/>
  <c r="K1690" i="2"/>
  <c r="R1669" i="2"/>
  <c r="K1669" i="2"/>
  <c r="R1648" i="2"/>
  <c r="K1648" i="2"/>
  <c r="R1626" i="2"/>
  <c r="K1626" i="2"/>
  <c r="R1605" i="2"/>
  <c r="K1605" i="2"/>
  <c r="R1584" i="2"/>
  <c r="K1584" i="2"/>
  <c r="R1562" i="2"/>
  <c r="K1562" i="2"/>
  <c r="R1541" i="2"/>
  <c r="K1541" i="2"/>
  <c r="R1520" i="2"/>
  <c r="K1520" i="2"/>
  <c r="R1498" i="2"/>
  <c r="K1498" i="2"/>
  <c r="R1477" i="2"/>
  <c r="K1477" i="2"/>
  <c r="R1456" i="2"/>
  <c r="K1456" i="2"/>
  <c r="R1434" i="2"/>
  <c r="K1434" i="2"/>
  <c r="R1413" i="2"/>
  <c r="K1413" i="2"/>
  <c r="R1392" i="2"/>
  <c r="K1392" i="2"/>
  <c r="R1370" i="2"/>
  <c r="K1370" i="2"/>
  <c r="R1716" i="2"/>
  <c r="K1716" i="2"/>
  <c r="R1694" i="2"/>
  <c r="K1694" i="2"/>
  <c r="R1673" i="2"/>
  <c r="K1673" i="2"/>
  <c r="R1652" i="2"/>
  <c r="K1652" i="2"/>
  <c r="R1630" i="2"/>
  <c r="K1630" i="2"/>
  <c r="R1609" i="2"/>
  <c r="K1609" i="2"/>
  <c r="R1588" i="2"/>
  <c r="K1588" i="2"/>
  <c r="R1566" i="2"/>
  <c r="K1566" i="2"/>
  <c r="R1545" i="2"/>
  <c r="K1545" i="2"/>
  <c r="R1524" i="2"/>
  <c r="K1524" i="2"/>
  <c r="R1502" i="2"/>
  <c r="K1502" i="2"/>
  <c r="R1481" i="2"/>
  <c r="K1481" i="2"/>
  <c r="R1460" i="2"/>
  <c r="K1460" i="2"/>
  <c r="R1438" i="2"/>
  <c r="K1438" i="2"/>
  <c r="R1417" i="2"/>
  <c r="K1417" i="2"/>
  <c r="R1396" i="2"/>
  <c r="K1396" i="2"/>
  <c r="R1374" i="2"/>
  <c r="K1374" i="2"/>
  <c r="R1731" i="2"/>
  <c r="K1731" i="2"/>
  <c r="R1715" i="2"/>
  <c r="K1715" i="2"/>
  <c r="R1699" i="2"/>
  <c r="K1699" i="2"/>
  <c r="R1683" i="2"/>
  <c r="K1683" i="2"/>
  <c r="R1667" i="2"/>
  <c r="K1667" i="2"/>
  <c r="R1651" i="2"/>
  <c r="K1651" i="2"/>
  <c r="R1635" i="2"/>
  <c r="K1635" i="2"/>
  <c r="R1619" i="2"/>
  <c r="K1619" i="2"/>
  <c r="R1603" i="2"/>
  <c r="K1603" i="2"/>
  <c r="R1587" i="2"/>
  <c r="K1587" i="2"/>
  <c r="R1571" i="2"/>
  <c r="K1571" i="2"/>
  <c r="R1555" i="2"/>
  <c r="K1555" i="2"/>
  <c r="R1539" i="2"/>
  <c r="K1539" i="2"/>
  <c r="R1523" i="2"/>
  <c r="K1523" i="2"/>
  <c r="R1507" i="2"/>
  <c r="K1507" i="2"/>
  <c r="R1491" i="2"/>
  <c r="K1491" i="2"/>
  <c r="R1475" i="2"/>
  <c r="K1475" i="2"/>
  <c r="R1459" i="2"/>
  <c r="K1459" i="2"/>
  <c r="R1443" i="2"/>
  <c r="K1443" i="2"/>
  <c r="R1427" i="2"/>
  <c r="K1427" i="2"/>
  <c r="R1411" i="2"/>
  <c r="K1411" i="2"/>
  <c r="R1395" i="2"/>
  <c r="K1395" i="2"/>
  <c r="R1379" i="2"/>
  <c r="K1379" i="2"/>
  <c r="R1725" i="2"/>
  <c r="K1725" i="2"/>
  <c r="R1704" i="2"/>
  <c r="K1704" i="2"/>
  <c r="R1682" i="2"/>
  <c r="K1682" i="2"/>
  <c r="R1661" i="2"/>
  <c r="K1661" i="2"/>
  <c r="R1458" i="2"/>
  <c r="K1458" i="2"/>
  <c r="R1437" i="2"/>
  <c r="K1437" i="2"/>
  <c r="R1416" i="2"/>
  <c r="K1416" i="2"/>
  <c r="R1394" i="2"/>
  <c r="K1394" i="2"/>
  <c r="R1373" i="2"/>
  <c r="K1373" i="2"/>
  <c r="R1713" i="2"/>
  <c r="K1713" i="2"/>
  <c r="R1692" i="2"/>
  <c r="K1692" i="2"/>
  <c r="R1670" i="2"/>
  <c r="K1670" i="2"/>
  <c r="R1649" i="2"/>
  <c r="K1649" i="2"/>
  <c r="R1628" i="2"/>
  <c r="K1628" i="2"/>
  <c r="R1606" i="2"/>
  <c r="K1606" i="2"/>
  <c r="R1585" i="2"/>
  <c r="K1585" i="2"/>
  <c r="R1564" i="2"/>
  <c r="K1564" i="2"/>
  <c r="R1542" i="2"/>
  <c r="K1542" i="2"/>
  <c r="R1521" i="2"/>
  <c r="K1521" i="2"/>
  <c r="R1500" i="2"/>
  <c r="K1500" i="2"/>
  <c r="R1478" i="2"/>
  <c r="K1478" i="2"/>
  <c r="R1457" i="2"/>
  <c r="K1457" i="2"/>
  <c r="R1436" i="2"/>
  <c r="K1436" i="2"/>
  <c r="R1414" i="2"/>
  <c r="K1414" i="2"/>
  <c r="R1393" i="2"/>
  <c r="K1393" i="2"/>
  <c r="R1372" i="2"/>
  <c r="K1372" i="2"/>
  <c r="R1717" i="2"/>
  <c r="K1717" i="2"/>
  <c r="R1696" i="2"/>
  <c r="K1696" i="2"/>
  <c r="R1674" i="2"/>
  <c r="K1674" i="2"/>
  <c r="R1653" i="2"/>
  <c r="K1653" i="2"/>
  <c r="R1632" i="2"/>
  <c r="K1632" i="2"/>
  <c r="R1610" i="2"/>
  <c r="K1610" i="2"/>
  <c r="R1589" i="2"/>
  <c r="K1589" i="2"/>
  <c r="R1568" i="2"/>
  <c r="K1568" i="2"/>
  <c r="R1546" i="2"/>
  <c r="K1546" i="2"/>
  <c r="R1525" i="2"/>
  <c r="K1525" i="2"/>
  <c r="R1504" i="2"/>
  <c r="K1504" i="2"/>
  <c r="R1482" i="2"/>
  <c r="K1482" i="2"/>
  <c r="R1461" i="2"/>
  <c r="K1461" i="2"/>
  <c r="R1440" i="2"/>
  <c r="K1440" i="2"/>
  <c r="R1418" i="2"/>
  <c r="K1418" i="2"/>
  <c r="R1397" i="2"/>
  <c r="K1397" i="2"/>
  <c r="R1376" i="2"/>
  <c r="K1376" i="2"/>
  <c r="R1721" i="2"/>
  <c r="K1721" i="2"/>
  <c r="R1700" i="2"/>
  <c r="K1700" i="2"/>
  <c r="R1678" i="2"/>
  <c r="K1678" i="2"/>
  <c r="R1657" i="2"/>
  <c r="K1657" i="2"/>
  <c r="R1636" i="2"/>
  <c r="K1636" i="2"/>
  <c r="R1614" i="2"/>
  <c r="K1614" i="2"/>
  <c r="R1593" i="2"/>
  <c r="K1593" i="2"/>
  <c r="R1572" i="2"/>
  <c r="K1572" i="2"/>
  <c r="R1550" i="2"/>
  <c r="K1550" i="2"/>
  <c r="R1529" i="2"/>
  <c r="K1529" i="2"/>
  <c r="R1508" i="2"/>
  <c r="K1508" i="2"/>
  <c r="R1486" i="2"/>
  <c r="K1486" i="2"/>
  <c r="R1465" i="2"/>
  <c r="K1465" i="2"/>
  <c r="R1444" i="2"/>
  <c r="K1444" i="2"/>
  <c r="R1422" i="2"/>
  <c r="K1422" i="2"/>
  <c r="R1401" i="2"/>
  <c r="K1401" i="2"/>
  <c r="R1380" i="2"/>
  <c r="K1380" i="2"/>
  <c r="R10110" i="2"/>
  <c r="K10110" i="2"/>
  <c r="R10142" i="2"/>
  <c r="K10142" i="2"/>
  <c r="R10174" i="2"/>
  <c r="K10174" i="2"/>
  <c r="R10206" i="2"/>
  <c r="K10206" i="2"/>
  <c r="R10238" i="2"/>
  <c r="K10238" i="2"/>
  <c r="R10270" i="2"/>
  <c r="K10270" i="2"/>
  <c r="R10302" i="2"/>
  <c r="K10302" i="2"/>
  <c r="R10334" i="2"/>
  <c r="K10334" i="2"/>
  <c r="R10366" i="2"/>
  <c r="K10366" i="2"/>
  <c r="R10398" i="2"/>
  <c r="K10398" i="2"/>
  <c r="R10430" i="2"/>
  <c r="K10430" i="2"/>
  <c r="R10158" i="2"/>
  <c r="K10158" i="2"/>
  <c r="R10222" i="2"/>
  <c r="K10222" i="2"/>
  <c r="R10286" i="2"/>
  <c r="K10286" i="2"/>
  <c r="R10350" i="2"/>
  <c r="K10350" i="2"/>
  <c r="R10414" i="2"/>
  <c r="K10414" i="2"/>
  <c r="R10462" i="2"/>
  <c r="K10462" i="2"/>
  <c r="R10136" i="2"/>
  <c r="K10136" i="2"/>
  <c r="R10168" i="2"/>
  <c r="K10168" i="2"/>
  <c r="R10200" i="2"/>
  <c r="K10200" i="2"/>
  <c r="R10232" i="2"/>
  <c r="K10232" i="2"/>
  <c r="R10264" i="2"/>
  <c r="K10264" i="2"/>
  <c r="R10296" i="2"/>
  <c r="K10296" i="2"/>
  <c r="R10328" i="2"/>
  <c r="K10328" i="2"/>
  <c r="R10360" i="2"/>
  <c r="K10360" i="2"/>
  <c r="R10392" i="2"/>
  <c r="K10392" i="2"/>
  <c r="R10424" i="2"/>
  <c r="K10424" i="2"/>
  <c r="R10456" i="2"/>
  <c r="K10456" i="2"/>
  <c r="R10122" i="2"/>
  <c r="K10122" i="2"/>
  <c r="R10154" i="2"/>
  <c r="K10154" i="2"/>
  <c r="R10186" i="2"/>
  <c r="K10186" i="2"/>
  <c r="R10218" i="2"/>
  <c r="K10218" i="2"/>
  <c r="R10250" i="2"/>
  <c r="K10250" i="2"/>
  <c r="R10282" i="2"/>
  <c r="K10282" i="2"/>
  <c r="R10314" i="2"/>
  <c r="K10314" i="2"/>
  <c r="R10346" i="2"/>
  <c r="K10346" i="2"/>
  <c r="R10378" i="2"/>
  <c r="K10378" i="2"/>
  <c r="R10410" i="2"/>
  <c r="K10410" i="2"/>
  <c r="R10442" i="2"/>
  <c r="K10442" i="2"/>
  <c r="R10108" i="2"/>
  <c r="K10108" i="2"/>
  <c r="R10140" i="2"/>
  <c r="K10140" i="2"/>
  <c r="R10172" i="2"/>
  <c r="K10172" i="2"/>
  <c r="R10204" i="2"/>
  <c r="K10204" i="2"/>
  <c r="R10236" i="2"/>
  <c r="K10236" i="2"/>
  <c r="R10268" i="2"/>
  <c r="K10268" i="2"/>
  <c r="R10300" i="2"/>
  <c r="K10300" i="2"/>
  <c r="R10332" i="2"/>
  <c r="K10332" i="2"/>
  <c r="R10364" i="2"/>
  <c r="K10364" i="2"/>
  <c r="R10396" i="2"/>
  <c r="K10396" i="2"/>
  <c r="R10428" i="2"/>
  <c r="K10428" i="2"/>
  <c r="R10460" i="2"/>
  <c r="K10460" i="2"/>
  <c r="K10117" i="2"/>
  <c r="R10117" i="2"/>
  <c r="K10133" i="2"/>
  <c r="R10133" i="2"/>
  <c r="K10149" i="2"/>
  <c r="R10149" i="2"/>
  <c r="K10165" i="2"/>
  <c r="R10165" i="2"/>
  <c r="K10181" i="2"/>
  <c r="R10181" i="2"/>
  <c r="R10197" i="2"/>
  <c r="K10197" i="2"/>
  <c r="R10213" i="2"/>
  <c r="K10213" i="2"/>
  <c r="R10229" i="2"/>
  <c r="K10229" i="2"/>
  <c r="R10245" i="2"/>
  <c r="K10245" i="2"/>
  <c r="R10261" i="2"/>
  <c r="K10261" i="2"/>
  <c r="R10277" i="2"/>
  <c r="K10277" i="2"/>
  <c r="R10293" i="2"/>
  <c r="K10293" i="2"/>
  <c r="R10309" i="2"/>
  <c r="K10309" i="2"/>
  <c r="R10325" i="2"/>
  <c r="K10325" i="2"/>
  <c r="R10341" i="2"/>
  <c r="K10341" i="2"/>
  <c r="R10357" i="2"/>
  <c r="K10357" i="2"/>
  <c r="R10373" i="2"/>
  <c r="K10373" i="2"/>
  <c r="R10389" i="2"/>
  <c r="K10389" i="2"/>
  <c r="R10405" i="2"/>
  <c r="K10405" i="2"/>
  <c r="R10421" i="2"/>
  <c r="K10421" i="2"/>
  <c r="R10437" i="2"/>
  <c r="K10437" i="2"/>
  <c r="R10453" i="2"/>
  <c r="K10453" i="2"/>
  <c r="R10469" i="2"/>
  <c r="K10469" i="2"/>
  <c r="K10119" i="2"/>
  <c r="R10119" i="2"/>
  <c r="K10135" i="2"/>
  <c r="R10135" i="2"/>
  <c r="K10151" i="2"/>
  <c r="R10151" i="2"/>
  <c r="K10167" i="2"/>
  <c r="R10167" i="2"/>
  <c r="R10183" i="2"/>
  <c r="K10183" i="2"/>
  <c r="R10199" i="2"/>
  <c r="K10199" i="2"/>
  <c r="R10215" i="2"/>
  <c r="K10215" i="2"/>
  <c r="R10231" i="2"/>
  <c r="K10231" i="2"/>
  <c r="R10247" i="2"/>
  <c r="K10247" i="2"/>
  <c r="R10263" i="2"/>
  <c r="K10263" i="2"/>
  <c r="R10279" i="2"/>
  <c r="K10279" i="2"/>
  <c r="R10295" i="2"/>
  <c r="K10295" i="2"/>
  <c r="R10311" i="2"/>
  <c r="K10311" i="2"/>
  <c r="R10327" i="2"/>
  <c r="K10327" i="2"/>
  <c r="R10343" i="2"/>
  <c r="K10343" i="2"/>
  <c r="R10359" i="2"/>
  <c r="K10359" i="2"/>
  <c r="R10375" i="2"/>
  <c r="K10375" i="2"/>
  <c r="R10391" i="2"/>
  <c r="K10391" i="2"/>
  <c r="R10407" i="2"/>
  <c r="K10407" i="2"/>
  <c r="R10423" i="2"/>
  <c r="K10423" i="2"/>
  <c r="R10439" i="2"/>
  <c r="K10439" i="2"/>
  <c r="R10455" i="2"/>
  <c r="K10455" i="2"/>
  <c r="R10134" i="2"/>
  <c r="K10134" i="2"/>
  <c r="R10166" i="2"/>
  <c r="K10166" i="2"/>
  <c r="R10198" i="2"/>
  <c r="K10198" i="2"/>
  <c r="R10230" i="2"/>
  <c r="K10230" i="2"/>
  <c r="R10262" i="2"/>
  <c r="K10262" i="2"/>
  <c r="R10294" i="2"/>
  <c r="K10294" i="2"/>
  <c r="R10326" i="2"/>
  <c r="K10326" i="2"/>
  <c r="R10358" i="2"/>
  <c r="K10358" i="2"/>
  <c r="R10390" i="2"/>
  <c r="K10390" i="2"/>
  <c r="R10422" i="2"/>
  <c r="K10422" i="2"/>
  <c r="R10454" i="2"/>
  <c r="K10454" i="2"/>
  <c r="R10128" i="2"/>
  <c r="K10128" i="2"/>
  <c r="R10160" i="2"/>
  <c r="K10160" i="2"/>
  <c r="R10192" i="2"/>
  <c r="K10192" i="2"/>
  <c r="R10224" i="2"/>
  <c r="K10224" i="2"/>
  <c r="R10256" i="2"/>
  <c r="K10256" i="2"/>
  <c r="R10288" i="2"/>
  <c r="K10288" i="2"/>
  <c r="R10320" i="2"/>
  <c r="K10320" i="2"/>
  <c r="R10352" i="2"/>
  <c r="K10352" i="2"/>
  <c r="R10384" i="2"/>
  <c r="K10384" i="2"/>
  <c r="R10416" i="2"/>
  <c r="K10416" i="2"/>
  <c r="R10448" i="2"/>
  <c r="K10448" i="2"/>
  <c r="R10114" i="2"/>
  <c r="K10114" i="2"/>
  <c r="R10146" i="2"/>
  <c r="K10146" i="2"/>
  <c r="R10178" i="2"/>
  <c r="K10178" i="2"/>
  <c r="R10210" i="2"/>
  <c r="K10210" i="2"/>
  <c r="R10242" i="2"/>
  <c r="K10242" i="2"/>
  <c r="R10274" i="2"/>
  <c r="K10274" i="2"/>
  <c r="R10306" i="2"/>
  <c r="K10306" i="2"/>
  <c r="R10338" i="2"/>
  <c r="K10338" i="2"/>
  <c r="R10370" i="2"/>
  <c r="K10370" i="2"/>
  <c r="R10402" i="2"/>
  <c r="K10402" i="2"/>
  <c r="R10434" i="2"/>
  <c r="K10434" i="2"/>
  <c r="R10466" i="2"/>
  <c r="K10466" i="2"/>
  <c r="R10132" i="2"/>
  <c r="K10132" i="2"/>
  <c r="R10164" i="2"/>
  <c r="K10164" i="2"/>
  <c r="R10196" i="2"/>
  <c r="K10196" i="2"/>
  <c r="R10228" i="2"/>
  <c r="K10228" i="2"/>
  <c r="R10260" i="2"/>
  <c r="K10260" i="2"/>
  <c r="R10292" i="2"/>
  <c r="K10292" i="2"/>
  <c r="R10324" i="2"/>
  <c r="K10324" i="2"/>
  <c r="R10356" i="2"/>
  <c r="K10356" i="2"/>
  <c r="R10388" i="2"/>
  <c r="K10388" i="2"/>
  <c r="R10420" i="2"/>
  <c r="K10420" i="2"/>
  <c r="R10452" i="2"/>
  <c r="K10452" i="2"/>
  <c r="K10113" i="2"/>
  <c r="R10113" i="2"/>
  <c r="K10129" i="2"/>
  <c r="R10129" i="2"/>
  <c r="K10145" i="2"/>
  <c r="R10145" i="2"/>
  <c r="K10161" i="2"/>
  <c r="R10161" i="2"/>
  <c r="K10177" i="2"/>
  <c r="R10177" i="2"/>
  <c r="R10193" i="2"/>
  <c r="K10193" i="2"/>
  <c r="R10209" i="2"/>
  <c r="K10209" i="2"/>
  <c r="R10225" i="2"/>
  <c r="K10225" i="2"/>
  <c r="R10241" i="2"/>
  <c r="K10241" i="2"/>
  <c r="R10257" i="2"/>
  <c r="K10257" i="2"/>
  <c r="R10273" i="2"/>
  <c r="K10273" i="2"/>
  <c r="R10289" i="2"/>
  <c r="K10289" i="2"/>
  <c r="R10305" i="2"/>
  <c r="K10305" i="2"/>
  <c r="R10321" i="2"/>
  <c r="K10321" i="2"/>
  <c r="R10337" i="2"/>
  <c r="K10337" i="2"/>
  <c r="R10353" i="2"/>
  <c r="K10353" i="2"/>
  <c r="R10369" i="2"/>
  <c r="K10369" i="2"/>
  <c r="R10385" i="2"/>
  <c r="K10385" i="2"/>
  <c r="R10401" i="2"/>
  <c r="K10401" i="2"/>
  <c r="R10417" i="2"/>
  <c r="K10417" i="2"/>
  <c r="R10433" i="2"/>
  <c r="K10433" i="2"/>
  <c r="R10449" i="2"/>
  <c r="K10449" i="2"/>
  <c r="R10465" i="2"/>
  <c r="K10465" i="2"/>
  <c r="K10115" i="2"/>
  <c r="R10115" i="2"/>
  <c r="K10131" i="2"/>
  <c r="R10131" i="2"/>
  <c r="K10147" i="2"/>
  <c r="R10147" i="2"/>
  <c r="K10163" i="2"/>
  <c r="R10163" i="2"/>
  <c r="K10179" i="2"/>
  <c r="R10179" i="2"/>
  <c r="R10195" i="2"/>
  <c r="K10195" i="2"/>
  <c r="R10211" i="2"/>
  <c r="K10211" i="2"/>
  <c r="R10227" i="2"/>
  <c r="K10227" i="2"/>
  <c r="R10243" i="2"/>
  <c r="K10243" i="2"/>
  <c r="R10259" i="2"/>
  <c r="K10259" i="2"/>
  <c r="R10275" i="2"/>
  <c r="K10275" i="2"/>
  <c r="R10291" i="2"/>
  <c r="K10291" i="2"/>
  <c r="R10307" i="2"/>
  <c r="K10307" i="2"/>
  <c r="R10323" i="2"/>
  <c r="K10323" i="2"/>
  <c r="R10339" i="2"/>
  <c r="K10339" i="2"/>
  <c r="R10355" i="2"/>
  <c r="K10355" i="2"/>
  <c r="R10371" i="2"/>
  <c r="K10371" i="2"/>
  <c r="R10387" i="2"/>
  <c r="K10387" i="2"/>
  <c r="R10403" i="2"/>
  <c r="K10403" i="2"/>
  <c r="R10419" i="2"/>
  <c r="K10419" i="2"/>
  <c r="R10435" i="2"/>
  <c r="K10435" i="2"/>
  <c r="R10126" i="2"/>
  <c r="K10126" i="2"/>
  <c r="R10254" i="2"/>
  <c r="K10254" i="2"/>
  <c r="R10382" i="2"/>
  <c r="K10382" i="2"/>
  <c r="R10120" i="2"/>
  <c r="K10120" i="2"/>
  <c r="R10184" i="2"/>
  <c r="K10184" i="2"/>
  <c r="R10248" i="2"/>
  <c r="K10248" i="2"/>
  <c r="R10312" i="2"/>
  <c r="K10312" i="2"/>
  <c r="R10376" i="2"/>
  <c r="K10376" i="2"/>
  <c r="R10440" i="2"/>
  <c r="K10440" i="2"/>
  <c r="R10138" i="2"/>
  <c r="K10138" i="2"/>
  <c r="R10202" i="2"/>
  <c r="K10202" i="2"/>
  <c r="R10266" i="2"/>
  <c r="K10266" i="2"/>
  <c r="R10330" i="2"/>
  <c r="K10330" i="2"/>
  <c r="R10394" i="2"/>
  <c r="K10394" i="2"/>
  <c r="R10458" i="2"/>
  <c r="K10458" i="2"/>
  <c r="R10156" i="2"/>
  <c r="K10156" i="2"/>
  <c r="R10220" i="2"/>
  <c r="K10220" i="2"/>
  <c r="R10284" i="2"/>
  <c r="K10284" i="2"/>
  <c r="R10348" i="2"/>
  <c r="K10348" i="2"/>
  <c r="R10412" i="2"/>
  <c r="K10412" i="2"/>
  <c r="K10109" i="2"/>
  <c r="R10109" i="2"/>
  <c r="K10141" i="2"/>
  <c r="R10141" i="2"/>
  <c r="K10173" i="2"/>
  <c r="R10173" i="2"/>
  <c r="R10205" i="2"/>
  <c r="K10205" i="2"/>
  <c r="R10237" i="2"/>
  <c r="K10237" i="2"/>
  <c r="R10269" i="2"/>
  <c r="K10269" i="2"/>
  <c r="R10301" i="2"/>
  <c r="K10301" i="2"/>
  <c r="R10333" i="2"/>
  <c r="K10333" i="2"/>
  <c r="R10365" i="2"/>
  <c r="K10365" i="2"/>
  <c r="R10397" i="2"/>
  <c r="K10397" i="2"/>
  <c r="R10429" i="2"/>
  <c r="K10429" i="2"/>
  <c r="R10461" i="2"/>
  <c r="K10461" i="2"/>
  <c r="K10127" i="2"/>
  <c r="R10127" i="2"/>
  <c r="K10159" i="2"/>
  <c r="R10159" i="2"/>
  <c r="R10191" i="2"/>
  <c r="K10191" i="2"/>
  <c r="R10223" i="2"/>
  <c r="K10223" i="2"/>
  <c r="R10255" i="2"/>
  <c r="K10255" i="2"/>
  <c r="R10287" i="2"/>
  <c r="K10287" i="2"/>
  <c r="R10319" i="2"/>
  <c r="K10319" i="2"/>
  <c r="R10351" i="2"/>
  <c r="K10351" i="2"/>
  <c r="R10383" i="2"/>
  <c r="K10383" i="2"/>
  <c r="R10415" i="2"/>
  <c r="K10415" i="2"/>
  <c r="R10447" i="2"/>
  <c r="K10447" i="2"/>
  <c r="R10118" i="2"/>
  <c r="K10118" i="2"/>
  <c r="R10182" i="2"/>
  <c r="K10182" i="2"/>
  <c r="R10246" i="2"/>
  <c r="K10246" i="2"/>
  <c r="R10310" i="2"/>
  <c r="K10310" i="2"/>
  <c r="R10374" i="2"/>
  <c r="K10374" i="2"/>
  <c r="R10438" i="2"/>
  <c r="K10438" i="2"/>
  <c r="R10144" i="2"/>
  <c r="K10144" i="2"/>
  <c r="R10208" i="2"/>
  <c r="K10208" i="2"/>
  <c r="R10272" i="2"/>
  <c r="K10272" i="2"/>
  <c r="R10336" i="2"/>
  <c r="K10336" i="2"/>
  <c r="R10400" i="2"/>
  <c r="K10400" i="2"/>
  <c r="R10464" i="2"/>
  <c r="K10464" i="2"/>
  <c r="R10162" i="2"/>
  <c r="K10162" i="2"/>
  <c r="R10226" i="2"/>
  <c r="K10226" i="2"/>
  <c r="R10290" i="2"/>
  <c r="K10290" i="2"/>
  <c r="R10354" i="2"/>
  <c r="K10354" i="2"/>
  <c r="R10418" i="2"/>
  <c r="K10418" i="2"/>
  <c r="R10116" i="2"/>
  <c r="K10116" i="2"/>
  <c r="R10180" i="2"/>
  <c r="K10180" i="2"/>
  <c r="R10244" i="2"/>
  <c r="K10244" i="2"/>
  <c r="R10308" i="2"/>
  <c r="K10308" i="2"/>
  <c r="R10372" i="2"/>
  <c r="K10372" i="2"/>
  <c r="R10436" i="2"/>
  <c r="K10436" i="2"/>
  <c r="K10121" i="2"/>
  <c r="R10121" i="2"/>
  <c r="K10153" i="2"/>
  <c r="R10153" i="2"/>
  <c r="R10185" i="2"/>
  <c r="K10185" i="2"/>
  <c r="R10217" i="2"/>
  <c r="K10217" i="2"/>
  <c r="R10249" i="2"/>
  <c r="K10249" i="2"/>
  <c r="R10281" i="2"/>
  <c r="K10281" i="2"/>
  <c r="R10313" i="2"/>
  <c r="K10313" i="2"/>
  <c r="R10345" i="2"/>
  <c r="K10345" i="2"/>
  <c r="R10377" i="2"/>
  <c r="K10377" i="2"/>
  <c r="R10409" i="2"/>
  <c r="K10409" i="2"/>
  <c r="R10441" i="2"/>
  <c r="K10441" i="2"/>
  <c r="K10107" i="2"/>
  <c r="R10107" i="2"/>
  <c r="K10139" i="2"/>
  <c r="R10139" i="2"/>
  <c r="K10171" i="2"/>
  <c r="R10171" i="2"/>
  <c r="R10203" i="2"/>
  <c r="K10203" i="2"/>
  <c r="R10235" i="2"/>
  <c r="K10235" i="2"/>
  <c r="R10267" i="2"/>
  <c r="K10267" i="2"/>
  <c r="R10299" i="2"/>
  <c r="K10299" i="2"/>
  <c r="R10331" i="2"/>
  <c r="K10331" i="2"/>
  <c r="R10363" i="2"/>
  <c r="K10363" i="2"/>
  <c r="R10395" i="2"/>
  <c r="K10395" i="2"/>
  <c r="R10427" i="2"/>
  <c r="K10427" i="2"/>
  <c r="R10451" i="2"/>
  <c r="K10451" i="2"/>
  <c r="R10467" i="2"/>
  <c r="K10467" i="2"/>
  <c r="R10190" i="2"/>
  <c r="K10190" i="2"/>
  <c r="R10446" i="2"/>
  <c r="K10446" i="2"/>
  <c r="R10216" i="2"/>
  <c r="K10216" i="2"/>
  <c r="R10344" i="2"/>
  <c r="K10344" i="2"/>
  <c r="R10106" i="2"/>
  <c r="K10106" i="2"/>
  <c r="R10234" i="2"/>
  <c r="K10234" i="2"/>
  <c r="R10362" i="2"/>
  <c r="K10362" i="2"/>
  <c r="R10124" i="2"/>
  <c r="K10124" i="2"/>
  <c r="R10252" i="2"/>
  <c r="K10252" i="2"/>
  <c r="R10380" i="2"/>
  <c r="K10380" i="2"/>
  <c r="K10125" i="2"/>
  <c r="R10125" i="2"/>
  <c r="R10189" i="2"/>
  <c r="K10189" i="2"/>
  <c r="R10253" i="2"/>
  <c r="K10253" i="2"/>
  <c r="R10317" i="2"/>
  <c r="K10317" i="2"/>
  <c r="R10381" i="2"/>
  <c r="K10381" i="2"/>
  <c r="R10445" i="2"/>
  <c r="K10445" i="2"/>
  <c r="K10143" i="2"/>
  <c r="R10143" i="2"/>
  <c r="R10207" i="2"/>
  <c r="K10207" i="2"/>
  <c r="R10271" i="2"/>
  <c r="K10271" i="2"/>
  <c r="R10335" i="2"/>
  <c r="K10335" i="2"/>
  <c r="R10399" i="2"/>
  <c r="K10399" i="2"/>
  <c r="R10463" i="2"/>
  <c r="K10463" i="2"/>
  <c r="R10214" i="2"/>
  <c r="K10214" i="2"/>
  <c r="R10342" i="2"/>
  <c r="K10342" i="2"/>
  <c r="R10112" i="2"/>
  <c r="K10112" i="2"/>
  <c r="R10240" i="2"/>
  <c r="K10240" i="2"/>
  <c r="R10368" i="2"/>
  <c r="K10368" i="2"/>
  <c r="R10130" i="2"/>
  <c r="K10130" i="2"/>
  <c r="R10258" i="2"/>
  <c r="K10258" i="2"/>
  <c r="R10386" i="2"/>
  <c r="K10386" i="2"/>
  <c r="R10148" i="2"/>
  <c r="K10148" i="2"/>
  <c r="R10276" i="2"/>
  <c r="K10276" i="2"/>
  <c r="R10404" i="2"/>
  <c r="K10404" i="2"/>
  <c r="K10137" i="2"/>
  <c r="R10137" i="2"/>
  <c r="R10201" i="2"/>
  <c r="K10201" i="2"/>
  <c r="R10265" i="2"/>
  <c r="K10265" i="2"/>
  <c r="R10329" i="2"/>
  <c r="K10329" i="2"/>
  <c r="R10393" i="2"/>
  <c r="K10393" i="2"/>
  <c r="R10457" i="2"/>
  <c r="K10457" i="2"/>
  <c r="K10155" i="2"/>
  <c r="R10155" i="2"/>
  <c r="R10219" i="2"/>
  <c r="K10219" i="2"/>
  <c r="R10283" i="2"/>
  <c r="K10283" i="2"/>
  <c r="R10347" i="2"/>
  <c r="K10347" i="2"/>
  <c r="R10411" i="2"/>
  <c r="K10411" i="2"/>
  <c r="R10459" i="2"/>
  <c r="K10459" i="2"/>
  <c r="R10318" i="2"/>
  <c r="K10318" i="2"/>
  <c r="R10152" i="2"/>
  <c r="K10152" i="2"/>
  <c r="R10280" i="2"/>
  <c r="K10280" i="2"/>
  <c r="R10408" i="2"/>
  <c r="K10408" i="2"/>
  <c r="R10170" i="2"/>
  <c r="K10170" i="2"/>
  <c r="R10298" i="2"/>
  <c r="K10298" i="2"/>
  <c r="R10426" i="2"/>
  <c r="K10426" i="2"/>
  <c r="R10188" i="2"/>
  <c r="K10188" i="2"/>
  <c r="R10316" i="2"/>
  <c r="K10316" i="2"/>
  <c r="R10444" i="2"/>
  <c r="K10444" i="2"/>
  <c r="K10157" i="2"/>
  <c r="R10157" i="2"/>
  <c r="R10221" i="2"/>
  <c r="K10221" i="2"/>
  <c r="R10285" i="2"/>
  <c r="K10285" i="2"/>
  <c r="R10349" i="2"/>
  <c r="K10349" i="2"/>
  <c r="R10413" i="2"/>
  <c r="K10413" i="2"/>
  <c r="K10111" i="2"/>
  <c r="R10111" i="2"/>
  <c r="K10175" i="2"/>
  <c r="R10175" i="2"/>
  <c r="R10239" i="2"/>
  <c r="K10239" i="2"/>
  <c r="R10303" i="2"/>
  <c r="K10303" i="2"/>
  <c r="R10367" i="2"/>
  <c r="K10367" i="2"/>
  <c r="R10431" i="2"/>
  <c r="K10431" i="2"/>
  <c r="R10150" i="2"/>
  <c r="K10150" i="2"/>
  <c r="R10278" i="2"/>
  <c r="K10278" i="2"/>
  <c r="R10406" i="2"/>
  <c r="K10406" i="2"/>
  <c r="R10176" i="2"/>
  <c r="K10176" i="2"/>
  <c r="R10304" i="2"/>
  <c r="K10304" i="2"/>
  <c r="R10432" i="2"/>
  <c r="K10432" i="2"/>
  <c r="R10194" i="2"/>
  <c r="K10194" i="2"/>
  <c r="R10322" i="2"/>
  <c r="K10322" i="2"/>
  <c r="R10450" i="2"/>
  <c r="K10450" i="2"/>
  <c r="R10212" i="2"/>
  <c r="K10212" i="2"/>
  <c r="R10340" i="2"/>
  <c r="K10340" i="2"/>
  <c r="R10468" i="2"/>
  <c r="K10468" i="2"/>
  <c r="K10169" i="2"/>
  <c r="R10169" i="2"/>
  <c r="R10233" i="2"/>
  <c r="K10233" i="2"/>
  <c r="R10297" i="2"/>
  <c r="K10297" i="2"/>
  <c r="R10361" i="2"/>
  <c r="K10361" i="2"/>
  <c r="R10425" i="2"/>
  <c r="K10425" i="2"/>
  <c r="K10123" i="2"/>
  <c r="R10123" i="2"/>
  <c r="R10187" i="2"/>
  <c r="K10187" i="2"/>
  <c r="R10251" i="2"/>
  <c r="K10251" i="2"/>
  <c r="R10315" i="2"/>
  <c r="K10315" i="2"/>
  <c r="R10379" i="2"/>
  <c r="K10379" i="2"/>
  <c r="R10443" i="2"/>
  <c r="K10443" i="2"/>
  <c r="R4670" i="2"/>
  <c r="K4670" i="2"/>
  <c r="R4702" i="2"/>
  <c r="K4702" i="2"/>
  <c r="R4734" i="2"/>
  <c r="K4734" i="2"/>
  <c r="R4766" i="2"/>
  <c r="K4766" i="2"/>
  <c r="R4798" i="2"/>
  <c r="K4798" i="2"/>
  <c r="R4648" i="2"/>
  <c r="K4648" i="2"/>
  <c r="R4680" i="2"/>
  <c r="K4680" i="2"/>
  <c r="R4712" i="2"/>
  <c r="K4712" i="2"/>
  <c r="R4744" i="2"/>
  <c r="K4744" i="2"/>
  <c r="R4776" i="2"/>
  <c r="K4776" i="2"/>
  <c r="R4808" i="2"/>
  <c r="K4808" i="2"/>
  <c r="R4658" i="2"/>
  <c r="K4658" i="2"/>
  <c r="R4690" i="2"/>
  <c r="K4690" i="2"/>
  <c r="R4722" i="2"/>
  <c r="K4722" i="2"/>
  <c r="R4754" i="2"/>
  <c r="K4754" i="2"/>
  <c r="R4786" i="2"/>
  <c r="K4786" i="2"/>
  <c r="R4818" i="2"/>
  <c r="K4818" i="2"/>
  <c r="R4668" i="2"/>
  <c r="K4668" i="2"/>
  <c r="R4700" i="2"/>
  <c r="K4700" i="2"/>
  <c r="R4732" i="2"/>
  <c r="K4732" i="2"/>
  <c r="R4764" i="2"/>
  <c r="K4764" i="2"/>
  <c r="R4796" i="2"/>
  <c r="K4796" i="2"/>
  <c r="R4649" i="2"/>
  <c r="K4649" i="2"/>
  <c r="R4686" i="2"/>
  <c r="K4686" i="2"/>
  <c r="R4750" i="2"/>
  <c r="K4750" i="2"/>
  <c r="R4814" i="2"/>
  <c r="K4814" i="2"/>
  <c r="R4696" i="2"/>
  <c r="K4696" i="2"/>
  <c r="R4760" i="2"/>
  <c r="K4760" i="2"/>
  <c r="R4824" i="2"/>
  <c r="K4824" i="2"/>
  <c r="R4706" i="2"/>
  <c r="K4706" i="2"/>
  <c r="R4770" i="2"/>
  <c r="K4770" i="2"/>
  <c r="R4652" i="2"/>
  <c r="K4652" i="2"/>
  <c r="R4716" i="2"/>
  <c r="K4716" i="2"/>
  <c r="R4780" i="2"/>
  <c r="K4780" i="2"/>
  <c r="R4657" i="2"/>
  <c r="K4657" i="2"/>
  <c r="R4673" i="2"/>
  <c r="K4673" i="2"/>
  <c r="R4689" i="2"/>
  <c r="K4689" i="2"/>
  <c r="R4705" i="2"/>
  <c r="K4705" i="2"/>
  <c r="R4721" i="2"/>
  <c r="K4721" i="2"/>
  <c r="R4737" i="2"/>
  <c r="K4737" i="2"/>
  <c r="R4753" i="2"/>
  <c r="K4753" i="2"/>
  <c r="R4769" i="2"/>
  <c r="K4769" i="2"/>
  <c r="R4785" i="2"/>
  <c r="K4785" i="2"/>
  <c r="R4801" i="2"/>
  <c r="K4801" i="2"/>
  <c r="R4817" i="2"/>
  <c r="K4817" i="2"/>
  <c r="R4651" i="2"/>
  <c r="K4651" i="2"/>
  <c r="R4667" i="2"/>
  <c r="K4667" i="2"/>
  <c r="R4683" i="2"/>
  <c r="K4683" i="2"/>
  <c r="R4699" i="2"/>
  <c r="K4699" i="2"/>
  <c r="R4715" i="2"/>
  <c r="K4715" i="2"/>
  <c r="R4731" i="2"/>
  <c r="K4731" i="2"/>
  <c r="R4747" i="2"/>
  <c r="K4747" i="2"/>
  <c r="R4763" i="2"/>
  <c r="K4763" i="2"/>
  <c r="R4779" i="2"/>
  <c r="K4779" i="2"/>
  <c r="R4795" i="2"/>
  <c r="K4795" i="2"/>
  <c r="R4811" i="2"/>
  <c r="K4811" i="2"/>
  <c r="R4827" i="2"/>
  <c r="K4827" i="2"/>
  <c r="R4646" i="2"/>
  <c r="K4646" i="2"/>
  <c r="R4678" i="2"/>
  <c r="K4678" i="2"/>
  <c r="R4710" i="2"/>
  <c r="K4710" i="2"/>
  <c r="R4742" i="2"/>
  <c r="K4742" i="2"/>
  <c r="R4774" i="2"/>
  <c r="K4774" i="2"/>
  <c r="R4806" i="2"/>
  <c r="K4806" i="2"/>
  <c r="R4656" i="2"/>
  <c r="K4656" i="2"/>
  <c r="R4688" i="2"/>
  <c r="K4688" i="2"/>
  <c r="R4720" i="2"/>
  <c r="K4720" i="2"/>
  <c r="R4752" i="2"/>
  <c r="K4752" i="2"/>
  <c r="R4784" i="2"/>
  <c r="K4784" i="2"/>
  <c r="R4816" i="2"/>
  <c r="K4816" i="2"/>
  <c r="R4666" i="2"/>
  <c r="K4666" i="2"/>
  <c r="R4698" i="2"/>
  <c r="K4698" i="2"/>
  <c r="R4730" i="2"/>
  <c r="K4730" i="2"/>
  <c r="R4762" i="2"/>
  <c r="K4762" i="2"/>
  <c r="R4794" i="2"/>
  <c r="K4794" i="2"/>
  <c r="R4826" i="2"/>
  <c r="K4826" i="2"/>
  <c r="R4676" i="2"/>
  <c r="K4676" i="2"/>
  <c r="R4708" i="2"/>
  <c r="K4708" i="2"/>
  <c r="R4740" i="2"/>
  <c r="K4740" i="2"/>
  <c r="R4772" i="2"/>
  <c r="K4772" i="2"/>
  <c r="R4804" i="2"/>
  <c r="K4804" i="2"/>
  <c r="R4653" i="2"/>
  <c r="K4653" i="2"/>
  <c r="R4669" i="2"/>
  <c r="K4669" i="2"/>
  <c r="R4685" i="2"/>
  <c r="K4685" i="2"/>
  <c r="R4701" i="2"/>
  <c r="K4701" i="2"/>
  <c r="R4717" i="2"/>
  <c r="K4717" i="2"/>
  <c r="R4733" i="2"/>
  <c r="K4733" i="2"/>
  <c r="R4749" i="2"/>
  <c r="K4749" i="2"/>
  <c r="R4765" i="2"/>
  <c r="K4765" i="2"/>
  <c r="R4781" i="2"/>
  <c r="K4781" i="2"/>
  <c r="R4797" i="2"/>
  <c r="K4797" i="2"/>
  <c r="R4813" i="2"/>
  <c r="K4813" i="2"/>
  <c r="R4647" i="2"/>
  <c r="K4647" i="2"/>
  <c r="R4663" i="2"/>
  <c r="K4663" i="2"/>
  <c r="R4679" i="2"/>
  <c r="K4679" i="2"/>
  <c r="R4695" i="2"/>
  <c r="K4695" i="2"/>
  <c r="R4711" i="2"/>
  <c r="K4711" i="2"/>
  <c r="R4727" i="2"/>
  <c r="K4727" i="2"/>
  <c r="R4743" i="2"/>
  <c r="K4743" i="2"/>
  <c r="R4759" i="2"/>
  <c r="K4759" i="2"/>
  <c r="R4775" i="2"/>
  <c r="K4775" i="2"/>
  <c r="R4791" i="2"/>
  <c r="K4791" i="2"/>
  <c r="R4807" i="2"/>
  <c r="K4807" i="2"/>
  <c r="R4823" i="2"/>
  <c r="K4823" i="2"/>
  <c r="R4654" i="2"/>
  <c r="K4654" i="2"/>
  <c r="R4718" i="2"/>
  <c r="K4718" i="2"/>
  <c r="R4782" i="2"/>
  <c r="K4782" i="2"/>
  <c r="R4664" i="2"/>
  <c r="K4664" i="2"/>
  <c r="R4728" i="2"/>
  <c r="K4728" i="2"/>
  <c r="R4792" i="2"/>
  <c r="K4792" i="2"/>
  <c r="R4674" i="2"/>
  <c r="K4674" i="2"/>
  <c r="R4738" i="2"/>
  <c r="K4738" i="2"/>
  <c r="R4802" i="2"/>
  <c r="K4802" i="2"/>
  <c r="R4684" i="2"/>
  <c r="K4684" i="2"/>
  <c r="R4748" i="2"/>
  <c r="K4748" i="2"/>
  <c r="R4812" i="2"/>
  <c r="K4812" i="2"/>
  <c r="R4665" i="2"/>
  <c r="K4665" i="2"/>
  <c r="R4681" i="2"/>
  <c r="K4681" i="2"/>
  <c r="R4697" i="2"/>
  <c r="K4697" i="2"/>
  <c r="R4713" i="2"/>
  <c r="K4713" i="2"/>
  <c r="R4729" i="2"/>
  <c r="K4729" i="2"/>
  <c r="R4745" i="2"/>
  <c r="K4745" i="2"/>
  <c r="R4761" i="2"/>
  <c r="K4761" i="2"/>
  <c r="R4777" i="2"/>
  <c r="K4777" i="2"/>
  <c r="R4793" i="2"/>
  <c r="K4793" i="2"/>
  <c r="R4809" i="2"/>
  <c r="K4809" i="2"/>
  <c r="R4825" i="2"/>
  <c r="K4825" i="2"/>
  <c r="R4659" i="2"/>
  <c r="K4659" i="2"/>
  <c r="R4675" i="2"/>
  <c r="K4675" i="2"/>
  <c r="R4691" i="2"/>
  <c r="K4691" i="2"/>
  <c r="R4707" i="2"/>
  <c r="K4707" i="2"/>
  <c r="R4723" i="2"/>
  <c r="K4723" i="2"/>
  <c r="R4739" i="2"/>
  <c r="K4739" i="2"/>
  <c r="R4755" i="2"/>
  <c r="K4755" i="2"/>
  <c r="R4771" i="2"/>
  <c r="K4771" i="2"/>
  <c r="R4787" i="2"/>
  <c r="K4787" i="2"/>
  <c r="R4803" i="2"/>
  <c r="K4803" i="2"/>
  <c r="R4819" i="2"/>
  <c r="K4819" i="2"/>
  <c r="R4662" i="2"/>
  <c r="K4662" i="2"/>
  <c r="R4694" i="2"/>
  <c r="K4694" i="2"/>
  <c r="R4726" i="2"/>
  <c r="K4726" i="2"/>
  <c r="R4758" i="2"/>
  <c r="K4758" i="2"/>
  <c r="R4790" i="2"/>
  <c r="K4790" i="2"/>
  <c r="R4822" i="2"/>
  <c r="K4822" i="2"/>
  <c r="R4672" i="2"/>
  <c r="K4672" i="2"/>
  <c r="R4704" i="2"/>
  <c r="K4704" i="2"/>
  <c r="R4736" i="2"/>
  <c r="K4736" i="2"/>
  <c r="R4768" i="2"/>
  <c r="K4768" i="2"/>
  <c r="R4800" i="2"/>
  <c r="K4800" i="2"/>
  <c r="R4650" i="2"/>
  <c r="K4650" i="2"/>
  <c r="R4682" i="2"/>
  <c r="K4682" i="2"/>
  <c r="R4714" i="2"/>
  <c r="K4714" i="2"/>
  <c r="R4746" i="2"/>
  <c r="K4746" i="2"/>
  <c r="R4778" i="2"/>
  <c r="K4778" i="2"/>
  <c r="R4810" i="2"/>
  <c r="K4810" i="2"/>
  <c r="R4660" i="2"/>
  <c r="K4660" i="2"/>
  <c r="R4692" i="2"/>
  <c r="K4692" i="2"/>
  <c r="R4724" i="2"/>
  <c r="K4724" i="2"/>
  <c r="R4756" i="2"/>
  <c r="K4756" i="2"/>
  <c r="R4788" i="2"/>
  <c r="K4788" i="2"/>
  <c r="R4820" i="2"/>
  <c r="K4820" i="2"/>
  <c r="R4661" i="2"/>
  <c r="K4661" i="2"/>
  <c r="R4677" i="2"/>
  <c r="K4677" i="2"/>
  <c r="R4693" i="2"/>
  <c r="K4693" i="2"/>
  <c r="R4709" i="2"/>
  <c r="K4709" i="2"/>
  <c r="R4725" i="2"/>
  <c r="K4725" i="2"/>
  <c r="R4741" i="2"/>
  <c r="K4741" i="2"/>
  <c r="R4757" i="2"/>
  <c r="K4757" i="2"/>
  <c r="R4773" i="2"/>
  <c r="K4773" i="2"/>
  <c r="R4789" i="2"/>
  <c r="K4789" i="2"/>
  <c r="R4805" i="2"/>
  <c r="K4805" i="2"/>
  <c r="R4821" i="2"/>
  <c r="K4821" i="2"/>
  <c r="R4655" i="2"/>
  <c r="K4655" i="2"/>
  <c r="R4671" i="2"/>
  <c r="K4671" i="2"/>
  <c r="R4687" i="2"/>
  <c r="K4687" i="2"/>
  <c r="R4703" i="2"/>
  <c r="K4703" i="2"/>
  <c r="R4719" i="2"/>
  <c r="K4719" i="2"/>
  <c r="R4735" i="2"/>
  <c r="K4735" i="2"/>
  <c r="R4751" i="2"/>
  <c r="K4751" i="2"/>
  <c r="R4767" i="2"/>
  <c r="K4767" i="2"/>
  <c r="R4783" i="2"/>
  <c r="K4783" i="2"/>
  <c r="R4799" i="2"/>
  <c r="K4799" i="2"/>
  <c r="R4815" i="2"/>
  <c r="K4815" i="2"/>
  <c r="R1640" i="2"/>
  <c r="K1640" i="2"/>
  <c r="R1618" i="2"/>
  <c r="K1618" i="2"/>
  <c r="R1597" i="2"/>
  <c r="K1597" i="2"/>
  <c r="R1576" i="2"/>
  <c r="K1576" i="2"/>
  <c r="R1554" i="2"/>
  <c r="K1554" i="2"/>
  <c r="R1533" i="2"/>
  <c r="K1533" i="2"/>
  <c r="R1512" i="2"/>
  <c r="K1512" i="2"/>
  <c r="R1490" i="2"/>
  <c r="K1490" i="2"/>
  <c r="R1469" i="2"/>
  <c r="K1469" i="2"/>
  <c r="R1448" i="2"/>
  <c r="K1448" i="2"/>
  <c r="R1426" i="2"/>
  <c r="K1426" i="2"/>
  <c r="R1405" i="2"/>
  <c r="K1405" i="2"/>
  <c r="R1384" i="2"/>
  <c r="K1384" i="2"/>
  <c r="R1724" i="2"/>
  <c r="K1724" i="2"/>
  <c r="R1702" i="2"/>
  <c r="K1702" i="2"/>
  <c r="R1681" i="2"/>
  <c r="K1681" i="2"/>
  <c r="R1660" i="2"/>
  <c r="K1660" i="2"/>
  <c r="R1638" i="2"/>
  <c r="K1638" i="2"/>
  <c r="R1617" i="2"/>
  <c r="K1617" i="2"/>
  <c r="R1596" i="2"/>
  <c r="K1596" i="2"/>
  <c r="R1574" i="2"/>
  <c r="K1574" i="2"/>
  <c r="R1553" i="2"/>
  <c r="K1553" i="2"/>
  <c r="R1532" i="2"/>
  <c r="K1532" i="2"/>
  <c r="R1510" i="2"/>
  <c r="K1510" i="2"/>
  <c r="R1489" i="2"/>
  <c r="K1489" i="2"/>
  <c r="R1468" i="2"/>
  <c r="K1468" i="2"/>
  <c r="R1446" i="2"/>
  <c r="K1446" i="2"/>
  <c r="R1425" i="2"/>
  <c r="K1425" i="2"/>
  <c r="R1404" i="2"/>
  <c r="K1404" i="2"/>
  <c r="R1382" i="2"/>
  <c r="K1382" i="2"/>
  <c r="R1728" i="2"/>
  <c r="K1728" i="2"/>
  <c r="R1706" i="2"/>
  <c r="K1706" i="2"/>
  <c r="R1685" i="2"/>
  <c r="K1685" i="2"/>
  <c r="R1664" i="2"/>
  <c r="K1664" i="2"/>
  <c r="R1642" i="2"/>
  <c r="K1642" i="2"/>
  <c r="R1621" i="2"/>
  <c r="K1621" i="2"/>
  <c r="R1600" i="2"/>
  <c r="K1600" i="2"/>
  <c r="R1578" i="2"/>
  <c r="K1578" i="2"/>
  <c r="R1557" i="2"/>
  <c r="K1557" i="2"/>
  <c r="R1536" i="2"/>
  <c r="K1536" i="2"/>
  <c r="R1514" i="2"/>
  <c r="K1514" i="2"/>
  <c r="R1493" i="2"/>
  <c r="K1493" i="2"/>
  <c r="R1472" i="2"/>
  <c r="K1472" i="2"/>
  <c r="R1450" i="2"/>
  <c r="K1450" i="2"/>
  <c r="R1429" i="2"/>
  <c r="K1429" i="2"/>
  <c r="R1408" i="2"/>
  <c r="K1408" i="2"/>
  <c r="R1386" i="2"/>
  <c r="K1386" i="2"/>
  <c r="R1732" i="2"/>
  <c r="K1732" i="2"/>
  <c r="R1710" i="2"/>
  <c r="K1710" i="2"/>
  <c r="R1689" i="2"/>
  <c r="K1689" i="2"/>
  <c r="R1668" i="2"/>
  <c r="K1668" i="2"/>
  <c r="R1646" i="2"/>
  <c r="K1646" i="2"/>
  <c r="R1625" i="2"/>
  <c r="K1625" i="2"/>
  <c r="R1604" i="2"/>
  <c r="K1604" i="2"/>
  <c r="R1582" i="2"/>
  <c r="K1582" i="2"/>
  <c r="R1561" i="2"/>
  <c r="K1561" i="2"/>
  <c r="R1540" i="2"/>
  <c r="K1540" i="2"/>
  <c r="R1518" i="2"/>
  <c r="K1518" i="2"/>
  <c r="R1497" i="2"/>
  <c r="K1497" i="2"/>
  <c r="R1476" i="2"/>
  <c r="K1476" i="2"/>
  <c r="R1454" i="2"/>
  <c r="K1454" i="2"/>
  <c r="R1433" i="2"/>
  <c r="K1433" i="2"/>
  <c r="R1412" i="2"/>
  <c r="K1412" i="2"/>
  <c r="R1390" i="2"/>
  <c r="K1390" i="2"/>
  <c r="R1727" i="2"/>
  <c r="K1727" i="2"/>
  <c r="R1711" i="2"/>
  <c r="K1711" i="2"/>
  <c r="R1695" i="2"/>
  <c r="K1695" i="2"/>
  <c r="R1679" i="2"/>
  <c r="K1679" i="2"/>
  <c r="R1663" i="2"/>
  <c r="K1663" i="2"/>
  <c r="R1647" i="2"/>
  <c r="K1647" i="2"/>
  <c r="R1631" i="2"/>
  <c r="K1631" i="2"/>
  <c r="R1615" i="2"/>
  <c r="K1615" i="2"/>
  <c r="R1599" i="2"/>
  <c r="K1599" i="2"/>
  <c r="R1583" i="2"/>
  <c r="K1583" i="2"/>
  <c r="R1567" i="2"/>
  <c r="K1567" i="2"/>
  <c r="R1551" i="2"/>
  <c r="K1551" i="2"/>
  <c r="R1535" i="2"/>
  <c r="K1535" i="2"/>
  <c r="R1519" i="2"/>
  <c r="K1519" i="2"/>
  <c r="R1503" i="2"/>
  <c r="K1503" i="2"/>
  <c r="R1487" i="2"/>
  <c r="K1487" i="2"/>
  <c r="R1471" i="2"/>
  <c r="K1471" i="2"/>
  <c r="R1455" i="2"/>
  <c r="K1455" i="2"/>
  <c r="R1439" i="2"/>
  <c r="K1439" i="2"/>
  <c r="R1423" i="2"/>
  <c r="K1423" i="2"/>
  <c r="R1407" i="2"/>
  <c r="K1407" i="2"/>
  <c r="R1391" i="2"/>
  <c r="K1391" i="2"/>
  <c r="R1375" i="2"/>
  <c r="K1375" i="2"/>
  <c r="R1720" i="2"/>
  <c r="K1720" i="2"/>
  <c r="R1698" i="2"/>
  <c r="K1698" i="2"/>
  <c r="R1677" i="2"/>
  <c r="K1677" i="2"/>
  <c r="R1656" i="2"/>
  <c r="K1656" i="2"/>
  <c r="R1634" i="2"/>
  <c r="K1634" i="2"/>
  <c r="R1613" i="2"/>
  <c r="K1613" i="2"/>
  <c r="R1592" i="2"/>
  <c r="K1592" i="2"/>
  <c r="R1570" i="2"/>
  <c r="K1570" i="2"/>
  <c r="R1549" i="2"/>
  <c r="K1549" i="2"/>
  <c r="R1528" i="2"/>
  <c r="K1528" i="2"/>
  <c r="R1506" i="2"/>
  <c r="K1506" i="2"/>
  <c r="R1485" i="2"/>
  <c r="K1485" i="2"/>
  <c r="R1464" i="2"/>
  <c r="K1464" i="2"/>
  <c r="R1442" i="2"/>
  <c r="K1442" i="2"/>
  <c r="R1421" i="2"/>
  <c r="K1421" i="2"/>
  <c r="R1400" i="2"/>
  <c r="K1400" i="2"/>
  <c r="R1378" i="2"/>
  <c r="K1378" i="2"/>
  <c r="R1718" i="2"/>
  <c r="K1718" i="2"/>
  <c r="R1697" i="2"/>
  <c r="K1697" i="2"/>
  <c r="R1676" i="2"/>
  <c r="K1676" i="2"/>
  <c r="R1654" i="2"/>
  <c r="K1654" i="2"/>
  <c r="R1633" i="2"/>
  <c r="K1633" i="2"/>
  <c r="R1612" i="2"/>
  <c r="K1612" i="2"/>
  <c r="R1590" i="2"/>
  <c r="K1590" i="2"/>
  <c r="R1569" i="2"/>
  <c r="K1569" i="2"/>
  <c r="R1548" i="2"/>
  <c r="K1548" i="2"/>
  <c r="R1526" i="2"/>
  <c r="K1526" i="2"/>
  <c r="R1505" i="2"/>
  <c r="K1505" i="2"/>
  <c r="R1484" i="2"/>
  <c r="K1484" i="2"/>
  <c r="R1462" i="2"/>
  <c r="K1462" i="2"/>
  <c r="R1441" i="2"/>
  <c r="K1441" i="2"/>
  <c r="R1420" i="2"/>
  <c r="K1420" i="2"/>
  <c r="R1398" i="2"/>
  <c r="K1398" i="2"/>
  <c r="R1377" i="2"/>
  <c r="K1377" i="2"/>
  <c r="R1722" i="2"/>
  <c r="K1722" i="2"/>
  <c r="R1701" i="2"/>
  <c r="K1701" i="2"/>
  <c r="R1680" i="2"/>
  <c r="K1680" i="2"/>
  <c r="R1658" i="2"/>
  <c r="K1658" i="2"/>
  <c r="R1637" i="2"/>
  <c r="K1637" i="2"/>
  <c r="R1616" i="2"/>
  <c r="K1616" i="2"/>
  <c r="R1594" i="2"/>
  <c r="K1594" i="2"/>
  <c r="R1573" i="2"/>
  <c r="K1573" i="2"/>
  <c r="R1552" i="2"/>
  <c r="K1552" i="2"/>
  <c r="R1530" i="2"/>
  <c r="K1530" i="2"/>
  <c r="R1509" i="2"/>
  <c r="K1509" i="2"/>
  <c r="R1488" i="2"/>
  <c r="K1488" i="2"/>
  <c r="R1466" i="2"/>
  <c r="K1466" i="2"/>
  <c r="R1445" i="2"/>
  <c r="K1445" i="2"/>
  <c r="R1424" i="2"/>
  <c r="K1424" i="2"/>
  <c r="R1402" i="2"/>
  <c r="K1402" i="2"/>
  <c r="R1381" i="2"/>
  <c r="K1381" i="2"/>
  <c r="R1726" i="2"/>
  <c r="K1726" i="2"/>
  <c r="R1705" i="2"/>
  <c r="K1705" i="2"/>
  <c r="R1684" i="2"/>
  <c r="K1684" i="2"/>
  <c r="R1662" i="2"/>
  <c r="K1662" i="2"/>
  <c r="R1641" i="2"/>
  <c r="K1641" i="2"/>
  <c r="R1620" i="2"/>
  <c r="K1620" i="2"/>
  <c r="R1598" i="2"/>
  <c r="K1598" i="2"/>
  <c r="R1577" i="2"/>
  <c r="K1577" i="2"/>
  <c r="R1556" i="2"/>
  <c r="K1556" i="2"/>
  <c r="R1534" i="2"/>
  <c r="K1534" i="2"/>
  <c r="R1513" i="2"/>
  <c r="K1513" i="2"/>
  <c r="R1492" i="2"/>
  <c r="K1492" i="2"/>
  <c r="R1470" i="2"/>
  <c r="K1470" i="2"/>
  <c r="R1449" i="2"/>
  <c r="K1449" i="2"/>
  <c r="R1428" i="2"/>
  <c r="K1428" i="2"/>
  <c r="R1406" i="2"/>
  <c r="K1406" i="2"/>
  <c r="R1385" i="2"/>
  <c r="K1385" i="2"/>
  <c r="R1723" i="2"/>
  <c r="K1723" i="2"/>
  <c r="R1707" i="2"/>
  <c r="K1707" i="2"/>
  <c r="R1691" i="2"/>
  <c r="K1691" i="2"/>
  <c r="R1675" i="2"/>
  <c r="K1675" i="2"/>
  <c r="R1659" i="2"/>
  <c r="K1659" i="2"/>
  <c r="R1643" i="2"/>
  <c r="K1643" i="2"/>
  <c r="R1627" i="2"/>
  <c r="K1627" i="2"/>
  <c r="R1611" i="2"/>
  <c r="K1611" i="2"/>
  <c r="R1595" i="2"/>
  <c r="K1595" i="2"/>
  <c r="R1579" i="2"/>
  <c r="K1579" i="2"/>
  <c r="R1563" i="2"/>
  <c r="K1563" i="2"/>
  <c r="R1547" i="2"/>
  <c r="K1547" i="2"/>
  <c r="R1531" i="2"/>
  <c r="K1531" i="2"/>
  <c r="R1515" i="2"/>
  <c r="K1515" i="2"/>
  <c r="R1499" i="2"/>
  <c r="K1499" i="2"/>
  <c r="R1483" i="2"/>
  <c r="K1483" i="2"/>
  <c r="R1467" i="2"/>
  <c r="K1467" i="2"/>
  <c r="R1451" i="2"/>
  <c r="K1451" i="2"/>
  <c r="R1435" i="2"/>
  <c r="K1435" i="2"/>
  <c r="R1419" i="2"/>
  <c r="K1419" i="2"/>
  <c r="R1403" i="2"/>
  <c r="K1403" i="2"/>
  <c r="R1387" i="2"/>
  <c r="K1387" i="2"/>
  <c r="R1371" i="2"/>
  <c r="K1371" i="2"/>
  <c r="R1714" i="2"/>
  <c r="K1714" i="2"/>
  <c r="R1693" i="2"/>
  <c r="K1693" i="2"/>
  <c r="R1672" i="2"/>
  <c r="K1672" i="2"/>
  <c r="R1650" i="2"/>
  <c r="K1650" i="2"/>
  <c r="R1629" i="2"/>
  <c r="K1629" i="2"/>
  <c r="R1608" i="2"/>
  <c r="K1608" i="2"/>
  <c r="R1586" i="2"/>
  <c r="K1586" i="2"/>
  <c r="R1565" i="2"/>
  <c r="K1565" i="2"/>
  <c r="R1544" i="2"/>
  <c r="K1544" i="2"/>
  <c r="R1522" i="2"/>
  <c r="K1522" i="2"/>
  <c r="R1501" i="2"/>
  <c r="K1501" i="2"/>
  <c r="R1480" i="2"/>
  <c r="K1480" i="2"/>
  <c r="Q3727" i="2"/>
  <c r="J3727" i="2"/>
  <c r="D3727" i="2"/>
  <c r="Q3711" i="2"/>
  <c r="J3711" i="2"/>
  <c r="D3711" i="2"/>
  <c r="Q3695" i="2"/>
  <c r="J3695" i="2"/>
  <c r="D3695" i="2"/>
  <c r="Q3679" i="2"/>
  <c r="J3679" i="2"/>
  <c r="D3679" i="2"/>
  <c r="Q3663" i="2"/>
  <c r="J3663" i="2"/>
  <c r="D3663" i="2"/>
  <c r="Q3647" i="2"/>
  <c r="J3647" i="2"/>
  <c r="D3647" i="2"/>
  <c r="Q3631" i="2"/>
  <c r="J3631" i="2"/>
  <c r="D3631" i="2"/>
  <c r="Q3615" i="2"/>
  <c r="J3615" i="2"/>
  <c r="D3615" i="2"/>
  <c r="Q3599" i="2"/>
  <c r="J3599" i="2"/>
  <c r="D3599" i="2"/>
  <c r="Q3583" i="2"/>
  <c r="J3583" i="2"/>
  <c r="D3583" i="2"/>
  <c r="Q3567" i="2"/>
  <c r="J3567" i="2"/>
  <c r="D3567" i="2"/>
  <c r="Q3551" i="2"/>
  <c r="J3551" i="2"/>
  <c r="D3551" i="2"/>
  <c r="Q3535" i="2"/>
  <c r="J3535" i="2"/>
  <c r="D3535" i="2"/>
  <c r="Q3519" i="2"/>
  <c r="J3519" i="2"/>
  <c r="D3519" i="2"/>
  <c r="Q3503" i="2"/>
  <c r="J3503" i="2"/>
  <c r="D3503" i="2"/>
  <c r="Q3487" i="2"/>
  <c r="J3487" i="2"/>
  <c r="D3487" i="2"/>
  <c r="Q3471" i="2"/>
  <c r="J3471" i="2"/>
  <c r="D3471" i="2"/>
  <c r="Q3455" i="2"/>
  <c r="J3455" i="2"/>
  <c r="D3455" i="2"/>
  <c r="Q3439" i="2"/>
  <c r="J3439" i="2"/>
  <c r="D3439" i="2"/>
  <c r="Q3423" i="2"/>
  <c r="J3423" i="2"/>
  <c r="D3423" i="2"/>
  <c r="Q3407" i="2"/>
  <c r="J3407" i="2"/>
  <c r="D3407" i="2"/>
  <c r="Q3391" i="2"/>
  <c r="J3391" i="2"/>
  <c r="D3391" i="2"/>
  <c r="Q3375" i="2"/>
  <c r="J3375" i="2"/>
  <c r="D3375" i="2"/>
  <c r="Q3721" i="2"/>
  <c r="J3721" i="2"/>
  <c r="D3721" i="2"/>
  <c r="Q3705" i="2"/>
  <c r="J3705" i="2"/>
  <c r="D3705" i="2"/>
  <c r="Q3689" i="2"/>
  <c r="J3689" i="2"/>
  <c r="D3689" i="2"/>
  <c r="Q3673" i="2"/>
  <c r="J3673" i="2"/>
  <c r="D3673" i="2"/>
  <c r="Q3657" i="2"/>
  <c r="J3657" i="2"/>
  <c r="D3657" i="2"/>
  <c r="Q3641" i="2"/>
  <c r="J3641" i="2"/>
  <c r="D3641" i="2"/>
  <c r="Q3625" i="2"/>
  <c r="J3625" i="2"/>
  <c r="D3625" i="2"/>
  <c r="Q3609" i="2"/>
  <c r="J3609" i="2"/>
  <c r="D3609" i="2"/>
  <c r="Q3593" i="2"/>
  <c r="J3593" i="2"/>
  <c r="D3593" i="2"/>
  <c r="Q3577" i="2"/>
  <c r="J3577" i="2"/>
  <c r="D3577" i="2"/>
  <c r="Q3561" i="2"/>
  <c r="J3561" i="2"/>
  <c r="D3561" i="2"/>
  <c r="Q3545" i="2"/>
  <c r="J3545" i="2"/>
  <c r="D3545" i="2"/>
  <c r="Q3529" i="2"/>
  <c r="J3529" i="2"/>
  <c r="D3529" i="2"/>
  <c r="Q3513" i="2"/>
  <c r="J3513" i="2"/>
  <c r="D3513" i="2"/>
  <c r="Q3497" i="2"/>
  <c r="J3497" i="2"/>
  <c r="D3497" i="2"/>
  <c r="Q3481" i="2"/>
  <c r="J3481" i="2"/>
  <c r="D3481" i="2"/>
  <c r="Q3465" i="2"/>
  <c r="J3465" i="2"/>
  <c r="D3465" i="2"/>
  <c r="Q3449" i="2"/>
  <c r="J3449" i="2"/>
  <c r="D3449" i="2"/>
  <c r="Q3433" i="2"/>
  <c r="J3433" i="2"/>
  <c r="D3433" i="2"/>
  <c r="Q3417" i="2"/>
  <c r="J3417" i="2"/>
  <c r="D3417" i="2"/>
  <c r="Q3401" i="2"/>
  <c r="J3401" i="2"/>
  <c r="D3401" i="2"/>
  <c r="Q3385" i="2"/>
  <c r="J3385" i="2"/>
  <c r="D3385" i="2"/>
  <c r="Q3732" i="2"/>
  <c r="J3732" i="2"/>
  <c r="D3732" i="2"/>
  <c r="Q3700" i="2"/>
  <c r="J3700" i="2"/>
  <c r="D3700" i="2"/>
  <c r="Q3668" i="2"/>
  <c r="J3668" i="2"/>
  <c r="D3668" i="2"/>
  <c r="Q3636" i="2"/>
  <c r="J3636" i="2"/>
  <c r="D3636" i="2"/>
  <c r="Q3604" i="2"/>
  <c r="J3604" i="2"/>
  <c r="D3604" i="2"/>
  <c r="Q3572" i="2"/>
  <c r="J3572" i="2"/>
  <c r="D3572" i="2"/>
  <c r="Q3540" i="2"/>
  <c r="J3540" i="2"/>
  <c r="D3540" i="2"/>
  <c r="Q3508" i="2"/>
  <c r="J3508" i="2"/>
  <c r="D3508" i="2"/>
  <c r="Q3476" i="2"/>
  <c r="J3476" i="2"/>
  <c r="D3476" i="2"/>
  <c r="Q3444" i="2"/>
  <c r="J3444" i="2"/>
  <c r="D3444" i="2"/>
  <c r="Q3412" i="2"/>
  <c r="J3412" i="2"/>
  <c r="D3412" i="2"/>
  <c r="Q3380" i="2"/>
  <c r="J3380" i="2"/>
  <c r="D3380" i="2"/>
  <c r="Q3714" i="2"/>
  <c r="J3714" i="2"/>
  <c r="D3714" i="2"/>
  <c r="Q3682" i="2"/>
  <c r="J3682" i="2"/>
  <c r="D3682" i="2"/>
  <c r="Q3650" i="2"/>
  <c r="J3650" i="2"/>
  <c r="D3650" i="2"/>
  <c r="Q3618" i="2"/>
  <c r="J3618" i="2"/>
  <c r="D3618" i="2"/>
  <c r="Q3586" i="2"/>
  <c r="J3586" i="2"/>
  <c r="D3586" i="2"/>
  <c r="Q3554" i="2"/>
  <c r="J3554" i="2"/>
  <c r="D3554" i="2"/>
  <c r="Q3522" i="2"/>
  <c r="J3522" i="2"/>
  <c r="D3522" i="2"/>
  <c r="Q3490" i="2"/>
  <c r="J3490" i="2"/>
  <c r="D3490" i="2"/>
  <c r="Q3458" i="2"/>
  <c r="J3458" i="2"/>
  <c r="D3458" i="2"/>
  <c r="Q3426" i="2"/>
  <c r="J3426" i="2"/>
  <c r="D3426" i="2"/>
  <c r="Q3394" i="2"/>
  <c r="J3394" i="2"/>
  <c r="D3394" i="2"/>
  <c r="Q3720" i="2"/>
  <c r="J3720" i="2"/>
  <c r="D3720" i="2"/>
  <c r="Q3688" i="2"/>
  <c r="J3688" i="2"/>
  <c r="D3688" i="2"/>
  <c r="Q3656" i="2"/>
  <c r="J3656" i="2"/>
  <c r="D3656" i="2"/>
  <c r="Q3624" i="2"/>
  <c r="J3624" i="2"/>
  <c r="D3624" i="2"/>
  <c r="Q3592" i="2"/>
  <c r="J3592" i="2"/>
  <c r="D3592" i="2"/>
  <c r="Q3560" i="2"/>
  <c r="J3560" i="2"/>
  <c r="D3560" i="2"/>
  <c r="Q3528" i="2"/>
  <c r="J3528" i="2"/>
  <c r="D3528" i="2"/>
  <c r="Q3496" i="2"/>
  <c r="J3496" i="2"/>
  <c r="D3496" i="2"/>
  <c r="Q3464" i="2"/>
  <c r="J3464" i="2"/>
  <c r="D3464" i="2"/>
  <c r="Q3432" i="2"/>
  <c r="J3432" i="2"/>
  <c r="D3432" i="2"/>
  <c r="Q3400" i="2"/>
  <c r="J3400" i="2"/>
  <c r="D3400" i="2"/>
  <c r="Q3734" i="2"/>
  <c r="J3734" i="2"/>
  <c r="D3734" i="2"/>
  <c r="Q3702" i="2"/>
  <c r="J3702" i="2"/>
  <c r="D3702" i="2"/>
  <c r="Q3670" i="2"/>
  <c r="J3670" i="2"/>
  <c r="D3670" i="2"/>
  <c r="Q3638" i="2"/>
  <c r="J3638" i="2"/>
  <c r="D3638" i="2"/>
  <c r="Q3606" i="2"/>
  <c r="J3606" i="2"/>
  <c r="D3606" i="2"/>
  <c r="Q3574" i="2"/>
  <c r="J3574" i="2"/>
  <c r="D3574" i="2"/>
  <c r="Q3542" i="2"/>
  <c r="J3542" i="2"/>
  <c r="D3542" i="2"/>
  <c r="Q3510" i="2"/>
  <c r="J3510" i="2"/>
  <c r="D3510" i="2"/>
  <c r="Q3478" i="2"/>
  <c r="J3478" i="2"/>
  <c r="D3478" i="2"/>
  <c r="Q3446" i="2"/>
  <c r="J3446" i="2"/>
  <c r="D3446" i="2"/>
  <c r="Q3414" i="2"/>
  <c r="J3414" i="2"/>
  <c r="D3414" i="2"/>
  <c r="Q3382" i="2"/>
  <c r="J3382" i="2"/>
  <c r="D3382" i="2"/>
  <c r="Q3731" i="2"/>
  <c r="J3731" i="2"/>
  <c r="D3731" i="2"/>
  <c r="Q3715" i="2"/>
  <c r="J3715" i="2"/>
  <c r="D3715" i="2"/>
  <c r="Q3699" i="2"/>
  <c r="J3699" i="2"/>
  <c r="D3699" i="2"/>
  <c r="Q3683" i="2"/>
  <c r="J3683" i="2"/>
  <c r="D3683" i="2"/>
  <c r="Q3667" i="2"/>
  <c r="J3667" i="2"/>
  <c r="D3667" i="2"/>
  <c r="Q3651" i="2"/>
  <c r="J3651" i="2"/>
  <c r="D3651" i="2"/>
  <c r="Q3635" i="2"/>
  <c r="J3635" i="2"/>
  <c r="D3635" i="2"/>
  <c r="Q3619" i="2"/>
  <c r="J3619" i="2"/>
  <c r="D3619" i="2"/>
  <c r="Q3603" i="2"/>
  <c r="J3603" i="2"/>
  <c r="D3603" i="2"/>
  <c r="Q3587" i="2"/>
  <c r="J3587" i="2"/>
  <c r="D3587" i="2"/>
  <c r="Q3571" i="2"/>
  <c r="J3571" i="2"/>
  <c r="D3571" i="2"/>
  <c r="Q3555" i="2"/>
  <c r="J3555" i="2"/>
  <c r="D3555" i="2"/>
  <c r="Q3539" i="2"/>
  <c r="J3539" i="2"/>
  <c r="D3539" i="2"/>
  <c r="Q3523" i="2"/>
  <c r="J3523" i="2"/>
  <c r="D3523" i="2"/>
  <c r="Q3507" i="2"/>
  <c r="J3507" i="2"/>
  <c r="D3507" i="2"/>
  <c r="Q3491" i="2"/>
  <c r="J3491" i="2"/>
  <c r="D3491" i="2"/>
  <c r="Q3475" i="2"/>
  <c r="J3475" i="2"/>
  <c r="D3475" i="2"/>
  <c r="Q3459" i="2"/>
  <c r="J3459" i="2"/>
  <c r="D3459" i="2"/>
  <c r="Q3443" i="2"/>
  <c r="J3443" i="2"/>
  <c r="D3443" i="2"/>
  <c r="Q3427" i="2"/>
  <c r="J3427" i="2"/>
  <c r="D3427" i="2"/>
  <c r="Q3411" i="2"/>
  <c r="J3411" i="2"/>
  <c r="D3411" i="2"/>
  <c r="Q3395" i="2"/>
  <c r="J3395" i="2"/>
  <c r="D3395" i="2"/>
  <c r="Q3379" i="2"/>
  <c r="J3379" i="2"/>
  <c r="D3379" i="2"/>
  <c r="Q3725" i="2"/>
  <c r="J3725" i="2"/>
  <c r="D3725" i="2"/>
  <c r="Q3709" i="2"/>
  <c r="J3709" i="2"/>
  <c r="D3709" i="2"/>
  <c r="Q3693" i="2"/>
  <c r="J3693" i="2"/>
  <c r="D3693" i="2"/>
  <c r="Q3677" i="2"/>
  <c r="J3677" i="2"/>
  <c r="D3677" i="2"/>
  <c r="Q3661" i="2"/>
  <c r="J3661" i="2"/>
  <c r="D3661" i="2"/>
  <c r="Q3645" i="2"/>
  <c r="J3645" i="2"/>
  <c r="D3645" i="2"/>
  <c r="Q3629" i="2"/>
  <c r="J3629" i="2"/>
  <c r="D3629" i="2"/>
  <c r="Q3613" i="2"/>
  <c r="J3613" i="2"/>
  <c r="D3613" i="2"/>
  <c r="Q3597" i="2"/>
  <c r="J3597" i="2"/>
  <c r="D3597" i="2"/>
  <c r="Q3581" i="2"/>
  <c r="J3581" i="2"/>
  <c r="D3581" i="2"/>
  <c r="Q3565" i="2"/>
  <c r="J3565" i="2"/>
  <c r="D3565" i="2"/>
  <c r="Q3549" i="2"/>
  <c r="J3549" i="2"/>
  <c r="D3549" i="2"/>
  <c r="Q3533" i="2"/>
  <c r="J3533" i="2"/>
  <c r="D3533" i="2"/>
  <c r="Q3517" i="2"/>
  <c r="J3517" i="2"/>
  <c r="D3517" i="2"/>
  <c r="Q3501" i="2"/>
  <c r="J3501" i="2"/>
  <c r="D3501" i="2"/>
  <c r="Q3485" i="2"/>
  <c r="J3485" i="2"/>
  <c r="D3485" i="2"/>
  <c r="Q3469" i="2"/>
  <c r="J3469" i="2"/>
  <c r="D3469" i="2"/>
  <c r="Q3453" i="2"/>
  <c r="J3453" i="2"/>
  <c r="D3453" i="2"/>
  <c r="Q3437" i="2"/>
  <c r="J3437" i="2"/>
  <c r="D3437" i="2"/>
  <c r="Q3421" i="2"/>
  <c r="J3421" i="2"/>
  <c r="D3421" i="2"/>
  <c r="Q3405" i="2"/>
  <c r="J3405" i="2"/>
  <c r="D3405" i="2"/>
  <c r="Q3389" i="2"/>
  <c r="J3389" i="2"/>
  <c r="D3389" i="2"/>
  <c r="Q3373" i="2"/>
  <c r="J3373" i="2"/>
  <c r="D3373" i="2"/>
  <c r="Q3708" i="2"/>
  <c r="J3708" i="2"/>
  <c r="D3708" i="2"/>
  <c r="Q3676" i="2"/>
  <c r="J3676" i="2"/>
  <c r="D3676" i="2"/>
  <c r="Q3644" i="2"/>
  <c r="J3644" i="2"/>
  <c r="D3644" i="2"/>
  <c r="Q3612" i="2"/>
  <c r="J3612" i="2"/>
  <c r="D3612" i="2"/>
  <c r="Q3580" i="2"/>
  <c r="J3580" i="2"/>
  <c r="D3580" i="2"/>
  <c r="Q3548" i="2"/>
  <c r="J3548" i="2"/>
  <c r="D3548" i="2"/>
  <c r="Q3516" i="2"/>
  <c r="J3516" i="2"/>
  <c r="D3516" i="2"/>
  <c r="Q3484" i="2"/>
  <c r="J3484" i="2"/>
  <c r="D3484" i="2"/>
  <c r="Q3452" i="2"/>
  <c r="J3452" i="2"/>
  <c r="D3452" i="2"/>
  <c r="Q3420" i="2"/>
  <c r="J3420" i="2"/>
  <c r="D3420" i="2"/>
  <c r="Q3388" i="2"/>
  <c r="J3388" i="2"/>
  <c r="D3388" i="2"/>
  <c r="Q3722" i="2"/>
  <c r="J3722" i="2"/>
  <c r="D3722" i="2"/>
  <c r="Q3690" i="2"/>
  <c r="J3690" i="2"/>
  <c r="D3690" i="2"/>
  <c r="Q3658" i="2"/>
  <c r="J3658" i="2"/>
  <c r="D3658" i="2"/>
  <c r="Q3626" i="2"/>
  <c r="J3626" i="2"/>
  <c r="D3626" i="2"/>
  <c r="Q3594" i="2"/>
  <c r="J3594" i="2"/>
  <c r="D3594" i="2"/>
  <c r="Q3562" i="2"/>
  <c r="J3562" i="2"/>
  <c r="D3562" i="2"/>
  <c r="Q3530" i="2"/>
  <c r="J3530" i="2"/>
  <c r="D3530" i="2"/>
  <c r="Q3498" i="2"/>
  <c r="J3498" i="2"/>
  <c r="D3498" i="2"/>
  <c r="Q3466" i="2"/>
  <c r="J3466" i="2"/>
  <c r="D3466" i="2"/>
  <c r="Q3434" i="2"/>
  <c r="J3434" i="2"/>
  <c r="D3434" i="2"/>
  <c r="Q3402" i="2"/>
  <c r="J3402" i="2"/>
  <c r="D3402" i="2"/>
  <c r="Q3728" i="2"/>
  <c r="J3728" i="2"/>
  <c r="D3728" i="2"/>
  <c r="Q3696" i="2"/>
  <c r="J3696" i="2"/>
  <c r="D3696" i="2"/>
  <c r="Q3664" i="2"/>
  <c r="J3664" i="2"/>
  <c r="D3664" i="2"/>
  <c r="Q3632" i="2"/>
  <c r="J3632" i="2"/>
  <c r="D3632" i="2"/>
  <c r="Q3600" i="2"/>
  <c r="J3600" i="2"/>
  <c r="D3600" i="2"/>
  <c r="Q3568" i="2"/>
  <c r="J3568" i="2"/>
  <c r="D3568" i="2"/>
  <c r="Q3536" i="2"/>
  <c r="J3536" i="2"/>
  <c r="D3536" i="2"/>
  <c r="Q3504" i="2"/>
  <c r="J3504" i="2"/>
  <c r="D3504" i="2"/>
  <c r="Q3472" i="2"/>
  <c r="J3472" i="2"/>
  <c r="D3472" i="2"/>
  <c r="Q3440" i="2"/>
  <c r="J3440" i="2"/>
  <c r="D3440" i="2"/>
  <c r="Q3408" i="2"/>
  <c r="J3408" i="2"/>
  <c r="D3408" i="2"/>
  <c r="Q3376" i="2"/>
  <c r="J3376" i="2"/>
  <c r="D3376" i="2"/>
  <c r="Q3710" i="2"/>
  <c r="J3710" i="2"/>
  <c r="D3710" i="2"/>
  <c r="Q3678" i="2"/>
  <c r="J3678" i="2"/>
  <c r="D3678" i="2"/>
  <c r="Q3646" i="2"/>
  <c r="J3646" i="2"/>
  <c r="D3646" i="2"/>
  <c r="Q3614" i="2"/>
  <c r="J3614" i="2"/>
  <c r="D3614" i="2"/>
  <c r="Q3582" i="2"/>
  <c r="J3582" i="2"/>
  <c r="D3582" i="2"/>
  <c r="Q3550" i="2"/>
  <c r="J3550" i="2"/>
  <c r="D3550" i="2"/>
  <c r="Q3518" i="2"/>
  <c r="J3518" i="2"/>
  <c r="D3518" i="2"/>
  <c r="Q3486" i="2"/>
  <c r="J3486" i="2"/>
  <c r="D3486" i="2"/>
  <c r="Q3454" i="2"/>
  <c r="J3454" i="2"/>
  <c r="D3454" i="2"/>
  <c r="Q3422" i="2"/>
  <c r="J3422" i="2"/>
  <c r="D3422" i="2"/>
  <c r="Q3390" i="2"/>
  <c r="J3390" i="2"/>
  <c r="D3390" i="2"/>
  <c r="Q3595" i="2"/>
  <c r="J3595" i="2"/>
  <c r="D3595" i="2"/>
  <c r="Q3531" i="2"/>
  <c r="J3531" i="2"/>
  <c r="D3531" i="2"/>
  <c r="Q3499" i="2"/>
  <c r="J3499" i="2"/>
  <c r="D3499" i="2"/>
  <c r="Q3451" i="2"/>
  <c r="J3451" i="2"/>
  <c r="D3451" i="2"/>
  <c r="Q3419" i="2"/>
  <c r="J3419" i="2"/>
  <c r="D3419" i="2"/>
  <c r="Q3387" i="2"/>
  <c r="J3387" i="2"/>
  <c r="D3387" i="2"/>
  <c r="Q3701" i="2"/>
  <c r="J3701" i="2"/>
  <c r="D3701" i="2"/>
  <c r="Q3669" i="2"/>
  <c r="J3669" i="2"/>
  <c r="D3669" i="2"/>
  <c r="Q3653" i="2"/>
  <c r="J3653" i="2"/>
  <c r="D3653" i="2"/>
  <c r="Q3621" i="2"/>
  <c r="J3621" i="2"/>
  <c r="D3621" i="2"/>
  <c r="Q3589" i="2"/>
  <c r="J3589" i="2"/>
  <c r="D3589" i="2"/>
  <c r="Q3557" i="2"/>
  <c r="J3557" i="2"/>
  <c r="D3557" i="2"/>
  <c r="Q3525" i="2"/>
  <c r="J3525" i="2"/>
  <c r="D3525" i="2"/>
  <c r="Q3493" i="2"/>
  <c r="J3493" i="2"/>
  <c r="D3493" i="2"/>
  <c r="Q3445" i="2"/>
  <c r="J3445" i="2"/>
  <c r="D3445" i="2"/>
  <c r="Q3413" i="2"/>
  <c r="J3413" i="2"/>
  <c r="D3413" i="2"/>
  <c r="Q3381" i="2"/>
  <c r="J3381" i="2"/>
  <c r="D3381" i="2"/>
  <c r="Q3692" i="2"/>
  <c r="J3692" i="2"/>
  <c r="D3692" i="2"/>
  <c r="Q3628" i="2"/>
  <c r="J3628" i="2"/>
  <c r="D3628" i="2"/>
  <c r="Q3564" i="2"/>
  <c r="J3564" i="2"/>
  <c r="D3564" i="2"/>
  <c r="Q3500" i="2"/>
  <c r="J3500" i="2"/>
  <c r="D3500" i="2"/>
  <c r="Q3436" i="2"/>
  <c r="J3436" i="2"/>
  <c r="D3436" i="2"/>
  <c r="Q3372" i="2"/>
  <c r="J3372" i="2"/>
  <c r="D3372" i="2"/>
  <c r="Q3674" i="2"/>
  <c r="J3674" i="2"/>
  <c r="D3674" i="2"/>
  <c r="Q3642" i="2"/>
  <c r="J3642" i="2"/>
  <c r="D3642" i="2"/>
  <c r="Q3578" i="2"/>
  <c r="J3578" i="2"/>
  <c r="D3578" i="2"/>
  <c r="Q3514" i="2"/>
  <c r="J3514" i="2"/>
  <c r="D3514" i="2"/>
  <c r="Q3418" i="2"/>
  <c r="J3418" i="2"/>
  <c r="D3418" i="2"/>
  <c r="Q3712" i="2"/>
  <c r="J3712" i="2"/>
  <c r="D3712" i="2"/>
  <c r="Q3648" i="2"/>
  <c r="J3648" i="2"/>
  <c r="D3648" i="2"/>
  <c r="Q3584" i="2"/>
  <c r="J3584" i="2"/>
  <c r="D3584" i="2"/>
  <c r="Q3520" i="2"/>
  <c r="J3520" i="2"/>
  <c r="D3520" i="2"/>
  <c r="Q3488" i="2"/>
  <c r="J3488" i="2"/>
  <c r="D3488" i="2"/>
  <c r="Q3424" i="2"/>
  <c r="J3424" i="2"/>
  <c r="D3424" i="2"/>
  <c r="Q3726" i="2"/>
  <c r="J3726" i="2"/>
  <c r="D3726" i="2"/>
  <c r="Q3630" i="2"/>
  <c r="J3630" i="2"/>
  <c r="D3630" i="2"/>
  <c r="Q3566" i="2"/>
  <c r="J3566" i="2"/>
  <c r="D3566" i="2"/>
  <c r="Q3534" i="2"/>
  <c r="J3534" i="2"/>
  <c r="D3534" i="2"/>
  <c r="Q3470" i="2"/>
  <c r="J3470" i="2"/>
  <c r="D3470" i="2"/>
  <c r="Q3406" i="2"/>
  <c r="J3406" i="2"/>
  <c r="D3406" i="2"/>
  <c r="Q3374" i="2"/>
  <c r="J3374" i="2"/>
  <c r="D3374" i="2"/>
  <c r="Q3438" i="2"/>
  <c r="J3438" i="2"/>
  <c r="D3438" i="2"/>
  <c r="Q3502" i="2"/>
  <c r="J3502" i="2"/>
  <c r="D3502" i="2"/>
  <c r="Q3598" i="2"/>
  <c r="J3598" i="2"/>
  <c r="D3598" i="2"/>
  <c r="Q3662" i="2"/>
  <c r="J3662" i="2"/>
  <c r="D3662" i="2"/>
  <c r="Q3694" i="2"/>
  <c r="J3694" i="2"/>
  <c r="D3694" i="2"/>
  <c r="Q3392" i="2"/>
  <c r="J3392" i="2"/>
  <c r="D3392" i="2"/>
  <c r="Q3456" i="2"/>
  <c r="J3456" i="2"/>
  <c r="D3456" i="2"/>
  <c r="Q3552" i="2"/>
  <c r="J3552" i="2"/>
  <c r="D3552" i="2"/>
  <c r="Q3616" i="2"/>
  <c r="J3616" i="2"/>
  <c r="D3616" i="2"/>
  <c r="Q3680" i="2"/>
  <c r="J3680" i="2"/>
  <c r="D3680" i="2"/>
  <c r="Q3386" i="2"/>
  <c r="J3386" i="2"/>
  <c r="D3386" i="2"/>
  <c r="Q3450" i="2"/>
  <c r="J3450" i="2"/>
  <c r="D3450" i="2"/>
  <c r="Q3482" i="2"/>
  <c r="J3482" i="2"/>
  <c r="D3482" i="2"/>
  <c r="Q3546" i="2"/>
  <c r="J3546" i="2"/>
  <c r="D3546" i="2"/>
  <c r="Q3610" i="2"/>
  <c r="J3610" i="2"/>
  <c r="D3610" i="2"/>
  <c r="Q3706" i="2"/>
  <c r="J3706" i="2"/>
  <c r="D3706" i="2"/>
  <c r="Q3404" i="2"/>
  <c r="J3404" i="2"/>
  <c r="D3404" i="2"/>
  <c r="Q3468" i="2"/>
  <c r="J3468" i="2"/>
  <c r="D3468" i="2"/>
  <c r="Q3532" i="2"/>
  <c r="J3532" i="2"/>
  <c r="D3532" i="2"/>
  <c r="Q3596" i="2"/>
  <c r="J3596" i="2"/>
  <c r="D3596" i="2"/>
  <c r="Q3660" i="2"/>
  <c r="J3660" i="2"/>
  <c r="D3660" i="2"/>
  <c r="Q3724" i="2"/>
  <c r="J3724" i="2"/>
  <c r="D3724" i="2"/>
  <c r="Q3397" i="2"/>
  <c r="J3397" i="2"/>
  <c r="D3397" i="2"/>
  <c r="Q3429" i="2"/>
  <c r="J3429" i="2"/>
  <c r="D3429" i="2"/>
  <c r="Q3461" i="2"/>
  <c r="J3461" i="2"/>
  <c r="D3461" i="2"/>
  <c r="Q3477" i="2"/>
  <c r="J3477" i="2"/>
  <c r="D3477" i="2"/>
  <c r="Q3509" i="2"/>
  <c r="J3509" i="2"/>
  <c r="D3509" i="2"/>
  <c r="Q3541" i="2"/>
  <c r="J3541" i="2"/>
  <c r="D3541" i="2"/>
  <c r="Q3573" i="2"/>
  <c r="J3573" i="2"/>
  <c r="D3573" i="2"/>
  <c r="Q3605" i="2"/>
  <c r="J3605" i="2"/>
  <c r="D3605" i="2"/>
  <c r="Q3637" i="2"/>
  <c r="J3637" i="2"/>
  <c r="D3637" i="2"/>
  <c r="Q3685" i="2"/>
  <c r="J3685" i="2"/>
  <c r="D3685" i="2"/>
  <c r="Q3717" i="2"/>
  <c r="J3717" i="2"/>
  <c r="D3717" i="2"/>
  <c r="Q3733" i="2"/>
  <c r="J3733" i="2"/>
  <c r="D3733" i="2"/>
  <c r="Q3403" i="2"/>
  <c r="J3403" i="2"/>
  <c r="D3403" i="2"/>
  <c r="Q3435" i="2"/>
  <c r="J3435" i="2"/>
  <c r="D3435" i="2"/>
  <c r="Q3467" i="2"/>
  <c r="J3467" i="2"/>
  <c r="D3467" i="2"/>
  <c r="Q3483" i="2"/>
  <c r="J3483" i="2"/>
  <c r="D3483" i="2"/>
  <c r="Q3515" i="2"/>
  <c r="J3515" i="2"/>
  <c r="D3515" i="2"/>
  <c r="Q3547" i="2"/>
  <c r="J3547" i="2"/>
  <c r="D3547" i="2"/>
  <c r="Q3563" i="2"/>
  <c r="J3563" i="2"/>
  <c r="D3563" i="2"/>
  <c r="Q3579" i="2"/>
  <c r="J3579" i="2"/>
  <c r="D3579" i="2"/>
  <c r="Q3611" i="2"/>
  <c r="J3611" i="2"/>
  <c r="D3611" i="2"/>
  <c r="Q3627" i="2"/>
  <c r="J3627" i="2"/>
  <c r="D3627" i="2"/>
  <c r="Q3643" i="2"/>
  <c r="J3643" i="2"/>
  <c r="D3643" i="2"/>
  <c r="Q3659" i="2"/>
  <c r="J3659" i="2"/>
  <c r="D3659" i="2"/>
  <c r="Q3675" i="2"/>
  <c r="J3675" i="2"/>
  <c r="D3675" i="2"/>
  <c r="Q3691" i="2"/>
  <c r="J3691" i="2"/>
  <c r="D3691" i="2"/>
  <c r="Q3707" i="2"/>
  <c r="J3707" i="2"/>
  <c r="D3707" i="2"/>
  <c r="Q3723" i="2"/>
  <c r="J3723" i="2"/>
  <c r="D3723" i="2"/>
  <c r="Q3398" i="2"/>
  <c r="J3398" i="2"/>
  <c r="D3398" i="2"/>
  <c r="Q3430" i="2"/>
  <c r="J3430" i="2"/>
  <c r="D3430" i="2"/>
  <c r="Q3462" i="2"/>
  <c r="J3462" i="2"/>
  <c r="D3462" i="2"/>
  <c r="Q3494" i="2"/>
  <c r="J3494" i="2"/>
  <c r="D3494" i="2"/>
  <c r="Q3526" i="2"/>
  <c r="J3526" i="2"/>
  <c r="D3526" i="2"/>
  <c r="Q3558" i="2"/>
  <c r="J3558" i="2"/>
  <c r="D3558" i="2"/>
  <c r="Q3590" i="2"/>
  <c r="J3590" i="2"/>
  <c r="D3590" i="2"/>
  <c r="Q3622" i="2"/>
  <c r="J3622" i="2"/>
  <c r="D3622" i="2"/>
  <c r="Q3654" i="2"/>
  <c r="J3654" i="2"/>
  <c r="D3654" i="2"/>
  <c r="Q3686" i="2"/>
  <c r="J3686" i="2"/>
  <c r="D3686" i="2"/>
  <c r="Q3718" i="2"/>
  <c r="J3718" i="2"/>
  <c r="D3718" i="2"/>
  <c r="Q3384" i="2"/>
  <c r="J3384" i="2"/>
  <c r="D3384" i="2"/>
  <c r="Q3416" i="2"/>
  <c r="J3416" i="2"/>
  <c r="D3416" i="2"/>
  <c r="Q3448" i="2"/>
  <c r="J3448" i="2"/>
  <c r="D3448" i="2"/>
  <c r="Q3480" i="2"/>
  <c r="J3480" i="2"/>
  <c r="D3480" i="2"/>
  <c r="Q3512" i="2"/>
  <c r="J3512" i="2"/>
  <c r="D3512" i="2"/>
  <c r="Q3544" i="2"/>
  <c r="J3544" i="2"/>
  <c r="D3544" i="2"/>
  <c r="Q3576" i="2"/>
  <c r="J3576" i="2"/>
  <c r="D3576" i="2"/>
  <c r="Q3608" i="2"/>
  <c r="J3608" i="2"/>
  <c r="D3608" i="2"/>
  <c r="Q3640" i="2"/>
  <c r="J3640" i="2"/>
  <c r="D3640" i="2"/>
  <c r="Q3672" i="2"/>
  <c r="J3672" i="2"/>
  <c r="D3672" i="2"/>
  <c r="Q3704" i="2"/>
  <c r="J3704" i="2"/>
  <c r="D3704" i="2"/>
  <c r="Q3378" i="2"/>
  <c r="J3378" i="2"/>
  <c r="D3378" i="2"/>
  <c r="Q3410" i="2"/>
  <c r="J3410" i="2"/>
  <c r="D3410" i="2"/>
  <c r="Q3442" i="2"/>
  <c r="J3442" i="2"/>
  <c r="D3442" i="2"/>
  <c r="Q3474" i="2"/>
  <c r="J3474" i="2"/>
  <c r="D3474" i="2"/>
  <c r="Q3506" i="2"/>
  <c r="J3506" i="2"/>
  <c r="D3506" i="2"/>
  <c r="Q3538" i="2"/>
  <c r="J3538" i="2"/>
  <c r="D3538" i="2"/>
  <c r="Q3570" i="2"/>
  <c r="J3570" i="2"/>
  <c r="D3570" i="2"/>
  <c r="Q3602" i="2"/>
  <c r="J3602" i="2"/>
  <c r="D3602" i="2"/>
  <c r="Q3634" i="2"/>
  <c r="J3634" i="2"/>
  <c r="D3634" i="2"/>
  <c r="Q3666" i="2"/>
  <c r="J3666" i="2"/>
  <c r="D3666" i="2"/>
  <c r="Q3698" i="2"/>
  <c r="J3698" i="2"/>
  <c r="D3698" i="2"/>
  <c r="Q3730" i="2"/>
  <c r="J3730" i="2"/>
  <c r="D3730" i="2"/>
  <c r="Q3396" i="2"/>
  <c r="J3396" i="2"/>
  <c r="D3396" i="2"/>
  <c r="Q3428" i="2"/>
  <c r="J3428" i="2"/>
  <c r="D3428" i="2"/>
  <c r="Q3460" i="2"/>
  <c r="J3460" i="2"/>
  <c r="D3460" i="2"/>
  <c r="Q3492" i="2"/>
  <c r="J3492" i="2"/>
  <c r="D3492" i="2"/>
  <c r="Q3524" i="2"/>
  <c r="J3524" i="2"/>
  <c r="D3524" i="2"/>
  <c r="Q3556" i="2"/>
  <c r="J3556" i="2"/>
  <c r="D3556" i="2"/>
  <c r="Q3588" i="2"/>
  <c r="J3588" i="2"/>
  <c r="D3588" i="2"/>
  <c r="Q3620" i="2"/>
  <c r="J3620" i="2"/>
  <c r="D3620" i="2"/>
  <c r="Q3652" i="2"/>
  <c r="J3652" i="2"/>
  <c r="D3652" i="2"/>
  <c r="Q3684" i="2"/>
  <c r="J3684" i="2"/>
  <c r="D3684" i="2"/>
  <c r="Q3716" i="2"/>
  <c r="J3716" i="2"/>
  <c r="D3716" i="2"/>
  <c r="Q3377" i="2"/>
  <c r="J3377" i="2"/>
  <c r="D3377" i="2"/>
  <c r="Q3393" i="2"/>
  <c r="J3393" i="2"/>
  <c r="D3393" i="2"/>
  <c r="Q3409" i="2"/>
  <c r="J3409" i="2"/>
  <c r="D3409" i="2"/>
  <c r="Q3425" i="2"/>
  <c r="J3425" i="2"/>
  <c r="D3425" i="2"/>
  <c r="Q3441" i="2"/>
  <c r="J3441" i="2"/>
  <c r="D3441" i="2"/>
  <c r="Q3457" i="2"/>
  <c r="J3457" i="2"/>
  <c r="D3457" i="2"/>
  <c r="Q3473" i="2"/>
  <c r="J3473" i="2"/>
  <c r="D3473" i="2"/>
  <c r="Q3489" i="2"/>
  <c r="J3489" i="2"/>
  <c r="D3489" i="2"/>
  <c r="Q3505" i="2"/>
  <c r="J3505" i="2"/>
  <c r="D3505" i="2"/>
  <c r="Q3521" i="2"/>
  <c r="J3521" i="2"/>
  <c r="D3521" i="2"/>
  <c r="Q3537" i="2"/>
  <c r="J3537" i="2"/>
  <c r="D3537" i="2"/>
  <c r="Q3553" i="2"/>
  <c r="J3553" i="2"/>
  <c r="D3553" i="2"/>
  <c r="Q3569" i="2"/>
  <c r="J3569" i="2"/>
  <c r="D3569" i="2"/>
  <c r="Q3585" i="2"/>
  <c r="J3585" i="2"/>
  <c r="D3585" i="2"/>
  <c r="Q3601" i="2"/>
  <c r="J3601" i="2"/>
  <c r="D3601" i="2"/>
  <c r="Q3617" i="2"/>
  <c r="J3617" i="2"/>
  <c r="D3617" i="2"/>
  <c r="Q3633" i="2"/>
  <c r="J3633" i="2"/>
  <c r="D3633" i="2"/>
  <c r="Q3649" i="2"/>
  <c r="J3649" i="2"/>
  <c r="D3649" i="2"/>
  <c r="Q3665" i="2"/>
  <c r="J3665" i="2"/>
  <c r="D3665" i="2"/>
  <c r="Q3681" i="2"/>
  <c r="J3681" i="2"/>
  <c r="D3681" i="2"/>
  <c r="Q3697" i="2"/>
  <c r="J3697" i="2"/>
  <c r="D3697" i="2"/>
  <c r="Q3713" i="2"/>
  <c r="J3713" i="2"/>
  <c r="D3713" i="2"/>
  <c r="Q3729" i="2"/>
  <c r="J3729" i="2"/>
  <c r="D3729" i="2"/>
  <c r="Q3383" i="2"/>
  <c r="J3383" i="2"/>
  <c r="D3383" i="2"/>
  <c r="Q3399" i="2"/>
  <c r="J3399" i="2"/>
  <c r="D3399" i="2"/>
  <c r="Q3415" i="2"/>
  <c r="J3415" i="2"/>
  <c r="D3415" i="2"/>
  <c r="Q3431" i="2"/>
  <c r="J3431" i="2"/>
  <c r="D3431" i="2"/>
  <c r="Q3447" i="2"/>
  <c r="J3447" i="2"/>
  <c r="D3447" i="2"/>
  <c r="Q3463" i="2"/>
  <c r="J3463" i="2"/>
  <c r="D3463" i="2"/>
  <c r="Q3479" i="2"/>
  <c r="J3479" i="2"/>
  <c r="D3479" i="2"/>
  <c r="Q3495" i="2"/>
  <c r="J3495" i="2"/>
  <c r="D3495" i="2"/>
  <c r="Q3511" i="2"/>
  <c r="J3511" i="2"/>
  <c r="D3511" i="2"/>
  <c r="Q3527" i="2"/>
  <c r="J3527" i="2"/>
  <c r="D3527" i="2"/>
  <c r="Q3543" i="2"/>
  <c r="J3543" i="2"/>
  <c r="D3543" i="2"/>
  <c r="Q3559" i="2"/>
  <c r="J3559" i="2"/>
  <c r="D3559" i="2"/>
  <c r="Q3575" i="2"/>
  <c r="J3575" i="2"/>
  <c r="D3575" i="2"/>
  <c r="Q3591" i="2"/>
  <c r="J3591" i="2"/>
  <c r="D3591" i="2"/>
  <c r="Q3607" i="2"/>
  <c r="J3607" i="2"/>
  <c r="D3607" i="2"/>
  <c r="Q3623" i="2"/>
  <c r="J3623" i="2"/>
  <c r="D3623" i="2"/>
  <c r="Q3639" i="2"/>
  <c r="J3639" i="2"/>
  <c r="D3639" i="2"/>
  <c r="Q3655" i="2"/>
  <c r="J3655" i="2"/>
  <c r="D3655" i="2"/>
  <c r="Q3671" i="2"/>
  <c r="J3671" i="2"/>
  <c r="D3671" i="2"/>
  <c r="Q3687" i="2"/>
  <c r="J3687" i="2"/>
  <c r="D3687" i="2"/>
  <c r="Q3703" i="2"/>
  <c r="J3703" i="2"/>
  <c r="D3703" i="2"/>
  <c r="Q3719" i="2"/>
  <c r="J3719" i="2"/>
  <c r="D3719" i="2"/>
  <c r="Q3735" i="2"/>
  <c r="J3735" i="2"/>
  <c r="D3735" i="2"/>
  <c r="Q3179" i="2"/>
  <c r="J3179" i="2"/>
  <c r="D3179" i="2"/>
  <c r="Q3163" i="2"/>
  <c r="J3163" i="2"/>
  <c r="D3163" i="2"/>
  <c r="Q3147" i="2"/>
  <c r="J3147" i="2"/>
  <c r="D3147" i="2"/>
  <c r="Q3131" i="2"/>
  <c r="J3131" i="2"/>
  <c r="D3131" i="2"/>
  <c r="Q3115" i="2"/>
  <c r="J3115" i="2"/>
  <c r="D3115" i="2"/>
  <c r="Q3099" i="2"/>
  <c r="J3099" i="2"/>
  <c r="D3099" i="2"/>
  <c r="Q3083" i="2"/>
  <c r="J3083" i="2"/>
  <c r="D3083" i="2"/>
  <c r="Q3067" i="2"/>
  <c r="J3067" i="2"/>
  <c r="D3067" i="2"/>
  <c r="Q3051" i="2"/>
  <c r="J3051" i="2"/>
  <c r="D3051" i="2"/>
  <c r="Q3035" i="2"/>
  <c r="J3035" i="2"/>
  <c r="D3035" i="2"/>
  <c r="Q3019" i="2"/>
  <c r="J3019" i="2"/>
  <c r="D3019" i="2"/>
  <c r="Q3185" i="2"/>
  <c r="J3185" i="2"/>
  <c r="D3185" i="2"/>
  <c r="Q3169" i="2"/>
  <c r="J3169" i="2"/>
  <c r="D3169" i="2"/>
  <c r="Q3153" i="2"/>
  <c r="J3153" i="2"/>
  <c r="D3153" i="2"/>
  <c r="Q3137" i="2"/>
  <c r="J3137" i="2"/>
  <c r="D3137" i="2"/>
  <c r="Q3121" i="2"/>
  <c r="J3121" i="2"/>
  <c r="D3121" i="2"/>
  <c r="Q3105" i="2"/>
  <c r="J3105" i="2"/>
  <c r="D3105" i="2"/>
  <c r="Q3089" i="2"/>
  <c r="J3089" i="2"/>
  <c r="D3089" i="2"/>
  <c r="Q3073" i="2"/>
  <c r="J3073" i="2"/>
  <c r="D3073" i="2"/>
  <c r="Q3057" i="2"/>
  <c r="J3057" i="2"/>
  <c r="D3057" i="2"/>
  <c r="Q3041" i="2"/>
  <c r="J3041" i="2"/>
  <c r="D3041" i="2"/>
  <c r="Q3025" i="2"/>
  <c r="J3025" i="2"/>
  <c r="D3025" i="2"/>
  <c r="Q3009" i="2"/>
  <c r="J3009" i="2"/>
  <c r="D3009" i="2"/>
  <c r="Q3164" i="2"/>
  <c r="J3164" i="2"/>
  <c r="D3164" i="2"/>
  <c r="Q3132" i="2"/>
  <c r="J3132" i="2"/>
  <c r="D3132" i="2"/>
  <c r="Q3100" i="2"/>
  <c r="J3100" i="2"/>
  <c r="D3100" i="2"/>
  <c r="Q3068" i="2"/>
  <c r="J3068" i="2"/>
  <c r="D3068" i="2"/>
  <c r="Q3036" i="2"/>
  <c r="J3036" i="2"/>
  <c r="D3036" i="2"/>
  <c r="Q3186" i="2"/>
  <c r="J3186" i="2"/>
  <c r="D3186" i="2"/>
  <c r="Q3154" i="2"/>
  <c r="J3154" i="2"/>
  <c r="D3154" i="2"/>
  <c r="Q3122" i="2"/>
  <c r="J3122" i="2"/>
  <c r="D3122" i="2"/>
  <c r="Q3090" i="2"/>
  <c r="J3090" i="2"/>
  <c r="D3090" i="2"/>
  <c r="Q3058" i="2"/>
  <c r="J3058" i="2"/>
  <c r="D3058" i="2"/>
  <c r="Q3026" i="2"/>
  <c r="J3026" i="2"/>
  <c r="D3026" i="2"/>
  <c r="Q3176" i="2"/>
  <c r="J3176" i="2"/>
  <c r="D3176" i="2"/>
  <c r="Q3144" i="2"/>
  <c r="J3144" i="2"/>
  <c r="D3144" i="2"/>
  <c r="Q3112" i="2"/>
  <c r="J3112" i="2"/>
  <c r="D3112" i="2"/>
  <c r="Q3080" i="2"/>
  <c r="J3080" i="2"/>
  <c r="D3080" i="2"/>
  <c r="Q3048" i="2"/>
  <c r="J3048" i="2"/>
  <c r="D3048" i="2"/>
  <c r="Q3016" i="2"/>
  <c r="J3016" i="2"/>
  <c r="D3016" i="2"/>
  <c r="Q3166" i="2"/>
  <c r="J3166" i="2"/>
  <c r="D3166" i="2"/>
  <c r="Q3134" i="2"/>
  <c r="J3134" i="2"/>
  <c r="D3134" i="2"/>
  <c r="Q3102" i="2"/>
  <c r="J3102" i="2"/>
  <c r="D3102" i="2"/>
  <c r="Q3070" i="2"/>
  <c r="J3070" i="2"/>
  <c r="D3070" i="2"/>
  <c r="Q3038" i="2"/>
  <c r="J3038" i="2"/>
  <c r="D3038" i="2"/>
  <c r="Q3183" i="2"/>
  <c r="J3183" i="2"/>
  <c r="D3183" i="2"/>
  <c r="Q3167" i="2"/>
  <c r="J3167" i="2"/>
  <c r="D3167" i="2"/>
  <c r="Q3151" i="2"/>
  <c r="J3151" i="2"/>
  <c r="D3151" i="2"/>
  <c r="Q3135" i="2"/>
  <c r="J3135" i="2"/>
  <c r="D3135" i="2"/>
  <c r="Q3119" i="2"/>
  <c r="J3119" i="2"/>
  <c r="D3119" i="2"/>
  <c r="Q3103" i="2"/>
  <c r="J3103" i="2"/>
  <c r="D3103" i="2"/>
  <c r="Q3087" i="2"/>
  <c r="J3087" i="2"/>
  <c r="D3087" i="2"/>
  <c r="Q3071" i="2"/>
  <c r="J3071" i="2"/>
  <c r="D3071" i="2"/>
  <c r="Q3055" i="2"/>
  <c r="J3055" i="2"/>
  <c r="D3055" i="2"/>
  <c r="Q3039" i="2"/>
  <c r="J3039" i="2"/>
  <c r="D3039" i="2"/>
  <c r="Q3023" i="2"/>
  <c r="J3023" i="2"/>
  <c r="D3023" i="2"/>
  <c r="Q3189" i="2"/>
  <c r="J3189" i="2"/>
  <c r="D3189" i="2"/>
  <c r="Q3173" i="2"/>
  <c r="J3173" i="2"/>
  <c r="D3173" i="2"/>
  <c r="Q3157" i="2"/>
  <c r="J3157" i="2"/>
  <c r="D3157" i="2"/>
  <c r="Q3141" i="2"/>
  <c r="J3141" i="2"/>
  <c r="D3141" i="2"/>
  <c r="Q3125" i="2"/>
  <c r="J3125" i="2"/>
  <c r="D3125" i="2"/>
  <c r="Q3109" i="2"/>
  <c r="J3109" i="2"/>
  <c r="D3109" i="2"/>
  <c r="Q3093" i="2"/>
  <c r="J3093" i="2"/>
  <c r="D3093" i="2"/>
  <c r="Q3077" i="2"/>
  <c r="J3077" i="2"/>
  <c r="D3077" i="2"/>
  <c r="Q3061" i="2"/>
  <c r="J3061" i="2"/>
  <c r="D3061" i="2"/>
  <c r="Q3045" i="2"/>
  <c r="J3045" i="2"/>
  <c r="D3045" i="2"/>
  <c r="Q3029" i="2"/>
  <c r="J3029" i="2"/>
  <c r="D3029" i="2"/>
  <c r="Q3013" i="2"/>
  <c r="J3013" i="2"/>
  <c r="D3013" i="2"/>
  <c r="Q3172" i="2"/>
  <c r="J3172" i="2"/>
  <c r="D3172" i="2"/>
  <c r="Q3140" i="2"/>
  <c r="J3140" i="2"/>
  <c r="D3140" i="2"/>
  <c r="Q3108" i="2"/>
  <c r="J3108" i="2"/>
  <c r="D3108" i="2"/>
  <c r="Q3076" i="2"/>
  <c r="J3076" i="2"/>
  <c r="D3076" i="2"/>
  <c r="Q3044" i="2"/>
  <c r="J3044" i="2"/>
  <c r="D3044" i="2"/>
  <c r="Q3012" i="2"/>
  <c r="J3012" i="2"/>
  <c r="D3012" i="2"/>
  <c r="Q3162" i="2"/>
  <c r="J3162" i="2"/>
  <c r="D3162" i="2"/>
  <c r="Q3114" i="2"/>
  <c r="J3114" i="2"/>
  <c r="D3114" i="2"/>
  <c r="Q3082" i="2"/>
  <c r="J3082" i="2"/>
  <c r="D3082" i="2"/>
  <c r="Q3050" i="2"/>
  <c r="J3050" i="2"/>
  <c r="D3050" i="2"/>
  <c r="Q3018" i="2"/>
  <c r="J3018" i="2"/>
  <c r="D3018" i="2"/>
  <c r="Q3168" i="2"/>
  <c r="J3168" i="2"/>
  <c r="D3168" i="2"/>
  <c r="Q3136" i="2"/>
  <c r="J3136" i="2"/>
  <c r="D3136" i="2"/>
  <c r="Q3104" i="2"/>
  <c r="J3104" i="2"/>
  <c r="D3104" i="2"/>
  <c r="Q3072" i="2"/>
  <c r="J3072" i="2"/>
  <c r="D3072" i="2"/>
  <c r="Q3040" i="2"/>
  <c r="J3040" i="2"/>
  <c r="D3040" i="2"/>
  <c r="Q3008" i="2"/>
  <c r="J3008" i="2"/>
  <c r="D3008" i="2"/>
  <c r="Q3158" i="2"/>
  <c r="J3158" i="2"/>
  <c r="D3158" i="2"/>
  <c r="Q3126" i="2"/>
  <c r="J3126" i="2"/>
  <c r="D3126" i="2"/>
  <c r="Q3094" i="2"/>
  <c r="J3094" i="2"/>
  <c r="D3094" i="2"/>
  <c r="Q3062" i="2"/>
  <c r="J3062" i="2"/>
  <c r="D3062" i="2"/>
  <c r="Q3030" i="2"/>
  <c r="J3030" i="2"/>
  <c r="D3030" i="2"/>
  <c r="Q3098" i="2"/>
  <c r="J3098" i="2"/>
  <c r="D3098" i="2"/>
  <c r="Q3184" i="2"/>
  <c r="J3184" i="2"/>
  <c r="D3184" i="2"/>
  <c r="Q3120" i="2"/>
  <c r="J3120" i="2"/>
  <c r="D3120" i="2"/>
  <c r="Q3056" i="2"/>
  <c r="J3056" i="2"/>
  <c r="D3056" i="2"/>
  <c r="Q3174" i="2"/>
  <c r="J3174" i="2"/>
  <c r="D3174" i="2"/>
  <c r="Q3110" i="2"/>
  <c r="J3110" i="2"/>
  <c r="D3110" i="2"/>
  <c r="Q3046" i="2"/>
  <c r="J3046" i="2"/>
  <c r="D3046" i="2"/>
  <c r="Q3014" i="2"/>
  <c r="J3014" i="2"/>
  <c r="D3014" i="2"/>
  <c r="Q3078" i="2"/>
  <c r="J3078" i="2"/>
  <c r="D3078" i="2"/>
  <c r="Q3142" i="2"/>
  <c r="J3142" i="2"/>
  <c r="D3142" i="2"/>
  <c r="Q3024" i="2"/>
  <c r="J3024" i="2"/>
  <c r="D3024" i="2"/>
  <c r="Q3088" i="2"/>
  <c r="J3088" i="2"/>
  <c r="D3088" i="2"/>
  <c r="Q3152" i="2"/>
  <c r="J3152" i="2"/>
  <c r="D3152" i="2"/>
  <c r="Q3034" i="2"/>
  <c r="J3034" i="2"/>
  <c r="D3034" i="2"/>
  <c r="Q3066" i="2"/>
  <c r="J3066" i="2"/>
  <c r="D3066" i="2"/>
  <c r="Q3130" i="2"/>
  <c r="J3130" i="2"/>
  <c r="D3130" i="2"/>
  <c r="Q3146" i="2"/>
  <c r="J3146" i="2"/>
  <c r="D3146" i="2"/>
  <c r="Q3178" i="2"/>
  <c r="J3178" i="2"/>
  <c r="D3178" i="2"/>
  <c r="Q3028" i="2"/>
  <c r="J3028" i="2"/>
  <c r="D3028" i="2"/>
  <c r="Q3060" i="2"/>
  <c r="J3060" i="2"/>
  <c r="D3060" i="2"/>
  <c r="Q3092" i="2"/>
  <c r="J3092" i="2"/>
  <c r="D3092" i="2"/>
  <c r="Q3124" i="2"/>
  <c r="J3124" i="2"/>
  <c r="D3124" i="2"/>
  <c r="Q3156" i="2"/>
  <c r="J3156" i="2"/>
  <c r="D3156" i="2"/>
  <c r="Q3188" i="2"/>
  <c r="J3188" i="2"/>
  <c r="D3188" i="2"/>
  <c r="Q3021" i="2"/>
  <c r="J3021" i="2"/>
  <c r="D3021" i="2"/>
  <c r="Q3037" i="2"/>
  <c r="J3037" i="2"/>
  <c r="D3037" i="2"/>
  <c r="Q3053" i="2"/>
  <c r="J3053" i="2"/>
  <c r="D3053" i="2"/>
  <c r="Q3069" i="2"/>
  <c r="J3069" i="2"/>
  <c r="D3069" i="2"/>
  <c r="Q3085" i="2"/>
  <c r="J3085" i="2"/>
  <c r="D3085" i="2"/>
  <c r="Q3101" i="2"/>
  <c r="J3101" i="2"/>
  <c r="D3101" i="2"/>
  <c r="Q3117" i="2"/>
  <c r="J3117" i="2"/>
  <c r="D3117" i="2"/>
  <c r="Q3133" i="2"/>
  <c r="J3133" i="2"/>
  <c r="D3133" i="2"/>
  <c r="Q3149" i="2"/>
  <c r="J3149" i="2"/>
  <c r="D3149" i="2"/>
  <c r="Q3165" i="2"/>
  <c r="J3165" i="2"/>
  <c r="D3165" i="2"/>
  <c r="Q3181" i="2"/>
  <c r="J3181" i="2"/>
  <c r="D3181" i="2"/>
  <c r="Q3015" i="2"/>
  <c r="J3015" i="2"/>
  <c r="D3015" i="2"/>
  <c r="Q3031" i="2"/>
  <c r="J3031" i="2"/>
  <c r="D3031" i="2"/>
  <c r="Q3047" i="2"/>
  <c r="J3047" i="2"/>
  <c r="D3047" i="2"/>
  <c r="Q3063" i="2"/>
  <c r="J3063" i="2"/>
  <c r="D3063" i="2"/>
  <c r="Q3079" i="2"/>
  <c r="J3079" i="2"/>
  <c r="D3079" i="2"/>
  <c r="Q3095" i="2"/>
  <c r="J3095" i="2"/>
  <c r="D3095" i="2"/>
  <c r="Q3111" i="2"/>
  <c r="J3111" i="2"/>
  <c r="D3111" i="2"/>
  <c r="Q3127" i="2"/>
  <c r="J3127" i="2"/>
  <c r="D3127" i="2"/>
  <c r="Q3143" i="2"/>
  <c r="J3143" i="2"/>
  <c r="D3143" i="2"/>
  <c r="Q3159" i="2"/>
  <c r="J3159" i="2"/>
  <c r="D3159" i="2"/>
  <c r="Q3175" i="2"/>
  <c r="J3175" i="2"/>
  <c r="D3175" i="2"/>
  <c r="Q3022" i="2"/>
  <c r="J3022" i="2"/>
  <c r="D3022" i="2"/>
  <c r="Q3054" i="2"/>
  <c r="J3054" i="2"/>
  <c r="D3054" i="2"/>
  <c r="Q3086" i="2"/>
  <c r="J3086" i="2"/>
  <c r="D3086" i="2"/>
  <c r="Q3118" i="2"/>
  <c r="J3118" i="2"/>
  <c r="D3118" i="2"/>
  <c r="Q3150" i="2"/>
  <c r="J3150" i="2"/>
  <c r="D3150" i="2"/>
  <c r="Q3182" i="2"/>
  <c r="J3182" i="2"/>
  <c r="D3182" i="2"/>
  <c r="Q3032" i="2"/>
  <c r="J3032" i="2"/>
  <c r="D3032" i="2"/>
  <c r="Q3064" i="2"/>
  <c r="J3064" i="2"/>
  <c r="D3064" i="2"/>
  <c r="Q3096" i="2"/>
  <c r="J3096" i="2"/>
  <c r="D3096" i="2"/>
  <c r="Q3128" i="2"/>
  <c r="J3128" i="2"/>
  <c r="D3128" i="2"/>
  <c r="Q3160" i="2"/>
  <c r="J3160" i="2"/>
  <c r="D3160" i="2"/>
  <c r="Q3010" i="2"/>
  <c r="J3010" i="2"/>
  <c r="D3010" i="2"/>
  <c r="Q3042" i="2"/>
  <c r="J3042" i="2"/>
  <c r="D3042" i="2"/>
  <c r="Q3074" i="2"/>
  <c r="J3074" i="2"/>
  <c r="D3074" i="2"/>
  <c r="Q3106" i="2"/>
  <c r="J3106" i="2"/>
  <c r="D3106" i="2"/>
  <c r="Q3138" i="2"/>
  <c r="J3138" i="2"/>
  <c r="D3138" i="2"/>
  <c r="Q3170" i="2"/>
  <c r="J3170" i="2"/>
  <c r="D3170" i="2"/>
  <c r="Q3020" i="2"/>
  <c r="J3020" i="2"/>
  <c r="D3020" i="2"/>
  <c r="Q3052" i="2"/>
  <c r="J3052" i="2"/>
  <c r="D3052" i="2"/>
  <c r="Q3084" i="2"/>
  <c r="J3084" i="2"/>
  <c r="D3084" i="2"/>
  <c r="Q3116" i="2"/>
  <c r="J3116" i="2"/>
  <c r="D3116" i="2"/>
  <c r="Q3148" i="2"/>
  <c r="J3148" i="2"/>
  <c r="D3148" i="2"/>
  <c r="Q3180" i="2"/>
  <c r="J3180" i="2"/>
  <c r="D3180" i="2"/>
  <c r="Q3017" i="2"/>
  <c r="J3017" i="2"/>
  <c r="D3017" i="2"/>
  <c r="Q3033" i="2"/>
  <c r="J3033" i="2"/>
  <c r="D3033" i="2"/>
  <c r="Q3049" i="2"/>
  <c r="J3049" i="2"/>
  <c r="D3049" i="2"/>
  <c r="Q3065" i="2"/>
  <c r="J3065" i="2"/>
  <c r="D3065" i="2"/>
  <c r="Q3081" i="2"/>
  <c r="J3081" i="2"/>
  <c r="D3081" i="2"/>
  <c r="Q3097" i="2"/>
  <c r="J3097" i="2"/>
  <c r="D3097" i="2"/>
  <c r="Q3113" i="2"/>
  <c r="J3113" i="2"/>
  <c r="D3113" i="2"/>
  <c r="Q3129" i="2"/>
  <c r="J3129" i="2"/>
  <c r="D3129" i="2"/>
  <c r="Q3145" i="2"/>
  <c r="J3145" i="2"/>
  <c r="D3145" i="2"/>
  <c r="Q3161" i="2"/>
  <c r="J3161" i="2"/>
  <c r="D3161" i="2"/>
  <c r="Q3177" i="2"/>
  <c r="J3177" i="2"/>
  <c r="D3177" i="2"/>
  <c r="Q3011" i="2"/>
  <c r="J3011" i="2"/>
  <c r="D3011" i="2"/>
  <c r="Q3027" i="2"/>
  <c r="J3027" i="2"/>
  <c r="D3027" i="2"/>
  <c r="Q3043" i="2"/>
  <c r="J3043" i="2"/>
  <c r="D3043" i="2"/>
  <c r="Q3059" i="2"/>
  <c r="J3059" i="2"/>
  <c r="D3059" i="2"/>
  <c r="Q3075" i="2"/>
  <c r="J3075" i="2"/>
  <c r="D3075" i="2"/>
  <c r="Q3091" i="2"/>
  <c r="J3091" i="2"/>
  <c r="D3091" i="2"/>
  <c r="Q3107" i="2"/>
  <c r="J3107" i="2"/>
  <c r="D3107" i="2"/>
  <c r="Q3123" i="2"/>
  <c r="J3123" i="2"/>
  <c r="D3123" i="2"/>
  <c r="Q3139" i="2"/>
  <c r="J3139" i="2"/>
  <c r="D3139" i="2"/>
  <c r="Q3155" i="2"/>
  <c r="J3155" i="2"/>
  <c r="D3155" i="2"/>
  <c r="Q3171" i="2"/>
  <c r="J3171" i="2"/>
  <c r="D3171" i="2"/>
  <c r="Q3187" i="2"/>
  <c r="J3187" i="2"/>
  <c r="D3187" i="2"/>
  <c r="Q2823" i="2"/>
  <c r="J2823" i="2"/>
  <c r="D2823" i="2"/>
  <c r="Q2807" i="2"/>
  <c r="J2807" i="2"/>
  <c r="D2807" i="2"/>
  <c r="Q2791" i="2"/>
  <c r="J2791" i="2"/>
  <c r="D2791" i="2"/>
  <c r="Q2775" i="2"/>
  <c r="J2775" i="2"/>
  <c r="D2775" i="2"/>
  <c r="Q2759" i="2"/>
  <c r="J2759" i="2"/>
  <c r="D2759" i="2"/>
  <c r="Q2743" i="2"/>
  <c r="J2743" i="2"/>
  <c r="D2743" i="2"/>
  <c r="Q2727" i="2"/>
  <c r="J2727" i="2"/>
  <c r="D2727" i="2"/>
  <c r="Q2711" i="2"/>
  <c r="J2711" i="2"/>
  <c r="D2711" i="2"/>
  <c r="Q2695" i="2"/>
  <c r="J2695" i="2"/>
  <c r="D2695" i="2"/>
  <c r="Q2679" i="2"/>
  <c r="J2679" i="2"/>
  <c r="D2679" i="2"/>
  <c r="Q2663" i="2"/>
  <c r="J2663" i="2"/>
  <c r="D2663" i="2"/>
  <c r="Q2647" i="2"/>
  <c r="J2647" i="2"/>
  <c r="D2647" i="2"/>
  <c r="Q2813" i="2"/>
  <c r="J2813" i="2"/>
  <c r="D2813" i="2"/>
  <c r="Q2797" i="2"/>
  <c r="J2797" i="2"/>
  <c r="D2797" i="2"/>
  <c r="Q2781" i="2"/>
  <c r="J2781" i="2"/>
  <c r="D2781" i="2"/>
  <c r="Q2765" i="2"/>
  <c r="J2765" i="2"/>
  <c r="D2765" i="2"/>
  <c r="Q2749" i="2"/>
  <c r="J2749" i="2"/>
  <c r="D2749" i="2"/>
  <c r="Q2733" i="2"/>
  <c r="J2733" i="2"/>
  <c r="D2733" i="2"/>
  <c r="Q2717" i="2"/>
  <c r="J2717" i="2"/>
  <c r="D2717" i="2"/>
  <c r="Q2701" i="2"/>
  <c r="J2701" i="2"/>
  <c r="D2701" i="2"/>
  <c r="Q2685" i="2"/>
  <c r="J2685" i="2"/>
  <c r="D2685" i="2"/>
  <c r="Q2669" i="2"/>
  <c r="J2669" i="2"/>
  <c r="D2669" i="2"/>
  <c r="Q2653" i="2"/>
  <c r="J2653" i="2"/>
  <c r="D2653" i="2"/>
  <c r="Q2812" i="2"/>
  <c r="J2812" i="2"/>
  <c r="D2812" i="2"/>
  <c r="Q2780" i="2"/>
  <c r="J2780" i="2"/>
  <c r="D2780" i="2"/>
  <c r="Q2748" i="2"/>
  <c r="J2748" i="2"/>
  <c r="D2748" i="2"/>
  <c r="Q2716" i="2"/>
  <c r="J2716" i="2"/>
  <c r="D2716" i="2"/>
  <c r="Q2684" i="2"/>
  <c r="J2684" i="2"/>
  <c r="D2684" i="2"/>
  <c r="Q2652" i="2"/>
  <c r="J2652" i="2"/>
  <c r="D2652" i="2"/>
  <c r="Q2802" i="2"/>
  <c r="J2802" i="2"/>
  <c r="D2802" i="2"/>
  <c r="Q2770" i="2"/>
  <c r="J2770" i="2"/>
  <c r="D2770" i="2"/>
  <c r="Q2738" i="2"/>
  <c r="J2738" i="2"/>
  <c r="D2738" i="2"/>
  <c r="Q2706" i="2"/>
  <c r="J2706" i="2"/>
  <c r="D2706" i="2"/>
  <c r="Q2674" i="2"/>
  <c r="J2674" i="2"/>
  <c r="D2674" i="2"/>
  <c r="Q2824" i="2"/>
  <c r="J2824" i="2"/>
  <c r="D2824" i="2"/>
  <c r="Q2792" i="2"/>
  <c r="J2792" i="2"/>
  <c r="D2792" i="2"/>
  <c r="Q2760" i="2"/>
  <c r="J2760" i="2"/>
  <c r="D2760" i="2"/>
  <c r="Q2728" i="2"/>
  <c r="J2728" i="2"/>
  <c r="D2728" i="2"/>
  <c r="Q2696" i="2"/>
  <c r="J2696" i="2"/>
  <c r="D2696" i="2"/>
  <c r="Q2664" i="2"/>
  <c r="J2664" i="2"/>
  <c r="D2664" i="2"/>
  <c r="Q2814" i="2"/>
  <c r="J2814" i="2"/>
  <c r="D2814" i="2"/>
  <c r="Q2782" i="2"/>
  <c r="J2782" i="2"/>
  <c r="D2782" i="2"/>
  <c r="Q2750" i="2"/>
  <c r="J2750" i="2"/>
  <c r="D2750" i="2"/>
  <c r="Q2718" i="2"/>
  <c r="J2718" i="2"/>
  <c r="D2718" i="2"/>
  <c r="Q2686" i="2"/>
  <c r="J2686" i="2"/>
  <c r="D2686" i="2"/>
  <c r="Q2654" i="2"/>
  <c r="J2654" i="2"/>
  <c r="D2654" i="2"/>
  <c r="Q2811" i="2"/>
  <c r="J2811" i="2"/>
  <c r="D2811" i="2"/>
  <c r="Q2795" i="2"/>
  <c r="J2795" i="2"/>
  <c r="D2795" i="2"/>
  <c r="Q2779" i="2"/>
  <c r="J2779" i="2"/>
  <c r="D2779" i="2"/>
  <c r="Q2763" i="2"/>
  <c r="J2763" i="2"/>
  <c r="D2763" i="2"/>
  <c r="Q2747" i="2"/>
  <c r="J2747" i="2"/>
  <c r="D2747" i="2"/>
  <c r="Q2731" i="2"/>
  <c r="J2731" i="2"/>
  <c r="D2731" i="2"/>
  <c r="Q2715" i="2"/>
  <c r="J2715" i="2"/>
  <c r="D2715" i="2"/>
  <c r="Q2699" i="2"/>
  <c r="J2699" i="2"/>
  <c r="D2699" i="2"/>
  <c r="Q2683" i="2"/>
  <c r="J2683" i="2"/>
  <c r="D2683" i="2"/>
  <c r="Q2667" i="2"/>
  <c r="J2667" i="2"/>
  <c r="D2667" i="2"/>
  <c r="Q2651" i="2"/>
  <c r="J2651" i="2"/>
  <c r="D2651" i="2"/>
  <c r="Q2817" i="2"/>
  <c r="J2817" i="2"/>
  <c r="D2817" i="2"/>
  <c r="Q2801" i="2"/>
  <c r="J2801" i="2"/>
  <c r="D2801" i="2"/>
  <c r="Q2785" i="2"/>
  <c r="J2785" i="2"/>
  <c r="D2785" i="2"/>
  <c r="Q2769" i="2"/>
  <c r="J2769" i="2"/>
  <c r="D2769" i="2"/>
  <c r="Q2753" i="2"/>
  <c r="J2753" i="2"/>
  <c r="D2753" i="2"/>
  <c r="Q2737" i="2"/>
  <c r="J2737" i="2"/>
  <c r="D2737" i="2"/>
  <c r="Q2721" i="2"/>
  <c r="J2721" i="2"/>
  <c r="D2721" i="2"/>
  <c r="Q2705" i="2"/>
  <c r="J2705" i="2"/>
  <c r="D2705" i="2"/>
  <c r="Q2689" i="2"/>
  <c r="J2689" i="2"/>
  <c r="D2689" i="2"/>
  <c r="Q2673" i="2"/>
  <c r="J2673" i="2"/>
  <c r="D2673" i="2"/>
  <c r="Q2657" i="2"/>
  <c r="J2657" i="2"/>
  <c r="D2657" i="2"/>
  <c r="Q2820" i="2"/>
  <c r="J2820" i="2"/>
  <c r="D2820" i="2"/>
  <c r="Q2788" i="2"/>
  <c r="J2788" i="2"/>
  <c r="D2788" i="2"/>
  <c r="Q2756" i="2"/>
  <c r="J2756" i="2"/>
  <c r="D2756" i="2"/>
  <c r="Q2724" i="2"/>
  <c r="J2724" i="2"/>
  <c r="D2724" i="2"/>
  <c r="Q2692" i="2"/>
  <c r="J2692" i="2"/>
  <c r="D2692" i="2"/>
  <c r="Q2660" i="2"/>
  <c r="J2660" i="2"/>
  <c r="D2660" i="2"/>
  <c r="Q2810" i="2"/>
  <c r="J2810" i="2"/>
  <c r="D2810" i="2"/>
  <c r="Q2778" i="2"/>
  <c r="J2778" i="2"/>
  <c r="D2778" i="2"/>
  <c r="Q2746" i="2"/>
  <c r="J2746" i="2"/>
  <c r="D2746" i="2"/>
  <c r="Q2714" i="2"/>
  <c r="J2714" i="2"/>
  <c r="D2714" i="2"/>
  <c r="Q2682" i="2"/>
  <c r="J2682" i="2"/>
  <c r="D2682" i="2"/>
  <c r="Q2650" i="2"/>
  <c r="J2650" i="2"/>
  <c r="D2650" i="2"/>
  <c r="Q2800" i="2"/>
  <c r="J2800" i="2"/>
  <c r="D2800" i="2"/>
  <c r="Q2768" i="2"/>
  <c r="J2768" i="2"/>
  <c r="D2768" i="2"/>
  <c r="Q2736" i="2"/>
  <c r="J2736" i="2"/>
  <c r="D2736" i="2"/>
  <c r="Q2704" i="2"/>
  <c r="J2704" i="2"/>
  <c r="D2704" i="2"/>
  <c r="Q2672" i="2"/>
  <c r="J2672" i="2"/>
  <c r="D2672" i="2"/>
  <c r="Q2822" i="2"/>
  <c r="J2822" i="2"/>
  <c r="D2822" i="2"/>
  <c r="Q2790" i="2"/>
  <c r="J2790" i="2"/>
  <c r="D2790" i="2"/>
  <c r="Q2758" i="2"/>
  <c r="J2758" i="2"/>
  <c r="D2758" i="2"/>
  <c r="Q2726" i="2"/>
  <c r="J2726" i="2"/>
  <c r="D2726" i="2"/>
  <c r="Q2694" i="2"/>
  <c r="J2694" i="2"/>
  <c r="D2694" i="2"/>
  <c r="Q2662" i="2"/>
  <c r="J2662" i="2"/>
  <c r="D2662" i="2"/>
  <c r="Q2646" i="2"/>
  <c r="J2646" i="2"/>
  <c r="D2646" i="2"/>
  <c r="Q2678" i="2"/>
  <c r="J2678" i="2"/>
  <c r="D2678" i="2"/>
  <c r="Q2710" i="2"/>
  <c r="J2710" i="2"/>
  <c r="D2710" i="2"/>
  <c r="Q2742" i="2"/>
  <c r="J2742" i="2"/>
  <c r="D2742" i="2"/>
  <c r="Q2774" i="2"/>
  <c r="J2774" i="2"/>
  <c r="D2774" i="2"/>
  <c r="Q2806" i="2"/>
  <c r="J2806" i="2"/>
  <c r="D2806" i="2"/>
  <c r="Q2656" i="2"/>
  <c r="J2656" i="2"/>
  <c r="D2656" i="2"/>
  <c r="Q2688" i="2"/>
  <c r="J2688" i="2"/>
  <c r="D2688" i="2"/>
  <c r="Q2720" i="2"/>
  <c r="J2720" i="2"/>
  <c r="D2720" i="2"/>
  <c r="Q2752" i="2"/>
  <c r="J2752" i="2"/>
  <c r="D2752" i="2"/>
  <c r="Q2784" i="2"/>
  <c r="J2784" i="2"/>
  <c r="D2784" i="2"/>
  <c r="Q2816" i="2"/>
  <c r="J2816" i="2"/>
  <c r="D2816" i="2"/>
  <c r="Q2666" i="2"/>
  <c r="J2666" i="2"/>
  <c r="D2666" i="2"/>
  <c r="Q2698" i="2"/>
  <c r="J2698" i="2"/>
  <c r="D2698" i="2"/>
  <c r="Q2730" i="2"/>
  <c r="J2730" i="2"/>
  <c r="D2730" i="2"/>
  <c r="Q2762" i="2"/>
  <c r="J2762" i="2"/>
  <c r="D2762" i="2"/>
  <c r="Q2794" i="2"/>
  <c r="J2794" i="2"/>
  <c r="D2794" i="2"/>
  <c r="Q2644" i="2"/>
  <c r="J2644" i="2"/>
  <c r="D2644" i="2"/>
  <c r="Q2676" i="2"/>
  <c r="J2676" i="2"/>
  <c r="D2676" i="2"/>
  <c r="Q2708" i="2"/>
  <c r="J2708" i="2"/>
  <c r="D2708" i="2"/>
  <c r="Q2740" i="2"/>
  <c r="J2740" i="2"/>
  <c r="D2740" i="2"/>
  <c r="Q2772" i="2"/>
  <c r="J2772" i="2"/>
  <c r="D2772" i="2"/>
  <c r="Q2804" i="2"/>
  <c r="J2804" i="2"/>
  <c r="D2804" i="2"/>
  <c r="Q2649" i="2"/>
  <c r="J2649" i="2"/>
  <c r="D2649" i="2"/>
  <c r="Q2665" i="2"/>
  <c r="J2665" i="2"/>
  <c r="D2665" i="2"/>
  <c r="Q2681" i="2"/>
  <c r="J2681" i="2"/>
  <c r="D2681" i="2"/>
  <c r="Q2697" i="2"/>
  <c r="J2697" i="2"/>
  <c r="D2697" i="2"/>
  <c r="Q2713" i="2"/>
  <c r="J2713" i="2"/>
  <c r="D2713" i="2"/>
  <c r="Q2729" i="2"/>
  <c r="J2729" i="2"/>
  <c r="D2729" i="2"/>
  <c r="Q2745" i="2"/>
  <c r="J2745" i="2"/>
  <c r="D2745" i="2"/>
  <c r="Q2761" i="2"/>
  <c r="J2761" i="2"/>
  <c r="D2761" i="2"/>
  <c r="Q2777" i="2"/>
  <c r="J2777" i="2"/>
  <c r="D2777" i="2"/>
  <c r="Q2793" i="2"/>
  <c r="J2793" i="2"/>
  <c r="D2793" i="2"/>
  <c r="Q2809" i="2"/>
  <c r="J2809" i="2"/>
  <c r="D2809" i="2"/>
  <c r="Q2825" i="2"/>
  <c r="J2825" i="2"/>
  <c r="D2825" i="2"/>
  <c r="Q2659" i="2"/>
  <c r="J2659" i="2"/>
  <c r="D2659" i="2"/>
  <c r="Q2675" i="2"/>
  <c r="J2675" i="2"/>
  <c r="D2675" i="2"/>
  <c r="Q2691" i="2"/>
  <c r="J2691" i="2"/>
  <c r="D2691" i="2"/>
  <c r="Q2707" i="2"/>
  <c r="J2707" i="2"/>
  <c r="D2707" i="2"/>
  <c r="Q2723" i="2"/>
  <c r="J2723" i="2"/>
  <c r="D2723" i="2"/>
  <c r="Q2739" i="2"/>
  <c r="J2739" i="2"/>
  <c r="D2739" i="2"/>
  <c r="Q2755" i="2"/>
  <c r="J2755" i="2"/>
  <c r="D2755" i="2"/>
  <c r="Q2771" i="2"/>
  <c r="J2771" i="2"/>
  <c r="D2771" i="2"/>
  <c r="Q2787" i="2"/>
  <c r="J2787" i="2"/>
  <c r="D2787" i="2"/>
  <c r="Q2803" i="2"/>
  <c r="J2803" i="2"/>
  <c r="D2803" i="2"/>
  <c r="Q2819" i="2"/>
  <c r="J2819" i="2"/>
  <c r="D2819" i="2"/>
  <c r="Q2670" i="2"/>
  <c r="J2670" i="2"/>
  <c r="D2670" i="2"/>
  <c r="Q2702" i="2"/>
  <c r="J2702" i="2"/>
  <c r="D2702" i="2"/>
  <c r="Q2734" i="2"/>
  <c r="J2734" i="2"/>
  <c r="D2734" i="2"/>
  <c r="Q2766" i="2"/>
  <c r="J2766" i="2"/>
  <c r="D2766" i="2"/>
  <c r="Q2798" i="2"/>
  <c r="J2798" i="2"/>
  <c r="D2798" i="2"/>
  <c r="Q2648" i="2"/>
  <c r="J2648" i="2"/>
  <c r="D2648" i="2"/>
  <c r="Q2680" i="2"/>
  <c r="J2680" i="2"/>
  <c r="D2680" i="2"/>
  <c r="Q2712" i="2"/>
  <c r="J2712" i="2"/>
  <c r="D2712" i="2"/>
  <c r="Q2744" i="2"/>
  <c r="J2744" i="2"/>
  <c r="D2744" i="2"/>
  <c r="Q2776" i="2"/>
  <c r="J2776" i="2"/>
  <c r="D2776" i="2"/>
  <c r="Q2808" i="2"/>
  <c r="J2808" i="2"/>
  <c r="D2808" i="2"/>
  <c r="Q2658" i="2"/>
  <c r="J2658" i="2"/>
  <c r="D2658" i="2"/>
  <c r="Q2690" i="2"/>
  <c r="J2690" i="2"/>
  <c r="D2690" i="2"/>
  <c r="Q2722" i="2"/>
  <c r="J2722" i="2"/>
  <c r="D2722" i="2"/>
  <c r="Q2754" i="2"/>
  <c r="J2754" i="2"/>
  <c r="D2754" i="2"/>
  <c r="Q2786" i="2"/>
  <c r="J2786" i="2"/>
  <c r="D2786" i="2"/>
  <c r="Q2818" i="2"/>
  <c r="J2818" i="2"/>
  <c r="D2818" i="2"/>
  <c r="Q2668" i="2"/>
  <c r="J2668" i="2"/>
  <c r="D2668" i="2"/>
  <c r="Q2700" i="2"/>
  <c r="J2700" i="2"/>
  <c r="D2700" i="2"/>
  <c r="Q2732" i="2"/>
  <c r="J2732" i="2"/>
  <c r="D2732" i="2"/>
  <c r="Q2764" i="2"/>
  <c r="J2764" i="2"/>
  <c r="D2764" i="2"/>
  <c r="Q2796" i="2"/>
  <c r="J2796" i="2"/>
  <c r="D2796" i="2"/>
  <c r="Q2645" i="2"/>
  <c r="J2645" i="2"/>
  <c r="D2645" i="2"/>
  <c r="Q2661" i="2"/>
  <c r="J2661" i="2"/>
  <c r="D2661" i="2"/>
  <c r="Q2677" i="2"/>
  <c r="J2677" i="2"/>
  <c r="D2677" i="2"/>
  <c r="Q2693" i="2"/>
  <c r="J2693" i="2"/>
  <c r="D2693" i="2"/>
  <c r="Q2709" i="2"/>
  <c r="J2709" i="2"/>
  <c r="D2709" i="2"/>
  <c r="Q2725" i="2"/>
  <c r="J2725" i="2"/>
  <c r="D2725" i="2"/>
  <c r="Q2741" i="2"/>
  <c r="J2741" i="2"/>
  <c r="D2741" i="2"/>
  <c r="Q2757" i="2"/>
  <c r="J2757" i="2"/>
  <c r="D2757" i="2"/>
  <c r="Q2773" i="2"/>
  <c r="J2773" i="2"/>
  <c r="D2773" i="2"/>
  <c r="Q2789" i="2"/>
  <c r="J2789" i="2"/>
  <c r="D2789" i="2"/>
  <c r="Q2805" i="2"/>
  <c r="J2805" i="2"/>
  <c r="D2805" i="2"/>
  <c r="Q2821" i="2"/>
  <c r="J2821" i="2"/>
  <c r="D2821" i="2"/>
  <c r="Q2655" i="2"/>
  <c r="J2655" i="2"/>
  <c r="D2655" i="2"/>
  <c r="Q2671" i="2"/>
  <c r="J2671" i="2"/>
  <c r="D2671" i="2"/>
  <c r="Q2687" i="2"/>
  <c r="J2687" i="2"/>
  <c r="D2687" i="2"/>
  <c r="Q2703" i="2"/>
  <c r="J2703" i="2"/>
  <c r="D2703" i="2"/>
  <c r="Q2719" i="2"/>
  <c r="J2719" i="2"/>
  <c r="D2719" i="2"/>
  <c r="Q2735" i="2"/>
  <c r="J2735" i="2"/>
  <c r="D2735" i="2"/>
  <c r="Q2751" i="2"/>
  <c r="J2751" i="2"/>
  <c r="D2751" i="2"/>
  <c r="Q2767" i="2"/>
  <c r="J2767" i="2"/>
  <c r="D2767" i="2"/>
  <c r="Q2783" i="2"/>
  <c r="J2783" i="2"/>
  <c r="D2783" i="2"/>
  <c r="Q2799" i="2"/>
  <c r="J2799" i="2"/>
  <c r="D2799" i="2"/>
  <c r="Q2815" i="2"/>
  <c r="J2815" i="2"/>
  <c r="D2815" i="2"/>
  <c r="Q2459" i="2"/>
  <c r="J2459" i="2"/>
  <c r="D2459" i="2"/>
  <c r="Q2443" i="2"/>
  <c r="J2443" i="2"/>
  <c r="D2443" i="2"/>
  <c r="Q2427" i="2"/>
  <c r="J2427" i="2"/>
  <c r="D2427" i="2"/>
  <c r="Q2411" i="2"/>
  <c r="J2411" i="2"/>
  <c r="D2411" i="2"/>
  <c r="Q2395" i="2"/>
  <c r="J2395" i="2"/>
  <c r="D2395" i="2"/>
  <c r="Q2379" i="2"/>
  <c r="J2379" i="2"/>
  <c r="D2379" i="2"/>
  <c r="Q2363" i="2"/>
  <c r="J2363" i="2"/>
  <c r="D2363" i="2"/>
  <c r="Q2347" i="2"/>
  <c r="J2347" i="2"/>
  <c r="D2347" i="2"/>
  <c r="Q2331" i="2"/>
  <c r="J2331" i="2"/>
  <c r="D2331" i="2"/>
  <c r="Q2315" i="2"/>
  <c r="J2315" i="2"/>
  <c r="D2315" i="2"/>
  <c r="Q2299" i="2"/>
  <c r="J2299" i="2"/>
  <c r="D2299" i="2"/>
  <c r="Q2283" i="2"/>
  <c r="J2283" i="2"/>
  <c r="D2283" i="2"/>
  <c r="Q2449" i="2"/>
  <c r="J2449" i="2"/>
  <c r="D2449" i="2"/>
  <c r="Q2433" i="2"/>
  <c r="J2433" i="2"/>
  <c r="D2433" i="2"/>
  <c r="Q2417" i="2"/>
  <c r="J2417" i="2"/>
  <c r="D2417" i="2"/>
  <c r="Q2401" i="2"/>
  <c r="J2401" i="2"/>
  <c r="D2401" i="2"/>
  <c r="Q2385" i="2"/>
  <c r="J2385" i="2"/>
  <c r="D2385" i="2"/>
  <c r="Q2369" i="2"/>
  <c r="J2369" i="2"/>
  <c r="D2369" i="2"/>
  <c r="Q2353" i="2"/>
  <c r="J2353" i="2"/>
  <c r="D2353" i="2"/>
  <c r="Q2337" i="2"/>
  <c r="J2337" i="2"/>
  <c r="D2337" i="2"/>
  <c r="Q2321" i="2"/>
  <c r="J2321" i="2"/>
  <c r="D2321" i="2"/>
  <c r="Q2305" i="2"/>
  <c r="J2305" i="2"/>
  <c r="D2305" i="2"/>
  <c r="Q2289" i="2"/>
  <c r="J2289" i="2"/>
  <c r="D2289" i="2"/>
  <c r="Q2436" i="2"/>
  <c r="J2436" i="2"/>
  <c r="D2436" i="2"/>
  <c r="Q2404" i="2"/>
  <c r="J2404" i="2"/>
  <c r="D2404" i="2"/>
  <c r="Q2372" i="2"/>
  <c r="J2372" i="2"/>
  <c r="D2372" i="2"/>
  <c r="Q2340" i="2"/>
  <c r="J2340" i="2"/>
  <c r="D2340" i="2"/>
  <c r="Q2308" i="2"/>
  <c r="J2308" i="2"/>
  <c r="D2308" i="2"/>
  <c r="Q2280" i="2"/>
  <c r="J2280" i="2"/>
  <c r="D2280" i="2"/>
  <c r="Q2434" i="2"/>
  <c r="J2434" i="2"/>
  <c r="D2434" i="2"/>
  <c r="Q2402" i="2"/>
  <c r="J2402" i="2"/>
  <c r="D2402" i="2"/>
  <c r="Q2370" i="2"/>
  <c r="J2370" i="2"/>
  <c r="D2370" i="2"/>
  <c r="Q2338" i="2"/>
  <c r="J2338" i="2"/>
  <c r="D2338" i="2"/>
  <c r="Q2306" i="2"/>
  <c r="J2306" i="2"/>
  <c r="D2306" i="2"/>
  <c r="Q2456" i="2"/>
  <c r="J2456" i="2"/>
  <c r="D2456" i="2"/>
  <c r="Q2424" i="2"/>
  <c r="J2424" i="2"/>
  <c r="D2424" i="2"/>
  <c r="Q2392" i="2"/>
  <c r="J2392" i="2"/>
  <c r="D2392" i="2"/>
  <c r="Q2360" i="2"/>
  <c r="J2360" i="2"/>
  <c r="D2360" i="2"/>
  <c r="Q2328" i="2"/>
  <c r="J2328" i="2"/>
  <c r="D2328" i="2"/>
  <c r="Q2296" i="2"/>
  <c r="J2296" i="2"/>
  <c r="D2296" i="2"/>
  <c r="Q2446" i="2"/>
  <c r="J2446" i="2"/>
  <c r="D2446" i="2"/>
  <c r="Q2414" i="2"/>
  <c r="J2414" i="2"/>
  <c r="D2414" i="2"/>
  <c r="Q2382" i="2"/>
  <c r="J2382" i="2"/>
  <c r="D2382" i="2"/>
  <c r="Q2350" i="2"/>
  <c r="J2350" i="2"/>
  <c r="D2350" i="2"/>
  <c r="Q2318" i="2"/>
  <c r="J2318" i="2"/>
  <c r="D2318" i="2"/>
  <c r="Q2286" i="2"/>
  <c r="J2286" i="2"/>
  <c r="D2286" i="2"/>
  <c r="Q2447" i="2"/>
  <c r="J2447" i="2"/>
  <c r="D2447" i="2"/>
  <c r="Q2431" i="2"/>
  <c r="J2431" i="2"/>
  <c r="D2431" i="2"/>
  <c r="Q2415" i="2"/>
  <c r="J2415" i="2"/>
  <c r="D2415" i="2"/>
  <c r="Q2399" i="2"/>
  <c r="J2399" i="2"/>
  <c r="D2399" i="2"/>
  <c r="Q2383" i="2"/>
  <c r="J2383" i="2"/>
  <c r="D2383" i="2"/>
  <c r="Q2367" i="2"/>
  <c r="J2367" i="2"/>
  <c r="D2367" i="2"/>
  <c r="Q2351" i="2"/>
  <c r="J2351" i="2"/>
  <c r="D2351" i="2"/>
  <c r="Q2335" i="2"/>
  <c r="J2335" i="2"/>
  <c r="D2335" i="2"/>
  <c r="Q2319" i="2"/>
  <c r="J2319" i="2"/>
  <c r="D2319" i="2"/>
  <c r="Q2303" i="2"/>
  <c r="J2303" i="2"/>
  <c r="D2303" i="2"/>
  <c r="Q2287" i="2"/>
  <c r="J2287" i="2"/>
  <c r="D2287" i="2"/>
  <c r="Q2453" i="2"/>
  <c r="J2453" i="2"/>
  <c r="D2453" i="2"/>
  <c r="Q2437" i="2"/>
  <c r="J2437" i="2"/>
  <c r="D2437" i="2"/>
  <c r="Q2421" i="2"/>
  <c r="J2421" i="2"/>
  <c r="D2421" i="2"/>
  <c r="Q2405" i="2"/>
  <c r="J2405" i="2"/>
  <c r="D2405" i="2"/>
  <c r="Q2389" i="2"/>
  <c r="J2389" i="2"/>
  <c r="D2389" i="2"/>
  <c r="Q2373" i="2"/>
  <c r="J2373" i="2"/>
  <c r="D2373" i="2"/>
  <c r="Q2357" i="2"/>
  <c r="J2357" i="2"/>
  <c r="D2357" i="2"/>
  <c r="Q2341" i="2"/>
  <c r="J2341" i="2"/>
  <c r="D2341" i="2"/>
  <c r="Q2325" i="2"/>
  <c r="J2325" i="2"/>
  <c r="D2325" i="2"/>
  <c r="Q2309" i="2"/>
  <c r="J2309" i="2"/>
  <c r="D2309" i="2"/>
  <c r="Q2293" i="2"/>
  <c r="J2293" i="2"/>
  <c r="D2293" i="2"/>
  <c r="Q2444" i="2"/>
  <c r="J2444" i="2"/>
  <c r="D2444" i="2"/>
  <c r="Q2412" i="2"/>
  <c r="J2412" i="2"/>
  <c r="D2412" i="2"/>
  <c r="Q2380" i="2"/>
  <c r="J2380" i="2"/>
  <c r="D2380" i="2"/>
  <c r="Q2348" i="2"/>
  <c r="J2348" i="2"/>
  <c r="D2348" i="2"/>
  <c r="Q2316" i="2"/>
  <c r="J2316" i="2"/>
  <c r="D2316" i="2"/>
  <c r="Q2285" i="2"/>
  <c r="J2285" i="2"/>
  <c r="D2285" i="2"/>
  <c r="Q2442" i="2"/>
  <c r="J2442" i="2"/>
  <c r="D2442" i="2"/>
  <c r="Q2410" i="2"/>
  <c r="J2410" i="2"/>
  <c r="D2410" i="2"/>
  <c r="Q2378" i="2"/>
  <c r="J2378" i="2"/>
  <c r="D2378" i="2"/>
  <c r="Q2346" i="2"/>
  <c r="J2346" i="2"/>
  <c r="D2346" i="2"/>
  <c r="Q2314" i="2"/>
  <c r="J2314" i="2"/>
  <c r="D2314" i="2"/>
  <c r="Q2284" i="2"/>
  <c r="J2284" i="2"/>
  <c r="D2284" i="2"/>
  <c r="Q2432" i="2"/>
  <c r="J2432" i="2"/>
  <c r="D2432" i="2"/>
  <c r="Q2400" i="2"/>
  <c r="J2400" i="2"/>
  <c r="D2400" i="2"/>
  <c r="Q2368" i="2"/>
  <c r="J2368" i="2"/>
  <c r="D2368" i="2"/>
  <c r="Q2336" i="2"/>
  <c r="J2336" i="2"/>
  <c r="D2336" i="2"/>
  <c r="Q2304" i="2"/>
  <c r="J2304" i="2"/>
  <c r="D2304" i="2"/>
  <c r="Q2454" i="2"/>
  <c r="J2454" i="2"/>
  <c r="D2454" i="2"/>
  <c r="Q2422" i="2"/>
  <c r="J2422" i="2"/>
  <c r="D2422" i="2"/>
  <c r="Q2390" i="2"/>
  <c r="J2390" i="2"/>
  <c r="D2390" i="2"/>
  <c r="Q2358" i="2"/>
  <c r="J2358" i="2"/>
  <c r="D2358" i="2"/>
  <c r="Q2326" i="2"/>
  <c r="J2326" i="2"/>
  <c r="D2326" i="2"/>
  <c r="Q2294" i="2"/>
  <c r="J2294" i="2"/>
  <c r="D2294" i="2"/>
  <c r="Q2406" i="2"/>
  <c r="J2406" i="2"/>
  <c r="D2406" i="2"/>
  <c r="Q2281" i="2"/>
  <c r="J2281" i="2"/>
  <c r="D2281" i="2"/>
  <c r="Q2310" i="2"/>
  <c r="J2310" i="2"/>
  <c r="D2310" i="2"/>
  <c r="Q2342" i="2"/>
  <c r="J2342" i="2"/>
  <c r="D2342" i="2"/>
  <c r="Q2374" i="2"/>
  <c r="J2374" i="2"/>
  <c r="D2374" i="2"/>
  <c r="Q2438" i="2"/>
  <c r="J2438" i="2"/>
  <c r="D2438" i="2"/>
  <c r="Q2288" i="2"/>
  <c r="J2288" i="2"/>
  <c r="D2288" i="2"/>
  <c r="Q2320" i="2"/>
  <c r="J2320" i="2"/>
  <c r="D2320" i="2"/>
  <c r="Q2352" i="2"/>
  <c r="J2352" i="2"/>
  <c r="D2352" i="2"/>
  <c r="Q2384" i="2"/>
  <c r="J2384" i="2"/>
  <c r="D2384" i="2"/>
  <c r="Q2416" i="2"/>
  <c r="J2416" i="2"/>
  <c r="D2416" i="2"/>
  <c r="Q2448" i="2"/>
  <c r="J2448" i="2"/>
  <c r="D2448" i="2"/>
  <c r="Q2298" i="2"/>
  <c r="J2298" i="2"/>
  <c r="D2298" i="2"/>
  <c r="Q2330" i="2"/>
  <c r="J2330" i="2"/>
  <c r="D2330" i="2"/>
  <c r="Q2362" i="2"/>
  <c r="J2362" i="2"/>
  <c r="D2362" i="2"/>
  <c r="Q2394" i="2"/>
  <c r="J2394" i="2"/>
  <c r="D2394" i="2"/>
  <c r="Q2426" i="2"/>
  <c r="J2426" i="2"/>
  <c r="D2426" i="2"/>
  <c r="Q2458" i="2"/>
  <c r="J2458" i="2"/>
  <c r="D2458" i="2"/>
  <c r="Q2300" i="2"/>
  <c r="J2300" i="2"/>
  <c r="D2300" i="2"/>
  <c r="Q2332" i="2"/>
  <c r="J2332" i="2"/>
  <c r="D2332" i="2"/>
  <c r="Q2364" i="2"/>
  <c r="J2364" i="2"/>
  <c r="D2364" i="2"/>
  <c r="Q2396" i="2"/>
  <c r="J2396" i="2"/>
  <c r="D2396" i="2"/>
  <c r="Q2428" i="2"/>
  <c r="J2428" i="2"/>
  <c r="D2428" i="2"/>
  <c r="Q2460" i="2"/>
  <c r="J2460" i="2"/>
  <c r="D2460" i="2"/>
  <c r="Q2301" i="2"/>
  <c r="J2301" i="2"/>
  <c r="D2301" i="2"/>
  <c r="Q2317" i="2"/>
  <c r="J2317" i="2"/>
  <c r="D2317" i="2"/>
  <c r="Q2333" i="2"/>
  <c r="J2333" i="2"/>
  <c r="D2333" i="2"/>
  <c r="Q2349" i="2"/>
  <c r="J2349" i="2"/>
  <c r="D2349" i="2"/>
  <c r="Q2365" i="2"/>
  <c r="J2365" i="2"/>
  <c r="D2365" i="2"/>
  <c r="Q2381" i="2"/>
  <c r="J2381" i="2"/>
  <c r="D2381" i="2"/>
  <c r="Q2397" i="2"/>
  <c r="J2397" i="2"/>
  <c r="D2397" i="2"/>
  <c r="Q2413" i="2"/>
  <c r="J2413" i="2"/>
  <c r="D2413" i="2"/>
  <c r="Q2429" i="2"/>
  <c r="J2429" i="2"/>
  <c r="D2429" i="2"/>
  <c r="Q2445" i="2"/>
  <c r="J2445" i="2"/>
  <c r="D2445" i="2"/>
  <c r="Q2461" i="2"/>
  <c r="J2461" i="2"/>
  <c r="D2461" i="2"/>
  <c r="Q2295" i="2"/>
  <c r="J2295" i="2"/>
  <c r="D2295" i="2"/>
  <c r="Q2311" i="2"/>
  <c r="J2311" i="2"/>
  <c r="D2311" i="2"/>
  <c r="Q2327" i="2"/>
  <c r="J2327" i="2"/>
  <c r="D2327" i="2"/>
  <c r="Q2343" i="2"/>
  <c r="J2343" i="2"/>
  <c r="D2343" i="2"/>
  <c r="Q2359" i="2"/>
  <c r="J2359" i="2"/>
  <c r="D2359" i="2"/>
  <c r="Q2375" i="2"/>
  <c r="J2375" i="2"/>
  <c r="D2375" i="2"/>
  <c r="Q2391" i="2"/>
  <c r="J2391" i="2"/>
  <c r="D2391" i="2"/>
  <c r="Q2407" i="2"/>
  <c r="J2407" i="2"/>
  <c r="D2407" i="2"/>
  <c r="Q2423" i="2"/>
  <c r="J2423" i="2"/>
  <c r="D2423" i="2"/>
  <c r="Q2439" i="2"/>
  <c r="J2439" i="2"/>
  <c r="D2439" i="2"/>
  <c r="Q2455" i="2"/>
  <c r="J2455" i="2"/>
  <c r="D2455" i="2"/>
  <c r="Q2302" i="2"/>
  <c r="J2302" i="2"/>
  <c r="D2302" i="2"/>
  <c r="Q2334" i="2"/>
  <c r="J2334" i="2"/>
  <c r="D2334" i="2"/>
  <c r="Q2366" i="2"/>
  <c r="J2366" i="2"/>
  <c r="D2366" i="2"/>
  <c r="Q2398" i="2"/>
  <c r="J2398" i="2"/>
  <c r="D2398" i="2"/>
  <c r="Q2430" i="2"/>
  <c r="J2430" i="2"/>
  <c r="D2430" i="2"/>
  <c r="Q2282" i="2"/>
  <c r="J2282" i="2"/>
  <c r="D2282" i="2"/>
  <c r="Q2312" i="2"/>
  <c r="J2312" i="2"/>
  <c r="D2312" i="2"/>
  <c r="Q2344" i="2"/>
  <c r="J2344" i="2"/>
  <c r="D2344" i="2"/>
  <c r="Q2376" i="2"/>
  <c r="J2376" i="2"/>
  <c r="D2376" i="2"/>
  <c r="Q2408" i="2"/>
  <c r="J2408" i="2"/>
  <c r="D2408" i="2"/>
  <c r="Q2440" i="2"/>
  <c r="J2440" i="2"/>
  <c r="D2440" i="2"/>
  <c r="Q2290" i="2"/>
  <c r="J2290" i="2"/>
  <c r="D2290" i="2"/>
  <c r="Q2322" i="2"/>
  <c r="J2322" i="2"/>
  <c r="D2322" i="2"/>
  <c r="Q2354" i="2"/>
  <c r="J2354" i="2"/>
  <c r="D2354" i="2"/>
  <c r="Q2386" i="2"/>
  <c r="J2386" i="2"/>
  <c r="D2386" i="2"/>
  <c r="Q2418" i="2"/>
  <c r="J2418" i="2"/>
  <c r="D2418" i="2"/>
  <c r="Q2450" i="2"/>
  <c r="J2450" i="2"/>
  <c r="D2450" i="2"/>
  <c r="Q2292" i="2"/>
  <c r="J2292" i="2"/>
  <c r="D2292" i="2"/>
  <c r="Q2324" i="2"/>
  <c r="J2324" i="2"/>
  <c r="D2324" i="2"/>
  <c r="Q2356" i="2"/>
  <c r="J2356" i="2"/>
  <c r="D2356" i="2"/>
  <c r="Q2388" i="2"/>
  <c r="J2388" i="2"/>
  <c r="D2388" i="2"/>
  <c r="Q2420" i="2"/>
  <c r="J2420" i="2"/>
  <c r="D2420" i="2"/>
  <c r="Q2452" i="2"/>
  <c r="J2452" i="2"/>
  <c r="D2452" i="2"/>
  <c r="Q2297" i="2"/>
  <c r="J2297" i="2"/>
  <c r="D2297" i="2"/>
  <c r="Q2313" i="2"/>
  <c r="J2313" i="2"/>
  <c r="D2313" i="2"/>
  <c r="Q2329" i="2"/>
  <c r="J2329" i="2"/>
  <c r="D2329" i="2"/>
  <c r="Q2345" i="2"/>
  <c r="J2345" i="2"/>
  <c r="D2345" i="2"/>
  <c r="Q2361" i="2"/>
  <c r="J2361" i="2"/>
  <c r="D2361" i="2"/>
  <c r="Q2377" i="2"/>
  <c r="J2377" i="2"/>
  <c r="D2377" i="2"/>
  <c r="Q2393" i="2"/>
  <c r="J2393" i="2"/>
  <c r="D2393" i="2"/>
  <c r="Q2409" i="2"/>
  <c r="J2409" i="2"/>
  <c r="D2409" i="2"/>
  <c r="Q2425" i="2"/>
  <c r="J2425" i="2"/>
  <c r="D2425" i="2"/>
  <c r="Q2441" i="2"/>
  <c r="J2441" i="2"/>
  <c r="D2441" i="2"/>
  <c r="Q2457" i="2"/>
  <c r="J2457" i="2"/>
  <c r="D2457" i="2"/>
  <c r="Q2291" i="2"/>
  <c r="J2291" i="2"/>
  <c r="D2291" i="2"/>
  <c r="Q2307" i="2"/>
  <c r="J2307" i="2"/>
  <c r="D2307" i="2"/>
  <c r="Q2323" i="2"/>
  <c r="J2323" i="2"/>
  <c r="D2323" i="2"/>
  <c r="Q2339" i="2"/>
  <c r="J2339" i="2"/>
  <c r="D2339" i="2"/>
  <c r="Q2355" i="2"/>
  <c r="J2355" i="2"/>
  <c r="D2355" i="2"/>
  <c r="Q2371" i="2"/>
  <c r="J2371" i="2"/>
  <c r="D2371" i="2"/>
  <c r="Q2387" i="2"/>
  <c r="J2387" i="2"/>
  <c r="D2387" i="2"/>
  <c r="Q2403" i="2"/>
  <c r="J2403" i="2"/>
  <c r="D2403" i="2"/>
  <c r="Q2419" i="2"/>
  <c r="J2419" i="2"/>
  <c r="D2419" i="2"/>
  <c r="Q2435" i="2"/>
  <c r="J2435" i="2"/>
  <c r="D2435" i="2"/>
  <c r="Q2451" i="2"/>
  <c r="J2451" i="2"/>
  <c r="D2451" i="2"/>
  <c r="Q2100" i="2"/>
  <c r="J2100" i="2"/>
  <c r="D2100" i="2"/>
  <c r="Q2142" i="2"/>
  <c r="J2142" i="2"/>
  <c r="D2142" i="2"/>
  <c r="Q2185" i="2"/>
  <c r="J2185" i="2"/>
  <c r="D2185" i="2"/>
  <c r="Q2228" i="2"/>
  <c r="J2228" i="2"/>
  <c r="D2228" i="2"/>
  <c r="Q2270" i="2"/>
  <c r="J2270" i="2"/>
  <c r="D2270" i="2"/>
  <c r="Q2112" i="2"/>
  <c r="J2112" i="2"/>
  <c r="D2112" i="2"/>
  <c r="Q2154" i="2"/>
  <c r="J2154" i="2"/>
  <c r="D2154" i="2"/>
  <c r="Q2197" i="2"/>
  <c r="J2197" i="2"/>
  <c r="D2197" i="2"/>
  <c r="Q2240" i="2"/>
  <c r="J2240" i="2"/>
  <c r="D2240" i="2"/>
  <c r="Q2102" i="2"/>
  <c r="J2102" i="2"/>
  <c r="D2102" i="2"/>
  <c r="Q2145" i="2"/>
  <c r="J2145" i="2"/>
  <c r="D2145" i="2"/>
  <c r="Q2188" i="2"/>
  <c r="J2188" i="2"/>
  <c r="D2188" i="2"/>
  <c r="Q2252" i="2"/>
  <c r="J2252" i="2"/>
  <c r="D2252" i="2"/>
  <c r="Q2109" i="2"/>
  <c r="J2109" i="2"/>
  <c r="D2109" i="2"/>
  <c r="Q2152" i="2"/>
  <c r="J2152" i="2"/>
  <c r="D2152" i="2"/>
  <c r="Q2194" i="2"/>
  <c r="J2194" i="2"/>
  <c r="D2194" i="2"/>
  <c r="Q2216" i="2"/>
  <c r="J2216" i="2"/>
  <c r="D2216" i="2"/>
  <c r="Q2258" i="2"/>
  <c r="J2258" i="2"/>
  <c r="D2258" i="2"/>
  <c r="Q2115" i="2"/>
  <c r="J2115" i="2"/>
  <c r="D2115" i="2"/>
  <c r="Q2147" i="2"/>
  <c r="J2147" i="2"/>
  <c r="D2147" i="2"/>
  <c r="Q2179" i="2"/>
  <c r="J2179" i="2"/>
  <c r="D2179" i="2"/>
  <c r="Q2211" i="2"/>
  <c r="J2211" i="2"/>
  <c r="D2211" i="2"/>
  <c r="Q2243" i="2"/>
  <c r="J2243" i="2"/>
  <c r="D2243" i="2"/>
  <c r="Q2275" i="2"/>
  <c r="J2275" i="2"/>
  <c r="D2275" i="2"/>
  <c r="Q2137" i="2"/>
  <c r="J2137" i="2"/>
  <c r="D2137" i="2"/>
  <c r="Q2180" i="2"/>
  <c r="J2180" i="2"/>
  <c r="D2180" i="2"/>
  <c r="Q2201" i="2"/>
  <c r="J2201" i="2"/>
  <c r="D2201" i="2"/>
  <c r="Q2244" i="2"/>
  <c r="J2244" i="2"/>
  <c r="D2244" i="2"/>
  <c r="Q2106" i="2"/>
  <c r="J2106" i="2"/>
  <c r="D2106" i="2"/>
  <c r="Q2149" i="2"/>
  <c r="J2149" i="2"/>
  <c r="D2149" i="2"/>
  <c r="Q2192" i="2"/>
  <c r="J2192" i="2"/>
  <c r="D2192" i="2"/>
  <c r="Q2234" i="2"/>
  <c r="J2234" i="2"/>
  <c r="D2234" i="2"/>
  <c r="Q2277" i="2"/>
  <c r="J2277" i="2"/>
  <c r="D2277" i="2"/>
  <c r="Q2140" i="2"/>
  <c r="J2140" i="2"/>
  <c r="D2140" i="2"/>
  <c r="Q2182" i="2"/>
  <c r="J2182" i="2"/>
  <c r="D2182" i="2"/>
  <c r="Q2225" i="2"/>
  <c r="J2225" i="2"/>
  <c r="D2225" i="2"/>
  <c r="Q2268" i="2"/>
  <c r="J2268" i="2"/>
  <c r="D2268" i="2"/>
  <c r="Q2125" i="2"/>
  <c r="J2125" i="2"/>
  <c r="D2125" i="2"/>
  <c r="Q2168" i="2"/>
  <c r="J2168" i="2"/>
  <c r="D2168" i="2"/>
  <c r="Q2189" i="2"/>
  <c r="J2189" i="2"/>
  <c r="D2189" i="2"/>
  <c r="Q2232" i="2"/>
  <c r="J2232" i="2"/>
  <c r="D2232" i="2"/>
  <c r="Q2253" i="2"/>
  <c r="J2253" i="2"/>
  <c r="D2253" i="2"/>
  <c r="Q2274" i="2"/>
  <c r="J2274" i="2"/>
  <c r="D2274" i="2"/>
  <c r="Q2111" i="2"/>
  <c r="J2111" i="2"/>
  <c r="D2111" i="2"/>
  <c r="Q2127" i="2"/>
  <c r="J2127" i="2"/>
  <c r="D2127" i="2"/>
  <c r="Q2143" i="2"/>
  <c r="J2143" i="2"/>
  <c r="D2143" i="2"/>
  <c r="Q2159" i="2"/>
  <c r="J2159" i="2"/>
  <c r="D2159" i="2"/>
  <c r="Q2191" i="2"/>
  <c r="J2191" i="2"/>
  <c r="D2191" i="2"/>
  <c r="Q2207" i="2"/>
  <c r="J2207" i="2"/>
  <c r="D2207" i="2"/>
  <c r="Q2223" i="2"/>
  <c r="J2223" i="2"/>
  <c r="D2223" i="2"/>
  <c r="Q2239" i="2"/>
  <c r="J2239" i="2"/>
  <c r="D2239" i="2"/>
  <c r="Q2255" i="2"/>
  <c r="J2255" i="2"/>
  <c r="D2255" i="2"/>
  <c r="Q2271" i="2"/>
  <c r="J2271" i="2"/>
  <c r="D2271" i="2"/>
  <c r="D1737" i="2"/>
  <c r="Q1737" i="2"/>
  <c r="J1737" i="2"/>
  <c r="D1780" i="2"/>
  <c r="Q1780" i="2"/>
  <c r="J1780" i="2"/>
  <c r="D1822" i="2"/>
  <c r="Q1822" i="2"/>
  <c r="J1822" i="2"/>
  <c r="D1865" i="2"/>
  <c r="Q1865" i="2"/>
  <c r="J1865" i="2"/>
  <c r="D1908" i="2"/>
  <c r="Q1908" i="2"/>
  <c r="J1908" i="2"/>
  <c r="D1770" i="2"/>
  <c r="Q1770" i="2"/>
  <c r="J1770" i="2"/>
  <c r="D1813" i="2"/>
  <c r="Q1813" i="2"/>
  <c r="J1813" i="2"/>
  <c r="D1856" i="2"/>
  <c r="Q1856" i="2"/>
  <c r="J1856" i="2"/>
  <c r="D1898" i="2"/>
  <c r="Q1898" i="2"/>
  <c r="J1898" i="2"/>
  <c r="D1734" i="2"/>
  <c r="Q1734" i="2"/>
  <c r="J1734" i="2"/>
  <c r="D1777" i="2"/>
  <c r="Q1777" i="2"/>
  <c r="J1777" i="2"/>
  <c r="D1820" i="2"/>
  <c r="Q1820" i="2"/>
  <c r="J1820" i="2"/>
  <c r="D1862" i="2"/>
  <c r="Q1862" i="2"/>
  <c r="J1862" i="2"/>
  <c r="D1905" i="2"/>
  <c r="Q1905" i="2"/>
  <c r="J1905" i="2"/>
  <c r="D1768" i="2"/>
  <c r="Q1768" i="2"/>
  <c r="J1768" i="2"/>
  <c r="D1810" i="2"/>
  <c r="Q1810" i="2"/>
  <c r="J1810" i="2"/>
  <c r="D1853" i="2"/>
  <c r="Q1853" i="2"/>
  <c r="J1853" i="2"/>
  <c r="D1896" i="2"/>
  <c r="Q1896" i="2"/>
  <c r="J1896" i="2"/>
  <c r="D1751" i="2"/>
  <c r="Q1751" i="2"/>
  <c r="J1751" i="2"/>
  <c r="D1783" i="2"/>
  <c r="Q1783" i="2"/>
  <c r="J1783" i="2"/>
  <c r="D1815" i="2"/>
  <c r="Q1815" i="2"/>
  <c r="J1815" i="2"/>
  <c r="D1847" i="2"/>
  <c r="Q1847" i="2"/>
  <c r="J1847" i="2"/>
  <c r="D1879" i="2"/>
  <c r="Q1879" i="2"/>
  <c r="J1879" i="2"/>
  <c r="D1911" i="2"/>
  <c r="Q1911" i="2"/>
  <c r="J1911" i="2"/>
  <c r="D1774" i="2"/>
  <c r="Q1774" i="2"/>
  <c r="J1774" i="2"/>
  <c r="D1796" i="2"/>
  <c r="Q1796" i="2"/>
  <c r="J1796" i="2"/>
  <c r="D1838" i="2"/>
  <c r="Q1838" i="2"/>
  <c r="J1838" i="2"/>
  <c r="D1881" i="2"/>
  <c r="Q1881" i="2"/>
  <c r="J1881" i="2"/>
  <c r="D1744" i="2"/>
  <c r="Q1744" i="2"/>
  <c r="J1744" i="2"/>
  <c r="D1786" i="2"/>
  <c r="Q1786" i="2"/>
  <c r="J1786" i="2"/>
  <c r="D1829" i="2"/>
  <c r="Q1829" i="2"/>
  <c r="J1829" i="2"/>
  <c r="D1872" i="2"/>
  <c r="Q1872" i="2"/>
  <c r="J1872" i="2"/>
  <c r="D1914" i="2"/>
  <c r="Q1914" i="2"/>
  <c r="J1914" i="2"/>
  <c r="D1772" i="2"/>
  <c r="Q1772" i="2"/>
  <c r="J1772" i="2"/>
  <c r="D1814" i="2"/>
  <c r="Q1814" i="2"/>
  <c r="J1814" i="2"/>
  <c r="D1857" i="2"/>
  <c r="Q1857" i="2"/>
  <c r="J1857" i="2"/>
  <c r="D1900" i="2"/>
  <c r="Q1900" i="2"/>
  <c r="J1900" i="2"/>
  <c r="D1762" i="2"/>
  <c r="Q1762" i="2"/>
  <c r="J1762" i="2"/>
  <c r="D1805" i="2"/>
  <c r="Q1805" i="2"/>
  <c r="J1805" i="2"/>
  <c r="D1848" i="2"/>
  <c r="Q1848" i="2"/>
  <c r="J1848" i="2"/>
  <c r="D1912" i="2"/>
  <c r="Q1912" i="2"/>
  <c r="J1912" i="2"/>
  <c r="D1763" i="2"/>
  <c r="Q1763" i="2"/>
  <c r="J1763" i="2"/>
  <c r="D1795" i="2"/>
  <c r="Q1795" i="2"/>
  <c r="J1795" i="2"/>
  <c r="D1827" i="2"/>
  <c r="Q1827" i="2"/>
  <c r="J1827" i="2"/>
  <c r="D1859" i="2"/>
  <c r="Q1859" i="2"/>
  <c r="J1859" i="2"/>
  <c r="D1891" i="2"/>
  <c r="Q1891" i="2"/>
  <c r="J1891" i="2"/>
  <c r="Q3363" i="2"/>
  <c r="J3363" i="2"/>
  <c r="D3363" i="2"/>
  <c r="Q3347" i="2"/>
  <c r="J3347" i="2"/>
  <c r="D3347" i="2"/>
  <c r="Q3331" i="2"/>
  <c r="J3331" i="2"/>
  <c r="D3331" i="2"/>
  <c r="Q3315" i="2"/>
  <c r="J3315" i="2"/>
  <c r="D3315" i="2"/>
  <c r="Q3299" i="2"/>
  <c r="J3299" i="2"/>
  <c r="D3299" i="2"/>
  <c r="Q3283" i="2"/>
  <c r="J3283" i="2"/>
  <c r="D3283" i="2"/>
  <c r="Q3267" i="2"/>
  <c r="J3267" i="2"/>
  <c r="D3267" i="2"/>
  <c r="Q3251" i="2"/>
  <c r="J3251" i="2"/>
  <c r="D3251" i="2"/>
  <c r="Q3235" i="2"/>
  <c r="J3235" i="2"/>
  <c r="D3235" i="2"/>
  <c r="Q3219" i="2"/>
  <c r="J3219" i="2"/>
  <c r="D3219" i="2"/>
  <c r="Q3203" i="2"/>
  <c r="J3203" i="2"/>
  <c r="D3203" i="2"/>
  <c r="Q3369" i="2"/>
  <c r="J3369" i="2"/>
  <c r="D3369" i="2"/>
  <c r="Q3353" i="2"/>
  <c r="J3353" i="2"/>
  <c r="D3353" i="2"/>
  <c r="Q3337" i="2"/>
  <c r="J3337" i="2"/>
  <c r="D3337" i="2"/>
  <c r="Q3321" i="2"/>
  <c r="J3321" i="2"/>
  <c r="D3321" i="2"/>
  <c r="Q3305" i="2"/>
  <c r="J3305" i="2"/>
  <c r="D3305" i="2"/>
  <c r="Q3289" i="2"/>
  <c r="J3289" i="2"/>
  <c r="D3289" i="2"/>
  <c r="Q3273" i="2"/>
  <c r="J3273" i="2"/>
  <c r="D3273" i="2"/>
  <c r="Q3257" i="2"/>
  <c r="J3257" i="2"/>
  <c r="D3257" i="2"/>
  <c r="Q3241" i="2"/>
  <c r="J3241" i="2"/>
  <c r="D3241" i="2"/>
  <c r="Q3225" i="2"/>
  <c r="J3225" i="2"/>
  <c r="D3225" i="2"/>
  <c r="Q3209" i="2"/>
  <c r="J3209" i="2"/>
  <c r="D3209" i="2"/>
  <c r="Q3193" i="2"/>
  <c r="J3193" i="2"/>
  <c r="D3193" i="2"/>
  <c r="Q3340" i="2"/>
  <c r="J3340" i="2"/>
  <c r="D3340" i="2"/>
  <c r="Q3308" i="2"/>
  <c r="J3308" i="2"/>
  <c r="D3308" i="2"/>
  <c r="Q3276" i="2"/>
  <c r="J3276" i="2"/>
  <c r="D3276" i="2"/>
  <c r="Q3244" i="2"/>
  <c r="J3244" i="2"/>
  <c r="D3244" i="2"/>
  <c r="Q3212" i="2"/>
  <c r="J3212" i="2"/>
  <c r="D3212" i="2"/>
  <c r="Q3362" i="2"/>
  <c r="J3362" i="2"/>
  <c r="D3362" i="2"/>
  <c r="Q3330" i="2"/>
  <c r="J3330" i="2"/>
  <c r="D3330" i="2"/>
  <c r="Q3298" i="2"/>
  <c r="J3298" i="2"/>
  <c r="D3298" i="2"/>
  <c r="Q3266" i="2"/>
  <c r="J3266" i="2"/>
  <c r="D3266" i="2"/>
  <c r="Q3234" i="2"/>
  <c r="J3234" i="2"/>
  <c r="D3234" i="2"/>
  <c r="Q3202" i="2"/>
  <c r="J3202" i="2"/>
  <c r="D3202" i="2"/>
  <c r="Q3352" i="2"/>
  <c r="J3352" i="2"/>
  <c r="D3352" i="2"/>
  <c r="Q3320" i="2"/>
  <c r="J3320" i="2"/>
  <c r="D3320" i="2"/>
  <c r="Q3288" i="2"/>
  <c r="J3288" i="2"/>
  <c r="D3288" i="2"/>
  <c r="Q3256" i="2"/>
  <c r="J3256" i="2"/>
  <c r="D3256" i="2"/>
  <c r="Q3224" i="2"/>
  <c r="J3224" i="2"/>
  <c r="D3224" i="2"/>
  <c r="Q3192" i="2"/>
  <c r="J3192" i="2"/>
  <c r="D3192" i="2"/>
  <c r="Q3342" i="2"/>
  <c r="J3342" i="2"/>
  <c r="D3342" i="2"/>
  <c r="Q3310" i="2"/>
  <c r="J3310" i="2"/>
  <c r="D3310" i="2"/>
  <c r="Q3278" i="2"/>
  <c r="J3278" i="2"/>
  <c r="D3278" i="2"/>
  <c r="Q3246" i="2"/>
  <c r="J3246" i="2"/>
  <c r="D3246" i="2"/>
  <c r="Q3214" i="2"/>
  <c r="J3214" i="2"/>
  <c r="D3214" i="2"/>
  <c r="Q3367" i="2"/>
  <c r="J3367" i="2"/>
  <c r="D3367" i="2"/>
  <c r="Q3351" i="2"/>
  <c r="J3351" i="2"/>
  <c r="D3351" i="2"/>
  <c r="Q3335" i="2"/>
  <c r="J3335" i="2"/>
  <c r="D3335" i="2"/>
  <c r="Q3319" i="2"/>
  <c r="J3319" i="2"/>
  <c r="D3319" i="2"/>
  <c r="Q3303" i="2"/>
  <c r="J3303" i="2"/>
  <c r="D3303" i="2"/>
  <c r="Q3287" i="2"/>
  <c r="J3287" i="2"/>
  <c r="D3287" i="2"/>
  <c r="Q3271" i="2"/>
  <c r="J3271" i="2"/>
  <c r="D3271" i="2"/>
  <c r="Q3255" i="2"/>
  <c r="J3255" i="2"/>
  <c r="D3255" i="2"/>
  <c r="Q3239" i="2"/>
  <c r="J3239" i="2"/>
  <c r="D3239" i="2"/>
  <c r="Q3223" i="2"/>
  <c r="J3223" i="2"/>
  <c r="D3223" i="2"/>
  <c r="Q3207" i="2"/>
  <c r="J3207" i="2"/>
  <c r="D3207" i="2"/>
  <c r="Q3191" i="2"/>
  <c r="J3191" i="2"/>
  <c r="D3191" i="2"/>
  <c r="Q3357" i="2"/>
  <c r="J3357" i="2"/>
  <c r="D3357" i="2"/>
  <c r="Q3341" i="2"/>
  <c r="J3341" i="2"/>
  <c r="D3341" i="2"/>
  <c r="Q3325" i="2"/>
  <c r="J3325" i="2"/>
  <c r="D3325" i="2"/>
  <c r="Q3309" i="2"/>
  <c r="J3309" i="2"/>
  <c r="D3309" i="2"/>
  <c r="Q3293" i="2"/>
  <c r="J3293" i="2"/>
  <c r="D3293" i="2"/>
  <c r="Q3277" i="2"/>
  <c r="J3277" i="2"/>
  <c r="D3277" i="2"/>
  <c r="Q3261" i="2"/>
  <c r="J3261" i="2"/>
  <c r="D3261" i="2"/>
  <c r="Q3245" i="2"/>
  <c r="J3245" i="2"/>
  <c r="D3245" i="2"/>
  <c r="Q3229" i="2"/>
  <c r="J3229" i="2"/>
  <c r="D3229" i="2"/>
  <c r="Q3213" i="2"/>
  <c r="J3213" i="2"/>
  <c r="D3213" i="2"/>
  <c r="Q3197" i="2"/>
  <c r="J3197" i="2"/>
  <c r="D3197" i="2"/>
  <c r="Q3348" i="2"/>
  <c r="J3348" i="2"/>
  <c r="D3348" i="2"/>
  <c r="Q3316" i="2"/>
  <c r="J3316" i="2"/>
  <c r="D3316" i="2"/>
  <c r="Q3284" i="2"/>
  <c r="J3284" i="2"/>
  <c r="D3284" i="2"/>
  <c r="Q3252" i="2"/>
  <c r="J3252" i="2"/>
  <c r="D3252" i="2"/>
  <c r="Q3220" i="2"/>
  <c r="J3220" i="2"/>
  <c r="D3220" i="2"/>
  <c r="Q3370" i="2"/>
  <c r="J3370" i="2"/>
  <c r="D3370" i="2"/>
  <c r="Q3338" i="2"/>
  <c r="J3338" i="2"/>
  <c r="D3338" i="2"/>
  <c r="Q3306" i="2"/>
  <c r="J3306" i="2"/>
  <c r="D3306" i="2"/>
  <c r="Q3274" i="2"/>
  <c r="J3274" i="2"/>
  <c r="D3274" i="2"/>
  <c r="Q3242" i="2"/>
  <c r="J3242" i="2"/>
  <c r="D3242" i="2"/>
  <c r="Q3210" i="2"/>
  <c r="J3210" i="2"/>
  <c r="D3210" i="2"/>
  <c r="Q3360" i="2"/>
  <c r="J3360" i="2"/>
  <c r="D3360" i="2"/>
  <c r="Q3328" i="2"/>
  <c r="J3328" i="2"/>
  <c r="D3328" i="2"/>
  <c r="Q3296" i="2"/>
  <c r="J3296" i="2"/>
  <c r="D3296" i="2"/>
  <c r="Q3264" i="2"/>
  <c r="J3264" i="2"/>
  <c r="D3264" i="2"/>
  <c r="Q3232" i="2"/>
  <c r="J3232" i="2"/>
  <c r="D3232" i="2"/>
  <c r="Q3200" i="2"/>
  <c r="J3200" i="2"/>
  <c r="D3200" i="2"/>
  <c r="Q3350" i="2"/>
  <c r="J3350" i="2"/>
  <c r="D3350" i="2"/>
  <c r="Q3318" i="2"/>
  <c r="J3318" i="2"/>
  <c r="D3318" i="2"/>
  <c r="Q3286" i="2"/>
  <c r="J3286" i="2"/>
  <c r="D3286" i="2"/>
  <c r="Q3254" i="2"/>
  <c r="J3254" i="2"/>
  <c r="D3254" i="2"/>
  <c r="Q3222" i="2"/>
  <c r="J3222" i="2"/>
  <c r="D3222" i="2"/>
  <c r="Q3190" i="2"/>
  <c r="J3190" i="2"/>
  <c r="D3190" i="2"/>
  <c r="Q3371" i="2"/>
  <c r="J3371" i="2"/>
  <c r="D3371" i="2"/>
  <c r="Q3339" i="2"/>
  <c r="J3339" i="2"/>
  <c r="D3339" i="2"/>
  <c r="Q3307" i="2"/>
  <c r="J3307" i="2"/>
  <c r="D3307" i="2"/>
  <c r="Q3275" i="2"/>
  <c r="J3275" i="2"/>
  <c r="D3275" i="2"/>
  <c r="Q3243" i="2"/>
  <c r="J3243" i="2"/>
  <c r="D3243" i="2"/>
  <c r="Q3211" i="2"/>
  <c r="J3211" i="2"/>
  <c r="D3211" i="2"/>
  <c r="Q3361" i="2"/>
  <c r="J3361" i="2"/>
  <c r="D3361" i="2"/>
  <c r="Q3329" i="2"/>
  <c r="J3329" i="2"/>
  <c r="D3329" i="2"/>
  <c r="Q3281" i="2"/>
  <c r="J3281" i="2"/>
  <c r="D3281" i="2"/>
  <c r="Q3249" i="2"/>
  <c r="J3249" i="2"/>
  <c r="D3249" i="2"/>
  <c r="Q3217" i="2"/>
  <c r="J3217" i="2"/>
  <c r="D3217" i="2"/>
  <c r="Q3356" i="2"/>
  <c r="J3356" i="2"/>
  <c r="D3356" i="2"/>
  <c r="Q3324" i="2"/>
  <c r="J3324" i="2"/>
  <c r="D3324" i="2"/>
  <c r="Q3260" i="2"/>
  <c r="J3260" i="2"/>
  <c r="D3260" i="2"/>
  <c r="Q3196" i="2"/>
  <c r="J3196" i="2"/>
  <c r="D3196" i="2"/>
  <c r="Q3314" i="2"/>
  <c r="J3314" i="2"/>
  <c r="D3314" i="2"/>
  <c r="Q3250" i="2"/>
  <c r="J3250" i="2"/>
  <c r="D3250" i="2"/>
  <c r="Q3368" i="2"/>
  <c r="J3368" i="2"/>
  <c r="D3368" i="2"/>
  <c r="Q3304" i="2"/>
  <c r="J3304" i="2"/>
  <c r="D3304" i="2"/>
  <c r="Q3208" i="2"/>
  <c r="J3208" i="2"/>
  <c r="D3208" i="2"/>
  <c r="Q3326" i="2"/>
  <c r="J3326" i="2"/>
  <c r="D3326" i="2"/>
  <c r="Q3262" i="2"/>
  <c r="J3262" i="2"/>
  <c r="D3262" i="2"/>
  <c r="Q3198" i="2"/>
  <c r="J3198" i="2"/>
  <c r="D3198" i="2"/>
  <c r="Q3359" i="2"/>
  <c r="J3359" i="2"/>
  <c r="D3359" i="2"/>
  <c r="Q3327" i="2"/>
  <c r="J3327" i="2"/>
  <c r="D3327" i="2"/>
  <c r="Q3295" i="2"/>
  <c r="J3295" i="2"/>
  <c r="D3295" i="2"/>
  <c r="Q3263" i="2"/>
  <c r="J3263" i="2"/>
  <c r="D3263" i="2"/>
  <c r="Q3231" i="2"/>
  <c r="J3231" i="2"/>
  <c r="D3231" i="2"/>
  <c r="Q3199" i="2"/>
  <c r="J3199" i="2"/>
  <c r="D3199" i="2"/>
  <c r="Q3349" i="2"/>
  <c r="J3349" i="2"/>
  <c r="D3349" i="2"/>
  <c r="Q3317" i="2"/>
  <c r="J3317" i="2"/>
  <c r="D3317" i="2"/>
  <c r="Q3285" i="2"/>
  <c r="J3285" i="2"/>
  <c r="D3285" i="2"/>
  <c r="Q3253" i="2"/>
  <c r="J3253" i="2"/>
  <c r="D3253" i="2"/>
  <c r="Q3221" i="2"/>
  <c r="J3221" i="2"/>
  <c r="D3221" i="2"/>
  <c r="Q3364" i="2"/>
  <c r="J3364" i="2"/>
  <c r="D3364" i="2"/>
  <c r="Q3300" i="2"/>
  <c r="J3300" i="2"/>
  <c r="D3300" i="2"/>
  <c r="Q3236" i="2"/>
  <c r="J3236" i="2"/>
  <c r="D3236" i="2"/>
  <c r="Q3354" i="2"/>
  <c r="J3354" i="2"/>
  <c r="D3354" i="2"/>
  <c r="Q3290" i="2"/>
  <c r="J3290" i="2"/>
  <c r="D3290" i="2"/>
  <c r="Q3226" i="2"/>
  <c r="J3226" i="2"/>
  <c r="D3226" i="2"/>
  <c r="Q3344" i="2"/>
  <c r="J3344" i="2"/>
  <c r="D3344" i="2"/>
  <c r="Q3280" i="2"/>
  <c r="J3280" i="2"/>
  <c r="D3280" i="2"/>
  <c r="Q3216" i="2"/>
  <c r="J3216" i="2"/>
  <c r="D3216" i="2"/>
  <c r="Q3334" i="2"/>
  <c r="J3334" i="2"/>
  <c r="D3334" i="2"/>
  <c r="Q3270" i="2"/>
  <c r="J3270" i="2"/>
  <c r="D3270" i="2"/>
  <c r="Q3206" i="2"/>
  <c r="J3206" i="2"/>
  <c r="D3206" i="2"/>
  <c r="Q3238" i="2"/>
  <c r="J3238" i="2"/>
  <c r="D3238" i="2"/>
  <c r="Q3302" i="2"/>
  <c r="J3302" i="2"/>
  <c r="D3302" i="2"/>
  <c r="Q3366" i="2"/>
  <c r="J3366" i="2"/>
  <c r="D3366" i="2"/>
  <c r="Q3248" i="2"/>
  <c r="J3248" i="2"/>
  <c r="D3248" i="2"/>
  <c r="Q3312" i="2"/>
  <c r="J3312" i="2"/>
  <c r="D3312" i="2"/>
  <c r="Q3194" i="2"/>
  <c r="J3194" i="2"/>
  <c r="D3194" i="2"/>
  <c r="Q3258" i="2"/>
  <c r="J3258" i="2"/>
  <c r="D3258" i="2"/>
  <c r="Q3322" i="2"/>
  <c r="J3322" i="2"/>
  <c r="D3322" i="2"/>
  <c r="Q3204" i="2"/>
  <c r="J3204" i="2"/>
  <c r="D3204" i="2"/>
  <c r="Q3268" i="2"/>
  <c r="J3268" i="2"/>
  <c r="D3268" i="2"/>
  <c r="Q3332" i="2"/>
  <c r="J3332" i="2"/>
  <c r="D3332" i="2"/>
  <c r="Q3205" i="2"/>
  <c r="J3205" i="2"/>
  <c r="D3205" i="2"/>
  <c r="Q3237" i="2"/>
  <c r="J3237" i="2"/>
  <c r="D3237" i="2"/>
  <c r="Q3269" i="2"/>
  <c r="J3269" i="2"/>
  <c r="D3269" i="2"/>
  <c r="Q3301" i="2"/>
  <c r="J3301" i="2"/>
  <c r="D3301" i="2"/>
  <c r="Q3333" i="2"/>
  <c r="J3333" i="2"/>
  <c r="D3333" i="2"/>
  <c r="Q3365" i="2"/>
  <c r="J3365" i="2"/>
  <c r="D3365" i="2"/>
  <c r="Q3215" i="2"/>
  <c r="J3215" i="2"/>
  <c r="D3215" i="2"/>
  <c r="Q3247" i="2"/>
  <c r="J3247" i="2"/>
  <c r="D3247" i="2"/>
  <c r="Q3279" i="2"/>
  <c r="J3279" i="2"/>
  <c r="D3279" i="2"/>
  <c r="Q3311" i="2"/>
  <c r="J3311" i="2"/>
  <c r="D3311" i="2"/>
  <c r="Q3343" i="2"/>
  <c r="J3343" i="2"/>
  <c r="D3343" i="2"/>
  <c r="Q3230" i="2"/>
  <c r="J3230" i="2"/>
  <c r="D3230" i="2"/>
  <c r="Q3294" i="2"/>
  <c r="J3294" i="2"/>
  <c r="D3294" i="2"/>
  <c r="Q3358" i="2"/>
  <c r="J3358" i="2"/>
  <c r="D3358" i="2"/>
  <c r="Q3240" i="2"/>
  <c r="J3240" i="2"/>
  <c r="D3240" i="2"/>
  <c r="Q3272" i="2"/>
  <c r="J3272" i="2"/>
  <c r="D3272" i="2"/>
  <c r="Q3336" i="2"/>
  <c r="J3336" i="2"/>
  <c r="D3336" i="2"/>
  <c r="Q3218" i="2"/>
  <c r="J3218" i="2"/>
  <c r="D3218" i="2"/>
  <c r="Q3282" i="2"/>
  <c r="J3282" i="2"/>
  <c r="D3282" i="2"/>
  <c r="Q3346" i="2"/>
  <c r="J3346" i="2"/>
  <c r="D3346" i="2"/>
  <c r="Q3228" i="2"/>
  <c r="J3228" i="2"/>
  <c r="D3228" i="2"/>
  <c r="Q3292" i="2"/>
  <c r="J3292" i="2"/>
  <c r="D3292" i="2"/>
  <c r="Q3201" i="2"/>
  <c r="J3201" i="2"/>
  <c r="D3201" i="2"/>
  <c r="Q3233" i="2"/>
  <c r="J3233" i="2"/>
  <c r="D3233" i="2"/>
  <c r="Q3265" i="2"/>
  <c r="J3265" i="2"/>
  <c r="D3265" i="2"/>
  <c r="Q3297" i="2"/>
  <c r="J3297" i="2"/>
  <c r="D3297" i="2"/>
  <c r="Q3313" i="2"/>
  <c r="J3313" i="2"/>
  <c r="D3313" i="2"/>
  <c r="Q3345" i="2"/>
  <c r="J3345" i="2"/>
  <c r="D3345" i="2"/>
  <c r="Q3195" i="2"/>
  <c r="J3195" i="2"/>
  <c r="D3195" i="2"/>
  <c r="Q3227" i="2"/>
  <c r="J3227" i="2"/>
  <c r="D3227" i="2"/>
  <c r="Q3259" i="2"/>
  <c r="J3259" i="2"/>
  <c r="D3259" i="2"/>
  <c r="Q3291" i="2"/>
  <c r="J3291" i="2"/>
  <c r="D3291" i="2"/>
  <c r="Q3323" i="2"/>
  <c r="J3323" i="2"/>
  <c r="D3323" i="2"/>
  <c r="Q3355" i="2"/>
  <c r="J3355" i="2"/>
  <c r="D3355" i="2"/>
  <c r="Q3007" i="2"/>
  <c r="J3007" i="2"/>
  <c r="D3007" i="2"/>
  <c r="Q2991" i="2"/>
  <c r="J2991" i="2"/>
  <c r="D2991" i="2"/>
  <c r="Q2975" i="2"/>
  <c r="J2975" i="2"/>
  <c r="D2975" i="2"/>
  <c r="Q2959" i="2"/>
  <c r="J2959" i="2"/>
  <c r="D2959" i="2"/>
  <c r="Q2943" i="2"/>
  <c r="J2943" i="2"/>
  <c r="D2943" i="2"/>
  <c r="Q2927" i="2"/>
  <c r="J2927" i="2"/>
  <c r="D2927" i="2"/>
  <c r="Q2911" i="2"/>
  <c r="J2911" i="2"/>
  <c r="D2911" i="2"/>
  <c r="Q2895" i="2"/>
  <c r="J2895" i="2"/>
  <c r="D2895" i="2"/>
  <c r="Q2879" i="2"/>
  <c r="J2879" i="2"/>
  <c r="D2879" i="2"/>
  <c r="Q2863" i="2"/>
  <c r="J2863" i="2"/>
  <c r="D2863" i="2"/>
  <c r="Q2847" i="2"/>
  <c r="J2847" i="2"/>
  <c r="D2847" i="2"/>
  <c r="Q2831" i="2"/>
  <c r="J2831" i="2"/>
  <c r="D2831" i="2"/>
  <c r="Q2997" i="2"/>
  <c r="J2997" i="2"/>
  <c r="D2997" i="2"/>
  <c r="Q2981" i="2"/>
  <c r="J2981" i="2"/>
  <c r="D2981" i="2"/>
  <c r="Q2965" i="2"/>
  <c r="J2965" i="2"/>
  <c r="D2965" i="2"/>
  <c r="Q2949" i="2"/>
  <c r="J2949" i="2"/>
  <c r="D2949" i="2"/>
  <c r="Q2933" i="2"/>
  <c r="J2933" i="2"/>
  <c r="D2933" i="2"/>
  <c r="Q2917" i="2"/>
  <c r="J2917" i="2"/>
  <c r="D2917" i="2"/>
  <c r="Q2901" i="2"/>
  <c r="J2901" i="2"/>
  <c r="D2901" i="2"/>
  <c r="Q2885" i="2"/>
  <c r="J2885" i="2"/>
  <c r="D2885" i="2"/>
  <c r="Q2869" i="2"/>
  <c r="J2869" i="2"/>
  <c r="D2869" i="2"/>
  <c r="Q2853" i="2"/>
  <c r="J2853" i="2"/>
  <c r="D2853" i="2"/>
  <c r="Q2837" i="2"/>
  <c r="J2837" i="2"/>
  <c r="D2837" i="2"/>
  <c r="Q2996" i="2"/>
  <c r="J2996" i="2"/>
  <c r="D2996" i="2"/>
  <c r="Q2964" i="2"/>
  <c r="J2964" i="2"/>
  <c r="D2964" i="2"/>
  <c r="Q2932" i="2"/>
  <c r="J2932" i="2"/>
  <c r="D2932" i="2"/>
  <c r="Q2900" i="2"/>
  <c r="J2900" i="2"/>
  <c r="D2900" i="2"/>
  <c r="Q2868" i="2"/>
  <c r="J2868" i="2"/>
  <c r="D2868" i="2"/>
  <c r="Q2836" i="2"/>
  <c r="J2836" i="2"/>
  <c r="D2836" i="2"/>
  <c r="Q2986" i="2"/>
  <c r="J2986" i="2"/>
  <c r="D2986" i="2"/>
  <c r="Q2954" i="2"/>
  <c r="J2954" i="2"/>
  <c r="D2954" i="2"/>
  <c r="Q2922" i="2"/>
  <c r="J2922" i="2"/>
  <c r="D2922" i="2"/>
  <c r="Q2890" i="2"/>
  <c r="J2890" i="2"/>
  <c r="D2890" i="2"/>
  <c r="Q2858" i="2"/>
  <c r="J2858" i="2"/>
  <c r="D2858" i="2"/>
  <c r="Q2826" i="2"/>
  <c r="J2826" i="2"/>
  <c r="D2826" i="2"/>
  <c r="Q2976" i="2"/>
  <c r="J2976" i="2"/>
  <c r="D2976" i="2"/>
  <c r="Q2944" i="2"/>
  <c r="J2944" i="2"/>
  <c r="D2944" i="2"/>
  <c r="Q2912" i="2"/>
  <c r="J2912" i="2"/>
  <c r="D2912" i="2"/>
  <c r="Q2880" i="2"/>
  <c r="J2880" i="2"/>
  <c r="D2880" i="2"/>
  <c r="Q2848" i="2"/>
  <c r="J2848" i="2"/>
  <c r="D2848" i="2"/>
  <c r="Q2998" i="2"/>
  <c r="J2998" i="2"/>
  <c r="D2998" i="2"/>
  <c r="Q2966" i="2"/>
  <c r="J2966" i="2"/>
  <c r="D2966" i="2"/>
  <c r="Q2934" i="2"/>
  <c r="J2934" i="2"/>
  <c r="D2934" i="2"/>
  <c r="Q2902" i="2"/>
  <c r="J2902" i="2"/>
  <c r="D2902" i="2"/>
  <c r="Q2870" i="2"/>
  <c r="J2870" i="2"/>
  <c r="D2870" i="2"/>
  <c r="Q2838" i="2"/>
  <c r="J2838" i="2"/>
  <c r="D2838" i="2"/>
  <c r="Q2995" i="2"/>
  <c r="J2995" i="2"/>
  <c r="D2995" i="2"/>
  <c r="Q2979" i="2"/>
  <c r="J2979" i="2"/>
  <c r="D2979" i="2"/>
  <c r="Q2963" i="2"/>
  <c r="J2963" i="2"/>
  <c r="D2963" i="2"/>
  <c r="Q2947" i="2"/>
  <c r="J2947" i="2"/>
  <c r="D2947" i="2"/>
  <c r="Q2931" i="2"/>
  <c r="J2931" i="2"/>
  <c r="D2931" i="2"/>
  <c r="Q2915" i="2"/>
  <c r="J2915" i="2"/>
  <c r="D2915" i="2"/>
  <c r="Q2899" i="2"/>
  <c r="J2899" i="2"/>
  <c r="D2899" i="2"/>
  <c r="Q2883" i="2"/>
  <c r="J2883" i="2"/>
  <c r="D2883" i="2"/>
  <c r="Q2867" i="2"/>
  <c r="J2867" i="2"/>
  <c r="D2867" i="2"/>
  <c r="Q2851" i="2"/>
  <c r="J2851" i="2"/>
  <c r="D2851" i="2"/>
  <c r="Q2835" i="2"/>
  <c r="J2835" i="2"/>
  <c r="D2835" i="2"/>
  <c r="Q3001" i="2"/>
  <c r="J3001" i="2"/>
  <c r="D3001" i="2"/>
  <c r="Q2985" i="2"/>
  <c r="J2985" i="2"/>
  <c r="D2985" i="2"/>
  <c r="Q2969" i="2"/>
  <c r="J2969" i="2"/>
  <c r="D2969" i="2"/>
  <c r="Q2953" i="2"/>
  <c r="J2953" i="2"/>
  <c r="D2953" i="2"/>
  <c r="Q2937" i="2"/>
  <c r="J2937" i="2"/>
  <c r="D2937" i="2"/>
  <c r="Q2921" i="2"/>
  <c r="J2921" i="2"/>
  <c r="D2921" i="2"/>
  <c r="Q2905" i="2"/>
  <c r="J2905" i="2"/>
  <c r="D2905" i="2"/>
  <c r="Q2889" i="2"/>
  <c r="J2889" i="2"/>
  <c r="D2889" i="2"/>
  <c r="Q2873" i="2"/>
  <c r="J2873" i="2"/>
  <c r="D2873" i="2"/>
  <c r="Q2857" i="2"/>
  <c r="J2857" i="2"/>
  <c r="D2857" i="2"/>
  <c r="Q2841" i="2"/>
  <c r="J2841" i="2"/>
  <c r="D2841" i="2"/>
  <c r="Q3004" i="2"/>
  <c r="J3004" i="2"/>
  <c r="D3004" i="2"/>
  <c r="Q2972" i="2"/>
  <c r="J2972" i="2"/>
  <c r="D2972" i="2"/>
  <c r="Q2940" i="2"/>
  <c r="J2940" i="2"/>
  <c r="D2940" i="2"/>
  <c r="Q2908" i="2"/>
  <c r="J2908" i="2"/>
  <c r="D2908" i="2"/>
  <c r="Q2876" i="2"/>
  <c r="J2876" i="2"/>
  <c r="D2876" i="2"/>
  <c r="Q2844" i="2"/>
  <c r="J2844" i="2"/>
  <c r="D2844" i="2"/>
  <c r="Q2994" i="2"/>
  <c r="J2994" i="2"/>
  <c r="D2994" i="2"/>
  <c r="Q2962" i="2"/>
  <c r="J2962" i="2"/>
  <c r="D2962" i="2"/>
  <c r="Q2930" i="2"/>
  <c r="J2930" i="2"/>
  <c r="D2930" i="2"/>
  <c r="Q2898" i="2"/>
  <c r="J2898" i="2"/>
  <c r="D2898" i="2"/>
  <c r="Q2866" i="2"/>
  <c r="J2866" i="2"/>
  <c r="D2866" i="2"/>
  <c r="Q2834" i="2"/>
  <c r="J2834" i="2"/>
  <c r="D2834" i="2"/>
  <c r="Q2984" i="2"/>
  <c r="J2984" i="2"/>
  <c r="D2984" i="2"/>
  <c r="Q2952" i="2"/>
  <c r="J2952" i="2"/>
  <c r="D2952" i="2"/>
  <c r="Q2920" i="2"/>
  <c r="J2920" i="2"/>
  <c r="D2920" i="2"/>
  <c r="Q2888" i="2"/>
  <c r="J2888" i="2"/>
  <c r="D2888" i="2"/>
  <c r="Q2856" i="2"/>
  <c r="J2856" i="2"/>
  <c r="D2856" i="2"/>
  <c r="Q3006" i="2"/>
  <c r="J3006" i="2"/>
  <c r="D3006" i="2"/>
  <c r="Q2974" i="2"/>
  <c r="J2974" i="2"/>
  <c r="D2974" i="2"/>
  <c r="Q2942" i="2"/>
  <c r="J2942" i="2"/>
  <c r="D2942" i="2"/>
  <c r="Q2910" i="2"/>
  <c r="J2910" i="2"/>
  <c r="D2910" i="2"/>
  <c r="Q2878" i="2"/>
  <c r="J2878" i="2"/>
  <c r="D2878" i="2"/>
  <c r="Q2846" i="2"/>
  <c r="J2846" i="2"/>
  <c r="D2846" i="2"/>
  <c r="Q2983" i="2"/>
  <c r="J2983" i="2"/>
  <c r="D2983" i="2"/>
  <c r="Q2951" i="2"/>
  <c r="J2951" i="2"/>
  <c r="D2951" i="2"/>
  <c r="Q2919" i="2"/>
  <c r="J2919" i="2"/>
  <c r="D2919" i="2"/>
  <c r="Q2887" i="2"/>
  <c r="J2887" i="2"/>
  <c r="D2887" i="2"/>
  <c r="Q2855" i="2"/>
  <c r="J2855" i="2"/>
  <c r="D2855" i="2"/>
  <c r="Q3005" i="2"/>
  <c r="J3005" i="2"/>
  <c r="D3005" i="2"/>
  <c r="Q2973" i="2"/>
  <c r="J2973" i="2"/>
  <c r="D2973" i="2"/>
  <c r="Q2941" i="2"/>
  <c r="J2941" i="2"/>
  <c r="D2941" i="2"/>
  <c r="Q2909" i="2"/>
  <c r="J2909" i="2"/>
  <c r="D2909" i="2"/>
  <c r="Q2877" i="2"/>
  <c r="J2877" i="2"/>
  <c r="D2877" i="2"/>
  <c r="Q2845" i="2"/>
  <c r="J2845" i="2"/>
  <c r="D2845" i="2"/>
  <c r="Q2980" i="2"/>
  <c r="J2980" i="2"/>
  <c r="D2980" i="2"/>
  <c r="Q2916" i="2"/>
  <c r="J2916" i="2"/>
  <c r="D2916" i="2"/>
  <c r="Q2852" i="2"/>
  <c r="J2852" i="2"/>
  <c r="D2852" i="2"/>
  <c r="Q2970" i="2"/>
  <c r="J2970" i="2"/>
  <c r="D2970" i="2"/>
  <c r="Q2906" i="2"/>
  <c r="J2906" i="2"/>
  <c r="D2906" i="2"/>
  <c r="Q2842" i="2"/>
  <c r="J2842" i="2"/>
  <c r="D2842" i="2"/>
  <c r="Q2960" i="2"/>
  <c r="J2960" i="2"/>
  <c r="D2960" i="2"/>
  <c r="Q2896" i="2"/>
  <c r="J2896" i="2"/>
  <c r="D2896" i="2"/>
  <c r="Q2832" i="2"/>
  <c r="J2832" i="2"/>
  <c r="D2832" i="2"/>
  <c r="Q2950" i="2"/>
  <c r="J2950" i="2"/>
  <c r="D2950" i="2"/>
  <c r="Q2886" i="2"/>
  <c r="J2886" i="2"/>
  <c r="D2886" i="2"/>
  <c r="Q3003" i="2"/>
  <c r="J3003" i="2"/>
  <c r="D3003" i="2"/>
  <c r="Q2971" i="2"/>
  <c r="J2971" i="2"/>
  <c r="D2971" i="2"/>
  <c r="Q2939" i="2"/>
  <c r="J2939" i="2"/>
  <c r="D2939" i="2"/>
  <c r="Q2907" i="2"/>
  <c r="J2907" i="2"/>
  <c r="D2907" i="2"/>
  <c r="Q2875" i="2"/>
  <c r="J2875" i="2"/>
  <c r="D2875" i="2"/>
  <c r="Q2827" i="2"/>
  <c r="J2827" i="2"/>
  <c r="D2827" i="2"/>
  <c r="Q2977" i="2"/>
  <c r="J2977" i="2"/>
  <c r="D2977" i="2"/>
  <c r="Q2945" i="2"/>
  <c r="J2945" i="2"/>
  <c r="D2945" i="2"/>
  <c r="Q2913" i="2"/>
  <c r="J2913" i="2"/>
  <c r="D2913" i="2"/>
  <c r="Q2881" i="2"/>
  <c r="J2881" i="2"/>
  <c r="D2881" i="2"/>
  <c r="Q2849" i="2"/>
  <c r="J2849" i="2"/>
  <c r="D2849" i="2"/>
  <c r="Q2988" i="2"/>
  <c r="J2988" i="2"/>
  <c r="D2988" i="2"/>
  <c r="Q2924" i="2"/>
  <c r="J2924" i="2"/>
  <c r="D2924" i="2"/>
  <c r="Q2860" i="2"/>
  <c r="J2860" i="2"/>
  <c r="D2860" i="2"/>
  <c r="Q2978" i="2"/>
  <c r="J2978" i="2"/>
  <c r="D2978" i="2"/>
  <c r="Q2914" i="2"/>
  <c r="J2914" i="2"/>
  <c r="D2914" i="2"/>
  <c r="Q2850" i="2"/>
  <c r="J2850" i="2"/>
  <c r="D2850" i="2"/>
  <c r="Q2968" i="2"/>
  <c r="J2968" i="2"/>
  <c r="D2968" i="2"/>
  <c r="Q2904" i="2"/>
  <c r="J2904" i="2"/>
  <c r="D2904" i="2"/>
  <c r="Q2840" i="2"/>
  <c r="J2840" i="2"/>
  <c r="D2840" i="2"/>
  <c r="Q2958" i="2"/>
  <c r="J2958" i="2"/>
  <c r="D2958" i="2"/>
  <c r="Q2894" i="2"/>
  <c r="J2894" i="2"/>
  <c r="D2894" i="2"/>
  <c r="Q2830" i="2"/>
  <c r="J2830" i="2"/>
  <c r="D2830" i="2"/>
  <c r="Q2862" i="2"/>
  <c r="J2862" i="2"/>
  <c r="D2862" i="2"/>
  <c r="Q2926" i="2"/>
  <c r="J2926" i="2"/>
  <c r="D2926" i="2"/>
  <c r="Q2990" i="2"/>
  <c r="J2990" i="2"/>
  <c r="D2990" i="2"/>
  <c r="Q2872" i="2"/>
  <c r="J2872" i="2"/>
  <c r="D2872" i="2"/>
  <c r="Q2936" i="2"/>
  <c r="J2936" i="2"/>
  <c r="D2936" i="2"/>
  <c r="Q3000" i="2"/>
  <c r="J3000" i="2"/>
  <c r="D3000" i="2"/>
  <c r="Q2882" i="2"/>
  <c r="J2882" i="2"/>
  <c r="D2882" i="2"/>
  <c r="Q2946" i="2"/>
  <c r="J2946" i="2"/>
  <c r="D2946" i="2"/>
  <c r="Q2828" i="2"/>
  <c r="J2828" i="2"/>
  <c r="D2828" i="2"/>
  <c r="Q2892" i="2"/>
  <c r="J2892" i="2"/>
  <c r="D2892" i="2"/>
  <c r="Q2956" i="2"/>
  <c r="J2956" i="2"/>
  <c r="D2956" i="2"/>
  <c r="Q2833" i="2"/>
  <c r="J2833" i="2"/>
  <c r="D2833" i="2"/>
  <c r="Q2865" i="2"/>
  <c r="J2865" i="2"/>
  <c r="D2865" i="2"/>
  <c r="Q2897" i="2"/>
  <c r="J2897" i="2"/>
  <c r="D2897" i="2"/>
  <c r="Q2929" i="2"/>
  <c r="J2929" i="2"/>
  <c r="D2929" i="2"/>
  <c r="Q2961" i="2"/>
  <c r="J2961" i="2"/>
  <c r="D2961" i="2"/>
  <c r="Q2993" i="2"/>
  <c r="J2993" i="2"/>
  <c r="D2993" i="2"/>
  <c r="Q2843" i="2"/>
  <c r="J2843" i="2"/>
  <c r="D2843" i="2"/>
  <c r="Q2859" i="2"/>
  <c r="J2859" i="2"/>
  <c r="D2859" i="2"/>
  <c r="Q2891" i="2"/>
  <c r="J2891" i="2"/>
  <c r="D2891" i="2"/>
  <c r="Q2923" i="2"/>
  <c r="J2923" i="2"/>
  <c r="D2923" i="2"/>
  <c r="Q2955" i="2"/>
  <c r="J2955" i="2"/>
  <c r="D2955" i="2"/>
  <c r="Q2987" i="2"/>
  <c r="J2987" i="2"/>
  <c r="D2987" i="2"/>
  <c r="Q2854" i="2"/>
  <c r="J2854" i="2"/>
  <c r="D2854" i="2"/>
  <c r="Q2918" i="2"/>
  <c r="J2918" i="2"/>
  <c r="D2918" i="2"/>
  <c r="Q2982" i="2"/>
  <c r="J2982" i="2"/>
  <c r="D2982" i="2"/>
  <c r="Q2864" i="2"/>
  <c r="J2864" i="2"/>
  <c r="D2864" i="2"/>
  <c r="Q2928" i="2"/>
  <c r="J2928" i="2"/>
  <c r="D2928" i="2"/>
  <c r="Q2992" i="2"/>
  <c r="J2992" i="2"/>
  <c r="D2992" i="2"/>
  <c r="Q2874" i="2"/>
  <c r="J2874" i="2"/>
  <c r="D2874" i="2"/>
  <c r="Q2938" i="2"/>
  <c r="J2938" i="2"/>
  <c r="D2938" i="2"/>
  <c r="Q3002" i="2"/>
  <c r="J3002" i="2"/>
  <c r="D3002" i="2"/>
  <c r="Q2884" i="2"/>
  <c r="J2884" i="2"/>
  <c r="D2884" i="2"/>
  <c r="Q2948" i="2"/>
  <c r="J2948" i="2"/>
  <c r="D2948" i="2"/>
  <c r="Q2829" i="2"/>
  <c r="J2829" i="2"/>
  <c r="D2829" i="2"/>
  <c r="Q2861" i="2"/>
  <c r="J2861" i="2"/>
  <c r="D2861" i="2"/>
  <c r="Q2893" i="2"/>
  <c r="J2893" i="2"/>
  <c r="D2893" i="2"/>
  <c r="Q2925" i="2"/>
  <c r="J2925" i="2"/>
  <c r="D2925" i="2"/>
  <c r="Q2957" i="2"/>
  <c r="J2957" i="2"/>
  <c r="D2957" i="2"/>
  <c r="Q2989" i="2"/>
  <c r="J2989" i="2"/>
  <c r="D2989" i="2"/>
  <c r="Q2839" i="2"/>
  <c r="J2839" i="2"/>
  <c r="D2839" i="2"/>
  <c r="Q2871" i="2"/>
  <c r="J2871" i="2"/>
  <c r="D2871" i="2"/>
  <c r="Q2903" i="2"/>
  <c r="J2903" i="2"/>
  <c r="D2903" i="2"/>
  <c r="Q2935" i="2"/>
  <c r="J2935" i="2"/>
  <c r="D2935" i="2"/>
  <c r="Q2967" i="2"/>
  <c r="J2967" i="2"/>
  <c r="D2967" i="2"/>
  <c r="Q2999" i="2"/>
  <c r="J2999" i="2"/>
  <c r="D2999" i="2"/>
  <c r="Q2643" i="2"/>
  <c r="J2643" i="2"/>
  <c r="D2643" i="2"/>
  <c r="Q2627" i="2"/>
  <c r="J2627" i="2"/>
  <c r="D2627" i="2"/>
  <c r="Q2611" i="2"/>
  <c r="J2611" i="2"/>
  <c r="D2611" i="2"/>
  <c r="Q2595" i="2"/>
  <c r="J2595" i="2"/>
  <c r="D2595" i="2"/>
  <c r="Q2579" i="2"/>
  <c r="J2579" i="2"/>
  <c r="D2579" i="2"/>
  <c r="Q2563" i="2"/>
  <c r="J2563" i="2"/>
  <c r="D2563" i="2"/>
  <c r="Q2547" i="2"/>
  <c r="J2547" i="2"/>
  <c r="D2547" i="2"/>
  <c r="Q2531" i="2"/>
  <c r="J2531" i="2"/>
  <c r="D2531" i="2"/>
  <c r="Q2515" i="2"/>
  <c r="J2515" i="2"/>
  <c r="D2515" i="2"/>
  <c r="Q2499" i="2"/>
  <c r="J2499" i="2"/>
  <c r="D2499" i="2"/>
  <c r="Q2483" i="2"/>
  <c r="J2483" i="2"/>
  <c r="D2483" i="2"/>
  <c r="Q2467" i="2"/>
  <c r="J2467" i="2"/>
  <c r="D2467" i="2"/>
  <c r="Q2633" i="2"/>
  <c r="J2633" i="2"/>
  <c r="D2633" i="2"/>
  <c r="Q2617" i="2"/>
  <c r="J2617" i="2"/>
  <c r="D2617" i="2"/>
  <c r="Q2601" i="2"/>
  <c r="J2601" i="2"/>
  <c r="D2601" i="2"/>
  <c r="Q2585" i="2"/>
  <c r="J2585" i="2"/>
  <c r="D2585" i="2"/>
  <c r="Q2569" i="2"/>
  <c r="J2569" i="2"/>
  <c r="D2569" i="2"/>
  <c r="Q2553" i="2"/>
  <c r="J2553" i="2"/>
  <c r="D2553" i="2"/>
  <c r="Q2537" i="2"/>
  <c r="J2537" i="2"/>
  <c r="D2537" i="2"/>
  <c r="Q2521" i="2"/>
  <c r="J2521" i="2"/>
  <c r="D2521" i="2"/>
  <c r="Q2505" i="2"/>
  <c r="J2505" i="2"/>
  <c r="D2505" i="2"/>
  <c r="Q2489" i="2"/>
  <c r="J2489" i="2"/>
  <c r="D2489" i="2"/>
  <c r="Q2473" i="2"/>
  <c r="J2473" i="2"/>
  <c r="D2473" i="2"/>
  <c r="Q2628" i="2"/>
  <c r="J2628" i="2"/>
  <c r="D2628" i="2"/>
  <c r="Q2596" i="2"/>
  <c r="J2596" i="2"/>
  <c r="D2596" i="2"/>
  <c r="Q2564" i="2"/>
  <c r="J2564" i="2"/>
  <c r="D2564" i="2"/>
  <c r="Q2532" i="2"/>
  <c r="J2532" i="2"/>
  <c r="D2532" i="2"/>
  <c r="Q2500" i="2"/>
  <c r="J2500" i="2"/>
  <c r="D2500" i="2"/>
  <c r="Q2468" i="2"/>
  <c r="J2468" i="2"/>
  <c r="D2468" i="2"/>
  <c r="Q2618" i="2"/>
  <c r="J2618" i="2"/>
  <c r="D2618" i="2"/>
  <c r="Q2586" i="2"/>
  <c r="J2586" i="2"/>
  <c r="D2586" i="2"/>
  <c r="Q2554" i="2"/>
  <c r="J2554" i="2"/>
  <c r="D2554" i="2"/>
  <c r="Q2522" i="2"/>
  <c r="J2522" i="2"/>
  <c r="D2522" i="2"/>
  <c r="Q2490" i="2"/>
  <c r="J2490" i="2"/>
  <c r="D2490" i="2"/>
  <c r="Q2640" i="2"/>
  <c r="J2640" i="2"/>
  <c r="D2640" i="2"/>
  <c r="Q2608" i="2"/>
  <c r="J2608" i="2"/>
  <c r="D2608" i="2"/>
  <c r="Q2576" i="2"/>
  <c r="J2576" i="2"/>
  <c r="D2576" i="2"/>
  <c r="Q2544" i="2"/>
  <c r="J2544" i="2"/>
  <c r="D2544" i="2"/>
  <c r="Q2512" i="2"/>
  <c r="J2512" i="2"/>
  <c r="D2512" i="2"/>
  <c r="Q2480" i="2"/>
  <c r="J2480" i="2"/>
  <c r="D2480" i="2"/>
  <c r="Q2630" i="2"/>
  <c r="J2630" i="2"/>
  <c r="D2630" i="2"/>
  <c r="Q2598" i="2"/>
  <c r="J2598" i="2"/>
  <c r="D2598" i="2"/>
  <c r="Q2566" i="2"/>
  <c r="J2566" i="2"/>
  <c r="D2566" i="2"/>
  <c r="Q2534" i="2"/>
  <c r="J2534" i="2"/>
  <c r="D2534" i="2"/>
  <c r="Q2502" i="2"/>
  <c r="J2502" i="2"/>
  <c r="D2502" i="2"/>
  <c r="Q2470" i="2"/>
  <c r="J2470" i="2"/>
  <c r="D2470" i="2"/>
  <c r="Q2631" i="2"/>
  <c r="J2631" i="2"/>
  <c r="D2631" i="2"/>
  <c r="Q2615" i="2"/>
  <c r="J2615" i="2"/>
  <c r="D2615" i="2"/>
  <c r="Q2599" i="2"/>
  <c r="J2599" i="2"/>
  <c r="D2599" i="2"/>
  <c r="Q2583" i="2"/>
  <c r="J2583" i="2"/>
  <c r="D2583" i="2"/>
  <c r="Q2567" i="2"/>
  <c r="J2567" i="2"/>
  <c r="D2567" i="2"/>
  <c r="Q2551" i="2"/>
  <c r="J2551" i="2"/>
  <c r="D2551" i="2"/>
  <c r="Q2535" i="2"/>
  <c r="J2535" i="2"/>
  <c r="D2535" i="2"/>
  <c r="Q2519" i="2"/>
  <c r="J2519" i="2"/>
  <c r="D2519" i="2"/>
  <c r="Q2503" i="2"/>
  <c r="J2503" i="2"/>
  <c r="D2503" i="2"/>
  <c r="Q2487" i="2"/>
  <c r="J2487" i="2"/>
  <c r="D2487" i="2"/>
  <c r="Q2471" i="2"/>
  <c r="J2471" i="2"/>
  <c r="D2471" i="2"/>
  <c r="Q2637" i="2"/>
  <c r="J2637" i="2"/>
  <c r="D2637" i="2"/>
  <c r="Q2621" i="2"/>
  <c r="J2621" i="2"/>
  <c r="D2621" i="2"/>
  <c r="Q2605" i="2"/>
  <c r="J2605" i="2"/>
  <c r="D2605" i="2"/>
  <c r="Q2589" i="2"/>
  <c r="J2589" i="2"/>
  <c r="D2589" i="2"/>
  <c r="Q2573" i="2"/>
  <c r="J2573" i="2"/>
  <c r="D2573" i="2"/>
  <c r="Q2557" i="2"/>
  <c r="J2557" i="2"/>
  <c r="D2557" i="2"/>
  <c r="Q2541" i="2"/>
  <c r="J2541" i="2"/>
  <c r="D2541" i="2"/>
  <c r="Q2525" i="2"/>
  <c r="J2525" i="2"/>
  <c r="D2525" i="2"/>
  <c r="Q2509" i="2"/>
  <c r="J2509" i="2"/>
  <c r="D2509" i="2"/>
  <c r="Q2493" i="2"/>
  <c r="J2493" i="2"/>
  <c r="D2493" i="2"/>
  <c r="Q2477" i="2"/>
  <c r="J2477" i="2"/>
  <c r="D2477" i="2"/>
  <c r="Q2636" i="2"/>
  <c r="J2636" i="2"/>
  <c r="D2636" i="2"/>
  <c r="Q2604" i="2"/>
  <c r="J2604" i="2"/>
  <c r="D2604" i="2"/>
  <c r="Q2572" i="2"/>
  <c r="J2572" i="2"/>
  <c r="D2572" i="2"/>
  <c r="Q2540" i="2"/>
  <c r="J2540" i="2"/>
  <c r="D2540" i="2"/>
  <c r="Q2508" i="2"/>
  <c r="J2508" i="2"/>
  <c r="D2508" i="2"/>
  <c r="Q2476" i="2"/>
  <c r="J2476" i="2"/>
  <c r="D2476" i="2"/>
  <c r="Q2626" i="2"/>
  <c r="J2626" i="2"/>
  <c r="D2626" i="2"/>
  <c r="Q2594" i="2"/>
  <c r="J2594" i="2"/>
  <c r="D2594" i="2"/>
  <c r="Q2562" i="2"/>
  <c r="J2562" i="2"/>
  <c r="D2562" i="2"/>
  <c r="Q2530" i="2"/>
  <c r="J2530" i="2"/>
  <c r="D2530" i="2"/>
  <c r="Q2498" i="2"/>
  <c r="J2498" i="2"/>
  <c r="D2498" i="2"/>
  <c r="Q2466" i="2"/>
  <c r="J2466" i="2"/>
  <c r="D2466" i="2"/>
  <c r="Q2616" i="2"/>
  <c r="J2616" i="2"/>
  <c r="D2616" i="2"/>
  <c r="Q2584" i="2"/>
  <c r="J2584" i="2"/>
  <c r="D2584" i="2"/>
  <c r="Q2552" i="2"/>
  <c r="J2552" i="2"/>
  <c r="D2552" i="2"/>
  <c r="Q2520" i="2"/>
  <c r="J2520" i="2"/>
  <c r="D2520" i="2"/>
  <c r="Q2488" i="2"/>
  <c r="J2488" i="2"/>
  <c r="D2488" i="2"/>
  <c r="Q2638" i="2"/>
  <c r="J2638" i="2"/>
  <c r="D2638" i="2"/>
  <c r="Q2606" i="2"/>
  <c r="J2606" i="2"/>
  <c r="D2606" i="2"/>
  <c r="Q2574" i="2"/>
  <c r="J2574" i="2"/>
  <c r="D2574" i="2"/>
  <c r="Q2542" i="2"/>
  <c r="J2542" i="2"/>
  <c r="D2542" i="2"/>
  <c r="Q2510" i="2"/>
  <c r="J2510" i="2"/>
  <c r="D2510" i="2"/>
  <c r="Q2478" i="2"/>
  <c r="J2478" i="2"/>
  <c r="D2478" i="2"/>
  <c r="Q2619" i="2"/>
  <c r="J2619" i="2"/>
  <c r="D2619" i="2"/>
  <c r="Q2587" i="2"/>
  <c r="J2587" i="2"/>
  <c r="D2587" i="2"/>
  <c r="Q2555" i="2"/>
  <c r="J2555" i="2"/>
  <c r="D2555" i="2"/>
  <c r="Q2523" i="2"/>
  <c r="J2523" i="2"/>
  <c r="D2523" i="2"/>
  <c r="Q2491" i="2"/>
  <c r="J2491" i="2"/>
  <c r="D2491" i="2"/>
  <c r="Q2641" i="2"/>
  <c r="J2641" i="2"/>
  <c r="D2641" i="2"/>
  <c r="Q2609" i="2"/>
  <c r="J2609" i="2"/>
  <c r="D2609" i="2"/>
  <c r="Q2577" i="2"/>
  <c r="J2577" i="2"/>
  <c r="D2577" i="2"/>
  <c r="Q2462" i="2"/>
  <c r="J2462" i="2"/>
  <c r="D2462" i="2"/>
  <c r="Q2494" i="2"/>
  <c r="J2494" i="2"/>
  <c r="D2494" i="2"/>
  <c r="Q2526" i="2"/>
  <c r="J2526" i="2"/>
  <c r="D2526" i="2"/>
  <c r="Q2558" i="2"/>
  <c r="J2558" i="2"/>
  <c r="D2558" i="2"/>
  <c r="Q2590" i="2"/>
  <c r="J2590" i="2"/>
  <c r="D2590" i="2"/>
  <c r="Q2622" i="2"/>
  <c r="J2622" i="2"/>
  <c r="D2622" i="2"/>
  <c r="Q2472" i="2"/>
  <c r="J2472" i="2"/>
  <c r="D2472" i="2"/>
  <c r="Q2504" i="2"/>
  <c r="J2504" i="2"/>
  <c r="D2504" i="2"/>
  <c r="Q2536" i="2"/>
  <c r="J2536" i="2"/>
  <c r="D2536" i="2"/>
  <c r="Q2568" i="2"/>
  <c r="J2568" i="2"/>
  <c r="D2568" i="2"/>
  <c r="Q2600" i="2"/>
  <c r="J2600" i="2"/>
  <c r="D2600" i="2"/>
  <c r="Q2632" i="2"/>
  <c r="J2632" i="2"/>
  <c r="D2632" i="2"/>
  <c r="Q2482" i="2"/>
  <c r="J2482" i="2"/>
  <c r="D2482" i="2"/>
  <c r="Q2514" i="2"/>
  <c r="J2514" i="2"/>
  <c r="D2514" i="2"/>
  <c r="Q2546" i="2"/>
  <c r="J2546" i="2"/>
  <c r="D2546" i="2"/>
  <c r="Q2578" i="2"/>
  <c r="J2578" i="2"/>
  <c r="D2578" i="2"/>
  <c r="Q2610" i="2"/>
  <c r="J2610" i="2"/>
  <c r="D2610" i="2"/>
  <c r="Q2642" i="2"/>
  <c r="J2642" i="2"/>
  <c r="D2642" i="2"/>
  <c r="Q2492" i="2"/>
  <c r="J2492" i="2"/>
  <c r="D2492" i="2"/>
  <c r="Q2524" i="2"/>
  <c r="J2524" i="2"/>
  <c r="D2524" i="2"/>
  <c r="Q2556" i="2"/>
  <c r="J2556" i="2"/>
  <c r="D2556" i="2"/>
  <c r="Q2588" i="2"/>
  <c r="J2588" i="2"/>
  <c r="D2588" i="2"/>
  <c r="Q2620" i="2"/>
  <c r="J2620" i="2"/>
  <c r="D2620" i="2"/>
  <c r="Q2469" i="2"/>
  <c r="J2469" i="2"/>
  <c r="D2469" i="2"/>
  <c r="Q2485" i="2"/>
  <c r="J2485" i="2"/>
  <c r="D2485" i="2"/>
  <c r="Q2501" i="2"/>
  <c r="J2501" i="2"/>
  <c r="D2501" i="2"/>
  <c r="Q2517" i="2"/>
  <c r="J2517" i="2"/>
  <c r="D2517" i="2"/>
  <c r="Q2533" i="2"/>
  <c r="J2533" i="2"/>
  <c r="D2533" i="2"/>
  <c r="Q2549" i="2"/>
  <c r="J2549" i="2"/>
  <c r="D2549" i="2"/>
  <c r="Q2565" i="2"/>
  <c r="J2565" i="2"/>
  <c r="D2565" i="2"/>
  <c r="Q2581" i="2"/>
  <c r="J2581" i="2"/>
  <c r="D2581" i="2"/>
  <c r="Q2597" i="2"/>
  <c r="J2597" i="2"/>
  <c r="D2597" i="2"/>
  <c r="Q2613" i="2"/>
  <c r="J2613" i="2"/>
  <c r="D2613" i="2"/>
  <c r="Q2629" i="2"/>
  <c r="J2629" i="2"/>
  <c r="D2629" i="2"/>
  <c r="Q2463" i="2"/>
  <c r="J2463" i="2"/>
  <c r="D2463" i="2"/>
  <c r="Q2479" i="2"/>
  <c r="J2479" i="2"/>
  <c r="D2479" i="2"/>
  <c r="Q2495" i="2"/>
  <c r="J2495" i="2"/>
  <c r="D2495" i="2"/>
  <c r="Q2511" i="2"/>
  <c r="J2511" i="2"/>
  <c r="D2511" i="2"/>
  <c r="Q2527" i="2"/>
  <c r="J2527" i="2"/>
  <c r="D2527" i="2"/>
  <c r="Q2543" i="2"/>
  <c r="J2543" i="2"/>
  <c r="D2543" i="2"/>
  <c r="Q2559" i="2"/>
  <c r="J2559" i="2"/>
  <c r="D2559" i="2"/>
  <c r="Q2575" i="2"/>
  <c r="J2575" i="2"/>
  <c r="D2575" i="2"/>
  <c r="Q2591" i="2"/>
  <c r="J2591" i="2"/>
  <c r="D2591" i="2"/>
  <c r="Q2607" i="2"/>
  <c r="J2607" i="2"/>
  <c r="D2607" i="2"/>
  <c r="Q2623" i="2"/>
  <c r="J2623" i="2"/>
  <c r="D2623" i="2"/>
  <c r="Q2639" i="2"/>
  <c r="J2639" i="2"/>
  <c r="D2639" i="2"/>
  <c r="Q2486" i="2"/>
  <c r="J2486" i="2"/>
  <c r="D2486" i="2"/>
  <c r="Q2518" i="2"/>
  <c r="J2518" i="2"/>
  <c r="D2518" i="2"/>
  <c r="Q2550" i="2"/>
  <c r="J2550" i="2"/>
  <c r="D2550" i="2"/>
  <c r="Q2582" i="2"/>
  <c r="J2582" i="2"/>
  <c r="D2582" i="2"/>
  <c r="Q2614" i="2"/>
  <c r="J2614" i="2"/>
  <c r="D2614" i="2"/>
  <c r="Q2464" i="2"/>
  <c r="J2464" i="2"/>
  <c r="D2464" i="2"/>
  <c r="Q2496" i="2"/>
  <c r="J2496" i="2"/>
  <c r="D2496" i="2"/>
  <c r="Q2528" i="2"/>
  <c r="J2528" i="2"/>
  <c r="D2528" i="2"/>
  <c r="Q2560" i="2"/>
  <c r="J2560" i="2"/>
  <c r="D2560" i="2"/>
  <c r="Q2592" i="2"/>
  <c r="J2592" i="2"/>
  <c r="D2592" i="2"/>
  <c r="Q2624" i="2"/>
  <c r="J2624" i="2"/>
  <c r="D2624" i="2"/>
  <c r="Q2474" i="2"/>
  <c r="J2474" i="2"/>
  <c r="D2474" i="2"/>
  <c r="Q2506" i="2"/>
  <c r="J2506" i="2"/>
  <c r="D2506" i="2"/>
  <c r="Q2538" i="2"/>
  <c r="J2538" i="2"/>
  <c r="D2538" i="2"/>
  <c r="Q2570" i="2"/>
  <c r="J2570" i="2"/>
  <c r="D2570" i="2"/>
  <c r="Q2602" i="2"/>
  <c r="J2602" i="2"/>
  <c r="D2602" i="2"/>
  <c r="Q2634" i="2"/>
  <c r="J2634" i="2"/>
  <c r="D2634" i="2"/>
  <c r="Q2484" i="2"/>
  <c r="J2484" i="2"/>
  <c r="D2484" i="2"/>
  <c r="Q2516" i="2"/>
  <c r="J2516" i="2"/>
  <c r="D2516" i="2"/>
  <c r="Q2548" i="2"/>
  <c r="J2548" i="2"/>
  <c r="D2548" i="2"/>
  <c r="Q2580" i="2"/>
  <c r="J2580" i="2"/>
  <c r="D2580" i="2"/>
  <c r="Q2612" i="2"/>
  <c r="J2612" i="2"/>
  <c r="D2612" i="2"/>
  <c r="Q2465" i="2"/>
  <c r="J2465" i="2"/>
  <c r="D2465" i="2"/>
  <c r="Q2481" i="2"/>
  <c r="J2481" i="2"/>
  <c r="D2481" i="2"/>
  <c r="Q2497" i="2"/>
  <c r="J2497" i="2"/>
  <c r="D2497" i="2"/>
  <c r="Q2513" i="2"/>
  <c r="J2513" i="2"/>
  <c r="D2513" i="2"/>
  <c r="Q2529" i="2"/>
  <c r="J2529" i="2"/>
  <c r="D2529" i="2"/>
  <c r="Q2545" i="2"/>
  <c r="J2545" i="2"/>
  <c r="D2545" i="2"/>
  <c r="Q2561" i="2"/>
  <c r="J2561" i="2"/>
  <c r="D2561" i="2"/>
  <c r="Q2593" i="2"/>
  <c r="J2593" i="2"/>
  <c r="D2593" i="2"/>
  <c r="Q2625" i="2"/>
  <c r="J2625" i="2"/>
  <c r="D2625" i="2"/>
  <c r="Q2475" i="2"/>
  <c r="J2475" i="2"/>
  <c r="D2475" i="2"/>
  <c r="Q2507" i="2"/>
  <c r="J2507" i="2"/>
  <c r="D2507" i="2"/>
  <c r="Q2539" i="2"/>
  <c r="J2539" i="2"/>
  <c r="D2539" i="2"/>
  <c r="Q2571" i="2"/>
  <c r="J2571" i="2"/>
  <c r="D2571" i="2"/>
  <c r="Q2603" i="2"/>
  <c r="J2603" i="2"/>
  <c r="D2603" i="2"/>
  <c r="Q2635" i="2"/>
  <c r="J2635" i="2"/>
  <c r="D2635" i="2"/>
  <c r="D1918" i="2"/>
  <c r="Q1918" i="2"/>
  <c r="J1918" i="2"/>
  <c r="Q1961" i="2"/>
  <c r="J1961" i="2"/>
  <c r="D1961" i="2"/>
  <c r="Q2004" i="2"/>
  <c r="J2004" i="2"/>
  <c r="D2004" i="2"/>
  <c r="Q2046" i="2"/>
  <c r="J2046" i="2"/>
  <c r="D2046" i="2"/>
  <c r="Q2089" i="2"/>
  <c r="J2089" i="2"/>
  <c r="D2089" i="2"/>
  <c r="Q1952" i="2"/>
  <c r="J1952" i="2"/>
  <c r="D1952" i="2"/>
  <c r="Q1994" i="2"/>
  <c r="J1994" i="2"/>
  <c r="D1994" i="2"/>
  <c r="Q2037" i="2"/>
  <c r="J2037" i="2"/>
  <c r="D2037" i="2"/>
  <c r="Q2080" i="2"/>
  <c r="J2080" i="2"/>
  <c r="D2080" i="2"/>
  <c r="Q1937" i="2"/>
  <c r="J1937" i="2"/>
  <c r="D1937" i="2"/>
  <c r="Q1980" i="2"/>
  <c r="J1980" i="2"/>
  <c r="D1980" i="2"/>
  <c r="Q2022" i="2"/>
  <c r="J2022" i="2"/>
  <c r="D2022" i="2"/>
  <c r="Q2065" i="2"/>
  <c r="J2065" i="2"/>
  <c r="D2065" i="2"/>
  <c r="Q1922" i="2"/>
  <c r="J1922" i="2"/>
  <c r="D1922" i="2"/>
  <c r="Q1965" i="2"/>
  <c r="J1965" i="2"/>
  <c r="D1965" i="2"/>
  <c r="Q2008" i="2"/>
  <c r="J2008" i="2"/>
  <c r="D2008" i="2"/>
  <c r="Q2029" i="2"/>
  <c r="J2029" i="2"/>
  <c r="D2029" i="2"/>
  <c r="Q2072" i="2"/>
  <c r="J2072" i="2"/>
  <c r="D2072" i="2"/>
  <c r="Q1931" i="2"/>
  <c r="J1931" i="2"/>
  <c r="D1931" i="2"/>
  <c r="Q1963" i="2"/>
  <c r="J1963" i="2"/>
  <c r="D1963" i="2"/>
  <c r="Q1995" i="2"/>
  <c r="J1995" i="2"/>
  <c r="D1995" i="2"/>
  <c r="Q2027" i="2"/>
  <c r="J2027" i="2"/>
  <c r="D2027" i="2"/>
  <c r="Q2059" i="2"/>
  <c r="J2059" i="2"/>
  <c r="D2059" i="2"/>
  <c r="Q2075" i="2"/>
  <c r="J2075" i="2"/>
  <c r="D2075" i="2"/>
  <c r="Q1934" i="2"/>
  <c r="J1934" i="2"/>
  <c r="D1934" i="2"/>
  <c r="Q1956" i="2"/>
  <c r="J1956" i="2"/>
  <c r="D1956" i="2"/>
  <c r="Q1977" i="2"/>
  <c r="J1977" i="2"/>
  <c r="D1977" i="2"/>
  <c r="Q1998" i="2"/>
  <c r="J1998" i="2"/>
  <c r="D1998" i="2"/>
  <c r="Q2020" i="2"/>
  <c r="J2020" i="2"/>
  <c r="D2020" i="2"/>
  <c r="Q2062" i="2"/>
  <c r="J2062" i="2"/>
  <c r="D2062" i="2"/>
  <c r="Q2084" i="2"/>
  <c r="J2084" i="2"/>
  <c r="D2084" i="2"/>
  <c r="Q1925" i="2"/>
  <c r="J1925" i="2"/>
  <c r="D1925" i="2"/>
  <c r="Q1946" i="2"/>
  <c r="J1946" i="2"/>
  <c r="D1946" i="2"/>
  <c r="Q1968" i="2"/>
  <c r="J1968" i="2"/>
  <c r="D1968" i="2"/>
  <c r="Q1989" i="2"/>
  <c r="J1989" i="2"/>
  <c r="D1989" i="2"/>
  <c r="Q2010" i="2"/>
  <c r="J2010" i="2"/>
  <c r="D2010" i="2"/>
  <c r="Q2032" i="2"/>
  <c r="J2032" i="2"/>
  <c r="D2032" i="2"/>
  <c r="Q2053" i="2"/>
  <c r="J2053" i="2"/>
  <c r="D2053" i="2"/>
  <c r="Q2074" i="2"/>
  <c r="J2074" i="2"/>
  <c r="D2074" i="2"/>
  <c r="Q2096" i="2"/>
  <c r="J2096" i="2"/>
  <c r="D2096" i="2"/>
  <c r="Q1932" i="2"/>
  <c r="J1932" i="2"/>
  <c r="D1932" i="2"/>
  <c r="Q1953" i="2"/>
  <c r="J1953" i="2"/>
  <c r="D1953" i="2"/>
  <c r="Q1974" i="2"/>
  <c r="J1974" i="2"/>
  <c r="D1974" i="2"/>
  <c r="Q1996" i="2"/>
  <c r="J1996" i="2"/>
  <c r="D1996" i="2"/>
  <c r="Q2017" i="2"/>
  <c r="J2017" i="2"/>
  <c r="D2017" i="2"/>
  <c r="Q2038" i="2"/>
  <c r="J2038" i="2"/>
  <c r="D2038" i="2"/>
  <c r="Q2060" i="2"/>
  <c r="J2060" i="2"/>
  <c r="D2060" i="2"/>
  <c r="Q2081" i="2"/>
  <c r="J2081" i="2"/>
  <c r="D2081" i="2"/>
  <c r="D1917" i="2"/>
  <c r="Q1917" i="2"/>
  <c r="J1917" i="2"/>
  <c r="Q1938" i="2"/>
  <c r="J1938" i="2"/>
  <c r="D1938" i="2"/>
  <c r="Q1960" i="2"/>
  <c r="J1960" i="2"/>
  <c r="D1960" i="2"/>
  <c r="Q1981" i="2"/>
  <c r="J1981" i="2"/>
  <c r="D1981" i="2"/>
  <c r="Q2002" i="2"/>
  <c r="J2002" i="2"/>
  <c r="D2002" i="2"/>
  <c r="Q2024" i="2"/>
  <c r="J2024" i="2"/>
  <c r="D2024" i="2"/>
  <c r="Q2045" i="2"/>
  <c r="J2045" i="2"/>
  <c r="D2045" i="2"/>
  <c r="Q2066" i="2"/>
  <c r="J2066" i="2"/>
  <c r="D2066" i="2"/>
  <c r="Q2088" i="2"/>
  <c r="J2088" i="2"/>
  <c r="D2088" i="2"/>
  <c r="Q1927" i="2"/>
  <c r="J1927" i="2"/>
  <c r="D1927" i="2"/>
  <c r="Q1943" i="2"/>
  <c r="J1943" i="2"/>
  <c r="D1943" i="2"/>
  <c r="Q1959" i="2"/>
  <c r="J1959" i="2"/>
  <c r="D1959" i="2"/>
  <c r="Q1975" i="2"/>
  <c r="J1975" i="2"/>
  <c r="D1975" i="2"/>
  <c r="Q1991" i="2"/>
  <c r="J1991" i="2"/>
  <c r="D1991" i="2"/>
  <c r="Q2007" i="2"/>
  <c r="J2007" i="2"/>
  <c r="D2007" i="2"/>
  <c r="Q2023" i="2"/>
  <c r="J2023" i="2"/>
  <c r="D2023" i="2"/>
  <c r="Q2039" i="2"/>
  <c r="J2039" i="2"/>
  <c r="D2039" i="2"/>
  <c r="Q2055" i="2"/>
  <c r="J2055" i="2"/>
  <c r="D2055" i="2"/>
  <c r="Q2071" i="2"/>
  <c r="J2071" i="2"/>
  <c r="D2071" i="2"/>
  <c r="Q2087" i="2"/>
  <c r="J2087" i="2"/>
  <c r="D2087" i="2"/>
  <c r="D4995" i="2"/>
  <c r="Q4995" i="2"/>
  <c r="J4995" i="2"/>
  <c r="D4979" i="2"/>
  <c r="Q4979" i="2"/>
  <c r="J4979" i="2"/>
  <c r="D4963" i="2"/>
  <c r="Q4963" i="2"/>
  <c r="J4963" i="2"/>
  <c r="D4947" i="2"/>
  <c r="Q4947" i="2"/>
  <c r="J4947" i="2"/>
  <c r="D4931" i="2"/>
  <c r="Q4931" i="2"/>
  <c r="J4931" i="2"/>
  <c r="D4915" i="2"/>
  <c r="Q4915" i="2"/>
  <c r="J4915" i="2"/>
  <c r="D4899" i="2"/>
  <c r="Q4899" i="2"/>
  <c r="J4899" i="2"/>
  <c r="D4883" i="2"/>
  <c r="Q4883" i="2"/>
  <c r="J4883" i="2"/>
  <c r="D4867" i="2"/>
  <c r="Q4867" i="2"/>
  <c r="J4867" i="2"/>
  <c r="D4851" i="2"/>
  <c r="Q4851" i="2"/>
  <c r="J4851" i="2"/>
  <c r="D4835" i="2"/>
  <c r="Q4835" i="2"/>
  <c r="J4835" i="2"/>
  <c r="D5001" i="2"/>
  <c r="Q5001" i="2"/>
  <c r="J5001" i="2"/>
  <c r="D4985" i="2"/>
  <c r="Q4985" i="2"/>
  <c r="J4985" i="2"/>
  <c r="D4969" i="2"/>
  <c r="Q4969" i="2"/>
  <c r="J4969" i="2"/>
  <c r="D4953" i="2"/>
  <c r="Q4953" i="2"/>
  <c r="J4953" i="2"/>
  <c r="D4937" i="2"/>
  <c r="Q4937" i="2"/>
  <c r="J4937" i="2"/>
  <c r="D4921" i="2"/>
  <c r="Q4921" i="2"/>
  <c r="J4921" i="2"/>
  <c r="D4905" i="2"/>
  <c r="Q4905" i="2"/>
  <c r="J4905" i="2"/>
  <c r="D4889" i="2"/>
  <c r="Q4889" i="2"/>
  <c r="J4889" i="2"/>
  <c r="D4873" i="2"/>
  <c r="Q4873" i="2"/>
  <c r="J4873" i="2"/>
  <c r="D4857" i="2"/>
  <c r="Q4857" i="2"/>
  <c r="J4857" i="2"/>
  <c r="D4841" i="2"/>
  <c r="Q4841" i="2"/>
  <c r="J4841" i="2"/>
  <c r="D5004" i="2"/>
  <c r="Q5004" i="2"/>
  <c r="J5004" i="2"/>
  <c r="D4972" i="2"/>
  <c r="Q4972" i="2"/>
  <c r="J4972" i="2"/>
  <c r="D4940" i="2"/>
  <c r="Q4940" i="2"/>
  <c r="J4940" i="2"/>
  <c r="D4908" i="2"/>
  <c r="Q4908" i="2"/>
  <c r="J4908" i="2"/>
  <c r="D4876" i="2"/>
  <c r="Q4876" i="2"/>
  <c r="J4876" i="2"/>
  <c r="D4844" i="2"/>
  <c r="Q4844" i="2"/>
  <c r="J4844" i="2"/>
  <c r="D4994" i="2"/>
  <c r="Q4994" i="2"/>
  <c r="J4994" i="2"/>
  <c r="D4962" i="2"/>
  <c r="Q4962" i="2"/>
  <c r="J4962" i="2"/>
  <c r="D4930" i="2"/>
  <c r="Q4930" i="2"/>
  <c r="J4930" i="2"/>
  <c r="D4898" i="2"/>
  <c r="Q4898" i="2"/>
  <c r="J4898" i="2"/>
  <c r="D4866" i="2"/>
  <c r="Q4866" i="2"/>
  <c r="J4866" i="2"/>
  <c r="D4834" i="2"/>
  <c r="Q4834" i="2"/>
  <c r="J4834" i="2"/>
  <c r="D4984" i="2"/>
  <c r="Q4984" i="2"/>
  <c r="J4984" i="2"/>
  <c r="D4952" i="2"/>
  <c r="Q4952" i="2"/>
  <c r="J4952" i="2"/>
  <c r="D4920" i="2"/>
  <c r="Q4920" i="2"/>
  <c r="J4920" i="2"/>
  <c r="D4888" i="2"/>
  <c r="Q4888" i="2"/>
  <c r="J4888" i="2"/>
  <c r="D4856" i="2"/>
  <c r="Q4856" i="2"/>
  <c r="J4856" i="2"/>
  <c r="D5006" i="2"/>
  <c r="Q5006" i="2"/>
  <c r="J5006" i="2"/>
  <c r="D4974" i="2"/>
  <c r="Q4974" i="2"/>
  <c r="J4974" i="2"/>
  <c r="D4942" i="2"/>
  <c r="Q4942" i="2"/>
  <c r="J4942" i="2"/>
  <c r="D4910" i="2"/>
  <c r="Q4910" i="2"/>
  <c r="J4910" i="2"/>
  <c r="D4878" i="2"/>
  <c r="Q4878" i="2"/>
  <c r="J4878" i="2"/>
  <c r="D4846" i="2"/>
  <c r="Q4846" i="2"/>
  <c r="J4846" i="2"/>
  <c r="D5003" i="2"/>
  <c r="Q5003" i="2"/>
  <c r="J5003" i="2"/>
  <c r="D4987" i="2"/>
  <c r="Q4987" i="2"/>
  <c r="J4987" i="2"/>
  <c r="D4971" i="2"/>
  <c r="Q4971" i="2"/>
  <c r="J4971" i="2"/>
  <c r="D4955" i="2"/>
  <c r="Q4955" i="2"/>
  <c r="J4955" i="2"/>
  <c r="D4939" i="2"/>
  <c r="Q4939" i="2"/>
  <c r="J4939" i="2"/>
  <c r="D4923" i="2"/>
  <c r="Q4923" i="2"/>
  <c r="J4923" i="2"/>
  <c r="D4907" i="2"/>
  <c r="Q4907" i="2"/>
  <c r="J4907" i="2"/>
  <c r="D4891" i="2"/>
  <c r="Q4891" i="2"/>
  <c r="J4891" i="2"/>
  <c r="D4875" i="2"/>
  <c r="Q4875" i="2"/>
  <c r="J4875" i="2"/>
  <c r="D4859" i="2"/>
  <c r="Q4859" i="2"/>
  <c r="J4859" i="2"/>
  <c r="D4843" i="2"/>
  <c r="Q4843" i="2"/>
  <c r="J4843" i="2"/>
  <c r="D5009" i="2"/>
  <c r="Q5009" i="2"/>
  <c r="J5009" i="2"/>
  <c r="D4993" i="2"/>
  <c r="Q4993" i="2"/>
  <c r="J4993" i="2"/>
  <c r="D4977" i="2"/>
  <c r="Q4977" i="2"/>
  <c r="J4977" i="2"/>
  <c r="D4961" i="2"/>
  <c r="Q4961" i="2"/>
  <c r="J4961" i="2"/>
  <c r="D4945" i="2"/>
  <c r="Q4945" i="2"/>
  <c r="J4945" i="2"/>
  <c r="D4929" i="2"/>
  <c r="Q4929" i="2"/>
  <c r="J4929" i="2"/>
  <c r="D4913" i="2"/>
  <c r="Q4913" i="2"/>
  <c r="J4913" i="2"/>
  <c r="D4897" i="2"/>
  <c r="Q4897" i="2"/>
  <c r="J4897" i="2"/>
  <c r="D4881" i="2"/>
  <c r="Q4881" i="2"/>
  <c r="J4881" i="2"/>
  <c r="D4865" i="2"/>
  <c r="Q4865" i="2"/>
  <c r="J4865" i="2"/>
  <c r="D4849" i="2"/>
  <c r="Q4849" i="2"/>
  <c r="J4849" i="2"/>
  <c r="D4833" i="2"/>
  <c r="Q4833" i="2"/>
  <c r="J4833" i="2"/>
  <c r="D4988" i="2"/>
  <c r="Q4988" i="2"/>
  <c r="J4988" i="2"/>
  <c r="D4956" i="2"/>
  <c r="Q4956" i="2"/>
  <c r="J4956" i="2"/>
  <c r="D4924" i="2"/>
  <c r="Q4924" i="2"/>
  <c r="J4924" i="2"/>
  <c r="D4892" i="2"/>
  <c r="Q4892" i="2"/>
  <c r="J4892" i="2"/>
  <c r="D4860" i="2"/>
  <c r="Q4860" i="2"/>
  <c r="J4860" i="2"/>
  <c r="D4828" i="2"/>
  <c r="Q4828" i="2"/>
  <c r="J4828" i="2"/>
  <c r="D4978" i="2"/>
  <c r="Q4978" i="2"/>
  <c r="J4978" i="2"/>
  <c r="D4946" i="2"/>
  <c r="Q4946" i="2"/>
  <c r="J4946" i="2"/>
  <c r="D4914" i="2"/>
  <c r="Q4914" i="2"/>
  <c r="J4914" i="2"/>
  <c r="D4882" i="2"/>
  <c r="Q4882" i="2"/>
  <c r="J4882" i="2"/>
  <c r="D4850" i="2"/>
  <c r="Q4850" i="2"/>
  <c r="J4850" i="2"/>
  <c r="D5000" i="2"/>
  <c r="Q5000" i="2"/>
  <c r="J5000" i="2"/>
  <c r="D4968" i="2"/>
  <c r="Q4968" i="2"/>
  <c r="J4968" i="2"/>
  <c r="D4936" i="2"/>
  <c r="Q4936" i="2"/>
  <c r="J4936" i="2"/>
  <c r="D4904" i="2"/>
  <c r="Q4904" i="2"/>
  <c r="J4904" i="2"/>
  <c r="D4872" i="2"/>
  <c r="Q4872" i="2"/>
  <c r="J4872" i="2"/>
  <c r="D4840" i="2"/>
  <c r="Q4840" i="2"/>
  <c r="J4840" i="2"/>
  <c r="D4990" i="2"/>
  <c r="Q4990" i="2"/>
  <c r="J4990" i="2"/>
  <c r="D4958" i="2"/>
  <c r="Q4958" i="2"/>
  <c r="J4958" i="2"/>
  <c r="D4926" i="2"/>
  <c r="Q4926" i="2"/>
  <c r="J4926" i="2"/>
  <c r="D4894" i="2"/>
  <c r="Q4894" i="2"/>
  <c r="J4894" i="2"/>
  <c r="D4862" i="2"/>
  <c r="Q4862" i="2"/>
  <c r="J4862" i="2"/>
  <c r="D4830" i="2"/>
  <c r="Q4830" i="2"/>
  <c r="J4830" i="2"/>
  <c r="D4999" i="2"/>
  <c r="Q4999" i="2"/>
  <c r="J4999" i="2"/>
  <c r="D4983" i="2"/>
  <c r="Q4983" i="2"/>
  <c r="J4983" i="2"/>
  <c r="D4967" i="2"/>
  <c r="Q4967" i="2"/>
  <c r="J4967" i="2"/>
  <c r="D4951" i="2"/>
  <c r="Q4951" i="2"/>
  <c r="J4951" i="2"/>
  <c r="D4935" i="2"/>
  <c r="Q4935" i="2"/>
  <c r="J4935" i="2"/>
  <c r="D4919" i="2"/>
  <c r="Q4919" i="2"/>
  <c r="J4919" i="2"/>
  <c r="D4903" i="2"/>
  <c r="Q4903" i="2"/>
  <c r="J4903" i="2"/>
  <c r="D4887" i="2"/>
  <c r="Q4887" i="2"/>
  <c r="J4887" i="2"/>
  <c r="D4871" i="2"/>
  <c r="Q4871" i="2"/>
  <c r="J4871" i="2"/>
  <c r="D4855" i="2"/>
  <c r="Q4855" i="2"/>
  <c r="J4855" i="2"/>
  <c r="D4839" i="2"/>
  <c r="Q4839" i="2"/>
  <c r="J4839" i="2"/>
  <c r="D5005" i="2"/>
  <c r="Q5005" i="2"/>
  <c r="J5005" i="2"/>
  <c r="D4989" i="2"/>
  <c r="Q4989" i="2"/>
  <c r="J4989" i="2"/>
  <c r="D4973" i="2"/>
  <c r="Q4973" i="2"/>
  <c r="J4973" i="2"/>
  <c r="D4957" i="2"/>
  <c r="Q4957" i="2"/>
  <c r="J4957" i="2"/>
  <c r="D4941" i="2"/>
  <c r="Q4941" i="2"/>
  <c r="J4941" i="2"/>
  <c r="D4909" i="2"/>
  <c r="Q4909" i="2"/>
  <c r="J4909" i="2"/>
  <c r="D4877" i="2"/>
  <c r="Q4877" i="2"/>
  <c r="J4877" i="2"/>
  <c r="D4845" i="2"/>
  <c r="Q4845" i="2"/>
  <c r="J4845" i="2"/>
  <c r="D4980" i="2"/>
  <c r="Q4980" i="2"/>
  <c r="J4980" i="2"/>
  <c r="D4916" i="2"/>
  <c r="Q4916" i="2"/>
  <c r="J4916" i="2"/>
  <c r="D4852" i="2"/>
  <c r="Q4852" i="2"/>
  <c r="J4852" i="2"/>
  <c r="D4970" i="2"/>
  <c r="Q4970" i="2"/>
  <c r="J4970" i="2"/>
  <c r="D4906" i="2"/>
  <c r="Q4906" i="2"/>
  <c r="J4906" i="2"/>
  <c r="D4842" i="2"/>
  <c r="Q4842" i="2"/>
  <c r="J4842" i="2"/>
  <c r="D4960" i="2"/>
  <c r="Q4960" i="2"/>
  <c r="J4960" i="2"/>
  <c r="D4896" i="2"/>
  <c r="Q4896" i="2"/>
  <c r="J4896" i="2"/>
  <c r="D4832" i="2"/>
  <c r="Q4832" i="2"/>
  <c r="J4832" i="2"/>
  <c r="D4950" i="2"/>
  <c r="Q4950" i="2"/>
  <c r="J4950" i="2"/>
  <c r="D4886" i="2"/>
  <c r="Q4886" i="2"/>
  <c r="J4886" i="2"/>
  <c r="D5007" i="2"/>
  <c r="Q5007" i="2"/>
  <c r="J5007" i="2"/>
  <c r="D4991" i="2"/>
  <c r="Q4991" i="2"/>
  <c r="J4991" i="2"/>
  <c r="D4975" i="2"/>
  <c r="Q4975" i="2"/>
  <c r="J4975" i="2"/>
  <c r="D4959" i="2"/>
  <c r="Q4959" i="2"/>
  <c r="J4959" i="2"/>
  <c r="D4943" i="2"/>
  <c r="Q4943" i="2"/>
  <c r="J4943" i="2"/>
  <c r="D4927" i="2"/>
  <c r="Q4927" i="2"/>
  <c r="J4927" i="2"/>
  <c r="D4911" i="2"/>
  <c r="Q4911" i="2"/>
  <c r="J4911" i="2"/>
  <c r="D4895" i="2"/>
  <c r="Q4895" i="2"/>
  <c r="J4895" i="2"/>
  <c r="D4879" i="2"/>
  <c r="Q4879" i="2"/>
  <c r="J4879" i="2"/>
  <c r="D4863" i="2"/>
  <c r="Q4863" i="2"/>
  <c r="J4863" i="2"/>
  <c r="D4847" i="2"/>
  <c r="Q4847" i="2"/>
  <c r="J4847" i="2"/>
  <c r="D4831" i="2"/>
  <c r="Q4831" i="2"/>
  <c r="J4831" i="2"/>
  <c r="D4997" i="2"/>
  <c r="Q4997" i="2"/>
  <c r="J4997" i="2"/>
  <c r="D4981" i="2"/>
  <c r="Q4981" i="2"/>
  <c r="J4981" i="2"/>
  <c r="D4965" i="2"/>
  <c r="Q4965" i="2"/>
  <c r="J4965" i="2"/>
  <c r="D4949" i="2"/>
  <c r="Q4949" i="2"/>
  <c r="J4949" i="2"/>
  <c r="D4925" i="2"/>
  <c r="Q4925" i="2"/>
  <c r="J4925" i="2"/>
  <c r="D4893" i="2"/>
  <c r="Q4893" i="2"/>
  <c r="J4893" i="2"/>
  <c r="D4861" i="2"/>
  <c r="Q4861" i="2"/>
  <c r="J4861" i="2"/>
  <c r="D4829" i="2"/>
  <c r="Q4829" i="2"/>
  <c r="J4829" i="2"/>
  <c r="D4948" i="2"/>
  <c r="Q4948" i="2"/>
  <c r="J4948" i="2"/>
  <c r="D4884" i="2"/>
  <c r="Q4884" i="2"/>
  <c r="J4884" i="2"/>
  <c r="D5002" i="2"/>
  <c r="Q5002" i="2"/>
  <c r="J5002" i="2"/>
  <c r="D4938" i="2"/>
  <c r="Q4938" i="2"/>
  <c r="J4938" i="2"/>
  <c r="D4874" i="2"/>
  <c r="Q4874" i="2"/>
  <c r="J4874" i="2"/>
  <c r="D4992" i="2"/>
  <c r="Q4992" i="2"/>
  <c r="J4992" i="2"/>
  <c r="D4928" i="2"/>
  <c r="Q4928" i="2"/>
  <c r="J4928" i="2"/>
  <c r="D4864" i="2"/>
  <c r="Q4864" i="2"/>
  <c r="J4864" i="2"/>
  <c r="D4982" i="2"/>
  <c r="Q4982" i="2"/>
  <c r="J4982" i="2"/>
  <c r="D4918" i="2"/>
  <c r="Q4918" i="2"/>
  <c r="J4918" i="2"/>
  <c r="D4854" i="2"/>
  <c r="Q4854" i="2"/>
  <c r="J4854" i="2"/>
  <c r="D4933" i="2"/>
  <c r="Q4933" i="2"/>
  <c r="J4933" i="2"/>
  <c r="D4917" i="2"/>
  <c r="Q4917" i="2"/>
  <c r="J4917" i="2"/>
  <c r="D4901" i="2"/>
  <c r="Q4901" i="2"/>
  <c r="J4901" i="2"/>
  <c r="D4885" i="2"/>
  <c r="Q4885" i="2"/>
  <c r="J4885" i="2"/>
  <c r="D4869" i="2"/>
  <c r="Q4869" i="2"/>
  <c r="J4869" i="2"/>
  <c r="D4853" i="2"/>
  <c r="Q4853" i="2"/>
  <c r="J4853" i="2"/>
  <c r="D4837" i="2"/>
  <c r="Q4837" i="2"/>
  <c r="J4837" i="2"/>
  <c r="D4996" i="2"/>
  <c r="Q4996" i="2"/>
  <c r="J4996" i="2"/>
  <c r="D4964" i="2"/>
  <c r="Q4964" i="2"/>
  <c r="J4964" i="2"/>
  <c r="D4932" i="2"/>
  <c r="Q4932" i="2"/>
  <c r="J4932" i="2"/>
  <c r="D4900" i="2"/>
  <c r="Q4900" i="2"/>
  <c r="J4900" i="2"/>
  <c r="D4868" i="2"/>
  <c r="Q4868" i="2"/>
  <c r="J4868" i="2"/>
  <c r="D4836" i="2"/>
  <c r="Q4836" i="2"/>
  <c r="J4836" i="2"/>
  <c r="D4986" i="2"/>
  <c r="Q4986" i="2"/>
  <c r="J4986" i="2"/>
  <c r="D4954" i="2"/>
  <c r="Q4954" i="2"/>
  <c r="J4954" i="2"/>
  <c r="D4922" i="2"/>
  <c r="Q4922" i="2"/>
  <c r="J4922" i="2"/>
  <c r="D4890" i="2"/>
  <c r="Q4890" i="2"/>
  <c r="J4890" i="2"/>
  <c r="D4858" i="2"/>
  <c r="Q4858" i="2"/>
  <c r="J4858" i="2"/>
  <c r="D5008" i="2"/>
  <c r="Q5008" i="2"/>
  <c r="J5008" i="2"/>
  <c r="D4976" i="2"/>
  <c r="Q4976" i="2"/>
  <c r="J4976" i="2"/>
  <c r="D4944" i="2"/>
  <c r="Q4944" i="2"/>
  <c r="J4944" i="2"/>
  <c r="D4912" i="2"/>
  <c r="Q4912" i="2"/>
  <c r="J4912" i="2"/>
  <c r="D4880" i="2"/>
  <c r="Q4880" i="2"/>
  <c r="J4880" i="2"/>
  <c r="D4848" i="2"/>
  <c r="Q4848" i="2"/>
  <c r="J4848" i="2"/>
  <c r="D4998" i="2"/>
  <c r="Q4998" i="2"/>
  <c r="J4998" i="2"/>
  <c r="D4966" i="2"/>
  <c r="Q4966" i="2"/>
  <c r="J4966" i="2"/>
  <c r="D4934" i="2"/>
  <c r="Q4934" i="2"/>
  <c r="J4934" i="2"/>
  <c r="D4902" i="2"/>
  <c r="Q4902" i="2"/>
  <c r="J4902" i="2"/>
  <c r="D4870" i="2"/>
  <c r="Q4870" i="2"/>
  <c r="J4870" i="2"/>
  <c r="D4838" i="2"/>
  <c r="Q4838" i="2"/>
  <c r="J4838" i="2"/>
  <c r="Q2121" i="2"/>
  <c r="J2121" i="2"/>
  <c r="D2121" i="2"/>
  <c r="Q2164" i="2"/>
  <c r="J2164" i="2"/>
  <c r="D2164" i="2"/>
  <c r="Q2206" i="2"/>
  <c r="J2206" i="2"/>
  <c r="D2206" i="2"/>
  <c r="Q2249" i="2"/>
  <c r="J2249" i="2"/>
  <c r="D2249" i="2"/>
  <c r="Q2133" i="2"/>
  <c r="J2133" i="2"/>
  <c r="D2133" i="2"/>
  <c r="Q2176" i="2"/>
  <c r="J2176" i="2"/>
  <c r="D2176" i="2"/>
  <c r="Q2218" i="2"/>
  <c r="J2218" i="2"/>
  <c r="D2218" i="2"/>
  <c r="Q2261" i="2"/>
  <c r="J2261" i="2"/>
  <c r="D2261" i="2"/>
  <c r="Q2124" i="2"/>
  <c r="J2124" i="2"/>
  <c r="D2124" i="2"/>
  <c r="Q2166" i="2"/>
  <c r="J2166" i="2"/>
  <c r="D2166" i="2"/>
  <c r="Q2209" i="2"/>
  <c r="J2209" i="2"/>
  <c r="D2209" i="2"/>
  <c r="Q2230" i="2"/>
  <c r="J2230" i="2"/>
  <c r="D2230" i="2"/>
  <c r="Q2273" i="2"/>
  <c r="J2273" i="2"/>
  <c r="D2273" i="2"/>
  <c r="Q2130" i="2"/>
  <c r="J2130" i="2"/>
  <c r="D2130" i="2"/>
  <c r="Q2173" i="2"/>
  <c r="J2173" i="2"/>
  <c r="D2173" i="2"/>
  <c r="Q2237" i="2"/>
  <c r="J2237" i="2"/>
  <c r="D2237" i="2"/>
  <c r="Q2099" i="2"/>
  <c r="J2099" i="2"/>
  <c r="D2099" i="2"/>
  <c r="Q2131" i="2"/>
  <c r="J2131" i="2"/>
  <c r="D2131" i="2"/>
  <c r="Q2163" i="2"/>
  <c r="J2163" i="2"/>
  <c r="D2163" i="2"/>
  <c r="Q2195" i="2"/>
  <c r="J2195" i="2"/>
  <c r="D2195" i="2"/>
  <c r="Q2227" i="2"/>
  <c r="J2227" i="2"/>
  <c r="D2227" i="2"/>
  <c r="Q2259" i="2"/>
  <c r="J2259" i="2"/>
  <c r="D2259" i="2"/>
  <c r="Q2116" i="2"/>
  <c r="J2116" i="2"/>
  <c r="D2116" i="2"/>
  <c r="Q2158" i="2"/>
  <c r="J2158" i="2"/>
  <c r="D2158" i="2"/>
  <c r="Q2222" i="2"/>
  <c r="J2222" i="2"/>
  <c r="D2222" i="2"/>
  <c r="Q2265" i="2"/>
  <c r="J2265" i="2"/>
  <c r="D2265" i="2"/>
  <c r="Q2128" i="2"/>
  <c r="J2128" i="2"/>
  <c r="D2128" i="2"/>
  <c r="Q2170" i="2"/>
  <c r="J2170" i="2"/>
  <c r="D2170" i="2"/>
  <c r="Q2213" i="2"/>
  <c r="J2213" i="2"/>
  <c r="D2213" i="2"/>
  <c r="Q2256" i="2"/>
  <c r="J2256" i="2"/>
  <c r="D2256" i="2"/>
  <c r="Q2118" i="2"/>
  <c r="J2118" i="2"/>
  <c r="D2118" i="2"/>
  <c r="Q2161" i="2"/>
  <c r="J2161" i="2"/>
  <c r="D2161" i="2"/>
  <c r="Q2204" i="2"/>
  <c r="J2204" i="2"/>
  <c r="D2204" i="2"/>
  <c r="Q2246" i="2"/>
  <c r="J2246" i="2"/>
  <c r="D2246" i="2"/>
  <c r="Q2104" i="2"/>
  <c r="J2104" i="2"/>
  <c r="D2104" i="2"/>
  <c r="Q2146" i="2"/>
  <c r="J2146" i="2"/>
  <c r="D2146" i="2"/>
  <c r="Q2210" i="2"/>
  <c r="J2210" i="2"/>
  <c r="D2210" i="2"/>
  <c r="Q2175" i="2"/>
  <c r="J2175" i="2"/>
  <c r="D2175" i="2"/>
  <c r="Q2110" i="2"/>
  <c r="J2110" i="2"/>
  <c r="D2110" i="2"/>
  <c r="Q2132" i="2"/>
  <c r="J2132" i="2"/>
  <c r="D2132" i="2"/>
  <c r="Q2153" i="2"/>
  <c r="J2153" i="2"/>
  <c r="D2153" i="2"/>
  <c r="Q2174" i="2"/>
  <c r="J2174" i="2"/>
  <c r="D2174" i="2"/>
  <c r="Q2196" i="2"/>
  <c r="J2196" i="2"/>
  <c r="D2196" i="2"/>
  <c r="Q2217" i="2"/>
  <c r="J2217" i="2"/>
  <c r="D2217" i="2"/>
  <c r="Q2238" i="2"/>
  <c r="J2238" i="2"/>
  <c r="D2238" i="2"/>
  <c r="Q2260" i="2"/>
  <c r="J2260" i="2"/>
  <c r="D2260" i="2"/>
  <c r="Q2101" i="2"/>
  <c r="J2101" i="2"/>
  <c r="D2101" i="2"/>
  <c r="Q2122" i="2"/>
  <c r="J2122" i="2"/>
  <c r="D2122" i="2"/>
  <c r="Q2144" i="2"/>
  <c r="J2144" i="2"/>
  <c r="D2144" i="2"/>
  <c r="Q2165" i="2"/>
  <c r="J2165" i="2"/>
  <c r="D2165" i="2"/>
  <c r="Q2186" i="2"/>
  <c r="J2186" i="2"/>
  <c r="D2186" i="2"/>
  <c r="Q2208" i="2"/>
  <c r="J2208" i="2"/>
  <c r="D2208" i="2"/>
  <c r="Q2229" i="2"/>
  <c r="J2229" i="2"/>
  <c r="D2229" i="2"/>
  <c r="Q2250" i="2"/>
  <c r="J2250" i="2"/>
  <c r="D2250" i="2"/>
  <c r="Q2272" i="2"/>
  <c r="J2272" i="2"/>
  <c r="D2272" i="2"/>
  <c r="Q2113" i="2"/>
  <c r="J2113" i="2"/>
  <c r="D2113" i="2"/>
  <c r="Q2134" i="2"/>
  <c r="J2134" i="2"/>
  <c r="D2134" i="2"/>
  <c r="Q2156" i="2"/>
  <c r="J2156" i="2"/>
  <c r="D2156" i="2"/>
  <c r="Q2177" i="2"/>
  <c r="J2177" i="2"/>
  <c r="D2177" i="2"/>
  <c r="Q2198" i="2"/>
  <c r="J2198" i="2"/>
  <c r="D2198" i="2"/>
  <c r="Q2220" i="2"/>
  <c r="J2220" i="2"/>
  <c r="D2220" i="2"/>
  <c r="Q2241" i="2"/>
  <c r="J2241" i="2"/>
  <c r="D2241" i="2"/>
  <c r="Q2262" i="2"/>
  <c r="J2262" i="2"/>
  <c r="D2262" i="2"/>
  <c r="Q2098" i="2"/>
  <c r="J2098" i="2"/>
  <c r="D2098" i="2"/>
  <c r="Q2120" i="2"/>
  <c r="J2120" i="2"/>
  <c r="D2120" i="2"/>
  <c r="Q2141" i="2"/>
  <c r="J2141" i="2"/>
  <c r="D2141" i="2"/>
  <c r="Q2162" i="2"/>
  <c r="J2162" i="2"/>
  <c r="D2162" i="2"/>
  <c r="Q2184" i="2"/>
  <c r="J2184" i="2"/>
  <c r="D2184" i="2"/>
  <c r="Q2205" i="2"/>
  <c r="J2205" i="2"/>
  <c r="D2205" i="2"/>
  <c r="Q2226" i="2"/>
  <c r="J2226" i="2"/>
  <c r="D2226" i="2"/>
  <c r="Q2248" i="2"/>
  <c r="J2248" i="2"/>
  <c r="D2248" i="2"/>
  <c r="Q2269" i="2"/>
  <c r="J2269" i="2"/>
  <c r="D2269" i="2"/>
  <c r="Q2107" i="2"/>
  <c r="J2107" i="2"/>
  <c r="D2107" i="2"/>
  <c r="Q2123" i="2"/>
  <c r="J2123" i="2"/>
  <c r="D2123" i="2"/>
  <c r="Q2139" i="2"/>
  <c r="J2139" i="2"/>
  <c r="D2139" i="2"/>
  <c r="Q2155" i="2"/>
  <c r="J2155" i="2"/>
  <c r="D2155" i="2"/>
  <c r="Q2171" i="2"/>
  <c r="J2171" i="2"/>
  <c r="D2171" i="2"/>
  <c r="Q2187" i="2"/>
  <c r="J2187" i="2"/>
  <c r="D2187" i="2"/>
  <c r="Q2203" i="2"/>
  <c r="J2203" i="2"/>
  <c r="D2203" i="2"/>
  <c r="Q2219" i="2"/>
  <c r="J2219" i="2"/>
  <c r="D2219" i="2"/>
  <c r="Q2235" i="2"/>
  <c r="J2235" i="2"/>
  <c r="D2235" i="2"/>
  <c r="Q2251" i="2"/>
  <c r="J2251" i="2"/>
  <c r="D2251" i="2"/>
  <c r="Q2267" i="2"/>
  <c r="J2267" i="2"/>
  <c r="D2267" i="2"/>
  <c r="Q2105" i="2"/>
  <c r="J2105" i="2"/>
  <c r="D2105" i="2"/>
  <c r="Q2126" i="2"/>
  <c r="J2126" i="2"/>
  <c r="D2126" i="2"/>
  <c r="Q2148" i="2"/>
  <c r="J2148" i="2"/>
  <c r="D2148" i="2"/>
  <c r="Q2169" i="2"/>
  <c r="J2169" i="2"/>
  <c r="D2169" i="2"/>
  <c r="Q2190" i="2"/>
  <c r="J2190" i="2"/>
  <c r="D2190" i="2"/>
  <c r="Q2212" i="2"/>
  <c r="J2212" i="2"/>
  <c r="D2212" i="2"/>
  <c r="Q2233" i="2"/>
  <c r="J2233" i="2"/>
  <c r="D2233" i="2"/>
  <c r="Q2254" i="2"/>
  <c r="J2254" i="2"/>
  <c r="D2254" i="2"/>
  <c r="Q2276" i="2"/>
  <c r="J2276" i="2"/>
  <c r="D2276" i="2"/>
  <c r="Q2117" i="2"/>
  <c r="J2117" i="2"/>
  <c r="D2117" i="2"/>
  <c r="Q2138" i="2"/>
  <c r="J2138" i="2"/>
  <c r="D2138" i="2"/>
  <c r="Q2160" i="2"/>
  <c r="J2160" i="2"/>
  <c r="D2160" i="2"/>
  <c r="Q2181" i="2"/>
  <c r="J2181" i="2"/>
  <c r="D2181" i="2"/>
  <c r="Q2202" i="2"/>
  <c r="J2202" i="2"/>
  <c r="D2202" i="2"/>
  <c r="Q2224" i="2"/>
  <c r="J2224" i="2"/>
  <c r="D2224" i="2"/>
  <c r="Q2245" i="2"/>
  <c r="J2245" i="2"/>
  <c r="D2245" i="2"/>
  <c r="Q2266" i="2"/>
  <c r="J2266" i="2"/>
  <c r="D2266" i="2"/>
  <c r="Q2108" i="2"/>
  <c r="J2108" i="2"/>
  <c r="D2108" i="2"/>
  <c r="Q2129" i="2"/>
  <c r="J2129" i="2"/>
  <c r="D2129" i="2"/>
  <c r="Q2150" i="2"/>
  <c r="J2150" i="2"/>
  <c r="D2150" i="2"/>
  <c r="Q2172" i="2"/>
  <c r="J2172" i="2"/>
  <c r="D2172" i="2"/>
  <c r="Q2193" i="2"/>
  <c r="J2193" i="2"/>
  <c r="D2193" i="2"/>
  <c r="Q2214" i="2"/>
  <c r="J2214" i="2"/>
  <c r="D2214" i="2"/>
  <c r="Q2236" i="2"/>
  <c r="J2236" i="2"/>
  <c r="D2236" i="2"/>
  <c r="Q2257" i="2"/>
  <c r="J2257" i="2"/>
  <c r="D2257" i="2"/>
  <c r="Q2278" i="2"/>
  <c r="J2278" i="2"/>
  <c r="D2278" i="2"/>
  <c r="Q2114" i="2"/>
  <c r="J2114" i="2"/>
  <c r="D2114" i="2"/>
  <c r="Q2136" i="2"/>
  <c r="J2136" i="2"/>
  <c r="D2136" i="2"/>
  <c r="Q2157" i="2"/>
  <c r="J2157" i="2"/>
  <c r="D2157" i="2"/>
  <c r="Q2178" i="2"/>
  <c r="J2178" i="2"/>
  <c r="D2178" i="2"/>
  <c r="Q2200" i="2"/>
  <c r="J2200" i="2"/>
  <c r="D2200" i="2"/>
  <c r="Q2221" i="2"/>
  <c r="J2221" i="2"/>
  <c r="D2221" i="2"/>
  <c r="Q2242" i="2"/>
  <c r="J2242" i="2"/>
  <c r="D2242" i="2"/>
  <c r="Q2264" i="2"/>
  <c r="J2264" i="2"/>
  <c r="D2264" i="2"/>
  <c r="Q2103" i="2"/>
  <c r="J2103" i="2"/>
  <c r="D2103" i="2"/>
  <c r="Q2119" i="2"/>
  <c r="J2119" i="2"/>
  <c r="D2119" i="2"/>
  <c r="Q2135" i="2"/>
  <c r="J2135" i="2"/>
  <c r="D2135" i="2"/>
  <c r="Q2151" i="2"/>
  <c r="J2151" i="2"/>
  <c r="D2151" i="2"/>
  <c r="Q2167" i="2"/>
  <c r="J2167" i="2"/>
  <c r="D2167" i="2"/>
  <c r="Q2183" i="2"/>
  <c r="J2183" i="2"/>
  <c r="D2183" i="2"/>
  <c r="Q2199" i="2"/>
  <c r="J2199" i="2"/>
  <c r="D2199" i="2"/>
  <c r="Q2215" i="2"/>
  <c r="J2215" i="2"/>
  <c r="D2215" i="2"/>
  <c r="Q2231" i="2"/>
  <c r="J2231" i="2"/>
  <c r="D2231" i="2"/>
  <c r="Q2247" i="2"/>
  <c r="J2247" i="2"/>
  <c r="D2247" i="2"/>
  <c r="Q2263" i="2"/>
  <c r="J2263" i="2"/>
  <c r="D2263" i="2"/>
  <c r="Q2279" i="2"/>
  <c r="J2279" i="2"/>
  <c r="D2279" i="2"/>
  <c r="Q1940" i="2"/>
  <c r="J1940" i="2"/>
  <c r="D1940" i="2"/>
  <c r="Q1982" i="2"/>
  <c r="J1982" i="2"/>
  <c r="D1982" i="2"/>
  <c r="Q2025" i="2"/>
  <c r="J2025" i="2"/>
  <c r="D2025" i="2"/>
  <c r="Q2068" i="2"/>
  <c r="J2068" i="2"/>
  <c r="D2068" i="2"/>
  <c r="Q1930" i="2"/>
  <c r="J1930" i="2"/>
  <c r="D1930" i="2"/>
  <c r="Q1973" i="2"/>
  <c r="J1973" i="2"/>
  <c r="D1973" i="2"/>
  <c r="Q2016" i="2"/>
  <c r="J2016" i="2"/>
  <c r="D2016" i="2"/>
  <c r="Q2058" i="2"/>
  <c r="J2058" i="2"/>
  <c r="D2058" i="2"/>
  <c r="D1916" i="2"/>
  <c r="Q1916" i="2"/>
  <c r="J1916" i="2"/>
  <c r="Q1958" i="2"/>
  <c r="J1958" i="2"/>
  <c r="D1958" i="2"/>
  <c r="Q2001" i="2"/>
  <c r="J2001" i="2"/>
  <c r="D2001" i="2"/>
  <c r="Q2044" i="2"/>
  <c r="J2044" i="2"/>
  <c r="D2044" i="2"/>
  <c r="Q2086" i="2"/>
  <c r="J2086" i="2"/>
  <c r="D2086" i="2"/>
  <c r="Q1944" i="2"/>
  <c r="J1944" i="2"/>
  <c r="D1944" i="2"/>
  <c r="Q1986" i="2"/>
  <c r="J1986" i="2"/>
  <c r="D1986" i="2"/>
  <c r="Q2050" i="2"/>
  <c r="J2050" i="2"/>
  <c r="D2050" i="2"/>
  <c r="Q2093" i="2"/>
  <c r="J2093" i="2"/>
  <c r="D2093" i="2"/>
  <c r="Q1947" i="2"/>
  <c r="J1947" i="2"/>
  <c r="D1947" i="2"/>
  <c r="Q1979" i="2"/>
  <c r="J1979" i="2"/>
  <c r="D1979" i="2"/>
  <c r="Q2011" i="2"/>
  <c r="J2011" i="2"/>
  <c r="D2011" i="2"/>
  <c r="Q2043" i="2"/>
  <c r="J2043" i="2"/>
  <c r="D2043" i="2"/>
  <c r="Q2091" i="2"/>
  <c r="J2091" i="2"/>
  <c r="D2091" i="2"/>
  <c r="Q2041" i="2"/>
  <c r="J2041" i="2"/>
  <c r="D2041" i="2"/>
  <c r="Q1929" i="2"/>
  <c r="J1929" i="2"/>
  <c r="D1929" i="2"/>
  <c r="Q1950" i="2"/>
  <c r="J1950" i="2"/>
  <c r="D1950" i="2"/>
  <c r="Q1972" i="2"/>
  <c r="J1972" i="2"/>
  <c r="D1972" i="2"/>
  <c r="Q1993" i="2"/>
  <c r="J1993" i="2"/>
  <c r="D1993" i="2"/>
  <c r="Q2014" i="2"/>
  <c r="J2014" i="2"/>
  <c r="D2014" i="2"/>
  <c r="Q2036" i="2"/>
  <c r="J2036" i="2"/>
  <c r="D2036" i="2"/>
  <c r="Q2057" i="2"/>
  <c r="J2057" i="2"/>
  <c r="D2057" i="2"/>
  <c r="Q2078" i="2"/>
  <c r="J2078" i="2"/>
  <c r="D2078" i="2"/>
  <c r="Q1920" i="2"/>
  <c r="J1920" i="2"/>
  <c r="D1920" i="2"/>
  <c r="Q1941" i="2"/>
  <c r="J1941" i="2"/>
  <c r="D1941" i="2"/>
  <c r="Q1962" i="2"/>
  <c r="J1962" i="2"/>
  <c r="D1962" i="2"/>
  <c r="Q1984" i="2"/>
  <c r="J1984" i="2"/>
  <c r="D1984" i="2"/>
  <c r="Q2005" i="2"/>
  <c r="J2005" i="2"/>
  <c r="D2005" i="2"/>
  <c r="Q2026" i="2"/>
  <c r="J2026" i="2"/>
  <c r="D2026" i="2"/>
  <c r="Q2048" i="2"/>
  <c r="J2048" i="2"/>
  <c r="D2048" i="2"/>
  <c r="Q2069" i="2"/>
  <c r="J2069" i="2"/>
  <c r="D2069" i="2"/>
  <c r="Q2090" i="2"/>
  <c r="J2090" i="2"/>
  <c r="D2090" i="2"/>
  <c r="Q1926" i="2"/>
  <c r="J1926" i="2"/>
  <c r="D1926" i="2"/>
  <c r="Q1948" i="2"/>
  <c r="J1948" i="2"/>
  <c r="D1948" i="2"/>
  <c r="Q1969" i="2"/>
  <c r="J1969" i="2"/>
  <c r="D1969" i="2"/>
  <c r="Q1990" i="2"/>
  <c r="J1990" i="2"/>
  <c r="D1990" i="2"/>
  <c r="Q2012" i="2"/>
  <c r="J2012" i="2"/>
  <c r="D2012" i="2"/>
  <c r="Q2033" i="2"/>
  <c r="J2033" i="2"/>
  <c r="D2033" i="2"/>
  <c r="Q2054" i="2"/>
  <c r="J2054" i="2"/>
  <c r="D2054" i="2"/>
  <c r="Q2076" i="2"/>
  <c r="J2076" i="2"/>
  <c r="D2076" i="2"/>
  <c r="Q2097" i="2"/>
  <c r="J2097" i="2"/>
  <c r="D2097" i="2"/>
  <c r="Q1933" i="2"/>
  <c r="J1933" i="2"/>
  <c r="D1933" i="2"/>
  <c r="Q1954" i="2"/>
  <c r="J1954" i="2"/>
  <c r="D1954" i="2"/>
  <c r="Q1976" i="2"/>
  <c r="J1976" i="2"/>
  <c r="D1976" i="2"/>
  <c r="Q1997" i="2"/>
  <c r="J1997" i="2"/>
  <c r="D1997" i="2"/>
  <c r="Q2018" i="2"/>
  <c r="J2018" i="2"/>
  <c r="D2018" i="2"/>
  <c r="Q2040" i="2"/>
  <c r="J2040" i="2"/>
  <c r="D2040" i="2"/>
  <c r="Q2061" i="2"/>
  <c r="J2061" i="2"/>
  <c r="D2061" i="2"/>
  <c r="Q2082" i="2"/>
  <c r="J2082" i="2"/>
  <c r="D2082" i="2"/>
  <c r="Q1923" i="2"/>
  <c r="J1923" i="2"/>
  <c r="D1923" i="2"/>
  <c r="Q1939" i="2"/>
  <c r="J1939" i="2"/>
  <c r="D1939" i="2"/>
  <c r="Q1955" i="2"/>
  <c r="J1955" i="2"/>
  <c r="D1955" i="2"/>
  <c r="Q1971" i="2"/>
  <c r="J1971" i="2"/>
  <c r="D1971" i="2"/>
  <c r="Q1987" i="2"/>
  <c r="J1987" i="2"/>
  <c r="D1987" i="2"/>
  <c r="Q2003" i="2"/>
  <c r="J2003" i="2"/>
  <c r="D2003" i="2"/>
  <c r="Q2019" i="2"/>
  <c r="J2019" i="2"/>
  <c r="D2019" i="2"/>
  <c r="Q2035" i="2"/>
  <c r="J2035" i="2"/>
  <c r="D2035" i="2"/>
  <c r="Q2051" i="2"/>
  <c r="J2051" i="2"/>
  <c r="D2051" i="2"/>
  <c r="Q2067" i="2"/>
  <c r="J2067" i="2"/>
  <c r="D2067" i="2"/>
  <c r="Q2083" i="2"/>
  <c r="J2083" i="2"/>
  <c r="D2083" i="2"/>
  <c r="Q1924" i="2"/>
  <c r="J1924" i="2"/>
  <c r="D1924" i="2"/>
  <c r="Q1945" i="2"/>
  <c r="J1945" i="2"/>
  <c r="D1945" i="2"/>
  <c r="Q1966" i="2"/>
  <c r="J1966" i="2"/>
  <c r="D1966" i="2"/>
  <c r="Q1988" i="2"/>
  <c r="J1988" i="2"/>
  <c r="D1988" i="2"/>
  <c r="Q2009" i="2"/>
  <c r="J2009" i="2"/>
  <c r="D2009" i="2"/>
  <c r="Q2030" i="2"/>
  <c r="J2030" i="2"/>
  <c r="D2030" i="2"/>
  <c r="Q2052" i="2"/>
  <c r="J2052" i="2"/>
  <c r="D2052" i="2"/>
  <c r="Q2073" i="2"/>
  <c r="J2073" i="2"/>
  <c r="D2073" i="2"/>
  <c r="Q2094" i="2"/>
  <c r="J2094" i="2"/>
  <c r="D2094" i="2"/>
  <c r="Q1936" i="2"/>
  <c r="J1936" i="2"/>
  <c r="D1936" i="2"/>
  <c r="Q1957" i="2"/>
  <c r="J1957" i="2"/>
  <c r="D1957" i="2"/>
  <c r="Q1978" i="2"/>
  <c r="J1978" i="2"/>
  <c r="D1978" i="2"/>
  <c r="Q2000" i="2"/>
  <c r="J2000" i="2"/>
  <c r="D2000" i="2"/>
  <c r="Q2021" i="2"/>
  <c r="J2021" i="2"/>
  <c r="D2021" i="2"/>
  <c r="Q2042" i="2"/>
  <c r="J2042" i="2"/>
  <c r="D2042" i="2"/>
  <c r="Q2064" i="2"/>
  <c r="J2064" i="2"/>
  <c r="D2064" i="2"/>
  <c r="Q2085" i="2"/>
  <c r="J2085" i="2"/>
  <c r="D2085" i="2"/>
  <c r="Q1921" i="2"/>
  <c r="J1921" i="2"/>
  <c r="D1921" i="2"/>
  <c r="Q1942" i="2"/>
  <c r="J1942" i="2"/>
  <c r="D1942" i="2"/>
  <c r="Q1964" i="2"/>
  <c r="J1964" i="2"/>
  <c r="D1964" i="2"/>
  <c r="Q1985" i="2"/>
  <c r="J1985" i="2"/>
  <c r="D1985" i="2"/>
  <c r="Q2006" i="2"/>
  <c r="J2006" i="2"/>
  <c r="D2006" i="2"/>
  <c r="Q2028" i="2"/>
  <c r="J2028" i="2"/>
  <c r="D2028" i="2"/>
  <c r="Q2049" i="2"/>
  <c r="J2049" i="2"/>
  <c r="D2049" i="2"/>
  <c r="Q2070" i="2"/>
  <c r="J2070" i="2"/>
  <c r="D2070" i="2"/>
  <c r="Q2092" i="2"/>
  <c r="J2092" i="2"/>
  <c r="D2092" i="2"/>
  <c r="Q1928" i="2"/>
  <c r="J1928" i="2"/>
  <c r="D1928" i="2"/>
  <c r="Q1949" i="2"/>
  <c r="J1949" i="2"/>
  <c r="D1949" i="2"/>
  <c r="Q1970" i="2"/>
  <c r="J1970" i="2"/>
  <c r="D1970" i="2"/>
  <c r="Q1992" i="2"/>
  <c r="J1992" i="2"/>
  <c r="D1992" i="2"/>
  <c r="Q2013" i="2"/>
  <c r="J2013" i="2"/>
  <c r="D2013" i="2"/>
  <c r="Q2034" i="2"/>
  <c r="J2034" i="2"/>
  <c r="D2034" i="2"/>
  <c r="Q2056" i="2"/>
  <c r="J2056" i="2"/>
  <c r="D2056" i="2"/>
  <c r="Q2077" i="2"/>
  <c r="J2077" i="2"/>
  <c r="D2077" i="2"/>
  <c r="D1919" i="2"/>
  <c r="Q1919" i="2"/>
  <c r="J1919" i="2"/>
  <c r="Q1935" i="2"/>
  <c r="J1935" i="2"/>
  <c r="D1935" i="2"/>
  <c r="Q1951" i="2"/>
  <c r="J1951" i="2"/>
  <c r="D1951" i="2"/>
  <c r="Q1967" i="2"/>
  <c r="J1967" i="2"/>
  <c r="D1967" i="2"/>
  <c r="Q1983" i="2"/>
  <c r="J1983" i="2"/>
  <c r="D1983" i="2"/>
  <c r="Q1999" i="2"/>
  <c r="J1999" i="2"/>
  <c r="D1999" i="2"/>
  <c r="Q2015" i="2"/>
  <c r="J2015" i="2"/>
  <c r="D2015" i="2"/>
  <c r="Q2031" i="2"/>
  <c r="J2031" i="2"/>
  <c r="D2031" i="2"/>
  <c r="Q2047" i="2"/>
  <c r="J2047" i="2"/>
  <c r="D2047" i="2"/>
  <c r="Q2063" i="2"/>
  <c r="J2063" i="2"/>
  <c r="D2063" i="2"/>
  <c r="Q2079" i="2"/>
  <c r="J2079" i="2"/>
  <c r="D2079" i="2"/>
  <c r="Q2095" i="2"/>
  <c r="J2095" i="2"/>
  <c r="D2095" i="2"/>
  <c r="D1758" i="2"/>
  <c r="Q1758" i="2"/>
  <c r="J1758" i="2"/>
  <c r="D1801" i="2"/>
  <c r="Q1801" i="2"/>
  <c r="J1801" i="2"/>
  <c r="D1844" i="2"/>
  <c r="Q1844" i="2"/>
  <c r="J1844" i="2"/>
  <c r="D1886" i="2"/>
  <c r="Q1886" i="2"/>
  <c r="J1886" i="2"/>
  <c r="D1749" i="2"/>
  <c r="Q1749" i="2"/>
  <c r="J1749" i="2"/>
  <c r="D1792" i="2"/>
  <c r="Q1792" i="2"/>
  <c r="J1792" i="2"/>
  <c r="D1834" i="2"/>
  <c r="Q1834" i="2"/>
  <c r="J1834" i="2"/>
  <c r="D1877" i="2"/>
  <c r="Q1877" i="2"/>
  <c r="J1877" i="2"/>
  <c r="D1756" i="2"/>
  <c r="Q1756" i="2"/>
  <c r="J1756" i="2"/>
  <c r="D1798" i="2"/>
  <c r="Q1798" i="2"/>
  <c r="J1798" i="2"/>
  <c r="D1841" i="2"/>
  <c r="Q1841" i="2"/>
  <c r="J1841" i="2"/>
  <c r="D1884" i="2"/>
  <c r="Q1884" i="2"/>
  <c r="J1884" i="2"/>
  <c r="D1746" i="2"/>
  <c r="Q1746" i="2"/>
  <c r="J1746" i="2"/>
  <c r="D1789" i="2"/>
  <c r="Q1789" i="2"/>
  <c r="J1789" i="2"/>
  <c r="D1832" i="2"/>
  <c r="Q1832" i="2"/>
  <c r="J1832" i="2"/>
  <c r="D1874" i="2"/>
  <c r="Q1874" i="2"/>
  <c r="J1874" i="2"/>
  <c r="D1735" i="2"/>
  <c r="Q1735" i="2"/>
  <c r="J1735" i="2"/>
  <c r="D1767" i="2"/>
  <c r="Q1767" i="2"/>
  <c r="J1767" i="2"/>
  <c r="D1799" i="2"/>
  <c r="Q1799" i="2"/>
  <c r="J1799" i="2"/>
  <c r="D1831" i="2"/>
  <c r="Q1831" i="2"/>
  <c r="J1831" i="2"/>
  <c r="D1863" i="2"/>
  <c r="Q1863" i="2"/>
  <c r="J1863" i="2"/>
  <c r="D1895" i="2"/>
  <c r="Q1895" i="2"/>
  <c r="J1895" i="2"/>
  <c r="D1753" i="2"/>
  <c r="Q1753" i="2"/>
  <c r="J1753" i="2"/>
  <c r="D1817" i="2"/>
  <c r="Q1817" i="2"/>
  <c r="J1817" i="2"/>
  <c r="D1860" i="2"/>
  <c r="Q1860" i="2"/>
  <c r="J1860" i="2"/>
  <c r="D1902" i="2"/>
  <c r="Q1902" i="2"/>
  <c r="J1902" i="2"/>
  <c r="D1765" i="2"/>
  <c r="Q1765" i="2"/>
  <c r="J1765" i="2"/>
  <c r="D1808" i="2"/>
  <c r="Q1808" i="2"/>
  <c r="J1808" i="2"/>
  <c r="D1850" i="2"/>
  <c r="Q1850" i="2"/>
  <c r="J1850" i="2"/>
  <c r="D1893" i="2"/>
  <c r="Q1893" i="2"/>
  <c r="J1893" i="2"/>
  <c r="D1750" i="2"/>
  <c r="Q1750" i="2"/>
  <c r="J1750" i="2"/>
  <c r="D1793" i="2"/>
  <c r="Q1793" i="2"/>
  <c r="J1793" i="2"/>
  <c r="D1836" i="2"/>
  <c r="Q1836" i="2"/>
  <c r="J1836" i="2"/>
  <c r="D1878" i="2"/>
  <c r="Q1878" i="2"/>
  <c r="J1878" i="2"/>
  <c r="D1741" i="2"/>
  <c r="Q1741" i="2"/>
  <c r="J1741" i="2"/>
  <c r="D1784" i="2"/>
  <c r="Q1784" i="2"/>
  <c r="J1784" i="2"/>
  <c r="D1826" i="2"/>
  <c r="Q1826" i="2"/>
  <c r="J1826" i="2"/>
  <c r="D1869" i="2"/>
  <c r="Q1869" i="2"/>
  <c r="J1869" i="2"/>
  <c r="D1890" i="2"/>
  <c r="Q1890" i="2"/>
  <c r="J1890" i="2"/>
  <c r="D1747" i="2"/>
  <c r="Q1747" i="2"/>
  <c r="J1747" i="2"/>
  <c r="D1779" i="2"/>
  <c r="Q1779" i="2"/>
  <c r="J1779" i="2"/>
  <c r="D1811" i="2"/>
  <c r="Q1811" i="2"/>
  <c r="J1811" i="2"/>
  <c r="D1843" i="2"/>
  <c r="Q1843" i="2"/>
  <c r="J1843" i="2"/>
  <c r="D1875" i="2"/>
  <c r="Q1875" i="2"/>
  <c r="J1875" i="2"/>
  <c r="D1907" i="2"/>
  <c r="Q1907" i="2"/>
  <c r="J1907" i="2"/>
  <c r="D1748" i="2"/>
  <c r="Q1748" i="2"/>
  <c r="J1748" i="2"/>
  <c r="D1769" i="2"/>
  <c r="Q1769" i="2"/>
  <c r="J1769" i="2"/>
  <c r="D1790" i="2"/>
  <c r="Q1790" i="2"/>
  <c r="J1790" i="2"/>
  <c r="D1812" i="2"/>
  <c r="Q1812" i="2"/>
  <c r="J1812" i="2"/>
  <c r="D1833" i="2"/>
  <c r="Q1833" i="2"/>
  <c r="J1833" i="2"/>
  <c r="D1854" i="2"/>
  <c r="Q1854" i="2"/>
  <c r="J1854" i="2"/>
  <c r="D1876" i="2"/>
  <c r="Q1876" i="2"/>
  <c r="J1876" i="2"/>
  <c r="D1897" i="2"/>
  <c r="Q1897" i="2"/>
  <c r="J1897" i="2"/>
  <c r="D1738" i="2"/>
  <c r="Q1738" i="2"/>
  <c r="J1738" i="2"/>
  <c r="D1760" i="2"/>
  <c r="Q1760" i="2"/>
  <c r="J1760" i="2"/>
  <c r="D1781" i="2"/>
  <c r="Q1781" i="2"/>
  <c r="J1781" i="2"/>
  <c r="D1802" i="2"/>
  <c r="Q1802" i="2"/>
  <c r="J1802" i="2"/>
  <c r="D1824" i="2"/>
  <c r="Q1824" i="2"/>
  <c r="J1824" i="2"/>
  <c r="D1845" i="2"/>
  <c r="Q1845" i="2"/>
  <c r="J1845" i="2"/>
  <c r="D1866" i="2"/>
  <c r="Q1866" i="2"/>
  <c r="J1866" i="2"/>
  <c r="D1888" i="2"/>
  <c r="Q1888" i="2"/>
  <c r="J1888" i="2"/>
  <c r="D1909" i="2"/>
  <c r="Q1909" i="2"/>
  <c r="J1909" i="2"/>
  <c r="D1745" i="2"/>
  <c r="Q1745" i="2"/>
  <c r="J1745" i="2"/>
  <c r="D1766" i="2"/>
  <c r="Q1766" i="2"/>
  <c r="J1766" i="2"/>
  <c r="D1788" i="2"/>
  <c r="Q1788" i="2"/>
  <c r="J1788" i="2"/>
  <c r="D1809" i="2"/>
  <c r="Q1809" i="2"/>
  <c r="J1809" i="2"/>
  <c r="D1830" i="2"/>
  <c r="Q1830" i="2"/>
  <c r="J1830" i="2"/>
  <c r="D1852" i="2"/>
  <c r="Q1852" i="2"/>
  <c r="J1852" i="2"/>
  <c r="D1873" i="2"/>
  <c r="Q1873" i="2"/>
  <c r="J1873" i="2"/>
  <c r="D1894" i="2"/>
  <c r="Q1894" i="2"/>
  <c r="J1894" i="2"/>
  <c r="D1736" i="2"/>
  <c r="Q1736" i="2"/>
  <c r="J1736" i="2"/>
  <c r="D1757" i="2"/>
  <c r="Q1757" i="2"/>
  <c r="J1757" i="2"/>
  <c r="D1778" i="2"/>
  <c r="Q1778" i="2"/>
  <c r="J1778" i="2"/>
  <c r="D1800" i="2"/>
  <c r="Q1800" i="2"/>
  <c r="J1800" i="2"/>
  <c r="D1821" i="2"/>
  <c r="Q1821" i="2"/>
  <c r="J1821" i="2"/>
  <c r="D1842" i="2"/>
  <c r="Q1842" i="2"/>
  <c r="J1842" i="2"/>
  <c r="D1864" i="2"/>
  <c r="Q1864" i="2"/>
  <c r="J1864" i="2"/>
  <c r="D1885" i="2"/>
  <c r="Q1885" i="2"/>
  <c r="J1885" i="2"/>
  <c r="D1906" i="2"/>
  <c r="Q1906" i="2"/>
  <c r="J1906" i="2"/>
  <c r="D1743" i="2"/>
  <c r="Q1743" i="2"/>
  <c r="J1743" i="2"/>
  <c r="D1759" i="2"/>
  <c r="Q1759" i="2"/>
  <c r="J1759" i="2"/>
  <c r="D1775" i="2"/>
  <c r="Q1775" i="2"/>
  <c r="J1775" i="2"/>
  <c r="D1791" i="2"/>
  <c r="Q1791" i="2"/>
  <c r="J1791" i="2"/>
  <c r="D1807" i="2"/>
  <c r="Q1807" i="2"/>
  <c r="J1807" i="2"/>
  <c r="D1823" i="2"/>
  <c r="Q1823" i="2"/>
  <c r="J1823" i="2"/>
  <c r="D1839" i="2"/>
  <c r="Q1839" i="2"/>
  <c r="J1839" i="2"/>
  <c r="D1855" i="2"/>
  <c r="Q1855" i="2"/>
  <c r="J1855" i="2"/>
  <c r="D1871" i="2"/>
  <c r="Q1871" i="2"/>
  <c r="J1871" i="2"/>
  <c r="D1887" i="2"/>
  <c r="Q1887" i="2"/>
  <c r="J1887" i="2"/>
  <c r="D1903" i="2"/>
  <c r="Q1903" i="2"/>
  <c r="J1903" i="2"/>
  <c r="D1742" i="2"/>
  <c r="Q1742" i="2"/>
  <c r="J1742" i="2"/>
  <c r="D1764" i="2"/>
  <c r="Q1764" i="2"/>
  <c r="J1764" i="2"/>
  <c r="D1785" i="2"/>
  <c r="Q1785" i="2"/>
  <c r="J1785" i="2"/>
  <c r="D1806" i="2"/>
  <c r="Q1806" i="2"/>
  <c r="J1806" i="2"/>
  <c r="D1828" i="2"/>
  <c r="Q1828" i="2"/>
  <c r="J1828" i="2"/>
  <c r="D1849" i="2"/>
  <c r="Q1849" i="2"/>
  <c r="J1849" i="2"/>
  <c r="D1870" i="2"/>
  <c r="Q1870" i="2"/>
  <c r="J1870" i="2"/>
  <c r="D1892" i="2"/>
  <c r="Q1892" i="2"/>
  <c r="J1892" i="2"/>
  <c r="D1913" i="2"/>
  <c r="Q1913" i="2"/>
  <c r="J1913" i="2"/>
  <c r="D1754" i="2"/>
  <c r="Q1754" i="2"/>
  <c r="J1754" i="2"/>
  <c r="D1776" i="2"/>
  <c r="Q1776" i="2"/>
  <c r="J1776" i="2"/>
  <c r="D1797" i="2"/>
  <c r="Q1797" i="2"/>
  <c r="J1797" i="2"/>
  <c r="D1818" i="2"/>
  <c r="Q1818" i="2"/>
  <c r="J1818" i="2"/>
  <c r="D1840" i="2"/>
  <c r="Q1840" i="2"/>
  <c r="J1840" i="2"/>
  <c r="D1861" i="2"/>
  <c r="Q1861" i="2"/>
  <c r="J1861" i="2"/>
  <c r="D1882" i="2"/>
  <c r="Q1882" i="2"/>
  <c r="J1882" i="2"/>
  <c r="D1904" i="2"/>
  <c r="Q1904" i="2"/>
  <c r="J1904" i="2"/>
  <c r="D1740" i="2"/>
  <c r="Q1740" i="2"/>
  <c r="J1740" i="2"/>
  <c r="D1761" i="2"/>
  <c r="Q1761" i="2"/>
  <c r="J1761" i="2"/>
  <c r="D1782" i="2"/>
  <c r="Q1782" i="2"/>
  <c r="J1782" i="2"/>
  <c r="D1804" i="2"/>
  <c r="Q1804" i="2"/>
  <c r="J1804" i="2"/>
  <c r="D1825" i="2"/>
  <c r="Q1825" i="2"/>
  <c r="J1825" i="2"/>
  <c r="D1846" i="2"/>
  <c r="Q1846" i="2"/>
  <c r="J1846" i="2"/>
  <c r="D1868" i="2"/>
  <c r="Q1868" i="2"/>
  <c r="J1868" i="2"/>
  <c r="D1889" i="2"/>
  <c r="Q1889" i="2"/>
  <c r="J1889" i="2"/>
  <c r="D1910" i="2"/>
  <c r="Q1910" i="2"/>
  <c r="J1910" i="2"/>
  <c r="D1752" i="2"/>
  <c r="Q1752" i="2"/>
  <c r="J1752" i="2"/>
  <c r="D1773" i="2"/>
  <c r="Q1773" i="2"/>
  <c r="J1773" i="2"/>
  <c r="D1794" i="2"/>
  <c r="Q1794" i="2"/>
  <c r="J1794" i="2"/>
  <c r="D1816" i="2"/>
  <c r="Q1816" i="2"/>
  <c r="J1816" i="2"/>
  <c r="D1837" i="2"/>
  <c r="Q1837" i="2"/>
  <c r="J1837" i="2"/>
  <c r="D1858" i="2"/>
  <c r="Q1858" i="2"/>
  <c r="J1858" i="2"/>
  <c r="D1880" i="2"/>
  <c r="Q1880" i="2"/>
  <c r="J1880" i="2"/>
  <c r="D1901" i="2"/>
  <c r="Q1901" i="2"/>
  <c r="J1901" i="2"/>
  <c r="D1739" i="2"/>
  <c r="Q1739" i="2"/>
  <c r="J1739" i="2"/>
  <c r="D1755" i="2"/>
  <c r="Q1755" i="2"/>
  <c r="J1755" i="2"/>
  <c r="D1771" i="2"/>
  <c r="Q1771" i="2"/>
  <c r="J1771" i="2"/>
  <c r="D1787" i="2"/>
  <c r="Q1787" i="2"/>
  <c r="J1787" i="2"/>
  <c r="D1803" i="2"/>
  <c r="Q1803" i="2"/>
  <c r="J1803" i="2"/>
  <c r="D1819" i="2"/>
  <c r="Q1819" i="2"/>
  <c r="J1819" i="2"/>
  <c r="D1835" i="2"/>
  <c r="Q1835" i="2"/>
  <c r="J1835" i="2"/>
  <c r="D1851" i="2"/>
  <c r="Q1851" i="2"/>
  <c r="J1851" i="2"/>
  <c r="D1867" i="2"/>
  <c r="Q1867" i="2"/>
  <c r="J1867" i="2"/>
  <c r="D1883" i="2"/>
  <c r="Q1883" i="2"/>
  <c r="J1883" i="2"/>
  <c r="D1899" i="2"/>
  <c r="Q1899" i="2"/>
  <c r="J1899" i="2"/>
  <c r="D1915" i="2"/>
  <c r="Q1915" i="2"/>
  <c r="J1915" i="2"/>
  <c r="J77" i="7" l="1"/>
  <c r="H76" i="7"/>
  <c r="I77" i="7" s="1"/>
  <c r="I26" i="7"/>
  <c r="J25" i="7"/>
  <c r="H24" i="7"/>
  <c r="I25" i="7" s="1"/>
  <c r="J52" i="7"/>
  <c r="H51" i="7"/>
  <c r="I53" i="7"/>
  <c r="R1915" i="2"/>
  <c r="K1915" i="2"/>
  <c r="R1899" i="2"/>
  <c r="K1899" i="2"/>
  <c r="R1883" i="2"/>
  <c r="K1883" i="2"/>
  <c r="R1867" i="2"/>
  <c r="K1867" i="2"/>
  <c r="R1851" i="2"/>
  <c r="K1851" i="2"/>
  <c r="R1835" i="2"/>
  <c r="K1835" i="2"/>
  <c r="R1819" i="2"/>
  <c r="K1819" i="2"/>
  <c r="R1803" i="2"/>
  <c r="K1803" i="2"/>
  <c r="R1787" i="2"/>
  <c r="K1787" i="2"/>
  <c r="R1771" i="2"/>
  <c r="K1771" i="2"/>
  <c r="R1755" i="2"/>
  <c r="K1755" i="2"/>
  <c r="R1739" i="2"/>
  <c r="K1739" i="2"/>
  <c r="R1901" i="2"/>
  <c r="K1901" i="2"/>
  <c r="R1880" i="2"/>
  <c r="K1880" i="2"/>
  <c r="R1858" i="2"/>
  <c r="K1858" i="2"/>
  <c r="R1837" i="2"/>
  <c r="K1837" i="2"/>
  <c r="R1816" i="2"/>
  <c r="K1816" i="2"/>
  <c r="R1794" i="2"/>
  <c r="K1794" i="2"/>
  <c r="R1773" i="2"/>
  <c r="K1773" i="2"/>
  <c r="R1752" i="2"/>
  <c r="K1752" i="2"/>
  <c r="R1910" i="2"/>
  <c r="K1910" i="2"/>
  <c r="R1889" i="2"/>
  <c r="K1889" i="2"/>
  <c r="R1868" i="2"/>
  <c r="K1868" i="2"/>
  <c r="R1846" i="2"/>
  <c r="K1846" i="2"/>
  <c r="R1825" i="2"/>
  <c r="K1825" i="2"/>
  <c r="R1804" i="2"/>
  <c r="K1804" i="2"/>
  <c r="R1782" i="2"/>
  <c r="K1782" i="2"/>
  <c r="R1761" i="2"/>
  <c r="K1761" i="2"/>
  <c r="R1740" i="2"/>
  <c r="K1740" i="2"/>
  <c r="R1904" i="2"/>
  <c r="K1904" i="2"/>
  <c r="R1882" i="2"/>
  <c r="K1882" i="2"/>
  <c r="R1861" i="2"/>
  <c r="K1861" i="2"/>
  <c r="R1840" i="2"/>
  <c r="K1840" i="2"/>
  <c r="R1818" i="2"/>
  <c r="K1818" i="2"/>
  <c r="R1797" i="2"/>
  <c r="K1797" i="2"/>
  <c r="R1776" i="2"/>
  <c r="K1776" i="2"/>
  <c r="R1754" i="2"/>
  <c r="K1754" i="2"/>
  <c r="R1913" i="2"/>
  <c r="K1913" i="2"/>
  <c r="R1892" i="2"/>
  <c r="K1892" i="2"/>
  <c r="R1870" i="2"/>
  <c r="K1870" i="2"/>
  <c r="R1849" i="2"/>
  <c r="K1849" i="2"/>
  <c r="R1828" i="2"/>
  <c r="K1828" i="2"/>
  <c r="R1806" i="2"/>
  <c r="K1806" i="2"/>
  <c r="R1785" i="2"/>
  <c r="K1785" i="2"/>
  <c r="R1764" i="2"/>
  <c r="K1764" i="2"/>
  <c r="R1742" i="2"/>
  <c r="K1742" i="2"/>
  <c r="R1903" i="2"/>
  <c r="K1903" i="2"/>
  <c r="R1887" i="2"/>
  <c r="K1887" i="2"/>
  <c r="R1871" i="2"/>
  <c r="K1871" i="2"/>
  <c r="R1855" i="2"/>
  <c r="K1855" i="2"/>
  <c r="R1839" i="2"/>
  <c r="K1839" i="2"/>
  <c r="R1823" i="2"/>
  <c r="K1823" i="2"/>
  <c r="R1807" i="2"/>
  <c r="K1807" i="2"/>
  <c r="R1791" i="2"/>
  <c r="K1791" i="2"/>
  <c r="R1775" i="2"/>
  <c r="K1775" i="2"/>
  <c r="R1759" i="2"/>
  <c r="K1759" i="2"/>
  <c r="R1743" i="2"/>
  <c r="K1743" i="2"/>
  <c r="R1906" i="2"/>
  <c r="K1906" i="2"/>
  <c r="R1885" i="2"/>
  <c r="K1885" i="2"/>
  <c r="R1864" i="2"/>
  <c r="K1864" i="2"/>
  <c r="R1842" i="2"/>
  <c r="K1842" i="2"/>
  <c r="R1821" i="2"/>
  <c r="K1821" i="2"/>
  <c r="R1800" i="2"/>
  <c r="K1800" i="2"/>
  <c r="R1778" i="2"/>
  <c r="K1778" i="2"/>
  <c r="R1757" i="2"/>
  <c r="K1757" i="2"/>
  <c r="R1736" i="2"/>
  <c r="K1736" i="2"/>
  <c r="R1894" i="2"/>
  <c r="K1894" i="2"/>
  <c r="R1873" i="2"/>
  <c r="K1873" i="2"/>
  <c r="R1852" i="2"/>
  <c r="K1852" i="2"/>
  <c r="R1830" i="2"/>
  <c r="K1830" i="2"/>
  <c r="R1809" i="2"/>
  <c r="K1809" i="2"/>
  <c r="R1788" i="2"/>
  <c r="K1788" i="2"/>
  <c r="R1766" i="2"/>
  <c r="K1766" i="2"/>
  <c r="R1745" i="2"/>
  <c r="K1745" i="2"/>
  <c r="R1909" i="2"/>
  <c r="K1909" i="2"/>
  <c r="R1888" i="2"/>
  <c r="K1888" i="2"/>
  <c r="R1866" i="2"/>
  <c r="K1866" i="2"/>
  <c r="R1845" i="2"/>
  <c r="K1845" i="2"/>
  <c r="R1824" i="2"/>
  <c r="K1824" i="2"/>
  <c r="R1802" i="2"/>
  <c r="K1802" i="2"/>
  <c r="R1781" i="2"/>
  <c r="K1781" i="2"/>
  <c r="R1760" i="2"/>
  <c r="K1760" i="2"/>
  <c r="R1738" i="2"/>
  <c r="K1738" i="2"/>
  <c r="R1897" i="2"/>
  <c r="K1897" i="2"/>
  <c r="R1876" i="2"/>
  <c r="K1876" i="2"/>
  <c r="R1854" i="2"/>
  <c r="K1854" i="2"/>
  <c r="R1833" i="2"/>
  <c r="K1833" i="2"/>
  <c r="R1812" i="2"/>
  <c r="K1812" i="2"/>
  <c r="R1790" i="2"/>
  <c r="K1790" i="2"/>
  <c r="R1769" i="2"/>
  <c r="K1769" i="2"/>
  <c r="R1748" i="2"/>
  <c r="K1748" i="2"/>
  <c r="R1907" i="2"/>
  <c r="K1907" i="2"/>
  <c r="R1875" i="2"/>
  <c r="K1875" i="2"/>
  <c r="R1843" i="2"/>
  <c r="K1843" i="2"/>
  <c r="R1811" i="2"/>
  <c r="K1811" i="2"/>
  <c r="R1779" i="2"/>
  <c r="K1779" i="2"/>
  <c r="R1747" i="2"/>
  <c r="K1747" i="2"/>
  <c r="R1890" i="2"/>
  <c r="K1890" i="2"/>
  <c r="R1869" i="2"/>
  <c r="K1869" i="2"/>
  <c r="R1826" i="2"/>
  <c r="K1826" i="2"/>
  <c r="R1784" i="2"/>
  <c r="K1784" i="2"/>
  <c r="R1741" i="2"/>
  <c r="K1741" i="2"/>
  <c r="R1878" i="2"/>
  <c r="K1878" i="2"/>
  <c r="R1836" i="2"/>
  <c r="K1836" i="2"/>
  <c r="R1793" i="2"/>
  <c r="K1793" i="2"/>
  <c r="R1750" i="2"/>
  <c r="K1750" i="2"/>
  <c r="R1893" i="2"/>
  <c r="K1893" i="2"/>
  <c r="R1850" i="2"/>
  <c r="K1850" i="2"/>
  <c r="R1808" i="2"/>
  <c r="K1808" i="2"/>
  <c r="R1765" i="2"/>
  <c r="K1765" i="2"/>
  <c r="R1902" i="2"/>
  <c r="K1902" i="2"/>
  <c r="R1860" i="2"/>
  <c r="K1860" i="2"/>
  <c r="R1817" i="2"/>
  <c r="K1817" i="2"/>
  <c r="R1753" i="2"/>
  <c r="K1753" i="2"/>
  <c r="R1895" i="2"/>
  <c r="K1895" i="2"/>
  <c r="R1863" i="2"/>
  <c r="K1863" i="2"/>
  <c r="R1831" i="2"/>
  <c r="K1831" i="2"/>
  <c r="R1799" i="2"/>
  <c r="K1799" i="2"/>
  <c r="R1767" i="2"/>
  <c r="K1767" i="2"/>
  <c r="R1735" i="2"/>
  <c r="K1735" i="2"/>
  <c r="R1874" i="2"/>
  <c r="K1874" i="2"/>
  <c r="R1832" i="2"/>
  <c r="K1832" i="2"/>
  <c r="R1789" i="2"/>
  <c r="K1789" i="2"/>
  <c r="R1746" i="2"/>
  <c r="K1746" i="2"/>
  <c r="R1884" i="2"/>
  <c r="K1884" i="2"/>
  <c r="R1841" i="2"/>
  <c r="K1841" i="2"/>
  <c r="R1798" i="2"/>
  <c r="K1798" i="2"/>
  <c r="R1756" i="2"/>
  <c r="K1756" i="2"/>
  <c r="R1877" i="2"/>
  <c r="K1877" i="2"/>
  <c r="R1834" i="2"/>
  <c r="K1834" i="2"/>
  <c r="R1792" i="2"/>
  <c r="K1792" i="2"/>
  <c r="R1749" i="2"/>
  <c r="K1749" i="2"/>
  <c r="R1886" i="2"/>
  <c r="K1886" i="2"/>
  <c r="R1844" i="2"/>
  <c r="K1844" i="2"/>
  <c r="R1801" i="2"/>
  <c r="K1801" i="2"/>
  <c r="R1758" i="2"/>
  <c r="K1758" i="2"/>
  <c r="R2095" i="2"/>
  <c r="K2095" i="2"/>
  <c r="R2079" i="2"/>
  <c r="K2079" i="2"/>
  <c r="R2063" i="2"/>
  <c r="K2063" i="2"/>
  <c r="R2047" i="2"/>
  <c r="K2047" i="2"/>
  <c r="R2031" i="2"/>
  <c r="K2031" i="2"/>
  <c r="R2015" i="2"/>
  <c r="K2015" i="2"/>
  <c r="R1999" i="2"/>
  <c r="K1999" i="2"/>
  <c r="R1983" i="2"/>
  <c r="K1983" i="2"/>
  <c r="R1967" i="2"/>
  <c r="K1967" i="2"/>
  <c r="R1951" i="2"/>
  <c r="K1951" i="2"/>
  <c r="R1935" i="2"/>
  <c r="K1935" i="2"/>
  <c r="R1919" i="2"/>
  <c r="K1919" i="2"/>
  <c r="R2077" i="2"/>
  <c r="K2077" i="2"/>
  <c r="R2056" i="2"/>
  <c r="K2056" i="2"/>
  <c r="R2034" i="2"/>
  <c r="K2034" i="2"/>
  <c r="R2013" i="2"/>
  <c r="K2013" i="2"/>
  <c r="R1992" i="2"/>
  <c r="K1992" i="2"/>
  <c r="R1970" i="2"/>
  <c r="K1970" i="2"/>
  <c r="R1949" i="2"/>
  <c r="K1949" i="2"/>
  <c r="R1928" i="2"/>
  <c r="K1928" i="2"/>
  <c r="R2092" i="2"/>
  <c r="K2092" i="2"/>
  <c r="R2070" i="2"/>
  <c r="K2070" i="2"/>
  <c r="R2049" i="2"/>
  <c r="K2049" i="2"/>
  <c r="R2028" i="2"/>
  <c r="K2028" i="2"/>
  <c r="R2006" i="2"/>
  <c r="K2006" i="2"/>
  <c r="R1985" i="2"/>
  <c r="K1985" i="2"/>
  <c r="R1964" i="2"/>
  <c r="K1964" i="2"/>
  <c r="R1942" i="2"/>
  <c r="K1942" i="2"/>
  <c r="R1921" i="2"/>
  <c r="K1921" i="2"/>
  <c r="R2085" i="2"/>
  <c r="K2085" i="2"/>
  <c r="R2064" i="2"/>
  <c r="K2064" i="2"/>
  <c r="R2042" i="2"/>
  <c r="K2042" i="2"/>
  <c r="R2021" i="2"/>
  <c r="K2021" i="2"/>
  <c r="R2000" i="2"/>
  <c r="K2000" i="2"/>
  <c r="R1978" i="2"/>
  <c r="K1978" i="2"/>
  <c r="R1957" i="2"/>
  <c r="K1957" i="2"/>
  <c r="R1936" i="2"/>
  <c r="K1936" i="2"/>
  <c r="R2094" i="2"/>
  <c r="K2094" i="2"/>
  <c r="R2073" i="2"/>
  <c r="K2073" i="2"/>
  <c r="R2052" i="2"/>
  <c r="K2052" i="2"/>
  <c r="R2030" i="2"/>
  <c r="K2030" i="2"/>
  <c r="R2009" i="2"/>
  <c r="K2009" i="2"/>
  <c r="R1988" i="2"/>
  <c r="K1988" i="2"/>
  <c r="R1966" i="2"/>
  <c r="K1966" i="2"/>
  <c r="R1945" i="2"/>
  <c r="K1945" i="2"/>
  <c r="R1924" i="2"/>
  <c r="K1924" i="2"/>
  <c r="R2083" i="2"/>
  <c r="K2083" i="2"/>
  <c r="R2067" i="2"/>
  <c r="K2067" i="2"/>
  <c r="R2051" i="2"/>
  <c r="K2051" i="2"/>
  <c r="R2035" i="2"/>
  <c r="K2035" i="2"/>
  <c r="R2019" i="2"/>
  <c r="K2019" i="2"/>
  <c r="R2003" i="2"/>
  <c r="K2003" i="2"/>
  <c r="R1987" i="2"/>
  <c r="K1987" i="2"/>
  <c r="R1971" i="2"/>
  <c r="K1971" i="2"/>
  <c r="R1955" i="2"/>
  <c r="K1955" i="2"/>
  <c r="R1939" i="2"/>
  <c r="K1939" i="2"/>
  <c r="R1923" i="2"/>
  <c r="K1923" i="2"/>
  <c r="R2082" i="2"/>
  <c r="K2082" i="2"/>
  <c r="R2061" i="2"/>
  <c r="K2061" i="2"/>
  <c r="R2040" i="2"/>
  <c r="K2040" i="2"/>
  <c r="R2018" i="2"/>
  <c r="K2018" i="2"/>
  <c r="R1997" i="2"/>
  <c r="K1997" i="2"/>
  <c r="R1976" i="2"/>
  <c r="K1976" i="2"/>
  <c r="R1954" i="2"/>
  <c r="K1954" i="2"/>
  <c r="R1933" i="2"/>
  <c r="K1933" i="2"/>
  <c r="R2097" i="2"/>
  <c r="K2097" i="2"/>
  <c r="R2076" i="2"/>
  <c r="K2076" i="2"/>
  <c r="R2054" i="2"/>
  <c r="K2054" i="2"/>
  <c r="R2033" i="2"/>
  <c r="K2033" i="2"/>
  <c r="R2012" i="2"/>
  <c r="K2012" i="2"/>
  <c r="R1990" i="2"/>
  <c r="K1990" i="2"/>
  <c r="R1969" i="2"/>
  <c r="K1969" i="2"/>
  <c r="R1948" i="2"/>
  <c r="K1948" i="2"/>
  <c r="R1926" i="2"/>
  <c r="K1926" i="2"/>
  <c r="R2090" i="2"/>
  <c r="K2090" i="2"/>
  <c r="R2069" i="2"/>
  <c r="K2069" i="2"/>
  <c r="R2048" i="2"/>
  <c r="K2048" i="2"/>
  <c r="R2026" i="2"/>
  <c r="K2026" i="2"/>
  <c r="R2005" i="2"/>
  <c r="K2005" i="2"/>
  <c r="R1984" i="2"/>
  <c r="K1984" i="2"/>
  <c r="R1962" i="2"/>
  <c r="K1962" i="2"/>
  <c r="R1941" i="2"/>
  <c r="K1941" i="2"/>
  <c r="R1920" i="2"/>
  <c r="K1920" i="2"/>
  <c r="R2078" i="2"/>
  <c r="K2078" i="2"/>
  <c r="R2057" i="2"/>
  <c r="K2057" i="2"/>
  <c r="R2036" i="2"/>
  <c r="K2036" i="2"/>
  <c r="R2014" i="2"/>
  <c r="K2014" i="2"/>
  <c r="R1993" i="2"/>
  <c r="K1993" i="2"/>
  <c r="R1972" i="2"/>
  <c r="K1972" i="2"/>
  <c r="R1950" i="2"/>
  <c r="K1950" i="2"/>
  <c r="R1929" i="2"/>
  <c r="K1929" i="2"/>
  <c r="R2041" i="2"/>
  <c r="K2041" i="2"/>
  <c r="R2091" i="2"/>
  <c r="K2091" i="2"/>
  <c r="R2043" i="2"/>
  <c r="K2043" i="2"/>
  <c r="R2011" i="2"/>
  <c r="K2011" i="2"/>
  <c r="R1979" i="2"/>
  <c r="K1979" i="2"/>
  <c r="R1947" i="2"/>
  <c r="K1947" i="2"/>
  <c r="R2093" i="2"/>
  <c r="K2093" i="2"/>
  <c r="R2050" i="2"/>
  <c r="K2050" i="2"/>
  <c r="R1986" i="2"/>
  <c r="K1986" i="2"/>
  <c r="R1944" i="2"/>
  <c r="K1944" i="2"/>
  <c r="R2086" i="2"/>
  <c r="K2086" i="2"/>
  <c r="R2044" i="2"/>
  <c r="K2044" i="2"/>
  <c r="R2001" i="2"/>
  <c r="K2001" i="2"/>
  <c r="R1958" i="2"/>
  <c r="K1958" i="2"/>
  <c r="R1916" i="2"/>
  <c r="K1916" i="2"/>
  <c r="R2058" i="2"/>
  <c r="K2058" i="2"/>
  <c r="R2016" i="2"/>
  <c r="K2016" i="2"/>
  <c r="R1973" i="2"/>
  <c r="K1973" i="2"/>
  <c r="R1930" i="2"/>
  <c r="K1930" i="2"/>
  <c r="R2068" i="2"/>
  <c r="K2068" i="2"/>
  <c r="R2025" i="2"/>
  <c r="K2025" i="2"/>
  <c r="R1982" i="2"/>
  <c r="K1982" i="2"/>
  <c r="R1940" i="2"/>
  <c r="K1940" i="2"/>
  <c r="R2279" i="2"/>
  <c r="K2279" i="2"/>
  <c r="R2263" i="2"/>
  <c r="K2263" i="2"/>
  <c r="R2247" i="2"/>
  <c r="K2247" i="2"/>
  <c r="R2231" i="2"/>
  <c r="K2231" i="2"/>
  <c r="R2215" i="2"/>
  <c r="K2215" i="2"/>
  <c r="R2199" i="2"/>
  <c r="K2199" i="2"/>
  <c r="R2183" i="2"/>
  <c r="K2183" i="2"/>
  <c r="R2167" i="2"/>
  <c r="K2167" i="2"/>
  <c r="R2151" i="2"/>
  <c r="K2151" i="2"/>
  <c r="R2135" i="2"/>
  <c r="K2135" i="2"/>
  <c r="R2119" i="2"/>
  <c r="K2119" i="2"/>
  <c r="R2103" i="2"/>
  <c r="K2103" i="2"/>
  <c r="R2264" i="2"/>
  <c r="K2264" i="2"/>
  <c r="R2242" i="2"/>
  <c r="K2242" i="2"/>
  <c r="R2221" i="2"/>
  <c r="K2221" i="2"/>
  <c r="R2200" i="2"/>
  <c r="K2200" i="2"/>
  <c r="R2178" i="2"/>
  <c r="K2178" i="2"/>
  <c r="R2157" i="2"/>
  <c r="K2157" i="2"/>
  <c r="R2136" i="2"/>
  <c r="K2136" i="2"/>
  <c r="R2114" i="2"/>
  <c r="K2114" i="2"/>
  <c r="R2278" i="2"/>
  <c r="K2278" i="2"/>
  <c r="R2257" i="2"/>
  <c r="K2257" i="2"/>
  <c r="R2236" i="2"/>
  <c r="K2236" i="2"/>
  <c r="R2214" i="2"/>
  <c r="K2214" i="2"/>
  <c r="R2193" i="2"/>
  <c r="K2193" i="2"/>
  <c r="R2172" i="2"/>
  <c r="K2172" i="2"/>
  <c r="R2150" i="2"/>
  <c r="K2150" i="2"/>
  <c r="R2129" i="2"/>
  <c r="K2129" i="2"/>
  <c r="R2108" i="2"/>
  <c r="K2108" i="2"/>
  <c r="R2266" i="2"/>
  <c r="K2266" i="2"/>
  <c r="R2245" i="2"/>
  <c r="K2245" i="2"/>
  <c r="R2224" i="2"/>
  <c r="K2224" i="2"/>
  <c r="R2202" i="2"/>
  <c r="K2202" i="2"/>
  <c r="R2181" i="2"/>
  <c r="K2181" i="2"/>
  <c r="R2160" i="2"/>
  <c r="K2160" i="2"/>
  <c r="R2138" i="2"/>
  <c r="K2138" i="2"/>
  <c r="R2117" i="2"/>
  <c r="K2117" i="2"/>
  <c r="R2276" i="2"/>
  <c r="K2276" i="2"/>
  <c r="R2254" i="2"/>
  <c r="K2254" i="2"/>
  <c r="R2233" i="2"/>
  <c r="K2233" i="2"/>
  <c r="R2212" i="2"/>
  <c r="K2212" i="2"/>
  <c r="R2190" i="2"/>
  <c r="K2190" i="2"/>
  <c r="R2169" i="2"/>
  <c r="K2169" i="2"/>
  <c r="R2148" i="2"/>
  <c r="K2148" i="2"/>
  <c r="R2126" i="2"/>
  <c r="K2126" i="2"/>
  <c r="R2105" i="2"/>
  <c r="K2105" i="2"/>
  <c r="R2267" i="2"/>
  <c r="K2267" i="2"/>
  <c r="R2251" i="2"/>
  <c r="K2251" i="2"/>
  <c r="R2235" i="2"/>
  <c r="K2235" i="2"/>
  <c r="R2219" i="2"/>
  <c r="K2219" i="2"/>
  <c r="R2203" i="2"/>
  <c r="K2203" i="2"/>
  <c r="R2187" i="2"/>
  <c r="K2187" i="2"/>
  <c r="R2171" i="2"/>
  <c r="K2171" i="2"/>
  <c r="R2155" i="2"/>
  <c r="K2155" i="2"/>
  <c r="R2139" i="2"/>
  <c r="K2139" i="2"/>
  <c r="R2123" i="2"/>
  <c r="K2123" i="2"/>
  <c r="R2107" i="2"/>
  <c r="K2107" i="2"/>
  <c r="R2269" i="2"/>
  <c r="K2269" i="2"/>
  <c r="R2248" i="2"/>
  <c r="K2248" i="2"/>
  <c r="R2226" i="2"/>
  <c r="K2226" i="2"/>
  <c r="R2205" i="2"/>
  <c r="K2205" i="2"/>
  <c r="R2184" i="2"/>
  <c r="K2184" i="2"/>
  <c r="R2162" i="2"/>
  <c r="K2162" i="2"/>
  <c r="R2141" i="2"/>
  <c r="K2141" i="2"/>
  <c r="R2120" i="2"/>
  <c r="K2120" i="2"/>
  <c r="R2098" i="2"/>
  <c r="K2098" i="2"/>
  <c r="R2262" i="2"/>
  <c r="K2262" i="2"/>
  <c r="R2241" i="2"/>
  <c r="K2241" i="2"/>
  <c r="R2220" i="2"/>
  <c r="K2220" i="2"/>
  <c r="R2198" i="2"/>
  <c r="K2198" i="2"/>
  <c r="R2177" i="2"/>
  <c r="K2177" i="2"/>
  <c r="R2156" i="2"/>
  <c r="K2156" i="2"/>
  <c r="R2134" i="2"/>
  <c r="K2134" i="2"/>
  <c r="R2113" i="2"/>
  <c r="K2113" i="2"/>
  <c r="R2272" i="2"/>
  <c r="K2272" i="2"/>
  <c r="R2250" i="2"/>
  <c r="K2250" i="2"/>
  <c r="R2229" i="2"/>
  <c r="K2229" i="2"/>
  <c r="R2208" i="2"/>
  <c r="K2208" i="2"/>
  <c r="R2186" i="2"/>
  <c r="K2186" i="2"/>
  <c r="R2165" i="2"/>
  <c r="K2165" i="2"/>
  <c r="R2144" i="2"/>
  <c r="K2144" i="2"/>
  <c r="R2122" i="2"/>
  <c r="K2122" i="2"/>
  <c r="R2101" i="2"/>
  <c r="K2101" i="2"/>
  <c r="R2260" i="2"/>
  <c r="K2260" i="2"/>
  <c r="R2238" i="2"/>
  <c r="K2238" i="2"/>
  <c r="R2217" i="2"/>
  <c r="K2217" i="2"/>
  <c r="R2196" i="2"/>
  <c r="K2196" i="2"/>
  <c r="R2174" i="2"/>
  <c r="K2174" i="2"/>
  <c r="R2153" i="2"/>
  <c r="K2153" i="2"/>
  <c r="R2132" i="2"/>
  <c r="K2132" i="2"/>
  <c r="R2110" i="2"/>
  <c r="K2110" i="2"/>
  <c r="R2175" i="2"/>
  <c r="K2175" i="2"/>
  <c r="R2210" i="2"/>
  <c r="K2210" i="2"/>
  <c r="R2146" i="2"/>
  <c r="K2146" i="2"/>
  <c r="R2104" i="2"/>
  <c r="K2104" i="2"/>
  <c r="R2246" i="2"/>
  <c r="K2246" i="2"/>
  <c r="R2204" i="2"/>
  <c r="K2204" i="2"/>
  <c r="R2161" i="2"/>
  <c r="K2161" i="2"/>
  <c r="R2118" i="2"/>
  <c r="K2118" i="2"/>
  <c r="R2256" i="2"/>
  <c r="K2256" i="2"/>
  <c r="R2213" i="2"/>
  <c r="K2213" i="2"/>
  <c r="R2170" i="2"/>
  <c r="K2170" i="2"/>
  <c r="R2128" i="2"/>
  <c r="K2128" i="2"/>
  <c r="R2265" i="2"/>
  <c r="K2265" i="2"/>
  <c r="R2222" i="2"/>
  <c r="K2222" i="2"/>
  <c r="R2158" i="2"/>
  <c r="K2158" i="2"/>
  <c r="R2116" i="2"/>
  <c r="K2116" i="2"/>
  <c r="R2259" i="2"/>
  <c r="K2259" i="2"/>
  <c r="R2227" i="2"/>
  <c r="K2227" i="2"/>
  <c r="R2195" i="2"/>
  <c r="K2195" i="2"/>
  <c r="R2163" i="2"/>
  <c r="K2163" i="2"/>
  <c r="R2131" i="2"/>
  <c r="K2131" i="2"/>
  <c r="R2099" i="2"/>
  <c r="K2099" i="2"/>
  <c r="R2237" i="2"/>
  <c r="K2237" i="2"/>
  <c r="R2173" i="2"/>
  <c r="K2173" i="2"/>
  <c r="R2130" i="2"/>
  <c r="K2130" i="2"/>
  <c r="R2273" i="2"/>
  <c r="K2273" i="2"/>
  <c r="R2230" i="2"/>
  <c r="K2230" i="2"/>
  <c r="R2209" i="2"/>
  <c r="K2209" i="2"/>
  <c r="R2166" i="2"/>
  <c r="K2166" i="2"/>
  <c r="R2124" i="2"/>
  <c r="K2124" i="2"/>
  <c r="R2261" i="2"/>
  <c r="K2261" i="2"/>
  <c r="R2218" i="2"/>
  <c r="K2218" i="2"/>
  <c r="R2176" i="2"/>
  <c r="K2176" i="2"/>
  <c r="R2133" i="2"/>
  <c r="K2133" i="2"/>
  <c r="R2249" i="2"/>
  <c r="K2249" i="2"/>
  <c r="R2206" i="2"/>
  <c r="K2206" i="2"/>
  <c r="R2164" i="2"/>
  <c r="K2164" i="2"/>
  <c r="R2121" i="2"/>
  <c r="K2121" i="2"/>
  <c r="R4838" i="2"/>
  <c r="K4838" i="2"/>
  <c r="R4870" i="2"/>
  <c r="K4870" i="2"/>
  <c r="R4902" i="2"/>
  <c r="K4902" i="2"/>
  <c r="R4934" i="2"/>
  <c r="K4934" i="2"/>
  <c r="R4966" i="2"/>
  <c r="K4966" i="2"/>
  <c r="R4998" i="2"/>
  <c r="K4998" i="2"/>
  <c r="R4848" i="2"/>
  <c r="K4848" i="2"/>
  <c r="R4880" i="2"/>
  <c r="K4880" i="2"/>
  <c r="R4912" i="2"/>
  <c r="K4912" i="2"/>
  <c r="R4944" i="2"/>
  <c r="K4944" i="2"/>
  <c r="R4976" i="2"/>
  <c r="K4976" i="2"/>
  <c r="R5008" i="2"/>
  <c r="K5008" i="2"/>
  <c r="R4858" i="2"/>
  <c r="K4858" i="2"/>
  <c r="R4890" i="2"/>
  <c r="K4890" i="2"/>
  <c r="R4922" i="2"/>
  <c r="K4922" i="2"/>
  <c r="R4954" i="2"/>
  <c r="K4954" i="2"/>
  <c r="R4986" i="2"/>
  <c r="K4986" i="2"/>
  <c r="R4836" i="2"/>
  <c r="K4836" i="2"/>
  <c r="R4868" i="2"/>
  <c r="K4868" i="2"/>
  <c r="R4900" i="2"/>
  <c r="K4900" i="2"/>
  <c r="R4932" i="2"/>
  <c r="K4932" i="2"/>
  <c r="R4964" i="2"/>
  <c r="K4964" i="2"/>
  <c r="R4996" i="2"/>
  <c r="K4996" i="2"/>
  <c r="R4837" i="2"/>
  <c r="K4837" i="2"/>
  <c r="R4853" i="2"/>
  <c r="K4853" i="2"/>
  <c r="R4869" i="2"/>
  <c r="K4869" i="2"/>
  <c r="R4885" i="2"/>
  <c r="K4885" i="2"/>
  <c r="R4901" i="2"/>
  <c r="K4901" i="2"/>
  <c r="R4917" i="2"/>
  <c r="K4917" i="2"/>
  <c r="R4933" i="2"/>
  <c r="K4933" i="2"/>
  <c r="R4854" i="2"/>
  <c r="K4854" i="2"/>
  <c r="R4918" i="2"/>
  <c r="K4918" i="2"/>
  <c r="R4982" i="2"/>
  <c r="K4982" i="2"/>
  <c r="R4864" i="2"/>
  <c r="K4864" i="2"/>
  <c r="R4928" i="2"/>
  <c r="K4928" i="2"/>
  <c r="R4992" i="2"/>
  <c r="K4992" i="2"/>
  <c r="R4874" i="2"/>
  <c r="K4874" i="2"/>
  <c r="R4938" i="2"/>
  <c r="K4938" i="2"/>
  <c r="R5002" i="2"/>
  <c r="K5002" i="2"/>
  <c r="R4884" i="2"/>
  <c r="K4884" i="2"/>
  <c r="R4948" i="2"/>
  <c r="K4948" i="2"/>
  <c r="R4829" i="2"/>
  <c r="K4829" i="2"/>
  <c r="R4861" i="2"/>
  <c r="K4861" i="2"/>
  <c r="R4893" i="2"/>
  <c r="K4893" i="2"/>
  <c r="R4925" i="2"/>
  <c r="K4925" i="2"/>
  <c r="R4949" i="2"/>
  <c r="K4949" i="2"/>
  <c r="R4965" i="2"/>
  <c r="K4965" i="2"/>
  <c r="R4981" i="2"/>
  <c r="K4981" i="2"/>
  <c r="R4997" i="2"/>
  <c r="K4997" i="2"/>
  <c r="R4831" i="2"/>
  <c r="K4831" i="2"/>
  <c r="R4847" i="2"/>
  <c r="K4847" i="2"/>
  <c r="R4863" i="2"/>
  <c r="K4863" i="2"/>
  <c r="R4879" i="2"/>
  <c r="K4879" i="2"/>
  <c r="R4895" i="2"/>
  <c r="K4895" i="2"/>
  <c r="R4911" i="2"/>
  <c r="K4911" i="2"/>
  <c r="R4927" i="2"/>
  <c r="K4927" i="2"/>
  <c r="R4943" i="2"/>
  <c r="K4943" i="2"/>
  <c r="R4959" i="2"/>
  <c r="K4959" i="2"/>
  <c r="R4975" i="2"/>
  <c r="K4975" i="2"/>
  <c r="R4991" i="2"/>
  <c r="K4991" i="2"/>
  <c r="R5007" i="2"/>
  <c r="K5007" i="2"/>
  <c r="R4886" i="2"/>
  <c r="K4886" i="2"/>
  <c r="R4950" i="2"/>
  <c r="K4950" i="2"/>
  <c r="R4832" i="2"/>
  <c r="K4832" i="2"/>
  <c r="R4896" i="2"/>
  <c r="K4896" i="2"/>
  <c r="R4960" i="2"/>
  <c r="K4960" i="2"/>
  <c r="R4842" i="2"/>
  <c r="K4842" i="2"/>
  <c r="R4906" i="2"/>
  <c r="K4906" i="2"/>
  <c r="R4970" i="2"/>
  <c r="K4970" i="2"/>
  <c r="R4852" i="2"/>
  <c r="K4852" i="2"/>
  <c r="R4916" i="2"/>
  <c r="K4916" i="2"/>
  <c r="R4980" i="2"/>
  <c r="K4980" i="2"/>
  <c r="R4845" i="2"/>
  <c r="K4845" i="2"/>
  <c r="R4877" i="2"/>
  <c r="K4877" i="2"/>
  <c r="R4909" i="2"/>
  <c r="K4909" i="2"/>
  <c r="R4941" i="2"/>
  <c r="K4941" i="2"/>
  <c r="R4957" i="2"/>
  <c r="K4957" i="2"/>
  <c r="R4973" i="2"/>
  <c r="K4973" i="2"/>
  <c r="R4989" i="2"/>
  <c r="K4989" i="2"/>
  <c r="R5005" i="2"/>
  <c r="K5005" i="2"/>
  <c r="R4839" i="2"/>
  <c r="K4839" i="2"/>
  <c r="R4855" i="2"/>
  <c r="K4855" i="2"/>
  <c r="R4871" i="2"/>
  <c r="K4871" i="2"/>
  <c r="R4887" i="2"/>
  <c r="K4887" i="2"/>
  <c r="R4903" i="2"/>
  <c r="K4903" i="2"/>
  <c r="R4919" i="2"/>
  <c r="K4919" i="2"/>
  <c r="R4935" i="2"/>
  <c r="K4935" i="2"/>
  <c r="R4951" i="2"/>
  <c r="K4951" i="2"/>
  <c r="R4967" i="2"/>
  <c r="K4967" i="2"/>
  <c r="R4983" i="2"/>
  <c r="K4983" i="2"/>
  <c r="R4999" i="2"/>
  <c r="K4999" i="2"/>
  <c r="R4830" i="2"/>
  <c r="K4830" i="2"/>
  <c r="R4862" i="2"/>
  <c r="K4862" i="2"/>
  <c r="R4894" i="2"/>
  <c r="K4894" i="2"/>
  <c r="R4926" i="2"/>
  <c r="K4926" i="2"/>
  <c r="R4958" i="2"/>
  <c r="K4958" i="2"/>
  <c r="R4990" i="2"/>
  <c r="K4990" i="2"/>
  <c r="R4840" i="2"/>
  <c r="K4840" i="2"/>
  <c r="R4872" i="2"/>
  <c r="K4872" i="2"/>
  <c r="R4904" i="2"/>
  <c r="K4904" i="2"/>
  <c r="R4936" i="2"/>
  <c r="K4936" i="2"/>
  <c r="R4968" i="2"/>
  <c r="K4968" i="2"/>
  <c r="R5000" i="2"/>
  <c r="K5000" i="2"/>
  <c r="R4850" i="2"/>
  <c r="K4850" i="2"/>
  <c r="R4882" i="2"/>
  <c r="K4882" i="2"/>
  <c r="R4914" i="2"/>
  <c r="K4914" i="2"/>
  <c r="R4946" i="2"/>
  <c r="K4946" i="2"/>
  <c r="R4978" i="2"/>
  <c r="K4978" i="2"/>
  <c r="R4828" i="2"/>
  <c r="K4828" i="2"/>
  <c r="R4860" i="2"/>
  <c r="K4860" i="2"/>
  <c r="R4892" i="2"/>
  <c r="K4892" i="2"/>
  <c r="R4924" i="2"/>
  <c r="K4924" i="2"/>
  <c r="R4956" i="2"/>
  <c r="K4956" i="2"/>
  <c r="R4988" i="2"/>
  <c r="K4988" i="2"/>
  <c r="R4833" i="2"/>
  <c r="K4833" i="2"/>
  <c r="R4849" i="2"/>
  <c r="K4849" i="2"/>
  <c r="R4865" i="2"/>
  <c r="K4865" i="2"/>
  <c r="R4881" i="2"/>
  <c r="K4881" i="2"/>
  <c r="R4897" i="2"/>
  <c r="K4897" i="2"/>
  <c r="R4913" i="2"/>
  <c r="K4913" i="2"/>
  <c r="R4929" i="2"/>
  <c r="K4929" i="2"/>
  <c r="R4945" i="2"/>
  <c r="K4945" i="2"/>
  <c r="R4961" i="2"/>
  <c r="K4961" i="2"/>
  <c r="R4977" i="2"/>
  <c r="K4977" i="2"/>
  <c r="R4993" i="2"/>
  <c r="K4993" i="2"/>
  <c r="R5009" i="2"/>
  <c r="K5009" i="2"/>
  <c r="R4843" i="2"/>
  <c r="K4843" i="2"/>
  <c r="R4859" i="2"/>
  <c r="K4859" i="2"/>
  <c r="R4875" i="2"/>
  <c r="K4875" i="2"/>
  <c r="R4891" i="2"/>
  <c r="K4891" i="2"/>
  <c r="R4907" i="2"/>
  <c r="K4907" i="2"/>
  <c r="R4923" i="2"/>
  <c r="K4923" i="2"/>
  <c r="R4939" i="2"/>
  <c r="K4939" i="2"/>
  <c r="R4955" i="2"/>
  <c r="K4955" i="2"/>
  <c r="R4971" i="2"/>
  <c r="K4971" i="2"/>
  <c r="R4987" i="2"/>
  <c r="K4987" i="2"/>
  <c r="R5003" i="2"/>
  <c r="K5003" i="2"/>
  <c r="R4846" i="2"/>
  <c r="K4846" i="2"/>
  <c r="R4878" i="2"/>
  <c r="K4878" i="2"/>
  <c r="R4910" i="2"/>
  <c r="K4910" i="2"/>
  <c r="R4942" i="2"/>
  <c r="K4942" i="2"/>
  <c r="R4974" i="2"/>
  <c r="K4974" i="2"/>
  <c r="R5006" i="2"/>
  <c r="K5006" i="2"/>
  <c r="R4856" i="2"/>
  <c r="K4856" i="2"/>
  <c r="R4888" i="2"/>
  <c r="K4888" i="2"/>
  <c r="R4920" i="2"/>
  <c r="K4920" i="2"/>
  <c r="R4952" i="2"/>
  <c r="K4952" i="2"/>
  <c r="R4984" i="2"/>
  <c r="K4984" i="2"/>
  <c r="R4834" i="2"/>
  <c r="K4834" i="2"/>
  <c r="R4866" i="2"/>
  <c r="K4866" i="2"/>
  <c r="R4898" i="2"/>
  <c r="K4898" i="2"/>
  <c r="R4930" i="2"/>
  <c r="K4930" i="2"/>
  <c r="R4962" i="2"/>
  <c r="K4962" i="2"/>
  <c r="R4994" i="2"/>
  <c r="K4994" i="2"/>
  <c r="R4844" i="2"/>
  <c r="K4844" i="2"/>
  <c r="R4876" i="2"/>
  <c r="K4876" i="2"/>
  <c r="R4908" i="2"/>
  <c r="K4908" i="2"/>
  <c r="R4940" i="2"/>
  <c r="K4940" i="2"/>
  <c r="R4972" i="2"/>
  <c r="K4972" i="2"/>
  <c r="R5004" i="2"/>
  <c r="K5004" i="2"/>
  <c r="R4841" i="2"/>
  <c r="K4841" i="2"/>
  <c r="R4857" i="2"/>
  <c r="K4857" i="2"/>
  <c r="R4873" i="2"/>
  <c r="K4873" i="2"/>
  <c r="R4889" i="2"/>
  <c r="K4889" i="2"/>
  <c r="R4905" i="2"/>
  <c r="K4905" i="2"/>
  <c r="R4921" i="2"/>
  <c r="K4921" i="2"/>
  <c r="R4937" i="2"/>
  <c r="K4937" i="2"/>
  <c r="R4953" i="2"/>
  <c r="K4953" i="2"/>
  <c r="R4969" i="2"/>
  <c r="K4969" i="2"/>
  <c r="R4985" i="2"/>
  <c r="K4985" i="2"/>
  <c r="R5001" i="2"/>
  <c r="K5001" i="2"/>
  <c r="R4835" i="2"/>
  <c r="K4835" i="2"/>
  <c r="R4851" i="2"/>
  <c r="K4851" i="2"/>
  <c r="R4867" i="2"/>
  <c r="K4867" i="2"/>
  <c r="R4883" i="2"/>
  <c r="K4883" i="2"/>
  <c r="R4899" i="2"/>
  <c r="K4899" i="2"/>
  <c r="R4915" i="2"/>
  <c r="K4915" i="2"/>
  <c r="R4931" i="2"/>
  <c r="K4931" i="2"/>
  <c r="R4947" i="2"/>
  <c r="K4947" i="2"/>
  <c r="R4963" i="2"/>
  <c r="K4963" i="2"/>
  <c r="R4979" i="2"/>
  <c r="K4979" i="2"/>
  <c r="R4995" i="2"/>
  <c r="K4995" i="2"/>
  <c r="R2087" i="2"/>
  <c r="K2087" i="2"/>
  <c r="R2071" i="2"/>
  <c r="K2071" i="2"/>
  <c r="R2055" i="2"/>
  <c r="K2055" i="2"/>
  <c r="R2039" i="2"/>
  <c r="K2039" i="2"/>
  <c r="R2023" i="2"/>
  <c r="K2023" i="2"/>
  <c r="R2007" i="2"/>
  <c r="K2007" i="2"/>
  <c r="R1991" i="2"/>
  <c r="K1991" i="2"/>
  <c r="R1975" i="2"/>
  <c r="K1975" i="2"/>
  <c r="R1959" i="2"/>
  <c r="K1959" i="2"/>
  <c r="R1943" i="2"/>
  <c r="K1943" i="2"/>
  <c r="R1927" i="2"/>
  <c r="K1927" i="2"/>
  <c r="R2088" i="2"/>
  <c r="K2088" i="2"/>
  <c r="R2066" i="2"/>
  <c r="K2066" i="2"/>
  <c r="R2045" i="2"/>
  <c r="K2045" i="2"/>
  <c r="R2024" i="2"/>
  <c r="K2024" i="2"/>
  <c r="R2002" i="2"/>
  <c r="K2002" i="2"/>
  <c r="R1981" i="2"/>
  <c r="K1981" i="2"/>
  <c r="R1960" i="2"/>
  <c r="K1960" i="2"/>
  <c r="R1938" i="2"/>
  <c r="K1938" i="2"/>
  <c r="R1917" i="2"/>
  <c r="K1917" i="2"/>
  <c r="R2081" i="2"/>
  <c r="K2081" i="2"/>
  <c r="R2060" i="2"/>
  <c r="K2060" i="2"/>
  <c r="R2038" i="2"/>
  <c r="K2038" i="2"/>
  <c r="R2017" i="2"/>
  <c r="K2017" i="2"/>
  <c r="R1996" i="2"/>
  <c r="K1996" i="2"/>
  <c r="R1974" i="2"/>
  <c r="K1974" i="2"/>
  <c r="R1953" i="2"/>
  <c r="K1953" i="2"/>
  <c r="R1932" i="2"/>
  <c r="K1932" i="2"/>
  <c r="R2096" i="2"/>
  <c r="K2096" i="2"/>
  <c r="R2074" i="2"/>
  <c r="K2074" i="2"/>
  <c r="R2053" i="2"/>
  <c r="K2053" i="2"/>
  <c r="R2032" i="2"/>
  <c r="K2032" i="2"/>
  <c r="R2010" i="2"/>
  <c r="K2010" i="2"/>
  <c r="R1989" i="2"/>
  <c r="K1989" i="2"/>
  <c r="R1968" i="2"/>
  <c r="K1968" i="2"/>
  <c r="R1946" i="2"/>
  <c r="K1946" i="2"/>
  <c r="R1925" i="2"/>
  <c r="K1925" i="2"/>
  <c r="R2084" i="2"/>
  <c r="K2084" i="2"/>
  <c r="R2062" i="2"/>
  <c r="K2062" i="2"/>
  <c r="R2020" i="2"/>
  <c r="K2020" i="2"/>
  <c r="R1998" i="2"/>
  <c r="K1998" i="2"/>
  <c r="R1977" i="2"/>
  <c r="K1977" i="2"/>
  <c r="R1956" i="2"/>
  <c r="K1956" i="2"/>
  <c r="R1934" i="2"/>
  <c r="K1934" i="2"/>
  <c r="R2075" i="2"/>
  <c r="K2075" i="2"/>
  <c r="R2059" i="2"/>
  <c r="K2059" i="2"/>
  <c r="R2027" i="2"/>
  <c r="K2027" i="2"/>
  <c r="R1995" i="2"/>
  <c r="K1995" i="2"/>
  <c r="R1963" i="2"/>
  <c r="K1963" i="2"/>
  <c r="R1931" i="2"/>
  <c r="K1931" i="2"/>
  <c r="R2072" i="2"/>
  <c r="K2072" i="2"/>
  <c r="R2029" i="2"/>
  <c r="K2029" i="2"/>
  <c r="R2008" i="2"/>
  <c r="K2008" i="2"/>
  <c r="R1965" i="2"/>
  <c r="K1965" i="2"/>
  <c r="R1922" i="2"/>
  <c r="K1922" i="2"/>
  <c r="R2065" i="2"/>
  <c r="K2065" i="2"/>
  <c r="R2022" i="2"/>
  <c r="K2022" i="2"/>
  <c r="R1980" i="2"/>
  <c r="K1980" i="2"/>
  <c r="R1937" i="2"/>
  <c r="K1937" i="2"/>
  <c r="R2080" i="2"/>
  <c r="K2080" i="2"/>
  <c r="R2037" i="2"/>
  <c r="K2037" i="2"/>
  <c r="R1994" i="2"/>
  <c r="K1994" i="2"/>
  <c r="R1952" i="2"/>
  <c r="K1952" i="2"/>
  <c r="R2089" i="2"/>
  <c r="K2089" i="2"/>
  <c r="R2046" i="2"/>
  <c r="K2046" i="2"/>
  <c r="R2004" i="2"/>
  <c r="K2004" i="2"/>
  <c r="R1961" i="2"/>
  <c r="K1961" i="2"/>
  <c r="R1918" i="2"/>
  <c r="K1918" i="2"/>
  <c r="R2635" i="2"/>
  <c r="K2635" i="2"/>
  <c r="R2603" i="2"/>
  <c r="K2603" i="2"/>
  <c r="R2571" i="2"/>
  <c r="K2571" i="2"/>
  <c r="R2539" i="2"/>
  <c r="K2539" i="2"/>
  <c r="R2507" i="2"/>
  <c r="K2507" i="2"/>
  <c r="R2475" i="2"/>
  <c r="K2475" i="2"/>
  <c r="R2625" i="2"/>
  <c r="K2625" i="2"/>
  <c r="R2593" i="2"/>
  <c r="K2593" i="2"/>
  <c r="R2561" i="2"/>
  <c r="K2561" i="2"/>
  <c r="R2545" i="2"/>
  <c r="K2545" i="2"/>
  <c r="R2529" i="2"/>
  <c r="K2529" i="2"/>
  <c r="R2513" i="2"/>
  <c r="K2513" i="2"/>
  <c r="R2497" i="2"/>
  <c r="K2497" i="2"/>
  <c r="R2481" i="2"/>
  <c r="K2481" i="2"/>
  <c r="R2465" i="2"/>
  <c r="K2465" i="2"/>
  <c r="R2612" i="2"/>
  <c r="K2612" i="2"/>
  <c r="R2580" i="2"/>
  <c r="K2580" i="2"/>
  <c r="R2548" i="2"/>
  <c r="K2548" i="2"/>
  <c r="R2516" i="2"/>
  <c r="K2516" i="2"/>
  <c r="R2484" i="2"/>
  <c r="K2484" i="2"/>
  <c r="R2634" i="2"/>
  <c r="K2634" i="2"/>
  <c r="R2602" i="2"/>
  <c r="K2602" i="2"/>
  <c r="R2570" i="2"/>
  <c r="K2570" i="2"/>
  <c r="R2538" i="2"/>
  <c r="K2538" i="2"/>
  <c r="R2506" i="2"/>
  <c r="K2506" i="2"/>
  <c r="R2474" i="2"/>
  <c r="K2474" i="2"/>
  <c r="R2624" i="2"/>
  <c r="K2624" i="2"/>
  <c r="R2592" i="2"/>
  <c r="K2592" i="2"/>
  <c r="R2560" i="2"/>
  <c r="K2560" i="2"/>
  <c r="R2528" i="2"/>
  <c r="K2528" i="2"/>
  <c r="R2496" i="2"/>
  <c r="K2496" i="2"/>
  <c r="R2464" i="2"/>
  <c r="K2464" i="2"/>
  <c r="R2614" i="2"/>
  <c r="K2614" i="2"/>
  <c r="R2582" i="2"/>
  <c r="K2582" i="2"/>
  <c r="R2550" i="2"/>
  <c r="K2550" i="2"/>
  <c r="R2518" i="2"/>
  <c r="K2518" i="2"/>
  <c r="R2486" i="2"/>
  <c r="K2486" i="2"/>
  <c r="R2639" i="2"/>
  <c r="K2639" i="2"/>
  <c r="R2623" i="2"/>
  <c r="K2623" i="2"/>
  <c r="R2607" i="2"/>
  <c r="K2607" i="2"/>
  <c r="R2591" i="2"/>
  <c r="K2591" i="2"/>
  <c r="R2575" i="2"/>
  <c r="K2575" i="2"/>
  <c r="R2559" i="2"/>
  <c r="K2559" i="2"/>
  <c r="R2543" i="2"/>
  <c r="K2543" i="2"/>
  <c r="R2527" i="2"/>
  <c r="K2527" i="2"/>
  <c r="R2511" i="2"/>
  <c r="K2511" i="2"/>
  <c r="R2495" i="2"/>
  <c r="K2495" i="2"/>
  <c r="R2479" i="2"/>
  <c r="K2479" i="2"/>
  <c r="R2463" i="2"/>
  <c r="K2463" i="2"/>
  <c r="R2629" i="2"/>
  <c r="K2629" i="2"/>
  <c r="R2613" i="2"/>
  <c r="K2613" i="2"/>
  <c r="R2597" i="2"/>
  <c r="K2597" i="2"/>
  <c r="R2581" i="2"/>
  <c r="K2581" i="2"/>
  <c r="R2565" i="2"/>
  <c r="K2565" i="2"/>
  <c r="R2549" i="2"/>
  <c r="K2549" i="2"/>
  <c r="R2533" i="2"/>
  <c r="K2533" i="2"/>
  <c r="R2517" i="2"/>
  <c r="K2517" i="2"/>
  <c r="R2501" i="2"/>
  <c r="K2501" i="2"/>
  <c r="R2485" i="2"/>
  <c r="K2485" i="2"/>
  <c r="R2469" i="2"/>
  <c r="K2469" i="2"/>
  <c r="R2620" i="2"/>
  <c r="K2620" i="2"/>
  <c r="R2588" i="2"/>
  <c r="K2588" i="2"/>
  <c r="R2556" i="2"/>
  <c r="K2556" i="2"/>
  <c r="R2524" i="2"/>
  <c r="K2524" i="2"/>
  <c r="R2492" i="2"/>
  <c r="K2492" i="2"/>
  <c r="R2642" i="2"/>
  <c r="K2642" i="2"/>
  <c r="R2610" i="2"/>
  <c r="K2610" i="2"/>
  <c r="R2578" i="2"/>
  <c r="K2578" i="2"/>
  <c r="R2546" i="2"/>
  <c r="K2546" i="2"/>
  <c r="R2514" i="2"/>
  <c r="K2514" i="2"/>
  <c r="R2482" i="2"/>
  <c r="K2482" i="2"/>
  <c r="R2632" i="2"/>
  <c r="K2632" i="2"/>
  <c r="R2600" i="2"/>
  <c r="K2600" i="2"/>
  <c r="R2568" i="2"/>
  <c r="K2568" i="2"/>
  <c r="R2536" i="2"/>
  <c r="K2536" i="2"/>
  <c r="R2504" i="2"/>
  <c r="K2504" i="2"/>
  <c r="R2472" i="2"/>
  <c r="K2472" i="2"/>
  <c r="R2622" i="2"/>
  <c r="K2622" i="2"/>
  <c r="R2590" i="2"/>
  <c r="K2590" i="2"/>
  <c r="R2558" i="2"/>
  <c r="K2558" i="2"/>
  <c r="R2526" i="2"/>
  <c r="K2526" i="2"/>
  <c r="R2494" i="2"/>
  <c r="K2494" i="2"/>
  <c r="R2462" i="2"/>
  <c r="K2462" i="2"/>
  <c r="R2577" i="2"/>
  <c r="K2577" i="2"/>
  <c r="R2609" i="2"/>
  <c r="K2609" i="2"/>
  <c r="R2641" i="2"/>
  <c r="K2641" i="2"/>
  <c r="R2491" i="2"/>
  <c r="K2491" i="2"/>
  <c r="R2523" i="2"/>
  <c r="K2523" i="2"/>
  <c r="R2555" i="2"/>
  <c r="K2555" i="2"/>
  <c r="R2587" i="2"/>
  <c r="K2587" i="2"/>
  <c r="R2619" i="2"/>
  <c r="K2619" i="2"/>
  <c r="R2478" i="2"/>
  <c r="K2478" i="2"/>
  <c r="R2510" i="2"/>
  <c r="K2510" i="2"/>
  <c r="R2542" i="2"/>
  <c r="K2542" i="2"/>
  <c r="R2574" i="2"/>
  <c r="K2574" i="2"/>
  <c r="R2606" i="2"/>
  <c r="K2606" i="2"/>
  <c r="R2638" i="2"/>
  <c r="K2638" i="2"/>
  <c r="R2488" i="2"/>
  <c r="K2488" i="2"/>
  <c r="R2520" i="2"/>
  <c r="K2520" i="2"/>
  <c r="R2552" i="2"/>
  <c r="K2552" i="2"/>
  <c r="R2584" i="2"/>
  <c r="K2584" i="2"/>
  <c r="R2616" i="2"/>
  <c r="K2616" i="2"/>
  <c r="R2466" i="2"/>
  <c r="K2466" i="2"/>
  <c r="R2498" i="2"/>
  <c r="K2498" i="2"/>
  <c r="R2530" i="2"/>
  <c r="K2530" i="2"/>
  <c r="R2562" i="2"/>
  <c r="K2562" i="2"/>
  <c r="R2594" i="2"/>
  <c r="K2594" i="2"/>
  <c r="R2626" i="2"/>
  <c r="K2626" i="2"/>
  <c r="R2476" i="2"/>
  <c r="K2476" i="2"/>
  <c r="R2508" i="2"/>
  <c r="K2508" i="2"/>
  <c r="R2540" i="2"/>
  <c r="K2540" i="2"/>
  <c r="R2572" i="2"/>
  <c r="K2572" i="2"/>
  <c r="R2604" i="2"/>
  <c r="K2604" i="2"/>
  <c r="R2636" i="2"/>
  <c r="K2636" i="2"/>
  <c r="R2477" i="2"/>
  <c r="K2477" i="2"/>
  <c r="R2493" i="2"/>
  <c r="K2493" i="2"/>
  <c r="R2509" i="2"/>
  <c r="K2509" i="2"/>
  <c r="R2525" i="2"/>
  <c r="K2525" i="2"/>
  <c r="R2541" i="2"/>
  <c r="K2541" i="2"/>
  <c r="R2557" i="2"/>
  <c r="K2557" i="2"/>
  <c r="R2573" i="2"/>
  <c r="K2573" i="2"/>
  <c r="R2589" i="2"/>
  <c r="K2589" i="2"/>
  <c r="R2605" i="2"/>
  <c r="K2605" i="2"/>
  <c r="R2621" i="2"/>
  <c r="K2621" i="2"/>
  <c r="R2637" i="2"/>
  <c r="K2637" i="2"/>
  <c r="R2471" i="2"/>
  <c r="K2471" i="2"/>
  <c r="R2487" i="2"/>
  <c r="K2487" i="2"/>
  <c r="R2503" i="2"/>
  <c r="K2503" i="2"/>
  <c r="R2519" i="2"/>
  <c r="K2519" i="2"/>
  <c r="R2535" i="2"/>
  <c r="K2535" i="2"/>
  <c r="R2551" i="2"/>
  <c r="K2551" i="2"/>
  <c r="R2567" i="2"/>
  <c r="K2567" i="2"/>
  <c r="R2583" i="2"/>
  <c r="K2583" i="2"/>
  <c r="R2599" i="2"/>
  <c r="K2599" i="2"/>
  <c r="R2615" i="2"/>
  <c r="K2615" i="2"/>
  <c r="R2631" i="2"/>
  <c r="K2631" i="2"/>
  <c r="R2470" i="2"/>
  <c r="K2470" i="2"/>
  <c r="R2502" i="2"/>
  <c r="K2502" i="2"/>
  <c r="R2534" i="2"/>
  <c r="K2534" i="2"/>
  <c r="R2566" i="2"/>
  <c r="K2566" i="2"/>
  <c r="R2598" i="2"/>
  <c r="K2598" i="2"/>
  <c r="R2630" i="2"/>
  <c r="K2630" i="2"/>
  <c r="R2480" i="2"/>
  <c r="K2480" i="2"/>
  <c r="R2512" i="2"/>
  <c r="K2512" i="2"/>
  <c r="R2544" i="2"/>
  <c r="K2544" i="2"/>
  <c r="R2576" i="2"/>
  <c r="K2576" i="2"/>
  <c r="R2608" i="2"/>
  <c r="K2608" i="2"/>
  <c r="R2640" i="2"/>
  <c r="K2640" i="2"/>
  <c r="R2490" i="2"/>
  <c r="K2490" i="2"/>
  <c r="R2522" i="2"/>
  <c r="K2522" i="2"/>
  <c r="R2554" i="2"/>
  <c r="K2554" i="2"/>
  <c r="R2586" i="2"/>
  <c r="K2586" i="2"/>
  <c r="R2618" i="2"/>
  <c r="K2618" i="2"/>
  <c r="R2468" i="2"/>
  <c r="K2468" i="2"/>
  <c r="R2500" i="2"/>
  <c r="K2500" i="2"/>
  <c r="R2532" i="2"/>
  <c r="K2532" i="2"/>
  <c r="R2564" i="2"/>
  <c r="K2564" i="2"/>
  <c r="R2596" i="2"/>
  <c r="K2596" i="2"/>
  <c r="R2628" i="2"/>
  <c r="K2628" i="2"/>
  <c r="R2473" i="2"/>
  <c r="K2473" i="2"/>
  <c r="R2489" i="2"/>
  <c r="K2489" i="2"/>
  <c r="R2505" i="2"/>
  <c r="K2505" i="2"/>
  <c r="R2521" i="2"/>
  <c r="K2521" i="2"/>
  <c r="R2537" i="2"/>
  <c r="K2537" i="2"/>
  <c r="R2553" i="2"/>
  <c r="K2553" i="2"/>
  <c r="R2569" i="2"/>
  <c r="K2569" i="2"/>
  <c r="R2585" i="2"/>
  <c r="K2585" i="2"/>
  <c r="R2601" i="2"/>
  <c r="K2601" i="2"/>
  <c r="R2617" i="2"/>
  <c r="K2617" i="2"/>
  <c r="R2633" i="2"/>
  <c r="K2633" i="2"/>
  <c r="R2467" i="2"/>
  <c r="K2467" i="2"/>
  <c r="R2483" i="2"/>
  <c r="K2483" i="2"/>
  <c r="R2499" i="2"/>
  <c r="K2499" i="2"/>
  <c r="R2515" i="2"/>
  <c r="K2515" i="2"/>
  <c r="R2531" i="2"/>
  <c r="K2531" i="2"/>
  <c r="R2547" i="2"/>
  <c r="K2547" i="2"/>
  <c r="R2563" i="2"/>
  <c r="K2563" i="2"/>
  <c r="R2579" i="2"/>
  <c r="K2579" i="2"/>
  <c r="R2595" i="2"/>
  <c r="K2595" i="2"/>
  <c r="R2611" i="2"/>
  <c r="K2611" i="2"/>
  <c r="R2627" i="2"/>
  <c r="K2627" i="2"/>
  <c r="R2643" i="2"/>
  <c r="K2643" i="2"/>
  <c r="R2999" i="2"/>
  <c r="K2999" i="2"/>
  <c r="R2967" i="2"/>
  <c r="K2967" i="2"/>
  <c r="R2935" i="2"/>
  <c r="K2935" i="2"/>
  <c r="R2903" i="2"/>
  <c r="K2903" i="2"/>
  <c r="R2871" i="2"/>
  <c r="K2871" i="2"/>
  <c r="R2839" i="2"/>
  <c r="K2839" i="2"/>
  <c r="R2989" i="2"/>
  <c r="K2989" i="2"/>
  <c r="R2957" i="2"/>
  <c r="K2957" i="2"/>
  <c r="R2925" i="2"/>
  <c r="K2925" i="2"/>
  <c r="R2893" i="2"/>
  <c r="K2893" i="2"/>
  <c r="R2861" i="2"/>
  <c r="K2861" i="2"/>
  <c r="R2829" i="2"/>
  <c r="K2829" i="2"/>
  <c r="R2948" i="2"/>
  <c r="K2948" i="2"/>
  <c r="R2884" i="2"/>
  <c r="K2884" i="2"/>
  <c r="R3002" i="2"/>
  <c r="K3002" i="2"/>
  <c r="R2938" i="2"/>
  <c r="K2938" i="2"/>
  <c r="R2874" i="2"/>
  <c r="K2874" i="2"/>
  <c r="R2992" i="2"/>
  <c r="K2992" i="2"/>
  <c r="R2928" i="2"/>
  <c r="K2928" i="2"/>
  <c r="R2864" i="2"/>
  <c r="K2864" i="2"/>
  <c r="R2982" i="2"/>
  <c r="K2982" i="2"/>
  <c r="R2918" i="2"/>
  <c r="K2918" i="2"/>
  <c r="R2854" i="2"/>
  <c r="K2854" i="2"/>
  <c r="R2987" i="2"/>
  <c r="K2987" i="2"/>
  <c r="R2955" i="2"/>
  <c r="K2955" i="2"/>
  <c r="R2923" i="2"/>
  <c r="K2923" i="2"/>
  <c r="R2891" i="2"/>
  <c r="K2891" i="2"/>
  <c r="R2859" i="2"/>
  <c r="K2859" i="2"/>
  <c r="R2843" i="2"/>
  <c r="K2843" i="2"/>
  <c r="R2993" i="2"/>
  <c r="K2993" i="2"/>
  <c r="R2961" i="2"/>
  <c r="K2961" i="2"/>
  <c r="R2929" i="2"/>
  <c r="K2929" i="2"/>
  <c r="R2897" i="2"/>
  <c r="K2897" i="2"/>
  <c r="R2865" i="2"/>
  <c r="K2865" i="2"/>
  <c r="R2833" i="2"/>
  <c r="K2833" i="2"/>
  <c r="R2956" i="2"/>
  <c r="K2956" i="2"/>
  <c r="R2892" i="2"/>
  <c r="K2892" i="2"/>
  <c r="R2828" i="2"/>
  <c r="K2828" i="2"/>
  <c r="R2946" i="2"/>
  <c r="K2946" i="2"/>
  <c r="R2882" i="2"/>
  <c r="K2882" i="2"/>
  <c r="R3000" i="2"/>
  <c r="K3000" i="2"/>
  <c r="R2936" i="2"/>
  <c r="K2936" i="2"/>
  <c r="R2872" i="2"/>
  <c r="K2872" i="2"/>
  <c r="R2990" i="2"/>
  <c r="K2990" i="2"/>
  <c r="R2926" i="2"/>
  <c r="K2926" i="2"/>
  <c r="R2862" i="2"/>
  <c r="K2862" i="2"/>
  <c r="R2830" i="2"/>
  <c r="K2830" i="2"/>
  <c r="R2894" i="2"/>
  <c r="K2894" i="2"/>
  <c r="R2958" i="2"/>
  <c r="K2958" i="2"/>
  <c r="R2840" i="2"/>
  <c r="K2840" i="2"/>
  <c r="R2904" i="2"/>
  <c r="K2904" i="2"/>
  <c r="R2968" i="2"/>
  <c r="K2968" i="2"/>
  <c r="R2850" i="2"/>
  <c r="K2850" i="2"/>
  <c r="R2914" i="2"/>
  <c r="K2914" i="2"/>
  <c r="R2978" i="2"/>
  <c r="K2978" i="2"/>
  <c r="R2860" i="2"/>
  <c r="K2860" i="2"/>
  <c r="R2924" i="2"/>
  <c r="K2924" i="2"/>
  <c r="R2988" i="2"/>
  <c r="K2988" i="2"/>
  <c r="R2849" i="2"/>
  <c r="K2849" i="2"/>
  <c r="R2881" i="2"/>
  <c r="K2881" i="2"/>
  <c r="R2913" i="2"/>
  <c r="K2913" i="2"/>
  <c r="R2945" i="2"/>
  <c r="K2945" i="2"/>
  <c r="R2977" i="2"/>
  <c r="K2977" i="2"/>
  <c r="R2827" i="2"/>
  <c r="K2827" i="2"/>
  <c r="R2875" i="2"/>
  <c r="K2875" i="2"/>
  <c r="R2907" i="2"/>
  <c r="K2907" i="2"/>
  <c r="R2939" i="2"/>
  <c r="K2939" i="2"/>
  <c r="R2971" i="2"/>
  <c r="K2971" i="2"/>
  <c r="R3003" i="2"/>
  <c r="K3003" i="2"/>
  <c r="R2886" i="2"/>
  <c r="K2886" i="2"/>
  <c r="R2950" i="2"/>
  <c r="K2950" i="2"/>
  <c r="R2832" i="2"/>
  <c r="K2832" i="2"/>
  <c r="R2896" i="2"/>
  <c r="K2896" i="2"/>
  <c r="R2960" i="2"/>
  <c r="K2960" i="2"/>
  <c r="R2842" i="2"/>
  <c r="K2842" i="2"/>
  <c r="R2906" i="2"/>
  <c r="K2906" i="2"/>
  <c r="R2970" i="2"/>
  <c r="K2970" i="2"/>
  <c r="R2852" i="2"/>
  <c r="K2852" i="2"/>
  <c r="R2916" i="2"/>
  <c r="K2916" i="2"/>
  <c r="R2980" i="2"/>
  <c r="K2980" i="2"/>
  <c r="R2845" i="2"/>
  <c r="K2845" i="2"/>
  <c r="R2877" i="2"/>
  <c r="K2877" i="2"/>
  <c r="R2909" i="2"/>
  <c r="K2909" i="2"/>
  <c r="R2941" i="2"/>
  <c r="K2941" i="2"/>
  <c r="R2973" i="2"/>
  <c r="K2973" i="2"/>
  <c r="R3005" i="2"/>
  <c r="K3005" i="2"/>
  <c r="R2855" i="2"/>
  <c r="K2855" i="2"/>
  <c r="R2887" i="2"/>
  <c r="K2887" i="2"/>
  <c r="R2919" i="2"/>
  <c r="K2919" i="2"/>
  <c r="R2951" i="2"/>
  <c r="K2951" i="2"/>
  <c r="R2983" i="2"/>
  <c r="K2983" i="2"/>
  <c r="R2846" i="2"/>
  <c r="K2846" i="2"/>
  <c r="R2878" i="2"/>
  <c r="K2878" i="2"/>
  <c r="R2910" i="2"/>
  <c r="K2910" i="2"/>
  <c r="R2942" i="2"/>
  <c r="K2942" i="2"/>
  <c r="R2974" i="2"/>
  <c r="K2974" i="2"/>
  <c r="R3006" i="2"/>
  <c r="K3006" i="2"/>
  <c r="R2856" i="2"/>
  <c r="K2856" i="2"/>
  <c r="R2888" i="2"/>
  <c r="K2888" i="2"/>
  <c r="R2920" i="2"/>
  <c r="K2920" i="2"/>
  <c r="R2952" i="2"/>
  <c r="K2952" i="2"/>
  <c r="R2984" i="2"/>
  <c r="K2984" i="2"/>
  <c r="R2834" i="2"/>
  <c r="K2834" i="2"/>
  <c r="R2866" i="2"/>
  <c r="K2866" i="2"/>
  <c r="R2898" i="2"/>
  <c r="K2898" i="2"/>
  <c r="R2930" i="2"/>
  <c r="K2930" i="2"/>
  <c r="R2962" i="2"/>
  <c r="K2962" i="2"/>
  <c r="R2994" i="2"/>
  <c r="K2994" i="2"/>
  <c r="R2844" i="2"/>
  <c r="K2844" i="2"/>
  <c r="R2876" i="2"/>
  <c r="K2876" i="2"/>
  <c r="R2908" i="2"/>
  <c r="K2908" i="2"/>
  <c r="R2940" i="2"/>
  <c r="K2940" i="2"/>
  <c r="R2972" i="2"/>
  <c r="K2972" i="2"/>
  <c r="R3004" i="2"/>
  <c r="K3004" i="2"/>
  <c r="R2841" i="2"/>
  <c r="K2841" i="2"/>
  <c r="R2857" i="2"/>
  <c r="K2857" i="2"/>
  <c r="R2873" i="2"/>
  <c r="K2873" i="2"/>
  <c r="R2889" i="2"/>
  <c r="K2889" i="2"/>
  <c r="R2905" i="2"/>
  <c r="K2905" i="2"/>
  <c r="R2921" i="2"/>
  <c r="K2921" i="2"/>
  <c r="R2937" i="2"/>
  <c r="K2937" i="2"/>
  <c r="R2953" i="2"/>
  <c r="K2953" i="2"/>
  <c r="R2969" i="2"/>
  <c r="K2969" i="2"/>
  <c r="R2985" i="2"/>
  <c r="K2985" i="2"/>
  <c r="R3001" i="2"/>
  <c r="K3001" i="2"/>
  <c r="R2835" i="2"/>
  <c r="K2835" i="2"/>
  <c r="R2851" i="2"/>
  <c r="K2851" i="2"/>
  <c r="R2867" i="2"/>
  <c r="K2867" i="2"/>
  <c r="R2883" i="2"/>
  <c r="K2883" i="2"/>
  <c r="R2899" i="2"/>
  <c r="K2899" i="2"/>
  <c r="R2915" i="2"/>
  <c r="K2915" i="2"/>
  <c r="R2931" i="2"/>
  <c r="K2931" i="2"/>
  <c r="R2947" i="2"/>
  <c r="K2947" i="2"/>
  <c r="R2963" i="2"/>
  <c r="K2963" i="2"/>
  <c r="R2979" i="2"/>
  <c r="K2979" i="2"/>
  <c r="R2995" i="2"/>
  <c r="K2995" i="2"/>
  <c r="R2838" i="2"/>
  <c r="K2838" i="2"/>
  <c r="R2870" i="2"/>
  <c r="K2870" i="2"/>
  <c r="R2902" i="2"/>
  <c r="K2902" i="2"/>
  <c r="R2934" i="2"/>
  <c r="K2934" i="2"/>
  <c r="R2966" i="2"/>
  <c r="K2966" i="2"/>
  <c r="R2998" i="2"/>
  <c r="K2998" i="2"/>
  <c r="R2848" i="2"/>
  <c r="K2848" i="2"/>
  <c r="R2880" i="2"/>
  <c r="K2880" i="2"/>
  <c r="R2912" i="2"/>
  <c r="K2912" i="2"/>
  <c r="R2944" i="2"/>
  <c r="K2944" i="2"/>
  <c r="R2976" i="2"/>
  <c r="K2976" i="2"/>
  <c r="R2826" i="2"/>
  <c r="K2826" i="2"/>
  <c r="R2858" i="2"/>
  <c r="K2858" i="2"/>
  <c r="R2890" i="2"/>
  <c r="K2890" i="2"/>
  <c r="R2922" i="2"/>
  <c r="K2922" i="2"/>
  <c r="R2954" i="2"/>
  <c r="K2954" i="2"/>
  <c r="R2986" i="2"/>
  <c r="K2986" i="2"/>
  <c r="R2836" i="2"/>
  <c r="K2836" i="2"/>
  <c r="R2868" i="2"/>
  <c r="K2868" i="2"/>
  <c r="R2900" i="2"/>
  <c r="K2900" i="2"/>
  <c r="R2932" i="2"/>
  <c r="K2932" i="2"/>
  <c r="R2964" i="2"/>
  <c r="K2964" i="2"/>
  <c r="R2996" i="2"/>
  <c r="K2996" i="2"/>
  <c r="R2837" i="2"/>
  <c r="K2837" i="2"/>
  <c r="R2853" i="2"/>
  <c r="K2853" i="2"/>
  <c r="R2869" i="2"/>
  <c r="K2869" i="2"/>
  <c r="R2885" i="2"/>
  <c r="K2885" i="2"/>
  <c r="R2901" i="2"/>
  <c r="K2901" i="2"/>
  <c r="R2917" i="2"/>
  <c r="K2917" i="2"/>
  <c r="R2933" i="2"/>
  <c r="K2933" i="2"/>
  <c r="R2949" i="2"/>
  <c r="K2949" i="2"/>
  <c r="R2965" i="2"/>
  <c r="K2965" i="2"/>
  <c r="R2981" i="2"/>
  <c r="K2981" i="2"/>
  <c r="R2997" i="2"/>
  <c r="K2997" i="2"/>
  <c r="R2831" i="2"/>
  <c r="K2831" i="2"/>
  <c r="R2847" i="2"/>
  <c r="K2847" i="2"/>
  <c r="R2863" i="2"/>
  <c r="K2863" i="2"/>
  <c r="R2879" i="2"/>
  <c r="K2879" i="2"/>
  <c r="R2895" i="2"/>
  <c r="K2895" i="2"/>
  <c r="R2911" i="2"/>
  <c r="K2911" i="2"/>
  <c r="R2927" i="2"/>
  <c r="K2927" i="2"/>
  <c r="R2943" i="2"/>
  <c r="K2943" i="2"/>
  <c r="R2959" i="2"/>
  <c r="K2959" i="2"/>
  <c r="R2975" i="2"/>
  <c r="K2975" i="2"/>
  <c r="R2991" i="2"/>
  <c r="K2991" i="2"/>
  <c r="R3007" i="2"/>
  <c r="K3007" i="2"/>
  <c r="R3355" i="2"/>
  <c r="K3355" i="2"/>
  <c r="R3323" i="2"/>
  <c r="K3323" i="2"/>
  <c r="R3291" i="2"/>
  <c r="K3291" i="2"/>
  <c r="R3259" i="2"/>
  <c r="K3259" i="2"/>
  <c r="R3227" i="2"/>
  <c r="K3227" i="2"/>
  <c r="R3195" i="2"/>
  <c r="K3195" i="2"/>
  <c r="R3345" i="2"/>
  <c r="K3345" i="2"/>
  <c r="R3313" i="2"/>
  <c r="K3313" i="2"/>
  <c r="R3297" i="2"/>
  <c r="K3297" i="2"/>
  <c r="R3265" i="2"/>
  <c r="K3265" i="2"/>
  <c r="R3233" i="2"/>
  <c r="K3233" i="2"/>
  <c r="R3201" i="2"/>
  <c r="K3201" i="2"/>
  <c r="R3292" i="2"/>
  <c r="K3292" i="2"/>
  <c r="R3228" i="2"/>
  <c r="K3228" i="2"/>
  <c r="R3346" i="2"/>
  <c r="K3346" i="2"/>
  <c r="R3282" i="2"/>
  <c r="K3282" i="2"/>
  <c r="R3218" i="2"/>
  <c r="K3218" i="2"/>
  <c r="R3336" i="2"/>
  <c r="K3336" i="2"/>
  <c r="R3272" i="2"/>
  <c r="K3272" i="2"/>
  <c r="R3240" i="2"/>
  <c r="K3240" i="2"/>
  <c r="R3358" i="2"/>
  <c r="K3358" i="2"/>
  <c r="R3294" i="2"/>
  <c r="K3294" i="2"/>
  <c r="R3230" i="2"/>
  <c r="K3230" i="2"/>
  <c r="R3343" i="2"/>
  <c r="K3343" i="2"/>
  <c r="R3311" i="2"/>
  <c r="K3311" i="2"/>
  <c r="R3279" i="2"/>
  <c r="K3279" i="2"/>
  <c r="R3247" i="2"/>
  <c r="K3247" i="2"/>
  <c r="R3215" i="2"/>
  <c r="K3215" i="2"/>
  <c r="R3365" i="2"/>
  <c r="K3365" i="2"/>
  <c r="R3333" i="2"/>
  <c r="K3333" i="2"/>
  <c r="R3301" i="2"/>
  <c r="K3301" i="2"/>
  <c r="R3269" i="2"/>
  <c r="K3269" i="2"/>
  <c r="R3237" i="2"/>
  <c r="K3237" i="2"/>
  <c r="R3205" i="2"/>
  <c r="K3205" i="2"/>
  <c r="R3332" i="2"/>
  <c r="K3332" i="2"/>
  <c r="R3268" i="2"/>
  <c r="K3268" i="2"/>
  <c r="R3204" i="2"/>
  <c r="K3204" i="2"/>
  <c r="R3322" i="2"/>
  <c r="K3322" i="2"/>
  <c r="R3258" i="2"/>
  <c r="K3258" i="2"/>
  <c r="R3194" i="2"/>
  <c r="K3194" i="2"/>
  <c r="R3312" i="2"/>
  <c r="K3312" i="2"/>
  <c r="R3248" i="2"/>
  <c r="K3248" i="2"/>
  <c r="R3366" i="2"/>
  <c r="K3366" i="2"/>
  <c r="R3302" i="2"/>
  <c r="K3302" i="2"/>
  <c r="R3238" i="2"/>
  <c r="K3238" i="2"/>
  <c r="R3206" i="2"/>
  <c r="K3206" i="2"/>
  <c r="R3270" i="2"/>
  <c r="K3270" i="2"/>
  <c r="R3334" i="2"/>
  <c r="K3334" i="2"/>
  <c r="R3216" i="2"/>
  <c r="K3216" i="2"/>
  <c r="R3280" i="2"/>
  <c r="K3280" i="2"/>
  <c r="R3344" i="2"/>
  <c r="K3344" i="2"/>
  <c r="R3226" i="2"/>
  <c r="K3226" i="2"/>
  <c r="R3290" i="2"/>
  <c r="K3290" i="2"/>
  <c r="R3354" i="2"/>
  <c r="K3354" i="2"/>
  <c r="R3236" i="2"/>
  <c r="K3236" i="2"/>
  <c r="R3300" i="2"/>
  <c r="K3300" i="2"/>
  <c r="R3364" i="2"/>
  <c r="K3364" i="2"/>
  <c r="R3221" i="2"/>
  <c r="K3221" i="2"/>
  <c r="R3253" i="2"/>
  <c r="K3253" i="2"/>
  <c r="R3285" i="2"/>
  <c r="K3285" i="2"/>
  <c r="R3317" i="2"/>
  <c r="K3317" i="2"/>
  <c r="R3349" i="2"/>
  <c r="K3349" i="2"/>
  <c r="R3199" i="2"/>
  <c r="K3199" i="2"/>
  <c r="R3231" i="2"/>
  <c r="K3231" i="2"/>
  <c r="R3263" i="2"/>
  <c r="K3263" i="2"/>
  <c r="R3295" i="2"/>
  <c r="K3295" i="2"/>
  <c r="R3327" i="2"/>
  <c r="K3327" i="2"/>
  <c r="R3359" i="2"/>
  <c r="K3359" i="2"/>
  <c r="R3198" i="2"/>
  <c r="K3198" i="2"/>
  <c r="R3262" i="2"/>
  <c r="K3262" i="2"/>
  <c r="R3326" i="2"/>
  <c r="K3326" i="2"/>
  <c r="R3208" i="2"/>
  <c r="K3208" i="2"/>
  <c r="R3304" i="2"/>
  <c r="K3304" i="2"/>
  <c r="R3368" i="2"/>
  <c r="K3368" i="2"/>
  <c r="R3250" i="2"/>
  <c r="K3250" i="2"/>
  <c r="R3314" i="2"/>
  <c r="K3314" i="2"/>
  <c r="R3196" i="2"/>
  <c r="K3196" i="2"/>
  <c r="R3260" i="2"/>
  <c r="K3260" i="2"/>
  <c r="R3324" i="2"/>
  <c r="K3324" i="2"/>
  <c r="R3356" i="2"/>
  <c r="K3356" i="2"/>
  <c r="R3217" i="2"/>
  <c r="K3217" i="2"/>
  <c r="R3249" i="2"/>
  <c r="K3249" i="2"/>
  <c r="R3281" i="2"/>
  <c r="K3281" i="2"/>
  <c r="R3329" i="2"/>
  <c r="K3329" i="2"/>
  <c r="R3361" i="2"/>
  <c r="K3361" i="2"/>
  <c r="R3211" i="2"/>
  <c r="K3211" i="2"/>
  <c r="R3243" i="2"/>
  <c r="K3243" i="2"/>
  <c r="R3275" i="2"/>
  <c r="K3275" i="2"/>
  <c r="R3307" i="2"/>
  <c r="K3307" i="2"/>
  <c r="R3339" i="2"/>
  <c r="K3339" i="2"/>
  <c r="R3371" i="2"/>
  <c r="K3371" i="2"/>
  <c r="R3190" i="2"/>
  <c r="K3190" i="2"/>
  <c r="R3222" i="2"/>
  <c r="K3222" i="2"/>
  <c r="R3254" i="2"/>
  <c r="K3254" i="2"/>
  <c r="R3286" i="2"/>
  <c r="K3286" i="2"/>
  <c r="R3318" i="2"/>
  <c r="K3318" i="2"/>
  <c r="R3350" i="2"/>
  <c r="K3350" i="2"/>
  <c r="R3200" i="2"/>
  <c r="K3200" i="2"/>
  <c r="R3232" i="2"/>
  <c r="K3232" i="2"/>
  <c r="R3264" i="2"/>
  <c r="K3264" i="2"/>
  <c r="R3296" i="2"/>
  <c r="K3296" i="2"/>
  <c r="R3328" i="2"/>
  <c r="K3328" i="2"/>
  <c r="R3360" i="2"/>
  <c r="K3360" i="2"/>
  <c r="R3210" i="2"/>
  <c r="K3210" i="2"/>
  <c r="R3242" i="2"/>
  <c r="K3242" i="2"/>
  <c r="R3274" i="2"/>
  <c r="K3274" i="2"/>
  <c r="R3306" i="2"/>
  <c r="K3306" i="2"/>
  <c r="R3338" i="2"/>
  <c r="K3338" i="2"/>
  <c r="R3370" i="2"/>
  <c r="K3370" i="2"/>
  <c r="R3220" i="2"/>
  <c r="K3220" i="2"/>
  <c r="R3252" i="2"/>
  <c r="K3252" i="2"/>
  <c r="R3284" i="2"/>
  <c r="K3284" i="2"/>
  <c r="R3316" i="2"/>
  <c r="K3316" i="2"/>
  <c r="R3348" i="2"/>
  <c r="K3348" i="2"/>
  <c r="R3197" i="2"/>
  <c r="K3197" i="2"/>
  <c r="R3213" i="2"/>
  <c r="K3213" i="2"/>
  <c r="R3229" i="2"/>
  <c r="K3229" i="2"/>
  <c r="R3245" i="2"/>
  <c r="K3245" i="2"/>
  <c r="R3261" i="2"/>
  <c r="K3261" i="2"/>
  <c r="R3277" i="2"/>
  <c r="K3277" i="2"/>
  <c r="R3293" i="2"/>
  <c r="K3293" i="2"/>
  <c r="R3309" i="2"/>
  <c r="K3309" i="2"/>
  <c r="R3325" i="2"/>
  <c r="K3325" i="2"/>
  <c r="R3341" i="2"/>
  <c r="K3341" i="2"/>
  <c r="R3357" i="2"/>
  <c r="K3357" i="2"/>
  <c r="R3191" i="2"/>
  <c r="K3191" i="2"/>
  <c r="R3207" i="2"/>
  <c r="K3207" i="2"/>
  <c r="R3223" i="2"/>
  <c r="K3223" i="2"/>
  <c r="R3239" i="2"/>
  <c r="K3239" i="2"/>
  <c r="R3255" i="2"/>
  <c r="K3255" i="2"/>
  <c r="R3271" i="2"/>
  <c r="K3271" i="2"/>
  <c r="R3287" i="2"/>
  <c r="K3287" i="2"/>
  <c r="R3303" i="2"/>
  <c r="K3303" i="2"/>
  <c r="R3319" i="2"/>
  <c r="K3319" i="2"/>
  <c r="R3335" i="2"/>
  <c r="K3335" i="2"/>
  <c r="R3351" i="2"/>
  <c r="K3351" i="2"/>
  <c r="R3367" i="2"/>
  <c r="K3367" i="2"/>
  <c r="R3214" i="2"/>
  <c r="K3214" i="2"/>
  <c r="R3246" i="2"/>
  <c r="K3246" i="2"/>
  <c r="R3278" i="2"/>
  <c r="K3278" i="2"/>
  <c r="R3310" i="2"/>
  <c r="K3310" i="2"/>
  <c r="R3342" i="2"/>
  <c r="K3342" i="2"/>
  <c r="R3192" i="2"/>
  <c r="K3192" i="2"/>
  <c r="R3224" i="2"/>
  <c r="K3224" i="2"/>
  <c r="R3256" i="2"/>
  <c r="K3256" i="2"/>
  <c r="R3288" i="2"/>
  <c r="K3288" i="2"/>
  <c r="R3320" i="2"/>
  <c r="K3320" i="2"/>
  <c r="R3352" i="2"/>
  <c r="K3352" i="2"/>
  <c r="R3202" i="2"/>
  <c r="K3202" i="2"/>
  <c r="R3234" i="2"/>
  <c r="K3234" i="2"/>
  <c r="R3266" i="2"/>
  <c r="K3266" i="2"/>
  <c r="R3298" i="2"/>
  <c r="K3298" i="2"/>
  <c r="R3330" i="2"/>
  <c r="K3330" i="2"/>
  <c r="R3362" i="2"/>
  <c r="K3362" i="2"/>
  <c r="R3212" i="2"/>
  <c r="K3212" i="2"/>
  <c r="R3244" i="2"/>
  <c r="K3244" i="2"/>
  <c r="R3276" i="2"/>
  <c r="K3276" i="2"/>
  <c r="R3308" i="2"/>
  <c r="K3308" i="2"/>
  <c r="R3340" i="2"/>
  <c r="K3340" i="2"/>
  <c r="R3193" i="2"/>
  <c r="K3193" i="2"/>
  <c r="R3209" i="2"/>
  <c r="K3209" i="2"/>
  <c r="R3225" i="2"/>
  <c r="K3225" i="2"/>
  <c r="R3241" i="2"/>
  <c r="K3241" i="2"/>
  <c r="R3257" i="2"/>
  <c r="K3257" i="2"/>
  <c r="R3273" i="2"/>
  <c r="K3273" i="2"/>
  <c r="R3289" i="2"/>
  <c r="K3289" i="2"/>
  <c r="R3305" i="2"/>
  <c r="K3305" i="2"/>
  <c r="R3321" i="2"/>
  <c r="K3321" i="2"/>
  <c r="R3337" i="2"/>
  <c r="K3337" i="2"/>
  <c r="R3353" i="2"/>
  <c r="K3353" i="2"/>
  <c r="R3369" i="2"/>
  <c r="K3369" i="2"/>
  <c r="R3203" i="2"/>
  <c r="K3203" i="2"/>
  <c r="R3219" i="2"/>
  <c r="K3219" i="2"/>
  <c r="R3235" i="2"/>
  <c r="K3235" i="2"/>
  <c r="R3251" i="2"/>
  <c r="K3251" i="2"/>
  <c r="R3267" i="2"/>
  <c r="K3267" i="2"/>
  <c r="R3283" i="2"/>
  <c r="K3283" i="2"/>
  <c r="R3299" i="2"/>
  <c r="K3299" i="2"/>
  <c r="R3315" i="2"/>
  <c r="K3315" i="2"/>
  <c r="R3331" i="2"/>
  <c r="K3331" i="2"/>
  <c r="R3347" i="2"/>
  <c r="K3347" i="2"/>
  <c r="R3363" i="2"/>
  <c r="K3363" i="2"/>
  <c r="R1891" i="2"/>
  <c r="K1891" i="2"/>
  <c r="R1859" i="2"/>
  <c r="K1859" i="2"/>
  <c r="R1827" i="2"/>
  <c r="K1827" i="2"/>
  <c r="R1795" i="2"/>
  <c r="K1795" i="2"/>
  <c r="R1763" i="2"/>
  <c r="K1763" i="2"/>
  <c r="R1912" i="2"/>
  <c r="K1912" i="2"/>
  <c r="R1848" i="2"/>
  <c r="K1848" i="2"/>
  <c r="R1805" i="2"/>
  <c r="K1805" i="2"/>
  <c r="R1762" i="2"/>
  <c r="K1762" i="2"/>
  <c r="R1900" i="2"/>
  <c r="K1900" i="2"/>
  <c r="R1857" i="2"/>
  <c r="K1857" i="2"/>
  <c r="R1814" i="2"/>
  <c r="K1814" i="2"/>
  <c r="R1772" i="2"/>
  <c r="K1772" i="2"/>
  <c r="R1914" i="2"/>
  <c r="K1914" i="2"/>
  <c r="R1872" i="2"/>
  <c r="K1872" i="2"/>
  <c r="R1829" i="2"/>
  <c r="K1829" i="2"/>
  <c r="R1786" i="2"/>
  <c r="K1786" i="2"/>
  <c r="R1744" i="2"/>
  <c r="K1744" i="2"/>
  <c r="R1881" i="2"/>
  <c r="K1881" i="2"/>
  <c r="R1838" i="2"/>
  <c r="K1838" i="2"/>
  <c r="R1796" i="2"/>
  <c r="K1796" i="2"/>
  <c r="R1774" i="2"/>
  <c r="K1774" i="2"/>
  <c r="R1911" i="2"/>
  <c r="K1911" i="2"/>
  <c r="R1879" i="2"/>
  <c r="K1879" i="2"/>
  <c r="R1847" i="2"/>
  <c r="K1847" i="2"/>
  <c r="R1815" i="2"/>
  <c r="K1815" i="2"/>
  <c r="R1783" i="2"/>
  <c r="K1783" i="2"/>
  <c r="R1751" i="2"/>
  <c r="K1751" i="2"/>
  <c r="R1896" i="2"/>
  <c r="K1896" i="2"/>
  <c r="R1853" i="2"/>
  <c r="K1853" i="2"/>
  <c r="R1810" i="2"/>
  <c r="K1810" i="2"/>
  <c r="R1768" i="2"/>
  <c r="K1768" i="2"/>
  <c r="R1905" i="2"/>
  <c r="K1905" i="2"/>
  <c r="R1862" i="2"/>
  <c r="K1862" i="2"/>
  <c r="R1820" i="2"/>
  <c r="K1820" i="2"/>
  <c r="R1777" i="2"/>
  <c r="K1777" i="2"/>
  <c r="R1734" i="2"/>
  <c r="K1734" i="2"/>
  <c r="R1898" i="2"/>
  <c r="K1898" i="2"/>
  <c r="R1856" i="2"/>
  <c r="K1856" i="2"/>
  <c r="R1813" i="2"/>
  <c r="K1813" i="2"/>
  <c r="R1770" i="2"/>
  <c r="K1770" i="2"/>
  <c r="R1908" i="2"/>
  <c r="K1908" i="2"/>
  <c r="R1865" i="2"/>
  <c r="K1865" i="2"/>
  <c r="R1822" i="2"/>
  <c r="K1822" i="2"/>
  <c r="R1780" i="2"/>
  <c r="K1780" i="2"/>
  <c r="R1737" i="2"/>
  <c r="K1737" i="2"/>
  <c r="R2271" i="2"/>
  <c r="K2271" i="2"/>
  <c r="R2255" i="2"/>
  <c r="K2255" i="2"/>
  <c r="R2239" i="2"/>
  <c r="K2239" i="2"/>
  <c r="R2223" i="2"/>
  <c r="K2223" i="2"/>
  <c r="R2207" i="2"/>
  <c r="K2207" i="2"/>
  <c r="R2191" i="2"/>
  <c r="K2191" i="2"/>
  <c r="R2159" i="2"/>
  <c r="K2159" i="2"/>
  <c r="R2143" i="2"/>
  <c r="K2143" i="2"/>
  <c r="R2127" i="2"/>
  <c r="K2127" i="2"/>
  <c r="R2111" i="2"/>
  <c r="K2111" i="2"/>
  <c r="R2274" i="2"/>
  <c r="K2274" i="2"/>
  <c r="R2253" i="2"/>
  <c r="K2253" i="2"/>
  <c r="R2232" i="2"/>
  <c r="K2232" i="2"/>
  <c r="R2189" i="2"/>
  <c r="K2189" i="2"/>
  <c r="R2168" i="2"/>
  <c r="K2168" i="2"/>
  <c r="R2125" i="2"/>
  <c r="K2125" i="2"/>
  <c r="R2268" i="2"/>
  <c r="K2268" i="2"/>
  <c r="R2225" i="2"/>
  <c r="K2225" i="2"/>
  <c r="R2182" i="2"/>
  <c r="K2182" i="2"/>
  <c r="R2140" i="2"/>
  <c r="K2140" i="2"/>
  <c r="R2277" i="2"/>
  <c r="K2277" i="2"/>
  <c r="R2234" i="2"/>
  <c r="K2234" i="2"/>
  <c r="R2192" i="2"/>
  <c r="K2192" i="2"/>
  <c r="R2149" i="2"/>
  <c r="K2149" i="2"/>
  <c r="R2106" i="2"/>
  <c r="K2106" i="2"/>
  <c r="R2244" i="2"/>
  <c r="K2244" i="2"/>
  <c r="R2201" i="2"/>
  <c r="K2201" i="2"/>
  <c r="R2180" i="2"/>
  <c r="K2180" i="2"/>
  <c r="R2137" i="2"/>
  <c r="K2137" i="2"/>
  <c r="R2275" i="2"/>
  <c r="K2275" i="2"/>
  <c r="R2243" i="2"/>
  <c r="K2243" i="2"/>
  <c r="R2211" i="2"/>
  <c r="K2211" i="2"/>
  <c r="R2179" i="2"/>
  <c r="K2179" i="2"/>
  <c r="R2147" i="2"/>
  <c r="K2147" i="2"/>
  <c r="R2115" i="2"/>
  <c r="K2115" i="2"/>
  <c r="R2258" i="2"/>
  <c r="K2258" i="2"/>
  <c r="R2216" i="2"/>
  <c r="K2216" i="2"/>
  <c r="R2194" i="2"/>
  <c r="K2194" i="2"/>
  <c r="R2152" i="2"/>
  <c r="K2152" i="2"/>
  <c r="R2109" i="2"/>
  <c r="K2109" i="2"/>
  <c r="R2252" i="2"/>
  <c r="K2252" i="2"/>
  <c r="R2188" i="2"/>
  <c r="K2188" i="2"/>
  <c r="R2145" i="2"/>
  <c r="K2145" i="2"/>
  <c r="R2102" i="2"/>
  <c r="K2102" i="2"/>
  <c r="R2240" i="2"/>
  <c r="K2240" i="2"/>
  <c r="R2197" i="2"/>
  <c r="K2197" i="2"/>
  <c r="R2154" i="2"/>
  <c r="K2154" i="2"/>
  <c r="R2112" i="2"/>
  <c r="K2112" i="2"/>
  <c r="R2270" i="2"/>
  <c r="K2270" i="2"/>
  <c r="R2228" i="2"/>
  <c r="K2228" i="2"/>
  <c r="R2185" i="2"/>
  <c r="K2185" i="2"/>
  <c r="R2142" i="2"/>
  <c r="K2142" i="2"/>
  <c r="R2100" i="2"/>
  <c r="K2100" i="2"/>
  <c r="R2451" i="2"/>
  <c r="K2451" i="2"/>
  <c r="R2435" i="2"/>
  <c r="K2435" i="2"/>
  <c r="R2419" i="2"/>
  <c r="K2419" i="2"/>
  <c r="R2403" i="2"/>
  <c r="K2403" i="2"/>
  <c r="R2387" i="2"/>
  <c r="K2387" i="2"/>
  <c r="R2371" i="2"/>
  <c r="K2371" i="2"/>
  <c r="R2355" i="2"/>
  <c r="K2355" i="2"/>
  <c r="R2339" i="2"/>
  <c r="K2339" i="2"/>
  <c r="R2323" i="2"/>
  <c r="K2323" i="2"/>
  <c r="R2307" i="2"/>
  <c r="K2307" i="2"/>
  <c r="R2291" i="2"/>
  <c r="K2291" i="2"/>
  <c r="R2457" i="2"/>
  <c r="K2457" i="2"/>
  <c r="R2441" i="2"/>
  <c r="K2441" i="2"/>
  <c r="R2425" i="2"/>
  <c r="K2425" i="2"/>
  <c r="R2409" i="2"/>
  <c r="K2409" i="2"/>
  <c r="R2393" i="2"/>
  <c r="K2393" i="2"/>
  <c r="R2377" i="2"/>
  <c r="K2377" i="2"/>
  <c r="R2361" i="2"/>
  <c r="K2361" i="2"/>
  <c r="R2345" i="2"/>
  <c r="K2345" i="2"/>
  <c r="R2329" i="2"/>
  <c r="K2329" i="2"/>
  <c r="R2313" i="2"/>
  <c r="K2313" i="2"/>
  <c r="R2297" i="2"/>
  <c r="K2297" i="2"/>
  <c r="R2452" i="2"/>
  <c r="K2452" i="2"/>
  <c r="R2420" i="2"/>
  <c r="K2420" i="2"/>
  <c r="R2388" i="2"/>
  <c r="K2388" i="2"/>
  <c r="R2356" i="2"/>
  <c r="K2356" i="2"/>
  <c r="R2324" i="2"/>
  <c r="K2324" i="2"/>
  <c r="R2292" i="2"/>
  <c r="K2292" i="2"/>
  <c r="R2450" i="2"/>
  <c r="K2450" i="2"/>
  <c r="R2418" i="2"/>
  <c r="K2418" i="2"/>
  <c r="R2386" i="2"/>
  <c r="K2386" i="2"/>
  <c r="R2354" i="2"/>
  <c r="K2354" i="2"/>
  <c r="R2322" i="2"/>
  <c r="K2322" i="2"/>
  <c r="R2290" i="2"/>
  <c r="K2290" i="2"/>
  <c r="R2440" i="2"/>
  <c r="K2440" i="2"/>
  <c r="R2408" i="2"/>
  <c r="K2408" i="2"/>
  <c r="R2376" i="2"/>
  <c r="K2376" i="2"/>
  <c r="R2344" i="2"/>
  <c r="K2344" i="2"/>
  <c r="R2312" i="2"/>
  <c r="K2312" i="2"/>
  <c r="R2282" i="2"/>
  <c r="K2282" i="2"/>
  <c r="R2430" i="2"/>
  <c r="K2430" i="2"/>
  <c r="R2398" i="2"/>
  <c r="K2398" i="2"/>
  <c r="R2366" i="2"/>
  <c r="K2366" i="2"/>
  <c r="R2334" i="2"/>
  <c r="K2334" i="2"/>
  <c r="R2302" i="2"/>
  <c r="K2302" i="2"/>
  <c r="R2455" i="2"/>
  <c r="K2455" i="2"/>
  <c r="R2439" i="2"/>
  <c r="K2439" i="2"/>
  <c r="R2423" i="2"/>
  <c r="K2423" i="2"/>
  <c r="R2407" i="2"/>
  <c r="K2407" i="2"/>
  <c r="R2391" i="2"/>
  <c r="K2391" i="2"/>
  <c r="R2375" i="2"/>
  <c r="K2375" i="2"/>
  <c r="R2359" i="2"/>
  <c r="K2359" i="2"/>
  <c r="R2343" i="2"/>
  <c r="K2343" i="2"/>
  <c r="R2327" i="2"/>
  <c r="K2327" i="2"/>
  <c r="R2311" i="2"/>
  <c r="K2311" i="2"/>
  <c r="R2295" i="2"/>
  <c r="K2295" i="2"/>
  <c r="R2461" i="2"/>
  <c r="K2461" i="2"/>
  <c r="R2445" i="2"/>
  <c r="K2445" i="2"/>
  <c r="R2429" i="2"/>
  <c r="K2429" i="2"/>
  <c r="R2413" i="2"/>
  <c r="K2413" i="2"/>
  <c r="R2397" i="2"/>
  <c r="K2397" i="2"/>
  <c r="R2381" i="2"/>
  <c r="K2381" i="2"/>
  <c r="R2365" i="2"/>
  <c r="K2365" i="2"/>
  <c r="R2349" i="2"/>
  <c r="K2349" i="2"/>
  <c r="R2333" i="2"/>
  <c r="K2333" i="2"/>
  <c r="R2317" i="2"/>
  <c r="K2317" i="2"/>
  <c r="R2301" i="2"/>
  <c r="K2301" i="2"/>
  <c r="R2460" i="2"/>
  <c r="K2460" i="2"/>
  <c r="R2428" i="2"/>
  <c r="K2428" i="2"/>
  <c r="R2396" i="2"/>
  <c r="K2396" i="2"/>
  <c r="R2364" i="2"/>
  <c r="K2364" i="2"/>
  <c r="R2332" i="2"/>
  <c r="K2332" i="2"/>
  <c r="R2300" i="2"/>
  <c r="K2300" i="2"/>
  <c r="R2458" i="2"/>
  <c r="K2458" i="2"/>
  <c r="R2426" i="2"/>
  <c r="K2426" i="2"/>
  <c r="R2394" i="2"/>
  <c r="K2394" i="2"/>
  <c r="R2362" i="2"/>
  <c r="K2362" i="2"/>
  <c r="R2330" i="2"/>
  <c r="K2330" i="2"/>
  <c r="R2298" i="2"/>
  <c r="K2298" i="2"/>
  <c r="R2448" i="2"/>
  <c r="K2448" i="2"/>
  <c r="R2416" i="2"/>
  <c r="K2416" i="2"/>
  <c r="R2384" i="2"/>
  <c r="K2384" i="2"/>
  <c r="R2352" i="2"/>
  <c r="K2352" i="2"/>
  <c r="R2320" i="2"/>
  <c r="K2320" i="2"/>
  <c r="R2288" i="2"/>
  <c r="K2288" i="2"/>
  <c r="R2438" i="2"/>
  <c r="K2438" i="2"/>
  <c r="R2374" i="2"/>
  <c r="K2374" i="2"/>
  <c r="R2342" i="2"/>
  <c r="K2342" i="2"/>
  <c r="R2310" i="2"/>
  <c r="K2310" i="2"/>
  <c r="R2281" i="2"/>
  <c r="K2281" i="2"/>
  <c r="R2406" i="2"/>
  <c r="K2406" i="2"/>
  <c r="R2294" i="2"/>
  <c r="K2294" i="2"/>
  <c r="R2326" i="2"/>
  <c r="K2326" i="2"/>
  <c r="R2358" i="2"/>
  <c r="K2358" i="2"/>
  <c r="R2390" i="2"/>
  <c r="K2390" i="2"/>
  <c r="R2422" i="2"/>
  <c r="K2422" i="2"/>
  <c r="R2454" i="2"/>
  <c r="K2454" i="2"/>
  <c r="R2304" i="2"/>
  <c r="K2304" i="2"/>
  <c r="R2336" i="2"/>
  <c r="K2336" i="2"/>
  <c r="R2368" i="2"/>
  <c r="K2368" i="2"/>
  <c r="R2400" i="2"/>
  <c r="K2400" i="2"/>
  <c r="R2432" i="2"/>
  <c r="K2432" i="2"/>
  <c r="R2284" i="2"/>
  <c r="K2284" i="2"/>
  <c r="R2314" i="2"/>
  <c r="K2314" i="2"/>
  <c r="R2346" i="2"/>
  <c r="K2346" i="2"/>
  <c r="R2378" i="2"/>
  <c r="K2378" i="2"/>
  <c r="R2410" i="2"/>
  <c r="K2410" i="2"/>
  <c r="R2442" i="2"/>
  <c r="K2442" i="2"/>
  <c r="R2285" i="2"/>
  <c r="K2285" i="2"/>
  <c r="R2316" i="2"/>
  <c r="K2316" i="2"/>
  <c r="R2348" i="2"/>
  <c r="K2348" i="2"/>
  <c r="R2380" i="2"/>
  <c r="K2380" i="2"/>
  <c r="R2412" i="2"/>
  <c r="K2412" i="2"/>
  <c r="R2444" i="2"/>
  <c r="K2444" i="2"/>
  <c r="R2293" i="2"/>
  <c r="K2293" i="2"/>
  <c r="R2309" i="2"/>
  <c r="K2309" i="2"/>
  <c r="R2325" i="2"/>
  <c r="K2325" i="2"/>
  <c r="R2341" i="2"/>
  <c r="K2341" i="2"/>
  <c r="R2357" i="2"/>
  <c r="K2357" i="2"/>
  <c r="R2373" i="2"/>
  <c r="K2373" i="2"/>
  <c r="R2389" i="2"/>
  <c r="K2389" i="2"/>
  <c r="R2405" i="2"/>
  <c r="K2405" i="2"/>
  <c r="R2421" i="2"/>
  <c r="K2421" i="2"/>
  <c r="R2437" i="2"/>
  <c r="K2437" i="2"/>
  <c r="R2453" i="2"/>
  <c r="K2453" i="2"/>
  <c r="R2287" i="2"/>
  <c r="K2287" i="2"/>
  <c r="R2303" i="2"/>
  <c r="K2303" i="2"/>
  <c r="R2319" i="2"/>
  <c r="K2319" i="2"/>
  <c r="R2335" i="2"/>
  <c r="K2335" i="2"/>
  <c r="R2351" i="2"/>
  <c r="K2351" i="2"/>
  <c r="R2367" i="2"/>
  <c r="K2367" i="2"/>
  <c r="R2383" i="2"/>
  <c r="K2383" i="2"/>
  <c r="R2399" i="2"/>
  <c r="K2399" i="2"/>
  <c r="R2415" i="2"/>
  <c r="K2415" i="2"/>
  <c r="R2431" i="2"/>
  <c r="K2431" i="2"/>
  <c r="R2447" i="2"/>
  <c r="K2447" i="2"/>
  <c r="R2286" i="2"/>
  <c r="K2286" i="2"/>
  <c r="R2318" i="2"/>
  <c r="K2318" i="2"/>
  <c r="R2350" i="2"/>
  <c r="K2350" i="2"/>
  <c r="R2382" i="2"/>
  <c r="K2382" i="2"/>
  <c r="R2414" i="2"/>
  <c r="K2414" i="2"/>
  <c r="R2446" i="2"/>
  <c r="K2446" i="2"/>
  <c r="R2296" i="2"/>
  <c r="K2296" i="2"/>
  <c r="R2328" i="2"/>
  <c r="K2328" i="2"/>
  <c r="R2360" i="2"/>
  <c r="K2360" i="2"/>
  <c r="R2392" i="2"/>
  <c r="K2392" i="2"/>
  <c r="R2424" i="2"/>
  <c r="K2424" i="2"/>
  <c r="R2456" i="2"/>
  <c r="K2456" i="2"/>
  <c r="R2306" i="2"/>
  <c r="K2306" i="2"/>
  <c r="R2338" i="2"/>
  <c r="K2338" i="2"/>
  <c r="R2370" i="2"/>
  <c r="K2370" i="2"/>
  <c r="R2402" i="2"/>
  <c r="K2402" i="2"/>
  <c r="R2434" i="2"/>
  <c r="K2434" i="2"/>
  <c r="R2280" i="2"/>
  <c r="K2280" i="2"/>
  <c r="R2308" i="2"/>
  <c r="K2308" i="2"/>
  <c r="R2340" i="2"/>
  <c r="K2340" i="2"/>
  <c r="R2372" i="2"/>
  <c r="K2372" i="2"/>
  <c r="R2404" i="2"/>
  <c r="K2404" i="2"/>
  <c r="R2436" i="2"/>
  <c r="K2436" i="2"/>
  <c r="R2289" i="2"/>
  <c r="K2289" i="2"/>
  <c r="R2305" i="2"/>
  <c r="K2305" i="2"/>
  <c r="R2321" i="2"/>
  <c r="K2321" i="2"/>
  <c r="R2337" i="2"/>
  <c r="K2337" i="2"/>
  <c r="R2353" i="2"/>
  <c r="K2353" i="2"/>
  <c r="R2369" i="2"/>
  <c r="K2369" i="2"/>
  <c r="R2385" i="2"/>
  <c r="K2385" i="2"/>
  <c r="R2401" i="2"/>
  <c r="K2401" i="2"/>
  <c r="R2417" i="2"/>
  <c r="K2417" i="2"/>
  <c r="R2433" i="2"/>
  <c r="K2433" i="2"/>
  <c r="R2449" i="2"/>
  <c r="K2449" i="2"/>
  <c r="R2283" i="2"/>
  <c r="K2283" i="2"/>
  <c r="R2299" i="2"/>
  <c r="K2299" i="2"/>
  <c r="R2315" i="2"/>
  <c r="K2315" i="2"/>
  <c r="R2331" i="2"/>
  <c r="K2331" i="2"/>
  <c r="R2347" i="2"/>
  <c r="K2347" i="2"/>
  <c r="R2363" i="2"/>
  <c r="K2363" i="2"/>
  <c r="R2379" i="2"/>
  <c r="K2379" i="2"/>
  <c r="R2395" i="2"/>
  <c r="K2395" i="2"/>
  <c r="R2411" i="2"/>
  <c r="K2411" i="2"/>
  <c r="R2427" i="2"/>
  <c r="K2427" i="2"/>
  <c r="R2443" i="2"/>
  <c r="K2443" i="2"/>
  <c r="R2459" i="2"/>
  <c r="K2459" i="2"/>
  <c r="R2815" i="2"/>
  <c r="K2815" i="2"/>
  <c r="R2799" i="2"/>
  <c r="K2799" i="2"/>
  <c r="R2783" i="2"/>
  <c r="K2783" i="2"/>
  <c r="R2767" i="2"/>
  <c r="K2767" i="2"/>
  <c r="R2751" i="2"/>
  <c r="K2751" i="2"/>
  <c r="R2735" i="2"/>
  <c r="K2735" i="2"/>
  <c r="R2719" i="2"/>
  <c r="K2719" i="2"/>
  <c r="R2703" i="2"/>
  <c r="K2703" i="2"/>
  <c r="R2687" i="2"/>
  <c r="K2687" i="2"/>
  <c r="R2671" i="2"/>
  <c r="K2671" i="2"/>
  <c r="R2655" i="2"/>
  <c r="K2655" i="2"/>
  <c r="R2821" i="2"/>
  <c r="K2821" i="2"/>
  <c r="R2805" i="2"/>
  <c r="K2805" i="2"/>
  <c r="R2789" i="2"/>
  <c r="K2789" i="2"/>
  <c r="R2773" i="2"/>
  <c r="K2773" i="2"/>
  <c r="R2757" i="2"/>
  <c r="K2757" i="2"/>
  <c r="R2741" i="2"/>
  <c r="K2741" i="2"/>
  <c r="R2725" i="2"/>
  <c r="K2725" i="2"/>
  <c r="R2709" i="2"/>
  <c r="K2709" i="2"/>
  <c r="R2693" i="2"/>
  <c r="K2693" i="2"/>
  <c r="R2677" i="2"/>
  <c r="K2677" i="2"/>
  <c r="R2661" i="2"/>
  <c r="K2661" i="2"/>
  <c r="R2645" i="2"/>
  <c r="K2645" i="2"/>
  <c r="R2796" i="2"/>
  <c r="K2796" i="2"/>
  <c r="R2764" i="2"/>
  <c r="K2764" i="2"/>
  <c r="R2732" i="2"/>
  <c r="K2732" i="2"/>
  <c r="R2700" i="2"/>
  <c r="K2700" i="2"/>
  <c r="R2668" i="2"/>
  <c r="K2668" i="2"/>
  <c r="R2818" i="2"/>
  <c r="K2818" i="2"/>
  <c r="R2786" i="2"/>
  <c r="K2786" i="2"/>
  <c r="R2754" i="2"/>
  <c r="K2754" i="2"/>
  <c r="R2722" i="2"/>
  <c r="K2722" i="2"/>
  <c r="R2690" i="2"/>
  <c r="K2690" i="2"/>
  <c r="R2658" i="2"/>
  <c r="K2658" i="2"/>
  <c r="R2808" i="2"/>
  <c r="K2808" i="2"/>
  <c r="R2776" i="2"/>
  <c r="K2776" i="2"/>
  <c r="R2744" i="2"/>
  <c r="K2744" i="2"/>
  <c r="R2712" i="2"/>
  <c r="K2712" i="2"/>
  <c r="R2680" i="2"/>
  <c r="K2680" i="2"/>
  <c r="R2648" i="2"/>
  <c r="K2648" i="2"/>
  <c r="R2798" i="2"/>
  <c r="K2798" i="2"/>
  <c r="R2766" i="2"/>
  <c r="K2766" i="2"/>
  <c r="R2734" i="2"/>
  <c r="K2734" i="2"/>
  <c r="R2702" i="2"/>
  <c r="K2702" i="2"/>
  <c r="R2670" i="2"/>
  <c r="K2670" i="2"/>
  <c r="R2819" i="2"/>
  <c r="K2819" i="2"/>
  <c r="R2803" i="2"/>
  <c r="K2803" i="2"/>
  <c r="R2787" i="2"/>
  <c r="K2787" i="2"/>
  <c r="R2771" i="2"/>
  <c r="K2771" i="2"/>
  <c r="R2755" i="2"/>
  <c r="K2755" i="2"/>
  <c r="R2739" i="2"/>
  <c r="K2739" i="2"/>
  <c r="R2723" i="2"/>
  <c r="K2723" i="2"/>
  <c r="R2707" i="2"/>
  <c r="K2707" i="2"/>
  <c r="R2691" i="2"/>
  <c r="K2691" i="2"/>
  <c r="R2675" i="2"/>
  <c r="K2675" i="2"/>
  <c r="R2659" i="2"/>
  <c r="K2659" i="2"/>
  <c r="R2825" i="2"/>
  <c r="K2825" i="2"/>
  <c r="R2809" i="2"/>
  <c r="K2809" i="2"/>
  <c r="R2793" i="2"/>
  <c r="K2793" i="2"/>
  <c r="R2777" i="2"/>
  <c r="K2777" i="2"/>
  <c r="R2761" i="2"/>
  <c r="K2761" i="2"/>
  <c r="R2745" i="2"/>
  <c r="K2745" i="2"/>
  <c r="R2729" i="2"/>
  <c r="K2729" i="2"/>
  <c r="R2713" i="2"/>
  <c r="K2713" i="2"/>
  <c r="R2697" i="2"/>
  <c r="K2697" i="2"/>
  <c r="R2681" i="2"/>
  <c r="K2681" i="2"/>
  <c r="R2665" i="2"/>
  <c r="K2665" i="2"/>
  <c r="R2649" i="2"/>
  <c r="K2649" i="2"/>
  <c r="R2804" i="2"/>
  <c r="K2804" i="2"/>
  <c r="R2772" i="2"/>
  <c r="K2772" i="2"/>
  <c r="R2740" i="2"/>
  <c r="K2740" i="2"/>
  <c r="R2708" i="2"/>
  <c r="K2708" i="2"/>
  <c r="R2676" i="2"/>
  <c r="K2676" i="2"/>
  <c r="R2644" i="2"/>
  <c r="K2644" i="2"/>
  <c r="R2794" i="2"/>
  <c r="K2794" i="2"/>
  <c r="R2762" i="2"/>
  <c r="K2762" i="2"/>
  <c r="R2730" i="2"/>
  <c r="K2730" i="2"/>
  <c r="R2698" i="2"/>
  <c r="K2698" i="2"/>
  <c r="R2666" i="2"/>
  <c r="K2666" i="2"/>
  <c r="R2816" i="2"/>
  <c r="K2816" i="2"/>
  <c r="R2784" i="2"/>
  <c r="K2784" i="2"/>
  <c r="R2752" i="2"/>
  <c r="K2752" i="2"/>
  <c r="R2720" i="2"/>
  <c r="K2720" i="2"/>
  <c r="R2688" i="2"/>
  <c r="K2688" i="2"/>
  <c r="R2656" i="2"/>
  <c r="K2656" i="2"/>
  <c r="R2806" i="2"/>
  <c r="K2806" i="2"/>
  <c r="R2774" i="2"/>
  <c r="K2774" i="2"/>
  <c r="R2742" i="2"/>
  <c r="K2742" i="2"/>
  <c r="R2710" i="2"/>
  <c r="K2710" i="2"/>
  <c r="R2678" i="2"/>
  <c r="K2678" i="2"/>
  <c r="R2646" i="2"/>
  <c r="K2646" i="2"/>
  <c r="R2662" i="2"/>
  <c r="K2662" i="2"/>
  <c r="R2694" i="2"/>
  <c r="K2694" i="2"/>
  <c r="R2726" i="2"/>
  <c r="K2726" i="2"/>
  <c r="R2758" i="2"/>
  <c r="K2758" i="2"/>
  <c r="R2790" i="2"/>
  <c r="K2790" i="2"/>
  <c r="R2822" i="2"/>
  <c r="K2822" i="2"/>
  <c r="R2672" i="2"/>
  <c r="K2672" i="2"/>
  <c r="R2704" i="2"/>
  <c r="K2704" i="2"/>
  <c r="R2736" i="2"/>
  <c r="K2736" i="2"/>
  <c r="R2768" i="2"/>
  <c r="K2768" i="2"/>
  <c r="R2800" i="2"/>
  <c r="K2800" i="2"/>
  <c r="R2650" i="2"/>
  <c r="K2650" i="2"/>
  <c r="R2682" i="2"/>
  <c r="K2682" i="2"/>
  <c r="R2714" i="2"/>
  <c r="K2714" i="2"/>
  <c r="R2746" i="2"/>
  <c r="K2746" i="2"/>
  <c r="R2778" i="2"/>
  <c r="K2778" i="2"/>
  <c r="R2810" i="2"/>
  <c r="K2810" i="2"/>
  <c r="R2660" i="2"/>
  <c r="K2660" i="2"/>
  <c r="R2692" i="2"/>
  <c r="K2692" i="2"/>
  <c r="R2724" i="2"/>
  <c r="K2724" i="2"/>
  <c r="R2756" i="2"/>
  <c r="K2756" i="2"/>
  <c r="R2788" i="2"/>
  <c r="K2788" i="2"/>
  <c r="R2820" i="2"/>
  <c r="K2820" i="2"/>
  <c r="R2657" i="2"/>
  <c r="K2657" i="2"/>
  <c r="R2673" i="2"/>
  <c r="K2673" i="2"/>
  <c r="R2689" i="2"/>
  <c r="K2689" i="2"/>
  <c r="R2705" i="2"/>
  <c r="K2705" i="2"/>
  <c r="R2721" i="2"/>
  <c r="K2721" i="2"/>
  <c r="R2737" i="2"/>
  <c r="K2737" i="2"/>
  <c r="R2753" i="2"/>
  <c r="K2753" i="2"/>
  <c r="R2769" i="2"/>
  <c r="K2769" i="2"/>
  <c r="R2785" i="2"/>
  <c r="K2785" i="2"/>
  <c r="R2801" i="2"/>
  <c r="K2801" i="2"/>
  <c r="R2817" i="2"/>
  <c r="K2817" i="2"/>
  <c r="R2651" i="2"/>
  <c r="K2651" i="2"/>
  <c r="R2667" i="2"/>
  <c r="K2667" i="2"/>
  <c r="R2683" i="2"/>
  <c r="K2683" i="2"/>
  <c r="R2699" i="2"/>
  <c r="K2699" i="2"/>
  <c r="R2715" i="2"/>
  <c r="K2715" i="2"/>
  <c r="R2731" i="2"/>
  <c r="K2731" i="2"/>
  <c r="R2747" i="2"/>
  <c r="K2747" i="2"/>
  <c r="R2763" i="2"/>
  <c r="K2763" i="2"/>
  <c r="R2779" i="2"/>
  <c r="K2779" i="2"/>
  <c r="R2795" i="2"/>
  <c r="K2795" i="2"/>
  <c r="R2811" i="2"/>
  <c r="K2811" i="2"/>
  <c r="R2654" i="2"/>
  <c r="K2654" i="2"/>
  <c r="R2686" i="2"/>
  <c r="K2686" i="2"/>
  <c r="R2718" i="2"/>
  <c r="K2718" i="2"/>
  <c r="R2750" i="2"/>
  <c r="K2750" i="2"/>
  <c r="R2782" i="2"/>
  <c r="K2782" i="2"/>
  <c r="R2814" i="2"/>
  <c r="K2814" i="2"/>
  <c r="R2664" i="2"/>
  <c r="K2664" i="2"/>
  <c r="R2696" i="2"/>
  <c r="K2696" i="2"/>
  <c r="R2728" i="2"/>
  <c r="K2728" i="2"/>
  <c r="R2760" i="2"/>
  <c r="K2760" i="2"/>
  <c r="R2792" i="2"/>
  <c r="K2792" i="2"/>
  <c r="R2824" i="2"/>
  <c r="K2824" i="2"/>
  <c r="R2674" i="2"/>
  <c r="K2674" i="2"/>
  <c r="R2706" i="2"/>
  <c r="K2706" i="2"/>
  <c r="R2738" i="2"/>
  <c r="K2738" i="2"/>
  <c r="R2770" i="2"/>
  <c r="K2770" i="2"/>
  <c r="R2802" i="2"/>
  <c r="K2802" i="2"/>
  <c r="R2652" i="2"/>
  <c r="K2652" i="2"/>
  <c r="R2684" i="2"/>
  <c r="K2684" i="2"/>
  <c r="R2716" i="2"/>
  <c r="K2716" i="2"/>
  <c r="R2748" i="2"/>
  <c r="K2748" i="2"/>
  <c r="R2780" i="2"/>
  <c r="K2780" i="2"/>
  <c r="R2812" i="2"/>
  <c r="K2812" i="2"/>
  <c r="R2653" i="2"/>
  <c r="K2653" i="2"/>
  <c r="R2669" i="2"/>
  <c r="K2669" i="2"/>
  <c r="R2685" i="2"/>
  <c r="K2685" i="2"/>
  <c r="R2701" i="2"/>
  <c r="K2701" i="2"/>
  <c r="R2717" i="2"/>
  <c r="K2717" i="2"/>
  <c r="R2733" i="2"/>
  <c r="K2733" i="2"/>
  <c r="R2749" i="2"/>
  <c r="K2749" i="2"/>
  <c r="R2765" i="2"/>
  <c r="K2765" i="2"/>
  <c r="R2781" i="2"/>
  <c r="K2781" i="2"/>
  <c r="R2797" i="2"/>
  <c r="K2797" i="2"/>
  <c r="R2813" i="2"/>
  <c r="K2813" i="2"/>
  <c r="R2647" i="2"/>
  <c r="K2647" i="2"/>
  <c r="R2663" i="2"/>
  <c r="K2663" i="2"/>
  <c r="R2679" i="2"/>
  <c r="K2679" i="2"/>
  <c r="R2695" i="2"/>
  <c r="K2695" i="2"/>
  <c r="R2711" i="2"/>
  <c r="K2711" i="2"/>
  <c r="R2727" i="2"/>
  <c r="K2727" i="2"/>
  <c r="R2743" i="2"/>
  <c r="K2743" i="2"/>
  <c r="R2759" i="2"/>
  <c r="K2759" i="2"/>
  <c r="R2775" i="2"/>
  <c r="K2775" i="2"/>
  <c r="R2791" i="2"/>
  <c r="K2791" i="2"/>
  <c r="R2807" i="2"/>
  <c r="K2807" i="2"/>
  <c r="R2823" i="2"/>
  <c r="K2823" i="2"/>
  <c r="R3187" i="2"/>
  <c r="K3187" i="2"/>
  <c r="R3171" i="2"/>
  <c r="K3171" i="2"/>
  <c r="R3155" i="2"/>
  <c r="K3155" i="2"/>
  <c r="R3139" i="2"/>
  <c r="K3139" i="2"/>
  <c r="R3123" i="2"/>
  <c r="K3123" i="2"/>
  <c r="R3107" i="2"/>
  <c r="K3107" i="2"/>
  <c r="R3091" i="2"/>
  <c r="K3091" i="2"/>
  <c r="R3075" i="2"/>
  <c r="K3075" i="2"/>
  <c r="R3059" i="2"/>
  <c r="K3059" i="2"/>
  <c r="R3043" i="2"/>
  <c r="K3043" i="2"/>
  <c r="R3027" i="2"/>
  <c r="K3027" i="2"/>
  <c r="R3011" i="2"/>
  <c r="K3011" i="2"/>
  <c r="R3177" i="2"/>
  <c r="K3177" i="2"/>
  <c r="R3161" i="2"/>
  <c r="K3161" i="2"/>
  <c r="R3145" i="2"/>
  <c r="K3145" i="2"/>
  <c r="R3129" i="2"/>
  <c r="K3129" i="2"/>
  <c r="R3113" i="2"/>
  <c r="K3113" i="2"/>
  <c r="R3097" i="2"/>
  <c r="K3097" i="2"/>
  <c r="R3081" i="2"/>
  <c r="K3081" i="2"/>
  <c r="R3065" i="2"/>
  <c r="K3065" i="2"/>
  <c r="R3049" i="2"/>
  <c r="K3049" i="2"/>
  <c r="R3033" i="2"/>
  <c r="K3033" i="2"/>
  <c r="R3017" i="2"/>
  <c r="K3017" i="2"/>
  <c r="R3180" i="2"/>
  <c r="K3180" i="2"/>
  <c r="R3148" i="2"/>
  <c r="K3148" i="2"/>
  <c r="R3116" i="2"/>
  <c r="K3116" i="2"/>
  <c r="R3084" i="2"/>
  <c r="K3084" i="2"/>
  <c r="R3052" i="2"/>
  <c r="K3052" i="2"/>
  <c r="R3020" i="2"/>
  <c r="K3020" i="2"/>
  <c r="R3170" i="2"/>
  <c r="K3170" i="2"/>
  <c r="R3138" i="2"/>
  <c r="K3138" i="2"/>
  <c r="R3106" i="2"/>
  <c r="K3106" i="2"/>
  <c r="R3074" i="2"/>
  <c r="K3074" i="2"/>
  <c r="R3042" i="2"/>
  <c r="K3042" i="2"/>
  <c r="R3010" i="2"/>
  <c r="K3010" i="2"/>
  <c r="R3160" i="2"/>
  <c r="K3160" i="2"/>
  <c r="R3128" i="2"/>
  <c r="K3128" i="2"/>
  <c r="R3096" i="2"/>
  <c r="K3096" i="2"/>
  <c r="R3064" i="2"/>
  <c r="K3064" i="2"/>
  <c r="R3032" i="2"/>
  <c r="K3032" i="2"/>
  <c r="R3182" i="2"/>
  <c r="K3182" i="2"/>
  <c r="R3150" i="2"/>
  <c r="K3150" i="2"/>
  <c r="R3118" i="2"/>
  <c r="K3118" i="2"/>
  <c r="R3086" i="2"/>
  <c r="K3086" i="2"/>
  <c r="R3054" i="2"/>
  <c r="K3054" i="2"/>
  <c r="R3022" i="2"/>
  <c r="K3022" i="2"/>
  <c r="R3175" i="2"/>
  <c r="K3175" i="2"/>
  <c r="R3159" i="2"/>
  <c r="K3159" i="2"/>
  <c r="R3143" i="2"/>
  <c r="K3143" i="2"/>
  <c r="R3127" i="2"/>
  <c r="K3127" i="2"/>
  <c r="R3111" i="2"/>
  <c r="K3111" i="2"/>
  <c r="R3095" i="2"/>
  <c r="K3095" i="2"/>
  <c r="R3079" i="2"/>
  <c r="K3079" i="2"/>
  <c r="R3063" i="2"/>
  <c r="K3063" i="2"/>
  <c r="R3047" i="2"/>
  <c r="K3047" i="2"/>
  <c r="R3031" i="2"/>
  <c r="K3031" i="2"/>
  <c r="R3015" i="2"/>
  <c r="K3015" i="2"/>
  <c r="R3181" i="2"/>
  <c r="K3181" i="2"/>
  <c r="R3165" i="2"/>
  <c r="K3165" i="2"/>
  <c r="R3149" i="2"/>
  <c r="K3149" i="2"/>
  <c r="R3133" i="2"/>
  <c r="K3133" i="2"/>
  <c r="R3117" i="2"/>
  <c r="K3117" i="2"/>
  <c r="R3101" i="2"/>
  <c r="K3101" i="2"/>
  <c r="R3085" i="2"/>
  <c r="K3085" i="2"/>
  <c r="R3069" i="2"/>
  <c r="K3069" i="2"/>
  <c r="R3053" i="2"/>
  <c r="K3053" i="2"/>
  <c r="R3037" i="2"/>
  <c r="K3037" i="2"/>
  <c r="R3021" i="2"/>
  <c r="K3021" i="2"/>
  <c r="R3188" i="2"/>
  <c r="K3188" i="2"/>
  <c r="R3156" i="2"/>
  <c r="K3156" i="2"/>
  <c r="R3124" i="2"/>
  <c r="K3124" i="2"/>
  <c r="R3092" i="2"/>
  <c r="K3092" i="2"/>
  <c r="R3060" i="2"/>
  <c r="K3060" i="2"/>
  <c r="R3028" i="2"/>
  <c r="K3028" i="2"/>
  <c r="R3178" i="2"/>
  <c r="K3178" i="2"/>
  <c r="R3146" i="2"/>
  <c r="K3146" i="2"/>
  <c r="R3130" i="2"/>
  <c r="K3130" i="2"/>
  <c r="R3066" i="2"/>
  <c r="K3066" i="2"/>
  <c r="R3034" i="2"/>
  <c r="K3034" i="2"/>
  <c r="R3152" i="2"/>
  <c r="K3152" i="2"/>
  <c r="R3088" i="2"/>
  <c r="K3088" i="2"/>
  <c r="R3024" i="2"/>
  <c r="K3024" i="2"/>
  <c r="R3142" i="2"/>
  <c r="K3142" i="2"/>
  <c r="R3078" i="2"/>
  <c r="K3078" i="2"/>
  <c r="R3014" i="2"/>
  <c r="K3014" i="2"/>
  <c r="R3046" i="2"/>
  <c r="K3046" i="2"/>
  <c r="R3110" i="2"/>
  <c r="K3110" i="2"/>
  <c r="R3174" i="2"/>
  <c r="K3174" i="2"/>
  <c r="R3056" i="2"/>
  <c r="K3056" i="2"/>
  <c r="R3120" i="2"/>
  <c r="K3120" i="2"/>
  <c r="R3184" i="2"/>
  <c r="K3184" i="2"/>
  <c r="R3098" i="2"/>
  <c r="K3098" i="2"/>
  <c r="R3030" i="2"/>
  <c r="K3030" i="2"/>
  <c r="R3062" i="2"/>
  <c r="K3062" i="2"/>
  <c r="R3094" i="2"/>
  <c r="K3094" i="2"/>
  <c r="R3126" i="2"/>
  <c r="K3126" i="2"/>
  <c r="R3158" i="2"/>
  <c r="K3158" i="2"/>
  <c r="R3008" i="2"/>
  <c r="K3008" i="2"/>
  <c r="R3040" i="2"/>
  <c r="K3040" i="2"/>
  <c r="R3072" i="2"/>
  <c r="K3072" i="2"/>
  <c r="R3104" i="2"/>
  <c r="K3104" i="2"/>
  <c r="R3136" i="2"/>
  <c r="K3136" i="2"/>
  <c r="R3168" i="2"/>
  <c r="K3168" i="2"/>
  <c r="R3018" i="2"/>
  <c r="K3018" i="2"/>
  <c r="R3050" i="2"/>
  <c r="K3050" i="2"/>
  <c r="R3082" i="2"/>
  <c r="K3082" i="2"/>
  <c r="R3114" i="2"/>
  <c r="K3114" i="2"/>
  <c r="R3162" i="2"/>
  <c r="K3162" i="2"/>
  <c r="R3012" i="2"/>
  <c r="K3012" i="2"/>
  <c r="R3044" i="2"/>
  <c r="K3044" i="2"/>
  <c r="R3076" i="2"/>
  <c r="K3076" i="2"/>
  <c r="R3108" i="2"/>
  <c r="K3108" i="2"/>
  <c r="R3140" i="2"/>
  <c r="K3140" i="2"/>
  <c r="R3172" i="2"/>
  <c r="K3172" i="2"/>
  <c r="R3013" i="2"/>
  <c r="K3013" i="2"/>
  <c r="R3029" i="2"/>
  <c r="K3029" i="2"/>
  <c r="R3045" i="2"/>
  <c r="K3045" i="2"/>
  <c r="R3061" i="2"/>
  <c r="K3061" i="2"/>
  <c r="R3077" i="2"/>
  <c r="K3077" i="2"/>
  <c r="R3093" i="2"/>
  <c r="K3093" i="2"/>
  <c r="R3109" i="2"/>
  <c r="K3109" i="2"/>
  <c r="R3125" i="2"/>
  <c r="K3125" i="2"/>
  <c r="R3141" i="2"/>
  <c r="K3141" i="2"/>
  <c r="R3157" i="2"/>
  <c r="K3157" i="2"/>
  <c r="R3173" i="2"/>
  <c r="K3173" i="2"/>
  <c r="R3189" i="2"/>
  <c r="K3189" i="2"/>
  <c r="R3023" i="2"/>
  <c r="K3023" i="2"/>
  <c r="R3039" i="2"/>
  <c r="K3039" i="2"/>
  <c r="R3055" i="2"/>
  <c r="K3055" i="2"/>
  <c r="R3071" i="2"/>
  <c r="K3071" i="2"/>
  <c r="R3087" i="2"/>
  <c r="K3087" i="2"/>
  <c r="R3103" i="2"/>
  <c r="K3103" i="2"/>
  <c r="R3119" i="2"/>
  <c r="K3119" i="2"/>
  <c r="R3135" i="2"/>
  <c r="K3135" i="2"/>
  <c r="R3151" i="2"/>
  <c r="K3151" i="2"/>
  <c r="R3167" i="2"/>
  <c r="K3167" i="2"/>
  <c r="R3183" i="2"/>
  <c r="K3183" i="2"/>
  <c r="R3038" i="2"/>
  <c r="K3038" i="2"/>
  <c r="R3070" i="2"/>
  <c r="K3070" i="2"/>
  <c r="R3102" i="2"/>
  <c r="K3102" i="2"/>
  <c r="R3134" i="2"/>
  <c r="K3134" i="2"/>
  <c r="R3166" i="2"/>
  <c r="K3166" i="2"/>
  <c r="R3016" i="2"/>
  <c r="K3016" i="2"/>
  <c r="R3048" i="2"/>
  <c r="K3048" i="2"/>
  <c r="R3080" i="2"/>
  <c r="K3080" i="2"/>
  <c r="R3112" i="2"/>
  <c r="K3112" i="2"/>
  <c r="R3144" i="2"/>
  <c r="K3144" i="2"/>
  <c r="R3176" i="2"/>
  <c r="K3176" i="2"/>
  <c r="R3026" i="2"/>
  <c r="K3026" i="2"/>
  <c r="R3058" i="2"/>
  <c r="K3058" i="2"/>
  <c r="R3090" i="2"/>
  <c r="K3090" i="2"/>
  <c r="R3122" i="2"/>
  <c r="K3122" i="2"/>
  <c r="R3154" i="2"/>
  <c r="K3154" i="2"/>
  <c r="R3186" i="2"/>
  <c r="K3186" i="2"/>
  <c r="R3036" i="2"/>
  <c r="K3036" i="2"/>
  <c r="R3068" i="2"/>
  <c r="K3068" i="2"/>
  <c r="R3100" i="2"/>
  <c r="K3100" i="2"/>
  <c r="R3132" i="2"/>
  <c r="K3132" i="2"/>
  <c r="R3164" i="2"/>
  <c r="K3164" i="2"/>
  <c r="R3009" i="2"/>
  <c r="K3009" i="2"/>
  <c r="R3025" i="2"/>
  <c r="K3025" i="2"/>
  <c r="R3041" i="2"/>
  <c r="K3041" i="2"/>
  <c r="R3057" i="2"/>
  <c r="K3057" i="2"/>
  <c r="R3073" i="2"/>
  <c r="K3073" i="2"/>
  <c r="R3089" i="2"/>
  <c r="K3089" i="2"/>
  <c r="R3105" i="2"/>
  <c r="K3105" i="2"/>
  <c r="R3121" i="2"/>
  <c r="K3121" i="2"/>
  <c r="R3137" i="2"/>
  <c r="K3137" i="2"/>
  <c r="R3153" i="2"/>
  <c r="K3153" i="2"/>
  <c r="R3169" i="2"/>
  <c r="K3169" i="2"/>
  <c r="R3185" i="2"/>
  <c r="K3185" i="2"/>
  <c r="R3019" i="2"/>
  <c r="K3019" i="2"/>
  <c r="R3035" i="2"/>
  <c r="K3035" i="2"/>
  <c r="R3051" i="2"/>
  <c r="K3051" i="2"/>
  <c r="R3067" i="2"/>
  <c r="K3067" i="2"/>
  <c r="R3083" i="2"/>
  <c r="K3083" i="2"/>
  <c r="R3099" i="2"/>
  <c r="K3099" i="2"/>
  <c r="R3115" i="2"/>
  <c r="K3115" i="2"/>
  <c r="R3131" i="2"/>
  <c r="K3131" i="2"/>
  <c r="R3147" i="2"/>
  <c r="K3147" i="2"/>
  <c r="R3163" i="2"/>
  <c r="K3163" i="2"/>
  <c r="R3179" i="2"/>
  <c r="K3179" i="2"/>
  <c r="R3735" i="2"/>
  <c r="K3735" i="2"/>
  <c r="R3719" i="2"/>
  <c r="K3719" i="2"/>
  <c r="R3703" i="2"/>
  <c r="K3703" i="2"/>
  <c r="R3687" i="2"/>
  <c r="K3687" i="2"/>
  <c r="R3671" i="2"/>
  <c r="K3671" i="2"/>
  <c r="R3655" i="2"/>
  <c r="K3655" i="2"/>
  <c r="R3639" i="2"/>
  <c r="K3639" i="2"/>
  <c r="R3623" i="2"/>
  <c r="K3623" i="2"/>
  <c r="R3607" i="2"/>
  <c r="K3607" i="2"/>
  <c r="R3591" i="2"/>
  <c r="K3591" i="2"/>
  <c r="R3575" i="2"/>
  <c r="K3575" i="2"/>
  <c r="R3559" i="2"/>
  <c r="K3559" i="2"/>
  <c r="R3543" i="2"/>
  <c r="K3543" i="2"/>
  <c r="R3527" i="2"/>
  <c r="K3527" i="2"/>
  <c r="R3511" i="2"/>
  <c r="K3511" i="2"/>
  <c r="R3495" i="2"/>
  <c r="K3495" i="2"/>
  <c r="R3479" i="2"/>
  <c r="K3479" i="2"/>
  <c r="R3463" i="2"/>
  <c r="K3463" i="2"/>
  <c r="R3447" i="2"/>
  <c r="K3447" i="2"/>
  <c r="R3431" i="2"/>
  <c r="K3431" i="2"/>
  <c r="R3415" i="2"/>
  <c r="K3415" i="2"/>
  <c r="R3399" i="2"/>
  <c r="K3399" i="2"/>
  <c r="R3383" i="2"/>
  <c r="K3383" i="2"/>
  <c r="R3729" i="2"/>
  <c r="K3729" i="2"/>
  <c r="R3713" i="2"/>
  <c r="K3713" i="2"/>
  <c r="R3697" i="2"/>
  <c r="K3697" i="2"/>
  <c r="R3681" i="2"/>
  <c r="K3681" i="2"/>
  <c r="R3665" i="2"/>
  <c r="K3665" i="2"/>
  <c r="R3649" i="2"/>
  <c r="K3649" i="2"/>
  <c r="R3633" i="2"/>
  <c r="K3633" i="2"/>
  <c r="R3617" i="2"/>
  <c r="K3617" i="2"/>
  <c r="R3601" i="2"/>
  <c r="K3601" i="2"/>
  <c r="R3585" i="2"/>
  <c r="K3585" i="2"/>
  <c r="R3569" i="2"/>
  <c r="K3569" i="2"/>
  <c r="R3553" i="2"/>
  <c r="K3553" i="2"/>
  <c r="R3537" i="2"/>
  <c r="K3537" i="2"/>
  <c r="R3521" i="2"/>
  <c r="K3521" i="2"/>
  <c r="R3505" i="2"/>
  <c r="K3505" i="2"/>
  <c r="R3489" i="2"/>
  <c r="K3489" i="2"/>
  <c r="R3473" i="2"/>
  <c r="K3473" i="2"/>
  <c r="R3457" i="2"/>
  <c r="K3457" i="2"/>
  <c r="R3441" i="2"/>
  <c r="K3441" i="2"/>
  <c r="R3425" i="2"/>
  <c r="K3425" i="2"/>
  <c r="R3409" i="2"/>
  <c r="K3409" i="2"/>
  <c r="R3393" i="2"/>
  <c r="K3393" i="2"/>
  <c r="R3377" i="2"/>
  <c r="K3377" i="2"/>
  <c r="R3716" i="2"/>
  <c r="K3716" i="2"/>
  <c r="R3684" i="2"/>
  <c r="K3684" i="2"/>
  <c r="R3652" i="2"/>
  <c r="K3652" i="2"/>
  <c r="R3620" i="2"/>
  <c r="K3620" i="2"/>
  <c r="R3588" i="2"/>
  <c r="K3588" i="2"/>
  <c r="R3556" i="2"/>
  <c r="K3556" i="2"/>
  <c r="R3524" i="2"/>
  <c r="K3524" i="2"/>
  <c r="R3492" i="2"/>
  <c r="K3492" i="2"/>
  <c r="R3460" i="2"/>
  <c r="K3460" i="2"/>
  <c r="R3428" i="2"/>
  <c r="K3428" i="2"/>
  <c r="R3396" i="2"/>
  <c r="K3396" i="2"/>
  <c r="R3730" i="2"/>
  <c r="K3730" i="2"/>
  <c r="R3698" i="2"/>
  <c r="K3698" i="2"/>
  <c r="R3666" i="2"/>
  <c r="K3666" i="2"/>
  <c r="R3634" i="2"/>
  <c r="K3634" i="2"/>
  <c r="R3602" i="2"/>
  <c r="K3602" i="2"/>
  <c r="R3570" i="2"/>
  <c r="K3570" i="2"/>
  <c r="R3538" i="2"/>
  <c r="K3538" i="2"/>
  <c r="R3506" i="2"/>
  <c r="K3506" i="2"/>
  <c r="R3474" i="2"/>
  <c r="K3474" i="2"/>
  <c r="R3442" i="2"/>
  <c r="K3442" i="2"/>
  <c r="R3410" i="2"/>
  <c r="K3410" i="2"/>
  <c r="R3378" i="2"/>
  <c r="K3378" i="2"/>
  <c r="R3704" i="2"/>
  <c r="K3704" i="2"/>
  <c r="R3672" i="2"/>
  <c r="K3672" i="2"/>
  <c r="R3640" i="2"/>
  <c r="K3640" i="2"/>
  <c r="R3608" i="2"/>
  <c r="K3608" i="2"/>
  <c r="R3576" i="2"/>
  <c r="K3576" i="2"/>
  <c r="R3544" i="2"/>
  <c r="K3544" i="2"/>
  <c r="R3512" i="2"/>
  <c r="K3512" i="2"/>
  <c r="R3480" i="2"/>
  <c r="K3480" i="2"/>
  <c r="R3448" i="2"/>
  <c r="K3448" i="2"/>
  <c r="R3416" i="2"/>
  <c r="K3416" i="2"/>
  <c r="R3384" i="2"/>
  <c r="K3384" i="2"/>
  <c r="R3718" i="2"/>
  <c r="K3718" i="2"/>
  <c r="R3686" i="2"/>
  <c r="K3686" i="2"/>
  <c r="R3654" i="2"/>
  <c r="K3654" i="2"/>
  <c r="R3622" i="2"/>
  <c r="K3622" i="2"/>
  <c r="R3590" i="2"/>
  <c r="K3590" i="2"/>
  <c r="R3558" i="2"/>
  <c r="K3558" i="2"/>
  <c r="R3526" i="2"/>
  <c r="K3526" i="2"/>
  <c r="R3494" i="2"/>
  <c r="K3494" i="2"/>
  <c r="R3462" i="2"/>
  <c r="K3462" i="2"/>
  <c r="R3430" i="2"/>
  <c r="K3430" i="2"/>
  <c r="R3398" i="2"/>
  <c r="K3398" i="2"/>
  <c r="R3723" i="2"/>
  <c r="K3723" i="2"/>
  <c r="R3707" i="2"/>
  <c r="K3707" i="2"/>
  <c r="R3691" i="2"/>
  <c r="K3691" i="2"/>
  <c r="R3675" i="2"/>
  <c r="K3675" i="2"/>
  <c r="R3659" i="2"/>
  <c r="K3659" i="2"/>
  <c r="R3643" i="2"/>
  <c r="K3643" i="2"/>
  <c r="R3627" i="2"/>
  <c r="K3627" i="2"/>
  <c r="R3611" i="2"/>
  <c r="K3611" i="2"/>
  <c r="R3579" i="2"/>
  <c r="K3579" i="2"/>
  <c r="R3563" i="2"/>
  <c r="K3563" i="2"/>
  <c r="R3547" i="2"/>
  <c r="K3547" i="2"/>
  <c r="R3515" i="2"/>
  <c r="K3515" i="2"/>
  <c r="R3483" i="2"/>
  <c r="K3483" i="2"/>
  <c r="R3467" i="2"/>
  <c r="K3467" i="2"/>
  <c r="R3435" i="2"/>
  <c r="K3435" i="2"/>
  <c r="R3403" i="2"/>
  <c r="K3403" i="2"/>
  <c r="R3733" i="2"/>
  <c r="K3733" i="2"/>
  <c r="R3717" i="2"/>
  <c r="K3717" i="2"/>
  <c r="R3685" i="2"/>
  <c r="K3685" i="2"/>
  <c r="R3637" i="2"/>
  <c r="K3637" i="2"/>
  <c r="R3605" i="2"/>
  <c r="K3605" i="2"/>
  <c r="R3573" i="2"/>
  <c r="K3573" i="2"/>
  <c r="R3541" i="2"/>
  <c r="K3541" i="2"/>
  <c r="R3509" i="2"/>
  <c r="K3509" i="2"/>
  <c r="R3477" i="2"/>
  <c r="K3477" i="2"/>
  <c r="R3461" i="2"/>
  <c r="K3461" i="2"/>
  <c r="R3429" i="2"/>
  <c r="K3429" i="2"/>
  <c r="R3397" i="2"/>
  <c r="K3397" i="2"/>
  <c r="R3724" i="2"/>
  <c r="K3724" i="2"/>
  <c r="R3660" i="2"/>
  <c r="K3660" i="2"/>
  <c r="R3596" i="2"/>
  <c r="K3596" i="2"/>
  <c r="R3532" i="2"/>
  <c r="K3532" i="2"/>
  <c r="R3468" i="2"/>
  <c r="K3468" i="2"/>
  <c r="R3404" i="2"/>
  <c r="K3404" i="2"/>
  <c r="R3706" i="2"/>
  <c r="K3706" i="2"/>
  <c r="R3610" i="2"/>
  <c r="K3610" i="2"/>
  <c r="R3546" i="2"/>
  <c r="K3546" i="2"/>
  <c r="R3482" i="2"/>
  <c r="K3482" i="2"/>
  <c r="R3450" i="2"/>
  <c r="K3450" i="2"/>
  <c r="R3386" i="2"/>
  <c r="K3386" i="2"/>
  <c r="R3680" i="2"/>
  <c r="K3680" i="2"/>
  <c r="R3616" i="2"/>
  <c r="K3616" i="2"/>
  <c r="R3552" i="2"/>
  <c r="K3552" i="2"/>
  <c r="R3456" i="2"/>
  <c r="K3456" i="2"/>
  <c r="R3392" i="2"/>
  <c r="K3392" i="2"/>
  <c r="R3694" i="2"/>
  <c r="K3694" i="2"/>
  <c r="R3662" i="2"/>
  <c r="K3662" i="2"/>
  <c r="R3598" i="2"/>
  <c r="K3598" i="2"/>
  <c r="R3502" i="2"/>
  <c r="K3502" i="2"/>
  <c r="R3438" i="2"/>
  <c r="K3438" i="2"/>
  <c r="R3374" i="2"/>
  <c r="K3374" i="2"/>
  <c r="R3406" i="2"/>
  <c r="K3406" i="2"/>
  <c r="R3470" i="2"/>
  <c r="K3470" i="2"/>
  <c r="R3534" i="2"/>
  <c r="K3534" i="2"/>
  <c r="R3566" i="2"/>
  <c r="K3566" i="2"/>
  <c r="R3630" i="2"/>
  <c r="K3630" i="2"/>
  <c r="R3726" i="2"/>
  <c r="K3726" i="2"/>
  <c r="R3424" i="2"/>
  <c r="K3424" i="2"/>
  <c r="R3488" i="2"/>
  <c r="K3488" i="2"/>
  <c r="R3520" i="2"/>
  <c r="K3520" i="2"/>
  <c r="R3584" i="2"/>
  <c r="K3584" i="2"/>
  <c r="R3648" i="2"/>
  <c r="K3648" i="2"/>
  <c r="R3712" i="2"/>
  <c r="K3712" i="2"/>
  <c r="R3418" i="2"/>
  <c r="K3418" i="2"/>
  <c r="R3514" i="2"/>
  <c r="K3514" i="2"/>
  <c r="R3578" i="2"/>
  <c r="K3578" i="2"/>
  <c r="R3642" i="2"/>
  <c r="K3642" i="2"/>
  <c r="R3674" i="2"/>
  <c r="K3674" i="2"/>
  <c r="R3372" i="2"/>
  <c r="K3372" i="2"/>
  <c r="R3436" i="2"/>
  <c r="K3436" i="2"/>
  <c r="R3500" i="2"/>
  <c r="K3500" i="2"/>
  <c r="R3564" i="2"/>
  <c r="K3564" i="2"/>
  <c r="R3628" i="2"/>
  <c r="K3628" i="2"/>
  <c r="R3692" i="2"/>
  <c r="K3692" i="2"/>
  <c r="R3381" i="2"/>
  <c r="K3381" i="2"/>
  <c r="R3413" i="2"/>
  <c r="K3413" i="2"/>
  <c r="R3445" i="2"/>
  <c r="K3445" i="2"/>
  <c r="R3493" i="2"/>
  <c r="K3493" i="2"/>
  <c r="R3525" i="2"/>
  <c r="K3525" i="2"/>
  <c r="R3557" i="2"/>
  <c r="K3557" i="2"/>
  <c r="R3589" i="2"/>
  <c r="K3589" i="2"/>
  <c r="R3621" i="2"/>
  <c r="K3621" i="2"/>
  <c r="R3653" i="2"/>
  <c r="K3653" i="2"/>
  <c r="R3669" i="2"/>
  <c r="K3669" i="2"/>
  <c r="R3701" i="2"/>
  <c r="K3701" i="2"/>
  <c r="R3387" i="2"/>
  <c r="K3387" i="2"/>
  <c r="R3419" i="2"/>
  <c r="K3419" i="2"/>
  <c r="R3451" i="2"/>
  <c r="K3451" i="2"/>
  <c r="R3499" i="2"/>
  <c r="K3499" i="2"/>
  <c r="R3531" i="2"/>
  <c r="K3531" i="2"/>
  <c r="R3595" i="2"/>
  <c r="K3595" i="2"/>
  <c r="R3390" i="2"/>
  <c r="K3390" i="2"/>
  <c r="R3422" i="2"/>
  <c r="K3422" i="2"/>
  <c r="R3454" i="2"/>
  <c r="K3454" i="2"/>
  <c r="R3486" i="2"/>
  <c r="K3486" i="2"/>
  <c r="R3518" i="2"/>
  <c r="K3518" i="2"/>
  <c r="R3550" i="2"/>
  <c r="K3550" i="2"/>
  <c r="R3582" i="2"/>
  <c r="K3582" i="2"/>
  <c r="R3614" i="2"/>
  <c r="K3614" i="2"/>
  <c r="R3646" i="2"/>
  <c r="K3646" i="2"/>
  <c r="R3678" i="2"/>
  <c r="K3678" i="2"/>
  <c r="R3710" i="2"/>
  <c r="K3710" i="2"/>
  <c r="R3376" i="2"/>
  <c r="K3376" i="2"/>
  <c r="R3408" i="2"/>
  <c r="K3408" i="2"/>
  <c r="R3440" i="2"/>
  <c r="K3440" i="2"/>
  <c r="R3472" i="2"/>
  <c r="K3472" i="2"/>
  <c r="R3504" i="2"/>
  <c r="K3504" i="2"/>
  <c r="R3536" i="2"/>
  <c r="K3536" i="2"/>
  <c r="R3568" i="2"/>
  <c r="K3568" i="2"/>
  <c r="R3600" i="2"/>
  <c r="K3600" i="2"/>
  <c r="R3632" i="2"/>
  <c r="K3632" i="2"/>
  <c r="R3664" i="2"/>
  <c r="K3664" i="2"/>
  <c r="R3696" i="2"/>
  <c r="K3696" i="2"/>
  <c r="R3728" i="2"/>
  <c r="K3728" i="2"/>
  <c r="R3402" i="2"/>
  <c r="K3402" i="2"/>
  <c r="R3434" i="2"/>
  <c r="K3434" i="2"/>
  <c r="R3466" i="2"/>
  <c r="K3466" i="2"/>
  <c r="R3498" i="2"/>
  <c r="K3498" i="2"/>
  <c r="R3530" i="2"/>
  <c r="K3530" i="2"/>
  <c r="R3562" i="2"/>
  <c r="K3562" i="2"/>
  <c r="R3594" i="2"/>
  <c r="K3594" i="2"/>
  <c r="R3626" i="2"/>
  <c r="K3626" i="2"/>
  <c r="R3658" i="2"/>
  <c r="K3658" i="2"/>
  <c r="R3690" i="2"/>
  <c r="K3690" i="2"/>
  <c r="R3722" i="2"/>
  <c r="K3722" i="2"/>
  <c r="R3388" i="2"/>
  <c r="K3388" i="2"/>
  <c r="R3420" i="2"/>
  <c r="K3420" i="2"/>
  <c r="R3452" i="2"/>
  <c r="K3452" i="2"/>
  <c r="R3484" i="2"/>
  <c r="K3484" i="2"/>
  <c r="R3516" i="2"/>
  <c r="K3516" i="2"/>
  <c r="R3548" i="2"/>
  <c r="K3548" i="2"/>
  <c r="R3580" i="2"/>
  <c r="K3580" i="2"/>
  <c r="R3612" i="2"/>
  <c r="K3612" i="2"/>
  <c r="R3644" i="2"/>
  <c r="K3644" i="2"/>
  <c r="R3676" i="2"/>
  <c r="K3676" i="2"/>
  <c r="R3708" i="2"/>
  <c r="K3708" i="2"/>
  <c r="R3373" i="2"/>
  <c r="K3373" i="2"/>
  <c r="R3389" i="2"/>
  <c r="K3389" i="2"/>
  <c r="R3405" i="2"/>
  <c r="K3405" i="2"/>
  <c r="R3421" i="2"/>
  <c r="K3421" i="2"/>
  <c r="R3437" i="2"/>
  <c r="K3437" i="2"/>
  <c r="R3453" i="2"/>
  <c r="K3453" i="2"/>
  <c r="R3469" i="2"/>
  <c r="K3469" i="2"/>
  <c r="R3485" i="2"/>
  <c r="K3485" i="2"/>
  <c r="R3501" i="2"/>
  <c r="K3501" i="2"/>
  <c r="R3517" i="2"/>
  <c r="K3517" i="2"/>
  <c r="R3533" i="2"/>
  <c r="K3533" i="2"/>
  <c r="R3549" i="2"/>
  <c r="K3549" i="2"/>
  <c r="R3565" i="2"/>
  <c r="K3565" i="2"/>
  <c r="R3581" i="2"/>
  <c r="K3581" i="2"/>
  <c r="R3597" i="2"/>
  <c r="K3597" i="2"/>
  <c r="R3613" i="2"/>
  <c r="K3613" i="2"/>
  <c r="R3629" i="2"/>
  <c r="K3629" i="2"/>
  <c r="R3645" i="2"/>
  <c r="K3645" i="2"/>
  <c r="R3661" i="2"/>
  <c r="K3661" i="2"/>
  <c r="R3677" i="2"/>
  <c r="K3677" i="2"/>
  <c r="R3693" i="2"/>
  <c r="K3693" i="2"/>
  <c r="R3709" i="2"/>
  <c r="K3709" i="2"/>
  <c r="R3725" i="2"/>
  <c r="K3725" i="2"/>
  <c r="R3379" i="2"/>
  <c r="K3379" i="2"/>
  <c r="R3395" i="2"/>
  <c r="K3395" i="2"/>
  <c r="R3411" i="2"/>
  <c r="K3411" i="2"/>
  <c r="R3427" i="2"/>
  <c r="K3427" i="2"/>
  <c r="R3443" i="2"/>
  <c r="K3443" i="2"/>
  <c r="R3459" i="2"/>
  <c r="K3459" i="2"/>
  <c r="R3475" i="2"/>
  <c r="K3475" i="2"/>
  <c r="R3491" i="2"/>
  <c r="K3491" i="2"/>
  <c r="R3507" i="2"/>
  <c r="K3507" i="2"/>
  <c r="R3523" i="2"/>
  <c r="K3523" i="2"/>
  <c r="R3539" i="2"/>
  <c r="K3539" i="2"/>
  <c r="R3555" i="2"/>
  <c r="K3555" i="2"/>
  <c r="R3571" i="2"/>
  <c r="K3571" i="2"/>
  <c r="R3587" i="2"/>
  <c r="K3587" i="2"/>
  <c r="R3603" i="2"/>
  <c r="K3603" i="2"/>
  <c r="R3619" i="2"/>
  <c r="K3619" i="2"/>
  <c r="R3635" i="2"/>
  <c r="K3635" i="2"/>
  <c r="R3651" i="2"/>
  <c r="K3651" i="2"/>
  <c r="R3667" i="2"/>
  <c r="K3667" i="2"/>
  <c r="R3683" i="2"/>
  <c r="K3683" i="2"/>
  <c r="R3699" i="2"/>
  <c r="K3699" i="2"/>
  <c r="R3715" i="2"/>
  <c r="K3715" i="2"/>
  <c r="R3731" i="2"/>
  <c r="K3731" i="2"/>
  <c r="R3382" i="2"/>
  <c r="K3382" i="2"/>
  <c r="R3414" i="2"/>
  <c r="K3414" i="2"/>
  <c r="R3446" i="2"/>
  <c r="K3446" i="2"/>
  <c r="R3478" i="2"/>
  <c r="K3478" i="2"/>
  <c r="R3510" i="2"/>
  <c r="K3510" i="2"/>
  <c r="R3542" i="2"/>
  <c r="K3542" i="2"/>
  <c r="R3574" i="2"/>
  <c r="K3574" i="2"/>
  <c r="R3606" i="2"/>
  <c r="K3606" i="2"/>
  <c r="R3638" i="2"/>
  <c r="K3638" i="2"/>
  <c r="R3670" i="2"/>
  <c r="K3670" i="2"/>
  <c r="R3702" i="2"/>
  <c r="K3702" i="2"/>
  <c r="R3734" i="2"/>
  <c r="K3734" i="2"/>
  <c r="R3400" i="2"/>
  <c r="K3400" i="2"/>
  <c r="R3432" i="2"/>
  <c r="K3432" i="2"/>
  <c r="R3464" i="2"/>
  <c r="K3464" i="2"/>
  <c r="R3496" i="2"/>
  <c r="K3496" i="2"/>
  <c r="R3528" i="2"/>
  <c r="K3528" i="2"/>
  <c r="R3560" i="2"/>
  <c r="K3560" i="2"/>
  <c r="R3592" i="2"/>
  <c r="K3592" i="2"/>
  <c r="R3624" i="2"/>
  <c r="K3624" i="2"/>
  <c r="R3656" i="2"/>
  <c r="K3656" i="2"/>
  <c r="R3688" i="2"/>
  <c r="K3688" i="2"/>
  <c r="R3720" i="2"/>
  <c r="K3720" i="2"/>
  <c r="R3394" i="2"/>
  <c r="K3394" i="2"/>
  <c r="R3426" i="2"/>
  <c r="K3426" i="2"/>
  <c r="R3458" i="2"/>
  <c r="K3458" i="2"/>
  <c r="R3490" i="2"/>
  <c r="K3490" i="2"/>
  <c r="R3522" i="2"/>
  <c r="K3522" i="2"/>
  <c r="R3554" i="2"/>
  <c r="K3554" i="2"/>
  <c r="R3586" i="2"/>
  <c r="K3586" i="2"/>
  <c r="R3618" i="2"/>
  <c r="K3618" i="2"/>
  <c r="R3650" i="2"/>
  <c r="K3650" i="2"/>
  <c r="R3682" i="2"/>
  <c r="K3682" i="2"/>
  <c r="R3714" i="2"/>
  <c r="K3714" i="2"/>
  <c r="R3380" i="2"/>
  <c r="K3380" i="2"/>
  <c r="R3412" i="2"/>
  <c r="K3412" i="2"/>
  <c r="R3444" i="2"/>
  <c r="K3444" i="2"/>
  <c r="R3476" i="2"/>
  <c r="K3476" i="2"/>
  <c r="R3508" i="2"/>
  <c r="K3508" i="2"/>
  <c r="R3540" i="2"/>
  <c r="K3540" i="2"/>
  <c r="R3572" i="2"/>
  <c r="K3572" i="2"/>
  <c r="R3604" i="2"/>
  <c r="K3604" i="2"/>
  <c r="R3636" i="2"/>
  <c r="K3636" i="2"/>
  <c r="R3668" i="2"/>
  <c r="K3668" i="2"/>
  <c r="R3700" i="2"/>
  <c r="K3700" i="2"/>
  <c r="R3732" i="2"/>
  <c r="K3732" i="2"/>
  <c r="R3385" i="2"/>
  <c r="K3385" i="2"/>
  <c r="R3401" i="2"/>
  <c r="K3401" i="2"/>
  <c r="R3417" i="2"/>
  <c r="K3417" i="2"/>
  <c r="R3433" i="2"/>
  <c r="K3433" i="2"/>
  <c r="R3449" i="2"/>
  <c r="K3449" i="2"/>
  <c r="R3465" i="2"/>
  <c r="K3465" i="2"/>
  <c r="R3481" i="2"/>
  <c r="K3481" i="2"/>
  <c r="R3497" i="2"/>
  <c r="K3497" i="2"/>
  <c r="R3513" i="2"/>
  <c r="K3513" i="2"/>
  <c r="R3529" i="2"/>
  <c r="K3529" i="2"/>
  <c r="R3545" i="2"/>
  <c r="K3545" i="2"/>
  <c r="R3561" i="2"/>
  <c r="K3561" i="2"/>
  <c r="R3577" i="2"/>
  <c r="K3577" i="2"/>
  <c r="R3593" i="2"/>
  <c r="K3593" i="2"/>
  <c r="R3609" i="2"/>
  <c r="K3609" i="2"/>
  <c r="R3625" i="2"/>
  <c r="K3625" i="2"/>
  <c r="R3641" i="2"/>
  <c r="K3641" i="2"/>
  <c r="R3657" i="2"/>
  <c r="K3657" i="2"/>
  <c r="R3673" i="2"/>
  <c r="K3673" i="2"/>
  <c r="R3689" i="2"/>
  <c r="K3689" i="2"/>
  <c r="R3705" i="2"/>
  <c r="K3705" i="2"/>
  <c r="R3721" i="2"/>
  <c r="K3721" i="2"/>
  <c r="R3375" i="2"/>
  <c r="K3375" i="2"/>
  <c r="R3391" i="2"/>
  <c r="K3391" i="2"/>
  <c r="R3407" i="2"/>
  <c r="K3407" i="2"/>
  <c r="R3423" i="2"/>
  <c r="K3423" i="2"/>
  <c r="R3439" i="2"/>
  <c r="K3439" i="2"/>
  <c r="R3455" i="2"/>
  <c r="K3455" i="2"/>
  <c r="R3471" i="2"/>
  <c r="K3471" i="2"/>
  <c r="R3487" i="2"/>
  <c r="K3487" i="2"/>
  <c r="R3503" i="2"/>
  <c r="K3503" i="2"/>
  <c r="R3519" i="2"/>
  <c r="K3519" i="2"/>
  <c r="R3535" i="2"/>
  <c r="K3535" i="2"/>
  <c r="R3551" i="2"/>
  <c r="K3551" i="2"/>
  <c r="R3567" i="2"/>
  <c r="K3567" i="2"/>
  <c r="R3583" i="2"/>
  <c r="K3583" i="2"/>
  <c r="R3599" i="2"/>
  <c r="K3599" i="2"/>
  <c r="R3615" i="2"/>
  <c r="K3615" i="2"/>
  <c r="R3631" i="2"/>
  <c r="K3631" i="2"/>
  <c r="R3647" i="2"/>
  <c r="K3647" i="2"/>
  <c r="R3663" i="2"/>
  <c r="K3663" i="2"/>
  <c r="R3679" i="2"/>
  <c r="K3679" i="2"/>
  <c r="R3695" i="2"/>
  <c r="K3695" i="2"/>
  <c r="R3711" i="2"/>
  <c r="K3711" i="2"/>
  <c r="R3727" i="2"/>
  <c r="K3727" i="2"/>
  <c r="D5179" i="2"/>
  <c r="Q5179" i="2"/>
  <c r="J5179" i="2"/>
  <c r="D5163" i="2"/>
  <c r="Q5163" i="2"/>
  <c r="J5163" i="2"/>
  <c r="D5147" i="2"/>
  <c r="Q5147" i="2"/>
  <c r="J5147" i="2"/>
  <c r="D5131" i="2"/>
  <c r="Q5131" i="2"/>
  <c r="J5131" i="2"/>
  <c r="D5115" i="2"/>
  <c r="Q5115" i="2"/>
  <c r="J5115" i="2"/>
  <c r="D5099" i="2"/>
  <c r="Q5099" i="2"/>
  <c r="J5099" i="2"/>
  <c r="D5083" i="2"/>
  <c r="Q5083" i="2"/>
  <c r="J5083" i="2"/>
  <c r="D5067" i="2"/>
  <c r="Q5067" i="2"/>
  <c r="J5067" i="2"/>
  <c r="D5051" i="2"/>
  <c r="Q5051" i="2"/>
  <c r="J5051" i="2"/>
  <c r="D5035" i="2"/>
  <c r="Q5035" i="2"/>
  <c r="J5035" i="2"/>
  <c r="D5019" i="2"/>
  <c r="Q5019" i="2"/>
  <c r="J5019" i="2"/>
  <c r="D5185" i="2"/>
  <c r="Q5185" i="2"/>
  <c r="J5185" i="2"/>
  <c r="D5169" i="2"/>
  <c r="Q5169" i="2"/>
  <c r="J5169" i="2"/>
  <c r="D5153" i="2"/>
  <c r="Q5153" i="2"/>
  <c r="J5153" i="2"/>
  <c r="D5137" i="2"/>
  <c r="Q5137" i="2"/>
  <c r="J5137" i="2"/>
  <c r="D5121" i="2"/>
  <c r="Q5121" i="2"/>
  <c r="J5121" i="2"/>
  <c r="D5105" i="2"/>
  <c r="Q5105" i="2"/>
  <c r="J5105" i="2"/>
  <c r="D5089" i="2"/>
  <c r="Q5089" i="2"/>
  <c r="J5089" i="2"/>
  <c r="D5073" i="2"/>
  <c r="Q5073" i="2"/>
  <c r="J5073" i="2"/>
  <c r="D5057" i="2"/>
  <c r="Q5057" i="2"/>
  <c r="J5057" i="2"/>
  <c r="D5041" i="2"/>
  <c r="Q5041" i="2"/>
  <c r="J5041" i="2"/>
  <c r="D5025" i="2"/>
  <c r="Q5025" i="2"/>
  <c r="J5025" i="2"/>
  <c r="D5188" i="2"/>
  <c r="Q5188" i="2"/>
  <c r="J5188" i="2"/>
  <c r="D5156" i="2"/>
  <c r="Q5156" i="2"/>
  <c r="J5156" i="2"/>
  <c r="D5124" i="2"/>
  <c r="Q5124" i="2"/>
  <c r="J5124" i="2"/>
  <c r="D5092" i="2"/>
  <c r="Q5092" i="2"/>
  <c r="J5092" i="2"/>
  <c r="D5060" i="2"/>
  <c r="Q5060" i="2"/>
  <c r="J5060" i="2"/>
  <c r="D5028" i="2"/>
  <c r="Q5028" i="2"/>
  <c r="J5028" i="2"/>
  <c r="D5178" i="2"/>
  <c r="Q5178" i="2"/>
  <c r="J5178" i="2"/>
  <c r="D5146" i="2"/>
  <c r="Q5146" i="2"/>
  <c r="J5146" i="2"/>
  <c r="D5114" i="2"/>
  <c r="Q5114" i="2"/>
  <c r="J5114" i="2"/>
  <c r="D5082" i="2"/>
  <c r="Q5082" i="2"/>
  <c r="J5082" i="2"/>
  <c r="D5050" i="2"/>
  <c r="Q5050" i="2"/>
  <c r="J5050" i="2"/>
  <c r="D5018" i="2"/>
  <c r="Q5018" i="2"/>
  <c r="J5018" i="2"/>
  <c r="D5168" i="2"/>
  <c r="Q5168" i="2"/>
  <c r="J5168" i="2"/>
  <c r="D5136" i="2"/>
  <c r="Q5136" i="2"/>
  <c r="J5136" i="2"/>
  <c r="D5104" i="2"/>
  <c r="Q5104" i="2"/>
  <c r="J5104" i="2"/>
  <c r="D5072" i="2"/>
  <c r="Q5072" i="2"/>
  <c r="J5072" i="2"/>
  <c r="D5040" i="2"/>
  <c r="Q5040" i="2"/>
  <c r="J5040" i="2"/>
  <c r="D5190" i="2"/>
  <c r="Q5190" i="2"/>
  <c r="J5190" i="2"/>
  <c r="D5158" i="2"/>
  <c r="Q5158" i="2"/>
  <c r="J5158" i="2"/>
  <c r="D5126" i="2"/>
  <c r="Q5126" i="2"/>
  <c r="J5126" i="2"/>
  <c r="D5094" i="2"/>
  <c r="Q5094" i="2"/>
  <c r="J5094" i="2"/>
  <c r="D5062" i="2"/>
  <c r="Q5062" i="2"/>
  <c r="J5062" i="2"/>
  <c r="D5030" i="2"/>
  <c r="Q5030" i="2"/>
  <c r="J5030" i="2"/>
  <c r="D5187" i="2"/>
  <c r="Q5187" i="2"/>
  <c r="J5187" i="2"/>
  <c r="D5171" i="2"/>
  <c r="Q5171" i="2"/>
  <c r="J5171" i="2"/>
  <c r="D5155" i="2"/>
  <c r="Q5155" i="2"/>
  <c r="J5155" i="2"/>
  <c r="D5139" i="2"/>
  <c r="Q5139" i="2"/>
  <c r="J5139" i="2"/>
  <c r="D5123" i="2"/>
  <c r="Q5123" i="2"/>
  <c r="J5123" i="2"/>
  <c r="D5107" i="2"/>
  <c r="Q5107" i="2"/>
  <c r="J5107" i="2"/>
  <c r="D5091" i="2"/>
  <c r="Q5091" i="2"/>
  <c r="J5091" i="2"/>
  <c r="D5075" i="2"/>
  <c r="Q5075" i="2"/>
  <c r="J5075" i="2"/>
  <c r="D5059" i="2"/>
  <c r="Q5059" i="2"/>
  <c r="J5059" i="2"/>
  <c r="D5043" i="2"/>
  <c r="Q5043" i="2"/>
  <c r="J5043" i="2"/>
  <c r="D5027" i="2"/>
  <c r="Q5027" i="2"/>
  <c r="J5027" i="2"/>
  <c r="D5011" i="2"/>
  <c r="Q5011" i="2"/>
  <c r="J5011" i="2"/>
  <c r="D5177" i="2"/>
  <c r="Q5177" i="2"/>
  <c r="J5177" i="2"/>
  <c r="D5161" i="2"/>
  <c r="Q5161" i="2"/>
  <c r="J5161" i="2"/>
  <c r="D5145" i="2"/>
  <c r="Q5145" i="2"/>
  <c r="J5145" i="2"/>
  <c r="D5129" i="2"/>
  <c r="Q5129" i="2"/>
  <c r="J5129" i="2"/>
  <c r="D5113" i="2"/>
  <c r="Q5113" i="2"/>
  <c r="J5113" i="2"/>
  <c r="D5097" i="2"/>
  <c r="Q5097" i="2"/>
  <c r="J5097" i="2"/>
  <c r="D5081" i="2"/>
  <c r="Q5081" i="2"/>
  <c r="J5081" i="2"/>
  <c r="D5065" i="2"/>
  <c r="Q5065" i="2"/>
  <c r="J5065" i="2"/>
  <c r="D5049" i="2"/>
  <c r="Q5049" i="2"/>
  <c r="J5049" i="2"/>
  <c r="D5033" i="2"/>
  <c r="Q5033" i="2"/>
  <c r="J5033" i="2"/>
  <c r="D5017" i="2"/>
  <c r="Q5017" i="2"/>
  <c r="J5017" i="2"/>
  <c r="D5172" i="2"/>
  <c r="Q5172" i="2"/>
  <c r="J5172" i="2"/>
  <c r="D5140" i="2"/>
  <c r="Q5140" i="2"/>
  <c r="J5140" i="2"/>
  <c r="D5108" i="2"/>
  <c r="Q5108" i="2"/>
  <c r="J5108" i="2"/>
  <c r="D5076" i="2"/>
  <c r="Q5076" i="2"/>
  <c r="J5076" i="2"/>
  <c r="D5044" i="2"/>
  <c r="Q5044" i="2"/>
  <c r="J5044" i="2"/>
  <c r="D5012" i="2"/>
  <c r="Q5012" i="2"/>
  <c r="J5012" i="2"/>
  <c r="D5162" i="2"/>
  <c r="Q5162" i="2"/>
  <c r="J5162" i="2"/>
  <c r="D5130" i="2"/>
  <c r="Q5130" i="2"/>
  <c r="J5130" i="2"/>
  <c r="D5098" i="2"/>
  <c r="Q5098" i="2"/>
  <c r="J5098" i="2"/>
  <c r="D5066" i="2"/>
  <c r="Q5066" i="2"/>
  <c r="J5066" i="2"/>
  <c r="D5034" i="2"/>
  <c r="Q5034" i="2"/>
  <c r="J5034" i="2"/>
  <c r="D5184" i="2"/>
  <c r="Q5184" i="2"/>
  <c r="J5184" i="2"/>
  <c r="D5152" i="2"/>
  <c r="Q5152" i="2"/>
  <c r="J5152" i="2"/>
  <c r="D5120" i="2"/>
  <c r="Q5120" i="2"/>
  <c r="J5120" i="2"/>
  <c r="D5088" i="2"/>
  <c r="Q5088" i="2"/>
  <c r="J5088" i="2"/>
  <c r="D5056" i="2"/>
  <c r="Q5056" i="2"/>
  <c r="J5056" i="2"/>
  <c r="D5024" i="2"/>
  <c r="Q5024" i="2"/>
  <c r="J5024" i="2"/>
  <c r="D5174" i="2"/>
  <c r="Q5174" i="2"/>
  <c r="J5174" i="2"/>
  <c r="D5142" i="2"/>
  <c r="Q5142" i="2"/>
  <c r="J5142" i="2"/>
  <c r="D5110" i="2"/>
  <c r="Q5110" i="2"/>
  <c r="J5110" i="2"/>
  <c r="D5078" i="2"/>
  <c r="Q5078" i="2"/>
  <c r="J5078" i="2"/>
  <c r="D5046" i="2"/>
  <c r="Q5046" i="2"/>
  <c r="J5046" i="2"/>
  <c r="D5014" i="2"/>
  <c r="Q5014" i="2"/>
  <c r="J5014" i="2"/>
  <c r="D5183" i="2"/>
  <c r="Q5183" i="2"/>
  <c r="J5183" i="2"/>
  <c r="D5151" i="2"/>
  <c r="Q5151" i="2"/>
  <c r="J5151" i="2"/>
  <c r="D5119" i="2"/>
  <c r="Q5119" i="2"/>
  <c r="J5119" i="2"/>
  <c r="D5087" i="2"/>
  <c r="Q5087" i="2"/>
  <c r="J5087" i="2"/>
  <c r="D5055" i="2"/>
  <c r="Q5055" i="2"/>
  <c r="J5055" i="2"/>
  <c r="D5023" i="2"/>
  <c r="Q5023" i="2"/>
  <c r="J5023" i="2"/>
  <c r="D5173" i="2"/>
  <c r="Q5173" i="2"/>
  <c r="J5173" i="2"/>
  <c r="D5141" i="2"/>
  <c r="Q5141" i="2"/>
  <c r="J5141" i="2"/>
  <c r="D5109" i="2"/>
  <c r="Q5109" i="2"/>
  <c r="J5109" i="2"/>
  <c r="D5077" i="2"/>
  <c r="Q5077" i="2"/>
  <c r="J5077" i="2"/>
  <c r="D5045" i="2"/>
  <c r="Q5045" i="2"/>
  <c r="J5045" i="2"/>
  <c r="D5013" i="2"/>
  <c r="Q5013" i="2"/>
  <c r="J5013" i="2"/>
  <c r="D5132" i="2"/>
  <c r="Q5132" i="2"/>
  <c r="J5132" i="2"/>
  <c r="D5068" i="2"/>
  <c r="Q5068" i="2"/>
  <c r="J5068" i="2"/>
  <c r="D5186" i="2"/>
  <c r="Q5186" i="2"/>
  <c r="J5186" i="2"/>
  <c r="D5122" i="2"/>
  <c r="Q5122" i="2"/>
  <c r="J5122" i="2"/>
  <c r="D5058" i="2"/>
  <c r="Q5058" i="2"/>
  <c r="J5058" i="2"/>
  <c r="D5176" i="2"/>
  <c r="Q5176" i="2"/>
  <c r="J5176" i="2"/>
  <c r="D5112" i="2"/>
  <c r="Q5112" i="2"/>
  <c r="J5112" i="2"/>
  <c r="D5048" i="2"/>
  <c r="Q5048" i="2"/>
  <c r="J5048" i="2"/>
  <c r="D5166" i="2"/>
  <c r="Q5166" i="2"/>
  <c r="J5166" i="2"/>
  <c r="D5102" i="2"/>
  <c r="Q5102" i="2"/>
  <c r="J5102" i="2"/>
  <c r="D5038" i="2"/>
  <c r="Q5038" i="2"/>
  <c r="J5038" i="2"/>
  <c r="D5167" i="2"/>
  <c r="Q5167" i="2"/>
  <c r="J5167" i="2"/>
  <c r="D5135" i="2"/>
  <c r="Q5135" i="2"/>
  <c r="J5135" i="2"/>
  <c r="D5103" i="2"/>
  <c r="Q5103" i="2"/>
  <c r="J5103" i="2"/>
  <c r="D5071" i="2"/>
  <c r="Q5071" i="2"/>
  <c r="J5071" i="2"/>
  <c r="D5039" i="2"/>
  <c r="Q5039" i="2"/>
  <c r="J5039" i="2"/>
  <c r="D5189" i="2"/>
  <c r="Q5189" i="2"/>
  <c r="J5189" i="2"/>
  <c r="D5157" i="2"/>
  <c r="Q5157" i="2"/>
  <c r="J5157" i="2"/>
  <c r="D5125" i="2"/>
  <c r="Q5125" i="2"/>
  <c r="J5125" i="2"/>
  <c r="D5093" i="2"/>
  <c r="Q5093" i="2"/>
  <c r="J5093" i="2"/>
  <c r="D5061" i="2"/>
  <c r="Q5061" i="2"/>
  <c r="J5061" i="2"/>
  <c r="D5029" i="2"/>
  <c r="Q5029" i="2"/>
  <c r="J5029" i="2"/>
  <c r="D5164" i="2"/>
  <c r="Q5164" i="2"/>
  <c r="J5164" i="2"/>
  <c r="D5100" i="2"/>
  <c r="Q5100" i="2"/>
  <c r="J5100" i="2"/>
  <c r="D5036" i="2"/>
  <c r="Q5036" i="2"/>
  <c r="J5036" i="2"/>
  <c r="D5154" i="2"/>
  <c r="Q5154" i="2"/>
  <c r="J5154" i="2"/>
  <c r="D5090" i="2"/>
  <c r="Q5090" i="2"/>
  <c r="J5090" i="2"/>
  <c r="D5026" i="2"/>
  <c r="Q5026" i="2"/>
  <c r="J5026" i="2"/>
  <c r="D5144" i="2"/>
  <c r="Q5144" i="2"/>
  <c r="J5144" i="2"/>
  <c r="D5080" i="2"/>
  <c r="Q5080" i="2"/>
  <c r="J5080" i="2"/>
  <c r="D5016" i="2"/>
  <c r="Q5016" i="2"/>
  <c r="J5016" i="2"/>
  <c r="D5134" i="2"/>
  <c r="Q5134" i="2"/>
  <c r="J5134" i="2"/>
  <c r="D5070" i="2"/>
  <c r="Q5070" i="2"/>
  <c r="J5070" i="2"/>
  <c r="D5191" i="2"/>
  <c r="Q5191" i="2"/>
  <c r="J5191" i="2"/>
  <c r="D5175" i="2"/>
  <c r="Q5175" i="2"/>
  <c r="J5175" i="2"/>
  <c r="D5159" i="2"/>
  <c r="Q5159" i="2"/>
  <c r="J5159" i="2"/>
  <c r="D5143" i="2"/>
  <c r="Q5143" i="2"/>
  <c r="J5143" i="2"/>
  <c r="D5127" i="2"/>
  <c r="Q5127" i="2"/>
  <c r="J5127" i="2"/>
  <c r="D5111" i="2"/>
  <c r="Q5111" i="2"/>
  <c r="J5111" i="2"/>
  <c r="D5095" i="2"/>
  <c r="Q5095" i="2"/>
  <c r="J5095" i="2"/>
  <c r="D5079" i="2"/>
  <c r="Q5079" i="2"/>
  <c r="J5079" i="2"/>
  <c r="D5063" i="2"/>
  <c r="Q5063" i="2"/>
  <c r="J5063" i="2"/>
  <c r="D5047" i="2"/>
  <c r="Q5047" i="2"/>
  <c r="J5047" i="2"/>
  <c r="D5031" i="2"/>
  <c r="Q5031" i="2"/>
  <c r="J5031" i="2"/>
  <c r="D5015" i="2"/>
  <c r="Q5015" i="2"/>
  <c r="J5015" i="2"/>
  <c r="D5181" i="2"/>
  <c r="Q5181" i="2"/>
  <c r="J5181" i="2"/>
  <c r="D5165" i="2"/>
  <c r="Q5165" i="2"/>
  <c r="J5165" i="2"/>
  <c r="D5149" i="2"/>
  <c r="Q5149" i="2"/>
  <c r="J5149" i="2"/>
  <c r="D5133" i="2"/>
  <c r="Q5133" i="2"/>
  <c r="J5133" i="2"/>
  <c r="D5117" i="2"/>
  <c r="Q5117" i="2"/>
  <c r="J5117" i="2"/>
  <c r="D5101" i="2"/>
  <c r="Q5101" i="2"/>
  <c r="J5101" i="2"/>
  <c r="D5085" i="2"/>
  <c r="Q5085" i="2"/>
  <c r="J5085" i="2"/>
  <c r="D5069" i="2"/>
  <c r="Q5069" i="2"/>
  <c r="J5069" i="2"/>
  <c r="D5053" i="2"/>
  <c r="Q5053" i="2"/>
  <c r="J5053" i="2"/>
  <c r="D5037" i="2"/>
  <c r="Q5037" i="2"/>
  <c r="J5037" i="2"/>
  <c r="D5021" i="2"/>
  <c r="Q5021" i="2"/>
  <c r="J5021" i="2"/>
  <c r="D5180" i="2"/>
  <c r="Q5180" i="2"/>
  <c r="J5180" i="2"/>
  <c r="D5148" i="2"/>
  <c r="Q5148" i="2"/>
  <c r="J5148" i="2"/>
  <c r="D5116" i="2"/>
  <c r="Q5116" i="2"/>
  <c r="J5116" i="2"/>
  <c r="D5084" i="2"/>
  <c r="Q5084" i="2"/>
  <c r="J5084" i="2"/>
  <c r="D5052" i="2"/>
  <c r="Q5052" i="2"/>
  <c r="J5052" i="2"/>
  <c r="D5020" i="2"/>
  <c r="Q5020" i="2"/>
  <c r="J5020" i="2"/>
  <c r="D5170" i="2"/>
  <c r="Q5170" i="2"/>
  <c r="J5170" i="2"/>
  <c r="D5138" i="2"/>
  <c r="Q5138" i="2"/>
  <c r="J5138" i="2"/>
  <c r="D5106" i="2"/>
  <c r="Q5106" i="2"/>
  <c r="J5106" i="2"/>
  <c r="D5074" i="2"/>
  <c r="Q5074" i="2"/>
  <c r="J5074" i="2"/>
  <c r="D5042" i="2"/>
  <c r="Q5042" i="2"/>
  <c r="J5042" i="2"/>
  <c r="D5010" i="2"/>
  <c r="Q5010" i="2"/>
  <c r="J5010" i="2"/>
  <c r="D5160" i="2"/>
  <c r="Q5160" i="2"/>
  <c r="J5160" i="2"/>
  <c r="D5128" i="2"/>
  <c r="Q5128" i="2"/>
  <c r="J5128" i="2"/>
  <c r="D5096" i="2"/>
  <c r="Q5096" i="2"/>
  <c r="J5096" i="2"/>
  <c r="D5064" i="2"/>
  <c r="Q5064" i="2"/>
  <c r="J5064" i="2"/>
  <c r="D5032" i="2"/>
  <c r="Q5032" i="2"/>
  <c r="J5032" i="2"/>
  <c r="D5182" i="2"/>
  <c r="Q5182" i="2"/>
  <c r="J5182" i="2"/>
  <c r="D5150" i="2"/>
  <c r="Q5150" i="2"/>
  <c r="J5150" i="2"/>
  <c r="D5118" i="2"/>
  <c r="Q5118" i="2"/>
  <c r="J5118" i="2"/>
  <c r="D5086" i="2"/>
  <c r="Q5086" i="2"/>
  <c r="J5086" i="2"/>
  <c r="D5054" i="2"/>
  <c r="Q5054" i="2"/>
  <c r="J5054" i="2"/>
  <c r="D5022" i="2"/>
  <c r="Q5022" i="2"/>
  <c r="J5022" i="2"/>
  <c r="J76" i="7" l="1"/>
  <c r="H75" i="7"/>
  <c r="I76" i="7" s="1"/>
  <c r="J24" i="7"/>
  <c r="I24" i="7"/>
  <c r="H50" i="7"/>
  <c r="I51" i="7" s="1"/>
  <c r="J51" i="7"/>
  <c r="I52" i="7"/>
  <c r="R5022" i="2"/>
  <c r="K5022" i="2"/>
  <c r="R5054" i="2"/>
  <c r="K5054" i="2"/>
  <c r="R5086" i="2"/>
  <c r="K5086" i="2"/>
  <c r="R5118" i="2"/>
  <c r="K5118" i="2"/>
  <c r="R5150" i="2"/>
  <c r="K5150" i="2"/>
  <c r="R5182" i="2"/>
  <c r="K5182" i="2"/>
  <c r="R5032" i="2"/>
  <c r="K5032" i="2"/>
  <c r="R5064" i="2"/>
  <c r="K5064" i="2"/>
  <c r="R5096" i="2"/>
  <c r="K5096" i="2"/>
  <c r="R5128" i="2"/>
  <c r="K5128" i="2"/>
  <c r="R5160" i="2"/>
  <c r="K5160" i="2"/>
  <c r="R5010" i="2"/>
  <c r="K5010" i="2"/>
  <c r="R5042" i="2"/>
  <c r="K5042" i="2"/>
  <c r="R5074" i="2"/>
  <c r="K5074" i="2"/>
  <c r="R5106" i="2"/>
  <c r="K5106" i="2"/>
  <c r="R5138" i="2"/>
  <c r="K5138" i="2"/>
  <c r="R5170" i="2"/>
  <c r="K5170" i="2"/>
  <c r="R5020" i="2"/>
  <c r="K5020" i="2"/>
  <c r="R5052" i="2"/>
  <c r="K5052" i="2"/>
  <c r="R5084" i="2"/>
  <c r="K5084" i="2"/>
  <c r="R5116" i="2"/>
  <c r="K5116" i="2"/>
  <c r="R5148" i="2"/>
  <c r="K5148" i="2"/>
  <c r="R5180" i="2"/>
  <c r="K5180" i="2"/>
  <c r="R5021" i="2"/>
  <c r="K5021" i="2"/>
  <c r="R5037" i="2"/>
  <c r="K5037" i="2"/>
  <c r="R5053" i="2"/>
  <c r="K5053" i="2"/>
  <c r="R5069" i="2"/>
  <c r="K5069" i="2"/>
  <c r="R5085" i="2"/>
  <c r="K5085" i="2"/>
  <c r="R5101" i="2"/>
  <c r="K5101" i="2"/>
  <c r="R5117" i="2"/>
  <c r="K5117" i="2"/>
  <c r="R5133" i="2"/>
  <c r="K5133" i="2"/>
  <c r="R5149" i="2"/>
  <c r="K5149" i="2"/>
  <c r="R5165" i="2"/>
  <c r="K5165" i="2"/>
  <c r="R5181" i="2"/>
  <c r="K5181" i="2"/>
  <c r="R5015" i="2"/>
  <c r="K5015" i="2"/>
  <c r="R5031" i="2"/>
  <c r="K5031" i="2"/>
  <c r="R5047" i="2"/>
  <c r="K5047" i="2"/>
  <c r="R5063" i="2"/>
  <c r="K5063" i="2"/>
  <c r="R5079" i="2"/>
  <c r="K5079" i="2"/>
  <c r="R5095" i="2"/>
  <c r="K5095" i="2"/>
  <c r="R5111" i="2"/>
  <c r="K5111" i="2"/>
  <c r="R5127" i="2"/>
  <c r="K5127" i="2"/>
  <c r="R5143" i="2"/>
  <c r="K5143" i="2"/>
  <c r="R5159" i="2"/>
  <c r="K5159" i="2"/>
  <c r="R5175" i="2"/>
  <c r="K5175" i="2"/>
  <c r="R5191" i="2"/>
  <c r="K5191" i="2"/>
  <c r="R5070" i="2"/>
  <c r="K5070" i="2"/>
  <c r="R5134" i="2"/>
  <c r="K5134" i="2"/>
  <c r="R5016" i="2"/>
  <c r="K5016" i="2"/>
  <c r="R5080" i="2"/>
  <c r="K5080" i="2"/>
  <c r="R5144" i="2"/>
  <c r="K5144" i="2"/>
  <c r="R5026" i="2"/>
  <c r="K5026" i="2"/>
  <c r="R5090" i="2"/>
  <c r="K5090" i="2"/>
  <c r="R5154" i="2"/>
  <c r="K5154" i="2"/>
  <c r="R5036" i="2"/>
  <c r="K5036" i="2"/>
  <c r="R5100" i="2"/>
  <c r="K5100" i="2"/>
  <c r="R5164" i="2"/>
  <c r="K5164" i="2"/>
  <c r="R5029" i="2"/>
  <c r="K5029" i="2"/>
  <c r="R5061" i="2"/>
  <c r="K5061" i="2"/>
  <c r="R5093" i="2"/>
  <c r="K5093" i="2"/>
  <c r="R5125" i="2"/>
  <c r="K5125" i="2"/>
  <c r="R5157" i="2"/>
  <c r="K5157" i="2"/>
  <c r="R5189" i="2"/>
  <c r="K5189" i="2"/>
  <c r="R5039" i="2"/>
  <c r="K5039" i="2"/>
  <c r="R5071" i="2"/>
  <c r="K5071" i="2"/>
  <c r="R5103" i="2"/>
  <c r="K5103" i="2"/>
  <c r="R5135" i="2"/>
  <c r="K5135" i="2"/>
  <c r="R5167" i="2"/>
  <c r="K5167" i="2"/>
  <c r="R5038" i="2"/>
  <c r="K5038" i="2"/>
  <c r="R5102" i="2"/>
  <c r="K5102" i="2"/>
  <c r="R5166" i="2"/>
  <c r="K5166" i="2"/>
  <c r="R5048" i="2"/>
  <c r="K5048" i="2"/>
  <c r="R5112" i="2"/>
  <c r="K5112" i="2"/>
  <c r="R5176" i="2"/>
  <c r="K5176" i="2"/>
  <c r="R5058" i="2"/>
  <c r="K5058" i="2"/>
  <c r="R5122" i="2"/>
  <c r="K5122" i="2"/>
  <c r="R5186" i="2"/>
  <c r="K5186" i="2"/>
  <c r="R5068" i="2"/>
  <c r="K5068" i="2"/>
  <c r="R5132" i="2"/>
  <c r="K5132" i="2"/>
  <c r="R5013" i="2"/>
  <c r="K5013" i="2"/>
  <c r="R5045" i="2"/>
  <c r="K5045" i="2"/>
  <c r="R5077" i="2"/>
  <c r="K5077" i="2"/>
  <c r="R5109" i="2"/>
  <c r="K5109" i="2"/>
  <c r="R5141" i="2"/>
  <c r="K5141" i="2"/>
  <c r="R5173" i="2"/>
  <c r="K5173" i="2"/>
  <c r="R5023" i="2"/>
  <c r="K5023" i="2"/>
  <c r="R5055" i="2"/>
  <c r="K5055" i="2"/>
  <c r="R5087" i="2"/>
  <c r="K5087" i="2"/>
  <c r="R5119" i="2"/>
  <c r="K5119" i="2"/>
  <c r="R5151" i="2"/>
  <c r="K5151" i="2"/>
  <c r="R5183" i="2"/>
  <c r="K5183" i="2"/>
  <c r="R5014" i="2"/>
  <c r="K5014" i="2"/>
  <c r="R5046" i="2"/>
  <c r="K5046" i="2"/>
  <c r="R5078" i="2"/>
  <c r="K5078" i="2"/>
  <c r="R5110" i="2"/>
  <c r="K5110" i="2"/>
  <c r="R5142" i="2"/>
  <c r="K5142" i="2"/>
  <c r="R5174" i="2"/>
  <c r="K5174" i="2"/>
  <c r="R5024" i="2"/>
  <c r="K5024" i="2"/>
  <c r="R5056" i="2"/>
  <c r="K5056" i="2"/>
  <c r="R5088" i="2"/>
  <c r="K5088" i="2"/>
  <c r="R5120" i="2"/>
  <c r="K5120" i="2"/>
  <c r="R5152" i="2"/>
  <c r="K5152" i="2"/>
  <c r="R5184" i="2"/>
  <c r="K5184" i="2"/>
  <c r="R5034" i="2"/>
  <c r="K5034" i="2"/>
  <c r="R5066" i="2"/>
  <c r="K5066" i="2"/>
  <c r="R5098" i="2"/>
  <c r="K5098" i="2"/>
  <c r="R5130" i="2"/>
  <c r="K5130" i="2"/>
  <c r="R5162" i="2"/>
  <c r="K5162" i="2"/>
  <c r="R5012" i="2"/>
  <c r="K5012" i="2"/>
  <c r="R5044" i="2"/>
  <c r="K5044" i="2"/>
  <c r="R5076" i="2"/>
  <c r="K5076" i="2"/>
  <c r="R5108" i="2"/>
  <c r="K5108" i="2"/>
  <c r="R5140" i="2"/>
  <c r="K5140" i="2"/>
  <c r="R5172" i="2"/>
  <c r="K5172" i="2"/>
  <c r="R5017" i="2"/>
  <c r="K5017" i="2"/>
  <c r="R5033" i="2"/>
  <c r="K5033" i="2"/>
  <c r="R5049" i="2"/>
  <c r="K5049" i="2"/>
  <c r="R5065" i="2"/>
  <c r="K5065" i="2"/>
  <c r="R5081" i="2"/>
  <c r="K5081" i="2"/>
  <c r="R5097" i="2"/>
  <c r="K5097" i="2"/>
  <c r="R5113" i="2"/>
  <c r="K5113" i="2"/>
  <c r="R5129" i="2"/>
  <c r="K5129" i="2"/>
  <c r="R5145" i="2"/>
  <c r="K5145" i="2"/>
  <c r="R5161" i="2"/>
  <c r="K5161" i="2"/>
  <c r="R5177" i="2"/>
  <c r="K5177" i="2"/>
  <c r="R5011" i="2"/>
  <c r="K5011" i="2"/>
  <c r="R5027" i="2"/>
  <c r="K5027" i="2"/>
  <c r="R5043" i="2"/>
  <c r="K5043" i="2"/>
  <c r="R5059" i="2"/>
  <c r="K5059" i="2"/>
  <c r="R5075" i="2"/>
  <c r="K5075" i="2"/>
  <c r="R5091" i="2"/>
  <c r="K5091" i="2"/>
  <c r="R5107" i="2"/>
  <c r="K5107" i="2"/>
  <c r="R5123" i="2"/>
  <c r="K5123" i="2"/>
  <c r="R5139" i="2"/>
  <c r="K5139" i="2"/>
  <c r="R5155" i="2"/>
  <c r="K5155" i="2"/>
  <c r="R5171" i="2"/>
  <c r="K5171" i="2"/>
  <c r="R5187" i="2"/>
  <c r="K5187" i="2"/>
  <c r="R5030" i="2"/>
  <c r="K5030" i="2"/>
  <c r="R5062" i="2"/>
  <c r="K5062" i="2"/>
  <c r="R5094" i="2"/>
  <c r="K5094" i="2"/>
  <c r="R5126" i="2"/>
  <c r="K5126" i="2"/>
  <c r="R5158" i="2"/>
  <c r="K5158" i="2"/>
  <c r="R5190" i="2"/>
  <c r="K5190" i="2"/>
  <c r="R5040" i="2"/>
  <c r="K5040" i="2"/>
  <c r="R5072" i="2"/>
  <c r="K5072" i="2"/>
  <c r="R5104" i="2"/>
  <c r="K5104" i="2"/>
  <c r="R5136" i="2"/>
  <c r="K5136" i="2"/>
  <c r="R5168" i="2"/>
  <c r="K5168" i="2"/>
  <c r="R5018" i="2"/>
  <c r="K5018" i="2"/>
  <c r="R5050" i="2"/>
  <c r="K5050" i="2"/>
  <c r="R5082" i="2"/>
  <c r="K5082" i="2"/>
  <c r="R5114" i="2"/>
  <c r="K5114" i="2"/>
  <c r="R5146" i="2"/>
  <c r="K5146" i="2"/>
  <c r="R5178" i="2"/>
  <c r="K5178" i="2"/>
  <c r="R5028" i="2"/>
  <c r="K5028" i="2"/>
  <c r="R5060" i="2"/>
  <c r="K5060" i="2"/>
  <c r="R5092" i="2"/>
  <c r="K5092" i="2"/>
  <c r="R5124" i="2"/>
  <c r="K5124" i="2"/>
  <c r="R5156" i="2"/>
  <c r="K5156" i="2"/>
  <c r="R5188" i="2"/>
  <c r="K5188" i="2"/>
  <c r="R5025" i="2"/>
  <c r="K5025" i="2"/>
  <c r="R5041" i="2"/>
  <c r="K5041" i="2"/>
  <c r="R5057" i="2"/>
  <c r="K5057" i="2"/>
  <c r="R5073" i="2"/>
  <c r="K5073" i="2"/>
  <c r="R5089" i="2"/>
  <c r="K5089" i="2"/>
  <c r="R5105" i="2"/>
  <c r="K5105" i="2"/>
  <c r="R5121" i="2"/>
  <c r="K5121" i="2"/>
  <c r="R5137" i="2"/>
  <c r="K5137" i="2"/>
  <c r="R5153" i="2"/>
  <c r="K5153" i="2"/>
  <c r="R5169" i="2"/>
  <c r="K5169" i="2"/>
  <c r="R5185" i="2"/>
  <c r="K5185" i="2"/>
  <c r="R5019" i="2"/>
  <c r="K5019" i="2"/>
  <c r="R5035" i="2"/>
  <c r="K5035" i="2"/>
  <c r="R5051" i="2"/>
  <c r="K5051" i="2"/>
  <c r="R5067" i="2"/>
  <c r="K5067" i="2"/>
  <c r="R5083" i="2"/>
  <c r="K5083" i="2"/>
  <c r="R5099" i="2"/>
  <c r="K5099" i="2"/>
  <c r="R5115" i="2"/>
  <c r="K5115" i="2"/>
  <c r="R5131" i="2"/>
  <c r="K5131" i="2"/>
  <c r="R5147" i="2"/>
  <c r="K5147" i="2"/>
  <c r="R5163" i="2"/>
  <c r="K5163" i="2"/>
  <c r="R5179" i="2"/>
  <c r="K5179" i="2"/>
  <c r="D5359" i="2"/>
  <c r="Q5359" i="2"/>
  <c r="J5359" i="2"/>
  <c r="D5343" i="2"/>
  <c r="Q5343" i="2"/>
  <c r="J5343" i="2"/>
  <c r="D5327" i="2"/>
  <c r="Q5327" i="2"/>
  <c r="J5327" i="2"/>
  <c r="D5311" i="2"/>
  <c r="Q5311" i="2"/>
  <c r="J5311" i="2"/>
  <c r="D5295" i="2"/>
  <c r="Q5295" i="2"/>
  <c r="J5295" i="2"/>
  <c r="D5279" i="2"/>
  <c r="Q5279" i="2"/>
  <c r="J5279" i="2"/>
  <c r="D5263" i="2"/>
  <c r="Q5263" i="2"/>
  <c r="J5263" i="2"/>
  <c r="D5247" i="2"/>
  <c r="Q5247" i="2"/>
  <c r="J5247" i="2"/>
  <c r="D5231" i="2"/>
  <c r="Q5231" i="2"/>
  <c r="J5231" i="2"/>
  <c r="D5215" i="2"/>
  <c r="Q5215" i="2"/>
  <c r="J5215" i="2"/>
  <c r="D5199" i="2"/>
  <c r="Q5199" i="2"/>
  <c r="J5199" i="2"/>
  <c r="D5365" i="2"/>
  <c r="Q5365" i="2"/>
  <c r="J5365" i="2"/>
  <c r="D5349" i="2"/>
  <c r="Q5349" i="2"/>
  <c r="J5349" i="2"/>
  <c r="D5333" i="2"/>
  <c r="Q5333" i="2"/>
  <c r="J5333" i="2"/>
  <c r="D5317" i="2"/>
  <c r="Q5317" i="2"/>
  <c r="J5317" i="2"/>
  <c r="D5301" i="2"/>
  <c r="Q5301" i="2"/>
  <c r="J5301" i="2"/>
  <c r="D5285" i="2"/>
  <c r="Q5285" i="2"/>
  <c r="J5285" i="2"/>
  <c r="D5269" i="2"/>
  <c r="Q5269" i="2"/>
  <c r="J5269" i="2"/>
  <c r="D5253" i="2"/>
  <c r="Q5253" i="2"/>
  <c r="J5253" i="2"/>
  <c r="D5237" i="2"/>
  <c r="Q5237" i="2"/>
  <c r="J5237" i="2"/>
  <c r="D5367" i="2"/>
  <c r="Q5367" i="2"/>
  <c r="J5367" i="2"/>
  <c r="D5351" i="2"/>
  <c r="Q5351" i="2"/>
  <c r="J5351" i="2"/>
  <c r="D5335" i="2"/>
  <c r="Q5335" i="2"/>
  <c r="J5335" i="2"/>
  <c r="D5319" i="2"/>
  <c r="Q5319" i="2"/>
  <c r="J5319" i="2"/>
  <c r="D5303" i="2"/>
  <c r="Q5303" i="2"/>
  <c r="J5303" i="2"/>
  <c r="D5287" i="2"/>
  <c r="Q5287" i="2"/>
  <c r="J5287" i="2"/>
  <c r="D5271" i="2"/>
  <c r="Q5271" i="2"/>
  <c r="J5271" i="2"/>
  <c r="D5255" i="2"/>
  <c r="Q5255" i="2"/>
  <c r="J5255" i="2"/>
  <c r="D5239" i="2"/>
  <c r="Q5239" i="2"/>
  <c r="J5239" i="2"/>
  <c r="D5223" i="2"/>
  <c r="Q5223" i="2"/>
  <c r="J5223" i="2"/>
  <c r="D5207" i="2"/>
  <c r="Q5207" i="2"/>
  <c r="J5207" i="2"/>
  <c r="D5373" i="2"/>
  <c r="Q5373" i="2"/>
  <c r="J5373" i="2"/>
  <c r="D5357" i="2"/>
  <c r="Q5357" i="2"/>
  <c r="J5357" i="2"/>
  <c r="D5341" i="2"/>
  <c r="Q5341" i="2"/>
  <c r="J5341" i="2"/>
  <c r="D5325" i="2"/>
  <c r="Q5325" i="2"/>
  <c r="J5325" i="2"/>
  <c r="D5309" i="2"/>
  <c r="Q5309" i="2"/>
  <c r="J5309" i="2"/>
  <c r="D5293" i="2"/>
  <c r="Q5293" i="2"/>
  <c r="J5293" i="2"/>
  <c r="D5277" i="2"/>
  <c r="Q5277" i="2"/>
  <c r="J5277" i="2"/>
  <c r="D5261" i="2"/>
  <c r="Q5261" i="2"/>
  <c r="J5261" i="2"/>
  <c r="D5245" i="2"/>
  <c r="Q5245" i="2"/>
  <c r="J5245" i="2"/>
  <c r="D5347" i="2"/>
  <c r="Q5347" i="2"/>
  <c r="J5347" i="2"/>
  <c r="D5315" i="2"/>
  <c r="Q5315" i="2"/>
  <c r="J5315" i="2"/>
  <c r="D5283" i="2"/>
  <c r="Q5283" i="2"/>
  <c r="J5283" i="2"/>
  <c r="D5251" i="2"/>
  <c r="Q5251" i="2"/>
  <c r="J5251" i="2"/>
  <c r="D5219" i="2"/>
  <c r="Q5219" i="2"/>
  <c r="J5219" i="2"/>
  <c r="D5369" i="2"/>
  <c r="Q5369" i="2"/>
  <c r="J5369" i="2"/>
  <c r="D5337" i="2"/>
  <c r="Q5337" i="2"/>
  <c r="J5337" i="2"/>
  <c r="D5305" i="2"/>
  <c r="Q5305" i="2"/>
  <c r="J5305" i="2"/>
  <c r="D5273" i="2"/>
  <c r="Q5273" i="2"/>
  <c r="J5273" i="2"/>
  <c r="D5241" i="2"/>
  <c r="Q5241" i="2"/>
  <c r="J5241" i="2"/>
  <c r="D5209" i="2"/>
  <c r="Q5209" i="2"/>
  <c r="J5209" i="2"/>
  <c r="D5348" i="2"/>
  <c r="Q5348" i="2"/>
  <c r="J5348" i="2"/>
  <c r="D5284" i="2"/>
  <c r="Q5284" i="2"/>
  <c r="J5284" i="2"/>
  <c r="D5220" i="2"/>
  <c r="Q5220" i="2"/>
  <c r="J5220" i="2"/>
  <c r="D5338" i="2"/>
  <c r="Q5338" i="2"/>
  <c r="J5338" i="2"/>
  <c r="D5274" i="2"/>
  <c r="Q5274" i="2"/>
  <c r="J5274" i="2"/>
  <c r="D5210" i="2"/>
  <c r="Q5210" i="2"/>
  <c r="J5210" i="2"/>
  <c r="D5328" i="2"/>
  <c r="Q5328" i="2"/>
  <c r="J5328" i="2"/>
  <c r="D5264" i="2"/>
  <c r="Q5264" i="2"/>
  <c r="J5264" i="2"/>
  <c r="D5200" i="2"/>
  <c r="Q5200" i="2"/>
  <c r="J5200" i="2"/>
  <c r="D5318" i="2"/>
  <c r="Q5318" i="2"/>
  <c r="J5318" i="2"/>
  <c r="D5254" i="2"/>
  <c r="Q5254" i="2"/>
  <c r="J5254" i="2"/>
  <c r="D5205" i="2"/>
  <c r="Q5205" i="2"/>
  <c r="J5205" i="2"/>
  <c r="D5340" i="2"/>
  <c r="Q5340" i="2"/>
  <c r="J5340" i="2"/>
  <c r="D5276" i="2"/>
  <c r="Q5276" i="2"/>
  <c r="J5276" i="2"/>
  <c r="D5212" i="2"/>
  <c r="Q5212" i="2"/>
  <c r="J5212" i="2"/>
  <c r="D5330" i="2"/>
  <c r="Q5330" i="2"/>
  <c r="J5330" i="2"/>
  <c r="D5266" i="2"/>
  <c r="Q5266" i="2"/>
  <c r="J5266" i="2"/>
  <c r="D5202" i="2"/>
  <c r="Q5202" i="2"/>
  <c r="J5202" i="2"/>
  <c r="D5320" i="2"/>
  <c r="Q5320" i="2"/>
  <c r="J5320" i="2"/>
  <c r="D5256" i="2"/>
  <c r="Q5256" i="2"/>
  <c r="J5256" i="2"/>
  <c r="D5192" i="2"/>
  <c r="Q5192" i="2"/>
  <c r="J5192" i="2"/>
  <c r="D5310" i="2"/>
  <c r="Q5310" i="2"/>
  <c r="J5310" i="2"/>
  <c r="D5246" i="2"/>
  <c r="Q5246" i="2"/>
  <c r="J5246" i="2"/>
  <c r="D5363" i="2"/>
  <c r="Q5363" i="2"/>
  <c r="J5363" i="2"/>
  <c r="D5331" i="2"/>
  <c r="Q5331" i="2"/>
  <c r="J5331" i="2"/>
  <c r="D5299" i="2"/>
  <c r="Q5299" i="2"/>
  <c r="J5299" i="2"/>
  <c r="D5267" i="2"/>
  <c r="Q5267" i="2"/>
  <c r="J5267" i="2"/>
  <c r="D5235" i="2"/>
  <c r="Q5235" i="2"/>
  <c r="J5235" i="2"/>
  <c r="D5203" i="2"/>
  <c r="Q5203" i="2"/>
  <c r="J5203" i="2"/>
  <c r="D5353" i="2"/>
  <c r="Q5353" i="2"/>
  <c r="J5353" i="2"/>
  <c r="D5321" i="2"/>
  <c r="Q5321" i="2"/>
  <c r="J5321" i="2"/>
  <c r="D5289" i="2"/>
  <c r="Q5289" i="2"/>
  <c r="J5289" i="2"/>
  <c r="D5257" i="2"/>
  <c r="Q5257" i="2"/>
  <c r="J5257" i="2"/>
  <c r="D5225" i="2"/>
  <c r="Q5225" i="2"/>
  <c r="J5225" i="2"/>
  <c r="D5193" i="2"/>
  <c r="Q5193" i="2"/>
  <c r="J5193" i="2"/>
  <c r="D5316" i="2"/>
  <c r="Q5316" i="2"/>
  <c r="J5316" i="2"/>
  <c r="D5252" i="2"/>
  <c r="Q5252" i="2"/>
  <c r="J5252" i="2"/>
  <c r="D5370" i="2"/>
  <c r="Q5370" i="2"/>
  <c r="J5370" i="2"/>
  <c r="D5306" i="2"/>
  <c r="Q5306" i="2"/>
  <c r="J5306" i="2"/>
  <c r="D5242" i="2"/>
  <c r="Q5242" i="2"/>
  <c r="J5242" i="2"/>
  <c r="D5360" i="2"/>
  <c r="Q5360" i="2"/>
  <c r="J5360" i="2"/>
  <c r="D5296" i="2"/>
  <c r="Q5296" i="2"/>
  <c r="J5296" i="2"/>
  <c r="D5232" i="2"/>
  <c r="Q5232" i="2"/>
  <c r="J5232" i="2"/>
  <c r="D5350" i="2"/>
  <c r="Q5350" i="2"/>
  <c r="J5350" i="2"/>
  <c r="D5286" i="2"/>
  <c r="Q5286" i="2"/>
  <c r="J5286" i="2"/>
  <c r="D5222" i="2"/>
  <c r="Q5222" i="2"/>
  <c r="J5222" i="2"/>
  <c r="D5221" i="2"/>
  <c r="Q5221" i="2"/>
  <c r="J5221" i="2"/>
  <c r="D5372" i="2"/>
  <c r="Q5372" i="2"/>
  <c r="J5372" i="2"/>
  <c r="D5308" i="2"/>
  <c r="Q5308" i="2"/>
  <c r="J5308" i="2"/>
  <c r="D5244" i="2"/>
  <c r="Q5244" i="2"/>
  <c r="J5244" i="2"/>
  <c r="D5362" i="2"/>
  <c r="Q5362" i="2"/>
  <c r="J5362" i="2"/>
  <c r="D5298" i="2"/>
  <c r="Q5298" i="2"/>
  <c r="J5298" i="2"/>
  <c r="D5234" i="2"/>
  <c r="Q5234" i="2"/>
  <c r="J5234" i="2"/>
  <c r="D5352" i="2"/>
  <c r="Q5352" i="2"/>
  <c r="J5352" i="2"/>
  <c r="D5288" i="2"/>
  <c r="Q5288" i="2"/>
  <c r="J5288" i="2"/>
  <c r="D5224" i="2"/>
  <c r="Q5224" i="2"/>
  <c r="J5224" i="2"/>
  <c r="D5342" i="2"/>
  <c r="Q5342" i="2"/>
  <c r="J5342" i="2"/>
  <c r="D5278" i="2"/>
  <c r="Q5278" i="2"/>
  <c r="J5278" i="2"/>
  <c r="D5214" i="2"/>
  <c r="Q5214" i="2"/>
  <c r="J5214" i="2"/>
  <c r="D5371" i="2"/>
  <c r="Q5371" i="2"/>
  <c r="J5371" i="2"/>
  <c r="D5355" i="2"/>
  <c r="Q5355" i="2"/>
  <c r="J5355" i="2"/>
  <c r="D5339" i="2"/>
  <c r="Q5339" i="2"/>
  <c r="J5339" i="2"/>
  <c r="D5323" i="2"/>
  <c r="Q5323" i="2"/>
  <c r="J5323" i="2"/>
  <c r="D5307" i="2"/>
  <c r="Q5307" i="2"/>
  <c r="J5307" i="2"/>
  <c r="D5291" i="2"/>
  <c r="Q5291" i="2"/>
  <c r="J5291" i="2"/>
  <c r="D5275" i="2"/>
  <c r="Q5275" i="2"/>
  <c r="J5275" i="2"/>
  <c r="D5259" i="2"/>
  <c r="Q5259" i="2"/>
  <c r="J5259" i="2"/>
  <c r="D5243" i="2"/>
  <c r="Q5243" i="2"/>
  <c r="J5243" i="2"/>
  <c r="D5227" i="2"/>
  <c r="Q5227" i="2"/>
  <c r="J5227" i="2"/>
  <c r="D5211" i="2"/>
  <c r="Q5211" i="2"/>
  <c r="J5211" i="2"/>
  <c r="D5195" i="2"/>
  <c r="Q5195" i="2"/>
  <c r="J5195" i="2"/>
  <c r="D5361" i="2"/>
  <c r="Q5361" i="2"/>
  <c r="J5361" i="2"/>
  <c r="D5345" i="2"/>
  <c r="Q5345" i="2"/>
  <c r="J5345" i="2"/>
  <c r="D5329" i="2"/>
  <c r="Q5329" i="2"/>
  <c r="J5329" i="2"/>
  <c r="D5313" i="2"/>
  <c r="Q5313" i="2"/>
  <c r="J5313" i="2"/>
  <c r="D5297" i="2"/>
  <c r="Q5297" i="2"/>
  <c r="J5297" i="2"/>
  <c r="D5281" i="2"/>
  <c r="Q5281" i="2"/>
  <c r="J5281" i="2"/>
  <c r="D5265" i="2"/>
  <c r="Q5265" i="2"/>
  <c r="J5265" i="2"/>
  <c r="D5249" i="2"/>
  <c r="Q5249" i="2"/>
  <c r="J5249" i="2"/>
  <c r="D5233" i="2"/>
  <c r="Q5233" i="2"/>
  <c r="J5233" i="2"/>
  <c r="D5217" i="2"/>
  <c r="Q5217" i="2"/>
  <c r="J5217" i="2"/>
  <c r="D5201" i="2"/>
  <c r="Q5201" i="2"/>
  <c r="J5201" i="2"/>
  <c r="D5364" i="2"/>
  <c r="Q5364" i="2"/>
  <c r="J5364" i="2"/>
  <c r="D5332" i="2"/>
  <c r="Q5332" i="2"/>
  <c r="J5332" i="2"/>
  <c r="D5300" i="2"/>
  <c r="Q5300" i="2"/>
  <c r="J5300" i="2"/>
  <c r="D5268" i="2"/>
  <c r="Q5268" i="2"/>
  <c r="J5268" i="2"/>
  <c r="D5236" i="2"/>
  <c r="Q5236" i="2"/>
  <c r="J5236" i="2"/>
  <c r="D5204" i="2"/>
  <c r="Q5204" i="2"/>
  <c r="J5204" i="2"/>
  <c r="D5354" i="2"/>
  <c r="Q5354" i="2"/>
  <c r="J5354" i="2"/>
  <c r="D5322" i="2"/>
  <c r="Q5322" i="2"/>
  <c r="J5322" i="2"/>
  <c r="D5290" i="2"/>
  <c r="Q5290" i="2"/>
  <c r="J5290" i="2"/>
  <c r="D5258" i="2"/>
  <c r="Q5258" i="2"/>
  <c r="J5258" i="2"/>
  <c r="D5226" i="2"/>
  <c r="Q5226" i="2"/>
  <c r="J5226" i="2"/>
  <c r="D5194" i="2"/>
  <c r="Q5194" i="2"/>
  <c r="J5194" i="2"/>
  <c r="D5344" i="2"/>
  <c r="Q5344" i="2"/>
  <c r="J5344" i="2"/>
  <c r="D5312" i="2"/>
  <c r="Q5312" i="2"/>
  <c r="J5312" i="2"/>
  <c r="D5280" i="2"/>
  <c r="Q5280" i="2"/>
  <c r="J5280" i="2"/>
  <c r="D5248" i="2"/>
  <c r="Q5248" i="2"/>
  <c r="J5248" i="2"/>
  <c r="D5216" i="2"/>
  <c r="Q5216" i="2"/>
  <c r="J5216" i="2"/>
  <c r="D5366" i="2"/>
  <c r="Q5366" i="2"/>
  <c r="J5366" i="2"/>
  <c r="D5334" i="2"/>
  <c r="Q5334" i="2"/>
  <c r="J5334" i="2"/>
  <c r="D5302" i="2"/>
  <c r="Q5302" i="2"/>
  <c r="J5302" i="2"/>
  <c r="D5270" i="2"/>
  <c r="Q5270" i="2"/>
  <c r="J5270" i="2"/>
  <c r="D5238" i="2"/>
  <c r="Q5238" i="2"/>
  <c r="J5238" i="2"/>
  <c r="D5206" i="2"/>
  <c r="Q5206" i="2"/>
  <c r="J5206" i="2"/>
  <c r="D5229" i="2"/>
  <c r="Q5229" i="2"/>
  <c r="J5229" i="2"/>
  <c r="D5213" i="2"/>
  <c r="Q5213" i="2"/>
  <c r="J5213" i="2"/>
  <c r="D5197" i="2"/>
  <c r="Q5197" i="2"/>
  <c r="J5197" i="2"/>
  <c r="D5356" i="2"/>
  <c r="Q5356" i="2"/>
  <c r="J5356" i="2"/>
  <c r="D5324" i="2"/>
  <c r="Q5324" i="2"/>
  <c r="J5324" i="2"/>
  <c r="D5292" i="2"/>
  <c r="Q5292" i="2"/>
  <c r="J5292" i="2"/>
  <c r="D5260" i="2"/>
  <c r="Q5260" i="2"/>
  <c r="J5260" i="2"/>
  <c r="D5228" i="2"/>
  <c r="Q5228" i="2"/>
  <c r="J5228" i="2"/>
  <c r="D5196" i="2"/>
  <c r="Q5196" i="2"/>
  <c r="J5196" i="2"/>
  <c r="D5346" i="2"/>
  <c r="Q5346" i="2"/>
  <c r="J5346" i="2"/>
  <c r="D5314" i="2"/>
  <c r="Q5314" i="2"/>
  <c r="J5314" i="2"/>
  <c r="D5282" i="2"/>
  <c r="Q5282" i="2"/>
  <c r="J5282" i="2"/>
  <c r="D5250" i="2"/>
  <c r="Q5250" i="2"/>
  <c r="J5250" i="2"/>
  <c r="D5218" i="2"/>
  <c r="Q5218" i="2"/>
  <c r="J5218" i="2"/>
  <c r="D5368" i="2"/>
  <c r="Q5368" i="2"/>
  <c r="J5368" i="2"/>
  <c r="D5336" i="2"/>
  <c r="Q5336" i="2"/>
  <c r="J5336" i="2"/>
  <c r="D5304" i="2"/>
  <c r="Q5304" i="2"/>
  <c r="J5304" i="2"/>
  <c r="D5272" i="2"/>
  <c r="Q5272" i="2"/>
  <c r="J5272" i="2"/>
  <c r="D5240" i="2"/>
  <c r="Q5240" i="2"/>
  <c r="J5240" i="2"/>
  <c r="D5208" i="2"/>
  <c r="Q5208" i="2"/>
  <c r="J5208" i="2"/>
  <c r="D5358" i="2"/>
  <c r="Q5358" i="2"/>
  <c r="J5358" i="2"/>
  <c r="D5326" i="2"/>
  <c r="Q5326" i="2"/>
  <c r="J5326" i="2"/>
  <c r="D5294" i="2"/>
  <c r="Q5294" i="2"/>
  <c r="J5294" i="2"/>
  <c r="D5262" i="2"/>
  <c r="Q5262" i="2"/>
  <c r="J5262" i="2"/>
  <c r="D5230" i="2"/>
  <c r="Q5230" i="2"/>
  <c r="J5230" i="2"/>
  <c r="D5198" i="2"/>
  <c r="Q5198" i="2"/>
  <c r="J5198" i="2"/>
  <c r="J75" i="7" l="1"/>
  <c r="H74" i="7"/>
  <c r="I75" i="7" s="1"/>
  <c r="J50" i="7"/>
  <c r="H49" i="7"/>
  <c r="R5198" i="2"/>
  <c r="K5198" i="2"/>
  <c r="R5230" i="2"/>
  <c r="K5230" i="2"/>
  <c r="R5262" i="2"/>
  <c r="K5262" i="2"/>
  <c r="R5294" i="2"/>
  <c r="K5294" i="2"/>
  <c r="R5326" i="2"/>
  <c r="K5326" i="2"/>
  <c r="R5358" i="2"/>
  <c r="K5358" i="2"/>
  <c r="R5208" i="2"/>
  <c r="K5208" i="2"/>
  <c r="R5240" i="2"/>
  <c r="K5240" i="2"/>
  <c r="R5272" i="2"/>
  <c r="K5272" i="2"/>
  <c r="R5304" i="2"/>
  <c r="K5304" i="2"/>
  <c r="R5336" i="2"/>
  <c r="K5336" i="2"/>
  <c r="R5368" i="2"/>
  <c r="K5368" i="2"/>
  <c r="R5218" i="2"/>
  <c r="K5218" i="2"/>
  <c r="R5250" i="2"/>
  <c r="K5250" i="2"/>
  <c r="R5282" i="2"/>
  <c r="K5282" i="2"/>
  <c r="R5314" i="2"/>
  <c r="K5314" i="2"/>
  <c r="R5346" i="2"/>
  <c r="K5346" i="2"/>
  <c r="R5196" i="2"/>
  <c r="K5196" i="2"/>
  <c r="R5228" i="2"/>
  <c r="K5228" i="2"/>
  <c r="R5260" i="2"/>
  <c r="K5260" i="2"/>
  <c r="R5292" i="2"/>
  <c r="K5292" i="2"/>
  <c r="R5324" i="2"/>
  <c r="K5324" i="2"/>
  <c r="R5356" i="2"/>
  <c r="K5356" i="2"/>
  <c r="R5197" i="2"/>
  <c r="K5197" i="2"/>
  <c r="R5213" i="2"/>
  <c r="K5213" i="2"/>
  <c r="R5229" i="2"/>
  <c r="K5229" i="2"/>
  <c r="R5206" i="2"/>
  <c r="K5206" i="2"/>
  <c r="R5238" i="2"/>
  <c r="K5238" i="2"/>
  <c r="R5270" i="2"/>
  <c r="K5270" i="2"/>
  <c r="R5302" i="2"/>
  <c r="K5302" i="2"/>
  <c r="R5334" i="2"/>
  <c r="K5334" i="2"/>
  <c r="R5366" i="2"/>
  <c r="K5366" i="2"/>
  <c r="R5216" i="2"/>
  <c r="K5216" i="2"/>
  <c r="R5248" i="2"/>
  <c r="K5248" i="2"/>
  <c r="R5280" i="2"/>
  <c r="K5280" i="2"/>
  <c r="R5312" i="2"/>
  <c r="K5312" i="2"/>
  <c r="R5344" i="2"/>
  <c r="K5344" i="2"/>
  <c r="R5194" i="2"/>
  <c r="K5194" i="2"/>
  <c r="R5226" i="2"/>
  <c r="K5226" i="2"/>
  <c r="R5258" i="2"/>
  <c r="K5258" i="2"/>
  <c r="R5290" i="2"/>
  <c r="K5290" i="2"/>
  <c r="R5322" i="2"/>
  <c r="K5322" i="2"/>
  <c r="R5354" i="2"/>
  <c r="K5354" i="2"/>
  <c r="R5204" i="2"/>
  <c r="K5204" i="2"/>
  <c r="R5236" i="2"/>
  <c r="K5236" i="2"/>
  <c r="R5268" i="2"/>
  <c r="K5268" i="2"/>
  <c r="R5300" i="2"/>
  <c r="K5300" i="2"/>
  <c r="R5332" i="2"/>
  <c r="K5332" i="2"/>
  <c r="R5364" i="2"/>
  <c r="K5364" i="2"/>
  <c r="R5201" i="2"/>
  <c r="K5201" i="2"/>
  <c r="R5217" i="2"/>
  <c r="K5217" i="2"/>
  <c r="R5233" i="2"/>
  <c r="K5233" i="2"/>
  <c r="R5249" i="2"/>
  <c r="K5249" i="2"/>
  <c r="R5265" i="2"/>
  <c r="K5265" i="2"/>
  <c r="R5281" i="2"/>
  <c r="K5281" i="2"/>
  <c r="R5297" i="2"/>
  <c r="K5297" i="2"/>
  <c r="R5313" i="2"/>
  <c r="K5313" i="2"/>
  <c r="R5329" i="2"/>
  <c r="K5329" i="2"/>
  <c r="R5345" i="2"/>
  <c r="K5345" i="2"/>
  <c r="R5361" i="2"/>
  <c r="K5361" i="2"/>
  <c r="R5195" i="2"/>
  <c r="K5195" i="2"/>
  <c r="R5211" i="2"/>
  <c r="K5211" i="2"/>
  <c r="R5227" i="2"/>
  <c r="K5227" i="2"/>
  <c r="R5243" i="2"/>
  <c r="K5243" i="2"/>
  <c r="R5259" i="2"/>
  <c r="K5259" i="2"/>
  <c r="R5275" i="2"/>
  <c r="K5275" i="2"/>
  <c r="R5291" i="2"/>
  <c r="K5291" i="2"/>
  <c r="R5307" i="2"/>
  <c r="K5307" i="2"/>
  <c r="R5323" i="2"/>
  <c r="K5323" i="2"/>
  <c r="R5339" i="2"/>
  <c r="K5339" i="2"/>
  <c r="R5355" i="2"/>
  <c r="K5355" i="2"/>
  <c r="R5371" i="2"/>
  <c r="K5371" i="2"/>
  <c r="R5214" i="2"/>
  <c r="K5214" i="2"/>
  <c r="R5278" i="2"/>
  <c r="K5278" i="2"/>
  <c r="R5342" i="2"/>
  <c r="K5342" i="2"/>
  <c r="R5224" i="2"/>
  <c r="K5224" i="2"/>
  <c r="R5288" i="2"/>
  <c r="K5288" i="2"/>
  <c r="R5352" i="2"/>
  <c r="K5352" i="2"/>
  <c r="R5234" i="2"/>
  <c r="K5234" i="2"/>
  <c r="R5298" i="2"/>
  <c r="K5298" i="2"/>
  <c r="R5362" i="2"/>
  <c r="K5362" i="2"/>
  <c r="R5244" i="2"/>
  <c r="K5244" i="2"/>
  <c r="R5308" i="2"/>
  <c r="K5308" i="2"/>
  <c r="R5372" i="2"/>
  <c r="K5372" i="2"/>
  <c r="R5221" i="2"/>
  <c r="K5221" i="2"/>
  <c r="R5222" i="2"/>
  <c r="K5222" i="2"/>
  <c r="R5286" i="2"/>
  <c r="K5286" i="2"/>
  <c r="R5350" i="2"/>
  <c r="K5350" i="2"/>
  <c r="R5232" i="2"/>
  <c r="K5232" i="2"/>
  <c r="R5296" i="2"/>
  <c r="K5296" i="2"/>
  <c r="R5360" i="2"/>
  <c r="K5360" i="2"/>
  <c r="R5242" i="2"/>
  <c r="K5242" i="2"/>
  <c r="R5306" i="2"/>
  <c r="K5306" i="2"/>
  <c r="R5370" i="2"/>
  <c r="K5370" i="2"/>
  <c r="R5252" i="2"/>
  <c r="K5252" i="2"/>
  <c r="R5316" i="2"/>
  <c r="K5316" i="2"/>
  <c r="R5193" i="2"/>
  <c r="K5193" i="2"/>
  <c r="R5225" i="2"/>
  <c r="K5225" i="2"/>
  <c r="R5257" i="2"/>
  <c r="K5257" i="2"/>
  <c r="R5289" i="2"/>
  <c r="K5289" i="2"/>
  <c r="R5321" i="2"/>
  <c r="K5321" i="2"/>
  <c r="R5353" i="2"/>
  <c r="K5353" i="2"/>
  <c r="R5203" i="2"/>
  <c r="K5203" i="2"/>
  <c r="R5235" i="2"/>
  <c r="K5235" i="2"/>
  <c r="R5267" i="2"/>
  <c r="K5267" i="2"/>
  <c r="R5299" i="2"/>
  <c r="K5299" i="2"/>
  <c r="R5331" i="2"/>
  <c r="K5331" i="2"/>
  <c r="R5363" i="2"/>
  <c r="K5363" i="2"/>
  <c r="R5246" i="2"/>
  <c r="K5246" i="2"/>
  <c r="R5310" i="2"/>
  <c r="K5310" i="2"/>
  <c r="R5192" i="2"/>
  <c r="K5192" i="2"/>
  <c r="R5256" i="2"/>
  <c r="K5256" i="2"/>
  <c r="R5320" i="2"/>
  <c r="K5320" i="2"/>
  <c r="R5202" i="2"/>
  <c r="K5202" i="2"/>
  <c r="R5266" i="2"/>
  <c r="K5266" i="2"/>
  <c r="R5330" i="2"/>
  <c r="K5330" i="2"/>
  <c r="R5212" i="2"/>
  <c r="K5212" i="2"/>
  <c r="R5276" i="2"/>
  <c r="K5276" i="2"/>
  <c r="R5340" i="2"/>
  <c r="K5340" i="2"/>
  <c r="R5205" i="2"/>
  <c r="K5205" i="2"/>
  <c r="R5254" i="2"/>
  <c r="K5254" i="2"/>
  <c r="R5318" i="2"/>
  <c r="K5318" i="2"/>
  <c r="R5200" i="2"/>
  <c r="K5200" i="2"/>
  <c r="R5264" i="2"/>
  <c r="K5264" i="2"/>
  <c r="R5328" i="2"/>
  <c r="K5328" i="2"/>
  <c r="R5210" i="2"/>
  <c r="K5210" i="2"/>
  <c r="R5274" i="2"/>
  <c r="K5274" i="2"/>
  <c r="R5338" i="2"/>
  <c r="K5338" i="2"/>
  <c r="R5220" i="2"/>
  <c r="K5220" i="2"/>
  <c r="R5284" i="2"/>
  <c r="K5284" i="2"/>
  <c r="R5348" i="2"/>
  <c r="K5348" i="2"/>
  <c r="R5209" i="2"/>
  <c r="K5209" i="2"/>
  <c r="R5241" i="2"/>
  <c r="K5241" i="2"/>
  <c r="R5273" i="2"/>
  <c r="K5273" i="2"/>
  <c r="R5305" i="2"/>
  <c r="K5305" i="2"/>
  <c r="R5337" i="2"/>
  <c r="K5337" i="2"/>
  <c r="R5369" i="2"/>
  <c r="K5369" i="2"/>
  <c r="R5219" i="2"/>
  <c r="K5219" i="2"/>
  <c r="R5251" i="2"/>
  <c r="K5251" i="2"/>
  <c r="R5283" i="2"/>
  <c r="K5283" i="2"/>
  <c r="R5315" i="2"/>
  <c r="K5315" i="2"/>
  <c r="R5347" i="2"/>
  <c r="K5347" i="2"/>
  <c r="R5245" i="2"/>
  <c r="K5245" i="2"/>
  <c r="R5261" i="2"/>
  <c r="K5261" i="2"/>
  <c r="R5277" i="2"/>
  <c r="K5277" i="2"/>
  <c r="R5293" i="2"/>
  <c r="K5293" i="2"/>
  <c r="R5309" i="2"/>
  <c r="K5309" i="2"/>
  <c r="R5325" i="2"/>
  <c r="K5325" i="2"/>
  <c r="R5341" i="2"/>
  <c r="K5341" i="2"/>
  <c r="R5357" i="2"/>
  <c r="K5357" i="2"/>
  <c r="R5373" i="2"/>
  <c r="K5373" i="2"/>
  <c r="R5207" i="2"/>
  <c r="K5207" i="2"/>
  <c r="R5223" i="2"/>
  <c r="K5223" i="2"/>
  <c r="R5239" i="2"/>
  <c r="K5239" i="2"/>
  <c r="R5255" i="2"/>
  <c r="K5255" i="2"/>
  <c r="R5271" i="2"/>
  <c r="K5271" i="2"/>
  <c r="R5287" i="2"/>
  <c r="K5287" i="2"/>
  <c r="R5303" i="2"/>
  <c r="K5303" i="2"/>
  <c r="R5319" i="2"/>
  <c r="K5319" i="2"/>
  <c r="R5335" i="2"/>
  <c r="K5335" i="2"/>
  <c r="R5351" i="2"/>
  <c r="K5351" i="2"/>
  <c r="R5367" i="2"/>
  <c r="K5367" i="2"/>
  <c r="R5237" i="2"/>
  <c r="K5237" i="2"/>
  <c r="R5253" i="2"/>
  <c r="K5253" i="2"/>
  <c r="R5269" i="2"/>
  <c r="K5269" i="2"/>
  <c r="R5285" i="2"/>
  <c r="K5285" i="2"/>
  <c r="R5301" i="2"/>
  <c r="K5301" i="2"/>
  <c r="R5317" i="2"/>
  <c r="K5317" i="2"/>
  <c r="R5333" i="2"/>
  <c r="K5333" i="2"/>
  <c r="R5349" i="2"/>
  <c r="K5349" i="2"/>
  <c r="R5365" i="2"/>
  <c r="K5365" i="2"/>
  <c r="R5199" i="2"/>
  <c r="K5199" i="2"/>
  <c r="R5215" i="2"/>
  <c r="K5215" i="2"/>
  <c r="R5231" i="2"/>
  <c r="K5231" i="2"/>
  <c r="R5247" i="2"/>
  <c r="K5247" i="2"/>
  <c r="R5263" i="2"/>
  <c r="K5263" i="2"/>
  <c r="R5279" i="2"/>
  <c r="K5279" i="2"/>
  <c r="R5295" i="2"/>
  <c r="K5295" i="2"/>
  <c r="R5311" i="2"/>
  <c r="K5311" i="2"/>
  <c r="R5327" i="2"/>
  <c r="K5327" i="2"/>
  <c r="R5343" i="2"/>
  <c r="K5343" i="2"/>
  <c r="R5359" i="2"/>
  <c r="K5359" i="2"/>
  <c r="Q5547" i="2"/>
  <c r="J5547" i="2"/>
  <c r="D5547" i="2"/>
  <c r="Q5515" i="2"/>
  <c r="J5515" i="2"/>
  <c r="D5515" i="2"/>
  <c r="Q5483" i="2"/>
  <c r="J5483" i="2"/>
  <c r="D5483" i="2"/>
  <c r="D5451" i="2"/>
  <c r="Q5451" i="2"/>
  <c r="J5451" i="2"/>
  <c r="D5419" i="2"/>
  <c r="Q5419" i="2"/>
  <c r="J5419" i="2"/>
  <c r="D5387" i="2"/>
  <c r="Q5387" i="2"/>
  <c r="J5387" i="2"/>
  <c r="Q5537" i="2"/>
  <c r="J5537" i="2"/>
  <c r="D5537" i="2"/>
  <c r="Q5505" i="2"/>
  <c r="J5505" i="2"/>
  <c r="D5505" i="2"/>
  <c r="Q5473" i="2"/>
  <c r="J5473" i="2"/>
  <c r="D5473" i="2"/>
  <c r="D5441" i="2"/>
  <c r="Q5441" i="2"/>
  <c r="J5441" i="2"/>
  <c r="D5409" i="2"/>
  <c r="Q5409" i="2"/>
  <c r="J5409" i="2"/>
  <c r="D5377" i="2"/>
  <c r="Q5377" i="2"/>
  <c r="J5377" i="2"/>
  <c r="Q5492" i="2"/>
  <c r="J5492" i="2"/>
  <c r="D5492" i="2"/>
  <c r="D5428" i="2"/>
  <c r="Q5428" i="2"/>
  <c r="J5428" i="2"/>
  <c r="Q5546" i="2"/>
  <c r="J5546" i="2"/>
  <c r="D5546" i="2"/>
  <c r="Q5482" i="2"/>
  <c r="J5482" i="2"/>
  <c r="D5482" i="2"/>
  <c r="D5418" i="2"/>
  <c r="Q5418" i="2"/>
  <c r="J5418" i="2"/>
  <c r="Q5536" i="2"/>
  <c r="J5536" i="2"/>
  <c r="D5536" i="2"/>
  <c r="Q5472" i="2"/>
  <c r="J5472" i="2"/>
  <c r="D5472" i="2"/>
  <c r="D5408" i="2"/>
  <c r="Q5408" i="2"/>
  <c r="J5408" i="2"/>
  <c r="Q5526" i="2"/>
  <c r="J5526" i="2"/>
  <c r="D5526" i="2"/>
  <c r="Q5462" i="2"/>
  <c r="J5462" i="2"/>
  <c r="D5462" i="2"/>
  <c r="D5398" i="2"/>
  <c r="Q5398" i="2"/>
  <c r="J5398" i="2"/>
  <c r="Q5543" i="2"/>
  <c r="J5543" i="2"/>
  <c r="D5543" i="2"/>
  <c r="Q5511" i="2"/>
  <c r="J5511" i="2"/>
  <c r="D5511" i="2"/>
  <c r="Q5479" i="2"/>
  <c r="J5479" i="2"/>
  <c r="D5479" i="2"/>
  <c r="D5447" i="2"/>
  <c r="Q5447" i="2"/>
  <c r="J5447" i="2"/>
  <c r="D5415" i="2"/>
  <c r="Q5415" i="2"/>
  <c r="J5415" i="2"/>
  <c r="D5383" i="2"/>
  <c r="Q5383" i="2"/>
  <c r="J5383" i="2"/>
  <c r="Q5533" i="2"/>
  <c r="J5533" i="2"/>
  <c r="D5533" i="2"/>
  <c r="Q5501" i="2"/>
  <c r="J5501" i="2"/>
  <c r="D5501" i="2"/>
  <c r="Q5469" i="2"/>
  <c r="J5469" i="2"/>
  <c r="D5469" i="2"/>
  <c r="D5437" i="2"/>
  <c r="Q5437" i="2"/>
  <c r="J5437" i="2"/>
  <c r="D5405" i="2"/>
  <c r="Q5405" i="2"/>
  <c r="J5405" i="2"/>
  <c r="Q5548" i="2"/>
  <c r="J5548" i="2"/>
  <c r="D5548" i="2"/>
  <c r="Q5484" i="2"/>
  <c r="J5484" i="2"/>
  <c r="D5484" i="2"/>
  <c r="D5420" i="2"/>
  <c r="Q5420" i="2"/>
  <c r="J5420" i="2"/>
  <c r="Q5538" i="2"/>
  <c r="J5538" i="2"/>
  <c r="D5538" i="2"/>
  <c r="Q5474" i="2"/>
  <c r="J5474" i="2"/>
  <c r="D5474" i="2"/>
  <c r="D5410" i="2"/>
  <c r="Q5410" i="2"/>
  <c r="J5410" i="2"/>
  <c r="Q5528" i="2"/>
  <c r="J5528" i="2"/>
  <c r="D5528" i="2"/>
  <c r="Q5464" i="2"/>
  <c r="J5464" i="2"/>
  <c r="D5464" i="2"/>
  <c r="D5400" i="2"/>
  <c r="Q5400" i="2"/>
  <c r="J5400" i="2"/>
  <c r="Q5518" i="2"/>
  <c r="J5518" i="2"/>
  <c r="D5518" i="2"/>
  <c r="D5454" i="2"/>
  <c r="Q5454" i="2"/>
  <c r="J5454" i="2"/>
  <c r="D5390" i="2"/>
  <c r="Q5390" i="2"/>
  <c r="J5390" i="2"/>
  <c r="Q5531" i="2"/>
  <c r="J5531" i="2"/>
  <c r="D5531" i="2"/>
  <c r="Q5499" i="2"/>
  <c r="J5499" i="2"/>
  <c r="D5499" i="2"/>
  <c r="Q5467" i="2"/>
  <c r="J5467" i="2"/>
  <c r="D5467" i="2"/>
  <c r="D5435" i="2"/>
  <c r="Q5435" i="2"/>
  <c r="J5435" i="2"/>
  <c r="D5403" i="2"/>
  <c r="Q5403" i="2"/>
  <c r="J5403" i="2"/>
  <c r="Q5553" i="2"/>
  <c r="J5553" i="2"/>
  <c r="D5553" i="2"/>
  <c r="Q5521" i="2"/>
  <c r="J5521" i="2"/>
  <c r="D5521" i="2"/>
  <c r="Q5489" i="2"/>
  <c r="J5489" i="2"/>
  <c r="D5489" i="2"/>
  <c r="D5457" i="2"/>
  <c r="Q5457" i="2"/>
  <c r="J5457" i="2"/>
  <c r="D5425" i="2"/>
  <c r="Q5425" i="2"/>
  <c r="J5425" i="2"/>
  <c r="D5393" i="2"/>
  <c r="Q5393" i="2"/>
  <c r="J5393" i="2"/>
  <c r="Q5524" i="2"/>
  <c r="J5524" i="2"/>
  <c r="D5524" i="2"/>
  <c r="Q5460" i="2"/>
  <c r="J5460" i="2"/>
  <c r="D5460" i="2"/>
  <c r="D5396" i="2"/>
  <c r="Q5396" i="2"/>
  <c r="J5396" i="2"/>
  <c r="Q5514" i="2"/>
  <c r="J5514" i="2"/>
  <c r="D5514" i="2"/>
  <c r="D5450" i="2"/>
  <c r="Q5450" i="2"/>
  <c r="J5450" i="2"/>
  <c r="D5386" i="2"/>
  <c r="Q5386" i="2"/>
  <c r="J5386" i="2"/>
  <c r="Q5504" i="2"/>
  <c r="J5504" i="2"/>
  <c r="D5504" i="2"/>
  <c r="D5440" i="2"/>
  <c r="Q5440" i="2"/>
  <c r="J5440" i="2"/>
  <c r="D5376" i="2"/>
  <c r="Q5376" i="2"/>
  <c r="J5376" i="2"/>
  <c r="Q5494" i="2"/>
  <c r="J5494" i="2"/>
  <c r="D5494" i="2"/>
  <c r="D5430" i="2"/>
  <c r="Q5430" i="2"/>
  <c r="J5430" i="2"/>
  <c r="Q5527" i="2"/>
  <c r="J5527" i="2"/>
  <c r="D5527" i="2"/>
  <c r="Q5495" i="2"/>
  <c r="J5495" i="2"/>
  <c r="D5495" i="2"/>
  <c r="Q5463" i="2"/>
  <c r="J5463" i="2"/>
  <c r="D5463" i="2"/>
  <c r="D5431" i="2"/>
  <c r="Q5431" i="2"/>
  <c r="J5431" i="2"/>
  <c r="D5399" i="2"/>
  <c r="Q5399" i="2"/>
  <c r="J5399" i="2"/>
  <c r="Q5549" i="2"/>
  <c r="J5549" i="2"/>
  <c r="D5549" i="2"/>
  <c r="Q5517" i="2"/>
  <c r="J5517" i="2"/>
  <c r="D5517" i="2"/>
  <c r="Q5485" i="2"/>
  <c r="J5485" i="2"/>
  <c r="D5485" i="2"/>
  <c r="D5453" i="2"/>
  <c r="Q5453" i="2"/>
  <c r="J5453" i="2"/>
  <c r="D5421" i="2"/>
  <c r="Q5421" i="2"/>
  <c r="J5421" i="2"/>
  <c r="D5389" i="2"/>
  <c r="Q5389" i="2"/>
  <c r="J5389" i="2"/>
  <c r="Q5516" i="2"/>
  <c r="J5516" i="2"/>
  <c r="D5516" i="2"/>
  <c r="D5452" i="2"/>
  <c r="Q5452" i="2"/>
  <c r="J5452" i="2"/>
  <c r="D5388" i="2"/>
  <c r="Q5388" i="2"/>
  <c r="J5388" i="2"/>
  <c r="Q5506" i="2"/>
  <c r="J5506" i="2"/>
  <c r="D5506" i="2"/>
  <c r="D5442" i="2"/>
  <c r="Q5442" i="2"/>
  <c r="J5442" i="2"/>
  <c r="D5378" i="2"/>
  <c r="Q5378" i="2"/>
  <c r="J5378" i="2"/>
  <c r="Q5496" i="2"/>
  <c r="J5496" i="2"/>
  <c r="D5496" i="2"/>
  <c r="D5432" i="2"/>
  <c r="Q5432" i="2"/>
  <c r="J5432" i="2"/>
  <c r="Q5550" i="2"/>
  <c r="J5550" i="2"/>
  <c r="D5550" i="2"/>
  <c r="Q5486" i="2"/>
  <c r="J5486" i="2"/>
  <c r="D5486" i="2"/>
  <c r="D5422" i="2"/>
  <c r="Q5422" i="2"/>
  <c r="J5422" i="2"/>
  <c r="Q5555" i="2"/>
  <c r="J5555" i="2"/>
  <c r="D5555" i="2"/>
  <c r="Q5539" i="2"/>
  <c r="J5539" i="2"/>
  <c r="D5539" i="2"/>
  <c r="Q5523" i="2"/>
  <c r="J5523" i="2"/>
  <c r="D5523" i="2"/>
  <c r="Q5507" i="2"/>
  <c r="J5507" i="2"/>
  <c r="D5507" i="2"/>
  <c r="Q5491" i="2"/>
  <c r="J5491" i="2"/>
  <c r="D5491" i="2"/>
  <c r="Q5475" i="2"/>
  <c r="J5475" i="2"/>
  <c r="D5475" i="2"/>
  <c r="Q5459" i="2"/>
  <c r="J5459" i="2"/>
  <c r="D5459" i="2"/>
  <c r="D5443" i="2"/>
  <c r="Q5443" i="2"/>
  <c r="J5443" i="2"/>
  <c r="D5427" i="2"/>
  <c r="Q5427" i="2"/>
  <c r="J5427" i="2"/>
  <c r="D5411" i="2"/>
  <c r="Q5411" i="2"/>
  <c r="J5411" i="2"/>
  <c r="D5395" i="2"/>
  <c r="Q5395" i="2"/>
  <c r="J5395" i="2"/>
  <c r="D5379" i="2"/>
  <c r="Q5379" i="2"/>
  <c r="J5379" i="2"/>
  <c r="Q5545" i="2"/>
  <c r="J5545" i="2"/>
  <c r="D5545" i="2"/>
  <c r="Q5529" i="2"/>
  <c r="J5529" i="2"/>
  <c r="D5529" i="2"/>
  <c r="Q5513" i="2"/>
  <c r="J5513" i="2"/>
  <c r="D5513" i="2"/>
  <c r="Q5497" i="2"/>
  <c r="J5497" i="2"/>
  <c r="D5497" i="2"/>
  <c r="Q5481" i="2"/>
  <c r="J5481" i="2"/>
  <c r="D5481" i="2"/>
  <c r="Q5465" i="2"/>
  <c r="J5465" i="2"/>
  <c r="D5465" i="2"/>
  <c r="D5449" i="2"/>
  <c r="Q5449" i="2"/>
  <c r="J5449" i="2"/>
  <c r="D5433" i="2"/>
  <c r="Q5433" i="2"/>
  <c r="J5433" i="2"/>
  <c r="D5417" i="2"/>
  <c r="Q5417" i="2"/>
  <c r="J5417" i="2"/>
  <c r="D5401" i="2"/>
  <c r="Q5401" i="2"/>
  <c r="J5401" i="2"/>
  <c r="D5385" i="2"/>
  <c r="Q5385" i="2"/>
  <c r="J5385" i="2"/>
  <c r="Q5540" i="2"/>
  <c r="J5540" i="2"/>
  <c r="D5540" i="2"/>
  <c r="Q5508" i="2"/>
  <c r="J5508" i="2"/>
  <c r="D5508" i="2"/>
  <c r="Q5476" i="2"/>
  <c r="J5476" i="2"/>
  <c r="D5476" i="2"/>
  <c r="D5444" i="2"/>
  <c r="Q5444" i="2"/>
  <c r="J5444" i="2"/>
  <c r="D5412" i="2"/>
  <c r="Q5412" i="2"/>
  <c r="J5412" i="2"/>
  <c r="D5380" i="2"/>
  <c r="Q5380" i="2"/>
  <c r="J5380" i="2"/>
  <c r="Q5530" i="2"/>
  <c r="J5530" i="2"/>
  <c r="D5530" i="2"/>
  <c r="Q5498" i="2"/>
  <c r="J5498" i="2"/>
  <c r="D5498" i="2"/>
  <c r="Q5466" i="2"/>
  <c r="J5466" i="2"/>
  <c r="D5466" i="2"/>
  <c r="D5434" i="2"/>
  <c r="Q5434" i="2"/>
  <c r="J5434" i="2"/>
  <c r="D5402" i="2"/>
  <c r="Q5402" i="2"/>
  <c r="J5402" i="2"/>
  <c r="Q5552" i="2"/>
  <c r="J5552" i="2"/>
  <c r="D5552" i="2"/>
  <c r="Q5520" i="2"/>
  <c r="J5520" i="2"/>
  <c r="D5520" i="2"/>
  <c r="Q5488" i="2"/>
  <c r="J5488" i="2"/>
  <c r="D5488" i="2"/>
  <c r="D5456" i="2"/>
  <c r="Q5456" i="2"/>
  <c r="J5456" i="2"/>
  <c r="D5424" i="2"/>
  <c r="Q5424" i="2"/>
  <c r="J5424" i="2"/>
  <c r="D5392" i="2"/>
  <c r="Q5392" i="2"/>
  <c r="J5392" i="2"/>
  <c r="Q5542" i="2"/>
  <c r="J5542" i="2"/>
  <c r="D5542" i="2"/>
  <c r="Q5510" i="2"/>
  <c r="J5510" i="2"/>
  <c r="D5510" i="2"/>
  <c r="Q5478" i="2"/>
  <c r="J5478" i="2"/>
  <c r="D5478" i="2"/>
  <c r="D5446" i="2"/>
  <c r="Q5446" i="2"/>
  <c r="J5446" i="2"/>
  <c r="D5414" i="2"/>
  <c r="Q5414" i="2"/>
  <c r="J5414" i="2"/>
  <c r="D5382" i="2"/>
  <c r="Q5382" i="2"/>
  <c r="J5382" i="2"/>
  <c r="Q5551" i="2"/>
  <c r="J5551" i="2"/>
  <c r="D5551" i="2"/>
  <c r="Q5535" i="2"/>
  <c r="J5535" i="2"/>
  <c r="D5535" i="2"/>
  <c r="Q5519" i="2"/>
  <c r="J5519" i="2"/>
  <c r="D5519" i="2"/>
  <c r="Q5503" i="2"/>
  <c r="J5503" i="2"/>
  <c r="D5503" i="2"/>
  <c r="Q5487" i="2"/>
  <c r="J5487" i="2"/>
  <c r="D5487" i="2"/>
  <c r="Q5471" i="2"/>
  <c r="J5471" i="2"/>
  <c r="D5471" i="2"/>
  <c r="D5455" i="2"/>
  <c r="Q5455" i="2"/>
  <c r="J5455" i="2"/>
  <c r="D5439" i="2"/>
  <c r="Q5439" i="2"/>
  <c r="J5439" i="2"/>
  <c r="D5423" i="2"/>
  <c r="Q5423" i="2"/>
  <c r="J5423" i="2"/>
  <c r="D5407" i="2"/>
  <c r="Q5407" i="2"/>
  <c r="J5407" i="2"/>
  <c r="D5391" i="2"/>
  <c r="Q5391" i="2"/>
  <c r="J5391" i="2"/>
  <c r="D5375" i="2"/>
  <c r="Q5375" i="2"/>
  <c r="J5375" i="2"/>
  <c r="Q5541" i="2"/>
  <c r="J5541" i="2"/>
  <c r="D5541" i="2"/>
  <c r="Q5525" i="2"/>
  <c r="J5525" i="2"/>
  <c r="D5525" i="2"/>
  <c r="Q5509" i="2"/>
  <c r="J5509" i="2"/>
  <c r="D5509" i="2"/>
  <c r="Q5493" i="2"/>
  <c r="J5493" i="2"/>
  <c r="D5493" i="2"/>
  <c r="Q5477" i="2"/>
  <c r="J5477" i="2"/>
  <c r="D5477" i="2"/>
  <c r="Q5461" i="2"/>
  <c r="J5461" i="2"/>
  <c r="D5461" i="2"/>
  <c r="D5445" i="2"/>
  <c r="Q5445" i="2"/>
  <c r="J5445" i="2"/>
  <c r="D5429" i="2"/>
  <c r="Q5429" i="2"/>
  <c r="J5429" i="2"/>
  <c r="D5413" i="2"/>
  <c r="Q5413" i="2"/>
  <c r="J5413" i="2"/>
  <c r="D5397" i="2"/>
  <c r="Q5397" i="2"/>
  <c r="J5397" i="2"/>
  <c r="D5381" i="2"/>
  <c r="Q5381" i="2"/>
  <c r="J5381" i="2"/>
  <c r="Q5532" i="2"/>
  <c r="J5532" i="2"/>
  <c r="D5532" i="2"/>
  <c r="Q5500" i="2"/>
  <c r="J5500" i="2"/>
  <c r="D5500" i="2"/>
  <c r="Q5468" i="2"/>
  <c r="J5468" i="2"/>
  <c r="D5468" i="2"/>
  <c r="D5436" i="2"/>
  <c r="Q5436" i="2"/>
  <c r="J5436" i="2"/>
  <c r="D5404" i="2"/>
  <c r="Q5404" i="2"/>
  <c r="J5404" i="2"/>
  <c r="Q5554" i="2"/>
  <c r="J5554" i="2"/>
  <c r="D5554" i="2"/>
  <c r="Q5522" i="2"/>
  <c r="J5522" i="2"/>
  <c r="D5522" i="2"/>
  <c r="Q5490" i="2"/>
  <c r="J5490" i="2"/>
  <c r="D5490" i="2"/>
  <c r="Q5458" i="2"/>
  <c r="D5458" i="2"/>
  <c r="J5458" i="2"/>
  <c r="D5426" i="2"/>
  <c r="Q5426" i="2"/>
  <c r="J5426" i="2"/>
  <c r="D5394" i="2"/>
  <c r="Q5394" i="2"/>
  <c r="J5394" i="2"/>
  <c r="Q5544" i="2"/>
  <c r="J5544" i="2"/>
  <c r="D5544" i="2"/>
  <c r="Q5512" i="2"/>
  <c r="J5512" i="2"/>
  <c r="D5512" i="2"/>
  <c r="Q5480" i="2"/>
  <c r="J5480" i="2"/>
  <c r="D5480" i="2"/>
  <c r="D5448" i="2"/>
  <c r="Q5448" i="2"/>
  <c r="J5448" i="2"/>
  <c r="D5416" i="2"/>
  <c r="Q5416" i="2"/>
  <c r="J5416" i="2"/>
  <c r="D5384" i="2"/>
  <c r="Q5384" i="2"/>
  <c r="J5384" i="2"/>
  <c r="Q5534" i="2"/>
  <c r="J5534" i="2"/>
  <c r="D5534" i="2"/>
  <c r="Q5502" i="2"/>
  <c r="J5502" i="2"/>
  <c r="D5502" i="2"/>
  <c r="Q5470" i="2"/>
  <c r="J5470" i="2"/>
  <c r="D5470" i="2"/>
  <c r="D5438" i="2"/>
  <c r="Q5438" i="2"/>
  <c r="J5438" i="2"/>
  <c r="D5406" i="2"/>
  <c r="Q5406" i="2"/>
  <c r="J5406" i="2"/>
  <c r="D5374" i="2"/>
  <c r="Q5374" i="2"/>
  <c r="J5374" i="2"/>
  <c r="J74" i="7" l="1"/>
  <c r="I74" i="7"/>
  <c r="H73" i="7"/>
  <c r="J49" i="7"/>
  <c r="H48" i="7"/>
  <c r="I50" i="7"/>
  <c r="R5374" i="2"/>
  <c r="K5374" i="2"/>
  <c r="R5406" i="2"/>
  <c r="K5406" i="2"/>
  <c r="R5438" i="2"/>
  <c r="K5438" i="2"/>
  <c r="R5470" i="2"/>
  <c r="K5470" i="2"/>
  <c r="R5502" i="2"/>
  <c r="K5502" i="2"/>
  <c r="R5534" i="2"/>
  <c r="K5534" i="2"/>
  <c r="R5384" i="2"/>
  <c r="K5384" i="2"/>
  <c r="R5416" i="2"/>
  <c r="K5416" i="2"/>
  <c r="R5448" i="2"/>
  <c r="K5448" i="2"/>
  <c r="R5480" i="2"/>
  <c r="K5480" i="2"/>
  <c r="R5512" i="2"/>
  <c r="K5512" i="2"/>
  <c r="R5544" i="2"/>
  <c r="K5544" i="2"/>
  <c r="R5394" i="2"/>
  <c r="K5394" i="2"/>
  <c r="R5426" i="2"/>
  <c r="K5426" i="2"/>
  <c r="R5458" i="2"/>
  <c r="K5458" i="2"/>
  <c r="R5490" i="2"/>
  <c r="K5490" i="2"/>
  <c r="R5522" i="2"/>
  <c r="K5522" i="2"/>
  <c r="R5554" i="2"/>
  <c r="K5554" i="2"/>
  <c r="R5404" i="2"/>
  <c r="K5404" i="2"/>
  <c r="R5436" i="2"/>
  <c r="K5436" i="2"/>
  <c r="R5468" i="2"/>
  <c r="K5468" i="2"/>
  <c r="R5500" i="2"/>
  <c r="K5500" i="2"/>
  <c r="R5532" i="2"/>
  <c r="K5532" i="2"/>
  <c r="R5381" i="2"/>
  <c r="K5381" i="2"/>
  <c r="R5397" i="2"/>
  <c r="K5397" i="2"/>
  <c r="R5413" i="2"/>
  <c r="K5413" i="2"/>
  <c r="R5429" i="2"/>
  <c r="K5429" i="2"/>
  <c r="R5445" i="2"/>
  <c r="K5445" i="2"/>
  <c r="R5461" i="2"/>
  <c r="K5461" i="2"/>
  <c r="R5477" i="2"/>
  <c r="K5477" i="2"/>
  <c r="R5493" i="2"/>
  <c r="K5493" i="2"/>
  <c r="R5509" i="2"/>
  <c r="K5509" i="2"/>
  <c r="R5525" i="2"/>
  <c r="K5525" i="2"/>
  <c r="R5541" i="2"/>
  <c r="K5541" i="2"/>
  <c r="R5375" i="2"/>
  <c r="K5375" i="2"/>
  <c r="R5391" i="2"/>
  <c r="K5391" i="2"/>
  <c r="R5407" i="2"/>
  <c r="K5407" i="2"/>
  <c r="R5423" i="2"/>
  <c r="K5423" i="2"/>
  <c r="R5439" i="2"/>
  <c r="K5439" i="2"/>
  <c r="R5455" i="2"/>
  <c r="K5455" i="2"/>
  <c r="R5471" i="2"/>
  <c r="K5471" i="2"/>
  <c r="R5487" i="2"/>
  <c r="K5487" i="2"/>
  <c r="R5503" i="2"/>
  <c r="K5503" i="2"/>
  <c r="R5519" i="2"/>
  <c r="K5519" i="2"/>
  <c r="R5535" i="2"/>
  <c r="K5535" i="2"/>
  <c r="R5551" i="2"/>
  <c r="K5551" i="2"/>
  <c r="R5382" i="2"/>
  <c r="K5382" i="2"/>
  <c r="R5414" i="2"/>
  <c r="K5414" i="2"/>
  <c r="R5446" i="2"/>
  <c r="K5446" i="2"/>
  <c r="R5478" i="2"/>
  <c r="K5478" i="2"/>
  <c r="R5510" i="2"/>
  <c r="K5510" i="2"/>
  <c r="R5542" i="2"/>
  <c r="K5542" i="2"/>
  <c r="R5392" i="2"/>
  <c r="K5392" i="2"/>
  <c r="R5424" i="2"/>
  <c r="K5424" i="2"/>
  <c r="R5456" i="2"/>
  <c r="K5456" i="2"/>
  <c r="R5488" i="2"/>
  <c r="K5488" i="2"/>
  <c r="R5520" i="2"/>
  <c r="K5520" i="2"/>
  <c r="R5552" i="2"/>
  <c r="K5552" i="2"/>
  <c r="R5402" i="2"/>
  <c r="K5402" i="2"/>
  <c r="R5434" i="2"/>
  <c r="K5434" i="2"/>
  <c r="R5466" i="2"/>
  <c r="K5466" i="2"/>
  <c r="R5498" i="2"/>
  <c r="K5498" i="2"/>
  <c r="R5530" i="2"/>
  <c r="K5530" i="2"/>
  <c r="R5380" i="2"/>
  <c r="K5380" i="2"/>
  <c r="R5412" i="2"/>
  <c r="K5412" i="2"/>
  <c r="R5444" i="2"/>
  <c r="K5444" i="2"/>
  <c r="R5476" i="2"/>
  <c r="K5476" i="2"/>
  <c r="R5508" i="2"/>
  <c r="K5508" i="2"/>
  <c r="R5540" i="2"/>
  <c r="K5540" i="2"/>
  <c r="R5385" i="2"/>
  <c r="K5385" i="2"/>
  <c r="R5401" i="2"/>
  <c r="K5401" i="2"/>
  <c r="R5417" i="2"/>
  <c r="K5417" i="2"/>
  <c r="R5433" i="2"/>
  <c r="K5433" i="2"/>
  <c r="R5449" i="2"/>
  <c r="K5449" i="2"/>
  <c r="R5465" i="2"/>
  <c r="K5465" i="2"/>
  <c r="R5481" i="2"/>
  <c r="K5481" i="2"/>
  <c r="R5497" i="2"/>
  <c r="K5497" i="2"/>
  <c r="R5513" i="2"/>
  <c r="K5513" i="2"/>
  <c r="R5529" i="2"/>
  <c r="K5529" i="2"/>
  <c r="R5545" i="2"/>
  <c r="K5545" i="2"/>
  <c r="R5379" i="2"/>
  <c r="K5379" i="2"/>
  <c r="R5395" i="2"/>
  <c r="K5395" i="2"/>
  <c r="R5411" i="2"/>
  <c r="K5411" i="2"/>
  <c r="R5427" i="2"/>
  <c r="K5427" i="2"/>
  <c r="R5443" i="2"/>
  <c r="K5443" i="2"/>
  <c r="R5459" i="2"/>
  <c r="K5459" i="2"/>
  <c r="R5475" i="2"/>
  <c r="K5475" i="2"/>
  <c r="R5491" i="2"/>
  <c r="K5491" i="2"/>
  <c r="R5507" i="2"/>
  <c r="K5507" i="2"/>
  <c r="R5523" i="2"/>
  <c r="K5523" i="2"/>
  <c r="R5539" i="2"/>
  <c r="K5539" i="2"/>
  <c r="R5555" i="2"/>
  <c r="K5555" i="2"/>
  <c r="R5422" i="2"/>
  <c r="K5422" i="2"/>
  <c r="R5486" i="2"/>
  <c r="K5486" i="2"/>
  <c r="R5550" i="2"/>
  <c r="K5550" i="2"/>
  <c r="R5432" i="2"/>
  <c r="K5432" i="2"/>
  <c r="R5496" i="2"/>
  <c r="K5496" i="2"/>
  <c r="R5378" i="2"/>
  <c r="K5378" i="2"/>
  <c r="R5442" i="2"/>
  <c r="K5442" i="2"/>
  <c r="R5506" i="2"/>
  <c r="K5506" i="2"/>
  <c r="R5388" i="2"/>
  <c r="K5388" i="2"/>
  <c r="R5452" i="2"/>
  <c r="K5452" i="2"/>
  <c r="R5516" i="2"/>
  <c r="K5516" i="2"/>
  <c r="R5389" i="2"/>
  <c r="K5389" i="2"/>
  <c r="R5421" i="2"/>
  <c r="K5421" i="2"/>
  <c r="R5453" i="2"/>
  <c r="K5453" i="2"/>
  <c r="R5485" i="2"/>
  <c r="K5485" i="2"/>
  <c r="R5517" i="2"/>
  <c r="K5517" i="2"/>
  <c r="R5549" i="2"/>
  <c r="K5549" i="2"/>
  <c r="R5399" i="2"/>
  <c r="K5399" i="2"/>
  <c r="R5431" i="2"/>
  <c r="K5431" i="2"/>
  <c r="R5463" i="2"/>
  <c r="K5463" i="2"/>
  <c r="R5495" i="2"/>
  <c r="K5495" i="2"/>
  <c r="R5527" i="2"/>
  <c r="K5527" i="2"/>
  <c r="R5430" i="2"/>
  <c r="K5430" i="2"/>
  <c r="R5494" i="2"/>
  <c r="K5494" i="2"/>
  <c r="R5376" i="2"/>
  <c r="K5376" i="2"/>
  <c r="R5440" i="2"/>
  <c r="K5440" i="2"/>
  <c r="R5504" i="2"/>
  <c r="K5504" i="2"/>
  <c r="R5386" i="2"/>
  <c r="K5386" i="2"/>
  <c r="R5450" i="2"/>
  <c r="K5450" i="2"/>
  <c r="R5514" i="2"/>
  <c r="K5514" i="2"/>
  <c r="R5396" i="2"/>
  <c r="K5396" i="2"/>
  <c r="R5460" i="2"/>
  <c r="K5460" i="2"/>
  <c r="R5524" i="2"/>
  <c r="K5524" i="2"/>
  <c r="R5393" i="2"/>
  <c r="K5393" i="2"/>
  <c r="R5425" i="2"/>
  <c r="K5425" i="2"/>
  <c r="R5457" i="2"/>
  <c r="K5457" i="2"/>
  <c r="R5489" i="2"/>
  <c r="K5489" i="2"/>
  <c r="R5521" i="2"/>
  <c r="K5521" i="2"/>
  <c r="R5553" i="2"/>
  <c r="K5553" i="2"/>
  <c r="R5403" i="2"/>
  <c r="K5403" i="2"/>
  <c r="R5435" i="2"/>
  <c r="K5435" i="2"/>
  <c r="R5467" i="2"/>
  <c r="K5467" i="2"/>
  <c r="R5499" i="2"/>
  <c r="K5499" i="2"/>
  <c r="R5531" i="2"/>
  <c r="K5531" i="2"/>
  <c r="R5390" i="2"/>
  <c r="K5390" i="2"/>
  <c r="R5454" i="2"/>
  <c r="K5454" i="2"/>
  <c r="R5518" i="2"/>
  <c r="K5518" i="2"/>
  <c r="R5400" i="2"/>
  <c r="K5400" i="2"/>
  <c r="R5464" i="2"/>
  <c r="K5464" i="2"/>
  <c r="R5528" i="2"/>
  <c r="K5528" i="2"/>
  <c r="R5410" i="2"/>
  <c r="K5410" i="2"/>
  <c r="R5474" i="2"/>
  <c r="K5474" i="2"/>
  <c r="R5538" i="2"/>
  <c r="K5538" i="2"/>
  <c r="R5420" i="2"/>
  <c r="K5420" i="2"/>
  <c r="R5484" i="2"/>
  <c r="K5484" i="2"/>
  <c r="R5548" i="2"/>
  <c r="K5548" i="2"/>
  <c r="R5405" i="2"/>
  <c r="K5405" i="2"/>
  <c r="R5437" i="2"/>
  <c r="K5437" i="2"/>
  <c r="R5469" i="2"/>
  <c r="K5469" i="2"/>
  <c r="R5501" i="2"/>
  <c r="K5501" i="2"/>
  <c r="R5533" i="2"/>
  <c r="K5533" i="2"/>
  <c r="R5383" i="2"/>
  <c r="K5383" i="2"/>
  <c r="R5415" i="2"/>
  <c r="K5415" i="2"/>
  <c r="R5447" i="2"/>
  <c r="K5447" i="2"/>
  <c r="R5479" i="2"/>
  <c r="K5479" i="2"/>
  <c r="R5511" i="2"/>
  <c r="K5511" i="2"/>
  <c r="R5543" i="2"/>
  <c r="K5543" i="2"/>
  <c r="R5398" i="2"/>
  <c r="K5398" i="2"/>
  <c r="R5462" i="2"/>
  <c r="K5462" i="2"/>
  <c r="R5526" i="2"/>
  <c r="K5526" i="2"/>
  <c r="R5408" i="2"/>
  <c r="K5408" i="2"/>
  <c r="R5472" i="2"/>
  <c r="K5472" i="2"/>
  <c r="R5536" i="2"/>
  <c r="K5536" i="2"/>
  <c r="R5418" i="2"/>
  <c r="K5418" i="2"/>
  <c r="R5482" i="2"/>
  <c r="K5482" i="2"/>
  <c r="R5546" i="2"/>
  <c r="K5546" i="2"/>
  <c r="R5428" i="2"/>
  <c r="K5428" i="2"/>
  <c r="R5492" i="2"/>
  <c r="K5492" i="2"/>
  <c r="R5377" i="2"/>
  <c r="K5377" i="2"/>
  <c r="R5409" i="2"/>
  <c r="K5409" i="2"/>
  <c r="R5441" i="2"/>
  <c r="K5441" i="2"/>
  <c r="R5473" i="2"/>
  <c r="K5473" i="2"/>
  <c r="R5505" i="2"/>
  <c r="K5505" i="2"/>
  <c r="R5537" i="2"/>
  <c r="K5537" i="2"/>
  <c r="R5387" i="2"/>
  <c r="K5387" i="2"/>
  <c r="R5419" i="2"/>
  <c r="K5419" i="2"/>
  <c r="R5451" i="2"/>
  <c r="K5451" i="2"/>
  <c r="R5483" i="2"/>
  <c r="K5483" i="2"/>
  <c r="R5515" i="2"/>
  <c r="K5515" i="2"/>
  <c r="R5547" i="2"/>
  <c r="K5547" i="2"/>
  <c r="Q5711" i="2"/>
  <c r="J5711" i="2"/>
  <c r="D5711" i="2"/>
  <c r="Q5679" i="2"/>
  <c r="J5679" i="2"/>
  <c r="D5679" i="2"/>
  <c r="Q5647" i="2"/>
  <c r="J5647" i="2"/>
  <c r="D5647" i="2"/>
  <c r="Q5615" i="2"/>
  <c r="J5615" i="2"/>
  <c r="D5615" i="2"/>
  <c r="Q5583" i="2"/>
  <c r="J5583" i="2"/>
  <c r="D5583" i="2"/>
  <c r="Q5733" i="2"/>
  <c r="J5733" i="2"/>
  <c r="D5733" i="2"/>
  <c r="Q5701" i="2"/>
  <c r="J5701" i="2"/>
  <c r="D5701" i="2"/>
  <c r="Q5669" i="2"/>
  <c r="J5669" i="2"/>
  <c r="D5669" i="2"/>
  <c r="Q5637" i="2"/>
  <c r="J5637" i="2"/>
  <c r="D5637" i="2"/>
  <c r="Q5605" i="2"/>
  <c r="J5605" i="2"/>
  <c r="D5605" i="2"/>
  <c r="Q5573" i="2"/>
  <c r="J5573" i="2"/>
  <c r="D5573" i="2"/>
  <c r="Q5708" i="2"/>
  <c r="J5708" i="2"/>
  <c r="D5708" i="2"/>
  <c r="Q5644" i="2"/>
  <c r="J5644" i="2"/>
  <c r="D5644" i="2"/>
  <c r="Q5580" i="2"/>
  <c r="J5580" i="2"/>
  <c r="D5580" i="2"/>
  <c r="Q5698" i="2"/>
  <c r="J5698" i="2"/>
  <c r="D5698" i="2"/>
  <c r="Q5634" i="2"/>
  <c r="J5634" i="2"/>
  <c r="D5634" i="2"/>
  <c r="Q5570" i="2"/>
  <c r="J5570" i="2"/>
  <c r="D5570" i="2"/>
  <c r="Q5688" i="2"/>
  <c r="J5688" i="2"/>
  <c r="D5688" i="2"/>
  <c r="Q5624" i="2"/>
  <c r="J5624" i="2"/>
  <c r="D5624" i="2"/>
  <c r="Q5560" i="2"/>
  <c r="J5560" i="2"/>
  <c r="D5560" i="2"/>
  <c r="Q5678" i="2"/>
  <c r="J5678" i="2"/>
  <c r="D5678" i="2"/>
  <c r="Q5614" i="2"/>
  <c r="J5614" i="2"/>
  <c r="D5614" i="2"/>
  <c r="Q5707" i="2"/>
  <c r="J5707" i="2"/>
  <c r="D5707" i="2"/>
  <c r="Q5675" i="2"/>
  <c r="J5675" i="2"/>
  <c r="D5675" i="2"/>
  <c r="Q5643" i="2"/>
  <c r="J5643" i="2"/>
  <c r="D5643" i="2"/>
  <c r="Q5611" i="2"/>
  <c r="J5611" i="2"/>
  <c r="D5611" i="2"/>
  <c r="Q5579" i="2"/>
  <c r="J5579" i="2"/>
  <c r="D5579" i="2"/>
  <c r="Q5729" i="2"/>
  <c r="J5729" i="2"/>
  <c r="D5729" i="2"/>
  <c r="Q5697" i="2"/>
  <c r="J5697" i="2"/>
  <c r="D5697" i="2"/>
  <c r="Q5665" i="2"/>
  <c r="J5665" i="2"/>
  <c r="D5665" i="2"/>
  <c r="Q5633" i="2"/>
  <c r="J5633" i="2"/>
  <c r="D5633" i="2"/>
  <c r="Q5601" i="2"/>
  <c r="J5601" i="2"/>
  <c r="D5601" i="2"/>
  <c r="Q5569" i="2"/>
  <c r="J5569" i="2"/>
  <c r="D5569" i="2"/>
  <c r="Q5700" i="2"/>
  <c r="J5700" i="2"/>
  <c r="D5700" i="2"/>
  <c r="Q5636" i="2"/>
  <c r="J5636" i="2"/>
  <c r="D5636" i="2"/>
  <c r="Q5572" i="2"/>
  <c r="J5572" i="2"/>
  <c r="D5572" i="2"/>
  <c r="Q5690" i="2"/>
  <c r="J5690" i="2"/>
  <c r="D5690" i="2"/>
  <c r="Q5626" i="2"/>
  <c r="J5626" i="2"/>
  <c r="D5626" i="2"/>
  <c r="Q5562" i="2"/>
  <c r="J5562" i="2"/>
  <c r="D5562" i="2"/>
  <c r="Q5680" i="2"/>
  <c r="J5680" i="2"/>
  <c r="D5680" i="2"/>
  <c r="Q5616" i="2"/>
  <c r="J5616" i="2"/>
  <c r="D5616" i="2"/>
  <c r="Q5734" i="2"/>
  <c r="J5734" i="2"/>
  <c r="D5734" i="2"/>
  <c r="Q5670" i="2"/>
  <c r="J5670" i="2"/>
  <c r="D5670" i="2"/>
  <c r="Q5606" i="2"/>
  <c r="J5606" i="2"/>
  <c r="D5606" i="2"/>
  <c r="Q5727" i="2"/>
  <c r="J5727" i="2"/>
  <c r="D5727" i="2"/>
  <c r="Q5695" i="2"/>
  <c r="J5695" i="2"/>
  <c r="D5695" i="2"/>
  <c r="Q5663" i="2"/>
  <c r="J5663" i="2"/>
  <c r="D5663" i="2"/>
  <c r="Q5631" i="2"/>
  <c r="J5631" i="2"/>
  <c r="D5631" i="2"/>
  <c r="Q5599" i="2"/>
  <c r="J5599" i="2"/>
  <c r="D5599" i="2"/>
  <c r="Q5567" i="2"/>
  <c r="J5567" i="2"/>
  <c r="D5567" i="2"/>
  <c r="Q5717" i="2"/>
  <c r="J5717" i="2"/>
  <c r="D5717" i="2"/>
  <c r="Q5685" i="2"/>
  <c r="J5685" i="2"/>
  <c r="D5685" i="2"/>
  <c r="Q5653" i="2"/>
  <c r="J5653" i="2"/>
  <c r="D5653" i="2"/>
  <c r="Q5621" i="2"/>
  <c r="J5621" i="2"/>
  <c r="D5621" i="2"/>
  <c r="Q5589" i="2"/>
  <c r="J5589" i="2"/>
  <c r="D5589" i="2"/>
  <c r="Q5557" i="2"/>
  <c r="J5557" i="2"/>
  <c r="D5557" i="2"/>
  <c r="Q5676" i="2"/>
  <c r="J5676" i="2"/>
  <c r="D5676" i="2"/>
  <c r="Q5612" i="2"/>
  <c r="J5612" i="2"/>
  <c r="D5612" i="2"/>
  <c r="Q5730" i="2"/>
  <c r="J5730" i="2"/>
  <c r="D5730" i="2"/>
  <c r="Q5666" i="2"/>
  <c r="J5666" i="2"/>
  <c r="D5666" i="2"/>
  <c r="Q5602" i="2"/>
  <c r="J5602" i="2"/>
  <c r="D5602" i="2"/>
  <c r="Q5720" i="2"/>
  <c r="J5720" i="2"/>
  <c r="D5720" i="2"/>
  <c r="Q5656" i="2"/>
  <c r="J5656" i="2"/>
  <c r="D5656" i="2"/>
  <c r="Q5592" i="2"/>
  <c r="J5592" i="2"/>
  <c r="D5592" i="2"/>
  <c r="Q5710" i="2"/>
  <c r="J5710" i="2"/>
  <c r="D5710" i="2"/>
  <c r="Q5646" i="2"/>
  <c r="J5646" i="2"/>
  <c r="D5646" i="2"/>
  <c r="Q5582" i="2"/>
  <c r="J5582" i="2"/>
  <c r="D5582" i="2"/>
  <c r="Q5723" i="2"/>
  <c r="J5723" i="2"/>
  <c r="D5723" i="2"/>
  <c r="Q5691" i="2"/>
  <c r="J5691" i="2"/>
  <c r="D5691" i="2"/>
  <c r="Q5659" i="2"/>
  <c r="J5659" i="2"/>
  <c r="D5659" i="2"/>
  <c r="Q5627" i="2"/>
  <c r="J5627" i="2"/>
  <c r="D5627" i="2"/>
  <c r="Q5595" i="2"/>
  <c r="J5595" i="2"/>
  <c r="D5595" i="2"/>
  <c r="Q5563" i="2"/>
  <c r="J5563" i="2"/>
  <c r="D5563" i="2"/>
  <c r="Q5713" i="2"/>
  <c r="J5713" i="2"/>
  <c r="D5713" i="2"/>
  <c r="Q5681" i="2"/>
  <c r="J5681" i="2"/>
  <c r="D5681" i="2"/>
  <c r="Q5649" i="2"/>
  <c r="J5649" i="2"/>
  <c r="D5649" i="2"/>
  <c r="Q5617" i="2"/>
  <c r="J5617" i="2"/>
  <c r="D5617" i="2"/>
  <c r="Q5585" i="2"/>
  <c r="J5585" i="2"/>
  <c r="D5585" i="2"/>
  <c r="Q5732" i="2"/>
  <c r="J5732" i="2"/>
  <c r="D5732" i="2"/>
  <c r="Q5668" i="2"/>
  <c r="J5668" i="2"/>
  <c r="D5668" i="2"/>
  <c r="Q5604" i="2"/>
  <c r="J5604" i="2"/>
  <c r="D5604" i="2"/>
  <c r="Q5722" i="2"/>
  <c r="J5722" i="2"/>
  <c r="D5722" i="2"/>
  <c r="Q5658" i="2"/>
  <c r="J5658" i="2"/>
  <c r="D5658" i="2"/>
  <c r="Q5594" i="2"/>
  <c r="J5594" i="2"/>
  <c r="D5594" i="2"/>
  <c r="Q5712" i="2"/>
  <c r="J5712" i="2"/>
  <c r="D5712" i="2"/>
  <c r="Q5648" i="2"/>
  <c r="J5648" i="2"/>
  <c r="D5648" i="2"/>
  <c r="Q5584" i="2"/>
  <c r="J5584" i="2"/>
  <c r="D5584" i="2"/>
  <c r="Q5702" i="2"/>
  <c r="J5702" i="2"/>
  <c r="D5702" i="2"/>
  <c r="Q5638" i="2"/>
  <c r="J5638" i="2"/>
  <c r="D5638" i="2"/>
  <c r="Q5574" i="2"/>
  <c r="J5574" i="2"/>
  <c r="D5574" i="2"/>
  <c r="Q5735" i="2"/>
  <c r="J5735" i="2"/>
  <c r="D5735" i="2"/>
  <c r="Q5719" i="2"/>
  <c r="J5719" i="2"/>
  <c r="D5719" i="2"/>
  <c r="Q5703" i="2"/>
  <c r="J5703" i="2"/>
  <c r="D5703" i="2"/>
  <c r="Q5687" i="2"/>
  <c r="J5687" i="2"/>
  <c r="D5687" i="2"/>
  <c r="Q5671" i="2"/>
  <c r="J5671" i="2"/>
  <c r="D5671" i="2"/>
  <c r="Q5655" i="2"/>
  <c r="J5655" i="2"/>
  <c r="D5655" i="2"/>
  <c r="Q5639" i="2"/>
  <c r="J5639" i="2"/>
  <c r="D5639" i="2"/>
  <c r="Q5623" i="2"/>
  <c r="J5623" i="2"/>
  <c r="D5623" i="2"/>
  <c r="Q5607" i="2"/>
  <c r="J5607" i="2"/>
  <c r="D5607" i="2"/>
  <c r="Q5591" i="2"/>
  <c r="J5591" i="2"/>
  <c r="D5591" i="2"/>
  <c r="Q5575" i="2"/>
  <c r="J5575" i="2"/>
  <c r="D5575" i="2"/>
  <c r="Q5559" i="2"/>
  <c r="J5559" i="2"/>
  <c r="D5559" i="2"/>
  <c r="Q5725" i="2"/>
  <c r="J5725" i="2"/>
  <c r="D5725" i="2"/>
  <c r="Q5709" i="2"/>
  <c r="J5709" i="2"/>
  <c r="D5709" i="2"/>
  <c r="Q5693" i="2"/>
  <c r="J5693" i="2"/>
  <c r="D5693" i="2"/>
  <c r="Q5677" i="2"/>
  <c r="J5677" i="2"/>
  <c r="D5677" i="2"/>
  <c r="Q5661" i="2"/>
  <c r="J5661" i="2"/>
  <c r="D5661" i="2"/>
  <c r="Q5645" i="2"/>
  <c r="J5645" i="2"/>
  <c r="D5645" i="2"/>
  <c r="Q5629" i="2"/>
  <c r="J5629" i="2"/>
  <c r="D5629" i="2"/>
  <c r="Q5613" i="2"/>
  <c r="J5613" i="2"/>
  <c r="D5613" i="2"/>
  <c r="Q5597" i="2"/>
  <c r="J5597" i="2"/>
  <c r="D5597" i="2"/>
  <c r="Q5581" i="2"/>
  <c r="J5581" i="2"/>
  <c r="D5581" i="2"/>
  <c r="Q5565" i="2"/>
  <c r="J5565" i="2"/>
  <c r="D5565" i="2"/>
  <c r="Q5724" i="2"/>
  <c r="J5724" i="2"/>
  <c r="D5724" i="2"/>
  <c r="Q5692" i="2"/>
  <c r="J5692" i="2"/>
  <c r="D5692" i="2"/>
  <c r="Q5660" i="2"/>
  <c r="J5660" i="2"/>
  <c r="D5660" i="2"/>
  <c r="Q5628" i="2"/>
  <c r="J5628" i="2"/>
  <c r="D5628" i="2"/>
  <c r="Q5596" i="2"/>
  <c r="J5596" i="2"/>
  <c r="D5596" i="2"/>
  <c r="Q5564" i="2"/>
  <c r="J5564" i="2"/>
  <c r="D5564" i="2"/>
  <c r="Q5714" i="2"/>
  <c r="J5714" i="2"/>
  <c r="D5714" i="2"/>
  <c r="Q5682" i="2"/>
  <c r="J5682" i="2"/>
  <c r="D5682" i="2"/>
  <c r="Q5650" i="2"/>
  <c r="J5650" i="2"/>
  <c r="D5650" i="2"/>
  <c r="Q5618" i="2"/>
  <c r="J5618" i="2"/>
  <c r="D5618" i="2"/>
  <c r="Q5586" i="2"/>
  <c r="J5586" i="2"/>
  <c r="D5586" i="2"/>
  <c r="Q5736" i="2"/>
  <c r="J5736" i="2"/>
  <c r="D5736" i="2"/>
  <c r="Q5704" i="2"/>
  <c r="J5704" i="2"/>
  <c r="D5704" i="2"/>
  <c r="Q5672" i="2"/>
  <c r="J5672" i="2"/>
  <c r="D5672" i="2"/>
  <c r="Q5640" i="2"/>
  <c r="J5640" i="2"/>
  <c r="D5640" i="2"/>
  <c r="Q5608" i="2"/>
  <c r="J5608" i="2"/>
  <c r="D5608" i="2"/>
  <c r="Q5576" i="2"/>
  <c r="J5576" i="2"/>
  <c r="D5576" i="2"/>
  <c r="Q5726" i="2"/>
  <c r="J5726" i="2"/>
  <c r="D5726" i="2"/>
  <c r="Q5694" i="2"/>
  <c r="J5694" i="2"/>
  <c r="D5694" i="2"/>
  <c r="Q5662" i="2"/>
  <c r="J5662" i="2"/>
  <c r="D5662" i="2"/>
  <c r="Q5630" i="2"/>
  <c r="J5630" i="2"/>
  <c r="D5630" i="2"/>
  <c r="Q5598" i="2"/>
  <c r="J5598" i="2"/>
  <c r="D5598" i="2"/>
  <c r="Q5566" i="2"/>
  <c r="J5566" i="2"/>
  <c r="D5566" i="2"/>
  <c r="Q5731" i="2"/>
  <c r="J5731" i="2"/>
  <c r="D5731" i="2"/>
  <c r="Q5715" i="2"/>
  <c r="J5715" i="2"/>
  <c r="D5715" i="2"/>
  <c r="Q5699" i="2"/>
  <c r="J5699" i="2"/>
  <c r="D5699" i="2"/>
  <c r="Q5683" i="2"/>
  <c r="J5683" i="2"/>
  <c r="D5683" i="2"/>
  <c r="Q5667" i="2"/>
  <c r="J5667" i="2"/>
  <c r="D5667" i="2"/>
  <c r="Q5651" i="2"/>
  <c r="J5651" i="2"/>
  <c r="D5651" i="2"/>
  <c r="Q5635" i="2"/>
  <c r="J5635" i="2"/>
  <c r="D5635" i="2"/>
  <c r="Q5619" i="2"/>
  <c r="J5619" i="2"/>
  <c r="D5619" i="2"/>
  <c r="Q5603" i="2"/>
  <c r="J5603" i="2"/>
  <c r="D5603" i="2"/>
  <c r="Q5587" i="2"/>
  <c r="J5587" i="2"/>
  <c r="D5587" i="2"/>
  <c r="Q5571" i="2"/>
  <c r="J5571" i="2"/>
  <c r="D5571" i="2"/>
  <c r="Q5737" i="2"/>
  <c r="J5737" i="2"/>
  <c r="D5737" i="2"/>
  <c r="Q5721" i="2"/>
  <c r="J5721" i="2"/>
  <c r="D5721" i="2"/>
  <c r="Q5705" i="2"/>
  <c r="J5705" i="2"/>
  <c r="D5705" i="2"/>
  <c r="Q5689" i="2"/>
  <c r="J5689" i="2"/>
  <c r="D5689" i="2"/>
  <c r="Q5673" i="2"/>
  <c r="J5673" i="2"/>
  <c r="D5673" i="2"/>
  <c r="Q5657" i="2"/>
  <c r="J5657" i="2"/>
  <c r="D5657" i="2"/>
  <c r="Q5641" i="2"/>
  <c r="J5641" i="2"/>
  <c r="D5641" i="2"/>
  <c r="Q5625" i="2"/>
  <c r="J5625" i="2"/>
  <c r="D5625" i="2"/>
  <c r="Q5609" i="2"/>
  <c r="J5609" i="2"/>
  <c r="D5609" i="2"/>
  <c r="Q5593" i="2"/>
  <c r="J5593" i="2"/>
  <c r="D5593" i="2"/>
  <c r="Q5577" i="2"/>
  <c r="J5577" i="2"/>
  <c r="D5577" i="2"/>
  <c r="Q5561" i="2"/>
  <c r="J5561" i="2"/>
  <c r="D5561" i="2"/>
  <c r="Q5716" i="2"/>
  <c r="J5716" i="2"/>
  <c r="D5716" i="2"/>
  <c r="Q5684" i="2"/>
  <c r="J5684" i="2"/>
  <c r="D5684" i="2"/>
  <c r="Q5652" i="2"/>
  <c r="J5652" i="2"/>
  <c r="D5652" i="2"/>
  <c r="Q5620" i="2"/>
  <c r="J5620" i="2"/>
  <c r="D5620" i="2"/>
  <c r="Q5588" i="2"/>
  <c r="J5588" i="2"/>
  <c r="D5588" i="2"/>
  <c r="Q5556" i="2"/>
  <c r="J5556" i="2"/>
  <c r="D5556" i="2"/>
  <c r="Q5706" i="2"/>
  <c r="J5706" i="2"/>
  <c r="D5706" i="2"/>
  <c r="Q5674" i="2"/>
  <c r="J5674" i="2"/>
  <c r="D5674" i="2"/>
  <c r="Q5642" i="2"/>
  <c r="J5642" i="2"/>
  <c r="D5642" i="2"/>
  <c r="Q5610" i="2"/>
  <c r="J5610" i="2"/>
  <c r="D5610" i="2"/>
  <c r="Q5578" i="2"/>
  <c r="J5578" i="2"/>
  <c r="D5578" i="2"/>
  <c r="Q5728" i="2"/>
  <c r="J5728" i="2"/>
  <c r="D5728" i="2"/>
  <c r="Q5696" i="2"/>
  <c r="J5696" i="2"/>
  <c r="D5696" i="2"/>
  <c r="Q5664" i="2"/>
  <c r="J5664" i="2"/>
  <c r="D5664" i="2"/>
  <c r="Q5632" i="2"/>
  <c r="J5632" i="2"/>
  <c r="D5632" i="2"/>
  <c r="Q5600" i="2"/>
  <c r="J5600" i="2"/>
  <c r="D5600" i="2"/>
  <c r="Q5568" i="2"/>
  <c r="J5568" i="2"/>
  <c r="D5568" i="2"/>
  <c r="Q5718" i="2"/>
  <c r="J5718" i="2"/>
  <c r="D5718" i="2"/>
  <c r="Q5686" i="2"/>
  <c r="J5686" i="2"/>
  <c r="D5686" i="2"/>
  <c r="Q5654" i="2"/>
  <c r="J5654" i="2"/>
  <c r="D5654" i="2"/>
  <c r="Q5622" i="2"/>
  <c r="J5622" i="2"/>
  <c r="D5622" i="2"/>
  <c r="Q5590" i="2"/>
  <c r="J5590" i="2"/>
  <c r="D5590" i="2"/>
  <c r="Q5558" i="2"/>
  <c r="J5558" i="2"/>
  <c r="D5558" i="2"/>
  <c r="J73" i="7" l="1"/>
  <c r="I73" i="7"/>
  <c r="H72" i="7"/>
  <c r="I48" i="7"/>
  <c r="J48" i="7"/>
  <c r="I49" i="7"/>
  <c r="R5558" i="2"/>
  <c r="K5558" i="2"/>
  <c r="R5590" i="2"/>
  <c r="K5590" i="2"/>
  <c r="R5622" i="2"/>
  <c r="K5622" i="2"/>
  <c r="R5654" i="2"/>
  <c r="K5654" i="2"/>
  <c r="R5686" i="2"/>
  <c r="K5686" i="2"/>
  <c r="R5718" i="2"/>
  <c r="K5718" i="2"/>
  <c r="R5568" i="2"/>
  <c r="K5568" i="2"/>
  <c r="R5600" i="2"/>
  <c r="K5600" i="2"/>
  <c r="R5632" i="2"/>
  <c r="K5632" i="2"/>
  <c r="R5664" i="2"/>
  <c r="K5664" i="2"/>
  <c r="R5696" i="2"/>
  <c r="K5696" i="2"/>
  <c r="R5728" i="2"/>
  <c r="K5728" i="2"/>
  <c r="R5578" i="2"/>
  <c r="K5578" i="2"/>
  <c r="R5610" i="2"/>
  <c r="K5610" i="2"/>
  <c r="R5642" i="2"/>
  <c r="K5642" i="2"/>
  <c r="R5674" i="2"/>
  <c r="K5674" i="2"/>
  <c r="R5706" i="2"/>
  <c r="K5706" i="2"/>
  <c r="R5556" i="2"/>
  <c r="K5556" i="2"/>
  <c r="R5588" i="2"/>
  <c r="K5588" i="2"/>
  <c r="R5620" i="2"/>
  <c r="K5620" i="2"/>
  <c r="R5652" i="2"/>
  <c r="K5652" i="2"/>
  <c r="R5684" i="2"/>
  <c r="K5684" i="2"/>
  <c r="R5716" i="2"/>
  <c r="K5716" i="2"/>
  <c r="R5561" i="2"/>
  <c r="K5561" i="2"/>
  <c r="R5577" i="2"/>
  <c r="K5577" i="2"/>
  <c r="R5593" i="2"/>
  <c r="K5593" i="2"/>
  <c r="R5609" i="2"/>
  <c r="K5609" i="2"/>
  <c r="R5625" i="2"/>
  <c r="K5625" i="2"/>
  <c r="R5641" i="2"/>
  <c r="K5641" i="2"/>
  <c r="R5657" i="2"/>
  <c r="K5657" i="2"/>
  <c r="R5673" i="2"/>
  <c r="K5673" i="2"/>
  <c r="R5689" i="2"/>
  <c r="K5689" i="2"/>
  <c r="R5705" i="2"/>
  <c r="K5705" i="2"/>
  <c r="R5721" i="2"/>
  <c r="K5721" i="2"/>
  <c r="R5737" i="2"/>
  <c r="K5737" i="2"/>
  <c r="R5571" i="2"/>
  <c r="K5571" i="2"/>
  <c r="R5587" i="2"/>
  <c r="K5587" i="2"/>
  <c r="R5603" i="2"/>
  <c r="K5603" i="2"/>
  <c r="R5619" i="2"/>
  <c r="K5619" i="2"/>
  <c r="R5635" i="2"/>
  <c r="K5635" i="2"/>
  <c r="R5651" i="2"/>
  <c r="K5651" i="2"/>
  <c r="R5667" i="2"/>
  <c r="K5667" i="2"/>
  <c r="R5683" i="2"/>
  <c r="K5683" i="2"/>
  <c r="R5699" i="2"/>
  <c r="K5699" i="2"/>
  <c r="R5715" i="2"/>
  <c r="K5715" i="2"/>
  <c r="R5731" i="2"/>
  <c r="K5731" i="2"/>
  <c r="R5566" i="2"/>
  <c r="K5566" i="2"/>
  <c r="R5598" i="2"/>
  <c r="K5598" i="2"/>
  <c r="R5630" i="2"/>
  <c r="K5630" i="2"/>
  <c r="R5662" i="2"/>
  <c r="K5662" i="2"/>
  <c r="R5694" i="2"/>
  <c r="K5694" i="2"/>
  <c r="R5726" i="2"/>
  <c r="K5726" i="2"/>
  <c r="R5576" i="2"/>
  <c r="K5576" i="2"/>
  <c r="R5608" i="2"/>
  <c r="K5608" i="2"/>
  <c r="R5640" i="2"/>
  <c r="K5640" i="2"/>
  <c r="R5672" i="2"/>
  <c r="K5672" i="2"/>
  <c r="R5704" i="2"/>
  <c r="K5704" i="2"/>
  <c r="R5736" i="2"/>
  <c r="K5736" i="2"/>
  <c r="R5586" i="2"/>
  <c r="K5586" i="2"/>
  <c r="R5618" i="2"/>
  <c r="K5618" i="2"/>
  <c r="R5650" i="2"/>
  <c r="K5650" i="2"/>
  <c r="R5682" i="2"/>
  <c r="K5682" i="2"/>
  <c r="R5714" i="2"/>
  <c r="K5714" i="2"/>
  <c r="R5564" i="2"/>
  <c r="K5564" i="2"/>
  <c r="R5596" i="2"/>
  <c r="K5596" i="2"/>
  <c r="R5628" i="2"/>
  <c r="K5628" i="2"/>
  <c r="R5660" i="2"/>
  <c r="K5660" i="2"/>
  <c r="R5692" i="2"/>
  <c r="K5692" i="2"/>
  <c r="R5724" i="2"/>
  <c r="K5724" i="2"/>
  <c r="R5565" i="2"/>
  <c r="K5565" i="2"/>
  <c r="R5581" i="2"/>
  <c r="K5581" i="2"/>
  <c r="R5597" i="2"/>
  <c r="K5597" i="2"/>
  <c r="R5613" i="2"/>
  <c r="K5613" i="2"/>
  <c r="R5629" i="2"/>
  <c r="K5629" i="2"/>
  <c r="R5645" i="2"/>
  <c r="K5645" i="2"/>
  <c r="R5661" i="2"/>
  <c r="K5661" i="2"/>
  <c r="R5677" i="2"/>
  <c r="K5677" i="2"/>
  <c r="R5693" i="2"/>
  <c r="K5693" i="2"/>
  <c r="R5709" i="2"/>
  <c r="K5709" i="2"/>
  <c r="R5725" i="2"/>
  <c r="K5725" i="2"/>
  <c r="R5559" i="2"/>
  <c r="K5559" i="2"/>
  <c r="R5575" i="2"/>
  <c r="K5575" i="2"/>
  <c r="R5591" i="2"/>
  <c r="K5591" i="2"/>
  <c r="R5607" i="2"/>
  <c r="K5607" i="2"/>
  <c r="R5623" i="2"/>
  <c r="K5623" i="2"/>
  <c r="R5639" i="2"/>
  <c r="K5639" i="2"/>
  <c r="R5655" i="2"/>
  <c r="K5655" i="2"/>
  <c r="R5671" i="2"/>
  <c r="K5671" i="2"/>
  <c r="R5687" i="2"/>
  <c r="K5687" i="2"/>
  <c r="R5703" i="2"/>
  <c r="K5703" i="2"/>
  <c r="R5719" i="2"/>
  <c r="K5719" i="2"/>
  <c r="R5735" i="2"/>
  <c r="K5735" i="2"/>
  <c r="R5574" i="2"/>
  <c r="K5574" i="2"/>
  <c r="R5638" i="2"/>
  <c r="K5638" i="2"/>
  <c r="R5702" i="2"/>
  <c r="K5702" i="2"/>
  <c r="R5584" i="2"/>
  <c r="K5584" i="2"/>
  <c r="R5648" i="2"/>
  <c r="K5648" i="2"/>
  <c r="R5712" i="2"/>
  <c r="K5712" i="2"/>
  <c r="R5594" i="2"/>
  <c r="K5594" i="2"/>
  <c r="R5658" i="2"/>
  <c r="K5658" i="2"/>
  <c r="R5722" i="2"/>
  <c r="K5722" i="2"/>
  <c r="R5604" i="2"/>
  <c r="K5604" i="2"/>
  <c r="R5668" i="2"/>
  <c r="K5668" i="2"/>
  <c r="R5732" i="2"/>
  <c r="K5732" i="2"/>
  <c r="R5585" i="2"/>
  <c r="K5585" i="2"/>
  <c r="R5617" i="2"/>
  <c r="K5617" i="2"/>
  <c r="R5649" i="2"/>
  <c r="K5649" i="2"/>
  <c r="R5681" i="2"/>
  <c r="K5681" i="2"/>
  <c r="R5713" i="2"/>
  <c r="K5713" i="2"/>
  <c r="R5563" i="2"/>
  <c r="K5563" i="2"/>
  <c r="R5595" i="2"/>
  <c r="K5595" i="2"/>
  <c r="R5627" i="2"/>
  <c r="K5627" i="2"/>
  <c r="R5659" i="2"/>
  <c r="K5659" i="2"/>
  <c r="R5691" i="2"/>
  <c r="K5691" i="2"/>
  <c r="R5723" i="2"/>
  <c r="K5723" i="2"/>
  <c r="R5582" i="2"/>
  <c r="K5582" i="2"/>
  <c r="R5646" i="2"/>
  <c r="K5646" i="2"/>
  <c r="R5710" i="2"/>
  <c r="K5710" i="2"/>
  <c r="R5592" i="2"/>
  <c r="K5592" i="2"/>
  <c r="R5656" i="2"/>
  <c r="K5656" i="2"/>
  <c r="R5720" i="2"/>
  <c r="K5720" i="2"/>
  <c r="R5602" i="2"/>
  <c r="K5602" i="2"/>
  <c r="R5666" i="2"/>
  <c r="K5666" i="2"/>
  <c r="R5730" i="2"/>
  <c r="K5730" i="2"/>
  <c r="R5612" i="2"/>
  <c r="K5612" i="2"/>
  <c r="R5676" i="2"/>
  <c r="K5676" i="2"/>
  <c r="R5557" i="2"/>
  <c r="K5557" i="2"/>
  <c r="R5589" i="2"/>
  <c r="K5589" i="2"/>
  <c r="R5621" i="2"/>
  <c r="K5621" i="2"/>
  <c r="R5653" i="2"/>
  <c r="K5653" i="2"/>
  <c r="R5685" i="2"/>
  <c r="K5685" i="2"/>
  <c r="R5717" i="2"/>
  <c r="K5717" i="2"/>
  <c r="R5567" i="2"/>
  <c r="K5567" i="2"/>
  <c r="R5599" i="2"/>
  <c r="K5599" i="2"/>
  <c r="R5631" i="2"/>
  <c r="K5631" i="2"/>
  <c r="R5663" i="2"/>
  <c r="K5663" i="2"/>
  <c r="R5695" i="2"/>
  <c r="K5695" i="2"/>
  <c r="R5727" i="2"/>
  <c r="K5727" i="2"/>
  <c r="R5606" i="2"/>
  <c r="K5606" i="2"/>
  <c r="R5670" i="2"/>
  <c r="K5670" i="2"/>
  <c r="R5734" i="2"/>
  <c r="K5734" i="2"/>
  <c r="R5616" i="2"/>
  <c r="K5616" i="2"/>
  <c r="R5680" i="2"/>
  <c r="K5680" i="2"/>
  <c r="R5562" i="2"/>
  <c r="K5562" i="2"/>
  <c r="R5626" i="2"/>
  <c r="K5626" i="2"/>
  <c r="R5690" i="2"/>
  <c r="K5690" i="2"/>
  <c r="R5572" i="2"/>
  <c r="K5572" i="2"/>
  <c r="R5636" i="2"/>
  <c r="K5636" i="2"/>
  <c r="R5700" i="2"/>
  <c r="K5700" i="2"/>
  <c r="R5569" i="2"/>
  <c r="K5569" i="2"/>
  <c r="R5601" i="2"/>
  <c r="K5601" i="2"/>
  <c r="R5633" i="2"/>
  <c r="K5633" i="2"/>
  <c r="R5665" i="2"/>
  <c r="K5665" i="2"/>
  <c r="R5697" i="2"/>
  <c r="K5697" i="2"/>
  <c r="R5729" i="2"/>
  <c r="K5729" i="2"/>
  <c r="R5579" i="2"/>
  <c r="K5579" i="2"/>
  <c r="R5611" i="2"/>
  <c r="K5611" i="2"/>
  <c r="R5643" i="2"/>
  <c r="K5643" i="2"/>
  <c r="R5675" i="2"/>
  <c r="K5675" i="2"/>
  <c r="R5707" i="2"/>
  <c r="K5707" i="2"/>
  <c r="R5614" i="2"/>
  <c r="K5614" i="2"/>
  <c r="R5678" i="2"/>
  <c r="K5678" i="2"/>
  <c r="R5560" i="2"/>
  <c r="K5560" i="2"/>
  <c r="R5624" i="2"/>
  <c r="K5624" i="2"/>
  <c r="R5688" i="2"/>
  <c r="K5688" i="2"/>
  <c r="R5570" i="2"/>
  <c r="K5570" i="2"/>
  <c r="R5634" i="2"/>
  <c r="K5634" i="2"/>
  <c r="R5698" i="2"/>
  <c r="K5698" i="2"/>
  <c r="R5580" i="2"/>
  <c r="K5580" i="2"/>
  <c r="R5644" i="2"/>
  <c r="K5644" i="2"/>
  <c r="R5708" i="2"/>
  <c r="K5708" i="2"/>
  <c r="R5573" i="2"/>
  <c r="K5573" i="2"/>
  <c r="R5605" i="2"/>
  <c r="K5605" i="2"/>
  <c r="R5637" i="2"/>
  <c r="K5637" i="2"/>
  <c r="R5669" i="2"/>
  <c r="K5669" i="2"/>
  <c r="R5701" i="2"/>
  <c r="K5701" i="2"/>
  <c r="R5733" i="2"/>
  <c r="K5733" i="2"/>
  <c r="R5583" i="2"/>
  <c r="K5583" i="2"/>
  <c r="R5615" i="2"/>
  <c r="K5615" i="2"/>
  <c r="R5647" i="2"/>
  <c r="K5647" i="2"/>
  <c r="R5679" i="2"/>
  <c r="K5679" i="2"/>
  <c r="R5711" i="2"/>
  <c r="K5711" i="2"/>
  <c r="Q5911" i="2"/>
  <c r="J5911" i="2"/>
  <c r="D5911" i="2"/>
  <c r="Q5879" i="2"/>
  <c r="J5879" i="2"/>
  <c r="D5879" i="2"/>
  <c r="Q5907" i="2"/>
  <c r="J5907" i="2"/>
  <c r="D5907" i="2"/>
  <c r="Q5875" i="2"/>
  <c r="J5875" i="2"/>
  <c r="D5875" i="2"/>
  <c r="Q5847" i="2"/>
  <c r="J5847" i="2"/>
  <c r="D5847" i="2"/>
  <c r="Q5815" i="2"/>
  <c r="J5815" i="2"/>
  <c r="D5815" i="2"/>
  <c r="Q5783" i="2"/>
  <c r="J5783" i="2"/>
  <c r="D5783" i="2"/>
  <c r="Q5751" i="2"/>
  <c r="J5751" i="2"/>
  <c r="D5751" i="2"/>
  <c r="Q5901" i="2"/>
  <c r="J5901" i="2"/>
  <c r="D5901" i="2"/>
  <c r="Q5869" i="2"/>
  <c r="J5869" i="2"/>
  <c r="D5869" i="2"/>
  <c r="Q5837" i="2"/>
  <c r="J5837" i="2"/>
  <c r="D5837" i="2"/>
  <c r="Q5805" i="2"/>
  <c r="J5805" i="2"/>
  <c r="D5805" i="2"/>
  <c r="Q5773" i="2"/>
  <c r="J5773" i="2"/>
  <c r="D5773" i="2"/>
  <c r="Q5741" i="2"/>
  <c r="J5741" i="2"/>
  <c r="D5741" i="2"/>
  <c r="Q5860" i="2"/>
  <c r="J5860" i="2"/>
  <c r="D5860" i="2"/>
  <c r="Q5796" i="2"/>
  <c r="J5796" i="2"/>
  <c r="D5796" i="2"/>
  <c r="Q5914" i="2"/>
  <c r="J5914" i="2"/>
  <c r="D5914" i="2"/>
  <c r="Q5850" i="2"/>
  <c r="J5850" i="2"/>
  <c r="D5850" i="2"/>
  <c r="Q5786" i="2"/>
  <c r="J5786" i="2"/>
  <c r="D5786" i="2"/>
  <c r="Q5904" i="2"/>
  <c r="J5904" i="2"/>
  <c r="D5904" i="2"/>
  <c r="Q5840" i="2"/>
  <c r="J5840" i="2"/>
  <c r="D5840" i="2"/>
  <c r="Q5776" i="2"/>
  <c r="J5776" i="2"/>
  <c r="D5776" i="2"/>
  <c r="Q5894" i="2"/>
  <c r="J5894" i="2"/>
  <c r="D5894" i="2"/>
  <c r="Q5830" i="2"/>
  <c r="J5830" i="2"/>
  <c r="D5830" i="2"/>
  <c r="Q5766" i="2"/>
  <c r="J5766" i="2"/>
  <c r="D5766" i="2"/>
  <c r="Q5895" i="2"/>
  <c r="J5895" i="2"/>
  <c r="D5895" i="2"/>
  <c r="Q5891" i="2"/>
  <c r="J5891" i="2"/>
  <c r="D5891" i="2"/>
  <c r="Q5863" i="2"/>
  <c r="J5863" i="2"/>
  <c r="D5863" i="2"/>
  <c r="Q5831" i="2"/>
  <c r="J5831" i="2"/>
  <c r="D5831" i="2"/>
  <c r="Q5799" i="2"/>
  <c r="J5799" i="2"/>
  <c r="D5799" i="2"/>
  <c r="Q5767" i="2"/>
  <c r="J5767" i="2"/>
  <c r="D5767" i="2"/>
  <c r="Q5917" i="2"/>
  <c r="J5917" i="2"/>
  <c r="D5917" i="2"/>
  <c r="Q5885" i="2"/>
  <c r="J5885" i="2"/>
  <c r="D5885" i="2"/>
  <c r="Q5853" i="2"/>
  <c r="J5853" i="2"/>
  <c r="D5853" i="2"/>
  <c r="Q5821" i="2"/>
  <c r="J5821" i="2"/>
  <c r="D5821" i="2"/>
  <c r="Q5789" i="2"/>
  <c r="J5789" i="2"/>
  <c r="D5789" i="2"/>
  <c r="Q5757" i="2"/>
  <c r="J5757" i="2"/>
  <c r="D5757" i="2"/>
  <c r="Q5892" i="2"/>
  <c r="J5892" i="2"/>
  <c r="D5892" i="2"/>
  <c r="Q5828" i="2"/>
  <c r="J5828" i="2"/>
  <c r="D5828" i="2"/>
  <c r="Q5764" i="2"/>
  <c r="J5764" i="2"/>
  <c r="D5764" i="2"/>
  <c r="Q5882" i="2"/>
  <c r="J5882" i="2"/>
  <c r="D5882" i="2"/>
  <c r="Q5818" i="2"/>
  <c r="J5818" i="2"/>
  <c r="D5818" i="2"/>
  <c r="Q5754" i="2"/>
  <c r="J5754" i="2"/>
  <c r="D5754" i="2"/>
  <c r="Q5872" i="2"/>
  <c r="J5872" i="2"/>
  <c r="D5872" i="2"/>
  <c r="Q5808" i="2"/>
  <c r="J5808" i="2"/>
  <c r="D5808" i="2"/>
  <c r="Q5744" i="2"/>
  <c r="J5744" i="2"/>
  <c r="D5744" i="2"/>
  <c r="Q5862" i="2"/>
  <c r="J5862" i="2"/>
  <c r="D5862" i="2"/>
  <c r="Q5798" i="2"/>
  <c r="J5798" i="2"/>
  <c r="D5798" i="2"/>
  <c r="Q5859" i="2"/>
  <c r="J5859" i="2"/>
  <c r="D5859" i="2"/>
  <c r="Q5827" i="2"/>
  <c r="J5827" i="2"/>
  <c r="D5827" i="2"/>
  <c r="Q5795" i="2"/>
  <c r="J5795" i="2"/>
  <c r="D5795" i="2"/>
  <c r="Q5763" i="2"/>
  <c r="J5763" i="2"/>
  <c r="D5763" i="2"/>
  <c r="Q5913" i="2"/>
  <c r="J5913" i="2"/>
  <c r="D5913" i="2"/>
  <c r="Q5881" i="2"/>
  <c r="J5881" i="2"/>
  <c r="D5881" i="2"/>
  <c r="Q5849" i="2"/>
  <c r="J5849" i="2"/>
  <c r="D5849" i="2"/>
  <c r="Q5817" i="2"/>
  <c r="J5817" i="2"/>
  <c r="D5817" i="2"/>
  <c r="Q5785" i="2"/>
  <c r="J5785" i="2"/>
  <c r="D5785" i="2"/>
  <c r="Q5753" i="2"/>
  <c r="J5753" i="2"/>
  <c r="D5753" i="2"/>
  <c r="Q5884" i="2"/>
  <c r="J5884" i="2"/>
  <c r="D5884" i="2"/>
  <c r="Q5820" i="2"/>
  <c r="J5820" i="2"/>
  <c r="D5820" i="2"/>
  <c r="Q5756" i="2"/>
  <c r="J5756" i="2"/>
  <c r="D5756" i="2"/>
  <c r="Q5874" i="2"/>
  <c r="J5874" i="2"/>
  <c r="D5874" i="2"/>
  <c r="Q5810" i="2"/>
  <c r="J5810" i="2"/>
  <c r="D5810" i="2"/>
  <c r="Q5746" i="2"/>
  <c r="J5746" i="2"/>
  <c r="D5746" i="2"/>
  <c r="Q5864" i="2"/>
  <c r="J5864" i="2"/>
  <c r="D5864" i="2"/>
  <c r="Q5800" i="2"/>
  <c r="J5800" i="2"/>
  <c r="D5800" i="2"/>
  <c r="Q5918" i="2"/>
  <c r="J5918" i="2"/>
  <c r="D5918" i="2"/>
  <c r="Q5854" i="2"/>
  <c r="J5854" i="2"/>
  <c r="D5854" i="2"/>
  <c r="Q5790" i="2"/>
  <c r="J5790" i="2"/>
  <c r="D5790" i="2"/>
  <c r="Q5919" i="2"/>
  <c r="J5919" i="2"/>
  <c r="D5919" i="2"/>
  <c r="Q5903" i="2"/>
  <c r="J5903" i="2"/>
  <c r="D5903" i="2"/>
  <c r="Q5887" i="2"/>
  <c r="J5887" i="2"/>
  <c r="D5887" i="2"/>
  <c r="Q5915" i="2"/>
  <c r="J5915" i="2"/>
  <c r="D5915" i="2"/>
  <c r="Q5899" i="2"/>
  <c r="J5899" i="2"/>
  <c r="D5899" i="2"/>
  <c r="Q5883" i="2"/>
  <c r="J5883" i="2"/>
  <c r="D5883" i="2"/>
  <c r="Q5871" i="2"/>
  <c r="J5871" i="2"/>
  <c r="D5871" i="2"/>
  <c r="Q5855" i="2"/>
  <c r="J5855" i="2"/>
  <c r="D5855" i="2"/>
  <c r="Q5839" i="2"/>
  <c r="J5839" i="2"/>
  <c r="D5839" i="2"/>
  <c r="Q5823" i="2"/>
  <c r="J5823" i="2"/>
  <c r="D5823" i="2"/>
  <c r="Q5807" i="2"/>
  <c r="J5807" i="2"/>
  <c r="D5807" i="2"/>
  <c r="Q5791" i="2"/>
  <c r="J5791" i="2"/>
  <c r="D5791" i="2"/>
  <c r="Q5775" i="2"/>
  <c r="J5775" i="2"/>
  <c r="D5775" i="2"/>
  <c r="Q5759" i="2"/>
  <c r="J5759" i="2"/>
  <c r="D5759" i="2"/>
  <c r="Q5743" i="2"/>
  <c r="J5743" i="2"/>
  <c r="D5743" i="2"/>
  <c r="Q5909" i="2"/>
  <c r="J5909" i="2"/>
  <c r="D5909" i="2"/>
  <c r="Q5893" i="2"/>
  <c r="J5893" i="2"/>
  <c r="D5893" i="2"/>
  <c r="Q5877" i="2"/>
  <c r="J5877" i="2"/>
  <c r="D5877" i="2"/>
  <c r="Q5861" i="2"/>
  <c r="J5861" i="2"/>
  <c r="D5861" i="2"/>
  <c r="Q5845" i="2"/>
  <c r="J5845" i="2"/>
  <c r="D5845" i="2"/>
  <c r="Q5829" i="2"/>
  <c r="J5829" i="2"/>
  <c r="D5829" i="2"/>
  <c r="Q5813" i="2"/>
  <c r="J5813" i="2"/>
  <c r="D5813" i="2"/>
  <c r="Q5797" i="2"/>
  <c r="J5797" i="2"/>
  <c r="D5797" i="2"/>
  <c r="Q5781" i="2"/>
  <c r="J5781" i="2"/>
  <c r="D5781" i="2"/>
  <c r="Q5765" i="2"/>
  <c r="J5765" i="2"/>
  <c r="D5765" i="2"/>
  <c r="Q5749" i="2"/>
  <c r="J5749" i="2"/>
  <c r="D5749" i="2"/>
  <c r="Q5908" i="2"/>
  <c r="J5908" i="2"/>
  <c r="D5908" i="2"/>
  <c r="Q5876" i="2"/>
  <c r="J5876" i="2"/>
  <c r="D5876" i="2"/>
  <c r="Q5844" i="2"/>
  <c r="J5844" i="2"/>
  <c r="D5844" i="2"/>
  <c r="Q5812" i="2"/>
  <c r="J5812" i="2"/>
  <c r="D5812" i="2"/>
  <c r="Q5780" i="2"/>
  <c r="J5780" i="2"/>
  <c r="D5780" i="2"/>
  <c r="Q5748" i="2"/>
  <c r="J5748" i="2"/>
  <c r="D5748" i="2"/>
  <c r="Q5898" i="2"/>
  <c r="J5898" i="2"/>
  <c r="D5898" i="2"/>
  <c r="Q5866" i="2"/>
  <c r="J5866" i="2"/>
  <c r="D5866" i="2"/>
  <c r="Q5834" i="2"/>
  <c r="J5834" i="2"/>
  <c r="D5834" i="2"/>
  <c r="Q5802" i="2"/>
  <c r="J5802" i="2"/>
  <c r="D5802" i="2"/>
  <c r="Q5770" i="2"/>
  <c r="J5770" i="2"/>
  <c r="D5770" i="2"/>
  <c r="Q5738" i="2"/>
  <c r="J5738" i="2"/>
  <c r="D5738" i="2"/>
  <c r="Q5888" i="2"/>
  <c r="J5888" i="2"/>
  <c r="D5888" i="2"/>
  <c r="Q5856" i="2"/>
  <c r="J5856" i="2"/>
  <c r="D5856" i="2"/>
  <c r="Q5824" i="2"/>
  <c r="J5824" i="2"/>
  <c r="D5824" i="2"/>
  <c r="Q5792" i="2"/>
  <c r="J5792" i="2"/>
  <c r="D5792" i="2"/>
  <c r="Q5760" i="2"/>
  <c r="J5760" i="2"/>
  <c r="D5760" i="2"/>
  <c r="Q5910" i="2"/>
  <c r="J5910" i="2"/>
  <c r="D5910" i="2"/>
  <c r="Q5878" i="2"/>
  <c r="J5878" i="2"/>
  <c r="D5878" i="2"/>
  <c r="Q5846" i="2"/>
  <c r="J5846" i="2"/>
  <c r="D5846" i="2"/>
  <c r="Q5814" i="2"/>
  <c r="J5814" i="2"/>
  <c r="D5814" i="2"/>
  <c r="Q5782" i="2"/>
  <c r="J5782" i="2"/>
  <c r="D5782" i="2"/>
  <c r="Q5750" i="2"/>
  <c r="J5750" i="2"/>
  <c r="D5750" i="2"/>
  <c r="Q5843" i="2"/>
  <c r="J5843" i="2"/>
  <c r="D5843" i="2"/>
  <c r="Q5811" i="2"/>
  <c r="J5811" i="2"/>
  <c r="D5811" i="2"/>
  <c r="Q5779" i="2"/>
  <c r="J5779" i="2"/>
  <c r="D5779" i="2"/>
  <c r="Q5747" i="2"/>
  <c r="J5747" i="2"/>
  <c r="D5747" i="2"/>
  <c r="Q5897" i="2"/>
  <c r="J5897" i="2"/>
  <c r="D5897" i="2"/>
  <c r="Q5865" i="2"/>
  <c r="J5865" i="2"/>
  <c r="D5865" i="2"/>
  <c r="Q5833" i="2"/>
  <c r="J5833" i="2"/>
  <c r="D5833" i="2"/>
  <c r="Q5801" i="2"/>
  <c r="J5801" i="2"/>
  <c r="D5801" i="2"/>
  <c r="Q5769" i="2"/>
  <c r="J5769" i="2"/>
  <c r="D5769" i="2"/>
  <c r="Q5916" i="2"/>
  <c r="J5916" i="2"/>
  <c r="D5916" i="2"/>
  <c r="Q5852" i="2"/>
  <c r="J5852" i="2"/>
  <c r="D5852" i="2"/>
  <c r="Q5788" i="2"/>
  <c r="J5788" i="2"/>
  <c r="D5788" i="2"/>
  <c r="Q5906" i="2"/>
  <c r="J5906" i="2"/>
  <c r="D5906" i="2"/>
  <c r="Q5842" i="2"/>
  <c r="J5842" i="2"/>
  <c r="D5842" i="2"/>
  <c r="Q5778" i="2"/>
  <c r="J5778" i="2"/>
  <c r="D5778" i="2"/>
  <c r="Q5896" i="2"/>
  <c r="J5896" i="2"/>
  <c r="D5896" i="2"/>
  <c r="Q5832" i="2"/>
  <c r="J5832" i="2"/>
  <c r="D5832" i="2"/>
  <c r="Q5768" i="2"/>
  <c r="J5768" i="2"/>
  <c r="D5768" i="2"/>
  <c r="Q5886" i="2"/>
  <c r="J5886" i="2"/>
  <c r="D5886" i="2"/>
  <c r="Q5822" i="2"/>
  <c r="J5822" i="2"/>
  <c r="D5822" i="2"/>
  <c r="Q5758" i="2"/>
  <c r="J5758" i="2"/>
  <c r="D5758" i="2"/>
  <c r="Q5867" i="2"/>
  <c r="J5867" i="2"/>
  <c r="D5867" i="2"/>
  <c r="Q5851" i="2"/>
  <c r="J5851" i="2"/>
  <c r="D5851" i="2"/>
  <c r="Q5835" i="2"/>
  <c r="J5835" i="2"/>
  <c r="D5835" i="2"/>
  <c r="Q5819" i="2"/>
  <c r="J5819" i="2"/>
  <c r="D5819" i="2"/>
  <c r="Q5803" i="2"/>
  <c r="J5803" i="2"/>
  <c r="D5803" i="2"/>
  <c r="Q5787" i="2"/>
  <c r="J5787" i="2"/>
  <c r="D5787" i="2"/>
  <c r="Q5771" i="2"/>
  <c r="J5771" i="2"/>
  <c r="D5771" i="2"/>
  <c r="Q5755" i="2"/>
  <c r="J5755" i="2"/>
  <c r="D5755" i="2"/>
  <c r="Q5739" i="2"/>
  <c r="J5739" i="2"/>
  <c r="D5739" i="2"/>
  <c r="Q5905" i="2"/>
  <c r="J5905" i="2"/>
  <c r="D5905" i="2"/>
  <c r="Q5889" i="2"/>
  <c r="J5889" i="2"/>
  <c r="D5889" i="2"/>
  <c r="Q5873" i="2"/>
  <c r="J5873" i="2"/>
  <c r="D5873" i="2"/>
  <c r="Q5857" i="2"/>
  <c r="J5857" i="2"/>
  <c r="D5857" i="2"/>
  <c r="Q5841" i="2"/>
  <c r="J5841" i="2"/>
  <c r="D5841" i="2"/>
  <c r="Q5825" i="2"/>
  <c r="J5825" i="2"/>
  <c r="D5825" i="2"/>
  <c r="Q5809" i="2"/>
  <c r="J5809" i="2"/>
  <c r="D5809" i="2"/>
  <c r="Q5793" i="2"/>
  <c r="J5793" i="2"/>
  <c r="D5793" i="2"/>
  <c r="Q5777" i="2"/>
  <c r="J5777" i="2"/>
  <c r="D5777" i="2"/>
  <c r="Q5761" i="2"/>
  <c r="J5761" i="2"/>
  <c r="D5761" i="2"/>
  <c r="Q5745" i="2"/>
  <c r="J5745" i="2"/>
  <c r="D5745" i="2"/>
  <c r="Q5900" i="2"/>
  <c r="J5900" i="2"/>
  <c r="D5900" i="2"/>
  <c r="Q5868" i="2"/>
  <c r="J5868" i="2"/>
  <c r="D5868" i="2"/>
  <c r="Q5836" i="2"/>
  <c r="J5836" i="2"/>
  <c r="D5836" i="2"/>
  <c r="Q5804" i="2"/>
  <c r="J5804" i="2"/>
  <c r="D5804" i="2"/>
  <c r="Q5772" i="2"/>
  <c r="J5772" i="2"/>
  <c r="D5772" i="2"/>
  <c r="Q5740" i="2"/>
  <c r="J5740" i="2"/>
  <c r="D5740" i="2"/>
  <c r="Q5890" i="2"/>
  <c r="J5890" i="2"/>
  <c r="D5890" i="2"/>
  <c r="Q5858" i="2"/>
  <c r="J5858" i="2"/>
  <c r="D5858" i="2"/>
  <c r="Q5826" i="2"/>
  <c r="J5826" i="2"/>
  <c r="D5826" i="2"/>
  <c r="Q5794" i="2"/>
  <c r="J5794" i="2"/>
  <c r="D5794" i="2"/>
  <c r="Q5762" i="2"/>
  <c r="J5762" i="2"/>
  <c r="D5762" i="2"/>
  <c r="Q5912" i="2"/>
  <c r="J5912" i="2"/>
  <c r="D5912" i="2"/>
  <c r="Q5880" i="2"/>
  <c r="J5880" i="2"/>
  <c r="D5880" i="2"/>
  <c r="Q5848" i="2"/>
  <c r="J5848" i="2"/>
  <c r="D5848" i="2"/>
  <c r="Q5816" i="2"/>
  <c r="J5816" i="2"/>
  <c r="D5816" i="2"/>
  <c r="Q5784" i="2"/>
  <c r="J5784" i="2"/>
  <c r="D5784" i="2"/>
  <c r="Q5752" i="2"/>
  <c r="J5752" i="2"/>
  <c r="D5752" i="2"/>
  <c r="Q5902" i="2"/>
  <c r="J5902" i="2"/>
  <c r="D5902" i="2"/>
  <c r="Q5870" i="2"/>
  <c r="J5870" i="2"/>
  <c r="D5870" i="2"/>
  <c r="Q5838" i="2"/>
  <c r="J5838" i="2"/>
  <c r="D5838" i="2"/>
  <c r="Q5806" i="2"/>
  <c r="J5806" i="2"/>
  <c r="D5806" i="2"/>
  <c r="Q5774" i="2"/>
  <c r="J5774" i="2"/>
  <c r="D5774" i="2"/>
  <c r="Q5742" i="2"/>
  <c r="J5742" i="2"/>
  <c r="D5742" i="2"/>
  <c r="J72" i="7" l="1"/>
  <c r="I72" i="7"/>
  <c r="R5742" i="2"/>
  <c r="K5742" i="2"/>
  <c r="R5774" i="2"/>
  <c r="K5774" i="2"/>
  <c r="R5806" i="2"/>
  <c r="K5806" i="2"/>
  <c r="R5838" i="2"/>
  <c r="K5838" i="2"/>
  <c r="R5870" i="2"/>
  <c r="K5870" i="2"/>
  <c r="R5902" i="2"/>
  <c r="K5902" i="2"/>
  <c r="R5752" i="2"/>
  <c r="K5752" i="2"/>
  <c r="R5784" i="2"/>
  <c r="K5784" i="2"/>
  <c r="R5816" i="2"/>
  <c r="K5816" i="2"/>
  <c r="R5848" i="2"/>
  <c r="K5848" i="2"/>
  <c r="R5880" i="2"/>
  <c r="K5880" i="2"/>
  <c r="R5912" i="2"/>
  <c r="K5912" i="2"/>
  <c r="R5762" i="2"/>
  <c r="K5762" i="2"/>
  <c r="R5794" i="2"/>
  <c r="K5794" i="2"/>
  <c r="R5826" i="2"/>
  <c r="K5826" i="2"/>
  <c r="R5858" i="2"/>
  <c r="K5858" i="2"/>
  <c r="R5890" i="2"/>
  <c r="K5890" i="2"/>
  <c r="R5740" i="2"/>
  <c r="K5740" i="2"/>
  <c r="R5772" i="2"/>
  <c r="K5772" i="2"/>
  <c r="R5804" i="2"/>
  <c r="K5804" i="2"/>
  <c r="R5836" i="2"/>
  <c r="K5836" i="2"/>
  <c r="R5868" i="2"/>
  <c r="K5868" i="2"/>
  <c r="R5900" i="2"/>
  <c r="K5900" i="2"/>
  <c r="R5745" i="2"/>
  <c r="K5745" i="2"/>
  <c r="R5761" i="2"/>
  <c r="K5761" i="2"/>
  <c r="R5777" i="2"/>
  <c r="K5777" i="2"/>
  <c r="R5793" i="2"/>
  <c r="K5793" i="2"/>
  <c r="R5809" i="2"/>
  <c r="K5809" i="2"/>
  <c r="R5825" i="2"/>
  <c r="K5825" i="2"/>
  <c r="R5841" i="2"/>
  <c r="K5841" i="2"/>
  <c r="R5857" i="2"/>
  <c r="K5857" i="2"/>
  <c r="R5873" i="2"/>
  <c r="K5873" i="2"/>
  <c r="R5889" i="2"/>
  <c r="K5889" i="2"/>
  <c r="R5905" i="2"/>
  <c r="K5905" i="2"/>
  <c r="R5739" i="2"/>
  <c r="K5739" i="2"/>
  <c r="R5755" i="2"/>
  <c r="K5755" i="2"/>
  <c r="R5771" i="2"/>
  <c r="K5771" i="2"/>
  <c r="R5787" i="2"/>
  <c r="K5787" i="2"/>
  <c r="R5803" i="2"/>
  <c r="K5803" i="2"/>
  <c r="R5819" i="2"/>
  <c r="K5819" i="2"/>
  <c r="R5835" i="2"/>
  <c r="K5835" i="2"/>
  <c r="R5851" i="2"/>
  <c r="K5851" i="2"/>
  <c r="R5867" i="2"/>
  <c r="K5867" i="2"/>
  <c r="R5758" i="2"/>
  <c r="K5758" i="2"/>
  <c r="R5822" i="2"/>
  <c r="K5822" i="2"/>
  <c r="R5886" i="2"/>
  <c r="K5886" i="2"/>
  <c r="R5768" i="2"/>
  <c r="K5768" i="2"/>
  <c r="R5832" i="2"/>
  <c r="K5832" i="2"/>
  <c r="R5896" i="2"/>
  <c r="K5896" i="2"/>
  <c r="R5778" i="2"/>
  <c r="K5778" i="2"/>
  <c r="R5842" i="2"/>
  <c r="K5842" i="2"/>
  <c r="R5906" i="2"/>
  <c r="K5906" i="2"/>
  <c r="R5788" i="2"/>
  <c r="K5788" i="2"/>
  <c r="R5852" i="2"/>
  <c r="K5852" i="2"/>
  <c r="R5916" i="2"/>
  <c r="K5916" i="2"/>
  <c r="R5769" i="2"/>
  <c r="K5769" i="2"/>
  <c r="R5801" i="2"/>
  <c r="K5801" i="2"/>
  <c r="R5833" i="2"/>
  <c r="K5833" i="2"/>
  <c r="R5865" i="2"/>
  <c r="K5865" i="2"/>
  <c r="R5897" i="2"/>
  <c r="K5897" i="2"/>
  <c r="R5747" i="2"/>
  <c r="K5747" i="2"/>
  <c r="R5779" i="2"/>
  <c r="K5779" i="2"/>
  <c r="R5811" i="2"/>
  <c r="K5811" i="2"/>
  <c r="R5843" i="2"/>
  <c r="K5843" i="2"/>
  <c r="R5750" i="2"/>
  <c r="K5750" i="2"/>
  <c r="R5782" i="2"/>
  <c r="K5782" i="2"/>
  <c r="R5814" i="2"/>
  <c r="K5814" i="2"/>
  <c r="R5846" i="2"/>
  <c r="K5846" i="2"/>
  <c r="R5878" i="2"/>
  <c r="K5878" i="2"/>
  <c r="R5910" i="2"/>
  <c r="K5910" i="2"/>
  <c r="R5760" i="2"/>
  <c r="K5760" i="2"/>
  <c r="R5792" i="2"/>
  <c r="K5792" i="2"/>
  <c r="R5824" i="2"/>
  <c r="K5824" i="2"/>
  <c r="R5856" i="2"/>
  <c r="K5856" i="2"/>
  <c r="R5888" i="2"/>
  <c r="K5888" i="2"/>
  <c r="R5738" i="2"/>
  <c r="K5738" i="2"/>
  <c r="R5770" i="2"/>
  <c r="K5770" i="2"/>
  <c r="R5802" i="2"/>
  <c r="K5802" i="2"/>
  <c r="R5834" i="2"/>
  <c r="K5834" i="2"/>
  <c r="R5866" i="2"/>
  <c r="K5866" i="2"/>
  <c r="R5898" i="2"/>
  <c r="K5898" i="2"/>
  <c r="R5748" i="2"/>
  <c r="K5748" i="2"/>
  <c r="R5780" i="2"/>
  <c r="K5780" i="2"/>
  <c r="R5812" i="2"/>
  <c r="K5812" i="2"/>
  <c r="R5844" i="2"/>
  <c r="K5844" i="2"/>
  <c r="R5876" i="2"/>
  <c r="K5876" i="2"/>
  <c r="R5908" i="2"/>
  <c r="K5908" i="2"/>
  <c r="R5749" i="2"/>
  <c r="K5749" i="2"/>
  <c r="R5765" i="2"/>
  <c r="K5765" i="2"/>
  <c r="R5781" i="2"/>
  <c r="K5781" i="2"/>
  <c r="R5797" i="2"/>
  <c r="K5797" i="2"/>
  <c r="R5813" i="2"/>
  <c r="K5813" i="2"/>
  <c r="R5829" i="2"/>
  <c r="K5829" i="2"/>
  <c r="R5845" i="2"/>
  <c r="K5845" i="2"/>
  <c r="R5861" i="2"/>
  <c r="K5861" i="2"/>
  <c r="R5877" i="2"/>
  <c r="K5877" i="2"/>
  <c r="R5893" i="2"/>
  <c r="K5893" i="2"/>
  <c r="R5909" i="2"/>
  <c r="K5909" i="2"/>
  <c r="R5743" i="2"/>
  <c r="K5743" i="2"/>
  <c r="R5759" i="2"/>
  <c r="K5759" i="2"/>
  <c r="R5775" i="2"/>
  <c r="K5775" i="2"/>
  <c r="R5791" i="2"/>
  <c r="K5791" i="2"/>
  <c r="R5807" i="2"/>
  <c r="K5807" i="2"/>
  <c r="R5823" i="2"/>
  <c r="K5823" i="2"/>
  <c r="R5839" i="2"/>
  <c r="K5839" i="2"/>
  <c r="R5855" i="2"/>
  <c r="K5855" i="2"/>
  <c r="R5871" i="2"/>
  <c r="K5871" i="2"/>
  <c r="R5883" i="2"/>
  <c r="K5883" i="2"/>
  <c r="R5899" i="2"/>
  <c r="K5899" i="2"/>
  <c r="R5915" i="2"/>
  <c r="K5915" i="2"/>
  <c r="R5887" i="2"/>
  <c r="K5887" i="2"/>
  <c r="R5903" i="2"/>
  <c r="K5903" i="2"/>
  <c r="R5919" i="2"/>
  <c r="K5919" i="2"/>
  <c r="R5790" i="2"/>
  <c r="K5790" i="2"/>
  <c r="R5854" i="2"/>
  <c r="K5854" i="2"/>
  <c r="R5918" i="2"/>
  <c r="K5918" i="2"/>
  <c r="R5800" i="2"/>
  <c r="K5800" i="2"/>
  <c r="R5864" i="2"/>
  <c r="K5864" i="2"/>
  <c r="R5746" i="2"/>
  <c r="K5746" i="2"/>
  <c r="R5810" i="2"/>
  <c r="K5810" i="2"/>
  <c r="R5874" i="2"/>
  <c r="K5874" i="2"/>
  <c r="R5756" i="2"/>
  <c r="K5756" i="2"/>
  <c r="R5820" i="2"/>
  <c r="K5820" i="2"/>
  <c r="R5884" i="2"/>
  <c r="K5884" i="2"/>
  <c r="R5753" i="2"/>
  <c r="K5753" i="2"/>
  <c r="R5785" i="2"/>
  <c r="K5785" i="2"/>
  <c r="R5817" i="2"/>
  <c r="K5817" i="2"/>
  <c r="R5849" i="2"/>
  <c r="K5849" i="2"/>
  <c r="R5881" i="2"/>
  <c r="K5881" i="2"/>
  <c r="R5913" i="2"/>
  <c r="K5913" i="2"/>
  <c r="R5763" i="2"/>
  <c r="K5763" i="2"/>
  <c r="R5795" i="2"/>
  <c r="K5795" i="2"/>
  <c r="R5827" i="2"/>
  <c r="K5827" i="2"/>
  <c r="R5859" i="2"/>
  <c r="K5859" i="2"/>
  <c r="R5798" i="2"/>
  <c r="K5798" i="2"/>
  <c r="R5862" i="2"/>
  <c r="K5862" i="2"/>
  <c r="R5744" i="2"/>
  <c r="K5744" i="2"/>
  <c r="R5808" i="2"/>
  <c r="K5808" i="2"/>
  <c r="R5872" i="2"/>
  <c r="K5872" i="2"/>
  <c r="R5754" i="2"/>
  <c r="K5754" i="2"/>
  <c r="R5818" i="2"/>
  <c r="K5818" i="2"/>
  <c r="R5882" i="2"/>
  <c r="K5882" i="2"/>
  <c r="R5764" i="2"/>
  <c r="K5764" i="2"/>
  <c r="R5828" i="2"/>
  <c r="K5828" i="2"/>
  <c r="R5892" i="2"/>
  <c r="K5892" i="2"/>
  <c r="R5757" i="2"/>
  <c r="K5757" i="2"/>
  <c r="R5789" i="2"/>
  <c r="K5789" i="2"/>
  <c r="R5821" i="2"/>
  <c r="K5821" i="2"/>
  <c r="R5853" i="2"/>
  <c r="K5853" i="2"/>
  <c r="R5885" i="2"/>
  <c r="K5885" i="2"/>
  <c r="R5917" i="2"/>
  <c r="K5917" i="2"/>
  <c r="R5767" i="2"/>
  <c r="K5767" i="2"/>
  <c r="R5799" i="2"/>
  <c r="K5799" i="2"/>
  <c r="R5831" i="2"/>
  <c r="K5831" i="2"/>
  <c r="R5863" i="2"/>
  <c r="K5863" i="2"/>
  <c r="R5891" i="2"/>
  <c r="K5891" i="2"/>
  <c r="R5895" i="2"/>
  <c r="K5895" i="2"/>
  <c r="R5766" i="2"/>
  <c r="K5766" i="2"/>
  <c r="R5830" i="2"/>
  <c r="K5830" i="2"/>
  <c r="R5894" i="2"/>
  <c r="K5894" i="2"/>
  <c r="R5776" i="2"/>
  <c r="K5776" i="2"/>
  <c r="R5840" i="2"/>
  <c r="K5840" i="2"/>
  <c r="R5904" i="2"/>
  <c r="K5904" i="2"/>
  <c r="R5786" i="2"/>
  <c r="K5786" i="2"/>
  <c r="R5850" i="2"/>
  <c r="K5850" i="2"/>
  <c r="R5914" i="2"/>
  <c r="K5914" i="2"/>
  <c r="R5796" i="2"/>
  <c r="K5796" i="2"/>
  <c r="R5860" i="2"/>
  <c r="K5860" i="2"/>
  <c r="R5741" i="2"/>
  <c r="K5741" i="2"/>
  <c r="R5773" i="2"/>
  <c r="K5773" i="2"/>
  <c r="R5805" i="2"/>
  <c r="K5805" i="2"/>
  <c r="R5837" i="2"/>
  <c r="K5837" i="2"/>
  <c r="R5869" i="2"/>
  <c r="K5869" i="2"/>
  <c r="R5901" i="2"/>
  <c r="K5901" i="2"/>
  <c r="R5751" i="2"/>
  <c r="K5751" i="2"/>
  <c r="R5783" i="2"/>
  <c r="K5783" i="2"/>
  <c r="R5815" i="2"/>
  <c r="K5815" i="2"/>
  <c r="R5847" i="2"/>
  <c r="K5847" i="2"/>
  <c r="R5875" i="2"/>
  <c r="K5875" i="2"/>
  <c r="R5907" i="2"/>
  <c r="K5907" i="2"/>
  <c r="R5879" i="2"/>
  <c r="K5879" i="2"/>
  <c r="R5911" i="2"/>
  <c r="K5911" i="2"/>
  <c r="Q6075" i="2"/>
  <c r="J6075" i="2"/>
  <c r="D6075" i="2"/>
  <c r="Q6043" i="2"/>
  <c r="J6043" i="2"/>
  <c r="D6043" i="2"/>
  <c r="Q6011" i="2"/>
  <c r="J6011" i="2"/>
  <c r="D6011" i="2"/>
  <c r="Q5979" i="2"/>
  <c r="J5979" i="2"/>
  <c r="D5979" i="2"/>
  <c r="Q5947" i="2"/>
  <c r="J5947" i="2"/>
  <c r="D5947" i="2"/>
  <c r="Q6097" i="2"/>
  <c r="J6097" i="2"/>
  <c r="D6097" i="2"/>
  <c r="Q6065" i="2"/>
  <c r="J6065" i="2"/>
  <c r="D6065" i="2"/>
  <c r="Q6033" i="2"/>
  <c r="J6033" i="2"/>
  <c r="D6033" i="2"/>
  <c r="Q6001" i="2"/>
  <c r="J6001" i="2"/>
  <c r="D6001" i="2"/>
  <c r="Q5969" i="2"/>
  <c r="J5969" i="2"/>
  <c r="D5969" i="2"/>
  <c r="Q5937" i="2"/>
  <c r="J5937" i="2"/>
  <c r="D5937" i="2"/>
  <c r="Q6076" i="2"/>
  <c r="J6076" i="2"/>
  <c r="D6076" i="2"/>
  <c r="Q6012" i="2"/>
  <c r="J6012" i="2"/>
  <c r="D6012" i="2"/>
  <c r="Q5948" i="2"/>
  <c r="J5948" i="2"/>
  <c r="D5948" i="2"/>
  <c r="Q6066" i="2"/>
  <c r="J6066" i="2"/>
  <c r="D6066" i="2"/>
  <c r="Q6002" i="2"/>
  <c r="J6002" i="2"/>
  <c r="D6002" i="2"/>
  <c r="Q5938" i="2"/>
  <c r="J5938" i="2"/>
  <c r="D5938" i="2"/>
  <c r="Q6056" i="2"/>
  <c r="J6056" i="2"/>
  <c r="D6056" i="2"/>
  <c r="Q5992" i="2"/>
  <c r="J5992" i="2"/>
  <c r="D5992" i="2"/>
  <c r="Q5928" i="2"/>
  <c r="J5928" i="2"/>
  <c r="D5928" i="2"/>
  <c r="Q6046" i="2"/>
  <c r="J6046" i="2"/>
  <c r="D6046" i="2"/>
  <c r="Q5982" i="2"/>
  <c r="J5982" i="2"/>
  <c r="D5982" i="2"/>
  <c r="Q6091" i="2"/>
  <c r="J6091" i="2"/>
  <c r="D6091" i="2"/>
  <c r="Q6059" i="2"/>
  <c r="J6059" i="2"/>
  <c r="D6059" i="2"/>
  <c r="Q6027" i="2"/>
  <c r="J6027" i="2"/>
  <c r="D6027" i="2"/>
  <c r="Q5995" i="2"/>
  <c r="J5995" i="2"/>
  <c r="D5995" i="2"/>
  <c r="Q5963" i="2"/>
  <c r="J5963" i="2"/>
  <c r="D5963" i="2"/>
  <c r="Q5931" i="2"/>
  <c r="J5931" i="2"/>
  <c r="D5931" i="2"/>
  <c r="Q6081" i="2"/>
  <c r="J6081" i="2"/>
  <c r="D6081" i="2"/>
  <c r="Q6049" i="2"/>
  <c r="J6049" i="2"/>
  <c r="D6049" i="2"/>
  <c r="Q6017" i="2"/>
  <c r="J6017" i="2"/>
  <c r="D6017" i="2"/>
  <c r="Q5985" i="2"/>
  <c r="J5985" i="2"/>
  <c r="D5985" i="2"/>
  <c r="Q5953" i="2"/>
  <c r="J5953" i="2"/>
  <c r="D5953" i="2"/>
  <c r="Q5921" i="2"/>
  <c r="J5921" i="2"/>
  <c r="D5921" i="2"/>
  <c r="Q6044" i="2"/>
  <c r="J6044" i="2"/>
  <c r="D6044" i="2"/>
  <c r="Q5980" i="2"/>
  <c r="J5980" i="2"/>
  <c r="D5980" i="2"/>
  <c r="Q6098" i="2"/>
  <c r="J6098" i="2"/>
  <c r="D6098" i="2"/>
  <c r="Q6034" i="2"/>
  <c r="J6034" i="2"/>
  <c r="D6034" i="2"/>
  <c r="Q5970" i="2"/>
  <c r="J5970" i="2"/>
  <c r="D5970" i="2"/>
  <c r="Q6088" i="2"/>
  <c r="J6088" i="2"/>
  <c r="D6088" i="2"/>
  <c r="Q6024" i="2"/>
  <c r="J6024" i="2"/>
  <c r="D6024" i="2"/>
  <c r="Q5960" i="2"/>
  <c r="J5960" i="2"/>
  <c r="D5960" i="2"/>
  <c r="Q6078" i="2"/>
  <c r="J6078" i="2"/>
  <c r="D6078" i="2"/>
  <c r="Q6014" i="2"/>
  <c r="J6014" i="2"/>
  <c r="D6014" i="2"/>
  <c r="Q5950" i="2"/>
  <c r="J5950" i="2"/>
  <c r="D5950" i="2"/>
  <c r="Q6087" i="2"/>
  <c r="J6087" i="2"/>
  <c r="D6087" i="2"/>
  <c r="Q6055" i="2"/>
  <c r="J6055" i="2"/>
  <c r="D6055" i="2"/>
  <c r="Q6023" i="2"/>
  <c r="J6023" i="2"/>
  <c r="D6023" i="2"/>
  <c r="Q5991" i="2"/>
  <c r="J5991" i="2"/>
  <c r="D5991" i="2"/>
  <c r="Q5959" i="2"/>
  <c r="J5959" i="2"/>
  <c r="D5959" i="2"/>
  <c r="Q5927" i="2"/>
  <c r="J5927" i="2"/>
  <c r="D5927" i="2"/>
  <c r="Q6077" i="2"/>
  <c r="J6077" i="2"/>
  <c r="D6077" i="2"/>
  <c r="Q6045" i="2"/>
  <c r="J6045" i="2"/>
  <c r="D6045" i="2"/>
  <c r="Q6013" i="2"/>
  <c r="J6013" i="2"/>
  <c r="D6013" i="2"/>
  <c r="Q5981" i="2"/>
  <c r="J5981" i="2"/>
  <c r="D5981" i="2"/>
  <c r="Q5949" i="2"/>
  <c r="J5949" i="2"/>
  <c r="D5949" i="2"/>
  <c r="Q6100" i="2"/>
  <c r="J6100" i="2"/>
  <c r="D6100" i="2"/>
  <c r="Q6036" i="2"/>
  <c r="J6036" i="2"/>
  <c r="D6036" i="2"/>
  <c r="Q5972" i="2"/>
  <c r="J5972" i="2"/>
  <c r="D5972" i="2"/>
  <c r="Q6090" i="2"/>
  <c r="J6090" i="2"/>
  <c r="D6090" i="2"/>
  <c r="Q6026" i="2"/>
  <c r="J6026" i="2"/>
  <c r="D6026" i="2"/>
  <c r="Q5962" i="2"/>
  <c r="J5962" i="2"/>
  <c r="D5962" i="2"/>
  <c r="Q6080" i="2"/>
  <c r="J6080" i="2"/>
  <c r="D6080" i="2"/>
  <c r="Q6016" i="2"/>
  <c r="J6016" i="2"/>
  <c r="D6016" i="2"/>
  <c r="Q5952" i="2"/>
  <c r="J5952" i="2"/>
  <c r="D5952" i="2"/>
  <c r="Q6070" i="2"/>
  <c r="J6070" i="2"/>
  <c r="D6070" i="2"/>
  <c r="Q6006" i="2"/>
  <c r="J6006" i="2"/>
  <c r="D6006" i="2"/>
  <c r="Q5942" i="2"/>
  <c r="J5942" i="2"/>
  <c r="D5942" i="2"/>
  <c r="Q6099" i="2"/>
  <c r="J6099" i="2"/>
  <c r="D6099" i="2"/>
  <c r="Q6083" i="2"/>
  <c r="J6083" i="2"/>
  <c r="D6083" i="2"/>
  <c r="Q6067" i="2"/>
  <c r="J6067" i="2"/>
  <c r="D6067" i="2"/>
  <c r="Q6051" i="2"/>
  <c r="J6051" i="2"/>
  <c r="D6051" i="2"/>
  <c r="Q6035" i="2"/>
  <c r="J6035" i="2"/>
  <c r="D6035" i="2"/>
  <c r="Q6019" i="2"/>
  <c r="J6019" i="2"/>
  <c r="D6019" i="2"/>
  <c r="Q6003" i="2"/>
  <c r="J6003" i="2"/>
  <c r="D6003" i="2"/>
  <c r="Q5987" i="2"/>
  <c r="J5987" i="2"/>
  <c r="D5987" i="2"/>
  <c r="Q5971" i="2"/>
  <c r="J5971" i="2"/>
  <c r="D5971" i="2"/>
  <c r="Q5955" i="2"/>
  <c r="J5955" i="2"/>
  <c r="D5955" i="2"/>
  <c r="Q5939" i="2"/>
  <c r="J5939" i="2"/>
  <c r="D5939" i="2"/>
  <c r="Q5923" i="2"/>
  <c r="J5923" i="2"/>
  <c r="D5923" i="2"/>
  <c r="Q6089" i="2"/>
  <c r="J6089" i="2"/>
  <c r="D6089" i="2"/>
  <c r="Q6073" i="2"/>
  <c r="J6073" i="2"/>
  <c r="D6073" i="2"/>
  <c r="Q6057" i="2"/>
  <c r="J6057" i="2"/>
  <c r="D6057" i="2"/>
  <c r="Q6041" i="2"/>
  <c r="J6041" i="2"/>
  <c r="D6041" i="2"/>
  <c r="Q6025" i="2"/>
  <c r="J6025" i="2"/>
  <c r="D6025" i="2"/>
  <c r="Q6009" i="2"/>
  <c r="J6009" i="2"/>
  <c r="D6009" i="2"/>
  <c r="Q5993" i="2"/>
  <c r="J5993" i="2"/>
  <c r="D5993" i="2"/>
  <c r="Q5977" i="2"/>
  <c r="J5977" i="2"/>
  <c r="D5977" i="2"/>
  <c r="Q5961" i="2"/>
  <c r="J5961" i="2"/>
  <c r="D5961" i="2"/>
  <c r="Q5945" i="2"/>
  <c r="J5945" i="2"/>
  <c r="D5945" i="2"/>
  <c r="Q5929" i="2"/>
  <c r="J5929" i="2"/>
  <c r="D5929" i="2"/>
  <c r="Q6092" i="2"/>
  <c r="J6092" i="2"/>
  <c r="D6092" i="2"/>
  <c r="Q6060" i="2"/>
  <c r="J6060" i="2"/>
  <c r="D6060" i="2"/>
  <c r="Q6028" i="2"/>
  <c r="J6028" i="2"/>
  <c r="D6028" i="2"/>
  <c r="Q5996" i="2"/>
  <c r="J5996" i="2"/>
  <c r="D5996" i="2"/>
  <c r="Q5964" i="2"/>
  <c r="J5964" i="2"/>
  <c r="D5964" i="2"/>
  <c r="Q5932" i="2"/>
  <c r="J5932" i="2"/>
  <c r="D5932" i="2"/>
  <c r="Q6082" i="2"/>
  <c r="J6082" i="2"/>
  <c r="D6082" i="2"/>
  <c r="Q6050" i="2"/>
  <c r="J6050" i="2"/>
  <c r="D6050" i="2"/>
  <c r="Q6018" i="2"/>
  <c r="J6018" i="2"/>
  <c r="D6018" i="2"/>
  <c r="Q5986" i="2"/>
  <c r="J5986" i="2"/>
  <c r="D5986" i="2"/>
  <c r="Q5954" i="2"/>
  <c r="J5954" i="2"/>
  <c r="D5954" i="2"/>
  <c r="Q5922" i="2"/>
  <c r="J5922" i="2"/>
  <c r="D5922" i="2"/>
  <c r="Q6072" i="2"/>
  <c r="J6072" i="2"/>
  <c r="D6072" i="2"/>
  <c r="Q6040" i="2"/>
  <c r="J6040" i="2"/>
  <c r="D6040" i="2"/>
  <c r="Q6008" i="2"/>
  <c r="J6008" i="2"/>
  <c r="D6008" i="2"/>
  <c r="Q5976" i="2"/>
  <c r="J5976" i="2"/>
  <c r="D5976" i="2"/>
  <c r="Q5944" i="2"/>
  <c r="J5944" i="2"/>
  <c r="D5944" i="2"/>
  <c r="Q6094" i="2"/>
  <c r="J6094" i="2"/>
  <c r="D6094" i="2"/>
  <c r="Q6062" i="2"/>
  <c r="J6062" i="2"/>
  <c r="D6062" i="2"/>
  <c r="Q6030" i="2"/>
  <c r="J6030" i="2"/>
  <c r="D6030" i="2"/>
  <c r="Q5998" i="2"/>
  <c r="J5998" i="2"/>
  <c r="D5998" i="2"/>
  <c r="Q5966" i="2"/>
  <c r="J5966" i="2"/>
  <c r="D5966" i="2"/>
  <c r="Q5934" i="2"/>
  <c r="J5934" i="2"/>
  <c r="D5934" i="2"/>
  <c r="Q6071" i="2"/>
  <c r="J6071" i="2"/>
  <c r="D6071" i="2"/>
  <c r="Q6039" i="2"/>
  <c r="J6039" i="2"/>
  <c r="D6039" i="2"/>
  <c r="Q6007" i="2"/>
  <c r="J6007" i="2"/>
  <c r="D6007" i="2"/>
  <c r="Q5975" i="2"/>
  <c r="J5975" i="2"/>
  <c r="D5975" i="2"/>
  <c r="Q5943" i="2"/>
  <c r="J5943" i="2"/>
  <c r="D5943" i="2"/>
  <c r="Q6093" i="2"/>
  <c r="J6093" i="2"/>
  <c r="D6093" i="2"/>
  <c r="Q6061" i="2"/>
  <c r="J6061" i="2"/>
  <c r="D6061" i="2"/>
  <c r="Q6029" i="2"/>
  <c r="J6029" i="2"/>
  <c r="D6029" i="2"/>
  <c r="Q5997" i="2"/>
  <c r="J5997" i="2"/>
  <c r="D5997" i="2"/>
  <c r="Q5965" i="2"/>
  <c r="J5965" i="2"/>
  <c r="D5965" i="2"/>
  <c r="Q5933" i="2"/>
  <c r="J5933" i="2"/>
  <c r="D5933" i="2"/>
  <c r="Q6068" i="2"/>
  <c r="J6068" i="2"/>
  <c r="D6068" i="2"/>
  <c r="Q6004" i="2"/>
  <c r="J6004" i="2"/>
  <c r="D6004" i="2"/>
  <c r="Q5940" i="2"/>
  <c r="J5940" i="2"/>
  <c r="D5940" i="2"/>
  <c r="Q6058" i="2"/>
  <c r="J6058" i="2"/>
  <c r="D6058" i="2"/>
  <c r="Q5994" i="2"/>
  <c r="J5994" i="2"/>
  <c r="D5994" i="2"/>
  <c r="Q5930" i="2"/>
  <c r="J5930" i="2"/>
  <c r="D5930" i="2"/>
  <c r="Q6048" i="2"/>
  <c r="J6048" i="2"/>
  <c r="D6048" i="2"/>
  <c r="Q5984" i="2"/>
  <c r="J5984" i="2"/>
  <c r="D5984" i="2"/>
  <c r="Q5920" i="2"/>
  <c r="J5920" i="2"/>
  <c r="D5920" i="2"/>
  <c r="Q6038" i="2"/>
  <c r="J6038" i="2"/>
  <c r="D6038" i="2"/>
  <c r="Q5974" i="2"/>
  <c r="J5974" i="2"/>
  <c r="D5974" i="2"/>
  <c r="Q6095" i="2"/>
  <c r="J6095" i="2"/>
  <c r="D6095" i="2"/>
  <c r="Q6079" i="2"/>
  <c r="J6079" i="2"/>
  <c r="D6079" i="2"/>
  <c r="Q6063" i="2"/>
  <c r="J6063" i="2"/>
  <c r="D6063" i="2"/>
  <c r="Q6047" i="2"/>
  <c r="J6047" i="2"/>
  <c r="D6047" i="2"/>
  <c r="Q6031" i="2"/>
  <c r="J6031" i="2"/>
  <c r="D6031" i="2"/>
  <c r="Q6015" i="2"/>
  <c r="J6015" i="2"/>
  <c r="D6015" i="2"/>
  <c r="Q5999" i="2"/>
  <c r="J5999" i="2"/>
  <c r="D5999" i="2"/>
  <c r="Q5983" i="2"/>
  <c r="J5983" i="2"/>
  <c r="D5983" i="2"/>
  <c r="Q5967" i="2"/>
  <c r="J5967" i="2"/>
  <c r="D5967" i="2"/>
  <c r="Q5951" i="2"/>
  <c r="J5951" i="2"/>
  <c r="D5951" i="2"/>
  <c r="Q5935" i="2"/>
  <c r="J5935" i="2"/>
  <c r="D5935" i="2"/>
  <c r="Q6101" i="2"/>
  <c r="J6101" i="2"/>
  <c r="D6101" i="2"/>
  <c r="Q6085" i="2"/>
  <c r="J6085" i="2"/>
  <c r="D6085" i="2"/>
  <c r="Q6069" i="2"/>
  <c r="J6069" i="2"/>
  <c r="D6069" i="2"/>
  <c r="Q6053" i="2"/>
  <c r="J6053" i="2"/>
  <c r="D6053" i="2"/>
  <c r="Q6037" i="2"/>
  <c r="J6037" i="2"/>
  <c r="D6037" i="2"/>
  <c r="Q6021" i="2"/>
  <c r="J6021" i="2"/>
  <c r="D6021" i="2"/>
  <c r="Q6005" i="2"/>
  <c r="J6005" i="2"/>
  <c r="D6005" i="2"/>
  <c r="Q5989" i="2"/>
  <c r="J5989" i="2"/>
  <c r="D5989" i="2"/>
  <c r="Q5973" i="2"/>
  <c r="J5973" i="2"/>
  <c r="D5973" i="2"/>
  <c r="Q5957" i="2"/>
  <c r="J5957" i="2"/>
  <c r="D5957" i="2"/>
  <c r="Q5941" i="2"/>
  <c r="J5941" i="2"/>
  <c r="D5941" i="2"/>
  <c r="Q5925" i="2"/>
  <c r="J5925" i="2"/>
  <c r="D5925" i="2"/>
  <c r="Q6084" i="2"/>
  <c r="J6084" i="2"/>
  <c r="D6084" i="2"/>
  <c r="Q6052" i="2"/>
  <c r="J6052" i="2"/>
  <c r="D6052" i="2"/>
  <c r="Q6020" i="2"/>
  <c r="J6020" i="2"/>
  <c r="D6020" i="2"/>
  <c r="Q5988" i="2"/>
  <c r="J5988" i="2"/>
  <c r="D5988" i="2"/>
  <c r="Q5956" i="2"/>
  <c r="J5956" i="2"/>
  <c r="D5956" i="2"/>
  <c r="Q5924" i="2"/>
  <c r="J5924" i="2"/>
  <c r="D5924" i="2"/>
  <c r="Q6074" i="2"/>
  <c r="J6074" i="2"/>
  <c r="D6074" i="2"/>
  <c r="Q6042" i="2"/>
  <c r="J6042" i="2"/>
  <c r="D6042" i="2"/>
  <c r="Q6010" i="2"/>
  <c r="J6010" i="2"/>
  <c r="D6010" i="2"/>
  <c r="Q5978" i="2"/>
  <c r="J5978" i="2"/>
  <c r="D5978" i="2"/>
  <c r="Q5946" i="2"/>
  <c r="J5946" i="2"/>
  <c r="D5946" i="2"/>
  <c r="Q6096" i="2"/>
  <c r="J6096" i="2"/>
  <c r="D6096" i="2"/>
  <c r="Q6064" i="2"/>
  <c r="J6064" i="2"/>
  <c r="D6064" i="2"/>
  <c r="Q6032" i="2"/>
  <c r="J6032" i="2"/>
  <c r="D6032" i="2"/>
  <c r="Q6000" i="2"/>
  <c r="J6000" i="2"/>
  <c r="D6000" i="2"/>
  <c r="Q5968" i="2"/>
  <c r="J5968" i="2"/>
  <c r="D5968" i="2"/>
  <c r="Q5936" i="2"/>
  <c r="J5936" i="2"/>
  <c r="D5936" i="2"/>
  <c r="Q6086" i="2"/>
  <c r="J6086" i="2"/>
  <c r="D6086" i="2"/>
  <c r="Q6054" i="2"/>
  <c r="J6054" i="2"/>
  <c r="D6054" i="2"/>
  <c r="Q6022" i="2"/>
  <c r="J6022" i="2"/>
  <c r="D6022" i="2"/>
  <c r="Q5990" i="2"/>
  <c r="J5990" i="2"/>
  <c r="D5990" i="2"/>
  <c r="Q5958" i="2"/>
  <c r="J5958" i="2"/>
  <c r="D5958" i="2"/>
  <c r="Q5926" i="2"/>
  <c r="J5926" i="2"/>
  <c r="D5926" i="2"/>
  <c r="R5926" i="2" l="1"/>
  <c r="K5926" i="2"/>
  <c r="R5958" i="2"/>
  <c r="K5958" i="2"/>
  <c r="R5990" i="2"/>
  <c r="K5990" i="2"/>
  <c r="R6022" i="2"/>
  <c r="K6022" i="2"/>
  <c r="R6054" i="2"/>
  <c r="K6054" i="2"/>
  <c r="R6086" i="2"/>
  <c r="K6086" i="2"/>
  <c r="R5936" i="2"/>
  <c r="K5936" i="2"/>
  <c r="R5968" i="2"/>
  <c r="K5968" i="2"/>
  <c r="R6000" i="2"/>
  <c r="K6000" i="2"/>
  <c r="R6032" i="2"/>
  <c r="K6032" i="2"/>
  <c r="R6064" i="2"/>
  <c r="K6064" i="2"/>
  <c r="R6096" i="2"/>
  <c r="K6096" i="2"/>
  <c r="R5946" i="2"/>
  <c r="K5946" i="2"/>
  <c r="R5978" i="2"/>
  <c r="K5978" i="2"/>
  <c r="R6010" i="2"/>
  <c r="K6010" i="2"/>
  <c r="R6042" i="2"/>
  <c r="K6042" i="2"/>
  <c r="R6074" i="2"/>
  <c r="K6074" i="2"/>
  <c r="R5924" i="2"/>
  <c r="K5924" i="2"/>
  <c r="R5956" i="2"/>
  <c r="K5956" i="2"/>
  <c r="R5988" i="2"/>
  <c r="K5988" i="2"/>
  <c r="R6020" i="2"/>
  <c r="K6020" i="2"/>
  <c r="R6052" i="2"/>
  <c r="K6052" i="2"/>
  <c r="R6084" i="2"/>
  <c r="K6084" i="2"/>
  <c r="R5925" i="2"/>
  <c r="K5925" i="2"/>
  <c r="R5941" i="2"/>
  <c r="K5941" i="2"/>
  <c r="R5957" i="2"/>
  <c r="K5957" i="2"/>
  <c r="R5973" i="2"/>
  <c r="K5973" i="2"/>
  <c r="R5989" i="2"/>
  <c r="K5989" i="2"/>
  <c r="R6005" i="2"/>
  <c r="K6005" i="2"/>
  <c r="R6021" i="2"/>
  <c r="K6021" i="2"/>
  <c r="R6037" i="2"/>
  <c r="K6037" i="2"/>
  <c r="R6053" i="2"/>
  <c r="K6053" i="2"/>
  <c r="R6069" i="2"/>
  <c r="K6069" i="2"/>
  <c r="R6085" i="2"/>
  <c r="K6085" i="2"/>
  <c r="R6101" i="2"/>
  <c r="K6101" i="2"/>
  <c r="R5935" i="2"/>
  <c r="K5935" i="2"/>
  <c r="R5951" i="2"/>
  <c r="K5951" i="2"/>
  <c r="R5967" i="2"/>
  <c r="K5967" i="2"/>
  <c r="R5983" i="2"/>
  <c r="K5983" i="2"/>
  <c r="R5999" i="2"/>
  <c r="K5999" i="2"/>
  <c r="R6015" i="2"/>
  <c r="K6015" i="2"/>
  <c r="R6031" i="2"/>
  <c r="K6031" i="2"/>
  <c r="R6047" i="2"/>
  <c r="K6047" i="2"/>
  <c r="R6063" i="2"/>
  <c r="K6063" i="2"/>
  <c r="R6079" i="2"/>
  <c r="K6079" i="2"/>
  <c r="R6095" i="2"/>
  <c r="K6095" i="2"/>
  <c r="R5974" i="2"/>
  <c r="K5974" i="2"/>
  <c r="R6038" i="2"/>
  <c r="K6038" i="2"/>
  <c r="R5920" i="2"/>
  <c r="K5920" i="2"/>
  <c r="R5984" i="2"/>
  <c r="K5984" i="2"/>
  <c r="R6048" i="2"/>
  <c r="K6048" i="2"/>
  <c r="R5930" i="2"/>
  <c r="K5930" i="2"/>
  <c r="R5994" i="2"/>
  <c r="K5994" i="2"/>
  <c r="R6058" i="2"/>
  <c r="K6058" i="2"/>
  <c r="R5940" i="2"/>
  <c r="K5940" i="2"/>
  <c r="R6004" i="2"/>
  <c r="K6004" i="2"/>
  <c r="R6068" i="2"/>
  <c r="K6068" i="2"/>
  <c r="R5933" i="2"/>
  <c r="K5933" i="2"/>
  <c r="R5965" i="2"/>
  <c r="K5965" i="2"/>
  <c r="R5997" i="2"/>
  <c r="K5997" i="2"/>
  <c r="R6029" i="2"/>
  <c r="K6029" i="2"/>
  <c r="R6061" i="2"/>
  <c r="K6061" i="2"/>
  <c r="R6093" i="2"/>
  <c r="K6093" i="2"/>
  <c r="R5943" i="2"/>
  <c r="K5943" i="2"/>
  <c r="R5975" i="2"/>
  <c r="K5975" i="2"/>
  <c r="R6007" i="2"/>
  <c r="K6007" i="2"/>
  <c r="R6039" i="2"/>
  <c r="K6039" i="2"/>
  <c r="R6071" i="2"/>
  <c r="K6071" i="2"/>
  <c r="R5934" i="2"/>
  <c r="K5934" i="2"/>
  <c r="R5966" i="2"/>
  <c r="K5966" i="2"/>
  <c r="R5998" i="2"/>
  <c r="K5998" i="2"/>
  <c r="R6030" i="2"/>
  <c r="K6030" i="2"/>
  <c r="R6062" i="2"/>
  <c r="K6062" i="2"/>
  <c r="R6094" i="2"/>
  <c r="K6094" i="2"/>
  <c r="R5944" i="2"/>
  <c r="K5944" i="2"/>
  <c r="R5976" i="2"/>
  <c r="K5976" i="2"/>
  <c r="R6008" i="2"/>
  <c r="K6008" i="2"/>
  <c r="R6040" i="2"/>
  <c r="K6040" i="2"/>
  <c r="R6072" i="2"/>
  <c r="K6072" i="2"/>
  <c r="R5922" i="2"/>
  <c r="K5922" i="2"/>
  <c r="R5954" i="2"/>
  <c r="K5954" i="2"/>
  <c r="R5986" i="2"/>
  <c r="K5986" i="2"/>
  <c r="R6018" i="2"/>
  <c r="K6018" i="2"/>
  <c r="R6050" i="2"/>
  <c r="K6050" i="2"/>
  <c r="R6082" i="2"/>
  <c r="K6082" i="2"/>
  <c r="R5932" i="2"/>
  <c r="K5932" i="2"/>
  <c r="R5964" i="2"/>
  <c r="K5964" i="2"/>
  <c r="R5996" i="2"/>
  <c r="K5996" i="2"/>
  <c r="R6028" i="2"/>
  <c r="K6028" i="2"/>
  <c r="R6060" i="2"/>
  <c r="K6060" i="2"/>
  <c r="R6092" i="2"/>
  <c r="K6092" i="2"/>
  <c r="R5929" i="2"/>
  <c r="K5929" i="2"/>
  <c r="R5945" i="2"/>
  <c r="K5945" i="2"/>
  <c r="R5961" i="2"/>
  <c r="K5961" i="2"/>
  <c r="R5977" i="2"/>
  <c r="K5977" i="2"/>
  <c r="R5993" i="2"/>
  <c r="K5993" i="2"/>
  <c r="R6009" i="2"/>
  <c r="K6009" i="2"/>
  <c r="R6025" i="2"/>
  <c r="K6025" i="2"/>
  <c r="R6041" i="2"/>
  <c r="K6041" i="2"/>
  <c r="R6057" i="2"/>
  <c r="K6057" i="2"/>
  <c r="R6073" i="2"/>
  <c r="K6073" i="2"/>
  <c r="R6089" i="2"/>
  <c r="K6089" i="2"/>
  <c r="R5923" i="2"/>
  <c r="K5923" i="2"/>
  <c r="R5939" i="2"/>
  <c r="K5939" i="2"/>
  <c r="R5955" i="2"/>
  <c r="K5955" i="2"/>
  <c r="R5971" i="2"/>
  <c r="K5971" i="2"/>
  <c r="R5987" i="2"/>
  <c r="K5987" i="2"/>
  <c r="R6003" i="2"/>
  <c r="K6003" i="2"/>
  <c r="R6019" i="2"/>
  <c r="K6019" i="2"/>
  <c r="R6035" i="2"/>
  <c r="K6035" i="2"/>
  <c r="R6051" i="2"/>
  <c r="K6051" i="2"/>
  <c r="R6067" i="2"/>
  <c r="K6067" i="2"/>
  <c r="R6083" i="2"/>
  <c r="K6083" i="2"/>
  <c r="R6099" i="2"/>
  <c r="K6099" i="2"/>
  <c r="R5942" i="2"/>
  <c r="K5942" i="2"/>
  <c r="R6006" i="2"/>
  <c r="K6006" i="2"/>
  <c r="R6070" i="2"/>
  <c r="K6070" i="2"/>
  <c r="R5952" i="2"/>
  <c r="K5952" i="2"/>
  <c r="R6016" i="2"/>
  <c r="K6016" i="2"/>
  <c r="R6080" i="2"/>
  <c r="K6080" i="2"/>
  <c r="R5962" i="2"/>
  <c r="K5962" i="2"/>
  <c r="R6026" i="2"/>
  <c r="K6026" i="2"/>
  <c r="R6090" i="2"/>
  <c r="K6090" i="2"/>
  <c r="R5972" i="2"/>
  <c r="K5972" i="2"/>
  <c r="R6036" i="2"/>
  <c r="K6036" i="2"/>
  <c r="R6100" i="2"/>
  <c r="K6100" i="2"/>
  <c r="R5949" i="2"/>
  <c r="K5949" i="2"/>
  <c r="R5981" i="2"/>
  <c r="K5981" i="2"/>
  <c r="R6013" i="2"/>
  <c r="K6013" i="2"/>
  <c r="R6045" i="2"/>
  <c r="K6045" i="2"/>
  <c r="R6077" i="2"/>
  <c r="K6077" i="2"/>
  <c r="R5927" i="2"/>
  <c r="K5927" i="2"/>
  <c r="R5959" i="2"/>
  <c r="K5959" i="2"/>
  <c r="R5991" i="2"/>
  <c r="K5991" i="2"/>
  <c r="R6023" i="2"/>
  <c r="K6023" i="2"/>
  <c r="R6055" i="2"/>
  <c r="K6055" i="2"/>
  <c r="R6087" i="2"/>
  <c r="K6087" i="2"/>
  <c r="R5950" i="2"/>
  <c r="K5950" i="2"/>
  <c r="R6014" i="2"/>
  <c r="K6014" i="2"/>
  <c r="R6078" i="2"/>
  <c r="K6078" i="2"/>
  <c r="R5960" i="2"/>
  <c r="K5960" i="2"/>
  <c r="R6024" i="2"/>
  <c r="K6024" i="2"/>
  <c r="R6088" i="2"/>
  <c r="K6088" i="2"/>
  <c r="R5970" i="2"/>
  <c r="K5970" i="2"/>
  <c r="R6034" i="2"/>
  <c r="K6034" i="2"/>
  <c r="R6098" i="2"/>
  <c r="K6098" i="2"/>
  <c r="R5980" i="2"/>
  <c r="K5980" i="2"/>
  <c r="R6044" i="2"/>
  <c r="K6044" i="2"/>
  <c r="R5921" i="2"/>
  <c r="K5921" i="2"/>
  <c r="R5953" i="2"/>
  <c r="K5953" i="2"/>
  <c r="R5985" i="2"/>
  <c r="K5985" i="2"/>
  <c r="R6017" i="2"/>
  <c r="K6017" i="2"/>
  <c r="R6049" i="2"/>
  <c r="K6049" i="2"/>
  <c r="R6081" i="2"/>
  <c r="K6081" i="2"/>
  <c r="R5931" i="2"/>
  <c r="K5931" i="2"/>
  <c r="R5963" i="2"/>
  <c r="K5963" i="2"/>
  <c r="R5995" i="2"/>
  <c r="K5995" i="2"/>
  <c r="R6027" i="2"/>
  <c r="K6027" i="2"/>
  <c r="R6059" i="2"/>
  <c r="K6059" i="2"/>
  <c r="R6091" i="2"/>
  <c r="K6091" i="2"/>
  <c r="R5982" i="2"/>
  <c r="K5982" i="2"/>
  <c r="R6046" i="2"/>
  <c r="K6046" i="2"/>
  <c r="R5928" i="2"/>
  <c r="K5928" i="2"/>
  <c r="R5992" i="2"/>
  <c r="K5992" i="2"/>
  <c r="R6056" i="2"/>
  <c r="K6056" i="2"/>
  <c r="R5938" i="2"/>
  <c r="K5938" i="2"/>
  <c r="R6002" i="2"/>
  <c r="K6002" i="2"/>
  <c r="R6066" i="2"/>
  <c r="K6066" i="2"/>
  <c r="R5948" i="2"/>
  <c r="K5948" i="2"/>
  <c r="R6012" i="2"/>
  <c r="K6012" i="2"/>
  <c r="R6076" i="2"/>
  <c r="K6076" i="2"/>
  <c r="R5937" i="2"/>
  <c r="K5937" i="2"/>
  <c r="R5969" i="2"/>
  <c r="K5969" i="2"/>
  <c r="R6001" i="2"/>
  <c r="K6001" i="2"/>
  <c r="R6033" i="2"/>
  <c r="K6033" i="2"/>
  <c r="R6065" i="2"/>
  <c r="K6065" i="2"/>
  <c r="R6097" i="2"/>
  <c r="K6097" i="2"/>
  <c r="R5947" i="2"/>
  <c r="K5947" i="2"/>
  <c r="R5979" i="2"/>
  <c r="K5979" i="2"/>
  <c r="R6011" i="2"/>
  <c r="K6011" i="2"/>
  <c r="R6043" i="2"/>
  <c r="K6043" i="2"/>
  <c r="R6075" i="2"/>
  <c r="K6075" i="2"/>
  <c r="Q6275" i="2"/>
  <c r="J6275" i="2"/>
  <c r="D6275" i="2"/>
  <c r="Q6259" i="2"/>
  <c r="J6259" i="2"/>
  <c r="D6259" i="2"/>
  <c r="Q6243" i="2"/>
  <c r="J6243" i="2"/>
  <c r="D6243" i="2"/>
  <c r="Q6227" i="2"/>
  <c r="J6227" i="2"/>
  <c r="D6227" i="2"/>
  <c r="Q6211" i="2"/>
  <c r="J6211" i="2"/>
  <c r="D6211" i="2"/>
  <c r="Q6195" i="2"/>
  <c r="J6195" i="2"/>
  <c r="D6195" i="2"/>
  <c r="Q6179" i="2"/>
  <c r="J6179" i="2"/>
  <c r="D6179" i="2"/>
  <c r="Q6163" i="2"/>
  <c r="J6163" i="2"/>
  <c r="D6163" i="2"/>
  <c r="Q6147" i="2"/>
  <c r="J6147" i="2"/>
  <c r="D6147" i="2"/>
  <c r="Q6131" i="2"/>
  <c r="J6131" i="2"/>
  <c r="D6131" i="2"/>
  <c r="Q6115" i="2"/>
  <c r="J6115" i="2"/>
  <c r="D6115" i="2"/>
  <c r="Q6281" i="2"/>
  <c r="J6281" i="2"/>
  <c r="D6281" i="2"/>
  <c r="Q6265" i="2"/>
  <c r="J6265" i="2"/>
  <c r="D6265" i="2"/>
  <c r="Q6249" i="2"/>
  <c r="J6249" i="2"/>
  <c r="D6249" i="2"/>
  <c r="Q6233" i="2"/>
  <c r="J6233" i="2"/>
  <c r="D6233" i="2"/>
  <c r="Q6217" i="2"/>
  <c r="J6217" i="2"/>
  <c r="D6217" i="2"/>
  <c r="Q6201" i="2"/>
  <c r="J6201" i="2"/>
  <c r="D6201" i="2"/>
  <c r="Q6185" i="2"/>
  <c r="J6185" i="2"/>
  <c r="D6185" i="2"/>
  <c r="Q6169" i="2"/>
  <c r="J6169" i="2"/>
  <c r="D6169" i="2"/>
  <c r="Q6153" i="2"/>
  <c r="J6153" i="2"/>
  <c r="D6153" i="2"/>
  <c r="Q6137" i="2"/>
  <c r="J6137" i="2"/>
  <c r="D6137" i="2"/>
  <c r="Q6121" i="2"/>
  <c r="J6121" i="2"/>
  <c r="D6121" i="2"/>
  <c r="Q6105" i="2"/>
  <c r="J6105" i="2"/>
  <c r="D6105" i="2"/>
  <c r="Q6252" i="2"/>
  <c r="J6252" i="2"/>
  <c r="D6252" i="2"/>
  <c r="Q6220" i="2"/>
  <c r="J6220" i="2"/>
  <c r="D6220" i="2"/>
  <c r="Q6188" i="2"/>
  <c r="J6188" i="2"/>
  <c r="D6188" i="2"/>
  <c r="Q6156" i="2"/>
  <c r="J6156" i="2"/>
  <c r="D6156" i="2"/>
  <c r="Q6124" i="2"/>
  <c r="J6124" i="2"/>
  <c r="D6124" i="2"/>
  <c r="Q6274" i="2"/>
  <c r="J6274" i="2"/>
  <c r="D6274" i="2"/>
  <c r="Q6242" i="2"/>
  <c r="J6242" i="2"/>
  <c r="D6242" i="2"/>
  <c r="Q6210" i="2"/>
  <c r="J6210" i="2"/>
  <c r="D6210" i="2"/>
  <c r="Q6178" i="2"/>
  <c r="J6178" i="2"/>
  <c r="D6178" i="2"/>
  <c r="Q6146" i="2"/>
  <c r="J6146" i="2"/>
  <c r="D6146" i="2"/>
  <c r="Q6114" i="2"/>
  <c r="J6114" i="2"/>
  <c r="D6114" i="2"/>
  <c r="Q6264" i="2"/>
  <c r="J6264" i="2"/>
  <c r="D6264" i="2"/>
  <c r="Q6232" i="2"/>
  <c r="J6232" i="2"/>
  <c r="D6232" i="2"/>
  <c r="Q6200" i="2"/>
  <c r="J6200" i="2"/>
  <c r="D6200" i="2"/>
  <c r="Q6168" i="2"/>
  <c r="J6168" i="2"/>
  <c r="D6168" i="2"/>
  <c r="Q6136" i="2"/>
  <c r="J6136" i="2"/>
  <c r="D6136" i="2"/>
  <c r="Q6104" i="2"/>
  <c r="J6104" i="2"/>
  <c r="D6104" i="2"/>
  <c r="Q6254" i="2"/>
  <c r="J6254" i="2"/>
  <c r="D6254" i="2"/>
  <c r="Q6222" i="2"/>
  <c r="J6222" i="2"/>
  <c r="D6222" i="2"/>
  <c r="Q6190" i="2"/>
  <c r="J6190" i="2"/>
  <c r="D6190" i="2"/>
  <c r="Q6158" i="2"/>
  <c r="J6158" i="2"/>
  <c r="D6158" i="2"/>
  <c r="Q6126" i="2"/>
  <c r="J6126" i="2"/>
  <c r="D6126" i="2"/>
  <c r="Q6283" i="2"/>
  <c r="J6283" i="2"/>
  <c r="D6283" i="2"/>
  <c r="Q6267" i="2"/>
  <c r="J6267" i="2"/>
  <c r="D6267" i="2"/>
  <c r="Q6251" i="2"/>
  <c r="J6251" i="2"/>
  <c r="D6251" i="2"/>
  <c r="Q6235" i="2"/>
  <c r="J6235" i="2"/>
  <c r="D6235" i="2"/>
  <c r="Q6219" i="2"/>
  <c r="J6219" i="2"/>
  <c r="D6219" i="2"/>
  <c r="Q6203" i="2"/>
  <c r="J6203" i="2"/>
  <c r="D6203" i="2"/>
  <c r="Q6187" i="2"/>
  <c r="J6187" i="2"/>
  <c r="D6187" i="2"/>
  <c r="Q6171" i="2"/>
  <c r="J6171" i="2"/>
  <c r="D6171" i="2"/>
  <c r="Q6155" i="2"/>
  <c r="J6155" i="2"/>
  <c r="D6155" i="2"/>
  <c r="Q6139" i="2"/>
  <c r="J6139" i="2"/>
  <c r="D6139" i="2"/>
  <c r="Q6123" i="2"/>
  <c r="J6123" i="2"/>
  <c r="D6123" i="2"/>
  <c r="Q6107" i="2"/>
  <c r="J6107" i="2"/>
  <c r="D6107" i="2"/>
  <c r="Q6273" i="2"/>
  <c r="J6273" i="2"/>
  <c r="D6273" i="2"/>
  <c r="Q6257" i="2"/>
  <c r="J6257" i="2"/>
  <c r="D6257" i="2"/>
  <c r="Q6241" i="2"/>
  <c r="J6241" i="2"/>
  <c r="D6241" i="2"/>
  <c r="Q6225" i="2"/>
  <c r="J6225" i="2"/>
  <c r="D6225" i="2"/>
  <c r="Q6209" i="2"/>
  <c r="J6209" i="2"/>
  <c r="D6209" i="2"/>
  <c r="Q6193" i="2"/>
  <c r="J6193" i="2"/>
  <c r="D6193" i="2"/>
  <c r="Q6177" i="2"/>
  <c r="J6177" i="2"/>
  <c r="D6177" i="2"/>
  <c r="Q6161" i="2"/>
  <c r="J6161" i="2"/>
  <c r="D6161" i="2"/>
  <c r="Q6145" i="2"/>
  <c r="J6145" i="2"/>
  <c r="D6145" i="2"/>
  <c r="Q6129" i="2"/>
  <c r="J6129" i="2"/>
  <c r="D6129" i="2"/>
  <c r="Q6113" i="2"/>
  <c r="J6113" i="2"/>
  <c r="D6113" i="2"/>
  <c r="Q6268" i="2"/>
  <c r="J6268" i="2"/>
  <c r="D6268" i="2"/>
  <c r="Q6236" i="2"/>
  <c r="J6236" i="2"/>
  <c r="D6236" i="2"/>
  <c r="Q6204" i="2"/>
  <c r="J6204" i="2"/>
  <c r="D6204" i="2"/>
  <c r="Q6172" i="2"/>
  <c r="J6172" i="2"/>
  <c r="D6172" i="2"/>
  <c r="Q6140" i="2"/>
  <c r="J6140" i="2"/>
  <c r="D6140" i="2"/>
  <c r="Q6108" i="2"/>
  <c r="J6108" i="2"/>
  <c r="D6108" i="2"/>
  <c r="Q6258" i="2"/>
  <c r="J6258" i="2"/>
  <c r="D6258" i="2"/>
  <c r="Q6226" i="2"/>
  <c r="J6226" i="2"/>
  <c r="D6226" i="2"/>
  <c r="Q6194" i="2"/>
  <c r="J6194" i="2"/>
  <c r="D6194" i="2"/>
  <c r="Q6162" i="2"/>
  <c r="J6162" i="2"/>
  <c r="D6162" i="2"/>
  <c r="Q6130" i="2"/>
  <c r="J6130" i="2"/>
  <c r="D6130" i="2"/>
  <c r="Q6280" i="2"/>
  <c r="J6280" i="2"/>
  <c r="D6280" i="2"/>
  <c r="Q6248" i="2"/>
  <c r="J6248" i="2"/>
  <c r="D6248" i="2"/>
  <c r="Q6216" i="2"/>
  <c r="J6216" i="2"/>
  <c r="D6216" i="2"/>
  <c r="Q6184" i="2"/>
  <c r="J6184" i="2"/>
  <c r="D6184" i="2"/>
  <c r="Q6152" i="2"/>
  <c r="J6152" i="2"/>
  <c r="D6152" i="2"/>
  <c r="Q6120" i="2"/>
  <c r="J6120" i="2"/>
  <c r="D6120" i="2"/>
  <c r="Q6270" i="2"/>
  <c r="J6270" i="2"/>
  <c r="D6270" i="2"/>
  <c r="Q6238" i="2"/>
  <c r="J6238" i="2"/>
  <c r="D6238" i="2"/>
  <c r="Q6206" i="2"/>
  <c r="J6206" i="2"/>
  <c r="D6206" i="2"/>
  <c r="Q6174" i="2"/>
  <c r="J6174" i="2"/>
  <c r="D6174" i="2"/>
  <c r="Q6142" i="2"/>
  <c r="J6142" i="2"/>
  <c r="D6142" i="2"/>
  <c r="Q6110" i="2"/>
  <c r="J6110" i="2"/>
  <c r="D6110" i="2"/>
  <c r="Q6271" i="2"/>
  <c r="J6271" i="2"/>
  <c r="D6271" i="2"/>
  <c r="Q6239" i="2"/>
  <c r="J6239" i="2"/>
  <c r="D6239" i="2"/>
  <c r="Q6207" i="2"/>
  <c r="J6207" i="2"/>
  <c r="D6207" i="2"/>
  <c r="Q6175" i="2"/>
  <c r="J6175" i="2"/>
  <c r="D6175" i="2"/>
  <c r="Q6143" i="2"/>
  <c r="J6143" i="2"/>
  <c r="D6143" i="2"/>
  <c r="Q6111" i="2"/>
  <c r="J6111" i="2"/>
  <c r="D6111" i="2"/>
  <c r="Q6261" i="2"/>
  <c r="J6261" i="2"/>
  <c r="D6261" i="2"/>
  <c r="Q6229" i="2"/>
  <c r="J6229" i="2"/>
  <c r="D6229" i="2"/>
  <c r="Q6197" i="2"/>
  <c r="J6197" i="2"/>
  <c r="D6197" i="2"/>
  <c r="Q6165" i="2"/>
  <c r="J6165" i="2"/>
  <c r="D6165" i="2"/>
  <c r="Q6133" i="2"/>
  <c r="J6133" i="2"/>
  <c r="D6133" i="2"/>
  <c r="Q6276" i="2"/>
  <c r="J6276" i="2"/>
  <c r="D6276" i="2"/>
  <c r="Q6212" i="2"/>
  <c r="J6212" i="2"/>
  <c r="D6212" i="2"/>
  <c r="Q6148" i="2"/>
  <c r="J6148" i="2"/>
  <c r="D6148" i="2"/>
  <c r="Q6266" i="2"/>
  <c r="J6266" i="2"/>
  <c r="D6266" i="2"/>
  <c r="Q6202" i="2"/>
  <c r="J6202" i="2"/>
  <c r="D6202" i="2"/>
  <c r="Q6138" i="2"/>
  <c r="J6138" i="2"/>
  <c r="D6138" i="2"/>
  <c r="Q6256" i="2"/>
  <c r="J6256" i="2"/>
  <c r="D6256" i="2"/>
  <c r="Q6192" i="2"/>
  <c r="J6192" i="2"/>
  <c r="D6192" i="2"/>
  <c r="Q6128" i="2"/>
  <c r="J6128" i="2"/>
  <c r="D6128" i="2"/>
  <c r="Q6246" i="2"/>
  <c r="J6246" i="2"/>
  <c r="D6246" i="2"/>
  <c r="Q6182" i="2"/>
  <c r="J6182" i="2"/>
  <c r="D6182" i="2"/>
  <c r="Q6118" i="2"/>
  <c r="J6118" i="2"/>
  <c r="D6118" i="2"/>
  <c r="Q6255" i="2"/>
  <c r="J6255" i="2"/>
  <c r="D6255" i="2"/>
  <c r="Q6223" i="2"/>
  <c r="J6223" i="2"/>
  <c r="D6223" i="2"/>
  <c r="Q6191" i="2"/>
  <c r="J6191" i="2"/>
  <c r="D6191" i="2"/>
  <c r="Q6159" i="2"/>
  <c r="J6159" i="2"/>
  <c r="D6159" i="2"/>
  <c r="Q6127" i="2"/>
  <c r="J6127" i="2"/>
  <c r="D6127" i="2"/>
  <c r="Q6277" i="2"/>
  <c r="J6277" i="2"/>
  <c r="D6277" i="2"/>
  <c r="Q6245" i="2"/>
  <c r="J6245" i="2"/>
  <c r="D6245" i="2"/>
  <c r="Q6213" i="2"/>
  <c r="J6213" i="2"/>
  <c r="D6213" i="2"/>
  <c r="Q6181" i="2"/>
  <c r="J6181" i="2"/>
  <c r="D6181" i="2"/>
  <c r="Q6149" i="2"/>
  <c r="J6149" i="2"/>
  <c r="D6149" i="2"/>
  <c r="Q6117" i="2"/>
  <c r="J6117" i="2"/>
  <c r="D6117" i="2"/>
  <c r="Q6244" i="2"/>
  <c r="J6244" i="2"/>
  <c r="D6244" i="2"/>
  <c r="Q6180" i="2"/>
  <c r="J6180" i="2"/>
  <c r="D6180" i="2"/>
  <c r="Q6116" i="2"/>
  <c r="J6116" i="2"/>
  <c r="D6116" i="2"/>
  <c r="Q6234" i="2"/>
  <c r="J6234" i="2"/>
  <c r="D6234" i="2"/>
  <c r="Q6170" i="2"/>
  <c r="J6170" i="2"/>
  <c r="D6170" i="2"/>
  <c r="Q6106" i="2"/>
  <c r="J6106" i="2"/>
  <c r="D6106" i="2"/>
  <c r="Q6224" i="2"/>
  <c r="J6224" i="2"/>
  <c r="D6224" i="2"/>
  <c r="Q6160" i="2"/>
  <c r="J6160" i="2"/>
  <c r="D6160" i="2"/>
  <c r="Q6278" i="2"/>
  <c r="J6278" i="2"/>
  <c r="D6278" i="2"/>
  <c r="Q6214" i="2"/>
  <c r="J6214" i="2"/>
  <c r="D6214" i="2"/>
  <c r="Q6150" i="2"/>
  <c r="J6150" i="2"/>
  <c r="D6150" i="2"/>
  <c r="Q6279" i="2"/>
  <c r="J6279" i="2"/>
  <c r="D6279" i="2"/>
  <c r="Q6263" i="2"/>
  <c r="J6263" i="2"/>
  <c r="D6263" i="2"/>
  <c r="Q6247" i="2"/>
  <c r="J6247" i="2"/>
  <c r="D6247" i="2"/>
  <c r="Q6231" i="2"/>
  <c r="J6231" i="2"/>
  <c r="D6231" i="2"/>
  <c r="Q6215" i="2"/>
  <c r="J6215" i="2"/>
  <c r="D6215" i="2"/>
  <c r="Q6199" i="2"/>
  <c r="J6199" i="2"/>
  <c r="D6199" i="2"/>
  <c r="Q6183" i="2"/>
  <c r="J6183" i="2"/>
  <c r="D6183" i="2"/>
  <c r="Q6167" i="2"/>
  <c r="J6167" i="2"/>
  <c r="D6167" i="2"/>
  <c r="Q6151" i="2"/>
  <c r="J6151" i="2"/>
  <c r="D6151" i="2"/>
  <c r="Q6135" i="2"/>
  <c r="J6135" i="2"/>
  <c r="D6135" i="2"/>
  <c r="Q6119" i="2"/>
  <c r="J6119" i="2"/>
  <c r="D6119" i="2"/>
  <c r="Q6103" i="2"/>
  <c r="J6103" i="2"/>
  <c r="D6103" i="2"/>
  <c r="Q6269" i="2"/>
  <c r="J6269" i="2"/>
  <c r="D6269" i="2"/>
  <c r="Q6253" i="2"/>
  <c r="J6253" i="2"/>
  <c r="D6253" i="2"/>
  <c r="Q6237" i="2"/>
  <c r="J6237" i="2"/>
  <c r="D6237" i="2"/>
  <c r="Q6221" i="2"/>
  <c r="J6221" i="2"/>
  <c r="D6221" i="2"/>
  <c r="Q6205" i="2"/>
  <c r="J6205" i="2"/>
  <c r="D6205" i="2"/>
  <c r="Q6189" i="2"/>
  <c r="J6189" i="2"/>
  <c r="D6189" i="2"/>
  <c r="Q6173" i="2"/>
  <c r="J6173" i="2"/>
  <c r="D6173" i="2"/>
  <c r="Q6157" i="2"/>
  <c r="J6157" i="2"/>
  <c r="D6157" i="2"/>
  <c r="Q6141" i="2"/>
  <c r="J6141" i="2"/>
  <c r="D6141" i="2"/>
  <c r="Q6125" i="2"/>
  <c r="J6125" i="2"/>
  <c r="D6125" i="2"/>
  <c r="Q6109" i="2"/>
  <c r="J6109" i="2"/>
  <c r="D6109" i="2"/>
  <c r="Q6260" i="2"/>
  <c r="J6260" i="2"/>
  <c r="D6260" i="2"/>
  <c r="Q6228" i="2"/>
  <c r="J6228" i="2"/>
  <c r="D6228" i="2"/>
  <c r="Q6196" i="2"/>
  <c r="J6196" i="2"/>
  <c r="D6196" i="2"/>
  <c r="Q6164" i="2"/>
  <c r="J6164" i="2"/>
  <c r="D6164" i="2"/>
  <c r="Q6132" i="2"/>
  <c r="J6132" i="2"/>
  <c r="D6132" i="2"/>
  <c r="Q6282" i="2"/>
  <c r="J6282" i="2"/>
  <c r="D6282" i="2"/>
  <c r="Q6250" i="2"/>
  <c r="J6250" i="2"/>
  <c r="D6250" i="2"/>
  <c r="Q6218" i="2"/>
  <c r="J6218" i="2"/>
  <c r="D6218" i="2"/>
  <c r="Q6186" i="2"/>
  <c r="J6186" i="2"/>
  <c r="D6186" i="2"/>
  <c r="Q6154" i="2"/>
  <c r="J6154" i="2"/>
  <c r="D6154" i="2"/>
  <c r="Q6122" i="2"/>
  <c r="J6122" i="2"/>
  <c r="D6122" i="2"/>
  <c r="Q6272" i="2"/>
  <c r="J6272" i="2"/>
  <c r="D6272" i="2"/>
  <c r="Q6240" i="2"/>
  <c r="J6240" i="2"/>
  <c r="D6240" i="2"/>
  <c r="Q6208" i="2"/>
  <c r="J6208" i="2"/>
  <c r="D6208" i="2"/>
  <c r="Q6176" i="2"/>
  <c r="J6176" i="2"/>
  <c r="D6176" i="2"/>
  <c r="Q6144" i="2"/>
  <c r="J6144" i="2"/>
  <c r="D6144" i="2"/>
  <c r="Q6112" i="2"/>
  <c r="J6112" i="2"/>
  <c r="D6112" i="2"/>
  <c r="Q6262" i="2"/>
  <c r="J6262" i="2"/>
  <c r="D6262" i="2"/>
  <c r="Q6230" i="2"/>
  <c r="J6230" i="2"/>
  <c r="D6230" i="2"/>
  <c r="Q6198" i="2"/>
  <c r="J6198" i="2"/>
  <c r="D6198" i="2"/>
  <c r="Q6166" i="2"/>
  <c r="J6166" i="2"/>
  <c r="D6166" i="2"/>
  <c r="Q6134" i="2"/>
  <c r="J6134" i="2"/>
  <c r="D6134" i="2"/>
  <c r="Q6102" i="2"/>
  <c r="J6102" i="2"/>
  <c r="D6102" i="2"/>
  <c r="R6102" i="2" l="1"/>
  <c r="K6102" i="2"/>
  <c r="R6134" i="2"/>
  <c r="K6134" i="2"/>
  <c r="R6166" i="2"/>
  <c r="K6166" i="2"/>
  <c r="R6198" i="2"/>
  <c r="K6198" i="2"/>
  <c r="R6230" i="2"/>
  <c r="K6230" i="2"/>
  <c r="R6262" i="2"/>
  <c r="K6262" i="2"/>
  <c r="R6112" i="2"/>
  <c r="K6112" i="2"/>
  <c r="R6144" i="2"/>
  <c r="K6144" i="2"/>
  <c r="R6176" i="2"/>
  <c r="K6176" i="2"/>
  <c r="R6208" i="2"/>
  <c r="K6208" i="2"/>
  <c r="R6240" i="2"/>
  <c r="K6240" i="2"/>
  <c r="R6272" i="2"/>
  <c r="K6272" i="2"/>
  <c r="R6122" i="2"/>
  <c r="K6122" i="2"/>
  <c r="R6154" i="2"/>
  <c r="K6154" i="2"/>
  <c r="R6186" i="2"/>
  <c r="K6186" i="2"/>
  <c r="R6218" i="2"/>
  <c r="K6218" i="2"/>
  <c r="R6250" i="2"/>
  <c r="K6250" i="2"/>
  <c r="R6282" i="2"/>
  <c r="K6282" i="2"/>
  <c r="R6132" i="2"/>
  <c r="K6132" i="2"/>
  <c r="R6164" i="2"/>
  <c r="K6164" i="2"/>
  <c r="R6196" i="2"/>
  <c r="K6196" i="2"/>
  <c r="R6228" i="2"/>
  <c r="K6228" i="2"/>
  <c r="R6260" i="2"/>
  <c r="K6260" i="2"/>
  <c r="R6109" i="2"/>
  <c r="K6109" i="2"/>
  <c r="R6125" i="2"/>
  <c r="K6125" i="2"/>
  <c r="R6141" i="2"/>
  <c r="K6141" i="2"/>
  <c r="R6157" i="2"/>
  <c r="K6157" i="2"/>
  <c r="R6173" i="2"/>
  <c r="K6173" i="2"/>
  <c r="R6189" i="2"/>
  <c r="K6189" i="2"/>
  <c r="R6205" i="2"/>
  <c r="K6205" i="2"/>
  <c r="R6221" i="2"/>
  <c r="K6221" i="2"/>
  <c r="R6237" i="2"/>
  <c r="K6237" i="2"/>
  <c r="R6253" i="2"/>
  <c r="K6253" i="2"/>
  <c r="R6269" i="2"/>
  <c r="K6269" i="2"/>
  <c r="R6103" i="2"/>
  <c r="K6103" i="2"/>
  <c r="R6119" i="2"/>
  <c r="K6119" i="2"/>
  <c r="R6135" i="2"/>
  <c r="K6135" i="2"/>
  <c r="R6151" i="2"/>
  <c r="K6151" i="2"/>
  <c r="R6167" i="2"/>
  <c r="K6167" i="2"/>
  <c r="R6183" i="2"/>
  <c r="K6183" i="2"/>
  <c r="R6199" i="2"/>
  <c r="K6199" i="2"/>
  <c r="R6215" i="2"/>
  <c r="K6215" i="2"/>
  <c r="R6231" i="2"/>
  <c r="K6231" i="2"/>
  <c r="R6247" i="2"/>
  <c r="K6247" i="2"/>
  <c r="R6263" i="2"/>
  <c r="K6263" i="2"/>
  <c r="R6279" i="2"/>
  <c r="K6279" i="2"/>
  <c r="R6150" i="2"/>
  <c r="K6150" i="2"/>
  <c r="R6214" i="2"/>
  <c r="K6214" i="2"/>
  <c r="R6278" i="2"/>
  <c r="K6278" i="2"/>
  <c r="R6160" i="2"/>
  <c r="K6160" i="2"/>
  <c r="R6224" i="2"/>
  <c r="K6224" i="2"/>
  <c r="R6106" i="2"/>
  <c r="K6106" i="2"/>
  <c r="R6170" i="2"/>
  <c r="K6170" i="2"/>
  <c r="R6234" i="2"/>
  <c r="K6234" i="2"/>
  <c r="R6116" i="2"/>
  <c r="K6116" i="2"/>
  <c r="R6180" i="2"/>
  <c r="K6180" i="2"/>
  <c r="R6244" i="2"/>
  <c r="K6244" i="2"/>
  <c r="R6117" i="2"/>
  <c r="K6117" i="2"/>
  <c r="R6149" i="2"/>
  <c r="K6149" i="2"/>
  <c r="R6181" i="2"/>
  <c r="K6181" i="2"/>
  <c r="R6213" i="2"/>
  <c r="K6213" i="2"/>
  <c r="R6245" i="2"/>
  <c r="K6245" i="2"/>
  <c r="R6277" i="2"/>
  <c r="K6277" i="2"/>
  <c r="R6127" i="2"/>
  <c r="K6127" i="2"/>
  <c r="R6159" i="2"/>
  <c r="K6159" i="2"/>
  <c r="R6191" i="2"/>
  <c r="K6191" i="2"/>
  <c r="R6223" i="2"/>
  <c r="K6223" i="2"/>
  <c r="R6255" i="2"/>
  <c r="K6255" i="2"/>
  <c r="R6118" i="2"/>
  <c r="K6118" i="2"/>
  <c r="R6182" i="2"/>
  <c r="K6182" i="2"/>
  <c r="R6246" i="2"/>
  <c r="K6246" i="2"/>
  <c r="R6128" i="2"/>
  <c r="K6128" i="2"/>
  <c r="R6192" i="2"/>
  <c r="K6192" i="2"/>
  <c r="R6256" i="2"/>
  <c r="K6256" i="2"/>
  <c r="R6138" i="2"/>
  <c r="K6138" i="2"/>
  <c r="R6202" i="2"/>
  <c r="K6202" i="2"/>
  <c r="R6266" i="2"/>
  <c r="K6266" i="2"/>
  <c r="R6148" i="2"/>
  <c r="K6148" i="2"/>
  <c r="R6212" i="2"/>
  <c r="K6212" i="2"/>
  <c r="R6276" i="2"/>
  <c r="K6276" i="2"/>
  <c r="R6133" i="2"/>
  <c r="K6133" i="2"/>
  <c r="R6165" i="2"/>
  <c r="K6165" i="2"/>
  <c r="R6197" i="2"/>
  <c r="K6197" i="2"/>
  <c r="R6229" i="2"/>
  <c r="K6229" i="2"/>
  <c r="R6261" i="2"/>
  <c r="K6261" i="2"/>
  <c r="R6111" i="2"/>
  <c r="K6111" i="2"/>
  <c r="R6143" i="2"/>
  <c r="K6143" i="2"/>
  <c r="R6175" i="2"/>
  <c r="K6175" i="2"/>
  <c r="R6207" i="2"/>
  <c r="K6207" i="2"/>
  <c r="R6239" i="2"/>
  <c r="K6239" i="2"/>
  <c r="R6271" i="2"/>
  <c r="K6271" i="2"/>
  <c r="R6110" i="2"/>
  <c r="K6110" i="2"/>
  <c r="R6142" i="2"/>
  <c r="K6142" i="2"/>
  <c r="R6174" i="2"/>
  <c r="K6174" i="2"/>
  <c r="R6206" i="2"/>
  <c r="K6206" i="2"/>
  <c r="R6238" i="2"/>
  <c r="K6238" i="2"/>
  <c r="R6270" i="2"/>
  <c r="K6270" i="2"/>
  <c r="R6120" i="2"/>
  <c r="K6120" i="2"/>
  <c r="R6152" i="2"/>
  <c r="K6152" i="2"/>
  <c r="R6184" i="2"/>
  <c r="K6184" i="2"/>
  <c r="R6216" i="2"/>
  <c r="K6216" i="2"/>
  <c r="R6248" i="2"/>
  <c r="K6248" i="2"/>
  <c r="R6280" i="2"/>
  <c r="K6280" i="2"/>
  <c r="R6130" i="2"/>
  <c r="K6130" i="2"/>
  <c r="R6162" i="2"/>
  <c r="K6162" i="2"/>
  <c r="R6194" i="2"/>
  <c r="K6194" i="2"/>
  <c r="R6226" i="2"/>
  <c r="K6226" i="2"/>
  <c r="R6258" i="2"/>
  <c r="K6258" i="2"/>
  <c r="R6108" i="2"/>
  <c r="K6108" i="2"/>
  <c r="R6140" i="2"/>
  <c r="K6140" i="2"/>
  <c r="R6172" i="2"/>
  <c r="K6172" i="2"/>
  <c r="R6204" i="2"/>
  <c r="K6204" i="2"/>
  <c r="R6236" i="2"/>
  <c r="K6236" i="2"/>
  <c r="R6268" i="2"/>
  <c r="K6268" i="2"/>
  <c r="R6113" i="2"/>
  <c r="K6113" i="2"/>
  <c r="R6129" i="2"/>
  <c r="K6129" i="2"/>
  <c r="R6145" i="2"/>
  <c r="K6145" i="2"/>
  <c r="R6161" i="2"/>
  <c r="K6161" i="2"/>
  <c r="R6177" i="2"/>
  <c r="K6177" i="2"/>
  <c r="R6193" i="2"/>
  <c r="K6193" i="2"/>
  <c r="R6209" i="2"/>
  <c r="K6209" i="2"/>
  <c r="R6225" i="2"/>
  <c r="K6225" i="2"/>
  <c r="R6241" i="2"/>
  <c r="K6241" i="2"/>
  <c r="R6257" i="2"/>
  <c r="K6257" i="2"/>
  <c r="R6273" i="2"/>
  <c r="K6273" i="2"/>
  <c r="R6107" i="2"/>
  <c r="K6107" i="2"/>
  <c r="R6123" i="2"/>
  <c r="K6123" i="2"/>
  <c r="R6139" i="2"/>
  <c r="K6139" i="2"/>
  <c r="R6155" i="2"/>
  <c r="K6155" i="2"/>
  <c r="R6171" i="2"/>
  <c r="K6171" i="2"/>
  <c r="R6187" i="2"/>
  <c r="K6187" i="2"/>
  <c r="R6203" i="2"/>
  <c r="K6203" i="2"/>
  <c r="R6219" i="2"/>
  <c r="K6219" i="2"/>
  <c r="R6235" i="2"/>
  <c r="K6235" i="2"/>
  <c r="R6251" i="2"/>
  <c r="K6251" i="2"/>
  <c r="R6267" i="2"/>
  <c r="K6267" i="2"/>
  <c r="R6283" i="2"/>
  <c r="K6283" i="2"/>
  <c r="R6126" i="2"/>
  <c r="K6126" i="2"/>
  <c r="R6158" i="2"/>
  <c r="K6158" i="2"/>
  <c r="R6190" i="2"/>
  <c r="K6190" i="2"/>
  <c r="R6222" i="2"/>
  <c r="K6222" i="2"/>
  <c r="R6254" i="2"/>
  <c r="K6254" i="2"/>
  <c r="R6104" i="2"/>
  <c r="K6104" i="2"/>
  <c r="R6136" i="2"/>
  <c r="K6136" i="2"/>
  <c r="R6168" i="2"/>
  <c r="K6168" i="2"/>
  <c r="R6200" i="2"/>
  <c r="K6200" i="2"/>
  <c r="R6232" i="2"/>
  <c r="K6232" i="2"/>
  <c r="R6264" i="2"/>
  <c r="K6264" i="2"/>
  <c r="R6114" i="2"/>
  <c r="K6114" i="2"/>
  <c r="R6146" i="2"/>
  <c r="K6146" i="2"/>
  <c r="R6178" i="2"/>
  <c r="K6178" i="2"/>
  <c r="R6210" i="2"/>
  <c r="K6210" i="2"/>
  <c r="R6242" i="2"/>
  <c r="K6242" i="2"/>
  <c r="R6274" i="2"/>
  <c r="K6274" i="2"/>
  <c r="R6124" i="2"/>
  <c r="K6124" i="2"/>
  <c r="R6156" i="2"/>
  <c r="K6156" i="2"/>
  <c r="R6188" i="2"/>
  <c r="K6188" i="2"/>
  <c r="R6220" i="2"/>
  <c r="K6220" i="2"/>
  <c r="R6252" i="2"/>
  <c r="K6252" i="2"/>
  <c r="R6105" i="2"/>
  <c r="K6105" i="2"/>
  <c r="R6121" i="2"/>
  <c r="K6121" i="2"/>
  <c r="R6137" i="2"/>
  <c r="K6137" i="2"/>
  <c r="R6153" i="2"/>
  <c r="K6153" i="2"/>
  <c r="R6169" i="2"/>
  <c r="K6169" i="2"/>
  <c r="R6185" i="2"/>
  <c r="K6185" i="2"/>
  <c r="R6201" i="2"/>
  <c r="K6201" i="2"/>
  <c r="R6217" i="2"/>
  <c r="K6217" i="2"/>
  <c r="R6233" i="2"/>
  <c r="K6233" i="2"/>
  <c r="R6249" i="2"/>
  <c r="K6249" i="2"/>
  <c r="R6265" i="2"/>
  <c r="K6265" i="2"/>
  <c r="R6281" i="2"/>
  <c r="K6281" i="2"/>
  <c r="R6115" i="2"/>
  <c r="K6115" i="2"/>
  <c r="R6131" i="2"/>
  <c r="K6131" i="2"/>
  <c r="R6147" i="2"/>
  <c r="K6147" i="2"/>
  <c r="R6163" i="2"/>
  <c r="K6163" i="2"/>
  <c r="R6179" i="2"/>
  <c r="K6179" i="2"/>
  <c r="R6195" i="2"/>
  <c r="K6195" i="2"/>
  <c r="R6211" i="2"/>
  <c r="K6211" i="2"/>
  <c r="R6227" i="2"/>
  <c r="K6227" i="2"/>
  <c r="R6243" i="2"/>
  <c r="K6243" i="2"/>
  <c r="R6259" i="2"/>
  <c r="K6259" i="2"/>
  <c r="R6275" i="2"/>
  <c r="K6275" i="2"/>
  <c r="Q6435" i="2"/>
  <c r="J6435" i="2"/>
  <c r="D6435" i="2"/>
  <c r="Q6403" i="2"/>
  <c r="J6403" i="2"/>
  <c r="D6403" i="2"/>
  <c r="Q6371" i="2"/>
  <c r="J6371" i="2"/>
  <c r="D6371" i="2"/>
  <c r="Q6339" i="2"/>
  <c r="J6339" i="2"/>
  <c r="D6339" i="2"/>
  <c r="Q6307" i="2"/>
  <c r="J6307" i="2"/>
  <c r="D6307" i="2"/>
  <c r="Q6457" i="2"/>
  <c r="J6457" i="2"/>
  <c r="D6457" i="2"/>
  <c r="Q6425" i="2"/>
  <c r="J6425" i="2"/>
  <c r="D6425" i="2"/>
  <c r="Q6393" i="2"/>
  <c r="J6393" i="2"/>
  <c r="D6393" i="2"/>
  <c r="Q6361" i="2"/>
  <c r="J6361" i="2"/>
  <c r="D6361" i="2"/>
  <c r="Q6329" i="2"/>
  <c r="J6329" i="2"/>
  <c r="D6329" i="2"/>
  <c r="Q6297" i="2"/>
  <c r="J6297" i="2"/>
  <c r="D6297" i="2"/>
  <c r="Q6428" i="2"/>
  <c r="J6428" i="2"/>
  <c r="D6428" i="2"/>
  <c r="Q6364" i="2"/>
  <c r="J6364" i="2"/>
  <c r="D6364" i="2"/>
  <c r="Q6300" i="2"/>
  <c r="J6300" i="2"/>
  <c r="D6300" i="2"/>
  <c r="Q6418" i="2"/>
  <c r="J6418" i="2"/>
  <c r="D6418" i="2"/>
  <c r="Q6354" i="2"/>
  <c r="J6354" i="2"/>
  <c r="D6354" i="2"/>
  <c r="Q6290" i="2"/>
  <c r="J6290" i="2"/>
  <c r="D6290" i="2"/>
  <c r="Q6408" i="2"/>
  <c r="J6408" i="2"/>
  <c r="D6408" i="2"/>
  <c r="Q6344" i="2"/>
  <c r="J6344" i="2"/>
  <c r="D6344" i="2"/>
  <c r="Q6462" i="2"/>
  <c r="J6462" i="2"/>
  <c r="D6462" i="2"/>
  <c r="Q6398" i="2"/>
  <c r="J6398" i="2"/>
  <c r="D6398" i="2"/>
  <c r="Q6334" i="2"/>
  <c r="J6334" i="2"/>
  <c r="D6334" i="2"/>
  <c r="Q6463" i="2"/>
  <c r="J6463" i="2"/>
  <c r="D6463" i="2"/>
  <c r="Q6431" i="2"/>
  <c r="J6431" i="2"/>
  <c r="D6431" i="2"/>
  <c r="Q6399" i="2"/>
  <c r="J6399" i="2"/>
  <c r="D6399" i="2"/>
  <c r="Q6367" i="2"/>
  <c r="J6367" i="2"/>
  <c r="D6367" i="2"/>
  <c r="Q6335" i="2"/>
  <c r="J6335" i="2"/>
  <c r="D6335" i="2"/>
  <c r="Q6303" i="2"/>
  <c r="J6303" i="2"/>
  <c r="D6303" i="2"/>
  <c r="Q6453" i="2"/>
  <c r="J6453" i="2"/>
  <c r="D6453" i="2"/>
  <c r="Q6421" i="2"/>
  <c r="J6421" i="2"/>
  <c r="D6421" i="2"/>
  <c r="Q6389" i="2"/>
  <c r="J6389" i="2"/>
  <c r="D6389" i="2"/>
  <c r="Q6357" i="2"/>
  <c r="J6357" i="2"/>
  <c r="D6357" i="2"/>
  <c r="Q6325" i="2"/>
  <c r="J6325" i="2"/>
  <c r="D6325" i="2"/>
  <c r="Q6293" i="2"/>
  <c r="J6293" i="2"/>
  <c r="D6293" i="2"/>
  <c r="Q6420" i="2"/>
  <c r="J6420" i="2"/>
  <c r="D6420" i="2"/>
  <c r="Q6356" i="2"/>
  <c r="J6356" i="2"/>
  <c r="D6356" i="2"/>
  <c r="Q6292" i="2"/>
  <c r="J6292" i="2"/>
  <c r="D6292" i="2"/>
  <c r="Q6410" i="2"/>
  <c r="J6410" i="2"/>
  <c r="D6410" i="2"/>
  <c r="Q6346" i="2"/>
  <c r="J6346" i="2"/>
  <c r="D6346" i="2"/>
  <c r="Q6464" i="2"/>
  <c r="J6464" i="2"/>
  <c r="D6464" i="2"/>
  <c r="Q6400" i="2"/>
  <c r="J6400" i="2"/>
  <c r="D6400" i="2"/>
  <c r="Q6336" i="2"/>
  <c r="J6336" i="2"/>
  <c r="D6336" i="2"/>
  <c r="Q6454" i="2"/>
  <c r="J6454" i="2"/>
  <c r="D6454" i="2"/>
  <c r="Q6390" i="2"/>
  <c r="J6390" i="2"/>
  <c r="D6390" i="2"/>
  <c r="Q6326" i="2"/>
  <c r="J6326" i="2"/>
  <c r="D6326" i="2"/>
  <c r="Q6451" i="2"/>
  <c r="J6451" i="2"/>
  <c r="D6451" i="2"/>
  <c r="Q6419" i="2"/>
  <c r="J6419" i="2"/>
  <c r="D6419" i="2"/>
  <c r="Q6387" i="2"/>
  <c r="J6387" i="2"/>
  <c r="D6387" i="2"/>
  <c r="Q6355" i="2"/>
  <c r="J6355" i="2"/>
  <c r="D6355" i="2"/>
  <c r="Q6323" i="2"/>
  <c r="J6323" i="2"/>
  <c r="D6323" i="2"/>
  <c r="Q6291" i="2"/>
  <c r="J6291" i="2"/>
  <c r="D6291" i="2"/>
  <c r="Q6441" i="2"/>
  <c r="J6441" i="2"/>
  <c r="D6441" i="2"/>
  <c r="Q6409" i="2"/>
  <c r="J6409" i="2"/>
  <c r="D6409" i="2"/>
  <c r="Q6377" i="2"/>
  <c r="J6377" i="2"/>
  <c r="D6377" i="2"/>
  <c r="Q6345" i="2"/>
  <c r="J6345" i="2"/>
  <c r="D6345" i="2"/>
  <c r="Q6313" i="2"/>
  <c r="J6313" i="2"/>
  <c r="D6313" i="2"/>
  <c r="Q6460" i="2"/>
  <c r="J6460" i="2"/>
  <c r="D6460" i="2"/>
  <c r="Q6396" i="2"/>
  <c r="J6396" i="2"/>
  <c r="D6396" i="2"/>
  <c r="Q6332" i="2"/>
  <c r="J6332" i="2"/>
  <c r="D6332" i="2"/>
  <c r="Q6450" i="2"/>
  <c r="J6450" i="2"/>
  <c r="D6450" i="2"/>
  <c r="Q6386" i="2"/>
  <c r="J6386" i="2"/>
  <c r="D6386" i="2"/>
  <c r="Q6322" i="2"/>
  <c r="J6322" i="2"/>
  <c r="D6322" i="2"/>
  <c r="Q6440" i="2"/>
  <c r="J6440" i="2"/>
  <c r="D6440" i="2"/>
  <c r="Q6376" i="2"/>
  <c r="J6376" i="2"/>
  <c r="D6376" i="2"/>
  <c r="Q6312" i="2"/>
  <c r="J6312" i="2"/>
  <c r="D6312" i="2"/>
  <c r="Q6430" i="2"/>
  <c r="J6430" i="2"/>
  <c r="D6430" i="2"/>
  <c r="Q6366" i="2"/>
  <c r="J6366" i="2"/>
  <c r="D6366" i="2"/>
  <c r="Q6302" i="2"/>
  <c r="J6302" i="2"/>
  <c r="D6302" i="2"/>
  <c r="Q6447" i="2"/>
  <c r="J6447" i="2"/>
  <c r="D6447" i="2"/>
  <c r="Q6415" i="2"/>
  <c r="J6415" i="2"/>
  <c r="D6415" i="2"/>
  <c r="Q6383" i="2"/>
  <c r="J6383" i="2"/>
  <c r="D6383" i="2"/>
  <c r="Q6351" i="2"/>
  <c r="J6351" i="2"/>
  <c r="D6351" i="2"/>
  <c r="Q6319" i="2"/>
  <c r="J6319" i="2"/>
  <c r="D6319" i="2"/>
  <c r="Q6287" i="2"/>
  <c r="J6287" i="2"/>
  <c r="D6287" i="2"/>
  <c r="Q6437" i="2"/>
  <c r="J6437" i="2"/>
  <c r="D6437" i="2"/>
  <c r="Q6405" i="2"/>
  <c r="J6405" i="2"/>
  <c r="D6405" i="2"/>
  <c r="Q6373" i="2"/>
  <c r="J6373" i="2"/>
  <c r="D6373" i="2"/>
  <c r="Q6341" i="2"/>
  <c r="J6341" i="2"/>
  <c r="D6341" i="2"/>
  <c r="Q6309" i="2"/>
  <c r="J6309" i="2"/>
  <c r="D6309" i="2"/>
  <c r="Q6452" i="2"/>
  <c r="J6452" i="2"/>
  <c r="D6452" i="2"/>
  <c r="Q6388" i="2"/>
  <c r="J6388" i="2"/>
  <c r="D6388" i="2"/>
  <c r="Q6324" i="2"/>
  <c r="J6324" i="2"/>
  <c r="D6324" i="2"/>
  <c r="Q6442" i="2"/>
  <c r="J6442" i="2"/>
  <c r="D6442" i="2"/>
  <c r="Q6378" i="2"/>
  <c r="J6378" i="2"/>
  <c r="D6378" i="2"/>
  <c r="Q6314" i="2"/>
  <c r="J6314" i="2"/>
  <c r="D6314" i="2"/>
  <c r="Q6432" i="2"/>
  <c r="J6432" i="2"/>
  <c r="D6432" i="2"/>
  <c r="Q6368" i="2"/>
  <c r="J6368" i="2"/>
  <c r="D6368" i="2"/>
  <c r="Q6304" i="2"/>
  <c r="J6304" i="2"/>
  <c r="D6304" i="2"/>
  <c r="Q6422" i="2"/>
  <c r="J6422" i="2"/>
  <c r="D6422" i="2"/>
  <c r="Q6358" i="2"/>
  <c r="J6358" i="2"/>
  <c r="D6358" i="2"/>
  <c r="Q6294" i="2"/>
  <c r="J6294" i="2"/>
  <c r="D6294" i="2"/>
  <c r="Q6459" i="2"/>
  <c r="J6459" i="2"/>
  <c r="D6459" i="2"/>
  <c r="Q6443" i="2"/>
  <c r="J6443" i="2"/>
  <c r="D6443" i="2"/>
  <c r="Q6427" i="2"/>
  <c r="J6427" i="2"/>
  <c r="D6427" i="2"/>
  <c r="Q6411" i="2"/>
  <c r="J6411" i="2"/>
  <c r="D6411" i="2"/>
  <c r="Q6395" i="2"/>
  <c r="J6395" i="2"/>
  <c r="D6395" i="2"/>
  <c r="Q6379" i="2"/>
  <c r="J6379" i="2"/>
  <c r="D6379" i="2"/>
  <c r="Q6363" i="2"/>
  <c r="J6363" i="2"/>
  <c r="D6363" i="2"/>
  <c r="Q6347" i="2"/>
  <c r="J6347" i="2"/>
  <c r="D6347" i="2"/>
  <c r="Q6331" i="2"/>
  <c r="J6331" i="2"/>
  <c r="D6331" i="2"/>
  <c r="Q6315" i="2"/>
  <c r="J6315" i="2"/>
  <c r="D6315" i="2"/>
  <c r="Q6299" i="2"/>
  <c r="J6299" i="2"/>
  <c r="D6299" i="2"/>
  <c r="Q6465" i="2"/>
  <c r="J6465" i="2"/>
  <c r="D6465" i="2"/>
  <c r="Q6449" i="2"/>
  <c r="J6449" i="2"/>
  <c r="D6449" i="2"/>
  <c r="Q6433" i="2"/>
  <c r="J6433" i="2"/>
  <c r="D6433" i="2"/>
  <c r="Q6417" i="2"/>
  <c r="J6417" i="2"/>
  <c r="D6417" i="2"/>
  <c r="Q6401" i="2"/>
  <c r="J6401" i="2"/>
  <c r="D6401" i="2"/>
  <c r="Q6385" i="2"/>
  <c r="J6385" i="2"/>
  <c r="D6385" i="2"/>
  <c r="Q6369" i="2"/>
  <c r="J6369" i="2"/>
  <c r="D6369" i="2"/>
  <c r="Q6353" i="2"/>
  <c r="J6353" i="2"/>
  <c r="D6353" i="2"/>
  <c r="Q6337" i="2"/>
  <c r="J6337" i="2"/>
  <c r="D6337" i="2"/>
  <c r="Q6321" i="2"/>
  <c r="J6321" i="2"/>
  <c r="D6321" i="2"/>
  <c r="Q6305" i="2"/>
  <c r="J6305" i="2"/>
  <c r="D6305" i="2"/>
  <c r="Q6289" i="2"/>
  <c r="J6289" i="2"/>
  <c r="D6289" i="2"/>
  <c r="Q6444" i="2"/>
  <c r="J6444" i="2"/>
  <c r="D6444" i="2"/>
  <c r="Q6412" i="2"/>
  <c r="J6412" i="2"/>
  <c r="D6412" i="2"/>
  <c r="Q6380" i="2"/>
  <c r="J6380" i="2"/>
  <c r="D6380" i="2"/>
  <c r="Q6348" i="2"/>
  <c r="J6348" i="2"/>
  <c r="D6348" i="2"/>
  <c r="Q6316" i="2"/>
  <c r="J6316" i="2"/>
  <c r="D6316" i="2"/>
  <c r="Q6284" i="2"/>
  <c r="J6284" i="2"/>
  <c r="D6284" i="2"/>
  <c r="Q6434" i="2"/>
  <c r="J6434" i="2"/>
  <c r="D6434" i="2"/>
  <c r="Q6402" i="2"/>
  <c r="J6402" i="2"/>
  <c r="D6402" i="2"/>
  <c r="Q6370" i="2"/>
  <c r="J6370" i="2"/>
  <c r="D6370" i="2"/>
  <c r="Q6338" i="2"/>
  <c r="J6338" i="2"/>
  <c r="D6338" i="2"/>
  <c r="Q6306" i="2"/>
  <c r="J6306" i="2"/>
  <c r="D6306" i="2"/>
  <c r="Q6456" i="2"/>
  <c r="J6456" i="2"/>
  <c r="D6456" i="2"/>
  <c r="Q6424" i="2"/>
  <c r="J6424" i="2"/>
  <c r="D6424" i="2"/>
  <c r="Q6392" i="2"/>
  <c r="J6392" i="2"/>
  <c r="D6392" i="2"/>
  <c r="Q6360" i="2"/>
  <c r="J6360" i="2"/>
  <c r="D6360" i="2"/>
  <c r="Q6328" i="2"/>
  <c r="J6328" i="2"/>
  <c r="D6328" i="2"/>
  <c r="Q6296" i="2"/>
  <c r="J6296" i="2"/>
  <c r="D6296" i="2"/>
  <c r="Q6446" i="2"/>
  <c r="J6446" i="2"/>
  <c r="D6446" i="2"/>
  <c r="Q6414" i="2"/>
  <c r="J6414" i="2"/>
  <c r="D6414" i="2"/>
  <c r="Q6382" i="2"/>
  <c r="J6382" i="2"/>
  <c r="D6382" i="2"/>
  <c r="Q6350" i="2"/>
  <c r="J6350" i="2"/>
  <c r="D6350" i="2"/>
  <c r="Q6318" i="2"/>
  <c r="J6318" i="2"/>
  <c r="D6318" i="2"/>
  <c r="Q6286" i="2"/>
  <c r="J6286" i="2"/>
  <c r="D6286" i="2"/>
  <c r="Q6455" i="2"/>
  <c r="J6455" i="2"/>
  <c r="D6455" i="2"/>
  <c r="Q6439" i="2"/>
  <c r="J6439" i="2"/>
  <c r="D6439" i="2"/>
  <c r="Q6423" i="2"/>
  <c r="J6423" i="2"/>
  <c r="D6423" i="2"/>
  <c r="Q6407" i="2"/>
  <c r="J6407" i="2"/>
  <c r="D6407" i="2"/>
  <c r="Q6391" i="2"/>
  <c r="J6391" i="2"/>
  <c r="D6391" i="2"/>
  <c r="Q6375" i="2"/>
  <c r="J6375" i="2"/>
  <c r="D6375" i="2"/>
  <c r="Q6359" i="2"/>
  <c r="J6359" i="2"/>
  <c r="D6359" i="2"/>
  <c r="Q6343" i="2"/>
  <c r="J6343" i="2"/>
  <c r="D6343" i="2"/>
  <c r="Q6327" i="2"/>
  <c r="J6327" i="2"/>
  <c r="D6327" i="2"/>
  <c r="Q6311" i="2"/>
  <c r="J6311" i="2"/>
  <c r="D6311" i="2"/>
  <c r="Q6295" i="2"/>
  <c r="J6295" i="2"/>
  <c r="D6295" i="2"/>
  <c r="Q6461" i="2"/>
  <c r="J6461" i="2"/>
  <c r="D6461" i="2"/>
  <c r="Q6445" i="2"/>
  <c r="J6445" i="2"/>
  <c r="D6445" i="2"/>
  <c r="Q6429" i="2"/>
  <c r="J6429" i="2"/>
  <c r="D6429" i="2"/>
  <c r="Q6413" i="2"/>
  <c r="J6413" i="2"/>
  <c r="D6413" i="2"/>
  <c r="Q6397" i="2"/>
  <c r="J6397" i="2"/>
  <c r="D6397" i="2"/>
  <c r="Q6381" i="2"/>
  <c r="J6381" i="2"/>
  <c r="D6381" i="2"/>
  <c r="Q6365" i="2"/>
  <c r="J6365" i="2"/>
  <c r="D6365" i="2"/>
  <c r="Q6349" i="2"/>
  <c r="J6349" i="2"/>
  <c r="D6349" i="2"/>
  <c r="Q6333" i="2"/>
  <c r="J6333" i="2"/>
  <c r="D6333" i="2"/>
  <c r="Q6317" i="2"/>
  <c r="J6317" i="2"/>
  <c r="D6317" i="2"/>
  <c r="Q6301" i="2"/>
  <c r="J6301" i="2"/>
  <c r="D6301" i="2"/>
  <c r="Q6285" i="2"/>
  <c r="J6285" i="2"/>
  <c r="D6285" i="2"/>
  <c r="Q6436" i="2"/>
  <c r="J6436" i="2"/>
  <c r="D6436" i="2"/>
  <c r="Q6404" i="2"/>
  <c r="J6404" i="2"/>
  <c r="D6404" i="2"/>
  <c r="Q6372" i="2"/>
  <c r="J6372" i="2"/>
  <c r="D6372" i="2"/>
  <c r="Q6340" i="2"/>
  <c r="J6340" i="2"/>
  <c r="D6340" i="2"/>
  <c r="Q6308" i="2"/>
  <c r="J6308" i="2"/>
  <c r="D6308" i="2"/>
  <c r="Q6458" i="2"/>
  <c r="J6458" i="2"/>
  <c r="D6458" i="2"/>
  <c r="Q6426" i="2"/>
  <c r="J6426" i="2"/>
  <c r="D6426" i="2"/>
  <c r="Q6394" i="2"/>
  <c r="J6394" i="2"/>
  <c r="D6394" i="2"/>
  <c r="Q6362" i="2"/>
  <c r="J6362" i="2"/>
  <c r="D6362" i="2"/>
  <c r="Q6330" i="2"/>
  <c r="J6330" i="2"/>
  <c r="D6330" i="2"/>
  <c r="Q6298" i="2"/>
  <c r="J6298" i="2"/>
  <c r="D6298" i="2"/>
  <c r="Q6448" i="2"/>
  <c r="J6448" i="2"/>
  <c r="D6448" i="2"/>
  <c r="Q6416" i="2"/>
  <c r="J6416" i="2"/>
  <c r="D6416" i="2"/>
  <c r="Q6384" i="2"/>
  <c r="J6384" i="2"/>
  <c r="D6384" i="2"/>
  <c r="Q6352" i="2"/>
  <c r="J6352" i="2"/>
  <c r="D6352" i="2"/>
  <c r="Q6320" i="2"/>
  <c r="J6320" i="2"/>
  <c r="D6320" i="2"/>
  <c r="Q6288" i="2"/>
  <c r="J6288" i="2"/>
  <c r="D6288" i="2"/>
  <c r="Q6438" i="2"/>
  <c r="J6438" i="2"/>
  <c r="D6438" i="2"/>
  <c r="Q6406" i="2"/>
  <c r="J6406" i="2"/>
  <c r="D6406" i="2"/>
  <c r="Q6374" i="2"/>
  <c r="J6374" i="2"/>
  <c r="D6374" i="2"/>
  <c r="Q6342" i="2"/>
  <c r="J6342" i="2"/>
  <c r="D6342" i="2"/>
  <c r="Q6310" i="2"/>
  <c r="J6310" i="2"/>
  <c r="D6310" i="2"/>
  <c r="R6310" i="2" l="1"/>
  <c r="K6310" i="2"/>
  <c r="R6342" i="2"/>
  <c r="K6342" i="2"/>
  <c r="R6374" i="2"/>
  <c r="K6374" i="2"/>
  <c r="R6406" i="2"/>
  <c r="K6406" i="2"/>
  <c r="R6438" i="2"/>
  <c r="K6438" i="2"/>
  <c r="R6288" i="2"/>
  <c r="K6288" i="2"/>
  <c r="R6320" i="2"/>
  <c r="K6320" i="2"/>
  <c r="R6352" i="2"/>
  <c r="K6352" i="2"/>
  <c r="R6384" i="2"/>
  <c r="K6384" i="2"/>
  <c r="R6416" i="2"/>
  <c r="K6416" i="2"/>
  <c r="R6448" i="2"/>
  <c r="K6448" i="2"/>
  <c r="R6298" i="2"/>
  <c r="K6298" i="2"/>
  <c r="R6330" i="2"/>
  <c r="K6330" i="2"/>
  <c r="R6362" i="2"/>
  <c r="K6362" i="2"/>
  <c r="R6394" i="2"/>
  <c r="K6394" i="2"/>
  <c r="R6426" i="2"/>
  <c r="K6426" i="2"/>
  <c r="R6458" i="2"/>
  <c r="K6458" i="2"/>
  <c r="R6308" i="2"/>
  <c r="K6308" i="2"/>
  <c r="R6340" i="2"/>
  <c r="K6340" i="2"/>
  <c r="R6372" i="2"/>
  <c r="K6372" i="2"/>
  <c r="R6404" i="2"/>
  <c r="K6404" i="2"/>
  <c r="R6436" i="2"/>
  <c r="K6436" i="2"/>
  <c r="R6285" i="2"/>
  <c r="K6285" i="2"/>
  <c r="R6301" i="2"/>
  <c r="K6301" i="2"/>
  <c r="R6317" i="2"/>
  <c r="K6317" i="2"/>
  <c r="R6333" i="2"/>
  <c r="K6333" i="2"/>
  <c r="R6349" i="2"/>
  <c r="K6349" i="2"/>
  <c r="R6365" i="2"/>
  <c r="K6365" i="2"/>
  <c r="R6381" i="2"/>
  <c r="K6381" i="2"/>
  <c r="R6397" i="2"/>
  <c r="K6397" i="2"/>
  <c r="R6413" i="2"/>
  <c r="K6413" i="2"/>
  <c r="R6429" i="2"/>
  <c r="K6429" i="2"/>
  <c r="R6445" i="2"/>
  <c r="K6445" i="2"/>
  <c r="R6461" i="2"/>
  <c r="K6461" i="2"/>
  <c r="R6295" i="2"/>
  <c r="K6295" i="2"/>
  <c r="R6311" i="2"/>
  <c r="K6311" i="2"/>
  <c r="R6327" i="2"/>
  <c r="K6327" i="2"/>
  <c r="R6343" i="2"/>
  <c r="K6343" i="2"/>
  <c r="R6359" i="2"/>
  <c r="K6359" i="2"/>
  <c r="R6375" i="2"/>
  <c r="K6375" i="2"/>
  <c r="R6391" i="2"/>
  <c r="K6391" i="2"/>
  <c r="R6407" i="2"/>
  <c r="K6407" i="2"/>
  <c r="R6423" i="2"/>
  <c r="K6423" i="2"/>
  <c r="R6439" i="2"/>
  <c r="K6439" i="2"/>
  <c r="R6455" i="2"/>
  <c r="K6455" i="2"/>
  <c r="R6286" i="2"/>
  <c r="K6286" i="2"/>
  <c r="R6318" i="2"/>
  <c r="K6318" i="2"/>
  <c r="R6350" i="2"/>
  <c r="K6350" i="2"/>
  <c r="R6382" i="2"/>
  <c r="K6382" i="2"/>
  <c r="R6414" i="2"/>
  <c r="K6414" i="2"/>
  <c r="R6446" i="2"/>
  <c r="K6446" i="2"/>
  <c r="R6296" i="2"/>
  <c r="K6296" i="2"/>
  <c r="R6328" i="2"/>
  <c r="K6328" i="2"/>
  <c r="R6360" i="2"/>
  <c r="K6360" i="2"/>
  <c r="R6392" i="2"/>
  <c r="K6392" i="2"/>
  <c r="R6424" i="2"/>
  <c r="K6424" i="2"/>
  <c r="R6456" i="2"/>
  <c r="K6456" i="2"/>
  <c r="R6306" i="2"/>
  <c r="K6306" i="2"/>
  <c r="R6338" i="2"/>
  <c r="K6338" i="2"/>
  <c r="R6370" i="2"/>
  <c r="K6370" i="2"/>
  <c r="R6402" i="2"/>
  <c r="K6402" i="2"/>
  <c r="R6434" i="2"/>
  <c r="K6434" i="2"/>
  <c r="R6284" i="2"/>
  <c r="K6284" i="2"/>
  <c r="R6316" i="2"/>
  <c r="K6316" i="2"/>
  <c r="R6348" i="2"/>
  <c r="K6348" i="2"/>
  <c r="R6380" i="2"/>
  <c r="K6380" i="2"/>
  <c r="R6412" i="2"/>
  <c r="K6412" i="2"/>
  <c r="R6444" i="2"/>
  <c r="K6444" i="2"/>
  <c r="R6289" i="2"/>
  <c r="K6289" i="2"/>
  <c r="R6305" i="2"/>
  <c r="K6305" i="2"/>
  <c r="R6321" i="2"/>
  <c r="K6321" i="2"/>
  <c r="R6337" i="2"/>
  <c r="K6337" i="2"/>
  <c r="R6353" i="2"/>
  <c r="K6353" i="2"/>
  <c r="R6369" i="2"/>
  <c r="K6369" i="2"/>
  <c r="R6385" i="2"/>
  <c r="K6385" i="2"/>
  <c r="R6401" i="2"/>
  <c r="K6401" i="2"/>
  <c r="R6417" i="2"/>
  <c r="K6417" i="2"/>
  <c r="R6433" i="2"/>
  <c r="K6433" i="2"/>
  <c r="R6449" i="2"/>
  <c r="K6449" i="2"/>
  <c r="R6465" i="2"/>
  <c r="K6465" i="2"/>
  <c r="R6299" i="2"/>
  <c r="K6299" i="2"/>
  <c r="R6315" i="2"/>
  <c r="K6315" i="2"/>
  <c r="R6331" i="2"/>
  <c r="K6331" i="2"/>
  <c r="R6347" i="2"/>
  <c r="K6347" i="2"/>
  <c r="R6363" i="2"/>
  <c r="K6363" i="2"/>
  <c r="R6379" i="2"/>
  <c r="K6379" i="2"/>
  <c r="R6395" i="2"/>
  <c r="K6395" i="2"/>
  <c r="R6411" i="2"/>
  <c r="K6411" i="2"/>
  <c r="R6427" i="2"/>
  <c r="K6427" i="2"/>
  <c r="R6443" i="2"/>
  <c r="K6443" i="2"/>
  <c r="R6459" i="2"/>
  <c r="K6459" i="2"/>
  <c r="R6294" i="2"/>
  <c r="K6294" i="2"/>
  <c r="R6358" i="2"/>
  <c r="K6358" i="2"/>
  <c r="R6422" i="2"/>
  <c r="K6422" i="2"/>
  <c r="R6304" i="2"/>
  <c r="K6304" i="2"/>
  <c r="R6368" i="2"/>
  <c r="K6368" i="2"/>
  <c r="R6432" i="2"/>
  <c r="K6432" i="2"/>
  <c r="R6314" i="2"/>
  <c r="K6314" i="2"/>
  <c r="R6378" i="2"/>
  <c r="K6378" i="2"/>
  <c r="R6442" i="2"/>
  <c r="K6442" i="2"/>
  <c r="R6324" i="2"/>
  <c r="K6324" i="2"/>
  <c r="R6388" i="2"/>
  <c r="K6388" i="2"/>
  <c r="R6452" i="2"/>
  <c r="K6452" i="2"/>
  <c r="R6309" i="2"/>
  <c r="K6309" i="2"/>
  <c r="R6341" i="2"/>
  <c r="K6341" i="2"/>
  <c r="R6373" i="2"/>
  <c r="K6373" i="2"/>
  <c r="R6405" i="2"/>
  <c r="K6405" i="2"/>
  <c r="R6437" i="2"/>
  <c r="K6437" i="2"/>
  <c r="R6287" i="2"/>
  <c r="K6287" i="2"/>
  <c r="R6319" i="2"/>
  <c r="K6319" i="2"/>
  <c r="R6351" i="2"/>
  <c r="K6351" i="2"/>
  <c r="R6383" i="2"/>
  <c r="K6383" i="2"/>
  <c r="R6415" i="2"/>
  <c r="K6415" i="2"/>
  <c r="R6447" i="2"/>
  <c r="K6447" i="2"/>
  <c r="R6302" i="2"/>
  <c r="K6302" i="2"/>
  <c r="R6366" i="2"/>
  <c r="K6366" i="2"/>
  <c r="R6430" i="2"/>
  <c r="K6430" i="2"/>
  <c r="R6312" i="2"/>
  <c r="K6312" i="2"/>
  <c r="R6376" i="2"/>
  <c r="K6376" i="2"/>
  <c r="R6440" i="2"/>
  <c r="K6440" i="2"/>
  <c r="R6322" i="2"/>
  <c r="K6322" i="2"/>
  <c r="R6386" i="2"/>
  <c r="K6386" i="2"/>
  <c r="R6450" i="2"/>
  <c r="K6450" i="2"/>
  <c r="R6332" i="2"/>
  <c r="K6332" i="2"/>
  <c r="R6396" i="2"/>
  <c r="K6396" i="2"/>
  <c r="R6460" i="2"/>
  <c r="K6460" i="2"/>
  <c r="R6313" i="2"/>
  <c r="K6313" i="2"/>
  <c r="R6345" i="2"/>
  <c r="K6345" i="2"/>
  <c r="R6377" i="2"/>
  <c r="K6377" i="2"/>
  <c r="R6409" i="2"/>
  <c r="K6409" i="2"/>
  <c r="R6441" i="2"/>
  <c r="K6441" i="2"/>
  <c r="R6291" i="2"/>
  <c r="K6291" i="2"/>
  <c r="R6323" i="2"/>
  <c r="K6323" i="2"/>
  <c r="R6355" i="2"/>
  <c r="K6355" i="2"/>
  <c r="R6387" i="2"/>
  <c r="K6387" i="2"/>
  <c r="R6419" i="2"/>
  <c r="K6419" i="2"/>
  <c r="R6451" i="2"/>
  <c r="K6451" i="2"/>
  <c r="R6326" i="2"/>
  <c r="K6326" i="2"/>
  <c r="R6390" i="2"/>
  <c r="K6390" i="2"/>
  <c r="R6454" i="2"/>
  <c r="K6454" i="2"/>
  <c r="R6336" i="2"/>
  <c r="K6336" i="2"/>
  <c r="R6400" i="2"/>
  <c r="K6400" i="2"/>
  <c r="R6464" i="2"/>
  <c r="K6464" i="2"/>
  <c r="R6346" i="2"/>
  <c r="K6346" i="2"/>
  <c r="R6410" i="2"/>
  <c r="K6410" i="2"/>
  <c r="R6292" i="2"/>
  <c r="K6292" i="2"/>
  <c r="R6356" i="2"/>
  <c r="K6356" i="2"/>
  <c r="R6420" i="2"/>
  <c r="K6420" i="2"/>
  <c r="R6293" i="2"/>
  <c r="K6293" i="2"/>
  <c r="R6325" i="2"/>
  <c r="K6325" i="2"/>
  <c r="R6357" i="2"/>
  <c r="K6357" i="2"/>
  <c r="R6389" i="2"/>
  <c r="K6389" i="2"/>
  <c r="R6421" i="2"/>
  <c r="K6421" i="2"/>
  <c r="R6453" i="2"/>
  <c r="K6453" i="2"/>
  <c r="R6303" i="2"/>
  <c r="K6303" i="2"/>
  <c r="R6335" i="2"/>
  <c r="K6335" i="2"/>
  <c r="R6367" i="2"/>
  <c r="K6367" i="2"/>
  <c r="R6399" i="2"/>
  <c r="K6399" i="2"/>
  <c r="R6431" i="2"/>
  <c r="K6431" i="2"/>
  <c r="R6463" i="2"/>
  <c r="K6463" i="2"/>
  <c r="R6334" i="2"/>
  <c r="K6334" i="2"/>
  <c r="R6398" i="2"/>
  <c r="K6398" i="2"/>
  <c r="R6462" i="2"/>
  <c r="K6462" i="2"/>
  <c r="R6344" i="2"/>
  <c r="K6344" i="2"/>
  <c r="R6408" i="2"/>
  <c r="K6408" i="2"/>
  <c r="R6290" i="2"/>
  <c r="K6290" i="2"/>
  <c r="R6354" i="2"/>
  <c r="K6354" i="2"/>
  <c r="R6418" i="2"/>
  <c r="K6418" i="2"/>
  <c r="R6300" i="2"/>
  <c r="K6300" i="2"/>
  <c r="R6364" i="2"/>
  <c r="K6364" i="2"/>
  <c r="R6428" i="2"/>
  <c r="K6428" i="2"/>
  <c r="R6297" i="2"/>
  <c r="K6297" i="2"/>
  <c r="R6329" i="2"/>
  <c r="K6329" i="2"/>
  <c r="R6361" i="2"/>
  <c r="K6361" i="2"/>
  <c r="R6393" i="2"/>
  <c r="K6393" i="2"/>
  <c r="R6425" i="2"/>
  <c r="K6425" i="2"/>
  <c r="R6457" i="2"/>
  <c r="K6457" i="2"/>
  <c r="R6307" i="2"/>
  <c r="K6307" i="2"/>
  <c r="R6339" i="2"/>
  <c r="K6339" i="2"/>
  <c r="R6371" i="2"/>
  <c r="K6371" i="2"/>
  <c r="R6403" i="2"/>
  <c r="K6403" i="2"/>
  <c r="R6435" i="2"/>
  <c r="K6435" i="2"/>
  <c r="Q6635" i="2"/>
  <c r="J6635" i="2"/>
  <c r="D6635" i="2"/>
  <c r="Q6603" i="2"/>
  <c r="J6603" i="2"/>
  <c r="D6603" i="2"/>
  <c r="Q6571" i="2"/>
  <c r="J6571" i="2"/>
  <c r="D6571" i="2"/>
  <c r="Q6539" i="2"/>
  <c r="J6539" i="2"/>
  <c r="D6539" i="2"/>
  <c r="Q6507" i="2"/>
  <c r="J6507" i="2"/>
  <c r="D6507" i="2"/>
  <c r="Q6475" i="2"/>
  <c r="J6475" i="2"/>
  <c r="D6475" i="2"/>
  <c r="Q6625" i="2"/>
  <c r="J6625" i="2"/>
  <c r="D6625" i="2"/>
  <c r="Q6593" i="2"/>
  <c r="J6593" i="2"/>
  <c r="D6593" i="2"/>
  <c r="Q6561" i="2"/>
  <c r="J6561" i="2"/>
  <c r="D6561" i="2"/>
  <c r="Q6529" i="2"/>
  <c r="J6529" i="2"/>
  <c r="D6529" i="2"/>
  <c r="Q6497" i="2"/>
  <c r="J6497" i="2"/>
  <c r="D6497" i="2"/>
  <c r="Q6631" i="2"/>
  <c r="J6631" i="2"/>
  <c r="D6631" i="2"/>
  <c r="Q6599" i="2"/>
  <c r="J6599" i="2"/>
  <c r="D6599" i="2"/>
  <c r="Q6567" i="2"/>
  <c r="J6567" i="2"/>
  <c r="D6567" i="2"/>
  <c r="Q6535" i="2"/>
  <c r="J6535" i="2"/>
  <c r="D6535" i="2"/>
  <c r="Q6503" i="2"/>
  <c r="J6503" i="2"/>
  <c r="D6503" i="2"/>
  <c r="Q6471" i="2"/>
  <c r="J6471" i="2"/>
  <c r="D6471" i="2"/>
  <c r="Q6621" i="2"/>
  <c r="J6621" i="2"/>
  <c r="D6621" i="2"/>
  <c r="Q6589" i="2"/>
  <c r="J6589" i="2"/>
  <c r="D6589" i="2"/>
  <c r="Q6557" i="2"/>
  <c r="J6557" i="2"/>
  <c r="D6557" i="2"/>
  <c r="Q6525" i="2"/>
  <c r="J6525" i="2"/>
  <c r="D6525" i="2"/>
  <c r="Q6493" i="2"/>
  <c r="J6493" i="2"/>
  <c r="D6493" i="2"/>
  <c r="Q6636" i="2"/>
  <c r="J6636" i="2"/>
  <c r="D6636" i="2"/>
  <c r="Q6572" i="2"/>
  <c r="J6572" i="2"/>
  <c r="D6572" i="2"/>
  <c r="Q6508" i="2"/>
  <c r="J6508" i="2"/>
  <c r="D6508" i="2"/>
  <c r="Q6626" i="2"/>
  <c r="J6626" i="2"/>
  <c r="D6626" i="2"/>
  <c r="Q6562" i="2"/>
  <c r="J6562" i="2"/>
  <c r="D6562" i="2"/>
  <c r="Q6498" i="2"/>
  <c r="J6498" i="2"/>
  <c r="D6498" i="2"/>
  <c r="Q6616" i="2"/>
  <c r="J6616" i="2"/>
  <c r="D6616" i="2"/>
  <c r="Q6552" i="2"/>
  <c r="J6552" i="2"/>
  <c r="D6552" i="2"/>
  <c r="Q6488" i="2"/>
  <c r="J6488" i="2"/>
  <c r="D6488" i="2"/>
  <c r="Q6606" i="2"/>
  <c r="J6606" i="2"/>
  <c r="D6606" i="2"/>
  <c r="Q6542" i="2"/>
  <c r="J6542" i="2"/>
  <c r="D6542" i="2"/>
  <c r="Q6478" i="2"/>
  <c r="J6478" i="2"/>
  <c r="D6478" i="2"/>
  <c r="Q6612" i="2"/>
  <c r="J6612" i="2"/>
  <c r="D6612" i="2"/>
  <c r="Q6484" i="2"/>
  <c r="J6484" i="2"/>
  <c r="D6484" i="2"/>
  <c r="Q6538" i="2"/>
  <c r="J6538" i="2"/>
  <c r="D6538" i="2"/>
  <c r="Q6592" i="2"/>
  <c r="J6592" i="2"/>
  <c r="D6592" i="2"/>
  <c r="Q6646" i="2"/>
  <c r="J6646" i="2"/>
  <c r="D6646" i="2"/>
  <c r="Q6518" i="2"/>
  <c r="J6518" i="2"/>
  <c r="D6518" i="2"/>
  <c r="Q6619" i="2"/>
  <c r="J6619" i="2"/>
  <c r="D6619" i="2"/>
  <c r="Q6587" i="2"/>
  <c r="J6587" i="2"/>
  <c r="D6587" i="2"/>
  <c r="Q6555" i="2"/>
  <c r="J6555" i="2"/>
  <c r="D6555" i="2"/>
  <c r="Q6523" i="2"/>
  <c r="J6523" i="2"/>
  <c r="D6523" i="2"/>
  <c r="Q6491" i="2"/>
  <c r="J6491" i="2"/>
  <c r="D6491" i="2"/>
  <c r="Q6641" i="2"/>
  <c r="J6641" i="2"/>
  <c r="D6641" i="2"/>
  <c r="Q6609" i="2"/>
  <c r="J6609" i="2"/>
  <c r="D6609" i="2"/>
  <c r="Q6577" i="2"/>
  <c r="J6577" i="2"/>
  <c r="D6577" i="2"/>
  <c r="Q6545" i="2"/>
  <c r="J6545" i="2"/>
  <c r="D6545" i="2"/>
  <c r="Q6513" i="2"/>
  <c r="J6513" i="2"/>
  <c r="D6513" i="2"/>
  <c r="Q6481" i="2"/>
  <c r="J6481" i="2"/>
  <c r="D6481" i="2"/>
  <c r="Q6647" i="2"/>
  <c r="J6647" i="2"/>
  <c r="D6647" i="2"/>
  <c r="Q6615" i="2"/>
  <c r="J6615" i="2"/>
  <c r="D6615" i="2"/>
  <c r="Q6583" i="2"/>
  <c r="J6583" i="2"/>
  <c r="D6583" i="2"/>
  <c r="Q6551" i="2"/>
  <c r="J6551" i="2"/>
  <c r="D6551" i="2"/>
  <c r="Q6519" i="2"/>
  <c r="J6519" i="2"/>
  <c r="D6519" i="2"/>
  <c r="Q6487" i="2"/>
  <c r="J6487" i="2"/>
  <c r="D6487" i="2"/>
  <c r="Q6637" i="2"/>
  <c r="J6637" i="2"/>
  <c r="D6637" i="2"/>
  <c r="Q6605" i="2"/>
  <c r="J6605" i="2"/>
  <c r="D6605" i="2"/>
  <c r="Q6573" i="2"/>
  <c r="J6573" i="2"/>
  <c r="D6573" i="2"/>
  <c r="Q6541" i="2"/>
  <c r="J6541" i="2"/>
  <c r="D6541" i="2"/>
  <c r="Q6509" i="2"/>
  <c r="J6509" i="2"/>
  <c r="D6509" i="2"/>
  <c r="Q6477" i="2"/>
  <c r="J6477" i="2"/>
  <c r="D6477" i="2"/>
  <c r="Q6604" i="2"/>
  <c r="J6604" i="2"/>
  <c r="D6604" i="2"/>
  <c r="Q6540" i="2"/>
  <c r="J6540" i="2"/>
  <c r="D6540" i="2"/>
  <c r="Q6476" i="2"/>
  <c r="J6476" i="2"/>
  <c r="D6476" i="2"/>
  <c r="Q6594" i="2"/>
  <c r="J6594" i="2"/>
  <c r="D6594" i="2"/>
  <c r="Q6530" i="2"/>
  <c r="J6530" i="2"/>
  <c r="D6530" i="2"/>
  <c r="Q6466" i="2"/>
  <c r="J6466" i="2"/>
  <c r="D6466" i="2"/>
  <c r="Q6584" i="2"/>
  <c r="J6584" i="2"/>
  <c r="D6584" i="2"/>
  <c r="Q6520" i="2"/>
  <c r="J6520" i="2"/>
  <c r="D6520" i="2"/>
  <c r="Q6638" i="2"/>
  <c r="J6638" i="2"/>
  <c r="D6638" i="2"/>
  <c r="Q6574" i="2"/>
  <c r="J6574" i="2"/>
  <c r="D6574" i="2"/>
  <c r="Q6510" i="2"/>
  <c r="J6510" i="2"/>
  <c r="D6510" i="2"/>
  <c r="Q6548" i="2"/>
  <c r="J6548" i="2"/>
  <c r="D6548" i="2"/>
  <c r="Q6602" i="2"/>
  <c r="J6602" i="2"/>
  <c r="D6602" i="2"/>
  <c r="Q6474" i="2"/>
  <c r="J6474" i="2"/>
  <c r="D6474" i="2"/>
  <c r="Q6528" i="2"/>
  <c r="J6528" i="2"/>
  <c r="D6528" i="2"/>
  <c r="Q6582" i="2"/>
  <c r="J6582" i="2"/>
  <c r="D6582" i="2"/>
  <c r="Q6643" i="2"/>
  <c r="J6643" i="2"/>
  <c r="D6643" i="2"/>
  <c r="Q6627" i="2"/>
  <c r="J6627" i="2"/>
  <c r="D6627" i="2"/>
  <c r="Q6611" i="2"/>
  <c r="J6611" i="2"/>
  <c r="D6611" i="2"/>
  <c r="Q6595" i="2"/>
  <c r="J6595" i="2"/>
  <c r="D6595" i="2"/>
  <c r="Q6579" i="2"/>
  <c r="J6579" i="2"/>
  <c r="D6579" i="2"/>
  <c r="Q6563" i="2"/>
  <c r="J6563" i="2"/>
  <c r="D6563" i="2"/>
  <c r="Q6547" i="2"/>
  <c r="J6547" i="2"/>
  <c r="D6547" i="2"/>
  <c r="Q6531" i="2"/>
  <c r="J6531" i="2"/>
  <c r="D6531" i="2"/>
  <c r="Q6515" i="2"/>
  <c r="J6515" i="2"/>
  <c r="D6515" i="2"/>
  <c r="Q6499" i="2"/>
  <c r="J6499" i="2"/>
  <c r="D6499" i="2"/>
  <c r="Q6483" i="2"/>
  <c r="J6483" i="2"/>
  <c r="D6483" i="2"/>
  <c r="Q6467" i="2"/>
  <c r="J6467" i="2"/>
  <c r="D6467" i="2"/>
  <c r="Q6633" i="2"/>
  <c r="J6633" i="2"/>
  <c r="D6633" i="2"/>
  <c r="Q6617" i="2"/>
  <c r="J6617" i="2"/>
  <c r="D6617" i="2"/>
  <c r="Q6601" i="2"/>
  <c r="J6601" i="2"/>
  <c r="D6601" i="2"/>
  <c r="Q6585" i="2"/>
  <c r="J6585" i="2"/>
  <c r="D6585" i="2"/>
  <c r="Q6569" i="2"/>
  <c r="J6569" i="2"/>
  <c r="D6569" i="2"/>
  <c r="Q6553" i="2"/>
  <c r="J6553" i="2"/>
  <c r="D6553" i="2"/>
  <c r="Q6537" i="2"/>
  <c r="J6537" i="2"/>
  <c r="D6537" i="2"/>
  <c r="Q6521" i="2"/>
  <c r="J6521" i="2"/>
  <c r="D6521" i="2"/>
  <c r="Q6505" i="2"/>
  <c r="J6505" i="2"/>
  <c r="D6505" i="2"/>
  <c r="Q6489" i="2"/>
  <c r="J6489" i="2"/>
  <c r="D6489" i="2"/>
  <c r="Q6639" i="2"/>
  <c r="J6639" i="2"/>
  <c r="D6639" i="2"/>
  <c r="Q6623" i="2"/>
  <c r="J6623" i="2"/>
  <c r="D6623" i="2"/>
  <c r="Q6607" i="2"/>
  <c r="J6607" i="2"/>
  <c r="D6607" i="2"/>
  <c r="Q6591" i="2"/>
  <c r="J6591" i="2"/>
  <c r="D6591" i="2"/>
  <c r="Q6575" i="2"/>
  <c r="J6575" i="2"/>
  <c r="D6575" i="2"/>
  <c r="Q6559" i="2"/>
  <c r="J6559" i="2"/>
  <c r="D6559" i="2"/>
  <c r="Q6543" i="2"/>
  <c r="J6543" i="2"/>
  <c r="D6543" i="2"/>
  <c r="Q6527" i="2"/>
  <c r="J6527" i="2"/>
  <c r="D6527" i="2"/>
  <c r="Q6511" i="2"/>
  <c r="J6511" i="2"/>
  <c r="D6511" i="2"/>
  <c r="Q6495" i="2"/>
  <c r="J6495" i="2"/>
  <c r="D6495" i="2"/>
  <c r="Q6479" i="2"/>
  <c r="J6479" i="2"/>
  <c r="D6479" i="2"/>
  <c r="Q6645" i="2"/>
  <c r="J6645" i="2"/>
  <c r="D6645" i="2"/>
  <c r="Q6629" i="2"/>
  <c r="J6629" i="2"/>
  <c r="D6629" i="2"/>
  <c r="Q6613" i="2"/>
  <c r="J6613" i="2"/>
  <c r="D6613" i="2"/>
  <c r="Q6597" i="2"/>
  <c r="J6597" i="2"/>
  <c r="D6597" i="2"/>
  <c r="Q6581" i="2"/>
  <c r="J6581" i="2"/>
  <c r="D6581" i="2"/>
  <c r="Q6565" i="2"/>
  <c r="J6565" i="2"/>
  <c r="D6565" i="2"/>
  <c r="Q6549" i="2"/>
  <c r="J6549" i="2"/>
  <c r="D6549" i="2"/>
  <c r="Q6533" i="2"/>
  <c r="J6533" i="2"/>
  <c r="D6533" i="2"/>
  <c r="Q6517" i="2"/>
  <c r="J6517" i="2"/>
  <c r="D6517" i="2"/>
  <c r="Q6501" i="2"/>
  <c r="J6501" i="2"/>
  <c r="D6501" i="2"/>
  <c r="Q6485" i="2"/>
  <c r="J6485" i="2"/>
  <c r="D6485" i="2"/>
  <c r="Q6469" i="2"/>
  <c r="J6469" i="2"/>
  <c r="D6469" i="2"/>
  <c r="Q6620" i="2"/>
  <c r="J6620" i="2"/>
  <c r="D6620" i="2"/>
  <c r="Q6588" i="2"/>
  <c r="J6588" i="2"/>
  <c r="D6588" i="2"/>
  <c r="Q6556" i="2"/>
  <c r="J6556" i="2"/>
  <c r="D6556" i="2"/>
  <c r="Q6524" i="2"/>
  <c r="J6524" i="2"/>
  <c r="D6524" i="2"/>
  <c r="Q6492" i="2"/>
  <c r="J6492" i="2"/>
  <c r="D6492" i="2"/>
  <c r="Q6642" i="2"/>
  <c r="J6642" i="2"/>
  <c r="D6642" i="2"/>
  <c r="Q6610" i="2"/>
  <c r="J6610" i="2"/>
  <c r="D6610" i="2"/>
  <c r="Q6578" i="2"/>
  <c r="J6578" i="2"/>
  <c r="D6578" i="2"/>
  <c r="Q6546" i="2"/>
  <c r="J6546" i="2"/>
  <c r="D6546" i="2"/>
  <c r="Q6514" i="2"/>
  <c r="J6514" i="2"/>
  <c r="D6514" i="2"/>
  <c r="Q6482" i="2"/>
  <c r="J6482" i="2"/>
  <c r="D6482" i="2"/>
  <c r="Q6632" i="2"/>
  <c r="J6632" i="2"/>
  <c r="D6632" i="2"/>
  <c r="Q6600" i="2"/>
  <c r="J6600" i="2"/>
  <c r="D6600" i="2"/>
  <c r="Q6568" i="2"/>
  <c r="J6568" i="2"/>
  <c r="D6568" i="2"/>
  <c r="Q6536" i="2"/>
  <c r="J6536" i="2"/>
  <c r="D6536" i="2"/>
  <c r="Q6504" i="2"/>
  <c r="J6504" i="2"/>
  <c r="D6504" i="2"/>
  <c r="Q6472" i="2"/>
  <c r="J6472" i="2"/>
  <c r="D6472" i="2"/>
  <c r="Q6622" i="2"/>
  <c r="J6622" i="2"/>
  <c r="D6622" i="2"/>
  <c r="Q6590" i="2"/>
  <c r="J6590" i="2"/>
  <c r="D6590" i="2"/>
  <c r="Q6558" i="2"/>
  <c r="J6558" i="2"/>
  <c r="D6558" i="2"/>
  <c r="Q6526" i="2"/>
  <c r="J6526" i="2"/>
  <c r="D6526" i="2"/>
  <c r="Q6494" i="2"/>
  <c r="J6494" i="2"/>
  <c r="D6494" i="2"/>
  <c r="Q6644" i="2"/>
  <c r="J6644" i="2"/>
  <c r="D6644" i="2"/>
  <c r="Q6580" i="2"/>
  <c r="J6580" i="2"/>
  <c r="D6580" i="2"/>
  <c r="Q6516" i="2"/>
  <c r="J6516" i="2"/>
  <c r="D6516" i="2"/>
  <c r="Q6634" i="2"/>
  <c r="J6634" i="2"/>
  <c r="D6634" i="2"/>
  <c r="Q6570" i="2"/>
  <c r="J6570" i="2"/>
  <c r="D6570" i="2"/>
  <c r="Q6506" i="2"/>
  <c r="J6506" i="2"/>
  <c r="D6506" i="2"/>
  <c r="Q6624" i="2"/>
  <c r="J6624" i="2"/>
  <c r="D6624" i="2"/>
  <c r="Q6560" i="2"/>
  <c r="J6560" i="2"/>
  <c r="D6560" i="2"/>
  <c r="Q6496" i="2"/>
  <c r="J6496" i="2"/>
  <c r="D6496" i="2"/>
  <c r="Q6614" i="2"/>
  <c r="J6614" i="2"/>
  <c r="D6614" i="2"/>
  <c r="Q6550" i="2"/>
  <c r="J6550" i="2"/>
  <c r="D6550" i="2"/>
  <c r="Q6486" i="2"/>
  <c r="J6486" i="2"/>
  <c r="D6486" i="2"/>
  <c r="Q6473" i="2"/>
  <c r="J6473" i="2"/>
  <c r="D6473" i="2"/>
  <c r="Q6628" i="2"/>
  <c r="J6628" i="2"/>
  <c r="D6628" i="2"/>
  <c r="Q6596" i="2"/>
  <c r="J6596" i="2"/>
  <c r="D6596" i="2"/>
  <c r="Q6564" i="2"/>
  <c r="J6564" i="2"/>
  <c r="D6564" i="2"/>
  <c r="Q6532" i="2"/>
  <c r="J6532" i="2"/>
  <c r="D6532" i="2"/>
  <c r="Q6500" i="2"/>
  <c r="J6500" i="2"/>
  <c r="D6500" i="2"/>
  <c r="Q6468" i="2"/>
  <c r="J6468" i="2"/>
  <c r="D6468" i="2"/>
  <c r="Q6618" i="2"/>
  <c r="J6618" i="2"/>
  <c r="D6618" i="2"/>
  <c r="Q6586" i="2"/>
  <c r="J6586" i="2"/>
  <c r="D6586" i="2"/>
  <c r="Q6554" i="2"/>
  <c r="J6554" i="2"/>
  <c r="D6554" i="2"/>
  <c r="Q6522" i="2"/>
  <c r="J6522" i="2"/>
  <c r="D6522" i="2"/>
  <c r="Q6490" i="2"/>
  <c r="J6490" i="2"/>
  <c r="D6490" i="2"/>
  <c r="Q6640" i="2"/>
  <c r="J6640" i="2"/>
  <c r="D6640" i="2"/>
  <c r="Q6608" i="2"/>
  <c r="J6608" i="2"/>
  <c r="D6608" i="2"/>
  <c r="Q6576" i="2"/>
  <c r="J6576" i="2"/>
  <c r="D6576" i="2"/>
  <c r="Q6544" i="2"/>
  <c r="J6544" i="2"/>
  <c r="D6544" i="2"/>
  <c r="Q6512" i="2"/>
  <c r="J6512" i="2"/>
  <c r="D6512" i="2"/>
  <c r="Q6480" i="2"/>
  <c r="J6480" i="2"/>
  <c r="D6480" i="2"/>
  <c r="Q6630" i="2"/>
  <c r="J6630" i="2"/>
  <c r="D6630" i="2"/>
  <c r="Q6598" i="2"/>
  <c r="J6598" i="2"/>
  <c r="D6598" i="2"/>
  <c r="Q6566" i="2"/>
  <c r="J6566" i="2"/>
  <c r="D6566" i="2"/>
  <c r="Q6534" i="2"/>
  <c r="J6534" i="2"/>
  <c r="D6534" i="2"/>
  <c r="Q6502" i="2"/>
  <c r="J6502" i="2"/>
  <c r="D6502" i="2"/>
  <c r="Q6470" i="2"/>
  <c r="J6470" i="2"/>
  <c r="D6470" i="2"/>
  <c r="R6470" i="2" l="1"/>
  <c r="K6470" i="2"/>
  <c r="R6502" i="2"/>
  <c r="K6502" i="2"/>
  <c r="R6534" i="2"/>
  <c r="K6534" i="2"/>
  <c r="R6566" i="2"/>
  <c r="K6566" i="2"/>
  <c r="R6598" i="2"/>
  <c r="K6598" i="2"/>
  <c r="R6630" i="2"/>
  <c r="K6630" i="2"/>
  <c r="R6480" i="2"/>
  <c r="K6480" i="2"/>
  <c r="R6512" i="2"/>
  <c r="K6512" i="2"/>
  <c r="R6544" i="2"/>
  <c r="K6544" i="2"/>
  <c r="R6576" i="2"/>
  <c r="K6576" i="2"/>
  <c r="R6608" i="2"/>
  <c r="K6608" i="2"/>
  <c r="R6640" i="2"/>
  <c r="K6640" i="2"/>
  <c r="R6490" i="2"/>
  <c r="K6490" i="2"/>
  <c r="R6522" i="2"/>
  <c r="K6522" i="2"/>
  <c r="R6554" i="2"/>
  <c r="K6554" i="2"/>
  <c r="R6586" i="2"/>
  <c r="K6586" i="2"/>
  <c r="R6618" i="2"/>
  <c r="K6618" i="2"/>
  <c r="R6468" i="2"/>
  <c r="K6468" i="2"/>
  <c r="R6500" i="2"/>
  <c r="K6500" i="2"/>
  <c r="R6532" i="2"/>
  <c r="K6532" i="2"/>
  <c r="R6564" i="2"/>
  <c r="K6564" i="2"/>
  <c r="R6596" i="2"/>
  <c r="K6596" i="2"/>
  <c r="R6628" i="2"/>
  <c r="K6628" i="2"/>
  <c r="R6473" i="2"/>
  <c r="K6473" i="2"/>
  <c r="R6486" i="2"/>
  <c r="K6486" i="2"/>
  <c r="R6550" i="2"/>
  <c r="K6550" i="2"/>
  <c r="R6614" i="2"/>
  <c r="K6614" i="2"/>
  <c r="R6496" i="2"/>
  <c r="K6496" i="2"/>
  <c r="R6560" i="2"/>
  <c r="K6560" i="2"/>
  <c r="R6624" i="2"/>
  <c r="K6624" i="2"/>
  <c r="R6506" i="2"/>
  <c r="K6506" i="2"/>
  <c r="R6570" i="2"/>
  <c r="K6570" i="2"/>
  <c r="R6634" i="2"/>
  <c r="K6634" i="2"/>
  <c r="R6516" i="2"/>
  <c r="K6516" i="2"/>
  <c r="R6580" i="2"/>
  <c r="K6580" i="2"/>
  <c r="R6644" i="2"/>
  <c r="K6644" i="2"/>
  <c r="R6494" i="2"/>
  <c r="K6494" i="2"/>
  <c r="R6526" i="2"/>
  <c r="K6526" i="2"/>
  <c r="R6558" i="2"/>
  <c r="K6558" i="2"/>
  <c r="R6590" i="2"/>
  <c r="K6590" i="2"/>
  <c r="R6622" i="2"/>
  <c r="K6622" i="2"/>
  <c r="R6472" i="2"/>
  <c r="K6472" i="2"/>
  <c r="R6504" i="2"/>
  <c r="K6504" i="2"/>
  <c r="R6536" i="2"/>
  <c r="K6536" i="2"/>
  <c r="R6568" i="2"/>
  <c r="K6568" i="2"/>
  <c r="R6600" i="2"/>
  <c r="K6600" i="2"/>
  <c r="R6632" i="2"/>
  <c r="K6632" i="2"/>
  <c r="R6482" i="2"/>
  <c r="K6482" i="2"/>
  <c r="R6514" i="2"/>
  <c r="K6514" i="2"/>
  <c r="R6546" i="2"/>
  <c r="K6546" i="2"/>
  <c r="R6578" i="2"/>
  <c r="K6578" i="2"/>
  <c r="R6610" i="2"/>
  <c r="K6610" i="2"/>
  <c r="R6642" i="2"/>
  <c r="K6642" i="2"/>
  <c r="R6492" i="2"/>
  <c r="K6492" i="2"/>
  <c r="R6524" i="2"/>
  <c r="K6524" i="2"/>
  <c r="R6556" i="2"/>
  <c r="K6556" i="2"/>
  <c r="R6588" i="2"/>
  <c r="K6588" i="2"/>
  <c r="R6620" i="2"/>
  <c r="K6620" i="2"/>
  <c r="R6469" i="2"/>
  <c r="K6469" i="2"/>
  <c r="R6485" i="2"/>
  <c r="K6485" i="2"/>
  <c r="R6501" i="2"/>
  <c r="K6501" i="2"/>
  <c r="R6517" i="2"/>
  <c r="K6517" i="2"/>
  <c r="R6533" i="2"/>
  <c r="K6533" i="2"/>
  <c r="R6549" i="2"/>
  <c r="K6549" i="2"/>
  <c r="R6565" i="2"/>
  <c r="K6565" i="2"/>
  <c r="R6581" i="2"/>
  <c r="K6581" i="2"/>
  <c r="R6597" i="2"/>
  <c r="K6597" i="2"/>
  <c r="R6613" i="2"/>
  <c r="K6613" i="2"/>
  <c r="R6629" i="2"/>
  <c r="K6629" i="2"/>
  <c r="R6645" i="2"/>
  <c r="K6645" i="2"/>
  <c r="R6479" i="2"/>
  <c r="K6479" i="2"/>
  <c r="R6495" i="2"/>
  <c r="K6495" i="2"/>
  <c r="R6511" i="2"/>
  <c r="K6511" i="2"/>
  <c r="R6527" i="2"/>
  <c r="K6527" i="2"/>
  <c r="R6543" i="2"/>
  <c r="K6543" i="2"/>
  <c r="R6559" i="2"/>
  <c r="K6559" i="2"/>
  <c r="R6575" i="2"/>
  <c r="K6575" i="2"/>
  <c r="R6591" i="2"/>
  <c r="K6591" i="2"/>
  <c r="R6607" i="2"/>
  <c r="K6607" i="2"/>
  <c r="R6623" i="2"/>
  <c r="K6623" i="2"/>
  <c r="R6639" i="2"/>
  <c r="K6639" i="2"/>
  <c r="R6489" i="2"/>
  <c r="K6489" i="2"/>
  <c r="R6505" i="2"/>
  <c r="K6505" i="2"/>
  <c r="R6521" i="2"/>
  <c r="K6521" i="2"/>
  <c r="R6537" i="2"/>
  <c r="K6537" i="2"/>
  <c r="R6553" i="2"/>
  <c r="K6553" i="2"/>
  <c r="R6569" i="2"/>
  <c r="K6569" i="2"/>
  <c r="R6585" i="2"/>
  <c r="K6585" i="2"/>
  <c r="R6601" i="2"/>
  <c r="K6601" i="2"/>
  <c r="R6617" i="2"/>
  <c r="K6617" i="2"/>
  <c r="R6633" i="2"/>
  <c r="K6633" i="2"/>
  <c r="R6467" i="2"/>
  <c r="K6467" i="2"/>
  <c r="R6483" i="2"/>
  <c r="K6483" i="2"/>
  <c r="R6499" i="2"/>
  <c r="K6499" i="2"/>
  <c r="R6515" i="2"/>
  <c r="K6515" i="2"/>
  <c r="R6531" i="2"/>
  <c r="K6531" i="2"/>
  <c r="R6547" i="2"/>
  <c r="K6547" i="2"/>
  <c r="R6563" i="2"/>
  <c r="K6563" i="2"/>
  <c r="R6579" i="2"/>
  <c r="K6579" i="2"/>
  <c r="R6595" i="2"/>
  <c r="K6595" i="2"/>
  <c r="R6611" i="2"/>
  <c r="K6611" i="2"/>
  <c r="R6627" i="2"/>
  <c r="K6627" i="2"/>
  <c r="R6643" i="2"/>
  <c r="K6643" i="2"/>
  <c r="R6582" i="2"/>
  <c r="K6582" i="2"/>
  <c r="R6528" i="2"/>
  <c r="K6528" i="2"/>
  <c r="R6474" i="2"/>
  <c r="K6474" i="2"/>
  <c r="R6602" i="2"/>
  <c r="K6602" i="2"/>
  <c r="R6548" i="2"/>
  <c r="K6548" i="2"/>
  <c r="R6510" i="2"/>
  <c r="K6510" i="2"/>
  <c r="R6574" i="2"/>
  <c r="K6574" i="2"/>
  <c r="R6638" i="2"/>
  <c r="K6638" i="2"/>
  <c r="R6520" i="2"/>
  <c r="K6520" i="2"/>
  <c r="R6584" i="2"/>
  <c r="K6584" i="2"/>
  <c r="R6466" i="2"/>
  <c r="K6466" i="2"/>
  <c r="R6530" i="2"/>
  <c r="K6530" i="2"/>
  <c r="R6594" i="2"/>
  <c r="K6594" i="2"/>
  <c r="R6476" i="2"/>
  <c r="K6476" i="2"/>
  <c r="R6540" i="2"/>
  <c r="K6540" i="2"/>
  <c r="R6604" i="2"/>
  <c r="K6604" i="2"/>
  <c r="R6477" i="2"/>
  <c r="K6477" i="2"/>
  <c r="R6509" i="2"/>
  <c r="K6509" i="2"/>
  <c r="R6541" i="2"/>
  <c r="K6541" i="2"/>
  <c r="R6573" i="2"/>
  <c r="K6573" i="2"/>
  <c r="R6605" i="2"/>
  <c r="K6605" i="2"/>
  <c r="R6637" i="2"/>
  <c r="K6637" i="2"/>
  <c r="R6487" i="2"/>
  <c r="K6487" i="2"/>
  <c r="R6519" i="2"/>
  <c r="K6519" i="2"/>
  <c r="R6551" i="2"/>
  <c r="K6551" i="2"/>
  <c r="R6583" i="2"/>
  <c r="K6583" i="2"/>
  <c r="R6615" i="2"/>
  <c r="K6615" i="2"/>
  <c r="R6647" i="2"/>
  <c r="K6647" i="2"/>
  <c r="R6481" i="2"/>
  <c r="K6481" i="2"/>
  <c r="R6513" i="2"/>
  <c r="K6513" i="2"/>
  <c r="R6545" i="2"/>
  <c r="K6545" i="2"/>
  <c r="R6577" i="2"/>
  <c r="K6577" i="2"/>
  <c r="R6609" i="2"/>
  <c r="K6609" i="2"/>
  <c r="R6641" i="2"/>
  <c r="K6641" i="2"/>
  <c r="R6491" i="2"/>
  <c r="K6491" i="2"/>
  <c r="R6523" i="2"/>
  <c r="K6523" i="2"/>
  <c r="R6555" i="2"/>
  <c r="K6555" i="2"/>
  <c r="R6587" i="2"/>
  <c r="K6587" i="2"/>
  <c r="R6619" i="2"/>
  <c r="K6619" i="2"/>
  <c r="R6518" i="2"/>
  <c r="K6518" i="2"/>
  <c r="R6646" i="2"/>
  <c r="K6646" i="2"/>
  <c r="R6592" i="2"/>
  <c r="K6592" i="2"/>
  <c r="R6538" i="2"/>
  <c r="K6538" i="2"/>
  <c r="R6484" i="2"/>
  <c r="K6484" i="2"/>
  <c r="R6612" i="2"/>
  <c r="K6612" i="2"/>
  <c r="R6478" i="2"/>
  <c r="K6478" i="2"/>
  <c r="R6542" i="2"/>
  <c r="K6542" i="2"/>
  <c r="R6606" i="2"/>
  <c r="K6606" i="2"/>
  <c r="R6488" i="2"/>
  <c r="K6488" i="2"/>
  <c r="R6552" i="2"/>
  <c r="K6552" i="2"/>
  <c r="R6616" i="2"/>
  <c r="K6616" i="2"/>
  <c r="R6498" i="2"/>
  <c r="K6498" i="2"/>
  <c r="R6562" i="2"/>
  <c r="K6562" i="2"/>
  <c r="R6626" i="2"/>
  <c r="K6626" i="2"/>
  <c r="R6508" i="2"/>
  <c r="K6508" i="2"/>
  <c r="R6572" i="2"/>
  <c r="K6572" i="2"/>
  <c r="R6636" i="2"/>
  <c r="K6636" i="2"/>
  <c r="R6493" i="2"/>
  <c r="K6493" i="2"/>
  <c r="R6525" i="2"/>
  <c r="K6525" i="2"/>
  <c r="R6557" i="2"/>
  <c r="K6557" i="2"/>
  <c r="R6589" i="2"/>
  <c r="K6589" i="2"/>
  <c r="R6621" i="2"/>
  <c r="K6621" i="2"/>
  <c r="R6471" i="2"/>
  <c r="K6471" i="2"/>
  <c r="R6503" i="2"/>
  <c r="K6503" i="2"/>
  <c r="R6535" i="2"/>
  <c r="K6535" i="2"/>
  <c r="R6567" i="2"/>
  <c r="K6567" i="2"/>
  <c r="R6599" i="2"/>
  <c r="K6599" i="2"/>
  <c r="R6631" i="2"/>
  <c r="K6631" i="2"/>
  <c r="R6497" i="2"/>
  <c r="K6497" i="2"/>
  <c r="R6529" i="2"/>
  <c r="K6529" i="2"/>
  <c r="R6561" i="2"/>
  <c r="K6561" i="2"/>
  <c r="R6593" i="2"/>
  <c r="K6593" i="2"/>
  <c r="R6625" i="2"/>
  <c r="K6625" i="2"/>
  <c r="R6475" i="2"/>
  <c r="K6475" i="2"/>
  <c r="R6507" i="2"/>
  <c r="K6507" i="2"/>
  <c r="R6539" i="2"/>
  <c r="K6539" i="2"/>
  <c r="R6571" i="2"/>
  <c r="K6571" i="2"/>
  <c r="R6603" i="2"/>
  <c r="K6603" i="2"/>
  <c r="R6635" i="2"/>
  <c r="K6635" i="2"/>
  <c r="Q7131" i="2"/>
  <c r="J7131" i="2"/>
  <c r="D7131" i="2"/>
  <c r="Q7003" i="2"/>
  <c r="J7003" i="2"/>
  <c r="D7003" i="2"/>
  <c r="Q6875" i="2"/>
  <c r="J6875" i="2"/>
  <c r="D6875" i="2"/>
  <c r="Q7105" i="2"/>
  <c r="J7105" i="2"/>
  <c r="D7105" i="2"/>
  <c r="Q7067" i="2"/>
  <c r="J7067" i="2"/>
  <c r="D7067" i="2"/>
  <c r="Q6939" i="2"/>
  <c r="J6939" i="2"/>
  <c r="D6939" i="2"/>
  <c r="Q7177" i="2"/>
  <c r="J7177" i="2"/>
  <c r="D7177" i="2"/>
  <c r="Q7163" i="2"/>
  <c r="J7163" i="2"/>
  <c r="D7163" i="2"/>
  <c r="Q7099" i="2"/>
  <c r="J7099" i="2"/>
  <c r="D7099" i="2"/>
  <c r="Q7035" i="2"/>
  <c r="J7035" i="2"/>
  <c r="D7035" i="2"/>
  <c r="Q6971" i="2"/>
  <c r="J6971" i="2"/>
  <c r="D6971" i="2"/>
  <c r="Q6907" i="2"/>
  <c r="J6907" i="2"/>
  <c r="D6907" i="2"/>
  <c r="Q6843" i="2"/>
  <c r="J6843" i="2"/>
  <c r="D6843" i="2"/>
  <c r="Q7145" i="2"/>
  <c r="J7145" i="2"/>
  <c r="D7145" i="2"/>
  <c r="Q7041" i="2"/>
  <c r="J7041" i="2"/>
  <c r="D7041" i="2"/>
  <c r="Q7179" i="2"/>
  <c r="J7179" i="2"/>
  <c r="D7179" i="2"/>
  <c r="Q7147" i="2"/>
  <c r="J7147" i="2"/>
  <c r="D7147" i="2"/>
  <c r="Q7115" i="2"/>
  <c r="J7115" i="2"/>
  <c r="D7115" i="2"/>
  <c r="Q7083" i="2"/>
  <c r="J7083" i="2"/>
  <c r="D7083" i="2"/>
  <c r="Q7051" i="2"/>
  <c r="J7051" i="2"/>
  <c r="D7051" i="2"/>
  <c r="Q7019" i="2"/>
  <c r="J7019" i="2"/>
  <c r="D7019" i="2"/>
  <c r="Q6987" i="2"/>
  <c r="J6987" i="2"/>
  <c r="D6987" i="2"/>
  <c r="Q6955" i="2"/>
  <c r="J6955" i="2"/>
  <c r="D6955" i="2"/>
  <c r="Q6923" i="2"/>
  <c r="J6923" i="2"/>
  <c r="D6923" i="2"/>
  <c r="Q6891" i="2"/>
  <c r="J6891" i="2"/>
  <c r="D6891" i="2"/>
  <c r="Q6859" i="2"/>
  <c r="J6859" i="2"/>
  <c r="D6859" i="2"/>
  <c r="Q7193" i="2"/>
  <c r="J7193" i="2"/>
  <c r="D7193" i="2"/>
  <c r="Q7161" i="2"/>
  <c r="J7161" i="2"/>
  <c r="D7161" i="2"/>
  <c r="Q7129" i="2"/>
  <c r="J7129" i="2"/>
  <c r="D7129" i="2"/>
  <c r="Q7073" i="2"/>
  <c r="J7073" i="2"/>
  <c r="D7073" i="2"/>
  <c r="Q7009" i="2"/>
  <c r="J7009" i="2"/>
  <c r="D7009" i="2"/>
  <c r="Q7191" i="2"/>
  <c r="J7191" i="2"/>
  <c r="D7191" i="2"/>
  <c r="Q7175" i="2"/>
  <c r="J7175" i="2"/>
  <c r="D7175" i="2"/>
  <c r="Q7159" i="2"/>
  <c r="J7159" i="2"/>
  <c r="D7159" i="2"/>
  <c r="Q7143" i="2"/>
  <c r="J7143" i="2"/>
  <c r="D7143" i="2"/>
  <c r="Q7127" i="2"/>
  <c r="J7127" i="2"/>
  <c r="D7127" i="2"/>
  <c r="Q7111" i="2"/>
  <c r="J7111" i="2"/>
  <c r="D7111" i="2"/>
  <c r="Q7095" i="2"/>
  <c r="J7095" i="2"/>
  <c r="D7095" i="2"/>
  <c r="Q7079" i="2"/>
  <c r="J7079" i="2"/>
  <c r="D7079" i="2"/>
  <c r="Q7063" i="2"/>
  <c r="J7063" i="2"/>
  <c r="D7063" i="2"/>
  <c r="Q7047" i="2"/>
  <c r="J7047" i="2"/>
  <c r="D7047" i="2"/>
  <c r="Q7031" i="2"/>
  <c r="J7031" i="2"/>
  <c r="D7031" i="2"/>
  <c r="Q7015" i="2"/>
  <c r="J7015" i="2"/>
  <c r="D7015" i="2"/>
  <c r="Q6999" i="2"/>
  <c r="J6999" i="2"/>
  <c r="D6999" i="2"/>
  <c r="Q6983" i="2"/>
  <c r="J6983" i="2"/>
  <c r="D6983" i="2"/>
  <c r="Q6967" i="2"/>
  <c r="J6967" i="2"/>
  <c r="D6967" i="2"/>
  <c r="Q6951" i="2"/>
  <c r="J6951" i="2"/>
  <c r="D6951" i="2"/>
  <c r="Q6935" i="2"/>
  <c r="J6935" i="2"/>
  <c r="D6935" i="2"/>
  <c r="Q6919" i="2"/>
  <c r="J6919" i="2"/>
  <c r="D6919" i="2"/>
  <c r="Q6903" i="2"/>
  <c r="J6903" i="2"/>
  <c r="D6903" i="2"/>
  <c r="Q6887" i="2"/>
  <c r="J6887" i="2"/>
  <c r="D6887" i="2"/>
  <c r="Q6871" i="2"/>
  <c r="J6871" i="2"/>
  <c r="D6871" i="2"/>
  <c r="Q6855" i="2"/>
  <c r="J6855" i="2"/>
  <c r="D6855" i="2"/>
  <c r="Q6839" i="2"/>
  <c r="J6839" i="2"/>
  <c r="D6839" i="2"/>
  <c r="Q7189" i="2"/>
  <c r="J7189" i="2"/>
  <c r="D7189" i="2"/>
  <c r="Q7173" i="2"/>
  <c r="J7173" i="2"/>
  <c r="D7173" i="2"/>
  <c r="Q7157" i="2"/>
  <c r="J7157" i="2"/>
  <c r="D7157" i="2"/>
  <c r="Q7141" i="2"/>
  <c r="J7141" i="2"/>
  <c r="D7141" i="2"/>
  <c r="Q7125" i="2"/>
  <c r="J7125" i="2"/>
  <c r="D7125" i="2"/>
  <c r="Q7097" i="2"/>
  <c r="J7097" i="2"/>
  <c r="D7097" i="2"/>
  <c r="Q7065" i="2"/>
  <c r="J7065" i="2"/>
  <c r="D7065" i="2"/>
  <c r="Q7033" i="2"/>
  <c r="J7033" i="2"/>
  <c r="D7033" i="2"/>
  <c r="Q7001" i="2"/>
  <c r="J7001" i="2"/>
  <c r="D7001" i="2"/>
  <c r="Q6985" i="2"/>
  <c r="J6985" i="2"/>
  <c r="D6985" i="2"/>
  <c r="Q6969" i="2"/>
  <c r="J6969" i="2"/>
  <c r="D6969" i="2"/>
  <c r="Q6953" i="2"/>
  <c r="J6953" i="2"/>
  <c r="D6953" i="2"/>
  <c r="Q6937" i="2"/>
  <c r="J6937" i="2"/>
  <c r="D6937" i="2"/>
  <c r="Q6921" i="2"/>
  <c r="J6921" i="2"/>
  <c r="D6921" i="2"/>
  <c r="Q6905" i="2"/>
  <c r="J6905" i="2"/>
  <c r="D6905" i="2"/>
  <c r="Q6889" i="2"/>
  <c r="J6889" i="2"/>
  <c r="D6889" i="2"/>
  <c r="Q6873" i="2"/>
  <c r="J6873" i="2"/>
  <c r="D6873" i="2"/>
  <c r="Q6857" i="2"/>
  <c r="J6857" i="2"/>
  <c r="D6857" i="2"/>
  <c r="Q6841" i="2"/>
  <c r="J6841" i="2"/>
  <c r="D6841" i="2"/>
  <c r="Q7180" i="2"/>
  <c r="J7180" i="2"/>
  <c r="D7180" i="2"/>
  <c r="Q7132" i="2"/>
  <c r="J7132" i="2"/>
  <c r="D7132" i="2"/>
  <c r="Q7068" i="2"/>
  <c r="J7068" i="2"/>
  <c r="D7068" i="2"/>
  <c r="Q7004" i="2"/>
  <c r="J7004" i="2"/>
  <c r="D7004" i="2"/>
  <c r="Q6940" i="2"/>
  <c r="J6940" i="2"/>
  <c r="D6940" i="2"/>
  <c r="Q6876" i="2"/>
  <c r="J6876" i="2"/>
  <c r="D6876" i="2"/>
  <c r="Q7170" i="2"/>
  <c r="J7170" i="2"/>
  <c r="D7170" i="2"/>
  <c r="Q7106" i="2"/>
  <c r="J7106" i="2"/>
  <c r="D7106" i="2"/>
  <c r="Q7042" i="2"/>
  <c r="J7042" i="2"/>
  <c r="D7042" i="2"/>
  <c r="Q6978" i="2"/>
  <c r="J6978" i="2"/>
  <c r="D6978" i="2"/>
  <c r="Q6914" i="2"/>
  <c r="J6914" i="2"/>
  <c r="D6914" i="2"/>
  <c r="Q6850" i="2"/>
  <c r="J6850" i="2"/>
  <c r="D6850" i="2"/>
  <c r="Q7152" i="2"/>
  <c r="J7152" i="2"/>
  <c r="D7152" i="2"/>
  <c r="Q7088" i="2"/>
  <c r="J7088" i="2"/>
  <c r="D7088" i="2"/>
  <c r="Q7024" i="2"/>
  <c r="J7024" i="2"/>
  <c r="D7024" i="2"/>
  <c r="Q6960" i="2"/>
  <c r="J6960" i="2"/>
  <c r="D6960" i="2"/>
  <c r="Q6896" i="2"/>
  <c r="J6896" i="2"/>
  <c r="D6896" i="2"/>
  <c r="Q6832" i="2"/>
  <c r="J6832" i="2"/>
  <c r="D6832" i="2"/>
  <c r="Q7134" i="2"/>
  <c r="J7134" i="2"/>
  <c r="D7134" i="2"/>
  <c r="Q7070" i="2"/>
  <c r="J7070" i="2"/>
  <c r="D7070" i="2"/>
  <c r="Q7006" i="2"/>
  <c r="J7006" i="2"/>
  <c r="D7006" i="2"/>
  <c r="Q6942" i="2"/>
  <c r="J6942" i="2"/>
  <c r="D6942" i="2"/>
  <c r="Q6878" i="2"/>
  <c r="J6878" i="2"/>
  <c r="D6878" i="2"/>
  <c r="Q7117" i="2"/>
  <c r="J7117" i="2"/>
  <c r="D7117" i="2"/>
  <c r="Q7085" i="2"/>
  <c r="J7085" i="2"/>
  <c r="D7085" i="2"/>
  <c r="Q7053" i="2"/>
  <c r="J7053" i="2"/>
  <c r="D7053" i="2"/>
  <c r="Q7021" i="2"/>
  <c r="J7021" i="2"/>
  <c r="D7021" i="2"/>
  <c r="Q6989" i="2"/>
  <c r="J6989" i="2"/>
  <c r="D6989" i="2"/>
  <c r="Q6957" i="2"/>
  <c r="J6957" i="2"/>
  <c r="D6957" i="2"/>
  <c r="Q6925" i="2"/>
  <c r="J6925" i="2"/>
  <c r="D6925" i="2"/>
  <c r="Q6893" i="2"/>
  <c r="J6893" i="2"/>
  <c r="D6893" i="2"/>
  <c r="Q6861" i="2"/>
  <c r="J6861" i="2"/>
  <c r="D6861" i="2"/>
  <c r="Q7188" i="2"/>
  <c r="J7188" i="2"/>
  <c r="D7188" i="2"/>
  <c r="Q7124" i="2"/>
  <c r="J7124" i="2"/>
  <c r="D7124" i="2"/>
  <c r="Q7060" i="2"/>
  <c r="J7060" i="2"/>
  <c r="D7060" i="2"/>
  <c r="Q6996" i="2"/>
  <c r="J6996" i="2"/>
  <c r="D6996" i="2"/>
  <c r="Q6932" i="2"/>
  <c r="J6932" i="2"/>
  <c r="D6932" i="2"/>
  <c r="Q6868" i="2"/>
  <c r="J6868" i="2"/>
  <c r="D6868" i="2"/>
  <c r="Q7162" i="2"/>
  <c r="J7162" i="2"/>
  <c r="D7162" i="2"/>
  <c r="Q7098" i="2"/>
  <c r="J7098" i="2"/>
  <c r="D7098" i="2"/>
  <c r="Q7034" i="2"/>
  <c r="J7034" i="2"/>
  <c r="D7034" i="2"/>
  <c r="Q6970" i="2"/>
  <c r="J6970" i="2"/>
  <c r="D6970" i="2"/>
  <c r="Q6906" i="2"/>
  <c r="J6906" i="2"/>
  <c r="D6906" i="2"/>
  <c r="Q6842" i="2"/>
  <c r="J6842" i="2"/>
  <c r="D6842" i="2"/>
  <c r="Q7144" i="2"/>
  <c r="J7144" i="2"/>
  <c r="D7144" i="2"/>
  <c r="Q7080" i="2"/>
  <c r="J7080" i="2"/>
  <c r="D7080" i="2"/>
  <c r="Q7016" i="2"/>
  <c r="J7016" i="2"/>
  <c r="D7016" i="2"/>
  <c r="Q6952" i="2"/>
  <c r="J6952" i="2"/>
  <c r="D6952" i="2"/>
  <c r="Q6888" i="2"/>
  <c r="J6888" i="2"/>
  <c r="D6888" i="2"/>
  <c r="Q7190" i="2"/>
  <c r="J7190" i="2"/>
  <c r="D7190" i="2"/>
  <c r="Q7126" i="2"/>
  <c r="J7126" i="2"/>
  <c r="D7126" i="2"/>
  <c r="Q7062" i="2"/>
  <c r="J7062" i="2"/>
  <c r="D7062" i="2"/>
  <c r="Q6998" i="2"/>
  <c r="J6998" i="2"/>
  <c r="D6998" i="2"/>
  <c r="Q6934" i="2"/>
  <c r="J6934" i="2"/>
  <c r="D6934" i="2"/>
  <c r="Q6870" i="2"/>
  <c r="J6870" i="2"/>
  <c r="D6870" i="2"/>
  <c r="Q7187" i="2"/>
  <c r="J7187" i="2"/>
  <c r="D7187" i="2"/>
  <c r="Q7171" i="2"/>
  <c r="J7171" i="2"/>
  <c r="D7171" i="2"/>
  <c r="Q7155" i="2"/>
  <c r="J7155" i="2"/>
  <c r="D7155" i="2"/>
  <c r="Q7139" i="2"/>
  <c r="J7139" i="2"/>
  <c r="D7139" i="2"/>
  <c r="Q7123" i="2"/>
  <c r="J7123" i="2"/>
  <c r="D7123" i="2"/>
  <c r="Q7107" i="2"/>
  <c r="J7107" i="2"/>
  <c r="D7107" i="2"/>
  <c r="Q7091" i="2"/>
  <c r="J7091" i="2"/>
  <c r="D7091" i="2"/>
  <c r="Q7075" i="2"/>
  <c r="J7075" i="2"/>
  <c r="D7075" i="2"/>
  <c r="Q7059" i="2"/>
  <c r="J7059" i="2"/>
  <c r="D7059" i="2"/>
  <c r="Q7043" i="2"/>
  <c r="J7043" i="2"/>
  <c r="D7043" i="2"/>
  <c r="Q7027" i="2"/>
  <c r="J7027" i="2"/>
  <c r="D7027" i="2"/>
  <c r="Q7011" i="2"/>
  <c r="J7011" i="2"/>
  <c r="D7011" i="2"/>
  <c r="Q6995" i="2"/>
  <c r="J6995" i="2"/>
  <c r="D6995" i="2"/>
  <c r="Q6979" i="2"/>
  <c r="J6979" i="2"/>
  <c r="D6979" i="2"/>
  <c r="Q6963" i="2"/>
  <c r="J6963" i="2"/>
  <c r="D6963" i="2"/>
  <c r="Q6947" i="2"/>
  <c r="J6947" i="2"/>
  <c r="D6947" i="2"/>
  <c r="Q6931" i="2"/>
  <c r="J6931" i="2"/>
  <c r="D6931" i="2"/>
  <c r="Q6915" i="2"/>
  <c r="J6915" i="2"/>
  <c r="D6915" i="2"/>
  <c r="Q6899" i="2"/>
  <c r="J6899" i="2"/>
  <c r="D6899" i="2"/>
  <c r="Q6883" i="2"/>
  <c r="J6883" i="2"/>
  <c r="D6883" i="2"/>
  <c r="Q6867" i="2"/>
  <c r="J6867" i="2"/>
  <c r="D6867" i="2"/>
  <c r="Q6851" i="2"/>
  <c r="J6851" i="2"/>
  <c r="D6851" i="2"/>
  <c r="Q6835" i="2"/>
  <c r="J6835" i="2"/>
  <c r="D6835" i="2"/>
  <c r="Q7185" i="2"/>
  <c r="J7185" i="2"/>
  <c r="D7185" i="2"/>
  <c r="Q7169" i="2"/>
  <c r="J7169" i="2"/>
  <c r="D7169" i="2"/>
  <c r="Q7153" i="2"/>
  <c r="J7153" i="2"/>
  <c r="D7153" i="2"/>
  <c r="Q7137" i="2"/>
  <c r="J7137" i="2"/>
  <c r="D7137" i="2"/>
  <c r="Q7121" i="2"/>
  <c r="J7121" i="2"/>
  <c r="D7121" i="2"/>
  <c r="Q7089" i="2"/>
  <c r="J7089" i="2"/>
  <c r="D7089" i="2"/>
  <c r="Q7057" i="2"/>
  <c r="J7057" i="2"/>
  <c r="D7057" i="2"/>
  <c r="Q7025" i="2"/>
  <c r="J7025" i="2"/>
  <c r="D7025" i="2"/>
  <c r="Q7183" i="2"/>
  <c r="J7183" i="2"/>
  <c r="D7183" i="2"/>
  <c r="Q7167" i="2"/>
  <c r="J7167" i="2"/>
  <c r="D7167" i="2"/>
  <c r="Q7151" i="2"/>
  <c r="J7151" i="2"/>
  <c r="D7151" i="2"/>
  <c r="Q7135" i="2"/>
  <c r="J7135" i="2"/>
  <c r="D7135" i="2"/>
  <c r="Q7119" i="2"/>
  <c r="J7119" i="2"/>
  <c r="D7119" i="2"/>
  <c r="Q7103" i="2"/>
  <c r="J7103" i="2"/>
  <c r="D7103" i="2"/>
  <c r="Q7087" i="2"/>
  <c r="J7087" i="2"/>
  <c r="D7087" i="2"/>
  <c r="Q7071" i="2"/>
  <c r="J7071" i="2"/>
  <c r="D7071" i="2"/>
  <c r="Q7055" i="2"/>
  <c r="J7055" i="2"/>
  <c r="D7055" i="2"/>
  <c r="Q7039" i="2"/>
  <c r="J7039" i="2"/>
  <c r="D7039" i="2"/>
  <c r="Q7023" i="2"/>
  <c r="J7023" i="2"/>
  <c r="D7023" i="2"/>
  <c r="Q7007" i="2"/>
  <c r="J7007" i="2"/>
  <c r="D7007" i="2"/>
  <c r="Q6991" i="2"/>
  <c r="J6991" i="2"/>
  <c r="D6991" i="2"/>
  <c r="Q6975" i="2"/>
  <c r="J6975" i="2"/>
  <c r="D6975" i="2"/>
  <c r="Q6959" i="2"/>
  <c r="J6959" i="2"/>
  <c r="D6959" i="2"/>
  <c r="Q6943" i="2"/>
  <c r="J6943" i="2"/>
  <c r="D6943" i="2"/>
  <c r="Q6927" i="2"/>
  <c r="J6927" i="2"/>
  <c r="D6927" i="2"/>
  <c r="Q6911" i="2"/>
  <c r="J6911" i="2"/>
  <c r="D6911" i="2"/>
  <c r="Q6895" i="2"/>
  <c r="J6895" i="2"/>
  <c r="D6895" i="2"/>
  <c r="Q6879" i="2"/>
  <c r="J6879" i="2"/>
  <c r="D6879" i="2"/>
  <c r="Q6863" i="2"/>
  <c r="J6863" i="2"/>
  <c r="D6863" i="2"/>
  <c r="Q6847" i="2"/>
  <c r="J6847" i="2"/>
  <c r="D6847" i="2"/>
  <c r="Q6831" i="2"/>
  <c r="J6831" i="2"/>
  <c r="D6831" i="2"/>
  <c r="Q7181" i="2"/>
  <c r="J7181" i="2"/>
  <c r="D7181" i="2"/>
  <c r="Q7165" i="2"/>
  <c r="J7165" i="2"/>
  <c r="D7165" i="2"/>
  <c r="Q7149" i="2"/>
  <c r="J7149" i="2"/>
  <c r="D7149" i="2"/>
  <c r="Q7133" i="2"/>
  <c r="J7133" i="2"/>
  <c r="D7133" i="2"/>
  <c r="Q7113" i="2"/>
  <c r="J7113" i="2"/>
  <c r="D7113" i="2"/>
  <c r="Q7081" i="2"/>
  <c r="J7081" i="2"/>
  <c r="D7081" i="2"/>
  <c r="Q7049" i="2"/>
  <c r="J7049" i="2"/>
  <c r="D7049" i="2"/>
  <c r="Q7017" i="2"/>
  <c r="J7017" i="2"/>
  <c r="D7017" i="2"/>
  <c r="Q6993" i="2"/>
  <c r="J6993" i="2"/>
  <c r="D6993" i="2"/>
  <c r="Q6977" i="2"/>
  <c r="J6977" i="2"/>
  <c r="D6977" i="2"/>
  <c r="Q6961" i="2"/>
  <c r="J6961" i="2"/>
  <c r="D6961" i="2"/>
  <c r="Q6945" i="2"/>
  <c r="J6945" i="2"/>
  <c r="D6945" i="2"/>
  <c r="Q6929" i="2"/>
  <c r="J6929" i="2"/>
  <c r="D6929" i="2"/>
  <c r="Q6913" i="2"/>
  <c r="J6913" i="2"/>
  <c r="D6913" i="2"/>
  <c r="Q6897" i="2"/>
  <c r="J6897" i="2"/>
  <c r="D6897" i="2"/>
  <c r="Q6881" i="2"/>
  <c r="J6881" i="2"/>
  <c r="D6881" i="2"/>
  <c r="Q6865" i="2"/>
  <c r="J6865" i="2"/>
  <c r="D6865" i="2"/>
  <c r="Q6849" i="2"/>
  <c r="J6849" i="2"/>
  <c r="D6849" i="2"/>
  <c r="Q6833" i="2"/>
  <c r="J6833" i="2"/>
  <c r="D6833" i="2"/>
  <c r="Q7164" i="2"/>
  <c r="J7164" i="2"/>
  <c r="D7164" i="2"/>
  <c r="Q7100" i="2"/>
  <c r="J7100" i="2"/>
  <c r="D7100" i="2"/>
  <c r="Q7036" i="2"/>
  <c r="J7036" i="2"/>
  <c r="D7036" i="2"/>
  <c r="Q6972" i="2"/>
  <c r="J6972" i="2"/>
  <c r="D6972" i="2"/>
  <c r="Q6908" i="2"/>
  <c r="J6908" i="2"/>
  <c r="D6908" i="2"/>
  <c r="Q6844" i="2"/>
  <c r="J6844" i="2"/>
  <c r="D6844" i="2"/>
  <c r="Q7138" i="2"/>
  <c r="J7138" i="2"/>
  <c r="D7138" i="2"/>
  <c r="Q7074" i="2"/>
  <c r="J7074" i="2"/>
  <c r="D7074" i="2"/>
  <c r="Q7010" i="2"/>
  <c r="J7010" i="2"/>
  <c r="D7010" i="2"/>
  <c r="Q6946" i="2"/>
  <c r="J6946" i="2"/>
  <c r="D6946" i="2"/>
  <c r="Q6882" i="2"/>
  <c r="J6882" i="2"/>
  <c r="D6882" i="2"/>
  <c r="Q7184" i="2"/>
  <c r="J7184" i="2"/>
  <c r="D7184" i="2"/>
  <c r="Q7120" i="2"/>
  <c r="J7120" i="2"/>
  <c r="D7120" i="2"/>
  <c r="Q7056" i="2"/>
  <c r="J7056" i="2"/>
  <c r="D7056" i="2"/>
  <c r="Q6992" i="2"/>
  <c r="J6992" i="2"/>
  <c r="D6992" i="2"/>
  <c r="Q6928" i="2"/>
  <c r="J6928" i="2"/>
  <c r="D6928" i="2"/>
  <c r="Q6864" i="2"/>
  <c r="J6864" i="2"/>
  <c r="D6864" i="2"/>
  <c r="Q7166" i="2"/>
  <c r="J7166" i="2"/>
  <c r="D7166" i="2"/>
  <c r="Q7102" i="2"/>
  <c r="J7102" i="2"/>
  <c r="D7102" i="2"/>
  <c r="Q7038" i="2"/>
  <c r="J7038" i="2"/>
  <c r="D7038" i="2"/>
  <c r="Q6974" i="2"/>
  <c r="J6974" i="2"/>
  <c r="D6974" i="2"/>
  <c r="Q6910" i="2"/>
  <c r="J6910" i="2"/>
  <c r="D6910" i="2"/>
  <c r="Q6846" i="2"/>
  <c r="J6846" i="2"/>
  <c r="D6846" i="2"/>
  <c r="Q7101" i="2"/>
  <c r="J7101" i="2"/>
  <c r="D7101" i="2"/>
  <c r="Q7069" i="2"/>
  <c r="J7069" i="2"/>
  <c r="D7069" i="2"/>
  <c r="Q7037" i="2"/>
  <c r="J7037" i="2"/>
  <c r="D7037" i="2"/>
  <c r="Q7005" i="2"/>
  <c r="J7005" i="2"/>
  <c r="D7005" i="2"/>
  <c r="Q6973" i="2"/>
  <c r="J6973" i="2"/>
  <c r="D6973" i="2"/>
  <c r="Q6941" i="2"/>
  <c r="J6941" i="2"/>
  <c r="D6941" i="2"/>
  <c r="Q6909" i="2"/>
  <c r="J6909" i="2"/>
  <c r="D6909" i="2"/>
  <c r="Q6877" i="2"/>
  <c r="J6877" i="2"/>
  <c r="D6877" i="2"/>
  <c r="Q6845" i="2"/>
  <c r="J6845" i="2"/>
  <c r="D6845" i="2"/>
  <c r="Q7156" i="2"/>
  <c r="J7156" i="2"/>
  <c r="D7156" i="2"/>
  <c r="Q7092" i="2"/>
  <c r="J7092" i="2"/>
  <c r="D7092" i="2"/>
  <c r="Q7028" i="2"/>
  <c r="J7028" i="2"/>
  <c r="D7028" i="2"/>
  <c r="Q6964" i="2"/>
  <c r="J6964" i="2"/>
  <c r="D6964" i="2"/>
  <c r="Q6900" i="2"/>
  <c r="J6900" i="2"/>
  <c r="D6900" i="2"/>
  <c r="Q6836" i="2"/>
  <c r="J6836" i="2"/>
  <c r="D6836" i="2"/>
  <c r="Q7130" i="2"/>
  <c r="J7130" i="2"/>
  <c r="D7130" i="2"/>
  <c r="Q7066" i="2"/>
  <c r="J7066" i="2"/>
  <c r="D7066" i="2"/>
  <c r="Q7002" i="2"/>
  <c r="J7002" i="2"/>
  <c r="D7002" i="2"/>
  <c r="Q6938" i="2"/>
  <c r="J6938" i="2"/>
  <c r="D6938" i="2"/>
  <c r="Q6874" i="2"/>
  <c r="J6874" i="2"/>
  <c r="D6874" i="2"/>
  <c r="Q7176" i="2"/>
  <c r="J7176" i="2"/>
  <c r="D7176" i="2"/>
  <c r="Q7112" i="2"/>
  <c r="J7112" i="2"/>
  <c r="D7112" i="2"/>
  <c r="Q7048" i="2"/>
  <c r="J7048" i="2"/>
  <c r="D7048" i="2"/>
  <c r="Q6984" i="2"/>
  <c r="J6984" i="2"/>
  <c r="D6984" i="2"/>
  <c r="Q6920" i="2"/>
  <c r="J6920" i="2"/>
  <c r="D6920" i="2"/>
  <c r="Q6856" i="2"/>
  <c r="J6856" i="2"/>
  <c r="D6856" i="2"/>
  <c r="Q7158" i="2"/>
  <c r="J7158" i="2"/>
  <c r="D7158" i="2"/>
  <c r="Q7094" i="2"/>
  <c r="J7094" i="2"/>
  <c r="D7094" i="2"/>
  <c r="Q7030" i="2"/>
  <c r="J7030" i="2"/>
  <c r="D7030" i="2"/>
  <c r="Q6966" i="2"/>
  <c r="J6966" i="2"/>
  <c r="D6966" i="2"/>
  <c r="Q6902" i="2"/>
  <c r="J6902" i="2"/>
  <c r="D6902" i="2"/>
  <c r="Q6838" i="2"/>
  <c r="J6838" i="2"/>
  <c r="D6838" i="2"/>
  <c r="Q7148" i="2"/>
  <c r="J7148" i="2"/>
  <c r="D7148" i="2"/>
  <c r="Q7116" i="2"/>
  <c r="J7116" i="2"/>
  <c r="D7116" i="2"/>
  <c r="Q7084" i="2"/>
  <c r="J7084" i="2"/>
  <c r="D7084" i="2"/>
  <c r="Q7052" i="2"/>
  <c r="J7052" i="2"/>
  <c r="D7052" i="2"/>
  <c r="Q7020" i="2"/>
  <c r="J7020" i="2"/>
  <c r="D7020" i="2"/>
  <c r="Q6988" i="2"/>
  <c r="J6988" i="2"/>
  <c r="D6988" i="2"/>
  <c r="Q6956" i="2"/>
  <c r="J6956" i="2"/>
  <c r="D6956" i="2"/>
  <c r="Q6924" i="2"/>
  <c r="J6924" i="2"/>
  <c r="D6924" i="2"/>
  <c r="Q6892" i="2"/>
  <c r="J6892" i="2"/>
  <c r="D6892" i="2"/>
  <c r="Q6860" i="2"/>
  <c r="J6860" i="2"/>
  <c r="D6860" i="2"/>
  <c r="Q7186" i="2"/>
  <c r="J7186" i="2"/>
  <c r="D7186" i="2"/>
  <c r="Q7154" i="2"/>
  <c r="J7154" i="2"/>
  <c r="D7154" i="2"/>
  <c r="Q7122" i="2"/>
  <c r="J7122" i="2"/>
  <c r="D7122" i="2"/>
  <c r="Q7090" i="2"/>
  <c r="J7090" i="2"/>
  <c r="D7090" i="2"/>
  <c r="Q7058" i="2"/>
  <c r="J7058" i="2"/>
  <c r="D7058" i="2"/>
  <c r="Q7026" i="2"/>
  <c r="J7026" i="2"/>
  <c r="D7026" i="2"/>
  <c r="Q6994" i="2"/>
  <c r="J6994" i="2"/>
  <c r="D6994" i="2"/>
  <c r="Q6962" i="2"/>
  <c r="J6962" i="2"/>
  <c r="D6962" i="2"/>
  <c r="Q6930" i="2"/>
  <c r="J6930" i="2"/>
  <c r="D6930" i="2"/>
  <c r="Q6898" i="2"/>
  <c r="J6898" i="2"/>
  <c r="D6898" i="2"/>
  <c r="Q6866" i="2"/>
  <c r="J6866" i="2"/>
  <c r="D6866" i="2"/>
  <c r="Q6834" i="2"/>
  <c r="J6834" i="2"/>
  <c r="D6834" i="2"/>
  <c r="Q7168" i="2"/>
  <c r="J7168" i="2"/>
  <c r="D7168" i="2"/>
  <c r="Q7136" i="2"/>
  <c r="J7136" i="2"/>
  <c r="D7136" i="2"/>
  <c r="Q7104" i="2"/>
  <c r="J7104" i="2"/>
  <c r="D7104" i="2"/>
  <c r="Q7072" i="2"/>
  <c r="J7072" i="2"/>
  <c r="D7072" i="2"/>
  <c r="Q7040" i="2"/>
  <c r="J7040" i="2"/>
  <c r="D7040" i="2"/>
  <c r="Q7008" i="2"/>
  <c r="J7008" i="2"/>
  <c r="D7008" i="2"/>
  <c r="Q6976" i="2"/>
  <c r="J6976" i="2"/>
  <c r="D6976" i="2"/>
  <c r="Q6944" i="2"/>
  <c r="J6944" i="2"/>
  <c r="D6944" i="2"/>
  <c r="Q6912" i="2"/>
  <c r="J6912" i="2"/>
  <c r="D6912" i="2"/>
  <c r="Q6880" i="2"/>
  <c r="J6880" i="2"/>
  <c r="D6880" i="2"/>
  <c r="Q6848" i="2"/>
  <c r="J6848" i="2"/>
  <c r="D6848" i="2"/>
  <c r="Q7182" i="2"/>
  <c r="J7182" i="2"/>
  <c r="D7182" i="2"/>
  <c r="Q7150" i="2"/>
  <c r="J7150" i="2"/>
  <c r="D7150" i="2"/>
  <c r="Q7118" i="2"/>
  <c r="J7118" i="2"/>
  <c r="D7118" i="2"/>
  <c r="Q7086" i="2"/>
  <c r="J7086" i="2"/>
  <c r="D7086" i="2"/>
  <c r="Q7054" i="2"/>
  <c r="J7054" i="2"/>
  <c r="D7054" i="2"/>
  <c r="Q7022" i="2"/>
  <c r="J7022" i="2"/>
  <c r="D7022" i="2"/>
  <c r="Q6990" i="2"/>
  <c r="J6990" i="2"/>
  <c r="D6990" i="2"/>
  <c r="Q6958" i="2"/>
  <c r="J6958" i="2"/>
  <c r="D6958" i="2"/>
  <c r="Q6926" i="2"/>
  <c r="J6926" i="2"/>
  <c r="D6926" i="2"/>
  <c r="Q6894" i="2"/>
  <c r="J6894" i="2"/>
  <c r="D6894" i="2"/>
  <c r="Q6862" i="2"/>
  <c r="J6862" i="2"/>
  <c r="D6862" i="2"/>
  <c r="Q6830" i="2"/>
  <c r="J6830" i="2"/>
  <c r="D6830" i="2"/>
  <c r="Q7109" i="2"/>
  <c r="J7109" i="2"/>
  <c r="D7109" i="2"/>
  <c r="Q7093" i="2"/>
  <c r="J7093" i="2"/>
  <c r="D7093" i="2"/>
  <c r="Q7077" i="2"/>
  <c r="J7077" i="2"/>
  <c r="D7077" i="2"/>
  <c r="Q7061" i="2"/>
  <c r="J7061" i="2"/>
  <c r="D7061" i="2"/>
  <c r="Q7045" i="2"/>
  <c r="J7045" i="2"/>
  <c r="D7045" i="2"/>
  <c r="Q7029" i="2"/>
  <c r="J7029" i="2"/>
  <c r="D7029" i="2"/>
  <c r="Q7013" i="2"/>
  <c r="J7013" i="2"/>
  <c r="D7013" i="2"/>
  <c r="Q6997" i="2"/>
  <c r="J6997" i="2"/>
  <c r="D6997" i="2"/>
  <c r="Q6981" i="2"/>
  <c r="J6981" i="2"/>
  <c r="D6981" i="2"/>
  <c r="Q6965" i="2"/>
  <c r="J6965" i="2"/>
  <c r="D6965" i="2"/>
  <c r="Q6949" i="2"/>
  <c r="J6949" i="2"/>
  <c r="D6949" i="2"/>
  <c r="Q6933" i="2"/>
  <c r="J6933" i="2"/>
  <c r="D6933" i="2"/>
  <c r="Q6917" i="2"/>
  <c r="J6917" i="2"/>
  <c r="D6917" i="2"/>
  <c r="Q6901" i="2"/>
  <c r="J6901" i="2"/>
  <c r="D6901" i="2"/>
  <c r="Q6885" i="2"/>
  <c r="J6885" i="2"/>
  <c r="D6885" i="2"/>
  <c r="Q6869" i="2"/>
  <c r="J6869" i="2"/>
  <c r="D6869" i="2"/>
  <c r="Q6853" i="2"/>
  <c r="J6853" i="2"/>
  <c r="D6853" i="2"/>
  <c r="Q6837" i="2"/>
  <c r="J6837" i="2"/>
  <c r="D6837" i="2"/>
  <c r="Q7172" i="2"/>
  <c r="J7172" i="2"/>
  <c r="D7172" i="2"/>
  <c r="Q7140" i="2"/>
  <c r="J7140" i="2"/>
  <c r="D7140" i="2"/>
  <c r="Q7108" i="2"/>
  <c r="J7108" i="2"/>
  <c r="D7108" i="2"/>
  <c r="Q7076" i="2"/>
  <c r="J7076" i="2"/>
  <c r="D7076" i="2"/>
  <c r="Q7044" i="2"/>
  <c r="J7044" i="2"/>
  <c r="D7044" i="2"/>
  <c r="Q7012" i="2"/>
  <c r="J7012" i="2"/>
  <c r="D7012" i="2"/>
  <c r="Q6980" i="2"/>
  <c r="J6980" i="2"/>
  <c r="D6980" i="2"/>
  <c r="Q6948" i="2"/>
  <c r="J6948" i="2"/>
  <c r="D6948" i="2"/>
  <c r="Q6916" i="2"/>
  <c r="J6916" i="2"/>
  <c r="D6916" i="2"/>
  <c r="Q6884" i="2"/>
  <c r="J6884" i="2"/>
  <c r="D6884" i="2"/>
  <c r="Q6852" i="2"/>
  <c r="J6852" i="2"/>
  <c r="D6852" i="2"/>
  <c r="Q7178" i="2"/>
  <c r="J7178" i="2"/>
  <c r="D7178" i="2"/>
  <c r="Q7146" i="2"/>
  <c r="J7146" i="2"/>
  <c r="D7146" i="2"/>
  <c r="Q7114" i="2"/>
  <c r="J7114" i="2"/>
  <c r="D7114" i="2"/>
  <c r="Q7082" i="2"/>
  <c r="J7082" i="2"/>
  <c r="D7082" i="2"/>
  <c r="Q7050" i="2"/>
  <c r="J7050" i="2"/>
  <c r="D7050" i="2"/>
  <c r="Q7018" i="2"/>
  <c r="J7018" i="2"/>
  <c r="D7018" i="2"/>
  <c r="Q6986" i="2"/>
  <c r="J6986" i="2"/>
  <c r="D6986" i="2"/>
  <c r="Q6954" i="2"/>
  <c r="J6954" i="2"/>
  <c r="D6954" i="2"/>
  <c r="Q6922" i="2"/>
  <c r="J6922" i="2"/>
  <c r="D6922" i="2"/>
  <c r="Q6890" i="2"/>
  <c r="J6890" i="2"/>
  <c r="D6890" i="2"/>
  <c r="Q6858" i="2"/>
  <c r="J6858" i="2"/>
  <c r="D6858" i="2"/>
  <c r="Q7192" i="2"/>
  <c r="J7192" i="2"/>
  <c r="D7192" i="2"/>
  <c r="Q7160" i="2"/>
  <c r="J7160" i="2"/>
  <c r="D7160" i="2"/>
  <c r="Q7128" i="2"/>
  <c r="J7128" i="2"/>
  <c r="D7128" i="2"/>
  <c r="Q7096" i="2"/>
  <c r="J7096" i="2"/>
  <c r="D7096" i="2"/>
  <c r="Q7064" i="2"/>
  <c r="J7064" i="2"/>
  <c r="D7064" i="2"/>
  <c r="Q7032" i="2"/>
  <c r="J7032" i="2"/>
  <c r="D7032" i="2"/>
  <c r="Q7000" i="2"/>
  <c r="J7000" i="2"/>
  <c r="D7000" i="2"/>
  <c r="Q6968" i="2"/>
  <c r="J6968" i="2"/>
  <c r="D6968" i="2"/>
  <c r="Q6936" i="2"/>
  <c r="J6936" i="2"/>
  <c r="D6936" i="2"/>
  <c r="Q6904" i="2"/>
  <c r="J6904" i="2"/>
  <c r="D6904" i="2"/>
  <c r="Q6872" i="2"/>
  <c r="J6872" i="2"/>
  <c r="D6872" i="2"/>
  <c r="Q6840" i="2"/>
  <c r="J6840" i="2"/>
  <c r="D6840" i="2"/>
  <c r="Q7174" i="2"/>
  <c r="J7174" i="2"/>
  <c r="D7174" i="2"/>
  <c r="Q7142" i="2"/>
  <c r="J7142" i="2"/>
  <c r="D7142" i="2"/>
  <c r="Q7110" i="2"/>
  <c r="J7110" i="2"/>
  <c r="D7110" i="2"/>
  <c r="Q7078" i="2"/>
  <c r="J7078" i="2"/>
  <c r="D7078" i="2"/>
  <c r="Q7046" i="2"/>
  <c r="J7046" i="2"/>
  <c r="D7046" i="2"/>
  <c r="Q7014" i="2"/>
  <c r="J7014" i="2"/>
  <c r="D7014" i="2"/>
  <c r="Q6982" i="2"/>
  <c r="J6982" i="2"/>
  <c r="D6982" i="2"/>
  <c r="Q6950" i="2"/>
  <c r="J6950" i="2"/>
  <c r="D6950" i="2"/>
  <c r="Q6918" i="2"/>
  <c r="J6918" i="2"/>
  <c r="D6918" i="2"/>
  <c r="Q6886" i="2"/>
  <c r="J6886" i="2"/>
  <c r="D6886" i="2"/>
  <c r="Q6854" i="2"/>
  <c r="J6854" i="2"/>
  <c r="D6854" i="2"/>
  <c r="Q6787" i="2"/>
  <c r="J6787" i="2"/>
  <c r="D6787" i="2"/>
  <c r="Q6723" i="2"/>
  <c r="J6723" i="2"/>
  <c r="D6723" i="2"/>
  <c r="Q6659" i="2"/>
  <c r="J6659" i="2"/>
  <c r="D6659" i="2"/>
  <c r="Q6807" i="2"/>
  <c r="J6807" i="2"/>
  <c r="D6807" i="2"/>
  <c r="Q6679" i="2"/>
  <c r="J6679" i="2"/>
  <c r="D6679" i="2"/>
  <c r="Q6733" i="2"/>
  <c r="J6733" i="2"/>
  <c r="D6733" i="2"/>
  <c r="Q6748" i="2"/>
  <c r="J6748" i="2"/>
  <c r="D6748" i="2"/>
  <c r="Q6674" i="2"/>
  <c r="J6674" i="2"/>
  <c r="D6674" i="2"/>
  <c r="Q6782" i="2"/>
  <c r="J6782" i="2"/>
  <c r="D6782" i="2"/>
  <c r="Q6729" i="2"/>
  <c r="J6729" i="2"/>
  <c r="D6729" i="2"/>
  <c r="Q6819" i="2"/>
  <c r="J6819" i="2"/>
  <c r="D6819" i="2"/>
  <c r="Q6755" i="2"/>
  <c r="J6755" i="2"/>
  <c r="D6755" i="2"/>
  <c r="Q6691" i="2"/>
  <c r="J6691" i="2"/>
  <c r="D6691" i="2"/>
  <c r="Q6809" i="2"/>
  <c r="J6809" i="2"/>
  <c r="D6809" i="2"/>
  <c r="Q6743" i="2"/>
  <c r="J6743" i="2"/>
  <c r="D6743" i="2"/>
  <c r="Q6797" i="2"/>
  <c r="J6797" i="2"/>
  <c r="D6797" i="2"/>
  <c r="Q6669" i="2"/>
  <c r="J6669" i="2"/>
  <c r="D6669" i="2"/>
  <c r="Q6802" i="2"/>
  <c r="J6802" i="2"/>
  <c r="D6802" i="2"/>
  <c r="Q6728" i="2"/>
  <c r="J6728" i="2"/>
  <c r="D6728" i="2"/>
  <c r="Q6654" i="2"/>
  <c r="J6654" i="2"/>
  <c r="D6654" i="2"/>
  <c r="Q6793" i="2"/>
  <c r="J6793" i="2"/>
  <c r="D6793" i="2"/>
  <c r="Q6665" i="2"/>
  <c r="J6665" i="2"/>
  <c r="D6665" i="2"/>
  <c r="Q6803" i="2"/>
  <c r="J6803" i="2"/>
  <c r="D6803" i="2"/>
  <c r="Q6771" i="2"/>
  <c r="J6771" i="2"/>
  <c r="D6771" i="2"/>
  <c r="Q6739" i="2"/>
  <c r="J6739" i="2"/>
  <c r="D6739" i="2"/>
  <c r="Q6707" i="2"/>
  <c r="J6707" i="2"/>
  <c r="D6707" i="2"/>
  <c r="Q6675" i="2"/>
  <c r="J6675" i="2"/>
  <c r="D6675" i="2"/>
  <c r="Q6825" i="2"/>
  <c r="J6825" i="2"/>
  <c r="D6825" i="2"/>
  <c r="Q6775" i="2"/>
  <c r="J6775" i="2"/>
  <c r="D6775" i="2"/>
  <c r="Q6711" i="2"/>
  <c r="J6711" i="2"/>
  <c r="D6711" i="2"/>
  <c r="Q6829" i="2"/>
  <c r="J6829" i="2"/>
  <c r="D6829" i="2"/>
  <c r="Q6765" i="2"/>
  <c r="J6765" i="2"/>
  <c r="D6765" i="2"/>
  <c r="Q6701" i="2"/>
  <c r="J6701" i="2"/>
  <c r="D6701" i="2"/>
  <c r="Q6812" i="2"/>
  <c r="J6812" i="2"/>
  <c r="D6812" i="2"/>
  <c r="Q6684" i="2"/>
  <c r="J6684" i="2"/>
  <c r="D6684" i="2"/>
  <c r="Q6738" i="2"/>
  <c r="J6738" i="2"/>
  <c r="D6738" i="2"/>
  <c r="Q6792" i="2"/>
  <c r="J6792" i="2"/>
  <c r="D6792" i="2"/>
  <c r="Q6664" i="2"/>
  <c r="J6664" i="2"/>
  <c r="D6664" i="2"/>
  <c r="Q6718" i="2"/>
  <c r="J6718" i="2"/>
  <c r="D6718" i="2"/>
  <c r="Q6761" i="2"/>
  <c r="J6761" i="2"/>
  <c r="D6761" i="2"/>
  <c r="Q6697" i="2"/>
  <c r="J6697" i="2"/>
  <c r="D6697" i="2"/>
  <c r="Q6827" i="2"/>
  <c r="J6827" i="2"/>
  <c r="D6827" i="2"/>
  <c r="Q6811" i="2"/>
  <c r="J6811" i="2"/>
  <c r="D6811" i="2"/>
  <c r="Q6795" i="2"/>
  <c r="J6795" i="2"/>
  <c r="D6795" i="2"/>
  <c r="Q6779" i="2"/>
  <c r="J6779" i="2"/>
  <c r="D6779" i="2"/>
  <c r="Q6763" i="2"/>
  <c r="J6763" i="2"/>
  <c r="D6763" i="2"/>
  <c r="Q6747" i="2"/>
  <c r="J6747" i="2"/>
  <c r="D6747" i="2"/>
  <c r="Q6731" i="2"/>
  <c r="J6731" i="2"/>
  <c r="D6731" i="2"/>
  <c r="Q6715" i="2"/>
  <c r="J6715" i="2"/>
  <c r="D6715" i="2"/>
  <c r="Q6699" i="2"/>
  <c r="J6699" i="2"/>
  <c r="D6699" i="2"/>
  <c r="Q6683" i="2"/>
  <c r="J6683" i="2"/>
  <c r="D6683" i="2"/>
  <c r="Q6667" i="2"/>
  <c r="J6667" i="2"/>
  <c r="D6667" i="2"/>
  <c r="Q6651" i="2"/>
  <c r="J6651" i="2"/>
  <c r="D6651" i="2"/>
  <c r="Q6817" i="2"/>
  <c r="J6817" i="2"/>
  <c r="D6817" i="2"/>
  <c r="Q6823" i="2"/>
  <c r="J6823" i="2"/>
  <c r="D6823" i="2"/>
  <c r="Q6791" i="2"/>
  <c r="J6791" i="2"/>
  <c r="D6791" i="2"/>
  <c r="Q6759" i="2"/>
  <c r="J6759" i="2"/>
  <c r="D6759" i="2"/>
  <c r="Q6727" i="2"/>
  <c r="J6727" i="2"/>
  <c r="D6727" i="2"/>
  <c r="Q6695" i="2"/>
  <c r="J6695" i="2"/>
  <c r="D6695" i="2"/>
  <c r="Q6663" i="2"/>
  <c r="J6663" i="2"/>
  <c r="D6663" i="2"/>
  <c r="Q6813" i="2"/>
  <c r="J6813" i="2"/>
  <c r="D6813" i="2"/>
  <c r="Q6781" i="2"/>
  <c r="J6781" i="2"/>
  <c r="D6781" i="2"/>
  <c r="Q6749" i="2"/>
  <c r="J6749" i="2"/>
  <c r="D6749" i="2"/>
  <c r="Q6717" i="2"/>
  <c r="J6717" i="2"/>
  <c r="D6717" i="2"/>
  <c r="Q6685" i="2"/>
  <c r="J6685" i="2"/>
  <c r="D6685" i="2"/>
  <c r="Q6653" i="2"/>
  <c r="J6653" i="2"/>
  <c r="D6653" i="2"/>
  <c r="Q6780" i="2"/>
  <c r="J6780" i="2"/>
  <c r="D6780" i="2"/>
  <c r="Q6716" i="2"/>
  <c r="J6716" i="2"/>
  <c r="D6716" i="2"/>
  <c r="Q6652" i="2"/>
  <c r="J6652" i="2"/>
  <c r="D6652" i="2"/>
  <c r="Q6770" i="2"/>
  <c r="J6770" i="2"/>
  <c r="D6770" i="2"/>
  <c r="Q6706" i="2"/>
  <c r="J6706" i="2"/>
  <c r="D6706" i="2"/>
  <c r="Q6824" i="2"/>
  <c r="J6824" i="2"/>
  <c r="D6824" i="2"/>
  <c r="Q6760" i="2"/>
  <c r="J6760" i="2"/>
  <c r="D6760" i="2"/>
  <c r="Q6696" i="2"/>
  <c r="J6696" i="2"/>
  <c r="D6696" i="2"/>
  <c r="Q6814" i="2"/>
  <c r="J6814" i="2"/>
  <c r="D6814" i="2"/>
  <c r="Q6750" i="2"/>
  <c r="J6750" i="2"/>
  <c r="D6750" i="2"/>
  <c r="Q6686" i="2"/>
  <c r="J6686" i="2"/>
  <c r="D6686" i="2"/>
  <c r="Q6777" i="2"/>
  <c r="J6777" i="2"/>
  <c r="D6777" i="2"/>
  <c r="Q6745" i="2"/>
  <c r="J6745" i="2"/>
  <c r="D6745" i="2"/>
  <c r="Q6713" i="2"/>
  <c r="J6713" i="2"/>
  <c r="D6713" i="2"/>
  <c r="Q6681" i="2"/>
  <c r="J6681" i="2"/>
  <c r="D6681" i="2"/>
  <c r="Q6649" i="2"/>
  <c r="J6649" i="2"/>
  <c r="D6649" i="2"/>
  <c r="Q6804" i="2"/>
  <c r="J6804" i="2"/>
  <c r="D6804" i="2"/>
  <c r="Q6772" i="2"/>
  <c r="J6772" i="2"/>
  <c r="D6772" i="2"/>
  <c r="Q6740" i="2"/>
  <c r="J6740" i="2"/>
  <c r="D6740" i="2"/>
  <c r="Q6708" i="2"/>
  <c r="J6708" i="2"/>
  <c r="D6708" i="2"/>
  <c r="Q6676" i="2"/>
  <c r="J6676" i="2"/>
  <c r="D6676" i="2"/>
  <c r="Q6826" i="2"/>
  <c r="J6826" i="2"/>
  <c r="D6826" i="2"/>
  <c r="Q6794" i="2"/>
  <c r="J6794" i="2"/>
  <c r="D6794" i="2"/>
  <c r="Q6762" i="2"/>
  <c r="J6762" i="2"/>
  <c r="D6762" i="2"/>
  <c r="Q6730" i="2"/>
  <c r="J6730" i="2"/>
  <c r="D6730" i="2"/>
  <c r="Q6698" i="2"/>
  <c r="J6698" i="2"/>
  <c r="D6698" i="2"/>
  <c r="Q6666" i="2"/>
  <c r="J6666" i="2"/>
  <c r="D6666" i="2"/>
  <c r="Q6816" i="2"/>
  <c r="J6816" i="2"/>
  <c r="D6816" i="2"/>
  <c r="Q6784" i="2"/>
  <c r="J6784" i="2"/>
  <c r="D6784" i="2"/>
  <c r="Q6752" i="2"/>
  <c r="J6752" i="2"/>
  <c r="D6752" i="2"/>
  <c r="Q6720" i="2"/>
  <c r="J6720" i="2"/>
  <c r="D6720" i="2"/>
  <c r="Q6688" i="2"/>
  <c r="J6688" i="2"/>
  <c r="D6688" i="2"/>
  <c r="Q6656" i="2"/>
  <c r="J6656" i="2"/>
  <c r="D6656" i="2"/>
  <c r="Q6806" i="2"/>
  <c r="J6806" i="2"/>
  <c r="D6806" i="2"/>
  <c r="Q6774" i="2"/>
  <c r="J6774" i="2"/>
  <c r="D6774" i="2"/>
  <c r="Q6742" i="2"/>
  <c r="J6742" i="2"/>
  <c r="D6742" i="2"/>
  <c r="Q6710" i="2"/>
  <c r="J6710" i="2"/>
  <c r="D6710" i="2"/>
  <c r="Q6678" i="2"/>
  <c r="J6678" i="2"/>
  <c r="D6678" i="2"/>
  <c r="Q6815" i="2"/>
  <c r="J6815" i="2"/>
  <c r="D6815" i="2"/>
  <c r="Q6799" i="2"/>
  <c r="J6799" i="2"/>
  <c r="D6799" i="2"/>
  <c r="Q6783" i="2"/>
  <c r="J6783" i="2"/>
  <c r="D6783" i="2"/>
  <c r="Q6767" i="2"/>
  <c r="J6767" i="2"/>
  <c r="D6767" i="2"/>
  <c r="Q6751" i="2"/>
  <c r="J6751" i="2"/>
  <c r="D6751" i="2"/>
  <c r="Q6735" i="2"/>
  <c r="J6735" i="2"/>
  <c r="D6735" i="2"/>
  <c r="Q6719" i="2"/>
  <c r="J6719" i="2"/>
  <c r="D6719" i="2"/>
  <c r="Q6703" i="2"/>
  <c r="J6703" i="2"/>
  <c r="D6703" i="2"/>
  <c r="Q6687" i="2"/>
  <c r="J6687" i="2"/>
  <c r="D6687" i="2"/>
  <c r="Q6671" i="2"/>
  <c r="J6671" i="2"/>
  <c r="D6671" i="2"/>
  <c r="Q6655" i="2"/>
  <c r="J6655" i="2"/>
  <c r="D6655" i="2"/>
  <c r="Q6821" i="2"/>
  <c r="J6821" i="2"/>
  <c r="D6821" i="2"/>
  <c r="Q6805" i="2"/>
  <c r="J6805" i="2"/>
  <c r="D6805" i="2"/>
  <c r="Q6789" i="2"/>
  <c r="J6789" i="2"/>
  <c r="D6789" i="2"/>
  <c r="Q6773" i="2"/>
  <c r="J6773" i="2"/>
  <c r="D6773" i="2"/>
  <c r="Q6757" i="2"/>
  <c r="J6757" i="2"/>
  <c r="D6757" i="2"/>
  <c r="Q6741" i="2"/>
  <c r="J6741" i="2"/>
  <c r="D6741" i="2"/>
  <c r="Q6725" i="2"/>
  <c r="J6725" i="2"/>
  <c r="D6725" i="2"/>
  <c r="Q6709" i="2"/>
  <c r="J6709" i="2"/>
  <c r="D6709" i="2"/>
  <c r="Q6693" i="2"/>
  <c r="J6693" i="2"/>
  <c r="D6693" i="2"/>
  <c r="Q6677" i="2"/>
  <c r="J6677" i="2"/>
  <c r="D6677" i="2"/>
  <c r="Q6661" i="2"/>
  <c r="J6661" i="2"/>
  <c r="D6661" i="2"/>
  <c r="Q6828" i="2"/>
  <c r="J6828" i="2"/>
  <c r="D6828" i="2"/>
  <c r="Q6796" i="2"/>
  <c r="J6796" i="2"/>
  <c r="D6796" i="2"/>
  <c r="Q6764" i="2"/>
  <c r="J6764" i="2"/>
  <c r="D6764" i="2"/>
  <c r="Q6732" i="2"/>
  <c r="J6732" i="2"/>
  <c r="D6732" i="2"/>
  <c r="Q6700" i="2"/>
  <c r="J6700" i="2"/>
  <c r="D6700" i="2"/>
  <c r="Q6668" i="2"/>
  <c r="J6668" i="2"/>
  <c r="D6668" i="2"/>
  <c r="Q6818" i="2"/>
  <c r="J6818" i="2"/>
  <c r="D6818" i="2"/>
  <c r="Q6786" i="2"/>
  <c r="J6786" i="2"/>
  <c r="D6786" i="2"/>
  <c r="Q6754" i="2"/>
  <c r="J6754" i="2"/>
  <c r="D6754" i="2"/>
  <c r="Q6722" i="2"/>
  <c r="J6722" i="2"/>
  <c r="D6722" i="2"/>
  <c r="Q6690" i="2"/>
  <c r="J6690" i="2"/>
  <c r="D6690" i="2"/>
  <c r="Q6658" i="2"/>
  <c r="J6658" i="2"/>
  <c r="D6658" i="2"/>
  <c r="Q6808" i="2"/>
  <c r="J6808" i="2"/>
  <c r="D6808" i="2"/>
  <c r="Q6776" i="2"/>
  <c r="J6776" i="2"/>
  <c r="D6776" i="2"/>
  <c r="Q6744" i="2"/>
  <c r="J6744" i="2"/>
  <c r="D6744" i="2"/>
  <c r="Q6712" i="2"/>
  <c r="J6712" i="2"/>
  <c r="D6712" i="2"/>
  <c r="Q6680" i="2"/>
  <c r="J6680" i="2"/>
  <c r="D6680" i="2"/>
  <c r="Q6648" i="2"/>
  <c r="J6648" i="2"/>
  <c r="D6648" i="2"/>
  <c r="Q6798" i="2"/>
  <c r="J6798" i="2"/>
  <c r="D6798" i="2"/>
  <c r="Q6766" i="2"/>
  <c r="J6766" i="2"/>
  <c r="D6766" i="2"/>
  <c r="Q6734" i="2"/>
  <c r="J6734" i="2"/>
  <c r="D6734" i="2"/>
  <c r="Q6702" i="2"/>
  <c r="J6702" i="2"/>
  <c r="D6702" i="2"/>
  <c r="Q6670" i="2"/>
  <c r="J6670" i="2"/>
  <c r="D6670" i="2"/>
  <c r="Q6801" i="2"/>
  <c r="J6801" i="2"/>
  <c r="D6801" i="2"/>
  <c r="Q6785" i="2"/>
  <c r="J6785" i="2"/>
  <c r="D6785" i="2"/>
  <c r="Q6769" i="2"/>
  <c r="J6769" i="2"/>
  <c r="D6769" i="2"/>
  <c r="Q6753" i="2"/>
  <c r="J6753" i="2"/>
  <c r="D6753" i="2"/>
  <c r="Q6737" i="2"/>
  <c r="J6737" i="2"/>
  <c r="D6737" i="2"/>
  <c r="Q6721" i="2"/>
  <c r="J6721" i="2"/>
  <c r="D6721" i="2"/>
  <c r="Q6705" i="2"/>
  <c r="J6705" i="2"/>
  <c r="D6705" i="2"/>
  <c r="Q6689" i="2"/>
  <c r="J6689" i="2"/>
  <c r="D6689" i="2"/>
  <c r="Q6673" i="2"/>
  <c r="J6673" i="2"/>
  <c r="D6673" i="2"/>
  <c r="Q6657" i="2"/>
  <c r="J6657" i="2"/>
  <c r="D6657" i="2"/>
  <c r="Q6820" i="2"/>
  <c r="J6820" i="2"/>
  <c r="D6820" i="2"/>
  <c r="Q6788" i="2"/>
  <c r="J6788" i="2"/>
  <c r="D6788" i="2"/>
  <c r="Q6756" i="2"/>
  <c r="J6756" i="2"/>
  <c r="D6756" i="2"/>
  <c r="Q6724" i="2"/>
  <c r="J6724" i="2"/>
  <c r="D6724" i="2"/>
  <c r="Q6692" i="2"/>
  <c r="J6692" i="2"/>
  <c r="D6692" i="2"/>
  <c r="Q6660" i="2"/>
  <c r="J6660" i="2"/>
  <c r="D6660" i="2"/>
  <c r="Q6810" i="2"/>
  <c r="J6810" i="2"/>
  <c r="D6810" i="2"/>
  <c r="Q6778" i="2"/>
  <c r="J6778" i="2"/>
  <c r="D6778" i="2"/>
  <c r="Q6746" i="2"/>
  <c r="J6746" i="2"/>
  <c r="D6746" i="2"/>
  <c r="Q6714" i="2"/>
  <c r="J6714" i="2"/>
  <c r="D6714" i="2"/>
  <c r="Q6682" i="2"/>
  <c r="J6682" i="2"/>
  <c r="D6682" i="2"/>
  <c r="Q6650" i="2"/>
  <c r="J6650" i="2"/>
  <c r="D6650" i="2"/>
  <c r="Q6800" i="2"/>
  <c r="J6800" i="2"/>
  <c r="D6800" i="2"/>
  <c r="Q6768" i="2"/>
  <c r="J6768" i="2"/>
  <c r="D6768" i="2"/>
  <c r="Q6736" i="2"/>
  <c r="J6736" i="2"/>
  <c r="D6736" i="2"/>
  <c r="Q6704" i="2"/>
  <c r="J6704" i="2"/>
  <c r="D6704" i="2"/>
  <c r="Q6672" i="2"/>
  <c r="J6672" i="2"/>
  <c r="D6672" i="2"/>
  <c r="Q6822" i="2"/>
  <c r="J6822" i="2"/>
  <c r="D6822" i="2"/>
  <c r="Q6790" i="2"/>
  <c r="J6790" i="2"/>
  <c r="D6790" i="2"/>
  <c r="Q6758" i="2"/>
  <c r="J6758" i="2"/>
  <c r="D6758" i="2"/>
  <c r="Q6726" i="2"/>
  <c r="J6726" i="2"/>
  <c r="D6726" i="2"/>
  <c r="Q6694" i="2"/>
  <c r="J6694" i="2"/>
  <c r="D6694" i="2"/>
  <c r="Q6662" i="2"/>
  <c r="J6662" i="2"/>
  <c r="D6662" i="2"/>
  <c r="R6662" i="2" l="1"/>
  <c r="K6662" i="2"/>
  <c r="R6694" i="2"/>
  <c r="K6694" i="2"/>
  <c r="R6726" i="2"/>
  <c r="K6726" i="2"/>
  <c r="R6758" i="2"/>
  <c r="K6758" i="2"/>
  <c r="R6790" i="2"/>
  <c r="K6790" i="2"/>
  <c r="R6822" i="2"/>
  <c r="K6822" i="2"/>
  <c r="R6672" i="2"/>
  <c r="K6672" i="2"/>
  <c r="R6704" i="2"/>
  <c r="K6704" i="2"/>
  <c r="R6736" i="2"/>
  <c r="K6736" i="2"/>
  <c r="R6768" i="2"/>
  <c r="K6768" i="2"/>
  <c r="R6800" i="2"/>
  <c r="K6800" i="2"/>
  <c r="R6650" i="2"/>
  <c r="K6650" i="2"/>
  <c r="R6682" i="2"/>
  <c r="K6682" i="2"/>
  <c r="R6714" i="2"/>
  <c r="K6714" i="2"/>
  <c r="R6746" i="2"/>
  <c r="K6746" i="2"/>
  <c r="R6778" i="2"/>
  <c r="K6778" i="2"/>
  <c r="R6810" i="2"/>
  <c r="K6810" i="2"/>
  <c r="R6660" i="2"/>
  <c r="K6660" i="2"/>
  <c r="R6692" i="2"/>
  <c r="K6692" i="2"/>
  <c r="R6724" i="2"/>
  <c r="K6724" i="2"/>
  <c r="R6756" i="2"/>
  <c r="K6756" i="2"/>
  <c r="R6788" i="2"/>
  <c r="K6788" i="2"/>
  <c r="R6820" i="2"/>
  <c r="K6820" i="2"/>
  <c r="R6657" i="2"/>
  <c r="K6657" i="2"/>
  <c r="R6673" i="2"/>
  <c r="K6673" i="2"/>
  <c r="R6689" i="2"/>
  <c r="K6689" i="2"/>
  <c r="R6705" i="2"/>
  <c r="K6705" i="2"/>
  <c r="R6721" i="2"/>
  <c r="K6721" i="2"/>
  <c r="R6737" i="2"/>
  <c r="K6737" i="2"/>
  <c r="R6753" i="2"/>
  <c r="K6753" i="2"/>
  <c r="R6769" i="2"/>
  <c r="K6769" i="2"/>
  <c r="R6785" i="2"/>
  <c r="K6785" i="2"/>
  <c r="R6801" i="2"/>
  <c r="K6801" i="2"/>
  <c r="R6670" i="2"/>
  <c r="K6670" i="2"/>
  <c r="R6702" i="2"/>
  <c r="K6702" i="2"/>
  <c r="R6734" i="2"/>
  <c r="K6734" i="2"/>
  <c r="R6766" i="2"/>
  <c r="K6766" i="2"/>
  <c r="R6798" i="2"/>
  <c r="K6798" i="2"/>
  <c r="R6648" i="2"/>
  <c r="K6648" i="2"/>
  <c r="R6680" i="2"/>
  <c r="K6680" i="2"/>
  <c r="R6712" i="2"/>
  <c r="K6712" i="2"/>
  <c r="R6744" i="2"/>
  <c r="K6744" i="2"/>
  <c r="R6776" i="2"/>
  <c r="K6776" i="2"/>
  <c r="R6808" i="2"/>
  <c r="K6808" i="2"/>
  <c r="R6658" i="2"/>
  <c r="K6658" i="2"/>
  <c r="R6690" i="2"/>
  <c r="K6690" i="2"/>
  <c r="R6722" i="2"/>
  <c r="K6722" i="2"/>
  <c r="R6754" i="2"/>
  <c r="K6754" i="2"/>
  <c r="R6786" i="2"/>
  <c r="K6786" i="2"/>
  <c r="R6818" i="2"/>
  <c r="K6818" i="2"/>
  <c r="R6668" i="2"/>
  <c r="K6668" i="2"/>
  <c r="R6700" i="2"/>
  <c r="K6700" i="2"/>
  <c r="R6732" i="2"/>
  <c r="K6732" i="2"/>
  <c r="R6764" i="2"/>
  <c r="K6764" i="2"/>
  <c r="R6796" i="2"/>
  <c r="K6796" i="2"/>
  <c r="R6828" i="2"/>
  <c r="K6828" i="2"/>
  <c r="R6661" i="2"/>
  <c r="K6661" i="2"/>
  <c r="R6677" i="2"/>
  <c r="K6677" i="2"/>
  <c r="R6693" i="2"/>
  <c r="K6693" i="2"/>
  <c r="R6709" i="2"/>
  <c r="K6709" i="2"/>
  <c r="R6725" i="2"/>
  <c r="K6725" i="2"/>
  <c r="R6741" i="2"/>
  <c r="K6741" i="2"/>
  <c r="R6757" i="2"/>
  <c r="K6757" i="2"/>
  <c r="R6773" i="2"/>
  <c r="K6773" i="2"/>
  <c r="R6789" i="2"/>
  <c r="K6789" i="2"/>
  <c r="R6805" i="2"/>
  <c r="K6805" i="2"/>
  <c r="R6821" i="2"/>
  <c r="K6821" i="2"/>
  <c r="R6655" i="2"/>
  <c r="K6655" i="2"/>
  <c r="R6671" i="2"/>
  <c r="K6671" i="2"/>
  <c r="R6687" i="2"/>
  <c r="K6687" i="2"/>
  <c r="R6703" i="2"/>
  <c r="K6703" i="2"/>
  <c r="R6719" i="2"/>
  <c r="K6719" i="2"/>
  <c r="R6735" i="2"/>
  <c r="K6735" i="2"/>
  <c r="R6751" i="2"/>
  <c r="K6751" i="2"/>
  <c r="R6767" i="2"/>
  <c r="K6767" i="2"/>
  <c r="R6783" i="2"/>
  <c r="K6783" i="2"/>
  <c r="R6799" i="2"/>
  <c r="K6799" i="2"/>
  <c r="R6815" i="2"/>
  <c r="K6815" i="2"/>
  <c r="R6678" i="2"/>
  <c r="K6678" i="2"/>
  <c r="R6710" i="2"/>
  <c r="K6710" i="2"/>
  <c r="R6742" i="2"/>
  <c r="K6742" i="2"/>
  <c r="R6774" i="2"/>
  <c r="K6774" i="2"/>
  <c r="R6806" i="2"/>
  <c r="K6806" i="2"/>
  <c r="R6656" i="2"/>
  <c r="K6656" i="2"/>
  <c r="R6688" i="2"/>
  <c r="K6688" i="2"/>
  <c r="R6720" i="2"/>
  <c r="K6720" i="2"/>
  <c r="R6752" i="2"/>
  <c r="K6752" i="2"/>
  <c r="R6784" i="2"/>
  <c r="K6784" i="2"/>
  <c r="R6816" i="2"/>
  <c r="K6816" i="2"/>
  <c r="R6666" i="2"/>
  <c r="K6666" i="2"/>
  <c r="R6698" i="2"/>
  <c r="K6698" i="2"/>
  <c r="R6730" i="2"/>
  <c r="K6730" i="2"/>
  <c r="R6762" i="2"/>
  <c r="K6762" i="2"/>
  <c r="R6794" i="2"/>
  <c r="K6794" i="2"/>
  <c r="R6826" i="2"/>
  <c r="K6826" i="2"/>
  <c r="R6676" i="2"/>
  <c r="K6676" i="2"/>
  <c r="R6708" i="2"/>
  <c r="K6708" i="2"/>
  <c r="R6740" i="2"/>
  <c r="K6740" i="2"/>
  <c r="R6772" i="2"/>
  <c r="K6772" i="2"/>
  <c r="R6804" i="2"/>
  <c r="K6804" i="2"/>
  <c r="R6649" i="2"/>
  <c r="K6649" i="2"/>
  <c r="R6681" i="2"/>
  <c r="K6681" i="2"/>
  <c r="R6713" i="2"/>
  <c r="K6713" i="2"/>
  <c r="R6745" i="2"/>
  <c r="K6745" i="2"/>
  <c r="R6777" i="2"/>
  <c r="K6777" i="2"/>
  <c r="R6686" i="2"/>
  <c r="K6686" i="2"/>
  <c r="R6750" i="2"/>
  <c r="K6750" i="2"/>
  <c r="R6814" i="2"/>
  <c r="K6814" i="2"/>
  <c r="R6696" i="2"/>
  <c r="K6696" i="2"/>
  <c r="R6760" i="2"/>
  <c r="K6760" i="2"/>
  <c r="R6824" i="2"/>
  <c r="K6824" i="2"/>
  <c r="R6706" i="2"/>
  <c r="K6706" i="2"/>
  <c r="R6770" i="2"/>
  <c r="K6770" i="2"/>
  <c r="R6652" i="2"/>
  <c r="K6652" i="2"/>
  <c r="R6716" i="2"/>
  <c r="K6716" i="2"/>
  <c r="R6780" i="2"/>
  <c r="K6780" i="2"/>
  <c r="R6653" i="2"/>
  <c r="K6653" i="2"/>
  <c r="R6685" i="2"/>
  <c r="K6685" i="2"/>
  <c r="R6717" i="2"/>
  <c r="K6717" i="2"/>
  <c r="R6749" i="2"/>
  <c r="K6749" i="2"/>
  <c r="R6781" i="2"/>
  <c r="K6781" i="2"/>
  <c r="R6813" i="2"/>
  <c r="K6813" i="2"/>
  <c r="R6663" i="2"/>
  <c r="K6663" i="2"/>
  <c r="R6695" i="2"/>
  <c r="K6695" i="2"/>
  <c r="R6727" i="2"/>
  <c r="K6727" i="2"/>
  <c r="R6759" i="2"/>
  <c r="K6759" i="2"/>
  <c r="R6791" i="2"/>
  <c r="K6791" i="2"/>
  <c r="R6823" i="2"/>
  <c r="K6823" i="2"/>
  <c r="R6817" i="2"/>
  <c r="K6817" i="2"/>
  <c r="R6651" i="2"/>
  <c r="K6651" i="2"/>
  <c r="R6667" i="2"/>
  <c r="K6667" i="2"/>
  <c r="R6683" i="2"/>
  <c r="K6683" i="2"/>
  <c r="R6699" i="2"/>
  <c r="K6699" i="2"/>
  <c r="R6715" i="2"/>
  <c r="K6715" i="2"/>
  <c r="R6731" i="2"/>
  <c r="K6731" i="2"/>
  <c r="R6747" i="2"/>
  <c r="K6747" i="2"/>
  <c r="R6763" i="2"/>
  <c r="K6763" i="2"/>
  <c r="R6779" i="2"/>
  <c r="K6779" i="2"/>
  <c r="R6795" i="2"/>
  <c r="K6795" i="2"/>
  <c r="R6811" i="2"/>
  <c r="K6811" i="2"/>
  <c r="R6827" i="2"/>
  <c r="K6827" i="2"/>
  <c r="R6697" i="2"/>
  <c r="K6697" i="2"/>
  <c r="R6761" i="2"/>
  <c r="K6761" i="2"/>
  <c r="R6718" i="2"/>
  <c r="K6718" i="2"/>
  <c r="R6664" i="2"/>
  <c r="K6664" i="2"/>
  <c r="R6792" i="2"/>
  <c r="K6792" i="2"/>
  <c r="R6738" i="2"/>
  <c r="K6738" i="2"/>
  <c r="R6684" i="2"/>
  <c r="K6684" i="2"/>
  <c r="R6812" i="2"/>
  <c r="K6812" i="2"/>
  <c r="R6701" i="2"/>
  <c r="K6701" i="2"/>
  <c r="R6765" i="2"/>
  <c r="K6765" i="2"/>
  <c r="R6829" i="2"/>
  <c r="K6829" i="2"/>
  <c r="R6711" i="2"/>
  <c r="K6711" i="2"/>
  <c r="R6775" i="2"/>
  <c r="K6775" i="2"/>
  <c r="R6825" i="2"/>
  <c r="K6825" i="2"/>
  <c r="R6675" i="2"/>
  <c r="K6675" i="2"/>
  <c r="R6707" i="2"/>
  <c r="K6707" i="2"/>
  <c r="R6739" i="2"/>
  <c r="K6739" i="2"/>
  <c r="R6771" i="2"/>
  <c r="K6771" i="2"/>
  <c r="R6803" i="2"/>
  <c r="K6803" i="2"/>
  <c r="R6665" i="2"/>
  <c r="K6665" i="2"/>
  <c r="R6793" i="2"/>
  <c r="K6793" i="2"/>
  <c r="R6654" i="2"/>
  <c r="K6654" i="2"/>
  <c r="R6728" i="2"/>
  <c r="K6728" i="2"/>
  <c r="R6802" i="2"/>
  <c r="K6802" i="2"/>
  <c r="R6669" i="2"/>
  <c r="K6669" i="2"/>
  <c r="R6797" i="2"/>
  <c r="K6797" i="2"/>
  <c r="R6743" i="2"/>
  <c r="K6743" i="2"/>
  <c r="R6809" i="2"/>
  <c r="K6809" i="2"/>
  <c r="R6691" i="2"/>
  <c r="K6691" i="2"/>
  <c r="R6755" i="2"/>
  <c r="K6755" i="2"/>
  <c r="R6819" i="2"/>
  <c r="K6819" i="2"/>
  <c r="R6729" i="2"/>
  <c r="K6729" i="2"/>
  <c r="R6782" i="2"/>
  <c r="K6782" i="2"/>
  <c r="R6674" i="2"/>
  <c r="K6674" i="2"/>
  <c r="R6748" i="2"/>
  <c r="K6748" i="2"/>
  <c r="R6733" i="2"/>
  <c r="K6733" i="2"/>
  <c r="R6679" i="2"/>
  <c r="K6679" i="2"/>
  <c r="R6807" i="2"/>
  <c r="K6807" i="2"/>
  <c r="R6659" i="2"/>
  <c r="K6659" i="2"/>
  <c r="R6723" i="2"/>
  <c r="K6723" i="2"/>
  <c r="R6787" i="2"/>
  <c r="K6787" i="2"/>
  <c r="R6854" i="2"/>
  <c r="K6854" i="2"/>
  <c r="R6886" i="2"/>
  <c r="K6886" i="2"/>
  <c r="R6918" i="2"/>
  <c r="K6918" i="2"/>
  <c r="R6950" i="2"/>
  <c r="K6950" i="2"/>
  <c r="R6982" i="2"/>
  <c r="K6982" i="2"/>
  <c r="R7014" i="2"/>
  <c r="K7014" i="2"/>
  <c r="R7046" i="2"/>
  <c r="K7046" i="2"/>
  <c r="R7078" i="2"/>
  <c r="K7078" i="2"/>
  <c r="R7110" i="2"/>
  <c r="K7110" i="2"/>
  <c r="R7142" i="2"/>
  <c r="K7142" i="2"/>
  <c r="R7174" i="2"/>
  <c r="K7174" i="2"/>
  <c r="R6840" i="2"/>
  <c r="K6840" i="2"/>
  <c r="R6872" i="2"/>
  <c r="K6872" i="2"/>
  <c r="R6904" i="2"/>
  <c r="K6904" i="2"/>
  <c r="R6936" i="2"/>
  <c r="K6936" i="2"/>
  <c r="R6968" i="2"/>
  <c r="K6968" i="2"/>
  <c r="R7000" i="2"/>
  <c r="K7000" i="2"/>
  <c r="R7032" i="2"/>
  <c r="K7032" i="2"/>
  <c r="R7064" i="2"/>
  <c r="K7064" i="2"/>
  <c r="R7096" i="2"/>
  <c r="K7096" i="2"/>
  <c r="R7128" i="2"/>
  <c r="K7128" i="2"/>
  <c r="R7160" i="2"/>
  <c r="K7160" i="2"/>
  <c r="R7192" i="2"/>
  <c r="K7192" i="2"/>
  <c r="R6858" i="2"/>
  <c r="K6858" i="2"/>
  <c r="R6890" i="2"/>
  <c r="K6890" i="2"/>
  <c r="R6922" i="2"/>
  <c r="K6922" i="2"/>
  <c r="R6954" i="2"/>
  <c r="K6954" i="2"/>
  <c r="R6986" i="2"/>
  <c r="K6986" i="2"/>
  <c r="R7018" i="2"/>
  <c r="K7018" i="2"/>
  <c r="R7050" i="2"/>
  <c r="K7050" i="2"/>
  <c r="R7082" i="2"/>
  <c r="K7082" i="2"/>
  <c r="R7114" i="2"/>
  <c r="K7114" i="2"/>
  <c r="R7146" i="2"/>
  <c r="K7146" i="2"/>
  <c r="R7178" i="2"/>
  <c r="K7178" i="2"/>
  <c r="R6852" i="2"/>
  <c r="K6852" i="2"/>
  <c r="R6884" i="2"/>
  <c r="K6884" i="2"/>
  <c r="R6916" i="2"/>
  <c r="K6916" i="2"/>
  <c r="R6948" i="2"/>
  <c r="K6948" i="2"/>
  <c r="R6980" i="2"/>
  <c r="K6980" i="2"/>
  <c r="R7012" i="2"/>
  <c r="K7012" i="2"/>
  <c r="R7044" i="2"/>
  <c r="K7044" i="2"/>
  <c r="R7076" i="2"/>
  <c r="K7076" i="2"/>
  <c r="R7108" i="2"/>
  <c r="K7108" i="2"/>
  <c r="R7140" i="2"/>
  <c r="K7140" i="2"/>
  <c r="R7172" i="2"/>
  <c r="K7172" i="2"/>
  <c r="R6837" i="2"/>
  <c r="K6837" i="2"/>
  <c r="R6853" i="2"/>
  <c r="K6853" i="2"/>
  <c r="R6869" i="2"/>
  <c r="K6869" i="2"/>
  <c r="R6885" i="2"/>
  <c r="K6885" i="2"/>
  <c r="R6901" i="2"/>
  <c r="K6901" i="2"/>
  <c r="R6917" i="2"/>
  <c r="K6917" i="2"/>
  <c r="R6933" i="2"/>
  <c r="K6933" i="2"/>
  <c r="R6949" i="2"/>
  <c r="K6949" i="2"/>
  <c r="R6965" i="2"/>
  <c r="K6965" i="2"/>
  <c r="R6981" i="2"/>
  <c r="K6981" i="2"/>
  <c r="R6997" i="2"/>
  <c r="K6997" i="2"/>
  <c r="R7013" i="2"/>
  <c r="K7013" i="2"/>
  <c r="R7029" i="2"/>
  <c r="K7029" i="2"/>
  <c r="R7045" i="2"/>
  <c r="K7045" i="2"/>
  <c r="R7061" i="2"/>
  <c r="K7061" i="2"/>
  <c r="R7077" i="2"/>
  <c r="K7077" i="2"/>
  <c r="R7093" i="2"/>
  <c r="K7093" i="2"/>
  <c r="R7109" i="2"/>
  <c r="K7109" i="2"/>
  <c r="R6830" i="2"/>
  <c r="K6830" i="2"/>
  <c r="R6862" i="2"/>
  <c r="K6862" i="2"/>
  <c r="R6894" i="2"/>
  <c r="K6894" i="2"/>
  <c r="R6926" i="2"/>
  <c r="K6926" i="2"/>
  <c r="R6958" i="2"/>
  <c r="K6958" i="2"/>
  <c r="R6990" i="2"/>
  <c r="K6990" i="2"/>
  <c r="R7022" i="2"/>
  <c r="K7022" i="2"/>
  <c r="R7054" i="2"/>
  <c r="K7054" i="2"/>
  <c r="R7086" i="2"/>
  <c r="K7086" i="2"/>
  <c r="R7118" i="2"/>
  <c r="K7118" i="2"/>
  <c r="R7150" i="2"/>
  <c r="K7150" i="2"/>
  <c r="R7182" i="2"/>
  <c r="K7182" i="2"/>
  <c r="R6848" i="2"/>
  <c r="K6848" i="2"/>
  <c r="R6880" i="2"/>
  <c r="K6880" i="2"/>
  <c r="R6912" i="2"/>
  <c r="K6912" i="2"/>
  <c r="R6944" i="2"/>
  <c r="K6944" i="2"/>
  <c r="R6976" i="2"/>
  <c r="K6976" i="2"/>
  <c r="R7008" i="2"/>
  <c r="K7008" i="2"/>
  <c r="R7040" i="2"/>
  <c r="K7040" i="2"/>
  <c r="R7072" i="2"/>
  <c r="K7072" i="2"/>
  <c r="R7104" i="2"/>
  <c r="K7104" i="2"/>
  <c r="R7136" i="2"/>
  <c r="K7136" i="2"/>
  <c r="R7168" i="2"/>
  <c r="K7168" i="2"/>
  <c r="R6834" i="2"/>
  <c r="K6834" i="2"/>
  <c r="R6866" i="2"/>
  <c r="K6866" i="2"/>
  <c r="R6898" i="2"/>
  <c r="K6898" i="2"/>
  <c r="R6930" i="2"/>
  <c r="K6930" i="2"/>
  <c r="R6962" i="2"/>
  <c r="K6962" i="2"/>
  <c r="R6994" i="2"/>
  <c r="K6994" i="2"/>
  <c r="R7026" i="2"/>
  <c r="K7026" i="2"/>
  <c r="R7058" i="2"/>
  <c r="K7058" i="2"/>
  <c r="R7090" i="2"/>
  <c r="K7090" i="2"/>
  <c r="R7122" i="2"/>
  <c r="K7122" i="2"/>
  <c r="R7154" i="2"/>
  <c r="K7154" i="2"/>
  <c r="R7186" i="2"/>
  <c r="K7186" i="2"/>
  <c r="R6860" i="2"/>
  <c r="K6860" i="2"/>
  <c r="R6892" i="2"/>
  <c r="K6892" i="2"/>
  <c r="R6924" i="2"/>
  <c r="K6924" i="2"/>
  <c r="R6956" i="2"/>
  <c r="K6956" i="2"/>
  <c r="R6988" i="2"/>
  <c r="K6988" i="2"/>
  <c r="R7020" i="2"/>
  <c r="K7020" i="2"/>
  <c r="R7052" i="2"/>
  <c r="K7052" i="2"/>
  <c r="R7084" i="2"/>
  <c r="K7084" i="2"/>
  <c r="R7116" i="2"/>
  <c r="K7116" i="2"/>
  <c r="R7148" i="2"/>
  <c r="K7148" i="2"/>
  <c r="R6838" i="2"/>
  <c r="K6838" i="2"/>
  <c r="R6902" i="2"/>
  <c r="K6902" i="2"/>
  <c r="R6966" i="2"/>
  <c r="K6966" i="2"/>
  <c r="R7030" i="2"/>
  <c r="K7030" i="2"/>
  <c r="R7094" i="2"/>
  <c r="K7094" i="2"/>
  <c r="R7158" i="2"/>
  <c r="K7158" i="2"/>
  <c r="R6856" i="2"/>
  <c r="K6856" i="2"/>
  <c r="R6920" i="2"/>
  <c r="K6920" i="2"/>
  <c r="R6984" i="2"/>
  <c r="K6984" i="2"/>
  <c r="R7048" i="2"/>
  <c r="K7048" i="2"/>
  <c r="R7112" i="2"/>
  <c r="K7112" i="2"/>
  <c r="R7176" i="2"/>
  <c r="K7176" i="2"/>
  <c r="R6874" i="2"/>
  <c r="K6874" i="2"/>
  <c r="R6938" i="2"/>
  <c r="K6938" i="2"/>
  <c r="R7002" i="2"/>
  <c r="K7002" i="2"/>
  <c r="R7066" i="2"/>
  <c r="K7066" i="2"/>
  <c r="R7130" i="2"/>
  <c r="K7130" i="2"/>
  <c r="R6836" i="2"/>
  <c r="K6836" i="2"/>
  <c r="R6900" i="2"/>
  <c r="K6900" i="2"/>
  <c r="R6964" i="2"/>
  <c r="K6964" i="2"/>
  <c r="R7028" i="2"/>
  <c r="K7028" i="2"/>
  <c r="R7092" i="2"/>
  <c r="K7092" i="2"/>
  <c r="R7156" i="2"/>
  <c r="K7156" i="2"/>
  <c r="R6845" i="2"/>
  <c r="K6845" i="2"/>
  <c r="R6877" i="2"/>
  <c r="K6877" i="2"/>
  <c r="R6909" i="2"/>
  <c r="K6909" i="2"/>
  <c r="R6941" i="2"/>
  <c r="K6941" i="2"/>
  <c r="R6973" i="2"/>
  <c r="K6973" i="2"/>
  <c r="R7005" i="2"/>
  <c r="K7005" i="2"/>
  <c r="R7037" i="2"/>
  <c r="K7037" i="2"/>
  <c r="R7069" i="2"/>
  <c r="K7069" i="2"/>
  <c r="R7101" i="2"/>
  <c r="K7101" i="2"/>
  <c r="R6846" i="2"/>
  <c r="K6846" i="2"/>
  <c r="R6910" i="2"/>
  <c r="K6910" i="2"/>
  <c r="R6974" i="2"/>
  <c r="K6974" i="2"/>
  <c r="R7038" i="2"/>
  <c r="K7038" i="2"/>
  <c r="R7102" i="2"/>
  <c r="K7102" i="2"/>
  <c r="R7166" i="2"/>
  <c r="K7166" i="2"/>
  <c r="R6864" i="2"/>
  <c r="K6864" i="2"/>
  <c r="R6928" i="2"/>
  <c r="K6928" i="2"/>
  <c r="R6992" i="2"/>
  <c r="K6992" i="2"/>
  <c r="R7056" i="2"/>
  <c r="K7056" i="2"/>
  <c r="R7120" i="2"/>
  <c r="K7120" i="2"/>
  <c r="R7184" i="2"/>
  <c r="K7184" i="2"/>
  <c r="R6882" i="2"/>
  <c r="K6882" i="2"/>
  <c r="R6946" i="2"/>
  <c r="K6946" i="2"/>
  <c r="R7010" i="2"/>
  <c r="K7010" i="2"/>
  <c r="R7074" i="2"/>
  <c r="K7074" i="2"/>
  <c r="R7138" i="2"/>
  <c r="K7138" i="2"/>
  <c r="R6844" i="2"/>
  <c r="K6844" i="2"/>
  <c r="R6908" i="2"/>
  <c r="K6908" i="2"/>
  <c r="R6972" i="2"/>
  <c r="K6972" i="2"/>
  <c r="R7036" i="2"/>
  <c r="K7036" i="2"/>
  <c r="R7100" i="2"/>
  <c r="K7100" i="2"/>
  <c r="R7164" i="2"/>
  <c r="K7164" i="2"/>
  <c r="R6833" i="2"/>
  <c r="K6833" i="2"/>
  <c r="R6849" i="2"/>
  <c r="K6849" i="2"/>
  <c r="R6865" i="2"/>
  <c r="K6865" i="2"/>
  <c r="R6881" i="2"/>
  <c r="K6881" i="2"/>
  <c r="R6897" i="2"/>
  <c r="K6897" i="2"/>
  <c r="R6913" i="2"/>
  <c r="K6913" i="2"/>
  <c r="R6929" i="2"/>
  <c r="K6929" i="2"/>
  <c r="R6945" i="2"/>
  <c r="K6945" i="2"/>
  <c r="R6961" i="2"/>
  <c r="K6961" i="2"/>
  <c r="R6977" i="2"/>
  <c r="K6977" i="2"/>
  <c r="R6993" i="2"/>
  <c r="K6993" i="2"/>
  <c r="R7017" i="2"/>
  <c r="K7017" i="2"/>
  <c r="R7049" i="2"/>
  <c r="K7049" i="2"/>
  <c r="R7081" i="2"/>
  <c r="K7081" i="2"/>
  <c r="R7113" i="2"/>
  <c r="K7113" i="2"/>
  <c r="R7133" i="2"/>
  <c r="K7133" i="2"/>
  <c r="R7149" i="2"/>
  <c r="K7149" i="2"/>
  <c r="R7165" i="2"/>
  <c r="K7165" i="2"/>
  <c r="R7181" i="2"/>
  <c r="K7181" i="2"/>
  <c r="R6831" i="2"/>
  <c r="K6831" i="2"/>
  <c r="R6847" i="2"/>
  <c r="K6847" i="2"/>
  <c r="R6863" i="2"/>
  <c r="K6863" i="2"/>
  <c r="R6879" i="2"/>
  <c r="K6879" i="2"/>
  <c r="R6895" i="2"/>
  <c r="K6895" i="2"/>
  <c r="R6911" i="2"/>
  <c r="K6911" i="2"/>
  <c r="R6927" i="2"/>
  <c r="K6927" i="2"/>
  <c r="R6943" i="2"/>
  <c r="K6943" i="2"/>
  <c r="R6959" i="2"/>
  <c r="K6959" i="2"/>
  <c r="R6975" i="2"/>
  <c r="K6975" i="2"/>
  <c r="R6991" i="2"/>
  <c r="K6991" i="2"/>
  <c r="R7007" i="2"/>
  <c r="K7007" i="2"/>
  <c r="R7023" i="2"/>
  <c r="K7023" i="2"/>
  <c r="R7039" i="2"/>
  <c r="K7039" i="2"/>
  <c r="R7055" i="2"/>
  <c r="K7055" i="2"/>
  <c r="R7071" i="2"/>
  <c r="K7071" i="2"/>
  <c r="R7087" i="2"/>
  <c r="K7087" i="2"/>
  <c r="R7103" i="2"/>
  <c r="K7103" i="2"/>
  <c r="R7119" i="2"/>
  <c r="K7119" i="2"/>
  <c r="R7135" i="2"/>
  <c r="K7135" i="2"/>
  <c r="R7151" i="2"/>
  <c r="K7151" i="2"/>
  <c r="R7167" i="2"/>
  <c r="K7167" i="2"/>
  <c r="R7183" i="2"/>
  <c r="K7183" i="2"/>
  <c r="R7025" i="2"/>
  <c r="K7025" i="2"/>
  <c r="R7057" i="2"/>
  <c r="K7057" i="2"/>
  <c r="R7089" i="2"/>
  <c r="K7089" i="2"/>
  <c r="R7121" i="2"/>
  <c r="K7121" i="2"/>
  <c r="R7137" i="2"/>
  <c r="K7137" i="2"/>
  <c r="R7153" i="2"/>
  <c r="K7153" i="2"/>
  <c r="R7169" i="2"/>
  <c r="K7169" i="2"/>
  <c r="R7185" i="2"/>
  <c r="K7185" i="2"/>
  <c r="R6835" i="2"/>
  <c r="K6835" i="2"/>
  <c r="R6851" i="2"/>
  <c r="K6851" i="2"/>
  <c r="R6867" i="2"/>
  <c r="K6867" i="2"/>
  <c r="R6883" i="2"/>
  <c r="K6883" i="2"/>
  <c r="R6899" i="2"/>
  <c r="K6899" i="2"/>
  <c r="R6915" i="2"/>
  <c r="K6915" i="2"/>
  <c r="R6931" i="2"/>
  <c r="K6931" i="2"/>
  <c r="R6947" i="2"/>
  <c r="K6947" i="2"/>
  <c r="R6963" i="2"/>
  <c r="K6963" i="2"/>
  <c r="R6979" i="2"/>
  <c r="K6979" i="2"/>
  <c r="R6995" i="2"/>
  <c r="K6995" i="2"/>
  <c r="R7011" i="2"/>
  <c r="K7011" i="2"/>
  <c r="R7027" i="2"/>
  <c r="K7027" i="2"/>
  <c r="R7043" i="2"/>
  <c r="K7043" i="2"/>
  <c r="R7059" i="2"/>
  <c r="K7059" i="2"/>
  <c r="R7075" i="2"/>
  <c r="K7075" i="2"/>
  <c r="R7091" i="2"/>
  <c r="K7091" i="2"/>
  <c r="R7107" i="2"/>
  <c r="K7107" i="2"/>
  <c r="R7123" i="2"/>
  <c r="K7123" i="2"/>
  <c r="R7139" i="2"/>
  <c r="K7139" i="2"/>
  <c r="R7155" i="2"/>
  <c r="K7155" i="2"/>
  <c r="R7171" i="2"/>
  <c r="K7171" i="2"/>
  <c r="R7187" i="2"/>
  <c r="K7187" i="2"/>
  <c r="R6870" i="2"/>
  <c r="K6870" i="2"/>
  <c r="R6934" i="2"/>
  <c r="K6934" i="2"/>
  <c r="R6998" i="2"/>
  <c r="K6998" i="2"/>
  <c r="R7062" i="2"/>
  <c r="K7062" i="2"/>
  <c r="R7126" i="2"/>
  <c r="K7126" i="2"/>
  <c r="R7190" i="2"/>
  <c r="K7190" i="2"/>
  <c r="R6888" i="2"/>
  <c r="K6888" i="2"/>
  <c r="R6952" i="2"/>
  <c r="K6952" i="2"/>
  <c r="R7016" i="2"/>
  <c r="K7016" i="2"/>
  <c r="R7080" i="2"/>
  <c r="K7080" i="2"/>
  <c r="R7144" i="2"/>
  <c r="K7144" i="2"/>
  <c r="R6842" i="2"/>
  <c r="K6842" i="2"/>
  <c r="R6906" i="2"/>
  <c r="K6906" i="2"/>
  <c r="R6970" i="2"/>
  <c r="K6970" i="2"/>
  <c r="R7034" i="2"/>
  <c r="K7034" i="2"/>
  <c r="R7098" i="2"/>
  <c r="K7098" i="2"/>
  <c r="R7162" i="2"/>
  <c r="K7162" i="2"/>
  <c r="R6868" i="2"/>
  <c r="K6868" i="2"/>
  <c r="R6932" i="2"/>
  <c r="K6932" i="2"/>
  <c r="R6996" i="2"/>
  <c r="K6996" i="2"/>
  <c r="R7060" i="2"/>
  <c r="K7060" i="2"/>
  <c r="R7124" i="2"/>
  <c r="K7124" i="2"/>
  <c r="R7188" i="2"/>
  <c r="K7188" i="2"/>
  <c r="R6861" i="2"/>
  <c r="K6861" i="2"/>
  <c r="R6893" i="2"/>
  <c r="K6893" i="2"/>
  <c r="R6925" i="2"/>
  <c r="K6925" i="2"/>
  <c r="R6957" i="2"/>
  <c r="K6957" i="2"/>
  <c r="R6989" i="2"/>
  <c r="K6989" i="2"/>
  <c r="R7021" i="2"/>
  <c r="K7021" i="2"/>
  <c r="R7053" i="2"/>
  <c r="K7053" i="2"/>
  <c r="R7085" i="2"/>
  <c r="K7085" i="2"/>
  <c r="R7117" i="2"/>
  <c r="K7117" i="2"/>
  <c r="R6878" i="2"/>
  <c r="K6878" i="2"/>
  <c r="R6942" i="2"/>
  <c r="K6942" i="2"/>
  <c r="R7006" i="2"/>
  <c r="K7006" i="2"/>
  <c r="R7070" i="2"/>
  <c r="K7070" i="2"/>
  <c r="R7134" i="2"/>
  <c r="K7134" i="2"/>
  <c r="R6832" i="2"/>
  <c r="K6832" i="2"/>
  <c r="R6896" i="2"/>
  <c r="K6896" i="2"/>
  <c r="R6960" i="2"/>
  <c r="K6960" i="2"/>
  <c r="R7024" i="2"/>
  <c r="K7024" i="2"/>
  <c r="R7088" i="2"/>
  <c r="K7088" i="2"/>
  <c r="R7152" i="2"/>
  <c r="K7152" i="2"/>
  <c r="R6850" i="2"/>
  <c r="K6850" i="2"/>
  <c r="R6914" i="2"/>
  <c r="K6914" i="2"/>
  <c r="R6978" i="2"/>
  <c r="K6978" i="2"/>
  <c r="R7042" i="2"/>
  <c r="K7042" i="2"/>
  <c r="R7106" i="2"/>
  <c r="K7106" i="2"/>
  <c r="R7170" i="2"/>
  <c r="K7170" i="2"/>
  <c r="R6876" i="2"/>
  <c r="K6876" i="2"/>
  <c r="R6940" i="2"/>
  <c r="K6940" i="2"/>
  <c r="R7004" i="2"/>
  <c r="K7004" i="2"/>
  <c r="R7068" i="2"/>
  <c r="K7068" i="2"/>
  <c r="R7132" i="2"/>
  <c r="K7132" i="2"/>
  <c r="R7180" i="2"/>
  <c r="K7180" i="2"/>
  <c r="R6841" i="2"/>
  <c r="K6841" i="2"/>
  <c r="R6857" i="2"/>
  <c r="K6857" i="2"/>
  <c r="R6873" i="2"/>
  <c r="K6873" i="2"/>
  <c r="R6889" i="2"/>
  <c r="K6889" i="2"/>
  <c r="R6905" i="2"/>
  <c r="K6905" i="2"/>
  <c r="R6921" i="2"/>
  <c r="K6921" i="2"/>
  <c r="R6937" i="2"/>
  <c r="K6937" i="2"/>
  <c r="R6953" i="2"/>
  <c r="K6953" i="2"/>
  <c r="R6969" i="2"/>
  <c r="K6969" i="2"/>
  <c r="R6985" i="2"/>
  <c r="K6985" i="2"/>
  <c r="R7001" i="2"/>
  <c r="K7001" i="2"/>
  <c r="R7033" i="2"/>
  <c r="K7033" i="2"/>
  <c r="R7065" i="2"/>
  <c r="K7065" i="2"/>
  <c r="R7097" i="2"/>
  <c r="K7097" i="2"/>
  <c r="R7125" i="2"/>
  <c r="K7125" i="2"/>
  <c r="R7141" i="2"/>
  <c r="K7141" i="2"/>
  <c r="R7157" i="2"/>
  <c r="K7157" i="2"/>
  <c r="R7173" i="2"/>
  <c r="K7173" i="2"/>
  <c r="R7189" i="2"/>
  <c r="K7189" i="2"/>
  <c r="R6839" i="2"/>
  <c r="K6839" i="2"/>
  <c r="R6855" i="2"/>
  <c r="K6855" i="2"/>
  <c r="R6871" i="2"/>
  <c r="K6871" i="2"/>
  <c r="R6887" i="2"/>
  <c r="K6887" i="2"/>
  <c r="R6903" i="2"/>
  <c r="K6903" i="2"/>
  <c r="R6919" i="2"/>
  <c r="K6919" i="2"/>
  <c r="R6935" i="2"/>
  <c r="K6935" i="2"/>
  <c r="R6951" i="2"/>
  <c r="K6951" i="2"/>
  <c r="R6967" i="2"/>
  <c r="K6967" i="2"/>
  <c r="R6983" i="2"/>
  <c r="K6983" i="2"/>
  <c r="R6999" i="2"/>
  <c r="K6999" i="2"/>
  <c r="R7015" i="2"/>
  <c r="K7015" i="2"/>
  <c r="R7031" i="2"/>
  <c r="K7031" i="2"/>
  <c r="R7047" i="2"/>
  <c r="K7047" i="2"/>
  <c r="R7063" i="2"/>
  <c r="K7063" i="2"/>
  <c r="R7079" i="2"/>
  <c r="K7079" i="2"/>
  <c r="R7095" i="2"/>
  <c r="K7095" i="2"/>
  <c r="R7111" i="2"/>
  <c r="K7111" i="2"/>
  <c r="R7127" i="2"/>
  <c r="K7127" i="2"/>
  <c r="R7143" i="2"/>
  <c r="K7143" i="2"/>
  <c r="R7159" i="2"/>
  <c r="K7159" i="2"/>
  <c r="R7175" i="2"/>
  <c r="K7175" i="2"/>
  <c r="R7191" i="2"/>
  <c r="K7191" i="2"/>
  <c r="R7009" i="2"/>
  <c r="K7009" i="2"/>
  <c r="R7073" i="2"/>
  <c r="K7073" i="2"/>
  <c r="R7129" i="2"/>
  <c r="K7129" i="2"/>
  <c r="R7161" i="2"/>
  <c r="K7161" i="2"/>
  <c r="R7193" i="2"/>
  <c r="K7193" i="2"/>
  <c r="R6859" i="2"/>
  <c r="K6859" i="2"/>
  <c r="R6891" i="2"/>
  <c r="K6891" i="2"/>
  <c r="R6923" i="2"/>
  <c r="K6923" i="2"/>
  <c r="R6955" i="2"/>
  <c r="K6955" i="2"/>
  <c r="R6987" i="2"/>
  <c r="K6987" i="2"/>
  <c r="R7019" i="2"/>
  <c r="K7019" i="2"/>
  <c r="R7051" i="2"/>
  <c r="K7051" i="2"/>
  <c r="R7083" i="2"/>
  <c r="K7083" i="2"/>
  <c r="R7115" i="2"/>
  <c r="K7115" i="2"/>
  <c r="R7147" i="2"/>
  <c r="K7147" i="2"/>
  <c r="R7179" i="2"/>
  <c r="K7179" i="2"/>
  <c r="R7041" i="2"/>
  <c r="K7041" i="2"/>
  <c r="R7145" i="2"/>
  <c r="K7145" i="2"/>
  <c r="R6843" i="2"/>
  <c r="K6843" i="2"/>
  <c r="R6907" i="2"/>
  <c r="K6907" i="2"/>
  <c r="R6971" i="2"/>
  <c r="K6971" i="2"/>
  <c r="R7035" i="2"/>
  <c r="K7035" i="2"/>
  <c r="R7099" i="2"/>
  <c r="K7099" i="2"/>
  <c r="R7163" i="2"/>
  <c r="K7163" i="2"/>
  <c r="R7177" i="2"/>
  <c r="K7177" i="2"/>
  <c r="R6939" i="2"/>
  <c r="K6939" i="2"/>
  <c r="R7067" i="2"/>
  <c r="K7067" i="2"/>
  <c r="R7105" i="2"/>
  <c r="K7105" i="2"/>
  <c r="R6875" i="2"/>
  <c r="K6875" i="2"/>
  <c r="R7003" i="2"/>
  <c r="K7003" i="2"/>
  <c r="R7131" i="2"/>
  <c r="K7131" i="2"/>
  <c r="M33" i="7" l="1"/>
  <c r="N33" i="7" s="1"/>
  <c r="O33" i="7" s="1"/>
  <c r="M79" i="7"/>
  <c r="N79" i="7" s="1"/>
  <c r="O79" i="7" s="1"/>
  <c r="M48" i="7"/>
  <c r="N48" i="7" s="1"/>
  <c r="M60" i="7"/>
  <c r="N60" i="7" s="1"/>
  <c r="O60" i="7" s="1"/>
  <c r="M34" i="7"/>
  <c r="N34" i="7" s="1"/>
  <c r="O34" i="7" s="1"/>
  <c r="M72" i="7"/>
  <c r="N72" i="7" s="1"/>
  <c r="M36" i="7"/>
  <c r="N36" i="7" s="1"/>
  <c r="O36" i="7" s="1"/>
  <c r="M63" i="7"/>
  <c r="N63" i="7" s="1"/>
  <c r="O63" i="7" s="1"/>
  <c r="M57" i="7"/>
  <c r="N57" i="7" s="1"/>
  <c r="O57" i="7" s="1"/>
  <c r="M58" i="7"/>
  <c r="N58" i="7" s="1"/>
  <c r="O58" i="7" s="1"/>
  <c r="M78" i="7"/>
  <c r="N78" i="7" s="1"/>
  <c r="O78" i="7" s="1"/>
  <c r="M25" i="7"/>
  <c r="N25" i="7" s="1"/>
  <c r="O25" i="7" s="1"/>
  <c r="M86" i="7"/>
  <c r="N86" i="7" s="1"/>
  <c r="O86" i="7" s="1"/>
  <c r="M29" i="7"/>
  <c r="N29" i="7" s="1"/>
  <c r="O29" i="7" s="1"/>
  <c r="M77" i="7"/>
  <c r="N77" i="7" s="1"/>
  <c r="O77" i="7" s="1"/>
  <c r="M84" i="7"/>
  <c r="N84" i="7" s="1"/>
  <c r="O84" i="7" s="1"/>
  <c r="M53" i="7"/>
  <c r="N53" i="7" s="1"/>
  <c r="O53" i="7" s="1"/>
  <c r="M87" i="7"/>
  <c r="N87" i="7" s="1"/>
  <c r="O87" i="7" s="1"/>
  <c r="M49" i="7"/>
  <c r="N49" i="7" s="1"/>
  <c r="O49" i="7" s="1"/>
  <c r="M24" i="7"/>
  <c r="N24" i="7" s="1"/>
  <c r="M32" i="7"/>
  <c r="N32" i="7" s="1"/>
  <c r="O32" i="7" s="1"/>
  <c r="M88" i="7"/>
  <c r="N88" i="7" s="1"/>
  <c r="O88" i="7" s="1"/>
  <c r="M51" i="7"/>
  <c r="N51" i="7" s="1"/>
  <c r="O51" i="7" s="1"/>
  <c r="M64" i="7"/>
  <c r="N64" i="7" s="1"/>
  <c r="O64" i="7" s="1"/>
  <c r="M76" i="7"/>
  <c r="N76" i="7" s="1"/>
  <c r="O76" i="7" s="1"/>
  <c r="M35" i="7"/>
  <c r="N35" i="7" s="1"/>
  <c r="O35" i="7" s="1"/>
  <c r="M62" i="7"/>
  <c r="N62" i="7" s="1"/>
  <c r="O62" i="7" s="1"/>
  <c r="M82" i="7"/>
  <c r="N82" i="7" s="1"/>
  <c r="O82" i="7" s="1"/>
  <c r="M28" i="7"/>
  <c r="N28" i="7" s="1"/>
  <c r="O28" i="7" s="1"/>
  <c r="M39" i="7"/>
  <c r="N39" i="7" s="1"/>
  <c r="O39" i="7" s="1"/>
  <c r="M27" i="7"/>
  <c r="N27" i="7" s="1"/>
  <c r="O27" i="7" s="1"/>
  <c r="M85" i="7"/>
  <c r="N85" i="7" s="1"/>
  <c r="O85" i="7" s="1"/>
  <c r="M74" i="7"/>
  <c r="N74" i="7" s="1"/>
  <c r="O74" i="7" s="1"/>
  <c r="M61" i="7"/>
  <c r="N61" i="7" s="1"/>
  <c r="O61" i="7" s="1"/>
  <c r="M55" i="7"/>
  <c r="N55" i="7" s="1"/>
  <c r="O55" i="7" s="1"/>
  <c r="M52" i="7"/>
  <c r="N52" i="7" s="1"/>
  <c r="O52" i="7" s="1"/>
  <c r="M31" i="7"/>
  <c r="N31" i="7" s="1"/>
  <c r="O31" i="7" s="1"/>
  <c r="M26" i="7"/>
  <c r="N26" i="7" s="1"/>
  <c r="O26" i="7" s="1"/>
  <c r="M73" i="7"/>
  <c r="N73" i="7" s="1"/>
  <c r="O73" i="7" s="1"/>
  <c r="M80" i="7"/>
  <c r="N80" i="7" s="1"/>
  <c r="O80" i="7" s="1"/>
  <c r="M59" i="7"/>
  <c r="N59" i="7" s="1"/>
  <c r="O59" i="7" s="1"/>
  <c r="M81" i="7"/>
  <c r="N81" i="7" s="1"/>
  <c r="O81" i="7" s="1"/>
  <c r="M40" i="7"/>
  <c r="N40" i="7" s="1"/>
  <c r="O40" i="7" s="1"/>
  <c r="M54" i="7"/>
  <c r="N54" i="7" s="1"/>
  <c r="O54" i="7" s="1"/>
  <c r="M37" i="7"/>
  <c r="N37" i="7" s="1"/>
  <c r="O37" i="7" s="1"/>
  <c r="M75" i="7"/>
  <c r="N75" i="7" s="1"/>
  <c r="O75" i="7" s="1"/>
  <c r="M50" i="7"/>
  <c r="N50" i="7" s="1"/>
  <c r="O50" i="7" s="1"/>
  <c r="M38" i="7"/>
  <c r="N38" i="7" s="1"/>
  <c r="O38" i="7" s="1"/>
  <c r="M30" i="7"/>
  <c r="N30" i="7" s="1"/>
  <c r="O30" i="7" s="1"/>
  <c r="M56" i="7"/>
  <c r="N56" i="7" s="1"/>
  <c r="O56" i="7" s="1"/>
  <c r="M83" i="7"/>
  <c r="N83" i="7" s="1"/>
  <c r="O83" i="7" s="1"/>
  <c r="N41" i="7" l="1"/>
  <c r="O24" i="7"/>
  <c r="N89" i="7"/>
  <c r="O72" i="7"/>
  <c r="N65" i="7"/>
  <c r="O48" i="7"/>
  <c r="O65" i="7" l="1"/>
  <c r="R49" i="7" s="1"/>
  <c r="S52" i="7" s="1"/>
  <c r="O89" i="7"/>
  <c r="O41" i="7"/>
  <c r="R22" i="7" s="1"/>
  <c r="S25" i="7" s="1"/>
</calcChain>
</file>

<file path=xl/comments1.xml><?xml version="1.0" encoding="utf-8"?>
<comments xmlns="http://schemas.openxmlformats.org/spreadsheetml/2006/main">
  <authors>
    <author>VAIO</author>
  </authors>
  <commentList>
    <comment ref="O13" authorId="0" shapeId="0">
      <text>
        <r>
          <rPr>
            <b/>
            <sz val="9"/>
            <color indexed="81"/>
            <rFont val="Tahoma"/>
            <family val="2"/>
          </rPr>
          <t>VAIO:</t>
        </r>
        <r>
          <rPr>
            <sz val="9"/>
            <color indexed="81"/>
            <rFont val="Tahoma"/>
            <family val="2"/>
          </rPr>
          <t xml:space="preserve">
Mientas más se aleje el nivel de S OTM, el valor de delta tenderá a 0 (Call) o -1 (put) y mientras más de aleje el nivel S ITM, la delta tenderá a 1 (call) o 0 (put).
Cuando la opción está ATM, delta =0.5 (call) o delta=-0.5 (put).</t>
        </r>
      </text>
    </comment>
    <comment ref="O31" authorId="0" shapeId="0">
      <text>
        <r>
          <rPr>
            <b/>
            <sz val="9"/>
            <color indexed="81"/>
            <rFont val="Tahoma"/>
            <family val="2"/>
          </rPr>
          <t>VAIO:</t>
        </r>
        <r>
          <rPr>
            <sz val="9"/>
            <color indexed="81"/>
            <rFont val="Tahoma"/>
            <family val="2"/>
          </rPr>
          <t xml:space="preserve">
El punto maximo que alcanza la curva es cuando el Strike(K) toma el valor de S, en este caso se da cuando K=105=S.
Ademas de que siempre estaran acotados los valores por 0.</t>
        </r>
      </text>
    </comment>
    <comment ref="AA112" authorId="0" shapeId="0">
      <text>
        <r>
          <rPr>
            <b/>
            <sz val="9"/>
            <color indexed="81"/>
            <rFont val="Tahoma"/>
            <family val="2"/>
          </rPr>
          <t>VAIO:</t>
        </r>
        <r>
          <rPr>
            <sz val="9"/>
            <color indexed="81"/>
            <rFont val="Tahoma"/>
            <family val="2"/>
          </rPr>
          <t xml:space="preserve">
Observemos que en el punto cuando K esta el nivel de S la curva de la griega Kappa muestra un punto de inflexión; es decir; pasa de ser una curva decreciente a una que posiblemente sea creciente.</t>
        </r>
      </text>
    </comment>
  </commentList>
</comments>
</file>

<file path=xl/comments2.xml><?xml version="1.0" encoding="utf-8"?>
<comments xmlns="http://schemas.openxmlformats.org/spreadsheetml/2006/main">
  <authors>
    <author>VAIO</author>
  </authors>
  <commentList>
    <comment ref="G82" authorId="0" shapeId="0">
      <text>
        <r>
          <rPr>
            <b/>
            <sz val="9"/>
            <color indexed="81"/>
            <rFont val="Tahoma"/>
            <family val="2"/>
          </rPr>
          <t>VAIO:</t>
        </r>
        <r>
          <rPr>
            <sz val="9"/>
            <color indexed="81"/>
            <rFont val="Tahoma"/>
            <family val="2"/>
          </rPr>
          <t xml:space="preserve">
Para ejecutar la cobertura es necesario vender 51,189.43 Call  y vender 66,154.92 Cetes 91</t>
        </r>
      </text>
    </comment>
    <comment ref="L82" authorId="0" shapeId="0">
      <text>
        <r>
          <rPr>
            <b/>
            <sz val="9"/>
            <color indexed="81"/>
            <rFont val="Tahoma"/>
            <family val="2"/>
          </rPr>
          <t>VAIO:</t>
        </r>
        <r>
          <rPr>
            <sz val="9"/>
            <color indexed="81"/>
            <rFont val="Tahoma"/>
            <family val="2"/>
          </rPr>
          <t xml:space="preserve">
Ya que se trata de un segundo orden, al variar h, la cobertura seguirá siendo cero.</t>
        </r>
      </text>
    </comment>
    <comment ref="G105" authorId="0" shapeId="0">
      <text>
        <r>
          <rPr>
            <b/>
            <sz val="9"/>
            <color indexed="81"/>
            <rFont val="Tahoma"/>
            <family val="2"/>
          </rPr>
          <t>VAIO:</t>
        </r>
        <r>
          <rPr>
            <sz val="9"/>
            <color indexed="81"/>
            <rFont val="Tahoma"/>
            <family val="2"/>
          </rPr>
          <t xml:space="preserve">
Para ejecutar la cobertura es necesario comprar 108,813.46 Putl  y vender 66,154.92 Cetes 91</t>
        </r>
      </text>
    </comment>
    <comment ref="L105" authorId="0" shapeId="0">
      <text>
        <r>
          <rPr>
            <b/>
            <sz val="9"/>
            <color indexed="81"/>
            <rFont val="Tahoma"/>
            <family val="2"/>
          </rPr>
          <t>VAIO:</t>
        </r>
        <r>
          <rPr>
            <sz val="9"/>
            <color indexed="81"/>
            <rFont val="Tahoma"/>
            <family val="2"/>
          </rPr>
          <t xml:space="preserve">
Ya que se trata de un segundo orden, al variar h, la cobertura seguirá siendo cero.</t>
        </r>
      </text>
    </comment>
    <comment ref="G128" authorId="0" shapeId="0">
      <text>
        <r>
          <rPr>
            <b/>
            <sz val="9"/>
            <color indexed="81"/>
            <rFont val="Tahoma"/>
            <family val="2"/>
          </rPr>
          <t>VAIO:</t>
        </r>
        <r>
          <rPr>
            <sz val="9"/>
            <color indexed="81"/>
            <rFont val="Tahoma"/>
            <family val="2"/>
          </rPr>
          <t xml:space="preserve">
Para ejecutar la cobertura es necesario vender 748,470.28Call  y emitir30,423,93 Cetes 91</t>
        </r>
      </text>
    </comment>
    <comment ref="L128" authorId="0" shapeId="0">
      <text>
        <r>
          <rPr>
            <b/>
            <sz val="9"/>
            <color indexed="81"/>
            <rFont val="Tahoma"/>
            <family val="2"/>
          </rPr>
          <t>VAIO:</t>
        </r>
        <r>
          <rPr>
            <sz val="9"/>
            <color indexed="81"/>
            <rFont val="Tahoma"/>
            <family val="2"/>
          </rPr>
          <t xml:space="preserve">
Ya que se trata de un segundo orden, al variar h, la cobertura seguirá siendo cero.</t>
        </r>
      </text>
    </comment>
  </commentList>
</comments>
</file>

<file path=xl/comments3.xml><?xml version="1.0" encoding="utf-8"?>
<comments xmlns="http://schemas.openxmlformats.org/spreadsheetml/2006/main">
  <authors>
    <author>Yesica Castro</author>
  </authors>
  <commentList>
    <comment ref="J80" authorId="0" shapeId="0">
      <text>
        <r>
          <rPr>
            <sz val="9"/>
            <color indexed="81"/>
            <rFont val="Calibri"/>
            <family val="2"/>
          </rPr>
          <t>Esto nos indica que hay que vender 3003.0842 acciones de ALSEA.MX, y adquirir 10.2134 PUT's y 70 CALL'S. Para a si tener una cobertura que anule tanto perdidas como ganancias</t>
        </r>
      </text>
    </comment>
    <comment ref="K101" authorId="0" shapeId="0">
      <text>
        <r>
          <rPr>
            <sz val="9"/>
            <color indexed="81"/>
            <rFont val="Calibri"/>
            <family val="2"/>
          </rPr>
          <t xml:space="preserve">Realizando la aproximación del precio, nos damos cuenta que nuestra cobretura es la adecuada al notar que se anularon perdidas y ganacias </t>
        </r>
      </text>
    </comment>
    <comment ref="E126" authorId="0" shapeId="0">
      <text>
        <r>
          <rPr>
            <sz val="11"/>
            <color indexed="81"/>
            <rFont val="Calibri"/>
            <family val="2"/>
          </rPr>
          <t>Proponemos nuevas</t>
        </r>
        <r>
          <rPr>
            <sz val="11"/>
            <color indexed="81"/>
            <rFont val="Symbol"/>
            <family val="1"/>
            <charset val="2"/>
          </rPr>
          <t xml:space="preserve"> j</t>
        </r>
        <r>
          <rPr>
            <sz val="11"/>
            <color indexed="81"/>
            <rFont val="Calibri"/>
            <family val="2"/>
          </rPr>
          <t xml:space="preserve">'s tal que, nos genere una ganacia libre de riesgo. Vendemos 3004 acciones de ALSEA.MX, y adquirimos 12 PUT's y 72  CALLS's </t>
        </r>
      </text>
    </comment>
    <comment ref="K132" authorId="0" shapeId="0">
      <text>
        <r>
          <rPr>
            <sz val="9"/>
            <color indexed="81"/>
            <rFont val="Calibri"/>
            <family val="2"/>
          </rPr>
          <t>Se genera una ganancia eliminado las posibles pérdidas si el precio del portafolio cae en una variación del factor de riesgo en el subyacente como en la volatilidad.</t>
        </r>
      </text>
    </comment>
  </commentList>
</comments>
</file>

<file path=xl/comments4.xml><?xml version="1.0" encoding="utf-8"?>
<comments xmlns="http://schemas.openxmlformats.org/spreadsheetml/2006/main">
  <authors>
    <author>VAIO</author>
  </authors>
  <commentList>
    <comment ref="G76" authorId="0" shapeId="0">
      <text>
        <r>
          <rPr>
            <b/>
            <sz val="9"/>
            <color indexed="81"/>
            <rFont val="Tahoma"/>
            <family val="2"/>
          </rPr>
          <t>VAIO:</t>
        </r>
        <r>
          <rPr>
            <sz val="9"/>
            <color indexed="81"/>
            <rFont val="Tahoma"/>
            <family val="2"/>
          </rPr>
          <t xml:space="preserve">
Al rebalancear la cartera, es necesario vender 2 Call y vender 2 put</t>
        </r>
      </text>
    </comment>
  </commentList>
</comments>
</file>

<file path=xl/sharedStrings.xml><?xml version="1.0" encoding="utf-8"?>
<sst xmlns="http://schemas.openxmlformats.org/spreadsheetml/2006/main" count="672" uniqueCount="233">
  <si>
    <t>Incremento de 15 puntos base</t>
  </si>
  <si>
    <t>Decremento de 15 puntos base</t>
  </si>
  <si>
    <t>Curva Forward</t>
  </si>
  <si>
    <r>
      <t>r</t>
    </r>
    <r>
      <rPr>
        <b/>
        <vertAlign val="subscript"/>
        <sz val="11"/>
        <color theme="1"/>
        <rFont val="Calibri"/>
        <family val="2"/>
        <scheme val="minor"/>
      </rPr>
      <t>0</t>
    </r>
    <r>
      <rPr>
        <b/>
        <sz val="11"/>
        <color theme="1"/>
        <rFont val="Calibri"/>
        <family val="2"/>
        <scheme val="minor"/>
      </rPr>
      <t>(t) cap/182</t>
    </r>
  </si>
  <si>
    <r>
      <t>r</t>
    </r>
    <r>
      <rPr>
        <b/>
        <vertAlign val="subscript"/>
        <sz val="11"/>
        <color theme="1"/>
        <rFont val="Calibri"/>
        <family val="2"/>
        <scheme val="minor"/>
      </rPr>
      <t>0</t>
    </r>
    <r>
      <rPr>
        <b/>
        <sz val="11"/>
        <color theme="1"/>
        <rFont val="Calibri"/>
        <family val="2"/>
        <scheme val="minor"/>
      </rPr>
      <t>(t) cap/continua</t>
    </r>
  </si>
  <si>
    <r>
      <t>r</t>
    </r>
    <r>
      <rPr>
        <b/>
        <vertAlign val="subscript"/>
        <sz val="11"/>
        <color theme="1"/>
        <rFont val="Calibri"/>
        <family val="2"/>
        <scheme val="minor"/>
      </rPr>
      <t>0</t>
    </r>
    <r>
      <rPr>
        <b/>
        <sz val="11"/>
        <color theme="1"/>
        <rFont val="Calibri"/>
        <family val="2"/>
        <scheme val="minor"/>
      </rPr>
      <t xml:space="preserve">(t) cap/91 </t>
    </r>
  </si>
  <si>
    <r>
      <t>r</t>
    </r>
    <r>
      <rPr>
        <b/>
        <vertAlign val="subscript"/>
        <sz val="11"/>
        <color theme="1"/>
        <rFont val="Calibri"/>
        <family val="2"/>
        <scheme val="minor"/>
      </rPr>
      <t>0</t>
    </r>
    <r>
      <rPr>
        <b/>
        <sz val="11"/>
        <color theme="1"/>
        <rFont val="Calibri"/>
        <family val="2"/>
        <scheme val="minor"/>
      </rPr>
      <t xml:space="preserve">(t) cap/28 </t>
    </r>
  </si>
  <si>
    <t>Dias</t>
  </si>
  <si>
    <t>f t-182,t cap/182</t>
  </si>
  <si>
    <t>f t-91,t cap/91</t>
  </si>
  <si>
    <t>f t-28,t cap/28</t>
  </si>
  <si>
    <t>S</t>
  </si>
  <si>
    <t>K</t>
  </si>
  <si>
    <t>r</t>
  </si>
  <si>
    <t>PUT</t>
  </si>
  <si>
    <t>CALL</t>
  </si>
  <si>
    <t>s</t>
  </si>
  <si>
    <t>T</t>
  </si>
  <si>
    <t>P</t>
  </si>
  <si>
    <t>Fecha</t>
  </si>
  <si>
    <t>Fecha de construcción de la curva de tasas spot</t>
  </si>
  <si>
    <t>Bono</t>
  </si>
  <si>
    <t xml:space="preserve">Días por vencer </t>
  </si>
  <si>
    <t xml:space="preserve">Precio Sucio </t>
  </si>
  <si>
    <t>YTM</t>
  </si>
  <si>
    <t xml:space="preserve">Cupón anual </t>
  </si>
  <si>
    <t>Cete 28</t>
  </si>
  <si>
    <t>NA</t>
  </si>
  <si>
    <t>Cete 91</t>
  </si>
  <si>
    <t>Cete 182</t>
  </si>
  <si>
    <t>Cete 364</t>
  </si>
  <si>
    <t>Bono M 3 años</t>
  </si>
  <si>
    <t>ND</t>
  </si>
  <si>
    <t>Bono M 5 años</t>
  </si>
  <si>
    <t>Bono M 10 años</t>
  </si>
  <si>
    <t>Bono M 20 años</t>
  </si>
  <si>
    <t>Bono M 30 años</t>
  </si>
  <si>
    <t>NA: No Aplica</t>
  </si>
  <si>
    <t>ND: No Disponible</t>
  </si>
  <si>
    <t>Tasa de fondeo Gubermamental (a un día):</t>
  </si>
  <si>
    <t>Duración</t>
  </si>
  <si>
    <t>Convexidad</t>
  </si>
  <si>
    <t>BONO M 0 A 3 AÑOS</t>
  </si>
  <si>
    <t>BONOS M 0 A 3 AÑOS</t>
  </si>
  <si>
    <t>Tasa Cupón</t>
  </si>
  <si>
    <t>BONOS M 3 A 5 AÑOS</t>
  </si>
  <si>
    <t>Plazo</t>
  </si>
  <si>
    <t>Días Cupón</t>
  </si>
  <si>
    <t>VN</t>
  </si>
  <si>
    <t>Cupon</t>
  </si>
  <si>
    <t>Amortización</t>
  </si>
  <si>
    <t>r0(t)</t>
  </si>
  <si>
    <t>Descuento</t>
  </si>
  <si>
    <t>VP Flujo</t>
  </si>
  <si>
    <t>BONOS M 7 A 10 AÑOS</t>
  </si>
  <si>
    <t>BONOS M 10 A 20 AÑOS</t>
  </si>
  <si>
    <t>BONOS M 20 A 30 AÑOS</t>
  </si>
  <si>
    <t>Intereses</t>
  </si>
  <si>
    <t>Convendria invertir en bonos, asi se respeta el principio de cobertura, el cual se refiere a tomar la posición contraria en el activo de cobertura respecto a la posición primaria</t>
  </si>
  <si>
    <t>Cantidades a invertir</t>
  </si>
  <si>
    <t>Días valuacion flujo</t>
  </si>
  <si>
    <t>Cupón</t>
  </si>
  <si>
    <t>Tasa</t>
  </si>
  <si>
    <t>Valor presente del flujo</t>
  </si>
  <si>
    <t># de titulos</t>
  </si>
  <si>
    <t>Si las tasas suben o bajan 10 pb</t>
  </si>
  <si>
    <t>Sigue siendo buna la cobertura ante tales cambios, ya que el cambio es pequeño</t>
  </si>
  <si>
    <t>Movimiento de las tasas en 1%</t>
  </si>
  <si>
    <t>Para cambios mas grandes en la tasa es necesario hacer uso de la convexidad, ya que la segunda derivada logra captar eso cambios de mejor forma</t>
  </si>
  <si>
    <t>Call</t>
  </si>
  <si>
    <t>Put</t>
  </si>
  <si>
    <t>D</t>
  </si>
  <si>
    <t>G</t>
  </si>
  <si>
    <t>n</t>
  </si>
  <si>
    <t>q</t>
  </si>
  <si>
    <t xml:space="preserve">Cambio en </t>
  </si>
  <si>
    <t xml:space="preserve">Aumento/Reduccion </t>
  </si>
  <si>
    <t>h</t>
  </si>
  <si>
    <t xml:space="preserve">Call </t>
  </si>
  <si>
    <t>Nueva P</t>
  </si>
  <si>
    <t xml:space="preserve">Nueva P </t>
  </si>
  <si>
    <t>Reducción $1</t>
  </si>
  <si>
    <t>Aumento $0.5</t>
  </si>
  <si>
    <t>Aumento $0.75</t>
  </si>
  <si>
    <t xml:space="preserve">Volatilidad </t>
  </si>
  <si>
    <t>Reducción 0.75%</t>
  </si>
  <si>
    <t>Reducción 1.5%</t>
  </si>
  <si>
    <t>Aumento 2%</t>
  </si>
  <si>
    <t>Tasa de Interes</t>
  </si>
  <si>
    <t>Aumento 0.5%</t>
  </si>
  <si>
    <t>Aumento 0.80%</t>
  </si>
  <si>
    <t xml:space="preserve">Vencimiento </t>
  </si>
  <si>
    <t xml:space="preserve">Reducción de 5 días </t>
  </si>
  <si>
    <t>Reducción 2 días</t>
  </si>
  <si>
    <t>Aumento de 1 día</t>
  </si>
  <si>
    <t xml:space="preserve">strike </t>
  </si>
  <si>
    <t>Reducción $5</t>
  </si>
  <si>
    <t>Aumento de $1</t>
  </si>
  <si>
    <t>Aumento $2.5</t>
  </si>
  <si>
    <t>OTM</t>
  </si>
  <si>
    <t>ATM</t>
  </si>
  <si>
    <t>ITM</t>
  </si>
  <si>
    <t>NIVEL DE MONEYNESS</t>
  </si>
  <si>
    <r>
      <rPr>
        <sz val="11"/>
        <color theme="1"/>
        <rFont val="Symbol"/>
        <family val="1"/>
        <charset val="2"/>
      </rPr>
      <t>D</t>
    </r>
    <r>
      <rPr>
        <sz val="20.9"/>
        <color theme="1"/>
        <rFont val="Calibri"/>
        <family val="2"/>
      </rPr>
      <t xml:space="preserve"> </t>
    </r>
    <r>
      <rPr>
        <sz val="11"/>
        <color theme="1"/>
        <rFont val="Calibri"/>
        <family val="2"/>
        <scheme val="minor"/>
      </rPr>
      <t>Call</t>
    </r>
  </si>
  <si>
    <t>Variación en S</t>
  </si>
  <si>
    <r>
      <rPr>
        <sz val="11"/>
        <color theme="1"/>
        <rFont val="Symbol"/>
        <family val="1"/>
        <charset val="2"/>
      </rPr>
      <t>D</t>
    </r>
    <r>
      <rPr>
        <sz val="20.9"/>
        <color theme="1"/>
        <rFont val="Calibri"/>
        <family val="2"/>
      </rPr>
      <t xml:space="preserve"> </t>
    </r>
    <r>
      <rPr>
        <sz val="11"/>
        <color theme="1"/>
        <rFont val="Calibri"/>
        <family val="2"/>
      </rPr>
      <t>Put</t>
    </r>
  </si>
  <si>
    <r>
      <t xml:space="preserve">D </t>
    </r>
    <r>
      <rPr>
        <b/>
        <i/>
        <sz val="11"/>
        <color theme="1"/>
        <rFont val="Calibri"/>
        <family val="2"/>
        <scheme val="minor"/>
      </rPr>
      <t>Call</t>
    </r>
  </si>
  <si>
    <r>
      <t xml:space="preserve">D </t>
    </r>
    <r>
      <rPr>
        <b/>
        <i/>
        <sz val="11"/>
        <color theme="1"/>
        <rFont val="Calibri"/>
        <family val="2"/>
        <scheme val="minor"/>
      </rPr>
      <t>Put</t>
    </r>
  </si>
  <si>
    <r>
      <t xml:space="preserve">G </t>
    </r>
    <r>
      <rPr>
        <b/>
        <i/>
        <sz val="11"/>
        <color theme="1"/>
        <rFont val="Calibri"/>
        <family val="2"/>
        <scheme val="minor"/>
      </rPr>
      <t>Call</t>
    </r>
  </si>
  <si>
    <r>
      <t xml:space="preserve">G </t>
    </r>
    <r>
      <rPr>
        <b/>
        <i/>
        <sz val="11"/>
        <color theme="1"/>
        <rFont val="Calibri"/>
        <family val="2"/>
        <scheme val="minor"/>
      </rPr>
      <t>Put</t>
    </r>
  </si>
  <si>
    <r>
      <rPr>
        <sz val="11"/>
        <color theme="1"/>
        <rFont val="Symbol"/>
        <family val="1"/>
        <charset val="2"/>
      </rPr>
      <t>G</t>
    </r>
    <r>
      <rPr>
        <sz val="20.9"/>
        <color theme="1"/>
        <rFont val="Calibri"/>
        <family val="2"/>
      </rPr>
      <t xml:space="preserve"> </t>
    </r>
    <r>
      <rPr>
        <sz val="11"/>
        <color theme="1"/>
        <rFont val="Calibri"/>
        <family val="2"/>
        <scheme val="minor"/>
      </rPr>
      <t>Call</t>
    </r>
  </si>
  <si>
    <r>
      <rPr>
        <sz val="11"/>
        <color theme="1"/>
        <rFont val="Symbol"/>
        <family val="1"/>
        <charset val="2"/>
      </rPr>
      <t>G</t>
    </r>
    <r>
      <rPr>
        <sz val="20.9"/>
        <color theme="1"/>
        <rFont val="Calibri"/>
        <family val="2"/>
      </rPr>
      <t xml:space="preserve"> </t>
    </r>
    <r>
      <rPr>
        <sz val="11"/>
        <color theme="1"/>
        <rFont val="Calibri"/>
        <family val="2"/>
      </rPr>
      <t>Put</t>
    </r>
  </si>
  <si>
    <t>Variación en r</t>
  </si>
  <si>
    <r>
      <t xml:space="preserve">Variación en </t>
    </r>
    <r>
      <rPr>
        <sz val="12"/>
        <color theme="1"/>
        <rFont val="Symbol"/>
        <family val="1"/>
        <charset val="2"/>
      </rPr>
      <t>s</t>
    </r>
  </si>
  <si>
    <r>
      <t xml:space="preserve">r </t>
    </r>
    <r>
      <rPr>
        <b/>
        <i/>
        <sz val="11"/>
        <color theme="1"/>
        <rFont val="Calibri"/>
        <family val="2"/>
        <scheme val="minor"/>
      </rPr>
      <t>Call</t>
    </r>
  </si>
  <si>
    <r>
      <t xml:space="preserve">r </t>
    </r>
    <r>
      <rPr>
        <b/>
        <i/>
        <sz val="11"/>
        <color theme="1"/>
        <rFont val="Calibri"/>
        <family val="2"/>
        <scheme val="minor"/>
      </rPr>
      <t>Put</t>
    </r>
  </si>
  <si>
    <r>
      <t xml:space="preserve">n </t>
    </r>
    <r>
      <rPr>
        <b/>
        <i/>
        <sz val="11"/>
        <color theme="1"/>
        <rFont val="Calibri"/>
        <family val="2"/>
        <scheme val="minor"/>
      </rPr>
      <t>Call</t>
    </r>
  </si>
  <si>
    <r>
      <t xml:space="preserve">n </t>
    </r>
    <r>
      <rPr>
        <b/>
        <i/>
        <sz val="11"/>
        <color theme="1"/>
        <rFont val="Calibri"/>
        <family val="2"/>
        <scheme val="minor"/>
      </rPr>
      <t>Put</t>
    </r>
  </si>
  <si>
    <r>
      <rPr>
        <sz val="11"/>
        <color theme="1"/>
        <rFont val="Symbol"/>
        <family val="1"/>
        <charset val="2"/>
      </rPr>
      <t>r</t>
    </r>
    <r>
      <rPr>
        <sz val="20.9"/>
        <color theme="1"/>
        <rFont val="Calibri"/>
        <family val="2"/>
      </rPr>
      <t xml:space="preserve"> </t>
    </r>
    <r>
      <rPr>
        <sz val="11"/>
        <color theme="1"/>
        <rFont val="Calibri"/>
        <family val="2"/>
        <scheme val="minor"/>
      </rPr>
      <t>Call</t>
    </r>
  </si>
  <si>
    <r>
      <rPr>
        <sz val="11"/>
        <color theme="1"/>
        <rFont val="Symbol"/>
        <family val="1"/>
        <charset val="2"/>
      </rPr>
      <t>n</t>
    </r>
    <r>
      <rPr>
        <sz val="20.9"/>
        <color theme="1"/>
        <rFont val="Calibri"/>
        <family val="2"/>
      </rPr>
      <t xml:space="preserve"> </t>
    </r>
    <r>
      <rPr>
        <sz val="11"/>
        <color theme="1"/>
        <rFont val="Calibri"/>
        <family val="2"/>
        <scheme val="minor"/>
      </rPr>
      <t>Call</t>
    </r>
  </si>
  <si>
    <r>
      <rPr>
        <sz val="11"/>
        <color theme="1"/>
        <rFont val="Symbol"/>
        <family val="1"/>
        <charset val="2"/>
      </rPr>
      <t>r</t>
    </r>
    <r>
      <rPr>
        <sz val="20.9"/>
        <color theme="1"/>
        <rFont val="Calibri"/>
        <family val="2"/>
      </rPr>
      <t xml:space="preserve"> </t>
    </r>
    <r>
      <rPr>
        <sz val="11"/>
        <color theme="1"/>
        <rFont val="Calibri"/>
        <family val="2"/>
      </rPr>
      <t>Put</t>
    </r>
  </si>
  <si>
    <r>
      <rPr>
        <sz val="11"/>
        <color theme="1"/>
        <rFont val="Symbol"/>
        <family val="1"/>
        <charset val="2"/>
      </rPr>
      <t>n</t>
    </r>
    <r>
      <rPr>
        <sz val="20.9"/>
        <color theme="1"/>
        <rFont val="Calibri"/>
        <family val="2"/>
      </rPr>
      <t xml:space="preserve"> </t>
    </r>
    <r>
      <rPr>
        <sz val="11"/>
        <color theme="1"/>
        <rFont val="Calibri"/>
        <family val="2"/>
      </rPr>
      <t>Put</t>
    </r>
  </si>
  <si>
    <r>
      <t xml:space="preserve">Variación en </t>
    </r>
    <r>
      <rPr>
        <sz val="12"/>
        <color theme="1"/>
        <rFont val="Symbol"/>
        <family val="1"/>
        <charset val="2"/>
      </rPr>
      <t>q</t>
    </r>
  </si>
  <si>
    <r>
      <t xml:space="preserve">Variación en </t>
    </r>
    <r>
      <rPr>
        <sz val="12"/>
        <color theme="1"/>
        <rFont val="Symbol"/>
        <family val="1"/>
        <charset val="2"/>
      </rPr>
      <t>K</t>
    </r>
  </si>
  <si>
    <r>
      <t xml:space="preserve">q </t>
    </r>
    <r>
      <rPr>
        <b/>
        <i/>
        <sz val="11"/>
        <color theme="1"/>
        <rFont val="Calibri"/>
        <family val="2"/>
        <scheme val="minor"/>
      </rPr>
      <t>Call</t>
    </r>
  </si>
  <si>
    <r>
      <t xml:space="preserve">q </t>
    </r>
    <r>
      <rPr>
        <b/>
        <i/>
        <sz val="11"/>
        <color theme="1"/>
        <rFont val="Calibri"/>
        <family val="2"/>
        <scheme val="minor"/>
      </rPr>
      <t>Put</t>
    </r>
  </si>
  <si>
    <r>
      <t xml:space="preserve">K </t>
    </r>
    <r>
      <rPr>
        <b/>
        <i/>
        <sz val="11"/>
        <color theme="1"/>
        <rFont val="Calibri"/>
        <family val="2"/>
        <scheme val="minor"/>
      </rPr>
      <t>Call</t>
    </r>
  </si>
  <si>
    <r>
      <t xml:space="preserve">K </t>
    </r>
    <r>
      <rPr>
        <b/>
        <i/>
        <sz val="11"/>
        <color theme="1"/>
        <rFont val="Calibri"/>
        <family val="2"/>
        <scheme val="minor"/>
      </rPr>
      <t>Put</t>
    </r>
  </si>
  <si>
    <r>
      <rPr>
        <sz val="11"/>
        <color theme="1"/>
        <rFont val="Symbol"/>
        <family val="1"/>
        <charset val="2"/>
      </rPr>
      <t>q</t>
    </r>
    <r>
      <rPr>
        <sz val="20.9"/>
        <color theme="1"/>
        <rFont val="Calibri"/>
        <family val="2"/>
      </rPr>
      <t xml:space="preserve"> </t>
    </r>
    <r>
      <rPr>
        <sz val="11"/>
        <color theme="1"/>
        <rFont val="Calibri"/>
        <family val="2"/>
        <scheme val="minor"/>
      </rPr>
      <t>Call</t>
    </r>
  </si>
  <si>
    <r>
      <rPr>
        <sz val="11"/>
        <color theme="1"/>
        <rFont val="Symbol"/>
        <family val="1"/>
        <charset val="2"/>
      </rPr>
      <t>q</t>
    </r>
    <r>
      <rPr>
        <sz val="20.9"/>
        <color theme="1"/>
        <rFont val="Calibri"/>
        <family val="2"/>
      </rPr>
      <t xml:space="preserve"> </t>
    </r>
    <r>
      <rPr>
        <sz val="11"/>
        <color theme="1"/>
        <rFont val="Calibri"/>
        <family val="2"/>
        <scheme val="minor"/>
      </rPr>
      <t>Put</t>
    </r>
  </si>
  <si>
    <r>
      <rPr>
        <sz val="11"/>
        <color theme="1"/>
        <rFont val="Symbol"/>
        <family val="1"/>
        <charset val="2"/>
      </rPr>
      <t>k</t>
    </r>
    <r>
      <rPr>
        <sz val="20.9"/>
        <color theme="1"/>
        <rFont val="Calibri"/>
        <family val="2"/>
      </rPr>
      <t xml:space="preserve"> </t>
    </r>
    <r>
      <rPr>
        <sz val="11"/>
        <color theme="1"/>
        <rFont val="Calibri"/>
        <family val="2"/>
        <scheme val="minor"/>
      </rPr>
      <t>Call</t>
    </r>
  </si>
  <si>
    <r>
      <rPr>
        <sz val="11"/>
        <color theme="1"/>
        <rFont val="Symbol"/>
        <family val="1"/>
        <charset val="2"/>
      </rPr>
      <t>k</t>
    </r>
    <r>
      <rPr>
        <sz val="20.9"/>
        <color theme="1"/>
        <rFont val="Calibri"/>
        <family val="2"/>
      </rPr>
      <t xml:space="preserve"> </t>
    </r>
    <r>
      <rPr>
        <sz val="11"/>
        <color theme="1"/>
        <rFont val="Calibri"/>
        <family val="2"/>
      </rPr>
      <t>Put</t>
    </r>
  </si>
  <si>
    <r>
      <rPr>
        <sz val="11"/>
        <color theme="1"/>
        <rFont val="Symbol"/>
        <family val="1"/>
        <charset val="2"/>
      </rPr>
      <t>q</t>
    </r>
    <r>
      <rPr>
        <sz val="20.9"/>
        <color theme="1"/>
        <rFont val="Calibri"/>
        <family val="2"/>
      </rPr>
      <t xml:space="preserve"> </t>
    </r>
    <r>
      <rPr>
        <sz val="11"/>
        <color theme="1"/>
        <rFont val="Calibri"/>
        <family val="2"/>
      </rPr>
      <t>Put</t>
    </r>
  </si>
  <si>
    <t xml:space="preserve">4. Demuestre el procedimiento para realizar una cobertura Delta–Gamma–Vega simultánea. </t>
  </si>
  <si>
    <t xml:space="preserve">ALSEA.MX </t>
  </si>
  <si>
    <t>Call (Posición corta)</t>
  </si>
  <si>
    <t>Put (Posición corta)</t>
  </si>
  <si>
    <t>Call (Posición larga)</t>
  </si>
  <si>
    <t xml:space="preserve">Acciones </t>
  </si>
  <si>
    <t>Num</t>
  </si>
  <si>
    <t xml:space="preserve">Precio </t>
  </si>
  <si>
    <t>σ</t>
  </si>
  <si>
    <t xml:space="preserve">T </t>
  </si>
  <si>
    <t>ALSEA.MX</t>
  </si>
  <si>
    <t>Portafolio</t>
  </si>
  <si>
    <t>ν</t>
  </si>
  <si>
    <t>Activos de Cobertura</t>
  </si>
  <si>
    <t xml:space="preserve">Cobertura Delta-Gamma-Vega simultanea </t>
  </si>
  <si>
    <t xml:space="preserve">Matriz Inversa </t>
  </si>
  <si>
    <r>
      <t>j</t>
    </r>
    <r>
      <rPr>
        <vertAlign val="subscript"/>
        <sz val="20"/>
        <rFont val="Symbol"/>
        <family val="1"/>
        <charset val="2"/>
      </rPr>
      <t>1</t>
    </r>
  </si>
  <si>
    <t>=</t>
  </si>
  <si>
    <t></t>
  </si>
  <si>
    <r>
      <t>j</t>
    </r>
    <r>
      <rPr>
        <vertAlign val="subscript"/>
        <sz val="20"/>
        <rFont val="Symbol"/>
        <family val="1"/>
        <charset val="2"/>
      </rPr>
      <t>2</t>
    </r>
  </si>
  <si>
    <r>
      <t>j</t>
    </r>
    <r>
      <rPr>
        <vertAlign val="subscript"/>
        <sz val="20"/>
        <rFont val="Symbol"/>
        <family val="1"/>
        <charset val="2"/>
      </rPr>
      <t>3</t>
    </r>
  </si>
  <si>
    <t>a) Presente al cliente la estrategia de cobertura planteando escenarios de subidas y bajadas en los factores de riesgo (-$0.5, $0.5) y (-20pb y 20pb) respectivamente y aproximando precios ante dichos cambios.</t>
  </si>
  <si>
    <t xml:space="preserve">Portafolio </t>
  </si>
  <si>
    <r>
      <rPr>
        <sz val="11"/>
        <color theme="1"/>
        <rFont val="Symbol"/>
        <family val="1"/>
        <charset val="2"/>
      </rPr>
      <t>j</t>
    </r>
    <r>
      <rPr>
        <vertAlign val="subscript"/>
        <sz val="18"/>
        <color theme="1"/>
        <rFont val="Symbol"/>
        <family val="1"/>
        <charset val="2"/>
      </rPr>
      <t>1</t>
    </r>
    <r>
      <rPr>
        <sz val="11"/>
        <color theme="1"/>
        <rFont val="Calibri"/>
        <family val="2"/>
        <scheme val="minor"/>
      </rPr>
      <t xml:space="preserve"> ALSEA.MX</t>
    </r>
  </si>
  <si>
    <r>
      <rPr>
        <sz val="11"/>
        <color theme="1"/>
        <rFont val="Symbol"/>
        <family val="1"/>
        <charset val="2"/>
      </rPr>
      <t>j</t>
    </r>
    <r>
      <rPr>
        <vertAlign val="subscript"/>
        <sz val="18"/>
        <color theme="1"/>
        <rFont val="Symbol"/>
        <family val="1"/>
        <charset val="2"/>
      </rPr>
      <t>2</t>
    </r>
    <r>
      <rPr>
        <sz val="11"/>
        <color theme="1"/>
        <rFont val="Calibri"/>
        <family val="2"/>
        <scheme val="minor"/>
      </rPr>
      <t xml:space="preserve"> PUT</t>
    </r>
  </si>
  <si>
    <r>
      <rPr>
        <sz val="11"/>
        <color theme="1"/>
        <rFont val="Symbol"/>
        <family val="1"/>
        <charset val="2"/>
      </rPr>
      <t>j</t>
    </r>
    <r>
      <rPr>
        <vertAlign val="subscript"/>
        <sz val="18"/>
        <color theme="1"/>
        <rFont val="Symbol"/>
        <family val="1"/>
        <charset val="2"/>
      </rPr>
      <t>3</t>
    </r>
    <r>
      <rPr>
        <sz val="11"/>
        <color theme="1"/>
        <rFont val="Calibri"/>
        <family val="2"/>
        <scheme val="minor"/>
      </rPr>
      <t xml:space="preserve"> CALL</t>
    </r>
  </si>
  <si>
    <t xml:space="preserve">Cobertura </t>
  </si>
  <si>
    <t xml:space="preserve">Cambio en la prima </t>
  </si>
  <si>
    <t xml:space="preserve">b) Garantice una ganancia a nuestro cliente y mencione que la cobertura es dinámica, por lo que se tendrá que reajustar cada cierto periodo. </t>
  </si>
  <si>
    <r>
      <t>j</t>
    </r>
    <r>
      <rPr>
        <vertAlign val="subscript"/>
        <sz val="20"/>
        <rFont val="Symbol"/>
        <family val="1"/>
        <charset val="2"/>
      </rPr>
      <t>1</t>
    </r>
    <r>
      <rPr>
        <sz val="12"/>
        <rFont val="Symbol"/>
        <family val="1"/>
        <charset val="2"/>
      </rPr>
      <t>=</t>
    </r>
  </si>
  <si>
    <r>
      <t>j</t>
    </r>
    <r>
      <rPr>
        <vertAlign val="subscript"/>
        <sz val="20"/>
        <rFont val="Symbol"/>
        <family val="1"/>
        <charset val="2"/>
      </rPr>
      <t>2</t>
    </r>
    <r>
      <rPr>
        <sz val="12"/>
        <rFont val="Symbol"/>
        <family val="1"/>
        <charset val="2"/>
      </rPr>
      <t>=</t>
    </r>
  </si>
  <si>
    <r>
      <t>j</t>
    </r>
    <r>
      <rPr>
        <vertAlign val="subscript"/>
        <sz val="20"/>
        <rFont val="Symbol"/>
        <family val="1"/>
        <charset val="2"/>
      </rPr>
      <t>3</t>
    </r>
    <r>
      <rPr>
        <sz val="12"/>
        <rFont val="Symbol"/>
        <family val="1"/>
        <charset val="2"/>
      </rPr>
      <t>=</t>
    </r>
  </si>
  <si>
    <t>¿Qué sucede con la cartera dado el vencimiento más próximo?</t>
  </si>
  <si>
    <t xml:space="preserve">Ahora consideramos al tiempo como factor de riesgo </t>
  </si>
  <si>
    <t>θ</t>
  </si>
  <si>
    <t xml:space="preserve">P vencimiento </t>
  </si>
  <si>
    <t>Posición</t>
  </si>
  <si>
    <t>Por otra parte, el 12/03/2019, cierta empresa se acerca a Riskin con la siguiente cartera</t>
  </si>
  <si>
    <t>Cartera Original</t>
  </si>
  <si>
    <t>Cartera despues de 14 dias</t>
  </si>
  <si>
    <t>El precio de CEMEX sube a $8.599</t>
  </si>
  <si>
    <r>
      <t xml:space="preserve">Call sobre CEMEX.CPO con </t>
    </r>
    <r>
      <rPr>
        <sz val="11"/>
        <color theme="1"/>
        <rFont val="Calibri"/>
        <family val="2"/>
      </rPr>
      <t>σ=33.7% anual, k=$8.80 y T=3 dias.</t>
    </r>
  </si>
  <si>
    <t>Put sobre CEMEX.CPO con σ=33.7% anual, k=$8.00 y T=3 dias.</t>
  </si>
  <si>
    <t>Luego, los activos de Cobertura disponibles y sus respectivos parámetros se definen de la forma siguiente:</t>
  </si>
  <si>
    <t>Call (Instrumento 1)</t>
  </si>
  <si>
    <t>Put (Instrumento 2)</t>
  </si>
  <si>
    <r>
      <t xml:space="preserve">Después, para obtener el número de instrumentos </t>
    </r>
    <r>
      <rPr>
        <sz val="11"/>
        <color theme="1"/>
        <rFont val="Symbol"/>
        <family val="1"/>
        <charset val="2"/>
      </rPr>
      <t>j</t>
    </r>
    <r>
      <rPr>
        <sz val="12.1"/>
        <color theme="1"/>
        <rFont val="Calibri"/>
        <family val="2"/>
      </rPr>
      <t xml:space="preserve"> </t>
    </r>
    <r>
      <rPr>
        <sz val="11"/>
        <color theme="1"/>
        <rFont val="Calibri"/>
        <family val="2"/>
        <scheme val="minor"/>
      </rPr>
      <t>a utilizar en la cobertura se plantea el sistema de ecuaciones:</t>
    </r>
  </si>
  <si>
    <t>Con solución:</t>
  </si>
  <si>
    <t>Así:</t>
  </si>
  <si>
    <r>
      <rPr>
        <b/>
        <sz val="13"/>
        <color theme="1"/>
        <rFont val="Symbol"/>
        <family val="1"/>
        <charset val="2"/>
      </rPr>
      <t>j</t>
    </r>
    <r>
      <rPr>
        <b/>
        <vertAlign val="subscript"/>
        <sz val="13"/>
        <color theme="1"/>
        <rFont val="Calibri"/>
        <family val="2"/>
        <scheme val="minor"/>
      </rPr>
      <t>1</t>
    </r>
  </si>
  <si>
    <r>
      <rPr>
        <b/>
        <sz val="13"/>
        <color theme="1"/>
        <rFont val="Symbol"/>
        <family val="1"/>
        <charset val="2"/>
      </rPr>
      <t>j</t>
    </r>
    <r>
      <rPr>
        <b/>
        <vertAlign val="subscript"/>
        <sz val="13"/>
        <color theme="1"/>
        <rFont val="Calibri"/>
        <family val="2"/>
        <scheme val="minor"/>
      </rPr>
      <t>2</t>
    </r>
    <r>
      <rPr>
        <sz val="11"/>
        <color theme="1"/>
        <rFont val="Calibri"/>
        <family val="2"/>
        <scheme val="minor"/>
      </rPr>
      <t/>
    </r>
  </si>
  <si>
    <t>Corroborando la Cobertura, bajo una aproximación de 2do orden, para cierta variación h en el Subyacente de las Opciones se tiene:</t>
  </si>
  <si>
    <t>Variaciónes</t>
  </si>
  <si>
    <r>
      <t xml:space="preserve">Call </t>
    </r>
    <r>
      <rPr>
        <sz val="11"/>
        <rFont val="Calibri"/>
        <family val="2"/>
        <scheme val="minor"/>
      </rPr>
      <t>(Instrumento 1)</t>
    </r>
  </si>
  <si>
    <r>
      <rPr>
        <b/>
        <sz val="11"/>
        <rFont val="Symbol"/>
        <family val="1"/>
        <charset val="2"/>
      </rPr>
      <t>j</t>
    </r>
    <r>
      <rPr>
        <b/>
        <vertAlign val="subscript"/>
        <sz val="11"/>
        <rFont val="Calibri"/>
        <family val="2"/>
        <scheme val="minor"/>
      </rPr>
      <t>1</t>
    </r>
    <r>
      <rPr>
        <b/>
        <sz val="11"/>
        <rFont val="Calibri"/>
        <family val="2"/>
        <scheme val="minor"/>
      </rPr>
      <t xml:space="preserve">Call </t>
    </r>
    <r>
      <rPr>
        <sz val="11"/>
        <rFont val="Calibri"/>
        <family val="2"/>
        <scheme val="minor"/>
      </rPr>
      <t>(Instrumento 1)</t>
    </r>
  </si>
  <si>
    <r>
      <t>Put</t>
    </r>
    <r>
      <rPr>
        <sz val="11"/>
        <rFont val="Calibri"/>
        <family val="2"/>
        <scheme val="minor"/>
      </rPr>
      <t xml:space="preserve"> (Instrumento 2)</t>
    </r>
  </si>
  <si>
    <r>
      <rPr>
        <b/>
        <sz val="11"/>
        <rFont val="Symbol"/>
        <family val="1"/>
        <charset val="2"/>
      </rPr>
      <t>j</t>
    </r>
    <r>
      <rPr>
        <b/>
        <vertAlign val="subscript"/>
        <sz val="11"/>
        <rFont val="Calibri"/>
        <family val="2"/>
        <scheme val="minor"/>
      </rPr>
      <t>2</t>
    </r>
    <r>
      <rPr>
        <b/>
        <sz val="11"/>
        <rFont val="Calibri"/>
        <family val="2"/>
        <scheme val="minor"/>
      </rPr>
      <t xml:space="preserve">Put </t>
    </r>
    <r>
      <rPr>
        <sz val="11"/>
        <rFont val="Calibri"/>
        <family val="2"/>
        <scheme val="minor"/>
      </rPr>
      <t>(Instrumento 2)</t>
    </r>
  </si>
  <si>
    <t>Cobertura</t>
  </si>
  <si>
    <r>
      <t xml:space="preserve">Luego, ¿Cuánto deben valer como mínimo </t>
    </r>
    <r>
      <rPr>
        <sz val="11"/>
        <color theme="1"/>
        <rFont val="Symbol"/>
        <family val="1"/>
        <charset val="2"/>
      </rPr>
      <t>j</t>
    </r>
    <r>
      <rPr>
        <sz val="11"/>
        <color theme="1"/>
        <rFont val="Calibri"/>
        <family val="2"/>
        <scheme val="minor"/>
      </rPr>
      <t xml:space="preserve">1 y </t>
    </r>
    <r>
      <rPr>
        <sz val="11"/>
        <color theme="1"/>
        <rFont val="Symbol"/>
        <family val="1"/>
        <charset val="2"/>
      </rPr>
      <t>j</t>
    </r>
    <r>
      <rPr>
        <sz val="11"/>
        <color theme="1"/>
        <rFont val="Calibri"/>
        <family val="2"/>
        <scheme val="minor"/>
      </rPr>
      <t>2 para garantizar una ganancia? Obsérvese que se debe satisfacer:</t>
    </r>
  </si>
  <si>
    <t>Así</t>
  </si>
  <si>
    <t>³</t>
  </si>
  <si>
    <t>Por ejemplo:</t>
  </si>
  <si>
    <t>Inversión Original</t>
  </si>
  <si>
    <t>Por último, el balance queda de la forma siguiente:</t>
  </si>
  <si>
    <t>Inversión</t>
  </si>
  <si>
    <t>Títulos</t>
  </si>
  <si>
    <t>BIMBOA.MX</t>
  </si>
  <si>
    <t>CEMEXCPO.MX</t>
  </si>
  <si>
    <t>GENTERA.MX</t>
  </si>
  <si>
    <t>Total</t>
  </si>
  <si>
    <t xml:space="preserve">Call sobre el activo 1 ITM </t>
  </si>
  <si>
    <t xml:space="preserve">Call sobre el activo 3 OTM </t>
  </si>
  <si>
    <t>Put sobre el activo 2 ATM</t>
  </si>
  <si>
    <t xml:space="preserve">Cetes a 91 días </t>
  </si>
  <si>
    <t>Por otra parte, el 02/03/2018, cierta empresa se acerca a Actuarial Consulting Group con la siguiente cartera:</t>
  </si>
  <si>
    <t>N</t>
  </si>
  <si>
    <t>Cetes 28</t>
  </si>
  <si>
    <t>Call(Activo 1,posicion corta)</t>
  </si>
  <si>
    <t>Put(Activo 2)</t>
  </si>
  <si>
    <t>Call(Activo 3)</t>
  </si>
  <si>
    <t>Cete 91(posicion corta)</t>
  </si>
  <si>
    <t>Cobertura 1</t>
  </si>
  <si>
    <t>Call(Activo 1)</t>
  </si>
  <si>
    <r>
      <rPr>
        <sz val="11"/>
        <color rgb="FFFF0000"/>
        <rFont val="Symbol"/>
        <family val="1"/>
        <charset val="2"/>
      </rPr>
      <t>j</t>
    </r>
    <r>
      <rPr>
        <vertAlign val="subscript"/>
        <sz val="11"/>
        <color rgb="FFFF0000"/>
        <rFont val="Calibri"/>
        <family val="2"/>
        <scheme val="minor"/>
      </rPr>
      <t>1</t>
    </r>
    <r>
      <rPr>
        <sz val="11"/>
        <color rgb="FFFF0000"/>
        <rFont val="Calibri"/>
        <family val="2"/>
        <scheme val="minor"/>
      </rPr>
      <t>Call (Instrumento 1)</t>
    </r>
  </si>
  <si>
    <r>
      <rPr>
        <sz val="11"/>
        <color rgb="FFFF0000"/>
        <rFont val="Symbol"/>
        <family val="1"/>
        <charset val="2"/>
      </rPr>
      <t>j</t>
    </r>
    <r>
      <rPr>
        <vertAlign val="subscript"/>
        <sz val="11"/>
        <color rgb="FFFF0000"/>
        <rFont val="Calibri"/>
        <family val="2"/>
        <scheme val="minor"/>
      </rPr>
      <t>2</t>
    </r>
    <r>
      <rPr>
        <sz val="11"/>
        <color rgb="FFFF0000"/>
        <rFont val="Calibri"/>
        <family val="2"/>
        <scheme val="minor"/>
      </rPr>
      <t>Put (Instrumento 2)</t>
    </r>
  </si>
  <si>
    <t>Cobertura 2</t>
  </si>
  <si>
    <r>
      <rPr>
        <sz val="13"/>
        <color theme="1"/>
        <rFont val="Symbol"/>
        <family val="1"/>
        <charset val="2"/>
      </rPr>
      <t>j</t>
    </r>
    <r>
      <rPr>
        <vertAlign val="subscript"/>
        <sz val="13"/>
        <color theme="1"/>
        <rFont val="Calibri"/>
        <family val="2"/>
        <scheme val="minor"/>
      </rPr>
      <t>1</t>
    </r>
  </si>
  <si>
    <r>
      <rPr>
        <sz val="13"/>
        <color theme="1"/>
        <rFont val="Symbol"/>
        <family val="1"/>
        <charset val="2"/>
      </rPr>
      <t>j</t>
    </r>
    <r>
      <rPr>
        <vertAlign val="subscript"/>
        <sz val="13"/>
        <color theme="1"/>
        <rFont val="Calibri"/>
        <family val="2"/>
        <scheme val="minor"/>
      </rPr>
      <t>2</t>
    </r>
    <r>
      <rPr>
        <sz val="11"/>
        <color theme="1"/>
        <rFont val="Calibri"/>
        <family val="2"/>
        <scheme val="minor"/>
      </rPr>
      <t/>
    </r>
  </si>
  <si>
    <t>Cobertura 3</t>
  </si>
  <si>
    <r>
      <rPr>
        <b/>
        <sz val="11"/>
        <color rgb="FFFF0000"/>
        <rFont val="Symbol"/>
        <family val="1"/>
        <charset val="2"/>
      </rPr>
      <t>j</t>
    </r>
    <r>
      <rPr>
        <b/>
        <vertAlign val="subscript"/>
        <sz val="11"/>
        <color rgb="FFFF0000"/>
        <rFont val="Calibri"/>
        <family val="2"/>
        <scheme val="minor"/>
      </rPr>
      <t>1</t>
    </r>
    <r>
      <rPr>
        <b/>
        <sz val="11"/>
        <color rgb="FFFF0000"/>
        <rFont val="Calibri"/>
        <family val="2"/>
        <scheme val="minor"/>
      </rPr>
      <t>Call (Instrumento 1)</t>
    </r>
  </si>
  <si>
    <r>
      <rPr>
        <b/>
        <sz val="11"/>
        <color rgb="FFFF0000"/>
        <rFont val="Symbol"/>
        <family val="1"/>
        <charset val="2"/>
      </rPr>
      <t>j</t>
    </r>
    <r>
      <rPr>
        <b/>
        <vertAlign val="subscript"/>
        <sz val="11"/>
        <color rgb="FFFF0000"/>
        <rFont val="Calibri"/>
        <family val="2"/>
        <scheme val="minor"/>
      </rPr>
      <t>2</t>
    </r>
    <r>
      <rPr>
        <b/>
        <sz val="11"/>
        <color rgb="FFFF0000"/>
        <rFont val="Calibri"/>
        <family val="2"/>
        <scheme val="minor"/>
      </rPr>
      <t>Put (Instrumento 2)</t>
    </r>
  </si>
  <si>
    <t>ASURB.MX</t>
  </si>
  <si>
    <t>GFNORTEO.MX</t>
  </si>
  <si>
    <t>WALMEX.MX</t>
  </si>
  <si>
    <t>Inversión libre de riesgo</t>
  </si>
  <si>
    <t>Precio</t>
  </si>
  <si>
    <t>ASURB.MX(posicion larga)</t>
  </si>
  <si>
    <t>GFNORTEO.MX(posicion corta)</t>
  </si>
  <si>
    <t>WALMEX.MX(posicion larga)</t>
  </si>
  <si>
    <t>Tasa libre de riesgo(posicion corta)</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</si>
</sst>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4" formatCode="_-&quot;$&quot;* #,##0.00_-;\-&quot;$&quot;* #,##0.00_-;_-&quot;$&quot;* &quot;-&quot;??_-;_-@_-"/>
    <numFmt numFmtId="43" formatCode="_-* #,##0.00_-;\-* #,##0.00_-;_-* &quot;-&quot;??_-;_-@_-"/>
    <numFmt numFmtId="164" formatCode="0.0000%"/>
    <numFmt numFmtId="165" formatCode="0.000%"/>
    <numFmt numFmtId="166" formatCode="_(&quot;$&quot;* #,##0.00_);_(&quot;$&quot;* \(#,##0.00\);_(&quot;$&quot;* &quot;-&quot;??_);_(@_)"/>
    <numFmt numFmtId="167" formatCode="&quot;$&quot;#,##0.00"/>
    <numFmt numFmtId="168" formatCode="&quot;$&quot;#,##0.00000000"/>
    <numFmt numFmtId="169" formatCode="0.0000"/>
    <numFmt numFmtId="170" formatCode="0.0%"/>
    <numFmt numFmtId="171" formatCode="0.0"/>
    <numFmt numFmtId="172" formatCode="0.00000%"/>
    <numFmt numFmtId="173" formatCode="_-&quot;$&quot;* #,##0.000_-;\-&quot;$&quot;* #,##0.000_-;_-&quot;$&quot;* &quot;-&quot;??_-;_-@_-"/>
    <numFmt numFmtId="174" formatCode="0.00000000%"/>
    <numFmt numFmtId="175" formatCode="0.00000"/>
    <numFmt numFmtId="176" formatCode="_-&quot;$&quot;* #,##0.0_-;\-&quot;$&quot;* #,##0.0_-;_-&quot;$&quot;* &quot;-&quot;??_-;_-@_-"/>
    <numFmt numFmtId="177" formatCode="0.000000"/>
    <numFmt numFmtId="178" formatCode="&quot;$&quot;#,##0.00;[Red]&quot;$&quot;#,##0.00"/>
    <numFmt numFmtId="179" formatCode="&quot;$&quot;#,##0.0000;[Red]&quot;$&quot;#,##0.0000"/>
    <numFmt numFmtId="180" formatCode="&quot;$&quot;#,##0.0000"/>
    <numFmt numFmtId="181" formatCode="&quot;$&quot;#,##0.00000"/>
    <numFmt numFmtId="182" formatCode="_-* #,##0.0_-;\-* #,##0.0_-;_-* &quot;-&quot;??_-;_-@_-"/>
    <numFmt numFmtId="183" formatCode="#,##0.0"/>
    <numFmt numFmtId="184" formatCode="#,##0.0000"/>
    <numFmt numFmtId="185" formatCode="&quot;$&quot;#,##0.00000;[Red]&quot;$&quot;#,##0.00000"/>
    <numFmt numFmtId="190" formatCode="&quot;$&quot;#,##0.00000000;[Red]&quot;$&quot;#,##0.00000000"/>
  </numFmts>
  <fonts count="63" x14ac:knownFonts="1">
    <font>
      <sz val="11"/>
      <color theme="1"/>
      <name val="Calibri"/>
      <family val="2"/>
      <scheme val="minor"/>
    </font>
    <font>
      <sz val="11"/>
      <color theme="1"/>
      <name val="Calibri"/>
      <family val="2"/>
      <scheme val="minor"/>
    </font>
    <font>
      <b/>
      <sz val="11"/>
      <color theme="1"/>
      <name val="Calibri"/>
      <family val="2"/>
      <scheme val="minor"/>
    </font>
    <font>
      <b/>
      <vertAlign val="subscript"/>
      <sz val="11"/>
      <color theme="1"/>
      <name val="Calibri"/>
      <family val="2"/>
      <scheme val="minor"/>
    </font>
    <font>
      <sz val="11"/>
      <color theme="1"/>
      <name val="Calibri"/>
      <family val="2"/>
    </font>
    <font>
      <sz val="11"/>
      <color theme="1"/>
      <name val="Symbol"/>
      <family val="1"/>
      <charset val="2"/>
    </font>
    <font>
      <sz val="10"/>
      <name val="Arial"/>
      <family val="2"/>
    </font>
    <font>
      <b/>
      <sz val="10"/>
      <name val="Calibri"/>
      <family val="2"/>
      <scheme val="minor"/>
    </font>
    <font>
      <sz val="10"/>
      <name val="Calibri"/>
      <family val="2"/>
      <scheme val="minor"/>
    </font>
    <font>
      <b/>
      <sz val="10"/>
      <color rgb="FFFF0000"/>
      <name val="Calibri"/>
      <family val="2"/>
      <scheme val="minor"/>
    </font>
    <font>
      <sz val="11"/>
      <name val="Calibri"/>
      <family val="2"/>
      <scheme val="minor"/>
    </font>
    <font>
      <sz val="11"/>
      <color indexed="8"/>
      <name val="Calibri"/>
      <family val="2"/>
      <scheme val="minor"/>
    </font>
    <font>
      <sz val="8.5"/>
      <name val="Calibri"/>
      <family val="2"/>
      <scheme val="minor"/>
    </font>
    <font>
      <b/>
      <sz val="14"/>
      <color rgb="FF000000"/>
      <name val="Calibri"/>
      <family val="2"/>
    </font>
    <font>
      <b/>
      <u/>
      <sz val="11"/>
      <color theme="1"/>
      <name val="Calibri"/>
      <family val="2"/>
      <scheme val="minor"/>
    </font>
    <font>
      <b/>
      <i/>
      <sz val="11"/>
      <color theme="1"/>
      <name val="Calibri"/>
      <family val="2"/>
      <scheme val="minor"/>
    </font>
    <font>
      <b/>
      <sz val="9"/>
      <color theme="1"/>
      <name val="Calibri"/>
      <family val="2"/>
      <scheme val="minor"/>
    </font>
    <font>
      <sz val="11"/>
      <color rgb="FF000000"/>
      <name val="Calibri"/>
      <family val="2"/>
      <scheme val="minor"/>
    </font>
    <font>
      <b/>
      <sz val="11"/>
      <color theme="1"/>
      <name val="Symbol"/>
      <family val="1"/>
      <charset val="2"/>
    </font>
    <font>
      <b/>
      <i/>
      <sz val="11"/>
      <color theme="1"/>
      <name val="Symbol"/>
      <family val="1"/>
      <charset val="2"/>
    </font>
    <font>
      <b/>
      <sz val="12"/>
      <color theme="1"/>
      <name val="Calibri"/>
      <family val="2"/>
      <scheme val="minor"/>
    </font>
    <font>
      <sz val="20.9"/>
      <color theme="1"/>
      <name val="Calibri"/>
      <family val="2"/>
    </font>
    <font>
      <sz val="12"/>
      <color theme="1"/>
      <name val="Calibri"/>
      <family val="2"/>
      <scheme val="minor"/>
    </font>
    <font>
      <b/>
      <sz val="12"/>
      <color theme="1"/>
      <name val="Calibri"/>
      <family val="2"/>
    </font>
    <font>
      <sz val="12"/>
      <color theme="1"/>
      <name val="Calibri Light"/>
      <family val="2"/>
      <scheme val="major"/>
    </font>
    <font>
      <sz val="12"/>
      <color theme="1"/>
      <name val="Symbol"/>
      <family val="1"/>
      <charset val="2"/>
    </font>
    <font>
      <b/>
      <sz val="9"/>
      <color indexed="81"/>
      <name val="Tahoma"/>
      <family val="2"/>
    </font>
    <font>
      <sz val="9"/>
      <color indexed="81"/>
      <name val="Tahoma"/>
      <family val="2"/>
    </font>
    <font>
      <b/>
      <sz val="11"/>
      <color rgb="FF000000"/>
      <name val="Calibri"/>
      <family val="2"/>
    </font>
    <font>
      <b/>
      <sz val="12"/>
      <color theme="4" tint="-0.499984740745262"/>
      <name val="Calibri"/>
      <family val="2"/>
      <scheme val="minor"/>
    </font>
    <font>
      <sz val="12"/>
      <color rgb="FF000000"/>
      <name val="Calibri"/>
      <family val="2"/>
      <scheme val="minor"/>
    </font>
    <font>
      <b/>
      <i/>
      <sz val="12"/>
      <color theme="1"/>
      <name val="Symbol"/>
      <family val="1"/>
      <charset val="2"/>
    </font>
    <font>
      <sz val="14"/>
      <name val="Symbol"/>
      <family val="1"/>
      <charset val="2"/>
    </font>
    <font>
      <vertAlign val="subscript"/>
      <sz val="20"/>
      <name val="Symbol"/>
      <family val="1"/>
      <charset val="2"/>
    </font>
    <font>
      <sz val="16"/>
      <color theme="1"/>
      <name val="Calibri"/>
      <family val="2"/>
      <scheme val="minor"/>
    </font>
    <font>
      <sz val="16"/>
      <color theme="1"/>
      <name val="Wingdings"/>
      <charset val="2"/>
    </font>
    <font>
      <sz val="12"/>
      <color theme="1"/>
      <name val="Cambria"/>
      <family val="1"/>
    </font>
    <font>
      <vertAlign val="subscript"/>
      <sz val="18"/>
      <color theme="1"/>
      <name val="Symbol"/>
      <family val="1"/>
      <charset val="2"/>
    </font>
    <font>
      <sz val="12"/>
      <name val="Symbol"/>
      <family val="1"/>
      <charset val="2"/>
    </font>
    <font>
      <sz val="9"/>
      <color indexed="81"/>
      <name val="Calibri"/>
      <family val="2"/>
    </font>
    <font>
      <sz val="11"/>
      <color indexed="81"/>
      <name val="Calibri"/>
      <family val="2"/>
    </font>
    <font>
      <sz val="11"/>
      <color indexed="81"/>
      <name val="Symbol"/>
      <family val="1"/>
      <charset val="2"/>
    </font>
    <font>
      <b/>
      <sz val="11"/>
      <color theme="4" tint="-0.499984740745262"/>
      <name val="Calibri"/>
      <family val="2"/>
      <scheme val="minor"/>
    </font>
    <font>
      <sz val="12.1"/>
      <color theme="1"/>
      <name val="Calibri"/>
      <family val="2"/>
    </font>
    <font>
      <b/>
      <sz val="13"/>
      <color theme="1"/>
      <name val="Calibri"/>
      <family val="2"/>
      <scheme val="minor"/>
    </font>
    <font>
      <b/>
      <sz val="13"/>
      <color theme="1"/>
      <name val="Symbol"/>
      <family val="1"/>
      <charset val="2"/>
    </font>
    <font>
      <b/>
      <vertAlign val="subscript"/>
      <sz val="13"/>
      <color theme="1"/>
      <name val="Calibri"/>
      <family val="2"/>
      <scheme val="minor"/>
    </font>
    <font>
      <b/>
      <sz val="11"/>
      <name val="Calibri"/>
      <family val="2"/>
      <scheme val="minor"/>
    </font>
    <font>
      <b/>
      <sz val="11"/>
      <name val="Symbol"/>
      <family val="1"/>
      <charset val="2"/>
    </font>
    <font>
      <b/>
      <vertAlign val="subscript"/>
      <sz val="11"/>
      <name val="Calibri"/>
      <family val="2"/>
      <scheme val="minor"/>
    </font>
    <font>
      <b/>
      <sz val="11"/>
      <color rgb="FF901508"/>
      <name val="Calibri"/>
      <family val="2"/>
      <scheme val="minor"/>
    </font>
    <font>
      <b/>
      <sz val="12"/>
      <color theme="1"/>
      <name val="Symbol"/>
      <family val="1"/>
      <charset val="2"/>
    </font>
    <font>
      <sz val="11"/>
      <color rgb="FFFF0000"/>
      <name val="Calibri"/>
      <family val="2"/>
      <scheme val="minor"/>
    </font>
    <font>
      <u/>
      <sz val="11"/>
      <color theme="1"/>
      <name val="Calibri"/>
      <family val="2"/>
      <scheme val="minor"/>
    </font>
    <font>
      <b/>
      <sz val="11"/>
      <color rgb="FFFF0000"/>
      <name val="Calibri"/>
      <family val="2"/>
      <scheme val="minor"/>
    </font>
    <font>
      <sz val="11"/>
      <name val="Calibri"/>
      <family val="2"/>
    </font>
    <font>
      <sz val="13"/>
      <color theme="1"/>
      <name val="Calibri"/>
      <family val="2"/>
      <scheme val="minor"/>
    </font>
    <font>
      <sz val="11"/>
      <color rgb="FFFF0000"/>
      <name val="Symbol"/>
      <family val="1"/>
      <charset val="2"/>
    </font>
    <font>
      <vertAlign val="subscript"/>
      <sz val="11"/>
      <color rgb="FFFF0000"/>
      <name val="Calibri"/>
      <family val="2"/>
      <scheme val="minor"/>
    </font>
    <font>
      <sz val="13"/>
      <color theme="1"/>
      <name val="Symbol"/>
      <family val="1"/>
      <charset val="2"/>
    </font>
    <font>
      <vertAlign val="subscript"/>
      <sz val="13"/>
      <color theme="1"/>
      <name val="Calibri"/>
      <family val="2"/>
      <scheme val="minor"/>
    </font>
    <font>
      <b/>
      <sz val="11"/>
      <color rgb="FFFF0000"/>
      <name val="Symbol"/>
      <family val="1"/>
      <charset val="2"/>
    </font>
    <font>
      <b/>
      <vertAlign val="subscript"/>
      <sz val="11"/>
      <color rgb="FFFF0000"/>
      <name val="Calibri"/>
      <family val="2"/>
      <scheme val="minor"/>
    </font>
  </fonts>
  <fills count="10">
    <fill>
      <patternFill patternType="none"/>
    </fill>
    <fill>
      <patternFill patternType="gray125"/>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s>
  <borders count="43">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double">
        <color indexed="64"/>
      </top>
      <bottom style="double">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n">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top style="thin">
        <color indexed="64"/>
      </top>
      <bottom/>
      <diagonal/>
    </border>
    <border>
      <left style="medium">
        <color indexed="64"/>
      </left>
      <right/>
      <top/>
      <bottom style="double">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5" tint="0.59999389629810485"/>
      </left>
      <right/>
      <top style="medium">
        <color theme="5" tint="0.59999389629810485"/>
      </top>
      <bottom/>
      <diagonal/>
    </border>
    <border>
      <left/>
      <right/>
      <top style="medium">
        <color theme="5" tint="0.59999389629810485"/>
      </top>
      <bottom/>
      <diagonal/>
    </border>
    <border>
      <left/>
      <right style="medium">
        <color theme="5" tint="0.59999389629810485"/>
      </right>
      <top style="medium">
        <color theme="5" tint="0.59999389629810485"/>
      </top>
      <bottom/>
      <diagonal/>
    </border>
    <border>
      <left style="medium">
        <color theme="5" tint="0.59999389629810485"/>
      </left>
      <right/>
      <top/>
      <bottom/>
      <diagonal/>
    </border>
    <border>
      <left/>
      <right style="medium">
        <color theme="5" tint="0.59999389629810485"/>
      </right>
      <top/>
      <bottom/>
      <diagonal/>
    </border>
    <border>
      <left style="medium">
        <color theme="5" tint="0.59999389629810485"/>
      </left>
      <right/>
      <top/>
      <bottom style="thin">
        <color indexed="64"/>
      </bottom>
      <diagonal/>
    </border>
    <border>
      <left style="medium">
        <color theme="5" tint="0.59999389629810485"/>
      </left>
      <right/>
      <top/>
      <bottom style="medium">
        <color theme="5" tint="0.59999389629810485"/>
      </bottom>
      <diagonal/>
    </border>
    <border>
      <left/>
      <right/>
      <top/>
      <bottom style="medium">
        <color theme="5" tint="0.59999389629810485"/>
      </bottom>
      <diagonal/>
    </border>
    <border>
      <left/>
      <right style="medium">
        <color theme="5" tint="0.59999389629810485"/>
      </right>
      <top/>
      <bottom style="medium">
        <color theme="5" tint="0.59999389629810485"/>
      </bottom>
      <diagonal/>
    </border>
    <border>
      <left/>
      <right/>
      <top style="medium">
        <color theme="9" tint="0.39997558519241921"/>
      </top>
      <bottom/>
      <diagonal/>
    </border>
    <border>
      <left style="medium">
        <color theme="7" tint="0.39997558519241921"/>
      </left>
      <right/>
      <top/>
      <bottom style="medium">
        <color theme="7" tint="0.39997558519241921"/>
      </bottom>
      <diagonal/>
    </border>
    <border>
      <left/>
      <right/>
      <top/>
      <bottom style="medium">
        <color theme="7" tint="0.39997558519241921"/>
      </bottom>
      <diagonal/>
    </border>
    <border>
      <left/>
      <right style="medium">
        <color theme="7" tint="0.39997558519241921"/>
      </right>
      <top/>
      <bottom style="medium">
        <color theme="7" tint="0.39997558519241921"/>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0" fontId="6" fillId="0" borderId="0"/>
    <xf numFmtId="166" fontId="6" fillId="0" borderId="0" applyFont="0" applyFill="0" applyBorder="0" applyAlignment="0" applyProtection="0"/>
    <xf numFmtId="9" fontId="11" fillId="0" borderId="0" applyFont="0" applyFill="0" applyBorder="0" applyAlignment="0" applyProtection="0"/>
    <xf numFmtId="9" fontId="6" fillId="0" borderId="0" applyFont="0" applyFill="0" applyBorder="0" applyAlignment="0" applyProtection="0"/>
    <xf numFmtId="43" fontId="1" fillId="0" borderId="0" applyFont="0" applyFill="0" applyBorder="0" applyAlignment="0" applyProtection="0"/>
  </cellStyleXfs>
  <cellXfs count="370">
    <xf numFmtId="0" fontId="0" fillId="0" borderId="0" xfId="0"/>
    <xf numFmtId="10" fontId="0" fillId="0" borderId="0" xfId="0" applyNumberFormat="1"/>
    <xf numFmtId="0" fontId="2" fillId="0" borderId="0" xfId="0" applyFont="1"/>
    <xf numFmtId="0" fontId="2" fillId="0" borderId="1" xfId="0" applyFont="1" applyBorder="1" applyAlignment="1">
      <alignment horizontal="center" vertical="center"/>
    </xf>
    <xf numFmtId="164" fontId="0" fillId="0" borderId="0" xfId="1" applyNumberFormat="1" applyFont="1"/>
    <xf numFmtId="164" fontId="0" fillId="0" borderId="0" xfId="1" applyNumberFormat="1" applyFont="1" applyBorder="1"/>
    <xf numFmtId="10" fontId="0" fillId="0" borderId="0" xfId="1" applyNumberFormat="1" applyFont="1"/>
    <xf numFmtId="165" fontId="0" fillId="0" borderId="0" xfId="1" applyNumberFormat="1" applyFont="1"/>
    <xf numFmtId="164" fontId="0" fillId="0" borderId="0" xfId="0" applyNumberFormat="1"/>
    <xf numFmtId="0" fontId="0" fillId="0" borderId="0" xfId="0" applyBorder="1"/>
    <xf numFmtId="0" fontId="0" fillId="0" borderId="0" xfId="0" applyAlignment="1">
      <alignment horizontal="center"/>
    </xf>
    <xf numFmtId="0" fontId="0" fillId="0" borderId="0" xfId="0" applyAlignment="1">
      <alignment horizontal="center" vertical="center"/>
    </xf>
    <xf numFmtId="0" fontId="0" fillId="0" borderId="3" xfId="0" applyBorder="1" applyAlignment="1">
      <alignment horizontal="center"/>
    </xf>
    <xf numFmtId="0" fontId="5" fillId="0" borderId="3"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14" fontId="0" fillId="0" borderId="0" xfId="0" applyNumberFormat="1"/>
    <xf numFmtId="0" fontId="7" fillId="0" borderId="0" xfId="3" applyFont="1"/>
    <xf numFmtId="0" fontId="8" fillId="0" borderId="0" xfId="3" applyFont="1"/>
    <xf numFmtId="14" fontId="9" fillId="0" borderId="0" xfId="3" applyNumberFormat="1" applyFont="1" applyAlignment="1">
      <alignment horizontal="center"/>
    </xf>
    <xf numFmtId="0" fontId="6" fillId="0" borderId="0" xfId="3"/>
    <xf numFmtId="0" fontId="2" fillId="0" borderId="7" xfId="3" applyFont="1" applyBorder="1" applyAlignment="1">
      <alignment horizontal="center"/>
    </xf>
    <xf numFmtId="0" fontId="2" fillId="0" borderId="7" xfId="3" applyFont="1" applyFill="1" applyBorder="1" applyAlignment="1">
      <alignment horizontal="center"/>
    </xf>
    <xf numFmtId="0" fontId="10" fillId="0" borderId="0" xfId="3" applyFont="1" applyAlignment="1">
      <alignment horizontal="center"/>
    </xf>
    <xf numFmtId="3" fontId="10" fillId="0" borderId="0" xfId="3" applyNumberFormat="1" applyFont="1" applyFill="1" applyAlignment="1">
      <alignment horizontal="center"/>
    </xf>
    <xf numFmtId="167" fontId="11" fillId="0" borderId="0" xfId="4" applyNumberFormat="1" applyFont="1" applyAlignment="1">
      <alignment horizontal="center"/>
    </xf>
    <xf numFmtId="164" fontId="10" fillId="0" borderId="0" xfId="5" applyNumberFormat="1" applyFont="1" applyFill="1" applyAlignment="1">
      <alignment horizontal="center"/>
    </xf>
    <xf numFmtId="10" fontId="10" fillId="0" borderId="0" xfId="6" applyNumberFormat="1" applyFont="1" applyBorder="1" applyAlignment="1">
      <alignment horizontal="center"/>
    </xf>
    <xf numFmtId="168" fontId="6" fillId="0" borderId="0" xfId="3" applyNumberFormat="1"/>
    <xf numFmtId="3" fontId="10" fillId="0" borderId="0" xfId="3" applyNumberFormat="1" applyFont="1" applyAlignment="1">
      <alignment horizontal="center"/>
    </xf>
    <xf numFmtId="3" fontId="10" fillId="0" borderId="0" xfId="3" applyNumberFormat="1" applyFont="1" applyBorder="1" applyAlignment="1">
      <alignment horizontal="center"/>
    </xf>
    <xf numFmtId="167" fontId="11" fillId="0" borderId="0" xfId="4" applyNumberFormat="1" applyFont="1" applyBorder="1" applyAlignment="1">
      <alignment horizontal="center"/>
    </xf>
    <xf numFmtId="10" fontId="11" fillId="0" borderId="0" xfId="6" applyNumberFormat="1" applyFont="1" applyAlignment="1">
      <alignment horizontal="center"/>
    </xf>
    <xf numFmtId="0" fontId="10" fillId="0" borderId="0" xfId="3" applyFont="1" applyBorder="1" applyAlignment="1">
      <alignment horizontal="center"/>
    </xf>
    <xf numFmtId="3" fontId="10" fillId="0" borderId="0" xfId="3" applyNumberFormat="1" applyFont="1" applyFill="1" applyBorder="1" applyAlignment="1">
      <alignment horizontal="center"/>
    </xf>
    <xf numFmtId="10" fontId="11" fillId="0" borderId="0" xfId="6" applyNumberFormat="1" applyFont="1" applyBorder="1" applyAlignment="1">
      <alignment horizontal="center"/>
    </xf>
    <xf numFmtId="0" fontId="10" fillId="0" borderId="1" xfId="3" applyFont="1" applyBorder="1" applyAlignment="1">
      <alignment horizontal="center"/>
    </xf>
    <xf numFmtId="3" fontId="10" fillId="0" borderId="1" xfId="3" applyNumberFormat="1" applyFont="1" applyFill="1" applyBorder="1" applyAlignment="1">
      <alignment horizontal="center"/>
    </xf>
    <xf numFmtId="167" fontId="11" fillId="0" borderId="1" xfId="4" applyNumberFormat="1" applyFont="1" applyBorder="1" applyAlignment="1">
      <alignment horizontal="center"/>
    </xf>
    <xf numFmtId="10" fontId="11" fillId="0" borderId="1" xfId="6" applyNumberFormat="1" applyFont="1" applyBorder="1" applyAlignment="1">
      <alignment horizontal="center"/>
    </xf>
    <xf numFmtId="0" fontId="12" fillId="0" borderId="0" xfId="3" applyFont="1"/>
    <xf numFmtId="10" fontId="8" fillId="0" borderId="8" xfId="5" applyNumberFormat="1" applyFont="1" applyFill="1" applyBorder="1" applyAlignment="1">
      <alignment horizontal="center"/>
    </xf>
    <xf numFmtId="0" fontId="14" fillId="0" borderId="0" xfId="0" applyFont="1"/>
    <xf numFmtId="0" fontId="15" fillId="0" borderId="0" xfId="0" applyFont="1"/>
    <xf numFmtId="0" fontId="2" fillId="0" borderId="9" xfId="0" applyFont="1" applyBorder="1" applyAlignment="1">
      <alignment horizontal="center"/>
    </xf>
    <xf numFmtId="0" fontId="2" fillId="0" borderId="10" xfId="0" applyFont="1" applyBorder="1" applyAlignment="1">
      <alignment horizontal="center" wrapText="1"/>
    </xf>
    <xf numFmtId="169" fontId="0" fillId="2" borderId="0" xfId="0" applyNumberFormat="1" applyFill="1" applyAlignment="1">
      <alignment horizontal="center"/>
    </xf>
    <xf numFmtId="0" fontId="2" fillId="0" borderId="0" xfId="0" applyFont="1" applyAlignment="1">
      <alignment horizontal="center"/>
    </xf>
    <xf numFmtId="10" fontId="0" fillId="3" borderId="0" xfId="0" applyNumberFormat="1" applyFill="1"/>
    <xf numFmtId="0" fontId="15" fillId="0" borderId="0" xfId="0" applyFont="1" applyAlignment="1">
      <alignment horizontal="center"/>
    </xf>
    <xf numFmtId="165" fontId="0" fillId="0" borderId="0" xfId="0" applyNumberFormat="1" applyFill="1"/>
    <xf numFmtId="0" fontId="2" fillId="4" borderId="0" xfId="0" applyFont="1" applyFill="1"/>
    <xf numFmtId="0" fontId="0" fillId="0" borderId="0" xfId="0" applyFill="1"/>
    <xf numFmtId="10" fontId="0" fillId="3" borderId="0" xfId="0" applyNumberFormat="1" applyFill="1" applyAlignment="1">
      <alignment horizontal="center"/>
    </xf>
    <xf numFmtId="165" fontId="0" fillId="0" borderId="0" xfId="0" applyNumberFormat="1" applyFill="1" applyAlignment="1">
      <alignment horizontal="center"/>
    </xf>
    <xf numFmtId="0" fontId="2" fillId="0" borderId="9" xfId="0" applyFont="1" applyBorder="1"/>
    <xf numFmtId="0" fontId="15" fillId="0" borderId="0" xfId="0" applyFont="1" applyFill="1" applyAlignment="1">
      <alignment horizontal="center"/>
    </xf>
    <xf numFmtId="10" fontId="0" fillId="0" borderId="0" xfId="0" applyNumberFormat="1" applyFill="1" applyAlignment="1">
      <alignment horizontal="center"/>
    </xf>
    <xf numFmtId="164" fontId="0" fillId="0" borderId="0" xfId="0" applyNumberFormat="1" applyFill="1" applyAlignment="1">
      <alignment horizontal="center"/>
    </xf>
    <xf numFmtId="0" fontId="0" fillId="0" borderId="9" xfId="0" applyBorder="1"/>
    <xf numFmtId="9" fontId="0" fillId="0" borderId="0" xfId="0" applyNumberFormat="1"/>
    <xf numFmtId="44" fontId="0" fillId="0" borderId="0" xfId="2" applyFont="1"/>
    <xf numFmtId="0" fontId="0" fillId="0" borderId="13" xfId="0" applyBorder="1"/>
    <xf numFmtId="0" fontId="0" fillId="0" borderId="10" xfId="0" applyBorder="1"/>
    <xf numFmtId="44" fontId="0" fillId="0" borderId="13" xfId="0" applyNumberFormat="1" applyBorder="1"/>
    <xf numFmtId="44" fontId="0" fillId="0" borderId="13" xfId="2" applyNumberFormat="1" applyFont="1" applyBorder="1"/>
    <xf numFmtId="44" fontId="0" fillId="0" borderId="0" xfId="0" applyNumberFormat="1"/>
    <xf numFmtId="0" fontId="0" fillId="4" borderId="14" xfId="0" applyFill="1" applyBorder="1"/>
    <xf numFmtId="44" fontId="0" fillId="0" borderId="16" xfId="0" applyNumberFormat="1" applyBorder="1"/>
    <xf numFmtId="2" fontId="0" fillId="0" borderId="16" xfId="0" applyNumberFormat="1" applyBorder="1"/>
    <xf numFmtId="0" fontId="0" fillId="0" borderId="0" xfId="0" applyAlignment="1">
      <alignment horizontal="center"/>
    </xf>
    <xf numFmtId="14" fontId="17" fillId="0" borderId="0" xfId="0" applyNumberFormat="1" applyFont="1"/>
    <xf numFmtId="170" fontId="0" fillId="0" borderId="0" xfId="0" applyNumberFormat="1"/>
    <xf numFmtId="3" fontId="0" fillId="4" borderId="15" xfId="0" applyNumberFormat="1" applyFill="1" applyBorder="1"/>
    <xf numFmtId="0" fontId="2" fillId="0" borderId="3" xfId="0" applyFont="1" applyBorder="1" applyAlignment="1">
      <alignment horizontal="center"/>
    </xf>
    <xf numFmtId="172" fontId="0" fillId="0" borderId="0" xfId="1" applyNumberFormat="1" applyFont="1"/>
    <xf numFmtId="0" fontId="18" fillId="0" borderId="3" xfId="0" applyFont="1" applyBorder="1" applyAlignment="1">
      <alignment horizontal="center"/>
    </xf>
    <xf numFmtId="0" fontId="2" fillId="0" borderId="17" xfId="0" applyFont="1" applyBorder="1" applyAlignment="1">
      <alignment horizontal="center"/>
    </xf>
    <xf numFmtId="0" fontId="0" fillId="0" borderId="1" xfId="0" applyBorder="1"/>
    <xf numFmtId="0" fontId="2" fillId="0" borderId="1" xfId="0" applyFont="1" applyBorder="1" applyAlignment="1">
      <alignment horizontal="center"/>
    </xf>
    <xf numFmtId="0" fontId="2" fillId="3" borderId="0" xfId="2" applyNumberFormat="1" applyFont="1" applyFill="1"/>
    <xf numFmtId="173" fontId="2" fillId="3" borderId="0" xfId="2" applyNumberFormat="1" applyFont="1" applyFill="1"/>
    <xf numFmtId="0" fontId="19" fillId="0" borderId="0" xfId="0" applyFont="1" applyAlignment="1">
      <alignment horizontal="center"/>
    </xf>
    <xf numFmtId="0" fontId="19" fillId="0" borderId="0" xfId="0" applyFont="1" applyFill="1" applyAlignment="1">
      <alignment horizontal="center"/>
    </xf>
    <xf numFmtId="0" fontId="19" fillId="0" borderId="0" xfId="0" applyFont="1" applyBorder="1" applyAlignment="1">
      <alignment horizontal="center"/>
    </xf>
    <xf numFmtId="0" fontId="10" fillId="5" borderId="1" xfId="0" applyFont="1" applyFill="1" applyBorder="1" applyAlignment="1">
      <alignment horizontal="center" vertical="center"/>
    </xf>
    <xf numFmtId="0" fontId="10" fillId="5" borderId="1"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10" xfId="0" applyBorder="1" applyAlignment="1">
      <alignment horizontal="center" vertical="center"/>
    </xf>
    <xf numFmtId="0" fontId="0" fillId="0" borderId="13" xfId="0" applyBorder="1" applyAlignment="1">
      <alignment horizontal="center" vertical="center"/>
    </xf>
    <xf numFmtId="44" fontId="0" fillId="0" borderId="10" xfId="0" applyNumberFormat="1" applyBorder="1" applyAlignment="1">
      <alignment horizontal="center" vertical="center"/>
    </xf>
    <xf numFmtId="0" fontId="0" fillId="0" borderId="14" xfId="0" applyBorder="1" applyAlignment="1">
      <alignment horizontal="center" vertical="center" wrapText="1"/>
    </xf>
    <xf numFmtId="0" fontId="0" fillId="0" borderId="15" xfId="0" applyBorder="1" applyAlignment="1">
      <alignment horizontal="center" vertical="center"/>
    </xf>
    <xf numFmtId="0" fontId="0" fillId="0" borderId="14" xfId="0" applyBorder="1" applyAlignment="1">
      <alignment horizontal="center" vertical="center"/>
    </xf>
    <xf numFmtId="44" fontId="0" fillId="0" borderId="15" xfId="0" applyNumberFormat="1" applyBorder="1" applyAlignment="1">
      <alignment horizontal="center" vertical="center"/>
    </xf>
    <xf numFmtId="0" fontId="0" fillId="0" borderId="11" xfId="0" applyBorder="1" applyAlignment="1">
      <alignment horizontal="center" vertical="center" wrapText="1"/>
    </xf>
    <xf numFmtId="0" fontId="0" fillId="0" borderId="12" xfId="0" applyBorder="1" applyAlignment="1">
      <alignment horizontal="center" vertical="center"/>
    </xf>
    <xf numFmtId="0" fontId="15" fillId="0" borderId="0" xfId="0" applyFont="1" applyFill="1" applyBorder="1" applyAlignment="1">
      <alignment horizontal="left"/>
    </xf>
    <xf numFmtId="0" fontId="0" fillId="0" borderId="13" xfId="0" applyFill="1" applyBorder="1" applyAlignment="1">
      <alignment horizontal="center" vertical="center" wrapText="1"/>
    </xf>
    <xf numFmtId="0" fontId="0" fillId="0" borderId="10" xfId="0" applyBorder="1" applyAlignment="1">
      <alignment horizontal="center"/>
    </xf>
    <xf numFmtId="0" fontId="0" fillId="0" borderId="14" xfId="0" applyFill="1" applyBorder="1" applyAlignment="1">
      <alignment horizontal="center" vertical="center" wrapText="1"/>
    </xf>
    <xf numFmtId="0" fontId="0" fillId="0" borderId="15" xfId="0" applyBorder="1" applyAlignment="1">
      <alignment horizontal="center"/>
    </xf>
    <xf numFmtId="0" fontId="2" fillId="3" borderId="0" xfId="0" applyFont="1" applyFill="1" applyAlignment="1">
      <alignment horizontal="center"/>
    </xf>
    <xf numFmtId="0" fontId="2" fillId="6" borderId="0" xfId="0" applyFont="1" applyFill="1" applyAlignment="1">
      <alignment horizontal="center"/>
    </xf>
    <xf numFmtId="0" fontId="2" fillId="4" borderId="0" xfId="0" applyFont="1" applyFill="1" applyAlignment="1">
      <alignment horizontal="center"/>
    </xf>
    <xf numFmtId="0" fontId="18" fillId="0" borderId="0" xfId="0" applyFont="1" applyAlignment="1">
      <alignment horizontal="center"/>
    </xf>
    <xf numFmtId="174" fontId="0" fillId="0" borderId="0" xfId="1" applyNumberFormat="1" applyFont="1"/>
    <xf numFmtId="175" fontId="0" fillId="0" borderId="1" xfId="0" applyNumberFormat="1" applyBorder="1"/>
    <xf numFmtId="175" fontId="0" fillId="0" borderId="0" xfId="0" applyNumberFormat="1"/>
    <xf numFmtId="175" fontId="2" fillId="0" borderId="1" xfId="0" applyNumberFormat="1" applyFont="1" applyBorder="1" applyAlignment="1">
      <alignment horizontal="center"/>
    </xf>
    <xf numFmtId="0" fontId="20" fillId="0" borderId="0" xfId="0" applyFont="1" applyAlignment="1">
      <alignment horizontal="center"/>
    </xf>
    <xf numFmtId="2" fontId="0" fillId="0" borderId="0" xfId="0" applyNumberFormat="1" applyAlignment="1">
      <alignment horizontal="center"/>
    </xf>
    <xf numFmtId="0" fontId="4" fillId="0" borderId="0" xfId="0" applyFont="1" applyAlignment="1">
      <alignment horizontal="center"/>
    </xf>
    <xf numFmtId="171" fontId="0" fillId="0" borderId="0" xfId="0" applyNumberFormat="1" applyAlignment="1">
      <alignment horizontal="center"/>
    </xf>
    <xf numFmtId="0" fontId="19" fillId="0" borderId="9" xfId="0" applyFont="1" applyBorder="1" applyAlignment="1">
      <alignment horizontal="center"/>
    </xf>
    <xf numFmtId="0" fontId="0" fillId="3" borderId="0" xfId="0" applyFill="1"/>
    <xf numFmtId="176" fontId="0" fillId="0" borderId="0" xfId="0" applyNumberFormat="1" applyFill="1"/>
    <xf numFmtId="0" fontId="23" fillId="0" borderId="0" xfId="0" applyFont="1" applyAlignment="1">
      <alignment horizontal="center"/>
    </xf>
    <xf numFmtId="173" fontId="0" fillId="0" borderId="0" xfId="0" applyNumberFormat="1"/>
    <xf numFmtId="177" fontId="0" fillId="0" borderId="0" xfId="0" applyNumberFormat="1" applyAlignment="1">
      <alignment horizontal="center"/>
    </xf>
    <xf numFmtId="176" fontId="0" fillId="0" borderId="0" xfId="0" applyNumberFormat="1"/>
    <xf numFmtId="175" fontId="0" fillId="0" borderId="0" xfId="0" applyNumberFormat="1" applyAlignment="1">
      <alignment horizontal="center"/>
    </xf>
    <xf numFmtId="0" fontId="18" fillId="0" borderId="9" xfId="0" applyFont="1" applyBorder="1" applyAlignment="1">
      <alignment horizontal="center"/>
    </xf>
    <xf numFmtId="10" fontId="0" fillId="0" borderId="0" xfId="2" applyNumberFormat="1" applyFont="1" applyAlignment="1">
      <alignment horizontal="center"/>
    </xf>
    <xf numFmtId="164" fontId="0" fillId="4" borderId="0" xfId="2" applyNumberFormat="1" applyFont="1" applyFill="1" applyAlignment="1">
      <alignment horizontal="center"/>
    </xf>
    <xf numFmtId="9" fontId="0" fillId="4" borderId="0" xfId="0" applyNumberFormat="1" applyFill="1"/>
    <xf numFmtId="0" fontId="19" fillId="0" borderId="9" xfId="0" applyFont="1" applyFill="1" applyBorder="1" applyAlignment="1">
      <alignment horizontal="center"/>
    </xf>
    <xf numFmtId="0" fontId="0" fillId="0" borderId="0" xfId="2" applyNumberFormat="1" applyFont="1" applyAlignment="1">
      <alignment horizontal="center"/>
    </xf>
    <xf numFmtId="175" fontId="0" fillId="4" borderId="0" xfId="0" applyNumberFormat="1" applyFill="1"/>
    <xf numFmtId="0" fontId="0" fillId="4" borderId="0" xfId="2" applyNumberFormat="1" applyFont="1" applyFill="1" applyAlignment="1">
      <alignment horizontal="center"/>
    </xf>
    <xf numFmtId="171" fontId="0" fillId="0" borderId="0" xfId="2" applyNumberFormat="1" applyFont="1" applyAlignment="1">
      <alignment horizontal="center"/>
    </xf>
    <xf numFmtId="171" fontId="0" fillId="7" borderId="0" xfId="2" applyNumberFormat="1" applyFont="1" applyFill="1" applyAlignment="1">
      <alignment horizontal="center"/>
    </xf>
    <xf numFmtId="0" fontId="0" fillId="8" borderId="0" xfId="0" applyFill="1"/>
    <xf numFmtId="0" fontId="0" fillId="5" borderId="0" xfId="0" applyFill="1"/>
    <xf numFmtId="176" fontId="0" fillId="8" borderId="0" xfId="0" applyNumberFormat="1" applyFill="1"/>
    <xf numFmtId="0" fontId="17" fillId="0" borderId="0" xfId="0" applyFont="1" applyAlignment="1"/>
    <xf numFmtId="0" fontId="0" fillId="0" borderId="11" xfId="0" applyBorder="1" applyAlignment="1">
      <alignment horizontal="center"/>
    </xf>
    <xf numFmtId="0" fontId="0" fillId="0" borderId="12" xfId="0" applyBorder="1" applyAlignment="1">
      <alignment horizontal="center"/>
    </xf>
    <xf numFmtId="0" fontId="0" fillId="0" borderId="11" xfId="0" applyFill="1"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178" fontId="0" fillId="0" borderId="10" xfId="0" applyNumberFormat="1" applyBorder="1" applyAlignment="1">
      <alignment horizontal="center"/>
    </xf>
    <xf numFmtId="178" fontId="0" fillId="0" borderId="0" xfId="0" applyNumberFormat="1" applyAlignment="1">
      <alignment horizontal="center"/>
    </xf>
    <xf numFmtId="164" fontId="0" fillId="0" borderId="10" xfId="1" applyNumberFormat="1" applyFont="1" applyBorder="1" applyAlignment="1">
      <alignment horizontal="center"/>
    </xf>
    <xf numFmtId="164" fontId="0" fillId="0" borderId="10" xfId="0" applyNumberFormat="1" applyBorder="1" applyAlignment="1">
      <alignment horizontal="center"/>
    </xf>
    <xf numFmtId="10" fontId="0" fillId="0" borderId="10" xfId="0" applyNumberFormat="1" applyBorder="1" applyAlignment="1">
      <alignment horizontal="center"/>
    </xf>
    <xf numFmtId="0" fontId="0" fillId="0" borderId="16" xfId="0" applyFill="1" applyBorder="1" applyAlignment="1">
      <alignment horizontal="center"/>
    </xf>
    <xf numFmtId="179" fontId="0" fillId="0" borderId="0" xfId="0" applyNumberFormat="1"/>
    <xf numFmtId="0" fontId="0" fillId="2" borderId="1" xfId="0" applyFill="1" applyBorder="1"/>
    <xf numFmtId="0" fontId="10" fillId="2" borderId="1" xfId="0" applyFont="1" applyFill="1" applyBorder="1" applyAlignment="1">
      <alignment horizontal="center"/>
    </xf>
    <xf numFmtId="2" fontId="0" fillId="0" borderId="0" xfId="0" applyNumberFormat="1" applyAlignment="1">
      <alignment horizontal="center" vertical="center"/>
    </xf>
    <xf numFmtId="169" fontId="0" fillId="0" borderId="0" xfId="0" applyNumberFormat="1" applyAlignment="1">
      <alignment horizontal="center"/>
    </xf>
    <xf numFmtId="169" fontId="0" fillId="7" borderId="0" xfId="0" applyNumberFormat="1" applyFont="1" applyFill="1" applyAlignment="1">
      <alignment horizontal="center"/>
    </xf>
    <xf numFmtId="2" fontId="0" fillId="0" borderId="0" xfId="0" applyNumberFormat="1" applyBorder="1" applyAlignment="1">
      <alignment horizontal="center" vertical="center"/>
    </xf>
    <xf numFmtId="169" fontId="0" fillId="0" borderId="0" xfId="0" applyNumberFormat="1" applyBorder="1" applyAlignment="1">
      <alignment horizontal="center"/>
    </xf>
    <xf numFmtId="0" fontId="31" fillId="0" borderId="0" xfId="0" applyFont="1" applyAlignment="1">
      <alignment horizontal="center" vertical="center"/>
    </xf>
    <xf numFmtId="0" fontId="17" fillId="0" borderId="0" xfId="0" applyFont="1" applyBorder="1" applyAlignment="1"/>
    <xf numFmtId="0" fontId="22" fillId="0" borderId="0" xfId="0" applyFont="1"/>
    <xf numFmtId="0" fontId="0" fillId="0" borderId="15" xfId="0" applyBorder="1"/>
    <xf numFmtId="178" fontId="0" fillId="0" borderId="0" xfId="0" applyNumberFormat="1"/>
    <xf numFmtId="0" fontId="0" fillId="0" borderId="13" xfId="0" applyFill="1" applyBorder="1" applyAlignment="1">
      <alignment horizontal="center"/>
    </xf>
    <xf numFmtId="0" fontId="19" fillId="0" borderId="0" xfId="0" applyFont="1" applyAlignment="1">
      <alignment horizontal="center" vertical="center"/>
    </xf>
    <xf numFmtId="0" fontId="19" fillId="0" borderId="0" xfId="0" applyFont="1" applyBorder="1" applyAlignment="1">
      <alignment horizontal="center" vertical="center"/>
    </xf>
    <xf numFmtId="0" fontId="0" fillId="0" borderId="0" xfId="0" applyBorder="1" applyAlignment="1">
      <alignment horizontal="center"/>
    </xf>
    <xf numFmtId="0" fontId="32" fillId="0" borderId="11" xfId="0" applyFont="1" applyFill="1" applyBorder="1" applyAlignment="1">
      <alignment horizontal="center"/>
    </xf>
    <xf numFmtId="0" fontId="0" fillId="7" borderId="12" xfId="0" applyFill="1" applyBorder="1" applyAlignment="1">
      <alignment horizontal="center"/>
    </xf>
    <xf numFmtId="0" fontId="0" fillId="7" borderId="10" xfId="0" applyFill="1" applyBorder="1" applyAlignment="1">
      <alignment horizontal="center"/>
    </xf>
    <xf numFmtId="0" fontId="0" fillId="7" borderId="15" xfId="0" applyFill="1" applyBorder="1" applyAlignment="1">
      <alignment horizontal="center"/>
    </xf>
    <xf numFmtId="0" fontId="35" fillId="0" borderId="0" xfId="0" applyFont="1" applyAlignment="1">
      <alignment horizontal="center" vertical="center"/>
    </xf>
    <xf numFmtId="0" fontId="32" fillId="0" borderId="13" xfId="0" applyFont="1" applyFill="1" applyBorder="1" applyAlignment="1">
      <alignment horizontal="center"/>
    </xf>
    <xf numFmtId="0" fontId="32" fillId="0" borderId="14" xfId="0" applyFont="1" applyFill="1" applyBorder="1" applyAlignment="1">
      <alignment horizontal="center"/>
    </xf>
    <xf numFmtId="0" fontId="36" fillId="0" borderId="0" xfId="0" applyFont="1" applyAlignment="1">
      <alignment vertical="center"/>
    </xf>
    <xf numFmtId="0" fontId="0" fillId="2" borderId="0" xfId="0" applyFill="1" applyBorder="1" applyAlignment="1">
      <alignment horizontal="center" vertical="center"/>
    </xf>
    <xf numFmtId="178" fontId="0" fillId="0" borderId="16" xfId="0" applyNumberFormat="1" applyBorder="1" applyAlignment="1">
      <alignment horizontal="center" vertical="center"/>
    </xf>
    <xf numFmtId="0" fontId="0" fillId="0" borderId="16" xfId="0" applyBorder="1" applyAlignment="1">
      <alignment horizontal="center" vertical="center"/>
    </xf>
    <xf numFmtId="167" fontId="10" fillId="0" borderId="16" xfId="0" applyNumberFormat="1" applyFont="1" applyBorder="1" applyAlignment="1">
      <alignment horizontal="center"/>
    </xf>
    <xf numFmtId="178" fontId="0" fillId="0" borderId="1" xfId="0" applyNumberFormat="1" applyBorder="1" applyAlignment="1">
      <alignment horizontal="center" vertical="center"/>
    </xf>
    <xf numFmtId="0" fontId="0" fillId="0" borderId="1" xfId="0" applyBorder="1" applyAlignment="1">
      <alignment horizontal="center" vertical="center"/>
    </xf>
    <xf numFmtId="167" fontId="10" fillId="0" borderId="1" xfId="0" applyNumberFormat="1" applyFont="1" applyBorder="1" applyAlignment="1">
      <alignment horizont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178" fontId="0" fillId="0" borderId="0" xfId="0" applyNumberFormat="1" applyBorder="1" applyAlignment="1">
      <alignment horizontal="center"/>
    </xf>
    <xf numFmtId="0" fontId="0" fillId="0" borderId="19" xfId="0" applyBorder="1" applyAlignment="1">
      <alignment horizontal="center"/>
    </xf>
    <xf numFmtId="178" fontId="0" fillId="0" borderId="15" xfId="0" applyNumberFormat="1" applyBorder="1" applyAlignment="1">
      <alignment horizontal="center"/>
    </xf>
    <xf numFmtId="178" fontId="0" fillId="0" borderId="16" xfId="0" applyNumberFormat="1" applyBorder="1" applyAlignment="1">
      <alignment horizontal="center"/>
    </xf>
    <xf numFmtId="178" fontId="0" fillId="0" borderId="12" xfId="0" applyNumberFormat="1" applyBorder="1" applyAlignment="1">
      <alignment horizontal="center"/>
    </xf>
    <xf numFmtId="0" fontId="0" fillId="2" borderId="19" xfId="0" applyFill="1" applyBorder="1" applyAlignment="1">
      <alignment horizontal="center" vertical="center"/>
    </xf>
    <xf numFmtId="178" fontId="0" fillId="0" borderId="0" xfId="0" applyNumberFormat="1" applyBorder="1" applyAlignment="1">
      <alignment horizontal="center" vertical="center"/>
    </xf>
    <xf numFmtId="0" fontId="0" fillId="0" borderId="0" xfId="0" applyBorder="1" applyAlignment="1">
      <alignment horizontal="center" vertical="center"/>
    </xf>
    <xf numFmtId="167" fontId="10" fillId="0" borderId="0" xfId="0" applyNumberFormat="1" applyFont="1" applyBorder="1" applyAlignment="1">
      <alignment horizontal="center"/>
    </xf>
    <xf numFmtId="180" fontId="0" fillId="0" borderId="10" xfId="0" applyNumberFormat="1" applyBorder="1" applyAlignment="1">
      <alignment horizontal="center" vertical="center"/>
    </xf>
    <xf numFmtId="178" fontId="0" fillId="0" borderId="10" xfId="0" applyNumberFormat="1" applyBorder="1" applyAlignment="1">
      <alignment horizontal="center" vertical="center"/>
    </xf>
    <xf numFmtId="180" fontId="0" fillId="0" borderId="15" xfId="0" applyNumberFormat="1" applyBorder="1" applyAlignment="1">
      <alignment horizontal="center"/>
    </xf>
    <xf numFmtId="0" fontId="23" fillId="0" borderId="0" xfId="0" applyFont="1" applyAlignment="1">
      <alignment horizontal="center" vertical="center"/>
    </xf>
    <xf numFmtId="14" fontId="2" fillId="0" borderId="0" xfId="0" applyNumberFormat="1" applyFont="1"/>
    <xf numFmtId="165" fontId="0" fillId="0" borderId="0" xfId="0" applyNumberFormat="1"/>
    <xf numFmtId="0" fontId="0" fillId="0" borderId="20" xfId="0" applyBorder="1" applyAlignment="1">
      <alignment horizontal="center"/>
    </xf>
    <xf numFmtId="173" fontId="0" fillId="0" borderId="21" xfId="2" applyNumberFormat="1" applyFont="1" applyBorder="1" applyAlignment="1">
      <alignment horizontal="center"/>
    </xf>
    <xf numFmtId="173" fontId="0" fillId="0" borderId="4" xfId="2" applyNumberFormat="1" applyFont="1" applyBorder="1" applyAlignment="1">
      <alignment horizontal="center"/>
    </xf>
    <xf numFmtId="10" fontId="0" fillId="0" borderId="4" xfId="0" applyNumberFormat="1" applyBorder="1" applyAlignment="1">
      <alignment horizontal="center"/>
    </xf>
    <xf numFmtId="0" fontId="2" fillId="7" borderId="3" xfId="0" applyFont="1" applyFill="1" applyBorder="1" applyAlignment="1">
      <alignment horizontal="center"/>
    </xf>
    <xf numFmtId="181" fontId="2" fillId="7" borderId="0" xfId="0" applyNumberFormat="1" applyFont="1" applyFill="1" applyAlignment="1">
      <alignment horizontal="center"/>
    </xf>
    <xf numFmtId="0" fontId="2" fillId="7" borderId="0" xfId="0" applyFont="1" applyFill="1" applyBorder="1" applyAlignment="1">
      <alignment horizontal="center"/>
    </xf>
    <xf numFmtId="181" fontId="2" fillId="7" borderId="0" xfId="0" applyNumberFormat="1" applyFont="1" applyFill="1" applyBorder="1" applyAlignment="1">
      <alignment horizontal="center"/>
    </xf>
    <xf numFmtId="0" fontId="19" fillId="0" borderId="0" xfId="0" applyFont="1" applyFill="1" applyBorder="1" applyAlignment="1">
      <alignment horizontal="center"/>
    </xf>
    <xf numFmtId="175" fontId="2" fillId="3" borderId="0" xfId="0" applyNumberFormat="1" applyFont="1" applyFill="1" applyBorder="1" applyAlignment="1">
      <alignment horizontal="center"/>
    </xf>
    <xf numFmtId="175" fontId="2" fillId="0" borderId="0" xfId="0" applyNumberFormat="1" applyFont="1" applyFill="1" applyBorder="1" applyAlignment="1">
      <alignment horizontal="center"/>
    </xf>
    <xf numFmtId="44" fontId="0" fillId="0" borderId="0" xfId="0" applyNumberFormat="1" applyFill="1"/>
    <xf numFmtId="169" fontId="2" fillId="7" borderId="0" xfId="0" applyNumberFormat="1" applyFont="1" applyFill="1" applyAlignment="1">
      <alignment horizontal="center"/>
    </xf>
    <xf numFmtId="0" fontId="19" fillId="0" borderId="1" xfId="0" applyFont="1" applyBorder="1" applyAlignment="1">
      <alignment horizontal="center"/>
    </xf>
    <xf numFmtId="169" fontId="0" fillId="0" borderId="1" xfId="0" applyNumberFormat="1" applyBorder="1" applyAlignment="1">
      <alignment horizontal="center"/>
    </xf>
    <xf numFmtId="169" fontId="2" fillId="7" borderId="1" xfId="0" applyNumberFormat="1" applyFont="1" applyFill="1" applyBorder="1" applyAlignment="1">
      <alignment horizontal="center"/>
    </xf>
    <xf numFmtId="14" fontId="2" fillId="0" borderId="0" xfId="0" applyNumberFormat="1" applyFont="1" applyFill="1" applyBorder="1" applyAlignment="1">
      <alignment horizontal="center"/>
    </xf>
    <xf numFmtId="0" fontId="0" fillId="0" borderId="0" xfId="0" applyFill="1" applyBorder="1"/>
    <xf numFmtId="0" fontId="2" fillId="0" borderId="0" xfId="0" applyFont="1" applyAlignment="1">
      <alignment horizontal="left"/>
    </xf>
    <xf numFmtId="0" fontId="2" fillId="0" borderId="20" xfId="0" applyFont="1" applyBorder="1" applyAlignment="1">
      <alignment horizontal="center"/>
    </xf>
    <xf numFmtId="0" fontId="42" fillId="0" borderId="3" xfId="0" applyFont="1" applyBorder="1" applyAlignment="1">
      <alignment horizontal="center"/>
    </xf>
    <xf numFmtId="173" fontId="42" fillId="0" borderId="4" xfId="2" applyNumberFormat="1" applyFont="1" applyBorder="1" applyAlignment="1">
      <alignment horizontal="center"/>
    </xf>
    <xf numFmtId="0" fontId="2" fillId="0" borderId="5" xfId="0" applyFont="1" applyBorder="1" applyAlignment="1">
      <alignment horizontal="center"/>
    </xf>
    <xf numFmtId="177" fontId="0" fillId="0" borderId="6" xfId="0" applyNumberFormat="1" applyBorder="1" applyAlignment="1">
      <alignment horizontal="center"/>
    </xf>
    <xf numFmtId="0" fontId="2" fillId="0" borderId="3" xfId="0" applyFont="1" applyFill="1" applyBorder="1" applyAlignment="1">
      <alignment horizontal="center"/>
    </xf>
    <xf numFmtId="181" fontId="2" fillId="3" borderId="0" xfId="0" applyNumberFormat="1" applyFont="1" applyFill="1" applyAlignment="1">
      <alignment horizontal="center"/>
    </xf>
    <xf numFmtId="0" fontId="2" fillId="0" borderId="0" xfId="0" applyFont="1" applyFill="1" applyBorder="1" applyAlignment="1">
      <alignment horizontal="center"/>
    </xf>
    <xf numFmtId="181" fontId="2" fillId="3" borderId="0" xfId="0" applyNumberFormat="1" applyFont="1" applyFill="1" applyBorder="1" applyAlignment="1">
      <alignment horizontal="center"/>
    </xf>
    <xf numFmtId="175" fontId="0" fillId="0" borderId="20" xfId="0" applyNumberFormat="1" applyBorder="1" applyAlignment="1">
      <alignment horizontal="center"/>
    </xf>
    <xf numFmtId="175" fontId="0" fillId="0" borderId="21" xfId="0" applyNumberFormat="1" applyBorder="1" applyAlignment="1">
      <alignment horizontal="center"/>
    </xf>
    <xf numFmtId="175" fontId="0" fillId="0" borderId="5" xfId="0" applyNumberFormat="1" applyBorder="1" applyAlignment="1">
      <alignment horizontal="center"/>
    </xf>
    <xf numFmtId="175" fontId="0" fillId="0" borderId="6" xfId="0" applyNumberFormat="1" applyBorder="1" applyAlignment="1">
      <alignment horizontal="center"/>
    </xf>
    <xf numFmtId="0" fontId="44" fillId="4" borderId="0" xfId="0" applyFont="1" applyFill="1" applyAlignment="1">
      <alignment horizontal="center" vertical="center"/>
    </xf>
    <xf numFmtId="169" fontId="0" fillId="0" borderId="20" xfId="0" applyNumberFormat="1" applyBorder="1" applyAlignment="1">
      <alignment horizontal="center" vertical="center"/>
    </xf>
    <xf numFmtId="169" fontId="0" fillId="0" borderId="21" xfId="0" applyNumberFormat="1" applyBorder="1" applyAlignment="1">
      <alignment horizontal="center" vertical="center"/>
    </xf>
    <xf numFmtId="169" fontId="0" fillId="0" borderId="5" xfId="0" applyNumberFormat="1" applyBorder="1" applyAlignment="1">
      <alignment horizontal="center" vertical="center"/>
    </xf>
    <xf numFmtId="169" fontId="0" fillId="0" borderId="6" xfId="0" applyNumberFormat="1" applyBorder="1" applyAlignment="1">
      <alignment horizontal="center" vertical="center"/>
    </xf>
    <xf numFmtId="169" fontId="0" fillId="0" borderId="24" xfId="0" applyNumberFormat="1" applyBorder="1" applyAlignment="1">
      <alignment horizontal="center" vertical="center"/>
    </xf>
    <xf numFmtId="175" fontId="0" fillId="4" borderId="24" xfId="0" applyNumberFormat="1" applyFill="1" applyBorder="1" applyAlignment="1">
      <alignment horizontal="center" vertical="center"/>
    </xf>
    <xf numFmtId="175" fontId="0" fillId="4" borderId="25" xfId="0" applyNumberFormat="1" applyFill="1" applyBorder="1" applyAlignment="1">
      <alignment horizontal="center" vertical="center"/>
    </xf>
    <xf numFmtId="0" fontId="20" fillId="0" borderId="0" xfId="0" applyFont="1" applyAlignment="1">
      <alignment horizontal="center" vertical="center"/>
    </xf>
    <xf numFmtId="169" fontId="0" fillId="0" borderId="25" xfId="0" applyNumberFormat="1" applyBorder="1" applyAlignment="1">
      <alignment horizontal="center" vertical="center"/>
    </xf>
    <xf numFmtId="167" fontId="0" fillId="0" borderId="0" xfId="2" applyNumberFormat="1" applyFont="1" applyAlignment="1">
      <alignment horizontal="center" vertical="center"/>
    </xf>
    <xf numFmtId="0" fontId="44" fillId="0" borderId="0" xfId="0" applyFont="1" applyFill="1" applyAlignment="1">
      <alignment horizontal="center" vertical="center"/>
    </xf>
    <xf numFmtId="175" fontId="0" fillId="0" borderId="0" xfId="0" applyNumberFormat="1" applyAlignment="1">
      <alignment horizontal="center" vertical="center"/>
    </xf>
    <xf numFmtId="0" fontId="2" fillId="0" borderId="19" xfId="0" applyFont="1" applyBorder="1"/>
    <xf numFmtId="0" fontId="0" fillId="0" borderId="19" xfId="0" applyBorder="1"/>
    <xf numFmtId="181" fontId="10" fillId="0" borderId="0" xfId="0" applyNumberFormat="1" applyFont="1" applyAlignment="1">
      <alignment horizontal="center"/>
    </xf>
    <xf numFmtId="167" fontId="10" fillId="0" borderId="0" xfId="0" applyNumberFormat="1" applyFont="1" applyAlignment="1">
      <alignment horizontal="center"/>
    </xf>
    <xf numFmtId="167" fontId="10" fillId="0" borderId="19" xfId="0" applyNumberFormat="1" applyFont="1" applyBorder="1" applyAlignment="1">
      <alignment horizontal="center"/>
    </xf>
    <xf numFmtId="181" fontId="50" fillId="3" borderId="0" xfId="0" applyNumberFormat="1" applyFont="1" applyFill="1" applyAlignment="1">
      <alignment horizontal="center"/>
    </xf>
    <xf numFmtId="0" fontId="0" fillId="0" borderId="0" xfId="0" applyFill="1" applyBorder="1" applyAlignment="1">
      <alignment vertical="center" wrapText="1"/>
    </xf>
    <xf numFmtId="0" fontId="0" fillId="0" borderId="0" xfId="0" applyAlignment="1">
      <alignment vertical="center" wrapText="1"/>
    </xf>
    <xf numFmtId="0" fontId="2" fillId="0" borderId="0" xfId="0" applyFont="1" applyFill="1" applyBorder="1" applyAlignment="1">
      <alignment horizontal="center" vertical="center"/>
    </xf>
    <xf numFmtId="0" fontId="16" fillId="0" borderId="0" xfId="0" applyFont="1" applyBorder="1" applyAlignment="1">
      <alignment horizontal="center" vertical="center" wrapText="1"/>
    </xf>
    <xf numFmtId="0" fontId="16" fillId="0" borderId="1" xfId="0" applyFont="1" applyBorder="1" applyAlignment="1">
      <alignment horizontal="center" vertical="center" wrapText="1"/>
    </xf>
    <xf numFmtId="0" fontId="2" fillId="0" borderId="0" xfId="0" applyFont="1" applyBorder="1" applyAlignment="1">
      <alignment horizontal="center" vertical="center" wrapText="1"/>
    </xf>
    <xf numFmtId="0" fontId="2" fillId="0" borderId="1" xfId="0" applyFont="1" applyBorder="1" applyAlignment="1">
      <alignment horizontal="center" vertical="center" wrapText="1"/>
    </xf>
    <xf numFmtId="0" fontId="0" fillId="4" borderId="0" xfId="0" applyFill="1" applyAlignment="1">
      <alignment horizontal="center" vertical="center" wrapText="1"/>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0" xfId="0" applyBorder="1" applyAlignment="1">
      <alignment horizontal="center"/>
    </xf>
    <xf numFmtId="0" fontId="0" fillId="4" borderId="0" xfId="0" applyFill="1" applyAlignment="1">
      <alignment horizontal="center" wrapText="1"/>
    </xf>
    <xf numFmtId="0" fontId="0" fillId="0" borderId="0" xfId="0" applyAlignment="1">
      <alignment horizontal="center"/>
    </xf>
    <xf numFmtId="0" fontId="0" fillId="5" borderId="18" xfId="0" applyFill="1" applyBorder="1" applyAlignment="1">
      <alignment horizontal="center" vertical="center"/>
    </xf>
    <xf numFmtId="0" fontId="2" fillId="0" borderId="1" xfId="0" applyFont="1" applyBorder="1" applyAlignment="1">
      <alignment horizontal="center"/>
    </xf>
    <xf numFmtId="0" fontId="0" fillId="5" borderId="14" xfId="0" applyFill="1" applyBorder="1" applyAlignment="1">
      <alignment horizontal="center" vertical="center"/>
    </xf>
    <xf numFmtId="0" fontId="0" fillId="5" borderId="18" xfId="0" applyFill="1" applyBorder="1" applyAlignment="1">
      <alignment horizontal="center" vertical="center" wrapText="1"/>
    </xf>
    <xf numFmtId="0" fontId="22" fillId="0" borderId="0" xfId="0" applyFont="1" applyAlignment="1">
      <alignment horizontal="center"/>
    </xf>
    <xf numFmtId="0" fontId="14" fillId="0" borderId="0" xfId="0" applyFont="1" applyAlignment="1">
      <alignment horizontal="center"/>
    </xf>
    <xf numFmtId="0" fontId="18" fillId="4" borderId="0" xfId="0" applyFont="1" applyFill="1" applyAlignment="1">
      <alignment horizontal="center"/>
    </xf>
    <xf numFmtId="0" fontId="2" fillId="4" borderId="0" xfId="0" applyFont="1" applyFill="1" applyAlignment="1">
      <alignment horizontal="center"/>
    </xf>
    <xf numFmtId="0" fontId="24" fillId="0" borderId="0" xfId="0" applyFont="1" applyBorder="1" applyAlignment="1">
      <alignment horizontal="center"/>
    </xf>
    <xf numFmtId="0" fontId="10" fillId="2" borderId="1" xfId="0" applyFont="1" applyFill="1" applyBorder="1" applyAlignment="1">
      <alignment horizontal="center"/>
    </xf>
    <xf numFmtId="0" fontId="0" fillId="2" borderId="2" xfId="0" applyFill="1" applyBorder="1" applyAlignment="1">
      <alignment horizontal="center" vertical="center"/>
    </xf>
    <xf numFmtId="180" fontId="0" fillId="7" borderId="2" xfId="0" applyNumberFormat="1"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2" borderId="19" xfId="0" applyFill="1" applyBorder="1" applyAlignment="1">
      <alignment horizontal="center" vertical="center"/>
    </xf>
    <xf numFmtId="0" fontId="22" fillId="2" borderId="1" xfId="0" applyFont="1" applyFill="1" applyBorder="1" applyAlignment="1">
      <alignment horizontal="center"/>
    </xf>
    <xf numFmtId="0" fontId="34" fillId="0" borderId="16" xfId="0" applyFont="1" applyBorder="1" applyAlignment="1">
      <alignment horizontal="center" vertical="center"/>
    </xf>
    <xf numFmtId="0" fontId="34" fillId="0" borderId="0" xfId="0" applyFont="1" applyBorder="1" applyAlignment="1">
      <alignment horizontal="center" vertical="center"/>
    </xf>
    <xf numFmtId="0" fontId="34" fillId="0" borderId="19" xfId="0" applyFont="1" applyBorder="1" applyAlignment="1">
      <alignment horizontal="center" vertical="center"/>
    </xf>
    <xf numFmtId="0" fontId="0" fillId="2" borderId="0" xfId="0" applyFill="1" applyBorder="1" applyAlignment="1">
      <alignment horizontal="center" vertical="center"/>
    </xf>
    <xf numFmtId="0" fontId="29" fillId="0" borderId="0" xfId="0" applyFont="1" applyAlignment="1">
      <alignment horizontal="center" vertical="center"/>
    </xf>
    <xf numFmtId="0" fontId="30" fillId="0" borderId="0" xfId="0" applyFont="1" applyAlignment="1">
      <alignment horizontal="center"/>
    </xf>
    <xf numFmtId="0" fontId="47" fillId="0" borderId="19" xfId="0" applyFont="1" applyBorder="1" applyAlignment="1">
      <alignment horizontal="center"/>
    </xf>
    <xf numFmtId="0" fontId="50" fillId="3" borderId="16" xfId="0" applyFont="1" applyFill="1" applyBorder="1" applyAlignment="1">
      <alignment horizontal="center"/>
    </xf>
    <xf numFmtId="0" fontId="51" fillId="0" borderId="4" xfId="0" quotePrefix="1" applyFont="1" applyBorder="1" applyAlignment="1">
      <alignment horizontal="center" vertical="center"/>
    </xf>
    <xf numFmtId="0" fontId="51" fillId="0" borderId="26" xfId="0" quotePrefix="1" applyFont="1" applyBorder="1" applyAlignment="1">
      <alignment horizontal="center" vertical="center"/>
    </xf>
    <xf numFmtId="0" fontId="47" fillId="0" borderId="16" xfId="0" applyFont="1" applyBorder="1" applyAlignment="1">
      <alignment horizontal="center"/>
    </xf>
    <xf numFmtId="0" fontId="47" fillId="0" borderId="0" xfId="0" applyFont="1" applyAlignment="1">
      <alignment horizontal="center"/>
    </xf>
    <xf numFmtId="0" fontId="2" fillId="0" borderId="0" xfId="0" applyFont="1" applyAlignment="1">
      <alignment horizontal="center"/>
    </xf>
    <xf numFmtId="0" fontId="2" fillId="0" borderId="0" xfId="0" applyFont="1" applyFill="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20" fillId="0" borderId="0" xfId="0" quotePrefix="1" applyFont="1" applyAlignment="1">
      <alignment horizontal="center" vertical="center"/>
    </xf>
    <xf numFmtId="0" fontId="20" fillId="0" borderId="0" xfId="0" applyFont="1" applyAlignment="1">
      <alignment horizontal="center" vertical="center"/>
    </xf>
    <xf numFmtId="0" fontId="2" fillId="0" borderId="27" xfId="0" applyFont="1" applyBorder="1" applyAlignment="1">
      <alignment horizontal="center"/>
    </xf>
    <xf numFmtId="0" fontId="2" fillId="0" borderId="28" xfId="0" applyFont="1" applyBorder="1" applyAlignment="1">
      <alignment horizontal="center"/>
    </xf>
    <xf numFmtId="44" fontId="2" fillId="0" borderId="29" xfId="2" applyFont="1" applyBorder="1"/>
    <xf numFmtId="0" fontId="53" fillId="0" borderId="0" xfId="0" applyFont="1"/>
    <xf numFmtId="182" fontId="2" fillId="0" borderId="1" xfId="7" applyNumberFormat="1" applyFont="1" applyBorder="1" applyAlignment="1">
      <alignment horizontal="center"/>
    </xf>
    <xf numFmtId="183" fontId="0" fillId="0" borderId="0" xfId="7" applyNumberFormat="1" applyFont="1" applyBorder="1" applyAlignment="1">
      <alignment horizontal="center" vertical="center"/>
    </xf>
    <xf numFmtId="44" fontId="54" fillId="0" borderId="0" xfId="0" applyNumberFormat="1" applyFont="1"/>
    <xf numFmtId="184" fontId="2" fillId="0" borderId="0" xfId="7" applyNumberFormat="1" applyFont="1" applyAlignment="1">
      <alignment horizontal="center" vertical="center"/>
    </xf>
    <xf numFmtId="0" fontId="10" fillId="2" borderId="0" xfId="0" applyFont="1" applyFill="1" applyBorder="1" applyAlignment="1">
      <alignment horizontal="center"/>
    </xf>
    <xf numFmtId="183" fontId="0" fillId="0" borderId="16" xfId="7" applyNumberFormat="1" applyFont="1" applyBorder="1" applyAlignment="1">
      <alignment horizontal="center" vertical="center"/>
    </xf>
    <xf numFmtId="44" fontId="0" fillId="0" borderId="15" xfId="2" applyFont="1" applyBorder="1" applyAlignment="1">
      <alignment horizontal="center"/>
    </xf>
    <xf numFmtId="185" fontId="0" fillId="0" borderId="10" xfId="0" applyNumberFormat="1" applyBorder="1" applyAlignment="1">
      <alignment horizontal="center"/>
    </xf>
    <xf numFmtId="0" fontId="0" fillId="0" borderId="10" xfId="0" applyNumberFormat="1" applyBorder="1" applyAlignment="1">
      <alignment horizontal="center"/>
    </xf>
    <xf numFmtId="0" fontId="0" fillId="0" borderId="14" xfId="0" applyFill="1" applyBorder="1" applyAlignment="1">
      <alignment horizontal="center"/>
    </xf>
    <xf numFmtId="165" fontId="55" fillId="0" borderId="10" xfId="1" applyNumberFormat="1" applyFont="1" applyBorder="1" applyAlignment="1">
      <alignment horizontal="center" vertical="center"/>
    </xf>
    <xf numFmtId="0" fontId="0" fillId="0" borderId="15" xfId="1" applyNumberFormat="1" applyFont="1" applyBorder="1" applyAlignment="1">
      <alignment horizontal="center"/>
    </xf>
    <xf numFmtId="10" fontId="0" fillId="0" borderId="0" xfId="0" applyNumberFormat="1" applyBorder="1" applyAlignment="1">
      <alignment horizontal="center"/>
    </xf>
    <xf numFmtId="0" fontId="2" fillId="9" borderId="27" xfId="0" applyFont="1" applyFill="1" applyBorder="1" applyAlignment="1">
      <alignment horizontal="center"/>
    </xf>
    <xf numFmtId="0" fontId="2" fillId="9" borderId="29" xfId="0" applyFont="1" applyFill="1" applyBorder="1" applyAlignment="1">
      <alignment horizontal="center"/>
    </xf>
    <xf numFmtId="0" fontId="10" fillId="2" borderId="1" xfId="0" applyFont="1" applyFill="1" applyBorder="1" applyAlignment="1"/>
    <xf numFmtId="0" fontId="0" fillId="0" borderId="30" xfId="0" applyFont="1" applyBorder="1" applyAlignment="1">
      <alignment horizontal="center"/>
    </xf>
    <xf numFmtId="167" fontId="1" fillId="0" borderId="31" xfId="2" applyNumberFormat="1" applyFont="1" applyBorder="1" applyAlignment="1">
      <alignment horizontal="center" vertical="center"/>
    </xf>
    <xf numFmtId="0" fontId="0" fillId="0" borderId="31" xfId="0" applyFont="1" applyBorder="1"/>
    <xf numFmtId="0" fontId="56" fillId="0" borderId="32" xfId="0" applyFont="1" applyFill="1" applyBorder="1" applyAlignment="1">
      <alignment horizontal="center" vertical="center"/>
    </xf>
    <xf numFmtId="0" fontId="0" fillId="0" borderId="33" xfId="0" applyFont="1" applyBorder="1"/>
    <xf numFmtId="0" fontId="0" fillId="0" borderId="0" xfId="0" applyFont="1" applyBorder="1"/>
    <xf numFmtId="0" fontId="56" fillId="0" borderId="34" xfId="0" applyFont="1" applyFill="1" applyBorder="1" applyAlignment="1">
      <alignment horizontal="center" vertical="center"/>
    </xf>
    <xf numFmtId="0" fontId="0" fillId="0" borderId="34" xfId="0" applyFont="1" applyBorder="1"/>
    <xf numFmtId="0" fontId="0" fillId="0" borderId="35" xfId="0" applyFont="1" applyBorder="1"/>
    <xf numFmtId="0" fontId="0" fillId="0" borderId="19" xfId="0" applyFont="1" applyBorder="1"/>
    <xf numFmtId="0" fontId="52" fillId="0" borderId="33" xfId="0" applyFont="1" applyBorder="1"/>
    <xf numFmtId="181" fontId="52" fillId="0" borderId="0" xfId="0" applyNumberFormat="1" applyFont="1" applyBorder="1" applyAlignment="1">
      <alignment horizontal="center"/>
    </xf>
    <xf numFmtId="167" fontId="0" fillId="0" borderId="0" xfId="0" applyNumberFormat="1" applyFont="1" applyBorder="1" applyAlignment="1">
      <alignment horizontal="center"/>
    </xf>
    <xf numFmtId="167" fontId="52" fillId="0" borderId="0" xfId="0" applyNumberFormat="1" applyFont="1" applyBorder="1" applyAlignment="1">
      <alignment horizontal="center"/>
    </xf>
    <xf numFmtId="0" fontId="52" fillId="0" borderId="35" xfId="0" applyFont="1" applyBorder="1"/>
    <xf numFmtId="167" fontId="52" fillId="0" borderId="19" xfId="0" applyNumberFormat="1" applyFont="1" applyBorder="1" applyAlignment="1">
      <alignment horizontal="center"/>
    </xf>
    <xf numFmtId="0" fontId="44" fillId="8" borderId="0" xfId="0" applyFont="1" applyFill="1" applyAlignment="1">
      <alignment horizontal="center" vertical="center"/>
    </xf>
    <xf numFmtId="0" fontId="0" fillId="0" borderId="36" xfId="0" applyFont="1" applyBorder="1"/>
    <xf numFmtId="0" fontId="0" fillId="0" borderId="37" xfId="0" applyFont="1" applyBorder="1"/>
    <xf numFmtId="165" fontId="0" fillId="0" borderId="37" xfId="0" applyNumberFormat="1" applyFont="1" applyBorder="1"/>
    <xf numFmtId="0" fontId="0" fillId="0" borderId="38" xfId="0" applyFont="1" applyBorder="1"/>
    <xf numFmtId="169" fontId="0" fillId="0" borderId="0" xfId="0" applyNumberFormat="1" applyBorder="1" applyAlignment="1">
      <alignment horizontal="center" vertical="center"/>
    </xf>
    <xf numFmtId="175" fontId="0" fillId="0" borderId="0" xfId="0" applyNumberFormat="1" applyFill="1" applyBorder="1" applyAlignment="1">
      <alignment horizontal="center" vertical="center"/>
    </xf>
    <xf numFmtId="44" fontId="0" fillId="0" borderId="39" xfId="0" applyNumberFormat="1" applyBorder="1"/>
    <xf numFmtId="0" fontId="2" fillId="0" borderId="30" xfId="0" applyFont="1" applyBorder="1" applyAlignment="1">
      <alignment horizontal="center"/>
    </xf>
    <xf numFmtId="167" fontId="2" fillId="0" borderId="31" xfId="2" applyNumberFormat="1" applyFont="1" applyBorder="1" applyAlignment="1">
      <alignment horizontal="center" vertical="center"/>
    </xf>
    <xf numFmtId="0" fontId="2" fillId="0" borderId="31" xfId="0" applyFont="1" applyBorder="1"/>
    <xf numFmtId="0" fontId="2" fillId="0" borderId="32" xfId="0" applyFont="1" applyBorder="1"/>
    <xf numFmtId="0" fontId="2" fillId="0" borderId="33" xfId="0" applyFont="1" applyBorder="1"/>
    <xf numFmtId="0" fontId="2" fillId="0" borderId="0" xfId="0" applyFont="1" applyBorder="1"/>
    <xf numFmtId="0" fontId="2" fillId="0" borderId="34" xfId="0" applyFont="1" applyBorder="1"/>
    <xf numFmtId="0" fontId="2" fillId="0" borderId="35" xfId="0" applyFont="1" applyBorder="1"/>
    <xf numFmtId="0" fontId="54" fillId="0" borderId="33" xfId="0" applyFont="1" applyBorder="1"/>
    <xf numFmtId="181" fontId="54" fillId="0" borderId="0" xfId="0" applyNumberFormat="1" applyFont="1" applyBorder="1" applyAlignment="1">
      <alignment horizontal="center"/>
    </xf>
    <xf numFmtId="167" fontId="2" fillId="0" borderId="0" xfId="0" applyNumberFormat="1" applyFont="1" applyBorder="1" applyAlignment="1">
      <alignment horizontal="center"/>
    </xf>
    <xf numFmtId="167" fontId="54" fillId="0" borderId="0" xfId="0" applyNumberFormat="1" applyFont="1" applyBorder="1" applyAlignment="1">
      <alignment horizontal="center"/>
    </xf>
    <xf numFmtId="0" fontId="54" fillId="0" borderId="35" xfId="0" applyFont="1" applyBorder="1"/>
    <xf numFmtId="167" fontId="54" fillId="0" borderId="19" xfId="0" applyNumberFormat="1" applyFont="1" applyBorder="1" applyAlignment="1">
      <alignment horizontal="center"/>
    </xf>
    <xf numFmtId="0" fontId="54" fillId="0" borderId="36" xfId="0" applyFont="1" applyBorder="1"/>
    <xf numFmtId="0" fontId="2" fillId="0" borderId="37" xfId="0" applyFont="1" applyBorder="1"/>
    <xf numFmtId="181" fontId="54" fillId="0" borderId="37" xfId="0" applyNumberFormat="1" applyFont="1" applyBorder="1" applyAlignment="1">
      <alignment horizontal="center"/>
    </xf>
    <xf numFmtId="0" fontId="2" fillId="0" borderId="38" xfId="0" applyFont="1" applyBorder="1"/>
    <xf numFmtId="0" fontId="2" fillId="0" borderId="40" xfId="0" applyFont="1" applyBorder="1"/>
    <xf numFmtId="0" fontId="2" fillId="0" borderId="41" xfId="0" applyFont="1" applyBorder="1"/>
    <xf numFmtId="0" fontId="2" fillId="0" borderId="42" xfId="0" applyFont="1" applyBorder="1"/>
    <xf numFmtId="167" fontId="0" fillId="0" borderId="0" xfId="2" applyNumberFormat="1" applyFont="1" applyBorder="1"/>
    <xf numFmtId="167" fontId="0" fillId="0" borderId="1" xfId="2" applyNumberFormat="1" applyFont="1" applyBorder="1"/>
    <xf numFmtId="44" fontId="0" fillId="0" borderId="1" xfId="0" applyNumberFormat="1" applyBorder="1"/>
    <xf numFmtId="44" fontId="0" fillId="0" borderId="0" xfId="7" applyNumberFormat="1" applyFont="1" applyBorder="1" applyAlignment="1">
      <alignment horizontal="center" vertical="center"/>
    </xf>
    <xf numFmtId="44" fontId="0" fillId="0" borderId="1" xfId="7" applyNumberFormat="1" applyFont="1" applyBorder="1" applyAlignment="1">
      <alignment horizontal="center" vertical="center"/>
    </xf>
    <xf numFmtId="190" fontId="0" fillId="0" borderId="0" xfId="0" applyNumberFormat="1"/>
    <xf numFmtId="44" fontId="0" fillId="8" borderId="24" xfId="2" applyFont="1" applyFill="1" applyBorder="1" applyAlignment="1">
      <alignment horizontal="center" vertical="center"/>
    </xf>
    <xf numFmtId="44" fontId="0" fillId="8" borderId="25" xfId="2" applyFont="1" applyFill="1" applyBorder="1" applyAlignment="1">
      <alignment horizontal="center" vertical="center"/>
    </xf>
  </cellXfs>
  <cellStyles count="8">
    <cellStyle name="Millares" xfId="7" builtinId="3"/>
    <cellStyle name="Moneda" xfId="2" builtinId="4"/>
    <cellStyle name="Moneda 2" xfId="4"/>
    <cellStyle name="Normal" xfId="0" builtinId="0"/>
    <cellStyle name="Normal 2" xfId="3"/>
    <cellStyle name="Porcentaje" xfId="1" builtinId="5"/>
    <cellStyle name="Porcentaje 2" xfId="5"/>
    <cellStyle name="Porcentaje 2 2"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S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4"/>
              </a:solidFill>
              <a:round/>
            </a:ln>
            <a:effectLst/>
          </c:spPr>
          <c:marker>
            <c:symbol val="none"/>
          </c:marker>
          <c:cat>
            <c:numRef>
              <c:f>'Ejercicio2 a,b)'!$D$34:$D$36</c:f>
              <c:numCache>
                <c:formatCode>General</c:formatCode>
                <c:ptCount val="3"/>
                <c:pt idx="0">
                  <c:v>-1</c:v>
                </c:pt>
                <c:pt idx="1">
                  <c:v>0.5</c:v>
                </c:pt>
                <c:pt idx="2">
                  <c:v>0.75</c:v>
                </c:pt>
              </c:numCache>
            </c:numRef>
          </c:cat>
          <c:val>
            <c:numRef>
              <c:f>'Ejercicio2 a,b)'!$F$34:$F$36</c:f>
              <c:numCache>
                <c:formatCode>General</c:formatCode>
                <c:ptCount val="3"/>
                <c:pt idx="0">
                  <c:v>2.1789274291545762</c:v>
                </c:pt>
                <c:pt idx="1">
                  <c:v>2.8932447722086287</c:v>
                </c:pt>
                <c:pt idx="2">
                  <c:v>3.0122976627176379</c:v>
                </c:pt>
              </c:numCache>
            </c:numRef>
          </c:val>
          <c:smooth val="0"/>
        </c:ser>
        <c:ser>
          <c:idx val="2"/>
          <c:order val="1"/>
          <c:tx>
            <c:strRef>
              <c:f>'Ejercicio2 a,b)'!$G$33</c:f>
              <c:strCache>
                <c:ptCount val="1"/>
                <c:pt idx="0">
                  <c:v>Put</c:v>
                </c:pt>
              </c:strCache>
            </c:strRef>
          </c:tx>
          <c:spPr>
            <a:ln w="28575" cap="rnd">
              <a:solidFill>
                <a:schemeClr val="accent6"/>
              </a:solidFill>
              <a:round/>
            </a:ln>
            <a:effectLst/>
          </c:spPr>
          <c:marker>
            <c:symbol val="none"/>
          </c:marker>
          <c:cat>
            <c:numRef>
              <c:f>'Ejercicio2 a,b)'!$D$34:$D$36</c:f>
              <c:numCache>
                <c:formatCode>General</c:formatCode>
                <c:ptCount val="3"/>
                <c:pt idx="0">
                  <c:v>-1</c:v>
                </c:pt>
                <c:pt idx="1">
                  <c:v>0.5</c:v>
                </c:pt>
                <c:pt idx="2">
                  <c:v>0.75</c:v>
                </c:pt>
              </c:numCache>
            </c:numRef>
          </c:cat>
          <c:val>
            <c:numRef>
              <c:f>'Ejercicio2 a,b)'!$H$34:$H$36</c:f>
              <c:numCache>
                <c:formatCode>_("$"* #,##0.00_);_("$"* \(#,##0.00\);_("$"* "-"??_);_(@_)</c:formatCode>
                <c:ptCount val="3"/>
                <c:pt idx="0">
                  <c:v>2.7941698828323136</c:v>
                </c:pt>
                <c:pt idx="1">
                  <c:v>2.0084872258863662</c:v>
                </c:pt>
                <c:pt idx="2">
                  <c:v>1.8775401163953753</c:v>
                </c:pt>
              </c:numCache>
            </c:numRef>
          </c:val>
          <c:smooth val="0"/>
        </c:ser>
        <c:dLbls>
          <c:showLegendKey val="0"/>
          <c:showVal val="0"/>
          <c:showCatName val="0"/>
          <c:showSerName val="0"/>
          <c:showPercent val="0"/>
          <c:showBubbleSize val="0"/>
        </c:dLbls>
        <c:smooth val="0"/>
        <c:axId val="374810256"/>
        <c:axId val="374812608"/>
      </c:lineChart>
      <c:catAx>
        <c:axId val="37481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2608"/>
        <c:crosses val="autoZero"/>
        <c:auto val="1"/>
        <c:lblAlgn val="ctr"/>
        <c:lblOffset val="100"/>
        <c:noMultiLvlLbl val="0"/>
      </c:catAx>
      <c:valAx>
        <c:axId val="374812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1"/>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a:t>
            </a:r>
            <a:r>
              <a:rPr lang="en-US">
                <a:latin typeface="Symbol" panose="05050102010706020507" pitchFamily="18" charset="2"/>
              </a:rPr>
              <a:t>s</a:t>
            </a:r>
            <a:r>
              <a:rPr lang="en-US"/>
              <a:t>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2"/>
              </a:solidFill>
              <a:round/>
            </a:ln>
            <a:effectLst/>
          </c:spPr>
          <c:marker>
            <c:symbol val="none"/>
          </c:marker>
          <c:cat>
            <c:numRef>
              <c:f>'Ejercicio2 a,b)'!$D$37:$D$39</c:f>
              <c:numCache>
                <c:formatCode>General</c:formatCode>
                <c:ptCount val="3"/>
                <c:pt idx="0">
                  <c:v>-7.4999999999999997E-2</c:v>
                </c:pt>
                <c:pt idx="1">
                  <c:v>-1.4999999999999999E-2</c:v>
                </c:pt>
                <c:pt idx="2">
                  <c:v>0.02</c:v>
                </c:pt>
              </c:numCache>
            </c:numRef>
          </c:cat>
          <c:val>
            <c:numRef>
              <c:f>'Ejercicio2 a,b)'!$F$37:$F$39</c:f>
              <c:numCache>
                <c:formatCode>General</c:formatCode>
                <c:ptCount val="3"/>
                <c:pt idx="0">
                  <c:v>2.2670060153653222</c:v>
                </c:pt>
                <c:pt idx="1">
                  <c:v>2.5775123960255537</c:v>
                </c:pt>
                <c:pt idx="2">
                  <c:v>2.7586411180773549</c:v>
                </c:pt>
              </c:numCache>
            </c:numRef>
          </c:val>
          <c:smooth val="0"/>
        </c:ser>
        <c:ser>
          <c:idx val="2"/>
          <c:order val="1"/>
          <c:tx>
            <c:strRef>
              <c:f>'Ejercicio2 a,b)'!$G$33</c:f>
              <c:strCache>
                <c:ptCount val="1"/>
                <c:pt idx="0">
                  <c:v>Put</c:v>
                </c:pt>
              </c:strCache>
            </c:strRef>
          </c:tx>
          <c:spPr>
            <a:ln w="28575" cap="rnd">
              <a:solidFill>
                <a:schemeClr val="accent3"/>
              </a:solidFill>
              <a:round/>
            </a:ln>
            <a:effectLst/>
          </c:spPr>
          <c:marker>
            <c:symbol val="none"/>
          </c:marker>
          <c:cat>
            <c:numRef>
              <c:f>'Ejercicio2 a,b)'!$D$37:$D$39</c:f>
              <c:numCache>
                <c:formatCode>General</c:formatCode>
                <c:ptCount val="3"/>
                <c:pt idx="0">
                  <c:v>-7.4999999999999997E-2</c:v>
                </c:pt>
                <c:pt idx="1">
                  <c:v>-1.4999999999999999E-2</c:v>
                </c:pt>
                <c:pt idx="2">
                  <c:v>0.02</c:v>
                </c:pt>
              </c:numCache>
            </c:numRef>
          </c:cat>
          <c:val>
            <c:numRef>
              <c:f>'Ejercicio2 a,b)'!$H$37:$H$39</c:f>
              <c:numCache>
                <c:formatCode>_("$"* #,##0.00_);_("$"* \(#,##0.00\);_("$"* "-"??_);_(@_)</c:formatCode>
                <c:ptCount val="3"/>
                <c:pt idx="0">
                  <c:v>2.6179418343336449</c:v>
                </c:pt>
                <c:pt idx="1">
                  <c:v>2.3398935227614079</c:v>
                </c:pt>
                <c:pt idx="2">
                  <c:v>2.1776986743442697</c:v>
                </c:pt>
              </c:numCache>
            </c:numRef>
          </c:val>
          <c:smooth val="0"/>
        </c:ser>
        <c:dLbls>
          <c:showLegendKey val="0"/>
          <c:showVal val="0"/>
          <c:showCatName val="0"/>
          <c:showSerName val="0"/>
          <c:showPercent val="0"/>
          <c:showBubbleSize val="0"/>
        </c:dLbls>
        <c:smooth val="0"/>
        <c:axId val="374811824"/>
        <c:axId val="374813000"/>
      </c:lineChart>
      <c:catAx>
        <c:axId val="374811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3000"/>
        <c:crosses val="autoZero"/>
        <c:auto val="1"/>
        <c:lblAlgn val="ctr"/>
        <c:lblOffset val="100"/>
        <c:noMultiLvlLbl val="0"/>
      </c:catAx>
      <c:valAx>
        <c:axId val="374813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2"/>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r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3"/>
              </a:solidFill>
              <a:round/>
            </a:ln>
            <a:effectLst/>
          </c:spPr>
          <c:marker>
            <c:symbol val="none"/>
          </c:marker>
          <c:cat>
            <c:numRef>
              <c:f>'Ejercicio2 a,b)'!$D$40:$D$42</c:f>
              <c:numCache>
                <c:formatCode>General</c:formatCode>
                <c:ptCount val="3"/>
                <c:pt idx="0">
                  <c:v>-7.4999999999999997E-2</c:v>
                </c:pt>
                <c:pt idx="1">
                  <c:v>0.05</c:v>
                </c:pt>
                <c:pt idx="2">
                  <c:v>0.08</c:v>
                </c:pt>
              </c:numCache>
            </c:numRef>
          </c:cat>
          <c:val>
            <c:numRef>
              <c:f>'Ejercicio2 a,b)'!$F$40:$F$42</c:f>
              <c:numCache>
                <c:formatCode>General</c:formatCode>
                <c:ptCount val="3"/>
                <c:pt idx="0">
                  <c:v>1.6097778060935162</c:v>
                </c:pt>
                <c:pt idx="1">
                  <c:v>3.3520464479220085</c:v>
                </c:pt>
                <c:pt idx="2">
                  <c:v>3.7701909219608463</c:v>
                </c:pt>
              </c:numCache>
            </c:numRef>
          </c:val>
          <c:smooth val="0"/>
        </c:ser>
        <c:ser>
          <c:idx val="2"/>
          <c:order val="1"/>
          <c:tx>
            <c:strRef>
              <c:f>'Ejercicio2 a,b)'!$G$33</c:f>
              <c:strCache>
                <c:ptCount val="1"/>
                <c:pt idx="0">
                  <c:v>Put</c:v>
                </c:pt>
              </c:strCache>
            </c:strRef>
          </c:tx>
          <c:spPr>
            <a:ln w="28575" cap="rnd">
              <a:solidFill>
                <a:schemeClr val="accent5"/>
              </a:solidFill>
              <a:round/>
            </a:ln>
            <a:effectLst/>
          </c:spPr>
          <c:marker>
            <c:symbol val="none"/>
          </c:marker>
          <c:cat>
            <c:numRef>
              <c:f>'Ejercicio2 a,b)'!$D$40:$D$42</c:f>
              <c:numCache>
                <c:formatCode>General</c:formatCode>
                <c:ptCount val="3"/>
                <c:pt idx="0">
                  <c:v>-7.4999999999999997E-2</c:v>
                </c:pt>
                <c:pt idx="1">
                  <c:v>0.05</c:v>
                </c:pt>
                <c:pt idx="2">
                  <c:v>0.08</c:v>
                </c:pt>
              </c:numCache>
            </c:numRef>
          </c:cat>
          <c:val>
            <c:numRef>
              <c:f>'Ejercicio2 a,b)'!$H$40:$H$42</c:f>
              <c:numCache>
                <c:formatCode>_("$"* #,##0.00_);_("$"* \(#,##0.00\);_("$"* "-"??_);_(@_)</c:formatCode>
                <c:ptCount val="3"/>
                <c:pt idx="0">
                  <c:v>1.2250202597712536</c:v>
                </c:pt>
                <c:pt idx="1">
                  <c:v>2.9672889015997459</c:v>
                </c:pt>
                <c:pt idx="2">
                  <c:v>3.3854333756385837</c:v>
                </c:pt>
              </c:numCache>
            </c:numRef>
          </c:val>
          <c:smooth val="0"/>
        </c:ser>
        <c:dLbls>
          <c:showLegendKey val="0"/>
          <c:showVal val="0"/>
          <c:showCatName val="0"/>
          <c:showSerName val="0"/>
          <c:showPercent val="0"/>
          <c:showBubbleSize val="0"/>
        </c:dLbls>
        <c:smooth val="0"/>
        <c:axId val="371994392"/>
        <c:axId val="424850272"/>
      </c:lineChart>
      <c:catAx>
        <c:axId val="371994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0272"/>
        <c:crosses val="autoZero"/>
        <c:auto val="1"/>
        <c:lblAlgn val="ctr"/>
        <c:lblOffset val="100"/>
        <c:noMultiLvlLbl val="0"/>
      </c:catAx>
      <c:valAx>
        <c:axId val="424850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1994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chemeClr val="accent6">
          <a:lumMod val="60000"/>
          <a:lumOff val="40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T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2"/>
              </a:solidFill>
              <a:round/>
            </a:ln>
            <a:effectLst/>
          </c:spPr>
          <c:marker>
            <c:symbol val="none"/>
          </c:marker>
          <c:cat>
            <c:numRef>
              <c:f>'Ejercicio2 a,b)'!$D$43:$D$45</c:f>
              <c:numCache>
                <c:formatCode>General</c:formatCode>
                <c:ptCount val="3"/>
                <c:pt idx="0">
                  <c:v>-1.3888888888888888E-2</c:v>
                </c:pt>
                <c:pt idx="1">
                  <c:v>-5.5555555555555558E-3</c:v>
                </c:pt>
                <c:pt idx="2">
                  <c:v>2.7777777777777779E-3</c:v>
                </c:pt>
              </c:numCache>
            </c:numRef>
          </c:cat>
          <c:val>
            <c:numRef>
              <c:f>'Ejercicio2 a,b)'!$F$43:$F$45</c:f>
              <c:numCache>
                <c:formatCode>General</c:formatCode>
                <c:ptCount val="3"/>
                <c:pt idx="0">
                  <c:v>2.3447304567117166</c:v>
                </c:pt>
                <c:pt idx="1">
                  <c:v>2.5309755773990537</c:v>
                </c:pt>
                <c:pt idx="2">
                  <c:v>2.7172206980863902</c:v>
                </c:pt>
              </c:numCache>
            </c:numRef>
          </c:val>
          <c:smooth val="0"/>
        </c:ser>
        <c:ser>
          <c:idx val="2"/>
          <c:order val="1"/>
          <c:tx>
            <c:strRef>
              <c:f>'Ejercicio2 a,b)'!$G$33</c:f>
              <c:strCache>
                <c:ptCount val="1"/>
                <c:pt idx="0">
                  <c:v>Put</c:v>
                </c:pt>
              </c:strCache>
            </c:strRef>
          </c:tx>
          <c:spPr>
            <a:ln w="28575" cap="rnd">
              <a:solidFill>
                <a:schemeClr val="accent2">
                  <a:tint val="65000"/>
                </a:schemeClr>
              </a:solidFill>
              <a:round/>
            </a:ln>
            <a:effectLst/>
          </c:spPr>
          <c:marker>
            <c:symbol val="none"/>
          </c:marker>
          <c:cat>
            <c:numRef>
              <c:f>'Ejercicio2 a,b)'!$D$43:$D$45</c:f>
              <c:numCache>
                <c:formatCode>General</c:formatCode>
                <c:ptCount val="3"/>
                <c:pt idx="0">
                  <c:v>-1.3888888888888888E-2</c:v>
                </c:pt>
                <c:pt idx="1">
                  <c:v>-5.5555555555555558E-3</c:v>
                </c:pt>
                <c:pt idx="2">
                  <c:v>2.7777777777777779E-3</c:v>
                </c:pt>
              </c:numCache>
            </c:numRef>
          </c:cat>
          <c:val>
            <c:numRef>
              <c:f>'Ejercicio2 a,b)'!$H$43:$H$45</c:f>
              <c:numCache>
                <c:formatCode>_("$"* #,##0.00_);_("$"* \(#,##0.00\);_("$"* "-"??_);_(@_)</c:formatCode>
                <c:ptCount val="3"/>
                <c:pt idx="0">
                  <c:v>2.0929547596352656</c:v>
                </c:pt>
                <c:pt idx="1">
                  <c:v>2.1994107707751156</c:v>
                </c:pt>
                <c:pt idx="2">
                  <c:v>2.3058667819149656</c:v>
                </c:pt>
              </c:numCache>
            </c:numRef>
          </c:val>
          <c:smooth val="0"/>
        </c:ser>
        <c:dLbls>
          <c:showLegendKey val="0"/>
          <c:showVal val="0"/>
          <c:showCatName val="0"/>
          <c:showSerName val="0"/>
          <c:showPercent val="0"/>
          <c:showBubbleSize val="0"/>
        </c:dLbls>
        <c:smooth val="0"/>
        <c:axId val="424852624"/>
        <c:axId val="424851840"/>
      </c:lineChart>
      <c:catAx>
        <c:axId val="4248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1840"/>
        <c:crosses val="autoZero"/>
        <c:auto val="1"/>
        <c:lblAlgn val="ctr"/>
        <c:lblOffset val="100"/>
        <c:noMultiLvlLbl val="0"/>
      </c:catAx>
      <c:valAx>
        <c:axId val="42485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rgbClr val="7030A0"/>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Variación en K </a:t>
            </a:r>
          </a:p>
        </c:rich>
      </c:tx>
      <c:layout>
        <c:manualLayout>
          <c:xMode val="edge"/>
          <c:yMode val="edge"/>
          <c:x val="0.4227360017497812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1"/>
          <c:order val="0"/>
          <c:tx>
            <c:strRef>
              <c:f>'Ejercicio2 a,b)'!$E$33</c:f>
              <c:strCache>
                <c:ptCount val="1"/>
                <c:pt idx="0">
                  <c:v>Call </c:v>
                </c:pt>
              </c:strCache>
            </c:strRef>
          </c:tx>
          <c:spPr>
            <a:ln w="28575" cap="rnd">
              <a:solidFill>
                <a:schemeClr val="accent3"/>
              </a:solidFill>
              <a:round/>
            </a:ln>
            <a:effectLst/>
          </c:spPr>
          <c:marker>
            <c:symbol val="none"/>
          </c:marker>
          <c:cat>
            <c:numRef>
              <c:f>'Ejercicio2 a,b)'!$D$46:$D$48</c:f>
              <c:numCache>
                <c:formatCode>General</c:formatCode>
                <c:ptCount val="3"/>
                <c:pt idx="0">
                  <c:v>-5</c:v>
                </c:pt>
                <c:pt idx="1">
                  <c:v>1</c:v>
                </c:pt>
                <c:pt idx="2">
                  <c:v>2.5</c:v>
                </c:pt>
              </c:numCache>
            </c:numRef>
          </c:cat>
          <c:val>
            <c:numRef>
              <c:f>'Ejercicio2 a,b)'!$F$46:$F$48</c:f>
              <c:numCache>
                <c:formatCode>General</c:formatCode>
                <c:ptCount val="3"/>
                <c:pt idx="0">
                  <c:v>4.831585584603447</c:v>
                </c:pt>
                <c:pt idx="1">
                  <c:v>2.2198496725080443</c:v>
                </c:pt>
                <c:pt idx="2">
                  <c:v>1.5669156944841933</c:v>
                </c:pt>
              </c:numCache>
            </c:numRef>
          </c:val>
          <c:smooth val="0"/>
        </c:ser>
        <c:ser>
          <c:idx val="2"/>
          <c:order val="1"/>
          <c:tx>
            <c:strRef>
              <c:f>'Ejercicio2 a,b)'!$G$33</c:f>
              <c:strCache>
                <c:ptCount val="1"/>
                <c:pt idx="0">
                  <c:v>Put</c:v>
                </c:pt>
              </c:strCache>
            </c:strRef>
          </c:tx>
          <c:spPr>
            <a:ln w="28575" cap="rnd">
              <a:solidFill>
                <a:schemeClr val="accent5"/>
              </a:solidFill>
              <a:round/>
            </a:ln>
            <a:effectLst/>
          </c:spPr>
          <c:marker>
            <c:symbol val="none"/>
          </c:marker>
          <c:cat>
            <c:numRef>
              <c:f>'Ejercicio2 a,b)'!$D$46:$D$48</c:f>
              <c:numCache>
                <c:formatCode>General</c:formatCode>
                <c:ptCount val="3"/>
                <c:pt idx="0">
                  <c:v>-5</c:v>
                </c:pt>
                <c:pt idx="1">
                  <c:v>1</c:v>
                </c:pt>
                <c:pt idx="2">
                  <c:v>2.5</c:v>
                </c:pt>
              </c:numCache>
            </c:numRef>
          </c:cat>
          <c:val>
            <c:numRef>
              <c:f>'Ejercicio2 a,b)'!$H$46:$H$48</c:f>
              <c:numCache>
                <c:formatCode>_("$"* #,##0.00_);_("$"* \(#,##0.00\);_("$"* "-"??_);_(@_)</c:formatCode>
                <c:ptCount val="3"/>
                <c:pt idx="0">
                  <c:v>-0.50864999368624852</c:v>
                </c:pt>
                <c:pt idx="1">
                  <c:v>2.8261877325792684</c:v>
                </c:pt>
                <c:pt idx="2">
                  <c:v>3.6598971641456473</c:v>
                </c:pt>
              </c:numCache>
            </c:numRef>
          </c:val>
          <c:smooth val="0"/>
        </c:ser>
        <c:dLbls>
          <c:showLegendKey val="0"/>
          <c:showVal val="0"/>
          <c:showCatName val="0"/>
          <c:showSerName val="0"/>
          <c:showPercent val="0"/>
          <c:showBubbleSize val="0"/>
        </c:dLbls>
        <c:smooth val="0"/>
        <c:axId val="424849488"/>
        <c:axId val="424856544"/>
      </c:lineChart>
      <c:catAx>
        <c:axId val="42484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6544"/>
        <c:crosses val="autoZero"/>
        <c:auto val="1"/>
        <c:lblAlgn val="ctr"/>
        <c:lblOffset val="100"/>
        <c:noMultiLvlLbl val="0"/>
      </c:catAx>
      <c:valAx>
        <c:axId val="424856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4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28575" cap="flat" cmpd="sng" algn="ctr">
      <a:solidFill>
        <a:srgbClr val="901508"/>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latin typeface="Symbol" panose="05050102010706020507" pitchFamily="18" charset="2"/>
              </a:rPr>
              <a:t>g</a:t>
            </a:r>
          </a:p>
        </c:rich>
      </c:tx>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lineChart>
        <c:grouping val="standard"/>
        <c:varyColors val="0"/>
        <c:ser>
          <c:idx val="0"/>
          <c:order val="0"/>
          <c:tx>
            <c:strRef>
              <c:f>'Ejercicio2.c)'!$D$17</c:f>
              <c:strCache>
                <c:ptCount val="1"/>
                <c:pt idx="0">
                  <c:v>G Call</c:v>
                </c:pt>
              </c:strCache>
            </c:strRef>
          </c:tx>
          <c:spPr>
            <a:ln w="38100" cap="flat" cmpd="dbl" algn="ctr">
              <a:solidFill>
                <a:schemeClr val="accent1"/>
              </a:solidFill>
              <a:miter lim="800000"/>
            </a:ln>
            <a:effectLst/>
          </c:spPr>
          <c:marker>
            <c:symbol val="none"/>
          </c:marker>
          <c:cat>
            <c:numRef>
              <c:f>'Ejercicio2.c)'!$C$18:$C$60</c:f>
              <c:numCache>
                <c:formatCode>_-"$"* #,##0.0_-;\-"$"* #,##0.0_-;_-"$"* "-"??_-;_-@_-</c:formatCode>
                <c:ptCount val="43"/>
                <c:pt idx="0">
                  <c:v>115.5</c:v>
                </c:pt>
                <c:pt idx="1">
                  <c:v>115</c:v>
                </c:pt>
                <c:pt idx="2">
                  <c:v>114.5</c:v>
                </c:pt>
                <c:pt idx="3">
                  <c:v>114</c:v>
                </c:pt>
                <c:pt idx="4">
                  <c:v>113.5</c:v>
                </c:pt>
                <c:pt idx="5">
                  <c:v>113</c:v>
                </c:pt>
                <c:pt idx="6">
                  <c:v>112.5</c:v>
                </c:pt>
                <c:pt idx="7">
                  <c:v>112</c:v>
                </c:pt>
                <c:pt idx="8">
                  <c:v>111.5</c:v>
                </c:pt>
                <c:pt idx="9">
                  <c:v>111</c:v>
                </c:pt>
                <c:pt idx="10">
                  <c:v>110.5</c:v>
                </c:pt>
                <c:pt idx="11">
                  <c:v>110</c:v>
                </c:pt>
                <c:pt idx="12">
                  <c:v>109.5</c:v>
                </c:pt>
                <c:pt idx="13">
                  <c:v>109</c:v>
                </c:pt>
                <c:pt idx="14">
                  <c:v>108.5</c:v>
                </c:pt>
                <c:pt idx="15">
                  <c:v>108</c:v>
                </c:pt>
                <c:pt idx="16">
                  <c:v>107.5</c:v>
                </c:pt>
                <c:pt idx="17">
                  <c:v>107</c:v>
                </c:pt>
                <c:pt idx="18">
                  <c:v>106.5</c:v>
                </c:pt>
                <c:pt idx="19">
                  <c:v>106</c:v>
                </c:pt>
                <c:pt idx="20">
                  <c:v>105.5</c:v>
                </c:pt>
                <c:pt idx="21">
                  <c:v>105</c:v>
                </c:pt>
                <c:pt idx="22">
                  <c:v>104.5</c:v>
                </c:pt>
                <c:pt idx="23">
                  <c:v>104</c:v>
                </c:pt>
                <c:pt idx="24">
                  <c:v>103.5</c:v>
                </c:pt>
                <c:pt idx="25">
                  <c:v>103</c:v>
                </c:pt>
                <c:pt idx="26">
                  <c:v>102.5</c:v>
                </c:pt>
                <c:pt idx="27">
                  <c:v>102</c:v>
                </c:pt>
                <c:pt idx="28">
                  <c:v>101.5</c:v>
                </c:pt>
                <c:pt idx="29">
                  <c:v>101</c:v>
                </c:pt>
                <c:pt idx="30">
                  <c:v>100.5</c:v>
                </c:pt>
                <c:pt idx="31">
                  <c:v>100</c:v>
                </c:pt>
                <c:pt idx="32">
                  <c:v>99.5</c:v>
                </c:pt>
                <c:pt idx="33">
                  <c:v>99</c:v>
                </c:pt>
                <c:pt idx="34">
                  <c:v>98.5</c:v>
                </c:pt>
                <c:pt idx="35">
                  <c:v>98</c:v>
                </c:pt>
                <c:pt idx="36">
                  <c:v>97.5</c:v>
                </c:pt>
                <c:pt idx="37">
                  <c:v>97</c:v>
                </c:pt>
                <c:pt idx="38">
                  <c:v>96.5</c:v>
                </c:pt>
                <c:pt idx="39">
                  <c:v>96</c:v>
                </c:pt>
                <c:pt idx="40">
                  <c:v>95.5</c:v>
                </c:pt>
                <c:pt idx="41">
                  <c:v>95</c:v>
                </c:pt>
                <c:pt idx="42">
                  <c:v>94.5</c:v>
                </c:pt>
              </c:numCache>
            </c:numRef>
          </c:cat>
          <c:val>
            <c:numRef>
              <c:f>'Ejercicio2.c)'!$D$18:$D$60</c:f>
              <c:numCache>
                <c:formatCode>General</c:formatCode>
                <c:ptCount val="43"/>
                <c:pt idx="0">
                  <c:v>2.330964766564211E-2</c:v>
                </c:pt>
                <c:pt idx="1">
                  <c:v>2.4454627309521516E-2</c:v>
                </c:pt>
                <c:pt idx="2">
                  <c:v>2.560546262526045E-2</c:v>
                </c:pt>
                <c:pt idx="3">
                  <c:v>2.6757086869250758E-2</c:v>
                </c:pt>
                <c:pt idx="4">
                  <c:v>2.7904089028800757E-2</c:v>
                </c:pt>
                <c:pt idx="5">
                  <c:v>2.9040740701136467E-2</c:v>
                </c:pt>
                <c:pt idx="6">
                  <c:v>3.0161028939040348E-2</c:v>
                </c:pt>
                <c:pt idx="7">
                  <c:v>3.1258695088495762E-2</c:v>
                </c:pt>
                <c:pt idx="8">
                  <c:v>3.2327279542455789E-2</c:v>
                </c:pt>
                <c:pt idx="9">
                  <c:v>3.3360172225253885E-2</c:v>
                </c:pt>
                <c:pt idx="10">
                  <c:v>3.4350668505831544E-2</c:v>
                </c:pt>
                <c:pt idx="11">
                  <c:v>3.5292030116842434E-2</c:v>
                </c:pt>
                <c:pt idx="12">
                  <c:v>3.6177550533097506E-2</c:v>
                </c:pt>
                <c:pt idx="13">
                  <c:v>3.7000624139351505E-2</c:v>
                </c:pt>
                <c:pt idx="14">
                  <c:v>3.7754818396966712E-2</c:v>
                </c:pt>
                <c:pt idx="15">
                  <c:v>3.8433948104617498E-2</c:v>
                </c:pt>
                <c:pt idx="16">
                  <c:v>3.9032150743150314E-2</c:v>
                </c:pt>
                <c:pt idx="17">
                  <c:v>3.9543961802300215E-2</c:v>
                </c:pt>
                <c:pt idx="18">
                  <c:v>3.996438891047175E-2</c:v>
                </c:pt>
                <c:pt idx="19">
                  <c:v>4.0288983531393097E-2</c:v>
                </c:pt>
                <c:pt idx="20">
                  <c:v>4.0513908956093261E-2</c:v>
                </c:pt>
                <c:pt idx="21">
                  <c:v>4.0636003307953167E-2</c:v>
                </c:pt>
                <c:pt idx="22">
                  <c:v>4.0652836294714327E-2</c:v>
                </c:pt>
                <c:pt idx="23">
                  <c:v>4.0562758485923132E-2</c:v>
                </c:pt>
                <c:pt idx="24">
                  <c:v>4.0364941968322327E-2</c:v>
                </c:pt>
                <c:pt idx="25">
                  <c:v>4.0059411335421166E-2</c:v>
                </c:pt>
                <c:pt idx="26">
                  <c:v>3.9647064100324023E-2</c:v>
                </c:pt>
                <c:pt idx="27">
                  <c:v>3.9129679781458704E-2</c:v>
                </c:pt>
                <c:pt idx="28">
                  <c:v>3.8509917096833171E-2</c:v>
                </c:pt>
                <c:pt idx="29">
                  <c:v>3.7791298910687034E-2</c:v>
                </c:pt>
                <c:pt idx="30">
                  <c:v>3.697818480288495E-2</c:v>
                </c:pt>
                <c:pt idx="31">
                  <c:v>3.6075731371324145E-2</c:v>
                </c:pt>
                <c:pt idx="32">
                  <c:v>3.5089840625526503E-2</c:v>
                </c:pt>
                <c:pt idx="33">
                  <c:v>3.4027097079422211E-2</c:v>
                </c:pt>
                <c:pt idx="34">
                  <c:v>3.2894694396684125E-2</c:v>
                </c:pt>
                <c:pt idx="35">
                  <c:v>3.170035267619431E-2</c:v>
                </c:pt>
                <c:pt idx="36">
                  <c:v>3.0452227681668654E-2</c:v>
                </c:pt>
                <c:pt idx="37">
                  <c:v>2.9158813511681581E-2</c:v>
                </c:pt>
                <c:pt idx="38">
                  <c:v>2.7828840368309959E-2</c:v>
                </c:pt>
                <c:pt idx="39">
                  <c:v>2.6471169208982327E-2</c:v>
                </c:pt>
                <c:pt idx="40">
                  <c:v>2.5094685152381439E-2</c:v>
                </c:pt>
                <c:pt idx="41">
                  <c:v>2.3708191551947564E-2</c:v>
                </c:pt>
                <c:pt idx="42">
                  <c:v>2.2320306647441508E-2</c:v>
                </c:pt>
              </c:numCache>
            </c:numRef>
          </c:val>
          <c:smooth val="0"/>
        </c:ser>
        <c:ser>
          <c:idx val="1"/>
          <c:order val="1"/>
          <c:tx>
            <c:strRef>
              <c:f>'Ejercicio2.c)'!$E$17</c:f>
              <c:strCache>
                <c:ptCount val="1"/>
                <c:pt idx="0">
                  <c:v>G Put</c:v>
                </c:pt>
              </c:strCache>
            </c:strRef>
          </c:tx>
          <c:spPr>
            <a:ln w="38100" cap="flat" cmpd="dbl" algn="ctr">
              <a:solidFill>
                <a:schemeClr val="accent2"/>
              </a:solidFill>
              <a:miter lim="800000"/>
            </a:ln>
            <a:effectLst/>
          </c:spPr>
          <c:marker>
            <c:symbol val="none"/>
          </c:marker>
          <c:cat>
            <c:numRef>
              <c:f>'Ejercicio2.c)'!$C$18:$C$60</c:f>
              <c:numCache>
                <c:formatCode>_-"$"* #,##0.0_-;\-"$"* #,##0.0_-;_-"$"* "-"??_-;_-@_-</c:formatCode>
                <c:ptCount val="43"/>
                <c:pt idx="0">
                  <c:v>115.5</c:v>
                </c:pt>
                <c:pt idx="1">
                  <c:v>115</c:v>
                </c:pt>
                <c:pt idx="2">
                  <c:v>114.5</c:v>
                </c:pt>
                <c:pt idx="3">
                  <c:v>114</c:v>
                </c:pt>
                <c:pt idx="4">
                  <c:v>113.5</c:v>
                </c:pt>
                <c:pt idx="5">
                  <c:v>113</c:v>
                </c:pt>
                <c:pt idx="6">
                  <c:v>112.5</c:v>
                </c:pt>
                <c:pt idx="7">
                  <c:v>112</c:v>
                </c:pt>
                <c:pt idx="8">
                  <c:v>111.5</c:v>
                </c:pt>
                <c:pt idx="9">
                  <c:v>111</c:v>
                </c:pt>
                <c:pt idx="10">
                  <c:v>110.5</c:v>
                </c:pt>
                <c:pt idx="11">
                  <c:v>110</c:v>
                </c:pt>
                <c:pt idx="12">
                  <c:v>109.5</c:v>
                </c:pt>
                <c:pt idx="13">
                  <c:v>109</c:v>
                </c:pt>
                <c:pt idx="14">
                  <c:v>108.5</c:v>
                </c:pt>
                <c:pt idx="15">
                  <c:v>108</c:v>
                </c:pt>
                <c:pt idx="16">
                  <c:v>107.5</c:v>
                </c:pt>
                <c:pt idx="17">
                  <c:v>107</c:v>
                </c:pt>
                <c:pt idx="18">
                  <c:v>106.5</c:v>
                </c:pt>
                <c:pt idx="19">
                  <c:v>106</c:v>
                </c:pt>
                <c:pt idx="20">
                  <c:v>105.5</c:v>
                </c:pt>
                <c:pt idx="21">
                  <c:v>105</c:v>
                </c:pt>
                <c:pt idx="22">
                  <c:v>104.5</c:v>
                </c:pt>
                <c:pt idx="23">
                  <c:v>104</c:v>
                </c:pt>
                <c:pt idx="24">
                  <c:v>103.5</c:v>
                </c:pt>
                <c:pt idx="25">
                  <c:v>103</c:v>
                </c:pt>
                <c:pt idx="26">
                  <c:v>102.5</c:v>
                </c:pt>
                <c:pt idx="27">
                  <c:v>102</c:v>
                </c:pt>
                <c:pt idx="28">
                  <c:v>101.5</c:v>
                </c:pt>
                <c:pt idx="29">
                  <c:v>101</c:v>
                </c:pt>
                <c:pt idx="30">
                  <c:v>100.5</c:v>
                </c:pt>
                <c:pt idx="31">
                  <c:v>100</c:v>
                </c:pt>
                <c:pt idx="32">
                  <c:v>99.5</c:v>
                </c:pt>
                <c:pt idx="33">
                  <c:v>99</c:v>
                </c:pt>
                <c:pt idx="34">
                  <c:v>98.5</c:v>
                </c:pt>
                <c:pt idx="35">
                  <c:v>98</c:v>
                </c:pt>
                <c:pt idx="36">
                  <c:v>97.5</c:v>
                </c:pt>
                <c:pt idx="37">
                  <c:v>97</c:v>
                </c:pt>
                <c:pt idx="38">
                  <c:v>96.5</c:v>
                </c:pt>
                <c:pt idx="39">
                  <c:v>96</c:v>
                </c:pt>
                <c:pt idx="40">
                  <c:v>95.5</c:v>
                </c:pt>
                <c:pt idx="41">
                  <c:v>95</c:v>
                </c:pt>
                <c:pt idx="42">
                  <c:v>94.5</c:v>
                </c:pt>
              </c:numCache>
            </c:numRef>
          </c:cat>
          <c:val>
            <c:numRef>
              <c:f>'Ejercicio2.c)'!$E$18:$E$60</c:f>
              <c:numCache>
                <c:formatCode>General</c:formatCode>
                <c:ptCount val="43"/>
                <c:pt idx="0">
                  <c:v>2.330964766564211E-2</c:v>
                </c:pt>
                <c:pt idx="1">
                  <c:v>2.4454627309521516E-2</c:v>
                </c:pt>
                <c:pt idx="2">
                  <c:v>2.560546262526045E-2</c:v>
                </c:pt>
                <c:pt idx="3">
                  <c:v>2.6757086869250758E-2</c:v>
                </c:pt>
                <c:pt idx="4">
                  <c:v>2.7904089028800757E-2</c:v>
                </c:pt>
                <c:pt idx="5">
                  <c:v>2.9040740701136467E-2</c:v>
                </c:pt>
                <c:pt idx="6">
                  <c:v>3.0161028939040348E-2</c:v>
                </c:pt>
                <c:pt idx="7">
                  <c:v>3.1258695088495762E-2</c:v>
                </c:pt>
                <c:pt idx="8">
                  <c:v>3.2327279542455789E-2</c:v>
                </c:pt>
                <c:pt idx="9">
                  <c:v>3.3360172225253885E-2</c:v>
                </c:pt>
                <c:pt idx="10">
                  <c:v>3.4350668505831544E-2</c:v>
                </c:pt>
                <c:pt idx="11">
                  <c:v>3.5292030116842434E-2</c:v>
                </c:pt>
                <c:pt idx="12">
                  <c:v>3.6177550533097506E-2</c:v>
                </c:pt>
                <c:pt idx="13">
                  <c:v>3.7000624139351505E-2</c:v>
                </c:pt>
                <c:pt idx="14">
                  <c:v>3.7754818396966712E-2</c:v>
                </c:pt>
                <c:pt idx="15">
                  <c:v>3.8433948104617498E-2</c:v>
                </c:pt>
                <c:pt idx="16">
                  <c:v>3.9032150743150314E-2</c:v>
                </c:pt>
                <c:pt idx="17">
                  <c:v>3.9543961802300215E-2</c:v>
                </c:pt>
                <c:pt idx="18">
                  <c:v>3.996438891047175E-2</c:v>
                </c:pt>
                <c:pt idx="19">
                  <c:v>4.0288983531393097E-2</c:v>
                </c:pt>
                <c:pt idx="20">
                  <c:v>4.0513908956093261E-2</c:v>
                </c:pt>
                <c:pt idx="21">
                  <c:v>4.0636003307953167E-2</c:v>
                </c:pt>
                <c:pt idx="22">
                  <c:v>4.0652836294714327E-2</c:v>
                </c:pt>
                <c:pt idx="23">
                  <c:v>4.0562758485923132E-2</c:v>
                </c:pt>
                <c:pt idx="24">
                  <c:v>4.0364941968322327E-2</c:v>
                </c:pt>
                <c:pt idx="25">
                  <c:v>4.0059411335421166E-2</c:v>
                </c:pt>
                <c:pt idx="26">
                  <c:v>3.9647064100324023E-2</c:v>
                </c:pt>
                <c:pt idx="27">
                  <c:v>3.9129679781458704E-2</c:v>
                </c:pt>
                <c:pt idx="28">
                  <c:v>3.8509917096833171E-2</c:v>
                </c:pt>
                <c:pt idx="29">
                  <c:v>3.7791298910687034E-2</c:v>
                </c:pt>
                <c:pt idx="30">
                  <c:v>3.697818480288495E-2</c:v>
                </c:pt>
                <c:pt idx="31">
                  <c:v>3.6075731371324145E-2</c:v>
                </c:pt>
                <c:pt idx="32">
                  <c:v>3.5089840625526503E-2</c:v>
                </c:pt>
                <c:pt idx="33">
                  <c:v>3.4027097079422211E-2</c:v>
                </c:pt>
                <c:pt idx="34">
                  <c:v>3.2894694396684125E-2</c:v>
                </c:pt>
                <c:pt idx="35">
                  <c:v>3.170035267619431E-2</c:v>
                </c:pt>
                <c:pt idx="36">
                  <c:v>3.0452227681668654E-2</c:v>
                </c:pt>
                <c:pt idx="37">
                  <c:v>2.9158813511681581E-2</c:v>
                </c:pt>
                <c:pt idx="38">
                  <c:v>2.7828840368309959E-2</c:v>
                </c:pt>
                <c:pt idx="39">
                  <c:v>2.6471169208982327E-2</c:v>
                </c:pt>
                <c:pt idx="40">
                  <c:v>2.5094685152381439E-2</c:v>
                </c:pt>
                <c:pt idx="41">
                  <c:v>2.3708191551947564E-2</c:v>
                </c:pt>
                <c:pt idx="42">
                  <c:v>2.2320306647441508E-2</c:v>
                </c:pt>
              </c:numCache>
            </c:numRef>
          </c:val>
          <c:smooth val="0"/>
        </c:ser>
        <c:dLbls>
          <c:showLegendKey val="0"/>
          <c:showVal val="0"/>
          <c:showCatName val="0"/>
          <c:showSerName val="0"/>
          <c:showPercent val="0"/>
          <c:showBubbleSize val="0"/>
        </c:dLbls>
        <c:smooth val="0"/>
        <c:axId val="424856152"/>
        <c:axId val="424851448"/>
      </c:lineChart>
      <c:catAx>
        <c:axId val="424856152"/>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_-&quot;$&quot;* #,##0.0_-;\-&quot;$&quot;* #,##0.0_-;_-&quot;$&quot;* &quot;-&quot;??_-;_-@_-"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1448"/>
        <c:crosses val="autoZero"/>
        <c:auto val="1"/>
        <c:lblAlgn val="ctr"/>
        <c:lblOffset val="100"/>
        <c:noMultiLvlLbl val="0"/>
      </c:catAx>
      <c:valAx>
        <c:axId val="424851448"/>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615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MX">
                <a:latin typeface="Symbol" panose="05050102010706020507" pitchFamily="18" charset="2"/>
              </a:rPr>
              <a:t>d</a:t>
            </a:r>
          </a:p>
        </c:rich>
      </c:tx>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MX"/>
        </a:p>
      </c:txPr>
    </c:title>
    <c:autoTitleDeleted val="0"/>
    <c:plotArea>
      <c:layout/>
      <c:lineChart>
        <c:grouping val="standard"/>
        <c:varyColors val="0"/>
        <c:ser>
          <c:idx val="0"/>
          <c:order val="0"/>
          <c:tx>
            <c:strRef>
              <c:f>'Ejercicio2.c)'!$A$17</c:f>
              <c:strCache>
                <c:ptCount val="1"/>
                <c:pt idx="0">
                  <c:v>D Call</c:v>
                </c:pt>
              </c:strCache>
            </c:strRef>
          </c:tx>
          <c:spPr>
            <a:ln w="38100" cap="flat" cmpd="dbl" algn="ctr">
              <a:solidFill>
                <a:schemeClr val="accent1"/>
              </a:solidFill>
              <a:miter lim="800000"/>
            </a:ln>
            <a:effectLst/>
          </c:spPr>
          <c:marker>
            <c:symbol val="none"/>
          </c:marker>
          <c:cat>
            <c:strRef>
              <c:extLst>
                <c:ext xmlns:c15="http://schemas.microsoft.com/office/drawing/2012/chart" uri="{02D57815-91ED-43cb-92C2-25804820EDAC}">
                  <c15:fullRef>
                    <c15:sqref>'Ejercicio2.c)'!$C$17:$C$60</c15:sqref>
                  </c15:fullRef>
                </c:ext>
              </c:extLst>
              <c:f>('Ejercicio2.c)'!$C$17:$C$25,'Ejercicio2.c)'!$C$27:$C$60)</c:f>
              <c:strCache>
                <c:ptCount val="43"/>
                <c:pt idx="0">
                  <c:v>S</c:v>
                </c:pt>
                <c:pt idx="1">
                  <c:v> $115.5 </c:v>
                </c:pt>
                <c:pt idx="2">
                  <c:v> $115.0 </c:v>
                </c:pt>
                <c:pt idx="3">
                  <c:v> $114.5 </c:v>
                </c:pt>
                <c:pt idx="4">
                  <c:v> $114.0 </c:v>
                </c:pt>
                <c:pt idx="5">
                  <c:v> $113.5 </c:v>
                </c:pt>
                <c:pt idx="6">
                  <c:v> $113.0 </c:v>
                </c:pt>
                <c:pt idx="7">
                  <c:v> $112.5 </c:v>
                </c:pt>
                <c:pt idx="8">
                  <c:v> $112.0 </c:v>
                </c:pt>
                <c:pt idx="9">
                  <c:v> $111.0 </c:v>
                </c:pt>
                <c:pt idx="10">
                  <c:v> $110.5 </c:v>
                </c:pt>
                <c:pt idx="11">
                  <c:v> $110.0 </c:v>
                </c:pt>
                <c:pt idx="12">
                  <c:v> $109.5 </c:v>
                </c:pt>
                <c:pt idx="13">
                  <c:v> $109.0 </c:v>
                </c:pt>
                <c:pt idx="14">
                  <c:v> $108.5 </c:v>
                </c:pt>
                <c:pt idx="15">
                  <c:v> $108.0 </c:v>
                </c:pt>
                <c:pt idx="16">
                  <c:v> $107.5 </c:v>
                </c:pt>
                <c:pt idx="17">
                  <c:v> $107.0 </c:v>
                </c:pt>
                <c:pt idx="18">
                  <c:v> $106.5 </c:v>
                </c:pt>
                <c:pt idx="19">
                  <c:v> $106.0 </c:v>
                </c:pt>
                <c:pt idx="20">
                  <c:v> $105.5 </c:v>
                </c:pt>
                <c:pt idx="21">
                  <c:v> $105.0 </c:v>
                </c:pt>
                <c:pt idx="22">
                  <c:v> $104.5 </c:v>
                </c:pt>
                <c:pt idx="23">
                  <c:v> $104.0 </c:v>
                </c:pt>
                <c:pt idx="24">
                  <c:v> $103.5 </c:v>
                </c:pt>
                <c:pt idx="25">
                  <c:v> $103.0 </c:v>
                </c:pt>
                <c:pt idx="26">
                  <c:v> $102.5 </c:v>
                </c:pt>
                <c:pt idx="27">
                  <c:v> $102.0 </c:v>
                </c:pt>
                <c:pt idx="28">
                  <c:v> $101.5 </c:v>
                </c:pt>
                <c:pt idx="29">
                  <c:v> $101.0 </c:v>
                </c:pt>
                <c:pt idx="30">
                  <c:v> $100.5 </c:v>
                </c:pt>
                <c:pt idx="31">
                  <c:v> $100.0 </c:v>
                </c:pt>
                <c:pt idx="32">
                  <c:v> $99.5 </c:v>
                </c:pt>
                <c:pt idx="33">
                  <c:v> $99.0 </c:v>
                </c:pt>
                <c:pt idx="34">
                  <c:v> $98.5 </c:v>
                </c:pt>
                <c:pt idx="35">
                  <c:v> $98.0 </c:v>
                </c:pt>
                <c:pt idx="36">
                  <c:v> $97.5 </c:v>
                </c:pt>
                <c:pt idx="37">
                  <c:v> $97.0 </c:v>
                </c:pt>
                <c:pt idx="38">
                  <c:v> $96.5 </c:v>
                </c:pt>
                <c:pt idx="39">
                  <c:v> $96.0 </c:v>
                </c:pt>
                <c:pt idx="40">
                  <c:v> $95.5 </c:v>
                </c:pt>
                <c:pt idx="41">
                  <c:v> $95.0 </c:v>
                </c:pt>
                <c:pt idx="42">
                  <c:v> $94.5 </c:v>
                </c:pt>
              </c:strCache>
            </c:strRef>
          </c:cat>
          <c:val>
            <c:numRef>
              <c:extLst>
                <c:ext xmlns:c15="http://schemas.microsoft.com/office/drawing/2012/chart" uri="{02D57815-91ED-43cb-92C2-25804820EDAC}">
                  <c15:fullRef>
                    <c15:sqref>'Ejercicio2.c)'!$A$18:$A$60</c15:sqref>
                  </c15:fullRef>
                </c:ext>
              </c:extLst>
              <c:f>('Ejercicio2.c)'!$A$18:$A$26,'Ejercicio2.c)'!$A$28:$A$60)</c:f>
              <c:numCache>
                <c:formatCode>General</c:formatCode>
                <c:ptCount val="42"/>
                <c:pt idx="0">
                  <c:v>0.8318536948658859</c:v>
                </c:pt>
                <c:pt idx="1">
                  <c:v>0.81991297091314008</c:v>
                </c:pt>
                <c:pt idx="2">
                  <c:v>0.80739808957787351</c:v>
                </c:pt>
                <c:pt idx="3">
                  <c:v>0.79430737488335423</c:v>
                </c:pt>
                <c:pt idx="4">
                  <c:v>0.78064177128879608</c:v>
                </c:pt>
                <c:pt idx="5">
                  <c:v>0.76640500935098044</c:v>
                </c:pt>
                <c:pt idx="6">
                  <c:v>0.75160375645776956</c:v>
                </c:pt>
                <c:pt idx="7">
                  <c:v>0.73624774963980688</c:v>
                </c:pt>
                <c:pt idx="8">
                  <c:v>0.72034990747898375</c:v>
                </c:pt>
                <c:pt idx="9">
                  <c:v>0.68699680113093609</c:v>
                </c:pt>
                <c:pt idx="10">
                  <c:v>0.66958393897683677</c:v>
                </c:pt>
                <c:pt idx="11">
                  <c:v>0.65171407843850249</c:v>
                </c:pt>
                <c:pt idx="12">
                  <c:v>0.63341679720554755</c:v>
                </c:pt>
                <c:pt idx="13">
                  <c:v>0.61472493556396002</c:v>
                </c:pt>
                <c:pt idx="14">
                  <c:v>0.59567449135959072</c:v>
                </c:pt>
                <c:pt idx="15">
                  <c:v>0.57630447751614222</c:v>
                </c:pt>
                <c:pt idx="16">
                  <c:v>0.55665674183760283</c:v>
                </c:pt>
                <c:pt idx="17">
                  <c:v>0.53677574939609485</c:v>
                </c:pt>
                <c:pt idx="18">
                  <c:v>0.51670832841067982</c:v>
                </c:pt>
                <c:pt idx="19">
                  <c:v>0.49650338115061399</c:v>
                </c:pt>
                <c:pt idx="20">
                  <c:v>0.47621156203603515</c:v>
                </c:pt>
                <c:pt idx="21">
                  <c:v>0.45588492574734468</c:v>
                </c:pt>
                <c:pt idx="22">
                  <c:v>0.43557654877763685</c:v>
                </c:pt>
                <c:pt idx="23">
                  <c:v>0.41534012845605006</c:v>
                </c:pt>
                <c:pt idx="24">
                  <c:v>0.39522956401892834</c:v>
                </c:pt>
                <c:pt idx="25">
                  <c:v>0.37529852479557702</c:v>
                </c:pt>
                <c:pt idx="26">
                  <c:v>0.35560001099179772</c:v>
                </c:pt>
                <c:pt idx="27">
                  <c:v>0.33618591288410116</c:v>
                </c:pt>
                <c:pt idx="28">
                  <c:v>0.31710657446844315</c:v>
                </c:pt>
                <c:pt idx="29">
                  <c:v>0.29841036772946972</c:v>
                </c:pt>
                <c:pt idx="30">
                  <c:v>0.28014328370152608</c:v>
                </c:pt>
                <c:pt idx="31">
                  <c:v>0.26234854637580979</c:v>
                </c:pt>
                <c:pt idx="32">
                  <c:v>0.24506625526642839</c:v>
                </c:pt>
                <c:pt idx="33">
                  <c:v>0.2283330620824808</c:v>
                </c:pt>
                <c:pt idx="34">
                  <c:v>0.21218188646741798</c:v>
                </c:pt>
                <c:pt idx="35">
                  <c:v>0.19664167516818506</c:v>
                </c:pt>
                <c:pt idx="36">
                  <c:v>0.1817372082954159</c:v>
                </c:pt>
                <c:pt idx="37">
                  <c:v>0.16748895554598128</c:v>
                </c:pt>
                <c:pt idx="38">
                  <c:v>0.15391298439688589</c:v>
                </c:pt>
                <c:pt idx="39">
                  <c:v>0.14102092136391634</c:v>
                </c:pt>
                <c:pt idx="40">
                  <c:v>0.12881996647045521</c:v>
                </c:pt>
                <c:pt idx="41">
                  <c:v>0.11731296011395605</c:v>
                </c:pt>
              </c:numCache>
            </c:numRef>
          </c:val>
          <c:smooth val="0"/>
        </c:ser>
        <c:ser>
          <c:idx val="1"/>
          <c:order val="1"/>
          <c:tx>
            <c:strRef>
              <c:f>'Ejercicio2.c)'!$B$17</c:f>
              <c:strCache>
                <c:ptCount val="1"/>
                <c:pt idx="0">
                  <c:v>D Put</c:v>
                </c:pt>
              </c:strCache>
            </c:strRef>
          </c:tx>
          <c:spPr>
            <a:ln w="38100" cap="flat" cmpd="dbl" algn="ctr">
              <a:solidFill>
                <a:schemeClr val="accent2"/>
              </a:solidFill>
              <a:miter lim="800000"/>
            </a:ln>
            <a:effectLst/>
          </c:spPr>
          <c:marker>
            <c:symbol val="none"/>
          </c:marker>
          <c:cat>
            <c:strRef>
              <c:extLst>
                <c:ext xmlns:c15="http://schemas.microsoft.com/office/drawing/2012/chart" uri="{02D57815-91ED-43cb-92C2-25804820EDAC}">
                  <c15:fullRef>
                    <c15:sqref>'Ejercicio2.c)'!$C$17:$C$60</c15:sqref>
                  </c15:fullRef>
                </c:ext>
              </c:extLst>
              <c:f>('Ejercicio2.c)'!$C$17:$C$25,'Ejercicio2.c)'!$C$27:$C$60)</c:f>
              <c:strCache>
                <c:ptCount val="43"/>
                <c:pt idx="0">
                  <c:v>S</c:v>
                </c:pt>
                <c:pt idx="1">
                  <c:v> $115.5 </c:v>
                </c:pt>
                <c:pt idx="2">
                  <c:v> $115.0 </c:v>
                </c:pt>
                <c:pt idx="3">
                  <c:v> $114.5 </c:v>
                </c:pt>
                <c:pt idx="4">
                  <c:v> $114.0 </c:v>
                </c:pt>
                <c:pt idx="5">
                  <c:v> $113.5 </c:v>
                </c:pt>
                <c:pt idx="6">
                  <c:v> $113.0 </c:v>
                </c:pt>
                <c:pt idx="7">
                  <c:v> $112.5 </c:v>
                </c:pt>
                <c:pt idx="8">
                  <c:v> $112.0 </c:v>
                </c:pt>
                <c:pt idx="9">
                  <c:v> $111.0 </c:v>
                </c:pt>
                <c:pt idx="10">
                  <c:v> $110.5 </c:v>
                </c:pt>
                <c:pt idx="11">
                  <c:v> $110.0 </c:v>
                </c:pt>
                <c:pt idx="12">
                  <c:v> $109.5 </c:v>
                </c:pt>
                <c:pt idx="13">
                  <c:v> $109.0 </c:v>
                </c:pt>
                <c:pt idx="14">
                  <c:v> $108.5 </c:v>
                </c:pt>
                <c:pt idx="15">
                  <c:v> $108.0 </c:v>
                </c:pt>
                <c:pt idx="16">
                  <c:v> $107.5 </c:v>
                </c:pt>
                <c:pt idx="17">
                  <c:v> $107.0 </c:v>
                </c:pt>
                <c:pt idx="18">
                  <c:v> $106.5 </c:v>
                </c:pt>
                <c:pt idx="19">
                  <c:v> $106.0 </c:v>
                </c:pt>
                <c:pt idx="20">
                  <c:v> $105.5 </c:v>
                </c:pt>
                <c:pt idx="21">
                  <c:v> $105.0 </c:v>
                </c:pt>
                <c:pt idx="22">
                  <c:v> $104.5 </c:v>
                </c:pt>
                <c:pt idx="23">
                  <c:v> $104.0 </c:v>
                </c:pt>
                <c:pt idx="24">
                  <c:v> $103.5 </c:v>
                </c:pt>
                <c:pt idx="25">
                  <c:v> $103.0 </c:v>
                </c:pt>
                <c:pt idx="26">
                  <c:v> $102.5 </c:v>
                </c:pt>
                <c:pt idx="27">
                  <c:v> $102.0 </c:v>
                </c:pt>
                <c:pt idx="28">
                  <c:v> $101.5 </c:v>
                </c:pt>
                <c:pt idx="29">
                  <c:v> $101.0 </c:v>
                </c:pt>
                <c:pt idx="30">
                  <c:v> $100.5 </c:v>
                </c:pt>
                <c:pt idx="31">
                  <c:v> $100.0 </c:v>
                </c:pt>
                <c:pt idx="32">
                  <c:v> $99.5 </c:v>
                </c:pt>
                <c:pt idx="33">
                  <c:v> $99.0 </c:v>
                </c:pt>
                <c:pt idx="34">
                  <c:v> $98.5 </c:v>
                </c:pt>
                <c:pt idx="35">
                  <c:v> $98.0 </c:v>
                </c:pt>
                <c:pt idx="36">
                  <c:v> $97.5 </c:v>
                </c:pt>
                <c:pt idx="37">
                  <c:v> $97.0 </c:v>
                </c:pt>
                <c:pt idx="38">
                  <c:v> $96.5 </c:v>
                </c:pt>
                <c:pt idx="39">
                  <c:v> $96.0 </c:v>
                </c:pt>
                <c:pt idx="40">
                  <c:v> $95.5 </c:v>
                </c:pt>
                <c:pt idx="41">
                  <c:v> $95.0 </c:v>
                </c:pt>
                <c:pt idx="42">
                  <c:v> $94.5 </c:v>
                </c:pt>
              </c:strCache>
            </c:strRef>
          </c:cat>
          <c:val>
            <c:numRef>
              <c:extLst>
                <c:ext xmlns:c15="http://schemas.microsoft.com/office/drawing/2012/chart" uri="{02D57815-91ED-43cb-92C2-25804820EDAC}">
                  <c15:fullRef>
                    <c15:sqref>'Ejercicio2.c)'!$B$18:$B$60</c15:sqref>
                  </c15:fullRef>
                </c:ext>
              </c:extLst>
              <c:f>('Ejercicio2.c)'!$B$18:$B$26,'Ejercicio2.c)'!$B$28:$B$60)</c:f>
              <c:numCache>
                <c:formatCode>General</c:formatCode>
                <c:ptCount val="42"/>
                <c:pt idx="0">
                  <c:v>-0.1681463051341141</c:v>
                </c:pt>
                <c:pt idx="1">
                  <c:v>-0.18008702908685992</c:v>
                </c:pt>
                <c:pt idx="2">
                  <c:v>-0.19260191042212649</c:v>
                </c:pt>
                <c:pt idx="3">
                  <c:v>-0.20569262511664577</c:v>
                </c:pt>
                <c:pt idx="4">
                  <c:v>-0.21935822871120392</c:v>
                </c:pt>
                <c:pt idx="5">
                  <c:v>-0.23359499064901956</c:v>
                </c:pt>
                <c:pt idx="6">
                  <c:v>-0.24839624354223044</c:v>
                </c:pt>
                <c:pt idx="7">
                  <c:v>-0.26375225036019312</c:v>
                </c:pt>
                <c:pt idx="8">
                  <c:v>-0.27965009252101625</c:v>
                </c:pt>
                <c:pt idx="9">
                  <c:v>-0.31300319886906391</c:v>
                </c:pt>
                <c:pt idx="10">
                  <c:v>-0.33041606102316323</c:v>
                </c:pt>
                <c:pt idx="11">
                  <c:v>-0.34828592156149751</c:v>
                </c:pt>
                <c:pt idx="12">
                  <c:v>-0.36658320279445245</c:v>
                </c:pt>
                <c:pt idx="13">
                  <c:v>-0.38527506443603998</c:v>
                </c:pt>
                <c:pt idx="14">
                  <c:v>-0.40432550864040928</c:v>
                </c:pt>
                <c:pt idx="15">
                  <c:v>-0.42369552248385778</c:v>
                </c:pt>
                <c:pt idx="16">
                  <c:v>-0.44334325816239717</c:v>
                </c:pt>
                <c:pt idx="17">
                  <c:v>-0.46322425060390515</c:v>
                </c:pt>
                <c:pt idx="18">
                  <c:v>-0.48329167158932018</c:v>
                </c:pt>
                <c:pt idx="19">
                  <c:v>-0.50349661884938601</c:v>
                </c:pt>
                <c:pt idx="20">
                  <c:v>-0.52378843796396479</c:v>
                </c:pt>
                <c:pt idx="21">
                  <c:v>-0.54411507425265526</c:v>
                </c:pt>
                <c:pt idx="22">
                  <c:v>-0.56442345122236315</c:v>
                </c:pt>
                <c:pt idx="23">
                  <c:v>-0.58465987154394994</c:v>
                </c:pt>
                <c:pt idx="24">
                  <c:v>-0.60477043598107172</c:v>
                </c:pt>
                <c:pt idx="25">
                  <c:v>-0.62470147520442298</c:v>
                </c:pt>
                <c:pt idx="26">
                  <c:v>-0.64439998900820228</c:v>
                </c:pt>
                <c:pt idx="27">
                  <c:v>-0.66381408711589884</c:v>
                </c:pt>
                <c:pt idx="28">
                  <c:v>-0.68289342553155685</c:v>
                </c:pt>
                <c:pt idx="29">
                  <c:v>-0.70158963227053028</c:v>
                </c:pt>
                <c:pt idx="30">
                  <c:v>-0.71985671629847392</c:v>
                </c:pt>
                <c:pt idx="31">
                  <c:v>-0.73765145362419027</c:v>
                </c:pt>
                <c:pt idx="32">
                  <c:v>-0.75493374473357155</c:v>
                </c:pt>
                <c:pt idx="33">
                  <c:v>-0.77166693791751917</c:v>
                </c:pt>
                <c:pt idx="34">
                  <c:v>-0.78781811353258202</c:v>
                </c:pt>
                <c:pt idx="35">
                  <c:v>-0.80335832483181491</c:v>
                </c:pt>
                <c:pt idx="36">
                  <c:v>-0.81826279170458416</c:v>
                </c:pt>
                <c:pt idx="37">
                  <c:v>-0.83251104445401869</c:v>
                </c:pt>
                <c:pt idx="38">
                  <c:v>-0.84608701560311417</c:v>
                </c:pt>
                <c:pt idx="39">
                  <c:v>-0.85897907863608369</c:v>
                </c:pt>
                <c:pt idx="40">
                  <c:v>-0.87118003352954476</c:v>
                </c:pt>
                <c:pt idx="41">
                  <c:v>-0.88268703988604391</c:v>
                </c:pt>
              </c:numCache>
            </c:numRef>
          </c:val>
          <c:smooth val="0"/>
        </c:ser>
        <c:dLbls>
          <c:showLegendKey val="0"/>
          <c:showVal val="0"/>
          <c:showCatName val="0"/>
          <c:showSerName val="0"/>
          <c:showPercent val="0"/>
          <c:showBubbleSize val="0"/>
        </c:dLbls>
        <c:smooth val="0"/>
        <c:axId val="424849880"/>
        <c:axId val="424850664"/>
      </c:lineChart>
      <c:catAx>
        <c:axId val="424849880"/>
        <c:scaling>
          <c:orientation val="minMax"/>
        </c:scaling>
        <c:delete val="0"/>
        <c:axPos val="b"/>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0664"/>
        <c:crosses val="autoZero"/>
        <c:auto val="1"/>
        <c:lblAlgn val="ctr"/>
        <c:lblOffset val="100"/>
        <c:noMultiLvlLbl val="0"/>
      </c:catAx>
      <c:valAx>
        <c:axId val="424850664"/>
        <c:scaling>
          <c:orientation val="minMax"/>
        </c:scaling>
        <c:delete val="0"/>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25400" cap="flat" cmpd="sng" algn="ctr">
            <a:no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49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'Ejercicio2.c)'!$B$64</c:f>
              <c:strCache>
                <c:ptCount val="1"/>
                <c:pt idx="0">
                  <c:v>r Call</c:v>
                </c:pt>
              </c:strCache>
            </c:strRef>
          </c:tx>
          <c:spPr>
            <a:ln w="28575" cap="rnd">
              <a:solidFill>
                <a:schemeClr val="accent1"/>
              </a:solidFill>
              <a:round/>
            </a:ln>
            <a:effectLst/>
          </c:spPr>
          <c:marker>
            <c:symbol val="none"/>
          </c:marker>
          <c:cat>
            <c:numRef>
              <c:f>'Ejercicio2.c)'!$A$65:$A$107</c:f>
              <c:numCache>
                <c:formatCode>0.00%</c:formatCode>
                <c:ptCount val="43"/>
                <c:pt idx="0">
                  <c:v>0.13628523370676524</c:v>
                </c:pt>
                <c:pt idx="1">
                  <c:v>0.13328523370676523</c:v>
                </c:pt>
                <c:pt idx="2">
                  <c:v>0.13028523370676523</c:v>
                </c:pt>
                <c:pt idx="3">
                  <c:v>0.12728523370676523</c:v>
                </c:pt>
                <c:pt idx="4">
                  <c:v>0.12428523370676524</c:v>
                </c:pt>
                <c:pt idx="5">
                  <c:v>0.12128523370676524</c:v>
                </c:pt>
                <c:pt idx="6">
                  <c:v>0.11828523370676523</c:v>
                </c:pt>
                <c:pt idx="7">
                  <c:v>0.11528523370676523</c:v>
                </c:pt>
                <c:pt idx="8">
                  <c:v>0.11228523370676523</c:v>
                </c:pt>
                <c:pt idx="9">
                  <c:v>0.10928523370676523</c:v>
                </c:pt>
                <c:pt idx="10">
                  <c:v>0.10628523370676522</c:v>
                </c:pt>
                <c:pt idx="11">
                  <c:v>0.10328523370676522</c:v>
                </c:pt>
                <c:pt idx="12">
                  <c:v>0.10028523370676522</c:v>
                </c:pt>
                <c:pt idx="13">
                  <c:v>9.7285233706765215E-2</c:v>
                </c:pt>
                <c:pt idx="14">
                  <c:v>9.4285233706765212E-2</c:v>
                </c:pt>
                <c:pt idx="15">
                  <c:v>9.1285233706765209E-2</c:v>
                </c:pt>
                <c:pt idx="16">
                  <c:v>8.8285233706765207E-2</c:v>
                </c:pt>
                <c:pt idx="17">
                  <c:v>8.5285233706765204E-2</c:v>
                </c:pt>
                <c:pt idx="18">
                  <c:v>8.2285233706765201E-2</c:v>
                </c:pt>
                <c:pt idx="19">
                  <c:v>7.9285233706765199E-2</c:v>
                </c:pt>
                <c:pt idx="20">
                  <c:v>7.6285233706765196E-2</c:v>
                </c:pt>
                <c:pt idx="21" formatCode="0.0000%">
                  <c:v>7.3285233706765193E-2</c:v>
                </c:pt>
                <c:pt idx="22">
                  <c:v>7.0285233706765191E-2</c:v>
                </c:pt>
                <c:pt idx="23">
                  <c:v>6.7285233706765188E-2</c:v>
                </c:pt>
                <c:pt idx="24">
                  <c:v>6.4285233706765185E-2</c:v>
                </c:pt>
                <c:pt idx="25">
                  <c:v>6.1285233706765183E-2</c:v>
                </c:pt>
                <c:pt idx="26">
                  <c:v>5.828523370676518E-2</c:v>
                </c:pt>
                <c:pt idx="27">
                  <c:v>5.5285233706765177E-2</c:v>
                </c:pt>
                <c:pt idx="28">
                  <c:v>5.2285233706765175E-2</c:v>
                </c:pt>
                <c:pt idx="29">
                  <c:v>4.9285233706765172E-2</c:v>
                </c:pt>
                <c:pt idx="30">
                  <c:v>4.6285233706765169E-2</c:v>
                </c:pt>
                <c:pt idx="31">
                  <c:v>4.3285233706765167E-2</c:v>
                </c:pt>
                <c:pt idx="32">
                  <c:v>4.0285233706765164E-2</c:v>
                </c:pt>
                <c:pt idx="33">
                  <c:v>3.7285233706765161E-2</c:v>
                </c:pt>
                <c:pt idx="34">
                  <c:v>3.4285233706765159E-2</c:v>
                </c:pt>
                <c:pt idx="35">
                  <c:v>3.1285233706765156E-2</c:v>
                </c:pt>
                <c:pt idx="36">
                  <c:v>2.8285233706765157E-2</c:v>
                </c:pt>
                <c:pt idx="37">
                  <c:v>2.5285233706765158E-2</c:v>
                </c:pt>
                <c:pt idx="38">
                  <c:v>2.2285233706765158E-2</c:v>
                </c:pt>
                <c:pt idx="39">
                  <c:v>1.9285233706765159E-2</c:v>
                </c:pt>
                <c:pt idx="40">
                  <c:v>1.628523370676516E-2</c:v>
                </c:pt>
                <c:pt idx="41">
                  <c:v>1.3285233706765161E-2</c:v>
                </c:pt>
                <c:pt idx="42">
                  <c:v>1.0285233706765162E-2</c:v>
                </c:pt>
              </c:numCache>
            </c:numRef>
          </c:cat>
          <c:val>
            <c:numRef>
              <c:f>'Ejercicio2.c)'!$B$65:$B$107</c:f>
              <c:numCache>
                <c:formatCode>General</c:formatCode>
                <c:ptCount val="43"/>
                <c:pt idx="0">
                  <c:v>5.4511142807404234</c:v>
                </c:pt>
                <c:pt idx="1">
                  <c:v>5.4363064695409467</c:v>
                </c:pt>
                <c:pt idx="2">
                  <c:v>5.4214935329250133</c:v>
                </c:pt>
                <c:pt idx="3">
                  <c:v>5.406675681240471</c:v>
                </c:pt>
                <c:pt idx="4">
                  <c:v>5.3918531249044026</c:v>
                </c:pt>
                <c:pt idx="5">
                  <c:v>5.3770260743950322</c:v>
                </c:pt>
                <c:pt idx="6">
                  <c:v>5.362194740243627</c:v>
                </c:pt>
                <c:pt idx="7">
                  <c:v>5.3473593330264144</c:v>
                </c:pt>
                <c:pt idx="8">
                  <c:v>5.3325200633564709</c:v>
                </c:pt>
                <c:pt idx="9">
                  <c:v>5.3176771418756399</c:v>
                </c:pt>
                <c:pt idx="10">
                  <c:v>5.3028307792464231</c:v>
                </c:pt>
                <c:pt idx="11">
                  <c:v>5.2879811861438908</c:v>
                </c:pt>
                <c:pt idx="12">
                  <c:v>5.2731285732475905</c:v>
                </c:pt>
                <c:pt idx="13">
                  <c:v>5.2582731512334417</c:v>
                </c:pt>
                <c:pt idx="14">
                  <c:v>5.243415130765654</c:v>
                </c:pt>
                <c:pt idx="15">
                  <c:v>5.2285547224886333</c:v>
                </c:pt>
                <c:pt idx="16">
                  <c:v>5.2136921370188993</c:v>
                </c:pt>
                <c:pt idx="17">
                  <c:v>5.198827584936998</c:v>
                </c:pt>
                <c:pt idx="18">
                  <c:v>5.183961276779427</c:v>
                </c:pt>
                <c:pt idx="19">
                  <c:v>5.1690934230305619</c:v>
                </c:pt>
                <c:pt idx="20">
                  <c:v>5.1542242341145847</c:v>
                </c:pt>
                <c:pt idx="21">
                  <c:v>5.1393539203874203</c:v>
                </c:pt>
                <c:pt idx="22">
                  <c:v>5.1244826921286837</c:v>
                </c:pt>
                <c:pt idx="23">
                  <c:v>5.1096107595336253</c:v>
                </c:pt>
                <c:pt idx="24">
                  <c:v>5.0947383327050924</c:v>
                </c:pt>
                <c:pt idx="25">
                  <c:v>5.0798656216454861</c:v>
                </c:pt>
                <c:pt idx="26">
                  <c:v>5.0649928362487424</c:v>
                </c:pt>
                <c:pt idx="27">
                  <c:v>5.0501201862923057</c:v>
                </c:pt>
                <c:pt idx="28">
                  <c:v>5.0352478814291262</c:v>
                </c:pt>
                <c:pt idx="29">
                  <c:v>5.0203761311796544</c:v>
                </c:pt>
                <c:pt idx="30">
                  <c:v>5.0055051449238537</c:v>
                </c:pt>
                <c:pt idx="31">
                  <c:v>4.9906351318932236</c:v>
                </c:pt>
                <c:pt idx="32">
                  <c:v>4.975766301162829</c:v>
                </c:pt>
                <c:pt idx="33">
                  <c:v>4.9608988616433436</c:v>
                </c:pt>
                <c:pt idx="34">
                  <c:v>4.9460330220731095</c:v>
                </c:pt>
                <c:pt idx="35">
                  <c:v>4.9311689910102032</c:v>
                </c:pt>
                <c:pt idx="36">
                  <c:v>4.9163069768245196</c:v>
                </c:pt>
                <c:pt idx="37">
                  <c:v>4.9014471876898655</c:v>
                </c:pt>
                <c:pt idx="38">
                  <c:v>4.8865898315760727</c:v>
                </c:pt>
                <c:pt idx="39">
                  <c:v>4.8717351162411227</c:v>
                </c:pt>
                <c:pt idx="40">
                  <c:v>4.8568832492232827</c:v>
                </c:pt>
                <c:pt idx="41">
                  <c:v>4.8420344378332656</c:v>
                </c:pt>
                <c:pt idx="42">
                  <c:v>4.8271888891463997</c:v>
                </c:pt>
              </c:numCache>
            </c:numRef>
          </c:val>
          <c:smooth val="0"/>
        </c:ser>
        <c:ser>
          <c:idx val="1"/>
          <c:order val="1"/>
          <c:tx>
            <c:strRef>
              <c:f>'Ejercicio2.c)'!$C$64</c:f>
              <c:strCache>
                <c:ptCount val="1"/>
                <c:pt idx="0">
                  <c:v>r Put</c:v>
                </c:pt>
              </c:strCache>
            </c:strRef>
          </c:tx>
          <c:spPr>
            <a:ln w="28575" cap="rnd">
              <a:solidFill>
                <a:schemeClr val="accent2"/>
              </a:solidFill>
              <a:round/>
            </a:ln>
            <a:effectLst/>
          </c:spPr>
          <c:marker>
            <c:symbol val="none"/>
          </c:marker>
          <c:cat>
            <c:numRef>
              <c:f>'Ejercicio2.c)'!$A$65:$A$107</c:f>
              <c:numCache>
                <c:formatCode>0.00%</c:formatCode>
                <c:ptCount val="43"/>
                <c:pt idx="0">
                  <c:v>0.13628523370676524</c:v>
                </c:pt>
                <c:pt idx="1">
                  <c:v>0.13328523370676523</c:v>
                </c:pt>
                <c:pt idx="2">
                  <c:v>0.13028523370676523</c:v>
                </c:pt>
                <c:pt idx="3">
                  <c:v>0.12728523370676523</c:v>
                </c:pt>
                <c:pt idx="4">
                  <c:v>0.12428523370676524</c:v>
                </c:pt>
                <c:pt idx="5">
                  <c:v>0.12128523370676524</c:v>
                </c:pt>
                <c:pt idx="6">
                  <c:v>0.11828523370676523</c:v>
                </c:pt>
                <c:pt idx="7">
                  <c:v>0.11528523370676523</c:v>
                </c:pt>
                <c:pt idx="8">
                  <c:v>0.11228523370676523</c:v>
                </c:pt>
                <c:pt idx="9">
                  <c:v>0.10928523370676523</c:v>
                </c:pt>
                <c:pt idx="10">
                  <c:v>0.10628523370676522</c:v>
                </c:pt>
                <c:pt idx="11">
                  <c:v>0.10328523370676522</c:v>
                </c:pt>
                <c:pt idx="12">
                  <c:v>0.10028523370676522</c:v>
                </c:pt>
                <c:pt idx="13">
                  <c:v>9.7285233706765215E-2</c:v>
                </c:pt>
                <c:pt idx="14">
                  <c:v>9.4285233706765212E-2</c:v>
                </c:pt>
                <c:pt idx="15">
                  <c:v>9.1285233706765209E-2</c:v>
                </c:pt>
                <c:pt idx="16">
                  <c:v>8.8285233706765207E-2</c:v>
                </c:pt>
                <c:pt idx="17">
                  <c:v>8.5285233706765204E-2</c:v>
                </c:pt>
                <c:pt idx="18">
                  <c:v>8.2285233706765201E-2</c:v>
                </c:pt>
                <c:pt idx="19">
                  <c:v>7.9285233706765199E-2</c:v>
                </c:pt>
                <c:pt idx="20">
                  <c:v>7.6285233706765196E-2</c:v>
                </c:pt>
                <c:pt idx="21" formatCode="0.0000%">
                  <c:v>7.3285233706765193E-2</c:v>
                </c:pt>
                <c:pt idx="22">
                  <c:v>7.0285233706765191E-2</c:v>
                </c:pt>
                <c:pt idx="23">
                  <c:v>6.7285233706765188E-2</c:v>
                </c:pt>
                <c:pt idx="24">
                  <c:v>6.4285233706765185E-2</c:v>
                </c:pt>
                <c:pt idx="25">
                  <c:v>6.1285233706765183E-2</c:v>
                </c:pt>
                <c:pt idx="26">
                  <c:v>5.828523370676518E-2</c:v>
                </c:pt>
                <c:pt idx="27">
                  <c:v>5.5285233706765177E-2</c:v>
                </c:pt>
                <c:pt idx="28">
                  <c:v>5.2285233706765175E-2</c:v>
                </c:pt>
                <c:pt idx="29">
                  <c:v>4.9285233706765172E-2</c:v>
                </c:pt>
                <c:pt idx="30">
                  <c:v>4.6285233706765169E-2</c:v>
                </c:pt>
                <c:pt idx="31">
                  <c:v>4.3285233706765167E-2</c:v>
                </c:pt>
                <c:pt idx="32">
                  <c:v>4.0285233706765164E-2</c:v>
                </c:pt>
                <c:pt idx="33">
                  <c:v>3.7285233706765161E-2</c:v>
                </c:pt>
                <c:pt idx="34">
                  <c:v>3.4285233706765159E-2</c:v>
                </c:pt>
                <c:pt idx="35">
                  <c:v>3.1285233706765156E-2</c:v>
                </c:pt>
                <c:pt idx="36">
                  <c:v>2.8285233706765157E-2</c:v>
                </c:pt>
                <c:pt idx="37">
                  <c:v>2.5285233706765158E-2</c:v>
                </c:pt>
                <c:pt idx="38">
                  <c:v>2.2285233706765158E-2</c:v>
                </c:pt>
                <c:pt idx="39">
                  <c:v>1.9285233706765159E-2</c:v>
                </c:pt>
                <c:pt idx="40">
                  <c:v>1.628523370676516E-2</c:v>
                </c:pt>
                <c:pt idx="41">
                  <c:v>1.3285233706765161E-2</c:v>
                </c:pt>
                <c:pt idx="42">
                  <c:v>1.0285233706765162E-2</c:v>
                </c:pt>
              </c:numCache>
            </c:numRef>
          </c:cat>
          <c:val>
            <c:numRef>
              <c:f>'Ejercicio2.c)'!$C$65:$C$107</c:f>
              <c:numCache>
                <c:formatCode>General</c:formatCode>
                <c:ptCount val="43"/>
                <c:pt idx="0">
                  <c:v>-6.2590997304920055</c:v>
                </c:pt>
                <c:pt idx="1">
                  <c:v>-6.2778115970016302</c:v>
                </c:pt>
                <c:pt idx="2">
                  <c:v>-6.2965298904963971</c:v>
                </c:pt>
                <c:pt idx="3">
                  <c:v>-6.3152544010623872</c:v>
                </c:pt>
                <c:pt idx="4">
                  <c:v>-6.33398491871659</c:v>
                </c:pt>
                <c:pt idx="5">
                  <c:v>-6.3527212334150036</c:v>
                </c:pt>
                <c:pt idx="6">
                  <c:v>-6.3714631350607167</c:v>
                </c:pt>
                <c:pt idx="7">
                  <c:v>-6.3902104135120172</c:v>
                </c:pt>
                <c:pt idx="8">
                  <c:v>-6.4089628585904741</c:v>
                </c:pt>
                <c:pt idx="9">
                  <c:v>-6.4277202600890471</c:v>
                </c:pt>
                <c:pt idx="10">
                  <c:v>-6.4464824077801719</c:v>
                </c:pt>
                <c:pt idx="11">
                  <c:v>-6.4652490914238649</c:v>
                </c:pt>
                <c:pt idx="12">
                  <c:v>-6.4840201007758163</c:v>
                </c:pt>
                <c:pt idx="13">
                  <c:v>-6.50279522559548</c:v>
                </c:pt>
                <c:pt idx="14">
                  <c:v>-6.52157425565417</c:v>
                </c:pt>
                <c:pt idx="15">
                  <c:v>-6.5403569807431481</c:v>
                </c:pt>
                <c:pt idx="16">
                  <c:v>-6.5591431906817075</c:v>
                </c:pt>
                <c:pt idx="17">
                  <c:v>-6.577932675325262</c:v>
                </c:pt>
                <c:pt idx="18">
                  <c:v>-6.5967252245734143</c:v>
                </c:pt>
                <c:pt idx="19">
                  <c:v>-6.6155206283780386</c:v>
                </c:pt>
                <c:pt idx="20">
                  <c:v>-6.6343186767513522</c:v>
                </c:pt>
                <c:pt idx="21">
                  <c:v>-6.6531191597739641</c:v>
                </c:pt>
                <c:pt idx="22">
                  <c:v>-6.6719218676029461</c:v>
                </c:pt>
                <c:pt idx="23">
                  <c:v>-6.6907265904798816</c:v>
                </c:pt>
                <c:pt idx="24">
                  <c:v>-6.7095331187388974</c:v>
                </c:pt>
                <c:pt idx="25">
                  <c:v>-6.7283412428147154</c:v>
                </c:pt>
                <c:pt idx="26">
                  <c:v>-6.7471507532506667</c:v>
                </c:pt>
                <c:pt idx="27">
                  <c:v>-6.7659614407067217</c:v>
                </c:pt>
                <c:pt idx="28">
                  <c:v>-6.7847730959674939</c:v>
                </c:pt>
                <c:pt idx="29">
                  <c:v>-6.8035855099502323</c:v>
                </c:pt>
                <c:pt idx="30">
                  <c:v>-6.8223984737128278</c:v>
                </c:pt>
                <c:pt idx="31">
                  <c:v>-6.8412117784617772</c:v>
                </c:pt>
                <c:pt idx="32">
                  <c:v>-6.8600252155601611</c:v>
                </c:pt>
                <c:pt idx="33">
                  <c:v>-6.8788385765355917</c:v>
                </c:pt>
                <c:pt idx="34">
                  <c:v>-6.89765165308817</c:v>
                </c:pt>
                <c:pt idx="35">
                  <c:v>-6.9164642370983929</c:v>
                </c:pt>
                <c:pt idx="36">
                  <c:v>-6.9352761206350984</c:v>
                </c:pt>
                <c:pt idx="37">
                  <c:v>-6.9540870959633523</c:v>
                </c:pt>
                <c:pt idx="38">
                  <c:v>-6.9728969555523452</c:v>
                </c:pt>
                <c:pt idx="39">
                  <c:v>-6.9917054920832609</c:v>
                </c:pt>
                <c:pt idx="40">
                  <c:v>-7.010512498457147</c:v>
                </c:pt>
                <c:pt idx="41">
                  <c:v>-7.0293177678027483</c:v>
                </c:pt>
                <c:pt idx="42">
                  <c:v>-7.0481210934843475</c:v>
                </c:pt>
              </c:numCache>
            </c:numRef>
          </c:val>
          <c:smooth val="0"/>
        </c:ser>
        <c:dLbls>
          <c:showLegendKey val="0"/>
          <c:showVal val="0"/>
          <c:showCatName val="0"/>
          <c:showSerName val="0"/>
          <c:showPercent val="0"/>
          <c:showBubbleSize val="0"/>
        </c:dLbls>
        <c:smooth val="0"/>
        <c:axId val="424853408"/>
        <c:axId val="424854192"/>
      </c:lineChart>
      <c:catAx>
        <c:axId val="424853408"/>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4192"/>
        <c:crosses val="autoZero"/>
        <c:auto val="1"/>
        <c:lblAlgn val="ctr"/>
        <c:lblOffset val="100"/>
        <c:noMultiLvlLbl val="0"/>
      </c:catAx>
      <c:valAx>
        <c:axId val="424854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'Ejercicio2.c)'!$Q$64</c:f>
              <c:strCache>
                <c:ptCount val="1"/>
                <c:pt idx="0">
                  <c:v>n Call</c:v>
                </c:pt>
              </c:strCache>
            </c:strRef>
          </c:tx>
          <c:spPr>
            <a:ln w="28575" cap="rnd">
              <a:solidFill>
                <a:schemeClr val="accent1"/>
              </a:solidFill>
              <a:round/>
            </a:ln>
            <a:effectLst/>
          </c:spPr>
          <c:marker>
            <c:symbol val="none"/>
          </c:marker>
          <c:cat>
            <c:numRef>
              <c:f>'Ejercicio2.c)'!$P$65:$P$107</c:f>
              <c:numCache>
                <c:formatCode>0%</c:formatCode>
                <c:ptCount val="43"/>
                <c:pt idx="0">
                  <c:v>0.51000000000000012</c:v>
                </c:pt>
                <c:pt idx="1">
                  <c:v>0.50000000000000011</c:v>
                </c:pt>
                <c:pt idx="2">
                  <c:v>0.49000000000000016</c:v>
                </c:pt>
                <c:pt idx="3">
                  <c:v>0.48000000000000015</c:v>
                </c:pt>
                <c:pt idx="4">
                  <c:v>0.47000000000000014</c:v>
                </c:pt>
                <c:pt idx="5">
                  <c:v>0.46000000000000013</c:v>
                </c:pt>
                <c:pt idx="6">
                  <c:v>0.45000000000000012</c:v>
                </c:pt>
                <c:pt idx="7">
                  <c:v>0.44000000000000011</c:v>
                </c:pt>
                <c:pt idx="8">
                  <c:v>0.4300000000000001</c:v>
                </c:pt>
                <c:pt idx="9">
                  <c:v>0.4200000000000001</c:v>
                </c:pt>
                <c:pt idx="10">
                  <c:v>0.41000000000000009</c:v>
                </c:pt>
                <c:pt idx="11">
                  <c:v>0.40000000000000008</c:v>
                </c:pt>
                <c:pt idx="12">
                  <c:v>0.39000000000000007</c:v>
                </c:pt>
                <c:pt idx="13">
                  <c:v>0.38000000000000006</c:v>
                </c:pt>
                <c:pt idx="14">
                  <c:v>0.37000000000000005</c:v>
                </c:pt>
                <c:pt idx="15">
                  <c:v>0.36000000000000004</c:v>
                </c:pt>
                <c:pt idx="16">
                  <c:v>0.35000000000000003</c:v>
                </c:pt>
                <c:pt idx="17">
                  <c:v>0.34</c:v>
                </c:pt>
                <c:pt idx="18">
                  <c:v>0.33</c:v>
                </c:pt>
                <c:pt idx="19">
                  <c:v>0.32</c:v>
                </c:pt>
                <c:pt idx="20">
                  <c:v>0.31</c:v>
                </c:pt>
                <c:pt idx="21">
                  <c:v>0.3</c:v>
                </c:pt>
                <c:pt idx="22">
                  <c:v>0.28999999999999998</c:v>
                </c:pt>
                <c:pt idx="23">
                  <c:v>0.27999999999999997</c:v>
                </c:pt>
                <c:pt idx="24">
                  <c:v>0.26999999999999996</c:v>
                </c:pt>
                <c:pt idx="25">
                  <c:v>0.25999999999999995</c:v>
                </c:pt>
                <c:pt idx="26">
                  <c:v>0.24999999999999994</c:v>
                </c:pt>
                <c:pt idx="27">
                  <c:v>0.23999999999999994</c:v>
                </c:pt>
                <c:pt idx="28">
                  <c:v>0.22999999999999993</c:v>
                </c:pt>
                <c:pt idx="29">
                  <c:v>0.21999999999999992</c:v>
                </c:pt>
                <c:pt idx="30">
                  <c:v>0.20999999999999991</c:v>
                </c:pt>
                <c:pt idx="31">
                  <c:v>0.1999999999999999</c:v>
                </c:pt>
                <c:pt idx="32">
                  <c:v>0.18999999999999989</c:v>
                </c:pt>
                <c:pt idx="33">
                  <c:v>0.17999999999999988</c:v>
                </c:pt>
                <c:pt idx="34">
                  <c:v>0.16999999999999987</c:v>
                </c:pt>
                <c:pt idx="35">
                  <c:v>0.15999999999999986</c:v>
                </c:pt>
                <c:pt idx="36">
                  <c:v>0.14999999999999986</c:v>
                </c:pt>
                <c:pt idx="37">
                  <c:v>0.13999999999999985</c:v>
                </c:pt>
                <c:pt idx="38">
                  <c:v>0.12999999999999984</c:v>
                </c:pt>
                <c:pt idx="39">
                  <c:v>0.11999999999999984</c:v>
                </c:pt>
                <c:pt idx="40">
                  <c:v>0.10999999999999985</c:v>
                </c:pt>
                <c:pt idx="41">
                  <c:v>9.9999999999999853E-2</c:v>
                </c:pt>
                <c:pt idx="42">
                  <c:v>8.9999999999999858E-2</c:v>
                </c:pt>
              </c:numCache>
            </c:numRef>
          </c:cat>
          <c:val>
            <c:numRef>
              <c:f>'Ejercicio2.c)'!$Q$65:$Q$107</c:f>
              <c:numCache>
                <c:formatCode>General</c:formatCode>
                <c:ptCount val="43"/>
                <c:pt idx="0">
                  <c:v>13.958032583107089</c:v>
                </c:pt>
                <c:pt idx="1">
                  <c:v>13.959029739538151</c:v>
                </c:pt>
                <c:pt idx="2">
                  <c:v>13.959928753440238</c:v>
                </c:pt>
                <c:pt idx="3">
                  <c:v>13.960724601319955</c:v>
                </c:pt>
                <c:pt idx="4">
                  <c:v>13.961411722728872</c:v>
                </c:pt>
                <c:pt idx="5">
                  <c:v>13.961983949599533</c:v>
                </c:pt>
                <c:pt idx="6">
                  <c:v>13.962434424500092</c:v>
                </c:pt>
                <c:pt idx="7">
                  <c:v>13.962755505776961</c:v>
                </c:pt>
                <c:pt idx="8">
                  <c:v>13.962938657126617</c:v>
                </c:pt>
                <c:pt idx="9">
                  <c:v>13.962974318606811</c:v>
                </c:pt>
                <c:pt idx="10">
                  <c:v>13.962851755436004</c:v>
                </c:pt>
                <c:pt idx="11">
                  <c:v>13.962558880101948</c:v>
                </c:pt>
                <c:pt idx="12">
                  <c:v>13.962082042258514</c:v>
                </c:pt>
                <c:pt idx="13">
                  <c:v>13.961405779571825</c:v>
                </c:pt>
                <c:pt idx="14">
                  <c:v>13.960512520999766</c:v>
                </c:pt>
                <c:pt idx="15">
                  <c:v>13.959382231842675</c:v>
                </c:pt>
                <c:pt idx="16">
                  <c:v>13.957991987138646</c:v>
                </c:pt>
                <c:pt idx="17">
                  <c:v>13.956315456393398</c:v>
                </c:pt>
                <c:pt idx="18">
                  <c:v>13.954322277956695</c:v>
                </c:pt>
                <c:pt idx="19">
                  <c:v>13.951977295206243</c:v>
                </c:pt>
                <c:pt idx="20">
                  <c:v>13.94923961854931</c:v>
                </c:pt>
                <c:pt idx="21">
                  <c:v>13.946061466363545</c:v>
                </c:pt>
                <c:pt idx="22">
                  <c:v>13.942386723326184</c:v>
                </c:pt>
                <c:pt idx="23">
                  <c:v>13.938149134627936</c:v>
                </c:pt>
                <c:pt idx="24">
                  <c:v>13.933270027169165</c:v>
                </c:pt>
                <c:pt idx="25">
                  <c:v>13.927655410820071</c:v>
                </c:pt>
                <c:pt idx="26">
                  <c:v>13.921192259493283</c:v>
                </c:pt>
                <c:pt idx="27">
                  <c:v>13.913743696062861</c:v>
                </c:pt>
                <c:pt idx="28">
                  <c:v>13.905142696304123</c:v>
                </c:pt>
                <c:pt idx="29">
                  <c:v>13.895183768364516</c:v>
                </c:pt>
                <c:pt idx="30">
                  <c:v>13.883611829596251</c:v>
                </c:pt>
                <c:pt idx="31">
                  <c:v>13.87010714991135</c:v>
                </c:pt>
                <c:pt idx="32">
                  <c:v>13.854264691633553</c:v>
                </c:pt>
                <c:pt idx="33">
                  <c:v>13.835565335898659</c:v>
                </c:pt>
                <c:pt idx="34">
                  <c:v>13.81333515025548</c:v>
                </c:pt>
                <c:pt idx="35">
                  <c:v>13.786686680921306</c:v>
                </c:pt>
                <c:pt idx="36">
                  <c:v>13.754432635118658</c:v>
                </c:pt>
                <c:pt idx="37">
                  <c:v>13.714956123912184</c:v>
                </c:pt>
                <c:pt idx="38">
                  <c:v>13.666010704026506</c:v>
                </c:pt>
                <c:pt idx="39">
                  <c:v>13.604403507633176</c:v>
                </c:pt>
                <c:pt idx="40">
                  <c:v>13.52547694981957</c:v>
                </c:pt>
                <c:pt idx="41">
                  <c:v>13.422229795120309</c:v>
                </c:pt>
                <c:pt idx="42">
                  <c:v>13.283763516077103</c:v>
                </c:pt>
              </c:numCache>
            </c:numRef>
          </c:val>
          <c:smooth val="0"/>
        </c:ser>
        <c:ser>
          <c:idx val="1"/>
          <c:order val="1"/>
          <c:tx>
            <c:strRef>
              <c:f>'Ejercicio2.c)'!$R$64</c:f>
              <c:strCache>
                <c:ptCount val="1"/>
                <c:pt idx="0">
                  <c:v>n Put</c:v>
                </c:pt>
              </c:strCache>
            </c:strRef>
          </c:tx>
          <c:spPr>
            <a:ln w="28575" cap="rnd">
              <a:solidFill>
                <a:schemeClr val="accent2"/>
              </a:solidFill>
              <a:round/>
            </a:ln>
            <a:effectLst/>
          </c:spPr>
          <c:marker>
            <c:symbol val="none"/>
          </c:marker>
          <c:cat>
            <c:numRef>
              <c:f>'Ejercicio2.c)'!$P$65:$P$107</c:f>
              <c:numCache>
                <c:formatCode>0%</c:formatCode>
                <c:ptCount val="43"/>
                <c:pt idx="0">
                  <c:v>0.51000000000000012</c:v>
                </c:pt>
                <c:pt idx="1">
                  <c:v>0.50000000000000011</c:v>
                </c:pt>
                <c:pt idx="2">
                  <c:v>0.49000000000000016</c:v>
                </c:pt>
                <c:pt idx="3">
                  <c:v>0.48000000000000015</c:v>
                </c:pt>
                <c:pt idx="4">
                  <c:v>0.47000000000000014</c:v>
                </c:pt>
                <c:pt idx="5">
                  <c:v>0.46000000000000013</c:v>
                </c:pt>
                <c:pt idx="6">
                  <c:v>0.45000000000000012</c:v>
                </c:pt>
                <c:pt idx="7">
                  <c:v>0.44000000000000011</c:v>
                </c:pt>
                <c:pt idx="8">
                  <c:v>0.4300000000000001</c:v>
                </c:pt>
                <c:pt idx="9">
                  <c:v>0.4200000000000001</c:v>
                </c:pt>
                <c:pt idx="10">
                  <c:v>0.41000000000000009</c:v>
                </c:pt>
                <c:pt idx="11">
                  <c:v>0.40000000000000008</c:v>
                </c:pt>
                <c:pt idx="12">
                  <c:v>0.39000000000000007</c:v>
                </c:pt>
                <c:pt idx="13">
                  <c:v>0.38000000000000006</c:v>
                </c:pt>
                <c:pt idx="14">
                  <c:v>0.37000000000000005</c:v>
                </c:pt>
                <c:pt idx="15">
                  <c:v>0.36000000000000004</c:v>
                </c:pt>
                <c:pt idx="16">
                  <c:v>0.35000000000000003</c:v>
                </c:pt>
                <c:pt idx="17">
                  <c:v>0.34</c:v>
                </c:pt>
                <c:pt idx="18">
                  <c:v>0.33</c:v>
                </c:pt>
                <c:pt idx="19">
                  <c:v>0.32</c:v>
                </c:pt>
                <c:pt idx="20">
                  <c:v>0.31</c:v>
                </c:pt>
                <c:pt idx="21">
                  <c:v>0.3</c:v>
                </c:pt>
                <c:pt idx="22">
                  <c:v>0.28999999999999998</c:v>
                </c:pt>
                <c:pt idx="23">
                  <c:v>0.27999999999999997</c:v>
                </c:pt>
                <c:pt idx="24">
                  <c:v>0.26999999999999996</c:v>
                </c:pt>
                <c:pt idx="25">
                  <c:v>0.25999999999999995</c:v>
                </c:pt>
                <c:pt idx="26">
                  <c:v>0.24999999999999994</c:v>
                </c:pt>
                <c:pt idx="27">
                  <c:v>0.23999999999999994</c:v>
                </c:pt>
                <c:pt idx="28">
                  <c:v>0.22999999999999993</c:v>
                </c:pt>
                <c:pt idx="29">
                  <c:v>0.21999999999999992</c:v>
                </c:pt>
                <c:pt idx="30">
                  <c:v>0.20999999999999991</c:v>
                </c:pt>
                <c:pt idx="31">
                  <c:v>0.1999999999999999</c:v>
                </c:pt>
                <c:pt idx="32">
                  <c:v>0.18999999999999989</c:v>
                </c:pt>
                <c:pt idx="33">
                  <c:v>0.17999999999999988</c:v>
                </c:pt>
                <c:pt idx="34">
                  <c:v>0.16999999999999987</c:v>
                </c:pt>
                <c:pt idx="35">
                  <c:v>0.15999999999999986</c:v>
                </c:pt>
                <c:pt idx="36">
                  <c:v>0.14999999999999986</c:v>
                </c:pt>
                <c:pt idx="37">
                  <c:v>0.13999999999999985</c:v>
                </c:pt>
                <c:pt idx="38">
                  <c:v>0.12999999999999984</c:v>
                </c:pt>
                <c:pt idx="39">
                  <c:v>0.11999999999999984</c:v>
                </c:pt>
                <c:pt idx="40">
                  <c:v>0.10999999999999985</c:v>
                </c:pt>
                <c:pt idx="41">
                  <c:v>9.9999999999999853E-2</c:v>
                </c:pt>
                <c:pt idx="42">
                  <c:v>8.9999999999999858E-2</c:v>
                </c:pt>
              </c:numCache>
            </c:numRef>
          </c:cat>
          <c:val>
            <c:numRef>
              <c:f>'Ejercicio2.c)'!$R$65:$R$107</c:f>
              <c:numCache>
                <c:formatCode>General</c:formatCode>
                <c:ptCount val="43"/>
                <c:pt idx="0">
                  <c:v>13.958032583107089</c:v>
                </c:pt>
                <c:pt idx="1">
                  <c:v>13.959029739538151</c:v>
                </c:pt>
                <c:pt idx="2">
                  <c:v>13.959928753440238</c:v>
                </c:pt>
                <c:pt idx="3">
                  <c:v>13.960724601319955</c:v>
                </c:pt>
                <c:pt idx="4">
                  <c:v>13.961411722728872</c:v>
                </c:pt>
                <c:pt idx="5">
                  <c:v>13.961983949599533</c:v>
                </c:pt>
                <c:pt idx="6">
                  <c:v>13.962434424500092</c:v>
                </c:pt>
                <c:pt idx="7">
                  <c:v>13.962755505776961</c:v>
                </c:pt>
                <c:pt idx="8">
                  <c:v>13.962938657126617</c:v>
                </c:pt>
                <c:pt idx="9">
                  <c:v>13.962974318606811</c:v>
                </c:pt>
                <c:pt idx="10">
                  <c:v>13.962851755436004</c:v>
                </c:pt>
                <c:pt idx="11">
                  <c:v>13.962558880101948</c:v>
                </c:pt>
                <c:pt idx="12">
                  <c:v>13.962082042258514</c:v>
                </c:pt>
                <c:pt idx="13">
                  <c:v>13.961405779571825</c:v>
                </c:pt>
                <c:pt idx="14">
                  <c:v>13.960512520999766</c:v>
                </c:pt>
                <c:pt idx="15">
                  <c:v>13.959382231842675</c:v>
                </c:pt>
                <c:pt idx="16">
                  <c:v>13.957991987138646</c:v>
                </c:pt>
                <c:pt idx="17">
                  <c:v>13.956315456393398</c:v>
                </c:pt>
                <c:pt idx="18">
                  <c:v>13.954322277956695</c:v>
                </c:pt>
                <c:pt idx="19">
                  <c:v>13.951977295206243</c:v>
                </c:pt>
                <c:pt idx="20">
                  <c:v>13.94923961854931</c:v>
                </c:pt>
                <c:pt idx="21">
                  <c:v>13.946061466363545</c:v>
                </c:pt>
                <c:pt idx="22">
                  <c:v>13.942386723326184</c:v>
                </c:pt>
                <c:pt idx="23">
                  <c:v>13.938149134627936</c:v>
                </c:pt>
                <c:pt idx="24">
                  <c:v>13.933270027169165</c:v>
                </c:pt>
                <c:pt idx="25">
                  <c:v>13.927655410820071</c:v>
                </c:pt>
                <c:pt idx="26">
                  <c:v>13.921192259493283</c:v>
                </c:pt>
                <c:pt idx="27">
                  <c:v>13.913743696062861</c:v>
                </c:pt>
                <c:pt idx="28">
                  <c:v>13.905142696304123</c:v>
                </c:pt>
                <c:pt idx="29">
                  <c:v>13.895183768364516</c:v>
                </c:pt>
                <c:pt idx="30">
                  <c:v>13.883611829596251</c:v>
                </c:pt>
                <c:pt idx="31">
                  <c:v>13.87010714991135</c:v>
                </c:pt>
                <c:pt idx="32">
                  <c:v>13.854264691633553</c:v>
                </c:pt>
                <c:pt idx="33">
                  <c:v>13.835565335898659</c:v>
                </c:pt>
                <c:pt idx="34">
                  <c:v>13.81333515025548</c:v>
                </c:pt>
                <c:pt idx="35">
                  <c:v>13.786686680921306</c:v>
                </c:pt>
                <c:pt idx="36">
                  <c:v>13.754432635118658</c:v>
                </c:pt>
                <c:pt idx="37">
                  <c:v>13.714956123912184</c:v>
                </c:pt>
                <c:pt idx="38">
                  <c:v>13.666010704026506</c:v>
                </c:pt>
                <c:pt idx="39">
                  <c:v>13.604403507633176</c:v>
                </c:pt>
                <c:pt idx="40">
                  <c:v>13.52547694981957</c:v>
                </c:pt>
                <c:pt idx="41">
                  <c:v>13.422229795120309</c:v>
                </c:pt>
                <c:pt idx="42">
                  <c:v>13.283763516077103</c:v>
                </c:pt>
              </c:numCache>
            </c:numRef>
          </c:val>
          <c:smooth val="0"/>
        </c:ser>
        <c:dLbls>
          <c:showLegendKey val="0"/>
          <c:showVal val="0"/>
          <c:showCatName val="0"/>
          <c:showSerName val="0"/>
          <c:showPercent val="0"/>
          <c:showBubbleSize val="0"/>
        </c:dLbls>
        <c:smooth val="0"/>
        <c:axId val="424854976"/>
        <c:axId val="374813784"/>
      </c:lineChart>
      <c:catAx>
        <c:axId val="42485497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3784"/>
        <c:crosses val="autoZero"/>
        <c:auto val="1"/>
        <c:lblAlgn val="ctr"/>
        <c:lblOffset val="100"/>
        <c:noMultiLvlLbl val="0"/>
      </c:catAx>
      <c:valAx>
        <c:axId val="374813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4854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latin typeface="Symbol" panose="05050102010706020507" pitchFamily="18" charset="2"/>
              </a:rPr>
              <a:t>q</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'Ejercicio2.c)'!$B$111</c:f>
              <c:strCache>
                <c:ptCount val="1"/>
                <c:pt idx="0">
                  <c:v>q Call</c:v>
                </c:pt>
              </c:strCache>
            </c:strRef>
          </c:tx>
          <c:spPr>
            <a:ln w="28575" cap="rnd">
              <a:solidFill>
                <a:schemeClr val="accent1"/>
              </a:solidFill>
              <a:round/>
            </a:ln>
            <a:effectLst/>
          </c:spPr>
          <c:marker>
            <c:symbol val="none"/>
          </c:marker>
          <c:cat>
            <c:numRef>
              <c:f>'Ejercicio2.c)'!$A$112:$A$154</c:f>
              <c:numCache>
                <c:formatCode>0.00000</c:formatCode>
                <c:ptCount val="43"/>
                <c:pt idx="0">
                  <c:v>0.14166666666666664</c:v>
                </c:pt>
                <c:pt idx="1">
                  <c:v>0.13888888888888887</c:v>
                </c:pt>
                <c:pt idx="2">
                  <c:v>0.13611111111111107</c:v>
                </c:pt>
                <c:pt idx="3">
                  <c:v>0.1333333333333333</c:v>
                </c:pt>
                <c:pt idx="4">
                  <c:v>0.13055555555555554</c:v>
                </c:pt>
                <c:pt idx="5">
                  <c:v>0.12777777777777777</c:v>
                </c:pt>
                <c:pt idx="6">
                  <c:v>0.12499999999999999</c:v>
                </c:pt>
                <c:pt idx="7">
                  <c:v>0.1222222222222222</c:v>
                </c:pt>
                <c:pt idx="8">
                  <c:v>0.11944444444444444</c:v>
                </c:pt>
                <c:pt idx="9">
                  <c:v>0.11666666666666667</c:v>
                </c:pt>
                <c:pt idx="10">
                  <c:v>0.11388888888888889</c:v>
                </c:pt>
                <c:pt idx="11">
                  <c:v>0.1111111111111111</c:v>
                </c:pt>
                <c:pt idx="12">
                  <c:v>0.10833333333333334</c:v>
                </c:pt>
                <c:pt idx="13">
                  <c:v>0.10555555555555556</c:v>
                </c:pt>
                <c:pt idx="14">
                  <c:v>0.10277777777777777</c:v>
                </c:pt>
                <c:pt idx="15">
                  <c:v>9.9999999999999992E-2</c:v>
                </c:pt>
                <c:pt idx="16">
                  <c:v>9.7222222222222224E-2</c:v>
                </c:pt>
                <c:pt idx="17">
                  <c:v>9.4444444444444442E-2</c:v>
                </c:pt>
                <c:pt idx="18">
                  <c:v>9.166666666666666E-2</c:v>
                </c:pt>
                <c:pt idx="19">
                  <c:v>8.8888888888888878E-2</c:v>
                </c:pt>
                <c:pt idx="20">
                  <c:v>8.611111111111111E-2</c:v>
                </c:pt>
                <c:pt idx="21">
                  <c:v>8.3333333333333329E-2</c:v>
                </c:pt>
                <c:pt idx="22">
                  <c:v>8.0555555555555547E-2</c:v>
                </c:pt>
                <c:pt idx="23">
                  <c:v>7.7777777777777779E-2</c:v>
                </c:pt>
                <c:pt idx="24">
                  <c:v>7.4999999999999997E-2</c:v>
                </c:pt>
                <c:pt idx="25">
                  <c:v>7.2222222222222215E-2</c:v>
                </c:pt>
                <c:pt idx="26">
                  <c:v>6.9444444444444434E-2</c:v>
                </c:pt>
                <c:pt idx="27">
                  <c:v>6.6666666666666666E-2</c:v>
                </c:pt>
                <c:pt idx="28">
                  <c:v>6.3888888888888884E-2</c:v>
                </c:pt>
                <c:pt idx="29">
                  <c:v>6.1111111111111102E-2</c:v>
                </c:pt>
                <c:pt idx="30">
                  <c:v>5.8333333333333327E-2</c:v>
                </c:pt>
                <c:pt idx="31">
                  <c:v>5.5555555555555552E-2</c:v>
                </c:pt>
                <c:pt idx="32">
                  <c:v>5.2777777777777771E-2</c:v>
                </c:pt>
                <c:pt idx="33">
                  <c:v>4.9999999999999996E-2</c:v>
                </c:pt>
                <c:pt idx="34">
                  <c:v>4.7222222222222221E-2</c:v>
                </c:pt>
                <c:pt idx="35">
                  <c:v>4.4444444444444446E-2</c:v>
                </c:pt>
                <c:pt idx="36">
                  <c:v>4.1666666666666671E-2</c:v>
                </c:pt>
                <c:pt idx="37">
                  <c:v>3.8888888888888896E-2</c:v>
                </c:pt>
                <c:pt idx="38">
                  <c:v>3.6111111111111122E-2</c:v>
                </c:pt>
                <c:pt idx="39">
                  <c:v>3.3333333333333347E-2</c:v>
                </c:pt>
                <c:pt idx="40">
                  <c:v>3.0555555555555572E-2</c:v>
                </c:pt>
                <c:pt idx="41">
                  <c:v>2.7777777777777797E-2</c:v>
                </c:pt>
                <c:pt idx="42">
                  <c:v>2.5000000000000022E-2</c:v>
                </c:pt>
              </c:numCache>
            </c:numRef>
          </c:cat>
          <c:val>
            <c:numRef>
              <c:f>'Ejercicio2.c)'!$B$112:$B$154</c:f>
              <c:numCache>
                <c:formatCode>General</c:formatCode>
                <c:ptCount val="43"/>
                <c:pt idx="0">
                  <c:v>20.254784216695729</c:v>
                </c:pt>
                <c:pt idx="1">
                  <c:v>20.417643703965997</c:v>
                </c:pt>
                <c:pt idx="2">
                  <c:v>20.585198321303178</c:v>
                </c:pt>
                <c:pt idx="3">
                  <c:v>20.757682136043655</c:v>
                </c:pt>
                <c:pt idx="4">
                  <c:v>20.935345905900153</c:v>
                </c:pt>
                <c:pt idx="5">
                  <c:v>21.118458640488008</c:v>
                </c:pt>
                <c:pt idx="6">
                  <c:v>21.30730934506143</c:v>
                </c:pt>
                <c:pt idx="7">
                  <c:v>21.50220897210486</c:v>
                </c:pt>
                <c:pt idx="8">
                  <c:v>21.703492610676278</c:v>
                </c:pt>
                <c:pt idx="9">
                  <c:v>21.911521948466458</c:v>
                </c:pt>
                <c:pt idx="10">
                  <c:v>22.1266880475997</c:v>
                </c:pt>
                <c:pt idx="11">
                  <c:v>22.349414482480427</c:v>
                </c:pt>
                <c:pt idx="12">
                  <c:v>22.580160896764777</c:v>
                </c:pt>
                <c:pt idx="13">
                  <c:v>22.819427047159532</c:v>
                </c:pt>
                <c:pt idx="14">
                  <c:v>23.067757414666371</c:v>
                </c:pt>
                <c:pt idx="15">
                  <c:v>23.325746479664392</c:v>
                </c:pt>
                <c:pt idx="16">
                  <c:v>23.594044776582191</c:v>
                </c:pt>
                <c:pt idx="17">
                  <c:v>23.873365867784681</c:v>
                </c:pt>
                <c:pt idx="18">
                  <c:v>24.16449440589578</c:v>
                </c:pt>
                <c:pt idx="19">
                  <c:v>24.468295490668783</c:v>
                </c:pt>
                <c:pt idx="20">
                  <c:v>24.785725572762349</c:v>
                </c:pt>
                <c:pt idx="21">
                  <c:v>25.117845215105014</c:v>
                </c:pt>
                <c:pt idx="22">
                  <c:v>25.465834096555636</c:v>
                </c:pt>
                <c:pt idx="23">
                  <c:v>25.83100873714492</c:v>
                </c:pt>
                <c:pt idx="24">
                  <c:v>26.214843545871428</c:v>
                </c:pt>
                <c:pt idx="25">
                  <c:v>26.618995949756741</c:v>
                </c:pt>
                <c:pt idx="26">
                  <c:v>27.045336568916088</c:v>
                </c:pt>
                <c:pt idx="27">
                  <c:v>27.495985673799137</c:v>
                </c:pt>
                <c:pt idx="28">
                  <c:v>27.97335752134353</c:v>
                </c:pt>
                <c:pt idx="29">
                  <c:v>28.48021465028285</c:v>
                </c:pt>
                <c:pt idx="30">
                  <c:v>29.019734870448751</c:v>
                </c:pt>
                <c:pt idx="31">
                  <c:v>29.595594576205038</c:v>
                </c:pt>
                <c:pt idx="32">
                  <c:v>30.212073251775831</c:v>
                </c:pt>
                <c:pt idx="33">
                  <c:v>30.87418576618418</c:v>
                </c:pt>
                <c:pt idx="34">
                  <c:v>31.587851501562543</c:v>
                </c:pt>
                <c:pt idx="35">
                  <c:v>32.360112857709865</c:v>
                </c:pt>
                <c:pt idx="36">
                  <c:v>33.199420739277876</c:v>
                </c:pt>
                <c:pt idx="37">
                  <c:v>34.116012038416095</c:v>
                </c:pt>
                <c:pt idx="38">
                  <c:v>35.122415054932816</c:v>
                </c:pt>
                <c:pt idx="39">
                  <c:v>36.234134997083615</c:v>
                </c:pt>
                <c:pt idx="40">
                  <c:v>37.470595611912678</c:v>
                </c:pt>
                <c:pt idx="41">
                  <c:v>38.856447385574278</c:v>
                </c:pt>
                <c:pt idx="42">
                  <c:v>40.423398420749315</c:v>
                </c:pt>
              </c:numCache>
            </c:numRef>
          </c:val>
          <c:smooth val="0"/>
        </c:ser>
        <c:ser>
          <c:idx val="1"/>
          <c:order val="1"/>
          <c:tx>
            <c:strRef>
              <c:f>'Ejercicio2.c)'!$C$111</c:f>
              <c:strCache>
                <c:ptCount val="1"/>
                <c:pt idx="0">
                  <c:v>q Put</c:v>
                </c:pt>
              </c:strCache>
            </c:strRef>
          </c:tx>
          <c:spPr>
            <a:ln w="28575" cap="rnd">
              <a:solidFill>
                <a:schemeClr val="accent2"/>
              </a:solidFill>
              <a:round/>
            </a:ln>
            <a:effectLst/>
          </c:spPr>
          <c:marker>
            <c:symbol val="none"/>
          </c:marker>
          <c:cat>
            <c:numRef>
              <c:f>'Ejercicio2.c)'!$A$112:$A$154</c:f>
              <c:numCache>
                <c:formatCode>0.00000</c:formatCode>
                <c:ptCount val="43"/>
                <c:pt idx="0">
                  <c:v>0.14166666666666664</c:v>
                </c:pt>
                <c:pt idx="1">
                  <c:v>0.13888888888888887</c:v>
                </c:pt>
                <c:pt idx="2">
                  <c:v>0.13611111111111107</c:v>
                </c:pt>
                <c:pt idx="3">
                  <c:v>0.1333333333333333</c:v>
                </c:pt>
                <c:pt idx="4">
                  <c:v>0.13055555555555554</c:v>
                </c:pt>
                <c:pt idx="5">
                  <c:v>0.12777777777777777</c:v>
                </c:pt>
                <c:pt idx="6">
                  <c:v>0.12499999999999999</c:v>
                </c:pt>
                <c:pt idx="7">
                  <c:v>0.1222222222222222</c:v>
                </c:pt>
                <c:pt idx="8">
                  <c:v>0.11944444444444444</c:v>
                </c:pt>
                <c:pt idx="9">
                  <c:v>0.11666666666666667</c:v>
                </c:pt>
                <c:pt idx="10">
                  <c:v>0.11388888888888889</c:v>
                </c:pt>
                <c:pt idx="11">
                  <c:v>0.1111111111111111</c:v>
                </c:pt>
                <c:pt idx="12">
                  <c:v>0.10833333333333334</c:v>
                </c:pt>
                <c:pt idx="13">
                  <c:v>0.10555555555555556</c:v>
                </c:pt>
                <c:pt idx="14">
                  <c:v>0.10277777777777777</c:v>
                </c:pt>
                <c:pt idx="15">
                  <c:v>9.9999999999999992E-2</c:v>
                </c:pt>
                <c:pt idx="16">
                  <c:v>9.7222222222222224E-2</c:v>
                </c:pt>
                <c:pt idx="17">
                  <c:v>9.4444444444444442E-2</c:v>
                </c:pt>
                <c:pt idx="18">
                  <c:v>9.166666666666666E-2</c:v>
                </c:pt>
                <c:pt idx="19">
                  <c:v>8.8888888888888878E-2</c:v>
                </c:pt>
                <c:pt idx="20">
                  <c:v>8.611111111111111E-2</c:v>
                </c:pt>
                <c:pt idx="21">
                  <c:v>8.3333333333333329E-2</c:v>
                </c:pt>
                <c:pt idx="22">
                  <c:v>8.0555555555555547E-2</c:v>
                </c:pt>
                <c:pt idx="23">
                  <c:v>7.7777777777777779E-2</c:v>
                </c:pt>
                <c:pt idx="24">
                  <c:v>7.4999999999999997E-2</c:v>
                </c:pt>
                <c:pt idx="25">
                  <c:v>7.2222222222222215E-2</c:v>
                </c:pt>
                <c:pt idx="26">
                  <c:v>6.9444444444444434E-2</c:v>
                </c:pt>
                <c:pt idx="27">
                  <c:v>6.6666666666666666E-2</c:v>
                </c:pt>
                <c:pt idx="28">
                  <c:v>6.3888888888888884E-2</c:v>
                </c:pt>
                <c:pt idx="29">
                  <c:v>6.1111111111111102E-2</c:v>
                </c:pt>
                <c:pt idx="30">
                  <c:v>5.8333333333333327E-2</c:v>
                </c:pt>
                <c:pt idx="31">
                  <c:v>5.5555555555555552E-2</c:v>
                </c:pt>
                <c:pt idx="32">
                  <c:v>5.2777777777777771E-2</c:v>
                </c:pt>
                <c:pt idx="33">
                  <c:v>4.9999999999999996E-2</c:v>
                </c:pt>
                <c:pt idx="34">
                  <c:v>4.7222222222222221E-2</c:v>
                </c:pt>
                <c:pt idx="35">
                  <c:v>4.4444444444444446E-2</c:v>
                </c:pt>
                <c:pt idx="36">
                  <c:v>4.1666666666666671E-2</c:v>
                </c:pt>
                <c:pt idx="37">
                  <c:v>3.8888888888888896E-2</c:v>
                </c:pt>
                <c:pt idx="38">
                  <c:v>3.6111111111111122E-2</c:v>
                </c:pt>
                <c:pt idx="39">
                  <c:v>3.3333333333333347E-2</c:v>
                </c:pt>
                <c:pt idx="40">
                  <c:v>3.0555555555555572E-2</c:v>
                </c:pt>
                <c:pt idx="41">
                  <c:v>2.7777777777777797E-2</c:v>
                </c:pt>
                <c:pt idx="42">
                  <c:v>2.5000000000000022E-2</c:v>
                </c:pt>
              </c:numCache>
            </c:numRef>
          </c:cat>
          <c:val>
            <c:numRef>
              <c:f>'Ejercicio2.c)'!$C$112:$C$154</c:f>
              <c:numCache>
                <c:formatCode>General</c:formatCode>
                <c:ptCount val="43"/>
                <c:pt idx="0">
                  <c:v>10.901965427093426</c:v>
                </c:pt>
                <c:pt idx="1">
                  <c:v>11.047031456494464</c:v>
                </c:pt>
                <c:pt idx="2">
                  <c:v>11.196386835531696</c:v>
                </c:pt>
                <c:pt idx="3">
                  <c:v>11.350245724626605</c:v>
                </c:pt>
                <c:pt idx="4">
                  <c:v>11.508837542941176</c:v>
                </c:pt>
                <c:pt idx="5">
                  <c:v>11.672408393630686</c:v>
                </c:pt>
                <c:pt idx="6">
                  <c:v>11.841222655048416</c:v>
                </c:pt>
                <c:pt idx="7">
                  <c:v>12.015564761199515</c:v>
                </c:pt>
                <c:pt idx="8">
                  <c:v>12.195741198592222</c:v>
                </c:pt>
                <c:pt idx="9">
                  <c:v>12.382082751221887</c:v>
                </c:pt>
                <c:pt idx="10">
                  <c:v>12.574947030907516</c:v>
                </c:pt>
                <c:pt idx="11">
                  <c:v>12.774721336781978</c:v>
                </c:pt>
                <c:pt idx="12">
                  <c:v>12.981825895666262</c:v>
                </c:pt>
                <c:pt idx="13">
                  <c:v>13.196717544650603</c:v>
                </c:pt>
                <c:pt idx="14">
                  <c:v>13.419893928859482</c:v>
                </c:pt>
                <c:pt idx="15">
                  <c:v>13.651898301599958</c:v>
                </c:pt>
                <c:pt idx="16">
                  <c:v>13.893325031531516</c:v>
                </c:pt>
                <c:pt idx="17">
                  <c:v>14.144825942981607</c:v>
                </c:pt>
                <c:pt idx="18">
                  <c:v>14.4071176421408</c:v>
                </c:pt>
                <c:pt idx="19">
                  <c:v>14.680990015003536</c:v>
                </c:pt>
                <c:pt idx="20">
                  <c:v>14.967316124406313</c:v>
                </c:pt>
                <c:pt idx="21">
                  <c:v>15.267063785769368</c:v>
                </c:pt>
                <c:pt idx="22">
                  <c:v>15.581309167374297</c:v>
                </c:pt>
                <c:pt idx="23">
                  <c:v>15.911252845494772</c:v>
                </c:pt>
                <c:pt idx="24">
                  <c:v>16.258238853213935</c:v>
                </c:pt>
                <c:pt idx="25">
                  <c:v>16.623777402155635</c:v>
                </c:pt>
                <c:pt idx="26">
                  <c:v>17.009572139373187</c:v>
                </c:pt>
                <c:pt idx="27">
                  <c:v>17.417553042129054</c:v>
                </c:pt>
                <c:pt idx="28">
                  <c:v>17.849916371969798</c:v>
                </c:pt>
                <c:pt idx="29">
                  <c:v>18.309173535499543</c:v>
                </c:pt>
                <c:pt idx="30">
                  <c:v>18.798211273998433</c:v>
                </c:pt>
                <c:pt idx="31">
                  <c:v>19.32036638694138</c:v>
                </c:pt>
                <c:pt idx="32">
                  <c:v>19.879519271610004</c:v>
                </c:pt>
                <c:pt idx="33">
                  <c:v>20.480212058137756</c:v>
                </c:pt>
                <c:pt idx="34">
                  <c:v>21.127799221781263</c:v>
                </c:pt>
                <c:pt idx="35">
                  <c:v>21.828641536541848</c:v>
                </c:pt>
                <c:pt idx="36">
                  <c:v>22.590358504092521</c:v>
                </c:pt>
                <c:pt idx="37">
                  <c:v>23.422160550925575</c:v>
                </c:pt>
                <c:pt idx="38">
                  <c:v>24.335291203765316</c:v>
                </c:pt>
                <c:pt idx="39">
                  <c:v>25.343622313471226</c:v>
                </c:pt>
                <c:pt idx="40">
                  <c:v>26.464463571275214</c:v>
                </c:pt>
                <c:pt idx="41">
                  <c:v>27.719671742451393</c:v>
                </c:pt>
                <c:pt idx="42">
                  <c:v>29.137171721551741</c:v>
                </c:pt>
              </c:numCache>
            </c:numRef>
          </c:val>
          <c:smooth val="0"/>
        </c:ser>
        <c:dLbls>
          <c:showLegendKey val="0"/>
          <c:showVal val="0"/>
          <c:showCatName val="0"/>
          <c:showSerName val="0"/>
          <c:showPercent val="0"/>
          <c:showBubbleSize val="0"/>
        </c:dLbls>
        <c:smooth val="0"/>
        <c:axId val="374813392"/>
        <c:axId val="374814176"/>
      </c:lineChart>
      <c:catAx>
        <c:axId val="374813392"/>
        <c:scaling>
          <c:orientation val="minMax"/>
        </c:scaling>
        <c:delete val="0"/>
        <c:axPos val="b"/>
        <c:numFmt formatCode="0.00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4176"/>
        <c:crosses val="autoZero"/>
        <c:auto val="1"/>
        <c:lblAlgn val="ctr"/>
        <c:lblOffset val="100"/>
        <c:noMultiLvlLbl val="0"/>
      </c:catAx>
      <c:valAx>
        <c:axId val="374814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74813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MX" b="1">
                <a:latin typeface="Symbol" panose="05050102010706020507" pitchFamily="18" charset="2"/>
              </a:rPr>
              <a:t>K</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'Ejercicio2.c)'!$Q$111</c:f>
              <c:strCache>
                <c:ptCount val="1"/>
                <c:pt idx="0">
                  <c:v>K Call</c:v>
                </c:pt>
              </c:strCache>
            </c:strRef>
          </c:tx>
          <c:spPr>
            <a:ln w="28575" cap="rnd">
              <a:solidFill>
                <a:schemeClr val="accent1"/>
              </a:solidFill>
              <a:round/>
            </a:ln>
            <a:effectLst/>
          </c:spPr>
          <c:marker>
            <c:symbol val="none"/>
          </c:marker>
          <c:cat>
            <c:numRef>
              <c:f>'Ejercicio2.c)'!$P$112:$P$154</c:f>
              <c:numCache>
                <c:formatCode>General</c:formatCode>
                <c:ptCount val="43"/>
                <c:pt idx="0">
                  <c:v>117.5</c:v>
                </c:pt>
                <c:pt idx="1">
                  <c:v>117</c:v>
                </c:pt>
                <c:pt idx="2">
                  <c:v>116.5</c:v>
                </c:pt>
                <c:pt idx="3">
                  <c:v>116</c:v>
                </c:pt>
                <c:pt idx="4">
                  <c:v>115.5</c:v>
                </c:pt>
                <c:pt idx="5">
                  <c:v>115</c:v>
                </c:pt>
                <c:pt idx="6">
                  <c:v>114.5</c:v>
                </c:pt>
                <c:pt idx="7">
                  <c:v>114</c:v>
                </c:pt>
                <c:pt idx="8">
                  <c:v>113.5</c:v>
                </c:pt>
                <c:pt idx="9">
                  <c:v>113</c:v>
                </c:pt>
                <c:pt idx="10">
                  <c:v>112.5</c:v>
                </c:pt>
                <c:pt idx="11">
                  <c:v>112</c:v>
                </c:pt>
                <c:pt idx="12">
                  <c:v>111.5</c:v>
                </c:pt>
                <c:pt idx="13">
                  <c:v>111</c:v>
                </c:pt>
                <c:pt idx="14">
                  <c:v>110.5</c:v>
                </c:pt>
                <c:pt idx="15">
                  <c:v>110</c:v>
                </c:pt>
                <c:pt idx="16">
                  <c:v>109.5</c:v>
                </c:pt>
                <c:pt idx="17">
                  <c:v>109</c:v>
                </c:pt>
                <c:pt idx="18">
                  <c:v>108.5</c:v>
                </c:pt>
                <c:pt idx="19">
                  <c:v>108</c:v>
                </c:pt>
                <c:pt idx="20">
                  <c:v>107.5</c:v>
                </c:pt>
                <c:pt idx="21">
                  <c:v>107</c:v>
                </c:pt>
                <c:pt idx="22" formatCode="0.0">
                  <c:v>106.5</c:v>
                </c:pt>
                <c:pt idx="23" formatCode="0.0">
                  <c:v>106</c:v>
                </c:pt>
                <c:pt idx="24" formatCode="0.0">
                  <c:v>105.5</c:v>
                </c:pt>
                <c:pt idx="25" formatCode="0.0">
                  <c:v>105</c:v>
                </c:pt>
                <c:pt idx="26" formatCode="0.0">
                  <c:v>104.5</c:v>
                </c:pt>
                <c:pt idx="27" formatCode="0.0">
                  <c:v>104</c:v>
                </c:pt>
                <c:pt idx="28" formatCode="0.0">
                  <c:v>103.5</c:v>
                </c:pt>
                <c:pt idx="29" formatCode="0.0">
                  <c:v>103</c:v>
                </c:pt>
                <c:pt idx="30" formatCode="0.0">
                  <c:v>102.5</c:v>
                </c:pt>
                <c:pt idx="31" formatCode="0.0">
                  <c:v>102</c:v>
                </c:pt>
                <c:pt idx="32" formatCode="0.0">
                  <c:v>101.5</c:v>
                </c:pt>
                <c:pt idx="33" formatCode="0.0">
                  <c:v>101</c:v>
                </c:pt>
                <c:pt idx="34" formatCode="0.0">
                  <c:v>100.5</c:v>
                </c:pt>
                <c:pt idx="35" formatCode="0.0">
                  <c:v>100</c:v>
                </c:pt>
                <c:pt idx="36" formatCode="0.0">
                  <c:v>99.5</c:v>
                </c:pt>
                <c:pt idx="37" formatCode="0.0">
                  <c:v>99</c:v>
                </c:pt>
                <c:pt idx="38" formatCode="0.0">
                  <c:v>98.5</c:v>
                </c:pt>
                <c:pt idx="39" formatCode="0.0">
                  <c:v>98</c:v>
                </c:pt>
                <c:pt idx="40" formatCode="0.0">
                  <c:v>97.5</c:v>
                </c:pt>
                <c:pt idx="41" formatCode="0.0">
                  <c:v>97</c:v>
                </c:pt>
                <c:pt idx="42" formatCode="0.0">
                  <c:v>96.5</c:v>
                </c:pt>
              </c:numCache>
            </c:numRef>
          </c:cat>
          <c:val>
            <c:numRef>
              <c:f>'Ejercicio2.c)'!$Q$112:$Q$154</c:f>
              <c:numCache>
                <c:formatCode>General</c:formatCode>
                <c:ptCount val="43"/>
                <c:pt idx="0">
                  <c:v>-0.12274669023785253</c:v>
                </c:pt>
                <c:pt idx="1">
                  <c:v>-0.13225389892347314</c:v>
                </c:pt>
                <c:pt idx="2">
                  <c:v>-0.14229964813717694</c:v>
                </c:pt>
                <c:pt idx="3">
                  <c:v>-0.15289457726759681</c:v>
                </c:pt>
                <c:pt idx="4">
                  <c:v>-0.16404751379235727</c:v>
                </c:pt>
                <c:pt idx="5">
                  <c:v>-0.17576527680263965</c:v>
                </c:pt>
                <c:pt idx="6">
                  <c:v>-0.18805248366599253</c:v>
                </c:pt>
                <c:pt idx="7">
                  <c:v>-0.20091136239654311</c:v>
                </c:pt>
                <c:pt idx="8">
                  <c:v>-0.21434157245724295</c:v>
                </c:pt>
                <c:pt idx="9">
                  <c:v>-0.22834003684338774</c:v>
                </c:pt>
                <c:pt idx="10">
                  <c:v>-0.24290078838475623</c:v>
                </c:pt>
                <c:pt idx="11">
                  <c:v>-0.25801483324977897</c:v>
                </c:pt>
                <c:pt idx="12">
                  <c:v>-0.27367003463404965</c:v>
                </c:pt>
                <c:pt idx="13">
                  <c:v>-0.28985101956257031</c:v>
                </c:pt>
                <c:pt idx="14">
                  <c:v>-0.30653911162642139</c:v>
                </c:pt>
                <c:pt idx="15">
                  <c:v>-0.32371229230693632</c:v>
                </c:pt>
                <c:pt idx="16">
                  <c:v>-0.3413451933118945</c:v>
                </c:pt>
                <c:pt idx="17">
                  <c:v>-0.35940912205783182</c:v>
                </c:pt>
                <c:pt idx="18">
                  <c:v>-0.37787212208072696</c:v>
                </c:pt>
                <c:pt idx="19">
                  <c:v>-0.39669906974609265</c:v>
                </c:pt>
                <c:pt idx="20">
                  <c:v>-0.41585180816225181</c:v>
                </c:pt>
                <c:pt idx="21">
                  <c:v>-0.43528931868256721</c:v>
                </c:pt>
                <c:pt idx="22">
                  <c:v>-0.45496792982034506</c:v>
                </c:pt>
                <c:pt idx="23">
                  <c:v>-0.47484156280250478</c:v>
                </c:pt>
                <c:pt idx="24">
                  <c:v>-0.49486201236487021</c:v>
                </c:pt>
                <c:pt idx="25">
                  <c:v>-0.51497926075453559</c:v>
                </c:pt>
                <c:pt idx="26">
                  <c:v>-0.53514182226583851</c:v>
                </c:pt>
                <c:pt idx="27">
                  <c:v>-0.55529711500974244</c:v>
                </c:pt>
                <c:pt idx="28">
                  <c:v>-0.57539185601625209</c:v>
                </c:pt>
                <c:pt idx="29">
                  <c:v>-0.59537247521073122</c:v>
                </c:pt>
                <c:pt idx="30">
                  <c:v>-0.61518554330236463</c:v>
                </c:pt>
                <c:pt idx="31">
                  <c:v>-0.63477820819096398</c:v>
                </c:pt>
                <c:pt idx="32">
                  <c:v>-0.65409863415043057</c:v>
                </c:pt>
                <c:pt idx="33">
                  <c:v>-0.67309643779563733</c:v>
                </c:pt>
                <c:pt idx="34">
                  <c:v>-0.69172311469499859</c:v>
                </c:pt>
                <c:pt idx="35">
                  <c:v>-0.70993245046181019</c:v>
                </c:pt>
                <c:pt idx="36">
                  <c:v>-0.72768091024965109</c:v>
                </c:pt>
                <c:pt idx="37">
                  <c:v>-0.74492800079375776</c:v>
                </c:pt>
                <c:pt idx="38">
                  <c:v>-0.76163659948128393</c:v>
                </c:pt>
                <c:pt idx="39">
                  <c:v>-0.77777324539562509</c:v>
                </c:pt>
                <c:pt idx="40">
                  <c:v>-0.79330838785679114</c:v>
                </c:pt>
                <c:pt idx="41">
                  <c:v>-0.80821658866133383</c:v>
                </c:pt>
                <c:pt idx="42">
                  <c:v>-0.82247667499854515</c:v>
                </c:pt>
              </c:numCache>
            </c:numRef>
          </c:val>
          <c:smooth val="0"/>
        </c:ser>
        <c:ser>
          <c:idx val="1"/>
          <c:order val="1"/>
          <c:tx>
            <c:strRef>
              <c:f>'Ejercicio2.c)'!$R$111</c:f>
              <c:strCache>
                <c:ptCount val="1"/>
                <c:pt idx="0">
                  <c:v>K Put</c:v>
                </c:pt>
              </c:strCache>
            </c:strRef>
          </c:tx>
          <c:spPr>
            <a:ln w="28575" cap="rnd">
              <a:solidFill>
                <a:schemeClr val="accent2"/>
              </a:solidFill>
              <a:round/>
            </a:ln>
            <a:effectLst/>
          </c:spPr>
          <c:marker>
            <c:symbol val="none"/>
          </c:marker>
          <c:cat>
            <c:numRef>
              <c:f>'Ejercicio2.c)'!$P$112:$P$154</c:f>
              <c:numCache>
                <c:formatCode>General</c:formatCode>
                <c:ptCount val="43"/>
                <c:pt idx="0">
                  <c:v>117.5</c:v>
                </c:pt>
                <c:pt idx="1">
                  <c:v>117</c:v>
                </c:pt>
                <c:pt idx="2">
                  <c:v>116.5</c:v>
                </c:pt>
                <c:pt idx="3">
                  <c:v>116</c:v>
                </c:pt>
                <c:pt idx="4">
                  <c:v>115.5</c:v>
                </c:pt>
                <c:pt idx="5">
                  <c:v>115</c:v>
                </c:pt>
                <c:pt idx="6">
                  <c:v>114.5</c:v>
                </c:pt>
                <c:pt idx="7">
                  <c:v>114</c:v>
                </c:pt>
                <c:pt idx="8">
                  <c:v>113.5</c:v>
                </c:pt>
                <c:pt idx="9">
                  <c:v>113</c:v>
                </c:pt>
                <c:pt idx="10">
                  <c:v>112.5</c:v>
                </c:pt>
                <c:pt idx="11">
                  <c:v>112</c:v>
                </c:pt>
                <c:pt idx="12">
                  <c:v>111.5</c:v>
                </c:pt>
                <c:pt idx="13">
                  <c:v>111</c:v>
                </c:pt>
                <c:pt idx="14">
                  <c:v>110.5</c:v>
                </c:pt>
                <c:pt idx="15">
                  <c:v>110</c:v>
                </c:pt>
                <c:pt idx="16">
                  <c:v>109.5</c:v>
                </c:pt>
                <c:pt idx="17">
                  <c:v>109</c:v>
                </c:pt>
                <c:pt idx="18">
                  <c:v>108.5</c:v>
                </c:pt>
                <c:pt idx="19">
                  <c:v>108</c:v>
                </c:pt>
                <c:pt idx="20">
                  <c:v>107.5</c:v>
                </c:pt>
                <c:pt idx="21">
                  <c:v>107</c:v>
                </c:pt>
                <c:pt idx="22" formatCode="0.0">
                  <c:v>106.5</c:v>
                </c:pt>
                <c:pt idx="23" formatCode="0.0">
                  <c:v>106</c:v>
                </c:pt>
                <c:pt idx="24" formatCode="0.0">
                  <c:v>105.5</c:v>
                </c:pt>
                <c:pt idx="25" formatCode="0.0">
                  <c:v>105</c:v>
                </c:pt>
                <c:pt idx="26" formatCode="0.0">
                  <c:v>104.5</c:v>
                </c:pt>
                <c:pt idx="27" formatCode="0.0">
                  <c:v>104</c:v>
                </c:pt>
                <c:pt idx="28" formatCode="0.0">
                  <c:v>103.5</c:v>
                </c:pt>
                <c:pt idx="29" formatCode="0.0">
                  <c:v>103</c:v>
                </c:pt>
                <c:pt idx="30" formatCode="0.0">
                  <c:v>102.5</c:v>
                </c:pt>
                <c:pt idx="31" formatCode="0.0">
                  <c:v>102</c:v>
                </c:pt>
                <c:pt idx="32" formatCode="0.0">
                  <c:v>101.5</c:v>
                </c:pt>
                <c:pt idx="33" formatCode="0.0">
                  <c:v>101</c:v>
                </c:pt>
                <c:pt idx="34" formatCode="0.0">
                  <c:v>100.5</c:v>
                </c:pt>
                <c:pt idx="35" formatCode="0.0">
                  <c:v>100</c:v>
                </c:pt>
                <c:pt idx="36" formatCode="0.0">
                  <c:v>99.5</c:v>
                </c:pt>
                <c:pt idx="37" formatCode="0.0">
                  <c:v>99</c:v>
                </c:pt>
                <c:pt idx="38" formatCode="0.0">
                  <c:v>98.5</c:v>
                </c:pt>
                <c:pt idx="39" formatCode="0.0">
                  <c:v>98</c:v>
                </c:pt>
                <c:pt idx="40" formatCode="0.0">
                  <c:v>97.5</c:v>
                </c:pt>
                <c:pt idx="41" formatCode="0.0">
                  <c:v>97</c:v>
                </c:pt>
                <c:pt idx="42" formatCode="0.0">
                  <c:v>96.5</c:v>
                </c:pt>
              </c:numCache>
            </c:numRef>
          </c:cat>
          <c:val>
            <c:numRef>
              <c:f>'Ejercicio2.c)'!$R$112:$R$154</c:f>
              <c:numCache>
                <c:formatCode>General</c:formatCode>
                <c:ptCount val="43"/>
                <c:pt idx="0">
                  <c:v>0.86834891615563403</c:v>
                </c:pt>
                <c:pt idx="1">
                  <c:v>0.85884170747001354</c:v>
                </c:pt>
                <c:pt idx="2">
                  <c:v>0.84879595825630971</c:v>
                </c:pt>
                <c:pt idx="3">
                  <c:v>0.83820102912588978</c:v>
                </c:pt>
                <c:pt idx="4">
                  <c:v>0.82704809260112933</c:v>
                </c:pt>
                <c:pt idx="5">
                  <c:v>0.81533032959084695</c:v>
                </c:pt>
                <c:pt idx="6">
                  <c:v>0.80304312272749412</c:v>
                </c:pt>
                <c:pt idx="7">
                  <c:v>0.79018424399694354</c:v>
                </c:pt>
                <c:pt idx="8">
                  <c:v>0.77675403393624376</c:v>
                </c:pt>
                <c:pt idx="9">
                  <c:v>0.76275556955009893</c:v>
                </c:pt>
                <c:pt idx="10">
                  <c:v>0.74819481800873044</c:v>
                </c:pt>
                <c:pt idx="11">
                  <c:v>0.73308077314370768</c:v>
                </c:pt>
                <c:pt idx="12">
                  <c:v>0.71742557175943689</c:v>
                </c:pt>
                <c:pt idx="13">
                  <c:v>0.70124458683091628</c:v>
                </c:pt>
                <c:pt idx="14">
                  <c:v>0.68455649476706515</c:v>
                </c:pt>
                <c:pt idx="15">
                  <c:v>0.66738331408655027</c:v>
                </c:pt>
                <c:pt idx="16">
                  <c:v>0.64975041308159209</c:v>
                </c:pt>
                <c:pt idx="17">
                  <c:v>0.63168648433565477</c:v>
                </c:pt>
                <c:pt idx="18">
                  <c:v>0.61322348431275964</c:v>
                </c:pt>
                <c:pt idx="19">
                  <c:v>0.59439653664739389</c:v>
                </c:pt>
                <c:pt idx="20">
                  <c:v>0.57524379823123473</c:v>
                </c:pt>
                <c:pt idx="21">
                  <c:v>0.55580628771091944</c:v>
                </c:pt>
                <c:pt idx="22">
                  <c:v>0.53612767657314164</c:v>
                </c:pt>
                <c:pt idx="23">
                  <c:v>0.51625404359098181</c:v>
                </c:pt>
                <c:pt idx="24">
                  <c:v>0.49623359402861644</c:v>
                </c:pt>
                <c:pt idx="25">
                  <c:v>0.47611634563895106</c:v>
                </c:pt>
                <c:pt idx="26">
                  <c:v>0.45595378412764809</c:v>
                </c:pt>
                <c:pt idx="27">
                  <c:v>0.43579849138374427</c:v>
                </c:pt>
                <c:pt idx="28">
                  <c:v>0.41570375037723456</c:v>
                </c:pt>
                <c:pt idx="29">
                  <c:v>0.39572313118275526</c:v>
                </c:pt>
                <c:pt idx="30">
                  <c:v>0.37591006309112202</c:v>
                </c:pt>
                <c:pt idx="31">
                  <c:v>0.35631739820252267</c:v>
                </c:pt>
                <c:pt idx="32">
                  <c:v>0.33699697224305597</c:v>
                </c:pt>
                <c:pt idx="33">
                  <c:v>0.31799916859784927</c:v>
                </c:pt>
                <c:pt idx="34">
                  <c:v>0.29937249169848795</c:v>
                </c:pt>
                <c:pt idx="35">
                  <c:v>0.28116315593167635</c:v>
                </c:pt>
                <c:pt idx="36">
                  <c:v>0.2634146961438355</c:v>
                </c:pt>
                <c:pt idx="37">
                  <c:v>0.24616760559972875</c:v>
                </c:pt>
                <c:pt idx="38">
                  <c:v>0.22945900691220267</c:v>
                </c:pt>
                <c:pt idx="39">
                  <c:v>0.21332236099786145</c:v>
                </c:pt>
                <c:pt idx="40">
                  <c:v>0.1977872185366954</c:v>
                </c:pt>
                <c:pt idx="41">
                  <c:v>0.18287901773215276</c:v>
                </c:pt>
                <c:pt idx="42">
                  <c:v>0.1686189313949415</c:v>
                </c:pt>
              </c:numCache>
            </c:numRef>
          </c:val>
          <c:smooth val="0"/>
        </c:ser>
        <c:dLbls>
          <c:showLegendKey val="0"/>
          <c:showVal val="0"/>
          <c:showCatName val="0"/>
          <c:showSerName val="0"/>
          <c:showPercent val="0"/>
          <c:showBubbleSize val="0"/>
        </c:dLbls>
        <c:smooth val="0"/>
        <c:axId val="425687344"/>
        <c:axId val="425684992"/>
      </c:lineChart>
      <c:catAx>
        <c:axId val="42568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5684992"/>
        <c:crosses val="autoZero"/>
        <c:auto val="1"/>
        <c:lblAlgn val="ctr"/>
        <c:lblOffset val="100"/>
        <c:noMultiLvlLbl val="0"/>
      </c:catAx>
      <c:valAx>
        <c:axId val="425684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568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12</xdr:col>
      <xdr:colOff>56105</xdr:colOff>
      <xdr:row>25</xdr:row>
      <xdr:rowOff>23134</xdr:rowOff>
    </xdr:from>
    <xdr:ext cx="2542859" cy="2167616"/>
    <mc:AlternateContent xmlns:mc="http://schemas.openxmlformats.org/markup-compatibility/2006" xmlns:a14="http://schemas.microsoft.com/office/drawing/2010/main">
      <mc:Choice Requires="a14">
        <xdr:sp macro="" textlink="">
          <xdr:nvSpPr>
            <xdr:cNvPr id="2" name="1 CuadroTexto"/>
            <xdr:cNvSpPr txBox="1"/>
          </xdr:nvSpPr>
          <xdr:spPr>
            <a:xfrm>
              <a:off x="10476455" y="4814209"/>
              <a:ext cx="2542859" cy="2167616"/>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a:t>Duración</a:t>
              </a:r>
              <a14:m>
                <m:oMath xmlns:m="http://schemas.openxmlformats.org/officeDocument/2006/math">
                  <m:r>
                    <a:rPr lang="es-MX" sz="1100" i="1">
                      <a:latin typeface="Cambria Math"/>
                    </a:rPr>
                    <m:t>=</m:t>
                  </m:r>
                  <m:nary>
                    <m:naryPr>
                      <m:chr m:val="∑"/>
                      <m:ctrlPr>
                        <a:rPr lang="es-MX" sz="1100" i="1">
                          <a:latin typeface="Cambria Math" panose="02040503050406030204" pitchFamily="18" charset="0"/>
                        </a:rPr>
                      </m:ctrlPr>
                    </m:naryPr>
                    <m:sub>
                      <m:r>
                        <a:rPr lang="es-MX" sz="1100" i="1">
                          <a:latin typeface="Cambria Math"/>
                        </a:rPr>
                        <m:t>𝑘</m:t>
                      </m:r>
                      <m:r>
                        <a:rPr lang="es-MX" sz="1100" i="1">
                          <a:latin typeface="Cambria Math"/>
                        </a:rPr>
                        <m:t>=0</m:t>
                      </m:r>
                    </m:sub>
                    <m:sup>
                      <m:r>
                        <a:rPr lang="es-MX" sz="1100" i="1">
                          <a:latin typeface="Cambria Math"/>
                        </a:rPr>
                        <m:t>𝑛</m:t>
                      </m:r>
                    </m:sup>
                    <m:e>
                      <m:f>
                        <m:fPr>
                          <m:ctrlPr>
                            <a:rPr lang="es-MX" sz="1100" b="0" i="1">
                              <a:latin typeface="Cambria Math" panose="02040503050406030204" pitchFamily="18" charset="0"/>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𝑉𝑃𝑖</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𝑃𝑖</m:t>
                          </m:r>
                          <m:r>
                            <a:rPr lang="es-MX" sz="1100" b="0" i="1">
                              <a:solidFill>
                                <a:schemeClr val="tx1"/>
                              </a:solidFill>
                              <a:effectLst/>
                              <a:latin typeface="Cambria Math" panose="02040503050406030204" pitchFamily="18" charset="0"/>
                              <a:ea typeface="+mn-ea"/>
                              <a:cs typeface="+mn-cs"/>
                            </a:rPr>
                            <m:t>)</m:t>
                          </m:r>
                        </m:num>
                        <m:den>
                          <m:r>
                            <a:rPr lang="es-MX" sz="1100" b="0" i="1">
                              <a:latin typeface="Cambria Math"/>
                            </a:rPr>
                            <m:t>365∗</m:t>
                          </m:r>
                          <m:nary>
                            <m:naryPr>
                              <m:chr m:val="∑"/>
                              <m:ctrlPr>
                                <a:rPr lang="es-MX" sz="1100" b="0" i="1">
                                  <a:latin typeface="Cambria Math" panose="02040503050406030204" pitchFamily="18" charset="0"/>
                                </a:rPr>
                              </m:ctrlPr>
                            </m:naryPr>
                            <m:sub>
                              <m:r>
                                <m:rPr>
                                  <m:brk m:alnAt="23"/>
                                </m:rPr>
                                <a:rPr lang="es-MX" sz="1100" b="0" i="1">
                                  <a:latin typeface="Cambria Math"/>
                                </a:rPr>
                                <m:t>𝑖</m:t>
                              </m:r>
                              <m:r>
                                <a:rPr lang="es-MX" sz="1100" b="0" i="1">
                                  <a:latin typeface="Cambria Math"/>
                                </a:rPr>
                                <m:t>=1</m:t>
                              </m:r>
                            </m:sub>
                            <m:sup>
                              <m:r>
                                <a:rPr lang="es-MX" sz="1100" b="0" i="1">
                                  <a:latin typeface="Cambria Math"/>
                                </a:rPr>
                                <m:t>𝑛</m:t>
                              </m:r>
                            </m:sup>
                            <m:e>
                              <m:r>
                                <a:rPr lang="es-MX" sz="1100" b="0" i="1">
                                  <a:latin typeface="Cambria Math"/>
                                </a:rPr>
                                <m:t>𝑉𝑃𝑖</m:t>
                              </m:r>
                            </m:e>
                          </m:nary>
                        </m:den>
                      </m:f>
                    </m:e>
                  </m:nary>
                </m:oMath>
              </a14:m>
              <a:endParaRPr lang="es-MX" sz="1100"/>
            </a:p>
            <a:p>
              <a:endParaRPr lang="es-MX" sz="1100"/>
            </a:p>
            <a:p>
              <a:r>
                <a:rPr lang="es-MX" sz="1100">
                  <a:solidFill>
                    <a:schemeClr val="tx1"/>
                  </a:solidFill>
                  <a:effectLst/>
                  <a:latin typeface="+mn-lt"/>
                  <a:ea typeface="+mn-ea"/>
                  <a:cs typeface="+mn-cs"/>
                </a:rPr>
                <a:t>Donde:</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𝑉𝑃𝑖</m:t>
                  </m:r>
                </m:oMath>
              </a14:m>
              <a:r>
                <a:rPr lang="es-MX" sz="1100">
                  <a:solidFill>
                    <a:schemeClr val="tx1"/>
                  </a:solidFill>
                  <a:effectLst/>
                  <a:latin typeface="+mn-lt"/>
                  <a:ea typeface="+mn-ea"/>
                  <a:cs typeface="+mn-cs"/>
                </a:rPr>
                <a:t>= Valor presente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𝑇𝑟</m:t>
                  </m:r>
                </m:oMath>
              </a14:m>
              <a:r>
                <a:rPr lang="es-MX" sz="1100">
                  <a:solidFill>
                    <a:schemeClr val="tx1"/>
                  </a:solidFill>
                  <a:effectLst/>
                  <a:latin typeface="+mn-lt"/>
                  <a:ea typeface="+mn-ea"/>
                  <a:cs typeface="+mn-cs"/>
                </a:rPr>
                <a:t> = Tasa de rendimiento anualizada.</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𝑃𝑖</m:t>
                  </m:r>
                </m:oMath>
              </a14:m>
              <a:r>
                <a:rPr lang="es-MX" sz="1100">
                  <a:solidFill>
                    <a:schemeClr val="tx1"/>
                  </a:solidFill>
                  <a:effectLst/>
                  <a:latin typeface="+mn-lt"/>
                  <a:ea typeface="+mn-ea"/>
                  <a:cs typeface="+mn-cs"/>
                </a:rPr>
                <a:t> = Plazo al vencimiento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𝑛</m:t>
                  </m:r>
                </m:oMath>
              </a14:m>
              <a:r>
                <a:rPr lang="es-MX" sz="1100">
                  <a:solidFill>
                    <a:schemeClr val="tx1"/>
                  </a:solidFill>
                  <a:effectLst/>
                  <a:latin typeface="+mn-lt"/>
                  <a:ea typeface="+mn-ea"/>
                  <a:cs typeface="+mn-cs"/>
                </a:rPr>
                <a:t> = Número de flujos.</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14:m>
                <m:oMath xmlns:m="http://schemas.openxmlformats.org/officeDocument/2006/math">
                  <m:r>
                    <a:rPr lang="es-MX" sz="1100" i="1">
                      <a:solidFill>
                        <a:schemeClr val="tx1"/>
                      </a:solidFill>
                      <a:effectLst/>
                      <a:latin typeface="Cambria Math" panose="02040503050406030204" pitchFamily="18" charset="0"/>
                      <a:ea typeface="+mn-ea"/>
                      <a:cs typeface="+mn-cs"/>
                    </a:rPr>
                    <m:t>=</m:t>
                  </m:r>
                  <m:nary>
                    <m:naryPr>
                      <m:chr m:val="∑"/>
                      <m:ctrlPr>
                        <a:rPr lang="es-MX" sz="110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a:ea typeface="+mn-ea"/>
                          <a:cs typeface="+mn-cs"/>
                        </a:rPr>
                        <m:t>𝑖</m:t>
                      </m:r>
                      <m:r>
                        <a:rPr lang="es-MX" sz="1100" b="0" i="1">
                          <a:solidFill>
                            <a:schemeClr val="tx1"/>
                          </a:solidFill>
                          <a:effectLst/>
                          <a:latin typeface="Cambria Math"/>
                          <a:ea typeface="+mn-ea"/>
                          <a:cs typeface="+mn-cs"/>
                        </a:rPr>
                        <m:t>=1</m:t>
                      </m:r>
                    </m:sub>
                    <m:sup>
                      <m:r>
                        <a:rPr lang="es-MX" sz="1100" b="0" i="1">
                          <a:solidFill>
                            <a:schemeClr val="tx1"/>
                          </a:solidFill>
                          <a:effectLst/>
                          <a:latin typeface="Cambria Math"/>
                          <a:ea typeface="+mn-ea"/>
                          <a:cs typeface="+mn-cs"/>
                        </a:rPr>
                        <m:t>𝑛</m:t>
                      </m:r>
                    </m:sup>
                    <m:e>
                      <m:r>
                        <a:rPr lang="es-MX" sz="1100" b="0" i="1">
                          <a:solidFill>
                            <a:schemeClr val="tx1"/>
                          </a:solidFill>
                          <a:effectLst/>
                          <a:latin typeface="Cambria Math"/>
                          <a:ea typeface="+mn-ea"/>
                          <a:cs typeface="+mn-cs"/>
                        </a:rPr>
                        <m:t>𝑉𝑃𝑖</m:t>
                      </m:r>
                    </m:e>
                  </m:nary>
                </m:oMath>
              </a14:m>
              <a:endParaRPr lang="es-MX" sz="1100"/>
            </a:p>
          </xdr:txBody>
        </xdr:sp>
      </mc:Choice>
      <mc:Fallback xmlns="">
        <xdr:sp macro="" textlink="">
          <xdr:nvSpPr>
            <xdr:cNvPr id="2" name="1 CuadroTexto"/>
            <xdr:cNvSpPr txBox="1"/>
          </xdr:nvSpPr>
          <xdr:spPr>
            <a:xfrm>
              <a:off x="10476455" y="4814209"/>
              <a:ext cx="2542859" cy="2167616"/>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a:t>Duración</a:t>
              </a:r>
              <a:r>
                <a:rPr lang="es-MX" sz="1100" i="0">
                  <a:latin typeface="Cambria Math"/>
                </a:rPr>
                <a:t>=</a:t>
              </a:r>
              <a:r>
                <a:rPr lang="es-MX" sz="1100" i="0">
                  <a:latin typeface="Cambria Math" panose="02040503050406030204" pitchFamily="18" charset="0"/>
                </a:rPr>
                <a:t>∑_(</a:t>
              </a:r>
              <a:r>
                <a:rPr lang="es-MX" sz="1100" i="0">
                  <a:latin typeface="Cambria Math"/>
                </a:rPr>
                <a:t>𝑘=0</a:t>
              </a:r>
              <a:r>
                <a:rPr lang="es-MX" sz="1100" i="0">
                  <a:latin typeface="Cambria Math" panose="02040503050406030204" pitchFamily="18" charset="0"/>
                </a:rPr>
                <a:t>)^</a:t>
              </a:r>
              <a:r>
                <a:rPr lang="es-MX" sz="1100" i="0">
                  <a:latin typeface="Cambria Math"/>
                </a:rPr>
                <a:t>𝑛</a:t>
              </a:r>
              <a:r>
                <a:rPr lang="es-MX" sz="1100" b="0" i="0">
                  <a:latin typeface="Cambria Math" panose="02040503050406030204" pitchFamily="18" charset="0"/>
                </a:rPr>
                <a:t>▒(</a:t>
              </a:r>
              <a:r>
                <a:rPr lang="es-MX" sz="1100" b="0" i="0">
                  <a:solidFill>
                    <a:schemeClr val="tx1"/>
                  </a:solidFill>
                  <a:effectLst/>
                  <a:latin typeface="Cambria Math" panose="02040503050406030204" pitchFamily="18" charset="0"/>
                  <a:ea typeface="+mn-ea"/>
                  <a:cs typeface="+mn-cs"/>
                </a:rPr>
                <a:t>(𝑉𝑃𝑖 ∗𝑃𝑖))/(</a:t>
              </a:r>
              <a:r>
                <a:rPr lang="es-MX" sz="1100" b="0" i="0">
                  <a:latin typeface="Cambria Math"/>
                </a:rPr>
                <a:t>365∗</a:t>
              </a:r>
              <a:r>
                <a:rPr lang="es-MX" sz="1100" b="0" i="0">
                  <a:latin typeface="Cambria Math" panose="02040503050406030204" pitchFamily="18" charset="0"/>
                </a:rPr>
                <a:t>∑_(</a:t>
              </a:r>
              <a:r>
                <a:rPr lang="es-MX" sz="1100" b="0" i="0">
                  <a:latin typeface="Cambria Math"/>
                </a:rPr>
                <a:t>𝑖=1</a:t>
              </a:r>
              <a:r>
                <a:rPr lang="es-MX" sz="1100" b="0" i="0">
                  <a:latin typeface="Cambria Math" panose="02040503050406030204" pitchFamily="18" charset="0"/>
                </a:rPr>
                <a:t>)^</a:t>
              </a:r>
              <a:r>
                <a:rPr lang="es-MX" sz="1100" b="0" i="0">
                  <a:latin typeface="Cambria Math"/>
                </a:rPr>
                <a:t>𝑛</a:t>
              </a:r>
              <a:r>
                <a:rPr lang="es-MX" sz="1100" b="0" i="0">
                  <a:latin typeface="Cambria Math" panose="02040503050406030204" pitchFamily="18" charset="0"/>
                </a:rPr>
                <a:t>▒</a:t>
              </a:r>
              <a:r>
                <a:rPr lang="es-MX" sz="1100" b="0" i="0">
                  <a:latin typeface="Cambria Math"/>
                </a:rPr>
                <a:t>𝑉𝑃𝑖</a:t>
              </a:r>
              <a:r>
                <a:rPr lang="es-MX" sz="1100" b="0" i="0">
                  <a:latin typeface="Cambria Math" panose="02040503050406030204" pitchFamily="18" charset="0"/>
                </a:rPr>
                <a:t>)</a:t>
              </a:r>
              <a:endParaRPr lang="es-MX" sz="1100"/>
            </a:p>
            <a:p>
              <a:endParaRPr lang="es-MX" sz="1100"/>
            </a:p>
            <a:p>
              <a:r>
                <a:rPr lang="es-MX" sz="1100">
                  <a:solidFill>
                    <a:schemeClr val="tx1"/>
                  </a:solidFill>
                  <a:effectLst/>
                  <a:latin typeface="+mn-lt"/>
                  <a:ea typeface="+mn-ea"/>
                  <a:cs typeface="+mn-cs"/>
                </a:rPr>
                <a:t>Donde:</a:t>
              </a:r>
              <a:endParaRPr lang="es-MX">
                <a:effectLst/>
              </a:endParaRPr>
            </a:p>
            <a:p>
              <a:r>
                <a:rPr lang="es-MX" sz="1100" b="0" i="0">
                  <a:solidFill>
                    <a:schemeClr val="tx1"/>
                  </a:solidFill>
                  <a:effectLst/>
                  <a:latin typeface="Cambria Math" panose="02040503050406030204" pitchFamily="18" charset="0"/>
                  <a:ea typeface="+mn-ea"/>
                  <a:cs typeface="+mn-cs"/>
                </a:rPr>
                <a:t>𝑉𝑃𝑖</a:t>
              </a:r>
              <a:r>
                <a:rPr lang="es-MX" sz="1100">
                  <a:solidFill>
                    <a:schemeClr val="tx1"/>
                  </a:solidFill>
                  <a:effectLst/>
                  <a:latin typeface="+mn-lt"/>
                  <a:ea typeface="+mn-ea"/>
                  <a:cs typeface="+mn-cs"/>
                </a:rPr>
                <a:t>= Valor presente del flujo i.</a:t>
              </a:r>
              <a:endParaRPr lang="es-MX">
                <a:effectLst/>
              </a:endParaRPr>
            </a:p>
            <a:p>
              <a:r>
                <a:rPr lang="es-MX" sz="1100" b="0" i="0">
                  <a:solidFill>
                    <a:schemeClr val="tx1"/>
                  </a:solidFill>
                  <a:effectLst/>
                  <a:latin typeface="Cambria Math" panose="02040503050406030204" pitchFamily="18" charset="0"/>
                  <a:ea typeface="+mn-ea"/>
                  <a:cs typeface="+mn-cs"/>
                </a:rPr>
                <a:t>𝑇𝑟</a:t>
              </a:r>
              <a:r>
                <a:rPr lang="es-MX" sz="1100">
                  <a:solidFill>
                    <a:schemeClr val="tx1"/>
                  </a:solidFill>
                  <a:effectLst/>
                  <a:latin typeface="+mn-lt"/>
                  <a:ea typeface="+mn-ea"/>
                  <a:cs typeface="+mn-cs"/>
                </a:rPr>
                <a:t> = Tasa de rendimiento anualizada.</a:t>
              </a:r>
              <a:endParaRPr lang="es-MX">
                <a:effectLst/>
              </a:endParaRPr>
            </a:p>
            <a:p>
              <a:r>
                <a:rPr lang="es-MX" sz="1100" b="0" i="0">
                  <a:solidFill>
                    <a:schemeClr val="tx1"/>
                  </a:solidFill>
                  <a:effectLst/>
                  <a:latin typeface="Cambria Math" panose="02040503050406030204" pitchFamily="18" charset="0"/>
                  <a:ea typeface="+mn-ea"/>
                  <a:cs typeface="+mn-cs"/>
                </a:rPr>
                <a:t>𝑃𝑖</a:t>
              </a:r>
              <a:r>
                <a:rPr lang="es-MX" sz="1100">
                  <a:solidFill>
                    <a:schemeClr val="tx1"/>
                  </a:solidFill>
                  <a:effectLst/>
                  <a:latin typeface="+mn-lt"/>
                  <a:ea typeface="+mn-ea"/>
                  <a:cs typeface="+mn-cs"/>
                </a:rPr>
                <a:t> = Plazo al vencimiento del flujo i.</a:t>
              </a:r>
              <a:endParaRPr lang="es-MX">
                <a:effectLst/>
              </a:endParaRPr>
            </a:p>
            <a:p>
              <a:r>
                <a:rPr lang="es-MX" sz="1100" b="0" i="0">
                  <a:solidFill>
                    <a:schemeClr val="tx1"/>
                  </a:solidFill>
                  <a:effectLst/>
                  <a:latin typeface="Cambria Math" panose="02040503050406030204" pitchFamily="18" charset="0"/>
                  <a:ea typeface="+mn-ea"/>
                  <a:cs typeface="+mn-cs"/>
                </a:rPr>
                <a:t>𝑛</a:t>
              </a:r>
              <a:r>
                <a:rPr lang="es-MX" sz="1100">
                  <a:solidFill>
                    <a:schemeClr val="tx1"/>
                  </a:solidFill>
                  <a:effectLst/>
                  <a:latin typeface="+mn-lt"/>
                  <a:ea typeface="+mn-ea"/>
                  <a:cs typeface="+mn-cs"/>
                </a:rPr>
                <a:t> = Número de flujos.</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_(</a:t>
              </a:r>
              <a:r>
                <a:rPr lang="es-MX" sz="1100" b="0" i="0">
                  <a:solidFill>
                    <a:schemeClr val="tx1"/>
                  </a:solidFill>
                  <a:effectLst/>
                  <a:latin typeface="Cambria Math"/>
                  <a:ea typeface="+mn-ea"/>
                  <a:cs typeface="+mn-cs"/>
                </a:rPr>
                <a:t>𝑖=1</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𝑛</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𝑉𝑃𝑖</a:t>
              </a:r>
              <a:endParaRPr lang="es-MX" sz="1100"/>
            </a:p>
          </xdr:txBody>
        </xdr:sp>
      </mc:Fallback>
    </mc:AlternateContent>
    <xdr:clientData/>
  </xdr:oneCellAnchor>
  <xdr:oneCellAnchor>
    <xdr:from>
      <xdr:col>11</xdr:col>
      <xdr:colOff>733425</xdr:colOff>
      <xdr:row>12</xdr:row>
      <xdr:rowOff>19050</xdr:rowOff>
    </xdr:from>
    <xdr:ext cx="3095626" cy="2209800"/>
    <mc:AlternateContent xmlns:mc="http://schemas.openxmlformats.org/markup-compatibility/2006" xmlns:a14="http://schemas.microsoft.com/office/drawing/2010/main">
      <mc:Choice Requires="a14">
        <xdr:sp macro="" textlink="">
          <xdr:nvSpPr>
            <xdr:cNvPr id="3" name="2 CuadroTexto"/>
            <xdr:cNvSpPr txBox="1"/>
          </xdr:nvSpPr>
          <xdr:spPr>
            <a:xfrm>
              <a:off x="10391775" y="2324100"/>
              <a:ext cx="3095626" cy="2209800"/>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i="0">
                  <a:solidFill>
                    <a:schemeClr val="tx1"/>
                  </a:solidFill>
                  <a:effectLst/>
                  <a:latin typeface="+mn-lt"/>
                  <a:ea typeface="+mn-ea"/>
                  <a:cs typeface="+mn-cs"/>
                </a:rPr>
                <a:t>Convexidad</a:t>
              </a:r>
              <a14:m>
                <m:oMath xmlns:m="http://schemas.openxmlformats.org/officeDocument/2006/math">
                  <m:r>
                    <a:rPr lang="es-MX" sz="1100" i="1">
                      <a:latin typeface="Cambria Math"/>
                    </a:rPr>
                    <m:t>=</m:t>
                  </m:r>
                  <m:f>
                    <m:fPr>
                      <m:ctrlPr>
                        <a:rPr lang="es-MX" sz="1100" b="0" i="1">
                          <a:solidFill>
                            <a:schemeClr val="tx1"/>
                          </a:solidFill>
                          <a:effectLst/>
                          <a:latin typeface="Cambria Math" panose="02040503050406030204" pitchFamily="18" charset="0"/>
                          <a:ea typeface="+mn-ea"/>
                          <a:cs typeface="+mn-cs"/>
                        </a:rPr>
                      </m:ctrlPr>
                    </m:fPr>
                    <m:num>
                      <m:nary>
                        <m:naryPr>
                          <m:chr m:val="∑"/>
                          <m:ctrlPr>
                            <a:rPr lang="es-MX" sz="1100" b="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panose="02040503050406030204" pitchFamily="18" charset="0"/>
                              <a:ea typeface="+mn-ea"/>
                              <a:cs typeface="+mn-cs"/>
                            </a:rPr>
                            <m:t>𝑖</m:t>
                          </m:r>
                          <m:r>
                            <a:rPr lang="es-MX" sz="1100" b="0" i="1">
                              <a:solidFill>
                                <a:schemeClr val="tx1"/>
                              </a:solidFill>
                              <a:effectLst/>
                              <a:latin typeface="Cambria Math" panose="02040503050406030204" pitchFamily="18" charset="0"/>
                              <a:ea typeface="+mn-ea"/>
                              <a:cs typeface="+mn-cs"/>
                            </a:rPr>
                            <m:t>=1</m:t>
                          </m:r>
                        </m:sub>
                        <m:sup>
                          <m:r>
                            <a:rPr lang="es-MX" sz="1100" b="0" i="1">
                              <a:solidFill>
                                <a:schemeClr val="tx1"/>
                              </a:solidFill>
                              <a:effectLst/>
                              <a:latin typeface="Cambria Math" panose="02040503050406030204" pitchFamily="18" charset="0"/>
                              <a:ea typeface="+mn-ea"/>
                              <a:cs typeface="+mn-cs"/>
                            </a:rPr>
                            <m:t>𝑛</m:t>
                          </m:r>
                        </m:sup>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𝑃𝑖</m:t>
                              </m:r>
                            </m:num>
                            <m:den>
                              <m:r>
                                <a:rPr lang="es-MX" sz="1100" b="0" i="1">
                                  <a:solidFill>
                                    <a:schemeClr val="tx1"/>
                                  </a:solidFill>
                                  <a:effectLst/>
                                  <a:latin typeface="Cambria Math" panose="02040503050406030204" pitchFamily="18" charset="0"/>
                                  <a:ea typeface="+mn-ea"/>
                                  <a:cs typeface="+mn-cs"/>
                                </a:rPr>
                                <m:t>365</m:t>
                              </m:r>
                            </m:den>
                          </m:f>
                          <m:d>
                            <m:dPr>
                              <m:ctrlPr>
                                <a:rPr lang="es-MX" sz="1100" b="0" i="1">
                                  <a:solidFill>
                                    <a:schemeClr val="tx1"/>
                                  </a:solidFill>
                                  <a:effectLst/>
                                  <a:latin typeface="Cambria Math" panose="02040503050406030204" pitchFamily="18" charset="0"/>
                                  <a:ea typeface="+mn-ea"/>
                                  <a:cs typeface="+mn-cs"/>
                                </a:rPr>
                              </m:ctrlPr>
                            </m:dPr>
                            <m:e>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𝑃𝑖</m:t>
                                  </m:r>
                                </m:num>
                                <m:den>
                                  <m:r>
                                    <a:rPr lang="es-MX" sz="1100" b="0" i="1">
                                      <a:solidFill>
                                        <a:schemeClr val="tx1"/>
                                      </a:solidFill>
                                      <a:effectLst/>
                                      <a:latin typeface="Cambria Math" panose="02040503050406030204" pitchFamily="18" charset="0"/>
                                      <a:ea typeface="+mn-ea"/>
                                      <a:cs typeface="+mn-cs"/>
                                    </a:rPr>
                                    <m:t>365</m:t>
                                  </m:r>
                                </m:den>
                              </m:f>
                              <m:r>
                                <a:rPr lang="es-MX" sz="1100" b="0" i="1">
                                  <a:solidFill>
                                    <a:schemeClr val="tx1"/>
                                  </a:solidFill>
                                  <a:effectLst/>
                                  <a:latin typeface="Cambria Math" panose="02040503050406030204" pitchFamily="18" charset="0"/>
                                  <a:ea typeface="+mn-ea"/>
                                  <a:cs typeface="+mn-cs"/>
                                </a:rPr>
                                <m:t>+1</m:t>
                              </m:r>
                            </m:e>
                          </m:d>
                          <m:r>
                            <a:rPr lang="es-MX" sz="1100" b="0" i="1">
                              <a:solidFill>
                                <a:schemeClr val="tx1"/>
                              </a:solidFill>
                              <a:effectLst/>
                              <a:latin typeface="Cambria Math" panose="02040503050406030204" pitchFamily="18" charset="0"/>
                              <a:ea typeface="+mn-ea"/>
                              <a:cs typeface="+mn-cs"/>
                            </a:rPr>
                            <m:t>𝑉𝑃𝑖</m:t>
                          </m:r>
                        </m:e>
                      </m:nary>
                    </m:num>
                    <m:den>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(1+</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𝑃𝑒𝑟𝑖𝑜𝑑𝑜</m:t>
                              </m:r>
                              <m:r>
                                <a:rPr lang="es-MX" sz="1100" b="0" i="1">
                                  <a:solidFill>
                                    <a:schemeClr val="tx1"/>
                                  </a:solidFill>
                                  <a:effectLst/>
                                  <a:latin typeface="Cambria Math" panose="02040503050406030204" pitchFamily="18" charset="0"/>
                                  <a:ea typeface="+mn-ea"/>
                                  <a:cs typeface="+mn-cs"/>
                                </a:rPr>
                                <m:t> ∗</m:t>
                              </m:r>
                              <m:r>
                                <a:rPr lang="es-MX" sz="1100" b="0" i="1">
                                  <a:solidFill>
                                    <a:schemeClr val="tx1"/>
                                  </a:solidFill>
                                  <a:effectLst/>
                                  <a:latin typeface="Cambria Math" panose="02040503050406030204" pitchFamily="18" charset="0"/>
                                  <a:ea typeface="+mn-ea"/>
                                  <a:cs typeface="+mn-cs"/>
                                </a:rPr>
                                <m:t>𝑇𝑟</m:t>
                              </m:r>
                            </m:num>
                            <m:den>
                              <m:r>
                                <a:rPr lang="es-MX" sz="1100" b="0" i="1">
                                  <a:solidFill>
                                    <a:schemeClr val="tx1"/>
                                  </a:solidFill>
                                  <a:effectLst/>
                                  <a:latin typeface="Cambria Math" panose="02040503050406030204" pitchFamily="18" charset="0"/>
                                  <a:ea typeface="+mn-ea"/>
                                  <a:cs typeface="+mn-cs"/>
                                </a:rPr>
                                <m:t>360</m:t>
                              </m:r>
                            </m:den>
                          </m:f>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nary>
                        <m:naryPr>
                          <m:chr m:val="∑"/>
                          <m:ctrlPr>
                            <a:rPr lang="es-MX" sz="1100" b="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panose="02040503050406030204" pitchFamily="18" charset="0"/>
                              <a:ea typeface="+mn-ea"/>
                              <a:cs typeface="+mn-cs"/>
                            </a:rPr>
                            <m:t>𝑖</m:t>
                          </m:r>
                          <m:r>
                            <a:rPr lang="es-MX" sz="1100" b="0" i="1">
                              <a:solidFill>
                                <a:schemeClr val="tx1"/>
                              </a:solidFill>
                              <a:effectLst/>
                              <a:latin typeface="Cambria Math" panose="02040503050406030204" pitchFamily="18" charset="0"/>
                              <a:ea typeface="+mn-ea"/>
                              <a:cs typeface="+mn-cs"/>
                            </a:rPr>
                            <m:t>=1</m:t>
                          </m:r>
                        </m:sub>
                        <m:sup>
                          <m:r>
                            <a:rPr lang="es-MX" sz="1100" b="0" i="1">
                              <a:solidFill>
                                <a:schemeClr val="tx1"/>
                              </a:solidFill>
                              <a:effectLst/>
                              <a:latin typeface="Cambria Math" panose="02040503050406030204" pitchFamily="18" charset="0"/>
                              <a:ea typeface="+mn-ea"/>
                              <a:cs typeface="+mn-cs"/>
                            </a:rPr>
                            <m:t>𝑛</m:t>
                          </m:r>
                        </m:sup>
                        <m:e>
                          <m:r>
                            <a:rPr lang="es-MX" sz="1100" b="0" i="1">
                              <a:solidFill>
                                <a:schemeClr val="tx1"/>
                              </a:solidFill>
                              <a:effectLst/>
                              <a:latin typeface="Cambria Math" panose="02040503050406030204" pitchFamily="18" charset="0"/>
                              <a:ea typeface="+mn-ea"/>
                              <a:cs typeface="+mn-cs"/>
                            </a:rPr>
                            <m:t>𝑉𝑃𝑖</m:t>
                          </m:r>
                        </m:e>
                      </m:nary>
                    </m:den>
                  </m:f>
                </m:oMath>
              </a14:m>
              <a:endParaRPr lang="es-MX" sz="1100"/>
            </a:p>
            <a:p>
              <a:endParaRPr lang="es-MX" sz="1100"/>
            </a:p>
            <a:p>
              <a:r>
                <a:rPr lang="es-MX" sz="1100">
                  <a:solidFill>
                    <a:schemeClr val="tx1"/>
                  </a:solidFill>
                  <a:effectLst/>
                  <a:latin typeface="+mn-lt"/>
                  <a:ea typeface="+mn-ea"/>
                  <a:cs typeface="+mn-cs"/>
                </a:rPr>
                <a:t>Donde:</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𝑉𝑃𝑖</m:t>
                  </m:r>
                </m:oMath>
              </a14:m>
              <a:r>
                <a:rPr lang="es-MX" sz="1100">
                  <a:solidFill>
                    <a:schemeClr val="tx1"/>
                  </a:solidFill>
                  <a:effectLst/>
                  <a:latin typeface="+mn-lt"/>
                  <a:ea typeface="+mn-ea"/>
                  <a:cs typeface="+mn-cs"/>
                </a:rPr>
                <a:t>= Valor presente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𝑇𝑟</m:t>
                  </m:r>
                </m:oMath>
              </a14:m>
              <a:r>
                <a:rPr lang="es-MX" sz="1100">
                  <a:solidFill>
                    <a:schemeClr val="tx1"/>
                  </a:solidFill>
                  <a:effectLst/>
                  <a:latin typeface="+mn-lt"/>
                  <a:ea typeface="+mn-ea"/>
                  <a:cs typeface="+mn-cs"/>
                </a:rPr>
                <a:t> = Tasa de rendimiento anualizada.</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𝑃𝑖</m:t>
                  </m:r>
                </m:oMath>
              </a14:m>
              <a:r>
                <a:rPr lang="es-MX" sz="1100">
                  <a:solidFill>
                    <a:schemeClr val="tx1"/>
                  </a:solidFill>
                  <a:effectLst/>
                  <a:latin typeface="+mn-lt"/>
                  <a:ea typeface="+mn-ea"/>
                  <a:cs typeface="+mn-cs"/>
                </a:rPr>
                <a:t> = Plazo al vencimiento del flujo i.</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𝑛</m:t>
                  </m:r>
                </m:oMath>
              </a14:m>
              <a:r>
                <a:rPr lang="es-MX" sz="1100">
                  <a:solidFill>
                    <a:schemeClr val="tx1"/>
                  </a:solidFill>
                  <a:effectLst/>
                  <a:latin typeface="+mn-lt"/>
                  <a:ea typeface="+mn-ea"/>
                  <a:cs typeface="+mn-cs"/>
                </a:rPr>
                <a:t> = Número de flujos.</a:t>
              </a:r>
              <a:endParaRPr lang="es-MX">
                <a:effectLst/>
              </a:endParaRPr>
            </a:p>
            <a:p>
              <a14:m>
                <m:oMath xmlns:m="http://schemas.openxmlformats.org/officeDocument/2006/math">
                  <m:r>
                    <a:rPr lang="es-MX" sz="1100" b="0" i="1">
                      <a:solidFill>
                        <a:schemeClr val="tx1"/>
                      </a:solidFill>
                      <a:effectLst/>
                      <a:latin typeface="Cambria Math" panose="02040503050406030204" pitchFamily="18" charset="0"/>
                      <a:ea typeface="+mn-ea"/>
                      <a:cs typeface="+mn-cs"/>
                    </a:rPr>
                    <m:t>𝑃𝑒𝑟𝑖𝑜𝑑𝑜</m:t>
                  </m:r>
                </m:oMath>
              </a14:m>
              <a:r>
                <a:rPr lang="es-MX" sz="1100">
                  <a:solidFill>
                    <a:schemeClr val="tx1"/>
                  </a:solidFill>
                  <a:effectLst/>
                  <a:latin typeface="+mn-lt"/>
                  <a:ea typeface="+mn-ea"/>
                  <a:cs typeface="+mn-cs"/>
                </a:rPr>
                <a:t> = Número de días genérico de los cupones. </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14:m>
                <m:oMath xmlns:m="http://schemas.openxmlformats.org/officeDocument/2006/math">
                  <m:r>
                    <a:rPr lang="es-MX" sz="1100" i="1">
                      <a:solidFill>
                        <a:schemeClr val="tx1"/>
                      </a:solidFill>
                      <a:effectLst/>
                      <a:latin typeface="Cambria Math" panose="02040503050406030204" pitchFamily="18" charset="0"/>
                      <a:ea typeface="+mn-ea"/>
                      <a:cs typeface="+mn-cs"/>
                    </a:rPr>
                    <m:t>=</m:t>
                  </m:r>
                  <m:nary>
                    <m:naryPr>
                      <m:chr m:val="∑"/>
                      <m:ctrlPr>
                        <a:rPr lang="es-MX" sz="1100" i="1">
                          <a:solidFill>
                            <a:schemeClr val="tx1"/>
                          </a:solidFill>
                          <a:effectLst/>
                          <a:latin typeface="Cambria Math" panose="02040503050406030204" pitchFamily="18" charset="0"/>
                          <a:ea typeface="+mn-ea"/>
                          <a:cs typeface="+mn-cs"/>
                        </a:rPr>
                      </m:ctrlPr>
                    </m:naryPr>
                    <m:sub>
                      <m:r>
                        <m:rPr>
                          <m:brk m:alnAt="23"/>
                        </m:rPr>
                        <a:rPr lang="es-MX" sz="1100" b="0" i="1">
                          <a:solidFill>
                            <a:schemeClr val="tx1"/>
                          </a:solidFill>
                          <a:effectLst/>
                          <a:latin typeface="Cambria Math"/>
                          <a:ea typeface="+mn-ea"/>
                          <a:cs typeface="+mn-cs"/>
                        </a:rPr>
                        <m:t>𝑖</m:t>
                      </m:r>
                      <m:r>
                        <a:rPr lang="es-MX" sz="1100" b="0" i="1">
                          <a:solidFill>
                            <a:schemeClr val="tx1"/>
                          </a:solidFill>
                          <a:effectLst/>
                          <a:latin typeface="Cambria Math"/>
                          <a:ea typeface="+mn-ea"/>
                          <a:cs typeface="+mn-cs"/>
                        </a:rPr>
                        <m:t>=1</m:t>
                      </m:r>
                    </m:sub>
                    <m:sup>
                      <m:r>
                        <a:rPr lang="es-MX" sz="1100" b="0" i="1">
                          <a:solidFill>
                            <a:schemeClr val="tx1"/>
                          </a:solidFill>
                          <a:effectLst/>
                          <a:latin typeface="Cambria Math"/>
                          <a:ea typeface="+mn-ea"/>
                          <a:cs typeface="+mn-cs"/>
                        </a:rPr>
                        <m:t>𝑛</m:t>
                      </m:r>
                    </m:sup>
                    <m:e>
                      <m:r>
                        <a:rPr lang="es-MX" sz="1100" b="0" i="1">
                          <a:solidFill>
                            <a:schemeClr val="tx1"/>
                          </a:solidFill>
                          <a:effectLst/>
                          <a:latin typeface="Cambria Math"/>
                          <a:ea typeface="+mn-ea"/>
                          <a:cs typeface="+mn-cs"/>
                        </a:rPr>
                        <m:t>𝑉𝑃𝑖</m:t>
                      </m:r>
                    </m:e>
                  </m:nary>
                </m:oMath>
              </a14:m>
              <a:endParaRPr lang="es-MX" sz="1100"/>
            </a:p>
          </xdr:txBody>
        </xdr:sp>
      </mc:Choice>
      <mc:Fallback xmlns="">
        <xdr:sp macro="" textlink="">
          <xdr:nvSpPr>
            <xdr:cNvPr id="3" name="2 CuadroTexto"/>
            <xdr:cNvSpPr txBox="1"/>
          </xdr:nvSpPr>
          <xdr:spPr>
            <a:xfrm>
              <a:off x="10391775" y="2324100"/>
              <a:ext cx="3095626" cy="2209800"/>
            </a:xfrm>
            <a:prstGeom prst="rect">
              <a:avLst/>
            </a:prstGeom>
            <a:ln>
              <a:solidFill>
                <a:srgbClr val="901508"/>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noAutofit/>
            </a:bodyPr>
            <a:lstStyle/>
            <a:p>
              <a:r>
                <a:rPr lang="es-MX" sz="1100" i="0">
                  <a:solidFill>
                    <a:schemeClr val="tx1"/>
                  </a:solidFill>
                  <a:effectLst/>
                  <a:latin typeface="+mn-lt"/>
                  <a:ea typeface="+mn-ea"/>
                  <a:cs typeface="+mn-cs"/>
                </a:rPr>
                <a:t>Convexidad</a:t>
              </a:r>
              <a:r>
                <a:rPr lang="es-MX" sz="1100" i="0">
                  <a:latin typeface="Cambria Math"/>
                </a:rPr>
                <a:t>=</a:t>
              </a:r>
              <a:r>
                <a:rPr lang="es-MX" sz="1100" b="0" i="0">
                  <a:solidFill>
                    <a:schemeClr val="tx1"/>
                  </a:solidFill>
                  <a:effectLst/>
                  <a:latin typeface="Cambria Math" panose="02040503050406030204" pitchFamily="18" charset="0"/>
                  <a:ea typeface="+mn-ea"/>
                  <a:cs typeface="+mn-cs"/>
                </a:rPr>
                <a:t>(∑_(𝑖=1)^𝑛▒〖𝑃𝑖/365 (𝑃𝑖/365+1)𝑉𝑃𝑖〗)/(〖(1+(𝑃𝑒𝑟𝑖𝑜𝑑𝑜 ∗𝑇𝑟)/360)〗^2 ∑_(𝑖=1)^𝑛▒𝑉𝑃𝑖)</a:t>
              </a:r>
              <a:endParaRPr lang="es-MX" sz="1100"/>
            </a:p>
            <a:p>
              <a:endParaRPr lang="es-MX" sz="1100"/>
            </a:p>
            <a:p>
              <a:r>
                <a:rPr lang="es-MX" sz="1100">
                  <a:solidFill>
                    <a:schemeClr val="tx1"/>
                  </a:solidFill>
                  <a:effectLst/>
                  <a:latin typeface="+mn-lt"/>
                  <a:ea typeface="+mn-ea"/>
                  <a:cs typeface="+mn-cs"/>
                </a:rPr>
                <a:t>Donde:</a:t>
              </a:r>
              <a:endParaRPr lang="es-MX">
                <a:effectLst/>
              </a:endParaRPr>
            </a:p>
            <a:p>
              <a:r>
                <a:rPr lang="es-MX" sz="1100" b="0" i="0">
                  <a:solidFill>
                    <a:schemeClr val="tx1"/>
                  </a:solidFill>
                  <a:effectLst/>
                  <a:latin typeface="Cambria Math" panose="02040503050406030204" pitchFamily="18" charset="0"/>
                  <a:ea typeface="+mn-ea"/>
                  <a:cs typeface="+mn-cs"/>
                </a:rPr>
                <a:t>𝑉𝑃𝑖</a:t>
              </a:r>
              <a:r>
                <a:rPr lang="es-MX" sz="1100">
                  <a:solidFill>
                    <a:schemeClr val="tx1"/>
                  </a:solidFill>
                  <a:effectLst/>
                  <a:latin typeface="+mn-lt"/>
                  <a:ea typeface="+mn-ea"/>
                  <a:cs typeface="+mn-cs"/>
                </a:rPr>
                <a:t>= Valor presente del flujo i.</a:t>
              </a:r>
              <a:endParaRPr lang="es-MX">
                <a:effectLst/>
              </a:endParaRPr>
            </a:p>
            <a:p>
              <a:r>
                <a:rPr lang="es-MX" sz="1100" b="0" i="0">
                  <a:solidFill>
                    <a:schemeClr val="tx1"/>
                  </a:solidFill>
                  <a:effectLst/>
                  <a:latin typeface="Cambria Math" panose="02040503050406030204" pitchFamily="18" charset="0"/>
                  <a:ea typeface="+mn-ea"/>
                  <a:cs typeface="+mn-cs"/>
                </a:rPr>
                <a:t>𝑇𝑟</a:t>
              </a:r>
              <a:r>
                <a:rPr lang="es-MX" sz="1100">
                  <a:solidFill>
                    <a:schemeClr val="tx1"/>
                  </a:solidFill>
                  <a:effectLst/>
                  <a:latin typeface="+mn-lt"/>
                  <a:ea typeface="+mn-ea"/>
                  <a:cs typeface="+mn-cs"/>
                </a:rPr>
                <a:t> = Tasa de rendimiento anualizada.</a:t>
              </a:r>
              <a:endParaRPr lang="es-MX">
                <a:effectLst/>
              </a:endParaRPr>
            </a:p>
            <a:p>
              <a:r>
                <a:rPr lang="es-MX" sz="1100" b="0" i="0">
                  <a:solidFill>
                    <a:schemeClr val="tx1"/>
                  </a:solidFill>
                  <a:effectLst/>
                  <a:latin typeface="Cambria Math" panose="02040503050406030204" pitchFamily="18" charset="0"/>
                  <a:ea typeface="+mn-ea"/>
                  <a:cs typeface="+mn-cs"/>
                </a:rPr>
                <a:t>𝑃𝑖</a:t>
              </a:r>
              <a:r>
                <a:rPr lang="es-MX" sz="1100">
                  <a:solidFill>
                    <a:schemeClr val="tx1"/>
                  </a:solidFill>
                  <a:effectLst/>
                  <a:latin typeface="+mn-lt"/>
                  <a:ea typeface="+mn-ea"/>
                  <a:cs typeface="+mn-cs"/>
                </a:rPr>
                <a:t> = Plazo al vencimiento del flujo i.</a:t>
              </a:r>
              <a:endParaRPr lang="es-MX">
                <a:effectLst/>
              </a:endParaRPr>
            </a:p>
            <a:p>
              <a:r>
                <a:rPr lang="es-MX" sz="1100" b="0" i="0">
                  <a:solidFill>
                    <a:schemeClr val="tx1"/>
                  </a:solidFill>
                  <a:effectLst/>
                  <a:latin typeface="Cambria Math" panose="02040503050406030204" pitchFamily="18" charset="0"/>
                  <a:ea typeface="+mn-ea"/>
                  <a:cs typeface="+mn-cs"/>
                </a:rPr>
                <a:t>𝑛</a:t>
              </a:r>
              <a:r>
                <a:rPr lang="es-MX" sz="1100">
                  <a:solidFill>
                    <a:schemeClr val="tx1"/>
                  </a:solidFill>
                  <a:effectLst/>
                  <a:latin typeface="+mn-lt"/>
                  <a:ea typeface="+mn-ea"/>
                  <a:cs typeface="+mn-cs"/>
                </a:rPr>
                <a:t> = Número de flujos.</a:t>
              </a:r>
              <a:endParaRPr lang="es-MX">
                <a:effectLst/>
              </a:endParaRPr>
            </a:p>
            <a:p>
              <a:r>
                <a:rPr lang="es-MX" sz="1100" b="0" i="0">
                  <a:solidFill>
                    <a:schemeClr val="tx1"/>
                  </a:solidFill>
                  <a:effectLst/>
                  <a:latin typeface="Cambria Math" panose="02040503050406030204" pitchFamily="18" charset="0"/>
                  <a:ea typeface="+mn-ea"/>
                  <a:cs typeface="+mn-cs"/>
                </a:rPr>
                <a:t>𝑃𝑒𝑟𝑖𝑜𝑑𝑜</a:t>
              </a:r>
              <a:r>
                <a:rPr lang="es-MX" sz="1100">
                  <a:solidFill>
                    <a:schemeClr val="tx1"/>
                  </a:solidFill>
                  <a:effectLst/>
                  <a:latin typeface="+mn-lt"/>
                  <a:ea typeface="+mn-ea"/>
                  <a:cs typeface="+mn-cs"/>
                </a:rPr>
                <a:t> = Número de días genérico de los cupones. </a:t>
              </a:r>
              <a:endParaRPr lang="es-MX">
                <a:effectLst/>
              </a:endParaRPr>
            </a:p>
            <a:p>
              <a:endParaRPr lang="es-MX" sz="1100"/>
            </a:p>
            <a:p>
              <a:r>
                <a:rPr lang="es-MX" sz="1100" i="0">
                  <a:solidFill>
                    <a:schemeClr val="tx1"/>
                  </a:solidFill>
                  <a:effectLst/>
                  <a:latin typeface="+mn-lt"/>
                  <a:ea typeface="+mn-ea"/>
                  <a:cs typeface="+mn-cs"/>
                </a:rPr>
                <a:t>Precio</a:t>
              </a:r>
              <a:r>
                <a:rPr lang="es-MX" sz="1100" i="0" baseline="0">
                  <a:solidFill>
                    <a:schemeClr val="tx1"/>
                  </a:solidFill>
                  <a:effectLst/>
                  <a:latin typeface="+mn-lt"/>
                  <a:ea typeface="+mn-ea"/>
                  <a:cs typeface="+mn-cs"/>
                </a:rPr>
                <a:t> Sucio</a:t>
              </a:r>
              <a:r>
                <a:rPr lang="es-MX" sz="110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_(</a:t>
              </a:r>
              <a:r>
                <a:rPr lang="es-MX" sz="1100" b="0" i="0">
                  <a:solidFill>
                    <a:schemeClr val="tx1"/>
                  </a:solidFill>
                  <a:effectLst/>
                  <a:latin typeface="Cambria Math"/>
                  <a:ea typeface="+mn-ea"/>
                  <a:cs typeface="+mn-cs"/>
                </a:rPr>
                <a:t>𝑖=1</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𝑛</a:t>
              </a:r>
              <a:r>
                <a:rPr lang="es-MX"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a:ea typeface="+mn-ea"/>
                  <a:cs typeface="+mn-cs"/>
                </a:rPr>
                <a:t>𝑉𝑃𝑖</a:t>
              </a:r>
              <a:endParaRPr lang="es-MX" sz="1100"/>
            </a:p>
          </xdr:txBody>
        </xdr:sp>
      </mc:Fallback>
    </mc:AlternateContent>
    <xdr:clientData/>
  </xdr:oneCellAnchor>
  <xdr:twoCellAnchor>
    <xdr:from>
      <xdr:col>0</xdr:col>
      <xdr:colOff>54429</xdr:colOff>
      <xdr:row>0</xdr:row>
      <xdr:rowOff>81643</xdr:rowOff>
    </xdr:from>
    <xdr:to>
      <xdr:col>10</xdr:col>
      <xdr:colOff>517072</xdr:colOff>
      <xdr:row>2</xdr:row>
      <xdr:rowOff>122464</xdr:rowOff>
    </xdr:to>
    <xdr:sp macro="" textlink="">
      <xdr:nvSpPr>
        <xdr:cNvPr id="4" name="CuadroTexto 3"/>
        <xdr:cNvSpPr txBox="1"/>
      </xdr:nvSpPr>
      <xdr:spPr>
        <a:xfrm>
          <a:off x="54429" y="81643"/>
          <a:ext cx="9358993" cy="4218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50000"/>
                </a:schemeClr>
              </a:solidFill>
            </a:rPr>
            <a:t>a) Determine la Duración y Convexidad de los Bonos. </a:t>
          </a:r>
        </a:p>
      </xdr:txBody>
    </xdr:sp>
    <xdr:clientData/>
  </xdr:twoCellAnchor>
  <mc:AlternateContent xmlns:mc="http://schemas.openxmlformats.org/markup-compatibility/2006">
    <mc:Choice xmlns:a14="http://schemas.microsoft.com/office/drawing/2010/main" Requires="a14">
      <xdr:twoCellAnchor>
        <xdr:from>
          <xdr:col>16</xdr:col>
          <xdr:colOff>9525</xdr:colOff>
          <xdr:row>2</xdr:row>
          <xdr:rowOff>57150</xdr:rowOff>
        </xdr:from>
        <xdr:to>
          <xdr:col>18</xdr:col>
          <xdr:colOff>647700</xdr:colOff>
          <xdr:row>4</xdr:row>
          <xdr:rowOff>180975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38100</xdr:colOff>
      <xdr:row>0</xdr:row>
      <xdr:rowOff>19048</xdr:rowOff>
    </xdr:from>
    <xdr:to>
      <xdr:col>18</xdr:col>
      <xdr:colOff>371475</xdr:colOff>
      <xdr:row>11</xdr:row>
      <xdr:rowOff>38099</xdr:rowOff>
    </xdr:to>
    <xdr:sp macro="" textlink="">
      <xdr:nvSpPr>
        <xdr:cNvPr id="2" name="CuadroTexto 1"/>
        <xdr:cNvSpPr txBox="1"/>
      </xdr:nvSpPr>
      <xdr:spPr>
        <a:xfrm>
          <a:off x="5372100" y="19048"/>
          <a:ext cx="11468100" cy="2114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b="0" i="0" u="none" strike="noStrike" baseline="0" smtClean="0">
            <a:solidFill>
              <a:schemeClr val="dk1"/>
            </a:solidFill>
            <a:latin typeface="+mn-lt"/>
            <a:ea typeface="+mn-ea"/>
            <a:cs typeface="+mn-cs"/>
          </a:endParaRPr>
        </a:p>
        <a:p>
          <a:r>
            <a:rPr lang="es-MX" sz="1400" b="0" i="0" u="none" strike="noStrike" baseline="0" smtClean="0">
              <a:solidFill>
                <a:schemeClr val="dk1"/>
              </a:solidFill>
              <a:latin typeface="+mn-lt"/>
              <a:ea typeface="+mn-ea"/>
              <a:cs typeface="+mn-cs"/>
            </a:rPr>
            <a:t> </a:t>
          </a:r>
          <a:r>
            <a:rPr lang="es-MX" sz="1400">
              <a:solidFill>
                <a:schemeClr val="dk1"/>
              </a:solidFill>
              <a:effectLst/>
              <a:latin typeface="+mn-lt"/>
              <a:ea typeface="+mn-ea"/>
              <a:cs typeface="+mn-cs"/>
            </a:rPr>
            <a:t>b) Riskin tiene como cliente una empresa con una deuda de 100 millones de pesos a pagar el 09/05/2027. La empresa hoy tiene la solvencia y liquidez necesaria para liquidar la deuda, pero el respectivo contrato, donde se especifica que se pagan intereses semestrales (cada 182 días) de 8.1% anual, no lo permite.  </a:t>
          </a:r>
          <a:endParaRPr lang="es-MX" sz="1400">
            <a:effectLst/>
          </a:endParaRPr>
        </a:p>
        <a:p>
          <a:r>
            <a:rPr lang="es-MX" sz="1400">
              <a:solidFill>
                <a:schemeClr val="dk1"/>
              </a:solidFill>
              <a:effectLst/>
              <a:latin typeface="+mn-lt"/>
              <a:ea typeface="+mn-ea"/>
              <a:cs typeface="+mn-cs"/>
            </a:rPr>
            <a:t> - ¿En qué instrumento(s) recomendaría invertir y en qué cantidades para cubrir la posición de la empresa? Justifique detalladamente su respuesta. </a:t>
          </a:r>
          <a:endParaRPr lang="es-MX" sz="1400">
            <a:effectLst/>
          </a:endParaRPr>
        </a:p>
        <a:p>
          <a:r>
            <a:rPr lang="es-MX" sz="1400">
              <a:solidFill>
                <a:schemeClr val="dk1"/>
              </a:solidFill>
              <a:effectLst/>
              <a:latin typeface="+mn-lt"/>
              <a:ea typeface="+mn-ea"/>
              <a:cs typeface="+mn-cs"/>
            </a:rPr>
            <a:t>- ¿Qué tan buena es la inmunización si el 17/03/2019 suben o bajan las tasas del mercado 10pb y qué recomendaría con esta nueva información?</a:t>
          </a:r>
          <a:endParaRPr lang="es-MX" sz="1400">
            <a:effectLst/>
          </a:endParaRPr>
        </a:p>
        <a:p>
          <a:r>
            <a:rPr lang="es-MX" sz="1400">
              <a:solidFill>
                <a:schemeClr val="dk1"/>
              </a:solidFill>
              <a:effectLst/>
              <a:latin typeface="+mn-lt"/>
              <a:ea typeface="+mn-ea"/>
              <a:cs typeface="+mn-cs"/>
            </a:rPr>
            <a:t> - ¿Cómo reaccionaría si el movimiento en tasas es de 1%?</a:t>
          </a:r>
          <a:endParaRPr lang="es-MX" sz="1400">
            <a:effectLst/>
          </a:endParaRPr>
        </a:p>
        <a:p>
          <a:r>
            <a:rPr lang="es-MX" sz="1400">
              <a:solidFill>
                <a:schemeClr val="dk1"/>
              </a:solidFill>
              <a:effectLst/>
              <a:latin typeface="+mn-lt"/>
              <a:ea typeface="+mn-ea"/>
              <a:cs typeface="+mn-cs"/>
            </a:rPr>
            <a:t> - Comente todo el análisis de riesgo correspondiente.  </a:t>
          </a:r>
          <a:endParaRPr lang="es-MX" sz="1400">
            <a:effectLst/>
          </a:endParaRPr>
        </a:p>
        <a:p>
          <a:endParaRPr lang="es-MX" sz="1100"/>
        </a:p>
      </xdr:txBody>
    </xdr:sp>
    <xdr:clientData/>
  </xdr:twoCellAnchor>
  <mc:AlternateContent xmlns:mc="http://schemas.openxmlformats.org/markup-compatibility/2006">
    <mc:Choice xmlns:a14="http://schemas.microsoft.com/office/drawing/2010/main" Requires="a14">
      <xdr:twoCellAnchor>
        <xdr:from>
          <xdr:col>18</xdr:col>
          <xdr:colOff>742950</xdr:colOff>
          <xdr:row>1</xdr:row>
          <xdr:rowOff>0</xdr:rowOff>
        </xdr:from>
        <xdr:to>
          <xdr:col>21</xdr:col>
          <xdr:colOff>619125</xdr:colOff>
          <xdr:row>3</xdr:row>
          <xdr:rowOff>133350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3</xdr:row>
          <xdr:rowOff>152400</xdr:rowOff>
        </xdr:from>
        <xdr:to>
          <xdr:col>6</xdr:col>
          <xdr:colOff>676275</xdr:colOff>
          <xdr:row>6</xdr:row>
          <xdr:rowOff>95250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83003</xdr:colOff>
      <xdr:row>10</xdr:row>
      <xdr:rowOff>112940</xdr:rowOff>
    </xdr:from>
    <xdr:to>
      <xdr:col>11</xdr:col>
      <xdr:colOff>95250</xdr:colOff>
      <xdr:row>14</xdr:row>
      <xdr:rowOff>104775</xdr:rowOff>
    </xdr:to>
    <xdr:sp macro="" textlink="">
      <xdr:nvSpPr>
        <xdr:cNvPr id="2" name="CuadroTexto 1"/>
        <xdr:cNvSpPr txBox="1"/>
      </xdr:nvSpPr>
      <xdr:spPr>
        <a:xfrm>
          <a:off x="83003" y="2056040"/>
          <a:ext cx="8518072" cy="7538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1" i="0" u="none" strike="noStrike" baseline="0" smtClean="0">
            <a:solidFill>
              <a:schemeClr val="accent5">
                <a:lumMod val="50000"/>
              </a:schemeClr>
            </a:solidFill>
            <a:latin typeface="+mn-lt"/>
            <a:ea typeface="+mn-ea"/>
            <a:cs typeface="+mn-cs"/>
          </a:endParaRPr>
        </a:p>
        <a:p>
          <a:r>
            <a:rPr lang="es-MX" sz="1100" b="1" i="0" u="none" strike="noStrike" baseline="0" smtClean="0">
              <a:solidFill>
                <a:schemeClr val="accent5">
                  <a:lumMod val="50000"/>
                </a:schemeClr>
              </a:solidFill>
              <a:latin typeface="+mn-lt"/>
              <a:ea typeface="+mn-ea"/>
              <a:cs typeface="+mn-cs"/>
            </a:rPr>
            <a:t>a) Obtenga las griegas de los instrumentos y analice de forma general qué sucede con el precio de los mismos si existe en un cambio en cada uno de los factores de riesgo respectivamente. </a:t>
          </a:r>
          <a:endParaRPr lang="es-MX" sz="1100" b="1">
            <a:solidFill>
              <a:schemeClr val="accent5">
                <a:lumMod val="50000"/>
              </a:schemeClr>
            </a:solidFill>
          </a:endParaRPr>
        </a:p>
      </xdr:txBody>
    </xdr:sp>
    <xdr:clientData/>
  </xdr:twoCellAnchor>
  <xdr:twoCellAnchor>
    <xdr:from>
      <xdr:col>0</xdr:col>
      <xdr:colOff>114299</xdr:colOff>
      <xdr:row>25</xdr:row>
      <xdr:rowOff>180975</xdr:rowOff>
    </xdr:from>
    <xdr:to>
      <xdr:col>11</xdr:col>
      <xdr:colOff>609599</xdr:colOff>
      <xdr:row>30</xdr:row>
      <xdr:rowOff>28575</xdr:rowOff>
    </xdr:to>
    <xdr:sp macro="" textlink="">
      <xdr:nvSpPr>
        <xdr:cNvPr id="3" name="CuadroTexto 2"/>
        <xdr:cNvSpPr txBox="1"/>
      </xdr:nvSpPr>
      <xdr:spPr>
        <a:xfrm>
          <a:off x="114299" y="5010150"/>
          <a:ext cx="9001125"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a:effectLst/>
          </a:endParaRPr>
        </a:p>
        <a:p>
          <a:r>
            <a:rPr lang="es-MX" sz="1100" b="1" i="0" baseline="0">
              <a:solidFill>
                <a:schemeClr val="accent5">
                  <a:lumMod val="50000"/>
                </a:schemeClr>
              </a:solidFill>
              <a:effectLst/>
              <a:latin typeface="+mn-lt"/>
              <a:ea typeface="+mn-ea"/>
              <a:cs typeface="+mn-cs"/>
            </a:rPr>
            <a:t>b) Construya tablas de acuerdo a los cambios en el precio de las opciones, dadas las variaciones en los factores de riesgo correspondientes y grafique la relación nivel del factor de riego (eje x) vs Precio (eje y) y complemente el análisis realizado en el inciso anterior. </a:t>
          </a:r>
          <a:endParaRPr lang="es-MX" b="1">
            <a:solidFill>
              <a:schemeClr val="accent5">
                <a:lumMod val="50000"/>
              </a:schemeClr>
            </a:solidFill>
            <a:effectLst/>
          </a:endParaRPr>
        </a:p>
        <a:p>
          <a:endParaRPr lang="es-MX" sz="1100"/>
        </a:p>
      </xdr:txBody>
    </xdr:sp>
    <xdr:clientData/>
  </xdr:twoCellAnchor>
  <mc:AlternateContent xmlns:mc="http://schemas.openxmlformats.org/markup-compatibility/2006">
    <mc:Choice xmlns:a14="http://schemas.microsoft.com/office/drawing/2010/main" Requires="a14">
      <xdr:twoCellAnchor>
        <xdr:from>
          <xdr:col>5</xdr:col>
          <xdr:colOff>1266825</xdr:colOff>
          <xdr:row>0</xdr:row>
          <xdr:rowOff>104775</xdr:rowOff>
        </xdr:from>
        <xdr:to>
          <xdr:col>7</xdr:col>
          <xdr:colOff>723900</xdr:colOff>
          <xdr:row>3</xdr:row>
          <xdr:rowOff>38100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twoCellAnchor>
    <xdr:from>
      <xdr:col>8</xdr:col>
      <xdr:colOff>752475</xdr:colOff>
      <xdr:row>32</xdr:row>
      <xdr:rowOff>122114</xdr:rowOff>
    </xdr:from>
    <xdr:to>
      <xdr:col>14</xdr:col>
      <xdr:colOff>207597</xdr:colOff>
      <xdr:row>39</xdr:row>
      <xdr:rowOff>323849</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170962</xdr:colOff>
      <xdr:row>32</xdr:row>
      <xdr:rowOff>121139</xdr:rowOff>
    </xdr:from>
    <xdr:to>
      <xdr:col>20</xdr:col>
      <xdr:colOff>9037</xdr:colOff>
      <xdr:row>39</xdr:row>
      <xdr:rowOff>330689</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41</xdr:row>
      <xdr:rowOff>0</xdr:rowOff>
    </xdr:from>
    <xdr:to>
      <xdr:col>14</xdr:col>
      <xdr:colOff>195386</xdr:colOff>
      <xdr:row>48</xdr:row>
      <xdr:rowOff>76200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24423</xdr:colOff>
      <xdr:row>41</xdr:row>
      <xdr:rowOff>0</xdr:rowOff>
    </xdr:from>
    <xdr:to>
      <xdr:col>20</xdr:col>
      <xdr:colOff>73269</xdr:colOff>
      <xdr:row>48</xdr:row>
      <xdr:rowOff>76200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256442</xdr:colOff>
      <xdr:row>49</xdr:row>
      <xdr:rowOff>146538</xdr:rowOff>
    </xdr:from>
    <xdr:to>
      <xdr:col>17</xdr:col>
      <xdr:colOff>451827</xdr:colOff>
      <xdr:row>64</xdr:row>
      <xdr:rowOff>27353</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66675</xdr:colOff>
      <xdr:row>0</xdr:row>
      <xdr:rowOff>38100</xdr:rowOff>
    </xdr:from>
    <xdr:to>
      <xdr:col>15</xdr:col>
      <xdr:colOff>752475</xdr:colOff>
      <xdr:row>4</xdr:row>
      <xdr:rowOff>173181</xdr:rowOff>
    </xdr:to>
    <xdr:sp macro="" textlink="">
      <xdr:nvSpPr>
        <xdr:cNvPr id="2" name="CuadroTexto 1"/>
        <xdr:cNvSpPr txBox="1"/>
      </xdr:nvSpPr>
      <xdr:spPr>
        <a:xfrm>
          <a:off x="66675" y="38100"/>
          <a:ext cx="12363450" cy="8970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100" b="0" i="0" u="none" strike="noStrike" baseline="0" smtClean="0">
            <a:solidFill>
              <a:schemeClr val="dk1"/>
            </a:solidFill>
            <a:latin typeface="+mn-lt"/>
            <a:ea typeface="+mn-ea"/>
            <a:cs typeface="+mn-cs"/>
          </a:endParaRPr>
        </a:p>
        <a:p>
          <a:r>
            <a:rPr lang="es-MX" sz="1200" b="1" i="0" u="none" strike="noStrike" baseline="0" smtClean="0">
              <a:solidFill>
                <a:schemeClr val="accent5">
                  <a:lumMod val="50000"/>
                </a:schemeClr>
              </a:solidFill>
              <a:latin typeface="+mn-lt"/>
              <a:ea typeface="+mn-ea"/>
              <a:cs typeface="+mn-cs"/>
            </a:rPr>
            <a:t>c) Construya tablas de acuerdo a los cambios en las griegas, dadas las variaciones en los factores de riesgo correspondientes y grafique la relación nivel del factor de riego (eje x) vs nivel de griega (eje y). Comente cómo se comportan las griegas si los factores de riesgo se ven afectados. Por otra parte, ¿es posible establecer cotas para cada griega en general? y/o, dado el nivel de moneyness de las opciones, ¿es posible establecer cotas para cada griega? </a:t>
          </a:r>
        </a:p>
        <a:p>
          <a:endParaRPr lang="es-MX" sz="1100"/>
        </a:p>
      </xdr:txBody>
    </xdr:sp>
    <xdr:clientData/>
  </xdr:twoCellAnchor>
  <xdr:twoCellAnchor>
    <xdr:from>
      <xdr:col>6</xdr:col>
      <xdr:colOff>162049</xdr:colOff>
      <xdr:row>31</xdr:row>
      <xdr:rowOff>79170</xdr:rowOff>
    </xdr:from>
    <xdr:to>
      <xdr:col>12</xdr:col>
      <xdr:colOff>655617</xdr:colOff>
      <xdr:row>44</xdr:row>
      <xdr:rowOff>309254</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754579</xdr:colOff>
      <xdr:row>16</xdr:row>
      <xdr:rowOff>1</xdr:rowOff>
    </xdr:from>
    <xdr:to>
      <xdr:col>12</xdr:col>
      <xdr:colOff>343150</xdr:colOff>
      <xdr:row>28</xdr:row>
      <xdr:rowOff>42059</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142875</xdr:colOff>
      <xdr:row>63</xdr:row>
      <xdr:rowOff>19050</xdr:rowOff>
    </xdr:from>
    <xdr:to>
      <xdr:col>8</xdr:col>
      <xdr:colOff>752475</xdr:colOff>
      <xdr:row>77</xdr:row>
      <xdr:rowOff>85725</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219075</xdr:colOff>
      <xdr:row>62</xdr:row>
      <xdr:rowOff>180975</xdr:rowOff>
    </xdr:from>
    <xdr:to>
      <xdr:col>24</xdr:col>
      <xdr:colOff>219075</xdr:colOff>
      <xdr:row>77</xdr:row>
      <xdr:rowOff>57150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0</xdr:colOff>
      <xdr:row>110</xdr:row>
      <xdr:rowOff>0</xdr:rowOff>
    </xdr:from>
    <xdr:to>
      <xdr:col>9</xdr:col>
      <xdr:colOff>0</xdr:colOff>
      <xdr:row>124</xdr:row>
      <xdr:rowOff>66675</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590550</xdr:colOff>
      <xdr:row>109</xdr:row>
      <xdr:rowOff>171450</xdr:rowOff>
    </xdr:from>
    <xdr:to>
      <xdr:col>24</xdr:col>
      <xdr:colOff>590550</xdr:colOff>
      <xdr:row>124</xdr:row>
      <xdr:rowOff>47625</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15</xdr:col>
      <xdr:colOff>350921</xdr:colOff>
      <xdr:row>14</xdr:row>
      <xdr:rowOff>285749</xdr:rowOff>
    </xdr:from>
    <xdr:ext cx="1991226" cy="172227"/>
    <mc:AlternateContent xmlns:mc="http://schemas.openxmlformats.org/markup-compatibility/2006" xmlns:a14="http://schemas.microsoft.com/office/drawing/2010/main">
      <mc:Choice Requires="a14">
        <xdr:sp macro="" textlink="">
          <xdr:nvSpPr>
            <xdr:cNvPr id="9" name="CuadroTexto 8"/>
            <xdr:cNvSpPr txBox="1"/>
          </xdr:nvSpPr>
          <xdr:spPr>
            <a:xfrm>
              <a:off x="12028571" y="300037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𝑂𝑇𝑀</m:t>
                    </m:r>
                    <m:r>
                      <a:rPr lang="es-MX" sz="1100" b="0" i="1">
                        <a:latin typeface="Cambria Math" panose="02040503050406030204" pitchFamily="18" charset="0"/>
                      </a:rPr>
                      <m:t>      0≤</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latin typeface="Cambria Math" panose="02040503050406030204" pitchFamily="18" charset="0"/>
                        <a:ea typeface="Cambria Math" panose="02040503050406030204" pitchFamily="18" charset="0"/>
                      </a:rPr>
                      <m:t>&lt;</m:t>
                    </m:r>
                    <m:r>
                      <a:rPr lang="es-MX" sz="1100" b="0" i="0">
                        <a:latin typeface="Cambria Math" panose="02040503050406030204" pitchFamily="18" charset="0"/>
                        <a:ea typeface="Cambria Math" panose="02040503050406030204" pitchFamily="18" charset="0"/>
                      </a:rPr>
                      <m:t>0.5</m:t>
                    </m:r>
                  </m:oMath>
                </m:oMathPara>
              </a14:m>
              <a:endParaRPr lang="es-MX" sz="1100" b="0">
                <a:solidFill>
                  <a:schemeClr val="tx1"/>
                </a:solidFill>
                <a:effectLst/>
                <a:ea typeface="+mn-ea"/>
                <a:cs typeface="+mn-cs"/>
              </a:endParaRPr>
            </a:p>
          </xdr:txBody>
        </xdr:sp>
      </mc:Choice>
      <mc:Fallback xmlns="">
        <xdr:sp macro="" textlink="">
          <xdr:nvSpPr>
            <xdr:cNvPr id="9" name="CuadroTexto 8"/>
            <xdr:cNvSpPr txBox="1"/>
          </xdr:nvSpPr>
          <xdr:spPr>
            <a:xfrm>
              <a:off x="12028571" y="300037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𝑂𝑇𝑀      0≤</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_𝐶&lt;0.5</a:t>
              </a:r>
              <a:endParaRPr lang="es-MX" sz="1100" b="0">
                <a:solidFill>
                  <a:schemeClr val="tx1"/>
                </a:solidFill>
                <a:effectLst/>
                <a:ea typeface="+mn-ea"/>
                <a:cs typeface="+mn-cs"/>
              </a:endParaRPr>
            </a:p>
          </xdr:txBody>
        </xdr:sp>
      </mc:Fallback>
    </mc:AlternateContent>
    <xdr:clientData/>
  </xdr:oneCellAnchor>
  <xdr:oneCellAnchor>
    <xdr:from>
      <xdr:col>15</xdr:col>
      <xdr:colOff>350921</xdr:colOff>
      <xdr:row>24</xdr:row>
      <xdr:rowOff>205540</xdr:rowOff>
    </xdr:from>
    <xdr:ext cx="1991226" cy="172227"/>
    <mc:AlternateContent xmlns:mc="http://schemas.openxmlformats.org/markup-compatibility/2006" xmlns:a14="http://schemas.microsoft.com/office/drawing/2010/main">
      <mc:Choice Requires="a14">
        <xdr:sp macro="" textlink="">
          <xdr:nvSpPr>
            <xdr:cNvPr id="10" name="CuadroTexto 9"/>
            <xdr:cNvSpPr txBox="1"/>
          </xdr:nvSpPr>
          <xdr:spPr>
            <a:xfrm>
              <a:off x="12028571" y="5501440"/>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𝐼𝑇𝑀</m:t>
                    </m:r>
                    <m:r>
                      <a:rPr lang="es-MX" sz="1100" b="0" i="1">
                        <a:latin typeface="Cambria Math" panose="02040503050406030204" pitchFamily="18" charset="0"/>
                      </a:rPr>
                      <m:t>      0.5&lt;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solidFill>
                          <a:schemeClr val="tx1"/>
                        </a:solidFill>
                        <a:effectLst/>
                        <a:latin typeface="Cambria Math" panose="02040503050406030204" pitchFamily="18" charset="0"/>
                        <a:ea typeface="+mn-ea"/>
                        <a:cs typeface="+mn-cs"/>
                      </a:rPr>
                      <m:t>≤</m:t>
                    </m:r>
                    <m:r>
                      <a:rPr lang="es-MX" sz="1100" b="0" i="0">
                        <a:latin typeface="Cambria Math" panose="02040503050406030204" pitchFamily="18" charset="0"/>
                        <a:ea typeface="Cambria Math" panose="02040503050406030204" pitchFamily="18" charset="0"/>
                      </a:rPr>
                      <m:t>1</m:t>
                    </m:r>
                  </m:oMath>
                </m:oMathPara>
              </a14:m>
              <a:endParaRPr lang="es-MX" sz="1100" b="0">
                <a:solidFill>
                  <a:schemeClr val="tx1"/>
                </a:solidFill>
                <a:effectLst/>
                <a:ea typeface="+mn-ea"/>
                <a:cs typeface="+mn-cs"/>
              </a:endParaRPr>
            </a:p>
          </xdr:txBody>
        </xdr:sp>
      </mc:Choice>
      <mc:Fallback xmlns="">
        <xdr:sp macro="" textlink="">
          <xdr:nvSpPr>
            <xdr:cNvPr id="10" name="CuadroTexto 9"/>
            <xdr:cNvSpPr txBox="1"/>
          </xdr:nvSpPr>
          <xdr:spPr>
            <a:xfrm>
              <a:off x="12028571" y="5501440"/>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𝐼𝑇𝑀      0.5&lt;</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a:t>
              </a:r>
              <a:r>
                <a:rPr lang="es-MX" sz="1100" b="0" i="0">
                  <a:solidFill>
                    <a:schemeClr val="tx1"/>
                  </a:solidFill>
                  <a:effectLst/>
                  <a:latin typeface="Cambria Math" panose="02040503050406030204" pitchFamily="18" charset="0"/>
                  <a:ea typeface="+mn-ea"/>
                  <a:cs typeface="+mn-cs"/>
                </a:rPr>
                <a:t>≤</a:t>
              </a:r>
              <a:r>
                <a:rPr lang="es-MX" sz="1100" b="0" i="0">
                  <a:latin typeface="Cambria Math" panose="02040503050406030204" pitchFamily="18" charset="0"/>
                  <a:ea typeface="Cambria Math" panose="02040503050406030204" pitchFamily="18" charset="0"/>
                </a:rPr>
                <a:t>1</a:t>
              </a:r>
              <a:endParaRPr lang="es-MX" sz="1100" b="0">
                <a:solidFill>
                  <a:schemeClr val="tx1"/>
                </a:solidFill>
                <a:effectLst/>
                <a:ea typeface="+mn-ea"/>
                <a:cs typeface="+mn-cs"/>
              </a:endParaRPr>
            </a:p>
          </xdr:txBody>
        </xdr:sp>
      </mc:Fallback>
    </mc:AlternateContent>
    <xdr:clientData/>
  </xdr:oneCellAnchor>
  <xdr:oneCellAnchor>
    <xdr:from>
      <xdr:col>15</xdr:col>
      <xdr:colOff>337749</xdr:colOff>
      <xdr:row>19</xdr:row>
      <xdr:rowOff>84221</xdr:rowOff>
    </xdr:from>
    <xdr:ext cx="1991226" cy="172227"/>
    <mc:AlternateContent xmlns:mc="http://schemas.openxmlformats.org/markup-compatibility/2006" xmlns:a14="http://schemas.microsoft.com/office/drawing/2010/main">
      <mc:Choice Requires="a14">
        <xdr:sp macro="" textlink="">
          <xdr:nvSpPr>
            <xdr:cNvPr id="11" name="CuadroTexto 10"/>
            <xdr:cNvSpPr txBox="1"/>
          </xdr:nvSpPr>
          <xdr:spPr>
            <a:xfrm>
              <a:off x="12015399" y="409424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𝐴𝑇𝑀</m:t>
                    </m:r>
                    <m:r>
                      <a:rPr lang="es-MX" sz="1100" b="0" i="1">
                        <a:latin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1">
                        <a:latin typeface="Cambria Math" panose="02040503050406030204" pitchFamily="18" charset="0"/>
                        <a:ea typeface="Cambria Math" panose="02040503050406030204" pitchFamily="18" charset="0"/>
                      </a:rPr>
                      <m:t>=0.5</m:t>
                    </m:r>
                  </m:oMath>
                </m:oMathPara>
              </a14:m>
              <a:endParaRPr lang="es-MX" sz="1100" b="0">
                <a:solidFill>
                  <a:schemeClr val="tx1"/>
                </a:solidFill>
                <a:effectLst/>
                <a:ea typeface="+mn-ea"/>
                <a:cs typeface="+mn-cs"/>
              </a:endParaRPr>
            </a:p>
          </xdr:txBody>
        </xdr:sp>
      </mc:Choice>
      <mc:Fallback xmlns="">
        <xdr:sp macro="" textlink="">
          <xdr:nvSpPr>
            <xdr:cNvPr id="11" name="CuadroTexto 10"/>
            <xdr:cNvSpPr txBox="1"/>
          </xdr:nvSpPr>
          <xdr:spPr>
            <a:xfrm>
              <a:off x="12015399" y="409424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𝐴𝑇𝑀      </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_𝐶=0.5</a:t>
              </a:r>
              <a:endParaRPr lang="es-MX" sz="1100" b="0">
                <a:solidFill>
                  <a:schemeClr val="tx1"/>
                </a:solidFill>
                <a:effectLst/>
                <a:ea typeface="+mn-ea"/>
                <a:cs typeface="+mn-cs"/>
              </a:endParaRPr>
            </a:p>
          </xdr:txBody>
        </xdr:sp>
      </mc:Fallback>
    </mc:AlternateContent>
    <xdr:clientData/>
  </xdr:oneCellAnchor>
  <xdr:oneCellAnchor>
    <xdr:from>
      <xdr:col>15</xdr:col>
      <xdr:colOff>432954</xdr:colOff>
      <xdr:row>15</xdr:row>
      <xdr:rowOff>233795</xdr:rowOff>
    </xdr:from>
    <xdr:ext cx="1991226" cy="172227"/>
    <mc:AlternateContent xmlns:mc="http://schemas.openxmlformats.org/markup-compatibility/2006" xmlns:a14="http://schemas.microsoft.com/office/drawing/2010/main">
      <mc:Choice Requires="a14">
        <xdr:sp macro="" textlink="">
          <xdr:nvSpPr>
            <xdr:cNvPr id="12" name="CuadroTexto 11"/>
            <xdr:cNvSpPr txBox="1"/>
          </xdr:nvSpPr>
          <xdr:spPr>
            <a:xfrm>
              <a:off x="12110604" y="3300845"/>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𝑂𝑇𝑀</m:t>
                    </m:r>
                    <m:r>
                      <a:rPr lang="es-MX" sz="1100" b="0" i="1">
                        <a:latin typeface="Cambria Math" panose="02040503050406030204" pitchFamily="18" charset="0"/>
                      </a:rPr>
                      <m:t>      −0.5&lt;</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𝑃</m:t>
                        </m:r>
                      </m:sub>
                    </m:sSub>
                    <m:r>
                      <a:rPr lang="es-MX" sz="1100" b="0" i="1">
                        <a:solidFill>
                          <a:schemeClr val="tx1"/>
                        </a:solidFill>
                        <a:effectLst/>
                        <a:latin typeface="Cambria Math" panose="02040503050406030204" pitchFamily="18" charset="0"/>
                        <a:ea typeface="+mn-ea"/>
                        <a:cs typeface="+mn-cs"/>
                      </a:rPr>
                      <m:t>≤</m:t>
                    </m:r>
                    <m:r>
                      <a:rPr lang="es-MX" sz="1100" b="0" i="0">
                        <a:latin typeface="Cambria Math" panose="02040503050406030204" pitchFamily="18" charset="0"/>
                        <a:ea typeface="Cambria Math" panose="02040503050406030204" pitchFamily="18" charset="0"/>
                      </a:rPr>
                      <m:t>0</m:t>
                    </m:r>
                  </m:oMath>
                </m:oMathPara>
              </a14:m>
              <a:endParaRPr lang="es-MX" sz="1100" b="0">
                <a:solidFill>
                  <a:schemeClr val="tx1"/>
                </a:solidFill>
                <a:effectLst/>
                <a:ea typeface="+mn-ea"/>
                <a:cs typeface="+mn-cs"/>
              </a:endParaRPr>
            </a:p>
          </xdr:txBody>
        </xdr:sp>
      </mc:Choice>
      <mc:Fallback xmlns="">
        <xdr:sp macro="" textlink="">
          <xdr:nvSpPr>
            <xdr:cNvPr id="12" name="CuadroTexto 11"/>
            <xdr:cNvSpPr txBox="1"/>
          </xdr:nvSpPr>
          <xdr:spPr>
            <a:xfrm>
              <a:off x="12110604" y="3300845"/>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𝑂𝑇𝑀      −0.5&lt;</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_𝑃</a:t>
              </a:r>
              <a:r>
                <a:rPr lang="es-MX" sz="1100" b="0" i="0">
                  <a:solidFill>
                    <a:schemeClr val="tx1"/>
                  </a:solidFill>
                  <a:effectLst/>
                  <a:latin typeface="Cambria Math" panose="02040503050406030204" pitchFamily="18" charset="0"/>
                  <a:ea typeface="+mn-ea"/>
                  <a:cs typeface="+mn-cs"/>
                </a:rPr>
                <a:t>≤</a:t>
              </a:r>
              <a:r>
                <a:rPr lang="es-MX" sz="1100" b="0" i="0">
                  <a:latin typeface="Cambria Math" panose="02040503050406030204" pitchFamily="18" charset="0"/>
                  <a:ea typeface="Cambria Math" panose="02040503050406030204" pitchFamily="18" charset="0"/>
                </a:rPr>
                <a:t>0</a:t>
              </a:r>
              <a:endParaRPr lang="es-MX" sz="1100" b="0">
                <a:solidFill>
                  <a:schemeClr val="tx1"/>
                </a:solidFill>
                <a:effectLst/>
                <a:ea typeface="+mn-ea"/>
                <a:cs typeface="+mn-cs"/>
              </a:endParaRPr>
            </a:p>
          </xdr:txBody>
        </xdr:sp>
      </mc:Fallback>
    </mc:AlternateContent>
    <xdr:clientData/>
  </xdr:oneCellAnchor>
  <xdr:oneCellAnchor>
    <xdr:from>
      <xdr:col>15</xdr:col>
      <xdr:colOff>374938</xdr:colOff>
      <xdr:row>20</xdr:row>
      <xdr:rowOff>151534</xdr:rowOff>
    </xdr:from>
    <xdr:ext cx="1991226" cy="172227"/>
    <mc:AlternateContent xmlns:mc="http://schemas.openxmlformats.org/markup-compatibility/2006" xmlns:a14="http://schemas.microsoft.com/office/drawing/2010/main">
      <mc:Choice Requires="a14">
        <xdr:sp macro="" textlink="">
          <xdr:nvSpPr>
            <xdr:cNvPr id="13" name="CuadroTexto 12"/>
            <xdr:cNvSpPr txBox="1"/>
          </xdr:nvSpPr>
          <xdr:spPr>
            <a:xfrm>
              <a:off x="12052588" y="451398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𝐴𝑇𝑀</m:t>
                    </m:r>
                    <m:r>
                      <a:rPr lang="es-MX" sz="1100" b="0" i="1">
                        <a:latin typeface="Cambria Math" panose="02040503050406030204" pitchFamily="18" charset="0"/>
                      </a:rPr>
                      <m:t>      </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𝑃</m:t>
                        </m:r>
                      </m:sub>
                    </m:sSub>
                    <m:r>
                      <a:rPr lang="es-MX" sz="1100" b="0" i="1">
                        <a:latin typeface="Cambria Math" panose="02040503050406030204" pitchFamily="18" charset="0"/>
                        <a:ea typeface="Cambria Math" panose="02040503050406030204" pitchFamily="18" charset="0"/>
                      </a:rPr>
                      <m:t>=−0.5</m:t>
                    </m:r>
                  </m:oMath>
                </m:oMathPara>
              </a14:m>
              <a:endParaRPr lang="es-MX" sz="1100" b="0">
                <a:solidFill>
                  <a:schemeClr val="tx1"/>
                </a:solidFill>
                <a:effectLst/>
                <a:ea typeface="+mn-ea"/>
                <a:cs typeface="+mn-cs"/>
              </a:endParaRPr>
            </a:p>
          </xdr:txBody>
        </xdr:sp>
      </mc:Choice>
      <mc:Fallback xmlns="">
        <xdr:sp macro="" textlink="">
          <xdr:nvSpPr>
            <xdr:cNvPr id="13" name="CuadroTexto 12"/>
            <xdr:cNvSpPr txBox="1"/>
          </xdr:nvSpPr>
          <xdr:spPr>
            <a:xfrm>
              <a:off x="12052588" y="4513984"/>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𝐴𝑇𝑀      </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_𝑃=−0.5</a:t>
              </a:r>
              <a:endParaRPr lang="es-MX" sz="1100" b="0">
                <a:solidFill>
                  <a:schemeClr val="tx1"/>
                </a:solidFill>
                <a:effectLst/>
                <a:ea typeface="+mn-ea"/>
                <a:cs typeface="+mn-cs"/>
              </a:endParaRPr>
            </a:p>
          </xdr:txBody>
        </xdr:sp>
      </mc:Fallback>
    </mc:AlternateContent>
    <xdr:clientData/>
  </xdr:oneCellAnchor>
  <xdr:oneCellAnchor>
    <xdr:from>
      <xdr:col>15</xdr:col>
      <xdr:colOff>363682</xdr:colOff>
      <xdr:row>25</xdr:row>
      <xdr:rowOff>181841</xdr:rowOff>
    </xdr:from>
    <xdr:ext cx="1991226" cy="172227"/>
    <mc:AlternateContent xmlns:mc="http://schemas.openxmlformats.org/markup-compatibility/2006" xmlns:a14="http://schemas.microsoft.com/office/drawing/2010/main">
      <mc:Choice Requires="a14">
        <xdr:sp macro="" textlink="">
          <xdr:nvSpPr>
            <xdr:cNvPr id="14" name="CuadroTexto 13"/>
            <xdr:cNvSpPr txBox="1"/>
          </xdr:nvSpPr>
          <xdr:spPr>
            <a:xfrm>
              <a:off x="12041332" y="583016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𝐼𝑇𝑀</m:t>
                    </m:r>
                    <m:r>
                      <a:rPr lang="es-MX" sz="1100" b="0" i="1">
                        <a:latin typeface="Cambria Math" panose="02040503050406030204" pitchFamily="18" charset="0"/>
                      </a:rPr>
                      <m:t>      −1≤</m:t>
                    </m:r>
                    <m:sSub>
                      <m:sSubPr>
                        <m:ctrlPr>
                          <a:rPr lang="es-MX" sz="1100" b="0" i="1">
                            <a:latin typeface="Cambria Math" panose="02040503050406030204" pitchFamily="18" charset="0"/>
                            <a:ea typeface="Cambria Math" panose="02040503050406030204" pitchFamily="18" charset="0"/>
                          </a:rPr>
                        </m:ctrlPr>
                      </m:sSubPr>
                      <m:e>
                        <m:r>
                          <m:rPr>
                            <m:sty m:val="p"/>
                          </m:rPr>
                          <a:rPr lang="el-GR" sz="1100" b="0" i="1">
                            <a:latin typeface="Cambria Math" panose="02040503050406030204" pitchFamily="18" charset="0"/>
                            <a:ea typeface="Cambria Math" panose="02040503050406030204" pitchFamily="18" charset="0"/>
                          </a:rPr>
                          <m:t>Δ</m:t>
                        </m:r>
                      </m:e>
                      <m:sub>
                        <m:r>
                          <a:rPr lang="es-MX" sz="1100" b="0" i="1">
                            <a:latin typeface="Cambria Math" panose="02040503050406030204" pitchFamily="18" charset="0"/>
                            <a:ea typeface="Cambria Math" panose="02040503050406030204" pitchFamily="18" charset="0"/>
                          </a:rPr>
                          <m:t>𝐶</m:t>
                        </m:r>
                      </m:sub>
                    </m:sSub>
                    <m:r>
                      <a:rPr lang="es-MX" sz="1100" b="0" i="0">
                        <a:latin typeface="Cambria Math" panose="02040503050406030204" pitchFamily="18" charset="0"/>
                        <a:ea typeface="Cambria Math" panose="02040503050406030204" pitchFamily="18" charset="0"/>
                      </a:rPr>
                      <m:t>&lt;</m:t>
                    </m:r>
                    <m:r>
                      <a:rPr lang="es-MX" sz="1100" b="0" i="0">
                        <a:solidFill>
                          <a:schemeClr val="tx1"/>
                        </a:solidFill>
                        <a:effectLst/>
                        <a:latin typeface="Cambria Math" panose="02040503050406030204" pitchFamily="18" charset="0"/>
                        <a:ea typeface="+mn-ea"/>
                        <a:cs typeface="+mn-cs"/>
                      </a:rPr>
                      <m:t>−0.5</m:t>
                    </m:r>
                  </m:oMath>
                </m:oMathPara>
              </a14:m>
              <a:endParaRPr lang="es-MX" sz="1100" b="0">
                <a:solidFill>
                  <a:schemeClr val="tx1"/>
                </a:solidFill>
                <a:effectLst/>
                <a:ea typeface="+mn-ea"/>
                <a:cs typeface="+mn-cs"/>
              </a:endParaRPr>
            </a:p>
          </xdr:txBody>
        </xdr:sp>
      </mc:Choice>
      <mc:Fallback xmlns="">
        <xdr:sp macro="" textlink="">
          <xdr:nvSpPr>
            <xdr:cNvPr id="14" name="CuadroTexto 13"/>
            <xdr:cNvSpPr txBox="1"/>
          </xdr:nvSpPr>
          <xdr:spPr>
            <a:xfrm>
              <a:off x="12041332" y="5830166"/>
              <a:ext cx="19912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100" b="0" i="0">
                  <a:latin typeface="Cambria Math" panose="02040503050406030204" pitchFamily="18" charset="0"/>
                </a:rPr>
                <a:t>𝐼𝑇𝑀      −1≤</a:t>
              </a:r>
              <a:r>
                <a:rPr lang="el-GR" sz="1100" b="0" i="0">
                  <a:latin typeface="Cambria Math" panose="02040503050406030204" pitchFamily="18" charset="0"/>
                  <a:ea typeface="Cambria Math" panose="02040503050406030204" pitchFamily="18" charset="0"/>
                </a:rPr>
                <a:t>Δ</a:t>
              </a:r>
              <a:r>
                <a:rPr lang="es-MX" sz="1100" b="0" i="0">
                  <a:latin typeface="Cambria Math" panose="02040503050406030204" pitchFamily="18" charset="0"/>
                  <a:ea typeface="Cambria Math" panose="02040503050406030204" pitchFamily="18" charset="0"/>
                </a:rPr>
                <a:t>_𝐶&lt;</a:t>
              </a:r>
              <a:r>
                <a:rPr lang="es-MX" sz="1100" b="0" i="0">
                  <a:solidFill>
                    <a:schemeClr val="tx1"/>
                  </a:solidFill>
                  <a:effectLst/>
                  <a:latin typeface="Cambria Math" panose="02040503050406030204" pitchFamily="18" charset="0"/>
                  <a:ea typeface="+mn-ea"/>
                  <a:cs typeface="+mn-cs"/>
                </a:rPr>
                <a:t>−0.5</a:t>
              </a:r>
              <a:endParaRPr lang="es-MX" sz="1100" b="0">
                <a:solidFill>
                  <a:schemeClr val="tx1"/>
                </a:solidFill>
                <a:effectLst/>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161925</xdr:colOff>
          <xdr:row>5</xdr:row>
          <xdr:rowOff>133350</xdr:rowOff>
        </xdr:from>
        <xdr:to>
          <xdr:col>15</xdr:col>
          <xdr:colOff>57150</xdr:colOff>
          <xdr:row>8</xdr:row>
          <xdr:rowOff>57150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66675</xdr:colOff>
      <xdr:row>0</xdr:row>
      <xdr:rowOff>9525</xdr:rowOff>
    </xdr:from>
    <xdr:to>
      <xdr:col>12</xdr:col>
      <xdr:colOff>285750</xdr:colOff>
      <xdr:row>6</xdr:row>
      <xdr:rowOff>123825</xdr:rowOff>
    </xdr:to>
    <xdr:sp macro="" textlink="">
      <xdr:nvSpPr>
        <xdr:cNvPr id="2" name="1 CuadroTexto"/>
        <xdr:cNvSpPr txBox="1"/>
      </xdr:nvSpPr>
      <xdr:spPr>
        <a:xfrm>
          <a:off x="66675" y="9525"/>
          <a:ext cx="10448925"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3. Al 02/03/2018, con un millón de pesos, ejecute la Teoría del Portafolio para 3 activos que coticen en la Bolsa Mexicana de valores y construya un portafolio óptimo con 2% menos rendimiento (anual esperado) que el portafolio de Tangencia. Para ello invierta en cetes a 28 días.</a:t>
          </a:r>
        </a:p>
        <a:p>
          <a:endParaRPr lang="es-MX" sz="1100"/>
        </a:p>
      </xdr:txBody>
    </xdr:sp>
    <xdr:clientData/>
  </xdr:twoCellAnchor>
  <xdr:twoCellAnchor>
    <xdr:from>
      <xdr:col>0</xdr:col>
      <xdr:colOff>95250</xdr:colOff>
      <xdr:row>20</xdr:row>
      <xdr:rowOff>180975</xdr:rowOff>
    </xdr:from>
    <xdr:to>
      <xdr:col>12</xdr:col>
      <xdr:colOff>247650</xdr:colOff>
      <xdr:row>27</xdr:row>
      <xdr:rowOff>171450</xdr:rowOff>
    </xdr:to>
    <xdr:sp macro="" textlink="">
      <xdr:nvSpPr>
        <xdr:cNvPr id="3" name="2 CuadroTexto"/>
        <xdr:cNvSpPr txBox="1"/>
      </xdr:nvSpPr>
      <xdr:spPr>
        <a:xfrm>
          <a:off x="95250" y="4048125"/>
          <a:ext cx="10382250" cy="1323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a:t>a) Dado que trabaja en Actuarial Consulting Group sabe que podría cubrir la parte variable del portafolio con Opciones sobre el IPC y mantener la posición a tasa fija sin cubrir, ya que es “libre de riesgo”, pero pensando en liquidar el portafolio anticipadamente (vender las posiciones antes de los vencimientos), ¿qué cobertura con base en sensibilidades propondría para anular las pérdidas, si los activos disponibles para tal fin son los siguientes? </a:t>
          </a:r>
        </a:p>
      </xdr:txBody>
    </xdr:sp>
    <xdr:clientData/>
  </xdr:twoCellAnchor>
  <xdr:oneCellAnchor>
    <xdr:from>
      <xdr:col>0</xdr:col>
      <xdr:colOff>131617</xdr:colOff>
      <xdr:row>70</xdr:row>
      <xdr:rowOff>75334</xdr:rowOff>
    </xdr:from>
    <xdr:ext cx="2847109" cy="452303"/>
    <mc:AlternateContent xmlns:mc="http://schemas.openxmlformats.org/markup-compatibility/2006">
      <mc:Choice xmlns:a14="http://schemas.microsoft.com/office/drawing/2010/main" Requires="a14">
        <xdr:sp macro="" textlink="">
          <xdr:nvSpPr>
            <xdr:cNvPr id="4" name="CuadroTexto 3"/>
            <xdr:cNvSpPr txBox="1"/>
          </xdr:nvSpPr>
          <xdr:spPr>
            <a:xfrm>
              <a:off x="131617" y="13619884"/>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Cambria Math" panose="02040503050406030204" pitchFamily="18" charset="0"/>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4" name="CuadroTexto 3"/>
            <xdr:cNvSpPr txBox="1"/>
          </xdr:nvSpPr>
          <xdr:spPr>
            <a:xfrm>
              <a:off x="131617" y="13619884"/>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Cambria Math" panose="02040503050406030204" pitchFamily="18" charset="0"/>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75</xdr:row>
      <xdr:rowOff>25978</xdr:rowOff>
    </xdr:from>
    <xdr:ext cx="2847109" cy="512833"/>
    <mc:AlternateContent xmlns:mc="http://schemas.openxmlformats.org/markup-compatibility/2006">
      <mc:Choice xmlns:a14="http://schemas.microsoft.com/office/drawing/2010/main" Requires="a14">
        <xdr:sp macro="" textlink="">
          <xdr:nvSpPr>
            <xdr:cNvPr id="5" name="CuadroTexto 4"/>
            <xdr:cNvSpPr txBox="1"/>
          </xdr:nvSpPr>
          <xdr:spPr>
            <a:xfrm>
              <a:off x="216478" y="145611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5" name="CuadroTexto 4"/>
            <xdr:cNvSpPr txBox="1"/>
          </xdr:nvSpPr>
          <xdr:spPr>
            <a:xfrm>
              <a:off x="216478" y="145611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73</xdr:row>
      <xdr:rowOff>138545</xdr:rowOff>
    </xdr:from>
    <xdr:ext cx="1073727" cy="452303"/>
    <mc:AlternateContent xmlns:mc="http://schemas.openxmlformats.org/markup-compatibility/2006">
      <mc:Choice xmlns:a14="http://schemas.microsoft.com/office/drawing/2010/main" Requires="a14">
        <xdr:sp macro="" textlink="">
          <xdr:nvSpPr>
            <xdr:cNvPr id="6" name="CuadroTexto 5"/>
            <xdr:cNvSpPr txBox="1"/>
          </xdr:nvSpPr>
          <xdr:spPr>
            <a:xfrm>
              <a:off x="3971925" y="142831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dr:sp macro="" textlink="">
          <xdr:nvSpPr>
            <xdr:cNvPr id="6" name="CuadroTexto 5"/>
            <xdr:cNvSpPr txBox="1"/>
          </xdr:nvSpPr>
          <xdr:spPr>
            <a:xfrm>
              <a:off x="3971925" y="142831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131617</xdr:colOff>
      <xdr:row>93</xdr:row>
      <xdr:rowOff>75334</xdr:rowOff>
    </xdr:from>
    <xdr:ext cx="2847109" cy="452303"/>
    <mc:AlternateContent xmlns:mc="http://schemas.openxmlformats.org/markup-compatibility/2006">
      <mc:Choice xmlns:a14="http://schemas.microsoft.com/office/drawing/2010/main" Requires="a14">
        <xdr:sp macro="" textlink="">
          <xdr:nvSpPr>
            <xdr:cNvPr id="7" name="CuadroTexto 6"/>
            <xdr:cNvSpPr txBox="1"/>
          </xdr:nvSpPr>
          <xdr:spPr>
            <a:xfrm>
              <a:off x="131617" y="18430009"/>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Cambria Math" panose="02040503050406030204" pitchFamily="18" charset="0"/>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7" name="CuadroTexto 6"/>
            <xdr:cNvSpPr txBox="1"/>
          </xdr:nvSpPr>
          <xdr:spPr>
            <a:xfrm>
              <a:off x="131617" y="18430009"/>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Cambria Math" panose="02040503050406030204" pitchFamily="18" charset="0"/>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98</xdr:row>
      <xdr:rowOff>25978</xdr:rowOff>
    </xdr:from>
    <xdr:ext cx="2847109" cy="512833"/>
    <mc:AlternateContent xmlns:mc="http://schemas.openxmlformats.org/markup-compatibility/2006">
      <mc:Choice xmlns:a14="http://schemas.microsoft.com/office/drawing/2010/main" Requires="a14">
        <xdr:sp macro="" textlink="">
          <xdr:nvSpPr>
            <xdr:cNvPr id="8" name="CuadroTexto 7"/>
            <xdr:cNvSpPr txBox="1"/>
          </xdr:nvSpPr>
          <xdr:spPr>
            <a:xfrm>
              <a:off x="216478" y="193998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8" name="CuadroTexto 7"/>
            <xdr:cNvSpPr txBox="1"/>
          </xdr:nvSpPr>
          <xdr:spPr>
            <a:xfrm>
              <a:off x="216478" y="193998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96</xdr:row>
      <xdr:rowOff>138545</xdr:rowOff>
    </xdr:from>
    <xdr:ext cx="1073727" cy="452303"/>
    <mc:AlternateContent xmlns:mc="http://schemas.openxmlformats.org/markup-compatibility/2006">
      <mc:Choice xmlns:a14="http://schemas.microsoft.com/office/drawing/2010/main" Requires="a14">
        <xdr:sp macro="" textlink="">
          <xdr:nvSpPr>
            <xdr:cNvPr id="9" name="CuadroTexto 8"/>
            <xdr:cNvSpPr txBox="1"/>
          </xdr:nvSpPr>
          <xdr:spPr>
            <a:xfrm>
              <a:off x="3971925" y="191218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dr:sp macro="" textlink="">
          <xdr:nvSpPr>
            <xdr:cNvPr id="9" name="CuadroTexto 8"/>
            <xdr:cNvSpPr txBox="1"/>
          </xdr:nvSpPr>
          <xdr:spPr>
            <a:xfrm>
              <a:off x="3971925" y="191218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131617</xdr:colOff>
      <xdr:row>116</xdr:row>
      <xdr:rowOff>75334</xdr:rowOff>
    </xdr:from>
    <xdr:ext cx="2847109" cy="452303"/>
    <mc:AlternateContent xmlns:mc="http://schemas.openxmlformats.org/markup-compatibility/2006">
      <mc:Choice xmlns:a14="http://schemas.microsoft.com/office/drawing/2010/main" Requires="a14">
        <xdr:sp macro="" textlink="">
          <xdr:nvSpPr>
            <xdr:cNvPr id="10" name="CuadroTexto 9"/>
            <xdr:cNvSpPr txBox="1"/>
          </xdr:nvSpPr>
          <xdr:spPr>
            <a:xfrm>
              <a:off x="131617" y="23135359"/>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Cambria Math" panose="02040503050406030204" pitchFamily="18" charset="0"/>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10" name="CuadroTexto 9"/>
            <xdr:cNvSpPr txBox="1"/>
          </xdr:nvSpPr>
          <xdr:spPr>
            <a:xfrm>
              <a:off x="131617" y="23135359"/>
              <a:ext cx="2847109"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Cambria Math" panose="02040503050406030204" pitchFamily="18" charset="0"/>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121</xdr:row>
      <xdr:rowOff>25978</xdr:rowOff>
    </xdr:from>
    <xdr:ext cx="2847109" cy="512833"/>
    <mc:AlternateContent xmlns:mc="http://schemas.openxmlformats.org/markup-compatibility/2006">
      <mc:Choice xmlns:a14="http://schemas.microsoft.com/office/drawing/2010/main" Requires="a14">
        <xdr:sp macro="" textlink="">
          <xdr:nvSpPr>
            <xdr:cNvPr id="11" name="CuadroTexto 10"/>
            <xdr:cNvSpPr txBox="1"/>
          </xdr:nvSpPr>
          <xdr:spPr>
            <a:xfrm>
              <a:off x="216478" y="240480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a:rPr lang="el-GR" sz="1600" b="0" i="1">
                                      <a:latin typeface="Cambria Math" panose="02040503050406030204" pitchFamily="18" charset="0"/>
                                      <a:ea typeface="Cambria Math" panose="02040503050406030204" pitchFamily="18" charset="0"/>
                                    </a:rPr>
                                    <m:t>𝜌</m:t>
                                  </m:r>
                                </m:e>
                                <m:sub>
                                  <m:r>
                                    <a:rPr lang="es-MX" sz="1600" b="0" i="1">
                                      <a:latin typeface="Cambria Math" panose="02040503050406030204" pitchFamily="18" charset="0"/>
                                    </a:rPr>
                                    <m:t>𝑃</m:t>
                                  </m:r>
                                </m:sub>
                              </m:sSub>
                            </m:e>
                          </m:mr>
                        </m:m>
                      </m:e>
                    </m:d>
                  </m:oMath>
                </m:oMathPara>
              </a14:m>
              <a:endParaRPr lang="es-MX" sz="1600"/>
            </a:p>
          </xdr:txBody>
        </xdr:sp>
      </mc:Choice>
      <mc:Fallback>
        <xdr:sp macro="" textlink="">
          <xdr:nvSpPr>
            <xdr:cNvPr id="11" name="CuadroTexto 10"/>
            <xdr:cNvSpPr txBox="1"/>
          </xdr:nvSpPr>
          <xdr:spPr>
            <a:xfrm>
              <a:off x="216478" y="24048028"/>
              <a:ext cx="2847109" cy="51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𝜌</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119</xdr:row>
      <xdr:rowOff>138545</xdr:rowOff>
    </xdr:from>
    <xdr:ext cx="1073727" cy="452303"/>
    <mc:AlternateContent xmlns:mc="http://schemas.openxmlformats.org/markup-compatibility/2006">
      <mc:Choice xmlns:a14="http://schemas.microsoft.com/office/drawing/2010/main" Requires="a14">
        <xdr:sp macro="" textlink="">
          <xdr:nvSpPr>
            <xdr:cNvPr id="12" name="CuadroTexto 11"/>
            <xdr:cNvSpPr txBox="1"/>
          </xdr:nvSpPr>
          <xdr:spPr>
            <a:xfrm>
              <a:off x="3971925" y="237700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a:rPr lang="el-GR" sz="1600" b="0" i="1">
                                      <a:solidFill>
                                        <a:schemeClr val="tx1"/>
                                      </a:solidFill>
                                      <a:effectLst/>
                                      <a:latin typeface="Cambria Math" panose="02040503050406030204" pitchFamily="18" charset="0"/>
                                      <a:ea typeface="+mn-ea"/>
                                      <a:cs typeface="+mn-cs"/>
                                    </a:rPr>
                                    <m:t>𝜌</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dr:sp macro="" textlink="">
          <xdr:nvSpPr>
            <xdr:cNvPr id="12" name="CuadroTexto 11"/>
            <xdr:cNvSpPr txBox="1"/>
          </xdr:nvSpPr>
          <xdr:spPr>
            <a:xfrm>
              <a:off x="3971925" y="23770070"/>
              <a:ext cx="1073727" cy="4523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𝜌</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9</xdr:col>
      <xdr:colOff>121227</xdr:colOff>
      <xdr:row>71</xdr:row>
      <xdr:rowOff>155863</xdr:rowOff>
    </xdr:from>
    <xdr:ext cx="2674835" cy="451086"/>
    <mc:AlternateContent xmlns:mc="http://schemas.openxmlformats.org/markup-compatibility/2006">
      <mc:Choice xmlns:a14="http://schemas.microsoft.com/office/drawing/2010/main" Requires="a14">
        <xdr:sp macro="" textlink="">
          <xdr:nvSpPr>
            <xdr:cNvPr id="13" name="CuadroTexto 12"/>
            <xdr:cNvSpPr txBox="1"/>
          </xdr:nvSpPr>
          <xdr:spPr>
            <a:xfrm>
              <a:off x="7884102" y="139194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dr:sp macro="" textlink="">
          <xdr:nvSpPr>
            <xdr:cNvPr id="13" name="CuadroTexto 12"/>
            <xdr:cNvSpPr txBox="1"/>
          </xdr:nvSpPr>
          <xdr:spPr>
            <a:xfrm>
              <a:off x="7884102" y="139194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9</xdr:col>
      <xdr:colOff>121227</xdr:colOff>
      <xdr:row>94</xdr:row>
      <xdr:rowOff>155863</xdr:rowOff>
    </xdr:from>
    <xdr:ext cx="2674835" cy="451086"/>
    <mc:AlternateContent xmlns:mc="http://schemas.openxmlformats.org/markup-compatibility/2006">
      <mc:Choice xmlns:a14="http://schemas.microsoft.com/office/drawing/2010/main" Requires="a14">
        <xdr:sp macro="" textlink="">
          <xdr:nvSpPr>
            <xdr:cNvPr id="14" name="CuadroTexto 13"/>
            <xdr:cNvSpPr txBox="1"/>
          </xdr:nvSpPr>
          <xdr:spPr>
            <a:xfrm>
              <a:off x="7884102" y="187581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dr:sp macro="" textlink="">
          <xdr:nvSpPr>
            <xdr:cNvPr id="14" name="CuadroTexto 13"/>
            <xdr:cNvSpPr txBox="1"/>
          </xdr:nvSpPr>
          <xdr:spPr>
            <a:xfrm>
              <a:off x="7884102" y="187581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9</xdr:col>
      <xdr:colOff>121227</xdr:colOff>
      <xdr:row>117</xdr:row>
      <xdr:rowOff>155863</xdr:rowOff>
    </xdr:from>
    <xdr:ext cx="2674835" cy="451086"/>
    <mc:AlternateContent xmlns:mc="http://schemas.openxmlformats.org/markup-compatibility/2006">
      <mc:Choice xmlns:a14="http://schemas.microsoft.com/office/drawing/2010/main" Requires="a14">
        <xdr:sp macro="" textlink="">
          <xdr:nvSpPr>
            <xdr:cNvPr id="15" name="CuadroTexto 14"/>
            <xdr:cNvSpPr txBox="1"/>
          </xdr:nvSpPr>
          <xdr:spPr>
            <a:xfrm>
              <a:off x="7884102" y="234063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dr:sp macro="" textlink="">
          <xdr:nvSpPr>
            <xdr:cNvPr id="15" name="CuadroTexto 14"/>
            <xdr:cNvSpPr txBox="1"/>
          </xdr:nvSpPr>
          <xdr:spPr>
            <a:xfrm>
              <a:off x="7884102" y="23406388"/>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twoCellAnchor>
    <xdr:from>
      <xdr:col>0</xdr:col>
      <xdr:colOff>180975</xdr:colOff>
      <xdr:row>131</xdr:row>
      <xdr:rowOff>66675</xdr:rowOff>
    </xdr:from>
    <xdr:to>
      <xdr:col>11</xdr:col>
      <xdr:colOff>752475</xdr:colOff>
      <xdr:row>135</xdr:row>
      <xdr:rowOff>0</xdr:rowOff>
    </xdr:to>
    <xdr:sp macro="" textlink="">
      <xdr:nvSpPr>
        <xdr:cNvPr id="16" name="CuadroTexto 15"/>
        <xdr:cNvSpPr txBox="1"/>
      </xdr:nvSpPr>
      <xdr:spPr>
        <a:xfrm>
          <a:off x="180975" y="26203275"/>
          <a:ext cx="985837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100" b="0" i="0" u="none" strike="noStrike" baseline="0" smtClean="0">
            <a:solidFill>
              <a:schemeClr val="dk1"/>
            </a:solidFill>
            <a:latin typeface="+mn-lt"/>
            <a:ea typeface="+mn-ea"/>
            <a:cs typeface="+mn-cs"/>
          </a:endParaRPr>
        </a:p>
        <a:p>
          <a:r>
            <a:rPr lang="es-MX" sz="1100" b="0" i="0" u="none" strike="noStrike" baseline="0" smtClean="0">
              <a:solidFill>
                <a:schemeClr val="dk1"/>
              </a:solidFill>
              <a:latin typeface="+mn-lt"/>
              <a:ea typeface="+mn-ea"/>
              <a:cs typeface="+mn-cs"/>
            </a:rPr>
            <a:t>b) ¿Qué ajuste realizaría en su cobertura para obtener ganancias netas? Muestre como se anulan dichas pérdidas generando ganancias con base en aproximaciones en los precios dada una variación de 20pb (alza o baja) en los factores de riesgo asociados. </a:t>
          </a:r>
        </a:p>
        <a:p>
          <a:endParaRPr lang="es-MX" sz="1100"/>
        </a:p>
      </xdr:txBody>
    </xdr:sp>
    <xdr:clientData/>
  </xdr:twoCellAnchor>
  <mc:AlternateContent xmlns:mc="http://schemas.openxmlformats.org/markup-compatibility/2006">
    <mc:Choice xmlns:a14="http://schemas.microsoft.com/office/drawing/2010/main" Requires="a14">
      <xdr:twoCellAnchor>
        <xdr:from>
          <xdr:col>6</xdr:col>
          <xdr:colOff>800100</xdr:colOff>
          <xdr:row>8</xdr:row>
          <xdr:rowOff>47625</xdr:rowOff>
        </xdr:from>
        <xdr:to>
          <xdr:col>9</xdr:col>
          <xdr:colOff>485775</xdr:colOff>
          <xdr:row>10</xdr:row>
          <xdr:rowOff>171450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752475</xdr:colOff>
          <xdr:row>137</xdr:row>
          <xdr:rowOff>47625</xdr:rowOff>
        </xdr:from>
        <xdr:to>
          <xdr:col>10</xdr:col>
          <xdr:colOff>561975</xdr:colOff>
          <xdr:row>139</xdr:row>
          <xdr:rowOff>180975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638175</xdr:colOff>
      <xdr:row>0</xdr:row>
      <xdr:rowOff>0</xdr:rowOff>
    </xdr:from>
    <xdr:to>
      <xdr:col>9</xdr:col>
      <xdr:colOff>1485900</xdr:colOff>
      <xdr:row>35</xdr:row>
      <xdr:rowOff>28575</xdr:rowOff>
    </xdr:to>
    <xdr:pic>
      <xdr:nvPicPr>
        <xdr:cNvPr id="2" name="Imagen 1" descr="fond.png"/>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876" r="9920" b="14828"/>
        <a:stretch/>
      </xdr:blipFill>
      <xdr:spPr>
        <a:xfrm>
          <a:off x="1400175" y="0"/>
          <a:ext cx="7096125" cy="6705600"/>
        </a:xfrm>
        <a:prstGeom prst="rect">
          <a:avLst/>
        </a:prstGeom>
      </xdr:spPr>
    </xdr:pic>
    <xdr:clientData/>
  </xdr:twoCellAnchor>
  <xdr:twoCellAnchor>
    <xdr:from>
      <xdr:col>2</xdr:col>
      <xdr:colOff>0</xdr:colOff>
      <xdr:row>79</xdr:row>
      <xdr:rowOff>25400</xdr:rowOff>
    </xdr:from>
    <xdr:to>
      <xdr:col>6</xdr:col>
      <xdr:colOff>114300</xdr:colOff>
      <xdr:row>82</xdr:row>
      <xdr:rowOff>0</xdr:rowOff>
    </xdr:to>
    <xdr:sp macro="" textlink="">
      <xdr:nvSpPr>
        <xdr:cNvPr id="3" name="Corchetes 2"/>
        <xdr:cNvSpPr/>
      </xdr:nvSpPr>
      <xdr:spPr>
        <a:xfrm>
          <a:off x="1524000" y="15255875"/>
          <a:ext cx="3238500" cy="1089025"/>
        </a:xfrm>
        <a:prstGeom prst="bracketPair">
          <a:avLst/>
        </a:prstGeom>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s-ES" sz="1100"/>
        </a:p>
      </xdr:txBody>
    </xdr:sp>
    <xdr:clientData/>
  </xdr:twoCellAnchor>
  <xdr:twoCellAnchor editAs="oneCell">
    <xdr:from>
      <xdr:col>2</xdr:col>
      <xdr:colOff>495300</xdr:colOff>
      <xdr:row>89</xdr:row>
      <xdr:rowOff>38100</xdr:rowOff>
    </xdr:from>
    <xdr:to>
      <xdr:col>8</xdr:col>
      <xdr:colOff>695325</xdr:colOff>
      <xdr:row>97</xdr:row>
      <xdr:rowOff>87677</xdr:rowOff>
    </xdr:to>
    <xdr:pic>
      <xdr:nvPicPr>
        <xdr:cNvPr id="4" name="Imagen 3" descr="Captura de pantalla 2018-03-30 a las 19.43.21.pn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19300" y="17726025"/>
          <a:ext cx="4876800" cy="1573577"/>
        </a:xfrm>
        <a:prstGeom prst="rect">
          <a:avLst/>
        </a:prstGeom>
      </xdr:spPr>
    </xdr:pic>
    <xdr:clientData/>
  </xdr:twoCellAnchor>
  <xdr:oneCellAnchor>
    <xdr:from>
      <xdr:col>1</xdr:col>
      <xdr:colOff>215900</xdr:colOff>
      <xdr:row>142</xdr:row>
      <xdr:rowOff>0</xdr:rowOff>
    </xdr:from>
    <xdr:ext cx="1549400" cy="215444"/>
    <xdr:sp macro="" textlink="">
      <xdr:nvSpPr>
        <xdr:cNvPr id="5" name="CuadroTexto 4">
          <a:extLst>
            <a:ext uri="{FF2B5EF4-FFF2-40B4-BE49-F238E27FC236}">
              <a16:creationId xmlns:mc="http://schemas.openxmlformats.org/markup-compatibility/2006" xmlns:a14="http://schemas.microsoft.com/office/drawing/2010/main" xmlns="" xmlns:a16="http://schemas.microsoft.com/office/drawing/2014/main" id="{00000000-0008-0000-0100-00000F000000}"/>
            </a:ext>
          </a:extLst>
        </xdr:cNvPr>
        <xdr:cNvSpPr txBox="1"/>
      </xdr:nvSpPr>
      <xdr:spPr>
        <a:xfrm>
          <a:off x="977900" y="28870275"/>
          <a:ext cx="1549400" cy="21544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endParaRPr lang="es-MX" sz="1400"/>
        </a:p>
      </xdr:txBody>
    </xdr:sp>
    <xdr:clientData/>
  </xdr:oneCellAnchor>
  <mc:AlternateContent xmlns:mc="http://schemas.openxmlformats.org/markup-compatibility/2006">
    <mc:Choice xmlns:a14="http://schemas.microsoft.com/office/drawing/2010/main" Requires="a14">
      <xdr:twoCellAnchor>
        <xdr:from>
          <xdr:col>11</xdr:col>
          <xdr:colOff>219075</xdr:colOff>
          <xdr:row>1</xdr:row>
          <xdr:rowOff>152400</xdr:rowOff>
        </xdr:from>
        <xdr:to>
          <xdr:col>14</xdr:col>
          <xdr:colOff>581025</xdr:colOff>
          <xdr:row>4</xdr:row>
          <xdr:rowOff>114300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1" i="0" u="none" strike="noStrike" baseline="0">
                  <a:solidFill>
                    <a:srgbClr val="000000"/>
                  </a:solidFill>
                  <a:latin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304800</xdr:colOff>
          <xdr:row>152</xdr:row>
          <xdr:rowOff>9525</xdr:rowOff>
        </xdr:from>
        <xdr:to>
          <xdr:col>15</xdr:col>
          <xdr:colOff>133350</xdr:colOff>
          <xdr:row>154</xdr:row>
          <xdr:rowOff>133350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1" i="0" u="none" strike="noStrike" baseline="0">
                  <a:solidFill>
                    <a:srgbClr val="000000"/>
                  </a:solidFill>
                  <a:latin typeface="Calibri"/>
                </a:rPr>
                <a:t>Inicio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0</xdr:col>
      <xdr:colOff>131617</xdr:colOff>
      <xdr:row>64</xdr:row>
      <xdr:rowOff>75334</xdr:rowOff>
    </xdr:from>
    <xdr:ext cx="2847109" cy="454933"/>
    <mc:AlternateContent xmlns:mc="http://schemas.openxmlformats.org/markup-compatibility/2006" xmlns:a14="http://schemas.microsoft.com/office/drawing/2010/main">
      <mc:Choice Requires="a14">
        <xdr:sp macro="" textlink="">
          <xdr:nvSpPr>
            <xdr:cNvPr id="2" name="CuadroTexto 1"/>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2" name="CuadroTexto 1"/>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69</xdr:row>
      <xdr:rowOff>25978</xdr:rowOff>
    </xdr:from>
    <xdr:ext cx="2847109" cy="503023"/>
    <mc:AlternateContent xmlns:mc="http://schemas.openxmlformats.org/markup-compatibility/2006" xmlns:a14="http://schemas.microsoft.com/office/drawing/2010/main">
      <mc:Choice Requires="a14">
        <xdr:sp macro="" textlink="">
          <xdr:nvSpPr>
            <xdr:cNvPr id="3" name="CuadroTexto 2"/>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3" name="CuadroTexto 2"/>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67</xdr:row>
      <xdr:rowOff>138545</xdr:rowOff>
    </xdr:from>
    <xdr:ext cx="1073727" cy="454933"/>
    <mc:AlternateContent xmlns:mc="http://schemas.openxmlformats.org/markup-compatibility/2006" xmlns:a14="http://schemas.microsoft.com/office/drawing/2010/main">
      <mc:Choice Requires="a14">
        <xdr:sp macro="" textlink="">
          <xdr:nvSpPr>
            <xdr:cNvPr id="4" name="CuadroTexto 3"/>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mlns="">
        <xdr:sp macro="" textlink="">
          <xdr:nvSpPr>
            <xdr:cNvPr id="4" name="CuadroTexto 3"/>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121227</xdr:colOff>
      <xdr:row>83</xdr:row>
      <xdr:rowOff>155863</xdr:rowOff>
    </xdr:from>
    <xdr:ext cx="2674835" cy="451086"/>
    <mc:AlternateContent xmlns:mc="http://schemas.openxmlformats.org/markup-compatibility/2006" xmlns:a14="http://schemas.microsoft.com/office/drawing/2010/main">
      <mc:Choice Requires="a14">
        <xdr:sp macro="" textlink="">
          <xdr:nvSpPr>
            <xdr:cNvPr id="5" name="CuadroTexto 4"/>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mlns="">
        <xdr:sp macro="" textlink="">
          <xdr:nvSpPr>
            <xdr:cNvPr id="5" name="CuadroTexto 4"/>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3</xdr:col>
      <xdr:colOff>736023</xdr:colOff>
      <xdr:row>83</xdr:row>
      <xdr:rowOff>155863</xdr:rowOff>
    </xdr:from>
    <xdr:ext cx="2746713" cy="316882"/>
    <mc:AlternateContent xmlns:mc="http://schemas.openxmlformats.org/markup-compatibility/2006" xmlns:a14="http://schemas.microsoft.com/office/drawing/2010/main">
      <mc:Choice Requires="a14">
        <xdr:sp macro="" textlink="">
          <xdr:nvSpPr>
            <xdr:cNvPr id="6" name="CuadroTexto 5"/>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𝑆𝑖</m:t>
                    </m:r>
                    <m:r>
                      <a:rPr lang="es-MX" sz="1100" b="0" i="1">
                        <a:latin typeface="Cambria Math" panose="02040503050406030204" pitchFamily="18" charset="0"/>
                      </a:rPr>
                      <m:t> </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𝑆</m:t>
                    </m:r>
                    <m:r>
                      <a:rPr lang="es-MX" sz="1100" b="0" i="1">
                        <a:solidFill>
                          <a:schemeClr val="tx1"/>
                        </a:solidFill>
                        <a:effectLst/>
                        <a:latin typeface="Cambria Math" panose="02040503050406030204" pitchFamily="18" charset="0"/>
                        <a:ea typeface="+mn-ea"/>
                        <a:cs typeface="+mn-cs"/>
                      </a:rPr>
                      <m:t>  ⇒  </m:t>
                    </m:r>
                    <m:r>
                      <a:rPr lang="es-MX" sz="1100" b="0" i="1">
                        <a:latin typeface="Cambria Math" panose="02040503050406030204" pitchFamily="18" charset="0"/>
                      </a:rPr>
                      <m:t>𝑃</m:t>
                    </m:r>
                    <m:d>
                      <m:dPr>
                        <m:ctrlPr>
                          <a:rPr lang="es-MX" sz="1100" b="0" i="1">
                            <a:latin typeface="Cambria Math" panose="02040503050406030204" pitchFamily="18" charset="0"/>
                          </a:rPr>
                        </m:ctrlPr>
                      </m:dPr>
                      <m:e>
                        <m:r>
                          <a:rPr lang="es-MX" sz="1100" b="0" i="1">
                            <a:latin typeface="Cambria Math" panose="02040503050406030204" pitchFamily="18" charset="0"/>
                          </a:rPr>
                          <m:t>𝑆</m:t>
                        </m:r>
                        <m:r>
                          <a:rPr lang="es-MX" sz="1100" b="0" i="1">
                            <a:latin typeface="Cambria Math" panose="02040503050406030204" pitchFamily="18" charset="0"/>
                          </a:rPr>
                          <m:t>+</m:t>
                        </m:r>
                        <m:r>
                          <a:rPr lang="es-MX" sz="1100" b="0" i="1">
                            <a:latin typeface="Cambria Math" panose="02040503050406030204" pitchFamily="18" charset="0"/>
                          </a:rPr>
                          <m:t>h</m:t>
                        </m:r>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r>
                          <a:rPr lang="es-MX" sz="1100" b="0" i="1">
                            <a:solidFill>
                              <a:schemeClr val="tx1"/>
                            </a:solidFill>
                            <a:effectLst/>
                            <a:latin typeface="Cambria Math" panose="02040503050406030204" pitchFamily="18" charset="0"/>
                            <a:ea typeface="+mn-ea"/>
                            <a:cs typeface="+mn-cs"/>
                          </a:rPr>
                          <m:t>𝑆</m:t>
                        </m:r>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Δ</m:t>
                    </m:r>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Γ</m:t>
                    </m:r>
                  </m:oMath>
                </m:oMathPara>
              </a14:m>
              <a:endParaRPr lang="es-MX" sz="1100"/>
            </a:p>
          </xdr:txBody>
        </xdr:sp>
      </mc:Choice>
      <mc:Fallback xmlns="">
        <xdr:sp macro="" textlink="">
          <xdr:nvSpPr>
            <xdr:cNvPr id="6" name="CuadroTexto 5"/>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𝑆𝑖 </a:t>
              </a:r>
              <a:r>
                <a:rPr lang="es-MX" sz="1100" b="0" i="0">
                  <a:solidFill>
                    <a:schemeClr val="tx1"/>
                  </a:solidFill>
                  <a:effectLst/>
                  <a:latin typeface="Cambria Math" panose="02040503050406030204" pitchFamily="18" charset="0"/>
                  <a:ea typeface="+mn-ea"/>
                  <a:cs typeface="+mn-cs"/>
                </a:rPr>
                <a:t>𝑓_𝑅=𝑆  ⇒  </a:t>
              </a:r>
              <a:r>
                <a:rPr lang="es-MX" sz="1100" b="0" i="0">
                  <a:latin typeface="Cambria Math" panose="02040503050406030204" pitchFamily="18" charset="0"/>
                </a:rPr>
                <a:t>𝑃(𝑆+ℎ)−𝑃</a:t>
              </a:r>
              <a:r>
                <a:rPr lang="es-MX" sz="1100" b="0" i="0">
                  <a:solidFill>
                    <a:schemeClr val="tx1"/>
                  </a:solidFill>
                  <a:effectLst/>
                  <a:latin typeface="Cambria Math" panose="02040503050406030204" pitchFamily="18" charset="0"/>
                  <a:ea typeface="+mn-ea"/>
                  <a:cs typeface="+mn-cs"/>
                </a:rPr>
                <a:t>(𝑆)=ℎ</a:t>
              </a:r>
              <a:r>
                <a:rPr lang="el-GR" sz="1100" b="0" i="0">
                  <a:solidFill>
                    <a:schemeClr val="tx1"/>
                  </a:solidFill>
                  <a:effectLst/>
                  <a:latin typeface="Cambria Math" panose="02040503050406030204" pitchFamily="18" charset="0"/>
                  <a:ea typeface="Cambria Math" panose="02040503050406030204" pitchFamily="18" charset="0"/>
                  <a:cs typeface="+mn-cs"/>
                </a:rPr>
                <a:t>Δ</a:t>
              </a:r>
              <a:r>
                <a:rPr lang="es-MX" sz="1100" b="0" i="0">
                  <a:solidFill>
                    <a:schemeClr val="tx1"/>
                  </a:solidFill>
                  <a:effectLst/>
                  <a:latin typeface="Cambria Math" panose="02040503050406030204" pitchFamily="18" charset="0"/>
                  <a:ea typeface="+mn-ea"/>
                  <a:cs typeface="+mn-cs"/>
                </a:rPr>
                <a:t>+1/2 ℎ^2</a:t>
              </a:r>
              <a:r>
                <a:rPr lang="el-GR" sz="1100" b="0" i="0">
                  <a:solidFill>
                    <a:schemeClr val="tx1"/>
                  </a:solidFill>
                  <a:effectLst/>
                  <a:latin typeface="Cambria Math" panose="02040503050406030204" pitchFamily="18" charset="0"/>
                  <a:ea typeface="Cambria Math" panose="02040503050406030204" pitchFamily="18" charset="0"/>
                  <a:cs typeface="+mn-cs"/>
                </a:rPr>
                <a:t> Γ</a:t>
              </a:r>
              <a:endParaRPr lang="es-MX" sz="1100"/>
            </a:p>
          </xdr:txBody>
        </xdr:sp>
      </mc:Fallback>
    </mc:AlternateContent>
    <xdr:clientData/>
  </xdr:oneCellAnchor>
  <xdr:oneCellAnchor>
    <xdr:from>
      <xdr:col>0</xdr:col>
      <xdr:colOff>0</xdr:colOff>
      <xdr:row>97</xdr:row>
      <xdr:rowOff>121227</xdr:rowOff>
    </xdr:from>
    <xdr:ext cx="2847109" cy="503023"/>
    <mc:AlternateContent xmlns:mc="http://schemas.openxmlformats.org/markup-compatibility/2006" xmlns:a14="http://schemas.microsoft.com/office/drawing/2010/main">
      <mc:Choice Requires="a14">
        <xdr:sp macro="" textlink="">
          <xdr:nvSpPr>
            <xdr:cNvPr id="7" name="CuadroTexto 6"/>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ea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7" name="CuadroTexto 6"/>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ea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131617</xdr:colOff>
      <xdr:row>64</xdr:row>
      <xdr:rowOff>75334</xdr:rowOff>
    </xdr:from>
    <xdr:ext cx="2847109" cy="454933"/>
    <mc:AlternateContent xmlns:mc="http://schemas.openxmlformats.org/markup-compatibility/2006" xmlns:a14="http://schemas.microsoft.com/office/drawing/2010/main">
      <mc:Choice Requires="a14">
        <xdr:sp macro="" textlink="">
          <xdr:nvSpPr>
            <xdr:cNvPr id="8" name="CuadroTexto 7"/>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8" name="CuadroTexto 7"/>
            <xdr:cNvSpPr txBox="1"/>
          </xdr:nvSpPr>
          <xdr:spPr>
            <a:xfrm>
              <a:off x="131617" y="12514984"/>
              <a:ext cx="2847109"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0</xdr:col>
      <xdr:colOff>216478</xdr:colOff>
      <xdr:row>69</xdr:row>
      <xdr:rowOff>25978</xdr:rowOff>
    </xdr:from>
    <xdr:ext cx="2847109" cy="503023"/>
    <mc:AlternateContent xmlns:mc="http://schemas.openxmlformats.org/markup-compatibility/2006" xmlns:a14="http://schemas.microsoft.com/office/drawing/2010/main">
      <mc:Choice Requires="a14">
        <xdr:sp macro="" textlink="">
          <xdr:nvSpPr>
            <xdr:cNvPr id="9" name="CuadroTexto 8"/>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9" name="CuadroTexto 8"/>
            <xdr:cNvSpPr txBox="1"/>
          </xdr:nvSpPr>
          <xdr:spPr>
            <a:xfrm>
              <a:off x="216478" y="13427653"/>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oneCellAnchor>
    <xdr:from>
      <xdr:col>4</xdr:col>
      <xdr:colOff>381000</xdr:colOff>
      <xdr:row>67</xdr:row>
      <xdr:rowOff>138545</xdr:rowOff>
    </xdr:from>
    <xdr:ext cx="1073727" cy="454933"/>
    <mc:AlternateContent xmlns:mc="http://schemas.openxmlformats.org/markup-compatibility/2006" xmlns:a14="http://schemas.microsoft.com/office/drawing/2010/main">
      <mc:Choice Requires="a14">
        <xdr:sp macro="" textlink="">
          <xdr:nvSpPr>
            <xdr:cNvPr id="10" name="CuadroTexto 9"/>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2"/>
                                  <m:mcJc m:val="center"/>
                                </m:mcPr>
                              </m:mc>
                            </m:mcs>
                            <m:ctrlPr>
                              <a:rPr lang="es-MX" sz="1600" i="1">
                                <a:latin typeface="Cambria Math" panose="02040503050406030204" pitchFamily="18" charset="0"/>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r>
                      <a:rPr lang="es-MX" sz="1600" b="0" i="1">
                        <a:latin typeface="Cambria Math" panose="02040503050406030204" pitchFamily="18" charset="0"/>
                      </a:rPr>
                      <m:t>=</m:t>
                    </m:r>
                  </m:oMath>
                </m:oMathPara>
              </a14:m>
              <a:endParaRPr lang="es-MX" sz="1600"/>
            </a:p>
          </xdr:txBody>
        </xdr:sp>
      </mc:Choice>
      <mc:Fallback xmlns="">
        <xdr:sp macro="" textlink="">
          <xdr:nvSpPr>
            <xdr:cNvPr id="10" name="CuadroTexto 9"/>
            <xdr:cNvSpPr txBox="1"/>
          </xdr:nvSpPr>
          <xdr:spPr>
            <a:xfrm>
              <a:off x="3733800" y="13149695"/>
              <a:ext cx="1073727" cy="4549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a:t>
              </a:r>
              <a:endParaRPr lang="es-MX" sz="1600"/>
            </a:p>
          </xdr:txBody>
        </xdr:sp>
      </mc:Fallback>
    </mc:AlternateContent>
    <xdr:clientData/>
  </xdr:oneCellAnchor>
  <xdr:oneCellAnchor>
    <xdr:from>
      <xdr:col>0</xdr:col>
      <xdr:colOff>121227</xdr:colOff>
      <xdr:row>83</xdr:row>
      <xdr:rowOff>155863</xdr:rowOff>
    </xdr:from>
    <xdr:ext cx="2674835" cy="451086"/>
    <mc:AlternateContent xmlns:mc="http://schemas.openxmlformats.org/markup-compatibility/2006" xmlns:a14="http://schemas.microsoft.com/office/drawing/2010/main">
      <mc:Choice Requires="a14">
        <xdr:sp macro="" textlink="">
          <xdr:nvSpPr>
            <xdr:cNvPr id="11" name="CuadroTexto 10"/>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𝑃</m:t>
                    </m:r>
                    <m:d>
                      <m:dPr>
                        <m:ctrlPr>
                          <a:rPr lang="es-MX" sz="1100" b="0" i="1">
                            <a:latin typeface="Cambria Math" panose="02040503050406030204" pitchFamily="18" charset="0"/>
                          </a:rPr>
                        </m:ctrlPr>
                      </m:dPr>
                      <m:e>
                        <m:sSub>
                          <m:sSubPr>
                            <m:ctrlPr>
                              <a:rPr lang="es-MX" sz="1100" b="0" i="1">
                                <a:latin typeface="Cambria Math" panose="02040503050406030204" pitchFamily="18" charset="0"/>
                              </a:rPr>
                            </m:ctrlPr>
                          </m:sSubPr>
                          <m:e>
                            <m:r>
                              <a:rPr lang="es-MX" sz="1100" b="0" i="1">
                                <a:latin typeface="Cambria Math" panose="02040503050406030204" pitchFamily="18" charset="0"/>
                              </a:rPr>
                              <m:t>𝑓</m:t>
                            </m:r>
                          </m:e>
                          <m:sub>
                            <m:r>
                              <a:rPr lang="es-MX" sz="1100" b="0" i="1">
                                <a:latin typeface="Cambria Math" panose="02040503050406030204" pitchFamily="18" charset="0"/>
                              </a:rPr>
                              <m:t>𝑅</m:t>
                            </m:r>
                            <m:r>
                              <a:rPr lang="es-MX" sz="1100" b="0" i="1">
                                <a:latin typeface="Cambria Math" panose="02040503050406030204" pitchFamily="18" charset="0"/>
                              </a:rPr>
                              <m:t>+</m:t>
                            </m:r>
                            <m:r>
                              <a:rPr lang="es-MX" sz="1100" b="0" i="1">
                                <a:latin typeface="Cambria Math" panose="02040503050406030204" pitchFamily="18" charset="0"/>
                              </a:rPr>
                              <m:t>h</m:t>
                            </m:r>
                          </m:sub>
                        </m:sSub>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den>
                    </m:f>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f>
                      <m:fPr>
                        <m:ctrlPr>
                          <a:rPr lang="es-MX" sz="1100" b="0" i="1">
                            <a:solidFill>
                              <a:schemeClr val="tx1"/>
                            </a:solidFill>
                            <a:effectLst/>
                            <a:latin typeface="Cambria Math" panose="02040503050406030204" pitchFamily="18" charset="0"/>
                            <a:ea typeface="+mn-ea"/>
                            <a:cs typeface="+mn-cs"/>
                          </a:rPr>
                        </m:ctrlPr>
                      </m:fPr>
                      <m:num>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m:t>
                            </m:r>
                          </m:e>
                          <m:sup>
                            <m:r>
                              <a:rPr lang="es-MX" sz="1100" b="0" i="1">
                                <a:solidFill>
                                  <a:schemeClr val="tx1"/>
                                </a:solidFill>
                                <a:effectLst/>
                                <a:latin typeface="Cambria Math" panose="02040503050406030204" pitchFamily="18" charset="0"/>
                                <a:ea typeface="+mn-ea"/>
                                <a:cs typeface="+mn-cs"/>
                              </a:rPr>
                              <m:t>2</m:t>
                            </m:r>
                          </m:sup>
                        </m:sSup>
                        <m:r>
                          <a:rPr lang="es-MX" sz="1100" b="0" i="1">
                            <a:solidFill>
                              <a:schemeClr val="tx1"/>
                            </a:solidFill>
                            <a:effectLst/>
                            <a:latin typeface="Cambria Math" panose="02040503050406030204" pitchFamily="18" charset="0"/>
                            <a:ea typeface="+mn-ea"/>
                            <a:cs typeface="+mn-cs"/>
                          </a:rPr>
                          <m:t>𝑃</m:t>
                        </m:r>
                        <m:d>
                          <m:dPr>
                            <m:ctrlPr>
                              <a:rPr lang="es-MX" sz="1100" b="0" i="1">
                                <a:solidFill>
                                  <a:schemeClr val="tx1"/>
                                </a:solidFill>
                                <a:effectLst/>
                                <a:latin typeface="Cambria Math" panose="02040503050406030204" pitchFamily="18" charset="0"/>
                                <a:ea typeface="+mn-ea"/>
                                <a:cs typeface="+mn-cs"/>
                              </a:rPr>
                            </m:ctrlPr>
                          </m:d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d>
                      </m:num>
                      <m:den>
                        <m:r>
                          <a:rPr lang="es-MX" sz="1100" b="0" i="1">
                            <a:solidFill>
                              <a:schemeClr val="tx1"/>
                            </a:solidFill>
                            <a:effectLst/>
                            <a:latin typeface="Cambria Math" panose="02040503050406030204" pitchFamily="18" charset="0"/>
                            <a:ea typeface="+mn-ea"/>
                            <a:cs typeface="+mn-cs"/>
                          </a:rPr>
                          <m:t>𝜕</m:t>
                        </m:r>
                        <m:sSup>
                          <m:sSupPr>
                            <m:ctrlPr>
                              <a:rPr lang="es-MX" sz="1100" b="0" i="1">
                                <a:solidFill>
                                  <a:schemeClr val="tx1"/>
                                </a:solidFill>
                                <a:effectLst/>
                                <a:latin typeface="Cambria Math" panose="02040503050406030204" pitchFamily="18" charset="0"/>
                                <a:ea typeface="+mn-ea"/>
                                <a:cs typeface="+mn-cs"/>
                              </a:rPr>
                            </m:ctrlPr>
                          </m:sSupPr>
                          <m:e>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e>
                          <m:sup>
                            <m:r>
                              <a:rPr lang="es-MX" sz="1100" b="0" i="1">
                                <a:solidFill>
                                  <a:schemeClr val="tx1"/>
                                </a:solidFill>
                                <a:effectLst/>
                                <a:latin typeface="Cambria Math" panose="02040503050406030204" pitchFamily="18" charset="0"/>
                                <a:ea typeface="+mn-ea"/>
                                <a:cs typeface="+mn-cs"/>
                              </a:rPr>
                              <m:t>2</m:t>
                            </m:r>
                          </m:sup>
                        </m:sSup>
                      </m:den>
                    </m:f>
                  </m:oMath>
                </m:oMathPara>
              </a14:m>
              <a:endParaRPr lang="es-MX" sz="1100"/>
            </a:p>
          </xdr:txBody>
        </xdr:sp>
      </mc:Choice>
      <mc:Fallback xmlns="">
        <xdr:sp macro="" textlink="">
          <xdr:nvSpPr>
            <xdr:cNvPr id="11" name="CuadroTexto 10"/>
            <xdr:cNvSpPr txBox="1"/>
          </xdr:nvSpPr>
          <xdr:spPr>
            <a:xfrm>
              <a:off x="121227" y="16443613"/>
              <a:ext cx="2674835" cy="451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𝑃(𝑓_(𝑅+ℎ) )−𝑃</a:t>
              </a:r>
              <a:r>
                <a:rPr lang="es-MX" sz="1100" b="0" i="0">
                  <a:solidFill>
                    <a:schemeClr val="tx1"/>
                  </a:solidFill>
                  <a:effectLst/>
                  <a:latin typeface="Cambria Math" panose="02040503050406030204" pitchFamily="18" charset="0"/>
                  <a:ea typeface="+mn-ea"/>
                  <a:cs typeface="+mn-cs"/>
                </a:rPr>
                <a:t>(𝑓_𝑅 )=ℎ 𝜕𝑃(𝑓_𝑅 )/(𝜕𝑓_𝑅 )+1/2 ℎ^2  (𝜕^2 𝑃(𝑓_𝑅 ))/(𝜕〖𝑓_𝑅〗^2 )</a:t>
              </a:r>
              <a:endParaRPr lang="es-MX" sz="1100"/>
            </a:p>
          </xdr:txBody>
        </xdr:sp>
      </mc:Fallback>
    </mc:AlternateContent>
    <xdr:clientData/>
  </xdr:oneCellAnchor>
  <xdr:oneCellAnchor>
    <xdr:from>
      <xdr:col>3</xdr:col>
      <xdr:colOff>736023</xdr:colOff>
      <xdr:row>83</xdr:row>
      <xdr:rowOff>155863</xdr:rowOff>
    </xdr:from>
    <xdr:ext cx="2746713" cy="316882"/>
    <mc:AlternateContent xmlns:mc="http://schemas.openxmlformats.org/markup-compatibility/2006" xmlns:a14="http://schemas.microsoft.com/office/drawing/2010/main">
      <mc:Choice Requires="a14">
        <xdr:sp macro="" textlink="">
          <xdr:nvSpPr>
            <xdr:cNvPr id="12" name="CuadroTexto 11"/>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100" b="0" i="1">
                        <a:latin typeface="Cambria Math" panose="02040503050406030204" pitchFamily="18" charset="0"/>
                      </a:rPr>
                      <m:t>𝑆𝑖</m:t>
                    </m:r>
                    <m:r>
                      <a:rPr lang="es-MX" sz="1100" b="0" i="1">
                        <a:latin typeface="Cambria Math" panose="02040503050406030204" pitchFamily="18" charset="0"/>
                      </a:rPr>
                      <m:t> </m:t>
                    </m:r>
                    <m:sSub>
                      <m:sSubPr>
                        <m:ctrlPr>
                          <a:rPr lang="es-MX" sz="1100" b="0" i="1">
                            <a:solidFill>
                              <a:schemeClr val="tx1"/>
                            </a:solidFill>
                            <a:effectLst/>
                            <a:latin typeface="Cambria Math" panose="02040503050406030204" pitchFamily="18" charset="0"/>
                            <a:ea typeface="+mn-ea"/>
                            <a:cs typeface="+mn-cs"/>
                          </a:rPr>
                        </m:ctrlPr>
                      </m:sSubPr>
                      <m:e>
                        <m:r>
                          <a:rPr lang="es-MX" sz="1100" b="0" i="1">
                            <a:solidFill>
                              <a:schemeClr val="tx1"/>
                            </a:solidFill>
                            <a:effectLst/>
                            <a:latin typeface="Cambria Math" panose="02040503050406030204" pitchFamily="18" charset="0"/>
                            <a:ea typeface="+mn-ea"/>
                            <a:cs typeface="+mn-cs"/>
                          </a:rPr>
                          <m:t>𝑓</m:t>
                        </m:r>
                      </m:e>
                      <m:sub>
                        <m:r>
                          <a:rPr lang="es-MX" sz="1100" b="0" i="1">
                            <a:solidFill>
                              <a:schemeClr val="tx1"/>
                            </a:solidFill>
                            <a:effectLst/>
                            <a:latin typeface="Cambria Math" panose="02040503050406030204" pitchFamily="18" charset="0"/>
                            <a:ea typeface="+mn-ea"/>
                            <a:cs typeface="+mn-cs"/>
                          </a:rPr>
                          <m:t>𝑅</m:t>
                        </m:r>
                      </m:sub>
                    </m:sSub>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𝑆</m:t>
                    </m:r>
                    <m:r>
                      <a:rPr lang="es-MX" sz="1100" b="0" i="1">
                        <a:solidFill>
                          <a:schemeClr val="tx1"/>
                        </a:solidFill>
                        <a:effectLst/>
                        <a:latin typeface="Cambria Math" panose="02040503050406030204" pitchFamily="18" charset="0"/>
                        <a:ea typeface="+mn-ea"/>
                        <a:cs typeface="+mn-cs"/>
                      </a:rPr>
                      <m:t>  ⇒  </m:t>
                    </m:r>
                    <m:r>
                      <a:rPr lang="es-MX" sz="1100" b="0" i="1">
                        <a:latin typeface="Cambria Math" panose="02040503050406030204" pitchFamily="18" charset="0"/>
                      </a:rPr>
                      <m:t>𝑃</m:t>
                    </m:r>
                    <m:d>
                      <m:dPr>
                        <m:ctrlPr>
                          <a:rPr lang="es-MX" sz="1100" b="0" i="1">
                            <a:latin typeface="Cambria Math" panose="02040503050406030204" pitchFamily="18" charset="0"/>
                          </a:rPr>
                        </m:ctrlPr>
                      </m:dPr>
                      <m:e>
                        <m:r>
                          <a:rPr lang="es-MX" sz="1100" b="0" i="1">
                            <a:latin typeface="Cambria Math" panose="02040503050406030204" pitchFamily="18" charset="0"/>
                          </a:rPr>
                          <m:t>𝑆</m:t>
                        </m:r>
                        <m:r>
                          <a:rPr lang="es-MX" sz="1100" b="0" i="1">
                            <a:latin typeface="Cambria Math" panose="02040503050406030204" pitchFamily="18" charset="0"/>
                          </a:rPr>
                          <m:t>+</m:t>
                        </m:r>
                        <m:r>
                          <a:rPr lang="es-MX" sz="1100" b="0" i="1">
                            <a:latin typeface="Cambria Math" panose="02040503050406030204" pitchFamily="18" charset="0"/>
                          </a:rPr>
                          <m:t>h</m:t>
                        </m:r>
                      </m:e>
                    </m:d>
                    <m:r>
                      <a:rPr lang="es-MX" sz="1100" b="0" i="1">
                        <a:latin typeface="Cambria Math" panose="02040503050406030204" pitchFamily="18" charset="0"/>
                      </a:rPr>
                      <m:t>−</m:t>
                    </m:r>
                    <m:r>
                      <a:rPr lang="es-MX" sz="1100" b="0" i="1">
                        <a:latin typeface="Cambria Math" panose="02040503050406030204" pitchFamily="18" charset="0"/>
                      </a:rPr>
                      <m:t>𝑃</m:t>
                    </m:r>
                    <m:d>
                      <m:dPr>
                        <m:ctrlPr>
                          <a:rPr lang="es-MX" sz="1100" b="0" i="1">
                            <a:solidFill>
                              <a:schemeClr val="tx1"/>
                            </a:solidFill>
                            <a:effectLst/>
                            <a:latin typeface="Cambria Math" panose="02040503050406030204" pitchFamily="18" charset="0"/>
                            <a:ea typeface="+mn-ea"/>
                            <a:cs typeface="+mn-cs"/>
                          </a:rPr>
                        </m:ctrlPr>
                      </m:dPr>
                      <m:e>
                        <m:r>
                          <a:rPr lang="es-MX" sz="1100" b="0" i="1">
                            <a:solidFill>
                              <a:schemeClr val="tx1"/>
                            </a:solidFill>
                            <a:effectLst/>
                            <a:latin typeface="Cambria Math" panose="02040503050406030204" pitchFamily="18" charset="0"/>
                            <a:ea typeface="+mn-ea"/>
                            <a:cs typeface="+mn-cs"/>
                          </a:rPr>
                          <m:t>𝑆</m:t>
                        </m:r>
                      </m:e>
                    </m:d>
                    <m:r>
                      <a:rPr lang="es-MX" sz="1100" b="0" i="1">
                        <a:solidFill>
                          <a:schemeClr val="tx1"/>
                        </a:solidFill>
                        <a:effectLst/>
                        <a:latin typeface="Cambria Math" panose="02040503050406030204" pitchFamily="18" charset="0"/>
                        <a:ea typeface="+mn-ea"/>
                        <a:cs typeface="+mn-cs"/>
                      </a:rPr>
                      <m:t>=</m:t>
                    </m:r>
                    <m:r>
                      <a:rPr lang="es-MX" sz="1100" b="0" i="1">
                        <a:solidFill>
                          <a:schemeClr val="tx1"/>
                        </a:solidFill>
                        <a:effectLst/>
                        <a:latin typeface="Cambria Math" panose="02040503050406030204" pitchFamily="18" charset="0"/>
                        <a:ea typeface="+mn-ea"/>
                        <a:cs typeface="+mn-cs"/>
                      </a:rPr>
                      <m:t>h</m:t>
                    </m:r>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Δ</m:t>
                    </m:r>
                    <m:r>
                      <a:rPr lang="es-MX" sz="1100" b="0" i="1">
                        <a:solidFill>
                          <a:schemeClr val="tx1"/>
                        </a:solidFill>
                        <a:effectLst/>
                        <a:latin typeface="Cambria Math" panose="02040503050406030204" pitchFamily="18" charset="0"/>
                        <a:ea typeface="+mn-ea"/>
                        <a:cs typeface="+mn-cs"/>
                      </a:rPr>
                      <m:t>+</m:t>
                    </m:r>
                    <m:f>
                      <m:fPr>
                        <m:ctrlPr>
                          <a:rPr lang="es-MX" sz="1100" b="0" i="1">
                            <a:solidFill>
                              <a:schemeClr val="tx1"/>
                            </a:solidFill>
                            <a:effectLst/>
                            <a:latin typeface="Cambria Math" panose="02040503050406030204" pitchFamily="18" charset="0"/>
                            <a:ea typeface="+mn-ea"/>
                            <a:cs typeface="+mn-cs"/>
                          </a:rPr>
                        </m:ctrlPr>
                      </m:fPr>
                      <m:num>
                        <m:r>
                          <a:rPr lang="es-MX" sz="1100" b="0" i="1">
                            <a:solidFill>
                              <a:schemeClr val="tx1"/>
                            </a:solidFill>
                            <a:effectLst/>
                            <a:latin typeface="Cambria Math" panose="02040503050406030204" pitchFamily="18" charset="0"/>
                            <a:ea typeface="+mn-ea"/>
                            <a:cs typeface="+mn-cs"/>
                          </a:rPr>
                          <m:t>1</m:t>
                        </m:r>
                      </m:num>
                      <m:den>
                        <m:r>
                          <a:rPr lang="es-MX" sz="1100" b="0" i="1">
                            <a:solidFill>
                              <a:schemeClr val="tx1"/>
                            </a:solidFill>
                            <a:effectLst/>
                            <a:latin typeface="Cambria Math" panose="02040503050406030204" pitchFamily="18" charset="0"/>
                            <a:ea typeface="+mn-ea"/>
                            <a:cs typeface="+mn-cs"/>
                          </a:rPr>
                          <m:t>2</m:t>
                        </m:r>
                      </m:den>
                    </m:f>
                    <m:sSup>
                      <m:sSupPr>
                        <m:ctrlPr>
                          <a:rPr lang="es-MX" sz="1100" b="0" i="1">
                            <a:solidFill>
                              <a:schemeClr val="tx1"/>
                            </a:solidFill>
                            <a:effectLst/>
                            <a:latin typeface="Cambria Math" panose="02040503050406030204" pitchFamily="18" charset="0"/>
                            <a:ea typeface="+mn-ea"/>
                            <a:cs typeface="+mn-cs"/>
                          </a:rPr>
                        </m:ctrlPr>
                      </m:sSupPr>
                      <m:e>
                        <m:r>
                          <a:rPr lang="es-MX" sz="1100" b="0" i="1">
                            <a:solidFill>
                              <a:schemeClr val="tx1"/>
                            </a:solidFill>
                            <a:effectLst/>
                            <a:latin typeface="Cambria Math" panose="02040503050406030204" pitchFamily="18" charset="0"/>
                            <a:ea typeface="+mn-ea"/>
                            <a:cs typeface="+mn-cs"/>
                          </a:rPr>
                          <m:t>h</m:t>
                        </m:r>
                      </m:e>
                      <m:sup>
                        <m:r>
                          <a:rPr lang="es-MX" sz="1100" b="0" i="1">
                            <a:solidFill>
                              <a:schemeClr val="tx1"/>
                            </a:solidFill>
                            <a:effectLst/>
                            <a:latin typeface="Cambria Math" panose="02040503050406030204" pitchFamily="18" charset="0"/>
                            <a:ea typeface="+mn-ea"/>
                            <a:cs typeface="+mn-cs"/>
                          </a:rPr>
                          <m:t>2</m:t>
                        </m:r>
                      </m:sup>
                    </m:sSup>
                    <m:r>
                      <m:rPr>
                        <m:sty m:val="p"/>
                      </m:rPr>
                      <a:rPr lang="el-GR" sz="1100" b="0" i="1">
                        <a:solidFill>
                          <a:schemeClr val="tx1"/>
                        </a:solidFill>
                        <a:effectLst/>
                        <a:latin typeface="Cambria Math" panose="02040503050406030204" pitchFamily="18" charset="0"/>
                        <a:ea typeface="Cambria Math" panose="02040503050406030204" pitchFamily="18" charset="0"/>
                        <a:cs typeface="+mn-cs"/>
                      </a:rPr>
                      <m:t>Γ</m:t>
                    </m:r>
                  </m:oMath>
                </m:oMathPara>
              </a14:m>
              <a:endParaRPr lang="es-MX" sz="1100"/>
            </a:p>
          </xdr:txBody>
        </xdr:sp>
      </mc:Choice>
      <mc:Fallback xmlns="">
        <xdr:sp macro="" textlink="">
          <xdr:nvSpPr>
            <xdr:cNvPr id="12" name="CuadroTexto 11"/>
            <xdr:cNvSpPr txBox="1"/>
          </xdr:nvSpPr>
          <xdr:spPr>
            <a:xfrm>
              <a:off x="3069648" y="16443613"/>
              <a:ext cx="2746713"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100" b="0" i="0">
                  <a:latin typeface="Cambria Math" panose="02040503050406030204" pitchFamily="18" charset="0"/>
                </a:rPr>
                <a:t>𝑆𝑖 </a:t>
              </a:r>
              <a:r>
                <a:rPr lang="es-MX" sz="1100" b="0" i="0">
                  <a:solidFill>
                    <a:schemeClr val="tx1"/>
                  </a:solidFill>
                  <a:effectLst/>
                  <a:latin typeface="Cambria Math" panose="02040503050406030204" pitchFamily="18" charset="0"/>
                  <a:ea typeface="+mn-ea"/>
                  <a:cs typeface="+mn-cs"/>
                </a:rPr>
                <a:t>𝑓_𝑅=𝑆  ⇒  </a:t>
              </a:r>
              <a:r>
                <a:rPr lang="es-MX" sz="1100" b="0" i="0">
                  <a:latin typeface="Cambria Math" panose="02040503050406030204" pitchFamily="18" charset="0"/>
                </a:rPr>
                <a:t>𝑃(𝑆+ℎ)−𝑃</a:t>
              </a:r>
              <a:r>
                <a:rPr lang="es-MX" sz="1100" b="0" i="0">
                  <a:solidFill>
                    <a:schemeClr val="tx1"/>
                  </a:solidFill>
                  <a:effectLst/>
                  <a:latin typeface="Cambria Math" panose="02040503050406030204" pitchFamily="18" charset="0"/>
                  <a:ea typeface="+mn-ea"/>
                  <a:cs typeface="+mn-cs"/>
                </a:rPr>
                <a:t>(𝑆)=ℎ</a:t>
              </a:r>
              <a:r>
                <a:rPr lang="el-GR" sz="1100" b="0" i="0">
                  <a:solidFill>
                    <a:schemeClr val="tx1"/>
                  </a:solidFill>
                  <a:effectLst/>
                  <a:latin typeface="Cambria Math" panose="02040503050406030204" pitchFamily="18" charset="0"/>
                  <a:ea typeface="Cambria Math" panose="02040503050406030204" pitchFamily="18" charset="0"/>
                  <a:cs typeface="+mn-cs"/>
                </a:rPr>
                <a:t>Δ</a:t>
              </a:r>
              <a:r>
                <a:rPr lang="es-MX" sz="1100" b="0" i="0">
                  <a:solidFill>
                    <a:schemeClr val="tx1"/>
                  </a:solidFill>
                  <a:effectLst/>
                  <a:latin typeface="Cambria Math" panose="02040503050406030204" pitchFamily="18" charset="0"/>
                  <a:ea typeface="+mn-ea"/>
                  <a:cs typeface="+mn-cs"/>
                </a:rPr>
                <a:t>+1/2 ℎ^2</a:t>
              </a:r>
              <a:r>
                <a:rPr lang="el-GR" sz="1100" b="0" i="0">
                  <a:solidFill>
                    <a:schemeClr val="tx1"/>
                  </a:solidFill>
                  <a:effectLst/>
                  <a:latin typeface="Cambria Math" panose="02040503050406030204" pitchFamily="18" charset="0"/>
                  <a:ea typeface="Cambria Math" panose="02040503050406030204" pitchFamily="18" charset="0"/>
                  <a:cs typeface="+mn-cs"/>
                </a:rPr>
                <a:t> Γ</a:t>
              </a:r>
              <a:endParaRPr lang="es-MX" sz="1100"/>
            </a:p>
          </xdr:txBody>
        </xdr:sp>
      </mc:Fallback>
    </mc:AlternateContent>
    <xdr:clientData/>
  </xdr:oneCellAnchor>
  <xdr:oneCellAnchor>
    <xdr:from>
      <xdr:col>0</xdr:col>
      <xdr:colOff>0</xdr:colOff>
      <xdr:row>97</xdr:row>
      <xdr:rowOff>121227</xdr:rowOff>
    </xdr:from>
    <xdr:ext cx="2847109" cy="503023"/>
    <mc:AlternateContent xmlns:mc="http://schemas.openxmlformats.org/markup-compatibility/2006" xmlns:a14="http://schemas.microsoft.com/office/drawing/2010/main">
      <mc:Choice Requires="a14">
        <xdr:sp macro="" textlink="">
          <xdr:nvSpPr>
            <xdr:cNvPr id="13" name="CuadroTexto 12"/>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d>
                      <m:dPr>
                        <m:ctrlPr>
                          <a:rPr lang="es-MX" sz="1600" i="1">
                            <a:latin typeface="Cambria Math" panose="02040503050406030204" pitchFamily="18" charset="0"/>
                          </a:rPr>
                        </m:ctrlPr>
                      </m:dPr>
                      <m:e>
                        <m:m>
                          <m:mPr>
                            <m:mcs>
                              <m:mc>
                                <m:mcPr>
                                  <m:count m:val="1"/>
                                  <m:mcJc m:val="center"/>
                                </m:mcPr>
                              </m:mc>
                            </m:mcs>
                            <m:ctrlPr>
                              <a:rPr lang="es-MX" sz="1600" i="1">
                                <a:latin typeface="Cambria Math" panose="02040503050406030204" pitchFamily="18" charset="0"/>
                              </a:rPr>
                            </m:ctrlPr>
                          </m:mPr>
                          <m:mr>
                            <m:e>
                              <m:sSub>
                                <m:sSubPr>
                                  <m:ctrlPr>
                                    <a:rPr lang="es-MX" sz="1600" i="1">
                                      <a:latin typeface="Cambria Math" panose="02040503050406030204" pitchFamily="18" charset="0"/>
                                    </a:rPr>
                                  </m:ctrlPr>
                                </m:sSubPr>
                                <m:e>
                                  <m:r>
                                    <a:rPr lang="es-MX" sz="1600" i="1">
                                      <a:latin typeface="Cambria Math" panose="02040503050406030204" pitchFamily="18" charset="0"/>
                                      <a:ea typeface="Cambria Math" panose="02040503050406030204" pitchFamily="18" charset="0"/>
                                    </a:rPr>
                                    <m:t>𝜑</m:t>
                                  </m:r>
                                </m:e>
                                <m:sub>
                                  <m:r>
                                    <a:rPr lang="es-MX" sz="1600" b="0" i="1">
                                      <a:latin typeface="Cambria Math" panose="02040503050406030204" pitchFamily="18" charset="0"/>
                                    </a:rPr>
                                    <m:t>1</m:t>
                                  </m:r>
                                </m:sub>
                              </m:sSub>
                            </m:e>
                          </m:mr>
                          <m:mr>
                            <m:e>
                              <m:sSub>
                                <m:sSubPr>
                                  <m:ctrlPr>
                                    <a:rPr lang="es-MX" sz="1600" i="1">
                                      <a:solidFill>
                                        <a:schemeClr val="tx1"/>
                                      </a:solidFill>
                                      <a:effectLst/>
                                      <a:latin typeface="Cambria Math" panose="02040503050406030204" pitchFamily="18" charset="0"/>
                                      <a:ea typeface="+mn-ea"/>
                                      <a:cs typeface="+mn-cs"/>
                                    </a:rPr>
                                  </m:ctrlPr>
                                </m:sSubPr>
                                <m:e>
                                  <m:r>
                                    <a:rPr lang="es-MX" sz="1600" i="1">
                                      <a:solidFill>
                                        <a:schemeClr val="tx1"/>
                                      </a:solidFill>
                                      <a:effectLst/>
                                      <a:latin typeface="Cambria Math" panose="02040503050406030204" pitchFamily="18" charset="0"/>
                                      <a:ea typeface="+mn-ea"/>
                                      <a:cs typeface="+mn-cs"/>
                                    </a:rPr>
                                    <m:t>𝜑</m:t>
                                  </m:r>
                                </m:e>
                                <m:sub>
                                  <m:r>
                                    <a:rPr lang="es-MX" sz="1600" b="0" i="1">
                                      <a:solidFill>
                                        <a:schemeClr val="tx1"/>
                                      </a:solidFill>
                                      <a:effectLst/>
                                      <a:latin typeface="Cambria Math" panose="02040503050406030204" pitchFamily="18" charset="0"/>
                                      <a:ea typeface="+mn-ea"/>
                                      <a:cs typeface="+mn-cs"/>
                                    </a:rPr>
                                    <m:t>1</m:t>
                                  </m:r>
                                </m:sub>
                              </m:sSub>
                            </m:e>
                          </m:mr>
                        </m:m>
                      </m:e>
                    </m:d>
                    <m:r>
                      <a:rPr lang="es-MX" sz="1600" b="0" i="1">
                        <a:latin typeface="Cambria Math" panose="02040503050406030204" pitchFamily="18" charset="0"/>
                        <a:ea typeface="Cambria Math" panose="02040503050406030204" pitchFamily="18" charset="0"/>
                      </a:rPr>
                      <m:t>≥</m:t>
                    </m:r>
                    <m:sSup>
                      <m:sSupPr>
                        <m:ctrlPr>
                          <a:rPr lang="es-MX" sz="1600" b="0" i="1">
                            <a:latin typeface="Cambria Math" panose="02040503050406030204" pitchFamily="18" charset="0"/>
                          </a:rPr>
                        </m:ctrlPr>
                      </m:sSupPr>
                      <m:e>
                        <m:d>
                          <m:dPr>
                            <m:ctrlPr>
                              <a:rPr lang="es-MX" sz="1600" i="1">
                                <a:solidFill>
                                  <a:schemeClr val="tx1"/>
                                </a:solidFill>
                                <a:effectLst/>
                                <a:latin typeface="Cambria Math" panose="02040503050406030204" pitchFamily="18" charset="0"/>
                                <a:ea typeface="+mn-ea"/>
                                <a:cs typeface="+mn-cs"/>
                              </a:rPr>
                            </m:ctrlPr>
                          </m:dPr>
                          <m:e>
                            <m:m>
                              <m:mPr>
                                <m:mcs>
                                  <m:mc>
                                    <m:mcPr>
                                      <m:count m:val="2"/>
                                      <m:mcJc m:val="center"/>
                                    </m:mcPr>
                                  </m:mc>
                                </m:mcs>
                                <m:ctrlPr>
                                  <a:rPr lang="es-MX" sz="1600" i="1">
                                    <a:solidFill>
                                      <a:schemeClr val="tx1"/>
                                    </a:solidFill>
                                    <a:effectLst/>
                                    <a:latin typeface="Cambria Math" panose="02040503050406030204" pitchFamily="18" charset="0"/>
                                    <a:ea typeface="+mn-ea"/>
                                    <a:cs typeface="+mn-cs"/>
                                  </a:rPr>
                                </m:ctrlPr>
                              </m:mP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Δ</m:t>
                                      </m:r>
                                    </m:e>
                                    <m:sub>
                                      <m:r>
                                        <a:rPr lang="es-MX" sz="1600" b="0" i="1">
                                          <a:solidFill>
                                            <a:schemeClr val="tx1"/>
                                          </a:solidFill>
                                          <a:effectLst/>
                                          <a:latin typeface="Cambria Math" panose="02040503050406030204" pitchFamily="18" charset="0"/>
                                          <a:ea typeface="+mn-ea"/>
                                          <a:cs typeface="+mn-cs"/>
                                        </a:rPr>
                                        <m:t>2</m:t>
                                      </m:r>
                                    </m:sub>
                                  </m:sSub>
                                </m:e>
                              </m:mr>
                              <m:mr>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1</m:t>
                                      </m:r>
                                    </m:sub>
                                  </m:sSub>
                                </m:e>
                                <m:e>
                                  <m:sSub>
                                    <m:sSubPr>
                                      <m:ctrlPr>
                                        <a:rPr lang="es-MX" sz="1600" b="0" i="1">
                                          <a:solidFill>
                                            <a:schemeClr val="tx1"/>
                                          </a:solidFill>
                                          <a:effectLst/>
                                          <a:latin typeface="Cambria Math" panose="02040503050406030204" pitchFamily="18" charset="0"/>
                                          <a:ea typeface="+mn-ea"/>
                                          <a:cs typeface="+mn-cs"/>
                                        </a:rPr>
                                      </m:ctrlPr>
                                    </m:sSubPr>
                                    <m:e>
                                      <m:r>
                                        <m:rPr>
                                          <m:sty m:val="p"/>
                                        </m:rPr>
                                        <a:rPr lang="el-GR" sz="1600" b="0" i="1">
                                          <a:solidFill>
                                            <a:schemeClr val="tx1"/>
                                          </a:solidFill>
                                          <a:effectLst/>
                                          <a:latin typeface="Cambria Math" panose="02040503050406030204" pitchFamily="18" charset="0"/>
                                          <a:ea typeface="+mn-ea"/>
                                          <a:cs typeface="+mn-cs"/>
                                        </a:rPr>
                                        <m:t>Γ</m:t>
                                      </m:r>
                                    </m:e>
                                    <m:sub>
                                      <m:r>
                                        <a:rPr lang="es-MX" sz="1600" b="0" i="1">
                                          <a:solidFill>
                                            <a:schemeClr val="tx1"/>
                                          </a:solidFill>
                                          <a:effectLst/>
                                          <a:latin typeface="Cambria Math" panose="02040503050406030204" pitchFamily="18" charset="0"/>
                                          <a:ea typeface="+mn-ea"/>
                                          <a:cs typeface="+mn-cs"/>
                                        </a:rPr>
                                        <m:t>2</m:t>
                                      </m:r>
                                    </m:sub>
                                  </m:sSub>
                                </m:e>
                              </m:mr>
                            </m:m>
                          </m:e>
                        </m:d>
                      </m:e>
                      <m:sup>
                        <m:r>
                          <a:rPr lang="es-MX" sz="1600" b="0" i="1">
                            <a:latin typeface="Cambria Math" panose="02040503050406030204" pitchFamily="18" charset="0"/>
                          </a:rPr>
                          <m:t>−1</m:t>
                        </m:r>
                      </m:sup>
                    </m:sSup>
                    <m:d>
                      <m:dPr>
                        <m:ctrlPr>
                          <a:rPr lang="es-MX" sz="1600" b="0" i="1">
                            <a:latin typeface="Cambria Math" panose="02040503050406030204" pitchFamily="18" charset="0"/>
                          </a:rPr>
                        </m:ctrlPr>
                      </m:dPr>
                      <m:e>
                        <m:m>
                          <m:mPr>
                            <m:mcs>
                              <m:mc>
                                <m:mcPr>
                                  <m:count m:val="1"/>
                                  <m:mcJc m:val="center"/>
                                </m:mcPr>
                              </m:mc>
                            </m:mcs>
                            <m:ctrlPr>
                              <a:rPr lang="es-MX" sz="1600" b="0" i="1">
                                <a:latin typeface="Cambria Math" panose="02040503050406030204" pitchFamily="18" charset="0"/>
                              </a:rPr>
                            </m:ctrlPr>
                          </m:mPr>
                          <m:mr>
                            <m:e>
                              <m:r>
                                <m:rPr>
                                  <m:brk m:alnAt="7"/>
                                </m:rP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Δ</m:t>
                                  </m:r>
                                </m:e>
                                <m:sub>
                                  <m:r>
                                    <a:rPr lang="es-MX" sz="1600" b="0" i="1">
                                      <a:latin typeface="Cambria Math" panose="02040503050406030204" pitchFamily="18" charset="0"/>
                                    </a:rPr>
                                    <m:t>𝑃</m:t>
                                  </m:r>
                                </m:sub>
                              </m:sSub>
                            </m:e>
                          </m:mr>
                          <m:mr>
                            <m:e>
                              <m:r>
                                <a:rPr lang="es-MX" sz="1600" b="0" i="1">
                                  <a:latin typeface="Cambria Math" panose="02040503050406030204" pitchFamily="18" charset="0"/>
                                </a:rPr>
                                <m:t>−</m:t>
                              </m:r>
                              <m:sSub>
                                <m:sSubPr>
                                  <m:ctrlPr>
                                    <a:rPr lang="es-MX" sz="1600" b="0" i="1">
                                      <a:latin typeface="Cambria Math" panose="02040503050406030204" pitchFamily="18" charset="0"/>
                                    </a:rPr>
                                  </m:ctrlPr>
                                </m:sSubPr>
                                <m:e>
                                  <m:r>
                                    <m:rPr>
                                      <m:sty m:val="p"/>
                                    </m:rPr>
                                    <a:rPr lang="el-GR" sz="1600" b="0" i="1">
                                      <a:latin typeface="Cambria Math" panose="02040503050406030204" pitchFamily="18" charset="0"/>
                                      <a:ea typeface="Cambria Math" panose="02040503050406030204" pitchFamily="18" charset="0"/>
                                    </a:rPr>
                                    <m:t>Γ</m:t>
                                  </m:r>
                                </m:e>
                                <m:sub>
                                  <m:r>
                                    <a:rPr lang="es-MX" sz="1600" b="0" i="1">
                                      <a:latin typeface="Cambria Math" panose="02040503050406030204" pitchFamily="18" charset="0"/>
                                    </a:rPr>
                                    <m:t>𝑃</m:t>
                                  </m:r>
                                </m:sub>
                              </m:sSub>
                            </m:e>
                          </m:mr>
                        </m:m>
                      </m:e>
                    </m:d>
                  </m:oMath>
                </m:oMathPara>
              </a14:m>
              <a:endParaRPr lang="es-MX" sz="1600"/>
            </a:p>
          </xdr:txBody>
        </xdr:sp>
      </mc:Choice>
      <mc:Fallback xmlns="">
        <xdr:sp macro="" textlink="">
          <xdr:nvSpPr>
            <xdr:cNvPr id="13" name="CuadroTexto 12"/>
            <xdr:cNvSpPr txBox="1"/>
          </xdr:nvSpPr>
          <xdr:spPr>
            <a:xfrm>
              <a:off x="0" y="19152177"/>
              <a:ext cx="2847109" cy="503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MX" sz="1600" i="0">
                  <a:latin typeface="Cambria Math" panose="02040503050406030204" pitchFamily="18" charset="0"/>
                </a:rPr>
                <a:t>(■8(</a:t>
              </a:r>
              <a:r>
                <a:rPr lang="es-MX" sz="1600" i="0">
                  <a:latin typeface="Cambria Math" panose="02040503050406030204" pitchFamily="18" charset="0"/>
                  <a:ea typeface="Cambria Math" panose="02040503050406030204" pitchFamily="18" charset="0"/>
                </a:rPr>
                <a:t>𝜑_</a:t>
              </a:r>
              <a:r>
                <a:rPr lang="es-MX" sz="1600" b="0" i="0">
                  <a:latin typeface="Cambria Math" panose="02040503050406030204" pitchFamily="18" charset="0"/>
                </a:rPr>
                <a:t>1@</a:t>
              </a:r>
              <a:r>
                <a:rPr lang="es-MX" sz="1600" i="0">
                  <a:solidFill>
                    <a:schemeClr val="tx1"/>
                  </a:solidFill>
                  <a:effectLst/>
                  <a:latin typeface="Cambria Math" panose="02040503050406030204" pitchFamily="18" charset="0"/>
                  <a:ea typeface="+mn-ea"/>
                  <a:cs typeface="+mn-cs"/>
                </a:rPr>
                <a:t>𝜑_</a:t>
              </a:r>
              <a:r>
                <a:rPr lang="es-MX" sz="1600" b="0" i="0">
                  <a:solidFill>
                    <a:schemeClr val="tx1"/>
                  </a:solidFill>
                  <a:effectLst/>
                  <a:latin typeface="Cambria Math" panose="02040503050406030204" pitchFamily="18" charset="0"/>
                  <a:ea typeface="+mn-ea"/>
                  <a:cs typeface="+mn-cs"/>
                </a:rPr>
                <a:t>1 ))</a:t>
              </a:r>
              <a:r>
                <a:rPr lang="es-MX" sz="1600" b="0" i="0">
                  <a:latin typeface="Cambria Math" panose="02040503050406030204" pitchFamily="18" charset="0"/>
                  <a:ea typeface="Cambria Math" panose="02040503050406030204" pitchFamily="18" charset="0"/>
                </a:rPr>
                <a:t>≥</a:t>
              </a:r>
              <a:r>
                <a:rPr lang="es-MX" sz="1600" i="0">
                  <a:solidFill>
                    <a:schemeClr val="tx1"/>
                  </a:solidFill>
                  <a:effectLst/>
                  <a:latin typeface="Cambria Math" panose="02040503050406030204" pitchFamily="18" charset="0"/>
                  <a:ea typeface="+mn-ea"/>
                  <a:cs typeface="+mn-cs"/>
                </a:rPr>
                <a:t>(■8(</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Δ</a:t>
              </a:r>
              <a:r>
                <a:rPr lang="es-MX" sz="1600" b="0" i="0">
                  <a:solidFill>
                    <a:schemeClr val="tx1"/>
                  </a:solidFill>
                  <a:effectLst/>
                  <a:latin typeface="Cambria Math" panose="02040503050406030204" pitchFamily="18" charset="0"/>
                  <a:ea typeface="+mn-ea"/>
                  <a:cs typeface="+mn-cs"/>
                </a:rPr>
                <a:t>_2@</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_1&amp;</a:t>
              </a:r>
              <a:r>
                <a:rPr lang="el-GR" sz="1600" b="0" i="0">
                  <a:solidFill>
                    <a:schemeClr val="tx1"/>
                  </a:solidFill>
                  <a:effectLst/>
                  <a:latin typeface="Cambria Math" panose="02040503050406030204" pitchFamily="18" charset="0"/>
                  <a:ea typeface="+mn-ea"/>
                  <a:cs typeface="+mn-cs"/>
                </a:rPr>
                <a:t>Γ</a:t>
              </a:r>
              <a:r>
                <a:rPr lang="es-MX" sz="1600" b="0" i="0">
                  <a:solidFill>
                    <a:schemeClr val="tx1"/>
                  </a:solidFill>
                  <a:effectLst/>
                  <a:latin typeface="Cambria Math" panose="02040503050406030204" pitchFamily="18" charset="0"/>
                  <a:ea typeface="+mn-ea"/>
                  <a:cs typeface="+mn-cs"/>
                </a:rPr>
                <a:t>_2 ))^(</a:t>
              </a:r>
              <a:r>
                <a:rPr lang="es-MX" sz="1600" b="0" i="0">
                  <a:latin typeface="Cambria Math" panose="02040503050406030204" pitchFamily="18" charset="0"/>
                </a:rPr>
                <a:t>−1) (■8(−</a:t>
              </a:r>
              <a:r>
                <a:rPr lang="el-GR" sz="1600" b="0" i="0">
                  <a:latin typeface="Cambria Math" panose="02040503050406030204" pitchFamily="18" charset="0"/>
                  <a:ea typeface="Cambria Math" panose="02040503050406030204" pitchFamily="18" charset="0"/>
                </a:rPr>
                <a:t>Δ</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a:t>
              </a:r>
              <a:r>
                <a:rPr lang="el-GR" sz="1600" b="0" i="0">
                  <a:latin typeface="Cambria Math" panose="02040503050406030204" pitchFamily="18" charset="0"/>
                  <a:ea typeface="Cambria Math" panose="02040503050406030204" pitchFamily="18" charset="0"/>
                </a:rPr>
                <a:t>Γ</a:t>
              </a:r>
              <a:r>
                <a:rPr lang="es-MX" sz="1600" b="0" i="0">
                  <a:latin typeface="Cambria Math" panose="02040503050406030204" pitchFamily="18" charset="0"/>
                  <a:ea typeface="Cambria Math" panose="02040503050406030204" pitchFamily="18" charset="0"/>
                </a:rPr>
                <a:t>_</a:t>
              </a:r>
              <a:r>
                <a:rPr lang="es-MX" sz="1600" b="0" i="0">
                  <a:latin typeface="Cambria Math" panose="02040503050406030204" pitchFamily="18" charset="0"/>
                </a:rPr>
                <a:t>𝑃 ))</a:t>
              </a:r>
              <a:endParaRPr lang="es-MX" sz="1600"/>
            </a:p>
          </xdr:txBody>
        </xdr:sp>
      </mc:Fallback>
    </mc:AlternateContent>
    <xdr:clientData/>
  </xdr:oneCellAnchor>
  <xdr:twoCellAnchor>
    <xdr:from>
      <xdr:col>1</xdr:col>
      <xdr:colOff>552450</xdr:colOff>
      <xdr:row>0</xdr:row>
      <xdr:rowOff>66676</xdr:rowOff>
    </xdr:from>
    <xdr:to>
      <xdr:col>13</xdr:col>
      <xdr:colOff>514350</xdr:colOff>
      <xdr:row>2</xdr:row>
      <xdr:rowOff>47626</xdr:rowOff>
    </xdr:to>
    <xdr:sp macro="" textlink="">
      <xdr:nvSpPr>
        <xdr:cNvPr id="14" name="CuadroTexto 13"/>
        <xdr:cNvSpPr txBox="1"/>
      </xdr:nvSpPr>
      <xdr:spPr>
        <a:xfrm>
          <a:off x="1362075" y="66676"/>
          <a:ext cx="9363075"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a:solidFill>
                <a:schemeClr val="accent5">
                  <a:lumMod val="50000"/>
                </a:schemeClr>
              </a:solidFill>
            </a:rPr>
            <a:t>a) Obtenga las sensibilidades Delta y Gamma de la cartera inicial de cobertura y analice los resultados.</a:t>
          </a:r>
        </a:p>
      </xdr:txBody>
    </xdr:sp>
    <xdr:clientData/>
  </xdr:twoCellAnchor>
  <xdr:twoCellAnchor>
    <xdr:from>
      <xdr:col>1</xdr:col>
      <xdr:colOff>723900</xdr:colOff>
      <xdr:row>40</xdr:row>
      <xdr:rowOff>114301</xdr:rowOff>
    </xdr:from>
    <xdr:to>
      <xdr:col>12</xdr:col>
      <xdr:colOff>9526</xdr:colOff>
      <xdr:row>42</xdr:row>
      <xdr:rowOff>38101</xdr:rowOff>
    </xdr:to>
    <xdr:sp macro="" textlink="">
      <xdr:nvSpPr>
        <xdr:cNvPr id="15" name="CuadroTexto 14"/>
        <xdr:cNvSpPr txBox="1"/>
      </xdr:nvSpPr>
      <xdr:spPr>
        <a:xfrm>
          <a:off x="1533525" y="7953376"/>
          <a:ext cx="7924801"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a:solidFill>
                <a:schemeClr val="accent5">
                  <a:lumMod val="50000"/>
                </a:schemeClr>
              </a:solidFill>
            </a:rPr>
            <a:t>b) Re-balancee la cartera para mantener la cobertura Delta-Gamma simultanea. Los instrumentos disponibles son:</a:t>
          </a:r>
        </a:p>
      </xdr:txBody>
    </xdr:sp>
    <xdr:clientData/>
  </xdr:twoCellAnchor>
  <mc:AlternateContent xmlns:mc="http://schemas.openxmlformats.org/markup-compatibility/2006">
    <mc:Choice xmlns:a14="http://schemas.microsoft.com/office/drawing/2010/main" Requires="a14">
      <xdr:twoCellAnchor>
        <xdr:from>
          <xdr:col>9</xdr:col>
          <xdr:colOff>342900</xdr:colOff>
          <xdr:row>4</xdr:row>
          <xdr:rowOff>85725</xdr:rowOff>
        </xdr:from>
        <xdr:to>
          <xdr:col>12</xdr:col>
          <xdr:colOff>219075</xdr:colOff>
          <xdr:row>9</xdr:row>
          <xdr:rowOff>133350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381000</xdr:colOff>
          <xdr:row>105</xdr:row>
          <xdr:rowOff>133350</xdr:rowOff>
        </xdr:from>
        <xdr:to>
          <xdr:col>12</xdr:col>
          <xdr:colOff>257175</xdr:colOff>
          <xdr:row>110</xdr:row>
          <xdr:rowOff>95250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400" b="1" i="0" u="none" strike="noStrike" baseline="0">
                  <a:solidFill>
                    <a:srgbClr val="000000"/>
                  </a:solidFill>
                  <a:latin typeface="Calibri"/>
                </a:rPr>
                <a:t>Inicio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etal_000/Desktop/Eliot/2019-2/Teoria/Proyecto%201/Vector%20de%20precios%20Gobierno%20Federal.%20Administraci&#243;n%20de%20Riesg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etal_000/Desktop/Eliot/2019-2/Teoria/Proyecto%201/Makeham-Risk.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etal_000/Desktop/Eliot/2019-2/Teoria/Nash%20P2/Proyecto1%20.Admon%20(ultimo).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arlaPaola/AppData/Roaming/Microsoft/Complementos/Funciones_VBA_Derivados_1(1).xla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etal_000/Downloads/Teor&#237;a-del-Portafolio_Tall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vector precios GF"/>
      <sheetName val="Fondeo Gubernamental"/>
      <sheetName val="Curva Bootstrapping Int Lineal"/>
    </sheetNames>
    <sheetDataSet>
      <sheetData sheetId="0">
        <row r="821">
          <cell r="A821">
            <v>43536</v>
          </cell>
          <cell r="B821">
            <v>23</v>
          </cell>
          <cell r="D821">
            <v>9.9486220000000003</v>
          </cell>
          <cell r="E821">
            <v>8.083304</v>
          </cell>
          <cell r="F821">
            <v>86</v>
          </cell>
          <cell r="H821">
            <v>9.8099430000000005</v>
          </cell>
          <cell r="I821">
            <v>8.1100110000000001</v>
          </cell>
          <cell r="J821">
            <v>170</v>
          </cell>
          <cell r="L821">
            <v>9.6268419999999999</v>
          </cell>
          <cell r="M821">
            <v>8.208475</v>
          </cell>
          <cell r="N821">
            <v>352</v>
          </cell>
          <cell r="P821">
            <v>9.2585730000000002</v>
          </cell>
          <cell r="Q821">
            <v>8.1900049999999993</v>
          </cell>
          <cell r="R821">
            <v>1003</v>
          </cell>
          <cell r="T821">
            <v>100.107336</v>
          </cell>
          <cell r="U821">
            <v>7.25</v>
          </cell>
          <cell r="V821">
            <v>1731</v>
          </cell>
          <cell r="X821">
            <v>102.313751</v>
          </cell>
          <cell r="Y821">
            <v>8</v>
          </cell>
          <cell r="AD821">
            <v>3733</v>
          </cell>
          <cell r="AF821">
            <v>105.192335</v>
          </cell>
          <cell r="AG821">
            <v>8.5</v>
          </cell>
          <cell r="AH821">
            <v>7191</v>
          </cell>
          <cell r="AJ821">
            <v>103.002014</v>
          </cell>
          <cell r="AK821">
            <v>8.5</v>
          </cell>
          <cell r="AL821">
            <v>10467</v>
          </cell>
          <cell r="AN821">
            <v>96.905306999999993</v>
          </cell>
          <cell r="AO821">
            <v>8</v>
          </cell>
        </row>
      </sheetData>
      <sheetData sheetId="1">
        <row r="821">
          <cell r="C821">
            <v>8.2100000000000009</v>
          </cell>
        </row>
      </sheetData>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ada"/>
      <sheetName val="Curvas de  tasas "/>
      <sheetName val="Ejercicio 1"/>
      <sheetName val="Ejercicio 2"/>
      <sheetName val="Ejercicio 3"/>
      <sheetName val="Ejercicio 4"/>
      <sheetName val="Ejercicio 5"/>
      <sheetName val="Ejercicio 7"/>
      <sheetName val="Ejercicio 8"/>
      <sheetName val="Ejercicio 9"/>
    </sheetNames>
    <sheetDataSet>
      <sheetData sheetId="0"/>
      <sheetData sheetId="1"/>
      <sheetData sheetId="2">
        <row r="219">
          <cell r="E219" t="str">
            <v>Dias</v>
          </cell>
        </row>
        <row r="220">
          <cell r="E220">
            <v>1</v>
          </cell>
        </row>
        <row r="221">
          <cell r="E221">
            <v>2</v>
          </cell>
        </row>
        <row r="222">
          <cell r="E222">
            <v>3</v>
          </cell>
        </row>
        <row r="223">
          <cell r="E223">
            <v>4</v>
          </cell>
        </row>
        <row r="224">
          <cell r="E224">
            <v>5</v>
          </cell>
        </row>
        <row r="225">
          <cell r="E225">
            <v>6</v>
          </cell>
        </row>
        <row r="226">
          <cell r="E226">
            <v>7</v>
          </cell>
        </row>
        <row r="227">
          <cell r="E227">
            <v>8</v>
          </cell>
        </row>
        <row r="228">
          <cell r="E228">
            <v>9</v>
          </cell>
        </row>
        <row r="229">
          <cell r="E229">
            <v>10</v>
          </cell>
        </row>
        <row r="230">
          <cell r="E230">
            <v>11</v>
          </cell>
        </row>
        <row r="231">
          <cell r="E231">
            <v>12</v>
          </cell>
        </row>
        <row r="232">
          <cell r="E232">
            <v>13</v>
          </cell>
        </row>
        <row r="233">
          <cell r="E233">
            <v>14</v>
          </cell>
        </row>
        <row r="234">
          <cell r="E234">
            <v>15</v>
          </cell>
        </row>
        <row r="235">
          <cell r="E235">
            <v>16</v>
          </cell>
        </row>
        <row r="236">
          <cell r="E236">
            <v>17</v>
          </cell>
        </row>
        <row r="237">
          <cell r="E237">
            <v>18</v>
          </cell>
        </row>
        <row r="238">
          <cell r="E238">
            <v>19</v>
          </cell>
        </row>
        <row r="239">
          <cell r="E239">
            <v>20</v>
          </cell>
        </row>
        <row r="240">
          <cell r="E240">
            <v>21</v>
          </cell>
        </row>
        <row r="241">
          <cell r="E241">
            <v>22</v>
          </cell>
        </row>
        <row r="242">
          <cell r="E242">
            <v>23</v>
          </cell>
        </row>
        <row r="243">
          <cell r="E243">
            <v>24</v>
          </cell>
        </row>
        <row r="244">
          <cell r="E244">
            <v>25</v>
          </cell>
        </row>
        <row r="245">
          <cell r="E245">
            <v>26</v>
          </cell>
        </row>
        <row r="246">
          <cell r="E246">
            <v>27</v>
          </cell>
        </row>
        <row r="247">
          <cell r="E247">
            <v>28</v>
          </cell>
        </row>
        <row r="248">
          <cell r="E248">
            <v>29</v>
          </cell>
        </row>
        <row r="249">
          <cell r="E249">
            <v>30</v>
          </cell>
        </row>
        <row r="250">
          <cell r="E250">
            <v>31</v>
          </cell>
        </row>
        <row r="251">
          <cell r="E251">
            <v>32</v>
          </cell>
        </row>
        <row r="252">
          <cell r="E252">
            <v>33</v>
          </cell>
        </row>
        <row r="253">
          <cell r="E253">
            <v>34</v>
          </cell>
        </row>
        <row r="254">
          <cell r="E254">
            <v>35</v>
          </cell>
        </row>
        <row r="255">
          <cell r="E255">
            <v>36</v>
          </cell>
        </row>
        <row r="256">
          <cell r="E256">
            <v>37</v>
          </cell>
        </row>
        <row r="257">
          <cell r="E257">
            <v>38</v>
          </cell>
        </row>
        <row r="258">
          <cell r="E258">
            <v>39</v>
          </cell>
        </row>
        <row r="259">
          <cell r="E259">
            <v>40</v>
          </cell>
        </row>
        <row r="260">
          <cell r="E260">
            <v>41</v>
          </cell>
        </row>
        <row r="261">
          <cell r="E261">
            <v>42</v>
          </cell>
        </row>
        <row r="262">
          <cell r="E262">
            <v>43</v>
          </cell>
        </row>
        <row r="263">
          <cell r="E263">
            <v>44</v>
          </cell>
        </row>
        <row r="264">
          <cell r="E264">
            <v>45</v>
          </cell>
        </row>
        <row r="265">
          <cell r="E265">
            <v>46</v>
          </cell>
        </row>
        <row r="266">
          <cell r="E266">
            <v>47</v>
          </cell>
        </row>
        <row r="267">
          <cell r="E267">
            <v>48</v>
          </cell>
        </row>
        <row r="268">
          <cell r="E268">
            <v>49</v>
          </cell>
        </row>
        <row r="269">
          <cell r="E269">
            <v>50</v>
          </cell>
        </row>
        <row r="270">
          <cell r="E270">
            <v>51</v>
          </cell>
        </row>
        <row r="271">
          <cell r="E271">
            <v>52</v>
          </cell>
        </row>
        <row r="272">
          <cell r="E272">
            <v>53</v>
          </cell>
        </row>
        <row r="273">
          <cell r="E273">
            <v>54</v>
          </cell>
        </row>
        <row r="274">
          <cell r="E274">
            <v>55</v>
          </cell>
        </row>
        <row r="275">
          <cell r="E275">
            <v>56</v>
          </cell>
        </row>
        <row r="276">
          <cell r="E276">
            <v>57</v>
          </cell>
        </row>
        <row r="277">
          <cell r="E277">
            <v>58</v>
          </cell>
        </row>
        <row r="278">
          <cell r="E278">
            <v>59</v>
          </cell>
        </row>
        <row r="279">
          <cell r="E279">
            <v>60</v>
          </cell>
        </row>
        <row r="280">
          <cell r="E280">
            <v>61</v>
          </cell>
        </row>
        <row r="281">
          <cell r="E281">
            <v>62</v>
          </cell>
        </row>
        <row r="282">
          <cell r="E282">
            <v>63</v>
          </cell>
        </row>
        <row r="283">
          <cell r="E283">
            <v>64</v>
          </cell>
        </row>
        <row r="284">
          <cell r="E284">
            <v>65</v>
          </cell>
        </row>
        <row r="285">
          <cell r="E285">
            <v>66</v>
          </cell>
        </row>
        <row r="286">
          <cell r="E286">
            <v>67</v>
          </cell>
        </row>
        <row r="287">
          <cell r="E287">
            <v>68</v>
          </cell>
        </row>
        <row r="288">
          <cell r="E288">
            <v>69</v>
          </cell>
        </row>
        <row r="289">
          <cell r="E289">
            <v>70</v>
          </cell>
        </row>
        <row r="290">
          <cell r="E290">
            <v>71</v>
          </cell>
        </row>
        <row r="291">
          <cell r="E291">
            <v>72</v>
          </cell>
        </row>
        <row r="292">
          <cell r="E292">
            <v>73</v>
          </cell>
        </row>
        <row r="293">
          <cell r="E293">
            <v>74</v>
          </cell>
        </row>
        <row r="294">
          <cell r="E294">
            <v>75</v>
          </cell>
        </row>
        <row r="295">
          <cell r="E295">
            <v>76</v>
          </cell>
        </row>
        <row r="296">
          <cell r="E296">
            <v>77</v>
          </cell>
        </row>
        <row r="297">
          <cell r="E297">
            <v>78</v>
          </cell>
        </row>
        <row r="298">
          <cell r="E298">
            <v>79</v>
          </cell>
        </row>
        <row r="299">
          <cell r="E299">
            <v>80</v>
          </cell>
        </row>
        <row r="300">
          <cell r="E300">
            <v>81</v>
          </cell>
        </row>
        <row r="301">
          <cell r="E301">
            <v>82</v>
          </cell>
        </row>
        <row r="302">
          <cell r="E302">
            <v>83</v>
          </cell>
        </row>
        <row r="303">
          <cell r="E303">
            <v>84</v>
          </cell>
        </row>
        <row r="304">
          <cell r="E304">
            <v>85</v>
          </cell>
        </row>
        <row r="305">
          <cell r="E305">
            <v>86</v>
          </cell>
        </row>
        <row r="306">
          <cell r="E306">
            <v>87</v>
          </cell>
        </row>
        <row r="307">
          <cell r="E307">
            <v>88</v>
          </cell>
        </row>
        <row r="308">
          <cell r="E308">
            <v>89</v>
          </cell>
        </row>
        <row r="309">
          <cell r="E309">
            <v>90</v>
          </cell>
        </row>
        <row r="310">
          <cell r="E310">
            <v>91</v>
          </cell>
        </row>
        <row r="311">
          <cell r="E311">
            <v>92</v>
          </cell>
        </row>
        <row r="312">
          <cell r="E312">
            <v>93</v>
          </cell>
        </row>
        <row r="313">
          <cell r="E313">
            <v>94</v>
          </cell>
        </row>
        <row r="314">
          <cell r="E314">
            <v>95</v>
          </cell>
        </row>
        <row r="315">
          <cell r="E315">
            <v>96</v>
          </cell>
        </row>
        <row r="316">
          <cell r="E316">
            <v>97</v>
          </cell>
        </row>
        <row r="317">
          <cell r="E317">
            <v>98</v>
          </cell>
        </row>
        <row r="318">
          <cell r="E318">
            <v>99</v>
          </cell>
        </row>
        <row r="319">
          <cell r="E319">
            <v>100</v>
          </cell>
        </row>
        <row r="320">
          <cell r="E320">
            <v>101</v>
          </cell>
        </row>
        <row r="321">
          <cell r="E321">
            <v>102</v>
          </cell>
        </row>
        <row r="322">
          <cell r="E322">
            <v>103</v>
          </cell>
        </row>
        <row r="323">
          <cell r="E323">
            <v>104</v>
          </cell>
        </row>
        <row r="324">
          <cell r="E324">
            <v>105</v>
          </cell>
        </row>
        <row r="325">
          <cell r="E325">
            <v>106</v>
          </cell>
        </row>
        <row r="326">
          <cell r="E326">
            <v>107</v>
          </cell>
        </row>
        <row r="327">
          <cell r="E327">
            <v>108</v>
          </cell>
        </row>
        <row r="328">
          <cell r="E328">
            <v>109</v>
          </cell>
        </row>
        <row r="329">
          <cell r="E329">
            <v>110</v>
          </cell>
        </row>
        <row r="330">
          <cell r="E330">
            <v>111</v>
          </cell>
        </row>
        <row r="331">
          <cell r="E331">
            <v>112</v>
          </cell>
        </row>
        <row r="332">
          <cell r="E332">
            <v>113</v>
          </cell>
        </row>
        <row r="333">
          <cell r="E333">
            <v>114</v>
          </cell>
        </row>
        <row r="334">
          <cell r="E334">
            <v>115</v>
          </cell>
        </row>
        <row r="335">
          <cell r="E335">
            <v>116</v>
          </cell>
        </row>
        <row r="336">
          <cell r="E336">
            <v>117</v>
          </cell>
        </row>
        <row r="337">
          <cell r="E337">
            <v>118</v>
          </cell>
        </row>
        <row r="338">
          <cell r="E338">
            <v>119</v>
          </cell>
        </row>
        <row r="339">
          <cell r="E339">
            <v>120</v>
          </cell>
        </row>
        <row r="340">
          <cell r="E340">
            <v>121</v>
          </cell>
        </row>
        <row r="341">
          <cell r="E341">
            <v>122</v>
          </cell>
        </row>
        <row r="342">
          <cell r="E342">
            <v>123</v>
          </cell>
        </row>
        <row r="343">
          <cell r="E343">
            <v>124</v>
          </cell>
        </row>
        <row r="344">
          <cell r="E344">
            <v>125</v>
          </cell>
        </row>
        <row r="345">
          <cell r="E345">
            <v>126</v>
          </cell>
        </row>
        <row r="346">
          <cell r="E346">
            <v>127</v>
          </cell>
        </row>
        <row r="347">
          <cell r="E347">
            <v>128</v>
          </cell>
        </row>
        <row r="348">
          <cell r="E348">
            <v>129</v>
          </cell>
        </row>
        <row r="349">
          <cell r="E349">
            <v>130</v>
          </cell>
        </row>
        <row r="350">
          <cell r="E350">
            <v>131</v>
          </cell>
        </row>
        <row r="351">
          <cell r="E351">
            <v>132</v>
          </cell>
        </row>
        <row r="352">
          <cell r="E352">
            <v>133</v>
          </cell>
        </row>
        <row r="353">
          <cell r="E353">
            <v>134</v>
          </cell>
        </row>
        <row r="354">
          <cell r="E354">
            <v>135</v>
          </cell>
        </row>
        <row r="355">
          <cell r="E355">
            <v>136</v>
          </cell>
        </row>
        <row r="356">
          <cell r="E356">
            <v>137</v>
          </cell>
        </row>
        <row r="357">
          <cell r="E357">
            <v>138</v>
          </cell>
        </row>
        <row r="358">
          <cell r="E358">
            <v>139</v>
          </cell>
        </row>
        <row r="359">
          <cell r="E359">
            <v>140</v>
          </cell>
        </row>
        <row r="360">
          <cell r="E360">
            <v>141</v>
          </cell>
        </row>
        <row r="361">
          <cell r="E361">
            <v>142</v>
          </cell>
        </row>
        <row r="362">
          <cell r="E362">
            <v>143</v>
          </cell>
        </row>
        <row r="363">
          <cell r="E363">
            <v>144</v>
          </cell>
        </row>
        <row r="364">
          <cell r="E364">
            <v>145</v>
          </cell>
        </row>
        <row r="365">
          <cell r="E365">
            <v>146</v>
          </cell>
        </row>
        <row r="366">
          <cell r="E366">
            <v>147</v>
          </cell>
        </row>
        <row r="367">
          <cell r="E367">
            <v>148</v>
          </cell>
        </row>
        <row r="368">
          <cell r="E368">
            <v>149</v>
          </cell>
        </row>
        <row r="369">
          <cell r="E369">
            <v>150</v>
          </cell>
        </row>
        <row r="370">
          <cell r="E370">
            <v>151</v>
          </cell>
        </row>
        <row r="371">
          <cell r="E371">
            <v>152</v>
          </cell>
        </row>
        <row r="372">
          <cell r="E372">
            <v>153</v>
          </cell>
        </row>
        <row r="373">
          <cell r="E373">
            <v>154</v>
          </cell>
        </row>
        <row r="374">
          <cell r="E374">
            <v>155</v>
          </cell>
        </row>
        <row r="375">
          <cell r="E375">
            <v>156</v>
          </cell>
        </row>
        <row r="376">
          <cell r="E376">
            <v>157</v>
          </cell>
        </row>
        <row r="377">
          <cell r="E377">
            <v>158</v>
          </cell>
        </row>
        <row r="378">
          <cell r="E378">
            <v>159</v>
          </cell>
        </row>
        <row r="379">
          <cell r="E379">
            <v>160</v>
          </cell>
        </row>
        <row r="380">
          <cell r="E380">
            <v>161</v>
          </cell>
        </row>
        <row r="381">
          <cell r="E381">
            <v>162</v>
          </cell>
        </row>
        <row r="382">
          <cell r="E382">
            <v>163</v>
          </cell>
        </row>
        <row r="383">
          <cell r="E383">
            <v>164</v>
          </cell>
        </row>
        <row r="384">
          <cell r="E384">
            <v>165</v>
          </cell>
        </row>
        <row r="385">
          <cell r="E385">
            <v>166</v>
          </cell>
        </row>
        <row r="386">
          <cell r="E386">
            <v>167</v>
          </cell>
        </row>
        <row r="387">
          <cell r="E387">
            <v>168</v>
          </cell>
        </row>
        <row r="388">
          <cell r="E388">
            <v>169</v>
          </cell>
        </row>
        <row r="389">
          <cell r="E389">
            <v>170</v>
          </cell>
        </row>
        <row r="390">
          <cell r="E390">
            <v>171</v>
          </cell>
        </row>
        <row r="391">
          <cell r="E391">
            <v>172</v>
          </cell>
        </row>
        <row r="392">
          <cell r="E392">
            <v>173</v>
          </cell>
        </row>
        <row r="393">
          <cell r="E393">
            <v>174</v>
          </cell>
        </row>
        <row r="394">
          <cell r="E394">
            <v>175</v>
          </cell>
        </row>
        <row r="395">
          <cell r="E395">
            <v>176</v>
          </cell>
        </row>
        <row r="396">
          <cell r="E396">
            <v>177</v>
          </cell>
        </row>
        <row r="397">
          <cell r="E397">
            <v>178</v>
          </cell>
        </row>
        <row r="398">
          <cell r="E398">
            <v>179</v>
          </cell>
        </row>
        <row r="399">
          <cell r="E399">
            <v>180</v>
          </cell>
        </row>
        <row r="400">
          <cell r="E400">
            <v>181</v>
          </cell>
        </row>
        <row r="401">
          <cell r="E401">
            <v>182</v>
          </cell>
        </row>
        <row r="402">
          <cell r="E402">
            <v>183</v>
          </cell>
        </row>
        <row r="403">
          <cell r="E403">
            <v>184</v>
          </cell>
        </row>
        <row r="404">
          <cell r="E404">
            <v>185</v>
          </cell>
        </row>
        <row r="405">
          <cell r="E405">
            <v>186</v>
          </cell>
        </row>
        <row r="406">
          <cell r="E406">
            <v>187</v>
          </cell>
        </row>
        <row r="407">
          <cell r="E407">
            <v>188</v>
          </cell>
        </row>
        <row r="408">
          <cell r="E408">
            <v>189</v>
          </cell>
        </row>
        <row r="409">
          <cell r="E409">
            <v>190</v>
          </cell>
        </row>
        <row r="410">
          <cell r="E410">
            <v>191</v>
          </cell>
        </row>
        <row r="411">
          <cell r="E411">
            <v>192</v>
          </cell>
        </row>
        <row r="412">
          <cell r="E412">
            <v>193</v>
          </cell>
        </row>
        <row r="413">
          <cell r="E413">
            <v>194</v>
          </cell>
        </row>
        <row r="414">
          <cell r="E414">
            <v>195</v>
          </cell>
        </row>
        <row r="415">
          <cell r="E415">
            <v>196</v>
          </cell>
        </row>
        <row r="416">
          <cell r="E416">
            <v>197</v>
          </cell>
        </row>
        <row r="417">
          <cell r="E417">
            <v>198</v>
          </cell>
        </row>
        <row r="418">
          <cell r="E418">
            <v>199</v>
          </cell>
        </row>
        <row r="419">
          <cell r="E419">
            <v>200</v>
          </cell>
        </row>
        <row r="420">
          <cell r="E420">
            <v>201</v>
          </cell>
        </row>
        <row r="421">
          <cell r="E421">
            <v>202</v>
          </cell>
        </row>
        <row r="422">
          <cell r="E422">
            <v>203</v>
          </cell>
        </row>
        <row r="423">
          <cell r="E423">
            <v>204</v>
          </cell>
        </row>
        <row r="424">
          <cell r="E424">
            <v>205</v>
          </cell>
        </row>
        <row r="425">
          <cell r="E425">
            <v>206</v>
          </cell>
        </row>
        <row r="426">
          <cell r="E426">
            <v>207</v>
          </cell>
        </row>
        <row r="427">
          <cell r="E427">
            <v>208</v>
          </cell>
        </row>
        <row r="428">
          <cell r="E428">
            <v>209</v>
          </cell>
        </row>
        <row r="429">
          <cell r="E429">
            <v>210</v>
          </cell>
        </row>
        <row r="430">
          <cell r="E430">
            <v>211</v>
          </cell>
        </row>
        <row r="431">
          <cell r="E431">
            <v>212</v>
          </cell>
        </row>
        <row r="432">
          <cell r="E432">
            <v>213</v>
          </cell>
        </row>
        <row r="433">
          <cell r="E433">
            <v>214</v>
          </cell>
        </row>
        <row r="434">
          <cell r="E434">
            <v>215</v>
          </cell>
        </row>
        <row r="435">
          <cell r="E435">
            <v>216</v>
          </cell>
        </row>
        <row r="436">
          <cell r="E436">
            <v>217</v>
          </cell>
        </row>
        <row r="437">
          <cell r="E437">
            <v>218</v>
          </cell>
        </row>
        <row r="438">
          <cell r="E438">
            <v>219</v>
          </cell>
        </row>
        <row r="439">
          <cell r="E439">
            <v>220</v>
          </cell>
        </row>
        <row r="440">
          <cell r="E440">
            <v>221</v>
          </cell>
        </row>
        <row r="441">
          <cell r="E441">
            <v>222</v>
          </cell>
        </row>
        <row r="442">
          <cell r="E442">
            <v>223</v>
          </cell>
        </row>
        <row r="443">
          <cell r="E443">
            <v>224</v>
          </cell>
        </row>
        <row r="444">
          <cell r="E444">
            <v>225</v>
          </cell>
        </row>
        <row r="445">
          <cell r="E445">
            <v>226</v>
          </cell>
        </row>
        <row r="446">
          <cell r="E446">
            <v>227</v>
          </cell>
        </row>
        <row r="447">
          <cell r="E447">
            <v>228</v>
          </cell>
        </row>
        <row r="448">
          <cell r="E448">
            <v>229</v>
          </cell>
        </row>
        <row r="449">
          <cell r="E449">
            <v>230</v>
          </cell>
        </row>
        <row r="450">
          <cell r="E450">
            <v>231</v>
          </cell>
        </row>
        <row r="451">
          <cell r="E451">
            <v>232</v>
          </cell>
        </row>
        <row r="452">
          <cell r="E452">
            <v>233</v>
          </cell>
        </row>
        <row r="453">
          <cell r="E453">
            <v>234</v>
          </cell>
        </row>
        <row r="454">
          <cell r="E454">
            <v>235</v>
          </cell>
        </row>
        <row r="455">
          <cell r="E455">
            <v>236</v>
          </cell>
        </row>
        <row r="456">
          <cell r="E456">
            <v>237</v>
          </cell>
        </row>
        <row r="457">
          <cell r="E457">
            <v>238</v>
          </cell>
        </row>
        <row r="458">
          <cell r="E458">
            <v>239</v>
          </cell>
        </row>
        <row r="459">
          <cell r="E459">
            <v>240</v>
          </cell>
        </row>
        <row r="460">
          <cell r="E460">
            <v>241</v>
          </cell>
        </row>
        <row r="461">
          <cell r="E461">
            <v>242</v>
          </cell>
        </row>
        <row r="462">
          <cell r="E462">
            <v>243</v>
          </cell>
        </row>
        <row r="463">
          <cell r="E463">
            <v>244</v>
          </cell>
        </row>
        <row r="464">
          <cell r="E464">
            <v>245</v>
          </cell>
        </row>
        <row r="465">
          <cell r="E465">
            <v>246</v>
          </cell>
        </row>
        <row r="466">
          <cell r="E466">
            <v>247</v>
          </cell>
        </row>
        <row r="467">
          <cell r="E467">
            <v>248</v>
          </cell>
        </row>
        <row r="468">
          <cell r="E468">
            <v>249</v>
          </cell>
        </row>
        <row r="469">
          <cell r="E469">
            <v>250</v>
          </cell>
        </row>
        <row r="470">
          <cell r="E470">
            <v>251</v>
          </cell>
        </row>
        <row r="471">
          <cell r="E471">
            <v>252</v>
          </cell>
        </row>
        <row r="472">
          <cell r="E472">
            <v>253</v>
          </cell>
        </row>
        <row r="473">
          <cell r="E473">
            <v>254</v>
          </cell>
        </row>
        <row r="474">
          <cell r="E474">
            <v>255</v>
          </cell>
        </row>
        <row r="475">
          <cell r="E475">
            <v>256</v>
          </cell>
        </row>
        <row r="476">
          <cell r="E476">
            <v>257</v>
          </cell>
        </row>
        <row r="477">
          <cell r="E477">
            <v>258</v>
          </cell>
        </row>
        <row r="478">
          <cell r="E478">
            <v>259</v>
          </cell>
        </row>
        <row r="479">
          <cell r="E479">
            <v>260</v>
          </cell>
        </row>
        <row r="480">
          <cell r="E480">
            <v>261</v>
          </cell>
        </row>
        <row r="481">
          <cell r="E481">
            <v>262</v>
          </cell>
        </row>
        <row r="482">
          <cell r="E482">
            <v>263</v>
          </cell>
        </row>
        <row r="483">
          <cell r="E483">
            <v>264</v>
          </cell>
        </row>
        <row r="484">
          <cell r="E484">
            <v>265</v>
          </cell>
        </row>
        <row r="485">
          <cell r="E485">
            <v>266</v>
          </cell>
        </row>
        <row r="486">
          <cell r="E486">
            <v>267</v>
          </cell>
        </row>
        <row r="487">
          <cell r="E487">
            <v>268</v>
          </cell>
        </row>
        <row r="488">
          <cell r="E488">
            <v>269</v>
          </cell>
        </row>
        <row r="489">
          <cell r="E489">
            <v>270</v>
          </cell>
        </row>
        <row r="490">
          <cell r="E490">
            <v>271</v>
          </cell>
        </row>
        <row r="491">
          <cell r="E491">
            <v>272</v>
          </cell>
        </row>
        <row r="492">
          <cell r="E492">
            <v>273</v>
          </cell>
        </row>
        <row r="493">
          <cell r="E493">
            <v>274</v>
          </cell>
        </row>
        <row r="494">
          <cell r="E494">
            <v>275</v>
          </cell>
        </row>
        <row r="495">
          <cell r="E495">
            <v>276</v>
          </cell>
        </row>
        <row r="496">
          <cell r="E496">
            <v>277</v>
          </cell>
        </row>
        <row r="497">
          <cell r="E497">
            <v>278</v>
          </cell>
        </row>
        <row r="498">
          <cell r="E498">
            <v>279</v>
          </cell>
        </row>
        <row r="499">
          <cell r="E499">
            <v>280</v>
          </cell>
        </row>
        <row r="500">
          <cell r="E500">
            <v>281</v>
          </cell>
        </row>
        <row r="501">
          <cell r="E501">
            <v>282</v>
          </cell>
        </row>
        <row r="502">
          <cell r="E502">
            <v>283</v>
          </cell>
        </row>
        <row r="503">
          <cell r="E503">
            <v>284</v>
          </cell>
        </row>
        <row r="504">
          <cell r="E504">
            <v>285</v>
          </cell>
        </row>
        <row r="505">
          <cell r="E505">
            <v>286</v>
          </cell>
        </row>
        <row r="506">
          <cell r="E506">
            <v>287</v>
          </cell>
        </row>
        <row r="507">
          <cell r="E507">
            <v>288</v>
          </cell>
        </row>
        <row r="508">
          <cell r="E508">
            <v>289</v>
          </cell>
        </row>
        <row r="509">
          <cell r="E509">
            <v>290</v>
          </cell>
        </row>
        <row r="510">
          <cell r="E510">
            <v>291</v>
          </cell>
        </row>
        <row r="511">
          <cell r="E511">
            <v>292</v>
          </cell>
        </row>
        <row r="512">
          <cell r="E512">
            <v>293</v>
          </cell>
        </row>
        <row r="513">
          <cell r="E513">
            <v>294</v>
          </cell>
        </row>
        <row r="514">
          <cell r="E514">
            <v>295</v>
          </cell>
        </row>
        <row r="515">
          <cell r="E515">
            <v>296</v>
          </cell>
        </row>
        <row r="516">
          <cell r="E516">
            <v>297</v>
          </cell>
        </row>
        <row r="517">
          <cell r="E517">
            <v>298</v>
          </cell>
        </row>
        <row r="518">
          <cell r="E518">
            <v>299</v>
          </cell>
        </row>
        <row r="519">
          <cell r="E519">
            <v>300</v>
          </cell>
        </row>
        <row r="520">
          <cell r="E520">
            <v>301</v>
          </cell>
        </row>
        <row r="521">
          <cell r="E521">
            <v>302</v>
          </cell>
        </row>
        <row r="522">
          <cell r="E522">
            <v>303</v>
          </cell>
        </row>
        <row r="523">
          <cell r="E523">
            <v>304</v>
          </cell>
        </row>
        <row r="524">
          <cell r="E524">
            <v>305</v>
          </cell>
        </row>
        <row r="525">
          <cell r="E525">
            <v>306</v>
          </cell>
        </row>
        <row r="526">
          <cell r="E526">
            <v>307</v>
          </cell>
        </row>
        <row r="527">
          <cell r="E527">
            <v>308</v>
          </cell>
        </row>
        <row r="528">
          <cell r="E528">
            <v>309</v>
          </cell>
        </row>
        <row r="529">
          <cell r="E529">
            <v>310</v>
          </cell>
        </row>
        <row r="530">
          <cell r="E530">
            <v>311</v>
          </cell>
        </row>
        <row r="531">
          <cell r="E531">
            <v>312</v>
          </cell>
        </row>
        <row r="532">
          <cell r="E532">
            <v>313</v>
          </cell>
        </row>
        <row r="533">
          <cell r="E533">
            <v>314</v>
          </cell>
        </row>
        <row r="534">
          <cell r="E534">
            <v>315</v>
          </cell>
        </row>
        <row r="535">
          <cell r="E535">
            <v>316</v>
          </cell>
        </row>
        <row r="536">
          <cell r="E536">
            <v>317</v>
          </cell>
        </row>
        <row r="537">
          <cell r="E537">
            <v>318</v>
          </cell>
        </row>
        <row r="538">
          <cell r="E538">
            <v>319</v>
          </cell>
        </row>
        <row r="539">
          <cell r="E539">
            <v>320</v>
          </cell>
        </row>
        <row r="540">
          <cell r="E540">
            <v>321</v>
          </cell>
        </row>
        <row r="541">
          <cell r="E541">
            <v>322</v>
          </cell>
        </row>
        <row r="542">
          <cell r="E542">
            <v>323</v>
          </cell>
        </row>
        <row r="543">
          <cell r="E543">
            <v>324</v>
          </cell>
        </row>
        <row r="544">
          <cell r="E544">
            <v>325</v>
          </cell>
        </row>
        <row r="545">
          <cell r="E545">
            <v>326</v>
          </cell>
        </row>
        <row r="546">
          <cell r="E546">
            <v>327</v>
          </cell>
        </row>
        <row r="547">
          <cell r="E547">
            <v>328</v>
          </cell>
        </row>
        <row r="548">
          <cell r="E548">
            <v>329</v>
          </cell>
        </row>
        <row r="549">
          <cell r="E549">
            <v>330</v>
          </cell>
        </row>
        <row r="550">
          <cell r="E550">
            <v>331</v>
          </cell>
        </row>
        <row r="551">
          <cell r="E551">
            <v>332</v>
          </cell>
        </row>
        <row r="552">
          <cell r="E552">
            <v>333</v>
          </cell>
        </row>
        <row r="553">
          <cell r="E553">
            <v>334</v>
          </cell>
        </row>
        <row r="554">
          <cell r="E554">
            <v>335</v>
          </cell>
        </row>
        <row r="555">
          <cell r="E555">
            <v>336</v>
          </cell>
        </row>
        <row r="556">
          <cell r="E556">
            <v>337</v>
          </cell>
        </row>
        <row r="557">
          <cell r="E557">
            <v>338</v>
          </cell>
        </row>
        <row r="558">
          <cell r="E558">
            <v>339</v>
          </cell>
        </row>
        <row r="559">
          <cell r="E559">
            <v>340</v>
          </cell>
        </row>
        <row r="560">
          <cell r="E560">
            <v>341</v>
          </cell>
        </row>
        <row r="561">
          <cell r="E561">
            <v>342</v>
          </cell>
        </row>
        <row r="562">
          <cell r="E562">
            <v>343</v>
          </cell>
        </row>
        <row r="563">
          <cell r="E563">
            <v>344</v>
          </cell>
        </row>
        <row r="564">
          <cell r="E564">
            <v>345</v>
          </cell>
        </row>
        <row r="565">
          <cell r="E565">
            <v>346</v>
          </cell>
        </row>
        <row r="566">
          <cell r="E566">
            <v>347</v>
          </cell>
        </row>
        <row r="567">
          <cell r="E567">
            <v>348</v>
          </cell>
        </row>
        <row r="568">
          <cell r="E568">
            <v>349</v>
          </cell>
        </row>
        <row r="569">
          <cell r="E569">
            <v>350</v>
          </cell>
        </row>
        <row r="570">
          <cell r="E570">
            <v>351</v>
          </cell>
        </row>
        <row r="571">
          <cell r="E571">
            <v>352</v>
          </cell>
        </row>
        <row r="572">
          <cell r="E572">
            <v>353</v>
          </cell>
        </row>
        <row r="573">
          <cell r="E573">
            <v>354</v>
          </cell>
        </row>
        <row r="574">
          <cell r="E574">
            <v>355</v>
          </cell>
        </row>
        <row r="575">
          <cell r="E575">
            <v>356</v>
          </cell>
        </row>
        <row r="576">
          <cell r="E576">
            <v>357</v>
          </cell>
        </row>
        <row r="577">
          <cell r="E577">
            <v>358</v>
          </cell>
        </row>
        <row r="578">
          <cell r="E578">
            <v>359</v>
          </cell>
        </row>
        <row r="579">
          <cell r="E579">
            <v>360</v>
          </cell>
        </row>
        <row r="580">
          <cell r="E580">
            <v>361</v>
          </cell>
        </row>
        <row r="581">
          <cell r="E581">
            <v>362</v>
          </cell>
        </row>
        <row r="582">
          <cell r="E582">
            <v>363</v>
          </cell>
        </row>
        <row r="583">
          <cell r="E583">
            <v>364</v>
          </cell>
        </row>
        <row r="584">
          <cell r="E584">
            <v>365</v>
          </cell>
        </row>
        <row r="585">
          <cell r="E585">
            <v>366</v>
          </cell>
        </row>
        <row r="586">
          <cell r="E586">
            <v>367</v>
          </cell>
        </row>
        <row r="587">
          <cell r="E587">
            <v>368</v>
          </cell>
        </row>
        <row r="588">
          <cell r="E588">
            <v>369</v>
          </cell>
        </row>
        <row r="589">
          <cell r="E589">
            <v>370</v>
          </cell>
        </row>
        <row r="590">
          <cell r="E590">
            <v>371</v>
          </cell>
        </row>
        <row r="591">
          <cell r="E591">
            <v>372</v>
          </cell>
        </row>
        <row r="592">
          <cell r="E592">
            <v>373</v>
          </cell>
        </row>
        <row r="593">
          <cell r="E593">
            <v>374</v>
          </cell>
        </row>
        <row r="594">
          <cell r="E594">
            <v>375</v>
          </cell>
        </row>
        <row r="595">
          <cell r="E595">
            <v>376</v>
          </cell>
        </row>
        <row r="596">
          <cell r="E596">
            <v>377</v>
          </cell>
        </row>
        <row r="597">
          <cell r="E597">
            <v>378</v>
          </cell>
        </row>
        <row r="598">
          <cell r="E598">
            <v>379</v>
          </cell>
        </row>
        <row r="599">
          <cell r="E599">
            <v>380</v>
          </cell>
        </row>
        <row r="600">
          <cell r="E600">
            <v>381</v>
          </cell>
        </row>
        <row r="601">
          <cell r="E601">
            <v>382</v>
          </cell>
        </row>
        <row r="602">
          <cell r="E602">
            <v>383</v>
          </cell>
        </row>
        <row r="603">
          <cell r="E603">
            <v>384</v>
          </cell>
        </row>
        <row r="604">
          <cell r="E604">
            <v>385</v>
          </cell>
        </row>
        <row r="605">
          <cell r="E605">
            <v>386</v>
          </cell>
        </row>
        <row r="606">
          <cell r="E606">
            <v>387</v>
          </cell>
        </row>
        <row r="607">
          <cell r="E607">
            <v>388</v>
          </cell>
        </row>
        <row r="608">
          <cell r="E608">
            <v>389</v>
          </cell>
        </row>
        <row r="609">
          <cell r="E609">
            <v>390</v>
          </cell>
        </row>
        <row r="610">
          <cell r="E610">
            <v>391</v>
          </cell>
        </row>
        <row r="611">
          <cell r="E611">
            <v>392</v>
          </cell>
        </row>
        <row r="612">
          <cell r="E612">
            <v>393</v>
          </cell>
        </row>
        <row r="613">
          <cell r="E613">
            <v>394</v>
          </cell>
        </row>
        <row r="614">
          <cell r="E614">
            <v>395</v>
          </cell>
        </row>
        <row r="615">
          <cell r="E615">
            <v>396</v>
          </cell>
        </row>
        <row r="616">
          <cell r="E616">
            <v>397</v>
          </cell>
        </row>
        <row r="617">
          <cell r="E617">
            <v>398</v>
          </cell>
        </row>
        <row r="618">
          <cell r="E618">
            <v>399</v>
          </cell>
        </row>
        <row r="619">
          <cell r="E619">
            <v>400</v>
          </cell>
        </row>
        <row r="620">
          <cell r="E620">
            <v>401</v>
          </cell>
        </row>
        <row r="621">
          <cell r="E621">
            <v>402</v>
          </cell>
        </row>
        <row r="622">
          <cell r="E622">
            <v>403</v>
          </cell>
        </row>
        <row r="623">
          <cell r="E623">
            <v>404</v>
          </cell>
        </row>
        <row r="624">
          <cell r="E624">
            <v>405</v>
          </cell>
        </row>
        <row r="625">
          <cell r="E625">
            <v>406</v>
          </cell>
        </row>
        <row r="626">
          <cell r="E626">
            <v>407</v>
          </cell>
        </row>
        <row r="627">
          <cell r="E627">
            <v>408</v>
          </cell>
        </row>
        <row r="628">
          <cell r="E628">
            <v>409</v>
          </cell>
        </row>
        <row r="629">
          <cell r="E629">
            <v>410</v>
          </cell>
        </row>
        <row r="630">
          <cell r="E630">
            <v>411</v>
          </cell>
        </row>
        <row r="631">
          <cell r="E631">
            <v>412</v>
          </cell>
        </row>
        <row r="632">
          <cell r="E632">
            <v>413</v>
          </cell>
        </row>
        <row r="633">
          <cell r="E633">
            <v>414</v>
          </cell>
        </row>
        <row r="634">
          <cell r="E634">
            <v>415</v>
          </cell>
        </row>
        <row r="635">
          <cell r="E635">
            <v>416</v>
          </cell>
        </row>
        <row r="636">
          <cell r="E636">
            <v>417</v>
          </cell>
        </row>
        <row r="637">
          <cell r="E637">
            <v>418</v>
          </cell>
        </row>
        <row r="638">
          <cell r="E638">
            <v>419</v>
          </cell>
        </row>
        <row r="639">
          <cell r="E639">
            <v>420</v>
          </cell>
        </row>
        <row r="640">
          <cell r="E640">
            <v>421</v>
          </cell>
        </row>
        <row r="641">
          <cell r="E641">
            <v>422</v>
          </cell>
        </row>
        <row r="642">
          <cell r="E642">
            <v>423</v>
          </cell>
        </row>
        <row r="643">
          <cell r="E643">
            <v>424</v>
          </cell>
        </row>
        <row r="644">
          <cell r="E644">
            <v>425</v>
          </cell>
        </row>
        <row r="645">
          <cell r="E645">
            <v>426</v>
          </cell>
        </row>
        <row r="646">
          <cell r="E646">
            <v>427</v>
          </cell>
        </row>
        <row r="647">
          <cell r="E647">
            <v>428</v>
          </cell>
        </row>
        <row r="648">
          <cell r="E648">
            <v>429</v>
          </cell>
        </row>
        <row r="649">
          <cell r="E649">
            <v>430</v>
          </cell>
        </row>
        <row r="650">
          <cell r="E650">
            <v>431</v>
          </cell>
        </row>
        <row r="651">
          <cell r="E651">
            <v>432</v>
          </cell>
        </row>
        <row r="652">
          <cell r="E652">
            <v>433</v>
          </cell>
        </row>
        <row r="653">
          <cell r="E653">
            <v>434</v>
          </cell>
        </row>
        <row r="654">
          <cell r="E654">
            <v>435</v>
          </cell>
        </row>
        <row r="655">
          <cell r="E655">
            <v>436</v>
          </cell>
        </row>
        <row r="656">
          <cell r="E656">
            <v>437</v>
          </cell>
        </row>
        <row r="657">
          <cell r="E657">
            <v>438</v>
          </cell>
        </row>
        <row r="658">
          <cell r="E658">
            <v>439</v>
          </cell>
        </row>
        <row r="659">
          <cell r="E659">
            <v>440</v>
          </cell>
        </row>
        <row r="660">
          <cell r="E660">
            <v>441</v>
          </cell>
        </row>
        <row r="661">
          <cell r="E661">
            <v>442</v>
          </cell>
        </row>
        <row r="662">
          <cell r="E662">
            <v>443</v>
          </cell>
        </row>
        <row r="663">
          <cell r="E663">
            <v>444</v>
          </cell>
        </row>
        <row r="664">
          <cell r="E664">
            <v>445</v>
          </cell>
        </row>
        <row r="665">
          <cell r="E665">
            <v>446</v>
          </cell>
        </row>
        <row r="666">
          <cell r="E666">
            <v>447</v>
          </cell>
        </row>
        <row r="667">
          <cell r="E667">
            <v>448</v>
          </cell>
        </row>
        <row r="668">
          <cell r="E668">
            <v>449</v>
          </cell>
        </row>
        <row r="669">
          <cell r="E669">
            <v>450</v>
          </cell>
        </row>
        <row r="670">
          <cell r="E670">
            <v>451</v>
          </cell>
        </row>
        <row r="671">
          <cell r="E671">
            <v>452</v>
          </cell>
        </row>
        <row r="672">
          <cell r="E672">
            <v>453</v>
          </cell>
        </row>
        <row r="673">
          <cell r="E673">
            <v>454</v>
          </cell>
        </row>
        <row r="674">
          <cell r="E674">
            <v>455</v>
          </cell>
        </row>
        <row r="675">
          <cell r="E675">
            <v>456</v>
          </cell>
        </row>
        <row r="676">
          <cell r="E676">
            <v>457</v>
          </cell>
        </row>
        <row r="677">
          <cell r="E677">
            <v>458</v>
          </cell>
        </row>
        <row r="678">
          <cell r="E678">
            <v>459</v>
          </cell>
        </row>
        <row r="679">
          <cell r="E679">
            <v>460</v>
          </cell>
        </row>
        <row r="680">
          <cell r="E680">
            <v>461</v>
          </cell>
        </row>
        <row r="681">
          <cell r="E681">
            <v>462</v>
          </cell>
        </row>
        <row r="682">
          <cell r="E682">
            <v>463</v>
          </cell>
        </row>
        <row r="683">
          <cell r="E683">
            <v>464</v>
          </cell>
        </row>
        <row r="684">
          <cell r="E684">
            <v>465</v>
          </cell>
        </row>
        <row r="685">
          <cell r="E685">
            <v>466</v>
          </cell>
        </row>
        <row r="686">
          <cell r="E686">
            <v>467</v>
          </cell>
        </row>
        <row r="687">
          <cell r="E687">
            <v>468</v>
          </cell>
        </row>
        <row r="688">
          <cell r="E688">
            <v>469</v>
          </cell>
        </row>
        <row r="689">
          <cell r="E689">
            <v>470</v>
          </cell>
        </row>
        <row r="690">
          <cell r="E690">
            <v>471</v>
          </cell>
        </row>
        <row r="691">
          <cell r="E691">
            <v>472</v>
          </cell>
        </row>
        <row r="692">
          <cell r="E692">
            <v>473</v>
          </cell>
        </row>
        <row r="693">
          <cell r="E693">
            <v>474</v>
          </cell>
        </row>
        <row r="694">
          <cell r="E694">
            <v>475</v>
          </cell>
        </row>
        <row r="695">
          <cell r="E695">
            <v>476</v>
          </cell>
        </row>
        <row r="696">
          <cell r="E696">
            <v>477</v>
          </cell>
        </row>
        <row r="697">
          <cell r="E697">
            <v>478</v>
          </cell>
        </row>
        <row r="698">
          <cell r="E698">
            <v>479</v>
          </cell>
        </row>
        <row r="699">
          <cell r="E699">
            <v>480</v>
          </cell>
        </row>
        <row r="700">
          <cell r="E700">
            <v>481</v>
          </cell>
        </row>
        <row r="701">
          <cell r="E701">
            <v>482</v>
          </cell>
        </row>
        <row r="702">
          <cell r="E702">
            <v>483</v>
          </cell>
        </row>
        <row r="703">
          <cell r="E703">
            <v>484</v>
          </cell>
        </row>
        <row r="704">
          <cell r="E704">
            <v>485</v>
          </cell>
        </row>
        <row r="705">
          <cell r="E705">
            <v>486</v>
          </cell>
        </row>
        <row r="706">
          <cell r="E706">
            <v>487</v>
          </cell>
        </row>
        <row r="707">
          <cell r="E707">
            <v>488</v>
          </cell>
        </row>
        <row r="708">
          <cell r="E708">
            <v>489</v>
          </cell>
        </row>
        <row r="709">
          <cell r="E709">
            <v>490</v>
          </cell>
        </row>
        <row r="710">
          <cell r="E710">
            <v>491</v>
          </cell>
        </row>
        <row r="711">
          <cell r="E711">
            <v>492</v>
          </cell>
        </row>
        <row r="712">
          <cell r="E712">
            <v>493</v>
          </cell>
        </row>
        <row r="713">
          <cell r="E713">
            <v>494</v>
          </cell>
        </row>
        <row r="714">
          <cell r="E714">
            <v>495</v>
          </cell>
        </row>
        <row r="715">
          <cell r="E715">
            <v>496</v>
          </cell>
        </row>
        <row r="716">
          <cell r="E716">
            <v>497</v>
          </cell>
        </row>
        <row r="717">
          <cell r="E717">
            <v>498</v>
          </cell>
        </row>
        <row r="718">
          <cell r="E718">
            <v>499</v>
          </cell>
        </row>
        <row r="719">
          <cell r="E719">
            <v>500</v>
          </cell>
        </row>
        <row r="720">
          <cell r="E720">
            <v>501</v>
          </cell>
        </row>
        <row r="721">
          <cell r="E721">
            <v>502</v>
          </cell>
        </row>
        <row r="722">
          <cell r="E722">
            <v>503</v>
          </cell>
        </row>
        <row r="723">
          <cell r="E723">
            <v>504</v>
          </cell>
        </row>
        <row r="724">
          <cell r="E724">
            <v>505</v>
          </cell>
        </row>
        <row r="725">
          <cell r="E725">
            <v>506</v>
          </cell>
        </row>
        <row r="726">
          <cell r="E726">
            <v>507</v>
          </cell>
        </row>
        <row r="727">
          <cell r="E727">
            <v>508</v>
          </cell>
        </row>
        <row r="728">
          <cell r="E728">
            <v>509</v>
          </cell>
        </row>
        <row r="729">
          <cell r="E729">
            <v>510</v>
          </cell>
        </row>
        <row r="730">
          <cell r="E730">
            <v>511</v>
          </cell>
        </row>
        <row r="731">
          <cell r="E731">
            <v>512</v>
          </cell>
        </row>
        <row r="732">
          <cell r="E732">
            <v>513</v>
          </cell>
        </row>
        <row r="733">
          <cell r="E733">
            <v>514</v>
          </cell>
        </row>
        <row r="734">
          <cell r="E734">
            <v>515</v>
          </cell>
        </row>
        <row r="735">
          <cell r="E735">
            <v>516</v>
          </cell>
        </row>
        <row r="736">
          <cell r="E736">
            <v>517</v>
          </cell>
        </row>
        <row r="737">
          <cell r="E737">
            <v>518</v>
          </cell>
        </row>
        <row r="738">
          <cell r="E738">
            <v>519</v>
          </cell>
        </row>
        <row r="739">
          <cell r="E739">
            <v>520</v>
          </cell>
        </row>
        <row r="740">
          <cell r="E740">
            <v>521</v>
          </cell>
        </row>
        <row r="741">
          <cell r="E741">
            <v>522</v>
          </cell>
        </row>
        <row r="742">
          <cell r="E742">
            <v>523</v>
          </cell>
        </row>
        <row r="743">
          <cell r="E743">
            <v>524</v>
          </cell>
        </row>
        <row r="744">
          <cell r="E744">
            <v>525</v>
          </cell>
        </row>
        <row r="745">
          <cell r="E745">
            <v>526</v>
          </cell>
        </row>
        <row r="746">
          <cell r="E746">
            <v>527</v>
          </cell>
        </row>
        <row r="747">
          <cell r="E747">
            <v>528</v>
          </cell>
        </row>
        <row r="748">
          <cell r="E748">
            <v>529</v>
          </cell>
        </row>
        <row r="749">
          <cell r="E749">
            <v>530</v>
          </cell>
        </row>
        <row r="750">
          <cell r="E750">
            <v>531</v>
          </cell>
        </row>
        <row r="751">
          <cell r="E751">
            <v>532</v>
          </cell>
        </row>
        <row r="752">
          <cell r="E752">
            <v>533</v>
          </cell>
        </row>
        <row r="753">
          <cell r="E753">
            <v>534</v>
          </cell>
        </row>
        <row r="754">
          <cell r="E754">
            <v>535</v>
          </cell>
        </row>
        <row r="755">
          <cell r="E755">
            <v>536</v>
          </cell>
        </row>
        <row r="756">
          <cell r="E756">
            <v>537</v>
          </cell>
        </row>
        <row r="757">
          <cell r="E757">
            <v>538</v>
          </cell>
        </row>
        <row r="758">
          <cell r="E758">
            <v>539</v>
          </cell>
        </row>
        <row r="759">
          <cell r="E759">
            <v>540</v>
          </cell>
        </row>
        <row r="760">
          <cell r="E760">
            <v>541</v>
          </cell>
        </row>
        <row r="761">
          <cell r="E761">
            <v>542</v>
          </cell>
        </row>
        <row r="762">
          <cell r="E762">
            <v>543</v>
          </cell>
        </row>
        <row r="763">
          <cell r="E763">
            <v>544</v>
          </cell>
        </row>
        <row r="764">
          <cell r="E764">
            <v>545</v>
          </cell>
        </row>
        <row r="765">
          <cell r="E765">
            <v>546</v>
          </cell>
        </row>
        <row r="766">
          <cell r="E766">
            <v>547</v>
          </cell>
        </row>
        <row r="767">
          <cell r="E767">
            <v>548</v>
          </cell>
        </row>
        <row r="768">
          <cell r="E768">
            <v>549</v>
          </cell>
        </row>
        <row r="769">
          <cell r="E769">
            <v>550</v>
          </cell>
        </row>
        <row r="770">
          <cell r="E770">
            <v>551</v>
          </cell>
        </row>
        <row r="771">
          <cell r="E771">
            <v>552</v>
          </cell>
        </row>
        <row r="772">
          <cell r="E772">
            <v>553</v>
          </cell>
        </row>
        <row r="773">
          <cell r="E773">
            <v>554</v>
          </cell>
        </row>
        <row r="774">
          <cell r="E774">
            <v>555</v>
          </cell>
        </row>
        <row r="775">
          <cell r="E775">
            <v>556</v>
          </cell>
        </row>
        <row r="776">
          <cell r="E776">
            <v>557</v>
          </cell>
        </row>
        <row r="777">
          <cell r="E777">
            <v>558</v>
          </cell>
        </row>
        <row r="778">
          <cell r="E778">
            <v>559</v>
          </cell>
        </row>
        <row r="779">
          <cell r="E779">
            <v>560</v>
          </cell>
        </row>
        <row r="780">
          <cell r="E780">
            <v>561</v>
          </cell>
        </row>
        <row r="781">
          <cell r="E781">
            <v>562</v>
          </cell>
        </row>
        <row r="782">
          <cell r="E782">
            <v>563</v>
          </cell>
        </row>
        <row r="783">
          <cell r="E783">
            <v>564</v>
          </cell>
        </row>
        <row r="784">
          <cell r="E784">
            <v>565</v>
          </cell>
        </row>
        <row r="785">
          <cell r="E785">
            <v>566</v>
          </cell>
        </row>
        <row r="786">
          <cell r="E786">
            <v>567</v>
          </cell>
        </row>
        <row r="787">
          <cell r="E787">
            <v>568</v>
          </cell>
        </row>
        <row r="788">
          <cell r="E788">
            <v>569</v>
          </cell>
        </row>
        <row r="789">
          <cell r="E789">
            <v>570</v>
          </cell>
        </row>
        <row r="790">
          <cell r="E790">
            <v>571</v>
          </cell>
        </row>
        <row r="791">
          <cell r="E791">
            <v>572</v>
          </cell>
        </row>
        <row r="792">
          <cell r="E792">
            <v>573</v>
          </cell>
        </row>
        <row r="793">
          <cell r="E793">
            <v>574</v>
          </cell>
        </row>
        <row r="794">
          <cell r="E794">
            <v>575</v>
          </cell>
        </row>
        <row r="795">
          <cell r="E795">
            <v>576</v>
          </cell>
        </row>
        <row r="796">
          <cell r="E796">
            <v>577</v>
          </cell>
        </row>
        <row r="797">
          <cell r="E797">
            <v>578</v>
          </cell>
        </row>
        <row r="798">
          <cell r="E798">
            <v>579</v>
          </cell>
        </row>
        <row r="799">
          <cell r="E799">
            <v>580</v>
          </cell>
        </row>
        <row r="800">
          <cell r="E800">
            <v>581</v>
          </cell>
        </row>
        <row r="801">
          <cell r="E801">
            <v>582</v>
          </cell>
        </row>
        <row r="802">
          <cell r="E802">
            <v>583</v>
          </cell>
        </row>
        <row r="803">
          <cell r="E803">
            <v>584</v>
          </cell>
        </row>
        <row r="804">
          <cell r="E804">
            <v>585</v>
          </cell>
        </row>
        <row r="805">
          <cell r="E805">
            <v>586</v>
          </cell>
        </row>
        <row r="806">
          <cell r="E806">
            <v>587</v>
          </cell>
        </row>
        <row r="807">
          <cell r="E807">
            <v>588</v>
          </cell>
        </row>
        <row r="808">
          <cell r="E808">
            <v>589</v>
          </cell>
        </row>
        <row r="809">
          <cell r="E809">
            <v>590</v>
          </cell>
        </row>
        <row r="810">
          <cell r="E810">
            <v>591</v>
          </cell>
        </row>
        <row r="811">
          <cell r="E811">
            <v>592</v>
          </cell>
        </row>
        <row r="812">
          <cell r="E812">
            <v>593</v>
          </cell>
        </row>
        <row r="813">
          <cell r="E813">
            <v>594</v>
          </cell>
        </row>
        <row r="814">
          <cell r="E814">
            <v>595</v>
          </cell>
        </row>
        <row r="815">
          <cell r="E815">
            <v>596</v>
          </cell>
        </row>
        <row r="816">
          <cell r="E816">
            <v>597</v>
          </cell>
        </row>
        <row r="817">
          <cell r="E817">
            <v>598</v>
          </cell>
        </row>
        <row r="818">
          <cell r="E818">
            <v>599</v>
          </cell>
        </row>
        <row r="819">
          <cell r="E819">
            <v>600</v>
          </cell>
        </row>
        <row r="820">
          <cell r="E820">
            <v>601</v>
          </cell>
        </row>
        <row r="821">
          <cell r="E821">
            <v>602</v>
          </cell>
        </row>
        <row r="822">
          <cell r="E822">
            <v>603</v>
          </cell>
        </row>
        <row r="823">
          <cell r="E823">
            <v>604</v>
          </cell>
        </row>
        <row r="824">
          <cell r="E824">
            <v>605</v>
          </cell>
        </row>
        <row r="825">
          <cell r="E825">
            <v>606</v>
          </cell>
        </row>
        <row r="826">
          <cell r="E826">
            <v>607</v>
          </cell>
        </row>
        <row r="827">
          <cell r="E827">
            <v>608</v>
          </cell>
        </row>
        <row r="828">
          <cell r="E828">
            <v>609</v>
          </cell>
        </row>
        <row r="829">
          <cell r="E829">
            <v>610</v>
          </cell>
        </row>
        <row r="830">
          <cell r="E830">
            <v>611</v>
          </cell>
        </row>
        <row r="831">
          <cell r="E831">
            <v>612</v>
          </cell>
        </row>
        <row r="832">
          <cell r="E832">
            <v>613</v>
          </cell>
        </row>
        <row r="833">
          <cell r="E833">
            <v>614</v>
          </cell>
        </row>
        <row r="834">
          <cell r="E834">
            <v>615</v>
          </cell>
        </row>
        <row r="835">
          <cell r="E835">
            <v>616</v>
          </cell>
        </row>
        <row r="836">
          <cell r="E836">
            <v>617</v>
          </cell>
        </row>
        <row r="837">
          <cell r="E837">
            <v>618</v>
          </cell>
        </row>
        <row r="838">
          <cell r="E838">
            <v>619</v>
          </cell>
        </row>
        <row r="839">
          <cell r="E839">
            <v>620</v>
          </cell>
        </row>
        <row r="840">
          <cell r="E840">
            <v>621</v>
          </cell>
        </row>
        <row r="841">
          <cell r="E841">
            <v>622</v>
          </cell>
        </row>
        <row r="842">
          <cell r="E842">
            <v>623</v>
          </cell>
        </row>
        <row r="843">
          <cell r="E843">
            <v>624</v>
          </cell>
        </row>
        <row r="844">
          <cell r="E844">
            <v>625</v>
          </cell>
        </row>
        <row r="845">
          <cell r="E845">
            <v>626</v>
          </cell>
        </row>
        <row r="846">
          <cell r="E846">
            <v>627</v>
          </cell>
        </row>
        <row r="847">
          <cell r="E847">
            <v>628</v>
          </cell>
        </row>
        <row r="848">
          <cell r="E848">
            <v>629</v>
          </cell>
        </row>
        <row r="849">
          <cell r="E849">
            <v>630</v>
          </cell>
        </row>
        <row r="850">
          <cell r="E850">
            <v>631</v>
          </cell>
        </row>
        <row r="851">
          <cell r="E851">
            <v>632</v>
          </cell>
        </row>
        <row r="852">
          <cell r="E852">
            <v>633</v>
          </cell>
        </row>
        <row r="853">
          <cell r="E853">
            <v>634</v>
          </cell>
        </row>
        <row r="854">
          <cell r="E854">
            <v>635</v>
          </cell>
        </row>
        <row r="855">
          <cell r="E855">
            <v>636</v>
          </cell>
        </row>
        <row r="856">
          <cell r="E856">
            <v>637</v>
          </cell>
        </row>
        <row r="857">
          <cell r="E857">
            <v>638</v>
          </cell>
        </row>
        <row r="858">
          <cell r="E858">
            <v>639</v>
          </cell>
        </row>
        <row r="859">
          <cell r="E859">
            <v>640</v>
          </cell>
        </row>
        <row r="860">
          <cell r="E860">
            <v>641</v>
          </cell>
        </row>
        <row r="861">
          <cell r="E861">
            <v>642</v>
          </cell>
        </row>
        <row r="862">
          <cell r="E862">
            <v>643</v>
          </cell>
        </row>
        <row r="863">
          <cell r="E863">
            <v>644</v>
          </cell>
        </row>
        <row r="864">
          <cell r="E864">
            <v>645</v>
          </cell>
        </row>
        <row r="865">
          <cell r="E865">
            <v>646</v>
          </cell>
        </row>
        <row r="866">
          <cell r="E866">
            <v>647</v>
          </cell>
        </row>
        <row r="867">
          <cell r="E867">
            <v>648</v>
          </cell>
        </row>
        <row r="868">
          <cell r="E868">
            <v>649</v>
          </cell>
        </row>
        <row r="869">
          <cell r="E869">
            <v>650</v>
          </cell>
        </row>
        <row r="870">
          <cell r="E870">
            <v>651</v>
          </cell>
        </row>
        <row r="871">
          <cell r="E871">
            <v>652</v>
          </cell>
        </row>
        <row r="872">
          <cell r="E872">
            <v>653</v>
          </cell>
        </row>
        <row r="873">
          <cell r="E873">
            <v>654</v>
          </cell>
        </row>
        <row r="874">
          <cell r="E874">
            <v>655</v>
          </cell>
        </row>
        <row r="875">
          <cell r="E875">
            <v>656</v>
          </cell>
        </row>
        <row r="876">
          <cell r="E876">
            <v>657</v>
          </cell>
        </row>
        <row r="877">
          <cell r="E877">
            <v>658</v>
          </cell>
        </row>
        <row r="878">
          <cell r="E878">
            <v>659</v>
          </cell>
        </row>
        <row r="879">
          <cell r="E879">
            <v>660</v>
          </cell>
        </row>
        <row r="880">
          <cell r="E880">
            <v>661</v>
          </cell>
        </row>
        <row r="881">
          <cell r="E881">
            <v>662</v>
          </cell>
        </row>
        <row r="882">
          <cell r="E882">
            <v>663</v>
          </cell>
        </row>
        <row r="883">
          <cell r="E883">
            <v>664</v>
          </cell>
        </row>
        <row r="884">
          <cell r="E884">
            <v>665</v>
          </cell>
        </row>
        <row r="885">
          <cell r="E885">
            <v>666</v>
          </cell>
        </row>
        <row r="886">
          <cell r="E886">
            <v>667</v>
          </cell>
        </row>
        <row r="887">
          <cell r="E887">
            <v>668</v>
          </cell>
        </row>
        <row r="888">
          <cell r="E888">
            <v>669</v>
          </cell>
        </row>
        <row r="889">
          <cell r="E889">
            <v>670</v>
          </cell>
        </row>
        <row r="890">
          <cell r="E890">
            <v>671</v>
          </cell>
        </row>
        <row r="891">
          <cell r="E891">
            <v>672</v>
          </cell>
        </row>
        <row r="892">
          <cell r="E892">
            <v>673</v>
          </cell>
        </row>
        <row r="893">
          <cell r="E893">
            <v>674</v>
          </cell>
        </row>
        <row r="894">
          <cell r="E894">
            <v>675</v>
          </cell>
        </row>
        <row r="895">
          <cell r="E895">
            <v>676</v>
          </cell>
        </row>
        <row r="896">
          <cell r="E896">
            <v>677</v>
          </cell>
        </row>
        <row r="897">
          <cell r="E897">
            <v>678</v>
          </cell>
        </row>
        <row r="898">
          <cell r="E898">
            <v>679</v>
          </cell>
        </row>
        <row r="899">
          <cell r="E899">
            <v>680</v>
          </cell>
        </row>
        <row r="900">
          <cell r="E900">
            <v>681</v>
          </cell>
        </row>
        <row r="901">
          <cell r="E901">
            <v>682</v>
          </cell>
        </row>
        <row r="902">
          <cell r="E902">
            <v>683</v>
          </cell>
        </row>
        <row r="903">
          <cell r="E903">
            <v>684</v>
          </cell>
        </row>
        <row r="904">
          <cell r="E904">
            <v>685</v>
          </cell>
        </row>
        <row r="905">
          <cell r="E905">
            <v>686</v>
          </cell>
        </row>
        <row r="906">
          <cell r="E906">
            <v>687</v>
          </cell>
        </row>
        <row r="907">
          <cell r="E907">
            <v>688</v>
          </cell>
        </row>
        <row r="908">
          <cell r="E908">
            <v>689</v>
          </cell>
        </row>
        <row r="909">
          <cell r="E909">
            <v>690</v>
          </cell>
        </row>
        <row r="910">
          <cell r="E910">
            <v>691</v>
          </cell>
        </row>
        <row r="911">
          <cell r="E911">
            <v>692</v>
          </cell>
        </row>
        <row r="912">
          <cell r="E912">
            <v>693</v>
          </cell>
        </row>
        <row r="913">
          <cell r="E913">
            <v>694</v>
          </cell>
        </row>
        <row r="914">
          <cell r="E914">
            <v>695</v>
          </cell>
        </row>
        <row r="915">
          <cell r="E915">
            <v>696</v>
          </cell>
        </row>
        <row r="916">
          <cell r="E916">
            <v>697</v>
          </cell>
        </row>
        <row r="917">
          <cell r="E917">
            <v>698</v>
          </cell>
        </row>
        <row r="918">
          <cell r="E918">
            <v>699</v>
          </cell>
        </row>
        <row r="919">
          <cell r="E919">
            <v>700</v>
          </cell>
        </row>
        <row r="920">
          <cell r="E920">
            <v>701</v>
          </cell>
        </row>
        <row r="921">
          <cell r="E921">
            <v>702</v>
          </cell>
        </row>
        <row r="922">
          <cell r="E922">
            <v>703</v>
          </cell>
        </row>
        <row r="923">
          <cell r="E923">
            <v>704</v>
          </cell>
        </row>
        <row r="924">
          <cell r="E924">
            <v>705</v>
          </cell>
        </row>
        <row r="925">
          <cell r="E925">
            <v>706</v>
          </cell>
        </row>
        <row r="926">
          <cell r="E926">
            <v>707</v>
          </cell>
        </row>
        <row r="927">
          <cell r="E927">
            <v>708</v>
          </cell>
        </row>
        <row r="928">
          <cell r="E928">
            <v>709</v>
          </cell>
        </row>
        <row r="929">
          <cell r="E929">
            <v>710</v>
          </cell>
        </row>
        <row r="930">
          <cell r="E930">
            <v>711</v>
          </cell>
        </row>
        <row r="931">
          <cell r="E931">
            <v>712</v>
          </cell>
        </row>
        <row r="932">
          <cell r="E932">
            <v>713</v>
          </cell>
        </row>
        <row r="933">
          <cell r="E933">
            <v>714</v>
          </cell>
        </row>
        <row r="934">
          <cell r="E934">
            <v>715</v>
          </cell>
        </row>
        <row r="935">
          <cell r="E935">
            <v>716</v>
          </cell>
        </row>
        <row r="936">
          <cell r="E936">
            <v>717</v>
          </cell>
        </row>
        <row r="937">
          <cell r="E937">
            <v>718</v>
          </cell>
        </row>
        <row r="938">
          <cell r="E938">
            <v>719</v>
          </cell>
        </row>
        <row r="939">
          <cell r="E939">
            <v>720</v>
          </cell>
        </row>
        <row r="940">
          <cell r="E940">
            <v>721</v>
          </cell>
        </row>
        <row r="941">
          <cell r="E941">
            <v>722</v>
          </cell>
        </row>
        <row r="942">
          <cell r="E942">
            <v>723</v>
          </cell>
        </row>
        <row r="943">
          <cell r="E943">
            <v>724</v>
          </cell>
        </row>
        <row r="944">
          <cell r="E944">
            <v>725</v>
          </cell>
        </row>
        <row r="945">
          <cell r="E945">
            <v>726</v>
          </cell>
        </row>
        <row r="946">
          <cell r="E946">
            <v>727</v>
          </cell>
        </row>
        <row r="947">
          <cell r="E947">
            <v>728</v>
          </cell>
        </row>
        <row r="948">
          <cell r="E948">
            <v>729</v>
          </cell>
        </row>
        <row r="949">
          <cell r="E949">
            <v>730</v>
          </cell>
        </row>
        <row r="950">
          <cell r="E950">
            <v>731</v>
          </cell>
        </row>
        <row r="951">
          <cell r="E951">
            <v>732</v>
          </cell>
        </row>
        <row r="952">
          <cell r="E952">
            <v>733</v>
          </cell>
        </row>
        <row r="953">
          <cell r="E953">
            <v>734</v>
          </cell>
        </row>
        <row r="954">
          <cell r="E954">
            <v>735</v>
          </cell>
        </row>
        <row r="955">
          <cell r="E955">
            <v>736</v>
          </cell>
        </row>
        <row r="956">
          <cell r="E956">
            <v>737</v>
          </cell>
        </row>
        <row r="957">
          <cell r="E957">
            <v>738</v>
          </cell>
        </row>
        <row r="958">
          <cell r="E958">
            <v>739</v>
          </cell>
        </row>
        <row r="959">
          <cell r="E959">
            <v>740</v>
          </cell>
        </row>
        <row r="960">
          <cell r="E960">
            <v>741</v>
          </cell>
        </row>
        <row r="961">
          <cell r="E961">
            <v>742</v>
          </cell>
        </row>
        <row r="962">
          <cell r="E962">
            <v>743</v>
          </cell>
        </row>
        <row r="963">
          <cell r="E963">
            <v>744</v>
          </cell>
        </row>
        <row r="964">
          <cell r="E964">
            <v>745</v>
          </cell>
        </row>
        <row r="965">
          <cell r="E965">
            <v>746</v>
          </cell>
        </row>
        <row r="966">
          <cell r="E966">
            <v>747</v>
          </cell>
        </row>
        <row r="967">
          <cell r="E967">
            <v>748</v>
          </cell>
        </row>
        <row r="968">
          <cell r="E968">
            <v>749</v>
          </cell>
        </row>
        <row r="969">
          <cell r="E969">
            <v>750</v>
          </cell>
        </row>
        <row r="970">
          <cell r="E970">
            <v>751</v>
          </cell>
        </row>
        <row r="971">
          <cell r="E971">
            <v>752</v>
          </cell>
        </row>
        <row r="972">
          <cell r="E972">
            <v>753</v>
          </cell>
        </row>
        <row r="973">
          <cell r="E973">
            <v>754</v>
          </cell>
        </row>
        <row r="974">
          <cell r="E974">
            <v>755</v>
          </cell>
        </row>
        <row r="975">
          <cell r="E975">
            <v>756</v>
          </cell>
        </row>
        <row r="976">
          <cell r="E976">
            <v>757</v>
          </cell>
        </row>
        <row r="977">
          <cell r="E977">
            <v>758</v>
          </cell>
        </row>
        <row r="978">
          <cell r="E978">
            <v>759</v>
          </cell>
        </row>
        <row r="979">
          <cell r="E979">
            <v>760</v>
          </cell>
        </row>
        <row r="980">
          <cell r="E980">
            <v>761</v>
          </cell>
        </row>
        <row r="981">
          <cell r="E981">
            <v>762</v>
          </cell>
        </row>
        <row r="982">
          <cell r="E982">
            <v>763</v>
          </cell>
        </row>
        <row r="983">
          <cell r="E983">
            <v>764</v>
          </cell>
        </row>
        <row r="984">
          <cell r="E984">
            <v>765</v>
          </cell>
        </row>
        <row r="985">
          <cell r="E985">
            <v>766</v>
          </cell>
        </row>
        <row r="986">
          <cell r="E986">
            <v>767</v>
          </cell>
        </row>
        <row r="987">
          <cell r="E987">
            <v>768</v>
          </cell>
        </row>
        <row r="988">
          <cell r="E988">
            <v>769</v>
          </cell>
        </row>
        <row r="989">
          <cell r="E989">
            <v>770</v>
          </cell>
        </row>
        <row r="990">
          <cell r="E990">
            <v>771</v>
          </cell>
        </row>
        <row r="991">
          <cell r="E991">
            <v>772</v>
          </cell>
        </row>
        <row r="992">
          <cell r="E992">
            <v>773</v>
          </cell>
        </row>
        <row r="993">
          <cell r="E993">
            <v>774</v>
          </cell>
        </row>
        <row r="994">
          <cell r="E994">
            <v>775</v>
          </cell>
        </row>
        <row r="995">
          <cell r="E995">
            <v>776</v>
          </cell>
        </row>
        <row r="996">
          <cell r="E996">
            <v>777</v>
          </cell>
        </row>
        <row r="997">
          <cell r="E997">
            <v>778</v>
          </cell>
        </row>
        <row r="998">
          <cell r="E998">
            <v>779</v>
          </cell>
        </row>
        <row r="999">
          <cell r="E999">
            <v>780</v>
          </cell>
        </row>
        <row r="1000">
          <cell r="E1000">
            <v>781</v>
          </cell>
        </row>
        <row r="1001">
          <cell r="E1001">
            <v>782</v>
          </cell>
        </row>
        <row r="1002">
          <cell r="E1002">
            <v>783</v>
          </cell>
        </row>
        <row r="1003">
          <cell r="E1003">
            <v>784</v>
          </cell>
        </row>
        <row r="1004">
          <cell r="E1004">
            <v>785</v>
          </cell>
        </row>
        <row r="1005">
          <cell r="E1005">
            <v>786</v>
          </cell>
        </row>
        <row r="1006">
          <cell r="E1006">
            <v>787</v>
          </cell>
        </row>
        <row r="1007">
          <cell r="E1007">
            <v>788</v>
          </cell>
        </row>
        <row r="1008">
          <cell r="E1008">
            <v>789</v>
          </cell>
        </row>
        <row r="1009">
          <cell r="E1009">
            <v>790</v>
          </cell>
        </row>
        <row r="1010">
          <cell r="E1010">
            <v>791</v>
          </cell>
        </row>
        <row r="1011">
          <cell r="E1011">
            <v>792</v>
          </cell>
        </row>
        <row r="1012">
          <cell r="E1012">
            <v>793</v>
          </cell>
        </row>
        <row r="1013">
          <cell r="E1013">
            <v>794</v>
          </cell>
        </row>
        <row r="1014">
          <cell r="E1014">
            <v>795</v>
          </cell>
        </row>
        <row r="1015">
          <cell r="E1015">
            <v>796</v>
          </cell>
        </row>
        <row r="1016">
          <cell r="E1016">
            <v>797</v>
          </cell>
        </row>
        <row r="1017">
          <cell r="E1017">
            <v>798</v>
          </cell>
        </row>
        <row r="1018">
          <cell r="E1018">
            <v>799</v>
          </cell>
        </row>
        <row r="1019">
          <cell r="E1019">
            <v>800</v>
          </cell>
        </row>
        <row r="1020">
          <cell r="E1020">
            <v>801</v>
          </cell>
        </row>
        <row r="1021">
          <cell r="E1021">
            <v>802</v>
          </cell>
        </row>
        <row r="1022">
          <cell r="E1022">
            <v>803</v>
          </cell>
        </row>
        <row r="1023">
          <cell r="E1023">
            <v>804</v>
          </cell>
        </row>
        <row r="1024">
          <cell r="E1024">
            <v>805</v>
          </cell>
        </row>
        <row r="1025">
          <cell r="E1025">
            <v>806</v>
          </cell>
        </row>
        <row r="1026">
          <cell r="E1026">
            <v>807</v>
          </cell>
        </row>
        <row r="1027">
          <cell r="E1027">
            <v>808</v>
          </cell>
        </row>
        <row r="1028">
          <cell r="E1028">
            <v>809</v>
          </cell>
        </row>
        <row r="1029">
          <cell r="E1029">
            <v>810</v>
          </cell>
        </row>
        <row r="1030">
          <cell r="E1030">
            <v>811</v>
          </cell>
        </row>
        <row r="1031">
          <cell r="E1031">
            <v>812</v>
          </cell>
        </row>
        <row r="1032">
          <cell r="E1032">
            <v>813</v>
          </cell>
        </row>
        <row r="1033">
          <cell r="E1033">
            <v>814</v>
          </cell>
        </row>
        <row r="1034">
          <cell r="E1034">
            <v>815</v>
          </cell>
        </row>
        <row r="1035">
          <cell r="E1035">
            <v>816</v>
          </cell>
        </row>
        <row r="1036">
          <cell r="E1036">
            <v>817</v>
          </cell>
        </row>
        <row r="1037">
          <cell r="E1037">
            <v>818</v>
          </cell>
        </row>
        <row r="1038">
          <cell r="E1038">
            <v>819</v>
          </cell>
        </row>
        <row r="1039">
          <cell r="E1039">
            <v>820</v>
          </cell>
        </row>
        <row r="1040">
          <cell r="E1040">
            <v>821</v>
          </cell>
        </row>
        <row r="1041">
          <cell r="E1041">
            <v>822</v>
          </cell>
        </row>
        <row r="1042">
          <cell r="E1042">
            <v>823</v>
          </cell>
        </row>
        <row r="1043">
          <cell r="E1043">
            <v>824</v>
          </cell>
        </row>
        <row r="1044">
          <cell r="E1044">
            <v>825</v>
          </cell>
        </row>
        <row r="1045">
          <cell r="E1045">
            <v>826</v>
          </cell>
        </row>
        <row r="1046">
          <cell r="E1046">
            <v>827</v>
          </cell>
        </row>
        <row r="1047">
          <cell r="E1047">
            <v>828</v>
          </cell>
        </row>
        <row r="1048">
          <cell r="E1048">
            <v>829</v>
          </cell>
        </row>
        <row r="1049">
          <cell r="E1049">
            <v>830</v>
          </cell>
        </row>
        <row r="1050">
          <cell r="E1050">
            <v>831</v>
          </cell>
        </row>
        <row r="1051">
          <cell r="E1051">
            <v>832</v>
          </cell>
        </row>
        <row r="1052">
          <cell r="E1052">
            <v>833</v>
          </cell>
        </row>
        <row r="1053">
          <cell r="E1053">
            <v>834</v>
          </cell>
        </row>
        <row r="1054">
          <cell r="E1054">
            <v>835</v>
          </cell>
        </row>
        <row r="1055">
          <cell r="E1055">
            <v>836</v>
          </cell>
        </row>
        <row r="1056">
          <cell r="E1056">
            <v>837</v>
          </cell>
        </row>
        <row r="1057">
          <cell r="E1057">
            <v>838</v>
          </cell>
        </row>
        <row r="1058">
          <cell r="E1058">
            <v>839</v>
          </cell>
        </row>
        <row r="1059">
          <cell r="E1059">
            <v>840</v>
          </cell>
        </row>
        <row r="1060">
          <cell r="E1060">
            <v>841</v>
          </cell>
        </row>
        <row r="1061">
          <cell r="E1061">
            <v>842</v>
          </cell>
        </row>
        <row r="1062">
          <cell r="E1062">
            <v>843</v>
          </cell>
        </row>
        <row r="1063">
          <cell r="E1063">
            <v>844</v>
          </cell>
        </row>
        <row r="1064">
          <cell r="E1064">
            <v>845</v>
          </cell>
        </row>
        <row r="1065">
          <cell r="E1065">
            <v>846</v>
          </cell>
        </row>
        <row r="1066">
          <cell r="E1066">
            <v>847</v>
          </cell>
        </row>
        <row r="1067">
          <cell r="E1067">
            <v>848</v>
          </cell>
        </row>
        <row r="1068">
          <cell r="E1068">
            <v>849</v>
          </cell>
        </row>
        <row r="1069">
          <cell r="E1069">
            <v>850</v>
          </cell>
        </row>
        <row r="1070">
          <cell r="E1070">
            <v>851</v>
          </cell>
        </row>
        <row r="1071">
          <cell r="E1071">
            <v>852</v>
          </cell>
        </row>
        <row r="1072">
          <cell r="E1072">
            <v>853</v>
          </cell>
        </row>
        <row r="1073">
          <cell r="E1073">
            <v>854</v>
          </cell>
        </row>
        <row r="1074">
          <cell r="E1074">
            <v>855</v>
          </cell>
        </row>
        <row r="1075">
          <cell r="E1075">
            <v>856</v>
          </cell>
        </row>
        <row r="1076">
          <cell r="E1076">
            <v>857</v>
          </cell>
        </row>
        <row r="1077">
          <cell r="E1077">
            <v>858</v>
          </cell>
        </row>
        <row r="1078">
          <cell r="E1078">
            <v>859</v>
          </cell>
        </row>
        <row r="1079">
          <cell r="E1079">
            <v>860</v>
          </cell>
        </row>
        <row r="1080">
          <cell r="E1080">
            <v>861</v>
          </cell>
        </row>
        <row r="1081">
          <cell r="E1081">
            <v>862</v>
          </cell>
        </row>
        <row r="1082">
          <cell r="E1082">
            <v>863</v>
          </cell>
        </row>
        <row r="1083">
          <cell r="E1083">
            <v>864</v>
          </cell>
        </row>
        <row r="1084">
          <cell r="E1084">
            <v>865</v>
          </cell>
        </row>
        <row r="1085">
          <cell r="E1085">
            <v>866</v>
          </cell>
        </row>
        <row r="1086">
          <cell r="E1086">
            <v>867</v>
          </cell>
        </row>
        <row r="1087">
          <cell r="E1087">
            <v>868</v>
          </cell>
        </row>
        <row r="1088">
          <cell r="E1088">
            <v>869</v>
          </cell>
        </row>
        <row r="1089">
          <cell r="E1089">
            <v>870</v>
          </cell>
        </row>
        <row r="1090">
          <cell r="E1090">
            <v>871</v>
          </cell>
        </row>
        <row r="1091">
          <cell r="E1091">
            <v>872</v>
          </cell>
        </row>
        <row r="1092">
          <cell r="E1092">
            <v>873</v>
          </cell>
        </row>
        <row r="1093">
          <cell r="E1093">
            <v>874</v>
          </cell>
        </row>
        <row r="1094">
          <cell r="E1094">
            <v>875</v>
          </cell>
        </row>
        <row r="1095">
          <cell r="E1095">
            <v>876</v>
          </cell>
        </row>
        <row r="1096">
          <cell r="E1096">
            <v>877</v>
          </cell>
        </row>
        <row r="1097">
          <cell r="E1097">
            <v>878</v>
          </cell>
        </row>
        <row r="1098">
          <cell r="E1098">
            <v>879</v>
          </cell>
        </row>
        <row r="1099">
          <cell r="E1099">
            <v>880</v>
          </cell>
        </row>
        <row r="1100">
          <cell r="E1100">
            <v>881</v>
          </cell>
        </row>
        <row r="1101">
          <cell r="E1101">
            <v>882</v>
          </cell>
        </row>
        <row r="1102">
          <cell r="E1102">
            <v>883</v>
          </cell>
        </row>
        <row r="1103">
          <cell r="E1103">
            <v>884</v>
          </cell>
        </row>
        <row r="1104">
          <cell r="E1104">
            <v>885</v>
          </cell>
        </row>
        <row r="1105">
          <cell r="E1105">
            <v>886</v>
          </cell>
        </row>
        <row r="1106">
          <cell r="E1106">
            <v>887</v>
          </cell>
        </row>
        <row r="1107">
          <cell r="E1107">
            <v>888</v>
          </cell>
        </row>
        <row r="1108">
          <cell r="E1108">
            <v>889</v>
          </cell>
        </row>
        <row r="1109">
          <cell r="E1109">
            <v>890</v>
          </cell>
        </row>
        <row r="1110">
          <cell r="E1110">
            <v>891</v>
          </cell>
        </row>
        <row r="1111">
          <cell r="E1111">
            <v>892</v>
          </cell>
        </row>
        <row r="1112">
          <cell r="E1112">
            <v>893</v>
          </cell>
        </row>
        <row r="1113">
          <cell r="E1113">
            <v>894</v>
          </cell>
        </row>
        <row r="1114">
          <cell r="E1114">
            <v>895</v>
          </cell>
        </row>
        <row r="1115">
          <cell r="E1115">
            <v>896</v>
          </cell>
        </row>
        <row r="1116">
          <cell r="E1116">
            <v>897</v>
          </cell>
        </row>
        <row r="1117">
          <cell r="E1117">
            <v>898</v>
          </cell>
        </row>
        <row r="1118">
          <cell r="E1118">
            <v>899</v>
          </cell>
        </row>
        <row r="1119">
          <cell r="E1119">
            <v>900</v>
          </cell>
        </row>
        <row r="1120">
          <cell r="E1120">
            <v>901</v>
          </cell>
        </row>
        <row r="1121">
          <cell r="E1121">
            <v>902</v>
          </cell>
        </row>
        <row r="1122">
          <cell r="E1122">
            <v>903</v>
          </cell>
        </row>
        <row r="1123">
          <cell r="E1123">
            <v>904</v>
          </cell>
        </row>
        <row r="1124">
          <cell r="E1124">
            <v>905</v>
          </cell>
        </row>
        <row r="1125">
          <cell r="E1125">
            <v>906</v>
          </cell>
        </row>
        <row r="1126">
          <cell r="E1126">
            <v>907</v>
          </cell>
        </row>
        <row r="1127">
          <cell r="E1127">
            <v>908</v>
          </cell>
        </row>
        <row r="1128">
          <cell r="E1128">
            <v>909</v>
          </cell>
        </row>
        <row r="1129">
          <cell r="E1129">
            <v>910</v>
          </cell>
        </row>
        <row r="1130">
          <cell r="E1130">
            <v>911</v>
          </cell>
        </row>
        <row r="1131">
          <cell r="E1131">
            <v>912</v>
          </cell>
        </row>
        <row r="1132">
          <cell r="E1132">
            <v>913</v>
          </cell>
        </row>
        <row r="1133">
          <cell r="E1133">
            <v>914</v>
          </cell>
        </row>
        <row r="1134">
          <cell r="E1134">
            <v>915</v>
          </cell>
        </row>
        <row r="1135">
          <cell r="E1135">
            <v>916</v>
          </cell>
        </row>
        <row r="1136">
          <cell r="E1136">
            <v>917</v>
          </cell>
        </row>
        <row r="1137">
          <cell r="E1137">
            <v>918</v>
          </cell>
        </row>
        <row r="1138">
          <cell r="E1138">
            <v>919</v>
          </cell>
        </row>
        <row r="1139">
          <cell r="E1139">
            <v>920</v>
          </cell>
        </row>
        <row r="1140">
          <cell r="E1140">
            <v>921</v>
          </cell>
        </row>
        <row r="1141">
          <cell r="E1141">
            <v>922</v>
          </cell>
        </row>
        <row r="1142">
          <cell r="E1142">
            <v>923</v>
          </cell>
        </row>
        <row r="1143">
          <cell r="E1143">
            <v>924</v>
          </cell>
        </row>
        <row r="1144">
          <cell r="E1144">
            <v>925</v>
          </cell>
        </row>
        <row r="1145">
          <cell r="E1145">
            <v>926</v>
          </cell>
        </row>
        <row r="1146">
          <cell r="E1146">
            <v>927</v>
          </cell>
        </row>
        <row r="1147">
          <cell r="E1147">
            <v>928</v>
          </cell>
        </row>
        <row r="1148">
          <cell r="E1148">
            <v>929</v>
          </cell>
        </row>
        <row r="1149">
          <cell r="E1149">
            <v>930</v>
          </cell>
        </row>
        <row r="1150">
          <cell r="E1150">
            <v>931</v>
          </cell>
        </row>
        <row r="1151">
          <cell r="E1151">
            <v>932</v>
          </cell>
        </row>
        <row r="1152">
          <cell r="E1152">
            <v>933</v>
          </cell>
        </row>
        <row r="1153">
          <cell r="E1153">
            <v>934</v>
          </cell>
        </row>
        <row r="1154">
          <cell r="E1154">
            <v>935</v>
          </cell>
        </row>
        <row r="1155">
          <cell r="E1155">
            <v>936</v>
          </cell>
        </row>
        <row r="1156">
          <cell r="E1156">
            <v>937</v>
          </cell>
        </row>
        <row r="1157">
          <cell r="E1157">
            <v>938</v>
          </cell>
        </row>
        <row r="1158">
          <cell r="E1158">
            <v>939</v>
          </cell>
        </row>
        <row r="1159">
          <cell r="E1159">
            <v>940</v>
          </cell>
        </row>
        <row r="1160">
          <cell r="E1160">
            <v>941</v>
          </cell>
        </row>
        <row r="1161">
          <cell r="E1161">
            <v>942</v>
          </cell>
        </row>
        <row r="1162">
          <cell r="E1162">
            <v>943</v>
          </cell>
        </row>
        <row r="1163">
          <cell r="E1163">
            <v>944</v>
          </cell>
        </row>
        <row r="1164">
          <cell r="E1164">
            <v>945</v>
          </cell>
        </row>
        <row r="1165">
          <cell r="E1165">
            <v>946</v>
          </cell>
        </row>
        <row r="1166">
          <cell r="E1166">
            <v>947</v>
          </cell>
        </row>
        <row r="1167">
          <cell r="E1167">
            <v>948</v>
          </cell>
        </row>
        <row r="1168">
          <cell r="E1168">
            <v>949</v>
          </cell>
        </row>
        <row r="1169">
          <cell r="E1169">
            <v>950</v>
          </cell>
        </row>
        <row r="1170">
          <cell r="E1170">
            <v>951</v>
          </cell>
        </row>
        <row r="1171">
          <cell r="E1171">
            <v>952</v>
          </cell>
        </row>
        <row r="1172">
          <cell r="E1172">
            <v>953</v>
          </cell>
        </row>
        <row r="1173">
          <cell r="E1173">
            <v>954</v>
          </cell>
        </row>
        <row r="1174">
          <cell r="E1174">
            <v>955</v>
          </cell>
        </row>
        <row r="1175">
          <cell r="E1175">
            <v>956</v>
          </cell>
        </row>
        <row r="1176">
          <cell r="E1176">
            <v>957</v>
          </cell>
        </row>
        <row r="1177">
          <cell r="E1177">
            <v>958</v>
          </cell>
        </row>
        <row r="1178">
          <cell r="E1178">
            <v>959</v>
          </cell>
        </row>
        <row r="1179">
          <cell r="E1179">
            <v>960</v>
          </cell>
        </row>
        <row r="1180">
          <cell r="E1180">
            <v>961</v>
          </cell>
        </row>
        <row r="1181">
          <cell r="E1181">
            <v>962</v>
          </cell>
        </row>
        <row r="1182">
          <cell r="E1182">
            <v>963</v>
          </cell>
        </row>
        <row r="1183">
          <cell r="E1183">
            <v>964</v>
          </cell>
        </row>
        <row r="1184">
          <cell r="E1184">
            <v>965</v>
          </cell>
        </row>
        <row r="1185">
          <cell r="E1185">
            <v>966</v>
          </cell>
        </row>
        <row r="1186">
          <cell r="E1186">
            <v>967</v>
          </cell>
        </row>
        <row r="1187">
          <cell r="E1187">
            <v>968</v>
          </cell>
        </row>
        <row r="1188">
          <cell r="E1188">
            <v>969</v>
          </cell>
        </row>
        <row r="1189">
          <cell r="E1189">
            <v>970</v>
          </cell>
        </row>
        <row r="1190">
          <cell r="E1190">
            <v>971</v>
          </cell>
        </row>
        <row r="1191">
          <cell r="E1191">
            <v>972</v>
          </cell>
        </row>
        <row r="1192">
          <cell r="E1192">
            <v>973</v>
          </cell>
        </row>
        <row r="1193">
          <cell r="E1193">
            <v>974</v>
          </cell>
        </row>
        <row r="1194">
          <cell r="E1194">
            <v>975</v>
          </cell>
        </row>
        <row r="1195">
          <cell r="E1195">
            <v>976</v>
          </cell>
        </row>
        <row r="1196">
          <cell r="E1196">
            <v>977</v>
          </cell>
        </row>
        <row r="1197">
          <cell r="E1197">
            <v>978</v>
          </cell>
        </row>
        <row r="1198">
          <cell r="E1198">
            <v>979</v>
          </cell>
        </row>
        <row r="1199">
          <cell r="E1199">
            <v>980</v>
          </cell>
        </row>
        <row r="1200">
          <cell r="E1200">
            <v>981</v>
          </cell>
        </row>
        <row r="1201">
          <cell r="E1201">
            <v>982</v>
          </cell>
        </row>
        <row r="1202">
          <cell r="E1202">
            <v>983</v>
          </cell>
        </row>
        <row r="1203">
          <cell r="E1203">
            <v>984</v>
          </cell>
        </row>
        <row r="1204">
          <cell r="E1204">
            <v>985</v>
          </cell>
        </row>
        <row r="1205">
          <cell r="E1205">
            <v>986</v>
          </cell>
        </row>
        <row r="1206">
          <cell r="E1206">
            <v>987</v>
          </cell>
        </row>
        <row r="1207">
          <cell r="E1207">
            <v>988</v>
          </cell>
        </row>
        <row r="1208">
          <cell r="E1208">
            <v>989</v>
          </cell>
        </row>
        <row r="1209">
          <cell r="E1209">
            <v>990</v>
          </cell>
        </row>
        <row r="1210">
          <cell r="E1210">
            <v>991</v>
          </cell>
        </row>
        <row r="1211">
          <cell r="E1211">
            <v>992</v>
          </cell>
        </row>
        <row r="1212">
          <cell r="E1212">
            <v>993</v>
          </cell>
        </row>
        <row r="1213">
          <cell r="E1213">
            <v>994</v>
          </cell>
        </row>
        <row r="1214">
          <cell r="E1214">
            <v>995</v>
          </cell>
        </row>
        <row r="1215">
          <cell r="E1215">
            <v>996</v>
          </cell>
        </row>
        <row r="1216">
          <cell r="E1216">
            <v>997</v>
          </cell>
        </row>
        <row r="1217">
          <cell r="E1217">
            <v>998</v>
          </cell>
        </row>
        <row r="1218">
          <cell r="E1218">
            <v>999</v>
          </cell>
        </row>
        <row r="1219">
          <cell r="E1219">
            <v>1000</v>
          </cell>
        </row>
        <row r="1220">
          <cell r="E1220">
            <v>1001</v>
          </cell>
        </row>
        <row r="1221">
          <cell r="E1221">
            <v>1002</v>
          </cell>
        </row>
        <row r="1222">
          <cell r="E1222">
            <v>1003</v>
          </cell>
        </row>
        <row r="1223">
          <cell r="E1223">
            <v>1004</v>
          </cell>
        </row>
        <row r="1224">
          <cell r="E1224">
            <v>1005</v>
          </cell>
        </row>
        <row r="1225">
          <cell r="E1225">
            <v>1006</v>
          </cell>
        </row>
        <row r="1226">
          <cell r="E1226">
            <v>1007</v>
          </cell>
        </row>
        <row r="1227">
          <cell r="E1227">
            <v>1008</v>
          </cell>
        </row>
        <row r="1228">
          <cell r="E1228">
            <v>1009</v>
          </cell>
        </row>
        <row r="1229">
          <cell r="E1229">
            <v>1010</v>
          </cell>
        </row>
        <row r="1230">
          <cell r="E1230">
            <v>1011</v>
          </cell>
        </row>
        <row r="1231">
          <cell r="E1231">
            <v>1012</v>
          </cell>
        </row>
        <row r="1232">
          <cell r="E1232">
            <v>1013</v>
          </cell>
        </row>
        <row r="1233">
          <cell r="E1233">
            <v>1014</v>
          </cell>
        </row>
        <row r="1234">
          <cell r="E1234">
            <v>1015</v>
          </cell>
        </row>
        <row r="1235">
          <cell r="E1235">
            <v>1016</v>
          </cell>
        </row>
        <row r="1236">
          <cell r="E1236">
            <v>1017</v>
          </cell>
        </row>
        <row r="1237">
          <cell r="E1237">
            <v>1018</v>
          </cell>
        </row>
        <row r="1238">
          <cell r="E1238">
            <v>1019</v>
          </cell>
        </row>
        <row r="1239">
          <cell r="E1239">
            <v>1020</v>
          </cell>
        </row>
        <row r="1240">
          <cell r="E1240">
            <v>1021</v>
          </cell>
        </row>
        <row r="1241">
          <cell r="E1241">
            <v>1022</v>
          </cell>
        </row>
        <row r="1242">
          <cell r="E1242">
            <v>1023</v>
          </cell>
        </row>
        <row r="1243">
          <cell r="E1243">
            <v>1024</v>
          </cell>
        </row>
        <row r="1244">
          <cell r="E1244">
            <v>1025</v>
          </cell>
        </row>
        <row r="1245">
          <cell r="E1245">
            <v>1026</v>
          </cell>
        </row>
        <row r="1246">
          <cell r="E1246">
            <v>1027</v>
          </cell>
        </row>
        <row r="1247">
          <cell r="E1247">
            <v>1028</v>
          </cell>
        </row>
        <row r="1248">
          <cell r="E1248">
            <v>1029</v>
          </cell>
        </row>
        <row r="1249">
          <cell r="E1249">
            <v>1030</v>
          </cell>
        </row>
        <row r="1250">
          <cell r="E1250">
            <v>1031</v>
          </cell>
        </row>
        <row r="1251">
          <cell r="E1251">
            <v>1032</v>
          </cell>
        </row>
        <row r="1252">
          <cell r="E1252">
            <v>1033</v>
          </cell>
        </row>
        <row r="1253">
          <cell r="E1253">
            <v>1034</v>
          </cell>
        </row>
        <row r="1254">
          <cell r="E1254">
            <v>1035</v>
          </cell>
        </row>
        <row r="1255">
          <cell r="E1255">
            <v>1036</v>
          </cell>
        </row>
        <row r="1256">
          <cell r="E1256">
            <v>1037</v>
          </cell>
        </row>
        <row r="1257">
          <cell r="E1257">
            <v>1038</v>
          </cell>
        </row>
        <row r="1258">
          <cell r="E1258">
            <v>1039</v>
          </cell>
        </row>
        <row r="1259">
          <cell r="E1259">
            <v>1040</v>
          </cell>
        </row>
        <row r="1260">
          <cell r="E1260">
            <v>1041</v>
          </cell>
        </row>
        <row r="1261">
          <cell r="E1261">
            <v>1042</v>
          </cell>
        </row>
        <row r="1262">
          <cell r="E1262">
            <v>1043</v>
          </cell>
        </row>
        <row r="1263">
          <cell r="E1263">
            <v>1044</v>
          </cell>
        </row>
        <row r="1264">
          <cell r="E1264">
            <v>1045</v>
          </cell>
        </row>
        <row r="1265">
          <cell r="E1265">
            <v>1046</v>
          </cell>
        </row>
        <row r="1266">
          <cell r="E1266">
            <v>1047</v>
          </cell>
        </row>
        <row r="1267">
          <cell r="E1267">
            <v>1048</v>
          </cell>
        </row>
        <row r="1268">
          <cell r="E1268">
            <v>1049</v>
          </cell>
        </row>
        <row r="1269">
          <cell r="E1269">
            <v>1050</v>
          </cell>
        </row>
        <row r="1270">
          <cell r="E1270">
            <v>1051</v>
          </cell>
        </row>
        <row r="1271">
          <cell r="E1271">
            <v>1052</v>
          </cell>
        </row>
        <row r="1272">
          <cell r="E1272">
            <v>1053</v>
          </cell>
        </row>
        <row r="1273">
          <cell r="E1273">
            <v>1054</v>
          </cell>
        </row>
        <row r="1274">
          <cell r="E1274">
            <v>1055</v>
          </cell>
        </row>
        <row r="1275">
          <cell r="E1275">
            <v>1056</v>
          </cell>
        </row>
        <row r="1276">
          <cell r="E1276">
            <v>1057</v>
          </cell>
        </row>
        <row r="1277">
          <cell r="E1277">
            <v>1058</v>
          </cell>
        </row>
        <row r="1278">
          <cell r="E1278">
            <v>1059</v>
          </cell>
        </row>
        <row r="1279">
          <cell r="E1279">
            <v>1060</v>
          </cell>
        </row>
        <row r="1280">
          <cell r="E1280">
            <v>1061</v>
          </cell>
        </row>
        <row r="1281">
          <cell r="E1281">
            <v>1062</v>
          </cell>
        </row>
        <row r="1282">
          <cell r="E1282">
            <v>1063</v>
          </cell>
        </row>
        <row r="1283">
          <cell r="E1283">
            <v>1064</v>
          </cell>
        </row>
        <row r="1284">
          <cell r="E1284">
            <v>1065</v>
          </cell>
        </row>
        <row r="1285">
          <cell r="E1285">
            <v>1066</v>
          </cell>
        </row>
        <row r="1286">
          <cell r="E1286">
            <v>1067</v>
          </cell>
        </row>
        <row r="1287">
          <cell r="E1287">
            <v>1068</v>
          </cell>
        </row>
        <row r="1288">
          <cell r="E1288">
            <v>1069</v>
          </cell>
        </row>
        <row r="1289">
          <cell r="E1289">
            <v>1070</v>
          </cell>
        </row>
        <row r="1290">
          <cell r="E1290">
            <v>1071</v>
          </cell>
        </row>
        <row r="1291">
          <cell r="E1291">
            <v>1072</v>
          </cell>
        </row>
        <row r="1292">
          <cell r="E1292">
            <v>1073</v>
          </cell>
        </row>
        <row r="1293">
          <cell r="E1293">
            <v>1074</v>
          </cell>
        </row>
        <row r="1294">
          <cell r="E1294">
            <v>1075</v>
          </cell>
        </row>
        <row r="1295">
          <cell r="E1295">
            <v>1076</v>
          </cell>
        </row>
        <row r="1296">
          <cell r="E1296">
            <v>1077</v>
          </cell>
        </row>
        <row r="1297">
          <cell r="E1297">
            <v>1078</v>
          </cell>
        </row>
        <row r="1298">
          <cell r="E1298">
            <v>1079</v>
          </cell>
        </row>
        <row r="1299">
          <cell r="E1299">
            <v>1080</v>
          </cell>
        </row>
        <row r="1300">
          <cell r="E1300">
            <v>1081</v>
          </cell>
        </row>
        <row r="1301">
          <cell r="E1301">
            <v>1082</v>
          </cell>
        </row>
        <row r="1302">
          <cell r="E1302">
            <v>1083</v>
          </cell>
        </row>
        <row r="1303">
          <cell r="E1303">
            <v>1084</v>
          </cell>
        </row>
        <row r="1304">
          <cell r="E1304">
            <v>1085</v>
          </cell>
        </row>
        <row r="1305">
          <cell r="E1305">
            <v>1086</v>
          </cell>
        </row>
        <row r="1306">
          <cell r="E1306">
            <v>1087</v>
          </cell>
        </row>
        <row r="1307">
          <cell r="E1307">
            <v>1088</v>
          </cell>
        </row>
        <row r="1308">
          <cell r="E1308">
            <v>1089</v>
          </cell>
        </row>
        <row r="1309">
          <cell r="E1309">
            <v>1090</v>
          </cell>
        </row>
        <row r="1310">
          <cell r="E1310">
            <v>1091</v>
          </cell>
        </row>
        <row r="1311">
          <cell r="E1311">
            <v>1092</v>
          </cell>
        </row>
        <row r="1312">
          <cell r="E1312">
            <v>1093</v>
          </cell>
        </row>
        <row r="1313">
          <cell r="E1313">
            <v>1094</v>
          </cell>
        </row>
        <row r="1314">
          <cell r="E1314">
            <v>1095</v>
          </cell>
        </row>
        <row r="1315">
          <cell r="E1315">
            <v>1096</v>
          </cell>
        </row>
        <row r="1316">
          <cell r="E1316">
            <v>1097</v>
          </cell>
        </row>
        <row r="1317">
          <cell r="E1317">
            <v>1098</v>
          </cell>
        </row>
        <row r="1318">
          <cell r="E1318">
            <v>1099</v>
          </cell>
        </row>
        <row r="1319">
          <cell r="E1319">
            <v>1100</v>
          </cell>
        </row>
        <row r="1320">
          <cell r="E1320">
            <v>1101</v>
          </cell>
        </row>
        <row r="1321">
          <cell r="E1321">
            <v>1102</v>
          </cell>
        </row>
        <row r="1322">
          <cell r="E1322">
            <v>1103</v>
          </cell>
        </row>
        <row r="1323">
          <cell r="E1323">
            <v>1104</v>
          </cell>
        </row>
        <row r="1324">
          <cell r="E1324">
            <v>1105</v>
          </cell>
        </row>
        <row r="1325">
          <cell r="E1325">
            <v>1106</v>
          </cell>
        </row>
        <row r="1326">
          <cell r="E1326">
            <v>1107</v>
          </cell>
        </row>
        <row r="1327">
          <cell r="E1327">
            <v>1108</v>
          </cell>
        </row>
        <row r="1328">
          <cell r="E1328">
            <v>1109</v>
          </cell>
        </row>
        <row r="1329">
          <cell r="E1329">
            <v>1110</v>
          </cell>
        </row>
        <row r="1330">
          <cell r="E1330">
            <v>1111</v>
          </cell>
        </row>
        <row r="1331">
          <cell r="E1331">
            <v>1112</v>
          </cell>
        </row>
        <row r="1332">
          <cell r="E1332">
            <v>1113</v>
          </cell>
        </row>
        <row r="1333">
          <cell r="E1333">
            <v>1114</v>
          </cell>
        </row>
        <row r="1334">
          <cell r="E1334">
            <v>1115</v>
          </cell>
        </row>
        <row r="1335">
          <cell r="E1335">
            <v>1116</v>
          </cell>
        </row>
        <row r="1336">
          <cell r="E1336">
            <v>1117</v>
          </cell>
        </row>
        <row r="1337">
          <cell r="E1337">
            <v>1118</v>
          </cell>
        </row>
        <row r="1338">
          <cell r="E1338">
            <v>1119</v>
          </cell>
        </row>
        <row r="1339">
          <cell r="E1339">
            <v>1120</v>
          </cell>
        </row>
        <row r="1340">
          <cell r="E1340">
            <v>1121</v>
          </cell>
        </row>
        <row r="1341">
          <cell r="E1341">
            <v>1122</v>
          </cell>
        </row>
        <row r="1342">
          <cell r="E1342">
            <v>1123</v>
          </cell>
        </row>
        <row r="1343">
          <cell r="E1343">
            <v>1124</v>
          </cell>
        </row>
        <row r="1344">
          <cell r="E1344">
            <v>1125</v>
          </cell>
        </row>
        <row r="1345">
          <cell r="E1345">
            <v>1126</v>
          </cell>
        </row>
        <row r="1346">
          <cell r="E1346">
            <v>1127</v>
          </cell>
        </row>
        <row r="1347">
          <cell r="E1347">
            <v>1128</v>
          </cell>
        </row>
        <row r="1348">
          <cell r="E1348">
            <v>1129</v>
          </cell>
        </row>
        <row r="1349">
          <cell r="E1349">
            <v>1130</v>
          </cell>
        </row>
        <row r="1350">
          <cell r="E1350">
            <v>1131</v>
          </cell>
        </row>
        <row r="1351">
          <cell r="E1351">
            <v>1132</v>
          </cell>
        </row>
        <row r="1352">
          <cell r="E1352">
            <v>1133</v>
          </cell>
        </row>
        <row r="1353">
          <cell r="E1353">
            <v>1134</v>
          </cell>
        </row>
        <row r="1354">
          <cell r="E1354">
            <v>1135</v>
          </cell>
        </row>
        <row r="1355">
          <cell r="E1355">
            <v>1136</v>
          </cell>
        </row>
        <row r="1356">
          <cell r="E1356">
            <v>1137</v>
          </cell>
        </row>
        <row r="1357">
          <cell r="E1357">
            <v>1138</v>
          </cell>
        </row>
        <row r="1358">
          <cell r="E1358">
            <v>1139</v>
          </cell>
        </row>
        <row r="1359">
          <cell r="E1359">
            <v>1140</v>
          </cell>
        </row>
        <row r="1360">
          <cell r="E1360">
            <v>1141</v>
          </cell>
        </row>
        <row r="1361">
          <cell r="E1361">
            <v>1142</v>
          </cell>
        </row>
        <row r="1362">
          <cell r="E1362">
            <v>1143</v>
          </cell>
        </row>
        <row r="1363">
          <cell r="E1363">
            <v>1144</v>
          </cell>
        </row>
        <row r="1364">
          <cell r="E1364">
            <v>1145</v>
          </cell>
        </row>
        <row r="1365">
          <cell r="E1365">
            <v>1146</v>
          </cell>
        </row>
        <row r="1366">
          <cell r="E1366">
            <v>1147</v>
          </cell>
        </row>
        <row r="1367">
          <cell r="E1367">
            <v>1148</v>
          </cell>
        </row>
        <row r="1368">
          <cell r="E1368">
            <v>1149</v>
          </cell>
        </row>
        <row r="1369">
          <cell r="E1369">
            <v>1150</v>
          </cell>
        </row>
        <row r="1370">
          <cell r="E1370">
            <v>1151</v>
          </cell>
        </row>
        <row r="1371">
          <cell r="E1371">
            <v>1152</v>
          </cell>
        </row>
        <row r="1372">
          <cell r="E1372">
            <v>1153</v>
          </cell>
        </row>
        <row r="1373">
          <cell r="E1373">
            <v>1154</v>
          </cell>
        </row>
        <row r="1374">
          <cell r="E1374">
            <v>1155</v>
          </cell>
        </row>
        <row r="1375">
          <cell r="E1375">
            <v>1156</v>
          </cell>
        </row>
        <row r="1376">
          <cell r="E1376">
            <v>1157</v>
          </cell>
        </row>
        <row r="1377">
          <cell r="E1377">
            <v>1158</v>
          </cell>
        </row>
        <row r="1378">
          <cell r="E1378">
            <v>1159</v>
          </cell>
        </row>
        <row r="1379">
          <cell r="E1379">
            <v>1160</v>
          </cell>
        </row>
        <row r="1380">
          <cell r="E1380">
            <v>1161</v>
          </cell>
        </row>
        <row r="1381">
          <cell r="E1381">
            <v>1162</v>
          </cell>
        </row>
        <row r="1382">
          <cell r="E1382">
            <v>1163</v>
          </cell>
        </row>
        <row r="1383">
          <cell r="E1383">
            <v>1164</v>
          </cell>
        </row>
        <row r="1384">
          <cell r="E1384">
            <v>1165</v>
          </cell>
        </row>
        <row r="1385">
          <cell r="E1385">
            <v>1166</v>
          </cell>
        </row>
        <row r="1386">
          <cell r="E1386">
            <v>1167</v>
          </cell>
        </row>
        <row r="1387">
          <cell r="E1387">
            <v>1168</v>
          </cell>
        </row>
        <row r="1388">
          <cell r="E1388">
            <v>1169</v>
          </cell>
        </row>
        <row r="1389">
          <cell r="E1389">
            <v>1170</v>
          </cell>
        </row>
        <row r="1390">
          <cell r="E1390">
            <v>1171</v>
          </cell>
        </row>
        <row r="1391">
          <cell r="E1391">
            <v>1172</v>
          </cell>
        </row>
        <row r="1392">
          <cell r="E1392">
            <v>1173</v>
          </cell>
        </row>
        <row r="1393">
          <cell r="E1393">
            <v>1174</v>
          </cell>
        </row>
        <row r="1394">
          <cell r="E1394">
            <v>1175</v>
          </cell>
        </row>
        <row r="1395">
          <cell r="E1395">
            <v>1176</v>
          </cell>
        </row>
        <row r="1396">
          <cell r="E1396">
            <v>1177</v>
          </cell>
        </row>
        <row r="1397">
          <cell r="E1397">
            <v>1178</v>
          </cell>
        </row>
        <row r="1398">
          <cell r="E1398">
            <v>1179</v>
          </cell>
        </row>
        <row r="1399">
          <cell r="E1399">
            <v>1180</v>
          </cell>
        </row>
        <row r="1400">
          <cell r="E1400">
            <v>1181</v>
          </cell>
        </row>
        <row r="1401">
          <cell r="E1401">
            <v>1182</v>
          </cell>
        </row>
        <row r="1402">
          <cell r="E1402">
            <v>1183</v>
          </cell>
        </row>
        <row r="1403">
          <cell r="E1403">
            <v>1184</v>
          </cell>
        </row>
        <row r="1404">
          <cell r="E1404">
            <v>1185</v>
          </cell>
        </row>
        <row r="1405">
          <cell r="E1405">
            <v>1186</v>
          </cell>
        </row>
        <row r="1406">
          <cell r="E1406">
            <v>1187</v>
          </cell>
        </row>
        <row r="1407">
          <cell r="E1407">
            <v>1188</v>
          </cell>
        </row>
        <row r="1408">
          <cell r="E1408">
            <v>1189</v>
          </cell>
        </row>
        <row r="1409">
          <cell r="E1409">
            <v>1190</v>
          </cell>
        </row>
        <row r="1410">
          <cell r="E1410">
            <v>1191</v>
          </cell>
        </row>
        <row r="1411">
          <cell r="E1411">
            <v>1192</v>
          </cell>
        </row>
        <row r="1412">
          <cell r="E1412">
            <v>1193</v>
          </cell>
        </row>
        <row r="1413">
          <cell r="E1413">
            <v>1194</v>
          </cell>
        </row>
        <row r="1414">
          <cell r="E1414">
            <v>1195</v>
          </cell>
        </row>
        <row r="1415">
          <cell r="E1415">
            <v>1196</v>
          </cell>
        </row>
        <row r="1416">
          <cell r="E1416">
            <v>1197</v>
          </cell>
        </row>
        <row r="1417">
          <cell r="E1417">
            <v>1198</v>
          </cell>
        </row>
        <row r="1418">
          <cell r="E1418">
            <v>1199</v>
          </cell>
        </row>
        <row r="1419">
          <cell r="E1419">
            <v>1200</v>
          </cell>
        </row>
        <row r="1420">
          <cell r="E1420">
            <v>1201</v>
          </cell>
        </row>
        <row r="1421">
          <cell r="E1421">
            <v>1202</v>
          </cell>
        </row>
        <row r="1422">
          <cell r="E1422">
            <v>1203</v>
          </cell>
        </row>
        <row r="1423">
          <cell r="E1423">
            <v>1204</v>
          </cell>
        </row>
        <row r="1424">
          <cell r="E1424">
            <v>1205</v>
          </cell>
        </row>
        <row r="1425">
          <cell r="E1425">
            <v>1206</v>
          </cell>
        </row>
        <row r="1426">
          <cell r="E1426">
            <v>1207</v>
          </cell>
        </row>
        <row r="1427">
          <cell r="E1427">
            <v>1208</v>
          </cell>
        </row>
        <row r="1428">
          <cell r="E1428">
            <v>1209</v>
          </cell>
        </row>
        <row r="1429">
          <cell r="E1429">
            <v>1210</v>
          </cell>
        </row>
        <row r="1430">
          <cell r="E1430">
            <v>1211</v>
          </cell>
        </row>
        <row r="1431">
          <cell r="E1431">
            <v>1212</v>
          </cell>
        </row>
        <row r="1432">
          <cell r="E1432">
            <v>1213</v>
          </cell>
        </row>
        <row r="1433">
          <cell r="E1433">
            <v>1214</v>
          </cell>
        </row>
        <row r="1434">
          <cell r="E1434">
            <v>1215</v>
          </cell>
        </row>
        <row r="1435">
          <cell r="E1435">
            <v>1216</v>
          </cell>
        </row>
        <row r="1436">
          <cell r="E1436">
            <v>1217</v>
          </cell>
        </row>
        <row r="1437">
          <cell r="E1437">
            <v>1218</v>
          </cell>
        </row>
        <row r="1438">
          <cell r="E1438">
            <v>1219</v>
          </cell>
        </row>
        <row r="1439">
          <cell r="E1439">
            <v>1220</v>
          </cell>
        </row>
        <row r="1440">
          <cell r="E1440">
            <v>1221</v>
          </cell>
        </row>
        <row r="1441">
          <cell r="E1441">
            <v>1222</v>
          </cell>
        </row>
        <row r="1442">
          <cell r="E1442">
            <v>1223</v>
          </cell>
        </row>
        <row r="1443">
          <cell r="E1443">
            <v>1224</v>
          </cell>
        </row>
        <row r="1444">
          <cell r="E1444">
            <v>1225</v>
          </cell>
        </row>
        <row r="1445">
          <cell r="E1445">
            <v>1226</v>
          </cell>
        </row>
        <row r="1446">
          <cell r="E1446">
            <v>1227</v>
          </cell>
        </row>
        <row r="1447">
          <cell r="E1447">
            <v>1228</v>
          </cell>
        </row>
        <row r="1448">
          <cell r="E1448">
            <v>1229</v>
          </cell>
        </row>
        <row r="1449">
          <cell r="E1449">
            <v>1230</v>
          </cell>
        </row>
        <row r="1450">
          <cell r="E1450">
            <v>1231</v>
          </cell>
        </row>
        <row r="1451">
          <cell r="E1451">
            <v>1232</v>
          </cell>
        </row>
        <row r="1452">
          <cell r="E1452">
            <v>1233</v>
          </cell>
        </row>
        <row r="1453">
          <cell r="E1453">
            <v>1234</v>
          </cell>
        </row>
        <row r="1454">
          <cell r="E1454">
            <v>1235</v>
          </cell>
        </row>
        <row r="1455">
          <cell r="E1455">
            <v>1236</v>
          </cell>
        </row>
        <row r="1456">
          <cell r="E1456">
            <v>1237</v>
          </cell>
        </row>
        <row r="1457">
          <cell r="E1457">
            <v>1238</v>
          </cell>
        </row>
        <row r="1458">
          <cell r="E1458">
            <v>1239</v>
          </cell>
        </row>
        <row r="1459">
          <cell r="E1459">
            <v>1240</v>
          </cell>
        </row>
        <row r="1460">
          <cell r="E1460">
            <v>1241</v>
          </cell>
        </row>
        <row r="1461">
          <cell r="E1461">
            <v>1242</v>
          </cell>
        </row>
        <row r="1462">
          <cell r="E1462">
            <v>1243</v>
          </cell>
        </row>
        <row r="1463">
          <cell r="E1463">
            <v>1244</v>
          </cell>
        </row>
        <row r="1464">
          <cell r="E1464">
            <v>1245</v>
          </cell>
        </row>
        <row r="1465">
          <cell r="E1465">
            <v>1246</v>
          </cell>
        </row>
        <row r="1466">
          <cell r="E1466">
            <v>1247</v>
          </cell>
        </row>
        <row r="1467">
          <cell r="E1467">
            <v>1248</v>
          </cell>
        </row>
        <row r="1468">
          <cell r="E1468">
            <v>1249</v>
          </cell>
        </row>
        <row r="1469">
          <cell r="E1469">
            <v>1250</v>
          </cell>
        </row>
        <row r="1470">
          <cell r="E1470">
            <v>1251</v>
          </cell>
        </row>
        <row r="1471">
          <cell r="E1471">
            <v>1252</v>
          </cell>
        </row>
        <row r="1472">
          <cell r="E1472">
            <v>1253</v>
          </cell>
        </row>
        <row r="1473">
          <cell r="E1473">
            <v>1254</v>
          </cell>
        </row>
        <row r="1474">
          <cell r="E1474">
            <v>1255</v>
          </cell>
        </row>
        <row r="1475">
          <cell r="E1475">
            <v>1256</v>
          </cell>
        </row>
        <row r="1476">
          <cell r="E1476">
            <v>1257</v>
          </cell>
        </row>
        <row r="1477">
          <cell r="E1477">
            <v>1258</v>
          </cell>
        </row>
        <row r="1478">
          <cell r="E1478">
            <v>1259</v>
          </cell>
        </row>
        <row r="1479">
          <cell r="E1479">
            <v>1260</v>
          </cell>
        </row>
        <row r="1480">
          <cell r="E1480">
            <v>1261</v>
          </cell>
        </row>
        <row r="1481">
          <cell r="E1481">
            <v>1262</v>
          </cell>
        </row>
        <row r="1482">
          <cell r="E1482">
            <v>1263</v>
          </cell>
        </row>
        <row r="1483">
          <cell r="E1483">
            <v>1264</v>
          </cell>
        </row>
        <row r="1484">
          <cell r="E1484">
            <v>1265</v>
          </cell>
        </row>
        <row r="1485">
          <cell r="E1485">
            <v>1266</v>
          </cell>
        </row>
        <row r="1486">
          <cell r="E1486">
            <v>1267</v>
          </cell>
        </row>
        <row r="1487">
          <cell r="E1487">
            <v>1268</v>
          </cell>
        </row>
        <row r="1488">
          <cell r="E1488">
            <v>1269</v>
          </cell>
        </row>
        <row r="1489">
          <cell r="E1489">
            <v>1270</v>
          </cell>
        </row>
        <row r="1490">
          <cell r="E1490">
            <v>1271</v>
          </cell>
        </row>
        <row r="1491">
          <cell r="E1491">
            <v>1272</v>
          </cell>
        </row>
        <row r="1492">
          <cell r="E1492">
            <v>1273</v>
          </cell>
        </row>
        <row r="1493">
          <cell r="E1493">
            <v>1274</v>
          </cell>
        </row>
        <row r="1494">
          <cell r="E1494">
            <v>1275</v>
          </cell>
        </row>
        <row r="1495">
          <cell r="E1495">
            <v>1276</v>
          </cell>
        </row>
        <row r="1496">
          <cell r="E1496">
            <v>1277</v>
          </cell>
        </row>
        <row r="1497">
          <cell r="E1497">
            <v>1278</v>
          </cell>
        </row>
        <row r="1498">
          <cell r="E1498">
            <v>1279</v>
          </cell>
        </row>
        <row r="1499">
          <cell r="E1499">
            <v>1280</v>
          </cell>
        </row>
        <row r="1500">
          <cell r="E1500">
            <v>1281</v>
          </cell>
        </row>
        <row r="1501">
          <cell r="E1501">
            <v>1282</v>
          </cell>
        </row>
        <row r="1502">
          <cell r="E1502">
            <v>1283</v>
          </cell>
        </row>
        <row r="1503">
          <cell r="E1503">
            <v>1284</v>
          </cell>
        </row>
        <row r="1504">
          <cell r="E1504">
            <v>1285</v>
          </cell>
        </row>
        <row r="1505">
          <cell r="E1505">
            <v>1286</v>
          </cell>
        </row>
        <row r="1506">
          <cell r="E1506">
            <v>1287</v>
          </cell>
        </row>
        <row r="1507">
          <cell r="E1507">
            <v>1288</v>
          </cell>
        </row>
        <row r="1508">
          <cell r="E1508">
            <v>1289</v>
          </cell>
        </row>
        <row r="1509">
          <cell r="E1509">
            <v>1290</v>
          </cell>
        </row>
        <row r="1510">
          <cell r="E1510">
            <v>1291</v>
          </cell>
        </row>
        <row r="1511">
          <cell r="E1511">
            <v>1292</v>
          </cell>
        </row>
        <row r="1512">
          <cell r="E1512">
            <v>1293</v>
          </cell>
        </row>
        <row r="1513">
          <cell r="E1513">
            <v>1294</v>
          </cell>
        </row>
        <row r="1514">
          <cell r="E1514">
            <v>1295</v>
          </cell>
        </row>
        <row r="1515">
          <cell r="E1515">
            <v>1296</v>
          </cell>
        </row>
        <row r="1516">
          <cell r="E1516">
            <v>1297</v>
          </cell>
        </row>
        <row r="1517">
          <cell r="E1517">
            <v>1298</v>
          </cell>
        </row>
        <row r="1518">
          <cell r="E1518">
            <v>1299</v>
          </cell>
        </row>
        <row r="1519">
          <cell r="E1519">
            <v>1300</v>
          </cell>
        </row>
        <row r="1520">
          <cell r="E1520">
            <v>1301</v>
          </cell>
        </row>
        <row r="1521">
          <cell r="E1521">
            <v>1302</v>
          </cell>
        </row>
        <row r="1522">
          <cell r="E1522">
            <v>1303</v>
          </cell>
        </row>
        <row r="1523">
          <cell r="E1523">
            <v>1304</v>
          </cell>
        </row>
        <row r="1524">
          <cell r="E1524">
            <v>1305</v>
          </cell>
        </row>
        <row r="1525">
          <cell r="E1525">
            <v>1306</v>
          </cell>
        </row>
        <row r="1526">
          <cell r="E1526">
            <v>1307</v>
          </cell>
        </row>
        <row r="1527">
          <cell r="E1527">
            <v>1308</v>
          </cell>
        </row>
        <row r="1528">
          <cell r="E1528">
            <v>1309</v>
          </cell>
        </row>
        <row r="1529">
          <cell r="E1529">
            <v>1310</v>
          </cell>
        </row>
        <row r="1530">
          <cell r="E1530">
            <v>1311</v>
          </cell>
        </row>
        <row r="1531">
          <cell r="E1531">
            <v>1312</v>
          </cell>
        </row>
        <row r="1532">
          <cell r="E1532">
            <v>1313</v>
          </cell>
        </row>
        <row r="1533">
          <cell r="E1533">
            <v>1314</v>
          </cell>
        </row>
        <row r="1534">
          <cell r="E1534">
            <v>1315</v>
          </cell>
        </row>
        <row r="1535">
          <cell r="E1535">
            <v>1316</v>
          </cell>
        </row>
        <row r="1536">
          <cell r="E1536">
            <v>1317</v>
          </cell>
        </row>
        <row r="1537">
          <cell r="E1537">
            <v>1318</v>
          </cell>
        </row>
        <row r="1538">
          <cell r="E1538">
            <v>1319</v>
          </cell>
        </row>
        <row r="1539">
          <cell r="E1539">
            <v>1320</v>
          </cell>
        </row>
        <row r="1540">
          <cell r="E1540">
            <v>1321</v>
          </cell>
        </row>
        <row r="1541">
          <cell r="E1541">
            <v>1322</v>
          </cell>
        </row>
        <row r="1542">
          <cell r="E1542">
            <v>1323</v>
          </cell>
        </row>
        <row r="1543">
          <cell r="E1543">
            <v>1324</v>
          </cell>
        </row>
        <row r="1544">
          <cell r="E1544">
            <v>1325</v>
          </cell>
        </row>
        <row r="1545">
          <cell r="E1545">
            <v>1326</v>
          </cell>
        </row>
        <row r="1546">
          <cell r="E1546">
            <v>1327</v>
          </cell>
        </row>
        <row r="1547">
          <cell r="E1547">
            <v>1328</v>
          </cell>
        </row>
        <row r="1548">
          <cell r="E1548">
            <v>1329</v>
          </cell>
        </row>
        <row r="1549">
          <cell r="E1549">
            <v>1330</v>
          </cell>
        </row>
        <row r="1550">
          <cell r="E1550">
            <v>1331</v>
          </cell>
        </row>
        <row r="1551">
          <cell r="E1551">
            <v>1332</v>
          </cell>
        </row>
        <row r="1552">
          <cell r="E1552">
            <v>1333</v>
          </cell>
        </row>
        <row r="1553">
          <cell r="E1553">
            <v>1334</v>
          </cell>
        </row>
        <row r="1554">
          <cell r="E1554">
            <v>1335</v>
          </cell>
        </row>
        <row r="1555">
          <cell r="E1555">
            <v>1336</v>
          </cell>
        </row>
        <row r="1556">
          <cell r="E1556">
            <v>1337</v>
          </cell>
        </row>
        <row r="1557">
          <cell r="E1557">
            <v>1338</v>
          </cell>
        </row>
        <row r="1558">
          <cell r="E1558">
            <v>1339</v>
          </cell>
        </row>
        <row r="1559">
          <cell r="E1559">
            <v>1340</v>
          </cell>
        </row>
        <row r="1560">
          <cell r="E1560">
            <v>1341</v>
          </cell>
        </row>
        <row r="1561">
          <cell r="E1561">
            <v>1342</v>
          </cell>
        </row>
        <row r="1562">
          <cell r="E1562">
            <v>1343</v>
          </cell>
        </row>
        <row r="1563">
          <cell r="E1563">
            <v>1344</v>
          </cell>
        </row>
        <row r="1564">
          <cell r="E1564">
            <v>1345</v>
          </cell>
        </row>
        <row r="1565">
          <cell r="E1565">
            <v>1346</v>
          </cell>
        </row>
        <row r="1566">
          <cell r="E1566">
            <v>1347</v>
          </cell>
        </row>
        <row r="1567">
          <cell r="E1567">
            <v>1348</v>
          </cell>
        </row>
        <row r="1568">
          <cell r="E1568">
            <v>1349</v>
          </cell>
        </row>
        <row r="1569">
          <cell r="E1569">
            <v>1350</v>
          </cell>
        </row>
        <row r="1570">
          <cell r="E1570">
            <v>1351</v>
          </cell>
        </row>
        <row r="1571">
          <cell r="E1571">
            <v>1352</v>
          </cell>
        </row>
        <row r="1572">
          <cell r="E1572">
            <v>1353</v>
          </cell>
        </row>
        <row r="1573">
          <cell r="E1573">
            <v>1354</v>
          </cell>
        </row>
        <row r="1574">
          <cell r="E1574">
            <v>1355</v>
          </cell>
        </row>
        <row r="1575">
          <cell r="E1575">
            <v>1356</v>
          </cell>
        </row>
        <row r="1576">
          <cell r="E1576">
            <v>1357</v>
          </cell>
        </row>
        <row r="1577">
          <cell r="E1577">
            <v>1358</v>
          </cell>
        </row>
        <row r="1578">
          <cell r="E1578">
            <v>1359</v>
          </cell>
        </row>
        <row r="1579">
          <cell r="E1579">
            <v>1360</v>
          </cell>
        </row>
        <row r="1580">
          <cell r="E1580">
            <v>1361</v>
          </cell>
        </row>
        <row r="1581">
          <cell r="E1581">
            <v>1362</v>
          </cell>
        </row>
        <row r="1582">
          <cell r="E1582">
            <v>1363</v>
          </cell>
        </row>
        <row r="1583">
          <cell r="E1583">
            <v>1364</v>
          </cell>
        </row>
        <row r="1584">
          <cell r="E1584">
            <v>1365</v>
          </cell>
        </row>
        <row r="1585">
          <cell r="E1585">
            <v>1366</v>
          </cell>
        </row>
        <row r="1586">
          <cell r="E1586">
            <v>1367</v>
          </cell>
        </row>
        <row r="1587">
          <cell r="E1587">
            <v>1368</v>
          </cell>
        </row>
        <row r="1588">
          <cell r="E1588">
            <v>1369</v>
          </cell>
        </row>
        <row r="1589">
          <cell r="E1589">
            <v>1370</v>
          </cell>
        </row>
        <row r="1590">
          <cell r="E1590">
            <v>1371</v>
          </cell>
        </row>
        <row r="1591">
          <cell r="E1591">
            <v>1372</v>
          </cell>
        </row>
        <row r="1592">
          <cell r="E1592">
            <v>1373</v>
          </cell>
        </row>
        <row r="1593">
          <cell r="E1593">
            <v>1374</v>
          </cell>
        </row>
        <row r="1594">
          <cell r="E1594">
            <v>1375</v>
          </cell>
        </row>
        <row r="1595">
          <cell r="E1595">
            <v>1376</v>
          </cell>
        </row>
        <row r="1596">
          <cell r="E1596">
            <v>1377</v>
          </cell>
        </row>
        <row r="1597">
          <cell r="E1597">
            <v>1378</v>
          </cell>
        </row>
        <row r="1598">
          <cell r="E1598">
            <v>1379</v>
          </cell>
        </row>
        <row r="1599">
          <cell r="E1599">
            <v>1380</v>
          </cell>
        </row>
        <row r="1600">
          <cell r="E1600">
            <v>1381</v>
          </cell>
        </row>
        <row r="1601">
          <cell r="E1601">
            <v>1382</v>
          </cell>
        </row>
        <row r="1602">
          <cell r="E1602">
            <v>1383</v>
          </cell>
        </row>
        <row r="1603">
          <cell r="E1603">
            <v>1384</v>
          </cell>
        </row>
        <row r="1604">
          <cell r="E1604">
            <v>1385</v>
          </cell>
        </row>
        <row r="1605">
          <cell r="E1605">
            <v>1386</v>
          </cell>
        </row>
        <row r="1606">
          <cell r="E1606">
            <v>1387</v>
          </cell>
        </row>
        <row r="1607">
          <cell r="E1607">
            <v>1388</v>
          </cell>
        </row>
        <row r="1608">
          <cell r="E1608">
            <v>1389</v>
          </cell>
        </row>
        <row r="1609">
          <cell r="E1609">
            <v>1390</v>
          </cell>
        </row>
        <row r="1610">
          <cell r="E1610">
            <v>1391</v>
          </cell>
        </row>
        <row r="1611">
          <cell r="E1611">
            <v>1392</v>
          </cell>
        </row>
        <row r="1612">
          <cell r="E1612">
            <v>1393</v>
          </cell>
        </row>
        <row r="1613">
          <cell r="E1613">
            <v>1394</v>
          </cell>
        </row>
        <row r="1614">
          <cell r="E1614">
            <v>1395</v>
          </cell>
        </row>
        <row r="1615">
          <cell r="E1615">
            <v>1396</v>
          </cell>
        </row>
        <row r="1616">
          <cell r="E1616">
            <v>1397</v>
          </cell>
        </row>
        <row r="1617">
          <cell r="E1617">
            <v>1398</v>
          </cell>
        </row>
        <row r="1618">
          <cell r="E1618">
            <v>1399</v>
          </cell>
        </row>
        <row r="1619">
          <cell r="E1619">
            <v>1400</v>
          </cell>
        </row>
        <row r="1620">
          <cell r="E1620">
            <v>1401</v>
          </cell>
        </row>
        <row r="1621">
          <cell r="E1621">
            <v>1402</v>
          </cell>
        </row>
        <row r="1622">
          <cell r="E1622">
            <v>1403</v>
          </cell>
        </row>
        <row r="1623">
          <cell r="E1623">
            <v>1404</v>
          </cell>
        </row>
        <row r="1624">
          <cell r="E1624">
            <v>1405</v>
          </cell>
        </row>
        <row r="1625">
          <cell r="E1625">
            <v>1406</v>
          </cell>
        </row>
        <row r="1626">
          <cell r="E1626">
            <v>1407</v>
          </cell>
        </row>
        <row r="1627">
          <cell r="E1627">
            <v>1408</v>
          </cell>
        </row>
        <row r="1628">
          <cell r="E1628">
            <v>1409</v>
          </cell>
        </row>
        <row r="1629">
          <cell r="E1629">
            <v>1410</v>
          </cell>
        </row>
        <row r="1630">
          <cell r="E1630">
            <v>1411</v>
          </cell>
        </row>
        <row r="1631">
          <cell r="E1631">
            <v>1412</v>
          </cell>
        </row>
        <row r="1632">
          <cell r="E1632">
            <v>1413</v>
          </cell>
        </row>
        <row r="1633">
          <cell r="E1633">
            <v>1414</v>
          </cell>
        </row>
        <row r="1634">
          <cell r="E1634">
            <v>1415</v>
          </cell>
        </row>
        <row r="1635">
          <cell r="E1635">
            <v>1416</v>
          </cell>
        </row>
        <row r="1636">
          <cell r="E1636">
            <v>1417</v>
          </cell>
        </row>
        <row r="1637">
          <cell r="E1637">
            <v>1418</v>
          </cell>
        </row>
        <row r="1638">
          <cell r="E1638">
            <v>1419</v>
          </cell>
        </row>
        <row r="1639">
          <cell r="E1639">
            <v>1420</v>
          </cell>
        </row>
        <row r="1640">
          <cell r="E1640">
            <v>1421</v>
          </cell>
        </row>
        <row r="1641">
          <cell r="E1641">
            <v>1422</v>
          </cell>
        </row>
        <row r="1642">
          <cell r="E1642">
            <v>1423</v>
          </cell>
        </row>
        <row r="1643">
          <cell r="E1643">
            <v>1424</v>
          </cell>
        </row>
        <row r="1644">
          <cell r="E1644">
            <v>1425</v>
          </cell>
        </row>
        <row r="1645">
          <cell r="E1645">
            <v>1426</v>
          </cell>
        </row>
        <row r="1646">
          <cell r="E1646">
            <v>1427</v>
          </cell>
        </row>
        <row r="1647">
          <cell r="E1647">
            <v>1428</v>
          </cell>
        </row>
        <row r="1648">
          <cell r="E1648">
            <v>1429</v>
          </cell>
        </row>
        <row r="1649">
          <cell r="E1649">
            <v>1430</v>
          </cell>
        </row>
        <row r="1650">
          <cell r="E1650">
            <v>1431</v>
          </cell>
        </row>
        <row r="1651">
          <cell r="E1651">
            <v>1432</v>
          </cell>
        </row>
        <row r="1652">
          <cell r="E1652">
            <v>1433</v>
          </cell>
        </row>
        <row r="1653">
          <cell r="E1653">
            <v>1434</v>
          </cell>
        </row>
        <row r="1654">
          <cell r="E1654">
            <v>1435</v>
          </cell>
        </row>
        <row r="1655">
          <cell r="E1655">
            <v>1436</v>
          </cell>
        </row>
        <row r="1656">
          <cell r="E1656">
            <v>1437</v>
          </cell>
        </row>
        <row r="1657">
          <cell r="E1657">
            <v>1438</v>
          </cell>
        </row>
        <row r="1658">
          <cell r="E1658">
            <v>1439</v>
          </cell>
        </row>
        <row r="1659">
          <cell r="E1659">
            <v>1440</v>
          </cell>
        </row>
        <row r="1660">
          <cell r="E1660">
            <v>1441</v>
          </cell>
        </row>
        <row r="1661">
          <cell r="E1661">
            <v>1442</v>
          </cell>
        </row>
        <row r="1662">
          <cell r="E1662">
            <v>1443</v>
          </cell>
        </row>
        <row r="1663">
          <cell r="E1663">
            <v>1444</v>
          </cell>
        </row>
        <row r="1664">
          <cell r="E1664">
            <v>1445</v>
          </cell>
        </row>
        <row r="1665">
          <cell r="E1665">
            <v>1446</v>
          </cell>
        </row>
        <row r="1666">
          <cell r="E1666">
            <v>1447</v>
          </cell>
        </row>
        <row r="1667">
          <cell r="E1667">
            <v>1448</v>
          </cell>
        </row>
        <row r="1668">
          <cell r="E1668">
            <v>1449</v>
          </cell>
        </row>
        <row r="1669">
          <cell r="E1669">
            <v>1450</v>
          </cell>
        </row>
        <row r="1670">
          <cell r="E1670">
            <v>1451</v>
          </cell>
        </row>
        <row r="1671">
          <cell r="E1671">
            <v>1452</v>
          </cell>
        </row>
        <row r="1672">
          <cell r="E1672">
            <v>1453</v>
          </cell>
        </row>
        <row r="1673">
          <cell r="E1673">
            <v>1454</v>
          </cell>
        </row>
        <row r="1674">
          <cell r="E1674">
            <v>1455</v>
          </cell>
        </row>
        <row r="1675">
          <cell r="E1675">
            <v>1456</v>
          </cell>
        </row>
        <row r="1676">
          <cell r="E1676">
            <v>1457</v>
          </cell>
        </row>
        <row r="1677">
          <cell r="E1677">
            <v>1458</v>
          </cell>
        </row>
        <row r="1678">
          <cell r="E1678">
            <v>1459</v>
          </cell>
        </row>
        <row r="1679">
          <cell r="E1679">
            <v>1460</v>
          </cell>
        </row>
        <row r="1680">
          <cell r="E1680">
            <v>1461</v>
          </cell>
        </row>
        <row r="1681">
          <cell r="E1681">
            <v>1462</v>
          </cell>
        </row>
        <row r="1682">
          <cell r="E1682">
            <v>1463</v>
          </cell>
        </row>
        <row r="1683">
          <cell r="E1683">
            <v>1464</v>
          </cell>
        </row>
        <row r="1684">
          <cell r="E1684">
            <v>1465</v>
          </cell>
        </row>
        <row r="1685">
          <cell r="E1685">
            <v>1466</v>
          </cell>
        </row>
        <row r="1686">
          <cell r="E1686">
            <v>1467</v>
          </cell>
        </row>
        <row r="1687">
          <cell r="E1687">
            <v>1468</v>
          </cell>
        </row>
        <row r="1688">
          <cell r="E1688">
            <v>1469</v>
          </cell>
        </row>
        <row r="1689">
          <cell r="E1689">
            <v>1470</v>
          </cell>
        </row>
        <row r="1690">
          <cell r="E1690">
            <v>1471</v>
          </cell>
        </row>
        <row r="1691">
          <cell r="E1691">
            <v>1472</v>
          </cell>
        </row>
        <row r="1692">
          <cell r="E1692">
            <v>1473</v>
          </cell>
        </row>
        <row r="1693">
          <cell r="E1693">
            <v>1474</v>
          </cell>
        </row>
        <row r="1694">
          <cell r="E1694">
            <v>1475</v>
          </cell>
        </row>
        <row r="1695">
          <cell r="E1695">
            <v>1476</v>
          </cell>
        </row>
        <row r="1696">
          <cell r="E1696">
            <v>1477</v>
          </cell>
        </row>
        <row r="1697">
          <cell r="E1697">
            <v>1478</v>
          </cell>
        </row>
        <row r="1698">
          <cell r="E1698">
            <v>1479</v>
          </cell>
        </row>
        <row r="1699">
          <cell r="E1699">
            <v>1480</v>
          </cell>
        </row>
        <row r="1700">
          <cell r="E1700">
            <v>1481</v>
          </cell>
        </row>
        <row r="1701">
          <cell r="E1701">
            <v>1482</v>
          </cell>
        </row>
        <row r="1702">
          <cell r="E1702">
            <v>1483</v>
          </cell>
        </row>
        <row r="1703">
          <cell r="E1703">
            <v>1484</v>
          </cell>
        </row>
        <row r="1704">
          <cell r="E1704">
            <v>1485</v>
          </cell>
        </row>
        <row r="1705">
          <cell r="E1705">
            <v>1486</v>
          </cell>
        </row>
        <row r="1706">
          <cell r="E1706">
            <v>1487</v>
          </cell>
        </row>
        <row r="1707">
          <cell r="E1707">
            <v>1488</v>
          </cell>
        </row>
        <row r="1708">
          <cell r="E1708">
            <v>1489</v>
          </cell>
        </row>
        <row r="1709">
          <cell r="E1709">
            <v>1490</v>
          </cell>
        </row>
        <row r="1710">
          <cell r="E1710">
            <v>1491</v>
          </cell>
        </row>
        <row r="1711">
          <cell r="E1711">
            <v>1492</v>
          </cell>
        </row>
        <row r="1712">
          <cell r="E1712">
            <v>1493</v>
          </cell>
        </row>
        <row r="1713">
          <cell r="E1713">
            <v>1494</v>
          </cell>
        </row>
        <row r="1714">
          <cell r="E1714">
            <v>1495</v>
          </cell>
        </row>
        <row r="1715">
          <cell r="E1715">
            <v>1496</v>
          </cell>
        </row>
        <row r="1716">
          <cell r="E1716">
            <v>1497</v>
          </cell>
        </row>
        <row r="1717">
          <cell r="E1717">
            <v>1498</v>
          </cell>
        </row>
        <row r="1718">
          <cell r="E1718">
            <v>1499</v>
          </cell>
        </row>
        <row r="1719">
          <cell r="E1719">
            <v>1500</v>
          </cell>
        </row>
        <row r="1720">
          <cell r="E1720">
            <v>1501</v>
          </cell>
        </row>
        <row r="1721">
          <cell r="E1721">
            <v>1502</v>
          </cell>
        </row>
        <row r="1722">
          <cell r="E1722">
            <v>1503</v>
          </cell>
        </row>
        <row r="1723">
          <cell r="E1723">
            <v>1504</v>
          </cell>
        </row>
        <row r="1724">
          <cell r="E1724">
            <v>1505</v>
          </cell>
        </row>
        <row r="1725">
          <cell r="E1725">
            <v>1506</v>
          </cell>
        </row>
        <row r="1726">
          <cell r="E1726">
            <v>1507</v>
          </cell>
        </row>
        <row r="1727">
          <cell r="E1727">
            <v>1508</v>
          </cell>
        </row>
        <row r="1728">
          <cell r="E1728">
            <v>1509</v>
          </cell>
        </row>
        <row r="1729">
          <cell r="E1729">
            <v>1510</v>
          </cell>
        </row>
        <row r="1730">
          <cell r="E1730">
            <v>1511</v>
          </cell>
        </row>
        <row r="1731">
          <cell r="E1731">
            <v>1512</v>
          </cell>
        </row>
        <row r="1732">
          <cell r="E1732">
            <v>1513</v>
          </cell>
        </row>
        <row r="1733">
          <cell r="E1733">
            <v>1514</v>
          </cell>
        </row>
        <row r="1734">
          <cell r="E1734">
            <v>1515</v>
          </cell>
        </row>
        <row r="1735">
          <cell r="E1735">
            <v>1516</v>
          </cell>
        </row>
        <row r="1736">
          <cell r="E1736">
            <v>1517</v>
          </cell>
        </row>
        <row r="1737">
          <cell r="E1737">
            <v>1518</v>
          </cell>
        </row>
        <row r="1738">
          <cell r="E1738">
            <v>1519</v>
          </cell>
        </row>
        <row r="1739">
          <cell r="E1739">
            <v>1520</v>
          </cell>
        </row>
        <row r="1740">
          <cell r="E1740">
            <v>1521</v>
          </cell>
        </row>
        <row r="1741">
          <cell r="E1741">
            <v>1522</v>
          </cell>
        </row>
        <row r="1742">
          <cell r="E1742">
            <v>1523</v>
          </cell>
        </row>
        <row r="1743">
          <cell r="E1743">
            <v>1524</v>
          </cell>
        </row>
        <row r="1744">
          <cell r="E1744">
            <v>1525</v>
          </cell>
        </row>
        <row r="1745">
          <cell r="E1745">
            <v>1526</v>
          </cell>
        </row>
        <row r="1746">
          <cell r="E1746">
            <v>1527</v>
          </cell>
        </row>
        <row r="1747">
          <cell r="E1747">
            <v>1528</v>
          </cell>
        </row>
        <row r="1748">
          <cell r="E1748">
            <v>1529</v>
          </cell>
        </row>
        <row r="1749">
          <cell r="E1749">
            <v>1530</v>
          </cell>
        </row>
        <row r="1750">
          <cell r="E1750">
            <v>1531</v>
          </cell>
        </row>
        <row r="1751">
          <cell r="E1751">
            <v>1532</v>
          </cell>
        </row>
        <row r="1752">
          <cell r="E1752">
            <v>1533</v>
          </cell>
        </row>
        <row r="1753">
          <cell r="E1753">
            <v>1534</v>
          </cell>
        </row>
        <row r="1754">
          <cell r="E1754">
            <v>1535</v>
          </cell>
        </row>
        <row r="1755">
          <cell r="E1755">
            <v>1536</v>
          </cell>
        </row>
        <row r="1756">
          <cell r="E1756">
            <v>1537</v>
          </cell>
        </row>
        <row r="1757">
          <cell r="E1757">
            <v>1538</v>
          </cell>
        </row>
        <row r="1758">
          <cell r="E1758">
            <v>1539</v>
          </cell>
        </row>
        <row r="1759">
          <cell r="E1759">
            <v>1540</v>
          </cell>
        </row>
        <row r="1760">
          <cell r="E1760">
            <v>1541</v>
          </cell>
        </row>
        <row r="1761">
          <cell r="E1761">
            <v>1542</v>
          </cell>
        </row>
        <row r="1762">
          <cell r="E1762">
            <v>1543</v>
          </cell>
        </row>
        <row r="1763">
          <cell r="E1763">
            <v>1544</v>
          </cell>
        </row>
        <row r="1764">
          <cell r="E1764">
            <v>1545</v>
          </cell>
        </row>
        <row r="1765">
          <cell r="E1765">
            <v>1546</v>
          </cell>
        </row>
        <row r="1766">
          <cell r="E1766">
            <v>1547</v>
          </cell>
        </row>
        <row r="1767">
          <cell r="E1767">
            <v>1548</v>
          </cell>
        </row>
        <row r="1768">
          <cell r="E1768">
            <v>1549</v>
          </cell>
        </row>
        <row r="1769">
          <cell r="E1769">
            <v>1550</v>
          </cell>
        </row>
        <row r="1770">
          <cell r="E1770">
            <v>1551</v>
          </cell>
        </row>
        <row r="1771">
          <cell r="E1771">
            <v>1552</v>
          </cell>
        </row>
        <row r="1772">
          <cell r="E1772">
            <v>1553</v>
          </cell>
        </row>
        <row r="1773">
          <cell r="E1773">
            <v>1554</v>
          </cell>
        </row>
        <row r="1774">
          <cell r="E1774">
            <v>1555</v>
          </cell>
        </row>
        <row r="1775">
          <cell r="E1775">
            <v>1556</v>
          </cell>
        </row>
        <row r="1776">
          <cell r="E1776">
            <v>1557</v>
          </cell>
        </row>
        <row r="1777">
          <cell r="E1777">
            <v>1558</v>
          </cell>
        </row>
        <row r="1778">
          <cell r="E1778">
            <v>1559</v>
          </cell>
        </row>
        <row r="1779">
          <cell r="E1779">
            <v>1560</v>
          </cell>
        </row>
        <row r="1780">
          <cell r="E1780">
            <v>1561</v>
          </cell>
        </row>
        <row r="1781">
          <cell r="E1781">
            <v>1562</v>
          </cell>
        </row>
        <row r="1782">
          <cell r="E1782">
            <v>1563</v>
          </cell>
        </row>
        <row r="1783">
          <cell r="E1783">
            <v>1564</v>
          </cell>
        </row>
        <row r="1784">
          <cell r="E1784">
            <v>1565</v>
          </cell>
        </row>
        <row r="1785">
          <cell r="E1785">
            <v>1566</v>
          </cell>
        </row>
        <row r="1786">
          <cell r="E1786">
            <v>1567</v>
          </cell>
        </row>
        <row r="1787">
          <cell r="E1787">
            <v>1568</v>
          </cell>
        </row>
        <row r="1788">
          <cell r="E1788">
            <v>1569</v>
          </cell>
        </row>
        <row r="1789">
          <cell r="E1789">
            <v>1570</v>
          </cell>
        </row>
        <row r="1790">
          <cell r="E1790">
            <v>1571</v>
          </cell>
        </row>
        <row r="1791">
          <cell r="E1791">
            <v>1572</v>
          </cell>
        </row>
        <row r="1792">
          <cell r="E1792">
            <v>1573</v>
          </cell>
        </row>
        <row r="1793">
          <cell r="E1793">
            <v>1574</v>
          </cell>
        </row>
        <row r="1794">
          <cell r="E1794">
            <v>1575</v>
          </cell>
        </row>
        <row r="1795">
          <cell r="E1795">
            <v>1576</v>
          </cell>
        </row>
        <row r="1796">
          <cell r="E1796">
            <v>1577</v>
          </cell>
        </row>
        <row r="1797">
          <cell r="E1797">
            <v>1578</v>
          </cell>
        </row>
        <row r="1798">
          <cell r="E1798">
            <v>1579</v>
          </cell>
        </row>
        <row r="1799">
          <cell r="E1799">
            <v>1580</v>
          </cell>
        </row>
        <row r="1800">
          <cell r="E1800">
            <v>1581</v>
          </cell>
        </row>
        <row r="1801">
          <cell r="E1801">
            <v>1582</v>
          </cell>
        </row>
        <row r="1802">
          <cell r="E1802">
            <v>1583</v>
          </cell>
        </row>
        <row r="1803">
          <cell r="E1803">
            <v>1584</v>
          </cell>
        </row>
        <row r="1804">
          <cell r="E1804">
            <v>1585</v>
          </cell>
        </row>
        <row r="1805">
          <cell r="E1805">
            <v>1586</v>
          </cell>
        </row>
        <row r="1806">
          <cell r="E1806">
            <v>1587</v>
          </cell>
        </row>
        <row r="1807">
          <cell r="E1807">
            <v>1588</v>
          </cell>
        </row>
        <row r="1808">
          <cell r="E1808">
            <v>1589</v>
          </cell>
        </row>
        <row r="1809">
          <cell r="E1809">
            <v>1590</v>
          </cell>
        </row>
        <row r="1810">
          <cell r="E1810">
            <v>1591</v>
          </cell>
        </row>
        <row r="1811">
          <cell r="E1811">
            <v>1592</v>
          </cell>
        </row>
        <row r="1812">
          <cell r="E1812">
            <v>1593</v>
          </cell>
        </row>
        <row r="1813">
          <cell r="E1813">
            <v>1594</v>
          </cell>
        </row>
        <row r="1814">
          <cell r="E1814">
            <v>1595</v>
          </cell>
        </row>
        <row r="1815">
          <cell r="E1815">
            <v>1596</v>
          </cell>
        </row>
        <row r="1816">
          <cell r="E1816">
            <v>1597</v>
          </cell>
        </row>
        <row r="1817">
          <cell r="E1817">
            <v>1598</v>
          </cell>
        </row>
        <row r="1818">
          <cell r="E1818">
            <v>1599</v>
          </cell>
        </row>
        <row r="1819">
          <cell r="E1819">
            <v>1600</v>
          </cell>
        </row>
        <row r="1820">
          <cell r="E1820">
            <v>1601</v>
          </cell>
        </row>
        <row r="1821">
          <cell r="E1821">
            <v>1602</v>
          </cell>
        </row>
        <row r="1822">
          <cell r="E1822">
            <v>1603</v>
          </cell>
        </row>
        <row r="1823">
          <cell r="E1823">
            <v>1604</v>
          </cell>
        </row>
        <row r="1824">
          <cell r="E1824">
            <v>1605</v>
          </cell>
        </row>
        <row r="1825">
          <cell r="E1825">
            <v>1606</v>
          </cell>
        </row>
        <row r="1826">
          <cell r="E1826">
            <v>1607</v>
          </cell>
        </row>
        <row r="1827">
          <cell r="E1827">
            <v>1608</v>
          </cell>
        </row>
        <row r="1828">
          <cell r="E1828">
            <v>1609</v>
          </cell>
        </row>
        <row r="1829">
          <cell r="E1829">
            <v>1610</v>
          </cell>
        </row>
        <row r="1830">
          <cell r="E1830">
            <v>1611</v>
          </cell>
        </row>
        <row r="1831">
          <cell r="E1831">
            <v>1612</v>
          </cell>
        </row>
        <row r="1832">
          <cell r="E1832">
            <v>1613</v>
          </cell>
        </row>
        <row r="1833">
          <cell r="E1833">
            <v>1614</v>
          </cell>
        </row>
        <row r="1834">
          <cell r="E1834">
            <v>1615</v>
          </cell>
        </row>
        <row r="1835">
          <cell r="E1835">
            <v>1616</v>
          </cell>
        </row>
        <row r="1836">
          <cell r="E1836">
            <v>1617</v>
          </cell>
        </row>
        <row r="1837">
          <cell r="E1837">
            <v>1618</v>
          </cell>
        </row>
        <row r="1838">
          <cell r="E1838">
            <v>1619</v>
          </cell>
        </row>
        <row r="1839">
          <cell r="E1839">
            <v>1620</v>
          </cell>
        </row>
        <row r="1840">
          <cell r="E1840">
            <v>1621</v>
          </cell>
        </row>
        <row r="1841">
          <cell r="E1841">
            <v>1622</v>
          </cell>
        </row>
        <row r="1842">
          <cell r="E1842">
            <v>1623</v>
          </cell>
        </row>
        <row r="1843">
          <cell r="E1843">
            <v>1624</v>
          </cell>
        </row>
        <row r="1844">
          <cell r="E1844">
            <v>1625</v>
          </cell>
        </row>
        <row r="1845">
          <cell r="E1845">
            <v>1626</v>
          </cell>
        </row>
        <row r="1846">
          <cell r="E1846">
            <v>1627</v>
          </cell>
        </row>
        <row r="1847">
          <cell r="E1847">
            <v>1628</v>
          </cell>
        </row>
        <row r="1848">
          <cell r="E1848">
            <v>1629</v>
          </cell>
        </row>
        <row r="1849">
          <cell r="E1849">
            <v>1630</v>
          </cell>
        </row>
        <row r="1850">
          <cell r="E1850">
            <v>1631</v>
          </cell>
        </row>
        <row r="1851">
          <cell r="E1851">
            <v>1632</v>
          </cell>
        </row>
        <row r="1852">
          <cell r="E1852">
            <v>1633</v>
          </cell>
        </row>
        <row r="1853">
          <cell r="E1853">
            <v>1634</v>
          </cell>
        </row>
        <row r="1854">
          <cell r="E1854">
            <v>1635</v>
          </cell>
        </row>
        <row r="1855">
          <cell r="E1855">
            <v>1636</v>
          </cell>
        </row>
        <row r="1856">
          <cell r="E1856">
            <v>1637</v>
          </cell>
        </row>
        <row r="1857">
          <cell r="E1857">
            <v>1638</v>
          </cell>
        </row>
        <row r="1858">
          <cell r="E1858">
            <v>1639</v>
          </cell>
        </row>
        <row r="1859">
          <cell r="E1859">
            <v>1640</v>
          </cell>
        </row>
        <row r="1860">
          <cell r="E1860">
            <v>1641</v>
          </cell>
        </row>
        <row r="1861">
          <cell r="E1861">
            <v>1642</v>
          </cell>
        </row>
        <row r="1862">
          <cell r="E1862">
            <v>1643</v>
          </cell>
        </row>
        <row r="1863">
          <cell r="E1863">
            <v>1644</v>
          </cell>
        </row>
        <row r="1864">
          <cell r="E1864">
            <v>1645</v>
          </cell>
        </row>
        <row r="1865">
          <cell r="E1865">
            <v>1646</v>
          </cell>
        </row>
        <row r="1866">
          <cell r="E1866">
            <v>1647</v>
          </cell>
        </row>
        <row r="1867">
          <cell r="E1867">
            <v>1648</v>
          </cell>
        </row>
        <row r="1868">
          <cell r="E1868">
            <v>1649</v>
          </cell>
        </row>
        <row r="1869">
          <cell r="E1869">
            <v>1650</v>
          </cell>
        </row>
        <row r="1870">
          <cell r="E1870">
            <v>1651</v>
          </cell>
        </row>
        <row r="1871">
          <cell r="E1871">
            <v>1652</v>
          </cell>
        </row>
        <row r="1872">
          <cell r="E1872">
            <v>1653</v>
          </cell>
        </row>
        <row r="1873">
          <cell r="E1873">
            <v>1654</v>
          </cell>
        </row>
        <row r="1874">
          <cell r="E1874">
            <v>1655</v>
          </cell>
        </row>
        <row r="1875">
          <cell r="E1875">
            <v>1656</v>
          </cell>
        </row>
        <row r="1876">
          <cell r="E1876">
            <v>1657</v>
          </cell>
        </row>
        <row r="1877">
          <cell r="E1877">
            <v>1658</v>
          </cell>
        </row>
        <row r="1878">
          <cell r="E1878">
            <v>1659</v>
          </cell>
        </row>
        <row r="1879">
          <cell r="E1879">
            <v>1660</v>
          </cell>
        </row>
        <row r="1880">
          <cell r="E1880">
            <v>1661</v>
          </cell>
        </row>
        <row r="1881">
          <cell r="E1881">
            <v>1662</v>
          </cell>
        </row>
        <row r="1882">
          <cell r="E1882">
            <v>1663</v>
          </cell>
        </row>
        <row r="1883">
          <cell r="E1883">
            <v>1664</v>
          </cell>
        </row>
        <row r="1884">
          <cell r="E1884">
            <v>1665</v>
          </cell>
        </row>
        <row r="1885">
          <cell r="E1885">
            <v>1666</v>
          </cell>
        </row>
        <row r="1886">
          <cell r="E1886">
            <v>1667</v>
          </cell>
        </row>
        <row r="1887">
          <cell r="E1887">
            <v>1668</v>
          </cell>
        </row>
        <row r="1888">
          <cell r="E1888">
            <v>1669</v>
          </cell>
        </row>
        <row r="1889">
          <cell r="E1889">
            <v>1670</v>
          </cell>
        </row>
        <row r="1890">
          <cell r="E1890">
            <v>1671</v>
          </cell>
        </row>
        <row r="1891">
          <cell r="E1891">
            <v>1672</v>
          </cell>
        </row>
        <row r="1892">
          <cell r="E1892">
            <v>1673</v>
          </cell>
        </row>
        <row r="1893">
          <cell r="E1893">
            <v>1674</v>
          </cell>
        </row>
        <row r="1894">
          <cell r="E1894">
            <v>1675</v>
          </cell>
        </row>
        <row r="1895">
          <cell r="E1895">
            <v>1676</v>
          </cell>
        </row>
        <row r="1896">
          <cell r="E1896">
            <v>1677</v>
          </cell>
        </row>
        <row r="1897">
          <cell r="E1897">
            <v>1678</v>
          </cell>
        </row>
        <row r="1898">
          <cell r="E1898">
            <v>1679</v>
          </cell>
        </row>
        <row r="1899">
          <cell r="E1899">
            <v>1680</v>
          </cell>
        </row>
        <row r="1900">
          <cell r="E1900">
            <v>1681</v>
          </cell>
        </row>
        <row r="1901">
          <cell r="E1901">
            <v>1682</v>
          </cell>
        </row>
        <row r="1902">
          <cell r="E1902">
            <v>1683</v>
          </cell>
        </row>
        <row r="1903">
          <cell r="E1903">
            <v>1684</v>
          </cell>
        </row>
        <row r="1904">
          <cell r="E1904">
            <v>1685</v>
          </cell>
        </row>
        <row r="1905">
          <cell r="E1905">
            <v>1686</v>
          </cell>
        </row>
        <row r="1906">
          <cell r="E1906">
            <v>1687</v>
          </cell>
        </row>
        <row r="1907">
          <cell r="E1907">
            <v>1688</v>
          </cell>
        </row>
        <row r="1908">
          <cell r="E1908">
            <v>1689</v>
          </cell>
        </row>
        <row r="1909">
          <cell r="E1909">
            <v>1690</v>
          </cell>
        </row>
        <row r="1910">
          <cell r="E1910">
            <v>1691</v>
          </cell>
        </row>
        <row r="1911">
          <cell r="E1911">
            <v>1692</v>
          </cell>
        </row>
        <row r="1912">
          <cell r="E1912">
            <v>1693</v>
          </cell>
        </row>
        <row r="1913">
          <cell r="E1913">
            <v>1694</v>
          </cell>
        </row>
        <row r="1914">
          <cell r="E1914">
            <v>1695</v>
          </cell>
        </row>
        <row r="1915">
          <cell r="E1915">
            <v>1696</v>
          </cell>
        </row>
        <row r="1916">
          <cell r="E1916">
            <v>1697</v>
          </cell>
        </row>
        <row r="1917">
          <cell r="E1917">
            <v>1698</v>
          </cell>
        </row>
        <row r="1918">
          <cell r="E1918">
            <v>1699</v>
          </cell>
        </row>
        <row r="1919">
          <cell r="E1919">
            <v>1700</v>
          </cell>
        </row>
        <row r="1920">
          <cell r="E1920">
            <v>1701</v>
          </cell>
        </row>
        <row r="1921">
          <cell r="E1921">
            <v>1702</v>
          </cell>
        </row>
        <row r="1922">
          <cell r="E1922">
            <v>1703</v>
          </cell>
        </row>
        <row r="1923">
          <cell r="E1923">
            <v>1704</v>
          </cell>
        </row>
        <row r="1924">
          <cell r="E1924">
            <v>1705</v>
          </cell>
        </row>
        <row r="1925">
          <cell r="E1925">
            <v>1706</v>
          </cell>
        </row>
        <row r="1926">
          <cell r="E1926">
            <v>1707</v>
          </cell>
        </row>
        <row r="1927">
          <cell r="E1927">
            <v>1708</v>
          </cell>
        </row>
        <row r="1928">
          <cell r="E1928">
            <v>1709</v>
          </cell>
        </row>
        <row r="1929">
          <cell r="E1929">
            <v>1710</v>
          </cell>
        </row>
        <row r="1930">
          <cell r="E1930">
            <v>1711</v>
          </cell>
        </row>
        <row r="1931">
          <cell r="E1931">
            <v>1712</v>
          </cell>
        </row>
        <row r="1932">
          <cell r="E1932">
            <v>1713</v>
          </cell>
        </row>
        <row r="1933">
          <cell r="E1933">
            <v>1714</v>
          </cell>
        </row>
        <row r="1934">
          <cell r="E1934">
            <v>1715</v>
          </cell>
        </row>
        <row r="1935">
          <cell r="E1935">
            <v>1716</v>
          </cell>
        </row>
        <row r="1936">
          <cell r="E1936">
            <v>1717</v>
          </cell>
        </row>
        <row r="1937">
          <cell r="E1937">
            <v>1718</v>
          </cell>
        </row>
        <row r="1938">
          <cell r="E1938">
            <v>1719</v>
          </cell>
        </row>
        <row r="1939">
          <cell r="E1939">
            <v>1720</v>
          </cell>
        </row>
        <row r="1940">
          <cell r="E1940">
            <v>1721</v>
          </cell>
        </row>
        <row r="1941">
          <cell r="E1941">
            <v>1722</v>
          </cell>
        </row>
        <row r="1942">
          <cell r="E1942">
            <v>1723</v>
          </cell>
        </row>
        <row r="1943">
          <cell r="E1943">
            <v>1724</v>
          </cell>
        </row>
        <row r="1944">
          <cell r="E1944">
            <v>1725</v>
          </cell>
        </row>
        <row r="1945">
          <cell r="E1945">
            <v>1726</v>
          </cell>
        </row>
        <row r="1946">
          <cell r="E1946">
            <v>1727</v>
          </cell>
        </row>
        <row r="1947">
          <cell r="E1947">
            <v>1728</v>
          </cell>
        </row>
        <row r="1948">
          <cell r="E1948">
            <v>1729</v>
          </cell>
        </row>
        <row r="1949">
          <cell r="E1949">
            <v>1730</v>
          </cell>
        </row>
        <row r="1950">
          <cell r="E1950">
            <v>1731</v>
          </cell>
        </row>
        <row r="1951">
          <cell r="E1951">
            <v>1732</v>
          </cell>
        </row>
        <row r="1952">
          <cell r="E1952">
            <v>1733</v>
          </cell>
        </row>
        <row r="1953">
          <cell r="E1953">
            <v>1734</v>
          </cell>
        </row>
        <row r="1954">
          <cell r="E1954">
            <v>1735</v>
          </cell>
        </row>
        <row r="1955">
          <cell r="E1955">
            <v>1736</v>
          </cell>
        </row>
        <row r="1956">
          <cell r="E1956">
            <v>1737</v>
          </cell>
        </row>
        <row r="1957">
          <cell r="E1957">
            <v>1738</v>
          </cell>
        </row>
        <row r="1958">
          <cell r="E1958">
            <v>1739</v>
          </cell>
        </row>
        <row r="1959">
          <cell r="E1959">
            <v>1740</v>
          </cell>
        </row>
        <row r="1960">
          <cell r="E1960">
            <v>1741</v>
          </cell>
        </row>
        <row r="1961">
          <cell r="E1961">
            <v>1742</v>
          </cell>
        </row>
        <row r="1962">
          <cell r="E1962">
            <v>1743</v>
          </cell>
        </row>
        <row r="1963">
          <cell r="E1963">
            <v>1744</v>
          </cell>
        </row>
        <row r="1964">
          <cell r="E1964">
            <v>1745</v>
          </cell>
        </row>
        <row r="1965">
          <cell r="E1965">
            <v>1746</v>
          </cell>
        </row>
        <row r="1966">
          <cell r="E1966">
            <v>1747</v>
          </cell>
        </row>
        <row r="1967">
          <cell r="E1967">
            <v>1748</v>
          </cell>
        </row>
        <row r="1968">
          <cell r="E1968">
            <v>1749</v>
          </cell>
        </row>
        <row r="1969">
          <cell r="E1969">
            <v>1750</v>
          </cell>
        </row>
        <row r="1970">
          <cell r="E1970">
            <v>1751</v>
          </cell>
        </row>
        <row r="1971">
          <cell r="E1971">
            <v>1752</v>
          </cell>
        </row>
        <row r="1972">
          <cell r="E1972">
            <v>1753</v>
          </cell>
        </row>
        <row r="1973">
          <cell r="E1973">
            <v>1754</v>
          </cell>
        </row>
        <row r="1974">
          <cell r="E1974">
            <v>1755</v>
          </cell>
        </row>
        <row r="1975">
          <cell r="E1975">
            <v>1756</v>
          </cell>
        </row>
        <row r="1976">
          <cell r="E1976">
            <v>1757</v>
          </cell>
        </row>
        <row r="1977">
          <cell r="E1977">
            <v>1758</v>
          </cell>
        </row>
        <row r="1978">
          <cell r="E1978">
            <v>1759</v>
          </cell>
        </row>
        <row r="1979">
          <cell r="E1979">
            <v>1760</v>
          </cell>
        </row>
        <row r="1980">
          <cell r="E1980">
            <v>1761</v>
          </cell>
        </row>
        <row r="1981">
          <cell r="E1981">
            <v>1762</v>
          </cell>
        </row>
        <row r="1982">
          <cell r="E1982">
            <v>1763</v>
          </cell>
        </row>
        <row r="1983">
          <cell r="E1983">
            <v>1764</v>
          </cell>
        </row>
        <row r="1984">
          <cell r="E1984">
            <v>1765</v>
          </cell>
        </row>
        <row r="1985">
          <cell r="E1985">
            <v>1766</v>
          </cell>
        </row>
        <row r="1986">
          <cell r="E1986">
            <v>1767</v>
          </cell>
        </row>
        <row r="1987">
          <cell r="E1987">
            <v>1768</v>
          </cell>
        </row>
        <row r="1988">
          <cell r="E1988">
            <v>1769</v>
          </cell>
        </row>
        <row r="1989">
          <cell r="E1989">
            <v>1770</v>
          </cell>
        </row>
        <row r="1990">
          <cell r="E1990">
            <v>1771</v>
          </cell>
        </row>
        <row r="1991">
          <cell r="E1991">
            <v>1772</v>
          </cell>
        </row>
        <row r="1992">
          <cell r="E1992">
            <v>1773</v>
          </cell>
        </row>
        <row r="1993">
          <cell r="E1993">
            <v>1774</v>
          </cell>
        </row>
        <row r="1994">
          <cell r="E1994">
            <v>1775</v>
          </cell>
        </row>
        <row r="1995">
          <cell r="E1995">
            <v>1776</v>
          </cell>
        </row>
        <row r="1996">
          <cell r="E1996">
            <v>1777</v>
          </cell>
        </row>
        <row r="1997">
          <cell r="E1997">
            <v>1778</v>
          </cell>
        </row>
        <row r="1998">
          <cell r="E1998">
            <v>1779</v>
          </cell>
        </row>
        <row r="1999">
          <cell r="E1999">
            <v>1780</v>
          </cell>
        </row>
        <row r="2000">
          <cell r="E2000">
            <v>1781</v>
          </cell>
        </row>
        <row r="2001">
          <cell r="E2001">
            <v>1782</v>
          </cell>
        </row>
        <row r="2002">
          <cell r="E2002">
            <v>1783</v>
          </cell>
        </row>
        <row r="2003">
          <cell r="E2003">
            <v>1784</v>
          </cell>
        </row>
        <row r="2004">
          <cell r="E2004">
            <v>1785</v>
          </cell>
        </row>
        <row r="2005">
          <cell r="E2005">
            <v>1786</v>
          </cell>
        </row>
        <row r="2006">
          <cell r="E2006">
            <v>1787</v>
          </cell>
        </row>
        <row r="2007">
          <cell r="E2007">
            <v>1788</v>
          </cell>
        </row>
        <row r="2008">
          <cell r="E2008">
            <v>1789</v>
          </cell>
        </row>
        <row r="2009">
          <cell r="E2009">
            <v>1790</v>
          </cell>
        </row>
        <row r="2010">
          <cell r="E2010">
            <v>1791</v>
          </cell>
        </row>
        <row r="2011">
          <cell r="E2011">
            <v>1792</v>
          </cell>
        </row>
        <row r="2012">
          <cell r="E2012">
            <v>1793</v>
          </cell>
        </row>
        <row r="2013">
          <cell r="E2013">
            <v>1794</v>
          </cell>
        </row>
        <row r="2014">
          <cell r="E2014">
            <v>1795</v>
          </cell>
        </row>
        <row r="2015">
          <cell r="E2015">
            <v>1796</v>
          </cell>
        </row>
        <row r="2016">
          <cell r="E2016">
            <v>1797</v>
          </cell>
        </row>
        <row r="2017">
          <cell r="E2017">
            <v>1798</v>
          </cell>
        </row>
        <row r="2018">
          <cell r="E2018">
            <v>1799</v>
          </cell>
        </row>
        <row r="2019">
          <cell r="E2019">
            <v>1800</v>
          </cell>
        </row>
        <row r="2020">
          <cell r="E2020">
            <v>1801</v>
          </cell>
        </row>
        <row r="2021">
          <cell r="E2021">
            <v>1802</v>
          </cell>
        </row>
        <row r="2022">
          <cell r="E2022">
            <v>1803</v>
          </cell>
        </row>
        <row r="2023">
          <cell r="E2023">
            <v>1804</v>
          </cell>
        </row>
        <row r="2024">
          <cell r="E2024">
            <v>1805</v>
          </cell>
        </row>
        <row r="2025">
          <cell r="E2025">
            <v>1806</v>
          </cell>
        </row>
        <row r="2026">
          <cell r="E2026">
            <v>1807</v>
          </cell>
        </row>
        <row r="2027">
          <cell r="E2027">
            <v>1808</v>
          </cell>
        </row>
        <row r="2028">
          <cell r="E2028">
            <v>1809</v>
          </cell>
        </row>
        <row r="2029">
          <cell r="E2029">
            <v>1810</v>
          </cell>
        </row>
        <row r="2030">
          <cell r="E2030">
            <v>1811</v>
          </cell>
        </row>
        <row r="2031">
          <cell r="E2031">
            <v>1812</v>
          </cell>
        </row>
        <row r="2032">
          <cell r="E2032">
            <v>1813</v>
          </cell>
        </row>
        <row r="2033">
          <cell r="E2033">
            <v>1814</v>
          </cell>
        </row>
        <row r="2034">
          <cell r="E2034">
            <v>1815</v>
          </cell>
        </row>
        <row r="2035">
          <cell r="E2035">
            <v>1816</v>
          </cell>
        </row>
        <row r="2036">
          <cell r="E2036">
            <v>1817</v>
          </cell>
        </row>
        <row r="2037">
          <cell r="E2037">
            <v>1818</v>
          </cell>
        </row>
        <row r="2038">
          <cell r="E2038">
            <v>1819</v>
          </cell>
        </row>
        <row r="2039">
          <cell r="E2039">
            <v>1820</v>
          </cell>
        </row>
        <row r="2040">
          <cell r="E2040">
            <v>1821</v>
          </cell>
        </row>
        <row r="2041">
          <cell r="E2041">
            <v>1822</v>
          </cell>
        </row>
        <row r="2042">
          <cell r="E2042">
            <v>1823</v>
          </cell>
        </row>
        <row r="2043">
          <cell r="E2043">
            <v>1824</v>
          </cell>
        </row>
        <row r="2044">
          <cell r="E2044">
            <v>1825</v>
          </cell>
        </row>
        <row r="2045">
          <cell r="E2045">
            <v>1826</v>
          </cell>
        </row>
        <row r="2046">
          <cell r="E2046">
            <v>1827</v>
          </cell>
        </row>
        <row r="2047">
          <cell r="E2047">
            <v>1828</v>
          </cell>
        </row>
        <row r="2048">
          <cell r="E2048">
            <v>1829</v>
          </cell>
        </row>
        <row r="2049">
          <cell r="E2049">
            <v>1830</v>
          </cell>
        </row>
        <row r="2050">
          <cell r="E2050">
            <v>1831</v>
          </cell>
        </row>
        <row r="2051">
          <cell r="E2051">
            <v>1832</v>
          </cell>
        </row>
        <row r="2052">
          <cell r="E2052">
            <v>1833</v>
          </cell>
        </row>
        <row r="2053">
          <cell r="E2053">
            <v>1834</v>
          </cell>
        </row>
        <row r="2054">
          <cell r="E2054">
            <v>1835</v>
          </cell>
        </row>
        <row r="2055">
          <cell r="E2055">
            <v>1836</v>
          </cell>
        </row>
        <row r="2056">
          <cell r="E2056">
            <v>1837</v>
          </cell>
        </row>
        <row r="2057">
          <cell r="E2057">
            <v>1838</v>
          </cell>
        </row>
        <row r="2058">
          <cell r="E2058">
            <v>1839</v>
          </cell>
        </row>
        <row r="2059">
          <cell r="E2059">
            <v>1840</v>
          </cell>
        </row>
        <row r="2060">
          <cell r="E2060">
            <v>1841</v>
          </cell>
        </row>
        <row r="2061">
          <cell r="E2061">
            <v>1842</v>
          </cell>
        </row>
        <row r="2062">
          <cell r="E2062">
            <v>1843</v>
          </cell>
        </row>
        <row r="2063">
          <cell r="E2063">
            <v>1844</v>
          </cell>
        </row>
        <row r="2064">
          <cell r="E2064">
            <v>1845</v>
          </cell>
        </row>
        <row r="2065">
          <cell r="E2065">
            <v>1846</v>
          </cell>
        </row>
        <row r="2066">
          <cell r="E2066">
            <v>1847</v>
          </cell>
        </row>
        <row r="2067">
          <cell r="E2067">
            <v>1848</v>
          </cell>
        </row>
        <row r="2068">
          <cell r="E2068">
            <v>1849</v>
          </cell>
        </row>
        <row r="2069">
          <cell r="E2069">
            <v>1850</v>
          </cell>
        </row>
        <row r="2070">
          <cell r="E2070">
            <v>1851</v>
          </cell>
        </row>
        <row r="2071">
          <cell r="E2071">
            <v>1852</v>
          </cell>
        </row>
        <row r="2072">
          <cell r="E2072">
            <v>1853</v>
          </cell>
        </row>
        <row r="2073">
          <cell r="E2073">
            <v>1854</v>
          </cell>
        </row>
        <row r="2074">
          <cell r="E2074">
            <v>1855</v>
          </cell>
        </row>
        <row r="2075">
          <cell r="E2075">
            <v>1856</v>
          </cell>
        </row>
        <row r="2076">
          <cell r="E2076">
            <v>1857</v>
          </cell>
        </row>
        <row r="2077">
          <cell r="E2077">
            <v>1858</v>
          </cell>
        </row>
        <row r="2078">
          <cell r="E2078">
            <v>1859</v>
          </cell>
        </row>
        <row r="2079">
          <cell r="E2079">
            <v>1860</v>
          </cell>
        </row>
        <row r="2080">
          <cell r="E2080">
            <v>1861</v>
          </cell>
        </row>
        <row r="2081">
          <cell r="E2081">
            <v>1862</v>
          </cell>
        </row>
        <row r="2082">
          <cell r="E2082">
            <v>1863</v>
          </cell>
        </row>
        <row r="2083">
          <cell r="E2083">
            <v>1864</v>
          </cell>
        </row>
        <row r="2084">
          <cell r="E2084">
            <v>1865</v>
          </cell>
        </row>
        <row r="2085">
          <cell r="E2085">
            <v>1866</v>
          </cell>
        </row>
        <row r="2086">
          <cell r="E2086">
            <v>1867</v>
          </cell>
        </row>
        <row r="2087">
          <cell r="E2087">
            <v>1868</v>
          </cell>
        </row>
        <row r="2088">
          <cell r="E2088">
            <v>1869</v>
          </cell>
        </row>
        <row r="2089">
          <cell r="E2089">
            <v>1870</v>
          </cell>
        </row>
        <row r="2090">
          <cell r="E2090">
            <v>1871</v>
          </cell>
        </row>
        <row r="2091">
          <cell r="E2091">
            <v>1872</v>
          </cell>
        </row>
        <row r="2092">
          <cell r="E2092">
            <v>1873</v>
          </cell>
        </row>
        <row r="2093">
          <cell r="E2093">
            <v>1874</v>
          </cell>
        </row>
        <row r="2094">
          <cell r="E2094">
            <v>1875</v>
          </cell>
        </row>
        <row r="2095">
          <cell r="E2095">
            <v>1876</v>
          </cell>
        </row>
        <row r="2096">
          <cell r="E2096">
            <v>1877</v>
          </cell>
        </row>
        <row r="2097">
          <cell r="E2097">
            <v>1878</v>
          </cell>
        </row>
        <row r="2098">
          <cell r="E2098">
            <v>1879</v>
          </cell>
        </row>
        <row r="2099">
          <cell r="E2099">
            <v>1880</v>
          </cell>
        </row>
        <row r="2100">
          <cell r="E2100">
            <v>1881</v>
          </cell>
        </row>
        <row r="2101">
          <cell r="E2101">
            <v>1882</v>
          </cell>
        </row>
        <row r="2102">
          <cell r="E2102">
            <v>1883</v>
          </cell>
        </row>
        <row r="2103">
          <cell r="E2103">
            <v>1884</v>
          </cell>
        </row>
        <row r="2104">
          <cell r="E2104">
            <v>1885</v>
          </cell>
        </row>
        <row r="2105">
          <cell r="E2105">
            <v>1886</v>
          </cell>
        </row>
        <row r="2106">
          <cell r="E2106">
            <v>1887</v>
          </cell>
        </row>
        <row r="2107">
          <cell r="E2107">
            <v>1888</v>
          </cell>
        </row>
        <row r="2108">
          <cell r="E2108">
            <v>1889</v>
          </cell>
        </row>
        <row r="2109">
          <cell r="E2109">
            <v>1890</v>
          </cell>
        </row>
        <row r="2110">
          <cell r="E2110">
            <v>1891</v>
          </cell>
        </row>
        <row r="2111">
          <cell r="E2111">
            <v>1892</v>
          </cell>
        </row>
        <row r="2112">
          <cell r="E2112">
            <v>1893</v>
          </cell>
        </row>
        <row r="2113">
          <cell r="E2113">
            <v>1894</v>
          </cell>
        </row>
        <row r="2114">
          <cell r="E2114">
            <v>1895</v>
          </cell>
        </row>
        <row r="2115">
          <cell r="E2115">
            <v>1896</v>
          </cell>
        </row>
        <row r="2116">
          <cell r="E2116">
            <v>1897</v>
          </cell>
        </row>
        <row r="2117">
          <cell r="E2117">
            <v>1898</v>
          </cell>
        </row>
        <row r="2118">
          <cell r="E2118">
            <v>1899</v>
          </cell>
        </row>
        <row r="2119">
          <cell r="E2119">
            <v>1900</v>
          </cell>
        </row>
        <row r="2120">
          <cell r="E2120">
            <v>1901</v>
          </cell>
        </row>
        <row r="2121">
          <cell r="E2121">
            <v>1902</v>
          </cell>
        </row>
        <row r="2122">
          <cell r="E2122">
            <v>1903</v>
          </cell>
        </row>
        <row r="2123">
          <cell r="E2123">
            <v>1904</v>
          </cell>
        </row>
        <row r="2124">
          <cell r="E2124">
            <v>1905</v>
          </cell>
        </row>
        <row r="2125">
          <cell r="E2125">
            <v>1906</v>
          </cell>
        </row>
        <row r="2126">
          <cell r="E2126">
            <v>1907</v>
          </cell>
        </row>
        <row r="2127">
          <cell r="E2127">
            <v>1908</v>
          </cell>
        </row>
        <row r="2128">
          <cell r="E2128">
            <v>1909</v>
          </cell>
        </row>
        <row r="2129">
          <cell r="E2129">
            <v>1910</v>
          </cell>
        </row>
        <row r="2130">
          <cell r="E2130">
            <v>1911</v>
          </cell>
        </row>
        <row r="2131">
          <cell r="E2131">
            <v>1912</v>
          </cell>
        </row>
        <row r="2132">
          <cell r="E2132">
            <v>1913</v>
          </cell>
        </row>
        <row r="2133">
          <cell r="E2133">
            <v>1914</v>
          </cell>
        </row>
        <row r="2134">
          <cell r="E2134">
            <v>1915</v>
          </cell>
        </row>
        <row r="2135">
          <cell r="E2135">
            <v>1916</v>
          </cell>
        </row>
        <row r="2136">
          <cell r="E2136">
            <v>1917</v>
          </cell>
        </row>
        <row r="2137">
          <cell r="E2137">
            <v>1918</v>
          </cell>
        </row>
        <row r="2138">
          <cell r="E2138">
            <v>1919</v>
          </cell>
        </row>
        <row r="2139">
          <cell r="E2139">
            <v>1920</v>
          </cell>
        </row>
        <row r="2140">
          <cell r="E2140">
            <v>1921</v>
          </cell>
        </row>
        <row r="2141">
          <cell r="E2141">
            <v>1922</v>
          </cell>
        </row>
        <row r="2142">
          <cell r="E2142">
            <v>1923</v>
          </cell>
        </row>
        <row r="2143">
          <cell r="E2143">
            <v>1924</v>
          </cell>
        </row>
        <row r="2144">
          <cell r="E2144">
            <v>1925</v>
          </cell>
        </row>
        <row r="2145">
          <cell r="E2145">
            <v>1926</v>
          </cell>
        </row>
        <row r="2146">
          <cell r="E2146">
            <v>1927</v>
          </cell>
        </row>
        <row r="2147">
          <cell r="E2147">
            <v>1928</v>
          </cell>
        </row>
        <row r="2148">
          <cell r="E2148">
            <v>1929</v>
          </cell>
        </row>
        <row r="2149">
          <cell r="E2149">
            <v>1930</v>
          </cell>
        </row>
        <row r="2150">
          <cell r="E2150">
            <v>1931</v>
          </cell>
        </row>
        <row r="2151">
          <cell r="E2151">
            <v>1932</v>
          </cell>
        </row>
        <row r="2152">
          <cell r="E2152">
            <v>1933</v>
          </cell>
        </row>
        <row r="2153">
          <cell r="E2153">
            <v>1934</v>
          </cell>
        </row>
        <row r="2154">
          <cell r="E2154">
            <v>1935</v>
          </cell>
        </row>
        <row r="2155">
          <cell r="E2155">
            <v>1936</v>
          </cell>
        </row>
        <row r="2156">
          <cell r="E2156">
            <v>1937</v>
          </cell>
        </row>
        <row r="2157">
          <cell r="E2157">
            <v>1938</v>
          </cell>
        </row>
        <row r="2158">
          <cell r="E2158">
            <v>1939</v>
          </cell>
        </row>
        <row r="2159">
          <cell r="E2159">
            <v>1940</v>
          </cell>
        </row>
        <row r="2160">
          <cell r="E2160">
            <v>1941</v>
          </cell>
        </row>
        <row r="2161">
          <cell r="E2161">
            <v>1942</v>
          </cell>
        </row>
        <row r="2162">
          <cell r="E2162">
            <v>1943</v>
          </cell>
        </row>
        <row r="2163">
          <cell r="E2163">
            <v>1944</v>
          </cell>
        </row>
        <row r="2164">
          <cell r="E2164">
            <v>1945</v>
          </cell>
        </row>
        <row r="2165">
          <cell r="E2165">
            <v>1946</v>
          </cell>
        </row>
        <row r="2166">
          <cell r="E2166">
            <v>1947</v>
          </cell>
        </row>
        <row r="2167">
          <cell r="E2167">
            <v>1948</v>
          </cell>
        </row>
        <row r="2168">
          <cell r="E2168">
            <v>1949</v>
          </cell>
        </row>
        <row r="2169">
          <cell r="E2169">
            <v>1950</v>
          </cell>
        </row>
        <row r="2170">
          <cell r="E2170">
            <v>1951</v>
          </cell>
        </row>
        <row r="2171">
          <cell r="E2171">
            <v>1952</v>
          </cell>
        </row>
        <row r="2172">
          <cell r="E2172">
            <v>1953</v>
          </cell>
        </row>
        <row r="2173">
          <cell r="E2173">
            <v>1954</v>
          </cell>
        </row>
        <row r="2174">
          <cell r="E2174">
            <v>1955</v>
          </cell>
        </row>
        <row r="2175">
          <cell r="E2175">
            <v>1956</v>
          </cell>
        </row>
        <row r="2176">
          <cell r="E2176">
            <v>1957</v>
          </cell>
        </row>
        <row r="2177">
          <cell r="E2177">
            <v>1958</v>
          </cell>
        </row>
        <row r="2178">
          <cell r="E2178">
            <v>1959</v>
          </cell>
        </row>
        <row r="2179">
          <cell r="E2179">
            <v>1960</v>
          </cell>
        </row>
        <row r="2180">
          <cell r="E2180">
            <v>1961</v>
          </cell>
        </row>
        <row r="2181">
          <cell r="E2181">
            <v>1962</v>
          </cell>
        </row>
        <row r="2182">
          <cell r="E2182">
            <v>1963</v>
          </cell>
        </row>
        <row r="2183">
          <cell r="E2183">
            <v>1964</v>
          </cell>
        </row>
        <row r="2184">
          <cell r="E2184">
            <v>1965</v>
          </cell>
        </row>
        <row r="2185">
          <cell r="E2185">
            <v>1966</v>
          </cell>
        </row>
        <row r="2186">
          <cell r="E2186">
            <v>1967</v>
          </cell>
        </row>
        <row r="2187">
          <cell r="E2187">
            <v>1968</v>
          </cell>
        </row>
        <row r="2188">
          <cell r="E2188">
            <v>1969</v>
          </cell>
        </row>
        <row r="2189">
          <cell r="E2189">
            <v>1970</v>
          </cell>
        </row>
        <row r="2190">
          <cell r="E2190">
            <v>1971</v>
          </cell>
        </row>
        <row r="2191">
          <cell r="E2191">
            <v>1972</v>
          </cell>
        </row>
        <row r="2192">
          <cell r="E2192">
            <v>1973</v>
          </cell>
        </row>
        <row r="2193">
          <cell r="E2193">
            <v>1974</v>
          </cell>
        </row>
        <row r="2194">
          <cell r="E2194">
            <v>1975</v>
          </cell>
        </row>
        <row r="2195">
          <cell r="E2195">
            <v>1976</v>
          </cell>
        </row>
        <row r="2196">
          <cell r="E2196">
            <v>1977</v>
          </cell>
        </row>
        <row r="2197">
          <cell r="E2197">
            <v>1978</v>
          </cell>
        </row>
        <row r="2198">
          <cell r="E2198">
            <v>1979</v>
          </cell>
        </row>
        <row r="2199">
          <cell r="E2199">
            <v>1980</v>
          </cell>
        </row>
        <row r="2200">
          <cell r="E2200">
            <v>1981</v>
          </cell>
        </row>
        <row r="2201">
          <cell r="E2201">
            <v>1982</v>
          </cell>
        </row>
        <row r="2202">
          <cell r="E2202">
            <v>1983</v>
          </cell>
        </row>
        <row r="2203">
          <cell r="E2203">
            <v>1984</v>
          </cell>
        </row>
        <row r="2204">
          <cell r="E2204">
            <v>1985</v>
          </cell>
        </row>
        <row r="2205">
          <cell r="E2205">
            <v>1986</v>
          </cell>
        </row>
        <row r="2206">
          <cell r="E2206">
            <v>1987</v>
          </cell>
        </row>
        <row r="2207">
          <cell r="E2207">
            <v>1988</v>
          </cell>
        </row>
        <row r="2208">
          <cell r="E2208">
            <v>1989</v>
          </cell>
        </row>
        <row r="2209">
          <cell r="E2209">
            <v>1990</v>
          </cell>
        </row>
        <row r="2210">
          <cell r="E2210">
            <v>1991</v>
          </cell>
        </row>
        <row r="2211">
          <cell r="E2211">
            <v>1992</v>
          </cell>
        </row>
        <row r="2212">
          <cell r="E2212">
            <v>1993</v>
          </cell>
        </row>
        <row r="2213">
          <cell r="E2213">
            <v>1994</v>
          </cell>
        </row>
        <row r="2214">
          <cell r="E2214">
            <v>1995</v>
          </cell>
        </row>
        <row r="2215">
          <cell r="E2215">
            <v>1996</v>
          </cell>
        </row>
        <row r="2216">
          <cell r="E2216">
            <v>1997</v>
          </cell>
        </row>
        <row r="2217">
          <cell r="E2217">
            <v>1998</v>
          </cell>
        </row>
        <row r="2218">
          <cell r="E2218">
            <v>1999</v>
          </cell>
        </row>
        <row r="2219">
          <cell r="E2219">
            <v>2000</v>
          </cell>
        </row>
        <row r="2220">
          <cell r="E2220">
            <v>2001</v>
          </cell>
        </row>
        <row r="2221">
          <cell r="E2221">
            <v>2002</v>
          </cell>
        </row>
        <row r="2222">
          <cell r="E2222">
            <v>2003</v>
          </cell>
        </row>
        <row r="2223">
          <cell r="E2223">
            <v>2004</v>
          </cell>
        </row>
        <row r="2224">
          <cell r="E2224">
            <v>2005</v>
          </cell>
        </row>
        <row r="2225">
          <cell r="E2225">
            <v>2006</v>
          </cell>
        </row>
        <row r="2226">
          <cell r="E2226">
            <v>2007</v>
          </cell>
        </row>
        <row r="2227">
          <cell r="E2227">
            <v>2008</v>
          </cell>
        </row>
        <row r="2228">
          <cell r="E2228">
            <v>2009</v>
          </cell>
        </row>
        <row r="2229">
          <cell r="E2229">
            <v>2010</v>
          </cell>
        </row>
        <row r="2230">
          <cell r="E2230">
            <v>2011</v>
          </cell>
        </row>
        <row r="2231">
          <cell r="E2231">
            <v>2012</v>
          </cell>
        </row>
        <row r="2232">
          <cell r="E2232">
            <v>2013</v>
          </cell>
        </row>
        <row r="2233">
          <cell r="E2233">
            <v>2014</v>
          </cell>
        </row>
        <row r="2234">
          <cell r="E2234">
            <v>2015</v>
          </cell>
        </row>
        <row r="2235">
          <cell r="E2235">
            <v>2016</v>
          </cell>
        </row>
        <row r="2236">
          <cell r="E2236">
            <v>2017</v>
          </cell>
        </row>
        <row r="2237">
          <cell r="E2237">
            <v>2018</v>
          </cell>
        </row>
        <row r="2238">
          <cell r="E2238">
            <v>2019</v>
          </cell>
        </row>
        <row r="2239">
          <cell r="E2239">
            <v>2020</v>
          </cell>
        </row>
        <row r="2240">
          <cell r="E2240">
            <v>2021</v>
          </cell>
        </row>
        <row r="2241">
          <cell r="E2241">
            <v>2022</v>
          </cell>
        </row>
        <row r="2242">
          <cell r="E2242">
            <v>2023</v>
          </cell>
        </row>
        <row r="2243">
          <cell r="E2243">
            <v>2024</v>
          </cell>
        </row>
        <row r="2244">
          <cell r="E2244">
            <v>2025</v>
          </cell>
        </row>
        <row r="2245">
          <cell r="E2245">
            <v>2026</v>
          </cell>
        </row>
        <row r="2246">
          <cell r="E2246">
            <v>2027</v>
          </cell>
        </row>
        <row r="2247">
          <cell r="E2247">
            <v>2028</v>
          </cell>
        </row>
        <row r="2248">
          <cell r="E2248">
            <v>2029</v>
          </cell>
        </row>
        <row r="2249">
          <cell r="E2249">
            <v>2030</v>
          </cell>
        </row>
        <row r="2250">
          <cell r="E2250">
            <v>2031</v>
          </cell>
        </row>
        <row r="2251">
          <cell r="E2251">
            <v>2032</v>
          </cell>
        </row>
        <row r="2252">
          <cell r="E2252">
            <v>2033</v>
          </cell>
        </row>
        <row r="2253">
          <cell r="E2253">
            <v>2034</v>
          </cell>
        </row>
        <row r="2254">
          <cell r="E2254">
            <v>2035</v>
          </cell>
        </row>
        <row r="2255">
          <cell r="E2255">
            <v>2036</v>
          </cell>
        </row>
        <row r="2256">
          <cell r="E2256">
            <v>2037</v>
          </cell>
        </row>
        <row r="2257">
          <cell r="E2257">
            <v>2038</v>
          </cell>
        </row>
        <row r="2258">
          <cell r="E2258">
            <v>2039</v>
          </cell>
        </row>
        <row r="2259">
          <cell r="E2259">
            <v>2040</v>
          </cell>
        </row>
        <row r="2260">
          <cell r="E2260">
            <v>2041</v>
          </cell>
        </row>
        <row r="2261">
          <cell r="E2261">
            <v>2042</v>
          </cell>
        </row>
        <row r="2262">
          <cell r="E2262">
            <v>2043</v>
          </cell>
        </row>
        <row r="2263">
          <cell r="E2263">
            <v>2044</v>
          </cell>
        </row>
        <row r="2264">
          <cell r="E2264">
            <v>2045</v>
          </cell>
        </row>
        <row r="2265">
          <cell r="E2265">
            <v>2046</v>
          </cell>
        </row>
        <row r="2266">
          <cell r="E2266">
            <v>2047</v>
          </cell>
        </row>
        <row r="2267">
          <cell r="E2267">
            <v>2048</v>
          </cell>
        </row>
        <row r="2268">
          <cell r="E2268">
            <v>2049</v>
          </cell>
        </row>
        <row r="2269">
          <cell r="E2269">
            <v>2050</v>
          </cell>
        </row>
        <row r="2270">
          <cell r="E2270">
            <v>2051</v>
          </cell>
        </row>
        <row r="2271">
          <cell r="E2271">
            <v>2052</v>
          </cell>
        </row>
        <row r="2272">
          <cell r="E2272">
            <v>2053</v>
          </cell>
        </row>
        <row r="2273">
          <cell r="E2273">
            <v>2054</v>
          </cell>
        </row>
        <row r="2274">
          <cell r="E2274">
            <v>2055</v>
          </cell>
        </row>
        <row r="2275">
          <cell r="E2275">
            <v>2056</v>
          </cell>
        </row>
        <row r="2276">
          <cell r="E2276">
            <v>2057</v>
          </cell>
        </row>
        <row r="2277">
          <cell r="E2277">
            <v>2058</v>
          </cell>
        </row>
        <row r="2278">
          <cell r="E2278">
            <v>2059</v>
          </cell>
        </row>
        <row r="2279">
          <cell r="E2279">
            <v>2060</v>
          </cell>
        </row>
        <row r="2280">
          <cell r="E2280">
            <v>2061</v>
          </cell>
        </row>
        <row r="2281">
          <cell r="E2281">
            <v>2062</v>
          </cell>
        </row>
        <row r="2282">
          <cell r="E2282">
            <v>2063</v>
          </cell>
        </row>
        <row r="2283">
          <cell r="E2283">
            <v>2064</v>
          </cell>
        </row>
        <row r="2284">
          <cell r="E2284">
            <v>2065</v>
          </cell>
        </row>
        <row r="2285">
          <cell r="E2285">
            <v>2066</v>
          </cell>
        </row>
        <row r="2286">
          <cell r="E2286">
            <v>2067</v>
          </cell>
        </row>
        <row r="2287">
          <cell r="E2287">
            <v>2068</v>
          </cell>
        </row>
        <row r="2288">
          <cell r="E2288">
            <v>2069</v>
          </cell>
        </row>
        <row r="2289">
          <cell r="E2289">
            <v>2070</v>
          </cell>
        </row>
        <row r="2290">
          <cell r="E2290">
            <v>2071</v>
          </cell>
        </row>
        <row r="2291">
          <cell r="E2291">
            <v>2072</v>
          </cell>
        </row>
        <row r="2292">
          <cell r="E2292">
            <v>2073</v>
          </cell>
        </row>
        <row r="2293">
          <cell r="E2293">
            <v>2074</v>
          </cell>
        </row>
        <row r="2294">
          <cell r="E2294">
            <v>2075</v>
          </cell>
        </row>
        <row r="2295">
          <cell r="E2295">
            <v>2076</v>
          </cell>
        </row>
        <row r="2296">
          <cell r="E2296">
            <v>2077</v>
          </cell>
        </row>
        <row r="2297">
          <cell r="E2297">
            <v>2078</v>
          </cell>
        </row>
        <row r="2298">
          <cell r="E2298">
            <v>2079</v>
          </cell>
        </row>
        <row r="2299">
          <cell r="E2299">
            <v>2080</v>
          </cell>
        </row>
        <row r="2300">
          <cell r="E2300">
            <v>2081</v>
          </cell>
        </row>
        <row r="2301">
          <cell r="E2301">
            <v>2082</v>
          </cell>
        </row>
        <row r="2302">
          <cell r="E2302">
            <v>2083</v>
          </cell>
        </row>
        <row r="2303">
          <cell r="E2303">
            <v>2084</v>
          </cell>
        </row>
        <row r="2304">
          <cell r="E2304">
            <v>2085</v>
          </cell>
        </row>
        <row r="2305">
          <cell r="E2305">
            <v>2086</v>
          </cell>
        </row>
        <row r="2306">
          <cell r="E2306">
            <v>2087</v>
          </cell>
        </row>
        <row r="2307">
          <cell r="E2307">
            <v>2088</v>
          </cell>
        </row>
        <row r="2308">
          <cell r="E2308">
            <v>2089</v>
          </cell>
        </row>
        <row r="2309">
          <cell r="E2309">
            <v>2090</v>
          </cell>
        </row>
        <row r="2310">
          <cell r="E2310">
            <v>2091</v>
          </cell>
        </row>
        <row r="2311">
          <cell r="E2311">
            <v>2092</v>
          </cell>
        </row>
        <row r="2312">
          <cell r="E2312">
            <v>2093</v>
          </cell>
        </row>
        <row r="2313">
          <cell r="E2313">
            <v>2094</v>
          </cell>
        </row>
        <row r="2314">
          <cell r="E2314">
            <v>2095</v>
          </cell>
        </row>
        <row r="2315">
          <cell r="E2315">
            <v>2096</v>
          </cell>
        </row>
        <row r="2316">
          <cell r="E2316">
            <v>2097</v>
          </cell>
        </row>
        <row r="2317">
          <cell r="E2317">
            <v>2098</v>
          </cell>
        </row>
        <row r="2318">
          <cell r="E2318">
            <v>2099</v>
          </cell>
        </row>
        <row r="2319">
          <cell r="E2319">
            <v>2100</v>
          </cell>
        </row>
        <row r="2320">
          <cell r="E2320">
            <v>2101</v>
          </cell>
        </row>
        <row r="2321">
          <cell r="E2321">
            <v>2102</v>
          </cell>
        </row>
        <row r="2322">
          <cell r="E2322">
            <v>2103</v>
          </cell>
        </row>
        <row r="2323">
          <cell r="E2323">
            <v>2104</v>
          </cell>
        </row>
        <row r="2324">
          <cell r="E2324">
            <v>2105</v>
          </cell>
        </row>
        <row r="2325">
          <cell r="E2325">
            <v>2106</v>
          </cell>
        </row>
        <row r="2326">
          <cell r="E2326">
            <v>2107</v>
          </cell>
        </row>
        <row r="2327">
          <cell r="E2327">
            <v>2108</v>
          </cell>
        </row>
        <row r="2328">
          <cell r="E2328">
            <v>2109</v>
          </cell>
        </row>
        <row r="2329">
          <cell r="E2329">
            <v>2110</v>
          </cell>
        </row>
        <row r="2330">
          <cell r="E2330">
            <v>2111</v>
          </cell>
        </row>
        <row r="2331">
          <cell r="E2331">
            <v>2112</v>
          </cell>
        </row>
        <row r="2332">
          <cell r="E2332">
            <v>2113</v>
          </cell>
        </row>
        <row r="2333">
          <cell r="E2333">
            <v>2114</v>
          </cell>
        </row>
        <row r="2334">
          <cell r="E2334">
            <v>2115</v>
          </cell>
        </row>
        <row r="2335">
          <cell r="E2335">
            <v>2116</v>
          </cell>
        </row>
        <row r="2336">
          <cell r="E2336">
            <v>2117</v>
          </cell>
        </row>
        <row r="2337">
          <cell r="E2337">
            <v>2118</v>
          </cell>
        </row>
        <row r="2338">
          <cell r="E2338">
            <v>2119</v>
          </cell>
        </row>
        <row r="2339">
          <cell r="E2339">
            <v>2120</v>
          </cell>
        </row>
        <row r="2340">
          <cell r="E2340">
            <v>2121</v>
          </cell>
        </row>
        <row r="2341">
          <cell r="E2341">
            <v>2122</v>
          </cell>
        </row>
        <row r="2342">
          <cell r="E2342">
            <v>2123</v>
          </cell>
        </row>
        <row r="2343">
          <cell r="E2343">
            <v>2124</v>
          </cell>
        </row>
        <row r="2344">
          <cell r="E2344">
            <v>2125</v>
          </cell>
        </row>
        <row r="2345">
          <cell r="E2345">
            <v>2126</v>
          </cell>
        </row>
        <row r="2346">
          <cell r="E2346">
            <v>2127</v>
          </cell>
        </row>
        <row r="2347">
          <cell r="E2347">
            <v>2128</v>
          </cell>
        </row>
        <row r="2348">
          <cell r="E2348">
            <v>2129</v>
          </cell>
        </row>
        <row r="2349">
          <cell r="E2349">
            <v>2130</v>
          </cell>
        </row>
        <row r="2350">
          <cell r="E2350">
            <v>2131</v>
          </cell>
        </row>
        <row r="2351">
          <cell r="E2351">
            <v>2132</v>
          </cell>
        </row>
        <row r="2352">
          <cell r="E2352">
            <v>2133</v>
          </cell>
        </row>
        <row r="2353">
          <cell r="E2353">
            <v>2134</v>
          </cell>
        </row>
        <row r="2354">
          <cell r="E2354">
            <v>2135</v>
          </cell>
        </row>
        <row r="2355">
          <cell r="E2355">
            <v>2136</v>
          </cell>
        </row>
        <row r="2356">
          <cell r="E2356">
            <v>2137</v>
          </cell>
        </row>
        <row r="2357">
          <cell r="E2357">
            <v>2138</v>
          </cell>
        </row>
        <row r="2358">
          <cell r="E2358">
            <v>2139</v>
          </cell>
        </row>
        <row r="2359">
          <cell r="E2359">
            <v>2140</v>
          </cell>
        </row>
        <row r="2360">
          <cell r="E2360">
            <v>2141</v>
          </cell>
        </row>
        <row r="2361">
          <cell r="E2361">
            <v>2142</v>
          </cell>
        </row>
        <row r="2362">
          <cell r="E2362">
            <v>2143</v>
          </cell>
        </row>
        <row r="2363">
          <cell r="E2363">
            <v>2144</v>
          </cell>
        </row>
        <row r="2364">
          <cell r="E2364">
            <v>2145</v>
          </cell>
        </row>
        <row r="2365">
          <cell r="E2365">
            <v>2146</v>
          </cell>
        </row>
        <row r="2366">
          <cell r="E2366">
            <v>2147</v>
          </cell>
        </row>
        <row r="2367">
          <cell r="E2367">
            <v>2148</v>
          </cell>
        </row>
        <row r="2368">
          <cell r="E2368">
            <v>2149</v>
          </cell>
        </row>
        <row r="2369">
          <cell r="E2369">
            <v>2150</v>
          </cell>
        </row>
        <row r="2370">
          <cell r="E2370">
            <v>2151</v>
          </cell>
        </row>
        <row r="2371">
          <cell r="E2371">
            <v>2152</v>
          </cell>
        </row>
        <row r="2372">
          <cell r="E2372">
            <v>2153</v>
          </cell>
        </row>
        <row r="2373">
          <cell r="E2373">
            <v>2154</v>
          </cell>
        </row>
        <row r="2374">
          <cell r="E2374">
            <v>2155</v>
          </cell>
        </row>
        <row r="2375">
          <cell r="E2375">
            <v>2156</v>
          </cell>
        </row>
        <row r="2376">
          <cell r="E2376">
            <v>2157</v>
          </cell>
        </row>
        <row r="2377">
          <cell r="E2377">
            <v>2158</v>
          </cell>
        </row>
        <row r="2378">
          <cell r="E2378">
            <v>2159</v>
          </cell>
        </row>
        <row r="2379">
          <cell r="E2379">
            <v>2160</v>
          </cell>
        </row>
        <row r="2380">
          <cell r="E2380">
            <v>2161</v>
          </cell>
        </row>
        <row r="2381">
          <cell r="E2381">
            <v>2162</v>
          </cell>
        </row>
        <row r="2382">
          <cell r="E2382">
            <v>2163</v>
          </cell>
        </row>
        <row r="2383">
          <cell r="E2383">
            <v>2164</v>
          </cell>
        </row>
        <row r="2384">
          <cell r="E2384">
            <v>2165</v>
          </cell>
        </row>
        <row r="2385">
          <cell r="E2385">
            <v>2166</v>
          </cell>
        </row>
        <row r="2386">
          <cell r="E2386">
            <v>2167</v>
          </cell>
        </row>
        <row r="2387">
          <cell r="E2387">
            <v>2168</v>
          </cell>
        </row>
        <row r="2388">
          <cell r="E2388">
            <v>2169</v>
          </cell>
        </row>
        <row r="2389">
          <cell r="E2389">
            <v>2170</v>
          </cell>
        </row>
        <row r="2390">
          <cell r="E2390">
            <v>2171</v>
          </cell>
        </row>
        <row r="2391">
          <cell r="E2391">
            <v>2172</v>
          </cell>
        </row>
        <row r="2392">
          <cell r="E2392">
            <v>2173</v>
          </cell>
        </row>
        <row r="2393">
          <cell r="E2393">
            <v>2174</v>
          </cell>
        </row>
        <row r="2394">
          <cell r="E2394">
            <v>2175</v>
          </cell>
        </row>
        <row r="2395">
          <cell r="E2395">
            <v>2176</v>
          </cell>
        </row>
        <row r="2396">
          <cell r="E2396">
            <v>2177</v>
          </cell>
        </row>
        <row r="2397">
          <cell r="E2397">
            <v>2178</v>
          </cell>
        </row>
        <row r="2398">
          <cell r="E2398">
            <v>2179</v>
          </cell>
        </row>
        <row r="2399">
          <cell r="E2399">
            <v>2180</v>
          </cell>
        </row>
        <row r="2400">
          <cell r="E2400">
            <v>2181</v>
          </cell>
        </row>
        <row r="2401">
          <cell r="E2401">
            <v>2182</v>
          </cell>
        </row>
        <row r="2402">
          <cell r="E2402">
            <v>2183</v>
          </cell>
        </row>
        <row r="2403">
          <cell r="E2403">
            <v>2184</v>
          </cell>
        </row>
        <row r="2404">
          <cell r="E2404">
            <v>2185</v>
          </cell>
        </row>
        <row r="2405">
          <cell r="E2405">
            <v>2186</v>
          </cell>
        </row>
        <row r="2406">
          <cell r="E2406">
            <v>2187</v>
          </cell>
        </row>
        <row r="2407">
          <cell r="E2407">
            <v>2188</v>
          </cell>
        </row>
        <row r="2408">
          <cell r="E2408">
            <v>2189</v>
          </cell>
        </row>
        <row r="2409">
          <cell r="E2409">
            <v>2190</v>
          </cell>
        </row>
        <row r="2410">
          <cell r="E2410">
            <v>2191</v>
          </cell>
        </row>
        <row r="2411">
          <cell r="E2411">
            <v>2192</v>
          </cell>
        </row>
        <row r="2412">
          <cell r="E2412">
            <v>2193</v>
          </cell>
        </row>
        <row r="2413">
          <cell r="E2413">
            <v>2194</v>
          </cell>
        </row>
        <row r="2414">
          <cell r="E2414">
            <v>2195</v>
          </cell>
        </row>
        <row r="2415">
          <cell r="E2415">
            <v>2196</v>
          </cell>
        </row>
        <row r="2416">
          <cell r="E2416">
            <v>2197</v>
          </cell>
        </row>
        <row r="2417">
          <cell r="E2417">
            <v>2198</v>
          </cell>
        </row>
        <row r="2418">
          <cell r="E2418">
            <v>2199</v>
          </cell>
        </row>
        <row r="2419">
          <cell r="E2419">
            <v>2200</v>
          </cell>
        </row>
        <row r="2420">
          <cell r="E2420">
            <v>2201</v>
          </cell>
        </row>
        <row r="2421">
          <cell r="E2421">
            <v>2202</v>
          </cell>
        </row>
        <row r="2422">
          <cell r="E2422">
            <v>2203</v>
          </cell>
        </row>
        <row r="2423">
          <cell r="E2423">
            <v>2204</v>
          </cell>
        </row>
        <row r="2424">
          <cell r="E2424">
            <v>2205</v>
          </cell>
        </row>
        <row r="2425">
          <cell r="E2425">
            <v>2206</v>
          </cell>
        </row>
        <row r="2426">
          <cell r="E2426">
            <v>2207</v>
          </cell>
        </row>
        <row r="2427">
          <cell r="E2427">
            <v>2208</v>
          </cell>
        </row>
        <row r="2428">
          <cell r="E2428">
            <v>2209</v>
          </cell>
        </row>
        <row r="2429">
          <cell r="E2429">
            <v>2210</v>
          </cell>
        </row>
        <row r="2430">
          <cell r="E2430">
            <v>2211</v>
          </cell>
        </row>
        <row r="2431">
          <cell r="E2431">
            <v>2212</v>
          </cell>
        </row>
        <row r="2432">
          <cell r="E2432">
            <v>2213</v>
          </cell>
        </row>
        <row r="2433">
          <cell r="E2433">
            <v>2214</v>
          </cell>
        </row>
        <row r="2434">
          <cell r="E2434">
            <v>2215</v>
          </cell>
        </row>
        <row r="2435">
          <cell r="E2435">
            <v>2216</v>
          </cell>
        </row>
        <row r="2436">
          <cell r="E2436">
            <v>2217</v>
          </cell>
        </row>
        <row r="2437">
          <cell r="E2437">
            <v>2218</v>
          </cell>
        </row>
        <row r="2438">
          <cell r="E2438">
            <v>2219</v>
          </cell>
        </row>
        <row r="2439">
          <cell r="E2439">
            <v>2220</v>
          </cell>
        </row>
        <row r="2440">
          <cell r="E2440">
            <v>2221</v>
          </cell>
        </row>
        <row r="2441">
          <cell r="E2441">
            <v>2222</v>
          </cell>
        </row>
        <row r="2442">
          <cell r="E2442">
            <v>2223</v>
          </cell>
        </row>
        <row r="2443">
          <cell r="E2443">
            <v>2224</v>
          </cell>
        </row>
        <row r="2444">
          <cell r="E2444">
            <v>2225</v>
          </cell>
        </row>
        <row r="2445">
          <cell r="E2445">
            <v>2226</v>
          </cell>
        </row>
        <row r="2446">
          <cell r="E2446">
            <v>2227</v>
          </cell>
        </row>
        <row r="2447">
          <cell r="E2447">
            <v>2228</v>
          </cell>
        </row>
        <row r="2448">
          <cell r="E2448">
            <v>2229</v>
          </cell>
        </row>
        <row r="2449">
          <cell r="E2449">
            <v>2230</v>
          </cell>
        </row>
        <row r="2450">
          <cell r="E2450">
            <v>2231</v>
          </cell>
        </row>
        <row r="2451">
          <cell r="E2451">
            <v>2232</v>
          </cell>
        </row>
        <row r="2452">
          <cell r="E2452">
            <v>2233</v>
          </cell>
        </row>
        <row r="2453">
          <cell r="E2453">
            <v>2234</v>
          </cell>
        </row>
        <row r="2454">
          <cell r="E2454">
            <v>2235</v>
          </cell>
        </row>
        <row r="2455">
          <cell r="E2455">
            <v>2236</v>
          </cell>
        </row>
        <row r="2456">
          <cell r="E2456">
            <v>2237</v>
          </cell>
        </row>
        <row r="2457">
          <cell r="E2457">
            <v>2238</v>
          </cell>
        </row>
        <row r="2458">
          <cell r="E2458">
            <v>2239</v>
          </cell>
        </row>
        <row r="2459">
          <cell r="E2459">
            <v>2240</v>
          </cell>
        </row>
        <row r="2460">
          <cell r="E2460">
            <v>2241</v>
          </cell>
        </row>
        <row r="2461">
          <cell r="E2461">
            <v>2242</v>
          </cell>
        </row>
        <row r="2462">
          <cell r="E2462">
            <v>2243</v>
          </cell>
        </row>
        <row r="2463">
          <cell r="E2463">
            <v>2244</v>
          </cell>
        </row>
        <row r="2464">
          <cell r="E2464">
            <v>2245</v>
          </cell>
        </row>
        <row r="2465">
          <cell r="E2465">
            <v>2246</v>
          </cell>
        </row>
        <row r="2466">
          <cell r="E2466">
            <v>2247</v>
          </cell>
        </row>
        <row r="2467">
          <cell r="E2467">
            <v>2248</v>
          </cell>
        </row>
        <row r="2468">
          <cell r="E2468">
            <v>2249</v>
          </cell>
        </row>
        <row r="2469">
          <cell r="E2469">
            <v>2250</v>
          </cell>
        </row>
        <row r="2470">
          <cell r="E2470">
            <v>2251</v>
          </cell>
        </row>
        <row r="2471">
          <cell r="E2471">
            <v>2252</v>
          </cell>
        </row>
        <row r="2472">
          <cell r="E2472">
            <v>2253</v>
          </cell>
        </row>
        <row r="2473">
          <cell r="E2473">
            <v>2254</v>
          </cell>
        </row>
        <row r="2474">
          <cell r="E2474">
            <v>2255</v>
          </cell>
        </row>
        <row r="2475">
          <cell r="E2475">
            <v>2256</v>
          </cell>
        </row>
        <row r="2476">
          <cell r="E2476">
            <v>2257</v>
          </cell>
        </row>
        <row r="2477">
          <cell r="E2477">
            <v>2258</v>
          </cell>
        </row>
        <row r="2478">
          <cell r="E2478">
            <v>2259</v>
          </cell>
        </row>
        <row r="2479">
          <cell r="E2479">
            <v>2260</v>
          </cell>
        </row>
        <row r="2480">
          <cell r="E2480">
            <v>2261</v>
          </cell>
        </row>
        <row r="2481">
          <cell r="E2481">
            <v>2262</v>
          </cell>
        </row>
        <row r="2482">
          <cell r="E2482">
            <v>2263</v>
          </cell>
        </row>
        <row r="2483">
          <cell r="E2483">
            <v>2264</v>
          </cell>
        </row>
        <row r="2484">
          <cell r="E2484">
            <v>2265</v>
          </cell>
        </row>
        <row r="2485">
          <cell r="E2485">
            <v>2266</v>
          </cell>
        </row>
        <row r="2486">
          <cell r="E2486">
            <v>2267</v>
          </cell>
        </row>
        <row r="2487">
          <cell r="E2487">
            <v>2268</v>
          </cell>
        </row>
        <row r="2488">
          <cell r="E2488">
            <v>2269</v>
          </cell>
        </row>
        <row r="2489">
          <cell r="E2489">
            <v>2270</v>
          </cell>
        </row>
        <row r="2490">
          <cell r="E2490">
            <v>2271</v>
          </cell>
        </row>
        <row r="2491">
          <cell r="E2491">
            <v>2272</v>
          </cell>
        </row>
        <row r="2492">
          <cell r="E2492">
            <v>2273</v>
          </cell>
        </row>
        <row r="2493">
          <cell r="E2493">
            <v>2274</v>
          </cell>
        </row>
        <row r="2494">
          <cell r="E2494">
            <v>2275</v>
          </cell>
        </row>
        <row r="2495">
          <cell r="E2495">
            <v>2276</v>
          </cell>
        </row>
        <row r="2496">
          <cell r="E2496">
            <v>2277</v>
          </cell>
        </row>
        <row r="2497">
          <cell r="E2497">
            <v>2278</v>
          </cell>
        </row>
        <row r="2498">
          <cell r="E2498">
            <v>2279</v>
          </cell>
        </row>
        <row r="2499">
          <cell r="E2499">
            <v>2280</v>
          </cell>
        </row>
        <row r="2500">
          <cell r="E2500">
            <v>2281</v>
          </cell>
        </row>
        <row r="2501">
          <cell r="E2501">
            <v>2282</v>
          </cell>
        </row>
        <row r="2502">
          <cell r="E2502">
            <v>2283</v>
          </cell>
        </row>
        <row r="2503">
          <cell r="E2503">
            <v>2284</v>
          </cell>
        </row>
        <row r="2504">
          <cell r="E2504">
            <v>2285</v>
          </cell>
        </row>
        <row r="2505">
          <cell r="E2505">
            <v>2286</v>
          </cell>
        </row>
        <row r="2506">
          <cell r="E2506">
            <v>2287</v>
          </cell>
        </row>
        <row r="2507">
          <cell r="E2507">
            <v>2288</v>
          </cell>
        </row>
        <row r="2508">
          <cell r="E2508">
            <v>2289</v>
          </cell>
        </row>
        <row r="2509">
          <cell r="E2509">
            <v>2290</v>
          </cell>
        </row>
        <row r="2510">
          <cell r="E2510">
            <v>2291</v>
          </cell>
        </row>
        <row r="2511">
          <cell r="E2511">
            <v>2292</v>
          </cell>
        </row>
        <row r="2512">
          <cell r="E2512">
            <v>2293</v>
          </cell>
        </row>
        <row r="2513">
          <cell r="E2513">
            <v>2294</v>
          </cell>
        </row>
        <row r="2514">
          <cell r="E2514">
            <v>2295</v>
          </cell>
        </row>
        <row r="2515">
          <cell r="E2515">
            <v>2296</v>
          </cell>
        </row>
        <row r="2516">
          <cell r="E2516">
            <v>2297</v>
          </cell>
        </row>
        <row r="2517">
          <cell r="E2517">
            <v>2298</v>
          </cell>
        </row>
        <row r="2518">
          <cell r="E2518">
            <v>2299</v>
          </cell>
        </row>
        <row r="2519">
          <cell r="E2519">
            <v>2300</v>
          </cell>
        </row>
        <row r="2520">
          <cell r="E2520">
            <v>2301</v>
          </cell>
        </row>
        <row r="2521">
          <cell r="E2521">
            <v>2302</v>
          </cell>
        </row>
        <row r="2522">
          <cell r="E2522">
            <v>2303</v>
          </cell>
        </row>
        <row r="2523">
          <cell r="E2523">
            <v>2304</v>
          </cell>
        </row>
        <row r="2524">
          <cell r="E2524">
            <v>2305</v>
          </cell>
        </row>
        <row r="2525">
          <cell r="E2525">
            <v>2306</v>
          </cell>
        </row>
        <row r="2526">
          <cell r="E2526">
            <v>2307</v>
          </cell>
        </row>
        <row r="2527">
          <cell r="E2527">
            <v>2308</v>
          </cell>
        </row>
        <row r="2528">
          <cell r="E2528">
            <v>2309</v>
          </cell>
        </row>
        <row r="2529">
          <cell r="E2529">
            <v>2310</v>
          </cell>
        </row>
        <row r="2530">
          <cell r="E2530">
            <v>2311</v>
          </cell>
        </row>
        <row r="2531">
          <cell r="E2531">
            <v>2312</v>
          </cell>
        </row>
        <row r="2532">
          <cell r="E2532">
            <v>2313</v>
          </cell>
        </row>
        <row r="2533">
          <cell r="E2533">
            <v>2314</v>
          </cell>
        </row>
        <row r="2534">
          <cell r="E2534">
            <v>2315</v>
          </cell>
        </row>
        <row r="2535">
          <cell r="E2535">
            <v>2316</v>
          </cell>
        </row>
        <row r="2536">
          <cell r="E2536">
            <v>2317</v>
          </cell>
        </row>
        <row r="2537">
          <cell r="E2537">
            <v>2318</v>
          </cell>
        </row>
        <row r="2538">
          <cell r="E2538">
            <v>2319</v>
          </cell>
        </row>
        <row r="2539">
          <cell r="E2539">
            <v>2320</v>
          </cell>
        </row>
        <row r="2540">
          <cell r="E2540">
            <v>2321</v>
          </cell>
        </row>
        <row r="2541">
          <cell r="E2541">
            <v>2322</v>
          </cell>
        </row>
        <row r="2542">
          <cell r="E2542">
            <v>2323</v>
          </cell>
        </row>
        <row r="2543">
          <cell r="E2543">
            <v>2324</v>
          </cell>
        </row>
        <row r="2544">
          <cell r="E2544">
            <v>2325</v>
          </cell>
        </row>
        <row r="2545">
          <cell r="E2545">
            <v>2326</v>
          </cell>
        </row>
        <row r="2546">
          <cell r="E2546">
            <v>2327</v>
          </cell>
        </row>
        <row r="2547">
          <cell r="E2547">
            <v>2328</v>
          </cell>
        </row>
        <row r="2548">
          <cell r="E2548">
            <v>2329</v>
          </cell>
        </row>
        <row r="2549">
          <cell r="E2549">
            <v>2330</v>
          </cell>
        </row>
        <row r="2550">
          <cell r="E2550">
            <v>2331</v>
          </cell>
        </row>
        <row r="2551">
          <cell r="E2551">
            <v>2332</v>
          </cell>
        </row>
        <row r="2552">
          <cell r="E2552">
            <v>2333</v>
          </cell>
        </row>
        <row r="2553">
          <cell r="E2553">
            <v>2334</v>
          </cell>
        </row>
        <row r="2554">
          <cell r="E2554">
            <v>2335</v>
          </cell>
        </row>
        <row r="2555">
          <cell r="E2555">
            <v>2336</v>
          </cell>
        </row>
        <row r="2556">
          <cell r="E2556">
            <v>2337</v>
          </cell>
        </row>
        <row r="2557">
          <cell r="E2557">
            <v>2338</v>
          </cell>
        </row>
        <row r="2558">
          <cell r="E2558">
            <v>2339</v>
          </cell>
        </row>
        <row r="2559">
          <cell r="E2559">
            <v>2340</v>
          </cell>
        </row>
        <row r="2560">
          <cell r="E2560">
            <v>2341</v>
          </cell>
        </row>
        <row r="2561">
          <cell r="E2561">
            <v>2342</v>
          </cell>
        </row>
        <row r="2562">
          <cell r="E2562">
            <v>2343</v>
          </cell>
        </row>
        <row r="2563">
          <cell r="E2563">
            <v>2344</v>
          </cell>
        </row>
        <row r="2564">
          <cell r="E2564">
            <v>2345</v>
          </cell>
        </row>
        <row r="2565">
          <cell r="E2565">
            <v>2346</v>
          </cell>
        </row>
        <row r="2566">
          <cell r="E2566">
            <v>2347</v>
          </cell>
        </row>
        <row r="2567">
          <cell r="E2567">
            <v>2348</v>
          </cell>
        </row>
        <row r="2568">
          <cell r="E2568">
            <v>2349</v>
          </cell>
        </row>
        <row r="2569">
          <cell r="E2569">
            <v>2350</v>
          </cell>
        </row>
        <row r="2570">
          <cell r="E2570">
            <v>2351</v>
          </cell>
        </row>
        <row r="2571">
          <cell r="E2571">
            <v>2352</v>
          </cell>
        </row>
        <row r="2572">
          <cell r="E2572">
            <v>2353</v>
          </cell>
        </row>
        <row r="2573">
          <cell r="E2573">
            <v>2354</v>
          </cell>
        </row>
        <row r="2574">
          <cell r="E2574">
            <v>2355</v>
          </cell>
        </row>
        <row r="2575">
          <cell r="E2575">
            <v>2356</v>
          </cell>
        </row>
        <row r="2576">
          <cell r="E2576">
            <v>2357</v>
          </cell>
        </row>
        <row r="2577">
          <cell r="E2577">
            <v>2358</v>
          </cell>
        </row>
        <row r="2578">
          <cell r="E2578">
            <v>2359</v>
          </cell>
        </row>
        <row r="2579">
          <cell r="E2579">
            <v>2360</v>
          </cell>
        </row>
        <row r="2580">
          <cell r="E2580">
            <v>2361</v>
          </cell>
        </row>
        <row r="2581">
          <cell r="E2581">
            <v>2362</v>
          </cell>
        </row>
        <row r="2582">
          <cell r="E2582">
            <v>2363</v>
          </cell>
        </row>
        <row r="2583">
          <cell r="E2583">
            <v>2364</v>
          </cell>
        </row>
        <row r="2584">
          <cell r="E2584">
            <v>2365</v>
          </cell>
        </row>
        <row r="2585">
          <cell r="E2585">
            <v>2366</v>
          </cell>
        </row>
        <row r="2586">
          <cell r="E2586">
            <v>2367</v>
          </cell>
        </row>
        <row r="2587">
          <cell r="E2587">
            <v>2368</v>
          </cell>
        </row>
        <row r="2588">
          <cell r="E2588">
            <v>2369</v>
          </cell>
        </row>
        <row r="2589">
          <cell r="E2589">
            <v>2370</v>
          </cell>
        </row>
        <row r="2590">
          <cell r="E2590">
            <v>2371</v>
          </cell>
        </row>
        <row r="2591">
          <cell r="E2591">
            <v>2372</v>
          </cell>
        </row>
        <row r="2592">
          <cell r="E2592">
            <v>2373</v>
          </cell>
        </row>
        <row r="2593">
          <cell r="E2593">
            <v>2374</v>
          </cell>
        </row>
        <row r="2594">
          <cell r="E2594">
            <v>2375</v>
          </cell>
        </row>
        <row r="2595">
          <cell r="E2595">
            <v>2376</v>
          </cell>
        </row>
        <row r="2596">
          <cell r="E2596">
            <v>2377</v>
          </cell>
        </row>
        <row r="2597">
          <cell r="E2597">
            <v>2378</v>
          </cell>
        </row>
        <row r="2598">
          <cell r="E2598">
            <v>2379</v>
          </cell>
        </row>
        <row r="2599">
          <cell r="E2599">
            <v>2380</v>
          </cell>
        </row>
        <row r="2600">
          <cell r="E2600">
            <v>2381</v>
          </cell>
        </row>
        <row r="2601">
          <cell r="E2601">
            <v>2382</v>
          </cell>
        </row>
        <row r="2602">
          <cell r="E2602">
            <v>2383</v>
          </cell>
        </row>
        <row r="2603">
          <cell r="E2603">
            <v>2384</v>
          </cell>
        </row>
        <row r="2604">
          <cell r="E2604">
            <v>2385</v>
          </cell>
        </row>
        <row r="2605">
          <cell r="E2605">
            <v>2386</v>
          </cell>
        </row>
        <row r="2606">
          <cell r="E2606">
            <v>2387</v>
          </cell>
        </row>
        <row r="2607">
          <cell r="E2607">
            <v>2388</v>
          </cell>
        </row>
        <row r="2608">
          <cell r="E2608">
            <v>2389</v>
          </cell>
        </row>
        <row r="2609">
          <cell r="E2609">
            <v>2390</v>
          </cell>
        </row>
        <row r="2610">
          <cell r="E2610">
            <v>2391</v>
          </cell>
        </row>
        <row r="2611">
          <cell r="E2611">
            <v>2392</v>
          </cell>
        </row>
        <row r="2612">
          <cell r="E2612">
            <v>2393</v>
          </cell>
        </row>
        <row r="2613">
          <cell r="E2613">
            <v>2394</v>
          </cell>
        </row>
        <row r="2614">
          <cell r="E2614">
            <v>2395</v>
          </cell>
        </row>
        <row r="2615">
          <cell r="E2615">
            <v>2396</v>
          </cell>
        </row>
        <row r="2616">
          <cell r="E2616">
            <v>2397</v>
          </cell>
        </row>
        <row r="2617">
          <cell r="E2617">
            <v>2398</v>
          </cell>
        </row>
        <row r="2618">
          <cell r="E2618">
            <v>2399</v>
          </cell>
        </row>
        <row r="2619">
          <cell r="E2619">
            <v>2400</v>
          </cell>
        </row>
        <row r="2620">
          <cell r="E2620">
            <v>2401</v>
          </cell>
        </row>
        <row r="2621">
          <cell r="E2621">
            <v>2402</v>
          </cell>
        </row>
        <row r="2622">
          <cell r="E2622">
            <v>2403</v>
          </cell>
        </row>
        <row r="2623">
          <cell r="E2623">
            <v>2404</v>
          </cell>
        </row>
        <row r="2624">
          <cell r="E2624">
            <v>2405</v>
          </cell>
        </row>
        <row r="2625">
          <cell r="E2625">
            <v>2406</v>
          </cell>
        </row>
        <row r="2626">
          <cell r="E2626">
            <v>2407</v>
          </cell>
        </row>
        <row r="2627">
          <cell r="E2627">
            <v>2408</v>
          </cell>
        </row>
        <row r="2628">
          <cell r="E2628">
            <v>2409</v>
          </cell>
        </row>
        <row r="2629">
          <cell r="E2629">
            <v>2410</v>
          </cell>
        </row>
        <row r="2630">
          <cell r="E2630">
            <v>2411</v>
          </cell>
        </row>
        <row r="2631">
          <cell r="E2631">
            <v>2412</v>
          </cell>
        </row>
        <row r="2632">
          <cell r="E2632">
            <v>2413</v>
          </cell>
        </row>
        <row r="2633">
          <cell r="E2633">
            <v>2414</v>
          </cell>
        </row>
        <row r="2634">
          <cell r="E2634">
            <v>2415</v>
          </cell>
        </row>
        <row r="2635">
          <cell r="E2635">
            <v>2416</v>
          </cell>
        </row>
        <row r="2636">
          <cell r="E2636">
            <v>2417</v>
          </cell>
        </row>
        <row r="2637">
          <cell r="E2637">
            <v>2418</v>
          </cell>
        </row>
        <row r="2638">
          <cell r="E2638">
            <v>2419</v>
          </cell>
        </row>
        <row r="2639">
          <cell r="E2639">
            <v>2420</v>
          </cell>
        </row>
        <row r="2640">
          <cell r="E2640">
            <v>2421</v>
          </cell>
        </row>
        <row r="2641">
          <cell r="E2641">
            <v>2422</v>
          </cell>
        </row>
        <row r="2642">
          <cell r="E2642">
            <v>2423</v>
          </cell>
        </row>
        <row r="2643">
          <cell r="E2643">
            <v>2424</v>
          </cell>
        </row>
        <row r="2644">
          <cell r="E2644">
            <v>2425</v>
          </cell>
        </row>
        <row r="2645">
          <cell r="E2645">
            <v>2426</v>
          </cell>
        </row>
        <row r="2646">
          <cell r="E2646">
            <v>2427</v>
          </cell>
        </row>
        <row r="2647">
          <cell r="E2647">
            <v>2428</v>
          </cell>
        </row>
        <row r="2648">
          <cell r="E2648">
            <v>2429</v>
          </cell>
        </row>
        <row r="2649">
          <cell r="E2649">
            <v>2430</v>
          </cell>
        </row>
        <row r="2650">
          <cell r="E2650">
            <v>2431</v>
          </cell>
        </row>
        <row r="2651">
          <cell r="E2651">
            <v>2432</v>
          </cell>
        </row>
        <row r="2652">
          <cell r="E2652">
            <v>2433</v>
          </cell>
        </row>
        <row r="2653">
          <cell r="E2653">
            <v>2434</v>
          </cell>
        </row>
        <row r="2654">
          <cell r="E2654">
            <v>2435</v>
          </cell>
        </row>
        <row r="2655">
          <cell r="E2655">
            <v>2436</v>
          </cell>
        </row>
        <row r="2656">
          <cell r="E2656">
            <v>2437</v>
          </cell>
        </row>
        <row r="2657">
          <cell r="E2657">
            <v>2438</v>
          </cell>
        </row>
        <row r="2658">
          <cell r="E2658">
            <v>2439</v>
          </cell>
        </row>
        <row r="2659">
          <cell r="E2659">
            <v>2440</v>
          </cell>
        </row>
        <row r="2660">
          <cell r="E2660">
            <v>2441</v>
          </cell>
        </row>
        <row r="2661">
          <cell r="E2661">
            <v>2442</v>
          </cell>
        </row>
        <row r="2662">
          <cell r="E2662">
            <v>2443</v>
          </cell>
        </row>
        <row r="2663">
          <cell r="E2663">
            <v>2444</v>
          </cell>
        </row>
        <row r="2664">
          <cell r="E2664">
            <v>2445</v>
          </cell>
        </row>
        <row r="2665">
          <cell r="E2665">
            <v>2446</v>
          </cell>
        </row>
        <row r="2666">
          <cell r="E2666">
            <v>2447</v>
          </cell>
        </row>
        <row r="2667">
          <cell r="E2667">
            <v>2448</v>
          </cell>
        </row>
        <row r="2668">
          <cell r="E2668">
            <v>2449</v>
          </cell>
        </row>
        <row r="2669">
          <cell r="E2669">
            <v>2450</v>
          </cell>
        </row>
        <row r="2670">
          <cell r="E2670">
            <v>2451</v>
          </cell>
        </row>
        <row r="2671">
          <cell r="E2671">
            <v>2452</v>
          </cell>
        </row>
        <row r="2672">
          <cell r="E2672">
            <v>2453</v>
          </cell>
        </row>
        <row r="2673">
          <cell r="E2673">
            <v>2454</v>
          </cell>
        </row>
        <row r="2674">
          <cell r="E2674">
            <v>2455</v>
          </cell>
        </row>
        <row r="2675">
          <cell r="E2675">
            <v>2456</v>
          </cell>
        </row>
        <row r="2676">
          <cell r="E2676">
            <v>2457</v>
          </cell>
        </row>
        <row r="2677">
          <cell r="E2677">
            <v>2458</v>
          </cell>
        </row>
        <row r="2678">
          <cell r="E2678">
            <v>2459</v>
          </cell>
        </row>
        <row r="2679">
          <cell r="E2679">
            <v>2460</v>
          </cell>
        </row>
        <row r="2680">
          <cell r="E2680">
            <v>2461</v>
          </cell>
        </row>
        <row r="2681">
          <cell r="E2681">
            <v>2462</v>
          </cell>
        </row>
        <row r="2682">
          <cell r="E2682">
            <v>2463</v>
          </cell>
        </row>
        <row r="2683">
          <cell r="E2683">
            <v>2464</v>
          </cell>
        </row>
        <row r="2684">
          <cell r="E2684">
            <v>2465</v>
          </cell>
        </row>
        <row r="2685">
          <cell r="E2685">
            <v>2466</v>
          </cell>
        </row>
        <row r="2686">
          <cell r="E2686">
            <v>2467</v>
          </cell>
        </row>
        <row r="2687">
          <cell r="E2687">
            <v>2468</v>
          </cell>
        </row>
        <row r="2688">
          <cell r="E2688">
            <v>2469</v>
          </cell>
        </row>
        <row r="2689">
          <cell r="E2689">
            <v>2470</v>
          </cell>
        </row>
        <row r="2690">
          <cell r="E2690">
            <v>2471</v>
          </cell>
        </row>
        <row r="2691">
          <cell r="E2691">
            <v>2472</v>
          </cell>
        </row>
        <row r="2692">
          <cell r="E2692">
            <v>2473</v>
          </cell>
        </row>
        <row r="2693">
          <cell r="E2693">
            <v>2474</v>
          </cell>
        </row>
        <row r="2694">
          <cell r="E2694">
            <v>2475</v>
          </cell>
        </row>
        <row r="2695">
          <cell r="E2695">
            <v>2476</v>
          </cell>
        </row>
        <row r="2696">
          <cell r="E2696">
            <v>2477</v>
          </cell>
        </row>
        <row r="2697">
          <cell r="E2697">
            <v>2478</v>
          </cell>
        </row>
        <row r="2698">
          <cell r="E2698">
            <v>2479</v>
          </cell>
        </row>
        <row r="2699">
          <cell r="E2699">
            <v>2480</v>
          </cell>
        </row>
        <row r="2700">
          <cell r="E2700">
            <v>2481</v>
          </cell>
        </row>
        <row r="2701">
          <cell r="E2701">
            <v>2482</v>
          </cell>
        </row>
        <row r="2702">
          <cell r="E2702">
            <v>2483</v>
          </cell>
        </row>
        <row r="2703">
          <cell r="E2703">
            <v>2484</v>
          </cell>
        </row>
        <row r="2704">
          <cell r="E2704">
            <v>2485</v>
          </cell>
        </row>
        <row r="2705">
          <cell r="E2705">
            <v>2486</v>
          </cell>
        </row>
        <row r="2706">
          <cell r="E2706">
            <v>2487</v>
          </cell>
        </row>
        <row r="2707">
          <cell r="E2707">
            <v>2488</v>
          </cell>
        </row>
        <row r="2708">
          <cell r="E2708">
            <v>2489</v>
          </cell>
        </row>
        <row r="2709">
          <cell r="E2709">
            <v>2490</v>
          </cell>
        </row>
        <row r="2710">
          <cell r="E2710">
            <v>2491</v>
          </cell>
        </row>
        <row r="2711">
          <cell r="E2711">
            <v>2492</v>
          </cell>
        </row>
        <row r="2712">
          <cell r="E2712">
            <v>2493</v>
          </cell>
        </row>
        <row r="2713">
          <cell r="E2713">
            <v>2494</v>
          </cell>
        </row>
        <row r="2714">
          <cell r="E2714">
            <v>2495</v>
          </cell>
        </row>
        <row r="2715">
          <cell r="E2715">
            <v>2496</v>
          </cell>
        </row>
        <row r="2716">
          <cell r="E2716">
            <v>2497</v>
          </cell>
        </row>
        <row r="2717">
          <cell r="E2717">
            <v>2498</v>
          </cell>
        </row>
        <row r="2718">
          <cell r="E2718">
            <v>2499</v>
          </cell>
        </row>
        <row r="2719">
          <cell r="E2719">
            <v>2500</v>
          </cell>
        </row>
        <row r="2720">
          <cell r="E2720">
            <v>2501</v>
          </cell>
        </row>
        <row r="2721">
          <cell r="E2721">
            <v>2502</v>
          </cell>
        </row>
        <row r="2722">
          <cell r="E2722">
            <v>2503</v>
          </cell>
        </row>
        <row r="2723">
          <cell r="E2723">
            <v>2504</v>
          </cell>
        </row>
        <row r="2724">
          <cell r="E2724">
            <v>2505</v>
          </cell>
        </row>
        <row r="2725">
          <cell r="E2725">
            <v>2506</v>
          </cell>
        </row>
        <row r="2726">
          <cell r="E2726">
            <v>2507</v>
          </cell>
        </row>
        <row r="2727">
          <cell r="E2727">
            <v>2508</v>
          </cell>
        </row>
        <row r="2728">
          <cell r="E2728">
            <v>2509</v>
          </cell>
        </row>
        <row r="2729">
          <cell r="E2729">
            <v>2510</v>
          </cell>
        </row>
        <row r="2730">
          <cell r="E2730">
            <v>2511</v>
          </cell>
        </row>
        <row r="2731">
          <cell r="E2731">
            <v>2512</v>
          </cell>
        </row>
        <row r="2732">
          <cell r="E2732">
            <v>2513</v>
          </cell>
        </row>
        <row r="2733">
          <cell r="E2733">
            <v>2514</v>
          </cell>
        </row>
        <row r="2734">
          <cell r="E2734">
            <v>2515</v>
          </cell>
        </row>
        <row r="2735">
          <cell r="E2735">
            <v>2516</v>
          </cell>
        </row>
        <row r="2736">
          <cell r="E2736">
            <v>2517</v>
          </cell>
        </row>
        <row r="2737">
          <cell r="E2737">
            <v>2518</v>
          </cell>
        </row>
        <row r="2738">
          <cell r="E2738">
            <v>2519</v>
          </cell>
        </row>
        <row r="2739">
          <cell r="E2739">
            <v>2520</v>
          </cell>
        </row>
        <row r="2740">
          <cell r="E2740">
            <v>2521</v>
          </cell>
        </row>
        <row r="2741">
          <cell r="E2741">
            <v>2522</v>
          </cell>
        </row>
        <row r="2742">
          <cell r="E2742">
            <v>2523</v>
          </cell>
        </row>
        <row r="2743">
          <cell r="E2743">
            <v>2524</v>
          </cell>
        </row>
        <row r="2744">
          <cell r="E2744">
            <v>2525</v>
          </cell>
        </row>
        <row r="2745">
          <cell r="E2745">
            <v>2526</v>
          </cell>
        </row>
        <row r="2746">
          <cell r="E2746">
            <v>2527</v>
          </cell>
        </row>
        <row r="2747">
          <cell r="E2747">
            <v>2528</v>
          </cell>
        </row>
        <row r="2748">
          <cell r="E2748">
            <v>2529</v>
          </cell>
        </row>
        <row r="2749">
          <cell r="E2749">
            <v>2530</v>
          </cell>
        </row>
        <row r="2750">
          <cell r="E2750">
            <v>2531</v>
          </cell>
        </row>
        <row r="2751">
          <cell r="E2751">
            <v>2532</v>
          </cell>
        </row>
        <row r="2752">
          <cell r="E2752">
            <v>2533</v>
          </cell>
        </row>
        <row r="2753">
          <cell r="E2753">
            <v>2534</v>
          </cell>
        </row>
        <row r="2754">
          <cell r="E2754">
            <v>2535</v>
          </cell>
        </row>
        <row r="2755">
          <cell r="E2755">
            <v>2536</v>
          </cell>
        </row>
        <row r="2756">
          <cell r="E2756">
            <v>2537</v>
          </cell>
        </row>
        <row r="2757">
          <cell r="E2757">
            <v>2538</v>
          </cell>
        </row>
        <row r="2758">
          <cell r="E2758">
            <v>2539</v>
          </cell>
        </row>
        <row r="2759">
          <cell r="E2759">
            <v>2540</v>
          </cell>
        </row>
        <row r="2760">
          <cell r="E2760">
            <v>2541</v>
          </cell>
        </row>
        <row r="2761">
          <cell r="E2761">
            <v>2542</v>
          </cell>
        </row>
        <row r="2762">
          <cell r="E2762">
            <v>2543</v>
          </cell>
        </row>
        <row r="2763">
          <cell r="E2763">
            <v>2544</v>
          </cell>
        </row>
        <row r="2764">
          <cell r="E2764">
            <v>2545</v>
          </cell>
        </row>
        <row r="2765">
          <cell r="E2765">
            <v>2546</v>
          </cell>
        </row>
        <row r="2766">
          <cell r="E2766">
            <v>2547</v>
          </cell>
        </row>
        <row r="2767">
          <cell r="E2767">
            <v>2548</v>
          </cell>
        </row>
        <row r="2768">
          <cell r="E2768">
            <v>2549</v>
          </cell>
        </row>
        <row r="2769">
          <cell r="E2769">
            <v>2550</v>
          </cell>
        </row>
        <row r="2770">
          <cell r="E2770">
            <v>2551</v>
          </cell>
        </row>
        <row r="2771">
          <cell r="E2771">
            <v>2552</v>
          </cell>
        </row>
        <row r="2772">
          <cell r="E2772">
            <v>2553</v>
          </cell>
        </row>
        <row r="2773">
          <cell r="E2773">
            <v>2554</v>
          </cell>
        </row>
        <row r="2774">
          <cell r="E2774">
            <v>2555</v>
          </cell>
        </row>
        <row r="2775">
          <cell r="E2775">
            <v>2556</v>
          </cell>
        </row>
        <row r="2776">
          <cell r="E2776">
            <v>2557</v>
          </cell>
        </row>
        <row r="2777">
          <cell r="E2777">
            <v>2558</v>
          </cell>
        </row>
        <row r="2778">
          <cell r="E2778">
            <v>2559</v>
          </cell>
        </row>
        <row r="2779">
          <cell r="E2779">
            <v>2560</v>
          </cell>
        </row>
        <row r="2780">
          <cell r="E2780">
            <v>2561</v>
          </cell>
        </row>
        <row r="2781">
          <cell r="E2781">
            <v>2562</v>
          </cell>
        </row>
        <row r="2782">
          <cell r="E2782">
            <v>2563</v>
          </cell>
        </row>
        <row r="2783">
          <cell r="E2783">
            <v>2564</v>
          </cell>
        </row>
        <row r="2784">
          <cell r="E2784">
            <v>2565</v>
          </cell>
        </row>
        <row r="2785">
          <cell r="E2785">
            <v>2566</v>
          </cell>
        </row>
        <row r="2786">
          <cell r="E2786">
            <v>2567</v>
          </cell>
        </row>
        <row r="2787">
          <cell r="E2787">
            <v>2568</v>
          </cell>
        </row>
        <row r="2788">
          <cell r="E2788">
            <v>2569</v>
          </cell>
        </row>
        <row r="2789">
          <cell r="E2789">
            <v>2570</v>
          </cell>
        </row>
        <row r="2790">
          <cell r="E2790">
            <v>2571</v>
          </cell>
        </row>
        <row r="2791">
          <cell r="E2791">
            <v>2572</v>
          </cell>
        </row>
        <row r="2792">
          <cell r="E2792">
            <v>2573</v>
          </cell>
        </row>
        <row r="2793">
          <cell r="E2793">
            <v>2574</v>
          </cell>
        </row>
        <row r="2794">
          <cell r="E2794">
            <v>2575</v>
          </cell>
        </row>
        <row r="2795">
          <cell r="E2795">
            <v>2576</v>
          </cell>
        </row>
        <row r="2796">
          <cell r="E2796">
            <v>2577</v>
          </cell>
        </row>
        <row r="2797">
          <cell r="E2797">
            <v>2578</v>
          </cell>
        </row>
        <row r="2798">
          <cell r="E2798">
            <v>2579</v>
          </cell>
        </row>
        <row r="2799">
          <cell r="E2799">
            <v>2580</v>
          </cell>
        </row>
        <row r="2800">
          <cell r="E2800">
            <v>2581</v>
          </cell>
        </row>
        <row r="2801">
          <cell r="E2801">
            <v>2582</v>
          </cell>
        </row>
        <row r="2802">
          <cell r="E2802">
            <v>2583</v>
          </cell>
        </row>
        <row r="2803">
          <cell r="E2803">
            <v>2584</v>
          </cell>
        </row>
        <row r="2804">
          <cell r="E2804">
            <v>2585</v>
          </cell>
        </row>
        <row r="2805">
          <cell r="E2805">
            <v>2586</v>
          </cell>
        </row>
        <row r="2806">
          <cell r="E2806">
            <v>2587</v>
          </cell>
        </row>
        <row r="2807">
          <cell r="E2807">
            <v>2588</v>
          </cell>
        </row>
        <row r="2808">
          <cell r="E2808">
            <v>2589</v>
          </cell>
        </row>
        <row r="2809">
          <cell r="E2809">
            <v>2590</v>
          </cell>
        </row>
        <row r="2810">
          <cell r="E2810">
            <v>2591</v>
          </cell>
        </row>
        <row r="2811">
          <cell r="E2811">
            <v>2592</v>
          </cell>
        </row>
        <row r="2812">
          <cell r="E2812">
            <v>2593</v>
          </cell>
        </row>
        <row r="2813">
          <cell r="E2813">
            <v>2594</v>
          </cell>
        </row>
        <row r="2814">
          <cell r="E2814">
            <v>2595</v>
          </cell>
        </row>
        <row r="2815">
          <cell r="E2815">
            <v>2596</v>
          </cell>
        </row>
        <row r="2816">
          <cell r="E2816">
            <v>2597</v>
          </cell>
        </row>
        <row r="2817">
          <cell r="E2817">
            <v>2598</v>
          </cell>
        </row>
        <row r="2818">
          <cell r="E2818">
            <v>2599</v>
          </cell>
        </row>
        <row r="2819">
          <cell r="E2819">
            <v>2600</v>
          </cell>
        </row>
        <row r="2820">
          <cell r="E2820">
            <v>2601</v>
          </cell>
        </row>
        <row r="2821">
          <cell r="E2821">
            <v>2602</v>
          </cell>
        </row>
        <row r="2822">
          <cell r="E2822">
            <v>2603</v>
          </cell>
        </row>
        <row r="2823">
          <cell r="E2823">
            <v>2604</v>
          </cell>
        </row>
        <row r="2824">
          <cell r="E2824">
            <v>2605</v>
          </cell>
        </row>
        <row r="2825">
          <cell r="E2825">
            <v>2606</v>
          </cell>
        </row>
        <row r="2826">
          <cell r="E2826">
            <v>2607</v>
          </cell>
        </row>
        <row r="2827">
          <cell r="E2827">
            <v>2608</v>
          </cell>
        </row>
        <row r="2828">
          <cell r="E2828">
            <v>2609</v>
          </cell>
        </row>
        <row r="2829">
          <cell r="E2829">
            <v>2610</v>
          </cell>
        </row>
        <row r="2830">
          <cell r="E2830">
            <v>2611</v>
          </cell>
        </row>
        <row r="2831">
          <cell r="E2831">
            <v>2612</v>
          </cell>
        </row>
        <row r="2832">
          <cell r="E2832">
            <v>2613</v>
          </cell>
        </row>
        <row r="2833">
          <cell r="E2833">
            <v>2614</v>
          </cell>
        </row>
        <row r="2834">
          <cell r="E2834">
            <v>2615</v>
          </cell>
        </row>
        <row r="2835">
          <cell r="E2835">
            <v>2616</v>
          </cell>
        </row>
        <row r="2836">
          <cell r="E2836">
            <v>2617</v>
          </cell>
        </row>
        <row r="2837">
          <cell r="E2837">
            <v>2618</v>
          </cell>
        </row>
        <row r="2838">
          <cell r="E2838">
            <v>2619</v>
          </cell>
        </row>
        <row r="2839">
          <cell r="E2839">
            <v>2620</v>
          </cell>
        </row>
        <row r="2840">
          <cell r="E2840">
            <v>2621</v>
          </cell>
        </row>
        <row r="2841">
          <cell r="E2841">
            <v>2622</v>
          </cell>
        </row>
        <row r="2842">
          <cell r="E2842">
            <v>2623</v>
          </cell>
        </row>
        <row r="2843">
          <cell r="E2843">
            <v>2624</v>
          </cell>
        </row>
        <row r="2844">
          <cell r="E2844">
            <v>2625</v>
          </cell>
        </row>
        <row r="2845">
          <cell r="E2845">
            <v>2626</v>
          </cell>
        </row>
        <row r="2846">
          <cell r="E2846">
            <v>2627</v>
          </cell>
        </row>
        <row r="2847">
          <cell r="E2847">
            <v>2628</v>
          </cell>
        </row>
        <row r="2848">
          <cell r="E2848">
            <v>2629</v>
          </cell>
        </row>
        <row r="2849">
          <cell r="E2849">
            <v>2630</v>
          </cell>
        </row>
        <row r="2850">
          <cell r="E2850">
            <v>2631</v>
          </cell>
        </row>
        <row r="2851">
          <cell r="E2851">
            <v>2632</v>
          </cell>
        </row>
        <row r="2852">
          <cell r="E2852">
            <v>2633</v>
          </cell>
        </row>
        <row r="2853">
          <cell r="E2853">
            <v>2634</v>
          </cell>
        </row>
        <row r="2854">
          <cell r="E2854">
            <v>2635</v>
          </cell>
        </row>
        <row r="2855">
          <cell r="E2855">
            <v>2636</v>
          </cell>
        </row>
        <row r="2856">
          <cell r="E2856">
            <v>2637</v>
          </cell>
        </row>
        <row r="2857">
          <cell r="E2857">
            <v>2638</v>
          </cell>
        </row>
        <row r="2858">
          <cell r="E2858">
            <v>2639</v>
          </cell>
        </row>
        <row r="2859">
          <cell r="E2859">
            <v>2640</v>
          </cell>
        </row>
        <row r="2860">
          <cell r="E2860">
            <v>2641</v>
          </cell>
        </row>
        <row r="2861">
          <cell r="E2861">
            <v>2642</v>
          </cell>
        </row>
        <row r="2862">
          <cell r="E2862">
            <v>2643</v>
          </cell>
        </row>
        <row r="2863">
          <cell r="E2863">
            <v>2644</v>
          </cell>
        </row>
        <row r="2864">
          <cell r="E2864">
            <v>2645</v>
          </cell>
        </row>
        <row r="2865">
          <cell r="E2865">
            <v>2646</v>
          </cell>
        </row>
        <row r="2866">
          <cell r="E2866">
            <v>2647</v>
          </cell>
        </row>
        <row r="2867">
          <cell r="E2867">
            <v>2648</v>
          </cell>
        </row>
        <row r="2868">
          <cell r="E2868">
            <v>2649</v>
          </cell>
        </row>
        <row r="2869">
          <cell r="E2869">
            <v>2650</v>
          </cell>
        </row>
        <row r="2870">
          <cell r="E2870">
            <v>2651</v>
          </cell>
        </row>
        <row r="2871">
          <cell r="E2871">
            <v>2652</v>
          </cell>
        </row>
        <row r="2872">
          <cell r="E2872">
            <v>2653</v>
          </cell>
        </row>
        <row r="2873">
          <cell r="E2873">
            <v>2654</v>
          </cell>
        </row>
        <row r="2874">
          <cell r="E2874">
            <v>2655</v>
          </cell>
        </row>
        <row r="2875">
          <cell r="E2875">
            <v>2656</v>
          </cell>
        </row>
        <row r="2876">
          <cell r="E2876">
            <v>2657</v>
          </cell>
        </row>
        <row r="2877">
          <cell r="E2877">
            <v>2658</v>
          </cell>
        </row>
        <row r="2878">
          <cell r="E2878">
            <v>2659</v>
          </cell>
        </row>
        <row r="2879">
          <cell r="E2879">
            <v>2660</v>
          </cell>
        </row>
        <row r="2880">
          <cell r="E2880">
            <v>2661</v>
          </cell>
        </row>
        <row r="2881">
          <cell r="E2881">
            <v>2662</v>
          </cell>
        </row>
        <row r="2882">
          <cell r="E2882">
            <v>2663</v>
          </cell>
        </row>
        <row r="2883">
          <cell r="E2883">
            <v>2664</v>
          </cell>
        </row>
        <row r="2884">
          <cell r="E2884">
            <v>2665</v>
          </cell>
        </row>
        <row r="2885">
          <cell r="E2885">
            <v>2666</v>
          </cell>
        </row>
        <row r="2886">
          <cell r="E2886">
            <v>2667</v>
          </cell>
        </row>
        <row r="2887">
          <cell r="E2887">
            <v>2668</v>
          </cell>
        </row>
        <row r="2888">
          <cell r="E2888">
            <v>2669</v>
          </cell>
        </row>
        <row r="2889">
          <cell r="E2889">
            <v>2670</v>
          </cell>
        </row>
        <row r="2890">
          <cell r="E2890">
            <v>2671</v>
          </cell>
        </row>
        <row r="2891">
          <cell r="E2891">
            <v>2672</v>
          </cell>
        </row>
        <row r="2892">
          <cell r="E2892">
            <v>2673</v>
          </cell>
        </row>
        <row r="2893">
          <cell r="E2893">
            <v>2674</v>
          </cell>
        </row>
        <row r="2894">
          <cell r="E2894">
            <v>2675</v>
          </cell>
        </row>
        <row r="2895">
          <cell r="E2895">
            <v>2676</v>
          </cell>
        </row>
        <row r="2896">
          <cell r="E2896">
            <v>2677</v>
          </cell>
        </row>
        <row r="2897">
          <cell r="E2897">
            <v>2678</v>
          </cell>
        </row>
        <row r="2898">
          <cell r="E2898">
            <v>2679</v>
          </cell>
        </row>
        <row r="2899">
          <cell r="E2899">
            <v>2680</v>
          </cell>
        </row>
        <row r="2900">
          <cell r="E2900">
            <v>2681</v>
          </cell>
        </row>
        <row r="2901">
          <cell r="E2901">
            <v>2682</v>
          </cell>
        </row>
        <row r="2902">
          <cell r="E2902">
            <v>2683</v>
          </cell>
        </row>
        <row r="2903">
          <cell r="E2903">
            <v>2684</v>
          </cell>
        </row>
        <row r="2904">
          <cell r="E2904">
            <v>2685</v>
          </cell>
        </row>
        <row r="2905">
          <cell r="E2905">
            <v>2686</v>
          </cell>
        </row>
        <row r="2906">
          <cell r="E2906">
            <v>2687</v>
          </cell>
        </row>
        <row r="2907">
          <cell r="E2907">
            <v>2688</v>
          </cell>
        </row>
        <row r="2908">
          <cell r="E2908">
            <v>2689</v>
          </cell>
        </row>
        <row r="2909">
          <cell r="E2909">
            <v>2690</v>
          </cell>
        </row>
        <row r="2910">
          <cell r="E2910">
            <v>2691</v>
          </cell>
        </row>
        <row r="2911">
          <cell r="E2911">
            <v>2692</v>
          </cell>
        </row>
        <row r="2912">
          <cell r="E2912">
            <v>2693</v>
          </cell>
        </row>
        <row r="2913">
          <cell r="E2913">
            <v>2694</v>
          </cell>
        </row>
        <row r="2914">
          <cell r="E2914">
            <v>2695</v>
          </cell>
        </row>
        <row r="2915">
          <cell r="E2915">
            <v>2696</v>
          </cell>
        </row>
        <row r="2916">
          <cell r="E2916">
            <v>2697</v>
          </cell>
        </row>
        <row r="2917">
          <cell r="E2917">
            <v>2698</v>
          </cell>
        </row>
        <row r="2918">
          <cell r="E2918">
            <v>2699</v>
          </cell>
        </row>
        <row r="2919">
          <cell r="E2919">
            <v>2700</v>
          </cell>
        </row>
        <row r="2920">
          <cell r="E2920">
            <v>2701</v>
          </cell>
        </row>
        <row r="2921">
          <cell r="E2921">
            <v>2702</v>
          </cell>
        </row>
        <row r="2922">
          <cell r="E2922">
            <v>2703</v>
          </cell>
        </row>
        <row r="2923">
          <cell r="E2923">
            <v>2704</v>
          </cell>
        </row>
        <row r="2924">
          <cell r="E2924">
            <v>2705</v>
          </cell>
        </row>
        <row r="2925">
          <cell r="E2925">
            <v>2706</v>
          </cell>
        </row>
        <row r="2926">
          <cell r="E2926">
            <v>2707</v>
          </cell>
        </row>
        <row r="2927">
          <cell r="E2927">
            <v>2708</v>
          </cell>
        </row>
        <row r="2928">
          <cell r="E2928">
            <v>2709</v>
          </cell>
        </row>
        <row r="2929">
          <cell r="E2929">
            <v>2710</v>
          </cell>
        </row>
        <row r="2930">
          <cell r="E2930">
            <v>2711</v>
          </cell>
        </row>
        <row r="2931">
          <cell r="E2931">
            <v>2712</v>
          </cell>
        </row>
        <row r="2932">
          <cell r="E2932">
            <v>2713</v>
          </cell>
        </row>
        <row r="2933">
          <cell r="E2933">
            <v>2714</v>
          </cell>
        </row>
        <row r="2934">
          <cell r="E2934">
            <v>2715</v>
          </cell>
        </row>
        <row r="2935">
          <cell r="E2935">
            <v>2716</v>
          </cell>
        </row>
        <row r="2936">
          <cell r="E2936">
            <v>2717</v>
          </cell>
        </row>
        <row r="2937">
          <cell r="E2937">
            <v>2718</v>
          </cell>
        </row>
        <row r="2938">
          <cell r="E2938">
            <v>2719</v>
          </cell>
        </row>
        <row r="2939">
          <cell r="E2939">
            <v>2720</v>
          </cell>
        </row>
        <row r="2940">
          <cell r="E2940">
            <v>2721</v>
          </cell>
        </row>
        <row r="2941">
          <cell r="E2941">
            <v>2722</v>
          </cell>
        </row>
        <row r="2942">
          <cell r="E2942">
            <v>2723</v>
          </cell>
        </row>
        <row r="2943">
          <cell r="E2943">
            <v>2724</v>
          </cell>
        </row>
        <row r="2944">
          <cell r="E2944">
            <v>2725</v>
          </cell>
        </row>
        <row r="2945">
          <cell r="E2945">
            <v>2726</v>
          </cell>
        </row>
        <row r="2946">
          <cell r="E2946">
            <v>2727</v>
          </cell>
        </row>
        <row r="2947">
          <cell r="E2947">
            <v>2728</v>
          </cell>
        </row>
        <row r="2948">
          <cell r="E2948">
            <v>2729</v>
          </cell>
        </row>
        <row r="2949">
          <cell r="E2949">
            <v>2730</v>
          </cell>
        </row>
        <row r="2950">
          <cell r="E2950">
            <v>2731</v>
          </cell>
        </row>
        <row r="2951">
          <cell r="E2951">
            <v>2732</v>
          </cell>
        </row>
        <row r="2952">
          <cell r="E2952">
            <v>2733</v>
          </cell>
        </row>
        <row r="2953">
          <cell r="E2953">
            <v>2734</v>
          </cell>
        </row>
        <row r="2954">
          <cell r="E2954">
            <v>2735</v>
          </cell>
        </row>
        <row r="2955">
          <cell r="E2955">
            <v>2736</v>
          </cell>
        </row>
        <row r="2956">
          <cell r="E2956">
            <v>2737</v>
          </cell>
        </row>
        <row r="2957">
          <cell r="E2957">
            <v>2738</v>
          </cell>
        </row>
        <row r="2958">
          <cell r="E2958">
            <v>2739</v>
          </cell>
        </row>
        <row r="2959">
          <cell r="E2959">
            <v>2740</v>
          </cell>
        </row>
        <row r="2960">
          <cell r="E2960">
            <v>2741</v>
          </cell>
        </row>
        <row r="2961">
          <cell r="E2961">
            <v>2742</v>
          </cell>
        </row>
        <row r="2962">
          <cell r="E2962">
            <v>2743</v>
          </cell>
        </row>
        <row r="2963">
          <cell r="E2963">
            <v>2744</v>
          </cell>
        </row>
        <row r="2964">
          <cell r="E2964">
            <v>2745</v>
          </cell>
        </row>
        <row r="2965">
          <cell r="E2965">
            <v>2746</v>
          </cell>
        </row>
        <row r="2966">
          <cell r="E2966">
            <v>2747</v>
          </cell>
        </row>
        <row r="2967">
          <cell r="E2967">
            <v>2748</v>
          </cell>
        </row>
        <row r="2968">
          <cell r="E2968">
            <v>2749</v>
          </cell>
        </row>
        <row r="2969">
          <cell r="E2969">
            <v>2750</v>
          </cell>
        </row>
        <row r="2970">
          <cell r="E2970">
            <v>2751</v>
          </cell>
        </row>
        <row r="2971">
          <cell r="E2971">
            <v>2752</v>
          </cell>
        </row>
        <row r="2972">
          <cell r="E2972">
            <v>2753</v>
          </cell>
        </row>
        <row r="2973">
          <cell r="E2973">
            <v>2754</v>
          </cell>
        </row>
        <row r="2974">
          <cell r="E2974">
            <v>2755</v>
          </cell>
        </row>
        <row r="2975">
          <cell r="E2975">
            <v>2756</v>
          </cell>
        </row>
        <row r="2976">
          <cell r="E2976">
            <v>2757</v>
          </cell>
        </row>
        <row r="2977">
          <cell r="E2977">
            <v>2758</v>
          </cell>
        </row>
        <row r="2978">
          <cell r="E2978">
            <v>2759</v>
          </cell>
        </row>
        <row r="2979">
          <cell r="E2979">
            <v>2760</v>
          </cell>
        </row>
        <row r="2980">
          <cell r="E2980">
            <v>2761</v>
          </cell>
        </row>
        <row r="2981">
          <cell r="E2981">
            <v>2762</v>
          </cell>
        </row>
        <row r="2982">
          <cell r="E2982">
            <v>2763</v>
          </cell>
        </row>
        <row r="2983">
          <cell r="E2983">
            <v>2764</v>
          </cell>
        </row>
        <row r="2984">
          <cell r="E2984">
            <v>2765</v>
          </cell>
        </row>
        <row r="2985">
          <cell r="E2985">
            <v>2766</v>
          </cell>
        </row>
        <row r="2986">
          <cell r="E2986">
            <v>2767</v>
          </cell>
        </row>
        <row r="2987">
          <cell r="E2987">
            <v>2768</v>
          </cell>
        </row>
        <row r="2988">
          <cell r="E2988">
            <v>2769</v>
          </cell>
        </row>
        <row r="2989">
          <cell r="E2989">
            <v>2770</v>
          </cell>
        </row>
        <row r="2990">
          <cell r="E2990">
            <v>2771</v>
          </cell>
        </row>
        <row r="2991">
          <cell r="E2991">
            <v>2772</v>
          </cell>
        </row>
        <row r="2992">
          <cell r="E2992">
            <v>2773</v>
          </cell>
        </row>
        <row r="2993">
          <cell r="E2993">
            <v>2774</v>
          </cell>
        </row>
        <row r="2994">
          <cell r="E2994">
            <v>2775</v>
          </cell>
        </row>
        <row r="2995">
          <cell r="E2995">
            <v>2776</v>
          </cell>
        </row>
        <row r="2996">
          <cell r="E2996">
            <v>2777</v>
          </cell>
        </row>
        <row r="2997">
          <cell r="E2997">
            <v>2778</v>
          </cell>
        </row>
        <row r="2998">
          <cell r="E2998">
            <v>2779</v>
          </cell>
        </row>
        <row r="2999">
          <cell r="E2999">
            <v>2780</v>
          </cell>
        </row>
        <row r="3000">
          <cell r="E3000">
            <v>2781</v>
          </cell>
        </row>
        <row r="3001">
          <cell r="E3001">
            <v>2782</v>
          </cell>
        </row>
        <row r="3002">
          <cell r="E3002">
            <v>2783</v>
          </cell>
        </row>
        <row r="3003">
          <cell r="E3003">
            <v>2784</v>
          </cell>
        </row>
        <row r="3004">
          <cell r="E3004">
            <v>2785</v>
          </cell>
        </row>
        <row r="3005">
          <cell r="E3005">
            <v>2786</v>
          </cell>
        </row>
        <row r="3006">
          <cell r="E3006">
            <v>2787</v>
          </cell>
        </row>
        <row r="3007">
          <cell r="E3007">
            <v>2788</v>
          </cell>
        </row>
        <row r="3008">
          <cell r="E3008">
            <v>2789</v>
          </cell>
        </row>
        <row r="3009">
          <cell r="E3009">
            <v>2790</v>
          </cell>
        </row>
        <row r="3010">
          <cell r="E3010">
            <v>2791</v>
          </cell>
        </row>
        <row r="3011">
          <cell r="E3011">
            <v>2792</v>
          </cell>
        </row>
        <row r="3012">
          <cell r="E3012">
            <v>2793</v>
          </cell>
        </row>
        <row r="3013">
          <cell r="E3013">
            <v>2794</v>
          </cell>
        </row>
        <row r="3014">
          <cell r="E3014">
            <v>2795</v>
          </cell>
        </row>
        <row r="3015">
          <cell r="E3015">
            <v>2796</v>
          </cell>
        </row>
        <row r="3016">
          <cell r="E3016">
            <v>2797</v>
          </cell>
        </row>
        <row r="3017">
          <cell r="E3017">
            <v>2798</v>
          </cell>
        </row>
        <row r="3018">
          <cell r="E3018">
            <v>2799</v>
          </cell>
        </row>
        <row r="3019">
          <cell r="E3019">
            <v>2800</v>
          </cell>
        </row>
        <row r="3020">
          <cell r="E3020">
            <v>2801</v>
          </cell>
        </row>
        <row r="3021">
          <cell r="E3021">
            <v>2802</v>
          </cell>
        </row>
        <row r="3022">
          <cell r="E3022">
            <v>2803</v>
          </cell>
        </row>
        <row r="3023">
          <cell r="E3023">
            <v>2804</v>
          </cell>
        </row>
        <row r="3024">
          <cell r="E3024">
            <v>2805</v>
          </cell>
        </row>
        <row r="3025">
          <cell r="E3025">
            <v>2806</v>
          </cell>
        </row>
        <row r="3026">
          <cell r="E3026">
            <v>2807</v>
          </cell>
        </row>
        <row r="3027">
          <cell r="E3027">
            <v>2808</v>
          </cell>
        </row>
        <row r="3028">
          <cell r="E3028">
            <v>2809</v>
          </cell>
        </row>
        <row r="3029">
          <cell r="E3029">
            <v>2810</v>
          </cell>
        </row>
        <row r="3030">
          <cell r="E3030">
            <v>2811</v>
          </cell>
        </row>
        <row r="3031">
          <cell r="E3031">
            <v>2812</v>
          </cell>
        </row>
        <row r="3032">
          <cell r="E3032">
            <v>2813</v>
          </cell>
        </row>
        <row r="3033">
          <cell r="E3033">
            <v>2814</v>
          </cell>
        </row>
        <row r="3034">
          <cell r="E3034">
            <v>2815</v>
          </cell>
        </row>
        <row r="3035">
          <cell r="E3035">
            <v>2816</v>
          </cell>
        </row>
        <row r="3036">
          <cell r="E3036">
            <v>2817</v>
          </cell>
        </row>
        <row r="3037">
          <cell r="E3037">
            <v>2818</v>
          </cell>
        </row>
        <row r="3038">
          <cell r="E3038">
            <v>2819</v>
          </cell>
        </row>
        <row r="3039">
          <cell r="E3039">
            <v>2820</v>
          </cell>
        </row>
        <row r="3040">
          <cell r="E3040">
            <v>2821</v>
          </cell>
        </row>
        <row r="3041">
          <cell r="E3041">
            <v>2822</v>
          </cell>
        </row>
        <row r="3042">
          <cell r="E3042">
            <v>2823</v>
          </cell>
        </row>
        <row r="3043">
          <cell r="E3043">
            <v>2824</v>
          </cell>
        </row>
        <row r="3044">
          <cell r="E3044">
            <v>2825</v>
          </cell>
        </row>
        <row r="3045">
          <cell r="E3045">
            <v>2826</v>
          </cell>
        </row>
        <row r="3046">
          <cell r="E3046">
            <v>2827</v>
          </cell>
        </row>
        <row r="3047">
          <cell r="E3047">
            <v>2828</v>
          </cell>
        </row>
        <row r="3048">
          <cell r="E3048">
            <v>2829</v>
          </cell>
        </row>
        <row r="3049">
          <cell r="E3049">
            <v>2830</v>
          </cell>
        </row>
        <row r="3050">
          <cell r="E3050">
            <v>2831</v>
          </cell>
        </row>
        <row r="3051">
          <cell r="E3051">
            <v>2832</v>
          </cell>
        </row>
        <row r="3052">
          <cell r="E3052">
            <v>2833</v>
          </cell>
        </row>
        <row r="3053">
          <cell r="E3053">
            <v>2834</v>
          </cell>
        </row>
        <row r="3054">
          <cell r="E3054">
            <v>2835</v>
          </cell>
        </row>
        <row r="3055">
          <cell r="E3055">
            <v>2836</v>
          </cell>
        </row>
        <row r="3056">
          <cell r="E3056">
            <v>2837</v>
          </cell>
        </row>
        <row r="3057">
          <cell r="E3057">
            <v>2838</v>
          </cell>
        </row>
        <row r="3058">
          <cell r="E3058">
            <v>2839</v>
          </cell>
        </row>
        <row r="3059">
          <cell r="E3059">
            <v>2840</v>
          </cell>
        </row>
        <row r="3060">
          <cell r="E3060">
            <v>2841</v>
          </cell>
        </row>
        <row r="3061">
          <cell r="E3061">
            <v>2842</v>
          </cell>
        </row>
        <row r="3062">
          <cell r="E3062">
            <v>2843</v>
          </cell>
        </row>
        <row r="3063">
          <cell r="E3063">
            <v>2844</v>
          </cell>
        </row>
        <row r="3064">
          <cell r="E3064">
            <v>2845</v>
          </cell>
        </row>
        <row r="3065">
          <cell r="E3065">
            <v>2846</v>
          </cell>
        </row>
        <row r="3066">
          <cell r="E3066">
            <v>2847</v>
          </cell>
        </row>
        <row r="3067">
          <cell r="E3067">
            <v>2848</v>
          </cell>
        </row>
        <row r="3068">
          <cell r="E3068">
            <v>2849</v>
          </cell>
        </row>
        <row r="3069">
          <cell r="E3069">
            <v>2850</v>
          </cell>
        </row>
        <row r="3070">
          <cell r="E3070">
            <v>2851</v>
          </cell>
        </row>
        <row r="3071">
          <cell r="E3071">
            <v>2852</v>
          </cell>
        </row>
        <row r="3072">
          <cell r="E3072">
            <v>2853</v>
          </cell>
        </row>
        <row r="3073">
          <cell r="E3073">
            <v>2854</v>
          </cell>
        </row>
        <row r="3074">
          <cell r="E3074">
            <v>2855</v>
          </cell>
        </row>
        <row r="3075">
          <cell r="E3075">
            <v>2856</v>
          </cell>
        </row>
        <row r="3076">
          <cell r="E3076">
            <v>2857</v>
          </cell>
        </row>
        <row r="3077">
          <cell r="E3077">
            <v>2858</v>
          </cell>
        </row>
        <row r="3078">
          <cell r="E3078">
            <v>2859</v>
          </cell>
        </row>
        <row r="3079">
          <cell r="E3079">
            <v>2860</v>
          </cell>
        </row>
        <row r="3080">
          <cell r="E3080">
            <v>2861</v>
          </cell>
        </row>
        <row r="3081">
          <cell r="E3081">
            <v>2862</v>
          </cell>
        </row>
        <row r="3082">
          <cell r="E3082">
            <v>2863</v>
          </cell>
        </row>
        <row r="3083">
          <cell r="E3083">
            <v>2864</v>
          </cell>
        </row>
        <row r="3084">
          <cell r="E3084">
            <v>2865</v>
          </cell>
        </row>
        <row r="3085">
          <cell r="E3085">
            <v>2866</v>
          </cell>
        </row>
        <row r="3086">
          <cell r="E3086">
            <v>2867</v>
          </cell>
        </row>
        <row r="3087">
          <cell r="E3087">
            <v>2868</v>
          </cell>
        </row>
        <row r="3088">
          <cell r="E3088">
            <v>2869</v>
          </cell>
        </row>
        <row r="3089">
          <cell r="E3089">
            <v>2870</v>
          </cell>
        </row>
        <row r="3090">
          <cell r="E3090">
            <v>2871</v>
          </cell>
        </row>
        <row r="3091">
          <cell r="E3091">
            <v>2872</v>
          </cell>
        </row>
        <row r="3092">
          <cell r="E3092">
            <v>2873</v>
          </cell>
        </row>
        <row r="3093">
          <cell r="E3093">
            <v>2874</v>
          </cell>
        </row>
        <row r="3094">
          <cell r="E3094">
            <v>2875</v>
          </cell>
        </row>
        <row r="3095">
          <cell r="E3095">
            <v>2876</v>
          </cell>
        </row>
        <row r="3096">
          <cell r="E3096">
            <v>2877</v>
          </cell>
        </row>
        <row r="3097">
          <cell r="E3097">
            <v>2878</v>
          </cell>
        </row>
        <row r="3098">
          <cell r="E3098">
            <v>2879</v>
          </cell>
        </row>
        <row r="3099">
          <cell r="E3099">
            <v>2880</v>
          </cell>
        </row>
        <row r="3100">
          <cell r="E3100">
            <v>2881</v>
          </cell>
        </row>
        <row r="3101">
          <cell r="E3101">
            <v>2882</v>
          </cell>
        </row>
        <row r="3102">
          <cell r="E3102">
            <v>2883</v>
          </cell>
        </row>
        <row r="3103">
          <cell r="E3103">
            <v>2884</v>
          </cell>
        </row>
        <row r="3104">
          <cell r="E3104">
            <v>2885</v>
          </cell>
        </row>
        <row r="3105">
          <cell r="E3105">
            <v>2886</v>
          </cell>
        </row>
        <row r="3106">
          <cell r="E3106">
            <v>2887</v>
          </cell>
        </row>
        <row r="3107">
          <cell r="E3107">
            <v>2888</v>
          </cell>
        </row>
        <row r="3108">
          <cell r="E3108">
            <v>2889</v>
          </cell>
        </row>
        <row r="3109">
          <cell r="E3109">
            <v>2890</v>
          </cell>
        </row>
        <row r="3110">
          <cell r="E3110">
            <v>2891</v>
          </cell>
        </row>
        <row r="3111">
          <cell r="E3111">
            <v>2892</v>
          </cell>
        </row>
        <row r="3112">
          <cell r="E3112">
            <v>2893</v>
          </cell>
        </row>
        <row r="3113">
          <cell r="E3113">
            <v>2894</v>
          </cell>
        </row>
        <row r="3114">
          <cell r="E3114">
            <v>2895</v>
          </cell>
        </row>
        <row r="3115">
          <cell r="E3115">
            <v>2896</v>
          </cell>
        </row>
        <row r="3116">
          <cell r="E3116">
            <v>2897</v>
          </cell>
        </row>
        <row r="3117">
          <cell r="E3117">
            <v>2898</v>
          </cell>
        </row>
        <row r="3118">
          <cell r="E3118">
            <v>2899</v>
          </cell>
        </row>
        <row r="3119">
          <cell r="E3119">
            <v>2900</v>
          </cell>
        </row>
        <row r="3120">
          <cell r="E3120">
            <v>2901</v>
          </cell>
        </row>
        <row r="3121">
          <cell r="E3121">
            <v>2902</v>
          </cell>
        </row>
        <row r="3122">
          <cell r="E3122">
            <v>2903</v>
          </cell>
        </row>
        <row r="3123">
          <cell r="E3123">
            <v>2904</v>
          </cell>
        </row>
        <row r="3124">
          <cell r="E3124">
            <v>2905</v>
          </cell>
        </row>
        <row r="3125">
          <cell r="E3125">
            <v>2906</v>
          </cell>
        </row>
        <row r="3126">
          <cell r="E3126">
            <v>2907</v>
          </cell>
        </row>
        <row r="3127">
          <cell r="E3127">
            <v>2908</v>
          </cell>
        </row>
        <row r="3128">
          <cell r="E3128">
            <v>2909</v>
          </cell>
        </row>
        <row r="3129">
          <cell r="E3129">
            <v>2910</v>
          </cell>
        </row>
        <row r="3130">
          <cell r="E3130">
            <v>2911</v>
          </cell>
        </row>
        <row r="3131">
          <cell r="E3131">
            <v>2912</v>
          </cell>
        </row>
        <row r="3132">
          <cell r="E3132">
            <v>2913</v>
          </cell>
        </row>
        <row r="3133">
          <cell r="E3133">
            <v>2914</v>
          </cell>
        </row>
        <row r="3134">
          <cell r="E3134">
            <v>2915</v>
          </cell>
        </row>
        <row r="3135">
          <cell r="E3135">
            <v>2916</v>
          </cell>
        </row>
        <row r="3136">
          <cell r="E3136">
            <v>2917</v>
          </cell>
        </row>
        <row r="3137">
          <cell r="E3137">
            <v>2918</v>
          </cell>
        </row>
        <row r="3138">
          <cell r="E3138">
            <v>2919</v>
          </cell>
        </row>
        <row r="3139">
          <cell r="E3139">
            <v>2920</v>
          </cell>
        </row>
        <row r="3140">
          <cell r="E3140">
            <v>2921</v>
          </cell>
        </row>
        <row r="3141">
          <cell r="E3141">
            <v>2922</v>
          </cell>
        </row>
        <row r="3142">
          <cell r="E3142">
            <v>2923</v>
          </cell>
        </row>
        <row r="3143">
          <cell r="E3143">
            <v>2924</v>
          </cell>
        </row>
        <row r="3144">
          <cell r="E3144">
            <v>2925</v>
          </cell>
        </row>
        <row r="3145">
          <cell r="E3145">
            <v>2926</v>
          </cell>
        </row>
        <row r="3146">
          <cell r="E3146">
            <v>2927</v>
          </cell>
        </row>
        <row r="3147">
          <cell r="E3147">
            <v>2928</v>
          </cell>
        </row>
        <row r="3148">
          <cell r="E3148">
            <v>2929</v>
          </cell>
        </row>
        <row r="3149">
          <cell r="E3149">
            <v>2930</v>
          </cell>
        </row>
        <row r="3150">
          <cell r="E3150">
            <v>2931</v>
          </cell>
        </row>
        <row r="3151">
          <cell r="E3151">
            <v>2932</v>
          </cell>
        </row>
        <row r="3152">
          <cell r="E3152">
            <v>2933</v>
          </cell>
        </row>
        <row r="3153">
          <cell r="E3153">
            <v>2934</v>
          </cell>
        </row>
        <row r="3154">
          <cell r="E3154">
            <v>2935</v>
          </cell>
        </row>
        <row r="3155">
          <cell r="E3155">
            <v>2936</v>
          </cell>
        </row>
        <row r="3156">
          <cell r="E3156">
            <v>2937</v>
          </cell>
        </row>
        <row r="3157">
          <cell r="E3157">
            <v>2938</v>
          </cell>
        </row>
        <row r="3158">
          <cell r="E3158">
            <v>2939</v>
          </cell>
        </row>
        <row r="3159">
          <cell r="E3159">
            <v>2940</v>
          </cell>
        </row>
        <row r="3160">
          <cell r="E3160">
            <v>2941</v>
          </cell>
        </row>
        <row r="3161">
          <cell r="E3161">
            <v>2942</v>
          </cell>
        </row>
        <row r="3162">
          <cell r="E3162">
            <v>2943</v>
          </cell>
        </row>
        <row r="3163">
          <cell r="E3163">
            <v>2944</v>
          </cell>
        </row>
        <row r="3164">
          <cell r="E3164">
            <v>2945</v>
          </cell>
        </row>
        <row r="3165">
          <cell r="E3165">
            <v>2946</v>
          </cell>
        </row>
        <row r="3166">
          <cell r="E3166">
            <v>2947</v>
          </cell>
        </row>
        <row r="3167">
          <cell r="E3167">
            <v>2948</v>
          </cell>
        </row>
        <row r="3168">
          <cell r="E3168">
            <v>2949</v>
          </cell>
        </row>
        <row r="3169">
          <cell r="E3169">
            <v>2950</v>
          </cell>
        </row>
        <row r="3170">
          <cell r="E3170">
            <v>2951</v>
          </cell>
        </row>
        <row r="3171">
          <cell r="E3171">
            <v>2952</v>
          </cell>
        </row>
        <row r="3172">
          <cell r="E3172">
            <v>2953</v>
          </cell>
        </row>
        <row r="3173">
          <cell r="E3173">
            <v>2954</v>
          </cell>
        </row>
        <row r="3174">
          <cell r="E3174">
            <v>2955</v>
          </cell>
        </row>
        <row r="3175">
          <cell r="E3175">
            <v>2956</v>
          </cell>
        </row>
        <row r="3176">
          <cell r="E3176">
            <v>2957</v>
          </cell>
        </row>
        <row r="3177">
          <cell r="E3177">
            <v>2958</v>
          </cell>
        </row>
        <row r="3178">
          <cell r="E3178">
            <v>2959</v>
          </cell>
        </row>
        <row r="3179">
          <cell r="E3179">
            <v>2960</v>
          </cell>
        </row>
        <row r="3180">
          <cell r="E3180">
            <v>2961</v>
          </cell>
        </row>
        <row r="3181">
          <cell r="E3181">
            <v>2962</v>
          </cell>
        </row>
        <row r="3182">
          <cell r="E3182">
            <v>2963</v>
          </cell>
        </row>
        <row r="3183">
          <cell r="E3183">
            <v>2964</v>
          </cell>
        </row>
        <row r="3184">
          <cell r="E3184">
            <v>2965</v>
          </cell>
        </row>
        <row r="3185">
          <cell r="E3185">
            <v>2966</v>
          </cell>
        </row>
        <row r="3186">
          <cell r="E3186">
            <v>2967</v>
          </cell>
        </row>
        <row r="3187">
          <cell r="E3187">
            <v>2968</v>
          </cell>
        </row>
        <row r="3188">
          <cell r="E3188">
            <v>2969</v>
          </cell>
        </row>
        <row r="3189">
          <cell r="E3189">
            <v>2970</v>
          </cell>
        </row>
        <row r="3190">
          <cell r="E3190">
            <v>2971</v>
          </cell>
        </row>
        <row r="3191">
          <cell r="E3191">
            <v>2972</v>
          </cell>
        </row>
        <row r="3192">
          <cell r="E3192">
            <v>2973</v>
          </cell>
        </row>
        <row r="3193">
          <cell r="E3193">
            <v>2974</v>
          </cell>
        </row>
        <row r="3194">
          <cell r="E3194">
            <v>2975</v>
          </cell>
        </row>
        <row r="3195">
          <cell r="E3195">
            <v>2976</v>
          </cell>
        </row>
        <row r="3196">
          <cell r="E3196">
            <v>2977</v>
          </cell>
        </row>
        <row r="3197">
          <cell r="E3197">
            <v>2978</v>
          </cell>
        </row>
        <row r="3198">
          <cell r="E3198">
            <v>2979</v>
          </cell>
        </row>
        <row r="3199">
          <cell r="E3199">
            <v>2980</v>
          </cell>
        </row>
        <row r="3200">
          <cell r="E3200">
            <v>2981</v>
          </cell>
        </row>
        <row r="3201">
          <cell r="E3201">
            <v>2982</v>
          </cell>
        </row>
        <row r="3202">
          <cell r="E3202">
            <v>2983</v>
          </cell>
        </row>
        <row r="3203">
          <cell r="E3203">
            <v>2984</v>
          </cell>
        </row>
        <row r="3204">
          <cell r="E3204">
            <v>2985</v>
          </cell>
        </row>
        <row r="3205">
          <cell r="E3205">
            <v>2986</v>
          </cell>
        </row>
        <row r="3206">
          <cell r="E3206">
            <v>2987</v>
          </cell>
        </row>
        <row r="3207">
          <cell r="E3207">
            <v>2988</v>
          </cell>
        </row>
        <row r="3208">
          <cell r="E3208">
            <v>2989</v>
          </cell>
        </row>
        <row r="3209">
          <cell r="E3209">
            <v>2990</v>
          </cell>
        </row>
        <row r="3210">
          <cell r="E3210">
            <v>2991</v>
          </cell>
        </row>
        <row r="3211">
          <cell r="E3211">
            <v>2992</v>
          </cell>
        </row>
        <row r="3212">
          <cell r="E3212">
            <v>2993</v>
          </cell>
        </row>
        <row r="3213">
          <cell r="E3213">
            <v>2994</v>
          </cell>
        </row>
        <row r="3214">
          <cell r="E3214">
            <v>2995</v>
          </cell>
        </row>
        <row r="3215">
          <cell r="E3215">
            <v>2996</v>
          </cell>
        </row>
        <row r="3216">
          <cell r="E3216">
            <v>2997</v>
          </cell>
        </row>
        <row r="3217">
          <cell r="E3217">
            <v>2998</v>
          </cell>
        </row>
        <row r="3218">
          <cell r="E3218">
            <v>2999</v>
          </cell>
        </row>
        <row r="3219">
          <cell r="E3219">
            <v>3000</v>
          </cell>
        </row>
        <row r="3220">
          <cell r="E3220">
            <v>3001</v>
          </cell>
        </row>
        <row r="3221">
          <cell r="E3221">
            <v>3002</v>
          </cell>
        </row>
        <row r="3222">
          <cell r="E3222">
            <v>3003</v>
          </cell>
        </row>
        <row r="3223">
          <cell r="E3223">
            <v>3004</v>
          </cell>
        </row>
        <row r="3224">
          <cell r="E3224">
            <v>3005</v>
          </cell>
        </row>
        <row r="3225">
          <cell r="E3225">
            <v>3006</v>
          </cell>
        </row>
        <row r="3226">
          <cell r="E3226">
            <v>3007</v>
          </cell>
        </row>
        <row r="3227">
          <cell r="E3227">
            <v>3008</v>
          </cell>
        </row>
        <row r="3228">
          <cell r="E3228">
            <v>3009</v>
          </cell>
        </row>
        <row r="3229">
          <cell r="E3229">
            <v>3010</v>
          </cell>
        </row>
        <row r="3230">
          <cell r="E3230">
            <v>3011</v>
          </cell>
        </row>
        <row r="3231">
          <cell r="E3231">
            <v>3012</v>
          </cell>
        </row>
        <row r="3232">
          <cell r="E3232">
            <v>3013</v>
          </cell>
        </row>
        <row r="3233">
          <cell r="E3233">
            <v>3014</v>
          </cell>
        </row>
        <row r="3234">
          <cell r="E3234">
            <v>3015</v>
          </cell>
        </row>
        <row r="3235">
          <cell r="E3235">
            <v>3016</v>
          </cell>
        </row>
        <row r="3236">
          <cell r="E3236">
            <v>3017</v>
          </cell>
        </row>
        <row r="3237">
          <cell r="E3237">
            <v>3018</v>
          </cell>
        </row>
        <row r="3238">
          <cell r="E3238">
            <v>3019</v>
          </cell>
        </row>
        <row r="3239">
          <cell r="E3239">
            <v>3020</v>
          </cell>
        </row>
        <row r="3240">
          <cell r="E3240">
            <v>3021</v>
          </cell>
        </row>
        <row r="3241">
          <cell r="E3241">
            <v>3022</v>
          </cell>
        </row>
        <row r="3242">
          <cell r="E3242">
            <v>3023</v>
          </cell>
        </row>
        <row r="3243">
          <cell r="E3243">
            <v>3024</v>
          </cell>
        </row>
        <row r="3244">
          <cell r="E3244">
            <v>3025</v>
          </cell>
        </row>
        <row r="3245">
          <cell r="E3245">
            <v>3026</v>
          </cell>
        </row>
        <row r="3246">
          <cell r="E3246">
            <v>3027</v>
          </cell>
        </row>
        <row r="3247">
          <cell r="E3247">
            <v>3028</v>
          </cell>
        </row>
        <row r="3248">
          <cell r="E3248">
            <v>3029</v>
          </cell>
        </row>
        <row r="3249">
          <cell r="E3249">
            <v>3030</v>
          </cell>
        </row>
        <row r="3250">
          <cell r="E3250">
            <v>3031</v>
          </cell>
        </row>
        <row r="3251">
          <cell r="E3251">
            <v>3032</v>
          </cell>
        </row>
        <row r="3252">
          <cell r="E3252">
            <v>3033</v>
          </cell>
        </row>
        <row r="3253">
          <cell r="E3253">
            <v>3034</v>
          </cell>
        </row>
        <row r="3254">
          <cell r="E3254">
            <v>3035</v>
          </cell>
        </row>
        <row r="3255">
          <cell r="E3255">
            <v>3036</v>
          </cell>
        </row>
        <row r="3256">
          <cell r="E3256">
            <v>3037</v>
          </cell>
        </row>
        <row r="3257">
          <cell r="E3257">
            <v>3038</v>
          </cell>
        </row>
        <row r="3258">
          <cell r="E3258">
            <v>3039</v>
          </cell>
        </row>
        <row r="3259">
          <cell r="E3259">
            <v>3040</v>
          </cell>
        </row>
        <row r="3260">
          <cell r="E3260">
            <v>3041</v>
          </cell>
        </row>
        <row r="3261">
          <cell r="E3261">
            <v>3042</v>
          </cell>
        </row>
        <row r="3262">
          <cell r="E3262">
            <v>3043</v>
          </cell>
        </row>
        <row r="3263">
          <cell r="E3263">
            <v>3044</v>
          </cell>
        </row>
        <row r="3264">
          <cell r="E3264">
            <v>3045</v>
          </cell>
        </row>
        <row r="3265">
          <cell r="E3265">
            <v>3046</v>
          </cell>
        </row>
        <row r="3266">
          <cell r="E3266">
            <v>3047</v>
          </cell>
        </row>
        <row r="3267">
          <cell r="E3267">
            <v>3048</v>
          </cell>
        </row>
        <row r="3268">
          <cell r="E3268">
            <v>3049</v>
          </cell>
        </row>
        <row r="3269">
          <cell r="E3269">
            <v>3050</v>
          </cell>
        </row>
        <row r="3270">
          <cell r="E3270">
            <v>3051</v>
          </cell>
        </row>
        <row r="3271">
          <cell r="E3271">
            <v>3052</v>
          </cell>
        </row>
        <row r="3272">
          <cell r="E3272">
            <v>3053</v>
          </cell>
        </row>
        <row r="3273">
          <cell r="E3273">
            <v>3054</v>
          </cell>
        </row>
        <row r="3274">
          <cell r="E3274">
            <v>3055</v>
          </cell>
        </row>
        <row r="3275">
          <cell r="E3275">
            <v>3056</v>
          </cell>
        </row>
        <row r="3276">
          <cell r="E3276">
            <v>3057</v>
          </cell>
        </row>
        <row r="3277">
          <cell r="E3277">
            <v>3058</v>
          </cell>
        </row>
        <row r="3278">
          <cell r="E3278">
            <v>3059</v>
          </cell>
        </row>
        <row r="3279">
          <cell r="E3279">
            <v>3060</v>
          </cell>
        </row>
        <row r="3280">
          <cell r="E3280">
            <v>3061</v>
          </cell>
        </row>
        <row r="3281">
          <cell r="E3281">
            <v>3062</v>
          </cell>
        </row>
        <row r="3282">
          <cell r="E3282">
            <v>3063</v>
          </cell>
        </row>
        <row r="3283">
          <cell r="E3283">
            <v>3064</v>
          </cell>
        </row>
        <row r="3284">
          <cell r="E3284">
            <v>3065</v>
          </cell>
        </row>
        <row r="3285">
          <cell r="E3285">
            <v>3066</v>
          </cell>
        </row>
        <row r="3286">
          <cell r="E3286">
            <v>3067</v>
          </cell>
        </row>
        <row r="3287">
          <cell r="E3287">
            <v>3068</v>
          </cell>
        </row>
        <row r="3288">
          <cell r="E3288">
            <v>3069</v>
          </cell>
        </row>
        <row r="3289">
          <cell r="E3289">
            <v>3070</v>
          </cell>
        </row>
        <row r="3290">
          <cell r="E3290">
            <v>3071</v>
          </cell>
        </row>
        <row r="3291">
          <cell r="E3291">
            <v>3072</v>
          </cell>
        </row>
        <row r="3292">
          <cell r="E3292">
            <v>3073</v>
          </cell>
        </row>
        <row r="3293">
          <cell r="E3293">
            <v>3074</v>
          </cell>
        </row>
        <row r="3294">
          <cell r="E3294">
            <v>3075</v>
          </cell>
        </row>
        <row r="3295">
          <cell r="E3295">
            <v>3076</v>
          </cell>
        </row>
        <row r="3296">
          <cell r="E3296">
            <v>3077</v>
          </cell>
        </row>
        <row r="3297">
          <cell r="E3297">
            <v>3078</v>
          </cell>
        </row>
        <row r="3298">
          <cell r="E3298">
            <v>3079</v>
          </cell>
        </row>
        <row r="3299">
          <cell r="E3299">
            <v>3080</v>
          </cell>
        </row>
        <row r="3300">
          <cell r="E3300">
            <v>3081</v>
          </cell>
        </row>
        <row r="3301">
          <cell r="E3301">
            <v>3082</v>
          </cell>
        </row>
        <row r="3302">
          <cell r="E3302">
            <v>3083</v>
          </cell>
        </row>
        <row r="3303">
          <cell r="E3303">
            <v>3084</v>
          </cell>
        </row>
        <row r="3304">
          <cell r="E3304">
            <v>3085</v>
          </cell>
        </row>
        <row r="3305">
          <cell r="E3305">
            <v>3086</v>
          </cell>
        </row>
        <row r="3306">
          <cell r="E3306">
            <v>3087</v>
          </cell>
        </row>
        <row r="3307">
          <cell r="E3307">
            <v>3088</v>
          </cell>
        </row>
        <row r="3308">
          <cell r="E3308">
            <v>3089</v>
          </cell>
        </row>
        <row r="3309">
          <cell r="E3309">
            <v>3090</v>
          </cell>
        </row>
        <row r="3310">
          <cell r="E3310">
            <v>3091</v>
          </cell>
        </row>
        <row r="3311">
          <cell r="E3311">
            <v>3092</v>
          </cell>
        </row>
        <row r="3312">
          <cell r="E3312">
            <v>3093</v>
          </cell>
        </row>
        <row r="3313">
          <cell r="E3313">
            <v>3094</v>
          </cell>
        </row>
        <row r="3314">
          <cell r="E3314">
            <v>3095</v>
          </cell>
        </row>
        <row r="3315">
          <cell r="E3315">
            <v>3096</v>
          </cell>
        </row>
        <row r="3316">
          <cell r="E3316">
            <v>3097</v>
          </cell>
        </row>
        <row r="3317">
          <cell r="E3317">
            <v>3098</v>
          </cell>
        </row>
        <row r="3318">
          <cell r="E3318">
            <v>3099</v>
          </cell>
        </row>
        <row r="3319">
          <cell r="E3319">
            <v>3100</v>
          </cell>
        </row>
        <row r="3320">
          <cell r="E3320">
            <v>3101</v>
          </cell>
        </row>
        <row r="3321">
          <cell r="E3321">
            <v>3102</v>
          </cell>
        </row>
        <row r="3322">
          <cell r="E3322">
            <v>3103</v>
          </cell>
        </row>
        <row r="3323">
          <cell r="E3323">
            <v>3104</v>
          </cell>
        </row>
        <row r="3324">
          <cell r="E3324">
            <v>3105</v>
          </cell>
        </row>
        <row r="3325">
          <cell r="E3325">
            <v>3106</v>
          </cell>
        </row>
        <row r="3326">
          <cell r="E3326">
            <v>3107</v>
          </cell>
        </row>
        <row r="3327">
          <cell r="E3327">
            <v>3108</v>
          </cell>
        </row>
        <row r="3328">
          <cell r="E3328">
            <v>3109</v>
          </cell>
        </row>
        <row r="3329">
          <cell r="E3329">
            <v>3110</v>
          </cell>
        </row>
        <row r="3330">
          <cell r="E3330">
            <v>3111</v>
          </cell>
        </row>
        <row r="3331">
          <cell r="E3331">
            <v>3112</v>
          </cell>
        </row>
        <row r="3332">
          <cell r="E3332">
            <v>3113</v>
          </cell>
        </row>
        <row r="3333">
          <cell r="E3333">
            <v>3114</v>
          </cell>
        </row>
        <row r="3334">
          <cell r="E3334">
            <v>3115</v>
          </cell>
        </row>
        <row r="3335">
          <cell r="E3335">
            <v>3116</v>
          </cell>
        </row>
        <row r="3336">
          <cell r="E3336">
            <v>3117</v>
          </cell>
        </row>
        <row r="3337">
          <cell r="E3337">
            <v>3118</v>
          </cell>
        </row>
        <row r="3338">
          <cell r="E3338">
            <v>3119</v>
          </cell>
        </row>
        <row r="3339">
          <cell r="E3339">
            <v>3120</v>
          </cell>
        </row>
        <row r="3340">
          <cell r="E3340">
            <v>3121</v>
          </cell>
        </row>
        <row r="3341">
          <cell r="E3341">
            <v>3122</v>
          </cell>
        </row>
        <row r="3342">
          <cell r="E3342">
            <v>3123</v>
          </cell>
        </row>
        <row r="3343">
          <cell r="E3343">
            <v>3124</v>
          </cell>
        </row>
        <row r="3344">
          <cell r="E3344">
            <v>3125</v>
          </cell>
        </row>
        <row r="3345">
          <cell r="E3345">
            <v>3126</v>
          </cell>
        </row>
        <row r="3346">
          <cell r="E3346">
            <v>3127</v>
          </cell>
        </row>
        <row r="3347">
          <cell r="E3347">
            <v>3128</v>
          </cell>
        </row>
        <row r="3348">
          <cell r="E3348">
            <v>3129</v>
          </cell>
        </row>
        <row r="3349">
          <cell r="E3349">
            <v>3130</v>
          </cell>
        </row>
        <row r="3350">
          <cell r="E3350">
            <v>3131</v>
          </cell>
        </row>
        <row r="3351">
          <cell r="E3351">
            <v>3132</v>
          </cell>
        </row>
        <row r="3352">
          <cell r="E3352">
            <v>3133</v>
          </cell>
        </row>
        <row r="3353">
          <cell r="E3353">
            <v>3134</v>
          </cell>
        </row>
        <row r="3354">
          <cell r="E3354">
            <v>3135</v>
          </cell>
        </row>
        <row r="3355">
          <cell r="E3355">
            <v>3136</v>
          </cell>
        </row>
        <row r="3356">
          <cell r="E3356">
            <v>3137</v>
          </cell>
        </row>
        <row r="3357">
          <cell r="E3357">
            <v>3138</v>
          </cell>
        </row>
        <row r="3358">
          <cell r="E3358">
            <v>3139</v>
          </cell>
        </row>
        <row r="3359">
          <cell r="E3359">
            <v>3140</v>
          </cell>
        </row>
        <row r="3360">
          <cell r="E3360">
            <v>3141</v>
          </cell>
        </row>
        <row r="3361">
          <cell r="E3361">
            <v>3142</v>
          </cell>
        </row>
        <row r="3362">
          <cell r="E3362">
            <v>3143</v>
          </cell>
        </row>
        <row r="3363">
          <cell r="E3363">
            <v>3144</v>
          </cell>
        </row>
        <row r="3364">
          <cell r="E3364">
            <v>3145</v>
          </cell>
        </row>
        <row r="3365">
          <cell r="E3365">
            <v>3146</v>
          </cell>
        </row>
        <row r="3366">
          <cell r="E3366">
            <v>3147</v>
          </cell>
        </row>
        <row r="3367">
          <cell r="E3367">
            <v>3148</v>
          </cell>
        </row>
        <row r="3368">
          <cell r="E3368">
            <v>3149</v>
          </cell>
        </row>
        <row r="3369">
          <cell r="E3369">
            <v>3150</v>
          </cell>
        </row>
        <row r="3370">
          <cell r="E3370">
            <v>3151</v>
          </cell>
        </row>
        <row r="3371">
          <cell r="E3371">
            <v>3152</v>
          </cell>
        </row>
        <row r="3372">
          <cell r="E3372">
            <v>3153</v>
          </cell>
        </row>
        <row r="3373">
          <cell r="E3373">
            <v>3154</v>
          </cell>
        </row>
        <row r="3374">
          <cell r="E3374">
            <v>3155</v>
          </cell>
        </row>
        <row r="3375">
          <cell r="E3375">
            <v>3156</v>
          </cell>
        </row>
        <row r="3376">
          <cell r="E3376">
            <v>3157</v>
          </cell>
        </row>
        <row r="3377">
          <cell r="E3377">
            <v>3158</v>
          </cell>
        </row>
        <row r="3378">
          <cell r="E3378">
            <v>3159</v>
          </cell>
        </row>
        <row r="3379">
          <cell r="E3379">
            <v>3160</v>
          </cell>
        </row>
        <row r="3380">
          <cell r="E3380">
            <v>3161</v>
          </cell>
        </row>
        <row r="3381">
          <cell r="E3381">
            <v>3162</v>
          </cell>
        </row>
        <row r="3382">
          <cell r="E3382">
            <v>3163</v>
          </cell>
        </row>
        <row r="3383">
          <cell r="E3383">
            <v>3164</v>
          </cell>
        </row>
        <row r="3384">
          <cell r="E3384">
            <v>3165</v>
          </cell>
        </row>
        <row r="3385">
          <cell r="E3385">
            <v>3166</v>
          </cell>
        </row>
        <row r="3386">
          <cell r="E3386">
            <v>3167</v>
          </cell>
        </row>
        <row r="3387">
          <cell r="E3387">
            <v>3168</v>
          </cell>
        </row>
        <row r="3388">
          <cell r="E3388">
            <v>3169</v>
          </cell>
        </row>
        <row r="3389">
          <cell r="E3389">
            <v>3170</v>
          </cell>
        </row>
        <row r="3390">
          <cell r="E3390">
            <v>3171</v>
          </cell>
        </row>
        <row r="3391">
          <cell r="E3391">
            <v>3172</v>
          </cell>
        </row>
        <row r="3392">
          <cell r="E3392">
            <v>3173</v>
          </cell>
        </row>
        <row r="3393">
          <cell r="E3393">
            <v>3174</v>
          </cell>
        </row>
        <row r="3394">
          <cell r="E3394">
            <v>3175</v>
          </cell>
        </row>
        <row r="3395">
          <cell r="E3395">
            <v>3176</v>
          </cell>
        </row>
        <row r="3396">
          <cell r="E3396">
            <v>3177</v>
          </cell>
        </row>
        <row r="3397">
          <cell r="E3397">
            <v>3178</v>
          </cell>
        </row>
        <row r="3398">
          <cell r="E3398">
            <v>3179</v>
          </cell>
        </row>
        <row r="3399">
          <cell r="E3399">
            <v>3180</v>
          </cell>
        </row>
        <row r="3400">
          <cell r="E3400">
            <v>3181</v>
          </cell>
        </row>
        <row r="3401">
          <cell r="E3401">
            <v>3182</v>
          </cell>
        </row>
        <row r="3402">
          <cell r="E3402">
            <v>3183</v>
          </cell>
        </row>
        <row r="3403">
          <cell r="E3403">
            <v>3184</v>
          </cell>
        </row>
        <row r="3404">
          <cell r="E3404">
            <v>3185</v>
          </cell>
        </row>
        <row r="3405">
          <cell r="E3405">
            <v>3186</v>
          </cell>
        </row>
        <row r="3406">
          <cell r="E3406">
            <v>3187</v>
          </cell>
        </row>
        <row r="3407">
          <cell r="E3407">
            <v>3188</v>
          </cell>
        </row>
        <row r="3408">
          <cell r="E3408">
            <v>3189</v>
          </cell>
        </row>
        <row r="3409">
          <cell r="E3409">
            <v>3190</v>
          </cell>
        </row>
        <row r="3410">
          <cell r="E3410">
            <v>3191</v>
          </cell>
        </row>
        <row r="3411">
          <cell r="E3411">
            <v>3192</v>
          </cell>
        </row>
        <row r="3412">
          <cell r="E3412">
            <v>3193</v>
          </cell>
        </row>
        <row r="3413">
          <cell r="E3413">
            <v>3194</v>
          </cell>
        </row>
        <row r="3414">
          <cell r="E3414">
            <v>3195</v>
          </cell>
        </row>
        <row r="3415">
          <cell r="E3415">
            <v>3196</v>
          </cell>
        </row>
        <row r="3416">
          <cell r="E3416">
            <v>3197</v>
          </cell>
        </row>
        <row r="3417">
          <cell r="E3417">
            <v>3198</v>
          </cell>
        </row>
        <row r="3418">
          <cell r="E3418">
            <v>3199</v>
          </cell>
        </row>
        <row r="3419">
          <cell r="E3419">
            <v>3200</v>
          </cell>
        </row>
        <row r="3420">
          <cell r="E3420">
            <v>3201</v>
          </cell>
        </row>
        <row r="3421">
          <cell r="E3421">
            <v>3202</v>
          </cell>
        </row>
        <row r="3422">
          <cell r="E3422">
            <v>3203</v>
          </cell>
        </row>
        <row r="3423">
          <cell r="E3423">
            <v>3204</v>
          </cell>
        </row>
        <row r="3424">
          <cell r="E3424">
            <v>3205</v>
          </cell>
        </row>
        <row r="3425">
          <cell r="E3425">
            <v>3206</v>
          </cell>
        </row>
        <row r="3426">
          <cell r="E3426">
            <v>3207</v>
          </cell>
        </row>
        <row r="3427">
          <cell r="E3427">
            <v>3208</v>
          </cell>
        </row>
        <row r="3428">
          <cell r="E3428">
            <v>3209</v>
          </cell>
        </row>
        <row r="3429">
          <cell r="E3429">
            <v>3210</v>
          </cell>
        </row>
        <row r="3430">
          <cell r="E3430">
            <v>3211</v>
          </cell>
        </row>
        <row r="3431">
          <cell r="E3431">
            <v>3212</v>
          </cell>
        </row>
        <row r="3432">
          <cell r="E3432">
            <v>3213</v>
          </cell>
        </row>
        <row r="3433">
          <cell r="E3433">
            <v>3214</v>
          </cell>
        </row>
        <row r="3434">
          <cell r="E3434">
            <v>3215</v>
          </cell>
        </row>
        <row r="3435">
          <cell r="E3435">
            <v>3216</v>
          </cell>
        </row>
        <row r="3436">
          <cell r="E3436">
            <v>3217</v>
          </cell>
        </row>
        <row r="3437">
          <cell r="E3437">
            <v>3218</v>
          </cell>
        </row>
        <row r="3438">
          <cell r="E3438">
            <v>3219</v>
          </cell>
        </row>
        <row r="3439">
          <cell r="E3439">
            <v>3220</v>
          </cell>
        </row>
        <row r="3440">
          <cell r="E3440">
            <v>3221</v>
          </cell>
        </row>
        <row r="3441">
          <cell r="E3441">
            <v>3222</v>
          </cell>
        </row>
        <row r="3442">
          <cell r="E3442">
            <v>3223</v>
          </cell>
        </row>
        <row r="3443">
          <cell r="E3443">
            <v>3224</v>
          </cell>
        </row>
        <row r="3444">
          <cell r="E3444">
            <v>3225</v>
          </cell>
        </row>
        <row r="3445">
          <cell r="E3445">
            <v>3226</v>
          </cell>
        </row>
        <row r="3446">
          <cell r="E3446">
            <v>3227</v>
          </cell>
        </row>
        <row r="3447">
          <cell r="E3447">
            <v>3228</v>
          </cell>
        </row>
        <row r="3448">
          <cell r="E3448">
            <v>3229</v>
          </cell>
        </row>
        <row r="3449">
          <cell r="E3449">
            <v>3230</v>
          </cell>
        </row>
        <row r="3450">
          <cell r="E3450">
            <v>3231</v>
          </cell>
        </row>
        <row r="3451">
          <cell r="E3451">
            <v>3232</v>
          </cell>
        </row>
        <row r="3452">
          <cell r="E3452">
            <v>3233</v>
          </cell>
        </row>
        <row r="3453">
          <cell r="E3453">
            <v>3234</v>
          </cell>
        </row>
        <row r="3454">
          <cell r="E3454">
            <v>3235</v>
          </cell>
        </row>
        <row r="3455">
          <cell r="E3455">
            <v>3236</v>
          </cell>
        </row>
        <row r="3456">
          <cell r="E3456">
            <v>3237</v>
          </cell>
        </row>
        <row r="3457">
          <cell r="E3457">
            <v>3238</v>
          </cell>
        </row>
        <row r="3458">
          <cell r="E3458">
            <v>3239</v>
          </cell>
        </row>
        <row r="3459">
          <cell r="E3459">
            <v>3240</v>
          </cell>
        </row>
        <row r="3460">
          <cell r="E3460">
            <v>3241</v>
          </cell>
        </row>
        <row r="3461">
          <cell r="E3461">
            <v>3242</v>
          </cell>
        </row>
        <row r="3462">
          <cell r="E3462">
            <v>3243</v>
          </cell>
        </row>
        <row r="3463">
          <cell r="E3463">
            <v>3244</v>
          </cell>
        </row>
        <row r="3464">
          <cell r="E3464">
            <v>3245</v>
          </cell>
        </row>
        <row r="3465">
          <cell r="E3465">
            <v>3246</v>
          </cell>
        </row>
        <row r="3466">
          <cell r="E3466">
            <v>3247</v>
          </cell>
        </row>
        <row r="3467">
          <cell r="E3467">
            <v>3248</v>
          </cell>
        </row>
        <row r="3468">
          <cell r="E3468">
            <v>3249</v>
          </cell>
        </row>
        <row r="3469">
          <cell r="E3469">
            <v>3250</v>
          </cell>
        </row>
        <row r="3470">
          <cell r="E3470">
            <v>3251</v>
          </cell>
        </row>
        <row r="3471">
          <cell r="E3471">
            <v>3252</v>
          </cell>
        </row>
        <row r="3472">
          <cell r="E3472">
            <v>3253</v>
          </cell>
        </row>
        <row r="3473">
          <cell r="E3473">
            <v>3254</v>
          </cell>
        </row>
        <row r="3474">
          <cell r="E3474">
            <v>3255</v>
          </cell>
        </row>
        <row r="3475">
          <cell r="E3475">
            <v>3256</v>
          </cell>
        </row>
        <row r="3476">
          <cell r="E3476">
            <v>3257</v>
          </cell>
        </row>
        <row r="3477">
          <cell r="E3477">
            <v>3258</v>
          </cell>
        </row>
        <row r="3478">
          <cell r="E3478">
            <v>3259</v>
          </cell>
        </row>
        <row r="3479">
          <cell r="E3479">
            <v>3260</v>
          </cell>
        </row>
        <row r="3480">
          <cell r="E3480">
            <v>3261</v>
          </cell>
        </row>
        <row r="3481">
          <cell r="E3481">
            <v>3262</v>
          </cell>
        </row>
        <row r="3482">
          <cell r="E3482">
            <v>3263</v>
          </cell>
        </row>
        <row r="3483">
          <cell r="E3483">
            <v>3264</v>
          </cell>
        </row>
        <row r="3484">
          <cell r="E3484">
            <v>3265</v>
          </cell>
        </row>
        <row r="3485">
          <cell r="E3485">
            <v>3266</v>
          </cell>
        </row>
        <row r="3486">
          <cell r="E3486">
            <v>3267</v>
          </cell>
        </row>
        <row r="3487">
          <cell r="E3487">
            <v>3268</v>
          </cell>
        </row>
        <row r="3488">
          <cell r="E3488">
            <v>3269</v>
          </cell>
        </row>
        <row r="3489">
          <cell r="E3489">
            <v>3270</v>
          </cell>
        </row>
        <row r="3490">
          <cell r="E3490">
            <v>3271</v>
          </cell>
        </row>
        <row r="3491">
          <cell r="E3491">
            <v>3272</v>
          </cell>
        </row>
        <row r="3492">
          <cell r="E3492">
            <v>3273</v>
          </cell>
        </row>
        <row r="3493">
          <cell r="E3493">
            <v>3274</v>
          </cell>
        </row>
        <row r="3494">
          <cell r="E3494">
            <v>3275</v>
          </cell>
        </row>
        <row r="3495">
          <cell r="E3495">
            <v>3276</v>
          </cell>
        </row>
        <row r="3496">
          <cell r="E3496">
            <v>3277</v>
          </cell>
        </row>
        <row r="3497">
          <cell r="E3497">
            <v>3278</v>
          </cell>
        </row>
        <row r="3498">
          <cell r="E3498">
            <v>3279</v>
          </cell>
        </row>
        <row r="3499">
          <cell r="E3499">
            <v>3280</v>
          </cell>
        </row>
        <row r="3500">
          <cell r="E3500">
            <v>3281</v>
          </cell>
        </row>
        <row r="3501">
          <cell r="E3501">
            <v>3282</v>
          </cell>
        </row>
        <row r="3502">
          <cell r="E3502">
            <v>3283</v>
          </cell>
        </row>
        <row r="3503">
          <cell r="E3503">
            <v>3284</v>
          </cell>
        </row>
        <row r="3504">
          <cell r="E3504">
            <v>3285</v>
          </cell>
        </row>
        <row r="3505">
          <cell r="E3505">
            <v>3286</v>
          </cell>
        </row>
        <row r="3506">
          <cell r="E3506">
            <v>3287</v>
          </cell>
        </row>
        <row r="3507">
          <cell r="E3507">
            <v>3288</v>
          </cell>
        </row>
        <row r="3508">
          <cell r="E3508">
            <v>3289</v>
          </cell>
        </row>
        <row r="3509">
          <cell r="E3509">
            <v>3290</v>
          </cell>
        </row>
        <row r="3510">
          <cell r="E3510">
            <v>3291</v>
          </cell>
        </row>
        <row r="3511">
          <cell r="E3511">
            <v>3292</v>
          </cell>
        </row>
        <row r="3512">
          <cell r="E3512">
            <v>3293</v>
          </cell>
        </row>
        <row r="3513">
          <cell r="E3513">
            <v>3294</v>
          </cell>
        </row>
        <row r="3514">
          <cell r="E3514">
            <v>3295</v>
          </cell>
        </row>
        <row r="3515">
          <cell r="E3515">
            <v>3296</v>
          </cell>
        </row>
        <row r="3516">
          <cell r="E3516">
            <v>3297</v>
          </cell>
        </row>
        <row r="3517">
          <cell r="E3517">
            <v>3298</v>
          </cell>
        </row>
        <row r="3518">
          <cell r="E3518">
            <v>3299</v>
          </cell>
        </row>
        <row r="3519">
          <cell r="E3519">
            <v>3300</v>
          </cell>
        </row>
        <row r="3520">
          <cell r="E3520">
            <v>3301</v>
          </cell>
        </row>
        <row r="3521">
          <cell r="E3521">
            <v>3302</v>
          </cell>
        </row>
        <row r="3522">
          <cell r="E3522">
            <v>3303</v>
          </cell>
        </row>
        <row r="3523">
          <cell r="E3523">
            <v>3304</v>
          </cell>
        </row>
        <row r="3524">
          <cell r="E3524">
            <v>3305</v>
          </cell>
        </row>
        <row r="3525">
          <cell r="E3525">
            <v>3306</v>
          </cell>
        </row>
        <row r="3526">
          <cell r="E3526">
            <v>3307</v>
          </cell>
        </row>
        <row r="3527">
          <cell r="E3527">
            <v>3308</v>
          </cell>
        </row>
        <row r="3528">
          <cell r="E3528">
            <v>3309</v>
          </cell>
        </row>
        <row r="3529">
          <cell r="E3529">
            <v>3310</v>
          </cell>
        </row>
        <row r="3530">
          <cell r="E3530">
            <v>3311</v>
          </cell>
        </row>
        <row r="3531">
          <cell r="E3531">
            <v>3312</v>
          </cell>
        </row>
        <row r="3532">
          <cell r="E3532">
            <v>3313</v>
          </cell>
        </row>
        <row r="3533">
          <cell r="E3533">
            <v>3314</v>
          </cell>
        </row>
        <row r="3534">
          <cell r="E3534">
            <v>3315</v>
          </cell>
        </row>
        <row r="3535">
          <cell r="E3535">
            <v>3316</v>
          </cell>
        </row>
        <row r="3536">
          <cell r="E3536">
            <v>3317</v>
          </cell>
        </row>
        <row r="3537">
          <cell r="E3537">
            <v>3318</v>
          </cell>
        </row>
        <row r="3538">
          <cell r="E3538">
            <v>3319</v>
          </cell>
        </row>
        <row r="3539">
          <cell r="E3539">
            <v>3320</v>
          </cell>
        </row>
        <row r="3540">
          <cell r="E3540">
            <v>3321</v>
          </cell>
        </row>
        <row r="3541">
          <cell r="E3541">
            <v>3322</v>
          </cell>
        </row>
        <row r="3542">
          <cell r="E3542">
            <v>3323</v>
          </cell>
        </row>
        <row r="3543">
          <cell r="E3543">
            <v>3324</v>
          </cell>
        </row>
        <row r="3544">
          <cell r="E3544">
            <v>3325</v>
          </cell>
        </row>
        <row r="3545">
          <cell r="E3545">
            <v>3326</v>
          </cell>
        </row>
        <row r="3546">
          <cell r="E3546">
            <v>3327</v>
          </cell>
        </row>
        <row r="3547">
          <cell r="E3547">
            <v>3328</v>
          </cell>
        </row>
        <row r="3548">
          <cell r="E3548">
            <v>3329</v>
          </cell>
        </row>
        <row r="3549">
          <cell r="E3549">
            <v>3330</v>
          </cell>
        </row>
        <row r="3550">
          <cell r="E3550">
            <v>3331</v>
          </cell>
        </row>
        <row r="3551">
          <cell r="E3551">
            <v>3332</v>
          </cell>
        </row>
        <row r="3552">
          <cell r="E3552">
            <v>3333</v>
          </cell>
        </row>
        <row r="3553">
          <cell r="E3553">
            <v>3334</v>
          </cell>
        </row>
        <row r="3554">
          <cell r="E3554">
            <v>3335</v>
          </cell>
        </row>
        <row r="3555">
          <cell r="E3555">
            <v>3336</v>
          </cell>
        </row>
        <row r="3556">
          <cell r="E3556">
            <v>3337</v>
          </cell>
        </row>
        <row r="3557">
          <cell r="E3557">
            <v>3338</v>
          </cell>
        </row>
        <row r="3558">
          <cell r="E3558">
            <v>3339</v>
          </cell>
        </row>
        <row r="3559">
          <cell r="E3559">
            <v>3340</v>
          </cell>
        </row>
        <row r="3560">
          <cell r="E3560">
            <v>3341</v>
          </cell>
        </row>
        <row r="3561">
          <cell r="E3561">
            <v>3342</v>
          </cell>
        </row>
        <row r="3562">
          <cell r="E3562">
            <v>3343</v>
          </cell>
        </row>
        <row r="3563">
          <cell r="E3563">
            <v>3344</v>
          </cell>
        </row>
        <row r="3564">
          <cell r="E3564">
            <v>3345</v>
          </cell>
        </row>
        <row r="3565">
          <cell r="E3565">
            <v>3346</v>
          </cell>
        </row>
        <row r="3566">
          <cell r="E3566">
            <v>3347</v>
          </cell>
        </row>
        <row r="3567">
          <cell r="E3567">
            <v>3348</v>
          </cell>
        </row>
        <row r="3568">
          <cell r="E3568">
            <v>3349</v>
          </cell>
        </row>
        <row r="3569">
          <cell r="E3569">
            <v>3350</v>
          </cell>
        </row>
        <row r="3570">
          <cell r="E3570">
            <v>3351</v>
          </cell>
        </row>
        <row r="3571">
          <cell r="E3571">
            <v>3352</v>
          </cell>
        </row>
        <row r="3572">
          <cell r="E3572">
            <v>3353</v>
          </cell>
        </row>
        <row r="3573">
          <cell r="E3573">
            <v>3354</v>
          </cell>
        </row>
        <row r="3574">
          <cell r="E3574">
            <v>3355</v>
          </cell>
        </row>
        <row r="3575">
          <cell r="E3575">
            <v>3356</v>
          </cell>
        </row>
        <row r="3576">
          <cell r="E3576">
            <v>3357</v>
          </cell>
        </row>
        <row r="3577">
          <cell r="E3577">
            <v>3358</v>
          </cell>
        </row>
        <row r="3578">
          <cell r="E3578">
            <v>3359</v>
          </cell>
        </row>
        <row r="3579">
          <cell r="E3579">
            <v>3360</v>
          </cell>
        </row>
        <row r="3580">
          <cell r="E3580">
            <v>3361</v>
          </cell>
        </row>
        <row r="3581">
          <cell r="E3581">
            <v>3362</v>
          </cell>
        </row>
        <row r="3582">
          <cell r="E3582">
            <v>3363</v>
          </cell>
        </row>
        <row r="3583">
          <cell r="E3583">
            <v>3364</v>
          </cell>
        </row>
        <row r="3584">
          <cell r="E3584">
            <v>3365</v>
          </cell>
        </row>
        <row r="3585">
          <cell r="E3585">
            <v>3366</v>
          </cell>
        </row>
        <row r="3586">
          <cell r="E3586">
            <v>3367</v>
          </cell>
        </row>
        <row r="3587">
          <cell r="E3587">
            <v>3368</v>
          </cell>
        </row>
        <row r="3588">
          <cell r="E3588">
            <v>3369</v>
          </cell>
        </row>
        <row r="3589">
          <cell r="E3589">
            <v>3370</v>
          </cell>
        </row>
        <row r="3590">
          <cell r="E3590">
            <v>3371</v>
          </cell>
        </row>
        <row r="3591">
          <cell r="E3591">
            <v>3372</v>
          </cell>
        </row>
        <row r="3592">
          <cell r="E3592">
            <v>3373</v>
          </cell>
        </row>
        <row r="3593">
          <cell r="E3593">
            <v>3374</v>
          </cell>
        </row>
        <row r="3594">
          <cell r="E3594">
            <v>3375</v>
          </cell>
        </row>
        <row r="3595">
          <cell r="E3595">
            <v>3376</v>
          </cell>
        </row>
        <row r="3596">
          <cell r="E3596">
            <v>3377</v>
          </cell>
        </row>
        <row r="3597">
          <cell r="E3597">
            <v>3378</v>
          </cell>
        </row>
        <row r="3598">
          <cell r="E3598">
            <v>3379</v>
          </cell>
        </row>
        <row r="3599">
          <cell r="E3599">
            <v>3380</v>
          </cell>
        </row>
        <row r="3600">
          <cell r="E3600">
            <v>3381</v>
          </cell>
        </row>
        <row r="3601">
          <cell r="E3601">
            <v>3382</v>
          </cell>
        </row>
        <row r="3602">
          <cell r="E3602">
            <v>3383</v>
          </cell>
        </row>
        <row r="3603">
          <cell r="E3603">
            <v>3384</v>
          </cell>
        </row>
        <row r="3604">
          <cell r="E3604">
            <v>3385</v>
          </cell>
        </row>
        <row r="3605">
          <cell r="E3605">
            <v>3386</v>
          </cell>
        </row>
        <row r="3606">
          <cell r="E3606">
            <v>3387</v>
          </cell>
        </row>
        <row r="3607">
          <cell r="E3607">
            <v>3388</v>
          </cell>
        </row>
        <row r="3608">
          <cell r="E3608">
            <v>3389</v>
          </cell>
        </row>
        <row r="3609">
          <cell r="E3609">
            <v>3390</v>
          </cell>
        </row>
        <row r="3610">
          <cell r="E3610">
            <v>3391</v>
          </cell>
        </row>
        <row r="3611">
          <cell r="E3611">
            <v>3392</v>
          </cell>
        </row>
        <row r="3612">
          <cell r="E3612">
            <v>3393</v>
          </cell>
        </row>
        <row r="3613">
          <cell r="E3613">
            <v>3394</v>
          </cell>
        </row>
        <row r="3614">
          <cell r="E3614">
            <v>3395</v>
          </cell>
        </row>
        <row r="3615">
          <cell r="E3615">
            <v>3396</v>
          </cell>
        </row>
        <row r="3616">
          <cell r="E3616">
            <v>3397</v>
          </cell>
        </row>
        <row r="3617">
          <cell r="E3617">
            <v>3398</v>
          </cell>
        </row>
        <row r="3618">
          <cell r="E3618">
            <v>3399</v>
          </cell>
        </row>
        <row r="3619">
          <cell r="E3619">
            <v>3400</v>
          </cell>
        </row>
        <row r="3620">
          <cell r="E3620">
            <v>3401</v>
          </cell>
        </row>
        <row r="3621">
          <cell r="E3621">
            <v>3402</v>
          </cell>
        </row>
        <row r="3622">
          <cell r="E3622">
            <v>3403</v>
          </cell>
        </row>
        <row r="3623">
          <cell r="E3623">
            <v>3404</v>
          </cell>
        </row>
        <row r="3624">
          <cell r="E3624">
            <v>3405</v>
          </cell>
        </row>
        <row r="3625">
          <cell r="E3625">
            <v>3406</v>
          </cell>
        </row>
        <row r="3626">
          <cell r="E3626">
            <v>3407</v>
          </cell>
        </row>
        <row r="3627">
          <cell r="E3627">
            <v>3408</v>
          </cell>
        </row>
        <row r="3628">
          <cell r="E3628">
            <v>3409</v>
          </cell>
        </row>
        <row r="3629">
          <cell r="E3629">
            <v>3410</v>
          </cell>
        </row>
        <row r="3630">
          <cell r="E3630">
            <v>3411</v>
          </cell>
        </row>
        <row r="3631">
          <cell r="E3631">
            <v>3412</v>
          </cell>
        </row>
        <row r="3632">
          <cell r="E3632">
            <v>3413</v>
          </cell>
        </row>
        <row r="3633">
          <cell r="E3633">
            <v>3414</v>
          </cell>
        </row>
        <row r="3634">
          <cell r="E3634">
            <v>3415</v>
          </cell>
        </row>
        <row r="3635">
          <cell r="E3635">
            <v>3416</v>
          </cell>
        </row>
        <row r="3636">
          <cell r="E3636">
            <v>3417</v>
          </cell>
        </row>
        <row r="3637">
          <cell r="E3637">
            <v>3418</v>
          </cell>
        </row>
        <row r="3638">
          <cell r="E3638">
            <v>3419</v>
          </cell>
        </row>
        <row r="3639">
          <cell r="E3639">
            <v>3420</v>
          </cell>
        </row>
        <row r="3640">
          <cell r="E3640">
            <v>3421</v>
          </cell>
        </row>
        <row r="3641">
          <cell r="E3641">
            <v>3422</v>
          </cell>
        </row>
        <row r="3642">
          <cell r="E3642">
            <v>3423</v>
          </cell>
        </row>
        <row r="3643">
          <cell r="E3643">
            <v>3424</v>
          </cell>
        </row>
        <row r="3644">
          <cell r="E3644">
            <v>3425</v>
          </cell>
        </row>
        <row r="3645">
          <cell r="E3645">
            <v>3426</v>
          </cell>
        </row>
        <row r="3646">
          <cell r="E3646">
            <v>3427</v>
          </cell>
        </row>
        <row r="3647">
          <cell r="E3647">
            <v>3428</v>
          </cell>
        </row>
        <row r="3648">
          <cell r="E3648">
            <v>3429</v>
          </cell>
        </row>
        <row r="3649">
          <cell r="E3649">
            <v>3430</v>
          </cell>
        </row>
        <row r="3650">
          <cell r="E3650">
            <v>3431</v>
          </cell>
        </row>
        <row r="3651">
          <cell r="E3651">
            <v>3432</v>
          </cell>
        </row>
        <row r="3652">
          <cell r="E3652">
            <v>3433</v>
          </cell>
        </row>
        <row r="3653">
          <cell r="E3653">
            <v>3434</v>
          </cell>
        </row>
        <row r="3654">
          <cell r="E3654">
            <v>3435</v>
          </cell>
        </row>
        <row r="3655">
          <cell r="E3655">
            <v>3436</v>
          </cell>
        </row>
        <row r="3656">
          <cell r="E3656">
            <v>3437</v>
          </cell>
        </row>
        <row r="3657">
          <cell r="E3657">
            <v>3438</v>
          </cell>
        </row>
        <row r="3658">
          <cell r="E3658">
            <v>3439</v>
          </cell>
        </row>
        <row r="3659">
          <cell r="E3659">
            <v>3440</v>
          </cell>
        </row>
        <row r="3660">
          <cell r="E3660">
            <v>3441</v>
          </cell>
        </row>
        <row r="3661">
          <cell r="E3661">
            <v>3442</v>
          </cell>
        </row>
        <row r="3662">
          <cell r="E3662">
            <v>3443</v>
          </cell>
        </row>
        <row r="3663">
          <cell r="E3663">
            <v>3444</v>
          </cell>
        </row>
        <row r="3664">
          <cell r="E3664">
            <v>3445</v>
          </cell>
        </row>
        <row r="3665">
          <cell r="E3665">
            <v>3446</v>
          </cell>
        </row>
        <row r="3666">
          <cell r="E3666">
            <v>3447</v>
          </cell>
        </row>
        <row r="3667">
          <cell r="E3667">
            <v>3448</v>
          </cell>
        </row>
        <row r="3668">
          <cell r="E3668">
            <v>3449</v>
          </cell>
        </row>
        <row r="3669">
          <cell r="E3669">
            <v>3450</v>
          </cell>
        </row>
        <row r="3670">
          <cell r="E3670">
            <v>3451</v>
          </cell>
        </row>
        <row r="3671">
          <cell r="E3671">
            <v>3452</v>
          </cell>
        </row>
        <row r="3672">
          <cell r="E3672">
            <v>3453</v>
          </cell>
        </row>
        <row r="3673">
          <cell r="E3673">
            <v>3454</v>
          </cell>
        </row>
        <row r="3674">
          <cell r="E3674">
            <v>3455</v>
          </cell>
        </row>
        <row r="3675">
          <cell r="E3675">
            <v>3456</v>
          </cell>
        </row>
        <row r="3676">
          <cell r="E3676">
            <v>3457</v>
          </cell>
        </row>
        <row r="3677">
          <cell r="E3677">
            <v>3458</v>
          </cell>
        </row>
        <row r="3678">
          <cell r="E3678">
            <v>3459</v>
          </cell>
        </row>
        <row r="3679">
          <cell r="E3679">
            <v>3460</v>
          </cell>
        </row>
        <row r="3680">
          <cell r="E3680">
            <v>3461</v>
          </cell>
        </row>
        <row r="3681">
          <cell r="E3681">
            <v>3462</v>
          </cell>
        </row>
        <row r="3682">
          <cell r="E3682">
            <v>3463</v>
          </cell>
        </row>
        <row r="3683">
          <cell r="E3683">
            <v>3464</v>
          </cell>
        </row>
        <row r="3684">
          <cell r="E3684">
            <v>3465</v>
          </cell>
        </row>
        <row r="3685">
          <cell r="E3685">
            <v>3466</v>
          </cell>
        </row>
        <row r="3686">
          <cell r="E3686">
            <v>3467</v>
          </cell>
        </row>
        <row r="3687">
          <cell r="E3687">
            <v>3468</v>
          </cell>
        </row>
        <row r="3688">
          <cell r="E3688">
            <v>3469</v>
          </cell>
        </row>
        <row r="3689">
          <cell r="E3689">
            <v>3470</v>
          </cell>
        </row>
        <row r="3690">
          <cell r="E3690">
            <v>3471</v>
          </cell>
        </row>
        <row r="3691">
          <cell r="E3691">
            <v>3472</v>
          </cell>
        </row>
        <row r="3692">
          <cell r="E3692">
            <v>3473</v>
          </cell>
        </row>
        <row r="3693">
          <cell r="E3693">
            <v>3474</v>
          </cell>
        </row>
        <row r="3694">
          <cell r="E3694">
            <v>3475</v>
          </cell>
        </row>
        <row r="3695">
          <cell r="E3695">
            <v>3476</v>
          </cell>
        </row>
        <row r="3696">
          <cell r="E3696">
            <v>3477</v>
          </cell>
        </row>
        <row r="3697">
          <cell r="E3697">
            <v>3478</v>
          </cell>
        </row>
        <row r="3698">
          <cell r="E3698">
            <v>3479</v>
          </cell>
        </row>
        <row r="3699">
          <cell r="E3699">
            <v>3480</v>
          </cell>
        </row>
        <row r="3700">
          <cell r="E3700">
            <v>3481</v>
          </cell>
        </row>
        <row r="3701">
          <cell r="E3701">
            <v>3482</v>
          </cell>
        </row>
        <row r="3702">
          <cell r="E3702">
            <v>3483</v>
          </cell>
        </row>
        <row r="3703">
          <cell r="E3703">
            <v>3484</v>
          </cell>
        </row>
        <row r="3704">
          <cell r="E3704">
            <v>3485</v>
          </cell>
        </row>
        <row r="3705">
          <cell r="E3705">
            <v>3486</v>
          </cell>
        </row>
        <row r="3706">
          <cell r="E3706">
            <v>3487</v>
          </cell>
        </row>
        <row r="3707">
          <cell r="E3707">
            <v>3488</v>
          </cell>
        </row>
        <row r="3708">
          <cell r="E3708">
            <v>3489</v>
          </cell>
        </row>
        <row r="3709">
          <cell r="E3709">
            <v>3490</v>
          </cell>
        </row>
        <row r="3710">
          <cell r="E3710">
            <v>3491</v>
          </cell>
        </row>
        <row r="3711">
          <cell r="E3711">
            <v>3492</v>
          </cell>
        </row>
        <row r="3712">
          <cell r="E3712">
            <v>3493</v>
          </cell>
        </row>
        <row r="3713">
          <cell r="E3713">
            <v>3494</v>
          </cell>
        </row>
        <row r="3714">
          <cell r="E3714">
            <v>3495</v>
          </cell>
        </row>
        <row r="3715">
          <cell r="E3715">
            <v>3496</v>
          </cell>
        </row>
        <row r="3716">
          <cell r="E3716">
            <v>3497</v>
          </cell>
        </row>
        <row r="3717">
          <cell r="E3717">
            <v>3498</v>
          </cell>
        </row>
        <row r="3718">
          <cell r="E3718">
            <v>3499</v>
          </cell>
        </row>
        <row r="3719">
          <cell r="E3719">
            <v>3500</v>
          </cell>
        </row>
        <row r="3720">
          <cell r="E3720">
            <v>3501</v>
          </cell>
        </row>
        <row r="3721">
          <cell r="E3721">
            <v>3502</v>
          </cell>
        </row>
        <row r="3722">
          <cell r="E3722">
            <v>3503</v>
          </cell>
        </row>
        <row r="3723">
          <cell r="E3723">
            <v>3504</v>
          </cell>
        </row>
        <row r="3724">
          <cell r="E3724">
            <v>3505</v>
          </cell>
        </row>
        <row r="3725">
          <cell r="E3725">
            <v>3506</v>
          </cell>
        </row>
        <row r="3726">
          <cell r="E3726">
            <v>3507</v>
          </cell>
        </row>
        <row r="3727">
          <cell r="E3727">
            <v>3508</v>
          </cell>
        </row>
        <row r="3728">
          <cell r="E3728">
            <v>3509</v>
          </cell>
        </row>
        <row r="3729">
          <cell r="E3729">
            <v>3510</v>
          </cell>
        </row>
        <row r="3730">
          <cell r="E3730">
            <v>3511</v>
          </cell>
        </row>
        <row r="3731">
          <cell r="E3731">
            <v>3512</v>
          </cell>
        </row>
        <row r="3732">
          <cell r="E3732">
            <v>3513</v>
          </cell>
        </row>
        <row r="3733">
          <cell r="E3733">
            <v>3514</v>
          </cell>
        </row>
        <row r="3734">
          <cell r="E3734">
            <v>3515</v>
          </cell>
        </row>
        <row r="3735">
          <cell r="E3735">
            <v>3516</v>
          </cell>
        </row>
        <row r="3736">
          <cell r="E3736">
            <v>3517</v>
          </cell>
        </row>
        <row r="3737">
          <cell r="E3737">
            <v>3518</v>
          </cell>
        </row>
        <row r="3738">
          <cell r="E3738">
            <v>3519</v>
          </cell>
        </row>
        <row r="3739">
          <cell r="E3739">
            <v>3520</v>
          </cell>
        </row>
        <row r="3740">
          <cell r="E3740">
            <v>3521</v>
          </cell>
        </row>
        <row r="3741">
          <cell r="E3741">
            <v>3522</v>
          </cell>
        </row>
        <row r="3742">
          <cell r="E3742">
            <v>3523</v>
          </cell>
        </row>
        <row r="3743">
          <cell r="E3743">
            <v>3524</v>
          </cell>
        </row>
        <row r="3744">
          <cell r="E3744">
            <v>3525</v>
          </cell>
        </row>
        <row r="3745">
          <cell r="E3745">
            <v>3526</v>
          </cell>
        </row>
        <row r="3746">
          <cell r="E3746">
            <v>3527</v>
          </cell>
        </row>
        <row r="3747">
          <cell r="E3747">
            <v>3528</v>
          </cell>
        </row>
        <row r="3748">
          <cell r="E3748">
            <v>3529</v>
          </cell>
        </row>
        <row r="3749">
          <cell r="E3749">
            <v>3530</v>
          </cell>
        </row>
        <row r="3750">
          <cell r="E3750">
            <v>3531</v>
          </cell>
        </row>
        <row r="3751">
          <cell r="E3751">
            <v>3532</v>
          </cell>
        </row>
        <row r="3752">
          <cell r="E3752">
            <v>3533</v>
          </cell>
        </row>
        <row r="3753">
          <cell r="E3753">
            <v>3534</v>
          </cell>
        </row>
        <row r="3754">
          <cell r="E3754">
            <v>3535</v>
          </cell>
        </row>
        <row r="3755">
          <cell r="E3755">
            <v>3536</v>
          </cell>
        </row>
        <row r="3756">
          <cell r="E3756">
            <v>3537</v>
          </cell>
        </row>
        <row r="3757">
          <cell r="E3757">
            <v>3538</v>
          </cell>
        </row>
        <row r="3758">
          <cell r="E3758">
            <v>3539</v>
          </cell>
        </row>
        <row r="3759">
          <cell r="E3759">
            <v>3540</v>
          </cell>
        </row>
        <row r="3760">
          <cell r="E3760">
            <v>3541</v>
          </cell>
        </row>
        <row r="3761">
          <cell r="E3761">
            <v>3542</v>
          </cell>
        </row>
        <row r="3762">
          <cell r="E3762">
            <v>3543</v>
          </cell>
        </row>
        <row r="3763">
          <cell r="E3763">
            <v>3544</v>
          </cell>
        </row>
        <row r="3764">
          <cell r="E3764">
            <v>3545</v>
          </cell>
        </row>
        <row r="3765">
          <cell r="E3765">
            <v>3546</v>
          </cell>
        </row>
        <row r="3766">
          <cell r="E3766">
            <v>3547</v>
          </cell>
        </row>
        <row r="3767">
          <cell r="E3767">
            <v>3548</v>
          </cell>
        </row>
        <row r="3768">
          <cell r="E3768">
            <v>3549</v>
          </cell>
        </row>
        <row r="3769">
          <cell r="E3769">
            <v>3550</v>
          </cell>
        </row>
        <row r="3770">
          <cell r="E3770">
            <v>3551</v>
          </cell>
        </row>
        <row r="3771">
          <cell r="E3771">
            <v>3552</v>
          </cell>
        </row>
        <row r="3772">
          <cell r="E3772">
            <v>3553</v>
          </cell>
        </row>
        <row r="3773">
          <cell r="E3773">
            <v>3554</v>
          </cell>
        </row>
        <row r="3774">
          <cell r="E3774">
            <v>3555</v>
          </cell>
        </row>
        <row r="3775">
          <cell r="E3775">
            <v>3556</v>
          </cell>
        </row>
        <row r="3776">
          <cell r="E3776">
            <v>3557</v>
          </cell>
        </row>
        <row r="3777">
          <cell r="E3777">
            <v>3558</v>
          </cell>
        </row>
        <row r="3778">
          <cell r="E3778">
            <v>3559</v>
          </cell>
        </row>
        <row r="3779">
          <cell r="E3779">
            <v>3560</v>
          </cell>
        </row>
        <row r="3780">
          <cell r="E3780">
            <v>3561</v>
          </cell>
        </row>
        <row r="3781">
          <cell r="E3781">
            <v>3562</v>
          </cell>
        </row>
        <row r="3782">
          <cell r="E3782">
            <v>3563</v>
          </cell>
        </row>
        <row r="3783">
          <cell r="E3783">
            <v>3564</v>
          </cell>
        </row>
        <row r="3784">
          <cell r="E3784">
            <v>3565</v>
          </cell>
        </row>
        <row r="3785">
          <cell r="E3785">
            <v>3566</v>
          </cell>
        </row>
        <row r="3786">
          <cell r="E3786">
            <v>3567</v>
          </cell>
        </row>
        <row r="3787">
          <cell r="E3787">
            <v>3568</v>
          </cell>
        </row>
        <row r="3788">
          <cell r="E3788">
            <v>3569</v>
          </cell>
        </row>
        <row r="3789">
          <cell r="E3789">
            <v>3570</v>
          </cell>
        </row>
        <row r="3790">
          <cell r="E3790">
            <v>3571</v>
          </cell>
        </row>
        <row r="3791">
          <cell r="E3791">
            <v>3572</v>
          </cell>
        </row>
        <row r="3792">
          <cell r="E3792">
            <v>3573</v>
          </cell>
        </row>
        <row r="3793">
          <cell r="E3793">
            <v>3574</v>
          </cell>
        </row>
        <row r="3794">
          <cell r="E3794">
            <v>3575</v>
          </cell>
        </row>
        <row r="3795">
          <cell r="E3795">
            <v>3576</v>
          </cell>
        </row>
        <row r="3796">
          <cell r="E3796">
            <v>3577</v>
          </cell>
        </row>
        <row r="3797">
          <cell r="E3797">
            <v>3578</v>
          </cell>
        </row>
        <row r="3798">
          <cell r="E3798">
            <v>3579</v>
          </cell>
        </row>
        <row r="3799">
          <cell r="E3799">
            <v>3580</v>
          </cell>
        </row>
        <row r="3800">
          <cell r="E3800">
            <v>3581</v>
          </cell>
        </row>
        <row r="3801">
          <cell r="E3801">
            <v>3582</v>
          </cell>
        </row>
        <row r="3802">
          <cell r="E3802">
            <v>3583</v>
          </cell>
        </row>
        <row r="3803">
          <cell r="E3803">
            <v>3584</v>
          </cell>
        </row>
        <row r="3804">
          <cell r="E3804">
            <v>3585</v>
          </cell>
        </row>
        <row r="3805">
          <cell r="E3805">
            <v>3586</v>
          </cell>
        </row>
        <row r="3806">
          <cell r="E3806">
            <v>3587</v>
          </cell>
        </row>
        <row r="3807">
          <cell r="E3807">
            <v>3588</v>
          </cell>
        </row>
        <row r="3808">
          <cell r="E3808">
            <v>3589</v>
          </cell>
        </row>
        <row r="3809">
          <cell r="E3809">
            <v>3590</v>
          </cell>
        </row>
        <row r="3810">
          <cell r="E3810">
            <v>3591</v>
          </cell>
        </row>
        <row r="3811">
          <cell r="E3811">
            <v>3592</v>
          </cell>
        </row>
        <row r="3812">
          <cell r="E3812">
            <v>3593</v>
          </cell>
        </row>
        <row r="3813">
          <cell r="E3813">
            <v>3594</v>
          </cell>
        </row>
        <row r="3814">
          <cell r="E3814">
            <v>3595</v>
          </cell>
        </row>
        <row r="3815">
          <cell r="E3815">
            <v>3596</v>
          </cell>
        </row>
        <row r="3816">
          <cell r="E3816">
            <v>3597</v>
          </cell>
        </row>
        <row r="3817">
          <cell r="E3817">
            <v>3598</v>
          </cell>
        </row>
        <row r="3818">
          <cell r="E3818">
            <v>3599</v>
          </cell>
        </row>
        <row r="3819">
          <cell r="E3819">
            <v>3600</v>
          </cell>
        </row>
        <row r="3820">
          <cell r="E3820">
            <v>3601</v>
          </cell>
        </row>
        <row r="3821">
          <cell r="E3821">
            <v>3602</v>
          </cell>
        </row>
        <row r="3822">
          <cell r="E3822">
            <v>3603</v>
          </cell>
        </row>
        <row r="3823">
          <cell r="E3823">
            <v>3604</v>
          </cell>
        </row>
        <row r="3824">
          <cell r="E3824">
            <v>3605</v>
          </cell>
        </row>
        <row r="3825">
          <cell r="E3825">
            <v>3606</v>
          </cell>
        </row>
        <row r="3826">
          <cell r="E3826">
            <v>3607</v>
          </cell>
        </row>
        <row r="3827">
          <cell r="E3827">
            <v>3608</v>
          </cell>
        </row>
        <row r="3828">
          <cell r="E3828">
            <v>3609</v>
          </cell>
        </row>
        <row r="3829">
          <cell r="E3829">
            <v>3610</v>
          </cell>
        </row>
        <row r="3830">
          <cell r="E3830">
            <v>3611</v>
          </cell>
        </row>
        <row r="3831">
          <cell r="E3831">
            <v>3612</v>
          </cell>
        </row>
        <row r="3832">
          <cell r="E3832">
            <v>3613</v>
          </cell>
        </row>
        <row r="3833">
          <cell r="E3833">
            <v>3614</v>
          </cell>
        </row>
        <row r="3834">
          <cell r="E3834">
            <v>3615</v>
          </cell>
        </row>
        <row r="3835">
          <cell r="E3835">
            <v>3616</v>
          </cell>
        </row>
        <row r="3836">
          <cell r="E3836">
            <v>3617</v>
          </cell>
        </row>
        <row r="3837">
          <cell r="E3837">
            <v>3618</v>
          </cell>
        </row>
        <row r="3838">
          <cell r="E3838">
            <v>3619</v>
          </cell>
        </row>
        <row r="3839">
          <cell r="E3839">
            <v>3620</v>
          </cell>
        </row>
        <row r="3840">
          <cell r="E3840">
            <v>3621</v>
          </cell>
        </row>
        <row r="3841">
          <cell r="E3841">
            <v>3622</v>
          </cell>
        </row>
        <row r="3842">
          <cell r="E3842">
            <v>3623</v>
          </cell>
        </row>
        <row r="3843">
          <cell r="E3843">
            <v>3624</v>
          </cell>
        </row>
        <row r="3844">
          <cell r="E3844">
            <v>3625</v>
          </cell>
        </row>
        <row r="3845">
          <cell r="E3845">
            <v>3626</v>
          </cell>
        </row>
        <row r="3846">
          <cell r="E3846">
            <v>3627</v>
          </cell>
        </row>
        <row r="3847">
          <cell r="E3847">
            <v>3628</v>
          </cell>
        </row>
        <row r="3848">
          <cell r="E3848">
            <v>3629</v>
          </cell>
        </row>
        <row r="3849">
          <cell r="E3849">
            <v>3630</v>
          </cell>
        </row>
        <row r="3850">
          <cell r="E3850">
            <v>3631</v>
          </cell>
        </row>
        <row r="3851">
          <cell r="E3851">
            <v>3632</v>
          </cell>
        </row>
        <row r="3852">
          <cell r="E3852">
            <v>3633</v>
          </cell>
        </row>
        <row r="3853">
          <cell r="E3853">
            <v>3634</v>
          </cell>
        </row>
        <row r="3854">
          <cell r="E3854">
            <v>3635</v>
          </cell>
        </row>
        <row r="3855">
          <cell r="E3855">
            <v>3636</v>
          </cell>
        </row>
        <row r="3856">
          <cell r="E3856">
            <v>3637</v>
          </cell>
        </row>
        <row r="3857">
          <cell r="E3857">
            <v>3638</v>
          </cell>
        </row>
        <row r="3858">
          <cell r="E3858">
            <v>3639</v>
          </cell>
        </row>
        <row r="3859">
          <cell r="E3859">
            <v>3640</v>
          </cell>
        </row>
        <row r="3860">
          <cell r="E3860">
            <v>3641</v>
          </cell>
        </row>
        <row r="3861">
          <cell r="E3861">
            <v>3642</v>
          </cell>
        </row>
        <row r="3862">
          <cell r="E3862">
            <v>3643</v>
          </cell>
        </row>
        <row r="3863">
          <cell r="E3863">
            <v>3644</v>
          </cell>
        </row>
        <row r="3864">
          <cell r="E3864">
            <v>3645</v>
          </cell>
        </row>
        <row r="3865">
          <cell r="E3865">
            <v>3646</v>
          </cell>
        </row>
        <row r="3866">
          <cell r="E3866">
            <v>3647</v>
          </cell>
        </row>
        <row r="3867">
          <cell r="E3867">
            <v>3648</v>
          </cell>
        </row>
        <row r="3868">
          <cell r="E3868">
            <v>3649</v>
          </cell>
        </row>
        <row r="3869">
          <cell r="E3869">
            <v>3650</v>
          </cell>
        </row>
        <row r="3870">
          <cell r="E3870">
            <v>3651</v>
          </cell>
        </row>
        <row r="3871">
          <cell r="E3871">
            <v>3652</v>
          </cell>
        </row>
        <row r="3872">
          <cell r="E3872">
            <v>3653</v>
          </cell>
        </row>
        <row r="3873">
          <cell r="E3873">
            <v>3654</v>
          </cell>
        </row>
        <row r="3874">
          <cell r="E3874">
            <v>3655</v>
          </cell>
        </row>
        <row r="3875">
          <cell r="E3875">
            <v>3656</v>
          </cell>
        </row>
        <row r="3876">
          <cell r="E3876">
            <v>3657</v>
          </cell>
        </row>
        <row r="3877">
          <cell r="E3877">
            <v>3658</v>
          </cell>
        </row>
        <row r="3878">
          <cell r="E3878">
            <v>3659</v>
          </cell>
        </row>
        <row r="3879">
          <cell r="E3879">
            <v>3660</v>
          </cell>
        </row>
        <row r="3880">
          <cell r="E3880">
            <v>3661</v>
          </cell>
        </row>
        <row r="3881">
          <cell r="E3881">
            <v>3662</v>
          </cell>
        </row>
        <row r="3882">
          <cell r="E3882">
            <v>3663</v>
          </cell>
        </row>
        <row r="3883">
          <cell r="E3883">
            <v>3664</v>
          </cell>
        </row>
        <row r="3884">
          <cell r="E3884">
            <v>3665</v>
          </cell>
        </row>
        <row r="3885">
          <cell r="E3885">
            <v>3666</v>
          </cell>
        </row>
        <row r="3886">
          <cell r="E3886">
            <v>3667</v>
          </cell>
        </row>
        <row r="3887">
          <cell r="E3887">
            <v>3668</v>
          </cell>
        </row>
        <row r="3888">
          <cell r="E3888">
            <v>3669</v>
          </cell>
        </row>
        <row r="3889">
          <cell r="E3889">
            <v>3670</v>
          </cell>
        </row>
        <row r="3890">
          <cell r="E3890">
            <v>3671</v>
          </cell>
        </row>
        <row r="3891">
          <cell r="E3891">
            <v>3672</v>
          </cell>
        </row>
        <row r="3892">
          <cell r="E3892">
            <v>3673</v>
          </cell>
        </row>
        <row r="3893">
          <cell r="E3893">
            <v>3674</v>
          </cell>
        </row>
        <row r="3894">
          <cell r="E3894">
            <v>3675</v>
          </cell>
        </row>
        <row r="3895">
          <cell r="E3895">
            <v>3676</v>
          </cell>
        </row>
        <row r="3896">
          <cell r="E3896">
            <v>3677</v>
          </cell>
        </row>
        <row r="3897">
          <cell r="E3897">
            <v>3678</v>
          </cell>
        </row>
        <row r="3898">
          <cell r="E3898">
            <v>3679</v>
          </cell>
        </row>
        <row r="3899">
          <cell r="E3899">
            <v>3680</v>
          </cell>
        </row>
        <row r="3900">
          <cell r="E3900">
            <v>3681</v>
          </cell>
        </row>
        <row r="3901">
          <cell r="E3901">
            <v>3682</v>
          </cell>
        </row>
        <row r="3902">
          <cell r="E3902">
            <v>3683</v>
          </cell>
        </row>
        <row r="3903">
          <cell r="E3903">
            <v>3684</v>
          </cell>
        </row>
        <row r="3904">
          <cell r="E3904">
            <v>3685</v>
          </cell>
        </row>
        <row r="3905">
          <cell r="E3905">
            <v>3686</v>
          </cell>
        </row>
        <row r="3906">
          <cell r="E3906">
            <v>3687</v>
          </cell>
        </row>
        <row r="3907">
          <cell r="E3907">
            <v>3688</v>
          </cell>
        </row>
        <row r="3908">
          <cell r="E3908">
            <v>3689</v>
          </cell>
        </row>
        <row r="3909">
          <cell r="E3909">
            <v>3690</v>
          </cell>
        </row>
        <row r="3910">
          <cell r="E3910">
            <v>3691</v>
          </cell>
        </row>
        <row r="3911">
          <cell r="E3911">
            <v>3692</v>
          </cell>
        </row>
        <row r="3912">
          <cell r="E3912">
            <v>3693</v>
          </cell>
        </row>
        <row r="3913">
          <cell r="E3913">
            <v>3694</v>
          </cell>
        </row>
        <row r="3914">
          <cell r="E3914">
            <v>3695</v>
          </cell>
        </row>
        <row r="3915">
          <cell r="E3915">
            <v>3696</v>
          </cell>
        </row>
        <row r="3916">
          <cell r="E3916">
            <v>3697</v>
          </cell>
        </row>
        <row r="3917">
          <cell r="E3917">
            <v>3698</v>
          </cell>
        </row>
        <row r="3918">
          <cell r="E3918">
            <v>3699</v>
          </cell>
        </row>
        <row r="3919">
          <cell r="E3919">
            <v>3700</v>
          </cell>
        </row>
        <row r="3920">
          <cell r="E3920">
            <v>3701</v>
          </cell>
        </row>
        <row r="3921">
          <cell r="E3921">
            <v>3702</v>
          </cell>
        </row>
        <row r="3922">
          <cell r="E3922">
            <v>3703</v>
          </cell>
        </row>
        <row r="3923">
          <cell r="E3923">
            <v>3704</v>
          </cell>
        </row>
        <row r="3924">
          <cell r="E3924">
            <v>3705</v>
          </cell>
        </row>
        <row r="3925">
          <cell r="E3925">
            <v>3706</v>
          </cell>
        </row>
        <row r="3926">
          <cell r="E3926">
            <v>3707</v>
          </cell>
        </row>
        <row r="3927">
          <cell r="E3927">
            <v>3708</v>
          </cell>
        </row>
        <row r="3928">
          <cell r="E3928">
            <v>3709</v>
          </cell>
        </row>
        <row r="3929">
          <cell r="E3929">
            <v>3710</v>
          </cell>
        </row>
        <row r="3930">
          <cell r="E3930">
            <v>3711</v>
          </cell>
        </row>
        <row r="3931">
          <cell r="E3931">
            <v>3712</v>
          </cell>
        </row>
        <row r="3932">
          <cell r="E3932">
            <v>3713</v>
          </cell>
        </row>
        <row r="3933">
          <cell r="E3933">
            <v>3714</v>
          </cell>
        </row>
        <row r="3934">
          <cell r="E3934">
            <v>3715</v>
          </cell>
        </row>
        <row r="3935">
          <cell r="E3935">
            <v>3716</v>
          </cell>
        </row>
        <row r="3936">
          <cell r="E3936">
            <v>3717</v>
          </cell>
        </row>
        <row r="3937">
          <cell r="E3937">
            <v>3718</v>
          </cell>
        </row>
        <row r="3938">
          <cell r="E3938">
            <v>3719</v>
          </cell>
        </row>
        <row r="3939">
          <cell r="E3939">
            <v>3720</v>
          </cell>
        </row>
        <row r="3940">
          <cell r="E3940">
            <v>3721</v>
          </cell>
        </row>
        <row r="3941">
          <cell r="E3941">
            <v>3722</v>
          </cell>
        </row>
        <row r="3942">
          <cell r="E3942">
            <v>3723</v>
          </cell>
        </row>
        <row r="3943">
          <cell r="E3943">
            <v>3724</v>
          </cell>
        </row>
        <row r="3944">
          <cell r="E3944">
            <v>3725</v>
          </cell>
        </row>
        <row r="3945">
          <cell r="E3945">
            <v>3726</v>
          </cell>
        </row>
        <row r="3946">
          <cell r="E3946">
            <v>3727</v>
          </cell>
        </row>
        <row r="3947">
          <cell r="E3947">
            <v>3728</v>
          </cell>
        </row>
        <row r="3948">
          <cell r="E3948">
            <v>3729</v>
          </cell>
        </row>
        <row r="3949">
          <cell r="E3949">
            <v>3730</v>
          </cell>
        </row>
        <row r="3950">
          <cell r="E3950">
            <v>3731</v>
          </cell>
        </row>
        <row r="3951">
          <cell r="E3951">
            <v>3732</v>
          </cell>
        </row>
        <row r="3952">
          <cell r="E3952">
            <v>3733</v>
          </cell>
        </row>
        <row r="3953">
          <cell r="E3953">
            <v>3734</v>
          </cell>
        </row>
        <row r="3954">
          <cell r="E3954">
            <v>3735</v>
          </cell>
        </row>
        <row r="3955">
          <cell r="E3955">
            <v>3736</v>
          </cell>
        </row>
        <row r="3956">
          <cell r="E3956">
            <v>3737</v>
          </cell>
        </row>
        <row r="3957">
          <cell r="E3957">
            <v>3738</v>
          </cell>
        </row>
        <row r="3958">
          <cell r="E3958">
            <v>3739</v>
          </cell>
        </row>
        <row r="3959">
          <cell r="E3959">
            <v>3740</v>
          </cell>
        </row>
        <row r="3960">
          <cell r="E3960">
            <v>3741</v>
          </cell>
        </row>
        <row r="3961">
          <cell r="E3961">
            <v>3742</v>
          </cell>
        </row>
        <row r="3962">
          <cell r="E3962">
            <v>3743</v>
          </cell>
        </row>
        <row r="3963">
          <cell r="E3963">
            <v>3744</v>
          </cell>
        </row>
        <row r="3964">
          <cell r="E3964">
            <v>3745</v>
          </cell>
        </row>
        <row r="3965">
          <cell r="E3965">
            <v>3746</v>
          </cell>
        </row>
        <row r="3966">
          <cell r="E3966">
            <v>3747</v>
          </cell>
        </row>
        <row r="3967">
          <cell r="E3967">
            <v>3748</v>
          </cell>
        </row>
        <row r="3968">
          <cell r="E3968">
            <v>3749</v>
          </cell>
        </row>
        <row r="3969">
          <cell r="E3969">
            <v>3750</v>
          </cell>
        </row>
        <row r="3970">
          <cell r="E3970">
            <v>3751</v>
          </cell>
        </row>
        <row r="3971">
          <cell r="E3971">
            <v>3752</v>
          </cell>
        </row>
        <row r="3972">
          <cell r="E3972">
            <v>3753</v>
          </cell>
        </row>
        <row r="3973">
          <cell r="E3973">
            <v>3754</v>
          </cell>
        </row>
        <row r="3974">
          <cell r="E3974">
            <v>3755</v>
          </cell>
        </row>
        <row r="3975">
          <cell r="E3975">
            <v>3756</v>
          </cell>
        </row>
        <row r="3976">
          <cell r="E3976">
            <v>3757</v>
          </cell>
        </row>
        <row r="3977">
          <cell r="E3977">
            <v>3758</v>
          </cell>
        </row>
        <row r="3978">
          <cell r="E3978">
            <v>3759</v>
          </cell>
        </row>
        <row r="3979">
          <cell r="E3979">
            <v>3760</v>
          </cell>
        </row>
        <row r="3980">
          <cell r="E3980">
            <v>3761</v>
          </cell>
        </row>
        <row r="3981">
          <cell r="E3981">
            <v>3762</v>
          </cell>
        </row>
        <row r="3982">
          <cell r="E3982">
            <v>3763</v>
          </cell>
        </row>
        <row r="3983">
          <cell r="E3983">
            <v>3764</v>
          </cell>
        </row>
        <row r="3984">
          <cell r="E3984">
            <v>3765</v>
          </cell>
        </row>
        <row r="3985">
          <cell r="E3985">
            <v>3766</v>
          </cell>
        </row>
        <row r="3986">
          <cell r="E3986">
            <v>3767</v>
          </cell>
        </row>
        <row r="3987">
          <cell r="E3987">
            <v>3768</v>
          </cell>
        </row>
        <row r="3988">
          <cell r="E3988">
            <v>3769</v>
          </cell>
        </row>
        <row r="3989">
          <cell r="E3989">
            <v>3770</v>
          </cell>
        </row>
        <row r="3990">
          <cell r="E3990">
            <v>3771</v>
          </cell>
        </row>
        <row r="3991">
          <cell r="E3991">
            <v>3772</v>
          </cell>
        </row>
        <row r="3992">
          <cell r="E3992">
            <v>3773</v>
          </cell>
        </row>
        <row r="3993">
          <cell r="E3993">
            <v>3774</v>
          </cell>
        </row>
        <row r="3994">
          <cell r="E3994">
            <v>3775</v>
          </cell>
        </row>
        <row r="3995">
          <cell r="E3995">
            <v>3776</v>
          </cell>
        </row>
        <row r="3996">
          <cell r="E3996">
            <v>3777</v>
          </cell>
        </row>
        <row r="3997">
          <cell r="E3997">
            <v>3778</v>
          </cell>
        </row>
        <row r="3998">
          <cell r="E3998">
            <v>3779</v>
          </cell>
        </row>
        <row r="3999">
          <cell r="E3999">
            <v>3780</v>
          </cell>
        </row>
        <row r="4000">
          <cell r="E4000">
            <v>3781</v>
          </cell>
        </row>
        <row r="4001">
          <cell r="E4001">
            <v>3782</v>
          </cell>
        </row>
        <row r="4002">
          <cell r="E4002">
            <v>3783</v>
          </cell>
        </row>
        <row r="4003">
          <cell r="E4003">
            <v>3784</v>
          </cell>
        </row>
        <row r="4004">
          <cell r="E4004">
            <v>3785</v>
          </cell>
        </row>
        <row r="4005">
          <cell r="E4005">
            <v>3786</v>
          </cell>
        </row>
        <row r="4006">
          <cell r="E4006">
            <v>3787</v>
          </cell>
        </row>
        <row r="4007">
          <cell r="E4007">
            <v>3788</v>
          </cell>
        </row>
        <row r="4008">
          <cell r="E4008">
            <v>3789</v>
          </cell>
        </row>
        <row r="4009">
          <cell r="E4009">
            <v>3790</v>
          </cell>
        </row>
        <row r="4010">
          <cell r="E4010">
            <v>3791</v>
          </cell>
        </row>
        <row r="4011">
          <cell r="E4011">
            <v>3792</v>
          </cell>
        </row>
        <row r="4012">
          <cell r="E4012">
            <v>3793</v>
          </cell>
        </row>
        <row r="4013">
          <cell r="E4013">
            <v>3794</v>
          </cell>
        </row>
        <row r="4014">
          <cell r="E4014">
            <v>3795</v>
          </cell>
        </row>
        <row r="4015">
          <cell r="E4015">
            <v>3796</v>
          </cell>
        </row>
        <row r="4016">
          <cell r="E4016">
            <v>3797</v>
          </cell>
        </row>
        <row r="4017">
          <cell r="E4017">
            <v>3798</v>
          </cell>
        </row>
        <row r="4018">
          <cell r="E4018">
            <v>3799</v>
          </cell>
        </row>
        <row r="4019">
          <cell r="E4019">
            <v>3800</v>
          </cell>
        </row>
        <row r="4020">
          <cell r="E4020">
            <v>3801</v>
          </cell>
        </row>
        <row r="4021">
          <cell r="E4021">
            <v>3802</v>
          </cell>
        </row>
        <row r="4022">
          <cell r="E4022">
            <v>3803</v>
          </cell>
        </row>
        <row r="4023">
          <cell r="E4023">
            <v>3804</v>
          </cell>
        </row>
        <row r="4024">
          <cell r="E4024">
            <v>3805</v>
          </cell>
        </row>
        <row r="4025">
          <cell r="E4025">
            <v>3806</v>
          </cell>
        </row>
        <row r="4026">
          <cell r="E4026">
            <v>3807</v>
          </cell>
        </row>
        <row r="4027">
          <cell r="E4027">
            <v>3808</v>
          </cell>
        </row>
        <row r="4028">
          <cell r="E4028">
            <v>3809</v>
          </cell>
        </row>
        <row r="4029">
          <cell r="E4029">
            <v>3810</v>
          </cell>
        </row>
        <row r="4030">
          <cell r="E4030">
            <v>3811</v>
          </cell>
        </row>
        <row r="4031">
          <cell r="E4031">
            <v>3812</v>
          </cell>
        </row>
        <row r="4032">
          <cell r="E4032">
            <v>3813</v>
          </cell>
        </row>
        <row r="4033">
          <cell r="E4033">
            <v>3814</v>
          </cell>
        </row>
        <row r="4034">
          <cell r="E4034">
            <v>3815</v>
          </cell>
        </row>
        <row r="4035">
          <cell r="E4035">
            <v>3816</v>
          </cell>
        </row>
        <row r="4036">
          <cell r="E4036">
            <v>3817</v>
          </cell>
        </row>
        <row r="4037">
          <cell r="E4037">
            <v>3818</v>
          </cell>
        </row>
        <row r="4038">
          <cell r="E4038">
            <v>3819</v>
          </cell>
        </row>
        <row r="4039">
          <cell r="E4039">
            <v>3820</v>
          </cell>
        </row>
        <row r="4040">
          <cell r="E4040">
            <v>3821</v>
          </cell>
        </row>
        <row r="4041">
          <cell r="E4041">
            <v>3822</v>
          </cell>
        </row>
        <row r="4042">
          <cell r="E4042">
            <v>3823</v>
          </cell>
        </row>
        <row r="4043">
          <cell r="E4043">
            <v>3824</v>
          </cell>
        </row>
        <row r="4044">
          <cell r="E4044">
            <v>3825</v>
          </cell>
        </row>
        <row r="4045">
          <cell r="E4045">
            <v>3826</v>
          </cell>
        </row>
        <row r="4046">
          <cell r="E4046">
            <v>3827</v>
          </cell>
        </row>
        <row r="4047">
          <cell r="E4047">
            <v>3828</v>
          </cell>
        </row>
        <row r="4048">
          <cell r="E4048">
            <v>3829</v>
          </cell>
        </row>
        <row r="4049">
          <cell r="E4049">
            <v>3830</v>
          </cell>
        </row>
        <row r="4050">
          <cell r="E4050">
            <v>3831</v>
          </cell>
        </row>
        <row r="4051">
          <cell r="E4051">
            <v>3832</v>
          </cell>
        </row>
        <row r="4052">
          <cell r="E4052">
            <v>3833</v>
          </cell>
        </row>
        <row r="4053">
          <cell r="E4053">
            <v>3834</v>
          </cell>
        </row>
        <row r="4054">
          <cell r="E4054">
            <v>3835</v>
          </cell>
        </row>
        <row r="4055">
          <cell r="E4055">
            <v>3836</v>
          </cell>
        </row>
        <row r="4056">
          <cell r="E4056">
            <v>3837</v>
          </cell>
        </row>
        <row r="4057">
          <cell r="E4057">
            <v>3838</v>
          </cell>
        </row>
        <row r="4058">
          <cell r="E4058">
            <v>3839</v>
          </cell>
        </row>
        <row r="4059">
          <cell r="E4059">
            <v>3840</v>
          </cell>
        </row>
        <row r="4060">
          <cell r="E4060">
            <v>3841</v>
          </cell>
        </row>
        <row r="4061">
          <cell r="E4061">
            <v>3842</v>
          </cell>
        </row>
        <row r="4062">
          <cell r="E4062">
            <v>3843</v>
          </cell>
        </row>
        <row r="4063">
          <cell r="E4063">
            <v>3844</v>
          </cell>
        </row>
        <row r="4064">
          <cell r="E4064">
            <v>3845</v>
          </cell>
        </row>
        <row r="4065">
          <cell r="E4065">
            <v>3846</v>
          </cell>
        </row>
        <row r="4066">
          <cell r="E4066">
            <v>3847</v>
          </cell>
        </row>
        <row r="4067">
          <cell r="E4067">
            <v>3848</v>
          </cell>
        </row>
        <row r="4068">
          <cell r="E4068">
            <v>3849</v>
          </cell>
        </row>
        <row r="4069">
          <cell r="E4069">
            <v>3850</v>
          </cell>
        </row>
        <row r="4070">
          <cell r="E4070">
            <v>3851</v>
          </cell>
        </row>
        <row r="4071">
          <cell r="E4071">
            <v>3852</v>
          </cell>
        </row>
        <row r="4072">
          <cell r="E4072">
            <v>3853</v>
          </cell>
        </row>
        <row r="4073">
          <cell r="E4073">
            <v>3854</v>
          </cell>
        </row>
        <row r="4074">
          <cell r="E4074">
            <v>3855</v>
          </cell>
        </row>
        <row r="4075">
          <cell r="E4075">
            <v>3856</v>
          </cell>
        </row>
        <row r="4076">
          <cell r="E4076">
            <v>3857</v>
          </cell>
        </row>
        <row r="4077">
          <cell r="E4077">
            <v>3858</v>
          </cell>
        </row>
        <row r="4078">
          <cell r="E4078">
            <v>3859</v>
          </cell>
        </row>
        <row r="4079">
          <cell r="E4079">
            <v>3860</v>
          </cell>
        </row>
        <row r="4080">
          <cell r="E4080">
            <v>3861</v>
          </cell>
        </row>
        <row r="4081">
          <cell r="E4081">
            <v>3862</v>
          </cell>
        </row>
        <row r="4082">
          <cell r="E4082">
            <v>3863</v>
          </cell>
        </row>
        <row r="4083">
          <cell r="E4083">
            <v>3864</v>
          </cell>
        </row>
        <row r="4084">
          <cell r="E4084">
            <v>3865</v>
          </cell>
        </row>
        <row r="4085">
          <cell r="E4085">
            <v>3866</v>
          </cell>
        </row>
        <row r="4086">
          <cell r="E4086">
            <v>3867</v>
          </cell>
        </row>
        <row r="4087">
          <cell r="E4087">
            <v>3868</v>
          </cell>
        </row>
        <row r="4088">
          <cell r="E4088">
            <v>3869</v>
          </cell>
        </row>
        <row r="4089">
          <cell r="E4089">
            <v>3870</v>
          </cell>
        </row>
        <row r="4090">
          <cell r="E4090">
            <v>3871</v>
          </cell>
        </row>
        <row r="4091">
          <cell r="E4091">
            <v>3872</v>
          </cell>
        </row>
        <row r="4092">
          <cell r="E4092">
            <v>3873</v>
          </cell>
        </row>
        <row r="4093">
          <cell r="E4093">
            <v>3874</v>
          </cell>
        </row>
        <row r="4094">
          <cell r="E4094">
            <v>3875</v>
          </cell>
        </row>
        <row r="4095">
          <cell r="E4095">
            <v>3876</v>
          </cell>
        </row>
        <row r="4096">
          <cell r="E4096">
            <v>3877</v>
          </cell>
        </row>
        <row r="4097">
          <cell r="E4097">
            <v>3878</v>
          </cell>
        </row>
        <row r="4098">
          <cell r="E4098">
            <v>3879</v>
          </cell>
        </row>
        <row r="4099">
          <cell r="E4099">
            <v>3880</v>
          </cell>
        </row>
        <row r="4100">
          <cell r="E4100">
            <v>3881</v>
          </cell>
        </row>
        <row r="4101">
          <cell r="E4101">
            <v>3882</v>
          </cell>
        </row>
        <row r="4102">
          <cell r="E4102">
            <v>3883</v>
          </cell>
        </row>
        <row r="4103">
          <cell r="E4103">
            <v>3884</v>
          </cell>
        </row>
        <row r="4104">
          <cell r="E4104">
            <v>3885</v>
          </cell>
        </row>
        <row r="4105">
          <cell r="E4105">
            <v>3886</v>
          </cell>
        </row>
        <row r="4106">
          <cell r="E4106">
            <v>3887</v>
          </cell>
        </row>
        <row r="4107">
          <cell r="E4107">
            <v>3888</v>
          </cell>
        </row>
        <row r="4108">
          <cell r="E4108">
            <v>3889</v>
          </cell>
        </row>
        <row r="4109">
          <cell r="E4109">
            <v>3890</v>
          </cell>
        </row>
        <row r="4110">
          <cell r="E4110">
            <v>3891</v>
          </cell>
        </row>
        <row r="4111">
          <cell r="E4111">
            <v>3892</v>
          </cell>
        </row>
        <row r="4112">
          <cell r="E4112">
            <v>3893</v>
          </cell>
        </row>
        <row r="4113">
          <cell r="E4113">
            <v>3894</v>
          </cell>
        </row>
        <row r="4114">
          <cell r="E4114">
            <v>3895</v>
          </cell>
        </row>
        <row r="4115">
          <cell r="E4115">
            <v>3896</v>
          </cell>
        </row>
        <row r="4116">
          <cell r="E4116">
            <v>3897</v>
          </cell>
        </row>
        <row r="4117">
          <cell r="E4117">
            <v>3898</v>
          </cell>
        </row>
        <row r="4118">
          <cell r="E4118">
            <v>3899</v>
          </cell>
        </row>
        <row r="4119">
          <cell r="E4119">
            <v>3900</v>
          </cell>
        </row>
        <row r="4120">
          <cell r="E4120">
            <v>3901</v>
          </cell>
        </row>
        <row r="4121">
          <cell r="E4121">
            <v>3902</v>
          </cell>
        </row>
        <row r="4122">
          <cell r="E4122">
            <v>3903</v>
          </cell>
        </row>
        <row r="4123">
          <cell r="E4123">
            <v>3904</v>
          </cell>
        </row>
        <row r="4124">
          <cell r="E4124">
            <v>3905</v>
          </cell>
        </row>
        <row r="4125">
          <cell r="E4125">
            <v>3906</v>
          </cell>
        </row>
        <row r="4126">
          <cell r="E4126">
            <v>3907</v>
          </cell>
        </row>
        <row r="4127">
          <cell r="E4127">
            <v>3908</v>
          </cell>
        </row>
        <row r="4128">
          <cell r="E4128">
            <v>3909</v>
          </cell>
        </row>
        <row r="4129">
          <cell r="E4129">
            <v>3910</v>
          </cell>
        </row>
        <row r="4130">
          <cell r="E4130">
            <v>3911</v>
          </cell>
        </row>
        <row r="4131">
          <cell r="E4131">
            <v>3912</v>
          </cell>
        </row>
        <row r="4132">
          <cell r="E4132">
            <v>3913</v>
          </cell>
        </row>
        <row r="4133">
          <cell r="E4133">
            <v>3914</v>
          </cell>
        </row>
        <row r="4134">
          <cell r="E4134">
            <v>3915</v>
          </cell>
        </row>
        <row r="4135">
          <cell r="E4135">
            <v>3916</v>
          </cell>
        </row>
        <row r="4136">
          <cell r="E4136">
            <v>3917</v>
          </cell>
        </row>
        <row r="4137">
          <cell r="E4137">
            <v>3918</v>
          </cell>
        </row>
        <row r="4138">
          <cell r="E4138">
            <v>3919</v>
          </cell>
        </row>
        <row r="4139">
          <cell r="E4139">
            <v>3920</v>
          </cell>
        </row>
        <row r="4140">
          <cell r="E4140">
            <v>3921</v>
          </cell>
        </row>
        <row r="4141">
          <cell r="E4141">
            <v>3922</v>
          </cell>
        </row>
        <row r="4142">
          <cell r="E4142">
            <v>3923</v>
          </cell>
        </row>
        <row r="4143">
          <cell r="E4143">
            <v>3924</v>
          </cell>
        </row>
        <row r="4144">
          <cell r="E4144">
            <v>3925</v>
          </cell>
        </row>
        <row r="4145">
          <cell r="E4145">
            <v>3926</v>
          </cell>
        </row>
        <row r="4146">
          <cell r="E4146">
            <v>3927</v>
          </cell>
        </row>
        <row r="4147">
          <cell r="E4147">
            <v>3928</v>
          </cell>
        </row>
        <row r="4148">
          <cell r="E4148">
            <v>3929</v>
          </cell>
        </row>
        <row r="4149">
          <cell r="E4149">
            <v>3930</v>
          </cell>
        </row>
        <row r="4150">
          <cell r="E4150">
            <v>3931</v>
          </cell>
        </row>
        <row r="4151">
          <cell r="E4151">
            <v>3932</v>
          </cell>
        </row>
        <row r="4152">
          <cell r="E4152">
            <v>3933</v>
          </cell>
        </row>
        <row r="4153">
          <cell r="E4153">
            <v>3934</v>
          </cell>
        </row>
        <row r="4154">
          <cell r="E4154">
            <v>3935</v>
          </cell>
        </row>
        <row r="4155">
          <cell r="E4155">
            <v>3936</v>
          </cell>
        </row>
        <row r="4156">
          <cell r="E4156">
            <v>3937</v>
          </cell>
        </row>
        <row r="4157">
          <cell r="E4157">
            <v>3938</v>
          </cell>
        </row>
        <row r="4158">
          <cell r="E4158">
            <v>3939</v>
          </cell>
        </row>
        <row r="4159">
          <cell r="E4159">
            <v>3940</v>
          </cell>
        </row>
        <row r="4160">
          <cell r="E4160">
            <v>3941</v>
          </cell>
        </row>
        <row r="4161">
          <cell r="E4161">
            <v>3942</v>
          </cell>
        </row>
        <row r="4162">
          <cell r="E4162">
            <v>3943</v>
          </cell>
        </row>
        <row r="4163">
          <cell r="E4163">
            <v>3944</v>
          </cell>
        </row>
        <row r="4164">
          <cell r="E4164">
            <v>3945</v>
          </cell>
        </row>
        <row r="4165">
          <cell r="E4165">
            <v>3946</v>
          </cell>
        </row>
        <row r="4166">
          <cell r="E4166">
            <v>3947</v>
          </cell>
        </row>
        <row r="4167">
          <cell r="E4167">
            <v>3948</v>
          </cell>
        </row>
        <row r="4168">
          <cell r="E4168">
            <v>3949</v>
          </cell>
        </row>
        <row r="4169">
          <cell r="E4169">
            <v>3950</v>
          </cell>
        </row>
        <row r="4170">
          <cell r="E4170">
            <v>3951</v>
          </cell>
        </row>
        <row r="4171">
          <cell r="E4171">
            <v>3952</v>
          </cell>
        </row>
        <row r="4172">
          <cell r="E4172">
            <v>3953</v>
          </cell>
        </row>
        <row r="4173">
          <cell r="E4173">
            <v>3954</v>
          </cell>
        </row>
        <row r="4174">
          <cell r="E4174">
            <v>3955</v>
          </cell>
        </row>
        <row r="4175">
          <cell r="E4175">
            <v>3956</v>
          </cell>
        </row>
        <row r="4176">
          <cell r="E4176">
            <v>3957</v>
          </cell>
        </row>
        <row r="4177">
          <cell r="E4177">
            <v>3958</v>
          </cell>
        </row>
        <row r="4178">
          <cell r="E4178">
            <v>3959</v>
          </cell>
        </row>
        <row r="4179">
          <cell r="E4179">
            <v>3960</v>
          </cell>
        </row>
        <row r="4180">
          <cell r="E4180">
            <v>3961</v>
          </cell>
        </row>
        <row r="4181">
          <cell r="E4181">
            <v>3962</v>
          </cell>
        </row>
        <row r="4182">
          <cell r="E4182">
            <v>3963</v>
          </cell>
        </row>
        <row r="4183">
          <cell r="E4183">
            <v>3964</v>
          </cell>
        </row>
        <row r="4184">
          <cell r="E4184">
            <v>3965</v>
          </cell>
        </row>
        <row r="4185">
          <cell r="E4185">
            <v>3966</v>
          </cell>
        </row>
        <row r="4186">
          <cell r="E4186">
            <v>3967</v>
          </cell>
        </row>
        <row r="4187">
          <cell r="E4187">
            <v>3968</v>
          </cell>
        </row>
        <row r="4188">
          <cell r="E4188">
            <v>3969</v>
          </cell>
        </row>
        <row r="4189">
          <cell r="E4189">
            <v>3970</v>
          </cell>
        </row>
        <row r="4190">
          <cell r="E4190">
            <v>3971</v>
          </cell>
        </row>
        <row r="4191">
          <cell r="E4191">
            <v>3972</v>
          </cell>
        </row>
        <row r="4192">
          <cell r="E4192">
            <v>3973</v>
          </cell>
        </row>
        <row r="4193">
          <cell r="E4193">
            <v>3974</v>
          </cell>
        </row>
        <row r="4194">
          <cell r="E4194">
            <v>3975</v>
          </cell>
        </row>
        <row r="4195">
          <cell r="E4195">
            <v>3976</v>
          </cell>
        </row>
        <row r="4196">
          <cell r="E4196">
            <v>3977</v>
          </cell>
        </row>
        <row r="4197">
          <cell r="E4197">
            <v>3978</v>
          </cell>
        </row>
        <row r="4198">
          <cell r="E4198">
            <v>3979</v>
          </cell>
        </row>
        <row r="4199">
          <cell r="E4199">
            <v>3980</v>
          </cell>
        </row>
        <row r="4200">
          <cell r="E4200">
            <v>3981</v>
          </cell>
        </row>
        <row r="4201">
          <cell r="E4201">
            <v>3982</v>
          </cell>
        </row>
        <row r="4202">
          <cell r="E4202">
            <v>3983</v>
          </cell>
        </row>
        <row r="4203">
          <cell r="E4203">
            <v>3984</v>
          </cell>
        </row>
        <row r="4204">
          <cell r="E4204">
            <v>3985</v>
          </cell>
        </row>
        <row r="4205">
          <cell r="E4205">
            <v>3986</v>
          </cell>
        </row>
        <row r="4206">
          <cell r="E4206">
            <v>3987</v>
          </cell>
        </row>
        <row r="4207">
          <cell r="E4207">
            <v>3988</v>
          </cell>
        </row>
        <row r="4208">
          <cell r="E4208">
            <v>3989</v>
          </cell>
        </row>
        <row r="4209">
          <cell r="E4209">
            <v>3990</v>
          </cell>
        </row>
        <row r="4210">
          <cell r="E4210">
            <v>3991</v>
          </cell>
        </row>
        <row r="4211">
          <cell r="E4211">
            <v>3992</v>
          </cell>
        </row>
        <row r="4212">
          <cell r="E4212">
            <v>3993</v>
          </cell>
        </row>
        <row r="4213">
          <cell r="E4213">
            <v>3994</v>
          </cell>
        </row>
        <row r="4214">
          <cell r="E4214">
            <v>3995</v>
          </cell>
        </row>
        <row r="4215">
          <cell r="E4215">
            <v>3996</v>
          </cell>
        </row>
        <row r="4216">
          <cell r="E4216">
            <v>3997</v>
          </cell>
        </row>
        <row r="4217">
          <cell r="E4217">
            <v>3998</v>
          </cell>
        </row>
        <row r="4218">
          <cell r="E4218">
            <v>3999</v>
          </cell>
        </row>
        <row r="4219">
          <cell r="E4219">
            <v>4000</v>
          </cell>
        </row>
        <row r="4220">
          <cell r="E4220">
            <v>4001</v>
          </cell>
        </row>
        <row r="4221">
          <cell r="E4221">
            <v>4002</v>
          </cell>
        </row>
        <row r="4222">
          <cell r="E4222">
            <v>4003</v>
          </cell>
        </row>
        <row r="4223">
          <cell r="E4223">
            <v>4004</v>
          </cell>
        </row>
        <row r="4224">
          <cell r="E4224">
            <v>4005</v>
          </cell>
        </row>
        <row r="4225">
          <cell r="E4225">
            <v>4006</v>
          </cell>
        </row>
        <row r="4226">
          <cell r="E4226">
            <v>4007</v>
          </cell>
        </row>
        <row r="4227">
          <cell r="E4227">
            <v>4008</v>
          </cell>
        </row>
        <row r="4228">
          <cell r="E4228">
            <v>4009</v>
          </cell>
        </row>
        <row r="4229">
          <cell r="E4229">
            <v>4010</v>
          </cell>
        </row>
        <row r="4230">
          <cell r="E4230">
            <v>4011</v>
          </cell>
        </row>
        <row r="4231">
          <cell r="E4231">
            <v>4012</v>
          </cell>
        </row>
        <row r="4232">
          <cell r="E4232">
            <v>4013</v>
          </cell>
        </row>
        <row r="4233">
          <cell r="E4233">
            <v>4014</v>
          </cell>
        </row>
        <row r="4234">
          <cell r="E4234">
            <v>4015</v>
          </cell>
        </row>
        <row r="4235">
          <cell r="E4235">
            <v>4016</v>
          </cell>
        </row>
        <row r="4236">
          <cell r="E4236">
            <v>4017</v>
          </cell>
        </row>
        <row r="4237">
          <cell r="E4237">
            <v>4018</v>
          </cell>
        </row>
        <row r="4238">
          <cell r="E4238">
            <v>4019</v>
          </cell>
        </row>
        <row r="4239">
          <cell r="E4239">
            <v>4020</v>
          </cell>
        </row>
        <row r="4240">
          <cell r="E4240">
            <v>4021</v>
          </cell>
        </row>
        <row r="4241">
          <cell r="E4241">
            <v>4022</v>
          </cell>
        </row>
        <row r="4242">
          <cell r="E4242">
            <v>4023</v>
          </cell>
        </row>
        <row r="4243">
          <cell r="E4243">
            <v>4024</v>
          </cell>
        </row>
        <row r="4244">
          <cell r="E4244">
            <v>4025</v>
          </cell>
        </row>
        <row r="4245">
          <cell r="E4245">
            <v>4026</v>
          </cell>
        </row>
        <row r="4246">
          <cell r="E4246">
            <v>4027</v>
          </cell>
        </row>
        <row r="4247">
          <cell r="E4247">
            <v>4028</v>
          </cell>
        </row>
        <row r="4248">
          <cell r="E4248">
            <v>4029</v>
          </cell>
        </row>
        <row r="4249">
          <cell r="E4249">
            <v>4030</v>
          </cell>
        </row>
        <row r="4250">
          <cell r="E4250">
            <v>4031</v>
          </cell>
        </row>
        <row r="4251">
          <cell r="E4251">
            <v>4032</v>
          </cell>
        </row>
        <row r="4252">
          <cell r="E4252">
            <v>4033</v>
          </cell>
        </row>
        <row r="4253">
          <cell r="E4253">
            <v>4034</v>
          </cell>
        </row>
        <row r="4254">
          <cell r="E4254">
            <v>4035</v>
          </cell>
        </row>
        <row r="4255">
          <cell r="E4255">
            <v>4036</v>
          </cell>
        </row>
        <row r="4256">
          <cell r="E4256">
            <v>4037</v>
          </cell>
        </row>
        <row r="4257">
          <cell r="E4257">
            <v>4038</v>
          </cell>
        </row>
        <row r="4258">
          <cell r="E4258">
            <v>4039</v>
          </cell>
        </row>
        <row r="4259">
          <cell r="E4259">
            <v>4040</v>
          </cell>
        </row>
        <row r="4260">
          <cell r="E4260">
            <v>4041</v>
          </cell>
        </row>
        <row r="4261">
          <cell r="E4261">
            <v>4042</v>
          </cell>
        </row>
        <row r="4262">
          <cell r="E4262">
            <v>4043</v>
          </cell>
        </row>
        <row r="4263">
          <cell r="E4263">
            <v>4044</v>
          </cell>
        </row>
        <row r="4264">
          <cell r="E4264">
            <v>4045</v>
          </cell>
        </row>
        <row r="4265">
          <cell r="E4265">
            <v>4046</v>
          </cell>
        </row>
        <row r="4266">
          <cell r="E4266">
            <v>4047</v>
          </cell>
        </row>
        <row r="4267">
          <cell r="E4267">
            <v>4048</v>
          </cell>
        </row>
        <row r="4268">
          <cell r="E4268">
            <v>4049</v>
          </cell>
        </row>
        <row r="4269">
          <cell r="E4269">
            <v>4050</v>
          </cell>
        </row>
        <row r="4270">
          <cell r="E4270">
            <v>4051</v>
          </cell>
        </row>
        <row r="4271">
          <cell r="E4271">
            <v>4052</v>
          </cell>
        </row>
        <row r="4272">
          <cell r="E4272">
            <v>4053</v>
          </cell>
        </row>
        <row r="4273">
          <cell r="E4273">
            <v>4054</v>
          </cell>
        </row>
        <row r="4274">
          <cell r="E4274">
            <v>4055</v>
          </cell>
        </row>
        <row r="4275">
          <cell r="E4275">
            <v>4056</v>
          </cell>
        </row>
        <row r="4276">
          <cell r="E4276">
            <v>4057</v>
          </cell>
        </row>
        <row r="4277">
          <cell r="E4277">
            <v>4058</v>
          </cell>
        </row>
        <row r="4278">
          <cell r="E4278">
            <v>4059</v>
          </cell>
        </row>
        <row r="4279">
          <cell r="E4279">
            <v>4060</v>
          </cell>
        </row>
        <row r="4280">
          <cell r="E4280">
            <v>4061</v>
          </cell>
        </row>
        <row r="4281">
          <cell r="E4281">
            <v>4062</v>
          </cell>
        </row>
        <row r="4282">
          <cell r="E4282">
            <v>4063</v>
          </cell>
        </row>
        <row r="4283">
          <cell r="E4283">
            <v>4064</v>
          </cell>
        </row>
        <row r="4284">
          <cell r="E4284">
            <v>4065</v>
          </cell>
        </row>
        <row r="4285">
          <cell r="E4285">
            <v>4066</v>
          </cell>
        </row>
        <row r="4286">
          <cell r="E4286">
            <v>4067</v>
          </cell>
        </row>
        <row r="4287">
          <cell r="E4287">
            <v>4068</v>
          </cell>
        </row>
        <row r="4288">
          <cell r="E4288">
            <v>4069</v>
          </cell>
        </row>
        <row r="4289">
          <cell r="E4289">
            <v>4070</v>
          </cell>
        </row>
        <row r="4290">
          <cell r="E4290">
            <v>4071</v>
          </cell>
        </row>
        <row r="4291">
          <cell r="E4291">
            <v>4072</v>
          </cell>
        </row>
        <row r="4292">
          <cell r="E4292">
            <v>4073</v>
          </cell>
        </row>
        <row r="4293">
          <cell r="E4293">
            <v>4074</v>
          </cell>
        </row>
        <row r="4294">
          <cell r="E4294">
            <v>4075</v>
          </cell>
        </row>
        <row r="4295">
          <cell r="E4295">
            <v>4076</v>
          </cell>
        </row>
        <row r="4296">
          <cell r="E4296">
            <v>4077</v>
          </cell>
        </row>
        <row r="4297">
          <cell r="E4297">
            <v>4078</v>
          </cell>
        </row>
        <row r="4298">
          <cell r="E4298">
            <v>4079</v>
          </cell>
        </row>
        <row r="4299">
          <cell r="E4299">
            <v>4080</v>
          </cell>
        </row>
        <row r="4300">
          <cell r="E4300">
            <v>4081</v>
          </cell>
        </row>
        <row r="4301">
          <cell r="E4301">
            <v>4082</v>
          </cell>
        </row>
        <row r="4302">
          <cell r="E4302">
            <v>4083</v>
          </cell>
        </row>
        <row r="4303">
          <cell r="E4303">
            <v>4084</v>
          </cell>
        </row>
        <row r="4304">
          <cell r="E4304">
            <v>4085</v>
          </cell>
        </row>
        <row r="4305">
          <cell r="E4305">
            <v>4086</v>
          </cell>
        </row>
        <row r="4306">
          <cell r="E4306">
            <v>4087</v>
          </cell>
        </row>
        <row r="4307">
          <cell r="E4307">
            <v>4088</v>
          </cell>
        </row>
        <row r="4308">
          <cell r="E4308">
            <v>4089</v>
          </cell>
        </row>
        <row r="4309">
          <cell r="E4309">
            <v>4090</v>
          </cell>
        </row>
        <row r="4310">
          <cell r="E4310">
            <v>4091</v>
          </cell>
        </row>
        <row r="4311">
          <cell r="E4311">
            <v>4092</v>
          </cell>
        </row>
        <row r="4312">
          <cell r="E4312">
            <v>4093</v>
          </cell>
        </row>
        <row r="4313">
          <cell r="E4313">
            <v>4094</v>
          </cell>
        </row>
        <row r="4314">
          <cell r="E4314">
            <v>4095</v>
          </cell>
        </row>
        <row r="4315">
          <cell r="E4315">
            <v>4096</v>
          </cell>
        </row>
        <row r="4316">
          <cell r="E4316">
            <v>4097</v>
          </cell>
        </row>
        <row r="4317">
          <cell r="E4317">
            <v>4098</v>
          </cell>
        </row>
        <row r="4318">
          <cell r="E4318">
            <v>4099</v>
          </cell>
        </row>
        <row r="4319">
          <cell r="E4319">
            <v>4100</v>
          </cell>
        </row>
        <row r="4320">
          <cell r="E4320">
            <v>4101</v>
          </cell>
        </row>
        <row r="4321">
          <cell r="E4321">
            <v>4102</v>
          </cell>
        </row>
        <row r="4322">
          <cell r="E4322">
            <v>4103</v>
          </cell>
        </row>
        <row r="4323">
          <cell r="E4323">
            <v>4104</v>
          </cell>
        </row>
        <row r="4324">
          <cell r="E4324">
            <v>4105</v>
          </cell>
        </row>
        <row r="4325">
          <cell r="E4325">
            <v>4106</v>
          </cell>
        </row>
        <row r="4326">
          <cell r="E4326">
            <v>4107</v>
          </cell>
        </row>
        <row r="4327">
          <cell r="E4327">
            <v>4108</v>
          </cell>
        </row>
        <row r="4328">
          <cell r="E4328">
            <v>4109</v>
          </cell>
        </row>
        <row r="4329">
          <cell r="E4329">
            <v>4110</v>
          </cell>
        </row>
        <row r="4330">
          <cell r="E4330">
            <v>4111</v>
          </cell>
        </row>
        <row r="4331">
          <cell r="E4331">
            <v>4112</v>
          </cell>
        </row>
        <row r="4332">
          <cell r="E4332">
            <v>4113</v>
          </cell>
        </row>
        <row r="4333">
          <cell r="E4333">
            <v>4114</v>
          </cell>
        </row>
        <row r="4334">
          <cell r="E4334">
            <v>4115</v>
          </cell>
        </row>
        <row r="4335">
          <cell r="E4335">
            <v>4116</v>
          </cell>
        </row>
        <row r="4336">
          <cell r="E4336">
            <v>4117</v>
          </cell>
        </row>
        <row r="4337">
          <cell r="E4337">
            <v>4118</v>
          </cell>
        </row>
        <row r="4338">
          <cell r="E4338">
            <v>4119</v>
          </cell>
        </row>
        <row r="4339">
          <cell r="E4339">
            <v>4120</v>
          </cell>
        </row>
        <row r="4340">
          <cell r="E4340">
            <v>4121</v>
          </cell>
        </row>
        <row r="4341">
          <cell r="E4341">
            <v>4122</v>
          </cell>
        </row>
        <row r="4342">
          <cell r="E4342">
            <v>4123</v>
          </cell>
        </row>
        <row r="4343">
          <cell r="E4343">
            <v>4124</v>
          </cell>
        </row>
        <row r="4344">
          <cell r="E4344">
            <v>4125</v>
          </cell>
        </row>
        <row r="4345">
          <cell r="E4345">
            <v>4126</v>
          </cell>
        </row>
        <row r="4346">
          <cell r="E4346">
            <v>4127</v>
          </cell>
        </row>
        <row r="4347">
          <cell r="E4347">
            <v>4128</v>
          </cell>
        </row>
        <row r="4348">
          <cell r="E4348">
            <v>4129</v>
          </cell>
        </row>
        <row r="4349">
          <cell r="E4349">
            <v>4130</v>
          </cell>
        </row>
        <row r="4350">
          <cell r="E4350">
            <v>4131</v>
          </cell>
        </row>
        <row r="4351">
          <cell r="E4351">
            <v>4132</v>
          </cell>
        </row>
        <row r="4352">
          <cell r="E4352">
            <v>4133</v>
          </cell>
        </row>
        <row r="4353">
          <cell r="E4353">
            <v>4134</v>
          </cell>
        </row>
        <row r="4354">
          <cell r="E4354">
            <v>4135</v>
          </cell>
        </row>
        <row r="4355">
          <cell r="E4355">
            <v>4136</v>
          </cell>
        </row>
        <row r="4356">
          <cell r="E4356">
            <v>4137</v>
          </cell>
        </row>
        <row r="4357">
          <cell r="E4357">
            <v>4138</v>
          </cell>
        </row>
        <row r="4358">
          <cell r="E4358">
            <v>4139</v>
          </cell>
        </row>
        <row r="4359">
          <cell r="E4359">
            <v>4140</v>
          </cell>
        </row>
        <row r="4360">
          <cell r="E4360">
            <v>4141</v>
          </cell>
        </row>
        <row r="4361">
          <cell r="E4361">
            <v>4142</v>
          </cell>
        </row>
        <row r="4362">
          <cell r="E4362">
            <v>4143</v>
          </cell>
        </row>
        <row r="4363">
          <cell r="E4363">
            <v>4144</v>
          </cell>
        </row>
        <row r="4364">
          <cell r="E4364">
            <v>4145</v>
          </cell>
        </row>
        <row r="4365">
          <cell r="E4365">
            <v>4146</v>
          </cell>
        </row>
        <row r="4366">
          <cell r="E4366">
            <v>4147</v>
          </cell>
        </row>
        <row r="4367">
          <cell r="E4367">
            <v>4148</v>
          </cell>
        </row>
        <row r="4368">
          <cell r="E4368">
            <v>4149</v>
          </cell>
        </row>
        <row r="4369">
          <cell r="E4369">
            <v>4150</v>
          </cell>
        </row>
        <row r="4370">
          <cell r="E4370">
            <v>4151</v>
          </cell>
        </row>
        <row r="4371">
          <cell r="E4371">
            <v>4152</v>
          </cell>
        </row>
        <row r="4372">
          <cell r="E4372">
            <v>4153</v>
          </cell>
        </row>
        <row r="4373">
          <cell r="E4373">
            <v>4154</v>
          </cell>
        </row>
        <row r="4374">
          <cell r="E4374">
            <v>4155</v>
          </cell>
        </row>
        <row r="4375">
          <cell r="E4375">
            <v>4156</v>
          </cell>
        </row>
        <row r="4376">
          <cell r="E4376">
            <v>4157</v>
          </cell>
        </row>
        <row r="4377">
          <cell r="E4377">
            <v>4158</v>
          </cell>
        </row>
        <row r="4378">
          <cell r="E4378">
            <v>4159</v>
          </cell>
        </row>
        <row r="4379">
          <cell r="E4379">
            <v>4160</v>
          </cell>
        </row>
        <row r="4380">
          <cell r="E4380">
            <v>4161</v>
          </cell>
        </row>
        <row r="4381">
          <cell r="E4381">
            <v>4162</v>
          </cell>
        </row>
        <row r="4382">
          <cell r="E4382">
            <v>4163</v>
          </cell>
        </row>
        <row r="4383">
          <cell r="E4383">
            <v>4164</v>
          </cell>
        </row>
        <row r="4384">
          <cell r="E4384">
            <v>4165</v>
          </cell>
        </row>
        <row r="4385">
          <cell r="E4385">
            <v>4166</v>
          </cell>
        </row>
        <row r="4386">
          <cell r="E4386">
            <v>4167</v>
          </cell>
        </row>
        <row r="4387">
          <cell r="E4387">
            <v>4168</v>
          </cell>
        </row>
        <row r="4388">
          <cell r="E4388">
            <v>4169</v>
          </cell>
        </row>
        <row r="4389">
          <cell r="E4389">
            <v>4170</v>
          </cell>
        </row>
        <row r="4390">
          <cell r="E4390">
            <v>4171</v>
          </cell>
        </row>
        <row r="4391">
          <cell r="E4391">
            <v>4172</v>
          </cell>
        </row>
        <row r="4392">
          <cell r="E4392">
            <v>4173</v>
          </cell>
        </row>
        <row r="4393">
          <cell r="E4393">
            <v>4174</v>
          </cell>
        </row>
        <row r="4394">
          <cell r="E4394">
            <v>4175</v>
          </cell>
        </row>
        <row r="4395">
          <cell r="E4395">
            <v>4176</v>
          </cell>
        </row>
        <row r="4396">
          <cell r="E4396">
            <v>4177</v>
          </cell>
        </row>
        <row r="4397">
          <cell r="E4397">
            <v>4178</v>
          </cell>
        </row>
        <row r="4398">
          <cell r="E4398">
            <v>4179</v>
          </cell>
        </row>
        <row r="4399">
          <cell r="E4399">
            <v>4180</v>
          </cell>
        </row>
        <row r="4400">
          <cell r="E4400">
            <v>4181</v>
          </cell>
        </row>
        <row r="4401">
          <cell r="E4401">
            <v>4182</v>
          </cell>
        </row>
        <row r="4402">
          <cell r="E4402">
            <v>4183</v>
          </cell>
        </row>
        <row r="4403">
          <cell r="E4403">
            <v>4184</v>
          </cell>
        </row>
        <row r="4404">
          <cell r="E4404">
            <v>4185</v>
          </cell>
        </row>
        <row r="4405">
          <cell r="E4405">
            <v>4186</v>
          </cell>
        </row>
        <row r="4406">
          <cell r="E4406">
            <v>4187</v>
          </cell>
        </row>
        <row r="4407">
          <cell r="E4407">
            <v>4188</v>
          </cell>
        </row>
        <row r="4408">
          <cell r="E4408">
            <v>4189</v>
          </cell>
        </row>
        <row r="4409">
          <cell r="E4409">
            <v>4190</v>
          </cell>
        </row>
        <row r="4410">
          <cell r="E4410">
            <v>4191</v>
          </cell>
        </row>
        <row r="4411">
          <cell r="E4411">
            <v>4192</v>
          </cell>
        </row>
        <row r="4412">
          <cell r="E4412">
            <v>4193</v>
          </cell>
        </row>
        <row r="4413">
          <cell r="E4413">
            <v>4194</v>
          </cell>
        </row>
        <row r="4414">
          <cell r="E4414">
            <v>4195</v>
          </cell>
        </row>
        <row r="4415">
          <cell r="E4415">
            <v>4196</v>
          </cell>
        </row>
        <row r="4416">
          <cell r="E4416">
            <v>4197</v>
          </cell>
        </row>
        <row r="4417">
          <cell r="E4417">
            <v>4198</v>
          </cell>
        </row>
        <row r="4418">
          <cell r="E4418">
            <v>4199</v>
          </cell>
        </row>
        <row r="4419">
          <cell r="E4419">
            <v>4200</v>
          </cell>
        </row>
        <row r="4420">
          <cell r="E4420">
            <v>4201</v>
          </cell>
        </row>
        <row r="4421">
          <cell r="E4421">
            <v>4202</v>
          </cell>
        </row>
        <row r="4422">
          <cell r="E4422">
            <v>4203</v>
          </cell>
        </row>
        <row r="4423">
          <cell r="E4423">
            <v>4204</v>
          </cell>
        </row>
        <row r="4424">
          <cell r="E4424">
            <v>4205</v>
          </cell>
        </row>
        <row r="4425">
          <cell r="E4425">
            <v>4206</v>
          </cell>
        </row>
        <row r="4426">
          <cell r="E4426">
            <v>4207</v>
          </cell>
        </row>
        <row r="4427">
          <cell r="E4427">
            <v>4208</v>
          </cell>
        </row>
        <row r="4428">
          <cell r="E4428">
            <v>4209</v>
          </cell>
        </row>
        <row r="4429">
          <cell r="E4429">
            <v>4210</v>
          </cell>
        </row>
        <row r="4430">
          <cell r="E4430">
            <v>4211</v>
          </cell>
        </row>
        <row r="4431">
          <cell r="E4431">
            <v>4212</v>
          </cell>
        </row>
        <row r="4432">
          <cell r="E4432">
            <v>4213</v>
          </cell>
        </row>
        <row r="4433">
          <cell r="E4433">
            <v>4214</v>
          </cell>
        </row>
        <row r="4434">
          <cell r="E4434">
            <v>4215</v>
          </cell>
        </row>
        <row r="4435">
          <cell r="E4435">
            <v>4216</v>
          </cell>
        </row>
        <row r="4436">
          <cell r="E4436">
            <v>4217</v>
          </cell>
        </row>
        <row r="4437">
          <cell r="E4437">
            <v>4218</v>
          </cell>
        </row>
        <row r="4438">
          <cell r="E4438">
            <v>4219</v>
          </cell>
        </row>
        <row r="4439">
          <cell r="E4439">
            <v>4220</v>
          </cell>
        </row>
        <row r="4440">
          <cell r="E4440">
            <v>4221</v>
          </cell>
        </row>
        <row r="4441">
          <cell r="E4441">
            <v>4222</v>
          </cell>
        </row>
        <row r="4442">
          <cell r="E4442">
            <v>4223</v>
          </cell>
        </row>
        <row r="4443">
          <cell r="E4443">
            <v>4224</v>
          </cell>
        </row>
        <row r="4444">
          <cell r="E4444">
            <v>4225</v>
          </cell>
        </row>
        <row r="4445">
          <cell r="E4445">
            <v>4226</v>
          </cell>
        </row>
        <row r="4446">
          <cell r="E4446">
            <v>4227</v>
          </cell>
        </row>
        <row r="4447">
          <cell r="E4447">
            <v>4228</v>
          </cell>
        </row>
        <row r="4448">
          <cell r="E4448">
            <v>4229</v>
          </cell>
        </row>
        <row r="4449">
          <cell r="E4449">
            <v>4230</v>
          </cell>
        </row>
        <row r="4450">
          <cell r="E4450">
            <v>4231</v>
          </cell>
        </row>
        <row r="4451">
          <cell r="E4451">
            <v>4232</v>
          </cell>
        </row>
        <row r="4452">
          <cell r="E4452">
            <v>4233</v>
          </cell>
        </row>
        <row r="4453">
          <cell r="E4453">
            <v>4234</v>
          </cell>
        </row>
        <row r="4454">
          <cell r="E4454">
            <v>4235</v>
          </cell>
        </row>
        <row r="4455">
          <cell r="E4455">
            <v>4236</v>
          </cell>
        </row>
        <row r="4456">
          <cell r="E4456">
            <v>4237</v>
          </cell>
        </row>
        <row r="4457">
          <cell r="E4457">
            <v>4238</v>
          </cell>
        </row>
        <row r="4458">
          <cell r="E4458">
            <v>4239</v>
          </cell>
        </row>
        <row r="4459">
          <cell r="E4459">
            <v>4240</v>
          </cell>
        </row>
        <row r="4460">
          <cell r="E4460">
            <v>4241</v>
          </cell>
        </row>
        <row r="4461">
          <cell r="E4461">
            <v>4242</v>
          </cell>
        </row>
        <row r="4462">
          <cell r="E4462">
            <v>4243</v>
          </cell>
        </row>
        <row r="4463">
          <cell r="E4463">
            <v>4244</v>
          </cell>
        </row>
        <row r="4464">
          <cell r="E4464">
            <v>4245</v>
          </cell>
        </row>
        <row r="4465">
          <cell r="E4465">
            <v>4246</v>
          </cell>
        </row>
        <row r="4466">
          <cell r="E4466">
            <v>4247</v>
          </cell>
        </row>
        <row r="4467">
          <cell r="E4467">
            <v>4248</v>
          </cell>
        </row>
        <row r="4468">
          <cell r="E4468">
            <v>4249</v>
          </cell>
        </row>
        <row r="4469">
          <cell r="E4469">
            <v>4250</v>
          </cell>
        </row>
        <row r="4470">
          <cell r="E4470">
            <v>4251</v>
          </cell>
        </row>
        <row r="4471">
          <cell r="E4471">
            <v>4252</v>
          </cell>
        </row>
        <row r="4472">
          <cell r="E4472">
            <v>4253</v>
          </cell>
        </row>
        <row r="4473">
          <cell r="E4473">
            <v>4254</v>
          </cell>
        </row>
        <row r="4474">
          <cell r="E4474">
            <v>4255</v>
          </cell>
        </row>
        <row r="4475">
          <cell r="E4475">
            <v>4256</v>
          </cell>
        </row>
        <row r="4476">
          <cell r="E4476">
            <v>4257</v>
          </cell>
        </row>
        <row r="4477">
          <cell r="E4477">
            <v>4258</v>
          </cell>
        </row>
        <row r="4478">
          <cell r="E4478">
            <v>4259</v>
          </cell>
        </row>
        <row r="4479">
          <cell r="E4479">
            <v>4260</v>
          </cell>
        </row>
        <row r="4480">
          <cell r="E4480">
            <v>4261</v>
          </cell>
        </row>
        <row r="4481">
          <cell r="E4481">
            <v>4262</v>
          </cell>
        </row>
        <row r="4482">
          <cell r="E4482">
            <v>4263</v>
          </cell>
        </row>
        <row r="4483">
          <cell r="E4483">
            <v>4264</v>
          </cell>
        </row>
        <row r="4484">
          <cell r="E4484">
            <v>4265</v>
          </cell>
        </row>
        <row r="4485">
          <cell r="E4485">
            <v>4266</v>
          </cell>
        </row>
        <row r="4486">
          <cell r="E4486">
            <v>4267</v>
          </cell>
        </row>
        <row r="4487">
          <cell r="E4487">
            <v>4268</v>
          </cell>
        </row>
        <row r="4488">
          <cell r="E4488">
            <v>4269</v>
          </cell>
        </row>
        <row r="4489">
          <cell r="E4489">
            <v>4270</v>
          </cell>
        </row>
        <row r="4490">
          <cell r="E4490">
            <v>4271</v>
          </cell>
        </row>
        <row r="4491">
          <cell r="E4491">
            <v>4272</v>
          </cell>
        </row>
        <row r="4492">
          <cell r="E4492">
            <v>4273</v>
          </cell>
        </row>
        <row r="4493">
          <cell r="E4493">
            <v>4274</v>
          </cell>
        </row>
        <row r="4494">
          <cell r="E4494">
            <v>4275</v>
          </cell>
        </row>
        <row r="4495">
          <cell r="E4495">
            <v>4276</v>
          </cell>
        </row>
        <row r="4496">
          <cell r="E4496">
            <v>4277</v>
          </cell>
        </row>
        <row r="4497">
          <cell r="E4497">
            <v>4278</v>
          </cell>
        </row>
        <row r="4498">
          <cell r="E4498">
            <v>4279</v>
          </cell>
        </row>
        <row r="4499">
          <cell r="E4499">
            <v>4280</v>
          </cell>
        </row>
        <row r="4500">
          <cell r="E4500">
            <v>4281</v>
          </cell>
        </row>
        <row r="4501">
          <cell r="E4501">
            <v>4282</v>
          </cell>
        </row>
        <row r="4502">
          <cell r="E4502">
            <v>4283</v>
          </cell>
        </row>
        <row r="4503">
          <cell r="E4503">
            <v>4284</v>
          </cell>
        </row>
        <row r="4504">
          <cell r="E4504">
            <v>4285</v>
          </cell>
        </row>
        <row r="4505">
          <cell r="E4505">
            <v>4286</v>
          </cell>
        </row>
        <row r="4506">
          <cell r="E4506">
            <v>4287</v>
          </cell>
        </row>
        <row r="4507">
          <cell r="E4507">
            <v>4288</v>
          </cell>
        </row>
        <row r="4508">
          <cell r="E4508">
            <v>4289</v>
          </cell>
        </row>
        <row r="4509">
          <cell r="E4509">
            <v>4290</v>
          </cell>
        </row>
        <row r="4510">
          <cell r="E4510">
            <v>4291</v>
          </cell>
        </row>
        <row r="4511">
          <cell r="E4511">
            <v>4292</v>
          </cell>
        </row>
        <row r="4512">
          <cell r="E4512">
            <v>4293</v>
          </cell>
        </row>
        <row r="4513">
          <cell r="E4513">
            <v>4294</v>
          </cell>
        </row>
        <row r="4514">
          <cell r="E4514">
            <v>4295</v>
          </cell>
        </row>
        <row r="4515">
          <cell r="E4515">
            <v>4296</v>
          </cell>
        </row>
        <row r="4516">
          <cell r="E4516">
            <v>4297</v>
          </cell>
        </row>
        <row r="4517">
          <cell r="E4517">
            <v>4298</v>
          </cell>
        </row>
        <row r="4518">
          <cell r="E4518">
            <v>4299</v>
          </cell>
        </row>
        <row r="4519">
          <cell r="E4519">
            <v>4300</v>
          </cell>
        </row>
        <row r="4520">
          <cell r="E4520">
            <v>4301</v>
          </cell>
        </row>
        <row r="4521">
          <cell r="E4521">
            <v>4302</v>
          </cell>
        </row>
        <row r="4522">
          <cell r="E4522">
            <v>4303</v>
          </cell>
        </row>
        <row r="4523">
          <cell r="E4523">
            <v>4304</v>
          </cell>
        </row>
        <row r="4524">
          <cell r="E4524">
            <v>4305</v>
          </cell>
        </row>
        <row r="4525">
          <cell r="E4525">
            <v>4306</v>
          </cell>
        </row>
        <row r="4526">
          <cell r="E4526">
            <v>4307</v>
          </cell>
        </row>
        <row r="4527">
          <cell r="E4527">
            <v>4308</v>
          </cell>
        </row>
        <row r="4528">
          <cell r="E4528">
            <v>4309</v>
          </cell>
        </row>
        <row r="4529">
          <cell r="E4529">
            <v>4310</v>
          </cell>
        </row>
        <row r="4530">
          <cell r="E4530">
            <v>4311</v>
          </cell>
        </row>
        <row r="4531">
          <cell r="E4531">
            <v>4312</v>
          </cell>
        </row>
        <row r="4532">
          <cell r="E4532">
            <v>4313</v>
          </cell>
        </row>
        <row r="4533">
          <cell r="E4533">
            <v>4314</v>
          </cell>
        </row>
        <row r="4534">
          <cell r="E4534">
            <v>4315</v>
          </cell>
        </row>
        <row r="4535">
          <cell r="E4535">
            <v>4316</v>
          </cell>
        </row>
        <row r="4536">
          <cell r="E4536">
            <v>4317</v>
          </cell>
        </row>
        <row r="4537">
          <cell r="E4537">
            <v>4318</v>
          </cell>
        </row>
        <row r="4538">
          <cell r="E4538">
            <v>4319</v>
          </cell>
        </row>
        <row r="4539">
          <cell r="E4539">
            <v>4320</v>
          </cell>
        </row>
        <row r="4540">
          <cell r="E4540">
            <v>4321</v>
          </cell>
        </row>
        <row r="4541">
          <cell r="E4541">
            <v>4322</v>
          </cell>
        </row>
        <row r="4542">
          <cell r="E4542">
            <v>4323</v>
          </cell>
        </row>
        <row r="4543">
          <cell r="E4543">
            <v>4324</v>
          </cell>
        </row>
        <row r="4544">
          <cell r="E4544">
            <v>4325</v>
          </cell>
        </row>
        <row r="4545">
          <cell r="E4545">
            <v>4326</v>
          </cell>
        </row>
        <row r="4546">
          <cell r="E4546">
            <v>4327</v>
          </cell>
        </row>
        <row r="4547">
          <cell r="E4547">
            <v>4328</v>
          </cell>
        </row>
        <row r="4548">
          <cell r="E4548">
            <v>4329</v>
          </cell>
        </row>
        <row r="4549">
          <cell r="E4549">
            <v>4330</v>
          </cell>
        </row>
        <row r="4550">
          <cell r="E4550">
            <v>4331</v>
          </cell>
        </row>
        <row r="4551">
          <cell r="E4551">
            <v>4332</v>
          </cell>
        </row>
        <row r="4552">
          <cell r="E4552">
            <v>4333</v>
          </cell>
        </row>
        <row r="4553">
          <cell r="E4553">
            <v>4334</v>
          </cell>
        </row>
        <row r="4554">
          <cell r="E4554">
            <v>4335</v>
          </cell>
        </row>
        <row r="4555">
          <cell r="E4555">
            <v>4336</v>
          </cell>
        </row>
        <row r="4556">
          <cell r="E4556">
            <v>4337</v>
          </cell>
        </row>
        <row r="4557">
          <cell r="E4557">
            <v>4338</v>
          </cell>
        </row>
        <row r="4558">
          <cell r="E4558">
            <v>4339</v>
          </cell>
        </row>
        <row r="4559">
          <cell r="E4559">
            <v>4340</v>
          </cell>
        </row>
        <row r="4560">
          <cell r="E4560">
            <v>4341</v>
          </cell>
        </row>
        <row r="4561">
          <cell r="E4561">
            <v>4342</v>
          </cell>
        </row>
        <row r="4562">
          <cell r="E4562">
            <v>4343</v>
          </cell>
        </row>
        <row r="4563">
          <cell r="E4563">
            <v>4344</v>
          </cell>
        </row>
        <row r="4564">
          <cell r="E4564">
            <v>4345</v>
          </cell>
        </row>
        <row r="4565">
          <cell r="E4565">
            <v>4346</v>
          </cell>
        </row>
        <row r="4566">
          <cell r="E4566">
            <v>4347</v>
          </cell>
        </row>
        <row r="4567">
          <cell r="E4567">
            <v>4348</v>
          </cell>
        </row>
        <row r="4568">
          <cell r="E4568">
            <v>4349</v>
          </cell>
        </row>
        <row r="4569">
          <cell r="E4569">
            <v>4350</v>
          </cell>
        </row>
        <row r="4570">
          <cell r="E4570">
            <v>4351</v>
          </cell>
        </row>
        <row r="4571">
          <cell r="E4571">
            <v>4352</v>
          </cell>
        </row>
        <row r="4572">
          <cell r="E4572">
            <v>4353</v>
          </cell>
        </row>
        <row r="4573">
          <cell r="E4573">
            <v>4354</v>
          </cell>
        </row>
        <row r="4574">
          <cell r="E4574">
            <v>4355</v>
          </cell>
        </row>
        <row r="4575">
          <cell r="E4575">
            <v>4356</v>
          </cell>
        </row>
        <row r="4576">
          <cell r="E4576">
            <v>4357</v>
          </cell>
        </row>
        <row r="4577">
          <cell r="E4577">
            <v>4358</v>
          </cell>
        </row>
        <row r="4578">
          <cell r="E4578">
            <v>4359</v>
          </cell>
        </row>
        <row r="4579">
          <cell r="E4579">
            <v>4360</v>
          </cell>
        </row>
        <row r="4580">
          <cell r="E4580">
            <v>4361</v>
          </cell>
        </row>
        <row r="4581">
          <cell r="E4581">
            <v>4362</v>
          </cell>
        </row>
        <row r="4582">
          <cell r="E4582">
            <v>4363</v>
          </cell>
        </row>
        <row r="4583">
          <cell r="E4583">
            <v>4364</v>
          </cell>
        </row>
        <row r="4584">
          <cell r="E4584">
            <v>4365</v>
          </cell>
        </row>
        <row r="4585">
          <cell r="E4585">
            <v>4366</v>
          </cell>
        </row>
        <row r="4586">
          <cell r="E4586">
            <v>4367</v>
          </cell>
        </row>
        <row r="4587">
          <cell r="E4587">
            <v>4368</v>
          </cell>
        </row>
        <row r="4588">
          <cell r="E4588">
            <v>4369</v>
          </cell>
        </row>
        <row r="4589">
          <cell r="E4589">
            <v>4370</v>
          </cell>
        </row>
        <row r="4590">
          <cell r="E4590">
            <v>4371</v>
          </cell>
        </row>
        <row r="4591">
          <cell r="E4591">
            <v>4372</v>
          </cell>
        </row>
        <row r="4592">
          <cell r="E4592">
            <v>4373</v>
          </cell>
        </row>
        <row r="4593">
          <cell r="E4593">
            <v>4374</v>
          </cell>
        </row>
        <row r="4594">
          <cell r="E4594">
            <v>4375</v>
          </cell>
        </row>
        <row r="4595">
          <cell r="E4595">
            <v>4376</v>
          </cell>
        </row>
        <row r="4596">
          <cell r="E4596">
            <v>4377</v>
          </cell>
        </row>
        <row r="4597">
          <cell r="E4597">
            <v>4378</v>
          </cell>
        </row>
        <row r="4598">
          <cell r="E4598">
            <v>4379</v>
          </cell>
        </row>
        <row r="4599">
          <cell r="E4599">
            <v>4380</v>
          </cell>
        </row>
        <row r="4600">
          <cell r="E4600">
            <v>4381</v>
          </cell>
        </row>
        <row r="4601">
          <cell r="E4601">
            <v>4382</v>
          </cell>
        </row>
        <row r="4602">
          <cell r="E4602">
            <v>4383</v>
          </cell>
        </row>
        <row r="4603">
          <cell r="E4603">
            <v>4384</v>
          </cell>
        </row>
        <row r="4604">
          <cell r="E4604">
            <v>4385</v>
          </cell>
        </row>
        <row r="4605">
          <cell r="E4605">
            <v>4386</v>
          </cell>
        </row>
        <row r="4606">
          <cell r="E4606">
            <v>4387</v>
          </cell>
        </row>
        <row r="4607">
          <cell r="E4607">
            <v>4388</v>
          </cell>
        </row>
        <row r="4608">
          <cell r="E4608">
            <v>4389</v>
          </cell>
        </row>
        <row r="4609">
          <cell r="E4609">
            <v>4390</v>
          </cell>
        </row>
        <row r="4610">
          <cell r="E4610">
            <v>4391</v>
          </cell>
        </row>
        <row r="4611">
          <cell r="E4611">
            <v>4392</v>
          </cell>
        </row>
        <row r="4612">
          <cell r="E4612">
            <v>4393</v>
          </cell>
        </row>
        <row r="4613">
          <cell r="E4613">
            <v>4394</v>
          </cell>
        </row>
        <row r="4614">
          <cell r="E4614">
            <v>4395</v>
          </cell>
        </row>
        <row r="4615">
          <cell r="E4615">
            <v>4396</v>
          </cell>
        </row>
        <row r="4616">
          <cell r="E4616">
            <v>4397</v>
          </cell>
        </row>
        <row r="4617">
          <cell r="E4617">
            <v>4398</v>
          </cell>
        </row>
        <row r="4618">
          <cell r="E4618">
            <v>4399</v>
          </cell>
        </row>
        <row r="4619">
          <cell r="E4619">
            <v>4400</v>
          </cell>
        </row>
        <row r="4620">
          <cell r="E4620">
            <v>4401</v>
          </cell>
        </row>
        <row r="4621">
          <cell r="E4621">
            <v>4402</v>
          </cell>
        </row>
        <row r="4622">
          <cell r="E4622">
            <v>4403</v>
          </cell>
        </row>
        <row r="4623">
          <cell r="E4623">
            <v>4404</v>
          </cell>
        </row>
        <row r="4624">
          <cell r="E4624">
            <v>4405</v>
          </cell>
        </row>
        <row r="4625">
          <cell r="E4625">
            <v>4406</v>
          </cell>
        </row>
        <row r="4626">
          <cell r="E4626">
            <v>4407</v>
          </cell>
        </row>
        <row r="4627">
          <cell r="E4627">
            <v>4408</v>
          </cell>
        </row>
        <row r="4628">
          <cell r="E4628">
            <v>4409</v>
          </cell>
        </row>
        <row r="4629">
          <cell r="E4629">
            <v>4410</v>
          </cell>
        </row>
        <row r="4630">
          <cell r="E4630">
            <v>4411</v>
          </cell>
        </row>
        <row r="4631">
          <cell r="E4631">
            <v>4412</v>
          </cell>
        </row>
        <row r="4632">
          <cell r="E4632">
            <v>4413</v>
          </cell>
        </row>
        <row r="4633">
          <cell r="E4633">
            <v>4414</v>
          </cell>
        </row>
        <row r="4634">
          <cell r="E4634">
            <v>4415</v>
          </cell>
        </row>
        <row r="4635">
          <cell r="E4635">
            <v>4416</v>
          </cell>
        </row>
        <row r="4636">
          <cell r="E4636">
            <v>4417</v>
          </cell>
        </row>
        <row r="4637">
          <cell r="E4637">
            <v>4418</v>
          </cell>
        </row>
        <row r="4638">
          <cell r="E4638">
            <v>4419</v>
          </cell>
        </row>
        <row r="4639">
          <cell r="E4639">
            <v>4420</v>
          </cell>
        </row>
        <row r="4640">
          <cell r="E4640">
            <v>4421</v>
          </cell>
        </row>
        <row r="4641">
          <cell r="E4641">
            <v>4422</v>
          </cell>
        </row>
        <row r="4642">
          <cell r="E4642">
            <v>4423</v>
          </cell>
        </row>
        <row r="4643">
          <cell r="E4643">
            <v>4424</v>
          </cell>
        </row>
        <row r="4644">
          <cell r="E4644">
            <v>4425</v>
          </cell>
        </row>
        <row r="4645">
          <cell r="E4645">
            <v>4426</v>
          </cell>
        </row>
        <row r="4646">
          <cell r="E4646">
            <v>4427</v>
          </cell>
        </row>
        <row r="4647">
          <cell r="E4647">
            <v>4428</v>
          </cell>
        </row>
        <row r="4648">
          <cell r="E4648">
            <v>4429</v>
          </cell>
        </row>
        <row r="4649">
          <cell r="E4649">
            <v>4430</v>
          </cell>
        </row>
        <row r="4650">
          <cell r="E4650">
            <v>4431</v>
          </cell>
        </row>
        <row r="4651">
          <cell r="E4651">
            <v>4432</v>
          </cell>
        </row>
        <row r="4652">
          <cell r="E4652">
            <v>4433</v>
          </cell>
        </row>
        <row r="4653">
          <cell r="E4653">
            <v>4434</v>
          </cell>
        </row>
        <row r="4654">
          <cell r="E4654">
            <v>4435</v>
          </cell>
        </row>
        <row r="4655">
          <cell r="E4655">
            <v>4436</v>
          </cell>
        </row>
        <row r="4656">
          <cell r="E4656">
            <v>4437</v>
          </cell>
        </row>
        <row r="4657">
          <cell r="E4657">
            <v>4438</v>
          </cell>
        </row>
        <row r="4658">
          <cell r="E4658">
            <v>4439</v>
          </cell>
        </row>
        <row r="4659">
          <cell r="E4659">
            <v>4440</v>
          </cell>
        </row>
        <row r="4660">
          <cell r="E4660">
            <v>4441</v>
          </cell>
        </row>
        <row r="4661">
          <cell r="E4661">
            <v>4442</v>
          </cell>
        </row>
        <row r="4662">
          <cell r="E4662">
            <v>4443</v>
          </cell>
        </row>
        <row r="4663">
          <cell r="E4663">
            <v>4444</v>
          </cell>
        </row>
        <row r="4664">
          <cell r="E4664">
            <v>4445</v>
          </cell>
        </row>
        <row r="4665">
          <cell r="E4665">
            <v>4446</v>
          </cell>
        </row>
        <row r="4666">
          <cell r="E4666">
            <v>4447</v>
          </cell>
        </row>
        <row r="4667">
          <cell r="E4667">
            <v>4448</v>
          </cell>
        </row>
        <row r="4668">
          <cell r="E4668">
            <v>4449</v>
          </cell>
        </row>
        <row r="4669">
          <cell r="E4669">
            <v>4450</v>
          </cell>
        </row>
        <row r="4670">
          <cell r="E4670">
            <v>4451</v>
          </cell>
        </row>
        <row r="4671">
          <cell r="E4671">
            <v>4452</v>
          </cell>
        </row>
        <row r="4672">
          <cell r="E4672">
            <v>4453</v>
          </cell>
        </row>
        <row r="4673">
          <cell r="E4673">
            <v>4454</v>
          </cell>
        </row>
        <row r="4674">
          <cell r="E4674">
            <v>4455</v>
          </cell>
        </row>
        <row r="4675">
          <cell r="E4675">
            <v>4456</v>
          </cell>
        </row>
        <row r="4676">
          <cell r="E4676">
            <v>4457</v>
          </cell>
        </row>
        <row r="4677">
          <cell r="E4677">
            <v>4458</v>
          </cell>
        </row>
        <row r="4678">
          <cell r="E4678">
            <v>4459</v>
          </cell>
        </row>
        <row r="4679">
          <cell r="E4679">
            <v>4460</v>
          </cell>
        </row>
        <row r="4680">
          <cell r="E4680">
            <v>4461</v>
          </cell>
        </row>
        <row r="4681">
          <cell r="E4681">
            <v>4462</v>
          </cell>
        </row>
        <row r="4682">
          <cell r="E4682">
            <v>4463</v>
          </cell>
        </row>
        <row r="4683">
          <cell r="E4683">
            <v>4464</v>
          </cell>
        </row>
        <row r="4684">
          <cell r="E4684">
            <v>4465</v>
          </cell>
        </row>
        <row r="4685">
          <cell r="E4685">
            <v>4466</v>
          </cell>
        </row>
        <row r="4686">
          <cell r="E4686">
            <v>4467</v>
          </cell>
        </row>
        <row r="4687">
          <cell r="E4687">
            <v>4468</v>
          </cell>
        </row>
        <row r="4688">
          <cell r="E4688">
            <v>4469</v>
          </cell>
        </row>
        <row r="4689">
          <cell r="E4689">
            <v>4470</v>
          </cell>
        </row>
        <row r="4690">
          <cell r="E4690">
            <v>4471</v>
          </cell>
        </row>
        <row r="4691">
          <cell r="E4691">
            <v>4472</v>
          </cell>
        </row>
        <row r="4692">
          <cell r="E4692">
            <v>4473</v>
          </cell>
        </row>
        <row r="4693">
          <cell r="E4693">
            <v>4474</v>
          </cell>
        </row>
        <row r="4694">
          <cell r="E4694">
            <v>4475</v>
          </cell>
        </row>
        <row r="4695">
          <cell r="E4695">
            <v>4476</v>
          </cell>
        </row>
        <row r="4696">
          <cell r="E4696">
            <v>4477</v>
          </cell>
        </row>
        <row r="4697">
          <cell r="E4697">
            <v>4478</v>
          </cell>
        </row>
        <row r="4698">
          <cell r="E4698">
            <v>4479</v>
          </cell>
        </row>
        <row r="4699">
          <cell r="E4699">
            <v>4480</v>
          </cell>
        </row>
        <row r="4700">
          <cell r="E4700">
            <v>4481</v>
          </cell>
        </row>
        <row r="4701">
          <cell r="E4701">
            <v>4482</v>
          </cell>
        </row>
        <row r="4702">
          <cell r="E4702">
            <v>4483</v>
          </cell>
        </row>
        <row r="4703">
          <cell r="E4703">
            <v>4484</v>
          </cell>
        </row>
        <row r="4704">
          <cell r="E4704">
            <v>4485</v>
          </cell>
        </row>
        <row r="4705">
          <cell r="E4705">
            <v>4486</v>
          </cell>
        </row>
        <row r="4706">
          <cell r="E4706">
            <v>4487</v>
          </cell>
        </row>
        <row r="4707">
          <cell r="E4707">
            <v>4488</v>
          </cell>
        </row>
        <row r="4708">
          <cell r="E4708">
            <v>4489</v>
          </cell>
        </row>
        <row r="4709">
          <cell r="E4709">
            <v>4490</v>
          </cell>
        </row>
        <row r="4710">
          <cell r="E4710">
            <v>4491</v>
          </cell>
        </row>
        <row r="4711">
          <cell r="E4711">
            <v>4492</v>
          </cell>
        </row>
        <row r="4712">
          <cell r="E4712">
            <v>4493</v>
          </cell>
        </row>
        <row r="4713">
          <cell r="E4713">
            <v>4494</v>
          </cell>
        </row>
        <row r="4714">
          <cell r="E4714">
            <v>4495</v>
          </cell>
        </row>
        <row r="4715">
          <cell r="E4715">
            <v>4496</v>
          </cell>
        </row>
        <row r="4716">
          <cell r="E4716">
            <v>4497</v>
          </cell>
        </row>
        <row r="4717">
          <cell r="E4717">
            <v>4498</v>
          </cell>
        </row>
        <row r="4718">
          <cell r="E4718">
            <v>4499</v>
          </cell>
        </row>
        <row r="4719">
          <cell r="E4719">
            <v>4500</v>
          </cell>
        </row>
        <row r="4720">
          <cell r="E4720">
            <v>4501</v>
          </cell>
        </row>
        <row r="4721">
          <cell r="E4721">
            <v>4502</v>
          </cell>
        </row>
        <row r="4722">
          <cell r="E4722">
            <v>4503</v>
          </cell>
        </row>
        <row r="4723">
          <cell r="E4723">
            <v>4504</v>
          </cell>
        </row>
        <row r="4724">
          <cell r="E4724">
            <v>4505</v>
          </cell>
        </row>
        <row r="4725">
          <cell r="E4725">
            <v>4506</v>
          </cell>
        </row>
        <row r="4726">
          <cell r="E4726">
            <v>4507</v>
          </cell>
        </row>
        <row r="4727">
          <cell r="E4727">
            <v>4508</v>
          </cell>
        </row>
        <row r="4728">
          <cell r="E4728">
            <v>4509</v>
          </cell>
        </row>
        <row r="4729">
          <cell r="E4729">
            <v>4510</v>
          </cell>
        </row>
        <row r="4730">
          <cell r="E4730">
            <v>4511</v>
          </cell>
        </row>
        <row r="4731">
          <cell r="E4731">
            <v>4512</v>
          </cell>
        </row>
        <row r="4732">
          <cell r="E4732">
            <v>4513</v>
          </cell>
        </row>
        <row r="4733">
          <cell r="E4733">
            <v>4514</v>
          </cell>
        </row>
        <row r="4734">
          <cell r="E4734">
            <v>4515</v>
          </cell>
        </row>
        <row r="4735">
          <cell r="E4735">
            <v>4516</v>
          </cell>
        </row>
        <row r="4736">
          <cell r="E4736">
            <v>4517</v>
          </cell>
        </row>
        <row r="4737">
          <cell r="E4737">
            <v>4518</v>
          </cell>
        </row>
        <row r="4738">
          <cell r="E4738">
            <v>4519</v>
          </cell>
        </row>
        <row r="4739">
          <cell r="E4739">
            <v>4520</v>
          </cell>
        </row>
        <row r="4740">
          <cell r="E4740">
            <v>4521</v>
          </cell>
        </row>
        <row r="4741">
          <cell r="E4741">
            <v>4522</v>
          </cell>
        </row>
        <row r="4742">
          <cell r="E4742">
            <v>4523</v>
          </cell>
        </row>
        <row r="4743">
          <cell r="E4743">
            <v>4524</v>
          </cell>
        </row>
        <row r="4744">
          <cell r="E4744">
            <v>4525</v>
          </cell>
        </row>
        <row r="4745">
          <cell r="E4745">
            <v>4526</v>
          </cell>
        </row>
        <row r="4746">
          <cell r="E4746">
            <v>4527</v>
          </cell>
        </row>
        <row r="4747">
          <cell r="E4747">
            <v>4528</v>
          </cell>
        </row>
        <row r="4748">
          <cell r="E4748">
            <v>4529</v>
          </cell>
        </row>
        <row r="4749">
          <cell r="E4749">
            <v>4530</v>
          </cell>
        </row>
        <row r="4750">
          <cell r="E4750">
            <v>4531</v>
          </cell>
        </row>
        <row r="4751">
          <cell r="E4751">
            <v>4532</v>
          </cell>
        </row>
        <row r="4752">
          <cell r="E4752">
            <v>4533</v>
          </cell>
        </row>
        <row r="4753">
          <cell r="E4753">
            <v>4534</v>
          </cell>
        </row>
        <row r="4754">
          <cell r="E4754">
            <v>4535</v>
          </cell>
        </row>
        <row r="4755">
          <cell r="E4755">
            <v>4536</v>
          </cell>
        </row>
        <row r="4756">
          <cell r="E4756">
            <v>4537</v>
          </cell>
        </row>
        <row r="4757">
          <cell r="E4757">
            <v>4538</v>
          </cell>
        </row>
        <row r="4758">
          <cell r="E4758">
            <v>4539</v>
          </cell>
        </row>
        <row r="4759">
          <cell r="E4759">
            <v>4540</v>
          </cell>
        </row>
        <row r="4760">
          <cell r="E4760">
            <v>4541</v>
          </cell>
        </row>
        <row r="4761">
          <cell r="E4761">
            <v>4542</v>
          </cell>
        </row>
        <row r="4762">
          <cell r="E4762">
            <v>4543</v>
          </cell>
        </row>
        <row r="4763">
          <cell r="E4763">
            <v>4544</v>
          </cell>
        </row>
        <row r="4764">
          <cell r="E4764">
            <v>4545</v>
          </cell>
        </row>
        <row r="4765">
          <cell r="E4765">
            <v>4546</v>
          </cell>
        </row>
        <row r="4766">
          <cell r="E4766">
            <v>4547</v>
          </cell>
        </row>
        <row r="4767">
          <cell r="E4767">
            <v>4548</v>
          </cell>
        </row>
        <row r="4768">
          <cell r="E4768">
            <v>4549</v>
          </cell>
        </row>
        <row r="4769">
          <cell r="E4769">
            <v>4550</v>
          </cell>
        </row>
        <row r="4770">
          <cell r="E4770">
            <v>4551</v>
          </cell>
        </row>
        <row r="4771">
          <cell r="E4771">
            <v>4552</v>
          </cell>
        </row>
        <row r="4772">
          <cell r="E4772">
            <v>4553</v>
          </cell>
        </row>
        <row r="4773">
          <cell r="E4773">
            <v>4554</v>
          </cell>
        </row>
        <row r="4774">
          <cell r="E4774">
            <v>4555</v>
          </cell>
        </row>
        <row r="4775">
          <cell r="E4775">
            <v>4556</v>
          </cell>
        </row>
        <row r="4776">
          <cell r="E4776">
            <v>4557</v>
          </cell>
        </row>
        <row r="4777">
          <cell r="E4777">
            <v>4558</v>
          </cell>
        </row>
        <row r="4778">
          <cell r="E4778">
            <v>4559</v>
          </cell>
        </row>
        <row r="4779">
          <cell r="E4779">
            <v>4560</v>
          </cell>
        </row>
        <row r="4780">
          <cell r="E4780">
            <v>4561</v>
          </cell>
        </row>
        <row r="4781">
          <cell r="E4781">
            <v>4562</v>
          </cell>
        </row>
        <row r="4782">
          <cell r="E4782">
            <v>4563</v>
          </cell>
        </row>
        <row r="4783">
          <cell r="E4783">
            <v>4564</v>
          </cell>
        </row>
        <row r="4784">
          <cell r="E4784">
            <v>4565</v>
          </cell>
        </row>
        <row r="4785">
          <cell r="E4785">
            <v>4566</v>
          </cell>
        </row>
        <row r="4786">
          <cell r="E4786">
            <v>4567</v>
          </cell>
        </row>
        <row r="4787">
          <cell r="E4787">
            <v>4568</v>
          </cell>
        </row>
        <row r="4788">
          <cell r="E4788">
            <v>4569</v>
          </cell>
        </row>
        <row r="4789">
          <cell r="E4789">
            <v>4570</v>
          </cell>
        </row>
        <row r="4790">
          <cell r="E4790">
            <v>4571</v>
          </cell>
        </row>
        <row r="4791">
          <cell r="E4791">
            <v>4572</v>
          </cell>
        </row>
        <row r="4792">
          <cell r="E4792">
            <v>4573</v>
          </cell>
        </row>
        <row r="4793">
          <cell r="E4793">
            <v>4574</v>
          </cell>
        </row>
        <row r="4794">
          <cell r="E4794">
            <v>4575</v>
          </cell>
        </row>
        <row r="4795">
          <cell r="E4795">
            <v>4576</v>
          </cell>
        </row>
        <row r="4796">
          <cell r="E4796">
            <v>4577</v>
          </cell>
        </row>
        <row r="4797">
          <cell r="E4797">
            <v>4578</v>
          </cell>
        </row>
        <row r="4798">
          <cell r="E4798">
            <v>4579</v>
          </cell>
        </row>
        <row r="4799">
          <cell r="E4799">
            <v>4580</v>
          </cell>
        </row>
        <row r="4800">
          <cell r="E4800">
            <v>4581</v>
          </cell>
        </row>
        <row r="4801">
          <cell r="E4801">
            <v>4582</v>
          </cell>
        </row>
        <row r="4802">
          <cell r="E4802">
            <v>4583</v>
          </cell>
        </row>
        <row r="4803">
          <cell r="E4803">
            <v>4584</v>
          </cell>
        </row>
        <row r="4804">
          <cell r="E4804">
            <v>4585</v>
          </cell>
        </row>
        <row r="4805">
          <cell r="E4805">
            <v>4586</v>
          </cell>
        </row>
        <row r="4806">
          <cell r="E4806">
            <v>4587</v>
          </cell>
        </row>
        <row r="4807">
          <cell r="E4807">
            <v>4588</v>
          </cell>
        </row>
        <row r="4808">
          <cell r="E4808">
            <v>4589</v>
          </cell>
        </row>
        <row r="4809">
          <cell r="E4809">
            <v>4590</v>
          </cell>
        </row>
        <row r="4810">
          <cell r="E4810">
            <v>4591</v>
          </cell>
        </row>
        <row r="4811">
          <cell r="E4811">
            <v>4592</v>
          </cell>
        </row>
        <row r="4812">
          <cell r="E4812">
            <v>4593</v>
          </cell>
        </row>
        <row r="4813">
          <cell r="E4813">
            <v>4594</v>
          </cell>
        </row>
        <row r="4814">
          <cell r="E4814">
            <v>4595</v>
          </cell>
        </row>
        <row r="4815">
          <cell r="E4815">
            <v>4596</v>
          </cell>
        </row>
        <row r="4816">
          <cell r="E4816">
            <v>4597</v>
          </cell>
        </row>
        <row r="4817">
          <cell r="E4817">
            <v>4598</v>
          </cell>
        </row>
        <row r="4818">
          <cell r="E4818">
            <v>4599</v>
          </cell>
        </row>
        <row r="4819">
          <cell r="E4819">
            <v>4600</v>
          </cell>
        </row>
        <row r="4820">
          <cell r="E4820">
            <v>4601</v>
          </cell>
        </row>
        <row r="4821">
          <cell r="E4821">
            <v>4602</v>
          </cell>
        </row>
        <row r="4822">
          <cell r="E4822">
            <v>4603</v>
          </cell>
        </row>
        <row r="4823">
          <cell r="E4823">
            <v>4604</v>
          </cell>
        </row>
        <row r="4824">
          <cell r="E4824">
            <v>4605</v>
          </cell>
        </row>
        <row r="4825">
          <cell r="E4825">
            <v>4606</v>
          </cell>
        </row>
        <row r="4826">
          <cell r="E4826">
            <v>4607</v>
          </cell>
        </row>
        <row r="4827">
          <cell r="E4827">
            <v>4608</v>
          </cell>
        </row>
        <row r="4828">
          <cell r="E4828">
            <v>4609</v>
          </cell>
        </row>
        <row r="4829">
          <cell r="E4829">
            <v>4610</v>
          </cell>
        </row>
        <row r="4830">
          <cell r="E4830">
            <v>4611</v>
          </cell>
        </row>
        <row r="4831">
          <cell r="E4831">
            <v>4612</v>
          </cell>
        </row>
        <row r="4832">
          <cell r="E4832">
            <v>4613</v>
          </cell>
        </row>
        <row r="4833">
          <cell r="E4833">
            <v>4614</v>
          </cell>
        </row>
        <row r="4834">
          <cell r="E4834">
            <v>4615</v>
          </cell>
        </row>
        <row r="4835">
          <cell r="E4835">
            <v>4616</v>
          </cell>
        </row>
        <row r="4836">
          <cell r="E4836">
            <v>4617</v>
          </cell>
        </row>
        <row r="4837">
          <cell r="E4837">
            <v>4618</v>
          </cell>
        </row>
        <row r="4838">
          <cell r="E4838">
            <v>4619</v>
          </cell>
        </row>
        <row r="4839">
          <cell r="E4839">
            <v>4620</v>
          </cell>
        </row>
        <row r="4840">
          <cell r="E4840">
            <v>4621</v>
          </cell>
        </row>
        <row r="4841">
          <cell r="E4841">
            <v>4622</v>
          </cell>
        </row>
        <row r="4842">
          <cell r="E4842">
            <v>4623</v>
          </cell>
        </row>
        <row r="4843">
          <cell r="E4843">
            <v>4624</v>
          </cell>
        </row>
        <row r="4844">
          <cell r="E4844">
            <v>4625</v>
          </cell>
        </row>
        <row r="4845">
          <cell r="E4845">
            <v>4626</v>
          </cell>
        </row>
        <row r="4846">
          <cell r="E4846">
            <v>4627</v>
          </cell>
        </row>
        <row r="4847">
          <cell r="E4847">
            <v>4628</v>
          </cell>
        </row>
        <row r="4848">
          <cell r="E4848">
            <v>4629</v>
          </cell>
        </row>
        <row r="4849">
          <cell r="E4849">
            <v>4630</v>
          </cell>
        </row>
        <row r="4850">
          <cell r="E4850">
            <v>4631</v>
          </cell>
        </row>
        <row r="4851">
          <cell r="E4851">
            <v>4632</v>
          </cell>
        </row>
        <row r="4852">
          <cell r="E4852">
            <v>4633</v>
          </cell>
        </row>
        <row r="4853">
          <cell r="E4853">
            <v>4634</v>
          </cell>
        </row>
        <row r="4854">
          <cell r="E4854">
            <v>4635</v>
          </cell>
        </row>
        <row r="4855">
          <cell r="E4855">
            <v>4636</v>
          </cell>
        </row>
        <row r="4856">
          <cell r="E4856">
            <v>4637</v>
          </cell>
        </row>
        <row r="4857">
          <cell r="E4857">
            <v>4638</v>
          </cell>
        </row>
        <row r="4858">
          <cell r="E4858">
            <v>4639</v>
          </cell>
        </row>
        <row r="4859">
          <cell r="E4859">
            <v>4640</v>
          </cell>
        </row>
        <row r="4860">
          <cell r="E4860">
            <v>4641</v>
          </cell>
        </row>
        <row r="4861">
          <cell r="E4861">
            <v>4642</v>
          </cell>
        </row>
        <row r="4862">
          <cell r="E4862">
            <v>4643</v>
          </cell>
        </row>
        <row r="4863">
          <cell r="E4863">
            <v>4644</v>
          </cell>
        </row>
        <row r="4864">
          <cell r="E4864">
            <v>4645</v>
          </cell>
        </row>
        <row r="4865">
          <cell r="E4865">
            <v>4646</v>
          </cell>
        </row>
        <row r="4866">
          <cell r="E4866">
            <v>4647</v>
          </cell>
        </row>
        <row r="4867">
          <cell r="E4867">
            <v>4648</v>
          </cell>
        </row>
        <row r="4868">
          <cell r="E4868">
            <v>4649</v>
          </cell>
        </row>
        <row r="4869">
          <cell r="E4869">
            <v>4650</v>
          </cell>
        </row>
        <row r="4870">
          <cell r="E4870">
            <v>4651</v>
          </cell>
        </row>
        <row r="4871">
          <cell r="E4871">
            <v>4652</v>
          </cell>
        </row>
        <row r="4872">
          <cell r="E4872">
            <v>4653</v>
          </cell>
        </row>
        <row r="4873">
          <cell r="E4873">
            <v>4654</v>
          </cell>
        </row>
        <row r="4874">
          <cell r="E4874">
            <v>4655</v>
          </cell>
        </row>
        <row r="4875">
          <cell r="E4875">
            <v>4656</v>
          </cell>
        </row>
        <row r="4876">
          <cell r="E4876">
            <v>4657</v>
          </cell>
        </row>
        <row r="4877">
          <cell r="E4877">
            <v>4658</v>
          </cell>
        </row>
        <row r="4878">
          <cell r="E4878">
            <v>4659</v>
          </cell>
        </row>
        <row r="4879">
          <cell r="E4879">
            <v>4660</v>
          </cell>
        </row>
        <row r="4880">
          <cell r="E4880">
            <v>4661</v>
          </cell>
        </row>
        <row r="4881">
          <cell r="E4881">
            <v>4662</v>
          </cell>
        </row>
        <row r="4882">
          <cell r="E4882">
            <v>4663</v>
          </cell>
        </row>
        <row r="4883">
          <cell r="E4883">
            <v>4664</v>
          </cell>
        </row>
        <row r="4884">
          <cell r="E4884">
            <v>4665</v>
          </cell>
        </row>
        <row r="4885">
          <cell r="E4885">
            <v>4666</v>
          </cell>
        </row>
        <row r="4886">
          <cell r="E4886">
            <v>4667</v>
          </cell>
        </row>
        <row r="4887">
          <cell r="E4887">
            <v>4668</v>
          </cell>
        </row>
        <row r="4888">
          <cell r="E4888">
            <v>4669</v>
          </cell>
        </row>
        <row r="4889">
          <cell r="E4889">
            <v>4670</v>
          </cell>
        </row>
        <row r="4890">
          <cell r="E4890">
            <v>4671</v>
          </cell>
        </row>
        <row r="4891">
          <cell r="E4891">
            <v>4672</v>
          </cell>
        </row>
        <row r="4892">
          <cell r="E4892">
            <v>4673</v>
          </cell>
        </row>
        <row r="4893">
          <cell r="E4893">
            <v>4674</v>
          </cell>
        </row>
        <row r="4894">
          <cell r="E4894">
            <v>4675</v>
          </cell>
        </row>
        <row r="4895">
          <cell r="E4895">
            <v>4676</v>
          </cell>
        </row>
        <row r="4896">
          <cell r="E4896">
            <v>4677</v>
          </cell>
        </row>
        <row r="4897">
          <cell r="E4897">
            <v>4678</v>
          </cell>
        </row>
        <row r="4898">
          <cell r="E4898">
            <v>4679</v>
          </cell>
        </row>
        <row r="4899">
          <cell r="E4899">
            <v>4680</v>
          </cell>
        </row>
        <row r="4900">
          <cell r="E4900">
            <v>4681</v>
          </cell>
        </row>
        <row r="4901">
          <cell r="E4901">
            <v>4682</v>
          </cell>
        </row>
        <row r="4902">
          <cell r="E4902">
            <v>4683</v>
          </cell>
        </row>
        <row r="4903">
          <cell r="E4903">
            <v>4684</v>
          </cell>
        </row>
        <row r="4904">
          <cell r="E4904">
            <v>4685</v>
          </cell>
        </row>
        <row r="4905">
          <cell r="E4905">
            <v>4686</v>
          </cell>
        </row>
        <row r="4906">
          <cell r="E4906">
            <v>4687</v>
          </cell>
        </row>
        <row r="4907">
          <cell r="E4907">
            <v>4688</v>
          </cell>
        </row>
        <row r="4908">
          <cell r="E4908">
            <v>4689</v>
          </cell>
        </row>
        <row r="4909">
          <cell r="E4909">
            <v>4690</v>
          </cell>
        </row>
        <row r="4910">
          <cell r="E4910">
            <v>4691</v>
          </cell>
        </row>
        <row r="4911">
          <cell r="E4911">
            <v>4692</v>
          </cell>
        </row>
        <row r="4912">
          <cell r="E4912">
            <v>4693</v>
          </cell>
        </row>
        <row r="4913">
          <cell r="E4913">
            <v>4694</v>
          </cell>
        </row>
        <row r="4914">
          <cell r="E4914">
            <v>4695</v>
          </cell>
        </row>
        <row r="4915">
          <cell r="E4915">
            <v>4696</v>
          </cell>
        </row>
        <row r="4916">
          <cell r="E4916">
            <v>4697</v>
          </cell>
        </row>
        <row r="4917">
          <cell r="E4917">
            <v>4698</v>
          </cell>
        </row>
        <row r="4918">
          <cell r="E4918">
            <v>4699</v>
          </cell>
        </row>
        <row r="4919">
          <cell r="E4919">
            <v>4700</v>
          </cell>
        </row>
        <row r="4920">
          <cell r="E4920">
            <v>4701</v>
          </cell>
        </row>
        <row r="4921">
          <cell r="E4921">
            <v>4702</v>
          </cell>
        </row>
        <row r="4922">
          <cell r="E4922">
            <v>4703</v>
          </cell>
        </row>
        <row r="4923">
          <cell r="E4923">
            <v>4704</v>
          </cell>
        </row>
        <row r="4924">
          <cell r="E4924">
            <v>4705</v>
          </cell>
        </row>
        <row r="4925">
          <cell r="E4925">
            <v>4706</v>
          </cell>
        </row>
        <row r="4926">
          <cell r="E4926">
            <v>4707</v>
          </cell>
        </row>
        <row r="4927">
          <cell r="E4927">
            <v>4708</v>
          </cell>
        </row>
        <row r="4928">
          <cell r="E4928">
            <v>4709</v>
          </cell>
        </row>
        <row r="4929">
          <cell r="E4929">
            <v>4710</v>
          </cell>
        </row>
        <row r="4930">
          <cell r="E4930">
            <v>4711</v>
          </cell>
        </row>
        <row r="4931">
          <cell r="E4931">
            <v>4712</v>
          </cell>
        </row>
        <row r="4932">
          <cell r="E4932">
            <v>4713</v>
          </cell>
        </row>
        <row r="4933">
          <cell r="E4933">
            <v>4714</v>
          </cell>
        </row>
        <row r="4934">
          <cell r="E4934">
            <v>4715</v>
          </cell>
        </row>
        <row r="4935">
          <cell r="E4935">
            <v>4716</v>
          </cell>
        </row>
        <row r="4936">
          <cell r="E4936">
            <v>4717</v>
          </cell>
        </row>
        <row r="4937">
          <cell r="E4937">
            <v>4718</v>
          </cell>
        </row>
        <row r="4938">
          <cell r="E4938">
            <v>4719</v>
          </cell>
        </row>
        <row r="4939">
          <cell r="E4939">
            <v>4720</v>
          </cell>
        </row>
        <row r="4940">
          <cell r="E4940">
            <v>4721</v>
          </cell>
        </row>
        <row r="4941">
          <cell r="E4941">
            <v>4722</v>
          </cell>
        </row>
        <row r="4942">
          <cell r="E4942">
            <v>4723</v>
          </cell>
        </row>
        <row r="4943">
          <cell r="E4943">
            <v>4724</v>
          </cell>
        </row>
        <row r="4944">
          <cell r="E4944">
            <v>4725</v>
          </cell>
        </row>
        <row r="4945">
          <cell r="E4945">
            <v>4726</v>
          </cell>
        </row>
        <row r="4946">
          <cell r="E4946">
            <v>4727</v>
          </cell>
        </row>
        <row r="4947">
          <cell r="E4947">
            <v>4728</v>
          </cell>
        </row>
        <row r="4948">
          <cell r="E4948">
            <v>4729</v>
          </cell>
        </row>
        <row r="4949">
          <cell r="E4949">
            <v>4730</v>
          </cell>
        </row>
        <row r="4950">
          <cell r="E4950">
            <v>4731</v>
          </cell>
        </row>
        <row r="4951">
          <cell r="E4951">
            <v>4732</v>
          </cell>
        </row>
        <row r="4952">
          <cell r="E4952">
            <v>4733</v>
          </cell>
        </row>
        <row r="4953">
          <cell r="E4953">
            <v>4734</v>
          </cell>
        </row>
        <row r="4954">
          <cell r="E4954">
            <v>4735</v>
          </cell>
        </row>
        <row r="4955">
          <cell r="E4955">
            <v>4736</v>
          </cell>
        </row>
        <row r="4956">
          <cell r="E4956">
            <v>4737</v>
          </cell>
        </row>
        <row r="4957">
          <cell r="E4957">
            <v>4738</v>
          </cell>
        </row>
        <row r="4958">
          <cell r="E4958">
            <v>4739</v>
          </cell>
        </row>
        <row r="4959">
          <cell r="E4959">
            <v>4740</v>
          </cell>
        </row>
        <row r="4960">
          <cell r="E4960">
            <v>4741</v>
          </cell>
        </row>
        <row r="4961">
          <cell r="E4961">
            <v>4742</v>
          </cell>
        </row>
        <row r="4962">
          <cell r="E4962">
            <v>4743</v>
          </cell>
        </row>
        <row r="4963">
          <cell r="E4963">
            <v>4744</v>
          </cell>
        </row>
        <row r="4964">
          <cell r="E4964">
            <v>4745</v>
          </cell>
        </row>
        <row r="4965">
          <cell r="E4965">
            <v>4746</v>
          </cell>
        </row>
        <row r="4966">
          <cell r="E4966">
            <v>4747</v>
          </cell>
        </row>
        <row r="4967">
          <cell r="E4967">
            <v>4748</v>
          </cell>
        </row>
        <row r="4968">
          <cell r="E4968">
            <v>4749</v>
          </cell>
        </row>
        <row r="4969">
          <cell r="E4969">
            <v>4750</v>
          </cell>
        </row>
        <row r="4970">
          <cell r="E4970">
            <v>4751</v>
          </cell>
        </row>
        <row r="4971">
          <cell r="E4971">
            <v>4752</v>
          </cell>
        </row>
        <row r="4972">
          <cell r="E4972">
            <v>4753</v>
          </cell>
        </row>
        <row r="4973">
          <cell r="E4973">
            <v>4754</v>
          </cell>
        </row>
        <row r="4974">
          <cell r="E4974">
            <v>4755</v>
          </cell>
        </row>
        <row r="4975">
          <cell r="E4975">
            <v>4756</v>
          </cell>
        </row>
        <row r="4976">
          <cell r="E4976">
            <v>4757</v>
          </cell>
        </row>
        <row r="4977">
          <cell r="E4977">
            <v>4758</v>
          </cell>
        </row>
        <row r="4978">
          <cell r="E4978">
            <v>4759</v>
          </cell>
        </row>
        <row r="4979">
          <cell r="E4979">
            <v>4760</v>
          </cell>
        </row>
        <row r="4980">
          <cell r="E4980">
            <v>4761</v>
          </cell>
        </row>
        <row r="4981">
          <cell r="E4981">
            <v>4762</v>
          </cell>
        </row>
        <row r="4982">
          <cell r="E4982">
            <v>4763</v>
          </cell>
        </row>
        <row r="4983">
          <cell r="E4983">
            <v>4764</v>
          </cell>
        </row>
        <row r="4984">
          <cell r="E4984">
            <v>4765</v>
          </cell>
        </row>
        <row r="4985">
          <cell r="E4985">
            <v>4766</v>
          </cell>
        </row>
        <row r="4986">
          <cell r="E4986">
            <v>4767</v>
          </cell>
        </row>
        <row r="4987">
          <cell r="E4987">
            <v>4768</v>
          </cell>
        </row>
        <row r="4988">
          <cell r="E4988">
            <v>4769</v>
          </cell>
        </row>
        <row r="4989">
          <cell r="E4989">
            <v>4770</v>
          </cell>
        </row>
        <row r="4990">
          <cell r="E4990">
            <v>4771</v>
          </cell>
        </row>
        <row r="4991">
          <cell r="E4991">
            <v>4772</v>
          </cell>
        </row>
        <row r="4992">
          <cell r="E4992">
            <v>4773</v>
          </cell>
        </row>
        <row r="4993">
          <cell r="E4993">
            <v>4774</v>
          </cell>
        </row>
        <row r="4994">
          <cell r="E4994">
            <v>4775</v>
          </cell>
        </row>
        <row r="4995">
          <cell r="E4995">
            <v>4776</v>
          </cell>
        </row>
        <row r="4996">
          <cell r="E4996">
            <v>4777</v>
          </cell>
        </row>
        <row r="4997">
          <cell r="E4997">
            <v>4778</v>
          </cell>
        </row>
        <row r="4998">
          <cell r="E4998">
            <v>4779</v>
          </cell>
        </row>
        <row r="4999">
          <cell r="E4999">
            <v>4780</v>
          </cell>
        </row>
        <row r="5000">
          <cell r="E5000">
            <v>4781</v>
          </cell>
        </row>
        <row r="5001">
          <cell r="E5001">
            <v>4782</v>
          </cell>
        </row>
        <row r="5002">
          <cell r="E5002">
            <v>4783</v>
          </cell>
        </row>
        <row r="5003">
          <cell r="E5003">
            <v>4784</v>
          </cell>
        </row>
        <row r="5004">
          <cell r="E5004">
            <v>4785</v>
          </cell>
        </row>
        <row r="5005">
          <cell r="E5005">
            <v>4786</v>
          </cell>
        </row>
        <row r="5006">
          <cell r="E5006">
            <v>4787</v>
          </cell>
        </row>
        <row r="5007">
          <cell r="E5007">
            <v>4788</v>
          </cell>
        </row>
        <row r="5008">
          <cell r="E5008">
            <v>4789</v>
          </cell>
        </row>
        <row r="5009">
          <cell r="E5009">
            <v>4790</v>
          </cell>
        </row>
        <row r="5010">
          <cell r="E5010">
            <v>4791</v>
          </cell>
        </row>
        <row r="5011">
          <cell r="E5011">
            <v>4792</v>
          </cell>
        </row>
        <row r="5012">
          <cell r="E5012">
            <v>4793</v>
          </cell>
        </row>
        <row r="5013">
          <cell r="E5013">
            <v>4794</v>
          </cell>
        </row>
        <row r="5014">
          <cell r="E5014">
            <v>4795</v>
          </cell>
        </row>
        <row r="5015">
          <cell r="E5015">
            <v>4796</v>
          </cell>
        </row>
        <row r="5016">
          <cell r="E5016">
            <v>4797</v>
          </cell>
        </row>
        <row r="5017">
          <cell r="E5017">
            <v>4798</v>
          </cell>
        </row>
        <row r="5018">
          <cell r="E5018">
            <v>4799</v>
          </cell>
        </row>
        <row r="5019">
          <cell r="E5019">
            <v>4800</v>
          </cell>
        </row>
        <row r="5020">
          <cell r="E5020">
            <v>4801</v>
          </cell>
        </row>
        <row r="5021">
          <cell r="E5021">
            <v>4802</v>
          </cell>
        </row>
        <row r="5022">
          <cell r="E5022">
            <v>4803</v>
          </cell>
        </row>
        <row r="5023">
          <cell r="E5023">
            <v>4804</v>
          </cell>
        </row>
        <row r="5024">
          <cell r="E5024">
            <v>4805</v>
          </cell>
        </row>
        <row r="5025">
          <cell r="E5025">
            <v>4806</v>
          </cell>
        </row>
        <row r="5026">
          <cell r="E5026">
            <v>4807</v>
          </cell>
        </row>
        <row r="5027">
          <cell r="E5027">
            <v>4808</v>
          </cell>
        </row>
        <row r="5028">
          <cell r="E5028">
            <v>4809</v>
          </cell>
        </row>
        <row r="5029">
          <cell r="E5029">
            <v>4810</v>
          </cell>
        </row>
        <row r="5030">
          <cell r="E5030">
            <v>4811</v>
          </cell>
        </row>
        <row r="5031">
          <cell r="E5031">
            <v>4812</v>
          </cell>
        </row>
        <row r="5032">
          <cell r="E5032">
            <v>4813</v>
          </cell>
        </row>
        <row r="5033">
          <cell r="E5033">
            <v>4814</v>
          </cell>
        </row>
        <row r="5034">
          <cell r="E5034">
            <v>4815</v>
          </cell>
        </row>
        <row r="5035">
          <cell r="E5035">
            <v>4816</v>
          </cell>
        </row>
        <row r="5036">
          <cell r="E5036">
            <v>4817</v>
          </cell>
        </row>
        <row r="5037">
          <cell r="E5037">
            <v>4818</v>
          </cell>
        </row>
        <row r="5038">
          <cell r="E5038">
            <v>4819</v>
          </cell>
        </row>
        <row r="5039">
          <cell r="E5039">
            <v>4820</v>
          </cell>
        </row>
        <row r="5040">
          <cell r="E5040">
            <v>4821</v>
          </cell>
        </row>
        <row r="5041">
          <cell r="E5041">
            <v>4822</v>
          </cell>
        </row>
        <row r="5042">
          <cell r="E5042">
            <v>4823</v>
          </cell>
        </row>
        <row r="5043">
          <cell r="E5043">
            <v>4824</v>
          </cell>
        </row>
        <row r="5044">
          <cell r="E5044">
            <v>4825</v>
          </cell>
        </row>
        <row r="5045">
          <cell r="E5045">
            <v>4826</v>
          </cell>
        </row>
        <row r="5046">
          <cell r="E5046">
            <v>4827</v>
          </cell>
        </row>
        <row r="5047">
          <cell r="E5047">
            <v>4828</v>
          </cell>
        </row>
        <row r="5048">
          <cell r="E5048">
            <v>4829</v>
          </cell>
        </row>
        <row r="5049">
          <cell r="E5049">
            <v>4830</v>
          </cell>
        </row>
        <row r="5050">
          <cell r="E5050">
            <v>4831</v>
          </cell>
        </row>
        <row r="5051">
          <cell r="E5051">
            <v>4832</v>
          </cell>
        </row>
        <row r="5052">
          <cell r="E5052">
            <v>4833</v>
          </cell>
        </row>
        <row r="5053">
          <cell r="E5053">
            <v>4834</v>
          </cell>
        </row>
        <row r="5054">
          <cell r="E5054">
            <v>4835</v>
          </cell>
        </row>
        <row r="5055">
          <cell r="E5055">
            <v>4836</v>
          </cell>
        </row>
        <row r="5056">
          <cell r="E5056">
            <v>4837</v>
          </cell>
        </row>
        <row r="5057">
          <cell r="E5057">
            <v>4838</v>
          </cell>
        </row>
        <row r="5058">
          <cell r="E5058">
            <v>4839</v>
          </cell>
        </row>
        <row r="5059">
          <cell r="E5059">
            <v>4840</v>
          </cell>
        </row>
        <row r="5060">
          <cell r="E5060">
            <v>4841</v>
          </cell>
        </row>
        <row r="5061">
          <cell r="E5061">
            <v>4842</v>
          </cell>
        </row>
        <row r="5062">
          <cell r="E5062">
            <v>4843</v>
          </cell>
        </row>
        <row r="5063">
          <cell r="E5063">
            <v>4844</v>
          </cell>
        </row>
        <row r="5064">
          <cell r="E5064">
            <v>4845</v>
          </cell>
        </row>
        <row r="5065">
          <cell r="E5065">
            <v>4846</v>
          </cell>
        </row>
        <row r="5066">
          <cell r="E5066">
            <v>4847</v>
          </cell>
        </row>
        <row r="5067">
          <cell r="E5067">
            <v>4848</v>
          </cell>
        </row>
        <row r="5068">
          <cell r="E5068">
            <v>4849</v>
          </cell>
        </row>
        <row r="5069">
          <cell r="E5069">
            <v>4850</v>
          </cell>
        </row>
        <row r="5070">
          <cell r="E5070">
            <v>4851</v>
          </cell>
        </row>
        <row r="5071">
          <cell r="E5071">
            <v>4852</v>
          </cell>
        </row>
        <row r="5072">
          <cell r="E5072">
            <v>4853</v>
          </cell>
        </row>
        <row r="5073">
          <cell r="E5073">
            <v>4854</v>
          </cell>
        </row>
        <row r="5074">
          <cell r="E5074">
            <v>4855</v>
          </cell>
        </row>
        <row r="5075">
          <cell r="E5075">
            <v>4856</v>
          </cell>
        </row>
        <row r="5076">
          <cell r="E5076">
            <v>4857</v>
          </cell>
        </row>
        <row r="5077">
          <cell r="E5077">
            <v>4858</v>
          </cell>
        </row>
        <row r="5078">
          <cell r="E5078">
            <v>4859</v>
          </cell>
        </row>
        <row r="5079">
          <cell r="E5079">
            <v>4860</v>
          </cell>
        </row>
        <row r="5080">
          <cell r="E5080">
            <v>4861</v>
          </cell>
        </row>
        <row r="5081">
          <cell r="E5081">
            <v>4862</v>
          </cell>
        </row>
        <row r="5082">
          <cell r="E5082">
            <v>4863</v>
          </cell>
        </row>
        <row r="5083">
          <cell r="E5083">
            <v>4864</v>
          </cell>
        </row>
        <row r="5084">
          <cell r="E5084">
            <v>4865</v>
          </cell>
        </row>
        <row r="5085">
          <cell r="E5085">
            <v>4866</v>
          </cell>
        </row>
        <row r="5086">
          <cell r="E5086">
            <v>4867</v>
          </cell>
        </row>
        <row r="5087">
          <cell r="E5087">
            <v>4868</v>
          </cell>
        </row>
        <row r="5088">
          <cell r="E5088">
            <v>4869</v>
          </cell>
        </row>
        <row r="5089">
          <cell r="E5089">
            <v>4870</v>
          </cell>
        </row>
        <row r="5090">
          <cell r="E5090">
            <v>4871</v>
          </cell>
        </row>
        <row r="5091">
          <cell r="E5091">
            <v>4872</v>
          </cell>
        </row>
        <row r="5092">
          <cell r="E5092">
            <v>4873</v>
          </cell>
        </row>
        <row r="5093">
          <cell r="E5093">
            <v>4874</v>
          </cell>
        </row>
        <row r="5094">
          <cell r="E5094">
            <v>4875</v>
          </cell>
        </row>
        <row r="5095">
          <cell r="E5095">
            <v>4876</v>
          </cell>
        </row>
        <row r="5096">
          <cell r="E5096">
            <v>4877</v>
          </cell>
        </row>
        <row r="5097">
          <cell r="E5097">
            <v>4878</v>
          </cell>
        </row>
        <row r="5098">
          <cell r="E5098">
            <v>4879</v>
          </cell>
        </row>
        <row r="5099">
          <cell r="E5099">
            <v>4880</v>
          </cell>
        </row>
        <row r="5100">
          <cell r="E5100">
            <v>4881</v>
          </cell>
        </row>
        <row r="5101">
          <cell r="E5101">
            <v>4882</v>
          </cell>
        </row>
        <row r="5102">
          <cell r="E5102">
            <v>4883</v>
          </cell>
        </row>
        <row r="5103">
          <cell r="E5103">
            <v>4884</v>
          </cell>
        </row>
        <row r="5104">
          <cell r="E5104">
            <v>4885</v>
          </cell>
        </row>
        <row r="5105">
          <cell r="E5105">
            <v>4886</v>
          </cell>
        </row>
        <row r="5106">
          <cell r="E5106">
            <v>4887</v>
          </cell>
        </row>
        <row r="5107">
          <cell r="E5107">
            <v>4888</v>
          </cell>
        </row>
        <row r="5108">
          <cell r="E5108">
            <v>4889</v>
          </cell>
        </row>
        <row r="5109">
          <cell r="E5109">
            <v>4890</v>
          </cell>
        </row>
        <row r="5110">
          <cell r="E5110">
            <v>4891</v>
          </cell>
        </row>
        <row r="5111">
          <cell r="E5111">
            <v>4892</v>
          </cell>
        </row>
        <row r="5112">
          <cell r="E5112">
            <v>4893</v>
          </cell>
        </row>
        <row r="5113">
          <cell r="E5113">
            <v>4894</v>
          </cell>
        </row>
        <row r="5114">
          <cell r="E5114">
            <v>4895</v>
          </cell>
        </row>
        <row r="5115">
          <cell r="E5115">
            <v>4896</v>
          </cell>
        </row>
        <row r="5116">
          <cell r="E5116">
            <v>4897</v>
          </cell>
        </row>
        <row r="5117">
          <cell r="E5117">
            <v>4898</v>
          </cell>
        </row>
        <row r="5118">
          <cell r="E5118">
            <v>4899</v>
          </cell>
        </row>
        <row r="5119">
          <cell r="E5119">
            <v>4900</v>
          </cell>
        </row>
        <row r="5120">
          <cell r="E5120">
            <v>4901</v>
          </cell>
        </row>
        <row r="5121">
          <cell r="E5121">
            <v>4902</v>
          </cell>
        </row>
        <row r="5122">
          <cell r="E5122">
            <v>4903</v>
          </cell>
        </row>
        <row r="5123">
          <cell r="E5123">
            <v>4904</v>
          </cell>
        </row>
        <row r="5124">
          <cell r="E5124">
            <v>4905</v>
          </cell>
        </row>
        <row r="5125">
          <cell r="E5125">
            <v>4906</v>
          </cell>
        </row>
        <row r="5126">
          <cell r="E5126">
            <v>4907</v>
          </cell>
        </row>
        <row r="5127">
          <cell r="E5127">
            <v>4908</v>
          </cell>
        </row>
        <row r="5128">
          <cell r="E5128">
            <v>4909</v>
          </cell>
        </row>
        <row r="5129">
          <cell r="E5129">
            <v>4910</v>
          </cell>
        </row>
        <row r="5130">
          <cell r="E5130">
            <v>4911</v>
          </cell>
        </row>
        <row r="5131">
          <cell r="E5131">
            <v>4912</v>
          </cell>
        </row>
        <row r="5132">
          <cell r="E5132">
            <v>4913</v>
          </cell>
        </row>
        <row r="5133">
          <cell r="E5133">
            <v>4914</v>
          </cell>
        </row>
        <row r="5134">
          <cell r="E5134">
            <v>4915</v>
          </cell>
        </row>
        <row r="5135">
          <cell r="E5135">
            <v>4916</v>
          </cell>
        </row>
        <row r="5136">
          <cell r="E5136">
            <v>4917</v>
          </cell>
        </row>
        <row r="5137">
          <cell r="E5137">
            <v>4918</v>
          </cell>
        </row>
        <row r="5138">
          <cell r="E5138">
            <v>4919</v>
          </cell>
        </row>
        <row r="5139">
          <cell r="E5139">
            <v>4920</v>
          </cell>
        </row>
        <row r="5140">
          <cell r="E5140">
            <v>4921</v>
          </cell>
        </row>
        <row r="5141">
          <cell r="E5141">
            <v>4922</v>
          </cell>
        </row>
        <row r="5142">
          <cell r="E5142">
            <v>4923</v>
          </cell>
        </row>
        <row r="5143">
          <cell r="E5143">
            <v>4924</v>
          </cell>
        </row>
        <row r="5144">
          <cell r="E5144">
            <v>4925</v>
          </cell>
        </row>
        <row r="5145">
          <cell r="E5145">
            <v>4926</v>
          </cell>
        </row>
        <row r="5146">
          <cell r="E5146">
            <v>4927</v>
          </cell>
        </row>
        <row r="5147">
          <cell r="E5147">
            <v>4928</v>
          </cell>
        </row>
        <row r="5148">
          <cell r="E5148">
            <v>4929</v>
          </cell>
        </row>
        <row r="5149">
          <cell r="E5149">
            <v>4930</v>
          </cell>
        </row>
        <row r="5150">
          <cell r="E5150">
            <v>4931</v>
          </cell>
        </row>
        <row r="5151">
          <cell r="E5151">
            <v>4932</v>
          </cell>
        </row>
        <row r="5152">
          <cell r="E5152">
            <v>4933</v>
          </cell>
        </row>
        <row r="5153">
          <cell r="E5153">
            <v>4934</v>
          </cell>
        </row>
        <row r="5154">
          <cell r="E5154">
            <v>4935</v>
          </cell>
        </row>
        <row r="5155">
          <cell r="E5155">
            <v>4936</v>
          </cell>
        </row>
        <row r="5156">
          <cell r="E5156">
            <v>4937</v>
          </cell>
        </row>
        <row r="5157">
          <cell r="E5157">
            <v>4938</v>
          </cell>
        </row>
        <row r="5158">
          <cell r="E5158">
            <v>4939</v>
          </cell>
        </row>
        <row r="5159">
          <cell r="E5159">
            <v>4940</v>
          </cell>
        </row>
        <row r="5160">
          <cell r="E5160">
            <v>4941</v>
          </cell>
        </row>
        <row r="5161">
          <cell r="E5161">
            <v>4942</v>
          </cell>
        </row>
        <row r="5162">
          <cell r="E5162">
            <v>4943</v>
          </cell>
        </row>
        <row r="5163">
          <cell r="E5163">
            <v>4944</v>
          </cell>
        </row>
        <row r="5164">
          <cell r="E5164">
            <v>4945</v>
          </cell>
        </row>
        <row r="5165">
          <cell r="E5165">
            <v>4946</v>
          </cell>
        </row>
        <row r="5166">
          <cell r="E5166">
            <v>4947</v>
          </cell>
        </row>
        <row r="5167">
          <cell r="E5167">
            <v>4948</v>
          </cell>
        </row>
        <row r="5168">
          <cell r="E5168">
            <v>4949</v>
          </cell>
        </row>
        <row r="5169">
          <cell r="E5169">
            <v>4950</v>
          </cell>
        </row>
        <row r="5170">
          <cell r="E5170">
            <v>4951</v>
          </cell>
        </row>
        <row r="5171">
          <cell r="E5171">
            <v>4952</v>
          </cell>
        </row>
        <row r="5172">
          <cell r="E5172">
            <v>4953</v>
          </cell>
        </row>
        <row r="5173">
          <cell r="E5173">
            <v>4954</v>
          </cell>
        </row>
        <row r="5174">
          <cell r="E5174">
            <v>4955</v>
          </cell>
        </row>
        <row r="5175">
          <cell r="E5175">
            <v>4956</v>
          </cell>
        </row>
        <row r="5176">
          <cell r="E5176">
            <v>4957</v>
          </cell>
        </row>
        <row r="5177">
          <cell r="E5177">
            <v>4958</v>
          </cell>
        </row>
        <row r="5178">
          <cell r="E5178">
            <v>4959</v>
          </cell>
        </row>
        <row r="5179">
          <cell r="E5179">
            <v>4960</v>
          </cell>
        </row>
        <row r="5180">
          <cell r="E5180">
            <v>4961</v>
          </cell>
        </row>
        <row r="5181">
          <cell r="E5181">
            <v>4962</v>
          </cell>
        </row>
        <row r="5182">
          <cell r="E5182">
            <v>4963</v>
          </cell>
        </row>
        <row r="5183">
          <cell r="E5183">
            <v>4964</v>
          </cell>
        </row>
        <row r="5184">
          <cell r="E5184">
            <v>4965</v>
          </cell>
        </row>
        <row r="5185">
          <cell r="E5185">
            <v>4966</v>
          </cell>
        </row>
        <row r="5186">
          <cell r="E5186">
            <v>4967</v>
          </cell>
        </row>
        <row r="5187">
          <cell r="E5187">
            <v>4968</v>
          </cell>
        </row>
        <row r="5188">
          <cell r="E5188">
            <v>4969</v>
          </cell>
        </row>
        <row r="5189">
          <cell r="E5189">
            <v>4970</v>
          </cell>
        </row>
        <row r="5190">
          <cell r="E5190">
            <v>4971</v>
          </cell>
        </row>
        <row r="5191">
          <cell r="E5191">
            <v>4972</v>
          </cell>
        </row>
        <row r="5192">
          <cell r="E5192">
            <v>4973</v>
          </cell>
        </row>
        <row r="5193">
          <cell r="E5193">
            <v>4974</v>
          </cell>
        </row>
        <row r="5194">
          <cell r="E5194">
            <v>4975</v>
          </cell>
        </row>
        <row r="5195">
          <cell r="E5195">
            <v>4976</v>
          </cell>
        </row>
        <row r="5196">
          <cell r="E5196">
            <v>4977</v>
          </cell>
        </row>
        <row r="5197">
          <cell r="E5197">
            <v>4978</v>
          </cell>
        </row>
        <row r="5198">
          <cell r="E5198">
            <v>4979</v>
          </cell>
        </row>
        <row r="5199">
          <cell r="E5199">
            <v>4980</v>
          </cell>
        </row>
        <row r="5200">
          <cell r="E5200">
            <v>4981</v>
          </cell>
        </row>
        <row r="5201">
          <cell r="E5201">
            <v>4982</v>
          </cell>
        </row>
        <row r="5202">
          <cell r="E5202">
            <v>4983</v>
          </cell>
        </row>
        <row r="5203">
          <cell r="E5203">
            <v>4984</v>
          </cell>
        </row>
        <row r="5204">
          <cell r="E5204">
            <v>4985</v>
          </cell>
        </row>
        <row r="5205">
          <cell r="E5205">
            <v>4986</v>
          </cell>
        </row>
        <row r="5206">
          <cell r="E5206">
            <v>4987</v>
          </cell>
        </row>
        <row r="5207">
          <cell r="E5207">
            <v>4988</v>
          </cell>
        </row>
        <row r="5208">
          <cell r="E5208">
            <v>4989</v>
          </cell>
        </row>
        <row r="5209">
          <cell r="E5209">
            <v>4990</v>
          </cell>
        </row>
        <row r="5210">
          <cell r="E5210">
            <v>4991</v>
          </cell>
        </row>
        <row r="5211">
          <cell r="E5211">
            <v>4992</v>
          </cell>
        </row>
        <row r="5212">
          <cell r="E5212">
            <v>4993</v>
          </cell>
        </row>
        <row r="5213">
          <cell r="E5213">
            <v>4994</v>
          </cell>
        </row>
        <row r="5214">
          <cell r="E5214">
            <v>4995</v>
          </cell>
        </row>
        <row r="5215">
          <cell r="E5215">
            <v>4996</v>
          </cell>
        </row>
        <row r="5216">
          <cell r="E5216">
            <v>4997</v>
          </cell>
        </row>
        <row r="5217">
          <cell r="E5217">
            <v>4998</v>
          </cell>
        </row>
        <row r="5218">
          <cell r="E5218">
            <v>4999</v>
          </cell>
        </row>
        <row r="5219">
          <cell r="E5219">
            <v>5000</v>
          </cell>
        </row>
        <row r="5220">
          <cell r="E5220">
            <v>5001</v>
          </cell>
        </row>
        <row r="5221">
          <cell r="E5221">
            <v>5002</v>
          </cell>
        </row>
        <row r="5222">
          <cell r="E5222">
            <v>5003</v>
          </cell>
        </row>
        <row r="5223">
          <cell r="E5223">
            <v>5004</v>
          </cell>
        </row>
        <row r="5224">
          <cell r="E5224">
            <v>5005</v>
          </cell>
        </row>
        <row r="5225">
          <cell r="E5225">
            <v>5006</v>
          </cell>
        </row>
        <row r="5226">
          <cell r="E5226">
            <v>5007</v>
          </cell>
        </row>
        <row r="5227">
          <cell r="E5227">
            <v>5008</v>
          </cell>
        </row>
        <row r="5228">
          <cell r="E5228">
            <v>5009</v>
          </cell>
        </row>
        <row r="5229">
          <cell r="E5229">
            <v>5010</v>
          </cell>
        </row>
        <row r="5230">
          <cell r="E5230">
            <v>5011</v>
          </cell>
        </row>
        <row r="5231">
          <cell r="E5231">
            <v>5012</v>
          </cell>
        </row>
        <row r="5232">
          <cell r="E5232">
            <v>5013</v>
          </cell>
        </row>
        <row r="5233">
          <cell r="E5233">
            <v>5014</v>
          </cell>
        </row>
        <row r="5234">
          <cell r="E5234">
            <v>5015</v>
          </cell>
        </row>
        <row r="5235">
          <cell r="E5235">
            <v>5016</v>
          </cell>
        </row>
        <row r="5236">
          <cell r="E5236">
            <v>5017</v>
          </cell>
        </row>
        <row r="5237">
          <cell r="E5237">
            <v>5018</v>
          </cell>
        </row>
        <row r="5238">
          <cell r="E5238">
            <v>5019</v>
          </cell>
        </row>
        <row r="5239">
          <cell r="E5239">
            <v>5020</v>
          </cell>
        </row>
        <row r="5240">
          <cell r="E5240">
            <v>5021</v>
          </cell>
        </row>
        <row r="5241">
          <cell r="E5241">
            <v>5022</v>
          </cell>
        </row>
        <row r="5242">
          <cell r="E5242">
            <v>5023</v>
          </cell>
        </row>
        <row r="5243">
          <cell r="E5243">
            <v>5024</v>
          </cell>
        </row>
        <row r="5244">
          <cell r="E5244">
            <v>5025</v>
          </cell>
        </row>
        <row r="5245">
          <cell r="E5245">
            <v>5026</v>
          </cell>
        </row>
        <row r="5246">
          <cell r="E5246">
            <v>5027</v>
          </cell>
        </row>
        <row r="5247">
          <cell r="E5247">
            <v>5028</v>
          </cell>
        </row>
        <row r="5248">
          <cell r="E5248">
            <v>5029</v>
          </cell>
        </row>
        <row r="5249">
          <cell r="E5249">
            <v>5030</v>
          </cell>
        </row>
        <row r="5250">
          <cell r="E5250">
            <v>5031</v>
          </cell>
        </row>
        <row r="5251">
          <cell r="E5251">
            <v>5032</v>
          </cell>
        </row>
        <row r="5252">
          <cell r="E5252">
            <v>5033</v>
          </cell>
        </row>
        <row r="5253">
          <cell r="E5253">
            <v>5034</v>
          </cell>
        </row>
        <row r="5254">
          <cell r="E5254">
            <v>5035</v>
          </cell>
        </row>
        <row r="5255">
          <cell r="E5255">
            <v>5036</v>
          </cell>
        </row>
        <row r="5256">
          <cell r="E5256">
            <v>5037</v>
          </cell>
        </row>
        <row r="5257">
          <cell r="E5257">
            <v>5038</v>
          </cell>
        </row>
        <row r="5258">
          <cell r="E5258">
            <v>5039</v>
          </cell>
        </row>
        <row r="5259">
          <cell r="E5259">
            <v>5040</v>
          </cell>
        </row>
        <row r="5260">
          <cell r="E5260">
            <v>5041</v>
          </cell>
        </row>
        <row r="5261">
          <cell r="E5261">
            <v>5042</v>
          </cell>
        </row>
        <row r="5262">
          <cell r="E5262">
            <v>5043</v>
          </cell>
        </row>
        <row r="5263">
          <cell r="E5263">
            <v>5044</v>
          </cell>
        </row>
        <row r="5264">
          <cell r="E5264">
            <v>5045</v>
          </cell>
        </row>
        <row r="5265">
          <cell r="E5265">
            <v>5046</v>
          </cell>
        </row>
        <row r="5266">
          <cell r="E5266">
            <v>5047</v>
          </cell>
        </row>
        <row r="5267">
          <cell r="E5267">
            <v>5048</v>
          </cell>
        </row>
        <row r="5268">
          <cell r="E5268">
            <v>5049</v>
          </cell>
        </row>
        <row r="5269">
          <cell r="E5269">
            <v>5050</v>
          </cell>
        </row>
        <row r="5270">
          <cell r="E5270">
            <v>5051</v>
          </cell>
        </row>
        <row r="5271">
          <cell r="E5271">
            <v>5052</v>
          </cell>
        </row>
        <row r="5272">
          <cell r="E5272">
            <v>5053</v>
          </cell>
        </row>
        <row r="5273">
          <cell r="E5273">
            <v>5054</v>
          </cell>
        </row>
        <row r="5274">
          <cell r="E5274">
            <v>5055</v>
          </cell>
        </row>
        <row r="5275">
          <cell r="E5275">
            <v>5056</v>
          </cell>
        </row>
        <row r="5276">
          <cell r="E5276">
            <v>5057</v>
          </cell>
        </row>
        <row r="5277">
          <cell r="E5277">
            <v>5058</v>
          </cell>
        </row>
        <row r="5278">
          <cell r="E5278">
            <v>5059</v>
          </cell>
        </row>
        <row r="5279">
          <cell r="E5279">
            <v>5060</v>
          </cell>
        </row>
        <row r="5280">
          <cell r="E5280">
            <v>5061</v>
          </cell>
        </row>
        <row r="5281">
          <cell r="E5281">
            <v>5062</v>
          </cell>
        </row>
        <row r="5282">
          <cell r="E5282">
            <v>5063</v>
          </cell>
        </row>
        <row r="5283">
          <cell r="E5283">
            <v>5064</v>
          </cell>
        </row>
        <row r="5284">
          <cell r="E5284">
            <v>5065</v>
          </cell>
        </row>
        <row r="5285">
          <cell r="E5285">
            <v>5066</v>
          </cell>
        </row>
        <row r="5286">
          <cell r="E5286">
            <v>5067</v>
          </cell>
        </row>
        <row r="5287">
          <cell r="E5287">
            <v>5068</v>
          </cell>
        </row>
        <row r="5288">
          <cell r="E5288">
            <v>5069</v>
          </cell>
        </row>
        <row r="5289">
          <cell r="E5289">
            <v>5070</v>
          </cell>
        </row>
        <row r="5290">
          <cell r="E5290">
            <v>5071</v>
          </cell>
        </row>
        <row r="5291">
          <cell r="E5291">
            <v>5072</v>
          </cell>
        </row>
        <row r="5292">
          <cell r="E5292">
            <v>5073</v>
          </cell>
        </row>
        <row r="5293">
          <cell r="E5293">
            <v>5074</v>
          </cell>
        </row>
        <row r="5294">
          <cell r="E5294">
            <v>5075</v>
          </cell>
        </row>
        <row r="5295">
          <cell r="E5295">
            <v>5076</v>
          </cell>
        </row>
        <row r="5296">
          <cell r="E5296">
            <v>5077</v>
          </cell>
        </row>
        <row r="5297">
          <cell r="E5297">
            <v>5078</v>
          </cell>
        </row>
        <row r="5298">
          <cell r="E5298">
            <v>5079</v>
          </cell>
        </row>
        <row r="5299">
          <cell r="E5299">
            <v>5080</v>
          </cell>
        </row>
        <row r="5300">
          <cell r="E5300">
            <v>5081</v>
          </cell>
        </row>
        <row r="5301">
          <cell r="E5301">
            <v>5082</v>
          </cell>
        </row>
        <row r="5302">
          <cell r="E5302">
            <v>5083</v>
          </cell>
        </row>
        <row r="5303">
          <cell r="E5303">
            <v>5084</v>
          </cell>
        </row>
        <row r="5304">
          <cell r="E5304">
            <v>5085</v>
          </cell>
        </row>
        <row r="5305">
          <cell r="E5305">
            <v>5086</v>
          </cell>
        </row>
        <row r="5306">
          <cell r="E5306">
            <v>5087</v>
          </cell>
        </row>
        <row r="5307">
          <cell r="E5307">
            <v>5088</v>
          </cell>
        </row>
        <row r="5308">
          <cell r="E5308">
            <v>5089</v>
          </cell>
        </row>
        <row r="5309">
          <cell r="E5309">
            <v>5090</v>
          </cell>
        </row>
        <row r="5310">
          <cell r="E5310">
            <v>5091</v>
          </cell>
        </row>
        <row r="5311">
          <cell r="E5311">
            <v>5092</v>
          </cell>
        </row>
        <row r="5312">
          <cell r="E5312">
            <v>5093</v>
          </cell>
        </row>
        <row r="5313">
          <cell r="E5313">
            <v>5094</v>
          </cell>
        </row>
        <row r="5314">
          <cell r="E5314">
            <v>5095</v>
          </cell>
        </row>
        <row r="5315">
          <cell r="E5315">
            <v>5096</v>
          </cell>
        </row>
        <row r="5316">
          <cell r="E5316">
            <v>5097</v>
          </cell>
        </row>
        <row r="5317">
          <cell r="E5317">
            <v>5098</v>
          </cell>
        </row>
        <row r="5318">
          <cell r="E5318">
            <v>5099</v>
          </cell>
        </row>
        <row r="5319">
          <cell r="E5319">
            <v>5100</v>
          </cell>
        </row>
        <row r="5320">
          <cell r="E5320">
            <v>5101</v>
          </cell>
        </row>
        <row r="5321">
          <cell r="E5321">
            <v>5102</v>
          </cell>
        </row>
        <row r="5322">
          <cell r="E5322">
            <v>5103</v>
          </cell>
        </row>
        <row r="5323">
          <cell r="E5323">
            <v>5104</v>
          </cell>
        </row>
        <row r="5324">
          <cell r="E5324">
            <v>5105</v>
          </cell>
        </row>
        <row r="5325">
          <cell r="E5325">
            <v>5106</v>
          </cell>
        </row>
        <row r="5326">
          <cell r="E5326">
            <v>5107</v>
          </cell>
        </row>
        <row r="5327">
          <cell r="E5327">
            <v>5108</v>
          </cell>
        </row>
        <row r="5328">
          <cell r="E5328">
            <v>5109</v>
          </cell>
        </row>
        <row r="5329">
          <cell r="E5329">
            <v>5110</v>
          </cell>
        </row>
        <row r="5330">
          <cell r="E5330">
            <v>5111</v>
          </cell>
        </row>
        <row r="5331">
          <cell r="E5331">
            <v>5112</v>
          </cell>
        </row>
        <row r="5332">
          <cell r="E5332">
            <v>5113</v>
          </cell>
        </row>
        <row r="5333">
          <cell r="E5333">
            <v>5114</v>
          </cell>
        </row>
        <row r="5334">
          <cell r="E5334">
            <v>5115</v>
          </cell>
        </row>
        <row r="5335">
          <cell r="E5335">
            <v>5116</v>
          </cell>
        </row>
        <row r="5336">
          <cell r="E5336">
            <v>5117</v>
          </cell>
        </row>
        <row r="5337">
          <cell r="E5337">
            <v>5118</v>
          </cell>
        </row>
        <row r="5338">
          <cell r="E5338">
            <v>5119</v>
          </cell>
        </row>
        <row r="5339">
          <cell r="E5339">
            <v>5120</v>
          </cell>
        </row>
        <row r="5340">
          <cell r="E5340">
            <v>5121</v>
          </cell>
        </row>
        <row r="5341">
          <cell r="E5341">
            <v>5122</v>
          </cell>
        </row>
        <row r="5342">
          <cell r="E5342">
            <v>5123</v>
          </cell>
        </row>
        <row r="5343">
          <cell r="E5343">
            <v>5124</v>
          </cell>
        </row>
        <row r="5344">
          <cell r="E5344">
            <v>5125</v>
          </cell>
        </row>
        <row r="5345">
          <cell r="E5345">
            <v>5126</v>
          </cell>
        </row>
        <row r="5346">
          <cell r="E5346">
            <v>5127</v>
          </cell>
        </row>
        <row r="5347">
          <cell r="E5347">
            <v>5128</v>
          </cell>
        </row>
        <row r="5348">
          <cell r="E5348">
            <v>5129</v>
          </cell>
        </row>
        <row r="5349">
          <cell r="E5349">
            <v>5130</v>
          </cell>
        </row>
        <row r="5350">
          <cell r="E5350">
            <v>5131</v>
          </cell>
        </row>
        <row r="5351">
          <cell r="E5351">
            <v>5132</v>
          </cell>
        </row>
        <row r="5352">
          <cell r="E5352">
            <v>5133</v>
          </cell>
        </row>
        <row r="5353">
          <cell r="E5353">
            <v>5134</v>
          </cell>
        </row>
        <row r="5354">
          <cell r="E5354">
            <v>5135</v>
          </cell>
        </row>
        <row r="5355">
          <cell r="E5355">
            <v>5136</v>
          </cell>
        </row>
        <row r="5356">
          <cell r="E5356">
            <v>5137</v>
          </cell>
        </row>
        <row r="5357">
          <cell r="E5357">
            <v>5138</v>
          </cell>
        </row>
        <row r="5358">
          <cell r="E5358">
            <v>5139</v>
          </cell>
        </row>
        <row r="5359">
          <cell r="E5359">
            <v>5140</v>
          </cell>
        </row>
        <row r="5360">
          <cell r="E5360">
            <v>5141</v>
          </cell>
        </row>
        <row r="5361">
          <cell r="E5361">
            <v>5142</v>
          </cell>
        </row>
        <row r="5362">
          <cell r="E5362">
            <v>5143</v>
          </cell>
        </row>
        <row r="5363">
          <cell r="E5363">
            <v>5144</v>
          </cell>
        </row>
        <row r="5364">
          <cell r="E5364">
            <v>5145</v>
          </cell>
        </row>
        <row r="5365">
          <cell r="E5365">
            <v>5146</v>
          </cell>
        </row>
        <row r="5366">
          <cell r="E5366">
            <v>5147</v>
          </cell>
        </row>
        <row r="5367">
          <cell r="E5367">
            <v>5148</v>
          </cell>
        </row>
        <row r="5368">
          <cell r="E5368">
            <v>5149</v>
          </cell>
        </row>
        <row r="5369">
          <cell r="E5369">
            <v>5150</v>
          </cell>
        </row>
        <row r="5370">
          <cell r="E5370">
            <v>5151</v>
          </cell>
        </row>
        <row r="5371">
          <cell r="E5371">
            <v>5152</v>
          </cell>
        </row>
        <row r="5372">
          <cell r="E5372">
            <v>5153</v>
          </cell>
        </row>
        <row r="5373">
          <cell r="E5373">
            <v>5154</v>
          </cell>
        </row>
        <row r="5374">
          <cell r="E5374">
            <v>5155</v>
          </cell>
        </row>
        <row r="5375">
          <cell r="E5375">
            <v>5156</v>
          </cell>
        </row>
        <row r="5376">
          <cell r="E5376">
            <v>5157</v>
          </cell>
        </row>
        <row r="5377">
          <cell r="E5377">
            <v>5158</v>
          </cell>
        </row>
        <row r="5378">
          <cell r="E5378">
            <v>5159</v>
          </cell>
        </row>
        <row r="5379">
          <cell r="E5379">
            <v>5160</v>
          </cell>
        </row>
        <row r="5380">
          <cell r="E5380">
            <v>5161</v>
          </cell>
        </row>
        <row r="5381">
          <cell r="E5381">
            <v>5162</v>
          </cell>
        </row>
        <row r="5382">
          <cell r="E5382">
            <v>5163</v>
          </cell>
        </row>
        <row r="5383">
          <cell r="E5383">
            <v>5164</v>
          </cell>
        </row>
        <row r="5384">
          <cell r="E5384">
            <v>5165</v>
          </cell>
        </row>
        <row r="5385">
          <cell r="E5385">
            <v>5166</v>
          </cell>
        </row>
        <row r="5386">
          <cell r="E5386">
            <v>5167</v>
          </cell>
        </row>
        <row r="5387">
          <cell r="E5387">
            <v>5168</v>
          </cell>
        </row>
        <row r="5388">
          <cell r="E5388">
            <v>5169</v>
          </cell>
        </row>
        <row r="5389">
          <cell r="E5389">
            <v>5170</v>
          </cell>
        </row>
        <row r="5390">
          <cell r="E5390">
            <v>5171</v>
          </cell>
        </row>
        <row r="5391">
          <cell r="E5391">
            <v>5172</v>
          </cell>
        </row>
        <row r="5392">
          <cell r="E5392">
            <v>5173</v>
          </cell>
        </row>
        <row r="5393">
          <cell r="E5393">
            <v>5174</v>
          </cell>
        </row>
        <row r="5394">
          <cell r="E5394">
            <v>5175</v>
          </cell>
        </row>
        <row r="5395">
          <cell r="E5395">
            <v>5176</v>
          </cell>
        </row>
        <row r="5396">
          <cell r="E5396">
            <v>5177</v>
          </cell>
        </row>
        <row r="5397">
          <cell r="E5397">
            <v>5178</v>
          </cell>
        </row>
        <row r="5398">
          <cell r="E5398">
            <v>5179</v>
          </cell>
        </row>
        <row r="5399">
          <cell r="E5399">
            <v>5180</v>
          </cell>
        </row>
        <row r="5400">
          <cell r="E5400">
            <v>5181</v>
          </cell>
        </row>
        <row r="5401">
          <cell r="E5401">
            <v>5182</v>
          </cell>
        </row>
        <row r="5402">
          <cell r="E5402">
            <v>5183</v>
          </cell>
        </row>
        <row r="5403">
          <cell r="E5403">
            <v>5184</v>
          </cell>
        </row>
        <row r="5404">
          <cell r="E5404">
            <v>5185</v>
          </cell>
        </row>
        <row r="5405">
          <cell r="E5405">
            <v>5186</v>
          </cell>
        </row>
        <row r="5406">
          <cell r="E5406">
            <v>5187</v>
          </cell>
        </row>
        <row r="5407">
          <cell r="E5407">
            <v>5188</v>
          </cell>
        </row>
        <row r="5408">
          <cell r="E5408">
            <v>5189</v>
          </cell>
        </row>
        <row r="5409">
          <cell r="E5409">
            <v>5190</v>
          </cell>
        </row>
        <row r="5410">
          <cell r="E5410">
            <v>5191</v>
          </cell>
        </row>
        <row r="5411">
          <cell r="E5411">
            <v>5192</v>
          </cell>
        </row>
        <row r="5412">
          <cell r="E5412">
            <v>5193</v>
          </cell>
        </row>
        <row r="5413">
          <cell r="E5413">
            <v>5194</v>
          </cell>
        </row>
        <row r="5414">
          <cell r="E5414">
            <v>5195</v>
          </cell>
        </row>
        <row r="5415">
          <cell r="E5415">
            <v>5196</v>
          </cell>
        </row>
        <row r="5416">
          <cell r="E5416">
            <v>5197</v>
          </cell>
        </row>
        <row r="5417">
          <cell r="E5417">
            <v>5198</v>
          </cell>
        </row>
        <row r="5418">
          <cell r="E5418">
            <v>5199</v>
          </cell>
        </row>
        <row r="5419">
          <cell r="E5419">
            <v>5200</v>
          </cell>
        </row>
        <row r="5420">
          <cell r="E5420">
            <v>5201</v>
          </cell>
        </row>
        <row r="5421">
          <cell r="E5421">
            <v>5202</v>
          </cell>
        </row>
        <row r="5422">
          <cell r="E5422">
            <v>5203</v>
          </cell>
        </row>
        <row r="5423">
          <cell r="E5423">
            <v>5204</v>
          </cell>
        </row>
        <row r="5424">
          <cell r="E5424">
            <v>5205</v>
          </cell>
        </row>
        <row r="5425">
          <cell r="E5425">
            <v>5206</v>
          </cell>
        </row>
        <row r="5426">
          <cell r="E5426">
            <v>5207</v>
          </cell>
        </row>
        <row r="5427">
          <cell r="E5427">
            <v>5208</v>
          </cell>
        </row>
        <row r="5428">
          <cell r="E5428">
            <v>5209</v>
          </cell>
        </row>
        <row r="5429">
          <cell r="E5429">
            <v>5210</v>
          </cell>
        </row>
        <row r="5430">
          <cell r="E5430">
            <v>5211</v>
          </cell>
        </row>
        <row r="5431">
          <cell r="E5431">
            <v>5212</v>
          </cell>
        </row>
        <row r="5432">
          <cell r="E5432">
            <v>5213</v>
          </cell>
        </row>
        <row r="5433">
          <cell r="E5433">
            <v>5214</v>
          </cell>
        </row>
        <row r="5434">
          <cell r="E5434">
            <v>5215</v>
          </cell>
        </row>
        <row r="5435">
          <cell r="E5435">
            <v>5216</v>
          </cell>
        </row>
        <row r="5436">
          <cell r="E5436">
            <v>5217</v>
          </cell>
        </row>
        <row r="5437">
          <cell r="E5437">
            <v>5218</v>
          </cell>
        </row>
        <row r="5438">
          <cell r="E5438">
            <v>5219</v>
          </cell>
        </row>
        <row r="5439">
          <cell r="E5439">
            <v>5220</v>
          </cell>
        </row>
        <row r="5440">
          <cell r="E5440">
            <v>5221</v>
          </cell>
        </row>
        <row r="5441">
          <cell r="E5441">
            <v>5222</v>
          </cell>
        </row>
        <row r="5442">
          <cell r="E5442">
            <v>5223</v>
          </cell>
        </row>
        <row r="5443">
          <cell r="E5443">
            <v>5224</v>
          </cell>
        </row>
        <row r="5444">
          <cell r="E5444">
            <v>5225</v>
          </cell>
        </row>
        <row r="5445">
          <cell r="E5445">
            <v>5226</v>
          </cell>
        </row>
        <row r="5446">
          <cell r="E5446">
            <v>5227</v>
          </cell>
        </row>
        <row r="5447">
          <cell r="E5447">
            <v>5228</v>
          </cell>
        </row>
        <row r="5448">
          <cell r="E5448">
            <v>5229</v>
          </cell>
        </row>
        <row r="5449">
          <cell r="E5449">
            <v>5230</v>
          </cell>
        </row>
        <row r="5450">
          <cell r="E5450">
            <v>5231</v>
          </cell>
        </row>
        <row r="5451">
          <cell r="E5451">
            <v>5232</v>
          </cell>
        </row>
        <row r="5452">
          <cell r="E5452">
            <v>5233</v>
          </cell>
        </row>
        <row r="5453">
          <cell r="E5453">
            <v>5234</v>
          </cell>
        </row>
        <row r="5454">
          <cell r="E5454">
            <v>5235</v>
          </cell>
        </row>
        <row r="5455">
          <cell r="E5455">
            <v>5236</v>
          </cell>
        </row>
        <row r="5456">
          <cell r="E5456">
            <v>5237</v>
          </cell>
        </row>
        <row r="5457">
          <cell r="E5457">
            <v>5238</v>
          </cell>
        </row>
        <row r="5458">
          <cell r="E5458">
            <v>5239</v>
          </cell>
        </row>
        <row r="5459">
          <cell r="E5459">
            <v>5240</v>
          </cell>
        </row>
        <row r="5460">
          <cell r="E5460">
            <v>5241</v>
          </cell>
        </row>
        <row r="5461">
          <cell r="E5461">
            <v>5242</v>
          </cell>
        </row>
        <row r="5462">
          <cell r="E5462">
            <v>5243</v>
          </cell>
        </row>
        <row r="5463">
          <cell r="E5463">
            <v>5244</v>
          </cell>
        </row>
        <row r="5464">
          <cell r="E5464">
            <v>5245</v>
          </cell>
        </row>
        <row r="5465">
          <cell r="E5465">
            <v>5246</v>
          </cell>
        </row>
        <row r="5466">
          <cell r="E5466">
            <v>5247</v>
          </cell>
        </row>
        <row r="5467">
          <cell r="E5467">
            <v>5248</v>
          </cell>
        </row>
        <row r="5468">
          <cell r="E5468">
            <v>5249</v>
          </cell>
        </row>
        <row r="5469">
          <cell r="E5469">
            <v>5250</v>
          </cell>
        </row>
        <row r="5470">
          <cell r="E5470">
            <v>5251</v>
          </cell>
        </row>
        <row r="5471">
          <cell r="E5471">
            <v>5252</v>
          </cell>
        </row>
        <row r="5472">
          <cell r="E5472">
            <v>5253</v>
          </cell>
        </row>
        <row r="5473">
          <cell r="E5473">
            <v>5254</v>
          </cell>
        </row>
        <row r="5474">
          <cell r="E5474">
            <v>5255</v>
          </cell>
        </row>
        <row r="5475">
          <cell r="E5475">
            <v>5256</v>
          </cell>
        </row>
        <row r="5476">
          <cell r="E5476">
            <v>5257</v>
          </cell>
        </row>
        <row r="5477">
          <cell r="E5477">
            <v>5258</v>
          </cell>
        </row>
        <row r="5478">
          <cell r="E5478">
            <v>5259</v>
          </cell>
        </row>
        <row r="5479">
          <cell r="E5479">
            <v>5260</v>
          </cell>
        </row>
        <row r="5480">
          <cell r="E5480">
            <v>5261</v>
          </cell>
        </row>
        <row r="5481">
          <cell r="E5481">
            <v>5262</v>
          </cell>
        </row>
        <row r="5482">
          <cell r="E5482">
            <v>5263</v>
          </cell>
        </row>
        <row r="5483">
          <cell r="E5483">
            <v>5264</v>
          </cell>
        </row>
        <row r="5484">
          <cell r="E5484">
            <v>5265</v>
          </cell>
        </row>
        <row r="5485">
          <cell r="E5485">
            <v>5266</v>
          </cell>
        </row>
        <row r="5486">
          <cell r="E5486">
            <v>5267</v>
          </cell>
        </row>
        <row r="5487">
          <cell r="E5487">
            <v>5268</v>
          </cell>
        </row>
        <row r="5488">
          <cell r="E5488">
            <v>5269</v>
          </cell>
        </row>
        <row r="5489">
          <cell r="E5489">
            <v>5270</v>
          </cell>
        </row>
        <row r="5490">
          <cell r="E5490">
            <v>5271</v>
          </cell>
        </row>
        <row r="5491">
          <cell r="E5491">
            <v>5272</v>
          </cell>
        </row>
        <row r="5492">
          <cell r="E5492">
            <v>5273</v>
          </cell>
        </row>
        <row r="5493">
          <cell r="E5493">
            <v>5274</v>
          </cell>
        </row>
        <row r="5494">
          <cell r="E5494">
            <v>5275</v>
          </cell>
        </row>
        <row r="5495">
          <cell r="E5495">
            <v>5276</v>
          </cell>
        </row>
        <row r="5496">
          <cell r="E5496">
            <v>5277</v>
          </cell>
        </row>
        <row r="5497">
          <cell r="E5497">
            <v>5278</v>
          </cell>
        </row>
        <row r="5498">
          <cell r="E5498">
            <v>5279</v>
          </cell>
        </row>
        <row r="5499">
          <cell r="E5499">
            <v>5280</v>
          </cell>
        </row>
        <row r="5500">
          <cell r="E5500">
            <v>5281</v>
          </cell>
        </row>
        <row r="5501">
          <cell r="E5501">
            <v>5282</v>
          </cell>
        </row>
        <row r="5502">
          <cell r="E5502">
            <v>5283</v>
          </cell>
        </row>
        <row r="5503">
          <cell r="E5503">
            <v>5284</v>
          </cell>
        </row>
        <row r="5504">
          <cell r="E5504">
            <v>5285</v>
          </cell>
        </row>
        <row r="5505">
          <cell r="E5505">
            <v>5286</v>
          </cell>
        </row>
        <row r="5506">
          <cell r="E5506">
            <v>5287</v>
          </cell>
        </row>
        <row r="5507">
          <cell r="E5507">
            <v>5288</v>
          </cell>
        </row>
        <row r="5508">
          <cell r="E5508">
            <v>5289</v>
          </cell>
        </row>
        <row r="5509">
          <cell r="E5509">
            <v>5290</v>
          </cell>
        </row>
        <row r="5510">
          <cell r="E5510">
            <v>5291</v>
          </cell>
        </row>
        <row r="5511">
          <cell r="E5511">
            <v>5292</v>
          </cell>
        </row>
        <row r="5512">
          <cell r="E5512">
            <v>5293</v>
          </cell>
        </row>
        <row r="5513">
          <cell r="E5513">
            <v>5294</v>
          </cell>
        </row>
        <row r="5514">
          <cell r="E5514">
            <v>5295</v>
          </cell>
        </row>
        <row r="5515">
          <cell r="E5515">
            <v>5296</v>
          </cell>
        </row>
        <row r="5516">
          <cell r="E5516">
            <v>5297</v>
          </cell>
        </row>
        <row r="5517">
          <cell r="E5517">
            <v>5298</v>
          </cell>
        </row>
        <row r="5518">
          <cell r="E5518">
            <v>5299</v>
          </cell>
        </row>
        <row r="5519">
          <cell r="E5519">
            <v>5300</v>
          </cell>
        </row>
        <row r="5520">
          <cell r="E5520">
            <v>5301</v>
          </cell>
        </row>
        <row r="5521">
          <cell r="E5521">
            <v>5302</v>
          </cell>
        </row>
        <row r="5522">
          <cell r="E5522">
            <v>5303</v>
          </cell>
        </row>
        <row r="5523">
          <cell r="E5523">
            <v>5304</v>
          </cell>
        </row>
        <row r="5524">
          <cell r="E5524">
            <v>5305</v>
          </cell>
        </row>
        <row r="5525">
          <cell r="E5525">
            <v>5306</v>
          </cell>
        </row>
        <row r="5526">
          <cell r="E5526">
            <v>5307</v>
          </cell>
        </row>
        <row r="5527">
          <cell r="E5527">
            <v>5308</v>
          </cell>
        </row>
        <row r="5528">
          <cell r="E5528">
            <v>5309</v>
          </cell>
        </row>
        <row r="5529">
          <cell r="E5529">
            <v>5310</v>
          </cell>
        </row>
        <row r="5530">
          <cell r="E5530">
            <v>5311</v>
          </cell>
        </row>
        <row r="5531">
          <cell r="E5531">
            <v>5312</v>
          </cell>
        </row>
        <row r="5532">
          <cell r="E5532">
            <v>5313</v>
          </cell>
        </row>
        <row r="5533">
          <cell r="E5533">
            <v>5314</v>
          </cell>
        </row>
        <row r="5534">
          <cell r="E5534">
            <v>5315</v>
          </cell>
        </row>
        <row r="5535">
          <cell r="E5535">
            <v>5316</v>
          </cell>
        </row>
        <row r="5536">
          <cell r="E5536">
            <v>5317</v>
          </cell>
        </row>
        <row r="5537">
          <cell r="E5537">
            <v>5318</v>
          </cell>
        </row>
        <row r="5538">
          <cell r="E5538">
            <v>5319</v>
          </cell>
        </row>
        <row r="5539">
          <cell r="E5539">
            <v>5320</v>
          </cell>
        </row>
        <row r="5540">
          <cell r="E5540">
            <v>5321</v>
          </cell>
        </row>
        <row r="5541">
          <cell r="E5541">
            <v>5322</v>
          </cell>
        </row>
        <row r="5542">
          <cell r="E5542">
            <v>5323</v>
          </cell>
        </row>
        <row r="5543">
          <cell r="E5543">
            <v>5324</v>
          </cell>
        </row>
        <row r="5544">
          <cell r="E5544">
            <v>5325</v>
          </cell>
        </row>
        <row r="5545">
          <cell r="E5545">
            <v>5326</v>
          </cell>
        </row>
        <row r="5546">
          <cell r="E5546">
            <v>5327</v>
          </cell>
        </row>
        <row r="5547">
          <cell r="E5547">
            <v>5328</v>
          </cell>
        </row>
        <row r="5548">
          <cell r="E5548">
            <v>5329</v>
          </cell>
        </row>
        <row r="5549">
          <cell r="E5549">
            <v>5330</v>
          </cell>
        </row>
        <row r="5550">
          <cell r="E5550">
            <v>5331</v>
          </cell>
        </row>
        <row r="5551">
          <cell r="E5551">
            <v>5332</v>
          </cell>
        </row>
        <row r="5552">
          <cell r="E5552">
            <v>5333</v>
          </cell>
        </row>
        <row r="5553">
          <cell r="E5553">
            <v>5334</v>
          </cell>
        </row>
        <row r="5554">
          <cell r="E5554">
            <v>5335</v>
          </cell>
        </row>
        <row r="5555">
          <cell r="E5555">
            <v>5336</v>
          </cell>
        </row>
        <row r="5556">
          <cell r="E5556">
            <v>5337</v>
          </cell>
        </row>
        <row r="5557">
          <cell r="E5557">
            <v>5338</v>
          </cell>
        </row>
        <row r="5558">
          <cell r="E5558">
            <v>5339</v>
          </cell>
        </row>
        <row r="5559">
          <cell r="E5559">
            <v>5340</v>
          </cell>
        </row>
        <row r="5560">
          <cell r="E5560">
            <v>5341</v>
          </cell>
        </row>
        <row r="5561">
          <cell r="E5561">
            <v>5342</v>
          </cell>
        </row>
        <row r="5562">
          <cell r="E5562">
            <v>5343</v>
          </cell>
        </row>
        <row r="5563">
          <cell r="E5563">
            <v>5344</v>
          </cell>
        </row>
        <row r="5564">
          <cell r="E5564">
            <v>5345</v>
          </cell>
        </row>
        <row r="5565">
          <cell r="E5565">
            <v>5346</v>
          </cell>
        </row>
        <row r="5566">
          <cell r="E5566">
            <v>5347</v>
          </cell>
        </row>
        <row r="5567">
          <cell r="E5567">
            <v>5348</v>
          </cell>
        </row>
        <row r="5568">
          <cell r="E5568">
            <v>5349</v>
          </cell>
        </row>
        <row r="5569">
          <cell r="E5569">
            <v>5350</v>
          </cell>
        </row>
        <row r="5570">
          <cell r="E5570">
            <v>5351</v>
          </cell>
        </row>
        <row r="5571">
          <cell r="E5571">
            <v>5352</v>
          </cell>
        </row>
        <row r="5572">
          <cell r="E5572">
            <v>5353</v>
          </cell>
        </row>
        <row r="5573">
          <cell r="E5573">
            <v>5354</v>
          </cell>
        </row>
        <row r="5574">
          <cell r="E5574">
            <v>5355</v>
          </cell>
        </row>
        <row r="5575">
          <cell r="E5575">
            <v>5356</v>
          </cell>
        </row>
        <row r="5576">
          <cell r="E5576">
            <v>5357</v>
          </cell>
        </row>
        <row r="5577">
          <cell r="E5577">
            <v>5358</v>
          </cell>
        </row>
        <row r="5578">
          <cell r="E5578">
            <v>5359</v>
          </cell>
        </row>
        <row r="5579">
          <cell r="E5579">
            <v>5360</v>
          </cell>
        </row>
        <row r="5580">
          <cell r="E5580">
            <v>5361</v>
          </cell>
        </row>
        <row r="5581">
          <cell r="E5581">
            <v>5362</v>
          </cell>
        </row>
        <row r="5582">
          <cell r="E5582">
            <v>5363</v>
          </cell>
        </row>
        <row r="5583">
          <cell r="E5583">
            <v>5364</v>
          </cell>
        </row>
        <row r="5584">
          <cell r="E5584">
            <v>5365</v>
          </cell>
        </row>
        <row r="5585">
          <cell r="E5585">
            <v>5366</v>
          </cell>
        </row>
        <row r="5586">
          <cell r="E5586">
            <v>5367</v>
          </cell>
        </row>
        <row r="5587">
          <cell r="E5587">
            <v>5368</v>
          </cell>
        </row>
        <row r="5588">
          <cell r="E5588">
            <v>5369</v>
          </cell>
        </row>
        <row r="5589">
          <cell r="E5589">
            <v>5370</v>
          </cell>
        </row>
        <row r="5590">
          <cell r="E5590">
            <v>5371</v>
          </cell>
        </row>
        <row r="5591">
          <cell r="E5591">
            <v>5372</v>
          </cell>
        </row>
        <row r="5592">
          <cell r="E5592">
            <v>5373</v>
          </cell>
        </row>
        <row r="5593">
          <cell r="E5593">
            <v>5374</v>
          </cell>
        </row>
        <row r="5594">
          <cell r="E5594">
            <v>5375</v>
          </cell>
        </row>
        <row r="5595">
          <cell r="E5595">
            <v>5376</v>
          </cell>
        </row>
        <row r="5596">
          <cell r="E5596">
            <v>5377</v>
          </cell>
        </row>
        <row r="5597">
          <cell r="E5597">
            <v>5378</v>
          </cell>
        </row>
        <row r="5598">
          <cell r="E5598">
            <v>5379</v>
          </cell>
        </row>
        <row r="5599">
          <cell r="E5599">
            <v>5380</v>
          </cell>
        </row>
        <row r="5600">
          <cell r="E5600">
            <v>5381</v>
          </cell>
        </row>
        <row r="5601">
          <cell r="E5601">
            <v>5382</v>
          </cell>
        </row>
        <row r="5602">
          <cell r="E5602">
            <v>5383</v>
          </cell>
        </row>
        <row r="5603">
          <cell r="E5603">
            <v>5384</v>
          </cell>
        </row>
        <row r="5604">
          <cell r="E5604">
            <v>5385</v>
          </cell>
        </row>
        <row r="5605">
          <cell r="E5605">
            <v>5386</v>
          </cell>
        </row>
        <row r="5606">
          <cell r="E5606">
            <v>5387</v>
          </cell>
        </row>
        <row r="5607">
          <cell r="E5607">
            <v>5388</v>
          </cell>
        </row>
        <row r="5608">
          <cell r="E5608">
            <v>5389</v>
          </cell>
        </row>
        <row r="5609">
          <cell r="E5609">
            <v>5390</v>
          </cell>
        </row>
        <row r="5610">
          <cell r="E5610">
            <v>5391</v>
          </cell>
        </row>
        <row r="5611">
          <cell r="E5611">
            <v>5392</v>
          </cell>
        </row>
        <row r="5612">
          <cell r="E5612">
            <v>5393</v>
          </cell>
        </row>
        <row r="5613">
          <cell r="E5613">
            <v>5394</v>
          </cell>
        </row>
        <row r="5614">
          <cell r="E5614">
            <v>5395</v>
          </cell>
        </row>
        <row r="5615">
          <cell r="E5615">
            <v>5396</v>
          </cell>
        </row>
        <row r="5616">
          <cell r="E5616">
            <v>5397</v>
          </cell>
        </row>
        <row r="5617">
          <cell r="E5617">
            <v>5398</v>
          </cell>
        </row>
        <row r="5618">
          <cell r="E5618">
            <v>5399</v>
          </cell>
        </row>
        <row r="5619">
          <cell r="E5619">
            <v>5400</v>
          </cell>
        </row>
        <row r="5620">
          <cell r="E5620">
            <v>5401</v>
          </cell>
        </row>
        <row r="5621">
          <cell r="E5621">
            <v>5402</v>
          </cell>
        </row>
        <row r="5622">
          <cell r="E5622">
            <v>5403</v>
          </cell>
        </row>
        <row r="5623">
          <cell r="E5623">
            <v>5404</v>
          </cell>
        </row>
        <row r="5624">
          <cell r="E5624">
            <v>5405</v>
          </cell>
        </row>
        <row r="5625">
          <cell r="E5625">
            <v>5406</v>
          </cell>
        </row>
        <row r="5626">
          <cell r="E5626">
            <v>5407</v>
          </cell>
        </row>
        <row r="5627">
          <cell r="E5627">
            <v>5408</v>
          </cell>
        </row>
        <row r="5628">
          <cell r="E5628">
            <v>5409</v>
          </cell>
        </row>
        <row r="5629">
          <cell r="E5629">
            <v>5410</v>
          </cell>
        </row>
        <row r="5630">
          <cell r="E5630">
            <v>5411</v>
          </cell>
        </row>
        <row r="5631">
          <cell r="E5631">
            <v>5412</v>
          </cell>
        </row>
        <row r="5632">
          <cell r="E5632">
            <v>5413</v>
          </cell>
        </row>
        <row r="5633">
          <cell r="E5633">
            <v>5414</v>
          </cell>
        </row>
        <row r="5634">
          <cell r="E5634">
            <v>5415</v>
          </cell>
        </row>
        <row r="5635">
          <cell r="E5635">
            <v>5416</v>
          </cell>
        </row>
        <row r="5636">
          <cell r="E5636">
            <v>5417</v>
          </cell>
        </row>
        <row r="5637">
          <cell r="E5637">
            <v>5418</v>
          </cell>
        </row>
        <row r="5638">
          <cell r="E5638">
            <v>5419</v>
          </cell>
        </row>
        <row r="5639">
          <cell r="E5639">
            <v>5420</v>
          </cell>
        </row>
        <row r="5640">
          <cell r="E5640">
            <v>5421</v>
          </cell>
        </row>
        <row r="5641">
          <cell r="E5641">
            <v>5422</v>
          </cell>
        </row>
        <row r="5642">
          <cell r="E5642">
            <v>5423</v>
          </cell>
        </row>
        <row r="5643">
          <cell r="E5643">
            <v>5424</v>
          </cell>
        </row>
        <row r="5644">
          <cell r="E5644">
            <v>5425</v>
          </cell>
        </row>
        <row r="5645">
          <cell r="E5645">
            <v>5426</v>
          </cell>
        </row>
        <row r="5646">
          <cell r="E5646">
            <v>5427</v>
          </cell>
        </row>
        <row r="5647">
          <cell r="E5647">
            <v>5428</v>
          </cell>
        </row>
        <row r="5648">
          <cell r="E5648">
            <v>5429</v>
          </cell>
        </row>
        <row r="5649">
          <cell r="E5649">
            <v>5430</v>
          </cell>
        </row>
        <row r="5650">
          <cell r="E5650">
            <v>5431</v>
          </cell>
        </row>
        <row r="5651">
          <cell r="E5651">
            <v>5432</v>
          </cell>
        </row>
        <row r="5652">
          <cell r="E5652">
            <v>5433</v>
          </cell>
        </row>
        <row r="5653">
          <cell r="E5653">
            <v>5434</v>
          </cell>
        </row>
        <row r="5654">
          <cell r="E5654">
            <v>5435</v>
          </cell>
        </row>
        <row r="5655">
          <cell r="E5655">
            <v>5436</v>
          </cell>
        </row>
        <row r="5656">
          <cell r="E5656">
            <v>5437</v>
          </cell>
        </row>
        <row r="5657">
          <cell r="E5657">
            <v>5438</v>
          </cell>
        </row>
        <row r="5658">
          <cell r="E5658">
            <v>5439</v>
          </cell>
        </row>
        <row r="5659">
          <cell r="E5659">
            <v>5440</v>
          </cell>
        </row>
        <row r="5660">
          <cell r="E5660">
            <v>5441</v>
          </cell>
        </row>
        <row r="5661">
          <cell r="E5661">
            <v>5442</v>
          </cell>
        </row>
        <row r="5662">
          <cell r="E5662">
            <v>5443</v>
          </cell>
        </row>
        <row r="5663">
          <cell r="E5663">
            <v>5444</v>
          </cell>
        </row>
        <row r="5664">
          <cell r="E5664">
            <v>5445</v>
          </cell>
        </row>
        <row r="5665">
          <cell r="E5665">
            <v>5446</v>
          </cell>
        </row>
        <row r="5666">
          <cell r="E5666">
            <v>5447</v>
          </cell>
        </row>
        <row r="5667">
          <cell r="E5667">
            <v>5448</v>
          </cell>
        </row>
        <row r="5668">
          <cell r="E5668">
            <v>5449</v>
          </cell>
        </row>
        <row r="5669">
          <cell r="E5669">
            <v>5450</v>
          </cell>
        </row>
        <row r="5670">
          <cell r="E5670">
            <v>5451</v>
          </cell>
        </row>
        <row r="5671">
          <cell r="E5671">
            <v>5452</v>
          </cell>
        </row>
        <row r="5672">
          <cell r="E5672">
            <v>5453</v>
          </cell>
        </row>
        <row r="5673">
          <cell r="E5673">
            <v>5454</v>
          </cell>
        </row>
        <row r="5674">
          <cell r="E5674">
            <v>5455</v>
          </cell>
        </row>
        <row r="5675">
          <cell r="E5675">
            <v>5456</v>
          </cell>
        </row>
        <row r="5676">
          <cell r="E5676">
            <v>5457</v>
          </cell>
        </row>
        <row r="5677">
          <cell r="E5677">
            <v>5458</v>
          </cell>
        </row>
        <row r="5678">
          <cell r="E5678">
            <v>5459</v>
          </cell>
        </row>
        <row r="5679">
          <cell r="E5679">
            <v>5460</v>
          </cell>
        </row>
        <row r="5680">
          <cell r="E5680">
            <v>5461</v>
          </cell>
        </row>
        <row r="5681">
          <cell r="E5681">
            <v>5462</v>
          </cell>
        </row>
        <row r="5682">
          <cell r="E5682">
            <v>5463</v>
          </cell>
        </row>
        <row r="5683">
          <cell r="E5683">
            <v>5464</v>
          </cell>
        </row>
        <row r="5684">
          <cell r="E5684">
            <v>5465</v>
          </cell>
        </row>
        <row r="5685">
          <cell r="E5685">
            <v>5466</v>
          </cell>
        </row>
        <row r="5686">
          <cell r="E5686">
            <v>5467</v>
          </cell>
        </row>
        <row r="5687">
          <cell r="E5687">
            <v>5468</v>
          </cell>
        </row>
        <row r="5688">
          <cell r="E5688">
            <v>5469</v>
          </cell>
        </row>
        <row r="5689">
          <cell r="E5689">
            <v>5470</v>
          </cell>
        </row>
        <row r="5690">
          <cell r="E5690">
            <v>5471</v>
          </cell>
        </row>
        <row r="5691">
          <cell r="E5691">
            <v>5472</v>
          </cell>
        </row>
        <row r="5692">
          <cell r="E5692">
            <v>5473</v>
          </cell>
        </row>
        <row r="5693">
          <cell r="E5693">
            <v>5474</v>
          </cell>
        </row>
        <row r="5694">
          <cell r="E5694">
            <v>5475</v>
          </cell>
        </row>
        <row r="5695">
          <cell r="E5695">
            <v>5476</v>
          </cell>
        </row>
        <row r="5696">
          <cell r="E5696">
            <v>5477</v>
          </cell>
        </row>
        <row r="5697">
          <cell r="E5697">
            <v>5478</v>
          </cell>
        </row>
        <row r="5698">
          <cell r="E5698">
            <v>5479</v>
          </cell>
        </row>
        <row r="5699">
          <cell r="E5699">
            <v>5480</v>
          </cell>
        </row>
        <row r="5700">
          <cell r="E5700">
            <v>5481</v>
          </cell>
        </row>
        <row r="5701">
          <cell r="E5701">
            <v>5482</v>
          </cell>
        </row>
        <row r="5702">
          <cell r="E5702">
            <v>5483</v>
          </cell>
        </row>
        <row r="5703">
          <cell r="E5703">
            <v>5484</v>
          </cell>
        </row>
        <row r="5704">
          <cell r="E5704">
            <v>5485</v>
          </cell>
        </row>
        <row r="5705">
          <cell r="E5705">
            <v>5486</v>
          </cell>
        </row>
        <row r="5706">
          <cell r="E5706">
            <v>5487</v>
          </cell>
        </row>
        <row r="5707">
          <cell r="E5707">
            <v>5488</v>
          </cell>
        </row>
        <row r="5708">
          <cell r="E5708">
            <v>5489</v>
          </cell>
        </row>
        <row r="5709">
          <cell r="E5709">
            <v>5490</v>
          </cell>
        </row>
        <row r="5710">
          <cell r="E5710">
            <v>5491</v>
          </cell>
        </row>
        <row r="5711">
          <cell r="E5711">
            <v>5492</v>
          </cell>
        </row>
        <row r="5712">
          <cell r="E5712">
            <v>5493</v>
          </cell>
        </row>
        <row r="5713">
          <cell r="E5713">
            <v>5494</v>
          </cell>
        </row>
        <row r="5714">
          <cell r="E5714">
            <v>5495</v>
          </cell>
        </row>
        <row r="5715">
          <cell r="E5715">
            <v>5496</v>
          </cell>
        </row>
        <row r="5716">
          <cell r="E5716">
            <v>5497</v>
          </cell>
        </row>
        <row r="5717">
          <cell r="E5717">
            <v>5498</v>
          </cell>
        </row>
        <row r="5718">
          <cell r="E5718">
            <v>5499</v>
          </cell>
        </row>
        <row r="5719">
          <cell r="E5719">
            <v>5500</v>
          </cell>
        </row>
        <row r="5720">
          <cell r="E5720">
            <v>5501</v>
          </cell>
        </row>
        <row r="5721">
          <cell r="E5721">
            <v>5502</v>
          </cell>
        </row>
        <row r="5722">
          <cell r="E5722">
            <v>5503</v>
          </cell>
        </row>
        <row r="5723">
          <cell r="E5723">
            <v>5504</v>
          </cell>
        </row>
        <row r="5724">
          <cell r="E5724">
            <v>5505</v>
          </cell>
        </row>
        <row r="5725">
          <cell r="E5725">
            <v>5506</v>
          </cell>
        </row>
        <row r="5726">
          <cell r="E5726">
            <v>5507</v>
          </cell>
        </row>
        <row r="5727">
          <cell r="E5727">
            <v>5508</v>
          </cell>
        </row>
        <row r="5728">
          <cell r="E5728">
            <v>5509</v>
          </cell>
        </row>
        <row r="5729">
          <cell r="E5729">
            <v>5510</v>
          </cell>
        </row>
        <row r="5730">
          <cell r="E5730">
            <v>5511</v>
          </cell>
        </row>
        <row r="5731">
          <cell r="E5731">
            <v>5512</v>
          </cell>
        </row>
        <row r="5732">
          <cell r="E5732">
            <v>5513</v>
          </cell>
        </row>
        <row r="5733">
          <cell r="E5733">
            <v>5514</v>
          </cell>
        </row>
        <row r="5734">
          <cell r="E5734">
            <v>5515</v>
          </cell>
        </row>
        <row r="5735">
          <cell r="E5735">
            <v>5516</v>
          </cell>
        </row>
        <row r="5736">
          <cell r="E5736">
            <v>5517</v>
          </cell>
        </row>
        <row r="5737">
          <cell r="E5737">
            <v>5518</v>
          </cell>
        </row>
        <row r="5738">
          <cell r="E5738">
            <v>5519</v>
          </cell>
        </row>
        <row r="5739">
          <cell r="E5739">
            <v>5520</v>
          </cell>
        </row>
        <row r="5740">
          <cell r="E5740">
            <v>5521</v>
          </cell>
        </row>
        <row r="5741">
          <cell r="E5741">
            <v>5522</v>
          </cell>
        </row>
        <row r="5742">
          <cell r="E5742">
            <v>5523</v>
          </cell>
        </row>
        <row r="5743">
          <cell r="E5743">
            <v>5524</v>
          </cell>
        </row>
        <row r="5744">
          <cell r="E5744">
            <v>5525</v>
          </cell>
        </row>
        <row r="5745">
          <cell r="E5745">
            <v>5526</v>
          </cell>
        </row>
        <row r="5746">
          <cell r="E5746">
            <v>5527</v>
          </cell>
        </row>
        <row r="5747">
          <cell r="E5747">
            <v>5528</v>
          </cell>
        </row>
        <row r="5748">
          <cell r="E5748">
            <v>5529</v>
          </cell>
        </row>
        <row r="5749">
          <cell r="E5749">
            <v>5530</v>
          </cell>
        </row>
        <row r="5750">
          <cell r="E5750">
            <v>5531</v>
          </cell>
        </row>
        <row r="5751">
          <cell r="E5751">
            <v>5532</v>
          </cell>
        </row>
        <row r="5752">
          <cell r="E5752">
            <v>5533</v>
          </cell>
        </row>
        <row r="5753">
          <cell r="E5753">
            <v>5534</v>
          </cell>
        </row>
        <row r="5754">
          <cell r="E5754">
            <v>5535</v>
          </cell>
        </row>
        <row r="5755">
          <cell r="E5755">
            <v>5536</v>
          </cell>
        </row>
        <row r="5756">
          <cell r="E5756">
            <v>5537</v>
          </cell>
        </row>
        <row r="5757">
          <cell r="E5757">
            <v>5538</v>
          </cell>
        </row>
        <row r="5758">
          <cell r="E5758">
            <v>5539</v>
          </cell>
        </row>
        <row r="5759">
          <cell r="E5759">
            <v>5540</v>
          </cell>
        </row>
        <row r="5760">
          <cell r="E5760">
            <v>5541</v>
          </cell>
        </row>
        <row r="5761">
          <cell r="E5761">
            <v>5542</v>
          </cell>
        </row>
        <row r="5762">
          <cell r="E5762">
            <v>5543</v>
          </cell>
        </row>
        <row r="5763">
          <cell r="E5763">
            <v>5544</v>
          </cell>
        </row>
        <row r="5764">
          <cell r="E5764">
            <v>5545</v>
          </cell>
        </row>
        <row r="5765">
          <cell r="E5765">
            <v>5546</v>
          </cell>
        </row>
        <row r="5766">
          <cell r="E5766">
            <v>5547</v>
          </cell>
        </row>
        <row r="5767">
          <cell r="E5767">
            <v>5548</v>
          </cell>
        </row>
        <row r="5768">
          <cell r="E5768">
            <v>5549</v>
          </cell>
        </row>
        <row r="5769">
          <cell r="E5769">
            <v>5550</v>
          </cell>
        </row>
        <row r="5770">
          <cell r="E5770">
            <v>5551</v>
          </cell>
        </row>
        <row r="5771">
          <cell r="E5771">
            <v>5552</v>
          </cell>
        </row>
        <row r="5772">
          <cell r="E5772">
            <v>5553</v>
          </cell>
        </row>
        <row r="5773">
          <cell r="E5773">
            <v>5554</v>
          </cell>
        </row>
        <row r="5774">
          <cell r="E5774">
            <v>5555</v>
          </cell>
        </row>
        <row r="5775">
          <cell r="E5775">
            <v>5556</v>
          </cell>
        </row>
        <row r="5776">
          <cell r="E5776">
            <v>5557</v>
          </cell>
        </row>
        <row r="5777">
          <cell r="E5777">
            <v>5558</v>
          </cell>
        </row>
        <row r="5778">
          <cell r="E5778">
            <v>5559</v>
          </cell>
        </row>
        <row r="5779">
          <cell r="E5779">
            <v>5560</v>
          </cell>
        </row>
        <row r="5780">
          <cell r="E5780">
            <v>5561</v>
          </cell>
        </row>
        <row r="5781">
          <cell r="E5781">
            <v>5562</v>
          </cell>
        </row>
        <row r="5782">
          <cell r="E5782">
            <v>5563</v>
          </cell>
        </row>
        <row r="5783">
          <cell r="E5783">
            <v>5564</v>
          </cell>
        </row>
        <row r="5784">
          <cell r="E5784">
            <v>5565</v>
          </cell>
        </row>
        <row r="5785">
          <cell r="E5785">
            <v>5566</v>
          </cell>
        </row>
        <row r="5786">
          <cell r="E5786">
            <v>5567</v>
          </cell>
        </row>
        <row r="5787">
          <cell r="E5787">
            <v>5568</v>
          </cell>
        </row>
        <row r="5788">
          <cell r="E5788">
            <v>5569</v>
          </cell>
        </row>
        <row r="5789">
          <cell r="E5789">
            <v>5570</v>
          </cell>
        </row>
        <row r="5790">
          <cell r="E5790">
            <v>5571</v>
          </cell>
        </row>
        <row r="5791">
          <cell r="E5791">
            <v>5572</v>
          </cell>
        </row>
        <row r="5792">
          <cell r="E5792">
            <v>5573</v>
          </cell>
        </row>
        <row r="5793">
          <cell r="E5793">
            <v>5574</v>
          </cell>
        </row>
        <row r="5794">
          <cell r="E5794">
            <v>5575</v>
          </cell>
        </row>
        <row r="5795">
          <cell r="E5795">
            <v>5576</v>
          </cell>
        </row>
        <row r="5796">
          <cell r="E5796">
            <v>5577</v>
          </cell>
        </row>
        <row r="5797">
          <cell r="E5797">
            <v>5578</v>
          </cell>
        </row>
        <row r="5798">
          <cell r="E5798">
            <v>5579</v>
          </cell>
        </row>
        <row r="5799">
          <cell r="E5799">
            <v>5580</v>
          </cell>
        </row>
        <row r="5800">
          <cell r="E5800">
            <v>5581</v>
          </cell>
        </row>
        <row r="5801">
          <cell r="E5801">
            <v>5582</v>
          </cell>
        </row>
        <row r="5802">
          <cell r="E5802">
            <v>5583</v>
          </cell>
        </row>
        <row r="5803">
          <cell r="E5803">
            <v>5584</v>
          </cell>
        </row>
        <row r="5804">
          <cell r="E5804">
            <v>5585</v>
          </cell>
        </row>
        <row r="5805">
          <cell r="E5805">
            <v>5586</v>
          </cell>
        </row>
        <row r="5806">
          <cell r="E5806">
            <v>5587</v>
          </cell>
        </row>
        <row r="5807">
          <cell r="E5807">
            <v>5588</v>
          </cell>
        </row>
        <row r="5808">
          <cell r="E5808">
            <v>5589</v>
          </cell>
        </row>
        <row r="5809">
          <cell r="E5809">
            <v>5590</v>
          </cell>
        </row>
        <row r="5810">
          <cell r="E5810">
            <v>5591</v>
          </cell>
        </row>
        <row r="5811">
          <cell r="E5811">
            <v>5592</v>
          </cell>
        </row>
        <row r="5812">
          <cell r="E5812">
            <v>5593</v>
          </cell>
        </row>
        <row r="5813">
          <cell r="E5813">
            <v>5594</v>
          </cell>
        </row>
        <row r="5814">
          <cell r="E5814">
            <v>5595</v>
          </cell>
        </row>
        <row r="5815">
          <cell r="E5815">
            <v>5596</v>
          </cell>
        </row>
        <row r="5816">
          <cell r="E5816">
            <v>5597</v>
          </cell>
        </row>
        <row r="5817">
          <cell r="E5817">
            <v>5598</v>
          </cell>
        </row>
        <row r="5818">
          <cell r="E5818">
            <v>5599</v>
          </cell>
        </row>
        <row r="5819">
          <cell r="E5819">
            <v>5600</v>
          </cell>
        </row>
        <row r="5820">
          <cell r="E5820">
            <v>5601</v>
          </cell>
        </row>
        <row r="5821">
          <cell r="E5821">
            <v>5602</v>
          </cell>
        </row>
        <row r="5822">
          <cell r="E5822">
            <v>5603</v>
          </cell>
        </row>
        <row r="5823">
          <cell r="E5823">
            <v>5604</v>
          </cell>
        </row>
        <row r="5824">
          <cell r="E5824">
            <v>5605</v>
          </cell>
        </row>
        <row r="5825">
          <cell r="E5825">
            <v>5606</v>
          </cell>
        </row>
        <row r="5826">
          <cell r="E5826">
            <v>5607</v>
          </cell>
        </row>
        <row r="5827">
          <cell r="E5827">
            <v>5608</v>
          </cell>
        </row>
        <row r="5828">
          <cell r="E5828">
            <v>5609</v>
          </cell>
        </row>
        <row r="5829">
          <cell r="E5829">
            <v>5610</v>
          </cell>
        </row>
        <row r="5830">
          <cell r="E5830">
            <v>5611</v>
          </cell>
        </row>
        <row r="5831">
          <cell r="E5831">
            <v>5612</v>
          </cell>
        </row>
        <row r="5832">
          <cell r="E5832">
            <v>5613</v>
          </cell>
        </row>
        <row r="5833">
          <cell r="E5833">
            <v>5614</v>
          </cell>
        </row>
        <row r="5834">
          <cell r="E5834">
            <v>5615</v>
          </cell>
        </row>
        <row r="5835">
          <cell r="E5835">
            <v>5616</v>
          </cell>
        </row>
        <row r="5836">
          <cell r="E5836">
            <v>5617</v>
          </cell>
        </row>
        <row r="5837">
          <cell r="E5837">
            <v>5618</v>
          </cell>
        </row>
        <row r="5838">
          <cell r="E5838">
            <v>5619</v>
          </cell>
        </row>
        <row r="5839">
          <cell r="E5839">
            <v>5620</v>
          </cell>
        </row>
        <row r="5840">
          <cell r="E5840">
            <v>5621</v>
          </cell>
        </row>
        <row r="5841">
          <cell r="E5841">
            <v>5622</v>
          </cell>
        </row>
        <row r="5842">
          <cell r="E5842">
            <v>5623</v>
          </cell>
        </row>
        <row r="5843">
          <cell r="E5843">
            <v>5624</v>
          </cell>
        </row>
        <row r="5844">
          <cell r="E5844">
            <v>5625</v>
          </cell>
        </row>
        <row r="5845">
          <cell r="E5845">
            <v>5626</v>
          </cell>
        </row>
        <row r="5846">
          <cell r="E5846">
            <v>5627</v>
          </cell>
        </row>
        <row r="5847">
          <cell r="E5847">
            <v>5628</v>
          </cell>
        </row>
        <row r="5848">
          <cell r="E5848">
            <v>5629</v>
          </cell>
        </row>
        <row r="5849">
          <cell r="E5849">
            <v>5630</v>
          </cell>
        </row>
        <row r="5850">
          <cell r="E5850">
            <v>5631</v>
          </cell>
        </row>
        <row r="5851">
          <cell r="E5851">
            <v>5632</v>
          </cell>
        </row>
        <row r="5852">
          <cell r="E5852">
            <v>5633</v>
          </cell>
        </row>
        <row r="5853">
          <cell r="E5853">
            <v>5634</v>
          </cell>
        </row>
        <row r="5854">
          <cell r="E5854">
            <v>5635</v>
          </cell>
        </row>
        <row r="5855">
          <cell r="E5855">
            <v>5636</v>
          </cell>
        </row>
        <row r="5856">
          <cell r="E5856">
            <v>5637</v>
          </cell>
        </row>
        <row r="5857">
          <cell r="E5857">
            <v>5638</v>
          </cell>
        </row>
        <row r="5858">
          <cell r="E5858">
            <v>5639</v>
          </cell>
        </row>
        <row r="5859">
          <cell r="E5859">
            <v>5640</v>
          </cell>
        </row>
        <row r="5860">
          <cell r="E5860">
            <v>5641</v>
          </cell>
        </row>
        <row r="5861">
          <cell r="E5861">
            <v>5642</v>
          </cell>
        </row>
        <row r="5862">
          <cell r="E5862">
            <v>5643</v>
          </cell>
        </row>
        <row r="5863">
          <cell r="E5863">
            <v>5644</v>
          </cell>
        </row>
        <row r="5864">
          <cell r="E5864">
            <v>5645</v>
          </cell>
        </row>
        <row r="5865">
          <cell r="E5865">
            <v>5646</v>
          </cell>
        </row>
        <row r="5866">
          <cell r="E5866">
            <v>5647</v>
          </cell>
        </row>
        <row r="5867">
          <cell r="E5867">
            <v>5648</v>
          </cell>
        </row>
        <row r="5868">
          <cell r="E5868">
            <v>5649</v>
          </cell>
        </row>
        <row r="5869">
          <cell r="E5869">
            <v>5650</v>
          </cell>
        </row>
        <row r="5870">
          <cell r="E5870">
            <v>5651</v>
          </cell>
        </row>
        <row r="5871">
          <cell r="E5871">
            <v>5652</v>
          </cell>
        </row>
        <row r="5872">
          <cell r="E5872">
            <v>5653</v>
          </cell>
        </row>
        <row r="5873">
          <cell r="E5873">
            <v>5654</v>
          </cell>
        </row>
        <row r="5874">
          <cell r="E5874">
            <v>5655</v>
          </cell>
        </row>
        <row r="5875">
          <cell r="E5875">
            <v>5656</v>
          </cell>
        </row>
        <row r="5876">
          <cell r="E5876">
            <v>5657</v>
          </cell>
        </row>
        <row r="5877">
          <cell r="E5877">
            <v>5658</v>
          </cell>
        </row>
        <row r="5878">
          <cell r="E5878">
            <v>5659</v>
          </cell>
        </row>
        <row r="5879">
          <cell r="E5879">
            <v>5660</v>
          </cell>
        </row>
        <row r="5880">
          <cell r="E5880">
            <v>5661</v>
          </cell>
        </row>
        <row r="5881">
          <cell r="E5881">
            <v>5662</v>
          </cell>
        </row>
        <row r="5882">
          <cell r="E5882">
            <v>5663</v>
          </cell>
        </row>
        <row r="5883">
          <cell r="E5883">
            <v>5664</v>
          </cell>
        </row>
        <row r="5884">
          <cell r="E5884">
            <v>5665</v>
          </cell>
        </row>
        <row r="5885">
          <cell r="E5885">
            <v>5666</v>
          </cell>
        </row>
        <row r="5886">
          <cell r="E5886">
            <v>5667</v>
          </cell>
        </row>
        <row r="5887">
          <cell r="E5887">
            <v>5668</v>
          </cell>
        </row>
        <row r="5888">
          <cell r="E5888">
            <v>5669</v>
          </cell>
        </row>
        <row r="5889">
          <cell r="E5889">
            <v>5670</v>
          </cell>
        </row>
        <row r="5890">
          <cell r="E5890">
            <v>5671</v>
          </cell>
        </row>
        <row r="5891">
          <cell r="E5891">
            <v>5672</v>
          </cell>
        </row>
        <row r="5892">
          <cell r="E5892">
            <v>5673</v>
          </cell>
        </row>
        <row r="5893">
          <cell r="E5893">
            <v>5674</v>
          </cell>
        </row>
        <row r="5894">
          <cell r="E5894">
            <v>5675</v>
          </cell>
        </row>
        <row r="5895">
          <cell r="E5895">
            <v>5676</v>
          </cell>
        </row>
        <row r="5896">
          <cell r="E5896">
            <v>5677</v>
          </cell>
        </row>
        <row r="5897">
          <cell r="E5897">
            <v>5678</v>
          </cell>
        </row>
        <row r="5898">
          <cell r="E5898">
            <v>5679</v>
          </cell>
        </row>
        <row r="5899">
          <cell r="E5899">
            <v>5680</v>
          </cell>
        </row>
        <row r="5900">
          <cell r="E5900">
            <v>5681</v>
          </cell>
        </row>
        <row r="5901">
          <cell r="E5901">
            <v>5682</v>
          </cell>
        </row>
        <row r="5902">
          <cell r="E5902">
            <v>5683</v>
          </cell>
        </row>
        <row r="5903">
          <cell r="E5903">
            <v>5684</v>
          </cell>
        </row>
        <row r="5904">
          <cell r="E5904">
            <v>5685</v>
          </cell>
        </row>
        <row r="5905">
          <cell r="E5905">
            <v>5686</v>
          </cell>
        </row>
        <row r="5906">
          <cell r="E5906">
            <v>5687</v>
          </cell>
        </row>
        <row r="5907">
          <cell r="E5907">
            <v>5688</v>
          </cell>
        </row>
        <row r="5908">
          <cell r="E5908">
            <v>5689</v>
          </cell>
        </row>
        <row r="5909">
          <cell r="E5909">
            <v>5690</v>
          </cell>
        </row>
        <row r="5910">
          <cell r="E5910">
            <v>5691</v>
          </cell>
        </row>
        <row r="5911">
          <cell r="E5911">
            <v>5692</v>
          </cell>
        </row>
        <row r="5912">
          <cell r="E5912">
            <v>5693</v>
          </cell>
        </row>
        <row r="5913">
          <cell r="E5913">
            <v>5694</v>
          </cell>
        </row>
        <row r="5914">
          <cell r="E5914">
            <v>5695</v>
          </cell>
        </row>
        <row r="5915">
          <cell r="E5915">
            <v>5696</v>
          </cell>
        </row>
        <row r="5916">
          <cell r="E5916">
            <v>5697</v>
          </cell>
        </row>
        <row r="5917">
          <cell r="E5917">
            <v>5698</v>
          </cell>
        </row>
        <row r="5918">
          <cell r="E5918">
            <v>5699</v>
          </cell>
        </row>
        <row r="5919">
          <cell r="E5919">
            <v>5700</v>
          </cell>
        </row>
        <row r="5920">
          <cell r="E5920">
            <v>5701</v>
          </cell>
        </row>
        <row r="5921">
          <cell r="E5921">
            <v>5702</v>
          </cell>
        </row>
        <row r="5922">
          <cell r="E5922">
            <v>5703</v>
          </cell>
        </row>
        <row r="5923">
          <cell r="E5923">
            <v>5704</v>
          </cell>
        </row>
        <row r="5924">
          <cell r="E5924">
            <v>5705</v>
          </cell>
        </row>
        <row r="5925">
          <cell r="E5925">
            <v>5706</v>
          </cell>
        </row>
        <row r="5926">
          <cell r="E5926">
            <v>5707</v>
          </cell>
        </row>
        <row r="5927">
          <cell r="E5927">
            <v>5708</v>
          </cell>
        </row>
        <row r="5928">
          <cell r="E5928">
            <v>5709</v>
          </cell>
        </row>
        <row r="5929">
          <cell r="E5929">
            <v>5710</v>
          </cell>
        </row>
        <row r="5930">
          <cell r="E5930">
            <v>5711</v>
          </cell>
        </row>
        <row r="5931">
          <cell r="E5931">
            <v>5712</v>
          </cell>
        </row>
        <row r="5932">
          <cell r="E5932">
            <v>5713</v>
          </cell>
        </row>
        <row r="5933">
          <cell r="E5933">
            <v>5714</v>
          </cell>
        </row>
        <row r="5934">
          <cell r="E5934">
            <v>5715</v>
          </cell>
        </row>
        <row r="5935">
          <cell r="E5935">
            <v>5716</v>
          </cell>
        </row>
        <row r="5936">
          <cell r="E5936">
            <v>5717</v>
          </cell>
        </row>
        <row r="5937">
          <cell r="E5937">
            <v>5718</v>
          </cell>
        </row>
        <row r="5938">
          <cell r="E5938">
            <v>5719</v>
          </cell>
        </row>
        <row r="5939">
          <cell r="E5939">
            <v>5720</v>
          </cell>
        </row>
        <row r="5940">
          <cell r="E5940">
            <v>5721</v>
          </cell>
        </row>
        <row r="5941">
          <cell r="E5941">
            <v>5722</v>
          </cell>
        </row>
        <row r="5942">
          <cell r="E5942">
            <v>5723</v>
          </cell>
        </row>
        <row r="5943">
          <cell r="E5943">
            <v>5724</v>
          </cell>
        </row>
        <row r="5944">
          <cell r="E5944">
            <v>5725</v>
          </cell>
        </row>
        <row r="5945">
          <cell r="E5945">
            <v>5726</v>
          </cell>
        </row>
        <row r="5946">
          <cell r="E5946">
            <v>5727</v>
          </cell>
        </row>
        <row r="5947">
          <cell r="E5947">
            <v>5728</v>
          </cell>
        </row>
        <row r="5948">
          <cell r="E5948">
            <v>5729</v>
          </cell>
        </row>
        <row r="5949">
          <cell r="E5949">
            <v>5730</v>
          </cell>
        </row>
        <row r="5950">
          <cell r="E5950">
            <v>5731</v>
          </cell>
        </row>
        <row r="5951">
          <cell r="E5951">
            <v>5732</v>
          </cell>
        </row>
        <row r="5952">
          <cell r="E5952">
            <v>5733</v>
          </cell>
        </row>
        <row r="5953">
          <cell r="E5953">
            <v>5734</v>
          </cell>
        </row>
        <row r="5954">
          <cell r="E5954">
            <v>5735</v>
          </cell>
        </row>
        <row r="5955">
          <cell r="E5955">
            <v>5736</v>
          </cell>
        </row>
        <row r="5956">
          <cell r="E5956">
            <v>5737</v>
          </cell>
        </row>
        <row r="5957">
          <cell r="E5957">
            <v>5738</v>
          </cell>
        </row>
        <row r="5958">
          <cell r="E5958">
            <v>5739</v>
          </cell>
        </row>
        <row r="5959">
          <cell r="E5959">
            <v>5740</v>
          </cell>
        </row>
        <row r="5960">
          <cell r="E5960">
            <v>5741</v>
          </cell>
        </row>
        <row r="5961">
          <cell r="E5961">
            <v>5742</v>
          </cell>
        </row>
        <row r="5962">
          <cell r="E5962">
            <v>5743</v>
          </cell>
        </row>
        <row r="5963">
          <cell r="E5963">
            <v>5744</v>
          </cell>
        </row>
        <row r="5964">
          <cell r="E5964">
            <v>5745</v>
          </cell>
        </row>
        <row r="5965">
          <cell r="E5965">
            <v>5746</v>
          </cell>
        </row>
        <row r="5966">
          <cell r="E5966">
            <v>5747</v>
          </cell>
        </row>
        <row r="5967">
          <cell r="E5967">
            <v>5748</v>
          </cell>
        </row>
        <row r="5968">
          <cell r="E5968">
            <v>5749</v>
          </cell>
        </row>
        <row r="5969">
          <cell r="E5969">
            <v>5750</v>
          </cell>
        </row>
        <row r="5970">
          <cell r="E5970">
            <v>5751</v>
          </cell>
        </row>
        <row r="5971">
          <cell r="E5971">
            <v>5752</v>
          </cell>
        </row>
        <row r="5972">
          <cell r="E5972">
            <v>5753</v>
          </cell>
        </row>
        <row r="5973">
          <cell r="E5973">
            <v>5754</v>
          </cell>
        </row>
        <row r="5974">
          <cell r="E5974">
            <v>5755</v>
          </cell>
        </row>
        <row r="5975">
          <cell r="E5975">
            <v>5756</v>
          </cell>
        </row>
        <row r="5976">
          <cell r="E5976">
            <v>5757</v>
          </cell>
        </row>
        <row r="5977">
          <cell r="E5977">
            <v>5758</v>
          </cell>
        </row>
        <row r="5978">
          <cell r="E5978">
            <v>5759</v>
          </cell>
        </row>
        <row r="5979">
          <cell r="E5979">
            <v>5760</v>
          </cell>
        </row>
        <row r="5980">
          <cell r="E5980">
            <v>5761</v>
          </cell>
        </row>
        <row r="5981">
          <cell r="E5981">
            <v>5762</v>
          </cell>
        </row>
        <row r="5982">
          <cell r="E5982">
            <v>5763</v>
          </cell>
        </row>
        <row r="5983">
          <cell r="E5983">
            <v>5764</v>
          </cell>
        </row>
        <row r="5984">
          <cell r="E5984">
            <v>5765</v>
          </cell>
        </row>
        <row r="5985">
          <cell r="E5985">
            <v>5766</v>
          </cell>
        </row>
        <row r="5986">
          <cell r="E5986">
            <v>5767</v>
          </cell>
        </row>
        <row r="5987">
          <cell r="E5987">
            <v>5768</v>
          </cell>
        </row>
        <row r="5988">
          <cell r="E5988">
            <v>5769</v>
          </cell>
        </row>
        <row r="5989">
          <cell r="E5989">
            <v>5770</v>
          </cell>
        </row>
        <row r="5990">
          <cell r="E5990">
            <v>5771</v>
          </cell>
        </row>
        <row r="5991">
          <cell r="E5991">
            <v>5772</v>
          </cell>
        </row>
        <row r="5992">
          <cell r="E5992">
            <v>5773</v>
          </cell>
        </row>
        <row r="5993">
          <cell r="E5993">
            <v>5774</v>
          </cell>
        </row>
        <row r="5994">
          <cell r="E5994">
            <v>5775</v>
          </cell>
        </row>
        <row r="5995">
          <cell r="E5995">
            <v>5776</v>
          </cell>
        </row>
        <row r="5996">
          <cell r="E5996">
            <v>5777</v>
          </cell>
        </row>
        <row r="5997">
          <cell r="E5997">
            <v>5778</v>
          </cell>
        </row>
        <row r="5998">
          <cell r="E5998">
            <v>5779</v>
          </cell>
        </row>
        <row r="5999">
          <cell r="E5999">
            <v>5780</v>
          </cell>
        </row>
        <row r="6000">
          <cell r="E6000">
            <v>5781</v>
          </cell>
        </row>
        <row r="6001">
          <cell r="E6001">
            <v>5782</v>
          </cell>
        </row>
        <row r="6002">
          <cell r="E6002">
            <v>5783</v>
          </cell>
        </row>
        <row r="6003">
          <cell r="E6003">
            <v>5784</v>
          </cell>
        </row>
        <row r="6004">
          <cell r="E6004">
            <v>5785</v>
          </cell>
        </row>
        <row r="6005">
          <cell r="E6005">
            <v>5786</v>
          </cell>
        </row>
        <row r="6006">
          <cell r="E6006">
            <v>5787</v>
          </cell>
        </row>
        <row r="6007">
          <cell r="E6007">
            <v>5788</v>
          </cell>
        </row>
        <row r="6008">
          <cell r="E6008">
            <v>5789</v>
          </cell>
        </row>
        <row r="6009">
          <cell r="E6009">
            <v>5790</v>
          </cell>
        </row>
        <row r="6010">
          <cell r="E6010">
            <v>5791</v>
          </cell>
        </row>
        <row r="6011">
          <cell r="E6011">
            <v>5792</v>
          </cell>
        </row>
        <row r="6012">
          <cell r="E6012">
            <v>5793</v>
          </cell>
        </row>
        <row r="6013">
          <cell r="E6013">
            <v>5794</v>
          </cell>
        </row>
        <row r="6014">
          <cell r="E6014">
            <v>5795</v>
          </cell>
        </row>
        <row r="6015">
          <cell r="E6015">
            <v>5796</v>
          </cell>
        </row>
        <row r="6016">
          <cell r="E6016">
            <v>5797</v>
          </cell>
        </row>
        <row r="6017">
          <cell r="E6017">
            <v>5798</v>
          </cell>
        </row>
        <row r="6018">
          <cell r="E6018">
            <v>5799</v>
          </cell>
        </row>
        <row r="6019">
          <cell r="E6019">
            <v>5800</v>
          </cell>
        </row>
        <row r="6020">
          <cell r="E6020">
            <v>5801</v>
          </cell>
        </row>
        <row r="6021">
          <cell r="E6021">
            <v>5802</v>
          </cell>
        </row>
        <row r="6022">
          <cell r="E6022">
            <v>5803</v>
          </cell>
        </row>
        <row r="6023">
          <cell r="E6023">
            <v>5804</v>
          </cell>
        </row>
        <row r="6024">
          <cell r="E6024">
            <v>5805</v>
          </cell>
        </row>
        <row r="6025">
          <cell r="E6025">
            <v>5806</v>
          </cell>
        </row>
        <row r="6026">
          <cell r="E6026">
            <v>5807</v>
          </cell>
        </row>
        <row r="6027">
          <cell r="E6027">
            <v>5808</v>
          </cell>
        </row>
        <row r="6028">
          <cell r="E6028">
            <v>5809</v>
          </cell>
        </row>
        <row r="6029">
          <cell r="E6029">
            <v>5810</v>
          </cell>
        </row>
        <row r="6030">
          <cell r="E6030">
            <v>5811</v>
          </cell>
        </row>
        <row r="6031">
          <cell r="E6031">
            <v>5812</v>
          </cell>
        </row>
        <row r="6032">
          <cell r="E6032">
            <v>5813</v>
          </cell>
        </row>
        <row r="6033">
          <cell r="E6033">
            <v>5814</v>
          </cell>
        </row>
        <row r="6034">
          <cell r="E6034">
            <v>5815</v>
          </cell>
        </row>
        <row r="6035">
          <cell r="E6035">
            <v>5816</v>
          </cell>
        </row>
        <row r="6036">
          <cell r="E6036">
            <v>5817</v>
          </cell>
        </row>
        <row r="6037">
          <cell r="E6037">
            <v>5818</v>
          </cell>
        </row>
        <row r="6038">
          <cell r="E6038">
            <v>5819</v>
          </cell>
        </row>
        <row r="6039">
          <cell r="E6039">
            <v>5820</v>
          </cell>
        </row>
        <row r="6040">
          <cell r="E6040">
            <v>5821</v>
          </cell>
        </row>
        <row r="6041">
          <cell r="E6041">
            <v>5822</v>
          </cell>
        </row>
        <row r="6042">
          <cell r="E6042">
            <v>5823</v>
          </cell>
        </row>
        <row r="6043">
          <cell r="E6043">
            <v>5824</v>
          </cell>
        </row>
        <row r="6044">
          <cell r="E6044">
            <v>5825</v>
          </cell>
        </row>
        <row r="6045">
          <cell r="E6045">
            <v>5826</v>
          </cell>
        </row>
        <row r="6046">
          <cell r="E6046">
            <v>5827</v>
          </cell>
        </row>
        <row r="6047">
          <cell r="E6047">
            <v>5828</v>
          </cell>
        </row>
        <row r="6048">
          <cell r="E6048">
            <v>5829</v>
          </cell>
        </row>
        <row r="6049">
          <cell r="E6049">
            <v>5830</v>
          </cell>
        </row>
        <row r="6050">
          <cell r="E6050">
            <v>5831</v>
          </cell>
        </row>
        <row r="6051">
          <cell r="E6051">
            <v>5832</v>
          </cell>
        </row>
        <row r="6052">
          <cell r="E6052">
            <v>5833</v>
          </cell>
        </row>
        <row r="6053">
          <cell r="E6053">
            <v>5834</v>
          </cell>
        </row>
        <row r="6054">
          <cell r="E6054">
            <v>5835</v>
          </cell>
        </row>
        <row r="6055">
          <cell r="E6055">
            <v>5836</v>
          </cell>
        </row>
        <row r="6056">
          <cell r="E6056">
            <v>5837</v>
          </cell>
        </row>
        <row r="6057">
          <cell r="E6057">
            <v>5838</v>
          </cell>
        </row>
        <row r="6058">
          <cell r="E6058">
            <v>5839</v>
          </cell>
        </row>
        <row r="6059">
          <cell r="E6059">
            <v>5840</v>
          </cell>
        </row>
        <row r="6060">
          <cell r="E6060">
            <v>5841</v>
          </cell>
        </row>
        <row r="6061">
          <cell r="E6061">
            <v>5842</v>
          </cell>
        </row>
        <row r="6062">
          <cell r="E6062">
            <v>5843</v>
          </cell>
        </row>
        <row r="6063">
          <cell r="E6063">
            <v>5844</v>
          </cell>
        </row>
        <row r="6064">
          <cell r="E6064">
            <v>5845</v>
          </cell>
        </row>
        <row r="6065">
          <cell r="E6065">
            <v>5846</v>
          </cell>
        </row>
        <row r="6066">
          <cell r="E6066">
            <v>5847</v>
          </cell>
        </row>
        <row r="6067">
          <cell r="E6067">
            <v>5848</v>
          </cell>
        </row>
        <row r="6068">
          <cell r="E6068">
            <v>5849</v>
          </cell>
        </row>
        <row r="6069">
          <cell r="E6069">
            <v>5850</v>
          </cell>
        </row>
        <row r="6070">
          <cell r="E6070">
            <v>5851</v>
          </cell>
        </row>
        <row r="6071">
          <cell r="E6071">
            <v>5852</v>
          </cell>
        </row>
        <row r="6072">
          <cell r="E6072">
            <v>5853</v>
          </cell>
        </row>
        <row r="6073">
          <cell r="E6073">
            <v>5854</v>
          </cell>
        </row>
        <row r="6074">
          <cell r="E6074">
            <v>5855</v>
          </cell>
        </row>
        <row r="6075">
          <cell r="E6075">
            <v>5856</v>
          </cell>
        </row>
        <row r="6076">
          <cell r="E6076">
            <v>5857</v>
          </cell>
        </row>
        <row r="6077">
          <cell r="E6077">
            <v>5858</v>
          </cell>
        </row>
        <row r="6078">
          <cell r="E6078">
            <v>5859</v>
          </cell>
        </row>
        <row r="6079">
          <cell r="E6079">
            <v>5860</v>
          </cell>
        </row>
        <row r="6080">
          <cell r="E6080">
            <v>5861</v>
          </cell>
        </row>
        <row r="6081">
          <cell r="E6081">
            <v>5862</v>
          </cell>
        </row>
        <row r="6082">
          <cell r="E6082">
            <v>5863</v>
          </cell>
        </row>
        <row r="6083">
          <cell r="E6083">
            <v>5864</v>
          </cell>
        </row>
        <row r="6084">
          <cell r="E6084">
            <v>5865</v>
          </cell>
        </row>
        <row r="6085">
          <cell r="E6085">
            <v>5866</v>
          </cell>
        </row>
        <row r="6086">
          <cell r="E6086">
            <v>5867</v>
          </cell>
        </row>
        <row r="6087">
          <cell r="E6087">
            <v>5868</v>
          </cell>
        </row>
        <row r="6088">
          <cell r="E6088">
            <v>5869</v>
          </cell>
        </row>
        <row r="6089">
          <cell r="E6089">
            <v>5870</v>
          </cell>
        </row>
        <row r="6090">
          <cell r="E6090">
            <v>5871</v>
          </cell>
        </row>
        <row r="6091">
          <cell r="E6091">
            <v>5872</v>
          </cell>
        </row>
        <row r="6092">
          <cell r="E6092">
            <v>5873</v>
          </cell>
        </row>
        <row r="6093">
          <cell r="E6093">
            <v>5874</v>
          </cell>
        </row>
        <row r="6094">
          <cell r="E6094">
            <v>5875</v>
          </cell>
        </row>
        <row r="6095">
          <cell r="E6095">
            <v>5876</v>
          </cell>
        </row>
        <row r="6096">
          <cell r="E6096">
            <v>5877</v>
          </cell>
        </row>
        <row r="6097">
          <cell r="E6097">
            <v>5878</v>
          </cell>
        </row>
        <row r="6098">
          <cell r="E6098">
            <v>5879</v>
          </cell>
        </row>
        <row r="6099">
          <cell r="E6099">
            <v>5880</v>
          </cell>
        </row>
        <row r="6100">
          <cell r="E6100">
            <v>5881</v>
          </cell>
        </row>
        <row r="6101">
          <cell r="E6101">
            <v>5882</v>
          </cell>
        </row>
        <row r="6102">
          <cell r="E6102">
            <v>5883</v>
          </cell>
        </row>
        <row r="6103">
          <cell r="E6103">
            <v>5884</v>
          </cell>
        </row>
        <row r="6104">
          <cell r="E6104">
            <v>5885</v>
          </cell>
        </row>
        <row r="6105">
          <cell r="E6105">
            <v>5886</v>
          </cell>
        </row>
        <row r="6106">
          <cell r="E6106">
            <v>5887</v>
          </cell>
        </row>
        <row r="6107">
          <cell r="E6107">
            <v>5888</v>
          </cell>
        </row>
        <row r="6108">
          <cell r="E6108">
            <v>5889</v>
          </cell>
        </row>
        <row r="6109">
          <cell r="E6109">
            <v>5890</v>
          </cell>
        </row>
        <row r="6110">
          <cell r="E6110">
            <v>5891</v>
          </cell>
        </row>
        <row r="6111">
          <cell r="E6111">
            <v>5892</v>
          </cell>
        </row>
        <row r="6112">
          <cell r="E6112">
            <v>5893</v>
          </cell>
        </row>
        <row r="6113">
          <cell r="E6113">
            <v>5894</v>
          </cell>
        </row>
        <row r="6114">
          <cell r="E6114">
            <v>5895</v>
          </cell>
        </row>
        <row r="6115">
          <cell r="E6115">
            <v>5896</v>
          </cell>
        </row>
        <row r="6116">
          <cell r="E6116">
            <v>5897</v>
          </cell>
        </row>
        <row r="6117">
          <cell r="E6117">
            <v>5898</v>
          </cell>
        </row>
        <row r="6118">
          <cell r="E6118">
            <v>5899</v>
          </cell>
        </row>
        <row r="6119">
          <cell r="E6119">
            <v>5900</v>
          </cell>
        </row>
        <row r="6120">
          <cell r="E6120">
            <v>5901</v>
          </cell>
        </row>
        <row r="6121">
          <cell r="E6121">
            <v>5902</v>
          </cell>
        </row>
        <row r="6122">
          <cell r="E6122">
            <v>5903</v>
          </cell>
        </row>
        <row r="6123">
          <cell r="E6123">
            <v>5904</v>
          </cell>
        </row>
        <row r="6124">
          <cell r="E6124">
            <v>5905</v>
          </cell>
        </row>
        <row r="6125">
          <cell r="E6125">
            <v>5906</v>
          </cell>
        </row>
        <row r="6126">
          <cell r="E6126">
            <v>5907</v>
          </cell>
        </row>
        <row r="6127">
          <cell r="E6127">
            <v>5908</v>
          </cell>
        </row>
        <row r="6128">
          <cell r="E6128">
            <v>5909</v>
          </cell>
        </row>
        <row r="6129">
          <cell r="E6129">
            <v>5910</v>
          </cell>
        </row>
        <row r="6130">
          <cell r="E6130">
            <v>5911</v>
          </cell>
        </row>
        <row r="6131">
          <cell r="E6131">
            <v>5912</v>
          </cell>
        </row>
        <row r="6132">
          <cell r="E6132">
            <v>5913</v>
          </cell>
        </row>
        <row r="6133">
          <cell r="E6133">
            <v>5914</v>
          </cell>
        </row>
        <row r="6134">
          <cell r="E6134">
            <v>5915</v>
          </cell>
        </row>
        <row r="6135">
          <cell r="E6135">
            <v>5916</v>
          </cell>
        </row>
        <row r="6136">
          <cell r="E6136">
            <v>5917</v>
          </cell>
        </row>
        <row r="6137">
          <cell r="E6137">
            <v>5918</v>
          </cell>
        </row>
        <row r="6138">
          <cell r="E6138">
            <v>5919</v>
          </cell>
        </row>
        <row r="6139">
          <cell r="E6139">
            <v>5920</v>
          </cell>
        </row>
        <row r="6140">
          <cell r="E6140">
            <v>5921</v>
          </cell>
        </row>
        <row r="6141">
          <cell r="E6141">
            <v>5922</v>
          </cell>
        </row>
        <row r="6142">
          <cell r="E6142">
            <v>5923</v>
          </cell>
        </row>
        <row r="6143">
          <cell r="E6143">
            <v>5924</v>
          </cell>
        </row>
        <row r="6144">
          <cell r="E6144">
            <v>5925</v>
          </cell>
        </row>
        <row r="6145">
          <cell r="E6145">
            <v>5926</v>
          </cell>
        </row>
        <row r="6146">
          <cell r="E6146">
            <v>5927</v>
          </cell>
        </row>
        <row r="6147">
          <cell r="E6147">
            <v>5928</v>
          </cell>
        </row>
        <row r="6148">
          <cell r="E6148">
            <v>5929</v>
          </cell>
        </row>
        <row r="6149">
          <cell r="E6149">
            <v>5930</v>
          </cell>
        </row>
        <row r="6150">
          <cell r="E6150">
            <v>5931</v>
          </cell>
        </row>
        <row r="6151">
          <cell r="E6151">
            <v>5932</v>
          </cell>
        </row>
        <row r="6152">
          <cell r="E6152">
            <v>5933</v>
          </cell>
        </row>
        <row r="6153">
          <cell r="E6153">
            <v>5934</v>
          </cell>
        </row>
        <row r="6154">
          <cell r="E6154">
            <v>5935</v>
          </cell>
        </row>
        <row r="6155">
          <cell r="E6155">
            <v>5936</v>
          </cell>
        </row>
        <row r="6156">
          <cell r="E6156">
            <v>5937</v>
          </cell>
        </row>
        <row r="6157">
          <cell r="E6157">
            <v>5938</v>
          </cell>
        </row>
        <row r="6158">
          <cell r="E6158">
            <v>5939</v>
          </cell>
        </row>
        <row r="6159">
          <cell r="E6159">
            <v>5940</v>
          </cell>
        </row>
        <row r="6160">
          <cell r="E6160">
            <v>5941</v>
          </cell>
        </row>
        <row r="6161">
          <cell r="E6161">
            <v>5942</v>
          </cell>
        </row>
        <row r="6162">
          <cell r="E6162">
            <v>5943</v>
          </cell>
        </row>
        <row r="6163">
          <cell r="E6163">
            <v>5944</v>
          </cell>
        </row>
        <row r="6164">
          <cell r="E6164">
            <v>5945</v>
          </cell>
        </row>
        <row r="6165">
          <cell r="E6165">
            <v>5946</v>
          </cell>
        </row>
        <row r="6166">
          <cell r="E6166">
            <v>5947</v>
          </cell>
        </row>
        <row r="6167">
          <cell r="E6167">
            <v>5948</v>
          </cell>
        </row>
        <row r="6168">
          <cell r="E6168">
            <v>5949</v>
          </cell>
        </row>
        <row r="6169">
          <cell r="E6169">
            <v>5950</v>
          </cell>
        </row>
        <row r="6170">
          <cell r="E6170">
            <v>5951</v>
          </cell>
        </row>
        <row r="6171">
          <cell r="E6171">
            <v>5952</v>
          </cell>
        </row>
        <row r="6172">
          <cell r="E6172">
            <v>5953</v>
          </cell>
        </row>
        <row r="6173">
          <cell r="E6173">
            <v>5954</v>
          </cell>
        </row>
        <row r="6174">
          <cell r="E6174">
            <v>5955</v>
          </cell>
        </row>
        <row r="6175">
          <cell r="E6175">
            <v>5956</v>
          </cell>
        </row>
        <row r="6176">
          <cell r="E6176">
            <v>5957</v>
          </cell>
        </row>
        <row r="6177">
          <cell r="E6177">
            <v>5958</v>
          </cell>
        </row>
        <row r="6178">
          <cell r="E6178">
            <v>5959</v>
          </cell>
        </row>
        <row r="6179">
          <cell r="E6179">
            <v>5960</v>
          </cell>
        </row>
        <row r="6180">
          <cell r="E6180">
            <v>5961</v>
          </cell>
        </row>
        <row r="6181">
          <cell r="E6181">
            <v>5962</v>
          </cell>
        </row>
        <row r="6182">
          <cell r="E6182">
            <v>5963</v>
          </cell>
        </row>
        <row r="6183">
          <cell r="E6183">
            <v>5964</v>
          </cell>
        </row>
        <row r="6184">
          <cell r="E6184">
            <v>5965</v>
          </cell>
        </row>
        <row r="6185">
          <cell r="E6185">
            <v>5966</v>
          </cell>
        </row>
        <row r="6186">
          <cell r="E6186">
            <v>5967</v>
          </cell>
        </row>
        <row r="6187">
          <cell r="E6187">
            <v>5968</v>
          </cell>
        </row>
        <row r="6188">
          <cell r="E6188">
            <v>5969</v>
          </cell>
        </row>
        <row r="6189">
          <cell r="E6189">
            <v>5970</v>
          </cell>
        </row>
        <row r="6190">
          <cell r="E6190">
            <v>5971</v>
          </cell>
        </row>
        <row r="6191">
          <cell r="E6191">
            <v>5972</v>
          </cell>
        </row>
        <row r="6192">
          <cell r="E6192">
            <v>5973</v>
          </cell>
        </row>
        <row r="6193">
          <cell r="E6193">
            <v>5974</v>
          </cell>
        </row>
        <row r="6194">
          <cell r="E6194">
            <v>5975</v>
          </cell>
        </row>
        <row r="6195">
          <cell r="E6195">
            <v>5976</v>
          </cell>
        </row>
        <row r="6196">
          <cell r="E6196">
            <v>5977</v>
          </cell>
        </row>
        <row r="6197">
          <cell r="E6197">
            <v>5978</v>
          </cell>
        </row>
        <row r="6198">
          <cell r="E6198">
            <v>5979</v>
          </cell>
        </row>
        <row r="6199">
          <cell r="E6199">
            <v>5980</v>
          </cell>
        </row>
        <row r="6200">
          <cell r="E6200">
            <v>5981</v>
          </cell>
        </row>
        <row r="6201">
          <cell r="E6201">
            <v>5982</v>
          </cell>
        </row>
        <row r="6202">
          <cell r="E6202">
            <v>5983</v>
          </cell>
        </row>
        <row r="6203">
          <cell r="E6203">
            <v>5984</v>
          </cell>
        </row>
        <row r="6204">
          <cell r="E6204">
            <v>5985</v>
          </cell>
        </row>
        <row r="6205">
          <cell r="E6205">
            <v>5986</v>
          </cell>
        </row>
        <row r="6206">
          <cell r="E6206">
            <v>5987</v>
          </cell>
        </row>
        <row r="6207">
          <cell r="E6207">
            <v>5988</v>
          </cell>
        </row>
        <row r="6208">
          <cell r="E6208">
            <v>5989</v>
          </cell>
        </row>
        <row r="6209">
          <cell r="E6209">
            <v>5990</v>
          </cell>
        </row>
        <row r="6210">
          <cell r="E6210">
            <v>5991</v>
          </cell>
        </row>
        <row r="6211">
          <cell r="E6211">
            <v>5992</v>
          </cell>
        </row>
        <row r="6212">
          <cell r="E6212">
            <v>5993</v>
          </cell>
        </row>
        <row r="6213">
          <cell r="E6213">
            <v>5994</v>
          </cell>
        </row>
        <row r="6214">
          <cell r="E6214">
            <v>5995</v>
          </cell>
        </row>
        <row r="6215">
          <cell r="E6215">
            <v>5996</v>
          </cell>
        </row>
        <row r="6216">
          <cell r="E6216">
            <v>5997</v>
          </cell>
        </row>
        <row r="6217">
          <cell r="E6217">
            <v>5998</v>
          </cell>
        </row>
        <row r="6218">
          <cell r="E6218">
            <v>5999</v>
          </cell>
        </row>
        <row r="6219">
          <cell r="E6219">
            <v>6000</v>
          </cell>
        </row>
        <row r="6220">
          <cell r="E6220">
            <v>6001</v>
          </cell>
        </row>
        <row r="6221">
          <cell r="E6221">
            <v>6002</v>
          </cell>
        </row>
        <row r="6222">
          <cell r="E6222">
            <v>6003</v>
          </cell>
        </row>
        <row r="6223">
          <cell r="E6223">
            <v>6004</v>
          </cell>
        </row>
        <row r="6224">
          <cell r="E6224">
            <v>6005</v>
          </cell>
        </row>
        <row r="6225">
          <cell r="E6225">
            <v>6006</v>
          </cell>
        </row>
        <row r="6226">
          <cell r="E6226">
            <v>6007</v>
          </cell>
        </row>
        <row r="6227">
          <cell r="E6227">
            <v>6008</v>
          </cell>
        </row>
        <row r="6228">
          <cell r="E6228">
            <v>6009</v>
          </cell>
        </row>
        <row r="6229">
          <cell r="E6229">
            <v>6010</v>
          </cell>
        </row>
        <row r="6230">
          <cell r="E6230">
            <v>6011</v>
          </cell>
        </row>
        <row r="6231">
          <cell r="E6231">
            <v>6012</v>
          </cell>
        </row>
        <row r="6232">
          <cell r="E6232">
            <v>6013</v>
          </cell>
        </row>
        <row r="6233">
          <cell r="E6233">
            <v>6014</v>
          </cell>
        </row>
        <row r="6234">
          <cell r="E6234">
            <v>6015</v>
          </cell>
        </row>
        <row r="6235">
          <cell r="E6235">
            <v>6016</v>
          </cell>
        </row>
        <row r="6236">
          <cell r="E6236">
            <v>6017</v>
          </cell>
        </row>
        <row r="6237">
          <cell r="E6237">
            <v>6018</v>
          </cell>
        </row>
        <row r="6238">
          <cell r="E6238">
            <v>6019</v>
          </cell>
        </row>
        <row r="6239">
          <cell r="E6239">
            <v>6020</v>
          </cell>
        </row>
        <row r="6240">
          <cell r="E6240">
            <v>6021</v>
          </cell>
        </row>
        <row r="6241">
          <cell r="E6241">
            <v>6022</v>
          </cell>
        </row>
        <row r="6242">
          <cell r="E6242">
            <v>6023</v>
          </cell>
        </row>
        <row r="6243">
          <cell r="E6243">
            <v>6024</v>
          </cell>
        </row>
        <row r="6244">
          <cell r="E6244">
            <v>6025</v>
          </cell>
        </row>
        <row r="6245">
          <cell r="E6245">
            <v>6026</v>
          </cell>
        </row>
        <row r="6246">
          <cell r="E6246">
            <v>6027</v>
          </cell>
        </row>
        <row r="6247">
          <cell r="E6247">
            <v>6028</v>
          </cell>
        </row>
        <row r="6248">
          <cell r="E6248">
            <v>6029</v>
          </cell>
        </row>
        <row r="6249">
          <cell r="E6249">
            <v>6030</v>
          </cell>
        </row>
        <row r="6250">
          <cell r="E6250">
            <v>6031</v>
          </cell>
        </row>
        <row r="6251">
          <cell r="E6251">
            <v>6032</v>
          </cell>
        </row>
        <row r="6252">
          <cell r="E6252">
            <v>6033</v>
          </cell>
        </row>
        <row r="6253">
          <cell r="E6253">
            <v>6034</v>
          </cell>
        </row>
        <row r="6254">
          <cell r="E6254">
            <v>6035</v>
          </cell>
        </row>
        <row r="6255">
          <cell r="E6255">
            <v>6036</v>
          </cell>
        </row>
        <row r="6256">
          <cell r="E6256">
            <v>6037</v>
          </cell>
        </row>
        <row r="6257">
          <cell r="E6257">
            <v>6038</v>
          </cell>
        </row>
        <row r="6258">
          <cell r="E6258">
            <v>6039</v>
          </cell>
        </row>
        <row r="6259">
          <cell r="E6259">
            <v>6040</v>
          </cell>
        </row>
        <row r="6260">
          <cell r="E6260">
            <v>6041</v>
          </cell>
        </row>
        <row r="6261">
          <cell r="E6261">
            <v>6042</v>
          </cell>
        </row>
        <row r="6262">
          <cell r="E6262">
            <v>6043</v>
          </cell>
        </row>
        <row r="6263">
          <cell r="E6263">
            <v>6044</v>
          </cell>
        </row>
        <row r="6264">
          <cell r="E6264">
            <v>6045</v>
          </cell>
        </row>
        <row r="6265">
          <cell r="E6265">
            <v>6046</v>
          </cell>
        </row>
        <row r="6266">
          <cell r="E6266">
            <v>6047</v>
          </cell>
        </row>
        <row r="6267">
          <cell r="E6267">
            <v>6048</v>
          </cell>
        </row>
        <row r="6268">
          <cell r="E6268">
            <v>6049</v>
          </cell>
        </row>
        <row r="6269">
          <cell r="E6269">
            <v>6050</v>
          </cell>
        </row>
        <row r="6270">
          <cell r="E6270">
            <v>6051</v>
          </cell>
        </row>
        <row r="6271">
          <cell r="E6271">
            <v>6052</v>
          </cell>
        </row>
        <row r="6272">
          <cell r="E6272">
            <v>6053</v>
          </cell>
        </row>
        <row r="6273">
          <cell r="E6273">
            <v>6054</v>
          </cell>
        </row>
        <row r="6274">
          <cell r="E6274">
            <v>6055</v>
          </cell>
        </row>
        <row r="6275">
          <cell r="E6275">
            <v>6056</v>
          </cell>
        </row>
        <row r="6276">
          <cell r="E6276">
            <v>6057</v>
          </cell>
        </row>
        <row r="6277">
          <cell r="E6277">
            <v>6058</v>
          </cell>
        </row>
        <row r="6278">
          <cell r="E6278">
            <v>6059</v>
          </cell>
        </row>
        <row r="6279">
          <cell r="E6279">
            <v>6060</v>
          </cell>
        </row>
        <row r="6280">
          <cell r="E6280">
            <v>6061</v>
          </cell>
        </row>
        <row r="6281">
          <cell r="E6281">
            <v>6062</v>
          </cell>
        </row>
        <row r="6282">
          <cell r="E6282">
            <v>6063</v>
          </cell>
        </row>
        <row r="6283">
          <cell r="E6283">
            <v>6064</v>
          </cell>
        </row>
        <row r="6284">
          <cell r="E6284">
            <v>6065</v>
          </cell>
        </row>
        <row r="6285">
          <cell r="E6285">
            <v>6066</v>
          </cell>
        </row>
        <row r="6286">
          <cell r="E6286">
            <v>6067</v>
          </cell>
        </row>
        <row r="6287">
          <cell r="E6287">
            <v>6068</v>
          </cell>
        </row>
        <row r="6288">
          <cell r="E6288">
            <v>6069</v>
          </cell>
        </row>
        <row r="6289">
          <cell r="E6289">
            <v>6070</v>
          </cell>
        </row>
        <row r="6290">
          <cell r="E6290">
            <v>6071</v>
          </cell>
        </row>
        <row r="6291">
          <cell r="E6291">
            <v>6072</v>
          </cell>
        </row>
        <row r="6292">
          <cell r="E6292">
            <v>6073</v>
          </cell>
        </row>
        <row r="6293">
          <cell r="E6293">
            <v>6074</v>
          </cell>
        </row>
        <row r="6294">
          <cell r="E6294">
            <v>6075</v>
          </cell>
        </row>
        <row r="6295">
          <cell r="E6295">
            <v>6076</v>
          </cell>
        </row>
        <row r="6296">
          <cell r="E6296">
            <v>6077</v>
          </cell>
        </row>
        <row r="6297">
          <cell r="E6297">
            <v>6078</v>
          </cell>
        </row>
        <row r="6298">
          <cell r="E6298">
            <v>6079</v>
          </cell>
        </row>
        <row r="6299">
          <cell r="E6299">
            <v>6080</v>
          </cell>
        </row>
        <row r="6300">
          <cell r="E6300">
            <v>6081</v>
          </cell>
        </row>
        <row r="6301">
          <cell r="E6301">
            <v>6082</v>
          </cell>
        </row>
        <row r="6302">
          <cell r="E6302">
            <v>6083</v>
          </cell>
        </row>
        <row r="6303">
          <cell r="E6303">
            <v>6084</v>
          </cell>
        </row>
        <row r="6304">
          <cell r="E6304">
            <v>6085</v>
          </cell>
        </row>
        <row r="6305">
          <cell r="E6305">
            <v>6086</v>
          </cell>
        </row>
        <row r="6306">
          <cell r="E6306">
            <v>6087</v>
          </cell>
        </row>
        <row r="6307">
          <cell r="E6307">
            <v>6088</v>
          </cell>
        </row>
        <row r="6308">
          <cell r="E6308">
            <v>6089</v>
          </cell>
        </row>
        <row r="6309">
          <cell r="E6309">
            <v>6090</v>
          </cell>
        </row>
        <row r="6310">
          <cell r="E6310">
            <v>6091</v>
          </cell>
        </row>
        <row r="6311">
          <cell r="E6311">
            <v>6092</v>
          </cell>
        </row>
        <row r="6312">
          <cell r="E6312">
            <v>6093</v>
          </cell>
        </row>
        <row r="6313">
          <cell r="E6313">
            <v>6094</v>
          </cell>
        </row>
        <row r="6314">
          <cell r="E6314">
            <v>6095</v>
          </cell>
        </row>
        <row r="6315">
          <cell r="E6315">
            <v>6096</v>
          </cell>
        </row>
        <row r="6316">
          <cell r="E6316">
            <v>6097</v>
          </cell>
        </row>
        <row r="6317">
          <cell r="E6317">
            <v>6098</v>
          </cell>
        </row>
        <row r="6318">
          <cell r="E6318">
            <v>6099</v>
          </cell>
        </row>
        <row r="6319">
          <cell r="E6319">
            <v>6100</v>
          </cell>
        </row>
        <row r="6320">
          <cell r="E6320">
            <v>6101</v>
          </cell>
        </row>
        <row r="6321">
          <cell r="E6321">
            <v>6102</v>
          </cell>
        </row>
        <row r="6322">
          <cell r="E6322">
            <v>6103</v>
          </cell>
        </row>
        <row r="6323">
          <cell r="E6323">
            <v>6104</v>
          </cell>
        </row>
        <row r="6324">
          <cell r="E6324">
            <v>6105</v>
          </cell>
        </row>
        <row r="6325">
          <cell r="E6325">
            <v>6106</v>
          </cell>
        </row>
        <row r="6326">
          <cell r="E6326">
            <v>6107</v>
          </cell>
        </row>
        <row r="6327">
          <cell r="E6327">
            <v>6108</v>
          </cell>
        </row>
        <row r="6328">
          <cell r="E6328">
            <v>6109</v>
          </cell>
        </row>
        <row r="6329">
          <cell r="E6329">
            <v>6110</v>
          </cell>
        </row>
        <row r="6330">
          <cell r="E6330">
            <v>6111</v>
          </cell>
        </row>
        <row r="6331">
          <cell r="E6331">
            <v>6112</v>
          </cell>
        </row>
        <row r="6332">
          <cell r="E6332">
            <v>6113</v>
          </cell>
        </row>
        <row r="6333">
          <cell r="E6333">
            <v>6114</v>
          </cell>
        </row>
        <row r="6334">
          <cell r="E6334">
            <v>6115</v>
          </cell>
        </row>
        <row r="6335">
          <cell r="E6335">
            <v>6116</v>
          </cell>
        </row>
        <row r="6336">
          <cell r="E6336">
            <v>6117</v>
          </cell>
        </row>
        <row r="6337">
          <cell r="E6337">
            <v>6118</v>
          </cell>
        </row>
        <row r="6338">
          <cell r="E6338">
            <v>6119</v>
          </cell>
        </row>
        <row r="6339">
          <cell r="E6339">
            <v>6120</v>
          </cell>
        </row>
        <row r="6340">
          <cell r="E6340">
            <v>6121</v>
          </cell>
        </row>
        <row r="6341">
          <cell r="E6341">
            <v>6122</v>
          </cell>
        </row>
        <row r="6342">
          <cell r="E6342">
            <v>6123</v>
          </cell>
        </row>
        <row r="6343">
          <cell r="E6343">
            <v>6124</v>
          </cell>
        </row>
        <row r="6344">
          <cell r="E6344">
            <v>6125</v>
          </cell>
        </row>
        <row r="6345">
          <cell r="E6345">
            <v>6126</v>
          </cell>
        </row>
        <row r="6346">
          <cell r="E6346">
            <v>6127</v>
          </cell>
        </row>
        <row r="6347">
          <cell r="E6347">
            <v>6128</v>
          </cell>
        </row>
        <row r="6348">
          <cell r="E6348">
            <v>6129</v>
          </cell>
        </row>
        <row r="6349">
          <cell r="E6349">
            <v>6130</v>
          </cell>
        </row>
        <row r="6350">
          <cell r="E6350">
            <v>6131</v>
          </cell>
        </row>
        <row r="6351">
          <cell r="E6351">
            <v>6132</v>
          </cell>
        </row>
        <row r="6352">
          <cell r="E6352">
            <v>6133</v>
          </cell>
        </row>
        <row r="6353">
          <cell r="E6353">
            <v>6134</v>
          </cell>
        </row>
        <row r="6354">
          <cell r="E6354">
            <v>6135</v>
          </cell>
        </row>
        <row r="6355">
          <cell r="E6355">
            <v>6136</v>
          </cell>
        </row>
        <row r="6356">
          <cell r="E6356">
            <v>6137</v>
          </cell>
        </row>
        <row r="6357">
          <cell r="E6357">
            <v>6138</v>
          </cell>
        </row>
        <row r="6358">
          <cell r="E6358">
            <v>6139</v>
          </cell>
        </row>
        <row r="6359">
          <cell r="E6359">
            <v>6140</v>
          </cell>
        </row>
        <row r="6360">
          <cell r="E6360">
            <v>6141</v>
          </cell>
        </row>
        <row r="6361">
          <cell r="E6361">
            <v>6142</v>
          </cell>
        </row>
        <row r="6362">
          <cell r="E6362">
            <v>6143</v>
          </cell>
        </row>
        <row r="6363">
          <cell r="E6363">
            <v>6144</v>
          </cell>
        </row>
        <row r="6364">
          <cell r="E6364">
            <v>6145</v>
          </cell>
        </row>
        <row r="6365">
          <cell r="E6365">
            <v>6146</v>
          </cell>
        </row>
        <row r="6366">
          <cell r="E6366">
            <v>6147</v>
          </cell>
        </row>
        <row r="6367">
          <cell r="E6367">
            <v>6148</v>
          </cell>
        </row>
        <row r="6368">
          <cell r="E6368">
            <v>6149</v>
          </cell>
        </row>
        <row r="6369">
          <cell r="E6369">
            <v>6150</v>
          </cell>
        </row>
        <row r="6370">
          <cell r="E6370">
            <v>6151</v>
          </cell>
        </row>
        <row r="6371">
          <cell r="E6371">
            <v>6152</v>
          </cell>
        </row>
        <row r="6372">
          <cell r="E6372">
            <v>6153</v>
          </cell>
        </row>
        <row r="6373">
          <cell r="E6373">
            <v>6154</v>
          </cell>
        </row>
        <row r="6374">
          <cell r="E6374">
            <v>6155</v>
          </cell>
        </row>
        <row r="6375">
          <cell r="E6375">
            <v>6156</v>
          </cell>
        </row>
        <row r="6376">
          <cell r="E6376">
            <v>6157</v>
          </cell>
        </row>
        <row r="6377">
          <cell r="E6377">
            <v>6158</v>
          </cell>
        </row>
        <row r="6378">
          <cell r="E6378">
            <v>6159</v>
          </cell>
        </row>
        <row r="6379">
          <cell r="E6379">
            <v>6160</v>
          </cell>
        </row>
        <row r="6380">
          <cell r="E6380">
            <v>6161</v>
          </cell>
        </row>
        <row r="6381">
          <cell r="E6381">
            <v>6162</v>
          </cell>
        </row>
        <row r="6382">
          <cell r="E6382">
            <v>6163</v>
          </cell>
        </row>
        <row r="6383">
          <cell r="E6383">
            <v>6164</v>
          </cell>
        </row>
        <row r="6384">
          <cell r="E6384">
            <v>6165</v>
          </cell>
        </row>
        <row r="6385">
          <cell r="E6385">
            <v>6166</v>
          </cell>
        </row>
        <row r="6386">
          <cell r="E6386">
            <v>6167</v>
          </cell>
        </row>
        <row r="6387">
          <cell r="E6387">
            <v>6168</v>
          </cell>
        </row>
        <row r="6388">
          <cell r="E6388">
            <v>6169</v>
          </cell>
        </row>
        <row r="6389">
          <cell r="E6389">
            <v>6170</v>
          </cell>
        </row>
        <row r="6390">
          <cell r="E6390">
            <v>6171</v>
          </cell>
        </row>
        <row r="6391">
          <cell r="E6391">
            <v>6172</v>
          </cell>
        </row>
        <row r="6392">
          <cell r="E6392">
            <v>6173</v>
          </cell>
        </row>
        <row r="6393">
          <cell r="E6393">
            <v>6174</v>
          </cell>
        </row>
        <row r="6394">
          <cell r="E6394">
            <v>6175</v>
          </cell>
        </row>
        <row r="6395">
          <cell r="E6395">
            <v>6176</v>
          </cell>
        </row>
        <row r="6396">
          <cell r="E6396">
            <v>6177</v>
          </cell>
        </row>
        <row r="6397">
          <cell r="E6397">
            <v>6178</v>
          </cell>
        </row>
        <row r="6398">
          <cell r="E6398">
            <v>6179</v>
          </cell>
        </row>
        <row r="6399">
          <cell r="E6399">
            <v>6180</v>
          </cell>
        </row>
        <row r="6400">
          <cell r="E6400">
            <v>6181</v>
          </cell>
        </row>
        <row r="6401">
          <cell r="E6401">
            <v>6182</v>
          </cell>
        </row>
        <row r="6402">
          <cell r="E6402">
            <v>6183</v>
          </cell>
        </row>
        <row r="6403">
          <cell r="E6403">
            <v>6184</v>
          </cell>
        </row>
        <row r="6404">
          <cell r="E6404">
            <v>6185</v>
          </cell>
        </row>
        <row r="6405">
          <cell r="E6405">
            <v>6186</v>
          </cell>
        </row>
        <row r="6406">
          <cell r="E6406">
            <v>6187</v>
          </cell>
        </row>
        <row r="6407">
          <cell r="E6407">
            <v>6188</v>
          </cell>
        </row>
        <row r="6408">
          <cell r="E6408">
            <v>6189</v>
          </cell>
        </row>
        <row r="6409">
          <cell r="E6409">
            <v>6190</v>
          </cell>
        </row>
        <row r="6410">
          <cell r="E6410">
            <v>6191</v>
          </cell>
        </row>
        <row r="6411">
          <cell r="E6411">
            <v>6192</v>
          </cell>
        </row>
        <row r="6412">
          <cell r="E6412">
            <v>6193</v>
          </cell>
        </row>
        <row r="6413">
          <cell r="E6413">
            <v>6194</v>
          </cell>
        </row>
        <row r="6414">
          <cell r="E6414">
            <v>6195</v>
          </cell>
        </row>
        <row r="6415">
          <cell r="E6415">
            <v>6196</v>
          </cell>
        </row>
        <row r="6416">
          <cell r="E6416">
            <v>6197</v>
          </cell>
        </row>
        <row r="6417">
          <cell r="E6417">
            <v>6198</v>
          </cell>
        </row>
        <row r="6418">
          <cell r="E6418">
            <v>6199</v>
          </cell>
        </row>
        <row r="6419">
          <cell r="E6419">
            <v>6200</v>
          </cell>
        </row>
        <row r="6420">
          <cell r="E6420">
            <v>6201</v>
          </cell>
        </row>
        <row r="6421">
          <cell r="E6421">
            <v>6202</v>
          </cell>
        </row>
        <row r="6422">
          <cell r="E6422">
            <v>6203</v>
          </cell>
        </row>
        <row r="6423">
          <cell r="E6423">
            <v>6204</v>
          </cell>
        </row>
        <row r="6424">
          <cell r="E6424">
            <v>6205</v>
          </cell>
        </row>
        <row r="6425">
          <cell r="E6425">
            <v>6206</v>
          </cell>
        </row>
        <row r="6426">
          <cell r="E6426">
            <v>6207</v>
          </cell>
        </row>
        <row r="6427">
          <cell r="E6427">
            <v>6208</v>
          </cell>
        </row>
        <row r="6428">
          <cell r="E6428">
            <v>6209</v>
          </cell>
        </row>
        <row r="6429">
          <cell r="E6429">
            <v>6210</v>
          </cell>
        </row>
        <row r="6430">
          <cell r="E6430">
            <v>6211</v>
          </cell>
        </row>
        <row r="6431">
          <cell r="E6431">
            <v>6212</v>
          </cell>
        </row>
        <row r="6432">
          <cell r="E6432">
            <v>6213</v>
          </cell>
        </row>
        <row r="6433">
          <cell r="E6433">
            <v>6214</v>
          </cell>
        </row>
        <row r="6434">
          <cell r="E6434">
            <v>6215</v>
          </cell>
        </row>
        <row r="6435">
          <cell r="E6435">
            <v>6216</v>
          </cell>
        </row>
        <row r="6436">
          <cell r="E6436">
            <v>6217</v>
          </cell>
        </row>
        <row r="6437">
          <cell r="E6437">
            <v>6218</v>
          </cell>
        </row>
        <row r="6438">
          <cell r="E6438">
            <v>6219</v>
          </cell>
        </row>
        <row r="6439">
          <cell r="E6439">
            <v>6220</v>
          </cell>
        </row>
        <row r="6440">
          <cell r="E6440">
            <v>6221</v>
          </cell>
        </row>
        <row r="6441">
          <cell r="E6441">
            <v>6222</v>
          </cell>
        </row>
        <row r="6442">
          <cell r="E6442">
            <v>6223</v>
          </cell>
        </row>
        <row r="6443">
          <cell r="E6443">
            <v>6224</v>
          </cell>
        </row>
        <row r="6444">
          <cell r="E6444">
            <v>6225</v>
          </cell>
        </row>
        <row r="6445">
          <cell r="E6445">
            <v>6226</v>
          </cell>
        </row>
        <row r="6446">
          <cell r="E6446">
            <v>6227</v>
          </cell>
        </row>
        <row r="6447">
          <cell r="E6447">
            <v>6228</v>
          </cell>
        </row>
        <row r="6448">
          <cell r="E6448">
            <v>6229</v>
          </cell>
        </row>
        <row r="6449">
          <cell r="E6449">
            <v>6230</v>
          </cell>
        </row>
        <row r="6450">
          <cell r="E6450">
            <v>6231</v>
          </cell>
        </row>
        <row r="6451">
          <cell r="E6451">
            <v>6232</v>
          </cell>
        </row>
        <row r="6452">
          <cell r="E6452">
            <v>6233</v>
          </cell>
        </row>
        <row r="6453">
          <cell r="E6453">
            <v>6234</v>
          </cell>
        </row>
        <row r="6454">
          <cell r="E6454">
            <v>6235</v>
          </cell>
        </row>
        <row r="6455">
          <cell r="E6455">
            <v>6236</v>
          </cell>
        </row>
        <row r="6456">
          <cell r="E6456">
            <v>6237</v>
          </cell>
        </row>
        <row r="6457">
          <cell r="E6457">
            <v>6238</v>
          </cell>
        </row>
        <row r="6458">
          <cell r="E6458">
            <v>6239</v>
          </cell>
        </row>
        <row r="6459">
          <cell r="E6459">
            <v>6240</v>
          </cell>
        </row>
        <row r="6460">
          <cell r="E6460">
            <v>6241</v>
          </cell>
        </row>
        <row r="6461">
          <cell r="E6461">
            <v>6242</v>
          </cell>
        </row>
        <row r="6462">
          <cell r="E6462">
            <v>6243</v>
          </cell>
        </row>
        <row r="6463">
          <cell r="E6463">
            <v>6244</v>
          </cell>
        </row>
        <row r="6464">
          <cell r="E6464">
            <v>6245</v>
          </cell>
        </row>
        <row r="6465">
          <cell r="E6465">
            <v>6246</v>
          </cell>
        </row>
        <row r="6466">
          <cell r="E6466">
            <v>6247</v>
          </cell>
        </row>
        <row r="6467">
          <cell r="E6467">
            <v>6248</v>
          </cell>
        </row>
        <row r="6468">
          <cell r="E6468">
            <v>6249</v>
          </cell>
        </row>
        <row r="6469">
          <cell r="E6469">
            <v>6250</v>
          </cell>
        </row>
        <row r="6470">
          <cell r="E6470">
            <v>6251</v>
          </cell>
        </row>
        <row r="6471">
          <cell r="E6471">
            <v>6252</v>
          </cell>
        </row>
        <row r="6472">
          <cell r="E6472">
            <v>6253</v>
          </cell>
        </row>
        <row r="6473">
          <cell r="E6473">
            <v>6254</v>
          </cell>
        </row>
        <row r="6474">
          <cell r="E6474">
            <v>6255</v>
          </cell>
        </row>
        <row r="6475">
          <cell r="E6475">
            <v>6256</v>
          </cell>
        </row>
        <row r="6476">
          <cell r="E6476">
            <v>6257</v>
          </cell>
        </row>
        <row r="6477">
          <cell r="E6477">
            <v>6258</v>
          </cell>
        </row>
        <row r="6478">
          <cell r="E6478">
            <v>6259</v>
          </cell>
        </row>
        <row r="6479">
          <cell r="E6479">
            <v>6260</v>
          </cell>
        </row>
        <row r="6480">
          <cell r="E6480">
            <v>6261</v>
          </cell>
        </row>
        <row r="6481">
          <cell r="E6481">
            <v>6262</v>
          </cell>
        </row>
        <row r="6482">
          <cell r="E6482">
            <v>6263</v>
          </cell>
        </row>
        <row r="6483">
          <cell r="E6483">
            <v>6264</v>
          </cell>
        </row>
        <row r="6484">
          <cell r="E6484">
            <v>6265</v>
          </cell>
        </row>
        <row r="6485">
          <cell r="E6485">
            <v>6266</v>
          </cell>
        </row>
        <row r="6486">
          <cell r="E6486">
            <v>6267</v>
          </cell>
        </row>
        <row r="6487">
          <cell r="E6487">
            <v>6268</v>
          </cell>
        </row>
        <row r="6488">
          <cell r="E6488">
            <v>6269</v>
          </cell>
        </row>
        <row r="6489">
          <cell r="E6489">
            <v>6270</v>
          </cell>
        </row>
        <row r="6490">
          <cell r="E6490">
            <v>6271</v>
          </cell>
        </row>
        <row r="6491">
          <cell r="E6491">
            <v>6272</v>
          </cell>
        </row>
        <row r="6492">
          <cell r="E6492">
            <v>6273</v>
          </cell>
        </row>
        <row r="6493">
          <cell r="E6493">
            <v>6274</v>
          </cell>
        </row>
        <row r="6494">
          <cell r="E6494">
            <v>6275</v>
          </cell>
        </row>
        <row r="6495">
          <cell r="E6495">
            <v>6276</v>
          </cell>
        </row>
        <row r="6496">
          <cell r="E6496">
            <v>6277</v>
          </cell>
        </row>
        <row r="6497">
          <cell r="E6497">
            <v>6278</v>
          </cell>
        </row>
        <row r="6498">
          <cell r="E6498">
            <v>6279</v>
          </cell>
        </row>
        <row r="6499">
          <cell r="E6499">
            <v>6280</v>
          </cell>
        </row>
        <row r="6500">
          <cell r="E6500">
            <v>6281</v>
          </cell>
        </row>
        <row r="6501">
          <cell r="E6501">
            <v>6282</v>
          </cell>
        </row>
        <row r="6502">
          <cell r="E6502">
            <v>6283</v>
          </cell>
        </row>
        <row r="6503">
          <cell r="E6503">
            <v>6284</v>
          </cell>
        </row>
        <row r="6504">
          <cell r="E6504">
            <v>6285</v>
          </cell>
        </row>
        <row r="6505">
          <cell r="E6505">
            <v>6286</v>
          </cell>
        </row>
        <row r="6506">
          <cell r="E6506">
            <v>6287</v>
          </cell>
        </row>
        <row r="6507">
          <cell r="E6507">
            <v>6288</v>
          </cell>
        </row>
        <row r="6508">
          <cell r="E6508">
            <v>6289</v>
          </cell>
        </row>
        <row r="6509">
          <cell r="E6509">
            <v>6290</v>
          </cell>
        </row>
        <row r="6510">
          <cell r="E6510">
            <v>6291</v>
          </cell>
        </row>
        <row r="6511">
          <cell r="E6511">
            <v>6292</v>
          </cell>
        </row>
        <row r="6512">
          <cell r="E6512">
            <v>6293</v>
          </cell>
        </row>
        <row r="6513">
          <cell r="E6513">
            <v>6294</v>
          </cell>
        </row>
        <row r="6514">
          <cell r="E6514">
            <v>6295</v>
          </cell>
        </row>
        <row r="6515">
          <cell r="E6515">
            <v>6296</v>
          </cell>
        </row>
        <row r="6516">
          <cell r="E6516">
            <v>6297</v>
          </cell>
        </row>
        <row r="6517">
          <cell r="E6517">
            <v>6298</v>
          </cell>
        </row>
        <row r="6518">
          <cell r="E6518">
            <v>6299</v>
          </cell>
        </row>
        <row r="6519">
          <cell r="E6519">
            <v>6300</v>
          </cell>
        </row>
        <row r="6520">
          <cell r="E6520">
            <v>6301</v>
          </cell>
        </row>
        <row r="6521">
          <cell r="E6521">
            <v>6302</v>
          </cell>
        </row>
        <row r="6522">
          <cell r="E6522">
            <v>6303</v>
          </cell>
        </row>
        <row r="6523">
          <cell r="E6523">
            <v>6304</v>
          </cell>
        </row>
        <row r="6524">
          <cell r="E6524">
            <v>6305</v>
          </cell>
        </row>
        <row r="6525">
          <cell r="E6525">
            <v>6306</v>
          </cell>
        </row>
        <row r="6526">
          <cell r="E6526">
            <v>6307</v>
          </cell>
        </row>
        <row r="6527">
          <cell r="E6527">
            <v>6308</v>
          </cell>
        </row>
        <row r="6528">
          <cell r="E6528">
            <v>6309</v>
          </cell>
        </row>
        <row r="6529">
          <cell r="E6529">
            <v>6310</v>
          </cell>
        </row>
        <row r="6530">
          <cell r="E6530">
            <v>6311</v>
          </cell>
        </row>
        <row r="6531">
          <cell r="E6531">
            <v>6312</v>
          </cell>
        </row>
        <row r="6532">
          <cell r="E6532">
            <v>6313</v>
          </cell>
        </row>
        <row r="6533">
          <cell r="E6533">
            <v>6314</v>
          </cell>
        </row>
        <row r="6534">
          <cell r="E6534">
            <v>6315</v>
          </cell>
        </row>
        <row r="6535">
          <cell r="E6535">
            <v>6316</v>
          </cell>
        </row>
        <row r="6536">
          <cell r="E6536">
            <v>6317</v>
          </cell>
        </row>
        <row r="6537">
          <cell r="E6537">
            <v>6318</v>
          </cell>
        </row>
        <row r="6538">
          <cell r="E6538">
            <v>6319</v>
          </cell>
        </row>
        <row r="6539">
          <cell r="E6539">
            <v>6320</v>
          </cell>
        </row>
        <row r="6540">
          <cell r="E6540">
            <v>6321</v>
          </cell>
        </row>
        <row r="6541">
          <cell r="E6541">
            <v>6322</v>
          </cell>
        </row>
        <row r="6542">
          <cell r="E6542">
            <v>6323</v>
          </cell>
        </row>
        <row r="6543">
          <cell r="E6543">
            <v>6324</v>
          </cell>
        </row>
        <row r="6544">
          <cell r="E6544">
            <v>6325</v>
          </cell>
        </row>
        <row r="6545">
          <cell r="E6545">
            <v>6326</v>
          </cell>
        </row>
        <row r="6546">
          <cell r="E6546">
            <v>6327</v>
          </cell>
        </row>
        <row r="6547">
          <cell r="E6547">
            <v>6328</v>
          </cell>
        </row>
        <row r="6548">
          <cell r="E6548">
            <v>6329</v>
          </cell>
        </row>
        <row r="6549">
          <cell r="E6549">
            <v>6330</v>
          </cell>
        </row>
        <row r="6550">
          <cell r="E6550">
            <v>6331</v>
          </cell>
        </row>
        <row r="6551">
          <cell r="E6551">
            <v>6332</v>
          </cell>
        </row>
        <row r="6552">
          <cell r="E6552">
            <v>6333</v>
          </cell>
        </row>
        <row r="6553">
          <cell r="E6553">
            <v>6334</v>
          </cell>
        </row>
        <row r="6554">
          <cell r="E6554">
            <v>6335</v>
          </cell>
        </row>
        <row r="6555">
          <cell r="E6555">
            <v>6336</v>
          </cell>
        </row>
        <row r="6556">
          <cell r="E6556">
            <v>6337</v>
          </cell>
        </row>
        <row r="6557">
          <cell r="E6557">
            <v>6338</v>
          </cell>
        </row>
        <row r="6558">
          <cell r="E6558">
            <v>6339</v>
          </cell>
        </row>
        <row r="6559">
          <cell r="E6559">
            <v>6340</v>
          </cell>
        </row>
        <row r="6560">
          <cell r="E6560">
            <v>6341</v>
          </cell>
        </row>
        <row r="6561">
          <cell r="E6561">
            <v>6342</v>
          </cell>
        </row>
        <row r="6562">
          <cell r="E6562">
            <v>6343</v>
          </cell>
        </row>
        <row r="6563">
          <cell r="E6563">
            <v>6344</v>
          </cell>
        </row>
        <row r="6564">
          <cell r="E6564">
            <v>6345</v>
          </cell>
        </row>
        <row r="6565">
          <cell r="E6565">
            <v>6346</v>
          </cell>
        </row>
        <row r="6566">
          <cell r="E6566">
            <v>6347</v>
          </cell>
        </row>
        <row r="6567">
          <cell r="E6567">
            <v>6348</v>
          </cell>
        </row>
        <row r="6568">
          <cell r="E6568">
            <v>6349</v>
          </cell>
        </row>
        <row r="6569">
          <cell r="E6569">
            <v>6350</v>
          </cell>
        </row>
        <row r="6570">
          <cell r="E6570">
            <v>6351</v>
          </cell>
        </row>
        <row r="6571">
          <cell r="E6571">
            <v>6352</v>
          </cell>
        </row>
        <row r="6572">
          <cell r="E6572">
            <v>6353</v>
          </cell>
        </row>
        <row r="6573">
          <cell r="E6573">
            <v>6354</v>
          </cell>
        </row>
        <row r="6574">
          <cell r="E6574">
            <v>6355</v>
          </cell>
        </row>
        <row r="6575">
          <cell r="E6575">
            <v>6356</v>
          </cell>
        </row>
        <row r="6576">
          <cell r="E6576">
            <v>6357</v>
          </cell>
        </row>
        <row r="6577">
          <cell r="E6577">
            <v>6358</v>
          </cell>
        </row>
        <row r="6578">
          <cell r="E6578">
            <v>6359</v>
          </cell>
        </row>
        <row r="6579">
          <cell r="E6579">
            <v>6360</v>
          </cell>
        </row>
        <row r="6580">
          <cell r="E6580">
            <v>6361</v>
          </cell>
        </row>
        <row r="6581">
          <cell r="E6581">
            <v>6362</v>
          </cell>
        </row>
        <row r="6582">
          <cell r="E6582">
            <v>6363</v>
          </cell>
        </row>
        <row r="6583">
          <cell r="E6583">
            <v>6364</v>
          </cell>
        </row>
        <row r="6584">
          <cell r="E6584">
            <v>6365</v>
          </cell>
        </row>
        <row r="6585">
          <cell r="E6585">
            <v>6366</v>
          </cell>
        </row>
        <row r="6586">
          <cell r="E6586">
            <v>6367</v>
          </cell>
        </row>
        <row r="6587">
          <cell r="E6587">
            <v>6368</v>
          </cell>
        </row>
        <row r="6588">
          <cell r="E6588">
            <v>6369</v>
          </cell>
        </row>
        <row r="6589">
          <cell r="E6589">
            <v>6370</v>
          </cell>
        </row>
        <row r="6590">
          <cell r="E6590">
            <v>6371</v>
          </cell>
        </row>
        <row r="6591">
          <cell r="E6591">
            <v>6372</v>
          </cell>
        </row>
        <row r="6592">
          <cell r="E6592">
            <v>6373</v>
          </cell>
        </row>
        <row r="6593">
          <cell r="E6593">
            <v>6374</v>
          </cell>
        </row>
        <row r="6594">
          <cell r="E6594">
            <v>6375</v>
          </cell>
        </row>
        <row r="6595">
          <cell r="E6595">
            <v>6376</v>
          </cell>
        </row>
        <row r="6596">
          <cell r="E6596">
            <v>6377</v>
          </cell>
        </row>
        <row r="6597">
          <cell r="E6597">
            <v>6378</v>
          </cell>
        </row>
        <row r="6598">
          <cell r="E6598">
            <v>6379</v>
          </cell>
        </row>
        <row r="6599">
          <cell r="E6599">
            <v>6380</v>
          </cell>
        </row>
        <row r="6600">
          <cell r="E6600">
            <v>6381</v>
          </cell>
        </row>
        <row r="6601">
          <cell r="E6601">
            <v>6382</v>
          </cell>
        </row>
        <row r="6602">
          <cell r="E6602">
            <v>6383</v>
          </cell>
        </row>
        <row r="6603">
          <cell r="E6603">
            <v>6384</v>
          </cell>
        </row>
        <row r="6604">
          <cell r="E6604">
            <v>6385</v>
          </cell>
        </row>
        <row r="6605">
          <cell r="E6605">
            <v>6386</v>
          </cell>
        </row>
        <row r="6606">
          <cell r="E6606">
            <v>6387</v>
          </cell>
        </row>
        <row r="6607">
          <cell r="E6607">
            <v>6388</v>
          </cell>
        </row>
        <row r="6608">
          <cell r="E6608">
            <v>6389</v>
          </cell>
        </row>
        <row r="6609">
          <cell r="E6609">
            <v>6390</v>
          </cell>
        </row>
        <row r="6610">
          <cell r="E6610">
            <v>6391</v>
          </cell>
        </row>
        <row r="6611">
          <cell r="E6611">
            <v>6392</v>
          </cell>
        </row>
        <row r="6612">
          <cell r="E6612">
            <v>6393</v>
          </cell>
        </row>
        <row r="6613">
          <cell r="E6613">
            <v>6394</v>
          </cell>
        </row>
        <row r="6614">
          <cell r="E6614">
            <v>6395</v>
          </cell>
        </row>
        <row r="6615">
          <cell r="E6615">
            <v>6396</v>
          </cell>
        </row>
        <row r="6616">
          <cell r="E6616">
            <v>6397</v>
          </cell>
        </row>
        <row r="6617">
          <cell r="E6617">
            <v>6398</v>
          </cell>
        </row>
        <row r="6618">
          <cell r="E6618">
            <v>6399</v>
          </cell>
        </row>
        <row r="6619">
          <cell r="E6619">
            <v>6400</v>
          </cell>
        </row>
        <row r="6620">
          <cell r="E6620">
            <v>6401</v>
          </cell>
        </row>
        <row r="6621">
          <cell r="E6621">
            <v>6402</v>
          </cell>
        </row>
        <row r="6622">
          <cell r="E6622">
            <v>6403</v>
          </cell>
        </row>
        <row r="6623">
          <cell r="E6623">
            <v>6404</v>
          </cell>
        </row>
        <row r="6624">
          <cell r="E6624">
            <v>6405</v>
          </cell>
        </row>
        <row r="6625">
          <cell r="E6625">
            <v>6406</v>
          </cell>
        </row>
        <row r="6626">
          <cell r="E6626">
            <v>6407</v>
          </cell>
        </row>
        <row r="6627">
          <cell r="E6627">
            <v>6408</v>
          </cell>
        </row>
        <row r="6628">
          <cell r="E6628">
            <v>6409</v>
          </cell>
        </row>
        <row r="6629">
          <cell r="E6629">
            <v>6410</v>
          </cell>
        </row>
        <row r="6630">
          <cell r="E6630">
            <v>6411</v>
          </cell>
        </row>
        <row r="6631">
          <cell r="E6631">
            <v>6412</v>
          </cell>
        </row>
        <row r="6632">
          <cell r="E6632">
            <v>6413</v>
          </cell>
        </row>
        <row r="6633">
          <cell r="E6633">
            <v>6414</v>
          </cell>
        </row>
        <row r="6634">
          <cell r="E6634">
            <v>6415</v>
          </cell>
        </row>
        <row r="6635">
          <cell r="E6635">
            <v>6416</v>
          </cell>
        </row>
        <row r="6636">
          <cell r="E6636">
            <v>6417</v>
          </cell>
        </row>
        <row r="6637">
          <cell r="E6637">
            <v>6418</v>
          </cell>
        </row>
        <row r="6638">
          <cell r="E6638">
            <v>6419</v>
          </cell>
        </row>
        <row r="6639">
          <cell r="E6639">
            <v>6420</v>
          </cell>
        </row>
        <row r="6640">
          <cell r="E6640">
            <v>6421</v>
          </cell>
        </row>
        <row r="6641">
          <cell r="E6641">
            <v>6422</v>
          </cell>
        </row>
        <row r="6642">
          <cell r="E6642">
            <v>6423</v>
          </cell>
        </row>
        <row r="6643">
          <cell r="E6643">
            <v>6424</v>
          </cell>
        </row>
        <row r="6644">
          <cell r="E6644">
            <v>6425</v>
          </cell>
        </row>
        <row r="6645">
          <cell r="E6645">
            <v>6426</v>
          </cell>
        </row>
        <row r="6646">
          <cell r="E6646">
            <v>6427</v>
          </cell>
        </row>
        <row r="6647">
          <cell r="E6647">
            <v>6428</v>
          </cell>
        </row>
        <row r="6648">
          <cell r="E6648">
            <v>6429</v>
          </cell>
        </row>
        <row r="6649">
          <cell r="E6649">
            <v>6430</v>
          </cell>
        </row>
        <row r="6650">
          <cell r="E6650">
            <v>6431</v>
          </cell>
        </row>
        <row r="6651">
          <cell r="E6651">
            <v>6432</v>
          </cell>
        </row>
        <row r="6652">
          <cell r="E6652">
            <v>6433</v>
          </cell>
        </row>
        <row r="6653">
          <cell r="E6653">
            <v>6434</v>
          </cell>
        </row>
        <row r="6654">
          <cell r="E6654">
            <v>6435</v>
          </cell>
        </row>
        <row r="6655">
          <cell r="E6655">
            <v>6436</v>
          </cell>
        </row>
        <row r="6656">
          <cell r="E6656">
            <v>6437</v>
          </cell>
        </row>
        <row r="6657">
          <cell r="E6657">
            <v>6438</v>
          </cell>
        </row>
        <row r="6658">
          <cell r="E6658">
            <v>6439</v>
          </cell>
        </row>
        <row r="6659">
          <cell r="E6659">
            <v>6440</v>
          </cell>
        </row>
        <row r="6660">
          <cell r="E6660">
            <v>6441</v>
          </cell>
        </row>
        <row r="6661">
          <cell r="E6661">
            <v>6442</v>
          </cell>
        </row>
        <row r="6662">
          <cell r="E6662">
            <v>6443</v>
          </cell>
        </row>
        <row r="6663">
          <cell r="E6663">
            <v>6444</v>
          </cell>
        </row>
        <row r="6664">
          <cell r="E6664">
            <v>6445</v>
          </cell>
        </row>
        <row r="6665">
          <cell r="E6665">
            <v>6446</v>
          </cell>
        </row>
        <row r="6666">
          <cell r="E6666">
            <v>6447</v>
          </cell>
        </row>
        <row r="6667">
          <cell r="E6667">
            <v>6448</v>
          </cell>
        </row>
        <row r="6668">
          <cell r="E6668">
            <v>6449</v>
          </cell>
        </row>
        <row r="6669">
          <cell r="E6669">
            <v>6450</v>
          </cell>
        </row>
        <row r="6670">
          <cell r="E6670">
            <v>6451</v>
          </cell>
        </row>
        <row r="6671">
          <cell r="E6671">
            <v>6452</v>
          </cell>
        </row>
        <row r="6672">
          <cell r="E6672">
            <v>6453</v>
          </cell>
        </row>
        <row r="6673">
          <cell r="E6673">
            <v>6454</v>
          </cell>
        </row>
        <row r="6674">
          <cell r="E6674">
            <v>6455</v>
          </cell>
        </row>
        <row r="6675">
          <cell r="E6675">
            <v>6456</v>
          </cell>
        </row>
        <row r="6676">
          <cell r="E6676">
            <v>6457</v>
          </cell>
        </row>
        <row r="6677">
          <cell r="E6677">
            <v>6458</v>
          </cell>
        </row>
        <row r="6678">
          <cell r="E6678">
            <v>6459</v>
          </cell>
        </row>
        <row r="6679">
          <cell r="E6679">
            <v>6460</v>
          </cell>
        </row>
        <row r="6680">
          <cell r="E6680">
            <v>6461</v>
          </cell>
        </row>
        <row r="6681">
          <cell r="E6681">
            <v>6462</v>
          </cell>
        </row>
        <row r="6682">
          <cell r="E6682">
            <v>6463</v>
          </cell>
        </row>
        <row r="6683">
          <cell r="E6683">
            <v>6464</v>
          </cell>
        </row>
        <row r="6684">
          <cell r="E6684">
            <v>6465</v>
          </cell>
        </row>
        <row r="6685">
          <cell r="E6685">
            <v>6466</v>
          </cell>
        </row>
        <row r="6686">
          <cell r="E6686">
            <v>6467</v>
          </cell>
        </row>
        <row r="6687">
          <cell r="E6687">
            <v>6468</v>
          </cell>
        </row>
        <row r="6688">
          <cell r="E6688">
            <v>6469</v>
          </cell>
        </row>
        <row r="6689">
          <cell r="E6689">
            <v>6470</v>
          </cell>
        </row>
        <row r="6690">
          <cell r="E6690">
            <v>6471</v>
          </cell>
        </row>
        <row r="6691">
          <cell r="E6691">
            <v>6472</v>
          </cell>
        </row>
        <row r="6692">
          <cell r="E6692">
            <v>6473</v>
          </cell>
        </row>
        <row r="6693">
          <cell r="E6693">
            <v>6474</v>
          </cell>
        </row>
        <row r="6694">
          <cell r="E6694">
            <v>6475</v>
          </cell>
        </row>
        <row r="6695">
          <cell r="E6695">
            <v>6476</v>
          </cell>
        </row>
        <row r="6696">
          <cell r="E6696">
            <v>6477</v>
          </cell>
        </row>
        <row r="6697">
          <cell r="E6697">
            <v>6478</v>
          </cell>
        </row>
        <row r="6698">
          <cell r="E6698">
            <v>6479</v>
          </cell>
        </row>
        <row r="6699">
          <cell r="E6699">
            <v>6480</v>
          </cell>
        </row>
        <row r="6700">
          <cell r="E6700">
            <v>6481</v>
          </cell>
        </row>
        <row r="6701">
          <cell r="E6701">
            <v>6482</v>
          </cell>
        </row>
        <row r="6702">
          <cell r="E6702">
            <v>6483</v>
          </cell>
        </row>
        <row r="6703">
          <cell r="E6703">
            <v>6484</v>
          </cell>
        </row>
        <row r="6704">
          <cell r="E6704">
            <v>6485</v>
          </cell>
        </row>
        <row r="6705">
          <cell r="E6705">
            <v>6486</v>
          </cell>
        </row>
        <row r="6706">
          <cell r="E6706">
            <v>6487</v>
          </cell>
        </row>
        <row r="6707">
          <cell r="E6707">
            <v>6488</v>
          </cell>
        </row>
        <row r="6708">
          <cell r="E6708">
            <v>6489</v>
          </cell>
        </row>
        <row r="6709">
          <cell r="E6709">
            <v>6490</v>
          </cell>
        </row>
        <row r="6710">
          <cell r="E6710">
            <v>6491</v>
          </cell>
        </row>
        <row r="6711">
          <cell r="E6711">
            <v>6492</v>
          </cell>
        </row>
        <row r="6712">
          <cell r="E6712">
            <v>6493</v>
          </cell>
        </row>
        <row r="6713">
          <cell r="E6713">
            <v>6494</v>
          </cell>
        </row>
        <row r="6714">
          <cell r="E6714">
            <v>6495</v>
          </cell>
        </row>
        <row r="6715">
          <cell r="E6715">
            <v>6496</v>
          </cell>
        </row>
        <row r="6716">
          <cell r="E6716">
            <v>6497</v>
          </cell>
        </row>
        <row r="6717">
          <cell r="E6717">
            <v>6498</v>
          </cell>
        </row>
        <row r="6718">
          <cell r="E6718">
            <v>6499</v>
          </cell>
        </row>
        <row r="6719">
          <cell r="E6719">
            <v>6500</v>
          </cell>
        </row>
        <row r="6720">
          <cell r="E6720">
            <v>6501</v>
          </cell>
        </row>
        <row r="6721">
          <cell r="E6721">
            <v>6502</v>
          </cell>
        </row>
        <row r="6722">
          <cell r="E6722">
            <v>6503</v>
          </cell>
        </row>
        <row r="6723">
          <cell r="E6723">
            <v>6504</v>
          </cell>
        </row>
        <row r="6724">
          <cell r="E6724">
            <v>6505</v>
          </cell>
        </row>
        <row r="6725">
          <cell r="E6725">
            <v>6506</v>
          </cell>
        </row>
        <row r="6726">
          <cell r="E6726">
            <v>6507</v>
          </cell>
        </row>
        <row r="6727">
          <cell r="E6727">
            <v>6508</v>
          </cell>
        </row>
        <row r="6728">
          <cell r="E6728">
            <v>6509</v>
          </cell>
        </row>
        <row r="6729">
          <cell r="E6729">
            <v>6510</v>
          </cell>
        </row>
        <row r="6730">
          <cell r="E6730">
            <v>6511</v>
          </cell>
        </row>
        <row r="6731">
          <cell r="E6731">
            <v>6512</v>
          </cell>
        </row>
        <row r="6732">
          <cell r="E6732">
            <v>6513</v>
          </cell>
        </row>
        <row r="6733">
          <cell r="E6733">
            <v>6514</v>
          </cell>
        </row>
        <row r="6734">
          <cell r="E6734">
            <v>6515</v>
          </cell>
        </row>
        <row r="6735">
          <cell r="E6735">
            <v>6516</v>
          </cell>
        </row>
        <row r="6736">
          <cell r="E6736">
            <v>6517</v>
          </cell>
        </row>
        <row r="6737">
          <cell r="E6737">
            <v>6518</v>
          </cell>
        </row>
        <row r="6738">
          <cell r="E6738">
            <v>6519</v>
          </cell>
        </row>
        <row r="6739">
          <cell r="E6739">
            <v>6520</v>
          </cell>
        </row>
        <row r="6740">
          <cell r="E6740">
            <v>6521</v>
          </cell>
        </row>
        <row r="6741">
          <cell r="E6741">
            <v>6522</v>
          </cell>
        </row>
        <row r="6742">
          <cell r="E6742">
            <v>6523</v>
          </cell>
        </row>
        <row r="6743">
          <cell r="E6743">
            <v>6524</v>
          </cell>
        </row>
        <row r="6744">
          <cell r="E6744">
            <v>6525</v>
          </cell>
        </row>
        <row r="6745">
          <cell r="E6745">
            <v>6526</v>
          </cell>
        </row>
        <row r="6746">
          <cell r="E6746">
            <v>6527</v>
          </cell>
        </row>
        <row r="6747">
          <cell r="E6747">
            <v>6528</v>
          </cell>
        </row>
        <row r="6748">
          <cell r="E6748">
            <v>6529</v>
          </cell>
        </row>
        <row r="6749">
          <cell r="E6749">
            <v>6530</v>
          </cell>
        </row>
        <row r="6750">
          <cell r="E6750">
            <v>6531</v>
          </cell>
        </row>
        <row r="6751">
          <cell r="E6751">
            <v>6532</v>
          </cell>
        </row>
        <row r="6752">
          <cell r="E6752">
            <v>6533</v>
          </cell>
        </row>
        <row r="6753">
          <cell r="E6753">
            <v>6534</v>
          </cell>
        </row>
        <row r="6754">
          <cell r="E6754">
            <v>6535</v>
          </cell>
        </row>
        <row r="6755">
          <cell r="E6755">
            <v>6536</v>
          </cell>
        </row>
        <row r="6756">
          <cell r="E6756">
            <v>6537</v>
          </cell>
        </row>
        <row r="6757">
          <cell r="E6757">
            <v>6538</v>
          </cell>
        </row>
        <row r="6758">
          <cell r="E6758">
            <v>6539</v>
          </cell>
        </row>
        <row r="6759">
          <cell r="E6759">
            <v>6540</v>
          </cell>
        </row>
        <row r="6760">
          <cell r="E6760">
            <v>6541</v>
          </cell>
        </row>
        <row r="6761">
          <cell r="E6761">
            <v>6542</v>
          </cell>
        </row>
        <row r="6762">
          <cell r="E6762">
            <v>6543</v>
          </cell>
        </row>
        <row r="6763">
          <cell r="E6763">
            <v>6544</v>
          </cell>
        </row>
        <row r="6764">
          <cell r="E6764">
            <v>6545</v>
          </cell>
        </row>
        <row r="6765">
          <cell r="E6765">
            <v>6546</v>
          </cell>
        </row>
        <row r="6766">
          <cell r="E6766">
            <v>6547</v>
          </cell>
        </row>
        <row r="6767">
          <cell r="E6767">
            <v>6548</v>
          </cell>
        </row>
        <row r="6768">
          <cell r="E6768">
            <v>6549</v>
          </cell>
        </row>
        <row r="6769">
          <cell r="E6769">
            <v>6550</v>
          </cell>
        </row>
        <row r="6770">
          <cell r="E6770">
            <v>6551</v>
          </cell>
        </row>
        <row r="6771">
          <cell r="E6771">
            <v>6552</v>
          </cell>
        </row>
        <row r="6772">
          <cell r="E6772">
            <v>6553</v>
          </cell>
        </row>
        <row r="6773">
          <cell r="E6773">
            <v>6554</v>
          </cell>
        </row>
        <row r="6774">
          <cell r="E6774">
            <v>6555</v>
          </cell>
        </row>
        <row r="6775">
          <cell r="E6775">
            <v>6556</v>
          </cell>
        </row>
        <row r="6776">
          <cell r="E6776">
            <v>6557</v>
          </cell>
        </row>
        <row r="6777">
          <cell r="E6777">
            <v>6558</v>
          </cell>
        </row>
        <row r="6778">
          <cell r="E6778">
            <v>6559</v>
          </cell>
        </row>
        <row r="6779">
          <cell r="E6779">
            <v>6560</v>
          </cell>
        </row>
        <row r="6780">
          <cell r="E6780">
            <v>6561</v>
          </cell>
        </row>
        <row r="6781">
          <cell r="E6781">
            <v>6562</v>
          </cell>
        </row>
        <row r="6782">
          <cell r="E6782">
            <v>6563</v>
          </cell>
        </row>
        <row r="6783">
          <cell r="E6783">
            <v>6564</v>
          </cell>
        </row>
        <row r="6784">
          <cell r="E6784">
            <v>6565</v>
          </cell>
        </row>
        <row r="6785">
          <cell r="E6785">
            <v>6566</v>
          </cell>
        </row>
        <row r="6786">
          <cell r="E6786">
            <v>6567</v>
          </cell>
        </row>
        <row r="6787">
          <cell r="E6787">
            <v>6568</v>
          </cell>
        </row>
        <row r="6788">
          <cell r="E6788">
            <v>6569</v>
          </cell>
        </row>
        <row r="6789">
          <cell r="E6789">
            <v>6570</v>
          </cell>
        </row>
        <row r="6790">
          <cell r="E6790">
            <v>6571</v>
          </cell>
        </row>
        <row r="6791">
          <cell r="E6791">
            <v>6572</v>
          </cell>
        </row>
        <row r="6792">
          <cell r="E6792">
            <v>6573</v>
          </cell>
        </row>
        <row r="6793">
          <cell r="E6793">
            <v>6574</v>
          </cell>
        </row>
        <row r="6794">
          <cell r="E6794">
            <v>6575</v>
          </cell>
        </row>
        <row r="6795">
          <cell r="E6795">
            <v>6576</v>
          </cell>
        </row>
        <row r="6796">
          <cell r="E6796">
            <v>6577</v>
          </cell>
        </row>
        <row r="6797">
          <cell r="E6797">
            <v>6578</v>
          </cell>
        </row>
        <row r="6798">
          <cell r="E6798">
            <v>6579</v>
          </cell>
        </row>
        <row r="6799">
          <cell r="E6799">
            <v>6580</v>
          </cell>
        </row>
        <row r="6800">
          <cell r="E6800">
            <v>6581</v>
          </cell>
        </row>
        <row r="6801">
          <cell r="E6801">
            <v>6582</v>
          </cell>
        </row>
        <row r="6802">
          <cell r="E6802">
            <v>6583</v>
          </cell>
        </row>
        <row r="6803">
          <cell r="E6803">
            <v>6584</v>
          </cell>
        </row>
        <row r="6804">
          <cell r="E6804">
            <v>6585</v>
          </cell>
        </row>
        <row r="6805">
          <cell r="E6805">
            <v>6586</v>
          </cell>
        </row>
        <row r="6806">
          <cell r="E6806">
            <v>6587</v>
          </cell>
        </row>
        <row r="6807">
          <cell r="E6807">
            <v>6588</v>
          </cell>
        </row>
        <row r="6808">
          <cell r="E6808">
            <v>6589</v>
          </cell>
        </row>
        <row r="6809">
          <cell r="E6809">
            <v>6590</v>
          </cell>
        </row>
        <row r="6810">
          <cell r="E6810">
            <v>6591</v>
          </cell>
        </row>
        <row r="6811">
          <cell r="E6811">
            <v>6592</v>
          </cell>
        </row>
        <row r="6812">
          <cell r="E6812">
            <v>6593</v>
          </cell>
        </row>
        <row r="6813">
          <cell r="E6813">
            <v>6594</v>
          </cell>
        </row>
        <row r="6814">
          <cell r="E6814">
            <v>6595</v>
          </cell>
        </row>
        <row r="6815">
          <cell r="E6815">
            <v>6596</v>
          </cell>
        </row>
        <row r="6816">
          <cell r="E6816">
            <v>6597</v>
          </cell>
        </row>
        <row r="6817">
          <cell r="E6817">
            <v>6598</v>
          </cell>
        </row>
        <row r="6818">
          <cell r="E6818">
            <v>6599</v>
          </cell>
        </row>
        <row r="6819">
          <cell r="E6819">
            <v>6600</v>
          </cell>
        </row>
        <row r="6820">
          <cell r="E6820">
            <v>6601</v>
          </cell>
        </row>
        <row r="6821">
          <cell r="E6821">
            <v>6602</v>
          </cell>
        </row>
        <row r="6822">
          <cell r="E6822">
            <v>6603</v>
          </cell>
        </row>
        <row r="6823">
          <cell r="E6823">
            <v>6604</v>
          </cell>
        </row>
        <row r="6824">
          <cell r="E6824">
            <v>6605</v>
          </cell>
        </row>
        <row r="6825">
          <cell r="E6825">
            <v>6606</v>
          </cell>
        </row>
        <row r="6826">
          <cell r="E6826">
            <v>6607</v>
          </cell>
        </row>
        <row r="6827">
          <cell r="E6827">
            <v>6608</v>
          </cell>
        </row>
        <row r="6828">
          <cell r="E6828">
            <v>6609</v>
          </cell>
        </row>
        <row r="6829">
          <cell r="E6829">
            <v>6610</v>
          </cell>
        </row>
        <row r="6830">
          <cell r="E6830">
            <v>6611</v>
          </cell>
        </row>
        <row r="6831">
          <cell r="E6831">
            <v>6612</v>
          </cell>
        </row>
        <row r="6832">
          <cell r="E6832">
            <v>6613</v>
          </cell>
        </row>
        <row r="6833">
          <cell r="E6833">
            <v>6614</v>
          </cell>
        </row>
        <row r="6834">
          <cell r="E6834">
            <v>6615</v>
          </cell>
        </row>
        <row r="6835">
          <cell r="E6835">
            <v>6616</v>
          </cell>
        </row>
        <row r="6836">
          <cell r="E6836">
            <v>6617</v>
          </cell>
        </row>
        <row r="6837">
          <cell r="E6837">
            <v>6618</v>
          </cell>
        </row>
        <row r="6838">
          <cell r="E6838">
            <v>6619</v>
          </cell>
        </row>
        <row r="6839">
          <cell r="E6839">
            <v>6620</v>
          </cell>
        </row>
        <row r="6840">
          <cell r="E6840">
            <v>6621</v>
          </cell>
        </row>
        <row r="6841">
          <cell r="E6841">
            <v>6622</v>
          </cell>
        </row>
        <row r="6842">
          <cell r="E6842">
            <v>6623</v>
          </cell>
        </row>
        <row r="6843">
          <cell r="E6843">
            <v>6624</v>
          </cell>
        </row>
        <row r="6844">
          <cell r="E6844">
            <v>6625</v>
          </cell>
        </row>
        <row r="6845">
          <cell r="E6845">
            <v>6626</v>
          </cell>
        </row>
        <row r="6846">
          <cell r="E6846">
            <v>6627</v>
          </cell>
        </row>
        <row r="6847">
          <cell r="E6847">
            <v>6628</v>
          </cell>
        </row>
        <row r="6848">
          <cell r="E6848">
            <v>6629</v>
          </cell>
        </row>
        <row r="6849">
          <cell r="E6849">
            <v>6630</v>
          </cell>
        </row>
        <row r="6850">
          <cell r="E6850">
            <v>6631</v>
          </cell>
        </row>
        <row r="6851">
          <cell r="E6851">
            <v>6632</v>
          </cell>
        </row>
        <row r="6852">
          <cell r="E6852">
            <v>6633</v>
          </cell>
        </row>
        <row r="6853">
          <cell r="E6853">
            <v>6634</v>
          </cell>
        </row>
        <row r="6854">
          <cell r="E6854">
            <v>6635</v>
          </cell>
        </row>
        <row r="6855">
          <cell r="E6855">
            <v>6636</v>
          </cell>
        </row>
        <row r="6856">
          <cell r="E6856">
            <v>6637</v>
          </cell>
        </row>
        <row r="6857">
          <cell r="E6857">
            <v>6638</v>
          </cell>
        </row>
        <row r="6858">
          <cell r="E6858">
            <v>6639</v>
          </cell>
        </row>
        <row r="6859">
          <cell r="E6859">
            <v>6640</v>
          </cell>
        </row>
        <row r="6860">
          <cell r="E6860">
            <v>6641</v>
          </cell>
        </row>
        <row r="6861">
          <cell r="E6861">
            <v>6642</v>
          </cell>
        </row>
        <row r="6862">
          <cell r="E6862">
            <v>6643</v>
          </cell>
        </row>
        <row r="6863">
          <cell r="E6863">
            <v>6644</v>
          </cell>
        </row>
        <row r="6864">
          <cell r="E6864">
            <v>6645</v>
          </cell>
        </row>
        <row r="6865">
          <cell r="E6865">
            <v>6646</v>
          </cell>
        </row>
        <row r="6866">
          <cell r="E6866">
            <v>6647</v>
          </cell>
        </row>
        <row r="6867">
          <cell r="E6867">
            <v>6648</v>
          </cell>
        </row>
        <row r="6868">
          <cell r="E6868">
            <v>6649</v>
          </cell>
        </row>
        <row r="6869">
          <cell r="E6869">
            <v>6650</v>
          </cell>
        </row>
        <row r="6870">
          <cell r="E6870">
            <v>6651</v>
          </cell>
        </row>
        <row r="6871">
          <cell r="E6871">
            <v>6652</v>
          </cell>
        </row>
        <row r="6872">
          <cell r="E6872">
            <v>6653</v>
          </cell>
        </row>
        <row r="6873">
          <cell r="E6873">
            <v>6654</v>
          </cell>
        </row>
        <row r="6874">
          <cell r="E6874">
            <v>6655</v>
          </cell>
        </row>
        <row r="6875">
          <cell r="E6875">
            <v>6656</v>
          </cell>
        </row>
        <row r="6876">
          <cell r="E6876">
            <v>6657</v>
          </cell>
        </row>
        <row r="6877">
          <cell r="E6877">
            <v>6658</v>
          </cell>
        </row>
        <row r="6878">
          <cell r="E6878">
            <v>6659</v>
          </cell>
        </row>
        <row r="6879">
          <cell r="E6879">
            <v>6660</v>
          </cell>
        </row>
        <row r="6880">
          <cell r="E6880">
            <v>6661</v>
          </cell>
        </row>
        <row r="6881">
          <cell r="E6881">
            <v>6662</v>
          </cell>
        </row>
        <row r="6882">
          <cell r="E6882">
            <v>6663</v>
          </cell>
        </row>
        <row r="6883">
          <cell r="E6883">
            <v>6664</v>
          </cell>
        </row>
        <row r="6884">
          <cell r="E6884">
            <v>6665</v>
          </cell>
        </row>
        <row r="6885">
          <cell r="E6885">
            <v>6666</v>
          </cell>
        </row>
        <row r="6886">
          <cell r="E6886">
            <v>6667</v>
          </cell>
        </row>
        <row r="6887">
          <cell r="E6887">
            <v>6668</v>
          </cell>
        </row>
        <row r="6888">
          <cell r="E6888">
            <v>6669</v>
          </cell>
        </row>
        <row r="6889">
          <cell r="E6889">
            <v>6670</v>
          </cell>
        </row>
        <row r="6890">
          <cell r="E6890">
            <v>6671</v>
          </cell>
        </row>
        <row r="6891">
          <cell r="E6891">
            <v>6672</v>
          </cell>
        </row>
        <row r="6892">
          <cell r="E6892">
            <v>6673</v>
          </cell>
        </row>
        <row r="6893">
          <cell r="E6893">
            <v>6674</v>
          </cell>
        </row>
        <row r="6894">
          <cell r="E6894">
            <v>6675</v>
          </cell>
        </row>
        <row r="6895">
          <cell r="E6895">
            <v>6676</v>
          </cell>
        </row>
        <row r="6896">
          <cell r="E6896">
            <v>6677</v>
          </cell>
        </row>
        <row r="6897">
          <cell r="E6897">
            <v>6678</v>
          </cell>
        </row>
        <row r="6898">
          <cell r="E6898">
            <v>6679</v>
          </cell>
        </row>
        <row r="6899">
          <cell r="E6899">
            <v>6680</v>
          </cell>
        </row>
        <row r="6900">
          <cell r="E6900">
            <v>6681</v>
          </cell>
        </row>
        <row r="6901">
          <cell r="E6901">
            <v>6682</v>
          </cell>
        </row>
        <row r="6902">
          <cell r="E6902">
            <v>6683</v>
          </cell>
        </row>
        <row r="6903">
          <cell r="E6903">
            <v>6684</v>
          </cell>
        </row>
        <row r="6904">
          <cell r="E6904">
            <v>6685</v>
          </cell>
        </row>
        <row r="6905">
          <cell r="E6905">
            <v>6686</v>
          </cell>
        </row>
        <row r="6906">
          <cell r="E6906">
            <v>6687</v>
          </cell>
        </row>
        <row r="6907">
          <cell r="E6907">
            <v>6688</v>
          </cell>
        </row>
        <row r="6908">
          <cell r="E6908">
            <v>6689</v>
          </cell>
        </row>
        <row r="6909">
          <cell r="E6909">
            <v>6690</v>
          </cell>
        </row>
        <row r="6910">
          <cell r="E6910">
            <v>6691</v>
          </cell>
        </row>
        <row r="6911">
          <cell r="E6911">
            <v>6692</v>
          </cell>
        </row>
        <row r="6912">
          <cell r="E6912">
            <v>6693</v>
          </cell>
        </row>
        <row r="6913">
          <cell r="E6913">
            <v>6694</v>
          </cell>
        </row>
        <row r="6914">
          <cell r="E6914">
            <v>6695</v>
          </cell>
        </row>
        <row r="6915">
          <cell r="E6915">
            <v>6696</v>
          </cell>
        </row>
        <row r="6916">
          <cell r="E6916">
            <v>6697</v>
          </cell>
        </row>
        <row r="6917">
          <cell r="E6917">
            <v>6698</v>
          </cell>
        </row>
        <row r="6918">
          <cell r="E6918">
            <v>6699</v>
          </cell>
        </row>
        <row r="6919">
          <cell r="E6919">
            <v>6700</v>
          </cell>
        </row>
        <row r="6920">
          <cell r="E6920">
            <v>6701</v>
          </cell>
        </row>
        <row r="6921">
          <cell r="E6921">
            <v>6702</v>
          </cell>
        </row>
        <row r="6922">
          <cell r="E6922">
            <v>6703</v>
          </cell>
        </row>
        <row r="6923">
          <cell r="E6923">
            <v>6704</v>
          </cell>
        </row>
        <row r="6924">
          <cell r="E6924">
            <v>6705</v>
          </cell>
        </row>
        <row r="6925">
          <cell r="E6925">
            <v>6706</v>
          </cell>
        </row>
        <row r="6926">
          <cell r="E6926">
            <v>6707</v>
          </cell>
        </row>
        <row r="6927">
          <cell r="E6927">
            <v>6708</v>
          </cell>
        </row>
        <row r="6928">
          <cell r="E6928">
            <v>6709</v>
          </cell>
        </row>
        <row r="6929">
          <cell r="E6929">
            <v>6710</v>
          </cell>
        </row>
        <row r="6930">
          <cell r="E6930">
            <v>6711</v>
          </cell>
        </row>
        <row r="6931">
          <cell r="E6931">
            <v>6712</v>
          </cell>
        </row>
        <row r="6932">
          <cell r="E6932">
            <v>6713</v>
          </cell>
        </row>
        <row r="6933">
          <cell r="E6933">
            <v>6714</v>
          </cell>
        </row>
        <row r="6934">
          <cell r="E6934">
            <v>6715</v>
          </cell>
        </row>
        <row r="6935">
          <cell r="E6935">
            <v>6716</v>
          </cell>
        </row>
        <row r="6936">
          <cell r="E6936">
            <v>6717</v>
          </cell>
        </row>
        <row r="6937">
          <cell r="E6937">
            <v>6718</v>
          </cell>
        </row>
        <row r="6938">
          <cell r="E6938">
            <v>6719</v>
          </cell>
        </row>
        <row r="6939">
          <cell r="E6939">
            <v>6720</v>
          </cell>
        </row>
        <row r="6940">
          <cell r="E6940">
            <v>6721</v>
          </cell>
        </row>
        <row r="6941">
          <cell r="E6941">
            <v>6722</v>
          </cell>
        </row>
        <row r="6942">
          <cell r="E6942">
            <v>6723</v>
          </cell>
        </row>
        <row r="6943">
          <cell r="E6943">
            <v>6724</v>
          </cell>
        </row>
        <row r="6944">
          <cell r="E6944">
            <v>6725</v>
          </cell>
        </row>
        <row r="6945">
          <cell r="E6945">
            <v>6726</v>
          </cell>
        </row>
        <row r="6946">
          <cell r="E6946">
            <v>6727</v>
          </cell>
        </row>
        <row r="6947">
          <cell r="E6947">
            <v>6728</v>
          </cell>
        </row>
        <row r="6948">
          <cell r="E6948">
            <v>6729</v>
          </cell>
        </row>
        <row r="6949">
          <cell r="E6949">
            <v>6730</v>
          </cell>
        </row>
        <row r="6950">
          <cell r="E6950">
            <v>6731</v>
          </cell>
        </row>
        <row r="6951">
          <cell r="E6951">
            <v>6732</v>
          </cell>
        </row>
        <row r="6952">
          <cell r="E6952">
            <v>6733</v>
          </cell>
        </row>
        <row r="6953">
          <cell r="E6953">
            <v>6734</v>
          </cell>
        </row>
        <row r="6954">
          <cell r="E6954">
            <v>6735</v>
          </cell>
        </row>
        <row r="6955">
          <cell r="E6955">
            <v>6736</v>
          </cell>
        </row>
        <row r="6956">
          <cell r="E6956">
            <v>6737</v>
          </cell>
        </row>
        <row r="6957">
          <cell r="E6957">
            <v>6738</v>
          </cell>
        </row>
        <row r="6958">
          <cell r="E6958">
            <v>6739</v>
          </cell>
        </row>
        <row r="6959">
          <cell r="E6959">
            <v>6740</v>
          </cell>
        </row>
        <row r="6960">
          <cell r="E6960">
            <v>6741</v>
          </cell>
        </row>
        <row r="6961">
          <cell r="E6961">
            <v>6742</v>
          </cell>
        </row>
        <row r="6962">
          <cell r="E6962">
            <v>6743</v>
          </cell>
        </row>
        <row r="6963">
          <cell r="E6963">
            <v>6744</v>
          </cell>
        </row>
        <row r="6964">
          <cell r="E6964">
            <v>6745</v>
          </cell>
        </row>
        <row r="6965">
          <cell r="E6965">
            <v>6746</v>
          </cell>
        </row>
        <row r="6966">
          <cell r="E6966">
            <v>6747</v>
          </cell>
        </row>
        <row r="6967">
          <cell r="E6967">
            <v>6748</v>
          </cell>
        </row>
        <row r="6968">
          <cell r="E6968">
            <v>6749</v>
          </cell>
        </row>
        <row r="6969">
          <cell r="E6969">
            <v>6750</v>
          </cell>
        </row>
        <row r="6970">
          <cell r="E6970">
            <v>6751</v>
          </cell>
        </row>
        <row r="6971">
          <cell r="E6971">
            <v>6752</v>
          </cell>
        </row>
        <row r="6972">
          <cell r="E6972">
            <v>6753</v>
          </cell>
        </row>
        <row r="6973">
          <cell r="E6973">
            <v>6754</v>
          </cell>
        </row>
        <row r="6974">
          <cell r="E6974">
            <v>6755</v>
          </cell>
        </row>
        <row r="6975">
          <cell r="E6975">
            <v>6756</v>
          </cell>
        </row>
        <row r="6976">
          <cell r="E6976">
            <v>6757</v>
          </cell>
        </row>
        <row r="6977">
          <cell r="E6977">
            <v>6758</v>
          </cell>
        </row>
        <row r="6978">
          <cell r="E6978">
            <v>6759</v>
          </cell>
        </row>
        <row r="6979">
          <cell r="E6979">
            <v>6760</v>
          </cell>
        </row>
        <row r="6980">
          <cell r="E6980">
            <v>6761</v>
          </cell>
        </row>
        <row r="6981">
          <cell r="E6981">
            <v>6762</v>
          </cell>
        </row>
        <row r="6982">
          <cell r="E6982">
            <v>6763</v>
          </cell>
        </row>
        <row r="6983">
          <cell r="E6983">
            <v>6764</v>
          </cell>
        </row>
        <row r="6984">
          <cell r="E6984">
            <v>6765</v>
          </cell>
        </row>
        <row r="6985">
          <cell r="E6985">
            <v>6766</v>
          </cell>
        </row>
        <row r="6986">
          <cell r="E6986">
            <v>6767</v>
          </cell>
        </row>
        <row r="6987">
          <cell r="E6987">
            <v>6768</v>
          </cell>
        </row>
        <row r="6988">
          <cell r="E6988">
            <v>6769</v>
          </cell>
        </row>
        <row r="6989">
          <cell r="E6989">
            <v>6770</v>
          </cell>
        </row>
        <row r="6990">
          <cell r="E6990">
            <v>6771</v>
          </cell>
        </row>
        <row r="6991">
          <cell r="E6991">
            <v>6772</v>
          </cell>
        </row>
        <row r="6992">
          <cell r="E6992">
            <v>6773</v>
          </cell>
        </row>
        <row r="6993">
          <cell r="E6993">
            <v>6774</v>
          </cell>
        </row>
        <row r="6994">
          <cell r="E6994">
            <v>6775</v>
          </cell>
        </row>
        <row r="6995">
          <cell r="E6995">
            <v>6776</v>
          </cell>
        </row>
        <row r="6996">
          <cell r="E6996">
            <v>6777</v>
          </cell>
        </row>
        <row r="6997">
          <cell r="E6997">
            <v>6778</v>
          </cell>
        </row>
        <row r="6998">
          <cell r="E6998">
            <v>6779</v>
          </cell>
        </row>
        <row r="6999">
          <cell r="E6999">
            <v>6780</v>
          </cell>
        </row>
        <row r="7000">
          <cell r="E7000">
            <v>6781</v>
          </cell>
        </row>
        <row r="7001">
          <cell r="E7001">
            <v>6782</v>
          </cell>
        </row>
        <row r="7002">
          <cell r="E7002">
            <v>6783</v>
          </cell>
        </row>
        <row r="7003">
          <cell r="E7003">
            <v>6784</v>
          </cell>
        </row>
        <row r="7004">
          <cell r="E7004">
            <v>6785</v>
          </cell>
        </row>
        <row r="7005">
          <cell r="E7005">
            <v>6786</v>
          </cell>
        </row>
        <row r="7006">
          <cell r="E7006">
            <v>6787</v>
          </cell>
        </row>
        <row r="7007">
          <cell r="E7007">
            <v>6788</v>
          </cell>
        </row>
        <row r="7008">
          <cell r="E7008">
            <v>6789</v>
          </cell>
        </row>
        <row r="7009">
          <cell r="E7009">
            <v>6790</v>
          </cell>
        </row>
        <row r="7010">
          <cell r="E7010">
            <v>6791</v>
          </cell>
        </row>
        <row r="7011">
          <cell r="E7011">
            <v>6792</v>
          </cell>
        </row>
        <row r="7012">
          <cell r="E7012">
            <v>6793</v>
          </cell>
        </row>
        <row r="7013">
          <cell r="E7013">
            <v>6794</v>
          </cell>
        </row>
        <row r="7014">
          <cell r="E7014">
            <v>6795</v>
          </cell>
        </row>
        <row r="7015">
          <cell r="E7015">
            <v>6796</v>
          </cell>
        </row>
        <row r="7016">
          <cell r="E7016">
            <v>6797</v>
          </cell>
        </row>
        <row r="7017">
          <cell r="E7017">
            <v>6798</v>
          </cell>
        </row>
        <row r="7018">
          <cell r="E7018">
            <v>6799</v>
          </cell>
        </row>
        <row r="7019">
          <cell r="E7019">
            <v>6800</v>
          </cell>
        </row>
        <row r="7020">
          <cell r="E7020">
            <v>6801</v>
          </cell>
        </row>
        <row r="7021">
          <cell r="E7021">
            <v>6802</v>
          </cell>
        </row>
        <row r="7022">
          <cell r="E7022">
            <v>6803</v>
          </cell>
        </row>
        <row r="7023">
          <cell r="E7023">
            <v>6804</v>
          </cell>
        </row>
        <row r="7024">
          <cell r="E7024">
            <v>6805</v>
          </cell>
        </row>
        <row r="7025">
          <cell r="E7025">
            <v>6806</v>
          </cell>
        </row>
        <row r="7026">
          <cell r="E7026">
            <v>6807</v>
          </cell>
        </row>
        <row r="7027">
          <cell r="E7027">
            <v>6808</v>
          </cell>
        </row>
        <row r="7028">
          <cell r="E7028">
            <v>6809</v>
          </cell>
        </row>
        <row r="7029">
          <cell r="E7029">
            <v>6810</v>
          </cell>
        </row>
        <row r="7030">
          <cell r="E7030">
            <v>6811</v>
          </cell>
        </row>
        <row r="7031">
          <cell r="E7031">
            <v>6812</v>
          </cell>
        </row>
        <row r="7032">
          <cell r="E7032">
            <v>6813</v>
          </cell>
        </row>
        <row r="7033">
          <cell r="E7033">
            <v>6814</v>
          </cell>
        </row>
        <row r="7034">
          <cell r="E7034">
            <v>6815</v>
          </cell>
        </row>
        <row r="7035">
          <cell r="E7035">
            <v>6816</v>
          </cell>
        </row>
        <row r="7036">
          <cell r="E7036">
            <v>6817</v>
          </cell>
        </row>
        <row r="7037">
          <cell r="E7037">
            <v>6818</v>
          </cell>
        </row>
        <row r="7038">
          <cell r="E7038">
            <v>6819</v>
          </cell>
        </row>
        <row r="7039">
          <cell r="E7039">
            <v>6820</v>
          </cell>
        </row>
        <row r="7040">
          <cell r="E7040">
            <v>6821</v>
          </cell>
        </row>
        <row r="7041">
          <cell r="E7041">
            <v>6822</v>
          </cell>
        </row>
        <row r="7042">
          <cell r="E7042">
            <v>6823</v>
          </cell>
        </row>
        <row r="7043">
          <cell r="E7043">
            <v>6824</v>
          </cell>
        </row>
        <row r="7044">
          <cell r="E7044">
            <v>6825</v>
          </cell>
        </row>
        <row r="7045">
          <cell r="E7045">
            <v>6826</v>
          </cell>
        </row>
        <row r="7046">
          <cell r="E7046">
            <v>6827</v>
          </cell>
        </row>
        <row r="7047">
          <cell r="E7047">
            <v>6828</v>
          </cell>
        </row>
        <row r="7048">
          <cell r="E7048">
            <v>6829</v>
          </cell>
        </row>
        <row r="7049">
          <cell r="E7049">
            <v>6830</v>
          </cell>
        </row>
        <row r="7050">
          <cell r="E7050">
            <v>6831</v>
          </cell>
        </row>
        <row r="7051">
          <cell r="E7051">
            <v>6832</v>
          </cell>
        </row>
        <row r="7052">
          <cell r="E7052">
            <v>6833</v>
          </cell>
        </row>
        <row r="7053">
          <cell r="E7053">
            <v>6834</v>
          </cell>
        </row>
        <row r="7054">
          <cell r="E7054">
            <v>6835</v>
          </cell>
        </row>
        <row r="7055">
          <cell r="E7055">
            <v>6836</v>
          </cell>
        </row>
        <row r="7056">
          <cell r="E7056">
            <v>6837</v>
          </cell>
        </row>
        <row r="7057">
          <cell r="E7057">
            <v>6838</v>
          </cell>
        </row>
        <row r="7058">
          <cell r="E7058">
            <v>6839</v>
          </cell>
        </row>
        <row r="7059">
          <cell r="E7059">
            <v>6840</v>
          </cell>
        </row>
        <row r="7060">
          <cell r="E7060">
            <v>6841</v>
          </cell>
        </row>
        <row r="7061">
          <cell r="E7061">
            <v>6842</v>
          </cell>
        </row>
        <row r="7062">
          <cell r="E7062">
            <v>6843</v>
          </cell>
        </row>
        <row r="7063">
          <cell r="E7063">
            <v>6844</v>
          </cell>
        </row>
        <row r="7064">
          <cell r="E7064">
            <v>6845</v>
          </cell>
        </row>
        <row r="7065">
          <cell r="E7065">
            <v>6846</v>
          </cell>
        </row>
        <row r="7066">
          <cell r="E7066">
            <v>6847</v>
          </cell>
        </row>
        <row r="7067">
          <cell r="E7067">
            <v>6848</v>
          </cell>
        </row>
        <row r="7068">
          <cell r="E7068">
            <v>6849</v>
          </cell>
        </row>
        <row r="7069">
          <cell r="E7069">
            <v>6850</v>
          </cell>
        </row>
        <row r="7070">
          <cell r="E7070">
            <v>6851</v>
          </cell>
        </row>
        <row r="7071">
          <cell r="E7071">
            <v>6852</v>
          </cell>
        </row>
        <row r="7072">
          <cell r="E7072">
            <v>6853</v>
          </cell>
        </row>
        <row r="7073">
          <cell r="E7073">
            <v>6854</v>
          </cell>
        </row>
        <row r="7074">
          <cell r="E7074">
            <v>6855</v>
          </cell>
        </row>
        <row r="7075">
          <cell r="E7075">
            <v>6856</v>
          </cell>
        </row>
        <row r="7076">
          <cell r="E7076">
            <v>6857</v>
          </cell>
        </row>
        <row r="7077">
          <cell r="E7077">
            <v>6858</v>
          </cell>
        </row>
        <row r="7078">
          <cell r="E7078">
            <v>6859</v>
          </cell>
        </row>
        <row r="7079">
          <cell r="E7079">
            <v>6860</v>
          </cell>
        </row>
        <row r="7080">
          <cell r="E7080">
            <v>6861</v>
          </cell>
        </row>
        <row r="7081">
          <cell r="E7081">
            <v>6862</v>
          </cell>
        </row>
        <row r="7082">
          <cell r="E7082">
            <v>6863</v>
          </cell>
        </row>
        <row r="7083">
          <cell r="E7083">
            <v>6864</v>
          </cell>
        </row>
        <row r="7084">
          <cell r="E7084">
            <v>6865</v>
          </cell>
        </row>
        <row r="7085">
          <cell r="E7085">
            <v>6866</v>
          </cell>
        </row>
        <row r="7086">
          <cell r="E7086">
            <v>6867</v>
          </cell>
        </row>
        <row r="7087">
          <cell r="E7087">
            <v>6868</v>
          </cell>
        </row>
        <row r="7088">
          <cell r="E7088">
            <v>6869</v>
          </cell>
        </row>
        <row r="7089">
          <cell r="E7089">
            <v>6870</v>
          </cell>
        </row>
        <row r="7090">
          <cell r="E7090">
            <v>6871</v>
          </cell>
        </row>
        <row r="7091">
          <cell r="E7091">
            <v>6872</v>
          </cell>
        </row>
        <row r="7092">
          <cell r="E7092">
            <v>6873</v>
          </cell>
        </row>
        <row r="7093">
          <cell r="E7093">
            <v>6874</v>
          </cell>
        </row>
        <row r="7094">
          <cell r="E7094">
            <v>6875</v>
          </cell>
        </row>
        <row r="7095">
          <cell r="E7095">
            <v>6876</v>
          </cell>
        </row>
        <row r="7096">
          <cell r="E7096">
            <v>6877</v>
          </cell>
        </row>
        <row r="7097">
          <cell r="E7097">
            <v>6878</v>
          </cell>
        </row>
        <row r="7098">
          <cell r="E7098">
            <v>6879</v>
          </cell>
        </row>
        <row r="7099">
          <cell r="E7099">
            <v>6880</v>
          </cell>
        </row>
        <row r="7100">
          <cell r="E7100">
            <v>6881</v>
          </cell>
        </row>
        <row r="7101">
          <cell r="E7101">
            <v>6882</v>
          </cell>
        </row>
        <row r="7102">
          <cell r="E7102">
            <v>6883</v>
          </cell>
        </row>
        <row r="7103">
          <cell r="E7103">
            <v>6884</v>
          </cell>
        </row>
        <row r="7104">
          <cell r="E7104">
            <v>6885</v>
          </cell>
        </row>
        <row r="7105">
          <cell r="E7105">
            <v>6886</v>
          </cell>
        </row>
        <row r="7106">
          <cell r="E7106">
            <v>6887</v>
          </cell>
        </row>
        <row r="7107">
          <cell r="E7107">
            <v>6888</v>
          </cell>
        </row>
        <row r="7108">
          <cell r="E7108">
            <v>6889</v>
          </cell>
        </row>
        <row r="7109">
          <cell r="E7109">
            <v>6890</v>
          </cell>
        </row>
        <row r="7110">
          <cell r="E7110">
            <v>6891</v>
          </cell>
        </row>
        <row r="7111">
          <cell r="E7111">
            <v>6892</v>
          </cell>
        </row>
        <row r="7112">
          <cell r="E7112">
            <v>6893</v>
          </cell>
        </row>
        <row r="7113">
          <cell r="E7113">
            <v>6894</v>
          </cell>
        </row>
        <row r="7114">
          <cell r="E7114">
            <v>6895</v>
          </cell>
        </row>
        <row r="7115">
          <cell r="E7115">
            <v>6896</v>
          </cell>
        </row>
        <row r="7116">
          <cell r="E7116">
            <v>6897</v>
          </cell>
        </row>
        <row r="7117">
          <cell r="E7117">
            <v>6898</v>
          </cell>
        </row>
        <row r="7118">
          <cell r="E7118">
            <v>6899</v>
          </cell>
        </row>
        <row r="7119">
          <cell r="E7119">
            <v>6900</v>
          </cell>
        </row>
        <row r="7120">
          <cell r="E7120">
            <v>6901</v>
          </cell>
        </row>
        <row r="7121">
          <cell r="E7121">
            <v>6902</v>
          </cell>
        </row>
        <row r="7122">
          <cell r="E7122">
            <v>6903</v>
          </cell>
        </row>
        <row r="7123">
          <cell r="E7123">
            <v>6904</v>
          </cell>
        </row>
        <row r="7124">
          <cell r="E7124">
            <v>6905</v>
          </cell>
        </row>
        <row r="7125">
          <cell r="E7125">
            <v>6906</v>
          </cell>
        </row>
        <row r="7126">
          <cell r="E7126">
            <v>6907</v>
          </cell>
        </row>
        <row r="7127">
          <cell r="E7127">
            <v>6908</v>
          </cell>
        </row>
        <row r="7128">
          <cell r="E7128">
            <v>6909</v>
          </cell>
        </row>
        <row r="7129">
          <cell r="E7129">
            <v>6910</v>
          </cell>
        </row>
        <row r="7130">
          <cell r="E7130">
            <v>6911</v>
          </cell>
        </row>
        <row r="7131">
          <cell r="E7131">
            <v>6912</v>
          </cell>
        </row>
        <row r="7132">
          <cell r="E7132">
            <v>6913</v>
          </cell>
        </row>
        <row r="7133">
          <cell r="E7133">
            <v>6914</v>
          </cell>
        </row>
        <row r="7134">
          <cell r="E7134">
            <v>6915</v>
          </cell>
        </row>
        <row r="7135">
          <cell r="E7135">
            <v>6916</v>
          </cell>
        </row>
        <row r="7136">
          <cell r="E7136">
            <v>6917</v>
          </cell>
        </row>
        <row r="7137">
          <cell r="E7137">
            <v>6918</v>
          </cell>
        </row>
        <row r="7138">
          <cell r="E7138">
            <v>6919</v>
          </cell>
        </row>
        <row r="7139">
          <cell r="E7139">
            <v>6920</v>
          </cell>
        </row>
        <row r="7140">
          <cell r="E7140">
            <v>6921</v>
          </cell>
        </row>
        <row r="7141">
          <cell r="E7141">
            <v>6922</v>
          </cell>
        </row>
        <row r="7142">
          <cell r="E7142">
            <v>6923</v>
          </cell>
        </row>
        <row r="7143">
          <cell r="E7143">
            <v>6924</v>
          </cell>
        </row>
        <row r="7144">
          <cell r="E7144">
            <v>6925</v>
          </cell>
        </row>
        <row r="7145">
          <cell r="E7145">
            <v>6926</v>
          </cell>
        </row>
        <row r="7146">
          <cell r="E7146">
            <v>6927</v>
          </cell>
        </row>
        <row r="7147">
          <cell r="E7147">
            <v>6928</v>
          </cell>
        </row>
        <row r="7148">
          <cell r="E7148">
            <v>6929</v>
          </cell>
        </row>
        <row r="7149">
          <cell r="E7149">
            <v>6930</v>
          </cell>
        </row>
        <row r="7150">
          <cell r="E7150">
            <v>6931</v>
          </cell>
        </row>
        <row r="7151">
          <cell r="E7151">
            <v>6932</v>
          </cell>
        </row>
        <row r="7152">
          <cell r="E7152">
            <v>6933</v>
          </cell>
        </row>
        <row r="7153">
          <cell r="E7153">
            <v>6934</v>
          </cell>
        </row>
        <row r="7154">
          <cell r="E7154">
            <v>6935</v>
          </cell>
        </row>
        <row r="7155">
          <cell r="E7155">
            <v>6936</v>
          </cell>
        </row>
        <row r="7156">
          <cell r="E7156">
            <v>6937</v>
          </cell>
        </row>
        <row r="7157">
          <cell r="E7157">
            <v>6938</v>
          </cell>
        </row>
        <row r="7158">
          <cell r="E7158">
            <v>6939</v>
          </cell>
        </row>
        <row r="7159">
          <cell r="E7159">
            <v>6940</v>
          </cell>
        </row>
        <row r="7160">
          <cell r="E7160">
            <v>6941</v>
          </cell>
        </row>
        <row r="7161">
          <cell r="E7161">
            <v>6942</v>
          </cell>
        </row>
        <row r="7162">
          <cell r="E7162">
            <v>6943</v>
          </cell>
        </row>
        <row r="7163">
          <cell r="E7163">
            <v>6944</v>
          </cell>
        </row>
        <row r="7164">
          <cell r="E7164">
            <v>6945</v>
          </cell>
        </row>
        <row r="7165">
          <cell r="E7165">
            <v>6946</v>
          </cell>
        </row>
        <row r="7166">
          <cell r="E7166">
            <v>6947</v>
          </cell>
        </row>
        <row r="7167">
          <cell r="E7167">
            <v>6948</v>
          </cell>
        </row>
        <row r="7168">
          <cell r="E7168">
            <v>6949</v>
          </cell>
        </row>
        <row r="7169">
          <cell r="E7169">
            <v>6950</v>
          </cell>
        </row>
        <row r="7170">
          <cell r="E7170">
            <v>6951</v>
          </cell>
        </row>
        <row r="7171">
          <cell r="E7171">
            <v>6952</v>
          </cell>
        </row>
        <row r="7172">
          <cell r="E7172">
            <v>6953</v>
          </cell>
        </row>
        <row r="7173">
          <cell r="E7173">
            <v>6954</v>
          </cell>
        </row>
        <row r="7174">
          <cell r="E7174">
            <v>6955</v>
          </cell>
        </row>
        <row r="7175">
          <cell r="E7175">
            <v>6956</v>
          </cell>
        </row>
        <row r="7176">
          <cell r="E7176">
            <v>6957</v>
          </cell>
        </row>
        <row r="7177">
          <cell r="E7177">
            <v>6958</v>
          </cell>
        </row>
        <row r="7178">
          <cell r="E7178">
            <v>6959</v>
          </cell>
        </row>
        <row r="7179">
          <cell r="E7179">
            <v>6960</v>
          </cell>
        </row>
        <row r="7180">
          <cell r="E7180">
            <v>6961</v>
          </cell>
        </row>
        <row r="7181">
          <cell r="E7181">
            <v>6962</v>
          </cell>
        </row>
        <row r="7182">
          <cell r="E7182">
            <v>6963</v>
          </cell>
        </row>
        <row r="7183">
          <cell r="E7183">
            <v>6964</v>
          </cell>
        </row>
        <row r="7184">
          <cell r="E7184">
            <v>6965</v>
          </cell>
        </row>
        <row r="7185">
          <cell r="E7185">
            <v>6966</v>
          </cell>
        </row>
        <row r="7186">
          <cell r="E7186">
            <v>6967</v>
          </cell>
        </row>
        <row r="7187">
          <cell r="E7187">
            <v>6968</v>
          </cell>
        </row>
        <row r="7188">
          <cell r="E7188">
            <v>6969</v>
          </cell>
        </row>
        <row r="7189">
          <cell r="E7189">
            <v>6970</v>
          </cell>
        </row>
        <row r="7190">
          <cell r="E7190">
            <v>6971</v>
          </cell>
        </row>
        <row r="7191">
          <cell r="E7191">
            <v>6972</v>
          </cell>
        </row>
        <row r="7192">
          <cell r="E7192">
            <v>6973</v>
          </cell>
        </row>
        <row r="7193">
          <cell r="E7193">
            <v>6974</v>
          </cell>
        </row>
        <row r="7194">
          <cell r="E7194">
            <v>6975</v>
          </cell>
        </row>
        <row r="7195">
          <cell r="E7195">
            <v>6976</v>
          </cell>
        </row>
        <row r="7196">
          <cell r="E7196">
            <v>6977</v>
          </cell>
        </row>
        <row r="7197">
          <cell r="E7197">
            <v>6978</v>
          </cell>
        </row>
        <row r="7198">
          <cell r="E7198">
            <v>6979</v>
          </cell>
        </row>
        <row r="7199">
          <cell r="E7199">
            <v>6980</v>
          </cell>
        </row>
        <row r="7200">
          <cell r="E7200">
            <v>6981</v>
          </cell>
        </row>
        <row r="7201">
          <cell r="E7201">
            <v>6982</v>
          </cell>
        </row>
        <row r="7202">
          <cell r="E7202">
            <v>6983</v>
          </cell>
        </row>
        <row r="7203">
          <cell r="E7203">
            <v>6984</v>
          </cell>
        </row>
        <row r="7204">
          <cell r="E7204">
            <v>6985</v>
          </cell>
        </row>
        <row r="7205">
          <cell r="E7205">
            <v>6986</v>
          </cell>
        </row>
        <row r="7206">
          <cell r="E7206">
            <v>6987</v>
          </cell>
        </row>
        <row r="7207">
          <cell r="E7207">
            <v>6988</v>
          </cell>
        </row>
        <row r="7208">
          <cell r="E7208">
            <v>6989</v>
          </cell>
        </row>
        <row r="7209">
          <cell r="E7209">
            <v>6990</v>
          </cell>
        </row>
        <row r="7210">
          <cell r="E7210">
            <v>6991</v>
          </cell>
        </row>
        <row r="7211">
          <cell r="E7211">
            <v>6992</v>
          </cell>
        </row>
        <row r="7212">
          <cell r="E7212">
            <v>6993</v>
          </cell>
        </row>
        <row r="7213">
          <cell r="E7213">
            <v>6994</v>
          </cell>
        </row>
        <row r="7214">
          <cell r="E7214">
            <v>6995</v>
          </cell>
        </row>
        <row r="7215">
          <cell r="E7215">
            <v>6996</v>
          </cell>
        </row>
        <row r="7216">
          <cell r="E7216">
            <v>6997</v>
          </cell>
        </row>
        <row r="7217">
          <cell r="E7217">
            <v>6998</v>
          </cell>
        </row>
        <row r="7218">
          <cell r="E7218">
            <v>6999</v>
          </cell>
        </row>
        <row r="7219">
          <cell r="E7219">
            <v>7000</v>
          </cell>
        </row>
        <row r="7220">
          <cell r="E7220">
            <v>7001</v>
          </cell>
        </row>
        <row r="7221">
          <cell r="E7221">
            <v>7002</v>
          </cell>
        </row>
        <row r="7222">
          <cell r="E7222">
            <v>7003</v>
          </cell>
        </row>
        <row r="7223">
          <cell r="E7223">
            <v>7004</v>
          </cell>
        </row>
        <row r="7224">
          <cell r="E7224">
            <v>7005</v>
          </cell>
        </row>
        <row r="7225">
          <cell r="E7225">
            <v>7006</v>
          </cell>
        </row>
        <row r="7226">
          <cell r="E7226">
            <v>7007</v>
          </cell>
        </row>
        <row r="7227">
          <cell r="E7227">
            <v>7008</v>
          </cell>
        </row>
        <row r="7228">
          <cell r="E7228">
            <v>7009</v>
          </cell>
        </row>
        <row r="7229">
          <cell r="E7229">
            <v>7010</v>
          </cell>
        </row>
        <row r="7230">
          <cell r="E7230">
            <v>7011</v>
          </cell>
        </row>
        <row r="7231">
          <cell r="E7231">
            <v>7012</v>
          </cell>
        </row>
        <row r="7232">
          <cell r="E7232">
            <v>7013</v>
          </cell>
        </row>
        <row r="7233">
          <cell r="E7233">
            <v>7014</v>
          </cell>
        </row>
        <row r="7234">
          <cell r="E7234">
            <v>7015</v>
          </cell>
        </row>
        <row r="7235">
          <cell r="E7235">
            <v>7016</v>
          </cell>
        </row>
        <row r="7236">
          <cell r="E7236">
            <v>7017</v>
          </cell>
        </row>
        <row r="7237">
          <cell r="E7237">
            <v>7018</v>
          </cell>
        </row>
        <row r="7238">
          <cell r="E7238">
            <v>7019</v>
          </cell>
        </row>
        <row r="7239">
          <cell r="E7239">
            <v>7020</v>
          </cell>
        </row>
        <row r="7240">
          <cell r="E7240">
            <v>7021</v>
          </cell>
        </row>
        <row r="7241">
          <cell r="E7241">
            <v>7022</v>
          </cell>
        </row>
        <row r="7242">
          <cell r="E7242">
            <v>7023</v>
          </cell>
        </row>
        <row r="7243">
          <cell r="E7243">
            <v>7024</v>
          </cell>
        </row>
        <row r="7244">
          <cell r="E7244">
            <v>7025</v>
          </cell>
        </row>
        <row r="7245">
          <cell r="E7245">
            <v>7026</v>
          </cell>
        </row>
        <row r="7246">
          <cell r="E7246">
            <v>7027</v>
          </cell>
        </row>
        <row r="7247">
          <cell r="E7247">
            <v>7028</v>
          </cell>
        </row>
        <row r="7248">
          <cell r="E7248">
            <v>7029</v>
          </cell>
        </row>
        <row r="7249">
          <cell r="E7249">
            <v>7030</v>
          </cell>
        </row>
        <row r="7250">
          <cell r="E7250">
            <v>7031</v>
          </cell>
        </row>
        <row r="7251">
          <cell r="E7251">
            <v>7032</v>
          </cell>
        </row>
        <row r="7252">
          <cell r="E7252">
            <v>7033</v>
          </cell>
        </row>
        <row r="7253">
          <cell r="E7253">
            <v>7034</v>
          </cell>
        </row>
        <row r="7254">
          <cell r="E7254">
            <v>7035</v>
          </cell>
        </row>
        <row r="7255">
          <cell r="E7255">
            <v>7036</v>
          </cell>
        </row>
        <row r="7256">
          <cell r="E7256">
            <v>7037</v>
          </cell>
        </row>
        <row r="7257">
          <cell r="E7257">
            <v>7038</v>
          </cell>
        </row>
        <row r="7258">
          <cell r="E7258">
            <v>7039</v>
          </cell>
        </row>
        <row r="7259">
          <cell r="E7259">
            <v>7040</v>
          </cell>
        </row>
        <row r="7260">
          <cell r="E7260">
            <v>7041</v>
          </cell>
        </row>
        <row r="7261">
          <cell r="E7261">
            <v>7042</v>
          </cell>
        </row>
        <row r="7262">
          <cell r="E7262">
            <v>7043</v>
          </cell>
        </row>
        <row r="7263">
          <cell r="E7263">
            <v>7044</v>
          </cell>
        </row>
        <row r="7264">
          <cell r="E7264">
            <v>7045</v>
          </cell>
        </row>
        <row r="7265">
          <cell r="E7265">
            <v>7046</v>
          </cell>
        </row>
        <row r="7266">
          <cell r="E7266">
            <v>7047</v>
          </cell>
        </row>
        <row r="7267">
          <cell r="E7267">
            <v>7048</v>
          </cell>
        </row>
        <row r="7268">
          <cell r="E7268">
            <v>7049</v>
          </cell>
        </row>
        <row r="7269">
          <cell r="E7269">
            <v>7050</v>
          </cell>
        </row>
        <row r="7270">
          <cell r="E7270">
            <v>7051</v>
          </cell>
        </row>
        <row r="7271">
          <cell r="E7271">
            <v>7052</v>
          </cell>
        </row>
        <row r="7272">
          <cell r="E7272">
            <v>7053</v>
          </cell>
        </row>
        <row r="7273">
          <cell r="E7273">
            <v>7054</v>
          </cell>
        </row>
        <row r="7274">
          <cell r="E7274">
            <v>7055</v>
          </cell>
        </row>
        <row r="7275">
          <cell r="E7275">
            <v>7056</v>
          </cell>
        </row>
        <row r="7276">
          <cell r="E7276">
            <v>7057</v>
          </cell>
        </row>
        <row r="7277">
          <cell r="E7277">
            <v>7058</v>
          </cell>
        </row>
        <row r="7278">
          <cell r="E7278">
            <v>7059</v>
          </cell>
        </row>
        <row r="7279">
          <cell r="E7279">
            <v>7060</v>
          </cell>
        </row>
        <row r="7280">
          <cell r="E7280">
            <v>7061</v>
          </cell>
        </row>
        <row r="7281">
          <cell r="E7281">
            <v>7062</v>
          </cell>
        </row>
        <row r="7282">
          <cell r="E7282">
            <v>7063</v>
          </cell>
        </row>
        <row r="7283">
          <cell r="E7283">
            <v>7064</v>
          </cell>
        </row>
        <row r="7284">
          <cell r="E7284">
            <v>7065</v>
          </cell>
        </row>
        <row r="7285">
          <cell r="E7285">
            <v>7066</v>
          </cell>
        </row>
        <row r="7286">
          <cell r="E7286">
            <v>7067</v>
          </cell>
        </row>
        <row r="7287">
          <cell r="E7287">
            <v>7068</v>
          </cell>
        </row>
        <row r="7288">
          <cell r="E7288">
            <v>7069</v>
          </cell>
        </row>
        <row r="7289">
          <cell r="E7289">
            <v>7070</v>
          </cell>
        </row>
        <row r="7290">
          <cell r="E7290">
            <v>7071</v>
          </cell>
        </row>
        <row r="7291">
          <cell r="E7291">
            <v>7072</v>
          </cell>
        </row>
        <row r="7292">
          <cell r="E7292">
            <v>7073</v>
          </cell>
        </row>
        <row r="7293">
          <cell r="E7293">
            <v>7074</v>
          </cell>
        </row>
        <row r="7294">
          <cell r="E7294">
            <v>7075</v>
          </cell>
        </row>
        <row r="7295">
          <cell r="E7295">
            <v>7076</v>
          </cell>
        </row>
        <row r="7296">
          <cell r="E7296">
            <v>7077</v>
          </cell>
        </row>
        <row r="7297">
          <cell r="E7297">
            <v>7078</v>
          </cell>
        </row>
        <row r="7298">
          <cell r="E7298">
            <v>7079</v>
          </cell>
        </row>
        <row r="7299">
          <cell r="E7299">
            <v>7080</v>
          </cell>
        </row>
        <row r="7300">
          <cell r="E7300">
            <v>7081</v>
          </cell>
        </row>
        <row r="7301">
          <cell r="E7301">
            <v>7082</v>
          </cell>
        </row>
        <row r="7302">
          <cell r="E7302">
            <v>7083</v>
          </cell>
        </row>
        <row r="7303">
          <cell r="E7303">
            <v>7084</v>
          </cell>
        </row>
        <row r="7304">
          <cell r="E7304">
            <v>7085</v>
          </cell>
        </row>
        <row r="7305">
          <cell r="E7305">
            <v>7086</v>
          </cell>
        </row>
        <row r="7306">
          <cell r="E7306">
            <v>7087</v>
          </cell>
        </row>
        <row r="7307">
          <cell r="E7307">
            <v>7088</v>
          </cell>
        </row>
        <row r="7308">
          <cell r="E7308">
            <v>7089</v>
          </cell>
        </row>
        <row r="7309">
          <cell r="E7309">
            <v>7090</v>
          </cell>
        </row>
        <row r="7310">
          <cell r="E7310">
            <v>7091</v>
          </cell>
        </row>
        <row r="7311">
          <cell r="E7311">
            <v>7092</v>
          </cell>
        </row>
        <row r="7312">
          <cell r="E7312">
            <v>7093</v>
          </cell>
        </row>
        <row r="7313">
          <cell r="E7313">
            <v>7094</v>
          </cell>
        </row>
        <row r="7314">
          <cell r="E7314">
            <v>7095</v>
          </cell>
        </row>
        <row r="7315">
          <cell r="E7315">
            <v>7096</v>
          </cell>
        </row>
        <row r="7316">
          <cell r="E7316">
            <v>7097</v>
          </cell>
        </row>
        <row r="7317">
          <cell r="E7317">
            <v>7098</v>
          </cell>
        </row>
        <row r="7318">
          <cell r="E7318">
            <v>7099</v>
          </cell>
        </row>
        <row r="7319">
          <cell r="E7319">
            <v>7100</v>
          </cell>
        </row>
        <row r="7320">
          <cell r="E7320">
            <v>7101</v>
          </cell>
        </row>
        <row r="7321">
          <cell r="E7321">
            <v>7102</v>
          </cell>
        </row>
        <row r="7322">
          <cell r="E7322">
            <v>7103</v>
          </cell>
        </row>
        <row r="7323">
          <cell r="E7323">
            <v>7104</v>
          </cell>
        </row>
        <row r="7324">
          <cell r="E7324">
            <v>7105</v>
          </cell>
        </row>
        <row r="7325">
          <cell r="E7325">
            <v>7106</v>
          </cell>
        </row>
        <row r="7326">
          <cell r="E7326">
            <v>7107</v>
          </cell>
        </row>
        <row r="7327">
          <cell r="E7327">
            <v>7108</v>
          </cell>
        </row>
        <row r="7328">
          <cell r="E7328">
            <v>7109</v>
          </cell>
        </row>
        <row r="7329">
          <cell r="E7329">
            <v>7110</v>
          </cell>
        </row>
        <row r="7330">
          <cell r="E7330">
            <v>7111</v>
          </cell>
        </row>
        <row r="7331">
          <cell r="E7331">
            <v>7112</v>
          </cell>
        </row>
        <row r="7332">
          <cell r="E7332">
            <v>7113</v>
          </cell>
        </row>
        <row r="7333">
          <cell r="E7333">
            <v>7114</v>
          </cell>
        </row>
        <row r="7334">
          <cell r="E7334">
            <v>7115</v>
          </cell>
        </row>
        <row r="7335">
          <cell r="E7335">
            <v>7116</v>
          </cell>
        </row>
        <row r="7336">
          <cell r="E7336">
            <v>7117</v>
          </cell>
        </row>
        <row r="7337">
          <cell r="E7337">
            <v>7118</v>
          </cell>
        </row>
        <row r="7338">
          <cell r="E7338">
            <v>7119</v>
          </cell>
        </row>
        <row r="7339">
          <cell r="E7339">
            <v>7120</v>
          </cell>
        </row>
        <row r="7340">
          <cell r="E7340">
            <v>7121</v>
          </cell>
        </row>
        <row r="7341">
          <cell r="E7341">
            <v>7122</v>
          </cell>
        </row>
        <row r="7342">
          <cell r="E7342">
            <v>7123</v>
          </cell>
        </row>
        <row r="7343">
          <cell r="E7343">
            <v>7124</v>
          </cell>
        </row>
        <row r="7344">
          <cell r="E7344">
            <v>7125</v>
          </cell>
        </row>
        <row r="7345">
          <cell r="E7345">
            <v>7126</v>
          </cell>
        </row>
        <row r="7346">
          <cell r="E7346">
            <v>7127</v>
          </cell>
        </row>
        <row r="7347">
          <cell r="E7347">
            <v>7128</v>
          </cell>
        </row>
        <row r="7348">
          <cell r="E7348">
            <v>7129</v>
          </cell>
        </row>
        <row r="7349">
          <cell r="E7349">
            <v>7130</v>
          </cell>
        </row>
        <row r="7350">
          <cell r="E7350">
            <v>7131</v>
          </cell>
        </row>
        <row r="7351">
          <cell r="E7351">
            <v>7132</v>
          </cell>
        </row>
        <row r="7352">
          <cell r="E7352">
            <v>7133</v>
          </cell>
        </row>
        <row r="7353">
          <cell r="E7353">
            <v>7134</v>
          </cell>
        </row>
        <row r="7354">
          <cell r="E7354">
            <v>7135</v>
          </cell>
        </row>
        <row r="7355">
          <cell r="E7355">
            <v>7136</v>
          </cell>
        </row>
        <row r="7356">
          <cell r="E7356">
            <v>7137</v>
          </cell>
        </row>
        <row r="7357">
          <cell r="E7357">
            <v>7138</v>
          </cell>
        </row>
        <row r="7358">
          <cell r="E7358">
            <v>7139</v>
          </cell>
        </row>
        <row r="7359">
          <cell r="E7359">
            <v>7140</v>
          </cell>
        </row>
        <row r="7360">
          <cell r="E7360">
            <v>7141</v>
          </cell>
        </row>
        <row r="7361">
          <cell r="E7361">
            <v>7142</v>
          </cell>
        </row>
        <row r="7362">
          <cell r="E7362">
            <v>7143</v>
          </cell>
        </row>
        <row r="7363">
          <cell r="E7363">
            <v>7144</v>
          </cell>
        </row>
        <row r="7364">
          <cell r="E7364">
            <v>7145</v>
          </cell>
        </row>
        <row r="7365">
          <cell r="E7365">
            <v>7146</v>
          </cell>
        </row>
        <row r="7366">
          <cell r="E7366">
            <v>7147</v>
          </cell>
        </row>
        <row r="7367">
          <cell r="E7367">
            <v>7148</v>
          </cell>
        </row>
        <row r="7368">
          <cell r="E7368">
            <v>7149</v>
          </cell>
        </row>
        <row r="7369">
          <cell r="E7369">
            <v>7150</v>
          </cell>
        </row>
        <row r="7370">
          <cell r="E7370">
            <v>7151</v>
          </cell>
        </row>
        <row r="7371">
          <cell r="E7371">
            <v>7152</v>
          </cell>
        </row>
        <row r="7372">
          <cell r="E7372">
            <v>7153</v>
          </cell>
        </row>
        <row r="7373">
          <cell r="E7373">
            <v>7154</v>
          </cell>
        </row>
        <row r="7374">
          <cell r="E7374">
            <v>7155</v>
          </cell>
        </row>
        <row r="7375">
          <cell r="E7375">
            <v>7156</v>
          </cell>
        </row>
        <row r="7376">
          <cell r="E7376">
            <v>7157</v>
          </cell>
        </row>
        <row r="7377">
          <cell r="E7377">
            <v>7158</v>
          </cell>
        </row>
        <row r="7378">
          <cell r="E7378">
            <v>7159</v>
          </cell>
        </row>
        <row r="7379">
          <cell r="E7379">
            <v>7160</v>
          </cell>
        </row>
        <row r="7380">
          <cell r="E7380">
            <v>7161</v>
          </cell>
        </row>
        <row r="7381">
          <cell r="E7381">
            <v>7162</v>
          </cell>
        </row>
        <row r="7382">
          <cell r="E7382">
            <v>7163</v>
          </cell>
        </row>
        <row r="7383">
          <cell r="E7383">
            <v>7164</v>
          </cell>
        </row>
        <row r="7384">
          <cell r="E7384">
            <v>7165</v>
          </cell>
        </row>
        <row r="7385">
          <cell r="E7385">
            <v>7166</v>
          </cell>
        </row>
        <row r="7386">
          <cell r="E7386">
            <v>7167</v>
          </cell>
        </row>
        <row r="7387">
          <cell r="E7387">
            <v>7168</v>
          </cell>
        </row>
        <row r="7388">
          <cell r="E7388">
            <v>7169</v>
          </cell>
        </row>
        <row r="7389">
          <cell r="E7389">
            <v>7170</v>
          </cell>
        </row>
        <row r="7390">
          <cell r="E7390">
            <v>7171</v>
          </cell>
        </row>
        <row r="7391">
          <cell r="E7391">
            <v>7172</v>
          </cell>
        </row>
        <row r="7392">
          <cell r="E7392">
            <v>7173</v>
          </cell>
        </row>
        <row r="7393">
          <cell r="E7393">
            <v>7174</v>
          </cell>
        </row>
        <row r="7394">
          <cell r="E7394">
            <v>7175</v>
          </cell>
        </row>
        <row r="7395">
          <cell r="E7395">
            <v>7176</v>
          </cell>
        </row>
        <row r="7396">
          <cell r="E7396">
            <v>7177</v>
          </cell>
        </row>
        <row r="7397">
          <cell r="E7397">
            <v>7178</v>
          </cell>
        </row>
        <row r="7398">
          <cell r="E7398">
            <v>7179</v>
          </cell>
        </row>
        <row r="7399">
          <cell r="E7399">
            <v>7180</v>
          </cell>
        </row>
        <row r="7400">
          <cell r="E7400">
            <v>7181</v>
          </cell>
        </row>
        <row r="7401">
          <cell r="E7401">
            <v>7182</v>
          </cell>
        </row>
        <row r="7402">
          <cell r="E7402">
            <v>7183</v>
          </cell>
        </row>
        <row r="7403">
          <cell r="E7403">
            <v>7184</v>
          </cell>
        </row>
        <row r="7404">
          <cell r="E7404">
            <v>7185</v>
          </cell>
        </row>
        <row r="7405">
          <cell r="E7405">
            <v>7186</v>
          </cell>
        </row>
        <row r="7406">
          <cell r="E7406">
            <v>7187</v>
          </cell>
        </row>
        <row r="7407">
          <cell r="E7407">
            <v>7188</v>
          </cell>
        </row>
        <row r="7408">
          <cell r="E7408">
            <v>7189</v>
          </cell>
        </row>
        <row r="7409">
          <cell r="E7409">
            <v>7190</v>
          </cell>
        </row>
        <row r="7410">
          <cell r="E7410">
            <v>7191</v>
          </cell>
        </row>
        <row r="7411">
          <cell r="E7411">
            <v>7192</v>
          </cell>
        </row>
        <row r="7412">
          <cell r="E7412">
            <v>7193</v>
          </cell>
        </row>
        <row r="7413">
          <cell r="E7413">
            <v>7194</v>
          </cell>
        </row>
        <row r="7414">
          <cell r="E7414">
            <v>7195</v>
          </cell>
        </row>
        <row r="7415">
          <cell r="E7415">
            <v>7196</v>
          </cell>
        </row>
        <row r="7416">
          <cell r="E7416">
            <v>7197</v>
          </cell>
        </row>
        <row r="7417">
          <cell r="E7417">
            <v>7198</v>
          </cell>
        </row>
        <row r="7418">
          <cell r="E7418">
            <v>7199</v>
          </cell>
        </row>
        <row r="7419">
          <cell r="E7419">
            <v>7200</v>
          </cell>
        </row>
        <row r="7420">
          <cell r="E7420">
            <v>7201</v>
          </cell>
        </row>
        <row r="7421">
          <cell r="E7421">
            <v>7202</v>
          </cell>
        </row>
        <row r="7422">
          <cell r="E7422">
            <v>7203</v>
          </cell>
        </row>
        <row r="7423">
          <cell r="E7423">
            <v>7204</v>
          </cell>
        </row>
        <row r="7424">
          <cell r="E7424">
            <v>7205</v>
          </cell>
        </row>
        <row r="7425">
          <cell r="E7425">
            <v>7206</v>
          </cell>
        </row>
        <row r="7426">
          <cell r="E7426">
            <v>7207</v>
          </cell>
        </row>
        <row r="7427">
          <cell r="E7427">
            <v>7208</v>
          </cell>
        </row>
        <row r="7428">
          <cell r="E7428">
            <v>7209</v>
          </cell>
        </row>
        <row r="7429">
          <cell r="E7429">
            <v>7210</v>
          </cell>
        </row>
        <row r="7430">
          <cell r="E7430">
            <v>7211</v>
          </cell>
        </row>
        <row r="7431">
          <cell r="E7431">
            <v>7212</v>
          </cell>
        </row>
        <row r="7432">
          <cell r="E7432">
            <v>7213</v>
          </cell>
        </row>
        <row r="7433">
          <cell r="E7433">
            <v>7214</v>
          </cell>
        </row>
        <row r="7434">
          <cell r="E7434">
            <v>7215</v>
          </cell>
        </row>
        <row r="7435">
          <cell r="E7435">
            <v>7216</v>
          </cell>
        </row>
        <row r="7436">
          <cell r="E7436">
            <v>7217</v>
          </cell>
        </row>
        <row r="7437">
          <cell r="E7437">
            <v>7218</v>
          </cell>
        </row>
        <row r="7438">
          <cell r="E7438">
            <v>7219</v>
          </cell>
        </row>
        <row r="7439">
          <cell r="E7439">
            <v>7220</v>
          </cell>
        </row>
        <row r="7440">
          <cell r="E7440">
            <v>7221</v>
          </cell>
        </row>
        <row r="7441">
          <cell r="E7441">
            <v>7222</v>
          </cell>
        </row>
        <row r="7442">
          <cell r="E7442">
            <v>7223</v>
          </cell>
        </row>
        <row r="7443">
          <cell r="E7443">
            <v>7224</v>
          </cell>
        </row>
        <row r="7444">
          <cell r="E7444">
            <v>7225</v>
          </cell>
        </row>
        <row r="7445">
          <cell r="E7445">
            <v>7226</v>
          </cell>
        </row>
        <row r="7446">
          <cell r="E7446">
            <v>7227</v>
          </cell>
        </row>
        <row r="7447">
          <cell r="E7447">
            <v>7228</v>
          </cell>
        </row>
        <row r="7448">
          <cell r="E7448">
            <v>7229</v>
          </cell>
        </row>
        <row r="7449">
          <cell r="E7449">
            <v>7230</v>
          </cell>
        </row>
        <row r="7450">
          <cell r="E7450">
            <v>7231</v>
          </cell>
        </row>
        <row r="7451">
          <cell r="E7451">
            <v>7232</v>
          </cell>
        </row>
        <row r="7452">
          <cell r="E7452">
            <v>7233</v>
          </cell>
        </row>
        <row r="7453">
          <cell r="E7453">
            <v>7234</v>
          </cell>
        </row>
        <row r="7454">
          <cell r="E7454">
            <v>7235</v>
          </cell>
        </row>
        <row r="7455">
          <cell r="E7455">
            <v>7236</v>
          </cell>
        </row>
        <row r="7456">
          <cell r="E7456">
            <v>7237</v>
          </cell>
        </row>
        <row r="7457">
          <cell r="E7457">
            <v>7238</v>
          </cell>
        </row>
        <row r="7458">
          <cell r="E7458">
            <v>7239</v>
          </cell>
        </row>
        <row r="7459">
          <cell r="E7459">
            <v>7240</v>
          </cell>
        </row>
        <row r="7460">
          <cell r="E7460">
            <v>7241</v>
          </cell>
        </row>
        <row r="7461">
          <cell r="E7461">
            <v>7242</v>
          </cell>
        </row>
        <row r="7462">
          <cell r="E7462">
            <v>7243</v>
          </cell>
        </row>
        <row r="7463">
          <cell r="E7463">
            <v>7244</v>
          </cell>
        </row>
        <row r="7464">
          <cell r="E7464">
            <v>7245</v>
          </cell>
        </row>
        <row r="7465">
          <cell r="E7465">
            <v>7246</v>
          </cell>
        </row>
        <row r="7466">
          <cell r="E7466">
            <v>7247</v>
          </cell>
        </row>
        <row r="7467">
          <cell r="E7467">
            <v>7248</v>
          </cell>
        </row>
        <row r="7468">
          <cell r="E7468">
            <v>7249</v>
          </cell>
        </row>
        <row r="7469">
          <cell r="E7469">
            <v>7250</v>
          </cell>
        </row>
        <row r="7470">
          <cell r="E7470">
            <v>7251</v>
          </cell>
        </row>
        <row r="7471">
          <cell r="E7471">
            <v>7252</v>
          </cell>
        </row>
        <row r="7472">
          <cell r="E7472">
            <v>7253</v>
          </cell>
        </row>
        <row r="7473">
          <cell r="E7473">
            <v>7254</v>
          </cell>
        </row>
        <row r="7474">
          <cell r="E7474">
            <v>7255</v>
          </cell>
        </row>
        <row r="7475">
          <cell r="E7475">
            <v>7256</v>
          </cell>
        </row>
        <row r="7476">
          <cell r="E7476">
            <v>7257</v>
          </cell>
        </row>
        <row r="7477">
          <cell r="E7477">
            <v>7258</v>
          </cell>
        </row>
        <row r="7478">
          <cell r="E7478">
            <v>7259</v>
          </cell>
        </row>
        <row r="7479">
          <cell r="E7479">
            <v>7260</v>
          </cell>
        </row>
        <row r="7480">
          <cell r="E7480">
            <v>7261</v>
          </cell>
        </row>
        <row r="7481">
          <cell r="E7481">
            <v>7262</v>
          </cell>
        </row>
        <row r="7482">
          <cell r="E7482">
            <v>7263</v>
          </cell>
        </row>
        <row r="7483">
          <cell r="E7483">
            <v>7264</v>
          </cell>
        </row>
        <row r="7484">
          <cell r="E7484">
            <v>7265</v>
          </cell>
        </row>
        <row r="7485">
          <cell r="E7485">
            <v>7266</v>
          </cell>
        </row>
        <row r="7486">
          <cell r="E7486">
            <v>7267</v>
          </cell>
        </row>
        <row r="7487">
          <cell r="E7487">
            <v>7268</v>
          </cell>
        </row>
        <row r="7488">
          <cell r="E7488">
            <v>7269</v>
          </cell>
        </row>
        <row r="7489">
          <cell r="E7489">
            <v>7270</v>
          </cell>
        </row>
        <row r="7490">
          <cell r="E7490">
            <v>7271</v>
          </cell>
        </row>
        <row r="7491">
          <cell r="E7491">
            <v>7272</v>
          </cell>
        </row>
        <row r="7492">
          <cell r="E7492">
            <v>7273</v>
          </cell>
        </row>
        <row r="7493">
          <cell r="E7493">
            <v>7274</v>
          </cell>
        </row>
        <row r="7494">
          <cell r="E7494">
            <v>7275</v>
          </cell>
        </row>
        <row r="7495">
          <cell r="E7495">
            <v>7276</v>
          </cell>
        </row>
        <row r="7496">
          <cell r="E7496">
            <v>7277</v>
          </cell>
        </row>
        <row r="7497">
          <cell r="E7497">
            <v>7278</v>
          </cell>
        </row>
        <row r="7498">
          <cell r="E7498">
            <v>7279</v>
          </cell>
        </row>
        <row r="7499">
          <cell r="E7499">
            <v>7280</v>
          </cell>
        </row>
        <row r="7500">
          <cell r="E7500">
            <v>7281</v>
          </cell>
        </row>
        <row r="7501">
          <cell r="E7501">
            <v>7282</v>
          </cell>
        </row>
        <row r="7502">
          <cell r="E7502">
            <v>7283</v>
          </cell>
        </row>
        <row r="7503">
          <cell r="E7503">
            <v>7284</v>
          </cell>
        </row>
        <row r="7504">
          <cell r="E7504">
            <v>7285</v>
          </cell>
        </row>
        <row r="7505">
          <cell r="E7505">
            <v>7286</v>
          </cell>
        </row>
        <row r="7506">
          <cell r="E7506">
            <v>7287</v>
          </cell>
        </row>
        <row r="7507">
          <cell r="E7507">
            <v>7288</v>
          </cell>
        </row>
        <row r="7508">
          <cell r="E7508">
            <v>7289</v>
          </cell>
        </row>
        <row r="7509">
          <cell r="E7509">
            <v>7290</v>
          </cell>
        </row>
        <row r="7510">
          <cell r="E7510">
            <v>7291</v>
          </cell>
        </row>
        <row r="7511">
          <cell r="E7511">
            <v>7292</v>
          </cell>
        </row>
        <row r="7512">
          <cell r="E7512">
            <v>7293</v>
          </cell>
        </row>
        <row r="7513">
          <cell r="E7513">
            <v>7294</v>
          </cell>
        </row>
        <row r="7514">
          <cell r="E7514">
            <v>7295</v>
          </cell>
        </row>
        <row r="7515">
          <cell r="E7515">
            <v>7296</v>
          </cell>
        </row>
        <row r="7516">
          <cell r="E7516">
            <v>7297</v>
          </cell>
        </row>
        <row r="7517">
          <cell r="E7517">
            <v>7298</v>
          </cell>
        </row>
        <row r="7518">
          <cell r="E7518">
            <v>7299</v>
          </cell>
        </row>
        <row r="7519">
          <cell r="E7519">
            <v>7300</v>
          </cell>
        </row>
        <row r="7520">
          <cell r="E7520">
            <v>7301</v>
          </cell>
        </row>
        <row r="7521">
          <cell r="E7521">
            <v>7302</v>
          </cell>
        </row>
        <row r="7522">
          <cell r="E7522">
            <v>7303</v>
          </cell>
        </row>
        <row r="7523">
          <cell r="E7523">
            <v>7304</v>
          </cell>
        </row>
        <row r="7524">
          <cell r="E7524">
            <v>7305</v>
          </cell>
        </row>
        <row r="7525">
          <cell r="E7525">
            <v>7306</v>
          </cell>
        </row>
        <row r="7526">
          <cell r="E7526">
            <v>7307</v>
          </cell>
        </row>
        <row r="7527">
          <cell r="E7527">
            <v>7308</v>
          </cell>
        </row>
        <row r="7528">
          <cell r="E7528">
            <v>7309</v>
          </cell>
        </row>
        <row r="7529">
          <cell r="E7529">
            <v>7310</v>
          </cell>
        </row>
        <row r="7530">
          <cell r="E7530">
            <v>7311</v>
          </cell>
        </row>
        <row r="7531">
          <cell r="E7531">
            <v>7312</v>
          </cell>
        </row>
        <row r="7532">
          <cell r="E7532">
            <v>7313</v>
          </cell>
        </row>
        <row r="7533">
          <cell r="E7533">
            <v>7314</v>
          </cell>
        </row>
        <row r="7534">
          <cell r="E7534">
            <v>7315</v>
          </cell>
        </row>
        <row r="7535">
          <cell r="E7535">
            <v>7316</v>
          </cell>
        </row>
        <row r="7536">
          <cell r="E7536">
            <v>7317</v>
          </cell>
        </row>
        <row r="7537">
          <cell r="E7537">
            <v>7318</v>
          </cell>
        </row>
        <row r="7538">
          <cell r="E7538">
            <v>7319</v>
          </cell>
        </row>
        <row r="7539">
          <cell r="E7539">
            <v>7320</v>
          </cell>
        </row>
        <row r="7540">
          <cell r="E7540">
            <v>7321</v>
          </cell>
        </row>
        <row r="7541">
          <cell r="E7541">
            <v>7322</v>
          </cell>
        </row>
        <row r="7542">
          <cell r="E7542">
            <v>7323</v>
          </cell>
        </row>
        <row r="7543">
          <cell r="E7543">
            <v>7324</v>
          </cell>
        </row>
        <row r="7544">
          <cell r="E7544">
            <v>7325</v>
          </cell>
        </row>
        <row r="7545">
          <cell r="E7545">
            <v>7326</v>
          </cell>
        </row>
        <row r="7546">
          <cell r="E7546">
            <v>7327</v>
          </cell>
        </row>
        <row r="7547">
          <cell r="E7547">
            <v>7328</v>
          </cell>
        </row>
        <row r="7548">
          <cell r="E7548">
            <v>7329</v>
          </cell>
        </row>
        <row r="7549">
          <cell r="E7549">
            <v>7330</v>
          </cell>
        </row>
        <row r="7550">
          <cell r="E7550">
            <v>7331</v>
          </cell>
        </row>
        <row r="7551">
          <cell r="E7551">
            <v>7332</v>
          </cell>
        </row>
        <row r="7552">
          <cell r="E7552">
            <v>7333</v>
          </cell>
        </row>
        <row r="7553">
          <cell r="E7553">
            <v>7334</v>
          </cell>
        </row>
        <row r="7554">
          <cell r="E7554">
            <v>7335</v>
          </cell>
        </row>
        <row r="7555">
          <cell r="E7555">
            <v>7336</v>
          </cell>
        </row>
        <row r="7556">
          <cell r="E7556">
            <v>7337</v>
          </cell>
        </row>
        <row r="7557">
          <cell r="E7557">
            <v>7338</v>
          </cell>
        </row>
        <row r="7558">
          <cell r="E7558">
            <v>7339</v>
          </cell>
        </row>
        <row r="7559">
          <cell r="E7559">
            <v>7340</v>
          </cell>
        </row>
        <row r="7560">
          <cell r="E7560">
            <v>7341</v>
          </cell>
        </row>
        <row r="7561">
          <cell r="E7561">
            <v>7342</v>
          </cell>
        </row>
        <row r="7562">
          <cell r="E7562">
            <v>7343</v>
          </cell>
        </row>
        <row r="7563">
          <cell r="E7563">
            <v>7344</v>
          </cell>
        </row>
        <row r="7564">
          <cell r="E7564">
            <v>7345</v>
          </cell>
        </row>
        <row r="7565">
          <cell r="E7565">
            <v>7346</v>
          </cell>
        </row>
        <row r="7566">
          <cell r="E7566">
            <v>7347</v>
          </cell>
        </row>
        <row r="7567">
          <cell r="E7567">
            <v>7348</v>
          </cell>
        </row>
        <row r="7568">
          <cell r="E7568">
            <v>7349</v>
          </cell>
        </row>
        <row r="7569">
          <cell r="E7569">
            <v>7350</v>
          </cell>
        </row>
        <row r="7570">
          <cell r="E7570">
            <v>7351</v>
          </cell>
        </row>
        <row r="7571">
          <cell r="E7571">
            <v>7352</v>
          </cell>
        </row>
        <row r="7572">
          <cell r="E7572">
            <v>7353</v>
          </cell>
        </row>
        <row r="7573">
          <cell r="E7573">
            <v>7354</v>
          </cell>
        </row>
        <row r="7574">
          <cell r="E7574">
            <v>7355</v>
          </cell>
        </row>
        <row r="7575">
          <cell r="E7575">
            <v>7356</v>
          </cell>
        </row>
        <row r="7576">
          <cell r="E7576">
            <v>7357</v>
          </cell>
        </row>
        <row r="7577">
          <cell r="E7577">
            <v>7358</v>
          </cell>
        </row>
        <row r="7578">
          <cell r="E7578">
            <v>7359</v>
          </cell>
        </row>
        <row r="7579">
          <cell r="E7579">
            <v>7360</v>
          </cell>
        </row>
        <row r="7580">
          <cell r="E7580">
            <v>7361</v>
          </cell>
        </row>
        <row r="7581">
          <cell r="E7581">
            <v>7362</v>
          </cell>
        </row>
        <row r="7582">
          <cell r="E7582">
            <v>7363</v>
          </cell>
        </row>
        <row r="7583">
          <cell r="E7583">
            <v>7364</v>
          </cell>
        </row>
        <row r="7584">
          <cell r="E7584">
            <v>7365</v>
          </cell>
        </row>
        <row r="7585">
          <cell r="E7585">
            <v>7366</v>
          </cell>
        </row>
        <row r="7586">
          <cell r="E7586">
            <v>7367</v>
          </cell>
        </row>
        <row r="7587">
          <cell r="E7587">
            <v>7368</v>
          </cell>
        </row>
        <row r="7588">
          <cell r="E7588">
            <v>7369</v>
          </cell>
        </row>
        <row r="7589">
          <cell r="E7589">
            <v>7370</v>
          </cell>
        </row>
        <row r="7590">
          <cell r="E7590">
            <v>7371</v>
          </cell>
        </row>
        <row r="7591">
          <cell r="E7591">
            <v>7372</v>
          </cell>
        </row>
        <row r="7592">
          <cell r="E7592">
            <v>7373</v>
          </cell>
        </row>
        <row r="7593">
          <cell r="E7593">
            <v>7374</v>
          </cell>
        </row>
        <row r="7594">
          <cell r="E7594">
            <v>7375</v>
          </cell>
        </row>
        <row r="7595">
          <cell r="E7595">
            <v>7376</v>
          </cell>
        </row>
        <row r="7596">
          <cell r="E7596">
            <v>7377</v>
          </cell>
        </row>
        <row r="7597">
          <cell r="E7597">
            <v>7378</v>
          </cell>
        </row>
        <row r="7598">
          <cell r="E7598">
            <v>7379</v>
          </cell>
        </row>
        <row r="7599">
          <cell r="E7599">
            <v>7380</v>
          </cell>
        </row>
        <row r="7600">
          <cell r="E7600">
            <v>7381</v>
          </cell>
        </row>
        <row r="7601">
          <cell r="E7601">
            <v>7382</v>
          </cell>
        </row>
        <row r="7602">
          <cell r="E7602">
            <v>7383</v>
          </cell>
        </row>
        <row r="7603">
          <cell r="E7603">
            <v>7384</v>
          </cell>
        </row>
        <row r="7604">
          <cell r="E7604">
            <v>7385</v>
          </cell>
        </row>
        <row r="7605">
          <cell r="E7605">
            <v>7386</v>
          </cell>
        </row>
        <row r="7606">
          <cell r="E7606">
            <v>7387</v>
          </cell>
        </row>
        <row r="7607">
          <cell r="E7607">
            <v>7388</v>
          </cell>
        </row>
        <row r="7608">
          <cell r="E7608">
            <v>7389</v>
          </cell>
        </row>
        <row r="7609">
          <cell r="E7609">
            <v>7390</v>
          </cell>
        </row>
        <row r="7610">
          <cell r="E7610">
            <v>7391</v>
          </cell>
        </row>
        <row r="7611">
          <cell r="E7611">
            <v>7392</v>
          </cell>
        </row>
        <row r="7612">
          <cell r="E7612">
            <v>7393</v>
          </cell>
        </row>
        <row r="7613">
          <cell r="E7613">
            <v>7394</v>
          </cell>
        </row>
        <row r="7614">
          <cell r="E7614">
            <v>7395</v>
          </cell>
        </row>
        <row r="7615">
          <cell r="E7615">
            <v>7396</v>
          </cell>
        </row>
        <row r="7616">
          <cell r="E7616">
            <v>7397</v>
          </cell>
        </row>
        <row r="7617">
          <cell r="E7617">
            <v>7398</v>
          </cell>
        </row>
        <row r="7618">
          <cell r="E7618">
            <v>7399</v>
          </cell>
        </row>
        <row r="7619">
          <cell r="E7619">
            <v>7400</v>
          </cell>
        </row>
        <row r="7620">
          <cell r="E7620">
            <v>7401</v>
          </cell>
        </row>
        <row r="7621">
          <cell r="E7621">
            <v>7402</v>
          </cell>
        </row>
        <row r="7622">
          <cell r="E7622">
            <v>7403</v>
          </cell>
        </row>
        <row r="7623">
          <cell r="E7623">
            <v>7404</v>
          </cell>
        </row>
        <row r="7624">
          <cell r="E7624">
            <v>7405</v>
          </cell>
        </row>
        <row r="7625">
          <cell r="E7625">
            <v>7406</v>
          </cell>
        </row>
        <row r="7626">
          <cell r="E7626">
            <v>7407</v>
          </cell>
        </row>
        <row r="7627">
          <cell r="E7627">
            <v>7408</v>
          </cell>
        </row>
        <row r="7628">
          <cell r="E7628">
            <v>7409</v>
          </cell>
        </row>
        <row r="7629">
          <cell r="E7629">
            <v>7410</v>
          </cell>
        </row>
        <row r="7630">
          <cell r="E7630">
            <v>7411</v>
          </cell>
        </row>
        <row r="7631">
          <cell r="E7631">
            <v>7412</v>
          </cell>
        </row>
        <row r="7632">
          <cell r="E7632">
            <v>7413</v>
          </cell>
        </row>
        <row r="7633">
          <cell r="E7633">
            <v>7414</v>
          </cell>
        </row>
        <row r="7634">
          <cell r="E7634">
            <v>7415</v>
          </cell>
        </row>
        <row r="7635">
          <cell r="E7635">
            <v>7416</v>
          </cell>
        </row>
        <row r="7636">
          <cell r="E7636">
            <v>7417</v>
          </cell>
        </row>
        <row r="7637">
          <cell r="E7637">
            <v>7418</v>
          </cell>
        </row>
        <row r="7638">
          <cell r="E7638">
            <v>7419</v>
          </cell>
        </row>
        <row r="7639">
          <cell r="E7639">
            <v>7420</v>
          </cell>
        </row>
        <row r="7640">
          <cell r="E7640">
            <v>7421</v>
          </cell>
        </row>
        <row r="7641">
          <cell r="E7641">
            <v>7422</v>
          </cell>
        </row>
        <row r="7642">
          <cell r="E7642">
            <v>7423</v>
          </cell>
        </row>
        <row r="7643">
          <cell r="E7643">
            <v>7424</v>
          </cell>
        </row>
        <row r="7644">
          <cell r="E7644">
            <v>7425</v>
          </cell>
        </row>
        <row r="7645">
          <cell r="E7645">
            <v>7426</v>
          </cell>
        </row>
        <row r="7646">
          <cell r="E7646">
            <v>7427</v>
          </cell>
        </row>
        <row r="7647">
          <cell r="E7647">
            <v>7428</v>
          </cell>
        </row>
        <row r="7648">
          <cell r="E7648">
            <v>7429</v>
          </cell>
        </row>
        <row r="7649">
          <cell r="E7649">
            <v>7430</v>
          </cell>
        </row>
        <row r="7650">
          <cell r="E7650">
            <v>7431</v>
          </cell>
        </row>
        <row r="7651">
          <cell r="E7651">
            <v>7432</v>
          </cell>
        </row>
        <row r="7652">
          <cell r="E7652">
            <v>7433</v>
          </cell>
        </row>
        <row r="7653">
          <cell r="E7653">
            <v>7434</v>
          </cell>
        </row>
        <row r="7654">
          <cell r="E7654">
            <v>7435</v>
          </cell>
        </row>
        <row r="7655">
          <cell r="E7655">
            <v>7436</v>
          </cell>
        </row>
        <row r="7656">
          <cell r="E7656">
            <v>7437</v>
          </cell>
        </row>
        <row r="7657">
          <cell r="E7657">
            <v>7438</v>
          </cell>
        </row>
        <row r="7658">
          <cell r="E7658">
            <v>7439</v>
          </cell>
        </row>
        <row r="7659">
          <cell r="E7659">
            <v>7440</v>
          </cell>
        </row>
        <row r="7660">
          <cell r="E7660">
            <v>7441</v>
          </cell>
        </row>
        <row r="7661">
          <cell r="E7661">
            <v>7442</v>
          </cell>
        </row>
        <row r="7662">
          <cell r="E7662">
            <v>7443</v>
          </cell>
        </row>
        <row r="7663">
          <cell r="E7663">
            <v>7444</v>
          </cell>
        </row>
        <row r="7664">
          <cell r="E7664">
            <v>7445</v>
          </cell>
        </row>
        <row r="7665">
          <cell r="E7665">
            <v>7446</v>
          </cell>
        </row>
        <row r="7666">
          <cell r="E7666">
            <v>7447</v>
          </cell>
        </row>
        <row r="7667">
          <cell r="E7667">
            <v>7448</v>
          </cell>
        </row>
        <row r="7668">
          <cell r="E7668">
            <v>7449</v>
          </cell>
        </row>
        <row r="7669">
          <cell r="E7669">
            <v>7450</v>
          </cell>
        </row>
        <row r="7670">
          <cell r="E7670">
            <v>7451</v>
          </cell>
        </row>
        <row r="7671">
          <cell r="E7671">
            <v>7452</v>
          </cell>
        </row>
        <row r="7672">
          <cell r="E7672">
            <v>7453</v>
          </cell>
        </row>
        <row r="7673">
          <cell r="E7673">
            <v>7454</v>
          </cell>
        </row>
        <row r="7674">
          <cell r="E7674">
            <v>7455</v>
          </cell>
        </row>
        <row r="7675">
          <cell r="E7675">
            <v>7456</v>
          </cell>
        </row>
        <row r="7676">
          <cell r="E7676">
            <v>7457</v>
          </cell>
        </row>
        <row r="7677">
          <cell r="E7677">
            <v>7458</v>
          </cell>
        </row>
        <row r="7678">
          <cell r="E7678">
            <v>7459</v>
          </cell>
        </row>
        <row r="7679">
          <cell r="E7679">
            <v>7460</v>
          </cell>
        </row>
        <row r="7680">
          <cell r="E7680">
            <v>7461</v>
          </cell>
        </row>
        <row r="7681">
          <cell r="E7681">
            <v>7462</v>
          </cell>
        </row>
        <row r="7682">
          <cell r="E7682">
            <v>7463</v>
          </cell>
        </row>
        <row r="7683">
          <cell r="E7683">
            <v>7464</v>
          </cell>
        </row>
        <row r="7684">
          <cell r="E7684">
            <v>7465</v>
          </cell>
        </row>
        <row r="7685">
          <cell r="E7685">
            <v>7466</v>
          </cell>
        </row>
        <row r="7686">
          <cell r="E7686">
            <v>7467</v>
          </cell>
        </row>
        <row r="7687">
          <cell r="E7687">
            <v>7468</v>
          </cell>
        </row>
        <row r="7688">
          <cell r="E7688">
            <v>7469</v>
          </cell>
        </row>
        <row r="7689">
          <cell r="E7689">
            <v>7470</v>
          </cell>
        </row>
        <row r="7690">
          <cell r="E7690">
            <v>7471</v>
          </cell>
        </row>
        <row r="7691">
          <cell r="E7691">
            <v>7472</v>
          </cell>
        </row>
        <row r="7692">
          <cell r="E7692">
            <v>7473</v>
          </cell>
        </row>
        <row r="7693">
          <cell r="E7693">
            <v>7474</v>
          </cell>
        </row>
        <row r="7694">
          <cell r="E7694">
            <v>7475</v>
          </cell>
        </row>
        <row r="7695">
          <cell r="E7695">
            <v>7476</v>
          </cell>
        </row>
        <row r="7696">
          <cell r="E7696">
            <v>7477</v>
          </cell>
        </row>
        <row r="7697">
          <cell r="E7697">
            <v>7478</v>
          </cell>
        </row>
        <row r="7698">
          <cell r="E7698">
            <v>7479</v>
          </cell>
        </row>
        <row r="7699">
          <cell r="E7699">
            <v>7480</v>
          </cell>
        </row>
        <row r="7700">
          <cell r="E7700">
            <v>7481</v>
          </cell>
        </row>
        <row r="7701">
          <cell r="E7701">
            <v>7482</v>
          </cell>
        </row>
        <row r="7702">
          <cell r="E7702">
            <v>7483</v>
          </cell>
        </row>
        <row r="7703">
          <cell r="E7703">
            <v>7484</v>
          </cell>
        </row>
        <row r="7704">
          <cell r="E7704">
            <v>7485</v>
          </cell>
        </row>
        <row r="7705">
          <cell r="E7705">
            <v>7486</v>
          </cell>
        </row>
        <row r="7706">
          <cell r="E7706">
            <v>7487</v>
          </cell>
        </row>
        <row r="7707">
          <cell r="E7707">
            <v>7488</v>
          </cell>
        </row>
        <row r="7708">
          <cell r="E7708">
            <v>7489</v>
          </cell>
        </row>
        <row r="7709">
          <cell r="E7709">
            <v>7490</v>
          </cell>
        </row>
        <row r="7710">
          <cell r="E7710">
            <v>7491</v>
          </cell>
        </row>
        <row r="7711">
          <cell r="E7711">
            <v>7492</v>
          </cell>
        </row>
        <row r="7712">
          <cell r="E7712">
            <v>7493</v>
          </cell>
        </row>
        <row r="7713">
          <cell r="E7713">
            <v>7494</v>
          </cell>
        </row>
        <row r="7714">
          <cell r="E7714">
            <v>7495</v>
          </cell>
        </row>
        <row r="7715">
          <cell r="E7715">
            <v>7496</v>
          </cell>
        </row>
        <row r="7716">
          <cell r="E7716">
            <v>7497</v>
          </cell>
        </row>
        <row r="7717">
          <cell r="E7717">
            <v>7498</v>
          </cell>
        </row>
        <row r="7718">
          <cell r="E7718">
            <v>7499</v>
          </cell>
        </row>
        <row r="7719">
          <cell r="E7719">
            <v>7500</v>
          </cell>
        </row>
        <row r="7720">
          <cell r="E7720">
            <v>7501</v>
          </cell>
        </row>
        <row r="7721">
          <cell r="E7721">
            <v>7502</v>
          </cell>
        </row>
        <row r="7722">
          <cell r="E7722">
            <v>7503</v>
          </cell>
        </row>
        <row r="7723">
          <cell r="E7723">
            <v>7504</v>
          </cell>
        </row>
        <row r="7724">
          <cell r="E7724">
            <v>7505</v>
          </cell>
        </row>
        <row r="7725">
          <cell r="E7725">
            <v>7506</v>
          </cell>
        </row>
        <row r="7726">
          <cell r="E7726">
            <v>7507</v>
          </cell>
        </row>
        <row r="7727">
          <cell r="E7727">
            <v>7508</v>
          </cell>
        </row>
        <row r="7728">
          <cell r="E7728">
            <v>7509</v>
          </cell>
        </row>
        <row r="7729">
          <cell r="E7729">
            <v>7510</v>
          </cell>
        </row>
        <row r="7730">
          <cell r="E7730">
            <v>7511</v>
          </cell>
        </row>
        <row r="7731">
          <cell r="E7731">
            <v>7512</v>
          </cell>
        </row>
        <row r="7732">
          <cell r="E7732">
            <v>7513</v>
          </cell>
        </row>
        <row r="7733">
          <cell r="E7733">
            <v>7514</v>
          </cell>
        </row>
        <row r="7734">
          <cell r="E7734">
            <v>7515</v>
          </cell>
        </row>
        <row r="7735">
          <cell r="E7735">
            <v>7516</v>
          </cell>
        </row>
        <row r="7736">
          <cell r="E7736">
            <v>7517</v>
          </cell>
        </row>
        <row r="7737">
          <cell r="E7737">
            <v>7518</v>
          </cell>
        </row>
        <row r="7738">
          <cell r="E7738">
            <v>7519</v>
          </cell>
        </row>
        <row r="7739">
          <cell r="E7739">
            <v>7520</v>
          </cell>
        </row>
        <row r="7740">
          <cell r="E7740">
            <v>7521</v>
          </cell>
        </row>
        <row r="7741">
          <cell r="E7741">
            <v>7522</v>
          </cell>
        </row>
        <row r="7742">
          <cell r="E7742">
            <v>7523</v>
          </cell>
        </row>
        <row r="7743">
          <cell r="E7743">
            <v>7524</v>
          </cell>
        </row>
        <row r="7744">
          <cell r="E7744">
            <v>7525</v>
          </cell>
        </row>
        <row r="7745">
          <cell r="E7745">
            <v>7526</v>
          </cell>
        </row>
        <row r="7746">
          <cell r="E7746">
            <v>7527</v>
          </cell>
        </row>
        <row r="7747">
          <cell r="E7747">
            <v>7528</v>
          </cell>
        </row>
        <row r="7748">
          <cell r="E7748">
            <v>7529</v>
          </cell>
        </row>
        <row r="7749">
          <cell r="E7749">
            <v>7530</v>
          </cell>
        </row>
        <row r="7750">
          <cell r="E7750">
            <v>7531</v>
          </cell>
        </row>
        <row r="7751">
          <cell r="E7751">
            <v>7532</v>
          </cell>
        </row>
        <row r="7752">
          <cell r="E7752">
            <v>7533</v>
          </cell>
        </row>
        <row r="7753">
          <cell r="E7753">
            <v>7534</v>
          </cell>
        </row>
        <row r="7754">
          <cell r="E7754">
            <v>7535</v>
          </cell>
        </row>
        <row r="7755">
          <cell r="E7755">
            <v>7536</v>
          </cell>
        </row>
        <row r="7756">
          <cell r="E7756">
            <v>7537</v>
          </cell>
        </row>
        <row r="7757">
          <cell r="E7757">
            <v>7538</v>
          </cell>
        </row>
        <row r="7758">
          <cell r="E7758">
            <v>7539</v>
          </cell>
        </row>
        <row r="7759">
          <cell r="E7759">
            <v>7540</v>
          </cell>
        </row>
        <row r="7760">
          <cell r="E7760">
            <v>7541</v>
          </cell>
        </row>
        <row r="7761">
          <cell r="E7761">
            <v>7542</v>
          </cell>
        </row>
        <row r="7762">
          <cell r="E7762">
            <v>7543</v>
          </cell>
        </row>
        <row r="7763">
          <cell r="E7763">
            <v>7544</v>
          </cell>
        </row>
        <row r="7764">
          <cell r="E7764">
            <v>7545</v>
          </cell>
        </row>
        <row r="7765">
          <cell r="E7765">
            <v>7546</v>
          </cell>
        </row>
        <row r="7766">
          <cell r="E7766">
            <v>7547</v>
          </cell>
        </row>
        <row r="7767">
          <cell r="E7767">
            <v>7548</v>
          </cell>
        </row>
        <row r="7768">
          <cell r="E7768">
            <v>7549</v>
          </cell>
        </row>
        <row r="7769">
          <cell r="E7769">
            <v>7550</v>
          </cell>
        </row>
        <row r="7770">
          <cell r="E7770">
            <v>7551</v>
          </cell>
        </row>
        <row r="7771">
          <cell r="E7771">
            <v>7552</v>
          </cell>
        </row>
        <row r="7772">
          <cell r="E7772">
            <v>7553</v>
          </cell>
        </row>
        <row r="7773">
          <cell r="E7773">
            <v>7554</v>
          </cell>
        </row>
        <row r="7774">
          <cell r="E7774">
            <v>7555</v>
          </cell>
        </row>
        <row r="7775">
          <cell r="E7775">
            <v>7556</v>
          </cell>
        </row>
        <row r="7776">
          <cell r="E7776">
            <v>7557</v>
          </cell>
        </row>
        <row r="7777">
          <cell r="E7777">
            <v>7558</v>
          </cell>
        </row>
        <row r="7778">
          <cell r="E7778">
            <v>7559</v>
          </cell>
        </row>
        <row r="7779">
          <cell r="E7779">
            <v>7560</v>
          </cell>
        </row>
        <row r="7780">
          <cell r="E7780">
            <v>7561</v>
          </cell>
        </row>
        <row r="7781">
          <cell r="E7781">
            <v>7562</v>
          </cell>
        </row>
        <row r="7782">
          <cell r="E7782">
            <v>7563</v>
          </cell>
        </row>
        <row r="7783">
          <cell r="E7783">
            <v>7564</v>
          </cell>
        </row>
        <row r="7784">
          <cell r="E7784">
            <v>7565</v>
          </cell>
        </row>
        <row r="7785">
          <cell r="E7785">
            <v>7566</v>
          </cell>
        </row>
        <row r="7786">
          <cell r="E7786">
            <v>7567</v>
          </cell>
        </row>
        <row r="7787">
          <cell r="E7787">
            <v>7568</v>
          </cell>
        </row>
        <row r="7788">
          <cell r="E7788">
            <v>7569</v>
          </cell>
        </row>
        <row r="7789">
          <cell r="E7789">
            <v>7570</v>
          </cell>
        </row>
        <row r="7790">
          <cell r="E7790">
            <v>7571</v>
          </cell>
        </row>
        <row r="7791">
          <cell r="E7791">
            <v>7572</v>
          </cell>
        </row>
        <row r="7792">
          <cell r="E7792">
            <v>7573</v>
          </cell>
        </row>
        <row r="7793">
          <cell r="E7793">
            <v>7574</v>
          </cell>
        </row>
        <row r="7794">
          <cell r="E7794">
            <v>7575</v>
          </cell>
        </row>
        <row r="7795">
          <cell r="E7795">
            <v>7576</v>
          </cell>
        </row>
        <row r="7796">
          <cell r="E7796">
            <v>7577</v>
          </cell>
        </row>
        <row r="7797">
          <cell r="E7797">
            <v>7578</v>
          </cell>
        </row>
        <row r="7798">
          <cell r="E7798">
            <v>7579</v>
          </cell>
        </row>
        <row r="7799">
          <cell r="E7799">
            <v>7580</v>
          </cell>
        </row>
        <row r="7800">
          <cell r="E7800">
            <v>7581</v>
          </cell>
        </row>
        <row r="7801">
          <cell r="E7801">
            <v>7582</v>
          </cell>
        </row>
        <row r="7802">
          <cell r="E7802">
            <v>7583</v>
          </cell>
        </row>
        <row r="7803">
          <cell r="E7803">
            <v>7584</v>
          </cell>
        </row>
        <row r="7804">
          <cell r="E7804">
            <v>7585</v>
          </cell>
        </row>
        <row r="7805">
          <cell r="E7805">
            <v>7586</v>
          </cell>
        </row>
        <row r="7806">
          <cell r="E7806">
            <v>7587</v>
          </cell>
        </row>
        <row r="7807">
          <cell r="E7807">
            <v>7588</v>
          </cell>
        </row>
        <row r="7808">
          <cell r="E7808">
            <v>7589</v>
          </cell>
        </row>
        <row r="7809">
          <cell r="E7809">
            <v>7590</v>
          </cell>
        </row>
        <row r="7810">
          <cell r="E7810">
            <v>7591</v>
          </cell>
        </row>
        <row r="7811">
          <cell r="E7811">
            <v>7592</v>
          </cell>
        </row>
        <row r="7812">
          <cell r="E7812">
            <v>7593</v>
          </cell>
        </row>
        <row r="7813">
          <cell r="E7813">
            <v>7594</v>
          </cell>
        </row>
        <row r="7814">
          <cell r="E7814">
            <v>7595</v>
          </cell>
        </row>
        <row r="7815">
          <cell r="E7815">
            <v>7596</v>
          </cell>
        </row>
        <row r="7816">
          <cell r="E7816">
            <v>7597</v>
          </cell>
        </row>
        <row r="7817">
          <cell r="E7817">
            <v>7598</v>
          </cell>
        </row>
        <row r="7818">
          <cell r="E7818">
            <v>7599</v>
          </cell>
        </row>
        <row r="7819">
          <cell r="E7819">
            <v>7600</v>
          </cell>
        </row>
        <row r="7820">
          <cell r="E7820">
            <v>7601</v>
          </cell>
        </row>
        <row r="7821">
          <cell r="E7821">
            <v>7602</v>
          </cell>
        </row>
        <row r="7822">
          <cell r="E7822">
            <v>7603</v>
          </cell>
        </row>
        <row r="7823">
          <cell r="E7823">
            <v>7604</v>
          </cell>
        </row>
        <row r="7824">
          <cell r="E7824">
            <v>7605</v>
          </cell>
        </row>
        <row r="7825">
          <cell r="E7825">
            <v>7606</v>
          </cell>
        </row>
        <row r="7826">
          <cell r="E7826">
            <v>7607</v>
          </cell>
        </row>
        <row r="7827">
          <cell r="E7827">
            <v>7608</v>
          </cell>
        </row>
        <row r="7828">
          <cell r="E7828">
            <v>7609</v>
          </cell>
        </row>
        <row r="7829">
          <cell r="E7829">
            <v>7610</v>
          </cell>
        </row>
        <row r="7830">
          <cell r="E7830">
            <v>7611</v>
          </cell>
        </row>
        <row r="7831">
          <cell r="E7831">
            <v>7612</v>
          </cell>
        </row>
        <row r="7832">
          <cell r="E7832">
            <v>7613</v>
          </cell>
        </row>
        <row r="7833">
          <cell r="E7833">
            <v>7614</v>
          </cell>
        </row>
        <row r="7834">
          <cell r="E7834">
            <v>7615</v>
          </cell>
        </row>
        <row r="7835">
          <cell r="E7835">
            <v>7616</v>
          </cell>
        </row>
        <row r="7836">
          <cell r="E7836">
            <v>7617</v>
          </cell>
        </row>
        <row r="7837">
          <cell r="E7837">
            <v>7618</v>
          </cell>
        </row>
        <row r="7838">
          <cell r="E7838">
            <v>7619</v>
          </cell>
        </row>
        <row r="7839">
          <cell r="E7839">
            <v>7620</v>
          </cell>
        </row>
        <row r="7840">
          <cell r="E7840">
            <v>7621</v>
          </cell>
        </row>
        <row r="7841">
          <cell r="E7841">
            <v>7622</v>
          </cell>
        </row>
        <row r="7842">
          <cell r="E7842">
            <v>7623</v>
          </cell>
        </row>
        <row r="7843">
          <cell r="E7843">
            <v>7624</v>
          </cell>
        </row>
        <row r="7844">
          <cell r="E7844">
            <v>7625</v>
          </cell>
        </row>
        <row r="7845">
          <cell r="E7845">
            <v>7626</v>
          </cell>
        </row>
        <row r="7846">
          <cell r="E7846">
            <v>7627</v>
          </cell>
        </row>
        <row r="7847">
          <cell r="E7847">
            <v>7628</v>
          </cell>
        </row>
        <row r="7848">
          <cell r="E7848">
            <v>7629</v>
          </cell>
        </row>
        <row r="7849">
          <cell r="E7849">
            <v>7630</v>
          </cell>
        </row>
        <row r="7850">
          <cell r="E7850">
            <v>7631</v>
          </cell>
        </row>
        <row r="7851">
          <cell r="E7851">
            <v>7632</v>
          </cell>
        </row>
        <row r="7852">
          <cell r="E7852">
            <v>7633</v>
          </cell>
        </row>
        <row r="7853">
          <cell r="E7853">
            <v>7634</v>
          </cell>
        </row>
        <row r="7854">
          <cell r="E7854">
            <v>7635</v>
          </cell>
        </row>
        <row r="7855">
          <cell r="E7855">
            <v>7636</v>
          </cell>
        </row>
        <row r="7856">
          <cell r="E7856">
            <v>7637</v>
          </cell>
        </row>
        <row r="7857">
          <cell r="E7857">
            <v>7638</v>
          </cell>
        </row>
        <row r="7858">
          <cell r="E7858">
            <v>7639</v>
          </cell>
        </row>
        <row r="7859">
          <cell r="E7859">
            <v>7640</v>
          </cell>
        </row>
        <row r="7860">
          <cell r="E7860">
            <v>7641</v>
          </cell>
        </row>
        <row r="7861">
          <cell r="E7861">
            <v>7642</v>
          </cell>
        </row>
        <row r="7862">
          <cell r="E7862">
            <v>7643</v>
          </cell>
        </row>
        <row r="7863">
          <cell r="E7863">
            <v>7644</v>
          </cell>
        </row>
        <row r="7864">
          <cell r="E7864">
            <v>7645</v>
          </cell>
        </row>
        <row r="7865">
          <cell r="E7865">
            <v>7646</v>
          </cell>
        </row>
        <row r="7866">
          <cell r="E7866">
            <v>7647</v>
          </cell>
        </row>
        <row r="7867">
          <cell r="E7867">
            <v>7648</v>
          </cell>
        </row>
        <row r="7868">
          <cell r="E7868">
            <v>7649</v>
          </cell>
        </row>
        <row r="7869">
          <cell r="E7869">
            <v>7650</v>
          </cell>
        </row>
        <row r="7870">
          <cell r="E7870">
            <v>7651</v>
          </cell>
        </row>
        <row r="7871">
          <cell r="E7871">
            <v>7652</v>
          </cell>
        </row>
        <row r="7872">
          <cell r="E7872">
            <v>7653</v>
          </cell>
        </row>
        <row r="7873">
          <cell r="E7873">
            <v>7654</v>
          </cell>
        </row>
        <row r="7874">
          <cell r="E7874">
            <v>7655</v>
          </cell>
        </row>
        <row r="7875">
          <cell r="E7875">
            <v>7656</v>
          </cell>
        </row>
        <row r="7876">
          <cell r="E7876">
            <v>7657</v>
          </cell>
        </row>
        <row r="7877">
          <cell r="E7877">
            <v>7658</v>
          </cell>
        </row>
        <row r="7878">
          <cell r="E7878">
            <v>7659</v>
          </cell>
        </row>
        <row r="7879">
          <cell r="E7879">
            <v>7660</v>
          </cell>
        </row>
        <row r="7880">
          <cell r="E7880">
            <v>7661</v>
          </cell>
        </row>
        <row r="7881">
          <cell r="E7881">
            <v>7662</v>
          </cell>
        </row>
        <row r="7882">
          <cell r="E7882">
            <v>7663</v>
          </cell>
        </row>
        <row r="7883">
          <cell r="E7883">
            <v>7664</v>
          </cell>
        </row>
        <row r="7884">
          <cell r="E7884">
            <v>7665</v>
          </cell>
        </row>
        <row r="7885">
          <cell r="E7885">
            <v>7666</v>
          </cell>
        </row>
        <row r="7886">
          <cell r="E7886">
            <v>7667</v>
          </cell>
        </row>
        <row r="7887">
          <cell r="E7887">
            <v>7668</v>
          </cell>
        </row>
        <row r="7888">
          <cell r="E7888">
            <v>7669</v>
          </cell>
        </row>
        <row r="7889">
          <cell r="E7889">
            <v>7670</v>
          </cell>
        </row>
        <row r="7890">
          <cell r="E7890">
            <v>7671</v>
          </cell>
        </row>
        <row r="7891">
          <cell r="E7891">
            <v>7672</v>
          </cell>
        </row>
        <row r="7892">
          <cell r="E7892">
            <v>7673</v>
          </cell>
        </row>
        <row r="7893">
          <cell r="E7893">
            <v>7674</v>
          </cell>
        </row>
        <row r="7894">
          <cell r="E7894">
            <v>7675</v>
          </cell>
        </row>
        <row r="7895">
          <cell r="E7895">
            <v>7676</v>
          </cell>
        </row>
        <row r="7896">
          <cell r="E7896">
            <v>7677</v>
          </cell>
        </row>
        <row r="7897">
          <cell r="E7897">
            <v>7678</v>
          </cell>
        </row>
        <row r="7898">
          <cell r="E7898">
            <v>7679</v>
          </cell>
        </row>
        <row r="7899">
          <cell r="E7899">
            <v>7680</v>
          </cell>
        </row>
        <row r="7900">
          <cell r="E7900">
            <v>7681</v>
          </cell>
        </row>
        <row r="7901">
          <cell r="E7901">
            <v>7682</v>
          </cell>
        </row>
        <row r="7902">
          <cell r="E7902">
            <v>7683</v>
          </cell>
        </row>
        <row r="7903">
          <cell r="E7903">
            <v>7684</v>
          </cell>
        </row>
        <row r="7904">
          <cell r="E7904">
            <v>7685</v>
          </cell>
        </row>
        <row r="7905">
          <cell r="E7905">
            <v>7686</v>
          </cell>
        </row>
        <row r="7906">
          <cell r="E7906">
            <v>7687</v>
          </cell>
        </row>
        <row r="7907">
          <cell r="E7907">
            <v>7688</v>
          </cell>
        </row>
        <row r="7908">
          <cell r="E7908">
            <v>7689</v>
          </cell>
        </row>
        <row r="7909">
          <cell r="E7909">
            <v>7690</v>
          </cell>
        </row>
        <row r="7910">
          <cell r="E7910">
            <v>7691</v>
          </cell>
        </row>
        <row r="7911">
          <cell r="E7911">
            <v>7692</v>
          </cell>
        </row>
        <row r="7912">
          <cell r="E7912">
            <v>7693</v>
          </cell>
        </row>
        <row r="7913">
          <cell r="E7913">
            <v>7694</v>
          </cell>
        </row>
        <row r="7914">
          <cell r="E7914">
            <v>7695</v>
          </cell>
        </row>
        <row r="7915">
          <cell r="E7915">
            <v>7696</v>
          </cell>
        </row>
        <row r="7916">
          <cell r="E7916">
            <v>7697</v>
          </cell>
        </row>
        <row r="7917">
          <cell r="E7917">
            <v>7698</v>
          </cell>
        </row>
        <row r="7918">
          <cell r="E7918">
            <v>7699</v>
          </cell>
        </row>
        <row r="7919">
          <cell r="E7919">
            <v>7700</v>
          </cell>
        </row>
        <row r="7920">
          <cell r="E7920">
            <v>7701</v>
          </cell>
        </row>
        <row r="7921">
          <cell r="E7921">
            <v>7702</v>
          </cell>
        </row>
        <row r="7922">
          <cell r="E7922">
            <v>7703</v>
          </cell>
        </row>
        <row r="7923">
          <cell r="E7923">
            <v>7704</v>
          </cell>
        </row>
        <row r="7924">
          <cell r="E7924">
            <v>7705</v>
          </cell>
        </row>
        <row r="7925">
          <cell r="E7925">
            <v>7706</v>
          </cell>
        </row>
        <row r="7926">
          <cell r="E7926">
            <v>7707</v>
          </cell>
        </row>
        <row r="7927">
          <cell r="E7927">
            <v>7708</v>
          </cell>
        </row>
        <row r="7928">
          <cell r="E7928">
            <v>7709</v>
          </cell>
        </row>
        <row r="7929">
          <cell r="E7929">
            <v>7710</v>
          </cell>
        </row>
        <row r="7930">
          <cell r="E7930">
            <v>7711</v>
          </cell>
        </row>
        <row r="7931">
          <cell r="E7931">
            <v>7712</v>
          </cell>
        </row>
        <row r="7932">
          <cell r="E7932">
            <v>7713</v>
          </cell>
        </row>
        <row r="7933">
          <cell r="E7933">
            <v>7714</v>
          </cell>
        </row>
        <row r="7934">
          <cell r="E7934">
            <v>7715</v>
          </cell>
        </row>
        <row r="7935">
          <cell r="E7935">
            <v>7716</v>
          </cell>
        </row>
        <row r="7936">
          <cell r="E7936">
            <v>7717</v>
          </cell>
        </row>
        <row r="7937">
          <cell r="E7937">
            <v>7718</v>
          </cell>
        </row>
        <row r="7938">
          <cell r="E7938">
            <v>7719</v>
          </cell>
        </row>
        <row r="7939">
          <cell r="E7939">
            <v>7720</v>
          </cell>
        </row>
        <row r="7940">
          <cell r="E7940">
            <v>7721</v>
          </cell>
        </row>
        <row r="7941">
          <cell r="E7941">
            <v>7722</v>
          </cell>
        </row>
        <row r="7942">
          <cell r="E7942">
            <v>7723</v>
          </cell>
        </row>
        <row r="7943">
          <cell r="E7943">
            <v>7724</v>
          </cell>
        </row>
        <row r="7944">
          <cell r="E7944">
            <v>7725</v>
          </cell>
        </row>
        <row r="7945">
          <cell r="E7945">
            <v>7726</v>
          </cell>
        </row>
        <row r="7946">
          <cell r="E7946">
            <v>7727</v>
          </cell>
        </row>
        <row r="7947">
          <cell r="E7947">
            <v>7728</v>
          </cell>
        </row>
        <row r="7948">
          <cell r="E7948">
            <v>7729</v>
          </cell>
        </row>
        <row r="7949">
          <cell r="E7949">
            <v>7730</v>
          </cell>
        </row>
        <row r="7950">
          <cell r="E7950">
            <v>7731</v>
          </cell>
        </row>
        <row r="7951">
          <cell r="E7951">
            <v>7732</v>
          </cell>
        </row>
        <row r="7952">
          <cell r="E7952">
            <v>7733</v>
          </cell>
        </row>
        <row r="7953">
          <cell r="E7953">
            <v>7734</v>
          </cell>
        </row>
        <row r="7954">
          <cell r="E7954">
            <v>7735</v>
          </cell>
        </row>
        <row r="7955">
          <cell r="E7955">
            <v>7736</v>
          </cell>
        </row>
        <row r="7956">
          <cell r="E7956">
            <v>7737</v>
          </cell>
        </row>
        <row r="7957">
          <cell r="E7957">
            <v>7738</v>
          </cell>
        </row>
        <row r="7958">
          <cell r="E7958">
            <v>7739</v>
          </cell>
        </row>
        <row r="7959">
          <cell r="E7959">
            <v>7740</v>
          </cell>
        </row>
        <row r="7960">
          <cell r="E7960">
            <v>7741</v>
          </cell>
        </row>
        <row r="7961">
          <cell r="E7961">
            <v>7742</v>
          </cell>
        </row>
        <row r="7962">
          <cell r="E7962">
            <v>7743</v>
          </cell>
        </row>
        <row r="7963">
          <cell r="E7963">
            <v>7744</v>
          </cell>
        </row>
        <row r="7964">
          <cell r="E7964">
            <v>7745</v>
          </cell>
        </row>
        <row r="7965">
          <cell r="E7965">
            <v>7746</v>
          </cell>
        </row>
        <row r="7966">
          <cell r="E7966">
            <v>7747</v>
          </cell>
        </row>
        <row r="7967">
          <cell r="E7967">
            <v>7748</v>
          </cell>
        </row>
        <row r="7968">
          <cell r="E7968">
            <v>7749</v>
          </cell>
        </row>
        <row r="7969">
          <cell r="E7969">
            <v>7750</v>
          </cell>
        </row>
        <row r="7970">
          <cell r="E7970">
            <v>7751</v>
          </cell>
        </row>
        <row r="7971">
          <cell r="E7971">
            <v>7752</v>
          </cell>
        </row>
        <row r="7972">
          <cell r="E7972">
            <v>7753</v>
          </cell>
        </row>
        <row r="7973">
          <cell r="E7973">
            <v>7754</v>
          </cell>
        </row>
        <row r="7974">
          <cell r="E7974">
            <v>7755</v>
          </cell>
        </row>
        <row r="7975">
          <cell r="E7975">
            <v>7756</v>
          </cell>
        </row>
        <row r="7976">
          <cell r="E7976">
            <v>7757</v>
          </cell>
        </row>
        <row r="7977">
          <cell r="E7977">
            <v>7758</v>
          </cell>
        </row>
        <row r="7978">
          <cell r="E7978">
            <v>7759</v>
          </cell>
        </row>
        <row r="7979">
          <cell r="E7979">
            <v>7760</v>
          </cell>
        </row>
        <row r="7980">
          <cell r="E7980">
            <v>7761</v>
          </cell>
        </row>
        <row r="7981">
          <cell r="E7981">
            <v>7762</v>
          </cell>
        </row>
        <row r="7982">
          <cell r="E7982">
            <v>7763</v>
          </cell>
        </row>
        <row r="7983">
          <cell r="E7983">
            <v>7764</v>
          </cell>
        </row>
        <row r="7984">
          <cell r="E7984">
            <v>7765</v>
          </cell>
        </row>
        <row r="7985">
          <cell r="E7985">
            <v>7766</v>
          </cell>
        </row>
        <row r="7986">
          <cell r="E7986">
            <v>7767</v>
          </cell>
        </row>
        <row r="7987">
          <cell r="E7987">
            <v>7768</v>
          </cell>
        </row>
        <row r="7988">
          <cell r="E7988">
            <v>7769</v>
          </cell>
        </row>
        <row r="7989">
          <cell r="E7989">
            <v>7770</v>
          </cell>
        </row>
        <row r="7990">
          <cell r="E7990">
            <v>7771</v>
          </cell>
        </row>
        <row r="7991">
          <cell r="E7991">
            <v>7772</v>
          </cell>
        </row>
        <row r="7992">
          <cell r="E7992">
            <v>7773</v>
          </cell>
        </row>
        <row r="7993">
          <cell r="E7993">
            <v>7774</v>
          </cell>
        </row>
        <row r="7994">
          <cell r="E7994">
            <v>7775</v>
          </cell>
        </row>
        <row r="7995">
          <cell r="E7995">
            <v>7776</v>
          </cell>
        </row>
        <row r="7996">
          <cell r="E7996">
            <v>7777</v>
          </cell>
        </row>
        <row r="7997">
          <cell r="E7997">
            <v>7778</v>
          </cell>
        </row>
        <row r="7998">
          <cell r="E7998">
            <v>7779</v>
          </cell>
        </row>
        <row r="7999">
          <cell r="E7999">
            <v>7780</v>
          </cell>
        </row>
        <row r="8000">
          <cell r="E8000">
            <v>7781</v>
          </cell>
        </row>
        <row r="8001">
          <cell r="E8001">
            <v>7782</v>
          </cell>
        </row>
        <row r="8002">
          <cell r="E8002">
            <v>7783</v>
          </cell>
        </row>
        <row r="8003">
          <cell r="E8003">
            <v>7784</v>
          </cell>
        </row>
        <row r="8004">
          <cell r="E8004">
            <v>7785</v>
          </cell>
        </row>
        <row r="8005">
          <cell r="E8005">
            <v>7786</v>
          </cell>
        </row>
        <row r="8006">
          <cell r="E8006">
            <v>7787</v>
          </cell>
        </row>
        <row r="8007">
          <cell r="E8007">
            <v>7788</v>
          </cell>
        </row>
        <row r="8008">
          <cell r="E8008">
            <v>7789</v>
          </cell>
        </row>
        <row r="8009">
          <cell r="E8009">
            <v>7790</v>
          </cell>
        </row>
        <row r="8010">
          <cell r="E8010">
            <v>7791</v>
          </cell>
        </row>
        <row r="8011">
          <cell r="E8011">
            <v>7792</v>
          </cell>
        </row>
        <row r="8012">
          <cell r="E8012">
            <v>7793</v>
          </cell>
        </row>
        <row r="8013">
          <cell r="E8013">
            <v>7794</v>
          </cell>
        </row>
        <row r="8014">
          <cell r="E8014">
            <v>7795</v>
          </cell>
        </row>
        <row r="8015">
          <cell r="E8015">
            <v>7796</v>
          </cell>
        </row>
        <row r="8016">
          <cell r="E8016">
            <v>7797</v>
          </cell>
        </row>
        <row r="8017">
          <cell r="E8017">
            <v>7798</v>
          </cell>
        </row>
        <row r="8018">
          <cell r="E8018">
            <v>7799</v>
          </cell>
        </row>
        <row r="8019">
          <cell r="E8019">
            <v>7800</v>
          </cell>
        </row>
        <row r="8020">
          <cell r="E8020">
            <v>7801</v>
          </cell>
        </row>
        <row r="8021">
          <cell r="E8021">
            <v>7802</v>
          </cell>
        </row>
        <row r="8022">
          <cell r="E8022">
            <v>7803</v>
          </cell>
        </row>
        <row r="8023">
          <cell r="E8023">
            <v>7804</v>
          </cell>
        </row>
        <row r="8024">
          <cell r="E8024">
            <v>7805</v>
          </cell>
        </row>
        <row r="8025">
          <cell r="E8025">
            <v>7806</v>
          </cell>
        </row>
        <row r="8026">
          <cell r="E8026">
            <v>7807</v>
          </cell>
        </row>
        <row r="8027">
          <cell r="E8027">
            <v>7808</v>
          </cell>
        </row>
        <row r="8028">
          <cell r="E8028">
            <v>7809</v>
          </cell>
        </row>
        <row r="8029">
          <cell r="E8029">
            <v>7810</v>
          </cell>
        </row>
        <row r="8030">
          <cell r="E8030">
            <v>7811</v>
          </cell>
        </row>
        <row r="8031">
          <cell r="E8031">
            <v>7812</v>
          </cell>
        </row>
        <row r="8032">
          <cell r="E8032">
            <v>7813</v>
          </cell>
        </row>
        <row r="8033">
          <cell r="E8033">
            <v>7814</v>
          </cell>
        </row>
        <row r="8034">
          <cell r="E8034">
            <v>7815</v>
          </cell>
        </row>
        <row r="8035">
          <cell r="E8035">
            <v>7816</v>
          </cell>
        </row>
        <row r="8036">
          <cell r="E8036">
            <v>7817</v>
          </cell>
        </row>
        <row r="8037">
          <cell r="E8037">
            <v>7818</v>
          </cell>
        </row>
        <row r="8038">
          <cell r="E8038">
            <v>7819</v>
          </cell>
        </row>
        <row r="8039">
          <cell r="E8039">
            <v>7820</v>
          </cell>
        </row>
        <row r="8040">
          <cell r="E8040">
            <v>7821</v>
          </cell>
        </row>
        <row r="8041">
          <cell r="E8041">
            <v>7822</v>
          </cell>
        </row>
        <row r="8042">
          <cell r="E8042">
            <v>7823</v>
          </cell>
        </row>
        <row r="8043">
          <cell r="E8043">
            <v>7824</v>
          </cell>
        </row>
        <row r="8044">
          <cell r="E8044">
            <v>7825</v>
          </cell>
        </row>
        <row r="8045">
          <cell r="E8045">
            <v>7826</v>
          </cell>
        </row>
        <row r="8046">
          <cell r="E8046">
            <v>7827</v>
          </cell>
        </row>
        <row r="8047">
          <cell r="E8047">
            <v>7828</v>
          </cell>
        </row>
        <row r="8048">
          <cell r="E8048">
            <v>7829</v>
          </cell>
        </row>
        <row r="8049">
          <cell r="E8049">
            <v>7830</v>
          </cell>
        </row>
        <row r="8050">
          <cell r="E8050">
            <v>7831</v>
          </cell>
        </row>
        <row r="8051">
          <cell r="E8051">
            <v>7832</v>
          </cell>
        </row>
        <row r="8052">
          <cell r="E8052">
            <v>7833</v>
          </cell>
        </row>
        <row r="8053">
          <cell r="E8053">
            <v>7834</v>
          </cell>
        </row>
        <row r="8054">
          <cell r="E8054">
            <v>7835</v>
          </cell>
        </row>
        <row r="8055">
          <cell r="E8055">
            <v>7836</v>
          </cell>
        </row>
        <row r="8056">
          <cell r="E8056">
            <v>7837</v>
          </cell>
        </row>
        <row r="8057">
          <cell r="E8057">
            <v>7838</v>
          </cell>
        </row>
        <row r="8058">
          <cell r="E8058">
            <v>7839</v>
          </cell>
        </row>
        <row r="8059">
          <cell r="E8059">
            <v>7840</v>
          </cell>
        </row>
        <row r="8060">
          <cell r="E8060">
            <v>7841</v>
          </cell>
        </row>
        <row r="8061">
          <cell r="E8061">
            <v>7842</v>
          </cell>
        </row>
        <row r="8062">
          <cell r="E8062">
            <v>7843</v>
          </cell>
        </row>
        <row r="8063">
          <cell r="E8063">
            <v>7844</v>
          </cell>
        </row>
        <row r="8064">
          <cell r="E8064">
            <v>7845</v>
          </cell>
        </row>
        <row r="8065">
          <cell r="E8065">
            <v>7846</v>
          </cell>
        </row>
        <row r="8066">
          <cell r="E8066">
            <v>7847</v>
          </cell>
        </row>
        <row r="8067">
          <cell r="E8067">
            <v>7848</v>
          </cell>
        </row>
        <row r="8068">
          <cell r="E8068">
            <v>7849</v>
          </cell>
        </row>
        <row r="8069">
          <cell r="E8069">
            <v>7850</v>
          </cell>
        </row>
        <row r="8070">
          <cell r="E8070">
            <v>7851</v>
          </cell>
        </row>
        <row r="8071">
          <cell r="E8071">
            <v>7852</v>
          </cell>
        </row>
        <row r="8072">
          <cell r="E8072">
            <v>7853</v>
          </cell>
        </row>
        <row r="8073">
          <cell r="E8073">
            <v>7854</v>
          </cell>
        </row>
        <row r="8074">
          <cell r="E8074">
            <v>7855</v>
          </cell>
        </row>
        <row r="8075">
          <cell r="E8075">
            <v>7856</v>
          </cell>
        </row>
        <row r="8076">
          <cell r="E8076">
            <v>7857</v>
          </cell>
        </row>
        <row r="8077">
          <cell r="E8077">
            <v>7858</v>
          </cell>
        </row>
        <row r="8078">
          <cell r="E8078">
            <v>7859</v>
          </cell>
        </row>
        <row r="8079">
          <cell r="E8079">
            <v>7860</v>
          </cell>
        </row>
        <row r="8080">
          <cell r="E8080">
            <v>7861</v>
          </cell>
        </row>
        <row r="8081">
          <cell r="E8081">
            <v>7862</v>
          </cell>
        </row>
        <row r="8082">
          <cell r="E8082">
            <v>7863</v>
          </cell>
        </row>
        <row r="8083">
          <cell r="E8083">
            <v>7864</v>
          </cell>
        </row>
        <row r="8084">
          <cell r="E8084">
            <v>7865</v>
          </cell>
        </row>
        <row r="8085">
          <cell r="E8085">
            <v>7866</v>
          </cell>
        </row>
        <row r="8086">
          <cell r="E8086">
            <v>7867</v>
          </cell>
        </row>
        <row r="8087">
          <cell r="E8087">
            <v>7868</v>
          </cell>
        </row>
        <row r="8088">
          <cell r="E8088">
            <v>7869</v>
          </cell>
        </row>
        <row r="8089">
          <cell r="E8089">
            <v>7870</v>
          </cell>
        </row>
        <row r="8090">
          <cell r="E8090">
            <v>7871</v>
          </cell>
        </row>
        <row r="8091">
          <cell r="E8091">
            <v>7872</v>
          </cell>
        </row>
        <row r="8092">
          <cell r="E8092">
            <v>7873</v>
          </cell>
        </row>
        <row r="8093">
          <cell r="E8093">
            <v>7874</v>
          </cell>
        </row>
        <row r="8094">
          <cell r="E8094">
            <v>7875</v>
          </cell>
        </row>
        <row r="8095">
          <cell r="E8095">
            <v>7876</v>
          </cell>
        </row>
        <row r="8096">
          <cell r="E8096">
            <v>7877</v>
          </cell>
        </row>
        <row r="8097">
          <cell r="E8097">
            <v>7878</v>
          </cell>
        </row>
        <row r="8098">
          <cell r="E8098">
            <v>7879</v>
          </cell>
        </row>
        <row r="8099">
          <cell r="E8099">
            <v>7880</v>
          </cell>
        </row>
        <row r="8100">
          <cell r="E8100">
            <v>7881</v>
          </cell>
        </row>
        <row r="8101">
          <cell r="E8101">
            <v>7882</v>
          </cell>
        </row>
        <row r="8102">
          <cell r="E8102">
            <v>7883</v>
          </cell>
        </row>
        <row r="8103">
          <cell r="E8103">
            <v>7884</v>
          </cell>
        </row>
        <row r="8104">
          <cell r="E8104">
            <v>7885</v>
          </cell>
        </row>
        <row r="8105">
          <cell r="E8105">
            <v>7886</v>
          </cell>
        </row>
        <row r="8106">
          <cell r="E8106">
            <v>7887</v>
          </cell>
        </row>
        <row r="8107">
          <cell r="E8107">
            <v>7888</v>
          </cell>
        </row>
        <row r="8108">
          <cell r="E8108">
            <v>7889</v>
          </cell>
        </row>
        <row r="8109">
          <cell r="E8109">
            <v>7890</v>
          </cell>
        </row>
        <row r="8110">
          <cell r="E8110">
            <v>7891</v>
          </cell>
        </row>
        <row r="8111">
          <cell r="E8111">
            <v>7892</v>
          </cell>
        </row>
        <row r="8112">
          <cell r="E8112">
            <v>7893</v>
          </cell>
        </row>
        <row r="8113">
          <cell r="E8113">
            <v>7894</v>
          </cell>
        </row>
        <row r="8114">
          <cell r="E8114">
            <v>7895</v>
          </cell>
        </row>
        <row r="8115">
          <cell r="E8115">
            <v>7896</v>
          </cell>
        </row>
        <row r="8116">
          <cell r="E8116">
            <v>7897</v>
          </cell>
        </row>
        <row r="8117">
          <cell r="E8117">
            <v>7898</v>
          </cell>
        </row>
        <row r="8118">
          <cell r="E8118">
            <v>7899</v>
          </cell>
        </row>
        <row r="8119">
          <cell r="E8119">
            <v>7900</v>
          </cell>
        </row>
        <row r="8120">
          <cell r="E8120">
            <v>7901</v>
          </cell>
        </row>
        <row r="8121">
          <cell r="E8121">
            <v>7902</v>
          </cell>
        </row>
        <row r="8122">
          <cell r="E8122">
            <v>7903</v>
          </cell>
        </row>
        <row r="8123">
          <cell r="E8123">
            <v>7904</v>
          </cell>
        </row>
        <row r="8124">
          <cell r="E8124">
            <v>7905</v>
          </cell>
        </row>
        <row r="8125">
          <cell r="E8125">
            <v>7906</v>
          </cell>
        </row>
        <row r="8126">
          <cell r="E8126">
            <v>7907</v>
          </cell>
        </row>
        <row r="8127">
          <cell r="E8127">
            <v>7908</v>
          </cell>
        </row>
        <row r="8128">
          <cell r="E8128">
            <v>7909</v>
          </cell>
        </row>
        <row r="8129">
          <cell r="E8129">
            <v>7910</v>
          </cell>
        </row>
        <row r="8130">
          <cell r="E8130">
            <v>7911</v>
          </cell>
        </row>
        <row r="8131">
          <cell r="E8131">
            <v>7912</v>
          </cell>
        </row>
        <row r="8132">
          <cell r="E8132">
            <v>7913</v>
          </cell>
        </row>
        <row r="8133">
          <cell r="E8133">
            <v>7914</v>
          </cell>
        </row>
        <row r="8134">
          <cell r="E8134">
            <v>7915</v>
          </cell>
        </row>
        <row r="8135">
          <cell r="E8135">
            <v>7916</v>
          </cell>
        </row>
        <row r="8136">
          <cell r="E8136">
            <v>7917</v>
          </cell>
        </row>
        <row r="8137">
          <cell r="E8137">
            <v>7918</v>
          </cell>
        </row>
        <row r="8138">
          <cell r="E8138">
            <v>7919</v>
          </cell>
        </row>
        <row r="8139">
          <cell r="E8139">
            <v>7920</v>
          </cell>
        </row>
        <row r="8140">
          <cell r="E8140">
            <v>7921</v>
          </cell>
        </row>
        <row r="8141">
          <cell r="E8141">
            <v>7922</v>
          </cell>
        </row>
        <row r="8142">
          <cell r="E8142">
            <v>7923</v>
          </cell>
        </row>
        <row r="8143">
          <cell r="E8143">
            <v>7924</v>
          </cell>
        </row>
        <row r="8144">
          <cell r="E8144">
            <v>7925</v>
          </cell>
        </row>
        <row r="8145">
          <cell r="E8145">
            <v>7926</v>
          </cell>
        </row>
        <row r="8146">
          <cell r="E8146">
            <v>7927</v>
          </cell>
        </row>
        <row r="8147">
          <cell r="E8147">
            <v>7928</v>
          </cell>
        </row>
        <row r="8148">
          <cell r="E8148">
            <v>7929</v>
          </cell>
        </row>
        <row r="8149">
          <cell r="E8149">
            <v>7930</v>
          </cell>
        </row>
        <row r="8150">
          <cell r="E8150">
            <v>7931</v>
          </cell>
        </row>
        <row r="8151">
          <cell r="E8151">
            <v>7932</v>
          </cell>
        </row>
        <row r="8152">
          <cell r="E8152">
            <v>7933</v>
          </cell>
        </row>
        <row r="8153">
          <cell r="E8153">
            <v>7934</v>
          </cell>
        </row>
        <row r="8154">
          <cell r="E8154">
            <v>7935</v>
          </cell>
        </row>
        <row r="8155">
          <cell r="E8155">
            <v>7936</v>
          </cell>
        </row>
        <row r="8156">
          <cell r="E8156">
            <v>7937</v>
          </cell>
        </row>
        <row r="8157">
          <cell r="E8157">
            <v>7938</v>
          </cell>
        </row>
        <row r="8158">
          <cell r="E8158">
            <v>7939</v>
          </cell>
        </row>
        <row r="8159">
          <cell r="E8159">
            <v>7940</v>
          </cell>
        </row>
        <row r="8160">
          <cell r="E8160">
            <v>7941</v>
          </cell>
        </row>
        <row r="8161">
          <cell r="E8161">
            <v>7942</v>
          </cell>
        </row>
        <row r="8162">
          <cell r="E8162">
            <v>7943</v>
          </cell>
        </row>
        <row r="8163">
          <cell r="E8163">
            <v>7944</v>
          </cell>
        </row>
        <row r="8164">
          <cell r="E8164">
            <v>7945</v>
          </cell>
        </row>
        <row r="8165">
          <cell r="E8165">
            <v>7946</v>
          </cell>
        </row>
        <row r="8166">
          <cell r="E8166">
            <v>7947</v>
          </cell>
        </row>
        <row r="8167">
          <cell r="E8167">
            <v>7948</v>
          </cell>
        </row>
        <row r="8168">
          <cell r="E8168">
            <v>7949</v>
          </cell>
        </row>
        <row r="8169">
          <cell r="E8169">
            <v>7950</v>
          </cell>
        </row>
        <row r="8170">
          <cell r="E8170">
            <v>7951</v>
          </cell>
        </row>
        <row r="8171">
          <cell r="E8171">
            <v>7952</v>
          </cell>
        </row>
        <row r="8172">
          <cell r="E8172">
            <v>7953</v>
          </cell>
        </row>
        <row r="8173">
          <cell r="E8173">
            <v>7954</v>
          </cell>
        </row>
        <row r="8174">
          <cell r="E8174">
            <v>7955</v>
          </cell>
        </row>
        <row r="8175">
          <cell r="E8175">
            <v>7956</v>
          </cell>
        </row>
        <row r="8176">
          <cell r="E8176">
            <v>7957</v>
          </cell>
        </row>
        <row r="8177">
          <cell r="E8177">
            <v>7958</v>
          </cell>
        </row>
        <row r="8178">
          <cell r="E8178">
            <v>7959</v>
          </cell>
        </row>
        <row r="8179">
          <cell r="E8179">
            <v>7960</v>
          </cell>
        </row>
        <row r="8180">
          <cell r="E8180">
            <v>7961</v>
          </cell>
        </row>
        <row r="8181">
          <cell r="E8181">
            <v>7962</v>
          </cell>
        </row>
        <row r="8182">
          <cell r="E8182">
            <v>7963</v>
          </cell>
        </row>
        <row r="8183">
          <cell r="E8183">
            <v>7964</v>
          </cell>
        </row>
        <row r="8184">
          <cell r="E8184">
            <v>7965</v>
          </cell>
        </row>
        <row r="8185">
          <cell r="E8185">
            <v>7966</v>
          </cell>
        </row>
        <row r="8186">
          <cell r="E8186">
            <v>7967</v>
          </cell>
        </row>
        <row r="8187">
          <cell r="E8187">
            <v>7968</v>
          </cell>
        </row>
        <row r="8188">
          <cell r="E8188">
            <v>7969</v>
          </cell>
        </row>
        <row r="8189">
          <cell r="E8189">
            <v>7970</v>
          </cell>
        </row>
        <row r="8190">
          <cell r="E8190">
            <v>7971</v>
          </cell>
        </row>
        <row r="8191">
          <cell r="E8191">
            <v>7972</v>
          </cell>
        </row>
        <row r="8192">
          <cell r="E8192">
            <v>7973</v>
          </cell>
        </row>
        <row r="8193">
          <cell r="E8193">
            <v>7974</v>
          </cell>
        </row>
        <row r="8194">
          <cell r="E8194">
            <v>7975</v>
          </cell>
        </row>
        <row r="8195">
          <cell r="E8195">
            <v>7976</v>
          </cell>
        </row>
        <row r="8196">
          <cell r="E8196">
            <v>7977</v>
          </cell>
        </row>
        <row r="8197">
          <cell r="E8197">
            <v>7978</v>
          </cell>
        </row>
        <row r="8198">
          <cell r="E8198">
            <v>7979</v>
          </cell>
        </row>
        <row r="8199">
          <cell r="E8199">
            <v>7980</v>
          </cell>
        </row>
        <row r="8200">
          <cell r="E8200">
            <v>7981</v>
          </cell>
        </row>
        <row r="8201">
          <cell r="E8201">
            <v>7982</v>
          </cell>
        </row>
        <row r="8202">
          <cell r="E8202">
            <v>7983</v>
          </cell>
        </row>
        <row r="8203">
          <cell r="E8203">
            <v>7984</v>
          </cell>
        </row>
        <row r="8204">
          <cell r="E8204">
            <v>7985</v>
          </cell>
        </row>
        <row r="8205">
          <cell r="E8205">
            <v>7986</v>
          </cell>
        </row>
        <row r="8206">
          <cell r="E8206">
            <v>7987</v>
          </cell>
        </row>
        <row r="8207">
          <cell r="E8207">
            <v>7988</v>
          </cell>
        </row>
        <row r="8208">
          <cell r="E8208">
            <v>7989</v>
          </cell>
        </row>
        <row r="8209">
          <cell r="E8209">
            <v>7990</v>
          </cell>
        </row>
        <row r="8210">
          <cell r="E8210">
            <v>7991</v>
          </cell>
        </row>
        <row r="8211">
          <cell r="E8211">
            <v>7992</v>
          </cell>
        </row>
        <row r="8212">
          <cell r="E8212">
            <v>7993</v>
          </cell>
        </row>
        <row r="8213">
          <cell r="E8213">
            <v>7994</v>
          </cell>
        </row>
        <row r="8214">
          <cell r="E8214">
            <v>7995</v>
          </cell>
        </row>
        <row r="8215">
          <cell r="E8215">
            <v>7996</v>
          </cell>
        </row>
        <row r="8216">
          <cell r="E8216">
            <v>7997</v>
          </cell>
        </row>
        <row r="8217">
          <cell r="E8217">
            <v>7998</v>
          </cell>
        </row>
        <row r="8218">
          <cell r="E8218">
            <v>7999</v>
          </cell>
        </row>
        <row r="8219">
          <cell r="E8219">
            <v>8000</v>
          </cell>
        </row>
        <row r="8220">
          <cell r="E8220">
            <v>8001</v>
          </cell>
        </row>
        <row r="8221">
          <cell r="E8221">
            <v>8002</v>
          </cell>
        </row>
        <row r="8222">
          <cell r="E8222">
            <v>8003</v>
          </cell>
        </row>
        <row r="8223">
          <cell r="E8223">
            <v>8004</v>
          </cell>
        </row>
        <row r="8224">
          <cell r="E8224">
            <v>8005</v>
          </cell>
        </row>
        <row r="8225">
          <cell r="E8225">
            <v>8006</v>
          </cell>
        </row>
        <row r="8226">
          <cell r="E8226">
            <v>8007</v>
          </cell>
        </row>
        <row r="8227">
          <cell r="E8227">
            <v>8008</v>
          </cell>
        </row>
        <row r="8228">
          <cell r="E8228">
            <v>8009</v>
          </cell>
        </row>
        <row r="8229">
          <cell r="E8229">
            <v>8010</v>
          </cell>
        </row>
        <row r="8230">
          <cell r="E8230">
            <v>8011</v>
          </cell>
        </row>
        <row r="8231">
          <cell r="E8231">
            <v>8012</v>
          </cell>
        </row>
        <row r="8232">
          <cell r="E8232">
            <v>8013</v>
          </cell>
        </row>
        <row r="8233">
          <cell r="E8233">
            <v>8014</v>
          </cell>
        </row>
        <row r="8234">
          <cell r="E8234">
            <v>8015</v>
          </cell>
        </row>
        <row r="8235">
          <cell r="E8235">
            <v>8016</v>
          </cell>
        </row>
        <row r="8236">
          <cell r="E8236">
            <v>8017</v>
          </cell>
        </row>
        <row r="8237">
          <cell r="E8237">
            <v>8018</v>
          </cell>
        </row>
        <row r="8238">
          <cell r="E8238">
            <v>8019</v>
          </cell>
        </row>
        <row r="8239">
          <cell r="E8239">
            <v>8020</v>
          </cell>
        </row>
        <row r="8240">
          <cell r="E8240">
            <v>8021</v>
          </cell>
        </row>
        <row r="8241">
          <cell r="E8241">
            <v>8022</v>
          </cell>
        </row>
        <row r="8242">
          <cell r="E8242">
            <v>8023</v>
          </cell>
        </row>
        <row r="8243">
          <cell r="E8243">
            <v>8024</v>
          </cell>
        </row>
        <row r="8244">
          <cell r="E8244">
            <v>8025</v>
          </cell>
        </row>
        <row r="8245">
          <cell r="E8245">
            <v>8026</v>
          </cell>
        </row>
        <row r="8246">
          <cell r="E8246">
            <v>8027</v>
          </cell>
        </row>
        <row r="8247">
          <cell r="E8247">
            <v>8028</v>
          </cell>
        </row>
        <row r="8248">
          <cell r="E8248">
            <v>8029</v>
          </cell>
        </row>
        <row r="8249">
          <cell r="E8249">
            <v>8030</v>
          </cell>
        </row>
        <row r="8250">
          <cell r="E8250">
            <v>8031</v>
          </cell>
        </row>
        <row r="8251">
          <cell r="E8251">
            <v>8032</v>
          </cell>
        </row>
        <row r="8252">
          <cell r="E8252">
            <v>8033</v>
          </cell>
        </row>
        <row r="8253">
          <cell r="E8253">
            <v>8034</v>
          </cell>
        </row>
        <row r="8254">
          <cell r="E8254">
            <v>8035</v>
          </cell>
        </row>
        <row r="8255">
          <cell r="E8255">
            <v>8036</v>
          </cell>
        </row>
        <row r="8256">
          <cell r="E8256">
            <v>8037</v>
          </cell>
        </row>
        <row r="8257">
          <cell r="E8257">
            <v>8038</v>
          </cell>
        </row>
        <row r="8258">
          <cell r="E8258">
            <v>8039</v>
          </cell>
        </row>
        <row r="8259">
          <cell r="E8259">
            <v>8040</v>
          </cell>
        </row>
        <row r="8260">
          <cell r="E8260">
            <v>8041</v>
          </cell>
        </row>
        <row r="8261">
          <cell r="E8261">
            <v>8042</v>
          </cell>
        </row>
        <row r="8262">
          <cell r="E8262">
            <v>8043</v>
          </cell>
        </row>
        <row r="8263">
          <cell r="E8263">
            <v>8044</v>
          </cell>
        </row>
        <row r="8264">
          <cell r="E8264">
            <v>8045</v>
          </cell>
        </row>
        <row r="8265">
          <cell r="E8265">
            <v>8046</v>
          </cell>
        </row>
        <row r="8266">
          <cell r="E8266">
            <v>8047</v>
          </cell>
        </row>
        <row r="8267">
          <cell r="E8267">
            <v>8048</v>
          </cell>
        </row>
        <row r="8268">
          <cell r="E8268">
            <v>8049</v>
          </cell>
        </row>
        <row r="8269">
          <cell r="E8269">
            <v>8050</v>
          </cell>
        </row>
        <row r="8270">
          <cell r="E8270">
            <v>8051</v>
          </cell>
        </row>
        <row r="8271">
          <cell r="E8271">
            <v>8052</v>
          </cell>
        </row>
        <row r="8272">
          <cell r="E8272">
            <v>8053</v>
          </cell>
        </row>
        <row r="8273">
          <cell r="E8273">
            <v>8054</v>
          </cell>
        </row>
        <row r="8274">
          <cell r="E8274">
            <v>8055</v>
          </cell>
        </row>
        <row r="8275">
          <cell r="E8275">
            <v>8056</v>
          </cell>
        </row>
        <row r="8276">
          <cell r="E8276">
            <v>8057</v>
          </cell>
        </row>
        <row r="8277">
          <cell r="E8277">
            <v>8058</v>
          </cell>
        </row>
        <row r="8278">
          <cell r="E8278">
            <v>8059</v>
          </cell>
        </row>
        <row r="8279">
          <cell r="E8279">
            <v>8060</v>
          </cell>
        </row>
        <row r="8280">
          <cell r="E8280">
            <v>8061</v>
          </cell>
        </row>
        <row r="8281">
          <cell r="E8281">
            <v>8062</v>
          </cell>
        </row>
        <row r="8282">
          <cell r="E8282">
            <v>8063</v>
          </cell>
        </row>
        <row r="8283">
          <cell r="E8283">
            <v>8064</v>
          </cell>
        </row>
        <row r="8284">
          <cell r="E8284">
            <v>8065</v>
          </cell>
        </row>
        <row r="8285">
          <cell r="E8285">
            <v>8066</v>
          </cell>
        </row>
        <row r="8286">
          <cell r="E8286">
            <v>8067</v>
          </cell>
        </row>
        <row r="8287">
          <cell r="E8287">
            <v>8068</v>
          </cell>
        </row>
        <row r="8288">
          <cell r="E8288">
            <v>8069</v>
          </cell>
        </row>
        <row r="8289">
          <cell r="E8289">
            <v>8070</v>
          </cell>
        </row>
        <row r="8290">
          <cell r="E8290">
            <v>8071</v>
          </cell>
        </row>
        <row r="8291">
          <cell r="E8291">
            <v>8072</v>
          </cell>
        </row>
        <row r="8292">
          <cell r="E8292">
            <v>8073</v>
          </cell>
        </row>
        <row r="8293">
          <cell r="E8293">
            <v>8074</v>
          </cell>
        </row>
        <row r="8294">
          <cell r="E8294">
            <v>8075</v>
          </cell>
        </row>
        <row r="8295">
          <cell r="E8295">
            <v>8076</v>
          </cell>
        </row>
        <row r="8296">
          <cell r="E8296">
            <v>8077</v>
          </cell>
        </row>
        <row r="8297">
          <cell r="E8297">
            <v>8078</v>
          </cell>
        </row>
        <row r="8298">
          <cell r="E8298">
            <v>8079</v>
          </cell>
        </row>
        <row r="8299">
          <cell r="E8299">
            <v>8080</v>
          </cell>
        </row>
        <row r="8300">
          <cell r="E8300">
            <v>8081</v>
          </cell>
        </row>
        <row r="8301">
          <cell r="E8301">
            <v>8082</v>
          </cell>
        </row>
        <row r="8302">
          <cell r="E8302">
            <v>8083</v>
          </cell>
        </row>
        <row r="8303">
          <cell r="E8303">
            <v>8084</v>
          </cell>
        </row>
        <row r="8304">
          <cell r="E8304">
            <v>8085</v>
          </cell>
        </row>
        <row r="8305">
          <cell r="E8305">
            <v>8086</v>
          </cell>
        </row>
        <row r="8306">
          <cell r="E8306">
            <v>8087</v>
          </cell>
        </row>
        <row r="8307">
          <cell r="E8307">
            <v>8088</v>
          </cell>
        </row>
        <row r="8308">
          <cell r="E8308">
            <v>8089</v>
          </cell>
        </row>
        <row r="8309">
          <cell r="E8309">
            <v>8090</v>
          </cell>
        </row>
        <row r="8310">
          <cell r="E8310">
            <v>8091</v>
          </cell>
        </row>
        <row r="8311">
          <cell r="E8311">
            <v>8092</v>
          </cell>
        </row>
        <row r="8312">
          <cell r="E8312">
            <v>8093</v>
          </cell>
        </row>
        <row r="8313">
          <cell r="E8313">
            <v>8094</v>
          </cell>
        </row>
        <row r="8314">
          <cell r="E8314">
            <v>8095</v>
          </cell>
        </row>
        <row r="8315">
          <cell r="E8315">
            <v>8096</v>
          </cell>
        </row>
        <row r="8316">
          <cell r="E8316">
            <v>8097</v>
          </cell>
        </row>
        <row r="8317">
          <cell r="E8317">
            <v>8098</v>
          </cell>
        </row>
        <row r="8318">
          <cell r="E8318">
            <v>8099</v>
          </cell>
        </row>
        <row r="8319">
          <cell r="E8319">
            <v>8100</v>
          </cell>
        </row>
        <row r="8320">
          <cell r="E8320">
            <v>8101</v>
          </cell>
        </row>
        <row r="8321">
          <cell r="E8321">
            <v>8102</v>
          </cell>
        </row>
        <row r="8322">
          <cell r="E8322">
            <v>8103</v>
          </cell>
        </row>
        <row r="8323">
          <cell r="E8323">
            <v>8104</v>
          </cell>
        </row>
        <row r="8324">
          <cell r="E8324">
            <v>8105</v>
          </cell>
        </row>
        <row r="8325">
          <cell r="E8325">
            <v>8106</v>
          </cell>
        </row>
        <row r="8326">
          <cell r="E8326">
            <v>8107</v>
          </cell>
        </row>
        <row r="8327">
          <cell r="E8327">
            <v>8108</v>
          </cell>
        </row>
        <row r="8328">
          <cell r="E8328">
            <v>8109</v>
          </cell>
        </row>
        <row r="8329">
          <cell r="E8329">
            <v>8110</v>
          </cell>
        </row>
        <row r="8330">
          <cell r="E8330">
            <v>8111</v>
          </cell>
        </row>
        <row r="8331">
          <cell r="E8331">
            <v>8112</v>
          </cell>
        </row>
        <row r="8332">
          <cell r="E8332">
            <v>8113</v>
          </cell>
        </row>
        <row r="8333">
          <cell r="E8333">
            <v>8114</v>
          </cell>
        </row>
        <row r="8334">
          <cell r="E8334">
            <v>8115</v>
          </cell>
        </row>
        <row r="8335">
          <cell r="E8335">
            <v>8116</v>
          </cell>
        </row>
        <row r="8336">
          <cell r="E8336">
            <v>8117</v>
          </cell>
        </row>
        <row r="8337">
          <cell r="E8337">
            <v>8118</v>
          </cell>
        </row>
        <row r="8338">
          <cell r="E8338">
            <v>8119</v>
          </cell>
        </row>
        <row r="8339">
          <cell r="E8339">
            <v>8120</v>
          </cell>
        </row>
        <row r="8340">
          <cell r="E8340">
            <v>8121</v>
          </cell>
        </row>
        <row r="8341">
          <cell r="E8341">
            <v>8122</v>
          </cell>
        </row>
        <row r="8342">
          <cell r="E8342">
            <v>8123</v>
          </cell>
        </row>
        <row r="8343">
          <cell r="E8343">
            <v>8124</v>
          </cell>
        </row>
        <row r="8344">
          <cell r="E8344">
            <v>8125</v>
          </cell>
        </row>
        <row r="8345">
          <cell r="E8345">
            <v>8126</v>
          </cell>
        </row>
        <row r="8346">
          <cell r="E8346">
            <v>8127</v>
          </cell>
        </row>
        <row r="8347">
          <cell r="E8347">
            <v>8128</v>
          </cell>
        </row>
        <row r="8348">
          <cell r="E8348">
            <v>8129</v>
          </cell>
        </row>
        <row r="8349">
          <cell r="E8349">
            <v>8130</v>
          </cell>
        </row>
        <row r="8350">
          <cell r="E8350">
            <v>8131</v>
          </cell>
        </row>
        <row r="8351">
          <cell r="E8351">
            <v>8132</v>
          </cell>
        </row>
        <row r="8352">
          <cell r="E8352">
            <v>8133</v>
          </cell>
        </row>
        <row r="8353">
          <cell r="E8353">
            <v>8134</v>
          </cell>
        </row>
        <row r="8354">
          <cell r="E8354">
            <v>8135</v>
          </cell>
        </row>
        <row r="8355">
          <cell r="E8355">
            <v>8136</v>
          </cell>
        </row>
        <row r="8356">
          <cell r="E8356">
            <v>8137</v>
          </cell>
        </row>
        <row r="8357">
          <cell r="E8357">
            <v>8138</v>
          </cell>
        </row>
        <row r="8358">
          <cell r="E8358">
            <v>8139</v>
          </cell>
        </row>
        <row r="8359">
          <cell r="E8359">
            <v>8140</v>
          </cell>
        </row>
        <row r="8360">
          <cell r="E8360">
            <v>8141</v>
          </cell>
        </row>
        <row r="8361">
          <cell r="E8361">
            <v>8142</v>
          </cell>
        </row>
        <row r="8362">
          <cell r="E8362">
            <v>8143</v>
          </cell>
        </row>
        <row r="8363">
          <cell r="E8363">
            <v>8144</v>
          </cell>
        </row>
        <row r="8364">
          <cell r="E8364">
            <v>8145</v>
          </cell>
        </row>
        <row r="8365">
          <cell r="E8365">
            <v>8146</v>
          </cell>
        </row>
        <row r="8366">
          <cell r="E8366">
            <v>8147</v>
          </cell>
        </row>
        <row r="8367">
          <cell r="E8367">
            <v>8148</v>
          </cell>
        </row>
        <row r="8368">
          <cell r="E8368">
            <v>8149</v>
          </cell>
        </row>
        <row r="8369">
          <cell r="E8369">
            <v>8150</v>
          </cell>
        </row>
        <row r="8370">
          <cell r="E8370">
            <v>8151</v>
          </cell>
        </row>
        <row r="8371">
          <cell r="E8371">
            <v>8152</v>
          </cell>
        </row>
        <row r="8372">
          <cell r="E8372">
            <v>8153</v>
          </cell>
        </row>
        <row r="8373">
          <cell r="E8373">
            <v>8154</v>
          </cell>
        </row>
        <row r="8374">
          <cell r="E8374">
            <v>8155</v>
          </cell>
        </row>
        <row r="8375">
          <cell r="E8375">
            <v>8156</v>
          </cell>
        </row>
        <row r="8376">
          <cell r="E8376">
            <v>8157</v>
          </cell>
        </row>
        <row r="8377">
          <cell r="E8377">
            <v>8158</v>
          </cell>
        </row>
        <row r="8378">
          <cell r="E8378">
            <v>8159</v>
          </cell>
        </row>
        <row r="8379">
          <cell r="E8379">
            <v>8160</v>
          </cell>
        </row>
        <row r="8380">
          <cell r="E8380">
            <v>8161</v>
          </cell>
        </row>
        <row r="8381">
          <cell r="E8381">
            <v>8162</v>
          </cell>
        </row>
        <row r="8382">
          <cell r="E8382">
            <v>8163</v>
          </cell>
        </row>
        <row r="8383">
          <cell r="E8383">
            <v>8164</v>
          </cell>
        </row>
        <row r="8384">
          <cell r="E8384">
            <v>8165</v>
          </cell>
        </row>
        <row r="8385">
          <cell r="E8385">
            <v>8166</v>
          </cell>
        </row>
        <row r="8386">
          <cell r="E8386">
            <v>8167</v>
          </cell>
        </row>
        <row r="8387">
          <cell r="E8387">
            <v>8168</v>
          </cell>
        </row>
        <row r="8388">
          <cell r="E8388">
            <v>8169</v>
          </cell>
        </row>
        <row r="8389">
          <cell r="E8389">
            <v>8170</v>
          </cell>
        </row>
        <row r="8390">
          <cell r="E8390">
            <v>8171</v>
          </cell>
        </row>
        <row r="8391">
          <cell r="E8391">
            <v>8172</v>
          </cell>
        </row>
        <row r="8392">
          <cell r="E8392">
            <v>8173</v>
          </cell>
        </row>
        <row r="8393">
          <cell r="E8393">
            <v>8174</v>
          </cell>
        </row>
        <row r="8394">
          <cell r="E8394">
            <v>8175</v>
          </cell>
        </row>
        <row r="8395">
          <cell r="E8395">
            <v>8176</v>
          </cell>
        </row>
        <row r="8396">
          <cell r="E8396">
            <v>8177</v>
          </cell>
        </row>
        <row r="8397">
          <cell r="E8397">
            <v>8178</v>
          </cell>
        </row>
        <row r="8398">
          <cell r="E8398">
            <v>8179</v>
          </cell>
        </row>
        <row r="8399">
          <cell r="E8399">
            <v>8180</v>
          </cell>
        </row>
        <row r="8400">
          <cell r="E8400">
            <v>8181</v>
          </cell>
        </row>
        <row r="8401">
          <cell r="E8401">
            <v>8182</v>
          </cell>
        </row>
        <row r="8402">
          <cell r="E8402">
            <v>8183</v>
          </cell>
        </row>
        <row r="8403">
          <cell r="E8403">
            <v>8184</v>
          </cell>
        </row>
        <row r="8404">
          <cell r="E8404">
            <v>8185</v>
          </cell>
        </row>
        <row r="8405">
          <cell r="E8405">
            <v>8186</v>
          </cell>
        </row>
        <row r="8406">
          <cell r="E8406">
            <v>8187</v>
          </cell>
        </row>
        <row r="8407">
          <cell r="E8407">
            <v>8188</v>
          </cell>
        </row>
        <row r="8408">
          <cell r="E8408">
            <v>8189</v>
          </cell>
        </row>
        <row r="8409">
          <cell r="E8409">
            <v>8190</v>
          </cell>
        </row>
        <row r="8410">
          <cell r="E8410">
            <v>8191</v>
          </cell>
        </row>
        <row r="8411">
          <cell r="E8411">
            <v>8192</v>
          </cell>
        </row>
        <row r="8412">
          <cell r="E8412">
            <v>8193</v>
          </cell>
        </row>
        <row r="8413">
          <cell r="E8413">
            <v>8194</v>
          </cell>
        </row>
        <row r="8414">
          <cell r="E8414">
            <v>8195</v>
          </cell>
        </row>
        <row r="8415">
          <cell r="E8415">
            <v>8196</v>
          </cell>
        </row>
        <row r="8416">
          <cell r="E8416">
            <v>8197</v>
          </cell>
        </row>
        <row r="8417">
          <cell r="E8417">
            <v>8198</v>
          </cell>
        </row>
        <row r="8418">
          <cell r="E8418">
            <v>8199</v>
          </cell>
        </row>
        <row r="8419">
          <cell r="E8419">
            <v>8200</v>
          </cell>
        </row>
        <row r="8420">
          <cell r="E8420">
            <v>8201</v>
          </cell>
        </row>
        <row r="8421">
          <cell r="E8421">
            <v>8202</v>
          </cell>
        </row>
        <row r="8422">
          <cell r="E8422">
            <v>8203</v>
          </cell>
        </row>
        <row r="8423">
          <cell r="E8423">
            <v>8204</v>
          </cell>
        </row>
        <row r="8424">
          <cell r="E8424">
            <v>8205</v>
          </cell>
        </row>
        <row r="8425">
          <cell r="E8425">
            <v>8206</v>
          </cell>
        </row>
        <row r="8426">
          <cell r="E8426">
            <v>8207</v>
          </cell>
        </row>
        <row r="8427">
          <cell r="E8427">
            <v>8208</v>
          </cell>
        </row>
        <row r="8428">
          <cell r="E8428">
            <v>8209</v>
          </cell>
        </row>
        <row r="8429">
          <cell r="E8429">
            <v>8210</v>
          </cell>
        </row>
        <row r="8430">
          <cell r="E8430">
            <v>8211</v>
          </cell>
        </row>
        <row r="8431">
          <cell r="E8431">
            <v>8212</v>
          </cell>
        </row>
        <row r="8432">
          <cell r="E8432">
            <v>8213</v>
          </cell>
        </row>
        <row r="8433">
          <cell r="E8433">
            <v>8214</v>
          </cell>
        </row>
        <row r="8434">
          <cell r="E8434">
            <v>8215</v>
          </cell>
        </row>
        <row r="8435">
          <cell r="E8435">
            <v>8216</v>
          </cell>
        </row>
        <row r="8436">
          <cell r="E8436">
            <v>8217</v>
          </cell>
        </row>
        <row r="8437">
          <cell r="E8437">
            <v>8218</v>
          </cell>
        </row>
        <row r="8438">
          <cell r="E8438">
            <v>8219</v>
          </cell>
        </row>
        <row r="8439">
          <cell r="E8439">
            <v>8220</v>
          </cell>
        </row>
        <row r="8440">
          <cell r="E8440">
            <v>8221</v>
          </cell>
        </row>
        <row r="8441">
          <cell r="E8441">
            <v>8222</v>
          </cell>
        </row>
        <row r="8442">
          <cell r="E8442">
            <v>8223</v>
          </cell>
        </row>
        <row r="8443">
          <cell r="E8443">
            <v>8224</v>
          </cell>
        </row>
        <row r="8444">
          <cell r="E8444">
            <v>8225</v>
          </cell>
        </row>
        <row r="8445">
          <cell r="E8445">
            <v>8226</v>
          </cell>
        </row>
        <row r="8446">
          <cell r="E8446">
            <v>8227</v>
          </cell>
        </row>
        <row r="8447">
          <cell r="E8447">
            <v>8228</v>
          </cell>
        </row>
        <row r="8448">
          <cell r="E8448">
            <v>8229</v>
          </cell>
        </row>
        <row r="8449">
          <cell r="E8449">
            <v>8230</v>
          </cell>
        </row>
        <row r="8450">
          <cell r="E8450">
            <v>8231</v>
          </cell>
        </row>
        <row r="8451">
          <cell r="E8451">
            <v>8232</v>
          </cell>
        </row>
        <row r="8452">
          <cell r="E8452">
            <v>8233</v>
          </cell>
        </row>
        <row r="8453">
          <cell r="E8453">
            <v>8234</v>
          </cell>
        </row>
        <row r="8454">
          <cell r="E8454">
            <v>8235</v>
          </cell>
        </row>
        <row r="8455">
          <cell r="E8455">
            <v>8236</v>
          </cell>
        </row>
        <row r="8456">
          <cell r="E8456">
            <v>8237</v>
          </cell>
        </row>
        <row r="8457">
          <cell r="E8457">
            <v>8238</v>
          </cell>
        </row>
        <row r="8458">
          <cell r="E8458">
            <v>8239</v>
          </cell>
        </row>
        <row r="8459">
          <cell r="E8459">
            <v>8240</v>
          </cell>
        </row>
        <row r="8460">
          <cell r="E8460">
            <v>8241</v>
          </cell>
        </row>
        <row r="8461">
          <cell r="E8461">
            <v>8242</v>
          </cell>
        </row>
        <row r="8462">
          <cell r="E8462">
            <v>8243</v>
          </cell>
        </row>
        <row r="8463">
          <cell r="E8463">
            <v>8244</v>
          </cell>
        </row>
        <row r="8464">
          <cell r="E8464">
            <v>8245</v>
          </cell>
        </row>
        <row r="8465">
          <cell r="E8465">
            <v>8246</v>
          </cell>
        </row>
        <row r="8466">
          <cell r="E8466">
            <v>8247</v>
          </cell>
        </row>
        <row r="8467">
          <cell r="E8467">
            <v>8248</v>
          </cell>
        </row>
        <row r="8468">
          <cell r="E8468">
            <v>8249</v>
          </cell>
        </row>
        <row r="8469">
          <cell r="E8469">
            <v>8250</v>
          </cell>
        </row>
        <row r="8470">
          <cell r="E8470">
            <v>8251</v>
          </cell>
        </row>
        <row r="8471">
          <cell r="E8471">
            <v>8252</v>
          </cell>
        </row>
        <row r="8472">
          <cell r="E8472">
            <v>8253</v>
          </cell>
        </row>
        <row r="8473">
          <cell r="E8473">
            <v>8254</v>
          </cell>
        </row>
        <row r="8474">
          <cell r="E8474">
            <v>8255</v>
          </cell>
        </row>
        <row r="8475">
          <cell r="E8475">
            <v>8256</v>
          </cell>
        </row>
        <row r="8476">
          <cell r="E8476">
            <v>8257</v>
          </cell>
        </row>
        <row r="8477">
          <cell r="E8477">
            <v>8258</v>
          </cell>
        </row>
        <row r="8478">
          <cell r="E8478">
            <v>8259</v>
          </cell>
        </row>
        <row r="8479">
          <cell r="E8479">
            <v>8260</v>
          </cell>
        </row>
        <row r="8480">
          <cell r="E8480">
            <v>8261</v>
          </cell>
        </row>
        <row r="8481">
          <cell r="E8481">
            <v>8262</v>
          </cell>
        </row>
        <row r="8482">
          <cell r="E8482">
            <v>8263</v>
          </cell>
        </row>
        <row r="8483">
          <cell r="E8483">
            <v>8264</v>
          </cell>
        </row>
        <row r="8484">
          <cell r="E8484">
            <v>8265</v>
          </cell>
        </row>
        <row r="8485">
          <cell r="E8485">
            <v>8266</v>
          </cell>
        </row>
        <row r="8486">
          <cell r="E8486">
            <v>8267</v>
          </cell>
        </row>
        <row r="8487">
          <cell r="E8487">
            <v>8268</v>
          </cell>
        </row>
        <row r="8488">
          <cell r="E8488">
            <v>8269</v>
          </cell>
        </row>
        <row r="8489">
          <cell r="E8489">
            <v>8270</v>
          </cell>
        </row>
        <row r="8490">
          <cell r="E8490">
            <v>8271</v>
          </cell>
        </row>
        <row r="8491">
          <cell r="E8491">
            <v>8272</v>
          </cell>
        </row>
        <row r="8492">
          <cell r="E8492">
            <v>8273</v>
          </cell>
        </row>
        <row r="8493">
          <cell r="E8493">
            <v>8274</v>
          </cell>
        </row>
        <row r="8494">
          <cell r="E8494">
            <v>8275</v>
          </cell>
        </row>
        <row r="8495">
          <cell r="E8495">
            <v>8276</v>
          </cell>
        </row>
        <row r="8496">
          <cell r="E8496">
            <v>8277</v>
          </cell>
        </row>
        <row r="8497">
          <cell r="E8497">
            <v>8278</v>
          </cell>
        </row>
        <row r="8498">
          <cell r="E8498">
            <v>8279</v>
          </cell>
        </row>
        <row r="8499">
          <cell r="E8499">
            <v>8280</v>
          </cell>
        </row>
        <row r="8500">
          <cell r="E8500">
            <v>8281</v>
          </cell>
        </row>
        <row r="8501">
          <cell r="E8501">
            <v>8282</v>
          </cell>
        </row>
        <row r="8502">
          <cell r="E8502">
            <v>8283</v>
          </cell>
        </row>
        <row r="8503">
          <cell r="E8503">
            <v>8284</v>
          </cell>
        </row>
        <row r="8504">
          <cell r="E8504">
            <v>8285</v>
          </cell>
        </row>
        <row r="8505">
          <cell r="E8505">
            <v>8286</v>
          </cell>
        </row>
        <row r="8506">
          <cell r="E8506">
            <v>8287</v>
          </cell>
        </row>
        <row r="8507">
          <cell r="E8507">
            <v>8288</v>
          </cell>
        </row>
        <row r="8508">
          <cell r="E8508">
            <v>8289</v>
          </cell>
        </row>
        <row r="8509">
          <cell r="E8509">
            <v>8290</v>
          </cell>
        </row>
        <row r="8510">
          <cell r="E8510">
            <v>8291</v>
          </cell>
        </row>
        <row r="8511">
          <cell r="E8511">
            <v>8292</v>
          </cell>
        </row>
        <row r="8512">
          <cell r="E8512">
            <v>8293</v>
          </cell>
        </row>
        <row r="8513">
          <cell r="E8513">
            <v>8294</v>
          </cell>
        </row>
        <row r="8514">
          <cell r="E8514">
            <v>8295</v>
          </cell>
        </row>
        <row r="8515">
          <cell r="E8515">
            <v>8296</v>
          </cell>
        </row>
        <row r="8516">
          <cell r="E8516">
            <v>8297</v>
          </cell>
        </row>
        <row r="8517">
          <cell r="E8517">
            <v>8298</v>
          </cell>
        </row>
        <row r="8518">
          <cell r="E8518">
            <v>8299</v>
          </cell>
        </row>
        <row r="8519">
          <cell r="E8519">
            <v>8300</v>
          </cell>
        </row>
        <row r="8520">
          <cell r="E8520">
            <v>8301</v>
          </cell>
        </row>
        <row r="8521">
          <cell r="E8521">
            <v>8302</v>
          </cell>
        </row>
        <row r="8522">
          <cell r="E8522">
            <v>8303</v>
          </cell>
        </row>
        <row r="8523">
          <cell r="E8523">
            <v>8304</v>
          </cell>
        </row>
        <row r="8524">
          <cell r="E8524">
            <v>8305</v>
          </cell>
        </row>
        <row r="8525">
          <cell r="E8525">
            <v>8306</v>
          </cell>
        </row>
        <row r="8526">
          <cell r="E8526">
            <v>8307</v>
          </cell>
        </row>
        <row r="8527">
          <cell r="E8527">
            <v>8308</v>
          </cell>
        </row>
        <row r="8528">
          <cell r="E8528">
            <v>8309</v>
          </cell>
        </row>
        <row r="8529">
          <cell r="E8529">
            <v>8310</v>
          </cell>
        </row>
        <row r="8530">
          <cell r="E8530">
            <v>8311</v>
          </cell>
        </row>
        <row r="8531">
          <cell r="E8531">
            <v>8312</v>
          </cell>
        </row>
        <row r="8532">
          <cell r="E8532">
            <v>8313</v>
          </cell>
        </row>
        <row r="8533">
          <cell r="E8533">
            <v>8314</v>
          </cell>
        </row>
        <row r="8534">
          <cell r="E8534">
            <v>8315</v>
          </cell>
        </row>
        <row r="8535">
          <cell r="E8535">
            <v>8316</v>
          </cell>
        </row>
        <row r="8536">
          <cell r="E8536">
            <v>8317</v>
          </cell>
        </row>
        <row r="8537">
          <cell r="E8537">
            <v>8318</v>
          </cell>
        </row>
        <row r="8538">
          <cell r="E8538">
            <v>8319</v>
          </cell>
        </row>
        <row r="8539">
          <cell r="E8539">
            <v>8320</v>
          </cell>
        </row>
        <row r="8540">
          <cell r="E8540">
            <v>8321</v>
          </cell>
        </row>
        <row r="8541">
          <cell r="E8541">
            <v>8322</v>
          </cell>
        </row>
        <row r="8542">
          <cell r="E8542">
            <v>8323</v>
          </cell>
        </row>
        <row r="8543">
          <cell r="E8543">
            <v>8324</v>
          </cell>
        </row>
        <row r="8544">
          <cell r="E8544">
            <v>8325</v>
          </cell>
        </row>
        <row r="8545">
          <cell r="E8545">
            <v>8326</v>
          </cell>
        </row>
        <row r="8546">
          <cell r="E8546">
            <v>8327</v>
          </cell>
        </row>
        <row r="8547">
          <cell r="E8547">
            <v>8328</v>
          </cell>
        </row>
        <row r="8548">
          <cell r="E8548">
            <v>8329</v>
          </cell>
        </row>
        <row r="8549">
          <cell r="E8549">
            <v>8330</v>
          </cell>
        </row>
        <row r="8550">
          <cell r="E8550">
            <v>8331</v>
          </cell>
        </row>
        <row r="8551">
          <cell r="E8551">
            <v>8332</v>
          </cell>
        </row>
        <row r="8552">
          <cell r="E8552">
            <v>8333</v>
          </cell>
        </row>
        <row r="8553">
          <cell r="E8553">
            <v>8334</v>
          </cell>
        </row>
        <row r="8554">
          <cell r="E8554">
            <v>8335</v>
          </cell>
        </row>
        <row r="8555">
          <cell r="E8555">
            <v>8336</v>
          </cell>
        </row>
        <row r="8556">
          <cell r="E8556">
            <v>8337</v>
          </cell>
        </row>
        <row r="8557">
          <cell r="E8557">
            <v>8338</v>
          </cell>
        </row>
        <row r="8558">
          <cell r="E8558">
            <v>8339</v>
          </cell>
        </row>
        <row r="8559">
          <cell r="E8559">
            <v>8340</v>
          </cell>
        </row>
        <row r="8560">
          <cell r="E8560">
            <v>8341</v>
          </cell>
        </row>
        <row r="8561">
          <cell r="E8561">
            <v>8342</v>
          </cell>
        </row>
        <row r="8562">
          <cell r="E8562">
            <v>8343</v>
          </cell>
        </row>
        <row r="8563">
          <cell r="E8563">
            <v>8344</v>
          </cell>
        </row>
        <row r="8564">
          <cell r="E8564">
            <v>8345</v>
          </cell>
        </row>
        <row r="8565">
          <cell r="E8565">
            <v>8346</v>
          </cell>
        </row>
        <row r="8566">
          <cell r="E8566">
            <v>8347</v>
          </cell>
        </row>
        <row r="8567">
          <cell r="E8567">
            <v>8348</v>
          </cell>
        </row>
        <row r="8568">
          <cell r="E8568">
            <v>8349</v>
          </cell>
        </row>
        <row r="8569">
          <cell r="E8569">
            <v>8350</v>
          </cell>
        </row>
        <row r="8570">
          <cell r="E8570">
            <v>8351</v>
          </cell>
        </row>
        <row r="8571">
          <cell r="E8571">
            <v>8352</v>
          </cell>
        </row>
        <row r="8572">
          <cell r="E8572">
            <v>8353</v>
          </cell>
        </row>
        <row r="8573">
          <cell r="E8573">
            <v>8354</v>
          </cell>
        </row>
        <row r="8574">
          <cell r="E8574">
            <v>8355</v>
          </cell>
        </row>
        <row r="8575">
          <cell r="E8575">
            <v>8356</v>
          </cell>
        </row>
        <row r="8576">
          <cell r="E8576">
            <v>8357</v>
          </cell>
        </row>
        <row r="8577">
          <cell r="E8577">
            <v>8358</v>
          </cell>
        </row>
        <row r="8578">
          <cell r="E8578">
            <v>8359</v>
          </cell>
        </row>
        <row r="8579">
          <cell r="E8579">
            <v>8360</v>
          </cell>
        </row>
        <row r="8580">
          <cell r="E8580">
            <v>8361</v>
          </cell>
        </row>
        <row r="8581">
          <cell r="E8581">
            <v>8362</v>
          </cell>
        </row>
        <row r="8582">
          <cell r="E8582">
            <v>8363</v>
          </cell>
        </row>
        <row r="8583">
          <cell r="E8583">
            <v>8364</v>
          </cell>
        </row>
        <row r="8584">
          <cell r="E8584">
            <v>8365</v>
          </cell>
        </row>
        <row r="8585">
          <cell r="E8585">
            <v>8366</v>
          </cell>
        </row>
        <row r="8586">
          <cell r="E8586">
            <v>8367</v>
          </cell>
        </row>
        <row r="8587">
          <cell r="E8587">
            <v>8368</v>
          </cell>
        </row>
        <row r="8588">
          <cell r="E8588">
            <v>8369</v>
          </cell>
        </row>
        <row r="8589">
          <cell r="E8589">
            <v>8370</v>
          </cell>
        </row>
        <row r="8590">
          <cell r="E8590">
            <v>8371</v>
          </cell>
        </row>
        <row r="8591">
          <cell r="E8591">
            <v>8372</v>
          </cell>
        </row>
        <row r="8592">
          <cell r="E8592">
            <v>8373</v>
          </cell>
        </row>
        <row r="8593">
          <cell r="E8593">
            <v>8374</v>
          </cell>
        </row>
        <row r="8594">
          <cell r="E8594">
            <v>8375</v>
          </cell>
        </row>
        <row r="8595">
          <cell r="E8595">
            <v>8376</v>
          </cell>
        </row>
        <row r="8596">
          <cell r="E8596">
            <v>8377</v>
          </cell>
        </row>
        <row r="8597">
          <cell r="E8597">
            <v>8378</v>
          </cell>
        </row>
        <row r="8598">
          <cell r="E8598">
            <v>8379</v>
          </cell>
        </row>
        <row r="8599">
          <cell r="E8599">
            <v>8380</v>
          </cell>
        </row>
        <row r="8600">
          <cell r="E8600">
            <v>8381</v>
          </cell>
        </row>
        <row r="8601">
          <cell r="E8601">
            <v>8382</v>
          </cell>
        </row>
        <row r="8602">
          <cell r="E8602">
            <v>8383</v>
          </cell>
        </row>
        <row r="8603">
          <cell r="E8603">
            <v>8384</v>
          </cell>
        </row>
        <row r="8604">
          <cell r="E8604">
            <v>8385</v>
          </cell>
        </row>
        <row r="8605">
          <cell r="E8605">
            <v>8386</v>
          </cell>
        </row>
        <row r="8606">
          <cell r="E8606">
            <v>8387</v>
          </cell>
        </row>
        <row r="8607">
          <cell r="E8607">
            <v>8388</v>
          </cell>
        </row>
        <row r="8608">
          <cell r="E8608">
            <v>8389</v>
          </cell>
        </row>
        <row r="8609">
          <cell r="E8609">
            <v>8390</v>
          </cell>
        </row>
        <row r="8610">
          <cell r="E8610">
            <v>8391</v>
          </cell>
        </row>
        <row r="8611">
          <cell r="E8611">
            <v>8392</v>
          </cell>
        </row>
        <row r="8612">
          <cell r="E8612">
            <v>8393</v>
          </cell>
        </row>
        <row r="8613">
          <cell r="E8613">
            <v>8394</v>
          </cell>
        </row>
        <row r="8614">
          <cell r="E8614">
            <v>8395</v>
          </cell>
        </row>
        <row r="8615">
          <cell r="E8615">
            <v>8396</v>
          </cell>
        </row>
        <row r="8616">
          <cell r="E8616">
            <v>8397</v>
          </cell>
        </row>
        <row r="8617">
          <cell r="E8617">
            <v>8398</v>
          </cell>
        </row>
        <row r="8618">
          <cell r="E8618">
            <v>8399</v>
          </cell>
        </row>
        <row r="8619">
          <cell r="E8619">
            <v>8400</v>
          </cell>
        </row>
        <row r="8620">
          <cell r="E8620">
            <v>8401</v>
          </cell>
        </row>
        <row r="8621">
          <cell r="E8621">
            <v>8402</v>
          </cell>
        </row>
        <row r="8622">
          <cell r="E8622">
            <v>8403</v>
          </cell>
        </row>
        <row r="8623">
          <cell r="E8623">
            <v>8404</v>
          </cell>
        </row>
        <row r="8624">
          <cell r="E8624">
            <v>8405</v>
          </cell>
        </row>
        <row r="8625">
          <cell r="E8625">
            <v>8406</v>
          </cell>
        </row>
        <row r="8626">
          <cell r="E8626">
            <v>8407</v>
          </cell>
        </row>
        <row r="8627">
          <cell r="E8627">
            <v>8408</v>
          </cell>
        </row>
        <row r="8628">
          <cell r="E8628">
            <v>8409</v>
          </cell>
        </row>
        <row r="8629">
          <cell r="E8629">
            <v>8410</v>
          </cell>
        </row>
        <row r="8630">
          <cell r="E8630">
            <v>8411</v>
          </cell>
        </row>
        <row r="8631">
          <cell r="E8631">
            <v>8412</v>
          </cell>
        </row>
        <row r="8632">
          <cell r="E8632">
            <v>8413</v>
          </cell>
        </row>
        <row r="8633">
          <cell r="E8633">
            <v>8414</v>
          </cell>
        </row>
        <row r="8634">
          <cell r="E8634">
            <v>8415</v>
          </cell>
        </row>
        <row r="8635">
          <cell r="E8635">
            <v>8416</v>
          </cell>
        </row>
        <row r="8636">
          <cell r="E8636">
            <v>8417</v>
          </cell>
        </row>
        <row r="8637">
          <cell r="E8637">
            <v>8418</v>
          </cell>
        </row>
        <row r="8638">
          <cell r="E8638">
            <v>8419</v>
          </cell>
        </row>
        <row r="8639">
          <cell r="E8639">
            <v>8420</v>
          </cell>
        </row>
        <row r="8640">
          <cell r="E8640">
            <v>8421</v>
          </cell>
        </row>
        <row r="8641">
          <cell r="E8641">
            <v>8422</v>
          </cell>
        </row>
        <row r="8642">
          <cell r="E8642">
            <v>8423</v>
          </cell>
        </row>
        <row r="8643">
          <cell r="E8643">
            <v>8424</v>
          </cell>
        </row>
        <row r="8644">
          <cell r="E8644">
            <v>8425</v>
          </cell>
        </row>
        <row r="8645">
          <cell r="E8645">
            <v>8426</v>
          </cell>
        </row>
        <row r="8646">
          <cell r="E8646">
            <v>8427</v>
          </cell>
        </row>
        <row r="8647">
          <cell r="E8647">
            <v>8428</v>
          </cell>
        </row>
        <row r="8648">
          <cell r="E8648">
            <v>8429</v>
          </cell>
        </row>
        <row r="8649">
          <cell r="E8649">
            <v>8430</v>
          </cell>
        </row>
        <row r="8650">
          <cell r="E8650">
            <v>8431</v>
          </cell>
        </row>
        <row r="8651">
          <cell r="E8651">
            <v>8432</v>
          </cell>
        </row>
        <row r="8652">
          <cell r="E8652">
            <v>8433</v>
          </cell>
        </row>
        <row r="8653">
          <cell r="E8653">
            <v>8434</v>
          </cell>
        </row>
        <row r="8654">
          <cell r="E8654">
            <v>8435</v>
          </cell>
        </row>
        <row r="8655">
          <cell r="E8655">
            <v>8436</v>
          </cell>
        </row>
        <row r="8656">
          <cell r="E8656">
            <v>8437</v>
          </cell>
        </row>
        <row r="8657">
          <cell r="E8657">
            <v>8438</v>
          </cell>
        </row>
        <row r="8658">
          <cell r="E8658">
            <v>8439</v>
          </cell>
        </row>
        <row r="8659">
          <cell r="E8659">
            <v>8440</v>
          </cell>
        </row>
        <row r="8660">
          <cell r="E8660">
            <v>8441</v>
          </cell>
        </row>
        <row r="8661">
          <cell r="E8661">
            <v>8442</v>
          </cell>
        </row>
        <row r="8662">
          <cell r="E8662">
            <v>8443</v>
          </cell>
        </row>
        <row r="8663">
          <cell r="E8663">
            <v>8444</v>
          </cell>
        </row>
        <row r="8664">
          <cell r="E8664">
            <v>8445</v>
          </cell>
        </row>
        <row r="8665">
          <cell r="E8665">
            <v>8446</v>
          </cell>
        </row>
        <row r="8666">
          <cell r="E8666">
            <v>8447</v>
          </cell>
        </row>
        <row r="8667">
          <cell r="E8667">
            <v>8448</v>
          </cell>
        </row>
        <row r="8668">
          <cell r="E8668">
            <v>8449</v>
          </cell>
        </row>
        <row r="8669">
          <cell r="E8669">
            <v>8450</v>
          </cell>
        </row>
        <row r="8670">
          <cell r="E8670">
            <v>8451</v>
          </cell>
        </row>
        <row r="8671">
          <cell r="E8671">
            <v>8452</v>
          </cell>
        </row>
        <row r="8672">
          <cell r="E8672">
            <v>8453</v>
          </cell>
        </row>
        <row r="8673">
          <cell r="E8673">
            <v>8454</v>
          </cell>
        </row>
        <row r="8674">
          <cell r="E8674">
            <v>8455</v>
          </cell>
        </row>
        <row r="8675">
          <cell r="E8675">
            <v>8456</v>
          </cell>
        </row>
        <row r="8676">
          <cell r="E8676">
            <v>8457</v>
          </cell>
        </row>
        <row r="8677">
          <cell r="E8677">
            <v>8458</v>
          </cell>
        </row>
        <row r="8678">
          <cell r="E8678">
            <v>8459</v>
          </cell>
        </row>
        <row r="8679">
          <cell r="E8679">
            <v>8460</v>
          </cell>
        </row>
        <row r="8680">
          <cell r="E8680">
            <v>8461</v>
          </cell>
        </row>
        <row r="8681">
          <cell r="E8681">
            <v>8462</v>
          </cell>
        </row>
        <row r="8682">
          <cell r="E8682">
            <v>8463</v>
          </cell>
        </row>
        <row r="8683">
          <cell r="E8683">
            <v>8464</v>
          </cell>
        </row>
        <row r="8684">
          <cell r="E8684">
            <v>8465</v>
          </cell>
        </row>
        <row r="8685">
          <cell r="E8685">
            <v>8466</v>
          </cell>
        </row>
        <row r="8686">
          <cell r="E8686">
            <v>8467</v>
          </cell>
        </row>
        <row r="8687">
          <cell r="E8687">
            <v>8468</v>
          </cell>
        </row>
        <row r="8688">
          <cell r="E8688">
            <v>8469</v>
          </cell>
        </row>
        <row r="8689">
          <cell r="E8689">
            <v>8470</v>
          </cell>
        </row>
        <row r="8690">
          <cell r="E8690">
            <v>8471</v>
          </cell>
        </row>
        <row r="8691">
          <cell r="E8691">
            <v>8472</v>
          </cell>
        </row>
        <row r="8692">
          <cell r="E8692">
            <v>8473</v>
          </cell>
        </row>
        <row r="8693">
          <cell r="E8693">
            <v>8474</v>
          </cell>
        </row>
        <row r="8694">
          <cell r="E8694">
            <v>8475</v>
          </cell>
        </row>
        <row r="8695">
          <cell r="E8695">
            <v>8476</v>
          </cell>
        </row>
        <row r="8696">
          <cell r="E8696">
            <v>8477</v>
          </cell>
        </row>
        <row r="8697">
          <cell r="E8697">
            <v>8478</v>
          </cell>
        </row>
        <row r="8698">
          <cell r="E8698">
            <v>8479</v>
          </cell>
        </row>
        <row r="8699">
          <cell r="E8699">
            <v>8480</v>
          </cell>
        </row>
        <row r="8700">
          <cell r="E8700">
            <v>8481</v>
          </cell>
        </row>
        <row r="8701">
          <cell r="E8701">
            <v>8482</v>
          </cell>
        </row>
        <row r="8702">
          <cell r="E8702">
            <v>8483</v>
          </cell>
        </row>
        <row r="8703">
          <cell r="E8703">
            <v>8484</v>
          </cell>
        </row>
        <row r="8704">
          <cell r="E8704">
            <v>8485</v>
          </cell>
        </row>
        <row r="8705">
          <cell r="E8705">
            <v>8486</v>
          </cell>
        </row>
        <row r="8706">
          <cell r="E8706">
            <v>8487</v>
          </cell>
        </row>
        <row r="8707">
          <cell r="E8707">
            <v>8488</v>
          </cell>
        </row>
        <row r="8708">
          <cell r="E8708">
            <v>8489</v>
          </cell>
        </row>
        <row r="8709">
          <cell r="E8709">
            <v>8490</v>
          </cell>
        </row>
        <row r="8710">
          <cell r="E8710">
            <v>8491</v>
          </cell>
        </row>
        <row r="8711">
          <cell r="E8711">
            <v>8492</v>
          </cell>
        </row>
        <row r="8712">
          <cell r="E8712">
            <v>8493</v>
          </cell>
        </row>
        <row r="8713">
          <cell r="E8713">
            <v>8494</v>
          </cell>
        </row>
        <row r="8714">
          <cell r="E8714">
            <v>8495</v>
          </cell>
        </row>
        <row r="8715">
          <cell r="E8715">
            <v>8496</v>
          </cell>
        </row>
        <row r="8716">
          <cell r="E8716">
            <v>8497</v>
          </cell>
        </row>
        <row r="8717">
          <cell r="E8717">
            <v>8498</v>
          </cell>
        </row>
        <row r="8718">
          <cell r="E8718">
            <v>8499</v>
          </cell>
        </row>
        <row r="8719">
          <cell r="E8719">
            <v>8500</v>
          </cell>
        </row>
        <row r="8720">
          <cell r="E8720">
            <v>8501</v>
          </cell>
        </row>
        <row r="8721">
          <cell r="E8721">
            <v>8502</v>
          </cell>
        </row>
        <row r="8722">
          <cell r="E8722">
            <v>8503</v>
          </cell>
        </row>
        <row r="8723">
          <cell r="E8723">
            <v>8504</v>
          </cell>
        </row>
        <row r="8724">
          <cell r="E8724">
            <v>8505</v>
          </cell>
        </row>
        <row r="8725">
          <cell r="E8725">
            <v>8506</v>
          </cell>
        </row>
        <row r="8726">
          <cell r="E8726">
            <v>8507</v>
          </cell>
        </row>
        <row r="8727">
          <cell r="E8727">
            <v>8508</v>
          </cell>
        </row>
        <row r="8728">
          <cell r="E8728">
            <v>8509</v>
          </cell>
        </row>
        <row r="8729">
          <cell r="E8729">
            <v>8510</v>
          </cell>
        </row>
        <row r="8730">
          <cell r="E8730">
            <v>8511</v>
          </cell>
        </row>
        <row r="8731">
          <cell r="E8731">
            <v>8512</v>
          </cell>
        </row>
        <row r="8732">
          <cell r="E8732">
            <v>8513</v>
          </cell>
        </row>
        <row r="8733">
          <cell r="E8733">
            <v>8514</v>
          </cell>
        </row>
        <row r="8734">
          <cell r="E8734">
            <v>8515</v>
          </cell>
        </row>
        <row r="8735">
          <cell r="E8735">
            <v>8516</v>
          </cell>
        </row>
        <row r="8736">
          <cell r="E8736">
            <v>8517</v>
          </cell>
        </row>
        <row r="8737">
          <cell r="E8737">
            <v>8518</v>
          </cell>
        </row>
        <row r="8738">
          <cell r="E8738">
            <v>8519</v>
          </cell>
        </row>
        <row r="8739">
          <cell r="E8739">
            <v>8520</v>
          </cell>
        </row>
        <row r="8740">
          <cell r="E8740">
            <v>8521</v>
          </cell>
        </row>
        <row r="8741">
          <cell r="E8741">
            <v>8522</v>
          </cell>
        </row>
        <row r="8742">
          <cell r="E8742">
            <v>8523</v>
          </cell>
        </row>
        <row r="8743">
          <cell r="E8743">
            <v>8524</v>
          </cell>
        </row>
        <row r="8744">
          <cell r="E8744">
            <v>8525</v>
          </cell>
        </row>
        <row r="8745">
          <cell r="E8745">
            <v>8526</v>
          </cell>
        </row>
        <row r="8746">
          <cell r="E8746">
            <v>8527</v>
          </cell>
        </row>
        <row r="8747">
          <cell r="E8747">
            <v>8528</v>
          </cell>
        </row>
        <row r="8748">
          <cell r="E8748">
            <v>8529</v>
          </cell>
        </row>
        <row r="8749">
          <cell r="E8749">
            <v>8530</v>
          </cell>
        </row>
        <row r="8750">
          <cell r="E8750">
            <v>8531</v>
          </cell>
        </row>
        <row r="8751">
          <cell r="E8751">
            <v>8532</v>
          </cell>
        </row>
        <row r="8752">
          <cell r="E8752">
            <v>8533</v>
          </cell>
        </row>
        <row r="8753">
          <cell r="E8753">
            <v>8534</v>
          </cell>
        </row>
        <row r="8754">
          <cell r="E8754">
            <v>8535</v>
          </cell>
        </row>
        <row r="8755">
          <cell r="E8755">
            <v>8536</v>
          </cell>
        </row>
        <row r="8756">
          <cell r="E8756">
            <v>8537</v>
          </cell>
        </row>
        <row r="8757">
          <cell r="E8757">
            <v>8538</v>
          </cell>
        </row>
        <row r="8758">
          <cell r="E8758">
            <v>8539</v>
          </cell>
        </row>
        <row r="8759">
          <cell r="E8759">
            <v>8540</v>
          </cell>
        </row>
        <row r="8760">
          <cell r="E8760">
            <v>8541</v>
          </cell>
        </row>
        <row r="8761">
          <cell r="E8761">
            <v>8542</v>
          </cell>
        </row>
        <row r="8762">
          <cell r="E8762">
            <v>8543</v>
          </cell>
        </row>
        <row r="8763">
          <cell r="E8763">
            <v>8544</v>
          </cell>
        </row>
        <row r="8764">
          <cell r="E8764">
            <v>8545</v>
          </cell>
        </row>
        <row r="8765">
          <cell r="E8765">
            <v>8546</v>
          </cell>
        </row>
        <row r="8766">
          <cell r="E8766">
            <v>8547</v>
          </cell>
        </row>
        <row r="8767">
          <cell r="E8767">
            <v>8548</v>
          </cell>
        </row>
        <row r="8768">
          <cell r="E8768">
            <v>8549</v>
          </cell>
        </row>
        <row r="8769">
          <cell r="E8769">
            <v>8550</v>
          </cell>
        </row>
        <row r="8770">
          <cell r="E8770">
            <v>8551</v>
          </cell>
        </row>
        <row r="8771">
          <cell r="E8771">
            <v>8552</v>
          </cell>
        </row>
        <row r="8772">
          <cell r="E8772">
            <v>8553</v>
          </cell>
        </row>
        <row r="8773">
          <cell r="E8773">
            <v>8554</v>
          </cell>
        </row>
        <row r="8774">
          <cell r="E8774">
            <v>8555</v>
          </cell>
        </row>
        <row r="8775">
          <cell r="E8775">
            <v>8556</v>
          </cell>
        </row>
        <row r="8776">
          <cell r="E8776">
            <v>8557</v>
          </cell>
        </row>
        <row r="8777">
          <cell r="E8777">
            <v>8558</v>
          </cell>
        </row>
        <row r="8778">
          <cell r="E8778">
            <v>8559</v>
          </cell>
        </row>
        <row r="8779">
          <cell r="E8779">
            <v>8560</v>
          </cell>
        </row>
        <row r="8780">
          <cell r="E8780">
            <v>8561</v>
          </cell>
        </row>
        <row r="8781">
          <cell r="E8781">
            <v>8562</v>
          </cell>
        </row>
        <row r="8782">
          <cell r="E8782">
            <v>8563</v>
          </cell>
        </row>
        <row r="8783">
          <cell r="E8783">
            <v>8564</v>
          </cell>
        </row>
        <row r="8784">
          <cell r="E8784">
            <v>8565</v>
          </cell>
        </row>
        <row r="8785">
          <cell r="E8785">
            <v>8566</v>
          </cell>
        </row>
        <row r="8786">
          <cell r="E8786">
            <v>8567</v>
          </cell>
        </row>
        <row r="8787">
          <cell r="E8787">
            <v>8568</v>
          </cell>
        </row>
        <row r="8788">
          <cell r="E8788">
            <v>8569</v>
          </cell>
        </row>
        <row r="8789">
          <cell r="E8789">
            <v>8570</v>
          </cell>
        </row>
        <row r="8790">
          <cell r="E8790">
            <v>8571</v>
          </cell>
        </row>
        <row r="8791">
          <cell r="E8791">
            <v>8572</v>
          </cell>
        </row>
        <row r="8792">
          <cell r="E8792">
            <v>8573</v>
          </cell>
        </row>
        <row r="8793">
          <cell r="E8793">
            <v>8574</v>
          </cell>
        </row>
        <row r="8794">
          <cell r="E8794">
            <v>8575</v>
          </cell>
        </row>
        <row r="8795">
          <cell r="E8795">
            <v>8576</v>
          </cell>
        </row>
        <row r="8796">
          <cell r="E8796">
            <v>8577</v>
          </cell>
        </row>
        <row r="8797">
          <cell r="E8797">
            <v>8578</v>
          </cell>
        </row>
        <row r="8798">
          <cell r="E8798">
            <v>8579</v>
          </cell>
        </row>
        <row r="8799">
          <cell r="E8799">
            <v>8580</v>
          </cell>
        </row>
        <row r="8800">
          <cell r="E8800">
            <v>8581</v>
          </cell>
        </row>
        <row r="8801">
          <cell r="E8801">
            <v>8582</v>
          </cell>
        </row>
        <row r="8802">
          <cell r="E8802">
            <v>8583</v>
          </cell>
        </row>
        <row r="8803">
          <cell r="E8803">
            <v>8584</v>
          </cell>
        </row>
        <row r="8804">
          <cell r="E8804">
            <v>8585</v>
          </cell>
        </row>
        <row r="8805">
          <cell r="E8805">
            <v>8586</v>
          </cell>
        </row>
        <row r="8806">
          <cell r="E8806">
            <v>8587</v>
          </cell>
        </row>
        <row r="8807">
          <cell r="E8807">
            <v>8588</v>
          </cell>
        </row>
        <row r="8808">
          <cell r="E8808">
            <v>8589</v>
          </cell>
        </row>
        <row r="8809">
          <cell r="E8809">
            <v>8590</v>
          </cell>
        </row>
        <row r="8810">
          <cell r="E8810">
            <v>8591</v>
          </cell>
        </row>
        <row r="8811">
          <cell r="E8811">
            <v>8592</v>
          </cell>
        </row>
        <row r="8812">
          <cell r="E8812">
            <v>8593</v>
          </cell>
        </row>
        <row r="8813">
          <cell r="E8813">
            <v>8594</v>
          </cell>
        </row>
        <row r="8814">
          <cell r="E8814">
            <v>8595</v>
          </cell>
        </row>
        <row r="8815">
          <cell r="E8815">
            <v>8596</v>
          </cell>
        </row>
        <row r="8816">
          <cell r="E8816">
            <v>8597</v>
          </cell>
        </row>
        <row r="8817">
          <cell r="E8817">
            <v>8598</v>
          </cell>
        </row>
        <row r="8818">
          <cell r="E8818">
            <v>8599</v>
          </cell>
        </row>
        <row r="8819">
          <cell r="E8819">
            <v>8600</v>
          </cell>
        </row>
        <row r="8820">
          <cell r="E8820">
            <v>8601</v>
          </cell>
        </row>
        <row r="8821">
          <cell r="E8821">
            <v>8602</v>
          </cell>
        </row>
        <row r="8822">
          <cell r="E8822">
            <v>8603</v>
          </cell>
        </row>
        <row r="8823">
          <cell r="E8823">
            <v>8604</v>
          </cell>
        </row>
        <row r="8824">
          <cell r="E8824">
            <v>8605</v>
          </cell>
        </row>
        <row r="8825">
          <cell r="E8825">
            <v>8606</v>
          </cell>
        </row>
        <row r="8826">
          <cell r="E8826">
            <v>8607</v>
          </cell>
        </row>
        <row r="8827">
          <cell r="E8827">
            <v>8608</v>
          </cell>
        </row>
        <row r="8828">
          <cell r="E8828">
            <v>8609</v>
          </cell>
        </row>
        <row r="8829">
          <cell r="E8829">
            <v>8610</v>
          </cell>
        </row>
        <row r="8830">
          <cell r="E8830">
            <v>8611</v>
          </cell>
        </row>
        <row r="8831">
          <cell r="E8831">
            <v>8612</v>
          </cell>
        </row>
        <row r="8832">
          <cell r="E8832">
            <v>8613</v>
          </cell>
        </row>
        <row r="8833">
          <cell r="E8833">
            <v>8614</v>
          </cell>
        </row>
        <row r="8834">
          <cell r="E8834">
            <v>8615</v>
          </cell>
        </row>
        <row r="8835">
          <cell r="E8835">
            <v>8616</v>
          </cell>
        </row>
        <row r="8836">
          <cell r="E8836">
            <v>8617</v>
          </cell>
        </row>
        <row r="8837">
          <cell r="E8837">
            <v>8618</v>
          </cell>
        </row>
        <row r="8838">
          <cell r="E8838">
            <v>8619</v>
          </cell>
        </row>
        <row r="8839">
          <cell r="E8839">
            <v>8620</v>
          </cell>
        </row>
        <row r="8840">
          <cell r="E8840">
            <v>8621</v>
          </cell>
        </row>
        <row r="8841">
          <cell r="E8841">
            <v>8622</v>
          </cell>
        </row>
        <row r="8842">
          <cell r="E8842">
            <v>8623</v>
          </cell>
        </row>
        <row r="8843">
          <cell r="E8843">
            <v>8624</v>
          </cell>
        </row>
        <row r="8844">
          <cell r="E8844">
            <v>8625</v>
          </cell>
        </row>
        <row r="8845">
          <cell r="E8845">
            <v>8626</v>
          </cell>
        </row>
        <row r="8846">
          <cell r="E8846">
            <v>8627</v>
          </cell>
        </row>
        <row r="8847">
          <cell r="E8847">
            <v>8628</v>
          </cell>
        </row>
        <row r="8848">
          <cell r="E8848">
            <v>8629</v>
          </cell>
        </row>
        <row r="8849">
          <cell r="E8849">
            <v>8630</v>
          </cell>
        </row>
        <row r="8850">
          <cell r="E8850">
            <v>8631</v>
          </cell>
        </row>
        <row r="8851">
          <cell r="E8851">
            <v>8632</v>
          </cell>
        </row>
        <row r="8852">
          <cell r="E8852">
            <v>8633</v>
          </cell>
        </row>
        <row r="8853">
          <cell r="E8853">
            <v>8634</v>
          </cell>
        </row>
        <row r="8854">
          <cell r="E8854">
            <v>8635</v>
          </cell>
        </row>
        <row r="8855">
          <cell r="E8855">
            <v>8636</v>
          </cell>
        </row>
        <row r="8856">
          <cell r="E8856">
            <v>8637</v>
          </cell>
        </row>
        <row r="8857">
          <cell r="E8857">
            <v>8638</v>
          </cell>
        </row>
        <row r="8858">
          <cell r="E8858">
            <v>8639</v>
          </cell>
        </row>
        <row r="8859">
          <cell r="E8859">
            <v>8640</v>
          </cell>
        </row>
        <row r="8860">
          <cell r="E8860">
            <v>8641</v>
          </cell>
        </row>
        <row r="8861">
          <cell r="E8861">
            <v>8642</v>
          </cell>
        </row>
        <row r="8862">
          <cell r="E8862">
            <v>8643</v>
          </cell>
        </row>
        <row r="8863">
          <cell r="E8863">
            <v>8644</v>
          </cell>
        </row>
        <row r="8864">
          <cell r="E8864">
            <v>8645</v>
          </cell>
        </row>
        <row r="8865">
          <cell r="E8865">
            <v>8646</v>
          </cell>
        </row>
        <row r="8866">
          <cell r="E8866">
            <v>8647</v>
          </cell>
        </row>
        <row r="8867">
          <cell r="E8867">
            <v>8648</v>
          </cell>
        </row>
        <row r="8868">
          <cell r="E8868">
            <v>8649</v>
          </cell>
        </row>
        <row r="8869">
          <cell r="E8869">
            <v>8650</v>
          </cell>
        </row>
        <row r="8870">
          <cell r="E8870">
            <v>8651</v>
          </cell>
        </row>
        <row r="8871">
          <cell r="E8871">
            <v>8652</v>
          </cell>
        </row>
        <row r="8872">
          <cell r="E8872">
            <v>8653</v>
          </cell>
        </row>
        <row r="8873">
          <cell r="E8873">
            <v>8654</v>
          </cell>
        </row>
        <row r="8874">
          <cell r="E8874">
            <v>8655</v>
          </cell>
        </row>
        <row r="8875">
          <cell r="E8875">
            <v>8656</v>
          </cell>
        </row>
        <row r="8876">
          <cell r="E8876">
            <v>8657</v>
          </cell>
        </row>
        <row r="8877">
          <cell r="E8877">
            <v>8658</v>
          </cell>
        </row>
        <row r="8878">
          <cell r="E8878">
            <v>8659</v>
          </cell>
        </row>
        <row r="8879">
          <cell r="E8879">
            <v>8660</v>
          </cell>
        </row>
        <row r="8880">
          <cell r="E8880">
            <v>8661</v>
          </cell>
        </row>
        <row r="8881">
          <cell r="E8881">
            <v>8662</v>
          </cell>
        </row>
        <row r="8882">
          <cell r="E8882">
            <v>8663</v>
          </cell>
        </row>
        <row r="8883">
          <cell r="E8883">
            <v>8664</v>
          </cell>
        </row>
        <row r="8884">
          <cell r="E8884">
            <v>8665</v>
          </cell>
        </row>
        <row r="8885">
          <cell r="E8885">
            <v>8666</v>
          </cell>
        </row>
        <row r="8886">
          <cell r="E8886">
            <v>8667</v>
          </cell>
        </row>
        <row r="8887">
          <cell r="E8887">
            <v>8668</v>
          </cell>
        </row>
        <row r="8888">
          <cell r="E8888">
            <v>8669</v>
          </cell>
        </row>
        <row r="8889">
          <cell r="E8889">
            <v>8670</v>
          </cell>
        </row>
        <row r="8890">
          <cell r="E8890">
            <v>8671</v>
          </cell>
        </row>
        <row r="8891">
          <cell r="E8891">
            <v>8672</v>
          </cell>
        </row>
        <row r="8892">
          <cell r="E8892">
            <v>8673</v>
          </cell>
        </row>
        <row r="8893">
          <cell r="E8893">
            <v>8674</v>
          </cell>
        </row>
        <row r="8894">
          <cell r="E8894">
            <v>8675</v>
          </cell>
        </row>
        <row r="8895">
          <cell r="E8895">
            <v>8676</v>
          </cell>
        </row>
        <row r="8896">
          <cell r="E8896">
            <v>8677</v>
          </cell>
        </row>
        <row r="8897">
          <cell r="E8897">
            <v>8678</v>
          </cell>
        </row>
        <row r="8898">
          <cell r="E8898">
            <v>8679</v>
          </cell>
        </row>
        <row r="8899">
          <cell r="E8899">
            <v>8680</v>
          </cell>
        </row>
        <row r="8900">
          <cell r="E8900">
            <v>8681</v>
          </cell>
        </row>
        <row r="8901">
          <cell r="E8901">
            <v>8682</v>
          </cell>
        </row>
        <row r="8902">
          <cell r="E8902">
            <v>8683</v>
          </cell>
        </row>
        <row r="8903">
          <cell r="E8903">
            <v>8684</v>
          </cell>
        </row>
        <row r="8904">
          <cell r="E8904">
            <v>8685</v>
          </cell>
        </row>
        <row r="8905">
          <cell r="E8905">
            <v>8686</v>
          </cell>
        </row>
        <row r="8906">
          <cell r="E8906">
            <v>8687</v>
          </cell>
        </row>
        <row r="8907">
          <cell r="E8907">
            <v>8688</v>
          </cell>
        </row>
        <row r="8908">
          <cell r="E8908">
            <v>8689</v>
          </cell>
        </row>
        <row r="8909">
          <cell r="E8909">
            <v>8690</v>
          </cell>
        </row>
        <row r="8910">
          <cell r="E8910">
            <v>8691</v>
          </cell>
        </row>
        <row r="8911">
          <cell r="E8911">
            <v>8692</v>
          </cell>
        </row>
        <row r="8912">
          <cell r="E8912">
            <v>8693</v>
          </cell>
        </row>
        <row r="8913">
          <cell r="E8913">
            <v>8694</v>
          </cell>
        </row>
        <row r="8914">
          <cell r="E8914">
            <v>8695</v>
          </cell>
        </row>
        <row r="8915">
          <cell r="E8915">
            <v>8696</v>
          </cell>
        </row>
        <row r="8916">
          <cell r="E8916">
            <v>8697</v>
          </cell>
        </row>
        <row r="8917">
          <cell r="E8917">
            <v>8698</v>
          </cell>
        </row>
        <row r="8918">
          <cell r="E8918">
            <v>8699</v>
          </cell>
        </row>
        <row r="8919">
          <cell r="E8919">
            <v>8700</v>
          </cell>
        </row>
        <row r="8920">
          <cell r="E8920">
            <v>8701</v>
          </cell>
        </row>
        <row r="8921">
          <cell r="E8921">
            <v>8702</v>
          </cell>
        </row>
        <row r="8922">
          <cell r="E8922">
            <v>8703</v>
          </cell>
        </row>
        <row r="8923">
          <cell r="E8923">
            <v>8704</v>
          </cell>
        </row>
        <row r="8924">
          <cell r="E8924">
            <v>8705</v>
          </cell>
        </row>
        <row r="8925">
          <cell r="E8925">
            <v>8706</v>
          </cell>
        </row>
        <row r="8926">
          <cell r="E8926">
            <v>8707</v>
          </cell>
        </row>
        <row r="8927">
          <cell r="E8927">
            <v>8708</v>
          </cell>
        </row>
        <row r="8928">
          <cell r="E8928">
            <v>8709</v>
          </cell>
        </row>
        <row r="8929">
          <cell r="E8929">
            <v>8710</v>
          </cell>
        </row>
        <row r="8930">
          <cell r="E8930">
            <v>8711</v>
          </cell>
        </row>
        <row r="8931">
          <cell r="E8931">
            <v>8712</v>
          </cell>
        </row>
        <row r="8932">
          <cell r="E8932">
            <v>8713</v>
          </cell>
        </row>
        <row r="8933">
          <cell r="E8933">
            <v>8714</v>
          </cell>
        </row>
        <row r="8934">
          <cell r="E8934">
            <v>8715</v>
          </cell>
        </row>
        <row r="8935">
          <cell r="E8935">
            <v>8716</v>
          </cell>
        </row>
        <row r="8936">
          <cell r="E8936">
            <v>8717</v>
          </cell>
        </row>
        <row r="8937">
          <cell r="E8937">
            <v>8718</v>
          </cell>
        </row>
        <row r="8938">
          <cell r="E8938">
            <v>8719</v>
          </cell>
        </row>
        <row r="8939">
          <cell r="E8939">
            <v>8720</v>
          </cell>
        </row>
        <row r="8940">
          <cell r="E8940">
            <v>8721</v>
          </cell>
        </row>
        <row r="8941">
          <cell r="E8941">
            <v>8722</v>
          </cell>
        </row>
        <row r="8942">
          <cell r="E8942">
            <v>8723</v>
          </cell>
        </row>
        <row r="8943">
          <cell r="E8943">
            <v>8724</v>
          </cell>
        </row>
        <row r="8944">
          <cell r="E8944">
            <v>8725</v>
          </cell>
        </row>
        <row r="8945">
          <cell r="E8945">
            <v>8726</v>
          </cell>
        </row>
        <row r="8946">
          <cell r="E8946">
            <v>8727</v>
          </cell>
        </row>
        <row r="8947">
          <cell r="E8947">
            <v>8728</v>
          </cell>
        </row>
        <row r="8948">
          <cell r="E8948">
            <v>8729</v>
          </cell>
        </row>
        <row r="8949">
          <cell r="E8949">
            <v>8730</v>
          </cell>
        </row>
        <row r="8950">
          <cell r="E8950">
            <v>8731</v>
          </cell>
        </row>
        <row r="8951">
          <cell r="E8951">
            <v>8732</v>
          </cell>
        </row>
        <row r="8952">
          <cell r="E8952">
            <v>8733</v>
          </cell>
        </row>
        <row r="8953">
          <cell r="E8953">
            <v>8734</v>
          </cell>
        </row>
        <row r="8954">
          <cell r="E8954">
            <v>8735</v>
          </cell>
        </row>
        <row r="8955">
          <cell r="E8955">
            <v>8736</v>
          </cell>
        </row>
        <row r="8956">
          <cell r="E8956">
            <v>8737</v>
          </cell>
        </row>
        <row r="8957">
          <cell r="E8957">
            <v>8738</v>
          </cell>
        </row>
        <row r="8958">
          <cell r="E8958">
            <v>8739</v>
          </cell>
        </row>
        <row r="8959">
          <cell r="E8959">
            <v>8740</v>
          </cell>
        </row>
        <row r="8960">
          <cell r="E8960">
            <v>8741</v>
          </cell>
        </row>
        <row r="8961">
          <cell r="E8961">
            <v>8742</v>
          </cell>
        </row>
        <row r="8962">
          <cell r="E8962">
            <v>8743</v>
          </cell>
        </row>
        <row r="8963">
          <cell r="E8963">
            <v>8744</v>
          </cell>
        </row>
        <row r="8964">
          <cell r="E8964">
            <v>8745</v>
          </cell>
        </row>
        <row r="8965">
          <cell r="E8965">
            <v>8746</v>
          </cell>
        </row>
        <row r="8966">
          <cell r="E8966">
            <v>8747</v>
          </cell>
        </row>
        <row r="8967">
          <cell r="E8967">
            <v>8748</v>
          </cell>
        </row>
        <row r="8968">
          <cell r="E8968">
            <v>8749</v>
          </cell>
        </row>
        <row r="8969">
          <cell r="E8969">
            <v>8750</v>
          </cell>
        </row>
        <row r="8970">
          <cell r="E8970">
            <v>8751</v>
          </cell>
        </row>
        <row r="8971">
          <cell r="E8971">
            <v>8752</v>
          </cell>
        </row>
        <row r="8972">
          <cell r="E8972">
            <v>8753</v>
          </cell>
        </row>
        <row r="8973">
          <cell r="E8973">
            <v>8754</v>
          </cell>
        </row>
        <row r="8974">
          <cell r="E8974">
            <v>8755</v>
          </cell>
        </row>
        <row r="8975">
          <cell r="E8975">
            <v>8756</v>
          </cell>
        </row>
        <row r="8976">
          <cell r="E8976">
            <v>8757</v>
          </cell>
        </row>
        <row r="8977">
          <cell r="E8977">
            <v>8758</v>
          </cell>
        </row>
        <row r="8978">
          <cell r="E8978">
            <v>8759</v>
          </cell>
        </row>
        <row r="8979">
          <cell r="E8979">
            <v>8760</v>
          </cell>
        </row>
        <row r="8980">
          <cell r="E8980">
            <v>8761</v>
          </cell>
        </row>
        <row r="8981">
          <cell r="E8981">
            <v>8762</v>
          </cell>
        </row>
        <row r="8982">
          <cell r="E8982">
            <v>8763</v>
          </cell>
        </row>
        <row r="8983">
          <cell r="E8983">
            <v>8764</v>
          </cell>
        </row>
        <row r="8984">
          <cell r="E8984">
            <v>8765</v>
          </cell>
        </row>
        <row r="8985">
          <cell r="E8985">
            <v>8766</v>
          </cell>
        </row>
        <row r="8986">
          <cell r="E8986">
            <v>8767</v>
          </cell>
        </row>
        <row r="8987">
          <cell r="E8987">
            <v>8768</v>
          </cell>
        </row>
        <row r="8988">
          <cell r="E8988">
            <v>8769</v>
          </cell>
        </row>
        <row r="8989">
          <cell r="E8989">
            <v>8770</v>
          </cell>
        </row>
        <row r="8990">
          <cell r="E8990">
            <v>8771</v>
          </cell>
        </row>
        <row r="8991">
          <cell r="E8991">
            <v>8772</v>
          </cell>
        </row>
        <row r="8992">
          <cell r="E8992">
            <v>8773</v>
          </cell>
        </row>
        <row r="8993">
          <cell r="E8993">
            <v>8774</v>
          </cell>
        </row>
        <row r="8994">
          <cell r="E8994">
            <v>8775</v>
          </cell>
        </row>
        <row r="8995">
          <cell r="E8995">
            <v>8776</v>
          </cell>
        </row>
        <row r="8996">
          <cell r="E8996">
            <v>8777</v>
          </cell>
        </row>
        <row r="8997">
          <cell r="E8997">
            <v>8778</v>
          </cell>
        </row>
        <row r="8998">
          <cell r="E8998">
            <v>8779</v>
          </cell>
        </row>
        <row r="8999">
          <cell r="E8999">
            <v>8780</v>
          </cell>
        </row>
        <row r="9000">
          <cell r="E9000">
            <v>8781</v>
          </cell>
        </row>
        <row r="9001">
          <cell r="E9001">
            <v>8782</v>
          </cell>
        </row>
        <row r="9002">
          <cell r="E9002">
            <v>8783</v>
          </cell>
        </row>
        <row r="9003">
          <cell r="E9003">
            <v>8784</v>
          </cell>
        </row>
        <row r="9004">
          <cell r="E9004">
            <v>8785</v>
          </cell>
        </row>
        <row r="9005">
          <cell r="E9005">
            <v>8786</v>
          </cell>
        </row>
        <row r="9006">
          <cell r="E9006">
            <v>8787</v>
          </cell>
        </row>
        <row r="9007">
          <cell r="E9007">
            <v>8788</v>
          </cell>
        </row>
        <row r="9008">
          <cell r="E9008">
            <v>8789</v>
          </cell>
        </row>
        <row r="9009">
          <cell r="E9009">
            <v>8790</v>
          </cell>
        </row>
        <row r="9010">
          <cell r="E9010">
            <v>8791</v>
          </cell>
        </row>
        <row r="9011">
          <cell r="E9011">
            <v>8792</v>
          </cell>
        </row>
        <row r="9012">
          <cell r="E9012">
            <v>8793</v>
          </cell>
        </row>
        <row r="9013">
          <cell r="E9013">
            <v>8794</v>
          </cell>
        </row>
        <row r="9014">
          <cell r="E9014">
            <v>8795</v>
          </cell>
        </row>
        <row r="9015">
          <cell r="E9015">
            <v>8796</v>
          </cell>
        </row>
        <row r="9016">
          <cell r="E9016">
            <v>8797</v>
          </cell>
        </row>
        <row r="9017">
          <cell r="E9017">
            <v>8798</v>
          </cell>
        </row>
        <row r="9018">
          <cell r="E9018">
            <v>8799</v>
          </cell>
        </row>
        <row r="9019">
          <cell r="E9019">
            <v>8800</v>
          </cell>
        </row>
        <row r="9020">
          <cell r="E9020">
            <v>8801</v>
          </cell>
        </row>
        <row r="9021">
          <cell r="E9021">
            <v>8802</v>
          </cell>
        </row>
        <row r="9022">
          <cell r="E9022">
            <v>8803</v>
          </cell>
        </row>
        <row r="9023">
          <cell r="E9023">
            <v>8804</v>
          </cell>
        </row>
        <row r="9024">
          <cell r="E9024">
            <v>8805</v>
          </cell>
        </row>
        <row r="9025">
          <cell r="E9025">
            <v>8806</v>
          </cell>
        </row>
        <row r="9026">
          <cell r="E9026">
            <v>8807</v>
          </cell>
        </row>
        <row r="9027">
          <cell r="E9027">
            <v>8808</v>
          </cell>
        </row>
        <row r="9028">
          <cell r="E9028">
            <v>8809</v>
          </cell>
        </row>
        <row r="9029">
          <cell r="E9029">
            <v>8810</v>
          </cell>
        </row>
        <row r="9030">
          <cell r="E9030">
            <v>8811</v>
          </cell>
        </row>
        <row r="9031">
          <cell r="E9031">
            <v>8812</v>
          </cell>
        </row>
        <row r="9032">
          <cell r="E9032">
            <v>8813</v>
          </cell>
        </row>
        <row r="9033">
          <cell r="E9033">
            <v>8814</v>
          </cell>
        </row>
        <row r="9034">
          <cell r="E9034">
            <v>8815</v>
          </cell>
        </row>
        <row r="9035">
          <cell r="E9035">
            <v>8816</v>
          </cell>
        </row>
        <row r="9036">
          <cell r="E9036">
            <v>8817</v>
          </cell>
        </row>
        <row r="9037">
          <cell r="E9037">
            <v>8818</v>
          </cell>
        </row>
        <row r="9038">
          <cell r="E9038">
            <v>8819</v>
          </cell>
        </row>
        <row r="9039">
          <cell r="E9039">
            <v>8820</v>
          </cell>
        </row>
        <row r="9040">
          <cell r="E9040">
            <v>8821</v>
          </cell>
        </row>
        <row r="9041">
          <cell r="E9041">
            <v>8822</v>
          </cell>
        </row>
        <row r="9042">
          <cell r="E9042">
            <v>8823</v>
          </cell>
        </row>
        <row r="9043">
          <cell r="E9043">
            <v>8824</v>
          </cell>
        </row>
        <row r="9044">
          <cell r="E9044">
            <v>8825</v>
          </cell>
        </row>
        <row r="9045">
          <cell r="E9045">
            <v>8826</v>
          </cell>
        </row>
        <row r="9046">
          <cell r="E9046">
            <v>8827</v>
          </cell>
        </row>
        <row r="9047">
          <cell r="E9047">
            <v>8828</v>
          </cell>
        </row>
        <row r="9048">
          <cell r="E9048">
            <v>8829</v>
          </cell>
        </row>
        <row r="9049">
          <cell r="E9049">
            <v>8830</v>
          </cell>
        </row>
        <row r="9050">
          <cell r="E9050">
            <v>8831</v>
          </cell>
        </row>
        <row r="9051">
          <cell r="E9051">
            <v>8832</v>
          </cell>
        </row>
        <row r="9052">
          <cell r="E9052">
            <v>8833</v>
          </cell>
        </row>
        <row r="9053">
          <cell r="E9053">
            <v>8834</v>
          </cell>
        </row>
        <row r="9054">
          <cell r="E9054">
            <v>8835</v>
          </cell>
        </row>
        <row r="9055">
          <cell r="E9055">
            <v>8836</v>
          </cell>
        </row>
        <row r="9056">
          <cell r="E9056">
            <v>8837</v>
          </cell>
        </row>
        <row r="9057">
          <cell r="E9057">
            <v>8838</v>
          </cell>
        </row>
        <row r="9058">
          <cell r="E9058">
            <v>8839</v>
          </cell>
        </row>
        <row r="9059">
          <cell r="E9059">
            <v>8840</v>
          </cell>
        </row>
        <row r="9060">
          <cell r="E9060">
            <v>8841</v>
          </cell>
        </row>
        <row r="9061">
          <cell r="E9061">
            <v>8842</v>
          </cell>
        </row>
        <row r="9062">
          <cell r="E9062">
            <v>8843</v>
          </cell>
        </row>
        <row r="9063">
          <cell r="E9063">
            <v>8844</v>
          </cell>
        </row>
        <row r="9064">
          <cell r="E9064">
            <v>8845</v>
          </cell>
        </row>
        <row r="9065">
          <cell r="E9065">
            <v>8846</v>
          </cell>
        </row>
        <row r="9066">
          <cell r="E9066">
            <v>8847</v>
          </cell>
        </row>
        <row r="9067">
          <cell r="E9067">
            <v>8848</v>
          </cell>
        </row>
        <row r="9068">
          <cell r="E9068">
            <v>8849</v>
          </cell>
        </row>
        <row r="9069">
          <cell r="E9069">
            <v>8850</v>
          </cell>
        </row>
        <row r="9070">
          <cell r="E9070">
            <v>8851</v>
          </cell>
        </row>
        <row r="9071">
          <cell r="E9071">
            <v>8852</v>
          </cell>
        </row>
        <row r="9072">
          <cell r="E9072">
            <v>8853</v>
          </cell>
        </row>
        <row r="9073">
          <cell r="E9073">
            <v>8854</v>
          </cell>
        </row>
        <row r="9074">
          <cell r="E9074">
            <v>8855</v>
          </cell>
        </row>
        <row r="9075">
          <cell r="E9075">
            <v>8856</v>
          </cell>
        </row>
        <row r="9076">
          <cell r="E9076">
            <v>8857</v>
          </cell>
        </row>
        <row r="9077">
          <cell r="E9077">
            <v>8858</v>
          </cell>
        </row>
        <row r="9078">
          <cell r="E9078">
            <v>8859</v>
          </cell>
        </row>
        <row r="9079">
          <cell r="E9079">
            <v>8860</v>
          </cell>
        </row>
        <row r="9080">
          <cell r="E9080">
            <v>8861</v>
          </cell>
        </row>
        <row r="9081">
          <cell r="E9081">
            <v>8862</v>
          </cell>
        </row>
        <row r="9082">
          <cell r="E9082">
            <v>8863</v>
          </cell>
        </row>
        <row r="9083">
          <cell r="E9083">
            <v>8864</v>
          </cell>
        </row>
        <row r="9084">
          <cell r="E9084">
            <v>8865</v>
          </cell>
        </row>
        <row r="9085">
          <cell r="E9085">
            <v>8866</v>
          </cell>
        </row>
        <row r="9086">
          <cell r="E9086">
            <v>8867</v>
          </cell>
        </row>
        <row r="9087">
          <cell r="E9087">
            <v>8868</v>
          </cell>
        </row>
        <row r="9088">
          <cell r="E9088">
            <v>8869</v>
          </cell>
        </row>
        <row r="9089">
          <cell r="E9089">
            <v>8870</v>
          </cell>
        </row>
        <row r="9090">
          <cell r="E9090">
            <v>8871</v>
          </cell>
        </row>
        <row r="9091">
          <cell r="E9091">
            <v>8872</v>
          </cell>
        </row>
        <row r="9092">
          <cell r="E9092">
            <v>8873</v>
          </cell>
        </row>
        <row r="9093">
          <cell r="E9093">
            <v>8874</v>
          </cell>
        </row>
        <row r="9094">
          <cell r="E9094">
            <v>8875</v>
          </cell>
        </row>
        <row r="9095">
          <cell r="E9095">
            <v>8876</v>
          </cell>
        </row>
        <row r="9096">
          <cell r="E9096">
            <v>8877</v>
          </cell>
        </row>
        <row r="9097">
          <cell r="E9097">
            <v>8878</v>
          </cell>
        </row>
        <row r="9098">
          <cell r="E9098">
            <v>8879</v>
          </cell>
        </row>
        <row r="9099">
          <cell r="E9099">
            <v>8880</v>
          </cell>
        </row>
        <row r="9100">
          <cell r="E9100">
            <v>8881</v>
          </cell>
        </row>
        <row r="9101">
          <cell r="E9101">
            <v>8882</v>
          </cell>
        </row>
        <row r="9102">
          <cell r="E9102">
            <v>8883</v>
          </cell>
        </row>
        <row r="9103">
          <cell r="E9103">
            <v>8884</v>
          </cell>
        </row>
        <row r="9104">
          <cell r="E9104">
            <v>8885</v>
          </cell>
        </row>
        <row r="9105">
          <cell r="E9105">
            <v>8886</v>
          </cell>
        </row>
        <row r="9106">
          <cell r="E9106">
            <v>8887</v>
          </cell>
        </row>
        <row r="9107">
          <cell r="E9107">
            <v>8888</v>
          </cell>
        </row>
        <row r="9108">
          <cell r="E9108">
            <v>8889</v>
          </cell>
        </row>
        <row r="9109">
          <cell r="E9109">
            <v>8890</v>
          </cell>
        </row>
        <row r="9110">
          <cell r="E9110">
            <v>8891</v>
          </cell>
        </row>
        <row r="9111">
          <cell r="E9111">
            <v>8892</v>
          </cell>
        </row>
        <row r="9112">
          <cell r="E9112">
            <v>8893</v>
          </cell>
        </row>
        <row r="9113">
          <cell r="E9113">
            <v>8894</v>
          </cell>
        </row>
        <row r="9114">
          <cell r="E9114">
            <v>8895</v>
          </cell>
        </row>
        <row r="9115">
          <cell r="E9115">
            <v>8896</v>
          </cell>
        </row>
        <row r="9116">
          <cell r="E9116">
            <v>8897</v>
          </cell>
        </row>
        <row r="9117">
          <cell r="E9117">
            <v>8898</v>
          </cell>
        </row>
        <row r="9118">
          <cell r="E9118">
            <v>8899</v>
          </cell>
        </row>
        <row r="9119">
          <cell r="E9119">
            <v>8900</v>
          </cell>
        </row>
        <row r="9120">
          <cell r="E9120">
            <v>8901</v>
          </cell>
        </row>
        <row r="9121">
          <cell r="E9121">
            <v>8902</v>
          </cell>
        </row>
        <row r="9122">
          <cell r="E9122">
            <v>8903</v>
          </cell>
        </row>
        <row r="9123">
          <cell r="E9123">
            <v>8904</v>
          </cell>
        </row>
        <row r="9124">
          <cell r="E9124">
            <v>8905</v>
          </cell>
        </row>
        <row r="9125">
          <cell r="E9125">
            <v>8906</v>
          </cell>
        </row>
        <row r="9126">
          <cell r="E9126">
            <v>8907</v>
          </cell>
        </row>
        <row r="9127">
          <cell r="E9127">
            <v>8908</v>
          </cell>
        </row>
        <row r="9128">
          <cell r="E9128">
            <v>8909</v>
          </cell>
        </row>
        <row r="9129">
          <cell r="E9129">
            <v>8910</v>
          </cell>
        </row>
        <row r="9130">
          <cell r="E9130">
            <v>8911</v>
          </cell>
        </row>
        <row r="9131">
          <cell r="E9131">
            <v>8912</v>
          </cell>
        </row>
        <row r="9132">
          <cell r="E9132">
            <v>8913</v>
          </cell>
        </row>
        <row r="9133">
          <cell r="E9133">
            <v>8914</v>
          </cell>
        </row>
        <row r="9134">
          <cell r="E9134">
            <v>8915</v>
          </cell>
        </row>
        <row r="9135">
          <cell r="E9135">
            <v>8916</v>
          </cell>
        </row>
        <row r="9136">
          <cell r="E9136">
            <v>8917</v>
          </cell>
        </row>
        <row r="9137">
          <cell r="E9137">
            <v>8918</v>
          </cell>
        </row>
        <row r="9138">
          <cell r="E9138">
            <v>8919</v>
          </cell>
        </row>
        <row r="9139">
          <cell r="E9139">
            <v>8920</v>
          </cell>
        </row>
        <row r="9140">
          <cell r="E9140">
            <v>8921</v>
          </cell>
        </row>
        <row r="9141">
          <cell r="E9141">
            <v>8922</v>
          </cell>
        </row>
        <row r="9142">
          <cell r="E9142">
            <v>8923</v>
          </cell>
        </row>
        <row r="9143">
          <cell r="E9143">
            <v>8924</v>
          </cell>
        </row>
        <row r="9144">
          <cell r="E9144">
            <v>8925</v>
          </cell>
        </row>
        <row r="9145">
          <cell r="E9145">
            <v>8926</v>
          </cell>
        </row>
        <row r="9146">
          <cell r="E9146">
            <v>8927</v>
          </cell>
        </row>
        <row r="9147">
          <cell r="E9147">
            <v>8928</v>
          </cell>
        </row>
        <row r="9148">
          <cell r="E9148">
            <v>8929</v>
          </cell>
        </row>
        <row r="9149">
          <cell r="E9149">
            <v>8930</v>
          </cell>
        </row>
        <row r="9150">
          <cell r="E9150">
            <v>8931</v>
          </cell>
        </row>
        <row r="9151">
          <cell r="E9151">
            <v>8932</v>
          </cell>
        </row>
        <row r="9152">
          <cell r="E9152">
            <v>8933</v>
          </cell>
        </row>
        <row r="9153">
          <cell r="E9153">
            <v>8934</v>
          </cell>
        </row>
        <row r="9154">
          <cell r="E9154">
            <v>8935</v>
          </cell>
        </row>
        <row r="9155">
          <cell r="E9155">
            <v>8936</v>
          </cell>
        </row>
        <row r="9156">
          <cell r="E9156">
            <v>8937</v>
          </cell>
        </row>
        <row r="9157">
          <cell r="E9157">
            <v>8938</v>
          </cell>
        </row>
        <row r="9158">
          <cell r="E9158">
            <v>8939</v>
          </cell>
        </row>
        <row r="9159">
          <cell r="E9159">
            <v>8940</v>
          </cell>
        </row>
        <row r="9160">
          <cell r="E9160">
            <v>8941</v>
          </cell>
        </row>
        <row r="9161">
          <cell r="E9161">
            <v>8942</v>
          </cell>
        </row>
        <row r="9162">
          <cell r="E9162">
            <v>8943</v>
          </cell>
        </row>
        <row r="9163">
          <cell r="E9163">
            <v>8944</v>
          </cell>
        </row>
        <row r="9164">
          <cell r="E9164">
            <v>8945</v>
          </cell>
        </row>
        <row r="9165">
          <cell r="E9165">
            <v>8946</v>
          </cell>
        </row>
        <row r="9166">
          <cell r="E9166">
            <v>8947</v>
          </cell>
        </row>
        <row r="9167">
          <cell r="E9167">
            <v>8948</v>
          </cell>
        </row>
        <row r="9168">
          <cell r="E9168">
            <v>8949</v>
          </cell>
        </row>
        <row r="9169">
          <cell r="E9169">
            <v>8950</v>
          </cell>
        </row>
        <row r="9170">
          <cell r="E9170">
            <v>8951</v>
          </cell>
        </row>
        <row r="9171">
          <cell r="E9171">
            <v>8952</v>
          </cell>
        </row>
        <row r="9172">
          <cell r="E9172">
            <v>8953</v>
          </cell>
        </row>
        <row r="9173">
          <cell r="E9173">
            <v>8954</v>
          </cell>
        </row>
        <row r="9174">
          <cell r="E9174">
            <v>8955</v>
          </cell>
        </row>
        <row r="9175">
          <cell r="E9175">
            <v>8956</v>
          </cell>
        </row>
        <row r="9176">
          <cell r="E9176">
            <v>8957</v>
          </cell>
        </row>
        <row r="9177">
          <cell r="E9177">
            <v>8958</v>
          </cell>
        </row>
        <row r="9178">
          <cell r="E9178">
            <v>8959</v>
          </cell>
        </row>
        <row r="9179">
          <cell r="E9179">
            <v>8960</v>
          </cell>
        </row>
        <row r="9180">
          <cell r="E9180">
            <v>8961</v>
          </cell>
        </row>
        <row r="9181">
          <cell r="E9181">
            <v>8962</v>
          </cell>
        </row>
        <row r="9182">
          <cell r="E9182">
            <v>8963</v>
          </cell>
        </row>
        <row r="9183">
          <cell r="E9183">
            <v>8964</v>
          </cell>
        </row>
        <row r="9184">
          <cell r="E9184">
            <v>8965</v>
          </cell>
        </row>
        <row r="9185">
          <cell r="E9185">
            <v>8966</v>
          </cell>
        </row>
        <row r="9186">
          <cell r="E9186">
            <v>8967</v>
          </cell>
        </row>
        <row r="9187">
          <cell r="E9187">
            <v>8968</v>
          </cell>
        </row>
        <row r="9188">
          <cell r="E9188">
            <v>8969</v>
          </cell>
        </row>
        <row r="9189">
          <cell r="E9189">
            <v>8970</v>
          </cell>
        </row>
        <row r="9190">
          <cell r="E9190">
            <v>8971</v>
          </cell>
        </row>
        <row r="9191">
          <cell r="E9191">
            <v>8972</v>
          </cell>
        </row>
        <row r="9192">
          <cell r="E9192">
            <v>8973</v>
          </cell>
        </row>
        <row r="9193">
          <cell r="E9193">
            <v>8974</v>
          </cell>
        </row>
        <row r="9194">
          <cell r="E9194">
            <v>8975</v>
          </cell>
        </row>
        <row r="9195">
          <cell r="E9195">
            <v>8976</v>
          </cell>
        </row>
        <row r="9196">
          <cell r="E9196">
            <v>8977</v>
          </cell>
        </row>
        <row r="9197">
          <cell r="E9197">
            <v>8978</v>
          </cell>
        </row>
        <row r="9198">
          <cell r="E9198">
            <v>8979</v>
          </cell>
        </row>
        <row r="9199">
          <cell r="E9199">
            <v>8980</v>
          </cell>
        </row>
        <row r="9200">
          <cell r="E9200">
            <v>8981</v>
          </cell>
        </row>
        <row r="9201">
          <cell r="E9201">
            <v>8982</v>
          </cell>
        </row>
        <row r="9202">
          <cell r="E9202">
            <v>8983</v>
          </cell>
        </row>
        <row r="9203">
          <cell r="E9203">
            <v>8984</v>
          </cell>
        </row>
        <row r="9204">
          <cell r="E9204">
            <v>8985</v>
          </cell>
        </row>
        <row r="9205">
          <cell r="E9205">
            <v>8986</v>
          </cell>
        </row>
        <row r="9206">
          <cell r="E9206">
            <v>8987</v>
          </cell>
        </row>
        <row r="9207">
          <cell r="E9207">
            <v>8988</v>
          </cell>
        </row>
        <row r="9208">
          <cell r="E9208">
            <v>8989</v>
          </cell>
        </row>
        <row r="9209">
          <cell r="E9209">
            <v>8990</v>
          </cell>
        </row>
        <row r="9210">
          <cell r="E9210">
            <v>8991</v>
          </cell>
        </row>
        <row r="9211">
          <cell r="E9211">
            <v>8992</v>
          </cell>
        </row>
        <row r="9212">
          <cell r="E9212">
            <v>8993</v>
          </cell>
        </row>
        <row r="9213">
          <cell r="E9213">
            <v>8994</v>
          </cell>
        </row>
        <row r="9214">
          <cell r="E9214">
            <v>8995</v>
          </cell>
        </row>
        <row r="9215">
          <cell r="E9215">
            <v>8996</v>
          </cell>
        </row>
        <row r="9216">
          <cell r="E9216">
            <v>8997</v>
          </cell>
        </row>
        <row r="9217">
          <cell r="E9217">
            <v>8998</v>
          </cell>
        </row>
        <row r="9218">
          <cell r="E9218">
            <v>8999</v>
          </cell>
        </row>
        <row r="9219">
          <cell r="E9219">
            <v>9000</v>
          </cell>
        </row>
        <row r="9220">
          <cell r="E9220">
            <v>9001</v>
          </cell>
        </row>
        <row r="9221">
          <cell r="E9221">
            <v>9002</v>
          </cell>
        </row>
        <row r="9222">
          <cell r="E9222">
            <v>9003</v>
          </cell>
        </row>
        <row r="9223">
          <cell r="E9223">
            <v>9004</v>
          </cell>
        </row>
        <row r="9224">
          <cell r="E9224">
            <v>9005</v>
          </cell>
        </row>
        <row r="9225">
          <cell r="E9225">
            <v>9006</v>
          </cell>
        </row>
        <row r="9226">
          <cell r="E9226">
            <v>9007</v>
          </cell>
        </row>
        <row r="9227">
          <cell r="E9227">
            <v>9008</v>
          </cell>
        </row>
        <row r="9228">
          <cell r="E9228">
            <v>9009</v>
          </cell>
        </row>
        <row r="9229">
          <cell r="E9229">
            <v>9010</v>
          </cell>
        </row>
        <row r="9230">
          <cell r="E9230">
            <v>9011</v>
          </cell>
        </row>
        <row r="9231">
          <cell r="E9231">
            <v>9012</v>
          </cell>
        </row>
        <row r="9232">
          <cell r="E9232">
            <v>9013</v>
          </cell>
        </row>
        <row r="9233">
          <cell r="E9233">
            <v>9014</v>
          </cell>
        </row>
        <row r="9234">
          <cell r="E9234">
            <v>9015</v>
          </cell>
        </row>
        <row r="9235">
          <cell r="E9235">
            <v>9016</v>
          </cell>
        </row>
        <row r="9236">
          <cell r="E9236">
            <v>9017</v>
          </cell>
        </row>
        <row r="9237">
          <cell r="E9237">
            <v>9018</v>
          </cell>
        </row>
        <row r="9238">
          <cell r="E9238">
            <v>9019</v>
          </cell>
        </row>
        <row r="9239">
          <cell r="E9239">
            <v>9020</v>
          </cell>
        </row>
        <row r="9240">
          <cell r="E9240">
            <v>9021</v>
          </cell>
        </row>
        <row r="9241">
          <cell r="E9241">
            <v>9022</v>
          </cell>
        </row>
        <row r="9242">
          <cell r="E9242">
            <v>9023</v>
          </cell>
        </row>
        <row r="9243">
          <cell r="E9243">
            <v>9024</v>
          </cell>
        </row>
        <row r="9244">
          <cell r="E9244">
            <v>9025</v>
          </cell>
        </row>
        <row r="9245">
          <cell r="E9245">
            <v>9026</v>
          </cell>
        </row>
        <row r="9246">
          <cell r="E9246">
            <v>9027</v>
          </cell>
        </row>
        <row r="9247">
          <cell r="E9247">
            <v>9028</v>
          </cell>
        </row>
        <row r="9248">
          <cell r="E9248">
            <v>9029</v>
          </cell>
        </row>
        <row r="9249">
          <cell r="E9249">
            <v>9030</v>
          </cell>
        </row>
        <row r="9250">
          <cell r="E9250">
            <v>9031</v>
          </cell>
        </row>
        <row r="9251">
          <cell r="E9251">
            <v>9032</v>
          </cell>
        </row>
        <row r="9252">
          <cell r="E9252">
            <v>9033</v>
          </cell>
        </row>
        <row r="9253">
          <cell r="E9253">
            <v>9034</v>
          </cell>
        </row>
        <row r="9254">
          <cell r="E9254">
            <v>9035</v>
          </cell>
        </row>
        <row r="9255">
          <cell r="E9255">
            <v>9036</v>
          </cell>
        </row>
        <row r="9256">
          <cell r="E9256">
            <v>9037</v>
          </cell>
        </row>
        <row r="9257">
          <cell r="E9257">
            <v>9038</v>
          </cell>
        </row>
        <row r="9258">
          <cell r="E9258">
            <v>9039</v>
          </cell>
        </row>
        <row r="9259">
          <cell r="E9259">
            <v>9040</v>
          </cell>
        </row>
        <row r="9260">
          <cell r="E9260">
            <v>9041</v>
          </cell>
        </row>
        <row r="9261">
          <cell r="E9261">
            <v>9042</v>
          </cell>
        </row>
        <row r="9262">
          <cell r="E9262">
            <v>9043</v>
          </cell>
        </row>
        <row r="9263">
          <cell r="E9263">
            <v>9044</v>
          </cell>
        </row>
        <row r="9264">
          <cell r="E9264">
            <v>9045</v>
          </cell>
        </row>
        <row r="9265">
          <cell r="E9265">
            <v>9046</v>
          </cell>
        </row>
        <row r="9266">
          <cell r="E9266">
            <v>9047</v>
          </cell>
        </row>
        <row r="9267">
          <cell r="E9267">
            <v>9048</v>
          </cell>
        </row>
        <row r="9268">
          <cell r="E9268">
            <v>9049</v>
          </cell>
        </row>
        <row r="9269">
          <cell r="E9269">
            <v>9050</v>
          </cell>
        </row>
        <row r="9270">
          <cell r="E9270">
            <v>9051</v>
          </cell>
        </row>
        <row r="9271">
          <cell r="E9271">
            <v>9052</v>
          </cell>
        </row>
        <row r="9272">
          <cell r="E9272">
            <v>9053</v>
          </cell>
        </row>
        <row r="9273">
          <cell r="E9273">
            <v>9054</v>
          </cell>
        </row>
        <row r="9274">
          <cell r="E9274">
            <v>9055</v>
          </cell>
        </row>
        <row r="9275">
          <cell r="E9275">
            <v>9056</v>
          </cell>
        </row>
        <row r="9276">
          <cell r="E9276">
            <v>9057</v>
          </cell>
        </row>
        <row r="9277">
          <cell r="E9277">
            <v>9058</v>
          </cell>
        </row>
        <row r="9278">
          <cell r="E9278">
            <v>9059</v>
          </cell>
        </row>
        <row r="9279">
          <cell r="E9279">
            <v>9060</v>
          </cell>
        </row>
        <row r="9280">
          <cell r="E9280">
            <v>9061</v>
          </cell>
        </row>
        <row r="9281">
          <cell r="E9281">
            <v>9062</v>
          </cell>
        </row>
        <row r="9282">
          <cell r="E9282">
            <v>9063</v>
          </cell>
        </row>
        <row r="9283">
          <cell r="E9283">
            <v>9064</v>
          </cell>
        </row>
        <row r="9284">
          <cell r="E9284">
            <v>9065</v>
          </cell>
        </row>
        <row r="9285">
          <cell r="E9285">
            <v>9066</v>
          </cell>
        </row>
        <row r="9286">
          <cell r="E9286">
            <v>9067</v>
          </cell>
        </row>
        <row r="9287">
          <cell r="E9287">
            <v>9068</v>
          </cell>
        </row>
        <row r="9288">
          <cell r="E9288">
            <v>9069</v>
          </cell>
        </row>
        <row r="9289">
          <cell r="E9289">
            <v>9070</v>
          </cell>
        </row>
        <row r="9290">
          <cell r="E9290">
            <v>9071</v>
          </cell>
        </row>
        <row r="9291">
          <cell r="E9291">
            <v>9072</v>
          </cell>
        </row>
        <row r="9292">
          <cell r="E9292">
            <v>9073</v>
          </cell>
        </row>
        <row r="9293">
          <cell r="E9293">
            <v>9074</v>
          </cell>
        </row>
        <row r="9294">
          <cell r="E9294">
            <v>9075</v>
          </cell>
        </row>
        <row r="9295">
          <cell r="E9295">
            <v>9076</v>
          </cell>
        </row>
        <row r="9296">
          <cell r="E9296">
            <v>9077</v>
          </cell>
        </row>
        <row r="9297">
          <cell r="E9297">
            <v>9078</v>
          </cell>
        </row>
        <row r="9298">
          <cell r="E9298">
            <v>9079</v>
          </cell>
        </row>
        <row r="9299">
          <cell r="E9299">
            <v>9080</v>
          </cell>
        </row>
        <row r="9300">
          <cell r="E9300">
            <v>9081</v>
          </cell>
        </row>
        <row r="9301">
          <cell r="E9301">
            <v>9082</v>
          </cell>
        </row>
        <row r="9302">
          <cell r="E9302">
            <v>9083</v>
          </cell>
        </row>
        <row r="9303">
          <cell r="E9303">
            <v>9084</v>
          </cell>
        </row>
        <row r="9304">
          <cell r="E9304">
            <v>9085</v>
          </cell>
        </row>
        <row r="9305">
          <cell r="E9305">
            <v>9086</v>
          </cell>
        </row>
        <row r="9306">
          <cell r="E9306">
            <v>9087</v>
          </cell>
        </row>
        <row r="9307">
          <cell r="E9307">
            <v>9088</v>
          </cell>
        </row>
        <row r="9308">
          <cell r="E9308">
            <v>9089</v>
          </cell>
        </row>
        <row r="9309">
          <cell r="E9309">
            <v>9090</v>
          </cell>
        </row>
        <row r="9310">
          <cell r="E9310">
            <v>9091</v>
          </cell>
        </row>
        <row r="9311">
          <cell r="E9311">
            <v>9092</v>
          </cell>
        </row>
        <row r="9312">
          <cell r="E9312">
            <v>9093</v>
          </cell>
        </row>
        <row r="9313">
          <cell r="E9313">
            <v>9094</v>
          </cell>
        </row>
        <row r="9314">
          <cell r="E9314">
            <v>9095</v>
          </cell>
        </row>
        <row r="9315">
          <cell r="E9315">
            <v>9096</v>
          </cell>
        </row>
        <row r="9316">
          <cell r="E9316">
            <v>9097</v>
          </cell>
        </row>
        <row r="9317">
          <cell r="E9317">
            <v>9098</v>
          </cell>
        </row>
        <row r="9318">
          <cell r="E9318">
            <v>9099</v>
          </cell>
        </row>
        <row r="9319">
          <cell r="E9319">
            <v>9100</v>
          </cell>
        </row>
        <row r="9320">
          <cell r="E9320">
            <v>9101</v>
          </cell>
        </row>
        <row r="9321">
          <cell r="E9321">
            <v>9102</v>
          </cell>
        </row>
        <row r="9322">
          <cell r="E9322">
            <v>9103</v>
          </cell>
        </row>
        <row r="9323">
          <cell r="E9323">
            <v>9104</v>
          </cell>
        </row>
        <row r="9324">
          <cell r="E9324">
            <v>9105</v>
          </cell>
        </row>
        <row r="9325">
          <cell r="E9325">
            <v>9106</v>
          </cell>
        </row>
        <row r="9326">
          <cell r="E9326">
            <v>9107</v>
          </cell>
        </row>
        <row r="9327">
          <cell r="E9327">
            <v>9108</v>
          </cell>
        </row>
        <row r="9328">
          <cell r="E9328">
            <v>9109</v>
          </cell>
        </row>
        <row r="9329">
          <cell r="E9329">
            <v>9110</v>
          </cell>
        </row>
        <row r="9330">
          <cell r="E9330">
            <v>9111</v>
          </cell>
        </row>
        <row r="9331">
          <cell r="E9331">
            <v>9112</v>
          </cell>
        </row>
        <row r="9332">
          <cell r="E9332">
            <v>9113</v>
          </cell>
        </row>
        <row r="9333">
          <cell r="E9333">
            <v>9114</v>
          </cell>
        </row>
        <row r="9334">
          <cell r="E9334">
            <v>9115</v>
          </cell>
        </row>
        <row r="9335">
          <cell r="E9335">
            <v>9116</v>
          </cell>
        </row>
        <row r="9336">
          <cell r="E9336">
            <v>9117</v>
          </cell>
        </row>
        <row r="9337">
          <cell r="E9337">
            <v>9118</v>
          </cell>
        </row>
        <row r="9338">
          <cell r="E9338">
            <v>9119</v>
          </cell>
        </row>
        <row r="9339">
          <cell r="E9339">
            <v>9120</v>
          </cell>
        </row>
        <row r="9340">
          <cell r="E9340">
            <v>9121</v>
          </cell>
        </row>
        <row r="9341">
          <cell r="E9341">
            <v>9122</v>
          </cell>
        </row>
        <row r="9342">
          <cell r="E9342">
            <v>9123</v>
          </cell>
        </row>
        <row r="9343">
          <cell r="E9343">
            <v>9124</v>
          </cell>
        </row>
        <row r="9344">
          <cell r="E9344">
            <v>9125</v>
          </cell>
        </row>
        <row r="9345">
          <cell r="E9345">
            <v>9126</v>
          </cell>
        </row>
        <row r="9346">
          <cell r="E9346">
            <v>9127</v>
          </cell>
        </row>
        <row r="9347">
          <cell r="E9347">
            <v>9128</v>
          </cell>
        </row>
        <row r="9348">
          <cell r="E9348">
            <v>9129</v>
          </cell>
        </row>
        <row r="9349">
          <cell r="E9349">
            <v>9130</v>
          </cell>
        </row>
        <row r="9350">
          <cell r="E9350">
            <v>9131</v>
          </cell>
        </row>
        <row r="9351">
          <cell r="E9351">
            <v>9132</v>
          </cell>
        </row>
        <row r="9352">
          <cell r="E9352">
            <v>9133</v>
          </cell>
        </row>
        <row r="9353">
          <cell r="E9353">
            <v>9134</v>
          </cell>
        </row>
        <row r="9354">
          <cell r="E9354">
            <v>9135</v>
          </cell>
        </row>
        <row r="9355">
          <cell r="E9355">
            <v>9136</v>
          </cell>
        </row>
        <row r="9356">
          <cell r="E9356">
            <v>9137</v>
          </cell>
        </row>
        <row r="9357">
          <cell r="E9357">
            <v>9138</v>
          </cell>
        </row>
        <row r="9358">
          <cell r="E9358">
            <v>9139</v>
          </cell>
        </row>
        <row r="9359">
          <cell r="E9359">
            <v>9140</v>
          </cell>
        </row>
        <row r="9360">
          <cell r="E9360">
            <v>9141</v>
          </cell>
        </row>
        <row r="9361">
          <cell r="E9361">
            <v>9142</v>
          </cell>
        </row>
        <row r="9362">
          <cell r="E9362">
            <v>9143</v>
          </cell>
        </row>
        <row r="9363">
          <cell r="E9363">
            <v>9144</v>
          </cell>
        </row>
        <row r="9364">
          <cell r="E9364">
            <v>9145</v>
          </cell>
        </row>
        <row r="9365">
          <cell r="E9365">
            <v>9146</v>
          </cell>
        </row>
        <row r="9366">
          <cell r="E9366">
            <v>9147</v>
          </cell>
        </row>
        <row r="9367">
          <cell r="E9367">
            <v>9148</v>
          </cell>
        </row>
        <row r="9368">
          <cell r="E9368">
            <v>9149</v>
          </cell>
        </row>
        <row r="9369">
          <cell r="E9369">
            <v>9150</v>
          </cell>
        </row>
        <row r="9370">
          <cell r="E9370">
            <v>9151</v>
          </cell>
        </row>
        <row r="9371">
          <cell r="E9371">
            <v>9152</v>
          </cell>
        </row>
        <row r="9372">
          <cell r="E9372">
            <v>9153</v>
          </cell>
        </row>
        <row r="9373">
          <cell r="E9373">
            <v>9154</v>
          </cell>
        </row>
        <row r="9374">
          <cell r="E9374">
            <v>9155</v>
          </cell>
        </row>
        <row r="9375">
          <cell r="E9375">
            <v>9156</v>
          </cell>
        </row>
        <row r="9376">
          <cell r="E9376">
            <v>9157</v>
          </cell>
        </row>
        <row r="9377">
          <cell r="E9377">
            <v>9158</v>
          </cell>
        </row>
        <row r="9378">
          <cell r="E9378">
            <v>9159</v>
          </cell>
        </row>
        <row r="9379">
          <cell r="E9379">
            <v>9160</v>
          </cell>
        </row>
        <row r="9380">
          <cell r="E9380">
            <v>9161</v>
          </cell>
        </row>
        <row r="9381">
          <cell r="E9381">
            <v>9162</v>
          </cell>
        </row>
        <row r="9382">
          <cell r="E9382">
            <v>9163</v>
          </cell>
        </row>
        <row r="9383">
          <cell r="E9383">
            <v>9164</v>
          </cell>
        </row>
        <row r="9384">
          <cell r="E9384">
            <v>9165</v>
          </cell>
        </row>
        <row r="9385">
          <cell r="E9385">
            <v>9166</v>
          </cell>
        </row>
        <row r="9386">
          <cell r="E9386">
            <v>9167</v>
          </cell>
        </row>
        <row r="9387">
          <cell r="E9387">
            <v>9168</v>
          </cell>
        </row>
        <row r="9388">
          <cell r="E9388">
            <v>9169</v>
          </cell>
        </row>
        <row r="9389">
          <cell r="E9389">
            <v>9170</v>
          </cell>
        </row>
        <row r="9390">
          <cell r="E9390">
            <v>9171</v>
          </cell>
        </row>
        <row r="9391">
          <cell r="E9391">
            <v>9172</v>
          </cell>
        </row>
        <row r="9392">
          <cell r="E9392">
            <v>9173</v>
          </cell>
        </row>
        <row r="9393">
          <cell r="E9393">
            <v>9174</v>
          </cell>
        </row>
        <row r="9394">
          <cell r="E9394">
            <v>9175</v>
          </cell>
        </row>
        <row r="9395">
          <cell r="E9395">
            <v>9176</v>
          </cell>
        </row>
        <row r="9396">
          <cell r="E9396">
            <v>9177</v>
          </cell>
        </row>
        <row r="9397">
          <cell r="E9397">
            <v>9178</v>
          </cell>
        </row>
        <row r="9398">
          <cell r="E9398">
            <v>9179</v>
          </cell>
        </row>
        <row r="9399">
          <cell r="E9399">
            <v>9180</v>
          </cell>
        </row>
        <row r="9400">
          <cell r="E9400">
            <v>9181</v>
          </cell>
        </row>
        <row r="9401">
          <cell r="E9401">
            <v>9182</v>
          </cell>
        </row>
        <row r="9402">
          <cell r="E9402">
            <v>9183</v>
          </cell>
        </row>
        <row r="9403">
          <cell r="E9403">
            <v>9184</v>
          </cell>
        </row>
        <row r="9404">
          <cell r="E9404">
            <v>9185</v>
          </cell>
        </row>
        <row r="9405">
          <cell r="E9405">
            <v>9186</v>
          </cell>
        </row>
        <row r="9406">
          <cell r="E9406">
            <v>9187</v>
          </cell>
        </row>
        <row r="9407">
          <cell r="E9407">
            <v>9188</v>
          </cell>
        </row>
        <row r="9408">
          <cell r="E9408">
            <v>9189</v>
          </cell>
        </row>
        <row r="9409">
          <cell r="E9409">
            <v>9190</v>
          </cell>
        </row>
        <row r="9410">
          <cell r="E9410">
            <v>9191</v>
          </cell>
        </row>
        <row r="9411">
          <cell r="E9411">
            <v>9192</v>
          </cell>
        </row>
        <row r="9412">
          <cell r="E9412">
            <v>9193</v>
          </cell>
        </row>
        <row r="9413">
          <cell r="E9413">
            <v>9194</v>
          </cell>
        </row>
        <row r="9414">
          <cell r="E9414">
            <v>9195</v>
          </cell>
        </row>
        <row r="9415">
          <cell r="E9415">
            <v>9196</v>
          </cell>
        </row>
        <row r="9416">
          <cell r="E9416">
            <v>9197</v>
          </cell>
        </row>
        <row r="9417">
          <cell r="E9417">
            <v>9198</v>
          </cell>
        </row>
        <row r="9418">
          <cell r="E9418">
            <v>9199</v>
          </cell>
        </row>
        <row r="9419">
          <cell r="E9419">
            <v>9200</v>
          </cell>
        </row>
        <row r="9420">
          <cell r="E9420">
            <v>9201</v>
          </cell>
        </row>
        <row r="9421">
          <cell r="E9421">
            <v>9202</v>
          </cell>
        </row>
        <row r="9422">
          <cell r="E9422">
            <v>9203</v>
          </cell>
        </row>
        <row r="9423">
          <cell r="E9423">
            <v>9204</v>
          </cell>
        </row>
        <row r="9424">
          <cell r="E9424">
            <v>9205</v>
          </cell>
        </row>
        <row r="9425">
          <cell r="E9425">
            <v>9206</v>
          </cell>
        </row>
        <row r="9426">
          <cell r="E9426">
            <v>9207</v>
          </cell>
        </row>
        <row r="9427">
          <cell r="E9427">
            <v>9208</v>
          </cell>
        </row>
        <row r="9428">
          <cell r="E9428">
            <v>9209</v>
          </cell>
        </row>
        <row r="9429">
          <cell r="E9429">
            <v>9210</v>
          </cell>
        </row>
        <row r="9430">
          <cell r="E9430">
            <v>9211</v>
          </cell>
        </row>
        <row r="9431">
          <cell r="E9431">
            <v>9212</v>
          </cell>
        </row>
        <row r="9432">
          <cell r="E9432">
            <v>9213</v>
          </cell>
        </row>
        <row r="9433">
          <cell r="E9433">
            <v>9214</v>
          </cell>
        </row>
        <row r="9434">
          <cell r="E9434">
            <v>9215</v>
          </cell>
        </row>
        <row r="9435">
          <cell r="E9435">
            <v>9216</v>
          </cell>
        </row>
        <row r="9436">
          <cell r="E9436">
            <v>9217</v>
          </cell>
        </row>
        <row r="9437">
          <cell r="E9437">
            <v>9218</v>
          </cell>
        </row>
        <row r="9438">
          <cell r="E9438">
            <v>9219</v>
          </cell>
        </row>
        <row r="9439">
          <cell r="E9439">
            <v>9220</v>
          </cell>
        </row>
        <row r="9440">
          <cell r="E9440">
            <v>9221</v>
          </cell>
        </row>
        <row r="9441">
          <cell r="E9441">
            <v>9222</v>
          </cell>
        </row>
        <row r="9442">
          <cell r="E9442">
            <v>9223</v>
          </cell>
        </row>
        <row r="9443">
          <cell r="E9443">
            <v>9224</v>
          </cell>
        </row>
        <row r="9444">
          <cell r="E9444">
            <v>9225</v>
          </cell>
        </row>
        <row r="9445">
          <cell r="E9445">
            <v>9226</v>
          </cell>
        </row>
        <row r="9446">
          <cell r="E9446">
            <v>9227</v>
          </cell>
        </row>
        <row r="9447">
          <cell r="E9447">
            <v>9228</v>
          </cell>
        </row>
        <row r="9448">
          <cell r="E9448">
            <v>9229</v>
          </cell>
        </row>
        <row r="9449">
          <cell r="E9449">
            <v>9230</v>
          </cell>
        </row>
        <row r="9450">
          <cell r="E9450">
            <v>9231</v>
          </cell>
        </row>
        <row r="9451">
          <cell r="E9451">
            <v>9232</v>
          </cell>
        </row>
        <row r="9452">
          <cell r="E9452">
            <v>9233</v>
          </cell>
        </row>
        <row r="9453">
          <cell r="E9453">
            <v>9234</v>
          </cell>
        </row>
        <row r="9454">
          <cell r="E9454">
            <v>9235</v>
          </cell>
        </row>
        <row r="9455">
          <cell r="E9455">
            <v>9236</v>
          </cell>
        </row>
        <row r="9456">
          <cell r="E9456">
            <v>9237</v>
          </cell>
        </row>
        <row r="9457">
          <cell r="E9457">
            <v>9238</v>
          </cell>
        </row>
        <row r="9458">
          <cell r="E9458">
            <v>9239</v>
          </cell>
        </row>
        <row r="9459">
          <cell r="E9459">
            <v>9240</v>
          </cell>
        </row>
        <row r="9460">
          <cell r="E9460">
            <v>9241</v>
          </cell>
        </row>
        <row r="9461">
          <cell r="E9461">
            <v>9242</v>
          </cell>
        </row>
        <row r="9462">
          <cell r="E9462">
            <v>9243</v>
          </cell>
        </row>
        <row r="9463">
          <cell r="E9463">
            <v>9244</v>
          </cell>
        </row>
        <row r="9464">
          <cell r="E9464">
            <v>9245</v>
          </cell>
        </row>
        <row r="9465">
          <cell r="E9465">
            <v>9246</v>
          </cell>
        </row>
        <row r="9466">
          <cell r="E9466">
            <v>9247</v>
          </cell>
        </row>
        <row r="9467">
          <cell r="E9467">
            <v>9248</v>
          </cell>
        </row>
        <row r="9468">
          <cell r="E9468">
            <v>9249</v>
          </cell>
        </row>
        <row r="9469">
          <cell r="E9469">
            <v>9250</v>
          </cell>
        </row>
        <row r="9470">
          <cell r="E9470">
            <v>9251</v>
          </cell>
        </row>
        <row r="9471">
          <cell r="E9471">
            <v>9252</v>
          </cell>
        </row>
        <row r="9472">
          <cell r="E9472">
            <v>9253</v>
          </cell>
        </row>
        <row r="9473">
          <cell r="E9473">
            <v>9254</v>
          </cell>
        </row>
        <row r="9474">
          <cell r="E9474">
            <v>9255</v>
          </cell>
        </row>
        <row r="9475">
          <cell r="E9475">
            <v>9256</v>
          </cell>
        </row>
        <row r="9476">
          <cell r="E9476">
            <v>9257</v>
          </cell>
        </row>
        <row r="9477">
          <cell r="E9477">
            <v>9258</v>
          </cell>
        </row>
        <row r="9478">
          <cell r="E9478">
            <v>9259</v>
          </cell>
        </row>
        <row r="9479">
          <cell r="E9479">
            <v>9260</v>
          </cell>
        </row>
        <row r="9480">
          <cell r="E9480">
            <v>9261</v>
          </cell>
        </row>
        <row r="9481">
          <cell r="E9481">
            <v>9262</v>
          </cell>
        </row>
        <row r="9482">
          <cell r="E9482">
            <v>9263</v>
          </cell>
        </row>
        <row r="9483">
          <cell r="E9483">
            <v>9264</v>
          </cell>
        </row>
        <row r="9484">
          <cell r="E9484">
            <v>9265</v>
          </cell>
        </row>
        <row r="9485">
          <cell r="E9485">
            <v>9266</v>
          </cell>
        </row>
        <row r="9486">
          <cell r="E9486">
            <v>9267</v>
          </cell>
        </row>
        <row r="9487">
          <cell r="E9487">
            <v>9268</v>
          </cell>
        </row>
        <row r="9488">
          <cell r="E9488">
            <v>9269</v>
          </cell>
        </row>
        <row r="9489">
          <cell r="E9489">
            <v>9270</v>
          </cell>
        </row>
        <row r="9490">
          <cell r="E9490">
            <v>9271</v>
          </cell>
        </row>
        <row r="9491">
          <cell r="E9491">
            <v>9272</v>
          </cell>
        </row>
        <row r="9492">
          <cell r="E9492">
            <v>9273</v>
          </cell>
        </row>
        <row r="9493">
          <cell r="E9493">
            <v>9274</v>
          </cell>
        </row>
        <row r="9494">
          <cell r="E9494">
            <v>9275</v>
          </cell>
        </row>
        <row r="9495">
          <cell r="E9495">
            <v>9276</v>
          </cell>
        </row>
        <row r="9496">
          <cell r="E9496">
            <v>9277</v>
          </cell>
        </row>
        <row r="9497">
          <cell r="E9497">
            <v>9278</v>
          </cell>
        </row>
        <row r="9498">
          <cell r="E9498">
            <v>9279</v>
          </cell>
        </row>
        <row r="9499">
          <cell r="E9499">
            <v>9280</v>
          </cell>
        </row>
        <row r="9500">
          <cell r="E9500">
            <v>9281</v>
          </cell>
        </row>
        <row r="9501">
          <cell r="E9501">
            <v>9282</v>
          </cell>
        </row>
        <row r="9502">
          <cell r="E9502">
            <v>9283</v>
          </cell>
        </row>
        <row r="9503">
          <cell r="E9503">
            <v>9284</v>
          </cell>
        </row>
        <row r="9504">
          <cell r="E9504">
            <v>9285</v>
          </cell>
        </row>
        <row r="9505">
          <cell r="E9505">
            <v>9286</v>
          </cell>
        </row>
        <row r="9506">
          <cell r="E9506">
            <v>9287</v>
          </cell>
        </row>
        <row r="9507">
          <cell r="E9507">
            <v>9288</v>
          </cell>
        </row>
        <row r="9508">
          <cell r="E9508">
            <v>9289</v>
          </cell>
        </row>
        <row r="9509">
          <cell r="E9509">
            <v>9290</v>
          </cell>
        </row>
        <row r="9510">
          <cell r="E9510">
            <v>9291</v>
          </cell>
        </row>
        <row r="9511">
          <cell r="E9511">
            <v>9292</v>
          </cell>
        </row>
        <row r="9512">
          <cell r="E9512">
            <v>9293</v>
          </cell>
        </row>
        <row r="9513">
          <cell r="E9513">
            <v>9294</v>
          </cell>
        </row>
        <row r="9514">
          <cell r="E9514">
            <v>9295</v>
          </cell>
        </row>
        <row r="9515">
          <cell r="E9515">
            <v>9296</v>
          </cell>
        </row>
        <row r="9516">
          <cell r="E9516">
            <v>9297</v>
          </cell>
        </row>
        <row r="9517">
          <cell r="E9517">
            <v>9298</v>
          </cell>
        </row>
        <row r="9518">
          <cell r="E9518">
            <v>9299</v>
          </cell>
        </row>
        <row r="9519">
          <cell r="E9519">
            <v>9300</v>
          </cell>
        </row>
        <row r="9520">
          <cell r="E9520">
            <v>9301</v>
          </cell>
        </row>
        <row r="9521">
          <cell r="E9521">
            <v>9302</v>
          </cell>
        </row>
        <row r="9522">
          <cell r="E9522">
            <v>9303</v>
          </cell>
        </row>
        <row r="9523">
          <cell r="E9523">
            <v>9304</v>
          </cell>
        </row>
        <row r="9524">
          <cell r="E9524">
            <v>9305</v>
          </cell>
        </row>
        <row r="9525">
          <cell r="E9525">
            <v>9306</v>
          </cell>
        </row>
        <row r="9526">
          <cell r="E9526">
            <v>9307</v>
          </cell>
        </row>
        <row r="9527">
          <cell r="E9527">
            <v>9308</v>
          </cell>
        </row>
        <row r="9528">
          <cell r="E9528">
            <v>9309</v>
          </cell>
        </row>
        <row r="9529">
          <cell r="E9529">
            <v>9310</v>
          </cell>
        </row>
        <row r="9530">
          <cell r="E9530">
            <v>9311</v>
          </cell>
        </row>
        <row r="9531">
          <cell r="E9531">
            <v>9312</v>
          </cell>
        </row>
        <row r="9532">
          <cell r="E9532">
            <v>9313</v>
          </cell>
        </row>
        <row r="9533">
          <cell r="E9533">
            <v>9314</v>
          </cell>
        </row>
        <row r="9534">
          <cell r="E9534">
            <v>9315</v>
          </cell>
        </row>
        <row r="9535">
          <cell r="E9535">
            <v>9316</v>
          </cell>
        </row>
        <row r="9536">
          <cell r="E9536">
            <v>9317</v>
          </cell>
        </row>
        <row r="9537">
          <cell r="E9537">
            <v>9318</v>
          </cell>
        </row>
        <row r="9538">
          <cell r="E9538">
            <v>9319</v>
          </cell>
        </row>
        <row r="9539">
          <cell r="E9539">
            <v>9320</v>
          </cell>
        </row>
        <row r="9540">
          <cell r="E9540">
            <v>9321</v>
          </cell>
        </row>
        <row r="9541">
          <cell r="E9541">
            <v>9322</v>
          </cell>
        </row>
        <row r="9542">
          <cell r="E9542">
            <v>9323</v>
          </cell>
        </row>
        <row r="9543">
          <cell r="E9543">
            <v>9324</v>
          </cell>
        </row>
        <row r="9544">
          <cell r="E9544">
            <v>9325</v>
          </cell>
        </row>
        <row r="9545">
          <cell r="E9545">
            <v>9326</v>
          </cell>
        </row>
        <row r="9546">
          <cell r="E9546">
            <v>9327</v>
          </cell>
        </row>
        <row r="9547">
          <cell r="E9547">
            <v>9328</v>
          </cell>
        </row>
        <row r="9548">
          <cell r="E9548">
            <v>9329</v>
          </cell>
        </row>
        <row r="9549">
          <cell r="E9549">
            <v>9330</v>
          </cell>
        </row>
        <row r="9550">
          <cell r="E9550">
            <v>9331</v>
          </cell>
        </row>
        <row r="9551">
          <cell r="E9551">
            <v>9332</v>
          </cell>
        </row>
        <row r="9552">
          <cell r="E9552">
            <v>9333</v>
          </cell>
        </row>
        <row r="9553">
          <cell r="E9553">
            <v>9334</v>
          </cell>
        </row>
        <row r="9554">
          <cell r="E9554">
            <v>9335</v>
          </cell>
        </row>
        <row r="9555">
          <cell r="E9555">
            <v>9336</v>
          </cell>
        </row>
        <row r="9556">
          <cell r="E9556">
            <v>9337</v>
          </cell>
        </row>
        <row r="9557">
          <cell r="E9557">
            <v>9338</v>
          </cell>
        </row>
        <row r="9558">
          <cell r="E9558">
            <v>9339</v>
          </cell>
        </row>
        <row r="9559">
          <cell r="E9559">
            <v>9340</v>
          </cell>
        </row>
        <row r="9560">
          <cell r="E9560">
            <v>9341</v>
          </cell>
        </row>
        <row r="9561">
          <cell r="E9561">
            <v>9342</v>
          </cell>
        </row>
        <row r="9562">
          <cell r="E9562">
            <v>9343</v>
          </cell>
        </row>
        <row r="9563">
          <cell r="E9563">
            <v>9344</v>
          </cell>
        </row>
        <row r="9564">
          <cell r="E9564">
            <v>9345</v>
          </cell>
        </row>
        <row r="9565">
          <cell r="E9565">
            <v>9346</v>
          </cell>
        </row>
        <row r="9566">
          <cell r="E9566">
            <v>9347</v>
          </cell>
        </row>
        <row r="9567">
          <cell r="E9567">
            <v>9348</v>
          </cell>
        </row>
        <row r="9568">
          <cell r="E9568">
            <v>9349</v>
          </cell>
        </row>
        <row r="9569">
          <cell r="E9569">
            <v>9350</v>
          </cell>
        </row>
        <row r="9570">
          <cell r="E9570">
            <v>9351</v>
          </cell>
        </row>
        <row r="9571">
          <cell r="E9571">
            <v>9352</v>
          </cell>
        </row>
        <row r="9572">
          <cell r="E9572">
            <v>9353</v>
          </cell>
        </row>
        <row r="9573">
          <cell r="E9573">
            <v>9354</v>
          </cell>
        </row>
        <row r="9574">
          <cell r="E9574">
            <v>9355</v>
          </cell>
        </row>
        <row r="9575">
          <cell r="E9575">
            <v>9356</v>
          </cell>
        </row>
        <row r="9576">
          <cell r="E9576">
            <v>9357</v>
          </cell>
        </row>
        <row r="9577">
          <cell r="E9577">
            <v>9358</v>
          </cell>
        </row>
        <row r="9578">
          <cell r="E9578">
            <v>9359</v>
          </cell>
        </row>
        <row r="9579">
          <cell r="E9579">
            <v>9360</v>
          </cell>
        </row>
        <row r="9580">
          <cell r="E9580">
            <v>9361</v>
          </cell>
        </row>
        <row r="9581">
          <cell r="E9581">
            <v>9362</v>
          </cell>
        </row>
        <row r="9582">
          <cell r="E9582">
            <v>9363</v>
          </cell>
        </row>
        <row r="9583">
          <cell r="E9583">
            <v>9364</v>
          </cell>
        </row>
        <row r="9584">
          <cell r="E9584">
            <v>9365</v>
          </cell>
        </row>
        <row r="9585">
          <cell r="E9585">
            <v>9366</v>
          </cell>
        </row>
        <row r="9586">
          <cell r="E9586">
            <v>9367</v>
          </cell>
        </row>
        <row r="9587">
          <cell r="E9587">
            <v>9368</v>
          </cell>
        </row>
        <row r="9588">
          <cell r="E9588">
            <v>9369</v>
          </cell>
        </row>
        <row r="9589">
          <cell r="E9589">
            <v>9370</v>
          </cell>
        </row>
        <row r="9590">
          <cell r="E9590">
            <v>9371</v>
          </cell>
        </row>
        <row r="9591">
          <cell r="E9591">
            <v>9372</v>
          </cell>
        </row>
        <row r="9592">
          <cell r="E9592">
            <v>9373</v>
          </cell>
        </row>
        <row r="9593">
          <cell r="E9593">
            <v>9374</v>
          </cell>
        </row>
        <row r="9594">
          <cell r="E9594">
            <v>9375</v>
          </cell>
        </row>
        <row r="9595">
          <cell r="E9595">
            <v>9376</v>
          </cell>
        </row>
        <row r="9596">
          <cell r="E9596">
            <v>9377</v>
          </cell>
        </row>
        <row r="9597">
          <cell r="E9597">
            <v>9378</v>
          </cell>
        </row>
        <row r="9598">
          <cell r="E9598">
            <v>9379</v>
          </cell>
        </row>
        <row r="9599">
          <cell r="E9599">
            <v>9380</v>
          </cell>
        </row>
        <row r="9600">
          <cell r="E9600">
            <v>9381</v>
          </cell>
        </row>
        <row r="9601">
          <cell r="E9601">
            <v>9382</v>
          </cell>
        </row>
        <row r="9602">
          <cell r="E9602">
            <v>9383</v>
          </cell>
        </row>
        <row r="9603">
          <cell r="E9603">
            <v>9384</v>
          </cell>
        </row>
        <row r="9604">
          <cell r="E9604">
            <v>9385</v>
          </cell>
        </row>
        <row r="9605">
          <cell r="E9605">
            <v>9386</v>
          </cell>
        </row>
        <row r="9606">
          <cell r="E9606">
            <v>9387</v>
          </cell>
        </row>
        <row r="9607">
          <cell r="E9607">
            <v>9388</v>
          </cell>
        </row>
        <row r="9608">
          <cell r="E9608">
            <v>9389</v>
          </cell>
        </row>
        <row r="9609">
          <cell r="E9609">
            <v>9390</v>
          </cell>
        </row>
        <row r="9610">
          <cell r="E9610">
            <v>9391</v>
          </cell>
        </row>
        <row r="9611">
          <cell r="E9611">
            <v>9392</v>
          </cell>
        </row>
        <row r="9612">
          <cell r="E9612">
            <v>9393</v>
          </cell>
        </row>
        <row r="9613">
          <cell r="E9613">
            <v>9394</v>
          </cell>
        </row>
        <row r="9614">
          <cell r="E9614">
            <v>9395</v>
          </cell>
        </row>
        <row r="9615">
          <cell r="E9615">
            <v>9396</v>
          </cell>
        </row>
        <row r="9616">
          <cell r="E9616">
            <v>9397</v>
          </cell>
        </row>
        <row r="9617">
          <cell r="E9617">
            <v>9398</v>
          </cell>
        </row>
        <row r="9618">
          <cell r="E9618">
            <v>9399</v>
          </cell>
        </row>
        <row r="9619">
          <cell r="E9619">
            <v>9400</v>
          </cell>
        </row>
        <row r="9620">
          <cell r="E9620">
            <v>9401</v>
          </cell>
        </row>
        <row r="9621">
          <cell r="E9621">
            <v>9402</v>
          </cell>
        </row>
        <row r="9622">
          <cell r="E9622">
            <v>9403</v>
          </cell>
        </row>
        <row r="9623">
          <cell r="E9623">
            <v>9404</v>
          </cell>
        </row>
        <row r="9624">
          <cell r="E9624">
            <v>9405</v>
          </cell>
        </row>
        <row r="9625">
          <cell r="E9625">
            <v>9406</v>
          </cell>
        </row>
        <row r="9626">
          <cell r="E9626">
            <v>9407</v>
          </cell>
        </row>
        <row r="9627">
          <cell r="E9627">
            <v>9408</v>
          </cell>
        </row>
        <row r="9628">
          <cell r="E9628">
            <v>9409</v>
          </cell>
        </row>
        <row r="9629">
          <cell r="E9629">
            <v>9410</v>
          </cell>
        </row>
        <row r="9630">
          <cell r="E9630">
            <v>9411</v>
          </cell>
        </row>
        <row r="9631">
          <cell r="E9631">
            <v>9412</v>
          </cell>
        </row>
        <row r="9632">
          <cell r="E9632">
            <v>9413</v>
          </cell>
        </row>
        <row r="9633">
          <cell r="E9633">
            <v>9414</v>
          </cell>
        </row>
        <row r="9634">
          <cell r="E9634">
            <v>9415</v>
          </cell>
        </row>
        <row r="9635">
          <cell r="E9635">
            <v>9416</v>
          </cell>
        </row>
        <row r="9636">
          <cell r="E9636">
            <v>9417</v>
          </cell>
        </row>
        <row r="9637">
          <cell r="E9637">
            <v>9418</v>
          </cell>
        </row>
        <row r="9638">
          <cell r="E9638">
            <v>9419</v>
          </cell>
        </row>
        <row r="9639">
          <cell r="E9639">
            <v>9420</v>
          </cell>
        </row>
        <row r="9640">
          <cell r="E9640">
            <v>9421</v>
          </cell>
        </row>
        <row r="9641">
          <cell r="E9641">
            <v>9422</v>
          </cell>
        </row>
        <row r="9642">
          <cell r="E9642">
            <v>9423</v>
          </cell>
        </row>
        <row r="9643">
          <cell r="E9643">
            <v>9424</v>
          </cell>
        </row>
        <row r="9644">
          <cell r="E9644">
            <v>9425</v>
          </cell>
        </row>
        <row r="9645">
          <cell r="E9645">
            <v>9426</v>
          </cell>
        </row>
        <row r="9646">
          <cell r="E9646">
            <v>9427</v>
          </cell>
        </row>
        <row r="9647">
          <cell r="E9647">
            <v>9428</v>
          </cell>
        </row>
        <row r="9648">
          <cell r="E9648">
            <v>9429</v>
          </cell>
        </row>
        <row r="9649">
          <cell r="E9649">
            <v>9430</v>
          </cell>
        </row>
        <row r="9650">
          <cell r="E9650">
            <v>9431</v>
          </cell>
        </row>
        <row r="9651">
          <cell r="E9651">
            <v>9432</v>
          </cell>
        </row>
        <row r="9652">
          <cell r="E9652">
            <v>9433</v>
          </cell>
        </row>
        <row r="9653">
          <cell r="E9653">
            <v>9434</v>
          </cell>
        </row>
        <row r="9654">
          <cell r="E9654">
            <v>9435</v>
          </cell>
        </row>
        <row r="9655">
          <cell r="E9655">
            <v>9436</v>
          </cell>
        </row>
        <row r="9656">
          <cell r="E9656">
            <v>9437</v>
          </cell>
        </row>
        <row r="9657">
          <cell r="E9657">
            <v>9438</v>
          </cell>
        </row>
        <row r="9658">
          <cell r="E9658">
            <v>9439</v>
          </cell>
        </row>
        <row r="9659">
          <cell r="E9659">
            <v>9440</v>
          </cell>
        </row>
        <row r="9660">
          <cell r="E9660">
            <v>9441</v>
          </cell>
        </row>
        <row r="9661">
          <cell r="E9661">
            <v>9442</v>
          </cell>
        </row>
        <row r="9662">
          <cell r="E9662">
            <v>9443</v>
          </cell>
        </row>
        <row r="9663">
          <cell r="E9663">
            <v>9444</v>
          </cell>
        </row>
        <row r="9664">
          <cell r="E9664">
            <v>9445</v>
          </cell>
        </row>
        <row r="9665">
          <cell r="E9665">
            <v>9446</v>
          </cell>
        </row>
        <row r="9666">
          <cell r="E9666">
            <v>9447</v>
          </cell>
        </row>
        <row r="9667">
          <cell r="E9667">
            <v>9448</v>
          </cell>
        </row>
        <row r="9668">
          <cell r="E9668">
            <v>9449</v>
          </cell>
        </row>
        <row r="9669">
          <cell r="E9669">
            <v>9450</v>
          </cell>
        </row>
        <row r="9670">
          <cell r="E9670">
            <v>9451</v>
          </cell>
        </row>
        <row r="9671">
          <cell r="E9671">
            <v>9452</v>
          </cell>
        </row>
        <row r="9672">
          <cell r="E9672">
            <v>9453</v>
          </cell>
        </row>
        <row r="9673">
          <cell r="E9673">
            <v>9454</v>
          </cell>
        </row>
        <row r="9674">
          <cell r="E9674">
            <v>9455</v>
          </cell>
        </row>
        <row r="9675">
          <cell r="E9675">
            <v>9456</v>
          </cell>
        </row>
        <row r="9676">
          <cell r="E9676">
            <v>9457</v>
          </cell>
        </row>
        <row r="9677">
          <cell r="E9677">
            <v>9458</v>
          </cell>
        </row>
        <row r="9678">
          <cell r="E9678">
            <v>9459</v>
          </cell>
        </row>
        <row r="9679">
          <cell r="E9679">
            <v>9460</v>
          </cell>
        </row>
        <row r="9680">
          <cell r="E9680">
            <v>9461</v>
          </cell>
        </row>
        <row r="9681">
          <cell r="E9681">
            <v>9462</v>
          </cell>
        </row>
        <row r="9682">
          <cell r="E9682">
            <v>9463</v>
          </cell>
        </row>
        <row r="9683">
          <cell r="E9683">
            <v>9464</v>
          </cell>
        </row>
        <row r="9684">
          <cell r="E9684">
            <v>9465</v>
          </cell>
        </row>
        <row r="9685">
          <cell r="E9685">
            <v>9466</v>
          </cell>
        </row>
        <row r="9686">
          <cell r="E9686">
            <v>9467</v>
          </cell>
        </row>
        <row r="9687">
          <cell r="E9687">
            <v>9468</v>
          </cell>
        </row>
        <row r="9688">
          <cell r="E9688">
            <v>9469</v>
          </cell>
        </row>
        <row r="9689">
          <cell r="E9689">
            <v>9470</v>
          </cell>
        </row>
        <row r="9690">
          <cell r="E9690">
            <v>9471</v>
          </cell>
        </row>
        <row r="9691">
          <cell r="E9691">
            <v>9472</v>
          </cell>
        </row>
        <row r="9692">
          <cell r="E9692">
            <v>9473</v>
          </cell>
        </row>
        <row r="9693">
          <cell r="E9693">
            <v>9474</v>
          </cell>
        </row>
        <row r="9694">
          <cell r="E9694">
            <v>9475</v>
          </cell>
        </row>
        <row r="9695">
          <cell r="E9695">
            <v>9476</v>
          </cell>
        </row>
        <row r="9696">
          <cell r="E9696">
            <v>9477</v>
          </cell>
        </row>
        <row r="9697">
          <cell r="E9697">
            <v>9478</v>
          </cell>
        </row>
        <row r="9698">
          <cell r="E9698">
            <v>9479</v>
          </cell>
        </row>
        <row r="9699">
          <cell r="E9699">
            <v>9480</v>
          </cell>
        </row>
        <row r="9700">
          <cell r="E9700">
            <v>9481</v>
          </cell>
        </row>
        <row r="9701">
          <cell r="E9701">
            <v>9482</v>
          </cell>
        </row>
        <row r="9702">
          <cell r="E9702">
            <v>9483</v>
          </cell>
        </row>
        <row r="9703">
          <cell r="E9703">
            <v>9484</v>
          </cell>
        </row>
        <row r="9704">
          <cell r="E9704">
            <v>9485</v>
          </cell>
        </row>
        <row r="9705">
          <cell r="E9705">
            <v>9486</v>
          </cell>
        </row>
        <row r="9706">
          <cell r="E9706">
            <v>9487</v>
          </cell>
        </row>
        <row r="9707">
          <cell r="E9707">
            <v>9488</v>
          </cell>
        </row>
        <row r="9708">
          <cell r="E9708">
            <v>9489</v>
          </cell>
        </row>
        <row r="9709">
          <cell r="E9709">
            <v>9490</v>
          </cell>
        </row>
        <row r="9710">
          <cell r="E9710">
            <v>9491</v>
          </cell>
        </row>
        <row r="9711">
          <cell r="E9711">
            <v>9492</v>
          </cell>
        </row>
        <row r="9712">
          <cell r="E9712">
            <v>9493</v>
          </cell>
        </row>
        <row r="9713">
          <cell r="E9713">
            <v>9494</v>
          </cell>
        </row>
        <row r="9714">
          <cell r="E9714">
            <v>9495</v>
          </cell>
        </row>
        <row r="9715">
          <cell r="E9715">
            <v>9496</v>
          </cell>
        </row>
        <row r="9716">
          <cell r="E9716">
            <v>9497</v>
          </cell>
        </row>
        <row r="9717">
          <cell r="E9717">
            <v>9498</v>
          </cell>
        </row>
        <row r="9718">
          <cell r="E9718">
            <v>9499</v>
          </cell>
        </row>
        <row r="9719">
          <cell r="E9719">
            <v>9500</v>
          </cell>
        </row>
        <row r="9720">
          <cell r="E9720">
            <v>9501</v>
          </cell>
        </row>
        <row r="9721">
          <cell r="E9721">
            <v>9502</v>
          </cell>
        </row>
        <row r="9722">
          <cell r="E9722">
            <v>9503</v>
          </cell>
        </row>
        <row r="9723">
          <cell r="E9723">
            <v>9504</v>
          </cell>
        </row>
        <row r="9724">
          <cell r="E9724">
            <v>9505</v>
          </cell>
        </row>
        <row r="9725">
          <cell r="E9725">
            <v>9506</v>
          </cell>
        </row>
        <row r="9726">
          <cell r="E9726">
            <v>9507</v>
          </cell>
        </row>
        <row r="9727">
          <cell r="E9727">
            <v>9508</v>
          </cell>
        </row>
        <row r="9728">
          <cell r="E9728">
            <v>9509</v>
          </cell>
        </row>
        <row r="9729">
          <cell r="E9729">
            <v>9510</v>
          </cell>
        </row>
        <row r="9730">
          <cell r="E9730">
            <v>9511</v>
          </cell>
        </row>
        <row r="9731">
          <cell r="E9731">
            <v>9512</v>
          </cell>
        </row>
        <row r="9732">
          <cell r="E9732">
            <v>9513</v>
          </cell>
        </row>
        <row r="9733">
          <cell r="E9733">
            <v>9514</v>
          </cell>
        </row>
        <row r="9734">
          <cell r="E9734">
            <v>9515</v>
          </cell>
        </row>
        <row r="9735">
          <cell r="E9735">
            <v>9516</v>
          </cell>
        </row>
        <row r="9736">
          <cell r="E9736">
            <v>9517</v>
          </cell>
        </row>
        <row r="9737">
          <cell r="E9737">
            <v>9518</v>
          </cell>
        </row>
        <row r="9738">
          <cell r="E9738">
            <v>9519</v>
          </cell>
        </row>
        <row r="9739">
          <cell r="E9739">
            <v>9520</v>
          </cell>
        </row>
        <row r="9740">
          <cell r="E9740">
            <v>9521</v>
          </cell>
        </row>
        <row r="9741">
          <cell r="E9741">
            <v>9522</v>
          </cell>
        </row>
        <row r="9742">
          <cell r="E9742">
            <v>9523</v>
          </cell>
        </row>
        <row r="9743">
          <cell r="E9743">
            <v>9524</v>
          </cell>
        </row>
        <row r="9744">
          <cell r="E9744">
            <v>9525</v>
          </cell>
        </row>
        <row r="9745">
          <cell r="E9745">
            <v>9526</v>
          </cell>
        </row>
        <row r="9746">
          <cell r="E9746">
            <v>9527</v>
          </cell>
        </row>
        <row r="9747">
          <cell r="E9747">
            <v>9528</v>
          </cell>
        </row>
        <row r="9748">
          <cell r="E9748">
            <v>9529</v>
          </cell>
        </row>
        <row r="9749">
          <cell r="E9749">
            <v>9530</v>
          </cell>
        </row>
        <row r="9750">
          <cell r="E9750">
            <v>9531</v>
          </cell>
        </row>
        <row r="9751">
          <cell r="E9751">
            <v>9532</v>
          </cell>
        </row>
        <row r="9752">
          <cell r="E9752">
            <v>9533</v>
          </cell>
        </row>
        <row r="9753">
          <cell r="E9753">
            <v>9534</v>
          </cell>
        </row>
        <row r="9754">
          <cell r="E9754">
            <v>9535</v>
          </cell>
        </row>
        <row r="9755">
          <cell r="E9755">
            <v>9536</v>
          </cell>
        </row>
        <row r="9756">
          <cell r="E9756">
            <v>9537</v>
          </cell>
        </row>
        <row r="9757">
          <cell r="E9757">
            <v>9538</v>
          </cell>
        </row>
        <row r="9758">
          <cell r="E9758">
            <v>9539</v>
          </cell>
        </row>
        <row r="9759">
          <cell r="E9759">
            <v>9540</v>
          </cell>
        </row>
        <row r="9760">
          <cell r="E9760">
            <v>9541</v>
          </cell>
        </row>
        <row r="9761">
          <cell r="E9761">
            <v>9542</v>
          </cell>
        </row>
        <row r="9762">
          <cell r="E9762">
            <v>9543</v>
          </cell>
        </row>
        <row r="9763">
          <cell r="E9763">
            <v>9544</v>
          </cell>
        </row>
        <row r="9764">
          <cell r="E9764">
            <v>9545</v>
          </cell>
        </row>
        <row r="9765">
          <cell r="E9765">
            <v>9546</v>
          </cell>
        </row>
        <row r="9766">
          <cell r="E9766">
            <v>9547</v>
          </cell>
        </row>
        <row r="9767">
          <cell r="E9767">
            <v>9548</v>
          </cell>
        </row>
        <row r="9768">
          <cell r="E9768">
            <v>9549</v>
          </cell>
        </row>
        <row r="9769">
          <cell r="E9769">
            <v>9550</v>
          </cell>
        </row>
        <row r="9770">
          <cell r="E9770">
            <v>9551</v>
          </cell>
        </row>
        <row r="9771">
          <cell r="E9771">
            <v>9552</v>
          </cell>
        </row>
        <row r="9772">
          <cell r="E9772">
            <v>9553</v>
          </cell>
        </row>
        <row r="9773">
          <cell r="E9773">
            <v>9554</v>
          </cell>
        </row>
        <row r="9774">
          <cell r="E9774">
            <v>9555</v>
          </cell>
        </row>
        <row r="9775">
          <cell r="E9775">
            <v>9556</v>
          </cell>
        </row>
        <row r="9776">
          <cell r="E9776">
            <v>9557</v>
          </cell>
        </row>
        <row r="9777">
          <cell r="E9777">
            <v>9558</v>
          </cell>
        </row>
        <row r="9778">
          <cell r="E9778">
            <v>9559</v>
          </cell>
        </row>
        <row r="9779">
          <cell r="E9779">
            <v>9560</v>
          </cell>
        </row>
        <row r="9780">
          <cell r="E9780">
            <v>9561</v>
          </cell>
        </row>
        <row r="9781">
          <cell r="E9781">
            <v>9562</v>
          </cell>
        </row>
        <row r="9782">
          <cell r="E9782">
            <v>9563</v>
          </cell>
        </row>
        <row r="9783">
          <cell r="E9783">
            <v>9564</v>
          </cell>
        </row>
        <row r="9784">
          <cell r="E9784">
            <v>9565</v>
          </cell>
        </row>
        <row r="9785">
          <cell r="E9785">
            <v>9566</v>
          </cell>
        </row>
        <row r="9786">
          <cell r="E9786">
            <v>9567</v>
          </cell>
        </row>
        <row r="9787">
          <cell r="E9787">
            <v>9568</v>
          </cell>
        </row>
        <row r="9788">
          <cell r="E9788">
            <v>9569</v>
          </cell>
        </row>
        <row r="9789">
          <cell r="E9789">
            <v>9570</v>
          </cell>
        </row>
        <row r="9790">
          <cell r="E9790">
            <v>9571</v>
          </cell>
        </row>
        <row r="9791">
          <cell r="E9791">
            <v>9572</v>
          </cell>
        </row>
        <row r="9792">
          <cell r="E9792">
            <v>9573</v>
          </cell>
        </row>
        <row r="9793">
          <cell r="E9793">
            <v>9574</v>
          </cell>
        </row>
        <row r="9794">
          <cell r="E9794">
            <v>9575</v>
          </cell>
        </row>
        <row r="9795">
          <cell r="E9795">
            <v>9576</v>
          </cell>
        </row>
        <row r="9796">
          <cell r="E9796">
            <v>9577</v>
          </cell>
        </row>
        <row r="9797">
          <cell r="E9797">
            <v>9578</v>
          </cell>
        </row>
        <row r="9798">
          <cell r="E9798">
            <v>9579</v>
          </cell>
        </row>
        <row r="9799">
          <cell r="E9799">
            <v>9580</v>
          </cell>
        </row>
        <row r="9800">
          <cell r="E9800">
            <v>9581</v>
          </cell>
        </row>
        <row r="9801">
          <cell r="E9801">
            <v>9582</v>
          </cell>
        </row>
        <row r="9802">
          <cell r="E9802">
            <v>9583</v>
          </cell>
        </row>
        <row r="9803">
          <cell r="E9803">
            <v>9584</v>
          </cell>
        </row>
        <row r="9804">
          <cell r="E9804">
            <v>9585</v>
          </cell>
        </row>
        <row r="9805">
          <cell r="E9805">
            <v>9586</v>
          </cell>
        </row>
        <row r="9806">
          <cell r="E9806">
            <v>9587</v>
          </cell>
        </row>
        <row r="9807">
          <cell r="E9807">
            <v>9588</v>
          </cell>
        </row>
        <row r="9808">
          <cell r="E9808">
            <v>9589</v>
          </cell>
        </row>
        <row r="9809">
          <cell r="E9809">
            <v>9590</v>
          </cell>
        </row>
        <row r="9810">
          <cell r="E9810">
            <v>9591</v>
          </cell>
        </row>
        <row r="9811">
          <cell r="E9811">
            <v>9592</v>
          </cell>
        </row>
        <row r="9812">
          <cell r="E9812">
            <v>9593</v>
          </cell>
        </row>
        <row r="9813">
          <cell r="E9813">
            <v>9594</v>
          </cell>
        </row>
        <row r="9814">
          <cell r="E9814">
            <v>9595</v>
          </cell>
        </row>
        <row r="9815">
          <cell r="E9815">
            <v>9596</v>
          </cell>
        </row>
        <row r="9816">
          <cell r="E9816">
            <v>9597</v>
          </cell>
        </row>
        <row r="9817">
          <cell r="E9817">
            <v>9598</v>
          </cell>
        </row>
        <row r="9818">
          <cell r="E9818">
            <v>9599</v>
          </cell>
        </row>
        <row r="9819">
          <cell r="E9819">
            <v>9600</v>
          </cell>
        </row>
        <row r="9820">
          <cell r="E9820">
            <v>9601</v>
          </cell>
        </row>
        <row r="9821">
          <cell r="E9821">
            <v>9602</v>
          </cell>
        </row>
        <row r="9822">
          <cell r="E9822">
            <v>9603</v>
          </cell>
        </row>
        <row r="9823">
          <cell r="E9823">
            <v>9604</v>
          </cell>
        </row>
        <row r="9824">
          <cell r="E9824">
            <v>9605</v>
          </cell>
        </row>
        <row r="9825">
          <cell r="E9825">
            <v>9606</v>
          </cell>
        </row>
        <row r="9826">
          <cell r="E9826">
            <v>9607</v>
          </cell>
        </row>
        <row r="9827">
          <cell r="E9827">
            <v>9608</v>
          </cell>
        </row>
        <row r="9828">
          <cell r="E9828">
            <v>9609</v>
          </cell>
        </row>
        <row r="9829">
          <cell r="E9829">
            <v>9610</v>
          </cell>
        </row>
        <row r="9830">
          <cell r="E9830">
            <v>9611</v>
          </cell>
        </row>
        <row r="9831">
          <cell r="E9831">
            <v>9612</v>
          </cell>
        </row>
        <row r="9832">
          <cell r="E9832">
            <v>9613</v>
          </cell>
        </row>
        <row r="9833">
          <cell r="E9833">
            <v>9614</v>
          </cell>
        </row>
        <row r="9834">
          <cell r="E9834">
            <v>9615</v>
          </cell>
        </row>
        <row r="9835">
          <cell r="E9835">
            <v>9616</v>
          </cell>
        </row>
        <row r="9836">
          <cell r="E9836">
            <v>9617</v>
          </cell>
        </row>
        <row r="9837">
          <cell r="E9837">
            <v>9618</v>
          </cell>
        </row>
        <row r="9838">
          <cell r="E9838">
            <v>9619</v>
          </cell>
        </row>
        <row r="9839">
          <cell r="E9839">
            <v>9620</v>
          </cell>
        </row>
        <row r="9840">
          <cell r="E9840">
            <v>9621</v>
          </cell>
        </row>
        <row r="9841">
          <cell r="E9841">
            <v>9622</v>
          </cell>
        </row>
        <row r="9842">
          <cell r="E9842">
            <v>9623</v>
          </cell>
        </row>
        <row r="9843">
          <cell r="E9843">
            <v>9624</v>
          </cell>
        </row>
        <row r="9844">
          <cell r="E9844">
            <v>9625</v>
          </cell>
        </row>
        <row r="9845">
          <cell r="E9845">
            <v>9626</v>
          </cell>
        </row>
        <row r="9846">
          <cell r="E9846">
            <v>9627</v>
          </cell>
        </row>
        <row r="9847">
          <cell r="E9847">
            <v>9628</v>
          </cell>
        </row>
        <row r="9848">
          <cell r="E9848">
            <v>9629</v>
          </cell>
        </row>
        <row r="9849">
          <cell r="E9849">
            <v>9630</v>
          </cell>
        </row>
        <row r="9850">
          <cell r="E9850">
            <v>9631</v>
          </cell>
        </row>
        <row r="9851">
          <cell r="E9851">
            <v>9632</v>
          </cell>
        </row>
        <row r="9852">
          <cell r="E9852">
            <v>9633</v>
          </cell>
        </row>
        <row r="9853">
          <cell r="E9853">
            <v>9634</v>
          </cell>
        </row>
        <row r="9854">
          <cell r="E9854">
            <v>9635</v>
          </cell>
        </row>
        <row r="9855">
          <cell r="E9855">
            <v>9636</v>
          </cell>
        </row>
        <row r="9856">
          <cell r="E9856">
            <v>9637</v>
          </cell>
        </row>
        <row r="9857">
          <cell r="E9857">
            <v>9638</v>
          </cell>
        </row>
        <row r="9858">
          <cell r="E9858">
            <v>9639</v>
          </cell>
        </row>
        <row r="9859">
          <cell r="E9859">
            <v>9640</v>
          </cell>
        </row>
        <row r="9860">
          <cell r="E9860">
            <v>9641</v>
          </cell>
        </row>
        <row r="9861">
          <cell r="E9861">
            <v>9642</v>
          </cell>
        </row>
        <row r="9862">
          <cell r="E9862">
            <v>9643</v>
          </cell>
        </row>
        <row r="9863">
          <cell r="E9863">
            <v>9644</v>
          </cell>
        </row>
        <row r="9864">
          <cell r="E9864">
            <v>9645</v>
          </cell>
        </row>
        <row r="9865">
          <cell r="E9865">
            <v>9646</v>
          </cell>
        </row>
        <row r="9866">
          <cell r="E9866">
            <v>9647</v>
          </cell>
        </row>
        <row r="9867">
          <cell r="E9867">
            <v>9648</v>
          </cell>
        </row>
        <row r="9868">
          <cell r="E9868">
            <v>9649</v>
          </cell>
        </row>
        <row r="9869">
          <cell r="E9869">
            <v>9650</v>
          </cell>
        </row>
        <row r="9870">
          <cell r="E9870">
            <v>9651</v>
          </cell>
        </row>
        <row r="9871">
          <cell r="E9871">
            <v>9652</v>
          </cell>
        </row>
        <row r="9872">
          <cell r="E9872">
            <v>9653</v>
          </cell>
        </row>
        <row r="9873">
          <cell r="E9873">
            <v>9654</v>
          </cell>
        </row>
        <row r="9874">
          <cell r="E9874">
            <v>9655</v>
          </cell>
        </row>
        <row r="9875">
          <cell r="E9875">
            <v>9656</v>
          </cell>
        </row>
        <row r="9876">
          <cell r="E9876">
            <v>9657</v>
          </cell>
        </row>
        <row r="9877">
          <cell r="E9877">
            <v>9658</v>
          </cell>
        </row>
        <row r="9878">
          <cell r="E9878">
            <v>9659</v>
          </cell>
        </row>
        <row r="9879">
          <cell r="E9879">
            <v>9660</v>
          </cell>
        </row>
        <row r="9880">
          <cell r="E9880">
            <v>9661</v>
          </cell>
        </row>
        <row r="9881">
          <cell r="E9881">
            <v>9662</v>
          </cell>
        </row>
        <row r="9882">
          <cell r="E9882">
            <v>9663</v>
          </cell>
        </row>
        <row r="9883">
          <cell r="E9883">
            <v>9664</v>
          </cell>
        </row>
        <row r="9884">
          <cell r="E9884">
            <v>9665</v>
          </cell>
        </row>
        <row r="9885">
          <cell r="E9885">
            <v>9666</v>
          </cell>
        </row>
        <row r="9886">
          <cell r="E9886">
            <v>9667</v>
          </cell>
        </row>
        <row r="9887">
          <cell r="E9887">
            <v>9668</v>
          </cell>
        </row>
        <row r="9888">
          <cell r="E9888">
            <v>9669</v>
          </cell>
        </row>
        <row r="9889">
          <cell r="E9889">
            <v>9670</v>
          </cell>
        </row>
        <row r="9890">
          <cell r="E9890">
            <v>9671</v>
          </cell>
        </row>
        <row r="9891">
          <cell r="E9891">
            <v>9672</v>
          </cell>
        </row>
        <row r="9892">
          <cell r="E9892">
            <v>9673</v>
          </cell>
        </row>
        <row r="9893">
          <cell r="E9893">
            <v>9674</v>
          </cell>
        </row>
        <row r="9894">
          <cell r="E9894">
            <v>9675</v>
          </cell>
        </row>
        <row r="9895">
          <cell r="E9895">
            <v>9676</v>
          </cell>
        </row>
        <row r="9896">
          <cell r="E9896">
            <v>9677</v>
          </cell>
        </row>
        <row r="9897">
          <cell r="E9897">
            <v>9678</v>
          </cell>
        </row>
        <row r="9898">
          <cell r="E9898">
            <v>9679</v>
          </cell>
        </row>
        <row r="9899">
          <cell r="E9899">
            <v>9680</v>
          </cell>
        </row>
        <row r="9900">
          <cell r="E9900">
            <v>9681</v>
          </cell>
        </row>
        <row r="9901">
          <cell r="E9901">
            <v>9682</v>
          </cell>
        </row>
        <row r="9902">
          <cell r="E9902">
            <v>9683</v>
          </cell>
        </row>
        <row r="9903">
          <cell r="E9903">
            <v>9684</v>
          </cell>
        </row>
        <row r="9904">
          <cell r="E9904">
            <v>9685</v>
          </cell>
        </row>
        <row r="9905">
          <cell r="E9905">
            <v>9686</v>
          </cell>
        </row>
        <row r="9906">
          <cell r="E9906">
            <v>9687</v>
          </cell>
        </row>
        <row r="9907">
          <cell r="E9907">
            <v>9688</v>
          </cell>
        </row>
        <row r="9908">
          <cell r="E9908">
            <v>9689</v>
          </cell>
        </row>
        <row r="9909">
          <cell r="E9909">
            <v>9690</v>
          </cell>
        </row>
        <row r="9910">
          <cell r="E9910">
            <v>9691</v>
          </cell>
        </row>
        <row r="9911">
          <cell r="E9911">
            <v>9692</v>
          </cell>
        </row>
        <row r="9912">
          <cell r="E9912">
            <v>9693</v>
          </cell>
        </row>
        <row r="9913">
          <cell r="E9913">
            <v>9694</v>
          </cell>
        </row>
        <row r="9914">
          <cell r="E9914">
            <v>9695</v>
          </cell>
        </row>
        <row r="9915">
          <cell r="E9915">
            <v>9696</v>
          </cell>
        </row>
        <row r="9916">
          <cell r="E9916">
            <v>9697</v>
          </cell>
        </row>
        <row r="9917">
          <cell r="E9917">
            <v>9698</v>
          </cell>
        </row>
        <row r="9918">
          <cell r="E9918">
            <v>9699</v>
          </cell>
        </row>
        <row r="9919">
          <cell r="E9919">
            <v>9700</v>
          </cell>
        </row>
        <row r="9920">
          <cell r="E9920">
            <v>9701</v>
          </cell>
        </row>
        <row r="9921">
          <cell r="E9921">
            <v>9702</v>
          </cell>
        </row>
        <row r="9922">
          <cell r="E9922">
            <v>9703</v>
          </cell>
        </row>
        <row r="9923">
          <cell r="E9923">
            <v>9704</v>
          </cell>
        </row>
        <row r="9924">
          <cell r="E9924">
            <v>9705</v>
          </cell>
        </row>
        <row r="9925">
          <cell r="E9925">
            <v>9706</v>
          </cell>
        </row>
        <row r="9926">
          <cell r="E9926">
            <v>9707</v>
          </cell>
        </row>
        <row r="9927">
          <cell r="E9927">
            <v>9708</v>
          </cell>
        </row>
        <row r="9928">
          <cell r="E9928">
            <v>9709</v>
          </cell>
        </row>
        <row r="9929">
          <cell r="E9929">
            <v>9710</v>
          </cell>
        </row>
        <row r="9930">
          <cell r="E9930">
            <v>9711</v>
          </cell>
        </row>
        <row r="9931">
          <cell r="E9931">
            <v>9712</v>
          </cell>
        </row>
        <row r="9932">
          <cell r="E9932">
            <v>9713</v>
          </cell>
        </row>
        <row r="9933">
          <cell r="E9933">
            <v>9714</v>
          </cell>
        </row>
        <row r="9934">
          <cell r="E9934">
            <v>9715</v>
          </cell>
        </row>
        <row r="9935">
          <cell r="E9935">
            <v>9716</v>
          </cell>
        </row>
        <row r="9936">
          <cell r="E9936">
            <v>9717</v>
          </cell>
        </row>
        <row r="9937">
          <cell r="E9937">
            <v>9718</v>
          </cell>
        </row>
        <row r="9938">
          <cell r="E9938">
            <v>9719</v>
          </cell>
        </row>
        <row r="9939">
          <cell r="E9939">
            <v>9720</v>
          </cell>
        </row>
        <row r="9940">
          <cell r="E9940">
            <v>9721</v>
          </cell>
        </row>
        <row r="9941">
          <cell r="E9941">
            <v>9722</v>
          </cell>
        </row>
        <row r="9942">
          <cell r="E9942">
            <v>9723</v>
          </cell>
        </row>
        <row r="9943">
          <cell r="E9943">
            <v>9724</v>
          </cell>
        </row>
        <row r="9944">
          <cell r="E9944">
            <v>9725</v>
          </cell>
        </row>
        <row r="9945">
          <cell r="E9945">
            <v>9726</v>
          </cell>
        </row>
        <row r="9946">
          <cell r="E9946">
            <v>9727</v>
          </cell>
        </row>
        <row r="9947">
          <cell r="E9947">
            <v>9728</v>
          </cell>
        </row>
        <row r="9948">
          <cell r="E9948">
            <v>9729</v>
          </cell>
        </row>
        <row r="9949">
          <cell r="E9949">
            <v>9730</v>
          </cell>
        </row>
        <row r="9950">
          <cell r="E9950">
            <v>9731</v>
          </cell>
        </row>
        <row r="9951">
          <cell r="E9951">
            <v>9732</v>
          </cell>
        </row>
        <row r="9952">
          <cell r="E9952">
            <v>9733</v>
          </cell>
        </row>
        <row r="9953">
          <cell r="E9953">
            <v>9734</v>
          </cell>
        </row>
        <row r="9954">
          <cell r="E9954">
            <v>9735</v>
          </cell>
        </row>
        <row r="9955">
          <cell r="E9955">
            <v>9736</v>
          </cell>
        </row>
        <row r="9956">
          <cell r="E9956">
            <v>9737</v>
          </cell>
        </row>
        <row r="9957">
          <cell r="E9957">
            <v>9738</v>
          </cell>
        </row>
        <row r="9958">
          <cell r="E9958">
            <v>9739</v>
          </cell>
        </row>
        <row r="9959">
          <cell r="E9959">
            <v>9740</v>
          </cell>
        </row>
        <row r="9960">
          <cell r="E9960">
            <v>9741</v>
          </cell>
        </row>
        <row r="9961">
          <cell r="E9961">
            <v>9742</v>
          </cell>
        </row>
        <row r="9962">
          <cell r="E9962">
            <v>9743</v>
          </cell>
        </row>
        <row r="9963">
          <cell r="E9963">
            <v>9744</v>
          </cell>
        </row>
        <row r="9964">
          <cell r="E9964">
            <v>9745</v>
          </cell>
        </row>
        <row r="9965">
          <cell r="E9965">
            <v>9746</v>
          </cell>
        </row>
        <row r="9966">
          <cell r="E9966">
            <v>9747</v>
          </cell>
        </row>
        <row r="9967">
          <cell r="E9967">
            <v>9748</v>
          </cell>
        </row>
        <row r="9968">
          <cell r="E9968">
            <v>9749</v>
          </cell>
        </row>
        <row r="9969">
          <cell r="E9969">
            <v>9750</v>
          </cell>
        </row>
        <row r="9970">
          <cell r="E9970">
            <v>9751</v>
          </cell>
        </row>
        <row r="9971">
          <cell r="E9971">
            <v>9752</v>
          </cell>
        </row>
        <row r="9972">
          <cell r="E9972">
            <v>9753</v>
          </cell>
        </row>
        <row r="9973">
          <cell r="E9973">
            <v>9754</v>
          </cell>
        </row>
        <row r="9974">
          <cell r="E9974">
            <v>9755</v>
          </cell>
        </row>
        <row r="9975">
          <cell r="E9975">
            <v>9756</v>
          </cell>
        </row>
        <row r="9976">
          <cell r="E9976">
            <v>9757</v>
          </cell>
        </row>
        <row r="9977">
          <cell r="E9977">
            <v>9758</v>
          </cell>
        </row>
        <row r="9978">
          <cell r="E9978">
            <v>9759</v>
          </cell>
        </row>
        <row r="9979">
          <cell r="E9979">
            <v>9760</v>
          </cell>
        </row>
        <row r="9980">
          <cell r="E9980">
            <v>9761</v>
          </cell>
        </row>
        <row r="9981">
          <cell r="E9981">
            <v>9762</v>
          </cell>
        </row>
        <row r="9982">
          <cell r="E9982">
            <v>9763</v>
          </cell>
        </row>
        <row r="9983">
          <cell r="E9983">
            <v>9764</v>
          </cell>
        </row>
        <row r="9984">
          <cell r="E9984">
            <v>9765</v>
          </cell>
        </row>
        <row r="9985">
          <cell r="E9985">
            <v>9766</v>
          </cell>
        </row>
        <row r="9986">
          <cell r="E9986">
            <v>9767</v>
          </cell>
        </row>
        <row r="9987">
          <cell r="E9987">
            <v>9768</v>
          </cell>
        </row>
        <row r="9988">
          <cell r="E9988">
            <v>9769</v>
          </cell>
        </row>
        <row r="9989">
          <cell r="E9989">
            <v>9770</v>
          </cell>
        </row>
        <row r="9990">
          <cell r="E9990">
            <v>9771</v>
          </cell>
        </row>
        <row r="9991">
          <cell r="E9991">
            <v>9772</v>
          </cell>
        </row>
        <row r="9992">
          <cell r="E9992">
            <v>9773</v>
          </cell>
        </row>
        <row r="9993">
          <cell r="E9993">
            <v>9774</v>
          </cell>
        </row>
        <row r="9994">
          <cell r="E9994">
            <v>9775</v>
          </cell>
        </row>
        <row r="9995">
          <cell r="E9995">
            <v>9776</v>
          </cell>
        </row>
        <row r="9996">
          <cell r="E9996">
            <v>9777</v>
          </cell>
        </row>
        <row r="9997">
          <cell r="E9997">
            <v>9778</v>
          </cell>
        </row>
        <row r="9998">
          <cell r="E9998">
            <v>9779</v>
          </cell>
        </row>
        <row r="9999">
          <cell r="E9999">
            <v>9780</v>
          </cell>
        </row>
        <row r="10000">
          <cell r="E10000">
            <v>9781</v>
          </cell>
        </row>
        <row r="10001">
          <cell r="E10001">
            <v>9782</v>
          </cell>
        </row>
        <row r="10002">
          <cell r="E10002">
            <v>9783</v>
          </cell>
        </row>
        <row r="10003">
          <cell r="E10003">
            <v>9784</v>
          </cell>
        </row>
        <row r="10004">
          <cell r="E10004">
            <v>9785</v>
          </cell>
        </row>
        <row r="10005">
          <cell r="E10005">
            <v>9786</v>
          </cell>
        </row>
        <row r="10006">
          <cell r="E10006">
            <v>9787</v>
          </cell>
        </row>
        <row r="10007">
          <cell r="E10007">
            <v>9788</v>
          </cell>
        </row>
        <row r="10008">
          <cell r="E10008">
            <v>9789</v>
          </cell>
        </row>
        <row r="10009">
          <cell r="E10009">
            <v>9790</v>
          </cell>
        </row>
        <row r="10010">
          <cell r="E10010">
            <v>9791</v>
          </cell>
        </row>
        <row r="10011">
          <cell r="E10011">
            <v>9792</v>
          </cell>
        </row>
        <row r="10012">
          <cell r="E10012">
            <v>9793</v>
          </cell>
        </row>
        <row r="10013">
          <cell r="E10013">
            <v>9794</v>
          </cell>
        </row>
        <row r="10014">
          <cell r="E10014">
            <v>9795</v>
          </cell>
        </row>
        <row r="10015">
          <cell r="E10015">
            <v>9796</v>
          </cell>
        </row>
        <row r="10016">
          <cell r="E10016">
            <v>9797</v>
          </cell>
        </row>
        <row r="10017">
          <cell r="E10017">
            <v>9798</v>
          </cell>
        </row>
        <row r="10018">
          <cell r="E10018">
            <v>9799</v>
          </cell>
        </row>
        <row r="10019">
          <cell r="E10019">
            <v>9800</v>
          </cell>
        </row>
        <row r="10020">
          <cell r="E10020">
            <v>9801</v>
          </cell>
        </row>
        <row r="10021">
          <cell r="E10021">
            <v>9802</v>
          </cell>
        </row>
        <row r="10022">
          <cell r="E10022">
            <v>9803</v>
          </cell>
        </row>
        <row r="10023">
          <cell r="E10023">
            <v>9804</v>
          </cell>
        </row>
        <row r="10024">
          <cell r="E10024">
            <v>9805</v>
          </cell>
        </row>
        <row r="10025">
          <cell r="E10025">
            <v>9806</v>
          </cell>
        </row>
        <row r="10026">
          <cell r="E10026">
            <v>9807</v>
          </cell>
        </row>
        <row r="10027">
          <cell r="E10027">
            <v>9808</v>
          </cell>
        </row>
        <row r="10028">
          <cell r="E10028">
            <v>9809</v>
          </cell>
        </row>
        <row r="10029">
          <cell r="E10029">
            <v>9810</v>
          </cell>
        </row>
        <row r="10030">
          <cell r="E10030">
            <v>9811</v>
          </cell>
        </row>
        <row r="10031">
          <cell r="E10031">
            <v>9812</v>
          </cell>
        </row>
        <row r="10032">
          <cell r="E10032">
            <v>9813</v>
          </cell>
        </row>
        <row r="10033">
          <cell r="E10033">
            <v>9814</v>
          </cell>
        </row>
        <row r="10034">
          <cell r="E10034">
            <v>9815</v>
          </cell>
        </row>
        <row r="10035">
          <cell r="E10035">
            <v>9816</v>
          </cell>
        </row>
        <row r="10036">
          <cell r="E10036">
            <v>9817</v>
          </cell>
        </row>
        <row r="10037">
          <cell r="E10037">
            <v>9818</v>
          </cell>
        </row>
        <row r="10038">
          <cell r="E10038">
            <v>9819</v>
          </cell>
        </row>
        <row r="10039">
          <cell r="E10039">
            <v>9820</v>
          </cell>
        </row>
        <row r="10040">
          <cell r="E10040">
            <v>9821</v>
          </cell>
        </row>
        <row r="10041">
          <cell r="E10041">
            <v>9822</v>
          </cell>
        </row>
        <row r="10042">
          <cell r="E10042">
            <v>9823</v>
          </cell>
        </row>
        <row r="10043">
          <cell r="E10043">
            <v>9824</v>
          </cell>
        </row>
        <row r="10044">
          <cell r="E10044">
            <v>9825</v>
          </cell>
        </row>
        <row r="10045">
          <cell r="E10045">
            <v>9826</v>
          </cell>
        </row>
        <row r="10046">
          <cell r="E10046">
            <v>9827</v>
          </cell>
        </row>
        <row r="10047">
          <cell r="E10047">
            <v>9828</v>
          </cell>
        </row>
        <row r="10048">
          <cell r="E10048">
            <v>9829</v>
          </cell>
        </row>
        <row r="10049">
          <cell r="E10049">
            <v>9830</v>
          </cell>
        </row>
        <row r="10050">
          <cell r="E10050">
            <v>9831</v>
          </cell>
        </row>
        <row r="10051">
          <cell r="E10051">
            <v>9832</v>
          </cell>
        </row>
        <row r="10052">
          <cell r="E10052">
            <v>9833</v>
          </cell>
        </row>
        <row r="10053">
          <cell r="E10053">
            <v>9834</v>
          </cell>
        </row>
        <row r="10054">
          <cell r="E10054">
            <v>9835</v>
          </cell>
        </row>
        <row r="10055">
          <cell r="E10055">
            <v>9836</v>
          </cell>
        </row>
        <row r="10056">
          <cell r="E10056">
            <v>9837</v>
          </cell>
        </row>
        <row r="10057">
          <cell r="E10057">
            <v>9838</v>
          </cell>
        </row>
        <row r="10058">
          <cell r="E10058">
            <v>9839</v>
          </cell>
        </row>
        <row r="10059">
          <cell r="E10059">
            <v>9840</v>
          </cell>
        </row>
        <row r="10060">
          <cell r="E10060">
            <v>9841</v>
          </cell>
        </row>
        <row r="10061">
          <cell r="E10061">
            <v>9842</v>
          </cell>
        </row>
        <row r="10062">
          <cell r="E10062">
            <v>9843</v>
          </cell>
        </row>
        <row r="10063">
          <cell r="E10063">
            <v>9844</v>
          </cell>
        </row>
        <row r="10064">
          <cell r="E10064">
            <v>9845</v>
          </cell>
        </row>
        <row r="10065">
          <cell r="E10065">
            <v>9846</v>
          </cell>
        </row>
        <row r="10066">
          <cell r="E10066">
            <v>9847</v>
          </cell>
        </row>
        <row r="10067">
          <cell r="E10067">
            <v>9848</v>
          </cell>
        </row>
        <row r="10068">
          <cell r="E10068">
            <v>9849</v>
          </cell>
        </row>
        <row r="10069">
          <cell r="E10069">
            <v>9850</v>
          </cell>
        </row>
        <row r="10070">
          <cell r="E10070">
            <v>9851</v>
          </cell>
        </row>
        <row r="10071">
          <cell r="E10071">
            <v>9852</v>
          </cell>
        </row>
        <row r="10072">
          <cell r="E10072">
            <v>9853</v>
          </cell>
        </row>
        <row r="10073">
          <cell r="E10073">
            <v>9854</v>
          </cell>
        </row>
        <row r="10074">
          <cell r="E10074">
            <v>9855</v>
          </cell>
        </row>
        <row r="10075">
          <cell r="E10075">
            <v>9856</v>
          </cell>
        </row>
        <row r="10076">
          <cell r="E10076">
            <v>9857</v>
          </cell>
        </row>
        <row r="10077">
          <cell r="E10077">
            <v>9858</v>
          </cell>
        </row>
        <row r="10078">
          <cell r="E10078">
            <v>9859</v>
          </cell>
        </row>
        <row r="10079">
          <cell r="E10079">
            <v>9860</v>
          </cell>
        </row>
        <row r="10080">
          <cell r="E10080">
            <v>9861</v>
          </cell>
        </row>
        <row r="10081">
          <cell r="E10081">
            <v>9862</v>
          </cell>
        </row>
        <row r="10082">
          <cell r="E10082">
            <v>9863</v>
          </cell>
        </row>
        <row r="10083">
          <cell r="E10083">
            <v>9864</v>
          </cell>
        </row>
        <row r="10084">
          <cell r="E10084">
            <v>9865</v>
          </cell>
        </row>
        <row r="10085">
          <cell r="E10085">
            <v>9866</v>
          </cell>
        </row>
        <row r="10086">
          <cell r="E10086">
            <v>9867</v>
          </cell>
        </row>
        <row r="10087">
          <cell r="E10087">
            <v>9868</v>
          </cell>
        </row>
        <row r="10088">
          <cell r="E10088">
            <v>9869</v>
          </cell>
        </row>
        <row r="10089">
          <cell r="E10089">
            <v>9870</v>
          </cell>
        </row>
        <row r="10090">
          <cell r="E10090">
            <v>9871</v>
          </cell>
        </row>
        <row r="10091">
          <cell r="E10091">
            <v>9872</v>
          </cell>
        </row>
        <row r="10092">
          <cell r="E10092">
            <v>9873</v>
          </cell>
        </row>
        <row r="10093">
          <cell r="E10093">
            <v>9874</v>
          </cell>
        </row>
        <row r="10094">
          <cell r="E10094">
            <v>9875</v>
          </cell>
        </row>
        <row r="10095">
          <cell r="E10095">
            <v>9876</v>
          </cell>
        </row>
        <row r="10096">
          <cell r="E10096">
            <v>9877</v>
          </cell>
        </row>
        <row r="10097">
          <cell r="E10097">
            <v>9878</v>
          </cell>
        </row>
        <row r="10098">
          <cell r="E10098">
            <v>9879</v>
          </cell>
        </row>
        <row r="10099">
          <cell r="E10099">
            <v>9880</v>
          </cell>
        </row>
        <row r="10100">
          <cell r="E10100">
            <v>9881</v>
          </cell>
        </row>
        <row r="10101">
          <cell r="E10101">
            <v>9882</v>
          </cell>
        </row>
        <row r="10102">
          <cell r="E10102">
            <v>9883</v>
          </cell>
        </row>
        <row r="10103">
          <cell r="E10103">
            <v>9884</v>
          </cell>
        </row>
        <row r="10104">
          <cell r="E10104">
            <v>9885</v>
          </cell>
        </row>
        <row r="10105">
          <cell r="E10105">
            <v>9886</v>
          </cell>
        </row>
        <row r="10106">
          <cell r="E10106">
            <v>9887</v>
          </cell>
        </row>
        <row r="10107">
          <cell r="E10107">
            <v>9888</v>
          </cell>
        </row>
        <row r="10108">
          <cell r="E10108">
            <v>9889</v>
          </cell>
        </row>
        <row r="10109">
          <cell r="E10109">
            <v>9890</v>
          </cell>
        </row>
        <row r="10110">
          <cell r="E10110">
            <v>9891</v>
          </cell>
        </row>
        <row r="10111">
          <cell r="E10111">
            <v>9892</v>
          </cell>
        </row>
        <row r="10112">
          <cell r="E10112">
            <v>9893</v>
          </cell>
        </row>
        <row r="10113">
          <cell r="E10113">
            <v>9894</v>
          </cell>
        </row>
        <row r="10114">
          <cell r="E10114">
            <v>9895</v>
          </cell>
        </row>
        <row r="10115">
          <cell r="E10115">
            <v>9896</v>
          </cell>
        </row>
        <row r="10116">
          <cell r="E10116">
            <v>9897</v>
          </cell>
        </row>
        <row r="10117">
          <cell r="E10117">
            <v>9898</v>
          </cell>
        </row>
        <row r="10118">
          <cell r="E10118">
            <v>9899</v>
          </cell>
        </row>
        <row r="10119">
          <cell r="E10119">
            <v>9900</v>
          </cell>
        </row>
        <row r="10120">
          <cell r="E10120">
            <v>9901</v>
          </cell>
        </row>
        <row r="10121">
          <cell r="E10121">
            <v>9902</v>
          </cell>
        </row>
        <row r="10122">
          <cell r="E10122">
            <v>9903</v>
          </cell>
        </row>
        <row r="10123">
          <cell r="E10123">
            <v>9904</v>
          </cell>
        </row>
        <row r="10124">
          <cell r="E10124">
            <v>9905</v>
          </cell>
        </row>
        <row r="10125">
          <cell r="E10125">
            <v>9906</v>
          </cell>
        </row>
        <row r="10126">
          <cell r="E10126">
            <v>9907</v>
          </cell>
        </row>
        <row r="10127">
          <cell r="E10127">
            <v>9908</v>
          </cell>
        </row>
        <row r="10128">
          <cell r="E10128">
            <v>9909</v>
          </cell>
        </row>
        <row r="10129">
          <cell r="E10129">
            <v>9910</v>
          </cell>
        </row>
        <row r="10130">
          <cell r="E10130">
            <v>9911</v>
          </cell>
        </row>
        <row r="10131">
          <cell r="E10131">
            <v>9912</v>
          </cell>
        </row>
        <row r="10132">
          <cell r="E10132">
            <v>9913</v>
          </cell>
        </row>
        <row r="10133">
          <cell r="E10133">
            <v>9914</v>
          </cell>
        </row>
        <row r="10134">
          <cell r="E10134">
            <v>9915</v>
          </cell>
        </row>
        <row r="10135">
          <cell r="E10135">
            <v>9916</v>
          </cell>
        </row>
        <row r="10136">
          <cell r="E10136">
            <v>9917</v>
          </cell>
        </row>
        <row r="10137">
          <cell r="E10137">
            <v>9918</v>
          </cell>
        </row>
        <row r="10138">
          <cell r="E10138">
            <v>9919</v>
          </cell>
        </row>
        <row r="10139">
          <cell r="E10139">
            <v>9920</v>
          </cell>
        </row>
        <row r="10140">
          <cell r="E10140">
            <v>9921</v>
          </cell>
        </row>
        <row r="10141">
          <cell r="E10141">
            <v>9922</v>
          </cell>
        </row>
        <row r="10142">
          <cell r="E10142">
            <v>9923</v>
          </cell>
        </row>
        <row r="10143">
          <cell r="E10143">
            <v>9924</v>
          </cell>
        </row>
        <row r="10144">
          <cell r="E10144">
            <v>9925</v>
          </cell>
        </row>
        <row r="10145">
          <cell r="E10145">
            <v>9926</v>
          </cell>
        </row>
        <row r="10146">
          <cell r="E10146">
            <v>9927</v>
          </cell>
        </row>
        <row r="10147">
          <cell r="E10147">
            <v>9928</v>
          </cell>
        </row>
        <row r="10148">
          <cell r="E10148">
            <v>9929</v>
          </cell>
        </row>
        <row r="10149">
          <cell r="E10149">
            <v>9930</v>
          </cell>
        </row>
        <row r="10150">
          <cell r="E10150">
            <v>9931</v>
          </cell>
        </row>
        <row r="10151">
          <cell r="E10151">
            <v>9932</v>
          </cell>
        </row>
        <row r="10152">
          <cell r="E10152">
            <v>9933</v>
          </cell>
        </row>
        <row r="10153">
          <cell r="E10153">
            <v>9934</v>
          </cell>
        </row>
        <row r="10154">
          <cell r="E10154">
            <v>9935</v>
          </cell>
        </row>
        <row r="10155">
          <cell r="E10155">
            <v>9936</v>
          </cell>
        </row>
        <row r="10156">
          <cell r="E10156">
            <v>9937</v>
          </cell>
        </row>
        <row r="10157">
          <cell r="E10157">
            <v>9938</v>
          </cell>
        </row>
        <row r="10158">
          <cell r="E10158">
            <v>9939</v>
          </cell>
        </row>
        <row r="10159">
          <cell r="E10159">
            <v>9940</v>
          </cell>
        </row>
        <row r="10160">
          <cell r="E10160">
            <v>9941</v>
          </cell>
        </row>
        <row r="10161">
          <cell r="E10161">
            <v>9942</v>
          </cell>
        </row>
        <row r="10162">
          <cell r="E10162">
            <v>9943</v>
          </cell>
        </row>
        <row r="10163">
          <cell r="E10163">
            <v>9944</v>
          </cell>
        </row>
        <row r="10164">
          <cell r="E10164">
            <v>9945</v>
          </cell>
        </row>
        <row r="10165">
          <cell r="E10165">
            <v>9946</v>
          </cell>
        </row>
        <row r="10166">
          <cell r="E10166">
            <v>9947</v>
          </cell>
        </row>
        <row r="10167">
          <cell r="E10167">
            <v>9948</v>
          </cell>
        </row>
        <row r="10168">
          <cell r="E10168">
            <v>9949</v>
          </cell>
        </row>
        <row r="10169">
          <cell r="E10169">
            <v>9950</v>
          </cell>
        </row>
        <row r="10170">
          <cell r="E10170">
            <v>9951</v>
          </cell>
        </row>
        <row r="10171">
          <cell r="E10171">
            <v>9952</v>
          </cell>
        </row>
        <row r="10172">
          <cell r="E10172">
            <v>9953</v>
          </cell>
        </row>
        <row r="10173">
          <cell r="E10173">
            <v>9954</v>
          </cell>
        </row>
        <row r="10174">
          <cell r="E10174">
            <v>9955</v>
          </cell>
        </row>
        <row r="10175">
          <cell r="E10175">
            <v>9956</v>
          </cell>
        </row>
        <row r="10176">
          <cell r="E10176">
            <v>9957</v>
          </cell>
        </row>
        <row r="10177">
          <cell r="E10177">
            <v>9958</v>
          </cell>
        </row>
        <row r="10178">
          <cell r="E10178">
            <v>9959</v>
          </cell>
        </row>
        <row r="10179">
          <cell r="E10179">
            <v>9960</v>
          </cell>
        </row>
        <row r="10180">
          <cell r="E10180">
            <v>9961</v>
          </cell>
        </row>
        <row r="10181">
          <cell r="E10181">
            <v>9962</v>
          </cell>
        </row>
        <row r="10182">
          <cell r="E10182">
            <v>9963</v>
          </cell>
        </row>
        <row r="10183">
          <cell r="E10183">
            <v>9964</v>
          </cell>
        </row>
        <row r="10184">
          <cell r="E10184">
            <v>9965</v>
          </cell>
        </row>
        <row r="10185">
          <cell r="E10185">
            <v>9966</v>
          </cell>
        </row>
        <row r="10186">
          <cell r="E10186">
            <v>9967</v>
          </cell>
        </row>
        <row r="10187">
          <cell r="E10187">
            <v>9968</v>
          </cell>
        </row>
        <row r="10188">
          <cell r="E10188">
            <v>9969</v>
          </cell>
        </row>
        <row r="10189">
          <cell r="E10189">
            <v>9970</v>
          </cell>
        </row>
        <row r="10190">
          <cell r="E10190">
            <v>9971</v>
          </cell>
        </row>
        <row r="10191">
          <cell r="E10191">
            <v>9972</v>
          </cell>
        </row>
        <row r="10192">
          <cell r="E10192">
            <v>9973</v>
          </cell>
        </row>
        <row r="10193">
          <cell r="E10193">
            <v>9974</v>
          </cell>
        </row>
        <row r="10194">
          <cell r="E10194">
            <v>9975</v>
          </cell>
        </row>
        <row r="10195">
          <cell r="E10195">
            <v>9976</v>
          </cell>
        </row>
        <row r="10196">
          <cell r="E10196">
            <v>9977</v>
          </cell>
        </row>
        <row r="10197">
          <cell r="E10197">
            <v>9978</v>
          </cell>
        </row>
        <row r="10198">
          <cell r="E10198">
            <v>9979</v>
          </cell>
        </row>
        <row r="10199">
          <cell r="E10199">
            <v>9980</v>
          </cell>
        </row>
        <row r="10200">
          <cell r="E10200">
            <v>9981</v>
          </cell>
        </row>
        <row r="10201">
          <cell r="E10201">
            <v>9982</v>
          </cell>
        </row>
        <row r="10202">
          <cell r="E10202">
            <v>9983</v>
          </cell>
        </row>
        <row r="10203">
          <cell r="E10203">
            <v>9984</v>
          </cell>
        </row>
        <row r="10204">
          <cell r="E10204">
            <v>9985</v>
          </cell>
        </row>
        <row r="10205">
          <cell r="E10205">
            <v>9986</v>
          </cell>
        </row>
        <row r="10206">
          <cell r="E10206">
            <v>9987</v>
          </cell>
        </row>
        <row r="10207">
          <cell r="E10207">
            <v>9988</v>
          </cell>
        </row>
        <row r="10208">
          <cell r="E10208">
            <v>9989</v>
          </cell>
        </row>
        <row r="10209">
          <cell r="E10209">
            <v>9990</v>
          </cell>
        </row>
        <row r="10210">
          <cell r="E10210">
            <v>9991</v>
          </cell>
        </row>
        <row r="10211">
          <cell r="E10211">
            <v>9992</v>
          </cell>
        </row>
        <row r="10212">
          <cell r="E10212">
            <v>9993</v>
          </cell>
        </row>
        <row r="10213">
          <cell r="E10213">
            <v>9994</v>
          </cell>
        </row>
        <row r="10214">
          <cell r="E10214">
            <v>9995</v>
          </cell>
        </row>
        <row r="10215">
          <cell r="E10215">
            <v>9996</v>
          </cell>
        </row>
        <row r="10216">
          <cell r="E10216">
            <v>9997</v>
          </cell>
        </row>
        <row r="10217">
          <cell r="E10217">
            <v>9998</v>
          </cell>
        </row>
        <row r="10218">
          <cell r="E10218">
            <v>9999</v>
          </cell>
        </row>
        <row r="10219">
          <cell r="E10219">
            <v>10000</v>
          </cell>
        </row>
        <row r="10220">
          <cell r="E10220">
            <v>10001</v>
          </cell>
        </row>
        <row r="10221">
          <cell r="E10221">
            <v>10002</v>
          </cell>
        </row>
        <row r="10222">
          <cell r="E10222">
            <v>10003</v>
          </cell>
        </row>
        <row r="10223">
          <cell r="E10223">
            <v>10004</v>
          </cell>
        </row>
        <row r="10224">
          <cell r="E10224">
            <v>10005</v>
          </cell>
        </row>
        <row r="10225">
          <cell r="E10225">
            <v>10006</v>
          </cell>
        </row>
        <row r="10226">
          <cell r="E10226">
            <v>10007</v>
          </cell>
        </row>
        <row r="10227">
          <cell r="E10227">
            <v>10008</v>
          </cell>
        </row>
        <row r="10228">
          <cell r="E10228">
            <v>10009</v>
          </cell>
        </row>
        <row r="10229">
          <cell r="E10229">
            <v>10010</v>
          </cell>
        </row>
        <row r="10230">
          <cell r="E10230">
            <v>10011</v>
          </cell>
        </row>
        <row r="10231">
          <cell r="E10231">
            <v>10012</v>
          </cell>
        </row>
        <row r="10232">
          <cell r="E10232">
            <v>10013</v>
          </cell>
        </row>
        <row r="10233">
          <cell r="E10233">
            <v>10014</v>
          </cell>
        </row>
        <row r="10234">
          <cell r="E10234">
            <v>10015</v>
          </cell>
        </row>
        <row r="10235">
          <cell r="E10235">
            <v>10016</v>
          </cell>
        </row>
        <row r="10236">
          <cell r="E10236">
            <v>10017</v>
          </cell>
        </row>
        <row r="10237">
          <cell r="E10237">
            <v>10018</v>
          </cell>
        </row>
        <row r="10238">
          <cell r="E10238">
            <v>10019</v>
          </cell>
        </row>
        <row r="10239">
          <cell r="E10239">
            <v>10020</v>
          </cell>
        </row>
        <row r="10240">
          <cell r="E10240">
            <v>10021</v>
          </cell>
        </row>
        <row r="10241">
          <cell r="E10241">
            <v>10022</v>
          </cell>
        </row>
        <row r="10242">
          <cell r="E10242">
            <v>10023</v>
          </cell>
        </row>
        <row r="10243">
          <cell r="E10243">
            <v>10024</v>
          </cell>
        </row>
        <row r="10244">
          <cell r="E10244">
            <v>10025</v>
          </cell>
        </row>
        <row r="10245">
          <cell r="E10245">
            <v>10026</v>
          </cell>
        </row>
        <row r="10246">
          <cell r="E10246">
            <v>10027</v>
          </cell>
        </row>
        <row r="10247">
          <cell r="E10247">
            <v>10028</v>
          </cell>
        </row>
        <row r="10248">
          <cell r="E10248">
            <v>10029</v>
          </cell>
        </row>
        <row r="10249">
          <cell r="E10249">
            <v>10030</v>
          </cell>
        </row>
        <row r="10250">
          <cell r="E10250">
            <v>10031</v>
          </cell>
        </row>
        <row r="10251">
          <cell r="E10251">
            <v>10032</v>
          </cell>
        </row>
        <row r="10252">
          <cell r="E10252">
            <v>10033</v>
          </cell>
        </row>
        <row r="10253">
          <cell r="E10253">
            <v>10034</v>
          </cell>
        </row>
        <row r="10254">
          <cell r="E10254">
            <v>10035</v>
          </cell>
        </row>
        <row r="10255">
          <cell r="E10255">
            <v>10036</v>
          </cell>
        </row>
        <row r="10256">
          <cell r="E10256">
            <v>10037</v>
          </cell>
        </row>
        <row r="10257">
          <cell r="E10257">
            <v>10038</v>
          </cell>
        </row>
        <row r="10258">
          <cell r="E10258">
            <v>10039</v>
          </cell>
        </row>
        <row r="10259">
          <cell r="E10259">
            <v>10040</v>
          </cell>
        </row>
        <row r="10260">
          <cell r="E10260">
            <v>10041</v>
          </cell>
        </row>
        <row r="10261">
          <cell r="E10261">
            <v>10042</v>
          </cell>
        </row>
        <row r="10262">
          <cell r="E10262">
            <v>10043</v>
          </cell>
        </row>
        <row r="10263">
          <cell r="E10263">
            <v>10044</v>
          </cell>
        </row>
        <row r="10264">
          <cell r="E10264">
            <v>10045</v>
          </cell>
        </row>
        <row r="10265">
          <cell r="E10265">
            <v>10046</v>
          </cell>
        </row>
        <row r="10266">
          <cell r="E10266">
            <v>10047</v>
          </cell>
        </row>
        <row r="10267">
          <cell r="E10267">
            <v>10048</v>
          </cell>
        </row>
        <row r="10268">
          <cell r="E10268">
            <v>10049</v>
          </cell>
        </row>
        <row r="10269">
          <cell r="E10269">
            <v>10050</v>
          </cell>
        </row>
        <row r="10270">
          <cell r="E10270">
            <v>10051</v>
          </cell>
        </row>
        <row r="10271">
          <cell r="E10271">
            <v>10052</v>
          </cell>
        </row>
        <row r="10272">
          <cell r="E10272">
            <v>10053</v>
          </cell>
        </row>
        <row r="10273">
          <cell r="E10273">
            <v>10054</v>
          </cell>
        </row>
        <row r="10274">
          <cell r="E10274">
            <v>10055</v>
          </cell>
        </row>
        <row r="10275">
          <cell r="E10275">
            <v>10056</v>
          </cell>
        </row>
        <row r="10276">
          <cell r="E10276">
            <v>10057</v>
          </cell>
        </row>
        <row r="10277">
          <cell r="E10277">
            <v>10058</v>
          </cell>
        </row>
        <row r="10278">
          <cell r="E10278">
            <v>10059</v>
          </cell>
        </row>
        <row r="10279">
          <cell r="E10279">
            <v>10060</v>
          </cell>
        </row>
        <row r="10280">
          <cell r="E10280">
            <v>10061</v>
          </cell>
        </row>
        <row r="10281">
          <cell r="E10281">
            <v>10062</v>
          </cell>
        </row>
        <row r="10282">
          <cell r="E10282">
            <v>10063</v>
          </cell>
        </row>
        <row r="10283">
          <cell r="E10283">
            <v>10064</v>
          </cell>
        </row>
        <row r="10284">
          <cell r="E10284">
            <v>10065</v>
          </cell>
        </row>
        <row r="10285">
          <cell r="E10285">
            <v>10066</v>
          </cell>
        </row>
        <row r="10286">
          <cell r="E10286">
            <v>10067</v>
          </cell>
        </row>
        <row r="10287">
          <cell r="E10287">
            <v>10068</v>
          </cell>
        </row>
        <row r="10288">
          <cell r="E10288">
            <v>10069</v>
          </cell>
        </row>
        <row r="10289">
          <cell r="E10289">
            <v>10070</v>
          </cell>
        </row>
        <row r="10290">
          <cell r="E10290">
            <v>10071</v>
          </cell>
        </row>
        <row r="10291">
          <cell r="E10291">
            <v>10072</v>
          </cell>
        </row>
        <row r="10292">
          <cell r="E10292">
            <v>10073</v>
          </cell>
        </row>
        <row r="10293">
          <cell r="E10293">
            <v>10074</v>
          </cell>
        </row>
        <row r="10294">
          <cell r="E10294">
            <v>10075</v>
          </cell>
        </row>
        <row r="10295">
          <cell r="E10295">
            <v>10076</v>
          </cell>
        </row>
        <row r="10296">
          <cell r="E10296">
            <v>10077</v>
          </cell>
        </row>
        <row r="10297">
          <cell r="E10297">
            <v>10078</v>
          </cell>
        </row>
        <row r="10298">
          <cell r="E10298">
            <v>10079</v>
          </cell>
        </row>
        <row r="10299">
          <cell r="E10299">
            <v>10080</v>
          </cell>
        </row>
        <row r="10300">
          <cell r="E10300">
            <v>10081</v>
          </cell>
        </row>
        <row r="10301">
          <cell r="E10301">
            <v>10082</v>
          </cell>
        </row>
        <row r="10302">
          <cell r="E10302">
            <v>10083</v>
          </cell>
        </row>
        <row r="10303">
          <cell r="E10303">
            <v>10084</v>
          </cell>
        </row>
        <row r="10304">
          <cell r="E10304">
            <v>10085</v>
          </cell>
        </row>
        <row r="10305">
          <cell r="E10305">
            <v>10086</v>
          </cell>
        </row>
        <row r="10306">
          <cell r="E10306">
            <v>10087</v>
          </cell>
        </row>
        <row r="10307">
          <cell r="E10307">
            <v>10088</v>
          </cell>
        </row>
        <row r="10308">
          <cell r="E10308">
            <v>10089</v>
          </cell>
        </row>
        <row r="10309">
          <cell r="E10309">
            <v>10090</v>
          </cell>
        </row>
        <row r="10310">
          <cell r="E10310">
            <v>10091</v>
          </cell>
        </row>
        <row r="10311">
          <cell r="E10311">
            <v>10092</v>
          </cell>
        </row>
        <row r="10312">
          <cell r="E10312">
            <v>10093</v>
          </cell>
        </row>
        <row r="10313">
          <cell r="E10313">
            <v>10094</v>
          </cell>
        </row>
        <row r="10314">
          <cell r="E10314">
            <v>10095</v>
          </cell>
        </row>
        <row r="10315">
          <cell r="E10315">
            <v>10096</v>
          </cell>
        </row>
        <row r="10316">
          <cell r="E10316">
            <v>10097</v>
          </cell>
        </row>
        <row r="10317">
          <cell r="E10317">
            <v>10098</v>
          </cell>
        </row>
        <row r="10318">
          <cell r="E10318">
            <v>10099</v>
          </cell>
        </row>
        <row r="10319">
          <cell r="E10319">
            <v>10100</v>
          </cell>
        </row>
        <row r="10320">
          <cell r="E10320">
            <v>10101</v>
          </cell>
        </row>
        <row r="10321">
          <cell r="E10321">
            <v>10102</v>
          </cell>
        </row>
        <row r="10322">
          <cell r="E10322">
            <v>10103</v>
          </cell>
        </row>
        <row r="10323">
          <cell r="E10323">
            <v>10104</v>
          </cell>
        </row>
        <row r="10324">
          <cell r="E10324">
            <v>10105</v>
          </cell>
        </row>
        <row r="10325">
          <cell r="E10325">
            <v>10106</v>
          </cell>
        </row>
        <row r="10326">
          <cell r="E10326">
            <v>10107</v>
          </cell>
        </row>
        <row r="10327">
          <cell r="E10327">
            <v>10108</v>
          </cell>
        </row>
        <row r="10328">
          <cell r="E10328">
            <v>10109</v>
          </cell>
        </row>
        <row r="10329">
          <cell r="E10329">
            <v>10110</v>
          </cell>
        </row>
        <row r="10330">
          <cell r="E10330">
            <v>10111</v>
          </cell>
        </row>
        <row r="10331">
          <cell r="E10331">
            <v>10112</v>
          </cell>
        </row>
        <row r="10332">
          <cell r="E10332">
            <v>10113</v>
          </cell>
        </row>
        <row r="10333">
          <cell r="E10333">
            <v>10114</v>
          </cell>
        </row>
        <row r="10334">
          <cell r="E10334">
            <v>10115</v>
          </cell>
        </row>
        <row r="10335">
          <cell r="E10335">
            <v>10116</v>
          </cell>
        </row>
        <row r="10336">
          <cell r="E10336">
            <v>10117</v>
          </cell>
        </row>
        <row r="10337">
          <cell r="E10337">
            <v>10118</v>
          </cell>
        </row>
        <row r="10338">
          <cell r="E10338">
            <v>10119</v>
          </cell>
        </row>
        <row r="10339">
          <cell r="E10339">
            <v>10120</v>
          </cell>
        </row>
        <row r="10340">
          <cell r="E10340">
            <v>10121</v>
          </cell>
        </row>
        <row r="10341">
          <cell r="E10341">
            <v>10122</v>
          </cell>
        </row>
        <row r="10342">
          <cell r="E10342">
            <v>10123</v>
          </cell>
        </row>
        <row r="10343">
          <cell r="E10343">
            <v>10124</v>
          </cell>
        </row>
        <row r="10344">
          <cell r="E10344">
            <v>10125</v>
          </cell>
        </row>
        <row r="10345">
          <cell r="E10345">
            <v>10126</v>
          </cell>
        </row>
        <row r="10346">
          <cell r="E10346">
            <v>10127</v>
          </cell>
        </row>
        <row r="10347">
          <cell r="E10347">
            <v>10128</v>
          </cell>
        </row>
        <row r="10348">
          <cell r="E10348">
            <v>10129</v>
          </cell>
        </row>
        <row r="10349">
          <cell r="E10349">
            <v>10130</v>
          </cell>
        </row>
        <row r="10350">
          <cell r="E10350">
            <v>10131</v>
          </cell>
        </row>
        <row r="10351">
          <cell r="E10351">
            <v>10132</v>
          </cell>
        </row>
        <row r="10352">
          <cell r="E10352">
            <v>10133</v>
          </cell>
        </row>
        <row r="10353">
          <cell r="E10353">
            <v>10134</v>
          </cell>
        </row>
        <row r="10354">
          <cell r="E10354">
            <v>10135</v>
          </cell>
        </row>
        <row r="10355">
          <cell r="E10355">
            <v>10136</v>
          </cell>
        </row>
        <row r="10356">
          <cell r="E10356">
            <v>10137</v>
          </cell>
        </row>
        <row r="10357">
          <cell r="E10357">
            <v>10138</v>
          </cell>
        </row>
        <row r="10358">
          <cell r="E10358">
            <v>10139</v>
          </cell>
        </row>
        <row r="10359">
          <cell r="E10359">
            <v>10140</v>
          </cell>
        </row>
        <row r="10360">
          <cell r="E10360">
            <v>10141</v>
          </cell>
        </row>
        <row r="10361">
          <cell r="E10361">
            <v>10142</v>
          </cell>
        </row>
        <row r="10362">
          <cell r="E10362">
            <v>10143</v>
          </cell>
        </row>
        <row r="10363">
          <cell r="E10363">
            <v>10144</v>
          </cell>
        </row>
        <row r="10364">
          <cell r="E10364">
            <v>10145</v>
          </cell>
        </row>
        <row r="10365">
          <cell r="E10365">
            <v>10146</v>
          </cell>
        </row>
        <row r="10366">
          <cell r="E10366">
            <v>10147</v>
          </cell>
        </row>
        <row r="10367">
          <cell r="E10367">
            <v>10148</v>
          </cell>
        </row>
        <row r="10368">
          <cell r="E10368">
            <v>10149</v>
          </cell>
        </row>
        <row r="10369">
          <cell r="E10369">
            <v>10150</v>
          </cell>
        </row>
        <row r="10370">
          <cell r="E10370">
            <v>10151</v>
          </cell>
        </row>
        <row r="10371">
          <cell r="E10371">
            <v>10152</v>
          </cell>
        </row>
        <row r="10372">
          <cell r="E10372">
            <v>10153</v>
          </cell>
        </row>
        <row r="10373">
          <cell r="E10373">
            <v>10154</v>
          </cell>
        </row>
        <row r="10374">
          <cell r="E10374">
            <v>10155</v>
          </cell>
        </row>
        <row r="10375">
          <cell r="E10375">
            <v>10156</v>
          </cell>
        </row>
        <row r="10376">
          <cell r="E10376">
            <v>10157</v>
          </cell>
        </row>
        <row r="10377">
          <cell r="E10377">
            <v>10158</v>
          </cell>
        </row>
        <row r="10378">
          <cell r="E10378">
            <v>10159</v>
          </cell>
        </row>
        <row r="10379">
          <cell r="E10379">
            <v>10160</v>
          </cell>
        </row>
        <row r="10380">
          <cell r="E10380">
            <v>10161</v>
          </cell>
        </row>
        <row r="10381">
          <cell r="E10381">
            <v>10162</v>
          </cell>
        </row>
        <row r="10382">
          <cell r="E10382">
            <v>10163</v>
          </cell>
        </row>
        <row r="10383">
          <cell r="E10383">
            <v>10164</v>
          </cell>
        </row>
        <row r="10384">
          <cell r="E10384">
            <v>10165</v>
          </cell>
        </row>
        <row r="10385">
          <cell r="E10385">
            <v>10166</v>
          </cell>
        </row>
        <row r="10386">
          <cell r="E10386">
            <v>10167</v>
          </cell>
        </row>
        <row r="10387">
          <cell r="E10387">
            <v>10168</v>
          </cell>
        </row>
        <row r="10388">
          <cell r="E10388">
            <v>10169</v>
          </cell>
        </row>
        <row r="10389">
          <cell r="E10389">
            <v>10170</v>
          </cell>
        </row>
        <row r="10390">
          <cell r="E10390">
            <v>10171</v>
          </cell>
        </row>
        <row r="10391">
          <cell r="E10391">
            <v>10172</v>
          </cell>
        </row>
        <row r="10392">
          <cell r="E10392">
            <v>10173</v>
          </cell>
        </row>
        <row r="10393">
          <cell r="E10393">
            <v>10174</v>
          </cell>
        </row>
        <row r="10394">
          <cell r="E10394">
            <v>10175</v>
          </cell>
        </row>
        <row r="10395">
          <cell r="E10395">
            <v>10176</v>
          </cell>
        </row>
        <row r="10396">
          <cell r="E10396">
            <v>10177</v>
          </cell>
        </row>
        <row r="10397">
          <cell r="E10397">
            <v>10178</v>
          </cell>
        </row>
        <row r="10398">
          <cell r="E10398">
            <v>10179</v>
          </cell>
        </row>
        <row r="10399">
          <cell r="E10399">
            <v>10180</v>
          </cell>
        </row>
        <row r="10400">
          <cell r="E10400">
            <v>10181</v>
          </cell>
        </row>
        <row r="10401">
          <cell r="E10401">
            <v>10182</v>
          </cell>
        </row>
        <row r="10402">
          <cell r="E10402">
            <v>10183</v>
          </cell>
        </row>
        <row r="10403">
          <cell r="E10403">
            <v>10184</v>
          </cell>
        </row>
        <row r="10404">
          <cell r="E10404">
            <v>10185</v>
          </cell>
        </row>
        <row r="10405">
          <cell r="E10405">
            <v>10186</v>
          </cell>
        </row>
        <row r="10406">
          <cell r="E10406">
            <v>10187</v>
          </cell>
        </row>
        <row r="10407">
          <cell r="E10407">
            <v>10188</v>
          </cell>
        </row>
        <row r="10408">
          <cell r="E10408">
            <v>10189</v>
          </cell>
        </row>
        <row r="10409">
          <cell r="E10409">
            <v>10190</v>
          </cell>
        </row>
        <row r="10410">
          <cell r="E10410">
            <v>10191</v>
          </cell>
        </row>
        <row r="10411">
          <cell r="E10411">
            <v>10192</v>
          </cell>
        </row>
        <row r="10412">
          <cell r="E10412">
            <v>10193</v>
          </cell>
        </row>
        <row r="10413">
          <cell r="E10413">
            <v>10194</v>
          </cell>
        </row>
        <row r="10414">
          <cell r="E10414">
            <v>10195</v>
          </cell>
        </row>
        <row r="10415">
          <cell r="E10415">
            <v>10196</v>
          </cell>
        </row>
        <row r="10416">
          <cell r="E10416">
            <v>10197</v>
          </cell>
        </row>
        <row r="10417">
          <cell r="E10417">
            <v>10198</v>
          </cell>
        </row>
        <row r="10418">
          <cell r="E10418">
            <v>10199</v>
          </cell>
        </row>
        <row r="10419">
          <cell r="E10419">
            <v>10200</v>
          </cell>
        </row>
        <row r="10420">
          <cell r="E10420">
            <v>10201</v>
          </cell>
        </row>
        <row r="10421">
          <cell r="E10421">
            <v>10202</v>
          </cell>
        </row>
        <row r="10422">
          <cell r="E10422">
            <v>10203</v>
          </cell>
        </row>
        <row r="10423">
          <cell r="E10423">
            <v>10204</v>
          </cell>
        </row>
        <row r="10424">
          <cell r="E10424">
            <v>10205</v>
          </cell>
        </row>
        <row r="10425">
          <cell r="E10425">
            <v>10206</v>
          </cell>
        </row>
        <row r="10426">
          <cell r="E10426">
            <v>10207</v>
          </cell>
        </row>
        <row r="10427">
          <cell r="E10427">
            <v>10208</v>
          </cell>
        </row>
        <row r="10428">
          <cell r="E10428">
            <v>10209</v>
          </cell>
        </row>
        <row r="10429">
          <cell r="E10429">
            <v>10210</v>
          </cell>
        </row>
        <row r="10430">
          <cell r="E10430">
            <v>10211</v>
          </cell>
        </row>
        <row r="10431">
          <cell r="E10431">
            <v>10212</v>
          </cell>
        </row>
        <row r="10432">
          <cell r="E10432">
            <v>10213</v>
          </cell>
        </row>
        <row r="10433">
          <cell r="E10433">
            <v>10214</v>
          </cell>
        </row>
        <row r="10434">
          <cell r="E10434">
            <v>10215</v>
          </cell>
        </row>
        <row r="10435">
          <cell r="E10435">
            <v>10216</v>
          </cell>
        </row>
        <row r="10436">
          <cell r="E10436">
            <v>10217</v>
          </cell>
        </row>
        <row r="10437">
          <cell r="E10437">
            <v>10218</v>
          </cell>
        </row>
        <row r="10438">
          <cell r="E10438">
            <v>10219</v>
          </cell>
        </row>
        <row r="10439">
          <cell r="E10439">
            <v>10220</v>
          </cell>
        </row>
        <row r="10440">
          <cell r="E10440">
            <v>10221</v>
          </cell>
        </row>
        <row r="10441">
          <cell r="E10441">
            <v>10222</v>
          </cell>
        </row>
        <row r="10442">
          <cell r="E10442">
            <v>10223</v>
          </cell>
        </row>
        <row r="10443">
          <cell r="E10443">
            <v>10224</v>
          </cell>
        </row>
        <row r="10444">
          <cell r="E10444">
            <v>10225</v>
          </cell>
        </row>
        <row r="10445">
          <cell r="E10445">
            <v>10226</v>
          </cell>
        </row>
        <row r="10446">
          <cell r="E10446">
            <v>10227</v>
          </cell>
        </row>
        <row r="10447">
          <cell r="E10447">
            <v>10228</v>
          </cell>
        </row>
        <row r="10448">
          <cell r="E10448">
            <v>10229</v>
          </cell>
        </row>
        <row r="10449">
          <cell r="E10449">
            <v>10230</v>
          </cell>
        </row>
        <row r="10450">
          <cell r="E10450">
            <v>10231</v>
          </cell>
        </row>
        <row r="10451">
          <cell r="E10451">
            <v>10232</v>
          </cell>
        </row>
        <row r="10452">
          <cell r="E10452">
            <v>10233</v>
          </cell>
        </row>
        <row r="10453">
          <cell r="E10453">
            <v>10234</v>
          </cell>
        </row>
        <row r="10454">
          <cell r="E10454">
            <v>10235</v>
          </cell>
        </row>
        <row r="10455">
          <cell r="E10455">
            <v>10236</v>
          </cell>
        </row>
        <row r="10456">
          <cell r="E10456">
            <v>10237</v>
          </cell>
        </row>
        <row r="10457">
          <cell r="E10457">
            <v>10238</v>
          </cell>
        </row>
        <row r="10458">
          <cell r="E10458">
            <v>10239</v>
          </cell>
        </row>
        <row r="10459">
          <cell r="E10459">
            <v>10240</v>
          </cell>
        </row>
        <row r="10460">
          <cell r="E10460">
            <v>10241</v>
          </cell>
        </row>
        <row r="10461">
          <cell r="E10461">
            <v>10242</v>
          </cell>
        </row>
        <row r="10462">
          <cell r="E10462">
            <v>10243</v>
          </cell>
        </row>
        <row r="10463">
          <cell r="E10463">
            <v>10244</v>
          </cell>
        </row>
        <row r="10464">
          <cell r="E10464">
            <v>10245</v>
          </cell>
        </row>
        <row r="10465">
          <cell r="E10465">
            <v>10246</v>
          </cell>
        </row>
        <row r="10466">
          <cell r="E10466">
            <v>10247</v>
          </cell>
        </row>
        <row r="10467">
          <cell r="E10467">
            <v>10248</v>
          </cell>
        </row>
        <row r="10468">
          <cell r="E10468">
            <v>10249</v>
          </cell>
        </row>
        <row r="10469">
          <cell r="E10469">
            <v>10250</v>
          </cell>
        </row>
        <row r="10470">
          <cell r="E10470">
            <v>10251</v>
          </cell>
        </row>
        <row r="10471">
          <cell r="E10471">
            <v>10252</v>
          </cell>
        </row>
        <row r="10472">
          <cell r="E10472">
            <v>10253</v>
          </cell>
        </row>
        <row r="10473">
          <cell r="E10473">
            <v>10254</v>
          </cell>
        </row>
        <row r="10474">
          <cell r="E10474">
            <v>10255</v>
          </cell>
        </row>
        <row r="10475">
          <cell r="E10475">
            <v>10256</v>
          </cell>
        </row>
        <row r="10476">
          <cell r="E10476">
            <v>10257</v>
          </cell>
        </row>
        <row r="10477">
          <cell r="E10477">
            <v>10258</v>
          </cell>
        </row>
        <row r="10478">
          <cell r="E10478">
            <v>10259</v>
          </cell>
        </row>
        <row r="10479">
          <cell r="E10479">
            <v>10260</v>
          </cell>
        </row>
        <row r="10480">
          <cell r="E10480">
            <v>10261</v>
          </cell>
        </row>
        <row r="10481">
          <cell r="E10481">
            <v>10262</v>
          </cell>
        </row>
        <row r="10482">
          <cell r="E10482">
            <v>10263</v>
          </cell>
        </row>
        <row r="10483">
          <cell r="E10483">
            <v>10264</v>
          </cell>
        </row>
        <row r="10484">
          <cell r="E10484">
            <v>10265</v>
          </cell>
        </row>
        <row r="10485">
          <cell r="E10485">
            <v>10266</v>
          </cell>
        </row>
        <row r="10486">
          <cell r="E10486">
            <v>10267</v>
          </cell>
        </row>
        <row r="10487">
          <cell r="E10487">
            <v>10268</v>
          </cell>
        </row>
        <row r="10488">
          <cell r="E10488">
            <v>10269</v>
          </cell>
        </row>
        <row r="10489">
          <cell r="E10489">
            <v>10270</v>
          </cell>
        </row>
        <row r="10490">
          <cell r="E10490">
            <v>10271</v>
          </cell>
        </row>
        <row r="10491">
          <cell r="E10491">
            <v>10272</v>
          </cell>
        </row>
        <row r="10492">
          <cell r="E10492">
            <v>10273</v>
          </cell>
        </row>
        <row r="10493">
          <cell r="E10493">
            <v>10274</v>
          </cell>
        </row>
        <row r="10494">
          <cell r="E10494">
            <v>10275</v>
          </cell>
        </row>
        <row r="10495">
          <cell r="E10495">
            <v>10276</v>
          </cell>
        </row>
        <row r="10496">
          <cell r="E10496">
            <v>10277</v>
          </cell>
        </row>
        <row r="10497">
          <cell r="E10497">
            <v>10278</v>
          </cell>
        </row>
        <row r="10498">
          <cell r="E10498">
            <v>10279</v>
          </cell>
        </row>
        <row r="10499">
          <cell r="E10499">
            <v>10280</v>
          </cell>
        </row>
        <row r="10500">
          <cell r="E10500">
            <v>10281</v>
          </cell>
        </row>
        <row r="10501">
          <cell r="E10501">
            <v>10282</v>
          </cell>
        </row>
        <row r="10502">
          <cell r="E10502">
            <v>10283</v>
          </cell>
        </row>
        <row r="10503">
          <cell r="E10503">
            <v>10284</v>
          </cell>
        </row>
        <row r="10504">
          <cell r="E10504">
            <v>10285</v>
          </cell>
        </row>
        <row r="10505">
          <cell r="E10505">
            <v>10286</v>
          </cell>
        </row>
        <row r="10506">
          <cell r="E10506">
            <v>10287</v>
          </cell>
        </row>
        <row r="10507">
          <cell r="E10507">
            <v>10288</v>
          </cell>
        </row>
        <row r="10508">
          <cell r="E10508">
            <v>10289</v>
          </cell>
        </row>
        <row r="10509">
          <cell r="E10509">
            <v>10290</v>
          </cell>
        </row>
        <row r="10510">
          <cell r="E10510">
            <v>10291</v>
          </cell>
        </row>
        <row r="10511">
          <cell r="E10511">
            <v>10292</v>
          </cell>
        </row>
        <row r="10512">
          <cell r="E10512">
            <v>10293</v>
          </cell>
        </row>
        <row r="10513">
          <cell r="E10513">
            <v>10294</v>
          </cell>
        </row>
        <row r="10514">
          <cell r="E10514">
            <v>10295</v>
          </cell>
        </row>
        <row r="10515">
          <cell r="E10515">
            <v>10296</v>
          </cell>
        </row>
        <row r="10516">
          <cell r="E10516">
            <v>10297</v>
          </cell>
        </row>
        <row r="10517">
          <cell r="E10517">
            <v>10298</v>
          </cell>
        </row>
        <row r="10518">
          <cell r="E10518">
            <v>10299</v>
          </cell>
        </row>
        <row r="10519">
          <cell r="E10519">
            <v>10300</v>
          </cell>
        </row>
        <row r="10520">
          <cell r="E10520">
            <v>10301</v>
          </cell>
        </row>
        <row r="10521">
          <cell r="E10521">
            <v>10302</v>
          </cell>
        </row>
        <row r="10522">
          <cell r="E10522">
            <v>10303</v>
          </cell>
        </row>
        <row r="10523">
          <cell r="E10523">
            <v>10304</v>
          </cell>
        </row>
        <row r="10524">
          <cell r="E10524">
            <v>10305</v>
          </cell>
        </row>
        <row r="10525">
          <cell r="E10525">
            <v>10306</v>
          </cell>
        </row>
        <row r="10526">
          <cell r="E10526">
            <v>10307</v>
          </cell>
        </row>
        <row r="10527">
          <cell r="E10527">
            <v>10308</v>
          </cell>
        </row>
        <row r="10528">
          <cell r="E10528">
            <v>10309</v>
          </cell>
        </row>
        <row r="10529">
          <cell r="E10529">
            <v>10310</v>
          </cell>
        </row>
        <row r="10530">
          <cell r="E10530">
            <v>10311</v>
          </cell>
        </row>
        <row r="10531">
          <cell r="E10531">
            <v>10312</v>
          </cell>
        </row>
        <row r="10532">
          <cell r="E10532">
            <v>10313</v>
          </cell>
        </row>
        <row r="10533">
          <cell r="E10533">
            <v>10314</v>
          </cell>
        </row>
        <row r="10534">
          <cell r="E10534">
            <v>10315</v>
          </cell>
        </row>
        <row r="10535">
          <cell r="E10535">
            <v>10316</v>
          </cell>
        </row>
        <row r="10536">
          <cell r="E10536">
            <v>10317</v>
          </cell>
        </row>
        <row r="10537">
          <cell r="E10537">
            <v>10318</v>
          </cell>
        </row>
        <row r="10538">
          <cell r="E10538">
            <v>10319</v>
          </cell>
        </row>
        <row r="10539">
          <cell r="E10539">
            <v>10320</v>
          </cell>
        </row>
        <row r="10540">
          <cell r="E10540">
            <v>10321</v>
          </cell>
        </row>
        <row r="10541">
          <cell r="E10541">
            <v>10322</v>
          </cell>
        </row>
        <row r="10542">
          <cell r="E10542">
            <v>10323</v>
          </cell>
        </row>
        <row r="10543">
          <cell r="E10543">
            <v>10324</v>
          </cell>
        </row>
        <row r="10544">
          <cell r="E10544">
            <v>10325</v>
          </cell>
        </row>
        <row r="10545">
          <cell r="E10545">
            <v>10326</v>
          </cell>
        </row>
        <row r="10546">
          <cell r="E10546">
            <v>10327</v>
          </cell>
        </row>
        <row r="10547">
          <cell r="E10547">
            <v>10328</v>
          </cell>
        </row>
        <row r="10548">
          <cell r="E10548">
            <v>10329</v>
          </cell>
        </row>
        <row r="10549">
          <cell r="E10549">
            <v>10330</v>
          </cell>
        </row>
        <row r="10550">
          <cell r="E10550">
            <v>10331</v>
          </cell>
        </row>
        <row r="10551">
          <cell r="E10551">
            <v>10332</v>
          </cell>
        </row>
        <row r="10552">
          <cell r="E10552">
            <v>10333</v>
          </cell>
        </row>
        <row r="10553">
          <cell r="E10553">
            <v>10334</v>
          </cell>
        </row>
        <row r="10554">
          <cell r="E10554">
            <v>10335</v>
          </cell>
        </row>
        <row r="10555">
          <cell r="E10555">
            <v>10336</v>
          </cell>
        </row>
        <row r="10556">
          <cell r="E10556">
            <v>10337</v>
          </cell>
        </row>
        <row r="10557">
          <cell r="E10557">
            <v>10338</v>
          </cell>
        </row>
        <row r="10558">
          <cell r="E10558">
            <v>10339</v>
          </cell>
        </row>
        <row r="10559">
          <cell r="E10559">
            <v>10340</v>
          </cell>
        </row>
        <row r="10560">
          <cell r="E10560">
            <v>10341</v>
          </cell>
        </row>
        <row r="10561">
          <cell r="E10561">
            <v>10342</v>
          </cell>
        </row>
        <row r="10562">
          <cell r="E10562">
            <v>10343</v>
          </cell>
        </row>
        <row r="10563">
          <cell r="E10563">
            <v>10344</v>
          </cell>
        </row>
        <row r="10564">
          <cell r="E10564">
            <v>10345</v>
          </cell>
        </row>
        <row r="10565">
          <cell r="E10565">
            <v>10346</v>
          </cell>
        </row>
        <row r="10566">
          <cell r="E10566">
            <v>10347</v>
          </cell>
        </row>
        <row r="10567">
          <cell r="E10567">
            <v>10348</v>
          </cell>
        </row>
        <row r="10568">
          <cell r="E10568">
            <v>10349</v>
          </cell>
        </row>
        <row r="10569">
          <cell r="E10569">
            <v>10350</v>
          </cell>
        </row>
        <row r="10570">
          <cell r="E10570">
            <v>10351</v>
          </cell>
        </row>
        <row r="10571">
          <cell r="E10571">
            <v>10352</v>
          </cell>
        </row>
        <row r="10572">
          <cell r="E10572">
            <v>10353</v>
          </cell>
        </row>
        <row r="10573">
          <cell r="E10573">
            <v>10354</v>
          </cell>
        </row>
        <row r="10574">
          <cell r="E10574">
            <v>10355</v>
          </cell>
        </row>
        <row r="10575">
          <cell r="E10575">
            <v>10356</v>
          </cell>
        </row>
        <row r="10576">
          <cell r="E10576">
            <v>10357</v>
          </cell>
        </row>
        <row r="10577">
          <cell r="E10577">
            <v>10358</v>
          </cell>
        </row>
        <row r="10578">
          <cell r="E10578">
            <v>10359</v>
          </cell>
        </row>
        <row r="10579">
          <cell r="E10579">
            <v>10360</v>
          </cell>
        </row>
        <row r="10580">
          <cell r="E10580">
            <v>10361</v>
          </cell>
        </row>
        <row r="10581">
          <cell r="E10581">
            <v>10362</v>
          </cell>
        </row>
        <row r="10582">
          <cell r="E10582">
            <v>10363</v>
          </cell>
        </row>
        <row r="10583">
          <cell r="E10583">
            <v>10364</v>
          </cell>
        </row>
        <row r="10584">
          <cell r="E10584">
            <v>10365</v>
          </cell>
        </row>
        <row r="10585">
          <cell r="E10585">
            <v>10366</v>
          </cell>
        </row>
        <row r="10586">
          <cell r="E10586">
            <v>10367</v>
          </cell>
        </row>
        <row r="10587">
          <cell r="E10587">
            <v>10368</v>
          </cell>
        </row>
        <row r="10588">
          <cell r="E10588">
            <v>10369</v>
          </cell>
        </row>
        <row r="10589">
          <cell r="E10589">
            <v>10370</v>
          </cell>
        </row>
        <row r="10590">
          <cell r="E10590">
            <v>10371</v>
          </cell>
        </row>
        <row r="10591">
          <cell r="E10591">
            <v>10372</v>
          </cell>
        </row>
        <row r="10592">
          <cell r="E10592">
            <v>10373</v>
          </cell>
        </row>
        <row r="10593">
          <cell r="E10593">
            <v>10374</v>
          </cell>
        </row>
        <row r="10594">
          <cell r="E10594">
            <v>10375</v>
          </cell>
        </row>
        <row r="10595">
          <cell r="E10595">
            <v>10376</v>
          </cell>
        </row>
        <row r="10596">
          <cell r="E10596">
            <v>10377</v>
          </cell>
        </row>
        <row r="10597">
          <cell r="E10597">
            <v>10378</v>
          </cell>
        </row>
        <row r="10598">
          <cell r="E10598">
            <v>10379</v>
          </cell>
        </row>
        <row r="10599">
          <cell r="E10599">
            <v>10380</v>
          </cell>
        </row>
        <row r="10600">
          <cell r="E10600">
            <v>10381</v>
          </cell>
        </row>
        <row r="10601">
          <cell r="E10601">
            <v>10382</v>
          </cell>
        </row>
        <row r="10602">
          <cell r="E10602">
            <v>10383</v>
          </cell>
        </row>
        <row r="10603">
          <cell r="E10603">
            <v>10384</v>
          </cell>
        </row>
        <row r="10604">
          <cell r="E10604">
            <v>10385</v>
          </cell>
        </row>
        <row r="10605">
          <cell r="E10605">
            <v>10386</v>
          </cell>
        </row>
        <row r="10606">
          <cell r="E10606">
            <v>10387</v>
          </cell>
        </row>
        <row r="10607">
          <cell r="E10607">
            <v>10388</v>
          </cell>
        </row>
        <row r="10608">
          <cell r="E10608">
            <v>10389</v>
          </cell>
        </row>
        <row r="10609">
          <cell r="E10609">
            <v>10390</v>
          </cell>
        </row>
        <row r="10610">
          <cell r="E10610">
            <v>10391</v>
          </cell>
        </row>
        <row r="10611">
          <cell r="E10611">
            <v>10392</v>
          </cell>
        </row>
        <row r="10612">
          <cell r="E10612">
            <v>10393</v>
          </cell>
        </row>
        <row r="10613">
          <cell r="E10613">
            <v>10394</v>
          </cell>
        </row>
        <row r="10614">
          <cell r="E10614">
            <v>10395</v>
          </cell>
        </row>
        <row r="10615">
          <cell r="E10615">
            <v>10396</v>
          </cell>
        </row>
        <row r="10616">
          <cell r="E10616">
            <v>10397</v>
          </cell>
        </row>
        <row r="10617">
          <cell r="E10617">
            <v>10398</v>
          </cell>
        </row>
        <row r="10618">
          <cell r="E10618">
            <v>10399</v>
          </cell>
        </row>
        <row r="10619">
          <cell r="E10619">
            <v>10400</v>
          </cell>
        </row>
        <row r="10620">
          <cell r="E10620">
            <v>10401</v>
          </cell>
        </row>
        <row r="10621">
          <cell r="E10621">
            <v>10402</v>
          </cell>
        </row>
        <row r="10622">
          <cell r="E10622">
            <v>10403</v>
          </cell>
        </row>
        <row r="10623">
          <cell r="E10623">
            <v>10404</v>
          </cell>
        </row>
        <row r="10624">
          <cell r="E10624">
            <v>10405</v>
          </cell>
        </row>
        <row r="10625">
          <cell r="E10625">
            <v>10406</v>
          </cell>
        </row>
        <row r="10626">
          <cell r="E10626">
            <v>10407</v>
          </cell>
        </row>
        <row r="10627">
          <cell r="E10627">
            <v>10408</v>
          </cell>
        </row>
        <row r="10628">
          <cell r="E10628">
            <v>10409</v>
          </cell>
        </row>
        <row r="10629">
          <cell r="E10629">
            <v>10410</v>
          </cell>
        </row>
        <row r="10630">
          <cell r="E10630">
            <v>10411</v>
          </cell>
        </row>
        <row r="10631">
          <cell r="E10631">
            <v>10412</v>
          </cell>
        </row>
        <row r="10632">
          <cell r="E10632">
            <v>10413</v>
          </cell>
        </row>
        <row r="10633">
          <cell r="E10633">
            <v>10414</v>
          </cell>
        </row>
        <row r="10634">
          <cell r="E10634">
            <v>10415</v>
          </cell>
        </row>
        <row r="10635">
          <cell r="E10635">
            <v>10416</v>
          </cell>
        </row>
        <row r="10636">
          <cell r="E10636">
            <v>10417</v>
          </cell>
        </row>
        <row r="10637">
          <cell r="E10637">
            <v>10418</v>
          </cell>
        </row>
        <row r="10638">
          <cell r="E10638">
            <v>10419</v>
          </cell>
        </row>
        <row r="10639">
          <cell r="E10639">
            <v>10420</v>
          </cell>
        </row>
        <row r="10640">
          <cell r="E10640">
            <v>10421</v>
          </cell>
        </row>
        <row r="10641">
          <cell r="E10641">
            <v>10422</v>
          </cell>
        </row>
        <row r="10642">
          <cell r="E10642">
            <v>10423</v>
          </cell>
        </row>
        <row r="10643">
          <cell r="E10643">
            <v>10424</v>
          </cell>
        </row>
        <row r="10644">
          <cell r="E10644">
            <v>10425</v>
          </cell>
        </row>
        <row r="10645">
          <cell r="E10645">
            <v>10426</v>
          </cell>
        </row>
        <row r="10646">
          <cell r="E10646">
            <v>10427</v>
          </cell>
        </row>
        <row r="10647">
          <cell r="E10647">
            <v>10428</v>
          </cell>
        </row>
        <row r="10648">
          <cell r="E10648">
            <v>10429</v>
          </cell>
        </row>
        <row r="10649">
          <cell r="E10649">
            <v>10430</v>
          </cell>
        </row>
        <row r="10650">
          <cell r="E10650">
            <v>10431</v>
          </cell>
        </row>
        <row r="10651">
          <cell r="E10651">
            <v>10432</v>
          </cell>
        </row>
        <row r="10652">
          <cell r="E10652">
            <v>10433</v>
          </cell>
        </row>
        <row r="10653">
          <cell r="E10653">
            <v>10434</v>
          </cell>
        </row>
        <row r="10654">
          <cell r="E10654">
            <v>10435</v>
          </cell>
        </row>
        <row r="10655">
          <cell r="E10655">
            <v>10436</v>
          </cell>
        </row>
        <row r="10656">
          <cell r="E10656">
            <v>10437</v>
          </cell>
        </row>
        <row r="10657">
          <cell r="E10657">
            <v>10438</v>
          </cell>
        </row>
        <row r="10658">
          <cell r="E10658">
            <v>10439</v>
          </cell>
        </row>
        <row r="10659">
          <cell r="E10659">
            <v>10440</v>
          </cell>
        </row>
        <row r="10660">
          <cell r="E10660">
            <v>10441</v>
          </cell>
        </row>
        <row r="10661">
          <cell r="E10661">
            <v>10442</v>
          </cell>
        </row>
        <row r="10662">
          <cell r="E10662">
            <v>10443</v>
          </cell>
        </row>
        <row r="10663">
          <cell r="E10663">
            <v>10444</v>
          </cell>
        </row>
        <row r="10664">
          <cell r="E10664">
            <v>10445</v>
          </cell>
        </row>
        <row r="10665">
          <cell r="E10665">
            <v>10446</v>
          </cell>
        </row>
        <row r="10666">
          <cell r="E10666">
            <v>10447</v>
          </cell>
        </row>
        <row r="10667">
          <cell r="E10667">
            <v>10448</v>
          </cell>
        </row>
        <row r="10668">
          <cell r="E10668">
            <v>10449</v>
          </cell>
        </row>
        <row r="10669">
          <cell r="E10669">
            <v>10450</v>
          </cell>
        </row>
        <row r="10670">
          <cell r="E10670">
            <v>10451</v>
          </cell>
        </row>
        <row r="10671">
          <cell r="E10671">
            <v>10452</v>
          </cell>
        </row>
        <row r="10672">
          <cell r="E10672">
            <v>10453</v>
          </cell>
        </row>
        <row r="10673">
          <cell r="E10673">
            <v>10454</v>
          </cell>
        </row>
        <row r="10674">
          <cell r="E10674">
            <v>10455</v>
          </cell>
        </row>
        <row r="10675">
          <cell r="E10675">
            <v>10456</v>
          </cell>
        </row>
        <row r="10676">
          <cell r="E10676">
            <v>10457</v>
          </cell>
        </row>
        <row r="10677">
          <cell r="E10677">
            <v>10458</v>
          </cell>
        </row>
        <row r="10678">
          <cell r="E10678">
            <v>10459</v>
          </cell>
        </row>
        <row r="10679">
          <cell r="E10679">
            <v>10460</v>
          </cell>
        </row>
        <row r="10680">
          <cell r="E10680">
            <v>10461</v>
          </cell>
        </row>
        <row r="10681">
          <cell r="E10681">
            <v>10462</v>
          </cell>
        </row>
        <row r="10682">
          <cell r="E10682">
            <v>10463</v>
          </cell>
        </row>
        <row r="10683">
          <cell r="E10683">
            <v>10464</v>
          </cell>
        </row>
        <row r="10684">
          <cell r="E10684">
            <v>10465</v>
          </cell>
        </row>
        <row r="10685">
          <cell r="E10685">
            <v>10466</v>
          </cell>
        </row>
        <row r="10686">
          <cell r="E10686">
            <v>10467</v>
          </cell>
        </row>
      </sheetData>
      <sheetData sheetId="3"/>
      <sheetData sheetId="4"/>
      <sheetData sheetId="5"/>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3"/>
      <sheetName val="INICIO"/>
      <sheetName val="Ejercicio1.Curva de Tasas"/>
      <sheetName val="Ejercicio1.DuraciónyConvexidad"/>
      <sheetName val="Ejercicio1.c)"/>
      <sheetName val="Ejercicio2 b)"/>
      <sheetName val="Ejercicio2.c"/>
      <sheetName val="Ejercicio 3"/>
      <sheetName val="Ejercicio4"/>
      <sheetName val="Ejercicio5"/>
      <sheetName val="Portafolio"/>
      <sheetName val="Portafolio de tangencia"/>
      <sheetName val="App 3 activos"/>
      <sheetName val="Resumen y estimadores"/>
      <sheetName val="Log-Rendimientos"/>
      <sheetName val="Cetes libre de riesgo"/>
      <sheetName val="BIMBOA.MX"/>
      <sheetName val="GENTERA.MX"/>
      <sheetName val="CEMEXCPO.MX"/>
      <sheetName val="KOFL.MX (1)"/>
    </sheetNames>
    <definedNames>
      <definedName name="regreso_ejer1"/>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Funciones_VBA_Derivados_1(1)"/>
    </sheetNames>
    <definedNames>
      <definedName name="Delta_opcion"/>
      <definedName name="Gamma_Opcion"/>
      <definedName name="Precio_opcion_BS"/>
    </definedNames>
    <sheetDataSet>
      <sheetData sheetId="0" refreshError="1"/>
      <sheetData sheetId="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licación"/>
      <sheetName val="ASURB.MX"/>
      <sheetName val="GFNORTEO.MX"/>
      <sheetName val="WALMEX.MX"/>
      <sheetName val="Cetes libre de riesgo"/>
      <sheetName val="Estimadores"/>
    </sheetNames>
    <sheetDataSet>
      <sheetData sheetId="0"/>
      <sheetData sheetId="1"/>
      <sheetData sheetId="2"/>
      <sheetData sheetId="3"/>
      <sheetData sheetId="4">
        <row r="4001">
          <cell r="E4001">
            <v>8.083304</v>
          </cell>
        </row>
      </sheetData>
      <sheetData sheetId="5"/>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H19"/>
  <sheetViews>
    <sheetView zoomScaleNormal="100" workbookViewId="0">
      <selection activeCell="D3" sqref="D3"/>
    </sheetView>
  </sheetViews>
  <sheetFormatPr baseColWidth="10" defaultRowHeight="12.75" x14ac:dyDescent="0.2"/>
  <cols>
    <col min="1" max="1" width="18.140625" style="20" customWidth="1"/>
    <col min="2" max="2" width="15" style="20" bestFit="1" customWidth="1"/>
    <col min="3" max="16384" width="11.42578125" style="20"/>
  </cols>
  <sheetData>
    <row r="2" spans="1:8" x14ac:dyDescent="0.2">
      <c r="A2" s="17" t="s">
        <v>20</v>
      </c>
      <c r="B2" s="17"/>
      <c r="C2" s="18"/>
      <c r="D2" s="19">
        <f>'[1]Histórico vector precios GF'!A821</f>
        <v>43536</v>
      </c>
      <c r="E2" s="18"/>
      <c r="F2" s="18"/>
    </row>
    <row r="3" spans="1:8" ht="13.5" thickBot="1" x14ac:dyDescent="0.25">
      <c r="A3" s="18"/>
      <c r="B3" s="18"/>
      <c r="C3" s="18"/>
      <c r="D3" s="18"/>
      <c r="E3" s="18"/>
      <c r="F3" s="18"/>
    </row>
    <row r="4" spans="1:8" ht="16.5" thickTop="1" thickBot="1" x14ac:dyDescent="0.3">
      <c r="A4" s="21" t="s">
        <v>21</v>
      </c>
      <c r="B4" s="22" t="s">
        <v>22</v>
      </c>
      <c r="C4" s="21" t="s">
        <v>23</v>
      </c>
      <c r="D4" s="21" t="s">
        <v>24</v>
      </c>
      <c r="E4" s="21" t="s">
        <v>25</v>
      </c>
      <c r="F4" s="18"/>
    </row>
    <row r="5" spans="1:8" ht="15.75" thickTop="1" x14ac:dyDescent="0.25">
      <c r="A5" s="23" t="s">
        <v>26</v>
      </c>
      <c r="B5" s="24">
        <f>'[1]Histórico vector precios GF'!B821</f>
        <v>23</v>
      </c>
      <c r="C5" s="25">
        <f>'[1]Histórico vector precios GF'!D821</f>
        <v>9.9486220000000003</v>
      </c>
      <c r="D5" s="26">
        <f>'[1]Histórico vector precios GF'!E821%</f>
        <v>8.0833039999999995E-2</v>
      </c>
      <c r="E5" s="27" t="s">
        <v>27</v>
      </c>
      <c r="F5" s="18"/>
      <c r="H5" s="28"/>
    </row>
    <row r="6" spans="1:8" ht="15" x14ac:dyDescent="0.25">
      <c r="A6" s="23" t="s">
        <v>28</v>
      </c>
      <c r="B6" s="29">
        <f>'[1]Histórico vector precios GF'!F821</f>
        <v>86</v>
      </c>
      <c r="C6" s="25">
        <f>'[1]Histórico vector precios GF'!H821</f>
        <v>9.8099430000000005</v>
      </c>
      <c r="D6" s="26">
        <f>'[1]Histórico vector precios GF'!I821%</f>
        <v>8.1100110000000003E-2</v>
      </c>
      <c r="E6" s="27" t="s">
        <v>27</v>
      </c>
      <c r="F6" s="18"/>
    </row>
    <row r="7" spans="1:8" ht="15" x14ac:dyDescent="0.25">
      <c r="A7" s="23" t="s">
        <v>29</v>
      </c>
      <c r="B7" s="30">
        <f>'[1]Histórico vector precios GF'!J821</f>
        <v>170</v>
      </c>
      <c r="C7" s="31">
        <f>'[1]Histórico vector precios GF'!L821</f>
        <v>9.6268419999999999</v>
      </c>
      <c r="D7" s="26">
        <f>'[1]Histórico vector precios GF'!M821%</f>
        <v>8.2084749999999998E-2</v>
      </c>
      <c r="E7" s="27" t="s">
        <v>27</v>
      </c>
      <c r="F7" s="18"/>
    </row>
    <row r="8" spans="1:8" ht="15" x14ac:dyDescent="0.25">
      <c r="A8" s="23" t="s">
        <v>30</v>
      </c>
      <c r="B8" s="29">
        <f>'[1]Histórico vector precios GF'!N821</f>
        <v>352</v>
      </c>
      <c r="C8" s="31">
        <f>'[1]Histórico vector precios GF'!P821</f>
        <v>9.2585730000000002</v>
      </c>
      <c r="D8" s="26">
        <f>'[1]Histórico vector precios GF'!Q821%</f>
        <v>8.1900049999999988E-2</v>
      </c>
      <c r="E8" s="27" t="s">
        <v>27</v>
      </c>
      <c r="F8" s="18"/>
    </row>
    <row r="9" spans="1:8" ht="15" x14ac:dyDescent="0.25">
      <c r="A9" s="23" t="s">
        <v>31</v>
      </c>
      <c r="B9" s="24">
        <f>'[1]Histórico vector precios GF'!R821</f>
        <v>1003</v>
      </c>
      <c r="C9" s="31">
        <f>'[1]Histórico vector precios GF'!T821</f>
        <v>100.107336</v>
      </c>
      <c r="D9" s="23" t="s">
        <v>32</v>
      </c>
      <c r="E9" s="32">
        <f>'[1]Histórico vector precios GF'!U821%</f>
        <v>7.2499999999999995E-2</v>
      </c>
      <c r="F9" s="18"/>
    </row>
    <row r="10" spans="1:8" ht="15" x14ac:dyDescent="0.25">
      <c r="A10" s="23" t="s">
        <v>33</v>
      </c>
      <c r="B10" s="24">
        <f>'[1]Histórico vector precios GF'!V821</f>
        <v>1731</v>
      </c>
      <c r="C10" s="31">
        <f>'[1]Histórico vector precios GF'!X821</f>
        <v>102.313751</v>
      </c>
      <c r="D10" s="23" t="s">
        <v>32</v>
      </c>
      <c r="E10" s="32">
        <f>'[1]Histórico vector precios GF'!Y821%</f>
        <v>0.08</v>
      </c>
      <c r="F10" s="18"/>
    </row>
    <row r="11" spans="1:8" ht="15" x14ac:dyDescent="0.25">
      <c r="A11" s="33" t="s">
        <v>34</v>
      </c>
      <c r="B11" s="34">
        <f>'[1]Histórico vector precios GF'!AD821</f>
        <v>3733</v>
      </c>
      <c r="C11" s="31">
        <f>'[1]Histórico vector precios GF'!AF821</f>
        <v>105.192335</v>
      </c>
      <c r="D11" s="23" t="s">
        <v>32</v>
      </c>
      <c r="E11" s="35">
        <f>'[1]Histórico vector precios GF'!AG821%</f>
        <v>8.5000000000000006E-2</v>
      </c>
      <c r="F11" s="18"/>
    </row>
    <row r="12" spans="1:8" ht="15" x14ac:dyDescent="0.25">
      <c r="A12" s="33" t="s">
        <v>35</v>
      </c>
      <c r="B12" s="34">
        <f>'[1]Histórico vector precios GF'!AH821</f>
        <v>7191</v>
      </c>
      <c r="C12" s="31">
        <f>'[1]Histórico vector precios GF'!AJ821</f>
        <v>103.002014</v>
      </c>
      <c r="D12" s="23" t="s">
        <v>32</v>
      </c>
      <c r="E12" s="35">
        <f>'[1]Histórico vector precios GF'!AK821%</f>
        <v>8.5000000000000006E-2</v>
      </c>
      <c r="F12" s="18"/>
    </row>
    <row r="13" spans="1:8" ht="15.75" thickBot="1" x14ac:dyDescent="0.3">
      <c r="A13" s="36" t="s">
        <v>36</v>
      </c>
      <c r="B13" s="37">
        <f>'[1]Histórico vector precios GF'!AL821</f>
        <v>10467</v>
      </c>
      <c r="C13" s="38">
        <f>'[1]Histórico vector precios GF'!AN821</f>
        <v>96.905306999999993</v>
      </c>
      <c r="D13" s="36" t="s">
        <v>32</v>
      </c>
      <c r="E13" s="39">
        <f>'[1]Histórico vector precios GF'!AO821%</f>
        <v>0.08</v>
      </c>
      <c r="F13" s="18"/>
    </row>
    <row r="14" spans="1:8" ht="13.5" thickTop="1" x14ac:dyDescent="0.2">
      <c r="A14" s="40" t="s">
        <v>37</v>
      </c>
      <c r="B14" s="18"/>
      <c r="C14" s="18"/>
      <c r="D14" s="18"/>
      <c r="E14" s="18"/>
      <c r="F14" s="18"/>
    </row>
    <row r="15" spans="1:8" x14ac:dyDescent="0.2">
      <c r="A15" s="40" t="s">
        <v>38</v>
      </c>
      <c r="B15" s="18"/>
      <c r="C15" s="18"/>
      <c r="D15" s="18"/>
      <c r="E15" s="18"/>
      <c r="F15" s="18"/>
    </row>
    <row r="16" spans="1:8" ht="13.5" thickBot="1" x14ac:dyDescent="0.25">
      <c r="A16" s="18"/>
      <c r="B16" s="18"/>
      <c r="C16" s="18"/>
      <c r="D16" s="18"/>
      <c r="E16" s="18"/>
      <c r="F16" s="18"/>
    </row>
    <row r="17" spans="1:6" ht="13.5" thickBot="1" x14ac:dyDescent="0.25">
      <c r="A17" s="18" t="s">
        <v>39</v>
      </c>
      <c r="B17" s="18"/>
      <c r="C17" s="18"/>
      <c r="D17" s="41">
        <f>'[1]Fondeo Gubernamental'!C821%</f>
        <v>8.2100000000000006E-2</v>
      </c>
      <c r="E17" s="18"/>
      <c r="F17" s="18"/>
    </row>
    <row r="18" spans="1:6" x14ac:dyDescent="0.2">
      <c r="A18" s="18"/>
      <c r="B18" s="18"/>
      <c r="C18" s="18"/>
      <c r="D18" s="18"/>
      <c r="E18" s="18"/>
      <c r="F18" s="18"/>
    </row>
    <row r="19" spans="1:6" x14ac:dyDescent="0.2">
      <c r="A19" s="18"/>
      <c r="B19" s="18"/>
      <c r="C19" s="18"/>
      <c r="D19" s="18"/>
      <c r="E19" s="18"/>
      <c r="F19" s="18"/>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Z10469"/>
  <sheetViews>
    <sheetView topLeftCell="A16" zoomScale="115" zoomScaleNormal="115" workbookViewId="0">
      <selection activeCell="D2" sqref="D2"/>
    </sheetView>
  </sheetViews>
  <sheetFormatPr baseColWidth="10" defaultRowHeight="15" x14ac:dyDescent="0.25"/>
  <cols>
    <col min="1" max="1" width="11.85546875" bestFit="1" customWidth="1"/>
    <col min="3" max="3" width="11.85546875" style="9" bestFit="1" customWidth="1"/>
    <col min="4" max="5" width="16.7109375" bestFit="1" customWidth="1"/>
    <col min="6" max="6" width="12.140625" bestFit="1" customWidth="1"/>
    <col min="24" max="24" width="15.85546875" bestFit="1" customWidth="1"/>
    <col min="25" max="25" width="13.7109375" bestFit="1" customWidth="1"/>
    <col min="26" max="26" width="14.28515625" bestFit="1" customWidth="1"/>
  </cols>
  <sheetData>
    <row r="1" spans="1:26" x14ac:dyDescent="0.25">
      <c r="B1" s="9"/>
      <c r="D1" s="9"/>
      <c r="I1" s="249" t="s">
        <v>0</v>
      </c>
      <c r="J1" s="249"/>
      <c r="K1" s="249"/>
      <c r="L1" s="249"/>
      <c r="M1" s="249"/>
      <c r="O1" s="1">
        <f>15/10000</f>
        <v>1.5E-3</v>
      </c>
      <c r="P1" s="249" t="s">
        <v>1</v>
      </c>
      <c r="Q1" s="249"/>
      <c r="R1" s="249"/>
      <c r="S1" s="249"/>
      <c r="T1" s="249"/>
      <c r="X1" s="2" t="s">
        <v>2</v>
      </c>
    </row>
    <row r="2" spans="1:26" ht="18.75" thickBot="1" x14ac:dyDescent="0.3">
      <c r="A2" s="3" t="s">
        <v>19</v>
      </c>
      <c r="B2" s="3" t="str">
        <f>+'[2]Ejercicio 1'!E219</f>
        <v>Dias</v>
      </c>
      <c r="C2" s="3" t="s">
        <v>3</v>
      </c>
      <c r="D2" s="3" t="s">
        <v>4</v>
      </c>
      <c r="E2" s="3" t="s">
        <v>5</v>
      </c>
      <c r="F2" s="3" t="s">
        <v>6</v>
      </c>
      <c r="H2" s="4"/>
      <c r="I2" s="3" t="s">
        <v>7</v>
      </c>
      <c r="J2" s="3" t="s">
        <v>3</v>
      </c>
      <c r="K2" s="3" t="s">
        <v>4</v>
      </c>
      <c r="L2" s="3" t="s">
        <v>5</v>
      </c>
      <c r="M2" s="3" t="s">
        <v>6</v>
      </c>
      <c r="P2" t="s">
        <v>7</v>
      </c>
      <c r="Q2" s="3" t="s">
        <v>3</v>
      </c>
      <c r="R2" s="3" t="s">
        <v>4</v>
      </c>
      <c r="S2" s="3" t="s">
        <v>5</v>
      </c>
      <c r="T2" s="3" t="s">
        <v>6</v>
      </c>
      <c r="W2" t="s">
        <v>7</v>
      </c>
      <c r="X2" s="2" t="s">
        <v>8</v>
      </c>
      <c r="Y2" s="2" t="s">
        <v>9</v>
      </c>
      <c r="Z2" s="2" t="s">
        <v>10</v>
      </c>
    </row>
    <row r="3" spans="1:26" ht="15.75" thickTop="1" x14ac:dyDescent="0.25">
      <c r="A3" s="16">
        <v>43536</v>
      </c>
      <c r="B3">
        <f>+'[2]Ejercicio 1'!E220</f>
        <v>1</v>
      </c>
      <c r="C3" s="5">
        <v>8.0498471760489992E-2</v>
      </c>
      <c r="D3" s="4">
        <f t="shared" ref="D3:D66" si="0">+LN((1+C3*182/360)^(360/182))</f>
        <v>7.8903597595466002E-2</v>
      </c>
      <c r="E3" s="6">
        <f>Equivalencia_Tasas(C3,182,91)</f>
        <v>7.9695724300854837E-2</v>
      </c>
      <c r="F3" s="7">
        <f>Equivalencia_Tasas(C3,182,28)</f>
        <v>7.9146207213379879E-2</v>
      </c>
      <c r="I3" s="10">
        <v>1</v>
      </c>
      <c r="J3" s="8">
        <f t="shared" ref="J3:M66" si="1">C3+$O$1</f>
        <v>8.1998471760489994E-2</v>
      </c>
      <c r="K3" s="8">
        <f t="shared" si="1"/>
        <v>8.0403597595466003E-2</v>
      </c>
      <c r="L3" s="8">
        <f t="shared" si="1"/>
        <v>8.1195724300854838E-2</v>
      </c>
      <c r="M3" s="8">
        <f t="shared" si="1"/>
        <v>8.0646207213379881E-2</v>
      </c>
      <c r="P3">
        <v>1</v>
      </c>
      <c r="Q3" s="8">
        <f t="shared" ref="Q3:T66" si="2">C3-$O$1</f>
        <v>7.8998471760489991E-2</v>
      </c>
      <c r="R3" s="8">
        <f t="shared" si="2"/>
        <v>7.7403597595466E-2</v>
      </c>
      <c r="S3" s="8">
        <f t="shared" si="2"/>
        <v>7.8195724300854835E-2</v>
      </c>
      <c r="T3" s="8">
        <f t="shared" si="2"/>
        <v>7.7646207213379878E-2</v>
      </c>
      <c r="W3">
        <v>1</v>
      </c>
      <c r="X3" s="4"/>
      <c r="Y3" s="4"/>
      <c r="Z3" s="4"/>
    </row>
    <row r="4" spans="1:26" x14ac:dyDescent="0.25">
      <c r="A4" s="16">
        <f>+A3+1</f>
        <v>43537</v>
      </c>
      <c r="B4">
        <f>+'[2]Ejercicio 1'!E221</f>
        <v>2</v>
      </c>
      <c r="C4" s="5">
        <v>8.0443070115090359E-2</v>
      </c>
      <c r="D4" s="4">
        <f t="shared" si="0"/>
        <v>7.8850361715824852E-2</v>
      </c>
      <c r="E4" s="6">
        <f>Equivalencia_Tasas(C4,182,91)</f>
        <v>7.9641416333425349E-2</v>
      </c>
      <c r="F4" s="7">
        <f>Equivalencia_Tasas(C4,182,28)</f>
        <v>7.9092643734344853E-2</v>
      </c>
      <c r="I4" s="10">
        <v>2</v>
      </c>
      <c r="J4" s="8">
        <f t="shared" si="1"/>
        <v>8.1943070115090361E-2</v>
      </c>
      <c r="K4" s="8">
        <f>D4+$O$1</f>
        <v>8.0350361715824853E-2</v>
      </c>
      <c r="L4" s="8">
        <f t="shared" si="1"/>
        <v>8.1141416333425351E-2</v>
      </c>
      <c r="M4" s="8">
        <f t="shared" si="1"/>
        <v>8.0592643734344854E-2</v>
      </c>
      <c r="P4">
        <v>2</v>
      </c>
      <c r="Q4" s="8">
        <f t="shared" si="2"/>
        <v>7.8943070115090358E-2</v>
      </c>
      <c r="R4" s="8">
        <f t="shared" si="2"/>
        <v>7.735036171582485E-2</v>
      </c>
      <c r="S4" s="8">
        <f t="shared" si="2"/>
        <v>7.8141416333425348E-2</v>
      </c>
      <c r="T4" s="8">
        <f t="shared" si="2"/>
        <v>7.7592643734344852E-2</v>
      </c>
      <c r="W4">
        <v>2</v>
      </c>
      <c r="X4" s="4"/>
      <c r="Y4" s="4"/>
      <c r="Z4" s="4"/>
    </row>
    <row r="5" spans="1:26" x14ac:dyDescent="0.25">
      <c r="A5" s="16">
        <f t="shared" ref="A5:A68" si="3">+A4+1</f>
        <v>43538</v>
      </c>
      <c r="B5">
        <f>+'[2]Ejercicio 1'!E222</f>
        <v>3</v>
      </c>
      <c r="C5" s="5">
        <v>8.0387668469690726E-2</v>
      </c>
      <c r="D5" s="4">
        <f t="shared" si="0"/>
        <v>7.8797124403370902E-2</v>
      </c>
      <c r="E5" s="6">
        <f>Equivalencia_Tasas(C5,182,91)</f>
        <v>7.9587107635165966E-2</v>
      </c>
      <c r="F5" s="7">
        <f t="shared" ref="F5:F66" si="4">Equivalencia_Tasas(C5,182,28)</f>
        <v>7.9039079035471291E-2</v>
      </c>
      <c r="I5" s="10">
        <v>3</v>
      </c>
      <c r="J5" s="8">
        <f t="shared" si="1"/>
        <v>8.1887668469690728E-2</v>
      </c>
      <c r="K5" s="8">
        <f t="shared" si="1"/>
        <v>8.0297124403370904E-2</v>
      </c>
      <c r="L5" s="8">
        <f t="shared" si="1"/>
        <v>8.1087107635165967E-2</v>
      </c>
      <c r="M5" s="8">
        <f t="shared" si="1"/>
        <v>8.0539079035471292E-2</v>
      </c>
      <c r="P5">
        <v>3</v>
      </c>
      <c r="Q5" s="8">
        <f t="shared" si="2"/>
        <v>7.8887668469690725E-2</v>
      </c>
      <c r="R5" s="8">
        <f t="shared" si="2"/>
        <v>7.7297124403370901E-2</v>
      </c>
      <c r="S5" s="8">
        <f t="shared" si="2"/>
        <v>7.8087107635165964E-2</v>
      </c>
      <c r="T5" s="8">
        <f t="shared" si="2"/>
        <v>7.7539079035471289E-2</v>
      </c>
      <c r="W5">
        <v>3</v>
      </c>
      <c r="X5" s="4"/>
      <c r="Y5" s="4"/>
      <c r="Z5" s="4"/>
    </row>
    <row r="6" spans="1:26" x14ac:dyDescent="0.25">
      <c r="A6" s="16">
        <f t="shared" si="3"/>
        <v>43539</v>
      </c>
      <c r="B6">
        <f>+'[2]Ejercicio 1'!E223</f>
        <v>4</v>
      </c>
      <c r="C6" s="5">
        <v>8.0332266824291093E-2</v>
      </c>
      <c r="D6" s="4">
        <f t="shared" si="0"/>
        <v>7.8743885658027216E-2</v>
      </c>
      <c r="E6" s="6">
        <f t="shared" ref="E6:E66" si="5">Equivalencia_Tasas(C6,182,91)</f>
        <v>7.9532798206049443E-2</v>
      </c>
      <c r="F6" s="7">
        <f t="shared" si="4"/>
        <v>7.8985513116699282E-2</v>
      </c>
      <c r="I6" s="10">
        <v>4</v>
      </c>
      <c r="J6" s="8">
        <f t="shared" si="1"/>
        <v>8.1832266824291094E-2</v>
      </c>
      <c r="K6" s="8">
        <f t="shared" si="1"/>
        <v>8.0243885658027217E-2</v>
      </c>
      <c r="L6" s="8">
        <f t="shared" si="1"/>
        <v>8.1032798206049445E-2</v>
      </c>
      <c r="M6" s="8">
        <f t="shared" si="1"/>
        <v>8.0485513116699284E-2</v>
      </c>
      <c r="P6">
        <v>4</v>
      </c>
      <c r="Q6" s="8">
        <f t="shared" si="2"/>
        <v>7.8832266824291092E-2</v>
      </c>
      <c r="R6" s="8">
        <f t="shared" si="2"/>
        <v>7.7243885658027214E-2</v>
      </c>
      <c r="S6" s="8">
        <f t="shared" si="2"/>
        <v>7.8032798206049442E-2</v>
      </c>
      <c r="T6" s="8">
        <f t="shared" si="2"/>
        <v>7.7485513116699281E-2</v>
      </c>
      <c r="W6">
        <v>4</v>
      </c>
      <c r="X6" s="4"/>
      <c r="Y6" s="4"/>
      <c r="Z6" s="4"/>
    </row>
    <row r="7" spans="1:26" x14ac:dyDescent="0.25">
      <c r="A7" s="16">
        <f t="shared" si="3"/>
        <v>43540</v>
      </c>
      <c r="B7">
        <f>+'[2]Ejercicio 1'!E224</f>
        <v>5</v>
      </c>
      <c r="C7" s="5">
        <v>8.0276865178891474E-2</v>
      </c>
      <c r="D7" s="4">
        <f t="shared" si="0"/>
        <v>7.8690645479716256E-2</v>
      </c>
      <c r="E7" s="6">
        <f t="shared" si="5"/>
        <v>7.9478488046044168E-2</v>
      </c>
      <c r="F7" s="7">
        <f t="shared" si="4"/>
        <v>7.8931945977965975E-2</v>
      </c>
      <c r="I7" s="10">
        <v>5</v>
      </c>
      <c r="J7" s="8">
        <f t="shared" si="1"/>
        <v>8.1776865178891475E-2</v>
      </c>
      <c r="K7" s="8">
        <f t="shared" si="1"/>
        <v>8.0190645479716258E-2</v>
      </c>
      <c r="L7" s="8">
        <f t="shared" si="1"/>
        <v>8.097848804604417E-2</v>
      </c>
      <c r="M7" s="8">
        <f t="shared" si="1"/>
        <v>8.0431945977965977E-2</v>
      </c>
      <c r="P7">
        <v>5</v>
      </c>
      <c r="Q7" s="8">
        <f t="shared" si="2"/>
        <v>7.8776865178891473E-2</v>
      </c>
      <c r="R7" s="8">
        <f t="shared" si="2"/>
        <v>7.7190645479716255E-2</v>
      </c>
      <c r="S7" s="8">
        <f t="shared" si="2"/>
        <v>7.7978488046044167E-2</v>
      </c>
      <c r="T7" s="8">
        <f t="shared" si="2"/>
        <v>7.7431945977965974E-2</v>
      </c>
      <c r="W7">
        <v>5</v>
      </c>
      <c r="X7" s="4"/>
      <c r="Y7" s="4"/>
      <c r="Z7" s="4"/>
    </row>
    <row r="8" spans="1:26" x14ac:dyDescent="0.25">
      <c r="A8" s="16">
        <f t="shared" si="3"/>
        <v>43541</v>
      </c>
      <c r="B8">
        <f>+'[2]Ejercicio 1'!E225</f>
        <v>6</v>
      </c>
      <c r="C8" s="5">
        <v>8.0221463533491841E-2</v>
      </c>
      <c r="D8" s="4">
        <f t="shared" si="0"/>
        <v>7.863740386836128E-2</v>
      </c>
      <c r="E8" s="6">
        <f t="shared" si="5"/>
        <v>7.9424177155122025E-2</v>
      </c>
      <c r="F8" s="7">
        <f t="shared" si="4"/>
        <v>7.8878377619214318E-2</v>
      </c>
      <c r="I8" s="10">
        <v>6</v>
      </c>
      <c r="J8" s="8">
        <f t="shared" si="1"/>
        <v>8.1721463533491842E-2</v>
      </c>
      <c r="K8" s="8">
        <f t="shared" si="1"/>
        <v>8.0137403868361282E-2</v>
      </c>
      <c r="L8" s="8">
        <f t="shared" si="1"/>
        <v>8.0924177155122026E-2</v>
      </c>
      <c r="M8" s="8">
        <f t="shared" si="1"/>
        <v>8.037837761921432E-2</v>
      </c>
      <c r="P8">
        <v>6</v>
      </c>
      <c r="Q8" s="8">
        <f t="shared" si="2"/>
        <v>7.8721463533491839E-2</v>
      </c>
      <c r="R8" s="8">
        <f t="shared" si="2"/>
        <v>7.7137403868361279E-2</v>
      </c>
      <c r="S8" s="8">
        <f t="shared" si="2"/>
        <v>7.7924177155122024E-2</v>
      </c>
      <c r="T8" s="8">
        <f t="shared" si="2"/>
        <v>7.7378377619214317E-2</v>
      </c>
      <c r="W8">
        <v>6</v>
      </c>
      <c r="X8" s="4"/>
      <c r="Y8" s="4"/>
      <c r="Z8" s="4"/>
    </row>
    <row r="9" spans="1:26" x14ac:dyDescent="0.25">
      <c r="A9" s="16">
        <f t="shared" si="3"/>
        <v>43542</v>
      </c>
      <c r="B9">
        <f>+'[2]Ejercicio 1'!E226</f>
        <v>7</v>
      </c>
      <c r="C9" s="5">
        <v>8.0166061888092208E-2</v>
      </c>
      <c r="D9" s="4">
        <f t="shared" si="0"/>
        <v>7.8584160823884919E-2</v>
      </c>
      <c r="E9" s="6">
        <f t="shared" si="5"/>
        <v>7.9369865533253148E-2</v>
      </c>
      <c r="F9" s="7">
        <f t="shared" si="4"/>
        <v>7.8824808040381472E-2</v>
      </c>
      <c r="I9" s="10">
        <v>7</v>
      </c>
      <c r="J9" s="8">
        <f t="shared" si="1"/>
        <v>8.1666061888092209E-2</v>
      </c>
      <c r="K9" s="8">
        <f t="shared" si="1"/>
        <v>8.008416082388492E-2</v>
      </c>
      <c r="L9" s="8">
        <f t="shared" si="1"/>
        <v>8.0869865533253149E-2</v>
      </c>
      <c r="M9" s="8">
        <f t="shared" si="1"/>
        <v>8.0324808040381473E-2</v>
      </c>
      <c r="P9">
        <v>7</v>
      </c>
      <c r="Q9" s="8">
        <f t="shared" si="2"/>
        <v>7.8666061888092206E-2</v>
      </c>
      <c r="R9" s="8">
        <f t="shared" si="2"/>
        <v>7.7084160823884917E-2</v>
      </c>
      <c r="S9" s="8">
        <f t="shared" si="2"/>
        <v>7.7869865533253146E-2</v>
      </c>
      <c r="T9" s="8">
        <f t="shared" si="2"/>
        <v>7.7324808040381471E-2</v>
      </c>
      <c r="W9">
        <v>7</v>
      </c>
      <c r="X9" s="4"/>
      <c r="Y9" s="4"/>
      <c r="Z9" s="4"/>
    </row>
    <row r="10" spans="1:26" x14ac:dyDescent="0.25">
      <c r="A10" s="16">
        <f t="shared" si="3"/>
        <v>43543</v>
      </c>
      <c r="B10">
        <f>+'[2]Ejercicio 1'!E227</f>
        <v>8</v>
      </c>
      <c r="C10" s="5">
        <v>8.0110660242692575E-2</v>
      </c>
      <c r="D10" s="4">
        <f t="shared" si="0"/>
        <v>7.8530916346210219E-2</v>
      </c>
      <c r="E10" s="6">
        <f t="shared" si="5"/>
        <v>7.931555318040856E-2</v>
      </c>
      <c r="F10" s="7">
        <f t="shared" si="4"/>
        <v>7.8771237241407485E-2</v>
      </c>
      <c r="I10" s="10">
        <v>8</v>
      </c>
      <c r="J10" s="8">
        <f t="shared" si="1"/>
        <v>8.1610660242692576E-2</v>
      </c>
      <c r="K10" s="8">
        <f t="shared" si="1"/>
        <v>8.0030916346210221E-2</v>
      </c>
      <c r="L10" s="8">
        <f t="shared" si="1"/>
        <v>8.0815553180408561E-2</v>
      </c>
      <c r="M10" s="8">
        <f t="shared" si="1"/>
        <v>8.0271237241407487E-2</v>
      </c>
      <c r="P10">
        <v>8</v>
      </c>
      <c r="Q10" s="8">
        <f t="shared" si="2"/>
        <v>7.8610660242692573E-2</v>
      </c>
      <c r="R10" s="8">
        <f t="shared" si="2"/>
        <v>7.7030916346210218E-2</v>
      </c>
      <c r="S10" s="8">
        <f t="shared" si="2"/>
        <v>7.7815553180408559E-2</v>
      </c>
      <c r="T10" s="8">
        <f t="shared" si="2"/>
        <v>7.7271237241407484E-2</v>
      </c>
      <c r="W10">
        <v>8</v>
      </c>
      <c r="X10" s="4"/>
      <c r="Y10" s="4"/>
      <c r="Z10" s="4"/>
    </row>
    <row r="11" spans="1:26" x14ac:dyDescent="0.25">
      <c r="A11" s="16">
        <f t="shared" si="3"/>
        <v>43544</v>
      </c>
      <c r="B11">
        <f>+'[2]Ejercicio 1'!E228</f>
        <v>9</v>
      </c>
      <c r="C11" s="5">
        <v>8.0055258597292941E-2</v>
      </c>
      <c r="D11" s="4">
        <f t="shared" si="0"/>
        <v>7.8477670435259814E-2</v>
      </c>
      <c r="E11" s="6">
        <f t="shared" si="5"/>
        <v>7.9261240096557495E-2</v>
      </c>
      <c r="F11" s="7">
        <f t="shared" si="4"/>
        <v>7.8717665222232433E-2</v>
      </c>
      <c r="I11" s="10">
        <v>9</v>
      </c>
      <c r="J11" s="8">
        <f t="shared" si="1"/>
        <v>8.1555258597292943E-2</v>
      </c>
      <c r="K11" s="8">
        <f t="shared" si="1"/>
        <v>7.9977670435259815E-2</v>
      </c>
      <c r="L11" s="8">
        <f t="shared" si="1"/>
        <v>8.0761240096557496E-2</v>
      </c>
      <c r="M11" s="8">
        <f t="shared" si="1"/>
        <v>8.0217665222232434E-2</v>
      </c>
      <c r="P11">
        <v>9</v>
      </c>
      <c r="Q11" s="8">
        <f t="shared" si="2"/>
        <v>7.855525859729294E-2</v>
      </c>
      <c r="R11" s="8">
        <f t="shared" si="2"/>
        <v>7.6977670435259812E-2</v>
      </c>
      <c r="S11" s="8">
        <f t="shared" si="2"/>
        <v>7.7761240096557493E-2</v>
      </c>
      <c r="T11" s="8">
        <f t="shared" si="2"/>
        <v>7.7217665222232432E-2</v>
      </c>
      <c r="W11">
        <v>9</v>
      </c>
      <c r="X11" s="4"/>
      <c r="Y11" s="4"/>
      <c r="Z11" s="4"/>
    </row>
    <row r="12" spans="1:26" x14ac:dyDescent="0.25">
      <c r="A12" s="16">
        <f t="shared" si="3"/>
        <v>43545</v>
      </c>
      <c r="B12">
        <f>+'[2]Ejercicio 1'!E229</f>
        <v>10</v>
      </c>
      <c r="C12" s="5">
        <v>7.9999856951893308E-2</v>
      </c>
      <c r="D12" s="4">
        <f t="shared" si="0"/>
        <v>7.8424423090956513E-2</v>
      </c>
      <c r="E12" s="6">
        <f t="shared" si="5"/>
        <v>7.9206926281670989E-2</v>
      </c>
      <c r="F12" s="7">
        <f t="shared" si="4"/>
        <v>7.8664091982796336E-2</v>
      </c>
      <c r="I12" s="10">
        <v>10</v>
      </c>
      <c r="J12" s="8">
        <f t="shared" si="1"/>
        <v>8.149985695189331E-2</v>
      </c>
      <c r="K12" s="8">
        <f t="shared" si="1"/>
        <v>7.9924423090956515E-2</v>
      </c>
      <c r="L12" s="8">
        <f t="shared" si="1"/>
        <v>8.070692628167099E-2</v>
      </c>
      <c r="M12" s="8">
        <f t="shared" si="1"/>
        <v>8.0164091982796337E-2</v>
      </c>
      <c r="P12">
        <v>10</v>
      </c>
      <c r="Q12" s="8">
        <f t="shared" si="2"/>
        <v>7.8499856951893307E-2</v>
      </c>
      <c r="R12" s="8">
        <f t="shared" si="2"/>
        <v>7.6924423090956512E-2</v>
      </c>
      <c r="S12" s="8">
        <f t="shared" si="2"/>
        <v>7.7706926281670988E-2</v>
      </c>
      <c r="T12" s="8">
        <f t="shared" si="2"/>
        <v>7.7164091982796335E-2</v>
      </c>
      <c r="W12">
        <v>10</v>
      </c>
      <c r="X12" s="4"/>
      <c r="Y12" s="4"/>
      <c r="Z12" s="4"/>
    </row>
    <row r="13" spans="1:26" x14ac:dyDescent="0.25">
      <c r="A13" s="16">
        <f t="shared" si="3"/>
        <v>43546</v>
      </c>
      <c r="B13">
        <f>+'[2]Ejercicio 1'!E230</f>
        <v>11</v>
      </c>
      <c r="C13" s="5">
        <v>7.9944455306493675E-2</v>
      </c>
      <c r="D13" s="4">
        <f t="shared" si="0"/>
        <v>7.8371174313223366E-2</v>
      </c>
      <c r="E13" s="6">
        <f t="shared" si="5"/>
        <v>7.9152611735719164E-2</v>
      </c>
      <c r="F13" s="7">
        <f t="shared" si="4"/>
        <v>7.8610517523033538E-2</v>
      </c>
      <c r="I13" s="10">
        <v>11</v>
      </c>
      <c r="J13" s="8">
        <f t="shared" si="1"/>
        <v>8.1444455306493677E-2</v>
      </c>
      <c r="K13" s="8">
        <f t="shared" si="1"/>
        <v>7.9871174313223367E-2</v>
      </c>
      <c r="L13" s="8">
        <f t="shared" si="1"/>
        <v>8.0652611735719165E-2</v>
      </c>
      <c r="M13" s="8">
        <f t="shared" si="1"/>
        <v>8.0110517523033539E-2</v>
      </c>
      <c r="P13">
        <v>11</v>
      </c>
      <c r="Q13" s="8">
        <f t="shared" si="2"/>
        <v>7.8444455306493674E-2</v>
      </c>
      <c r="R13" s="8">
        <f t="shared" si="2"/>
        <v>7.6871174313223364E-2</v>
      </c>
      <c r="S13" s="8">
        <f t="shared" si="2"/>
        <v>7.7652611735719163E-2</v>
      </c>
      <c r="T13" s="8">
        <f t="shared" si="2"/>
        <v>7.7110517523033537E-2</v>
      </c>
      <c r="W13">
        <v>11</v>
      </c>
      <c r="X13" s="4"/>
      <c r="Y13" s="4"/>
      <c r="Z13" s="4"/>
    </row>
    <row r="14" spans="1:26" x14ac:dyDescent="0.25">
      <c r="A14" s="16">
        <f t="shared" si="3"/>
        <v>43547</v>
      </c>
      <c r="B14">
        <f>+'[2]Ejercicio 1'!E231</f>
        <v>12</v>
      </c>
      <c r="C14" s="5">
        <v>7.9889053661094056E-2</v>
      </c>
      <c r="D14" s="4">
        <f t="shared" si="0"/>
        <v>7.8317924101983363E-2</v>
      </c>
      <c r="E14" s="6">
        <f t="shared" si="5"/>
        <v>7.9098296458673903E-2</v>
      </c>
      <c r="F14" s="7">
        <f t="shared" si="4"/>
        <v>7.8556941842889819E-2</v>
      </c>
      <c r="I14" s="10">
        <v>12</v>
      </c>
      <c r="J14" s="8">
        <f t="shared" si="1"/>
        <v>8.1389053661094057E-2</v>
      </c>
      <c r="K14" s="8">
        <f t="shared" si="1"/>
        <v>7.9817924101983365E-2</v>
      </c>
      <c r="L14" s="8">
        <f t="shared" si="1"/>
        <v>8.0598296458673904E-2</v>
      </c>
      <c r="M14" s="8">
        <f t="shared" si="1"/>
        <v>8.005694184288982E-2</v>
      </c>
      <c r="P14">
        <v>12</v>
      </c>
      <c r="Q14" s="8">
        <f t="shared" si="2"/>
        <v>7.8389053661094055E-2</v>
      </c>
      <c r="R14" s="8">
        <f t="shared" si="2"/>
        <v>7.6817924101983362E-2</v>
      </c>
      <c r="S14" s="8">
        <f t="shared" si="2"/>
        <v>7.7598296458673902E-2</v>
      </c>
      <c r="T14" s="8">
        <f t="shared" si="2"/>
        <v>7.7056941842889817E-2</v>
      </c>
      <c r="W14">
        <v>12</v>
      </c>
      <c r="X14" s="4"/>
      <c r="Y14" s="4"/>
      <c r="Z14" s="4"/>
    </row>
    <row r="15" spans="1:26" x14ac:dyDescent="0.25">
      <c r="A15" s="16">
        <f t="shared" si="3"/>
        <v>43548</v>
      </c>
      <c r="B15">
        <f>+'[2]Ejercicio 1'!E232</f>
        <v>13</v>
      </c>
      <c r="C15" s="5">
        <v>7.9833652015694423E-2</v>
      </c>
      <c r="D15" s="4">
        <f t="shared" si="0"/>
        <v>7.8264672457158513E-2</v>
      </c>
      <c r="E15" s="6">
        <f t="shared" si="5"/>
        <v>7.9043980450504481E-2</v>
      </c>
      <c r="F15" s="7">
        <f t="shared" si="4"/>
        <v>7.8503364942299481E-2</v>
      </c>
      <c r="I15" s="10">
        <v>13</v>
      </c>
      <c r="J15" s="8">
        <f t="shared" si="1"/>
        <v>8.1333652015694424E-2</v>
      </c>
      <c r="K15" s="8">
        <f t="shared" si="1"/>
        <v>7.9764672457158514E-2</v>
      </c>
      <c r="L15" s="8">
        <f t="shared" si="1"/>
        <v>8.0543980450504482E-2</v>
      </c>
      <c r="M15" s="8">
        <f t="shared" si="1"/>
        <v>8.0003364942299482E-2</v>
      </c>
      <c r="P15">
        <v>13</v>
      </c>
      <c r="Q15" s="8">
        <f t="shared" si="2"/>
        <v>7.8333652015694422E-2</v>
      </c>
      <c r="R15" s="8">
        <f t="shared" si="2"/>
        <v>7.6764672457158512E-2</v>
      </c>
      <c r="S15" s="8">
        <f t="shared" si="2"/>
        <v>7.7543980450504479E-2</v>
      </c>
      <c r="T15" s="8">
        <f t="shared" si="2"/>
        <v>7.7003364942299479E-2</v>
      </c>
      <c r="W15">
        <v>13</v>
      </c>
      <c r="X15" s="4"/>
      <c r="Y15" s="4"/>
      <c r="Z15" s="4"/>
    </row>
    <row r="16" spans="1:26" x14ac:dyDescent="0.25">
      <c r="A16" s="16">
        <f t="shared" si="3"/>
        <v>43549</v>
      </c>
      <c r="B16">
        <f>+'[2]Ejercicio 1'!E233</f>
        <v>14</v>
      </c>
      <c r="C16" s="5">
        <v>7.977825037029479E-2</v>
      </c>
      <c r="D16" s="4">
        <f t="shared" si="0"/>
        <v>7.8211419378672223E-2</v>
      </c>
      <c r="E16" s="6">
        <f t="shared" si="5"/>
        <v>7.8989663711181893E-2</v>
      </c>
      <c r="F16" s="7">
        <f t="shared" si="4"/>
        <v>7.8449786821205444E-2</v>
      </c>
      <c r="I16" s="10">
        <v>14</v>
      </c>
      <c r="J16" s="8">
        <f t="shared" si="1"/>
        <v>8.1278250370294791E-2</v>
      </c>
      <c r="K16" s="8">
        <f t="shared" si="1"/>
        <v>7.9711419378672224E-2</v>
      </c>
      <c r="L16" s="8">
        <f t="shared" si="1"/>
        <v>8.0489663711181894E-2</v>
      </c>
      <c r="M16" s="8">
        <f t="shared" si="1"/>
        <v>7.9949786821205446E-2</v>
      </c>
      <c r="P16">
        <v>14</v>
      </c>
      <c r="Q16" s="8">
        <f t="shared" si="2"/>
        <v>7.8278250370294788E-2</v>
      </c>
      <c r="R16" s="8">
        <f t="shared" si="2"/>
        <v>7.6711419378672221E-2</v>
      </c>
      <c r="S16" s="8">
        <f t="shared" si="2"/>
        <v>7.7489663711181891E-2</v>
      </c>
      <c r="T16" s="8">
        <f t="shared" si="2"/>
        <v>7.6949786821205443E-2</v>
      </c>
      <c r="W16">
        <v>14</v>
      </c>
      <c r="X16" s="4"/>
      <c r="Y16" s="4"/>
      <c r="Z16" s="4"/>
    </row>
    <row r="17" spans="1:26" x14ac:dyDescent="0.25">
      <c r="A17" s="16">
        <f t="shared" si="3"/>
        <v>43550</v>
      </c>
      <c r="B17">
        <f>+'[2]Ejercicio 1'!E234</f>
        <v>15</v>
      </c>
      <c r="C17" s="5">
        <v>7.9722848724895157E-2</v>
      </c>
      <c r="D17" s="4">
        <f t="shared" si="0"/>
        <v>7.8158164866447291E-2</v>
      </c>
      <c r="E17" s="6">
        <f t="shared" si="5"/>
        <v>7.89353462406754E-2</v>
      </c>
      <c r="F17" s="7">
        <f t="shared" si="4"/>
        <v>7.8396207479544913E-2</v>
      </c>
      <c r="I17" s="10">
        <v>15</v>
      </c>
      <c r="J17" s="8">
        <f t="shared" si="1"/>
        <v>8.1222848724895158E-2</v>
      </c>
      <c r="K17" s="8">
        <f t="shared" si="1"/>
        <v>7.9658164866447292E-2</v>
      </c>
      <c r="L17" s="8">
        <f t="shared" si="1"/>
        <v>8.0435346240675401E-2</v>
      </c>
      <c r="M17" s="8">
        <f t="shared" si="1"/>
        <v>7.9896207479544915E-2</v>
      </c>
      <c r="P17">
        <v>15</v>
      </c>
      <c r="Q17" s="8">
        <f t="shared" si="2"/>
        <v>7.8222848724895155E-2</v>
      </c>
      <c r="R17" s="8">
        <f t="shared" si="2"/>
        <v>7.665816486644729E-2</v>
      </c>
      <c r="S17" s="8">
        <f t="shared" si="2"/>
        <v>7.7435346240675398E-2</v>
      </c>
      <c r="T17" s="8">
        <f t="shared" si="2"/>
        <v>7.6896207479544912E-2</v>
      </c>
      <c r="W17">
        <v>15</v>
      </c>
      <c r="X17" s="4"/>
      <c r="Y17" s="4"/>
      <c r="Z17" s="4"/>
    </row>
    <row r="18" spans="1:26" x14ac:dyDescent="0.25">
      <c r="A18" s="16">
        <f t="shared" si="3"/>
        <v>43551</v>
      </c>
      <c r="B18">
        <f>+'[2]Ejercicio 1'!E235</f>
        <v>16</v>
      </c>
      <c r="C18" s="5">
        <v>7.9667447079495524E-2</v>
      </c>
      <c r="D18" s="4">
        <f t="shared" si="0"/>
        <v>7.8104908920406488E-2</v>
      </c>
      <c r="E18" s="6">
        <f t="shared" si="5"/>
        <v>7.8881028038956899E-2</v>
      </c>
      <c r="F18" s="7">
        <f t="shared" si="4"/>
        <v>7.8342626917255062E-2</v>
      </c>
      <c r="I18" s="10">
        <v>16</v>
      </c>
      <c r="J18" s="8">
        <f t="shared" si="1"/>
        <v>8.1167447079495525E-2</v>
      </c>
      <c r="K18" s="8">
        <f t="shared" si="1"/>
        <v>7.9604908920406489E-2</v>
      </c>
      <c r="L18" s="8">
        <f t="shared" si="1"/>
        <v>8.03810280389569E-2</v>
      </c>
      <c r="M18" s="8">
        <f t="shared" si="1"/>
        <v>7.9842626917255063E-2</v>
      </c>
      <c r="P18">
        <v>16</v>
      </c>
      <c r="Q18" s="8">
        <f t="shared" si="2"/>
        <v>7.8167447079495522E-2</v>
      </c>
      <c r="R18" s="8">
        <f t="shared" si="2"/>
        <v>7.6604908920406486E-2</v>
      </c>
      <c r="S18" s="8">
        <f t="shared" si="2"/>
        <v>7.7381028038956898E-2</v>
      </c>
      <c r="T18" s="8">
        <f t="shared" si="2"/>
        <v>7.6842626917255061E-2</v>
      </c>
      <c r="W18">
        <v>16</v>
      </c>
      <c r="X18" s="4"/>
      <c r="Y18" s="4"/>
      <c r="Z18" s="4"/>
    </row>
    <row r="19" spans="1:26" x14ac:dyDescent="0.25">
      <c r="A19" s="16">
        <f t="shared" si="3"/>
        <v>43552</v>
      </c>
      <c r="B19">
        <f>+'[2]Ejercicio 1'!E236</f>
        <v>17</v>
      </c>
      <c r="C19" s="5">
        <v>7.9612045434095891E-2</v>
      </c>
      <c r="D19" s="4">
        <f t="shared" si="0"/>
        <v>7.8051651540472416E-2</v>
      </c>
      <c r="E19" s="6">
        <f t="shared" si="5"/>
        <v>7.8826709105996512E-2</v>
      </c>
      <c r="F19" s="7">
        <f t="shared" si="4"/>
        <v>7.8289045134281671E-2</v>
      </c>
      <c r="I19" s="10">
        <v>17</v>
      </c>
      <c r="J19" s="8">
        <f t="shared" si="1"/>
        <v>8.1112045434095892E-2</v>
      </c>
      <c r="K19" s="8">
        <f t="shared" si="1"/>
        <v>7.9551651540472418E-2</v>
      </c>
      <c r="L19" s="8">
        <f t="shared" si="1"/>
        <v>8.0326709105996513E-2</v>
      </c>
      <c r="M19" s="8">
        <f t="shared" si="1"/>
        <v>7.9789045134281672E-2</v>
      </c>
      <c r="P19">
        <v>17</v>
      </c>
      <c r="Q19" s="8">
        <f t="shared" si="2"/>
        <v>7.8112045434095889E-2</v>
      </c>
      <c r="R19" s="8">
        <f t="shared" si="2"/>
        <v>7.6551651540472415E-2</v>
      </c>
      <c r="S19" s="8">
        <f t="shared" si="2"/>
        <v>7.7326709105996511E-2</v>
      </c>
      <c r="T19" s="8">
        <f t="shared" si="2"/>
        <v>7.6789045134281669E-2</v>
      </c>
      <c r="W19">
        <v>17</v>
      </c>
      <c r="X19" s="4"/>
      <c r="Y19" s="4"/>
      <c r="Z19" s="4"/>
    </row>
    <row r="20" spans="1:26" x14ac:dyDescent="0.25">
      <c r="A20" s="16">
        <f t="shared" si="3"/>
        <v>43553</v>
      </c>
      <c r="B20">
        <f>+'[2]Ejercicio 1'!E237</f>
        <v>18</v>
      </c>
      <c r="C20" s="5">
        <v>7.9556643788696257E-2</v>
      </c>
      <c r="D20" s="4">
        <f t="shared" si="0"/>
        <v>7.7998392726567833E-2</v>
      </c>
      <c r="E20" s="6">
        <f t="shared" si="5"/>
        <v>7.8772389441764373E-2</v>
      </c>
      <c r="F20" s="7">
        <f t="shared" si="4"/>
        <v>7.8235462130559055E-2</v>
      </c>
      <c r="I20" s="10">
        <v>18</v>
      </c>
      <c r="J20" s="8">
        <f t="shared" si="1"/>
        <v>8.1056643788696259E-2</v>
      </c>
      <c r="K20" s="8">
        <f t="shared" si="1"/>
        <v>7.9498392726567835E-2</v>
      </c>
      <c r="L20" s="8">
        <f t="shared" si="1"/>
        <v>8.0272389441764375E-2</v>
      </c>
      <c r="M20" s="8">
        <f t="shared" si="1"/>
        <v>7.9735462130559057E-2</v>
      </c>
      <c r="P20">
        <v>18</v>
      </c>
      <c r="Q20" s="8">
        <f t="shared" si="2"/>
        <v>7.8056643788696256E-2</v>
      </c>
      <c r="R20" s="8">
        <f t="shared" si="2"/>
        <v>7.6498392726567832E-2</v>
      </c>
      <c r="S20" s="8">
        <f t="shared" si="2"/>
        <v>7.7272389441764372E-2</v>
      </c>
      <c r="T20" s="8">
        <f t="shared" si="2"/>
        <v>7.6735462130559054E-2</v>
      </c>
      <c r="W20">
        <v>18</v>
      </c>
      <c r="X20" s="4"/>
      <c r="Y20" s="4"/>
      <c r="Z20" s="4"/>
    </row>
    <row r="21" spans="1:26" x14ac:dyDescent="0.25">
      <c r="A21" s="16">
        <f t="shared" si="3"/>
        <v>43554</v>
      </c>
      <c r="B21">
        <f>+'[2]Ejercicio 1'!E238</f>
        <v>19</v>
      </c>
      <c r="C21" s="5">
        <v>7.9501242143296624E-2</v>
      </c>
      <c r="D21" s="4">
        <f t="shared" si="0"/>
        <v>7.7945132478615925E-2</v>
      </c>
      <c r="E21" s="6">
        <f t="shared" si="5"/>
        <v>7.8718069046230632E-2</v>
      </c>
      <c r="F21" s="7">
        <f t="shared" si="4"/>
        <v>7.8181877906030123E-2</v>
      </c>
      <c r="I21" s="10">
        <v>19</v>
      </c>
      <c r="J21" s="8">
        <f t="shared" si="1"/>
        <v>8.1001242143296626E-2</v>
      </c>
      <c r="K21" s="8">
        <f t="shared" si="1"/>
        <v>7.9445132478615926E-2</v>
      </c>
      <c r="L21" s="8">
        <f t="shared" si="1"/>
        <v>8.0218069046230633E-2</v>
      </c>
      <c r="M21" s="8">
        <f t="shared" si="1"/>
        <v>7.9681877906030124E-2</v>
      </c>
      <c r="P21">
        <v>19</v>
      </c>
      <c r="Q21" s="8">
        <f t="shared" si="2"/>
        <v>7.8001242143296623E-2</v>
      </c>
      <c r="R21" s="8">
        <f t="shared" si="2"/>
        <v>7.6445132478615924E-2</v>
      </c>
      <c r="S21" s="8">
        <f t="shared" si="2"/>
        <v>7.7218069046230631E-2</v>
      </c>
      <c r="T21" s="8">
        <f t="shared" si="2"/>
        <v>7.6681877906030121E-2</v>
      </c>
      <c r="W21">
        <v>19</v>
      </c>
      <c r="X21" s="4"/>
      <c r="Y21" s="4"/>
      <c r="Z21" s="4"/>
    </row>
    <row r="22" spans="1:26" x14ac:dyDescent="0.25">
      <c r="A22" s="16">
        <f t="shared" si="3"/>
        <v>43555</v>
      </c>
      <c r="B22">
        <f>+'[2]Ejercicio 1'!E239</f>
        <v>20</v>
      </c>
      <c r="C22" s="5">
        <v>7.9445840497897005E-2</v>
      </c>
      <c r="D22" s="4">
        <f t="shared" si="0"/>
        <v>7.7891870796539059E-2</v>
      </c>
      <c r="E22" s="6">
        <f t="shared" si="5"/>
        <v>7.8663747919367158E-2</v>
      </c>
      <c r="F22" s="7">
        <f t="shared" si="4"/>
        <v>7.8128292460629217E-2</v>
      </c>
      <c r="I22" s="10">
        <v>20</v>
      </c>
      <c r="J22" s="8">
        <f t="shared" si="1"/>
        <v>8.0945840497897006E-2</v>
      </c>
      <c r="K22" s="8">
        <f t="shared" si="1"/>
        <v>7.939187079653906E-2</v>
      </c>
      <c r="L22" s="8">
        <f t="shared" si="1"/>
        <v>8.0163747919367159E-2</v>
      </c>
      <c r="M22" s="8">
        <f t="shared" si="1"/>
        <v>7.9628292460629219E-2</v>
      </c>
      <c r="P22">
        <v>20</v>
      </c>
      <c r="Q22" s="8">
        <f t="shared" si="2"/>
        <v>7.7945840497897004E-2</v>
      </c>
      <c r="R22" s="8">
        <f t="shared" si="2"/>
        <v>7.6391870796539058E-2</v>
      </c>
      <c r="S22" s="8">
        <f t="shared" si="2"/>
        <v>7.7163747919367157E-2</v>
      </c>
      <c r="T22" s="8">
        <f t="shared" si="2"/>
        <v>7.6628292460629216E-2</v>
      </c>
      <c r="W22">
        <v>20</v>
      </c>
      <c r="X22" s="4"/>
      <c r="Y22" s="4"/>
      <c r="Z22" s="4"/>
    </row>
    <row r="23" spans="1:26" x14ac:dyDescent="0.25">
      <c r="A23" s="16">
        <f t="shared" si="3"/>
        <v>43556</v>
      </c>
      <c r="B23">
        <f>+'[2]Ejercicio 1'!E240</f>
        <v>21</v>
      </c>
      <c r="C23" s="5">
        <v>7.9390438852497372E-2</v>
      </c>
      <c r="D23" s="4">
        <f t="shared" si="0"/>
        <v>7.7838607680260172E-2</v>
      </c>
      <c r="E23" s="6">
        <f t="shared" si="5"/>
        <v>7.8609426061143226E-2</v>
      </c>
      <c r="F23" s="7">
        <f t="shared" si="4"/>
        <v>7.8074705794299232E-2</v>
      </c>
      <c r="I23" s="10">
        <v>21</v>
      </c>
      <c r="J23" s="8">
        <f t="shared" si="1"/>
        <v>8.0890438852497373E-2</v>
      </c>
      <c r="K23" s="8">
        <f t="shared" si="1"/>
        <v>7.9338607680260173E-2</v>
      </c>
      <c r="L23" s="8">
        <f t="shared" si="1"/>
        <v>8.0109426061143227E-2</v>
      </c>
      <c r="M23" s="8">
        <f t="shared" si="1"/>
        <v>7.9574705794299233E-2</v>
      </c>
      <c r="P23">
        <v>21</v>
      </c>
      <c r="Q23" s="8">
        <f t="shared" si="2"/>
        <v>7.7890438852497371E-2</v>
      </c>
      <c r="R23" s="8">
        <f t="shared" si="2"/>
        <v>7.633860768026017E-2</v>
      </c>
      <c r="S23" s="8">
        <f t="shared" si="2"/>
        <v>7.7109426061143224E-2</v>
      </c>
      <c r="T23" s="8">
        <f t="shared" si="2"/>
        <v>7.657470579429923E-2</v>
      </c>
      <c r="W23">
        <v>21</v>
      </c>
      <c r="X23" s="4"/>
      <c r="Y23" s="4"/>
      <c r="Z23" s="4"/>
    </row>
    <row r="24" spans="1:26" x14ac:dyDescent="0.25">
      <c r="A24" s="16">
        <f t="shared" si="3"/>
        <v>43557</v>
      </c>
      <c r="B24">
        <f>+'[2]Ejercicio 1'!E241</f>
        <v>22</v>
      </c>
      <c r="C24" s="5">
        <v>7.9335037207097739E-2</v>
      </c>
      <c r="D24" s="4">
        <f t="shared" si="0"/>
        <v>7.778534312970202E-2</v>
      </c>
      <c r="E24" s="6">
        <f t="shared" si="5"/>
        <v>7.8555103471528956E-2</v>
      </c>
      <c r="F24" s="7">
        <f t="shared" si="4"/>
        <v>7.8021117906977383E-2</v>
      </c>
      <c r="I24" s="10">
        <v>22</v>
      </c>
      <c r="J24" s="8">
        <f t="shared" si="1"/>
        <v>8.083503720709774E-2</v>
      </c>
      <c r="K24" s="8">
        <f t="shared" si="1"/>
        <v>7.9285343129702021E-2</v>
      </c>
      <c r="L24" s="8">
        <f t="shared" si="1"/>
        <v>8.0055103471528957E-2</v>
      </c>
      <c r="M24" s="8">
        <f t="shared" si="1"/>
        <v>7.9521117906977384E-2</v>
      </c>
      <c r="P24">
        <v>22</v>
      </c>
      <c r="Q24" s="8">
        <f t="shared" si="2"/>
        <v>7.7835037207097738E-2</v>
      </c>
      <c r="R24" s="8">
        <f t="shared" si="2"/>
        <v>7.6285343129702018E-2</v>
      </c>
      <c r="S24" s="8">
        <f t="shared" si="2"/>
        <v>7.7055103471528955E-2</v>
      </c>
      <c r="T24" s="8">
        <f t="shared" si="2"/>
        <v>7.6521117906977382E-2</v>
      </c>
      <c r="W24">
        <v>22</v>
      </c>
      <c r="X24" s="4"/>
      <c r="Y24" s="4"/>
      <c r="Z24" s="4"/>
    </row>
    <row r="25" spans="1:26" x14ac:dyDescent="0.25">
      <c r="A25" s="16">
        <f t="shared" si="3"/>
        <v>43558</v>
      </c>
      <c r="B25">
        <f>+'[2]Ejercicio 1'!E242</f>
        <v>23</v>
      </c>
      <c r="C25" s="5">
        <v>7.9279635561698106E-2</v>
      </c>
      <c r="D25" s="4">
        <f t="shared" si="0"/>
        <v>7.7732077144787359E-2</v>
      </c>
      <c r="E25" s="6">
        <f t="shared" si="5"/>
        <v>7.8500780150496247E-2</v>
      </c>
      <c r="F25" s="7">
        <f t="shared" si="4"/>
        <v>7.796752879860655E-2</v>
      </c>
      <c r="I25" s="10">
        <v>23</v>
      </c>
      <c r="J25" s="8">
        <f t="shared" si="1"/>
        <v>8.0779635561698107E-2</v>
      </c>
      <c r="K25" s="8">
        <f t="shared" si="1"/>
        <v>7.9232077144787361E-2</v>
      </c>
      <c r="L25" s="8">
        <f t="shared" si="1"/>
        <v>8.0000780150496248E-2</v>
      </c>
      <c r="M25" s="8">
        <f t="shared" si="1"/>
        <v>7.9467528798606551E-2</v>
      </c>
      <c r="P25">
        <v>23</v>
      </c>
      <c r="Q25" s="8">
        <f t="shared" si="2"/>
        <v>7.7779635561698104E-2</v>
      </c>
      <c r="R25" s="8">
        <f t="shared" si="2"/>
        <v>7.6232077144787358E-2</v>
      </c>
      <c r="S25" s="8">
        <f t="shared" si="2"/>
        <v>7.7000780150496245E-2</v>
      </c>
      <c r="T25" s="8">
        <f t="shared" si="2"/>
        <v>7.6467528798606549E-2</v>
      </c>
      <c r="W25">
        <v>23</v>
      </c>
      <c r="X25" s="4"/>
      <c r="Y25" s="4"/>
      <c r="Z25" s="4"/>
    </row>
    <row r="26" spans="1:26" x14ac:dyDescent="0.25">
      <c r="A26" s="16">
        <f t="shared" si="3"/>
        <v>43559</v>
      </c>
      <c r="B26">
        <f>+'[2]Ejercicio 1'!E243</f>
        <v>24</v>
      </c>
      <c r="C26" s="5">
        <v>7.9283714679720854E-2</v>
      </c>
      <c r="D26" s="4">
        <f t="shared" si="0"/>
        <v>7.7735999067099382E-2</v>
      </c>
      <c r="E26" s="6">
        <f t="shared" si="5"/>
        <v>7.8504779898486643E-2</v>
      </c>
      <c r="F26" s="7">
        <f t="shared" si="4"/>
        <v>7.7971474504611324E-2</v>
      </c>
      <c r="I26" s="10">
        <v>24</v>
      </c>
      <c r="J26" s="8">
        <f t="shared" si="1"/>
        <v>8.0783714679720856E-2</v>
      </c>
      <c r="K26" s="8">
        <f t="shared" si="1"/>
        <v>7.9235999067099383E-2</v>
      </c>
      <c r="L26" s="8">
        <f t="shared" si="1"/>
        <v>8.0004779898486644E-2</v>
      </c>
      <c r="M26" s="8">
        <f t="shared" si="1"/>
        <v>7.9471474504611325E-2</v>
      </c>
      <c r="P26">
        <v>24</v>
      </c>
      <c r="Q26" s="8">
        <f t="shared" si="2"/>
        <v>7.7783714679720853E-2</v>
      </c>
      <c r="R26" s="8">
        <f t="shared" si="2"/>
        <v>7.623599906709938E-2</v>
      </c>
      <c r="S26" s="8">
        <f t="shared" si="2"/>
        <v>7.7004779898486642E-2</v>
      </c>
      <c r="T26" s="8">
        <f t="shared" si="2"/>
        <v>7.6471474504611323E-2</v>
      </c>
      <c r="W26">
        <v>24</v>
      </c>
      <c r="X26" s="4"/>
      <c r="Y26" s="4"/>
      <c r="Z26" s="4"/>
    </row>
    <row r="27" spans="1:26" x14ac:dyDescent="0.25">
      <c r="A27" s="16">
        <f t="shared" si="3"/>
        <v>43560</v>
      </c>
      <c r="B27">
        <f>+'[2]Ejercicio 1'!E244</f>
        <v>25</v>
      </c>
      <c r="C27" s="5">
        <v>7.9287793797743603E-2</v>
      </c>
      <c r="D27" s="4">
        <f t="shared" si="0"/>
        <v>7.7739920981635277E-2</v>
      </c>
      <c r="E27" s="6">
        <f t="shared" si="5"/>
        <v>7.8508779642511864E-2</v>
      </c>
      <c r="F27" s="7">
        <f t="shared" si="4"/>
        <v>7.7975420203995699E-2</v>
      </c>
      <c r="I27" s="10">
        <v>25</v>
      </c>
      <c r="J27" s="8">
        <f t="shared" si="1"/>
        <v>8.0787793797743604E-2</v>
      </c>
      <c r="K27" s="8">
        <f t="shared" si="1"/>
        <v>7.9239920981635278E-2</v>
      </c>
      <c r="L27" s="8">
        <f t="shared" si="1"/>
        <v>8.0008779642511865E-2</v>
      </c>
      <c r="M27" s="8">
        <f t="shared" si="1"/>
        <v>7.94754202039957E-2</v>
      </c>
      <c r="P27">
        <v>25</v>
      </c>
      <c r="Q27" s="8">
        <f t="shared" si="2"/>
        <v>7.7787793797743601E-2</v>
      </c>
      <c r="R27" s="8">
        <f t="shared" si="2"/>
        <v>7.6239920981635276E-2</v>
      </c>
      <c r="S27" s="8">
        <f t="shared" si="2"/>
        <v>7.7008779642511863E-2</v>
      </c>
      <c r="T27" s="8">
        <f t="shared" si="2"/>
        <v>7.6475420203995698E-2</v>
      </c>
      <c r="W27">
        <v>25</v>
      </c>
      <c r="X27" s="4"/>
      <c r="Y27" s="4"/>
      <c r="Z27" s="4"/>
    </row>
    <row r="28" spans="1:26" x14ac:dyDescent="0.25">
      <c r="A28" s="16">
        <f t="shared" si="3"/>
        <v>43561</v>
      </c>
      <c r="B28">
        <f>+'[2]Ejercicio 1'!E245</f>
        <v>26</v>
      </c>
      <c r="C28" s="5">
        <v>7.9291872915766351E-2</v>
      </c>
      <c r="D28" s="4">
        <f t="shared" si="0"/>
        <v>7.7743842888394837E-2</v>
      </c>
      <c r="E28" s="6">
        <f t="shared" si="5"/>
        <v>7.8512779382571021E-2</v>
      </c>
      <c r="F28" s="7">
        <f t="shared" si="4"/>
        <v>7.7979365896759648E-2</v>
      </c>
      <c r="I28" s="10">
        <v>26</v>
      </c>
      <c r="J28" s="8">
        <f t="shared" si="1"/>
        <v>8.0791872915766352E-2</v>
      </c>
      <c r="K28" s="8">
        <f t="shared" si="1"/>
        <v>7.9243842888394839E-2</v>
      </c>
      <c r="L28" s="8">
        <f t="shared" si="1"/>
        <v>8.0012779382571023E-2</v>
      </c>
      <c r="M28" s="8">
        <f t="shared" si="1"/>
        <v>7.9479365896759649E-2</v>
      </c>
      <c r="P28">
        <v>26</v>
      </c>
      <c r="Q28" s="8">
        <f t="shared" si="2"/>
        <v>7.779187291576635E-2</v>
      </c>
      <c r="R28" s="8">
        <f t="shared" si="2"/>
        <v>7.6243842888394836E-2</v>
      </c>
      <c r="S28" s="8">
        <f t="shared" si="2"/>
        <v>7.701277938257102E-2</v>
      </c>
      <c r="T28" s="8">
        <f t="shared" si="2"/>
        <v>7.6479365896759646E-2</v>
      </c>
      <c r="W28">
        <v>26</v>
      </c>
      <c r="X28" s="4"/>
      <c r="Y28" s="4"/>
      <c r="Z28" s="4"/>
    </row>
    <row r="29" spans="1:26" x14ac:dyDescent="0.25">
      <c r="A29" s="16">
        <f t="shared" si="3"/>
        <v>43562</v>
      </c>
      <c r="B29">
        <f>+'[2]Ejercicio 1'!E246</f>
        <v>27</v>
      </c>
      <c r="C29" s="5">
        <v>7.9295952033789099E-2</v>
      </c>
      <c r="D29" s="4">
        <f t="shared" si="0"/>
        <v>7.7747764787378534E-2</v>
      </c>
      <c r="E29" s="6">
        <f t="shared" si="5"/>
        <v>7.8516779118665878E-2</v>
      </c>
      <c r="F29" s="7">
        <f t="shared" si="4"/>
        <v>7.7983311582906029E-2</v>
      </c>
      <c r="I29" s="10">
        <v>27</v>
      </c>
      <c r="J29" s="8">
        <f t="shared" si="1"/>
        <v>8.0795952033789101E-2</v>
      </c>
      <c r="K29" s="8">
        <f t="shared" si="1"/>
        <v>7.9247764787378536E-2</v>
      </c>
      <c r="L29" s="8">
        <f t="shared" si="1"/>
        <v>8.0016779118665879E-2</v>
      </c>
      <c r="M29" s="8">
        <f t="shared" si="1"/>
        <v>7.948331158290603E-2</v>
      </c>
      <c r="P29">
        <v>27</v>
      </c>
      <c r="Q29" s="8">
        <f t="shared" si="2"/>
        <v>7.7795952033789098E-2</v>
      </c>
      <c r="R29" s="8">
        <f t="shared" si="2"/>
        <v>7.6247764787378533E-2</v>
      </c>
      <c r="S29" s="8">
        <f t="shared" si="2"/>
        <v>7.7016779118665876E-2</v>
      </c>
      <c r="T29" s="8">
        <f t="shared" si="2"/>
        <v>7.6483311582906027E-2</v>
      </c>
      <c r="W29">
        <v>27</v>
      </c>
      <c r="X29" s="4"/>
      <c r="Y29" s="4"/>
      <c r="Z29" s="4"/>
    </row>
    <row r="30" spans="1:26" x14ac:dyDescent="0.25">
      <c r="A30" s="16">
        <f t="shared" si="3"/>
        <v>43563</v>
      </c>
      <c r="B30">
        <f>+'[2]Ejercicio 1'!E247</f>
        <v>28</v>
      </c>
      <c r="C30" s="5">
        <v>7.9300031151811848E-2</v>
      </c>
      <c r="D30" s="4">
        <f t="shared" si="0"/>
        <v>7.7751686678586368E-2</v>
      </c>
      <c r="E30" s="6">
        <f t="shared" si="5"/>
        <v>7.8520778850796433E-2</v>
      </c>
      <c r="F30" s="7">
        <f t="shared" si="4"/>
        <v>7.7987257262429138E-2</v>
      </c>
      <c r="I30" s="10">
        <v>28</v>
      </c>
      <c r="J30" s="8">
        <f t="shared" si="1"/>
        <v>8.0800031151811849E-2</v>
      </c>
      <c r="K30" s="8">
        <f t="shared" si="1"/>
        <v>7.9251686678586369E-2</v>
      </c>
      <c r="L30" s="8">
        <f t="shared" si="1"/>
        <v>8.0020778850796434E-2</v>
      </c>
      <c r="M30" s="8">
        <f t="shared" si="1"/>
        <v>7.948725726242914E-2</v>
      </c>
      <c r="P30">
        <v>28</v>
      </c>
      <c r="Q30" s="8">
        <f t="shared" si="2"/>
        <v>7.7800031151811846E-2</v>
      </c>
      <c r="R30" s="8">
        <f t="shared" si="2"/>
        <v>7.6251686678586367E-2</v>
      </c>
      <c r="S30" s="8">
        <f t="shared" si="2"/>
        <v>7.7020778850796431E-2</v>
      </c>
      <c r="T30" s="8">
        <f t="shared" si="2"/>
        <v>7.6487257262429137E-2</v>
      </c>
      <c r="W30">
        <v>28</v>
      </c>
      <c r="X30" s="4"/>
      <c r="Y30" s="4"/>
      <c r="Z30" s="4">
        <f>F30</f>
        <v>7.7987257262429138E-2</v>
      </c>
    </row>
    <row r="31" spans="1:26" x14ac:dyDescent="0.25">
      <c r="A31" s="16">
        <f t="shared" si="3"/>
        <v>43564</v>
      </c>
      <c r="B31">
        <f>+'[2]Ejercicio 1'!E248</f>
        <v>29</v>
      </c>
      <c r="C31" s="5">
        <v>7.9304110269834596E-2</v>
      </c>
      <c r="D31" s="4">
        <f t="shared" si="0"/>
        <v>7.7755608562017783E-2</v>
      </c>
      <c r="E31" s="6">
        <f t="shared" si="5"/>
        <v>7.852477857896005E-2</v>
      </c>
      <c r="F31" s="7">
        <f t="shared" si="4"/>
        <v>7.7991202935337539E-2</v>
      </c>
      <c r="I31" s="10">
        <v>29</v>
      </c>
      <c r="J31" s="8">
        <f t="shared" si="1"/>
        <v>8.0804110269834598E-2</v>
      </c>
      <c r="K31" s="8">
        <f t="shared" si="1"/>
        <v>7.9255608562017785E-2</v>
      </c>
      <c r="L31" s="8">
        <f t="shared" si="1"/>
        <v>8.0024778578960051E-2</v>
      </c>
      <c r="M31" s="8">
        <f t="shared" si="1"/>
        <v>7.949120293533754E-2</v>
      </c>
      <c r="P31">
        <v>29</v>
      </c>
      <c r="Q31" s="8">
        <f t="shared" si="2"/>
        <v>7.7804110269834595E-2</v>
      </c>
      <c r="R31" s="8">
        <f t="shared" si="2"/>
        <v>7.6255608562017782E-2</v>
      </c>
      <c r="S31" s="8">
        <f t="shared" si="2"/>
        <v>7.7024778578960049E-2</v>
      </c>
      <c r="T31" s="8">
        <f t="shared" si="2"/>
        <v>7.6491202935337538E-2</v>
      </c>
      <c r="W31">
        <v>29</v>
      </c>
      <c r="X31" s="4"/>
      <c r="Y31" s="4"/>
      <c r="Z31" s="4">
        <f>Tasa_Fwd(F3,B3,F31,B31,28)</f>
        <v>7.7949954689861156E-2</v>
      </c>
    </row>
    <row r="32" spans="1:26" x14ac:dyDescent="0.25">
      <c r="A32" s="16">
        <f t="shared" si="3"/>
        <v>43565</v>
      </c>
      <c r="B32">
        <f>+'[2]Ejercicio 1'!E249</f>
        <v>30</v>
      </c>
      <c r="C32" s="5">
        <v>7.9308189387857345E-2</v>
      </c>
      <c r="D32" s="4">
        <f t="shared" si="0"/>
        <v>7.775953043767321E-2</v>
      </c>
      <c r="E32" s="6">
        <f t="shared" si="5"/>
        <v>7.8528778303159366E-2</v>
      </c>
      <c r="F32" s="7">
        <f t="shared" si="4"/>
        <v>7.7995148601622669E-2</v>
      </c>
      <c r="I32" s="10">
        <v>30</v>
      </c>
      <c r="J32" s="8">
        <f t="shared" si="1"/>
        <v>8.0808189387857346E-2</v>
      </c>
      <c r="K32" s="8">
        <f t="shared" si="1"/>
        <v>7.9259530437673212E-2</v>
      </c>
      <c r="L32" s="8">
        <f t="shared" si="1"/>
        <v>8.0028778303159367E-2</v>
      </c>
      <c r="M32" s="8">
        <f t="shared" si="1"/>
        <v>7.949514860162267E-2</v>
      </c>
      <c r="P32">
        <v>30</v>
      </c>
      <c r="Q32" s="8">
        <f t="shared" si="2"/>
        <v>7.7808189387857343E-2</v>
      </c>
      <c r="R32" s="8">
        <f t="shared" si="2"/>
        <v>7.6259530437673209E-2</v>
      </c>
      <c r="S32" s="8">
        <f t="shared" si="2"/>
        <v>7.7028778303159365E-2</v>
      </c>
      <c r="T32" s="8">
        <f t="shared" si="2"/>
        <v>7.6495148601622667E-2</v>
      </c>
      <c r="W32">
        <v>30</v>
      </c>
      <c r="X32" s="4"/>
      <c r="Y32" s="4"/>
      <c r="Z32" s="4">
        <f t="shared" ref="Z32:Z95" si="6">Tasa_Fwd(F4,B4,F32,B32,28)</f>
        <v>7.7916759655128745E-2</v>
      </c>
    </row>
    <row r="33" spans="1:26" x14ac:dyDescent="0.25">
      <c r="A33" s="16">
        <f t="shared" si="3"/>
        <v>43566</v>
      </c>
      <c r="B33">
        <f>+'[2]Ejercicio 1'!E250</f>
        <v>31</v>
      </c>
      <c r="C33" s="5">
        <v>7.9312268505880093E-2</v>
      </c>
      <c r="D33" s="4">
        <f t="shared" si="0"/>
        <v>7.7763452305552677E-2</v>
      </c>
      <c r="E33" s="6">
        <f t="shared" si="5"/>
        <v>7.8532778023393493E-2</v>
      </c>
      <c r="F33" s="7">
        <f t="shared" si="4"/>
        <v>7.799909426129023E-2</v>
      </c>
      <c r="I33" s="10">
        <v>31</v>
      </c>
      <c r="J33" s="8">
        <f t="shared" si="1"/>
        <v>8.0812268505880094E-2</v>
      </c>
      <c r="K33" s="8">
        <f t="shared" si="1"/>
        <v>7.9263452305552679E-2</v>
      </c>
      <c r="L33" s="8">
        <f t="shared" si="1"/>
        <v>8.0032778023393494E-2</v>
      </c>
      <c r="M33" s="8">
        <f t="shared" si="1"/>
        <v>7.9499094261290232E-2</v>
      </c>
      <c r="P33">
        <v>31</v>
      </c>
      <c r="Q33" s="8">
        <f t="shared" si="2"/>
        <v>7.7812268505880092E-2</v>
      </c>
      <c r="R33" s="8">
        <f t="shared" si="2"/>
        <v>7.6263452305552676E-2</v>
      </c>
      <c r="S33" s="8">
        <f t="shared" si="2"/>
        <v>7.7032778023393492E-2</v>
      </c>
      <c r="T33" s="8">
        <f t="shared" si="2"/>
        <v>7.6499094261290229E-2</v>
      </c>
      <c r="W33">
        <v>31</v>
      </c>
      <c r="X33" s="4"/>
      <c r="Y33" s="4"/>
      <c r="Z33" s="4">
        <f t="shared" si="6"/>
        <v>7.7887672280211484E-2</v>
      </c>
    </row>
    <row r="34" spans="1:26" x14ac:dyDescent="0.25">
      <c r="A34" s="16">
        <f t="shared" si="3"/>
        <v>43567</v>
      </c>
      <c r="B34">
        <f>+'[2]Ejercicio 1'!E251</f>
        <v>32</v>
      </c>
      <c r="C34" s="5">
        <v>7.9316347623902841E-2</v>
      </c>
      <c r="D34" s="4">
        <f t="shared" si="0"/>
        <v>7.7767374165656211E-2</v>
      </c>
      <c r="E34" s="6">
        <f t="shared" si="5"/>
        <v>7.8536777739662458E-2</v>
      </c>
      <c r="F34" s="7">
        <f t="shared" si="4"/>
        <v>7.8003039914334521E-2</v>
      </c>
      <c r="I34" s="10">
        <v>32</v>
      </c>
      <c r="J34" s="8">
        <f t="shared" si="1"/>
        <v>8.0816347623902843E-2</v>
      </c>
      <c r="K34" s="8">
        <f t="shared" si="1"/>
        <v>7.9267374165656213E-2</v>
      </c>
      <c r="L34" s="8">
        <f t="shared" si="1"/>
        <v>8.003677773966246E-2</v>
      </c>
      <c r="M34" s="8">
        <f t="shared" si="1"/>
        <v>7.9503039914334522E-2</v>
      </c>
      <c r="P34">
        <v>32</v>
      </c>
      <c r="Q34" s="8">
        <f t="shared" si="2"/>
        <v>7.781634762390284E-2</v>
      </c>
      <c r="R34" s="8">
        <f t="shared" si="2"/>
        <v>7.626737416565621E-2</v>
      </c>
      <c r="S34" s="8">
        <f t="shared" si="2"/>
        <v>7.7036777739662457E-2</v>
      </c>
      <c r="T34" s="8">
        <f t="shared" si="2"/>
        <v>7.650303991433452E-2</v>
      </c>
      <c r="W34">
        <v>32</v>
      </c>
      <c r="X34" s="4"/>
      <c r="Y34" s="4"/>
      <c r="Z34" s="4">
        <f t="shared" si="6"/>
        <v>7.7862692691017213E-2</v>
      </c>
    </row>
    <row r="35" spans="1:26" x14ac:dyDescent="0.25">
      <c r="A35" s="16">
        <f t="shared" si="3"/>
        <v>43568</v>
      </c>
      <c r="B35">
        <f>+'[2]Ejercicio 1'!E252</f>
        <v>33</v>
      </c>
      <c r="C35" s="5">
        <v>7.932042674192559E-2</v>
      </c>
      <c r="D35" s="4">
        <f t="shared" si="0"/>
        <v>7.777129601798366E-2</v>
      </c>
      <c r="E35" s="6">
        <f t="shared" si="5"/>
        <v>7.854077745196536E-2</v>
      </c>
      <c r="F35" s="7">
        <f t="shared" si="4"/>
        <v>7.8006985560764103E-2</v>
      </c>
      <c r="I35" s="10">
        <v>33</v>
      </c>
      <c r="J35" s="8">
        <f t="shared" si="1"/>
        <v>8.0820426741925591E-2</v>
      </c>
      <c r="K35" s="8">
        <f t="shared" si="1"/>
        <v>7.9271296017983661E-2</v>
      </c>
      <c r="L35" s="8">
        <f t="shared" si="1"/>
        <v>8.0040777451965361E-2</v>
      </c>
      <c r="M35" s="8">
        <f t="shared" si="1"/>
        <v>7.9506985560764104E-2</v>
      </c>
      <c r="P35">
        <v>33</v>
      </c>
      <c r="Q35" s="8">
        <f t="shared" si="2"/>
        <v>7.7820426741925589E-2</v>
      </c>
      <c r="R35" s="8">
        <f t="shared" si="2"/>
        <v>7.6271296017983659E-2</v>
      </c>
      <c r="S35" s="8">
        <f t="shared" si="2"/>
        <v>7.7040777451965359E-2</v>
      </c>
      <c r="T35" s="8">
        <f t="shared" si="2"/>
        <v>7.6506985560764101E-2</v>
      </c>
      <c r="W35">
        <v>33</v>
      </c>
      <c r="X35" s="4"/>
      <c r="Y35" s="4"/>
      <c r="Z35" s="4">
        <f t="shared" si="6"/>
        <v>7.7841821017387805E-2</v>
      </c>
    </row>
    <row r="36" spans="1:26" x14ac:dyDescent="0.25">
      <c r="A36" s="16">
        <f t="shared" si="3"/>
        <v>43569</v>
      </c>
      <c r="B36">
        <f>+'[2]Ejercicio 1'!E253</f>
        <v>34</v>
      </c>
      <c r="C36" s="5">
        <v>7.9324505859948352E-2</v>
      </c>
      <c r="D36" s="4">
        <f t="shared" si="0"/>
        <v>7.777521786253544E-2</v>
      </c>
      <c r="E36" s="6">
        <f t="shared" si="5"/>
        <v>7.8544777160303947E-2</v>
      </c>
      <c r="F36" s="7">
        <f t="shared" si="4"/>
        <v>7.8010931200570413E-2</v>
      </c>
      <c r="I36" s="10">
        <v>34</v>
      </c>
      <c r="J36" s="8">
        <f t="shared" si="1"/>
        <v>8.0824505859948353E-2</v>
      </c>
      <c r="K36" s="8">
        <f t="shared" si="1"/>
        <v>7.9275217862535441E-2</v>
      </c>
      <c r="L36" s="8">
        <f t="shared" si="1"/>
        <v>8.0044777160303948E-2</v>
      </c>
      <c r="M36" s="8">
        <f t="shared" si="1"/>
        <v>7.9510931200570414E-2</v>
      </c>
      <c r="P36">
        <v>34</v>
      </c>
      <c r="Q36" s="8">
        <f t="shared" si="2"/>
        <v>7.7824505859948351E-2</v>
      </c>
      <c r="R36" s="8">
        <f t="shared" si="2"/>
        <v>7.6275217862535438E-2</v>
      </c>
      <c r="S36" s="8">
        <f t="shared" si="2"/>
        <v>7.7044777160303946E-2</v>
      </c>
      <c r="T36" s="8">
        <f t="shared" si="2"/>
        <v>7.6510931200570412E-2</v>
      </c>
      <c r="W36">
        <v>34</v>
      </c>
      <c r="X36" s="4"/>
      <c r="Y36" s="4"/>
      <c r="Z36" s="4">
        <f t="shared" si="6"/>
        <v>7.7825057393061989E-2</v>
      </c>
    </row>
    <row r="37" spans="1:26" x14ac:dyDescent="0.25">
      <c r="A37" s="16">
        <f t="shared" si="3"/>
        <v>43570</v>
      </c>
      <c r="B37">
        <f>+'[2]Ejercicio 1'!E254</f>
        <v>35</v>
      </c>
      <c r="C37" s="5">
        <v>7.9328584977971101E-2</v>
      </c>
      <c r="D37" s="4">
        <f t="shared" si="0"/>
        <v>7.7779139699311176E-2</v>
      </c>
      <c r="E37" s="6">
        <f t="shared" si="5"/>
        <v>7.8548776864677372E-2</v>
      </c>
      <c r="F37" s="7">
        <f t="shared" si="4"/>
        <v>7.8014876833759156E-2</v>
      </c>
      <c r="I37" s="10">
        <v>35</v>
      </c>
      <c r="J37" s="8">
        <f t="shared" si="1"/>
        <v>8.0828584977971102E-2</v>
      </c>
      <c r="K37" s="8">
        <f t="shared" si="1"/>
        <v>7.9279139699311177E-2</v>
      </c>
      <c r="L37" s="8">
        <f t="shared" si="1"/>
        <v>8.0048776864677373E-2</v>
      </c>
      <c r="M37" s="8">
        <f t="shared" si="1"/>
        <v>7.9514876833759157E-2</v>
      </c>
      <c r="P37">
        <v>35</v>
      </c>
      <c r="Q37" s="8">
        <f t="shared" si="2"/>
        <v>7.7828584977971099E-2</v>
      </c>
      <c r="R37" s="8">
        <f t="shared" si="2"/>
        <v>7.6279139699311174E-2</v>
      </c>
      <c r="S37" s="8">
        <f t="shared" si="2"/>
        <v>7.7048776864677371E-2</v>
      </c>
      <c r="T37" s="8">
        <f t="shared" si="2"/>
        <v>7.6514876833759154E-2</v>
      </c>
      <c r="W37">
        <v>35</v>
      </c>
      <c r="X37" s="4"/>
      <c r="Y37" s="4"/>
      <c r="Z37" s="4">
        <f t="shared" si="6"/>
        <v>7.7812401955732469E-2</v>
      </c>
    </row>
    <row r="38" spans="1:26" x14ac:dyDescent="0.25">
      <c r="A38" s="16">
        <f t="shared" si="3"/>
        <v>43571</v>
      </c>
      <c r="B38">
        <f>+'[2]Ejercicio 1'!E255</f>
        <v>36</v>
      </c>
      <c r="C38" s="5">
        <v>7.9332664095993849E-2</v>
      </c>
      <c r="D38" s="4">
        <f t="shared" si="0"/>
        <v>7.7783061528311118E-2</v>
      </c>
      <c r="E38" s="6">
        <f t="shared" si="5"/>
        <v>7.8552776565085608E-2</v>
      </c>
      <c r="F38" s="7">
        <f t="shared" si="4"/>
        <v>7.8018822460327472E-2</v>
      </c>
      <c r="I38" s="10">
        <v>36</v>
      </c>
      <c r="J38" s="8">
        <f t="shared" si="1"/>
        <v>8.083266409599385E-2</v>
      </c>
      <c r="K38" s="8">
        <f t="shared" si="1"/>
        <v>7.9283061528311119E-2</v>
      </c>
      <c r="L38" s="8">
        <f t="shared" si="1"/>
        <v>8.0052776565085609E-2</v>
      </c>
      <c r="M38" s="8">
        <f t="shared" si="1"/>
        <v>7.9518822460327473E-2</v>
      </c>
      <c r="P38">
        <v>36</v>
      </c>
      <c r="Q38" s="8">
        <f t="shared" si="2"/>
        <v>7.7832664095993848E-2</v>
      </c>
      <c r="R38" s="8">
        <f t="shared" si="2"/>
        <v>7.6283061528311116E-2</v>
      </c>
      <c r="S38" s="8">
        <f t="shared" si="2"/>
        <v>7.7052776565085607E-2</v>
      </c>
      <c r="T38" s="8">
        <f t="shared" si="2"/>
        <v>7.6518822460327471E-2</v>
      </c>
      <c r="W38">
        <v>36</v>
      </c>
      <c r="X38" s="4"/>
      <c r="Y38" s="4"/>
      <c r="Z38" s="4">
        <f t="shared" si="6"/>
        <v>7.7803854846994563E-2</v>
      </c>
    </row>
    <row r="39" spans="1:26" x14ac:dyDescent="0.25">
      <c r="A39" s="16">
        <f t="shared" si="3"/>
        <v>43572</v>
      </c>
      <c r="B39">
        <f>+'[2]Ejercicio 1'!E256</f>
        <v>37</v>
      </c>
      <c r="C39" s="5">
        <v>7.9336743214016597E-2</v>
      </c>
      <c r="D39" s="4">
        <f t="shared" si="0"/>
        <v>7.7786983349535696E-2</v>
      </c>
      <c r="E39" s="6">
        <f t="shared" si="5"/>
        <v>7.8556776261529543E-2</v>
      </c>
      <c r="F39" s="7">
        <f t="shared" si="4"/>
        <v>7.8022768080278235E-2</v>
      </c>
      <c r="I39" s="10">
        <v>37</v>
      </c>
      <c r="J39" s="8">
        <f t="shared" si="1"/>
        <v>8.0836743214016599E-2</v>
      </c>
      <c r="K39" s="8">
        <f t="shared" si="1"/>
        <v>7.9286983349535697E-2</v>
      </c>
      <c r="L39" s="8">
        <f t="shared" si="1"/>
        <v>8.0056776261529544E-2</v>
      </c>
      <c r="M39" s="8">
        <f t="shared" si="1"/>
        <v>7.9522768080278236E-2</v>
      </c>
      <c r="P39">
        <v>37</v>
      </c>
      <c r="Q39" s="8">
        <f t="shared" si="2"/>
        <v>7.7836743214016596E-2</v>
      </c>
      <c r="R39" s="8">
        <f t="shared" si="2"/>
        <v>7.6286983349535695E-2</v>
      </c>
      <c r="S39" s="8">
        <f t="shared" si="2"/>
        <v>7.7056776261529542E-2</v>
      </c>
      <c r="T39" s="8">
        <f t="shared" si="2"/>
        <v>7.6522768080278233E-2</v>
      </c>
      <c r="W39">
        <v>37</v>
      </c>
      <c r="X39" s="4"/>
      <c r="Y39" s="4"/>
      <c r="Z39" s="4">
        <f t="shared" si="6"/>
        <v>7.7799416212386133E-2</v>
      </c>
    </row>
    <row r="40" spans="1:26" x14ac:dyDescent="0.25">
      <c r="A40" s="16">
        <f t="shared" si="3"/>
        <v>43573</v>
      </c>
      <c r="B40">
        <f>+'[2]Ejercicio 1'!E257</f>
        <v>38</v>
      </c>
      <c r="C40" s="5">
        <v>7.9340822332039346E-2</v>
      </c>
      <c r="D40" s="4">
        <f t="shared" si="0"/>
        <v>7.7790905162984134E-2</v>
      </c>
      <c r="E40" s="6">
        <f t="shared" si="5"/>
        <v>7.8560775954007414E-2</v>
      </c>
      <c r="F40" s="7">
        <f t="shared" si="4"/>
        <v>7.8026713693608585E-2</v>
      </c>
      <c r="I40" s="10">
        <v>38</v>
      </c>
      <c r="J40" s="8">
        <f t="shared" si="1"/>
        <v>8.0840822332039347E-2</v>
      </c>
      <c r="K40" s="8">
        <f t="shared" si="1"/>
        <v>7.9290905162984135E-2</v>
      </c>
      <c r="L40" s="8">
        <f t="shared" si="1"/>
        <v>8.0060775954007415E-2</v>
      </c>
      <c r="M40" s="8">
        <f t="shared" si="1"/>
        <v>7.9526713693608586E-2</v>
      </c>
      <c r="P40">
        <v>38</v>
      </c>
      <c r="Q40" s="8">
        <f t="shared" si="2"/>
        <v>7.7840822332039344E-2</v>
      </c>
      <c r="R40" s="8">
        <f t="shared" si="2"/>
        <v>7.6290905162984132E-2</v>
      </c>
      <c r="S40" s="8">
        <f t="shared" si="2"/>
        <v>7.7060775954007413E-2</v>
      </c>
      <c r="T40" s="8">
        <f t="shared" si="2"/>
        <v>7.6526713693608583E-2</v>
      </c>
      <c r="W40">
        <v>38</v>
      </c>
      <c r="X40" s="4"/>
      <c r="Y40" s="4"/>
      <c r="Z40" s="4">
        <f t="shared" si="6"/>
        <v>7.779908620135334E-2</v>
      </c>
    </row>
    <row r="41" spans="1:26" x14ac:dyDescent="0.25">
      <c r="A41" s="16">
        <f t="shared" si="3"/>
        <v>43574</v>
      </c>
      <c r="B41">
        <f>+'[2]Ejercicio 1'!E258</f>
        <v>39</v>
      </c>
      <c r="C41" s="5">
        <v>7.9344901450062094E-2</v>
      </c>
      <c r="D41" s="4">
        <f t="shared" si="0"/>
        <v>7.7794826968656652E-2</v>
      </c>
      <c r="E41" s="6">
        <f t="shared" si="5"/>
        <v>7.8564775642520124E-2</v>
      </c>
      <c r="F41" s="7">
        <f t="shared" si="4"/>
        <v>7.8030659300318508E-2</v>
      </c>
      <c r="I41" s="10">
        <v>39</v>
      </c>
      <c r="J41" s="8">
        <f t="shared" si="1"/>
        <v>8.0844901450062095E-2</v>
      </c>
      <c r="K41" s="8">
        <f t="shared" si="1"/>
        <v>7.9294826968656654E-2</v>
      </c>
      <c r="L41" s="8">
        <f t="shared" si="1"/>
        <v>8.0064775642520125E-2</v>
      </c>
      <c r="M41" s="8">
        <f t="shared" si="1"/>
        <v>7.953065930031851E-2</v>
      </c>
      <c r="P41">
        <v>39</v>
      </c>
      <c r="Q41" s="8">
        <f t="shared" si="2"/>
        <v>7.7844901450062093E-2</v>
      </c>
      <c r="R41" s="8">
        <f t="shared" si="2"/>
        <v>7.6294826968656651E-2</v>
      </c>
      <c r="S41" s="8">
        <f t="shared" si="2"/>
        <v>7.7064775642520122E-2</v>
      </c>
      <c r="T41" s="8">
        <f t="shared" si="2"/>
        <v>7.6530659300318507E-2</v>
      </c>
      <c r="W41">
        <v>39</v>
      </c>
      <c r="X41" s="4"/>
      <c r="Y41" s="4"/>
      <c r="Z41" s="4">
        <f t="shared" si="6"/>
        <v>7.7802864967276369E-2</v>
      </c>
    </row>
    <row r="42" spans="1:26" x14ac:dyDescent="0.25">
      <c r="A42" s="16">
        <f t="shared" si="3"/>
        <v>43575</v>
      </c>
      <c r="B42">
        <f>+'[2]Ejercicio 1'!E259</f>
        <v>40</v>
      </c>
      <c r="C42" s="5">
        <v>7.9348980568084843E-2</v>
      </c>
      <c r="D42" s="4">
        <f t="shared" si="0"/>
        <v>7.7798748766553696E-2</v>
      </c>
      <c r="E42" s="6">
        <f t="shared" si="5"/>
        <v>7.8568775327068519E-2</v>
      </c>
      <c r="F42" s="7">
        <f t="shared" si="4"/>
        <v>7.8034604900410878E-2</v>
      </c>
      <c r="I42" s="10">
        <v>40</v>
      </c>
      <c r="J42" s="8">
        <f t="shared" si="1"/>
        <v>8.0848980568084844E-2</v>
      </c>
      <c r="K42" s="8">
        <f t="shared" si="1"/>
        <v>7.9298748766553698E-2</v>
      </c>
      <c r="L42" s="8">
        <f t="shared" si="1"/>
        <v>8.006877532706852E-2</v>
      </c>
      <c r="M42" s="8">
        <f t="shared" si="1"/>
        <v>7.953460490041088E-2</v>
      </c>
      <c r="P42">
        <v>40</v>
      </c>
      <c r="Q42" s="8">
        <f t="shared" si="2"/>
        <v>7.7848980568084841E-2</v>
      </c>
      <c r="R42" s="8">
        <f t="shared" si="2"/>
        <v>7.6298748766553695E-2</v>
      </c>
      <c r="S42" s="8">
        <f t="shared" si="2"/>
        <v>7.7068775327068517E-2</v>
      </c>
      <c r="T42" s="8">
        <f t="shared" si="2"/>
        <v>7.6534604900410877E-2</v>
      </c>
      <c r="W42">
        <v>40</v>
      </c>
      <c r="X42" s="4"/>
      <c r="Y42" s="4"/>
      <c r="Z42" s="4">
        <f t="shared" si="6"/>
        <v>7.781075266746651E-2</v>
      </c>
    </row>
    <row r="43" spans="1:26" x14ac:dyDescent="0.25">
      <c r="A43" s="16">
        <f t="shared" si="3"/>
        <v>43576</v>
      </c>
      <c r="B43">
        <f>+'[2]Ejercicio 1'!E260</f>
        <v>41</v>
      </c>
      <c r="C43" s="5">
        <v>7.9353059686107591E-2</v>
      </c>
      <c r="D43" s="4">
        <f t="shared" si="0"/>
        <v>7.7802670556674891E-2</v>
      </c>
      <c r="E43" s="6">
        <f t="shared" si="5"/>
        <v>7.857277500765085E-2</v>
      </c>
      <c r="F43" s="7">
        <f t="shared" si="4"/>
        <v>7.8038550493882822E-2</v>
      </c>
      <c r="I43" s="10">
        <v>41</v>
      </c>
      <c r="J43" s="8">
        <f t="shared" si="1"/>
        <v>8.0853059686107592E-2</v>
      </c>
      <c r="K43" s="8">
        <f t="shared" si="1"/>
        <v>7.9302670556674892E-2</v>
      </c>
      <c r="L43" s="8">
        <f t="shared" si="1"/>
        <v>8.0072775007650851E-2</v>
      </c>
      <c r="M43" s="8">
        <f t="shared" si="1"/>
        <v>7.9538550493882823E-2</v>
      </c>
      <c r="P43">
        <v>41</v>
      </c>
      <c r="Q43" s="8">
        <f t="shared" si="2"/>
        <v>7.785305968610759E-2</v>
      </c>
      <c r="R43" s="8">
        <f t="shared" si="2"/>
        <v>7.630267055667489E-2</v>
      </c>
      <c r="S43" s="8">
        <f t="shared" si="2"/>
        <v>7.7072775007650848E-2</v>
      </c>
      <c r="T43" s="8">
        <f t="shared" si="2"/>
        <v>7.653855049388282E-2</v>
      </c>
      <c r="W43">
        <v>41</v>
      </c>
      <c r="X43" s="4"/>
      <c r="Y43" s="4"/>
      <c r="Z43" s="4">
        <f t="shared" si="6"/>
        <v>7.782274946316052E-2</v>
      </c>
    </row>
    <row r="44" spans="1:26" x14ac:dyDescent="0.25">
      <c r="A44" s="16">
        <f t="shared" si="3"/>
        <v>43577</v>
      </c>
      <c r="B44">
        <f>+'[2]Ejercicio 1'!E261</f>
        <v>42</v>
      </c>
      <c r="C44" s="5">
        <v>7.9357138804130339E-2</v>
      </c>
      <c r="D44" s="4">
        <f t="shared" si="0"/>
        <v>7.7806592339020472E-2</v>
      </c>
      <c r="E44" s="6">
        <f t="shared" si="5"/>
        <v>7.8576774684268894E-2</v>
      </c>
      <c r="F44" s="7">
        <f t="shared" si="4"/>
        <v>7.8042496080734339E-2</v>
      </c>
      <c r="I44" s="10">
        <v>42</v>
      </c>
      <c r="J44" s="8">
        <f t="shared" si="1"/>
        <v>8.0857138804130341E-2</v>
      </c>
      <c r="K44" s="8">
        <f t="shared" si="1"/>
        <v>7.9306592339020474E-2</v>
      </c>
      <c r="L44" s="8">
        <f t="shared" si="1"/>
        <v>8.0076774684268895E-2</v>
      </c>
      <c r="M44" s="8">
        <f t="shared" si="1"/>
        <v>7.954249608073434E-2</v>
      </c>
      <c r="P44">
        <v>42</v>
      </c>
      <c r="Q44" s="8">
        <f t="shared" si="2"/>
        <v>7.7857138804130338E-2</v>
      </c>
      <c r="R44" s="8">
        <f t="shared" si="2"/>
        <v>7.6306592339020471E-2</v>
      </c>
      <c r="S44" s="8">
        <f t="shared" si="2"/>
        <v>7.7076774684268892E-2</v>
      </c>
      <c r="T44" s="8">
        <f t="shared" si="2"/>
        <v>7.6542496080734337E-2</v>
      </c>
      <c r="W44">
        <v>42</v>
      </c>
      <c r="X44" s="4"/>
      <c r="Y44" s="4"/>
      <c r="Z44" s="4">
        <f t="shared" si="6"/>
        <v>7.7838855519514832E-2</v>
      </c>
    </row>
    <row r="45" spans="1:26" x14ac:dyDescent="0.25">
      <c r="A45" s="16">
        <f t="shared" si="3"/>
        <v>43578</v>
      </c>
      <c r="B45">
        <f>+'[2]Ejercicio 1'!E262</f>
        <v>43</v>
      </c>
      <c r="C45" s="5">
        <v>7.9361217922153088E-2</v>
      </c>
      <c r="D45" s="4">
        <f t="shared" si="0"/>
        <v>7.7810514113590468E-2</v>
      </c>
      <c r="E45" s="6">
        <f t="shared" si="5"/>
        <v>7.8580774356921748E-2</v>
      </c>
      <c r="F45" s="7">
        <f t="shared" si="4"/>
        <v>7.8046441660968302E-2</v>
      </c>
      <c r="I45" s="10">
        <v>43</v>
      </c>
      <c r="J45" s="8">
        <f t="shared" si="1"/>
        <v>8.0861217922153089E-2</v>
      </c>
      <c r="K45" s="8">
        <f t="shared" si="1"/>
        <v>7.9310514113590469E-2</v>
      </c>
      <c r="L45" s="8">
        <f t="shared" si="1"/>
        <v>8.008077435692175E-2</v>
      </c>
      <c r="M45" s="8">
        <f t="shared" si="1"/>
        <v>7.9546441660968303E-2</v>
      </c>
      <c r="P45">
        <v>43</v>
      </c>
      <c r="Q45" s="8">
        <f t="shared" si="2"/>
        <v>7.7861217922153086E-2</v>
      </c>
      <c r="R45" s="8">
        <f t="shared" si="2"/>
        <v>7.6310514113590466E-2</v>
      </c>
      <c r="S45" s="8">
        <f t="shared" si="2"/>
        <v>7.7080774356921747E-2</v>
      </c>
      <c r="T45" s="8">
        <f t="shared" si="2"/>
        <v>7.6546441660968301E-2</v>
      </c>
      <c r="W45">
        <v>43</v>
      </c>
      <c r="X45" s="4"/>
      <c r="Y45" s="4"/>
      <c r="Z45" s="4">
        <f t="shared" si="6"/>
        <v>7.7859071005628486E-2</v>
      </c>
    </row>
    <row r="46" spans="1:26" x14ac:dyDescent="0.25">
      <c r="A46" s="16">
        <f t="shared" si="3"/>
        <v>43579</v>
      </c>
      <c r="B46">
        <f>+'[2]Ejercicio 1'!E263</f>
        <v>44</v>
      </c>
      <c r="C46" s="5">
        <v>7.9365297040175836E-2</v>
      </c>
      <c r="D46" s="4">
        <f t="shared" si="0"/>
        <v>7.7814435880384905E-2</v>
      </c>
      <c r="E46" s="6">
        <f t="shared" si="5"/>
        <v>7.8584774025609427E-2</v>
      </c>
      <c r="F46" s="7">
        <f t="shared" si="4"/>
        <v>7.8050387234581839E-2</v>
      </c>
      <c r="I46" s="10">
        <v>44</v>
      </c>
      <c r="J46" s="8">
        <f t="shared" si="1"/>
        <v>8.0865297040175838E-2</v>
      </c>
      <c r="K46" s="8">
        <f t="shared" si="1"/>
        <v>7.9314435880384906E-2</v>
      </c>
      <c r="L46" s="8">
        <f t="shared" si="1"/>
        <v>8.0084774025609429E-2</v>
      </c>
      <c r="M46" s="8">
        <f t="shared" si="1"/>
        <v>7.955038723458184E-2</v>
      </c>
      <c r="P46">
        <v>44</v>
      </c>
      <c r="Q46" s="8">
        <f t="shared" si="2"/>
        <v>7.7865297040175835E-2</v>
      </c>
      <c r="R46" s="8">
        <f t="shared" si="2"/>
        <v>7.6314435880384904E-2</v>
      </c>
      <c r="S46" s="8">
        <f t="shared" si="2"/>
        <v>7.7084774025609426E-2</v>
      </c>
      <c r="T46" s="8">
        <f t="shared" si="2"/>
        <v>7.6550387234581838E-2</v>
      </c>
      <c r="W46">
        <v>44</v>
      </c>
      <c r="X46" s="4"/>
      <c r="Y46" s="4"/>
      <c r="Z46" s="4">
        <f t="shared" si="6"/>
        <v>7.7883396094505952E-2</v>
      </c>
    </row>
    <row r="47" spans="1:26" x14ac:dyDescent="0.25">
      <c r="A47" s="16">
        <f t="shared" si="3"/>
        <v>43580</v>
      </c>
      <c r="B47">
        <f>+'[2]Ejercicio 1'!E264</f>
        <v>45</v>
      </c>
      <c r="C47" s="5">
        <v>7.9369376158198585E-2</v>
      </c>
      <c r="D47" s="4">
        <f t="shared" si="0"/>
        <v>7.7818357639403632E-2</v>
      </c>
      <c r="E47" s="6">
        <f t="shared" si="5"/>
        <v>7.8588773690331917E-2</v>
      </c>
      <c r="F47" s="7">
        <f t="shared" si="4"/>
        <v>7.8054332801574963E-2</v>
      </c>
      <c r="I47" s="10">
        <v>45</v>
      </c>
      <c r="J47" s="8">
        <f t="shared" si="1"/>
        <v>8.0869376158198586E-2</v>
      </c>
      <c r="K47" s="8">
        <f t="shared" si="1"/>
        <v>7.9318357639403633E-2</v>
      </c>
      <c r="L47" s="8">
        <f t="shared" si="1"/>
        <v>8.0088773690331919E-2</v>
      </c>
      <c r="M47" s="8">
        <f t="shared" si="1"/>
        <v>7.9554332801574965E-2</v>
      </c>
      <c r="P47">
        <v>45</v>
      </c>
      <c r="Q47" s="8">
        <f t="shared" si="2"/>
        <v>7.7869376158198583E-2</v>
      </c>
      <c r="R47" s="8">
        <f t="shared" si="2"/>
        <v>7.6318357639403631E-2</v>
      </c>
      <c r="S47" s="8">
        <f t="shared" si="2"/>
        <v>7.7088773690331916E-2</v>
      </c>
      <c r="T47" s="8">
        <f t="shared" si="2"/>
        <v>7.6554332801574962E-2</v>
      </c>
      <c r="W47">
        <v>45</v>
      </c>
      <c r="X47" s="4"/>
      <c r="Y47" s="4"/>
      <c r="Z47" s="4">
        <f t="shared" si="6"/>
        <v>7.7911830963105666E-2</v>
      </c>
    </row>
    <row r="48" spans="1:26" x14ac:dyDescent="0.25">
      <c r="A48" s="16">
        <f t="shared" si="3"/>
        <v>43581</v>
      </c>
      <c r="B48">
        <f>+'[2]Ejercicio 1'!E265</f>
        <v>46</v>
      </c>
      <c r="C48" s="5">
        <v>7.9373455276221333E-2</v>
      </c>
      <c r="D48" s="4">
        <f t="shared" si="0"/>
        <v>7.7822279390647467E-2</v>
      </c>
      <c r="E48" s="6">
        <f t="shared" si="5"/>
        <v>7.859277335109012E-2</v>
      </c>
      <c r="F48" s="7">
        <f t="shared" si="4"/>
        <v>7.8058278361953379E-2</v>
      </c>
      <c r="I48" s="10">
        <v>46</v>
      </c>
      <c r="J48" s="8">
        <f t="shared" si="1"/>
        <v>8.0873455276221334E-2</v>
      </c>
      <c r="K48" s="8">
        <f t="shared" si="1"/>
        <v>7.9322279390647468E-2</v>
      </c>
      <c r="L48" s="8">
        <f t="shared" si="1"/>
        <v>8.0092773351090121E-2</v>
      </c>
      <c r="M48" s="8">
        <f t="shared" si="1"/>
        <v>7.955827836195338E-2</v>
      </c>
      <c r="P48">
        <v>46</v>
      </c>
      <c r="Q48" s="8">
        <f t="shared" si="2"/>
        <v>7.7873455276221332E-2</v>
      </c>
      <c r="R48" s="8">
        <f t="shared" si="2"/>
        <v>7.6322279390647466E-2</v>
      </c>
      <c r="S48" s="8">
        <f t="shared" si="2"/>
        <v>7.7092773351090119E-2</v>
      </c>
      <c r="T48" s="8">
        <f t="shared" si="2"/>
        <v>7.6558278361953377E-2</v>
      </c>
      <c r="W48">
        <v>46</v>
      </c>
      <c r="X48" s="4"/>
      <c r="Y48" s="4"/>
      <c r="Z48" s="4">
        <f t="shared" si="6"/>
        <v>7.7944375792308659E-2</v>
      </c>
    </row>
    <row r="49" spans="1:26" x14ac:dyDescent="0.25">
      <c r="A49" s="16">
        <f t="shared" si="3"/>
        <v>43582</v>
      </c>
      <c r="B49">
        <f>+'[2]Ejercicio 1'!E266</f>
        <v>47</v>
      </c>
      <c r="C49" s="5">
        <v>7.9377534394244081E-2</v>
      </c>
      <c r="D49" s="4">
        <f t="shared" si="0"/>
        <v>7.782620113411523E-2</v>
      </c>
      <c r="E49" s="6">
        <f t="shared" si="5"/>
        <v>7.8596773007883133E-2</v>
      </c>
      <c r="F49" s="7">
        <f t="shared" si="4"/>
        <v>7.8062223915708523E-2</v>
      </c>
      <c r="I49" s="10">
        <v>47</v>
      </c>
      <c r="J49" s="8">
        <f t="shared" si="1"/>
        <v>8.0877534394244083E-2</v>
      </c>
      <c r="K49" s="8">
        <f t="shared" si="1"/>
        <v>7.9326201134115232E-2</v>
      </c>
      <c r="L49" s="8">
        <f t="shared" si="1"/>
        <v>8.0096773007883135E-2</v>
      </c>
      <c r="M49" s="8">
        <f t="shared" si="1"/>
        <v>7.9562223915708524E-2</v>
      </c>
      <c r="P49">
        <v>47</v>
      </c>
      <c r="Q49" s="8">
        <f t="shared" si="2"/>
        <v>7.787753439424408E-2</v>
      </c>
      <c r="R49" s="8">
        <f t="shared" si="2"/>
        <v>7.6326201134115229E-2</v>
      </c>
      <c r="S49" s="8">
        <f t="shared" si="2"/>
        <v>7.7096773007883132E-2</v>
      </c>
      <c r="T49" s="8">
        <f t="shared" si="2"/>
        <v>7.6562223915708522E-2</v>
      </c>
      <c r="W49">
        <v>47</v>
      </c>
      <c r="X49" s="4"/>
      <c r="Y49" s="4"/>
      <c r="Z49" s="4">
        <f t="shared" si="6"/>
        <v>7.7981030766912818E-2</v>
      </c>
    </row>
    <row r="50" spans="1:26" x14ac:dyDescent="0.25">
      <c r="A50" s="16">
        <f t="shared" si="3"/>
        <v>43583</v>
      </c>
      <c r="B50">
        <f>+'[2]Ejercicio 1'!E267</f>
        <v>48</v>
      </c>
      <c r="C50" s="5">
        <v>7.938161351226683E-2</v>
      </c>
      <c r="D50" s="4">
        <f t="shared" si="0"/>
        <v>7.7830122869807575E-2</v>
      </c>
      <c r="E50" s="6">
        <f t="shared" si="5"/>
        <v>7.8600772660710971E-2</v>
      </c>
      <c r="F50" s="7">
        <f t="shared" si="4"/>
        <v>7.8066169462846099E-2</v>
      </c>
      <c r="I50" s="10">
        <v>48</v>
      </c>
      <c r="J50" s="8">
        <f t="shared" si="1"/>
        <v>8.0881613512266831E-2</v>
      </c>
      <c r="K50" s="8">
        <f t="shared" si="1"/>
        <v>7.9330122869807576E-2</v>
      </c>
      <c r="L50" s="8">
        <f t="shared" si="1"/>
        <v>8.0100772660710973E-2</v>
      </c>
      <c r="M50" s="8">
        <f t="shared" si="1"/>
        <v>7.9566169462846101E-2</v>
      </c>
      <c r="P50">
        <v>48</v>
      </c>
      <c r="Q50" s="8">
        <f t="shared" si="2"/>
        <v>7.7881613512266828E-2</v>
      </c>
      <c r="R50" s="8">
        <f t="shared" si="2"/>
        <v>7.6330122869807573E-2</v>
      </c>
      <c r="S50" s="8">
        <f t="shared" si="2"/>
        <v>7.710077266071097E-2</v>
      </c>
      <c r="T50" s="8">
        <f t="shared" si="2"/>
        <v>7.6566169462846098E-2</v>
      </c>
      <c r="W50">
        <v>48</v>
      </c>
      <c r="X50" s="4"/>
      <c r="Y50" s="4"/>
      <c r="Z50" s="4">
        <f t="shared" si="6"/>
        <v>7.8021796075667157E-2</v>
      </c>
    </row>
    <row r="51" spans="1:26" x14ac:dyDescent="0.25">
      <c r="A51" s="16">
        <f t="shared" si="3"/>
        <v>43584</v>
      </c>
      <c r="B51">
        <f>+'[2]Ejercicio 1'!E268</f>
        <v>49</v>
      </c>
      <c r="C51" s="5">
        <v>7.9385692630289578E-2</v>
      </c>
      <c r="D51" s="4">
        <f t="shared" si="0"/>
        <v>7.7834044597724528E-2</v>
      </c>
      <c r="E51" s="6">
        <f t="shared" si="5"/>
        <v>7.860477230957362E-2</v>
      </c>
      <c r="F51" s="7">
        <f t="shared" si="4"/>
        <v>7.8070115003363263E-2</v>
      </c>
      <c r="I51" s="10">
        <v>49</v>
      </c>
      <c r="J51" s="8">
        <f t="shared" si="1"/>
        <v>8.088569263028958E-2</v>
      </c>
      <c r="K51" s="8">
        <f t="shared" si="1"/>
        <v>7.9334044597724529E-2</v>
      </c>
      <c r="L51" s="8">
        <f t="shared" si="1"/>
        <v>8.0104772309573621E-2</v>
      </c>
      <c r="M51" s="8">
        <f t="shared" si="1"/>
        <v>7.9570115003363265E-2</v>
      </c>
      <c r="P51">
        <v>49</v>
      </c>
      <c r="Q51" s="8">
        <f t="shared" si="2"/>
        <v>7.7885692630289577E-2</v>
      </c>
      <c r="R51" s="8">
        <f t="shared" si="2"/>
        <v>7.6334044597724526E-2</v>
      </c>
      <c r="S51" s="8">
        <f t="shared" si="2"/>
        <v>7.7104772309573619E-2</v>
      </c>
      <c r="T51" s="8">
        <f t="shared" si="2"/>
        <v>7.6570115003363262E-2</v>
      </c>
      <c r="W51">
        <v>49</v>
      </c>
      <c r="X51" s="4"/>
      <c r="Y51" s="4"/>
      <c r="Z51" s="4">
        <f t="shared" si="6"/>
        <v>7.8066671911229013E-2</v>
      </c>
    </row>
    <row r="52" spans="1:26" x14ac:dyDescent="0.25">
      <c r="A52" s="16">
        <f t="shared" si="3"/>
        <v>43585</v>
      </c>
      <c r="B52">
        <f>+'[2]Ejercicio 1'!E269</f>
        <v>50</v>
      </c>
      <c r="C52" s="5">
        <v>7.9389771748312327E-2</v>
      </c>
      <c r="D52" s="4">
        <f t="shared" si="0"/>
        <v>7.7837966317865895E-2</v>
      </c>
      <c r="E52" s="6">
        <f t="shared" si="5"/>
        <v>7.8608771954471982E-2</v>
      </c>
      <c r="F52" s="7">
        <f t="shared" si="4"/>
        <v>7.807406053726286E-2</v>
      </c>
      <c r="I52" s="10">
        <v>50</v>
      </c>
      <c r="J52" s="8">
        <f t="shared" si="1"/>
        <v>8.0889771748312328E-2</v>
      </c>
      <c r="K52" s="8">
        <f t="shared" si="1"/>
        <v>7.9337966317865896E-2</v>
      </c>
      <c r="L52" s="8">
        <f t="shared" si="1"/>
        <v>8.0108771954471983E-2</v>
      </c>
      <c r="M52" s="8">
        <f t="shared" si="1"/>
        <v>7.9574060537262861E-2</v>
      </c>
      <c r="P52">
        <v>50</v>
      </c>
      <c r="Q52" s="8">
        <f t="shared" si="2"/>
        <v>7.7889771748312325E-2</v>
      </c>
      <c r="R52" s="8">
        <f t="shared" si="2"/>
        <v>7.6337966317865893E-2</v>
      </c>
      <c r="S52" s="8">
        <f t="shared" si="2"/>
        <v>7.710877195447198E-2</v>
      </c>
      <c r="T52" s="8">
        <f t="shared" si="2"/>
        <v>7.6574060537262859E-2</v>
      </c>
      <c r="W52">
        <v>50</v>
      </c>
      <c r="X52" s="4"/>
      <c r="Y52" s="4"/>
      <c r="Z52" s="4">
        <f t="shared" si="6"/>
        <v>7.811565847021823E-2</v>
      </c>
    </row>
    <row r="53" spans="1:26" x14ac:dyDescent="0.25">
      <c r="A53" s="16">
        <f t="shared" si="3"/>
        <v>43586</v>
      </c>
      <c r="B53">
        <f>+'[2]Ejercicio 1'!E270</f>
        <v>51</v>
      </c>
      <c r="C53" s="5">
        <v>7.9393850866335075E-2</v>
      </c>
      <c r="D53" s="4">
        <f t="shared" si="0"/>
        <v>7.7841888030232134E-2</v>
      </c>
      <c r="E53" s="6">
        <f t="shared" si="5"/>
        <v>7.8612771595404279E-2</v>
      </c>
      <c r="F53" s="7">
        <f t="shared" si="4"/>
        <v>7.8078006064542044E-2</v>
      </c>
      <c r="I53" s="10">
        <v>51</v>
      </c>
      <c r="J53" s="8">
        <f t="shared" si="1"/>
        <v>8.0893850866335076E-2</v>
      </c>
      <c r="K53" s="8">
        <f t="shared" si="1"/>
        <v>7.9341888030232136E-2</v>
      </c>
      <c r="L53" s="8">
        <f t="shared" si="1"/>
        <v>8.0112771595404281E-2</v>
      </c>
      <c r="M53" s="8">
        <f t="shared" si="1"/>
        <v>7.9578006064542045E-2</v>
      </c>
      <c r="P53">
        <v>51</v>
      </c>
      <c r="Q53" s="8">
        <f t="shared" si="2"/>
        <v>7.7893850866335074E-2</v>
      </c>
      <c r="R53" s="8">
        <f t="shared" si="2"/>
        <v>7.6341888030232133E-2</v>
      </c>
      <c r="S53" s="8">
        <f t="shared" si="2"/>
        <v>7.7112771595404278E-2</v>
      </c>
      <c r="T53" s="8">
        <f t="shared" si="2"/>
        <v>7.6578006064542042E-2</v>
      </c>
      <c r="W53">
        <v>51</v>
      </c>
      <c r="X53" s="4"/>
      <c r="Y53" s="4"/>
      <c r="Z53" s="4">
        <f t="shared" si="6"/>
        <v>7.8168755953148705E-2</v>
      </c>
    </row>
    <row r="54" spans="1:26" x14ac:dyDescent="0.25">
      <c r="A54" s="16">
        <f t="shared" si="3"/>
        <v>43587</v>
      </c>
      <c r="B54">
        <f>+'[2]Ejercicio 1'!E271</f>
        <v>52</v>
      </c>
      <c r="C54" s="5">
        <v>7.9397929984357823E-2</v>
      </c>
      <c r="D54" s="4">
        <f t="shared" si="0"/>
        <v>7.7845809734822871E-2</v>
      </c>
      <c r="E54" s="6">
        <f t="shared" si="5"/>
        <v>7.8616771232372276E-2</v>
      </c>
      <c r="F54" s="7">
        <f t="shared" si="4"/>
        <v>7.808195158520366E-2</v>
      </c>
      <c r="I54" s="10">
        <v>52</v>
      </c>
      <c r="J54" s="8">
        <f t="shared" si="1"/>
        <v>8.0897929984357825E-2</v>
      </c>
      <c r="K54" s="8">
        <f t="shared" si="1"/>
        <v>7.9345809734822872E-2</v>
      </c>
      <c r="L54" s="8">
        <f t="shared" si="1"/>
        <v>8.0116771232372277E-2</v>
      </c>
      <c r="M54" s="8">
        <f t="shared" si="1"/>
        <v>7.9581951585203661E-2</v>
      </c>
      <c r="P54">
        <v>52</v>
      </c>
      <c r="Q54" s="8">
        <f t="shared" si="2"/>
        <v>7.7897929984357822E-2</v>
      </c>
      <c r="R54" s="8">
        <f t="shared" si="2"/>
        <v>7.634580973482287E-2</v>
      </c>
      <c r="S54" s="8">
        <f t="shared" si="2"/>
        <v>7.7116771232372275E-2</v>
      </c>
      <c r="T54" s="8">
        <f t="shared" si="2"/>
        <v>7.6581951585203659E-2</v>
      </c>
      <c r="W54">
        <v>52</v>
      </c>
      <c r="X54" s="4"/>
      <c r="Y54" s="4"/>
      <c r="Z54" s="4">
        <f t="shared" si="6"/>
        <v>7.8176646976714712E-2</v>
      </c>
    </row>
    <row r="55" spans="1:26" x14ac:dyDescent="0.25">
      <c r="A55" s="16">
        <f t="shared" si="3"/>
        <v>43588</v>
      </c>
      <c r="B55">
        <f>+'[2]Ejercicio 1'!E272</f>
        <v>53</v>
      </c>
      <c r="C55" s="5">
        <v>7.9402009102380572E-2</v>
      </c>
      <c r="D55" s="4">
        <f t="shared" si="0"/>
        <v>7.7849731431638342E-2</v>
      </c>
      <c r="E55" s="6">
        <f t="shared" si="5"/>
        <v>7.8620770865375972E-2</v>
      </c>
      <c r="F55" s="7">
        <f t="shared" si="4"/>
        <v>7.808589709924485E-2</v>
      </c>
      <c r="I55" s="10">
        <v>53</v>
      </c>
      <c r="J55" s="8">
        <f t="shared" si="1"/>
        <v>8.0902009102380573E-2</v>
      </c>
      <c r="K55" s="8">
        <f t="shared" si="1"/>
        <v>7.9349731431638343E-2</v>
      </c>
      <c r="L55" s="8">
        <f t="shared" si="1"/>
        <v>8.0120770865375973E-2</v>
      </c>
      <c r="M55" s="8">
        <f t="shared" si="1"/>
        <v>7.9585897099244851E-2</v>
      </c>
      <c r="P55">
        <v>53</v>
      </c>
      <c r="Q55" s="8">
        <f t="shared" si="2"/>
        <v>7.7902009102380571E-2</v>
      </c>
      <c r="R55" s="8">
        <f t="shared" si="2"/>
        <v>7.634973143163834E-2</v>
      </c>
      <c r="S55" s="8">
        <f t="shared" si="2"/>
        <v>7.712077086537597E-2</v>
      </c>
      <c r="T55" s="8">
        <f t="shared" si="2"/>
        <v>7.6585897099244848E-2</v>
      </c>
      <c r="W55">
        <v>53</v>
      </c>
      <c r="X55" s="4"/>
      <c r="Y55" s="4"/>
      <c r="Z55" s="4">
        <f t="shared" si="6"/>
        <v>7.8184537981624211E-2</v>
      </c>
    </row>
    <row r="56" spans="1:26" x14ac:dyDescent="0.25">
      <c r="A56" s="16">
        <f t="shared" si="3"/>
        <v>43589</v>
      </c>
      <c r="B56">
        <f>+'[2]Ejercicio 1'!E273</f>
        <v>54</v>
      </c>
      <c r="C56" s="5">
        <v>7.940608822040332E-2</v>
      </c>
      <c r="D56" s="4">
        <f t="shared" si="0"/>
        <v>7.7853653120678559E-2</v>
      </c>
      <c r="E56" s="6">
        <f t="shared" si="5"/>
        <v>7.8624770494413604E-2</v>
      </c>
      <c r="F56" s="7">
        <f t="shared" si="4"/>
        <v>7.8089842606665627E-2</v>
      </c>
      <c r="I56" s="10">
        <v>54</v>
      </c>
      <c r="J56" s="8">
        <f t="shared" si="1"/>
        <v>8.0906088220403322E-2</v>
      </c>
      <c r="K56" s="8">
        <f t="shared" si="1"/>
        <v>7.9353653120678561E-2</v>
      </c>
      <c r="L56" s="8">
        <f t="shared" si="1"/>
        <v>8.0124770494413605E-2</v>
      </c>
      <c r="M56" s="8">
        <f t="shared" si="1"/>
        <v>7.9589842606665628E-2</v>
      </c>
      <c r="P56">
        <v>54</v>
      </c>
      <c r="Q56" s="8">
        <f t="shared" si="2"/>
        <v>7.7906088220403319E-2</v>
      </c>
      <c r="R56" s="8">
        <f t="shared" si="2"/>
        <v>7.6353653120678558E-2</v>
      </c>
      <c r="S56" s="8">
        <f t="shared" si="2"/>
        <v>7.7124770494413603E-2</v>
      </c>
      <c r="T56" s="8">
        <f t="shared" si="2"/>
        <v>7.6589842606665626E-2</v>
      </c>
      <c r="W56">
        <v>54</v>
      </c>
      <c r="X56" s="4"/>
      <c r="Y56" s="4"/>
      <c r="Z56" s="4">
        <f t="shared" si="6"/>
        <v>7.8192428967882907E-2</v>
      </c>
    </row>
    <row r="57" spans="1:26" x14ac:dyDescent="0.25">
      <c r="A57" s="16">
        <f t="shared" si="3"/>
        <v>43590</v>
      </c>
      <c r="B57">
        <f>+'[2]Ejercicio 1'!E274</f>
        <v>55</v>
      </c>
      <c r="C57" s="5">
        <v>7.9410167338426083E-2</v>
      </c>
      <c r="D57" s="4">
        <f t="shared" si="0"/>
        <v>7.7857574801943774E-2</v>
      </c>
      <c r="E57" s="6">
        <f t="shared" si="5"/>
        <v>7.8628770119487809E-2</v>
      </c>
      <c r="F57" s="7">
        <f t="shared" si="4"/>
        <v>7.8093788107468837E-2</v>
      </c>
      <c r="I57" s="10">
        <v>55</v>
      </c>
      <c r="J57" s="8">
        <f t="shared" si="1"/>
        <v>8.0910167338426084E-2</v>
      </c>
      <c r="K57" s="8">
        <f t="shared" si="1"/>
        <v>7.9357574801943775E-2</v>
      </c>
      <c r="L57" s="8">
        <f t="shared" si="1"/>
        <v>8.012877011948781E-2</v>
      </c>
      <c r="M57" s="8">
        <f t="shared" si="1"/>
        <v>7.9593788107468838E-2</v>
      </c>
      <c r="P57">
        <v>55</v>
      </c>
      <c r="Q57" s="8">
        <f t="shared" si="2"/>
        <v>7.7910167338426081E-2</v>
      </c>
      <c r="R57" s="8">
        <f t="shared" si="2"/>
        <v>7.6357574801943773E-2</v>
      </c>
      <c r="S57" s="8">
        <f t="shared" si="2"/>
        <v>7.7128770119487808E-2</v>
      </c>
      <c r="T57" s="8">
        <f t="shared" si="2"/>
        <v>7.6593788107468835E-2</v>
      </c>
      <c r="W57">
        <v>55</v>
      </c>
      <c r="X57" s="4"/>
      <c r="Y57" s="4"/>
      <c r="Z57" s="4">
        <f t="shared" si="6"/>
        <v>7.8200319935482251E-2</v>
      </c>
    </row>
    <row r="58" spans="1:26" x14ac:dyDescent="0.25">
      <c r="A58" s="16">
        <f t="shared" si="3"/>
        <v>43591</v>
      </c>
      <c r="B58">
        <f>+'[2]Ejercicio 1'!E275</f>
        <v>56</v>
      </c>
      <c r="C58" s="5">
        <v>7.9414246456448831E-2</v>
      </c>
      <c r="D58" s="4">
        <f t="shared" si="0"/>
        <v>7.7861496475433611E-2</v>
      </c>
      <c r="E58" s="6">
        <f t="shared" si="5"/>
        <v>7.8632769740595965E-2</v>
      </c>
      <c r="F58" s="7">
        <f t="shared" si="4"/>
        <v>7.8097733601654493E-2</v>
      </c>
      <c r="I58" s="10">
        <v>56</v>
      </c>
      <c r="J58" s="8">
        <f t="shared" si="1"/>
        <v>8.0914246456448832E-2</v>
      </c>
      <c r="K58" s="8">
        <f t="shared" si="1"/>
        <v>7.9361496475433613E-2</v>
      </c>
      <c r="L58" s="8">
        <f t="shared" si="1"/>
        <v>8.0132769740595966E-2</v>
      </c>
      <c r="M58" s="8">
        <f t="shared" si="1"/>
        <v>7.9597733601654494E-2</v>
      </c>
      <c r="P58">
        <v>56</v>
      </c>
      <c r="Q58" s="8">
        <f t="shared" si="2"/>
        <v>7.791424645644883E-2</v>
      </c>
      <c r="R58" s="8">
        <f t="shared" si="2"/>
        <v>7.636149647543361E-2</v>
      </c>
      <c r="S58" s="8">
        <f t="shared" si="2"/>
        <v>7.7132769740595963E-2</v>
      </c>
      <c r="T58" s="8">
        <f t="shared" si="2"/>
        <v>7.6597733601654491E-2</v>
      </c>
      <c r="W58">
        <v>56</v>
      </c>
      <c r="X58" s="4"/>
      <c r="Y58" s="4"/>
      <c r="Z58" s="4">
        <f t="shared" si="6"/>
        <v>7.820821088443651E-2</v>
      </c>
    </row>
    <row r="59" spans="1:26" x14ac:dyDescent="0.25">
      <c r="A59" s="16">
        <f t="shared" si="3"/>
        <v>43592</v>
      </c>
      <c r="B59">
        <f>+'[2]Ejercicio 1'!E276</f>
        <v>57</v>
      </c>
      <c r="C59" s="5">
        <v>7.9418325574471579E-2</v>
      </c>
      <c r="D59" s="4">
        <f t="shared" si="0"/>
        <v>7.7865418141148099E-2</v>
      </c>
      <c r="E59" s="6">
        <f t="shared" si="5"/>
        <v>7.8636769357739819E-2</v>
      </c>
      <c r="F59" s="7">
        <f t="shared" si="4"/>
        <v>7.8101679089219722E-2</v>
      </c>
      <c r="I59" s="10">
        <v>57</v>
      </c>
      <c r="J59" s="8">
        <f t="shared" si="1"/>
        <v>8.0918325574471581E-2</v>
      </c>
      <c r="K59" s="8">
        <f t="shared" si="1"/>
        <v>7.93654181411481E-2</v>
      </c>
      <c r="L59" s="8">
        <f t="shared" si="1"/>
        <v>8.013676935773982E-2</v>
      </c>
      <c r="M59" s="8">
        <f t="shared" si="1"/>
        <v>7.9601679089219723E-2</v>
      </c>
      <c r="P59">
        <v>57</v>
      </c>
      <c r="Q59" s="8">
        <f t="shared" si="2"/>
        <v>7.7918325574471578E-2</v>
      </c>
      <c r="R59" s="8">
        <f t="shared" si="2"/>
        <v>7.6365418141148098E-2</v>
      </c>
      <c r="S59" s="8">
        <f t="shared" si="2"/>
        <v>7.7136769357739818E-2</v>
      </c>
      <c r="T59" s="8">
        <f t="shared" si="2"/>
        <v>7.6601679089219721E-2</v>
      </c>
      <c r="W59">
        <v>57</v>
      </c>
      <c r="X59" s="4"/>
      <c r="Y59" s="4"/>
      <c r="Z59" s="4">
        <f t="shared" si="6"/>
        <v>7.8216101814728559E-2</v>
      </c>
    </row>
    <row r="60" spans="1:26" x14ac:dyDescent="0.25">
      <c r="A60" s="16">
        <f t="shared" si="3"/>
        <v>43593</v>
      </c>
      <c r="B60">
        <f>+'[2]Ejercicio 1'!E277</f>
        <v>58</v>
      </c>
      <c r="C60" s="5">
        <v>7.9422404692494328E-2</v>
      </c>
      <c r="D60" s="4">
        <f t="shared" si="0"/>
        <v>7.7869339799087459E-2</v>
      </c>
      <c r="E60" s="6">
        <f t="shared" si="5"/>
        <v>7.8640768970918498E-2</v>
      </c>
      <c r="F60" s="7">
        <f t="shared" si="4"/>
        <v>7.8105624570167384E-2</v>
      </c>
      <c r="I60" s="10">
        <v>58</v>
      </c>
      <c r="J60" s="8">
        <f t="shared" si="1"/>
        <v>8.0922404692494329E-2</v>
      </c>
      <c r="K60" s="8">
        <f t="shared" si="1"/>
        <v>7.936933979908746E-2</v>
      </c>
      <c r="L60" s="8">
        <f t="shared" si="1"/>
        <v>8.0140768970918499E-2</v>
      </c>
      <c r="M60" s="8">
        <f t="shared" si="1"/>
        <v>7.9605624570167385E-2</v>
      </c>
      <c r="P60">
        <v>58</v>
      </c>
      <c r="Q60" s="8">
        <f t="shared" si="2"/>
        <v>7.7922404692494326E-2</v>
      </c>
      <c r="R60" s="8">
        <f t="shared" si="2"/>
        <v>7.6369339799087457E-2</v>
      </c>
      <c r="S60" s="8">
        <f t="shared" si="2"/>
        <v>7.7140768970918497E-2</v>
      </c>
      <c r="T60" s="8">
        <f t="shared" si="2"/>
        <v>7.6605624570167383E-2</v>
      </c>
      <c r="W60">
        <v>58</v>
      </c>
      <c r="X60" s="4"/>
      <c r="Y60" s="4"/>
      <c r="Z60" s="4">
        <f t="shared" si="6"/>
        <v>7.8223992726372663E-2</v>
      </c>
    </row>
    <row r="61" spans="1:26" x14ac:dyDescent="0.25">
      <c r="A61" s="16">
        <f t="shared" si="3"/>
        <v>43594</v>
      </c>
      <c r="B61">
        <f>+'[2]Ejercicio 1'!E278</f>
        <v>59</v>
      </c>
      <c r="C61" s="5">
        <v>7.9426483810517076E-2</v>
      </c>
      <c r="D61" s="4">
        <f t="shared" si="0"/>
        <v>7.7873261449251746E-2</v>
      </c>
      <c r="E61" s="6">
        <f t="shared" si="5"/>
        <v>7.8644768580131988E-2</v>
      </c>
      <c r="F61" s="7">
        <f t="shared" si="4"/>
        <v>7.8109570044494633E-2</v>
      </c>
      <c r="I61" s="10">
        <v>59</v>
      </c>
      <c r="J61" s="8">
        <f t="shared" si="1"/>
        <v>8.0926483810517078E-2</v>
      </c>
      <c r="K61" s="8">
        <f t="shared" si="1"/>
        <v>7.9373261449251747E-2</v>
      </c>
      <c r="L61" s="8">
        <f t="shared" si="1"/>
        <v>8.0144768580131989E-2</v>
      </c>
      <c r="M61" s="8">
        <f t="shared" si="1"/>
        <v>7.9609570044494635E-2</v>
      </c>
      <c r="P61">
        <v>59</v>
      </c>
      <c r="Q61" s="8">
        <f t="shared" si="2"/>
        <v>7.7926483810517075E-2</v>
      </c>
      <c r="R61" s="8">
        <f t="shared" si="2"/>
        <v>7.6373261449251745E-2</v>
      </c>
      <c r="S61" s="8">
        <f t="shared" si="2"/>
        <v>7.7144768580131987E-2</v>
      </c>
      <c r="T61" s="8">
        <f t="shared" si="2"/>
        <v>7.6609570044494632E-2</v>
      </c>
      <c r="W61">
        <v>59</v>
      </c>
      <c r="X61" s="4"/>
      <c r="Y61" s="4"/>
      <c r="Z61" s="4">
        <f t="shared" si="6"/>
        <v>7.823188361936026E-2</v>
      </c>
    </row>
    <row r="62" spans="1:26" x14ac:dyDescent="0.25">
      <c r="A62" s="16">
        <f t="shared" si="3"/>
        <v>43595</v>
      </c>
      <c r="B62">
        <f>+'[2]Ejercicio 1'!E279</f>
        <v>60</v>
      </c>
      <c r="C62" s="5">
        <v>7.9430562928539825E-2</v>
      </c>
      <c r="D62" s="4">
        <f t="shared" si="0"/>
        <v>7.7877183091640961E-2</v>
      </c>
      <c r="E62" s="6">
        <f t="shared" si="5"/>
        <v>7.8648768185381177E-2</v>
      </c>
      <c r="F62" s="7">
        <f t="shared" si="4"/>
        <v>7.8113515512204329E-2</v>
      </c>
      <c r="I62" s="10">
        <v>60</v>
      </c>
      <c r="J62" s="8">
        <f t="shared" si="1"/>
        <v>8.0930562928539826E-2</v>
      </c>
      <c r="K62" s="8">
        <f t="shared" si="1"/>
        <v>7.9377183091640963E-2</v>
      </c>
      <c r="L62" s="8">
        <f t="shared" si="1"/>
        <v>8.0148768185381178E-2</v>
      </c>
      <c r="M62" s="8">
        <f t="shared" si="1"/>
        <v>7.961351551220433E-2</v>
      </c>
      <c r="P62">
        <v>60</v>
      </c>
      <c r="Q62" s="8">
        <f t="shared" si="2"/>
        <v>7.7930562928539823E-2</v>
      </c>
      <c r="R62" s="8">
        <f t="shared" si="2"/>
        <v>7.637718309164096E-2</v>
      </c>
      <c r="S62" s="8">
        <f t="shared" si="2"/>
        <v>7.7148768185381175E-2</v>
      </c>
      <c r="T62" s="8">
        <f t="shared" si="2"/>
        <v>7.6613515512204328E-2</v>
      </c>
      <c r="W62">
        <v>60</v>
      </c>
      <c r="X62" s="4"/>
      <c r="Y62" s="4"/>
      <c r="Z62" s="4">
        <f t="shared" si="6"/>
        <v>7.8239774493697067E-2</v>
      </c>
    </row>
    <row r="63" spans="1:26" x14ac:dyDescent="0.25">
      <c r="A63" s="16">
        <f t="shared" si="3"/>
        <v>43596</v>
      </c>
      <c r="B63">
        <f>+'[2]Ejercicio 1'!E280</f>
        <v>61</v>
      </c>
      <c r="C63" s="5">
        <v>7.9434642046562573E-2</v>
      </c>
      <c r="D63" s="4">
        <f t="shared" si="0"/>
        <v>7.7881104726254965E-2</v>
      </c>
      <c r="E63" s="6">
        <f t="shared" si="5"/>
        <v>7.865276778666519E-2</v>
      </c>
      <c r="F63" s="7">
        <f t="shared" si="4"/>
        <v>7.8117460973293598E-2</v>
      </c>
      <c r="I63" s="10">
        <v>61</v>
      </c>
      <c r="J63" s="8">
        <f t="shared" si="1"/>
        <v>8.0934642046562574E-2</v>
      </c>
      <c r="K63" s="8">
        <f t="shared" si="1"/>
        <v>7.9381104726254967E-2</v>
      </c>
      <c r="L63" s="8">
        <f t="shared" si="1"/>
        <v>8.0152767786665191E-2</v>
      </c>
      <c r="M63" s="8">
        <f t="shared" si="1"/>
        <v>7.96174609732936E-2</v>
      </c>
      <c r="P63">
        <v>61</v>
      </c>
      <c r="Q63" s="8">
        <f t="shared" si="2"/>
        <v>7.7934642046562572E-2</v>
      </c>
      <c r="R63" s="8">
        <f t="shared" si="2"/>
        <v>7.6381104726254964E-2</v>
      </c>
      <c r="S63" s="8">
        <f t="shared" si="2"/>
        <v>7.7152767786665188E-2</v>
      </c>
      <c r="T63" s="8">
        <f t="shared" si="2"/>
        <v>7.6617460973293597E-2</v>
      </c>
      <c r="W63">
        <v>61</v>
      </c>
      <c r="X63" s="4"/>
      <c r="Y63" s="4"/>
      <c r="Z63" s="4">
        <f t="shared" si="6"/>
        <v>7.8247665349377368E-2</v>
      </c>
    </row>
    <row r="64" spans="1:26" x14ac:dyDescent="0.25">
      <c r="A64" s="16">
        <f t="shared" si="3"/>
        <v>43597</v>
      </c>
      <c r="B64">
        <f>+'[2]Ejercicio 1'!E281</f>
        <v>62</v>
      </c>
      <c r="C64" s="5">
        <v>7.9438721164585321E-2</v>
      </c>
      <c r="D64" s="4">
        <f t="shared" si="0"/>
        <v>7.7885026353094175E-2</v>
      </c>
      <c r="E64" s="6">
        <f t="shared" si="5"/>
        <v>7.8656767383984902E-2</v>
      </c>
      <c r="F64" s="7">
        <f t="shared" si="4"/>
        <v>7.8121406427762441E-2</v>
      </c>
      <c r="I64" s="10">
        <v>62</v>
      </c>
      <c r="J64" s="8">
        <f t="shared" si="1"/>
        <v>8.0938721164585323E-2</v>
      </c>
      <c r="K64" s="8">
        <f t="shared" si="1"/>
        <v>7.9385026353094176E-2</v>
      </c>
      <c r="L64" s="8">
        <f t="shared" si="1"/>
        <v>8.0156767383984903E-2</v>
      </c>
      <c r="M64" s="8">
        <f t="shared" si="1"/>
        <v>7.9621406427762442E-2</v>
      </c>
      <c r="P64">
        <v>62</v>
      </c>
      <c r="Q64" s="8">
        <f t="shared" si="2"/>
        <v>7.793872116458532E-2</v>
      </c>
      <c r="R64" s="8">
        <f t="shared" si="2"/>
        <v>7.6385026353094174E-2</v>
      </c>
      <c r="S64" s="8">
        <f t="shared" si="2"/>
        <v>7.7156767383984901E-2</v>
      </c>
      <c r="T64" s="8">
        <f t="shared" si="2"/>
        <v>7.662140642776244E-2</v>
      </c>
      <c r="W64">
        <v>62</v>
      </c>
      <c r="X64" s="4"/>
      <c r="Y64" s="4"/>
      <c r="Z64" s="4">
        <f t="shared" si="6"/>
        <v>7.8255556186404007E-2</v>
      </c>
    </row>
    <row r="65" spans="1:26" x14ac:dyDescent="0.25">
      <c r="A65" s="16">
        <f t="shared" si="3"/>
        <v>43598</v>
      </c>
      <c r="B65">
        <f>+'[2]Ejercicio 1'!E282</f>
        <v>63</v>
      </c>
      <c r="C65" s="5">
        <v>7.944280028260807E-2</v>
      </c>
      <c r="D65" s="4">
        <f t="shared" si="0"/>
        <v>7.7888947972158229E-2</v>
      </c>
      <c r="E65" s="6">
        <f t="shared" si="5"/>
        <v>7.8660766977339439E-2</v>
      </c>
      <c r="F65" s="7">
        <f t="shared" si="4"/>
        <v>7.8125351875616575E-2</v>
      </c>
      <c r="I65" s="10">
        <v>63</v>
      </c>
      <c r="J65" s="8">
        <f t="shared" si="1"/>
        <v>8.0942800282608071E-2</v>
      </c>
      <c r="K65" s="8">
        <f t="shared" si="1"/>
        <v>7.938894797215823E-2</v>
      </c>
      <c r="L65" s="8">
        <f t="shared" si="1"/>
        <v>8.016076697733944E-2</v>
      </c>
      <c r="M65" s="8">
        <f t="shared" si="1"/>
        <v>7.9625351875616576E-2</v>
      </c>
      <c r="P65">
        <v>63</v>
      </c>
      <c r="Q65" s="8">
        <f t="shared" si="2"/>
        <v>7.7942800282608068E-2</v>
      </c>
      <c r="R65" s="8">
        <f t="shared" si="2"/>
        <v>7.6388947972158228E-2</v>
      </c>
      <c r="S65" s="8">
        <f t="shared" si="2"/>
        <v>7.7160766977339437E-2</v>
      </c>
      <c r="T65" s="8">
        <f t="shared" si="2"/>
        <v>7.6625351875616574E-2</v>
      </c>
      <c r="W65">
        <v>63</v>
      </c>
      <c r="X65" s="4"/>
      <c r="Y65" s="4"/>
      <c r="Z65" s="4">
        <f t="shared" si="6"/>
        <v>7.8263447004779871E-2</v>
      </c>
    </row>
    <row r="66" spans="1:26" x14ac:dyDescent="0.25">
      <c r="A66" s="16">
        <f t="shared" si="3"/>
        <v>43599</v>
      </c>
      <c r="B66">
        <f>+'[2]Ejercicio 1'!E283</f>
        <v>64</v>
      </c>
      <c r="C66" s="5">
        <v>7.9446879400630818E-2</v>
      </c>
      <c r="D66" s="4">
        <f t="shared" si="0"/>
        <v>7.7892869583447544E-2</v>
      </c>
      <c r="E66" s="6">
        <f t="shared" si="5"/>
        <v>7.866476656672966E-2</v>
      </c>
      <c r="F66" s="7">
        <f t="shared" si="4"/>
        <v>7.8129297316850296E-2</v>
      </c>
      <c r="I66" s="10">
        <v>64</v>
      </c>
      <c r="J66" s="8">
        <f t="shared" si="1"/>
        <v>8.094687940063082E-2</v>
      </c>
      <c r="K66" s="8">
        <f t="shared" si="1"/>
        <v>7.9392869583447545E-2</v>
      </c>
      <c r="L66" s="8">
        <f t="shared" si="1"/>
        <v>8.0164766566729662E-2</v>
      </c>
      <c r="M66" s="8">
        <f t="shared" ref="M66:M129" si="7">F66+$O$1</f>
        <v>7.9629297316850298E-2</v>
      </c>
      <c r="P66">
        <v>64</v>
      </c>
      <c r="Q66" s="8">
        <f t="shared" si="2"/>
        <v>7.7946879400630817E-2</v>
      </c>
      <c r="R66" s="8">
        <f t="shared" si="2"/>
        <v>7.6392869583447542E-2</v>
      </c>
      <c r="S66" s="8">
        <f t="shared" si="2"/>
        <v>7.7164766566729659E-2</v>
      </c>
      <c r="T66" s="8">
        <f t="shared" ref="T66:T129" si="8">F66-$O$1</f>
        <v>7.6629297316850295E-2</v>
      </c>
      <c r="W66">
        <v>64</v>
      </c>
      <c r="X66" s="4"/>
      <c r="Y66" s="4"/>
      <c r="Z66" s="4">
        <f t="shared" si="6"/>
        <v>7.8271337804504917E-2</v>
      </c>
    </row>
    <row r="67" spans="1:26" x14ac:dyDescent="0.25">
      <c r="A67" s="16">
        <f t="shared" si="3"/>
        <v>43600</v>
      </c>
      <c r="B67">
        <f>+'[2]Ejercicio 1'!E284</f>
        <v>65</v>
      </c>
      <c r="C67" s="5">
        <v>7.9450958518653567E-2</v>
      </c>
      <c r="D67" s="4">
        <f t="shared" ref="D67:D130" si="9">+LN((1+C67*182/360)^(360/182))</f>
        <v>7.7896791186961772E-2</v>
      </c>
      <c r="E67" s="6">
        <f t="shared" ref="E67:E130" si="10">Equivalencia_Tasas(C67,182,91)</f>
        <v>7.866876615215472E-2</v>
      </c>
      <c r="F67" s="7">
        <f t="shared" ref="F67:F130" si="11">Equivalencia_Tasas(C67,182,28)</f>
        <v>7.8133242751463605E-2</v>
      </c>
      <c r="I67" s="10">
        <v>65</v>
      </c>
      <c r="J67" s="8">
        <f t="shared" ref="J67:M130" si="12">C67+$O$1</f>
        <v>8.0950958518653568E-2</v>
      </c>
      <c r="K67" s="8">
        <f t="shared" si="12"/>
        <v>7.9396791186961774E-2</v>
      </c>
      <c r="L67" s="8">
        <f t="shared" si="12"/>
        <v>8.0168766152154722E-2</v>
      </c>
      <c r="M67" s="8">
        <f t="shared" si="7"/>
        <v>7.9633242751463607E-2</v>
      </c>
      <c r="P67">
        <v>65</v>
      </c>
      <c r="Q67" s="8">
        <f t="shared" ref="Q67:T130" si="13">C67-$O$1</f>
        <v>7.7950958518653565E-2</v>
      </c>
      <c r="R67" s="8">
        <f t="shared" si="13"/>
        <v>7.6396791186961771E-2</v>
      </c>
      <c r="S67" s="8">
        <f t="shared" si="13"/>
        <v>7.7168766152154719E-2</v>
      </c>
      <c r="T67" s="8">
        <f t="shared" si="8"/>
        <v>7.6633242751463604E-2</v>
      </c>
      <c r="W67">
        <v>65</v>
      </c>
      <c r="X67" s="4"/>
      <c r="Y67" s="4"/>
      <c r="Z67" s="4">
        <f t="shared" si="6"/>
        <v>7.8279228585567767E-2</v>
      </c>
    </row>
    <row r="68" spans="1:26" x14ac:dyDescent="0.25">
      <c r="A68" s="16">
        <f t="shared" si="3"/>
        <v>43601</v>
      </c>
      <c r="B68">
        <f>+'[2]Ejercicio 1'!E285</f>
        <v>66</v>
      </c>
      <c r="C68" s="5">
        <v>7.9455037636676315E-2</v>
      </c>
      <c r="D68" s="4">
        <f t="shared" si="9"/>
        <v>7.7900712782700915E-2</v>
      </c>
      <c r="E68" s="6">
        <f t="shared" si="10"/>
        <v>7.8672765733615466E-2</v>
      </c>
      <c r="F68" s="7">
        <f t="shared" si="11"/>
        <v>7.8137188179459346E-2</v>
      </c>
      <c r="I68" s="10">
        <v>66</v>
      </c>
      <c r="J68" s="8">
        <f t="shared" si="12"/>
        <v>8.0955037636676316E-2</v>
      </c>
      <c r="K68" s="8">
        <f t="shared" si="12"/>
        <v>7.9400712782700916E-2</v>
      </c>
      <c r="L68" s="8">
        <f t="shared" si="12"/>
        <v>8.0172765733615467E-2</v>
      </c>
      <c r="M68" s="8">
        <f t="shared" si="7"/>
        <v>7.9637188179459348E-2</v>
      </c>
      <c r="P68">
        <v>66</v>
      </c>
      <c r="Q68" s="8">
        <f t="shared" si="13"/>
        <v>7.7955037636676314E-2</v>
      </c>
      <c r="R68" s="8">
        <f t="shared" si="13"/>
        <v>7.6400712782700914E-2</v>
      </c>
      <c r="S68" s="8">
        <f t="shared" si="13"/>
        <v>7.7172765733615464E-2</v>
      </c>
      <c r="T68" s="8">
        <f t="shared" si="8"/>
        <v>7.6637188179459345E-2</v>
      </c>
      <c r="W68">
        <v>66</v>
      </c>
      <c r="X68" s="4"/>
      <c r="Y68" s="4"/>
      <c r="Z68" s="4">
        <f t="shared" si="6"/>
        <v>7.8287119347982673E-2</v>
      </c>
    </row>
    <row r="69" spans="1:26" x14ac:dyDescent="0.25">
      <c r="A69" s="16">
        <f t="shared" ref="A69:A132" si="14">+A68+1</f>
        <v>43602</v>
      </c>
      <c r="B69">
        <f>+'[2]Ejercicio 1'!E286</f>
        <v>67</v>
      </c>
      <c r="C69" s="5">
        <v>7.9459116754699063E-2</v>
      </c>
      <c r="D69" s="4">
        <f t="shared" si="9"/>
        <v>7.7904634370665429E-2</v>
      </c>
      <c r="E69" s="6">
        <f t="shared" si="10"/>
        <v>7.8676765311111035E-2</v>
      </c>
      <c r="F69" s="7">
        <f t="shared" si="11"/>
        <v>7.814113360083752E-2</v>
      </c>
      <c r="I69" s="10">
        <v>67</v>
      </c>
      <c r="J69" s="8">
        <f t="shared" si="12"/>
        <v>8.0959116754699065E-2</v>
      </c>
      <c r="K69" s="8">
        <f t="shared" si="12"/>
        <v>7.9404634370665431E-2</v>
      </c>
      <c r="L69" s="8">
        <f t="shared" si="12"/>
        <v>8.0176765311111037E-2</v>
      </c>
      <c r="M69" s="8">
        <f t="shared" si="7"/>
        <v>7.9641133600837521E-2</v>
      </c>
      <c r="P69">
        <v>67</v>
      </c>
      <c r="Q69" s="8">
        <f t="shared" si="13"/>
        <v>7.7959116754699062E-2</v>
      </c>
      <c r="R69" s="8">
        <f t="shared" si="13"/>
        <v>7.6404634370665428E-2</v>
      </c>
      <c r="S69" s="8">
        <f t="shared" si="13"/>
        <v>7.7176765311111034E-2</v>
      </c>
      <c r="T69" s="8">
        <f t="shared" si="8"/>
        <v>7.6641133600837519E-2</v>
      </c>
      <c r="W69">
        <v>67</v>
      </c>
      <c r="X69" s="4"/>
      <c r="Y69" s="4"/>
      <c r="Z69" s="4">
        <f t="shared" si="6"/>
        <v>7.8295010091746775E-2</v>
      </c>
    </row>
    <row r="70" spans="1:26" x14ac:dyDescent="0.25">
      <c r="A70" s="16">
        <f t="shared" si="14"/>
        <v>43603</v>
      </c>
      <c r="B70">
        <f>+'[2]Ejercicio 1'!E287</f>
        <v>68</v>
      </c>
      <c r="C70" s="5">
        <v>7.9463195872721812E-2</v>
      </c>
      <c r="D70" s="4">
        <f t="shared" si="9"/>
        <v>7.7908555950854941E-2</v>
      </c>
      <c r="E70" s="6">
        <f t="shared" si="10"/>
        <v>7.8680764884641416E-2</v>
      </c>
      <c r="F70" s="7">
        <f t="shared" si="11"/>
        <v>7.8145079015595281E-2</v>
      </c>
      <c r="I70" s="10">
        <v>68</v>
      </c>
      <c r="J70" s="8">
        <f t="shared" si="12"/>
        <v>8.0963195872721813E-2</v>
      </c>
      <c r="K70" s="8">
        <f t="shared" si="12"/>
        <v>7.9408555950854942E-2</v>
      </c>
      <c r="L70" s="8">
        <f t="shared" si="12"/>
        <v>8.0180764884641417E-2</v>
      </c>
      <c r="M70" s="8">
        <f t="shared" si="7"/>
        <v>7.9645079015595283E-2</v>
      </c>
      <c r="P70">
        <v>68</v>
      </c>
      <c r="Q70" s="8">
        <f t="shared" si="13"/>
        <v>7.7963195872721811E-2</v>
      </c>
      <c r="R70" s="8">
        <f t="shared" si="13"/>
        <v>7.6408555950854939E-2</v>
      </c>
      <c r="S70" s="8">
        <f t="shared" si="13"/>
        <v>7.7180764884641415E-2</v>
      </c>
      <c r="T70" s="8">
        <f t="shared" si="8"/>
        <v>7.664507901559528E-2</v>
      </c>
      <c r="W70">
        <v>68</v>
      </c>
      <c r="X70" s="4"/>
      <c r="Y70" s="4"/>
      <c r="Z70" s="4">
        <f t="shared" si="6"/>
        <v>7.8302900816857243E-2</v>
      </c>
    </row>
    <row r="71" spans="1:26" x14ac:dyDescent="0.25">
      <c r="A71" s="16">
        <f t="shared" si="14"/>
        <v>43604</v>
      </c>
      <c r="B71">
        <f>+'[2]Ejercicio 1'!E288</f>
        <v>69</v>
      </c>
      <c r="C71" s="5">
        <v>7.946727499074456E-2</v>
      </c>
      <c r="D71" s="4">
        <f t="shared" si="9"/>
        <v>7.7912477523269463E-2</v>
      </c>
      <c r="E71" s="6">
        <f t="shared" si="10"/>
        <v>7.8684764454207509E-2</v>
      </c>
      <c r="F71" s="7">
        <f t="shared" si="11"/>
        <v>7.8149024423735475E-2</v>
      </c>
      <c r="I71" s="10">
        <v>69</v>
      </c>
      <c r="J71" s="8">
        <f t="shared" si="12"/>
        <v>8.0967274990744562E-2</v>
      </c>
      <c r="K71" s="8">
        <f t="shared" si="12"/>
        <v>7.9412477523269465E-2</v>
      </c>
      <c r="L71" s="8">
        <f t="shared" si="12"/>
        <v>8.0184764454207511E-2</v>
      </c>
      <c r="M71" s="8">
        <f t="shared" si="7"/>
        <v>7.9649024423735476E-2</v>
      </c>
      <c r="P71">
        <v>69</v>
      </c>
      <c r="Q71" s="8">
        <f t="shared" si="13"/>
        <v>7.7967274990744559E-2</v>
      </c>
      <c r="R71" s="8">
        <f t="shared" si="13"/>
        <v>7.6412477523269462E-2</v>
      </c>
      <c r="S71" s="8">
        <f t="shared" si="13"/>
        <v>7.7184764454207508E-2</v>
      </c>
      <c r="T71" s="8">
        <f t="shared" si="8"/>
        <v>7.6649024423735473E-2</v>
      </c>
      <c r="W71">
        <v>69</v>
      </c>
      <c r="X71" s="4"/>
      <c r="Y71" s="4"/>
      <c r="Z71" s="4">
        <f t="shared" si="6"/>
        <v>7.8310791523314049E-2</v>
      </c>
    </row>
    <row r="72" spans="1:26" x14ac:dyDescent="0.25">
      <c r="A72" s="16">
        <f t="shared" si="14"/>
        <v>43605</v>
      </c>
      <c r="B72">
        <f>+'[2]Ejercicio 1'!E289</f>
        <v>70</v>
      </c>
      <c r="C72" s="5">
        <v>7.9471354108767309E-2</v>
      </c>
      <c r="D72" s="4">
        <f t="shared" si="9"/>
        <v>7.7916399087909455E-2</v>
      </c>
      <c r="E72" s="6">
        <f t="shared" si="10"/>
        <v>7.8688764019809287E-2</v>
      </c>
      <c r="F72" s="7">
        <f t="shared" si="11"/>
        <v>7.8152969825255242E-2</v>
      </c>
      <c r="I72" s="10">
        <v>70</v>
      </c>
      <c r="J72" s="8">
        <f t="shared" si="12"/>
        <v>8.097135410876731E-2</v>
      </c>
      <c r="K72" s="8">
        <f t="shared" si="12"/>
        <v>7.9416399087909456E-2</v>
      </c>
      <c r="L72" s="8">
        <f t="shared" si="12"/>
        <v>8.0188764019809289E-2</v>
      </c>
      <c r="M72" s="8">
        <f t="shared" si="7"/>
        <v>7.9652969825255243E-2</v>
      </c>
      <c r="P72">
        <v>70</v>
      </c>
      <c r="Q72" s="8">
        <f t="shared" si="13"/>
        <v>7.7971354108767307E-2</v>
      </c>
      <c r="R72" s="8">
        <f t="shared" si="13"/>
        <v>7.6416399087909453E-2</v>
      </c>
      <c r="S72" s="8">
        <f t="shared" si="13"/>
        <v>7.7188764019809286E-2</v>
      </c>
      <c r="T72" s="8">
        <f t="shared" si="8"/>
        <v>7.665296982525524E-2</v>
      </c>
      <c r="W72">
        <v>70</v>
      </c>
      <c r="X72" s="4"/>
      <c r="Y72" s="4"/>
      <c r="Z72" s="4">
        <f t="shared" si="6"/>
        <v>7.8318682211117208E-2</v>
      </c>
    </row>
    <row r="73" spans="1:26" x14ac:dyDescent="0.25">
      <c r="A73" s="16">
        <f t="shared" si="14"/>
        <v>43606</v>
      </c>
      <c r="B73">
        <f>+'[2]Ejercicio 1'!E290</f>
        <v>71</v>
      </c>
      <c r="C73" s="5">
        <v>7.9475433226790057E-2</v>
      </c>
      <c r="D73" s="4">
        <f t="shared" si="9"/>
        <v>7.7920320644774541E-2</v>
      </c>
      <c r="E73" s="6">
        <f t="shared" si="10"/>
        <v>7.8692763581445904E-2</v>
      </c>
      <c r="F73" s="7">
        <f t="shared" si="11"/>
        <v>7.8156915220160314E-2</v>
      </c>
      <c r="I73" s="10">
        <v>71</v>
      </c>
      <c r="J73" s="8">
        <f t="shared" si="12"/>
        <v>8.0975433226790058E-2</v>
      </c>
      <c r="K73" s="8">
        <f t="shared" si="12"/>
        <v>7.9420320644774542E-2</v>
      </c>
      <c r="L73" s="8">
        <f t="shared" si="12"/>
        <v>8.0192763581445906E-2</v>
      </c>
      <c r="M73" s="8">
        <f t="shared" si="7"/>
        <v>7.9656915220160315E-2</v>
      </c>
      <c r="P73">
        <v>71</v>
      </c>
      <c r="Q73" s="8">
        <f t="shared" si="13"/>
        <v>7.7975433226790056E-2</v>
      </c>
      <c r="R73" s="8">
        <f t="shared" si="13"/>
        <v>7.6420320644774539E-2</v>
      </c>
      <c r="S73" s="8">
        <f t="shared" si="13"/>
        <v>7.7192763581445903E-2</v>
      </c>
      <c r="T73" s="8">
        <f t="shared" si="8"/>
        <v>7.6656915220160313E-2</v>
      </c>
      <c r="W73">
        <v>71</v>
      </c>
      <c r="X73" s="4"/>
      <c r="Y73" s="4"/>
      <c r="Z73" s="4">
        <f t="shared" si="6"/>
        <v>7.8326572880272421E-2</v>
      </c>
    </row>
    <row r="74" spans="1:26" x14ac:dyDescent="0.25">
      <c r="A74" s="16">
        <f t="shared" si="14"/>
        <v>43607</v>
      </c>
      <c r="B74">
        <f>+'[2]Ejercicio 1'!E291</f>
        <v>72</v>
      </c>
      <c r="C74" s="5">
        <v>7.9479512344812805E-2</v>
      </c>
      <c r="D74" s="4">
        <f t="shared" si="9"/>
        <v>7.7924242193864929E-2</v>
      </c>
      <c r="E74" s="6">
        <f t="shared" si="10"/>
        <v>7.8696763139118206E-2</v>
      </c>
      <c r="F74" s="7">
        <f t="shared" si="11"/>
        <v>7.8160860608442101E-2</v>
      </c>
      <c r="I74" s="10">
        <v>72</v>
      </c>
      <c r="J74" s="8">
        <f t="shared" si="12"/>
        <v>8.0979512344812807E-2</v>
      </c>
      <c r="K74" s="8">
        <f t="shared" si="12"/>
        <v>7.942424219386493E-2</v>
      </c>
      <c r="L74" s="8">
        <f t="shared" si="12"/>
        <v>8.0196763139118207E-2</v>
      </c>
      <c r="M74" s="8">
        <f t="shared" si="7"/>
        <v>7.9660860608442102E-2</v>
      </c>
      <c r="P74">
        <v>72</v>
      </c>
      <c r="Q74" s="8">
        <f t="shared" si="13"/>
        <v>7.7979512344812804E-2</v>
      </c>
      <c r="R74" s="8">
        <f t="shared" si="13"/>
        <v>7.6424242193864927E-2</v>
      </c>
      <c r="S74" s="8">
        <f t="shared" si="13"/>
        <v>7.7196763139118205E-2</v>
      </c>
      <c r="T74" s="8">
        <f t="shared" si="8"/>
        <v>7.66608606084421E-2</v>
      </c>
      <c r="W74">
        <v>72</v>
      </c>
      <c r="X74" s="4"/>
      <c r="Y74" s="4"/>
      <c r="Z74" s="4">
        <f t="shared" si="6"/>
        <v>7.8334463530768284E-2</v>
      </c>
    </row>
    <row r="75" spans="1:26" x14ac:dyDescent="0.25">
      <c r="A75" s="16">
        <f t="shared" si="14"/>
        <v>43608</v>
      </c>
      <c r="B75">
        <f>+'[2]Ejercicio 1'!E292</f>
        <v>73</v>
      </c>
      <c r="C75" s="5">
        <v>7.9483591462835554E-2</v>
      </c>
      <c r="D75" s="4">
        <f t="shared" si="9"/>
        <v>7.7928163735181091E-2</v>
      </c>
      <c r="E75" s="6">
        <f t="shared" si="10"/>
        <v>7.8700762692825332E-2</v>
      </c>
      <c r="F75" s="7">
        <f t="shared" si="11"/>
        <v>7.8164805990109193E-2</v>
      </c>
      <c r="I75" s="10">
        <v>73</v>
      </c>
      <c r="J75" s="8">
        <f t="shared" si="12"/>
        <v>8.0983591462835555E-2</v>
      </c>
      <c r="K75" s="8">
        <f t="shared" si="12"/>
        <v>7.9428163735181093E-2</v>
      </c>
      <c r="L75" s="8">
        <f t="shared" si="12"/>
        <v>8.0200762692825334E-2</v>
      </c>
      <c r="M75" s="8">
        <f t="shared" si="7"/>
        <v>7.9664805990109194E-2</v>
      </c>
      <c r="P75">
        <v>73</v>
      </c>
      <c r="Q75" s="8">
        <f t="shared" si="13"/>
        <v>7.7983591462835553E-2</v>
      </c>
      <c r="R75" s="8">
        <f t="shared" si="13"/>
        <v>7.642816373518109E-2</v>
      </c>
      <c r="S75" s="8">
        <f t="shared" si="13"/>
        <v>7.7200762692825331E-2</v>
      </c>
      <c r="T75" s="8">
        <f t="shared" si="8"/>
        <v>7.6664805990109192E-2</v>
      </c>
      <c r="W75">
        <v>73</v>
      </c>
      <c r="X75" s="4"/>
      <c r="Y75" s="4"/>
      <c r="Z75" s="4">
        <f t="shared" si="6"/>
        <v>7.8342354162624764E-2</v>
      </c>
    </row>
    <row r="76" spans="1:26" x14ac:dyDescent="0.25">
      <c r="A76" s="16">
        <f t="shared" si="14"/>
        <v>43609</v>
      </c>
      <c r="B76">
        <f>+'[2]Ejercicio 1'!E293</f>
        <v>74</v>
      </c>
      <c r="C76" s="5">
        <v>7.9487670580858302E-2</v>
      </c>
      <c r="D76" s="4">
        <f t="shared" si="9"/>
        <v>7.7932085268722209E-2</v>
      </c>
      <c r="E76" s="6">
        <f t="shared" si="10"/>
        <v>7.8704762242568158E-2</v>
      </c>
      <c r="F76" s="7">
        <f t="shared" si="11"/>
        <v>7.8168751365155859E-2</v>
      </c>
      <c r="I76" s="10">
        <v>74</v>
      </c>
      <c r="J76" s="8">
        <f t="shared" si="12"/>
        <v>8.0987670580858304E-2</v>
      </c>
      <c r="K76" s="8">
        <f t="shared" si="12"/>
        <v>7.9432085268722211E-2</v>
      </c>
      <c r="L76" s="8">
        <f t="shared" si="12"/>
        <v>8.0204762242568159E-2</v>
      </c>
      <c r="M76" s="8">
        <f t="shared" si="7"/>
        <v>7.966875136515586E-2</v>
      </c>
      <c r="P76">
        <v>74</v>
      </c>
      <c r="Q76" s="8">
        <f t="shared" si="13"/>
        <v>7.7987670580858301E-2</v>
      </c>
      <c r="R76" s="8">
        <f t="shared" si="13"/>
        <v>7.6432085268722208E-2</v>
      </c>
      <c r="S76" s="8">
        <f t="shared" si="13"/>
        <v>7.7204762242568156E-2</v>
      </c>
      <c r="T76" s="8">
        <f t="shared" si="8"/>
        <v>7.6668751365155857E-2</v>
      </c>
      <c r="W76">
        <v>74</v>
      </c>
      <c r="X76" s="4"/>
      <c r="Y76" s="4"/>
      <c r="Z76" s="4">
        <f t="shared" si="6"/>
        <v>7.8350244775813316E-2</v>
      </c>
    </row>
    <row r="77" spans="1:26" x14ac:dyDescent="0.25">
      <c r="A77" s="16">
        <f t="shared" si="14"/>
        <v>43610</v>
      </c>
      <c r="B77">
        <f>+'[2]Ejercicio 1'!E294</f>
        <v>75</v>
      </c>
      <c r="C77" s="5">
        <v>7.9491749698881051E-2</v>
      </c>
      <c r="D77" s="4">
        <f t="shared" si="9"/>
        <v>7.7936006794488547E-2</v>
      </c>
      <c r="E77" s="6">
        <f t="shared" si="10"/>
        <v>7.8708761788345794E-2</v>
      </c>
      <c r="F77" s="7">
        <f t="shared" si="11"/>
        <v>7.8172696733584957E-2</v>
      </c>
      <c r="I77" s="10">
        <v>75</v>
      </c>
      <c r="J77" s="8">
        <f t="shared" si="12"/>
        <v>8.0991749698881052E-2</v>
      </c>
      <c r="K77" s="8">
        <f t="shared" si="12"/>
        <v>7.9436006794488548E-2</v>
      </c>
      <c r="L77" s="8">
        <f t="shared" si="12"/>
        <v>8.0208761788345795E-2</v>
      </c>
      <c r="M77" s="8">
        <f t="shared" si="7"/>
        <v>7.9672696733584958E-2</v>
      </c>
      <c r="P77">
        <v>75</v>
      </c>
      <c r="Q77" s="8">
        <f t="shared" si="13"/>
        <v>7.7991749698881049E-2</v>
      </c>
      <c r="R77" s="8">
        <f t="shared" si="13"/>
        <v>7.6436006794488545E-2</v>
      </c>
      <c r="S77" s="8">
        <f t="shared" si="13"/>
        <v>7.7208761788345792E-2</v>
      </c>
      <c r="T77" s="8">
        <f t="shared" si="8"/>
        <v>7.6672696733584955E-2</v>
      </c>
      <c r="W77">
        <v>75</v>
      </c>
      <c r="X77" s="4"/>
      <c r="Y77" s="4"/>
      <c r="Z77" s="4">
        <f t="shared" si="6"/>
        <v>7.8358135370359641E-2</v>
      </c>
    </row>
    <row r="78" spans="1:26" x14ac:dyDescent="0.25">
      <c r="A78" s="16">
        <f t="shared" si="14"/>
        <v>43611</v>
      </c>
      <c r="B78">
        <f>+'[2]Ejercicio 1'!E295</f>
        <v>76</v>
      </c>
      <c r="C78" s="5">
        <v>7.9495828816903813E-2</v>
      </c>
      <c r="D78" s="4">
        <f t="shared" si="9"/>
        <v>7.7939928312480547E-2</v>
      </c>
      <c r="E78" s="6">
        <f t="shared" si="10"/>
        <v>7.8712761330159142E-2</v>
      </c>
      <c r="F78" s="7">
        <f t="shared" si="11"/>
        <v>7.8176642095393642E-2</v>
      </c>
      <c r="I78" s="10">
        <v>76</v>
      </c>
      <c r="J78" s="8">
        <f t="shared" si="12"/>
        <v>8.0995828816903814E-2</v>
      </c>
      <c r="K78" s="8">
        <f t="shared" si="12"/>
        <v>7.9439928312480548E-2</v>
      </c>
      <c r="L78" s="8">
        <f t="shared" si="12"/>
        <v>8.0212761330159144E-2</v>
      </c>
      <c r="M78" s="8">
        <f t="shared" si="7"/>
        <v>7.9676642095393643E-2</v>
      </c>
      <c r="P78">
        <v>76</v>
      </c>
      <c r="Q78" s="8">
        <f t="shared" si="13"/>
        <v>7.7995828816903812E-2</v>
      </c>
      <c r="R78" s="8">
        <f t="shared" si="13"/>
        <v>7.6439928312480546E-2</v>
      </c>
      <c r="S78" s="8">
        <f t="shared" si="13"/>
        <v>7.7212761330159141E-2</v>
      </c>
      <c r="T78" s="8">
        <f t="shared" si="8"/>
        <v>7.6676642095393641E-2</v>
      </c>
      <c r="W78">
        <v>76</v>
      </c>
      <c r="X78" s="4"/>
      <c r="Y78" s="4"/>
      <c r="Z78" s="4">
        <f t="shared" si="6"/>
        <v>7.8366025946246615E-2</v>
      </c>
    </row>
    <row r="79" spans="1:26" x14ac:dyDescent="0.25">
      <c r="A79" s="16">
        <f t="shared" si="14"/>
        <v>43612</v>
      </c>
      <c r="B79">
        <f>+'[2]Ejercicio 1'!E296</f>
        <v>77</v>
      </c>
      <c r="C79" s="5">
        <v>7.9499907934926561E-2</v>
      </c>
      <c r="D79" s="4">
        <f t="shared" si="9"/>
        <v>7.7943849822697794E-2</v>
      </c>
      <c r="E79" s="6">
        <f t="shared" si="10"/>
        <v>7.8716760868008176E-2</v>
      </c>
      <c r="F79" s="7">
        <f t="shared" si="11"/>
        <v>7.818058745058476E-2</v>
      </c>
      <c r="I79" s="10">
        <v>77</v>
      </c>
      <c r="J79" s="8">
        <f t="shared" si="12"/>
        <v>8.0999907934926563E-2</v>
      </c>
      <c r="K79" s="8">
        <f t="shared" si="12"/>
        <v>7.9443849822697796E-2</v>
      </c>
      <c r="L79" s="8">
        <f t="shared" si="12"/>
        <v>8.0216760868008177E-2</v>
      </c>
      <c r="M79" s="8">
        <f t="shared" si="7"/>
        <v>7.9680587450584761E-2</v>
      </c>
      <c r="P79">
        <v>77</v>
      </c>
      <c r="Q79" s="8">
        <f t="shared" si="13"/>
        <v>7.799990793492656E-2</v>
      </c>
      <c r="R79" s="8">
        <f t="shared" si="13"/>
        <v>7.6443849822697793E-2</v>
      </c>
      <c r="S79" s="8">
        <f t="shared" si="13"/>
        <v>7.7216760868008175E-2</v>
      </c>
      <c r="T79" s="8">
        <f t="shared" si="8"/>
        <v>7.6680587450584758E-2</v>
      </c>
      <c r="W79">
        <v>77</v>
      </c>
      <c r="X79" s="4"/>
      <c r="Y79" s="4"/>
      <c r="Z79" s="4">
        <f t="shared" si="6"/>
        <v>7.8373916503485644E-2</v>
      </c>
    </row>
    <row r="80" spans="1:26" x14ac:dyDescent="0.25">
      <c r="A80" s="16">
        <f t="shared" si="14"/>
        <v>43613</v>
      </c>
      <c r="B80">
        <f>+'[2]Ejercicio 1'!E297</f>
        <v>78</v>
      </c>
      <c r="C80" s="5">
        <v>7.950398705294931E-2</v>
      </c>
      <c r="D80" s="4">
        <f t="shared" si="9"/>
        <v>7.7947771325140358E-2</v>
      </c>
      <c r="E80" s="6">
        <f t="shared" si="10"/>
        <v>7.8720760401892034E-2</v>
      </c>
      <c r="F80" s="7">
        <f t="shared" si="11"/>
        <v>7.818453279915831E-2</v>
      </c>
      <c r="I80" s="10">
        <v>78</v>
      </c>
      <c r="J80" s="8">
        <f t="shared" si="12"/>
        <v>8.1003987052949311E-2</v>
      </c>
      <c r="K80" s="8">
        <f t="shared" si="12"/>
        <v>7.9447771325140359E-2</v>
      </c>
      <c r="L80" s="8">
        <f t="shared" si="12"/>
        <v>8.0220760401892036E-2</v>
      </c>
      <c r="M80" s="8">
        <f t="shared" si="7"/>
        <v>7.9684532799158311E-2</v>
      </c>
      <c r="P80">
        <v>78</v>
      </c>
      <c r="Q80" s="8">
        <f t="shared" si="13"/>
        <v>7.8003987052949308E-2</v>
      </c>
      <c r="R80" s="8">
        <f t="shared" si="13"/>
        <v>7.6447771325140357E-2</v>
      </c>
      <c r="S80" s="8">
        <f t="shared" si="13"/>
        <v>7.7220760401892033E-2</v>
      </c>
      <c r="T80" s="8">
        <f t="shared" si="8"/>
        <v>7.6684532799158309E-2</v>
      </c>
      <c r="W80">
        <v>78</v>
      </c>
      <c r="X80" s="4"/>
      <c r="Y80" s="4"/>
      <c r="Z80" s="4">
        <f t="shared" si="6"/>
        <v>7.8381807042071025E-2</v>
      </c>
    </row>
    <row r="81" spans="1:26" x14ac:dyDescent="0.25">
      <c r="A81" s="16">
        <f t="shared" si="14"/>
        <v>43614</v>
      </c>
      <c r="B81">
        <f>+'[2]Ejercicio 1'!E298</f>
        <v>79</v>
      </c>
      <c r="C81" s="5">
        <v>7.9508066170972058E-2</v>
      </c>
      <c r="D81" s="4">
        <f t="shared" si="9"/>
        <v>7.7951692819808654E-2</v>
      </c>
      <c r="E81" s="6">
        <f t="shared" si="10"/>
        <v>7.8724759931811591E-2</v>
      </c>
      <c r="F81" s="7">
        <f t="shared" si="11"/>
        <v>7.8188478141111448E-2</v>
      </c>
      <c r="I81" s="10">
        <v>79</v>
      </c>
      <c r="J81" s="8">
        <f t="shared" si="12"/>
        <v>8.100806617097206E-2</v>
      </c>
      <c r="K81" s="8">
        <f t="shared" si="12"/>
        <v>7.9451692819808656E-2</v>
      </c>
      <c r="L81" s="8">
        <f t="shared" si="12"/>
        <v>8.0224759931811593E-2</v>
      </c>
      <c r="M81" s="8">
        <f t="shared" si="7"/>
        <v>7.9688478141111449E-2</v>
      </c>
      <c r="P81">
        <v>79</v>
      </c>
      <c r="Q81" s="8">
        <f t="shared" si="13"/>
        <v>7.8008066170972057E-2</v>
      </c>
      <c r="R81" s="8">
        <f t="shared" si="13"/>
        <v>7.6451692819808653E-2</v>
      </c>
      <c r="S81" s="8">
        <f t="shared" si="13"/>
        <v>7.722475993181159E-2</v>
      </c>
      <c r="T81" s="8">
        <f t="shared" si="8"/>
        <v>7.6688478141111446E-2</v>
      </c>
      <c r="W81">
        <v>79</v>
      </c>
      <c r="X81" s="4"/>
      <c r="Y81" s="4"/>
      <c r="Z81" s="4">
        <f t="shared" si="6"/>
        <v>7.8389697562005603E-2</v>
      </c>
    </row>
    <row r="82" spans="1:26" x14ac:dyDescent="0.25">
      <c r="A82" s="16">
        <f t="shared" si="14"/>
        <v>43615</v>
      </c>
      <c r="B82">
        <f>+'[2]Ejercicio 1'!E299</f>
        <v>80</v>
      </c>
      <c r="C82" s="5">
        <v>7.9512145288994807E-2</v>
      </c>
      <c r="D82" s="4">
        <f t="shared" si="9"/>
        <v>7.7955614306702323E-2</v>
      </c>
      <c r="E82" s="6">
        <f t="shared" si="10"/>
        <v>7.8728759457766861E-2</v>
      </c>
      <c r="F82" s="7">
        <f t="shared" si="11"/>
        <v>7.8192423476447032E-2</v>
      </c>
      <c r="I82" s="10">
        <v>80</v>
      </c>
      <c r="J82" s="8">
        <f t="shared" si="12"/>
        <v>8.1012145288994808E-2</v>
      </c>
      <c r="K82" s="8">
        <f t="shared" si="12"/>
        <v>7.9455614306702324E-2</v>
      </c>
      <c r="L82" s="8">
        <f t="shared" si="12"/>
        <v>8.0228759457766863E-2</v>
      </c>
      <c r="M82" s="8">
        <f t="shared" si="7"/>
        <v>7.9692423476447033E-2</v>
      </c>
      <c r="P82">
        <v>80</v>
      </c>
      <c r="Q82" s="8">
        <f t="shared" si="13"/>
        <v>7.8012145288994805E-2</v>
      </c>
      <c r="R82" s="8">
        <f t="shared" si="13"/>
        <v>7.6455614306702321E-2</v>
      </c>
      <c r="S82" s="8">
        <f t="shared" si="13"/>
        <v>7.722875945776686E-2</v>
      </c>
      <c r="T82" s="8">
        <f t="shared" si="8"/>
        <v>7.669242347644703E-2</v>
      </c>
      <c r="W82">
        <v>80</v>
      </c>
      <c r="X82" s="4"/>
      <c r="Y82" s="4"/>
      <c r="Z82" s="4">
        <f t="shared" si="6"/>
        <v>7.8397588063283674E-2</v>
      </c>
    </row>
    <row r="83" spans="1:26" x14ac:dyDescent="0.25">
      <c r="A83" s="16">
        <f t="shared" si="14"/>
        <v>43616</v>
      </c>
      <c r="B83">
        <f>+'[2]Ejercicio 1'!E300</f>
        <v>81</v>
      </c>
      <c r="C83" s="5">
        <v>7.9516224407017555E-2</v>
      </c>
      <c r="D83" s="4">
        <f t="shared" si="9"/>
        <v>7.7959535785821599E-2</v>
      </c>
      <c r="E83" s="6">
        <f t="shared" si="10"/>
        <v>7.8732758979756928E-2</v>
      </c>
      <c r="F83" s="7">
        <f t="shared" si="11"/>
        <v>7.8196368805165034E-2</v>
      </c>
      <c r="I83" s="10">
        <v>81</v>
      </c>
      <c r="J83" s="8">
        <f t="shared" si="12"/>
        <v>8.1016224407017556E-2</v>
      </c>
      <c r="K83" s="8">
        <f t="shared" si="12"/>
        <v>7.94595357858216E-2</v>
      </c>
      <c r="L83" s="8">
        <f t="shared" si="12"/>
        <v>8.023275897975693E-2</v>
      </c>
      <c r="M83" s="8">
        <f t="shared" si="7"/>
        <v>7.9696368805165035E-2</v>
      </c>
      <c r="P83">
        <v>81</v>
      </c>
      <c r="Q83" s="8">
        <f t="shared" si="13"/>
        <v>7.8016224407017554E-2</v>
      </c>
      <c r="R83" s="8">
        <f t="shared" si="13"/>
        <v>7.6459535785821597E-2</v>
      </c>
      <c r="S83" s="8">
        <f t="shared" si="13"/>
        <v>7.7232758979756927E-2</v>
      </c>
      <c r="T83" s="8">
        <f t="shared" si="8"/>
        <v>7.6696368805165033E-2</v>
      </c>
      <c r="W83">
        <v>81</v>
      </c>
      <c r="X83" s="4"/>
      <c r="Y83" s="4"/>
      <c r="Z83" s="4">
        <f t="shared" si="6"/>
        <v>7.8405478545916674E-2</v>
      </c>
    </row>
    <row r="84" spans="1:26" x14ac:dyDescent="0.25">
      <c r="A84" s="16">
        <f t="shared" si="14"/>
        <v>43617</v>
      </c>
      <c r="B84">
        <f>+'[2]Ejercicio 1'!E301</f>
        <v>82</v>
      </c>
      <c r="C84" s="5">
        <v>7.9520303525040303E-2</v>
      </c>
      <c r="D84" s="4">
        <f t="shared" si="9"/>
        <v>7.7963457257166899E-2</v>
      </c>
      <c r="E84" s="6">
        <f t="shared" si="10"/>
        <v>7.8736758497783582E-2</v>
      </c>
      <c r="F84" s="7">
        <f t="shared" si="11"/>
        <v>7.8200314127265483E-2</v>
      </c>
      <c r="I84" s="10">
        <v>82</v>
      </c>
      <c r="J84" s="8">
        <f t="shared" si="12"/>
        <v>8.1020303525040305E-2</v>
      </c>
      <c r="K84" s="8">
        <f t="shared" si="12"/>
        <v>7.94634572571669E-2</v>
      </c>
      <c r="L84" s="8">
        <f t="shared" si="12"/>
        <v>8.0236758497783583E-2</v>
      </c>
      <c r="M84" s="8">
        <f t="shared" si="7"/>
        <v>7.9700314127265484E-2</v>
      </c>
      <c r="P84">
        <v>82</v>
      </c>
      <c r="Q84" s="8">
        <f t="shared" si="13"/>
        <v>7.8020303525040302E-2</v>
      </c>
      <c r="R84" s="8">
        <f t="shared" si="13"/>
        <v>7.6463457257166897E-2</v>
      </c>
      <c r="S84" s="8">
        <f t="shared" si="13"/>
        <v>7.7236758497783581E-2</v>
      </c>
      <c r="T84" s="8">
        <f t="shared" si="8"/>
        <v>7.6700314127265481E-2</v>
      </c>
      <c r="W84">
        <v>82</v>
      </c>
      <c r="X84" s="4"/>
      <c r="Y84" s="4"/>
      <c r="Z84" s="4">
        <f t="shared" si="6"/>
        <v>7.8413369009901715E-2</v>
      </c>
    </row>
    <row r="85" spans="1:26" x14ac:dyDescent="0.25">
      <c r="A85" s="16">
        <f t="shared" si="14"/>
        <v>43618</v>
      </c>
      <c r="B85">
        <f>+'[2]Ejercicio 1'!E302</f>
        <v>83</v>
      </c>
      <c r="C85" s="5">
        <v>7.9524382643063052E-2</v>
      </c>
      <c r="D85" s="4">
        <f t="shared" si="9"/>
        <v>7.7967378720737474E-2</v>
      </c>
      <c r="E85" s="6">
        <f t="shared" si="10"/>
        <v>7.8740758011844186E-2</v>
      </c>
      <c r="F85" s="7">
        <f t="shared" si="11"/>
        <v>7.8204259442745519E-2</v>
      </c>
      <c r="I85" s="10">
        <v>83</v>
      </c>
      <c r="J85" s="8">
        <f t="shared" si="12"/>
        <v>8.1024382643063053E-2</v>
      </c>
      <c r="K85" s="8">
        <f t="shared" si="12"/>
        <v>7.9467378720737475E-2</v>
      </c>
      <c r="L85" s="8">
        <f t="shared" si="12"/>
        <v>8.0240758011844188E-2</v>
      </c>
      <c r="M85" s="8">
        <f t="shared" si="7"/>
        <v>7.970425944274552E-2</v>
      </c>
      <c r="P85">
        <v>83</v>
      </c>
      <c r="Q85" s="8">
        <f t="shared" si="13"/>
        <v>7.802438264306305E-2</v>
      </c>
      <c r="R85" s="8">
        <f t="shared" si="13"/>
        <v>7.6467378720737472E-2</v>
      </c>
      <c r="S85" s="8">
        <f t="shared" si="13"/>
        <v>7.7240758011844185E-2</v>
      </c>
      <c r="T85" s="8">
        <f t="shared" si="8"/>
        <v>7.6704259442745518E-2</v>
      </c>
      <c r="W85">
        <v>83</v>
      </c>
      <c r="X85" s="4"/>
      <c r="Y85" s="4"/>
      <c r="Z85" s="4">
        <f t="shared" si="6"/>
        <v>7.8421259455227418E-2</v>
      </c>
    </row>
    <row r="86" spans="1:26" x14ac:dyDescent="0.25">
      <c r="A86" s="16">
        <f t="shared" si="14"/>
        <v>43619</v>
      </c>
      <c r="B86">
        <f>+'[2]Ejercicio 1'!E303</f>
        <v>84</v>
      </c>
      <c r="C86" s="5">
        <v>7.95284617610858E-2</v>
      </c>
      <c r="D86" s="4">
        <f t="shared" si="9"/>
        <v>7.7971300176533517E-2</v>
      </c>
      <c r="E86" s="6">
        <f t="shared" si="10"/>
        <v>7.8744757521941364E-2</v>
      </c>
      <c r="F86" s="7">
        <f t="shared" si="11"/>
        <v>7.8208204751607974E-2</v>
      </c>
      <c r="I86" s="10">
        <v>84</v>
      </c>
      <c r="J86" s="8">
        <f t="shared" si="12"/>
        <v>8.1028461761085802E-2</v>
      </c>
      <c r="K86" s="8">
        <f t="shared" si="12"/>
        <v>7.9471300176533519E-2</v>
      </c>
      <c r="L86" s="8">
        <f t="shared" si="12"/>
        <v>8.0244757521941365E-2</v>
      </c>
      <c r="M86" s="8">
        <f t="shared" si="7"/>
        <v>7.9708204751607975E-2</v>
      </c>
      <c r="P86">
        <v>84</v>
      </c>
      <c r="Q86" s="8">
        <f t="shared" si="13"/>
        <v>7.8028461761085799E-2</v>
      </c>
      <c r="R86" s="8">
        <f t="shared" si="13"/>
        <v>7.6471300176533516E-2</v>
      </c>
      <c r="S86" s="8">
        <f t="shared" si="13"/>
        <v>7.7244757521941362E-2</v>
      </c>
      <c r="T86" s="8">
        <f t="shared" si="8"/>
        <v>7.6708204751607972E-2</v>
      </c>
      <c r="W86">
        <v>84</v>
      </c>
      <c r="X86" s="4"/>
      <c r="Y86" s="4"/>
      <c r="Z86" s="4">
        <f t="shared" si="6"/>
        <v>7.842914988189946E-2</v>
      </c>
    </row>
    <row r="87" spans="1:26" x14ac:dyDescent="0.25">
      <c r="A87" s="16">
        <f t="shared" si="14"/>
        <v>43620</v>
      </c>
      <c r="B87">
        <f>+'[2]Ejercicio 1'!E304</f>
        <v>85</v>
      </c>
      <c r="C87" s="5">
        <v>7.9532540879108549E-2</v>
      </c>
      <c r="D87" s="4">
        <f t="shared" si="9"/>
        <v>7.7975221624555294E-2</v>
      </c>
      <c r="E87" s="6">
        <f t="shared" si="10"/>
        <v>7.8748757028073352E-2</v>
      </c>
      <c r="F87" s="7">
        <f t="shared" si="11"/>
        <v>7.8212150053852875E-2</v>
      </c>
      <c r="I87" s="10">
        <v>85</v>
      </c>
      <c r="J87" s="8">
        <f t="shared" si="12"/>
        <v>8.103254087910855E-2</v>
      </c>
      <c r="K87" s="8">
        <f t="shared" si="12"/>
        <v>7.9475221624555295E-2</v>
      </c>
      <c r="L87" s="8">
        <f t="shared" si="12"/>
        <v>8.0248757028073353E-2</v>
      </c>
      <c r="M87" s="8">
        <f t="shared" si="7"/>
        <v>7.9712150053852876E-2</v>
      </c>
      <c r="P87">
        <v>85</v>
      </c>
      <c r="Q87" s="8">
        <f t="shared" si="13"/>
        <v>7.8032540879108547E-2</v>
      </c>
      <c r="R87" s="8">
        <f t="shared" si="13"/>
        <v>7.6475221624555292E-2</v>
      </c>
      <c r="S87" s="8">
        <f t="shared" si="13"/>
        <v>7.724875702807335E-2</v>
      </c>
      <c r="T87" s="8">
        <f t="shared" si="8"/>
        <v>7.6712150053852873E-2</v>
      </c>
      <c r="W87">
        <v>85</v>
      </c>
      <c r="X87" s="4"/>
      <c r="Y87" s="4"/>
      <c r="Z87" s="4">
        <f t="shared" si="6"/>
        <v>7.8437040289926416E-2</v>
      </c>
    </row>
    <row r="88" spans="1:26" x14ac:dyDescent="0.25">
      <c r="A88" s="16">
        <f t="shared" si="14"/>
        <v>43621</v>
      </c>
      <c r="B88">
        <f>+'[2]Ejercicio 1'!E305</f>
        <v>86</v>
      </c>
      <c r="C88" s="5">
        <v>7.9536619997131297E-2</v>
      </c>
      <c r="D88" s="4">
        <f t="shared" si="9"/>
        <v>7.7979143064802831E-2</v>
      </c>
      <c r="E88" s="6">
        <f t="shared" si="10"/>
        <v>7.8752756530241039E-2</v>
      </c>
      <c r="F88" s="7">
        <f t="shared" si="11"/>
        <v>7.8216095349477363E-2</v>
      </c>
      <c r="I88" s="10">
        <v>86</v>
      </c>
      <c r="J88" s="8">
        <f t="shared" si="12"/>
        <v>8.1036619997131298E-2</v>
      </c>
      <c r="K88" s="8">
        <f t="shared" si="12"/>
        <v>7.9479143064802832E-2</v>
      </c>
      <c r="L88" s="8">
        <f t="shared" si="12"/>
        <v>8.025275653024104E-2</v>
      </c>
      <c r="M88" s="8">
        <f t="shared" si="7"/>
        <v>7.9716095349477364E-2</v>
      </c>
      <c r="P88">
        <v>86</v>
      </c>
      <c r="Q88" s="8">
        <f t="shared" si="13"/>
        <v>7.8036619997131296E-2</v>
      </c>
      <c r="R88" s="8">
        <f t="shared" si="13"/>
        <v>7.6479143064802829E-2</v>
      </c>
      <c r="S88" s="8">
        <f t="shared" si="13"/>
        <v>7.7252756530241037E-2</v>
      </c>
      <c r="T88" s="8">
        <f t="shared" si="8"/>
        <v>7.6716095349477362E-2</v>
      </c>
      <c r="W88">
        <v>86</v>
      </c>
      <c r="X88" s="4"/>
      <c r="Y88" s="4"/>
      <c r="Z88" s="4">
        <f t="shared" si="6"/>
        <v>7.8444930679294006E-2</v>
      </c>
    </row>
    <row r="89" spans="1:26" x14ac:dyDescent="0.25">
      <c r="A89" s="16">
        <f t="shared" si="14"/>
        <v>43622</v>
      </c>
      <c r="B89">
        <f>+'[2]Ejercicio 1'!E306</f>
        <v>87</v>
      </c>
      <c r="C89" s="5">
        <v>7.9547896011549671E-2</v>
      </c>
      <c r="D89" s="4">
        <f t="shared" si="9"/>
        <v>7.7989983165905705E-2</v>
      </c>
      <c r="E89" s="6">
        <f t="shared" si="10"/>
        <v>7.876381243980736E-2</v>
      </c>
      <c r="F89" s="7">
        <f t="shared" si="11"/>
        <v>7.8227001400653792E-2</v>
      </c>
      <c r="I89" s="10">
        <v>87</v>
      </c>
      <c r="J89" s="8">
        <f t="shared" si="12"/>
        <v>8.1047896011549672E-2</v>
      </c>
      <c r="K89" s="8">
        <f t="shared" si="12"/>
        <v>7.9489983165905706E-2</v>
      </c>
      <c r="L89" s="8">
        <f t="shared" si="12"/>
        <v>8.0263812439807361E-2</v>
      </c>
      <c r="M89" s="8">
        <f t="shared" si="7"/>
        <v>7.9727001400653794E-2</v>
      </c>
      <c r="P89">
        <v>87</v>
      </c>
      <c r="Q89" s="8">
        <f t="shared" si="13"/>
        <v>7.8047896011549669E-2</v>
      </c>
      <c r="R89" s="8">
        <f t="shared" si="13"/>
        <v>7.6489983165905703E-2</v>
      </c>
      <c r="S89" s="8">
        <f t="shared" si="13"/>
        <v>7.7263812439807358E-2</v>
      </c>
      <c r="T89" s="8">
        <f t="shared" si="8"/>
        <v>7.6727001400653791E-2</v>
      </c>
      <c r="W89">
        <v>87</v>
      </c>
      <c r="X89" s="4"/>
      <c r="Y89" s="4"/>
      <c r="Z89" s="4">
        <f t="shared" si="6"/>
        <v>7.847444953394607E-2</v>
      </c>
    </row>
    <row r="90" spans="1:26" x14ac:dyDescent="0.25">
      <c r="A90" s="16">
        <f t="shared" si="14"/>
        <v>43623</v>
      </c>
      <c r="B90">
        <f>+'[2]Ejercicio 1'!E307</f>
        <v>88</v>
      </c>
      <c r="C90" s="5">
        <v>7.9559172025968058E-2</v>
      </c>
      <c r="D90" s="4">
        <f t="shared" si="9"/>
        <v>7.8000823207602293E-2</v>
      </c>
      <c r="E90" s="6">
        <f t="shared" si="10"/>
        <v>7.8774868319078775E-2</v>
      </c>
      <c r="F90" s="7">
        <f t="shared" si="11"/>
        <v>7.8237907401253554E-2</v>
      </c>
      <c r="I90" s="10">
        <v>88</v>
      </c>
      <c r="J90" s="8">
        <f t="shared" si="12"/>
        <v>8.105917202596806E-2</v>
      </c>
      <c r="K90" s="8">
        <f t="shared" si="12"/>
        <v>7.9500823207602295E-2</v>
      </c>
      <c r="L90" s="8">
        <f t="shared" si="12"/>
        <v>8.0274868319078777E-2</v>
      </c>
      <c r="M90" s="8">
        <f t="shared" si="7"/>
        <v>7.9737907401253555E-2</v>
      </c>
      <c r="P90">
        <v>88</v>
      </c>
      <c r="Q90" s="8">
        <f t="shared" si="13"/>
        <v>7.8059172025968057E-2</v>
      </c>
      <c r="R90" s="8">
        <f t="shared" si="13"/>
        <v>7.6500823207602292E-2</v>
      </c>
      <c r="S90" s="8">
        <f t="shared" si="13"/>
        <v>7.7274868319078774E-2</v>
      </c>
      <c r="T90" s="8">
        <f t="shared" si="8"/>
        <v>7.6737907401253552E-2</v>
      </c>
      <c r="W90">
        <v>88</v>
      </c>
      <c r="X90" s="4"/>
      <c r="Y90" s="4"/>
      <c r="Z90" s="4">
        <f t="shared" si="6"/>
        <v>7.850446547730261E-2</v>
      </c>
    </row>
    <row r="91" spans="1:26" x14ac:dyDescent="0.25">
      <c r="A91" s="16">
        <f t="shared" si="14"/>
        <v>43624</v>
      </c>
      <c r="B91">
        <f>+'[2]Ejercicio 1'!E308</f>
        <v>89</v>
      </c>
      <c r="C91" s="5">
        <v>7.9570448040386432E-2</v>
      </c>
      <c r="D91" s="4">
        <f t="shared" si="9"/>
        <v>7.8011663189892638E-2</v>
      </c>
      <c r="E91" s="6">
        <f t="shared" si="10"/>
        <v>7.8785924168055313E-2</v>
      </c>
      <c r="F91" s="7">
        <f t="shared" si="11"/>
        <v>7.8248813351282323E-2</v>
      </c>
      <c r="I91" s="10">
        <v>89</v>
      </c>
      <c r="J91" s="8">
        <f t="shared" si="12"/>
        <v>8.1070448040386434E-2</v>
      </c>
      <c r="K91" s="8">
        <f t="shared" si="12"/>
        <v>7.951166318989264E-2</v>
      </c>
      <c r="L91" s="8">
        <f t="shared" si="12"/>
        <v>8.0285924168055314E-2</v>
      </c>
      <c r="M91" s="8">
        <f t="shared" si="7"/>
        <v>7.9748813351282324E-2</v>
      </c>
      <c r="P91">
        <v>89</v>
      </c>
      <c r="Q91" s="8">
        <f t="shared" si="13"/>
        <v>7.8070448040386431E-2</v>
      </c>
      <c r="R91" s="8">
        <f t="shared" si="13"/>
        <v>7.6511663189892637E-2</v>
      </c>
      <c r="S91" s="8">
        <f t="shared" si="13"/>
        <v>7.7285924168055312E-2</v>
      </c>
      <c r="T91" s="8">
        <f t="shared" si="8"/>
        <v>7.6748813351282322E-2</v>
      </c>
      <c r="W91">
        <v>89</v>
      </c>
      <c r="X91" s="4"/>
      <c r="Y91" s="4"/>
      <c r="Z91" s="4">
        <f t="shared" si="6"/>
        <v>7.8534978507282457E-2</v>
      </c>
    </row>
    <row r="92" spans="1:26" x14ac:dyDescent="0.25">
      <c r="A92" s="16">
        <f t="shared" si="14"/>
        <v>43625</v>
      </c>
      <c r="B92">
        <f>+'[2]Ejercicio 1'!E309</f>
        <v>90</v>
      </c>
      <c r="C92" s="5">
        <v>7.9581724054804806E-2</v>
      </c>
      <c r="D92" s="4">
        <f t="shared" si="9"/>
        <v>7.8022503112778224E-2</v>
      </c>
      <c r="E92" s="6">
        <f t="shared" si="10"/>
        <v>7.8796979986738722E-2</v>
      </c>
      <c r="F92" s="7">
        <f t="shared" si="11"/>
        <v>7.8259719250740128E-2</v>
      </c>
      <c r="I92" s="10">
        <v>90</v>
      </c>
      <c r="J92" s="8">
        <f t="shared" si="12"/>
        <v>8.1081724054804807E-2</v>
      </c>
      <c r="K92" s="8">
        <f t="shared" si="12"/>
        <v>7.9522503112778226E-2</v>
      </c>
      <c r="L92" s="8">
        <f t="shared" si="12"/>
        <v>8.0296979986738723E-2</v>
      </c>
      <c r="M92" s="8">
        <f t="shared" si="7"/>
        <v>7.975971925074013E-2</v>
      </c>
      <c r="P92">
        <v>90</v>
      </c>
      <c r="Q92" s="8">
        <f t="shared" si="13"/>
        <v>7.8081724054804805E-2</v>
      </c>
      <c r="R92" s="8">
        <f t="shared" si="13"/>
        <v>7.6522503112778223E-2</v>
      </c>
      <c r="S92" s="8">
        <f t="shared" si="13"/>
        <v>7.729697998673872E-2</v>
      </c>
      <c r="T92" s="8">
        <f t="shared" si="8"/>
        <v>7.6759719250740127E-2</v>
      </c>
      <c r="W92">
        <v>90</v>
      </c>
      <c r="X92" s="4"/>
      <c r="Y92" s="4"/>
      <c r="Z92" s="4">
        <f t="shared" si="6"/>
        <v>7.8565988621835794E-2</v>
      </c>
    </row>
    <row r="93" spans="1:26" x14ac:dyDescent="0.25">
      <c r="A93" s="16">
        <f t="shared" si="14"/>
        <v>43626</v>
      </c>
      <c r="B93">
        <f>+'[2]Ejercicio 1'!E310</f>
        <v>91</v>
      </c>
      <c r="C93" s="5">
        <v>7.959300006922318E-2</v>
      </c>
      <c r="D93" s="4">
        <f t="shared" si="9"/>
        <v>7.8033342976259509E-2</v>
      </c>
      <c r="E93" s="6">
        <f t="shared" si="10"/>
        <v>7.8808035775127239E-2</v>
      </c>
      <c r="F93" s="7">
        <f t="shared" si="11"/>
        <v>7.8270625099626942E-2</v>
      </c>
      <c r="I93" s="10">
        <v>91</v>
      </c>
      <c r="J93" s="8">
        <f t="shared" si="12"/>
        <v>8.1093000069223181E-2</v>
      </c>
      <c r="K93" s="8">
        <f t="shared" si="12"/>
        <v>7.9533342976259511E-2</v>
      </c>
      <c r="L93" s="8">
        <f t="shared" si="12"/>
        <v>8.030803577512724E-2</v>
      </c>
      <c r="M93" s="8">
        <f t="shared" si="7"/>
        <v>7.9770625099626943E-2</v>
      </c>
      <c r="P93">
        <v>91</v>
      </c>
      <c r="Q93" s="8">
        <f t="shared" si="13"/>
        <v>7.8093000069223178E-2</v>
      </c>
      <c r="R93" s="8">
        <f t="shared" si="13"/>
        <v>7.6533342976259508E-2</v>
      </c>
      <c r="S93" s="8">
        <f t="shared" si="13"/>
        <v>7.7308035775127237E-2</v>
      </c>
      <c r="T93" s="8">
        <f t="shared" si="8"/>
        <v>7.6770625099626941E-2</v>
      </c>
      <c r="W93">
        <v>91</v>
      </c>
      <c r="X93" s="4"/>
      <c r="Y93" s="4">
        <f>E93</f>
        <v>7.8808035775127239E-2</v>
      </c>
      <c r="Z93" s="4">
        <f t="shared" si="6"/>
        <v>7.8597495818967092E-2</v>
      </c>
    </row>
    <row r="94" spans="1:26" x14ac:dyDescent="0.25">
      <c r="A94" s="16">
        <f t="shared" si="14"/>
        <v>43627</v>
      </c>
      <c r="B94">
        <f>+'[2]Ejercicio 1'!E311</f>
        <v>92</v>
      </c>
      <c r="C94" s="5">
        <v>7.9604276083641567E-2</v>
      </c>
      <c r="D94" s="4">
        <f t="shared" si="9"/>
        <v>7.8044182780336938E-2</v>
      </c>
      <c r="E94" s="6">
        <f t="shared" si="10"/>
        <v>7.8819091533223501E-2</v>
      </c>
      <c r="F94" s="7">
        <f t="shared" si="11"/>
        <v>7.8281530897942792E-2</v>
      </c>
      <c r="I94" s="10">
        <v>92</v>
      </c>
      <c r="J94" s="8">
        <f t="shared" si="12"/>
        <v>8.1104276083641569E-2</v>
      </c>
      <c r="K94" s="8">
        <f t="shared" si="12"/>
        <v>7.9544182780336939E-2</v>
      </c>
      <c r="L94" s="8">
        <f t="shared" si="12"/>
        <v>8.0319091533223502E-2</v>
      </c>
      <c r="M94" s="8">
        <f t="shared" si="7"/>
        <v>7.9781530897942793E-2</v>
      </c>
      <c r="P94">
        <v>92</v>
      </c>
      <c r="Q94" s="8">
        <f t="shared" si="13"/>
        <v>7.8104276083641566E-2</v>
      </c>
      <c r="R94" s="8">
        <f t="shared" si="13"/>
        <v>7.6544182780336936E-2</v>
      </c>
      <c r="S94" s="8">
        <f t="shared" si="13"/>
        <v>7.73190915332235E-2</v>
      </c>
      <c r="T94" s="8">
        <f t="shared" si="8"/>
        <v>7.678153089794279E-2</v>
      </c>
      <c r="W94">
        <v>92</v>
      </c>
      <c r="X94" s="4"/>
      <c r="Y94" s="4">
        <f>Tasa_Fwd(E3,B3,E94,B94,91)</f>
        <v>7.8809459263942408E-2</v>
      </c>
      <c r="Z94" s="4">
        <f t="shared" si="6"/>
        <v>7.8629500096752167E-2</v>
      </c>
    </row>
    <row r="95" spans="1:26" x14ac:dyDescent="0.25">
      <c r="A95" s="16">
        <f t="shared" si="14"/>
        <v>43628</v>
      </c>
      <c r="B95">
        <f>+'[2]Ejercicio 1'!E312</f>
        <v>93</v>
      </c>
      <c r="C95" s="5">
        <v>7.9615552098059941E-2</v>
      </c>
      <c r="D95" s="4">
        <f t="shared" si="9"/>
        <v>7.8055022525011369E-2</v>
      </c>
      <c r="E95" s="6">
        <f t="shared" si="10"/>
        <v>7.883014726102576E-2</v>
      </c>
      <c r="F95" s="7">
        <f t="shared" si="11"/>
        <v>7.8292436645687663E-2</v>
      </c>
      <c r="I95" s="10">
        <v>93</v>
      </c>
      <c r="J95" s="8">
        <f t="shared" si="12"/>
        <v>8.1115552098059943E-2</v>
      </c>
      <c r="K95" s="8">
        <f t="shared" si="12"/>
        <v>7.9555022525011371E-2</v>
      </c>
      <c r="L95" s="8">
        <f t="shared" si="12"/>
        <v>8.0330147261025761E-2</v>
      </c>
      <c r="M95" s="8">
        <f t="shared" si="7"/>
        <v>7.9792436645687664E-2</v>
      </c>
      <c r="P95">
        <v>93</v>
      </c>
      <c r="Q95" s="8">
        <f t="shared" si="13"/>
        <v>7.811555209805994E-2</v>
      </c>
      <c r="R95" s="8">
        <f t="shared" si="13"/>
        <v>7.6555022525011368E-2</v>
      </c>
      <c r="S95" s="8">
        <f t="shared" si="13"/>
        <v>7.7330147261025758E-2</v>
      </c>
      <c r="T95" s="8">
        <f t="shared" si="8"/>
        <v>7.6792436645687662E-2</v>
      </c>
      <c r="W95">
        <v>93</v>
      </c>
      <c r="X95" s="4"/>
      <c r="Y95" s="4">
        <f t="shared" ref="Y95:Y158" si="15">Tasa_Fwd(E4,B4,E95,B95,91)</f>
        <v>7.8812319003167611E-2</v>
      </c>
      <c r="Z95" s="4">
        <f t="shared" si="6"/>
        <v>7.8662001453315381E-2</v>
      </c>
    </row>
    <row r="96" spans="1:26" x14ac:dyDescent="0.25">
      <c r="A96" s="16">
        <f t="shared" si="14"/>
        <v>43629</v>
      </c>
      <c r="B96">
        <f>+'[2]Ejercicio 1'!E313</f>
        <v>94</v>
      </c>
      <c r="C96" s="5">
        <v>7.9626828112478315E-2</v>
      </c>
      <c r="D96" s="4">
        <f t="shared" si="9"/>
        <v>7.8065862210283041E-2</v>
      </c>
      <c r="E96" s="6">
        <f t="shared" si="10"/>
        <v>7.8841202958534876E-2</v>
      </c>
      <c r="F96" s="7">
        <f t="shared" si="11"/>
        <v>7.8303342342864415E-2</v>
      </c>
      <c r="I96" s="10">
        <v>94</v>
      </c>
      <c r="J96" s="8">
        <f t="shared" si="12"/>
        <v>8.1126828112478316E-2</v>
      </c>
      <c r="K96" s="8">
        <f t="shared" si="12"/>
        <v>7.9565862210283042E-2</v>
      </c>
      <c r="L96" s="8">
        <f t="shared" si="12"/>
        <v>8.0341202958534877E-2</v>
      </c>
      <c r="M96" s="8">
        <f t="shared" si="7"/>
        <v>7.9803342342864417E-2</v>
      </c>
      <c r="P96">
        <v>94</v>
      </c>
      <c r="Q96" s="8">
        <f t="shared" si="13"/>
        <v>7.8126828112478314E-2</v>
      </c>
      <c r="R96" s="8">
        <f t="shared" si="13"/>
        <v>7.6565862210283039E-2</v>
      </c>
      <c r="S96" s="8">
        <f t="shared" si="13"/>
        <v>7.7341202958534874E-2</v>
      </c>
      <c r="T96" s="8">
        <f t="shared" si="8"/>
        <v>7.6803342342864414E-2</v>
      </c>
      <c r="W96">
        <v>94</v>
      </c>
      <c r="X96" s="4"/>
      <c r="Y96" s="4">
        <f t="shared" si="15"/>
        <v>7.88166150420338E-2</v>
      </c>
      <c r="Z96" s="4">
        <f t="shared" ref="Z96:Z159" si="16">Tasa_Fwd(F68,B68,F96,B96,28)</f>
        <v>7.8694999886838202E-2</v>
      </c>
    </row>
    <row r="97" spans="1:26" x14ac:dyDescent="0.25">
      <c r="A97" s="16">
        <f t="shared" si="14"/>
        <v>43630</v>
      </c>
      <c r="B97">
        <f>+'[2]Ejercicio 1'!E314</f>
        <v>95</v>
      </c>
      <c r="C97" s="5">
        <v>7.9638104126896703E-2</v>
      </c>
      <c r="D97" s="4">
        <f t="shared" si="9"/>
        <v>7.8076701836152645E-2</v>
      </c>
      <c r="E97" s="6">
        <f t="shared" si="10"/>
        <v>7.8852258625750876E-2</v>
      </c>
      <c r="F97" s="7">
        <f t="shared" si="11"/>
        <v>7.831424798947019E-2</v>
      </c>
      <c r="I97" s="10">
        <v>95</v>
      </c>
      <c r="J97" s="8">
        <f t="shared" si="12"/>
        <v>8.1138104126896704E-2</v>
      </c>
      <c r="K97" s="8">
        <f t="shared" si="12"/>
        <v>7.9576701836152647E-2</v>
      </c>
      <c r="L97" s="8">
        <f t="shared" si="12"/>
        <v>8.0352258625750878E-2</v>
      </c>
      <c r="M97" s="8">
        <f t="shared" si="7"/>
        <v>7.9814247989470191E-2</v>
      </c>
      <c r="P97">
        <v>95</v>
      </c>
      <c r="Q97" s="8">
        <f t="shared" si="13"/>
        <v>7.8138104126896701E-2</v>
      </c>
      <c r="R97" s="8">
        <f t="shared" si="13"/>
        <v>7.6576701836152644E-2</v>
      </c>
      <c r="S97" s="8">
        <f t="shared" si="13"/>
        <v>7.7352258625750875E-2</v>
      </c>
      <c r="T97" s="8">
        <f t="shared" si="8"/>
        <v>7.6814247989470189E-2</v>
      </c>
      <c r="W97">
        <v>95</v>
      </c>
      <c r="X97" s="4"/>
      <c r="Y97" s="4">
        <f t="shared" si="15"/>
        <v>7.8822347431315304E-2</v>
      </c>
      <c r="Z97" s="4">
        <f t="shared" si="16"/>
        <v>7.8728495395553447E-2</v>
      </c>
    </row>
    <row r="98" spans="1:26" x14ac:dyDescent="0.25">
      <c r="A98" s="16">
        <f t="shared" si="14"/>
        <v>43631</v>
      </c>
      <c r="B98">
        <f>+'[2]Ejercicio 1'!E315</f>
        <v>96</v>
      </c>
      <c r="C98" s="5">
        <v>7.9649380141315076E-2</v>
      </c>
      <c r="D98" s="4">
        <f t="shared" si="9"/>
        <v>7.8087541402621641E-2</v>
      </c>
      <c r="E98" s="6">
        <f t="shared" si="10"/>
        <v>7.8863314262674622E-2</v>
      </c>
      <c r="F98" s="7">
        <f t="shared" si="11"/>
        <v>7.8325153585507845E-2</v>
      </c>
      <c r="I98" s="10">
        <v>96</v>
      </c>
      <c r="J98" s="8">
        <f t="shared" si="12"/>
        <v>8.1149380141315078E-2</v>
      </c>
      <c r="K98" s="8">
        <f t="shared" si="12"/>
        <v>7.9587541402621642E-2</v>
      </c>
      <c r="L98" s="8">
        <f t="shared" si="12"/>
        <v>8.0363314262674623E-2</v>
      </c>
      <c r="M98" s="8">
        <f t="shared" si="7"/>
        <v>7.9825153585507846E-2</v>
      </c>
      <c r="P98">
        <v>96</v>
      </c>
      <c r="Q98" s="8">
        <f t="shared" si="13"/>
        <v>7.8149380141315075E-2</v>
      </c>
      <c r="R98" s="8">
        <f t="shared" si="13"/>
        <v>7.6587541402621639E-2</v>
      </c>
      <c r="S98" s="8">
        <f t="shared" si="13"/>
        <v>7.7363314262674621E-2</v>
      </c>
      <c r="T98" s="8">
        <f t="shared" si="8"/>
        <v>7.6825153585507844E-2</v>
      </c>
      <c r="W98">
        <v>96</v>
      </c>
      <c r="X98" s="4"/>
      <c r="Y98" s="4">
        <f t="shared" si="15"/>
        <v>7.8829516223321031E-2</v>
      </c>
      <c r="Z98" s="4">
        <f t="shared" si="16"/>
        <v>7.8762487977768192E-2</v>
      </c>
    </row>
    <row r="99" spans="1:26" x14ac:dyDescent="0.25">
      <c r="A99" s="16">
        <f t="shared" si="14"/>
        <v>43632</v>
      </c>
      <c r="B99">
        <f>+'[2]Ejercicio 1'!E316</f>
        <v>97</v>
      </c>
      <c r="C99" s="5">
        <v>7.966065615573345E-2</v>
      </c>
      <c r="D99" s="4">
        <f t="shared" si="9"/>
        <v>7.809838090968986E-2</v>
      </c>
      <c r="E99" s="6">
        <f t="shared" si="10"/>
        <v>7.8874369869306113E-2</v>
      </c>
      <c r="F99" s="7">
        <f t="shared" si="11"/>
        <v>7.8336059130977381E-2</v>
      </c>
      <c r="I99" s="10">
        <v>97</v>
      </c>
      <c r="J99" s="8">
        <f t="shared" si="12"/>
        <v>8.1160656155733452E-2</v>
      </c>
      <c r="K99" s="8">
        <f t="shared" si="12"/>
        <v>7.9598380909689861E-2</v>
      </c>
      <c r="L99" s="8">
        <f t="shared" si="12"/>
        <v>8.0374369869306114E-2</v>
      </c>
      <c r="M99" s="8">
        <f t="shared" si="7"/>
        <v>7.9836059130977383E-2</v>
      </c>
      <c r="P99">
        <v>97</v>
      </c>
      <c r="Q99" s="8">
        <f t="shared" si="13"/>
        <v>7.8160656155733449E-2</v>
      </c>
      <c r="R99" s="8">
        <f t="shared" si="13"/>
        <v>7.6598380909689859E-2</v>
      </c>
      <c r="S99" s="8">
        <f t="shared" si="13"/>
        <v>7.7374369869306112E-2</v>
      </c>
      <c r="T99" s="8">
        <f t="shared" si="8"/>
        <v>7.683605913097738E-2</v>
      </c>
      <c r="W99">
        <v>97</v>
      </c>
      <c r="X99" s="4"/>
      <c r="Y99" s="4">
        <f t="shared" si="15"/>
        <v>7.8838121471895409E-2</v>
      </c>
      <c r="Z99" s="4">
        <f t="shared" si="16"/>
        <v>7.8796977631838058E-2</v>
      </c>
    </row>
    <row r="100" spans="1:26" x14ac:dyDescent="0.25">
      <c r="A100" s="16">
        <f t="shared" si="14"/>
        <v>43633</v>
      </c>
      <c r="B100">
        <f>+'[2]Ejercicio 1'!E317</f>
        <v>98</v>
      </c>
      <c r="C100" s="5">
        <v>7.9671932170151838E-2</v>
      </c>
      <c r="D100" s="4">
        <f t="shared" si="9"/>
        <v>7.8109220357358164E-2</v>
      </c>
      <c r="E100" s="6">
        <f t="shared" si="10"/>
        <v>7.8885425445646223E-2</v>
      </c>
      <c r="F100" s="7">
        <f t="shared" si="11"/>
        <v>7.8346964625881643E-2</v>
      </c>
      <c r="I100" s="10">
        <v>98</v>
      </c>
      <c r="J100" s="8">
        <f t="shared" si="12"/>
        <v>8.1171932170151839E-2</v>
      </c>
      <c r="K100" s="8">
        <f t="shared" si="12"/>
        <v>7.9609220357358165E-2</v>
      </c>
      <c r="L100" s="8">
        <f t="shared" si="12"/>
        <v>8.0385425445646225E-2</v>
      </c>
      <c r="M100" s="8">
        <f t="shared" si="7"/>
        <v>7.9846964625881645E-2</v>
      </c>
      <c r="P100">
        <v>98</v>
      </c>
      <c r="Q100" s="8">
        <f t="shared" si="13"/>
        <v>7.8171932170151837E-2</v>
      </c>
      <c r="R100" s="8">
        <f t="shared" si="13"/>
        <v>7.6609220357358163E-2</v>
      </c>
      <c r="S100" s="8">
        <f t="shared" si="13"/>
        <v>7.7385425445646222E-2</v>
      </c>
      <c r="T100" s="8">
        <f t="shared" si="8"/>
        <v>7.6846964625881642E-2</v>
      </c>
      <c r="W100">
        <v>98</v>
      </c>
      <c r="X100" s="4"/>
      <c r="Y100" s="4">
        <f t="shared" si="15"/>
        <v>7.8848163232426188E-2</v>
      </c>
      <c r="Z100" s="4">
        <f t="shared" si="16"/>
        <v>7.8831964356181422E-2</v>
      </c>
    </row>
    <row r="101" spans="1:26" x14ac:dyDescent="0.25">
      <c r="A101" s="16">
        <f t="shared" si="14"/>
        <v>43634</v>
      </c>
      <c r="B101">
        <f>+'[2]Ejercicio 1'!E318</f>
        <v>99</v>
      </c>
      <c r="C101" s="5">
        <v>7.9683208184570212E-2</v>
      </c>
      <c r="D101" s="4">
        <f t="shared" si="9"/>
        <v>7.8120059745627426E-2</v>
      </c>
      <c r="E101" s="6">
        <f t="shared" si="10"/>
        <v>7.8896480991693205E-2</v>
      </c>
      <c r="F101" s="7">
        <f t="shared" si="11"/>
        <v>7.8357870070214927E-2</v>
      </c>
      <c r="I101" s="10">
        <v>99</v>
      </c>
      <c r="J101" s="8">
        <f t="shared" si="12"/>
        <v>8.1183208184570213E-2</v>
      </c>
      <c r="K101" s="8">
        <f t="shared" si="12"/>
        <v>7.9620059745627428E-2</v>
      </c>
      <c r="L101" s="8">
        <f t="shared" si="12"/>
        <v>8.0396480991693206E-2</v>
      </c>
      <c r="M101" s="8">
        <f t="shared" si="7"/>
        <v>7.9857870070214929E-2</v>
      </c>
      <c r="P101">
        <v>99</v>
      </c>
      <c r="Q101" s="8">
        <f t="shared" si="13"/>
        <v>7.818320818457021E-2</v>
      </c>
      <c r="R101" s="8">
        <f t="shared" si="13"/>
        <v>7.6620059745627425E-2</v>
      </c>
      <c r="S101" s="8">
        <f t="shared" si="13"/>
        <v>7.7396480991693203E-2</v>
      </c>
      <c r="T101" s="8">
        <f t="shared" si="8"/>
        <v>7.6857870070214926E-2</v>
      </c>
      <c r="W101">
        <v>99</v>
      </c>
      <c r="X101" s="4"/>
      <c r="Y101" s="4">
        <f t="shared" si="15"/>
        <v>7.8859641561834906E-2</v>
      </c>
      <c r="Z101" s="4">
        <f t="shared" si="16"/>
        <v>7.886744814923384E-2</v>
      </c>
    </row>
    <row r="102" spans="1:26" x14ac:dyDescent="0.25">
      <c r="A102" s="16">
        <f t="shared" si="14"/>
        <v>43635</v>
      </c>
      <c r="B102">
        <f>+'[2]Ejercicio 1'!E319</f>
        <v>100</v>
      </c>
      <c r="C102" s="5">
        <v>7.9694484198988585E-2</v>
      </c>
      <c r="D102" s="4">
        <f t="shared" si="9"/>
        <v>7.8130899074497689E-2</v>
      </c>
      <c r="E102" s="6">
        <f t="shared" si="10"/>
        <v>7.8907536507448819E-2</v>
      </c>
      <c r="F102" s="7">
        <f t="shared" si="11"/>
        <v>7.8368775463982951E-2</v>
      </c>
      <c r="I102" s="10">
        <v>100</v>
      </c>
      <c r="J102" s="8">
        <f t="shared" si="12"/>
        <v>8.1194484198988587E-2</v>
      </c>
      <c r="K102" s="8">
        <f t="shared" si="12"/>
        <v>7.9630899074497691E-2</v>
      </c>
      <c r="L102" s="8">
        <f t="shared" si="12"/>
        <v>8.0407536507448821E-2</v>
      </c>
      <c r="M102" s="8">
        <f t="shared" si="7"/>
        <v>7.9868775463982952E-2</v>
      </c>
      <c r="P102">
        <v>100</v>
      </c>
      <c r="Q102" s="8">
        <f t="shared" si="13"/>
        <v>7.8194484198988584E-2</v>
      </c>
      <c r="R102" s="8">
        <f t="shared" si="13"/>
        <v>7.6630899074497688E-2</v>
      </c>
      <c r="S102" s="8">
        <f t="shared" si="13"/>
        <v>7.7407536507448818E-2</v>
      </c>
      <c r="T102" s="8">
        <f t="shared" si="8"/>
        <v>7.686877546398295E-2</v>
      </c>
      <c r="W102">
        <v>100</v>
      </c>
      <c r="X102" s="4"/>
      <c r="Y102" s="4">
        <f t="shared" si="15"/>
        <v>7.8872556518582909E-2</v>
      </c>
      <c r="Z102" s="4">
        <f t="shared" si="16"/>
        <v>7.8903429009567885E-2</v>
      </c>
    </row>
    <row r="103" spans="1:26" x14ac:dyDescent="0.25">
      <c r="A103" s="16">
        <f t="shared" si="14"/>
        <v>43636</v>
      </c>
      <c r="B103">
        <f>+'[2]Ejercicio 1'!E320</f>
        <v>101</v>
      </c>
      <c r="C103" s="5">
        <v>7.9705760213406973E-2</v>
      </c>
      <c r="D103" s="4">
        <f t="shared" si="9"/>
        <v>7.814173834397023E-2</v>
      </c>
      <c r="E103" s="6">
        <f t="shared" si="10"/>
        <v>7.8918591992913942E-2</v>
      </c>
      <c r="F103" s="7">
        <f t="shared" si="11"/>
        <v>7.8379680807185714E-2</v>
      </c>
      <c r="I103" s="10">
        <v>101</v>
      </c>
      <c r="J103" s="8">
        <f t="shared" si="12"/>
        <v>8.1205760213406974E-2</v>
      </c>
      <c r="K103" s="8">
        <f t="shared" si="12"/>
        <v>7.9641738343970231E-2</v>
      </c>
      <c r="L103" s="8">
        <f t="shared" si="12"/>
        <v>8.0418591992913943E-2</v>
      </c>
      <c r="M103" s="8">
        <f t="shared" si="7"/>
        <v>7.9879680807185716E-2</v>
      </c>
      <c r="P103">
        <v>101</v>
      </c>
      <c r="Q103" s="8">
        <f t="shared" si="13"/>
        <v>7.8205760213406972E-2</v>
      </c>
      <c r="R103" s="8">
        <f t="shared" si="13"/>
        <v>7.6641738343970228E-2</v>
      </c>
      <c r="S103" s="8">
        <f t="shared" si="13"/>
        <v>7.741859199291394E-2</v>
      </c>
      <c r="T103" s="8">
        <f t="shared" si="8"/>
        <v>7.6879680807185713E-2</v>
      </c>
      <c r="W103">
        <v>101</v>
      </c>
      <c r="X103" s="4"/>
      <c r="Y103" s="4">
        <f t="shared" si="15"/>
        <v>7.8886908162671437E-2</v>
      </c>
      <c r="Z103" s="4">
        <f t="shared" si="16"/>
        <v>7.893990693573899E-2</v>
      </c>
    </row>
    <row r="104" spans="1:26" x14ac:dyDescent="0.25">
      <c r="A104" s="16">
        <f t="shared" si="14"/>
        <v>43637</v>
      </c>
      <c r="B104">
        <f>+'[2]Ejercicio 1'!E321</f>
        <v>102</v>
      </c>
      <c r="C104" s="5">
        <v>7.9717036227825347E-2</v>
      </c>
      <c r="D104" s="4">
        <f t="shared" si="9"/>
        <v>7.8152577554045699E-2</v>
      </c>
      <c r="E104" s="6">
        <f t="shared" si="10"/>
        <v>7.8929647448086809E-2</v>
      </c>
      <c r="F104" s="7">
        <f t="shared" si="11"/>
        <v>7.8390586099823203E-2</v>
      </c>
      <c r="I104" s="10">
        <v>102</v>
      </c>
      <c r="J104" s="8">
        <f t="shared" si="12"/>
        <v>8.1217036227825348E-2</v>
      </c>
      <c r="K104" s="8">
        <f t="shared" si="12"/>
        <v>7.96525775540457E-2</v>
      </c>
      <c r="L104" s="8">
        <f t="shared" si="12"/>
        <v>8.0429647448086811E-2</v>
      </c>
      <c r="M104" s="8">
        <f t="shared" si="7"/>
        <v>7.9890586099823205E-2</v>
      </c>
      <c r="P104">
        <v>102</v>
      </c>
      <c r="Q104" s="8">
        <f t="shared" si="13"/>
        <v>7.8217036227825346E-2</v>
      </c>
      <c r="R104" s="8">
        <f t="shared" si="13"/>
        <v>7.6652577554045698E-2</v>
      </c>
      <c r="S104" s="8">
        <f t="shared" si="13"/>
        <v>7.7429647448086808E-2</v>
      </c>
      <c r="T104" s="8">
        <f t="shared" si="8"/>
        <v>7.6890586099823202E-2</v>
      </c>
      <c r="W104">
        <v>102</v>
      </c>
      <c r="X104" s="4"/>
      <c r="Y104" s="4">
        <f t="shared" si="15"/>
        <v>7.8902696555638072E-2</v>
      </c>
      <c r="Z104" s="4">
        <f t="shared" si="16"/>
        <v>7.8976881926402509E-2</v>
      </c>
    </row>
    <row r="105" spans="1:26" x14ac:dyDescent="0.25">
      <c r="A105" s="16">
        <f t="shared" si="14"/>
        <v>43638</v>
      </c>
      <c r="B105">
        <f>+'[2]Ejercicio 1'!E322</f>
        <v>103</v>
      </c>
      <c r="C105" s="5">
        <v>7.9728312242243721E-2</v>
      </c>
      <c r="D105" s="4">
        <f t="shared" si="9"/>
        <v>7.8163416704724542E-2</v>
      </c>
      <c r="E105" s="6">
        <f t="shared" si="10"/>
        <v>7.8940702872970045E-2</v>
      </c>
      <c r="F105" s="7">
        <f t="shared" si="11"/>
        <v>7.8401491341892574E-2</v>
      </c>
      <c r="I105" s="10">
        <v>103</v>
      </c>
      <c r="J105" s="8">
        <f t="shared" si="12"/>
        <v>8.1228312242243722E-2</v>
      </c>
      <c r="K105" s="8">
        <f t="shared" si="12"/>
        <v>7.9663416704724543E-2</v>
      </c>
      <c r="L105" s="8">
        <f t="shared" si="12"/>
        <v>8.0440702872970046E-2</v>
      </c>
      <c r="M105" s="8">
        <f t="shared" si="7"/>
        <v>7.9901491341892575E-2</v>
      </c>
      <c r="P105">
        <v>103</v>
      </c>
      <c r="Q105" s="8">
        <f t="shared" si="13"/>
        <v>7.8228312242243719E-2</v>
      </c>
      <c r="R105" s="8">
        <f t="shared" si="13"/>
        <v>7.6663416704724541E-2</v>
      </c>
      <c r="S105" s="8">
        <f t="shared" si="13"/>
        <v>7.7440702872970044E-2</v>
      </c>
      <c r="T105" s="8">
        <f t="shared" si="8"/>
        <v>7.6901491341892572E-2</v>
      </c>
      <c r="W105">
        <v>103</v>
      </c>
      <c r="X105" s="4"/>
      <c r="Y105" s="4">
        <f t="shared" si="15"/>
        <v>7.8919921760562908E-2</v>
      </c>
      <c r="Z105" s="4">
        <f t="shared" si="16"/>
        <v>7.9014353980242369E-2</v>
      </c>
    </row>
    <row r="106" spans="1:26" x14ac:dyDescent="0.25">
      <c r="A106" s="16">
        <f t="shared" si="14"/>
        <v>43639</v>
      </c>
      <c r="B106">
        <f>+'[2]Ejercicio 1'!E323</f>
        <v>104</v>
      </c>
      <c r="C106" s="5">
        <v>7.9739588256662108E-2</v>
      </c>
      <c r="D106" s="4">
        <f t="shared" si="9"/>
        <v>7.8174255796007217E-2</v>
      </c>
      <c r="E106" s="6">
        <f t="shared" si="10"/>
        <v>7.8951758267561928E-2</v>
      </c>
      <c r="F106" s="7">
        <f t="shared" si="11"/>
        <v>7.8412396533399528E-2</v>
      </c>
      <c r="I106" s="10">
        <v>104</v>
      </c>
      <c r="J106" s="8">
        <f t="shared" si="12"/>
        <v>8.123958825666211E-2</v>
      </c>
      <c r="K106" s="8">
        <f t="shared" si="12"/>
        <v>7.9674255796007218E-2</v>
      </c>
      <c r="L106" s="8">
        <f t="shared" si="12"/>
        <v>8.0451758267561929E-2</v>
      </c>
      <c r="M106" s="8">
        <f t="shared" si="7"/>
        <v>7.991239653339953E-2</v>
      </c>
      <c r="P106">
        <v>104</v>
      </c>
      <c r="Q106" s="8">
        <f t="shared" si="13"/>
        <v>7.8239588256662107E-2</v>
      </c>
      <c r="R106" s="8">
        <f t="shared" si="13"/>
        <v>7.6674255796007215E-2</v>
      </c>
      <c r="S106" s="8">
        <f t="shared" si="13"/>
        <v>7.7451758267561926E-2</v>
      </c>
      <c r="T106" s="8">
        <f t="shared" si="8"/>
        <v>7.6912396533399527E-2</v>
      </c>
      <c r="W106">
        <v>104</v>
      </c>
      <c r="X106" s="4"/>
      <c r="Y106" s="4">
        <f t="shared" si="15"/>
        <v>7.8938583842059748E-2</v>
      </c>
      <c r="Z106" s="4">
        <f t="shared" si="16"/>
        <v>7.9052323096033827E-2</v>
      </c>
    </row>
    <row r="107" spans="1:26" x14ac:dyDescent="0.25">
      <c r="A107" s="16">
        <f t="shared" si="14"/>
        <v>43640</v>
      </c>
      <c r="B107">
        <f>+'[2]Ejercicio 1'!E324</f>
        <v>105</v>
      </c>
      <c r="C107" s="5">
        <v>7.9750864271080482E-2</v>
      </c>
      <c r="D107" s="4">
        <f t="shared" si="9"/>
        <v>7.8185094827894805E-2</v>
      </c>
      <c r="E107" s="6">
        <f t="shared" si="10"/>
        <v>7.8962813631864179E-2</v>
      </c>
      <c r="F107" s="7">
        <f t="shared" si="11"/>
        <v>7.8423301674344081E-2</v>
      </c>
      <c r="I107" s="10">
        <v>105</v>
      </c>
      <c r="J107" s="8">
        <f t="shared" si="12"/>
        <v>8.1250864271080483E-2</v>
      </c>
      <c r="K107" s="8">
        <f t="shared" si="12"/>
        <v>7.9685094827894806E-2</v>
      </c>
      <c r="L107" s="8">
        <f t="shared" si="12"/>
        <v>8.046281363186418E-2</v>
      </c>
      <c r="M107" s="8">
        <f t="shared" si="7"/>
        <v>7.9923301674344083E-2</v>
      </c>
      <c r="P107">
        <v>105</v>
      </c>
      <c r="Q107" s="8">
        <f t="shared" si="13"/>
        <v>7.8250864271080481E-2</v>
      </c>
      <c r="R107" s="8">
        <f t="shared" si="13"/>
        <v>7.6685094827894804E-2</v>
      </c>
      <c r="S107" s="8">
        <f t="shared" si="13"/>
        <v>7.7462813631864177E-2</v>
      </c>
      <c r="T107" s="8">
        <f t="shared" si="8"/>
        <v>7.692330167434408E-2</v>
      </c>
      <c r="W107">
        <v>105</v>
      </c>
      <c r="X107" s="4"/>
      <c r="Y107" s="4">
        <f t="shared" si="15"/>
        <v>7.8958682866288432E-2</v>
      </c>
      <c r="Z107" s="4">
        <f t="shared" si="16"/>
        <v>7.9090789272589265E-2</v>
      </c>
    </row>
    <row r="108" spans="1:26" x14ac:dyDescent="0.25">
      <c r="A108" s="16">
        <f t="shared" si="14"/>
        <v>43641</v>
      </c>
      <c r="B108">
        <f>+'[2]Ejercicio 1'!E325</f>
        <v>106</v>
      </c>
      <c r="C108" s="5">
        <v>7.9762140285498856E-2</v>
      </c>
      <c r="D108" s="4">
        <f t="shared" si="9"/>
        <v>7.8195933800387127E-2</v>
      </c>
      <c r="E108" s="6">
        <f t="shared" si="10"/>
        <v>7.8973868965875063E-2</v>
      </c>
      <c r="F108" s="7">
        <f t="shared" si="11"/>
        <v>7.8434206764720502E-2</v>
      </c>
      <c r="I108" s="10">
        <v>106</v>
      </c>
      <c r="J108" s="8">
        <f t="shared" si="12"/>
        <v>8.1262140285498857E-2</v>
      </c>
      <c r="K108" s="8">
        <f t="shared" si="12"/>
        <v>7.9695933800387128E-2</v>
      </c>
      <c r="L108" s="8">
        <f t="shared" si="12"/>
        <v>8.0473868965875064E-2</v>
      </c>
      <c r="M108" s="8">
        <f t="shared" si="7"/>
        <v>7.9934206764720503E-2</v>
      </c>
      <c r="P108">
        <v>106</v>
      </c>
      <c r="Q108" s="8">
        <f t="shared" si="13"/>
        <v>7.8262140285498855E-2</v>
      </c>
      <c r="R108" s="8">
        <f t="shared" si="13"/>
        <v>7.6695933800387125E-2</v>
      </c>
      <c r="S108" s="8">
        <f t="shared" si="13"/>
        <v>7.7473868965875062E-2</v>
      </c>
      <c r="T108" s="8">
        <f t="shared" si="8"/>
        <v>7.69342067647205E-2</v>
      </c>
      <c r="W108">
        <v>106</v>
      </c>
      <c r="X108" s="4"/>
      <c r="Y108" s="4">
        <f t="shared" si="15"/>
        <v>7.8980218900941618E-2</v>
      </c>
      <c r="Z108" s="4">
        <f t="shared" si="16"/>
        <v>7.9129752508752468E-2</v>
      </c>
    </row>
    <row r="109" spans="1:26" x14ac:dyDescent="0.25">
      <c r="A109" s="16">
        <f t="shared" si="14"/>
        <v>43642</v>
      </c>
      <c r="B109">
        <f>+'[2]Ejercicio 1'!E326</f>
        <v>107</v>
      </c>
      <c r="C109" s="5">
        <v>7.9773416299917244E-2</v>
      </c>
      <c r="D109" s="4">
        <f t="shared" si="9"/>
        <v>7.8206772713485875E-2</v>
      </c>
      <c r="E109" s="6">
        <f t="shared" si="10"/>
        <v>7.8984924269597204E-2</v>
      </c>
      <c r="F109" s="7">
        <f t="shared" si="11"/>
        <v>7.8445111804537379E-2</v>
      </c>
      <c r="I109" s="10">
        <v>107</v>
      </c>
      <c r="J109" s="8">
        <f t="shared" si="12"/>
        <v>8.1273416299917245E-2</v>
      </c>
      <c r="K109" s="8">
        <f t="shared" si="12"/>
        <v>7.9706772713485877E-2</v>
      </c>
      <c r="L109" s="8">
        <f t="shared" si="12"/>
        <v>8.0484924269597205E-2</v>
      </c>
      <c r="M109" s="8">
        <f t="shared" si="7"/>
        <v>7.994511180453738E-2</v>
      </c>
      <c r="P109">
        <v>107</v>
      </c>
      <c r="Q109" s="8">
        <f t="shared" si="13"/>
        <v>7.8273416299917242E-2</v>
      </c>
      <c r="R109" s="8">
        <f t="shared" si="13"/>
        <v>7.6706772713485874E-2</v>
      </c>
      <c r="S109" s="8">
        <f t="shared" si="13"/>
        <v>7.7484924269597202E-2</v>
      </c>
      <c r="T109" s="8">
        <f t="shared" si="8"/>
        <v>7.6945111804537378E-2</v>
      </c>
      <c r="W109">
        <v>107</v>
      </c>
      <c r="X109" s="4"/>
      <c r="Y109" s="4">
        <f t="shared" si="15"/>
        <v>7.9003192015257115E-2</v>
      </c>
      <c r="Z109" s="4">
        <f t="shared" si="16"/>
        <v>7.9169212803487099E-2</v>
      </c>
    </row>
    <row r="110" spans="1:26" x14ac:dyDescent="0.25">
      <c r="A110" s="16">
        <f t="shared" si="14"/>
        <v>43643</v>
      </c>
      <c r="B110">
        <f>+'[2]Ejercicio 1'!E327</f>
        <v>108</v>
      </c>
      <c r="C110" s="5">
        <v>7.9784692314335617E-2</v>
      </c>
      <c r="D110" s="4">
        <f t="shared" si="9"/>
        <v>7.82176115671913E-2</v>
      </c>
      <c r="E110" s="6">
        <f t="shared" si="10"/>
        <v>7.8995979543028852E-2</v>
      </c>
      <c r="F110" s="7">
        <f t="shared" si="11"/>
        <v>7.8456016793791841E-2</v>
      </c>
      <c r="I110" s="10">
        <v>108</v>
      </c>
      <c r="J110" s="8">
        <f t="shared" si="12"/>
        <v>8.1284692314335619E-2</v>
      </c>
      <c r="K110" s="8">
        <f t="shared" si="12"/>
        <v>7.9717611567191302E-2</v>
      </c>
      <c r="L110" s="8">
        <f t="shared" si="12"/>
        <v>8.0495979543028853E-2</v>
      </c>
      <c r="M110" s="8">
        <f t="shared" si="7"/>
        <v>7.9956016793791843E-2</v>
      </c>
      <c r="P110">
        <v>108</v>
      </c>
      <c r="Q110" s="8">
        <f t="shared" si="13"/>
        <v>7.8284692314335616E-2</v>
      </c>
      <c r="R110" s="8">
        <f t="shared" si="13"/>
        <v>7.6717611567191299E-2</v>
      </c>
      <c r="S110" s="8">
        <f t="shared" si="13"/>
        <v>7.7495979543028851E-2</v>
      </c>
      <c r="T110" s="8">
        <f t="shared" si="8"/>
        <v>7.695601679379184E-2</v>
      </c>
      <c r="W110">
        <v>108</v>
      </c>
      <c r="X110" s="4"/>
      <c r="Y110" s="4">
        <f t="shared" si="15"/>
        <v>7.9027602280008172E-2</v>
      </c>
      <c r="Z110" s="4">
        <f t="shared" si="16"/>
        <v>7.9209170155762579E-2</v>
      </c>
    </row>
    <row r="111" spans="1:26" x14ac:dyDescent="0.25">
      <c r="A111" s="16">
        <f t="shared" si="14"/>
        <v>43644</v>
      </c>
      <c r="B111">
        <f>+'[2]Ejercicio 1'!E328</f>
        <v>109</v>
      </c>
      <c r="C111" s="5">
        <v>7.9795968328753991E-2</v>
      </c>
      <c r="D111" s="4">
        <f t="shared" si="9"/>
        <v>7.822845036150404E-2</v>
      </c>
      <c r="E111" s="6">
        <f t="shared" si="10"/>
        <v>7.900703478617177E-2</v>
      </c>
      <c r="F111" s="7">
        <f t="shared" si="11"/>
        <v>7.8466921732483888E-2</v>
      </c>
      <c r="I111" s="10">
        <v>109</v>
      </c>
      <c r="J111" s="8">
        <f t="shared" si="12"/>
        <v>8.1295968328753992E-2</v>
      </c>
      <c r="K111" s="8">
        <f t="shared" si="12"/>
        <v>7.9728450361504041E-2</v>
      </c>
      <c r="L111" s="8">
        <f t="shared" si="12"/>
        <v>8.0507034786171772E-2</v>
      </c>
      <c r="M111" s="8">
        <f t="shared" si="7"/>
        <v>7.9966921732483889E-2</v>
      </c>
      <c r="P111">
        <v>109</v>
      </c>
      <c r="Q111" s="8">
        <f t="shared" si="13"/>
        <v>7.829596832875399E-2</v>
      </c>
      <c r="R111" s="8">
        <f t="shared" si="13"/>
        <v>7.6728450361504039E-2</v>
      </c>
      <c r="S111" s="8">
        <f t="shared" si="13"/>
        <v>7.7507034786171769E-2</v>
      </c>
      <c r="T111" s="8">
        <f t="shared" si="8"/>
        <v>7.6966921732483887E-2</v>
      </c>
      <c r="W111">
        <v>109</v>
      </c>
      <c r="X111" s="4"/>
      <c r="Y111" s="4">
        <f t="shared" si="15"/>
        <v>7.905344976751412E-2</v>
      </c>
      <c r="Z111" s="4">
        <f t="shared" si="16"/>
        <v>7.9249624564619675E-2</v>
      </c>
    </row>
    <row r="112" spans="1:26" x14ac:dyDescent="0.25">
      <c r="A112" s="16">
        <f t="shared" si="14"/>
        <v>43645</v>
      </c>
      <c r="B112">
        <f>+'[2]Ejercicio 1'!E329</f>
        <v>110</v>
      </c>
      <c r="C112" s="5">
        <v>7.9807244343172379E-2</v>
      </c>
      <c r="D112" s="4">
        <f t="shared" si="9"/>
        <v>7.823928909642458E-2</v>
      </c>
      <c r="E112" s="6">
        <f t="shared" si="10"/>
        <v>7.9018089999025945E-2</v>
      </c>
      <c r="F112" s="7">
        <f t="shared" si="11"/>
        <v>7.8477826620613519E-2</v>
      </c>
      <c r="I112" s="10">
        <v>110</v>
      </c>
      <c r="J112" s="8">
        <f t="shared" si="12"/>
        <v>8.130724434317238E-2</v>
      </c>
      <c r="K112" s="8">
        <f t="shared" si="12"/>
        <v>7.9739289096424582E-2</v>
      </c>
      <c r="L112" s="8">
        <f t="shared" si="12"/>
        <v>8.0518089999025946E-2</v>
      </c>
      <c r="M112" s="8">
        <f t="shared" si="7"/>
        <v>7.9977826620613521E-2</v>
      </c>
      <c r="P112">
        <v>110</v>
      </c>
      <c r="Q112" s="8">
        <f t="shared" si="13"/>
        <v>7.8307244343172377E-2</v>
      </c>
      <c r="R112" s="8">
        <f t="shared" si="13"/>
        <v>7.6739289096424579E-2</v>
      </c>
      <c r="S112" s="8">
        <f t="shared" si="13"/>
        <v>7.7518089999025944E-2</v>
      </c>
      <c r="T112" s="8">
        <f t="shared" si="8"/>
        <v>7.6977826620613518E-2</v>
      </c>
      <c r="W112">
        <v>110</v>
      </c>
      <c r="X112" s="4"/>
      <c r="Y112" s="4">
        <f t="shared" si="15"/>
        <v>7.9080734551628826E-2</v>
      </c>
      <c r="Z112" s="4">
        <f t="shared" si="16"/>
        <v>7.929057602915339E-2</v>
      </c>
    </row>
    <row r="113" spans="1:26" x14ac:dyDescent="0.25">
      <c r="A113" s="16">
        <f t="shared" si="14"/>
        <v>43646</v>
      </c>
      <c r="B113">
        <f>+'[2]Ejercicio 1'!E330</f>
        <v>111</v>
      </c>
      <c r="C113" s="5">
        <v>7.9818520357590753E-2</v>
      </c>
      <c r="D113" s="4">
        <f t="shared" si="9"/>
        <v>7.8250127771953754E-2</v>
      </c>
      <c r="E113" s="6">
        <f t="shared" si="10"/>
        <v>7.9029145181590488E-2</v>
      </c>
      <c r="F113" s="7">
        <f t="shared" si="11"/>
        <v>7.8488731458180735E-2</v>
      </c>
      <c r="I113" s="10">
        <v>111</v>
      </c>
      <c r="J113" s="8">
        <f t="shared" si="12"/>
        <v>8.1318520357590754E-2</v>
      </c>
      <c r="K113" s="8">
        <f t="shared" si="12"/>
        <v>7.9750127771953755E-2</v>
      </c>
      <c r="L113" s="8">
        <f t="shared" si="12"/>
        <v>8.0529145181590489E-2</v>
      </c>
      <c r="M113" s="8">
        <f t="shared" si="7"/>
        <v>7.9988731458180737E-2</v>
      </c>
      <c r="P113">
        <v>111</v>
      </c>
      <c r="Q113" s="8">
        <f t="shared" si="13"/>
        <v>7.8318520357590751E-2</v>
      </c>
      <c r="R113" s="8">
        <f t="shared" si="13"/>
        <v>7.6750127771953752E-2</v>
      </c>
      <c r="S113" s="8">
        <f t="shared" si="13"/>
        <v>7.7529145181590486E-2</v>
      </c>
      <c r="T113" s="8">
        <f t="shared" si="8"/>
        <v>7.6988731458180734E-2</v>
      </c>
      <c r="W113">
        <v>111</v>
      </c>
      <c r="X113" s="4"/>
      <c r="Y113" s="4">
        <f t="shared" si="15"/>
        <v>7.9109456707748688E-2</v>
      </c>
      <c r="Z113" s="4">
        <f t="shared" si="16"/>
        <v>7.9332024548530097E-2</v>
      </c>
    </row>
    <row r="114" spans="1:26" x14ac:dyDescent="0.25">
      <c r="A114" s="16">
        <f t="shared" si="14"/>
        <v>43647</v>
      </c>
      <c r="B114">
        <f>+'[2]Ejercicio 1'!E331</f>
        <v>112</v>
      </c>
      <c r="C114" s="5">
        <v>7.9829796372009126E-2</v>
      </c>
      <c r="D114" s="4">
        <f t="shared" si="9"/>
        <v>7.8260966388091824E-2</v>
      </c>
      <c r="E114" s="6">
        <f t="shared" si="10"/>
        <v>7.9040200333866314E-2</v>
      </c>
      <c r="F114" s="7">
        <f t="shared" si="11"/>
        <v>7.8499636245188409E-2</v>
      </c>
      <c r="I114" s="10">
        <v>112</v>
      </c>
      <c r="J114" s="8">
        <f t="shared" si="12"/>
        <v>8.1329796372009128E-2</v>
      </c>
      <c r="K114" s="8">
        <f t="shared" si="12"/>
        <v>7.9760966388091825E-2</v>
      </c>
      <c r="L114" s="8">
        <f t="shared" si="12"/>
        <v>8.0540200333866316E-2</v>
      </c>
      <c r="M114" s="8">
        <f t="shared" si="7"/>
        <v>7.999963624518841E-2</v>
      </c>
      <c r="P114">
        <v>112</v>
      </c>
      <c r="Q114" s="8">
        <f t="shared" si="13"/>
        <v>7.8329796372009125E-2</v>
      </c>
      <c r="R114" s="8">
        <f t="shared" si="13"/>
        <v>7.6760966388091822E-2</v>
      </c>
      <c r="S114" s="8">
        <f t="shared" si="13"/>
        <v>7.7540200333866313E-2</v>
      </c>
      <c r="T114" s="8">
        <f t="shared" si="8"/>
        <v>7.6999636245188408E-2</v>
      </c>
      <c r="W114">
        <v>112</v>
      </c>
      <c r="X114" s="4"/>
      <c r="Y114" s="4">
        <f t="shared" si="15"/>
        <v>7.9139616312812591E-2</v>
      </c>
      <c r="Z114" s="4">
        <f t="shared" si="16"/>
        <v>7.9373970121964718E-2</v>
      </c>
    </row>
    <row r="115" spans="1:26" x14ac:dyDescent="0.25">
      <c r="A115" s="16">
        <f t="shared" si="14"/>
        <v>43648</v>
      </c>
      <c r="B115">
        <f>+'[2]Ejercicio 1'!E332</f>
        <v>113</v>
      </c>
      <c r="C115" s="5">
        <v>7.9841072386427514E-2</v>
      </c>
      <c r="D115" s="4">
        <f t="shared" si="9"/>
        <v>7.8271804944840262E-2</v>
      </c>
      <c r="E115" s="6">
        <f t="shared" si="10"/>
        <v>7.9051255455855146E-2</v>
      </c>
      <c r="F115" s="7">
        <f t="shared" si="11"/>
        <v>7.8510540981636526E-2</v>
      </c>
      <c r="I115" s="10">
        <v>113</v>
      </c>
      <c r="J115" s="8">
        <f t="shared" si="12"/>
        <v>8.1341072386427515E-2</v>
      </c>
      <c r="K115" s="8">
        <f t="shared" si="12"/>
        <v>7.9771804944840263E-2</v>
      </c>
      <c r="L115" s="8">
        <f t="shared" si="12"/>
        <v>8.0551255455855147E-2</v>
      </c>
      <c r="M115" s="8">
        <f t="shared" si="7"/>
        <v>8.0010540981636527E-2</v>
      </c>
      <c r="P115">
        <v>113</v>
      </c>
      <c r="Q115" s="8">
        <f t="shared" si="13"/>
        <v>7.8341072386427513E-2</v>
      </c>
      <c r="R115" s="8">
        <f t="shared" si="13"/>
        <v>7.6771804944840261E-2</v>
      </c>
      <c r="S115" s="8">
        <f t="shared" si="13"/>
        <v>7.7551255455855145E-2</v>
      </c>
      <c r="T115" s="8">
        <f t="shared" si="8"/>
        <v>7.7010540981636524E-2</v>
      </c>
      <c r="W115">
        <v>113</v>
      </c>
      <c r="X115" s="4"/>
      <c r="Y115" s="4">
        <f t="shared" si="15"/>
        <v>7.9171213445300204E-2</v>
      </c>
      <c r="Z115" s="4">
        <f t="shared" si="16"/>
        <v>7.9416412748729251E-2</v>
      </c>
    </row>
    <row r="116" spans="1:26" x14ac:dyDescent="0.25">
      <c r="A116" s="16">
        <f t="shared" si="14"/>
        <v>43649</v>
      </c>
      <c r="B116">
        <f>+'[2]Ejercicio 1'!E333</f>
        <v>114</v>
      </c>
      <c r="C116" s="5">
        <v>7.9852348400845888E-2</v>
      </c>
      <c r="D116" s="4">
        <f t="shared" si="9"/>
        <v>7.8282643442199124E-2</v>
      </c>
      <c r="E116" s="6">
        <f t="shared" si="10"/>
        <v>7.906231054755436E-2</v>
      </c>
      <c r="F116" s="7">
        <f t="shared" si="11"/>
        <v>7.8521445667527931E-2</v>
      </c>
      <c r="I116" s="10">
        <v>114</v>
      </c>
      <c r="J116" s="8">
        <f t="shared" si="12"/>
        <v>8.1352348400845889E-2</v>
      </c>
      <c r="K116" s="8">
        <f t="shared" si="12"/>
        <v>7.9782643442199125E-2</v>
      </c>
      <c r="L116" s="8">
        <f t="shared" si="12"/>
        <v>8.0562310547554361E-2</v>
      </c>
      <c r="M116" s="8">
        <f t="shared" si="7"/>
        <v>8.0021445667527932E-2</v>
      </c>
      <c r="P116">
        <v>114</v>
      </c>
      <c r="Q116" s="8">
        <f t="shared" si="13"/>
        <v>7.8352348400845886E-2</v>
      </c>
      <c r="R116" s="8">
        <f t="shared" si="13"/>
        <v>7.6782643442199122E-2</v>
      </c>
      <c r="S116" s="8">
        <f t="shared" si="13"/>
        <v>7.7562310547554358E-2</v>
      </c>
      <c r="T116" s="8">
        <f t="shared" si="8"/>
        <v>7.702144566752793E-2</v>
      </c>
      <c r="W116">
        <v>114</v>
      </c>
      <c r="X116" s="4"/>
      <c r="Y116" s="4">
        <f t="shared" si="15"/>
        <v>7.9204248185227491E-2</v>
      </c>
      <c r="Z116" s="4">
        <f t="shared" si="16"/>
        <v>7.9459352428169969E-2</v>
      </c>
    </row>
    <row r="117" spans="1:26" x14ac:dyDescent="0.25">
      <c r="A117" s="16">
        <f t="shared" si="14"/>
        <v>43650</v>
      </c>
      <c r="B117">
        <f>+'[2]Ejercicio 1'!E334</f>
        <v>115</v>
      </c>
      <c r="C117" s="5">
        <v>7.9863624415264262E-2</v>
      </c>
      <c r="D117" s="4">
        <f t="shared" si="9"/>
        <v>7.8293481880169047E-2</v>
      </c>
      <c r="E117" s="6">
        <f t="shared" si="10"/>
        <v>7.9073365608966592E-2</v>
      </c>
      <c r="F117" s="7">
        <f t="shared" si="11"/>
        <v>7.8532350302856921E-2</v>
      </c>
      <c r="I117" s="10">
        <v>115</v>
      </c>
      <c r="J117" s="8">
        <f t="shared" si="12"/>
        <v>8.1363624415264263E-2</v>
      </c>
      <c r="K117" s="8">
        <f t="shared" si="12"/>
        <v>7.9793481880169048E-2</v>
      </c>
      <c r="L117" s="8">
        <f t="shared" si="12"/>
        <v>8.0573365608966593E-2</v>
      </c>
      <c r="M117" s="8">
        <f t="shared" si="7"/>
        <v>8.0032350302856922E-2</v>
      </c>
      <c r="P117">
        <v>115</v>
      </c>
      <c r="Q117" s="8">
        <f t="shared" si="13"/>
        <v>7.836362441526426E-2</v>
      </c>
      <c r="R117" s="8">
        <f t="shared" si="13"/>
        <v>7.6793481880169046E-2</v>
      </c>
      <c r="S117" s="8">
        <f t="shared" si="13"/>
        <v>7.7573365608966591E-2</v>
      </c>
      <c r="T117" s="8">
        <f t="shared" si="8"/>
        <v>7.703235030285692E-2</v>
      </c>
      <c r="W117">
        <v>115</v>
      </c>
      <c r="X117" s="4"/>
      <c r="Y117" s="4">
        <f t="shared" si="15"/>
        <v>7.9223335632842048E-2</v>
      </c>
      <c r="Z117" s="4">
        <f t="shared" si="16"/>
        <v>7.9481158956310319E-2</v>
      </c>
    </row>
    <row r="118" spans="1:26" x14ac:dyDescent="0.25">
      <c r="A118" s="16">
        <f t="shared" si="14"/>
        <v>43651</v>
      </c>
      <c r="B118">
        <f>+'[2]Ejercicio 1'!E335</f>
        <v>116</v>
      </c>
      <c r="C118" s="5">
        <v>7.9874900429682649E-2</v>
      </c>
      <c r="D118" s="4">
        <f t="shared" si="9"/>
        <v>7.8304320258750906E-2</v>
      </c>
      <c r="E118" s="6">
        <f t="shared" si="10"/>
        <v>7.9084420640090969E-2</v>
      </c>
      <c r="F118" s="7">
        <f t="shared" si="11"/>
        <v>7.8543254887629227E-2</v>
      </c>
      <c r="I118" s="10">
        <v>116</v>
      </c>
      <c r="J118" s="8">
        <f t="shared" si="12"/>
        <v>8.1374900429682651E-2</v>
      </c>
      <c r="K118" s="8">
        <f t="shared" si="12"/>
        <v>7.9804320258750908E-2</v>
      </c>
      <c r="L118" s="8">
        <f t="shared" si="12"/>
        <v>8.058442064009097E-2</v>
      </c>
      <c r="M118" s="8">
        <f t="shared" si="7"/>
        <v>8.0043254887629228E-2</v>
      </c>
      <c r="P118">
        <v>116</v>
      </c>
      <c r="Q118" s="8">
        <f t="shared" si="13"/>
        <v>7.8374900429682648E-2</v>
      </c>
      <c r="R118" s="8">
        <f t="shared" si="13"/>
        <v>7.6804320258750905E-2</v>
      </c>
      <c r="S118" s="8">
        <f t="shared" si="13"/>
        <v>7.7584420640090968E-2</v>
      </c>
      <c r="T118" s="8">
        <f t="shared" si="8"/>
        <v>7.7043254887629226E-2</v>
      </c>
      <c r="W118">
        <v>116</v>
      </c>
      <c r="X118" s="4"/>
      <c r="Y118" s="4">
        <f t="shared" si="15"/>
        <v>7.9242578151935777E-2</v>
      </c>
      <c r="Z118" s="4">
        <f t="shared" si="16"/>
        <v>7.9502965342007473E-2</v>
      </c>
    </row>
    <row r="119" spans="1:26" x14ac:dyDescent="0.25">
      <c r="A119" s="16">
        <f t="shared" si="14"/>
        <v>43652</v>
      </c>
      <c r="B119">
        <f>+'[2]Ejercicio 1'!E336</f>
        <v>117</v>
      </c>
      <c r="C119" s="5">
        <v>7.9886176444101023E-2</v>
      </c>
      <c r="D119" s="4">
        <f t="shared" si="9"/>
        <v>7.8315158577944952E-2</v>
      </c>
      <c r="E119" s="6">
        <f t="shared" si="10"/>
        <v>7.909547564092749E-2</v>
      </c>
      <c r="F119" s="7">
        <f t="shared" si="11"/>
        <v>7.8554159421841963E-2</v>
      </c>
      <c r="I119" s="10">
        <v>117</v>
      </c>
      <c r="J119" s="8">
        <f t="shared" si="12"/>
        <v>8.1386176444101024E-2</v>
      </c>
      <c r="K119" s="8">
        <f t="shared" si="12"/>
        <v>7.9815158577944953E-2</v>
      </c>
      <c r="L119" s="8">
        <f t="shared" si="12"/>
        <v>8.0595475640927491E-2</v>
      </c>
      <c r="M119" s="8">
        <f t="shared" si="7"/>
        <v>8.0054159421841964E-2</v>
      </c>
      <c r="P119">
        <v>117</v>
      </c>
      <c r="Q119" s="8">
        <f t="shared" si="13"/>
        <v>7.8386176444101022E-2</v>
      </c>
      <c r="R119" s="8">
        <f t="shared" si="13"/>
        <v>7.681515857794495E-2</v>
      </c>
      <c r="S119" s="8">
        <f t="shared" si="13"/>
        <v>7.7595475640927489E-2</v>
      </c>
      <c r="T119" s="8">
        <f t="shared" si="8"/>
        <v>7.7054159421841961E-2</v>
      </c>
      <c r="W119">
        <v>117</v>
      </c>
      <c r="X119" s="4"/>
      <c r="Y119" s="4">
        <f t="shared" si="15"/>
        <v>7.9261975742990945E-2</v>
      </c>
      <c r="Z119" s="4">
        <f t="shared" si="16"/>
        <v>7.9524771585224308E-2</v>
      </c>
    </row>
    <row r="120" spans="1:26" x14ac:dyDescent="0.25">
      <c r="A120" s="16">
        <f t="shared" si="14"/>
        <v>43653</v>
      </c>
      <c r="B120">
        <f>+'[2]Ejercicio 1'!E337</f>
        <v>118</v>
      </c>
      <c r="C120" s="5">
        <v>7.9897452458519397E-2</v>
      </c>
      <c r="D120" s="4">
        <f t="shared" si="9"/>
        <v>7.8325996837752446E-2</v>
      </c>
      <c r="E120" s="6">
        <f t="shared" si="10"/>
        <v>7.9106530611477904E-2</v>
      </c>
      <c r="F120" s="7">
        <f t="shared" si="11"/>
        <v>7.8565063905498E-2</v>
      </c>
      <c r="I120" s="10">
        <v>118</v>
      </c>
      <c r="J120" s="8">
        <f t="shared" si="12"/>
        <v>8.1397452458519398E-2</v>
      </c>
      <c r="K120" s="8">
        <f t="shared" si="12"/>
        <v>7.9825996837752447E-2</v>
      </c>
      <c r="L120" s="8">
        <f t="shared" si="12"/>
        <v>8.0606530611477906E-2</v>
      </c>
      <c r="M120" s="8">
        <f t="shared" si="7"/>
        <v>8.0065063905498002E-2</v>
      </c>
      <c r="P120">
        <v>118</v>
      </c>
      <c r="Q120" s="8">
        <f t="shared" si="13"/>
        <v>7.8397452458519395E-2</v>
      </c>
      <c r="R120" s="8">
        <f t="shared" si="13"/>
        <v>7.6825996837752444E-2</v>
      </c>
      <c r="S120" s="8">
        <f t="shared" si="13"/>
        <v>7.7606530611477903E-2</v>
      </c>
      <c r="T120" s="8">
        <f t="shared" si="8"/>
        <v>7.7065063905497999E-2</v>
      </c>
      <c r="W120">
        <v>118</v>
      </c>
      <c r="X120" s="4"/>
      <c r="Y120" s="4">
        <f t="shared" si="15"/>
        <v>7.9281528406509982E-2</v>
      </c>
      <c r="Z120" s="4">
        <f t="shared" si="16"/>
        <v>7.9546577685977962E-2</v>
      </c>
    </row>
    <row r="121" spans="1:26" x14ac:dyDescent="0.25">
      <c r="A121" s="16">
        <f t="shared" si="14"/>
        <v>43654</v>
      </c>
      <c r="B121">
        <f>+'[2]Ejercicio 1'!E338</f>
        <v>119</v>
      </c>
      <c r="C121" s="5">
        <v>7.9908728472937784E-2</v>
      </c>
      <c r="D121" s="4">
        <f t="shared" si="9"/>
        <v>7.8336835038173652E-2</v>
      </c>
      <c r="E121" s="6">
        <f t="shared" si="10"/>
        <v>7.9117585551740449E-2</v>
      </c>
      <c r="F121" s="7">
        <f t="shared" si="11"/>
        <v>7.8575968338597341E-2</v>
      </c>
      <c r="I121" s="10">
        <v>119</v>
      </c>
      <c r="J121" s="8">
        <f t="shared" si="12"/>
        <v>8.1408728472937786E-2</v>
      </c>
      <c r="K121" s="8">
        <f t="shared" si="12"/>
        <v>7.9836835038173654E-2</v>
      </c>
      <c r="L121" s="8">
        <f t="shared" si="12"/>
        <v>8.061758555174045E-2</v>
      </c>
      <c r="M121" s="8">
        <f t="shared" si="7"/>
        <v>8.0075968338597342E-2</v>
      </c>
      <c r="P121">
        <v>119</v>
      </c>
      <c r="Q121" s="8">
        <f t="shared" si="13"/>
        <v>7.8408728472937783E-2</v>
      </c>
      <c r="R121" s="8">
        <f t="shared" si="13"/>
        <v>7.6836835038173651E-2</v>
      </c>
      <c r="S121" s="8">
        <f t="shared" si="13"/>
        <v>7.7617585551740448E-2</v>
      </c>
      <c r="T121" s="8">
        <f t="shared" si="8"/>
        <v>7.7075968338597339E-2</v>
      </c>
      <c r="W121">
        <v>119</v>
      </c>
      <c r="X121" s="4"/>
      <c r="Y121" s="4">
        <f t="shared" si="15"/>
        <v>7.9301236143008547E-2</v>
      </c>
      <c r="Z121" s="4">
        <f t="shared" si="16"/>
        <v>7.9568383644265592E-2</v>
      </c>
    </row>
    <row r="122" spans="1:26" x14ac:dyDescent="0.25">
      <c r="A122" s="16">
        <f t="shared" si="14"/>
        <v>43655</v>
      </c>
      <c r="B122">
        <f>+'[2]Ejercicio 1'!E339</f>
        <v>120</v>
      </c>
      <c r="C122" s="5">
        <v>7.9920004487356158E-2</v>
      </c>
      <c r="D122" s="4">
        <f t="shared" si="9"/>
        <v>7.8347673179209418E-2</v>
      </c>
      <c r="E122" s="6">
        <f t="shared" si="10"/>
        <v>7.9128640461716901E-2</v>
      </c>
      <c r="F122" s="7">
        <f t="shared" si="11"/>
        <v>7.8586872721139969E-2</v>
      </c>
      <c r="I122" s="10">
        <v>120</v>
      </c>
      <c r="J122" s="8">
        <f t="shared" si="12"/>
        <v>8.142000448735616E-2</v>
      </c>
      <c r="K122" s="8">
        <f t="shared" si="12"/>
        <v>7.9847673179209419E-2</v>
      </c>
      <c r="L122" s="8">
        <f t="shared" si="12"/>
        <v>8.0628640461716902E-2</v>
      </c>
      <c r="M122" s="8">
        <f t="shared" si="7"/>
        <v>8.0086872721139971E-2</v>
      </c>
      <c r="P122">
        <v>120</v>
      </c>
      <c r="Q122" s="8">
        <f t="shared" si="13"/>
        <v>7.8420004487356157E-2</v>
      </c>
      <c r="R122" s="8">
        <f t="shared" si="13"/>
        <v>7.6847673179209416E-2</v>
      </c>
      <c r="S122" s="8">
        <f t="shared" si="13"/>
        <v>7.76286404617169E-2</v>
      </c>
      <c r="T122" s="8">
        <f t="shared" si="8"/>
        <v>7.7086872721139968E-2</v>
      </c>
      <c r="W122">
        <v>120</v>
      </c>
      <c r="X122" s="4"/>
      <c r="Y122" s="4">
        <f t="shared" si="15"/>
        <v>7.9321098953026831E-2</v>
      </c>
      <c r="Z122" s="4">
        <f t="shared" si="16"/>
        <v>7.9590189460090013E-2</v>
      </c>
    </row>
    <row r="123" spans="1:26" x14ac:dyDescent="0.25">
      <c r="A123" s="16">
        <f t="shared" si="14"/>
        <v>43656</v>
      </c>
      <c r="B123">
        <f>+'[2]Ejercicio 1'!E340</f>
        <v>121</v>
      </c>
      <c r="C123" s="5">
        <v>7.9931280501774532E-2</v>
      </c>
      <c r="D123" s="4">
        <f t="shared" si="9"/>
        <v>7.83585112608602E-2</v>
      </c>
      <c r="E123" s="6">
        <f t="shared" si="10"/>
        <v>7.9139695341407246E-2</v>
      </c>
      <c r="F123" s="7">
        <f t="shared" si="11"/>
        <v>7.85977770531259E-2</v>
      </c>
      <c r="I123" s="10">
        <v>121</v>
      </c>
      <c r="J123" s="8">
        <f t="shared" si="12"/>
        <v>8.1431280501774533E-2</v>
      </c>
      <c r="K123" s="8">
        <f t="shared" si="12"/>
        <v>7.9858511260860202E-2</v>
      </c>
      <c r="L123" s="8">
        <f t="shared" si="12"/>
        <v>8.0639695341407247E-2</v>
      </c>
      <c r="M123" s="8">
        <f t="shared" si="7"/>
        <v>8.0097777053125901E-2</v>
      </c>
      <c r="P123">
        <v>121</v>
      </c>
      <c r="Q123" s="8">
        <f t="shared" si="13"/>
        <v>7.8431280501774531E-2</v>
      </c>
      <c r="R123" s="8">
        <f t="shared" si="13"/>
        <v>7.6858511260860199E-2</v>
      </c>
      <c r="S123" s="8">
        <f t="shared" si="13"/>
        <v>7.7639695341407244E-2</v>
      </c>
      <c r="T123" s="8">
        <f t="shared" si="8"/>
        <v>7.7097777053125899E-2</v>
      </c>
      <c r="W123">
        <v>121</v>
      </c>
      <c r="X123" s="4"/>
      <c r="Y123" s="4">
        <f t="shared" si="15"/>
        <v>7.9341116837118281E-2</v>
      </c>
      <c r="Z123" s="4">
        <f t="shared" si="16"/>
        <v>7.9611995133451269E-2</v>
      </c>
    </row>
    <row r="124" spans="1:26" x14ac:dyDescent="0.25">
      <c r="A124" s="16">
        <f t="shared" si="14"/>
        <v>43657</v>
      </c>
      <c r="B124">
        <f>+'[2]Ejercicio 1'!E341</f>
        <v>122</v>
      </c>
      <c r="C124" s="5">
        <v>7.994255651619292E-2</v>
      </c>
      <c r="D124" s="4">
        <f t="shared" si="9"/>
        <v>7.8369349283126666E-2</v>
      </c>
      <c r="E124" s="6">
        <f t="shared" si="10"/>
        <v>7.9150750190811497E-2</v>
      </c>
      <c r="F124" s="7">
        <f t="shared" si="11"/>
        <v>7.8608681334557992E-2</v>
      </c>
      <c r="I124" s="10">
        <v>122</v>
      </c>
      <c r="J124" s="8">
        <f t="shared" si="12"/>
        <v>8.1442556516192921E-2</v>
      </c>
      <c r="K124" s="8">
        <f t="shared" si="12"/>
        <v>7.9869349283126667E-2</v>
      </c>
      <c r="L124" s="8">
        <f t="shared" si="12"/>
        <v>8.0650750190811499E-2</v>
      </c>
      <c r="M124" s="8">
        <f t="shared" si="7"/>
        <v>8.0108681334557993E-2</v>
      </c>
      <c r="P124">
        <v>122</v>
      </c>
      <c r="Q124" s="8">
        <f t="shared" si="13"/>
        <v>7.8442556516192918E-2</v>
      </c>
      <c r="R124" s="8">
        <f t="shared" si="13"/>
        <v>7.6869349283126664E-2</v>
      </c>
      <c r="S124" s="8">
        <f t="shared" si="13"/>
        <v>7.7650750190811496E-2</v>
      </c>
      <c r="T124" s="8">
        <f t="shared" si="8"/>
        <v>7.7108681334557991E-2</v>
      </c>
      <c r="W124">
        <v>122</v>
      </c>
      <c r="X124" s="4"/>
      <c r="Y124" s="4">
        <f t="shared" si="15"/>
        <v>7.9361289795851192E-2</v>
      </c>
      <c r="Z124" s="4">
        <f t="shared" si="16"/>
        <v>7.9633800664357893E-2</v>
      </c>
    </row>
    <row r="125" spans="1:26" x14ac:dyDescent="0.25">
      <c r="A125" s="16">
        <f t="shared" si="14"/>
        <v>43658</v>
      </c>
      <c r="B125">
        <f>+'[2]Ejercicio 1'!E342</f>
        <v>123</v>
      </c>
      <c r="C125" s="5">
        <v>7.9953832530611293E-2</v>
      </c>
      <c r="D125" s="4">
        <f t="shared" si="9"/>
        <v>7.8380187246009259E-2</v>
      </c>
      <c r="E125" s="6">
        <f t="shared" si="10"/>
        <v>7.9161805009928754E-2</v>
      </c>
      <c r="F125" s="7">
        <f t="shared" si="11"/>
        <v>7.8619585565433373E-2</v>
      </c>
      <c r="I125" s="10">
        <v>123</v>
      </c>
      <c r="J125" s="8">
        <f t="shared" si="12"/>
        <v>8.1453832530611295E-2</v>
      </c>
      <c r="K125" s="8">
        <f t="shared" si="12"/>
        <v>7.988018724600926E-2</v>
      </c>
      <c r="L125" s="8">
        <f t="shared" si="12"/>
        <v>8.0661805009928755E-2</v>
      </c>
      <c r="M125" s="8">
        <f t="shared" si="7"/>
        <v>8.0119585565433374E-2</v>
      </c>
      <c r="P125">
        <v>123</v>
      </c>
      <c r="Q125" s="8">
        <f t="shared" si="13"/>
        <v>7.8453832530611292E-2</v>
      </c>
      <c r="R125" s="8">
        <f t="shared" si="13"/>
        <v>7.6880187246009257E-2</v>
      </c>
      <c r="S125" s="8">
        <f t="shared" si="13"/>
        <v>7.7661805009928753E-2</v>
      </c>
      <c r="T125" s="8">
        <f t="shared" si="8"/>
        <v>7.7119585565433371E-2</v>
      </c>
      <c r="W125">
        <v>123</v>
      </c>
      <c r="X125" s="4"/>
      <c r="Y125" s="4">
        <f t="shared" si="15"/>
        <v>7.9381617829817647E-2</v>
      </c>
      <c r="Z125" s="4">
        <f t="shared" si="16"/>
        <v>7.9655606052804195E-2</v>
      </c>
    </row>
    <row r="126" spans="1:26" x14ac:dyDescent="0.25">
      <c r="A126" s="16">
        <f t="shared" si="14"/>
        <v>43659</v>
      </c>
      <c r="B126">
        <f>+'[2]Ejercicio 1'!E343</f>
        <v>124</v>
      </c>
      <c r="C126" s="5">
        <v>7.9965108545029667E-2</v>
      </c>
      <c r="D126" s="4">
        <f t="shared" si="9"/>
        <v>7.8391025149509241E-2</v>
      </c>
      <c r="E126" s="6">
        <f t="shared" si="10"/>
        <v>7.9172859798761666E-2</v>
      </c>
      <c r="F126" s="7">
        <f t="shared" si="11"/>
        <v>7.8630489745754914E-2</v>
      </c>
      <c r="I126" s="10">
        <v>124</v>
      </c>
      <c r="J126" s="8">
        <f t="shared" si="12"/>
        <v>8.1465108545029669E-2</v>
      </c>
      <c r="K126" s="8">
        <f t="shared" si="12"/>
        <v>7.9891025149509243E-2</v>
      </c>
      <c r="L126" s="8">
        <f t="shared" si="12"/>
        <v>8.0672859798761667E-2</v>
      </c>
      <c r="M126" s="8">
        <f t="shared" si="7"/>
        <v>8.0130489745754915E-2</v>
      </c>
      <c r="P126">
        <v>124</v>
      </c>
      <c r="Q126" s="8">
        <f t="shared" si="13"/>
        <v>7.8465108545029666E-2</v>
      </c>
      <c r="R126" s="8">
        <f t="shared" si="13"/>
        <v>7.689102514950924E-2</v>
      </c>
      <c r="S126" s="8">
        <f t="shared" si="13"/>
        <v>7.7672859798761665E-2</v>
      </c>
      <c r="T126" s="8">
        <f t="shared" si="8"/>
        <v>7.7130489745754913E-2</v>
      </c>
      <c r="W126">
        <v>124</v>
      </c>
      <c r="X126" s="4"/>
      <c r="Y126" s="4">
        <f t="shared" si="15"/>
        <v>7.9402100939629891E-2</v>
      </c>
      <c r="Z126" s="4">
        <f t="shared" si="16"/>
        <v>7.967741129879588E-2</v>
      </c>
    </row>
    <row r="127" spans="1:26" x14ac:dyDescent="0.25">
      <c r="A127" s="16">
        <f t="shared" si="14"/>
        <v>43660</v>
      </c>
      <c r="B127">
        <f>+'[2]Ejercicio 1'!E344</f>
        <v>125</v>
      </c>
      <c r="C127" s="5">
        <v>7.9976384559448055E-2</v>
      </c>
      <c r="D127" s="4">
        <f t="shared" si="9"/>
        <v>7.8401862993626892E-2</v>
      </c>
      <c r="E127" s="6">
        <f t="shared" si="10"/>
        <v>7.9183914557308471E-2</v>
      </c>
      <c r="F127" s="7">
        <f t="shared" si="11"/>
        <v>7.8641393875522603E-2</v>
      </c>
      <c r="I127" s="10">
        <v>125</v>
      </c>
      <c r="J127" s="8">
        <f t="shared" si="12"/>
        <v>8.1476384559448056E-2</v>
      </c>
      <c r="K127" s="8">
        <f t="shared" si="12"/>
        <v>7.9901862993626893E-2</v>
      </c>
      <c r="L127" s="8">
        <f t="shared" si="12"/>
        <v>8.0683914557308473E-2</v>
      </c>
      <c r="M127" s="8">
        <f t="shared" si="7"/>
        <v>8.0141393875522604E-2</v>
      </c>
      <c r="P127">
        <v>125</v>
      </c>
      <c r="Q127" s="8">
        <f t="shared" si="13"/>
        <v>7.8476384559448054E-2</v>
      </c>
      <c r="R127" s="8">
        <f t="shared" si="13"/>
        <v>7.690186299362689E-2</v>
      </c>
      <c r="S127" s="8">
        <f t="shared" si="13"/>
        <v>7.768391455730847E-2</v>
      </c>
      <c r="T127" s="8">
        <f t="shared" si="8"/>
        <v>7.7141393875522601E-2</v>
      </c>
      <c r="W127">
        <v>125</v>
      </c>
      <c r="X127" s="4"/>
      <c r="Y127" s="4">
        <f t="shared" si="15"/>
        <v>7.9422739125908082E-2</v>
      </c>
      <c r="Z127" s="4">
        <f t="shared" si="16"/>
        <v>7.9699216402332948E-2</v>
      </c>
    </row>
    <row r="128" spans="1:26" x14ac:dyDescent="0.25">
      <c r="A128" s="16">
        <f t="shared" si="14"/>
        <v>43661</v>
      </c>
      <c r="B128">
        <f>+'[2]Ejercicio 1'!E345</f>
        <v>126</v>
      </c>
      <c r="C128" s="5">
        <v>7.9987660573866429E-2</v>
      </c>
      <c r="D128" s="4">
        <f t="shared" si="9"/>
        <v>7.8412700778363043E-2</v>
      </c>
      <c r="E128" s="6">
        <f t="shared" si="10"/>
        <v>7.9194969285570946E-2</v>
      </c>
      <c r="F128" s="7">
        <f t="shared" si="11"/>
        <v>7.8652297954739298E-2</v>
      </c>
      <c r="I128" s="10">
        <v>126</v>
      </c>
      <c r="J128" s="8">
        <f t="shared" si="12"/>
        <v>8.148766057386643E-2</v>
      </c>
      <c r="K128" s="8">
        <f t="shared" si="12"/>
        <v>7.9912700778363044E-2</v>
      </c>
      <c r="L128" s="8">
        <f t="shared" si="12"/>
        <v>8.0694969285570947E-2</v>
      </c>
      <c r="M128" s="8">
        <f t="shared" si="7"/>
        <v>8.0152297954739299E-2</v>
      </c>
      <c r="P128">
        <v>126</v>
      </c>
      <c r="Q128" s="8">
        <f t="shared" si="13"/>
        <v>7.8487660573866427E-2</v>
      </c>
      <c r="R128" s="8">
        <f t="shared" si="13"/>
        <v>7.6912700778363041E-2</v>
      </c>
      <c r="S128" s="8">
        <f t="shared" si="13"/>
        <v>7.7694969285570945E-2</v>
      </c>
      <c r="T128" s="8">
        <f t="shared" si="8"/>
        <v>7.7152297954739296E-2</v>
      </c>
      <c r="W128">
        <v>126</v>
      </c>
      <c r="X128" s="4"/>
      <c r="Y128" s="4">
        <f t="shared" si="15"/>
        <v>7.9443532389297869E-2</v>
      </c>
      <c r="Z128" s="4">
        <f t="shared" si="16"/>
        <v>7.9721021363423947E-2</v>
      </c>
    </row>
    <row r="129" spans="1:26" x14ac:dyDescent="0.25">
      <c r="A129" s="16">
        <f t="shared" si="14"/>
        <v>43662</v>
      </c>
      <c r="B129">
        <f>+'[2]Ejercicio 1'!E346</f>
        <v>127</v>
      </c>
      <c r="C129" s="5">
        <v>7.9998936588284802E-2</v>
      </c>
      <c r="D129" s="4">
        <f t="shared" si="9"/>
        <v>7.8423538503717957E-2</v>
      </c>
      <c r="E129" s="6">
        <f t="shared" si="10"/>
        <v>7.9206023983548174E-2</v>
      </c>
      <c r="F129" s="7">
        <f t="shared" si="11"/>
        <v>7.8663201983402153E-2</v>
      </c>
      <c r="I129" s="10">
        <v>127</v>
      </c>
      <c r="J129" s="8">
        <f t="shared" si="12"/>
        <v>8.1498936588284804E-2</v>
      </c>
      <c r="K129" s="8">
        <f t="shared" si="12"/>
        <v>7.9923538503717959E-2</v>
      </c>
      <c r="L129" s="8">
        <f t="shared" si="12"/>
        <v>8.0706023983548175E-2</v>
      </c>
      <c r="M129" s="8">
        <f t="shared" si="7"/>
        <v>8.0163201983402155E-2</v>
      </c>
      <c r="P129">
        <v>127</v>
      </c>
      <c r="Q129" s="8">
        <f t="shared" si="13"/>
        <v>7.8498936588284801E-2</v>
      </c>
      <c r="R129" s="8">
        <f t="shared" si="13"/>
        <v>7.6923538503717956E-2</v>
      </c>
      <c r="S129" s="8">
        <f t="shared" si="13"/>
        <v>7.7706023983548173E-2</v>
      </c>
      <c r="T129" s="8">
        <f t="shared" si="8"/>
        <v>7.7163201983402152E-2</v>
      </c>
      <c r="W129">
        <v>127</v>
      </c>
      <c r="X129" s="4"/>
      <c r="Y129" s="4">
        <f t="shared" si="15"/>
        <v>7.9464480730460696E-2</v>
      </c>
      <c r="Z129" s="4">
        <f t="shared" si="16"/>
        <v>7.9742826182071749E-2</v>
      </c>
    </row>
    <row r="130" spans="1:26" x14ac:dyDescent="0.25">
      <c r="A130" s="16">
        <f t="shared" si="14"/>
        <v>43663</v>
      </c>
      <c r="B130">
        <f>+'[2]Ejercicio 1'!E347</f>
        <v>128</v>
      </c>
      <c r="C130" s="5">
        <v>8.001021260270319E-2</v>
      </c>
      <c r="D130" s="4">
        <f t="shared" si="9"/>
        <v>7.8434376169692691E-2</v>
      </c>
      <c r="E130" s="6">
        <f t="shared" si="10"/>
        <v>7.9217078651240197E-2</v>
      </c>
      <c r="F130" s="7">
        <f t="shared" si="11"/>
        <v>7.8674105961511157E-2</v>
      </c>
      <c r="I130" s="10">
        <v>128</v>
      </c>
      <c r="J130" s="8">
        <f t="shared" si="12"/>
        <v>8.1510212602703191E-2</v>
      </c>
      <c r="K130" s="8">
        <f t="shared" si="12"/>
        <v>7.9934376169692692E-2</v>
      </c>
      <c r="L130" s="8">
        <f t="shared" si="12"/>
        <v>8.0717078651240198E-2</v>
      </c>
      <c r="M130" s="8">
        <f t="shared" si="12"/>
        <v>8.0174105961511158E-2</v>
      </c>
      <c r="P130">
        <v>128</v>
      </c>
      <c r="Q130" s="8">
        <f t="shared" si="13"/>
        <v>7.8510212602703189E-2</v>
      </c>
      <c r="R130" s="8">
        <f t="shared" si="13"/>
        <v>7.6934376169692689E-2</v>
      </c>
      <c r="S130" s="8">
        <f t="shared" si="13"/>
        <v>7.7717078651240196E-2</v>
      </c>
      <c r="T130" s="8">
        <f t="shared" si="13"/>
        <v>7.7174105961511155E-2</v>
      </c>
      <c r="W130">
        <v>128</v>
      </c>
      <c r="X130" s="4"/>
      <c r="Y130" s="4">
        <f t="shared" si="15"/>
        <v>7.9485584150076463E-2</v>
      </c>
      <c r="Z130" s="4">
        <f t="shared" si="16"/>
        <v>7.9764630858256372E-2</v>
      </c>
    </row>
    <row r="131" spans="1:26" x14ac:dyDescent="0.25">
      <c r="A131" s="16">
        <f t="shared" si="14"/>
        <v>43664</v>
      </c>
      <c r="B131">
        <f>+'[2]Ejercicio 1'!E348</f>
        <v>129</v>
      </c>
      <c r="C131" s="5">
        <v>8.0021488617121564E-2</v>
      </c>
      <c r="D131" s="4">
        <f t="shared" ref="D131:D194" si="17">+LN((1+C131*182/360)^(360/182))</f>
        <v>7.8445213776287104E-2</v>
      </c>
      <c r="E131" s="6">
        <f t="shared" ref="E131:E194" si="18">Equivalencia_Tasas(C131,182,91)</f>
        <v>7.9228133288647862E-2</v>
      </c>
      <c r="F131" s="7">
        <f t="shared" ref="F131:F194" si="19">Equivalencia_Tasas(C131,182,28)</f>
        <v>7.8685009889069166E-2</v>
      </c>
      <c r="I131" s="10">
        <v>129</v>
      </c>
      <c r="J131" s="8">
        <f t="shared" ref="J131:M194" si="20">C131+$O$1</f>
        <v>8.1521488617121565E-2</v>
      </c>
      <c r="K131" s="8">
        <f t="shared" si="20"/>
        <v>7.9945213776287105E-2</v>
      </c>
      <c r="L131" s="8">
        <f t="shared" si="20"/>
        <v>8.0728133288647863E-2</v>
      </c>
      <c r="M131" s="8">
        <f t="shared" si="20"/>
        <v>8.0185009889069167E-2</v>
      </c>
      <c r="P131">
        <v>129</v>
      </c>
      <c r="Q131" s="8">
        <f t="shared" ref="Q131:T194" si="21">C131-$O$1</f>
        <v>7.8521488617121563E-2</v>
      </c>
      <c r="R131" s="8">
        <f t="shared" si="21"/>
        <v>7.6945213776287102E-2</v>
      </c>
      <c r="S131" s="8">
        <f t="shared" si="21"/>
        <v>7.772813328864786E-2</v>
      </c>
      <c r="T131" s="8">
        <f t="shared" si="21"/>
        <v>7.7185009889069164E-2</v>
      </c>
      <c r="W131">
        <v>129</v>
      </c>
      <c r="X131" s="4"/>
      <c r="Y131" s="4">
        <f t="shared" si="15"/>
        <v>7.9506842648840878E-2</v>
      </c>
      <c r="Z131" s="4">
        <f t="shared" si="16"/>
        <v>7.9786435392000657E-2</v>
      </c>
    </row>
    <row r="132" spans="1:26" x14ac:dyDescent="0.25">
      <c r="A132" s="16">
        <f t="shared" si="14"/>
        <v>43665</v>
      </c>
      <c r="B132">
        <f>+'[2]Ejercicio 1'!E349</f>
        <v>130</v>
      </c>
      <c r="C132" s="5">
        <v>8.0032764631539938E-2</v>
      </c>
      <c r="D132" s="4">
        <f t="shared" si="17"/>
        <v>7.8456051323503057E-2</v>
      </c>
      <c r="E132" s="6">
        <f t="shared" si="18"/>
        <v>7.9239187895772056E-2</v>
      </c>
      <c r="F132" s="7">
        <f t="shared" si="19"/>
        <v>7.8695913766076195E-2</v>
      </c>
      <c r="I132" s="10">
        <v>130</v>
      </c>
      <c r="J132" s="8">
        <f t="shared" si="20"/>
        <v>8.1532764631539939E-2</v>
      </c>
      <c r="K132" s="8">
        <f t="shared" si="20"/>
        <v>7.9956051323503058E-2</v>
      </c>
      <c r="L132" s="8">
        <f t="shared" si="20"/>
        <v>8.0739187895772058E-2</v>
      </c>
      <c r="M132" s="8">
        <f t="shared" si="20"/>
        <v>8.0195913766076196E-2</v>
      </c>
      <c r="P132">
        <v>130</v>
      </c>
      <c r="Q132" s="8">
        <f t="shared" si="21"/>
        <v>7.8532764631539936E-2</v>
      </c>
      <c r="R132" s="8">
        <f t="shared" si="21"/>
        <v>7.6956051323503055E-2</v>
      </c>
      <c r="S132" s="8">
        <f t="shared" si="21"/>
        <v>7.7739187895772055E-2</v>
      </c>
      <c r="T132" s="8">
        <f t="shared" si="21"/>
        <v>7.7195913766076193E-2</v>
      </c>
      <c r="W132">
        <v>130</v>
      </c>
      <c r="X132" s="4"/>
      <c r="Y132" s="4">
        <f t="shared" si="15"/>
        <v>7.9528256227471589E-2</v>
      </c>
      <c r="Z132" s="4">
        <f t="shared" si="16"/>
        <v>7.9808239783298873E-2</v>
      </c>
    </row>
    <row r="133" spans="1:26" x14ac:dyDescent="0.25">
      <c r="A133" s="16">
        <f t="shared" ref="A133:A196" si="22">+A132+1</f>
        <v>43666</v>
      </c>
      <c r="B133">
        <f>+'[2]Ejercicio 1'!E350</f>
        <v>131</v>
      </c>
      <c r="C133" s="5">
        <v>8.0044040645958325E-2</v>
      </c>
      <c r="D133" s="4">
        <f t="shared" si="17"/>
        <v>7.8466888811340604E-2</v>
      </c>
      <c r="E133" s="6">
        <f t="shared" si="18"/>
        <v>7.9250242472612795E-2</v>
      </c>
      <c r="F133" s="7">
        <f t="shared" si="19"/>
        <v>7.8706817592529371E-2</v>
      </c>
      <c r="I133" s="10">
        <v>131</v>
      </c>
      <c r="J133" s="8">
        <f t="shared" si="20"/>
        <v>8.1544040645958327E-2</v>
      </c>
      <c r="K133" s="8">
        <f t="shared" si="20"/>
        <v>7.9966888811340606E-2</v>
      </c>
      <c r="L133" s="8">
        <f t="shared" si="20"/>
        <v>8.0750242472612796E-2</v>
      </c>
      <c r="M133" s="8">
        <f t="shared" si="20"/>
        <v>8.0206817592529372E-2</v>
      </c>
      <c r="P133">
        <v>131</v>
      </c>
      <c r="Q133" s="8">
        <f t="shared" si="21"/>
        <v>7.8544040645958324E-2</v>
      </c>
      <c r="R133" s="8">
        <f t="shared" si="21"/>
        <v>7.6966888811340603E-2</v>
      </c>
      <c r="S133" s="8">
        <f t="shared" si="21"/>
        <v>7.7750242472612793E-2</v>
      </c>
      <c r="T133" s="8">
        <f t="shared" si="21"/>
        <v>7.720681759252937E-2</v>
      </c>
      <c r="W133">
        <v>131</v>
      </c>
      <c r="X133" s="4"/>
      <c r="Y133" s="4">
        <f t="shared" si="15"/>
        <v>7.9549824886700343E-2</v>
      </c>
      <c r="Z133" s="4">
        <f t="shared" si="16"/>
        <v>7.983004403214819E-2</v>
      </c>
    </row>
    <row r="134" spans="1:26" x14ac:dyDescent="0.25">
      <c r="A134" s="16">
        <f t="shared" si="22"/>
        <v>43667</v>
      </c>
      <c r="B134">
        <f>+'[2]Ejercicio 1'!E351</f>
        <v>132</v>
      </c>
      <c r="C134" s="5">
        <v>8.0055316660376699E-2</v>
      </c>
      <c r="D134" s="4">
        <f t="shared" si="17"/>
        <v>7.8477726239800413E-2</v>
      </c>
      <c r="E134" s="6">
        <f t="shared" si="18"/>
        <v>7.9261297019169175E-2</v>
      </c>
      <c r="F134" s="7">
        <f t="shared" si="19"/>
        <v>7.8717721368437257E-2</v>
      </c>
      <c r="I134" s="10">
        <v>132</v>
      </c>
      <c r="J134" s="8">
        <f t="shared" si="20"/>
        <v>8.15553166603767E-2</v>
      </c>
      <c r="K134" s="8">
        <f t="shared" si="20"/>
        <v>7.9977726239800415E-2</v>
      </c>
      <c r="L134" s="8">
        <f t="shared" si="20"/>
        <v>8.0761297019169176E-2</v>
      </c>
      <c r="M134" s="8">
        <f t="shared" si="20"/>
        <v>8.0217721368437259E-2</v>
      </c>
      <c r="P134">
        <v>132</v>
      </c>
      <c r="Q134" s="8">
        <f t="shared" si="21"/>
        <v>7.8555316660376698E-2</v>
      </c>
      <c r="R134" s="8">
        <f t="shared" si="21"/>
        <v>7.6977726239800412E-2</v>
      </c>
      <c r="S134" s="8">
        <f t="shared" si="21"/>
        <v>7.7761297019169173E-2</v>
      </c>
      <c r="T134" s="8">
        <f t="shared" si="21"/>
        <v>7.7217721368437256E-2</v>
      </c>
      <c r="W134">
        <v>132</v>
      </c>
      <c r="X134" s="4"/>
      <c r="Y134" s="4">
        <f t="shared" si="15"/>
        <v>7.9571548627277305E-2</v>
      </c>
      <c r="Z134" s="4">
        <f t="shared" si="16"/>
        <v>7.9851848138577139E-2</v>
      </c>
    </row>
    <row r="135" spans="1:26" x14ac:dyDescent="0.25">
      <c r="A135" s="16">
        <f t="shared" si="22"/>
        <v>43668</v>
      </c>
      <c r="B135">
        <f>+'[2]Ejercicio 1'!E352</f>
        <v>133</v>
      </c>
      <c r="C135" s="5">
        <v>8.0066592674795087E-2</v>
      </c>
      <c r="D135" s="4">
        <f t="shared" si="17"/>
        <v>7.8488563608882927E-2</v>
      </c>
      <c r="E135" s="6">
        <f t="shared" si="18"/>
        <v>7.9272351535442098E-2</v>
      </c>
      <c r="F135" s="7">
        <f t="shared" si="19"/>
        <v>7.8728625093791305E-2</v>
      </c>
      <c r="I135" s="10">
        <v>133</v>
      </c>
      <c r="J135" s="8">
        <f t="shared" si="20"/>
        <v>8.1566592674795088E-2</v>
      </c>
      <c r="K135" s="8">
        <f t="shared" si="20"/>
        <v>7.9988563608882929E-2</v>
      </c>
      <c r="L135" s="8">
        <f t="shared" si="20"/>
        <v>8.07723515354421E-2</v>
      </c>
      <c r="M135" s="8">
        <f t="shared" si="20"/>
        <v>8.0228625093791306E-2</v>
      </c>
      <c r="P135">
        <v>133</v>
      </c>
      <c r="Q135" s="8">
        <f t="shared" si="21"/>
        <v>7.8566592674795085E-2</v>
      </c>
      <c r="R135" s="8">
        <f t="shared" si="21"/>
        <v>7.6988563608882926E-2</v>
      </c>
      <c r="S135" s="8">
        <f t="shared" si="21"/>
        <v>7.7772351535442097E-2</v>
      </c>
      <c r="T135" s="8">
        <f t="shared" si="21"/>
        <v>7.7228625093791303E-2</v>
      </c>
      <c r="W135">
        <v>133</v>
      </c>
      <c r="X135" s="4"/>
      <c r="Y135" s="4">
        <f t="shared" si="15"/>
        <v>7.9593427449972831E-2</v>
      </c>
      <c r="Z135" s="4">
        <f t="shared" si="16"/>
        <v>7.9873652102534345E-2</v>
      </c>
    </row>
    <row r="136" spans="1:26" x14ac:dyDescent="0.25">
      <c r="A136" s="16">
        <f t="shared" si="22"/>
        <v>43669</v>
      </c>
      <c r="B136">
        <f>+'[2]Ejercicio 1'!E353</f>
        <v>134</v>
      </c>
      <c r="C136" s="5">
        <v>8.0077868689213461E-2</v>
      </c>
      <c r="D136" s="4">
        <f t="shared" si="17"/>
        <v>7.8499400918588799E-2</v>
      </c>
      <c r="E136" s="6">
        <f t="shared" si="18"/>
        <v>7.9283406021431552E-2</v>
      </c>
      <c r="F136" s="7">
        <f t="shared" si="19"/>
        <v>7.8739528768597217E-2</v>
      </c>
      <c r="I136" s="10">
        <v>134</v>
      </c>
      <c r="J136" s="8">
        <f t="shared" si="20"/>
        <v>8.1577868689213462E-2</v>
      </c>
      <c r="K136" s="8">
        <f t="shared" si="20"/>
        <v>7.9999400918588801E-2</v>
      </c>
      <c r="L136" s="8">
        <f t="shared" si="20"/>
        <v>8.0783406021431553E-2</v>
      </c>
      <c r="M136" s="8">
        <f t="shared" si="20"/>
        <v>8.0239528768597218E-2</v>
      </c>
      <c r="P136">
        <v>134</v>
      </c>
      <c r="Q136" s="8">
        <f t="shared" si="21"/>
        <v>7.8577868689213459E-2</v>
      </c>
      <c r="R136" s="8">
        <f t="shared" si="21"/>
        <v>7.6999400918588798E-2</v>
      </c>
      <c r="S136" s="8">
        <f t="shared" si="21"/>
        <v>7.778340602143155E-2</v>
      </c>
      <c r="T136" s="8">
        <f t="shared" si="21"/>
        <v>7.7239528768597215E-2</v>
      </c>
      <c r="W136">
        <v>134</v>
      </c>
      <c r="X136" s="4"/>
      <c r="Y136" s="4">
        <f t="shared" si="15"/>
        <v>7.9615461355570488E-2</v>
      </c>
      <c r="Z136" s="4">
        <f t="shared" si="16"/>
        <v>7.9895455924079747E-2</v>
      </c>
    </row>
    <row r="137" spans="1:26" x14ac:dyDescent="0.25">
      <c r="A137" s="16">
        <f t="shared" si="22"/>
        <v>43670</v>
      </c>
      <c r="B137">
        <f>+'[2]Ejercicio 1'!E354</f>
        <v>135</v>
      </c>
      <c r="C137" s="5">
        <v>8.0089144703631834E-2</v>
      </c>
      <c r="D137" s="4">
        <f t="shared" si="17"/>
        <v>7.8510238168919111E-2</v>
      </c>
      <c r="E137" s="6">
        <f t="shared" si="18"/>
        <v>7.9294460477139284E-2</v>
      </c>
      <c r="F137" s="7">
        <f t="shared" si="19"/>
        <v>7.875043239285498E-2</v>
      </c>
      <c r="I137" s="10">
        <v>135</v>
      </c>
      <c r="J137" s="8">
        <f t="shared" si="20"/>
        <v>8.1589144703631836E-2</v>
      </c>
      <c r="K137" s="8">
        <f t="shared" si="20"/>
        <v>8.0010238168919112E-2</v>
      </c>
      <c r="L137" s="8">
        <f t="shared" si="20"/>
        <v>8.0794460477139285E-2</v>
      </c>
      <c r="M137" s="8">
        <f t="shared" si="20"/>
        <v>8.0250432392854981E-2</v>
      </c>
      <c r="P137">
        <v>135</v>
      </c>
      <c r="Q137" s="8">
        <f t="shared" si="21"/>
        <v>7.8589144703631833E-2</v>
      </c>
      <c r="R137" s="8">
        <f t="shared" si="21"/>
        <v>7.701023816891911E-2</v>
      </c>
      <c r="S137" s="8">
        <f t="shared" si="21"/>
        <v>7.7794460477139282E-2</v>
      </c>
      <c r="T137" s="8">
        <f t="shared" si="21"/>
        <v>7.7250432392854979E-2</v>
      </c>
      <c r="W137">
        <v>135</v>
      </c>
      <c r="X137" s="4"/>
      <c r="Y137" s="4">
        <f t="shared" si="15"/>
        <v>7.9637650344878408E-2</v>
      </c>
      <c r="Z137" s="4">
        <f t="shared" si="16"/>
        <v>7.9917259603181953E-2</v>
      </c>
    </row>
    <row r="138" spans="1:26" x14ac:dyDescent="0.25">
      <c r="A138" s="16">
        <f t="shared" si="22"/>
        <v>43671</v>
      </c>
      <c r="B138">
        <f>+'[2]Ejercicio 1'!E355</f>
        <v>136</v>
      </c>
      <c r="C138" s="5">
        <v>8.0100420718050222E-2</v>
      </c>
      <c r="D138" s="4">
        <f t="shared" si="17"/>
        <v>7.8521075359874501E-2</v>
      </c>
      <c r="E138" s="6">
        <f t="shared" si="18"/>
        <v>7.9305514902563559E-2</v>
      </c>
      <c r="F138" s="7">
        <f t="shared" si="19"/>
        <v>7.8761335966564622E-2</v>
      </c>
      <c r="I138" s="10">
        <v>136</v>
      </c>
      <c r="J138" s="8">
        <f t="shared" si="20"/>
        <v>8.1600420718050223E-2</v>
      </c>
      <c r="K138" s="8">
        <f t="shared" si="20"/>
        <v>8.0021075359874502E-2</v>
      </c>
      <c r="L138" s="8">
        <f t="shared" si="20"/>
        <v>8.0805514902563561E-2</v>
      </c>
      <c r="M138" s="8">
        <f t="shared" si="20"/>
        <v>8.0261335966564623E-2</v>
      </c>
      <c r="P138">
        <v>136</v>
      </c>
      <c r="Q138" s="8">
        <f t="shared" si="21"/>
        <v>7.8600420718050221E-2</v>
      </c>
      <c r="R138" s="8">
        <f t="shared" si="21"/>
        <v>7.70210753598745E-2</v>
      </c>
      <c r="S138" s="8">
        <f t="shared" si="21"/>
        <v>7.7805514902563558E-2</v>
      </c>
      <c r="T138" s="8">
        <f t="shared" si="21"/>
        <v>7.726133596656462E-2</v>
      </c>
      <c r="W138">
        <v>136</v>
      </c>
      <c r="X138" s="4"/>
      <c r="Y138" s="4">
        <f t="shared" si="15"/>
        <v>7.9659994418716171E-2</v>
      </c>
      <c r="Z138" s="4">
        <f t="shared" si="16"/>
        <v>7.9939063139846667E-2</v>
      </c>
    </row>
    <row r="139" spans="1:26" x14ac:dyDescent="0.25">
      <c r="A139" s="16">
        <f t="shared" si="22"/>
        <v>43672</v>
      </c>
      <c r="B139">
        <f>+'[2]Ejercicio 1'!E356</f>
        <v>137</v>
      </c>
      <c r="C139" s="5">
        <v>8.0111696732468596E-2</v>
      </c>
      <c r="D139" s="4">
        <f t="shared" si="17"/>
        <v>7.8531912491455233E-2</v>
      </c>
      <c r="E139" s="6">
        <f t="shared" si="18"/>
        <v>7.9316569297705239E-2</v>
      </c>
      <c r="F139" s="7">
        <f t="shared" si="19"/>
        <v>7.8772239489726115E-2</v>
      </c>
      <c r="I139" s="10">
        <v>137</v>
      </c>
      <c r="J139" s="8">
        <f t="shared" si="20"/>
        <v>8.1611696732468597E-2</v>
      </c>
      <c r="K139" s="8">
        <f t="shared" si="20"/>
        <v>8.0031912491455234E-2</v>
      </c>
      <c r="L139" s="8">
        <f t="shared" si="20"/>
        <v>8.081656929770524E-2</v>
      </c>
      <c r="M139" s="8">
        <f t="shared" si="20"/>
        <v>8.0272239489726116E-2</v>
      </c>
      <c r="P139">
        <v>137</v>
      </c>
      <c r="Q139" s="8">
        <f t="shared" si="21"/>
        <v>7.8611696732468594E-2</v>
      </c>
      <c r="R139" s="8">
        <f t="shared" si="21"/>
        <v>7.7031912491455232E-2</v>
      </c>
      <c r="S139" s="8">
        <f t="shared" si="21"/>
        <v>7.7816569297705238E-2</v>
      </c>
      <c r="T139" s="8">
        <f t="shared" si="21"/>
        <v>7.7272239489726113E-2</v>
      </c>
      <c r="W139">
        <v>137</v>
      </c>
      <c r="X139" s="4"/>
      <c r="Y139" s="4">
        <f t="shared" si="15"/>
        <v>7.9682493577925284E-2</v>
      </c>
      <c r="Z139" s="4">
        <f t="shared" si="16"/>
        <v>7.9960866534079605E-2</v>
      </c>
    </row>
    <row r="140" spans="1:26" x14ac:dyDescent="0.25">
      <c r="A140" s="16">
        <f t="shared" si="22"/>
        <v>43673</v>
      </c>
      <c r="B140">
        <f>+'[2]Ejercicio 1'!E357</f>
        <v>138</v>
      </c>
      <c r="C140" s="5">
        <v>8.012297274688697E-2</v>
      </c>
      <c r="D140" s="4">
        <f t="shared" si="17"/>
        <v>7.8542749563661959E-2</v>
      </c>
      <c r="E140" s="6">
        <f t="shared" si="18"/>
        <v>7.9327623662566085E-2</v>
      </c>
      <c r="F140" s="7">
        <f t="shared" si="19"/>
        <v>7.8783142962342331E-2</v>
      </c>
      <c r="I140" s="10">
        <v>138</v>
      </c>
      <c r="J140" s="8">
        <f t="shared" si="20"/>
        <v>8.1622972746886971E-2</v>
      </c>
      <c r="K140" s="8">
        <f t="shared" si="20"/>
        <v>8.0042749563661961E-2</v>
      </c>
      <c r="L140" s="8">
        <f t="shared" si="20"/>
        <v>8.0827623662566087E-2</v>
      </c>
      <c r="M140" s="8">
        <f t="shared" si="20"/>
        <v>8.0283142962342333E-2</v>
      </c>
      <c r="P140">
        <v>138</v>
      </c>
      <c r="Q140" s="8">
        <f t="shared" si="21"/>
        <v>7.8622972746886968E-2</v>
      </c>
      <c r="R140" s="8">
        <f t="shared" si="21"/>
        <v>7.7042749563661958E-2</v>
      </c>
      <c r="S140" s="8">
        <f t="shared" si="21"/>
        <v>7.7827623662566084E-2</v>
      </c>
      <c r="T140" s="8">
        <f t="shared" si="21"/>
        <v>7.728314296234233E-2</v>
      </c>
      <c r="W140">
        <v>138</v>
      </c>
      <c r="X140" s="4"/>
      <c r="Y140" s="4">
        <f t="shared" si="15"/>
        <v>7.9705147823365741E-2</v>
      </c>
      <c r="Z140" s="4">
        <f t="shared" si="16"/>
        <v>7.9982669785892177E-2</v>
      </c>
    </row>
    <row r="141" spans="1:26" x14ac:dyDescent="0.25">
      <c r="A141" s="16">
        <f t="shared" si="22"/>
        <v>43674</v>
      </c>
      <c r="B141">
        <f>+'[2]Ejercicio 1'!E358</f>
        <v>139</v>
      </c>
      <c r="C141" s="5">
        <v>8.0134248761305357E-2</v>
      </c>
      <c r="D141" s="4">
        <f t="shared" si="17"/>
        <v>7.8553586576495749E-2</v>
      </c>
      <c r="E141" s="6">
        <f t="shared" si="18"/>
        <v>7.9338677997143461E-2</v>
      </c>
      <c r="F141" s="7">
        <f t="shared" si="19"/>
        <v>7.8794046384410413E-2</v>
      </c>
      <c r="I141" s="10">
        <v>139</v>
      </c>
      <c r="J141" s="8">
        <f t="shared" si="20"/>
        <v>8.1634248761305359E-2</v>
      </c>
      <c r="K141" s="8">
        <f t="shared" si="20"/>
        <v>8.005358657649575E-2</v>
      </c>
      <c r="L141" s="8">
        <f t="shared" si="20"/>
        <v>8.0838677997143463E-2</v>
      </c>
      <c r="M141" s="8">
        <f t="shared" si="20"/>
        <v>8.0294046384410414E-2</v>
      </c>
      <c r="P141">
        <v>139</v>
      </c>
      <c r="Q141" s="8">
        <f t="shared" si="21"/>
        <v>7.8634248761305356E-2</v>
      </c>
      <c r="R141" s="8">
        <f t="shared" si="21"/>
        <v>7.7053586576495747E-2</v>
      </c>
      <c r="S141" s="8">
        <f t="shared" si="21"/>
        <v>7.783867799714346E-2</v>
      </c>
      <c r="T141" s="8">
        <f t="shared" si="21"/>
        <v>7.7294046384410411E-2</v>
      </c>
      <c r="W141">
        <v>139</v>
      </c>
      <c r="X141" s="4"/>
      <c r="Y141" s="4">
        <f t="shared" si="15"/>
        <v>7.9727957155908025E-2</v>
      </c>
      <c r="Z141" s="4">
        <f t="shared" si="16"/>
        <v>8.0004472895275833E-2</v>
      </c>
    </row>
    <row r="142" spans="1:26" x14ac:dyDescent="0.25">
      <c r="A142" s="16">
        <f t="shared" si="22"/>
        <v>43675</v>
      </c>
      <c r="B142">
        <f>+'[2]Ejercicio 1'!E359</f>
        <v>140</v>
      </c>
      <c r="C142" s="5">
        <v>8.0145524775723731E-2</v>
      </c>
      <c r="D142" s="4">
        <f t="shared" si="17"/>
        <v>7.856442352995642E-2</v>
      </c>
      <c r="E142" s="6">
        <f t="shared" si="18"/>
        <v>7.9349732301440018E-2</v>
      </c>
      <c r="F142" s="7">
        <f t="shared" si="19"/>
        <v>7.8804949755930345E-2</v>
      </c>
      <c r="I142" s="10">
        <v>140</v>
      </c>
      <c r="J142" s="8">
        <f t="shared" si="20"/>
        <v>8.1645524775723732E-2</v>
      </c>
      <c r="K142" s="8">
        <f t="shared" si="20"/>
        <v>8.0064423529956422E-2</v>
      </c>
      <c r="L142" s="8">
        <f t="shared" si="20"/>
        <v>8.0849732301440019E-2</v>
      </c>
      <c r="M142" s="8">
        <f t="shared" si="20"/>
        <v>8.0304949755930347E-2</v>
      </c>
      <c r="P142">
        <v>140</v>
      </c>
      <c r="Q142" s="8">
        <f t="shared" si="21"/>
        <v>7.864552477572373E-2</v>
      </c>
      <c r="R142" s="8">
        <f t="shared" si="21"/>
        <v>7.7064423529956419E-2</v>
      </c>
      <c r="S142" s="8">
        <f t="shared" si="21"/>
        <v>7.7849732301440017E-2</v>
      </c>
      <c r="T142" s="8">
        <f t="shared" si="21"/>
        <v>7.7304949755930344E-2</v>
      </c>
      <c r="W142">
        <v>140</v>
      </c>
      <c r="X142" s="4"/>
      <c r="Y142" s="4">
        <f t="shared" si="15"/>
        <v>7.9750921576450778E-2</v>
      </c>
      <c r="Z142" s="4">
        <f t="shared" si="16"/>
        <v>8.0026275862221982E-2</v>
      </c>
    </row>
    <row r="143" spans="1:26" x14ac:dyDescent="0.25">
      <c r="A143" s="16">
        <f t="shared" si="22"/>
        <v>43676</v>
      </c>
      <c r="B143">
        <f>+'[2]Ejercicio 1'!E360</f>
        <v>141</v>
      </c>
      <c r="C143" s="5">
        <v>8.0156800790142105E-2</v>
      </c>
      <c r="D143" s="4">
        <f t="shared" si="17"/>
        <v>7.8575260424045695E-2</v>
      </c>
      <c r="E143" s="6">
        <f t="shared" si="18"/>
        <v>7.9360786575454853E-2</v>
      </c>
      <c r="F143" s="7">
        <f t="shared" si="19"/>
        <v>7.881585307690786E-2</v>
      </c>
      <c r="I143" s="10">
        <v>141</v>
      </c>
      <c r="J143" s="8">
        <f t="shared" si="20"/>
        <v>8.1656800790142106E-2</v>
      </c>
      <c r="K143" s="8">
        <f t="shared" si="20"/>
        <v>8.0075260424045697E-2</v>
      </c>
      <c r="L143" s="8">
        <f t="shared" si="20"/>
        <v>8.0860786575454854E-2</v>
      </c>
      <c r="M143" s="8">
        <f t="shared" si="20"/>
        <v>8.0315853076907862E-2</v>
      </c>
      <c r="P143">
        <v>141</v>
      </c>
      <c r="Q143" s="8">
        <f t="shared" si="21"/>
        <v>7.8656800790142103E-2</v>
      </c>
      <c r="R143" s="8">
        <f t="shared" si="21"/>
        <v>7.7075260424045694E-2</v>
      </c>
      <c r="S143" s="8">
        <f t="shared" si="21"/>
        <v>7.7860786575454852E-2</v>
      </c>
      <c r="T143" s="8">
        <f t="shared" si="21"/>
        <v>7.7315853076907859E-2</v>
      </c>
      <c r="W143">
        <v>141</v>
      </c>
      <c r="X143" s="4"/>
      <c r="Y143" s="4">
        <f t="shared" si="15"/>
        <v>7.9774041085904912E-2</v>
      </c>
      <c r="Z143" s="4">
        <f t="shared" si="16"/>
        <v>8.0048078686756341E-2</v>
      </c>
    </row>
    <row r="144" spans="1:26" x14ac:dyDescent="0.25">
      <c r="A144" s="16">
        <f t="shared" si="22"/>
        <v>43677</v>
      </c>
      <c r="B144">
        <f>+'[2]Ejercicio 1'!E361</f>
        <v>142</v>
      </c>
      <c r="C144" s="5">
        <v>8.0168076804560492E-2</v>
      </c>
      <c r="D144" s="4">
        <f t="shared" si="17"/>
        <v>7.8586097258763782E-2</v>
      </c>
      <c r="E144" s="6">
        <f t="shared" si="18"/>
        <v>7.9371840819188855E-2</v>
      </c>
      <c r="F144" s="7">
        <f t="shared" si="19"/>
        <v>7.882675634733724E-2</v>
      </c>
      <c r="I144" s="10">
        <v>142</v>
      </c>
      <c r="J144" s="8">
        <f t="shared" si="20"/>
        <v>8.1668076804560494E-2</v>
      </c>
      <c r="K144" s="8">
        <f t="shared" si="20"/>
        <v>8.0086097258763783E-2</v>
      </c>
      <c r="L144" s="8">
        <f t="shared" si="20"/>
        <v>8.0871840819188856E-2</v>
      </c>
      <c r="M144" s="8">
        <f t="shared" si="20"/>
        <v>8.0326756347337241E-2</v>
      </c>
      <c r="P144">
        <v>142</v>
      </c>
      <c r="Q144" s="8">
        <f t="shared" si="21"/>
        <v>7.8668076804560491E-2</v>
      </c>
      <c r="R144" s="8">
        <f t="shared" si="21"/>
        <v>7.708609725876378E-2</v>
      </c>
      <c r="S144" s="8">
        <f t="shared" si="21"/>
        <v>7.7871840819188853E-2</v>
      </c>
      <c r="T144" s="8">
        <f t="shared" si="21"/>
        <v>7.7326756347337239E-2</v>
      </c>
      <c r="W144">
        <v>142</v>
      </c>
      <c r="X144" s="4"/>
      <c r="Y144" s="4">
        <f t="shared" si="15"/>
        <v>7.9797315685198919E-2</v>
      </c>
      <c r="Z144" s="4">
        <f t="shared" si="16"/>
        <v>8.00698813688418E-2</v>
      </c>
    </row>
    <row r="145" spans="1:26" x14ac:dyDescent="0.25">
      <c r="A145" s="16">
        <f t="shared" si="22"/>
        <v>43678</v>
      </c>
      <c r="B145">
        <f>+'[2]Ejercicio 1'!E362</f>
        <v>143</v>
      </c>
      <c r="C145" s="5">
        <v>8.0179352818978866E-2</v>
      </c>
      <c r="D145" s="4">
        <f t="shared" si="17"/>
        <v>7.8596934034111166E-2</v>
      </c>
      <c r="E145" s="6">
        <f t="shared" si="18"/>
        <v>7.9382895032642023E-2</v>
      </c>
      <c r="F145" s="7">
        <f t="shared" si="19"/>
        <v>7.8837659567224189E-2</v>
      </c>
      <c r="I145" s="10">
        <v>143</v>
      </c>
      <c r="J145" s="8">
        <f t="shared" si="20"/>
        <v>8.1679352818978868E-2</v>
      </c>
      <c r="K145" s="8">
        <f t="shared" si="20"/>
        <v>8.0096934034111167E-2</v>
      </c>
      <c r="L145" s="8">
        <f t="shared" si="20"/>
        <v>8.0882895032642024E-2</v>
      </c>
      <c r="M145" s="8">
        <f t="shared" si="20"/>
        <v>8.033765956722419E-2</v>
      </c>
      <c r="P145">
        <v>143</v>
      </c>
      <c r="Q145" s="8">
        <f t="shared" si="21"/>
        <v>7.8679352818978865E-2</v>
      </c>
      <c r="R145" s="8">
        <f t="shared" si="21"/>
        <v>7.7096934034111164E-2</v>
      </c>
      <c r="S145" s="8">
        <f t="shared" si="21"/>
        <v>7.7882895032642022E-2</v>
      </c>
      <c r="T145" s="8">
        <f t="shared" si="21"/>
        <v>7.7337659567224187E-2</v>
      </c>
      <c r="W145">
        <v>143</v>
      </c>
      <c r="X145" s="4"/>
      <c r="Y145" s="4">
        <f t="shared" si="15"/>
        <v>7.9820745375281499E-2</v>
      </c>
      <c r="Z145" s="4">
        <f t="shared" si="16"/>
        <v>8.0091683908529721E-2</v>
      </c>
    </row>
    <row r="146" spans="1:26" x14ac:dyDescent="0.25">
      <c r="A146" s="16">
        <f t="shared" si="22"/>
        <v>43679</v>
      </c>
      <c r="B146">
        <f>+'[2]Ejercicio 1'!E363</f>
        <v>144</v>
      </c>
      <c r="C146" s="5">
        <v>8.019062883339724E-2</v>
      </c>
      <c r="D146" s="4">
        <f t="shared" si="17"/>
        <v>7.8607770750088679E-2</v>
      </c>
      <c r="E146" s="6">
        <f t="shared" si="18"/>
        <v>7.9393949215814358E-2</v>
      </c>
      <c r="F146" s="7">
        <f t="shared" si="19"/>
        <v>7.8848562736565847E-2</v>
      </c>
      <c r="I146" s="10">
        <v>144</v>
      </c>
      <c r="J146" s="8">
        <f t="shared" si="20"/>
        <v>8.1690628833397241E-2</v>
      </c>
      <c r="K146" s="8">
        <f t="shared" si="20"/>
        <v>8.010777075008868E-2</v>
      </c>
      <c r="L146" s="8">
        <f t="shared" si="20"/>
        <v>8.0893949215814359E-2</v>
      </c>
      <c r="M146" s="8">
        <f t="shared" si="20"/>
        <v>8.0348562736565848E-2</v>
      </c>
      <c r="P146">
        <v>144</v>
      </c>
      <c r="Q146" s="8">
        <f t="shared" si="21"/>
        <v>7.8690628833397239E-2</v>
      </c>
      <c r="R146" s="8">
        <f t="shared" si="21"/>
        <v>7.7107770750088678E-2</v>
      </c>
      <c r="S146" s="8">
        <f t="shared" si="21"/>
        <v>7.7893949215814356E-2</v>
      </c>
      <c r="T146" s="8">
        <f t="shared" si="21"/>
        <v>7.7348562736565846E-2</v>
      </c>
      <c r="W146">
        <v>144</v>
      </c>
      <c r="X146" s="4"/>
      <c r="Y146" s="4">
        <f t="shared" si="15"/>
        <v>7.9844330157116256E-2</v>
      </c>
      <c r="Z146" s="4">
        <f t="shared" si="16"/>
        <v>8.0113486305785866E-2</v>
      </c>
    </row>
    <row r="147" spans="1:26" x14ac:dyDescent="0.25">
      <c r="A147" s="16">
        <f t="shared" si="22"/>
        <v>43680</v>
      </c>
      <c r="B147">
        <f>+'[2]Ejercicio 1'!E364</f>
        <v>145</v>
      </c>
      <c r="C147" s="5">
        <v>8.0201904847815628E-2</v>
      </c>
      <c r="D147" s="4">
        <f t="shared" si="17"/>
        <v>7.8618607406696392E-2</v>
      </c>
      <c r="E147" s="6">
        <f t="shared" si="18"/>
        <v>7.9405003368705859E-2</v>
      </c>
      <c r="F147" s="7">
        <f t="shared" si="19"/>
        <v>7.8859465855365088E-2</v>
      </c>
      <c r="I147" s="10">
        <v>145</v>
      </c>
      <c r="J147" s="8">
        <f t="shared" si="20"/>
        <v>8.1701904847815629E-2</v>
      </c>
      <c r="K147" s="8">
        <f t="shared" si="20"/>
        <v>8.0118607406696393E-2</v>
      </c>
      <c r="L147" s="8">
        <f t="shared" si="20"/>
        <v>8.0905003368705861E-2</v>
      </c>
      <c r="M147" s="8">
        <f t="shared" si="20"/>
        <v>8.0359465855365089E-2</v>
      </c>
      <c r="P147">
        <v>145</v>
      </c>
      <c r="Q147" s="8">
        <f t="shared" si="21"/>
        <v>7.8701904847815626E-2</v>
      </c>
      <c r="R147" s="8">
        <f t="shared" si="21"/>
        <v>7.7118607406696391E-2</v>
      </c>
      <c r="S147" s="8">
        <f t="shared" si="21"/>
        <v>7.7905003368705858E-2</v>
      </c>
      <c r="T147" s="8">
        <f t="shared" si="21"/>
        <v>7.7359465855365087E-2</v>
      </c>
      <c r="W147">
        <v>145</v>
      </c>
      <c r="X147" s="4"/>
      <c r="Y147" s="4">
        <f t="shared" si="15"/>
        <v>7.9868070031686153E-2</v>
      </c>
      <c r="Z147" s="4">
        <f t="shared" si="16"/>
        <v>8.0135288560633081E-2</v>
      </c>
    </row>
    <row r="148" spans="1:26" x14ac:dyDescent="0.25">
      <c r="A148" s="16">
        <f t="shared" si="22"/>
        <v>43681</v>
      </c>
      <c r="B148">
        <f>+'[2]Ejercicio 1'!E365</f>
        <v>146</v>
      </c>
      <c r="C148" s="5">
        <v>8.0213180862234001E-2</v>
      </c>
      <c r="D148" s="4">
        <f t="shared" si="17"/>
        <v>7.8629444003935955E-2</v>
      </c>
      <c r="E148" s="6">
        <f t="shared" si="18"/>
        <v>7.941605749131829E-2</v>
      </c>
      <c r="F148" s="7">
        <f t="shared" si="19"/>
        <v>7.8870368923619052E-2</v>
      </c>
      <c r="I148" s="10">
        <v>146</v>
      </c>
      <c r="J148" s="8">
        <f t="shared" si="20"/>
        <v>8.1713180862234003E-2</v>
      </c>
      <c r="K148" s="8">
        <f t="shared" si="20"/>
        <v>8.0129444003935957E-2</v>
      </c>
      <c r="L148" s="8">
        <f t="shared" si="20"/>
        <v>8.0916057491318291E-2</v>
      </c>
      <c r="M148" s="8">
        <f t="shared" si="20"/>
        <v>8.0370368923619054E-2</v>
      </c>
      <c r="P148">
        <v>146</v>
      </c>
      <c r="Q148" s="8">
        <f t="shared" si="21"/>
        <v>7.8713180862234E-2</v>
      </c>
      <c r="R148" s="8">
        <f t="shared" si="21"/>
        <v>7.7129444003935954E-2</v>
      </c>
      <c r="S148" s="8">
        <f t="shared" si="21"/>
        <v>7.7916057491318289E-2</v>
      </c>
      <c r="T148" s="8">
        <f t="shared" si="21"/>
        <v>7.7370368923619051E-2</v>
      </c>
      <c r="W148">
        <v>146</v>
      </c>
      <c r="X148" s="4"/>
      <c r="Y148" s="4">
        <f t="shared" si="15"/>
        <v>7.9891964999995221E-2</v>
      </c>
      <c r="Z148" s="4">
        <f t="shared" si="16"/>
        <v>8.015709067305421E-2</v>
      </c>
    </row>
    <row r="149" spans="1:26" x14ac:dyDescent="0.25">
      <c r="A149" s="16">
        <f t="shared" si="22"/>
        <v>43682</v>
      </c>
      <c r="B149">
        <f>+'[2]Ejercicio 1'!E366</f>
        <v>147</v>
      </c>
      <c r="C149" s="5">
        <v>8.0224456876652375E-2</v>
      </c>
      <c r="D149" s="4">
        <f t="shared" si="17"/>
        <v>7.8640280541807453E-2</v>
      </c>
      <c r="E149" s="6">
        <f t="shared" si="18"/>
        <v>7.9427111583649887E-2</v>
      </c>
      <c r="F149" s="7">
        <f t="shared" si="19"/>
        <v>7.8881271941333431E-2</v>
      </c>
      <c r="I149" s="10">
        <v>147</v>
      </c>
      <c r="J149" s="8">
        <f t="shared" si="20"/>
        <v>8.1724456876652377E-2</v>
      </c>
      <c r="K149" s="8">
        <f t="shared" si="20"/>
        <v>8.0140280541807454E-2</v>
      </c>
      <c r="L149" s="8">
        <f t="shared" si="20"/>
        <v>8.0927111583649888E-2</v>
      </c>
      <c r="M149" s="8">
        <f t="shared" si="20"/>
        <v>8.0381271941333432E-2</v>
      </c>
      <c r="P149">
        <v>147</v>
      </c>
      <c r="Q149" s="8">
        <f t="shared" si="21"/>
        <v>7.8724456876652374E-2</v>
      </c>
      <c r="R149" s="8">
        <f t="shared" si="21"/>
        <v>7.7140280541807452E-2</v>
      </c>
      <c r="S149" s="8">
        <f t="shared" si="21"/>
        <v>7.7927111583649886E-2</v>
      </c>
      <c r="T149" s="8">
        <f t="shared" si="21"/>
        <v>7.7381271941333429E-2</v>
      </c>
      <c r="W149">
        <v>147</v>
      </c>
      <c r="X149" s="4"/>
      <c r="Y149" s="4">
        <f t="shared" si="15"/>
        <v>7.9916015063058912E-2</v>
      </c>
      <c r="Z149" s="4">
        <f t="shared" si="16"/>
        <v>8.017889264307497E-2</v>
      </c>
    </row>
    <row r="150" spans="1:26" x14ac:dyDescent="0.25">
      <c r="A150" s="16">
        <f t="shared" si="22"/>
        <v>43683</v>
      </c>
      <c r="B150">
        <f>+'[2]Ejercicio 1'!E367</f>
        <v>148</v>
      </c>
      <c r="C150" s="5">
        <v>8.0235732891070763E-2</v>
      </c>
      <c r="D150" s="4">
        <f t="shared" si="17"/>
        <v>7.8651117020311703E-2</v>
      </c>
      <c r="E150" s="6">
        <f t="shared" si="18"/>
        <v>7.9438165645702413E-2</v>
      </c>
      <c r="F150" s="7">
        <f t="shared" si="19"/>
        <v>7.8892174908502533E-2</v>
      </c>
      <c r="I150" s="10">
        <v>148</v>
      </c>
      <c r="J150" s="8">
        <f t="shared" si="20"/>
        <v>8.1735732891070764E-2</v>
      </c>
      <c r="K150" s="8">
        <f t="shared" si="20"/>
        <v>8.0151117020311705E-2</v>
      </c>
      <c r="L150" s="8">
        <f t="shared" si="20"/>
        <v>8.0938165645702415E-2</v>
      </c>
      <c r="M150" s="8">
        <f t="shared" si="20"/>
        <v>8.0392174908502534E-2</v>
      </c>
      <c r="P150">
        <v>148</v>
      </c>
      <c r="Q150" s="8">
        <f t="shared" si="21"/>
        <v>7.8735732891070762E-2</v>
      </c>
      <c r="R150" s="8">
        <f t="shared" si="21"/>
        <v>7.7151117020311702E-2</v>
      </c>
      <c r="S150" s="8">
        <f t="shared" si="21"/>
        <v>7.7938165645702412E-2</v>
      </c>
      <c r="T150" s="8">
        <f t="shared" si="21"/>
        <v>7.7392174908502531E-2</v>
      </c>
      <c r="W150">
        <v>148</v>
      </c>
      <c r="X150" s="4"/>
      <c r="Y150" s="4">
        <f t="shared" si="15"/>
        <v>7.9940220221916394E-2</v>
      </c>
      <c r="Z150" s="4">
        <f t="shared" si="16"/>
        <v>8.0200694470663955E-2</v>
      </c>
    </row>
    <row r="151" spans="1:26" x14ac:dyDescent="0.25">
      <c r="A151" s="16">
        <f t="shared" si="22"/>
        <v>43684</v>
      </c>
      <c r="B151">
        <f>+'[2]Ejercicio 1'!E368</f>
        <v>149</v>
      </c>
      <c r="C151" s="5">
        <v>8.0247008905489137E-2</v>
      </c>
      <c r="D151" s="4">
        <f t="shared" si="17"/>
        <v>7.8661953439449192E-2</v>
      </c>
      <c r="E151" s="6">
        <f t="shared" si="18"/>
        <v>7.9449219677475855E-2</v>
      </c>
      <c r="F151" s="7">
        <f t="shared" si="19"/>
        <v>7.8903077825132062E-2</v>
      </c>
      <c r="I151" s="10">
        <v>149</v>
      </c>
      <c r="J151" s="8">
        <f t="shared" si="20"/>
        <v>8.1747008905489138E-2</v>
      </c>
      <c r="K151" s="8">
        <f t="shared" si="20"/>
        <v>8.0161953439449193E-2</v>
      </c>
      <c r="L151" s="8">
        <f t="shared" si="20"/>
        <v>8.0949219677475856E-2</v>
      </c>
      <c r="M151" s="8">
        <f t="shared" si="20"/>
        <v>8.0403077825132063E-2</v>
      </c>
      <c r="P151">
        <v>149</v>
      </c>
      <c r="Q151" s="8">
        <f t="shared" si="21"/>
        <v>7.8747008905489135E-2</v>
      </c>
      <c r="R151" s="8">
        <f t="shared" si="21"/>
        <v>7.7161953439449191E-2</v>
      </c>
      <c r="S151" s="8">
        <f t="shared" si="21"/>
        <v>7.7949219677475853E-2</v>
      </c>
      <c r="T151" s="8">
        <f t="shared" si="21"/>
        <v>7.7403077825132061E-2</v>
      </c>
      <c r="W151">
        <v>149</v>
      </c>
      <c r="X151" s="4"/>
      <c r="Y151" s="4">
        <f t="shared" si="15"/>
        <v>7.9964580477620881E-2</v>
      </c>
      <c r="Z151" s="4">
        <f t="shared" si="16"/>
        <v>8.022249615586112E-2</v>
      </c>
    </row>
    <row r="152" spans="1:26" x14ac:dyDescent="0.25">
      <c r="A152" s="16">
        <f t="shared" si="22"/>
        <v>43685</v>
      </c>
      <c r="B152">
        <f>+'[2]Ejercicio 1'!E369</f>
        <v>150</v>
      </c>
      <c r="C152" s="5">
        <v>8.025828491990751E-2</v>
      </c>
      <c r="D152" s="4">
        <f t="shared" si="17"/>
        <v>7.8672789799220558E-2</v>
      </c>
      <c r="E152" s="6">
        <f t="shared" si="18"/>
        <v>7.9460273678969337E-2</v>
      </c>
      <c r="F152" s="7">
        <f t="shared" si="19"/>
        <v>7.891398069121916E-2</v>
      </c>
      <c r="I152" s="10">
        <v>150</v>
      </c>
      <c r="J152" s="8">
        <f t="shared" si="20"/>
        <v>8.1758284919907512E-2</v>
      </c>
      <c r="K152" s="8">
        <f t="shared" si="20"/>
        <v>8.0172789799220559E-2</v>
      </c>
      <c r="L152" s="8">
        <f t="shared" si="20"/>
        <v>8.0960273678969338E-2</v>
      </c>
      <c r="M152" s="8">
        <f t="shared" si="20"/>
        <v>8.0413980691219161E-2</v>
      </c>
      <c r="P152">
        <v>150</v>
      </c>
      <c r="Q152" s="8">
        <f t="shared" si="21"/>
        <v>7.8758284919907509E-2</v>
      </c>
      <c r="R152" s="8">
        <f t="shared" si="21"/>
        <v>7.7172789799220556E-2</v>
      </c>
      <c r="S152" s="8">
        <f t="shared" si="21"/>
        <v>7.7960273678969336E-2</v>
      </c>
      <c r="T152" s="8">
        <f t="shared" si="21"/>
        <v>7.7413980691219159E-2</v>
      </c>
      <c r="W152">
        <v>150</v>
      </c>
      <c r="X152" s="4"/>
      <c r="Y152" s="4">
        <f t="shared" si="15"/>
        <v>7.9989095831245818E-2</v>
      </c>
      <c r="Z152" s="4">
        <f t="shared" si="16"/>
        <v>8.0244297698632214E-2</v>
      </c>
    </row>
    <row r="153" spans="1:26" x14ac:dyDescent="0.25">
      <c r="A153" s="16">
        <f t="shared" si="22"/>
        <v>43686</v>
      </c>
      <c r="B153">
        <f>+'[2]Ejercicio 1'!E370</f>
        <v>151</v>
      </c>
      <c r="C153" s="5">
        <v>8.0269560934325898E-2</v>
      </c>
      <c r="D153" s="4">
        <f t="shared" si="17"/>
        <v>7.8683626099626272E-2</v>
      </c>
      <c r="E153" s="6">
        <f t="shared" si="18"/>
        <v>7.9471327650183748E-2</v>
      </c>
      <c r="F153" s="7">
        <f t="shared" si="19"/>
        <v>7.8924883506766699E-2</v>
      </c>
      <c r="I153" s="10">
        <v>151</v>
      </c>
      <c r="J153" s="8">
        <f t="shared" si="20"/>
        <v>8.1769560934325899E-2</v>
      </c>
      <c r="K153" s="8">
        <f t="shared" si="20"/>
        <v>8.0183626099626273E-2</v>
      </c>
      <c r="L153" s="8">
        <f t="shared" si="20"/>
        <v>8.097132765018375E-2</v>
      </c>
      <c r="M153" s="8">
        <f t="shared" si="20"/>
        <v>8.0424883506766701E-2</v>
      </c>
      <c r="P153">
        <v>151</v>
      </c>
      <c r="Q153" s="8">
        <f t="shared" si="21"/>
        <v>7.8769560934325897E-2</v>
      </c>
      <c r="R153" s="8">
        <f t="shared" si="21"/>
        <v>7.7183626099626271E-2</v>
      </c>
      <c r="S153" s="8">
        <f t="shared" si="21"/>
        <v>7.7971327650183747E-2</v>
      </c>
      <c r="T153" s="8">
        <f t="shared" si="21"/>
        <v>7.7424883506766698E-2</v>
      </c>
      <c r="W153">
        <v>151</v>
      </c>
      <c r="X153" s="4"/>
      <c r="Y153" s="4">
        <f t="shared" si="15"/>
        <v>8.0013766283879545E-2</v>
      </c>
      <c r="Z153" s="4">
        <f t="shared" si="16"/>
        <v>8.0266099099011487E-2</v>
      </c>
    </row>
    <row r="154" spans="1:26" x14ac:dyDescent="0.25">
      <c r="A154" s="16">
        <f t="shared" si="22"/>
        <v>43687</v>
      </c>
      <c r="B154">
        <f>+'[2]Ejercicio 1'!E371</f>
        <v>152</v>
      </c>
      <c r="C154" s="5">
        <v>8.0280836948744272E-2</v>
      </c>
      <c r="D154" s="4">
        <f t="shared" si="17"/>
        <v>7.8694462340667584E-2</v>
      </c>
      <c r="E154" s="6">
        <f t="shared" si="18"/>
        <v>7.9482381591120851E-2</v>
      </c>
      <c r="F154" s="7">
        <f t="shared" si="19"/>
        <v>7.8935786271774652E-2</v>
      </c>
      <c r="I154" s="10">
        <v>152</v>
      </c>
      <c r="J154" s="8">
        <f t="shared" si="20"/>
        <v>8.1780836948744273E-2</v>
      </c>
      <c r="K154" s="8">
        <f t="shared" si="20"/>
        <v>8.0194462340667585E-2</v>
      </c>
      <c r="L154" s="8">
        <f t="shared" si="20"/>
        <v>8.0982381591120853E-2</v>
      </c>
      <c r="M154" s="8">
        <f t="shared" si="20"/>
        <v>8.0435786271774654E-2</v>
      </c>
      <c r="P154">
        <v>152</v>
      </c>
      <c r="Q154" s="8">
        <f t="shared" si="21"/>
        <v>7.8780836948744271E-2</v>
      </c>
      <c r="R154" s="8">
        <f t="shared" si="21"/>
        <v>7.7194462340667583E-2</v>
      </c>
      <c r="S154" s="8">
        <f t="shared" si="21"/>
        <v>7.798238159112085E-2</v>
      </c>
      <c r="T154" s="8">
        <f t="shared" si="21"/>
        <v>7.7435786271774651E-2</v>
      </c>
      <c r="W154">
        <v>152</v>
      </c>
      <c r="X154" s="4"/>
      <c r="Y154" s="4">
        <f t="shared" si="15"/>
        <v>8.0038591836634171E-2</v>
      </c>
      <c r="Z154" s="4">
        <f t="shared" si="16"/>
        <v>8.0287900356984687E-2</v>
      </c>
    </row>
    <row r="155" spans="1:26" x14ac:dyDescent="0.25">
      <c r="A155" s="16">
        <f t="shared" si="22"/>
        <v>43688</v>
      </c>
      <c r="B155">
        <f>+'[2]Ejercicio 1'!E372</f>
        <v>153</v>
      </c>
      <c r="C155" s="5">
        <v>8.0292112963162646E-2</v>
      </c>
      <c r="D155" s="4">
        <f t="shared" si="17"/>
        <v>7.8705298522344758E-2</v>
      </c>
      <c r="E155" s="6">
        <f t="shared" si="18"/>
        <v>7.9493435501777995E-2</v>
      </c>
      <c r="F155" s="7">
        <f t="shared" si="19"/>
        <v>7.8946688986243033E-2</v>
      </c>
      <c r="I155" s="10">
        <v>153</v>
      </c>
      <c r="J155" s="8">
        <f t="shared" si="20"/>
        <v>8.1792112963162647E-2</v>
      </c>
      <c r="K155" s="8">
        <f t="shared" si="20"/>
        <v>8.0205298522344759E-2</v>
      </c>
      <c r="L155" s="8">
        <f t="shared" si="20"/>
        <v>8.0993435501777997E-2</v>
      </c>
      <c r="M155" s="8">
        <f t="shared" si="20"/>
        <v>8.0446688986243034E-2</v>
      </c>
      <c r="P155">
        <v>153</v>
      </c>
      <c r="Q155" s="8">
        <f t="shared" si="21"/>
        <v>7.8792112963162644E-2</v>
      </c>
      <c r="R155" s="8">
        <f t="shared" si="21"/>
        <v>7.7205298522344756E-2</v>
      </c>
      <c r="S155" s="8">
        <f t="shared" si="21"/>
        <v>7.7993435501777994E-2</v>
      </c>
      <c r="T155" s="8">
        <f t="shared" si="21"/>
        <v>7.7446688986243031E-2</v>
      </c>
      <c r="W155">
        <v>153</v>
      </c>
      <c r="X155" s="4"/>
      <c r="Y155" s="4">
        <f t="shared" si="15"/>
        <v>8.0063572490630522E-2</v>
      </c>
      <c r="Z155" s="4">
        <f t="shared" si="16"/>
        <v>8.0309701472551787E-2</v>
      </c>
    </row>
    <row r="156" spans="1:26" x14ac:dyDescent="0.25">
      <c r="A156" s="16">
        <f t="shared" si="22"/>
        <v>43689</v>
      </c>
      <c r="B156">
        <f>+'[2]Ejercicio 1'!E373</f>
        <v>154</v>
      </c>
      <c r="C156" s="5">
        <v>8.0303388977581033E-2</v>
      </c>
      <c r="D156" s="4">
        <f t="shared" si="17"/>
        <v>7.8716134644658639E-2</v>
      </c>
      <c r="E156" s="6">
        <f t="shared" si="18"/>
        <v>7.9504489382157817E-2</v>
      </c>
      <c r="F156" s="7">
        <f t="shared" si="19"/>
        <v>7.8957591650171841E-2</v>
      </c>
      <c r="I156" s="10">
        <v>154</v>
      </c>
      <c r="J156" s="8">
        <f t="shared" si="20"/>
        <v>8.1803388977581035E-2</v>
      </c>
      <c r="K156" s="8">
        <f t="shared" si="20"/>
        <v>8.021613464465864E-2</v>
      </c>
      <c r="L156" s="8">
        <f t="shared" si="20"/>
        <v>8.1004489382157818E-2</v>
      </c>
      <c r="M156" s="8">
        <f t="shared" si="20"/>
        <v>8.0457591650171842E-2</v>
      </c>
      <c r="P156">
        <v>154</v>
      </c>
      <c r="Q156" s="8">
        <f t="shared" si="21"/>
        <v>7.8803388977581032E-2</v>
      </c>
      <c r="R156" s="8">
        <f t="shared" si="21"/>
        <v>7.7216134644658638E-2</v>
      </c>
      <c r="S156" s="8">
        <f t="shared" si="21"/>
        <v>7.8004489382157816E-2</v>
      </c>
      <c r="T156" s="8">
        <f t="shared" si="21"/>
        <v>7.7457591650171839E-2</v>
      </c>
      <c r="W156">
        <v>154</v>
      </c>
      <c r="X156" s="4"/>
      <c r="Y156" s="4">
        <f t="shared" si="15"/>
        <v>8.0088708247018456E-2</v>
      </c>
      <c r="Z156" s="4">
        <f t="shared" si="16"/>
        <v>8.0331502445707095E-2</v>
      </c>
    </row>
    <row r="157" spans="1:26" x14ac:dyDescent="0.25">
      <c r="A157" s="16">
        <f t="shared" si="22"/>
        <v>43690</v>
      </c>
      <c r="B157">
        <f>+'[2]Ejercicio 1'!E374</f>
        <v>155</v>
      </c>
      <c r="C157" s="5">
        <v>8.0314664991999407E-2</v>
      </c>
      <c r="D157" s="4">
        <f t="shared" si="17"/>
        <v>7.87269707076097E-2</v>
      </c>
      <c r="E157" s="6">
        <f t="shared" si="18"/>
        <v>7.9515543232260316E-2</v>
      </c>
      <c r="F157" s="7">
        <f t="shared" si="19"/>
        <v>7.896849426356109E-2</v>
      </c>
      <c r="I157" s="10">
        <v>155</v>
      </c>
      <c r="J157" s="8">
        <f t="shared" si="20"/>
        <v>8.1814664991999408E-2</v>
      </c>
      <c r="K157" s="8">
        <f t="shared" si="20"/>
        <v>8.0226970707609702E-2</v>
      </c>
      <c r="L157" s="8">
        <f t="shared" si="20"/>
        <v>8.1015543232260318E-2</v>
      </c>
      <c r="M157" s="8">
        <f t="shared" si="20"/>
        <v>8.0468494263561091E-2</v>
      </c>
      <c r="P157">
        <v>155</v>
      </c>
      <c r="Q157" s="8">
        <f t="shared" si="21"/>
        <v>7.8814664991999406E-2</v>
      </c>
      <c r="R157" s="8">
        <f t="shared" si="21"/>
        <v>7.7226970707609699E-2</v>
      </c>
      <c r="S157" s="8">
        <f t="shared" si="21"/>
        <v>7.8015543232260315E-2</v>
      </c>
      <c r="T157" s="8">
        <f t="shared" si="21"/>
        <v>7.7468494263561088E-2</v>
      </c>
      <c r="W157">
        <v>155</v>
      </c>
      <c r="X157" s="4"/>
      <c r="Y157" s="4">
        <f t="shared" si="15"/>
        <v>8.0113999106955755E-2</v>
      </c>
      <c r="Z157" s="4">
        <f t="shared" si="16"/>
        <v>8.0353303276456331E-2</v>
      </c>
    </row>
    <row r="158" spans="1:26" x14ac:dyDescent="0.25">
      <c r="A158" s="16">
        <f t="shared" si="22"/>
        <v>43691</v>
      </c>
      <c r="B158">
        <f>+'[2]Ejercicio 1'!E375</f>
        <v>156</v>
      </c>
      <c r="C158" s="5">
        <v>8.0325941006417781E-2</v>
      </c>
      <c r="D158" s="4">
        <f t="shared" si="17"/>
        <v>7.8737806711197969E-2</v>
      </c>
      <c r="E158" s="6">
        <f t="shared" si="18"/>
        <v>7.9526597052083745E-2</v>
      </c>
      <c r="F158" s="7">
        <f t="shared" si="19"/>
        <v>7.8979396826413611E-2</v>
      </c>
      <c r="I158" s="10">
        <v>156</v>
      </c>
      <c r="J158" s="8">
        <f t="shared" si="20"/>
        <v>8.1825941006417782E-2</v>
      </c>
      <c r="K158" s="8">
        <f t="shared" si="20"/>
        <v>8.023780671119797E-2</v>
      </c>
      <c r="L158" s="8">
        <f t="shared" si="20"/>
        <v>8.1026597052083746E-2</v>
      </c>
      <c r="M158" s="8">
        <f t="shared" si="20"/>
        <v>8.0479396826413613E-2</v>
      </c>
      <c r="P158">
        <v>156</v>
      </c>
      <c r="Q158" s="8">
        <f t="shared" si="21"/>
        <v>7.882594100641778E-2</v>
      </c>
      <c r="R158" s="8">
        <f t="shared" si="21"/>
        <v>7.7237806711197968E-2</v>
      </c>
      <c r="S158" s="8">
        <f t="shared" si="21"/>
        <v>7.8026597052083743E-2</v>
      </c>
      <c r="T158" s="8">
        <f t="shared" si="21"/>
        <v>7.747939682641361E-2</v>
      </c>
      <c r="W158">
        <v>156</v>
      </c>
      <c r="X158" s="4"/>
      <c r="Y158" s="4">
        <f t="shared" si="15"/>
        <v>8.0139445071621226E-2</v>
      </c>
      <c r="Z158" s="4">
        <f t="shared" si="16"/>
        <v>8.0375103964825154E-2</v>
      </c>
    </row>
    <row r="159" spans="1:26" x14ac:dyDescent="0.25">
      <c r="A159" s="16">
        <f t="shared" si="22"/>
        <v>43692</v>
      </c>
      <c r="B159">
        <f>+'[2]Ejercicio 1'!E376</f>
        <v>157</v>
      </c>
      <c r="C159" s="5">
        <v>8.0337217020836169E-2</v>
      </c>
      <c r="D159" s="4">
        <f t="shared" si="17"/>
        <v>7.8748642655425347E-2</v>
      </c>
      <c r="E159" s="6">
        <f t="shared" si="18"/>
        <v>7.9537650841630725E-2</v>
      </c>
      <c r="F159" s="7">
        <f t="shared" si="19"/>
        <v>7.8990299338726561E-2</v>
      </c>
      <c r="I159" s="10">
        <v>157</v>
      </c>
      <c r="J159" s="8">
        <f t="shared" si="20"/>
        <v>8.183721702083617E-2</v>
      </c>
      <c r="K159" s="8">
        <f t="shared" si="20"/>
        <v>8.0248642655425348E-2</v>
      </c>
      <c r="L159" s="8">
        <f t="shared" si="20"/>
        <v>8.1037650841630726E-2</v>
      </c>
      <c r="M159" s="8">
        <f t="shared" si="20"/>
        <v>8.0490299338726562E-2</v>
      </c>
      <c r="P159">
        <v>157</v>
      </c>
      <c r="Q159" s="8">
        <f t="shared" si="21"/>
        <v>7.8837217020836167E-2</v>
      </c>
      <c r="R159" s="8">
        <f t="shared" si="21"/>
        <v>7.7248642655425345E-2</v>
      </c>
      <c r="S159" s="8">
        <f t="shared" si="21"/>
        <v>7.8037650841630724E-2</v>
      </c>
      <c r="T159" s="8">
        <f t="shared" si="21"/>
        <v>7.7490299338726559E-2</v>
      </c>
      <c r="W159">
        <v>157</v>
      </c>
      <c r="X159" s="4"/>
      <c r="Y159" s="4">
        <f t="shared" ref="Y159:Y222" si="23">Tasa_Fwd(E68,B68,E159,B159,91)</f>
        <v>8.0165046142216548E-2</v>
      </c>
      <c r="Z159" s="4">
        <f t="shared" si="16"/>
        <v>8.0396904510779341E-2</v>
      </c>
    </row>
    <row r="160" spans="1:26" x14ac:dyDescent="0.25">
      <c r="A160" s="16">
        <f t="shared" si="22"/>
        <v>43693</v>
      </c>
      <c r="B160">
        <f>+'[2]Ejercicio 1'!E377</f>
        <v>158</v>
      </c>
      <c r="C160" s="5">
        <v>8.0348493035254542E-2</v>
      </c>
      <c r="D160" s="4">
        <f t="shared" si="17"/>
        <v>7.8759478540292069E-2</v>
      </c>
      <c r="E160" s="6">
        <f t="shared" si="18"/>
        <v>7.9548704600900397E-2</v>
      </c>
      <c r="F160" s="7">
        <f t="shared" si="19"/>
        <v>7.9001201800505641E-2</v>
      </c>
      <c r="I160" s="10">
        <v>158</v>
      </c>
      <c r="J160" s="8">
        <f t="shared" si="20"/>
        <v>8.1848493035254544E-2</v>
      </c>
      <c r="K160" s="8">
        <f t="shared" si="20"/>
        <v>8.025947854029207E-2</v>
      </c>
      <c r="L160" s="8">
        <f t="shared" si="20"/>
        <v>8.1048704600900398E-2</v>
      </c>
      <c r="M160" s="8">
        <f t="shared" si="20"/>
        <v>8.0501201800505642E-2</v>
      </c>
      <c r="P160">
        <v>158</v>
      </c>
      <c r="Q160" s="8">
        <f t="shared" si="21"/>
        <v>7.8848493035254541E-2</v>
      </c>
      <c r="R160" s="8">
        <f t="shared" si="21"/>
        <v>7.7259478540292068E-2</v>
      </c>
      <c r="S160" s="8">
        <f t="shared" si="21"/>
        <v>7.8048704600900395E-2</v>
      </c>
      <c r="T160" s="8">
        <f t="shared" si="21"/>
        <v>7.750120180050564E-2</v>
      </c>
      <c r="W160">
        <v>158</v>
      </c>
      <c r="X160" s="4"/>
      <c r="Y160" s="4">
        <f t="shared" si="23"/>
        <v>8.0190802319953958E-2</v>
      </c>
      <c r="Z160" s="4">
        <f t="shared" ref="Z160:Z223" si="24">Tasa_Fwd(F132,B132,F160,B160,28)</f>
        <v>8.0418704914355973E-2</v>
      </c>
    </row>
    <row r="161" spans="1:26" x14ac:dyDescent="0.25">
      <c r="A161" s="16">
        <f t="shared" si="22"/>
        <v>43694</v>
      </c>
      <c r="B161">
        <f>+'[2]Ejercicio 1'!E378</f>
        <v>159</v>
      </c>
      <c r="C161" s="5">
        <v>8.0359769049672916E-2</v>
      </c>
      <c r="D161" s="4">
        <f t="shared" si="17"/>
        <v>7.8770314365798386E-2</v>
      </c>
      <c r="E161" s="6">
        <f t="shared" si="18"/>
        <v>7.9559758329892732E-2</v>
      </c>
      <c r="F161" s="7">
        <f t="shared" si="19"/>
        <v>7.9012104211748008E-2</v>
      </c>
      <c r="I161" s="10">
        <v>159</v>
      </c>
      <c r="J161" s="8">
        <f t="shared" si="20"/>
        <v>8.1859769049672917E-2</v>
      </c>
      <c r="K161" s="8">
        <f t="shared" si="20"/>
        <v>8.0270314365798387E-2</v>
      </c>
      <c r="L161" s="8">
        <f t="shared" si="20"/>
        <v>8.1059758329892734E-2</v>
      </c>
      <c r="M161" s="8">
        <f t="shared" si="20"/>
        <v>8.0512104211748009E-2</v>
      </c>
      <c r="P161">
        <v>159</v>
      </c>
      <c r="Q161" s="8">
        <f t="shared" si="21"/>
        <v>7.8859769049672915E-2</v>
      </c>
      <c r="R161" s="8">
        <f t="shared" si="21"/>
        <v>7.7270314365798384E-2</v>
      </c>
      <c r="S161" s="8">
        <f t="shared" si="21"/>
        <v>7.8059758329892731E-2</v>
      </c>
      <c r="T161" s="8">
        <f t="shared" si="21"/>
        <v>7.7512104211748006E-2</v>
      </c>
      <c r="W161">
        <v>159</v>
      </c>
      <c r="X161" s="4"/>
      <c r="Y161" s="4">
        <f t="shared" si="23"/>
        <v>8.0216713606067608E-2</v>
      </c>
      <c r="Z161" s="4">
        <f t="shared" si="24"/>
        <v>8.0440505175552221E-2</v>
      </c>
    </row>
    <row r="162" spans="1:26" x14ac:dyDescent="0.25">
      <c r="A162" s="16">
        <f t="shared" si="22"/>
        <v>43695</v>
      </c>
      <c r="B162">
        <f>+'[2]Ejercicio 1'!E379</f>
        <v>160</v>
      </c>
      <c r="C162" s="5">
        <v>8.0371045064091304E-2</v>
      </c>
      <c r="D162" s="4">
        <f t="shared" si="17"/>
        <v>7.8781150131945157E-2</v>
      </c>
      <c r="E162" s="6">
        <f t="shared" si="18"/>
        <v>7.9570812028609522E-2</v>
      </c>
      <c r="F162" s="7">
        <f t="shared" si="19"/>
        <v>7.9023006572450802E-2</v>
      </c>
      <c r="I162" s="10">
        <v>160</v>
      </c>
      <c r="J162" s="8">
        <f t="shared" si="20"/>
        <v>8.1871045064091305E-2</v>
      </c>
      <c r="K162" s="8">
        <f t="shared" si="20"/>
        <v>8.0281150131945159E-2</v>
      </c>
      <c r="L162" s="8">
        <f t="shared" si="20"/>
        <v>8.1070812028609524E-2</v>
      </c>
      <c r="M162" s="8">
        <f t="shared" si="20"/>
        <v>8.0523006572450803E-2</v>
      </c>
      <c r="P162">
        <v>160</v>
      </c>
      <c r="Q162" s="8">
        <f t="shared" si="21"/>
        <v>7.8871045064091302E-2</v>
      </c>
      <c r="R162" s="8">
        <f t="shared" si="21"/>
        <v>7.7281150131945156E-2</v>
      </c>
      <c r="S162" s="8">
        <f t="shared" si="21"/>
        <v>7.8070812028609521E-2</v>
      </c>
      <c r="T162" s="8">
        <f t="shared" si="21"/>
        <v>7.7523006572450801E-2</v>
      </c>
      <c r="W162">
        <v>160</v>
      </c>
      <c r="X162" s="4"/>
      <c r="Y162" s="4">
        <f t="shared" si="23"/>
        <v>8.0242780001811023E-2</v>
      </c>
      <c r="Z162" s="4">
        <f t="shared" si="24"/>
        <v>8.0462305294310976E-2</v>
      </c>
    </row>
    <row r="163" spans="1:26" x14ac:dyDescent="0.25">
      <c r="A163" s="16">
        <f t="shared" si="22"/>
        <v>43696</v>
      </c>
      <c r="B163">
        <f>+'[2]Ejercicio 1'!E380</f>
        <v>161</v>
      </c>
      <c r="C163" s="5">
        <v>8.0382321078509678E-2</v>
      </c>
      <c r="D163" s="4">
        <f t="shared" si="17"/>
        <v>7.879198583873305E-2</v>
      </c>
      <c r="E163" s="6">
        <f t="shared" si="18"/>
        <v>7.958186569704899E-2</v>
      </c>
      <c r="F163" s="7">
        <f t="shared" si="19"/>
        <v>7.90339088826226E-2</v>
      </c>
      <c r="I163" s="10">
        <v>161</v>
      </c>
      <c r="J163" s="8">
        <f t="shared" si="20"/>
        <v>8.1882321078509679E-2</v>
      </c>
      <c r="K163" s="8">
        <f t="shared" si="20"/>
        <v>8.0291985838733052E-2</v>
      </c>
      <c r="L163" s="8">
        <f t="shared" si="20"/>
        <v>8.1081865697048991E-2</v>
      </c>
      <c r="M163" s="8">
        <f t="shared" si="20"/>
        <v>8.0533908882622601E-2</v>
      </c>
      <c r="P163">
        <v>161</v>
      </c>
      <c r="Q163" s="8">
        <f t="shared" si="21"/>
        <v>7.8882321078509676E-2</v>
      </c>
      <c r="R163" s="8">
        <f t="shared" si="21"/>
        <v>7.7291985838733049E-2</v>
      </c>
      <c r="S163" s="8">
        <f t="shared" si="21"/>
        <v>7.8081865697048988E-2</v>
      </c>
      <c r="T163" s="8">
        <f t="shared" si="21"/>
        <v>7.7533908882622599E-2</v>
      </c>
      <c r="W163">
        <v>161</v>
      </c>
      <c r="X163" s="4"/>
      <c r="Y163" s="4">
        <f t="shared" si="23"/>
        <v>8.0269001508448234E-2</v>
      </c>
      <c r="Z163" s="4">
        <f t="shared" si="24"/>
        <v>8.0484105270729314E-2</v>
      </c>
    </row>
    <row r="164" spans="1:26" x14ac:dyDescent="0.25">
      <c r="A164" s="16">
        <f t="shared" si="22"/>
        <v>43697</v>
      </c>
      <c r="B164">
        <f>+'[2]Ejercicio 1'!E381</f>
        <v>162</v>
      </c>
      <c r="C164" s="5">
        <v>8.0393597092928051E-2</v>
      </c>
      <c r="D164" s="4">
        <f t="shared" si="17"/>
        <v>7.88028214861623E-2</v>
      </c>
      <c r="E164" s="6">
        <f t="shared" si="18"/>
        <v>7.9592919335212009E-2</v>
      </c>
      <c r="F164" s="7">
        <f t="shared" si="19"/>
        <v>7.904481114225767E-2</v>
      </c>
      <c r="I164" s="10">
        <v>162</v>
      </c>
      <c r="J164" s="8">
        <f t="shared" si="20"/>
        <v>8.1893597092928053E-2</v>
      </c>
      <c r="K164" s="8">
        <f t="shared" si="20"/>
        <v>8.0302821486162301E-2</v>
      </c>
      <c r="L164" s="8">
        <f t="shared" si="20"/>
        <v>8.109291933521201E-2</v>
      </c>
      <c r="M164" s="8">
        <f t="shared" si="20"/>
        <v>8.0544811142257672E-2</v>
      </c>
      <c r="P164">
        <v>162</v>
      </c>
      <c r="Q164" s="8">
        <f t="shared" si="21"/>
        <v>7.889359709292805E-2</v>
      </c>
      <c r="R164" s="8">
        <f t="shared" si="21"/>
        <v>7.7302821486162299E-2</v>
      </c>
      <c r="S164" s="8">
        <f t="shared" si="21"/>
        <v>7.8092919335212008E-2</v>
      </c>
      <c r="T164" s="8">
        <f t="shared" si="21"/>
        <v>7.7544811142257669E-2</v>
      </c>
      <c r="W164">
        <v>162</v>
      </c>
      <c r="X164" s="4"/>
      <c r="Y164" s="4">
        <f t="shared" si="23"/>
        <v>8.0295378127268766E-2</v>
      </c>
      <c r="Z164" s="4">
        <f t="shared" si="24"/>
        <v>8.0505905104741551E-2</v>
      </c>
    </row>
    <row r="165" spans="1:26" x14ac:dyDescent="0.25">
      <c r="A165" s="16">
        <f t="shared" si="22"/>
        <v>43698</v>
      </c>
      <c r="B165">
        <f>+'[2]Ejercicio 1'!E382</f>
        <v>163</v>
      </c>
      <c r="C165" s="5">
        <v>8.0404873107346439E-2</v>
      </c>
      <c r="D165" s="4">
        <f t="shared" si="17"/>
        <v>7.8813657074234392E-2</v>
      </c>
      <c r="E165" s="6">
        <f t="shared" si="18"/>
        <v>7.9603972943099482E-2</v>
      </c>
      <c r="F165" s="7">
        <f t="shared" si="19"/>
        <v>7.9055713351356013E-2</v>
      </c>
      <c r="I165" s="10">
        <v>163</v>
      </c>
      <c r="J165" s="8">
        <f t="shared" si="20"/>
        <v>8.190487310734644E-2</v>
      </c>
      <c r="K165" s="8">
        <f t="shared" si="20"/>
        <v>8.0313657074234393E-2</v>
      </c>
      <c r="L165" s="8">
        <f t="shared" si="20"/>
        <v>8.1103972943099484E-2</v>
      </c>
      <c r="M165" s="8">
        <f t="shared" si="20"/>
        <v>8.0555713351356015E-2</v>
      </c>
      <c r="P165">
        <v>163</v>
      </c>
      <c r="Q165" s="8">
        <f t="shared" si="21"/>
        <v>7.8904873107346438E-2</v>
      </c>
      <c r="R165" s="8">
        <f t="shared" si="21"/>
        <v>7.731365707423439E-2</v>
      </c>
      <c r="S165" s="8">
        <f t="shared" si="21"/>
        <v>7.8103972943099481E-2</v>
      </c>
      <c r="T165" s="8">
        <f t="shared" si="21"/>
        <v>7.7555713351356012E-2</v>
      </c>
      <c r="W165">
        <v>163</v>
      </c>
      <c r="X165" s="4"/>
      <c r="Y165" s="4">
        <f t="shared" si="23"/>
        <v>8.0321909859577933E-2</v>
      </c>
      <c r="Z165" s="4">
        <f t="shared" si="24"/>
        <v>8.0527704796347715E-2</v>
      </c>
    </row>
    <row r="166" spans="1:26" x14ac:dyDescent="0.25">
      <c r="A166" s="16">
        <f t="shared" si="22"/>
        <v>43699</v>
      </c>
      <c r="B166">
        <f>+'[2]Ejercicio 1'!E383</f>
        <v>164</v>
      </c>
      <c r="C166" s="5">
        <v>8.0416149121764813E-2</v>
      </c>
      <c r="D166" s="4">
        <f t="shared" si="17"/>
        <v>7.8824492602949575E-2</v>
      </c>
      <c r="E166" s="6">
        <f t="shared" si="18"/>
        <v>7.9615026520711382E-2</v>
      </c>
      <c r="F166" s="7">
        <f t="shared" si="19"/>
        <v>7.906661550992336E-2</v>
      </c>
      <c r="I166" s="10">
        <v>164</v>
      </c>
      <c r="J166" s="8">
        <f t="shared" si="20"/>
        <v>8.1916149121764814E-2</v>
      </c>
      <c r="K166" s="8">
        <f t="shared" si="20"/>
        <v>8.0324492602949576E-2</v>
      </c>
      <c r="L166" s="8">
        <f t="shared" si="20"/>
        <v>8.1115026520711384E-2</v>
      </c>
      <c r="M166" s="8">
        <f t="shared" si="20"/>
        <v>8.0566615509923362E-2</v>
      </c>
      <c r="P166">
        <v>164</v>
      </c>
      <c r="Q166" s="8">
        <f t="shared" si="21"/>
        <v>7.8916149121764811E-2</v>
      </c>
      <c r="R166" s="8">
        <f t="shared" si="21"/>
        <v>7.7324492602949574E-2</v>
      </c>
      <c r="S166" s="8">
        <f t="shared" si="21"/>
        <v>7.8115026520711381E-2</v>
      </c>
      <c r="T166" s="8">
        <f t="shared" si="21"/>
        <v>7.7566615509923359E-2</v>
      </c>
      <c r="W166">
        <v>164</v>
      </c>
      <c r="X166" s="4"/>
      <c r="Y166" s="4">
        <f t="shared" si="23"/>
        <v>8.0348596706698666E-2</v>
      </c>
      <c r="Z166" s="4">
        <f t="shared" si="24"/>
        <v>8.0549504345590606E-2</v>
      </c>
    </row>
    <row r="167" spans="1:26" x14ac:dyDescent="0.25">
      <c r="A167" s="16">
        <f t="shared" si="22"/>
        <v>43700</v>
      </c>
      <c r="B167">
        <f>+'[2]Ejercicio 1'!E384</f>
        <v>165</v>
      </c>
      <c r="C167" s="5">
        <v>8.0427425136183187E-2</v>
      </c>
      <c r="D167" s="4">
        <f t="shared" si="17"/>
        <v>7.8835328072308489E-2</v>
      </c>
      <c r="E167" s="6">
        <f t="shared" si="18"/>
        <v>7.9626080068047708E-2</v>
      </c>
      <c r="F167" s="7">
        <f t="shared" si="19"/>
        <v>7.9077517617956852E-2</v>
      </c>
      <c r="I167" s="10">
        <v>165</v>
      </c>
      <c r="J167" s="8">
        <f t="shared" si="20"/>
        <v>8.1927425136183188E-2</v>
      </c>
      <c r="K167" s="8">
        <f t="shared" si="20"/>
        <v>8.033532807230849E-2</v>
      </c>
      <c r="L167" s="8">
        <f t="shared" si="20"/>
        <v>8.112608006804771E-2</v>
      </c>
      <c r="M167" s="8">
        <f t="shared" si="20"/>
        <v>8.0577517617956854E-2</v>
      </c>
      <c r="P167">
        <v>165</v>
      </c>
      <c r="Q167" s="8">
        <f t="shared" si="21"/>
        <v>7.8927425136183185E-2</v>
      </c>
      <c r="R167" s="8">
        <f t="shared" si="21"/>
        <v>7.7335328072308487E-2</v>
      </c>
      <c r="S167" s="8">
        <f t="shared" si="21"/>
        <v>7.8126080068047707E-2</v>
      </c>
      <c r="T167" s="8">
        <f t="shared" si="21"/>
        <v>7.7577517617956851E-2</v>
      </c>
      <c r="W167">
        <v>165</v>
      </c>
      <c r="X167" s="4"/>
      <c r="Y167" s="4">
        <f t="shared" si="23"/>
        <v>8.0375438669969629E-2</v>
      </c>
      <c r="Z167" s="4">
        <f t="shared" si="24"/>
        <v>8.0571303752450252E-2</v>
      </c>
    </row>
    <row r="168" spans="1:26" x14ac:dyDescent="0.25">
      <c r="A168" s="16">
        <f t="shared" si="22"/>
        <v>43701</v>
      </c>
      <c r="B168">
        <f>+'[2]Ejercicio 1'!E385</f>
        <v>166</v>
      </c>
      <c r="C168" s="5">
        <v>8.0438701150601574E-2</v>
      </c>
      <c r="D168" s="4">
        <f t="shared" si="17"/>
        <v>7.8846163482311618E-2</v>
      </c>
      <c r="E168" s="6">
        <f t="shared" si="18"/>
        <v>7.9637133585109363E-2</v>
      </c>
      <c r="F168" s="7">
        <f t="shared" si="19"/>
        <v>7.9088419675456462E-2</v>
      </c>
      <c r="I168" s="10">
        <v>166</v>
      </c>
      <c r="J168" s="8">
        <f t="shared" si="20"/>
        <v>8.1938701150601576E-2</v>
      </c>
      <c r="K168" s="8">
        <f t="shared" si="20"/>
        <v>8.0346163482311619E-2</v>
      </c>
      <c r="L168" s="8">
        <f t="shared" si="20"/>
        <v>8.1137133585109364E-2</v>
      </c>
      <c r="M168" s="8">
        <f t="shared" si="20"/>
        <v>8.0588419675456463E-2</v>
      </c>
      <c r="P168">
        <v>166</v>
      </c>
      <c r="Q168" s="8">
        <f t="shared" si="21"/>
        <v>7.8938701150601573E-2</v>
      </c>
      <c r="R168" s="8">
        <f t="shared" si="21"/>
        <v>7.7346163482311617E-2</v>
      </c>
      <c r="S168" s="8">
        <f t="shared" si="21"/>
        <v>7.8137133585109361E-2</v>
      </c>
      <c r="T168" s="8">
        <f t="shared" si="21"/>
        <v>7.758841967545646E-2</v>
      </c>
      <c r="W168">
        <v>166</v>
      </c>
      <c r="X168" s="4"/>
      <c r="Y168" s="4">
        <f t="shared" si="23"/>
        <v>8.0402435750752413E-2</v>
      </c>
      <c r="Z168" s="4">
        <f t="shared" si="24"/>
        <v>8.0593103016918091E-2</v>
      </c>
    </row>
    <row r="169" spans="1:26" x14ac:dyDescent="0.25">
      <c r="A169" s="16">
        <f t="shared" si="22"/>
        <v>43702</v>
      </c>
      <c r="B169">
        <f>+'[2]Ejercicio 1'!E386</f>
        <v>167</v>
      </c>
      <c r="C169" s="5">
        <v>8.0449977165019948E-2</v>
      </c>
      <c r="D169" s="4">
        <f t="shared" si="17"/>
        <v>7.885699883295999E-2</v>
      </c>
      <c r="E169" s="6">
        <f t="shared" si="18"/>
        <v>7.9648187071896345E-2</v>
      </c>
      <c r="F169" s="7">
        <f t="shared" si="19"/>
        <v>7.9099321682425075E-2</v>
      </c>
      <c r="I169" s="10">
        <v>167</v>
      </c>
      <c r="J169" s="8">
        <f t="shared" si="20"/>
        <v>8.1949977165019949E-2</v>
      </c>
      <c r="K169" s="8">
        <f t="shared" si="20"/>
        <v>8.0356998832959992E-2</v>
      </c>
      <c r="L169" s="8">
        <f t="shared" si="20"/>
        <v>8.1148187071896347E-2</v>
      </c>
      <c r="M169" s="8">
        <f t="shared" si="20"/>
        <v>8.0599321682425076E-2</v>
      </c>
      <c r="P169">
        <v>167</v>
      </c>
      <c r="Q169" s="8">
        <f t="shared" si="21"/>
        <v>7.8949977165019947E-2</v>
      </c>
      <c r="R169" s="8">
        <f t="shared" si="21"/>
        <v>7.7356998832959989E-2</v>
      </c>
      <c r="S169" s="8">
        <f t="shared" si="21"/>
        <v>7.8148187071896344E-2</v>
      </c>
      <c r="T169" s="8">
        <f t="shared" si="21"/>
        <v>7.7599321682425074E-2</v>
      </c>
      <c r="W169">
        <v>167</v>
      </c>
      <c r="X169" s="4"/>
      <c r="Y169" s="4">
        <f t="shared" si="23"/>
        <v>8.0429587950419074E-2</v>
      </c>
      <c r="Z169" s="4">
        <f t="shared" si="24"/>
        <v>8.0614902139016953E-2</v>
      </c>
    </row>
    <row r="170" spans="1:26" x14ac:dyDescent="0.25">
      <c r="A170" s="16">
        <f t="shared" si="22"/>
        <v>43703</v>
      </c>
      <c r="B170">
        <f>+'[2]Ejercicio 1'!E387</f>
        <v>168</v>
      </c>
      <c r="C170" s="5">
        <v>8.0461253179438322E-2</v>
      </c>
      <c r="D170" s="4">
        <f t="shared" si="17"/>
        <v>7.886783412425348E-2</v>
      </c>
      <c r="E170" s="6">
        <f t="shared" si="18"/>
        <v>7.9659240528407754E-2</v>
      </c>
      <c r="F170" s="7">
        <f t="shared" si="19"/>
        <v>7.911022363885982E-2</v>
      </c>
      <c r="I170" s="10">
        <v>168</v>
      </c>
      <c r="J170" s="8">
        <f t="shared" si="20"/>
        <v>8.1961253179438323E-2</v>
      </c>
      <c r="K170" s="8">
        <f t="shared" si="20"/>
        <v>8.0367834124253482E-2</v>
      </c>
      <c r="L170" s="8">
        <f t="shared" si="20"/>
        <v>8.1159240528407756E-2</v>
      </c>
      <c r="M170" s="8">
        <f t="shared" si="20"/>
        <v>8.0610223638859821E-2</v>
      </c>
      <c r="P170">
        <v>168</v>
      </c>
      <c r="Q170" s="8">
        <f t="shared" si="21"/>
        <v>7.896125317943832E-2</v>
      </c>
      <c r="R170" s="8">
        <f t="shared" si="21"/>
        <v>7.7367834124253479E-2</v>
      </c>
      <c r="S170" s="8">
        <f t="shared" si="21"/>
        <v>7.8159240528407753E-2</v>
      </c>
      <c r="T170" s="8">
        <f t="shared" si="21"/>
        <v>7.7610223638859818E-2</v>
      </c>
      <c r="W170">
        <v>168</v>
      </c>
      <c r="X170" s="4"/>
      <c r="Y170" s="4">
        <f t="shared" si="23"/>
        <v>8.0456895270364565E-2</v>
      </c>
      <c r="Z170" s="4">
        <f t="shared" si="24"/>
        <v>8.0636701118735415E-2</v>
      </c>
    </row>
    <row r="171" spans="1:26" x14ac:dyDescent="0.25">
      <c r="A171" s="16">
        <f t="shared" si="22"/>
        <v>43704</v>
      </c>
      <c r="B171">
        <f>+'[2]Ejercicio 1'!E388</f>
        <v>169</v>
      </c>
      <c r="C171" s="5">
        <v>8.0472529193856709E-2</v>
      </c>
      <c r="D171" s="4">
        <f t="shared" si="17"/>
        <v>7.8878669356193545E-2</v>
      </c>
      <c r="E171" s="6">
        <f t="shared" si="18"/>
        <v>7.9670293954644478E-2</v>
      </c>
      <c r="F171" s="7">
        <f t="shared" si="19"/>
        <v>7.9121125544763568E-2</v>
      </c>
      <c r="I171" s="10">
        <v>169</v>
      </c>
      <c r="J171" s="8">
        <f t="shared" si="20"/>
        <v>8.1972529193856711E-2</v>
      </c>
      <c r="K171" s="8">
        <f t="shared" si="20"/>
        <v>8.0378669356193547E-2</v>
      </c>
      <c r="L171" s="8">
        <f t="shared" si="20"/>
        <v>8.1170293954644479E-2</v>
      </c>
      <c r="M171" s="8">
        <f t="shared" si="20"/>
        <v>8.0621125544763569E-2</v>
      </c>
      <c r="P171">
        <v>169</v>
      </c>
      <c r="Q171" s="8">
        <f t="shared" si="21"/>
        <v>7.8972529193856708E-2</v>
      </c>
      <c r="R171" s="8">
        <f t="shared" si="21"/>
        <v>7.7378669356193544E-2</v>
      </c>
      <c r="S171" s="8">
        <f t="shared" si="21"/>
        <v>7.8170293954644476E-2</v>
      </c>
      <c r="T171" s="8">
        <f t="shared" si="21"/>
        <v>7.7621125544763567E-2</v>
      </c>
      <c r="W171">
        <v>169</v>
      </c>
      <c r="X171" s="4"/>
      <c r="Y171" s="4">
        <f t="shared" si="23"/>
        <v>8.0484357712003129E-2</v>
      </c>
      <c r="Z171" s="4">
        <f t="shared" si="24"/>
        <v>8.065849995606493E-2</v>
      </c>
    </row>
    <row r="172" spans="1:26" x14ac:dyDescent="0.25">
      <c r="A172" s="16">
        <f t="shared" si="22"/>
        <v>43705</v>
      </c>
      <c r="B172">
        <f>+'[2]Ejercicio 1'!E389</f>
        <v>170</v>
      </c>
      <c r="C172" s="5">
        <v>8.0483805208275083E-2</v>
      </c>
      <c r="D172" s="4">
        <f t="shared" si="17"/>
        <v>7.8889504528780838E-2</v>
      </c>
      <c r="E172" s="6">
        <f t="shared" si="18"/>
        <v>7.9681347350608264E-2</v>
      </c>
      <c r="F172" s="7">
        <f t="shared" si="19"/>
        <v>7.9132027400139152E-2</v>
      </c>
      <c r="I172" s="10">
        <v>170</v>
      </c>
      <c r="J172" s="8">
        <f t="shared" si="20"/>
        <v>8.1983805208275085E-2</v>
      </c>
      <c r="K172" s="8">
        <f t="shared" si="20"/>
        <v>8.0389504528780839E-2</v>
      </c>
      <c r="L172" s="8">
        <f t="shared" si="20"/>
        <v>8.1181347350608266E-2</v>
      </c>
      <c r="M172" s="8">
        <f t="shared" si="20"/>
        <v>8.0632027400139153E-2</v>
      </c>
      <c r="P172">
        <v>170</v>
      </c>
      <c r="Q172" s="8">
        <f t="shared" si="21"/>
        <v>7.8983805208275082E-2</v>
      </c>
      <c r="R172" s="8">
        <f t="shared" si="21"/>
        <v>7.7389504528780836E-2</v>
      </c>
      <c r="S172" s="8">
        <f t="shared" si="21"/>
        <v>7.8181347350608263E-2</v>
      </c>
      <c r="T172" s="8">
        <f t="shared" si="21"/>
        <v>7.763202740013915E-2</v>
      </c>
      <c r="W172">
        <v>170</v>
      </c>
      <c r="X172" s="4"/>
      <c r="Y172" s="4">
        <f t="shared" si="23"/>
        <v>8.0511975276763945E-2</v>
      </c>
      <c r="Z172" s="4">
        <f t="shared" si="24"/>
        <v>8.0680298651054014E-2</v>
      </c>
    </row>
    <row r="173" spans="1:26" x14ac:dyDescent="0.25">
      <c r="A173" s="16">
        <f t="shared" si="22"/>
        <v>43706</v>
      </c>
      <c r="B173">
        <f>+'[2]Ejercicio 1'!E390</f>
        <v>171</v>
      </c>
      <c r="C173" s="5">
        <v>8.0482829154968141E-2</v>
      </c>
      <c r="D173" s="4">
        <f t="shared" si="17"/>
        <v>7.8888566637147967E-2</v>
      </c>
      <c r="E173" s="6">
        <f t="shared" si="18"/>
        <v>7.9680390568381193E-2</v>
      </c>
      <c r="F173" s="7">
        <f t="shared" si="19"/>
        <v>7.9131083736086544E-2</v>
      </c>
      <c r="I173" s="10">
        <v>171</v>
      </c>
      <c r="J173" s="8">
        <f t="shared" si="20"/>
        <v>8.1982829154968143E-2</v>
      </c>
      <c r="K173" s="8">
        <f t="shared" si="20"/>
        <v>8.0388566637147968E-2</v>
      </c>
      <c r="L173" s="8">
        <f t="shared" si="20"/>
        <v>8.1180390568381194E-2</v>
      </c>
      <c r="M173" s="8">
        <f t="shared" si="20"/>
        <v>8.0631083736086545E-2</v>
      </c>
      <c r="P173">
        <v>171</v>
      </c>
      <c r="Q173" s="8">
        <f t="shared" si="21"/>
        <v>7.898282915496814E-2</v>
      </c>
      <c r="R173" s="8">
        <f t="shared" si="21"/>
        <v>7.7388566637147965E-2</v>
      </c>
      <c r="S173" s="8">
        <f t="shared" si="21"/>
        <v>7.8180390568381192E-2</v>
      </c>
      <c r="T173" s="8">
        <f t="shared" si="21"/>
        <v>7.7631083736086542E-2</v>
      </c>
      <c r="W173">
        <v>171</v>
      </c>
      <c r="X173" s="4"/>
      <c r="Y173" s="4">
        <f t="shared" si="23"/>
        <v>8.0517174737400943E-2</v>
      </c>
      <c r="Z173" s="4">
        <f t="shared" si="24"/>
        <v>8.0629746682922485E-2</v>
      </c>
    </row>
    <row r="174" spans="1:26" x14ac:dyDescent="0.25">
      <c r="A174" s="16">
        <f t="shared" si="22"/>
        <v>43707</v>
      </c>
      <c r="B174">
        <f>+'[2]Ejercicio 1'!E391</f>
        <v>172</v>
      </c>
      <c r="C174" s="5">
        <v>8.0481853101661199E-2</v>
      </c>
      <c r="D174" s="4">
        <f t="shared" si="17"/>
        <v>7.8887628745070063E-2</v>
      </c>
      <c r="E174" s="6">
        <f t="shared" si="18"/>
        <v>7.9679433785926609E-2</v>
      </c>
      <c r="F174" s="7">
        <f t="shared" si="19"/>
        <v>7.9130140071654226E-2</v>
      </c>
      <c r="I174" s="10">
        <v>172</v>
      </c>
      <c r="J174" s="8">
        <f t="shared" si="20"/>
        <v>8.1981853101661201E-2</v>
      </c>
      <c r="K174" s="8">
        <f t="shared" si="20"/>
        <v>8.0387628745070064E-2</v>
      </c>
      <c r="L174" s="8">
        <f t="shared" si="20"/>
        <v>8.1179433785926611E-2</v>
      </c>
      <c r="M174" s="8">
        <f t="shared" si="20"/>
        <v>8.0630140071654227E-2</v>
      </c>
      <c r="P174">
        <v>172</v>
      </c>
      <c r="Q174" s="8">
        <f t="shared" si="21"/>
        <v>7.8981853101661198E-2</v>
      </c>
      <c r="R174" s="8">
        <f t="shared" si="21"/>
        <v>7.7387628745070061E-2</v>
      </c>
      <c r="S174" s="8">
        <f t="shared" si="21"/>
        <v>7.8179433785926608E-2</v>
      </c>
      <c r="T174" s="8">
        <f t="shared" si="21"/>
        <v>7.7630140071654224E-2</v>
      </c>
      <c r="W174">
        <v>172</v>
      </c>
      <c r="X174" s="4"/>
      <c r="Y174" s="4">
        <f t="shared" si="23"/>
        <v>8.052226523758671E-2</v>
      </c>
      <c r="Z174" s="4">
        <f t="shared" si="24"/>
        <v>8.0578348898119961E-2</v>
      </c>
    </row>
    <row r="175" spans="1:26" x14ac:dyDescent="0.25">
      <c r="A175" s="16">
        <f t="shared" si="22"/>
        <v>43708</v>
      </c>
      <c r="B175">
        <f>+'[2]Ejercicio 1'!E392</f>
        <v>173</v>
      </c>
      <c r="C175" s="5">
        <v>8.0480877048354257E-2</v>
      </c>
      <c r="D175" s="4">
        <f t="shared" si="17"/>
        <v>7.888669085254775E-2</v>
      </c>
      <c r="E175" s="6">
        <f t="shared" si="18"/>
        <v>7.9678477003246276E-2</v>
      </c>
      <c r="F175" s="7">
        <f t="shared" si="19"/>
        <v>7.9129196406845084E-2</v>
      </c>
      <c r="I175" s="10">
        <v>173</v>
      </c>
      <c r="J175" s="8">
        <f t="shared" si="20"/>
        <v>8.1980877048354259E-2</v>
      </c>
      <c r="K175" s="8">
        <f t="shared" si="20"/>
        <v>8.0386690852547751E-2</v>
      </c>
      <c r="L175" s="8">
        <f t="shared" si="20"/>
        <v>8.1178477003246277E-2</v>
      </c>
      <c r="M175" s="8">
        <f t="shared" si="20"/>
        <v>8.0629196406845086E-2</v>
      </c>
      <c r="P175">
        <v>173</v>
      </c>
      <c r="Q175" s="8">
        <f t="shared" si="21"/>
        <v>7.8980877048354256E-2</v>
      </c>
      <c r="R175" s="8">
        <f t="shared" si="21"/>
        <v>7.7386690852547749E-2</v>
      </c>
      <c r="S175" s="8">
        <f t="shared" si="21"/>
        <v>7.8178477003246274E-2</v>
      </c>
      <c r="T175" s="8">
        <f t="shared" si="21"/>
        <v>7.7629196406845083E-2</v>
      </c>
      <c r="W175">
        <v>173</v>
      </c>
      <c r="X175" s="4"/>
      <c r="Y175" s="4">
        <f t="shared" si="23"/>
        <v>8.0527246777154379E-2</v>
      </c>
      <c r="Z175" s="4">
        <f t="shared" si="24"/>
        <v>8.0526105313087584E-2</v>
      </c>
    </row>
    <row r="176" spans="1:26" x14ac:dyDescent="0.25">
      <c r="A176" s="16">
        <f t="shared" si="22"/>
        <v>43709</v>
      </c>
      <c r="B176">
        <f>+'[2]Ejercicio 1'!E393</f>
        <v>174</v>
      </c>
      <c r="C176" s="5">
        <v>8.0479900995047315E-2</v>
      </c>
      <c r="D176" s="4">
        <f t="shared" si="17"/>
        <v>7.8885752959580405E-2</v>
      </c>
      <c r="E176" s="6">
        <f t="shared" si="18"/>
        <v>7.967752022033843E-2</v>
      </c>
      <c r="F176" s="7">
        <f t="shared" si="19"/>
        <v>7.9128252741656233E-2</v>
      </c>
      <c r="I176" s="10">
        <v>174</v>
      </c>
      <c r="J176" s="8">
        <f t="shared" si="20"/>
        <v>8.1979900995047317E-2</v>
      </c>
      <c r="K176" s="8">
        <f t="shared" si="20"/>
        <v>8.0385752959580406E-2</v>
      </c>
      <c r="L176" s="8">
        <f t="shared" si="20"/>
        <v>8.1177520220338431E-2</v>
      </c>
      <c r="M176" s="8">
        <f t="shared" si="20"/>
        <v>8.0628252741656234E-2</v>
      </c>
      <c r="P176">
        <v>174</v>
      </c>
      <c r="Q176" s="8">
        <f t="shared" si="21"/>
        <v>7.8979900995047314E-2</v>
      </c>
      <c r="R176" s="8">
        <f t="shared" si="21"/>
        <v>7.7385752959580403E-2</v>
      </c>
      <c r="S176" s="8">
        <f t="shared" si="21"/>
        <v>7.8177520220338428E-2</v>
      </c>
      <c r="T176" s="8">
        <f t="shared" si="21"/>
        <v>7.7628252741656231E-2</v>
      </c>
      <c r="W176">
        <v>174</v>
      </c>
      <c r="X176" s="4"/>
      <c r="Y176" s="4">
        <f t="shared" si="23"/>
        <v>8.0532119355946688E-2</v>
      </c>
      <c r="Z176" s="4">
        <f t="shared" si="24"/>
        <v>8.0473015944417803E-2</v>
      </c>
    </row>
    <row r="177" spans="1:26" x14ac:dyDescent="0.25">
      <c r="A177" s="16">
        <f t="shared" si="22"/>
        <v>43710</v>
      </c>
      <c r="B177">
        <f>+'[2]Ejercicio 1'!E394</f>
        <v>175</v>
      </c>
      <c r="C177" s="5">
        <v>8.0478924941740373E-2</v>
      </c>
      <c r="D177" s="4">
        <f t="shared" si="17"/>
        <v>7.8884815066168859E-2</v>
      </c>
      <c r="E177" s="6">
        <f t="shared" si="18"/>
        <v>7.9676563437204834E-2</v>
      </c>
      <c r="F177" s="7">
        <f t="shared" si="19"/>
        <v>7.9127309076090543E-2</v>
      </c>
      <c r="I177" s="10">
        <v>175</v>
      </c>
      <c r="J177" s="8">
        <f t="shared" si="20"/>
        <v>8.1978924941740375E-2</v>
      </c>
      <c r="K177" s="8">
        <f t="shared" si="20"/>
        <v>8.038481506616886E-2</v>
      </c>
      <c r="L177" s="8">
        <f t="shared" si="20"/>
        <v>8.1176563437204835E-2</v>
      </c>
      <c r="M177" s="8">
        <f t="shared" si="20"/>
        <v>8.0627309076090545E-2</v>
      </c>
      <c r="P177">
        <v>175</v>
      </c>
      <c r="Q177" s="8">
        <f t="shared" si="21"/>
        <v>7.8978924941740372E-2</v>
      </c>
      <c r="R177" s="8">
        <f t="shared" si="21"/>
        <v>7.7384815066168858E-2</v>
      </c>
      <c r="S177" s="8">
        <f t="shared" si="21"/>
        <v>7.8176563437204832E-2</v>
      </c>
      <c r="T177" s="8">
        <f t="shared" si="21"/>
        <v>7.7627309076090542E-2</v>
      </c>
      <c r="W177">
        <v>175</v>
      </c>
      <c r="X177" s="4"/>
      <c r="Y177" s="4">
        <f t="shared" si="23"/>
        <v>8.0536882973818724E-2</v>
      </c>
      <c r="Z177" s="4">
        <f t="shared" si="24"/>
        <v>8.0419080808868629E-2</v>
      </c>
    </row>
    <row r="178" spans="1:26" x14ac:dyDescent="0.25">
      <c r="A178" s="16">
        <f t="shared" si="22"/>
        <v>43711</v>
      </c>
      <c r="B178">
        <f>+'[2]Ejercicio 1'!E395</f>
        <v>176</v>
      </c>
      <c r="C178" s="5">
        <v>8.0477948888433432E-2</v>
      </c>
      <c r="D178" s="4">
        <f t="shared" si="17"/>
        <v>7.8883877172312086E-2</v>
      </c>
      <c r="E178" s="6">
        <f t="shared" si="18"/>
        <v>7.9675606653842837E-2</v>
      </c>
      <c r="F178" s="7">
        <f t="shared" si="19"/>
        <v>7.9126365410142299E-2</v>
      </c>
      <c r="I178" s="10">
        <v>176</v>
      </c>
      <c r="J178" s="8">
        <f t="shared" si="20"/>
        <v>8.1977948888433433E-2</v>
      </c>
      <c r="K178" s="8">
        <f t="shared" si="20"/>
        <v>8.0383877172312088E-2</v>
      </c>
      <c r="L178" s="8">
        <f t="shared" si="20"/>
        <v>8.1175606653842838E-2</v>
      </c>
      <c r="M178" s="8">
        <f t="shared" si="20"/>
        <v>8.0626365410142301E-2</v>
      </c>
      <c r="P178">
        <v>176</v>
      </c>
      <c r="Q178" s="8">
        <f t="shared" si="21"/>
        <v>7.897794888843343E-2</v>
      </c>
      <c r="R178" s="8">
        <f t="shared" si="21"/>
        <v>7.7383877172312085E-2</v>
      </c>
      <c r="S178" s="8">
        <f t="shared" si="21"/>
        <v>7.8175606653842836E-2</v>
      </c>
      <c r="T178" s="8">
        <f t="shared" si="21"/>
        <v>7.7626365410142298E-2</v>
      </c>
      <c r="W178">
        <v>176</v>
      </c>
      <c r="X178" s="4"/>
      <c r="Y178" s="4">
        <f t="shared" si="23"/>
        <v>8.0541537630626395E-2</v>
      </c>
      <c r="Z178" s="4">
        <f t="shared" si="24"/>
        <v>8.0364299923357974E-2</v>
      </c>
    </row>
    <row r="179" spans="1:26" x14ac:dyDescent="0.25">
      <c r="A179" s="16">
        <f t="shared" si="22"/>
        <v>43712</v>
      </c>
      <c r="B179">
        <f>+'[2]Ejercicio 1'!E396</f>
        <v>177</v>
      </c>
      <c r="C179" s="5">
        <v>8.047697283512649E-2</v>
      </c>
      <c r="D179" s="4">
        <f t="shared" si="17"/>
        <v>7.8882939278011099E-2</v>
      </c>
      <c r="E179" s="6">
        <f t="shared" si="18"/>
        <v>7.9674649870255104E-2</v>
      </c>
      <c r="F179" s="7">
        <f t="shared" si="19"/>
        <v>7.9125421743820076E-2</v>
      </c>
      <c r="I179" s="10">
        <v>177</v>
      </c>
      <c r="J179" s="8">
        <f t="shared" si="20"/>
        <v>8.1976972835126491E-2</v>
      </c>
      <c r="K179" s="8">
        <f t="shared" si="20"/>
        <v>8.0382939278011101E-2</v>
      </c>
      <c r="L179" s="8">
        <f t="shared" si="20"/>
        <v>8.1174649870255106E-2</v>
      </c>
      <c r="M179" s="8">
        <f t="shared" si="20"/>
        <v>8.0625421743820078E-2</v>
      </c>
      <c r="P179">
        <v>177</v>
      </c>
      <c r="Q179" s="8">
        <f t="shared" si="21"/>
        <v>7.8976972835126488E-2</v>
      </c>
      <c r="R179" s="8">
        <f t="shared" si="21"/>
        <v>7.7382939278011098E-2</v>
      </c>
      <c r="S179" s="8">
        <f t="shared" si="21"/>
        <v>7.8174649870255103E-2</v>
      </c>
      <c r="T179" s="8">
        <f t="shared" si="21"/>
        <v>7.7625421743820075E-2</v>
      </c>
      <c r="W179">
        <v>177</v>
      </c>
      <c r="X179" s="4"/>
      <c r="Y179" s="4">
        <f t="shared" si="23"/>
        <v>8.0546083326244119E-2</v>
      </c>
      <c r="Z179" s="4">
        <f t="shared" si="24"/>
        <v>8.030867330501211E-2</v>
      </c>
    </row>
    <row r="180" spans="1:26" x14ac:dyDescent="0.25">
      <c r="A180" s="16">
        <f t="shared" si="22"/>
        <v>43713</v>
      </c>
      <c r="B180">
        <f>+'[2]Ejercicio 1'!E397</f>
        <v>178</v>
      </c>
      <c r="C180" s="5">
        <v>8.0475996781819548E-2</v>
      </c>
      <c r="D180" s="4">
        <f t="shared" si="17"/>
        <v>7.8882001383264885E-2</v>
      </c>
      <c r="E180" s="6">
        <f t="shared" si="18"/>
        <v>7.9673693086439845E-2</v>
      </c>
      <c r="F180" s="7">
        <f t="shared" si="19"/>
        <v>7.9124478077115298E-2</v>
      </c>
      <c r="I180" s="10">
        <v>178</v>
      </c>
      <c r="J180" s="8">
        <f t="shared" si="20"/>
        <v>8.1975996781819549E-2</v>
      </c>
      <c r="K180" s="8">
        <f t="shared" si="20"/>
        <v>8.0382001383264887E-2</v>
      </c>
      <c r="L180" s="8">
        <f t="shared" si="20"/>
        <v>8.1173693086439846E-2</v>
      </c>
      <c r="M180" s="8">
        <f t="shared" si="20"/>
        <v>8.06244780771153E-2</v>
      </c>
      <c r="P180">
        <v>178</v>
      </c>
      <c r="Q180" s="8">
        <f t="shared" si="21"/>
        <v>7.8975996781819546E-2</v>
      </c>
      <c r="R180" s="8">
        <f t="shared" si="21"/>
        <v>7.7382001383264884E-2</v>
      </c>
      <c r="S180" s="8">
        <f t="shared" si="21"/>
        <v>7.8173693086439844E-2</v>
      </c>
      <c r="T180" s="8">
        <f t="shared" si="21"/>
        <v>7.7624478077115297E-2</v>
      </c>
      <c r="W180">
        <v>178</v>
      </c>
      <c r="X180" s="4"/>
      <c r="Y180" s="4">
        <f t="shared" si="23"/>
        <v>8.0543770833457845E-2</v>
      </c>
      <c r="Z180" s="4">
        <f t="shared" si="24"/>
        <v>8.0252200971057286E-2</v>
      </c>
    </row>
    <row r="181" spans="1:26" x14ac:dyDescent="0.25">
      <c r="A181" s="16">
        <f t="shared" si="22"/>
        <v>43714</v>
      </c>
      <c r="B181">
        <f>+'[2]Ejercicio 1'!E398</f>
        <v>179</v>
      </c>
      <c r="C181" s="5">
        <v>8.0475020728512592E-2</v>
      </c>
      <c r="D181" s="4">
        <f t="shared" si="17"/>
        <v>7.8881063488074249E-2</v>
      </c>
      <c r="E181" s="6">
        <f t="shared" si="18"/>
        <v>7.9672736302398836E-2</v>
      </c>
      <c r="F181" s="7">
        <f t="shared" si="19"/>
        <v>7.9123534410033683E-2</v>
      </c>
      <c r="I181" s="10">
        <v>179</v>
      </c>
      <c r="J181" s="8">
        <f t="shared" si="20"/>
        <v>8.1975020728512593E-2</v>
      </c>
      <c r="K181" s="8">
        <f t="shared" si="20"/>
        <v>8.038106348807425E-2</v>
      </c>
      <c r="L181" s="8">
        <f t="shared" si="20"/>
        <v>8.1172736302398837E-2</v>
      </c>
      <c r="M181" s="8">
        <f t="shared" si="20"/>
        <v>8.0623534410033684E-2</v>
      </c>
      <c r="P181">
        <v>179</v>
      </c>
      <c r="Q181" s="8">
        <f t="shared" si="21"/>
        <v>7.897502072851259E-2</v>
      </c>
      <c r="R181" s="8">
        <f t="shared" si="21"/>
        <v>7.7381063488074248E-2</v>
      </c>
      <c r="S181" s="8">
        <f t="shared" si="21"/>
        <v>7.8172736302398835E-2</v>
      </c>
      <c r="T181" s="8">
        <f t="shared" si="21"/>
        <v>7.7623534410033682E-2</v>
      </c>
      <c r="W181">
        <v>179</v>
      </c>
      <c r="X181" s="4"/>
      <c r="Y181" s="4">
        <f t="shared" si="23"/>
        <v>8.0541194272585506E-2</v>
      </c>
      <c r="Z181" s="4">
        <f t="shared" si="24"/>
        <v>8.0194882938936674E-2</v>
      </c>
    </row>
    <row r="182" spans="1:26" x14ac:dyDescent="0.25">
      <c r="A182" s="16">
        <f t="shared" si="22"/>
        <v>43715</v>
      </c>
      <c r="B182">
        <f>+'[2]Ejercicio 1'!E399</f>
        <v>180</v>
      </c>
      <c r="C182" s="5">
        <v>8.047404467520565E-2</v>
      </c>
      <c r="D182" s="4">
        <f t="shared" si="17"/>
        <v>7.8880125592439204E-2</v>
      </c>
      <c r="E182" s="6">
        <f t="shared" si="18"/>
        <v>7.9671779518130328E-2</v>
      </c>
      <c r="F182" s="7">
        <f t="shared" si="19"/>
        <v>7.9122590742575216E-2</v>
      </c>
      <c r="I182" s="10">
        <v>180</v>
      </c>
      <c r="J182" s="8">
        <f t="shared" si="20"/>
        <v>8.1974044675205651E-2</v>
      </c>
      <c r="K182" s="8">
        <f t="shared" si="20"/>
        <v>8.0380125592439206E-2</v>
      </c>
      <c r="L182" s="8">
        <f t="shared" si="20"/>
        <v>8.117177951813033E-2</v>
      </c>
      <c r="M182" s="8">
        <f t="shared" si="20"/>
        <v>8.0622590742575218E-2</v>
      </c>
      <c r="P182">
        <v>180</v>
      </c>
      <c r="Q182" s="8">
        <f t="shared" si="21"/>
        <v>7.8974044675205649E-2</v>
      </c>
      <c r="R182" s="8">
        <f t="shared" si="21"/>
        <v>7.7380125592439203E-2</v>
      </c>
      <c r="S182" s="8">
        <f t="shared" si="21"/>
        <v>7.8171779518130327E-2</v>
      </c>
      <c r="T182" s="8">
        <f t="shared" si="21"/>
        <v>7.7622590742575215E-2</v>
      </c>
      <c r="W182">
        <v>180</v>
      </c>
      <c r="X182" s="4"/>
      <c r="Y182" s="4">
        <f t="shared" si="23"/>
        <v>8.0538353646115626E-2</v>
      </c>
      <c r="Z182" s="4">
        <f t="shared" si="24"/>
        <v>8.0136719226247627E-2</v>
      </c>
    </row>
    <row r="183" spans="1:26" x14ac:dyDescent="0.25">
      <c r="A183" s="16">
        <f t="shared" si="22"/>
        <v>43716</v>
      </c>
      <c r="B183">
        <f>+'[2]Ejercicio 1'!E400</f>
        <v>181</v>
      </c>
      <c r="C183" s="5">
        <v>8.0473068621898708E-2</v>
      </c>
      <c r="D183" s="4">
        <f t="shared" si="17"/>
        <v>7.8879187696358724E-2</v>
      </c>
      <c r="E183" s="6">
        <f t="shared" si="18"/>
        <v>7.9670822733635183E-2</v>
      </c>
      <c r="F183" s="7">
        <f t="shared" si="19"/>
        <v>7.9121647074737053E-2</v>
      </c>
      <c r="I183" s="10">
        <v>181</v>
      </c>
      <c r="J183" s="8">
        <f t="shared" si="20"/>
        <v>8.1973068621898709E-2</v>
      </c>
      <c r="K183" s="8">
        <f t="shared" si="20"/>
        <v>8.0379187696358725E-2</v>
      </c>
      <c r="L183" s="8">
        <f t="shared" si="20"/>
        <v>8.1170822733635184E-2</v>
      </c>
      <c r="M183" s="8">
        <f t="shared" si="20"/>
        <v>8.0621647074737054E-2</v>
      </c>
      <c r="P183">
        <v>181</v>
      </c>
      <c r="Q183" s="8">
        <f t="shared" si="21"/>
        <v>7.8973068621898707E-2</v>
      </c>
      <c r="R183" s="8">
        <f t="shared" si="21"/>
        <v>7.7379187696358723E-2</v>
      </c>
      <c r="S183" s="8">
        <f t="shared" si="21"/>
        <v>7.8170822733635181E-2</v>
      </c>
      <c r="T183" s="8">
        <f t="shared" si="21"/>
        <v>7.7621647074737052E-2</v>
      </c>
      <c r="W183">
        <v>181</v>
      </c>
      <c r="X183" s="4"/>
      <c r="Y183" s="4">
        <f t="shared" si="23"/>
        <v>8.0535248956585107E-2</v>
      </c>
      <c r="Z183" s="4">
        <f t="shared" si="24"/>
        <v>8.0077709850733106E-2</v>
      </c>
    </row>
    <row r="184" spans="1:26" x14ac:dyDescent="0.25">
      <c r="A184" s="16">
        <f t="shared" si="22"/>
        <v>43717</v>
      </c>
      <c r="B184">
        <f>+'[2]Ejercicio 1'!E401</f>
        <v>182</v>
      </c>
      <c r="C184" s="5">
        <v>8.0472092568591766E-2</v>
      </c>
      <c r="D184" s="4">
        <f t="shared" si="17"/>
        <v>7.8878249799834238E-2</v>
      </c>
      <c r="E184" s="6">
        <f t="shared" si="18"/>
        <v>7.9669865948912511E-2</v>
      </c>
      <c r="F184" s="7">
        <f t="shared" si="19"/>
        <v>7.9120703406519208E-2</v>
      </c>
      <c r="I184" s="10">
        <v>182</v>
      </c>
      <c r="J184" s="8">
        <f t="shared" si="20"/>
        <v>8.1972092568591767E-2</v>
      </c>
      <c r="K184" s="8">
        <f t="shared" si="20"/>
        <v>8.0378249799834239E-2</v>
      </c>
      <c r="L184" s="8">
        <f t="shared" si="20"/>
        <v>8.1169865948912512E-2</v>
      </c>
      <c r="M184" s="8">
        <f t="shared" si="20"/>
        <v>8.0620703406519209E-2</v>
      </c>
      <c r="P184">
        <v>182</v>
      </c>
      <c r="Q184" s="8">
        <f t="shared" si="21"/>
        <v>7.8972092568591765E-2</v>
      </c>
      <c r="R184" s="8">
        <f t="shared" si="21"/>
        <v>7.7378249799834237E-2</v>
      </c>
      <c r="S184" s="8">
        <f t="shared" si="21"/>
        <v>7.8169865948912509E-2</v>
      </c>
      <c r="T184" s="8">
        <f t="shared" si="21"/>
        <v>7.7620703406519206E-2</v>
      </c>
      <c r="W184">
        <v>182</v>
      </c>
      <c r="X184" s="4">
        <f>C184</f>
        <v>8.0472092568591766E-2</v>
      </c>
      <c r="Y184" s="4">
        <f t="shared" si="23"/>
        <v>8.0531880206587039E-2</v>
      </c>
      <c r="Z184" s="4">
        <f t="shared" si="24"/>
        <v>8.0017854830313054E-2</v>
      </c>
    </row>
    <row r="185" spans="1:26" x14ac:dyDescent="0.25">
      <c r="A185" s="16">
        <f t="shared" si="22"/>
        <v>43718</v>
      </c>
      <c r="B185">
        <f>+'[2]Ejercicio 1'!E402</f>
        <v>183</v>
      </c>
      <c r="C185" s="5">
        <v>8.0471116515284824E-2</v>
      </c>
      <c r="D185" s="4">
        <f t="shared" si="17"/>
        <v>7.8877311902864511E-2</v>
      </c>
      <c r="E185" s="6">
        <f t="shared" si="18"/>
        <v>7.9668909163963228E-2</v>
      </c>
      <c r="F185" s="7">
        <f t="shared" si="19"/>
        <v>7.9119759737921652E-2</v>
      </c>
      <c r="I185" s="10">
        <v>183</v>
      </c>
      <c r="J185" s="8">
        <f t="shared" si="20"/>
        <v>8.1971116515284825E-2</v>
      </c>
      <c r="K185" s="8">
        <f t="shared" si="20"/>
        <v>8.0377311902864512E-2</v>
      </c>
      <c r="L185" s="8">
        <f t="shared" si="20"/>
        <v>8.1168909163963229E-2</v>
      </c>
      <c r="M185" s="8">
        <f t="shared" si="20"/>
        <v>8.0619759737921654E-2</v>
      </c>
      <c r="P185">
        <v>183</v>
      </c>
      <c r="Q185" s="8">
        <f t="shared" si="21"/>
        <v>7.8971116515284823E-2</v>
      </c>
      <c r="R185" s="8">
        <f t="shared" si="21"/>
        <v>7.737731190286451E-2</v>
      </c>
      <c r="S185" s="8">
        <f t="shared" si="21"/>
        <v>7.8168909163963227E-2</v>
      </c>
      <c r="T185" s="8">
        <f t="shared" si="21"/>
        <v>7.7619759737921651E-2</v>
      </c>
      <c r="W185">
        <v>183</v>
      </c>
      <c r="X185" s="4">
        <f>Tasa_Fwd(C3,B3,C185,B185,182)</f>
        <v>8.0470966212743744E-2</v>
      </c>
      <c r="Y185" s="4">
        <f t="shared" si="23"/>
        <v>8.0528247398766309E-2</v>
      </c>
      <c r="Z185" s="4">
        <f t="shared" si="24"/>
        <v>7.9957154183087284E-2</v>
      </c>
    </row>
    <row r="186" spans="1:26" x14ac:dyDescent="0.25">
      <c r="A186" s="16">
        <f t="shared" si="22"/>
        <v>43719</v>
      </c>
      <c r="B186">
        <f>+'[2]Ejercicio 1'!E403</f>
        <v>184</v>
      </c>
      <c r="C186" s="5">
        <v>8.0470140461977882E-2</v>
      </c>
      <c r="D186" s="4">
        <f t="shared" si="17"/>
        <v>7.8876374005450375E-2</v>
      </c>
      <c r="E186" s="6">
        <f t="shared" si="18"/>
        <v>7.9667952378788182E-2</v>
      </c>
      <c r="F186" s="7">
        <f t="shared" si="19"/>
        <v>7.9118816068947259E-2</v>
      </c>
      <c r="I186" s="10">
        <v>184</v>
      </c>
      <c r="J186" s="8">
        <f t="shared" si="20"/>
        <v>8.1970140461977883E-2</v>
      </c>
      <c r="K186" s="8">
        <f t="shared" si="20"/>
        <v>8.0376374005450377E-2</v>
      </c>
      <c r="L186" s="8">
        <f t="shared" si="20"/>
        <v>8.1167952378788183E-2</v>
      </c>
      <c r="M186" s="8">
        <f t="shared" si="20"/>
        <v>8.061881606894726E-2</v>
      </c>
      <c r="P186">
        <v>184</v>
      </c>
      <c r="Q186" s="8">
        <f t="shared" si="21"/>
        <v>7.8970140461977881E-2</v>
      </c>
      <c r="R186" s="8">
        <f t="shared" si="21"/>
        <v>7.7376374005450374E-2</v>
      </c>
      <c r="S186" s="8">
        <f t="shared" si="21"/>
        <v>7.816795237878818E-2</v>
      </c>
      <c r="T186" s="8">
        <f t="shared" si="21"/>
        <v>7.7618816068947258E-2</v>
      </c>
      <c r="W186">
        <v>184</v>
      </c>
      <c r="X186" s="4">
        <f t="shared" ref="X186:X249" si="25">Tasa_Fwd(C4,B4,C186,B186,182)</f>
        <v>8.0470437940295098E-2</v>
      </c>
      <c r="Y186" s="4">
        <f t="shared" si="23"/>
        <v>8.052435053581794E-2</v>
      </c>
      <c r="Z186" s="4">
        <f t="shared" si="24"/>
        <v>7.9895607927306891E-2</v>
      </c>
    </row>
    <row r="187" spans="1:26" x14ac:dyDescent="0.25">
      <c r="A187" s="16">
        <f t="shared" si="22"/>
        <v>43720</v>
      </c>
      <c r="B187">
        <f>+'[2]Ejercicio 1'!E404</f>
        <v>185</v>
      </c>
      <c r="C187" s="5">
        <v>8.046916440867094E-2</v>
      </c>
      <c r="D187" s="4">
        <f t="shared" si="17"/>
        <v>7.8875436107591207E-2</v>
      </c>
      <c r="E187" s="6">
        <f t="shared" si="18"/>
        <v>7.9666995593384748E-2</v>
      </c>
      <c r="F187" s="7">
        <f t="shared" si="19"/>
        <v>7.9117872399596029E-2</v>
      </c>
      <c r="I187" s="10">
        <v>185</v>
      </c>
      <c r="J187" s="8">
        <f t="shared" si="20"/>
        <v>8.1969164408670941E-2</v>
      </c>
      <c r="K187" s="8">
        <f t="shared" si="20"/>
        <v>8.0375436107591208E-2</v>
      </c>
      <c r="L187" s="8">
        <f t="shared" si="20"/>
        <v>8.116699559338475E-2</v>
      </c>
      <c r="M187" s="8">
        <f t="shared" si="20"/>
        <v>8.061787239959603E-2</v>
      </c>
      <c r="P187">
        <v>185</v>
      </c>
      <c r="Q187" s="8">
        <f t="shared" si="21"/>
        <v>7.8969164408670939E-2</v>
      </c>
      <c r="R187" s="8">
        <f t="shared" si="21"/>
        <v>7.7375436107591206E-2</v>
      </c>
      <c r="S187" s="8">
        <f t="shared" si="21"/>
        <v>7.8166995593384747E-2</v>
      </c>
      <c r="T187" s="8">
        <f t="shared" si="21"/>
        <v>7.7617872399596027E-2</v>
      </c>
      <c r="W187">
        <v>185</v>
      </c>
      <c r="X187" s="4">
        <f t="shared" si="25"/>
        <v>8.0470507775354597E-2</v>
      </c>
      <c r="Y187" s="4">
        <f t="shared" si="23"/>
        <v>8.052018962048961E-2</v>
      </c>
      <c r="Z187" s="4">
        <f t="shared" si="24"/>
        <v>7.9833216081411446E-2</v>
      </c>
    </row>
    <row r="188" spans="1:26" x14ac:dyDescent="0.25">
      <c r="A188" s="16">
        <f t="shared" si="22"/>
        <v>43721</v>
      </c>
      <c r="B188">
        <f>+'[2]Ejercicio 1'!E405</f>
        <v>186</v>
      </c>
      <c r="C188" s="5">
        <v>8.0468188355363998E-2</v>
      </c>
      <c r="D188" s="4">
        <f t="shared" si="17"/>
        <v>7.8874498209287824E-2</v>
      </c>
      <c r="E188" s="6">
        <f t="shared" si="18"/>
        <v>7.9666038807755565E-2</v>
      </c>
      <c r="F188" s="7">
        <f t="shared" si="19"/>
        <v>7.9116928729862243E-2</v>
      </c>
      <c r="I188" s="10">
        <v>186</v>
      </c>
      <c r="J188" s="8">
        <f t="shared" si="20"/>
        <v>8.1968188355363999E-2</v>
      </c>
      <c r="K188" s="8">
        <f t="shared" si="20"/>
        <v>8.0374498209287826E-2</v>
      </c>
      <c r="L188" s="8">
        <f t="shared" si="20"/>
        <v>8.1166038807755567E-2</v>
      </c>
      <c r="M188" s="8">
        <f t="shared" si="20"/>
        <v>8.0616928729862244E-2</v>
      </c>
      <c r="P188">
        <v>186</v>
      </c>
      <c r="Q188" s="8">
        <f t="shared" si="21"/>
        <v>7.8968188355363997E-2</v>
      </c>
      <c r="R188" s="8">
        <f t="shared" si="21"/>
        <v>7.7374498209287823E-2</v>
      </c>
      <c r="S188" s="8">
        <f t="shared" si="21"/>
        <v>7.8166038807755564E-2</v>
      </c>
      <c r="T188" s="8">
        <f t="shared" si="21"/>
        <v>7.7616928729862242E-2</v>
      </c>
      <c r="W188">
        <v>186</v>
      </c>
      <c r="X188" s="4">
        <f t="shared" si="25"/>
        <v>8.0471175742557896E-2</v>
      </c>
      <c r="Y188" s="4">
        <f t="shared" si="23"/>
        <v>8.0515764655579955E-2</v>
      </c>
      <c r="Z188" s="4">
        <f t="shared" si="24"/>
        <v>7.97699786639261E-2</v>
      </c>
    </row>
    <row r="189" spans="1:26" x14ac:dyDescent="0.25">
      <c r="A189" s="16">
        <f t="shared" si="22"/>
        <v>43722</v>
      </c>
      <c r="B189">
        <f>+'[2]Ejercicio 1'!E406</f>
        <v>187</v>
      </c>
      <c r="C189" s="5">
        <v>8.0467212302057056E-2</v>
      </c>
      <c r="D189" s="4">
        <f t="shared" si="17"/>
        <v>7.8873560310539617E-2</v>
      </c>
      <c r="E189" s="6">
        <f t="shared" si="18"/>
        <v>7.9665082021899744E-2</v>
      </c>
      <c r="F189" s="7">
        <f t="shared" si="19"/>
        <v>7.911598505975162E-2</v>
      </c>
      <c r="I189" s="10">
        <v>187</v>
      </c>
      <c r="J189" s="8">
        <f t="shared" si="20"/>
        <v>8.1967212302057058E-2</v>
      </c>
      <c r="K189" s="8">
        <f t="shared" si="20"/>
        <v>8.0373560310539618E-2</v>
      </c>
      <c r="L189" s="8">
        <f t="shared" si="20"/>
        <v>8.1165082021899745E-2</v>
      </c>
      <c r="M189" s="8">
        <f t="shared" si="20"/>
        <v>8.0615985059751621E-2</v>
      </c>
      <c r="P189">
        <v>187</v>
      </c>
      <c r="Q189" s="8">
        <f t="shared" si="21"/>
        <v>7.8967212302057055E-2</v>
      </c>
      <c r="R189" s="8">
        <f t="shared" si="21"/>
        <v>7.7373560310539616E-2</v>
      </c>
      <c r="S189" s="8">
        <f t="shared" si="21"/>
        <v>7.8165082021899743E-2</v>
      </c>
      <c r="T189" s="8">
        <f t="shared" si="21"/>
        <v>7.7615985059751619E-2</v>
      </c>
      <c r="W189">
        <v>187</v>
      </c>
      <c r="X189" s="4">
        <f t="shared" si="25"/>
        <v>8.0472441867061609E-2</v>
      </c>
      <c r="Y189" s="4">
        <f t="shared" si="23"/>
        <v>8.0511075643940333E-2</v>
      </c>
      <c r="Z189" s="4">
        <f t="shared" si="24"/>
        <v>7.9705895693647263E-2</v>
      </c>
    </row>
    <row r="190" spans="1:26" x14ac:dyDescent="0.25">
      <c r="A190" s="16">
        <f t="shared" si="22"/>
        <v>43723</v>
      </c>
      <c r="B190">
        <f>+'[2]Ejercicio 1'!E407</f>
        <v>188</v>
      </c>
      <c r="C190" s="5">
        <v>8.0466236248750114E-2</v>
      </c>
      <c r="D190" s="4">
        <f t="shared" si="17"/>
        <v>7.8872622411346169E-2</v>
      </c>
      <c r="E190" s="6">
        <f t="shared" si="18"/>
        <v>7.966412523581641E-2</v>
      </c>
      <c r="F190" s="7">
        <f t="shared" si="19"/>
        <v>7.911504138926416E-2</v>
      </c>
      <c r="I190" s="10">
        <v>188</v>
      </c>
      <c r="J190" s="8">
        <f t="shared" si="20"/>
        <v>8.1966236248750116E-2</v>
      </c>
      <c r="K190" s="8">
        <f t="shared" si="20"/>
        <v>8.037262241134617E-2</v>
      </c>
      <c r="L190" s="8">
        <f t="shared" si="20"/>
        <v>8.1164125235816412E-2</v>
      </c>
      <c r="M190" s="8">
        <f t="shared" si="20"/>
        <v>8.0615041389264161E-2</v>
      </c>
      <c r="P190">
        <v>188</v>
      </c>
      <c r="Q190" s="8">
        <f t="shared" si="21"/>
        <v>7.8966236248750113E-2</v>
      </c>
      <c r="R190" s="8">
        <f t="shared" si="21"/>
        <v>7.7372622411346167E-2</v>
      </c>
      <c r="S190" s="8">
        <f t="shared" si="21"/>
        <v>7.8164125235816409E-2</v>
      </c>
      <c r="T190" s="8">
        <f t="shared" si="21"/>
        <v>7.7615041389264158E-2</v>
      </c>
      <c r="W190">
        <v>188</v>
      </c>
      <c r="X190" s="4">
        <f t="shared" si="25"/>
        <v>8.0474306174544055E-2</v>
      </c>
      <c r="Y190" s="4">
        <f t="shared" si="23"/>
        <v>8.0506122588472145E-2</v>
      </c>
      <c r="Z190" s="4">
        <f t="shared" si="24"/>
        <v>7.9640967189522627E-2</v>
      </c>
    </row>
    <row r="191" spans="1:26" x14ac:dyDescent="0.25">
      <c r="A191" s="16">
        <f t="shared" si="22"/>
        <v>43724</v>
      </c>
      <c r="B191">
        <f>+'[2]Ejercicio 1'!E408</f>
        <v>189</v>
      </c>
      <c r="C191" s="5">
        <v>8.0465260195443172E-2</v>
      </c>
      <c r="D191" s="4">
        <f t="shared" si="17"/>
        <v>7.8871684511708728E-2</v>
      </c>
      <c r="E191" s="6">
        <f t="shared" si="18"/>
        <v>7.9663168449506452E-2</v>
      </c>
      <c r="F191" s="7">
        <f t="shared" si="19"/>
        <v>7.9114097718396989E-2</v>
      </c>
      <c r="I191" s="10">
        <v>189</v>
      </c>
      <c r="J191" s="8">
        <f t="shared" si="20"/>
        <v>8.1965260195443174E-2</v>
      </c>
      <c r="K191" s="8">
        <f t="shared" si="20"/>
        <v>8.037168451170873E-2</v>
      </c>
      <c r="L191" s="8">
        <f t="shared" si="20"/>
        <v>8.1163168449506454E-2</v>
      </c>
      <c r="M191" s="8">
        <f t="shared" si="20"/>
        <v>8.061409771839699E-2</v>
      </c>
      <c r="P191">
        <v>189</v>
      </c>
      <c r="Q191" s="8">
        <f t="shared" si="21"/>
        <v>7.8965260195443171E-2</v>
      </c>
      <c r="R191" s="8">
        <f t="shared" si="21"/>
        <v>7.7371684511708727E-2</v>
      </c>
      <c r="S191" s="8">
        <f t="shared" si="21"/>
        <v>7.8163168449506451E-2</v>
      </c>
      <c r="T191" s="8">
        <f t="shared" si="21"/>
        <v>7.7614097718396988E-2</v>
      </c>
      <c r="W191">
        <v>189</v>
      </c>
      <c r="X191" s="4">
        <f t="shared" si="25"/>
        <v>8.0476768691209802E-2</v>
      </c>
      <c r="Y191" s="4">
        <f t="shared" si="23"/>
        <v>8.050090549213039E-2</v>
      </c>
      <c r="Z191" s="4">
        <f t="shared" si="24"/>
        <v>7.9575193170554143E-2</v>
      </c>
    </row>
    <row r="192" spans="1:26" x14ac:dyDescent="0.25">
      <c r="A192" s="16">
        <f t="shared" si="22"/>
        <v>43725</v>
      </c>
      <c r="B192">
        <f>+'[2]Ejercicio 1'!E409</f>
        <v>190</v>
      </c>
      <c r="C192" s="5">
        <v>8.046428414213623E-2</v>
      </c>
      <c r="D192" s="4">
        <f t="shared" si="17"/>
        <v>7.8870746611625825E-2</v>
      </c>
      <c r="E192" s="6">
        <f t="shared" si="18"/>
        <v>7.9662211662968982E-2</v>
      </c>
      <c r="F192" s="7">
        <f t="shared" si="19"/>
        <v>7.9113154047150136E-2</v>
      </c>
      <c r="I192" s="10">
        <v>190</v>
      </c>
      <c r="J192" s="8">
        <f t="shared" si="20"/>
        <v>8.1964284142136232E-2</v>
      </c>
      <c r="K192" s="8">
        <f t="shared" si="20"/>
        <v>8.0370746611625826E-2</v>
      </c>
      <c r="L192" s="8">
        <f t="shared" si="20"/>
        <v>8.1162211662968983E-2</v>
      </c>
      <c r="M192" s="8">
        <f t="shared" si="20"/>
        <v>8.0613154047150137E-2</v>
      </c>
      <c r="P192">
        <v>190</v>
      </c>
      <c r="Q192" s="8">
        <f t="shared" si="21"/>
        <v>7.8964284142136229E-2</v>
      </c>
      <c r="R192" s="8">
        <f t="shared" si="21"/>
        <v>7.7370746611625824E-2</v>
      </c>
      <c r="S192" s="8">
        <f t="shared" si="21"/>
        <v>7.8162211662968981E-2</v>
      </c>
      <c r="T192" s="8">
        <f t="shared" si="21"/>
        <v>7.7613154047150135E-2</v>
      </c>
      <c r="W192">
        <v>190</v>
      </c>
      <c r="X192" s="4">
        <f t="shared" si="25"/>
        <v>8.047982944378515E-2</v>
      </c>
      <c r="Y192" s="4">
        <f t="shared" si="23"/>
        <v>8.0495424357921022E-2</v>
      </c>
      <c r="Z192" s="4">
        <f t="shared" si="24"/>
        <v>7.9508573656037793E-2</v>
      </c>
    </row>
    <row r="193" spans="1:26" x14ac:dyDescent="0.25">
      <c r="A193" s="16">
        <f t="shared" si="22"/>
        <v>43726</v>
      </c>
      <c r="B193">
        <f>+'[2]Ejercicio 1'!E410</f>
        <v>191</v>
      </c>
      <c r="C193" s="5">
        <v>8.0463308088829288E-2</v>
      </c>
      <c r="D193" s="4">
        <f t="shared" si="17"/>
        <v>7.8869808711098929E-2</v>
      </c>
      <c r="E193" s="6">
        <f t="shared" si="18"/>
        <v>7.9661254876205762E-2</v>
      </c>
      <c r="F193" s="7">
        <f t="shared" si="19"/>
        <v>7.9112210375526432E-2</v>
      </c>
      <c r="I193" s="10">
        <v>191</v>
      </c>
      <c r="J193" s="8">
        <f t="shared" si="20"/>
        <v>8.196330808882929E-2</v>
      </c>
      <c r="K193" s="8">
        <f t="shared" si="20"/>
        <v>8.0369808711098931E-2</v>
      </c>
      <c r="L193" s="8">
        <f t="shared" si="20"/>
        <v>8.1161254876205763E-2</v>
      </c>
      <c r="M193" s="8">
        <f t="shared" si="20"/>
        <v>8.0612210375526433E-2</v>
      </c>
      <c r="P193">
        <v>191</v>
      </c>
      <c r="Q193" s="8">
        <f t="shared" si="21"/>
        <v>7.8963308088829287E-2</v>
      </c>
      <c r="R193" s="8">
        <f t="shared" si="21"/>
        <v>7.7369808711098928E-2</v>
      </c>
      <c r="S193" s="8">
        <f t="shared" si="21"/>
        <v>7.816125487620576E-2</v>
      </c>
      <c r="T193" s="8">
        <f t="shared" si="21"/>
        <v>7.761221037552643E-2</v>
      </c>
      <c r="W193">
        <v>191</v>
      </c>
      <c r="X193" s="4">
        <f t="shared" si="25"/>
        <v>8.0483488459521704E-2</v>
      </c>
      <c r="Y193" s="4">
        <f t="shared" si="23"/>
        <v>8.0489679188904456E-2</v>
      </c>
      <c r="Z193" s="4">
        <f t="shared" si="24"/>
        <v>7.9441108665403756E-2</v>
      </c>
    </row>
    <row r="194" spans="1:26" x14ac:dyDescent="0.25">
      <c r="A194" s="16">
        <f t="shared" si="22"/>
        <v>43727</v>
      </c>
      <c r="B194">
        <f>+'[2]Ejercicio 1'!E411</f>
        <v>192</v>
      </c>
      <c r="C194" s="5">
        <v>8.0462332035522346E-2</v>
      </c>
      <c r="D194" s="4">
        <f t="shared" si="17"/>
        <v>7.8868870810126585E-2</v>
      </c>
      <c r="E194" s="6">
        <f t="shared" si="18"/>
        <v>7.9660298089215029E-2</v>
      </c>
      <c r="F194" s="7">
        <f t="shared" si="19"/>
        <v>7.9111266703520186E-2</v>
      </c>
      <c r="I194" s="10">
        <v>192</v>
      </c>
      <c r="J194" s="8">
        <f t="shared" si="20"/>
        <v>8.1962332035522348E-2</v>
      </c>
      <c r="K194" s="8">
        <f t="shared" si="20"/>
        <v>8.0368870810126586E-2</v>
      </c>
      <c r="L194" s="8">
        <f t="shared" si="20"/>
        <v>8.116029808921503E-2</v>
      </c>
      <c r="M194" s="8">
        <f t="shared" ref="M194:M257" si="26">F194+$O$1</f>
        <v>8.0611266703520187E-2</v>
      </c>
      <c r="P194">
        <v>192</v>
      </c>
      <c r="Q194" s="8">
        <f t="shared" si="21"/>
        <v>7.8962332035522345E-2</v>
      </c>
      <c r="R194" s="8">
        <f t="shared" si="21"/>
        <v>7.7368870810126583E-2</v>
      </c>
      <c r="S194" s="8">
        <f t="shared" si="21"/>
        <v>7.8160298089215027E-2</v>
      </c>
      <c r="T194" s="8">
        <f t="shared" ref="T194:T257" si="27">F194-$O$1</f>
        <v>7.7611266703520185E-2</v>
      </c>
      <c r="W194">
        <v>192</v>
      </c>
      <c r="X194" s="4">
        <f t="shared" si="25"/>
        <v>8.0487745766191096E-2</v>
      </c>
      <c r="Y194" s="4">
        <f t="shared" si="23"/>
        <v>8.0483669988186776E-2</v>
      </c>
      <c r="Z194" s="4">
        <f t="shared" si="24"/>
        <v>7.9372798218159291E-2</v>
      </c>
    </row>
    <row r="195" spans="1:26" x14ac:dyDescent="0.25">
      <c r="A195" s="16">
        <f t="shared" si="22"/>
        <v>43728</v>
      </c>
      <c r="B195">
        <f>+'[2]Ejercicio 1'!E412</f>
        <v>193</v>
      </c>
      <c r="C195" s="5">
        <v>8.0461355982215405E-2</v>
      </c>
      <c r="D195" s="4">
        <f t="shared" ref="D195:D258" si="28">+LN((1+C195*182/360)^(360/182))</f>
        <v>7.886793290871022E-2</v>
      </c>
      <c r="E195" s="6">
        <f t="shared" ref="E195:E258" si="29">Equivalencia_Tasas(C195,182,91)</f>
        <v>7.9659341301997658E-2</v>
      </c>
      <c r="F195" s="7">
        <f t="shared" ref="F195:F258" si="30">Equivalencia_Tasas(C195,182,28)</f>
        <v>7.9110323031139948E-2</v>
      </c>
      <c r="I195" s="10">
        <v>193</v>
      </c>
      <c r="J195" s="8">
        <f t="shared" ref="J195:M258" si="31">C195+$O$1</f>
        <v>8.1961355982215406E-2</v>
      </c>
      <c r="K195" s="8">
        <f t="shared" si="31"/>
        <v>8.0367932908710221E-2</v>
      </c>
      <c r="L195" s="8">
        <f t="shared" si="31"/>
        <v>8.1159341301997659E-2</v>
      </c>
      <c r="M195" s="8">
        <f t="shared" si="26"/>
        <v>8.0610323031139949E-2</v>
      </c>
      <c r="P195">
        <v>193</v>
      </c>
      <c r="Q195" s="8">
        <f t="shared" ref="Q195:T258" si="32">C195-$O$1</f>
        <v>7.8961355982215403E-2</v>
      </c>
      <c r="R195" s="8">
        <f t="shared" si="32"/>
        <v>7.7367932908710219E-2</v>
      </c>
      <c r="S195" s="8">
        <f t="shared" si="32"/>
        <v>7.8159341301997656E-2</v>
      </c>
      <c r="T195" s="8">
        <f t="shared" si="27"/>
        <v>7.7610323031139947E-2</v>
      </c>
      <c r="W195">
        <v>193</v>
      </c>
      <c r="X195" s="4">
        <f t="shared" si="25"/>
        <v>8.0492601392092453E-2</v>
      </c>
      <c r="Y195" s="4">
        <f t="shared" si="23"/>
        <v>8.0477396758932035E-2</v>
      </c>
      <c r="Z195" s="4">
        <f t="shared" si="24"/>
        <v>7.9303642334128524E-2</v>
      </c>
    </row>
    <row r="196" spans="1:26" x14ac:dyDescent="0.25">
      <c r="A196" s="16">
        <f t="shared" si="22"/>
        <v>43729</v>
      </c>
      <c r="B196">
        <f>+'[2]Ejercicio 1'!E413</f>
        <v>194</v>
      </c>
      <c r="C196" s="5">
        <v>8.0460379928908463E-2</v>
      </c>
      <c r="D196" s="4">
        <f t="shared" si="28"/>
        <v>7.8866995006848628E-2</v>
      </c>
      <c r="E196" s="6">
        <f t="shared" si="29"/>
        <v>7.9658384514553662E-2</v>
      </c>
      <c r="F196" s="7">
        <f t="shared" si="30"/>
        <v>7.9109379358380014E-2</v>
      </c>
      <c r="I196" s="10">
        <v>194</v>
      </c>
      <c r="J196" s="8">
        <f t="shared" si="31"/>
        <v>8.1960379928908464E-2</v>
      </c>
      <c r="K196" s="8">
        <f t="shared" si="31"/>
        <v>8.0366995006848629E-2</v>
      </c>
      <c r="L196" s="8">
        <f t="shared" si="31"/>
        <v>8.1158384514553664E-2</v>
      </c>
      <c r="M196" s="8">
        <f t="shared" si="26"/>
        <v>8.0609379358380015E-2</v>
      </c>
      <c r="P196">
        <v>194</v>
      </c>
      <c r="Q196" s="8">
        <f t="shared" si="32"/>
        <v>7.8960379928908461E-2</v>
      </c>
      <c r="R196" s="8">
        <f t="shared" si="32"/>
        <v>7.7366995006848627E-2</v>
      </c>
      <c r="S196" s="8">
        <f t="shared" si="32"/>
        <v>7.8158384514553661E-2</v>
      </c>
      <c r="T196" s="8">
        <f t="shared" si="27"/>
        <v>7.7609379358380012E-2</v>
      </c>
      <c r="W196">
        <v>194</v>
      </c>
      <c r="X196" s="4">
        <f t="shared" si="25"/>
        <v>8.0498055366046234E-2</v>
      </c>
      <c r="Y196" s="4">
        <f t="shared" si="23"/>
        <v>8.0470859504352607E-2</v>
      </c>
      <c r="Z196" s="4">
        <f t="shared" si="24"/>
        <v>7.9233641033184143E-2</v>
      </c>
    </row>
    <row r="197" spans="1:26" x14ac:dyDescent="0.25">
      <c r="A197" s="16">
        <f t="shared" ref="A197:A260" si="33">+A196+1</f>
        <v>43730</v>
      </c>
      <c r="B197">
        <f>+'[2]Ejercicio 1'!E414</f>
        <v>195</v>
      </c>
      <c r="C197" s="5">
        <v>8.0459403875601521E-2</v>
      </c>
      <c r="D197" s="4">
        <f t="shared" si="28"/>
        <v>7.8866057104542614E-2</v>
      </c>
      <c r="E197" s="6">
        <f t="shared" si="29"/>
        <v>7.9657427726882155E-2</v>
      </c>
      <c r="F197" s="7">
        <f t="shared" si="30"/>
        <v>7.9108435685240383E-2</v>
      </c>
      <c r="I197" s="10">
        <v>195</v>
      </c>
      <c r="J197" s="8">
        <f t="shared" si="31"/>
        <v>8.1959403875601522E-2</v>
      </c>
      <c r="K197" s="8">
        <f t="shared" si="31"/>
        <v>8.0366057104542615E-2</v>
      </c>
      <c r="L197" s="8">
        <f t="shared" si="31"/>
        <v>8.1157427726882156E-2</v>
      </c>
      <c r="M197" s="8">
        <f t="shared" si="26"/>
        <v>8.0608435685240384E-2</v>
      </c>
      <c r="P197">
        <v>195</v>
      </c>
      <c r="Q197" s="8">
        <f t="shared" si="32"/>
        <v>7.8959403875601519E-2</v>
      </c>
      <c r="R197" s="8">
        <f t="shared" si="32"/>
        <v>7.7366057104542613E-2</v>
      </c>
      <c r="S197" s="8">
        <f t="shared" si="32"/>
        <v>7.8157427726882153E-2</v>
      </c>
      <c r="T197" s="8">
        <f t="shared" si="27"/>
        <v>7.7608435685240382E-2</v>
      </c>
      <c r="W197">
        <v>195</v>
      </c>
      <c r="X197" s="4">
        <f t="shared" si="25"/>
        <v>8.0504107717397758E-2</v>
      </c>
      <c r="Y197" s="4">
        <f t="shared" si="23"/>
        <v>8.0464058227712715E-2</v>
      </c>
      <c r="Z197" s="4">
        <f t="shared" si="24"/>
        <v>7.916279433538724E-2</v>
      </c>
    </row>
    <row r="198" spans="1:26" x14ac:dyDescent="0.25">
      <c r="A198" s="16">
        <f t="shared" si="33"/>
        <v>43731</v>
      </c>
      <c r="B198">
        <f>+'[2]Ejercicio 1'!E415</f>
        <v>196</v>
      </c>
      <c r="C198" s="5">
        <v>8.0458427822294579E-2</v>
      </c>
      <c r="D198" s="4">
        <f t="shared" si="28"/>
        <v>7.8865119201791969E-2</v>
      </c>
      <c r="E198" s="6">
        <f t="shared" si="29"/>
        <v>7.9656470938984897E-2</v>
      </c>
      <c r="F198" s="7">
        <f t="shared" si="30"/>
        <v>7.9107492011721056E-2</v>
      </c>
      <c r="I198" s="10">
        <v>196</v>
      </c>
      <c r="J198" s="8">
        <f t="shared" si="31"/>
        <v>8.195842782229458E-2</v>
      </c>
      <c r="K198" s="8">
        <f t="shared" si="31"/>
        <v>8.0365119201791971E-2</v>
      </c>
      <c r="L198" s="8">
        <f t="shared" si="31"/>
        <v>8.1156470938984898E-2</v>
      </c>
      <c r="M198" s="8">
        <f t="shared" si="26"/>
        <v>8.0607492011721057E-2</v>
      </c>
      <c r="P198">
        <v>196</v>
      </c>
      <c r="Q198" s="8">
        <f t="shared" si="32"/>
        <v>7.8958427822294577E-2</v>
      </c>
      <c r="R198" s="8">
        <f t="shared" si="32"/>
        <v>7.7365119201791968E-2</v>
      </c>
      <c r="S198" s="8">
        <f t="shared" si="32"/>
        <v>7.8156470938984896E-2</v>
      </c>
      <c r="T198" s="8">
        <f t="shared" si="27"/>
        <v>7.7607492011721055E-2</v>
      </c>
      <c r="W198">
        <v>196</v>
      </c>
      <c r="X198" s="4">
        <f t="shared" si="25"/>
        <v>8.0510758476015881E-2</v>
      </c>
      <c r="Y198" s="4">
        <f t="shared" si="23"/>
        <v>8.0456992932331869E-2</v>
      </c>
      <c r="Z198" s="4">
        <f t="shared" si="24"/>
        <v>7.9091102261001592E-2</v>
      </c>
    </row>
    <row r="199" spans="1:26" x14ac:dyDescent="0.25">
      <c r="A199" s="16">
        <f t="shared" si="33"/>
        <v>43732</v>
      </c>
      <c r="B199">
        <f>+'[2]Ejercicio 1'!E416</f>
        <v>197</v>
      </c>
      <c r="C199" s="5">
        <v>8.0457451768987623E-2</v>
      </c>
      <c r="D199" s="4">
        <f t="shared" si="28"/>
        <v>7.8864181298596292E-2</v>
      </c>
      <c r="E199" s="6">
        <f t="shared" si="29"/>
        <v>7.9655514150860113E-2</v>
      </c>
      <c r="F199" s="7">
        <f t="shared" si="30"/>
        <v>7.9106548337824892E-2</v>
      </c>
      <c r="I199" s="10">
        <v>197</v>
      </c>
      <c r="J199" s="8">
        <f t="shared" si="31"/>
        <v>8.1957451768987624E-2</v>
      </c>
      <c r="K199" s="8">
        <f t="shared" si="31"/>
        <v>8.0364181298596293E-2</v>
      </c>
      <c r="L199" s="8">
        <f t="shared" si="31"/>
        <v>8.1155514150860114E-2</v>
      </c>
      <c r="M199" s="8">
        <f t="shared" si="26"/>
        <v>8.0606548337824893E-2</v>
      </c>
      <c r="P199">
        <v>197</v>
      </c>
      <c r="Q199" s="8">
        <f t="shared" si="32"/>
        <v>7.8957451768987622E-2</v>
      </c>
      <c r="R199" s="8">
        <f t="shared" si="32"/>
        <v>7.7364181298596291E-2</v>
      </c>
      <c r="S199" s="8">
        <f t="shared" si="32"/>
        <v>7.8155514150860111E-2</v>
      </c>
      <c r="T199" s="8">
        <f t="shared" si="27"/>
        <v>7.760654833782489E-2</v>
      </c>
      <c r="W199">
        <v>197</v>
      </c>
      <c r="X199" s="4">
        <f t="shared" si="25"/>
        <v>8.0518007672291669E-2</v>
      </c>
      <c r="Y199" s="4">
        <f t="shared" si="23"/>
        <v>8.0449663621576198E-2</v>
      </c>
      <c r="Z199" s="4">
        <f t="shared" si="24"/>
        <v>7.9018564830433763E-2</v>
      </c>
    </row>
    <row r="200" spans="1:26" x14ac:dyDescent="0.25">
      <c r="A200" s="16">
        <f t="shared" si="33"/>
        <v>43733</v>
      </c>
      <c r="B200">
        <f>+'[2]Ejercicio 1'!E417</f>
        <v>198</v>
      </c>
      <c r="C200" s="5">
        <v>8.0456475715680681E-2</v>
      </c>
      <c r="D200" s="4">
        <f t="shared" si="28"/>
        <v>7.8863243394956192E-2</v>
      </c>
      <c r="E200" s="6">
        <f t="shared" si="29"/>
        <v>7.9654557362508718E-2</v>
      </c>
      <c r="F200" s="7">
        <f t="shared" si="30"/>
        <v>7.9105604663549017E-2</v>
      </c>
      <c r="I200" s="10">
        <v>198</v>
      </c>
      <c r="J200" s="8">
        <f t="shared" si="31"/>
        <v>8.1956475715680682E-2</v>
      </c>
      <c r="K200" s="8">
        <f t="shared" si="31"/>
        <v>8.0363243394956194E-2</v>
      </c>
      <c r="L200" s="8">
        <f t="shared" si="31"/>
        <v>8.115455736250872E-2</v>
      </c>
      <c r="M200" s="8">
        <f t="shared" si="26"/>
        <v>8.0605604663549019E-2</v>
      </c>
      <c r="P200">
        <v>198</v>
      </c>
      <c r="Q200" s="8">
        <f t="shared" si="32"/>
        <v>7.895647571568068E-2</v>
      </c>
      <c r="R200" s="8">
        <f t="shared" si="32"/>
        <v>7.7363243394956191E-2</v>
      </c>
      <c r="S200" s="8">
        <f t="shared" si="32"/>
        <v>7.8154557362508717E-2</v>
      </c>
      <c r="T200" s="8">
        <f t="shared" si="27"/>
        <v>7.7605604663549016E-2</v>
      </c>
      <c r="W200">
        <v>198</v>
      </c>
      <c r="X200" s="4">
        <f t="shared" si="25"/>
        <v>8.0525855337143695E-2</v>
      </c>
      <c r="Y200" s="4">
        <f t="shared" si="23"/>
        <v>8.044207029886713E-2</v>
      </c>
      <c r="Z200" s="4">
        <f t="shared" si="24"/>
        <v>7.8945182064224448E-2</v>
      </c>
    </row>
    <row r="201" spans="1:26" x14ac:dyDescent="0.25">
      <c r="A201" s="16">
        <f t="shared" si="33"/>
        <v>43734</v>
      </c>
      <c r="B201">
        <f>+'[2]Ejercicio 1'!E418</f>
        <v>199</v>
      </c>
      <c r="C201" s="5">
        <v>8.0455499662373739E-2</v>
      </c>
      <c r="D201" s="4">
        <f t="shared" si="28"/>
        <v>7.886230549087106E-2</v>
      </c>
      <c r="E201" s="6">
        <f t="shared" si="29"/>
        <v>7.9653600573929798E-2</v>
      </c>
      <c r="F201" s="7">
        <f t="shared" si="30"/>
        <v>7.9104660988896319E-2</v>
      </c>
      <c r="I201" s="10">
        <v>199</v>
      </c>
      <c r="J201" s="8">
        <f t="shared" si="31"/>
        <v>8.195549966237374E-2</v>
      </c>
      <c r="K201" s="8">
        <f t="shared" si="31"/>
        <v>8.0362305490871061E-2</v>
      </c>
      <c r="L201" s="8">
        <f t="shared" si="31"/>
        <v>8.1153600573929799E-2</v>
      </c>
      <c r="M201" s="8">
        <f t="shared" si="26"/>
        <v>8.0604660988896321E-2</v>
      </c>
      <c r="P201">
        <v>199</v>
      </c>
      <c r="Q201" s="8">
        <f t="shared" si="32"/>
        <v>7.8955499662373738E-2</v>
      </c>
      <c r="R201" s="8">
        <f t="shared" si="32"/>
        <v>7.7362305490871058E-2</v>
      </c>
      <c r="S201" s="8">
        <f t="shared" si="32"/>
        <v>7.8153600573929796E-2</v>
      </c>
      <c r="T201" s="8">
        <f t="shared" si="27"/>
        <v>7.7604660988896318E-2</v>
      </c>
      <c r="W201">
        <v>199</v>
      </c>
      <c r="X201" s="4">
        <f t="shared" si="25"/>
        <v>8.0534301502011851E-2</v>
      </c>
      <c r="Y201" s="4">
        <f t="shared" si="23"/>
        <v>8.0434212967675292E-2</v>
      </c>
      <c r="Z201" s="4">
        <f t="shared" si="24"/>
        <v>7.8943294668376254E-2</v>
      </c>
    </row>
    <row r="202" spans="1:26" x14ac:dyDescent="0.25">
      <c r="A202" s="16">
        <f t="shared" si="33"/>
        <v>43735</v>
      </c>
      <c r="B202">
        <f>+'[2]Ejercicio 1'!E419</f>
        <v>200</v>
      </c>
      <c r="C202" s="5">
        <v>8.0454523609066797E-2</v>
      </c>
      <c r="D202" s="4">
        <f t="shared" si="28"/>
        <v>7.8861367586341505E-2</v>
      </c>
      <c r="E202" s="6">
        <f t="shared" si="29"/>
        <v>7.9652643785125127E-2</v>
      </c>
      <c r="F202" s="7">
        <f t="shared" si="30"/>
        <v>7.9103717313863911E-2</v>
      </c>
      <c r="I202" s="10">
        <v>200</v>
      </c>
      <c r="J202" s="8">
        <f t="shared" si="31"/>
        <v>8.1954523609066798E-2</v>
      </c>
      <c r="K202" s="8">
        <f t="shared" si="31"/>
        <v>8.0361367586341506E-2</v>
      </c>
      <c r="L202" s="8">
        <f t="shared" si="31"/>
        <v>8.1152643785125128E-2</v>
      </c>
      <c r="M202" s="8">
        <f t="shared" si="26"/>
        <v>8.0603717313863912E-2</v>
      </c>
      <c r="P202">
        <v>200</v>
      </c>
      <c r="Q202" s="8">
        <f t="shared" si="32"/>
        <v>7.8954523609066796E-2</v>
      </c>
      <c r="R202" s="8">
        <f t="shared" si="32"/>
        <v>7.7361367586341503E-2</v>
      </c>
      <c r="S202" s="8">
        <f t="shared" si="32"/>
        <v>7.8152643785125125E-2</v>
      </c>
      <c r="T202" s="8">
        <f t="shared" si="27"/>
        <v>7.760371731386391E-2</v>
      </c>
      <c r="W202">
        <v>200</v>
      </c>
      <c r="X202" s="4">
        <f t="shared" si="25"/>
        <v>8.054334619886179E-2</v>
      </c>
      <c r="Y202" s="4">
        <f t="shared" si="23"/>
        <v>8.042609163152753E-2</v>
      </c>
      <c r="Z202" s="4">
        <f t="shared" si="24"/>
        <v>7.8941407271454656E-2</v>
      </c>
    </row>
    <row r="203" spans="1:26" x14ac:dyDescent="0.25">
      <c r="A203" s="16">
        <f t="shared" si="33"/>
        <v>43736</v>
      </c>
      <c r="B203">
        <f>+'[2]Ejercicio 1'!E420</f>
        <v>201</v>
      </c>
      <c r="C203" s="5">
        <v>8.0453547555759855E-2</v>
      </c>
      <c r="D203" s="4">
        <f t="shared" si="28"/>
        <v>7.8860429681366917E-2</v>
      </c>
      <c r="E203" s="6">
        <f t="shared" si="29"/>
        <v>7.9651686996092069E-2</v>
      </c>
      <c r="F203" s="7">
        <f t="shared" si="30"/>
        <v>7.910277363845182E-2</v>
      </c>
      <c r="I203" s="10">
        <v>201</v>
      </c>
      <c r="J203" s="8">
        <f t="shared" si="31"/>
        <v>8.1953547555759856E-2</v>
      </c>
      <c r="K203" s="8">
        <f t="shared" si="31"/>
        <v>8.0360429681366918E-2</v>
      </c>
      <c r="L203" s="8">
        <f t="shared" si="31"/>
        <v>8.1151686996092071E-2</v>
      </c>
      <c r="M203" s="8">
        <f t="shared" si="26"/>
        <v>8.0602773638451822E-2</v>
      </c>
      <c r="P203">
        <v>201</v>
      </c>
      <c r="Q203" s="8">
        <f t="shared" si="32"/>
        <v>7.8953547555759854E-2</v>
      </c>
      <c r="R203" s="8">
        <f t="shared" si="32"/>
        <v>7.7360429681366916E-2</v>
      </c>
      <c r="S203" s="8">
        <f t="shared" si="32"/>
        <v>7.8151686996092068E-2</v>
      </c>
      <c r="T203" s="8">
        <f t="shared" si="27"/>
        <v>7.7602773638451819E-2</v>
      </c>
      <c r="W203">
        <v>201</v>
      </c>
      <c r="X203" s="4">
        <f t="shared" si="25"/>
        <v>8.0552989460181815E-2</v>
      </c>
      <c r="Y203" s="4">
        <f t="shared" si="23"/>
        <v>8.0417706293993751E-2</v>
      </c>
      <c r="Z203" s="4">
        <f t="shared" si="24"/>
        <v>7.8939519873451047E-2</v>
      </c>
    </row>
    <row r="204" spans="1:26" x14ac:dyDescent="0.25">
      <c r="A204" s="16">
        <f t="shared" si="33"/>
        <v>43737</v>
      </c>
      <c r="B204">
        <f>+'[2]Ejercicio 1'!E421</f>
        <v>202</v>
      </c>
      <c r="C204" s="5">
        <v>8.0452571502452913E-2</v>
      </c>
      <c r="D204" s="4">
        <f t="shared" si="28"/>
        <v>7.8859491775947893E-2</v>
      </c>
      <c r="E204" s="6">
        <f t="shared" si="29"/>
        <v>7.9650730206834136E-2</v>
      </c>
      <c r="F204" s="7">
        <f t="shared" si="30"/>
        <v>7.9101829962662878E-2</v>
      </c>
      <c r="I204" s="10">
        <v>202</v>
      </c>
      <c r="J204" s="8">
        <f t="shared" si="31"/>
        <v>8.1952571502452914E-2</v>
      </c>
      <c r="K204" s="8">
        <f t="shared" si="31"/>
        <v>8.0359491775947894E-2</v>
      </c>
      <c r="L204" s="8">
        <f t="shared" si="31"/>
        <v>8.1150730206834137E-2</v>
      </c>
      <c r="M204" s="8">
        <f t="shared" si="26"/>
        <v>8.060182996266288E-2</v>
      </c>
      <c r="P204">
        <v>202</v>
      </c>
      <c r="Q204" s="8">
        <f t="shared" si="32"/>
        <v>7.8952571502452912E-2</v>
      </c>
      <c r="R204" s="8">
        <f t="shared" si="32"/>
        <v>7.7359491775947892E-2</v>
      </c>
      <c r="S204" s="8">
        <f t="shared" si="32"/>
        <v>7.8150730206834135E-2</v>
      </c>
      <c r="T204" s="8">
        <f t="shared" si="27"/>
        <v>7.7601829962662877E-2</v>
      </c>
      <c r="W204">
        <v>202</v>
      </c>
      <c r="X204" s="4">
        <f t="shared" si="25"/>
        <v>8.0563231318986378E-2</v>
      </c>
      <c r="Y204" s="4">
        <f t="shared" si="23"/>
        <v>8.040905695871059E-2</v>
      </c>
      <c r="Z204" s="4">
        <f t="shared" si="24"/>
        <v>7.8937632474396863E-2</v>
      </c>
    </row>
    <row r="205" spans="1:26" x14ac:dyDescent="0.25">
      <c r="A205" s="16">
        <f t="shared" si="33"/>
        <v>43738</v>
      </c>
      <c r="B205">
        <f>+'[2]Ejercicio 1'!E422</f>
        <v>203</v>
      </c>
      <c r="C205" s="5">
        <v>8.0451595449145971E-2</v>
      </c>
      <c r="D205" s="4">
        <f t="shared" si="28"/>
        <v>7.8858553870084253E-2</v>
      </c>
      <c r="E205" s="6">
        <f t="shared" si="29"/>
        <v>7.9649773417347816E-2</v>
      </c>
      <c r="F205" s="7">
        <f t="shared" si="30"/>
        <v>7.910088628649424E-2</v>
      </c>
      <c r="I205" s="10">
        <v>203</v>
      </c>
      <c r="J205" s="8">
        <f t="shared" si="31"/>
        <v>8.1951595449145972E-2</v>
      </c>
      <c r="K205" s="8">
        <f t="shared" si="31"/>
        <v>8.0358553870084254E-2</v>
      </c>
      <c r="L205" s="8">
        <f t="shared" si="31"/>
        <v>8.1149773417347817E-2</v>
      </c>
      <c r="M205" s="8">
        <f t="shared" si="26"/>
        <v>8.0600886286494242E-2</v>
      </c>
      <c r="P205">
        <v>203</v>
      </c>
      <c r="Q205" s="8">
        <f t="shared" si="32"/>
        <v>7.895159544914597E-2</v>
      </c>
      <c r="R205" s="8">
        <f t="shared" si="32"/>
        <v>7.7358553870084251E-2</v>
      </c>
      <c r="S205" s="8">
        <f t="shared" si="32"/>
        <v>7.8149773417347815E-2</v>
      </c>
      <c r="T205" s="8">
        <f t="shared" si="27"/>
        <v>7.7600886286494239E-2</v>
      </c>
      <c r="W205">
        <v>203</v>
      </c>
      <c r="X205" s="4">
        <f t="shared" si="25"/>
        <v>8.0574071808812181E-2</v>
      </c>
      <c r="Y205" s="4">
        <f t="shared" si="23"/>
        <v>8.0400143629347207E-2</v>
      </c>
      <c r="Z205" s="4">
        <f t="shared" si="24"/>
        <v>7.8935745074257824E-2</v>
      </c>
    </row>
    <row r="206" spans="1:26" x14ac:dyDescent="0.25">
      <c r="A206" s="16">
        <f t="shared" si="33"/>
        <v>43739</v>
      </c>
      <c r="B206">
        <f>+'[2]Ejercicio 1'!E423</f>
        <v>204</v>
      </c>
      <c r="C206" s="5">
        <v>8.0450619395839029E-2</v>
      </c>
      <c r="D206" s="4">
        <f t="shared" si="28"/>
        <v>7.8857615963775565E-2</v>
      </c>
      <c r="E206" s="6">
        <f t="shared" si="29"/>
        <v>7.9648816627635746E-2</v>
      </c>
      <c r="F206" s="7">
        <f t="shared" si="30"/>
        <v>7.9099942609948765E-2</v>
      </c>
      <c r="I206" s="10">
        <v>204</v>
      </c>
      <c r="J206" s="8">
        <f t="shared" si="31"/>
        <v>8.1950619395839031E-2</v>
      </c>
      <c r="K206" s="8">
        <f t="shared" si="31"/>
        <v>8.0357615963775567E-2</v>
      </c>
      <c r="L206" s="8">
        <f t="shared" si="31"/>
        <v>8.1148816627635748E-2</v>
      </c>
      <c r="M206" s="8">
        <f t="shared" si="26"/>
        <v>8.0599942609948766E-2</v>
      </c>
      <c r="P206">
        <v>204</v>
      </c>
      <c r="Q206" s="8">
        <f t="shared" si="32"/>
        <v>7.8950619395839028E-2</v>
      </c>
      <c r="R206" s="8">
        <f t="shared" si="32"/>
        <v>7.7357615963775564E-2</v>
      </c>
      <c r="S206" s="8">
        <f t="shared" si="32"/>
        <v>7.8148816627635745E-2</v>
      </c>
      <c r="T206" s="8">
        <f t="shared" si="27"/>
        <v>7.7599942609948763E-2</v>
      </c>
      <c r="W206">
        <v>204</v>
      </c>
      <c r="X206" s="4">
        <f t="shared" si="25"/>
        <v>8.0585510963723836E-2</v>
      </c>
      <c r="Y206" s="4">
        <f t="shared" si="23"/>
        <v>8.0390966309641265E-2</v>
      </c>
      <c r="Z206" s="4">
        <f t="shared" si="24"/>
        <v>7.8933857673091037E-2</v>
      </c>
    </row>
    <row r="207" spans="1:26" x14ac:dyDescent="0.25">
      <c r="A207" s="16">
        <f t="shared" si="33"/>
        <v>43740</v>
      </c>
      <c r="B207">
        <f>+'[2]Ejercicio 1'!E424</f>
        <v>205</v>
      </c>
      <c r="C207" s="5">
        <v>8.0449643342532087E-2</v>
      </c>
      <c r="D207" s="4">
        <f t="shared" si="28"/>
        <v>7.8856678057022456E-2</v>
      </c>
      <c r="E207" s="6">
        <f t="shared" si="29"/>
        <v>7.9647859837696164E-2</v>
      </c>
      <c r="F207" s="7">
        <f t="shared" si="30"/>
        <v>7.9098998933023593E-2</v>
      </c>
      <c r="I207" s="10">
        <v>205</v>
      </c>
      <c r="J207" s="8">
        <f t="shared" si="31"/>
        <v>8.1949643342532089E-2</v>
      </c>
      <c r="K207" s="8">
        <f t="shared" si="31"/>
        <v>8.0356678057022457E-2</v>
      </c>
      <c r="L207" s="8">
        <f t="shared" si="31"/>
        <v>8.1147859837696165E-2</v>
      </c>
      <c r="M207" s="8">
        <f t="shared" si="26"/>
        <v>8.0598998933023594E-2</v>
      </c>
      <c r="P207">
        <v>205</v>
      </c>
      <c r="Q207" s="8">
        <f t="shared" si="32"/>
        <v>7.8949643342532086E-2</v>
      </c>
      <c r="R207" s="8">
        <f t="shared" si="32"/>
        <v>7.7356678057022454E-2</v>
      </c>
      <c r="S207" s="8">
        <f t="shared" si="32"/>
        <v>7.8147859837696163E-2</v>
      </c>
      <c r="T207" s="8">
        <f t="shared" si="27"/>
        <v>7.7598998933023591E-2</v>
      </c>
      <c r="W207">
        <v>205</v>
      </c>
      <c r="X207" s="4">
        <f t="shared" si="25"/>
        <v>8.0597548818306872E-2</v>
      </c>
      <c r="Y207" s="4">
        <f t="shared" si="23"/>
        <v>8.0381525003373491E-2</v>
      </c>
      <c r="Z207" s="4">
        <f t="shared" si="24"/>
        <v>7.8931970270822285E-2</v>
      </c>
    </row>
    <row r="208" spans="1:26" x14ac:dyDescent="0.25">
      <c r="A208" s="16">
        <f t="shared" si="33"/>
        <v>43741</v>
      </c>
      <c r="B208">
        <f>+'[2]Ejercicio 1'!E425</f>
        <v>206</v>
      </c>
      <c r="C208" s="5">
        <v>8.0448667289225145E-2</v>
      </c>
      <c r="D208" s="4">
        <f t="shared" si="28"/>
        <v>7.8855740149824105E-2</v>
      </c>
      <c r="E208" s="6">
        <f t="shared" si="29"/>
        <v>7.9646903047529943E-2</v>
      </c>
      <c r="F208" s="7">
        <f t="shared" si="30"/>
        <v>7.9098055255718711E-2</v>
      </c>
      <c r="I208" s="10">
        <v>206</v>
      </c>
      <c r="J208" s="8">
        <f t="shared" si="31"/>
        <v>8.1948667289225147E-2</v>
      </c>
      <c r="K208" s="8">
        <f t="shared" si="31"/>
        <v>8.0355740149824106E-2</v>
      </c>
      <c r="L208" s="8">
        <f t="shared" si="31"/>
        <v>8.1146903047529945E-2</v>
      </c>
      <c r="M208" s="8">
        <f t="shared" si="26"/>
        <v>8.0598055255718712E-2</v>
      </c>
      <c r="P208">
        <v>206</v>
      </c>
      <c r="Q208" s="8">
        <f t="shared" si="32"/>
        <v>7.8948667289225144E-2</v>
      </c>
      <c r="R208" s="8">
        <f t="shared" si="32"/>
        <v>7.7355740149824104E-2</v>
      </c>
      <c r="S208" s="8">
        <f t="shared" si="32"/>
        <v>7.8146903047529942E-2</v>
      </c>
      <c r="T208" s="8">
        <f t="shared" si="27"/>
        <v>7.7598055255718709E-2</v>
      </c>
      <c r="W208">
        <v>206</v>
      </c>
      <c r="X208" s="4">
        <f t="shared" si="25"/>
        <v>8.0602336634758756E-2</v>
      </c>
      <c r="Y208" s="4">
        <f t="shared" si="23"/>
        <v>8.0371819714377291E-2</v>
      </c>
      <c r="Z208" s="4">
        <f t="shared" si="24"/>
        <v>7.8930082867497225E-2</v>
      </c>
    </row>
    <row r="209" spans="1:26" x14ac:dyDescent="0.25">
      <c r="A209" s="16">
        <f t="shared" si="33"/>
        <v>43742</v>
      </c>
      <c r="B209">
        <f>+'[2]Ejercicio 1'!E426</f>
        <v>207</v>
      </c>
      <c r="C209" s="5">
        <v>8.0447691235918203E-2</v>
      </c>
      <c r="D209" s="4">
        <f t="shared" si="28"/>
        <v>7.8854802242181526E-2</v>
      </c>
      <c r="E209" s="6">
        <f t="shared" si="29"/>
        <v>7.9645946257137099E-2</v>
      </c>
      <c r="F209" s="7">
        <f t="shared" si="30"/>
        <v>7.9097111578037005E-2</v>
      </c>
      <c r="I209" s="10">
        <v>207</v>
      </c>
      <c r="J209" s="8">
        <f t="shared" si="31"/>
        <v>8.1947691235918205E-2</v>
      </c>
      <c r="K209" s="8">
        <f t="shared" si="31"/>
        <v>8.0354802242181528E-2</v>
      </c>
      <c r="L209" s="8">
        <f t="shared" si="31"/>
        <v>8.11459462571371E-2</v>
      </c>
      <c r="M209" s="8">
        <f t="shared" si="26"/>
        <v>8.0597111578037006E-2</v>
      </c>
      <c r="P209">
        <v>207</v>
      </c>
      <c r="Q209" s="8">
        <f t="shared" si="32"/>
        <v>7.8947691235918202E-2</v>
      </c>
      <c r="R209" s="8">
        <f t="shared" si="32"/>
        <v>7.7354802242181525E-2</v>
      </c>
      <c r="S209" s="8">
        <f t="shared" si="32"/>
        <v>7.8145946257137097E-2</v>
      </c>
      <c r="T209" s="8">
        <f t="shared" si="27"/>
        <v>7.7597111578037004E-2</v>
      </c>
      <c r="W209">
        <v>207</v>
      </c>
      <c r="X209" s="4">
        <f t="shared" si="25"/>
        <v>8.0607068881896643E-2</v>
      </c>
      <c r="Y209" s="4">
        <f t="shared" si="23"/>
        <v>8.0361850446540539E-2</v>
      </c>
      <c r="Z209" s="4">
        <f t="shared" si="24"/>
        <v>7.8928195463110154E-2</v>
      </c>
    </row>
    <row r="210" spans="1:26" x14ac:dyDescent="0.25">
      <c r="A210" s="16">
        <f t="shared" si="33"/>
        <v>43743</v>
      </c>
      <c r="B210">
        <f>+'[2]Ejercicio 1'!E427</f>
        <v>208</v>
      </c>
      <c r="C210" s="5">
        <v>8.0446715182611261E-2</v>
      </c>
      <c r="D210" s="4">
        <f t="shared" si="28"/>
        <v>7.8853864334093915E-2</v>
      </c>
      <c r="E210" s="6">
        <f t="shared" si="29"/>
        <v>7.9644989466516741E-2</v>
      </c>
      <c r="F210" s="7">
        <f t="shared" si="30"/>
        <v>7.9096167899975603E-2</v>
      </c>
      <c r="I210" s="10">
        <v>208</v>
      </c>
      <c r="J210" s="8">
        <f t="shared" si="31"/>
        <v>8.1946715182611263E-2</v>
      </c>
      <c r="K210" s="8">
        <f t="shared" si="31"/>
        <v>8.0353864334093916E-2</v>
      </c>
      <c r="L210" s="8">
        <f t="shared" si="31"/>
        <v>8.1144989466516743E-2</v>
      </c>
      <c r="M210" s="8">
        <f t="shared" si="26"/>
        <v>8.0596167899975604E-2</v>
      </c>
      <c r="P210">
        <v>208</v>
      </c>
      <c r="Q210" s="8">
        <f t="shared" si="32"/>
        <v>7.894671518261126E-2</v>
      </c>
      <c r="R210" s="8">
        <f t="shared" si="32"/>
        <v>7.7353864334093914E-2</v>
      </c>
      <c r="S210" s="8">
        <f t="shared" si="32"/>
        <v>7.814498946651674E-2</v>
      </c>
      <c r="T210" s="8">
        <f t="shared" si="27"/>
        <v>7.7596167899975602E-2</v>
      </c>
      <c r="W210">
        <v>208</v>
      </c>
      <c r="X210" s="4">
        <f t="shared" si="25"/>
        <v>8.061174555946185E-2</v>
      </c>
      <c r="Y210" s="4">
        <f t="shared" si="23"/>
        <v>8.0351617203798575E-2</v>
      </c>
      <c r="Z210" s="4">
        <f t="shared" si="24"/>
        <v>7.8926308057638242E-2</v>
      </c>
    </row>
    <row r="211" spans="1:26" x14ac:dyDescent="0.25">
      <c r="A211" s="16">
        <f t="shared" si="33"/>
        <v>43744</v>
      </c>
      <c r="B211">
        <f>+'[2]Ejercicio 1'!E428</f>
        <v>209</v>
      </c>
      <c r="C211" s="5">
        <v>8.0445739129304319E-2</v>
      </c>
      <c r="D211" s="4">
        <f t="shared" si="28"/>
        <v>7.8852926425561881E-2</v>
      </c>
      <c r="E211" s="6">
        <f t="shared" si="29"/>
        <v>7.9644032675669746E-2</v>
      </c>
      <c r="F211" s="7">
        <f t="shared" si="30"/>
        <v>7.9095224221534491E-2</v>
      </c>
      <c r="I211" s="10">
        <v>209</v>
      </c>
      <c r="J211" s="8">
        <f t="shared" si="31"/>
        <v>8.1945739129304321E-2</v>
      </c>
      <c r="K211" s="8">
        <f t="shared" si="31"/>
        <v>8.0352926425561882E-2</v>
      </c>
      <c r="L211" s="8">
        <f t="shared" si="31"/>
        <v>8.1144032675669747E-2</v>
      </c>
      <c r="M211" s="8">
        <f t="shared" si="26"/>
        <v>8.0595224221534492E-2</v>
      </c>
      <c r="P211">
        <v>209</v>
      </c>
      <c r="Q211" s="8">
        <f t="shared" si="32"/>
        <v>7.8945739129304318E-2</v>
      </c>
      <c r="R211" s="8">
        <f t="shared" si="32"/>
        <v>7.735292642556188E-2</v>
      </c>
      <c r="S211" s="8">
        <f t="shared" si="32"/>
        <v>7.8144032675669745E-2</v>
      </c>
      <c r="T211" s="8">
        <f t="shared" si="27"/>
        <v>7.759522422153449E-2</v>
      </c>
      <c r="W211">
        <v>209</v>
      </c>
      <c r="X211" s="4">
        <f t="shared" si="25"/>
        <v>8.0616366667202261E-2</v>
      </c>
      <c r="Y211" s="4">
        <f t="shared" si="23"/>
        <v>8.0341119990141138E-2</v>
      </c>
      <c r="Z211" s="4">
        <f t="shared" si="24"/>
        <v>7.892442065109577E-2</v>
      </c>
    </row>
    <row r="212" spans="1:26" x14ac:dyDescent="0.25">
      <c r="A212" s="16">
        <f t="shared" si="33"/>
        <v>43745</v>
      </c>
      <c r="B212">
        <f>+'[2]Ejercicio 1'!E429</f>
        <v>210</v>
      </c>
      <c r="C212" s="5">
        <v>8.0444763075997378E-2</v>
      </c>
      <c r="D212" s="4">
        <f t="shared" si="28"/>
        <v>7.8851988516584787E-2</v>
      </c>
      <c r="E212" s="6">
        <f t="shared" si="29"/>
        <v>7.9643075884596126E-2</v>
      </c>
      <c r="F212" s="7">
        <f t="shared" si="30"/>
        <v>7.9094280542716541E-2</v>
      </c>
      <c r="I212" s="10">
        <v>210</v>
      </c>
      <c r="J212" s="8">
        <f t="shared" si="31"/>
        <v>8.1944763075997379E-2</v>
      </c>
      <c r="K212" s="8">
        <f t="shared" si="31"/>
        <v>8.0351988516584788E-2</v>
      </c>
      <c r="L212" s="8">
        <f t="shared" si="31"/>
        <v>8.1143075884596128E-2</v>
      </c>
      <c r="M212" s="8">
        <f t="shared" si="26"/>
        <v>8.0594280542716543E-2</v>
      </c>
      <c r="P212">
        <v>210</v>
      </c>
      <c r="Q212" s="8">
        <f t="shared" si="32"/>
        <v>7.8944763075997376E-2</v>
      </c>
      <c r="R212" s="8">
        <f t="shared" si="32"/>
        <v>7.7351988516584785E-2</v>
      </c>
      <c r="S212" s="8">
        <f t="shared" si="32"/>
        <v>7.8143075884596125E-2</v>
      </c>
      <c r="T212" s="8">
        <f t="shared" si="27"/>
        <v>7.759428054271654E-2</v>
      </c>
      <c r="W212">
        <v>210</v>
      </c>
      <c r="X212" s="4">
        <f t="shared" si="25"/>
        <v>8.0620932204868864E-2</v>
      </c>
      <c r="Y212" s="4">
        <f t="shared" si="23"/>
        <v>8.0330358809614241E-2</v>
      </c>
      <c r="Z212" s="4">
        <f t="shared" si="24"/>
        <v>7.8922533243511256E-2</v>
      </c>
    </row>
    <row r="213" spans="1:26" x14ac:dyDescent="0.25">
      <c r="A213" s="16">
        <f t="shared" si="33"/>
        <v>43746</v>
      </c>
      <c r="B213">
        <f>+'[2]Ejercicio 1'!E430</f>
        <v>211</v>
      </c>
      <c r="C213" s="5">
        <v>8.0443787022690436E-2</v>
      </c>
      <c r="D213" s="4">
        <f t="shared" si="28"/>
        <v>7.8851050607163284E-2</v>
      </c>
      <c r="E213" s="6">
        <f t="shared" si="29"/>
        <v>7.9642119093295868E-2</v>
      </c>
      <c r="F213" s="7">
        <f t="shared" si="30"/>
        <v>7.9093336863518909E-2</v>
      </c>
      <c r="I213" s="10">
        <v>211</v>
      </c>
      <c r="J213" s="8">
        <f t="shared" si="31"/>
        <v>8.1943787022690437E-2</v>
      </c>
      <c r="K213" s="8">
        <f t="shared" si="31"/>
        <v>8.0351050607163285E-2</v>
      </c>
      <c r="L213" s="8">
        <f t="shared" si="31"/>
        <v>8.114211909329587E-2</v>
      </c>
      <c r="M213" s="8">
        <f t="shared" si="26"/>
        <v>8.0593336863518911E-2</v>
      </c>
      <c r="P213">
        <v>211</v>
      </c>
      <c r="Q213" s="8">
        <f t="shared" si="32"/>
        <v>7.8943787022690434E-2</v>
      </c>
      <c r="R213" s="8">
        <f t="shared" si="32"/>
        <v>7.7351050607163283E-2</v>
      </c>
      <c r="S213" s="8">
        <f t="shared" si="32"/>
        <v>7.8142119093295867E-2</v>
      </c>
      <c r="T213" s="8">
        <f t="shared" si="27"/>
        <v>7.7593336863518908E-2</v>
      </c>
      <c r="W213">
        <v>211</v>
      </c>
      <c r="X213" s="4">
        <f t="shared" si="25"/>
        <v>8.0625442172217454E-2</v>
      </c>
      <c r="Y213" s="4">
        <f t="shared" si="23"/>
        <v>8.0319333666306045E-2</v>
      </c>
      <c r="Z213" s="4">
        <f t="shared" si="24"/>
        <v>7.8920645834853323E-2</v>
      </c>
    </row>
    <row r="214" spans="1:26" x14ac:dyDescent="0.25">
      <c r="A214" s="16">
        <f t="shared" si="33"/>
        <v>43747</v>
      </c>
      <c r="B214">
        <f>+'[2]Ejercicio 1'!E431</f>
        <v>212</v>
      </c>
      <c r="C214" s="5">
        <v>8.0442810969383494E-2</v>
      </c>
      <c r="D214" s="4">
        <f t="shared" si="28"/>
        <v>7.8850112697297151E-2</v>
      </c>
      <c r="E214" s="6">
        <f t="shared" si="29"/>
        <v>7.9641162301768986E-2</v>
      </c>
      <c r="F214" s="7">
        <f t="shared" si="30"/>
        <v>7.9092393183944426E-2</v>
      </c>
      <c r="I214" s="10">
        <v>212</v>
      </c>
      <c r="J214" s="8">
        <f t="shared" si="31"/>
        <v>8.1942810969383495E-2</v>
      </c>
      <c r="K214" s="8">
        <f t="shared" si="31"/>
        <v>8.0350112697297152E-2</v>
      </c>
      <c r="L214" s="8">
        <f t="shared" si="31"/>
        <v>8.1141162301768988E-2</v>
      </c>
      <c r="M214" s="8">
        <f t="shared" si="26"/>
        <v>8.0592393183944427E-2</v>
      </c>
      <c r="P214">
        <v>212</v>
      </c>
      <c r="Q214" s="8">
        <f t="shared" si="32"/>
        <v>7.8942810969383492E-2</v>
      </c>
      <c r="R214" s="8">
        <f t="shared" si="32"/>
        <v>7.7350112697297149E-2</v>
      </c>
      <c r="S214" s="8">
        <f t="shared" si="32"/>
        <v>7.8141162301768985E-2</v>
      </c>
      <c r="T214" s="8">
        <f t="shared" si="27"/>
        <v>7.7592393183944425E-2</v>
      </c>
      <c r="W214">
        <v>212</v>
      </c>
      <c r="X214" s="4">
        <f t="shared" si="25"/>
        <v>8.062989656900954E-2</v>
      </c>
      <c r="Y214" s="4">
        <f t="shared" si="23"/>
        <v>8.0308044564363551E-2</v>
      </c>
      <c r="Z214" s="4">
        <f t="shared" si="24"/>
        <v>7.8918758425133378E-2</v>
      </c>
    </row>
    <row r="215" spans="1:26" x14ac:dyDescent="0.25">
      <c r="A215" s="16">
        <f t="shared" si="33"/>
        <v>43748</v>
      </c>
      <c r="B215">
        <f>+'[2]Ejercicio 1'!E432</f>
        <v>213</v>
      </c>
      <c r="C215" s="5">
        <v>8.0441834916076552E-2</v>
      </c>
      <c r="D215" s="4">
        <f t="shared" si="28"/>
        <v>7.8849174786985762E-2</v>
      </c>
      <c r="E215" s="6">
        <f t="shared" si="29"/>
        <v>7.9640205510014592E-2</v>
      </c>
      <c r="F215" s="7">
        <f t="shared" si="30"/>
        <v>7.9091449503990247E-2</v>
      </c>
      <c r="I215" s="10">
        <v>213</v>
      </c>
      <c r="J215" s="8">
        <f t="shared" si="31"/>
        <v>8.1941834916076553E-2</v>
      </c>
      <c r="K215" s="8">
        <f t="shared" si="31"/>
        <v>8.0349174786985764E-2</v>
      </c>
      <c r="L215" s="8">
        <f t="shared" si="31"/>
        <v>8.1140205510014593E-2</v>
      </c>
      <c r="M215" s="8">
        <f t="shared" si="26"/>
        <v>8.0591449503990248E-2</v>
      </c>
      <c r="P215">
        <v>213</v>
      </c>
      <c r="Q215" s="8">
        <f t="shared" si="32"/>
        <v>7.894183491607655E-2</v>
      </c>
      <c r="R215" s="8">
        <f t="shared" si="32"/>
        <v>7.7349174786985761E-2</v>
      </c>
      <c r="S215" s="8">
        <f t="shared" si="32"/>
        <v>7.814020551001459E-2</v>
      </c>
      <c r="T215" s="8">
        <f t="shared" si="27"/>
        <v>7.7591449503990245E-2</v>
      </c>
      <c r="W215">
        <v>213</v>
      </c>
      <c r="X215" s="4">
        <f t="shared" si="25"/>
        <v>8.0634295395008368E-2</v>
      </c>
      <c r="Y215" s="4">
        <f t="shared" si="23"/>
        <v>8.0296491507982098E-2</v>
      </c>
      <c r="Z215" s="4">
        <f t="shared" si="24"/>
        <v>7.8916871014325735E-2</v>
      </c>
    </row>
    <row r="216" spans="1:26" x14ac:dyDescent="0.25">
      <c r="A216" s="16">
        <f t="shared" si="33"/>
        <v>43749</v>
      </c>
      <c r="B216">
        <f>+'[2]Ejercicio 1'!E433</f>
        <v>214</v>
      </c>
      <c r="C216" s="5">
        <v>8.0440858862769596E-2</v>
      </c>
      <c r="D216" s="4">
        <f t="shared" si="28"/>
        <v>7.8848236876230146E-2</v>
      </c>
      <c r="E216" s="6">
        <f t="shared" si="29"/>
        <v>7.9639248718033559E-2</v>
      </c>
      <c r="F216" s="7">
        <f t="shared" si="30"/>
        <v>7.9090505823656371E-2</v>
      </c>
      <c r="I216" s="10">
        <v>214</v>
      </c>
      <c r="J216" s="8">
        <f t="shared" si="31"/>
        <v>8.1940858862769597E-2</v>
      </c>
      <c r="K216" s="8">
        <f t="shared" si="31"/>
        <v>8.0348236876230147E-2</v>
      </c>
      <c r="L216" s="8">
        <f t="shared" si="31"/>
        <v>8.113924871803356E-2</v>
      </c>
      <c r="M216" s="8">
        <f t="shared" si="26"/>
        <v>8.0590505823656372E-2</v>
      </c>
      <c r="P216">
        <v>214</v>
      </c>
      <c r="Q216" s="8">
        <f t="shared" si="32"/>
        <v>7.8940858862769595E-2</v>
      </c>
      <c r="R216" s="8">
        <f t="shared" si="32"/>
        <v>7.7348236876230145E-2</v>
      </c>
      <c r="S216" s="8">
        <f t="shared" si="32"/>
        <v>7.8139248718033558E-2</v>
      </c>
      <c r="T216" s="8">
        <f t="shared" si="27"/>
        <v>7.7590505823656369E-2</v>
      </c>
      <c r="W216">
        <v>214</v>
      </c>
      <c r="X216" s="4">
        <f t="shared" si="25"/>
        <v>8.0638638649986022E-2</v>
      </c>
      <c r="Y216" s="4">
        <f t="shared" si="23"/>
        <v>8.0284674501412343E-2</v>
      </c>
      <c r="Z216" s="4">
        <f t="shared" si="24"/>
        <v>7.8914983602464642E-2</v>
      </c>
    </row>
    <row r="217" spans="1:26" x14ac:dyDescent="0.25">
      <c r="A217" s="16">
        <f t="shared" si="33"/>
        <v>43750</v>
      </c>
      <c r="B217">
        <f>+'[2]Ejercicio 1'!E434</f>
        <v>215</v>
      </c>
      <c r="C217" s="5">
        <v>8.0439882809462654E-2</v>
      </c>
      <c r="D217" s="4">
        <f t="shared" si="28"/>
        <v>7.8847298965029483E-2</v>
      </c>
      <c r="E217" s="6">
        <f t="shared" si="29"/>
        <v>7.9638291925825902E-2</v>
      </c>
      <c r="F217" s="7">
        <f t="shared" si="30"/>
        <v>7.9089562142945644E-2</v>
      </c>
      <c r="I217" s="10">
        <v>215</v>
      </c>
      <c r="J217" s="8">
        <f t="shared" si="31"/>
        <v>8.1939882809462655E-2</v>
      </c>
      <c r="K217" s="8">
        <f t="shared" si="31"/>
        <v>8.0347298965029484E-2</v>
      </c>
      <c r="L217" s="8">
        <f t="shared" si="31"/>
        <v>8.1138291925825903E-2</v>
      </c>
      <c r="M217" s="8">
        <f t="shared" si="26"/>
        <v>8.0589562142945645E-2</v>
      </c>
      <c r="P217">
        <v>215</v>
      </c>
      <c r="Q217" s="8">
        <f t="shared" si="32"/>
        <v>7.8939882809462653E-2</v>
      </c>
      <c r="R217" s="8">
        <f t="shared" si="32"/>
        <v>7.7347298965029482E-2</v>
      </c>
      <c r="S217" s="8">
        <f t="shared" si="32"/>
        <v>7.8138291925825901E-2</v>
      </c>
      <c r="T217" s="8">
        <f t="shared" si="27"/>
        <v>7.7589562142945642E-2</v>
      </c>
      <c r="W217">
        <v>215</v>
      </c>
      <c r="X217" s="4">
        <f t="shared" si="25"/>
        <v>8.0642926333713214E-2</v>
      </c>
      <c r="Y217" s="4">
        <f t="shared" si="23"/>
        <v>8.0272593548950638E-2</v>
      </c>
      <c r="Z217" s="4">
        <f t="shared" si="24"/>
        <v>7.891309618954441E-2</v>
      </c>
    </row>
    <row r="218" spans="1:26" x14ac:dyDescent="0.25">
      <c r="A218" s="16">
        <f t="shared" si="33"/>
        <v>43751</v>
      </c>
      <c r="B218">
        <f>+'[2]Ejercicio 1'!E435</f>
        <v>216</v>
      </c>
      <c r="C218" s="5">
        <v>8.0438906756155712E-2</v>
      </c>
      <c r="D218" s="4">
        <f t="shared" si="28"/>
        <v>7.8846361053384412E-2</v>
      </c>
      <c r="E218" s="6">
        <f t="shared" si="29"/>
        <v>7.9637335133391607E-2</v>
      </c>
      <c r="F218" s="7">
        <f t="shared" si="30"/>
        <v>7.9088618461855234E-2</v>
      </c>
      <c r="I218" s="10">
        <v>216</v>
      </c>
      <c r="J218" s="8">
        <f t="shared" si="31"/>
        <v>8.1938906756155713E-2</v>
      </c>
      <c r="K218" s="8">
        <f t="shared" si="31"/>
        <v>8.0346361053384413E-2</v>
      </c>
      <c r="L218" s="8">
        <f t="shared" si="31"/>
        <v>8.1137335133391608E-2</v>
      </c>
      <c r="M218" s="8">
        <f t="shared" si="26"/>
        <v>8.0588618461855235E-2</v>
      </c>
      <c r="P218">
        <v>216</v>
      </c>
      <c r="Q218" s="8">
        <f t="shared" si="32"/>
        <v>7.8938906756155711E-2</v>
      </c>
      <c r="R218" s="8">
        <f t="shared" si="32"/>
        <v>7.734636105338441E-2</v>
      </c>
      <c r="S218" s="8">
        <f t="shared" si="32"/>
        <v>7.8137335133391606E-2</v>
      </c>
      <c r="T218" s="8">
        <f t="shared" si="27"/>
        <v>7.7588618461855233E-2</v>
      </c>
      <c r="W218">
        <v>216</v>
      </c>
      <c r="X218" s="4">
        <f t="shared" si="25"/>
        <v>8.0647158445971645E-2</v>
      </c>
      <c r="Y218" s="4">
        <f t="shared" si="23"/>
        <v>8.0260248654952168E-2</v>
      </c>
      <c r="Z218" s="4">
        <f t="shared" si="24"/>
        <v>7.8911208775533606E-2</v>
      </c>
    </row>
    <row r="219" spans="1:26" x14ac:dyDescent="0.25">
      <c r="A219" s="16">
        <f t="shared" si="33"/>
        <v>43752</v>
      </c>
      <c r="B219">
        <f>+'[2]Ejercicio 1'!E436</f>
        <v>217</v>
      </c>
      <c r="C219" s="5">
        <v>8.043793070284877E-2</v>
      </c>
      <c r="D219" s="4">
        <f t="shared" si="28"/>
        <v>7.884542314129428E-2</v>
      </c>
      <c r="E219" s="6">
        <f t="shared" si="29"/>
        <v>7.9636378340729799E-2</v>
      </c>
      <c r="F219" s="7">
        <f t="shared" si="30"/>
        <v>7.9087674780385128E-2</v>
      </c>
      <c r="I219" s="10">
        <v>217</v>
      </c>
      <c r="J219" s="8">
        <f t="shared" si="31"/>
        <v>8.1937930702848771E-2</v>
      </c>
      <c r="K219" s="8">
        <f t="shared" si="31"/>
        <v>8.0345423141294281E-2</v>
      </c>
      <c r="L219" s="8">
        <f t="shared" si="31"/>
        <v>8.1136378340729801E-2</v>
      </c>
      <c r="M219" s="8">
        <f t="shared" si="26"/>
        <v>8.058767478038513E-2</v>
      </c>
      <c r="P219">
        <v>217</v>
      </c>
      <c r="Q219" s="8">
        <f t="shared" si="32"/>
        <v>7.8937930702848769E-2</v>
      </c>
      <c r="R219" s="8">
        <f t="shared" si="32"/>
        <v>7.7345423141294278E-2</v>
      </c>
      <c r="S219" s="8">
        <f t="shared" si="32"/>
        <v>7.8136378340729798E-2</v>
      </c>
      <c r="T219" s="8">
        <f t="shared" si="27"/>
        <v>7.7587674780385127E-2</v>
      </c>
      <c r="W219">
        <v>217</v>
      </c>
      <c r="X219" s="4">
        <f t="shared" si="25"/>
        <v>8.0651334986542186E-2</v>
      </c>
      <c r="Y219" s="4">
        <f t="shared" si="23"/>
        <v>8.0247639823816941E-2</v>
      </c>
      <c r="Z219" s="4">
        <f t="shared" si="24"/>
        <v>7.8909321360455101E-2</v>
      </c>
    </row>
    <row r="220" spans="1:26" x14ac:dyDescent="0.25">
      <c r="A220" s="16">
        <f t="shared" si="33"/>
        <v>43753</v>
      </c>
      <c r="B220">
        <f>+'[2]Ejercicio 1'!E437</f>
        <v>218</v>
      </c>
      <c r="C220" s="5">
        <v>8.0436954649541828E-2</v>
      </c>
      <c r="D220" s="4">
        <f t="shared" si="28"/>
        <v>7.8844485228759711E-2</v>
      </c>
      <c r="E220" s="6">
        <f t="shared" si="29"/>
        <v>7.9635421547841367E-2</v>
      </c>
      <c r="F220" s="7">
        <f t="shared" si="30"/>
        <v>7.9086731098538171E-2</v>
      </c>
      <c r="I220" s="10">
        <v>218</v>
      </c>
      <c r="J220" s="8">
        <f t="shared" si="31"/>
        <v>8.1936954649541829E-2</v>
      </c>
      <c r="K220" s="8">
        <f t="shared" si="31"/>
        <v>8.0344485228759713E-2</v>
      </c>
      <c r="L220" s="8">
        <f t="shared" si="31"/>
        <v>8.1135421547841369E-2</v>
      </c>
      <c r="M220" s="8">
        <f t="shared" si="26"/>
        <v>8.0586731098538172E-2</v>
      </c>
      <c r="P220">
        <v>218</v>
      </c>
      <c r="Q220" s="8">
        <f t="shared" si="32"/>
        <v>7.8936954649541827E-2</v>
      </c>
      <c r="R220" s="8">
        <f t="shared" si="32"/>
        <v>7.734448522875971E-2</v>
      </c>
      <c r="S220" s="8">
        <f t="shared" si="32"/>
        <v>7.8135421547841366E-2</v>
      </c>
      <c r="T220" s="8">
        <f t="shared" si="27"/>
        <v>7.758673109853817E-2</v>
      </c>
      <c r="W220">
        <v>218</v>
      </c>
      <c r="X220" s="4">
        <f t="shared" si="25"/>
        <v>8.0655455955213548E-2</v>
      </c>
      <c r="Y220" s="4">
        <f t="shared" si="23"/>
        <v>8.0234767060002918E-2</v>
      </c>
      <c r="Z220" s="4">
        <f t="shared" si="24"/>
        <v>7.8907433944331709E-2</v>
      </c>
    </row>
    <row r="221" spans="1:26" x14ac:dyDescent="0.25">
      <c r="A221" s="16">
        <f t="shared" si="33"/>
        <v>43754</v>
      </c>
      <c r="B221">
        <f>+'[2]Ejercicio 1'!E438</f>
        <v>219</v>
      </c>
      <c r="C221" s="5">
        <v>8.0435978596234886E-2</v>
      </c>
      <c r="D221" s="4">
        <f t="shared" si="28"/>
        <v>7.8843547315779916E-2</v>
      </c>
      <c r="E221" s="6">
        <f t="shared" si="29"/>
        <v>7.9634464754726311E-2</v>
      </c>
      <c r="F221" s="7">
        <f t="shared" si="30"/>
        <v>7.9085787416311532E-2</v>
      </c>
      <c r="I221" s="10">
        <v>219</v>
      </c>
      <c r="J221" s="8">
        <f t="shared" si="31"/>
        <v>8.1935978596234887E-2</v>
      </c>
      <c r="K221" s="8">
        <f t="shared" si="31"/>
        <v>8.0343547315779917E-2</v>
      </c>
      <c r="L221" s="8">
        <f t="shared" si="31"/>
        <v>8.1134464754726313E-2</v>
      </c>
      <c r="M221" s="8">
        <f t="shared" si="26"/>
        <v>8.0585787416311533E-2</v>
      </c>
      <c r="P221">
        <v>219</v>
      </c>
      <c r="Q221" s="8">
        <f t="shared" si="32"/>
        <v>7.8935978596234885E-2</v>
      </c>
      <c r="R221" s="8">
        <f t="shared" si="32"/>
        <v>7.7343547315779915E-2</v>
      </c>
      <c r="S221" s="8">
        <f t="shared" si="32"/>
        <v>7.813446475472631E-2</v>
      </c>
      <c r="T221" s="8">
        <f t="shared" si="27"/>
        <v>7.758578741631153E-2</v>
      </c>
      <c r="W221">
        <v>219</v>
      </c>
      <c r="X221" s="4">
        <f t="shared" si="25"/>
        <v>8.0659521351777105E-2</v>
      </c>
      <c r="Y221" s="4">
        <f t="shared" si="23"/>
        <v>8.0221630368017272E-2</v>
      </c>
      <c r="Z221" s="4">
        <f t="shared" si="24"/>
        <v>7.8905546527120618E-2</v>
      </c>
    </row>
    <row r="222" spans="1:26" x14ac:dyDescent="0.25">
      <c r="A222" s="16">
        <f t="shared" si="33"/>
        <v>43755</v>
      </c>
      <c r="B222">
        <f>+'[2]Ejercicio 1'!E439</f>
        <v>220</v>
      </c>
      <c r="C222" s="5">
        <v>8.0435002542927944E-2</v>
      </c>
      <c r="D222" s="4">
        <f t="shared" si="28"/>
        <v>7.8842609402356087E-2</v>
      </c>
      <c r="E222" s="6">
        <f t="shared" si="29"/>
        <v>7.9633507961384603E-2</v>
      </c>
      <c r="F222" s="7">
        <f t="shared" si="30"/>
        <v>7.9084843733708041E-2</v>
      </c>
      <c r="I222" s="10">
        <v>220</v>
      </c>
      <c r="J222" s="8">
        <f t="shared" si="31"/>
        <v>8.1935002542927945E-2</v>
      </c>
      <c r="K222" s="8">
        <f t="shared" si="31"/>
        <v>8.0342609402356088E-2</v>
      </c>
      <c r="L222" s="8">
        <f t="shared" si="31"/>
        <v>8.1133507961384604E-2</v>
      </c>
      <c r="M222" s="8">
        <f t="shared" si="26"/>
        <v>8.0584843733708042E-2</v>
      </c>
      <c r="P222">
        <v>220</v>
      </c>
      <c r="Q222" s="8">
        <f t="shared" si="32"/>
        <v>7.8935002542927943E-2</v>
      </c>
      <c r="R222" s="8">
        <f t="shared" si="32"/>
        <v>7.7342609402356086E-2</v>
      </c>
      <c r="S222" s="8">
        <f t="shared" si="32"/>
        <v>7.8133507961384602E-2</v>
      </c>
      <c r="T222" s="8">
        <f t="shared" si="27"/>
        <v>7.7584843733708039E-2</v>
      </c>
      <c r="W222">
        <v>220</v>
      </c>
      <c r="X222" s="4">
        <f t="shared" si="25"/>
        <v>8.0663531176029521E-2</v>
      </c>
      <c r="Y222" s="4">
        <f t="shared" si="23"/>
        <v>8.020822975241812E-2</v>
      </c>
      <c r="Z222" s="4">
        <f t="shared" si="24"/>
        <v>7.8903659108884625E-2</v>
      </c>
    </row>
    <row r="223" spans="1:26" x14ac:dyDescent="0.25">
      <c r="A223" s="16">
        <f t="shared" si="33"/>
        <v>43756</v>
      </c>
      <c r="B223">
        <f>+'[2]Ejercicio 1'!E440</f>
        <v>221</v>
      </c>
      <c r="C223" s="5">
        <v>8.0434026489621002E-2</v>
      </c>
      <c r="D223" s="4">
        <f t="shared" si="28"/>
        <v>7.8841671488487405E-2</v>
      </c>
      <c r="E223" s="6">
        <f t="shared" si="29"/>
        <v>7.9632551167815396E-2</v>
      </c>
      <c r="F223" s="7">
        <f t="shared" si="30"/>
        <v>7.9083900050724854E-2</v>
      </c>
      <c r="I223" s="10">
        <v>221</v>
      </c>
      <c r="J223" s="8">
        <f t="shared" si="31"/>
        <v>8.1934026489621004E-2</v>
      </c>
      <c r="K223" s="8">
        <f t="shared" si="31"/>
        <v>8.0341671488487407E-2</v>
      </c>
      <c r="L223" s="8">
        <f t="shared" si="31"/>
        <v>8.1132551167815398E-2</v>
      </c>
      <c r="M223" s="8">
        <f t="shared" si="26"/>
        <v>8.0583900050724855E-2</v>
      </c>
      <c r="P223">
        <v>221</v>
      </c>
      <c r="Q223" s="8">
        <f t="shared" si="32"/>
        <v>7.8934026489621001E-2</v>
      </c>
      <c r="R223" s="8">
        <f t="shared" si="32"/>
        <v>7.7341671488487404E-2</v>
      </c>
      <c r="S223" s="8">
        <f t="shared" si="32"/>
        <v>7.8132551167815395E-2</v>
      </c>
      <c r="T223" s="8">
        <f t="shared" si="27"/>
        <v>7.7583900050724852E-2</v>
      </c>
      <c r="W223">
        <v>221</v>
      </c>
      <c r="X223" s="4">
        <f t="shared" si="25"/>
        <v>8.0667485427771829E-2</v>
      </c>
      <c r="Y223" s="4">
        <f t="shared" ref="Y223:Y286" si="34">Tasa_Fwd(E132,B132,E223,B223,91)</f>
        <v>8.0194565217813638E-2</v>
      </c>
      <c r="Z223" s="4">
        <f t="shared" si="24"/>
        <v>7.8901771689538103E-2</v>
      </c>
    </row>
    <row r="224" spans="1:26" x14ac:dyDescent="0.25">
      <c r="A224" s="16">
        <f t="shared" si="33"/>
        <v>43757</v>
      </c>
      <c r="B224">
        <f>+'[2]Ejercicio 1'!E441</f>
        <v>222</v>
      </c>
      <c r="C224" s="5">
        <v>8.043305043631406E-2</v>
      </c>
      <c r="D224" s="4">
        <f t="shared" si="28"/>
        <v>7.8840733574173483E-2</v>
      </c>
      <c r="E224" s="6">
        <f t="shared" si="29"/>
        <v>7.9631594374019551E-2</v>
      </c>
      <c r="F224" s="7">
        <f t="shared" si="30"/>
        <v>7.908295636736197E-2</v>
      </c>
      <c r="I224" s="10">
        <v>222</v>
      </c>
      <c r="J224" s="8">
        <f t="shared" si="31"/>
        <v>8.1933050436314062E-2</v>
      </c>
      <c r="K224" s="8">
        <f t="shared" si="31"/>
        <v>8.0340733574173484E-2</v>
      </c>
      <c r="L224" s="8">
        <f t="shared" si="31"/>
        <v>8.1131594374019553E-2</v>
      </c>
      <c r="M224" s="8">
        <f t="shared" si="26"/>
        <v>8.0582956367361971E-2</v>
      </c>
      <c r="P224">
        <v>222</v>
      </c>
      <c r="Q224" s="8">
        <f t="shared" si="32"/>
        <v>7.8933050436314059E-2</v>
      </c>
      <c r="R224" s="8">
        <f t="shared" si="32"/>
        <v>7.7340733574173481E-2</v>
      </c>
      <c r="S224" s="8">
        <f t="shared" si="32"/>
        <v>7.813159437401955E-2</v>
      </c>
      <c r="T224" s="8">
        <f t="shared" si="27"/>
        <v>7.7582956367361969E-2</v>
      </c>
      <c r="W224">
        <v>222</v>
      </c>
      <c r="X224" s="4">
        <f t="shared" si="25"/>
        <v>8.0671384106809019E-2</v>
      </c>
      <c r="Y224" s="4">
        <f t="shared" si="34"/>
        <v>8.0180636768866456E-2</v>
      </c>
      <c r="Z224" s="4">
        <f t="shared" ref="Z224:Z287" si="35">Tasa_Fwd(F196,B196,F224,B224,28)</f>
        <v>7.8899884269123852E-2</v>
      </c>
    </row>
    <row r="225" spans="1:26" x14ac:dyDescent="0.25">
      <c r="A225" s="16">
        <f t="shared" si="33"/>
        <v>43758</v>
      </c>
      <c r="B225">
        <f>+'[2]Ejercicio 1'!E442</f>
        <v>223</v>
      </c>
      <c r="C225" s="5">
        <v>8.0432074383007118E-2</v>
      </c>
      <c r="D225" s="4">
        <f t="shared" si="28"/>
        <v>7.8839795659415346E-2</v>
      </c>
      <c r="E225" s="6">
        <f t="shared" si="29"/>
        <v>7.9630637579997082E-2</v>
      </c>
      <c r="F225" s="7">
        <f t="shared" si="30"/>
        <v>7.9082012683622249E-2</v>
      </c>
      <c r="I225" s="10">
        <v>223</v>
      </c>
      <c r="J225" s="8">
        <f t="shared" si="31"/>
        <v>8.193207438300712E-2</v>
      </c>
      <c r="K225" s="8">
        <f t="shared" si="31"/>
        <v>8.0339795659415347E-2</v>
      </c>
      <c r="L225" s="8">
        <f t="shared" si="31"/>
        <v>8.1130637579997084E-2</v>
      </c>
      <c r="M225" s="8">
        <f t="shared" si="26"/>
        <v>8.0582012683622251E-2</v>
      </c>
      <c r="P225">
        <v>223</v>
      </c>
      <c r="Q225" s="8">
        <f t="shared" si="32"/>
        <v>7.8932074383007117E-2</v>
      </c>
      <c r="R225" s="8">
        <f t="shared" si="32"/>
        <v>7.7339795659415345E-2</v>
      </c>
      <c r="S225" s="8">
        <f t="shared" si="32"/>
        <v>7.8130637579997081E-2</v>
      </c>
      <c r="T225" s="8">
        <f t="shared" si="27"/>
        <v>7.7582012683622248E-2</v>
      </c>
      <c r="W225">
        <v>223</v>
      </c>
      <c r="X225" s="4">
        <f t="shared" si="25"/>
        <v>8.0675227212952227E-2</v>
      </c>
      <c r="Y225" s="4">
        <f t="shared" si="34"/>
        <v>8.0166444410293691E-2</v>
      </c>
      <c r="Z225" s="4">
        <f t="shared" si="35"/>
        <v>7.8897996847667587E-2</v>
      </c>
    </row>
    <row r="226" spans="1:26" x14ac:dyDescent="0.25">
      <c r="A226" s="16">
        <f t="shared" si="33"/>
        <v>43759</v>
      </c>
      <c r="B226">
        <f>+'[2]Ejercicio 1'!E443</f>
        <v>224</v>
      </c>
      <c r="C226" s="5">
        <v>8.0431098329700176E-2</v>
      </c>
      <c r="D226" s="4">
        <f t="shared" si="28"/>
        <v>7.883885774421194E-2</v>
      </c>
      <c r="E226" s="6">
        <f t="shared" si="29"/>
        <v>7.9629680785747975E-2</v>
      </c>
      <c r="F226" s="7">
        <f t="shared" si="30"/>
        <v>7.9081068999499973E-2</v>
      </c>
      <c r="I226" s="10">
        <v>224</v>
      </c>
      <c r="J226" s="8">
        <f t="shared" si="31"/>
        <v>8.1931098329700178E-2</v>
      </c>
      <c r="K226" s="8">
        <f t="shared" si="31"/>
        <v>8.0338857744211942E-2</v>
      </c>
      <c r="L226" s="8">
        <f t="shared" si="31"/>
        <v>8.1129680785747976E-2</v>
      </c>
      <c r="M226" s="8">
        <f t="shared" si="26"/>
        <v>8.0581068999499975E-2</v>
      </c>
      <c r="P226">
        <v>224</v>
      </c>
      <c r="Q226" s="8">
        <f t="shared" si="32"/>
        <v>7.8931098329700175E-2</v>
      </c>
      <c r="R226" s="8">
        <f t="shared" si="32"/>
        <v>7.7338857744211939E-2</v>
      </c>
      <c r="S226" s="8">
        <f t="shared" si="32"/>
        <v>7.8129680785747974E-2</v>
      </c>
      <c r="T226" s="8">
        <f t="shared" si="27"/>
        <v>7.7581068999499972E-2</v>
      </c>
      <c r="W226">
        <v>224</v>
      </c>
      <c r="X226" s="4">
        <f t="shared" si="25"/>
        <v>8.0679014746015243E-2</v>
      </c>
      <c r="Y226" s="4">
        <f t="shared" si="34"/>
        <v>8.0151988146859018E-2</v>
      </c>
      <c r="Z226" s="4">
        <f t="shared" si="35"/>
        <v>7.8896109425120764E-2</v>
      </c>
    </row>
    <row r="227" spans="1:26" x14ac:dyDescent="0.25">
      <c r="A227" s="16">
        <f t="shared" si="33"/>
        <v>43760</v>
      </c>
      <c r="B227">
        <f>+'[2]Ejercicio 1'!E444</f>
        <v>225</v>
      </c>
      <c r="C227" s="5">
        <v>8.0430122276393234E-2</v>
      </c>
      <c r="D227" s="4">
        <f t="shared" si="28"/>
        <v>7.8837919828564307E-2</v>
      </c>
      <c r="E227" s="6">
        <f t="shared" si="29"/>
        <v>7.9628723991271369E-2</v>
      </c>
      <c r="F227" s="7">
        <f t="shared" si="30"/>
        <v>7.9080125315003719E-2</v>
      </c>
      <c r="I227" s="10">
        <v>225</v>
      </c>
      <c r="J227" s="8">
        <f t="shared" si="31"/>
        <v>8.1930122276393236E-2</v>
      </c>
      <c r="K227" s="8">
        <f t="shared" si="31"/>
        <v>8.0337919828564308E-2</v>
      </c>
      <c r="L227" s="8">
        <f t="shared" si="31"/>
        <v>8.112872399127137E-2</v>
      </c>
      <c r="M227" s="8">
        <f t="shared" si="26"/>
        <v>8.058012531500372E-2</v>
      </c>
      <c r="P227">
        <v>225</v>
      </c>
      <c r="Q227" s="8">
        <f t="shared" si="32"/>
        <v>7.8930122276393233E-2</v>
      </c>
      <c r="R227" s="8">
        <f t="shared" si="32"/>
        <v>7.7337919828564305E-2</v>
      </c>
      <c r="S227" s="8">
        <f t="shared" si="32"/>
        <v>7.8128723991271368E-2</v>
      </c>
      <c r="T227" s="8">
        <f t="shared" si="27"/>
        <v>7.7580125315003717E-2</v>
      </c>
      <c r="W227">
        <v>225</v>
      </c>
      <c r="X227" s="4">
        <f t="shared" si="25"/>
        <v>8.0682746705817529E-2</v>
      </c>
      <c r="Y227" s="4">
        <f t="shared" si="34"/>
        <v>8.0137267983377919E-2</v>
      </c>
      <c r="Z227" s="4">
        <f t="shared" si="35"/>
        <v>7.8894222001529055E-2</v>
      </c>
    </row>
    <row r="228" spans="1:26" x14ac:dyDescent="0.25">
      <c r="A228" s="16">
        <f t="shared" si="33"/>
        <v>43761</v>
      </c>
      <c r="B228">
        <f>+'[2]Ejercicio 1'!E445</f>
        <v>226</v>
      </c>
      <c r="C228" s="5">
        <v>8.0429146223086292E-2</v>
      </c>
      <c r="D228" s="4">
        <f t="shared" si="28"/>
        <v>7.8836981912471626E-2</v>
      </c>
      <c r="E228" s="6">
        <f t="shared" si="29"/>
        <v>7.9627767196568125E-2</v>
      </c>
      <c r="F228" s="7">
        <f t="shared" si="30"/>
        <v>7.9079181630127754E-2</v>
      </c>
      <c r="I228" s="10">
        <v>226</v>
      </c>
      <c r="J228" s="8">
        <f t="shared" si="31"/>
        <v>8.1929146223086294E-2</v>
      </c>
      <c r="K228" s="8">
        <f t="shared" si="31"/>
        <v>8.0336981912471628E-2</v>
      </c>
      <c r="L228" s="8">
        <f t="shared" si="31"/>
        <v>8.1127767196568126E-2</v>
      </c>
      <c r="M228" s="8">
        <f t="shared" si="26"/>
        <v>8.0579181630127755E-2</v>
      </c>
      <c r="P228">
        <v>226</v>
      </c>
      <c r="Q228" s="8">
        <f t="shared" si="32"/>
        <v>7.8929146223086291E-2</v>
      </c>
      <c r="R228" s="8">
        <f t="shared" si="32"/>
        <v>7.7336981912471625E-2</v>
      </c>
      <c r="S228" s="8">
        <f t="shared" si="32"/>
        <v>7.8127767196568124E-2</v>
      </c>
      <c r="T228" s="8">
        <f t="shared" si="27"/>
        <v>7.7579181630127753E-2</v>
      </c>
      <c r="W228">
        <v>226</v>
      </c>
      <c r="X228" s="4">
        <f t="shared" si="25"/>
        <v>8.0686423092181214E-2</v>
      </c>
      <c r="Y228" s="4">
        <f t="shared" si="34"/>
        <v>8.0122283924720317E-2</v>
      </c>
      <c r="Z228" s="4">
        <f t="shared" si="35"/>
        <v>7.889233457686963E-2</v>
      </c>
    </row>
    <row r="229" spans="1:26" x14ac:dyDescent="0.25">
      <c r="A229" s="16">
        <f t="shared" si="33"/>
        <v>43762</v>
      </c>
      <c r="B229">
        <f>+'[2]Ejercicio 1'!E446</f>
        <v>227</v>
      </c>
      <c r="C229" s="5">
        <v>8.0428170169779351E-2</v>
      </c>
      <c r="D229" s="4">
        <f t="shared" si="28"/>
        <v>7.8836043995934524E-2</v>
      </c>
      <c r="E229" s="6">
        <f t="shared" si="29"/>
        <v>7.9626810401639117E-2</v>
      </c>
      <c r="F229" s="7">
        <f t="shared" si="30"/>
        <v>7.9078237944872107E-2</v>
      </c>
      <c r="I229" s="10">
        <v>227</v>
      </c>
      <c r="J229" s="8">
        <f t="shared" si="31"/>
        <v>8.1928170169779352E-2</v>
      </c>
      <c r="K229" s="8">
        <f t="shared" si="31"/>
        <v>8.0336043995934525E-2</v>
      </c>
      <c r="L229" s="8">
        <f t="shared" si="31"/>
        <v>8.1126810401639118E-2</v>
      </c>
      <c r="M229" s="8">
        <f t="shared" si="26"/>
        <v>8.0578237944872108E-2</v>
      </c>
      <c r="P229">
        <v>227</v>
      </c>
      <c r="Q229" s="8">
        <f t="shared" si="32"/>
        <v>7.8928170169779349E-2</v>
      </c>
      <c r="R229" s="8">
        <f t="shared" si="32"/>
        <v>7.7336043995934522E-2</v>
      </c>
      <c r="S229" s="8">
        <f t="shared" si="32"/>
        <v>7.8126810401639116E-2</v>
      </c>
      <c r="T229" s="8">
        <f t="shared" si="27"/>
        <v>7.7578237944872105E-2</v>
      </c>
      <c r="W229">
        <v>227</v>
      </c>
      <c r="X229" s="4">
        <f t="shared" si="25"/>
        <v>8.0690043904935893E-2</v>
      </c>
      <c r="Y229" s="4">
        <f t="shared" si="34"/>
        <v>8.0107035975809787E-2</v>
      </c>
      <c r="Z229" s="4">
        <f t="shared" si="35"/>
        <v>7.889044715112252E-2</v>
      </c>
    </row>
    <row r="230" spans="1:26" x14ac:dyDescent="0.25">
      <c r="A230" s="16">
        <f t="shared" si="33"/>
        <v>43763</v>
      </c>
      <c r="B230">
        <f>+'[2]Ejercicio 1'!E447</f>
        <v>228</v>
      </c>
      <c r="C230" s="5">
        <v>8.0427194116472409E-2</v>
      </c>
      <c r="D230" s="4">
        <f t="shared" si="28"/>
        <v>7.8835106078952361E-2</v>
      </c>
      <c r="E230" s="6">
        <f t="shared" si="29"/>
        <v>7.9625853606482611E-2</v>
      </c>
      <c r="F230" s="7">
        <f t="shared" si="30"/>
        <v>7.9077294259239608E-2</v>
      </c>
      <c r="I230" s="10">
        <v>228</v>
      </c>
      <c r="J230" s="8">
        <f t="shared" si="31"/>
        <v>8.192719411647241E-2</v>
      </c>
      <c r="K230" s="8">
        <f t="shared" si="31"/>
        <v>8.0335106078952362E-2</v>
      </c>
      <c r="L230" s="8">
        <f t="shared" si="31"/>
        <v>8.1125853606482612E-2</v>
      </c>
      <c r="M230" s="8">
        <f t="shared" si="26"/>
        <v>8.057729425923961E-2</v>
      </c>
      <c r="P230">
        <v>228</v>
      </c>
      <c r="Q230" s="8">
        <f t="shared" si="32"/>
        <v>7.8927194116472407E-2</v>
      </c>
      <c r="R230" s="8">
        <f t="shared" si="32"/>
        <v>7.7335106078952359E-2</v>
      </c>
      <c r="S230" s="8">
        <f t="shared" si="32"/>
        <v>7.8125853606482609E-2</v>
      </c>
      <c r="T230" s="8">
        <f t="shared" si="27"/>
        <v>7.7577294259239607E-2</v>
      </c>
      <c r="W230">
        <v>228</v>
      </c>
      <c r="X230" s="4">
        <f t="shared" si="25"/>
        <v>8.0693609143913339E-2</v>
      </c>
      <c r="Y230" s="4">
        <f t="shared" si="34"/>
        <v>8.0091524141615522E-2</v>
      </c>
      <c r="Z230" s="4">
        <f t="shared" si="35"/>
        <v>7.8888559724327664E-2</v>
      </c>
    </row>
    <row r="231" spans="1:26" x14ac:dyDescent="0.25">
      <c r="A231" s="16">
        <f t="shared" si="33"/>
        <v>43764</v>
      </c>
      <c r="B231">
        <f>+'[2]Ejercicio 1'!E448</f>
        <v>229</v>
      </c>
      <c r="C231" s="5">
        <v>8.0426218063165467E-2</v>
      </c>
      <c r="D231" s="4">
        <f t="shared" si="28"/>
        <v>7.8834168161525761E-2</v>
      </c>
      <c r="E231" s="6">
        <f t="shared" si="29"/>
        <v>7.9624896811098592E-2</v>
      </c>
      <c r="F231" s="7">
        <f t="shared" si="30"/>
        <v>7.9076350573224569E-2</v>
      </c>
      <c r="I231" s="10">
        <v>229</v>
      </c>
      <c r="J231" s="8">
        <f t="shared" si="31"/>
        <v>8.1926218063165468E-2</v>
      </c>
      <c r="K231" s="8">
        <f t="shared" si="31"/>
        <v>8.0334168161525762E-2</v>
      </c>
      <c r="L231" s="8">
        <f t="shared" si="31"/>
        <v>8.1124896811098593E-2</v>
      </c>
      <c r="M231" s="8">
        <f t="shared" si="26"/>
        <v>8.057635057322457E-2</v>
      </c>
      <c r="P231">
        <v>229</v>
      </c>
      <c r="Q231" s="8">
        <f t="shared" si="32"/>
        <v>7.8926218063165465E-2</v>
      </c>
      <c r="R231" s="8">
        <f t="shared" si="32"/>
        <v>7.733416816152576E-2</v>
      </c>
      <c r="S231" s="8">
        <f t="shared" si="32"/>
        <v>7.812489681109859E-2</v>
      </c>
      <c r="T231" s="8">
        <f t="shared" si="27"/>
        <v>7.7576350573224567E-2</v>
      </c>
      <c r="W231">
        <v>229</v>
      </c>
      <c r="X231" s="4">
        <f t="shared" si="25"/>
        <v>8.0697118808950613E-2</v>
      </c>
      <c r="Y231" s="4">
        <f t="shared" si="34"/>
        <v>8.0075748427157672E-2</v>
      </c>
      <c r="Z231" s="4">
        <f t="shared" si="35"/>
        <v>7.8886672296445096E-2</v>
      </c>
    </row>
    <row r="232" spans="1:26" x14ac:dyDescent="0.25">
      <c r="A232" s="16">
        <f t="shared" si="33"/>
        <v>43765</v>
      </c>
      <c r="B232">
        <f>+'[2]Ejercicio 1'!E449</f>
        <v>230</v>
      </c>
      <c r="C232" s="5">
        <v>8.0425242009858525E-2</v>
      </c>
      <c r="D232" s="4">
        <f t="shared" si="28"/>
        <v>7.8833230243654531E-2</v>
      </c>
      <c r="E232" s="6">
        <f t="shared" si="29"/>
        <v>7.9623940015487935E-2</v>
      </c>
      <c r="F232" s="7">
        <f t="shared" si="30"/>
        <v>7.9075406886835536E-2</v>
      </c>
      <c r="I232" s="10">
        <v>230</v>
      </c>
      <c r="J232" s="8">
        <f t="shared" si="31"/>
        <v>8.1925242009858526E-2</v>
      </c>
      <c r="K232" s="8">
        <f t="shared" si="31"/>
        <v>8.0333230243654533E-2</v>
      </c>
      <c r="L232" s="8">
        <f t="shared" si="31"/>
        <v>8.1123940015487936E-2</v>
      </c>
      <c r="M232" s="8">
        <f t="shared" si="26"/>
        <v>8.0575406886835538E-2</v>
      </c>
      <c r="P232">
        <v>230</v>
      </c>
      <c r="Q232" s="8">
        <f t="shared" si="32"/>
        <v>7.8925242009858523E-2</v>
      </c>
      <c r="R232" s="8">
        <f t="shared" si="32"/>
        <v>7.733323024365453E-2</v>
      </c>
      <c r="S232" s="8">
        <f t="shared" si="32"/>
        <v>7.8123940015487933E-2</v>
      </c>
      <c r="T232" s="8">
        <f t="shared" si="27"/>
        <v>7.7575406886835535E-2</v>
      </c>
      <c r="W232">
        <v>230</v>
      </c>
      <c r="X232" s="4">
        <f t="shared" si="25"/>
        <v>8.070057289989005E-2</v>
      </c>
      <c r="Y232" s="4">
        <f t="shared" si="34"/>
        <v>8.0059708837520546E-2</v>
      </c>
      <c r="Z232" s="4">
        <f t="shared" si="35"/>
        <v>7.8884784867520527E-2</v>
      </c>
    </row>
    <row r="233" spans="1:26" x14ac:dyDescent="0.25">
      <c r="A233" s="16">
        <f t="shared" si="33"/>
        <v>43766</v>
      </c>
      <c r="B233">
        <f>+'[2]Ejercicio 1'!E450</f>
        <v>231</v>
      </c>
      <c r="C233" s="5">
        <v>8.0424265956551583E-2</v>
      </c>
      <c r="D233" s="4">
        <f t="shared" si="28"/>
        <v>7.8832292325338046E-2</v>
      </c>
      <c r="E233" s="6">
        <f t="shared" si="29"/>
        <v>7.9622983219650653E-2</v>
      </c>
      <c r="F233" s="7">
        <f t="shared" si="30"/>
        <v>7.9074463200063949E-2</v>
      </c>
      <c r="I233" s="10">
        <v>231</v>
      </c>
      <c r="J233" s="8">
        <f t="shared" si="31"/>
        <v>8.1924265956551584E-2</v>
      </c>
      <c r="K233" s="8">
        <f t="shared" si="31"/>
        <v>8.0332292325338048E-2</v>
      </c>
      <c r="L233" s="8">
        <f t="shared" si="31"/>
        <v>8.1122983219650655E-2</v>
      </c>
      <c r="M233" s="8">
        <f t="shared" si="26"/>
        <v>8.057446320006395E-2</v>
      </c>
      <c r="P233">
        <v>231</v>
      </c>
      <c r="Q233" s="8">
        <f t="shared" si="32"/>
        <v>7.8924265956551581E-2</v>
      </c>
      <c r="R233" s="8">
        <f t="shared" si="32"/>
        <v>7.7332292325338045E-2</v>
      </c>
      <c r="S233" s="8">
        <f t="shared" si="32"/>
        <v>7.8122983219650652E-2</v>
      </c>
      <c r="T233" s="8">
        <f t="shared" si="27"/>
        <v>7.7574463200063948E-2</v>
      </c>
      <c r="W233">
        <v>231</v>
      </c>
      <c r="X233" s="4">
        <f t="shared" si="25"/>
        <v>8.070397141657569E-2</v>
      </c>
      <c r="Y233" s="4">
        <f t="shared" si="34"/>
        <v>8.0043405377825297E-2</v>
      </c>
      <c r="Z233" s="4">
        <f t="shared" si="35"/>
        <v>7.8882897437502528E-2</v>
      </c>
    </row>
    <row r="234" spans="1:26" x14ac:dyDescent="0.25">
      <c r="A234" s="16">
        <f t="shared" si="33"/>
        <v>43767</v>
      </c>
      <c r="B234">
        <f>+'[2]Ejercicio 1'!E451</f>
        <v>232</v>
      </c>
      <c r="C234" s="5">
        <v>8.0423289903244627E-2</v>
      </c>
      <c r="D234" s="4">
        <f t="shared" si="28"/>
        <v>7.883135440657732E-2</v>
      </c>
      <c r="E234" s="6">
        <f t="shared" si="29"/>
        <v>7.9622026423586734E-2</v>
      </c>
      <c r="F234" s="7">
        <f t="shared" si="30"/>
        <v>7.9073519512918383E-2</v>
      </c>
      <c r="I234" s="10">
        <v>232</v>
      </c>
      <c r="J234" s="8">
        <f t="shared" si="31"/>
        <v>8.1923289903244628E-2</v>
      </c>
      <c r="K234" s="8">
        <f t="shared" si="31"/>
        <v>8.0331354406577321E-2</v>
      </c>
      <c r="L234" s="8">
        <f t="shared" si="31"/>
        <v>8.1122026423586735E-2</v>
      </c>
      <c r="M234" s="8">
        <f t="shared" si="26"/>
        <v>8.0573519512918385E-2</v>
      </c>
      <c r="P234">
        <v>232</v>
      </c>
      <c r="Q234" s="8">
        <f t="shared" si="32"/>
        <v>7.8923289903244626E-2</v>
      </c>
      <c r="R234" s="8">
        <f t="shared" si="32"/>
        <v>7.7331354406577318E-2</v>
      </c>
      <c r="S234" s="8">
        <f t="shared" si="32"/>
        <v>7.8122026423586732E-2</v>
      </c>
      <c r="T234" s="8">
        <f t="shared" si="27"/>
        <v>7.7573519512918382E-2</v>
      </c>
      <c r="W234">
        <v>232</v>
      </c>
      <c r="X234" s="4">
        <f t="shared" si="25"/>
        <v>8.0707314358860444E-2</v>
      </c>
      <c r="Y234" s="4">
        <f t="shared" si="34"/>
        <v>8.0026838053253738E-2</v>
      </c>
      <c r="Z234" s="4">
        <f t="shared" si="35"/>
        <v>7.8881010006445373E-2</v>
      </c>
    </row>
    <row r="235" spans="1:26" x14ac:dyDescent="0.25">
      <c r="A235" s="16">
        <f t="shared" si="33"/>
        <v>43768</v>
      </c>
      <c r="B235">
        <f>+'[2]Ejercicio 1'!E452</f>
        <v>233</v>
      </c>
      <c r="C235" s="5">
        <v>8.0422313849937685E-2</v>
      </c>
      <c r="D235" s="4">
        <f t="shared" si="28"/>
        <v>7.8830416487371338E-2</v>
      </c>
      <c r="E235" s="6">
        <f t="shared" si="29"/>
        <v>7.9621069627295316E-2</v>
      </c>
      <c r="F235" s="7">
        <f t="shared" si="30"/>
        <v>7.9072575825390262E-2</v>
      </c>
      <c r="I235" s="10">
        <v>233</v>
      </c>
      <c r="J235" s="8">
        <f t="shared" si="31"/>
        <v>8.1922313849937686E-2</v>
      </c>
      <c r="K235" s="8">
        <f t="shared" si="31"/>
        <v>8.0330416487371339E-2</v>
      </c>
      <c r="L235" s="8">
        <f t="shared" si="31"/>
        <v>8.1121069627295317E-2</v>
      </c>
      <c r="M235" s="8">
        <f t="shared" si="26"/>
        <v>8.0572575825390264E-2</v>
      </c>
      <c r="P235">
        <v>233</v>
      </c>
      <c r="Q235" s="8">
        <f t="shared" si="32"/>
        <v>7.8922313849937684E-2</v>
      </c>
      <c r="R235" s="8">
        <f t="shared" si="32"/>
        <v>7.7330416487371337E-2</v>
      </c>
      <c r="S235" s="8">
        <f t="shared" si="32"/>
        <v>7.8121069627295314E-2</v>
      </c>
      <c r="T235" s="8">
        <f t="shared" si="27"/>
        <v>7.7572575825390261E-2</v>
      </c>
      <c r="W235">
        <v>233</v>
      </c>
      <c r="X235" s="4">
        <f t="shared" si="25"/>
        <v>8.071060172659715E-2</v>
      </c>
      <c r="Y235" s="4">
        <f t="shared" si="34"/>
        <v>8.0010006869035075E-2</v>
      </c>
      <c r="Z235" s="4">
        <f t="shared" si="35"/>
        <v>7.8879122574291943E-2</v>
      </c>
    </row>
    <row r="236" spans="1:26" x14ac:dyDescent="0.25">
      <c r="A236" s="16">
        <f t="shared" si="33"/>
        <v>43769</v>
      </c>
      <c r="B236">
        <f>+'[2]Ejercicio 1'!E453</f>
        <v>234</v>
      </c>
      <c r="C236" s="5">
        <v>8.0421337796630743E-2</v>
      </c>
      <c r="D236" s="4">
        <f t="shared" si="28"/>
        <v>7.8829478567721142E-2</v>
      </c>
      <c r="E236" s="6">
        <f t="shared" si="29"/>
        <v>7.9620112830778134E-2</v>
      </c>
      <c r="F236" s="7">
        <f t="shared" si="30"/>
        <v>7.907163213748529E-2</v>
      </c>
      <c r="I236" s="10">
        <v>234</v>
      </c>
      <c r="J236" s="8">
        <f t="shared" si="31"/>
        <v>8.1921337796630744E-2</v>
      </c>
      <c r="K236" s="8">
        <f t="shared" si="31"/>
        <v>8.0329478567721144E-2</v>
      </c>
      <c r="L236" s="8">
        <f t="shared" si="31"/>
        <v>8.1120112830778135E-2</v>
      </c>
      <c r="M236" s="8">
        <f t="shared" si="26"/>
        <v>8.0571632137485291E-2</v>
      </c>
      <c r="P236">
        <v>234</v>
      </c>
      <c r="Q236" s="8">
        <f t="shared" si="32"/>
        <v>7.8921337796630742E-2</v>
      </c>
      <c r="R236" s="8">
        <f t="shared" si="32"/>
        <v>7.7329478567721141E-2</v>
      </c>
      <c r="S236" s="8">
        <f t="shared" si="32"/>
        <v>7.8120112830778132E-2</v>
      </c>
      <c r="T236" s="8">
        <f t="shared" si="27"/>
        <v>7.7571632137485289E-2</v>
      </c>
      <c r="W236">
        <v>234</v>
      </c>
      <c r="X236" s="4">
        <f t="shared" si="25"/>
        <v>8.0713833519647907E-2</v>
      </c>
      <c r="Y236" s="4">
        <f t="shared" si="34"/>
        <v>7.9992911830454747E-2</v>
      </c>
      <c r="Z236" s="4">
        <f t="shared" si="35"/>
        <v>7.8877235141099344E-2</v>
      </c>
    </row>
    <row r="237" spans="1:26" x14ac:dyDescent="0.25">
      <c r="A237" s="16">
        <f t="shared" si="33"/>
        <v>43770</v>
      </c>
      <c r="B237">
        <f>+'[2]Ejercicio 1'!E454</f>
        <v>235</v>
      </c>
      <c r="C237" s="5">
        <v>8.0420361743323801E-2</v>
      </c>
      <c r="D237" s="4">
        <f t="shared" si="28"/>
        <v>7.8828540647625872E-2</v>
      </c>
      <c r="E237" s="6">
        <f t="shared" si="29"/>
        <v>7.9619156034033439E-2</v>
      </c>
      <c r="F237" s="7">
        <f t="shared" si="30"/>
        <v>7.9070688449200635E-2</v>
      </c>
      <c r="I237" s="10">
        <v>235</v>
      </c>
      <c r="J237" s="8">
        <f t="shared" si="31"/>
        <v>8.1920361743323802E-2</v>
      </c>
      <c r="K237" s="8">
        <f t="shared" si="31"/>
        <v>8.0328540647625873E-2</v>
      </c>
      <c r="L237" s="8">
        <f t="shared" si="31"/>
        <v>8.1119156034033441E-2</v>
      </c>
      <c r="M237" s="8">
        <f t="shared" si="26"/>
        <v>8.0570688449200636E-2</v>
      </c>
      <c r="P237">
        <v>235</v>
      </c>
      <c r="Q237" s="8">
        <f t="shared" si="32"/>
        <v>7.89203617433238E-2</v>
      </c>
      <c r="R237" s="8">
        <f t="shared" si="32"/>
        <v>7.7328540647625871E-2</v>
      </c>
      <c r="S237" s="8">
        <f t="shared" si="32"/>
        <v>7.8119156034033438E-2</v>
      </c>
      <c r="T237" s="8">
        <f t="shared" si="27"/>
        <v>7.7570688449200634E-2</v>
      </c>
      <c r="W237">
        <v>235</v>
      </c>
      <c r="X237" s="4">
        <f t="shared" si="25"/>
        <v>8.0717009737873047E-2</v>
      </c>
      <c r="Y237" s="4">
        <f t="shared" si="34"/>
        <v>7.9975552942843017E-2</v>
      </c>
      <c r="Z237" s="4">
        <f t="shared" si="35"/>
        <v>7.8875347706813342E-2</v>
      </c>
    </row>
    <row r="238" spans="1:26" x14ac:dyDescent="0.25">
      <c r="A238" s="16">
        <f t="shared" si="33"/>
        <v>43771</v>
      </c>
      <c r="B238">
        <f>+'[2]Ejercicio 1'!E455</f>
        <v>236</v>
      </c>
      <c r="C238" s="5">
        <v>8.0419385690016859E-2</v>
      </c>
      <c r="D238" s="4">
        <f t="shared" si="28"/>
        <v>7.882760272708618E-2</v>
      </c>
      <c r="E238" s="6">
        <f t="shared" si="29"/>
        <v>7.9618199237062121E-2</v>
      </c>
      <c r="F238" s="7">
        <f t="shared" si="30"/>
        <v>7.9069744760536284E-2</v>
      </c>
      <c r="I238" s="10">
        <v>236</v>
      </c>
      <c r="J238" s="8">
        <f t="shared" si="31"/>
        <v>8.191938569001686E-2</v>
      </c>
      <c r="K238" s="8">
        <f t="shared" si="31"/>
        <v>8.0327602727086181E-2</v>
      </c>
      <c r="L238" s="8">
        <f t="shared" si="31"/>
        <v>8.1118199237062122E-2</v>
      </c>
      <c r="M238" s="8">
        <f t="shared" si="26"/>
        <v>8.0569744760536285E-2</v>
      </c>
      <c r="P238">
        <v>236</v>
      </c>
      <c r="Q238" s="8">
        <f t="shared" si="32"/>
        <v>7.8919385690016858E-2</v>
      </c>
      <c r="R238" s="8">
        <f t="shared" si="32"/>
        <v>7.7327602727086178E-2</v>
      </c>
      <c r="S238" s="8">
        <f t="shared" si="32"/>
        <v>7.8118199237062119E-2</v>
      </c>
      <c r="T238" s="8">
        <f t="shared" si="27"/>
        <v>7.7569744760536283E-2</v>
      </c>
      <c r="W238">
        <v>236</v>
      </c>
      <c r="X238" s="4">
        <f t="shared" si="25"/>
        <v>8.0720130381145186E-2</v>
      </c>
      <c r="Y238" s="4">
        <f t="shared" si="34"/>
        <v>7.9957930211588951E-2</v>
      </c>
      <c r="Z238" s="4">
        <f t="shared" si="35"/>
        <v>7.887346027146247E-2</v>
      </c>
    </row>
    <row r="239" spans="1:26" x14ac:dyDescent="0.25">
      <c r="A239" s="16">
        <f t="shared" si="33"/>
        <v>43772</v>
      </c>
      <c r="B239">
        <f>+'[2]Ejercicio 1'!E456</f>
        <v>237</v>
      </c>
      <c r="C239" s="5">
        <v>8.0418409636709917E-2</v>
      </c>
      <c r="D239" s="4">
        <f t="shared" si="28"/>
        <v>7.8826664806101843E-2</v>
      </c>
      <c r="E239" s="6">
        <f t="shared" si="29"/>
        <v>7.9617242439864164E-2</v>
      </c>
      <c r="F239" s="7">
        <f t="shared" si="30"/>
        <v>7.9068801071495082E-2</v>
      </c>
      <c r="I239" s="10">
        <v>237</v>
      </c>
      <c r="J239" s="8">
        <f t="shared" si="31"/>
        <v>8.1918409636709918E-2</v>
      </c>
      <c r="K239" s="8">
        <f t="shared" si="31"/>
        <v>8.0326664806101844E-2</v>
      </c>
      <c r="L239" s="8">
        <f t="shared" si="31"/>
        <v>8.1117242439864165E-2</v>
      </c>
      <c r="M239" s="8">
        <f t="shared" si="26"/>
        <v>8.0568801071495083E-2</v>
      </c>
      <c r="P239">
        <v>237</v>
      </c>
      <c r="Q239" s="8">
        <f t="shared" si="32"/>
        <v>7.8918409636709916E-2</v>
      </c>
      <c r="R239" s="8">
        <f t="shared" si="32"/>
        <v>7.7326664806101841E-2</v>
      </c>
      <c r="S239" s="8">
        <f t="shared" si="32"/>
        <v>7.8117242439864162E-2</v>
      </c>
      <c r="T239" s="8">
        <f t="shared" si="27"/>
        <v>7.756880107149508E-2</v>
      </c>
      <c r="W239">
        <v>237</v>
      </c>
      <c r="X239" s="4">
        <f t="shared" si="25"/>
        <v>8.0723195449334775E-2</v>
      </c>
      <c r="Y239" s="4">
        <f t="shared" si="34"/>
        <v>7.9940043642129116E-2</v>
      </c>
      <c r="Z239" s="4">
        <f t="shared" si="35"/>
        <v>7.8871572835063866E-2</v>
      </c>
    </row>
    <row r="240" spans="1:26" x14ac:dyDescent="0.25">
      <c r="A240" s="16">
        <f t="shared" si="33"/>
        <v>43773</v>
      </c>
      <c r="B240">
        <f>+'[2]Ejercicio 1'!E457</f>
        <v>238</v>
      </c>
      <c r="C240" s="5">
        <v>8.0417433583402975E-2</v>
      </c>
      <c r="D240" s="4">
        <f t="shared" si="28"/>
        <v>7.8825726884672237E-2</v>
      </c>
      <c r="E240" s="6">
        <f t="shared" si="29"/>
        <v>7.9616285642438694E-2</v>
      </c>
      <c r="F240" s="7">
        <f t="shared" si="30"/>
        <v>7.9067857382077042E-2</v>
      </c>
      <c r="I240" s="10">
        <v>238</v>
      </c>
      <c r="J240" s="8">
        <f t="shared" si="31"/>
        <v>8.1917433583402977E-2</v>
      </c>
      <c r="K240" s="8">
        <f t="shared" si="31"/>
        <v>8.0325726884672238E-2</v>
      </c>
      <c r="L240" s="8">
        <f t="shared" si="31"/>
        <v>8.1116285642438696E-2</v>
      </c>
      <c r="M240" s="8">
        <f t="shared" si="26"/>
        <v>8.0567857382077043E-2</v>
      </c>
      <c r="P240">
        <v>238</v>
      </c>
      <c r="Q240" s="8">
        <f t="shared" si="32"/>
        <v>7.8917433583402974E-2</v>
      </c>
      <c r="R240" s="8">
        <f t="shared" si="32"/>
        <v>7.7325726884672236E-2</v>
      </c>
      <c r="S240" s="8">
        <f t="shared" si="32"/>
        <v>7.8116285642438693E-2</v>
      </c>
      <c r="T240" s="8">
        <f t="shared" si="27"/>
        <v>7.7567857382077041E-2</v>
      </c>
      <c r="W240">
        <v>238</v>
      </c>
      <c r="X240" s="4">
        <f t="shared" si="25"/>
        <v>8.072620494231926E-2</v>
      </c>
      <c r="Y240" s="4">
        <f t="shared" si="34"/>
        <v>7.9921893239950081E-2</v>
      </c>
      <c r="Z240" s="4">
        <f t="shared" si="35"/>
        <v>7.8869685397603265E-2</v>
      </c>
    </row>
    <row r="241" spans="1:26" x14ac:dyDescent="0.25">
      <c r="A241" s="16">
        <f t="shared" si="33"/>
        <v>43774</v>
      </c>
      <c r="B241">
        <f>+'[2]Ejercicio 1'!E458</f>
        <v>239</v>
      </c>
      <c r="C241" s="5">
        <v>8.0416457530096033E-2</v>
      </c>
      <c r="D241" s="4">
        <f t="shared" si="28"/>
        <v>7.8824788962798403E-2</v>
      </c>
      <c r="E241" s="6">
        <f t="shared" si="29"/>
        <v>7.9615328844786601E-2</v>
      </c>
      <c r="F241" s="7">
        <f t="shared" si="30"/>
        <v>7.9066913692276461E-2</v>
      </c>
      <c r="I241" s="10">
        <v>239</v>
      </c>
      <c r="J241" s="8">
        <f t="shared" si="31"/>
        <v>8.1916457530096035E-2</v>
      </c>
      <c r="K241" s="8">
        <f t="shared" si="31"/>
        <v>8.0324788962798405E-2</v>
      </c>
      <c r="L241" s="8">
        <f t="shared" si="31"/>
        <v>8.1115328844786602E-2</v>
      </c>
      <c r="M241" s="8">
        <f t="shared" si="26"/>
        <v>8.0566913692276462E-2</v>
      </c>
      <c r="P241">
        <v>239</v>
      </c>
      <c r="Q241" s="8">
        <f t="shared" si="32"/>
        <v>7.8916457530096032E-2</v>
      </c>
      <c r="R241" s="8">
        <f t="shared" si="32"/>
        <v>7.7324788962798402E-2</v>
      </c>
      <c r="S241" s="8">
        <f t="shared" si="32"/>
        <v>7.81153288447866E-2</v>
      </c>
      <c r="T241" s="8">
        <f t="shared" si="27"/>
        <v>7.756691369227646E-2</v>
      </c>
      <c r="W241">
        <v>239</v>
      </c>
      <c r="X241" s="4">
        <f t="shared" si="25"/>
        <v>8.0729158859982261E-2</v>
      </c>
      <c r="Y241" s="4">
        <f t="shared" si="34"/>
        <v>7.9903479010594677E-2</v>
      </c>
      <c r="Z241" s="4">
        <f t="shared" si="35"/>
        <v>7.8867797959049246E-2</v>
      </c>
    </row>
    <row r="242" spans="1:26" x14ac:dyDescent="0.25">
      <c r="A242" s="16">
        <f t="shared" si="33"/>
        <v>43775</v>
      </c>
      <c r="B242">
        <f>+'[2]Ejercicio 1'!E459</f>
        <v>240</v>
      </c>
      <c r="C242" s="5">
        <v>8.0415481476789091E-2</v>
      </c>
      <c r="D242" s="4">
        <f t="shared" si="28"/>
        <v>7.8823851040479315E-2</v>
      </c>
      <c r="E242" s="6">
        <f t="shared" si="29"/>
        <v>7.9614372046907869E-2</v>
      </c>
      <c r="F242" s="7">
        <f t="shared" si="30"/>
        <v>7.9065970002099029E-2</v>
      </c>
      <c r="I242" s="10">
        <v>240</v>
      </c>
      <c r="J242" s="8">
        <f t="shared" si="31"/>
        <v>8.1915481476789093E-2</v>
      </c>
      <c r="K242" s="8">
        <f t="shared" si="31"/>
        <v>8.0323851040479316E-2</v>
      </c>
      <c r="L242" s="8">
        <f t="shared" si="31"/>
        <v>8.1114372046907871E-2</v>
      </c>
      <c r="M242" s="8">
        <f t="shared" si="26"/>
        <v>8.056597000209903E-2</v>
      </c>
      <c r="P242">
        <v>240</v>
      </c>
      <c r="Q242" s="8">
        <f t="shared" si="32"/>
        <v>7.891548147678909E-2</v>
      </c>
      <c r="R242" s="8">
        <f t="shared" si="32"/>
        <v>7.7323851040479313E-2</v>
      </c>
      <c r="S242" s="8">
        <f t="shared" si="32"/>
        <v>7.8114372046907868E-2</v>
      </c>
      <c r="T242" s="8">
        <f t="shared" si="27"/>
        <v>7.7565970002099027E-2</v>
      </c>
      <c r="W242">
        <v>240</v>
      </c>
      <c r="X242" s="4">
        <f t="shared" si="25"/>
        <v>8.073205720220826E-2</v>
      </c>
      <c r="Y242" s="4">
        <f t="shared" si="34"/>
        <v>7.9884800959656679E-2</v>
      </c>
      <c r="Z242" s="4">
        <f t="shared" si="35"/>
        <v>7.8865910519430357E-2</v>
      </c>
    </row>
    <row r="243" spans="1:26" x14ac:dyDescent="0.25">
      <c r="A243" s="16">
        <f t="shared" si="33"/>
        <v>43776</v>
      </c>
      <c r="B243">
        <f>+'[2]Ejercicio 1'!E460</f>
        <v>241</v>
      </c>
      <c r="C243" s="5">
        <v>8.0414505423482149E-2</v>
      </c>
      <c r="D243" s="4">
        <f t="shared" si="28"/>
        <v>7.8822913117715984E-2</v>
      </c>
      <c r="E243" s="6">
        <f t="shared" si="29"/>
        <v>7.9613415248802513E-2</v>
      </c>
      <c r="F243" s="7">
        <f t="shared" si="30"/>
        <v>7.9065026311544759E-2</v>
      </c>
      <c r="I243" s="10">
        <v>241</v>
      </c>
      <c r="J243" s="8">
        <f t="shared" si="31"/>
        <v>8.1914505423482151E-2</v>
      </c>
      <c r="K243" s="8">
        <f t="shared" si="31"/>
        <v>8.0322913117715986E-2</v>
      </c>
      <c r="L243" s="8">
        <f t="shared" si="31"/>
        <v>8.1113415248802515E-2</v>
      </c>
      <c r="M243" s="8">
        <f t="shared" si="26"/>
        <v>8.056502631154476E-2</v>
      </c>
      <c r="P243">
        <v>241</v>
      </c>
      <c r="Q243" s="8">
        <f t="shared" si="32"/>
        <v>7.8914505423482148E-2</v>
      </c>
      <c r="R243" s="8">
        <f t="shared" si="32"/>
        <v>7.7322913117715983E-2</v>
      </c>
      <c r="S243" s="8">
        <f t="shared" si="32"/>
        <v>7.8113415248802512E-2</v>
      </c>
      <c r="T243" s="8">
        <f t="shared" si="27"/>
        <v>7.7565026311544757E-2</v>
      </c>
      <c r="W243">
        <v>241</v>
      </c>
      <c r="X243" s="4">
        <f t="shared" si="25"/>
        <v>8.0734899968890536E-2</v>
      </c>
      <c r="Y243" s="4">
        <f t="shared" si="34"/>
        <v>7.9865859092780794E-2</v>
      </c>
      <c r="Z243" s="4">
        <f t="shared" si="35"/>
        <v>7.8864023078766596E-2</v>
      </c>
    </row>
    <row r="244" spans="1:26" x14ac:dyDescent="0.25">
      <c r="A244" s="16">
        <f t="shared" si="33"/>
        <v>43777</v>
      </c>
      <c r="B244">
        <f>+'[2]Ejercicio 1'!E461</f>
        <v>242</v>
      </c>
      <c r="C244" s="5">
        <v>8.0413529370175207E-2</v>
      </c>
      <c r="D244" s="4">
        <f t="shared" si="28"/>
        <v>7.8821975194507399E-2</v>
      </c>
      <c r="E244" s="6">
        <f t="shared" si="29"/>
        <v>7.9612458450469645E-2</v>
      </c>
      <c r="F244" s="7">
        <f t="shared" si="30"/>
        <v>7.9064082620610793E-2</v>
      </c>
      <c r="I244" s="10">
        <v>242</v>
      </c>
      <c r="J244" s="8">
        <f t="shared" si="31"/>
        <v>8.1913529370175209E-2</v>
      </c>
      <c r="K244" s="8">
        <f t="shared" si="31"/>
        <v>8.03219751945074E-2</v>
      </c>
      <c r="L244" s="8">
        <f t="shared" si="31"/>
        <v>8.1112458450469646E-2</v>
      </c>
      <c r="M244" s="8">
        <f t="shared" si="26"/>
        <v>8.0564082620610794E-2</v>
      </c>
      <c r="P244">
        <v>242</v>
      </c>
      <c r="Q244" s="8">
        <f t="shared" si="32"/>
        <v>7.8913529370175206E-2</v>
      </c>
      <c r="R244" s="8">
        <f t="shared" si="32"/>
        <v>7.7321975194507397E-2</v>
      </c>
      <c r="S244" s="8">
        <f t="shared" si="32"/>
        <v>7.8112458450469643E-2</v>
      </c>
      <c r="T244" s="8">
        <f t="shared" si="27"/>
        <v>7.7564082620610791E-2</v>
      </c>
      <c r="W244">
        <v>242</v>
      </c>
      <c r="X244" s="4">
        <f t="shared" si="25"/>
        <v>8.07376871599228E-2</v>
      </c>
      <c r="Y244" s="4">
        <f t="shared" si="34"/>
        <v>7.9846653415659163E-2</v>
      </c>
      <c r="Z244" s="4">
        <f t="shared" si="35"/>
        <v>7.8862135637037978E-2</v>
      </c>
    </row>
    <row r="245" spans="1:26" x14ac:dyDescent="0.25">
      <c r="A245" s="16">
        <f t="shared" si="33"/>
        <v>43778</v>
      </c>
      <c r="B245">
        <f>+'[2]Ejercicio 1'!E462</f>
        <v>243</v>
      </c>
      <c r="C245" s="5">
        <v>8.0412553316868265E-2</v>
      </c>
      <c r="D245" s="4">
        <f t="shared" si="28"/>
        <v>7.8821037270854571E-2</v>
      </c>
      <c r="E245" s="6">
        <f t="shared" si="29"/>
        <v>7.9611501651910138E-2</v>
      </c>
      <c r="F245" s="7">
        <f t="shared" si="30"/>
        <v>7.906313892929713E-2</v>
      </c>
      <c r="I245" s="10">
        <v>243</v>
      </c>
      <c r="J245" s="8">
        <f t="shared" si="31"/>
        <v>8.1912553316868267E-2</v>
      </c>
      <c r="K245" s="8">
        <f t="shared" si="31"/>
        <v>8.0321037270854573E-2</v>
      </c>
      <c r="L245" s="8">
        <f t="shared" si="31"/>
        <v>8.1111501651910139E-2</v>
      </c>
      <c r="M245" s="8">
        <f t="shared" si="26"/>
        <v>8.0563138929297132E-2</v>
      </c>
      <c r="P245">
        <v>243</v>
      </c>
      <c r="Q245" s="8">
        <f t="shared" si="32"/>
        <v>7.8912553316868264E-2</v>
      </c>
      <c r="R245" s="8">
        <f t="shared" si="32"/>
        <v>7.732103727085457E-2</v>
      </c>
      <c r="S245" s="8">
        <f t="shared" si="32"/>
        <v>7.8111501651910137E-2</v>
      </c>
      <c r="T245" s="8">
        <f t="shared" si="27"/>
        <v>7.7563138929297129E-2</v>
      </c>
      <c r="W245">
        <v>243</v>
      </c>
      <c r="X245" s="4">
        <f t="shared" si="25"/>
        <v>8.0740418775205769E-2</v>
      </c>
      <c r="Y245" s="4">
        <f t="shared" si="34"/>
        <v>7.9827183934040175E-2</v>
      </c>
      <c r="Z245" s="4">
        <f t="shared" si="35"/>
        <v>7.8860248194215943E-2</v>
      </c>
    </row>
    <row r="246" spans="1:26" x14ac:dyDescent="0.25">
      <c r="A246" s="16">
        <f t="shared" si="33"/>
        <v>43779</v>
      </c>
      <c r="B246">
        <f>+'[2]Ejercicio 1'!E463</f>
        <v>244</v>
      </c>
      <c r="C246" s="5">
        <v>8.0411577263561324E-2</v>
      </c>
      <c r="D246" s="4">
        <f t="shared" si="28"/>
        <v>7.8820099346756489E-2</v>
      </c>
      <c r="E246" s="6">
        <f t="shared" si="29"/>
        <v>7.9610544853124007E-2</v>
      </c>
      <c r="F246" s="7">
        <f t="shared" si="30"/>
        <v>7.9062195237603758E-2</v>
      </c>
      <c r="I246" s="10">
        <v>244</v>
      </c>
      <c r="J246" s="8">
        <f t="shared" si="31"/>
        <v>8.1911577263561325E-2</v>
      </c>
      <c r="K246" s="8">
        <f t="shared" si="31"/>
        <v>8.0320099346756491E-2</v>
      </c>
      <c r="L246" s="8">
        <f t="shared" si="31"/>
        <v>8.1110544853124009E-2</v>
      </c>
      <c r="M246" s="8">
        <f t="shared" si="26"/>
        <v>8.0562195237603759E-2</v>
      </c>
      <c r="P246">
        <v>244</v>
      </c>
      <c r="Q246" s="8">
        <f t="shared" si="32"/>
        <v>7.8911577263561322E-2</v>
      </c>
      <c r="R246" s="8">
        <f t="shared" si="32"/>
        <v>7.7320099346756488E-2</v>
      </c>
      <c r="S246" s="8">
        <f t="shared" si="32"/>
        <v>7.8110544853124006E-2</v>
      </c>
      <c r="T246" s="8">
        <f t="shared" si="27"/>
        <v>7.7562195237603757E-2</v>
      </c>
      <c r="W246">
        <v>244</v>
      </c>
      <c r="X246" s="4">
        <f t="shared" si="25"/>
        <v>8.0743094814643729E-2</v>
      </c>
      <c r="Y246" s="4">
        <f t="shared" si="34"/>
        <v>7.9807450653728393E-2</v>
      </c>
      <c r="Z246" s="4">
        <f t="shared" si="35"/>
        <v>7.8858360750326192E-2</v>
      </c>
    </row>
    <row r="247" spans="1:26" x14ac:dyDescent="0.25">
      <c r="A247" s="16">
        <f t="shared" si="33"/>
        <v>43780</v>
      </c>
      <c r="B247">
        <f>+'[2]Ejercicio 1'!E464</f>
        <v>245</v>
      </c>
      <c r="C247" s="5">
        <v>8.0410601210254382E-2</v>
      </c>
      <c r="D247" s="4">
        <f t="shared" si="28"/>
        <v>7.8819161422214373E-2</v>
      </c>
      <c r="E247" s="6">
        <f t="shared" si="29"/>
        <v>7.9609588054111238E-2</v>
      </c>
      <c r="F247" s="7">
        <f t="shared" si="30"/>
        <v>7.9061251545533562E-2</v>
      </c>
      <c r="I247" s="10">
        <v>245</v>
      </c>
      <c r="J247" s="8">
        <f t="shared" si="31"/>
        <v>8.1910601210254383E-2</v>
      </c>
      <c r="K247" s="8">
        <f t="shared" si="31"/>
        <v>8.0319161422214375E-2</v>
      </c>
      <c r="L247" s="8">
        <f t="shared" si="31"/>
        <v>8.110958805411124E-2</v>
      </c>
      <c r="M247" s="8">
        <f t="shared" si="26"/>
        <v>8.0561251545533563E-2</v>
      </c>
      <c r="P247">
        <v>245</v>
      </c>
      <c r="Q247" s="8">
        <f t="shared" si="32"/>
        <v>7.891060121025438E-2</v>
      </c>
      <c r="R247" s="8">
        <f t="shared" si="32"/>
        <v>7.7319161422214372E-2</v>
      </c>
      <c r="S247" s="8">
        <f t="shared" si="32"/>
        <v>7.8109588054111237E-2</v>
      </c>
      <c r="T247" s="8">
        <f t="shared" si="27"/>
        <v>7.756125154553356E-2</v>
      </c>
      <c r="W247">
        <v>245</v>
      </c>
      <c r="X247" s="4">
        <f t="shared" si="25"/>
        <v>8.0745715278147057E-2</v>
      </c>
      <c r="Y247" s="4">
        <f t="shared" si="34"/>
        <v>7.9787453580568837E-2</v>
      </c>
      <c r="Z247" s="4">
        <f t="shared" si="35"/>
        <v>7.8856473305397259E-2</v>
      </c>
    </row>
    <row r="248" spans="1:26" x14ac:dyDescent="0.25">
      <c r="A248" s="16">
        <f t="shared" si="33"/>
        <v>43781</v>
      </c>
      <c r="B248">
        <f>+'[2]Ejercicio 1'!E465</f>
        <v>246</v>
      </c>
      <c r="C248" s="5">
        <v>8.040962515694744E-2</v>
      </c>
      <c r="D248" s="4">
        <f t="shared" si="28"/>
        <v>7.8818223497227211E-2</v>
      </c>
      <c r="E248" s="6">
        <f t="shared" si="29"/>
        <v>7.9608631254870957E-2</v>
      </c>
      <c r="F248" s="7">
        <f t="shared" si="30"/>
        <v>7.9060307853086514E-2</v>
      </c>
      <c r="I248" s="10">
        <v>246</v>
      </c>
      <c r="J248" s="8">
        <f t="shared" si="31"/>
        <v>8.1909625156947441E-2</v>
      </c>
      <c r="K248" s="8">
        <f t="shared" si="31"/>
        <v>8.0318223497227212E-2</v>
      </c>
      <c r="L248" s="8">
        <f t="shared" si="31"/>
        <v>8.1108631254870958E-2</v>
      </c>
      <c r="M248" s="8">
        <f t="shared" si="26"/>
        <v>8.0560307853086516E-2</v>
      </c>
      <c r="P248">
        <v>246</v>
      </c>
      <c r="Q248" s="8">
        <f t="shared" si="32"/>
        <v>7.8909625156947438E-2</v>
      </c>
      <c r="R248" s="8">
        <f t="shared" si="32"/>
        <v>7.7318223497227209E-2</v>
      </c>
      <c r="S248" s="8">
        <f t="shared" si="32"/>
        <v>7.8108631254870955E-2</v>
      </c>
      <c r="T248" s="8">
        <f t="shared" si="27"/>
        <v>7.7560307853086513E-2</v>
      </c>
      <c r="W248">
        <v>246</v>
      </c>
      <c r="X248" s="4">
        <f t="shared" si="25"/>
        <v>8.0748280165627045E-2</v>
      </c>
      <c r="Y248" s="4">
        <f t="shared" si="34"/>
        <v>7.9767192720465341E-2</v>
      </c>
      <c r="Z248" s="4">
        <f t="shared" si="35"/>
        <v>7.8854585859397766E-2</v>
      </c>
    </row>
    <row r="249" spans="1:26" x14ac:dyDescent="0.25">
      <c r="A249" s="16">
        <f t="shared" si="33"/>
        <v>43782</v>
      </c>
      <c r="B249">
        <f>+'[2]Ejercicio 1'!E466</f>
        <v>247</v>
      </c>
      <c r="C249" s="5">
        <v>8.0408649103640498E-2</v>
      </c>
      <c r="D249" s="4">
        <f t="shared" si="28"/>
        <v>7.8817285571794973E-2</v>
      </c>
      <c r="E249" s="6">
        <f t="shared" si="29"/>
        <v>7.9607674455404051E-2</v>
      </c>
      <c r="F249" s="7">
        <f t="shared" si="30"/>
        <v>7.9059364160256926E-2</v>
      </c>
      <c r="I249" s="10">
        <v>247</v>
      </c>
      <c r="J249" s="8">
        <f t="shared" si="31"/>
        <v>8.1908649103640499E-2</v>
      </c>
      <c r="K249" s="8">
        <f t="shared" si="31"/>
        <v>8.0317285571794975E-2</v>
      </c>
      <c r="L249" s="8">
        <f t="shared" si="31"/>
        <v>8.1107674455404052E-2</v>
      </c>
      <c r="M249" s="8">
        <f t="shared" si="26"/>
        <v>8.0559364160256927E-2</v>
      </c>
      <c r="P249">
        <v>247</v>
      </c>
      <c r="Q249" s="8">
        <f t="shared" si="32"/>
        <v>7.8908649103640496E-2</v>
      </c>
      <c r="R249" s="8">
        <f t="shared" si="32"/>
        <v>7.7317285571794972E-2</v>
      </c>
      <c r="S249" s="8">
        <f t="shared" si="32"/>
        <v>7.810767445540405E-2</v>
      </c>
      <c r="T249" s="8">
        <f t="shared" si="27"/>
        <v>7.7559364160256924E-2</v>
      </c>
      <c r="W249">
        <v>247</v>
      </c>
      <c r="X249" s="4">
        <f t="shared" si="25"/>
        <v>8.0750789477002871E-2</v>
      </c>
      <c r="Y249" s="4">
        <f t="shared" si="34"/>
        <v>7.9746668079374458E-2</v>
      </c>
      <c r="Z249" s="4">
        <f t="shared" si="35"/>
        <v>7.8852698412310573E-2</v>
      </c>
    </row>
    <row r="250" spans="1:26" x14ac:dyDescent="0.25">
      <c r="A250" s="16">
        <f t="shared" si="33"/>
        <v>43783</v>
      </c>
      <c r="B250">
        <f>+'[2]Ejercicio 1'!E467</f>
        <v>248</v>
      </c>
      <c r="C250" s="5">
        <v>8.0407673050333556E-2</v>
      </c>
      <c r="D250" s="4">
        <f t="shared" si="28"/>
        <v>7.8816347645918508E-2</v>
      </c>
      <c r="E250" s="6">
        <f t="shared" si="29"/>
        <v>7.9606717655710507E-2</v>
      </c>
      <c r="F250" s="7">
        <f t="shared" si="30"/>
        <v>7.9058420467050486E-2</v>
      </c>
      <c r="I250" s="10">
        <v>248</v>
      </c>
      <c r="J250" s="8">
        <f t="shared" si="31"/>
        <v>8.1907673050333557E-2</v>
      </c>
      <c r="K250" s="8">
        <f t="shared" si="31"/>
        <v>8.0316347645918509E-2</v>
      </c>
      <c r="L250" s="8">
        <f t="shared" si="31"/>
        <v>8.1106717655710509E-2</v>
      </c>
      <c r="M250" s="8">
        <f t="shared" si="26"/>
        <v>8.0558420467050487E-2</v>
      </c>
      <c r="P250">
        <v>248</v>
      </c>
      <c r="Q250" s="8">
        <f t="shared" si="32"/>
        <v>7.8907673050333554E-2</v>
      </c>
      <c r="R250" s="8">
        <f t="shared" si="32"/>
        <v>7.7316347645918507E-2</v>
      </c>
      <c r="S250" s="8">
        <f t="shared" si="32"/>
        <v>7.8106717655710506E-2</v>
      </c>
      <c r="T250" s="8">
        <f t="shared" si="27"/>
        <v>7.7558420467050485E-2</v>
      </c>
      <c r="W250">
        <v>248</v>
      </c>
      <c r="X250" s="4">
        <f t="shared" ref="X250:X313" si="36">Tasa_Fwd(C68,B68,C250,B250,182)</f>
        <v>8.0753243212197248E-2</v>
      </c>
      <c r="Y250" s="4">
        <f t="shared" si="34"/>
        <v>7.972587966329843E-2</v>
      </c>
      <c r="Z250" s="4">
        <f t="shared" si="35"/>
        <v>7.8850810964152807E-2</v>
      </c>
    </row>
    <row r="251" spans="1:26" x14ac:dyDescent="0.25">
      <c r="A251" s="16">
        <f t="shared" si="33"/>
        <v>43784</v>
      </c>
      <c r="B251">
        <f>+'[2]Ejercicio 1'!E468</f>
        <v>249</v>
      </c>
      <c r="C251" s="5">
        <v>8.04066969970266E-2</v>
      </c>
      <c r="D251" s="4">
        <f t="shared" si="28"/>
        <v>7.8815409719596774E-2</v>
      </c>
      <c r="E251" s="6">
        <f t="shared" si="29"/>
        <v>7.9605760855790339E-2</v>
      </c>
      <c r="F251" s="7">
        <f t="shared" si="30"/>
        <v>7.9057476773467208E-2</v>
      </c>
      <c r="I251" s="10">
        <v>249</v>
      </c>
      <c r="J251" s="8">
        <f t="shared" si="31"/>
        <v>8.1906696997026601E-2</v>
      </c>
      <c r="K251" s="8">
        <f t="shared" si="31"/>
        <v>8.0315409719596775E-2</v>
      </c>
      <c r="L251" s="8">
        <f t="shared" si="31"/>
        <v>8.110576085579034E-2</v>
      </c>
      <c r="M251" s="8">
        <f t="shared" si="26"/>
        <v>8.055747677346721E-2</v>
      </c>
      <c r="P251">
        <v>249</v>
      </c>
      <c r="Q251" s="8">
        <f t="shared" si="32"/>
        <v>7.8906696997026599E-2</v>
      </c>
      <c r="R251" s="8">
        <f t="shared" si="32"/>
        <v>7.7315409719596773E-2</v>
      </c>
      <c r="S251" s="8">
        <f t="shared" si="32"/>
        <v>7.8105760855790338E-2</v>
      </c>
      <c r="T251" s="8">
        <f t="shared" si="27"/>
        <v>7.7557476773467207E-2</v>
      </c>
      <c r="W251">
        <v>249</v>
      </c>
      <c r="X251" s="4">
        <f t="shared" si="36"/>
        <v>8.0755641371136819E-2</v>
      </c>
      <c r="Y251" s="4">
        <f t="shared" si="34"/>
        <v>7.9704827478298337E-2</v>
      </c>
      <c r="Z251" s="4">
        <f t="shared" si="35"/>
        <v>7.8848923514953026E-2</v>
      </c>
    </row>
    <row r="252" spans="1:26" x14ac:dyDescent="0.25">
      <c r="A252" s="16">
        <f t="shared" si="33"/>
        <v>43785</v>
      </c>
      <c r="B252">
        <f>+'[2]Ejercicio 1'!E469</f>
        <v>250</v>
      </c>
      <c r="C252" s="5">
        <v>8.0405720943719658E-2</v>
      </c>
      <c r="D252" s="4">
        <f t="shared" si="28"/>
        <v>7.8814471792830812E-2</v>
      </c>
      <c r="E252" s="6">
        <f t="shared" si="29"/>
        <v>7.9604804055643533E-2</v>
      </c>
      <c r="F252" s="7">
        <f t="shared" si="30"/>
        <v>7.9056533079504235E-2</v>
      </c>
      <c r="I252" s="10">
        <v>250</v>
      </c>
      <c r="J252" s="8">
        <f t="shared" si="31"/>
        <v>8.1905720943719659E-2</v>
      </c>
      <c r="K252" s="8">
        <f t="shared" si="31"/>
        <v>8.0314471792830813E-2</v>
      </c>
      <c r="L252" s="8">
        <f t="shared" si="31"/>
        <v>8.1104804055643534E-2</v>
      </c>
      <c r="M252" s="8">
        <f t="shared" si="26"/>
        <v>8.0556533079504236E-2</v>
      </c>
      <c r="P252">
        <v>250</v>
      </c>
      <c r="Q252" s="8">
        <f t="shared" si="32"/>
        <v>7.8905720943719657E-2</v>
      </c>
      <c r="R252" s="8">
        <f t="shared" si="32"/>
        <v>7.7314471792830811E-2</v>
      </c>
      <c r="S252" s="8">
        <f t="shared" si="32"/>
        <v>7.8104804055643531E-2</v>
      </c>
      <c r="T252" s="8">
        <f t="shared" si="27"/>
        <v>7.7556533079504233E-2</v>
      </c>
      <c r="W252">
        <v>250</v>
      </c>
      <c r="X252" s="4">
        <f t="shared" si="36"/>
        <v>8.0757983953753484E-2</v>
      </c>
      <c r="Y252" s="4">
        <f t="shared" si="34"/>
        <v>7.9683511530482698E-2</v>
      </c>
      <c r="Z252" s="4">
        <f t="shared" si="35"/>
        <v>7.8847036064688361E-2</v>
      </c>
    </row>
    <row r="253" spans="1:26" x14ac:dyDescent="0.25">
      <c r="A253" s="16">
        <f t="shared" si="33"/>
        <v>43786</v>
      </c>
      <c r="B253">
        <f>+'[2]Ejercicio 1'!E470</f>
        <v>251</v>
      </c>
      <c r="C253" s="5">
        <v>8.0404744890412716E-2</v>
      </c>
      <c r="D253" s="4">
        <f t="shared" si="28"/>
        <v>7.8813533865619581E-2</v>
      </c>
      <c r="E253" s="6">
        <f t="shared" si="29"/>
        <v>7.9603847255269228E-2</v>
      </c>
      <c r="F253" s="7">
        <f t="shared" si="30"/>
        <v>7.9055589385161565E-2</v>
      </c>
      <c r="I253" s="10">
        <v>251</v>
      </c>
      <c r="J253" s="8">
        <f t="shared" si="31"/>
        <v>8.1904744890412717E-2</v>
      </c>
      <c r="K253" s="8">
        <f t="shared" si="31"/>
        <v>8.0313533865619582E-2</v>
      </c>
      <c r="L253" s="8">
        <f t="shared" si="31"/>
        <v>8.1103847255269229E-2</v>
      </c>
      <c r="M253" s="8">
        <f t="shared" si="26"/>
        <v>8.0555589385161566E-2</v>
      </c>
      <c r="P253">
        <v>251</v>
      </c>
      <c r="Q253" s="8">
        <f t="shared" si="32"/>
        <v>7.8904744890412715E-2</v>
      </c>
      <c r="R253" s="8">
        <f t="shared" si="32"/>
        <v>7.731353386561958E-2</v>
      </c>
      <c r="S253" s="8">
        <f t="shared" si="32"/>
        <v>7.8103847255269226E-2</v>
      </c>
      <c r="T253" s="8">
        <f t="shared" si="27"/>
        <v>7.7555589385161564E-2</v>
      </c>
      <c r="W253">
        <v>251</v>
      </c>
      <c r="X253" s="4">
        <f t="shared" si="36"/>
        <v>8.0760270959982727E-2</v>
      </c>
      <c r="Y253" s="4">
        <f t="shared" si="34"/>
        <v>7.9661931826007476E-2</v>
      </c>
      <c r="Z253" s="4">
        <f t="shared" si="35"/>
        <v>7.8845148613333152E-2</v>
      </c>
    </row>
    <row r="254" spans="1:26" x14ac:dyDescent="0.25">
      <c r="A254" s="16">
        <f t="shared" si="33"/>
        <v>43787</v>
      </c>
      <c r="B254">
        <f>+'[2]Ejercicio 1'!E471</f>
        <v>252</v>
      </c>
      <c r="C254" s="5">
        <v>8.0403768837105774E-2</v>
      </c>
      <c r="D254" s="4">
        <f t="shared" si="28"/>
        <v>7.8812595937964108E-2</v>
      </c>
      <c r="E254" s="6">
        <f t="shared" si="29"/>
        <v>7.9602890454668271E-2</v>
      </c>
      <c r="F254" s="7">
        <f t="shared" si="30"/>
        <v>7.9054645690439199E-2</v>
      </c>
      <c r="I254" s="10">
        <v>252</v>
      </c>
      <c r="J254" s="8">
        <f t="shared" si="31"/>
        <v>8.1903768837105775E-2</v>
      </c>
      <c r="K254" s="8">
        <f t="shared" si="31"/>
        <v>8.031259593796411E-2</v>
      </c>
      <c r="L254" s="8">
        <f t="shared" si="31"/>
        <v>8.1102890454668272E-2</v>
      </c>
      <c r="M254" s="8">
        <f t="shared" si="26"/>
        <v>8.05546456904392E-2</v>
      </c>
      <c r="P254">
        <v>252</v>
      </c>
      <c r="Q254" s="8">
        <f t="shared" si="32"/>
        <v>7.8903768837105773E-2</v>
      </c>
      <c r="R254" s="8">
        <f t="shared" si="32"/>
        <v>7.7312595937964107E-2</v>
      </c>
      <c r="S254" s="8">
        <f t="shared" si="32"/>
        <v>7.810289045466827E-2</v>
      </c>
      <c r="T254" s="8">
        <f t="shared" si="27"/>
        <v>7.7554645690439197E-2</v>
      </c>
      <c r="W254">
        <v>252</v>
      </c>
      <c r="X254" s="4">
        <f t="shared" si="36"/>
        <v>8.076250238976565E-2</v>
      </c>
      <c r="Y254" s="4">
        <f t="shared" si="34"/>
        <v>7.9640088371091849E-2</v>
      </c>
      <c r="Z254" s="4">
        <f t="shared" si="35"/>
        <v>7.8843261160927366E-2</v>
      </c>
    </row>
    <row r="255" spans="1:26" x14ac:dyDescent="0.25">
      <c r="A255" s="16">
        <f t="shared" si="33"/>
        <v>43788</v>
      </c>
      <c r="B255">
        <f>+'[2]Ejercicio 1'!E472</f>
        <v>253</v>
      </c>
      <c r="C255" s="5">
        <v>8.0402792783798832E-2</v>
      </c>
      <c r="D255" s="4">
        <f t="shared" si="28"/>
        <v>7.8811658009863991E-2</v>
      </c>
      <c r="E255" s="6">
        <f t="shared" si="29"/>
        <v>7.9601933653839815E-2</v>
      </c>
      <c r="F255" s="7">
        <f t="shared" si="30"/>
        <v>7.9053701995339995E-2</v>
      </c>
      <c r="I255" s="10">
        <v>253</v>
      </c>
      <c r="J255" s="8">
        <f t="shared" si="31"/>
        <v>8.1902792783798833E-2</v>
      </c>
      <c r="K255" s="8">
        <f t="shared" si="31"/>
        <v>8.0311658009863993E-2</v>
      </c>
      <c r="L255" s="8">
        <f t="shared" si="31"/>
        <v>8.1101933653839817E-2</v>
      </c>
      <c r="M255" s="8">
        <f t="shared" si="26"/>
        <v>8.0553701995339996E-2</v>
      </c>
      <c r="P255">
        <v>253</v>
      </c>
      <c r="Q255" s="8">
        <f t="shared" si="32"/>
        <v>7.8902792783798831E-2</v>
      </c>
      <c r="R255" s="8">
        <f t="shared" si="32"/>
        <v>7.731165800986399E-2</v>
      </c>
      <c r="S255" s="8">
        <f t="shared" si="32"/>
        <v>7.8101933653839814E-2</v>
      </c>
      <c r="T255" s="8">
        <f t="shared" si="27"/>
        <v>7.7553701995339994E-2</v>
      </c>
      <c r="W255">
        <v>253</v>
      </c>
      <c r="X255" s="4">
        <f t="shared" si="36"/>
        <v>8.0764678243046492E-2</v>
      </c>
      <c r="Y255" s="4">
        <f t="shared" si="34"/>
        <v>7.9617981171994576E-2</v>
      </c>
      <c r="Z255" s="4">
        <f t="shared" si="35"/>
        <v>7.8841373707436713E-2</v>
      </c>
    </row>
    <row r="256" spans="1:26" x14ac:dyDescent="0.25">
      <c r="A256" s="16">
        <f t="shared" si="33"/>
        <v>43789</v>
      </c>
      <c r="B256">
        <f>+'[2]Ejercicio 1'!E473</f>
        <v>254</v>
      </c>
      <c r="C256" s="5">
        <v>8.040181673049189E-2</v>
      </c>
      <c r="D256" s="4">
        <f t="shared" si="28"/>
        <v>7.8810720081318605E-2</v>
      </c>
      <c r="E256" s="6">
        <f t="shared" si="29"/>
        <v>7.960097685278561E-2</v>
      </c>
      <c r="F256" s="7">
        <f t="shared" si="30"/>
        <v>7.9052758299861095E-2</v>
      </c>
      <c r="I256" s="10">
        <v>254</v>
      </c>
      <c r="J256" s="8">
        <f t="shared" si="31"/>
        <v>8.1901816730491891E-2</v>
      </c>
      <c r="K256" s="8">
        <f t="shared" si="31"/>
        <v>8.0310720081318607E-2</v>
      </c>
      <c r="L256" s="8">
        <f t="shared" si="31"/>
        <v>8.1100976852785611E-2</v>
      </c>
      <c r="M256" s="8">
        <f t="shared" si="26"/>
        <v>8.0552758299861096E-2</v>
      </c>
      <c r="P256">
        <v>254</v>
      </c>
      <c r="Q256" s="8">
        <f t="shared" si="32"/>
        <v>7.8901816730491889E-2</v>
      </c>
      <c r="R256" s="8">
        <f t="shared" si="32"/>
        <v>7.7310720081318604E-2</v>
      </c>
      <c r="S256" s="8">
        <f t="shared" si="32"/>
        <v>7.8100976852785609E-2</v>
      </c>
      <c r="T256" s="8">
        <f t="shared" si="27"/>
        <v>7.7552758299861094E-2</v>
      </c>
      <c r="W256">
        <v>254</v>
      </c>
      <c r="X256" s="4">
        <f t="shared" si="36"/>
        <v>8.0766798519775626E-2</v>
      </c>
      <c r="Y256" s="4">
        <f t="shared" si="34"/>
        <v>7.9595610235036737E-2</v>
      </c>
      <c r="Z256" s="4">
        <f t="shared" si="35"/>
        <v>7.8839486252878357E-2</v>
      </c>
    </row>
    <row r="257" spans="1:26" x14ac:dyDescent="0.25">
      <c r="A257" s="16">
        <f t="shared" si="33"/>
        <v>43790</v>
      </c>
      <c r="B257">
        <f>+'[2]Ejercicio 1'!E474</f>
        <v>255</v>
      </c>
      <c r="C257" s="5">
        <v>8.0400840677184948E-2</v>
      </c>
      <c r="D257" s="4">
        <f t="shared" si="28"/>
        <v>7.8809782152328769E-2</v>
      </c>
      <c r="E257" s="6">
        <f t="shared" si="29"/>
        <v>7.9600020051503892E-2</v>
      </c>
      <c r="F257" s="7">
        <f t="shared" si="30"/>
        <v>7.9051814604005344E-2</v>
      </c>
      <c r="I257" s="10">
        <v>255</v>
      </c>
      <c r="J257" s="8">
        <f t="shared" si="31"/>
        <v>8.190084067718495E-2</v>
      </c>
      <c r="K257" s="8">
        <f t="shared" si="31"/>
        <v>8.0309782152328771E-2</v>
      </c>
      <c r="L257" s="8">
        <f t="shared" si="31"/>
        <v>8.1100020051503893E-2</v>
      </c>
      <c r="M257" s="8">
        <f t="shared" si="26"/>
        <v>8.0551814604005345E-2</v>
      </c>
      <c r="P257">
        <v>255</v>
      </c>
      <c r="Q257" s="8">
        <f t="shared" si="32"/>
        <v>7.8900840677184947E-2</v>
      </c>
      <c r="R257" s="8">
        <f t="shared" si="32"/>
        <v>7.7309782152328768E-2</v>
      </c>
      <c r="S257" s="8">
        <f t="shared" si="32"/>
        <v>7.8100020051503891E-2</v>
      </c>
      <c r="T257" s="8">
        <f t="shared" si="27"/>
        <v>7.7551814604005342E-2</v>
      </c>
      <c r="W257">
        <v>255</v>
      </c>
      <c r="X257" s="4">
        <f t="shared" si="36"/>
        <v>8.0768863219906936E-2</v>
      </c>
      <c r="Y257" s="4">
        <f t="shared" si="34"/>
        <v>7.9572975566580717E-2</v>
      </c>
      <c r="Z257" s="4">
        <f t="shared" si="35"/>
        <v>7.8837598797277975E-2</v>
      </c>
    </row>
    <row r="258" spans="1:26" x14ac:dyDescent="0.25">
      <c r="A258" s="16">
        <f t="shared" si="33"/>
        <v>43791</v>
      </c>
      <c r="B258">
        <f>+'[2]Ejercicio 1'!E475</f>
        <v>256</v>
      </c>
      <c r="C258" s="5">
        <v>8.0399864623878006E-2</v>
      </c>
      <c r="D258" s="4">
        <f t="shared" si="28"/>
        <v>7.8808844222894081E-2</v>
      </c>
      <c r="E258" s="6">
        <f t="shared" si="29"/>
        <v>7.9599063249995536E-2</v>
      </c>
      <c r="F258" s="7">
        <f t="shared" si="30"/>
        <v>7.9050870907769896E-2</v>
      </c>
      <c r="I258" s="10">
        <v>256</v>
      </c>
      <c r="J258" s="8">
        <f t="shared" si="31"/>
        <v>8.1899864623878008E-2</v>
      </c>
      <c r="K258" s="8">
        <f t="shared" si="31"/>
        <v>8.0308844222894082E-2</v>
      </c>
      <c r="L258" s="8">
        <f t="shared" si="31"/>
        <v>8.1099063249995537E-2</v>
      </c>
      <c r="M258" s="8">
        <f t="shared" si="31"/>
        <v>8.0550870907769898E-2</v>
      </c>
      <c r="P258">
        <v>256</v>
      </c>
      <c r="Q258" s="8">
        <f t="shared" si="32"/>
        <v>7.8899864623878005E-2</v>
      </c>
      <c r="R258" s="8">
        <f t="shared" si="32"/>
        <v>7.730884422289408E-2</v>
      </c>
      <c r="S258" s="8">
        <f t="shared" si="32"/>
        <v>7.8099063249995535E-2</v>
      </c>
      <c r="T258" s="8">
        <f t="shared" si="32"/>
        <v>7.7550870907769895E-2</v>
      </c>
      <c r="W258">
        <v>256</v>
      </c>
      <c r="X258" s="4">
        <f t="shared" si="36"/>
        <v>8.0770872343398248E-2</v>
      </c>
      <c r="Y258" s="4">
        <f t="shared" si="34"/>
        <v>7.9550077173047767E-2</v>
      </c>
      <c r="Z258" s="4">
        <f t="shared" si="35"/>
        <v>7.8835711340587034E-2</v>
      </c>
    </row>
    <row r="259" spans="1:26" x14ac:dyDescent="0.25">
      <c r="A259" s="16">
        <f t="shared" si="33"/>
        <v>43792</v>
      </c>
      <c r="B259">
        <f>+'[2]Ejercicio 1'!E476</f>
        <v>257</v>
      </c>
      <c r="C259" s="5">
        <v>8.0398888570571064E-2</v>
      </c>
      <c r="D259" s="4">
        <f t="shared" ref="D259:D322" si="37">+LN((1+C259*182/360)^(360/182))</f>
        <v>7.8807906293014748E-2</v>
      </c>
      <c r="E259" s="6">
        <f t="shared" ref="E259:E322" si="38">Equivalencia_Tasas(C259,182,91)</f>
        <v>7.9598106448260555E-2</v>
      </c>
      <c r="F259" s="7">
        <f t="shared" ref="F259:F322" si="39">Equivalencia_Tasas(C259,182,28)</f>
        <v>7.9049927211154766E-2</v>
      </c>
      <c r="I259" s="10">
        <v>257</v>
      </c>
      <c r="J259" s="8">
        <f t="shared" ref="J259:M322" si="40">C259+$O$1</f>
        <v>8.1898888570571066E-2</v>
      </c>
      <c r="K259" s="8">
        <f t="shared" si="40"/>
        <v>8.030790629301475E-2</v>
      </c>
      <c r="L259" s="8">
        <f t="shared" si="40"/>
        <v>8.1098106448260557E-2</v>
      </c>
      <c r="M259" s="8">
        <f t="shared" si="40"/>
        <v>8.0549927211154768E-2</v>
      </c>
      <c r="P259">
        <v>257</v>
      </c>
      <c r="Q259" s="8">
        <f t="shared" ref="Q259:T322" si="41">C259-$O$1</f>
        <v>7.8898888570571063E-2</v>
      </c>
      <c r="R259" s="8">
        <f t="shared" si="41"/>
        <v>7.7307906293014747E-2</v>
      </c>
      <c r="S259" s="8">
        <f t="shared" si="41"/>
        <v>7.8098106448260554E-2</v>
      </c>
      <c r="T259" s="8">
        <f t="shared" si="41"/>
        <v>7.7549927211154765E-2</v>
      </c>
      <c r="W259">
        <v>257</v>
      </c>
      <c r="X259" s="4">
        <f t="shared" si="36"/>
        <v>8.0772825890213548E-2</v>
      </c>
      <c r="Y259" s="4">
        <f t="shared" si="34"/>
        <v>7.9526915060907408E-2</v>
      </c>
      <c r="Z259" s="4">
        <f t="shared" si="35"/>
        <v>7.8833823882848361E-2</v>
      </c>
    </row>
    <row r="260" spans="1:26" x14ac:dyDescent="0.25">
      <c r="A260" s="16">
        <f t="shared" si="33"/>
        <v>43793</v>
      </c>
      <c r="B260">
        <f>+'[2]Ejercicio 1'!E477</f>
        <v>258</v>
      </c>
      <c r="C260" s="5">
        <v>8.0397912517264122E-2</v>
      </c>
      <c r="D260" s="4">
        <f t="shared" si="37"/>
        <v>7.8806968362690341E-2</v>
      </c>
      <c r="E260" s="6">
        <f t="shared" si="38"/>
        <v>7.9597149646298063E-2</v>
      </c>
      <c r="F260" s="7">
        <f t="shared" si="39"/>
        <v>7.9048983514162785E-2</v>
      </c>
      <c r="I260" s="10">
        <v>258</v>
      </c>
      <c r="J260" s="8">
        <f t="shared" si="40"/>
        <v>8.1897912517264124E-2</v>
      </c>
      <c r="K260" s="8">
        <f t="shared" si="40"/>
        <v>8.0306968362690342E-2</v>
      </c>
      <c r="L260" s="8">
        <f t="shared" si="40"/>
        <v>8.1097149646298064E-2</v>
      </c>
      <c r="M260" s="8">
        <f t="shared" si="40"/>
        <v>8.0548983514162786E-2</v>
      </c>
      <c r="P260">
        <v>258</v>
      </c>
      <c r="Q260" s="8">
        <f t="shared" si="41"/>
        <v>7.8897912517264121E-2</v>
      </c>
      <c r="R260" s="8">
        <f t="shared" si="41"/>
        <v>7.730696836269034E-2</v>
      </c>
      <c r="S260" s="8">
        <f t="shared" si="41"/>
        <v>7.8097149646298061E-2</v>
      </c>
      <c r="T260" s="8">
        <f t="shared" si="41"/>
        <v>7.7548983514162784E-2</v>
      </c>
      <c r="W260">
        <v>258</v>
      </c>
      <c r="X260" s="4">
        <f t="shared" si="36"/>
        <v>8.0774723860319461E-2</v>
      </c>
      <c r="Y260" s="4">
        <f t="shared" si="34"/>
        <v>7.9503489236681046E-2</v>
      </c>
      <c r="Z260" s="4">
        <f t="shared" si="35"/>
        <v>7.8831936424024834E-2</v>
      </c>
    </row>
    <row r="261" spans="1:26" x14ac:dyDescent="0.25">
      <c r="A261" s="16">
        <f t="shared" ref="A261:A324" si="42">+A260+1</f>
        <v>43794</v>
      </c>
      <c r="B261">
        <f>+'[2]Ejercicio 1'!E478</f>
        <v>259</v>
      </c>
      <c r="C261" s="5">
        <v>8.039693646395718E-2</v>
      </c>
      <c r="D261" s="4">
        <f t="shared" si="37"/>
        <v>7.8806030431921706E-2</v>
      </c>
      <c r="E261" s="6">
        <f t="shared" si="38"/>
        <v>7.9596192844109806E-2</v>
      </c>
      <c r="F261" s="7">
        <f t="shared" si="39"/>
        <v>7.9048039816791107E-2</v>
      </c>
      <c r="I261" s="10">
        <v>259</v>
      </c>
      <c r="J261" s="8">
        <f t="shared" si="40"/>
        <v>8.1896936463957182E-2</v>
      </c>
      <c r="K261" s="8">
        <f t="shared" si="40"/>
        <v>8.0306030431921707E-2</v>
      </c>
      <c r="L261" s="8">
        <f t="shared" si="40"/>
        <v>8.1096192844109807E-2</v>
      </c>
      <c r="M261" s="8">
        <f t="shared" si="40"/>
        <v>8.0548039816791109E-2</v>
      </c>
      <c r="P261">
        <v>259</v>
      </c>
      <c r="Q261" s="8">
        <f t="shared" si="41"/>
        <v>7.8896936463957179E-2</v>
      </c>
      <c r="R261" s="8">
        <f t="shared" si="41"/>
        <v>7.7306030431921705E-2</v>
      </c>
      <c r="S261" s="8">
        <f t="shared" si="41"/>
        <v>7.8096192844109805E-2</v>
      </c>
      <c r="T261" s="8">
        <f t="shared" si="41"/>
        <v>7.7548039816791106E-2</v>
      </c>
      <c r="W261">
        <v>259</v>
      </c>
      <c r="X261" s="4">
        <f t="shared" si="36"/>
        <v>8.0776566253688759E-2</v>
      </c>
      <c r="Y261" s="4">
        <f t="shared" si="34"/>
        <v>7.9479799706948892E-2</v>
      </c>
      <c r="Z261" s="4">
        <f t="shared" si="35"/>
        <v>7.8830048964153576E-2</v>
      </c>
    </row>
    <row r="262" spans="1:26" x14ac:dyDescent="0.25">
      <c r="A262" s="16">
        <f t="shared" si="42"/>
        <v>43795</v>
      </c>
      <c r="B262">
        <f>+'[2]Ejercicio 1'!E479</f>
        <v>260</v>
      </c>
      <c r="C262" s="5">
        <v>8.0395960410650238E-2</v>
      </c>
      <c r="D262" s="4">
        <f t="shared" si="37"/>
        <v>7.8805092500707788E-2</v>
      </c>
      <c r="E262" s="6">
        <f t="shared" si="38"/>
        <v>7.9595236041694051E-2</v>
      </c>
      <c r="F262" s="7">
        <f t="shared" si="39"/>
        <v>7.9047096119042592E-2</v>
      </c>
      <c r="I262" s="10">
        <v>260</v>
      </c>
      <c r="J262" s="8">
        <f t="shared" si="40"/>
        <v>8.189596041065024E-2</v>
      </c>
      <c r="K262" s="8">
        <f t="shared" si="40"/>
        <v>8.0305092500707789E-2</v>
      </c>
      <c r="L262" s="8">
        <f t="shared" si="40"/>
        <v>8.1095236041694052E-2</v>
      </c>
      <c r="M262" s="8">
        <f t="shared" si="40"/>
        <v>8.0547096119042594E-2</v>
      </c>
      <c r="P262">
        <v>260</v>
      </c>
      <c r="Q262" s="8">
        <f t="shared" si="41"/>
        <v>7.8895960410650237E-2</v>
      </c>
      <c r="R262" s="8">
        <f t="shared" si="41"/>
        <v>7.7305092500707787E-2</v>
      </c>
      <c r="S262" s="8">
        <f t="shared" si="41"/>
        <v>7.8095236041694049E-2</v>
      </c>
      <c r="T262" s="8">
        <f t="shared" si="41"/>
        <v>7.7547096119042591E-2</v>
      </c>
      <c r="W262">
        <v>260</v>
      </c>
      <c r="X262" s="4">
        <f t="shared" si="36"/>
        <v>8.0778353070297723E-2</v>
      </c>
      <c r="Y262" s="4">
        <f t="shared" si="34"/>
        <v>7.9455846478329845E-2</v>
      </c>
      <c r="Z262" s="4">
        <f t="shared" si="35"/>
        <v>7.8828161503194619E-2</v>
      </c>
    </row>
    <row r="263" spans="1:26" x14ac:dyDescent="0.25">
      <c r="A263" s="16">
        <f t="shared" si="42"/>
        <v>43796</v>
      </c>
      <c r="B263">
        <f>+'[2]Ejercicio 1'!E480</f>
        <v>261</v>
      </c>
      <c r="C263" s="5">
        <v>8.0394984357343297E-2</v>
      </c>
      <c r="D263" s="4">
        <f t="shared" si="37"/>
        <v>7.8804154569049642E-2</v>
      </c>
      <c r="E263" s="6">
        <f t="shared" si="38"/>
        <v>7.9594279239051657E-2</v>
      </c>
      <c r="F263" s="7">
        <f t="shared" si="39"/>
        <v>7.9046152420914381E-2</v>
      </c>
      <c r="I263" s="10">
        <v>261</v>
      </c>
      <c r="J263" s="8">
        <f t="shared" si="40"/>
        <v>8.1894984357343298E-2</v>
      </c>
      <c r="K263" s="8">
        <f t="shared" si="40"/>
        <v>8.0304154569049643E-2</v>
      </c>
      <c r="L263" s="8">
        <f t="shared" si="40"/>
        <v>8.1094279239051659E-2</v>
      </c>
      <c r="M263" s="8">
        <f t="shared" si="40"/>
        <v>8.0546152420914383E-2</v>
      </c>
      <c r="P263">
        <v>261</v>
      </c>
      <c r="Q263" s="8">
        <f t="shared" si="41"/>
        <v>7.8894984357343295E-2</v>
      </c>
      <c r="R263" s="8">
        <f t="shared" si="41"/>
        <v>7.7304154569049641E-2</v>
      </c>
      <c r="S263" s="8">
        <f t="shared" si="41"/>
        <v>7.8094279239051656E-2</v>
      </c>
      <c r="T263" s="8">
        <f t="shared" si="41"/>
        <v>7.754615242091438E-2</v>
      </c>
      <c r="W263">
        <v>261</v>
      </c>
      <c r="X263" s="4">
        <f t="shared" si="36"/>
        <v>8.0780084310127453E-2</v>
      </c>
      <c r="Y263" s="4">
        <f t="shared" si="34"/>
        <v>7.9431629557501632E-2</v>
      </c>
      <c r="Z263" s="4">
        <f t="shared" si="35"/>
        <v>7.8826274041193647E-2</v>
      </c>
    </row>
    <row r="264" spans="1:26" x14ac:dyDescent="0.25">
      <c r="A264" s="16">
        <f t="shared" si="42"/>
        <v>43797</v>
      </c>
      <c r="B264">
        <f>+'[2]Ejercicio 1'!E481</f>
        <v>262</v>
      </c>
      <c r="C264" s="5">
        <v>8.0394008304036355E-2</v>
      </c>
      <c r="D264" s="4">
        <f t="shared" si="37"/>
        <v>7.8803216636946824E-2</v>
      </c>
      <c r="E264" s="6">
        <f t="shared" si="38"/>
        <v>7.9593322436181765E-2</v>
      </c>
      <c r="F264" s="7">
        <f t="shared" si="39"/>
        <v>7.9045208722406474E-2</v>
      </c>
      <c r="I264" s="10">
        <v>262</v>
      </c>
      <c r="J264" s="8">
        <f t="shared" si="40"/>
        <v>8.1894008304036356E-2</v>
      </c>
      <c r="K264" s="8">
        <f t="shared" si="40"/>
        <v>8.0303216636946825E-2</v>
      </c>
      <c r="L264" s="8">
        <f t="shared" si="40"/>
        <v>8.1093322436181767E-2</v>
      </c>
      <c r="M264" s="8">
        <f t="shared" si="40"/>
        <v>8.0545208722406475E-2</v>
      </c>
      <c r="P264">
        <v>262</v>
      </c>
      <c r="Q264" s="8">
        <f t="shared" si="41"/>
        <v>7.8894008304036353E-2</v>
      </c>
      <c r="R264" s="8">
        <f t="shared" si="41"/>
        <v>7.7303216636946823E-2</v>
      </c>
      <c r="S264" s="8">
        <f t="shared" si="41"/>
        <v>7.8093322436181764E-2</v>
      </c>
      <c r="T264" s="8">
        <f t="shared" si="41"/>
        <v>7.7545208722406472E-2</v>
      </c>
      <c r="W264">
        <v>262</v>
      </c>
      <c r="X264" s="4">
        <f t="shared" si="36"/>
        <v>8.0781759973163475E-2</v>
      </c>
      <c r="Y264" s="4">
        <f t="shared" si="34"/>
        <v>7.9429715972406417E-2</v>
      </c>
      <c r="Z264" s="4">
        <f t="shared" si="35"/>
        <v>7.88243865780964E-2</v>
      </c>
    </row>
    <row r="265" spans="1:26" x14ac:dyDescent="0.25">
      <c r="A265" s="16">
        <f t="shared" si="42"/>
        <v>43798</v>
      </c>
      <c r="B265">
        <f>+'[2]Ejercicio 1'!E482</f>
        <v>263</v>
      </c>
      <c r="C265" s="5">
        <v>8.0393032250729413E-2</v>
      </c>
      <c r="D265" s="4">
        <f t="shared" si="37"/>
        <v>7.8802278704398751E-2</v>
      </c>
      <c r="E265" s="6">
        <f t="shared" si="38"/>
        <v>7.959236563308611E-2</v>
      </c>
      <c r="F265" s="7">
        <f t="shared" si="39"/>
        <v>7.904426502351887E-2</v>
      </c>
      <c r="I265" s="10">
        <v>263</v>
      </c>
      <c r="J265" s="8">
        <f t="shared" si="40"/>
        <v>8.1893032250729414E-2</v>
      </c>
      <c r="K265" s="8">
        <f t="shared" si="40"/>
        <v>8.0302278704398752E-2</v>
      </c>
      <c r="L265" s="8">
        <f t="shared" si="40"/>
        <v>8.1092365633086111E-2</v>
      </c>
      <c r="M265" s="8">
        <f t="shared" si="40"/>
        <v>8.0544265023518871E-2</v>
      </c>
      <c r="P265">
        <v>263</v>
      </c>
      <c r="Q265" s="8">
        <f t="shared" si="41"/>
        <v>7.8893032250729411E-2</v>
      </c>
      <c r="R265" s="8">
        <f t="shared" si="41"/>
        <v>7.730227870439875E-2</v>
      </c>
      <c r="S265" s="8">
        <f t="shared" si="41"/>
        <v>7.8092365633086108E-2</v>
      </c>
      <c r="T265" s="8">
        <f t="shared" si="41"/>
        <v>7.7544265023518869E-2</v>
      </c>
      <c r="W265">
        <v>263</v>
      </c>
      <c r="X265" s="4">
        <f t="shared" si="36"/>
        <v>8.0783380059396115E-2</v>
      </c>
      <c r="Y265" s="4">
        <f t="shared" si="34"/>
        <v>7.9427802386861451E-2</v>
      </c>
      <c r="Z265" s="4">
        <f t="shared" si="35"/>
        <v>7.8822499113934297E-2</v>
      </c>
    </row>
    <row r="266" spans="1:26" x14ac:dyDescent="0.25">
      <c r="A266" s="16">
        <f t="shared" si="42"/>
        <v>43799</v>
      </c>
      <c r="B266">
        <f>+'[2]Ejercicio 1'!E483</f>
        <v>264</v>
      </c>
      <c r="C266" s="5">
        <v>8.0392056197422471E-2</v>
      </c>
      <c r="D266" s="4">
        <f t="shared" si="37"/>
        <v>7.8801340771406228E-2</v>
      </c>
      <c r="E266" s="6">
        <f t="shared" si="38"/>
        <v>7.9591408829762941E-2</v>
      </c>
      <c r="F266" s="7">
        <f t="shared" si="39"/>
        <v>7.9043321324257274E-2</v>
      </c>
      <c r="I266" s="10">
        <v>264</v>
      </c>
      <c r="J266" s="8">
        <f t="shared" si="40"/>
        <v>8.1892056197422472E-2</v>
      </c>
      <c r="K266" s="8">
        <f t="shared" si="40"/>
        <v>8.0301340771406229E-2</v>
      </c>
      <c r="L266" s="8">
        <f t="shared" si="40"/>
        <v>8.1091408829762943E-2</v>
      </c>
      <c r="M266" s="8">
        <f t="shared" si="40"/>
        <v>8.0543321324257275E-2</v>
      </c>
      <c r="P266">
        <v>264</v>
      </c>
      <c r="Q266" s="8">
        <f t="shared" si="41"/>
        <v>7.8892056197422469E-2</v>
      </c>
      <c r="R266" s="8">
        <f t="shared" si="41"/>
        <v>7.7301340771406227E-2</v>
      </c>
      <c r="S266" s="8">
        <f t="shared" si="41"/>
        <v>7.809140882976294E-2</v>
      </c>
      <c r="T266" s="8">
        <f t="shared" si="41"/>
        <v>7.7543321324257272E-2</v>
      </c>
      <c r="W266">
        <v>264</v>
      </c>
      <c r="X266" s="4">
        <f t="shared" si="36"/>
        <v>8.0784944568818795E-2</v>
      </c>
      <c r="Y266" s="4">
        <f t="shared" si="34"/>
        <v>7.9425888800859698E-2</v>
      </c>
      <c r="Z266" s="4">
        <f t="shared" si="35"/>
        <v>7.8820611648755853E-2</v>
      </c>
    </row>
    <row r="267" spans="1:26" x14ac:dyDescent="0.25">
      <c r="A267" s="16">
        <f t="shared" si="42"/>
        <v>43800</v>
      </c>
      <c r="B267">
        <f>+'[2]Ejercicio 1'!E484</f>
        <v>265</v>
      </c>
      <c r="C267" s="5">
        <v>8.0391080144115529E-2</v>
      </c>
      <c r="D267" s="4">
        <f t="shared" si="37"/>
        <v>7.8800402837968631E-2</v>
      </c>
      <c r="E267" s="6">
        <f t="shared" si="38"/>
        <v>7.9590452026212261E-2</v>
      </c>
      <c r="F267" s="7">
        <f t="shared" si="39"/>
        <v>7.9042377624613122E-2</v>
      </c>
      <c r="I267" s="10">
        <v>265</v>
      </c>
      <c r="J267" s="8">
        <f t="shared" si="40"/>
        <v>8.189108014411553E-2</v>
      </c>
      <c r="K267" s="8">
        <f t="shared" si="40"/>
        <v>8.0300402837968632E-2</v>
      </c>
      <c r="L267" s="8">
        <f t="shared" si="40"/>
        <v>8.1090452026212262E-2</v>
      </c>
      <c r="M267" s="8">
        <f t="shared" si="40"/>
        <v>8.0542377624613123E-2</v>
      </c>
      <c r="P267">
        <v>265</v>
      </c>
      <c r="Q267" s="8">
        <f t="shared" si="41"/>
        <v>7.8891080144115527E-2</v>
      </c>
      <c r="R267" s="8">
        <f t="shared" si="41"/>
        <v>7.7300402837968629E-2</v>
      </c>
      <c r="S267" s="8">
        <f t="shared" si="41"/>
        <v>7.8090452026212259E-2</v>
      </c>
      <c r="T267" s="8">
        <f t="shared" si="41"/>
        <v>7.7542377624613121E-2</v>
      </c>
      <c r="W267">
        <v>265</v>
      </c>
      <c r="X267" s="4">
        <f t="shared" si="36"/>
        <v>8.0786453501430613E-2</v>
      </c>
      <c r="Y267" s="4">
        <f t="shared" si="34"/>
        <v>7.9423975214402934E-2</v>
      </c>
      <c r="Z267" s="4">
        <f t="shared" si="35"/>
        <v>7.8818724182458319E-2</v>
      </c>
    </row>
    <row r="268" spans="1:26" x14ac:dyDescent="0.25">
      <c r="A268" s="16">
        <f t="shared" si="42"/>
        <v>43801</v>
      </c>
      <c r="B268">
        <f>+'[2]Ejercicio 1'!E485</f>
        <v>266</v>
      </c>
      <c r="C268" s="5">
        <v>8.0390104090808587E-2</v>
      </c>
      <c r="D268" s="4">
        <f t="shared" si="37"/>
        <v>7.8799464904086791E-2</v>
      </c>
      <c r="E268" s="6">
        <f t="shared" si="38"/>
        <v>7.9589495222435844E-2</v>
      </c>
      <c r="F268" s="7">
        <f t="shared" si="39"/>
        <v>7.9041433924592147E-2</v>
      </c>
      <c r="I268" s="10">
        <v>266</v>
      </c>
      <c r="J268" s="8">
        <f t="shared" si="40"/>
        <v>8.1890104090808588E-2</v>
      </c>
      <c r="K268" s="8">
        <f t="shared" si="40"/>
        <v>8.0299464904086792E-2</v>
      </c>
      <c r="L268" s="8">
        <f t="shared" si="40"/>
        <v>8.1089495222435845E-2</v>
      </c>
      <c r="M268" s="8">
        <f t="shared" si="40"/>
        <v>8.0541433924592148E-2</v>
      </c>
      <c r="P268">
        <v>266</v>
      </c>
      <c r="Q268" s="8">
        <f t="shared" si="41"/>
        <v>7.8890104090808585E-2</v>
      </c>
      <c r="R268" s="8">
        <f t="shared" si="41"/>
        <v>7.729946490408679E-2</v>
      </c>
      <c r="S268" s="8">
        <f t="shared" si="41"/>
        <v>7.8089495222435842E-2</v>
      </c>
      <c r="T268" s="8">
        <f t="shared" si="41"/>
        <v>7.7541433924592146E-2</v>
      </c>
      <c r="W268">
        <v>266</v>
      </c>
      <c r="X268" s="4">
        <f t="shared" si="36"/>
        <v>8.0787906857237746E-2</v>
      </c>
      <c r="Y268" s="4">
        <f t="shared" si="34"/>
        <v>7.9422061627494669E-2</v>
      </c>
      <c r="Z268" s="4">
        <f t="shared" si="35"/>
        <v>7.8816836715098759E-2</v>
      </c>
    </row>
    <row r="269" spans="1:26" x14ac:dyDescent="0.25">
      <c r="A269" s="16">
        <f t="shared" si="42"/>
        <v>43802</v>
      </c>
      <c r="B269">
        <f>+'[2]Ejercicio 1'!E486</f>
        <v>267</v>
      </c>
      <c r="C269" s="5">
        <v>8.0389128037501631E-2</v>
      </c>
      <c r="D269" s="4">
        <f t="shared" si="37"/>
        <v>7.8798526969759697E-2</v>
      </c>
      <c r="E269" s="6">
        <f t="shared" si="38"/>
        <v>7.9588538418431901E-2</v>
      </c>
      <c r="F269" s="7">
        <f t="shared" si="39"/>
        <v>7.9040490224191462E-2</v>
      </c>
      <c r="I269" s="10">
        <v>267</v>
      </c>
      <c r="J269" s="8">
        <f t="shared" si="40"/>
        <v>8.1889128037501632E-2</v>
      </c>
      <c r="K269" s="8">
        <f t="shared" si="40"/>
        <v>8.0298526969759698E-2</v>
      </c>
      <c r="L269" s="8">
        <f t="shared" si="40"/>
        <v>8.1088538418431902E-2</v>
      </c>
      <c r="M269" s="8">
        <f t="shared" si="40"/>
        <v>8.0540490224191463E-2</v>
      </c>
      <c r="P269">
        <v>267</v>
      </c>
      <c r="Q269" s="8">
        <f t="shared" si="41"/>
        <v>7.888912803750163E-2</v>
      </c>
      <c r="R269" s="8">
        <f t="shared" si="41"/>
        <v>7.7298526969759696E-2</v>
      </c>
      <c r="S269" s="8">
        <f t="shared" si="41"/>
        <v>7.8088538418431899E-2</v>
      </c>
      <c r="T269" s="8">
        <f t="shared" si="41"/>
        <v>7.7540490224191461E-2</v>
      </c>
      <c r="W269">
        <v>267</v>
      </c>
      <c r="X269" s="4">
        <f t="shared" si="36"/>
        <v>8.0789304636244577E-2</v>
      </c>
      <c r="Y269" s="4">
        <f t="shared" si="34"/>
        <v>7.9420148040133129E-2</v>
      </c>
      <c r="Z269" s="4">
        <f t="shared" si="35"/>
        <v>7.8814949246694341E-2</v>
      </c>
    </row>
    <row r="270" spans="1:26" x14ac:dyDescent="0.25">
      <c r="A270" s="16">
        <f t="shared" si="42"/>
        <v>43803</v>
      </c>
      <c r="B270">
        <f>+'[2]Ejercicio 1'!E487</f>
        <v>268</v>
      </c>
      <c r="C270" s="5">
        <v>8.0388151984194689E-2</v>
      </c>
      <c r="D270" s="4">
        <f t="shared" si="37"/>
        <v>7.8797589034988333E-2</v>
      </c>
      <c r="E270" s="6">
        <f t="shared" si="38"/>
        <v>7.9587581614201333E-2</v>
      </c>
      <c r="F270" s="7">
        <f t="shared" si="39"/>
        <v>7.9039546523411081E-2</v>
      </c>
      <c r="I270" s="10">
        <v>268</v>
      </c>
      <c r="J270" s="8">
        <f t="shared" si="40"/>
        <v>8.188815198419469E-2</v>
      </c>
      <c r="K270" s="8">
        <f t="shared" si="40"/>
        <v>8.0297589034988334E-2</v>
      </c>
      <c r="L270" s="8">
        <f t="shared" si="40"/>
        <v>8.1087581614201334E-2</v>
      </c>
      <c r="M270" s="8">
        <f t="shared" si="40"/>
        <v>8.0539546523411082E-2</v>
      </c>
      <c r="P270">
        <v>268</v>
      </c>
      <c r="Q270" s="8">
        <f t="shared" si="41"/>
        <v>7.8888151984194688E-2</v>
      </c>
      <c r="R270" s="8">
        <f t="shared" si="41"/>
        <v>7.7297589034988332E-2</v>
      </c>
      <c r="S270" s="8">
        <f t="shared" si="41"/>
        <v>7.8087581614201332E-2</v>
      </c>
      <c r="T270" s="8">
        <f t="shared" si="41"/>
        <v>7.7539546523411079E-2</v>
      </c>
      <c r="W270">
        <v>268</v>
      </c>
      <c r="X270" s="4">
        <f t="shared" si="36"/>
        <v>8.0790646838466471E-2</v>
      </c>
      <c r="Y270" s="4">
        <f t="shared" si="34"/>
        <v>7.9418234452315703E-2</v>
      </c>
      <c r="Z270" s="4">
        <f t="shared" si="35"/>
        <v>7.8813061777190788E-2</v>
      </c>
    </row>
    <row r="271" spans="1:26" x14ac:dyDescent="0.25">
      <c r="A271" s="16">
        <f t="shared" si="42"/>
        <v>43804</v>
      </c>
      <c r="B271">
        <f>+'[2]Ejercicio 1'!E488</f>
        <v>269</v>
      </c>
      <c r="C271" s="5">
        <v>8.0387175930887747E-2</v>
      </c>
      <c r="D271" s="4">
        <f t="shared" si="37"/>
        <v>7.8796651099771714E-2</v>
      </c>
      <c r="E271" s="6">
        <f t="shared" si="38"/>
        <v>7.9586624809744128E-2</v>
      </c>
      <c r="F271" s="7">
        <f t="shared" si="39"/>
        <v>7.9038602822253862E-2</v>
      </c>
      <c r="I271" s="10">
        <v>269</v>
      </c>
      <c r="J271" s="8">
        <f t="shared" si="40"/>
        <v>8.1887175930887748E-2</v>
      </c>
      <c r="K271" s="8">
        <f t="shared" si="40"/>
        <v>8.0296651099771715E-2</v>
      </c>
      <c r="L271" s="8">
        <f t="shared" si="40"/>
        <v>8.1086624809744129E-2</v>
      </c>
      <c r="M271" s="8">
        <f t="shared" si="40"/>
        <v>8.0538602822253863E-2</v>
      </c>
      <c r="P271">
        <v>269</v>
      </c>
      <c r="Q271" s="8">
        <f t="shared" si="41"/>
        <v>7.8887175930887746E-2</v>
      </c>
      <c r="R271" s="8">
        <f t="shared" si="41"/>
        <v>7.7296651099771713E-2</v>
      </c>
      <c r="S271" s="8">
        <f t="shared" si="41"/>
        <v>7.8086624809744126E-2</v>
      </c>
      <c r="T271" s="8">
        <f t="shared" si="41"/>
        <v>7.753860282225386E-2</v>
      </c>
      <c r="W271">
        <v>269</v>
      </c>
      <c r="X271" s="4">
        <f t="shared" si="36"/>
        <v>8.0788491106083535E-2</v>
      </c>
      <c r="Y271" s="4">
        <f t="shared" si="34"/>
        <v>7.9416320864047638E-2</v>
      </c>
      <c r="Z271" s="4">
        <f t="shared" si="35"/>
        <v>7.8811174306630941E-2</v>
      </c>
    </row>
    <row r="272" spans="1:26" x14ac:dyDescent="0.25">
      <c r="A272" s="16">
        <f t="shared" si="42"/>
        <v>43805</v>
      </c>
      <c r="B272">
        <f>+'[2]Ejercicio 1'!E489</f>
        <v>270</v>
      </c>
      <c r="C272" s="5">
        <v>8.0386199877580805E-2</v>
      </c>
      <c r="D272" s="4">
        <f t="shared" si="37"/>
        <v>7.8795713164110839E-2</v>
      </c>
      <c r="E272" s="6">
        <f t="shared" si="38"/>
        <v>7.9585668005060298E-2</v>
      </c>
      <c r="F272" s="7">
        <f t="shared" si="39"/>
        <v>7.9037659120716947E-2</v>
      </c>
      <c r="I272" s="10">
        <v>270</v>
      </c>
      <c r="J272" s="8">
        <f t="shared" si="40"/>
        <v>8.1886199877580806E-2</v>
      </c>
      <c r="K272" s="8">
        <f t="shared" si="40"/>
        <v>8.0295713164110841E-2</v>
      </c>
      <c r="L272" s="8">
        <f t="shared" si="40"/>
        <v>8.1085668005060299E-2</v>
      </c>
      <c r="M272" s="8">
        <f t="shared" si="40"/>
        <v>8.0537659120716948E-2</v>
      </c>
      <c r="P272">
        <v>270</v>
      </c>
      <c r="Q272" s="8">
        <f t="shared" si="41"/>
        <v>7.8886199877580804E-2</v>
      </c>
      <c r="R272" s="8">
        <f t="shared" si="41"/>
        <v>7.7295713164110838E-2</v>
      </c>
      <c r="S272" s="8">
        <f t="shared" si="41"/>
        <v>7.8085668005060296E-2</v>
      </c>
      <c r="T272" s="8">
        <f t="shared" si="41"/>
        <v>7.7537659120716945E-2</v>
      </c>
      <c r="W272">
        <v>270</v>
      </c>
      <c r="X272" s="4">
        <f t="shared" si="36"/>
        <v>8.0786200690067561E-2</v>
      </c>
      <c r="Y272" s="4">
        <f t="shared" si="34"/>
        <v>7.9414407275325435E-2</v>
      </c>
      <c r="Z272" s="4">
        <f t="shared" si="35"/>
        <v>7.8809286834997661E-2</v>
      </c>
    </row>
    <row r="273" spans="1:26" x14ac:dyDescent="0.25">
      <c r="A273" s="16">
        <f t="shared" si="42"/>
        <v>43806</v>
      </c>
      <c r="B273">
        <f>+'[2]Ejercicio 1'!E490</f>
        <v>271</v>
      </c>
      <c r="C273" s="5">
        <v>8.0385223824273863E-2</v>
      </c>
      <c r="D273" s="4">
        <f t="shared" si="37"/>
        <v>7.8794775228005307E-2</v>
      </c>
      <c r="E273" s="6">
        <f t="shared" si="38"/>
        <v>7.9584711200148942E-2</v>
      </c>
      <c r="F273" s="7">
        <f t="shared" si="39"/>
        <v>7.9036715418803194E-2</v>
      </c>
      <c r="I273" s="10">
        <v>271</v>
      </c>
      <c r="J273" s="8">
        <f t="shared" si="40"/>
        <v>8.1885223824273864E-2</v>
      </c>
      <c r="K273" s="8">
        <f t="shared" si="40"/>
        <v>8.0294775228005308E-2</v>
      </c>
      <c r="L273" s="8">
        <f t="shared" si="40"/>
        <v>8.1084711200148943E-2</v>
      </c>
      <c r="M273" s="8">
        <f t="shared" si="40"/>
        <v>8.0536715418803195E-2</v>
      </c>
      <c r="P273">
        <v>271</v>
      </c>
      <c r="Q273" s="8">
        <f t="shared" si="41"/>
        <v>7.8885223824273862E-2</v>
      </c>
      <c r="R273" s="8">
        <f t="shared" si="41"/>
        <v>7.7294775228005305E-2</v>
      </c>
      <c r="S273" s="8">
        <f t="shared" si="41"/>
        <v>7.808471120014894E-2</v>
      </c>
      <c r="T273" s="8">
        <f t="shared" si="41"/>
        <v>7.7536715418803193E-2</v>
      </c>
      <c r="W273">
        <v>271</v>
      </c>
      <c r="X273" s="4">
        <f t="shared" si="36"/>
        <v>8.0783775591878923E-2</v>
      </c>
      <c r="Y273" s="4">
        <f t="shared" si="34"/>
        <v>7.941249368614732E-2</v>
      </c>
      <c r="Z273" s="4">
        <f t="shared" si="35"/>
        <v>7.8807399362325226E-2</v>
      </c>
    </row>
    <row r="274" spans="1:26" x14ac:dyDescent="0.25">
      <c r="A274" s="16">
        <f t="shared" si="42"/>
        <v>43807</v>
      </c>
      <c r="B274">
        <f>+'[2]Ejercicio 1'!E491</f>
        <v>272</v>
      </c>
      <c r="C274" s="5">
        <v>8.0384247770966921E-2</v>
      </c>
      <c r="D274" s="4">
        <f t="shared" si="37"/>
        <v>7.8793837291454505E-2</v>
      </c>
      <c r="E274" s="6">
        <f t="shared" si="38"/>
        <v>7.9583754395010975E-2</v>
      </c>
      <c r="F274" s="7">
        <f t="shared" si="39"/>
        <v>7.9035771716509745E-2</v>
      </c>
      <c r="I274" s="10">
        <v>272</v>
      </c>
      <c r="J274" s="8">
        <f t="shared" si="40"/>
        <v>8.1884247770966923E-2</v>
      </c>
      <c r="K274" s="8">
        <f t="shared" si="40"/>
        <v>8.0293837291454506E-2</v>
      </c>
      <c r="L274" s="8">
        <f t="shared" si="40"/>
        <v>8.1083754395010976E-2</v>
      </c>
      <c r="M274" s="8">
        <f t="shared" si="40"/>
        <v>8.0535771716509746E-2</v>
      </c>
      <c r="P274">
        <v>272</v>
      </c>
      <c r="Q274" s="8">
        <f t="shared" si="41"/>
        <v>7.888424777096692E-2</v>
      </c>
      <c r="R274" s="8">
        <f t="shared" si="41"/>
        <v>7.7293837291454504E-2</v>
      </c>
      <c r="S274" s="8">
        <f t="shared" si="41"/>
        <v>7.8083754395010974E-2</v>
      </c>
      <c r="T274" s="8">
        <f t="shared" si="41"/>
        <v>7.7535771716509744E-2</v>
      </c>
      <c r="W274">
        <v>272</v>
      </c>
      <c r="X274" s="4">
        <f t="shared" si="36"/>
        <v>8.0781215813002155E-2</v>
      </c>
      <c r="Y274" s="4">
        <f t="shared" si="34"/>
        <v>7.9410580096515956E-2</v>
      </c>
      <c r="Z274" s="4">
        <f t="shared" si="35"/>
        <v>7.880551188858792E-2</v>
      </c>
    </row>
    <row r="275" spans="1:26" x14ac:dyDescent="0.25">
      <c r="A275" s="16">
        <f t="shared" si="42"/>
        <v>43808</v>
      </c>
      <c r="B275">
        <f>+'[2]Ejercicio 1'!E492</f>
        <v>273</v>
      </c>
      <c r="C275" s="5">
        <v>8.0383271717659979E-2</v>
      </c>
      <c r="D275" s="4">
        <f t="shared" si="37"/>
        <v>7.8792899354459253E-2</v>
      </c>
      <c r="E275" s="6">
        <f t="shared" si="38"/>
        <v>7.9582797589646356E-2</v>
      </c>
      <c r="F275" s="7">
        <f t="shared" si="39"/>
        <v>7.9034828013836586E-2</v>
      </c>
      <c r="I275" s="10">
        <v>273</v>
      </c>
      <c r="J275" s="8">
        <f t="shared" si="40"/>
        <v>8.1883271717659981E-2</v>
      </c>
      <c r="K275" s="8">
        <f t="shared" si="40"/>
        <v>8.0292899354459255E-2</v>
      </c>
      <c r="L275" s="8">
        <f t="shared" si="40"/>
        <v>8.1082797589646358E-2</v>
      </c>
      <c r="M275" s="8">
        <f t="shared" si="40"/>
        <v>8.0534828013836587E-2</v>
      </c>
      <c r="P275">
        <v>273</v>
      </c>
      <c r="Q275" s="8">
        <f t="shared" si="41"/>
        <v>7.8883271717659978E-2</v>
      </c>
      <c r="R275" s="8">
        <f t="shared" si="41"/>
        <v>7.7292899354459252E-2</v>
      </c>
      <c r="S275" s="8">
        <f t="shared" si="41"/>
        <v>7.8082797589646355E-2</v>
      </c>
      <c r="T275" s="8">
        <f t="shared" si="41"/>
        <v>7.7534828013836585E-2</v>
      </c>
      <c r="W275">
        <v>273</v>
      </c>
      <c r="X275" s="4">
        <f t="shared" si="36"/>
        <v>8.0778521354955141E-2</v>
      </c>
      <c r="Y275" s="4">
        <f t="shared" si="34"/>
        <v>7.9408666506433079E-2</v>
      </c>
      <c r="Z275" s="4">
        <f t="shared" si="35"/>
        <v>7.8803624413751494E-2</v>
      </c>
    </row>
    <row r="276" spans="1:26" x14ac:dyDescent="0.25">
      <c r="A276" s="16">
        <f t="shared" si="42"/>
        <v>43809</v>
      </c>
      <c r="B276">
        <f>+'[2]Ejercicio 1'!E493</f>
        <v>274</v>
      </c>
      <c r="C276" s="5">
        <v>8.0382295664353037E-2</v>
      </c>
      <c r="D276" s="4">
        <f t="shared" si="37"/>
        <v>7.8791961417018927E-2</v>
      </c>
      <c r="E276" s="6">
        <f t="shared" si="38"/>
        <v>7.9581840784055127E-2</v>
      </c>
      <c r="F276" s="7">
        <f t="shared" si="39"/>
        <v>7.9033884310786603E-2</v>
      </c>
      <c r="I276" s="10">
        <v>274</v>
      </c>
      <c r="J276" s="8">
        <f t="shared" si="40"/>
        <v>8.1882295664353039E-2</v>
      </c>
      <c r="K276" s="8">
        <f t="shared" si="40"/>
        <v>8.0291961417018928E-2</v>
      </c>
      <c r="L276" s="8">
        <f t="shared" si="40"/>
        <v>8.1081840784055129E-2</v>
      </c>
      <c r="M276" s="8">
        <f t="shared" si="40"/>
        <v>8.0533884310786605E-2</v>
      </c>
      <c r="P276">
        <v>274</v>
      </c>
      <c r="Q276" s="8">
        <f t="shared" si="41"/>
        <v>7.8882295664353036E-2</v>
      </c>
      <c r="R276" s="8">
        <f t="shared" si="41"/>
        <v>7.7291961417018926E-2</v>
      </c>
      <c r="S276" s="8">
        <f t="shared" si="41"/>
        <v>7.8081840784055126E-2</v>
      </c>
      <c r="T276" s="8">
        <f t="shared" si="41"/>
        <v>7.7533884310786602E-2</v>
      </c>
      <c r="W276">
        <v>274</v>
      </c>
      <c r="X276" s="4">
        <f t="shared" si="36"/>
        <v>8.0775692219273804E-2</v>
      </c>
      <c r="Y276" s="4">
        <f t="shared" si="34"/>
        <v>7.9406752915896064E-2</v>
      </c>
      <c r="Z276" s="4">
        <f t="shared" si="35"/>
        <v>7.8801736937853056E-2</v>
      </c>
    </row>
    <row r="277" spans="1:26" x14ac:dyDescent="0.25">
      <c r="A277" s="16">
        <f t="shared" si="42"/>
        <v>43810</v>
      </c>
      <c r="B277">
        <f>+'[2]Ejercicio 1'!E494</f>
        <v>275</v>
      </c>
      <c r="C277" s="5">
        <v>8.0381319611046095E-2</v>
      </c>
      <c r="D277" s="4">
        <f t="shared" si="37"/>
        <v>7.8791023479134359E-2</v>
      </c>
      <c r="E277" s="6">
        <f t="shared" si="38"/>
        <v>7.9580883978236372E-2</v>
      </c>
      <c r="F277" s="7">
        <f t="shared" si="39"/>
        <v>7.9032940607356911E-2</v>
      </c>
      <c r="I277" s="10">
        <v>275</v>
      </c>
      <c r="J277" s="8">
        <f t="shared" si="40"/>
        <v>8.1881319611046097E-2</v>
      </c>
      <c r="K277" s="8">
        <f t="shared" si="40"/>
        <v>8.029102347913436E-2</v>
      </c>
      <c r="L277" s="8">
        <f t="shared" si="40"/>
        <v>8.1080883978236373E-2</v>
      </c>
      <c r="M277" s="8">
        <f t="shared" si="40"/>
        <v>8.0532940607356912E-2</v>
      </c>
      <c r="P277">
        <v>275</v>
      </c>
      <c r="Q277" s="8">
        <f t="shared" si="41"/>
        <v>7.8881319611046094E-2</v>
      </c>
      <c r="R277" s="8">
        <f t="shared" si="41"/>
        <v>7.7291023479134358E-2</v>
      </c>
      <c r="S277" s="8">
        <f t="shared" si="41"/>
        <v>7.8080883978236371E-2</v>
      </c>
      <c r="T277" s="8">
        <f t="shared" si="41"/>
        <v>7.7532940607356909E-2</v>
      </c>
      <c r="W277">
        <v>275</v>
      </c>
      <c r="X277" s="4">
        <f t="shared" si="36"/>
        <v>8.0772728407527014E-2</v>
      </c>
      <c r="Y277" s="4">
        <f t="shared" si="34"/>
        <v>7.9404839324903151E-2</v>
      </c>
      <c r="Z277" s="4">
        <f t="shared" si="35"/>
        <v>7.8799849460912605E-2</v>
      </c>
    </row>
    <row r="278" spans="1:26" x14ac:dyDescent="0.25">
      <c r="A278" s="16">
        <f t="shared" si="42"/>
        <v>43811</v>
      </c>
      <c r="B278">
        <f>+'[2]Ejercicio 1'!E495</f>
        <v>276</v>
      </c>
      <c r="C278" s="5">
        <v>8.0380343557739153E-2</v>
      </c>
      <c r="D278" s="4">
        <f t="shared" si="37"/>
        <v>7.8790085540804508E-2</v>
      </c>
      <c r="E278" s="6">
        <f t="shared" si="38"/>
        <v>7.9579927172190992E-2</v>
      </c>
      <c r="F278" s="7">
        <f t="shared" si="39"/>
        <v>7.9031996903547536E-2</v>
      </c>
      <c r="I278" s="10">
        <v>276</v>
      </c>
      <c r="J278" s="8">
        <f t="shared" si="40"/>
        <v>8.1880343557739155E-2</v>
      </c>
      <c r="K278" s="8">
        <f t="shared" si="40"/>
        <v>8.0290085540804509E-2</v>
      </c>
      <c r="L278" s="8">
        <f t="shared" si="40"/>
        <v>8.1079927172190994E-2</v>
      </c>
      <c r="M278" s="8">
        <f t="shared" si="40"/>
        <v>8.0531996903547537E-2</v>
      </c>
      <c r="P278">
        <v>276</v>
      </c>
      <c r="Q278" s="8">
        <f t="shared" si="41"/>
        <v>7.8880343557739152E-2</v>
      </c>
      <c r="R278" s="8">
        <f t="shared" si="41"/>
        <v>7.7290085540804507E-2</v>
      </c>
      <c r="S278" s="8">
        <f t="shared" si="41"/>
        <v>7.8079927172190991E-2</v>
      </c>
      <c r="T278" s="8">
        <f t="shared" si="41"/>
        <v>7.7531996903547534E-2</v>
      </c>
      <c r="W278">
        <v>276</v>
      </c>
      <c r="X278" s="4">
        <f t="shared" si="36"/>
        <v>8.0769629921306887E-2</v>
      </c>
      <c r="Y278" s="4">
        <f t="shared" si="34"/>
        <v>7.9402925733458724E-2</v>
      </c>
      <c r="Z278" s="4">
        <f t="shared" si="35"/>
        <v>7.8797961982878736E-2</v>
      </c>
    </row>
    <row r="279" spans="1:26" x14ac:dyDescent="0.25">
      <c r="A279" s="16">
        <f t="shared" si="42"/>
        <v>43812</v>
      </c>
      <c r="B279">
        <f>+'[2]Ejercicio 1'!E496</f>
        <v>277</v>
      </c>
      <c r="C279" s="5">
        <v>8.0379367504432211E-2</v>
      </c>
      <c r="D279" s="4">
        <f t="shared" si="37"/>
        <v>7.8789147602030415E-2</v>
      </c>
      <c r="E279" s="6">
        <f t="shared" si="38"/>
        <v>7.9578970365918975E-2</v>
      </c>
      <c r="F279" s="7">
        <f t="shared" si="39"/>
        <v>7.9031053199361309E-2</v>
      </c>
      <c r="I279" s="10">
        <v>277</v>
      </c>
      <c r="J279" s="8">
        <f t="shared" si="40"/>
        <v>8.1879367504432213E-2</v>
      </c>
      <c r="K279" s="8">
        <f t="shared" si="40"/>
        <v>8.0289147602030417E-2</v>
      </c>
      <c r="L279" s="8">
        <f t="shared" si="40"/>
        <v>8.1078970365918976E-2</v>
      </c>
      <c r="M279" s="8">
        <f t="shared" si="40"/>
        <v>8.053105319936131E-2</v>
      </c>
      <c r="P279">
        <v>277</v>
      </c>
      <c r="Q279" s="8">
        <f t="shared" si="41"/>
        <v>7.887936750443221E-2</v>
      </c>
      <c r="R279" s="8">
        <f t="shared" si="41"/>
        <v>7.7289147602030414E-2</v>
      </c>
      <c r="S279" s="8">
        <f t="shared" si="41"/>
        <v>7.8078970365918973E-2</v>
      </c>
      <c r="T279" s="8">
        <f t="shared" si="41"/>
        <v>7.7531053199361308E-2</v>
      </c>
      <c r="W279">
        <v>277</v>
      </c>
      <c r="X279" s="4">
        <f t="shared" si="36"/>
        <v>8.0766396762232795E-2</v>
      </c>
      <c r="Y279" s="4">
        <f t="shared" si="34"/>
        <v>7.9401012141559285E-2</v>
      </c>
      <c r="Z279" s="4">
        <f t="shared" si="35"/>
        <v>7.8796074503779998E-2</v>
      </c>
    </row>
    <row r="280" spans="1:26" x14ac:dyDescent="0.25">
      <c r="A280" s="16">
        <f t="shared" si="42"/>
        <v>43813</v>
      </c>
      <c r="B280">
        <f>+'[2]Ejercicio 1'!E497</f>
        <v>278</v>
      </c>
      <c r="C280" s="5">
        <v>8.037839145112527E-2</v>
      </c>
      <c r="D280" s="4">
        <f t="shared" si="37"/>
        <v>7.878820966281104E-2</v>
      </c>
      <c r="E280" s="6">
        <f t="shared" si="38"/>
        <v>7.9578013559420333E-2</v>
      </c>
      <c r="F280" s="7">
        <f t="shared" si="39"/>
        <v>7.9030109494795386E-2</v>
      </c>
      <c r="I280" s="10">
        <v>278</v>
      </c>
      <c r="J280" s="8">
        <f t="shared" si="40"/>
        <v>8.1878391451125271E-2</v>
      </c>
      <c r="K280" s="8">
        <f t="shared" si="40"/>
        <v>8.0288209662811041E-2</v>
      </c>
      <c r="L280" s="8">
        <f t="shared" si="40"/>
        <v>8.1078013559420334E-2</v>
      </c>
      <c r="M280" s="8">
        <f t="shared" si="40"/>
        <v>8.0530109494795388E-2</v>
      </c>
      <c r="P280">
        <v>278</v>
      </c>
      <c r="Q280" s="8">
        <f t="shared" si="41"/>
        <v>7.8878391451125268E-2</v>
      </c>
      <c r="R280" s="8">
        <f t="shared" si="41"/>
        <v>7.7288209662811039E-2</v>
      </c>
      <c r="S280" s="8">
        <f t="shared" si="41"/>
        <v>7.8078013559420331E-2</v>
      </c>
      <c r="T280" s="8">
        <f t="shared" si="41"/>
        <v>7.7530109494795385E-2</v>
      </c>
      <c r="W280">
        <v>278</v>
      </c>
      <c r="X280" s="4">
        <f t="shared" si="36"/>
        <v>8.0763028931949574E-2</v>
      </c>
      <c r="Y280" s="4">
        <f t="shared" si="34"/>
        <v>7.939909854920657E-2</v>
      </c>
      <c r="Z280" s="4">
        <f t="shared" si="35"/>
        <v>7.879418702360784E-2</v>
      </c>
    </row>
    <row r="281" spans="1:26" x14ac:dyDescent="0.25">
      <c r="A281" s="16">
        <f t="shared" si="42"/>
        <v>43814</v>
      </c>
      <c r="B281">
        <f>+'[2]Ejercicio 1'!E498</f>
        <v>279</v>
      </c>
      <c r="C281" s="5">
        <v>8.0377415397818328E-2</v>
      </c>
      <c r="D281" s="4">
        <f t="shared" si="37"/>
        <v>7.8787271723147409E-2</v>
      </c>
      <c r="E281" s="6">
        <f t="shared" si="38"/>
        <v>7.9577056752694178E-2</v>
      </c>
      <c r="F281" s="7">
        <f t="shared" si="39"/>
        <v>7.9029165789852626E-2</v>
      </c>
      <c r="I281" s="10">
        <v>279</v>
      </c>
      <c r="J281" s="8">
        <f t="shared" si="40"/>
        <v>8.1877415397818329E-2</v>
      </c>
      <c r="K281" s="8">
        <f t="shared" si="40"/>
        <v>8.028727172314741E-2</v>
      </c>
      <c r="L281" s="8">
        <f t="shared" si="40"/>
        <v>8.1077056752694179E-2</v>
      </c>
      <c r="M281" s="8">
        <f t="shared" si="40"/>
        <v>8.0529165789852628E-2</v>
      </c>
      <c r="P281">
        <v>279</v>
      </c>
      <c r="Q281" s="8">
        <f t="shared" si="41"/>
        <v>7.8877415397818326E-2</v>
      </c>
      <c r="R281" s="8">
        <f t="shared" si="41"/>
        <v>7.7287271723147408E-2</v>
      </c>
      <c r="S281" s="8">
        <f t="shared" si="41"/>
        <v>7.8077056752694177E-2</v>
      </c>
      <c r="T281" s="8">
        <f t="shared" si="41"/>
        <v>7.7529165789852625E-2</v>
      </c>
      <c r="W281">
        <v>279</v>
      </c>
      <c r="X281" s="4">
        <f t="shared" si="36"/>
        <v>8.0759526432131482E-2</v>
      </c>
      <c r="Y281" s="4">
        <f t="shared" si="34"/>
        <v>7.9397184956399719E-2</v>
      </c>
      <c r="Z281" s="4">
        <f t="shared" si="35"/>
        <v>7.879229954240223E-2</v>
      </c>
    </row>
    <row r="282" spans="1:26" x14ac:dyDescent="0.25">
      <c r="A282" s="16">
        <f t="shared" si="42"/>
        <v>43815</v>
      </c>
      <c r="B282">
        <f>+'[2]Ejercicio 1'!E499</f>
        <v>280</v>
      </c>
      <c r="C282" s="5">
        <v>8.0376439344511386E-2</v>
      </c>
      <c r="D282" s="4">
        <f t="shared" si="37"/>
        <v>7.8786333783038925E-2</v>
      </c>
      <c r="E282" s="6">
        <f t="shared" si="38"/>
        <v>7.9576099945741385E-2</v>
      </c>
      <c r="F282" s="7">
        <f t="shared" si="39"/>
        <v>7.902822208453017E-2</v>
      </c>
      <c r="I282" s="10">
        <v>280</v>
      </c>
      <c r="J282" s="8">
        <f t="shared" si="40"/>
        <v>8.1876439344511387E-2</v>
      </c>
      <c r="K282" s="8">
        <f t="shared" si="40"/>
        <v>8.0286333783038927E-2</v>
      </c>
      <c r="L282" s="8">
        <f t="shared" si="40"/>
        <v>8.1076099945741387E-2</v>
      </c>
      <c r="M282" s="8">
        <f t="shared" si="40"/>
        <v>8.0528222084530171E-2</v>
      </c>
      <c r="P282">
        <v>280</v>
      </c>
      <c r="Q282" s="8">
        <f t="shared" si="41"/>
        <v>7.8876439344511384E-2</v>
      </c>
      <c r="R282" s="8">
        <f t="shared" si="41"/>
        <v>7.7286333783038924E-2</v>
      </c>
      <c r="S282" s="8">
        <f t="shared" si="41"/>
        <v>7.8076099945741384E-2</v>
      </c>
      <c r="T282" s="8">
        <f t="shared" si="41"/>
        <v>7.7528222084530168E-2</v>
      </c>
      <c r="W282">
        <v>280</v>
      </c>
      <c r="X282" s="4">
        <f t="shared" si="36"/>
        <v>8.0755889264474315E-2</v>
      </c>
      <c r="Y282" s="4">
        <f t="shared" si="34"/>
        <v>7.9395271363140493E-2</v>
      </c>
      <c r="Z282" s="4">
        <f t="shared" si="35"/>
        <v>7.8790412060128892E-2</v>
      </c>
    </row>
    <row r="283" spans="1:26" x14ac:dyDescent="0.25">
      <c r="A283" s="16">
        <f t="shared" si="42"/>
        <v>43816</v>
      </c>
      <c r="B283">
        <f>+'[2]Ejercicio 1'!E500</f>
        <v>281</v>
      </c>
      <c r="C283" s="5">
        <v>8.0375463291204444E-2</v>
      </c>
      <c r="D283" s="4">
        <f t="shared" si="37"/>
        <v>7.8785395842485367E-2</v>
      </c>
      <c r="E283" s="6">
        <f t="shared" si="38"/>
        <v>7.9575143138561968E-2</v>
      </c>
      <c r="F283" s="7">
        <f t="shared" si="39"/>
        <v>7.9027278378828017E-2</v>
      </c>
      <c r="I283" s="10">
        <v>281</v>
      </c>
      <c r="J283" s="8">
        <f t="shared" si="40"/>
        <v>8.1875463291204445E-2</v>
      </c>
      <c r="K283" s="8">
        <f t="shared" si="40"/>
        <v>8.0285395842485369E-2</v>
      </c>
      <c r="L283" s="8">
        <f t="shared" si="40"/>
        <v>8.107514313856197E-2</v>
      </c>
      <c r="M283" s="8">
        <f t="shared" si="40"/>
        <v>8.0527278378828018E-2</v>
      </c>
      <c r="P283">
        <v>281</v>
      </c>
      <c r="Q283" s="8">
        <f t="shared" si="41"/>
        <v>7.8875463291204442E-2</v>
      </c>
      <c r="R283" s="8">
        <f t="shared" si="41"/>
        <v>7.7285395842485366E-2</v>
      </c>
      <c r="S283" s="8">
        <f t="shared" si="41"/>
        <v>7.8075143138561967E-2</v>
      </c>
      <c r="T283" s="8">
        <f t="shared" si="41"/>
        <v>7.7527278378828016E-2</v>
      </c>
      <c r="W283">
        <v>281</v>
      </c>
      <c r="X283" s="4">
        <f t="shared" si="36"/>
        <v>8.0752117430703721E-2</v>
      </c>
      <c r="Y283" s="4">
        <f t="shared" si="34"/>
        <v>7.9393357769427991E-2</v>
      </c>
      <c r="Z283" s="4">
        <f t="shared" si="35"/>
        <v>7.8788524576756433E-2</v>
      </c>
    </row>
    <row r="284" spans="1:26" x14ac:dyDescent="0.25">
      <c r="A284" s="16">
        <f t="shared" si="42"/>
        <v>43817</v>
      </c>
      <c r="B284">
        <f>+'[2]Ejercicio 1'!E501</f>
        <v>282</v>
      </c>
      <c r="C284" s="5">
        <v>8.0374487237897502E-2</v>
      </c>
      <c r="D284" s="4">
        <f t="shared" si="37"/>
        <v>7.8784457901487345E-2</v>
      </c>
      <c r="E284" s="6">
        <f t="shared" si="38"/>
        <v>7.9574186331155913E-2</v>
      </c>
      <c r="F284" s="7">
        <f t="shared" si="39"/>
        <v>7.9026334672749013E-2</v>
      </c>
      <c r="I284" s="10">
        <v>282</v>
      </c>
      <c r="J284" s="8">
        <f t="shared" si="40"/>
        <v>8.1874487237897503E-2</v>
      </c>
      <c r="K284" s="8">
        <f t="shared" si="40"/>
        <v>8.0284457901487347E-2</v>
      </c>
      <c r="L284" s="8">
        <f t="shared" si="40"/>
        <v>8.1074186331155915E-2</v>
      </c>
      <c r="M284" s="8">
        <f t="shared" si="40"/>
        <v>8.0526334672749014E-2</v>
      </c>
      <c r="P284">
        <v>282</v>
      </c>
      <c r="Q284" s="8">
        <f t="shared" si="41"/>
        <v>7.88744872378975E-2</v>
      </c>
      <c r="R284" s="8">
        <f t="shared" si="41"/>
        <v>7.7284457901487344E-2</v>
      </c>
      <c r="S284" s="8">
        <f t="shared" si="41"/>
        <v>7.8074186331155912E-2</v>
      </c>
      <c r="T284" s="8">
        <f t="shared" si="41"/>
        <v>7.7526334672749012E-2</v>
      </c>
      <c r="W284">
        <v>282</v>
      </c>
      <c r="X284" s="4">
        <f t="shared" si="36"/>
        <v>8.0748210932572159E-2</v>
      </c>
      <c r="Y284" s="4">
        <f t="shared" si="34"/>
        <v>7.9391444175260464E-2</v>
      </c>
      <c r="Z284" s="4">
        <f t="shared" si="35"/>
        <v>7.8786637092347664E-2</v>
      </c>
    </row>
    <row r="285" spans="1:26" x14ac:dyDescent="0.25">
      <c r="A285" s="16">
        <f t="shared" si="42"/>
        <v>43818</v>
      </c>
      <c r="B285">
        <f>+'[2]Ejercicio 1'!E502</f>
        <v>283</v>
      </c>
      <c r="C285" s="5">
        <v>8.037351118459056E-2</v>
      </c>
      <c r="D285" s="4">
        <f t="shared" si="37"/>
        <v>7.8783519960044249E-2</v>
      </c>
      <c r="E285" s="6">
        <f t="shared" si="38"/>
        <v>7.9573229523522346E-2</v>
      </c>
      <c r="F285" s="7">
        <f t="shared" si="39"/>
        <v>7.9025390966287468E-2</v>
      </c>
      <c r="I285" s="10">
        <v>283</v>
      </c>
      <c r="J285" s="8">
        <f t="shared" si="40"/>
        <v>8.1873511184590561E-2</v>
      </c>
      <c r="K285" s="8">
        <f t="shared" si="40"/>
        <v>8.028351996004425E-2</v>
      </c>
      <c r="L285" s="8">
        <f t="shared" si="40"/>
        <v>8.1073229523522347E-2</v>
      </c>
      <c r="M285" s="8">
        <f t="shared" si="40"/>
        <v>8.0525390966287469E-2</v>
      </c>
      <c r="P285">
        <v>283</v>
      </c>
      <c r="Q285" s="8">
        <f t="shared" si="41"/>
        <v>7.8873511184590558E-2</v>
      </c>
      <c r="R285" s="8">
        <f t="shared" si="41"/>
        <v>7.7283519960044247E-2</v>
      </c>
      <c r="S285" s="8">
        <f t="shared" si="41"/>
        <v>7.8073229523522344E-2</v>
      </c>
      <c r="T285" s="8">
        <f t="shared" si="41"/>
        <v>7.7525390966287466E-2</v>
      </c>
      <c r="W285">
        <v>283</v>
      </c>
      <c r="X285" s="4">
        <f t="shared" si="36"/>
        <v>8.0744169771856208E-2</v>
      </c>
      <c r="Y285" s="4">
        <f t="shared" si="34"/>
        <v>7.9389530580639689E-2</v>
      </c>
      <c r="Z285" s="4">
        <f t="shared" si="35"/>
        <v>7.8784749606814086E-2</v>
      </c>
    </row>
    <row r="286" spans="1:26" x14ac:dyDescent="0.25">
      <c r="A286" s="16">
        <f t="shared" si="42"/>
        <v>43819</v>
      </c>
      <c r="B286">
        <f>+'[2]Ejercicio 1'!E503</f>
        <v>284</v>
      </c>
      <c r="C286" s="5">
        <v>8.0372535131283618E-2</v>
      </c>
      <c r="D286" s="4">
        <f t="shared" si="37"/>
        <v>7.878258201815691E-2</v>
      </c>
      <c r="E286" s="6">
        <f t="shared" si="38"/>
        <v>7.9572272715662154E-2</v>
      </c>
      <c r="F286" s="7">
        <f t="shared" si="39"/>
        <v>7.902444725945193E-2</v>
      </c>
      <c r="I286" s="10">
        <v>284</v>
      </c>
      <c r="J286" s="8">
        <f t="shared" si="40"/>
        <v>8.1872535131283619E-2</v>
      </c>
      <c r="K286" s="8">
        <f t="shared" si="40"/>
        <v>8.0282582018156912E-2</v>
      </c>
      <c r="L286" s="8">
        <f t="shared" si="40"/>
        <v>8.1072272715662155E-2</v>
      </c>
      <c r="M286" s="8">
        <f t="shared" si="40"/>
        <v>8.0524447259451931E-2</v>
      </c>
      <c r="P286">
        <v>284</v>
      </c>
      <c r="Q286" s="8">
        <f t="shared" si="41"/>
        <v>7.8872535131283616E-2</v>
      </c>
      <c r="R286" s="8">
        <f t="shared" si="41"/>
        <v>7.7282582018156909E-2</v>
      </c>
      <c r="S286" s="8">
        <f t="shared" si="41"/>
        <v>7.8072272715662153E-2</v>
      </c>
      <c r="T286" s="8">
        <f t="shared" si="41"/>
        <v>7.7524447259451928E-2</v>
      </c>
      <c r="W286">
        <v>284</v>
      </c>
      <c r="X286" s="4">
        <f t="shared" si="36"/>
        <v>8.0739993950359704E-2</v>
      </c>
      <c r="Y286" s="4">
        <f t="shared" si="34"/>
        <v>7.9387616985564763E-2</v>
      </c>
      <c r="Z286" s="4">
        <f t="shared" si="35"/>
        <v>7.8782862120272731E-2</v>
      </c>
    </row>
    <row r="287" spans="1:26" x14ac:dyDescent="0.25">
      <c r="A287" s="16">
        <f t="shared" si="42"/>
        <v>43820</v>
      </c>
      <c r="B287">
        <f>+'[2]Ejercicio 1'!E504</f>
        <v>285</v>
      </c>
      <c r="C287" s="5">
        <v>8.0371559077976662E-2</v>
      </c>
      <c r="D287" s="4">
        <f t="shared" si="37"/>
        <v>7.8781644075824289E-2</v>
      </c>
      <c r="E287" s="6">
        <f t="shared" si="38"/>
        <v>7.9571315907575324E-2</v>
      </c>
      <c r="F287" s="7">
        <f t="shared" si="39"/>
        <v>7.902350355223671E-2</v>
      </c>
      <c r="I287" s="10">
        <v>285</v>
      </c>
      <c r="J287" s="8">
        <f t="shared" si="40"/>
        <v>8.1871559077976663E-2</v>
      </c>
      <c r="K287" s="8">
        <f t="shared" si="40"/>
        <v>8.0281644075824291E-2</v>
      </c>
      <c r="L287" s="8">
        <f t="shared" si="40"/>
        <v>8.1071315907575325E-2</v>
      </c>
      <c r="M287" s="8">
        <f t="shared" si="40"/>
        <v>8.0523503552236711E-2</v>
      </c>
      <c r="P287">
        <v>285</v>
      </c>
      <c r="Q287" s="8">
        <f t="shared" si="41"/>
        <v>7.8871559077976661E-2</v>
      </c>
      <c r="R287" s="8">
        <f t="shared" si="41"/>
        <v>7.7281644075824288E-2</v>
      </c>
      <c r="S287" s="8">
        <f t="shared" si="41"/>
        <v>7.8071315907575323E-2</v>
      </c>
      <c r="T287" s="8">
        <f t="shared" si="41"/>
        <v>7.7523503552236708E-2</v>
      </c>
      <c r="W287">
        <v>285</v>
      </c>
      <c r="X287" s="4">
        <f t="shared" si="36"/>
        <v>8.0735683469913722E-2</v>
      </c>
      <c r="Y287" s="4">
        <f t="shared" ref="Y287:Y350" si="43">Tasa_Fwd(E196,B196,E287,B287,91)</f>
        <v>7.9385703390036574E-2</v>
      </c>
      <c r="Z287" s="4">
        <f t="shared" si="35"/>
        <v>7.8780974632660816E-2</v>
      </c>
    </row>
    <row r="288" spans="1:26" x14ac:dyDescent="0.25">
      <c r="A288" s="16">
        <f t="shared" si="42"/>
        <v>43821</v>
      </c>
      <c r="B288">
        <f>+'[2]Ejercicio 1'!E505</f>
        <v>286</v>
      </c>
      <c r="C288" s="5">
        <v>8.037058302466972E-2</v>
      </c>
      <c r="D288" s="4">
        <f t="shared" si="37"/>
        <v>7.8780706133047412E-2</v>
      </c>
      <c r="E288" s="6">
        <f t="shared" si="38"/>
        <v>7.957035909926187E-2</v>
      </c>
      <c r="F288" s="7">
        <f t="shared" si="39"/>
        <v>7.9022559844641779E-2</v>
      </c>
      <c r="I288" s="10">
        <v>286</v>
      </c>
      <c r="J288" s="8">
        <f t="shared" si="40"/>
        <v>8.1870583024669721E-2</v>
      </c>
      <c r="K288" s="8">
        <f t="shared" si="40"/>
        <v>8.0280706133047414E-2</v>
      </c>
      <c r="L288" s="8">
        <f t="shared" si="40"/>
        <v>8.1070359099261871E-2</v>
      </c>
      <c r="M288" s="8">
        <f t="shared" si="40"/>
        <v>8.0522559844641781E-2</v>
      </c>
      <c r="P288">
        <v>286</v>
      </c>
      <c r="Q288" s="8">
        <f t="shared" si="41"/>
        <v>7.8870583024669719E-2</v>
      </c>
      <c r="R288" s="8">
        <f t="shared" si="41"/>
        <v>7.7280706133047411E-2</v>
      </c>
      <c r="S288" s="8">
        <f t="shared" si="41"/>
        <v>7.8070359099261868E-2</v>
      </c>
      <c r="T288" s="8">
        <f t="shared" si="41"/>
        <v>7.7522559844641778E-2</v>
      </c>
      <c r="W288">
        <v>286</v>
      </c>
      <c r="X288" s="4">
        <f t="shared" si="36"/>
        <v>8.0731238332375665E-2</v>
      </c>
      <c r="Y288" s="4">
        <f t="shared" si="43"/>
        <v>7.9383789794056872E-2</v>
      </c>
      <c r="Z288" s="4">
        <f t="shared" ref="Z288:Z351" si="44">Tasa_Fwd(F260,B260,F288,B288,28)</f>
        <v>7.8779087143955484E-2</v>
      </c>
    </row>
    <row r="289" spans="1:26" x14ac:dyDescent="0.25">
      <c r="A289" s="16">
        <f t="shared" si="42"/>
        <v>43822</v>
      </c>
      <c r="B289">
        <f>+'[2]Ejercicio 1'!E506</f>
        <v>287</v>
      </c>
      <c r="C289" s="5">
        <v>8.0369606971362778E-2</v>
      </c>
      <c r="D289" s="4">
        <f t="shared" si="37"/>
        <v>7.8779768189825669E-2</v>
      </c>
      <c r="E289" s="6">
        <f t="shared" si="38"/>
        <v>7.9569402290720903E-2</v>
      </c>
      <c r="F289" s="7">
        <f t="shared" si="39"/>
        <v>7.9021616136667153E-2</v>
      </c>
      <c r="I289" s="10">
        <v>287</v>
      </c>
      <c r="J289" s="8">
        <f t="shared" si="40"/>
        <v>8.1869606971362779E-2</v>
      </c>
      <c r="K289" s="8">
        <f t="shared" si="40"/>
        <v>8.027976818982567E-2</v>
      </c>
      <c r="L289" s="8">
        <f t="shared" si="40"/>
        <v>8.1069402290720904E-2</v>
      </c>
      <c r="M289" s="8">
        <f t="shared" si="40"/>
        <v>8.0521616136667154E-2</v>
      </c>
      <c r="P289">
        <v>287</v>
      </c>
      <c r="Q289" s="8">
        <f t="shared" si="41"/>
        <v>7.8869606971362777E-2</v>
      </c>
      <c r="R289" s="8">
        <f t="shared" si="41"/>
        <v>7.7279768189825668E-2</v>
      </c>
      <c r="S289" s="8">
        <f t="shared" si="41"/>
        <v>7.8069402290720902E-2</v>
      </c>
      <c r="T289" s="8">
        <f t="shared" si="41"/>
        <v>7.7521616136667151E-2</v>
      </c>
      <c r="W289">
        <v>287</v>
      </c>
      <c r="X289" s="4">
        <f t="shared" si="36"/>
        <v>8.07266585396271E-2</v>
      </c>
      <c r="Y289" s="4">
        <f t="shared" si="43"/>
        <v>7.9381876197619522E-2</v>
      </c>
      <c r="Z289" s="4">
        <f t="shared" si="44"/>
        <v>7.8777199654185281E-2</v>
      </c>
    </row>
    <row r="290" spans="1:26" x14ac:dyDescent="0.25">
      <c r="A290" s="16">
        <f t="shared" si="42"/>
        <v>43823</v>
      </c>
      <c r="B290">
        <f>+'[2]Ejercicio 1'!E507</f>
        <v>288</v>
      </c>
      <c r="C290" s="5">
        <v>8.0368630918055836E-2</v>
      </c>
      <c r="D290" s="4">
        <f t="shared" si="37"/>
        <v>7.8778830246158837E-2</v>
      </c>
      <c r="E290" s="6">
        <f t="shared" si="38"/>
        <v>7.9568445481953298E-2</v>
      </c>
      <c r="F290" s="7">
        <f t="shared" si="39"/>
        <v>7.9020672428315689E-2</v>
      </c>
      <c r="I290" s="10">
        <v>288</v>
      </c>
      <c r="J290" s="8">
        <f t="shared" si="40"/>
        <v>8.1868630918055837E-2</v>
      </c>
      <c r="K290" s="8">
        <f t="shared" si="40"/>
        <v>8.0278830246158839E-2</v>
      </c>
      <c r="L290" s="8">
        <f t="shared" si="40"/>
        <v>8.10684454819533E-2</v>
      </c>
      <c r="M290" s="8">
        <f t="shared" si="40"/>
        <v>8.052067242831569E-2</v>
      </c>
      <c r="P290">
        <v>288</v>
      </c>
      <c r="Q290" s="8">
        <f t="shared" si="41"/>
        <v>7.8868630918055835E-2</v>
      </c>
      <c r="R290" s="8">
        <f t="shared" si="41"/>
        <v>7.7278830246158836E-2</v>
      </c>
      <c r="S290" s="8">
        <f t="shared" si="41"/>
        <v>7.8068445481953297E-2</v>
      </c>
      <c r="T290" s="8">
        <f t="shared" si="41"/>
        <v>7.7520672428315687E-2</v>
      </c>
      <c r="W290">
        <v>288</v>
      </c>
      <c r="X290" s="4">
        <f t="shared" si="36"/>
        <v>8.0721944093579051E-2</v>
      </c>
      <c r="Y290" s="4">
        <f t="shared" si="43"/>
        <v>7.9379962600729784E-2</v>
      </c>
      <c r="Z290" s="4">
        <f t="shared" si="44"/>
        <v>7.8775312163347377E-2</v>
      </c>
    </row>
    <row r="291" spans="1:26" x14ac:dyDescent="0.25">
      <c r="A291" s="16">
        <f t="shared" si="42"/>
        <v>43824</v>
      </c>
      <c r="B291">
        <f>+'[2]Ejercicio 1'!E508</f>
        <v>289</v>
      </c>
      <c r="C291" s="5">
        <v>8.0367654864748894E-2</v>
      </c>
      <c r="D291" s="4">
        <f t="shared" si="37"/>
        <v>7.8777892302047556E-2</v>
      </c>
      <c r="E291" s="6">
        <f t="shared" si="38"/>
        <v>7.9567488672959069E-2</v>
      </c>
      <c r="F291" s="7">
        <f t="shared" si="39"/>
        <v>7.9019728719584528E-2</v>
      </c>
      <c r="I291" s="10">
        <v>289</v>
      </c>
      <c r="J291" s="8">
        <f t="shared" si="40"/>
        <v>8.1867654864748896E-2</v>
      </c>
      <c r="K291" s="8">
        <f t="shared" si="40"/>
        <v>8.0277892302047557E-2</v>
      </c>
      <c r="L291" s="8">
        <f t="shared" si="40"/>
        <v>8.106748867295907E-2</v>
      </c>
      <c r="M291" s="8">
        <f t="shared" si="40"/>
        <v>8.051972871958453E-2</v>
      </c>
      <c r="P291">
        <v>289</v>
      </c>
      <c r="Q291" s="8">
        <f t="shared" si="41"/>
        <v>7.8867654864748893E-2</v>
      </c>
      <c r="R291" s="8">
        <f t="shared" si="41"/>
        <v>7.7277892302047554E-2</v>
      </c>
      <c r="S291" s="8">
        <f t="shared" si="41"/>
        <v>7.8067488672959068E-2</v>
      </c>
      <c r="T291" s="8">
        <f t="shared" si="41"/>
        <v>7.7519728719584527E-2</v>
      </c>
      <c r="W291">
        <v>289</v>
      </c>
      <c r="X291" s="4">
        <f t="shared" si="36"/>
        <v>8.0717094996167096E-2</v>
      </c>
      <c r="Y291" s="4">
        <f t="shared" si="43"/>
        <v>7.9378049003386783E-2</v>
      </c>
      <c r="Z291" s="4">
        <f t="shared" si="44"/>
        <v>7.8773424671441744E-2</v>
      </c>
    </row>
    <row r="292" spans="1:26" x14ac:dyDescent="0.25">
      <c r="A292" s="16">
        <f t="shared" si="42"/>
        <v>43825</v>
      </c>
      <c r="B292">
        <f>+'[2]Ejercicio 1'!E509</f>
        <v>290</v>
      </c>
      <c r="C292" s="5">
        <v>8.0366678811441952E-2</v>
      </c>
      <c r="D292" s="4">
        <f t="shared" si="37"/>
        <v>7.87769543574912E-2</v>
      </c>
      <c r="E292" s="6">
        <f t="shared" si="38"/>
        <v>7.9566531863738202E-2</v>
      </c>
      <c r="F292" s="7">
        <f t="shared" si="39"/>
        <v>7.901878501047653E-2</v>
      </c>
      <c r="I292" s="10">
        <v>290</v>
      </c>
      <c r="J292" s="8">
        <f t="shared" si="40"/>
        <v>8.1866678811441954E-2</v>
      </c>
      <c r="K292" s="8">
        <f t="shared" si="40"/>
        <v>8.0276954357491201E-2</v>
      </c>
      <c r="L292" s="8">
        <f t="shared" si="40"/>
        <v>8.1066531863738203E-2</v>
      </c>
      <c r="M292" s="8">
        <f t="shared" si="40"/>
        <v>8.0518785010476532E-2</v>
      </c>
      <c r="P292">
        <v>290</v>
      </c>
      <c r="Q292" s="8">
        <f t="shared" si="41"/>
        <v>7.8866678811441951E-2</v>
      </c>
      <c r="R292" s="8">
        <f t="shared" si="41"/>
        <v>7.7276954357491198E-2</v>
      </c>
      <c r="S292" s="8">
        <f t="shared" si="41"/>
        <v>7.8066531863738201E-2</v>
      </c>
      <c r="T292" s="8">
        <f t="shared" si="41"/>
        <v>7.7518785010476529E-2</v>
      </c>
      <c r="W292">
        <v>290</v>
      </c>
      <c r="X292" s="4">
        <f t="shared" si="36"/>
        <v>8.071211124935361E-2</v>
      </c>
      <c r="Y292" s="4">
        <f t="shared" si="43"/>
        <v>7.9376135405593157E-2</v>
      </c>
      <c r="Z292" s="4">
        <f t="shared" si="44"/>
        <v>7.8771537178496942E-2</v>
      </c>
    </row>
    <row r="293" spans="1:26" x14ac:dyDescent="0.25">
      <c r="A293" s="16">
        <f t="shared" si="42"/>
        <v>43826</v>
      </c>
      <c r="B293">
        <f>+'[2]Ejercicio 1'!E510</f>
        <v>291</v>
      </c>
      <c r="C293" s="5">
        <v>8.036570275813501E-2</v>
      </c>
      <c r="D293" s="4">
        <f t="shared" si="37"/>
        <v>7.8776016412490588E-2</v>
      </c>
      <c r="E293" s="6">
        <f t="shared" si="38"/>
        <v>7.9565575054289822E-2</v>
      </c>
      <c r="F293" s="7">
        <f t="shared" si="39"/>
        <v>7.9017841300988836E-2</v>
      </c>
      <c r="I293" s="10">
        <v>291</v>
      </c>
      <c r="J293" s="8">
        <f t="shared" si="40"/>
        <v>8.1865702758135012E-2</v>
      </c>
      <c r="K293" s="8">
        <f t="shared" si="40"/>
        <v>8.0276016412490589E-2</v>
      </c>
      <c r="L293" s="8">
        <f t="shared" si="40"/>
        <v>8.1065575054289823E-2</v>
      </c>
      <c r="M293" s="8">
        <f t="shared" si="40"/>
        <v>8.0517841300988838E-2</v>
      </c>
      <c r="P293">
        <v>291</v>
      </c>
      <c r="Q293" s="8">
        <f t="shared" si="41"/>
        <v>7.8865702758135009E-2</v>
      </c>
      <c r="R293" s="8">
        <f t="shared" si="41"/>
        <v>7.7276016412490586E-2</v>
      </c>
      <c r="S293" s="8">
        <f t="shared" si="41"/>
        <v>7.8065575054289821E-2</v>
      </c>
      <c r="T293" s="8">
        <f t="shared" si="41"/>
        <v>7.7517841300988835E-2</v>
      </c>
      <c r="W293">
        <v>291</v>
      </c>
      <c r="X293" s="4">
        <f t="shared" si="36"/>
        <v>8.0706992855127363E-2</v>
      </c>
      <c r="Y293" s="4">
        <f t="shared" si="43"/>
        <v>7.9374221807340106E-2</v>
      </c>
      <c r="Z293" s="4">
        <f t="shared" si="44"/>
        <v>7.876964968448158E-2</v>
      </c>
    </row>
    <row r="294" spans="1:26" x14ac:dyDescent="0.25">
      <c r="A294" s="16">
        <f t="shared" si="42"/>
        <v>43827</v>
      </c>
      <c r="B294">
        <f>+'[2]Ejercicio 1'!E511</f>
        <v>292</v>
      </c>
      <c r="C294" s="5">
        <v>8.0364726704828068E-2</v>
      </c>
      <c r="D294" s="4">
        <f t="shared" si="37"/>
        <v>7.8775078467044693E-2</v>
      </c>
      <c r="E294" s="6">
        <f t="shared" si="38"/>
        <v>7.9564618244614818E-2</v>
      </c>
      <c r="F294" s="7">
        <f t="shared" si="39"/>
        <v>7.9016897591121432E-2</v>
      </c>
      <c r="I294" s="10">
        <v>292</v>
      </c>
      <c r="J294" s="8">
        <f t="shared" si="40"/>
        <v>8.186472670482807E-2</v>
      </c>
      <c r="K294" s="8">
        <f t="shared" si="40"/>
        <v>8.0275078467044694E-2</v>
      </c>
      <c r="L294" s="8">
        <f t="shared" si="40"/>
        <v>8.1064618244614819E-2</v>
      </c>
      <c r="M294" s="8">
        <f t="shared" si="40"/>
        <v>8.0516897591121434E-2</v>
      </c>
      <c r="P294">
        <v>292</v>
      </c>
      <c r="Q294" s="8">
        <f t="shared" si="41"/>
        <v>7.8864726704828067E-2</v>
      </c>
      <c r="R294" s="8">
        <f t="shared" si="41"/>
        <v>7.7275078467044692E-2</v>
      </c>
      <c r="S294" s="8">
        <f t="shared" si="41"/>
        <v>7.8064618244614817E-2</v>
      </c>
      <c r="T294" s="8">
        <f t="shared" si="41"/>
        <v>7.7516897591121431E-2</v>
      </c>
      <c r="W294">
        <v>292</v>
      </c>
      <c r="X294" s="4">
        <f t="shared" si="36"/>
        <v>8.0701739815504284E-2</v>
      </c>
      <c r="Y294" s="4">
        <f t="shared" si="43"/>
        <v>7.9372308208639067E-2</v>
      </c>
      <c r="Z294" s="4">
        <f t="shared" si="44"/>
        <v>7.8767762189349957E-2</v>
      </c>
    </row>
    <row r="295" spans="1:26" x14ac:dyDescent="0.25">
      <c r="A295" s="16">
        <f t="shared" si="42"/>
        <v>43828</v>
      </c>
      <c r="B295">
        <f>+'[2]Ejercicio 1'!E512</f>
        <v>293</v>
      </c>
      <c r="C295" s="5">
        <v>8.0363750651521126E-2</v>
      </c>
      <c r="D295" s="4">
        <f t="shared" si="37"/>
        <v>7.8774140521154348E-2</v>
      </c>
      <c r="E295" s="6">
        <f t="shared" si="38"/>
        <v>7.9563661434713176E-2</v>
      </c>
      <c r="F295" s="7">
        <f t="shared" si="39"/>
        <v>7.9015953880877204E-2</v>
      </c>
      <c r="I295" s="10">
        <v>293</v>
      </c>
      <c r="J295" s="8">
        <f t="shared" si="40"/>
        <v>8.1863750651521128E-2</v>
      </c>
      <c r="K295" s="8">
        <f t="shared" si="40"/>
        <v>8.027414052115435E-2</v>
      </c>
      <c r="L295" s="8">
        <f t="shared" si="40"/>
        <v>8.1063661434713177E-2</v>
      </c>
      <c r="M295" s="8">
        <f t="shared" si="40"/>
        <v>8.0515953880877206E-2</v>
      </c>
      <c r="P295">
        <v>293</v>
      </c>
      <c r="Q295" s="8">
        <f t="shared" si="41"/>
        <v>7.8863750651521125E-2</v>
      </c>
      <c r="R295" s="8">
        <f t="shared" si="41"/>
        <v>7.7274140521154347E-2</v>
      </c>
      <c r="S295" s="8">
        <f t="shared" si="41"/>
        <v>7.8063661434713175E-2</v>
      </c>
      <c r="T295" s="8">
        <f t="shared" si="41"/>
        <v>7.7515953880877203E-2</v>
      </c>
      <c r="W295">
        <v>293</v>
      </c>
      <c r="X295" s="4">
        <f t="shared" si="36"/>
        <v>8.0696352132524976E-2</v>
      </c>
      <c r="Y295" s="4">
        <f t="shared" si="43"/>
        <v>7.9370394609479505E-2</v>
      </c>
      <c r="Z295" s="4">
        <f t="shared" si="44"/>
        <v>7.8765874693202009E-2</v>
      </c>
    </row>
    <row r="296" spans="1:26" x14ac:dyDescent="0.25">
      <c r="A296" s="16">
        <f t="shared" si="42"/>
        <v>43829</v>
      </c>
      <c r="B296">
        <f>+'[2]Ejercicio 1'!E513</f>
        <v>294</v>
      </c>
      <c r="C296" s="5">
        <v>8.0362774598214184E-2</v>
      </c>
      <c r="D296" s="4">
        <f t="shared" si="37"/>
        <v>7.8773202574819318E-2</v>
      </c>
      <c r="E296" s="6">
        <f t="shared" si="38"/>
        <v>7.9562704624584035E-2</v>
      </c>
      <c r="F296" s="7">
        <f t="shared" si="39"/>
        <v>7.9015010170253266E-2</v>
      </c>
      <c r="I296" s="10">
        <v>294</v>
      </c>
      <c r="J296" s="8">
        <f t="shared" si="40"/>
        <v>8.1862774598214186E-2</v>
      </c>
      <c r="K296" s="8">
        <f t="shared" si="40"/>
        <v>8.0273202574819319E-2</v>
      </c>
      <c r="L296" s="8">
        <f t="shared" si="40"/>
        <v>8.1062704624584037E-2</v>
      </c>
      <c r="M296" s="8">
        <f t="shared" si="40"/>
        <v>8.0515010170253268E-2</v>
      </c>
      <c r="P296">
        <v>294</v>
      </c>
      <c r="Q296" s="8">
        <f t="shared" si="41"/>
        <v>7.8862774598214183E-2</v>
      </c>
      <c r="R296" s="8">
        <f t="shared" si="41"/>
        <v>7.7273202574819316E-2</v>
      </c>
      <c r="S296" s="8">
        <f t="shared" si="41"/>
        <v>7.8062704624584034E-2</v>
      </c>
      <c r="T296" s="8">
        <f t="shared" si="41"/>
        <v>7.7515010170253265E-2</v>
      </c>
      <c r="W296">
        <v>294</v>
      </c>
      <c r="X296" s="4">
        <f t="shared" si="36"/>
        <v>8.0690829808258535E-2</v>
      </c>
      <c r="Y296" s="4">
        <f t="shared" si="43"/>
        <v>7.9368481009867542E-2</v>
      </c>
      <c r="Z296" s="4">
        <f t="shared" si="44"/>
        <v>7.8763987195960644E-2</v>
      </c>
    </row>
    <row r="297" spans="1:26" x14ac:dyDescent="0.25">
      <c r="A297" s="16">
        <f t="shared" si="42"/>
        <v>43830</v>
      </c>
      <c r="B297">
        <f>+'[2]Ejercicio 1'!E514</f>
        <v>295</v>
      </c>
      <c r="C297" s="5">
        <v>8.0361798544907243E-2</v>
      </c>
      <c r="D297" s="4">
        <f t="shared" si="37"/>
        <v>7.8772264628039226E-2</v>
      </c>
      <c r="E297" s="6">
        <f t="shared" si="38"/>
        <v>7.9561747814229131E-2</v>
      </c>
      <c r="F297" s="7">
        <f t="shared" si="39"/>
        <v>7.9014066459249646E-2</v>
      </c>
      <c r="I297" s="10">
        <v>295</v>
      </c>
      <c r="J297" s="8">
        <f t="shared" si="40"/>
        <v>8.1861798544907244E-2</v>
      </c>
      <c r="K297" s="8">
        <f t="shared" si="40"/>
        <v>8.0272264628039228E-2</v>
      </c>
      <c r="L297" s="8">
        <f t="shared" si="40"/>
        <v>8.1061747814229132E-2</v>
      </c>
      <c r="M297" s="8">
        <f t="shared" si="40"/>
        <v>8.0514066459249647E-2</v>
      </c>
      <c r="P297">
        <v>295</v>
      </c>
      <c r="Q297" s="8">
        <f t="shared" si="41"/>
        <v>7.8861798544907241E-2</v>
      </c>
      <c r="R297" s="8">
        <f t="shared" si="41"/>
        <v>7.7272264628039225E-2</v>
      </c>
      <c r="S297" s="8">
        <f t="shared" si="41"/>
        <v>7.8061747814229129E-2</v>
      </c>
      <c r="T297" s="8">
        <f t="shared" si="41"/>
        <v>7.7514066459249645E-2</v>
      </c>
      <c r="W297">
        <v>295</v>
      </c>
      <c r="X297" s="4">
        <f t="shared" si="36"/>
        <v>8.0685172844798231E-2</v>
      </c>
      <c r="Y297" s="4">
        <f t="shared" si="43"/>
        <v>7.9366567409804079E-2</v>
      </c>
      <c r="Z297" s="4">
        <f t="shared" si="44"/>
        <v>7.8762099697648705E-2</v>
      </c>
    </row>
    <row r="298" spans="1:26" x14ac:dyDescent="0.25">
      <c r="A298" s="16">
        <f t="shared" si="42"/>
        <v>43831</v>
      </c>
      <c r="B298">
        <f>+'[2]Ejercicio 1'!E515</f>
        <v>296</v>
      </c>
      <c r="C298" s="5">
        <v>8.0360822491600301E-2</v>
      </c>
      <c r="D298" s="4">
        <f t="shared" si="37"/>
        <v>7.8771326680814657E-2</v>
      </c>
      <c r="E298" s="6">
        <f t="shared" si="38"/>
        <v>7.9560791003646714E-2</v>
      </c>
      <c r="F298" s="7">
        <f t="shared" si="39"/>
        <v>7.9013122747869174E-2</v>
      </c>
      <c r="I298" s="10">
        <v>296</v>
      </c>
      <c r="J298" s="8">
        <f t="shared" si="40"/>
        <v>8.1860822491600302E-2</v>
      </c>
      <c r="K298" s="8">
        <f t="shared" si="40"/>
        <v>8.0271326680814659E-2</v>
      </c>
      <c r="L298" s="8">
        <f t="shared" si="40"/>
        <v>8.1060791003646715E-2</v>
      </c>
      <c r="M298" s="8">
        <f t="shared" si="40"/>
        <v>8.0513122747869176E-2</v>
      </c>
      <c r="P298">
        <v>296</v>
      </c>
      <c r="Q298" s="8">
        <f t="shared" si="41"/>
        <v>7.8860822491600299E-2</v>
      </c>
      <c r="R298" s="8">
        <f t="shared" si="41"/>
        <v>7.7271326680814656E-2</v>
      </c>
      <c r="S298" s="8">
        <f t="shared" si="41"/>
        <v>7.8060791003646712E-2</v>
      </c>
      <c r="T298" s="8">
        <f t="shared" si="41"/>
        <v>7.7513122747869173E-2</v>
      </c>
      <c r="W298">
        <v>296</v>
      </c>
      <c r="X298" s="4">
        <f t="shared" si="36"/>
        <v>8.0679381244266768E-2</v>
      </c>
      <c r="Y298" s="4">
        <f t="shared" si="43"/>
        <v>7.9364653809285604E-2</v>
      </c>
      <c r="Z298" s="4">
        <f t="shared" si="44"/>
        <v>7.8760212198303314E-2</v>
      </c>
    </row>
    <row r="299" spans="1:26" x14ac:dyDescent="0.25">
      <c r="A299" s="16">
        <f t="shared" si="42"/>
        <v>43832</v>
      </c>
      <c r="B299">
        <f>+'[2]Ejercicio 1'!E516</f>
        <v>297</v>
      </c>
      <c r="C299" s="5">
        <v>8.0359846438293359E-2</v>
      </c>
      <c r="D299" s="4">
        <f t="shared" si="37"/>
        <v>7.8770388733145014E-2</v>
      </c>
      <c r="E299" s="6">
        <f t="shared" si="38"/>
        <v>7.9559834192837672E-2</v>
      </c>
      <c r="F299" s="7">
        <f t="shared" si="39"/>
        <v>7.9012179036109007E-2</v>
      </c>
      <c r="I299" s="10">
        <v>297</v>
      </c>
      <c r="J299" s="8">
        <f t="shared" si="40"/>
        <v>8.185984643829336E-2</v>
      </c>
      <c r="K299" s="8">
        <f t="shared" si="40"/>
        <v>8.0270388733145015E-2</v>
      </c>
      <c r="L299" s="8">
        <f t="shared" si="40"/>
        <v>8.1059834192837674E-2</v>
      </c>
      <c r="M299" s="8">
        <f t="shared" si="40"/>
        <v>8.0512179036109008E-2</v>
      </c>
      <c r="P299">
        <v>297</v>
      </c>
      <c r="Q299" s="8">
        <f t="shared" si="41"/>
        <v>7.8859846438293357E-2</v>
      </c>
      <c r="R299" s="8">
        <f t="shared" si="41"/>
        <v>7.7270388733145012E-2</v>
      </c>
      <c r="S299" s="8">
        <f t="shared" si="41"/>
        <v>7.8059834192837671E-2</v>
      </c>
      <c r="T299" s="8">
        <f t="shared" si="41"/>
        <v>7.7512179036109005E-2</v>
      </c>
      <c r="W299">
        <v>297</v>
      </c>
      <c r="X299" s="4">
        <f t="shared" si="36"/>
        <v>8.0673455008808362E-2</v>
      </c>
      <c r="Y299" s="4">
        <f t="shared" si="43"/>
        <v>7.9362740208312979E-2</v>
      </c>
      <c r="Z299" s="4">
        <f t="shared" si="44"/>
        <v>7.8758324697861662E-2</v>
      </c>
    </row>
    <row r="300" spans="1:26" x14ac:dyDescent="0.25">
      <c r="A300" s="16">
        <f t="shared" si="42"/>
        <v>43833</v>
      </c>
      <c r="B300">
        <f>+'[2]Ejercicio 1'!E517</f>
        <v>298</v>
      </c>
      <c r="C300" s="5">
        <v>8.0358870384986417E-2</v>
      </c>
      <c r="D300" s="4">
        <f t="shared" si="37"/>
        <v>7.8769450785030906E-2</v>
      </c>
      <c r="E300" s="6">
        <f t="shared" si="38"/>
        <v>7.9558877381801993E-2</v>
      </c>
      <c r="F300" s="7">
        <f t="shared" si="39"/>
        <v>7.9011235323972001E-2</v>
      </c>
      <c r="I300" s="10">
        <v>298</v>
      </c>
      <c r="J300" s="8">
        <f t="shared" si="40"/>
        <v>8.1858870384986418E-2</v>
      </c>
      <c r="K300" s="8">
        <f t="shared" si="40"/>
        <v>8.0269450785030907E-2</v>
      </c>
      <c r="L300" s="8">
        <f t="shared" si="40"/>
        <v>8.1058877381801994E-2</v>
      </c>
      <c r="M300" s="8">
        <f t="shared" si="40"/>
        <v>8.0511235323972002E-2</v>
      </c>
      <c r="P300">
        <v>298</v>
      </c>
      <c r="Q300" s="8">
        <f t="shared" si="41"/>
        <v>7.8858870384986415E-2</v>
      </c>
      <c r="R300" s="8">
        <f t="shared" si="41"/>
        <v>7.7269450785030905E-2</v>
      </c>
      <c r="S300" s="8">
        <f t="shared" si="41"/>
        <v>7.8058877381801992E-2</v>
      </c>
      <c r="T300" s="8">
        <f t="shared" si="41"/>
        <v>7.7511235323972E-2</v>
      </c>
      <c r="W300">
        <v>298</v>
      </c>
      <c r="X300" s="4">
        <f t="shared" si="36"/>
        <v>8.066739414060016E-2</v>
      </c>
      <c r="Y300" s="4">
        <f t="shared" si="43"/>
        <v>7.9360826606887966E-2</v>
      </c>
      <c r="Z300" s="4">
        <f t="shared" si="44"/>
        <v>7.8756437196380827E-2</v>
      </c>
    </row>
    <row r="301" spans="1:26" x14ac:dyDescent="0.25">
      <c r="A301" s="16">
        <f t="shared" si="42"/>
        <v>43834</v>
      </c>
      <c r="B301">
        <f>+'[2]Ejercicio 1'!E518</f>
        <v>299</v>
      </c>
      <c r="C301" s="5">
        <v>8.0357894331679475E-2</v>
      </c>
      <c r="D301" s="4">
        <f t="shared" si="37"/>
        <v>7.8768512836471724E-2</v>
      </c>
      <c r="E301" s="6">
        <f t="shared" si="38"/>
        <v>7.9557920570538815E-2</v>
      </c>
      <c r="F301" s="7">
        <f t="shared" si="39"/>
        <v>7.9010291611455299E-2</v>
      </c>
      <c r="I301" s="10">
        <v>299</v>
      </c>
      <c r="J301" s="8">
        <f t="shared" si="40"/>
        <v>8.1857894331679476E-2</v>
      </c>
      <c r="K301" s="8">
        <f t="shared" si="40"/>
        <v>8.0268512836471725E-2</v>
      </c>
      <c r="L301" s="8">
        <f t="shared" si="40"/>
        <v>8.1057920570538816E-2</v>
      </c>
      <c r="M301" s="8">
        <f t="shared" si="40"/>
        <v>8.0510291611455301E-2</v>
      </c>
      <c r="P301">
        <v>299</v>
      </c>
      <c r="Q301" s="8">
        <f t="shared" si="41"/>
        <v>7.8857894331679473E-2</v>
      </c>
      <c r="R301" s="8">
        <f t="shared" si="41"/>
        <v>7.7268512836471723E-2</v>
      </c>
      <c r="S301" s="8">
        <f t="shared" si="41"/>
        <v>7.8057920570538813E-2</v>
      </c>
      <c r="T301" s="8">
        <f t="shared" si="41"/>
        <v>7.7510291611455298E-2</v>
      </c>
      <c r="W301">
        <v>299</v>
      </c>
      <c r="X301" s="4">
        <f t="shared" si="36"/>
        <v>8.0661198641838669E-2</v>
      </c>
      <c r="Y301" s="4">
        <f t="shared" si="43"/>
        <v>7.9358913005008816E-2</v>
      </c>
      <c r="Z301" s="4">
        <f t="shared" si="44"/>
        <v>7.8754549693803744E-2</v>
      </c>
    </row>
    <row r="302" spans="1:26" x14ac:dyDescent="0.25">
      <c r="A302" s="16">
        <f t="shared" si="42"/>
        <v>43835</v>
      </c>
      <c r="B302">
        <f>+'[2]Ejercicio 1'!E519</f>
        <v>300</v>
      </c>
      <c r="C302" s="5">
        <v>8.0356918278372533E-2</v>
      </c>
      <c r="D302" s="4">
        <f t="shared" si="37"/>
        <v>7.8767574887468286E-2</v>
      </c>
      <c r="E302" s="6">
        <f t="shared" si="38"/>
        <v>7.9556963759048999E-2</v>
      </c>
      <c r="F302" s="7">
        <f t="shared" si="39"/>
        <v>7.9009347898558888E-2</v>
      </c>
      <c r="I302" s="10">
        <v>300</v>
      </c>
      <c r="J302" s="8">
        <f t="shared" si="40"/>
        <v>8.1856918278372534E-2</v>
      </c>
      <c r="K302" s="8">
        <f t="shared" si="40"/>
        <v>8.0267574887468288E-2</v>
      </c>
      <c r="L302" s="8">
        <f t="shared" si="40"/>
        <v>8.1056963759049E-2</v>
      </c>
      <c r="M302" s="8">
        <f t="shared" si="40"/>
        <v>8.0509347898558889E-2</v>
      </c>
      <c r="P302">
        <v>300</v>
      </c>
      <c r="Q302" s="8">
        <f t="shared" si="41"/>
        <v>7.8856918278372531E-2</v>
      </c>
      <c r="R302" s="8">
        <f t="shared" si="41"/>
        <v>7.7267574887468285E-2</v>
      </c>
      <c r="S302" s="8">
        <f t="shared" si="41"/>
        <v>7.8056963759048997E-2</v>
      </c>
      <c r="T302" s="8">
        <f t="shared" si="41"/>
        <v>7.7509347898558886E-2</v>
      </c>
      <c r="W302">
        <v>300</v>
      </c>
      <c r="X302" s="4">
        <f t="shared" si="36"/>
        <v>8.065486851475287E-2</v>
      </c>
      <c r="Y302" s="4">
        <f t="shared" si="43"/>
        <v>7.935699940267639E-2</v>
      </c>
      <c r="Z302" s="4">
        <f t="shared" si="44"/>
        <v>7.8752662190158931E-2</v>
      </c>
    </row>
    <row r="303" spans="1:26" x14ac:dyDescent="0.25">
      <c r="A303" s="16">
        <f t="shared" si="42"/>
        <v>43836</v>
      </c>
      <c r="B303">
        <f>+'[2]Ejercicio 1'!E520</f>
        <v>301</v>
      </c>
      <c r="C303" s="5">
        <v>8.0355942225065591E-2</v>
      </c>
      <c r="D303" s="4">
        <f t="shared" si="37"/>
        <v>7.8766636938019552E-2</v>
      </c>
      <c r="E303" s="6">
        <f t="shared" si="38"/>
        <v>7.9556006947332544E-2</v>
      </c>
      <c r="F303" s="7">
        <f t="shared" si="39"/>
        <v>7.9008404185285652E-2</v>
      </c>
      <c r="I303" s="10">
        <v>301</v>
      </c>
      <c r="J303" s="8">
        <f t="shared" si="40"/>
        <v>8.1855942225065592E-2</v>
      </c>
      <c r="K303" s="8">
        <f t="shared" si="40"/>
        <v>8.0266636938019553E-2</v>
      </c>
      <c r="L303" s="8">
        <f t="shared" si="40"/>
        <v>8.1056006947332546E-2</v>
      </c>
      <c r="M303" s="8">
        <f t="shared" si="40"/>
        <v>8.0508404185285654E-2</v>
      </c>
      <c r="P303">
        <v>301</v>
      </c>
      <c r="Q303" s="8">
        <f t="shared" si="41"/>
        <v>7.8855942225065589E-2</v>
      </c>
      <c r="R303" s="8">
        <f t="shared" si="41"/>
        <v>7.7266636938019551E-2</v>
      </c>
      <c r="S303" s="8">
        <f t="shared" si="41"/>
        <v>7.8056006947332543E-2</v>
      </c>
      <c r="T303" s="8">
        <f t="shared" si="41"/>
        <v>7.7508404185285651E-2</v>
      </c>
      <c r="W303">
        <v>301</v>
      </c>
      <c r="X303" s="4">
        <f t="shared" si="36"/>
        <v>8.0648403761593698E-2</v>
      </c>
      <c r="Y303" s="4">
        <f t="shared" si="43"/>
        <v>7.9355085799889841E-2</v>
      </c>
      <c r="Z303" s="4">
        <f t="shared" si="44"/>
        <v>7.8750774685477809E-2</v>
      </c>
    </row>
    <row r="304" spans="1:26" x14ac:dyDescent="0.25">
      <c r="A304" s="16">
        <f t="shared" si="42"/>
        <v>43837</v>
      </c>
      <c r="B304">
        <f>+'[2]Ejercicio 1'!E521</f>
        <v>302</v>
      </c>
      <c r="C304" s="5">
        <v>8.0354966171758649E-2</v>
      </c>
      <c r="D304" s="4">
        <f t="shared" si="37"/>
        <v>7.8765698988126354E-2</v>
      </c>
      <c r="E304" s="6">
        <f t="shared" si="38"/>
        <v>7.9555050135389466E-2</v>
      </c>
      <c r="F304" s="7">
        <f t="shared" si="39"/>
        <v>7.9007460471632721E-2</v>
      </c>
      <c r="I304" s="10">
        <v>302</v>
      </c>
      <c r="J304" s="8">
        <f t="shared" si="40"/>
        <v>8.185496617175865E-2</v>
      </c>
      <c r="K304" s="8">
        <f t="shared" si="40"/>
        <v>8.0265698988126355E-2</v>
      </c>
      <c r="L304" s="8">
        <f t="shared" si="40"/>
        <v>8.1055050135389467E-2</v>
      </c>
      <c r="M304" s="8">
        <f t="shared" si="40"/>
        <v>8.0507460471632722E-2</v>
      </c>
      <c r="P304">
        <v>302</v>
      </c>
      <c r="Q304" s="8">
        <f t="shared" si="41"/>
        <v>7.8854966171758648E-2</v>
      </c>
      <c r="R304" s="8">
        <f t="shared" si="41"/>
        <v>7.7265698988126352E-2</v>
      </c>
      <c r="S304" s="8">
        <f t="shared" si="41"/>
        <v>7.8055050135389464E-2</v>
      </c>
      <c r="T304" s="8">
        <f t="shared" si="41"/>
        <v>7.7507460471632719E-2</v>
      </c>
      <c r="W304">
        <v>302</v>
      </c>
      <c r="X304" s="4">
        <f t="shared" si="36"/>
        <v>8.0641804384641538E-2</v>
      </c>
      <c r="Y304" s="4">
        <f t="shared" si="43"/>
        <v>7.935317219665089E-2</v>
      </c>
      <c r="Z304" s="4">
        <f t="shared" si="44"/>
        <v>7.8748887179700411E-2</v>
      </c>
    </row>
    <row r="305" spans="1:26" x14ac:dyDescent="0.25">
      <c r="A305" s="16">
        <f t="shared" si="42"/>
        <v>43838</v>
      </c>
      <c r="B305">
        <f>+'[2]Ejercicio 1'!E522</f>
        <v>303</v>
      </c>
      <c r="C305" s="5">
        <v>8.0353990118451707E-2</v>
      </c>
      <c r="D305" s="4">
        <f t="shared" si="37"/>
        <v>7.8764761037788483E-2</v>
      </c>
      <c r="E305" s="6">
        <f t="shared" si="38"/>
        <v>7.9554093323218861E-2</v>
      </c>
      <c r="F305" s="7">
        <f t="shared" si="39"/>
        <v>7.9006516757600079E-2</v>
      </c>
      <c r="I305" s="10">
        <v>303</v>
      </c>
      <c r="J305" s="8">
        <f t="shared" si="40"/>
        <v>8.1853990118451708E-2</v>
      </c>
      <c r="K305" s="8">
        <f t="shared" si="40"/>
        <v>8.0264761037788485E-2</v>
      </c>
      <c r="L305" s="8">
        <f t="shared" si="40"/>
        <v>8.1054093323218862E-2</v>
      </c>
      <c r="M305" s="8">
        <f t="shared" si="40"/>
        <v>8.050651675760008E-2</v>
      </c>
      <c r="P305">
        <v>303</v>
      </c>
      <c r="Q305" s="8">
        <f t="shared" si="41"/>
        <v>7.8853990118451706E-2</v>
      </c>
      <c r="R305" s="8">
        <f t="shared" si="41"/>
        <v>7.7264761037788482E-2</v>
      </c>
      <c r="S305" s="8">
        <f t="shared" si="41"/>
        <v>7.8054093323218859E-2</v>
      </c>
      <c r="T305" s="8">
        <f t="shared" si="41"/>
        <v>7.7506516757600077E-2</v>
      </c>
      <c r="W305">
        <v>303</v>
      </c>
      <c r="X305" s="4">
        <f t="shared" si="36"/>
        <v>8.0635070386201352E-2</v>
      </c>
      <c r="Y305" s="4">
        <f t="shared" si="43"/>
        <v>7.9351258592954291E-2</v>
      </c>
      <c r="Z305" s="4">
        <f t="shared" si="44"/>
        <v>7.8746999672852452E-2</v>
      </c>
    </row>
    <row r="306" spans="1:26" x14ac:dyDescent="0.25">
      <c r="A306" s="16">
        <f t="shared" si="42"/>
        <v>43839</v>
      </c>
      <c r="B306">
        <f>+'[2]Ejercicio 1'!E523</f>
        <v>304</v>
      </c>
      <c r="C306" s="5">
        <v>8.0353014065144751E-2</v>
      </c>
      <c r="D306" s="4">
        <f t="shared" si="37"/>
        <v>7.8763823087005538E-2</v>
      </c>
      <c r="E306" s="6">
        <f t="shared" si="38"/>
        <v>7.9553136510821645E-2</v>
      </c>
      <c r="F306" s="7">
        <f t="shared" si="39"/>
        <v>7.9005573043190599E-2</v>
      </c>
      <c r="I306" s="10">
        <v>304</v>
      </c>
      <c r="J306" s="8">
        <f t="shared" si="40"/>
        <v>8.1853014065144752E-2</v>
      </c>
      <c r="K306" s="8">
        <f t="shared" si="40"/>
        <v>8.026382308700554E-2</v>
      </c>
      <c r="L306" s="8">
        <f t="shared" si="40"/>
        <v>8.1053136510821647E-2</v>
      </c>
      <c r="M306" s="8">
        <f t="shared" si="40"/>
        <v>8.0505573043190601E-2</v>
      </c>
      <c r="P306">
        <v>304</v>
      </c>
      <c r="Q306" s="8">
        <f t="shared" si="41"/>
        <v>7.885301406514475E-2</v>
      </c>
      <c r="R306" s="8">
        <f t="shared" si="41"/>
        <v>7.7263823087005537E-2</v>
      </c>
      <c r="S306" s="8">
        <f t="shared" si="41"/>
        <v>7.8053136510821644E-2</v>
      </c>
      <c r="T306" s="8">
        <f t="shared" si="41"/>
        <v>7.7505573043190598E-2</v>
      </c>
      <c r="W306">
        <v>304</v>
      </c>
      <c r="X306" s="4">
        <f t="shared" si="36"/>
        <v>8.0628201768604468E-2</v>
      </c>
      <c r="Y306" s="4">
        <f t="shared" si="43"/>
        <v>7.9349344988806178E-2</v>
      </c>
      <c r="Z306" s="4">
        <f t="shared" si="44"/>
        <v>7.8745112164971029E-2</v>
      </c>
    </row>
    <row r="307" spans="1:26" x14ac:dyDescent="0.25">
      <c r="A307" s="16">
        <f t="shared" si="42"/>
        <v>43840</v>
      </c>
      <c r="B307">
        <f>+'[2]Ejercicio 1'!E524</f>
        <v>305</v>
      </c>
      <c r="C307" s="5">
        <v>8.0352038011837809E-2</v>
      </c>
      <c r="D307" s="4">
        <f t="shared" si="37"/>
        <v>7.876288513577813E-2</v>
      </c>
      <c r="E307" s="6">
        <f t="shared" si="38"/>
        <v>7.9552179698197792E-2</v>
      </c>
      <c r="F307" s="7">
        <f t="shared" si="39"/>
        <v>7.9004629328401438E-2</v>
      </c>
      <c r="I307" s="10">
        <v>305</v>
      </c>
      <c r="J307" s="8">
        <f t="shared" si="40"/>
        <v>8.185203801183781E-2</v>
      </c>
      <c r="K307" s="8">
        <f t="shared" si="40"/>
        <v>8.0262885135778131E-2</v>
      </c>
      <c r="L307" s="8">
        <f t="shared" si="40"/>
        <v>8.1052179698197793E-2</v>
      </c>
      <c r="M307" s="8">
        <f t="shared" si="40"/>
        <v>8.0504629328401439E-2</v>
      </c>
      <c r="P307">
        <v>305</v>
      </c>
      <c r="Q307" s="8">
        <f t="shared" si="41"/>
        <v>7.8852038011837808E-2</v>
      </c>
      <c r="R307" s="8">
        <f t="shared" si="41"/>
        <v>7.7262885135778128E-2</v>
      </c>
      <c r="S307" s="8">
        <f t="shared" si="41"/>
        <v>7.8052179698197791E-2</v>
      </c>
      <c r="T307" s="8">
        <f t="shared" si="41"/>
        <v>7.7504629328401436E-2</v>
      </c>
      <c r="W307">
        <v>305</v>
      </c>
      <c r="X307" s="4">
        <f t="shared" si="36"/>
        <v>8.062119853421118E-2</v>
      </c>
      <c r="Y307" s="4">
        <f t="shared" si="43"/>
        <v>7.9347431384206565E-2</v>
      </c>
      <c r="Z307" s="4">
        <f t="shared" si="44"/>
        <v>7.8743224655990485E-2</v>
      </c>
    </row>
    <row r="308" spans="1:26" x14ac:dyDescent="0.25">
      <c r="A308" s="16">
        <f t="shared" si="42"/>
        <v>43841</v>
      </c>
      <c r="B308">
        <f>+'[2]Ejercicio 1'!E525</f>
        <v>306</v>
      </c>
      <c r="C308" s="5">
        <v>8.0351061958530867E-2</v>
      </c>
      <c r="D308" s="4">
        <f t="shared" si="37"/>
        <v>7.8761947184105632E-2</v>
      </c>
      <c r="E308" s="6">
        <f t="shared" si="38"/>
        <v>7.9551222885346426E-2</v>
      </c>
      <c r="F308" s="7">
        <f t="shared" si="39"/>
        <v>7.9003685613232566E-2</v>
      </c>
      <c r="I308" s="10">
        <v>306</v>
      </c>
      <c r="J308" s="8">
        <f t="shared" si="40"/>
        <v>8.1851061958530869E-2</v>
      </c>
      <c r="K308" s="8">
        <f t="shared" si="40"/>
        <v>8.0261947184105634E-2</v>
      </c>
      <c r="L308" s="8">
        <f t="shared" si="40"/>
        <v>8.1051222885346427E-2</v>
      </c>
      <c r="M308" s="8">
        <f t="shared" si="40"/>
        <v>8.0503685613232567E-2</v>
      </c>
      <c r="P308">
        <v>306</v>
      </c>
      <c r="Q308" s="8">
        <f t="shared" si="41"/>
        <v>7.8851061958530866E-2</v>
      </c>
      <c r="R308" s="8">
        <f t="shared" si="41"/>
        <v>7.7261947184105631E-2</v>
      </c>
      <c r="S308" s="8">
        <f t="shared" si="41"/>
        <v>7.8051222885346425E-2</v>
      </c>
      <c r="T308" s="8">
        <f t="shared" si="41"/>
        <v>7.7503685613232565E-2</v>
      </c>
      <c r="W308">
        <v>306</v>
      </c>
      <c r="X308" s="4">
        <f t="shared" si="36"/>
        <v>8.0614060685403346E-2</v>
      </c>
      <c r="Y308" s="4">
        <f t="shared" si="43"/>
        <v>7.9345517779148417E-2</v>
      </c>
      <c r="Z308" s="4">
        <f t="shared" si="44"/>
        <v>7.8741337145945084E-2</v>
      </c>
    </row>
    <row r="309" spans="1:26" x14ac:dyDescent="0.25">
      <c r="A309" s="16">
        <f t="shared" si="42"/>
        <v>43842</v>
      </c>
      <c r="B309">
        <f>+'[2]Ejercicio 1'!E526</f>
        <v>307</v>
      </c>
      <c r="C309" s="5">
        <v>8.0350085905223925E-2</v>
      </c>
      <c r="D309" s="4">
        <f t="shared" si="37"/>
        <v>7.8761009231988657E-2</v>
      </c>
      <c r="E309" s="6">
        <f t="shared" si="38"/>
        <v>7.9550266072269296E-2</v>
      </c>
      <c r="F309" s="7">
        <f t="shared" si="39"/>
        <v>7.9002741897686857E-2</v>
      </c>
      <c r="I309" s="10">
        <v>307</v>
      </c>
      <c r="J309" s="8">
        <f t="shared" si="40"/>
        <v>8.1850085905223927E-2</v>
      </c>
      <c r="K309" s="8">
        <f t="shared" si="40"/>
        <v>8.0261009231988659E-2</v>
      </c>
      <c r="L309" s="8">
        <f t="shared" si="40"/>
        <v>8.1050266072269297E-2</v>
      </c>
      <c r="M309" s="8">
        <f t="shared" si="40"/>
        <v>8.0502741897686858E-2</v>
      </c>
      <c r="P309">
        <v>307</v>
      </c>
      <c r="Q309" s="8">
        <f t="shared" si="41"/>
        <v>7.8850085905223924E-2</v>
      </c>
      <c r="R309" s="8">
        <f t="shared" si="41"/>
        <v>7.7261009231988656E-2</v>
      </c>
      <c r="S309" s="8">
        <f t="shared" si="41"/>
        <v>7.8050266072269295E-2</v>
      </c>
      <c r="T309" s="8">
        <f t="shared" si="41"/>
        <v>7.7502741897686855E-2</v>
      </c>
      <c r="W309">
        <v>307</v>
      </c>
      <c r="X309" s="4">
        <f t="shared" si="36"/>
        <v>8.0606788224594397E-2</v>
      </c>
      <c r="Y309" s="4">
        <f t="shared" si="43"/>
        <v>7.9343604173641391E-2</v>
      </c>
      <c r="Z309" s="4">
        <f t="shared" si="44"/>
        <v>7.8739449634831968E-2</v>
      </c>
    </row>
    <row r="310" spans="1:26" x14ac:dyDescent="0.25">
      <c r="A310" s="16">
        <f t="shared" si="42"/>
        <v>43843</v>
      </c>
      <c r="B310">
        <f>+'[2]Ejercicio 1'!E527</f>
        <v>308</v>
      </c>
      <c r="C310" s="5">
        <v>8.0349109851916983E-2</v>
      </c>
      <c r="D310" s="4">
        <f t="shared" si="37"/>
        <v>7.8760071279426608E-2</v>
      </c>
      <c r="E310" s="6">
        <f t="shared" si="38"/>
        <v>7.9549309258964668E-2</v>
      </c>
      <c r="F310" s="7">
        <f t="shared" si="39"/>
        <v>7.9001798181761451E-2</v>
      </c>
      <c r="I310" s="10">
        <v>308</v>
      </c>
      <c r="J310" s="8">
        <f t="shared" si="40"/>
        <v>8.1849109851916985E-2</v>
      </c>
      <c r="K310" s="8">
        <f t="shared" si="40"/>
        <v>8.0260071279426609E-2</v>
      </c>
      <c r="L310" s="8">
        <f t="shared" si="40"/>
        <v>8.1049309258964669E-2</v>
      </c>
      <c r="M310" s="8">
        <f t="shared" si="40"/>
        <v>8.0501798181761453E-2</v>
      </c>
      <c r="P310">
        <v>308</v>
      </c>
      <c r="Q310" s="8">
        <f t="shared" si="41"/>
        <v>7.8849109851916982E-2</v>
      </c>
      <c r="R310" s="8">
        <f t="shared" si="41"/>
        <v>7.7260071279426606E-2</v>
      </c>
      <c r="S310" s="8">
        <f t="shared" si="41"/>
        <v>7.8049309258964666E-2</v>
      </c>
      <c r="T310" s="8">
        <f t="shared" si="41"/>
        <v>7.750179818176145E-2</v>
      </c>
      <c r="W310">
        <v>308</v>
      </c>
      <c r="X310" s="4">
        <f t="shared" si="36"/>
        <v>8.059938115421976E-2</v>
      </c>
      <c r="Y310" s="4">
        <f t="shared" si="43"/>
        <v>7.934169056767848E-2</v>
      </c>
      <c r="Z310" s="4">
        <f t="shared" si="44"/>
        <v>7.8737562122648264E-2</v>
      </c>
    </row>
    <row r="311" spans="1:26" x14ac:dyDescent="0.25">
      <c r="A311" s="16">
        <f t="shared" si="42"/>
        <v>43844</v>
      </c>
      <c r="B311">
        <f>+'[2]Ejercicio 1'!E528</f>
        <v>309</v>
      </c>
      <c r="C311" s="5">
        <v>8.0348133798610041E-2</v>
      </c>
      <c r="D311" s="4">
        <f t="shared" si="37"/>
        <v>7.8759133326420094E-2</v>
      </c>
      <c r="E311" s="6">
        <f t="shared" si="38"/>
        <v>7.9548352445433401E-2</v>
      </c>
      <c r="F311" s="7">
        <f t="shared" si="39"/>
        <v>7.9000854465459208E-2</v>
      </c>
      <c r="I311" s="10">
        <v>309</v>
      </c>
      <c r="J311" s="8">
        <f t="shared" si="40"/>
        <v>8.1848133798610043E-2</v>
      </c>
      <c r="K311" s="8">
        <f t="shared" si="40"/>
        <v>8.0259133326420096E-2</v>
      </c>
      <c r="L311" s="8">
        <f t="shared" si="40"/>
        <v>8.1048352445433403E-2</v>
      </c>
      <c r="M311" s="8">
        <f t="shared" si="40"/>
        <v>8.050085446545921E-2</v>
      </c>
      <c r="P311">
        <v>309</v>
      </c>
      <c r="Q311" s="8">
        <f t="shared" si="41"/>
        <v>7.884813379861004E-2</v>
      </c>
      <c r="R311" s="8">
        <f t="shared" si="41"/>
        <v>7.7259133326420093E-2</v>
      </c>
      <c r="S311" s="8">
        <f t="shared" si="41"/>
        <v>7.80483524454334E-2</v>
      </c>
      <c r="T311" s="8">
        <f t="shared" si="41"/>
        <v>7.7500854465459207E-2</v>
      </c>
      <c r="W311">
        <v>309</v>
      </c>
      <c r="X311" s="4">
        <f t="shared" si="36"/>
        <v>8.0591839476744725E-2</v>
      </c>
      <c r="Y311" s="4">
        <f t="shared" si="43"/>
        <v>7.9339776961264055E-2</v>
      </c>
      <c r="Z311" s="4">
        <f t="shared" si="44"/>
        <v>7.8735674609431108E-2</v>
      </c>
    </row>
    <row r="312" spans="1:26" x14ac:dyDescent="0.25">
      <c r="A312" s="16">
        <f t="shared" si="42"/>
        <v>43845</v>
      </c>
      <c r="B312">
        <f>+'[2]Ejercicio 1'!E529</f>
        <v>310</v>
      </c>
      <c r="C312" s="5">
        <v>8.0347157745303099E-2</v>
      </c>
      <c r="D312" s="4">
        <f t="shared" si="37"/>
        <v>7.8758195372968492E-2</v>
      </c>
      <c r="E312" s="6">
        <f t="shared" si="38"/>
        <v>7.9547395631674636E-2</v>
      </c>
      <c r="F312" s="7">
        <f t="shared" si="39"/>
        <v>7.8999910748777255E-2</v>
      </c>
      <c r="I312" s="10">
        <v>310</v>
      </c>
      <c r="J312" s="8">
        <f t="shared" si="40"/>
        <v>8.1847157745303101E-2</v>
      </c>
      <c r="K312" s="8">
        <f t="shared" si="40"/>
        <v>8.0258195372968494E-2</v>
      </c>
      <c r="L312" s="8">
        <f t="shared" si="40"/>
        <v>8.1047395631674637E-2</v>
      </c>
      <c r="M312" s="8">
        <f t="shared" si="40"/>
        <v>8.0499910748777256E-2</v>
      </c>
      <c r="P312">
        <v>310</v>
      </c>
      <c r="Q312" s="8">
        <f t="shared" si="41"/>
        <v>7.8847157745303098E-2</v>
      </c>
      <c r="R312" s="8">
        <f t="shared" si="41"/>
        <v>7.7258195372968491E-2</v>
      </c>
      <c r="S312" s="8">
        <f t="shared" si="41"/>
        <v>7.8047395631674635E-2</v>
      </c>
      <c r="T312" s="8">
        <f t="shared" si="41"/>
        <v>7.7499910748777254E-2</v>
      </c>
      <c r="W312">
        <v>310</v>
      </c>
      <c r="X312" s="4">
        <f t="shared" si="36"/>
        <v>8.0584163194659136E-2</v>
      </c>
      <c r="Y312" s="4">
        <f t="shared" si="43"/>
        <v>7.9337863354391969E-2</v>
      </c>
      <c r="Z312" s="4">
        <f t="shared" si="44"/>
        <v>7.873378709512055E-2</v>
      </c>
    </row>
    <row r="313" spans="1:26" x14ac:dyDescent="0.25">
      <c r="A313" s="16">
        <f t="shared" si="42"/>
        <v>43846</v>
      </c>
      <c r="B313">
        <f>+'[2]Ejercicio 1'!E530</f>
        <v>311</v>
      </c>
      <c r="C313" s="5">
        <v>8.0346181691996157E-2</v>
      </c>
      <c r="D313" s="4">
        <f t="shared" si="37"/>
        <v>7.8757257419072635E-2</v>
      </c>
      <c r="E313" s="6">
        <f t="shared" si="38"/>
        <v>7.9546438817690107E-2</v>
      </c>
      <c r="F313" s="7">
        <f t="shared" si="39"/>
        <v>7.899896703171562E-2</v>
      </c>
      <c r="I313" s="10">
        <v>311</v>
      </c>
      <c r="J313" s="8">
        <f t="shared" si="40"/>
        <v>8.1846181691996159E-2</v>
      </c>
      <c r="K313" s="8">
        <f t="shared" si="40"/>
        <v>8.0257257419072636E-2</v>
      </c>
      <c r="L313" s="8">
        <f t="shared" si="40"/>
        <v>8.1046438817690108E-2</v>
      </c>
      <c r="M313" s="8">
        <f t="shared" si="40"/>
        <v>8.0498967031715621E-2</v>
      </c>
      <c r="P313">
        <v>311</v>
      </c>
      <c r="Q313" s="8">
        <f t="shared" si="41"/>
        <v>7.8846181691996156E-2</v>
      </c>
      <c r="R313" s="8">
        <f t="shared" si="41"/>
        <v>7.7257257419072634E-2</v>
      </c>
      <c r="S313" s="8">
        <f t="shared" si="41"/>
        <v>7.8046438817690106E-2</v>
      </c>
      <c r="T313" s="8">
        <f t="shared" si="41"/>
        <v>7.7498967031715618E-2</v>
      </c>
      <c r="W313">
        <v>311</v>
      </c>
      <c r="X313" s="4">
        <f t="shared" si="36"/>
        <v>8.0576352310479243E-2</v>
      </c>
      <c r="Y313" s="4">
        <f t="shared" si="43"/>
        <v>7.9335949747070131E-2</v>
      </c>
      <c r="Z313" s="4">
        <f t="shared" si="44"/>
        <v>7.8731899579767964E-2</v>
      </c>
    </row>
    <row r="314" spans="1:26" x14ac:dyDescent="0.25">
      <c r="A314" s="16">
        <f t="shared" si="42"/>
        <v>43847</v>
      </c>
      <c r="B314">
        <f>+'[2]Ejercicio 1'!E531</f>
        <v>312</v>
      </c>
      <c r="C314" s="5">
        <v>8.0345205638689215E-2</v>
      </c>
      <c r="D314" s="4">
        <f t="shared" si="37"/>
        <v>7.8756319464731883E-2</v>
      </c>
      <c r="E314" s="6">
        <f t="shared" si="38"/>
        <v>7.9545482003478066E-2</v>
      </c>
      <c r="F314" s="7">
        <f t="shared" si="39"/>
        <v>7.8998023314277147E-2</v>
      </c>
      <c r="I314" s="10">
        <v>312</v>
      </c>
      <c r="J314" s="8">
        <f t="shared" si="40"/>
        <v>8.1845205638689217E-2</v>
      </c>
      <c r="K314" s="8">
        <f t="shared" si="40"/>
        <v>8.0256319464731884E-2</v>
      </c>
      <c r="L314" s="8">
        <f t="shared" si="40"/>
        <v>8.1045482003478067E-2</v>
      </c>
      <c r="M314" s="8">
        <f t="shared" si="40"/>
        <v>8.0498023314277148E-2</v>
      </c>
      <c r="P314">
        <v>312</v>
      </c>
      <c r="Q314" s="8">
        <f t="shared" si="41"/>
        <v>7.8845205638689214E-2</v>
      </c>
      <c r="R314" s="8">
        <f t="shared" si="41"/>
        <v>7.7256319464731882E-2</v>
      </c>
      <c r="S314" s="8">
        <f t="shared" si="41"/>
        <v>7.8045482003478064E-2</v>
      </c>
      <c r="T314" s="8">
        <f t="shared" si="41"/>
        <v>7.7498023314277145E-2</v>
      </c>
      <c r="W314">
        <v>312</v>
      </c>
      <c r="X314" s="4">
        <f t="shared" ref="X314:X377" si="45">Tasa_Fwd(C132,B132,C314,B314,182)</f>
        <v>8.0568406826748512E-2</v>
      </c>
      <c r="Y314" s="4">
        <f t="shared" si="43"/>
        <v>7.9334036139294156E-2</v>
      </c>
      <c r="Z314" s="4">
        <f t="shared" si="44"/>
        <v>7.8730012063316257E-2</v>
      </c>
    </row>
    <row r="315" spans="1:26" x14ac:dyDescent="0.25">
      <c r="A315" s="16">
        <f t="shared" si="42"/>
        <v>43848</v>
      </c>
      <c r="B315">
        <f>+'[2]Ejercicio 1'!E532</f>
        <v>313</v>
      </c>
      <c r="C315" s="5">
        <v>8.0344229585382274E-2</v>
      </c>
      <c r="D315" s="4">
        <f t="shared" si="37"/>
        <v>7.8755381509945849E-2</v>
      </c>
      <c r="E315" s="6">
        <f t="shared" si="38"/>
        <v>7.95445251890394E-2</v>
      </c>
      <c r="F315" s="7">
        <f t="shared" si="39"/>
        <v>7.8997079596458963E-2</v>
      </c>
      <c r="I315" s="10">
        <v>313</v>
      </c>
      <c r="J315" s="8">
        <f t="shared" si="40"/>
        <v>8.1844229585382275E-2</v>
      </c>
      <c r="K315" s="8">
        <f t="shared" si="40"/>
        <v>8.025538150994585E-2</v>
      </c>
      <c r="L315" s="8">
        <f t="shared" si="40"/>
        <v>8.1044525189039401E-2</v>
      </c>
      <c r="M315" s="8">
        <f t="shared" si="40"/>
        <v>8.0497079596458965E-2</v>
      </c>
      <c r="P315">
        <v>313</v>
      </c>
      <c r="Q315" s="8">
        <f t="shared" si="41"/>
        <v>7.8844229585382272E-2</v>
      </c>
      <c r="R315" s="8">
        <f t="shared" si="41"/>
        <v>7.7255381509945847E-2</v>
      </c>
      <c r="S315" s="8">
        <f t="shared" si="41"/>
        <v>7.8044525189039399E-2</v>
      </c>
      <c r="T315" s="8">
        <f t="shared" si="41"/>
        <v>7.7497079596458962E-2</v>
      </c>
      <c r="W315">
        <v>313</v>
      </c>
      <c r="X315" s="4">
        <f t="shared" si="45"/>
        <v>8.0560326746034111E-2</v>
      </c>
      <c r="Y315" s="4">
        <f t="shared" si="43"/>
        <v>7.9332122531064045E-2</v>
      </c>
      <c r="Z315" s="4">
        <f t="shared" si="44"/>
        <v>7.8728124545802539E-2</v>
      </c>
    </row>
    <row r="316" spans="1:26" x14ac:dyDescent="0.25">
      <c r="A316" s="16">
        <f t="shared" si="42"/>
        <v>43849</v>
      </c>
      <c r="B316">
        <f>+'[2]Ejercicio 1'!E533</f>
        <v>314</v>
      </c>
      <c r="C316" s="5">
        <v>8.0343253532075332E-2</v>
      </c>
      <c r="D316" s="4">
        <f t="shared" si="37"/>
        <v>7.8754443554715753E-2</v>
      </c>
      <c r="E316" s="6">
        <f t="shared" si="38"/>
        <v>7.9543568374373222E-2</v>
      </c>
      <c r="F316" s="7">
        <f t="shared" si="39"/>
        <v>7.8996135878261084E-2</v>
      </c>
      <c r="I316" s="10">
        <v>314</v>
      </c>
      <c r="J316" s="8">
        <f t="shared" si="40"/>
        <v>8.1843253532075333E-2</v>
      </c>
      <c r="K316" s="8">
        <f t="shared" si="40"/>
        <v>8.0254443554715754E-2</v>
      </c>
      <c r="L316" s="8">
        <f t="shared" si="40"/>
        <v>8.1043568374373223E-2</v>
      </c>
      <c r="M316" s="8">
        <f t="shared" si="40"/>
        <v>8.0496135878261085E-2</v>
      </c>
      <c r="P316">
        <v>314</v>
      </c>
      <c r="Q316" s="8">
        <f t="shared" si="41"/>
        <v>7.884325353207533E-2</v>
      </c>
      <c r="R316" s="8">
        <f t="shared" si="41"/>
        <v>7.7254443554715752E-2</v>
      </c>
      <c r="S316" s="8">
        <f t="shared" si="41"/>
        <v>7.8043568374373221E-2</v>
      </c>
      <c r="T316" s="8">
        <f t="shared" si="41"/>
        <v>7.7496135878261083E-2</v>
      </c>
      <c r="W316">
        <v>314</v>
      </c>
      <c r="X316" s="4">
        <f t="shared" si="45"/>
        <v>8.0552112070934836E-2</v>
      </c>
      <c r="Y316" s="4">
        <f t="shared" si="43"/>
        <v>7.9330208922378909E-2</v>
      </c>
      <c r="Z316" s="4">
        <f t="shared" si="44"/>
        <v>7.8726237027218246E-2</v>
      </c>
    </row>
    <row r="317" spans="1:26" x14ac:dyDescent="0.25">
      <c r="A317" s="16">
        <f t="shared" si="42"/>
        <v>43850</v>
      </c>
      <c r="B317">
        <f>+'[2]Ejercicio 1'!E534</f>
        <v>315</v>
      </c>
      <c r="C317" s="5">
        <v>8.034227747876839E-2</v>
      </c>
      <c r="D317" s="4">
        <f t="shared" si="37"/>
        <v>7.8753505599040152E-2</v>
      </c>
      <c r="E317" s="6">
        <f t="shared" si="38"/>
        <v>7.9542611559481294E-2</v>
      </c>
      <c r="F317" s="7">
        <f t="shared" si="39"/>
        <v>7.8995192159686381E-2</v>
      </c>
      <c r="I317" s="10">
        <v>315</v>
      </c>
      <c r="J317" s="8">
        <f t="shared" si="40"/>
        <v>8.1842277478768391E-2</v>
      </c>
      <c r="K317" s="8">
        <f t="shared" si="40"/>
        <v>8.0253505599040154E-2</v>
      </c>
      <c r="L317" s="8">
        <f t="shared" si="40"/>
        <v>8.1042611559481295E-2</v>
      </c>
      <c r="M317" s="8">
        <f t="shared" si="40"/>
        <v>8.0495192159686382E-2</v>
      </c>
      <c r="P317">
        <v>315</v>
      </c>
      <c r="Q317" s="8">
        <f t="shared" si="41"/>
        <v>7.8842277478768388E-2</v>
      </c>
      <c r="R317" s="8">
        <f t="shared" si="41"/>
        <v>7.7253505599040151E-2</v>
      </c>
      <c r="S317" s="8">
        <f t="shared" si="41"/>
        <v>7.8042611559481292E-2</v>
      </c>
      <c r="T317" s="8">
        <f t="shared" si="41"/>
        <v>7.749519215968638E-2</v>
      </c>
      <c r="W317">
        <v>315</v>
      </c>
      <c r="X317" s="4">
        <f t="shared" si="45"/>
        <v>8.0543762804070149E-2</v>
      </c>
      <c r="Y317" s="4">
        <f t="shared" si="43"/>
        <v>7.9328295313241384E-2</v>
      </c>
      <c r="Z317" s="4">
        <f t="shared" si="44"/>
        <v>7.8724349507597643E-2</v>
      </c>
    </row>
    <row r="318" spans="1:26" x14ac:dyDescent="0.25">
      <c r="A318" s="16">
        <f t="shared" si="42"/>
        <v>43851</v>
      </c>
      <c r="B318">
        <f>+'[2]Ejercicio 1'!E535</f>
        <v>316</v>
      </c>
      <c r="C318" s="5">
        <v>8.0341301425461448E-2</v>
      </c>
      <c r="D318" s="4">
        <f t="shared" si="37"/>
        <v>7.8752567642920504E-2</v>
      </c>
      <c r="E318" s="6">
        <f t="shared" si="38"/>
        <v>7.9541654744361853E-2</v>
      </c>
      <c r="F318" s="7">
        <f t="shared" si="39"/>
        <v>7.8994248440731968E-2</v>
      </c>
      <c r="I318" s="10">
        <v>316</v>
      </c>
      <c r="J318" s="8">
        <f t="shared" si="40"/>
        <v>8.1841301425461449E-2</v>
      </c>
      <c r="K318" s="8">
        <f t="shared" si="40"/>
        <v>8.0252567642920505E-2</v>
      </c>
      <c r="L318" s="8">
        <f t="shared" si="40"/>
        <v>8.1041654744361855E-2</v>
      </c>
      <c r="M318" s="8">
        <f t="shared" si="40"/>
        <v>8.0494248440731969E-2</v>
      </c>
      <c r="P318">
        <v>316</v>
      </c>
      <c r="Q318" s="8">
        <f t="shared" si="41"/>
        <v>7.8841301425461446E-2</v>
      </c>
      <c r="R318" s="8">
        <f t="shared" si="41"/>
        <v>7.7252567642920503E-2</v>
      </c>
      <c r="S318" s="8">
        <f t="shared" si="41"/>
        <v>7.8041654744361852E-2</v>
      </c>
      <c r="T318" s="8">
        <f t="shared" si="41"/>
        <v>7.7494248440731966E-2</v>
      </c>
      <c r="W318">
        <v>316</v>
      </c>
      <c r="X318" s="4">
        <f t="shared" si="45"/>
        <v>8.0535278948090649E-2</v>
      </c>
      <c r="Y318" s="4">
        <f t="shared" si="43"/>
        <v>7.9326381703650597E-2</v>
      </c>
      <c r="Z318" s="4">
        <f t="shared" si="44"/>
        <v>7.872246198687792E-2</v>
      </c>
    </row>
    <row r="319" spans="1:26" x14ac:dyDescent="0.25">
      <c r="A319" s="16">
        <f t="shared" si="42"/>
        <v>43852</v>
      </c>
      <c r="B319">
        <f>+'[2]Ejercicio 1'!E536</f>
        <v>317</v>
      </c>
      <c r="C319" s="5">
        <v>8.0340325372154506E-2</v>
      </c>
      <c r="D319" s="4">
        <f t="shared" si="37"/>
        <v>7.8751629686355351E-2</v>
      </c>
      <c r="E319" s="6">
        <f t="shared" si="38"/>
        <v>7.95406979290149E-2</v>
      </c>
      <c r="F319" s="7">
        <f t="shared" si="39"/>
        <v>7.8993304721397858E-2</v>
      </c>
      <c r="I319" s="10">
        <v>317</v>
      </c>
      <c r="J319" s="8">
        <f t="shared" si="40"/>
        <v>8.1840325372154507E-2</v>
      </c>
      <c r="K319" s="8">
        <f t="shared" si="40"/>
        <v>8.0251629686355352E-2</v>
      </c>
      <c r="L319" s="8">
        <f t="shared" si="40"/>
        <v>8.1040697929014902E-2</v>
      </c>
      <c r="M319" s="8">
        <f t="shared" si="40"/>
        <v>8.049330472139786E-2</v>
      </c>
      <c r="P319">
        <v>317</v>
      </c>
      <c r="Q319" s="8">
        <f t="shared" si="41"/>
        <v>7.8840325372154504E-2</v>
      </c>
      <c r="R319" s="8">
        <f t="shared" si="41"/>
        <v>7.725162968635535E-2</v>
      </c>
      <c r="S319" s="8">
        <f t="shared" si="41"/>
        <v>7.8040697929014899E-2</v>
      </c>
      <c r="T319" s="8">
        <f t="shared" si="41"/>
        <v>7.7493304721397857E-2</v>
      </c>
      <c r="W319">
        <v>317</v>
      </c>
      <c r="X319" s="4">
        <f t="shared" si="45"/>
        <v>8.0526660505668507E-2</v>
      </c>
      <c r="Y319" s="4">
        <f t="shared" si="43"/>
        <v>7.9324468093603037E-2</v>
      </c>
      <c r="Z319" s="4">
        <f t="shared" si="44"/>
        <v>7.872057446509334E-2</v>
      </c>
    </row>
    <row r="320" spans="1:26" x14ac:dyDescent="0.25">
      <c r="A320" s="16">
        <f t="shared" si="42"/>
        <v>43853</v>
      </c>
      <c r="B320">
        <f>+'[2]Ejercicio 1'!E537</f>
        <v>318</v>
      </c>
      <c r="C320" s="5">
        <v>8.0339349318847564E-2</v>
      </c>
      <c r="D320" s="4">
        <f t="shared" si="37"/>
        <v>7.8750691729346137E-2</v>
      </c>
      <c r="E320" s="6">
        <f t="shared" si="38"/>
        <v>7.9539741113442183E-2</v>
      </c>
      <c r="F320" s="7">
        <f t="shared" si="39"/>
        <v>7.8992361001686912E-2</v>
      </c>
      <c r="I320" s="10">
        <v>318</v>
      </c>
      <c r="J320" s="8">
        <f t="shared" si="40"/>
        <v>8.1839349318847565E-2</v>
      </c>
      <c r="K320" s="8">
        <f t="shared" si="40"/>
        <v>8.0250691729346138E-2</v>
      </c>
      <c r="L320" s="8">
        <f t="shared" si="40"/>
        <v>8.1039741113442185E-2</v>
      </c>
      <c r="M320" s="8">
        <f t="shared" si="40"/>
        <v>8.0492361001686913E-2</v>
      </c>
      <c r="P320">
        <v>318</v>
      </c>
      <c r="Q320" s="8">
        <f t="shared" si="41"/>
        <v>7.8839349318847562E-2</v>
      </c>
      <c r="R320" s="8">
        <f t="shared" si="41"/>
        <v>7.7250691729346135E-2</v>
      </c>
      <c r="S320" s="8">
        <f t="shared" si="41"/>
        <v>7.8039741113442182E-2</v>
      </c>
      <c r="T320" s="8">
        <f t="shared" si="41"/>
        <v>7.749236100168691E-2</v>
      </c>
      <c r="W320">
        <v>318</v>
      </c>
      <c r="X320" s="4">
        <f t="shared" si="45"/>
        <v>8.0517907479507045E-2</v>
      </c>
      <c r="Y320" s="4">
        <f t="shared" si="43"/>
        <v>7.9322554483103963E-2</v>
      </c>
      <c r="Z320" s="4">
        <f t="shared" si="44"/>
        <v>7.8718686942241031E-2</v>
      </c>
    </row>
    <row r="321" spans="1:26" x14ac:dyDescent="0.25">
      <c r="A321" s="16">
        <f t="shared" si="42"/>
        <v>43854</v>
      </c>
      <c r="B321">
        <f>+'[2]Ejercicio 1'!E538</f>
        <v>319</v>
      </c>
      <c r="C321" s="5">
        <v>8.0338373265540622E-2</v>
      </c>
      <c r="D321" s="4">
        <f t="shared" si="37"/>
        <v>7.8749753771891626E-2</v>
      </c>
      <c r="E321" s="6">
        <f t="shared" si="38"/>
        <v>7.9538784297642842E-2</v>
      </c>
      <c r="F321" s="7">
        <f t="shared" si="39"/>
        <v>7.8991417281599113E-2</v>
      </c>
      <c r="I321" s="10">
        <v>319</v>
      </c>
      <c r="J321" s="8">
        <f t="shared" si="40"/>
        <v>8.1838373265540623E-2</v>
      </c>
      <c r="K321" s="8">
        <f t="shared" si="40"/>
        <v>8.0249753771891627E-2</v>
      </c>
      <c r="L321" s="8">
        <f t="shared" si="40"/>
        <v>8.1038784297642844E-2</v>
      </c>
      <c r="M321" s="8">
        <f t="shared" si="40"/>
        <v>8.0491417281599115E-2</v>
      </c>
      <c r="P321">
        <v>319</v>
      </c>
      <c r="Q321" s="8">
        <f t="shared" si="41"/>
        <v>7.8838373265540621E-2</v>
      </c>
      <c r="R321" s="8">
        <f t="shared" si="41"/>
        <v>7.7249753771891624E-2</v>
      </c>
      <c r="S321" s="8">
        <f t="shared" si="41"/>
        <v>7.8038784297642841E-2</v>
      </c>
      <c r="T321" s="8">
        <f t="shared" si="41"/>
        <v>7.7491417281599112E-2</v>
      </c>
      <c r="W321">
        <v>319</v>
      </c>
      <c r="X321" s="4">
        <f t="shared" si="45"/>
        <v>8.0509019872332444E-2</v>
      </c>
      <c r="Y321" s="4">
        <f t="shared" si="43"/>
        <v>7.9320640872152501E-2</v>
      </c>
      <c r="Z321" s="4">
        <f t="shared" si="44"/>
        <v>7.871679941835813E-2</v>
      </c>
    </row>
    <row r="322" spans="1:26" x14ac:dyDescent="0.25">
      <c r="A322" s="16">
        <f t="shared" si="42"/>
        <v>43855</v>
      </c>
      <c r="B322">
        <f>+'[2]Ejercicio 1'!E539</f>
        <v>320</v>
      </c>
      <c r="C322" s="5">
        <v>8.033739721223368E-2</v>
      </c>
      <c r="D322" s="4">
        <f t="shared" si="37"/>
        <v>7.8748815813992651E-2</v>
      </c>
      <c r="E322" s="6">
        <f t="shared" si="38"/>
        <v>7.9537827481615128E-2</v>
      </c>
      <c r="F322" s="7">
        <f t="shared" si="39"/>
        <v>7.8990473561128774E-2</v>
      </c>
      <c r="I322" s="10">
        <v>320</v>
      </c>
      <c r="J322" s="8">
        <f t="shared" si="40"/>
        <v>8.1837397212233681E-2</v>
      </c>
      <c r="K322" s="8">
        <f t="shared" si="40"/>
        <v>8.0248815813992652E-2</v>
      </c>
      <c r="L322" s="8">
        <f t="shared" si="40"/>
        <v>8.1037827481615129E-2</v>
      </c>
      <c r="M322" s="8">
        <f t="shared" ref="M322:M385" si="46">F322+$O$1</f>
        <v>8.0490473561128775E-2</v>
      </c>
      <c r="P322">
        <v>320</v>
      </c>
      <c r="Q322" s="8">
        <f t="shared" si="41"/>
        <v>7.8837397212233679E-2</v>
      </c>
      <c r="R322" s="8">
        <f t="shared" si="41"/>
        <v>7.724881581399265E-2</v>
      </c>
      <c r="S322" s="8">
        <f t="shared" si="41"/>
        <v>7.8037827481615127E-2</v>
      </c>
      <c r="T322" s="8">
        <f t="shared" ref="T322:T385" si="47">F322-$O$1</f>
        <v>7.7490473561128773E-2</v>
      </c>
      <c r="W322">
        <v>320</v>
      </c>
      <c r="X322" s="4">
        <f t="shared" si="45"/>
        <v>8.0499997686899402E-2</v>
      </c>
      <c r="Y322" s="4">
        <f t="shared" si="43"/>
        <v>7.9318727260743391E-2</v>
      </c>
      <c r="Z322" s="4">
        <f t="shared" si="44"/>
        <v>7.8714911893367531E-2</v>
      </c>
    </row>
    <row r="323" spans="1:26" x14ac:dyDescent="0.25">
      <c r="A323" s="16">
        <f t="shared" si="42"/>
        <v>43856</v>
      </c>
      <c r="B323">
        <f>+'[2]Ejercicio 1'!E540</f>
        <v>321</v>
      </c>
      <c r="C323" s="5">
        <v>8.0336421158926738E-2</v>
      </c>
      <c r="D323" s="4">
        <f t="shared" ref="D323:D386" si="48">+LN((1+C323*182/360)^(360/182))</f>
        <v>7.874787785564899E-2</v>
      </c>
      <c r="E323" s="6">
        <f t="shared" ref="E323:E386" si="49">Equivalencia_Tasas(C323,182,91)</f>
        <v>7.9536870665361636E-2</v>
      </c>
      <c r="F323" s="7">
        <f t="shared" ref="F323:F386" si="50">Equivalencia_Tasas(C323,182,28)</f>
        <v>7.8989529840281597E-2</v>
      </c>
      <c r="I323" s="10">
        <v>321</v>
      </c>
      <c r="J323" s="8">
        <f t="shared" ref="J323:M386" si="51">C323+$O$1</f>
        <v>8.1836421158926739E-2</v>
      </c>
      <c r="K323" s="8">
        <f t="shared" si="51"/>
        <v>8.0247877855648991E-2</v>
      </c>
      <c r="L323" s="8">
        <f t="shared" si="51"/>
        <v>8.1036870665361638E-2</v>
      </c>
      <c r="M323" s="8">
        <f t="shared" si="46"/>
        <v>8.0489529840281598E-2</v>
      </c>
      <c r="P323">
        <v>321</v>
      </c>
      <c r="Q323" s="8">
        <f t="shared" ref="Q323:T386" si="52">C323-$O$1</f>
        <v>7.8836421158926737E-2</v>
      </c>
      <c r="R323" s="8">
        <f t="shared" si="52"/>
        <v>7.7247877855648989E-2</v>
      </c>
      <c r="S323" s="8">
        <f t="shared" si="52"/>
        <v>7.8036870665361635E-2</v>
      </c>
      <c r="T323" s="8">
        <f t="shared" si="47"/>
        <v>7.7489529840281596E-2</v>
      </c>
      <c r="W323">
        <v>321</v>
      </c>
      <c r="X323" s="4">
        <f t="shared" si="45"/>
        <v>8.0490840925987697E-2</v>
      </c>
      <c r="Y323" s="4">
        <f t="shared" si="43"/>
        <v>7.9316813648885404E-2</v>
      </c>
      <c r="Z323" s="4">
        <f t="shared" si="44"/>
        <v>7.8713024367317794E-2</v>
      </c>
    </row>
    <row r="324" spans="1:26" x14ac:dyDescent="0.25">
      <c r="A324" s="16">
        <f t="shared" si="42"/>
        <v>43857</v>
      </c>
      <c r="B324">
        <f>+'[2]Ejercicio 1'!E541</f>
        <v>322</v>
      </c>
      <c r="C324" s="5">
        <v>8.0335445105619796E-2</v>
      </c>
      <c r="D324" s="4">
        <f t="shared" si="48"/>
        <v>7.8746939896860241E-2</v>
      </c>
      <c r="E324" s="6">
        <f t="shared" si="49"/>
        <v>7.9535913848881534E-2</v>
      </c>
      <c r="F324" s="7">
        <f t="shared" si="50"/>
        <v>7.898858611905471E-2</v>
      </c>
      <c r="I324" s="10">
        <v>322</v>
      </c>
      <c r="J324" s="8">
        <f t="shared" si="51"/>
        <v>8.1835445105619797E-2</v>
      </c>
      <c r="K324" s="8">
        <f t="shared" si="51"/>
        <v>8.0246939896860242E-2</v>
      </c>
      <c r="L324" s="8">
        <f t="shared" si="51"/>
        <v>8.1035913848881536E-2</v>
      </c>
      <c r="M324" s="8">
        <f t="shared" si="46"/>
        <v>8.0488586119054711E-2</v>
      </c>
      <c r="P324">
        <v>322</v>
      </c>
      <c r="Q324" s="8">
        <f t="shared" si="52"/>
        <v>7.8835445105619795E-2</v>
      </c>
      <c r="R324" s="8">
        <f t="shared" si="52"/>
        <v>7.7246939896860239E-2</v>
      </c>
      <c r="S324" s="8">
        <f t="shared" si="52"/>
        <v>7.8035913848881533E-2</v>
      </c>
      <c r="T324" s="8">
        <f t="shared" si="47"/>
        <v>7.7488586119054709E-2</v>
      </c>
      <c r="W324">
        <v>322</v>
      </c>
      <c r="X324" s="4">
        <f t="shared" si="45"/>
        <v>8.0481549592403862E-2</v>
      </c>
      <c r="Y324" s="4">
        <f t="shared" si="43"/>
        <v>7.9314900036572406E-2</v>
      </c>
      <c r="Z324" s="4">
        <f t="shared" si="44"/>
        <v>7.8711136840194609E-2</v>
      </c>
    </row>
    <row r="325" spans="1:26" x14ac:dyDescent="0.25">
      <c r="A325" s="16">
        <f t="shared" ref="A325:A388" si="53">+A324+1</f>
        <v>43858</v>
      </c>
      <c r="B325">
        <f>+'[2]Ejercicio 1'!E542</f>
        <v>323</v>
      </c>
      <c r="C325" s="5">
        <v>8.0334469052312854E-2</v>
      </c>
      <c r="D325" s="4">
        <f t="shared" si="48"/>
        <v>7.8746001937627028E-2</v>
      </c>
      <c r="E325" s="6">
        <f t="shared" si="49"/>
        <v>7.9534957032173906E-2</v>
      </c>
      <c r="F325" s="7">
        <f t="shared" si="50"/>
        <v>7.8987642397450999E-2</v>
      </c>
      <c r="I325" s="10">
        <v>323</v>
      </c>
      <c r="J325" s="8">
        <f t="shared" si="51"/>
        <v>8.1834469052312855E-2</v>
      </c>
      <c r="K325" s="8">
        <f t="shared" si="51"/>
        <v>8.0246001937627029E-2</v>
      </c>
      <c r="L325" s="8">
        <f t="shared" si="51"/>
        <v>8.1034957032173907E-2</v>
      </c>
      <c r="M325" s="8">
        <f t="shared" si="46"/>
        <v>8.0487642397451001E-2</v>
      </c>
      <c r="P325">
        <v>323</v>
      </c>
      <c r="Q325" s="8">
        <f t="shared" si="52"/>
        <v>7.8834469052312853E-2</v>
      </c>
      <c r="R325" s="8">
        <f t="shared" si="52"/>
        <v>7.7246001937627026E-2</v>
      </c>
      <c r="S325" s="8">
        <f t="shared" si="52"/>
        <v>7.8034957032173904E-2</v>
      </c>
      <c r="T325" s="8">
        <f t="shared" si="47"/>
        <v>7.7487642397450998E-2</v>
      </c>
      <c r="W325">
        <v>323</v>
      </c>
      <c r="X325" s="4">
        <f t="shared" si="45"/>
        <v>8.047212368898124E-2</v>
      </c>
      <c r="Y325" s="4">
        <f t="shared" si="43"/>
        <v>7.9312986423804382E-2</v>
      </c>
      <c r="Z325" s="4">
        <f t="shared" si="44"/>
        <v>7.8709249312040833E-2</v>
      </c>
    </row>
    <row r="326" spans="1:26" x14ac:dyDescent="0.25">
      <c r="A326" s="16">
        <f t="shared" si="53"/>
        <v>43859</v>
      </c>
      <c r="B326">
        <f>+'[2]Ejercicio 1'!E543</f>
        <v>324</v>
      </c>
      <c r="C326" s="5">
        <v>8.0333492999005898E-2</v>
      </c>
      <c r="D326" s="4">
        <f t="shared" si="48"/>
        <v>7.8745063977948712E-2</v>
      </c>
      <c r="E326" s="6">
        <f t="shared" si="49"/>
        <v>7.9534000215239653E-2</v>
      </c>
      <c r="F326" s="7">
        <f t="shared" si="50"/>
        <v>7.8986698675467579E-2</v>
      </c>
      <c r="I326" s="10">
        <v>324</v>
      </c>
      <c r="J326" s="8">
        <f t="shared" si="51"/>
        <v>8.18334929990059E-2</v>
      </c>
      <c r="K326" s="8">
        <f t="shared" si="51"/>
        <v>8.0245063977948713E-2</v>
      </c>
      <c r="L326" s="8">
        <f t="shared" si="51"/>
        <v>8.1034000215239654E-2</v>
      </c>
      <c r="M326" s="8">
        <f t="shared" si="46"/>
        <v>8.048669867546758E-2</v>
      </c>
      <c r="P326">
        <v>324</v>
      </c>
      <c r="Q326" s="8">
        <f t="shared" si="52"/>
        <v>7.8833492999005897E-2</v>
      </c>
      <c r="R326" s="8">
        <f t="shared" si="52"/>
        <v>7.7245063977948711E-2</v>
      </c>
      <c r="S326" s="8">
        <f t="shared" si="52"/>
        <v>7.8034000215239652E-2</v>
      </c>
      <c r="T326" s="8">
        <f t="shared" si="47"/>
        <v>7.7486698675467577E-2</v>
      </c>
      <c r="W326">
        <v>324</v>
      </c>
      <c r="X326" s="4">
        <f t="shared" si="45"/>
        <v>8.0462563218577754E-2</v>
      </c>
      <c r="Y326" s="4">
        <f t="shared" si="43"/>
        <v>7.9311072810584846E-2</v>
      </c>
      <c r="Z326" s="4">
        <f t="shared" si="44"/>
        <v>7.870736178278509E-2</v>
      </c>
    </row>
    <row r="327" spans="1:26" x14ac:dyDescent="0.25">
      <c r="A327" s="16">
        <f t="shared" si="53"/>
        <v>43860</v>
      </c>
      <c r="B327">
        <f>+'[2]Ejercicio 1'!E544</f>
        <v>325</v>
      </c>
      <c r="C327" s="5">
        <v>8.0332516945698956E-2</v>
      </c>
      <c r="D327" s="4">
        <f t="shared" si="48"/>
        <v>7.8744126017825919E-2</v>
      </c>
      <c r="E327" s="6">
        <f t="shared" si="49"/>
        <v>7.9533043398078762E-2</v>
      </c>
      <c r="F327" s="7">
        <f t="shared" si="50"/>
        <v>7.8985754953104462E-2</v>
      </c>
      <c r="I327" s="10">
        <v>325</v>
      </c>
      <c r="J327" s="8">
        <f t="shared" si="51"/>
        <v>8.1832516945698958E-2</v>
      </c>
      <c r="K327" s="8">
        <f t="shared" si="51"/>
        <v>8.024412601782592E-2</v>
      </c>
      <c r="L327" s="8">
        <f t="shared" si="51"/>
        <v>8.1033043398078763E-2</v>
      </c>
      <c r="M327" s="8">
        <f t="shared" si="46"/>
        <v>8.0485754953104463E-2</v>
      </c>
      <c r="P327">
        <v>325</v>
      </c>
      <c r="Q327" s="8">
        <f t="shared" si="52"/>
        <v>7.8832516945698955E-2</v>
      </c>
      <c r="R327" s="8">
        <f t="shared" si="52"/>
        <v>7.7244126017825918E-2</v>
      </c>
      <c r="S327" s="8">
        <f t="shared" si="52"/>
        <v>7.8033043398078761E-2</v>
      </c>
      <c r="T327" s="8">
        <f t="shared" si="47"/>
        <v>7.748575495310446E-2</v>
      </c>
      <c r="W327">
        <v>325</v>
      </c>
      <c r="X327" s="4">
        <f t="shared" si="45"/>
        <v>8.0452868184081663E-2</v>
      </c>
      <c r="Y327" s="4">
        <f t="shared" si="43"/>
        <v>7.9309159196908535E-2</v>
      </c>
      <c r="Z327" s="4">
        <f t="shared" si="44"/>
        <v>7.8705474252464477E-2</v>
      </c>
    </row>
    <row r="328" spans="1:26" x14ac:dyDescent="0.25">
      <c r="A328" s="16">
        <f t="shared" si="53"/>
        <v>43861</v>
      </c>
      <c r="B328">
        <f>+'[2]Ejercicio 1'!E545</f>
        <v>326</v>
      </c>
      <c r="C328" s="5">
        <v>8.0331540892392014E-2</v>
      </c>
      <c r="D328" s="4">
        <f t="shared" si="48"/>
        <v>7.8743188057258037E-2</v>
      </c>
      <c r="E328" s="6">
        <f t="shared" si="49"/>
        <v>7.9532086580690373E-2</v>
      </c>
      <c r="F328" s="7">
        <f t="shared" si="50"/>
        <v>7.8984811230364507E-2</v>
      </c>
      <c r="I328" s="10">
        <v>326</v>
      </c>
      <c r="J328" s="8">
        <f t="shared" si="51"/>
        <v>8.1831540892392016E-2</v>
      </c>
      <c r="K328" s="8">
        <f t="shared" si="51"/>
        <v>8.0243188057258039E-2</v>
      </c>
      <c r="L328" s="8">
        <f t="shared" si="51"/>
        <v>8.1032086580690374E-2</v>
      </c>
      <c r="M328" s="8">
        <f t="shared" si="46"/>
        <v>8.0484811230364509E-2</v>
      </c>
      <c r="P328">
        <v>326</v>
      </c>
      <c r="Q328" s="8">
        <f t="shared" si="52"/>
        <v>7.8831540892392013E-2</v>
      </c>
      <c r="R328" s="8">
        <f t="shared" si="52"/>
        <v>7.7243188057258036E-2</v>
      </c>
      <c r="S328" s="8">
        <f t="shared" si="52"/>
        <v>7.8032086580690371E-2</v>
      </c>
      <c r="T328" s="8">
        <f t="shared" si="47"/>
        <v>7.7484811230364506E-2</v>
      </c>
      <c r="W328">
        <v>326</v>
      </c>
      <c r="X328" s="4">
        <f t="shared" si="45"/>
        <v>8.0443038588401836E-2</v>
      </c>
      <c r="Y328" s="4">
        <f t="shared" si="43"/>
        <v>7.9307245582779837E-2</v>
      </c>
      <c r="Z328" s="4">
        <f t="shared" si="44"/>
        <v>7.8703586721076135E-2</v>
      </c>
    </row>
    <row r="329" spans="1:26" x14ac:dyDescent="0.25">
      <c r="A329" s="16">
        <f t="shared" si="53"/>
        <v>43862</v>
      </c>
      <c r="B329">
        <f>+'[2]Ejercicio 1'!E546</f>
        <v>327</v>
      </c>
      <c r="C329" s="5">
        <v>8.0330564839085072E-2</v>
      </c>
      <c r="D329" s="4">
        <f t="shared" si="48"/>
        <v>7.8742250096245692E-2</v>
      </c>
      <c r="E329" s="6">
        <f t="shared" si="49"/>
        <v>7.9531129763076219E-2</v>
      </c>
      <c r="F329" s="7">
        <f t="shared" si="50"/>
        <v>7.8983867507244856E-2</v>
      </c>
      <c r="I329" s="10">
        <v>327</v>
      </c>
      <c r="J329" s="8">
        <f t="shared" si="51"/>
        <v>8.1830564839085074E-2</v>
      </c>
      <c r="K329" s="8">
        <f t="shared" si="51"/>
        <v>8.0242250096245693E-2</v>
      </c>
      <c r="L329" s="8">
        <f t="shared" si="51"/>
        <v>8.1031129763076221E-2</v>
      </c>
      <c r="M329" s="8">
        <f t="shared" si="46"/>
        <v>8.0483867507244858E-2</v>
      </c>
      <c r="P329">
        <v>327</v>
      </c>
      <c r="Q329" s="8">
        <f t="shared" si="52"/>
        <v>7.8830564839085071E-2</v>
      </c>
      <c r="R329" s="8">
        <f t="shared" si="52"/>
        <v>7.724225009624569E-2</v>
      </c>
      <c r="S329" s="8">
        <f t="shared" si="52"/>
        <v>7.8031129763076218E-2</v>
      </c>
      <c r="T329" s="8">
        <f t="shared" si="47"/>
        <v>7.7483867507244855E-2</v>
      </c>
      <c r="W329">
        <v>327</v>
      </c>
      <c r="X329" s="4">
        <f t="shared" si="45"/>
        <v>8.0433074434479654E-2</v>
      </c>
      <c r="Y329" s="4">
        <f t="shared" si="43"/>
        <v>7.9305331968199638E-2</v>
      </c>
      <c r="Z329" s="4">
        <f t="shared" si="44"/>
        <v>7.8701699188620092E-2</v>
      </c>
    </row>
    <row r="330" spans="1:26" x14ac:dyDescent="0.25">
      <c r="A330" s="16">
        <f t="shared" si="53"/>
        <v>43863</v>
      </c>
      <c r="B330">
        <f>+'[2]Ejercicio 1'!E547</f>
        <v>328</v>
      </c>
      <c r="C330" s="5">
        <v>8.032958878577813E-2</v>
      </c>
      <c r="D330" s="4">
        <f t="shared" si="48"/>
        <v>7.8741312134788646E-2</v>
      </c>
      <c r="E330" s="6">
        <f t="shared" si="49"/>
        <v>7.9530172945234553E-2</v>
      </c>
      <c r="F330" s="7">
        <f t="shared" si="50"/>
        <v>7.8982923783748368E-2</v>
      </c>
      <c r="I330" s="10">
        <v>328</v>
      </c>
      <c r="J330" s="8">
        <f t="shared" si="51"/>
        <v>8.1829588785778132E-2</v>
      </c>
      <c r="K330" s="8">
        <f t="shared" si="51"/>
        <v>8.0241312134788648E-2</v>
      </c>
      <c r="L330" s="8">
        <f t="shared" si="51"/>
        <v>8.1030172945234555E-2</v>
      </c>
      <c r="M330" s="8">
        <f t="shared" si="46"/>
        <v>8.048292378374837E-2</v>
      </c>
      <c r="P330">
        <v>328</v>
      </c>
      <c r="Q330" s="8">
        <f t="shared" si="52"/>
        <v>7.8829588785778129E-2</v>
      </c>
      <c r="R330" s="8">
        <f t="shared" si="52"/>
        <v>7.7241312134788645E-2</v>
      </c>
      <c r="S330" s="8">
        <f t="shared" si="52"/>
        <v>7.8030172945234552E-2</v>
      </c>
      <c r="T330" s="8">
        <f t="shared" si="47"/>
        <v>7.7482923783748367E-2</v>
      </c>
      <c r="W330">
        <v>328</v>
      </c>
      <c r="X330" s="4">
        <f t="shared" si="45"/>
        <v>8.0422975725277596E-2</v>
      </c>
      <c r="Y330" s="4">
        <f t="shared" si="43"/>
        <v>7.9303418353162652E-2</v>
      </c>
      <c r="Z330" s="4">
        <f t="shared" si="44"/>
        <v>7.8699811655130583E-2</v>
      </c>
    </row>
    <row r="331" spans="1:26" x14ac:dyDescent="0.25">
      <c r="A331" s="16">
        <f t="shared" si="53"/>
        <v>43864</v>
      </c>
      <c r="B331">
        <f>+'[2]Ejercicio 1'!E548</f>
        <v>329</v>
      </c>
      <c r="C331" s="5">
        <v>8.0328612732471188E-2</v>
      </c>
      <c r="D331" s="4">
        <f t="shared" si="48"/>
        <v>7.8740374172886526E-2</v>
      </c>
      <c r="E331" s="6">
        <f t="shared" si="49"/>
        <v>7.9529216127165389E-2</v>
      </c>
      <c r="F331" s="7">
        <f t="shared" si="50"/>
        <v>7.8981980059872184E-2</v>
      </c>
      <c r="I331" s="10">
        <v>329</v>
      </c>
      <c r="J331" s="8">
        <f t="shared" si="51"/>
        <v>8.182861273247119E-2</v>
      </c>
      <c r="K331" s="8">
        <f t="shared" si="51"/>
        <v>8.0240374172886528E-2</v>
      </c>
      <c r="L331" s="8">
        <f t="shared" si="51"/>
        <v>8.102921612716539E-2</v>
      </c>
      <c r="M331" s="8">
        <f t="shared" si="46"/>
        <v>8.0481980059872185E-2</v>
      </c>
      <c r="P331">
        <v>329</v>
      </c>
      <c r="Q331" s="8">
        <f t="shared" si="52"/>
        <v>7.8828612732471187E-2</v>
      </c>
      <c r="R331" s="8">
        <f t="shared" si="52"/>
        <v>7.7240374172886525E-2</v>
      </c>
      <c r="S331" s="8">
        <f t="shared" si="52"/>
        <v>7.8029216127165388E-2</v>
      </c>
      <c r="T331" s="8">
        <f t="shared" si="47"/>
        <v>7.7481980059872183E-2</v>
      </c>
      <c r="W331">
        <v>329</v>
      </c>
      <c r="X331" s="4">
        <f t="shared" si="45"/>
        <v>8.0412742463786657E-2</v>
      </c>
      <c r="Y331" s="4">
        <f t="shared" si="43"/>
        <v>7.9301504737672418E-2</v>
      </c>
      <c r="Z331" s="4">
        <f t="shared" si="44"/>
        <v>7.8697924120541954E-2</v>
      </c>
    </row>
    <row r="332" spans="1:26" x14ac:dyDescent="0.25">
      <c r="A332" s="16">
        <f t="shared" si="53"/>
        <v>43865</v>
      </c>
      <c r="B332">
        <f>+'[2]Ejercicio 1'!E549</f>
        <v>330</v>
      </c>
      <c r="C332" s="5">
        <v>8.0327636679164247E-2</v>
      </c>
      <c r="D332" s="4">
        <f t="shared" si="48"/>
        <v>7.8739436210539915E-2</v>
      </c>
      <c r="E332" s="6">
        <f t="shared" si="49"/>
        <v>7.9528259308870461E-2</v>
      </c>
      <c r="F332" s="7">
        <f t="shared" si="50"/>
        <v>7.8981036335616289E-2</v>
      </c>
      <c r="I332" s="10">
        <v>330</v>
      </c>
      <c r="J332" s="8">
        <f t="shared" si="51"/>
        <v>8.1827636679164248E-2</v>
      </c>
      <c r="K332" s="8">
        <f t="shared" si="51"/>
        <v>8.0239436210539916E-2</v>
      </c>
      <c r="L332" s="8">
        <f t="shared" si="51"/>
        <v>8.1028259308870462E-2</v>
      </c>
      <c r="M332" s="8">
        <f t="shared" si="46"/>
        <v>8.0481036335616291E-2</v>
      </c>
      <c r="P332">
        <v>330</v>
      </c>
      <c r="Q332" s="8">
        <f t="shared" si="52"/>
        <v>7.8827636679164245E-2</v>
      </c>
      <c r="R332" s="8">
        <f t="shared" si="52"/>
        <v>7.7239436210539913E-2</v>
      </c>
      <c r="S332" s="8">
        <f t="shared" si="52"/>
        <v>7.802825930887046E-2</v>
      </c>
      <c r="T332" s="8">
        <f t="shared" si="47"/>
        <v>7.7481036335616288E-2</v>
      </c>
      <c r="W332">
        <v>330</v>
      </c>
      <c r="X332" s="4">
        <f t="shared" si="45"/>
        <v>8.0402374653025979E-2</v>
      </c>
      <c r="Y332" s="4">
        <f t="shared" si="43"/>
        <v>7.9299591121729782E-2</v>
      </c>
      <c r="Z332" s="4">
        <f t="shared" si="44"/>
        <v>7.869603658488275E-2</v>
      </c>
    </row>
    <row r="333" spans="1:26" x14ac:dyDescent="0.25">
      <c r="A333" s="16">
        <f t="shared" si="53"/>
        <v>43866</v>
      </c>
      <c r="B333">
        <f>+'[2]Ejercicio 1'!E550</f>
        <v>331</v>
      </c>
      <c r="C333" s="5">
        <v>8.0326660625857305E-2</v>
      </c>
      <c r="D333" s="4">
        <f t="shared" si="48"/>
        <v>7.8738498247748007E-2</v>
      </c>
      <c r="E333" s="6">
        <f t="shared" si="49"/>
        <v>7.952730249034802E-2</v>
      </c>
      <c r="F333" s="7">
        <f t="shared" si="50"/>
        <v>7.8980092610980712E-2</v>
      </c>
      <c r="I333" s="10">
        <v>331</v>
      </c>
      <c r="J333" s="8">
        <f t="shared" si="51"/>
        <v>8.1826660625857306E-2</v>
      </c>
      <c r="K333" s="8">
        <f t="shared" si="51"/>
        <v>8.0238498247748008E-2</v>
      </c>
      <c r="L333" s="8">
        <f t="shared" si="51"/>
        <v>8.1027302490348022E-2</v>
      </c>
      <c r="M333" s="8">
        <f t="shared" si="46"/>
        <v>8.0480092610980714E-2</v>
      </c>
      <c r="P333">
        <v>331</v>
      </c>
      <c r="Q333" s="8">
        <f t="shared" si="52"/>
        <v>7.8826660625857303E-2</v>
      </c>
      <c r="R333" s="8">
        <f t="shared" si="52"/>
        <v>7.7238498247748005E-2</v>
      </c>
      <c r="S333" s="8">
        <f t="shared" si="52"/>
        <v>7.8027302490348019E-2</v>
      </c>
      <c r="T333" s="8">
        <f t="shared" si="47"/>
        <v>7.7480092610980711E-2</v>
      </c>
      <c r="W333">
        <v>331</v>
      </c>
      <c r="X333" s="4">
        <f t="shared" si="45"/>
        <v>8.0391872296037503E-2</v>
      </c>
      <c r="Y333" s="4">
        <f t="shared" si="43"/>
        <v>7.9297677505332134E-2</v>
      </c>
      <c r="Z333" s="4">
        <f t="shared" si="44"/>
        <v>7.869414904815869E-2</v>
      </c>
    </row>
    <row r="334" spans="1:26" x14ac:dyDescent="0.25">
      <c r="A334" s="16">
        <f t="shared" si="53"/>
        <v>43867</v>
      </c>
      <c r="B334">
        <f>+'[2]Ejercicio 1'!E551</f>
        <v>332</v>
      </c>
      <c r="C334" s="5">
        <v>8.0325684572550363E-2</v>
      </c>
      <c r="D334" s="4">
        <f t="shared" si="48"/>
        <v>7.8737560284511829E-2</v>
      </c>
      <c r="E334" s="6">
        <f t="shared" si="49"/>
        <v>7.9526345671598955E-2</v>
      </c>
      <c r="F334" s="7">
        <f t="shared" si="50"/>
        <v>7.8979148885968284E-2</v>
      </c>
      <c r="I334" s="10">
        <v>332</v>
      </c>
      <c r="J334" s="8">
        <f t="shared" si="51"/>
        <v>8.1825684572550364E-2</v>
      </c>
      <c r="K334" s="8">
        <f t="shared" si="51"/>
        <v>8.023756028451183E-2</v>
      </c>
      <c r="L334" s="8">
        <f t="shared" si="51"/>
        <v>8.1026345671598957E-2</v>
      </c>
      <c r="M334" s="8">
        <f t="shared" si="46"/>
        <v>8.0479148885968285E-2</v>
      </c>
      <c r="P334">
        <v>332</v>
      </c>
      <c r="Q334" s="8">
        <f t="shared" si="52"/>
        <v>7.8825684572550361E-2</v>
      </c>
      <c r="R334" s="8">
        <f t="shared" si="52"/>
        <v>7.7237560284511828E-2</v>
      </c>
      <c r="S334" s="8">
        <f t="shared" si="52"/>
        <v>7.8026345671598954E-2</v>
      </c>
      <c r="T334" s="8">
        <f t="shared" si="47"/>
        <v>7.7479148885968283E-2</v>
      </c>
      <c r="W334">
        <v>332</v>
      </c>
      <c r="X334" s="4">
        <f t="shared" si="45"/>
        <v>8.0381235395893078E-2</v>
      </c>
      <c r="Y334" s="4">
        <f t="shared" si="43"/>
        <v>7.9295763888482099E-2</v>
      </c>
      <c r="Z334" s="4">
        <f t="shared" si="44"/>
        <v>7.8692261510366901E-2</v>
      </c>
    </row>
    <row r="335" spans="1:26" x14ac:dyDescent="0.25">
      <c r="A335" s="16">
        <f t="shared" si="53"/>
        <v>43868</v>
      </c>
      <c r="B335">
        <f>+'[2]Ejercicio 1'!E552</f>
        <v>333</v>
      </c>
      <c r="C335" s="5">
        <v>8.0324708519243421E-2</v>
      </c>
      <c r="D335" s="4">
        <f t="shared" si="48"/>
        <v>7.8736622320830563E-2</v>
      </c>
      <c r="E335" s="6">
        <f t="shared" si="49"/>
        <v>7.9525388852623266E-2</v>
      </c>
      <c r="F335" s="7">
        <f t="shared" si="50"/>
        <v>7.8978205160579032E-2</v>
      </c>
      <c r="I335" s="10">
        <v>333</v>
      </c>
      <c r="J335" s="8">
        <f t="shared" si="51"/>
        <v>8.1824708519243422E-2</v>
      </c>
      <c r="K335" s="8">
        <f t="shared" si="51"/>
        <v>8.0236622320830564E-2</v>
      </c>
      <c r="L335" s="8">
        <f t="shared" si="51"/>
        <v>8.1025388852623267E-2</v>
      </c>
      <c r="M335" s="8">
        <f t="shared" si="46"/>
        <v>8.0478205160579033E-2</v>
      </c>
      <c r="P335">
        <v>333</v>
      </c>
      <c r="Q335" s="8">
        <f t="shared" si="52"/>
        <v>7.8824708519243419E-2</v>
      </c>
      <c r="R335" s="8">
        <f t="shared" si="52"/>
        <v>7.7236622320830561E-2</v>
      </c>
      <c r="S335" s="8">
        <f t="shared" si="52"/>
        <v>7.8025388852623265E-2</v>
      </c>
      <c r="T335" s="8">
        <f t="shared" si="47"/>
        <v>7.7478205160579031E-2</v>
      </c>
      <c r="W335">
        <v>333</v>
      </c>
      <c r="X335" s="4">
        <f t="shared" si="45"/>
        <v>8.037046395568824E-2</v>
      </c>
      <c r="Y335" s="4">
        <f t="shared" si="43"/>
        <v>7.9293850271180563E-2</v>
      </c>
      <c r="Z335" s="4">
        <f t="shared" si="44"/>
        <v>7.8690373971541661E-2</v>
      </c>
    </row>
    <row r="336" spans="1:26" x14ac:dyDescent="0.25">
      <c r="A336" s="16">
        <f t="shared" si="53"/>
        <v>43869</v>
      </c>
      <c r="B336">
        <f>+'[2]Ejercicio 1'!E553</f>
        <v>334</v>
      </c>
      <c r="C336" s="5">
        <v>8.0323732465936479E-2</v>
      </c>
      <c r="D336" s="4">
        <f t="shared" si="48"/>
        <v>7.8735684356704805E-2</v>
      </c>
      <c r="E336" s="6">
        <f t="shared" si="49"/>
        <v>7.9524432033420051E-2</v>
      </c>
      <c r="F336" s="7">
        <f t="shared" si="50"/>
        <v>7.8977261434807211E-2</v>
      </c>
      <c r="I336" s="10">
        <v>334</v>
      </c>
      <c r="J336" s="8">
        <f t="shared" si="51"/>
        <v>8.182373246593648E-2</v>
      </c>
      <c r="K336" s="8">
        <f t="shared" si="51"/>
        <v>8.0235684356704806E-2</v>
      </c>
      <c r="L336" s="8">
        <f t="shared" si="51"/>
        <v>8.1024432033420052E-2</v>
      </c>
      <c r="M336" s="8">
        <f t="shared" si="46"/>
        <v>8.0477261434807212E-2</v>
      </c>
      <c r="P336">
        <v>334</v>
      </c>
      <c r="Q336" s="8">
        <f t="shared" si="52"/>
        <v>7.8823732465936477E-2</v>
      </c>
      <c r="R336" s="8">
        <f t="shared" si="52"/>
        <v>7.7235684356704803E-2</v>
      </c>
      <c r="S336" s="8">
        <f t="shared" si="52"/>
        <v>7.8024432033420049E-2</v>
      </c>
      <c r="T336" s="8">
        <f t="shared" si="47"/>
        <v>7.747726143480721E-2</v>
      </c>
      <c r="W336">
        <v>334</v>
      </c>
      <c r="X336" s="4">
        <f t="shared" si="45"/>
        <v>8.0359557978546214E-2</v>
      </c>
      <c r="Y336" s="4">
        <f t="shared" si="43"/>
        <v>7.9291936653420478E-2</v>
      </c>
      <c r="Z336" s="4">
        <f t="shared" si="44"/>
        <v>7.8688486431614454E-2</v>
      </c>
    </row>
    <row r="337" spans="1:26" x14ac:dyDescent="0.25">
      <c r="A337" s="16">
        <f t="shared" si="53"/>
        <v>43870</v>
      </c>
      <c r="B337">
        <f>+'[2]Ejercicio 1'!E554</f>
        <v>335</v>
      </c>
      <c r="C337" s="5">
        <v>8.0322756412629537E-2</v>
      </c>
      <c r="D337" s="4">
        <f t="shared" si="48"/>
        <v>7.8734746392133959E-2</v>
      </c>
      <c r="E337" s="6">
        <f t="shared" si="49"/>
        <v>7.9523475213990211E-2</v>
      </c>
      <c r="F337" s="7">
        <f t="shared" si="50"/>
        <v>7.8976317708658553E-2</v>
      </c>
      <c r="I337" s="10">
        <v>335</v>
      </c>
      <c r="J337" s="8">
        <f t="shared" si="51"/>
        <v>8.1822756412629538E-2</v>
      </c>
      <c r="K337" s="8">
        <f t="shared" si="51"/>
        <v>8.023474639213396E-2</v>
      </c>
      <c r="L337" s="8">
        <f t="shared" si="51"/>
        <v>8.1023475213990212E-2</v>
      </c>
      <c r="M337" s="8">
        <f t="shared" si="46"/>
        <v>8.0476317708658554E-2</v>
      </c>
      <c r="P337">
        <v>335</v>
      </c>
      <c r="Q337" s="8">
        <f t="shared" si="52"/>
        <v>7.8822756412629535E-2</v>
      </c>
      <c r="R337" s="8">
        <f t="shared" si="52"/>
        <v>7.7234746392133957E-2</v>
      </c>
      <c r="S337" s="8">
        <f t="shared" si="52"/>
        <v>7.8023475213990209E-2</v>
      </c>
      <c r="T337" s="8">
        <f t="shared" si="47"/>
        <v>7.7476317708658551E-2</v>
      </c>
      <c r="W337">
        <v>335</v>
      </c>
      <c r="X337" s="4">
        <f t="shared" si="45"/>
        <v>8.0348517467614358E-2</v>
      </c>
      <c r="Y337" s="4">
        <f t="shared" si="43"/>
        <v>7.9290023035208018E-2</v>
      </c>
      <c r="Z337" s="4">
        <f t="shared" si="44"/>
        <v>7.8686598890622364E-2</v>
      </c>
    </row>
    <row r="338" spans="1:26" x14ac:dyDescent="0.25">
      <c r="A338" s="16">
        <f t="shared" si="53"/>
        <v>43871</v>
      </c>
      <c r="B338">
        <f>+'[2]Ejercicio 1'!E555</f>
        <v>336</v>
      </c>
      <c r="C338" s="5">
        <v>8.0321780359322595E-2</v>
      </c>
      <c r="D338" s="4">
        <f t="shared" si="48"/>
        <v>7.8733808427118634E-2</v>
      </c>
      <c r="E338" s="6">
        <f t="shared" si="49"/>
        <v>7.9522518394333733E-2</v>
      </c>
      <c r="F338" s="7">
        <f t="shared" si="50"/>
        <v>7.8975373982133057E-2</v>
      </c>
      <c r="I338" s="10">
        <v>336</v>
      </c>
      <c r="J338" s="8">
        <f t="shared" si="51"/>
        <v>8.1821780359322596E-2</v>
      </c>
      <c r="K338" s="8">
        <f t="shared" si="51"/>
        <v>8.0233808427118636E-2</v>
      </c>
      <c r="L338" s="8">
        <f t="shared" si="51"/>
        <v>8.1022518394333734E-2</v>
      </c>
      <c r="M338" s="8">
        <f t="shared" si="46"/>
        <v>8.0475373982133058E-2</v>
      </c>
      <c r="P338">
        <v>336</v>
      </c>
      <c r="Q338" s="8">
        <f t="shared" si="52"/>
        <v>7.8821780359322594E-2</v>
      </c>
      <c r="R338" s="8">
        <f t="shared" si="52"/>
        <v>7.7233808427118633E-2</v>
      </c>
      <c r="S338" s="8">
        <f t="shared" si="52"/>
        <v>7.8022518394333731E-2</v>
      </c>
      <c r="T338" s="8">
        <f t="shared" si="47"/>
        <v>7.7475373982133056E-2</v>
      </c>
      <c r="W338">
        <v>336</v>
      </c>
      <c r="X338" s="4">
        <f t="shared" si="45"/>
        <v>8.033734242607124E-2</v>
      </c>
      <c r="Y338" s="4">
        <f t="shared" si="43"/>
        <v>7.928810941654317E-2</v>
      </c>
      <c r="Z338" s="4">
        <f t="shared" si="44"/>
        <v>7.8684711348596836E-2</v>
      </c>
    </row>
    <row r="339" spans="1:26" x14ac:dyDescent="0.25">
      <c r="A339" s="16">
        <f t="shared" si="53"/>
        <v>43872</v>
      </c>
      <c r="B339">
        <f>+'[2]Ejercicio 1'!E556</f>
        <v>337</v>
      </c>
      <c r="C339" s="5">
        <v>8.0320804306015653E-2</v>
      </c>
      <c r="D339" s="4">
        <f t="shared" si="48"/>
        <v>7.8732870461658624E-2</v>
      </c>
      <c r="E339" s="6">
        <f t="shared" si="49"/>
        <v>7.952156157445063E-2</v>
      </c>
      <c r="F339" s="7">
        <f t="shared" si="50"/>
        <v>7.8974430255225006E-2</v>
      </c>
      <c r="I339" s="10">
        <v>337</v>
      </c>
      <c r="J339" s="8">
        <f t="shared" si="51"/>
        <v>8.1820804306015654E-2</v>
      </c>
      <c r="K339" s="8">
        <f t="shared" si="51"/>
        <v>8.0232870461658626E-2</v>
      </c>
      <c r="L339" s="8">
        <f t="shared" si="51"/>
        <v>8.1021561574450632E-2</v>
      </c>
      <c r="M339" s="8">
        <f t="shared" si="46"/>
        <v>8.0474430255225007E-2</v>
      </c>
      <c r="P339">
        <v>337</v>
      </c>
      <c r="Q339" s="8">
        <f t="shared" si="52"/>
        <v>7.8820804306015652E-2</v>
      </c>
      <c r="R339" s="8">
        <f t="shared" si="52"/>
        <v>7.7232870461658623E-2</v>
      </c>
      <c r="S339" s="8">
        <f t="shared" si="52"/>
        <v>7.8021561574450629E-2</v>
      </c>
      <c r="T339" s="8">
        <f t="shared" si="47"/>
        <v>7.7474430255225005E-2</v>
      </c>
      <c r="W339">
        <v>337</v>
      </c>
      <c r="X339" s="4">
        <f t="shared" si="45"/>
        <v>8.032603285711605E-2</v>
      </c>
      <c r="Y339" s="4">
        <f t="shared" si="43"/>
        <v>7.9286195797425948E-2</v>
      </c>
      <c r="Z339" s="4">
        <f t="shared" si="44"/>
        <v>7.868282380543791E-2</v>
      </c>
    </row>
    <row r="340" spans="1:26" x14ac:dyDescent="0.25">
      <c r="A340" s="16">
        <f t="shared" si="53"/>
        <v>43873</v>
      </c>
      <c r="B340">
        <f>+'[2]Ejercicio 1'!E557</f>
        <v>338</v>
      </c>
      <c r="C340" s="5">
        <v>8.0319828252708711E-2</v>
      </c>
      <c r="D340" s="4">
        <f t="shared" si="48"/>
        <v>7.8731932495753512E-2</v>
      </c>
      <c r="E340" s="6">
        <f t="shared" si="49"/>
        <v>7.9520604754340016E-2</v>
      </c>
      <c r="F340" s="7">
        <f t="shared" si="50"/>
        <v>7.8973486527942977E-2</v>
      </c>
      <c r="I340" s="10">
        <v>338</v>
      </c>
      <c r="J340" s="8">
        <f t="shared" si="51"/>
        <v>8.1819828252708712E-2</v>
      </c>
      <c r="K340" s="8">
        <f t="shared" si="51"/>
        <v>8.0231932495753513E-2</v>
      </c>
      <c r="L340" s="8">
        <f t="shared" si="51"/>
        <v>8.1020604754340017E-2</v>
      </c>
      <c r="M340" s="8">
        <f t="shared" si="46"/>
        <v>8.0473486527942978E-2</v>
      </c>
      <c r="P340">
        <v>338</v>
      </c>
      <c r="Q340" s="8">
        <f t="shared" si="52"/>
        <v>7.881982825270871E-2</v>
      </c>
      <c r="R340" s="8">
        <f t="shared" si="52"/>
        <v>7.7231932495753511E-2</v>
      </c>
      <c r="S340" s="8">
        <f t="shared" si="52"/>
        <v>7.8020604754340014E-2</v>
      </c>
      <c r="T340" s="8">
        <f t="shared" si="47"/>
        <v>7.7473486527942975E-2</v>
      </c>
      <c r="W340">
        <v>338</v>
      </c>
      <c r="X340" s="4">
        <f t="shared" si="45"/>
        <v>8.0314588763977859E-2</v>
      </c>
      <c r="Y340" s="4">
        <f t="shared" si="43"/>
        <v>7.9284282177852813E-2</v>
      </c>
      <c r="Z340" s="4">
        <f t="shared" si="44"/>
        <v>7.8680936261276938E-2</v>
      </c>
    </row>
    <row r="341" spans="1:26" x14ac:dyDescent="0.25">
      <c r="A341" s="16">
        <f t="shared" si="53"/>
        <v>43874</v>
      </c>
      <c r="B341">
        <f>+'[2]Ejercicio 1'!E558</f>
        <v>339</v>
      </c>
      <c r="C341" s="5">
        <v>8.0318852199401769E-2</v>
      </c>
      <c r="D341" s="4">
        <f t="shared" si="48"/>
        <v>7.8730994529403936E-2</v>
      </c>
      <c r="E341" s="6">
        <f t="shared" si="49"/>
        <v>7.9519647934003651E-2</v>
      </c>
      <c r="F341" s="7">
        <f t="shared" si="50"/>
        <v>7.8972542800278392E-2</v>
      </c>
      <c r="I341" s="10">
        <v>339</v>
      </c>
      <c r="J341" s="8">
        <f t="shared" si="51"/>
        <v>8.181885219940177E-2</v>
      </c>
      <c r="K341" s="8">
        <f t="shared" si="51"/>
        <v>8.0230994529403937E-2</v>
      </c>
      <c r="L341" s="8">
        <f t="shared" si="51"/>
        <v>8.1019647934003652E-2</v>
      </c>
      <c r="M341" s="8">
        <f t="shared" si="46"/>
        <v>8.0472542800278393E-2</v>
      </c>
      <c r="P341">
        <v>339</v>
      </c>
      <c r="Q341" s="8">
        <f t="shared" si="52"/>
        <v>7.8818852199401768E-2</v>
      </c>
      <c r="R341" s="8">
        <f t="shared" si="52"/>
        <v>7.7230994529403935E-2</v>
      </c>
      <c r="S341" s="8">
        <f t="shared" si="52"/>
        <v>7.801964793400365E-2</v>
      </c>
      <c r="T341" s="8">
        <f t="shared" si="47"/>
        <v>7.7472542800278391E-2</v>
      </c>
      <c r="W341">
        <v>339</v>
      </c>
      <c r="X341" s="4">
        <f t="shared" si="45"/>
        <v>8.0303010149912077E-2</v>
      </c>
      <c r="Y341" s="4">
        <f t="shared" si="43"/>
        <v>7.9282368557829927E-2</v>
      </c>
      <c r="Z341" s="4">
        <f t="shared" si="44"/>
        <v>7.8679048716014E-2</v>
      </c>
    </row>
    <row r="342" spans="1:26" x14ac:dyDescent="0.25">
      <c r="A342" s="16">
        <f t="shared" si="53"/>
        <v>43875</v>
      </c>
      <c r="B342">
        <f>+'[2]Ejercicio 1'!E559</f>
        <v>340</v>
      </c>
      <c r="C342" s="5">
        <v>8.0317876146094827E-2</v>
      </c>
      <c r="D342" s="4">
        <f t="shared" si="48"/>
        <v>7.8730056562609035E-2</v>
      </c>
      <c r="E342" s="6">
        <f t="shared" si="49"/>
        <v>7.9518691113438886E-2</v>
      </c>
      <c r="F342" s="7">
        <f t="shared" si="50"/>
        <v>7.8971599072236956E-2</v>
      </c>
      <c r="I342" s="10">
        <v>340</v>
      </c>
      <c r="J342" s="8">
        <f t="shared" si="51"/>
        <v>8.1817876146094828E-2</v>
      </c>
      <c r="K342" s="8">
        <f t="shared" si="51"/>
        <v>8.0230056562609037E-2</v>
      </c>
      <c r="L342" s="8">
        <f t="shared" si="51"/>
        <v>8.1018691113438887E-2</v>
      </c>
      <c r="M342" s="8">
        <f t="shared" si="46"/>
        <v>8.0471599072236957E-2</v>
      </c>
      <c r="P342">
        <v>340</v>
      </c>
      <c r="Q342" s="8">
        <f t="shared" si="52"/>
        <v>7.8817876146094826E-2</v>
      </c>
      <c r="R342" s="8">
        <f t="shared" si="52"/>
        <v>7.7230056562609034E-2</v>
      </c>
      <c r="S342" s="8">
        <f t="shared" si="52"/>
        <v>7.8018691113438884E-2</v>
      </c>
      <c r="T342" s="8">
        <f t="shared" si="47"/>
        <v>7.7471599072236955E-2</v>
      </c>
      <c r="W342">
        <v>340</v>
      </c>
      <c r="X342" s="4">
        <f t="shared" si="45"/>
        <v>8.0291297018197413E-2</v>
      </c>
      <c r="Y342" s="4">
        <f t="shared" si="43"/>
        <v>7.9280454937345882E-2</v>
      </c>
      <c r="Z342" s="4">
        <f t="shared" si="44"/>
        <v>7.8677161169689036E-2</v>
      </c>
    </row>
    <row r="343" spans="1:26" x14ac:dyDescent="0.25">
      <c r="A343" s="16">
        <f t="shared" si="53"/>
        <v>43876</v>
      </c>
      <c r="B343">
        <f>+'[2]Ejercicio 1'!E560</f>
        <v>341</v>
      </c>
      <c r="C343" s="5">
        <v>8.0316900092787885E-2</v>
      </c>
      <c r="D343" s="4">
        <f t="shared" si="48"/>
        <v>7.8729118595369865E-2</v>
      </c>
      <c r="E343" s="6">
        <f t="shared" si="49"/>
        <v>7.9517734292648384E-2</v>
      </c>
      <c r="F343" s="7">
        <f t="shared" si="50"/>
        <v>7.8970655343815838E-2</v>
      </c>
      <c r="I343" s="10">
        <v>341</v>
      </c>
      <c r="J343" s="8">
        <f t="shared" si="51"/>
        <v>8.1816900092787886E-2</v>
      </c>
      <c r="K343" s="8">
        <f t="shared" si="51"/>
        <v>8.0229118595369867E-2</v>
      </c>
      <c r="L343" s="8">
        <f t="shared" si="51"/>
        <v>8.1017734292648386E-2</v>
      </c>
      <c r="M343" s="8">
        <f t="shared" si="46"/>
        <v>8.0470655343815839E-2</v>
      </c>
      <c r="P343">
        <v>341</v>
      </c>
      <c r="Q343" s="8">
        <f t="shared" si="52"/>
        <v>7.8816900092787884E-2</v>
      </c>
      <c r="R343" s="8">
        <f t="shared" si="52"/>
        <v>7.7229118595369864E-2</v>
      </c>
      <c r="S343" s="8">
        <f t="shared" si="52"/>
        <v>7.8017734292648383E-2</v>
      </c>
      <c r="T343" s="8">
        <f t="shared" si="47"/>
        <v>7.7470655343815836E-2</v>
      </c>
      <c r="W343">
        <v>341</v>
      </c>
      <c r="X343" s="4">
        <f t="shared" si="45"/>
        <v>8.0279449372143305E-2</v>
      </c>
      <c r="Y343" s="4">
        <f t="shared" si="43"/>
        <v>7.9278541316412071E-2</v>
      </c>
      <c r="Z343" s="4">
        <f t="shared" si="44"/>
        <v>7.8675273622293512E-2</v>
      </c>
    </row>
    <row r="344" spans="1:26" x14ac:dyDescent="0.25">
      <c r="A344" s="16">
        <f t="shared" si="53"/>
        <v>43877</v>
      </c>
      <c r="B344">
        <f>+'[2]Ejercicio 1'!E561</f>
        <v>342</v>
      </c>
      <c r="C344" s="5">
        <v>8.0315924039480943E-2</v>
      </c>
      <c r="D344" s="4">
        <f t="shared" si="48"/>
        <v>7.8728180627685607E-2</v>
      </c>
      <c r="E344" s="6">
        <f t="shared" si="49"/>
        <v>7.9516777471630357E-2</v>
      </c>
      <c r="F344" s="7">
        <f t="shared" si="50"/>
        <v>7.8969711615017868E-2</v>
      </c>
      <c r="I344" s="10">
        <v>342</v>
      </c>
      <c r="J344" s="8">
        <f t="shared" si="51"/>
        <v>8.1815924039480944E-2</v>
      </c>
      <c r="K344" s="8">
        <f t="shared" si="51"/>
        <v>8.0228180627685608E-2</v>
      </c>
      <c r="L344" s="8">
        <f t="shared" si="51"/>
        <v>8.1016777471630358E-2</v>
      </c>
      <c r="M344" s="8">
        <f t="shared" si="46"/>
        <v>8.0469711615017869E-2</v>
      </c>
      <c r="P344">
        <v>342</v>
      </c>
      <c r="Q344" s="8">
        <f t="shared" si="52"/>
        <v>7.8815924039480942E-2</v>
      </c>
      <c r="R344" s="8">
        <f t="shared" si="52"/>
        <v>7.7228180627685605E-2</v>
      </c>
      <c r="S344" s="8">
        <f t="shared" si="52"/>
        <v>7.8016777471630355E-2</v>
      </c>
      <c r="T344" s="8">
        <f t="shared" si="47"/>
        <v>7.7469711615017867E-2</v>
      </c>
      <c r="W344">
        <v>342</v>
      </c>
      <c r="X344" s="4">
        <f t="shared" si="45"/>
        <v>8.0267467215081156E-2</v>
      </c>
      <c r="Y344" s="4">
        <f t="shared" si="43"/>
        <v>7.9276627695025012E-2</v>
      </c>
      <c r="Z344" s="4">
        <f t="shared" si="44"/>
        <v>7.8673386073861665E-2</v>
      </c>
    </row>
    <row r="345" spans="1:26" x14ac:dyDescent="0.25">
      <c r="A345" s="16">
        <f t="shared" si="53"/>
        <v>43878</v>
      </c>
      <c r="B345">
        <f>+'[2]Ejercicio 1'!E562</f>
        <v>343</v>
      </c>
      <c r="C345" s="5">
        <v>8.0314947986173987E-2</v>
      </c>
      <c r="D345" s="4">
        <f t="shared" si="48"/>
        <v>7.8727242659556856E-2</v>
      </c>
      <c r="E345" s="6">
        <f t="shared" si="49"/>
        <v>7.9515820650386593E-2</v>
      </c>
      <c r="F345" s="7">
        <f t="shared" si="50"/>
        <v>7.8968767885840202E-2</v>
      </c>
      <c r="I345" s="10">
        <v>343</v>
      </c>
      <c r="J345" s="8">
        <f t="shared" si="51"/>
        <v>8.1814947986173989E-2</v>
      </c>
      <c r="K345" s="8">
        <f t="shared" si="51"/>
        <v>8.0227242659556858E-2</v>
      </c>
      <c r="L345" s="8">
        <f t="shared" si="51"/>
        <v>8.1015820650386594E-2</v>
      </c>
      <c r="M345" s="8">
        <f t="shared" si="46"/>
        <v>8.0468767885840203E-2</v>
      </c>
      <c r="P345">
        <v>343</v>
      </c>
      <c r="Q345" s="8">
        <f t="shared" si="52"/>
        <v>7.8814947986173986E-2</v>
      </c>
      <c r="R345" s="8">
        <f t="shared" si="52"/>
        <v>7.7227242659556855E-2</v>
      </c>
      <c r="S345" s="8">
        <f t="shared" si="52"/>
        <v>7.8015820650386591E-2</v>
      </c>
      <c r="T345" s="8">
        <f t="shared" si="47"/>
        <v>7.7468767885840201E-2</v>
      </c>
      <c r="W345">
        <v>343</v>
      </c>
      <c r="X345" s="4">
        <f t="shared" si="45"/>
        <v>8.0255350550372653E-2</v>
      </c>
      <c r="Y345" s="4">
        <f t="shared" si="43"/>
        <v>7.9274714073186439E-2</v>
      </c>
      <c r="Z345" s="4">
        <f t="shared" si="44"/>
        <v>7.8671498524333569E-2</v>
      </c>
    </row>
    <row r="346" spans="1:26" x14ac:dyDescent="0.25">
      <c r="A346" s="16">
        <f t="shared" si="53"/>
        <v>43879</v>
      </c>
      <c r="B346">
        <f>+'[2]Ejercicio 1'!E563</f>
        <v>344</v>
      </c>
      <c r="C346" s="5">
        <v>8.0313971932867045E-2</v>
      </c>
      <c r="D346" s="4">
        <f t="shared" si="48"/>
        <v>7.872630469098342E-2</v>
      </c>
      <c r="E346" s="6">
        <f t="shared" si="49"/>
        <v>7.9514863828914428E-2</v>
      </c>
      <c r="F346" s="7">
        <f t="shared" si="50"/>
        <v>7.8967824156282854E-2</v>
      </c>
      <c r="I346" s="10">
        <v>344</v>
      </c>
      <c r="J346" s="8">
        <f t="shared" si="51"/>
        <v>8.1813971932867047E-2</v>
      </c>
      <c r="K346" s="8">
        <f t="shared" si="51"/>
        <v>8.0226304690983422E-2</v>
      </c>
      <c r="L346" s="8">
        <f t="shared" si="51"/>
        <v>8.101486382891443E-2</v>
      </c>
      <c r="M346" s="8">
        <f t="shared" si="46"/>
        <v>8.0467824156282855E-2</v>
      </c>
      <c r="P346">
        <v>344</v>
      </c>
      <c r="Q346" s="8">
        <f t="shared" si="52"/>
        <v>7.8813971932867044E-2</v>
      </c>
      <c r="R346" s="8">
        <f t="shared" si="52"/>
        <v>7.7226304690983419E-2</v>
      </c>
      <c r="S346" s="8">
        <f t="shared" si="52"/>
        <v>7.8014863828914427E-2</v>
      </c>
      <c r="T346" s="8">
        <f t="shared" si="47"/>
        <v>7.7467824156282852E-2</v>
      </c>
      <c r="W346">
        <v>344</v>
      </c>
      <c r="X346" s="4">
        <f t="shared" si="45"/>
        <v>8.0243099381404559E-2</v>
      </c>
      <c r="Y346" s="4">
        <f t="shared" si="43"/>
        <v>7.9272800450891967E-2</v>
      </c>
      <c r="Z346" s="4">
        <f t="shared" si="44"/>
        <v>7.8669610973740589E-2</v>
      </c>
    </row>
    <row r="347" spans="1:26" x14ac:dyDescent="0.25">
      <c r="A347" s="16">
        <f t="shared" si="53"/>
        <v>43880</v>
      </c>
      <c r="B347">
        <f>+'[2]Ejercicio 1'!E564</f>
        <v>345</v>
      </c>
      <c r="C347" s="5">
        <v>8.0312995879560103E-2</v>
      </c>
      <c r="D347" s="4">
        <f t="shared" si="48"/>
        <v>7.8725366721964674E-2</v>
      </c>
      <c r="E347" s="6">
        <f t="shared" si="49"/>
        <v>7.95139070072165E-2</v>
      </c>
      <c r="F347" s="7">
        <f t="shared" si="50"/>
        <v>7.8966880426345795E-2</v>
      </c>
      <c r="I347" s="10">
        <v>345</v>
      </c>
      <c r="J347" s="8">
        <f t="shared" si="51"/>
        <v>8.1812995879560105E-2</v>
      </c>
      <c r="K347" s="8">
        <f t="shared" si="51"/>
        <v>8.0225366721964675E-2</v>
      </c>
      <c r="L347" s="8">
        <f t="shared" si="51"/>
        <v>8.1013907007216501E-2</v>
      </c>
      <c r="M347" s="8">
        <f t="shared" si="46"/>
        <v>8.0466880426345797E-2</v>
      </c>
      <c r="P347">
        <v>345</v>
      </c>
      <c r="Q347" s="8">
        <f t="shared" si="52"/>
        <v>7.8812995879560102E-2</v>
      </c>
      <c r="R347" s="8">
        <f t="shared" si="52"/>
        <v>7.7225366721964672E-2</v>
      </c>
      <c r="S347" s="8">
        <f t="shared" si="52"/>
        <v>7.8013907007216499E-2</v>
      </c>
      <c r="T347" s="8">
        <f t="shared" si="47"/>
        <v>7.7466880426345794E-2</v>
      </c>
      <c r="W347">
        <v>345</v>
      </c>
      <c r="X347" s="4">
        <f t="shared" si="45"/>
        <v>8.0230713711586008E-2</v>
      </c>
      <c r="Y347" s="4">
        <f t="shared" si="43"/>
        <v>7.9270886828143358E-2</v>
      </c>
      <c r="Z347" s="4">
        <f t="shared" si="44"/>
        <v>7.866772342207419E-2</v>
      </c>
    </row>
    <row r="348" spans="1:26" x14ac:dyDescent="0.25">
      <c r="A348" s="16">
        <f t="shared" si="53"/>
        <v>43881</v>
      </c>
      <c r="B348">
        <f>+'[2]Ejercicio 1'!E565</f>
        <v>346</v>
      </c>
      <c r="C348" s="5">
        <v>8.0312019826253161E-2</v>
      </c>
      <c r="D348" s="4">
        <f t="shared" si="48"/>
        <v>7.8724428752501657E-2</v>
      </c>
      <c r="E348" s="6">
        <f t="shared" si="49"/>
        <v>7.9512950185291961E-2</v>
      </c>
      <c r="F348" s="7">
        <f t="shared" si="50"/>
        <v>7.8965936696034758E-2</v>
      </c>
      <c r="I348" s="10">
        <v>346</v>
      </c>
      <c r="J348" s="8">
        <f t="shared" si="51"/>
        <v>8.1812019826253163E-2</v>
      </c>
      <c r="K348" s="8">
        <f t="shared" si="51"/>
        <v>8.0224428752501659E-2</v>
      </c>
      <c r="L348" s="8">
        <f t="shared" si="51"/>
        <v>8.1012950185291963E-2</v>
      </c>
      <c r="M348" s="8">
        <f t="shared" si="46"/>
        <v>8.0465936696034759E-2</v>
      </c>
      <c r="P348">
        <v>346</v>
      </c>
      <c r="Q348" s="8">
        <f t="shared" si="52"/>
        <v>7.881201982625316E-2</v>
      </c>
      <c r="R348" s="8">
        <f t="shared" si="52"/>
        <v>7.7224428752501656E-2</v>
      </c>
      <c r="S348" s="8">
        <f t="shared" si="52"/>
        <v>7.801295018529196E-2</v>
      </c>
      <c r="T348" s="8">
        <f t="shared" si="47"/>
        <v>7.7465936696034757E-2</v>
      </c>
      <c r="W348">
        <v>346</v>
      </c>
      <c r="X348" s="4">
        <f t="shared" si="45"/>
        <v>8.0218193544359523E-2</v>
      </c>
      <c r="Y348" s="4">
        <f t="shared" si="43"/>
        <v>7.926897320494411E-2</v>
      </c>
      <c r="Z348" s="4">
        <f t="shared" si="44"/>
        <v>7.8665835869377199E-2</v>
      </c>
    </row>
    <row r="349" spans="1:26" x14ac:dyDescent="0.25">
      <c r="A349" s="16">
        <f t="shared" si="53"/>
        <v>43882</v>
      </c>
      <c r="B349">
        <f>+'[2]Ejercicio 1'!E566</f>
        <v>347</v>
      </c>
      <c r="C349" s="5">
        <v>8.031104377294622E-2</v>
      </c>
      <c r="D349" s="4">
        <f t="shared" si="48"/>
        <v>7.8723490782593539E-2</v>
      </c>
      <c r="E349" s="6">
        <f t="shared" si="49"/>
        <v>7.9511993363139896E-2</v>
      </c>
      <c r="F349" s="7">
        <f t="shared" si="50"/>
        <v>7.8964992965341166E-2</v>
      </c>
      <c r="I349" s="10">
        <v>347</v>
      </c>
      <c r="J349" s="8">
        <f t="shared" si="51"/>
        <v>8.1811043772946221E-2</v>
      </c>
      <c r="K349" s="8">
        <f t="shared" si="51"/>
        <v>8.022349078259354E-2</v>
      </c>
      <c r="L349" s="8">
        <f t="shared" si="51"/>
        <v>8.1011993363139898E-2</v>
      </c>
      <c r="M349" s="8">
        <f t="shared" si="46"/>
        <v>8.0464992965341167E-2</v>
      </c>
      <c r="P349">
        <v>347</v>
      </c>
      <c r="Q349" s="8">
        <f t="shared" si="52"/>
        <v>7.8811043772946218E-2</v>
      </c>
      <c r="R349" s="8">
        <f t="shared" si="52"/>
        <v>7.7223490782593537E-2</v>
      </c>
      <c r="S349" s="8">
        <f t="shared" si="52"/>
        <v>7.8011993363139895E-2</v>
      </c>
      <c r="T349" s="8">
        <f t="shared" si="47"/>
        <v>7.7464992965341165E-2</v>
      </c>
      <c r="W349">
        <v>347</v>
      </c>
      <c r="X349" s="4">
        <f t="shared" si="45"/>
        <v>8.0205538883186947E-2</v>
      </c>
      <c r="Y349" s="4">
        <f t="shared" si="43"/>
        <v>7.9267059581288102E-2</v>
      </c>
      <c r="Z349" s="4">
        <f t="shared" si="44"/>
        <v>7.8663948315546808E-2</v>
      </c>
    </row>
    <row r="350" spans="1:26" x14ac:dyDescent="0.25">
      <c r="A350" s="16">
        <f t="shared" si="53"/>
        <v>43883</v>
      </c>
      <c r="B350">
        <f>+'[2]Ejercicio 1'!E567</f>
        <v>348</v>
      </c>
      <c r="C350" s="5">
        <v>8.0310067719639278E-2</v>
      </c>
      <c r="D350" s="4">
        <f t="shared" si="48"/>
        <v>7.8722552812240928E-2</v>
      </c>
      <c r="E350" s="6">
        <f t="shared" si="49"/>
        <v>7.9511036540761207E-2</v>
      </c>
      <c r="F350" s="7">
        <f t="shared" si="50"/>
        <v>7.8964049234270722E-2</v>
      </c>
      <c r="I350" s="10">
        <v>348</v>
      </c>
      <c r="J350" s="8">
        <f t="shared" si="51"/>
        <v>8.1810067719639279E-2</v>
      </c>
      <c r="K350" s="8">
        <f t="shared" si="51"/>
        <v>8.022255281224093E-2</v>
      </c>
      <c r="L350" s="8">
        <f t="shared" si="51"/>
        <v>8.1011036540761208E-2</v>
      </c>
      <c r="M350" s="8">
        <f t="shared" si="46"/>
        <v>8.0464049234270724E-2</v>
      </c>
      <c r="P350">
        <v>348</v>
      </c>
      <c r="Q350" s="8">
        <f t="shared" si="52"/>
        <v>7.8810067719639276E-2</v>
      </c>
      <c r="R350" s="8">
        <f t="shared" si="52"/>
        <v>7.7222552812240927E-2</v>
      </c>
      <c r="S350" s="8">
        <f t="shared" si="52"/>
        <v>7.8011036540761206E-2</v>
      </c>
      <c r="T350" s="8">
        <f t="shared" si="47"/>
        <v>7.7464049234270721E-2</v>
      </c>
      <c r="W350">
        <v>348</v>
      </c>
      <c r="X350" s="4">
        <f t="shared" si="45"/>
        <v>8.0192749731562624E-2</v>
      </c>
      <c r="Y350" s="4">
        <f t="shared" si="43"/>
        <v>7.9265145957179692E-2</v>
      </c>
      <c r="Z350" s="4">
        <f t="shared" si="44"/>
        <v>7.8662060760717231E-2</v>
      </c>
    </row>
    <row r="351" spans="1:26" x14ac:dyDescent="0.25">
      <c r="A351" s="16">
        <f t="shared" si="53"/>
        <v>43884</v>
      </c>
      <c r="B351">
        <f>+'[2]Ejercicio 1'!E568</f>
        <v>349</v>
      </c>
      <c r="C351" s="5">
        <v>8.0309091666332336E-2</v>
      </c>
      <c r="D351" s="4">
        <f t="shared" si="48"/>
        <v>7.8721614841443022E-2</v>
      </c>
      <c r="E351" s="6">
        <f t="shared" si="49"/>
        <v>7.9510079718155005E-2</v>
      </c>
      <c r="F351" s="7">
        <f t="shared" si="50"/>
        <v>7.8963105502820596E-2</v>
      </c>
      <c r="I351" s="10">
        <v>349</v>
      </c>
      <c r="J351" s="8">
        <f t="shared" si="51"/>
        <v>8.1809091666332337E-2</v>
      </c>
      <c r="K351" s="8">
        <f t="shared" si="51"/>
        <v>8.0221614841443023E-2</v>
      </c>
      <c r="L351" s="8">
        <f t="shared" si="51"/>
        <v>8.1010079718155006E-2</v>
      </c>
      <c r="M351" s="8">
        <f t="shared" si="46"/>
        <v>8.0463105502820598E-2</v>
      </c>
      <c r="P351">
        <v>349</v>
      </c>
      <c r="Q351" s="8">
        <f t="shared" si="52"/>
        <v>7.8809091666332334E-2</v>
      </c>
      <c r="R351" s="8">
        <f t="shared" si="52"/>
        <v>7.722161484144302E-2</v>
      </c>
      <c r="S351" s="8">
        <f t="shared" si="52"/>
        <v>7.8010079718155004E-2</v>
      </c>
      <c r="T351" s="8">
        <f t="shared" si="47"/>
        <v>7.7463105502820595E-2</v>
      </c>
      <c r="W351">
        <v>349</v>
      </c>
      <c r="X351" s="4">
        <f t="shared" si="45"/>
        <v>8.0179826093001991E-2</v>
      </c>
      <c r="Y351" s="4">
        <f t="shared" ref="Y351:Y414" si="54">Tasa_Fwd(E260,B260,E351,B351,91)</f>
        <v>7.9263232332616271E-2</v>
      </c>
      <c r="Z351" s="4">
        <f t="shared" si="44"/>
        <v>7.8660173204782816E-2</v>
      </c>
    </row>
    <row r="352" spans="1:26" x14ac:dyDescent="0.25">
      <c r="A352" s="16">
        <f t="shared" si="53"/>
        <v>43885</v>
      </c>
      <c r="B352">
        <f>+'[2]Ejercicio 1'!E569</f>
        <v>350</v>
      </c>
      <c r="C352" s="5">
        <v>8.0308115613025394E-2</v>
      </c>
      <c r="D352" s="4">
        <f t="shared" si="48"/>
        <v>7.8720676870200831E-2</v>
      </c>
      <c r="E352" s="6">
        <f t="shared" si="49"/>
        <v>7.9509122895322179E-2</v>
      </c>
      <c r="F352" s="7">
        <f t="shared" si="50"/>
        <v>7.8962161770990774E-2</v>
      </c>
      <c r="I352" s="10">
        <v>350</v>
      </c>
      <c r="J352" s="8">
        <f t="shared" si="51"/>
        <v>8.1808115613025395E-2</v>
      </c>
      <c r="K352" s="8">
        <f t="shared" si="51"/>
        <v>8.0220676870200833E-2</v>
      </c>
      <c r="L352" s="8">
        <f t="shared" si="51"/>
        <v>8.100912289532218E-2</v>
      </c>
      <c r="M352" s="8">
        <f t="shared" si="46"/>
        <v>8.0462161770990775E-2</v>
      </c>
      <c r="P352">
        <v>350</v>
      </c>
      <c r="Q352" s="8">
        <f t="shared" si="52"/>
        <v>7.8808115613025392E-2</v>
      </c>
      <c r="R352" s="8">
        <f t="shared" si="52"/>
        <v>7.722067687020083E-2</v>
      </c>
      <c r="S352" s="8">
        <f t="shared" si="52"/>
        <v>7.8009122895322178E-2</v>
      </c>
      <c r="T352" s="8">
        <f t="shared" si="47"/>
        <v>7.7462161770990773E-2</v>
      </c>
      <c r="W352">
        <v>350</v>
      </c>
      <c r="X352" s="4">
        <f t="shared" si="45"/>
        <v>8.01667679710521E-2</v>
      </c>
      <c r="Y352" s="4">
        <f t="shared" si="54"/>
        <v>7.9261318707596937E-2</v>
      </c>
      <c r="Z352" s="4">
        <f t="shared" ref="Z352:Z415" si="55">Tasa_Fwd(F324,B324,F352,B352,28)</f>
        <v>7.8658285647783543E-2</v>
      </c>
    </row>
    <row r="353" spans="1:26" x14ac:dyDescent="0.25">
      <c r="A353" s="16">
        <f t="shared" si="53"/>
        <v>43886</v>
      </c>
      <c r="B353">
        <f>+'[2]Ejercicio 1'!E570</f>
        <v>351</v>
      </c>
      <c r="C353" s="5">
        <v>8.0307139559718452E-2</v>
      </c>
      <c r="D353" s="4">
        <f t="shared" si="48"/>
        <v>7.8719738898513525E-2</v>
      </c>
      <c r="E353" s="6">
        <f t="shared" si="49"/>
        <v>7.9508166072262715E-2</v>
      </c>
      <c r="F353" s="7">
        <f t="shared" si="50"/>
        <v>7.8961218038784101E-2</v>
      </c>
      <c r="I353" s="10">
        <v>351</v>
      </c>
      <c r="J353" s="8">
        <f t="shared" si="51"/>
        <v>8.1807139559718453E-2</v>
      </c>
      <c r="K353" s="8">
        <f t="shared" si="51"/>
        <v>8.0219738898513526E-2</v>
      </c>
      <c r="L353" s="8">
        <f t="shared" si="51"/>
        <v>8.1008166072262716E-2</v>
      </c>
      <c r="M353" s="8">
        <f t="shared" si="46"/>
        <v>8.0461218038784102E-2</v>
      </c>
      <c r="P353">
        <v>351</v>
      </c>
      <c r="Q353" s="8">
        <f t="shared" si="52"/>
        <v>7.880713955971845E-2</v>
      </c>
      <c r="R353" s="8">
        <f t="shared" si="52"/>
        <v>7.7219738898513524E-2</v>
      </c>
      <c r="S353" s="8">
        <f t="shared" si="52"/>
        <v>7.8008166072262713E-2</v>
      </c>
      <c r="T353" s="8">
        <f t="shared" si="47"/>
        <v>7.7461218038784099E-2</v>
      </c>
      <c r="W353">
        <v>351</v>
      </c>
      <c r="X353" s="4">
        <f t="shared" si="45"/>
        <v>8.0153575369280208E-2</v>
      </c>
      <c r="Y353" s="4">
        <f t="shared" si="54"/>
        <v>7.9259405082126991E-2</v>
      </c>
      <c r="Z353" s="4">
        <f t="shared" si="55"/>
        <v>7.8656398089719415E-2</v>
      </c>
    </row>
    <row r="354" spans="1:26" x14ac:dyDescent="0.25">
      <c r="A354" s="16">
        <f t="shared" si="53"/>
        <v>43887</v>
      </c>
      <c r="B354">
        <f>+'[2]Ejercicio 1'!E571</f>
        <v>352</v>
      </c>
      <c r="C354" s="5">
        <v>8.030616350641151E-2</v>
      </c>
      <c r="D354" s="4">
        <f t="shared" si="48"/>
        <v>7.8718800926381755E-2</v>
      </c>
      <c r="E354" s="6">
        <f t="shared" si="49"/>
        <v>7.9507209248976612E-2</v>
      </c>
      <c r="F354" s="7">
        <f t="shared" si="50"/>
        <v>7.8960274306197745E-2</v>
      </c>
      <c r="I354" s="10">
        <v>352</v>
      </c>
      <c r="J354" s="8">
        <f t="shared" si="51"/>
        <v>8.1806163506411511E-2</v>
      </c>
      <c r="K354" s="8">
        <f t="shared" si="51"/>
        <v>8.0218800926381756E-2</v>
      </c>
      <c r="L354" s="8">
        <f t="shared" si="51"/>
        <v>8.1007209248976614E-2</v>
      </c>
      <c r="M354" s="8">
        <f t="shared" si="46"/>
        <v>8.0460274306197746E-2</v>
      </c>
      <c r="P354">
        <v>352</v>
      </c>
      <c r="Q354" s="8">
        <f t="shared" si="52"/>
        <v>7.8806163506411508E-2</v>
      </c>
      <c r="R354" s="8">
        <f t="shared" si="52"/>
        <v>7.7218800926381753E-2</v>
      </c>
      <c r="S354" s="8">
        <f t="shared" si="52"/>
        <v>7.8007209248976611E-2</v>
      </c>
      <c r="T354" s="8">
        <f t="shared" si="47"/>
        <v>7.7460274306197743E-2</v>
      </c>
      <c r="W354">
        <v>352</v>
      </c>
      <c r="X354" s="4">
        <f t="shared" si="45"/>
        <v>8.0140248291285632E-2</v>
      </c>
      <c r="Y354" s="4">
        <f t="shared" si="54"/>
        <v>7.9257491456202894E-2</v>
      </c>
      <c r="Z354" s="4">
        <f t="shared" si="55"/>
        <v>7.8654510530584698E-2</v>
      </c>
    </row>
    <row r="355" spans="1:26" x14ac:dyDescent="0.25">
      <c r="A355" s="16">
        <f t="shared" si="53"/>
        <v>43888</v>
      </c>
      <c r="B355">
        <f>+'[2]Ejercicio 1'!E572</f>
        <v>353</v>
      </c>
      <c r="C355" s="5">
        <v>8.0304521670965551E-2</v>
      </c>
      <c r="D355" s="4">
        <f t="shared" si="48"/>
        <v>7.8717223146908002E-2</v>
      </c>
      <c r="E355" s="6">
        <f t="shared" si="49"/>
        <v>7.9505599760155712E-2</v>
      </c>
      <c r="F355" s="7">
        <f t="shared" si="50"/>
        <v>7.8958686837118694E-2</v>
      </c>
      <c r="I355" s="10">
        <v>353</v>
      </c>
      <c r="J355" s="8">
        <f t="shared" si="51"/>
        <v>8.1804521670965552E-2</v>
      </c>
      <c r="K355" s="8">
        <f t="shared" si="51"/>
        <v>8.0217223146908004E-2</v>
      </c>
      <c r="L355" s="8">
        <f t="shared" si="51"/>
        <v>8.1005599760155714E-2</v>
      </c>
      <c r="M355" s="8">
        <f t="shared" si="46"/>
        <v>8.0458686837118695E-2</v>
      </c>
      <c r="P355">
        <v>353</v>
      </c>
      <c r="Q355" s="8">
        <f t="shared" si="52"/>
        <v>7.8804521670965549E-2</v>
      </c>
      <c r="R355" s="8">
        <f t="shared" si="52"/>
        <v>7.7217223146908001E-2</v>
      </c>
      <c r="S355" s="8">
        <f t="shared" si="52"/>
        <v>7.8005599760155711E-2</v>
      </c>
      <c r="T355" s="8">
        <f t="shared" si="47"/>
        <v>7.7458686837118693E-2</v>
      </c>
      <c r="W355">
        <v>353</v>
      </c>
      <c r="X355" s="4">
        <f t="shared" si="45"/>
        <v>8.01370050858983E-2</v>
      </c>
      <c r="Y355" s="4">
        <f t="shared" si="54"/>
        <v>7.9253046220057993E-2</v>
      </c>
      <c r="Z355" s="4">
        <f t="shared" si="55"/>
        <v>7.8644507492004398E-2</v>
      </c>
    </row>
    <row r="356" spans="1:26" x14ac:dyDescent="0.25">
      <c r="A356" s="16">
        <f t="shared" si="53"/>
        <v>43889</v>
      </c>
      <c r="B356">
        <f>+'[2]Ejercicio 1'!E573</f>
        <v>354</v>
      </c>
      <c r="C356" s="5">
        <v>8.0302879835519592E-2</v>
      </c>
      <c r="D356" s="4">
        <f t="shared" si="48"/>
        <v>7.8715645366175882E-2</v>
      </c>
      <c r="E356" s="6">
        <f t="shared" si="49"/>
        <v>7.9503990270691813E-2</v>
      </c>
      <c r="F356" s="7">
        <f t="shared" si="50"/>
        <v>7.8957099366966224E-2</v>
      </c>
      <c r="I356" s="10">
        <v>354</v>
      </c>
      <c r="J356" s="8">
        <f t="shared" si="51"/>
        <v>8.1802879835519593E-2</v>
      </c>
      <c r="K356" s="8">
        <f t="shared" si="51"/>
        <v>8.0215645366175883E-2</v>
      </c>
      <c r="L356" s="8">
        <f t="shared" si="51"/>
        <v>8.1003990270691814E-2</v>
      </c>
      <c r="M356" s="8">
        <f t="shared" si="46"/>
        <v>8.0457099366966225E-2</v>
      </c>
      <c r="P356">
        <v>354</v>
      </c>
      <c r="Q356" s="8">
        <f t="shared" si="52"/>
        <v>7.880287983551959E-2</v>
      </c>
      <c r="R356" s="8">
        <f t="shared" si="52"/>
        <v>7.7215645366175881E-2</v>
      </c>
      <c r="S356" s="8">
        <f t="shared" si="52"/>
        <v>7.8003990270691811E-2</v>
      </c>
      <c r="T356" s="8">
        <f t="shared" si="47"/>
        <v>7.7457099366966223E-2</v>
      </c>
      <c r="W356">
        <v>354</v>
      </c>
      <c r="X356" s="4">
        <f t="shared" si="45"/>
        <v>8.0133754566907633E-2</v>
      </c>
      <c r="Y356" s="4">
        <f t="shared" si="54"/>
        <v>7.9248586640835172E-2</v>
      </c>
      <c r="Z356" s="4">
        <f t="shared" si="55"/>
        <v>7.8634458469424615E-2</v>
      </c>
    </row>
    <row r="357" spans="1:26" x14ac:dyDescent="0.25">
      <c r="A357" s="16">
        <f t="shared" si="53"/>
        <v>43890</v>
      </c>
      <c r="B357">
        <f>+'[2]Ejercicio 1'!E574</f>
        <v>355</v>
      </c>
      <c r="C357" s="5">
        <v>8.0301238000073633E-2</v>
      </c>
      <c r="D357" s="4">
        <f t="shared" si="48"/>
        <v>7.8714067584185574E-2</v>
      </c>
      <c r="E357" s="6">
        <f t="shared" si="49"/>
        <v>7.9502380780587537E-2</v>
      </c>
      <c r="F357" s="7">
        <f t="shared" si="50"/>
        <v>7.8955511895746025E-2</v>
      </c>
      <c r="I357" s="10">
        <v>355</v>
      </c>
      <c r="J357" s="8">
        <f t="shared" si="51"/>
        <v>8.1801238000073634E-2</v>
      </c>
      <c r="K357" s="8">
        <f t="shared" si="51"/>
        <v>8.0214067584185575E-2</v>
      </c>
      <c r="L357" s="8">
        <f t="shared" si="51"/>
        <v>8.1002380780587538E-2</v>
      </c>
      <c r="M357" s="8">
        <f t="shared" si="46"/>
        <v>8.0455511895746026E-2</v>
      </c>
      <c r="P357">
        <v>355</v>
      </c>
      <c r="Q357" s="8">
        <f t="shared" si="52"/>
        <v>7.8801238000073631E-2</v>
      </c>
      <c r="R357" s="8">
        <f t="shared" si="52"/>
        <v>7.7214067584185572E-2</v>
      </c>
      <c r="S357" s="8">
        <f t="shared" si="52"/>
        <v>7.8002380780587535E-2</v>
      </c>
      <c r="T357" s="8">
        <f t="shared" si="47"/>
        <v>7.7455511895746024E-2</v>
      </c>
      <c r="W357">
        <v>355</v>
      </c>
      <c r="X357" s="4">
        <f t="shared" si="45"/>
        <v>8.013049673433513E-2</v>
      </c>
      <c r="Y357" s="4">
        <f t="shared" si="54"/>
        <v>7.9244112718569543E-2</v>
      </c>
      <c r="Z357" s="4">
        <f t="shared" si="55"/>
        <v>7.8624363462968139E-2</v>
      </c>
    </row>
    <row r="358" spans="1:26" x14ac:dyDescent="0.25">
      <c r="A358" s="16">
        <f t="shared" si="53"/>
        <v>43891</v>
      </c>
      <c r="B358">
        <f>+'[2]Ejercicio 1'!E575</f>
        <v>356</v>
      </c>
      <c r="C358" s="5">
        <v>8.0299596164627673E-2</v>
      </c>
      <c r="D358" s="4">
        <f t="shared" si="48"/>
        <v>7.8712489800936258E-2</v>
      </c>
      <c r="E358" s="6">
        <f t="shared" si="49"/>
        <v>7.9500771289840261E-2</v>
      </c>
      <c r="F358" s="7">
        <f t="shared" si="50"/>
        <v>7.8953924423452407E-2</v>
      </c>
      <c r="I358" s="10">
        <v>356</v>
      </c>
      <c r="J358" s="8">
        <f t="shared" si="51"/>
        <v>8.1799596164627675E-2</v>
      </c>
      <c r="K358" s="8">
        <f t="shared" si="51"/>
        <v>8.021248980093626E-2</v>
      </c>
      <c r="L358" s="8">
        <f t="shared" si="51"/>
        <v>8.1000771289840262E-2</v>
      </c>
      <c r="M358" s="8">
        <f t="shared" si="46"/>
        <v>8.0453924423452408E-2</v>
      </c>
      <c r="P358">
        <v>356</v>
      </c>
      <c r="Q358" s="8">
        <f t="shared" si="52"/>
        <v>7.8799596164627672E-2</v>
      </c>
      <c r="R358" s="8">
        <f t="shared" si="52"/>
        <v>7.7212489800936257E-2</v>
      </c>
      <c r="S358" s="8">
        <f t="shared" si="52"/>
        <v>7.8000771289840259E-2</v>
      </c>
      <c r="T358" s="8">
        <f t="shared" si="47"/>
        <v>7.7453924423452405E-2</v>
      </c>
      <c r="W358">
        <v>356</v>
      </c>
      <c r="X358" s="4">
        <f t="shared" si="45"/>
        <v>8.0127231588198358E-2</v>
      </c>
      <c r="Y358" s="4">
        <f t="shared" si="54"/>
        <v>7.9239624453271665E-2</v>
      </c>
      <c r="Z358" s="4">
        <f t="shared" si="55"/>
        <v>7.8614222472546444E-2</v>
      </c>
    </row>
    <row r="359" spans="1:26" x14ac:dyDescent="0.25">
      <c r="A359" s="16">
        <f t="shared" si="53"/>
        <v>43892</v>
      </c>
      <c r="B359">
        <f>+'[2]Ejercicio 1'!E576</f>
        <v>357</v>
      </c>
      <c r="C359" s="5">
        <v>8.0297954329181714E-2</v>
      </c>
      <c r="D359" s="4">
        <f t="shared" si="48"/>
        <v>7.8710912016428561E-2</v>
      </c>
      <c r="E359" s="6">
        <f t="shared" si="49"/>
        <v>7.9499161798451748E-2</v>
      </c>
      <c r="F359" s="7">
        <f t="shared" si="50"/>
        <v>7.8952336950085369E-2</v>
      </c>
      <c r="I359" s="10">
        <v>357</v>
      </c>
      <c r="J359" s="8">
        <f t="shared" si="51"/>
        <v>8.1797954329181716E-2</v>
      </c>
      <c r="K359" s="8">
        <f t="shared" si="51"/>
        <v>8.0210912016428562E-2</v>
      </c>
      <c r="L359" s="8">
        <f t="shared" si="51"/>
        <v>8.0999161798451749E-2</v>
      </c>
      <c r="M359" s="8">
        <f t="shared" si="46"/>
        <v>8.0452336950085371E-2</v>
      </c>
      <c r="P359">
        <v>357</v>
      </c>
      <c r="Q359" s="8">
        <f t="shared" si="52"/>
        <v>7.8797954329181713E-2</v>
      </c>
      <c r="R359" s="8">
        <f t="shared" si="52"/>
        <v>7.721091201642856E-2</v>
      </c>
      <c r="S359" s="8">
        <f t="shared" si="52"/>
        <v>7.7999161798451747E-2</v>
      </c>
      <c r="T359" s="8">
        <f t="shared" si="47"/>
        <v>7.7452336950085368E-2</v>
      </c>
      <c r="W359">
        <v>357</v>
      </c>
      <c r="X359" s="4">
        <f t="shared" si="45"/>
        <v>8.012395912852105E-2</v>
      </c>
      <c r="Y359" s="4">
        <f t="shared" si="54"/>
        <v>7.9235121844961731E-2</v>
      </c>
      <c r="Z359" s="4">
        <f t="shared" si="55"/>
        <v>7.8604035498213792E-2</v>
      </c>
    </row>
    <row r="360" spans="1:26" x14ac:dyDescent="0.25">
      <c r="A360" s="16">
        <f t="shared" si="53"/>
        <v>43893</v>
      </c>
      <c r="B360">
        <f>+'[2]Ejercicio 1'!E577</f>
        <v>358</v>
      </c>
      <c r="C360" s="5">
        <v>8.0296312493735755E-2</v>
      </c>
      <c r="D360" s="4">
        <f t="shared" si="48"/>
        <v>7.8709334230662065E-2</v>
      </c>
      <c r="E360" s="6">
        <f t="shared" si="49"/>
        <v>7.9497552306420236E-2</v>
      </c>
      <c r="F360" s="7">
        <f t="shared" si="50"/>
        <v>7.8950749475647744E-2</v>
      </c>
      <c r="I360" s="10">
        <v>358</v>
      </c>
      <c r="J360" s="8">
        <f t="shared" si="51"/>
        <v>8.1796312493735757E-2</v>
      </c>
      <c r="K360" s="8">
        <f t="shared" si="51"/>
        <v>8.0209334230662066E-2</v>
      </c>
      <c r="L360" s="8">
        <f t="shared" si="51"/>
        <v>8.0997552306420237E-2</v>
      </c>
      <c r="M360" s="8">
        <f t="shared" si="46"/>
        <v>8.0450749475647745E-2</v>
      </c>
      <c r="P360">
        <v>358</v>
      </c>
      <c r="Q360" s="8">
        <f t="shared" si="52"/>
        <v>7.8796312493735754E-2</v>
      </c>
      <c r="R360" s="8">
        <f t="shared" si="52"/>
        <v>7.7209334230662063E-2</v>
      </c>
      <c r="S360" s="8">
        <f t="shared" si="52"/>
        <v>7.7997552306420234E-2</v>
      </c>
      <c r="T360" s="8">
        <f t="shared" si="47"/>
        <v>7.7450749475647743E-2</v>
      </c>
      <c r="W360">
        <v>358</v>
      </c>
      <c r="X360" s="4">
        <f t="shared" si="45"/>
        <v>8.0120679355322966E-2</v>
      </c>
      <c r="Y360" s="4">
        <f t="shared" si="54"/>
        <v>7.9230604893659948E-2</v>
      </c>
      <c r="Z360" s="4">
        <f t="shared" si="55"/>
        <v>7.859380254003584E-2</v>
      </c>
    </row>
    <row r="361" spans="1:26" x14ac:dyDescent="0.25">
      <c r="A361" s="16">
        <f t="shared" si="53"/>
        <v>43894</v>
      </c>
      <c r="B361">
        <f>+'[2]Ejercicio 1'!E578</f>
        <v>359</v>
      </c>
      <c r="C361" s="5">
        <v>8.0294670658289796E-2</v>
      </c>
      <c r="D361" s="4">
        <f t="shared" si="48"/>
        <v>7.8707756443637783E-2</v>
      </c>
      <c r="E361" s="6">
        <f t="shared" si="49"/>
        <v>7.9495942813748346E-2</v>
      </c>
      <c r="F361" s="7">
        <f t="shared" si="50"/>
        <v>7.8949162000142417E-2</v>
      </c>
      <c r="I361" s="10">
        <v>359</v>
      </c>
      <c r="J361" s="8">
        <f t="shared" si="51"/>
        <v>8.1794670658289798E-2</v>
      </c>
      <c r="K361" s="8">
        <f t="shared" si="51"/>
        <v>8.0207756443637784E-2</v>
      </c>
      <c r="L361" s="8">
        <f t="shared" si="51"/>
        <v>8.0995942813748348E-2</v>
      </c>
      <c r="M361" s="8">
        <f t="shared" si="46"/>
        <v>8.0449162000142418E-2</v>
      </c>
      <c r="P361">
        <v>359</v>
      </c>
      <c r="Q361" s="8">
        <f t="shared" si="52"/>
        <v>7.8794670658289795E-2</v>
      </c>
      <c r="R361" s="8">
        <f t="shared" si="52"/>
        <v>7.7207756443637782E-2</v>
      </c>
      <c r="S361" s="8">
        <f t="shared" si="52"/>
        <v>7.7995942813748345E-2</v>
      </c>
      <c r="T361" s="8">
        <f t="shared" si="47"/>
        <v>7.7449162000142416E-2</v>
      </c>
      <c r="W361">
        <v>359</v>
      </c>
      <c r="X361" s="4">
        <f t="shared" si="45"/>
        <v>8.0117392268626075E-2</v>
      </c>
      <c r="Y361" s="4">
        <f t="shared" si="54"/>
        <v>7.922607359939618E-2</v>
      </c>
      <c r="Z361" s="4">
        <f t="shared" si="55"/>
        <v>7.8583523598058258E-2</v>
      </c>
    </row>
    <row r="362" spans="1:26" x14ac:dyDescent="0.25">
      <c r="A362" s="16">
        <f t="shared" si="53"/>
        <v>43895</v>
      </c>
      <c r="B362">
        <f>+'[2]Ejercicio 1'!E579</f>
        <v>360</v>
      </c>
      <c r="C362" s="5">
        <v>8.0293028822843837E-2</v>
      </c>
      <c r="D362" s="4">
        <f t="shared" si="48"/>
        <v>7.8706178655354286E-2</v>
      </c>
      <c r="E362" s="6">
        <f t="shared" si="49"/>
        <v>7.9494333320433458E-2</v>
      </c>
      <c r="F362" s="7">
        <f t="shared" si="50"/>
        <v>7.8947574523560798E-2</v>
      </c>
      <c r="I362" s="10">
        <v>360</v>
      </c>
      <c r="J362" s="8">
        <f t="shared" si="51"/>
        <v>8.1793028822843838E-2</v>
      </c>
      <c r="K362" s="8">
        <f t="shared" si="51"/>
        <v>8.0206178655354288E-2</v>
      </c>
      <c r="L362" s="8">
        <f t="shared" si="51"/>
        <v>8.0994333320433459E-2</v>
      </c>
      <c r="M362" s="8">
        <f t="shared" si="46"/>
        <v>8.04475745235608E-2</v>
      </c>
      <c r="P362">
        <v>360</v>
      </c>
      <c r="Q362" s="8">
        <f t="shared" si="52"/>
        <v>7.8793028822843836E-2</v>
      </c>
      <c r="R362" s="8">
        <f t="shared" si="52"/>
        <v>7.7206178655354285E-2</v>
      </c>
      <c r="S362" s="8">
        <f t="shared" si="52"/>
        <v>7.7994333320433457E-2</v>
      </c>
      <c r="T362" s="8">
        <f t="shared" si="47"/>
        <v>7.7447574523560797E-2</v>
      </c>
      <c r="W362">
        <v>360</v>
      </c>
      <c r="X362" s="4">
        <f t="shared" si="45"/>
        <v>8.0114097868450113E-2</v>
      </c>
      <c r="Y362" s="4">
        <f t="shared" si="54"/>
        <v>7.9221527962179225E-2</v>
      </c>
      <c r="Z362" s="4">
        <f t="shared" si="55"/>
        <v>7.8573198672166847E-2</v>
      </c>
    </row>
    <row r="363" spans="1:26" x14ac:dyDescent="0.25">
      <c r="A363" s="16">
        <f t="shared" si="53"/>
        <v>43896</v>
      </c>
      <c r="B363">
        <f>+'[2]Ejercicio 1'!E580</f>
        <v>361</v>
      </c>
      <c r="C363" s="5">
        <v>8.0291386987397878E-2</v>
      </c>
      <c r="D363" s="4">
        <f t="shared" si="48"/>
        <v>7.870460086581238E-2</v>
      </c>
      <c r="E363" s="6">
        <f t="shared" si="49"/>
        <v>7.9492723826477318E-2</v>
      </c>
      <c r="F363" s="7">
        <f t="shared" si="50"/>
        <v>7.8945987045908605E-2</v>
      </c>
      <c r="I363" s="10">
        <v>361</v>
      </c>
      <c r="J363" s="8">
        <f t="shared" si="51"/>
        <v>8.1791386987397879E-2</v>
      </c>
      <c r="K363" s="8">
        <f t="shared" si="51"/>
        <v>8.0204600865812381E-2</v>
      </c>
      <c r="L363" s="8">
        <f t="shared" si="51"/>
        <v>8.099272382647732E-2</v>
      </c>
      <c r="M363" s="8">
        <f t="shared" si="46"/>
        <v>8.0445987045908607E-2</v>
      </c>
      <c r="P363">
        <v>361</v>
      </c>
      <c r="Q363" s="8">
        <f t="shared" si="52"/>
        <v>7.8791386987397877E-2</v>
      </c>
      <c r="R363" s="8">
        <f t="shared" si="52"/>
        <v>7.7204600865812378E-2</v>
      </c>
      <c r="S363" s="8">
        <f t="shared" si="52"/>
        <v>7.7992723826477317E-2</v>
      </c>
      <c r="T363" s="8">
        <f t="shared" si="47"/>
        <v>7.7445987045908604E-2</v>
      </c>
      <c r="W363">
        <v>361</v>
      </c>
      <c r="X363" s="4">
        <f t="shared" si="45"/>
        <v>8.0110796154817074E-2</v>
      </c>
      <c r="Y363" s="4">
        <f t="shared" si="54"/>
        <v>7.9216967982037159E-2</v>
      </c>
      <c r="Z363" s="4">
        <f t="shared" si="55"/>
        <v>7.8562827762455836E-2</v>
      </c>
    </row>
    <row r="364" spans="1:26" x14ac:dyDescent="0.25">
      <c r="A364" s="16">
        <f t="shared" si="53"/>
        <v>43897</v>
      </c>
      <c r="B364">
        <f>+'[2]Ejercicio 1'!E581</f>
        <v>362</v>
      </c>
      <c r="C364" s="5">
        <v>8.0289745151951919E-2</v>
      </c>
      <c r="D364" s="4">
        <f t="shared" si="48"/>
        <v>7.8703023075011883E-2</v>
      </c>
      <c r="E364" s="6">
        <f t="shared" si="49"/>
        <v>7.9491114331878179E-2</v>
      </c>
      <c r="F364" s="7">
        <f t="shared" si="50"/>
        <v>7.8944399567188697E-2</v>
      </c>
      <c r="I364" s="10">
        <v>362</v>
      </c>
      <c r="J364" s="8">
        <f t="shared" si="51"/>
        <v>8.178974515195192E-2</v>
      </c>
      <c r="K364" s="8">
        <f t="shared" si="51"/>
        <v>8.0203023075011884E-2</v>
      </c>
      <c r="L364" s="8">
        <f t="shared" si="51"/>
        <v>8.0991114331878181E-2</v>
      </c>
      <c r="M364" s="8">
        <f t="shared" si="46"/>
        <v>8.0444399567188699E-2</v>
      </c>
      <c r="P364">
        <v>362</v>
      </c>
      <c r="Q364" s="8">
        <f t="shared" si="52"/>
        <v>7.8789745151951918E-2</v>
      </c>
      <c r="R364" s="8">
        <f t="shared" si="52"/>
        <v>7.7203023075011881E-2</v>
      </c>
      <c r="S364" s="8">
        <f t="shared" si="52"/>
        <v>7.7991114331878178E-2</v>
      </c>
      <c r="T364" s="8">
        <f t="shared" si="47"/>
        <v>7.7444399567188696E-2</v>
      </c>
      <c r="W364">
        <v>362</v>
      </c>
      <c r="X364" s="4">
        <f t="shared" si="45"/>
        <v>8.0107487127747581E-2</v>
      </c>
      <c r="Y364" s="4">
        <f t="shared" si="54"/>
        <v>7.9212393658988467E-2</v>
      </c>
      <c r="Z364" s="4">
        <f t="shared" si="55"/>
        <v>7.8552410869053693E-2</v>
      </c>
    </row>
    <row r="365" spans="1:26" x14ac:dyDescent="0.25">
      <c r="A365" s="16">
        <f t="shared" si="53"/>
        <v>43898</v>
      </c>
      <c r="B365">
        <f>+'[2]Ejercicio 1'!E582</f>
        <v>363</v>
      </c>
      <c r="C365" s="5">
        <v>8.028810331650596E-2</v>
      </c>
      <c r="D365" s="4">
        <f t="shared" si="48"/>
        <v>7.8701445282953184E-2</v>
      </c>
      <c r="E365" s="6">
        <f t="shared" si="49"/>
        <v>7.9489504836638677E-2</v>
      </c>
      <c r="F365" s="7">
        <f t="shared" si="50"/>
        <v>7.8942812087392511E-2</v>
      </c>
      <c r="I365" s="10">
        <v>363</v>
      </c>
      <c r="J365" s="8">
        <f t="shared" si="51"/>
        <v>8.1788103316505961E-2</v>
      </c>
      <c r="K365" s="8">
        <f t="shared" si="51"/>
        <v>8.0201445282953185E-2</v>
      </c>
      <c r="L365" s="8">
        <f t="shared" si="51"/>
        <v>8.0989504836638679E-2</v>
      </c>
      <c r="M365" s="8">
        <f t="shared" si="46"/>
        <v>8.0442812087392512E-2</v>
      </c>
      <c r="P365">
        <v>363</v>
      </c>
      <c r="Q365" s="8">
        <f t="shared" si="52"/>
        <v>7.8788103316505959E-2</v>
      </c>
      <c r="R365" s="8">
        <f t="shared" si="52"/>
        <v>7.7201445282953182E-2</v>
      </c>
      <c r="S365" s="8">
        <f t="shared" si="52"/>
        <v>7.7989504836638676E-2</v>
      </c>
      <c r="T365" s="8">
        <f t="shared" si="47"/>
        <v>7.744281208739251E-2</v>
      </c>
      <c r="W365">
        <v>363</v>
      </c>
      <c r="X365" s="4">
        <f t="shared" si="45"/>
        <v>8.0104170787264908E-2</v>
      </c>
      <c r="Y365" s="4">
        <f t="shared" si="54"/>
        <v>7.9207804993061237E-2</v>
      </c>
      <c r="Z365" s="4">
        <f t="shared" si="55"/>
        <v>7.8541947991800531E-2</v>
      </c>
    </row>
    <row r="366" spans="1:26" x14ac:dyDescent="0.25">
      <c r="A366" s="16">
        <f t="shared" si="53"/>
        <v>43899</v>
      </c>
      <c r="B366">
        <f>+'[2]Ejercicio 1'!E583</f>
        <v>364</v>
      </c>
      <c r="C366" s="5">
        <v>8.0286461481060001E-2</v>
      </c>
      <c r="D366" s="4">
        <f t="shared" si="48"/>
        <v>7.8699867489635672E-2</v>
      </c>
      <c r="E366" s="6">
        <f t="shared" si="49"/>
        <v>7.9487895340756176E-2</v>
      </c>
      <c r="F366" s="7">
        <f t="shared" si="50"/>
        <v>7.8941224606528609E-2</v>
      </c>
      <c r="I366" s="10">
        <v>364</v>
      </c>
      <c r="J366" s="8">
        <f t="shared" si="51"/>
        <v>8.1786461481060002E-2</v>
      </c>
      <c r="K366" s="8">
        <f t="shared" si="51"/>
        <v>8.0199867489635673E-2</v>
      </c>
      <c r="L366" s="8">
        <f t="shared" si="51"/>
        <v>8.0987895340756177E-2</v>
      </c>
      <c r="M366" s="8">
        <f t="shared" si="46"/>
        <v>8.0441224606528611E-2</v>
      </c>
      <c r="P366">
        <v>364</v>
      </c>
      <c r="Q366" s="8">
        <f t="shared" si="52"/>
        <v>7.8786461481059999E-2</v>
      </c>
      <c r="R366" s="8">
        <f t="shared" si="52"/>
        <v>7.7199867489635671E-2</v>
      </c>
      <c r="S366" s="8">
        <f t="shared" si="52"/>
        <v>7.7987895340756175E-2</v>
      </c>
      <c r="T366" s="8">
        <f t="shared" si="47"/>
        <v>7.7441224606528608E-2</v>
      </c>
      <c r="W366">
        <v>364</v>
      </c>
      <c r="X366" s="4">
        <f t="shared" si="45"/>
        <v>8.0100847133387068E-2</v>
      </c>
      <c r="Y366" s="4">
        <f t="shared" si="54"/>
        <v>7.9203201984266017E-2</v>
      </c>
      <c r="Z366" s="4">
        <f t="shared" si="55"/>
        <v>7.8531439130841943E-2</v>
      </c>
    </row>
    <row r="367" spans="1:26" x14ac:dyDescent="0.25">
      <c r="A367" s="16">
        <f t="shared" si="53"/>
        <v>43900</v>
      </c>
      <c r="B367">
        <f>+'[2]Ejercicio 1'!E584</f>
        <v>365</v>
      </c>
      <c r="C367" s="5">
        <v>8.0284819645614042E-2</v>
      </c>
      <c r="D367" s="4">
        <f t="shared" si="48"/>
        <v>7.8698289695059542E-2</v>
      </c>
      <c r="E367" s="6">
        <f t="shared" si="49"/>
        <v>7.948628584423155E-2</v>
      </c>
      <c r="F367" s="7">
        <f t="shared" si="50"/>
        <v>7.8939637124591275E-2</v>
      </c>
      <c r="I367" s="10">
        <v>365</v>
      </c>
      <c r="J367" s="8">
        <f t="shared" si="51"/>
        <v>8.1784819645614043E-2</v>
      </c>
      <c r="K367" s="8">
        <f t="shared" si="51"/>
        <v>8.0198289695059544E-2</v>
      </c>
      <c r="L367" s="8">
        <f t="shared" si="51"/>
        <v>8.0986285844231551E-2</v>
      </c>
      <c r="M367" s="8">
        <f t="shared" si="46"/>
        <v>8.0439637124591276E-2</v>
      </c>
      <c r="P367">
        <v>365</v>
      </c>
      <c r="Q367" s="8">
        <f t="shared" si="52"/>
        <v>7.878481964561404E-2</v>
      </c>
      <c r="R367" s="8">
        <f t="shared" si="52"/>
        <v>7.7198289695059541E-2</v>
      </c>
      <c r="S367" s="8">
        <f t="shared" si="52"/>
        <v>7.7986285844231548E-2</v>
      </c>
      <c r="T367" s="8">
        <f t="shared" si="47"/>
        <v>7.7439637124591273E-2</v>
      </c>
      <c r="W367">
        <v>365</v>
      </c>
      <c r="X367" s="4">
        <f t="shared" si="45"/>
        <v>8.009751616613868E-2</v>
      </c>
      <c r="Y367" s="4">
        <f t="shared" si="54"/>
        <v>7.9198584632630034E-2</v>
      </c>
      <c r="Z367" s="4">
        <f t="shared" si="55"/>
        <v>7.8520884286180814E-2</v>
      </c>
    </row>
    <row r="368" spans="1:26" x14ac:dyDescent="0.25">
      <c r="A368" s="16">
        <f t="shared" si="53"/>
        <v>43901</v>
      </c>
      <c r="B368">
        <f>+'[2]Ejercicio 1'!E585</f>
        <v>366</v>
      </c>
      <c r="C368" s="5">
        <v>8.0283177810168069E-2</v>
      </c>
      <c r="D368" s="4">
        <f t="shared" si="48"/>
        <v>7.8696711899224808E-2</v>
      </c>
      <c r="E368" s="6">
        <f t="shared" si="49"/>
        <v>7.9484676347065672E-2</v>
      </c>
      <c r="F368" s="7">
        <f t="shared" si="50"/>
        <v>7.8938049641583366E-2</v>
      </c>
      <c r="I368" s="10">
        <v>366</v>
      </c>
      <c r="J368" s="8">
        <f t="shared" si="51"/>
        <v>8.178317781016807E-2</v>
      </c>
      <c r="K368" s="8">
        <f t="shared" si="51"/>
        <v>8.019671189922481E-2</v>
      </c>
      <c r="L368" s="8">
        <f t="shared" si="51"/>
        <v>8.0984676347065673E-2</v>
      </c>
      <c r="M368" s="8">
        <f t="shared" si="46"/>
        <v>8.0438049641583367E-2</v>
      </c>
      <c r="P368">
        <v>366</v>
      </c>
      <c r="Q368" s="8">
        <f t="shared" si="52"/>
        <v>7.8783177810168067E-2</v>
      </c>
      <c r="R368" s="8">
        <f t="shared" si="52"/>
        <v>7.7196711899224807E-2</v>
      </c>
      <c r="S368" s="8">
        <f t="shared" si="52"/>
        <v>7.7984676347065671E-2</v>
      </c>
      <c r="T368" s="8">
        <f t="shared" si="47"/>
        <v>7.7438049641583365E-2</v>
      </c>
      <c r="W368">
        <v>366</v>
      </c>
      <c r="X368" s="4">
        <f t="shared" si="45"/>
        <v>8.0094177885539464E-2</v>
      </c>
      <c r="Y368" s="4">
        <f t="shared" si="54"/>
        <v>7.9193952938178769E-2</v>
      </c>
      <c r="Z368" s="4">
        <f t="shared" si="55"/>
        <v>7.8510283457791416E-2</v>
      </c>
    </row>
    <row r="369" spans="1:26" x14ac:dyDescent="0.25">
      <c r="A369" s="16">
        <f t="shared" si="53"/>
        <v>43902</v>
      </c>
      <c r="B369">
        <f>+'[2]Ejercicio 1'!E586</f>
        <v>367</v>
      </c>
      <c r="C369" s="5">
        <v>8.028153597472211E-2</v>
      </c>
      <c r="D369" s="4">
        <f t="shared" si="48"/>
        <v>7.8695134102131664E-2</v>
      </c>
      <c r="E369" s="6">
        <f t="shared" si="49"/>
        <v>7.9483066849257683E-2</v>
      </c>
      <c r="F369" s="7">
        <f t="shared" si="50"/>
        <v>7.8936462157502038E-2</v>
      </c>
      <c r="I369" s="10">
        <v>367</v>
      </c>
      <c r="J369" s="8">
        <f t="shared" si="51"/>
        <v>8.1781535974722111E-2</v>
      </c>
      <c r="K369" s="8">
        <f t="shared" si="51"/>
        <v>8.0195134102131665E-2</v>
      </c>
      <c r="L369" s="8">
        <f t="shared" si="51"/>
        <v>8.0983066849257684E-2</v>
      </c>
      <c r="M369" s="8">
        <f t="shared" si="46"/>
        <v>8.0436462157502039E-2</v>
      </c>
      <c r="P369">
        <v>367</v>
      </c>
      <c r="Q369" s="8">
        <f t="shared" si="52"/>
        <v>7.8781535974722108E-2</v>
      </c>
      <c r="R369" s="8">
        <f t="shared" si="52"/>
        <v>7.7195134102131663E-2</v>
      </c>
      <c r="S369" s="8">
        <f t="shared" si="52"/>
        <v>7.7983066849257682E-2</v>
      </c>
      <c r="T369" s="8">
        <f t="shared" si="47"/>
        <v>7.7436462157502037E-2</v>
      </c>
      <c r="W369">
        <v>367</v>
      </c>
      <c r="X369" s="4">
        <f t="shared" si="45"/>
        <v>8.0090832291612304E-2</v>
      </c>
      <c r="Y369" s="4">
        <f t="shared" si="54"/>
        <v>7.9189306900930651E-2</v>
      </c>
      <c r="Z369" s="4">
        <f t="shared" si="55"/>
        <v>7.8499636645753712E-2</v>
      </c>
    </row>
    <row r="370" spans="1:26" x14ac:dyDescent="0.25">
      <c r="A370" s="16">
        <f t="shared" si="53"/>
        <v>43903</v>
      </c>
      <c r="B370">
        <f>+'[2]Ejercicio 1'!E587</f>
        <v>368</v>
      </c>
      <c r="C370" s="5">
        <v>8.0279894139276151E-2</v>
      </c>
      <c r="D370" s="4">
        <f t="shared" si="48"/>
        <v>7.8693556303780304E-2</v>
      </c>
      <c r="E370" s="6">
        <f t="shared" si="49"/>
        <v>7.9481457350807555E-2</v>
      </c>
      <c r="F370" s="7">
        <f t="shared" si="50"/>
        <v>7.8934874672350136E-2</v>
      </c>
      <c r="I370" s="10">
        <v>368</v>
      </c>
      <c r="J370" s="8">
        <f t="shared" si="51"/>
        <v>8.1779894139276152E-2</v>
      </c>
      <c r="K370" s="8">
        <f t="shared" si="51"/>
        <v>8.0193556303780306E-2</v>
      </c>
      <c r="L370" s="8">
        <f t="shared" si="51"/>
        <v>8.0981457350807556E-2</v>
      </c>
      <c r="M370" s="8">
        <f t="shared" si="46"/>
        <v>8.0434874672350137E-2</v>
      </c>
      <c r="P370">
        <v>368</v>
      </c>
      <c r="Q370" s="8">
        <f t="shared" si="52"/>
        <v>7.8779894139276149E-2</v>
      </c>
      <c r="R370" s="8">
        <f t="shared" si="52"/>
        <v>7.7193556303780303E-2</v>
      </c>
      <c r="S370" s="8">
        <f t="shared" si="52"/>
        <v>7.7981457350807554E-2</v>
      </c>
      <c r="T370" s="8">
        <f t="shared" si="47"/>
        <v>7.7434874672350135E-2</v>
      </c>
      <c r="W370">
        <v>368</v>
      </c>
      <c r="X370" s="4">
        <f t="shared" si="45"/>
        <v>8.0087479384378241E-2</v>
      </c>
      <c r="Y370" s="4">
        <f t="shared" si="54"/>
        <v>7.9184646520905899E-2</v>
      </c>
      <c r="Z370" s="4">
        <f t="shared" si="55"/>
        <v>7.8488943850070533E-2</v>
      </c>
    </row>
    <row r="371" spans="1:26" x14ac:dyDescent="0.25">
      <c r="A371" s="16">
        <f t="shared" si="53"/>
        <v>43904</v>
      </c>
      <c r="B371">
        <f>+'[2]Ejercicio 1'!E588</f>
        <v>369</v>
      </c>
      <c r="C371" s="5">
        <v>8.0278252303830192E-2</v>
      </c>
      <c r="D371" s="4">
        <f t="shared" si="48"/>
        <v>7.8691978504169924E-2</v>
      </c>
      <c r="E371" s="6">
        <f t="shared" si="49"/>
        <v>7.947984785171619E-2</v>
      </c>
      <c r="F371" s="7">
        <f t="shared" si="50"/>
        <v>7.893328718612766E-2</v>
      </c>
      <c r="I371" s="10">
        <v>369</v>
      </c>
      <c r="J371" s="8">
        <f t="shared" si="51"/>
        <v>8.1778252303830193E-2</v>
      </c>
      <c r="K371" s="8">
        <f t="shared" si="51"/>
        <v>8.0191978504169925E-2</v>
      </c>
      <c r="L371" s="8">
        <f t="shared" si="51"/>
        <v>8.0979847851716191E-2</v>
      </c>
      <c r="M371" s="8">
        <f t="shared" si="46"/>
        <v>8.0433287186127661E-2</v>
      </c>
      <c r="P371">
        <v>369</v>
      </c>
      <c r="Q371" s="8">
        <f t="shared" si="52"/>
        <v>7.877825230383019E-2</v>
      </c>
      <c r="R371" s="8">
        <f t="shared" si="52"/>
        <v>7.7191978504169922E-2</v>
      </c>
      <c r="S371" s="8">
        <f t="shared" si="52"/>
        <v>7.7979847851716189E-2</v>
      </c>
      <c r="T371" s="8">
        <f t="shared" si="47"/>
        <v>7.7433287186127658E-2</v>
      </c>
      <c r="W371">
        <v>369</v>
      </c>
      <c r="X371" s="4">
        <f t="shared" si="45"/>
        <v>8.0084119163858825E-2</v>
      </c>
      <c r="Y371" s="4">
        <f t="shared" si="54"/>
        <v>7.9179971798130869E-2</v>
      </c>
      <c r="Z371" s="4">
        <f t="shared" si="55"/>
        <v>7.8478205070793283E-2</v>
      </c>
    </row>
    <row r="372" spans="1:26" x14ac:dyDescent="0.25">
      <c r="A372" s="16">
        <f t="shared" si="53"/>
        <v>43905</v>
      </c>
      <c r="B372">
        <f>+'[2]Ejercicio 1'!E589</f>
        <v>370</v>
      </c>
      <c r="C372" s="5">
        <v>8.0276610468384232E-2</v>
      </c>
      <c r="D372" s="4">
        <f t="shared" si="48"/>
        <v>7.8690400703301119E-2</v>
      </c>
      <c r="E372" s="6">
        <f t="shared" si="49"/>
        <v>7.9478238351981825E-2</v>
      </c>
      <c r="F372" s="7">
        <f t="shared" si="50"/>
        <v>7.8931699698834609E-2</v>
      </c>
      <c r="I372" s="10">
        <v>370</v>
      </c>
      <c r="J372" s="8">
        <f t="shared" si="51"/>
        <v>8.1776610468384234E-2</v>
      </c>
      <c r="K372" s="8">
        <f t="shared" si="51"/>
        <v>8.0190400703301121E-2</v>
      </c>
      <c r="L372" s="8">
        <f t="shared" si="51"/>
        <v>8.0978238351981827E-2</v>
      </c>
      <c r="M372" s="8">
        <f t="shared" si="46"/>
        <v>8.0431699698834611E-2</v>
      </c>
      <c r="P372">
        <v>370</v>
      </c>
      <c r="Q372" s="8">
        <f t="shared" si="52"/>
        <v>7.8776610468384231E-2</v>
      </c>
      <c r="R372" s="8">
        <f t="shared" si="52"/>
        <v>7.7190400703301118E-2</v>
      </c>
      <c r="S372" s="8">
        <f t="shared" si="52"/>
        <v>7.7978238351981824E-2</v>
      </c>
      <c r="T372" s="8">
        <f t="shared" si="47"/>
        <v>7.7431699698834608E-2</v>
      </c>
      <c r="W372">
        <v>370</v>
      </c>
      <c r="X372" s="4">
        <f t="shared" si="45"/>
        <v>8.0080751630076011E-2</v>
      </c>
      <c r="Y372" s="4">
        <f t="shared" si="54"/>
        <v>7.9175282732624877E-2</v>
      </c>
      <c r="Z372" s="4">
        <f t="shared" si="55"/>
        <v>7.8467420307927679E-2</v>
      </c>
    </row>
    <row r="373" spans="1:26" x14ac:dyDescent="0.25">
      <c r="A373" s="16">
        <f t="shared" si="53"/>
        <v>43906</v>
      </c>
      <c r="B373">
        <f>+'[2]Ejercicio 1'!E590</f>
        <v>371</v>
      </c>
      <c r="C373" s="5">
        <v>8.0274968632938273E-2</v>
      </c>
      <c r="D373" s="4">
        <f t="shared" si="48"/>
        <v>7.8688822901173489E-2</v>
      </c>
      <c r="E373" s="6">
        <f t="shared" si="49"/>
        <v>7.947662885160621E-2</v>
      </c>
      <c r="F373" s="7">
        <f t="shared" si="50"/>
        <v>7.8930112210468126E-2</v>
      </c>
      <c r="I373" s="10">
        <v>371</v>
      </c>
      <c r="J373" s="8">
        <f t="shared" si="51"/>
        <v>8.1774968632938275E-2</v>
      </c>
      <c r="K373" s="8">
        <f t="shared" si="51"/>
        <v>8.018882290117349E-2</v>
      </c>
      <c r="L373" s="8">
        <f t="shared" si="51"/>
        <v>8.0976628851606211E-2</v>
      </c>
      <c r="M373" s="8">
        <f t="shared" si="46"/>
        <v>8.0430112210468127E-2</v>
      </c>
      <c r="P373">
        <v>371</v>
      </c>
      <c r="Q373" s="8">
        <f t="shared" si="52"/>
        <v>7.8774968632938272E-2</v>
      </c>
      <c r="R373" s="8">
        <f t="shared" si="52"/>
        <v>7.7188822901173487E-2</v>
      </c>
      <c r="S373" s="8">
        <f t="shared" si="52"/>
        <v>7.7976628851606208E-2</v>
      </c>
      <c r="T373" s="8">
        <f t="shared" si="47"/>
        <v>7.7430112210468124E-2</v>
      </c>
      <c r="W373">
        <v>371</v>
      </c>
      <c r="X373" s="4">
        <f t="shared" si="45"/>
        <v>8.0077376783052628E-2</v>
      </c>
      <c r="Y373" s="4">
        <f t="shared" si="54"/>
        <v>7.9170579324411655E-2</v>
      </c>
      <c r="Z373" s="4">
        <f t="shared" si="55"/>
        <v>7.8456589561482257E-2</v>
      </c>
    </row>
    <row r="374" spans="1:26" x14ac:dyDescent="0.25">
      <c r="A374" s="16">
        <f t="shared" si="53"/>
        <v>43907</v>
      </c>
      <c r="B374">
        <f>+'[2]Ejercicio 1'!E591</f>
        <v>372</v>
      </c>
      <c r="C374" s="5">
        <v>8.0273326797492314E-2</v>
      </c>
      <c r="D374" s="4">
        <f t="shared" si="48"/>
        <v>7.8687245097788058E-2</v>
      </c>
      <c r="E374" s="6">
        <f t="shared" si="49"/>
        <v>7.9475019350588469E-2</v>
      </c>
      <c r="F374" s="7">
        <f t="shared" si="50"/>
        <v>7.8928524721031082E-2</v>
      </c>
      <c r="I374" s="10">
        <v>372</v>
      </c>
      <c r="J374" s="8">
        <f t="shared" si="51"/>
        <v>8.1773326797492316E-2</v>
      </c>
      <c r="K374" s="8">
        <f t="shared" si="51"/>
        <v>8.018724509778806E-2</v>
      </c>
      <c r="L374" s="8">
        <f t="shared" si="51"/>
        <v>8.097501935058847E-2</v>
      </c>
      <c r="M374" s="8">
        <f t="shared" si="46"/>
        <v>8.0428524721031083E-2</v>
      </c>
      <c r="P374">
        <v>372</v>
      </c>
      <c r="Q374" s="8">
        <f t="shared" si="52"/>
        <v>7.8773326797492313E-2</v>
      </c>
      <c r="R374" s="8">
        <f t="shared" si="52"/>
        <v>7.7187245097788057E-2</v>
      </c>
      <c r="S374" s="8">
        <f t="shared" si="52"/>
        <v>7.7975019350588468E-2</v>
      </c>
      <c r="T374" s="8">
        <f t="shared" si="47"/>
        <v>7.7428524721031081E-2</v>
      </c>
      <c r="W374">
        <v>372</v>
      </c>
      <c r="X374" s="4">
        <f t="shared" si="45"/>
        <v>8.007399462281066E-2</v>
      </c>
      <c r="Y374" s="4">
        <f t="shared" si="54"/>
        <v>7.9165861573514892E-2</v>
      </c>
      <c r="Z374" s="4">
        <f t="shared" si="55"/>
        <v>7.844571283153412E-2</v>
      </c>
    </row>
    <row r="375" spans="1:26" x14ac:dyDescent="0.25">
      <c r="A375" s="16">
        <f t="shared" si="53"/>
        <v>43908</v>
      </c>
      <c r="B375">
        <f>+'[2]Ejercicio 1'!E592</f>
        <v>373</v>
      </c>
      <c r="C375" s="5">
        <v>8.0271684962046355E-2</v>
      </c>
      <c r="D375" s="4">
        <f t="shared" si="48"/>
        <v>7.8685667293143371E-2</v>
      </c>
      <c r="E375" s="6">
        <f t="shared" si="49"/>
        <v>7.9473409848929491E-2</v>
      </c>
      <c r="F375" s="7">
        <f t="shared" si="50"/>
        <v>7.8926937230523464E-2</v>
      </c>
      <c r="I375" s="10">
        <v>373</v>
      </c>
      <c r="J375" s="8">
        <f t="shared" si="51"/>
        <v>8.1771684962046357E-2</v>
      </c>
      <c r="K375" s="8">
        <f t="shared" si="51"/>
        <v>8.0185667293143373E-2</v>
      </c>
      <c r="L375" s="8">
        <f t="shared" si="51"/>
        <v>8.0973409848929492E-2</v>
      </c>
      <c r="M375" s="8">
        <f t="shared" si="46"/>
        <v>8.0426937230523465E-2</v>
      </c>
      <c r="P375">
        <v>373</v>
      </c>
      <c r="Q375" s="8">
        <f t="shared" si="52"/>
        <v>7.8771684962046354E-2</v>
      </c>
      <c r="R375" s="8">
        <f t="shared" si="52"/>
        <v>7.718566729314337E-2</v>
      </c>
      <c r="S375" s="8">
        <f t="shared" si="52"/>
        <v>7.797340984892949E-2</v>
      </c>
      <c r="T375" s="8">
        <f t="shared" si="47"/>
        <v>7.7426937230523463E-2</v>
      </c>
      <c r="W375">
        <v>373</v>
      </c>
      <c r="X375" s="4">
        <f t="shared" si="45"/>
        <v>8.0070605149370713E-2</v>
      </c>
      <c r="Y375" s="4">
        <f t="shared" si="54"/>
        <v>7.9161129479958334E-2</v>
      </c>
      <c r="Z375" s="4">
        <f t="shared" si="55"/>
        <v>7.8434790118106112E-2</v>
      </c>
    </row>
    <row r="376" spans="1:26" x14ac:dyDescent="0.25">
      <c r="A376" s="16">
        <f t="shared" si="53"/>
        <v>43909</v>
      </c>
      <c r="B376">
        <f>+'[2]Ejercicio 1'!E593</f>
        <v>374</v>
      </c>
      <c r="C376" s="5">
        <v>8.0270043126600396E-2</v>
      </c>
      <c r="D376" s="4">
        <f t="shared" si="48"/>
        <v>7.8684089487240275E-2</v>
      </c>
      <c r="E376" s="6">
        <f t="shared" si="49"/>
        <v>7.94718003466275E-2</v>
      </c>
      <c r="F376" s="7">
        <f t="shared" si="50"/>
        <v>7.8925349738942413E-2</v>
      </c>
      <c r="I376" s="10">
        <v>374</v>
      </c>
      <c r="J376" s="8">
        <f t="shared" si="51"/>
        <v>8.1770043126600397E-2</v>
      </c>
      <c r="K376" s="8">
        <f t="shared" si="51"/>
        <v>8.0184089487240276E-2</v>
      </c>
      <c r="L376" s="8">
        <f t="shared" si="51"/>
        <v>8.0971800346627501E-2</v>
      </c>
      <c r="M376" s="8">
        <f t="shared" si="46"/>
        <v>8.0425349738942414E-2</v>
      </c>
      <c r="P376">
        <v>374</v>
      </c>
      <c r="Q376" s="8">
        <f t="shared" si="52"/>
        <v>7.8770043126600395E-2</v>
      </c>
      <c r="R376" s="8">
        <f t="shared" si="52"/>
        <v>7.7184089487240273E-2</v>
      </c>
      <c r="S376" s="8">
        <f t="shared" si="52"/>
        <v>7.7971800346627498E-2</v>
      </c>
      <c r="T376" s="8">
        <f t="shared" si="47"/>
        <v>7.7425349738942412E-2</v>
      </c>
      <c r="W376">
        <v>374</v>
      </c>
      <c r="X376" s="4">
        <f t="shared" si="45"/>
        <v>8.0067208362755646E-2</v>
      </c>
      <c r="Y376" s="4">
        <f t="shared" si="54"/>
        <v>7.9156383043760409E-2</v>
      </c>
      <c r="Z376" s="4">
        <f t="shared" si="55"/>
        <v>7.8423821421121129E-2</v>
      </c>
    </row>
    <row r="377" spans="1:26" x14ac:dyDescent="0.25">
      <c r="A377" s="16">
        <f t="shared" si="53"/>
        <v>43910</v>
      </c>
      <c r="B377">
        <f>+'[2]Ejercicio 1'!E594</f>
        <v>375</v>
      </c>
      <c r="C377" s="5">
        <v>8.0268401291154437E-2</v>
      </c>
      <c r="D377" s="4">
        <f t="shared" si="48"/>
        <v>7.8682511680078532E-2</v>
      </c>
      <c r="E377" s="6">
        <f t="shared" si="49"/>
        <v>7.9470190843684271E-2</v>
      </c>
      <c r="F377" s="7">
        <f t="shared" si="50"/>
        <v>7.8923762246290802E-2</v>
      </c>
      <c r="I377" s="10">
        <v>375</v>
      </c>
      <c r="J377" s="8">
        <f t="shared" si="51"/>
        <v>8.1768401291154438E-2</v>
      </c>
      <c r="K377" s="8">
        <f t="shared" si="51"/>
        <v>8.0182511680078533E-2</v>
      </c>
      <c r="L377" s="8">
        <f t="shared" si="51"/>
        <v>8.0970190843684273E-2</v>
      </c>
      <c r="M377" s="8">
        <f t="shared" si="46"/>
        <v>8.0423762246290803E-2</v>
      </c>
      <c r="P377">
        <v>375</v>
      </c>
      <c r="Q377" s="8">
        <f t="shared" si="52"/>
        <v>7.8768401291154436E-2</v>
      </c>
      <c r="R377" s="8">
        <f t="shared" si="52"/>
        <v>7.718251168007853E-2</v>
      </c>
      <c r="S377" s="8">
        <f t="shared" si="52"/>
        <v>7.797019084368427E-2</v>
      </c>
      <c r="T377" s="8">
        <f t="shared" si="47"/>
        <v>7.74237622462908E-2</v>
      </c>
      <c r="W377">
        <v>375</v>
      </c>
      <c r="X377" s="4">
        <f t="shared" si="45"/>
        <v>8.0063804262988314E-2</v>
      </c>
      <c r="Y377" s="4">
        <f t="shared" si="54"/>
        <v>7.9151622264950983E-2</v>
      </c>
      <c r="Z377" s="4">
        <f t="shared" si="55"/>
        <v>7.8412806740753335E-2</v>
      </c>
    </row>
    <row r="378" spans="1:26" x14ac:dyDescent="0.25">
      <c r="A378" s="16">
        <f t="shared" si="53"/>
        <v>43911</v>
      </c>
      <c r="B378">
        <f>+'[2]Ejercicio 1'!E595</f>
        <v>376</v>
      </c>
      <c r="C378" s="5">
        <v>8.0266759455708478E-2</v>
      </c>
      <c r="D378" s="4">
        <f t="shared" si="48"/>
        <v>7.8680933871658365E-2</v>
      </c>
      <c r="E378" s="6">
        <f t="shared" si="49"/>
        <v>7.9468581340098918E-2</v>
      </c>
      <c r="F378" s="7">
        <f t="shared" si="50"/>
        <v>7.8922174752565757E-2</v>
      </c>
      <c r="I378" s="10">
        <v>376</v>
      </c>
      <c r="J378" s="8">
        <f t="shared" si="51"/>
        <v>8.1766759455708479E-2</v>
      </c>
      <c r="K378" s="8">
        <f t="shared" si="51"/>
        <v>8.0180933871658366E-2</v>
      </c>
      <c r="L378" s="8">
        <f t="shared" si="51"/>
        <v>8.0968581340098919E-2</v>
      </c>
      <c r="M378" s="8">
        <f t="shared" si="46"/>
        <v>8.0422174752565759E-2</v>
      </c>
      <c r="P378">
        <v>376</v>
      </c>
      <c r="Q378" s="8">
        <f t="shared" si="52"/>
        <v>7.8766759455708477E-2</v>
      </c>
      <c r="R378" s="8">
        <f t="shared" si="52"/>
        <v>7.7180933871658364E-2</v>
      </c>
      <c r="S378" s="8">
        <f t="shared" si="52"/>
        <v>7.7968581340098916E-2</v>
      </c>
      <c r="T378" s="8">
        <f t="shared" si="47"/>
        <v>7.7422174752565756E-2</v>
      </c>
      <c r="W378">
        <v>376</v>
      </c>
      <c r="X378" s="4">
        <f t="shared" ref="X378:X441" si="56">Tasa_Fwd(C196,B196,C378,B378,182)</f>
        <v>8.0060392850090645E-2</v>
      </c>
      <c r="Y378" s="4">
        <f t="shared" si="54"/>
        <v>7.9146847143547652E-2</v>
      </c>
      <c r="Z378" s="4">
        <f t="shared" si="55"/>
        <v>7.8401746076919937E-2</v>
      </c>
    </row>
    <row r="379" spans="1:26" x14ac:dyDescent="0.25">
      <c r="A379" s="16">
        <f t="shared" si="53"/>
        <v>43912</v>
      </c>
      <c r="B379">
        <f>+'[2]Ejercicio 1'!E596</f>
        <v>377</v>
      </c>
      <c r="C379" s="5">
        <v>8.0265117620262519E-2</v>
      </c>
      <c r="D379" s="4">
        <f t="shared" si="48"/>
        <v>7.8679356061979983E-2</v>
      </c>
      <c r="E379" s="6">
        <f t="shared" si="49"/>
        <v>7.9466971835871439E-2</v>
      </c>
      <c r="F379" s="7">
        <f t="shared" si="50"/>
        <v>7.8920587257772984E-2</v>
      </c>
      <c r="I379" s="10">
        <v>377</v>
      </c>
      <c r="J379" s="8">
        <f t="shared" si="51"/>
        <v>8.176511762026252E-2</v>
      </c>
      <c r="K379" s="8">
        <f t="shared" si="51"/>
        <v>8.0179356061979984E-2</v>
      </c>
      <c r="L379" s="8">
        <f t="shared" si="51"/>
        <v>8.096697183587144E-2</v>
      </c>
      <c r="M379" s="8">
        <f t="shared" si="46"/>
        <v>8.0420587257772985E-2</v>
      </c>
      <c r="P379">
        <v>377</v>
      </c>
      <c r="Q379" s="8">
        <f t="shared" si="52"/>
        <v>7.8765117620262518E-2</v>
      </c>
      <c r="R379" s="8">
        <f t="shared" si="52"/>
        <v>7.7179356061979981E-2</v>
      </c>
      <c r="S379" s="8">
        <f t="shared" si="52"/>
        <v>7.7966971835871438E-2</v>
      </c>
      <c r="T379" s="8">
        <f t="shared" si="47"/>
        <v>7.7420587257772983E-2</v>
      </c>
      <c r="W379">
        <v>377</v>
      </c>
      <c r="X379" s="4">
        <f t="shared" si="56"/>
        <v>8.0056974124085939E-2</v>
      </c>
      <c r="Y379" s="4">
        <f t="shared" si="54"/>
        <v>7.9142057679574968E-2</v>
      </c>
      <c r="Z379" s="4">
        <f t="shared" si="55"/>
        <v>7.8390639429766526E-2</v>
      </c>
    </row>
    <row r="380" spans="1:26" x14ac:dyDescent="0.25">
      <c r="A380" s="16">
        <f t="shared" si="53"/>
        <v>43913</v>
      </c>
      <c r="B380">
        <f>+'[2]Ejercicio 1'!E597</f>
        <v>378</v>
      </c>
      <c r="C380" s="5">
        <v>8.026347578481656E-2</v>
      </c>
      <c r="D380" s="4">
        <f t="shared" si="48"/>
        <v>7.8677778251042552E-2</v>
      </c>
      <c r="E380" s="6">
        <f t="shared" si="49"/>
        <v>7.9465362331002709E-2</v>
      </c>
      <c r="F380" s="7">
        <f t="shared" si="50"/>
        <v>7.8918999761906791E-2</v>
      </c>
      <c r="I380" s="10">
        <v>378</v>
      </c>
      <c r="J380" s="8">
        <f t="shared" si="51"/>
        <v>8.1763475784816561E-2</v>
      </c>
      <c r="K380" s="8">
        <f t="shared" si="51"/>
        <v>8.0177778251042553E-2</v>
      </c>
      <c r="L380" s="8">
        <f t="shared" si="51"/>
        <v>8.096536233100271E-2</v>
      </c>
      <c r="M380" s="8">
        <f t="shared" si="46"/>
        <v>8.0418999761906793E-2</v>
      </c>
      <c r="P380">
        <v>378</v>
      </c>
      <c r="Q380" s="8">
        <f t="shared" si="52"/>
        <v>7.8763475784816558E-2</v>
      </c>
      <c r="R380" s="8">
        <f t="shared" si="52"/>
        <v>7.717777825104255E-2</v>
      </c>
      <c r="S380" s="8">
        <f t="shared" si="52"/>
        <v>7.7965362331002708E-2</v>
      </c>
      <c r="T380" s="8">
        <f t="shared" si="47"/>
        <v>7.741899976190679E-2</v>
      </c>
      <c r="W380">
        <v>378</v>
      </c>
      <c r="X380" s="4">
        <f t="shared" si="56"/>
        <v>8.0053548084994833E-2</v>
      </c>
      <c r="Y380" s="4">
        <f t="shared" si="54"/>
        <v>7.9137253873062835E-2</v>
      </c>
      <c r="Z380" s="4">
        <f t="shared" si="55"/>
        <v>7.8379486799244572E-2</v>
      </c>
    </row>
    <row r="381" spans="1:26" x14ac:dyDescent="0.25">
      <c r="A381" s="16">
        <f t="shared" si="53"/>
        <v>43914</v>
      </c>
      <c r="B381">
        <f>+'[2]Ejercicio 1'!E598</f>
        <v>379</v>
      </c>
      <c r="C381" s="5">
        <v>8.0261833949370601E-2</v>
      </c>
      <c r="D381" s="4">
        <f t="shared" si="48"/>
        <v>7.8676200438846475E-2</v>
      </c>
      <c r="E381" s="6">
        <f t="shared" si="49"/>
        <v>7.9463752825490994E-2</v>
      </c>
      <c r="F381" s="7">
        <f t="shared" si="50"/>
        <v>7.8917412264967179E-2</v>
      </c>
      <c r="I381" s="10">
        <v>379</v>
      </c>
      <c r="J381" s="8">
        <f t="shared" si="51"/>
        <v>8.1761833949370602E-2</v>
      </c>
      <c r="K381" s="8">
        <f t="shared" si="51"/>
        <v>8.0176200438846476E-2</v>
      </c>
      <c r="L381" s="8">
        <f t="shared" si="51"/>
        <v>8.0963752825490995E-2</v>
      </c>
      <c r="M381" s="8">
        <f t="shared" si="46"/>
        <v>8.0417412264967181E-2</v>
      </c>
      <c r="P381">
        <v>379</v>
      </c>
      <c r="Q381" s="8">
        <f t="shared" si="52"/>
        <v>7.8761833949370599E-2</v>
      </c>
      <c r="R381" s="8">
        <f t="shared" si="52"/>
        <v>7.7176200438846473E-2</v>
      </c>
      <c r="S381" s="8">
        <f t="shared" si="52"/>
        <v>7.7963752825490992E-2</v>
      </c>
      <c r="T381" s="8">
        <f t="shared" si="47"/>
        <v>7.7417412264967178E-2</v>
      </c>
      <c r="W381">
        <v>379</v>
      </c>
      <c r="X381" s="4">
        <f t="shared" si="56"/>
        <v>8.0050114732841487E-2</v>
      </c>
      <c r="Y381" s="4">
        <f t="shared" si="54"/>
        <v>7.9132435724025285E-2</v>
      </c>
      <c r="Z381" s="4">
        <f t="shared" si="55"/>
        <v>7.836828818534837E-2</v>
      </c>
    </row>
    <row r="382" spans="1:26" x14ac:dyDescent="0.25">
      <c r="A382" s="16">
        <f t="shared" si="53"/>
        <v>43915</v>
      </c>
      <c r="B382">
        <f>+'[2]Ejercicio 1'!E599</f>
        <v>380</v>
      </c>
      <c r="C382" s="5">
        <v>8.0260192113924642E-2</v>
      </c>
      <c r="D382" s="4">
        <f t="shared" si="48"/>
        <v>7.867462262539196E-2</v>
      </c>
      <c r="E382" s="6">
        <f t="shared" si="49"/>
        <v>7.9462143319338013E-2</v>
      </c>
      <c r="F382" s="7">
        <f t="shared" si="50"/>
        <v>7.8915824766959838E-2</v>
      </c>
      <c r="I382" s="10">
        <v>380</v>
      </c>
      <c r="J382" s="8">
        <f t="shared" si="51"/>
        <v>8.1760192113924643E-2</v>
      </c>
      <c r="K382" s="8">
        <f t="shared" si="51"/>
        <v>8.0174622625391961E-2</v>
      </c>
      <c r="L382" s="8">
        <f t="shared" si="51"/>
        <v>8.0962143319338015E-2</v>
      </c>
      <c r="M382" s="8">
        <f t="shared" si="46"/>
        <v>8.041582476695984E-2</v>
      </c>
      <c r="P382">
        <v>380</v>
      </c>
      <c r="Q382" s="8">
        <f t="shared" si="52"/>
        <v>7.876019211392464E-2</v>
      </c>
      <c r="R382" s="8">
        <f t="shared" si="52"/>
        <v>7.7174622625391959E-2</v>
      </c>
      <c r="S382" s="8">
        <f t="shared" si="52"/>
        <v>7.7962143319338012E-2</v>
      </c>
      <c r="T382" s="8">
        <f t="shared" si="47"/>
        <v>7.7415824766959837E-2</v>
      </c>
      <c r="W382">
        <v>380</v>
      </c>
      <c r="X382" s="4">
        <f t="shared" si="56"/>
        <v>8.0046674067647844E-2</v>
      </c>
      <c r="Y382" s="4">
        <f t="shared" si="54"/>
        <v>7.9127603232493959E-2</v>
      </c>
      <c r="Z382" s="4">
        <f t="shared" si="55"/>
        <v>7.835704358822923E-2</v>
      </c>
    </row>
    <row r="383" spans="1:26" x14ac:dyDescent="0.25">
      <c r="A383" s="16">
        <f t="shared" si="53"/>
        <v>43916</v>
      </c>
      <c r="B383">
        <f>+'[2]Ejercicio 1'!E600</f>
        <v>381</v>
      </c>
      <c r="C383" s="5">
        <v>8.0258550278478683E-2</v>
      </c>
      <c r="D383" s="4">
        <f t="shared" si="48"/>
        <v>7.8673044810679202E-2</v>
      </c>
      <c r="E383" s="6">
        <f t="shared" si="49"/>
        <v>7.9460533812543796E-2</v>
      </c>
      <c r="F383" s="7">
        <f t="shared" si="50"/>
        <v>7.8914237267879078E-2</v>
      </c>
      <c r="I383" s="10">
        <v>381</v>
      </c>
      <c r="J383" s="8">
        <f t="shared" si="51"/>
        <v>8.1758550278478684E-2</v>
      </c>
      <c r="K383" s="8">
        <f t="shared" si="51"/>
        <v>8.0173044810679203E-2</v>
      </c>
      <c r="L383" s="8">
        <f t="shared" si="51"/>
        <v>8.0960533812543797E-2</v>
      </c>
      <c r="M383" s="8">
        <f t="shared" si="46"/>
        <v>8.041423726787908E-2</v>
      </c>
      <c r="P383">
        <v>381</v>
      </c>
      <c r="Q383" s="8">
        <f t="shared" si="52"/>
        <v>7.8758550278478681E-2</v>
      </c>
      <c r="R383" s="8">
        <f t="shared" si="52"/>
        <v>7.7173044810679201E-2</v>
      </c>
      <c r="S383" s="8">
        <f t="shared" si="52"/>
        <v>7.7960533812543795E-2</v>
      </c>
      <c r="T383" s="8">
        <f t="shared" si="47"/>
        <v>7.7414237267879077E-2</v>
      </c>
      <c r="W383">
        <v>381</v>
      </c>
      <c r="X383" s="4">
        <f t="shared" si="56"/>
        <v>8.0043226089437647E-2</v>
      </c>
      <c r="Y383" s="4">
        <f t="shared" si="54"/>
        <v>7.9122756398491673E-2</v>
      </c>
      <c r="Z383" s="4">
        <f t="shared" si="55"/>
        <v>7.8353868298786419E-2</v>
      </c>
    </row>
    <row r="384" spans="1:26" x14ac:dyDescent="0.25">
      <c r="A384" s="16">
        <f t="shared" si="53"/>
        <v>43917</v>
      </c>
      <c r="B384">
        <f>+'[2]Ejercicio 1'!E601</f>
        <v>382</v>
      </c>
      <c r="C384" s="5">
        <v>8.0256908443032723E-2</v>
      </c>
      <c r="D384" s="4">
        <f t="shared" si="48"/>
        <v>7.8671466994707409E-2</v>
      </c>
      <c r="E384" s="6">
        <f t="shared" si="49"/>
        <v>7.9458924305106579E-2</v>
      </c>
      <c r="F384" s="7">
        <f t="shared" si="50"/>
        <v>7.8912649767727744E-2</v>
      </c>
      <c r="I384" s="10">
        <v>382</v>
      </c>
      <c r="J384" s="8">
        <f t="shared" si="51"/>
        <v>8.1756908443032725E-2</v>
      </c>
      <c r="K384" s="8">
        <f t="shared" si="51"/>
        <v>8.017146699470741E-2</v>
      </c>
      <c r="L384" s="8">
        <f t="shared" si="51"/>
        <v>8.095892430510658E-2</v>
      </c>
      <c r="M384" s="8">
        <f t="shared" si="46"/>
        <v>8.0412649767727745E-2</v>
      </c>
      <c r="P384">
        <v>382</v>
      </c>
      <c r="Q384" s="8">
        <f t="shared" si="52"/>
        <v>7.8756908443032722E-2</v>
      </c>
      <c r="R384" s="8">
        <f t="shared" si="52"/>
        <v>7.7171466994707408E-2</v>
      </c>
      <c r="S384" s="8">
        <f t="shared" si="52"/>
        <v>7.7958924305106578E-2</v>
      </c>
      <c r="T384" s="8">
        <f t="shared" si="47"/>
        <v>7.7412649767727743E-2</v>
      </c>
      <c r="W384">
        <v>382</v>
      </c>
      <c r="X384" s="4">
        <f t="shared" si="56"/>
        <v>8.0039770798231519E-2</v>
      </c>
      <c r="Y384" s="4">
        <f t="shared" si="54"/>
        <v>7.9117895222040407E-2</v>
      </c>
      <c r="Z384" s="4">
        <f t="shared" si="55"/>
        <v>7.8350693006357428E-2</v>
      </c>
    </row>
    <row r="385" spans="1:26" x14ac:dyDescent="0.25">
      <c r="A385" s="16">
        <f t="shared" si="53"/>
        <v>43918</v>
      </c>
      <c r="B385">
        <f>+'[2]Ejercicio 1'!E602</f>
        <v>383</v>
      </c>
      <c r="C385" s="5">
        <v>8.0255266607586764E-2</v>
      </c>
      <c r="D385" s="4">
        <f t="shared" si="48"/>
        <v>7.8669889177477165E-2</v>
      </c>
      <c r="E385" s="6">
        <f t="shared" si="49"/>
        <v>7.9457314797027237E-2</v>
      </c>
      <c r="F385" s="7">
        <f t="shared" si="50"/>
        <v>7.891106226650299E-2</v>
      </c>
      <c r="I385" s="10">
        <v>383</v>
      </c>
      <c r="J385" s="8">
        <f t="shared" si="51"/>
        <v>8.1755266607586766E-2</v>
      </c>
      <c r="K385" s="8">
        <f t="shared" si="51"/>
        <v>8.0169889177477166E-2</v>
      </c>
      <c r="L385" s="8">
        <f t="shared" si="51"/>
        <v>8.0957314797027238E-2</v>
      </c>
      <c r="M385" s="8">
        <f t="shared" si="46"/>
        <v>8.0411062266502992E-2</v>
      </c>
      <c r="P385">
        <v>383</v>
      </c>
      <c r="Q385" s="8">
        <f t="shared" si="52"/>
        <v>7.8755266607586763E-2</v>
      </c>
      <c r="R385" s="8">
        <f t="shared" si="52"/>
        <v>7.7169889177477163E-2</v>
      </c>
      <c r="S385" s="8">
        <f t="shared" si="52"/>
        <v>7.7957314797027236E-2</v>
      </c>
      <c r="T385" s="8">
        <f t="shared" si="47"/>
        <v>7.7411062266502989E-2</v>
      </c>
      <c r="W385">
        <v>383</v>
      </c>
      <c r="X385" s="4">
        <f t="shared" si="56"/>
        <v>8.0036308194055397E-2</v>
      </c>
      <c r="Y385" s="4">
        <f t="shared" si="54"/>
        <v>7.9113019703162993E-2</v>
      </c>
      <c r="Z385" s="4">
        <f t="shared" si="55"/>
        <v>7.8347517710836631E-2</v>
      </c>
    </row>
    <row r="386" spans="1:26" x14ac:dyDescent="0.25">
      <c r="A386" s="16">
        <f t="shared" si="53"/>
        <v>43919</v>
      </c>
      <c r="B386">
        <f>+'[2]Ejercicio 1'!E603</f>
        <v>384</v>
      </c>
      <c r="C386" s="5">
        <v>8.0253624772140805E-2</v>
      </c>
      <c r="D386" s="4">
        <f t="shared" si="48"/>
        <v>7.866831135898826E-2</v>
      </c>
      <c r="E386" s="6">
        <f t="shared" si="49"/>
        <v>7.9455705288306658E-2</v>
      </c>
      <c r="F386" s="7">
        <f t="shared" si="50"/>
        <v>7.8909474764207649E-2</v>
      </c>
      <c r="I386" s="10">
        <v>384</v>
      </c>
      <c r="J386" s="8">
        <f t="shared" si="51"/>
        <v>8.1753624772140807E-2</v>
      </c>
      <c r="K386" s="8">
        <f t="shared" si="51"/>
        <v>8.0168311358988262E-2</v>
      </c>
      <c r="L386" s="8">
        <f t="shared" si="51"/>
        <v>8.0955705288306659E-2</v>
      </c>
      <c r="M386" s="8">
        <f t="shared" si="51"/>
        <v>8.040947476420765E-2</v>
      </c>
      <c r="P386">
        <v>384</v>
      </c>
      <c r="Q386" s="8">
        <f t="shared" si="52"/>
        <v>7.8753624772140804E-2</v>
      </c>
      <c r="R386" s="8">
        <f t="shared" si="52"/>
        <v>7.7168311358988259E-2</v>
      </c>
      <c r="S386" s="8">
        <f t="shared" si="52"/>
        <v>7.7955705288306656E-2</v>
      </c>
      <c r="T386" s="8">
        <f t="shared" si="52"/>
        <v>7.7409474764207648E-2</v>
      </c>
      <c r="W386">
        <v>384</v>
      </c>
      <c r="X386" s="4">
        <f t="shared" si="56"/>
        <v>8.0032838276929016E-2</v>
      </c>
      <c r="Y386" s="4">
        <f t="shared" si="54"/>
        <v>7.9108129841889294E-2</v>
      </c>
      <c r="Z386" s="4">
        <f t="shared" si="55"/>
        <v>7.8344342412335344E-2</v>
      </c>
    </row>
    <row r="387" spans="1:26" x14ac:dyDescent="0.25">
      <c r="A387" s="16">
        <f t="shared" si="53"/>
        <v>43920</v>
      </c>
      <c r="B387">
        <f>+'[2]Ejercicio 1'!E604</f>
        <v>385</v>
      </c>
      <c r="C387" s="5">
        <v>8.0251982936694846E-2</v>
      </c>
      <c r="D387" s="4">
        <f t="shared" ref="D387:D450" si="57">+LN((1+C387*182/360)^(360/182))</f>
        <v>7.866673353924071E-2</v>
      </c>
      <c r="E387" s="6">
        <f t="shared" ref="E387:E450" si="58">Equivalencia_Tasas(C387,182,91)</f>
        <v>7.9454095778943939E-2</v>
      </c>
      <c r="F387" s="7">
        <f t="shared" ref="F387:F450" si="59">Equivalencia_Tasas(C387,182,28)</f>
        <v>7.8907887260841747E-2</v>
      </c>
      <c r="I387" s="10">
        <v>385</v>
      </c>
      <c r="J387" s="8">
        <f t="shared" ref="J387:M450" si="60">C387+$O$1</f>
        <v>8.1751982936694848E-2</v>
      </c>
      <c r="K387" s="8">
        <f t="shared" si="60"/>
        <v>8.0166733539240712E-2</v>
      </c>
      <c r="L387" s="8">
        <f t="shared" si="60"/>
        <v>8.0954095778943941E-2</v>
      </c>
      <c r="M387" s="8">
        <f t="shared" si="60"/>
        <v>8.0407887260841748E-2</v>
      </c>
      <c r="P387">
        <v>385</v>
      </c>
      <c r="Q387" s="8">
        <f t="shared" ref="Q387:T450" si="61">C387-$O$1</f>
        <v>7.8751982936694845E-2</v>
      </c>
      <c r="R387" s="8">
        <f t="shared" si="61"/>
        <v>7.7166733539240709E-2</v>
      </c>
      <c r="S387" s="8">
        <f t="shared" si="61"/>
        <v>7.7954095778943938E-2</v>
      </c>
      <c r="T387" s="8">
        <f t="shared" si="61"/>
        <v>7.7407887260841746E-2</v>
      </c>
      <c r="W387">
        <v>385</v>
      </c>
      <c r="X387" s="4">
        <f t="shared" si="56"/>
        <v>8.002936104687787E-2</v>
      </c>
      <c r="Y387" s="4">
        <f t="shared" si="54"/>
        <v>7.9103225638243915E-2</v>
      </c>
      <c r="Z387" s="4">
        <f t="shared" si="55"/>
        <v>7.834116711084789E-2</v>
      </c>
    </row>
    <row r="388" spans="1:26" x14ac:dyDescent="0.25">
      <c r="A388" s="16">
        <f t="shared" si="53"/>
        <v>43921</v>
      </c>
      <c r="B388">
        <f>+'[2]Ejercicio 1'!E605</f>
        <v>386</v>
      </c>
      <c r="C388" s="5">
        <v>8.0250341101248887E-2</v>
      </c>
      <c r="D388" s="4">
        <f t="shared" si="57"/>
        <v>7.8665155718235125E-2</v>
      </c>
      <c r="E388" s="6">
        <f t="shared" si="58"/>
        <v>7.9452486268939984E-2</v>
      </c>
      <c r="F388" s="7">
        <f t="shared" si="59"/>
        <v>7.8906299756402412E-2</v>
      </c>
      <c r="I388" s="10">
        <v>386</v>
      </c>
      <c r="J388" s="8">
        <f t="shared" si="60"/>
        <v>8.1750341101248888E-2</v>
      </c>
      <c r="K388" s="8">
        <f t="shared" si="60"/>
        <v>8.0165155718235126E-2</v>
      </c>
      <c r="L388" s="8">
        <f t="shared" si="60"/>
        <v>8.0952486268939985E-2</v>
      </c>
      <c r="M388" s="8">
        <f t="shared" si="60"/>
        <v>8.0406299756402413E-2</v>
      </c>
      <c r="P388">
        <v>386</v>
      </c>
      <c r="Q388" s="8">
        <f t="shared" si="61"/>
        <v>7.8750341101248886E-2</v>
      </c>
      <c r="R388" s="8">
        <f t="shared" si="61"/>
        <v>7.7165155718235123E-2</v>
      </c>
      <c r="S388" s="8">
        <f t="shared" si="61"/>
        <v>7.7952486268939983E-2</v>
      </c>
      <c r="T388" s="8">
        <f t="shared" si="61"/>
        <v>7.7406299756402411E-2</v>
      </c>
      <c r="W388">
        <v>386</v>
      </c>
      <c r="X388" s="4">
        <f t="shared" si="56"/>
        <v>8.0025876503924342E-2</v>
      </c>
      <c r="Y388" s="4">
        <f t="shared" si="54"/>
        <v>7.9098307092247938E-2</v>
      </c>
      <c r="Z388" s="4">
        <f t="shared" si="55"/>
        <v>7.8337991806305726E-2</v>
      </c>
    </row>
    <row r="389" spans="1:26" x14ac:dyDescent="0.25">
      <c r="A389" s="16">
        <f t="shared" ref="A389:A452" si="62">+A388+1</f>
        <v>43922</v>
      </c>
      <c r="B389">
        <f>+'[2]Ejercicio 1'!E606</f>
        <v>387</v>
      </c>
      <c r="C389" s="5">
        <v>8.0248699265802928E-2</v>
      </c>
      <c r="D389" s="4">
        <f t="shared" si="57"/>
        <v>7.8663577895970477E-2</v>
      </c>
      <c r="E389" s="6">
        <f t="shared" si="58"/>
        <v>7.9450876758293029E-2</v>
      </c>
      <c r="F389" s="7">
        <f t="shared" si="59"/>
        <v>7.8904712250895362E-2</v>
      </c>
      <c r="I389" s="10">
        <v>387</v>
      </c>
      <c r="J389" s="8">
        <f t="shared" si="60"/>
        <v>8.1748699265802929E-2</v>
      </c>
      <c r="K389" s="8">
        <f t="shared" si="60"/>
        <v>8.0163577895970478E-2</v>
      </c>
      <c r="L389" s="8">
        <f t="shared" si="60"/>
        <v>8.0950876758293031E-2</v>
      </c>
      <c r="M389" s="8">
        <f t="shared" si="60"/>
        <v>8.0404712250895363E-2</v>
      </c>
      <c r="P389">
        <v>387</v>
      </c>
      <c r="Q389" s="8">
        <f t="shared" si="61"/>
        <v>7.8748699265802927E-2</v>
      </c>
      <c r="R389" s="8">
        <f t="shared" si="61"/>
        <v>7.7163577895970475E-2</v>
      </c>
      <c r="S389" s="8">
        <f t="shared" si="61"/>
        <v>7.7950876758293028E-2</v>
      </c>
      <c r="T389" s="8">
        <f t="shared" si="61"/>
        <v>7.7404712250895361E-2</v>
      </c>
      <c r="W389">
        <v>387</v>
      </c>
      <c r="X389" s="4">
        <f t="shared" si="56"/>
        <v>8.0022384648090847E-2</v>
      </c>
      <c r="Y389" s="4">
        <f t="shared" si="54"/>
        <v>7.9093374203925065E-2</v>
      </c>
      <c r="Z389" s="4">
        <f t="shared" si="55"/>
        <v>7.8334816498748835E-2</v>
      </c>
    </row>
    <row r="390" spans="1:26" x14ac:dyDescent="0.25">
      <c r="A390" s="16">
        <f t="shared" si="62"/>
        <v>43923</v>
      </c>
      <c r="B390">
        <f>+'[2]Ejercicio 1'!E607</f>
        <v>388</v>
      </c>
      <c r="C390" s="5">
        <v>8.0247057430356969E-2</v>
      </c>
      <c r="D390" s="4">
        <f t="shared" si="57"/>
        <v>7.8662000072447169E-2</v>
      </c>
      <c r="E390" s="6">
        <f t="shared" si="58"/>
        <v>7.9449267247003949E-2</v>
      </c>
      <c r="F390" s="7">
        <f t="shared" si="59"/>
        <v>7.8903124744312034E-2</v>
      </c>
      <c r="I390" s="10">
        <v>388</v>
      </c>
      <c r="J390" s="8">
        <f t="shared" si="60"/>
        <v>8.174705743035697E-2</v>
      </c>
      <c r="K390" s="8">
        <f t="shared" si="60"/>
        <v>8.016200007244717E-2</v>
      </c>
      <c r="L390" s="8">
        <f t="shared" si="60"/>
        <v>8.094926724700395E-2</v>
      </c>
      <c r="M390" s="8">
        <f t="shared" si="60"/>
        <v>8.0403124744312035E-2</v>
      </c>
      <c r="P390">
        <v>388</v>
      </c>
      <c r="Q390" s="8">
        <f t="shared" si="61"/>
        <v>7.8747057430356968E-2</v>
      </c>
      <c r="R390" s="8">
        <f t="shared" si="61"/>
        <v>7.7162000072447168E-2</v>
      </c>
      <c r="S390" s="8">
        <f t="shared" si="61"/>
        <v>7.7949267247003948E-2</v>
      </c>
      <c r="T390" s="8">
        <f t="shared" si="61"/>
        <v>7.7403124744312032E-2</v>
      </c>
      <c r="W390">
        <v>388</v>
      </c>
      <c r="X390" s="4">
        <f t="shared" si="56"/>
        <v>8.0018885479401544E-2</v>
      </c>
      <c r="Y390" s="4">
        <f t="shared" si="54"/>
        <v>7.9088426973303413E-2</v>
      </c>
      <c r="Z390" s="4">
        <f t="shared" si="55"/>
        <v>7.8331641188165796E-2</v>
      </c>
    </row>
    <row r="391" spans="1:26" x14ac:dyDescent="0.25">
      <c r="A391" s="16">
        <f t="shared" si="62"/>
        <v>43924</v>
      </c>
      <c r="B391">
        <f>+'[2]Ejercicio 1'!E608</f>
        <v>389</v>
      </c>
      <c r="C391" s="5">
        <v>8.024541559491101E-2</v>
      </c>
      <c r="D391" s="4">
        <f t="shared" si="57"/>
        <v>7.8660422247665188E-2</v>
      </c>
      <c r="E391" s="6">
        <f t="shared" si="58"/>
        <v>7.9447657735073618E-2</v>
      </c>
      <c r="F391" s="7">
        <f t="shared" si="59"/>
        <v>7.8901537236660976E-2</v>
      </c>
      <c r="I391" s="10">
        <v>389</v>
      </c>
      <c r="J391" s="8">
        <f t="shared" si="60"/>
        <v>8.1745415594911011E-2</v>
      </c>
      <c r="K391" s="8">
        <f t="shared" si="60"/>
        <v>8.0160422247665189E-2</v>
      </c>
      <c r="L391" s="8">
        <f t="shared" si="60"/>
        <v>8.0947657735073619E-2</v>
      </c>
      <c r="M391" s="8">
        <f t="shared" si="60"/>
        <v>8.0401537236660978E-2</v>
      </c>
      <c r="P391">
        <v>389</v>
      </c>
      <c r="Q391" s="8">
        <f t="shared" si="61"/>
        <v>7.8745415594911009E-2</v>
      </c>
      <c r="R391" s="8">
        <f t="shared" si="61"/>
        <v>7.7160422247665186E-2</v>
      </c>
      <c r="S391" s="8">
        <f t="shared" si="61"/>
        <v>7.7947657735073617E-2</v>
      </c>
      <c r="T391" s="8">
        <f t="shared" si="61"/>
        <v>7.7401537236660975E-2</v>
      </c>
      <c r="W391">
        <v>389</v>
      </c>
      <c r="X391" s="4">
        <f t="shared" si="56"/>
        <v>8.0015378997878819E-2</v>
      </c>
      <c r="Y391" s="4">
        <f t="shared" si="54"/>
        <v>7.9083465400409336E-2</v>
      </c>
      <c r="Z391" s="4">
        <f t="shared" si="55"/>
        <v>7.8328465874602279E-2</v>
      </c>
    </row>
    <row r="392" spans="1:26" x14ac:dyDescent="0.25">
      <c r="A392" s="16">
        <f t="shared" si="62"/>
        <v>43925</v>
      </c>
      <c r="B392">
        <f>+'[2]Ejercicio 1'!E609</f>
        <v>390</v>
      </c>
      <c r="C392" s="5">
        <v>8.0243773759465051E-2</v>
      </c>
      <c r="D392" s="4">
        <f t="shared" si="57"/>
        <v>7.8658844421625171E-2</v>
      </c>
      <c r="E392" s="6">
        <f t="shared" si="58"/>
        <v>7.944604822250205E-2</v>
      </c>
      <c r="F392" s="7">
        <f t="shared" si="59"/>
        <v>7.88999497279365E-2</v>
      </c>
      <c r="I392" s="10">
        <v>390</v>
      </c>
      <c r="J392" s="8">
        <f t="shared" si="60"/>
        <v>8.1743773759465052E-2</v>
      </c>
      <c r="K392" s="8">
        <f t="shared" si="60"/>
        <v>8.0158844421625172E-2</v>
      </c>
      <c r="L392" s="8">
        <f t="shared" si="60"/>
        <v>8.0946048222502051E-2</v>
      </c>
      <c r="M392" s="8">
        <f t="shared" si="60"/>
        <v>8.0399949727936501E-2</v>
      </c>
      <c r="P392">
        <v>390</v>
      </c>
      <c r="Q392" s="8">
        <f t="shared" si="61"/>
        <v>7.8743773759465049E-2</v>
      </c>
      <c r="R392" s="8">
        <f t="shared" si="61"/>
        <v>7.715884442162517E-2</v>
      </c>
      <c r="S392" s="8">
        <f t="shared" si="61"/>
        <v>7.7946048222502048E-2</v>
      </c>
      <c r="T392" s="8">
        <f t="shared" si="61"/>
        <v>7.7399949727936498E-2</v>
      </c>
      <c r="W392">
        <v>390</v>
      </c>
      <c r="X392" s="4">
        <f t="shared" si="56"/>
        <v>8.0011865203549026E-2</v>
      </c>
      <c r="Y392" s="4">
        <f t="shared" si="54"/>
        <v>7.9078489485272699E-2</v>
      </c>
      <c r="Z392" s="4">
        <f t="shared" si="55"/>
        <v>7.8325290557946958E-2</v>
      </c>
    </row>
    <row r="393" spans="1:26" x14ac:dyDescent="0.25">
      <c r="A393" s="16">
        <f t="shared" si="62"/>
        <v>43926</v>
      </c>
      <c r="B393">
        <f>+'[2]Ejercicio 1'!E610</f>
        <v>391</v>
      </c>
      <c r="C393" s="5">
        <v>8.0242131924019092E-2</v>
      </c>
      <c r="D393" s="4">
        <f t="shared" si="57"/>
        <v>7.8657266594326286E-2</v>
      </c>
      <c r="E393" s="6">
        <f t="shared" si="58"/>
        <v>7.9444438709287468E-2</v>
      </c>
      <c r="F393" s="7">
        <f t="shared" si="59"/>
        <v>7.8898362218141463E-2</v>
      </c>
      <c r="I393" s="10">
        <v>391</v>
      </c>
      <c r="J393" s="8">
        <f t="shared" si="60"/>
        <v>8.1742131924019093E-2</v>
      </c>
      <c r="K393" s="8">
        <f t="shared" si="60"/>
        <v>8.0157266594326287E-2</v>
      </c>
      <c r="L393" s="8">
        <f t="shared" si="60"/>
        <v>8.094443870928747E-2</v>
      </c>
      <c r="M393" s="8">
        <f t="shared" si="60"/>
        <v>8.0398362218141464E-2</v>
      </c>
      <c r="P393">
        <v>391</v>
      </c>
      <c r="Q393" s="8">
        <f t="shared" si="61"/>
        <v>7.874213192401909E-2</v>
      </c>
      <c r="R393" s="8">
        <f t="shared" si="61"/>
        <v>7.7157266594326285E-2</v>
      </c>
      <c r="S393" s="8">
        <f t="shared" si="61"/>
        <v>7.7944438709287467E-2</v>
      </c>
      <c r="T393" s="8">
        <f t="shared" si="61"/>
        <v>7.7398362218141462E-2</v>
      </c>
      <c r="W393">
        <v>391</v>
      </c>
      <c r="X393" s="4">
        <f t="shared" si="56"/>
        <v>8.0008344096431941E-2</v>
      </c>
      <c r="Y393" s="4">
        <f t="shared" si="54"/>
        <v>7.9073499227908448E-2</v>
      </c>
      <c r="Z393" s="4">
        <f t="shared" si="55"/>
        <v>7.8322115238348269E-2</v>
      </c>
    </row>
    <row r="394" spans="1:26" x14ac:dyDescent="0.25">
      <c r="A394" s="16">
        <f t="shared" si="62"/>
        <v>43927</v>
      </c>
      <c r="B394">
        <f>+'[2]Ejercicio 1'!E611</f>
        <v>392</v>
      </c>
      <c r="C394" s="5">
        <v>8.0240490088573119E-2</v>
      </c>
      <c r="D394" s="4">
        <f t="shared" si="57"/>
        <v>7.8655688765768533E-2</v>
      </c>
      <c r="E394" s="6">
        <f t="shared" si="58"/>
        <v>7.9442829195430775E-2</v>
      </c>
      <c r="F394" s="7">
        <f t="shared" si="59"/>
        <v>7.8896774707272979E-2</v>
      </c>
      <c r="I394" s="10">
        <v>392</v>
      </c>
      <c r="J394" s="8">
        <f t="shared" si="60"/>
        <v>8.174049008857312E-2</v>
      </c>
      <c r="K394" s="8">
        <f t="shared" si="60"/>
        <v>8.0155688765768535E-2</v>
      </c>
      <c r="L394" s="8">
        <f t="shared" si="60"/>
        <v>8.0942829195430777E-2</v>
      </c>
      <c r="M394" s="8">
        <f t="shared" si="60"/>
        <v>8.039677470727298E-2</v>
      </c>
      <c r="P394">
        <v>392</v>
      </c>
      <c r="Q394" s="8">
        <f t="shared" si="61"/>
        <v>7.8740490088573117E-2</v>
      </c>
      <c r="R394" s="8">
        <f t="shared" si="61"/>
        <v>7.7155688765768532E-2</v>
      </c>
      <c r="S394" s="8">
        <f t="shared" si="61"/>
        <v>7.7942829195430774E-2</v>
      </c>
      <c r="T394" s="8">
        <f t="shared" si="61"/>
        <v>7.7396774707272978E-2</v>
      </c>
      <c r="W394">
        <v>392</v>
      </c>
      <c r="X394" s="4">
        <f t="shared" si="56"/>
        <v>8.0004815676552599E-2</v>
      </c>
      <c r="Y394" s="4">
        <f t="shared" si="54"/>
        <v>7.9068494628347308E-2</v>
      </c>
      <c r="Z394" s="4">
        <f t="shared" si="55"/>
        <v>7.8318939915649199E-2</v>
      </c>
    </row>
    <row r="395" spans="1:26" x14ac:dyDescent="0.25">
      <c r="A395" s="16">
        <f t="shared" si="62"/>
        <v>43928</v>
      </c>
      <c r="B395">
        <f>+'[2]Ejercicio 1'!E612</f>
        <v>393</v>
      </c>
      <c r="C395" s="5">
        <v>8.023884825312716E-2</v>
      </c>
      <c r="D395" s="4">
        <f t="shared" si="57"/>
        <v>7.8654110935952301E-2</v>
      </c>
      <c r="E395" s="6">
        <f t="shared" si="58"/>
        <v>7.9441219680932831E-2</v>
      </c>
      <c r="F395" s="7">
        <f t="shared" si="59"/>
        <v>7.8895187195333935E-2</v>
      </c>
      <c r="I395" s="10">
        <v>393</v>
      </c>
      <c r="J395" s="8">
        <f t="shared" si="60"/>
        <v>8.1738848253127161E-2</v>
      </c>
      <c r="K395" s="8">
        <f t="shared" si="60"/>
        <v>8.0154110935952302E-2</v>
      </c>
      <c r="L395" s="8">
        <f t="shared" si="60"/>
        <v>8.0941219680932833E-2</v>
      </c>
      <c r="M395" s="8">
        <f t="shared" si="60"/>
        <v>8.0395187195333936E-2</v>
      </c>
      <c r="P395">
        <v>393</v>
      </c>
      <c r="Q395" s="8">
        <f t="shared" si="61"/>
        <v>7.8738848253127158E-2</v>
      </c>
      <c r="R395" s="8">
        <f t="shared" si="61"/>
        <v>7.71541109359523E-2</v>
      </c>
      <c r="S395" s="8">
        <f t="shared" si="61"/>
        <v>7.794121968093283E-2</v>
      </c>
      <c r="T395" s="8">
        <f t="shared" si="61"/>
        <v>7.7395187195333934E-2</v>
      </c>
      <c r="W395">
        <v>393</v>
      </c>
      <c r="X395" s="4">
        <f t="shared" si="56"/>
        <v>8.0001279943934703E-2</v>
      </c>
      <c r="Y395" s="4">
        <f t="shared" si="54"/>
        <v>7.9063475686617396E-2</v>
      </c>
      <c r="Z395" s="4">
        <f t="shared" si="55"/>
        <v>7.8315764589972525E-2</v>
      </c>
    </row>
    <row r="396" spans="1:26" x14ac:dyDescent="0.25">
      <c r="A396" s="16">
        <f t="shared" si="62"/>
        <v>43929</v>
      </c>
      <c r="B396">
        <f>+'[2]Ejercicio 1'!E613</f>
        <v>394</v>
      </c>
      <c r="C396" s="5">
        <v>8.0237206417681201E-2</v>
      </c>
      <c r="D396" s="4">
        <f t="shared" si="57"/>
        <v>7.8652533104877825E-2</v>
      </c>
      <c r="E396" s="6">
        <f t="shared" si="58"/>
        <v>7.9439610165792762E-2</v>
      </c>
      <c r="F396" s="7">
        <f t="shared" si="59"/>
        <v>7.8893599682324317E-2</v>
      </c>
      <c r="I396" s="10">
        <v>394</v>
      </c>
      <c r="J396" s="8">
        <f t="shared" si="60"/>
        <v>8.1737206417681202E-2</v>
      </c>
      <c r="K396" s="8">
        <f t="shared" si="60"/>
        <v>8.0152533104877827E-2</v>
      </c>
      <c r="L396" s="8">
        <f t="shared" si="60"/>
        <v>8.0939610165792764E-2</v>
      </c>
      <c r="M396" s="8">
        <f t="shared" si="60"/>
        <v>8.0393599682324318E-2</v>
      </c>
      <c r="P396">
        <v>394</v>
      </c>
      <c r="Q396" s="8">
        <f t="shared" si="61"/>
        <v>7.8737206417681199E-2</v>
      </c>
      <c r="R396" s="8">
        <f t="shared" si="61"/>
        <v>7.7152533104877824E-2</v>
      </c>
      <c r="S396" s="8">
        <f t="shared" si="61"/>
        <v>7.7939610165792761E-2</v>
      </c>
      <c r="T396" s="8">
        <f t="shared" si="61"/>
        <v>7.7393599682324316E-2</v>
      </c>
      <c r="W396">
        <v>394</v>
      </c>
      <c r="X396" s="4">
        <f t="shared" si="56"/>
        <v>7.9997736898603733E-2</v>
      </c>
      <c r="Y396" s="4">
        <f t="shared" si="54"/>
        <v>7.9058442402745954E-2</v>
      </c>
      <c r="Z396" s="4">
        <f t="shared" si="55"/>
        <v>7.8312589261272547E-2</v>
      </c>
    </row>
    <row r="397" spans="1:26" x14ac:dyDescent="0.25">
      <c r="A397" s="16">
        <f t="shared" si="62"/>
        <v>43930</v>
      </c>
      <c r="B397">
        <f>+'[2]Ejercicio 1'!E614</f>
        <v>395</v>
      </c>
      <c r="C397" s="5">
        <v>8.0235564582235241E-2</v>
      </c>
      <c r="D397" s="4">
        <f t="shared" si="57"/>
        <v>7.8650955272544468E-2</v>
      </c>
      <c r="E397" s="6">
        <f t="shared" si="58"/>
        <v>7.9438000650010568E-2</v>
      </c>
      <c r="F397" s="7">
        <f t="shared" si="59"/>
        <v>7.8892012168244124E-2</v>
      </c>
      <c r="I397" s="10">
        <v>395</v>
      </c>
      <c r="J397" s="8">
        <f t="shared" si="60"/>
        <v>8.1735564582235243E-2</v>
      </c>
      <c r="K397" s="8">
        <f t="shared" si="60"/>
        <v>8.0150955272544469E-2</v>
      </c>
      <c r="L397" s="8">
        <f t="shared" si="60"/>
        <v>8.0938000650010569E-2</v>
      </c>
      <c r="M397" s="8">
        <f t="shared" si="60"/>
        <v>8.0392012168244126E-2</v>
      </c>
      <c r="P397">
        <v>395</v>
      </c>
      <c r="Q397" s="8">
        <f t="shared" si="61"/>
        <v>7.873556458223524E-2</v>
      </c>
      <c r="R397" s="8">
        <f t="shared" si="61"/>
        <v>7.7150955272544466E-2</v>
      </c>
      <c r="S397" s="8">
        <f t="shared" si="61"/>
        <v>7.7938000650010567E-2</v>
      </c>
      <c r="T397" s="8">
        <f t="shared" si="61"/>
        <v>7.7392012168244123E-2</v>
      </c>
      <c r="W397">
        <v>395</v>
      </c>
      <c r="X397" s="4">
        <f t="shared" si="56"/>
        <v>7.9994186540580769E-2</v>
      </c>
      <c r="Y397" s="4">
        <f t="shared" si="54"/>
        <v>7.9053394776754035E-2</v>
      </c>
      <c r="Z397" s="4">
        <f t="shared" si="55"/>
        <v>7.8309413929594951E-2</v>
      </c>
    </row>
    <row r="398" spans="1:26" x14ac:dyDescent="0.25">
      <c r="A398" s="16">
        <f t="shared" si="62"/>
        <v>43931</v>
      </c>
      <c r="B398">
        <f>+'[2]Ejercicio 1'!E615</f>
        <v>396</v>
      </c>
      <c r="C398" s="5">
        <v>8.0233922746789282E-2</v>
      </c>
      <c r="D398" s="4">
        <f t="shared" si="57"/>
        <v>7.8649377438952228E-2</v>
      </c>
      <c r="E398" s="6">
        <f t="shared" si="58"/>
        <v>7.9436391133587136E-2</v>
      </c>
      <c r="F398" s="7">
        <f t="shared" si="59"/>
        <v>7.8890424653090499E-2</v>
      </c>
      <c r="I398" s="10">
        <v>396</v>
      </c>
      <c r="J398" s="8">
        <f t="shared" si="60"/>
        <v>8.1733922746789284E-2</v>
      </c>
      <c r="K398" s="8">
        <f t="shared" si="60"/>
        <v>8.014937743895223E-2</v>
      </c>
      <c r="L398" s="8">
        <f t="shared" si="60"/>
        <v>8.0936391133587138E-2</v>
      </c>
      <c r="M398" s="8">
        <f t="shared" si="60"/>
        <v>8.03904246530905E-2</v>
      </c>
      <c r="P398">
        <v>396</v>
      </c>
      <c r="Q398" s="8">
        <f t="shared" si="61"/>
        <v>7.8733922746789281E-2</v>
      </c>
      <c r="R398" s="8">
        <f t="shared" si="61"/>
        <v>7.7149377438952227E-2</v>
      </c>
      <c r="S398" s="8">
        <f t="shared" si="61"/>
        <v>7.7936391133587135E-2</v>
      </c>
      <c r="T398" s="8">
        <f t="shared" si="61"/>
        <v>7.7390424653090498E-2</v>
      </c>
      <c r="W398">
        <v>396</v>
      </c>
      <c r="X398" s="4">
        <f t="shared" si="56"/>
        <v>7.9990628869889974E-2</v>
      </c>
      <c r="Y398" s="4">
        <f t="shared" si="54"/>
        <v>7.9048332808673294E-2</v>
      </c>
      <c r="Z398" s="4">
        <f t="shared" si="55"/>
        <v>7.8306238594856942E-2</v>
      </c>
    </row>
    <row r="399" spans="1:26" x14ac:dyDescent="0.25">
      <c r="A399" s="16">
        <f t="shared" si="62"/>
        <v>43932</v>
      </c>
      <c r="B399">
        <f>+'[2]Ejercicio 1'!E616</f>
        <v>397</v>
      </c>
      <c r="C399" s="5">
        <v>8.0232280911343323E-2</v>
      </c>
      <c r="D399" s="4">
        <f t="shared" si="57"/>
        <v>7.8647799604101523E-2</v>
      </c>
      <c r="E399" s="6">
        <f t="shared" si="58"/>
        <v>7.9434781616520692E-2</v>
      </c>
      <c r="F399" s="7">
        <f t="shared" si="59"/>
        <v>7.8888837136866313E-2</v>
      </c>
      <c r="I399" s="10">
        <v>397</v>
      </c>
      <c r="J399" s="8">
        <f t="shared" si="60"/>
        <v>8.1732280911343325E-2</v>
      </c>
      <c r="K399" s="8">
        <f t="shared" si="60"/>
        <v>8.0147799604101524E-2</v>
      </c>
      <c r="L399" s="8">
        <f t="shared" si="60"/>
        <v>8.0934781616520693E-2</v>
      </c>
      <c r="M399" s="8">
        <f t="shared" si="60"/>
        <v>8.0388837136866315E-2</v>
      </c>
      <c r="P399">
        <v>397</v>
      </c>
      <c r="Q399" s="8">
        <f t="shared" si="61"/>
        <v>7.8732280911343322E-2</v>
      </c>
      <c r="R399" s="8">
        <f t="shared" si="61"/>
        <v>7.7147799604101522E-2</v>
      </c>
      <c r="S399" s="8">
        <f t="shared" si="61"/>
        <v>7.793478161652069E-2</v>
      </c>
      <c r="T399" s="8">
        <f t="shared" si="61"/>
        <v>7.7388837136866312E-2</v>
      </c>
      <c r="W399">
        <v>397</v>
      </c>
      <c r="X399" s="4">
        <f t="shared" si="56"/>
        <v>7.9987063886557269E-2</v>
      </c>
      <c r="Y399" s="4">
        <f t="shared" si="54"/>
        <v>7.904325649852656E-2</v>
      </c>
      <c r="Z399" s="4">
        <f t="shared" si="55"/>
        <v>7.8303063257104205E-2</v>
      </c>
    </row>
    <row r="400" spans="1:26" x14ac:dyDescent="0.25">
      <c r="A400" s="16">
        <f t="shared" si="62"/>
        <v>43933</v>
      </c>
      <c r="B400">
        <f>+'[2]Ejercicio 1'!E617</f>
        <v>398</v>
      </c>
      <c r="C400" s="5">
        <v>8.0230639075897364E-2</v>
      </c>
      <c r="D400" s="4">
        <f t="shared" si="57"/>
        <v>7.8646221767992339E-2</v>
      </c>
      <c r="E400" s="6">
        <f t="shared" si="58"/>
        <v>7.943317209881301E-2</v>
      </c>
      <c r="F400" s="7">
        <f t="shared" si="59"/>
        <v>7.8887249619568695E-2</v>
      </c>
      <c r="I400" s="10">
        <v>398</v>
      </c>
      <c r="J400" s="8">
        <f t="shared" si="60"/>
        <v>8.1730639075897366E-2</v>
      </c>
      <c r="K400" s="8">
        <f t="shared" si="60"/>
        <v>8.014622176799234E-2</v>
      </c>
      <c r="L400" s="8">
        <f t="shared" si="60"/>
        <v>8.0933172098813011E-2</v>
      </c>
      <c r="M400" s="8">
        <f t="shared" si="60"/>
        <v>8.0387249619568696E-2</v>
      </c>
      <c r="P400">
        <v>398</v>
      </c>
      <c r="Q400" s="8">
        <f t="shared" si="61"/>
        <v>7.8730639075897363E-2</v>
      </c>
      <c r="R400" s="8">
        <f t="shared" si="61"/>
        <v>7.7146221767992337E-2</v>
      </c>
      <c r="S400" s="8">
        <f t="shared" si="61"/>
        <v>7.7933172098813008E-2</v>
      </c>
      <c r="T400" s="8">
        <f t="shared" si="61"/>
        <v>7.7387249619568693E-2</v>
      </c>
      <c r="W400">
        <v>398</v>
      </c>
      <c r="X400" s="4">
        <f t="shared" si="56"/>
        <v>7.9983491590605027E-2</v>
      </c>
      <c r="Y400" s="4">
        <f t="shared" si="54"/>
        <v>7.9038165846340172E-2</v>
      </c>
      <c r="Z400" s="4">
        <f t="shared" si="55"/>
        <v>7.8299887916291055E-2</v>
      </c>
    </row>
    <row r="401" spans="1:26" x14ac:dyDescent="0.25">
      <c r="A401" s="16">
        <f t="shared" si="62"/>
        <v>43934</v>
      </c>
      <c r="B401">
        <f>+'[2]Ejercicio 1'!E618</f>
        <v>399</v>
      </c>
      <c r="C401" s="5">
        <v>8.0228997240451405E-2</v>
      </c>
      <c r="D401" s="4">
        <f t="shared" si="57"/>
        <v>7.8644643930624883E-2</v>
      </c>
      <c r="E401" s="6">
        <f t="shared" si="58"/>
        <v>7.9431562580463203E-2</v>
      </c>
      <c r="F401" s="7">
        <f t="shared" si="59"/>
        <v>7.888566210120336E-2</v>
      </c>
      <c r="I401" s="10">
        <v>399</v>
      </c>
      <c r="J401" s="8">
        <f t="shared" si="60"/>
        <v>8.1728997240451406E-2</v>
      </c>
      <c r="K401" s="8">
        <f t="shared" si="60"/>
        <v>8.0144643930624884E-2</v>
      </c>
      <c r="L401" s="8">
        <f t="shared" si="60"/>
        <v>8.0931562580463204E-2</v>
      </c>
      <c r="M401" s="8">
        <f t="shared" si="60"/>
        <v>8.0385662101203362E-2</v>
      </c>
      <c r="P401">
        <v>399</v>
      </c>
      <c r="Q401" s="8">
        <f t="shared" si="61"/>
        <v>7.8728997240451404E-2</v>
      </c>
      <c r="R401" s="8">
        <f t="shared" si="61"/>
        <v>7.7144643930624882E-2</v>
      </c>
      <c r="S401" s="8">
        <f t="shared" si="61"/>
        <v>7.7931562580463201E-2</v>
      </c>
      <c r="T401" s="8">
        <f t="shared" si="61"/>
        <v>7.7385662101203359E-2</v>
      </c>
      <c r="W401">
        <v>399</v>
      </c>
      <c r="X401" s="4">
        <f t="shared" si="56"/>
        <v>7.9979911982059629E-2</v>
      </c>
      <c r="Y401" s="4">
        <f t="shared" si="54"/>
        <v>7.9033060852144885E-2</v>
      </c>
      <c r="Z401" s="4">
        <f t="shared" si="55"/>
        <v>7.8296712572537411E-2</v>
      </c>
    </row>
    <row r="402" spans="1:26" x14ac:dyDescent="0.25">
      <c r="A402" s="16">
        <f t="shared" si="62"/>
        <v>43935</v>
      </c>
      <c r="B402">
        <f>+'[2]Ejercicio 1'!E619</f>
        <v>400</v>
      </c>
      <c r="C402" s="5">
        <v>8.0227355405005446E-2</v>
      </c>
      <c r="D402" s="4">
        <f t="shared" si="57"/>
        <v>7.8643066091998337E-2</v>
      </c>
      <c r="E402" s="6">
        <f t="shared" si="58"/>
        <v>7.942995306147127E-2</v>
      </c>
      <c r="F402" s="7">
        <f t="shared" si="59"/>
        <v>7.8884074581761734E-2</v>
      </c>
      <c r="I402" s="10">
        <v>400</v>
      </c>
      <c r="J402" s="8">
        <f t="shared" si="60"/>
        <v>8.1727355405005447E-2</v>
      </c>
      <c r="K402" s="8">
        <f t="shared" si="60"/>
        <v>8.0143066091998338E-2</v>
      </c>
      <c r="L402" s="8">
        <f t="shared" si="60"/>
        <v>8.0929953061471271E-2</v>
      </c>
      <c r="M402" s="8">
        <f t="shared" si="60"/>
        <v>8.0384074581761736E-2</v>
      </c>
      <c r="P402">
        <v>400</v>
      </c>
      <c r="Q402" s="8">
        <f t="shared" si="61"/>
        <v>7.8727355405005445E-2</v>
      </c>
      <c r="R402" s="8">
        <f t="shared" si="61"/>
        <v>7.7143066091998336E-2</v>
      </c>
      <c r="S402" s="8">
        <f t="shared" si="61"/>
        <v>7.7929953061471269E-2</v>
      </c>
      <c r="T402" s="8">
        <f t="shared" si="61"/>
        <v>7.7384074581761733E-2</v>
      </c>
      <c r="W402">
        <v>400</v>
      </c>
      <c r="X402" s="4">
        <f t="shared" si="56"/>
        <v>7.9976325060941697E-2</v>
      </c>
      <c r="Y402" s="4">
        <f t="shared" si="54"/>
        <v>7.9027941515963554E-2</v>
      </c>
      <c r="Z402" s="4">
        <f t="shared" si="55"/>
        <v>7.8293537225677667E-2</v>
      </c>
    </row>
    <row r="403" spans="1:26" x14ac:dyDescent="0.25">
      <c r="A403" s="16">
        <f t="shared" si="62"/>
        <v>43936</v>
      </c>
      <c r="B403">
        <f>+'[2]Ejercicio 1'!E620</f>
        <v>401</v>
      </c>
      <c r="C403" s="5">
        <v>8.0225713569559487E-2</v>
      </c>
      <c r="D403" s="4">
        <f t="shared" si="57"/>
        <v>7.8641488252113104E-2</v>
      </c>
      <c r="E403" s="6">
        <f t="shared" si="58"/>
        <v>7.9428343541837226E-2</v>
      </c>
      <c r="F403" s="7">
        <f t="shared" si="59"/>
        <v>7.8882487061252407E-2</v>
      </c>
      <c r="I403" s="10">
        <v>401</v>
      </c>
      <c r="J403" s="8">
        <f t="shared" si="60"/>
        <v>8.1725713569559488E-2</v>
      </c>
      <c r="K403" s="8">
        <f t="shared" si="60"/>
        <v>8.0141488252113105E-2</v>
      </c>
      <c r="L403" s="8">
        <f t="shared" si="60"/>
        <v>8.0928343541837228E-2</v>
      </c>
      <c r="M403" s="8">
        <f t="shared" si="60"/>
        <v>8.0382487061252408E-2</v>
      </c>
      <c r="P403">
        <v>401</v>
      </c>
      <c r="Q403" s="8">
        <f t="shared" si="61"/>
        <v>7.8725713569559486E-2</v>
      </c>
      <c r="R403" s="8">
        <f t="shared" si="61"/>
        <v>7.7141488252113102E-2</v>
      </c>
      <c r="S403" s="8">
        <f t="shared" si="61"/>
        <v>7.7928343541837225E-2</v>
      </c>
      <c r="T403" s="8">
        <f t="shared" si="61"/>
        <v>7.7382487061252406E-2</v>
      </c>
      <c r="W403">
        <v>401</v>
      </c>
      <c r="X403" s="4">
        <f t="shared" si="56"/>
        <v>7.9972730827278474E-2</v>
      </c>
      <c r="Y403" s="4">
        <f t="shared" si="54"/>
        <v>7.9022807837826892E-2</v>
      </c>
      <c r="Z403" s="4">
        <f t="shared" si="55"/>
        <v>7.8290361875848882E-2</v>
      </c>
    </row>
    <row r="404" spans="1:26" x14ac:dyDescent="0.25">
      <c r="A404" s="16">
        <f t="shared" si="62"/>
        <v>43937</v>
      </c>
      <c r="B404">
        <f>+'[2]Ejercicio 1'!E621</f>
        <v>402</v>
      </c>
      <c r="C404" s="5">
        <v>8.0224071734113528E-2</v>
      </c>
      <c r="D404" s="4">
        <f t="shared" si="57"/>
        <v>7.8639910410969391E-2</v>
      </c>
      <c r="E404" s="6">
        <f t="shared" si="58"/>
        <v>7.9426734021561918E-2</v>
      </c>
      <c r="F404" s="7">
        <f t="shared" si="59"/>
        <v>7.8880899539669633E-2</v>
      </c>
      <c r="I404" s="10">
        <v>402</v>
      </c>
      <c r="J404" s="8">
        <f t="shared" si="60"/>
        <v>8.1724071734113529E-2</v>
      </c>
      <c r="K404" s="8">
        <f t="shared" si="60"/>
        <v>8.0139910410969392E-2</v>
      </c>
      <c r="L404" s="8">
        <f t="shared" si="60"/>
        <v>8.0926734021561919E-2</v>
      </c>
      <c r="M404" s="8">
        <f t="shared" si="60"/>
        <v>8.0380899539669634E-2</v>
      </c>
      <c r="P404">
        <v>402</v>
      </c>
      <c r="Q404" s="8">
        <f t="shared" si="61"/>
        <v>7.8724071734113527E-2</v>
      </c>
      <c r="R404" s="8">
        <f t="shared" si="61"/>
        <v>7.7139910410969389E-2</v>
      </c>
      <c r="S404" s="8">
        <f t="shared" si="61"/>
        <v>7.7926734021561916E-2</v>
      </c>
      <c r="T404" s="8">
        <f t="shared" si="61"/>
        <v>7.7380899539669631E-2</v>
      </c>
      <c r="W404">
        <v>402</v>
      </c>
      <c r="X404" s="4">
        <f t="shared" si="56"/>
        <v>7.9969129281092358E-2</v>
      </c>
      <c r="Y404" s="4">
        <f t="shared" si="54"/>
        <v>7.9017659817760391E-2</v>
      </c>
      <c r="Z404" s="4">
        <f t="shared" si="55"/>
        <v>7.8287186522996793E-2</v>
      </c>
    </row>
    <row r="405" spans="1:26" x14ac:dyDescent="0.25">
      <c r="A405" s="16">
        <f t="shared" si="62"/>
        <v>43938</v>
      </c>
      <c r="B405">
        <f>+'[2]Ejercicio 1'!E622</f>
        <v>403</v>
      </c>
      <c r="C405" s="5">
        <v>8.0222429898667569E-2</v>
      </c>
      <c r="D405" s="4">
        <f t="shared" si="57"/>
        <v>7.8638332568567407E-2</v>
      </c>
      <c r="E405" s="6">
        <f t="shared" si="58"/>
        <v>7.9425124500644498E-2</v>
      </c>
      <c r="F405" s="7">
        <f t="shared" si="59"/>
        <v>7.8879312017016298E-2</v>
      </c>
      <c r="I405" s="10">
        <v>403</v>
      </c>
      <c r="J405" s="8">
        <f t="shared" si="60"/>
        <v>8.172242989866757E-2</v>
      </c>
      <c r="K405" s="8">
        <f t="shared" si="60"/>
        <v>8.0138332568567408E-2</v>
      </c>
      <c r="L405" s="8">
        <f t="shared" si="60"/>
        <v>8.0925124500644499E-2</v>
      </c>
      <c r="M405" s="8">
        <f t="shared" si="60"/>
        <v>8.0379312017016299E-2</v>
      </c>
      <c r="P405">
        <v>403</v>
      </c>
      <c r="Q405" s="8">
        <f t="shared" si="61"/>
        <v>7.8722429898667567E-2</v>
      </c>
      <c r="R405" s="8">
        <f t="shared" si="61"/>
        <v>7.7138332568567405E-2</v>
      </c>
      <c r="S405" s="8">
        <f t="shared" si="61"/>
        <v>7.7925124500644496E-2</v>
      </c>
      <c r="T405" s="8">
        <f t="shared" si="61"/>
        <v>7.7379312017016297E-2</v>
      </c>
      <c r="W405">
        <v>403</v>
      </c>
      <c r="X405" s="4">
        <f t="shared" si="56"/>
        <v>7.9965520422410577E-2</v>
      </c>
      <c r="Y405" s="4">
        <f t="shared" si="54"/>
        <v>7.9012497455793917E-2</v>
      </c>
      <c r="Z405" s="4">
        <f t="shared" si="55"/>
        <v>7.8284011167124259E-2</v>
      </c>
    </row>
    <row r="406" spans="1:26" x14ac:dyDescent="0.25">
      <c r="A406" s="16">
        <f t="shared" si="62"/>
        <v>43939</v>
      </c>
      <c r="B406">
        <f>+'[2]Ejercicio 1'!E623</f>
        <v>404</v>
      </c>
      <c r="C406" s="5">
        <v>8.022078806322161E-2</v>
      </c>
      <c r="D406" s="4">
        <f t="shared" si="57"/>
        <v>7.8636754724906319E-2</v>
      </c>
      <c r="E406" s="6">
        <f t="shared" si="58"/>
        <v>7.9423514979084953E-2</v>
      </c>
      <c r="F406" s="7">
        <f t="shared" si="59"/>
        <v>7.8877724493289544E-2</v>
      </c>
      <c r="I406" s="10">
        <v>404</v>
      </c>
      <c r="J406" s="8">
        <f t="shared" si="60"/>
        <v>8.1720788063221611E-2</v>
      </c>
      <c r="K406" s="8">
        <f t="shared" si="60"/>
        <v>8.013675472490632E-2</v>
      </c>
      <c r="L406" s="8">
        <f t="shared" si="60"/>
        <v>8.0923514979084954E-2</v>
      </c>
      <c r="M406" s="8">
        <f t="shared" si="60"/>
        <v>8.0377724493289546E-2</v>
      </c>
      <c r="P406">
        <v>404</v>
      </c>
      <c r="Q406" s="8">
        <f t="shared" si="61"/>
        <v>7.8720788063221608E-2</v>
      </c>
      <c r="R406" s="8">
        <f t="shared" si="61"/>
        <v>7.7136754724906317E-2</v>
      </c>
      <c r="S406" s="8">
        <f t="shared" si="61"/>
        <v>7.7923514979084951E-2</v>
      </c>
      <c r="T406" s="8">
        <f t="shared" si="61"/>
        <v>7.7377724493289543E-2</v>
      </c>
      <c r="W406">
        <v>404</v>
      </c>
      <c r="X406" s="4">
        <f t="shared" si="56"/>
        <v>7.9961904251254656E-2</v>
      </c>
      <c r="Y406" s="4">
        <f t="shared" si="54"/>
        <v>7.9007320751952062E-2</v>
      </c>
      <c r="Z406" s="4">
        <f t="shared" si="55"/>
        <v>7.8280835808228436E-2</v>
      </c>
    </row>
    <row r="407" spans="1:26" x14ac:dyDescent="0.25">
      <c r="A407" s="16">
        <f t="shared" si="62"/>
        <v>43940</v>
      </c>
      <c r="B407">
        <f>+'[2]Ejercicio 1'!E624</f>
        <v>405</v>
      </c>
      <c r="C407" s="5">
        <v>8.0219146227775651E-2</v>
      </c>
      <c r="D407" s="4">
        <f t="shared" si="57"/>
        <v>7.8635176879986737E-2</v>
      </c>
      <c r="E407" s="6">
        <f t="shared" si="58"/>
        <v>7.9421905456883282E-2</v>
      </c>
      <c r="F407" s="7">
        <f t="shared" si="59"/>
        <v>7.8876136968495061E-2</v>
      </c>
      <c r="I407" s="10">
        <v>405</v>
      </c>
      <c r="J407" s="8">
        <f t="shared" si="60"/>
        <v>8.1719146227775652E-2</v>
      </c>
      <c r="K407" s="8">
        <f t="shared" si="60"/>
        <v>8.0135176879986739E-2</v>
      </c>
      <c r="L407" s="8">
        <f t="shared" si="60"/>
        <v>8.0921905456883284E-2</v>
      </c>
      <c r="M407" s="8">
        <f t="shared" si="60"/>
        <v>8.0376136968495063E-2</v>
      </c>
      <c r="P407">
        <v>405</v>
      </c>
      <c r="Q407" s="8">
        <f t="shared" si="61"/>
        <v>7.8719146227775649E-2</v>
      </c>
      <c r="R407" s="8">
        <f t="shared" si="61"/>
        <v>7.7135176879986736E-2</v>
      </c>
      <c r="S407" s="8">
        <f t="shared" si="61"/>
        <v>7.7921905456883281E-2</v>
      </c>
      <c r="T407" s="8">
        <f t="shared" si="61"/>
        <v>7.737613696849506E-2</v>
      </c>
      <c r="W407">
        <v>405</v>
      </c>
      <c r="X407" s="4">
        <f t="shared" si="56"/>
        <v>7.9958280767650061E-2</v>
      </c>
      <c r="Y407" s="4">
        <f t="shared" si="54"/>
        <v>7.900212970626469E-2</v>
      </c>
      <c r="Z407" s="4">
        <f t="shared" si="55"/>
        <v>7.8277660446317884E-2</v>
      </c>
    </row>
    <row r="408" spans="1:26" x14ac:dyDescent="0.25">
      <c r="A408" s="16">
        <f t="shared" si="62"/>
        <v>43941</v>
      </c>
      <c r="B408">
        <f>+'[2]Ejercicio 1'!E625</f>
        <v>406</v>
      </c>
      <c r="C408" s="5">
        <v>8.0217504392329692E-2</v>
      </c>
      <c r="D408" s="4">
        <f t="shared" si="57"/>
        <v>7.8633599033808455E-2</v>
      </c>
      <c r="E408" s="6">
        <f t="shared" si="58"/>
        <v>7.9420295934039487E-2</v>
      </c>
      <c r="F408" s="7">
        <f t="shared" si="59"/>
        <v>7.88745494426243E-2</v>
      </c>
      <c r="I408" s="10">
        <v>406</v>
      </c>
      <c r="J408" s="8">
        <f t="shared" si="60"/>
        <v>8.1717504392329693E-2</v>
      </c>
      <c r="K408" s="8">
        <f t="shared" si="60"/>
        <v>8.0133599033808456E-2</v>
      </c>
      <c r="L408" s="8">
        <f t="shared" si="60"/>
        <v>8.0920295934039488E-2</v>
      </c>
      <c r="M408" s="8">
        <f t="shared" si="60"/>
        <v>8.0374549442624302E-2</v>
      </c>
      <c r="P408">
        <v>406</v>
      </c>
      <c r="Q408" s="8">
        <f t="shared" si="61"/>
        <v>7.871750439232969E-2</v>
      </c>
      <c r="R408" s="8">
        <f t="shared" si="61"/>
        <v>7.7133599033808453E-2</v>
      </c>
      <c r="S408" s="8">
        <f t="shared" si="61"/>
        <v>7.7920295934039485E-2</v>
      </c>
      <c r="T408" s="8">
        <f t="shared" si="61"/>
        <v>7.7374549442624299E-2</v>
      </c>
      <c r="W408">
        <v>406</v>
      </c>
      <c r="X408" s="4">
        <f t="shared" si="56"/>
        <v>7.9954649971622271E-2</v>
      </c>
      <c r="Y408" s="4">
        <f t="shared" si="54"/>
        <v>7.8996924318755518E-2</v>
      </c>
      <c r="Z408" s="4">
        <f t="shared" si="55"/>
        <v>7.8274485081349779E-2</v>
      </c>
    </row>
    <row r="409" spans="1:26" x14ac:dyDescent="0.25">
      <c r="A409" s="16">
        <f t="shared" si="62"/>
        <v>43942</v>
      </c>
      <c r="B409">
        <f>+'[2]Ejercicio 1'!E626</f>
        <v>407</v>
      </c>
      <c r="C409" s="5">
        <v>8.0215862556883732E-2</v>
      </c>
      <c r="D409" s="4">
        <f t="shared" si="57"/>
        <v>7.86320211863719E-2</v>
      </c>
      <c r="E409" s="6">
        <f t="shared" si="58"/>
        <v>7.941868641055444E-2</v>
      </c>
      <c r="F409" s="7">
        <f t="shared" si="59"/>
        <v>7.8872961915685824E-2</v>
      </c>
      <c r="I409" s="10">
        <v>407</v>
      </c>
      <c r="J409" s="8">
        <f t="shared" si="60"/>
        <v>8.1715862556883734E-2</v>
      </c>
      <c r="K409" s="8">
        <f t="shared" si="60"/>
        <v>8.0132021186371902E-2</v>
      </c>
      <c r="L409" s="8">
        <f t="shared" si="60"/>
        <v>8.0918686410554441E-2</v>
      </c>
      <c r="M409" s="8">
        <f t="shared" si="60"/>
        <v>8.0372961915685825E-2</v>
      </c>
      <c r="P409">
        <v>407</v>
      </c>
      <c r="Q409" s="8">
        <f t="shared" si="61"/>
        <v>7.8715862556883731E-2</v>
      </c>
      <c r="R409" s="8">
        <f t="shared" si="61"/>
        <v>7.7132021186371899E-2</v>
      </c>
      <c r="S409" s="8">
        <f t="shared" si="61"/>
        <v>7.7918686410554439E-2</v>
      </c>
      <c r="T409" s="8">
        <f t="shared" si="61"/>
        <v>7.7372961915685823E-2</v>
      </c>
      <c r="W409">
        <v>407</v>
      </c>
      <c r="X409" s="4">
        <f t="shared" si="56"/>
        <v>7.9951011863196322E-2</v>
      </c>
      <c r="Y409" s="4">
        <f t="shared" si="54"/>
        <v>7.8991704589460573E-2</v>
      </c>
      <c r="Z409" s="4">
        <f t="shared" si="55"/>
        <v>7.8271309713438306E-2</v>
      </c>
    </row>
    <row r="410" spans="1:26" x14ac:dyDescent="0.25">
      <c r="A410" s="16">
        <f t="shared" si="62"/>
        <v>43943</v>
      </c>
      <c r="B410">
        <f>+'[2]Ejercicio 1'!E627</f>
        <v>408</v>
      </c>
      <c r="C410" s="5">
        <v>8.0214220721437773E-2</v>
      </c>
      <c r="D410" s="4">
        <f t="shared" si="57"/>
        <v>7.8630443337676437E-2</v>
      </c>
      <c r="E410" s="6">
        <f t="shared" si="58"/>
        <v>7.9417076886427282E-2</v>
      </c>
      <c r="F410" s="7">
        <f t="shared" si="59"/>
        <v>7.8871374387673915E-2</v>
      </c>
      <c r="I410" s="10">
        <v>408</v>
      </c>
      <c r="J410" s="8">
        <f t="shared" si="60"/>
        <v>8.1714220721437775E-2</v>
      </c>
      <c r="K410" s="8">
        <f t="shared" si="60"/>
        <v>8.0130443337676438E-2</v>
      </c>
      <c r="L410" s="8">
        <f t="shared" si="60"/>
        <v>8.0917076886427283E-2</v>
      </c>
      <c r="M410" s="8">
        <f t="shared" si="60"/>
        <v>8.0371374387673916E-2</v>
      </c>
      <c r="P410">
        <v>408</v>
      </c>
      <c r="Q410" s="8">
        <f t="shared" si="61"/>
        <v>7.8714220721437772E-2</v>
      </c>
      <c r="R410" s="8">
        <f t="shared" si="61"/>
        <v>7.7130443337676435E-2</v>
      </c>
      <c r="S410" s="8">
        <f t="shared" si="61"/>
        <v>7.7917076886427281E-2</v>
      </c>
      <c r="T410" s="8">
        <f t="shared" si="61"/>
        <v>7.7371374387673914E-2</v>
      </c>
      <c r="W410">
        <v>408</v>
      </c>
      <c r="X410" s="4">
        <f t="shared" si="56"/>
        <v>7.9947366442395501E-2</v>
      </c>
      <c r="Y410" s="4">
        <f t="shared" si="54"/>
        <v>7.898647051840621E-2</v>
      </c>
      <c r="Z410" s="4">
        <f t="shared" si="55"/>
        <v>7.826813434242931E-2</v>
      </c>
    </row>
    <row r="411" spans="1:26" x14ac:dyDescent="0.25">
      <c r="A411" s="16">
        <f t="shared" si="62"/>
        <v>43944</v>
      </c>
      <c r="B411">
        <f>+'[2]Ejercicio 1'!E628</f>
        <v>409</v>
      </c>
      <c r="C411" s="5">
        <v>8.0212578885991814E-2</v>
      </c>
      <c r="D411" s="4">
        <f t="shared" si="57"/>
        <v>7.8628865487722271E-2</v>
      </c>
      <c r="E411" s="6">
        <f t="shared" si="58"/>
        <v>7.9415467361657985E-2</v>
      </c>
      <c r="F411" s="7">
        <f t="shared" si="59"/>
        <v>7.8869786858591445E-2</v>
      </c>
      <c r="I411" s="10">
        <v>409</v>
      </c>
      <c r="J411" s="8">
        <f t="shared" si="60"/>
        <v>8.1712578885991816E-2</v>
      </c>
      <c r="K411" s="8">
        <f t="shared" si="60"/>
        <v>8.0128865487722273E-2</v>
      </c>
      <c r="L411" s="8">
        <f t="shared" si="60"/>
        <v>8.0915467361657986E-2</v>
      </c>
      <c r="M411" s="8">
        <f t="shared" si="60"/>
        <v>8.0369786858591447E-2</v>
      </c>
      <c r="P411">
        <v>409</v>
      </c>
      <c r="Q411" s="8">
        <f t="shared" si="61"/>
        <v>7.8712578885991813E-2</v>
      </c>
      <c r="R411" s="8">
        <f t="shared" si="61"/>
        <v>7.712886548772227E-2</v>
      </c>
      <c r="S411" s="8">
        <f t="shared" si="61"/>
        <v>7.7915467361657983E-2</v>
      </c>
      <c r="T411" s="8">
        <f t="shared" si="61"/>
        <v>7.7369786858591444E-2</v>
      </c>
      <c r="W411">
        <v>409</v>
      </c>
      <c r="X411" s="4">
        <f t="shared" si="56"/>
        <v>7.9943713709245259E-2</v>
      </c>
      <c r="Y411" s="4">
        <f t="shared" si="54"/>
        <v>7.8981222105612606E-2</v>
      </c>
      <c r="Z411" s="4">
        <f t="shared" si="55"/>
        <v>7.8264958968439852E-2</v>
      </c>
    </row>
    <row r="412" spans="1:26" x14ac:dyDescent="0.25">
      <c r="A412" s="16">
        <f t="shared" si="62"/>
        <v>43945</v>
      </c>
      <c r="B412">
        <f>+'[2]Ejercicio 1'!E629</f>
        <v>410</v>
      </c>
      <c r="C412" s="5">
        <v>8.0210937050545855E-2</v>
      </c>
      <c r="D412" s="4">
        <f t="shared" si="57"/>
        <v>7.8627287636509405E-2</v>
      </c>
      <c r="E412" s="6">
        <f t="shared" si="58"/>
        <v>7.9413857836246576E-2</v>
      </c>
      <c r="F412" s="7">
        <f t="shared" si="59"/>
        <v>7.8868199328438388E-2</v>
      </c>
      <c r="I412" s="10">
        <v>410</v>
      </c>
      <c r="J412" s="8">
        <f t="shared" si="60"/>
        <v>8.1710937050545857E-2</v>
      </c>
      <c r="K412" s="8">
        <f t="shared" si="60"/>
        <v>8.0127287636509406E-2</v>
      </c>
      <c r="L412" s="8">
        <f t="shared" si="60"/>
        <v>8.0913857836246578E-2</v>
      </c>
      <c r="M412" s="8">
        <f t="shared" si="60"/>
        <v>8.0368199328438389E-2</v>
      </c>
      <c r="P412">
        <v>410</v>
      </c>
      <c r="Q412" s="8">
        <f t="shared" si="61"/>
        <v>7.8710937050545854E-2</v>
      </c>
      <c r="R412" s="8">
        <f t="shared" si="61"/>
        <v>7.7127287636509403E-2</v>
      </c>
      <c r="S412" s="8">
        <f t="shared" si="61"/>
        <v>7.7913857836246575E-2</v>
      </c>
      <c r="T412" s="8">
        <f t="shared" si="61"/>
        <v>7.7368199328438386E-2</v>
      </c>
      <c r="W412">
        <v>410</v>
      </c>
      <c r="X412" s="4">
        <f t="shared" si="56"/>
        <v>7.9940053663771535E-2</v>
      </c>
      <c r="Y412" s="4">
        <f t="shared" si="54"/>
        <v>7.8975959351114039E-2</v>
      </c>
      <c r="Z412" s="4">
        <f t="shared" si="55"/>
        <v>7.8261783591435652E-2</v>
      </c>
    </row>
    <row r="413" spans="1:26" x14ac:dyDescent="0.25">
      <c r="A413" s="16">
        <f t="shared" si="62"/>
        <v>43946</v>
      </c>
      <c r="B413">
        <f>+'[2]Ejercicio 1'!E630</f>
        <v>411</v>
      </c>
      <c r="C413" s="5">
        <v>8.0209295215099896E-2</v>
      </c>
      <c r="D413" s="4">
        <f t="shared" si="57"/>
        <v>7.8625709784037837E-2</v>
      </c>
      <c r="E413" s="6">
        <f t="shared" si="58"/>
        <v>7.9412248310193043E-2</v>
      </c>
      <c r="F413" s="7">
        <f t="shared" si="59"/>
        <v>7.8866611797211911E-2</v>
      </c>
      <c r="I413" s="10">
        <v>411</v>
      </c>
      <c r="J413" s="8">
        <f t="shared" si="60"/>
        <v>8.1709295215099897E-2</v>
      </c>
      <c r="K413" s="8">
        <f t="shared" si="60"/>
        <v>8.0125709784037838E-2</v>
      </c>
      <c r="L413" s="8">
        <f t="shared" si="60"/>
        <v>8.0912248310193044E-2</v>
      </c>
      <c r="M413" s="8">
        <f t="shared" si="60"/>
        <v>8.0366611797211912E-2</v>
      </c>
      <c r="P413">
        <v>411</v>
      </c>
      <c r="Q413" s="8">
        <f t="shared" si="61"/>
        <v>7.8709295215099895E-2</v>
      </c>
      <c r="R413" s="8">
        <f t="shared" si="61"/>
        <v>7.7125709784037835E-2</v>
      </c>
      <c r="S413" s="8">
        <f t="shared" si="61"/>
        <v>7.7912248310193041E-2</v>
      </c>
      <c r="T413" s="8">
        <f t="shared" si="61"/>
        <v>7.7366611797211909E-2</v>
      </c>
      <c r="W413">
        <v>411</v>
      </c>
      <c r="X413" s="4">
        <f t="shared" si="56"/>
        <v>7.9936386305998461E-2</v>
      </c>
      <c r="Y413" s="4">
        <f t="shared" si="54"/>
        <v>7.8970682254943886E-2</v>
      </c>
      <c r="Z413" s="4">
        <f t="shared" si="55"/>
        <v>7.8258608211405303E-2</v>
      </c>
    </row>
    <row r="414" spans="1:26" x14ac:dyDescent="0.25">
      <c r="A414" s="16">
        <f t="shared" si="62"/>
        <v>43947</v>
      </c>
      <c r="B414">
        <f>+'[2]Ejercicio 1'!E631</f>
        <v>412</v>
      </c>
      <c r="C414" s="5">
        <v>8.0207653379653937E-2</v>
      </c>
      <c r="D414" s="4">
        <f t="shared" si="57"/>
        <v>7.8624131930308178E-2</v>
      </c>
      <c r="E414" s="6">
        <f t="shared" si="58"/>
        <v>7.9410638783498258E-2</v>
      </c>
      <c r="F414" s="7">
        <f t="shared" si="59"/>
        <v>7.886502426491486E-2</v>
      </c>
      <c r="I414" s="10">
        <v>412</v>
      </c>
      <c r="J414" s="8">
        <f t="shared" si="60"/>
        <v>8.1707653379653938E-2</v>
      </c>
      <c r="K414" s="8">
        <f t="shared" si="60"/>
        <v>8.0124131930308179E-2</v>
      </c>
      <c r="L414" s="8">
        <f t="shared" si="60"/>
        <v>8.0910638783498259E-2</v>
      </c>
      <c r="M414" s="8">
        <f t="shared" si="60"/>
        <v>8.0365024264914861E-2</v>
      </c>
      <c r="P414">
        <v>412</v>
      </c>
      <c r="Q414" s="8">
        <f t="shared" si="61"/>
        <v>7.8707653379653936E-2</v>
      </c>
      <c r="R414" s="8">
        <f t="shared" si="61"/>
        <v>7.7124131930308176E-2</v>
      </c>
      <c r="S414" s="8">
        <f t="shared" si="61"/>
        <v>7.7910638783498257E-2</v>
      </c>
      <c r="T414" s="8">
        <f t="shared" si="61"/>
        <v>7.7365024264914858E-2</v>
      </c>
      <c r="W414">
        <v>412</v>
      </c>
      <c r="X414" s="4">
        <f t="shared" si="56"/>
        <v>7.9932711635951531E-2</v>
      </c>
      <c r="Y414" s="4">
        <f t="shared" si="54"/>
        <v>7.8965390817125863E-2</v>
      </c>
      <c r="Z414" s="4">
        <f t="shared" si="55"/>
        <v>7.8255432828357382E-2</v>
      </c>
    </row>
    <row r="415" spans="1:26" x14ac:dyDescent="0.25">
      <c r="A415" s="16">
        <f t="shared" si="62"/>
        <v>43948</v>
      </c>
      <c r="B415">
        <f>+'[2]Ejercicio 1'!E632</f>
        <v>413</v>
      </c>
      <c r="C415" s="5">
        <v>8.0206011544207978E-2</v>
      </c>
      <c r="D415" s="4">
        <f t="shared" si="57"/>
        <v>7.8622554075319387E-2</v>
      </c>
      <c r="E415" s="6">
        <f t="shared" si="58"/>
        <v>7.9409029256160474E-2</v>
      </c>
      <c r="F415" s="7">
        <f t="shared" si="59"/>
        <v>7.886343673154439E-2</v>
      </c>
      <c r="I415" s="10">
        <v>413</v>
      </c>
      <c r="J415" s="8">
        <f t="shared" si="60"/>
        <v>8.1706011544207979E-2</v>
      </c>
      <c r="K415" s="8">
        <f t="shared" si="60"/>
        <v>8.0122554075319388E-2</v>
      </c>
      <c r="L415" s="8">
        <f t="shared" si="60"/>
        <v>8.0909029256160475E-2</v>
      </c>
      <c r="M415" s="8">
        <f t="shared" si="60"/>
        <v>8.0363436731544391E-2</v>
      </c>
      <c r="P415">
        <v>413</v>
      </c>
      <c r="Q415" s="8">
        <f t="shared" si="61"/>
        <v>7.8706011544207977E-2</v>
      </c>
      <c r="R415" s="8">
        <f t="shared" si="61"/>
        <v>7.7122554075319386E-2</v>
      </c>
      <c r="S415" s="8">
        <f t="shared" si="61"/>
        <v>7.7909029256160472E-2</v>
      </c>
      <c r="T415" s="8">
        <f t="shared" si="61"/>
        <v>7.7363436731544388E-2</v>
      </c>
      <c r="W415">
        <v>413</v>
      </c>
      <c r="X415" s="4">
        <f t="shared" si="56"/>
        <v>7.9929029653657085E-2</v>
      </c>
      <c r="Y415" s="4">
        <f t="shared" ref="Y415:Y478" si="63">Tasa_Fwd(E324,B324,E415,B415,91)</f>
        <v>7.8960085037684577E-2</v>
      </c>
      <c r="Z415" s="4">
        <f t="shared" si="55"/>
        <v>7.8252257442249035E-2</v>
      </c>
    </row>
    <row r="416" spans="1:26" x14ac:dyDescent="0.25">
      <c r="A416" s="16">
        <f t="shared" si="62"/>
        <v>43949</v>
      </c>
      <c r="B416">
        <f>+'[2]Ejercicio 1'!E633</f>
        <v>414</v>
      </c>
      <c r="C416" s="5">
        <v>8.0204369708762019E-2</v>
      </c>
      <c r="D416" s="4">
        <f t="shared" si="57"/>
        <v>7.8620976219072103E-2</v>
      </c>
      <c r="E416" s="6">
        <f t="shared" si="58"/>
        <v>7.9407419728181453E-2</v>
      </c>
      <c r="F416" s="7">
        <f t="shared" si="59"/>
        <v>7.8861849197103345E-2</v>
      </c>
      <c r="I416" s="10">
        <v>414</v>
      </c>
      <c r="J416" s="8">
        <f t="shared" si="60"/>
        <v>8.170436970876202E-2</v>
      </c>
      <c r="K416" s="8">
        <f t="shared" si="60"/>
        <v>8.0120976219072104E-2</v>
      </c>
      <c r="L416" s="8">
        <f t="shared" si="60"/>
        <v>8.0907419728181454E-2</v>
      </c>
      <c r="M416" s="8">
        <f t="shared" si="60"/>
        <v>8.0361849197103347E-2</v>
      </c>
      <c r="P416">
        <v>414</v>
      </c>
      <c r="Q416" s="8">
        <f t="shared" si="61"/>
        <v>7.8704369708762018E-2</v>
      </c>
      <c r="R416" s="8">
        <f t="shared" si="61"/>
        <v>7.7120976219072102E-2</v>
      </c>
      <c r="S416" s="8">
        <f t="shared" si="61"/>
        <v>7.7907419728181451E-2</v>
      </c>
      <c r="T416" s="8">
        <f t="shared" si="61"/>
        <v>7.7361849197103344E-2</v>
      </c>
      <c r="W416">
        <v>414</v>
      </c>
      <c r="X416" s="4">
        <f t="shared" si="56"/>
        <v>7.9925340359137537E-2</v>
      </c>
      <c r="Y416" s="4">
        <f t="shared" si="63"/>
        <v>7.8954764916659537E-2</v>
      </c>
      <c r="Z416" s="4">
        <f t="shared" ref="Z416:Z479" si="64">Tasa_Fwd(F388,B388,F416,B416,28)</f>
        <v>7.8249082053160224E-2</v>
      </c>
    </row>
    <row r="417" spans="1:26" x14ac:dyDescent="0.25">
      <c r="A417" s="16">
        <f t="shared" si="62"/>
        <v>43950</v>
      </c>
      <c r="B417">
        <f>+'[2]Ejercicio 1'!E634</f>
        <v>415</v>
      </c>
      <c r="C417" s="5">
        <v>8.020272787331606E-2</v>
      </c>
      <c r="D417" s="4">
        <f t="shared" si="57"/>
        <v>7.8619398361566104E-2</v>
      </c>
      <c r="E417" s="6">
        <f t="shared" si="58"/>
        <v>7.9405810199560292E-2</v>
      </c>
      <c r="F417" s="7">
        <f t="shared" si="59"/>
        <v>7.8860261661591727E-2</v>
      </c>
      <c r="I417" s="10">
        <v>415</v>
      </c>
      <c r="J417" s="8">
        <f t="shared" si="60"/>
        <v>8.1702727873316061E-2</v>
      </c>
      <c r="K417" s="8">
        <f t="shared" si="60"/>
        <v>8.0119398361566105E-2</v>
      </c>
      <c r="L417" s="8">
        <f t="shared" si="60"/>
        <v>8.0905810199560294E-2</v>
      </c>
      <c r="M417" s="8">
        <f t="shared" si="60"/>
        <v>8.0360261661591728E-2</v>
      </c>
      <c r="P417">
        <v>415</v>
      </c>
      <c r="Q417" s="8">
        <f t="shared" si="61"/>
        <v>7.8702727873316058E-2</v>
      </c>
      <c r="R417" s="8">
        <f t="shared" si="61"/>
        <v>7.7119398361566102E-2</v>
      </c>
      <c r="S417" s="8">
        <f t="shared" si="61"/>
        <v>7.7905810199560291E-2</v>
      </c>
      <c r="T417" s="8">
        <f t="shared" si="61"/>
        <v>7.7360261661591725E-2</v>
      </c>
      <c r="W417">
        <v>415</v>
      </c>
      <c r="X417" s="4">
        <f t="shared" si="56"/>
        <v>7.9921643752421417E-2</v>
      </c>
      <c r="Y417" s="4">
        <f t="shared" si="63"/>
        <v>7.8949430454073585E-2</v>
      </c>
      <c r="Z417" s="4">
        <f t="shared" si="64"/>
        <v>7.8245906661013845E-2</v>
      </c>
    </row>
    <row r="418" spans="1:26" x14ac:dyDescent="0.25">
      <c r="A418" s="16">
        <f t="shared" si="62"/>
        <v>43951</v>
      </c>
      <c r="B418">
        <f>+'[2]Ejercicio 1'!E635</f>
        <v>416</v>
      </c>
      <c r="C418" s="5">
        <v>8.0201086037870101E-2</v>
      </c>
      <c r="D418" s="4">
        <f t="shared" si="57"/>
        <v>7.8617820502801805E-2</v>
      </c>
      <c r="E418" s="6">
        <f t="shared" si="58"/>
        <v>7.9404200670297895E-2</v>
      </c>
      <c r="F418" s="7">
        <f t="shared" si="59"/>
        <v>7.8858674125009534E-2</v>
      </c>
      <c r="I418" s="10">
        <v>416</v>
      </c>
      <c r="J418" s="8">
        <f t="shared" si="60"/>
        <v>8.1701086037870102E-2</v>
      </c>
      <c r="K418" s="8">
        <f t="shared" si="60"/>
        <v>8.0117820502801806E-2</v>
      </c>
      <c r="L418" s="8">
        <f t="shared" si="60"/>
        <v>8.0904200670297896E-2</v>
      </c>
      <c r="M418" s="8">
        <f t="shared" si="60"/>
        <v>8.0358674125009535E-2</v>
      </c>
      <c r="P418">
        <v>416</v>
      </c>
      <c r="Q418" s="8">
        <f t="shared" si="61"/>
        <v>7.8701086037870099E-2</v>
      </c>
      <c r="R418" s="8">
        <f t="shared" si="61"/>
        <v>7.7117820502801804E-2</v>
      </c>
      <c r="S418" s="8">
        <f t="shared" si="61"/>
        <v>7.7904200670297893E-2</v>
      </c>
      <c r="T418" s="8">
        <f t="shared" si="61"/>
        <v>7.7358674125009533E-2</v>
      </c>
      <c r="W418">
        <v>416</v>
      </c>
      <c r="X418" s="4">
        <f t="shared" si="56"/>
        <v>7.9917939833532028E-2</v>
      </c>
      <c r="Y418" s="4">
        <f t="shared" si="63"/>
        <v>7.8944081649960113E-2</v>
      </c>
      <c r="Z418" s="4">
        <f t="shared" si="64"/>
        <v>7.824273126592983E-2</v>
      </c>
    </row>
    <row r="419" spans="1:26" x14ac:dyDescent="0.25">
      <c r="A419" s="16">
        <f t="shared" si="62"/>
        <v>43952</v>
      </c>
      <c r="B419">
        <f>+'[2]Ejercicio 1'!E636</f>
        <v>417</v>
      </c>
      <c r="C419" s="5">
        <v>8.0199444202424142E-2</v>
      </c>
      <c r="D419" s="4">
        <f t="shared" si="57"/>
        <v>7.8616242642778361E-2</v>
      </c>
      <c r="E419" s="6">
        <f t="shared" si="58"/>
        <v>7.9402591140392498E-2</v>
      </c>
      <c r="F419" s="7">
        <f t="shared" si="59"/>
        <v>7.8857086587353908E-2</v>
      </c>
      <c r="I419" s="10">
        <v>417</v>
      </c>
      <c r="J419" s="8">
        <f t="shared" si="60"/>
        <v>8.1699444202424143E-2</v>
      </c>
      <c r="K419" s="8">
        <f t="shared" si="60"/>
        <v>8.0116242642778362E-2</v>
      </c>
      <c r="L419" s="8">
        <f t="shared" si="60"/>
        <v>8.0902591140392499E-2</v>
      </c>
      <c r="M419" s="8">
        <f t="shared" si="60"/>
        <v>8.035708658735391E-2</v>
      </c>
      <c r="P419">
        <v>417</v>
      </c>
      <c r="Q419" s="8">
        <f t="shared" si="61"/>
        <v>7.869944420242414E-2</v>
      </c>
      <c r="R419" s="8">
        <f t="shared" si="61"/>
        <v>7.711624264277836E-2</v>
      </c>
      <c r="S419" s="8">
        <f t="shared" si="61"/>
        <v>7.7902591140392496E-2</v>
      </c>
      <c r="T419" s="8">
        <f t="shared" si="61"/>
        <v>7.7357086587353907E-2</v>
      </c>
      <c r="W419">
        <v>417</v>
      </c>
      <c r="X419" s="4">
        <f t="shared" si="56"/>
        <v>7.991422860249657E-2</v>
      </c>
      <c r="Y419" s="4">
        <f t="shared" si="63"/>
        <v>7.8938718504344599E-2</v>
      </c>
      <c r="Z419" s="4">
        <f t="shared" si="64"/>
        <v>7.8239555867745433E-2</v>
      </c>
    </row>
    <row r="420" spans="1:26" x14ac:dyDescent="0.25">
      <c r="A420" s="16">
        <f t="shared" si="62"/>
        <v>43953</v>
      </c>
      <c r="B420">
        <f>+'[2]Ejercicio 1'!E637</f>
        <v>418</v>
      </c>
      <c r="C420" s="5">
        <v>8.0197802366978169E-2</v>
      </c>
      <c r="D420" s="4">
        <f t="shared" si="57"/>
        <v>7.8614664781496424E-2</v>
      </c>
      <c r="E420" s="6">
        <f t="shared" si="58"/>
        <v>7.9400981609845864E-2</v>
      </c>
      <c r="F420" s="7">
        <f t="shared" si="59"/>
        <v>7.8855499048624864E-2</v>
      </c>
      <c r="I420" s="10">
        <v>418</v>
      </c>
      <c r="J420" s="8">
        <f t="shared" si="60"/>
        <v>8.169780236697817E-2</v>
      </c>
      <c r="K420" s="8">
        <f t="shared" si="60"/>
        <v>8.0114664781496425E-2</v>
      </c>
      <c r="L420" s="8">
        <f t="shared" si="60"/>
        <v>8.0900981609845865E-2</v>
      </c>
      <c r="M420" s="8">
        <f t="shared" si="60"/>
        <v>8.0355499048624865E-2</v>
      </c>
      <c r="P420">
        <v>418</v>
      </c>
      <c r="Q420" s="8">
        <f t="shared" si="61"/>
        <v>7.8697802366978167E-2</v>
      </c>
      <c r="R420" s="8">
        <f t="shared" si="61"/>
        <v>7.7114664781496423E-2</v>
      </c>
      <c r="S420" s="8">
        <f t="shared" si="61"/>
        <v>7.7900981609845862E-2</v>
      </c>
      <c r="T420" s="8">
        <f t="shared" si="61"/>
        <v>7.7355499048624862E-2</v>
      </c>
      <c r="W420">
        <v>418</v>
      </c>
      <c r="X420" s="4">
        <f t="shared" si="56"/>
        <v>7.9910510059338344E-2</v>
      </c>
      <c r="Y420" s="4">
        <f t="shared" si="63"/>
        <v>7.8933341017258643E-2</v>
      </c>
      <c r="Z420" s="4">
        <f t="shared" si="64"/>
        <v>7.8236380466537747E-2</v>
      </c>
    </row>
    <row r="421" spans="1:26" x14ac:dyDescent="0.25">
      <c r="A421" s="16">
        <f t="shared" si="62"/>
        <v>43954</v>
      </c>
      <c r="B421">
        <f>+'[2]Ejercicio 1'!E638</f>
        <v>419</v>
      </c>
      <c r="C421" s="5">
        <v>8.019616053153221E-2</v>
      </c>
      <c r="D421" s="4">
        <f t="shared" si="57"/>
        <v>7.8613086918955757E-2</v>
      </c>
      <c r="E421" s="6">
        <f t="shared" si="58"/>
        <v>7.9399372078657091E-2</v>
      </c>
      <c r="F421" s="7">
        <f t="shared" si="59"/>
        <v>7.8853911508828103E-2</v>
      </c>
      <c r="I421" s="10">
        <v>419</v>
      </c>
      <c r="J421" s="8">
        <f t="shared" si="60"/>
        <v>8.1696160531532211E-2</v>
      </c>
      <c r="K421" s="8">
        <f t="shared" si="60"/>
        <v>8.0113086918955759E-2</v>
      </c>
      <c r="L421" s="8">
        <f t="shared" si="60"/>
        <v>8.0899372078657092E-2</v>
      </c>
      <c r="M421" s="8">
        <f t="shared" si="60"/>
        <v>8.0353911508828105E-2</v>
      </c>
      <c r="P421">
        <v>419</v>
      </c>
      <c r="Q421" s="8">
        <f t="shared" si="61"/>
        <v>7.8696160531532208E-2</v>
      </c>
      <c r="R421" s="8">
        <f t="shared" si="61"/>
        <v>7.7113086918955756E-2</v>
      </c>
      <c r="S421" s="8">
        <f t="shared" si="61"/>
        <v>7.7899372078657089E-2</v>
      </c>
      <c r="T421" s="8">
        <f t="shared" si="61"/>
        <v>7.7353911508828102E-2</v>
      </c>
      <c r="W421">
        <v>419</v>
      </c>
      <c r="X421" s="4">
        <f t="shared" si="56"/>
        <v>7.9906784204084563E-2</v>
      </c>
      <c r="Y421" s="4">
        <f t="shared" si="63"/>
        <v>7.8927949188732124E-2</v>
      </c>
      <c r="Z421" s="4">
        <f t="shared" si="64"/>
        <v>7.8233205062355288E-2</v>
      </c>
    </row>
    <row r="422" spans="1:26" x14ac:dyDescent="0.25">
      <c r="A422" s="16">
        <f t="shared" si="62"/>
        <v>43955</v>
      </c>
      <c r="B422">
        <f>+'[2]Ejercicio 1'!E639</f>
        <v>420</v>
      </c>
      <c r="C422" s="5">
        <v>8.019451869608625E-2</v>
      </c>
      <c r="D422" s="4">
        <f t="shared" si="57"/>
        <v>7.861150905515657E-2</v>
      </c>
      <c r="E422" s="6">
        <f t="shared" si="58"/>
        <v>7.9397762546826192E-2</v>
      </c>
      <c r="F422" s="7">
        <f t="shared" si="59"/>
        <v>7.885232396795791E-2</v>
      </c>
      <c r="I422" s="10">
        <v>420</v>
      </c>
      <c r="J422" s="8">
        <f t="shared" si="60"/>
        <v>8.1694518696086252E-2</v>
      </c>
      <c r="K422" s="8">
        <f t="shared" si="60"/>
        <v>8.0111509055156571E-2</v>
      </c>
      <c r="L422" s="8">
        <f t="shared" si="60"/>
        <v>8.0897762546826193E-2</v>
      </c>
      <c r="M422" s="8">
        <f t="shared" si="60"/>
        <v>8.0352323967957912E-2</v>
      </c>
      <c r="P422">
        <v>420</v>
      </c>
      <c r="Q422" s="8">
        <f t="shared" si="61"/>
        <v>7.8694518696086249E-2</v>
      </c>
      <c r="R422" s="8">
        <f t="shared" si="61"/>
        <v>7.7111509055156569E-2</v>
      </c>
      <c r="S422" s="8">
        <f t="shared" si="61"/>
        <v>7.7897762546826191E-2</v>
      </c>
      <c r="T422" s="8">
        <f t="shared" si="61"/>
        <v>7.7352323967957909E-2</v>
      </c>
      <c r="W422">
        <v>420</v>
      </c>
      <c r="X422" s="4">
        <f t="shared" si="56"/>
        <v>7.990305103676161E-2</v>
      </c>
      <c r="Y422" s="4">
        <f t="shared" si="63"/>
        <v>7.8922543018798433E-2</v>
      </c>
      <c r="Z422" s="4">
        <f t="shared" si="64"/>
        <v>7.8230029655149538E-2</v>
      </c>
    </row>
    <row r="423" spans="1:26" x14ac:dyDescent="0.25">
      <c r="A423" s="16">
        <f t="shared" si="62"/>
        <v>43956</v>
      </c>
      <c r="B423">
        <f>+'[2]Ejercicio 1'!E640</f>
        <v>421</v>
      </c>
      <c r="C423" s="5">
        <v>8.0192876860640291E-2</v>
      </c>
      <c r="D423" s="4">
        <f t="shared" si="57"/>
        <v>7.8609931190098861E-2</v>
      </c>
      <c r="E423" s="6">
        <f t="shared" si="58"/>
        <v>7.9396153014353182E-2</v>
      </c>
      <c r="F423" s="7">
        <f t="shared" si="59"/>
        <v>7.8850736426017143E-2</v>
      </c>
      <c r="I423" s="10">
        <v>421</v>
      </c>
      <c r="J423" s="8">
        <f t="shared" si="60"/>
        <v>8.1692876860640293E-2</v>
      </c>
      <c r="K423" s="8">
        <f t="shared" si="60"/>
        <v>8.0109931190098863E-2</v>
      </c>
      <c r="L423" s="8">
        <f t="shared" si="60"/>
        <v>8.0896153014353184E-2</v>
      </c>
      <c r="M423" s="8">
        <f t="shared" si="60"/>
        <v>8.0350736426017144E-2</v>
      </c>
      <c r="P423">
        <v>421</v>
      </c>
      <c r="Q423" s="8">
        <f t="shared" si="61"/>
        <v>7.869287686064029E-2</v>
      </c>
      <c r="R423" s="8">
        <f t="shared" si="61"/>
        <v>7.710993119009886E-2</v>
      </c>
      <c r="S423" s="8">
        <f t="shared" si="61"/>
        <v>7.7896153014353181E-2</v>
      </c>
      <c r="T423" s="8">
        <f t="shared" si="61"/>
        <v>7.7350736426017142E-2</v>
      </c>
      <c r="W423">
        <v>421</v>
      </c>
      <c r="X423" s="4">
        <f t="shared" si="56"/>
        <v>7.9899310557395367E-2</v>
      </c>
      <c r="Y423" s="4">
        <f t="shared" si="63"/>
        <v>7.8917122507479509E-2</v>
      </c>
      <c r="Z423" s="4">
        <f t="shared" si="64"/>
        <v>7.8226854244926203E-2</v>
      </c>
    </row>
    <row r="424" spans="1:26" x14ac:dyDescent="0.25">
      <c r="A424" s="16">
        <f t="shared" si="62"/>
        <v>43957</v>
      </c>
      <c r="B424">
        <f>+'[2]Ejercicio 1'!E641</f>
        <v>422</v>
      </c>
      <c r="C424" s="5">
        <v>8.0191235025194332E-2</v>
      </c>
      <c r="D424" s="4">
        <f t="shared" si="57"/>
        <v>7.8608353323782229E-2</v>
      </c>
      <c r="E424" s="6">
        <f t="shared" si="58"/>
        <v>7.9394543481238922E-2</v>
      </c>
      <c r="F424" s="7">
        <f t="shared" si="59"/>
        <v>7.8849148883002956E-2</v>
      </c>
      <c r="I424" s="10">
        <v>422</v>
      </c>
      <c r="J424" s="8">
        <f t="shared" si="60"/>
        <v>8.1691235025194334E-2</v>
      </c>
      <c r="K424" s="8">
        <f t="shared" si="60"/>
        <v>8.010835332378223E-2</v>
      </c>
      <c r="L424" s="8">
        <f t="shared" si="60"/>
        <v>8.0894543481238923E-2</v>
      </c>
      <c r="M424" s="8">
        <f t="shared" si="60"/>
        <v>8.0349148883002958E-2</v>
      </c>
      <c r="P424">
        <v>422</v>
      </c>
      <c r="Q424" s="8">
        <f t="shared" si="61"/>
        <v>7.8691235025194331E-2</v>
      </c>
      <c r="R424" s="8">
        <f t="shared" si="61"/>
        <v>7.7108353323782228E-2</v>
      </c>
      <c r="S424" s="8">
        <f t="shared" si="61"/>
        <v>7.789454348123892E-2</v>
      </c>
      <c r="T424" s="8">
        <f t="shared" si="61"/>
        <v>7.7349148883002955E-2</v>
      </c>
      <c r="W424">
        <v>422</v>
      </c>
      <c r="X424" s="4">
        <f t="shared" si="56"/>
        <v>7.9895562766010439E-2</v>
      </c>
      <c r="Y424" s="4">
        <f t="shared" si="63"/>
        <v>7.8911687654816653E-2</v>
      </c>
      <c r="Z424" s="4">
        <f t="shared" si="64"/>
        <v>7.8223678831642454E-2</v>
      </c>
    </row>
    <row r="425" spans="1:26" x14ac:dyDescent="0.25">
      <c r="A425" s="16">
        <f t="shared" si="62"/>
        <v>43958</v>
      </c>
      <c r="B425">
        <f>+'[2]Ejercicio 1'!E642</f>
        <v>423</v>
      </c>
      <c r="C425" s="5">
        <v>8.0189593189748373E-2</v>
      </c>
      <c r="D425" s="4">
        <f t="shared" si="57"/>
        <v>7.8606775456207062E-2</v>
      </c>
      <c r="E425" s="6">
        <f t="shared" si="58"/>
        <v>7.9392933947481661E-2</v>
      </c>
      <c r="F425" s="7">
        <f t="shared" si="59"/>
        <v>7.8847561338918196E-2</v>
      </c>
      <c r="I425" s="10">
        <v>423</v>
      </c>
      <c r="J425" s="8">
        <f t="shared" si="60"/>
        <v>8.1689593189748375E-2</v>
      </c>
      <c r="K425" s="8">
        <f t="shared" si="60"/>
        <v>8.0106775456207063E-2</v>
      </c>
      <c r="L425" s="8">
        <f t="shared" si="60"/>
        <v>8.0892933947481663E-2</v>
      </c>
      <c r="M425" s="8">
        <f t="shared" si="60"/>
        <v>8.0347561338918197E-2</v>
      </c>
      <c r="P425">
        <v>423</v>
      </c>
      <c r="Q425" s="8">
        <f t="shared" si="61"/>
        <v>7.8689593189748372E-2</v>
      </c>
      <c r="R425" s="8">
        <f t="shared" si="61"/>
        <v>7.7106775456207061E-2</v>
      </c>
      <c r="S425" s="8">
        <f t="shared" si="61"/>
        <v>7.789293394748166E-2</v>
      </c>
      <c r="T425" s="8">
        <f t="shared" si="61"/>
        <v>7.7347561338918194E-2</v>
      </c>
      <c r="W425">
        <v>423</v>
      </c>
      <c r="X425" s="4">
        <f t="shared" si="56"/>
        <v>7.989180766263318E-2</v>
      </c>
      <c r="Y425" s="4">
        <f t="shared" si="63"/>
        <v>7.8906238460829184E-2</v>
      </c>
      <c r="Z425" s="4">
        <f t="shared" si="64"/>
        <v>7.8220503415338261E-2</v>
      </c>
    </row>
    <row r="426" spans="1:26" x14ac:dyDescent="0.25">
      <c r="A426" s="16">
        <f t="shared" si="62"/>
        <v>43959</v>
      </c>
      <c r="B426">
        <f>+'[2]Ejercicio 1'!E643</f>
        <v>424</v>
      </c>
      <c r="C426" s="5">
        <v>8.0187951354302414E-2</v>
      </c>
      <c r="D426" s="4">
        <f t="shared" si="57"/>
        <v>7.8605197587372971E-2</v>
      </c>
      <c r="E426" s="6">
        <f t="shared" si="58"/>
        <v>7.939132441308315E-2</v>
      </c>
      <c r="F426" s="7">
        <f t="shared" si="59"/>
        <v>7.8845973793762861E-2</v>
      </c>
      <c r="I426" s="10">
        <v>424</v>
      </c>
      <c r="J426" s="8">
        <f t="shared" si="60"/>
        <v>8.1687951354302415E-2</v>
      </c>
      <c r="K426" s="8">
        <f t="shared" si="60"/>
        <v>8.0105197587372973E-2</v>
      </c>
      <c r="L426" s="8">
        <f t="shared" si="60"/>
        <v>8.0891324413083152E-2</v>
      </c>
      <c r="M426" s="8">
        <f t="shared" si="60"/>
        <v>8.0345973793762862E-2</v>
      </c>
      <c r="P426">
        <v>424</v>
      </c>
      <c r="Q426" s="8">
        <f t="shared" si="61"/>
        <v>7.8687951354302413E-2</v>
      </c>
      <c r="R426" s="8">
        <f t="shared" si="61"/>
        <v>7.710519758737297E-2</v>
      </c>
      <c r="S426" s="8">
        <f t="shared" si="61"/>
        <v>7.7891324413083149E-2</v>
      </c>
      <c r="T426" s="8">
        <f t="shared" si="61"/>
        <v>7.7345973793762859E-2</v>
      </c>
      <c r="W426">
        <v>424</v>
      </c>
      <c r="X426" s="4">
        <f t="shared" si="56"/>
        <v>7.9888045247289943E-2</v>
      </c>
      <c r="Y426" s="4">
        <f t="shared" si="63"/>
        <v>7.890077492555575E-2</v>
      </c>
      <c r="Z426" s="4">
        <f t="shared" si="64"/>
        <v>7.8217327996059308E-2</v>
      </c>
    </row>
    <row r="427" spans="1:26" x14ac:dyDescent="0.25">
      <c r="A427" s="16">
        <f t="shared" si="62"/>
        <v>43960</v>
      </c>
      <c r="B427">
        <f>+'[2]Ejercicio 1'!E644</f>
        <v>425</v>
      </c>
      <c r="C427" s="5">
        <v>8.0186309518856455E-2</v>
      </c>
      <c r="D427" s="4">
        <f t="shared" si="57"/>
        <v>7.8603619717280956E-2</v>
      </c>
      <c r="E427" s="6">
        <f t="shared" si="58"/>
        <v>7.9389714878042514E-2</v>
      </c>
      <c r="F427" s="7">
        <f t="shared" si="59"/>
        <v>7.8844386247534093E-2</v>
      </c>
      <c r="I427" s="10">
        <v>425</v>
      </c>
      <c r="J427" s="8">
        <f t="shared" si="60"/>
        <v>8.1686309518856456E-2</v>
      </c>
      <c r="K427" s="8">
        <f t="shared" si="60"/>
        <v>8.0103619717280958E-2</v>
      </c>
      <c r="L427" s="8">
        <f t="shared" si="60"/>
        <v>8.0889714878042515E-2</v>
      </c>
      <c r="M427" s="8">
        <f t="shared" si="60"/>
        <v>8.0344386247534094E-2</v>
      </c>
      <c r="P427">
        <v>425</v>
      </c>
      <c r="Q427" s="8">
        <f t="shared" si="61"/>
        <v>7.8686309518856454E-2</v>
      </c>
      <c r="R427" s="8">
        <f t="shared" si="61"/>
        <v>7.7103619717280955E-2</v>
      </c>
      <c r="S427" s="8">
        <f t="shared" si="61"/>
        <v>7.7889714878042512E-2</v>
      </c>
      <c r="T427" s="8">
        <f t="shared" si="61"/>
        <v>7.7344386247534092E-2</v>
      </c>
      <c r="W427">
        <v>425</v>
      </c>
      <c r="X427" s="4">
        <f t="shared" si="56"/>
        <v>7.9884275520007958E-2</v>
      </c>
      <c r="Y427" s="4">
        <f t="shared" si="63"/>
        <v>7.8895297049027993E-2</v>
      </c>
      <c r="Z427" s="4">
        <f t="shared" si="64"/>
        <v>7.8214152573714238E-2</v>
      </c>
    </row>
    <row r="428" spans="1:26" x14ac:dyDescent="0.25">
      <c r="A428" s="16">
        <f t="shared" si="62"/>
        <v>43961</v>
      </c>
      <c r="B428">
        <f>+'[2]Ejercicio 1'!E645</f>
        <v>426</v>
      </c>
      <c r="C428" s="5">
        <v>8.0184667683410496E-2</v>
      </c>
      <c r="D428" s="4">
        <f t="shared" si="57"/>
        <v>7.8602041845929602E-2</v>
      </c>
      <c r="E428" s="6">
        <f t="shared" si="58"/>
        <v>7.9388105342359766E-2</v>
      </c>
      <c r="F428" s="7">
        <f t="shared" si="59"/>
        <v>7.8842798700234765E-2</v>
      </c>
      <c r="I428" s="10">
        <v>426</v>
      </c>
      <c r="J428" s="8">
        <f t="shared" si="60"/>
        <v>8.1684667683410497E-2</v>
      </c>
      <c r="K428" s="8">
        <f t="shared" si="60"/>
        <v>8.0102041845929603E-2</v>
      </c>
      <c r="L428" s="8">
        <f t="shared" si="60"/>
        <v>8.0888105342359767E-2</v>
      </c>
      <c r="M428" s="8">
        <f t="shared" si="60"/>
        <v>8.0342798700234766E-2</v>
      </c>
      <c r="P428">
        <v>426</v>
      </c>
      <c r="Q428" s="8">
        <f t="shared" si="61"/>
        <v>7.8684667683410495E-2</v>
      </c>
      <c r="R428" s="8">
        <f t="shared" si="61"/>
        <v>7.71020418459296E-2</v>
      </c>
      <c r="S428" s="8">
        <f t="shared" si="61"/>
        <v>7.7888105342359765E-2</v>
      </c>
      <c r="T428" s="8">
        <f t="shared" si="61"/>
        <v>7.7342798700234763E-2</v>
      </c>
      <c r="W428">
        <v>426</v>
      </c>
      <c r="X428" s="4">
        <f t="shared" si="56"/>
        <v>7.9880498480811399E-2</v>
      </c>
      <c r="Y428" s="4">
        <f t="shared" si="63"/>
        <v>7.8889804831271365E-2</v>
      </c>
      <c r="Z428" s="4">
        <f t="shared" si="64"/>
        <v>7.8210977148394409E-2</v>
      </c>
    </row>
    <row r="429" spans="1:26" x14ac:dyDescent="0.25">
      <c r="A429" s="16">
        <f t="shared" si="62"/>
        <v>43962</v>
      </c>
      <c r="B429">
        <f>+'[2]Ejercicio 1'!E646</f>
        <v>427</v>
      </c>
      <c r="C429" s="5">
        <v>8.0183025847964537E-2</v>
      </c>
      <c r="D429" s="4">
        <f t="shared" si="57"/>
        <v>7.8600463973319712E-2</v>
      </c>
      <c r="E429" s="6">
        <f t="shared" si="58"/>
        <v>7.9386495806035753E-2</v>
      </c>
      <c r="F429" s="7">
        <f t="shared" si="59"/>
        <v>7.8841211151864848E-2</v>
      </c>
      <c r="I429" s="10">
        <v>427</v>
      </c>
      <c r="J429" s="8">
        <f t="shared" si="60"/>
        <v>8.1683025847964538E-2</v>
      </c>
      <c r="K429" s="8">
        <f t="shared" si="60"/>
        <v>8.0100463973319713E-2</v>
      </c>
      <c r="L429" s="8">
        <f t="shared" si="60"/>
        <v>8.0886495806035755E-2</v>
      </c>
      <c r="M429" s="8">
        <f t="shared" si="60"/>
        <v>8.034121115186485E-2</v>
      </c>
      <c r="P429">
        <v>427</v>
      </c>
      <c r="Q429" s="8">
        <f t="shared" si="61"/>
        <v>7.8683025847964536E-2</v>
      </c>
      <c r="R429" s="8">
        <f t="shared" si="61"/>
        <v>7.7100463973319711E-2</v>
      </c>
      <c r="S429" s="8">
        <f t="shared" si="61"/>
        <v>7.7886495806035752E-2</v>
      </c>
      <c r="T429" s="8">
        <f t="shared" si="61"/>
        <v>7.7341211151864847E-2</v>
      </c>
      <c r="W429">
        <v>427</v>
      </c>
      <c r="X429" s="4">
        <f t="shared" si="56"/>
        <v>7.9876714129727022E-2</v>
      </c>
      <c r="Y429" s="4">
        <f t="shared" si="63"/>
        <v>7.8884298272322753E-2</v>
      </c>
      <c r="Z429" s="4">
        <f t="shared" si="64"/>
        <v>7.8207801720011308E-2</v>
      </c>
    </row>
    <row r="430" spans="1:26" x14ac:dyDescent="0.25">
      <c r="A430" s="16">
        <f t="shared" si="62"/>
        <v>43963</v>
      </c>
      <c r="B430">
        <f>+'[2]Ejercicio 1'!E647</f>
        <v>428</v>
      </c>
      <c r="C430" s="5">
        <v>8.0181384012518578E-2</v>
      </c>
      <c r="D430" s="4">
        <f t="shared" si="57"/>
        <v>7.8598886099450871E-2</v>
      </c>
      <c r="E430" s="6">
        <f t="shared" si="58"/>
        <v>7.9384886269068755E-2</v>
      </c>
      <c r="F430" s="7">
        <f t="shared" si="59"/>
        <v>7.8839623602421513E-2</v>
      </c>
      <c r="I430" s="10">
        <v>428</v>
      </c>
      <c r="J430" s="8">
        <f t="shared" si="60"/>
        <v>8.1681384012518579E-2</v>
      </c>
      <c r="K430" s="8">
        <f t="shared" si="60"/>
        <v>8.0098886099450872E-2</v>
      </c>
      <c r="L430" s="8">
        <f t="shared" si="60"/>
        <v>8.0884886269068756E-2</v>
      </c>
      <c r="M430" s="8">
        <f t="shared" si="60"/>
        <v>8.0339623602421514E-2</v>
      </c>
      <c r="P430">
        <v>428</v>
      </c>
      <c r="Q430" s="8">
        <f t="shared" si="61"/>
        <v>7.8681384012518576E-2</v>
      </c>
      <c r="R430" s="8">
        <f t="shared" si="61"/>
        <v>7.709888609945087E-2</v>
      </c>
      <c r="S430" s="8">
        <f t="shared" si="61"/>
        <v>7.7884886269068754E-2</v>
      </c>
      <c r="T430" s="8">
        <f t="shared" si="61"/>
        <v>7.7339623602421512E-2</v>
      </c>
      <c r="W430">
        <v>428</v>
      </c>
      <c r="X430" s="4">
        <f t="shared" si="56"/>
        <v>7.9872922466782528E-2</v>
      </c>
      <c r="Y430" s="4">
        <f t="shared" si="63"/>
        <v>7.8878777372204154E-2</v>
      </c>
      <c r="Z430" s="4">
        <f t="shared" si="64"/>
        <v>7.8204626288653448E-2</v>
      </c>
    </row>
    <row r="431" spans="1:26" x14ac:dyDescent="0.25">
      <c r="A431" s="16">
        <f t="shared" si="62"/>
        <v>43964</v>
      </c>
      <c r="B431">
        <f>+'[2]Ejercicio 1'!E648</f>
        <v>429</v>
      </c>
      <c r="C431" s="5">
        <v>8.0179742177072619E-2</v>
      </c>
      <c r="D431" s="4">
        <f t="shared" si="57"/>
        <v>7.8597308224323703E-2</v>
      </c>
      <c r="E431" s="6">
        <f t="shared" si="58"/>
        <v>7.9383276731460506E-2</v>
      </c>
      <c r="F431" s="7">
        <f t="shared" si="59"/>
        <v>7.8838036051907617E-2</v>
      </c>
      <c r="I431" s="10">
        <v>429</v>
      </c>
      <c r="J431" s="8">
        <f t="shared" si="60"/>
        <v>8.167974217707262E-2</v>
      </c>
      <c r="K431" s="8">
        <f t="shared" si="60"/>
        <v>8.0097308224323704E-2</v>
      </c>
      <c r="L431" s="8">
        <f t="shared" si="60"/>
        <v>8.0883276731460507E-2</v>
      </c>
      <c r="M431" s="8">
        <f t="shared" si="60"/>
        <v>8.0338036051907619E-2</v>
      </c>
      <c r="P431">
        <v>429</v>
      </c>
      <c r="Q431" s="8">
        <f t="shared" si="61"/>
        <v>7.8679742177072617E-2</v>
      </c>
      <c r="R431" s="8">
        <f t="shared" si="61"/>
        <v>7.7097308224323702E-2</v>
      </c>
      <c r="S431" s="8">
        <f t="shared" si="61"/>
        <v>7.7883276731460505E-2</v>
      </c>
      <c r="T431" s="8">
        <f t="shared" si="61"/>
        <v>7.7338036051907616E-2</v>
      </c>
      <c r="W431">
        <v>429</v>
      </c>
      <c r="X431" s="4">
        <f t="shared" si="56"/>
        <v>7.9869123492003813E-2</v>
      </c>
      <c r="Y431" s="4">
        <f t="shared" si="63"/>
        <v>7.8873242130959448E-2</v>
      </c>
      <c r="Z431" s="4">
        <f t="shared" si="64"/>
        <v>7.8201450854232329E-2</v>
      </c>
    </row>
    <row r="432" spans="1:26" x14ac:dyDescent="0.25">
      <c r="A432" s="16">
        <f t="shared" si="62"/>
        <v>43965</v>
      </c>
      <c r="B432">
        <f>+'[2]Ejercicio 1'!E649</f>
        <v>430</v>
      </c>
      <c r="C432" s="5">
        <v>8.017810034162666E-2</v>
      </c>
      <c r="D432" s="4">
        <f t="shared" si="57"/>
        <v>7.8595730347938E-2</v>
      </c>
      <c r="E432" s="6">
        <f t="shared" si="58"/>
        <v>7.9381667193210131E-2</v>
      </c>
      <c r="F432" s="7">
        <f t="shared" si="59"/>
        <v>7.8836448500323134E-2</v>
      </c>
      <c r="I432" s="10">
        <v>430</v>
      </c>
      <c r="J432" s="8">
        <f t="shared" si="60"/>
        <v>8.1678100341626661E-2</v>
      </c>
      <c r="K432" s="8">
        <f t="shared" si="60"/>
        <v>8.0095730347938002E-2</v>
      </c>
      <c r="L432" s="8">
        <f t="shared" si="60"/>
        <v>8.0881667193210133E-2</v>
      </c>
      <c r="M432" s="8">
        <f t="shared" si="60"/>
        <v>8.0336448500323135E-2</v>
      </c>
      <c r="P432">
        <v>430</v>
      </c>
      <c r="Q432" s="8">
        <f t="shared" si="61"/>
        <v>7.8678100341626658E-2</v>
      </c>
      <c r="R432" s="8">
        <f t="shared" si="61"/>
        <v>7.7095730347937999E-2</v>
      </c>
      <c r="S432" s="8">
        <f t="shared" si="61"/>
        <v>7.788166719321013E-2</v>
      </c>
      <c r="T432" s="8">
        <f t="shared" si="61"/>
        <v>7.7336448500323132E-2</v>
      </c>
      <c r="W432">
        <v>430</v>
      </c>
      <c r="X432" s="4">
        <f t="shared" si="56"/>
        <v>7.9865317205417674E-2</v>
      </c>
      <c r="Y432" s="4">
        <f t="shared" si="63"/>
        <v>7.8867692548609744E-2</v>
      </c>
      <c r="Z432" s="4">
        <f t="shared" si="64"/>
        <v>7.8198275416833593E-2</v>
      </c>
    </row>
    <row r="433" spans="1:26" x14ac:dyDescent="0.25">
      <c r="A433" s="16">
        <f t="shared" si="62"/>
        <v>43966</v>
      </c>
      <c r="B433">
        <f>+'[2]Ejercicio 1'!E650</f>
        <v>431</v>
      </c>
      <c r="C433" s="5">
        <v>8.0176458506180701E-2</v>
      </c>
      <c r="D433" s="4">
        <f t="shared" si="57"/>
        <v>7.8594152470293333E-2</v>
      </c>
      <c r="E433" s="6">
        <f t="shared" si="58"/>
        <v>7.9380057654317646E-2</v>
      </c>
      <c r="F433" s="7">
        <f t="shared" si="59"/>
        <v>7.8834860947665231E-2</v>
      </c>
      <c r="I433" s="10">
        <v>431</v>
      </c>
      <c r="J433" s="8">
        <f t="shared" si="60"/>
        <v>8.1676458506180702E-2</v>
      </c>
      <c r="K433" s="8">
        <f t="shared" si="60"/>
        <v>8.0094152470293334E-2</v>
      </c>
      <c r="L433" s="8">
        <f t="shared" si="60"/>
        <v>8.0880057654317647E-2</v>
      </c>
      <c r="M433" s="8">
        <f t="shared" si="60"/>
        <v>8.0334860947665232E-2</v>
      </c>
      <c r="P433">
        <v>431</v>
      </c>
      <c r="Q433" s="8">
        <f t="shared" si="61"/>
        <v>7.8676458506180699E-2</v>
      </c>
      <c r="R433" s="8">
        <f t="shared" si="61"/>
        <v>7.7094152470293331E-2</v>
      </c>
      <c r="S433" s="8">
        <f t="shared" si="61"/>
        <v>7.7880057654317644E-2</v>
      </c>
      <c r="T433" s="8">
        <f t="shared" si="61"/>
        <v>7.7334860947665229E-2</v>
      </c>
      <c r="W433">
        <v>431</v>
      </c>
      <c r="X433" s="4">
        <f t="shared" si="56"/>
        <v>7.9861503607050036E-2</v>
      </c>
      <c r="Y433" s="4">
        <f t="shared" si="63"/>
        <v>7.8862128625197189E-2</v>
      </c>
      <c r="Z433" s="4">
        <f t="shared" si="64"/>
        <v>7.8195099976368726E-2</v>
      </c>
    </row>
    <row r="434" spans="1:26" x14ac:dyDescent="0.25">
      <c r="A434" s="16">
        <f t="shared" si="62"/>
        <v>43967</v>
      </c>
      <c r="B434">
        <f>+'[2]Ejercicio 1'!E651</f>
        <v>432</v>
      </c>
      <c r="C434" s="5">
        <v>8.0174816670734741E-2</v>
      </c>
      <c r="D434" s="4">
        <f t="shared" si="57"/>
        <v>7.8592574591390144E-2</v>
      </c>
      <c r="E434" s="6">
        <f t="shared" si="58"/>
        <v>7.9378448114783021E-2</v>
      </c>
      <c r="F434" s="7">
        <f t="shared" si="59"/>
        <v>7.8833273393936754E-2</v>
      </c>
      <c r="I434" s="10">
        <v>432</v>
      </c>
      <c r="J434" s="8">
        <f t="shared" si="60"/>
        <v>8.1674816670734743E-2</v>
      </c>
      <c r="K434" s="8">
        <f t="shared" si="60"/>
        <v>8.0092574591390145E-2</v>
      </c>
      <c r="L434" s="8">
        <f t="shared" si="60"/>
        <v>8.0878448114783022E-2</v>
      </c>
      <c r="M434" s="8">
        <f t="shared" si="60"/>
        <v>8.0333273393936755E-2</v>
      </c>
      <c r="P434">
        <v>432</v>
      </c>
      <c r="Q434" s="8">
        <f t="shared" si="61"/>
        <v>7.867481667073474E-2</v>
      </c>
      <c r="R434" s="8">
        <f t="shared" si="61"/>
        <v>7.7092574591390142E-2</v>
      </c>
      <c r="S434" s="8">
        <f t="shared" si="61"/>
        <v>7.7878448114783019E-2</v>
      </c>
      <c r="T434" s="8">
        <f t="shared" si="61"/>
        <v>7.7333273393936752E-2</v>
      </c>
      <c r="W434">
        <v>432</v>
      </c>
      <c r="X434" s="4">
        <f t="shared" si="56"/>
        <v>7.9857682696927668E-2</v>
      </c>
      <c r="Y434" s="4">
        <f t="shared" si="63"/>
        <v>7.8856550360742003E-2</v>
      </c>
      <c r="Z434" s="4">
        <f t="shared" si="64"/>
        <v>7.8191924532934817E-2</v>
      </c>
    </row>
    <row r="435" spans="1:26" x14ac:dyDescent="0.25">
      <c r="A435" s="16">
        <f t="shared" si="62"/>
        <v>43968</v>
      </c>
      <c r="B435">
        <f>+'[2]Ejercicio 1'!E652</f>
        <v>433</v>
      </c>
      <c r="C435" s="5">
        <v>8.0173174835288782E-2</v>
      </c>
      <c r="D435" s="4">
        <f t="shared" si="57"/>
        <v>7.8590996711227989E-2</v>
      </c>
      <c r="E435" s="6">
        <f t="shared" si="58"/>
        <v>7.937683857460627E-2</v>
      </c>
      <c r="F435" s="7">
        <f t="shared" si="59"/>
        <v>7.8831685839137702E-2</v>
      </c>
      <c r="I435" s="10">
        <v>433</v>
      </c>
      <c r="J435" s="8">
        <f t="shared" si="60"/>
        <v>8.1673174835288784E-2</v>
      </c>
      <c r="K435" s="8">
        <f t="shared" si="60"/>
        <v>8.0090996711227991E-2</v>
      </c>
      <c r="L435" s="8">
        <f t="shared" si="60"/>
        <v>8.0876838574606272E-2</v>
      </c>
      <c r="M435" s="8">
        <f t="shared" si="60"/>
        <v>8.0331685839137704E-2</v>
      </c>
      <c r="P435">
        <v>433</v>
      </c>
      <c r="Q435" s="8">
        <f t="shared" si="61"/>
        <v>7.8673174835288781E-2</v>
      </c>
      <c r="R435" s="8">
        <f t="shared" si="61"/>
        <v>7.7090996711227988E-2</v>
      </c>
      <c r="S435" s="8">
        <f t="shared" si="61"/>
        <v>7.7876838574606269E-2</v>
      </c>
      <c r="T435" s="8">
        <f t="shared" si="61"/>
        <v>7.7331685839137701E-2</v>
      </c>
      <c r="W435">
        <v>433</v>
      </c>
      <c r="X435" s="4">
        <f t="shared" si="56"/>
        <v>7.9853854475077368E-2</v>
      </c>
      <c r="Y435" s="4">
        <f t="shared" si="63"/>
        <v>7.885095775528371E-2</v>
      </c>
      <c r="Z435" s="4">
        <f t="shared" si="64"/>
        <v>7.8188749086437637E-2</v>
      </c>
    </row>
    <row r="436" spans="1:26" x14ac:dyDescent="0.25">
      <c r="A436" s="16">
        <f t="shared" si="62"/>
        <v>43969</v>
      </c>
      <c r="B436">
        <f>+'[2]Ejercicio 1'!E653</f>
        <v>434</v>
      </c>
      <c r="C436" s="5">
        <v>8.0171532999842823E-2</v>
      </c>
      <c r="D436" s="4">
        <f t="shared" si="57"/>
        <v>7.8589418829807703E-2</v>
      </c>
      <c r="E436" s="6">
        <f t="shared" si="58"/>
        <v>7.9375229033788283E-2</v>
      </c>
      <c r="F436" s="7">
        <f t="shared" si="59"/>
        <v>7.8830098283265232E-2</v>
      </c>
      <c r="I436" s="10">
        <v>434</v>
      </c>
      <c r="J436" s="8">
        <f t="shared" si="60"/>
        <v>8.1671532999842825E-2</v>
      </c>
      <c r="K436" s="8">
        <f t="shared" si="60"/>
        <v>8.0089418829807704E-2</v>
      </c>
      <c r="L436" s="8">
        <f t="shared" si="60"/>
        <v>8.0875229033788285E-2</v>
      </c>
      <c r="M436" s="8">
        <f t="shared" si="60"/>
        <v>8.0330098283265233E-2</v>
      </c>
      <c r="P436">
        <v>434</v>
      </c>
      <c r="Q436" s="8">
        <f t="shared" si="61"/>
        <v>7.8671532999842822E-2</v>
      </c>
      <c r="R436" s="8">
        <f t="shared" si="61"/>
        <v>7.7089418829807702E-2</v>
      </c>
      <c r="S436" s="8">
        <f t="shared" si="61"/>
        <v>7.7875229033788282E-2</v>
      </c>
      <c r="T436" s="8">
        <f t="shared" si="61"/>
        <v>7.7330098283265231E-2</v>
      </c>
      <c r="W436">
        <v>434</v>
      </c>
      <c r="X436" s="4">
        <f t="shared" si="56"/>
        <v>7.9850018941527712E-2</v>
      </c>
      <c r="Y436" s="4">
        <f t="shared" si="63"/>
        <v>7.8845350808853049E-2</v>
      </c>
      <c r="Z436" s="4">
        <f t="shared" si="64"/>
        <v>7.818557363695712E-2</v>
      </c>
    </row>
    <row r="437" spans="1:26" x14ac:dyDescent="0.25">
      <c r="A437" s="16">
        <f t="shared" si="62"/>
        <v>43970</v>
      </c>
      <c r="B437">
        <f>+'[2]Ejercicio 1'!E654</f>
        <v>435</v>
      </c>
      <c r="C437" s="5">
        <v>8.0169891164396864E-2</v>
      </c>
      <c r="D437" s="4">
        <f t="shared" si="57"/>
        <v>7.8587840947128243E-2</v>
      </c>
      <c r="E437" s="6">
        <f t="shared" si="58"/>
        <v>7.9373619492328171E-2</v>
      </c>
      <c r="F437" s="7">
        <f t="shared" si="59"/>
        <v>7.8828510726322173E-2</v>
      </c>
      <c r="I437" s="10">
        <v>435</v>
      </c>
      <c r="J437" s="8">
        <f t="shared" si="60"/>
        <v>8.1669891164396866E-2</v>
      </c>
      <c r="K437" s="8">
        <f t="shared" si="60"/>
        <v>8.0087840947128244E-2</v>
      </c>
      <c r="L437" s="8">
        <f t="shared" si="60"/>
        <v>8.0873619492328172E-2</v>
      </c>
      <c r="M437" s="8">
        <f t="shared" si="60"/>
        <v>8.0328510726322175E-2</v>
      </c>
      <c r="P437">
        <v>435</v>
      </c>
      <c r="Q437" s="8">
        <f t="shared" si="61"/>
        <v>7.8669891164396863E-2</v>
      </c>
      <c r="R437" s="8">
        <f t="shared" si="61"/>
        <v>7.7087840947128242E-2</v>
      </c>
      <c r="S437" s="8">
        <f t="shared" si="61"/>
        <v>7.7873619492328169E-2</v>
      </c>
      <c r="T437" s="8">
        <f t="shared" si="61"/>
        <v>7.7328510726322172E-2</v>
      </c>
      <c r="W437">
        <v>435</v>
      </c>
      <c r="X437" s="4">
        <f t="shared" si="56"/>
        <v>7.9846176096303262E-2</v>
      </c>
      <c r="Y437" s="4">
        <f t="shared" si="63"/>
        <v>7.8839729521486906E-2</v>
      </c>
      <c r="Z437" s="4">
        <f t="shared" si="64"/>
        <v>7.8182398184419064E-2</v>
      </c>
    </row>
    <row r="438" spans="1:26" x14ac:dyDescent="0.25">
      <c r="A438" s="16">
        <f t="shared" si="62"/>
        <v>43971</v>
      </c>
      <c r="B438">
        <f>+'[2]Ejercicio 1'!E655</f>
        <v>436</v>
      </c>
      <c r="C438" s="5">
        <v>8.0168249328950905E-2</v>
      </c>
      <c r="D438" s="4">
        <f t="shared" si="57"/>
        <v>7.8586263063190234E-2</v>
      </c>
      <c r="E438" s="6">
        <f t="shared" si="58"/>
        <v>7.9372009950225933E-2</v>
      </c>
      <c r="F438" s="7">
        <f t="shared" si="59"/>
        <v>7.8826923168308555E-2</v>
      </c>
      <c r="I438" s="10">
        <v>436</v>
      </c>
      <c r="J438" s="8">
        <f t="shared" si="60"/>
        <v>8.1668249328950906E-2</v>
      </c>
      <c r="K438" s="8">
        <f t="shared" si="60"/>
        <v>8.0086263063190236E-2</v>
      </c>
      <c r="L438" s="8">
        <f t="shared" si="60"/>
        <v>8.0872009950225934E-2</v>
      </c>
      <c r="M438" s="8">
        <f t="shared" si="60"/>
        <v>8.0326923168308556E-2</v>
      </c>
      <c r="P438">
        <v>436</v>
      </c>
      <c r="Q438" s="8">
        <f t="shared" si="61"/>
        <v>7.8668249328950904E-2</v>
      </c>
      <c r="R438" s="8">
        <f t="shared" si="61"/>
        <v>7.7086263063190233E-2</v>
      </c>
      <c r="S438" s="8">
        <f t="shared" si="61"/>
        <v>7.7872009950225932E-2</v>
      </c>
      <c r="T438" s="8">
        <f t="shared" si="61"/>
        <v>7.7326923168308553E-2</v>
      </c>
      <c r="W438">
        <v>436</v>
      </c>
      <c r="X438" s="4">
        <f t="shared" si="56"/>
        <v>7.9842325939432135E-2</v>
      </c>
      <c r="Y438" s="4">
        <f t="shared" si="63"/>
        <v>7.8834093893209015E-2</v>
      </c>
      <c r="Z438" s="4">
        <f t="shared" si="64"/>
        <v>7.8179222728903389E-2</v>
      </c>
    </row>
    <row r="439" spans="1:26" x14ac:dyDescent="0.25">
      <c r="A439" s="16">
        <f t="shared" si="62"/>
        <v>43972</v>
      </c>
      <c r="B439">
        <f>+'[2]Ejercicio 1'!E656</f>
        <v>437</v>
      </c>
      <c r="C439" s="5">
        <v>8.0166607493504946E-2</v>
      </c>
      <c r="D439" s="4">
        <f t="shared" si="57"/>
        <v>7.8584685177993482E-2</v>
      </c>
      <c r="E439" s="6">
        <f t="shared" si="58"/>
        <v>7.9370400407481584E-2</v>
      </c>
      <c r="F439" s="7">
        <f t="shared" si="59"/>
        <v>7.8825335609221517E-2</v>
      </c>
      <c r="I439" s="10">
        <v>437</v>
      </c>
      <c r="J439" s="8">
        <f t="shared" si="60"/>
        <v>8.1666607493504947E-2</v>
      </c>
      <c r="K439" s="8">
        <f t="shared" si="60"/>
        <v>8.0084685177993484E-2</v>
      </c>
      <c r="L439" s="8">
        <f t="shared" si="60"/>
        <v>8.0870400407481585E-2</v>
      </c>
      <c r="M439" s="8">
        <f t="shared" si="60"/>
        <v>8.0325335609221518E-2</v>
      </c>
      <c r="P439">
        <v>437</v>
      </c>
      <c r="Q439" s="8">
        <f t="shared" si="61"/>
        <v>7.8666607493504945E-2</v>
      </c>
      <c r="R439" s="8">
        <f t="shared" si="61"/>
        <v>7.7084685177993481E-2</v>
      </c>
      <c r="S439" s="8">
        <f t="shared" si="61"/>
        <v>7.7870400407481583E-2</v>
      </c>
      <c r="T439" s="8">
        <f t="shared" si="61"/>
        <v>7.7325335609221515E-2</v>
      </c>
      <c r="W439">
        <v>437</v>
      </c>
      <c r="X439" s="4">
        <f t="shared" si="56"/>
        <v>7.9838468470940685E-2</v>
      </c>
      <c r="Y439" s="4">
        <f t="shared" si="63"/>
        <v>7.8828443924055386E-2</v>
      </c>
      <c r="Z439" s="4">
        <f t="shared" si="64"/>
        <v>7.8176047270324442E-2</v>
      </c>
    </row>
    <row r="440" spans="1:26" x14ac:dyDescent="0.25">
      <c r="A440" s="16">
        <f t="shared" si="62"/>
        <v>43973</v>
      </c>
      <c r="B440">
        <f>+'[2]Ejercicio 1'!E657</f>
        <v>438</v>
      </c>
      <c r="C440" s="5">
        <v>8.0164965658058987E-2</v>
      </c>
      <c r="D440" s="4">
        <f t="shared" si="57"/>
        <v>7.8583107291538362E-2</v>
      </c>
      <c r="E440" s="6">
        <f t="shared" si="58"/>
        <v>7.936879086409597E-2</v>
      </c>
      <c r="F440" s="7">
        <f t="shared" si="59"/>
        <v>7.8823748049063891E-2</v>
      </c>
      <c r="I440" s="10">
        <v>438</v>
      </c>
      <c r="J440" s="8">
        <f t="shared" si="60"/>
        <v>8.1664965658058988E-2</v>
      </c>
      <c r="K440" s="8">
        <f t="shared" si="60"/>
        <v>8.0083107291538363E-2</v>
      </c>
      <c r="L440" s="8">
        <f t="shared" si="60"/>
        <v>8.0868790864095971E-2</v>
      </c>
      <c r="M440" s="8">
        <f t="shared" si="60"/>
        <v>8.0323748049063892E-2</v>
      </c>
      <c r="P440">
        <v>438</v>
      </c>
      <c r="Q440" s="8">
        <f t="shared" si="61"/>
        <v>7.8664965658058986E-2</v>
      </c>
      <c r="R440" s="8">
        <f t="shared" si="61"/>
        <v>7.7083107291538361E-2</v>
      </c>
      <c r="S440" s="8">
        <f t="shared" si="61"/>
        <v>7.7868790864095969E-2</v>
      </c>
      <c r="T440" s="8">
        <f t="shared" si="61"/>
        <v>7.732374804906389E-2</v>
      </c>
      <c r="W440">
        <v>438</v>
      </c>
      <c r="X440" s="4">
        <f t="shared" si="56"/>
        <v>7.9834603690857917E-2</v>
      </c>
      <c r="Y440" s="4">
        <f t="shared" si="63"/>
        <v>7.8822779614067306E-2</v>
      </c>
      <c r="Z440" s="4">
        <f t="shared" si="64"/>
        <v>7.8172871808727909E-2</v>
      </c>
    </row>
    <row r="441" spans="1:26" x14ac:dyDescent="0.25">
      <c r="A441" s="16">
        <f t="shared" si="62"/>
        <v>43974</v>
      </c>
      <c r="B441">
        <f>+'[2]Ejercicio 1'!E658</f>
        <v>439</v>
      </c>
      <c r="C441" s="5">
        <v>8.0163323822613028E-2</v>
      </c>
      <c r="D441" s="4">
        <f t="shared" si="57"/>
        <v>7.8581529403824291E-2</v>
      </c>
      <c r="E441" s="6">
        <f t="shared" si="58"/>
        <v>7.936718132006737E-2</v>
      </c>
      <c r="F441" s="7">
        <f t="shared" si="59"/>
        <v>7.8822160487832846E-2</v>
      </c>
      <c r="I441" s="10">
        <v>439</v>
      </c>
      <c r="J441" s="8">
        <f t="shared" si="60"/>
        <v>8.1663323822613029E-2</v>
      </c>
      <c r="K441" s="8">
        <f t="shared" si="60"/>
        <v>8.0081529403824292E-2</v>
      </c>
      <c r="L441" s="8">
        <f t="shared" si="60"/>
        <v>8.0867181320067372E-2</v>
      </c>
      <c r="M441" s="8">
        <f t="shared" si="60"/>
        <v>8.0322160487832847E-2</v>
      </c>
      <c r="P441">
        <v>439</v>
      </c>
      <c r="Q441" s="8">
        <f t="shared" si="61"/>
        <v>7.8663323822613027E-2</v>
      </c>
      <c r="R441" s="8">
        <f t="shared" si="61"/>
        <v>7.7081529403824289E-2</v>
      </c>
      <c r="S441" s="8">
        <f t="shared" si="61"/>
        <v>7.7867181320067369E-2</v>
      </c>
      <c r="T441" s="8">
        <f t="shared" si="61"/>
        <v>7.7322160487832844E-2</v>
      </c>
      <c r="W441">
        <v>439</v>
      </c>
      <c r="X441" s="4">
        <f t="shared" si="56"/>
        <v>7.9830731599208837E-2</v>
      </c>
      <c r="Y441" s="4">
        <f t="shared" si="63"/>
        <v>7.8817100963262332E-2</v>
      </c>
      <c r="Z441" s="4">
        <f t="shared" si="64"/>
        <v>7.8169696344108086E-2</v>
      </c>
    </row>
    <row r="442" spans="1:26" x14ac:dyDescent="0.25">
      <c r="A442" s="16">
        <f t="shared" si="62"/>
        <v>43975</v>
      </c>
      <c r="B442">
        <f>+'[2]Ejercicio 1'!E659</f>
        <v>440</v>
      </c>
      <c r="C442" s="5">
        <v>8.0161681987167069E-2</v>
      </c>
      <c r="D442" s="4">
        <f t="shared" si="57"/>
        <v>7.857995151485124E-2</v>
      </c>
      <c r="E442" s="6">
        <f t="shared" si="58"/>
        <v>7.9365571775396632E-2</v>
      </c>
      <c r="F442" s="7">
        <f t="shared" si="59"/>
        <v>7.8820572925531227E-2</v>
      </c>
      <c r="I442" s="10">
        <v>440</v>
      </c>
      <c r="J442" s="8">
        <f t="shared" si="60"/>
        <v>8.166168198716707E-2</v>
      </c>
      <c r="K442" s="8">
        <f t="shared" si="60"/>
        <v>8.0079951514851241E-2</v>
      </c>
      <c r="L442" s="8">
        <f t="shared" si="60"/>
        <v>8.0865571775396633E-2</v>
      </c>
      <c r="M442" s="8">
        <f t="shared" si="60"/>
        <v>8.0320572925531228E-2</v>
      </c>
      <c r="P442">
        <v>440</v>
      </c>
      <c r="Q442" s="8">
        <f t="shared" si="61"/>
        <v>7.8661681987167067E-2</v>
      </c>
      <c r="R442" s="8">
        <f t="shared" si="61"/>
        <v>7.7079951514851239E-2</v>
      </c>
      <c r="S442" s="8">
        <f t="shared" si="61"/>
        <v>7.786557177539663E-2</v>
      </c>
      <c r="T442" s="8">
        <f t="shared" si="61"/>
        <v>7.7320572925531225E-2</v>
      </c>
      <c r="W442">
        <v>440</v>
      </c>
      <c r="X442" s="4">
        <f t="shared" ref="X442:X505" si="65">Tasa_Fwd(C260,B260,C442,B442,182)</f>
        <v>7.9826852196022452E-2</v>
      </c>
      <c r="Y442" s="4">
        <f t="shared" si="63"/>
        <v>7.8811407971685274E-2</v>
      </c>
      <c r="Z442" s="4">
        <f t="shared" si="64"/>
        <v>7.8166520876470677E-2</v>
      </c>
    </row>
    <row r="443" spans="1:26" x14ac:dyDescent="0.25">
      <c r="A443" s="16">
        <f t="shared" si="62"/>
        <v>43976</v>
      </c>
      <c r="B443">
        <f>+'[2]Ejercicio 1'!E660</f>
        <v>441</v>
      </c>
      <c r="C443" s="5">
        <v>8.016004015172111E-2</v>
      </c>
      <c r="D443" s="4">
        <f t="shared" si="57"/>
        <v>7.8578373624619641E-2</v>
      </c>
      <c r="E443" s="6">
        <f t="shared" si="58"/>
        <v>7.9363962230084656E-2</v>
      </c>
      <c r="F443" s="7">
        <f t="shared" si="59"/>
        <v>7.8818985362159033E-2</v>
      </c>
      <c r="I443" s="10">
        <v>441</v>
      </c>
      <c r="J443" s="8">
        <f t="shared" si="60"/>
        <v>8.1660040151721111E-2</v>
      </c>
      <c r="K443" s="8">
        <f t="shared" si="60"/>
        <v>8.0078373624619642E-2</v>
      </c>
      <c r="L443" s="8">
        <f t="shared" si="60"/>
        <v>8.0863962230084657E-2</v>
      </c>
      <c r="M443" s="8">
        <f t="shared" si="60"/>
        <v>8.0318985362159034E-2</v>
      </c>
      <c r="P443">
        <v>441</v>
      </c>
      <c r="Q443" s="8">
        <f t="shared" si="61"/>
        <v>7.8660040151721108E-2</v>
      </c>
      <c r="R443" s="8">
        <f t="shared" si="61"/>
        <v>7.7078373624619639E-2</v>
      </c>
      <c r="S443" s="8">
        <f t="shared" si="61"/>
        <v>7.7863962230084655E-2</v>
      </c>
      <c r="T443" s="8">
        <f t="shared" si="61"/>
        <v>7.7318985362159032E-2</v>
      </c>
      <c r="W443">
        <v>441</v>
      </c>
      <c r="X443" s="4">
        <f t="shared" si="65"/>
        <v>7.9822965481325114E-2</v>
      </c>
      <c r="Y443" s="4">
        <f t="shared" si="63"/>
        <v>7.8805700639368634E-2</v>
      </c>
      <c r="Z443" s="4">
        <f t="shared" si="64"/>
        <v>7.816334540585565E-2</v>
      </c>
    </row>
    <row r="444" spans="1:26" x14ac:dyDescent="0.25">
      <c r="A444" s="16">
        <f t="shared" si="62"/>
        <v>43977</v>
      </c>
      <c r="B444">
        <f>+'[2]Ejercicio 1'!E661</f>
        <v>442</v>
      </c>
      <c r="C444" s="5">
        <v>8.0158398316275151E-2</v>
      </c>
      <c r="D444" s="4">
        <f t="shared" si="57"/>
        <v>7.8576795733129465E-2</v>
      </c>
      <c r="E444" s="6">
        <f t="shared" si="58"/>
        <v>7.9362352684130555E-2</v>
      </c>
      <c r="F444" s="7">
        <f t="shared" si="59"/>
        <v>7.8817397797716265E-2</v>
      </c>
      <c r="I444" s="10">
        <v>442</v>
      </c>
      <c r="J444" s="8">
        <f t="shared" si="60"/>
        <v>8.1658398316275152E-2</v>
      </c>
      <c r="K444" s="8">
        <f t="shared" si="60"/>
        <v>8.0076795733129466E-2</v>
      </c>
      <c r="L444" s="8">
        <f t="shared" si="60"/>
        <v>8.0862352684130556E-2</v>
      </c>
      <c r="M444" s="8">
        <f t="shared" si="60"/>
        <v>8.0317397797716267E-2</v>
      </c>
      <c r="P444">
        <v>442</v>
      </c>
      <c r="Q444" s="8">
        <f t="shared" si="61"/>
        <v>7.8658398316275149E-2</v>
      </c>
      <c r="R444" s="8">
        <f t="shared" si="61"/>
        <v>7.7076795733129463E-2</v>
      </c>
      <c r="S444" s="8">
        <f t="shared" si="61"/>
        <v>7.7862352684130554E-2</v>
      </c>
      <c r="T444" s="8">
        <f t="shared" si="61"/>
        <v>7.7317397797716264E-2</v>
      </c>
      <c r="W444">
        <v>442</v>
      </c>
      <c r="X444" s="4">
        <f t="shared" si="65"/>
        <v>7.9819071455144927E-2</v>
      </c>
      <c r="Y444" s="4">
        <f t="shared" si="63"/>
        <v>7.8799978966341402E-2</v>
      </c>
      <c r="Z444" s="4">
        <f t="shared" si="64"/>
        <v>7.8160169932225895E-2</v>
      </c>
    </row>
    <row r="445" spans="1:26" x14ac:dyDescent="0.25">
      <c r="A445" s="16">
        <f t="shared" si="62"/>
        <v>43978</v>
      </c>
      <c r="B445">
        <f>+'[2]Ejercicio 1'!E662</f>
        <v>443</v>
      </c>
      <c r="C445" s="5">
        <v>8.0156756480829192E-2</v>
      </c>
      <c r="D445" s="4">
        <f t="shared" si="57"/>
        <v>7.8575217840380934E-2</v>
      </c>
      <c r="E445" s="6">
        <f t="shared" si="58"/>
        <v>7.9360743137534329E-2</v>
      </c>
      <c r="F445" s="7">
        <f t="shared" si="59"/>
        <v>7.8815810232200079E-2</v>
      </c>
      <c r="I445" s="10">
        <v>443</v>
      </c>
      <c r="J445" s="8">
        <f t="shared" si="60"/>
        <v>8.1656756480829193E-2</v>
      </c>
      <c r="K445" s="8">
        <f t="shared" si="60"/>
        <v>8.0075217840380936E-2</v>
      </c>
      <c r="L445" s="8">
        <f t="shared" si="60"/>
        <v>8.086074313753433E-2</v>
      </c>
      <c r="M445" s="8">
        <f t="shared" si="60"/>
        <v>8.031581023220008E-2</v>
      </c>
      <c r="P445">
        <v>443</v>
      </c>
      <c r="Q445" s="8">
        <f t="shared" si="61"/>
        <v>7.865675648082919E-2</v>
      </c>
      <c r="R445" s="8">
        <f t="shared" si="61"/>
        <v>7.7075217840380933E-2</v>
      </c>
      <c r="S445" s="8">
        <f t="shared" si="61"/>
        <v>7.7860743137534327E-2</v>
      </c>
      <c r="T445" s="8">
        <f t="shared" si="61"/>
        <v>7.7315810232200077E-2</v>
      </c>
      <c r="W445">
        <v>443</v>
      </c>
      <c r="X445" s="4">
        <f t="shared" si="65"/>
        <v>7.9815170117509562E-2</v>
      </c>
      <c r="Y445" s="4">
        <f t="shared" si="63"/>
        <v>7.8794242952638704E-2</v>
      </c>
      <c r="Z445" s="4">
        <f t="shared" si="64"/>
        <v>7.815699445553001E-2</v>
      </c>
    </row>
    <row r="446" spans="1:26" x14ac:dyDescent="0.25">
      <c r="A446" s="16">
        <f t="shared" si="62"/>
        <v>43979</v>
      </c>
      <c r="B446">
        <f>+'[2]Ejercicio 1'!E663</f>
        <v>444</v>
      </c>
      <c r="C446" s="5">
        <v>8.0155114645383219E-2</v>
      </c>
      <c r="D446" s="4">
        <f t="shared" si="57"/>
        <v>7.857363994637323E-2</v>
      </c>
      <c r="E446" s="6">
        <f t="shared" si="58"/>
        <v>7.9359133590296865E-2</v>
      </c>
      <c r="F446" s="7">
        <f t="shared" si="59"/>
        <v>7.8814222665613318E-2</v>
      </c>
      <c r="I446" s="10">
        <v>444</v>
      </c>
      <c r="J446" s="8">
        <f t="shared" si="60"/>
        <v>8.165511464538322E-2</v>
      </c>
      <c r="K446" s="8">
        <f t="shared" si="60"/>
        <v>8.0073639946373232E-2</v>
      </c>
      <c r="L446" s="8">
        <f t="shared" si="60"/>
        <v>8.0859133590296867E-2</v>
      </c>
      <c r="M446" s="8">
        <f t="shared" si="60"/>
        <v>8.0314222665613319E-2</v>
      </c>
      <c r="P446">
        <v>444</v>
      </c>
      <c r="Q446" s="8">
        <f t="shared" si="61"/>
        <v>7.8655114645383217E-2</v>
      </c>
      <c r="R446" s="8">
        <f t="shared" si="61"/>
        <v>7.7073639946373229E-2</v>
      </c>
      <c r="S446" s="8">
        <f t="shared" si="61"/>
        <v>7.7859133590296864E-2</v>
      </c>
      <c r="T446" s="8">
        <f t="shared" si="61"/>
        <v>7.7314222665613316E-2</v>
      </c>
      <c r="W446">
        <v>444</v>
      </c>
      <c r="X446" s="4">
        <f t="shared" si="65"/>
        <v>7.9811261468445804E-2</v>
      </c>
      <c r="Y446" s="4">
        <f t="shared" si="63"/>
        <v>7.8791023916620739E-2</v>
      </c>
      <c r="Z446" s="4">
        <f t="shared" si="64"/>
        <v>7.8153818975810835E-2</v>
      </c>
    </row>
    <row r="447" spans="1:26" x14ac:dyDescent="0.25">
      <c r="A447" s="16">
        <f t="shared" si="62"/>
        <v>43980</v>
      </c>
      <c r="B447">
        <f>+'[2]Ejercicio 1'!E664</f>
        <v>445</v>
      </c>
      <c r="C447" s="5">
        <v>8.015347280993726E-2</v>
      </c>
      <c r="D447" s="4">
        <f t="shared" si="57"/>
        <v>7.8572062051106742E-2</v>
      </c>
      <c r="E447" s="6">
        <f t="shared" si="58"/>
        <v>7.9357524042416389E-2</v>
      </c>
      <c r="F447" s="7">
        <f t="shared" si="59"/>
        <v>7.8812635097953124E-2</v>
      </c>
      <c r="I447" s="10">
        <v>445</v>
      </c>
      <c r="J447" s="8">
        <f t="shared" si="60"/>
        <v>8.1653472809937261E-2</v>
      </c>
      <c r="K447" s="8">
        <f t="shared" si="60"/>
        <v>8.0072062051106743E-2</v>
      </c>
      <c r="L447" s="8">
        <f t="shared" si="60"/>
        <v>8.085752404241639E-2</v>
      </c>
      <c r="M447" s="8">
        <f t="shared" si="60"/>
        <v>8.0312635097953125E-2</v>
      </c>
      <c r="P447">
        <v>445</v>
      </c>
      <c r="Q447" s="8">
        <f t="shared" si="61"/>
        <v>7.8653472809937258E-2</v>
      </c>
      <c r="R447" s="8">
        <f t="shared" si="61"/>
        <v>7.7072062051106741E-2</v>
      </c>
      <c r="S447" s="8">
        <f t="shared" si="61"/>
        <v>7.7857524042416387E-2</v>
      </c>
      <c r="T447" s="8">
        <f t="shared" si="61"/>
        <v>7.7312635097953122E-2</v>
      </c>
      <c r="W447">
        <v>445</v>
      </c>
      <c r="X447" s="4">
        <f t="shared" si="65"/>
        <v>7.9807345507982227E-2</v>
      </c>
      <c r="Y447" s="4">
        <f t="shared" si="63"/>
        <v>7.8787804879320286E-2</v>
      </c>
      <c r="Z447" s="4">
        <f t="shared" si="64"/>
        <v>7.8150643493079777E-2</v>
      </c>
    </row>
    <row r="448" spans="1:26" x14ac:dyDescent="0.25">
      <c r="A448" s="16">
        <f t="shared" si="62"/>
        <v>43981</v>
      </c>
      <c r="B448">
        <f>+'[2]Ejercicio 1'!E665</f>
        <v>446</v>
      </c>
      <c r="C448" s="5">
        <v>8.01518309744913E-2</v>
      </c>
      <c r="D448" s="4">
        <f t="shared" si="57"/>
        <v>7.8570484154581691E-2</v>
      </c>
      <c r="E448" s="6">
        <f t="shared" si="58"/>
        <v>7.9355914493894675E-2</v>
      </c>
      <c r="F448" s="7">
        <f t="shared" si="59"/>
        <v>7.8811047529222369E-2</v>
      </c>
      <c r="I448" s="10">
        <v>446</v>
      </c>
      <c r="J448" s="8">
        <f t="shared" si="60"/>
        <v>8.1651830974491302E-2</v>
      </c>
      <c r="K448" s="8">
        <f t="shared" si="60"/>
        <v>8.0070484154581692E-2</v>
      </c>
      <c r="L448" s="8">
        <f t="shared" si="60"/>
        <v>8.0855914493894676E-2</v>
      </c>
      <c r="M448" s="8">
        <f t="shared" si="60"/>
        <v>8.0311047529222371E-2</v>
      </c>
      <c r="P448">
        <v>446</v>
      </c>
      <c r="Q448" s="8">
        <f t="shared" si="61"/>
        <v>7.8651830974491299E-2</v>
      </c>
      <c r="R448" s="8">
        <f t="shared" si="61"/>
        <v>7.7070484154581689E-2</v>
      </c>
      <c r="S448" s="8">
        <f t="shared" si="61"/>
        <v>7.7855914493894673E-2</v>
      </c>
      <c r="T448" s="8">
        <f t="shared" si="61"/>
        <v>7.7311047529222368E-2</v>
      </c>
      <c r="W448">
        <v>446</v>
      </c>
      <c r="X448" s="4">
        <f t="shared" si="65"/>
        <v>7.9803422236146032E-2</v>
      </c>
      <c r="Y448" s="4">
        <f t="shared" si="63"/>
        <v>7.8784585840732071E-2</v>
      </c>
      <c r="Z448" s="4">
        <f t="shared" si="64"/>
        <v>7.8147468007365398E-2</v>
      </c>
    </row>
    <row r="449" spans="1:26" x14ac:dyDescent="0.25">
      <c r="A449" s="16">
        <f t="shared" si="62"/>
        <v>43982</v>
      </c>
      <c r="B449">
        <f>+'[2]Ejercicio 1'!E666</f>
        <v>447</v>
      </c>
      <c r="C449" s="5">
        <v>8.0150189139045341E-2</v>
      </c>
      <c r="D449" s="4">
        <f t="shared" si="57"/>
        <v>7.8568906256798271E-2</v>
      </c>
      <c r="E449" s="6">
        <f t="shared" si="58"/>
        <v>7.9354304944730836E-2</v>
      </c>
      <c r="F449" s="7">
        <f t="shared" si="59"/>
        <v>7.8809459959421027E-2</v>
      </c>
      <c r="I449" s="10">
        <v>447</v>
      </c>
      <c r="J449" s="8">
        <f t="shared" si="60"/>
        <v>8.1650189139045343E-2</v>
      </c>
      <c r="K449" s="8">
        <f t="shared" si="60"/>
        <v>8.0068906256798272E-2</v>
      </c>
      <c r="L449" s="8">
        <f t="shared" si="60"/>
        <v>8.0854304944730837E-2</v>
      </c>
      <c r="M449" s="8">
        <f t="shared" si="60"/>
        <v>8.0309459959421028E-2</v>
      </c>
      <c r="P449">
        <v>447</v>
      </c>
      <c r="Q449" s="8">
        <f t="shared" si="61"/>
        <v>7.865018913904534E-2</v>
      </c>
      <c r="R449" s="8">
        <f t="shared" si="61"/>
        <v>7.706890625679827E-2</v>
      </c>
      <c r="S449" s="8">
        <f t="shared" si="61"/>
        <v>7.7854304944730834E-2</v>
      </c>
      <c r="T449" s="8">
        <f t="shared" si="61"/>
        <v>7.7309459959421026E-2</v>
      </c>
      <c r="W449">
        <v>447</v>
      </c>
      <c r="X449" s="4">
        <f t="shared" si="65"/>
        <v>7.9799491652967527E-2</v>
      </c>
      <c r="Y449" s="4">
        <f t="shared" si="63"/>
        <v>7.8781366800863992E-2</v>
      </c>
      <c r="Z449" s="4">
        <f t="shared" si="64"/>
        <v>7.8144292518590619E-2</v>
      </c>
    </row>
    <row r="450" spans="1:26" x14ac:dyDescent="0.25">
      <c r="A450" s="16">
        <f t="shared" si="62"/>
        <v>43983</v>
      </c>
      <c r="B450">
        <f>+'[2]Ejercicio 1'!E667</f>
        <v>448</v>
      </c>
      <c r="C450" s="5">
        <v>8.0148547303599382E-2</v>
      </c>
      <c r="D450" s="4">
        <f t="shared" si="57"/>
        <v>7.8567328357755858E-2</v>
      </c>
      <c r="E450" s="6">
        <f t="shared" si="58"/>
        <v>7.9352695394924871E-2</v>
      </c>
      <c r="F450" s="7">
        <f t="shared" si="59"/>
        <v>7.8807872388546266E-2</v>
      </c>
      <c r="I450" s="10">
        <v>448</v>
      </c>
      <c r="J450" s="8">
        <f t="shared" si="60"/>
        <v>8.1648547303599384E-2</v>
      </c>
      <c r="K450" s="8">
        <f t="shared" si="60"/>
        <v>8.006732835775586E-2</v>
      </c>
      <c r="L450" s="8">
        <f t="shared" si="60"/>
        <v>8.0852695394924873E-2</v>
      </c>
      <c r="M450" s="8">
        <f t="shared" ref="M450:M513" si="66">F450+$O$1</f>
        <v>8.0307872388546267E-2</v>
      </c>
      <c r="P450">
        <v>448</v>
      </c>
      <c r="Q450" s="8">
        <f t="shared" si="61"/>
        <v>7.8648547303599381E-2</v>
      </c>
      <c r="R450" s="8">
        <f t="shared" si="61"/>
        <v>7.7067328357755857E-2</v>
      </c>
      <c r="S450" s="8">
        <f t="shared" si="61"/>
        <v>7.785269539492487E-2</v>
      </c>
      <c r="T450" s="8">
        <f t="shared" ref="T450:T513" si="67">F450-$O$1</f>
        <v>7.7307872388546264E-2</v>
      </c>
      <c r="W450">
        <v>448</v>
      </c>
      <c r="X450" s="4">
        <f t="shared" si="65"/>
        <v>7.9795553758470014E-2</v>
      </c>
      <c r="Y450" s="4">
        <f t="shared" si="63"/>
        <v>7.8778147759709038E-2</v>
      </c>
      <c r="Z450" s="4">
        <f t="shared" si="64"/>
        <v>7.814111702679824E-2</v>
      </c>
    </row>
    <row r="451" spans="1:26" x14ac:dyDescent="0.25">
      <c r="A451" s="16">
        <f t="shared" si="62"/>
        <v>43984</v>
      </c>
      <c r="B451">
        <f>+'[2]Ejercicio 1'!E668</f>
        <v>449</v>
      </c>
      <c r="C451" s="5">
        <v>8.0146905468153423E-2</v>
      </c>
      <c r="D451" s="4">
        <f t="shared" ref="D451:D514" si="68">+LN((1+C451*182/360)^(360/182))</f>
        <v>7.8565750457454467E-2</v>
      </c>
      <c r="E451" s="6">
        <f t="shared" ref="E451:E514" si="69">Equivalencia_Tasas(C451,182,91)</f>
        <v>7.9351085844476782E-2</v>
      </c>
      <c r="F451" s="7">
        <f t="shared" ref="F451:F514" si="70">Equivalencia_Tasas(C451,182,28)</f>
        <v>7.880628481660093E-2</v>
      </c>
      <c r="I451" s="10">
        <v>449</v>
      </c>
      <c r="J451" s="8">
        <f t="shared" ref="J451:M514" si="71">C451+$O$1</f>
        <v>8.1646905468153425E-2</v>
      </c>
      <c r="K451" s="8">
        <f t="shared" si="71"/>
        <v>8.0065750457454468E-2</v>
      </c>
      <c r="L451" s="8">
        <f t="shared" si="71"/>
        <v>8.0851085844476783E-2</v>
      </c>
      <c r="M451" s="8">
        <f t="shared" si="66"/>
        <v>8.0306284816600931E-2</v>
      </c>
      <c r="P451">
        <v>449</v>
      </c>
      <c r="Q451" s="8">
        <f t="shared" ref="Q451:T514" si="72">C451-$O$1</f>
        <v>7.8646905468153422E-2</v>
      </c>
      <c r="R451" s="8">
        <f t="shared" si="72"/>
        <v>7.7065750457454466E-2</v>
      </c>
      <c r="S451" s="8">
        <f t="shared" si="72"/>
        <v>7.7851085844476781E-2</v>
      </c>
      <c r="T451" s="8">
        <f t="shared" si="67"/>
        <v>7.7306284816600929E-2</v>
      </c>
      <c r="W451">
        <v>449</v>
      </c>
      <c r="X451" s="4">
        <f t="shared" si="65"/>
        <v>7.9791608552685092E-2</v>
      </c>
      <c r="Y451" s="4">
        <f t="shared" si="63"/>
        <v>7.8774928717275122E-2</v>
      </c>
      <c r="Z451" s="4">
        <f t="shared" si="64"/>
        <v>7.8137941531982572E-2</v>
      </c>
    </row>
    <row r="452" spans="1:26" x14ac:dyDescent="0.25">
      <c r="A452" s="16">
        <f t="shared" si="62"/>
        <v>43985</v>
      </c>
      <c r="B452">
        <f>+'[2]Ejercicio 1'!E669</f>
        <v>450</v>
      </c>
      <c r="C452" s="5">
        <v>8.0145263632707464E-2</v>
      </c>
      <c r="D452" s="4">
        <f t="shared" si="68"/>
        <v>7.8564172555894499E-2</v>
      </c>
      <c r="E452" s="6">
        <f t="shared" si="69"/>
        <v>7.9349476293386567E-2</v>
      </c>
      <c r="F452" s="7">
        <f t="shared" si="70"/>
        <v>7.8804697243582175E-2</v>
      </c>
      <c r="I452" s="10">
        <v>450</v>
      </c>
      <c r="J452" s="8">
        <f t="shared" si="71"/>
        <v>8.1645263632707465E-2</v>
      </c>
      <c r="K452" s="8">
        <f t="shared" si="71"/>
        <v>8.00641725558945E-2</v>
      </c>
      <c r="L452" s="8">
        <f t="shared" si="71"/>
        <v>8.0849476293386568E-2</v>
      </c>
      <c r="M452" s="8">
        <f t="shared" si="66"/>
        <v>8.0304697243582177E-2</v>
      </c>
      <c r="P452">
        <v>450</v>
      </c>
      <c r="Q452" s="8">
        <f t="shared" si="72"/>
        <v>7.8645263632707463E-2</v>
      </c>
      <c r="R452" s="8">
        <f t="shared" si="72"/>
        <v>7.7064172555894497E-2</v>
      </c>
      <c r="S452" s="8">
        <f t="shared" si="72"/>
        <v>7.7849476293386566E-2</v>
      </c>
      <c r="T452" s="8">
        <f t="shared" si="67"/>
        <v>7.7304697243582174E-2</v>
      </c>
      <c r="W452">
        <v>450</v>
      </c>
      <c r="X452" s="4">
        <f t="shared" si="65"/>
        <v>7.9787656035639573E-2</v>
      </c>
      <c r="Y452" s="4">
        <f t="shared" si="63"/>
        <v>7.8771709673549031E-2</v>
      </c>
      <c r="Z452" s="4">
        <f t="shared" si="64"/>
        <v>7.8134766034146458E-2</v>
      </c>
    </row>
    <row r="453" spans="1:26" x14ac:dyDescent="0.25">
      <c r="A453" s="16">
        <f t="shared" ref="A453:A516" si="73">+A452+1</f>
        <v>43986</v>
      </c>
      <c r="B453">
        <f>+'[2]Ejercicio 1'!E670</f>
        <v>451</v>
      </c>
      <c r="C453" s="5">
        <v>8.0143621797261505E-2</v>
      </c>
      <c r="D453" s="4">
        <f t="shared" si="68"/>
        <v>7.8562594653076356E-2</v>
      </c>
      <c r="E453" s="6">
        <f t="shared" si="69"/>
        <v>7.9347866741654241E-2</v>
      </c>
      <c r="F453" s="7">
        <f t="shared" si="70"/>
        <v>7.8803109669495691E-2</v>
      </c>
      <c r="I453" s="10">
        <v>451</v>
      </c>
      <c r="J453" s="8">
        <f t="shared" si="71"/>
        <v>8.1643621797261506E-2</v>
      </c>
      <c r="K453" s="8">
        <f t="shared" si="71"/>
        <v>8.0062594653076358E-2</v>
      </c>
      <c r="L453" s="8">
        <f t="shared" si="71"/>
        <v>8.0847866741654242E-2</v>
      </c>
      <c r="M453" s="8">
        <f t="shared" si="66"/>
        <v>8.0303109669495693E-2</v>
      </c>
      <c r="P453">
        <v>451</v>
      </c>
      <c r="Q453" s="8">
        <f t="shared" si="72"/>
        <v>7.8643621797261504E-2</v>
      </c>
      <c r="R453" s="8">
        <f t="shared" si="72"/>
        <v>7.7062594653076355E-2</v>
      </c>
      <c r="S453" s="8">
        <f t="shared" si="72"/>
        <v>7.784786674165424E-2</v>
      </c>
      <c r="T453" s="8">
        <f t="shared" si="67"/>
        <v>7.730310966949569E-2</v>
      </c>
      <c r="W453">
        <v>451</v>
      </c>
      <c r="X453" s="4">
        <f t="shared" si="65"/>
        <v>7.9783696207362864E-2</v>
      </c>
      <c r="Y453" s="4">
        <f t="shared" si="63"/>
        <v>7.8768490628543089E-2</v>
      </c>
      <c r="Z453" s="4">
        <f t="shared" si="64"/>
        <v>7.8131590533341289E-2</v>
      </c>
    </row>
    <row r="454" spans="1:26" x14ac:dyDescent="0.25">
      <c r="A454" s="16">
        <f t="shared" si="73"/>
        <v>43987</v>
      </c>
      <c r="B454">
        <f>+'[2]Ejercicio 1'!E671</f>
        <v>452</v>
      </c>
      <c r="C454" s="5">
        <v>8.0141979961815546E-2</v>
      </c>
      <c r="D454" s="4">
        <f t="shared" si="68"/>
        <v>7.8561016748999013E-2</v>
      </c>
      <c r="E454" s="6">
        <f t="shared" si="69"/>
        <v>7.9346257189280664E-2</v>
      </c>
      <c r="F454" s="7">
        <f t="shared" si="70"/>
        <v>7.8801522094335788E-2</v>
      </c>
      <c r="I454" s="10">
        <v>452</v>
      </c>
      <c r="J454" s="8">
        <f t="shared" si="71"/>
        <v>8.1641979961815547E-2</v>
      </c>
      <c r="K454" s="8">
        <f t="shared" si="71"/>
        <v>8.0061016748999014E-2</v>
      </c>
      <c r="L454" s="8">
        <f t="shared" si="71"/>
        <v>8.0846257189280665E-2</v>
      </c>
      <c r="M454" s="8">
        <f t="shared" si="66"/>
        <v>8.0301522094335789E-2</v>
      </c>
      <c r="P454">
        <v>452</v>
      </c>
      <c r="Q454" s="8">
        <f t="shared" si="72"/>
        <v>7.8641979961815545E-2</v>
      </c>
      <c r="R454" s="8">
        <f t="shared" si="72"/>
        <v>7.7061016748999012E-2</v>
      </c>
      <c r="S454" s="8">
        <f t="shared" si="72"/>
        <v>7.7846257189280663E-2</v>
      </c>
      <c r="T454" s="8">
        <f t="shared" si="67"/>
        <v>7.7301522094335787E-2</v>
      </c>
      <c r="W454">
        <v>452</v>
      </c>
      <c r="X454" s="4">
        <f t="shared" si="65"/>
        <v>7.9779729067882207E-2</v>
      </c>
      <c r="Y454" s="4">
        <f t="shared" si="63"/>
        <v>7.8765271582255547E-2</v>
      </c>
      <c r="Z454" s="4">
        <f t="shared" si="64"/>
        <v>7.8128415029464299E-2</v>
      </c>
    </row>
    <row r="455" spans="1:26" x14ac:dyDescent="0.25">
      <c r="A455" s="16">
        <f t="shared" si="73"/>
        <v>43988</v>
      </c>
      <c r="B455">
        <f>+'[2]Ejercicio 1'!E672</f>
        <v>453</v>
      </c>
      <c r="C455" s="5">
        <v>8.0140338126369587E-2</v>
      </c>
      <c r="D455" s="4">
        <f t="shared" si="68"/>
        <v>7.8559438843662871E-2</v>
      </c>
      <c r="E455" s="6">
        <f t="shared" si="69"/>
        <v>7.9344647636264948E-2</v>
      </c>
      <c r="F455" s="7">
        <f t="shared" si="70"/>
        <v>7.8799934518102452E-2</v>
      </c>
      <c r="I455" s="10">
        <v>453</v>
      </c>
      <c r="J455" s="8">
        <f t="shared" si="71"/>
        <v>8.1640338126369588E-2</v>
      </c>
      <c r="K455" s="8">
        <f t="shared" si="71"/>
        <v>8.0059438843662872E-2</v>
      </c>
      <c r="L455" s="8">
        <f t="shared" si="71"/>
        <v>8.0844647636264949E-2</v>
      </c>
      <c r="M455" s="8">
        <f t="shared" si="66"/>
        <v>8.0299934518102453E-2</v>
      </c>
      <c r="P455">
        <v>453</v>
      </c>
      <c r="Q455" s="8">
        <f t="shared" si="72"/>
        <v>7.8640338126369586E-2</v>
      </c>
      <c r="R455" s="8">
        <f t="shared" si="72"/>
        <v>7.705943884366287E-2</v>
      </c>
      <c r="S455" s="8">
        <f t="shared" si="72"/>
        <v>7.7844647636264946E-2</v>
      </c>
      <c r="T455" s="8">
        <f t="shared" si="67"/>
        <v>7.7299934518102451E-2</v>
      </c>
      <c r="W455">
        <v>453</v>
      </c>
      <c r="X455" s="4">
        <f t="shared" si="65"/>
        <v>7.9775754617224831E-2</v>
      </c>
      <c r="Y455" s="4">
        <f t="shared" si="63"/>
        <v>7.8762052534686378E-2</v>
      </c>
      <c r="Z455" s="4">
        <f t="shared" si="64"/>
        <v>7.8125239522572568E-2</v>
      </c>
    </row>
    <row r="456" spans="1:26" x14ac:dyDescent="0.25">
      <c r="A456" s="16">
        <f t="shared" si="73"/>
        <v>43989</v>
      </c>
      <c r="B456">
        <f>+'[2]Ejercicio 1'!E673</f>
        <v>454</v>
      </c>
      <c r="C456" s="5">
        <v>8.0138696290923628E-2</v>
      </c>
      <c r="D456" s="4">
        <f t="shared" si="68"/>
        <v>7.8557860937067944E-2</v>
      </c>
      <c r="E456" s="6">
        <f t="shared" si="69"/>
        <v>7.9343038082606246E-2</v>
      </c>
      <c r="F456" s="7">
        <f t="shared" si="70"/>
        <v>7.8798346940798555E-2</v>
      </c>
      <c r="I456" s="10">
        <v>454</v>
      </c>
      <c r="J456" s="8">
        <f t="shared" si="71"/>
        <v>8.1638696290923629E-2</v>
      </c>
      <c r="K456" s="8">
        <f t="shared" si="71"/>
        <v>8.0057860937067946E-2</v>
      </c>
      <c r="L456" s="8">
        <f t="shared" si="71"/>
        <v>8.0843038082606247E-2</v>
      </c>
      <c r="M456" s="8">
        <f t="shared" si="66"/>
        <v>8.0298346940798557E-2</v>
      </c>
      <c r="P456">
        <v>454</v>
      </c>
      <c r="Q456" s="8">
        <f t="shared" si="72"/>
        <v>7.8638696290923626E-2</v>
      </c>
      <c r="R456" s="8">
        <f t="shared" si="72"/>
        <v>7.7057860937067943E-2</v>
      </c>
      <c r="S456" s="8">
        <f t="shared" si="72"/>
        <v>7.7843038082606245E-2</v>
      </c>
      <c r="T456" s="8">
        <f t="shared" si="67"/>
        <v>7.7298346940798554E-2</v>
      </c>
      <c r="W456">
        <v>454</v>
      </c>
      <c r="X456" s="4">
        <f t="shared" si="65"/>
        <v>7.9771772855422363E-2</v>
      </c>
      <c r="Y456" s="4">
        <f t="shared" si="63"/>
        <v>7.8758833485823312E-2</v>
      </c>
      <c r="Z456" s="4">
        <f t="shared" si="64"/>
        <v>7.8122064012660405E-2</v>
      </c>
    </row>
    <row r="457" spans="1:26" x14ac:dyDescent="0.25">
      <c r="A457" s="16">
        <f t="shared" si="73"/>
        <v>43990</v>
      </c>
      <c r="B457">
        <f>+'[2]Ejercicio 1'!E674</f>
        <v>455</v>
      </c>
      <c r="C457" s="5">
        <v>8.0137054455477669E-2</v>
      </c>
      <c r="D457" s="4">
        <f t="shared" si="68"/>
        <v>7.8556283029214233E-2</v>
      </c>
      <c r="E457" s="6">
        <f t="shared" si="69"/>
        <v>7.9341428528306293E-2</v>
      </c>
      <c r="F457" s="7">
        <f t="shared" si="70"/>
        <v>7.8796759362424071E-2</v>
      </c>
      <c r="I457" s="10">
        <v>455</v>
      </c>
      <c r="J457" s="8">
        <f t="shared" si="71"/>
        <v>8.163705445547767E-2</v>
      </c>
      <c r="K457" s="8">
        <f t="shared" si="71"/>
        <v>8.0056283029214234E-2</v>
      </c>
      <c r="L457" s="8">
        <f t="shared" si="71"/>
        <v>8.0841428528306294E-2</v>
      </c>
      <c r="M457" s="8">
        <f t="shared" si="66"/>
        <v>8.0296759362424072E-2</v>
      </c>
      <c r="P457">
        <v>455</v>
      </c>
      <c r="Q457" s="8">
        <f t="shared" si="72"/>
        <v>7.8637054455477667E-2</v>
      </c>
      <c r="R457" s="8">
        <f t="shared" si="72"/>
        <v>7.7056283029214231E-2</v>
      </c>
      <c r="S457" s="8">
        <f t="shared" si="72"/>
        <v>7.7841428528306292E-2</v>
      </c>
      <c r="T457" s="8">
        <f t="shared" si="67"/>
        <v>7.729675936242407E-2</v>
      </c>
      <c r="W457">
        <v>455</v>
      </c>
      <c r="X457" s="4">
        <f t="shared" si="65"/>
        <v>7.9767783782498949E-2</v>
      </c>
      <c r="Y457" s="4">
        <f t="shared" si="63"/>
        <v>7.8755614435684781E-2</v>
      </c>
      <c r="Z457" s="4">
        <f t="shared" si="64"/>
        <v>7.8118888499727798E-2</v>
      </c>
    </row>
    <row r="458" spans="1:26" x14ac:dyDescent="0.25">
      <c r="A458" s="16">
        <f t="shared" si="73"/>
        <v>43991</v>
      </c>
      <c r="B458">
        <f>+'[2]Ejercicio 1'!E675</f>
        <v>456</v>
      </c>
      <c r="C458" s="5">
        <v>8.013541262003171E-2</v>
      </c>
      <c r="D458" s="4">
        <f t="shared" si="68"/>
        <v>7.8554705120102541E-2</v>
      </c>
      <c r="E458" s="6">
        <f t="shared" si="69"/>
        <v>7.9339818973365103E-2</v>
      </c>
      <c r="F458" s="7">
        <f t="shared" si="70"/>
        <v>7.8795171782976167E-2</v>
      </c>
      <c r="I458" s="10">
        <v>456</v>
      </c>
      <c r="J458" s="8">
        <f t="shared" si="71"/>
        <v>8.1635412620031711E-2</v>
      </c>
      <c r="K458" s="8">
        <f t="shared" si="71"/>
        <v>8.0054705120102543E-2</v>
      </c>
      <c r="L458" s="8">
        <f t="shared" si="71"/>
        <v>8.0839818973365105E-2</v>
      </c>
      <c r="M458" s="8">
        <f t="shared" si="66"/>
        <v>8.0295171782976169E-2</v>
      </c>
      <c r="P458">
        <v>456</v>
      </c>
      <c r="Q458" s="8">
        <f t="shared" si="72"/>
        <v>7.8635412620031708E-2</v>
      </c>
      <c r="R458" s="8">
        <f t="shared" si="72"/>
        <v>7.705470512010254E-2</v>
      </c>
      <c r="S458" s="8">
        <f t="shared" si="72"/>
        <v>7.7839818973365102E-2</v>
      </c>
      <c r="T458" s="8">
        <f t="shared" si="67"/>
        <v>7.7295171782976166E-2</v>
      </c>
      <c r="W458">
        <v>456</v>
      </c>
      <c r="X458" s="4">
        <f t="shared" si="65"/>
        <v>7.9763787398488856E-2</v>
      </c>
      <c r="Y458" s="4">
        <f t="shared" si="63"/>
        <v>7.875239538426726E-2</v>
      </c>
      <c r="Z458" s="4">
        <f t="shared" si="64"/>
        <v>7.8115712983774746E-2</v>
      </c>
    </row>
    <row r="459" spans="1:26" x14ac:dyDescent="0.25">
      <c r="A459" s="16">
        <f t="shared" si="73"/>
        <v>43992</v>
      </c>
      <c r="B459">
        <f>+'[2]Ejercicio 1'!E676</f>
        <v>457</v>
      </c>
      <c r="C459" s="5">
        <v>8.0133770784585751E-2</v>
      </c>
      <c r="D459" s="4">
        <f t="shared" si="68"/>
        <v>7.8553127209731427E-2</v>
      </c>
      <c r="E459" s="6">
        <f t="shared" si="69"/>
        <v>7.93382094177809E-2</v>
      </c>
      <c r="F459" s="7">
        <f t="shared" si="70"/>
        <v>7.8793584202457703E-2</v>
      </c>
      <c r="I459" s="10">
        <v>457</v>
      </c>
      <c r="J459" s="8">
        <f t="shared" si="71"/>
        <v>8.1633770784585752E-2</v>
      </c>
      <c r="K459" s="8">
        <f t="shared" si="71"/>
        <v>8.0053127209731428E-2</v>
      </c>
      <c r="L459" s="8">
        <f t="shared" si="71"/>
        <v>8.0838209417780901E-2</v>
      </c>
      <c r="M459" s="8">
        <f t="shared" si="66"/>
        <v>8.0293584202457705E-2</v>
      </c>
      <c r="P459">
        <v>457</v>
      </c>
      <c r="Q459" s="8">
        <f t="shared" si="72"/>
        <v>7.8633770784585749E-2</v>
      </c>
      <c r="R459" s="8">
        <f t="shared" si="72"/>
        <v>7.7053127209731426E-2</v>
      </c>
      <c r="S459" s="8">
        <f t="shared" si="72"/>
        <v>7.7838209417780899E-2</v>
      </c>
      <c r="T459" s="8">
        <f t="shared" si="67"/>
        <v>7.7293584202457702E-2</v>
      </c>
      <c r="W459">
        <v>457</v>
      </c>
      <c r="X459" s="4">
        <f t="shared" si="65"/>
        <v>7.9759783703415355E-2</v>
      </c>
      <c r="Y459" s="4">
        <f t="shared" si="63"/>
        <v>7.8749176331557591E-2</v>
      </c>
      <c r="Z459" s="4">
        <f t="shared" si="64"/>
        <v>7.8112537464801263E-2</v>
      </c>
    </row>
    <row r="460" spans="1:26" x14ac:dyDescent="0.25">
      <c r="A460" s="16">
        <f t="shared" si="73"/>
        <v>43993</v>
      </c>
      <c r="B460">
        <f>+'[2]Ejercicio 1'!E677</f>
        <v>458</v>
      </c>
      <c r="C460" s="5">
        <v>8.0132128949139791E-2</v>
      </c>
      <c r="D460" s="4">
        <f t="shared" si="68"/>
        <v>7.8551549298101528E-2</v>
      </c>
      <c r="E460" s="6">
        <f t="shared" si="69"/>
        <v>7.933659986155546E-2</v>
      </c>
      <c r="F460" s="7">
        <f t="shared" si="70"/>
        <v>7.8791996620868651E-2</v>
      </c>
      <c r="I460" s="10">
        <v>458</v>
      </c>
      <c r="J460" s="8">
        <f t="shared" si="71"/>
        <v>8.1632128949139793E-2</v>
      </c>
      <c r="K460" s="8">
        <f t="shared" si="71"/>
        <v>8.0051549298101529E-2</v>
      </c>
      <c r="L460" s="8">
        <f t="shared" si="71"/>
        <v>8.0836599861555461E-2</v>
      </c>
      <c r="M460" s="8">
        <f t="shared" si="66"/>
        <v>8.0291996620868653E-2</v>
      </c>
      <c r="P460">
        <v>458</v>
      </c>
      <c r="Q460" s="8">
        <f t="shared" si="72"/>
        <v>7.863212894913979E-2</v>
      </c>
      <c r="R460" s="8">
        <f t="shared" si="72"/>
        <v>7.7051549298101527E-2</v>
      </c>
      <c r="S460" s="8">
        <f t="shared" si="72"/>
        <v>7.7836599861555458E-2</v>
      </c>
      <c r="T460" s="8">
        <f t="shared" si="67"/>
        <v>7.729199662086865E-2</v>
      </c>
      <c r="W460">
        <v>458</v>
      </c>
      <c r="X460" s="4">
        <f t="shared" si="65"/>
        <v>7.9755772697309643E-2</v>
      </c>
      <c r="Y460" s="4">
        <f t="shared" si="63"/>
        <v>7.8745957277568959E-2</v>
      </c>
      <c r="Z460" s="4">
        <f t="shared" si="64"/>
        <v>7.8109361942813038E-2</v>
      </c>
    </row>
    <row r="461" spans="1:26" x14ac:dyDescent="0.25">
      <c r="A461" s="16">
        <f t="shared" si="73"/>
        <v>43994</v>
      </c>
      <c r="B461">
        <f>+'[2]Ejercicio 1'!E678</f>
        <v>459</v>
      </c>
      <c r="C461" s="5">
        <v>8.0130487113693832E-2</v>
      </c>
      <c r="D461" s="4">
        <f t="shared" si="68"/>
        <v>7.8549971385213024E-2</v>
      </c>
      <c r="E461" s="6">
        <f t="shared" si="69"/>
        <v>7.9334990304687006E-2</v>
      </c>
      <c r="F461" s="7">
        <f t="shared" si="70"/>
        <v>7.879040903820618E-2</v>
      </c>
      <c r="I461" s="10">
        <v>459</v>
      </c>
      <c r="J461" s="8">
        <f t="shared" si="71"/>
        <v>8.1630487113693834E-2</v>
      </c>
      <c r="K461" s="8">
        <f t="shared" si="71"/>
        <v>8.0049971385213026E-2</v>
      </c>
      <c r="L461" s="8">
        <f t="shared" si="71"/>
        <v>8.0834990304687007E-2</v>
      </c>
      <c r="M461" s="8">
        <f t="shared" si="66"/>
        <v>8.0290409038206181E-2</v>
      </c>
      <c r="P461">
        <v>459</v>
      </c>
      <c r="Q461" s="8">
        <f t="shared" si="72"/>
        <v>7.8630487113693831E-2</v>
      </c>
      <c r="R461" s="8">
        <f t="shared" si="72"/>
        <v>7.7049971385213023E-2</v>
      </c>
      <c r="S461" s="8">
        <f t="shared" si="72"/>
        <v>7.7834990304687005E-2</v>
      </c>
      <c r="T461" s="8">
        <f t="shared" si="67"/>
        <v>7.7290409038206179E-2</v>
      </c>
      <c r="W461">
        <v>459</v>
      </c>
      <c r="X461" s="4">
        <f t="shared" si="65"/>
        <v>7.975175438019938E-2</v>
      </c>
      <c r="Y461" s="4">
        <f t="shared" si="63"/>
        <v>7.8742738222291678E-2</v>
      </c>
      <c r="Z461" s="4">
        <f t="shared" si="64"/>
        <v>7.8106186417798665E-2</v>
      </c>
    </row>
    <row r="462" spans="1:26" x14ac:dyDescent="0.25">
      <c r="A462" s="16">
        <f t="shared" si="73"/>
        <v>43995</v>
      </c>
      <c r="B462">
        <f>+'[2]Ejercicio 1'!E679</f>
        <v>460</v>
      </c>
      <c r="C462" s="5">
        <v>8.0128845278247873E-2</v>
      </c>
      <c r="D462" s="4">
        <f t="shared" si="68"/>
        <v>7.8548393471066333E-2</v>
      </c>
      <c r="E462" s="6">
        <f t="shared" si="69"/>
        <v>7.9333380747177315E-2</v>
      </c>
      <c r="F462" s="7">
        <f t="shared" si="70"/>
        <v>7.8788821454473121E-2</v>
      </c>
      <c r="I462" s="10">
        <v>460</v>
      </c>
      <c r="J462" s="8">
        <f t="shared" si="71"/>
        <v>8.1628845278247875E-2</v>
      </c>
      <c r="K462" s="8">
        <f t="shared" si="71"/>
        <v>8.0048393471066334E-2</v>
      </c>
      <c r="L462" s="8">
        <f t="shared" si="71"/>
        <v>8.0833380747177316E-2</v>
      </c>
      <c r="M462" s="8">
        <f t="shared" si="66"/>
        <v>8.0288821454473122E-2</v>
      </c>
      <c r="P462">
        <v>460</v>
      </c>
      <c r="Q462" s="8">
        <f t="shared" si="72"/>
        <v>7.8628845278247872E-2</v>
      </c>
      <c r="R462" s="8">
        <f t="shared" si="72"/>
        <v>7.7048393471066332E-2</v>
      </c>
      <c r="S462" s="8">
        <f t="shared" si="72"/>
        <v>7.7833380747177314E-2</v>
      </c>
      <c r="T462" s="8">
        <f t="shared" si="67"/>
        <v>7.7288821454473119E-2</v>
      </c>
      <c r="W462">
        <v>460</v>
      </c>
      <c r="X462" s="4">
        <f t="shared" si="65"/>
        <v>7.9747728752116623E-2</v>
      </c>
      <c r="Y462" s="4">
        <f t="shared" si="63"/>
        <v>7.8739519165733657E-2</v>
      </c>
      <c r="Z462" s="4">
        <f t="shared" si="64"/>
        <v>7.8103010889769564E-2</v>
      </c>
    </row>
    <row r="463" spans="1:26" x14ac:dyDescent="0.25">
      <c r="A463" s="16">
        <f t="shared" si="73"/>
        <v>43996</v>
      </c>
      <c r="B463">
        <f>+'[2]Ejercicio 1'!E680</f>
        <v>461</v>
      </c>
      <c r="C463" s="5">
        <v>8.0127203442801914E-2</v>
      </c>
      <c r="D463" s="4">
        <f t="shared" si="68"/>
        <v>7.8546815555660218E-2</v>
      </c>
      <c r="E463" s="6">
        <f t="shared" si="69"/>
        <v>7.9331771189025499E-2</v>
      </c>
      <c r="F463" s="7">
        <f t="shared" si="70"/>
        <v>7.8787233869669501E-2</v>
      </c>
      <c r="I463" s="10">
        <v>461</v>
      </c>
      <c r="J463" s="8">
        <f t="shared" si="71"/>
        <v>8.1627203442801916E-2</v>
      </c>
      <c r="K463" s="8">
        <f t="shared" si="71"/>
        <v>8.004681555566022E-2</v>
      </c>
      <c r="L463" s="8">
        <f t="shared" si="71"/>
        <v>8.08317711890255E-2</v>
      </c>
      <c r="M463" s="8">
        <f t="shared" si="66"/>
        <v>8.0287233869669503E-2</v>
      </c>
      <c r="P463">
        <v>461</v>
      </c>
      <c r="Q463" s="8">
        <f t="shared" si="72"/>
        <v>7.8627203442801913E-2</v>
      </c>
      <c r="R463" s="8">
        <f t="shared" si="72"/>
        <v>7.7046815555660217E-2</v>
      </c>
      <c r="S463" s="8">
        <f t="shared" si="72"/>
        <v>7.7831771189025498E-2</v>
      </c>
      <c r="T463" s="8">
        <f t="shared" si="67"/>
        <v>7.72872338696695E-2</v>
      </c>
      <c r="W463">
        <v>461</v>
      </c>
      <c r="X463" s="4">
        <f t="shared" si="65"/>
        <v>7.9743695813085991E-2</v>
      </c>
      <c r="Y463" s="4">
        <f t="shared" si="63"/>
        <v>7.8736300107893148E-2</v>
      </c>
      <c r="Z463" s="4">
        <f t="shared" si="64"/>
        <v>7.8099835358720018E-2</v>
      </c>
    </row>
    <row r="464" spans="1:26" x14ac:dyDescent="0.25">
      <c r="A464" s="16">
        <f t="shared" si="73"/>
        <v>43997</v>
      </c>
      <c r="B464">
        <f>+'[2]Ejercicio 1'!E681</f>
        <v>462</v>
      </c>
      <c r="C464" s="5">
        <v>8.0125561607355955E-2</v>
      </c>
      <c r="D464" s="4">
        <f t="shared" si="68"/>
        <v>7.8545237638995499E-2</v>
      </c>
      <c r="E464" s="6">
        <f t="shared" si="69"/>
        <v>7.9330161630231558E-2</v>
      </c>
      <c r="F464" s="7">
        <f t="shared" si="70"/>
        <v>7.8785646283792463E-2</v>
      </c>
      <c r="I464" s="10">
        <v>462</v>
      </c>
      <c r="J464" s="8">
        <f t="shared" si="71"/>
        <v>8.1625561607355956E-2</v>
      </c>
      <c r="K464" s="8">
        <f t="shared" si="71"/>
        <v>8.0045237638995501E-2</v>
      </c>
      <c r="L464" s="8">
        <f t="shared" si="71"/>
        <v>8.0830161630231559E-2</v>
      </c>
      <c r="M464" s="8">
        <f t="shared" si="66"/>
        <v>8.0285646283792464E-2</v>
      </c>
      <c r="P464">
        <v>462</v>
      </c>
      <c r="Q464" s="8">
        <f t="shared" si="72"/>
        <v>7.8625561607355954E-2</v>
      </c>
      <c r="R464" s="8">
        <f t="shared" si="72"/>
        <v>7.7045237638995498E-2</v>
      </c>
      <c r="S464" s="8">
        <f t="shared" si="72"/>
        <v>7.7830161630231556E-2</v>
      </c>
      <c r="T464" s="8">
        <f t="shared" si="67"/>
        <v>7.7285646283792461E-2</v>
      </c>
      <c r="W464">
        <v>462</v>
      </c>
      <c r="X464" s="4">
        <f t="shared" si="65"/>
        <v>7.9739655563138639E-2</v>
      </c>
      <c r="Y464" s="4">
        <f t="shared" si="63"/>
        <v>7.8733081048767514E-2</v>
      </c>
      <c r="Z464" s="4">
        <f t="shared" si="64"/>
        <v>7.8096659824650042E-2</v>
      </c>
    </row>
    <row r="465" spans="1:26" x14ac:dyDescent="0.25">
      <c r="A465" s="16">
        <f t="shared" si="73"/>
        <v>43998</v>
      </c>
      <c r="B465">
        <f>+'[2]Ejercicio 1'!E682</f>
        <v>463</v>
      </c>
      <c r="C465" s="5">
        <v>8.0123919771909996E-2</v>
      </c>
      <c r="D465" s="4">
        <f t="shared" si="68"/>
        <v>7.8543659721072176E-2</v>
      </c>
      <c r="E465" s="6">
        <f t="shared" si="69"/>
        <v>7.9328552070795505E-2</v>
      </c>
      <c r="F465" s="7">
        <f t="shared" si="70"/>
        <v>7.8784058696844836E-2</v>
      </c>
      <c r="I465" s="10">
        <v>463</v>
      </c>
      <c r="J465" s="8">
        <f t="shared" si="71"/>
        <v>8.1623919771909997E-2</v>
      </c>
      <c r="K465" s="8">
        <f t="shared" si="71"/>
        <v>8.0043659721072177E-2</v>
      </c>
      <c r="L465" s="8">
        <f t="shared" si="71"/>
        <v>8.0828552070795506E-2</v>
      </c>
      <c r="M465" s="8">
        <f t="shared" si="66"/>
        <v>8.0284058696844837E-2</v>
      </c>
      <c r="P465">
        <v>463</v>
      </c>
      <c r="Q465" s="8">
        <f t="shared" si="72"/>
        <v>7.8623919771909995E-2</v>
      </c>
      <c r="R465" s="8">
        <f t="shared" si="72"/>
        <v>7.7043659721072175E-2</v>
      </c>
      <c r="S465" s="8">
        <f t="shared" si="72"/>
        <v>7.7828552070795504E-2</v>
      </c>
      <c r="T465" s="8">
        <f t="shared" si="67"/>
        <v>7.7284058696844835E-2</v>
      </c>
      <c r="W465">
        <v>463</v>
      </c>
      <c r="X465" s="4">
        <f t="shared" si="65"/>
        <v>7.9735608002304892E-2</v>
      </c>
      <c r="Y465" s="4">
        <f t="shared" si="63"/>
        <v>7.8729861988356756E-2</v>
      </c>
      <c r="Z465" s="4">
        <f t="shared" si="64"/>
        <v>7.809348428755962E-2</v>
      </c>
    </row>
    <row r="466" spans="1:26" x14ac:dyDescent="0.25">
      <c r="A466" s="16">
        <f t="shared" si="73"/>
        <v>43999</v>
      </c>
      <c r="B466">
        <f>+'[2]Ejercicio 1'!E683</f>
        <v>464</v>
      </c>
      <c r="C466" s="5">
        <v>8.0122277936464037E-2</v>
      </c>
      <c r="D466" s="4">
        <f t="shared" si="68"/>
        <v>7.8542081801889832E-2</v>
      </c>
      <c r="E466" s="6">
        <f t="shared" si="69"/>
        <v>7.9326942510718187E-2</v>
      </c>
      <c r="F466" s="7">
        <f t="shared" si="70"/>
        <v>7.878247110882379E-2</v>
      </c>
      <c r="I466" s="10">
        <v>464</v>
      </c>
      <c r="J466" s="8">
        <f t="shared" si="71"/>
        <v>8.1622277936464038E-2</v>
      </c>
      <c r="K466" s="8">
        <f t="shared" si="71"/>
        <v>8.0042081801889833E-2</v>
      </c>
      <c r="L466" s="8">
        <f t="shared" si="71"/>
        <v>8.0826942510718189E-2</v>
      </c>
      <c r="M466" s="8">
        <f t="shared" si="66"/>
        <v>8.0282471108823791E-2</v>
      </c>
      <c r="P466">
        <v>464</v>
      </c>
      <c r="Q466" s="8">
        <f t="shared" si="72"/>
        <v>7.8622277936464036E-2</v>
      </c>
      <c r="R466" s="8">
        <f t="shared" si="72"/>
        <v>7.7042081801889831E-2</v>
      </c>
      <c r="S466" s="8">
        <f t="shared" si="72"/>
        <v>7.7826942510718186E-2</v>
      </c>
      <c r="T466" s="8">
        <f t="shared" si="67"/>
        <v>7.7282471108823789E-2</v>
      </c>
      <c r="W466">
        <v>464</v>
      </c>
      <c r="X466" s="4">
        <f t="shared" si="65"/>
        <v>7.9731553130611532E-2</v>
      </c>
      <c r="Y466" s="4">
        <f t="shared" si="63"/>
        <v>7.8726642926665272E-2</v>
      </c>
      <c r="Z466" s="4">
        <f t="shared" si="64"/>
        <v>7.8090308747405926E-2</v>
      </c>
    </row>
    <row r="467" spans="1:26" x14ac:dyDescent="0.25">
      <c r="A467" s="16">
        <f t="shared" si="73"/>
        <v>44000</v>
      </c>
      <c r="B467">
        <f>+'[2]Ejercicio 1'!E684</f>
        <v>465</v>
      </c>
      <c r="C467" s="5">
        <v>8.0120636101018078E-2</v>
      </c>
      <c r="D467" s="4">
        <f t="shared" si="68"/>
        <v>7.8540503881449286E-2</v>
      </c>
      <c r="E467" s="6">
        <f t="shared" si="69"/>
        <v>7.9325332949998759E-2</v>
      </c>
      <c r="F467" s="7">
        <f t="shared" si="70"/>
        <v>7.8780883519735029E-2</v>
      </c>
      <c r="I467" s="10">
        <v>465</v>
      </c>
      <c r="J467" s="8">
        <f t="shared" si="71"/>
        <v>8.1620636101018079E-2</v>
      </c>
      <c r="K467" s="8">
        <f t="shared" si="71"/>
        <v>8.0040503881449288E-2</v>
      </c>
      <c r="L467" s="8">
        <f t="shared" si="71"/>
        <v>8.082533294999876E-2</v>
      </c>
      <c r="M467" s="8">
        <f t="shared" si="66"/>
        <v>8.028088351973503E-2</v>
      </c>
      <c r="P467">
        <v>465</v>
      </c>
      <c r="Q467" s="8">
        <f t="shared" si="72"/>
        <v>7.8620636101018077E-2</v>
      </c>
      <c r="R467" s="8">
        <f t="shared" si="72"/>
        <v>7.7040503881449285E-2</v>
      </c>
      <c r="S467" s="8">
        <f t="shared" si="72"/>
        <v>7.7825332949998757E-2</v>
      </c>
      <c r="T467" s="8">
        <f t="shared" si="67"/>
        <v>7.7280883519735027E-2</v>
      </c>
      <c r="W467">
        <v>465</v>
      </c>
      <c r="X467" s="4">
        <f t="shared" si="65"/>
        <v>7.9727490948090174E-2</v>
      </c>
      <c r="Y467" s="4">
        <f t="shared" si="63"/>
        <v>7.8723423863693048E-2</v>
      </c>
      <c r="Z467" s="4">
        <f t="shared" si="64"/>
        <v>7.80871332043203E-2</v>
      </c>
    </row>
    <row r="468" spans="1:26" x14ac:dyDescent="0.25">
      <c r="A468" s="16">
        <f t="shared" si="73"/>
        <v>44001</v>
      </c>
      <c r="B468">
        <f>+'[2]Ejercicio 1'!E685</f>
        <v>466</v>
      </c>
      <c r="C468" s="5">
        <v>8.0118994265572119E-2</v>
      </c>
      <c r="D468" s="4">
        <f t="shared" si="68"/>
        <v>7.8538925959749525E-2</v>
      </c>
      <c r="E468" s="6">
        <f t="shared" si="69"/>
        <v>7.932372338863633E-2</v>
      </c>
      <c r="F468" s="7">
        <f t="shared" si="70"/>
        <v>7.877929592956999E-2</v>
      </c>
      <c r="I468" s="10">
        <v>466</v>
      </c>
      <c r="J468" s="8">
        <f t="shared" si="71"/>
        <v>8.161899426557212E-2</v>
      </c>
      <c r="K468" s="8">
        <f t="shared" si="71"/>
        <v>8.0038925959749527E-2</v>
      </c>
      <c r="L468" s="8">
        <f t="shared" si="71"/>
        <v>8.0823723388636332E-2</v>
      </c>
      <c r="M468" s="8">
        <f t="shared" si="66"/>
        <v>8.0279295929569991E-2</v>
      </c>
      <c r="P468">
        <v>466</v>
      </c>
      <c r="Q468" s="8">
        <f t="shared" si="72"/>
        <v>7.8618994265572117E-2</v>
      </c>
      <c r="R468" s="8">
        <f t="shared" si="72"/>
        <v>7.7038925959749524E-2</v>
      </c>
      <c r="S468" s="8">
        <f t="shared" si="72"/>
        <v>7.7823723388636329E-2</v>
      </c>
      <c r="T468" s="8">
        <f t="shared" si="67"/>
        <v>7.7279295929569988E-2</v>
      </c>
      <c r="W468">
        <v>466</v>
      </c>
      <c r="X468" s="4">
        <f t="shared" si="65"/>
        <v>7.9723421454768073E-2</v>
      </c>
      <c r="Y468" s="4">
        <f t="shared" si="63"/>
        <v>7.872020479942779E-2</v>
      </c>
      <c r="Z468" s="4">
        <f t="shared" si="64"/>
        <v>7.8083957658125716E-2</v>
      </c>
    </row>
    <row r="469" spans="1:26" x14ac:dyDescent="0.25">
      <c r="A469" s="16">
        <f t="shared" si="73"/>
        <v>44002</v>
      </c>
      <c r="B469">
        <f>+'[2]Ejercicio 1'!E686</f>
        <v>467</v>
      </c>
      <c r="C469" s="5">
        <v>8.011735243012616E-2</v>
      </c>
      <c r="D469" s="4">
        <f t="shared" si="68"/>
        <v>7.8537348036791146E-2</v>
      </c>
      <c r="E469" s="6">
        <f t="shared" si="69"/>
        <v>7.9322113826632651E-2</v>
      </c>
      <c r="F469" s="7">
        <f t="shared" si="70"/>
        <v>7.8777708338337221E-2</v>
      </c>
      <c r="I469" s="10">
        <v>467</v>
      </c>
      <c r="J469" s="8">
        <f t="shared" si="71"/>
        <v>8.1617352430126161E-2</v>
      </c>
      <c r="K469" s="8">
        <f t="shared" si="71"/>
        <v>8.0037348036791148E-2</v>
      </c>
      <c r="L469" s="8">
        <f t="shared" si="71"/>
        <v>8.0822113826632652E-2</v>
      </c>
      <c r="M469" s="8">
        <f t="shared" si="66"/>
        <v>8.0277708338337223E-2</v>
      </c>
      <c r="P469">
        <v>467</v>
      </c>
      <c r="Q469" s="8">
        <f t="shared" si="72"/>
        <v>7.8617352430126158E-2</v>
      </c>
      <c r="R469" s="8">
        <f t="shared" si="72"/>
        <v>7.7037348036791145E-2</v>
      </c>
      <c r="S469" s="8">
        <f t="shared" si="72"/>
        <v>7.782211382663265E-2</v>
      </c>
      <c r="T469" s="8">
        <f t="shared" si="67"/>
        <v>7.727770833833722E-2</v>
      </c>
      <c r="W469">
        <v>467</v>
      </c>
      <c r="X469" s="4">
        <f t="shared" si="65"/>
        <v>7.9719344650676399E-2</v>
      </c>
      <c r="Y469" s="4">
        <f t="shared" si="63"/>
        <v>7.8716985733884429E-2</v>
      </c>
      <c r="Z469" s="4">
        <f t="shared" si="64"/>
        <v>7.8080782109002059E-2</v>
      </c>
    </row>
    <row r="470" spans="1:26" x14ac:dyDescent="0.25">
      <c r="A470" s="16">
        <f t="shared" si="73"/>
        <v>44003</v>
      </c>
      <c r="B470">
        <f>+'[2]Ejercicio 1'!E687</f>
        <v>468</v>
      </c>
      <c r="C470" s="5">
        <v>8.0115710594680201E-2</v>
      </c>
      <c r="D470" s="4">
        <f t="shared" si="68"/>
        <v>7.8535770112573941E-2</v>
      </c>
      <c r="E470" s="6">
        <f t="shared" si="69"/>
        <v>7.9320504263986846E-2</v>
      </c>
      <c r="F470" s="7">
        <f t="shared" si="70"/>
        <v>7.8776120746031034E-2</v>
      </c>
      <c r="I470" s="10">
        <v>468</v>
      </c>
      <c r="J470" s="8">
        <f t="shared" si="71"/>
        <v>8.1615710594680202E-2</v>
      </c>
      <c r="K470" s="8">
        <f t="shared" si="71"/>
        <v>8.0035770112573942E-2</v>
      </c>
      <c r="L470" s="8">
        <f t="shared" si="71"/>
        <v>8.0820504263986848E-2</v>
      </c>
      <c r="M470" s="8">
        <f t="shared" si="66"/>
        <v>8.0276120746031035E-2</v>
      </c>
      <c r="P470">
        <v>468</v>
      </c>
      <c r="Q470" s="8">
        <f t="shared" si="72"/>
        <v>7.8615710594680199E-2</v>
      </c>
      <c r="R470" s="8">
        <f t="shared" si="72"/>
        <v>7.703577011257394E-2</v>
      </c>
      <c r="S470" s="8">
        <f t="shared" si="72"/>
        <v>7.7820504263986845E-2</v>
      </c>
      <c r="T470" s="8">
        <f t="shared" si="67"/>
        <v>7.7276120746031032E-2</v>
      </c>
      <c r="W470">
        <v>468</v>
      </c>
      <c r="X470" s="4">
        <f t="shared" si="65"/>
        <v>7.971526053584238E-2</v>
      </c>
      <c r="Y470" s="4">
        <f t="shared" si="63"/>
        <v>7.8713766667057705E-2</v>
      </c>
      <c r="Z470" s="4">
        <f t="shared" si="64"/>
        <v>7.8077606556815143E-2</v>
      </c>
    </row>
    <row r="471" spans="1:26" x14ac:dyDescent="0.25">
      <c r="A471" s="16">
        <f t="shared" si="73"/>
        <v>44004</v>
      </c>
      <c r="B471">
        <f>+'[2]Ejercicio 1'!E688</f>
        <v>469</v>
      </c>
      <c r="C471" s="5">
        <v>8.0114068759234242E-2</v>
      </c>
      <c r="D471" s="4">
        <f t="shared" si="68"/>
        <v>7.8534192187098326E-2</v>
      </c>
      <c r="E471" s="6">
        <f t="shared" si="69"/>
        <v>7.9318894700699791E-2</v>
      </c>
      <c r="F471" s="7">
        <f t="shared" si="70"/>
        <v>7.8774533152654272E-2</v>
      </c>
      <c r="I471" s="10">
        <v>469</v>
      </c>
      <c r="J471" s="8">
        <f t="shared" si="71"/>
        <v>8.1614068759234243E-2</v>
      </c>
      <c r="K471" s="8">
        <f t="shared" si="71"/>
        <v>8.0034192187098327E-2</v>
      </c>
      <c r="L471" s="8">
        <f t="shared" si="71"/>
        <v>8.0818894700699792E-2</v>
      </c>
      <c r="M471" s="8">
        <f t="shared" si="66"/>
        <v>8.0274533152654273E-2</v>
      </c>
      <c r="P471">
        <v>469</v>
      </c>
      <c r="Q471" s="8">
        <f t="shared" si="72"/>
        <v>7.861406875923424E-2</v>
      </c>
      <c r="R471" s="8">
        <f t="shared" si="72"/>
        <v>7.7034192187098324E-2</v>
      </c>
      <c r="S471" s="8">
        <f t="shared" si="72"/>
        <v>7.7818894700699789E-2</v>
      </c>
      <c r="T471" s="8">
        <f t="shared" si="67"/>
        <v>7.7274533152654271E-2</v>
      </c>
      <c r="W471">
        <v>469</v>
      </c>
      <c r="X471" s="4">
        <f t="shared" si="65"/>
        <v>7.9711169110298963E-2</v>
      </c>
      <c r="Y471" s="4">
        <f t="shared" si="63"/>
        <v>7.8710547598948494E-2</v>
      </c>
      <c r="Z471" s="4">
        <f t="shared" si="64"/>
        <v>7.8074431001607783E-2</v>
      </c>
    </row>
    <row r="472" spans="1:26" x14ac:dyDescent="0.25">
      <c r="A472" s="16">
        <f t="shared" si="73"/>
        <v>44005</v>
      </c>
      <c r="B472">
        <f>+'[2]Ejercicio 1'!E689</f>
        <v>470</v>
      </c>
      <c r="C472" s="5">
        <v>8.0112426923788282E-2</v>
      </c>
      <c r="D472" s="4">
        <f t="shared" si="68"/>
        <v>7.853261426036369E-2</v>
      </c>
      <c r="E472" s="6">
        <f t="shared" si="69"/>
        <v>7.931728513676975E-2</v>
      </c>
      <c r="F472" s="7">
        <f t="shared" si="70"/>
        <v>7.8772945558204091E-2</v>
      </c>
      <c r="I472" s="10">
        <v>470</v>
      </c>
      <c r="J472" s="8">
        <f t="shared" si="71"/>
        <v>8.1612426923788284E-2</v>
      </c>
      <c r="K472" s="8">
        <f t="shared" si="71"/>
        <v>8.0032614260363691E-2</v>
      </c>
      <c r="L472" s="8">
        <f t="shared" si="71"/>
        <v>8.0817285136769751E-2</v>
      </c>
      <c r="M472" s="8">
        <f t="shared" si="66"/>
        <v>8.0272945558204092E-2</v>
      </c>
      <c r="P472">
        <v>470</v>
      </c>
      <c r="Q472" s="8">
        <f t="shared" si="72"/>
        <v>7.8612426923788281E-2</v>
      </c>
      <c r="R472" s="8">
        <f t="shared" si="72"/>
        <v>7.7032614260363688E-2</v>
      </c>
      <c r="S472" s="8">
        <f t="shared" si="72"/>
        <v>7.7817285136769748E-2</v>
      </c>
      <c r="T472" s="8">
        <f t="shared" si="67"/>
        <v>7.727294555820409E-2</v>
      </c>
      <c r="W472">
        <v>470</v>
      </c>
      <c r="X472" s="4">
        <f t="shared" si="65"/>
        <v>7.9707070374073388E-2</v>
      </c>
      <c r="Y472" s="4">
        <f t="shared" si="63"/>
        <v>7.8707328529555032E-2</v>
      </c>
      <c r="Z472" s="4">
        <f t="shared" si="64"/>
        <v>7.8071255443334306E-2</v>
      </c>
    </row>
    <row r="473" spans="1:26" x14ac:dyDescent="0.25">
      <c r="A473" s="16">
        <f t="shared" si="73"/>
        <v>44006</v>
      </c>
      <c r="B473">
        <f>+'[2]Ejercicio 1'!E690</f>
        <v>471</v>
      </c>
      <c r="C473" s="5">
        <v>8.0110785088342323E-2</v>
      </c>
      <c r="D473" s="4">
        <f t="shared" si="68"/>
        <v>7.8531036332370019E-2</v>
      </c>
      <c r="E473" s="6">
        <f t="shared" si="69"/>
        <v>7.9315675572197569E-2</v>
      </c>
      <c r="F473" s="7">
        <f t="shared" si="70"/>
        <v>7.8771357962683322E-2</v>
      </c>
      <c r="I473" s="10">
        <v>471</v>
      </c>
      <c r="J473" s="8">
        <f t="shared" si="71"/>
        <v>8.1610785088342325E-2</v>
      </c>
      <c r="K473" s="8">
        <f t="shared" si="71"/>
        <v>8.003103633237002E-2</v>
      </c>
      <c r="L473" s="8">
        <f t="shared" si="71"/>
        <v>8.0815675572197571E-2</v>
      </c>
      <c r="M473" s="8">
        <f t="shared" si="66"/>
        <v>8.0271357962683323E-2</v>
      </c>
      <c r="P473">
        <v>471</v>
      </c>
      <c r="Q473" s="8">
        <f t="shared" si="72"/>
        <v>7.8610785088342322E-2</v>
      </c>
      <c r="R473" s="8">
        <f t="shared" si="72"/>
        <v>7.7031036332370018E-2</v>
      </c>
      <c r="S473" s="8">
        <f t="shared" si="72"/>
        <v>7.7815675572197568E-2</v>
      </c>
      <c r="T473" s="8">
        <f t="shared" si="67"/>
        <v>7.7271357962683321E-2</v>
      </c>
      <c r="W473">
        <v>471</v>
      </c>
      <c r="X473" s="4">
        <f t="shared" si="65"/>
        <v>7.9702964327195494E-2</v>
      </c>
      <c r="Y473" s="4">
        <f t="shared" si="63"/>
        <v>7.8704109458874683E-2</v>
      </c>
      <c r="Z473" s="4">
        <f t="shared" si="64"/>
        <v>7.8068079882086056E-2</v>
      </c>
    </row>
    <row r="474" spans="1:26" x14ac:dyDescent="0.25">
      <c r="A474" s="16">
        <f t="shared" si="73"/>
        <v>44007</v>
      </c>
      <c r="B474">
        <f>+'[2]Ejercicio 1'!E691</f>
        <v>472</v>
      </c>
      <c r="C474" s="5">
        <v>8.0109143252896364E-2</v>
      </c>
      <c r="D474" s="4">
        <f t="shared" si="68"/>
        <v>7.8529458403117924E-2</v>
      </c>
      <c r="E474" s="6">
        <f t="shared" si="69"/>
        <v>7.9314066006984152E-2</v>
      </c>
      <c r="F474" s="7">
        <f t="shared" si="70"/>
        <v>7.8769770366089134E-2</v>
      </c>
      <c r="I474" s="10">
        <v>472</v>
      </c>
      <c r="J474" s="8">
        <f t="shared" si="71"/>
        <v>8.1609143252896366E-2</v>
      </c>
      <c r="K474" s="8">
        <f t="shared" si="71"/>
        <v>8.0029458403117926E-2</v>
      </c>
      <c r="L474" s="8">
        <f t="shared" si="71"/>
        <v>8.0814066006984153E-2</v>
      </c>
      <c r="M474" s="8">
        <f t="shared" si="66"/>
        <v>8.0269770366089135E-2</v>
      </c>
      <c r="P474">
        <v>472</v>
      </c>
      <c r="Q474" s="8">
        <f t="shared" si="72"/>
        <v>7.8609143252896363E-2</v>
      </c>
      <c r="R474" s="8">
        <f t="shared" si="72"/>
        <v>7.7029458403117923E-2</v>
      </c>
      <c r="S474" s="8">
        <f t="shared" si="72"/>
        <v>7.7814066006984151E-2</v>
      </c>
      <c r="T474" s="8">
        <f t="shared" si="67"/>
        <v>7.7269770366089133E-2</v>
      </c>
      <c r="W474">
        <v>472</v>
      </c>
      <c r="X474" s="4">
        <f t="shared" si="65"/>
        <v>7.9698850969696478E-2</v>
      </c>
      <c r="Y474" s="4">
        <f t="shared" si="63"/>
        <v>7.8700890386910083E-2</v>
      </c>
      <c r="Z474" s="4">
        <f t="shared" si="64"/>
        <v>7.8064904317771688E-2</v>
      </c>
    </row>
    <row r="475" spans="1:26" x14ac:dyDescent="0.25">
      <c r="A475" s="16">
        <f t="shared" si="73"/>
        <v>44008</v>
      </c>
      <c r="B475">
        <f>+'[2]Ejercicio 1'!E692</f>
        <v>473</v>
      </c>
      <c r="C475" s="5">
        <v>8.0107501417450391E-2</v>
      </c>
      <c r="D475" s="4">
        <f t="shared" si="68"/>
        <v>7.8527880472606795E-2</v>
      </c>
      <c r="E475" s="6">
        <f t="shared" si="69"/>
        <v>7.9312456441127735E-2</v>
      </c>
      <c r="F475" s="7">
        <f t="shared" si="70"/>
        <v>7.8768182768424372E-2</v>
      </c>
      <c r="I475" s="10">
        <v>473</v>
      </c>
      <c r="J475" s="8">
        <f t="shared" si="71"/>
        <v>8.1607501417450393E-2</v>
      </c>
      <c r="K475" s="8">
        <f t="shared" si="71"/>
        <v>8.0027880472606797E-2</v>
      </c>
      <c r="L475" s="8">
        <f t="shared" si="71"/>
        <v>8.0812456441127736E-2</v>
      </c>
      <c r="M475" s="8">
        <f t="shared" si="66"/>
        <v>8.0268182768424373E-2</v>
      </c>
      <c r="P475">
        <v>473</v>
      </c>
      <c r="Q475" s="8">
        <f t="shared" si="72"/>
        <v>7.860750141745039E-2</v>
      </c>
      <c r="R475" s="8">
        <f t="shared" si="72"/>
        <v>7.7027880472606794E-2</v>
      </c>
      <c r="S475" s="8">
        <f t="shared" si="72"/>
        <v>7.7812456441127734E-2</v>
      </c>
      <c r="T475" s="8">
        <f t="shared" si="67"/>
        <v>7.726818276842437E-2</v>
      </c>
      <c r="W475">
        <v>473</v>
      </c>
      <c r="X475" s="4">
        <f t="shared" si="65"/>
        <v>7.9694730301604469E-2</v>
      </c>
      <c r="Y475" s="4">
        <f t="shared" si="63"/>
        <v>7.8697671313661247E-2</v>
      </c>
      <c r="Z475" s="4">
        <f t="shared" si="64"/>
        <v>7.8061728750482562E-2</v>
      </c>
    </row>
    <row r="476" spans="1:26" x14ac:dyDescent="0.25">
      <c r="A476" s="16">
        <f t="shared" si="73"/>
        <v>44009</v>
      </c>
      <c r="B476">
        <f>+'[2]Ejercicio 1'!E693</f>
        <v>474</v>
      </c>
      <c r="C476" s="5">
        <v>8.0105859582004432E-2</v>
      </c>
      <c r="D476" s="4">
        <f t="shared" si="68"/>
        <v>7.852630254083745E-2</v>
      </c>
      <c r="E476" s="6">
        <f t="shared" si="69"/>
        <v>7.9310846874630067E-2</v>
      </c>
      <c r="F476" s="7">
        <f t="shared" si="70"/>
        <v>7.8766595169689049E-2</v>
      </c>
      <c r="I476" s="10">
        <v>474</v>
      </c>
      <c r="J476" s="8">
        <f t="shared" si="71"/>
        <v>8.1605859582004434E-2</v>
      </c>
      <c r="K476" s="8">
        <f t="shared" si="71"/>
        <v>8.0026302540837452E-2</v>
      </c>
      <c r="L476" s="8">
        <f t="shared" si="71"/>
        <v>8.0810846874630068E-2</v>
      </c>
      <c r="M476" s="8">
        <f t="shared" si="66"/>
        <v>8.0266595169689051E-2</v>
      </c>
      <c r="P476">
        <v>474</v>
      </c>
      <c r="Q476" s="8">
        <f t="shared" si="72"/>
        <v>7.8605859582004431E-2</v>
      </c>
      <c r="R476" s="8">
        <f t="shared" si="72"/>
        <v>7.7026302540837449E-2</v>
      </c>
      <c r="S476" s="8">
        <f t="shared" si="72"/>
        <v>7.7810846874630066E-2</v>
      </c>
      <c r="T476" s="8">
        <f t="shared" si="67"/>
        <v>7.7266595169689048E-2</v>
      </c>
      <c r="W476">
        <v>474</v>
      </c>
      <c r="X476" s="4">
        <f t="shared" si="65"/>
        <v>7.9690602322952372E-2</v>
      </c>
      <c r="Y476" s="4">
        <f t="shared" si="63"/>
        <v>7.8694452239135182E-2</v>
      </c>
      <c r="Z476" s="4">
        <f t="shared" si="64"/>
        <v>7.8058553180175849E-2</v>
      </c>
    </row>
    <row r="477" spans="1:26" x14ac:dyDescent="0.25">
      <c r="A477" s="16">
        <f t="shared" si="73"/>
        <v>44010</v>
      </c>
      <c r="B477">
        <f>+'[2]Ejercicio 1'!E694</f>
        <v>475</v>
      </c>
      <c r="C477" s="5">
        <v>8.0104217746558473E-2</v>
      </c>
      <c r="D477" s="4">
        <f t="shared" si="68"/>
        <v>7.8524724607808863E-2</v>
      </c>
      <c r="E477" s="6">
        <f t="shared" si="69"/>
        <v>7.9309237307490274E-2</v>
      </c>
      <c r="F477" s="7">
        <f t="shared" si="70"/>
        <v>7.8765007569883139E-2</v>
      </c>
      <c r="I477" s="10">
        <v>475</v>
      </c>
      <c r="J477" s="8">
        <f t="shared" si="71"/>
        <v>8.1604217746558474E-2</v>
      </c>
      <c r="K477" s="8">
        <f t="shared" si="71"/>
        <v>8.0024724607808864E-2</v>
      </c>
      <c r="L477" s="8">
        <f t="shared" si="71"/>
        <v>8.0809237307490275E-2</v>
      </c>
      <c r="M477" s="8">
        <f t="shared" si="66"/>
        <v>8.026500756988314E-2</v>
      </c>
      <c r="P477">
        <v>475</v>
      </c>
      <c r="Q477" s="8">
        <f t="shared" si="72"/>
        <v>7.8604217746558472E-2</v>
      </c>
      <c r="R477" s="8">
        <f t="shared" si="72"/>
        <v>7.7024724607808862E-2</v>
      </c>
      <c r="S477" s="8">
        <f t="shared" si="72"/>
        <v>7.7809237307490273E-2</v>
      </c>
      <c r="T477" s="8">
        <f t="shared" si="67"/>
        <v>7.7265007569883137E-2</v>
      </c>
      <c r="W477">
        <v>475</v>
      </c>
      <c r="X477" s="4">
        <f t="shared" si="65"/>
        <v>7.968646703376657E-2</v>
      </c>
      <c r="Y477" s="4">
        <f t="shared" si="63"/>
        <v>7.8691233163320481E-2</v>
      </c>
      <c r="Z477" s="4">
        <f t="shared" si="64"/>
        <v>7.8055377606854409E-2</v>
      </c>
    </row>
    <row r="478" spans="1:26" x14ac:dyDescent="0.25">
      <c r="A478" s="16">
        <f t="shared" si="73"/>
        <v>44011</v>
      </c>
      <c r="B478">
        <f>+'[2]Ejercicio 1'!E695</f>
        <v>476</v>
      </c>
      <c r="C478" s="5">
        <v>8.0102575911112514E-2</v>
      </c>
      <c r="D478" s="4">
        <f t="shared" si="68"/>
        <v>7.8523146673521435E-2</v>
      </c>
      <c r="E478" s="6">
        <f t="shared" si="69"/>
        <v>7.9307627739708356E-2</v>
      </c>
      <c r="F478" s="7">
        <f t="shared" si="70"/>
        <v>7.8763419969003809E-2</v>
      </c>
      <c r="I478" s="10">
        <v>476</v>
      </c>
      <c r="J478" s="8">
        <f t="shared" si="71"/>
        <v>8.1602575911112515E-2</v>
      </c>
      <c r="K478" s="8">
        <f t="shared" si="71"/>
        <v>8.0023146673521436E-2</v>
      </c>
      <c r="L478" s="8">
        <f t="shared" si="71"/>
        <v>8.0807627739708357E-2</v>
      </c>
      <c r="M478" s="8">
        <f t="shared" si="66"/>
        <v>8.026341996900381E-2</v>
      </c>
      <c r="P478">
        <v>476</v>
      </c>
      <c r="Q478" s="8">
        <f t="shared" si="72"/>
        <v>7.8602575911112513E-2</v>
      </c>
      <c r="R478" s="8">
        <f t="shared" si="72"/>
        <v>7.7023146673521434E-2</v>
      </c>
      <c r="S478" s="8">
        <f t="shared" si="72"/>
        <v>7.7807627739708354E-2</v>
      </c>
      <c r="T478" s="8">
        <f t="shared" si="67"/>
        <v>7.7263419969003808E-2</v>
      </c>
      <c r="W478">
        <v>476</v>
      </c>
      <c r="X478" s="4">
        <f t="shared" si="65"/>
        <v>7.9682324434079105E-2</v>
      </c>
      <c r="Y478" s="4">
        <f t="shared" si="63"/>
        <v>7.8688014086222419E-2</v>
      </c>
      <c r="Z478" s="4">
        <f t="shared" si="64"/>
        <v>7.8052202030503962E-2</v>
      </c>
    </row>
    <row r="479" spans="1:26" x14ac:dyDescent="0.25">
      <c r="A479" s="16">
        <f t="shared" si="73"/>
        <v>44012</v>
      </c>
      <c r="B479">
        <f>+'[2]Ejercicio 1'!E696</f>
        <v>477</v>
      </c>
      <c r="C479" s="5">
        <v>8.0100934075666555E-2</v>
      </c>
      <c r="D479" s="4">
        <f t="shared" si="68"/>
        <v>7.8521568737975375E-2</v>
      </c>
      <c r="E479" s="6">
        <f t="shared" si="69"/>
        <v>7.93060181712852E-2</v>
      </c>
      <c r="F479" s="7">
        <f t="shared" si="70"/>
        <v>7.8761832367051046E-2</v>
      </c>
      <c r="I479" s="10">
        <v>477</v>
      </c>
      <c r="J479" s="8">
        <f t="shared" si="71"/>
        <v>8.1600934075666556E-2</v>
      </c>
      <c r="K479" s="8">
        <f t="shared" si="71"/>
        <v>8.0021568737975377E-2</v>
      </c>
      <c r="L479" s="8">
        <f t="shared" si="71"/>
        <v>8.0806018171285202E-2</v>
      </c>
      <c r="M479" s="8">
        <f t="shared" si="66"/>
        <v>8.0261832367051048E-2</v>
      </c>
      <c r="P479">
        <v>477</v>
      </c>
      <c r="Q479" s="8">
        <f t="shared" si="72"/>
        <v>7.8600934075666554E-2</v>
      </c>
      <c r="R479" s="8">
        <f t="shared" si="72"/>
        <v>7.7021568737975374E-2</v>
      </c>
      <c r="S479" s="8">
        <f t="shared" si="72"/>
        <v>7.7806018171285199E-2</v>
      </c>
      <c r="T479" s="8">
        <f t="shared" si="67"/>
        <v>7.7261832367051045E-2</v>
      </c>
      <c r="W479">
        <v>477</v>
      </c>
      <c r="X479" s="4">
        <f t="shared" si="65"/>
        <v>7.96781745239203E-2</v>
      </c>
      <c r="Y479" s="4">
        <f t="shared" ref="Y479:Y542" si="74">Tasa_Fwd(E388,B388,E479,B479,91)</f>
        <v>7.8684795007841854E-2</v>
      </c>
      <c r="Z479" s="4">
        <f t="shared" si="64"/>
        <v>7.8049026451090242E-2</v>
      </c>
    </row>
    <row r="480" spans="1:26" x14ac:dyDescent="0.25">
      <c r="A480" s="16">
        <f t="shared" si="73"/>
        <v>44013</v>
      </c>
      <c r="B480">
        <f>+'[2]Ejercicio 1'!E697</f>
        <v>478</v>
      </c>
      <c r="C480" s="5">
        <v>8.0099292240220596E-2</v>
      </c>
      <c r="D480" s="4">
        <f t="shared" si="68"/>
        <v>7.8519990801171086E-2</v>
      </c>
      <c r="E480" s="6">
        <f t="shared" si="69"/>
        <v>7.9304408602219031E-2</v>
      </c>
      <c r="F480" s="7">
        <f t="shared" si="70"/>
        <v>7.8760244764030568E-2</v>
      </c>
      <c r="I480" s="10">
        <v>478</v>
      </c>
      <c r="J480" s="8">
        <f t="shared" si="71"/>
        <v>8.1599292240220597E-2</v>
      </c>
      <c r="K480" s="8">
        <f t="shared" si="71"/>
        <v>8.0019990801171087E-2</v>
      </c>
      <c r="L480" s="8">
        <f t="shared" si="71"/>
        <v>8.0804408602219033E-2</v>
      </c>
      <c r="M480" s="8">
        <f t="shared" si="66"/>
        <v>8.0260244764030569E-2</v>
      </c>
      <c r="P480">
        <v>478</v>
      </c>
      <c r="Q480" s="8">
        <f t="shared" si="72"/>
        <v>7.8599292240220595E-2</v>
      </c>
      <c r="R480" s="8">
        <f t="shared" si="72"/>
        <v>7.7019990801171084E-2</v>
      </c>
      <c r="S480" s="8">
        <f t="shared" si="72"/>
        <v>7.780440860221903E-2</v>
      </c>
      <c r="T480" s="8">
        <f t="shared" si="67"/>
        <v>7.7260244764030567E-2</v>
      </c>
      <c r="W480">
        <v>478</v>
      </c>
      <c r="X480" s="4">
        <f t="shared" si="65"/>
        <v>7.9674017303319564E-2</v>
      </c>
      <c r="Y480" s="4">
        <f t="shared" si="74"/>
        <v>7.8681575928177053E-2</v>
      </c>
      <c r="Z480" s="4">
        <f t="shared" ref="Z480:Z543" si="75">Tasa_Fwd(F452,B452,F480,B480,28)</f>
        <v>7.8045850868753153E-2</v>
      </c>
    </row>
    <row r="481" spans="1:26" x14ac:dyDescent="0.25">
      <c r="A481" s="16">
        <f t="shared" si="73"/>
        <v>44014</v>
      </c>
      <c r="B481">
        <f>+'[2]Ejercicio 1'!E698</f>
        <v>479</v>
      </c>
      <c r="C481" s="5">
        <v>8.0097650404774637E-2</v>
      </c>
      <c r="D481" s="4">
        <f t="shared" si="68"/>
        <v>7.8518412863107345E-2</v>
      </c>
      <c r="E481" s="6">
        <f t="shared" si="69"/>
        <v>7.9302799032511626E-2</v>
      </c>
      <c r="F481" s="7">
        <f t="shared" si="70"/>
        <v>7.8758657159936671E-2</v>
      </c>
      <c r="I481" s="10">
        <v>479</v>
      </c>
      <c r="J481" s="8">
        <f t="shared" si="71"/>
        <v>8.1597650404774638E-2</v>
      </c>
      <c r="K481" s="8">
        <f t="shared" si="71"/>
        <v>8.0018412863107347E-2</v>
      </c>
      <c r="L481" s="8">
        <f t="shared" si="71"/>
        <v>8.0802799032511627E-2</v>
      </c>
      <c r="M481" s="8">
        <f t="shared" si="66"/>
        <v>8.0258657159936672E-2</v>
      </c>
      <c r="P481">
        <v>479</v>
      </c>
      <c r="Q481" s="8">
        <f t="shared" si="72"/>
        <v>7.8597650404774635E-2</v>
      </c>
      <c r="R481" s="8">
        <f t="shared" si="72"/>
        <v>7.7018412863107344E-2</v>
      </c>
      <c r="S481" s="8">
        <f t="shared" si="72"/>
        <v>7.7802799032511624E-2</v>
      </c>
      <c r="T481" s="8">
        <f t="shared" si="67"/>
        <v>7.7258657159936669E-2</v>
      </c>
      <c r="W481">
        <v>479</v>
      </c>
      <c r="X481" s="4">
        <f t="shared" si="65"/>
        <v>7.966985277230941E-2</v>
      </c>
      <c r="Y481" s="4">
        <f t="shared" si="74"/>
        <v>7.8678356847233261E-2</v>
      </c>
      <c r="Z481" s="4">
        <f t="shared" si="75"/>
        <v>7.8042675283301416E-2</v>
      </c>
    </row>
    <row r="482" spans="1:26" x14ac:dyDescent="0.25">
      <c r="A482" s="16">
        <f t="shared" si="73"/>
        <v>44015</v>
      </c>
      <c r="B482">
        <f>+'[2]Ejercicio 1'!E699</f>
        <v>480</v>
      </c>
      <c r="C482" s="5">
        <v>8.0096008569328678E-2</v>
      </c>
      <c r="D482" s="4">
        <f t="shared" si="68"/>
        <v>7.8516834923784959E-2</v>
      </c>
      <c r="E482" s="6">
        <f t="shared" si="69"/>
        <v>7.930118946216122E-2</v>
      </c>
      <c r="F482" s="7">
        <f t="shared" si="70"/>
        <v>7.8757069554769341E-2</v>
      </c>
      <c r="I482" s="10">
        <v>480</v>
      </c>
      <c r="J482" s="8">
        <f t="shared" si="71"/>
        <v>8.1596008569328679E-2</v>
      </c>
      <c r="K482" s="8">
        <f t="shared" si="71"/>
        <v>8.001683492378496E-2</v>
      </c>
      <c r="L482" s="8">
        <f t="shared" si="71"/>
        <v>8.0801189462161221E-2</v>
      </c>
      <c r="M482" s="8">
        <f t="shared" si="66"/>
        <v>8.0257069554769342E-2</v>
      </c>
      <c r="P482">
        <v>480</v>
      </c>
      <c r="Q482" s="8">
        <f t="shared" si="72"/>
        <v>7.8596008569328676E-2</v>
      </c>
      <c r="R482" s="8">
        <f t="shared" si="72"/>
        <v>7.7016834923784958E-2</v>
      </c>
      <c r="S482" s="8">
        <f t="shared" si="72"/>
        <v>7.7801189462161219E-2</v>
      </c>
      <c r="T482" s="8">
        <f t="shared" si="67"/>
        <v>7.7257069554769339E-2</v>
      </c>
      <c r="W482">
        <v>480</v>
      </c>
      <c r="X482" s="4">
        <f t="shared" si="65"/>
        <v>7.9665680930917068E-2</v>
      </c>
      <c r="Y482" s="4">
        <f t="shared" si="74"/>
        <v>7.8675137764997335E-2</v>
      </c>
      <c r="Z482" s="4">
        <f t="shared" si="75"/>
        <v>7.8039499694829234E-2</v>
      </c>
    </row>
    <row r="483" spans="1:26" x14ac:dyDescent="0.25">
      <c r="A483" s="16">
        <f t="shared" si="73"/>
        <v>44016</v>
      </c>
      <c r="B483">
        <f>+'[2]Ejercicio 1'!E700</f>
        <v>481</v>
      </c>
      <c r="C483" s="5">
        <v>8.0094366733882719E-2</v>
      </c>
      <c r="D483" s="4">
        <f t="shared" si="68"/>
        <v>7.8515256983203732E-2</v>
      </c>
      <c r="E483" s="6">
        <f t="shared" si="69"/>
        <v>7.9299579891169564E-2</v>
      </c>
      <c r="F483" s="7">
        <f t="shared" si="70"/>
        <v>7.8755481948531436E-2</v>
      </c>
      <c r="I483" s="10">
        <v>481</v>
      </c>
      <c r="J483" s="8">
        <f t="shared" si="71"/>
        <v>8.159436673388272E-2</v>
      </c>
      <c r="K483" s="8">
        <f t="shared" si="71"/>
        <v>8.0015256983203734E-2</v>
      </c>
      <c r="L483" s="8">
        <f t="shared" si="71"/>
        <v>8.0799579891169565E-2</v>
      </c>
      <c r="M483" s="8">
        <f t="shared" si="66"/>
        <v>8.0255481948531437E-2</v>
      </c>
      <c r="P483">
        <v>481</v>
      </c>
      <c r="Q483" s="8">
        <f t="shared" si="72"/>
        <v>7.8594366733882717E-2</v>
      </c>
      <c r="R483" s="8">
        <f t="shared" si="72"/>
        <v>7.7015256983203731E-2</v>
      </c>
      <c r="S483" s="8">
        <f t="shared" si="72"/>
        <v>7.7799579891169562E-2</v>
      </c>
      <c r="T483" s="8">
        <f t="shared" si="67"/>
        <v>7.7255481948531435E-2</v>
      </c>
      <c r="W483">
        <v>481</v>
      </c>
      <c r="X483" s="4">
        <f t="shared" si="65"/>
        <v>7.9661501779175484E-2</v>
      </c>
      <c r="Y483" s="4">
        <f t="shared" si="74"/>
        <v>7.867191868147802E-2</v>
      </c>
      <c r="Z483" s="4">
        <f t="shared" si="75"/>
        <v>7.8036324103385138E-2</v>
      </c>
    </row>
    <row r="484" spans="1:26" x14ac:dyDescent="0.25">
      <c r="A484" s="16">
        <f t="shared" si="73"/>
        <v>44017</v>
      </c>
      <c r="B484">
        <f>+'[2]Ejercicio 1'!E701</f>
        <v>482</v>
      </c>
      <c r="C484" s="5">
        <v>8.009272489843676E-2</v>
      </c>
      <c r="D484" s="4">
        <f t="shared" si="68"/>
        <v>7.8513679041364068E-2</v>
      </c>
      <c r="E484" s="6">
        <f t="shared" si="69"/>
        <v>7.9297970319535782E-2</v>
      </c>
      <c r="F484" s="7">
        <f t="shared" si="70"/>
        <v>7.8753894341222958E-2</v>
      </c>
      <c r="I484" s="10">
        <v>482</v>
      </c>
      <c r="J484" s="8">
        <f t="shared" si="71"/>
        <v>8.1592724898436761E-2</v>
      </c>
      <c r="K484" s="8">
        <f t="shared" si="71"/>
        <v>8.0013679041364069E-2</v>
      </c>
      <c r="L484" s="8">
        <f t="shared" si="71"/>
        <v>8.0797970319535783E-2</v>
      </c>
      <c r="M484" s="8">
        <f t="shared" si="66"/>
        <v>8.0253894341222959E-2</v>
      </c>
      <c r="P484">
        <v>482</v>
      </c>
      <c r="Q484" s="8">
        <f t="shared" si="72"/>
        <v>7.8592724898436758E-2</v>
      </c>
      <c r="R484" s="8">
        <f t="shared" si="72"/>
        <v>7.7013679041364067E-2</v>
      </c>
      <c r="S484" s="8">
        <f t="shared" si="72"/>
        <v>7.7797970319535781E-2</v>
      </c>
      <c r="T484" s="8">
        <f t="shared" si="67"/>
        <v>7.7253894341222956E-2</v>
      </c>
      <c r="W484">
        <v>482</v>
      </c>
      <c r="X484" s="4">
        <f t="shared" si="65"/>
        <v>7.9657315317115382E-2</v>
      </c>
      <c r="Y484" s="4">
        <f t="shared" si="74"/>
        <v>7.8668699596680616E-2</v>
      </c>
      <c r="Z484" s="4">
        <f t="shared" si="75"/>
        <v>7.8033148508917752E-2</v>
      </c>
    </row>
    <row r="485" spans="1:26" x14ac:dyDescent="0.25">
      <c r="A485" s="16">
        <f t="shared" si="73"/>
        <v>44018</v>
      </c>
      <c r="B485">
        <f>+'[2]Ejercicio 1'!E702</f>
        <v>483</v>
      </c>
      <c r="C485" s="5">
        <v>8.00910830629908E-2</v>
      </c>
      <c r="D485" s="4">
        <f t="shared" si="68"/>
        <v>7.8512101098265341E-2</v>
      </c>
      <c r="E485" s="6">
        <f t="shared" si="69"/>
        <v>7.9296360747259889E-2</v>
      </c>
      <c r="F485" s="7">
        <f t="shared" si="70"/>
        <v>7.8752306732843919E-2</v>
      </c>
      <c r="I485" s="10">
        <v>483</v>
      </c>
      <c r="J485" s="8">
        <f t="shared" si="71"/>
        <v>8.1591083062990802E-2</v>
      </c>
      <c r="K485" s="8">
        <f t="shared" si="71"/>
        <v>8.0012101098265342E-2</v>
      </c>
      <c r="L485" s="8">
        <f t="shared" si="71"/>
        <v>8.079636074725989E-2</v>
      </c>
      <c r="M485" s="8">
        <f t="shared" si="66"/>
        <v>8.025230673284392E-2</v>
      </c>
      <c r="P485">
        <v>483</v>
      </c>
      <c r="Q485" s="8">
        <f t="shared" si="72"/>
        <v>7.8591083062990799E-2</v>
      </c>
      <c r="R485" s="8">
        <f t="shared" si="72"/>
        <v>7.701210109826534E-2</v>
      </c>
      <c r="S485" s="8">
        <f t="shared" si="72"/>
        <v>7.7796360747259888E-2</v>
      </c>
      <c r="T485" s="8">
        <f t="shared" si="67"/>
        <v>7.7252306732843917E-2</v>
      </c>
      <c r="W485">
        <v>483</v>
      </c>
      <c r="X485" s="4">
        <f t="shared" si="65"/>
        <v>7.9653121544765781E-2</v>
      </c>
      <c r="Y485" s="4">
        <f t="shared" si="74"/>
        <v>7.8665480510598962E-2</v>
      </c>
      <c r="Z485" s="4">
        <f t="shared" si="75"/>
        <v>7.8029972911432779E-2</v>
      </c>
    </row>
    <row r="486" spans="1:26" x14ac:dyDescent="0.25">
      <c r="A486" s="16">
        <f t="shared" si="73"/>
        <v>44019</v>
      </c>
      <c r="B486">
        <f>+'[2]Ejercicio 1'!E703</f>
        <v>484</v>
      </c>
      <c r="C486" s="5">
        <v>8.0089441227544841E-2</v>
      </c>
      <c r="D486" s="4">
        <f t="shared" si="68"/>
        <v>7.851052315390776E-2</v>
      </c>
      <c r="E486" s="6">
        <f t="shared" si="69"/>
        <v>7.9294751174341857E-2</v>
      </c>
      <c r="F486" s="7">
        <f t="shared" si="70"/>
        <v>7.8750719123391447E-2</v>
      </c>
      <c r="I486" s="10">
        <v>484</v>
      </c>
      <c r="J486" s="8">
        <f t="shared" si="71"/>
        <v>8.1589441227544843E-2</v>
      </c>
      <c r="K486" s="8">
        <f t="shared" si="71"/>
        <v>8.0010523153907762E-2</v>
      </c>
      <c r="L486" s="8">
        <f t="shared" si="71"/>
        <v>8.0794751174341858E-2</v>
      </c>
      <c r="M486" s="8">
        <f t="shared" si="66"/>
        <v>8.0250719123391448E-2</v>
      </c>
      <c r="P486">
        <v>484</v>
      </c>
      <c r="Q486" s="8">
        <f t="shared" si="72"/>
        <v>7.858944122754484E-2</v>
      </c>
      <c r="R486" s="8">
        <f t="shared" si="72"/>
        <v>7.7010523153907759E-2</v>
      </c>
      <c r="S486" s="8">
        <f t="shared" si="72"/>
        <v>7.7794751174341856E-2</v>
      </c>
      <c r="T486" s="8">
        <f t="shared" si="67"/>
        <v>7.7250719123391445E-2</v>
      </c>
      <c r="W486">
        <v>484</v>
      </c>
      <c r="X486" s="4">
        <f t="shared" si="65"/>
        <v>7.9648920462157824E-2</v>
      </c>
      <c r="Y486" s="4">
        <f t="shared" si="74"/>
        <v>7.866226142322956E-2</v>
      </c>
      <c r="Z486" s="4">
        <f t="shared" si="75"/>
        <v>7.8026797310930221E-2</v>
      </c>
    </row>
    <row r="487" spans="1:26" x14ac:dyDescent="0.25">
      <c r="A487" s="16">
        <f t="shared" si="73"/>
        <v>44020</v>
      </c>
      <c r="B487">
        <f>+'[2]Ejercicio 1'!E704</f>
        <v>485</v>
      </c>
      <c r="C487" s="5">
        <v>8.0087799392098882E-2</v>
      </c>
      <c r="D487" s="4">
        <f t="shared" si="68"/>
        <v>7.8508945208291325E-2</v>
      </c>
      <c r="E487" s="6">
        <f t="shared" si="69"/>
        <v>7.9293141600782588E-2</v>
      </c>
      <c r="F487" s="7">
        <f t="shared" si="70"/>
        <v>7.8749131512865542E-2</v>
      </c>
      <c r="I487" s="10">
        <v>485</v>
      </c>
      <c r="J487" s="8">
        <f t="shared" si="71"/>
        <v>8.1587799392098884E-2</v>
      </c>
      <c r="K487" s="8">
        <f t="shared" si="71"/>
        <v>8.0008945208291327E-2</v>
      </c>
      <c r="L487" s="8">
        <f t="shared" si="71"/>
        <v>8.0793141600782589E-2</v>
      </c>
      <c r="M487" s="8">
        <f t="shared" si="66"/>
        <v>8.0249131512865543E-2</v>
      </c>
      <c r="P487">
        <v>485</v>
      </c>
      <c r="Q487" s="8">
        <f t="shared" si="72"/>
        <v>7.8587799392098881E-2</v>
      </c>
      <c r="R487" s="8">
        <f t="shared" si="72"/>
        <v>7.7008945208291324E-2</v>
      </c>
      <c r="S487" s="8">
        <f t="shared" si="72"/>
        <v>7.7793141600782587E-2</v>
      </c>
      <c r="T487" s="8">
        <f t="shared" si="67"/>
        <v>7.724913151286554E-2</v>
      </c>
      <c r="W487">
        <v>485</v>
      </c>
      <c r="X487" s="4">
        <f t="shared" si="65"/>
        <v>7.9644712069322735E-2</v>
      </c>
      <c r="Y487" s="4">
        <f t="shared" si="74"/>
        <v>7.8659042334581167E-2</v>
      </c>
      <c r="Z487" s="4">
        <f t="shared" si="75"/>
        <v>7.8023621707355842E-2</v>
      </c>
    </row>
    <row r="488" spans="1:26" x14ac:dyDescent="0.25">
      <c r="A488" s="16">
        <f t="shared" si="73"/>
        <v>44021</v>
      </c>
      <c r="B488">
        <f>+'[2]Ejercicio 1'!E705</f>
        <v>486</v>
      </c>
      <c r="C488" s="5">
        <v>8.0086157556652923E-2</v>
      </c>
      <c r="D488" s="4">
        <f t="shared" si="68"/>
        <v>7.8507367261416244E-2</v>
      </c>
      <c r="E488" s="6">
        <f t="shared" si="69"/>
        <v>7.9291532026580319E-2</v>
      </c>
      <c r="F488" s="7">
        <f t="shared" si="70"/>
        <v>7.8747543901271921E-2</v>
      </c>
      <c r="I488" s="10">
        <v>486</v>
      </c>
      <c r="J488" s="8">
        <f t="shared" si="71"/>
        <v>8.1586157556652925E-2</v>
      </c>
      <c r="K488" s="8">
        <f t="shared" si="71"/>
        <v>8.0007367261416246E-2</v>
      </c>
      <c r="L488" s="8">
        <f t="shared" si="71"/>
        <v>8.0791532026580321E-2</v>
      </c>
      <c r="M488" s="8">
        <f t="shared" si="66"/>
        <v>8.0247543901271923E-2</v>
      </c>
      <c r="P488">
        <v>486</v>
      </c>
      <c r="Q488" s="8">
        <f t="shared" si="72"/>
        <v>7.8586157556652922E-2</v>
      </c>
      <c r="R488" s="8">
        <f t="shared" si="72"/>
        <v>7.7007367261416243E-2</v>
      </c>
      <c r="S488" s="8">
        <f t="shared" si="72"/>
        <v>7.7791532026580318E-2</v>
      </c>
      <c r="T488" s="8">
        <f t="shared" si="67"/>
        <v>7.724754390127192E-2</v>
      </c>
      <c r="W488">
        <v>486</v>
      </c>
      <c r="X488" s="4">
        <f t="shared" si="65"/>
        <v>7.9640496366293001E-2</v>
      </c>
      <c r="Y488" s="4">
        <f t="shared" si="74"/>
        <v>7.8655823244645887E-2</v>
      </c>
      <c r="Z488" s="4">
        <f t="shared" si="75"/>
        <v>7.8020446100812393E-2</v>
      </c>
    </row>
    <row r="489" spans="1:26" x14ac:dyDescent="0.25">
      <c r="A489" s="16">
        <f t="shared" si="73"/>
        <v>44022</v>
      </c>
      <c r="B489">
        <f>+'[2]Ejercicio 1'!E706</f>
        <v>487</v>
      </c>
      <c r="C489" s="5">
        <v>8.0084515721206964E-2</v>
      </c>
      <c r="D489" s="4">
        <f t="shared" si="68"/>
        <v>7.8505789313282712E-2</v>
      </c>
      <c r="E489" s="6">
        <f t="shared" si="69"/>
        <v>7.92899224517368E-2</v>
      </c>
      <c r="F489" s="7">
        <f t="shared" si="70"/>
        <v>7.8745956288604882E-2</v>
      </c>
      <c r="I489" s="10">
        <v>487</v>
      </c>
      <c r="J489" s="8">
        <f t="shared" si="71"/>
        <v>8.1584515721206965E-2</v>
      </c>
      <c r="K489" s="8">
        <f t="shared" si="71"/>
        <v>8.0005789313282713E-2</v>
      </c>
      <c r="L489" s="8">
        <f t="shared" si="71"/>
        <v>8.0789922451736801E-2</v>
      </c>
      <c r="M489" s="8">
        <f t="shared" si="66"/>
        <v>8.0245956288604883E-2</v>
      </c>
      <c r="P489">
        <v>487</v>
      </c>
      <c r="Q489" s="8">
        <f t="shared" si="72"/>
        <v>7.8584515721206963E-2</v>
      </c>
      <c r="R489" s="8">
        <f t="shared" si="72"/>
        <v>7.700578931328271E-2</v>
      </c>
      <c r="S489" s="8">
        <f t="shared" si="72"/>
        <v>7.7789922451736798E-2</v>
      </c>
      <c r="T489" s="8">
        <f t="shared" si="67"/>
        <v>7.7245956288604881E-2</v>
      </c>
      <c r="W489">
        <v>487</v>
      </c>
      <c r="X489" s="4">
        <f t="shared" si="65"/>
        <v>7.96362733530976E-2</v>
      </c>
      <c r="Y489" s="4">
        <f t="shared" si="74"/>
        <v>7.865260415342637E-2</v>
      </c>
      <c r="Z489" s="4">
        <f t="shared" si="75"/>
        <v>7.8017270491251373E-2</v>
      </c>
    </row>
    <row r="490" spans="1:26" x14ac:dyDescent="0.25">
      <c r="A490" s="16">
        <f t="shared" si="73"/>
        <v>44023</v>
      </c>
      <c r="B490">
        <f>+'[2]Ejercicio 1'!E707</f>
        <v>488</v>
      </c>
      <c r="C490" s="5">
        <v>8.0082873885761005E-2</v>
      </c>
      <c r="D490" s="4">
        <f t="shared" si="68"/>
        <v>7.8504211363890117E-2</v>
      </c>
      <c r="E490" s="6">
        <f t="shared" si="69"/>
        <v>7.9288312876251155E-2</v>
      </c>
      <c r="F490" s="7">
        <f t="shared" si="70"/>
        <v>7.8744368674864409E-2</v>
      </c>
      <c r="I490" s="10">
        <v>488</v>
      </c>
      <c r="J490" s="8">
        <f t="shared" si="71"/>
        <v>8.1582873885761006E-2</v>
      </c>
      <c r="K490" s="8">
        <f t="shared" si="71"/>
        <v>8.0004211363890118E-2</v>
      </c>
      <c r="L490" s="8">
        <f t="shared" si="71"/>
        <v>8.0788312876251156E-2</v>
      </c>
      <c r="M490" s="8">
        <f t="shared" si="66"/>
        <v>8.0244368674864411E-2</v>
      </c>
      <c r="P490">
        <v>488</v>
      </c>
      <c r="Q490" s="8">
        <f t="shared" si="72"/>
        <v>7.8582873885761004E-2</v>
      </c>
      <c r="R490" s="8">
        <f t="shared" si="72"/>
        <v>7.7004211363890115E-2</v>
      </c>
      <c r="S490" s="8">
        <f t="shared" si="72"/>
        <v>7.7788312876251153E-2</v>
      </c>
      <c r="T490" s="8">
        <f t="shared" si="67"/>
        <v>7.7244368674864408E-2</v>
      </c>
      <c r="W490">
        <v>488</v>
      </c>
      <c r="X490" s="4">
        <f t="shared" si="65"/>
        <v>7.9632043029768604E-2</v>
      </c>
      <c r="Y490" s="4">
        <f t="shared" si="74"/>
        <v>7.8649385060927876E-2</v>
      </c>
      <c r="Z490" s="4">
        <f t="shared" si="75"/>
        <v>7.8014094878618517E-2</v>
      </c>
    </row>
    <row r="491" spans="1:26" x14ac:dyDescent="0.25">
      <c r="A491" s="16">
        <f t="shared" si="73"/>
        <v>44024</v>
      </c>
      <c r="B491">
        <f>+'[2]Ejercicio 1'!E708</f>
        <v>489</v>
      </c>
      <c r="C491" s="5">
        <v>8.0081232050315046E-2</v>
      </c>
      <c r="D491" s="4">
        <f t="shared" si="68"/>
        <v>7.8502633413238446E-2</v>
      </c>
      <c r="E491" s="6">
        <f t="shared" si="69"/>
        <v>7.928670330012251E-2</v>
      </c>
      <c r="F491" s="7">
        <f t="shared" si="70"/>
        <v>7.8742781060053363E-2</v>
      </c>
      <c r="I491" s="10">
        <v>489</v>
      </c>
      <c r="J491" s="8">
        <f t="shared" si="71"/>
        <v>8.1581232050315047E-2</v>
      </c>
      <c r="K491" s="8">
        <f t="shared" si="71"/>
        <v>8.0002633413238447E-2</v>
      </c>
      <c r="L491" s="8">
        <f t="shared" si="71"/>
        <v>8.0786703300122512E-2</v>
      </c>
      <c r="M491" s="8">
        <f t="shared" si="66"/>
        <v>8.0242781060053364E-2</v>
      </c>
      <c r="P491">
        <v>489</v>
      </c>
      <c r="Q491" s="8">
        <f t="shared" si="72"/>
        <v>7.8581232050315045E-2</v>
      </c>
      <c r="R491" s="8">
        <f t="shared" si="72"/>
        <v>7.7002633413238444E-2</v>
      </c>
      <c r="S491" s="8">
        <f t="shared" si="72"/>
        <v>7.7786703300122509E-2</v>
      </c>
      <c r="T491" s="8">
        <f t="shared" si="67"/>
        <v>7.7242781060053362E-2</v>
      </c>
      <c r="W491">
        <v>489</v>
      </c>
      <c r="X491" s="4">
        <f t="shared" si="65"/>
        <v>7.9627805396335433E-2</v>
      </c>
      <c r="Y491" s="4">
        <f t="shared" si="74"/>
        <v>7.8646165967137222E-2</v>
      </c>
      <c r="Z491" s="4">
        <f t="shared" si="75"/>
        <v>7.8010919262968076E-2</v>
      </c>
    </row>
    <row r="492" spans="1:26" x14ac:dyDescent="0.25">
      <c r="A492" s="16">
        <f t="shared" si="73"/>
        <v>44025</v>
      </c>
      <c r="B492">
        <f>+'[2]Ejercicio 1'!E709</f>
        <v>490</v>
      </c>
      <c r="C492" s="5">
        <v>8.0079590214869087E-2</v>
      </c>
      <c r="D492" s="4">
        <f t="shared" si="68"/>
        <v>7.8501055461328115E-2</v>
      </c>
      <c r="E492" s="6">
        <f t="shared" si="69"/>
        <v>7.9285093723352615E-2</v>
      </c>
      <c r="F492" s="7">
        <f t="shared" si="70"/>
        <v>7.8741193444171742E-2</v>
      </c>
      <c r="I492" s="10">
        <v>490</v>
      </c>
      <c r="J492" s="8">
        <f t="shared" si="71"/>
        <v>8.1579590214869088E-2</v>
      </c>
      <c r="K492" s="8">
        <f t="shared" si="71"/>
        <v>8.0001055461328116E-2</v>
      </c>
      <c r="L492" s="8">
        <f t="shared" si="71"/>
        <v>8.0785093723352616E-2</v>
      </c>
      <c r="M492" s="8">
        <f t="shared" si="66"/>
        <v>8.0241193444171743E-2</v>
      </c>
      <c r="P492">
        <v>490</v>
      </c>
      <c r="Q492" s="8">
        <f t="shared" si="72"/>
        <v>7.8579590214869086E-2</v>
      </c>
      <c r="R492" s="8">
        <f t="shared" si="72"/>
        <v>7.7001055461328113E-2</v>
      </c>
      <c r="S492" s="8">
        <f t="shared" si="72"/>
        <v>7.7785093723352614E-2</v>
      </c>
      <c r="T492" s="8">
        <f t="shared" si="67"/>
        <v>7.7241193444171741E-2</v>
      </c>
      <c r="W492">
        <v>490</v>
      </c>
      <c r="X492" s="4">
        <f t="shared" si="65"/>
        <v>7.9623560452831477E-2</v>
      </c>
      <c r="Y492" s="4">
        <f t="shared" si="74"/>
        <v>7.8642946872068478E-2</v>
      </c>
      <c r="Z492" s="4">
        <f t="shared" si="75"/>
        <v>7.8007743644342875E-2</v>
      </c>
    </row>
    <row r="493" spans="1:26" x14ac:dyDescent="0.25">
      <c r="A493" s="16">
        <f t="shared" si="73"/>
        <v>44026</v>
      </c>
      <c r="B493">
        <f>+'[2]Ejercicio 1'!E710</f>
        <v>491</v>
      </c>
      <c r="C493" s="5">
        <v>8.0077948379423128E-2</v>
      </c>
      <c r="D493" s="4">
        <f t="shared" si="68"/>
        <v>7.849947750815954E-2</v>
      </c>
      <c r="E493" s="6">
        <f t="shared" si="69"/>
        <v>7.9283484145941482E-2</v>
      </c>
      <c r="F493" s="7">
        <f t="shared" si="70"/>
        <v>7.8739605827216702E-2</v>
      </c>
      <c r="I493" s="10">
        <v>491</v>
      </c>
      <c r="J493" s="8">
        <f t="shared" si="71"/>
        <v>8.1577948379423129E-2</v>
      </c>
      <c r="K493" s="8">
        <f t="shared" si="71"/>
        <v>7.9999477508159542E-2</v>
      </c>
      <c r="L493" s="8">
        <f t="shared" si="71"/>
        <v>8.0783484145941484E-2</v>
      </c>
      <c r="M493" s="8">
        <f t="shared" si="66"/>
        <v>8.0239605827216703E-2</v>
      </c>
      <c r="P493">
        <v>491</v>
      </c>
      <c r="Q493" s="8">
        <f t="shared" si="72"/>
        <v>7.8577948379423126E-2</v>
      </c>
      <c r="R493" s="8">
        <f t="shared" si="72"/>
        <v>7.6999477508159539E-2</v>
      </c>
      <c r="S493" s="8">
        <f t="shared" si="72"/>
        <v>7.7783484145941481E-2</v>
      </c>
      <c r="T493" s="8">
        <f t="shared" si="67"/>
        <v>7.7239605827216701E-2</v>
      </c>
      <c r="W493">
        <v>491</v>
      </c>
      <c r="X493" s="4">
        <f t="shared" si="65"/>
        <v>7.9619308199287905E-2</v>
      </c>
      <c r="Y493" s="4">
        <f t="shared" si="74"/>
        <v>7.8639727775718996E-2</v>
      </c>
      <c r="Z493" s="4">
        <f t="shared" si="75"/>
        <v>7.8004568022651544E-2</v>
      </c>
    </row>
    <row r="494" spans="1:26" x14ac:dyDescent="0.25">
      <c r="A494" s="16">
        <f t="shared" si="73"/>
        <v>44027</v>
      </c>
      <c r="B494">
        <f>+'[2]Ejercicio 1'!E711</f>
        <v>492</v>
      </c>
      <c r="C494" s="5">
        <v>8.0076306543977169E-2</v>
      </c>
      <c r="D494" s="4">
        <f t="shared" si="68"/>
        <v>7.8497899553731681E-2</v>
      </c>
      <c r="E494" s="6">
        <f t="shared" si="69"/>
        <v>7.928187456788735E-2</v>
      </c>
      <c r="F494" s="7">
        <f t="shared" si="70"/>
        <v>7.8738018209191088E-2</v>
      </c>
      <c r="I494" s="10">
        <v>492</v>
      </c>
      <c r="J494" s="8">
        <f t="shared" si="71"/>
        <v>8.157630654397717E-2</v>
      </c>
      <c r="K494" s="8">
        <f t="shared" si="71"/>
        <v>7.9997899553731683E-2</v>
      </c>
      <c r="L494" s="8">
        <f t="shared" si="71"/>
        <v>8.0781874567887352E-2</v>
      </c>
      <c r="M494" s="8">
        <f t="shared" si="66"/>
        <v>8.0238018209191089E-2</v>
      </c>
      <c r="P494">
        <v>492</v>
      </c>
      <c r="Q494" s="8">
        <f t="shared" si="72"/>
        <v>7.8576306543977167E-2</v>
      </c>
      <c r="R494" s="8">
        <f t="shared" si="72"/>
        <v>7.699789955373168E-2</v>
      </c>
      <c r="S494" s="8">
        <f t="shared" si="72"/>
        <v>7.7781874567887349E-2</v>
      </c>
      <c r="T494" s="8">
        <f t="shared" si="67"/>
        <v>7.7238018209191087E-2</v>
      </c>
      <c r="W494">
        <v>492</v>
      </c>
      <c r="X494" s="4">
        <f t="shared" si="65"/>
        <v>7.9615048635734598E-2</v>
      </c>
      <c r="Y494" s="4">
        <f t="shared" si="74"/>
        <v>7.86365086780835E-2</v>
      </c>
      <c r="Z494" s="4">
        <f t="shared" si="75"/>
        <v>7.8001392397991171E-2</v>
      </c>
    </row>
    <row r="495" spans="1:26" x14ac:dyDescent="0.25">
      <c r="A495" s="16">
        <f t="shared" si="73"/>
        <v>44028</v>
      </c>
      <c r="B495">
        <f>+'[2]Ejercicio 1'!E712</f>
        <v>493</v>
      </c>
      <c r="C495" s="5">
        <v>8.007466470853121E-2</v>
      </c>
      <c r="D495" s="4">
        <f t="shared" si="68"/>
        <v>7.8496321598044941E-2</v>
      </c>
      <c r="E495" s="6">
        <f t="shared" si="69"/>
        <v>7.9280264989191093E-2</v>
      </c>
      <c r="F495" s="7">
        <f t="shared" si="70"/>
        <v>7.87364305900949E-2</v>
      </c>
      <c r="I495" s="10">
        <v>493</v>
      </c>
      <c r="J495" s="8">
        <f t="shared" si="71"/>
        <v>8.1574664708531211E-2</v>
      </c>
      <c r="K495" s="8">
        <f t="shared" si="71"/>
        <v>7.9996321598044942E-2</v>
      </c>
      <c r="L495" s="8">
        <f t="shared" si="71"/>
        <v>8.0780264989191095E-2</v>
      </c>
      <c r="M495" s="8">
        <f t="shared" si="66"/>
        <v>8.0236430590094901E-2</v>
      </c>
      <c r="P495">
        <v>493</v>
      </c>
      <c r="Q495" s="8">
        <f t="shared" si="72"/>
        <v>7.8574664708531208E-2</v>
      </c>
      <c r="R495" s="8">
        <f t="shared" si="72"/>
        <v>7.6996321598044939E-2</v>
      </c>
      <c r="S495" s="8">
        <f t="shared" si="72"/>
        <v>7.7780264989191092E-2</v>
      </c>
      <c r="T495" s="8">
        <f t="shared" si="67"/>
        <v>7.7236430590094898E-2</v>
      </c>
      <c r="W495">
        <v>493</v>
      </c>
      <c r="X495" s="4">
        <f t="shared" si="65"/>
        <v>7.9610781762203181E-2</v>
      </c>
      <c r="Y495" s="4">
        <f t="shared" si="74"/>
        <v>7.8633289579159382E-2</v>
      </c>
      <c r="Z495" s="4">
        <f t="shared" si="75"/>
        <v>7.7998216770261822E-2</v>
      </c>
    </row>
    <row r="496" spans="1:26" x14ac:dyDescent="0.25">
      <c r="A496" s="16">
        <f t="shared" si="73"/>
        <v>44029</v>
      </c>
      <c r="B496">
        <f>+'[2]Ejercicio 1'!E713</f>
        <v>494</v>
      </c>
      <c r="C496" s="5">
        <v>8.0073022873085251E-2</v>
      </c>
      <c r="D496" s="4">
        <f t="shared" si="68"/>
        <v>7.8494743641099346E-2</v>
      </c>
      <c r="E496" s="6">
        <f t="shared" si="69"/>
        <v>7.9278655409852697E-2</v>
      </c>
      <c r="F496" s="7">
        <f t="shared" si="70"/>
        <v>7.8734842969925278E-2</v>
      </c>
      <c r="I496" s="10">
        <v>494</v>
      </c>
      <c r="J496" s="8">
        <f t="shared" si="71"/>
        <v>8.1573022873085252E-2</v>
      </c>
      <c r="K496" s="8">
        <f t="shared" si="71"/>
        <v>7.9994743641099347E-2</v>
      </c>
      <c r="L496" s="8">
        <f t="shared" si="71"/>
        <v>8.0778655409852698E-2</v>
      </c>
      <c r="M496" s="8">
        <f t="shared" si="66"/>
        <v>8.023484296992528E-2</v>
      </c>
      <c r="P496">
        <v>494</v>
      </c>
      <c r="Q496" s="8">
        <f t="shared" si="72"/>
        <v>7.8573022873085249E-2</v>
      </c>
      <c r="R496" s="8">
        <f t="shared" si="72"/>
        <v>7.6994743641099345E-2</v>
      </c>
      <c r="S496" s="8">
        <f t="shared" si="72"/>
        <v>7.7778655409852696E-2</v>
      </c>
      <c r="T496" s="8">
        <f t="shared" si="67"/>
        <v>7.7234842969925277E-2</v>
      </c>
      <c r="W496">
        <v>494</v>
      </c>
      <c r="X496" s="4">
        <f t="shared" si="65"/>
        <v>7.9606507578726143E-2</v>
      </c>
      <c r="Y496" s="4">
        <f t="shared" si="74"/>
        <v>7.8630070478951875E-2</v>
      </c>
      <c r="Z496" s="4">
        <f t="shared" si="75"/>
        <v>7.79950411395577E-2</v>
      </c>
    </row>
    <row r="497" spans="1:26" x14ac:dyDescent="0.25">
      <c r="A497" s="16">
        <f t="shared" si="73"/>
        <v>44030</v>
      </c>
      <c r="B497">
        <f>+'[2]Ejercicio 1'!E714</f>
        <v>495</v>
      </c>
      <c r="C497" s="5">
        <v>8.0071381037639291E-2</v>
      </c>
      <c r="D497" s="4">
        <f t="shared" si="68"/>
        <v>7.849316568289548E-2</v>
      </c>
      <c r="E497" s="6">
        <f t="shared" si="69"/>
        <v>7.9277045829873077E-2</v>
      </c>
      <c r="F497" s="7">
        <f t="shared" si="70"/>
        <v>7.8733255348685097E-2</v>
      </c>
      <c r="I497" s="10">
        <v>495</v>
      </c>
      <c r="J497" s="8">
        <f t="shared" si="71"/>
        <v>8.1571381037639293E-2</v>
      </c>
      <c r="K497" s="8">
        <f t="shared" si="71"/>
        <v>7.9993165682895481E-2</v>
      </c>
      <c r="L497" s="8">
        <f t="shared" si="71"/>
        <v>8.0777045829873079E-2</v>
      </c>
      <c r="M497" s="8">
        <f t="shared" si="66"/>
        <v>8.0233255348685098E-2</v>
      </c>
      <c r="P497">
        <v>495</v>
      </c>
      <c r="Q497" s="8">
        <f t="shared" si="72"/>
        <v>7.857138103763929E-2</v>
      </c>
      <c r="R497" s="8">
        <f t="shared" si="72"/>
        <v>7.6993165682895479E-2</v>
      </c>
      <c r="S497" s="8">
        <f t="shared" si="72"/>
        <v>7.7777045829873076E-2</v>
      </c>
      <c r="T497" s="8">
        <f t="shared" si="67"/>
        <v>7.7233255348685095E-2</v>
      </c>
      <c r="W497">
        <v>495</v>
      </c>
      <c r="X497" s="4">
        <f t="shared" si="65"/>
        <v>7.9602226085336417E-2</v>
      </c>
      <c r="Y497" s="4">
        <f t="shared" si="74"/>
        <v>7.8626851377465404E-2</v>
      </c>
      <c r="Z497" s="4">
        <f t="shared" si="75"/>
        <v>7.7991865505790334E-2</v>
      </c>
    </row>
    <row r="498" spans="1:26" x14ac:dyDescent="0.25">
      <c r="A498" s="16">
        <f t="shared" si="73"/>
        <v>44031</v>
      </c>
      <c r="B498">
        <f>+'[2]Ejercicio 1'!E715</f>
        <v>496</v>
      </c>
      <c r="C498" s="5">
        <v>8.0069739202193332E-2</v>
      </c>
      <c r="D498" s="4">
        <f t="shared" si="68"/>
        <v>7.8491587723432329E-2</v>
      </c>
      <c r="E498" s="6">
        <f t="shared" si="69"/>
        <v>7.9275436249251319E-2</v>
      </c>
      <c r="F498" s="7">
        <f t="shared" si="70"/>
        <v>7.8731667726374327E-2</v>
      </c>
      <c r="I498" s="10">
        <v>496</v>
      </c>
      <c r="J498" s="8">
        <f t="shared" si="71"/>
        <v>8.1569739202193334E-2</v>
      </c>
      <c r="K498" s="8">
        <f t="shared" si="71"/>
        <v>7.9991587723432331E-2</v>
      </c>
      <c r="L498" s="8">
        <f t="shared" si="71"/>
        <v>8.077543624925132E-2</v>
      </c>
      <c r="M498" s="8">
        <f t="shared" si="66"/>
        <v>8.0231667726374328E-2</v>
      </c>
      <c r="P498">
        <v>496</v>
      </c>
      <c r="Q498" s="8">
        <f t="shared" si="72"/>
        <v>7.8569739202193331E-2</v>
      </c>
      <c r="R498" s="8">
        <f t="shared" si="72"/>
        <v>7.6991587723432328E-2</v>
      </c>
      <c r="S498" s="8">
        <f t="shared" si="72"/>
        <v>7.7775436249251317E-2</v>
      </c>
      <c r="T498" s="8">
        <f t="shared" si="67"/>
        <v>7.7231667726374326E-2</v>
      </c>
      <c r="W498">
        <v>496</v>
      </c>
      <c r="X498" s="4">
        <f t="shared" si="65"/>
        <v>7.9597937282062589E-2</v>
      </c>
      <c r="Y498" s="4">
        <f t="shared" si="74"/>
        <v>7.8623632274695571E-2</v>
      </c>
      <c r="Z498" s="4">
        <f t="shared" si="75"/>
        <v>7.7988689869048181E-2</v>
      </c>
    </row>
    <row r="499" spans="1:26" x14ac:dyDescent="0.25">
      <c r="A499" s="16">
        <f t="shared" si="73"/>
        <v>44032</v>
      </c>
      <c r="B499">
        <f>+'[2]Ejercicio 1'!E716</f>
        <v>497</v>
      </c>
      <c r="C499" s="5">
        <v>8.0068097366747373E-2</v>
      </c>
      <c r="D499" s="4">
        <f t="shared" si="68"/>
        <v>7.8490009762710297E-2</v>
      </c>
      <c r="E499" s="6">
        <f t="shared" si="69"/>
        <v>7.9273826667987449E-2</v>
      </c>
      <c r="F499" s="7">
        <f t="shared" si="70"/>
        <v>7.8730080102990138E-2</v>
      </c>
      <c r="I499" s="10">
        <v>497</v>
      </c>
      <c r="J499" s="8">
        <f t="shared" si="71"/>
        <v>8.1568097366747375E-2</v>
      </c>
      <c r="K499" s="8">
        <f t="shared" si="71"/>
        <v>7.9990009762710299E-2</v>
      </c>
      <c r="L499" s="8">
        <f t="shared" si="71"/>
        <v>8.077382666798745E-2</v>
      </c>
      <c r="M499" s="8">
        <f t="shared" si="66"/>
        <v>8.0230080102990139E-2</v>
      </c>
      <c r="P499">
        <v>497</v>
      </c>
      <c r="Q499" s="8">
        <f t="shared" si="72"/>
        <v>7.8568097366747372E-2</v>
      </c>
      <c r="R499" s="8">
        <f t="shared" si="72"/>
        <v>7.6990009762710296E-2</v>
      </c>
      <c r="S499" s="8">
        <f t="shared" si="72"/>
        <v>7.7773826667987447E-2</v>
      </c>
      <c r="T499" s="8">
        <f t="shared" si="67"/>
        <v>7.7230080102990137E-2</v>
      </c>
      <c r="W499">
        <v>497</v>
      </c>
      <c r="X499" s="4">
        <f t="shared" si="65"/>
        <v>7.959364116893887E-2</v>
      </c>
      <c r="Y499" s="4">
        <f t="shared" si="74"/>
        <v>7.8620413170642361E-2</v>
      </c>
      <c r="Z499" s="4">
        <f t="shared" si="75"/>
        <v>7.7985514229239924E-2</v>
      </c>
    </row>
    <row r="500" spans="1:26" x14ac:dyDescent="0.25">
      <c r="A500" s="16">
        <f t="shared" si="73"/>
        <v>44033</v>
      </c>
      <c r="B500">
        <f>+'[2]Ejercicio 1'!E717</f>
        <v>498</v>
      </c>
      <c r="C500" s="5">
        <v>8.0066455531301414E-2</v>
      </c>
      <c r="D500" s="4">
        <f t="shared" si="68"/>
        <v>7.8488431800729591E-2</v>
      </c>
      <c r="E500" s="6">
        <f t="shared" si="69"/>
        <v>7.927221708608144E-2</v>
      </c>
      <c r="F500" s="7">
        <f t="shared" si="70"/>
        <v>7.872849247853253E-2</v>
      </c>
      <c r="I500" s="10">
        <v>498</v>
      </c>
      <c r="J500" s="8">
        <f t="shared" si="71"/>
        <v>8.1566455531301416E-2</v>
      </c>
      <c r="K500" s="8">
        <f t="shared" si="71"/>
        <v>7.9988431800729592E-2</v>
      </c>
      <c r="L500" s="8">
        <f t="shared" si="71"/>
        <v>8.0772217086081441E-2</v>
      </c>
      <c r="M500" s="8">
        <f t="shared" si="66"/>
        <v>8.0228492478532532E-2</v>
      </c>
      <c r="P500">
        <v>498</v>
      </c>
      <c r="Q500" s="8">
        <f t="shared" si="72"/>
        <v>7.8566455531301413E-2</v>
      </c>
      <c r="R500" s="8">
        <f t="shared" si="72"/>
        <v>7.698843180072959E-2</v>
      </c>
      <c r="S500" s="8">
        <f t="shared" si="72"/>
        <v>7.7772217086081438E-2</v>
      </c>
      <c r="T500" s="8">
        <f t="shared" si="67"/>
        <v>7.7228492478532529E-2</v>
      </c>
      <c r="W500">
        <v>498</v>
      </c>
      <c r="X500" s="4">
        <f t="shared" si="65"/>
        <v>7.9589337745995165E-2</v>
      </c>
      <c r="Y500" s="4">
        <f t="shared" si="74"/>
        <v>7.8617194065302265E-2</v>
      </c>
      <c r="Z500" s="4">
        <f t="shared" si="75"/>
        <v>7.798233858640552E-2</v>
      </c>
    </row>
    <row r="501" spans="1:26" x14ac:dyDescent="0.25">
      <c r="A501" s="16">
        <f t="shared" si="73"/>
        <v>44034</v>
      </c>
      <c r="B501">
        <f>+'[2]Ejercicio 1'!E718</f>
        <v>499</v>
      </c>
      <c r="C501" s="5">
        <v>8.0064813695855455E-2</v>
      </c>
      <c r="D501" s="4">
        <f t="shared" si="68"/>
        <v>7.8486853837490003E-2</v>
      </c>
      <c r="E501" s="6">
        <f t="shared" si="69"/>
        <v>7.9270607503533319E-2</v>
      </c>
      <c r="F501" s="7">
        <f t="shared" si="70"/>
        <v>7.8726904853007193E-2</v>
      </c>
      <c r="I501" s="10">
        <v>499</v>
      </c>
      <c r="J501" s="8">
        <f t="shared" si="71"/>
        <v>8.1564813695855456E-2</v>
      </c>
      <c r="K501" s="8">
        <f t="shared" si="71"/>
        <v>7.9986853837490005E-2</v>
      </c>
      <c r="L501" s="8">
        <f t="shared" si="71"/>
        <v>8.077060750353332E-2</v>
      </c>
      <c r="M501" s="8">
        <f t="shared" si="66"/>
        <v>8.0226904853007194E-2</v>
      </c>
      <c r="P501">
        <v>499</v>
      </c>
      <c r="Q501" s="8">
        <f t="shared" si="72"/>
        <v>7.8564813695855454E-2</v>
      </c>
      <c r="R501" s="8">
        <f t="shared" si="72"/>
        <v>7.6986853837490002E-2</v>
      </c>
      <c r="S501" s="8">
        <f t="shared" si="72"/>
        <v>7.7770607503533318E-2</v>
      </c>
      <c r="T501" s="8">
        <f t="shared" si="67"/>
        <v>7.7226904853007192E-2</v>
      </c>
      <c r="W501">
        <v>499</v>
      </c>
      <c r="X501" s="4">
        <f t="shared" si="65"/>
        <v>7.9585027013264836E-2</v>
      </c>
      <c r="Y501" s="4">
        <f t="shared" si="74"/>
        <v>7.8613974958677918E-2</v>
      </c>
      <c r="Z501" s="4">
        <f t="shared" si="75"/>
        <v>7.7979162940607763E-2</v>
      </c>
    </row>
    <row r="502" spans="1:26" x14ac:dyDescent="0.25">
      <c r="A502" s="16">
        <f t="shared" si="73"/>
        <v>44035</v>
      </c>
      <c r="B502">
        <f>+'[2]Ejercicio 1'!E719</f>
        <v>500</v>
      </c>
      <c r="C502" s="5">
        <v>8.0063171860409496E-2</v>
      </c>
      <c r="D502" s="4">
        <f t="shared" si="68"/>
        <v>7.8485275872991936E-2</v>
      </c>
      <c r="E502" s="6">
        <f t="shared" si="69"/>
        <v>7.9268997920343073E-2</v>
      </c>
      <c r="F502" s="7">
        <f t="shared" si="70"/>
        <v>7.8725317226408437E-2</v>
      </c>
      <c r="I502" s="10">
        <v>500</v>
      </c>
      <c r="J502" s="8">
        <f t="shared" si="71"/>
        <v>8.1563171860409497E-2</v>
      </c>
      <c r="K502" s="8">
        <f t="shared" si="71"/>
        <v>7.9985275872991937E-2</v>
      </c>
      <c r="L502" s="8">
        <f t="shared" si="71"/>
        <v>8.0768997920343075E-2</v>
      </c>
      <c r="M502" s="8">
        <f t="shared" si="66"/>
        <v>8.0225317226408438E-2</v>
      </c>
      <c r="P502">
        <v>500</v>
      </c>
      <c r="Q502" s="8">
        <f t="shared" si="72"/>
        <v>7.8563171860409495E-2</v>
      </c>
      <c r="R502" s="8">
        <f t="shared" si="72"/>
        <v>7.6985275872991935E-2</v>
      </c>
      <c r="S502" s="8">
        <f t="shared" si="72"/>
        <v>7.7768997920343072E-2</v>
      </c>
      <c r="T502" s="8">
        <f t="shared" si="67"/>
        <v>7.7225317226408435E-2</v>
      </c>
      <c r="W502">
        <v>500</v>
      </c>
      <c r="X502" s="4">
        <f t="shared" si="65"/>
        <v>7.9580708970780817E-2</v>
      </c>
      <c r="Y502" s="4">
        <f t="shared" si="74"/>
        <v>7.8610755850770209E-2</v>
      </c>
      <c r="Z502" s="4">
        <f t="shared" si="75"/>
        <v>7.7975987291786716E-2</v>
      </c>
    </row>
    <row r="503" spans="1:26" x14ac:dyDescent="0.25">
      <c r="A503" s="16">
        <f t="shared" si="73"/>
        <v>44036</v>
      </c>
      <c r="B503">
        <f>+'[2]Ejercicio 1'!E720</f>
        <v>501</v>
      </c>
      <c r="C503" s="5">
        <v>8.0061530024963537E-2</v>
      </c>
      <c r="D503" s="4">
        <f t="shared" si="68"/>
        <v>7.8483697907234778E-2</v>
      </c>
      <c r="E503" s="6">
        <f t="shared" si="69"/>
        <v>7.9267388336510702E-2</v>
      </c>
      <c r="F503" s="7">
        <f t="shared" si="70"/>
        <v>7.8723729598736261E-2</v>
      </c>
      <c r="I503" s="10">
        <v>501</v>
      </c>
      <c r="J503" s="8">
        <f t="shared" si="71"/>
        <v>8.1561530024963538E-2</v>
      </c>
      <c r="K503" s="8">
        <f t="shared" si="71"/>
        <v>7.998369790723478E-2</v>
      </c>
      <c r="L503" s="8">
        <f t="shared" si="71"/>
        <v>8.0767388336510704E-2</v>
      </c>
      <c r="M503" s="8">
        <f t="shared" si="66"/>
        <v>8.0223729598736263E-2</v>
      </c>
      <c r="P503">
        <v>501</v>
      </c>
      <c r="Q503" s="8">
        <f t="shared" si="72"/>
        <v>7.8561530024963536E-2</v>
      </c>
      <c r="R503" s="8">
        <f t="shared" si="72"/>
        <v>7.6983697907234777E-2</v>
      </c>
      <c r="S503" s="8">
        <f t="shared" si="72"/>
        <v>7.7767388336510701E-2</v>
      </c>
      <c r="T503" s="8">
        <f t="shared" si="67"/>
        <v>7.722372959873626E-2</v>
      </c>
      <c r="W503">
        <v>501</v>
      </c>
      <c r="X503" s="4">
        <f t="shared" si="65"/>
        <v>7.9576383618572985E-2</v>
      </c>
      <c r="Y503" s="4">
        <f t="shared" si="74"/>
        <v>7.8607536741578263E-2</v>
      </c>
      <c r="Z503" s="4">
        <f t="shared" si="75"/>
        <v>7.797281163989668E-2</v>
      </c>
    </row>
    <row r="504" spans="1:26" x14ac:dyDescent="0.25">
      <c r="A504" s="16">
        <f t="shared" si="73"/>
        <v>44037</v>
      </c>
      <c r="B504">
        <f>+'[2]Ejercicio 1'!E721</f>
        <v>502</v>
      </c>
      <c r="C504" s="5">
        <v>8.0059888189517578E-2</v>
      </c>
      <c r="D504" s="4">
        <f t="shared" si="68"/>
        <v>7.8482119940218739E-2</v>
      </c>
      <c r="E504" s="6">
        <f t="shared" si="69"/>
        <v>7.926577875203708E-2</v>
      </c>
      <c r="F504" s="7">
        <f t="shared" si="70"/>
        <v>7.8722141969993498E-2</v>
      </c>
      <c r="I504" s="10">
        <v>502</v>
      </c>
      <c r="J504" s="8">
        <f t="shared" si="71"/>
        <v>8.1559888189517579E-2</v>
      </c>
      <c r="K504" s="8">
        <f t="shared" si="71"/>
        <v>7.998211994021874E-2</v>
      </c>
      <c r="L504" s="8">
        <f t="shared" si="71"/>
        <v>8.0765778752037082E-2</v>
      </c>
      <c r="M504" s="8">
        <f t="shared" si="66"/>
        <v>8.0222141969993499E-2</v>
      </c>
      <c r="P504">
        <v>502</v>
      </c>
      <c r="Q504" s="8">
        <f t="shared" si="72"/>
        <v>7.8559888189517577E-2</v>
      </c>
      <c r="R504" s="8">
        <f t="shared" si="72"/>
        <v>7.6982119940218738E-2</v>
      </c>
      <c r="S504" s="8">
        <f t="shared" si="72"/>
        <v>7.7765778752037079E-2</v>
      </c>
      <c r="T504" s="8">
        <f t="shared" si="67"/>
        <v>7.7222141969993496E-2</v>
      </c>
      <c r="W504">
        <v>502</v>
      </c>
      <c r="X504" s="4">
        <f t="shared" si="65"/>
        <v>7.9572050956673843E-2</v>
      </c>
      <c r="Y504" s="4">
        <f t="shared" si="74"/>
        <v>7.86043176311082E-2</v>
      </c>
      <c r="Z504" s="4">
        <f t="shared" si="75"/>
        <v>7.7969635984986227E-2</v>
      </c>
    </row>
    <row r="505" spans="1:26" x14ac:dyDescent="0.25">
      <c r="A505" s="16">
        <f t="shared" si="73"/>
        <v>44038</v>
      </c>
      <c r="B505">
        <f>+'[2]Ejercicio 1'!E722</f>
        <v>503</v>
      </c>
      <c r="C505" s="5">
        <v>8.0058246354071605E-2</v>
      </c>
      <c r="D505" s="4">
        <f t="shared" si="68"/>
        <v>7.848054197194379E-2</v>
      </c>
      <c r="E505" s="6">
        <f t="shared" si="69"/>
        <v>7.9264169166920459E-2</v>
      </c>
      <c r="F505" s="7">
        <f t="shared" si="70"/>
        <v>7.8720554340180174E-2</v>
      </c>
      <c r="I505" s="10">
        <v>503</v>
      </c>
      <c r="J505" s="8">
        <f t="shared" si="71"/>
        <v>8.1558246354071606E-2</v>
      </c>
      <c r="K505" s="8">
        <f t="shared" si="71"/>
        <v>7.9980541971943792E-2</v>
      </c>
      <c r="L505" s="8">
        <f t="shared" si="71"/>
        <v>8.076416916692046E-2</v>
      </c>
      <c r="M505" s="8">
        <f t="shared" si="66"/>
        <v>8.0220554340180175E-2</v>
      </c>
      <c r="P505">
        <v>503</v>
      </c>
      <c r="Q505" s="8">
        <f t="shared" si="72"/>
        <v>7.8558246354071604E-2</v>
      </c>
      <c r="R505" s="8">
        <f t="shared" si="72"/>
        <v>7.6980541971943789E-2</v>
      </c>
      <c r="S505" s="8">
        <f t="shared" si="72"/>
        <v>7.7764169166920458E-2</v>
      </c>
      <c r="T505" s="8">
        <f t="shared" si="67"/>
        <v>7.7220554340180173E-2</v>
      </c>
      <c r="W505">
        <v>503</v>
      </c>
      <c r="X505" s="4">
        <f t="shared" si="65"/>
        <v>7.9567710985116322E-2</v>
      </c>
      <c r="Y505" s="4">
        <f t="shared" si="74"/>
        <v>7.8601098519345991E-2</v>
      </c>
      <c r="Z505" s="4">
        <f t="shared" si="75"/>
        <v>7.7966460327058174E-2</v>
      </c>
    </row>
    <row r="506" spans="1:26" x14ac:dyDescent="0.25">
      <c r="A506" s="16">
        <f t="shared" si="73"/>
        <v>44039</v>
      </c>
      <c r="B506">
        <f>+'[2]Ejercicio 1'!E723</f>
        <v>504</v>
      </c>
      <c r="C506" s="5">
        <v>8.0056604518625646E-2</v>
      </c>
      <c r="D506" s="4">
        <f t="shared" si="68"/>
        <v>7.8478964002410584E-2</v>
      </c>
      <c r="E506" s="6">
        <f t="shared" si="69"/>
        <v>7.92625595811626E-2</v>
      </c>
      <c r="F506" s="7">
        <f t="shared" si="70"/>
        <v>7.8718966709296262E-2</v>
      </c>
      <c r="I506" s="10">
        <v>504</v>
      </c>
      <c r="J506" s="8">
        <f t="shared" si="71"/>
        <v>8.1556604518625647E-2</v>
      </c>
      <c r="K506" s="8">
        <f t="shared" si="71"/>
        <v>7.9978964002410585E-2</v>
      </c>
      <c r="L506" s="8">
        <f t="shared" si="71"/>
        <v>8.0762559581162602E-2</v>
      </c>
      <c r="M506" s="8">
        <f t="shared" si="66"/>
        <v>8.0218966709296263E-2</v>
      </c>
      <c r="P506">
        <v>504</v>
      </c>
      <c r="Q506" s="8">
        <f t="shared" si="72"/>
        <v>7.8556604518625645E-2</v>
      </c>
      <c r="R506" s="8">
        <f t="shared" si="72"/>
        <v>7.6978964002410583E-2</v>
      </c>
      <c r="S506" s="8">
        <f t="shared" si="72"/>
        <v>7.7762559581162599E-2</v>
      </c>
      <c r="T506" s="8">
        <f t="shared" si="67"/>
        <v>7.7218966709296261E-2</v>
      </c>
      <c r="W506">
        <v>504</v>
      </c>
      <c r="X506" s="4">
        <f t="shared" ref="X506:X569" si="76">Tasa_Fwd(C324,B324,C506,B506,182)</f>
        <v>7.956336370393513E-2</v>
      </c>
      <c r="Y506" s="4">
        <f t="shared" si="74"/>
        <v>7.8597879406308316E-2</v>
      </c>
      <c r="Z506" s="4">
        <f t="shared" si="75"/>
        <v>7.7963284666158206E-2</v>
      </c>
    </row>
    <row r="507" spans="1:26" x14ac:dyDescent="0.25">
      <c r="A507" s="16">
        <f t="shared" si="73"/>
        <v>44040</v>
      </c>
      <c r="B507">
        <f>+'[2]Ejercicio 1'!E724</f>
        <v>505</v>
      </c>
      <c r="C507" s="5">
        <v>8.0054962683179687E-2</v>
      </c>
      <c r="D507" s="4">
        <f t="shared" si="68"/>
        <v>7.8477386031618052E-2</v>
      </c>
      <c r="E507" s="6">
        <f t="shared" si="69"/>
        <v>7.9260949994762603E-2</v>
      </c>
      <c r="F507" s="7">
        <f t="shared" si="70"/>
        <v>7.8717379077336086E-2</v>
      </c>
      <c r="I507" s="10">
        <v>505</v>
      </c>
      <c r="J507" s="8">
        <f t="shared" si="71"/>
        <v>8.1554962683179688E-2</v>
      </c>
      <c r="K507" s="8">
        <f t="shared" si="71"/>
        <v>7.9977386031618053E-2</v>
      </c>
      <c r="L507" s="8">
        <f t="shared" si="71"/>
        <v>8.0760949994762604E-2</v>
      </c>
      <c r="M507" s="8">
        <f t="shared" si="66"/>
        <v>8.0217379077336087E-2</v>
      </c>
      <c r="P507">
        <v>505</v>
      </c>
      <c r="Q507" s="8">
        <f t="shared" si="72"/>
        <v>7.8554962683179685E-2</v>
      </c>
      <c r="R507" s="8">
        <f t="shared" si="72"/>
        <v>7.697738603161805E-2</v>
      </c>
      <c r="S507" s="8">
        <f t="shared" si="72"/>
        <v>7.7760949994762602E-2</v>
      </c>
      <c r="T507" s="8">
        <f t="shared" si="67"/>
        <v>7.7217379077336085E-2</v>
      </c>
      <c r="W507">
        <v>505</v>
      </c>
      <c r="X507" s="4">
        <f t="shared" si="76"/>
        <v>7.9559009113157053E-2</v>
      </c>
      <c r="Y507" s="4">
        <f t="shared" si="74"/>
        <v>7.8594660291984642E-2</v>
      </c>
      <c r="Z507" s="4">
        <f t="shared" si="75"/>
        <v>7.7960109002186417E-2</v>
      </c>
    </row>
    <row r="508" spans="1:26" x14ac:dyDescent="0.25">
      <c r="A508" s="16">
        <f t="shared" si="73"/>
        <v>44041</v>
      </c>
      <c r="B508">
        <f>+'[2]Ejercicio 1'!E725</f>
        <v>506</v>
      </c>
      <c r="C508" s="5">
        <v>8.0053320847733728E-2</v>
      </c>
      <c r="D508" s="4">
        <f t="shared" si="68"/>
        <v>7.8475808059566637E-2</v>
      </c>
      <c r="E508" s="6">
        <f t="shared" si="69"/>
        <v>7.925934040771962E-2</v>
      </c>
      <c r="F508" s="7">
        <f t="shared" si="70"/>
        <v>7.8715791444308181E-2</v>
      </c>
      <c r="I508" s="10">
        <v>506</v>
      </c>
      <c r="J508" s="8">
        <f t="shared" si="71"/>
        <v>8.1553320847733729E-2</v>
      </c>
      <c r="K508" s="8">
        <f t="shared" si="71"/>
        <v>7.9975808059566639E-2</v>
      </c>
      <c r="L508" s="8">
        <f t="shared" si="71"/>
        <v>8.0759340407719621E-2</v>
      </c>
      <c r="M508" s="8">
        <f t="shared" si="66"/>
        <v>8.0215791444308182E-2</v>
      </c>
      <c r="P508">
        <v>506</v>
      </c>
      <c r="Q508" s="8">
        <f t="shared" si="72"/>
        <v>7.8553320847733726E-2</v>
      </c>
      <c r="R508" s="8">
        <f t="shared" si="72"/>
        <v>7.6975808059566636E-2</v>
      </c>
      <c r="S508" s="8">
        <f t="shared" si="72"/>
        <v>7.7759340407719618E-2</v>
      </c>
      <c r="T508" s="8">
        <f t="shared" si="67"/>
        <v>7.7215791444308179E-2</v>
      </c>
      <c r="W508">
        <v>506</v>
      </c>
      <c r="X508" s="4">
        <f t="shared" si="76"/>
        <v>7.9554647212819865E-2</v>
      </c>
      <c r="Y508" s="4">
        <f t="shared" si="74"/>
        <v>7.8591441176371443E-2</v>
      </c>
      <c r="Z508" s="4">
        <f t="shared" si="75"/>
        <v>7.7956933335197043E-2</v>
      </c>
    </row>
    <row r="509" spans="1:26" x14ac:dyDescent="0.25">
      <c r="A509" s="16">
        <f t="shared" si="73"/>
        <v>44042</v>
      </c>
      <c r="B509">
        <f>+'[2]Ejercicio 1'!E726</f>
        <v>507</v>
      </c>
      <c r="C509" s="5">
        <v>8.0051679012287769E-2</v>
      </c>
      <c r="D509" s="4">
        <f t="shared" si="68"/>
        <v>7.8474230086256314E-2</v>
      </c>
      <c r="E509" s="6">
        <f t="shared" si="69"/>
        <v>7.9257730820035385E-2</v>
      </c>
      <c r="F509" s="7">
        <f t="shared" si="70"/>
        <v>7.8714203810206856E-2</v>
      </c>
      <c r="I509" s="10">
        <v>507</v>
      </c>
      <c r="J509" s="8">
        <f t="shared" si="71"/>
        <v>8.155167901228777E-2</v>
      </c>
      <c r="K509" s="8">
        <f t="shared" si="71"/>
        <v>7.9974230086256315E-2</v>
      </c>
      <c r="L509" s="8">
        <f t="shared" si="71"/>
        <v>8.0757730820035387E-2</v>
      </c>
      <c r="M509" s="8">
        <f t="shared" si="66"/>
        <v>8.0214203810206858E-2</v>
      </c>
      <c r="P509">
        <v>507</v>
      </c>
      <c r="Q509" s="8">
        <f t="shared" si="72"/>
        <v>7.8551679012287767E-2</v>
      </c>
      <c r="R509" s="8">
        <f t="shared" si="72"/>
        <v>7.6974230086256312E-2</v>
      </c>
      <c r="S509" s="8">
        <f t="shared" si="72"/>
        <v>7.7757730820035384E-2</v>
      </c>
      <c r="T509" s="8">
        <f t="shared" si="67"/>
        <v>7.7214203810206855E-2</v>
      </c>
      <c r="W509">
        <v>507</v>
      </c>
      <c r="X509" s="4">
        <f t="shared" si="76"/>
        <v>7.9550278002952113E-2</v>
      </c>
      <c r="Y509" s="4">
        <f t="shared" si="74"/>
        <v>7.8588222059475771E-2</v>
      </c>
      <c r="Z509" s="4">
        <f t="shared" si="75"/>
        <v>7.7953757665190082E-2</v>
      </c>
    </row>
    <row r="510" spans="1:26" x14ac:dyDescent="0.25">
      <c r="A510" s="16">
        <f t="shared" si="73"/>
        <v>44043</v>
      </c>
      <c r="B510">
        <f>+'[2]Ejercicio 1'!E727</f>
        <v>508</v>
      </c>
      <c r="C510" s="5">
        <v>8.005003717684181E-2</v>
      </c>
      <c r="D510" s="4">
        <f t="shared" si="68"/>
        <v>7.8472652111687302E-2</v>
      </c>
      <c r="E510" s="6">
        <f t="shared" si="69"/>
        <v>7.9256121231709026E-2</v>
      </c>
      <c r="F510" s="7">
        <f t="shared" si="70"/>
        <v>7.8712616175034958E-2</v>
      </c>
      <c r="I510" s="10">
        <v>508</v>
      </c>
      <c r="J510" s="8">
        <f t="shared" si="71"/>
        <v>8.1550037176841811E-2</v>
      </c>
      <c r="K510" s="8">
        <f t="shared" si="71"/>
        <v>7.9972652111687303E-2</v>
      </c>
      <c r="L510" s="8">
        <f t="shared" si="71"/>
        <v>8.0756121231709027E-2</v>
      </c>
      <c r="M510" s="8">
        <f t="shared" si="66"/>
        <v>8.0212616175034959E-2</v>
      </c>
      <c r="P510">
        <v>508</v>
      </c>
      <c r="Q510" s="8">
        <f t="shared" si="72"/>
        <v>7.8550037176841808E-2</v>
      </c>
      <c r="R510" s="8">
        <f t="shared" si="72"/>
        <v>7.6972652111687301E-2</v>
      </c>
      <c r="S510" s="8">
        <f t="shared" si="72"/>
        <v>7.7756121231709024E-2</v>
      </c>
      <c r="T510" s="8">
        <f t="shared" si="67"/>
        <v>7.7212616175034957E-2</v>
      </c>
      <c r="W510">
        <v>508</v>
      </c>
      <c r="X510" s="4">
        <f t="shared" si="76"/>
        <v>7.9545901483589823E-2</v>
      </c>
      <c r="Y510" s="4">
        <f t="shared" si="74"/>
        <v>7.8585002941300219E-2</v>
      </c>
      <c r="Z510" s="4">
        <f t="shared" si="75"/>
        <v>7.7950581992208362E-2</v>
      </c>
    </row>
    <row r="511" spans="1:26" x14ac:dyDescent="0.25">
      <c r="A511" s="16">
        <f t="shared" si="73"/>
        <v>44044</v>
      </c>
      <c r="B511">
        <f>+'[2]Ejercicio 1'!E728</f>
        <v>509</v>
      </c>
      <c r="C511" s="5">
        <v>8.004839534139585E-2</v>
      </c>
      <c r="D511" s="4">
        <f t="shared" si="68"/>
        <v>7.8471074135859992E-2</v>
      </c>
      <c r="E511" s="6">
        <f t="shared" si="69"/>
        <v>7.9254511642741415E-2</v>
      </c>
      <c r="F511" s="7">
        <f t="shared" si="70"/>
        <v>7.8711028538792485E-2</v>
      </c>
      <c r="I511" s="10">
        <v>509</v>
      </c>
      <c r="J511" s="8">
        <f t="shared" si="71"/>
        <v>8.1548395341395852E-2</v>
      </c>
      <c r="K511" s="8">
        <f t="shared" si="71"/>
        <v>7.9971074135859993E-2</v>
      </c>
      <c r="L511" s="8">
        <f t="shared" si="71"/>
        <v>8.0754511642741417E-2</v>
      </c>
      <c r="M511" s="8">
        <f t="shared" si="66"/>
        <v>8.0211028538792487E-2</v>
      </c>
      <c r="P511">
        <v>509</v>
      </c>
      <c r="Q511" s="8">
        <f t="shared" si="72"/>
        <v>7.8548395341395849E-2</v>
      </c>
      <c r="R511" s="8">
        <f t="shared" si="72"/>
        <v>7.697107413585999E-2</v>
      </c>
      <c r="S511" s="8">
        <f t="shared" si="72"/>
        <v>7.7754511642741414E-2</v>
      </c>
      <c r="T511" s="8">
        <f t="shared" si="67"/>
        <v>7.7211028538792484E-2</v>
      </c>
      <c r="W511">
        <v>509</v>
      </c>
      <c r="X511" s="4">
        <f t="shared" si="76"/>
        <v>7.9541517654764596E-2</v>
      </c>
      <c r="Y511" s="4">
        <f t="shared" si="74"/>
        <v>7.8581783821843068E-2</v>
      </c>
      <c r="Z511" s="4">
        <f t="shared" si="75"/>
        <v>7.7947406316209056E-2</v>
      </c>
    </row>
    <row r="512" spans="1:26" x14ac:dyDescent="0.25">
      <c r="A512" s="16">
        <f t="shared" si="73"/>
        <v>44045</v>
      </c>
      <c r="B512">
        <f>+'[2]Ejercicio 1'!E729</f>
        <v>510</v>
      </c>
      <c r="C512" s="5">
        <v>8.0046753505949891E-2</v>
      </c>
      <c r="D512" s="4">
        <f t="shared" si="68"/>
        <v>7.8469496158773175E-2</v>
      </c>
      <c r="E512" s="6">
        <f t="shared" si="69"/>
        <v>7.9252902053130805E-2</v>
      </c>
      <c r="F512" s="7">
        <f t="shared" si="70"/>
        <v>7.8709440901476579E-2</v>
      </c>
      <c r="I512" s="10">
        <v>510</v>
      </c>
      <c r="J512" s="8">
        <f t="shared" si="71"/>
        <v>8.1546753505949893E-2</v>
      </c>
      <c r="K512" s="8">
        <f t="shared" si="71"/>
        <v>7.9969496158773176E-2</v>
      </c>
      <c r="L512" s="8">
        <f t="shared" si="71"/>
        <v>8.0752902053130807E-2</v>
      </c>
      <c r="M512" s="8">
        <f t="shared" si="66"/>
        <v>8.0209440901476581E-2</v>
      </c>
      <c r="P512">
        <v>510</v>
      </c>
      <c r="Q512" s="8">
        <f t="shared" si="72"/>
        <v>7.854675350594989E-2</v>
      </c>
      <c r="R512" s="8">
        <f t="shared" si="72"/>
        <v>7.6969496158773174E-2</v>
      </c>
      <c r="S512" s="8">
        <f t="shared" si="72"/>
        <v>7.7752902053130804E-2</v>
      </c>
      <c r="T512" s="8">
        <f t="shared" si="67"/>
        <v>7.7209440901476578E-2</v>
      </c>
      <c r="W512">
        <v>510</v>
      </c>
      <c r="X512" s="4">
        <f t="shared" si="76"/>
        <v>7.9537126516507628E-2</v>
      </c>
      <c r="Y512" s="4">
        <f t="shared" si="74"/>
        <v>7.8578564701096407E-2</v>
      </c>
      <c r="Z512" s="4">
        <f t="shared" si="75"/>
        <v>7.7944230637143619E-2</v>
      </c>
    </row>
    <row r="513" spans="1:26" x14ac:dyDescent="0.25">
      <c r="A513" s="16">
        <f t="shared" si="73"/>
        <v>44046</v>
      </c>
      <c r="B513">
        <f>+'[2]Ejercicio 1'!E730</f>
        <v>511</v>
      </c>
      <c r="C513" s="5">
        <v>8.0045111670503932E-2</v>
      </c>
      <c r="D513" s="4">
        <f t="shared" si="68"/>
        <v>7.8467918180427643E-2</v>
      </c>
      <c r="E513" s="6">
        <f t="shared" si="69"/>
        <v>7.9251292462878084E-2</v>
      </c>
      <c r="F513" s="7">
        <f t="shared" si="70"/>
        <v>7.8707853263087255E-2</v>
      </c>
      <c r="I513" s="10">
        <v>511</v>
      </c>
      <c r="J513" s="8">
        <f t="shared" si="71"/>
        <v>8.1545111670503934E-2</v>
      </c>
      <c r="K513" s="8">
        <f t="shared" si="71"/>
        <v>7.9967918180427644E-2</v>
      </c>
      <c r="L513" s="8">
        <f t="shared" si="71"/>
        <v>8.0751292462878085E-2</v>
      </c>
      <c r="M513" s="8">
        <f t="shared" si="66"/>
        <v>8.0207853263087256E-2</v>
      </c>
      <c r="P513">
        <v>511</v>
      </c>
      <c r="Q513" s="8">
        <f t="shared" si="72"/>
        <v>7.8545111670503931E-2</v>
      </c>
      <c r="R513" s="8">
        <f t="shared" si="72"/>
        <v>7.6967918180427641E-2</v>
      </c>
      <c r="S513" s="8">
        <f t="shared" si="72"/>
        <v>7.7751292462878083E-2</v>
      </c>
      <c r="T513" s="8">
        <f t="shared" si="67"/>
        <v>7.7207853263087253E-2</v>
      </c>
      <c r="W513">
        <v>511</v>
      </c>
      <c r="X513" s="4">
        <f t="shared" si="76"/>
        <v>7.9532728068853614E-2</v>
      </c>
      <c r="Y513" s="4">
        <f t="shared" si="74"/>
        <v>7.8575345579067243E-2</v>
      </c>
      <c r="Z513" s="4">
        <f t="shared" si="75"/>
        <v>7.7941054955003516E-2</v>
      </c>
    </row>
    <row r="514" spans="1:26" x14ac:dyDescent="0.25">
      <c r="A514" s="16">
        <f t="shared" si="73"/>
        <v>44047</v>
      </c>
      <c r="B514">
        <f>+'[2]Ejercicio 1'!E731</f>
        <v>512</v>
      </c>
      <c r="C514" s="5">
        <v>8.0043469835057973E-2</v>
      </c>
      <c r="D514" s="4">
        <f t="shared" si="68"/>
        <v>7.8466340200823201E-2</v>
      </c>
      <c r="E514" s="6">
        <f t="shared" si="69"/>
        <v>7.9249682871984098E-2</v>
      </c>
      <c r="F514" s="7">
        <f t="shared" si="70"/>
        <v>7.8706265623627356E-2</v>
      </c>
      <c r="I514" s="10">
        <v>512</v>
      </c>
      <c r="J514" s="8">
        <f t="shared" si="71"/>
        <v>8.1543469835057975E-2</v>
      </c>
      <c r="K514" s="8">
        <f t="shared" si="71"/>
        <v>7.9966340200823202E-2</v>
      </c>
      <c r="L514" s="8">
        <f t="shared" si="71"/>
        <v>8.0749682871984099E-2</v>
      </c>
      <c r="M514" s="8">
        <f t="shared" si="71"/>
        <v>8.0206265623627357E-2</v>
      </c>
      <c r="P514">
        <v>512</v>
      </c>
      <c r="Q514" s="8">
        <f t="shared" si="72"/>
        <v>7.8543469835057972E-2</v>
      </c>
      <c r="R514" s="8">
        <f t="shared" si="72"/>
        <v>7.6966340200823199E-2</v>
      </c>
      <c r="S514" s="8">
        <f t="shared" si="72"/>
        <v>7.7749682871984097E-2</v>
      </c>
      <c r="T514" s="8">
        <f t="shared" si="72"/>
        <v>7.7206265623627354E-2</v>
      </c>
      <c r="W514">
        <v>512</v>
      </c>
      <c r="X514" s="4">
        <f t="shared" si="76"/>
        <v>7.9528322311834626E-2</v>
      </c>
      <c r="Y514" s="4">
        <f t="shared" si="74"/>
        <v>7.8572126455758229E-2</v>
      </c>
      <c r="Z514" s="4">
        <f t="shared" si="75"/>
        <v>7.7937879269894345E-2</v>
      </c>
    </row>
    <row r="515" spans="1:26" x14ac:dyDescent="0.25">
      <c r="A515" s="16">
        <f t="shared" si="73"/>
        <v>44048</v>
      </c>
      <c r="B515">
        <f>+'[2]Ejercicio 1'!E732</f>
        <v>513</v>
      </c>
      <c r="C515" s="5">
        <v>8.0041827999612014E-2</v>
      </c>
      <c r="D515" s="4">
        <f t="shared" ref="D515:D578" si="77">+LN((1+C515*182/360)^(360/182))</f>
        <v>7.8464762219960474E-2</v>
      </c>
      <c r="E515" s="6">
        <f t="shared" ref="E515:E578" si="78">Equivalencia_Tasas(C515,182,91)</f>
        <v>7.9248073280448E-2</v>
      </c>
      <c r="F515" s="7">
        <f t="shared" ref="F515:F578" si="79">Equivalencia_Tasas(C515,182,28)</f>
        <v>7.8704677983096882E-2</v>
      </c>
      <c r="I515" s="10">
        <v>513</v>
      </c>
      <c r="J515" s="8">
        <f t="shared" ref="J515:M578" si="80">C515+$O$1</f>
        <v>8.1541827999612015E-2</v>
      </c>
      <c r="K515" s="8">
        <f t="shared" si="80"/>
        <v>7.9964762219960475E-2</v>
      </c>
      <c r="L515" s="8">
        <f t="shared" si="80"/>
        <v>8.0748073280448002E-2</v>
      </c>
      <c r="M515" s="8">
        <f t="shared" si="80"/>
        <v>8.0204677983096884E-2</v>
      </c>
      <c r="P515">
        <v>513</v>
      </c>
      <c r="Q515" s="8">
        <f t="shared" ref="Q515:T578" si="81">C515-$O$1</f>
        <v>7.8541827999612013E-2</v>
      </c>
      <c r="R515" s="8">
        <f t="shared" si="81"/>
        <v>7.6964762219960473E-2</v>
      </c>
      <c r="S515" s="8">
        <f t="shared" si="81"/>
        <v>7.7748073280447999E-2</v>
      </c>
      <c r="T515" s="8">
        <f t="shared" si="81"/>
        <v>7.7204677983096881E-2</v>
      </c>
      <c r="W515">
        <v>513</v>
      </c>
      <c r="X515" s="4">
        <f t="shared" si="76"/>
        <v>7.9523909245485358E-2</v>
      </c>
      <c r="Y515" s="4">
        <f t="shared" si="74"/>
        <v>7.8568907331163201E-2</v>
      </c>
      <c r="Z515" s="4">
        <f t="shared" si="75"/>
        <v>7.7934703581816131E-2</v>
      </c>
    </row>
    <row r="516" spans="1:26" x14ac:dyDescent="0.25">
      <c r="A516" s="16">
        <f t="shared" si="73"/>
        <v>44049</v>
      </c>
      <c r="B516">
        <f>+'[2]Ejercicio 1'!E733</f>
        <v>514</v>
      </c>
      <c r="C516" s="5">
        <v>8.0040186164166055E-2</v>
      </c>
      <c r="D516" s="4">
        <f t="shared" si="77"/>
        <v>7.8463184237838407E-2</v>
      </c>
      <c r="E516" s="6">
        <f t="shared" si="78"/>
        <v>7.9246463688268903E-2</v>
      </c>
      <c r="F516" s="7">
        <f t="shared" si="79"/>
        <v>7.8703090341495835E-2</v>
      </c>
      <c r="I516" s="10">
        <v>514</v>
      </c>
      <c r="J516" s="8">
        <f t="shared" si="80"/>
        <v>8.1540186164166056E-2</v>
      </c>
      <c r="K516" s="8">
        <f t="shared" si="80"/>
        <v>7.9963184237838408E-2</v>
      </c>
      <c r="L516" s="8">
        <f t="shared" si="80"/>
        <v>8.0746463688268905E-2</v>
      </c>
      <c r="M516" s="8">
        <f t="shared" si="80"/>
        <v>8.0203090341495836E-2</v>
      </c>
      <c r="P516">
        <v>514</v>
      </c>
      <c r="Q516" s="8">
        <f t="shared" si="81"/>
        <v>7.8540186164166054E-2</v>
      </c>
      <c r="R516" s="8">
        <f t="shared" si="81"/>
        <v>7.6963184237838406E-2</v>
      </c>
      <c r="S516" s="8">
        <f t="shared" si="81"/>
        <v>7.7746463688268902E-2</v>
      </c>
      <c r="T516" s="8">
        <f t="shared" si="81"/>
        <v>7.7203090341495834E-2</v>
      </c>
      <c r="W516">
        <v>514</v>
      </c>
      <c r="X516" s="4">
        <f t="shared" si="76"/>
        <v>7.9519488869836105E-2</v>
      </c>
      <c r="Y516" s="4">
        <f t="shared" si="74"/>
        <v>7.8565688205282175E-2</v>
      </c>
      <c r="Z516" s="4">
        <f t="shared" si="75"/>
        <v>7.7931527890668928E-2</v>
      </c>
    </row>
    <row r="517" spans="1:26" x14ac:dyDescent="0.25">
      <c r="A517" s="16">
        <f t="shared" ref="A517:A580" si="82">+A516+1</f>
        <v>44050</v>
      </c>
      <c r="B517">
        <f>+'[2]Ejercicio 1'!E734</f>
        <v>515</v>
      </c>
      <c r="C517" s="5">
        <v>8.0038544328720096E-2</v>
      </c>
      <c r="D517" s="4">
        <f t="shared" si="77"/>
        <v>7.8461606254457444E-2</v>
      </c>
      <c r="E517" s="6">
        <f t="shared" si="78"/>
        <v>7.9244854095448555E-2</v>
      </c>
      <c r="F517" s="7">
        <f t="shared" si="79"/>
        <v>7.8701502698821368E-2</v>
      </c>
      <c r="I517" s="10">
        <v>515</v>
      </c>
      <c r="J517" s="8">
        <f t="shared" si="80"/>
        <v>8.1538544328720097E-2</v>
      </c>
      <c r="K517" s="8">
        <f t="shared" si="80"/>
        <v>7.9961606254457446E-2</v>
      </c>
      <c r="L517" s="8">
        <f t="shared" si="80"/>
        <v>8.0744854095448557E-2</v>
      </c>
      <c r="M517" s="8">
        <f t="shared" si="80"/>
        <v>8.020150269882137E-2</v>
      </c>
      <c r="P517">
        <v>515</v>
      </c>
      <c r="Q517" s="8">
        <f t="shared" si="81"/>
        <v>7.8538544328720095E-2</v>
      </c>
      <c r="R517" s="8">
        <f t="shared" si="81"/>
        <v>7.6961606254457443E-2</v>
      </c>
      <c r="S517" s="8">
        <f t="shared" si="81"/>
        <v>7.7744854095448554E-2</v>
      </c>
      <c r="T517" s="8">
        <f t="shared" si="81"/>
        <v>7.7201502698821367E-2</v>
      </c>
      <c r="W517">
        <v>515</v>
      </c>
      <c r="X517" s="4">
        <f t="shared" si="76"/>
        <v>7.9515061184922006E-2</v>
      </c>
      <c r="Y517" s="4">
        <f t="shared" si="74"/>
        <v>7.856246907811866E-2</v>
      </c>
      <c r="Z517" s="4">
        <f t="shared" si="75"/>
        <v>7.7928352196501294E-2</v>
      </c>
    </row>
    <row r="518" spans="1:26" x14ac:dyDescent="0.25">
      <c r="A518" s="16">
        <f t="shared" si="82"/>
        <v>44051</v>
      </c>
      <c r="B518">
        <f>+'[2]Ejercicio 1'!E735</f>
        <v>516</v>
      </c>
      <c r="C518" s="5">
        <v>8.0036902493274137E-2</v>
      </c>
      <c r="D518" s="4">
        <f t="shared" si="77"/>
        <v>7.8460028269817753E-2</v>
      </c>
      <c r="E518" s="6">
        <f t="shared" si="78"/>
        <v>7.9243244501986082E-2</v>
      </c>
      <c r="F518" s="7">
        <f t="shared" si="79"/>
        <v>7.8699915055073469E-2</v>
      </c>
      <c r="I518" s="10">
        <v>516</v>
      </c>
      <c r="J518" s="8">
        <f t="shared" si="80"/>
        <v>8.1536902493274138E-2</v>
      </c>
      <c r="K518" s="8">
        <f t="shared" si="80"/>
        <v>7.9960028269817754E-2</v>
      </c>
      <c r="L518" s="8">
        <f t="shared" si="80"/>
        <v>8.0743244501986083E-2</v>
      </c>
      <c r="M518" s="8">
        <f t="shared" si="80"/>
        <v>8.019991505507347E-2</v>
      </c>
      <c r="P518">
        <v>516</v>
      </c>
      <c r="Q518" s="8">
        <f t="shared" si="81"/>
        <v>7.8536902493274136E-2</v>
      </c>
      <c r="R518" s="8">
        <f t="shared" si="81"/>
        <v>7.6960028269817751E-2</v>
      </c>
      <c r="S518" s="8">
        <f t="shared" si="81"/>
        <v>7.7743244501986081E-2</v>
      </c>
      <c r="T518" s="8">
        <f t="shared" si="81"/>
        <v>7.7199915055073468E-2</v>
      </c>
      <c r="W518">
        <v>516</v>
      </c>
      <c r="X518" s="4">
        <f t="shared" si="76"/>
        <v>7.9510626190774689E-2</v>
      </c>
      <c r="Y518" s="4">
        <f t="shared" si="74"/>
        <v>7.8559249949672658E-2</v>
      </c>
      <c r="Z518" s="4">
        <f t="shared" si="75"/>
        <v>7.7925176499307511E-2</v>
      </c>
    </row>
    <row r="519" spans="1:26" x14ac:dyDescent="0.25">
      <c r="A519" s="16">
        <f t="shared" si="82"/>
        <v>44052</v>
      </c>
      <c r="B519">
        <f>+'[2]Ejercicio 1'!E736</f>
        <v>517</v>
      </c>
      <c r="C519" s="5">
        <v>8.0035260657828178E-2</v>
      </c>
      <c r="D519" s="4">
        <f t="shared" si="77"/>
        <v>7.8458450283919137E-2</v>
      </c>
      <c r="E519" s="6">
        <f t="shared" si="78"/>
        <v>7.9241634907881484E-2</v>
      </c>
      <c r="F519" s="7">
        <f t="shared" si="79"/>
        <v>7.8698327410257854E-2</v>
      </c>
      <c r="I519" s="10">
        <v>517</v>
      </c>
      <c r="J519" s="8">
        <f t="shared" si="80"/>
        <v>8.1535260657828179E-2</v>
      </c>
      <c r="K519" s="8">
        <f t="shared" si="80"/>
        <v>7.9958450283919139E-2</v>
      </c>
      <c r="L519" s="8">
        <f t="shared" si="80"/>
        <v>8.0741634907881485E-2</v>
      </c>
      <c r="M519" s="8">
        <f t="shared" si="80"/>
        <v>8.0198327410257855E-2</v>
      </c>
      <c r="P519">
        <v>517</v>
      </c>
      <c r="Q519" s="8">
        <f t="shared" si="81"/>
        <v>7.8535260657828176E-2</v>
      </c>
      <c r="R519" s="8">
        <f t="shared" si="81"/>
        <v>7.6958450283919136E-2</v>
      </c>
      <c r="S519" s="8">
        <f t="shared" si="81"/>
        <v>7.7741634907881482E-2</v>
      </c>
      <c r="T519" s="8">
        <f t="shared" si="81"/>
        <v>7.7198327410257853E-2</v>
      </c>
      <c r="W519">
        <v>517</v>
      </c>
      <c r="X519" s="4">
        <f t="shared" si="76"/>
        <v>7.9506183887430179E-2</v>
      </c>
      <c r="Y519" s="4">
        <f t="shared" si="74"/>
        <v>7.8556030819942405E-2</v>
      </c>
      <c r="Z519" s="4">
        <f t="shared" si="75"/>
        <v>7.7922000799153235E-2</v>
      </c>
    </row>
    <row r="520" spans="1:26" x14ac:dyDescent="0.25">
      <c r="A520" s="16">
        <f t="shared" si="82"/>
        <v>44053</v>
      </c>
      <c r="B520">
        <f>+'[2]Ejercicio 1'!E737</f>
        <v>518</v>
      </c>
      <c r="C520" s="5">
        <v>8.0033618822382219E-2</v>
      </c>
      <c r="D520" s="4">
        <f t="shared" si="77"/>
        <v>7.8456872296762029E-2</v>
      </c>
      <c r="E520" s="6">
        <f t="shared" si="78"/>
        <v>7.9240025313134774E-2</v>
      </c>
      <c r="F520" s="7">
        <f t="shared" si="79"/>
        <v>7.869673976436882E-2</v>
      </c>
      <c r="I520" s="10">
        <v>518</v>
      </c>
      <c r="J520" s="8">
        <f t="shared" si="80"/>
        <v>8.153361882238222E-2</v>
      </c>
      <c r="K520" s="8">
        <f t="shared" si="80"/>
        <v>7.995687229676203E-2</v>
      </c>
      <c r="L520" s="8">
        <f t="shared" si="80"/>
        <v>8.0740025313134775E-2</v>
      </c>
      <c r="M520" s="8">
        <f t="shared" si="80"/>
        <v>8.0196739764368821E-2</v>
      </c>
      <c r="P520">
        <v>518</v>
      </c>
      <c r="Q520" s="8">
        <f t="shared" si="81"/>
        <v>7.8533618822382217E-2</v>
      </c>
      <c r="R520" s="8">
        <f t="shared" si="81"/>
        <v>7.6956872296762027E-2</v>
      </c>
      <c r="S520" s="8">
        <f t="shared" si="81"/>
        <v>7.7740025313134772E-2</v>
      </c>
      <c r="T520" s="8">
        <f t="shared" si="81"/>
        <v>7.7196739764368819E-2</v>
      </c>
      <c r="W520">
        <v>518</v>
      </c>
      <c r="X520" s="4">
        <f t="shared" si="76"/>
        <v>7.9501734274920521E-2</v>
      </c>
      <c r="Y520" s="4">
        <f t="shared" si="74"/>
        <v>7.8552811688925264E-2</v>
      </c>
      <c r="Z520" s="4">
        <f t="shared" si="75"/>
        <v>7.7918825095927138E-2</v>
      </c>
    </row>
    <row r="521" spans="1:26" x14ac:dyDescent="0.25">
      <c r="A521" s="16">
        <f t="shared" si="82"/>
        <v>44054</v>
      </c>
      <c r="B521">
        <f>+'[2]Ejercicio 1'!E738</f>
        <v>519</v>
      </c>
      <c r="C521" s="5">
        <v>8.003197698693626E-2</v>
      </c>
      <c r="D521" s="4">
        <f t="shared" si="77"/>
        <v>7.8455294308345774E-2</v>
      </c>
      <c r="E521" s="6">
        <f t="shared" si="78"/>
        <v>7.9238415717746799E-2</v>
      </c>
      <c r="F521" s="7">
        <f t="shared" si="79"/>
        <v>7.8695152117406339E-2</v>
      </c>
      <c r="I521" s="10">
        <v>519</v>
      </c>
      <c r="J521" s="8">
        <f t="shared" si="80"/>
        <v>8.1531976986936261E-2</v>
      </c>
      <c r="K521" s="8">
        <f t="shared" si="80"/>
        <v>7.9955294308345776E-2</v>
      </c>
      <c r="L521" s="8">
        <f t="shared" si="80"/>
        <v>8.07384157177468E-2</v>
      </c>
      <c r="M521" s="8">
        <f t="shared" si="80"/>
        <v>8.019515211740634E-2</v>
      </c>
      <c r="P521">
        <v>519</v>
      </c>
      <c r="Q521" s="8">
        <f t="shared" si="81"/>
        <v>7.8531976986936258E-2</v>
      </c>
      <c r="R521" s="8">
        <f t="shared" si="81"/>
        <v>7.6955294308345773E-2</v>
      </c>
      <c r="S521" s="8">
        <f t="shared" si="81"/>
        <v>7.7738415717746798E-2</v>
      </c>
      <c r="T521" s="8">
        <f t="shared" si="81"/>
        <v>7.7195152117406338E-2</v>
      </c>
      <c r="W521">
        <v>519</v>
      </c>
      <c r="X521" s="4">
        <f t="shared" si="76"/>
        <v>7.9497277353277787E-2</v>
      </c>
      <c r="Y521" s="4">
        <f t="shared" si="74"/>
        <v>7.8549592556633546E-2</v>
      </c>
      <c r="Z521" s="4">
        <f t="shared" si="75"/>
        <v>7.7915649389674879E-2</v>
      </c>
    </row>
    <row r="522" spans="1:26" x14ac:dyDescent="0.25">
      <c r="A522" s="16">
        <f t="shared" si="82"/>
        <v>44055</v>
      </c>
      <c r="B522">
        <f>+'[2]Ejercicio 1'!E739</f>
        <v>520</v>
      </c>
      <c r="C522" s="5">
        <v>8.0030335151490301E-2</v>
      </c>
      <c r="D522" s="4">
        <f t="shared" si="77"/>
        <v>7.8453716318670402E-2</v>
      </c>
      <c r="E522" s="6">
        <f t="shared" si="78"/>
        <v>7.9236806121715839E-2</v>
      </c>
      <c r="F522" s="7">
        <f t="shared" si="79"/>
        <v>7.8693564469373298E-2</v>
      </c>
      <c r="I522" s="10">
        <v>520</v>
      </c>
      <c r="J522" s="8">
        <f t="shared" si="80"/>
        <v>8.1530335151490302E-2</v>
      </c>
      <c r="K522" s="8">
        <f t="shared" si="80"/>
        <v>7.9953716318670404E-2</v>
      </c>
      <c r="L522" s="8">
        <f t="shared" si="80"/>
        <v>8.073680612171584E-2</v>
      </c>
      <c r="M522" s="8">
        <f t="shared" si="80"/>
        <v>8.0193564469373299E-2</v>
      </c>
      <c r="P522">
        <v>520</v>
      </c>
      <c r="Q522" s="8">
        <f t="shared" si="81"/>
        <v>7.8530335151490299E-2</v>
      </c>
      <c r="R522" s="8">
        <f t="shared" si="81"/>
        <v>7.6953716318670401E-2</v>
      </c>
      <c r="S522" s="8">
        <f t="shared" si="81"/>
        <v>7.7736806121715837E-2</v>
      </c>
      <c r="T522" s="8">
        <f t="shared" si="81"/>
        <v>7.7193564469373296E-2</v>
      </c>
      <c r="W522">
        <v>520</v>
      </c>
      <c r="X522" s="4">
        <f t="shared" si="76"/>
        <v>7.9492813122537101E-2</v>
      </c>
      <c r="Y522" s="4">
        <f t="shared" si="74"/>
        <v>7.8546373423047919E-2</v>
      </c>
      <c r="Z522" s="4">
        <f t="shared" si="75"/>
        <v>7.7912473680407893E-2</v>
      </c>
    </row>
    <row r="523" spans="1:26" x14ac:dyDescent="0.25">
      <c r="A523" s="16">
        <f t="shared" si="82"/>
        <v>44056</v>
      </c>
      <c r="B523">
        <f>+'[2]Ejercicio 1'!E740</f>
        <v>521</v>
      </c>
      <c r="C523" s="5">
        <v>8.0028693316044341E-2</v>
      </c>
      <c r="D523" s="4">
        <f t="shared" si="77"/>
        <v>7.8452138327736495E-2</v>
      </c>
      <c r="E523" s="6">
        <f t="shared" si="78"/>
        <v>7.9235196525042753E-2</v>
      </c>
      <c r="F523" s="7">
        <f t="shared" si="79"/>
        <v>7.8691976820269696E-2</v>
      </c>
      <c r="I523" s="10">
        <v>521</v>
      </c>
      <c r="J523" s="8">
        <f t="shared" si="80"/>
        <v>8.1528693316044343E-2</v>
      </c>
      <c r="K523" s="8">
        <f t="shared" si="80"/>
        <v>7.9952138327736497E-2</v>
      </c>
      <c r="L523" s="8">
        <f t="shared" si="80"/>
        <v>8.0735196525042754E-2</v>
      </c>
      <c r="M523" s="8">
        <f t="shared" si="80"/>
        <v>8.0191976820269698E-2</v>
      </c>
      <c r="P523">
        <v>521</v>
      </c>
      <c r="Q523" s="8">
        <f t="shared" si="81"/>
        <v>7.852869331604434E-2</v>
      </c>
      <c r="R523" s="8">
        <f t="shared" si="81"/>
        <v>7.6952138327736494E-2</v>
      </c>
      <c r="S523" s="8">
        <f t="shared" si="81"/>
        <v>7.7735196525042752E-2</v>
      </c>
      <c r="T523" s="8">
        <f t="shared" si="81"/>
        <v>7.7191976820269695E-2</v>
      </c>
      <c r="W523">
        <v>521</v>
      </c>
      <c r="X523" s="4">
        <f t="shared" si="76"/>
        <v>7.9488341582731423E-2</v>
      </c>
      <c r="Y523" s="4">
        <f t="shared" si="74"/>
        <v>7.8543154288180678E-2</v>
      </c>
      <c r="Z523" s="4">
        <f t="shared" si="75"/>
        <v>7.7909297968120475E-2</v>
      </c>
    </row>
    <row r="524" spans="1:26" x14ac:dyDescent="0.25">
      <c r="A524" s="16">
        <f t="shared" si="82"/>
        <v>44057</v>
      </c>
      <c r="B524">
        <f>+'[2]Ejercicio 1'!E741</f>
        <v>522</v>
      </c>
      <c r="C524" s="5">
        <v>8.0027051480598382E-2</v>
      </c>
      <c r="D524" s="4">
        <f t="shared" si="77"/>
        <v>7.8450560335543887E-2</v>
      </c>
      <c r="E524" s="6">
        <f t="shared" si="78"/>
        <v>7.9233586927728417E-2</v>
      </c>
      <c r="F524" s="7">
        <f t="shared" si="79"/>
        <v>7.8690389170092648E-2</v>
      </c>
      <c r="I524" s="10">
        <v>522</v>
      </c>
      <c r="J524" s="8">
        <f t="shared" si="80"/>
        <v>8.1527051480598384E-2</v>
      </c>
      <c r="K524" s="8">
        <f t="shared" si="80"/>
        <v>7.9950560335543888E-2</v>
      </c>
      <c r="L524" s="8">
        <f t="shared" si="80"/>
        <v>8.0733586927728418E-2</v>
      </c>
      <c r="M524" s="8">
        <f t="shared" si="80"/>
        <v>8.0190389170092649E-2</v>
      </c>
      <c r="P524">
        <v>522</v>
      </c>
      <c r="Q524" s="8">
        <f t="shared" si="81"/>
        <v>7.8527051480598381E-2</v>
      </c>
      <c r="R524" s="8">
        <f t="shared" si="81"/>
        <v>7.6950560335543886E-2</v>
      </c>
      <c r="S524" s="8">
        <f t="shared" si="81"/>
        <v>7.7733586927728415E-2</v>
      </c>
      <c r="T524" s="8">
        <f t="shared" si="81"/>
        <v>7.7190389170092646E-2</v>
      </c>
      <c r="W524">
        <v>522</v>
      </c>
      <c r="X524" s="4">
        <f t="shared" si="76"/>
        <v>7.9483862733897626E-2</v>
      </c>
      <c r="Y524" s="4">
        <f t="shared" si="74"/>
        <v>7.8539935152033571E-2</v>
      </c>
      <c r="Z524" s="4">
        <f t="shared" si="75"/>
        <v>7.7906122252812612E-2</v>
      </c>
    </row>
    <row r="525" spans="1:26" x14ac:dyDescent="0.25">
      <c r="A525" s="16">
        <f t="shared" si="82"/>
        <v>44058</v>
      </c>
      <c r="B525">
        <f>+'[2]Ejercicio 1'!E742</f>
        <v>523</v>
      </c>
      <c r="C525" s="5">
        <v>8.0025409645152423E-2</v>
      </c>
      <c r="D525" s="4">
        <f t="shared" si="77"/>
        <v>7.8448982342092119E-2</v>
      </c>
      <c r="E525" s="6">
        <f t="shared" si="78"/>
        <v>7.9231977329771955E-2</v>
      </c>
      <c r="F525" s="7">
        <f t="shared" si="79"/>
        <v>7.8688801518845039E-2</v>
      </c>
      <c r="I525" s="10">
        <v>523</v>
      </c>
      <c r="J525" s="8">
        <f t="shared" si="80"/>
        <v>8.1525409645152425E-2</v>
      </c>
      <c r="K525" s="8">
        <f t="shared" si="80"/>
        <v>7.994898234209212E-2</v>
      </c>
      <c r="L525" s="8">
        <f t="shared" si="80"/>
        <v>8.0731977329771956E-2</v>
      </c>
      <c r="M525" s="8">
        <f t="shared" si="80"/>
        <v>8.018880151884504E-2</v>
      </c>
      <c r="P525">
        <v>523</v>
      </c>
      <c r="Q525" s="8">
        <f t="shared" si="81"/>
        <v>7.8525409645152422E-2</v>
      </c>
      <c r="R525" s="8">
        <f t="shared" si="81"/>
        <v>7.6948982342092118E-2</v>
      </c>
      <c r="S525" s="8">
        <f t="shared" si="81"/>
        <v>7.7731977329771954E-2</v>
      </c>
      <c r="T525" s="8">
        <f t="shared" si="81"/>
        <v>7.7188801518845038E-2</v>
      </c>
      <c r="W525">
        <v>523</v>
      </c>
      <c r="X525" s="4">
        <f t="shared" si="76"/>
        <v>7.947937657606384E-2</v>
      </c>
      <c r="Y525" s="4">
        <f t="shared" si="74"/>
        <v>7.8536716014603103E-2</v>
      </c>
      <c r="Z525" s="4">
        <f t="shared" si="75"/>
        <v>7.7902946534484305E-2</v>
      </c>
    </row>
    <row r="526" spans="1:26" x14ac:dyDescent="0.25">
      <c r="A526" s="16">
        <f t="shared" si="82"/>
        <v>44059</v>
      </c>
      <c r="B526">
        <f>+'[2]Ejercicio 1'!E743</f>
        <v>524</v>
      </c>
      <c r="C526" s="5">
        <v>8.0023767809706464E-2</v>
      </c>
      <c r="D526" s="4">
        <f t="shared" si="77"/>
        <v>7.8447404347381428E-2</v>
      </c>
      <c r="E526" s="6">
        <f t="shared" si="78"/>
        <v>7.9230367731172494E-2</v>
      </c>
      <c r="F526" s="7">
        <f t="shared" si="79"/>
        <v>7.8687213866523997E-2</v>
      </c>
      <c r="I526" s="10">
        <v>524</v>
      </c>
      <c r="J526" s="8">
        <f t="shared" si="80"/>
        <v>8.1523767809706466E-2</v>
      </c>
      <c r="K526" s="8">
        <f t="shared" si="80"/>
        <v>7.9947404347381429E-2</v>
      </c>
      <c r="L526" s="8">
        <f t="shared" si="80"/>
        <v>8.0730367731172495E-2</v>
      </c>
      <c r="M526" s="8">
        <f t="shared" si="80"/>
        <v>8.0187213866523999E-2</v>
      </c>
      <c r="P526">
        <v>524</v>
      </c>
      <c r="Q526" s="8">
        <f t="shared" si="81"/>
        <v>7.8523767809706463E-2</v>
      </c>
      <c r="R526" s="8">
        <f t="shared" si="81"/>
        <v>7.6947404347381426E-2</v>
      </c>
      <c r="S526" s="8">
        <f t="shared" si="81"/>
        <v>7.7730367731172492E-2</v>
      </c>
      <c r="T526" s="8">
        <f t="shared" si="81"/>
        <v>7.7187213866523996E-2</v>
      </c>
      <c r="W526">
        <v>524</v>
      </c>
      <c r="X526" s="4">
        <f t="shared" si="76"/>
        <v>7.9474883109268271E-2</v>
      </c>
      <c r="Y526" s="4">
        <f t="shared" si="74"/>
        <v>7.8533496875884887E-2</v>
      </c>
      <c r="Z526" s="4">
        <f t="shared" si="75"/>
        <v>7.7899770813084163E-2</v>
      </c>
    </row>
    <row r="527" spans="1:26" x14ac:dyDescent="0.25">
      <c r="A527" s="16">
        <f t="shared" si="82"/>
        <v>44060</v>
      </c>
      <c r="B527">
        <f>+'[2]Ejercicio 1'!E744</f>
        <v>525</v>
      </c>
      <c r="C527" s="5">
        <v>8.0022125974260505E-2</v>
      </c>
      <c r="D527" s="4">
        <f t="shared" si="77"/>
        <v>7.8445826351412007E-2</v>
      </c>
      <c r="E527" s="6">
        <f t="shared" si="78"/>
        <v>7.9228758131931795E-2</v>
      </c>
      <c r="F527" s="7">
        <f t="shared" si="79"/>
        <v>7.868562621313524E-2</v>
      </c>
      <c r="I527" s="10">
        <v>525</v>
      </c>
      <c r="J527" s="8">
        <f t="shared" si="80"/>
        <v>8.1522125974260506E-2</v>
      </c>
      <c r="K527" s="8">
        <f t="shared" si="80"/>
        <v>7.9945826351412008E-2</v>
      </c>
      <c r="L527" s="8">
        <f t="shared" si="80"/>
        <v>8.0728758131931797E-2</v>
      </c>
      <c r="M527" s="8">
        <f t="shared" si="80"/>
        <v>8.0185626213135242E-2</v>
      </c>
      <c r="P527">
        <v>525</v>
      </c>
      <c r="Q527" s="8">
        <f t="shared" si="81"/>
        <v>7.8522125974260504E-2</v>
      </c>
      <c r="R527" s="8">
        <f t="shared" si="81"/>
        <v>7.6945826351412006E-2</v>
      </c>
      <c r="S527" s="8">
        <f t="shared" si="81"/>
        <v>7.7728758131931794E-2</v>
      </c>
      <c r="T527" s="8">
        <f t="shared" si="81"/>
        <v>7.7185626213135239E-2</v>
      </c>
      <c r="W527">
        <v>525</v>
      </c>
      <c r="X527" s="4">
        <f t="shared" si="76"/>
        <v>7.9470382333542533E-2</v>
      </c>
      <c r="Y527" s="4">
        <f t="shared" si="74"/>
        <v>7.853027773588328E-2</v>
      </c>
      <c r="Z527" s="4">
        <f t="shared" si="75"/>
        <v>7.7896595088772072E-2</v>
      </c>
    </row>
    <row r="528" spans="1:26" x14ac:dyDescent="0.25">
      <c r="A528" s="16">
        <f t="shared" si="82"/>
        <v>44061</v>
      </c>
      <c r="B528">
        <f>+'[2]Ejercicio 1'!E745</f>
        <v>526</v>
      </c>
      <c r="C528" s="5">
        <v>8.0020484138814546E-2</v>
      </c>
      <c r="D528" s="4">
        <f t="shared" si="77"/>
        <v>7.8444248354184051E-2</v>
      </c>
      <c r="E528" s="6">
        <f t="shared" si="78"/>
        <v>7.9227148532048958E-2</v>
      </c>
      <c r="F528" s="7">
        <f t="shared" si="79"/>
        <v>7.8684038558670205E-2</v>
      </c>
      <c r="I528" s="10">
        <v>526</v>
      </c>
      <c r="J528" s="8">
        <f t="shared" si="80"/>
        <v>8.1520484138814547E-2</v>
      </c>
      <c r="K528" s="8">
        <f t="shared" si="80"/>
        <v>7.9944248354184053E-2</v>
      </c>
      <c r="L528" s="8">
        <f t="shared" si="80"/>
        <v>8.0727148532048959E-2</v>
      </c>
      <c r="M528" s="8">
        <f t="shared" si="80"/>
        <v>8.0184038558670206E-2</v>
      </c>
      <c r="P528">
        <v>526</v>
      </c>
      <c r="Q528" s="8">
        <f t="shared" si="81"/>
        <v>7.8520484138814545E-2</v>
      </c>
      <c r="R528" s="8">
        <f t="shared" si="81"/>
        <v>7.694424835418405E-2</v>
      </c>
      <c r="S528" s="8">
        <f t="shared" si="81"/>
        <v>7.7727148532048956E-2</v>
      </c>
      <c r="T528" s="8">
        <f t="shared" si="81"/>
        <v>7.7184038558670204E-2</v>
      </c>
      <c r="W528">
        <v>526</v>
      </c>
      <c r="X528" s="4">
        <f t="shared" si="76"/>
        <v>7.9465874248922638E-2</v>
      </c>
      <c r="Y528" s="4">
        <f t="shared" si="74"/>
        <v>7.8527058594598312E-2</v>
      </c>
      <c r="Z528" s="4">
        <f t="shared" si="75"/>
        <v>7.7893419361379584E-2</v>
      </c>
    </row>
    <row r="529" spans="1:26" x14ac:dyDescent="0.25">
      <c r="A529" s="16">
        <f t="shared" si="82"/>
        <v>44062</v>
      </c>
      <c r="B529">
        <f>+'[2]Ejercicio 1'!E746</f>
        <v>527</v>
      </c>
      <c r="C529" s="5">
        <v>8.0018842303368587E-2</v>
      </c>
      <c r="D529" s="4">
        <f t="shared" si="77"/>
        <v>7.8442670355696756E-2</v>
      </c>
      <c r="E529" s="6">
        <f t="shared" si="78"/>
        <v>7.9225538931524009E-2</v>
      </c>
      <c r="F529" s="7">
        <f t="shared" si="79"/>
        <v>7.8682450903137441E-2</v>
      </c>
      <c r="I529" s="10">
        <v>527</v>
      </c>
      <c r="J529" s="8">
        <f t="shared" si="80"/>
        <v>8.1518842303368588E-2</v>
      </c>
      <c r="K529" s="8">
        <f t="shared" si="80"/>
        <v>7.9942670355696757E-2</v>
      </c>
      <c r="L529" s="8">
        <f t="shared" si="80"/>
        <v>8.072553893152401E-2</v>
      </c>
      <c r="M529" s="8">
        <f t="shared" si="80"/>
        <v>8.0182450903137442E-2</v>
      </c>
      <c r="P529">
        <v>527</v>
      </c>
      <c r="Q529" s="8">
        <f t="shared" si="81"/>
        <v>7.8518842303368586E-2</v>
      </c>
      <c r="R529" s="8">
        <f t="shared" si="81"/>
        <v>7.6942670355696755E-2</v>
      </c>
      <c r="S529" s="8">
        <f t="shared" si="81"/>
        <v>7.7725538931524008E-2</v>
      </c>
      <c r="T529" s="8">
        <f t="shared" si="81"/>
        <v>7.718245090313744E-2</v>
      </c>
      <c r="W529">
        <v>527</v>
      </c>
      <c r="X529" s="4">
        <f t="shared" si="76"/>
        <v>7.9461358855441547E-2</v>
      </c>
      <c r="Y529" s="4">
        <f t="shared" si="74"/>
        <v>7.8523839452029981E-2</v>
      </c>
      <c r="Z529" s="4">
        <f t="shared" si="75"/>
        <v>7.7890243630972369E-2</v>
      </c>
    </row>
    <row r="530" spans="1:26" x14ac:dyDescent="0.25">
      <c r="A530" s="16">
        <f t="shared" si="82"/>
        <v>44063</v>
      </c>
      <c r="B530">
        <f>+'[2]Ejercicio 1'!E747</f>
        <v>528</v>
      </c>
      <c r="C530" s="5">
        <v>8.0017200467922628E-2</v>
      </c>
      <c r="D530" s="4">
        <f t="shared" si="77"/>
        <v>7.8441092355950717E-2</v>
      </c>
      <c r="E530" s="6">
        <f t="shared" si="78"/>
        <v>7.9223929330356935E-2</v>
      </c>
      <c r="F530" s="7">
        <f t="shared" si="79"/>
        <v>7.8680863246528412E-2</v>
      </c>
      <c r="I530" s="10">
        <v>528</v>
      </c>
      <c r="J530" s="8">
        <f t="shared" si="80"/>
        <v>8.1517200467922629E-2</v>
      </c>
      <c r="K530" s="8">
        <f t="shared" si="80"/>
        <v>7.9941092355950719E-2</v>
      </c>
      <c r="L530" s="8">
        <f t="shared" si="80"/>
        <v>8.0723929330356936E-2</v>
      </c>
      <c r="M530" s="8">
        <f t="shared" si="80"/>
        <v>8.0180863246528414E-2</v>
      </c>
      <c r="P530">
        <v>528</v>
      </c>
      <c r="Q530" s="8">
        <f t="shared" si="81"/>
        <v>7.8517200467922627E-2</v>
      </c>
      <c r="R530" s="8">
        <f t="shared" si="81"/>
        <v>7.6941092355950716E-2</v>
      </c>
      <c r="S530" s="8">
        <f t="shared" si="81"/>
        <v>7.7723929330356933E-2</v>
      </c>
      <c r="T530" s="8">
        <f t="shared" si="81"/>
        <v>7.7180863246528411E-2</v>
      </c>
      <c r="W530">
        <v>528</v>
      </c>
      <c r="X530" s="4">
        <f t="shared" si="76"/>
        <v>7.9456836153132621E-2</v>
      </c>
      <c r="Y530" s="4">
        <f t="shared" si="74"/>
        <v>7.85206203081774E-2</v>
      </c>
      <c r="Z530" s="4">
        <f t="shared" si="75"/>
        <v>7.788706789749332E-2</v>
      </c>
    </row>
    <row r="531" spans="1:26" x14ac:dyDescent="0.25">
      <c r="A531" s="16">
        <f t="shared" si="82"/>
        <v>44064</v>
      </c>
      <c r="B531">
        <f>+'[2]Ejercicio 1'!E748</f>
        <v>529</v>
      </c>
      <c r="C531" s="5">
        <v>8.0015558632476669E-2</v>
      </c>
      <c r="D531" s="4">
        <f t="shared" si="77"/>
        <v>7.8439514354945519E-2</v>
      </c>
      <c r="E531" s="6">
        <f t="shared" si="78"/>
        <v>7.9222319728547735E-2</v>
      </c>
      <c r="F531" s="7">
        <f t="shared" si="79"/>
        <v>7.8679275588851655E-2</v>
      </c>
      <c r="I531" s="10">
        <v>529</v>
      </c>
      <c r="J531" s="8">
        <f t="shared" si="80"/>
        <v>8.151555863247667E-2</v>
      </c>
      <c r="K531" s="8">
        <f t="shared" si="80"/>
        <v>7.9939514354945521E-2</v>
      </c>
      <c r="L531" s="8">
        <f t="shared" si="80"/>
        <v>8.0722319728547737E-2</v>
      </c>
      <c r="M531" s="8">
        <f t="shared" si="80"/>
        <v>8.0179275588851656E-2</v>
      </c>
      <c r="P531">
        <v>529</v>
      </c>
      <c r="Q531" s="8">
        <f t="shared" si="81"/>
        <v>7.8515558632476667E-2</v>
      </c>
      <c r="R531" s="8">
        <f t="shared" si="81"/>
        <v>7.6939514354945518E-2</v>
      </c>
      <c r="S531" s="8">
        <f t="shared" si="81"/>
        <v>7.7722319728547734E-2</v>
      </c>
      <c r="T531" s="8">
        <f t="shared" si="81"/>
        <v>7.7179275588851654E-2</v>
      </c>
      <c r="W531">
        <v>529</v>
      </c>
      <c r="X531" s="4">
        <f t="shared" si="76"/>
        <v>7.9452306142031873E-2</v>
      </c>
      <c r="Y531" s="4">
        <f t="shared" si="74"/>
        <v>7.8517401163037057E-2</v>
      </c>
      <c r="Z531" s="4">
        <f t="shared" si="75"/>
        <v>7.7883892161099463E-2</v>
      </c>
    </row>
    <row r="532" spans="1:26" x14ac:dyDescent="0.25">
      <c r="A532" s="16">
        <f t="shared" si="82"/>
        <v>44065</v>
      </c>
      <c r="B532">
        <f>+'[2]Ejercicio 1'!E749</f>
        <v>530</v>
      </c>
      <c r="C532" s="5">
        <v>8.001391679703071E-2</v>
      </c>
      <c r="D532" s="4">
        <f t="shared" si="77"/>
        <v>7.84379363526818E-2</v>
      </c>
      <c r="E532" s="6">
        <f t="shared" si="78"/>
        <v>7.9220710126096411E-2</v>
      </c>
      <c r="F532" s="7">
        <f t="shared" si="79"/>
        <v>7.8677687930101464E-2</v>
      </c>
      <c r="I532" s="10">
        <v>530</v>
      </c>
      <c r="J532" s="8">
        <f t="shared" si="80"/>
        <v>8.1513916797030711E-2</v>
      </c>
      <c r="K532" s="8">
        <f t="shared" si="80"/>
        <v>7.9937936352681802E-2</v>
      </c>
      <c r="L532" s="8">
        <f t="shared" si="80"/>
        <v>8.0720710126096412E-2</v>
      </c>
      <c r="M532" s="8">
        <f t="shared" si="80"/>
        <v>8.0177687930101466E-2</v>
      </c>
      <c r="P532">
        <v>530</v>
      </c>
      <c r="Q532" s="8">
        <f t="shared" si="81"/>
        <v>7.8513916797030708E-2</v>
      </c>
      <c r="R532" s="8">
        <f t="shared" si="81"/>
        <v>7.6937936352681799E-2</v>
      </c>
      <c r="S532" s="8">
        <f t="shared" si="81"/>
        <v>7.7720710126096409E-2</v>
      </c>
      <c r="T532" s="8">
        <f t="shared" si="81"/>
        <v>7.7177687930101463E-2</v>
      </c>
      <c r="W532">
        <v>530</v>
      </c>
      <c r="X532" s="4">
        <f t="shared" si="76"/>
        <v>7.9447768822172707E-2</v>
      </c>
      <c r="Y532" s="4">
        <f t="shared" si="74"/>
        <v>7.8514182016619485E-2</v>
      </c>
      <c r="Z532" s="4">
        <f t="shared" si="75"/>
        <v>7.7880716421630927E-2</v>
      </c>
    </row>
    <row r="533" spans="1:26" x14ac:dyDescent="0.25">
      <c r="A533" s="16">
        <f t="shared" si="82"/>
        <v>44066</v>
      </c>
      <c r="B533">
        <f>+'[2]Ejercicio 1'!E750</f>
        <v>531</v>
      </c>
      <c r="C533" s="5">
        <v>8.0012274961584751E-2</v>
      </c>
      <c r="D533" s="4">
        <f t="shared" si="77"/>
        <v>7.8436358349159324E-2</v>
      </c>
      <c r="E533" s="6">
        <f t="shared" si="78"/>
        <v>7.9219100523003835E-2</v>
      </c>
      <c r="F533" s="7">
        <f t="shared" si="79"/>
        <v>7.8676100270280713E-2</v>
      </c>
      <c r="I533" s="10">
        <v>531</v>
      </c>
      <c r="J533" s="8">
        <f t="shared" si="80"/>
        <v>8.1512274961584752E-2</v>
      </c>
      <c r="K533" s="8">
        <f t="shared" si="80"/>
        <v>7.9936358349159325E-2</v>
      </c>
      <c r="L533" s="8">
        <f t="shared" si="80"/>
        <v>8.0719100523003837E-2</v>
      </c>
      <c r="M533" s="8">
        <f t="shared" si="80"/>
        <v>8.0176100270280715E-2</v>
      </c>
      <c r="P533">
        <v>531</v>
      </c>
      <c r="Q533" s="8">
        <f t="shared" si="81"/>
        <v>7.8512274961584749E-2</v>
      </c>
      <c r="R533" s="8">
        <f t="shared" si="81"/>
        <v>7.6936358349159323E-2</v>
      </c>
      <c r="S533" s="8">
        <f t="shared" si="81"/>
        <v>7.7719100523003834E-2</v>
      </c>
      <c r="T533" s="8">
        <f t="shared" si="81"/>
        <v>7.7176100270280712E-2</v>
      </c>
      <c r="W533">
        <v>531</v>
      </c>
      <c r="X533" s="4">
        <f t="shared" si="76"/>
        <v>7.9443224193591552E-2</v>
      </c>
      <c r="Y533" s="4">
        <f t="shared" si="74"/>
        <v>7.8510962868922063E-2</v>
      </c>
      <c r="Z533" s="4">
        <f t="shared" si="75"/>
        <v>7.7877540679141946E-2</v>
      </c>
    </row>
    <row r="534" spans="1:26" x14ac:dyDescent="0.25">
      <c r="A534" s="16">
        <f t="shared" si="82"/>
        <v>44067</v>
      </c>
      <c r="B534">
        <f>+'[2]Ejercicio 1'!E751</f>
        <v>532</v>
      </c>
      <c r="C534" s="5">
        <v>8.0010633126138792E-2</v>
      </c>
      <c r="D534" s="4">
        <f t="shared" si="77"/>
        <v>7.8434780344377703E-2</v>
      </c>
      <c r="E534" s="6">
        <f t="shared" si="78"/>
        <v>7.921749091926826E-2</v>
      </c>
      <c r="F534" s="7">
        <f t="shared" si="79"/>
        <v>7.8674512609386529E-2</v>
      </c>
      <c r="I534" s="10">
        <v>532</v>
      </c>
      <c r="J534" s="8">
        <f t="shared" si="80"/>
        <v>8.1510633126138793E-2</v>
      </c>
      <c r="K534" s="8">
        <f t="shared" si="80"/>
        <v>7.9934780344377704E-2</v>
      </c>
      <c r="L534" s="8">
        <f t="shared" si="80"/>
        <v>8.0717490919268262E-2</v>
      </c>
      <c r="M534" s="8">
        <f t="shared" si="80"/>
        <v>8.0174512609386531E-2</v>
      </c>
      <c r="P534">
        <v>532</v>
      </c>
      <c r="Q534" s="8">
        <f t="shared" si="81"/>
        <v>7.851063312613879E-2</v>
      </c>
      <c r="R534" s="8">
        <f t="shared" si="81"/>
        <v>7.6934780344377701E-2</v>
      </c>
      <c r="S534" s="8">
        <f t="shared" si="81"/>
        <v>7.7717490919268259E-2</v>
      </c>
      <c r="T534" s="8">
        <f t="shared" si="81"/>
        <v>7.7174512609386528E-2</v>
      </c>
      <c r="W534">
        <v>532</v>
      </c>
      <c r="X534" s="4">
        <f t="shared" si="76"/>
        <v>7.9438672256318732E-2</v>
      </c>
      <c r="Y534" s="4">
        <f t="shared" si="74"/>
        <v>7.8507743719930745E-2</v>
      </c>
      <c r="Z534" s="4">
        <f t="shared" si="75"/>
        <v>7.7874364933583989E-2</v>
      </c>
    </row>
    <row r="535" spans="1:26" x14ac:dyDescent="0.25">
      <c r="A535" s="16">
        <f t="shared" si="82"/>
        <v>44068</v>
      </c>
      <c r="B535">
        <f>+'[2]Ejercicio 1'!E752</f>
        <v>533</v>
      </c>
      <c r="C535" s="5">
        <v>8.0008991290692819E-2</v>
      </c>
      <c r="D535" s="4">
        <f t="shared" si="77"/>
        <v>7.843320233833713E-2</v>
      </c>
      <c r="E535" s="6">
        <f t="shared" si="78"/>
        <v>7.9215881314891448E-2</v>
      </c>
      <c r="F535" s="7">
        <f t="shared" si="79"/>
        <v>7.8672924947421771E-2</v>
      </c>
      <c r="I535" s="10">
        <v>533</v>
      </c>
      <c r="J535" s="8">
        <f t="shared" si="80"/>
        <v>8.150899129069282E-2</v>
      </c>
      <c r="K535" s="8">
        <f t="shared" si="80"/>
        <v>7.9933202338337131E-2</v>
      </c>
      <c r="L535" s="8">
        <f t="shared" si="80"/>
        <v>8.0715881314891449E-2</v>
      </c>
      <c r="M535" s="8">
        <f t="shared" si="80"/>
        <v>8.0172924947421773E-2</v>
      </c>
      <c r="P535">
        <v>533</v>
      </c>
      <c r="Q535" s="8">
        <f t="shared" si="81"/>
        <v>7.8508991290692817E-2</v>
      </c>
      <c r="R535" s="8">
        <f t="shared" si="81"/>
        <v>7.6933202338337128E-2</v>
      </c>
      <c r="S535" s="8">
        <f t="shared" si="81"/>
        <v>7.7715881314891447E-2</v>
      </c>
      <c r="T535" s="8">
        <f t="shared" si="81"/>
        <v>7.717292494742177E-2</v>
      </c>
      <c r="W535">
        <v>533</v>
      </c>
      <c r="X535" s="4">
        <f t="shared" si="76"/>
        <v>7.9434113010392438E-2</v>
      </c>
      <c r="Y535" s="4">
        <f t="shared" si="74"/>
        <v>7.8504524569663073E-2</v>
      </c>
      <c r="Z535" s="4">
        <f t="shared" si="75"/>
        <v>7.7871189185105508E-2</v>
      </c>
    </row>
    <row r="536" spans="1:26" x14ac:dyDescent="0.25">
      <c r="A536" s="16">
        <f t="shared" si="82"/>
        <v>44069</v>
      </c>
      <c r="B536">
        <f>+'[2]Ejercicio 1'!E753</f>
        <v>534</v>
      </c>
      <c r="C536" s="5">
        <v>8.0007349455246859E-2</v>
      </c>
      <c r="D536" s="4">
        <f t="shared" si="77"/>
        <v>7.84316243310378E-2</v>
      </c>
      <c r="E536" s="6">
        <f t="shared" si="78"/>
        <v>7.9214271709871623E-2</v>
      </c>
      <c r="F536" s="7">
        <f t="shared" si="79"/>
        <v>7.8671337284383594E-2</v>
      </c>
      <c r="I536" s="10">
        <v>534</v>
      </c>
      <c r="J536" s="8">
        <f t="shared" si="80"/>
        <v>8.1507349455246861E-2</v>
      </c>
      <c r="K536" s="8">
        <f t="shared" si="80"/>
        <v>7.9931624331037801E-2</v>
      </c>
      <c r="L536" s="8">
        <f t="shared" si="80"/>
        <v>8.0714271709871624E-2</v>
      </c>
      <c r="M536" s="8">
        <f t="shared" si="80"/>
        <v>8.0171337284383595E-2</v>
      </c>
      <c r="P536">
        <v>534</v>
      </c>
      <c r="Q536" s="8">
        <f t="shared" si="81"/>
        <v>7.8507349455246858E-2</v>
      </c>
      <c r="R536" s="8">
        <f t="shared" si="81"/>
        <v>7.6931624331037798E-2</v>
      </c>
      <c r="S536" s="8">
        <f t="shared" si="81"/>
        <v>7.7714271709871621E-2</v>
      </c>
      <c r="T536" s="8">
        <f t="shared" si="81"/>
        <v>7.7171337284383593E-2</v>
      </c>
      <c r="W536">
        <v>534</v>
      </c>
      <c r="X536" s="4">
        <f t="shared" si="76"/>
        <v>7.9429546455845185E-2</v>
      </c>
      <c r="Y536" s="4">
        <f t="shared" si="74"/>
        <v>7.8501305418105002E-2</v>
      </c>
      <c r="Z536" s="4">
        <f t="shared" si="75"/>
        <v>7.7868013433503816E-2</v>
      </c>
    </row>
    <row r="537" spans="1:26" x14ac:dyDescent="0.25">
      <c r="A537" s="16">
        <f t="shared" si="82"/>
        <v>44070</v>
      </c>
      <c r="B537">
        <f>+'[2]Ejercicio 1'!E754</f>
        <v>535</v>
      </c>
      <c r="C537" s="5">
        <v>8.00057076198009E-2</v>
      </c>
      <c r="D537" s="4">
        <f t="shared" si="77"/>
        <v>7.8430046322479935E-2</v>
      </c>
      <c r="E537" s="6">
        <f t="shared" si="78"/>
        <v>7.921266210421056E-2</v>
      </c>
      <c r="F537" s="7">
        <f t="shared" si="79"/>
        <v>7.8669749620274843E-2</v>
      </c>
      <c r="I537" s="10">
        <v>535</v>
      </c>
      <c r="J537" s="8">
        <f t="shared" si="80"/>
        <v>8.1505707619800902E-2</v>
      </c>
      <c r="K537" s="8">
        <f t="shared" si="80"/>
        <v>7.9930046322479936E-2</v>
      </c>
      <c r="L537" s="8">
        <f t="shared" si="80"/>
        <v>8.0712662104210561E-2</v>
      </c>
      <c r="M537" s="8">
        <f t="shared" si="80"/>
        <v>8.0169749620274844E-2</v>
      </c>
      <c r="P537">
        <v>535</v>
      </c>
      <c r="Q537" s="8">
        <f t="shared" si="81"/>
        <v>7.8505707619800899E-2</v>
      </c>
      <c r="R537" s="8">
        <f t="shared" si="81"/>
        <v>7.6930046322479934E-2</v>
      </c>
      <c r="S537" s="8">
        <f t="shared" si="81"/>
        <v>7.7712662104210559E-2</v>
      </c>
      <c r="T537" s="8">
        <f t="shared" si="81"/>
        <v>7.7169749620274841E-2</v>
      </c>
      <c r="W537">
        <v>535</v>
      </c>
      <c r="X537" s="4">
        <f t="shared" si="76"/>
        <v>7.9426263365809754E-2</v>
      </c>
      <c r="Y537" s="4">
        <f t="shared" si="74"/>
        <v>7.8498086265265318E-2</v>
      </c>
      <c r="Z537" s="4">
        <f t="shared" si="75"/>
        <v>7.7864837678938786E-2</v>
      </c>
    </row>
    <row r="538" spans="1:26" x14ac:dyDescent="0.25">
      <c r="A538" s="16">
        <f t="shared" si="82"/>
        <v>44071</v>
      </c>
      <c r="B538">
        <f>+'[2]Ejercicio 1'!E755</f>
        <v>536</v>
      </c>
      <c r="C538" s="5">
        <v>8.0004065784354941E-2</v>
      </c>
      <c r="D538" s="4">
        <f t="shared" si="77"/>
        <v>7.8428468312662689E-2</v>
      </c>
      <c r="E538" s="6">
        <f t="shared" si="78"/>
        <v>7.9211052497907372E-2</v>
      </c>
      <c r="F538" s="7">
        <f t="shared" si="79"/>
        <v>7.8668161955095517E-2</v>
      </c>
      <c r="I538" s="10">
        <v>536</v>
      </c>
      <c r="J538" s="8">
        <f t="shared" si="80"/>
        <v>8.1504065784354943E-2</v>
      </c>
      <c r="K538" s="8">
        <f t="shared" si="80"/>
        <v>7.992846831266269E-2</v>
      </c>
      <c r="L538" s="8">
        <f t="shared" si="80"/>
        <v>8.0711052497907373E-2</v>
      </c>
      <c r="M538" s="8">
        <f t="shared" si="80"/>
        <v>8.0168161955095518E-2</v>
      </c>
      <c r="P538">
        <v>536</v>
      </c>
      <c r="Q538" s="8">
        <f t="shared" si="81"/>
        <v>7.850406578435494E-2</v>
      </c>
      <c r="R538" s="8">
        <f t="shared" si="81"/>
        <v>7.6928468312662687E-2</v>
      </c>
      <c r="S538" s="8">
        <f t="shared" si="81"/>
        <v>7.7711052497907371E-2</v>
      </c>
      <c r="T538" s="8">
        <f t="shared" si="81"/>
        <v>7.7168161955095516E-2</v>
      </c>
      <c r="W538">
        <v>536</v>
      </c>
      <c r="X538" s="4">
        <f t="shared" si="76"/>
        <v>7.9422980277083152E-2</v>
      </c>
      <c r="Y538" s="4">
        <f t="shared" si="74"/>
        <v>7.8494867111145783E-2</v>
      </c>
      <c r="Z538" s="4">
        <f t="shared" si="75"/>
        <v>7.7861661921350453E-2</v>
      </c>
    </row>
    <row r="539" spans="1:26" x14ac:dyDescent="0.25">
      <c r="A539" s="16">
        <f t="shared" si="82"/>
        <v>44072</v>
      </c>
      <c r="B539">
        <f>+'[2]Ejercicio 1'!E756</f>
        <v>537</v>
      </c>
      <c r="C539" s="5">
        <v>8.0002423948908982E-2</v>
      </c>
      <c r="D539" s="4">
        <f t="shared" si="77"/>
        <v>7.8426890301586491E-2</v>
      </c>
      <c r="E539" s="6">
        <f t="shared" si="78"/>
        <v>7.9209442890962059E-2</v>
      </c>
      <c r="F539" s="7">
        <f t="shared" si="79"/>
        <v>7.8666574288842758E-2</v>
      </c>
      <c r="I539" s="10">
        <v>537</v>
      </c>
      <c r="J539" s="8">
        <f t="shared" si="80"/>
        <v>8.1502423948908984E-2</v>
      </c>
      <c r="K539" s="8">
        <f t="shared" si="80"/>
        <v>7.9926890301586492E-2</v>
      </c>
      <c r="L539" s="8">
        <f t="shared" si="80"/>
        <v>8.070944289096206E-2</v>
      </c>
      <c r="M539" s="8">
        <f t="shared" si="80"/>
        <v>8.016657428884276E-2</v>
      </c>
      <c r="P539">
        <v>537</v>
      </c>
      <c r="Q539" s="8">
        <f t="shared" si="81"/>
        <v>7.8502423948908981E-2</v>
      </c>
      <c r="R539" s="8">
        <f t="shared" si="81"/>
        <v>7.692689030158649E-2</v>
      </c>
      <c r="S539" s="8">
        <f t="shared" si="81"/>
        <v>7.7709442890962058E-2</v>
      </c>
      <c r="T539" s="8">
        <f t="shared" si="81"/>
        <v>7.7166574288842757E-2</v>
      </c>
      <c r="W539">
        <v>537</v>
      </c>
      <c r="X539" s="4">
        <f t="shared" si="76"/>
        <v>7.9419697189665406E-2</v>
      </c>
      <c r="Y539" s="4">
        <f t="shared" si="74"/>
        <v>7.8491647955739374E-2</v>
      </c>
      <c r="Z539" s="4">
        <f t="shared" si="75"/>
        <v>7.7858486160693144E-2</v>
      </c>
    </row>
    <row r="540" spans="1:26" x14ac:dyDescent="0.25">
      <c r="A540" s="16">
        <f t="shared" si="82"/>
        <v>44073</v>
      </c>
      <c r="B540">
        <f>+'[2]Ejercicio 1'!E757</f>
        <v>538</v>
      </c>
      <c r="C540" s="5">
        <v>8.0000782113463023E-2</v>
      </c>
      <c r="D540" s="4">
        <f t="shared" si="77"/>
        <v>7.8425312289251536E-2</v>
      </c>
      <c r="E540" s="6">
        <f t="shared" si="78"/>
        <v>7.9207833283374621E-2</v>
      </c>
      <c r="F540" s="7">
        <f t="shared" si="79"/>
        <v>7.8664986621519439E-2</v>
      </c>
      <c r="I540" s="10">
        <v>538</v>
      </c>
      <c r="J540" s="8">
        <f t="shared" si="80"/>
        <v>8.1500782113463024E-2</v>
      </c>
      <c r="K540" s="8">
        <f t="shared" si="80"/>
        <v>7.9925312289251538E-2</v>
      </c>
      <c r="L540" s="8">
        <f t="shared" si="80"/>
        <v>8.0707833283374622E-2</v>
      </c>
      <c r="M540" s="8">
        <f t="shared" si="80"/>
        <v>8.0164986621519441E-2</v>
      </c>
      <c r="P540">
        <v>538</v>
      </c>
      <c r="Q540" s="8">
        <f t="shared" si="81"/>
        <v>7.8500782113463022E-2</v>
      </c>
      <c r="R540" s="8">
        <f t="shared" si="81"/>
        <v>7.6925312289251535E-2</v>
      </c>
      <c r="S540" s="8">
        <f t="shared" si="81"/>
        <v>7.7707833283374619E-2</v>
      </c>
      <c r="T540" s="8">
        <f t="shared" si="81"/>
        <v>7.7164986621519438E-2</v>
      </c>
      <c r="W540">
        <v>538</v>
      </c>
      <c r="X540" s="4">
        <f t="shared" si="76"/>
        <v>7.9416414103559568E-2</v>
      </c>
      <c r="Y540" s="4">
        <f t="shared" si="74"/>
        <v>7.8488428799048701E-2</v>
      </c>
      <c r="Z540" s="4">
        <f t="shared" si="75"/>
        <v>7.7855310397063934E-2</v>
      </c>
    </row>
    <row r="541" spans="1:26" x14ac:dyDescent="0.25">
      <c r="A541" s="16">
        <f t="shared" si="82"/>
        <v>44074</v>
      </c>
      <c r="B541">
        <f>+'[2]Ejercicio 1'!E758</f>
        <v>539</v>
      </c>
      <c r="C541" s="5">
        <v>7.9999140278017064E-2</v>
      </c>
      <c r="D541" s="4">
        <f t="shared" si="77"/>
        <v>7.8423734275658227E-2</v>
      </c>
      <c r="E541" s="6">
        <f t="shared" si="78"/>
        <v>7.9206223675145071E-2</v>
      </c>
      <c r="F541" s="7">
        <f t="shared" si="79"/>
        <v>7.8663398953122687E-2</v>
      </c>
      <c r="I541" s="10">
        <v>539</v>
      </c>
      <c r="J541" s="8">
        <f t="shared" si="80"/>
        <v>8.1499140278017065E-2</v>
      </c>
      <c r="K541" s="8">
        <f t="shared" si="80"/>
        <v>7.9923734275658229E-2</v>
      </c>
      <c r="L541" s="8">
        <f t="shared" si="80"/>
        <v>8.0706223675145072E-2</v>
      </c>
      <c r="M541" s="8">
        <f t="shared" si="80"/>
        <v>8.0163398953122689E-2</v>
      </c>
      <c r="P541">
        <v>539</v>
      </c>
      <c r="Q541" s="8">
        <f t="shared" si="81"/>
        <v>7.8499140278017063E-2</v>
      </c>
      <c r="R541" s="8">
        <f t="shared" si="81"/>
        <v>7.6923734275658226E-2</v>
      </c>
      <c r="S541" s="8">
        <f t="shared" si="81"/>
        <v>7.770622367514507E-2</v>
      </c>
      <c r="T541" s="8">
        <f t="shared" si="81"/>
        <v>7.7163398953122686E-2</v>
      </c>
      <c r="W541">
        <v>539</v>
      </c>
      <c r="X541" s="4">
        <f t="shared" si="76"/>
        <v>7.9413131018764335E-2</v>
      </c>
      <c r="Y541" s="4">
        <f t="shared" si="74"/>
        <v>7.848520964107554E-2</v>
      </c>
      <c r="Z541" s="4">
        <f t="shared" si="75"/>
        <v>7.785213463041428E-2</v>
      </c>
    </row>
    <row r="542" spans="1:26" x14ac:dyDescent="0.25">
      <c r="A542" s="16">
        <f t="shared" si="82"/>
        <v>44075</v>
      </c>
      <c r="B542">
        <f>+'[2]Ejercicio 1'!E759</f>
        <v>540</v>
      </c>
      <c r="C542" s="5">
        <v>7.9997498442571105E-2</v>
      </c>
      <c r="D542" s="4">
        <f t="shared" si="77"/>
        <v>7.8422156260805329E-2</v>
      </c>
      <c r="E542" s="6">
        <f t="shared" si="78"/>
        <v>7.9204614066273382E-2</v>
      </c>
      <c r="F542" s="7">
        <f t="shared" si="79"/>
        <v>7.8661811283655361E-2</v>
      </c>
      <c r="I542" s="10">
        <v>540</v>
      </c>
      <c r="J542" s="8">
        <f t="shared" si="80"/>
        <v>8.1497498442571106E-2</v>
      </c>
      <c r="K542" s="8">
        <f t="shared" si="80"/>
        <v>7.992215626080533E-2</v>
      </c>
      <c r="L542" s="8">
        <f t="shared" si="80"/>
        <v>8.0704614066273384E-2</v>
      </c>
      <c r="M542" s="8">
        <f t="shared" si="80"/>
        <v>8.0161811283655363E-2</v>
      </c>
      <c r="P542">
        <v>540</v>
      </c>
      <c r="Q542" s="8">
        <f t="shared" si="81"/>
        <v>7.8497498442571104E-2</v>
      </c>
      <c r="R542" s="8">
        <f t="shared" si="81"/>
        <v>7.6922156260805327E-2</v>
      </c>
      <c r="S542" s="8">
        <f t="shared" si="81"/>
        <v>7.7704614066273381E-2</v>
      </c>
      <c r="T542" s="8">
        <f t="shared" si="81"/>
        <v>7.716181128365536E-2</v>
      </c>
      <c r="W542">
        <v>540</v>
      </c>
      <c r="X542" s="4">
        <f t="shared" si="76"/>
        <v>7.9409847935278818E-2</v>
      </c>
      <c r="Y542" s="4">
        <f t="shared" si="74"/>
        <v>7.8481990481817268E-2</v>
      </c>
      <c r="Z542" s="4">
        <f t="shared" si="75"/>
        <v>7.7848958860747039E-2</v>
      </c>
    </row>
    <row r="543" spans="1:26" x14ac:dyDescent="0.25">
      <c r="A543" s="16">
        <f t="shared" si="82"/>
        <v>44076</v>
      </c>
      <c r="B543">
        <f>+'[2]Ejercicio 1'!E760</f>
        <v>541</v>
      </c>
      <c r="C543" s="5">
        <v>7.9995856607125146E-2</v>
      </c>
      <c r="D543" s="4">
        <f t="shared" si="77"/>
        <v>7.8420578244693687E-2</v>
      </c>
      <c r="E543" s="6">
        <f t="shared" si="78"/>
        <v>7.9203004456759568E-2</v>
      </c>
      <c r="F543" s="7">
        <f t="shared" si="79"/>
        <v>7.8660223613117461E-2</v>
      </c>
      <c r="I543" s="10">
        <v>541</v>
      </c>
      <c r="J543" s="8">
        <f t="shared" si="80"/>
        <v>8.1495856607125147E-2</v>
      </c>
      <c r="K543" s="8">
        <f t="shared" si="80"/>
        <v>7.9920578244693688E-2</v>
      </c>
      <c r="L543" s="8">
        <f t="shared" si="80"/>
        <v>8.0703004456759569E-2</v>
      </c>
      <c r="M543" s="8">
        <f t="shared" si="80"/>
        <v>8.0160223613117462E-2</v>
      </c>
      <c r="P543">
        <v>541</v>
      </c>
      <c r="Q543" s="8">
        <f t="shared" si="81"/>
        <v>7.8495856607125145E-2</v>
      </c>
      <c r="R543" s="8">
        <f t="shared" si="81"/>
        <v>7.6920578244693685E-2</v>
      </c>
      <c r="S543" s="8">
        <f t="shared" si="81"/>
        <v>7.7703004456759567E-2</v>
      </c>
      <c r="T543" s="8">
        <f t="shared" si="81"/>
        <v>7.716022361311746E-2</v>
      </c>
      <c r="W543">
        <v>541</v>
      </c>
      <c r="X543" s="4">
        <f t="shared" si="76"/>
        <v>7.9406564853101713E-2</v>
      </c>
      <c r="Y543" s="4">
        <f t="shared" ref="Y543:Y606" si="83">Tasa_Fwd(E452,B452,E543,B543,91)</f>
        <v>7.8478771321276494E-2</v>
      </c>
      <c r="Z543" s="4">
        <f t="shared" si="75"/>
        <v>7.7845783088059353E-2</v>
      </c>
    </row>
    <row r="544" spans="1:26" x14ac:dyDescent="0.25">
      <c r="A544" s="16">
        <f t="shared" si="82"/>
        <v>44077</v>
      </c>
      <c r="B544">
        <f>+'[2]Ejercicio 1'!E761</f>
        <v>542</v>
      </c>
      <c r="C544" s="5">
        <v>7.9994214771679187E-2</v>
      </c>
      <c r="D544" s="4">
        <f t="shared" si="77"/>
        <v>7.8419000227323052E-2</v>
      </c>
      <c r="E544" s="6">
        <f t="shared" si="78"/>
        <v>7.9201394846604517E-2</v>
      </c>
      <c r="F544" s="7">
        <f t="shared" si="79"/>
        <v>7.8658635941506141E-2</v>
      </c>
      <c r="I544" s="10">
        <v>542</v>
      </c>
      <c r="J544" s="8">
        <f t="shared" si="80"/>
        <v>8.1494214771679188E-2</v>
      </c>
      <c r="K544" s="8">
        <f t="shared" si="80"/>
        <v>7.9919000227323053E-2</v>
      </c>
      <c r="L544" s="8">
        <f t="shared" si="80"/>
        <v>8.0701394846604518E-2</v>
      </c>
      <c r="M544" s="8">
        <f t="shared" si="80"/>
        <v>8.0158635941506143E-2</v>
      </c>
      <c r="P544">
        <v>542</v>
      </c>
      <c r="Q544" s="8">
        <f t="shared" si="81"/>
        <v>7.8494214771679185E-2</v>
      </c>
      <c r="R544" s="8">
        <f t="shared" si="81"/>
        <v>7.6919000227323051E-2</v>
      </c>
      <c r="S544" s="8">
        <f t="shared" si="81"/>
        <v>7.7701394846604516E-2</v>
      </c>
      <c r="T544" s="8">
        <f t="shared" si="81"/>
        <v>7.715863594150614E-2</v>
      </c>
      <c r="W544">
        <v>542</v>
      </c>
      <c r="X544" s="4">
        <f t="shared" si="76"/>
        <v>7.9403281772236087E-2</v>
      </c>
      <c r="Y544" s="4">
        <f t="shared" si="83"/>
        <v>7.8475552159456743E-2</v>
      </c>
      <c r="Z544" s="4">
        <f t="shared" ref="Z544:Z607" si="84">Tasa_Fwd(F516,B516,F544,B544,28)</f>
        <v>7.7842607312302706E-2</v>
      </c>
    </row>
    <row r="545" spans="1:26" x14ac:dyDescent="0.25">
      <c r="A545" s="16">
        <f t="shared" si="82"/>
        <v>44078</v>
      </c>
      <c r="B545">
        <f>+'[2]Ejercicio 1'!E762</f>
        <v>543</v>
      </c>
      <c r="C545" s="5">
        <v>7.9992572936233228E-2</v>
      </c>
      <c r="D545" s="4">
        <f t="shared" si="77"/>
        <v>7.841742220869366E-2</v>
      </c>
      <c r="E545" s="6">
        <f t="shared" si="78"/>
        <v>7.9199785235806466E-2</v>
      </c>
      <c r="F545" s="7">
        <f t="shared" si="79"/>
        <v>7.8657048268824248E-2</v>
      </c>
      <c r="I545" s="10">
        <v>543</v>
      </c>
      <c r="J545" s="8">
        <f t="shared" si="80"/>
        <v>8.1492572936233229E-2</v>
      </c>
      <c r="K545" s="8">
        <f t="shared" si="80"/>
        <v>7.9917422208693661E-2</v>
      </c>
      <c r="L545" s="8">
        <f t="shared" si="80"/>
        <v>8.0699785235806468E-2</v>
      </c>
      <c r="M545" s="8">
        <f t="shared" si="80"/>
        <v>8.0157048268824249E-2</v>
      </c>
      <c r="P545">
        <v>543</v>
      </c>
      <c r="Q545" s="8">
        <f t="shared" si="81"/>
        <v>7.8492572936233226E-2</v>
      </c>
      <c r="R545" s="8">
        <f t="shared" si="81"/>
        <v>7.6917422208693659E-2</v>
      </c>
      <c r="S545" s="8">
        <f t="shared" si="81"/>
        <v>7.7699785235806465E-2</v>
      </c>
      <c r="T545" s="8">
        <f t="shared" si="81"/>
        <v>7.7157048268824246E-2</v>
      </c>
      <c r="W545">
        <v>543</v>
      </c>
      <c r="X545" s="4">
        <f t="shared" si="76"/>
        <v>7.9399998692680621E-2</v>
      </c>
      <c r="Y545" s="4">
        <f t="shared" si="83"/>
        <v>7.8472332996344846E-2</v>
      </c>
      <c r="Z545" s="4">
        <f t="shared" si="84"/>
        <v>7.7839431533571285E-2</v>
      </c>
    </row>
    <row r="546" spans="1:26" x14ac:dyDescent="0.25">
      <c r="A546" s="16">
        <f t="shared" si="82"/>
        <v>44079</v>
      </c>
      <c r="B546">
        <f>+'[2]Ejercicio 1'!E763</f>
        <v>544</v>
      </c>
      <c r="C546" s="5">
        <v>7.9990931100787269E-2</v>
      </c>
      <c r="D546" s="4">
        <f t="shared" si="77"/>
        <v>7.8415844188805511E-2</v>
      </c>
      <c r="E546" s="6">
        <f t="shared" si="78"/>
        <v>7.9198175624367165E-2</v>
      </c>
      <c r="F546" s="7">
        <f t="shared" si="79"/>
        <v>7.8655460595068921E-2</v>
      </c>
      <c r="I546" s="10">
        <v>544</v>
      </c>
      <c r="J546" s="8">
        <f t="shared" si="80"/>
        <v>8.149093110078727E-2</v>
      </c>
      <c r="K546" s="8">
        <f t="shared" si="80"/>
        <v>7.9915844188805513E-2</v>
      </c>
      <c r="L546" s="8">
        <f t="shared" si="80"/>
        <v>8.0698175624367166E-2</v>
      </c>
      <c r="M546" s="8">
        <f t="shared" si="80"/>
        <v>8.0155460595068923E-2</v>
      </c>
      <c r="P546">
        <v>544</v>
      </c>
      <c r="Q546" s="8">
        <f t="shared" si="81"/>
        <v>7.8490931100787267E-2</v>
      </c>
      <c r="R546" s="8">
        <f t="shared" si="81"/>
        <v>7.691584418880551E-2</v>
      </c>
      <c r="S546" s="8">
        <f t="shared" si="81"/>
        <v>7.7698175624367163E-2</v>
      </c>
      <c r="T546" s="8">
        <f t="shared" si="81"/>
        <v>7.715546059506892E-2</v>
      </c>
      <c r="W546">
        <v>544</v>
      </c>
      <c r="X546" s="4">
        <f t="shared" si="76"/>
        <v>7.9396715614436633E-2</v>
      </c>
      <c r="Y546" s="4">
        <f t="shared" si="83"/>
        <v>7.8469113831954845E-2</v>
      </c>
      <c r="Z546" s="4">
        <f t="shared" si="84"/>
        <v>7.7836255751825137E-2</v>
      </c>
    </row>
    <row r="547" spans="1:26" x14ac:dyDescent="0.25">
      <c r="A547" s="16">
        <f t="shared" si="82"/>
        <v>44080</v>
      </c>
      <c r="B547">
        <f>+'[2]Ejercicio 1'!E764</f>
        <v>545</v>
      </c>
      <c r="C547" s="5">
        <v>7.998928926534131E-2</v>
      </c>
      <c r="D547" s="4">
        <f t="shared" si="77"/>
        <v>7.841426616765837E-2</v>
      </c>
      <c r="E547" s="6">
        <f t="shared" si="78"/>
        <v>7.9196566012284864E-2</v>
      </c>
      <c r="F547" s="7">
        <f t="shared" si="79"/>
        <v>7.8653872920243034E-2</v>
      </c>
      <c r="I547" s="10">
        <v>545</v>
      </c>
      <c r="J547" s="8">
        <f t="shared" si="80"/>
        <v>8.1489289265341311E-2</v>
      </c>
      <c r="K547" s="8">
        <f t="shared" si="80"/>
        <v>7.9914266167658371E-2</v>
      </c>
      <c r="L547" s="8">
        <f t="shared" si="80"/>
        <v>8.0696566012284865E-2</v>
      </c>
      <c r="M547" s="8">
        <f t="shared" si="80"/>
        <v>8.0153872920243036E-2</v>
      </c>
      <c r="P547">
        <v>545</v>
      </c>
      <c r="Q547" s="8">
        <f t="shared" si="81"/>
        <v>7.8489289265341308E-2</v>
      </c>
      <c r="R547" s="8">
        <f t="shared" si="81"/>
        <v>7.6914266167658368E-2</v>
      </c>
      <c r="S547" s="8">
        <f t="shared" si="81"/>
        <v>7.7696566012284862E-2</v>
      </c>
      <c r="T547" s="8">
        <f t="shared" si="81"/>
        <v>7.7153872920243033E-2</v>
      </c>
      <c r="W547">
        <v>545</v>
      </c>
      <c r="X547" s="4">
        <f t="shared" si="76"/>
        <v>7.9393432537500599E-2</v>
      </c>
      <c r="Y547" s="4">
        <f t="shared" si="83"/>
        <v>7.8465894666279706E-2</v>
      </c>
      <c r="Z547" s="4">
        <f t="shared" si="84"/>
        <v>7.7833079967004296E-2</v>
      </c>
    </row>
    <row r="548" spans="1:26" x14ac:dyDescent="0.25">
      <c r="A548" s="16">
        <f t="shared" si="82"/>
        <v>44081</v>
      </c>
      <c r="B548">
        <f>+'[2]Ejercicio 1'!E765</f>
        <v>546</v>
      </c>
      <c r="C548" s="5">
        <v>7.998764742989535E-2</v>
      </c>
      <c r="D548" s="4">
        <f t="shared" si="77"/>
        <v>7.8412688145252041E-2</v>
      </c>
      <c r="E548" s="6">
        <f t="shared" si="78"/>
        <v>7.9194956399561325E-2</v>
      </c>
      <c r="F548" s="7">
        <f t="shared" si="79"/>
        <v>7.8652285244346559E-2</v>
      </c>
      <c r="I548" s="10">
        <v>546</v>
      </c>
      <c r="J548" s="8">
        <f t="shared" si="80"/>
        <v>8.1487647429895352E-2</v>
      </c>
      <c r="K548" s="8">
        <f t="shared" si="80"/>
        <v>7.9912688145252042E-2</v>
      </c>
      <c r="L548" s="8">
        <f t="shared" si="80"/>
        <v>8.0694956399561327E-2</v>
      </c>
      <c r="M548" s="8">
        <f t="shared" si="80"/>
        <v>8.0152285244346561E-2</v>
      </c>
      <c r="P548">
        <v>546</v>
      </c>
      <c r="Q548" s="8">
        <f t="shared" si="81"/>
        <v>7.8487647429895349E-2</v>
      </c>
      <c r="R548" s="8">
        <f t="shared" si="81"/>
        <v>7.6912688145252039E-2</v>
      </c>
      <c r="S548" s="8">
        <f t="shared" si="81"/>
        <v>7.7694956399561324E-2</v>
      </c>
      <c r="T548" s="8">
        <f t="shared" si="81"/>
        <v>7.7152285244346558E-2</v>
      </c>
      <c r="W548">
        <v>546</v>
      </c>
      <c r="X548" s="4">
        <f t="shared" si="76"/>
        <v>7.9390149461876058E-2</v>
      </c>
      <c r="Y548" s="4">
        <f t="shared" si="83"/>
        <v>7.8462675499322093E-2</v>
      </c>
      <c r="Z548" s="4">
        <f t="shared" si="84"/>
        <v>7.7829904179217271E-2</v>
      </c>
    </row>
    <row r="549" spans="1:26" x14ac:dyDescent="0.25">
      <c r="A549" s="16">
        <f t="shared" si="82"/>
        <v>44082</v>
      </c>
      <c r="B549">
        <f>+'[2]Ejercicio 1'!E766</f>
        <v>547</v>
      </c>
      <c r="C549" s="5">
        <v>7.9986005594449391E-2</v>
      </c>
      <c r="D549" s="4">
        <f t="shared" si="77"/>
        <v>7.8411110121586955E-2</v>
      </c>
      <c r="E549" s="6">
        <f t="shared" si="78"/>
        <v>7.9193346786194774E-2</v>
      </c>
      <c r="F549" s="7">
        <f t="shared" si="79"/>
        <v>7.8650697567376665E-2</v>
      </c>
      <c r="I549" s="10">
        <v>547</v>
      </c>
      <c r="J549" s="8">
        <f t="shared" si="80"/>
        <v>8.1486005594449393E-2</v>
      </c>
      <c r="K549" s="8">
        <f t="shared" si="80"/>
        <v>7.9911110121586956E-2</v>
      </c>
      <c r="L549" s="8">
        <f t="shared" si="80"/>
        <v>8.0693346786194775E-2</v>
      </c>
      <c r="M549" s="8">
        <f t="shared" si="80"/>
        <v>8.0150697567376666E-2</v>
      </c>
      <c r="P549">
        <v>547</v>
      </c>
      <c r="Q549" s="8">
        <f t="shared" si="81"/>
        <v>7.848600559444939E-2</v>
      </c>
      <c r="R549" s="8">
        <f t="shared" si="81"/>
        <v>7.6911110121586954E-2</v>
      </c>
      <c r="S549" s="8">
        <f t="shared" si="81"/>
        <v>7.7693346786194772E-2</v>
      </c>
      <c r="T549" s="8">
        <f t="shared" si="81"/>
        <v>7.7150697567376664E-2</v>
      </c>
      <c r="W549">
        <v>547</v>
      </c>
      <c r="X549" s="4">
        <f t="shared" si="76"/>
        <v>7.9386866387561233E-2</v>
      </c>
      <c r="Y549" s="4">
        <f t="shared" si="83"/>
        <v>7.8459456331070571E-2</v>
      </c>
      <c r="Z549" s="4">
        <f t="shared" si="84"/>
        <v>7.7826728388409802E-2</v>
      </c>
    </row>
    <row r="550" spans="1:26" x14ac:dyDescent="0.25">
      <c r="A550" s="16">
        <f t="shared" si="82"/>
        <v>44083</v>
      </c>
      <c r="B550">
        <f>+'[2]Ejercicio 1'!E767</f>
        <v>548</v>
      </c>
      <c r="C550" s="5">
        <v>7.9984363759003432E-2</v>
      </c>
      <c r="D550" s="4">
        <f t="shared" si="77"/>
        <v>7.8409532096663279E-2</v>
      </c>
      <c r="E550" s="6">
        <f t="shared" si="78"/>
        <v>7.9191737172186971E-2</v>
      </c>
      <c r="F550" s="7">
        <f t="shared" si="79"/>
        <v>7.8649109889336197E-2</v>
      </c>
      <c r="I550" s="10">
        <v>548</v>
      </c>
      <c r="J550" s="8">
        <f t="shared" si="80"/>
        <v>8.1484363759003434E-2</v>
      </c>
      <c r="K550" s="8">
        <f t="shared" si="80"/>
        <v>7.990953209666328E-2</v>
      </c>
      <c r="L550" s="8">
        <f t="shared" si="80"/>
        <v>8.0691737172186973E-2</v>
      </c>
      <c r="M550" s="8">
        <f t="shared" si="80"/>
        <v>8.0149109889336198E-2</v>
      </c>
      <c r="P550">
        <v>548</v>
      </c>
      <c r="Q550" s="8">
        <f t="shared" si="81"/>
        <v>7.8484363759003431E-2</v>
      </c>
      <c r="R550" s="8">
        <f t="shared" si="81"/>
        <v>7.6909532096663277E-2</v>
      </c>
      <c r="S550" s="8">
        <f t="shared" si="81"/>
        <v>7.769173717218697E-2</v>
      </c>
      <c r="T550" s="8">
        <f t="shared" si="81"/>
        <v>7.7149109889336195E-2</v>
      </c>
      <c r="W550">
        <v>548</v>
      </c>
      <c r="X550" s="4">
        <f t="shared" si="76"/>
        <v>7.9383583314557887E-2</v>
      </c>
      <c r="Y550" s="4">
        <f t="shared" si="83"/>
        <v>7.8456237161546219E-2</v>
      </c>
      <c r="Z550" s="4">
        <f t="shared" si="84"/>
        <v>7.7823552594579029E-2</v>
      </c>
    </row>
    <row r="551" spans="1:26" x14ac:dyDescent="0.25">
      <c r="A551" s="16">
        <f t="shared" si="82"/>
        <v>44084</v>
      </c>
      <c r="B551">
        <f>+'[2]Ejercicio 1'!E768</f>
        <v>549</v>
      </c>
      <c r="C551" s="5">
        <v>7.9982721923557473E-2</v>
      </c>
      <c r="D551" s="4">
        <f t="shared" si="77"/>
        <v>7.8407954070480415E-2</v>
      </c>
      <c r="E551" s="6">
        <f t="shared" si="78"/>
        <v>7.9190127557537057E-2</v>
      </c>
      <c r="F551" s="7">
        <f t="shared" si="79"/>
        <v>7.8647522210222309E-2</v>
      </c>
      <c r="I551" s="10">
        <v>549</v>
      </c>
      <c r="J551" s="8">
        <f t="shared" si="80"/>
        <v>8.1482721923557475E-2</v>
      </c>
      <c r="K551" s="8">
        <f t="shared" si="80"/>
        <v>7.9907954070480416E-2</v>
      </c>
      <c r="L551" s="8">
        <f t="shared" si="80"/>
        <v>8.0690127557537059E-2</v>
      </c>
      <c r="M551" s="8">
        <f t="shared" si="80"/>
        <v>8.0147522210222311E-2</v>
      </c>
      <c r="P551">
        <v>549</v>
      </c>
      <c r="Q551" s="8">
        <f t="shared" si="81"/>
        <v>7.8482721923557472E-2</v>
      </c>
      <c r="R551" s="8">
        <f t="shared" si="81"/>
        <v>7.6907954070480414E-2</v>
      </c>
      <c r="S551" s="8">
        <f t="shared" si="81"/>
        <v>7.7690127557537056E-2</v>
      </c>
      <c r="T551" s="8">
        <f t="shared" si="81"/>
        <v>7.7147522210222308E-2</v>
      </c>
      <c r="W551">
        <v>549</v>
      </c>
      <c r="X551" s="4">
        <f t="shared" si="76"/>
        <v>7.9380300242863813E-2</v>
      </c>
      <c r="Y551" s="4">
        <f t="shared" si="83"/>
        <v>7.8453017990732343E-2</v>
      </c>
      <c r="Z551" s="4">
        <f t="shared" si="84"/>
        <v>7.7820376797682139E-2</v>
      </c>
    </row>
    <row r="552" spans="1:26" x14ac:dyDescent="0.25">
      <c r="A552" s="16">
        <f t="shared" si="82"/>
        <v>44085</v>
      </c>
      <c r="B552">
        <f>+'[2]Ejercicio 1'!E769</f>
        <v>550</v>
      </c>
      <c r="C552" s="5">
        <v>7.9981080088111514E-2</v>
      </c>
      <c r="D552" s="4">
        <f t="shared" si="77"/>
        <v>7.8406376043038573E-2</v>
      </c>
      <c r="E552" s="6">
        <f t="shared" si="78"/>
        <v>7.9188517942245018E-2</v>
      </c>
      <c r="F552" s="7">
        <f t="shared" si="79"/>
        <v>7.8645934530037848E-2</v>
      </c>
      <c r="I552" s="10">
        <v>550</v>
      </c>
      <c r="J552" s="8">
        <f t="shared" si="80"/>
        <v>8.1481080088111515E-2</v>
      </c>
      <c r="K552" s="8">
        <f t="shared" si="80"/>
        <v>7.9906376043038574E-2</v>
      </c>
      <c r="L552" s="8">
        <f t="shared" si="80"/>
        <v>8.0688517942245019E-2</v>
      </c>
      <c r="M552" s="8">
        <f t="shared" si="80"/>
        <v>8.0145934530037849E-2</v>
      </c>
      <c r="P552">
        <v>550</v>
      </c>
      <c r="Q552" s="8">
        <f t="shared" si="81"/>
        <v>7.8481080088111513E-2</v>
      </c>
      <c r="R552" s="8">
        <f t="shared" si="81"/>
        <v>7.6906376043038571E-2</v>
      </c>
      <c r="S552" s="8">
        <f t="shared" si="81"/>
        <v>7.7688517942245017E-2</v>
      </c>
      <c r="T552" s="8">
        <f t="shared" si="81"/>
        <v>7.7145934530037846E-2</v>
      </c>
      <c r="W552">
        <v>550</v>
      </c>
      <c r="X552" s="4">
        <f t="shared" si="76"/>
        <v>7.9377017172479039E-2</v>
      </c>
      <c r="Y552" s="4">
        <f t="shared" si="83"/>
        <v>7.8449798818642127E-2</v>
      </c>
      <c r="Z552" s="4">
        <f t="shared" si="84"/>
        <v>7.781720099781049E-2</v>
      </c>
    </row>
    <row r="553" spans="1:26" x14ac:dyDescent="0.25">
      <c r="A553" s="16">
        <f t="shared" si="82"/>
        <v>44086</v>
      </c>
      <c r="B553">
        <f>+'[2]Ejercicio 1'!E770</f>
        <v>551</v>
      </c>
      <c r="C553" s="5">
        <v>7.9979438252665555E-2</v>
      </c>
      <c r="D553" s="4">
        <f t="shared" si="77"/>
        <v>7.8404798014337737E-2</v>
      </c>
      <c r="E553" s="6">
        <f t="shared" si="78"/>
        <v>7.9186908326310854E-2</v>
      </c>
      <c r="F553" s="7">
        <f t="shared" si="79"/>
        <v>7.8644346848779953E-2</v>
      </c>
      <c r="I553" s="10">
        <v>551</v>
      </c>
      <c r="J553" s="8">
        <f t="shared" si="80"/>
        <v>8.1479438252665556E-2</v>
      </c>
      <c r="K553" s="8">
        <f t="shared" si="80"/>
        <v>7.9904798014337738E-2</v>
      </c>
      <c r="L553" s="8">
        <f t="shared" si="80"/>
        <v>8.0686908326310855E-2</v>
      </c>
      <c r="M553" s="8">
        <f t="shared" si="80"/>
        <v>8.0144346848779954E-2</v>
      </c>
      <c r="P553">
        <v>551</v>
      </c>
      <c r="Q553" s="8">
        <f t="shared" si="81"/>
        <v>7.8479438252665554E-2</v>
      </c>
      <c r="R553" s="8">
        <f t="shared" si="81"/>
        <v>7.6904798014337736E-2</v>
      </c>
      <c r="S553" s="8">
        <f t="shared" si="81"/>
        <v>7.7686908326310852E-2</v>
      </c>
      <c r="T553" s="8">
        <f t="shared" si="81"/>
        <v>7.7144346848779952E-2</v>
      </c>
      <c r="W553">
        <v>551</v>
      </c>
      <c r="X553" s="4">
        <f t="shared" si="76"/>
        <v>7.9373734103405286E-2</v>
      </c>
      <c r="Y553" s="4">
        <f t="shared" si="83"/>
        <v>7.8446579645262388E-2</v>
      </c>
      <c r="Z553" s="4">
        <f t="shared" si="84"/>
        <v>7.7814025194869865E-2</v>
      </c>
    </row>
    <row r="554" spans="1:26" x14ac:dyDescent="0.25">
      <c r="A554" s="16">
        <f t="shared" si="82"/>
        <v>44087</v>
      </c>
      <c r="B554">
        <f>+'[2]Ejercicio 1'!E771</f>
        <v>552</v>
      </c>
      <c r="C554" s="5">
        <v>7.9977796417219596E-2</v>
      </c>
      <c r="D554" s="4">
        <f t="shared" si="77"/>
        <v>7.8403219984377909E-2</v>
      </c>
      <c r="E554" s="6">
        <f t="shared" si="78"/>
        <v>7.9185298709734564E-2</v>
      </c>
      <c r="F554" s="7">
        <f t="shared" si="79"/>
        <v>7.8642759166451484E-2</v>
      </c>
      <c r="I554" s="10">
        <v>552</v>
      </c>
      <c r="J554" s="8">
        <f t="shared" si="80"/>
        <v>8.1477796417219597E-2</v>
      </c>
      <c r="K554" s="8">
        <f t="shared" si="80"/>
        <v>7.990321998437791E-2</v>
      </c>
      <c r="L554" s="8">
        <f t="shared" si="80"/>
        <v>8.0685298709734565E-2</v>
      </c>
      <c r="M554" s="8">
        <f t="shared" si="80"/>
        <v>8.0142759166451485E-2</v>
      </c>
      <c r="P554">
        <v>552</v>
      </c>
      <c r="Q554" s="8">
        <f t="shared" si="81"/>
        <v>7.8477796417219595E-2</v>
      </c>
      <c r="R554" s="8">
        <f t="shared" si="81"/>
        <v>7.6903219984377907E-2</v>
      </c>
      <c r="S554" s="8">
        <f t="shared" si="81"/>
        <v>7.7685298709734563E-2</v>
      </c>
      <c r="T554" s="8">
        <f t="shared" si="81"/>
        <v>7.7142759166451483E-2</v>
      </c>
      <c r="W554">
        <v>552</v>
      </c>
      <c r="X554" s="4">
        <f t="shared" si="76"/>
        <v>7.9370451035641706E-2</v>
      </c>
      <c r="Y554" s="4">
        <f t="shared" si="83"/>
        <v>7.8443360470599285E-2</v>
      </c>
      <c r="Z554" s="4">
        <f t="shared" si="84"/>
        <v>7.7810849388960185E-2</v>
      </c>
    </row>
    <row r="555" spans="1:26" x14ac:dyDescent="0.25">
      <c r="A555" s="16">
        <f t="shared" si="82"/>
        <v>44088</v>
      </c>
      <c r="B555">
        <f>+'[2]Ejercicio 1'!E772</f>
        <v>553</v>
      </c>
      <c r="C555" s="5">
        <v>7.9976154581773637E-2</v>
      </c>
      <c r="D555" s="4">
        <f t="shared" si="77"/>
        <v>7.8401641953159712E-2</v>
      </c>
      <c r="E555" s="6">
        <f t="shared" si="78"/>
        <v>7.9183689092516149E-2</v>
      </c>
      <c r="F555" s="7">
        <f t="shared" si="79"/>
        <v>7.8641171483052455E-2</v>
      </c>
      <c r="I555" s="10">
        <v>553</v>
      </c>
      <c r="J555" s="8">
        <f t="shared" si="80"/>
        <v>8.1476154581773638E-2</v>
      </c>
      <c r="K555" s="8">
        <f t="shared" si="80"/>
        <v>7.9901641953159713E-2</v>
      </c>
      <c r="L555" s="8">
        <f t="shared" si="80"/>
        <v>8.068368909251615E-2</v>
      </c>
      <c r="M555" s="8">
        <f t="shared" si="80"/>
        <v>8.0141171483052456E-2</v>
      </c>
      <c r="P555">
        <v>553</v>
      </c>
      <c r="Q555" s="8">
        <f t="shared" si="81"/>
        <v>7.8476154581773636E-2</v>
      </c>
      <c r="R555" s="8">
        <f t="shared" si="81"/>
        <v>7.6901641953159711E-2</v>
      </c>
      <c r="S555" s="8">
        <f t="shared" si="81"/>
        <v>7.7683689092516148E-2</v>
      </c>
      <c r="T555" s="8">
        <f t="shared" si="81"/>
        <v>7.7141171483052454E-2</v>
      </c>
      <c r="W555">
        <v>553</v>
      </c>
      <c r="X555" s="4">
        <f t="shared" si="76"/>
        <v>7.9367167969189606E-2</v>
      </c>
      <c r="Y555" s="4">
        <f t="shared" si="83"/>
        <v>7.8440141294651933E-2</v>
      </c>
      <c r="Z555" s="4">
        <f t="shared" si="84"/>
        <v>7.7807673579978684E-2</v>
      </c>
    </row>
    <row r="556" spans="1:26" x14ac:dyDescent="0.25">
      <c r="A556" s="16">
        <f t="shared" si="82"/>
        <v>44089</v>
      </c>
      <c r="B556">
        <f>+'[2]Ejercicio 1'!E773</f>
        <v>554</v>
      </c>
      <c r="C556" s="5">
        <v>7.9974512746327678E-2</v>
      </c>
      <c r="D556" s="4">
        <f t="shared" si="77"/>
        <v>7.8400063920682092E-2</v>
      </c>
      <c r="E556" s="6">
        <f t="shared" si="78"/>
        <v>7.9182079474655609E-2</v>
      </c>
      <c r="F556" s="7">
        <f t="shared" si="79"/>
        <v>7.8639583798579979E-2</v>
      </c>
      <c r="I556" s="10">
        <v>554</v>
      </c>
      <c r="J556" s="8">
        <f t="shared" si="80"/>
        <v>8.1474512746327679E-2</v>
      </c>
      <c r="K556" s="8">
        <f t="shared" si="80"/>
        <v>7.9900063920682093E-2</v>
      </c>
      <c r="L556" s="8">
        <f t="shared" si="80"/>
        <v>8.068207947465561E-2</v>
      </c>
      <c r="M556" s="8">
        <f t="shared" si="80"/>
        <v>8.013958379857998E-2</v>
      </c>
      <c r="P556">
        <v>554</v>
      </c>
      <c r="Q556" s="8">
        <f t="shared" si="81"/>
        <v>7.8474512746327676E-2</v>
      </c>
      <c r="R556" s="8">
        <f t="shared" si="81"/>
        <v>7.6900063920682091E-2</v>
      </c>
      <c r="S556" s="8">
        <f t="shared" si="81"/>
        <v>7.7682079474655608E-2</v>
      </c>
      <c r="T556" s="8">
        <f t="shared" si="81"/>
        <v>7.7139583798579978E-2</v>
      </c>
      <c r="W556">
        <v>554</v>
      </c>
      <c r="X556" s="4">
        <f t="shared" si="76"/>
        <v>7.9363884904045459E-2</v>
      </c>
      <c r="Y556" s="4">
        <f t="shared" si="83"/>
        <v>7.8436922117422106E-2</v>
      </c>
      <c r="Z556" s="4">
        <f t="shared" si="84"/>
        <v>7.7804497768033831E-2</v>
      </c>
    </row>
    <row r="557" spans="1:26" x14ac:dyDescent="0.25">
      <c r="A557" s="16">
        <f t="shared" si="82"/>
        <v>44090</v>
      </c>
      <c r="B557">
        <f>+'[2]Ejercicio 1'!E774</f>
        <v>555</v>
      </c>
      <c r="C557" s="5">
        <v>7.9972870910881719E-2</v>
      </c>
      <c r="D557" s="4">
        <f t="shared" si="77"/>
        <v>7.8398485886945687E-2</v>
      </c>
      <c r="E557" s="6">
        <f t="shared" si="78"/>
        <v>7.9180469856152944E-2</v>
      </c>
      <c r="F557" s="7">
        <f t="shared" si="79"/>
        <v>7.8637996113036943E-2</v>
      </c>
      <c r="I557" s="10">
        <v>555</v>
      </c>
      <c r="J557" s="8">
        <f t="shared" si="80"/>
        <v>8.147287091088172E-2</v>
      </c>
      <c r="K557" s="8">
        <f t="shared" si="80"/>
        <v>7.9898485886945689E-2</v>
      </c>
      <c r="L557" s="8">
        <f t="shared" si="80"/>
        <v>8.0680469856152945E-2</v>
      </c>
      <c r="M557" s="8">
        <f t="shared" si="80"/>
        <v>8.0137996113036944E-2</v>
      </c>
      <c r="P557">
        <v>555</v>
      </c>
      <c r="Q557" s="8">
        <f t="shared" si="81"/>
        <v>7.8472870910881717E-2</v>
      </c>
      <c r="R557" s="8">
        <f t="shared" si="81"/>
        <v>7.6898485886945686E-2</v>
      </c>
      <c r="S557" s="8">
        <f t="shared" si="81"/>
        <v>7.7680469856152942E-2</v>
      </c>
      <c r="T557" s="8">
        <f t="shared" si="81"/>
        <v>7.7137996113036941E-2</v>
      </c>
      <c r="W557">
        <v>555</v>
      </c>
      <c r="X557" s="4">
        <f t="shared" si="76"/>
        <v>7.9360601840212361E-2</v>
      </c>
      <c r="Y557" s="4">
        <f t="shared" si="83"/>
        <v>7.8433702938903616E-2</v>
      </c>
      <c r="Z557" s="4">
        <f t="shared" si="84"/>
        <v>7.780132195301144E-2</v>
      </c>
    </row>
    <row r="558" spans="1:26" x14ac:dyDescent="0.25">
      <c r="A558" s="16">
        <f t="shared" si="82"/>
        <v>44091</v>
      </c>
      <c r="B558">
        <f>+'[2]Ejercicio 1'!E775</f>
        <v>556</v>
      </c>
      <c r="C558" s="5">
        <v>7.997122907543576E-2</v>
      </c>
      <c r="D558" s="4">
        <f t="shared" si="77"/>
        <v>7.839690785195029E-2</v>
      </c>
      <c r="E558" s="6">
        <f t="shared" si="78"/>
        <v>7.9178860237009041E-2</v>
      </c>
      <c r="F558" s="7">
        <f t="shared" si="79"/>
        <v>7.8636408426420487E-2</v>
      </c>
      <c r="I558" s="10">
        <v>556</v>
      </c>
      <c r="J558" s="8">
        <f t="shared" si="80"/>
        <v>8.1471229075435761E-2</v>
      </c>
      <c r="K558" s="8">
        <f t="shared" si="80"/>
        <v>7.9896907851950291E-2</v>
      </c>
      <c r="L558" s="8">
        <f t="shared" si="80"/>
        <v>8.0678860237009042E-2</v>
      </c>
      <c r="M558" s="8">
        <f t="shared" si="80"/>
        <v>8.0136408426420488E-2</v>
      </c>
      <c r="P558">
        <v>556</v>
      </c>
      <c r="Q558" s="8">
        <f t="shared" si="81"/>
        <v>7.8471229075435758E-2</v>
      </c>
      <c r="R558" s="8">
        <f t="shared" si="81"/>
        <v>7.6896907851950289E-2</v>
      </c>
      <c r="S558" s="8">
        <f t="shared" si="81"/>
        <v>7.767886023700904E-2</v>
      </c>
      <c r="T558" s="8">
        <f t="shared" si="81"/>
        <v>7.7136408426420486E-2</v>
      </c>
      <c r="W558">
        <v>556</v>
      </c>
      <c r="X558" s="4">
        <f t="shared" si="76"/>
        <v>7.9357318777689867E-2</v>
      </c>
      <c r="Y558" s="4">
        <f t="shared" si="83"/>
        <v>7.8430483759107925E-2</v>
      </c>
      <c r="Z558" s="4">
        <f t="shared" si="84"/>
        <v>7.7798146135022853E-2</v>
      </c>
    </row>
    <row r="559" spans="1:26" x14ac:dyDescent="0.25">
      <c r="A559" s="16">
        <f t="shared" si="82"/>
        <v>44092</v>
      </c>
      <c r="B559">
        <f>+'[2]Ejercicio 1'!E776</f>
        <v>557</v>
      </c>
      <c r="C559" s="5">
        <v>7.9969587239989801E-2</v>
      </c>
      <c r="D559" s="4">
        <f t="shared" si="77"/>
        <v>7.8395329815696302E-2</v>
      </c>
      <c r="E559" s="6">
        <f t="shared" si="78"/>
        <v>7.9177250617223013E-2</v>
      </c>
      <c r="F559" s="7">
        <f t="shared" si="79"/>
        <v>7.8634820738736302E-2</v>
      </c>
      <c r="I559" s="10">
        <v>557</v>
      </c>
      <c r="J559" s="8">
        <f t="shared" si="80"/>
        <v>8.1469587239989802E-2</v>
      </c>
      <c r="K559" s="8">
        <f t="shared" si="80"/>
        <v>7.9895329815696303E-2</v>
      </c>
      <c r="L559" s="8">
        <f t="shared" si="80"/>
        <v>8.0677250617223015E-2</v>
      </c>
      <c r="M559" s="8">
        <f t="shared" si="80"/>
        <v>8.0134820738736304E-2</v>
      </c>
      <c r="P559">
        <v>557</v>
      </c>
      <c r="Q559" s="8">
        <f t="shared" si="81"/>
        <v>7.8469587239989799E-2</v>
      </c>
      <c r="R559" s="8">
        <f t="shared" si="81"/>
        <v>7.6895329815696301E-2</v>
      </c>
      <c r="S559" s="8">
        <f t="shared" si="81"/>
        <v>7.7677250617223012E-2</v>
      </c>
      <c r="T559" s="8">
        <f t="shared" si="81"/>
        <v>7.7134820738736301E-2</v>
      </c>
      <c r="W559">
        <v>557</v>
      </c>
      <c r="X559" s="4">
        <f t="shared" si="76"/>
        <v>7.9354035716478408E-2</v>
      </c>
      <c r="Y559" s="4">
        <f t="shared" si="83"/>
        <v>7.8427264578032369E-2</v>
      </c>
      <c r="Z559" s="4">
        <f t="shared" si="84"/>
        <v>7.779497031401382E-2</v>
      </c>
    </row>
    <row r="560" spans="1:26" x14ac:dyDescent="0.25">
      <c r="A560" s="16">
        <f t="shared" si="82"/>
        <v>44093</v>
      </c>
      <c r="B560">
        <f>+'[2]Ejercicio 1'!E777</f>
        <v>558</v>
      </c>
      <c r="C560" s="5">
        <v>7.9967945404543841E-2</v>
      </c>
      <c r="D560" s="4">
        <f t="shared" si="77"/>
        <v>7.8393751778182891E-2</v>
      </c>
      <c r="E560" s="6">
        <f t="shared" si="78"/>
        <v>7.9175640996793986E-2</v>
      </c>
      <c r="F560" s="7">
        <f t="shared" si="79"/>
        <v>7.863323304997584E-2</v>
      </c>
      <c r="I560" s="10">
        <v>558</v>
      </c>
      <c r="J560" s="8">
        <f t="shared" si="80"/>
        <v>8.1467945404543843E-2</v>
      </c>
      <c r="K560" s="8">
        <f t="shared" si="80"/>
        <v>7.9893751778182892E-2</v>
      </c>
      <c r="L560" s="8">
        <f t="shared" si="80"/>
        <v>8.0675640996793987E-2</v>
      </c>
      <c r="M560" s="8">
        <f t="shared" si="80"/>
        <v>8.0133233049975841E-2</v>
      </c>
      <c r="P560">
        <v>558</v>
      </c>
      <c r="Q560" s="8">
        <f t="shared" si="81"/>
        <v>7.846794540454384E-2</v>
      </c>
      <c r="R560" s="8">
        <f t="shared" si="81"/>
        <v>7.6893751778182889E-2</v>
      </c>
      <c r="S560" s="8">
        <f t="shared" si="81"/>
        <v>7.7675640996793985E-2</v>
      </c>
      <c r="T560" s="8">
        <f t="shared" si="81"/>
        <v>7.7133233049975838E-2</v>
      </c>
      <c r="W560">
        <v>558</v>
      </c>
      <c r="X560" s="4">
        <f t="shared" si="76"/>
        <v>7.9350752656575776E-2</v>
      </c>
      <c r="Y560" s="4">
        <f t="shared" si="83"/>
        <v>7.8424045395664652E-2</v>
      </c>
      <c r="Z560" s="4">
        <f t="shared" si="84"/>
        <v>7.7791794489932967E-2</v>
      </c>
    </row>
    <row r="561" spans="1:26" x14ac:dyDescent="0.25">
      <c r="A561" s="16">
        <f t="shared" si="82"/>
        <v>44094</v>
      </c>
      <c r="B561">
        <f>+'[2]Ejercicio 1'!E778</f>
        <v>559</v>
      </c>
      <c r="C561" s="5">
        <v>7.9966303569097882E-2</v>
      </c>
      <c r="D561" s="4">
        <f t="shared" si="77"/>
        <v>7.8392173739410695E-2</v>
      </c>
      <c r="E561" s="6">
        <f t="shared" si="78"/>
        <v>7.917403137572282E-2</v>
      </c>
      <c r="F561" s="7">
        <f t="shared" si="79"/>
        <v>7.8631645360144803E-2</v>
      </c>
      <c r="I561" s="10">
        <v>559</v>
      </c>
      <c r="J561" s="8">
        <f t="shared" si="80"/>
        <v>8.1466303569097884E-2</v>
      </c>
      <c r="K561" s="8">
        <f t="shared" si="80"/>
        <v>7.9892173739410696E-2</v>
      </c>
      <c r="L561" s="8">
        <f t="shared" si="80"/>
        <v>8.0674031375722821E-2</v>
      </c>
      <c r="M561" s="8">
        <f t="shared" si="80"/>
        <v>8.0131645360144804E-2</v>
      </c>
      <c r="P561">
        <v>559</v>
      </c>
      <c r="Q561" s="8">
        <f t="shared" si="81"/>
        <v>7.8466303569097881E-2</v>
      </c>
      <c r="R561" s="8">
        <f t="shared" si="81"/>
        <v>7.6892173739410694E-2</v>
      </c>
      <c r="S561" s="8">
        <f t="shared" si="81"/>
        <v>7.7674031375722818E-2</v>
      </c>
      <c r="T561" s="8">
        <f t="shared" si="81"/>
        <v>7.7131645360144802E-2</v>
      </c>
      <c r="W561">
        <v>559</v>
      </c>
      <c r="X561" s="4">
        <f t="shared" si="76"/>
        <v>7.9347469597983319E-2</v>
      </c>
      <c r="Y561" s="4">
        <f t="shared" si="83"/>
        <v>7.8420826212012698E-2</v>
      </c>
      <c r="Z561" s="4">
        <f t="shared" si="84"/>
        <v>7.778861866282881E-2</v>
      </c>
    </row>
    <row r="562" spans="1:26" x14ac:dyDescent="0.25">
      <c r="A562" s="16">
        <f t="shared" si="82"/>
        <v>44095</v>
      </c>
      <c r="B562">
        <f>+'[2]Ejercicio 1'!E779</f>
        <v>560</v>
      </c>
      <c r="C562" s="5">
        <v>7.9964661733651923E-2</v>
      </c>
      <c r="D562" s="4">
        <f t="shared" si="77"/>
        <v>7.8390595699379478E-2</v>
      </c>
      <c r="E562" s="6">
        <f t="shared" si="78"/>
        <v>7.917242175401043E-2</v>
      </c>
      <c r="F562" s="7">
        <f t="shared" si="79"/>
        <v>7.8630057669243206E-2</v>
      </c>
      <c r="I562" s="10">
        <v>560</v>
      </c>
      <c r="J562" s="8">
        <f t="shared" si="80"/>
        <v>8.1464661733651925E-2</v>
      </c>
      <c r="K562" s="8">
        <f t="shared" si="80"/>
        <v>7.989059569937948E-2</v>
      </c>
      <c r="L562" s="8">
        <f t="shared" si="80"/>
        <v>8.0672421754010432E-2</v>
      </c>
      <c r="M562" s="8">
        <f t="shared" si="80"/>
        <v>8.0130057669243207E-2</v>
      </c>
      <c r="P562">
        <v>560</v>
      </c>
      <c r="Q562" s="8">
        <f t="shared" si="81"/>
        <v>7.8464661733651922E-2</v>
      </c>
      <c r="R562" s="8">
        <f t="shared" si="81"/>
        <v>7.6890595699379477E-2</v>
      </c>
      <c r="S562" s="8">
        <f t="shared" si="81"/>
        <v>7.7672421754010429E-2</v>
      </c>
      <c r="T562" s="8">
        <f t="shared" si="81"/>
        <v>7.7130057669243204E-2</v>
      </c>
      <c r="W562">
        <v>560</v>
      </c>
      <c r="X562" s="4">
        <f t="shared" si="76"/>
        <v>7.9344186540701467E-2</v>
      </c>
      <c r="Y562" s="4">
        <f t="shared" si="83"/>
        <v>7.8417607027077382E-2</v>
      </c>
      <c r="Z562" s="4">
        <f t="shared" si="84"/>
        <v>7.7785442832764173E-2</v>
      </c>
    </row>
    <row r="563" spans="1:26" x14ac:dyDescent="0.25">
      <c r="A563" s="16">
        <f t="shared" si="82"/>
        <v>44096</v>
      </c>
      <c r="B563">
        <f>+'[2]Ejercicio 1'!E780</f>
        <v>561</v>
      </c>
      <c r="C563" s="5">
        <v>7.9963019898205964E-2</v>
      </c>
      <c r="D563" s="4">
        <f t="shared" si="77"/>
        <v>7.838901765808988E-2</v>
      </c>
      <c r="E563" s="6">
        <f t="shared" si="78"/>
        <v>7.9170812131655902E-2</v>
      </c>
      <c r="F563" s="7">
        <f t="shared" si="79"/>
        <v>7.8628469977268162E-2</v>
      </c>
      <c r="I563" s="10">
        <v>561</v>
      </c>
      <c r="J563" s="8">
        <f t="shared" si="80"/>
        <v>8.1463019898205966E-2</v>
      </c>
      <c r="K563" s="8">
        <f t="shared" si="80"/>
        <v>7.9889017658089881E-2</v>
      </c>
      <c r="L563" s="8">
        <f t="shared" si="80"/>
        <v>8.0670812131655903E-2</v>
      </c>
      <c r="M563" s="8">
        <f t="shared" si="80"/>
        <v>8.0128469977268163E-2</v>
      </c>
      <c r="P563">
        <v>561</v>
      </c>
      <c r="Q563" s="8">
        <f t="shared" si="81"/>
        <v>7.8463019898205963E-2</v>
      </c>
      <c r="R563" s="8">
        <f t="shared" si="81"/>
        <v>7.6889017658089878E-2</v>
      </c>
      <c r="S563" s="8">
        <f t="shared" si="81"/>
        <v>7.76708121316559E-2</v>
      </c>
      <c r="T563" s="8">
        <f t="shared" si="81"/>
        <v>7.712846997726816E-2</v>
      </c>
      <c r="W563">
        <v>561</v>
      </c>
      <c r="X563" s="4">
        <f t="shared" si="76"/>
        <v>7.9340903484730649E-2</v>
      </c>
      <c r="Y563" s="4">
        <f t="shared" si="83"/>
        <v>7.841438784086395E-2</v>
      </c>
      <c r="Z563" s="4">
        <f t="shared" si="84"/>
        <v>7.778226699961914E-2</v>
      </c>
    </row>
    <row r="564" spans="1:26" x14ac:dyDescent="0.25">
      <c r="A564" s="16">
        <f t="shared" si="82"/>
        <v>44097</v>
      </c>
      <c r="B564">
        <f>+'[2]Ejercicio 1'!E781</f>
        <v>562</v>
      </c>
      <c r="C564" s="5">
        <v>7.9961378062760005E-2</v>
      </c>
      <c r="D564" s="4">
        <f t="shared" si="77"/>
        <v>7.8387439615540844E-2</v>
      </c>
      <c r="E564" s="6">
        <f t="shared" si="78"/>
        <v>7.9169202508658373E-2</v>
      </c>
      <c r="F564" s="7">
        <f t="shared" si="79"/>
        <v>7.8626882284222557E-2</v>
      </c>
      <c r="I564" s="10">
        <v>562</v>
      </c>
      <c r="J564" s="8">
        <f t="shared" si="80"/>
        <v>8.1461378062760006E-2</v>
      </c>
      <c r="K564" s="8">
        <f t="shared" si="80"/>
        <v>7.9887439615540845E-2</v>
      </c>
      <c r="L564" s="8">
        <f t="shared" si="80"/>
        <v>8.0669202508658375E-2</v>
      </c>
      <c r="M564" s="8">
        <f t="shared" si="80"/>
        <v>8.0126882284222559E-2</v>
      </c>
      <c r="P564">
        <v>562</v>
      </c>
      <c r="Q564" s="8">
        <f t="shared" si="81"/>
        <v>7.8461378062760004E-2</v>
      </c>
      <c r="R564" s="8">
        <f t="shared" si="81"/>
        <v>7.6887439615540842E-2</v>
      </c>
      <c r="S564" s="8">
        <f t="shared" si="81"/>
        <v>7.7669202508658372E-2</v>
      </c>
      <c r="T564" s="8">
        <f t="shared" si="81"/>
        <v>7.7126882284222556E-2</v>
      </c>
      <c r="W564">
        <v>562</v>
      </c>
      <c r="X564" s="4">
        <f t="shared" si="76"/>
        <v>7.9337620430069547E-2</v>
      </c>
      <c r="Y564" s="4">
        <f t="shared" si="83"/>
        <v>7.8411168653361007E-2</v>
      </c>
      <c r="Z564" s="4">
        <f t="shared" si="84"/>
        <v>7.7779091163513614E-2</v>
      </c>
    </row>
    <row r="565" spans="1:26" x14ac:dyDescent="0.25">
      <c r="A565" s="16">
        <f t="shared" si="82"/>
        <v>44098</v>
      </c>
      <c r="B565">
        <f>+'[2]Ejercicio 1'!E782</f>
        <v>563</v>
      </c>
      <c r="C565" s="5">
        <v>7.9959736227314046E-2</v>
      </c>
      <c r="D565" s="4">
        <f t="shared" si="77"/>
        <v>7.8385861571732801E-2</v>
      </c>
      <c r="E565" s="6">
        <f t="shared" si="78"/>
        <v>7.9167592885019608E-2</v>
      </c>
      <c r="F565" s="7">
        <f t="shared" si="79"/>
        <v>7.8625294590106379E-2</v>
      </c>
      <c r="I565" s="10">
        <v>563</v>
      </c>
      <c r="J565" s="8">
        <f t="shared" si="80"/>
        <v>8.1459736227314047E-2</v>
      </c>
      <c r="K565" s="8">
        <f t="shared" si="80"/>
        <v>7.9885861571732802E-2</v>
      </c>
      <c r="L565" s="8">
        <f t="shared" si="80"/>
        <v>8.0667592885019609E-2</v>
      </c>
      <c r="M565" s="8">
        <f t="shared" si="80"/>
        <v>8.012529459010638E-2</v>
      </c>
      <c r="P565">
        <v>563</v>
      </c>
      <c r="Q565" s="8">
        <f t="shared" si="81"/>
        <v>7.8459736227314045E-2</v>
      </c>
      <c r="R565" s="8">
        <f t="shared" si="81"/>
        <v>7.68858615717328E-2</v>
      </c>
      <c r="S565" s="8">
        <f t="shared" si="81"/>
        <v>7.7667592885019607E-2</v>
      </c>
      <c r="T565" s="8">
        <f t="shared" si="81"/>
        <v>7.7125294590106377E-2</v>
      </c>
      <c r="W565">
        <v>563</v>
      </c>
      <c r="X565" s="4">
        <f t="shared" si="76"/>
        <v>7.9334337376717745E-2</v>
      </c>
      <c r="Y565" s="4">
        <f t="shared" si="83"/>
        <v>7.8407949464576465E-2</v>
      </c>
      <c r="Z565" s="4">
        <f t="shared" si="84"/>
        <v>7.7775915324381939E-2</v>
      </c>
    </row>
    <row r="566" spans="1:26" x14ac:dyDescent="0.25">
      <c r="A566" s="16">
        <f t="shared" si="82"/>
        <v>44099</v>
      </c>
      <c r="B566">
        <f>+'[2]Ejercicio 1'!E783</f>
        <v>564</v>
      </c>
      <c r="C566" s="5">
        <v>7.9958094391868073E-2</v>
      </c>
      <c r="D566" s="4">
        <f t="shared" si="77"/>
        <v>7.8384283526665752E-2</v>
      </c>
      <c r="E566" s="6">
        <f t="shared" si="78"/>
        <v>7.9165983260738704E-2</v>
      </c>
      <c r="F566" s="7">
        <f t="shared" si="79"/>
        <v>7.8623706894916781E-2</v>
      </c>
      <c r="I566" s="10">
        <v>564</v>
      </c>
      <c r="J566" s="8">
        <f t="shared" si="80"/>
        <v>8.1458094391868074E-2</v>
      </c>
      <c r="K566" s="8">
        <f t="shared" si="80"/>
        <v>7.9884283526665753E-2</v>
      </c>
      <c r="L566" s="8">
        <f t="shared" si="80"/>
        <v>8.0665983260738705E-2</v>
      </c>
      <c r="M566" s="8">
        <f t="shared" si="80"/>
        <v>8.0123706894916782E-2</v>
      </c>
      <c r="P566">
        <v>564</v>
      </c>
      <c r="Q566" s="8">
        <f t="shared" si="81"/>
        <v>7.8458094391868072E-2</v>
      </c>
      <c r="R566" s="8">
        <f t="shared" si="81"/>
        <v>7.688428352666575E-2</v>
      </c>
      <c r="S566" s="8">
        <f t="shared" si="81"/>
        <v>7.7665983260738702E-2</v>
      </c>
      <c r="T566" s="8">
        <f t="shared" si="81"/>
        <v>7.712370689491678E-2</v>
      </c>
      <c r="W566">
        <v>564</v>
      </c>
      <c r="X566" s="4">
        <f t="shared" si="76"/>
        <v>7.9331054324676964E-2</v>
      </c>
      <c r="Y566" s="4">
        <f t="shared" si="83"/>
        <v>7.8404730274512044E-2</v>
      </c>
      <c r="Z566" s="4">
        <f t="shared" si="84"/>
        <v>7.7772739482181288E-2</v>
      </c>
    </row>
    <row r="567" spans="1:26" x14ac:dyDescent="0.25">
      <c r="A567" s="16">
        <f t="shared" si="82"/>
        <v>44100</v>
      </c>
      <c r="B567">
        <f>+'[2]Ejercicio 1'!E784</f>
        <v>565</v>
      </c>
      <c r="C567" s="5">
        <v>7.9956452556422114E-2</v>
      </c>
      <c r="D567" s="4">
        <f t="shared" si="77"/>
        <v>7.8382705480339876E-2</v>
      </c>
      <c r="E567" s="6">
        <f t="shared" si="78"/>
        <v>7.9164373635815688E-2</v>
      </c>
      <c r="F567" s="7">
        <f t="shared" si="79"/>
        <v>7.8622119198653737E-2</v>
      </c>
      <c r="I567" s="10">
        <v>565</v>
      </c>
      <c r="J567" s="8">
        <f t="shared" si="80"/>
        <v>8.1456452556422115E-2</v>
      </c>
      <c r="K567" s="8">
        <f t="shared" si="80"/>
        <v>7.9882705480339877E-2</v>
      </c>
      <c r="L567" s="8">
        <f t="shared" si="80"/>
        <v>8.0664373635815689E-2</v>
      </c>
      <c r="M567" s="8">
        <f t="shared" si="80"/>
        <v>8.0122119198653738E-2</v>
      </c>
      <c r="P567">
        <v>565</v>
      </c>
      <c r="Q567" s="8">
        <f t="shared" si="81"/>
        <v>7.8456452556422113E-2</v>
      </c>
      <c r="R567" s="8">
        <f t="shared" si="81"/>
        <v>7.6882705480339875E-2</v>
      </c>
      <c r="S567" s="8">
        <f t="shared" si="81"/>
        <v>7.7664373635815687E-2</v>
      </c>
      <c r="T567" s="8">
        <f t="shared" si="81"/>
        <v>7.7122119198653735E-2</v>
      </c>
      <c r="W567">
        <v>565</v>
      </c>
      <c r="X567" s="4">
        <f t="shared" si="76"/>
        <v>7.9327771273945469E-2</v>
      </c>
      <c r="Y567" s="4">
        <f t="shared" si="83"/>
        <v>7.8401511083159875E-2</v>
      </c>
      <c r="Z567" s="4">
        <f t="shared" si="84"/>
        <v>7.7769563636957348E-2</v>
      </c>
    </row>
    <row r="568" spans="1:26" x14ac:dyDescent="0.25">
      <c r="A568" s="16">
        <f t="shared" si="82"/>
        <v>44101</v>
      </c>
      <c r="B568">
        <f>+'[2]Ejercicio 1'!E785</f>
        <v>566</v>
      </c>
      <c r="C568" s="5">
        <v>7.9954810720976155E-2</v>
      </c>
      <c r="D568" s="4">
        <f t="shared" si="77"/>
        <v>7.8381127432755604E-2</v>
      </c>
      <c r="E568" s="6">
        <f t="shared" si="78"/>
        <v>7.9162764010250547E-2</v>
      </c>
      <c r="F568" s="7">
        <f t="shared" si="79"/>
        <v>7.8620531501320132E-2</v>
      </c>
      <c r="I568" s="10">
        <v>566</v>
      </c>
      <c r="J568" s="8">
        <f t="shared" si="80"/>
        <v>8.1454810720976156E-2</v>
      </c>
      <c r="K568" s="8">
        <f t="shared" si="80"/>
        <v>7.9881127432755605E-2</v>
      </c>
      <c r="L568" s="8">
        <f t="shared" si="80"/>
        <v>8.0662764010250548E-2</v>
      </c>
      <c r="M568" s="8">
        <f t="shared" si="80"/>
        <v>8.0120531501320133E-2</v>
      </c>
      <c r="P568">
        <v>566</v>
      </c>
      <c r="Q568" s="8">
        <f t="shared" si="81"/>
        <v>7.8454810720976154E-2</v>
      </c>
      <c r="R568" s="8">
        <f t="shared" si="81"/>
        <v>7.6881127432755603E-2</v>
      </c>
      <c r="S568" s="8">
        <f t="shared" si="81"/>
        <v>7.7662764010250546E-2</v>
      </c>
      <c r="T568" s="8">
        <f t="shared" si="81"/>
        <v>7.712053150132013E-2</v>
      </c>
      <c r="W568">
        <v>566</v>
      </c>
      <c r="X568" s="4">
        <f t="shared" si="76"/>
        <v>7.9324488224526771E-2</v>
      </c>
      <c r="Y568" s="4">
        <f t="shared" si="83"/>
        <v>7.8398291890523469E-2</v>
      </c>
      <c r="Z568" s="4">
        <f t="shared" si="84"/>
        <v>7.7766387788712962E-2</v>
      </c>
    </row>
    <row r="569" spans="1:26" x14ac:dyDescent="0.25">
      <c r="A569" s="16">
        <f t="shared" si="82"/>
        <v>44102</v>
      </c>
      <c r="B569">
        <f>+'[2]Ejercicio 1'!E786</f>
        <v>567</v>
      </c>
      <c r="C569" s="5">
        <v>7.9953168885530196E-2</v>
      </c>
      <c r="D569" s="4">
        <f t="shared" si="77"/>
        <v>7.8379549383911701E-2</v>
      </c>
      <c r="E569" s="6">
        <f t="shared" si="78"/>
        <v>7.9161154384043281E-2</v>
      </c>
      <c r="F569" s="7">
        <f t="shared" si="79"/>
        <v>7.8618943802915967E-2</v>
      </c>
      <c r="I569" s="10">
        <v>567</v>
      </c>
      <c r="J569" s="8">
        <f t="shared" si="80"/>
        <v>8.1453168885530197E-2</v>
      </c>
      <c r="K569" s="8">
        <f t="shared" si="80"/>
        <v>7.9879549383911702E-2</v>
      </c>
      <c r="L569" s="8">
        <f t="shared" si="80"/>
        <v>8.0661154384043282E-2</v>
      </c>
      <c r="M569" s="8">
        <f t="shared" si="80"/>
        <v>8.0118943802915968E-2</v>
      </c>
      <c r="P569">
        <v>567</v>
      </c>
      <c r="Q569" s="8">
        <f t="shared" si="81"/>
        <v>7.8453168885530195E-2</v>
      </c>
      <c r="R569" s="8">
        <f t="shared" si="81"/>
        <v>7.6879549383911699E-2</v>
      </c>
      <c r="S569" s="8">
        <f t="shared" si="81"/>
        <v>7.7661154384043279E-2</v>
      </c>
      <c r="T569" s="8">
        <f t="shared" si="81"/>
        <v>7.7118943802915965E-2</v>
      </c>
      <c r="W569">
        <v>567</v>
      </c>
      <c r="X569" s="4">
        <f t="shared" si="76"/>
        <v>7.9321205176416484E-2</v>
      </c>
      <c r="Y569" s="4">
        <f t="shared" si="83"/>
        <v>7.8395072696605436E-2</v>
      </c>
      <c r="Z569" s="4">
        <f t="shared" si="84"/>
        <v>7.7763211937505225E-2</v>
      </c>
    </row>
    <row r="570" spans="1:26" x14ac:dyDescent="0.25">
      <c r="A570" s="16">
        <f t="shared" si="82"/>
        <v>44103</v>
      </c>
      <c r="B570">
        <f>+'[2]Ejercicio 1'!E787</f>
        <v>568</v>
      </c>
      <c r="C570" s="5">
        <v>7.9951527050084237E-2</v>
      </c>
      <c r="D570" s="4">
        <f t="shared" si="77"/>
        <v>7.8377971333808971E-2</v>
      </c>
      <c r="E570" s="6">
        <f t="shared" si="78"/>
        <v>7.9159544757193889E-2</v>
      </c>
      <c r="F570" s="7">
        <f t="shared" si="79"/>
        <v>7.8617356103438354E-2</v>
      </c>
      <c r="I570" s="10">
        <v>568</v>
      </c>
      <c r="J570" s="8">
        <f t="shared" si="80"/>
        <v>8.1451527050084238E-2</v>
      </c>
      <c r="K570" s="8">
        <f t="shared" si="80"/>
        <v>7.9877971333808973E-2</v>
      </c>
      <c r="L570" s="8">
        <f t="shared" si="80"/>
        <v>8.0659544757193891E-2</v>
      </c>
      <c r="M570" s="8">
        <f t="shared" si="80"/>
        <v>8.0117356103438356E-2</v>
      </c>
      <c r="P570">
        <v>568</v>
      </c>
      <c r="Q570" s="8">
        <f t="shared" si="81"/>
        <v>7.8451527050084235E-2</v>
      </c>
      <c r="R570" s="8">
        <f t="shared" si="81"/>
        <v>7.687797133380897E-2</v>
      </c>
      <c r="S570" s="8">
        <f t="shared" si="81"/>
        <v>7.7659544757193888E-2</v>
      </c>
      <c r="T570" s="8">
        <f t="shared" si="81"/>
        <v>7.7117356103438353E-2</v>
      </c>
      <c r="W570">
        <v>568</v>
      </c>
      <c r="X570" s="4">
        <f t="shared" ref="X570:X633" si="85">Tasa_Fwd(C388,B388,C570,B570,182)</f>
        <v>7.931792212961547E-2</v>
      </c>
      <c r="Y570" s="4">
        <f t="shared" si="83"/>
        <v>7.8391853501397893E-2</v>
      </c>
      <c r="Z570" s="4">
        <f t="shared" si="84"/>
        <v>7.7760036083222808E-2</v>
      </c>
    </row>
    <row r="571" spans="1:26" x14ac:dyDescent="0.25">
      <c r="A571" s="16">
        <f t="shared" si="82"/>
        <v>44104</v>
      </c>
      <c r="B571">
        <f>+'[2]Ejercicio 1'!E788</f>
        <v>569</v>
      </c>
      <c r="C571" s="5">
        <v>7.9949885214638278E-2</v>
      </c>
      <c r="D571" s="4">
        <f t="shared" si="77"/>
        <v>7.8376393282447221E-2</v>
      </c>
      <c r="E571" s="6">
        <f t="shared" si="78"/>
        <v>7.9157935129702373E-2</v>
      </c>
      <c r="F571" s="7">
        <f t="shared" si="79"/>
        <v>7.8615768402890182E-2</v>
      </c>
      <c r="I571" s="10">
        <v>569</v>
      </c>
      <c r="J571" s="8">
        <f t="shared" si="80"/>
        <v>8.1449885214638279E-2</v>
      </c>
      <c r="K571" s="8">
        <f t="shared" si="80"/>
        <v>7.9876393282447222E-2</v>
      </c>
      <c r="L571" s="8">
        <f t="shared" si="80"/>
        <v>8.0657935129702374E-2</v>
      </c>
      <c r="M571" s="8">
        <f t="shared" si="80"/>
        <v>8.0115768402890183E-2</v>
      </c>
      <c r="P571">
        <v>569</v>
      </c>
      <c r="Q571" s="8">
        <f t="shared" si="81"/>
        <v>7.8449885214638276E-2</v>
      </c>
      <c r="R571" s="8">
        <f t="shared" si="81"/>
        <v>7.687639328244722E-2</v>
      </c>
      <c r="S571" s="8">
        <f t="shared" si="81"/>
        <v>7.7657935129702371E-2</v>
      </c>
      <c r="T571" s="8">
        <f t="shared" si="81"/>
        <v>7.7115768402890181E-2</v>
      </c>
      <c r="W571">
        <v>569</v>
      </c>
      <c r="X571" s="4">
        <f t="shared" si="85"/>
        <v>7.9314639084125935E-2</v>
      </c>
      <c r="Y571" s="4">
        <f t="shared" si="83"/>
        <v>7.8388634304911359E-2</v>
      </c>
      <c r="Z571" s="4">
        <f t="shared" si="84"/>
        <v>7.7756860225917102E-2</v>
      </c>
    </row>
    <row r="572" spans="1:26" x14ac:dyDescent="0.25">
      <c r="A572" s="16">
        <f t="shared" si="82"/>
        <v>44105</v>
      </c>
      <c r="B572">
        <f>+'[2]Ejercicio 1'!E789</f>
        <v>570</v>
      </c>
      <c r="C572" s="5">
        <v>7.9948243379192319E-2</v>
      </c>
      <c r="D572" s="4">
        <f t="shared" si="77"/>
        <v>7.8374815229827047E-2</v>
      </c>
      <c r="E572" s="6">
        <f t="shared" si="78"/>
        <v>7.9156325501568731E-2</v>
      </c>
      <c r="F572" s="7">
        <f t="shared" si="79"/>
        <v>7.8614180701271436E-2</v>
      </c>
      <c r="I572" s="10">
        <v>570</v>
      </c>
      <c r="J572" s="8">
        <f t="shared" si="80"/>
        <v>8.144824337919232E-2</v>
      </c>
      <c r="K572" s="8">
        <f t="shared" si="80"/>
        <v>7.9874815229827048E-2</v>
      </c>
      <c r="L572" s="8">
        <f t="shared" si="80"/>
        <v>8.0656325501568732E-2</v>
      </c>
      <c r="M572" s="8">
        <f t="shared" si="80"/>
        <v>8.0114180701271437E-2</v>
      </c>
      <c r="P572">
        <v>570</v>
      </c>
      <c r="Q572" s="8">
        <f t="shared" si="81"/>
        <v>7.8448243379192317E-2</v>
      </c>
      <c r="R572" s="8">
        <f t="shared" si="81"/>
        <v>7.6874815229827045E-2</v>
      </c>
      <c r="S572" s="8">
        <f t="shared" si="81"/>
        <v>7.7656325501568729E-2</v>
      </c>
      <c r="T572" s="8">
        <f t="shared" si="81"/>
        <v>7.7114180701271434E-2</v>
      </c>
      <c r="W572">
        <v>570</v>
      </c>
      <c r="X572" s="4">
        <f t="shared" si="85"/>
        <v>7.9311356039947892E-2</v>
      </c>
      <c r="Y572" s="4">
        <f t="shared" si="83"/>
        <v>7.8385415107137077E-2</v>
      </c>
      <c r="Z572" s="4">
        <f t="shared" si="84"/>
        <v>7.7753684365648057E-2</v>
      </c>
    </row>
    <row r="573" spans="1:26" x14ac:dyDescent="0.25">
      <c r="A573" s="16">
        <f t="shared" si="82"/>
        <v>44106</v>
      </c>
      <c r="B573">
        <f>+'[2]Ejercicio 1'!E790</f>
        <v>571</v>
      </c>
      <c r="C573" s="5">
        <v>7.994660154374636E-2</v>
      </c>
      <c r="D573" s="4">
        <f t="shared" si="77"/>
        <v>7.8373237175947449E-2</v>
      </c>
      <c r="E573" s="6">
        <f t="shared" si="78"/>
        <v>7.9154715872793852E-2</v>
      </c>
      <c r="F573" s="7">
        <f t="shared" si="79"/>
        <v>7.8612592998579256E-2</v>
      </c>
      <c r="I573" s="10">
        <v>571</v>
      </c>
      <c r="J573" s="8">
        <f t="shared" si="80"/>
        <v>8.1446601543746361E-2</v>
      </c>
      <c r="K573" s="8">
        <f t="shared" si="80"/>
        <v>7.9873237175947451E-2</v>
      </c>
      <c r="L573" s="8">
        <f t="shared" si="80"/>
        <v>8.0654715872793853E-2</v>
      </c>
      <c r="M573" s="8">
        <f t="shared" si="80"/>
        <v>8.0112592998579257E-2</v>
      </c>
      <c r="P573">
        <v>571</v>
      </c>
      <c r="Q573" s="8">
        <f t="shared" si="81"/>
        <v>7.8446601543746358E-2</v>
      </c>
      <c r="R573" s="8">
        <f t="shared" si="81"/>
        <v>7.6873237175947448E-2</v>
      </c>
      <c r="S573" s="8">
        <f t="shared" si="81"/>
        <v>7.765471587279385E-2</v>
      </c>
      <c r="T573" s="8">
        <f t="shared" si="81"/>
        <v>7.7112592998579255E-2</v>
      </c>
      <c r="W573">
        <v>571</v>
      </c>
      <c r="X573" s="4">
        <f t="shared" si="85"/>
        <v>7.9308072997079121E-2</v>
      </c>
      <c r="Y573" s="4">
        <f t="shared" si="83"/>
        <v>7.8382195908089966E-2</v>
      </c>
      <c r="Z573" s="4">
        <f t="shared" si="84"/>
        <v>7.7750508502304319E-2</v>
      </c>
    </row>
    <row r="574" spans="1:26" x14ac:dyDescent="0.25">
      <c r="A574" s="16">
        <f t="shared" si="82"/>
        <v>44107</v>
      </c>
      <c r="B574">
        <f>+'[2]Ejercicio 1'!E791</f>
        <v>572</v>
      </c>
      <c r="C574" s="5">
        <v>7.99449597083004E-2</v>
      </c>
      <c r="D574" s="4">
        <f t="shared" si="77"/>
        <v>7.8371659120808804E-2</v>
      </c>
      <c r="E574" s="6">
        <f t="shared" si="78"/>
        <v>7.9153106243375959E-2</v>
      </c>
      <c r="F574" s="7">
        <f t="shared" si="79"/>
        <v>7.8611005294816502E-2</v>
      </c>
      <c r="I574" s="10">
        <v>572</v>
      </c>
      <c r="J574" s="8">
        <f t="shared" si="80"/>
        <v>8.1444959708300402E-2</v>
      </c>
      <c r="K574" s="8">
        <f t="shared" si="80"/>
        <v>7.9871659120808805E-2</v>
      </c>
      <c r="L574" s="8">
        <f t="shared" si="80"/>
        <v>8.065310624337596E-2</v>
      </c>
      <c r="M574" s="8">
        <f t="shared" si="80"/>
        <v>8.0111005294816504E-2</v>
      </c>
      <c r="P574">
        <v>572</v>
      </c>
      <c r="Q574" s="8">
        <f t="shared" si="81"/>
        <v>7.8444959708300399E-2</v>
      </c>
      <c r="R574" s="8">
        <f t="shared" si="81"/>
        <v>7.6871659120808802E-2</v>
      </c>
      <c r="S574" s="8">
        <f t="shared" si="81"/>
        <v>7.7653106243375958E-2</v>
      </c>
      <c r="T574" s="8">
        <f t="shared" si="81"/>
        <v>7.7111005294816501E-2</v>
      </c>
      <c r="W574">
        <v>572</v>
      </c>
      <c r="X574" s="4">
        <f t="shared" si="85"/>
        <v>7.9304789955519192E-2</v>
      </c>
      <c r="Y574" s="4">
        <f t="shared" si="83"/>
        <v>7.8378976707748058E-2</v>
      </c>
      <c r="Z574" s="4">
        <f t="shared" si="84"/>
        <v>7.7747332635997243E-2</v>
      </c>
    </row>
    <row r="575" spans="1:26" x14ac:dyDescent="0.25">
      <c r="A575" s="16">
        <f t="shared" si="82"/>
        <v>44108</v>
      </c>
      <c r="B575">
        <f>+'[2]Ejercicio 1'!E792</f>
        <v>573</v>
      </c>
      <c r="C575" s="5">
        <v>7.9943317872854441E-2</v>
      </c>
      <c r="D575" s="4">
        <f t="shared" si="77"/>
        <v>7.8370081064411137E-2</v>
      </c>
      <c r="E575" s="6">
        <f t="shared" si="78"/>
        <v>7.9151496613315955E-2</v>
      </c>
      <c r="F575" s="7">
        <f t="shared" si="79"/>
        <v>7.8609417589980329E-2</v>
      </c>
      <c r="I575" s="10">
        <v>573</v>
      </c>
      <c r="J575" s="8">
        <f t="shared" si="80"/>
        <v>8.1443317872854443E-2</v>
      </c>
      <c r="K575" s="8">
        <f t="shared" si="80"/>
        <v>7.9870081064411139E-2</v>
      </c>
      <c r="L575" s="8">
        <f t="shared" si="80"/>
        <v>8.0651496613315957E-2</v>
      </c>
      <c r="M575" s="8">
        <f t="shared" si="80"/>
        <v>8.0109417589980331E-2</v>
      </c>
      <c r="P575">
        <v>573</v>
      </c>
      <c r="Q575" s="8">
        <f t="shared" si="81"/>
        <v>7.844331787285444E-2</v>
      </c>
      <c r="R575" s="8">
        <f t="shared" si="81"/>
        <v>7.6870081064411136E-2</v>
      </c>
      <c r="S575" s="8">
        <f t="shared" si="81"/>
        <v>7.7651496613315954E-2</v>
      </c>
      <c r="T575" s="8">
        <f t="shared" si="81"/>
        <v>7.7109417589980328E-2</v>
      </c>
      <c r="W575">
        <v>573</v>
      </c>
      <c r="X575" s="4">
        <f t="shared" si="85"/>
        <v>7.9301506915269854E-2</v>
      </c>
      <c r="Y575" s="4">
        <f t="shared" si="83"/>
        <v>7.8375757506122787E-2</v>
      </c>
      <c r="Z575" s="4">
        <f t="shared" si="84"/>
        <v>7.774415676660977E-2</v>
      </c>
    </row>
    <row r="576" spans="1:26" x14ac:dyDescent="0.25">
      <c r="A576" s="16">
        <f t="shared" si="82"/>
        <v>44109</v>
      </c>
      <c r="B576">
        <f>+'[2]Ejercicio 1'!E793</f>
        <v>574</v>
      </c>
      <c r="C576" s="5">
        <v>7.9941676037408482E-2</v>
      </c>
      <c r="D576" s="4">
        <f t="shared" si="77"/>
        <v>7.8368503006754631E-2</v>
      </c>
      <c r="E576" s="6">
        <f t="shared" si="78"/>
        <v>7.9149886982613826E-2</v>
      </c>
      <c r="F576" s="7">
        <f t="shared" si="79"/>
        <v>7.8607829884073582E-2</v>
      </c>
      <c r="I576" s="10">
        <v>574</v>
      </c>
      <c r="J576" s="8">
        <f t="shared" si="80"/>
        <v>8.1441676037408484E-2</v>
      </c>
      <c r="K576" s="8">
        <f t="shared" si="80"/>
        <v>7.9868503006754632E-2</v>
      </c>
      <c r="L576" s="8">
        <f t="shared" si="80"/>
        <v>8.0649886982613828E-2</v>
      </c>
      <c r="M576" s="8">
        <f t="shared" si="80"/>
        <v>8.0107829884073584E-2</v>
      </c>
      <c r="P576">
        <v>574</v>
      </c>
      <c r="Q576" s="8">
        <f t="shared" si="81"/>
        <v>7.8441676037408481E-2</v>
      </c>
      <c r="R576" s="8">
        <f t="shared" si="81"/>
        <v>7.6868503006754629E-2</v>
      </c>
      <c r="S576" s="8">
        <f t="shared" si="81"/>
        <v>7.7649886982613825E-2</v>
      </c>
      <c r="T576" s="8">
        <f t="shared" si="81"/>
        <v>7.7107829884073581E-2</v>
      </c>
      <c r="W576">
        <v>574</v>
      </c>
      <c r="X576" s="4">
        <f t="shared" si="85"/>
        <v>7.9298223876332008E-2</v>
      </c>
      <c r="Y576" s="4">
        <f t="shared" si="83"/>
        <v>7.8372538303215028E-2</v>
      </c>
      <c r="Z576" s="4">
        <f t="shared" si="84"/>
        <v>7.7740980894204711E-2</v>
      </c>
    </row>
    <row r="577" spans="1:26" x14ac:dyDescent="0.25">
      <c r="A577" s="16">
        <f t="shared" si="82"/>
        <v>44110</v>
      </c>
      <c r="B577">
        <f>+'[2]Ejercicio 1'!E794</f>
        <v>575</v>
      </c>
      <c r="C577" s="5">
        <v>7.9940034201962523E-2</v>
      </c>
      <c r="D577" s="4">
        <f t="shared" si="77"/>
        <v>7.8366924947839506E-2</v>
      </c>
      <c r="E577" s="6">
        <f t="shared" si="78"/>
        <v>7.9148277351270446E-2</v>
      </c>
      <c r="F577" s="7">
        <f t="shared" si="79"/>
        <v>7.8606242177093416E-2</v>
      </c>
      <c r="I577" s="10">
        <v>575</v>
      </c>
      <c r="J577" s="8">
        <f t="shared" si="80"/>
        <v>8.1440034201962525E-2</v>
      </c>
      <c r="K577" s="8">
        <f t="shared" si="80"/>
        <v>7.9866924947839507E-2</v>
      </c>
      <c r="L577" s="8">
        <f t="shared" si="80"/>
        <v>8.0648277351270448E-2</v>
      </c>
      <c r="M577" s="8">
        <f t="shared" si="80"/>
        <v>8.0106242177093417E-2</v>
      </c>
      <c r="P577">
        <v>575</v>
      </c>
      <c r="Q577" s="8">
        <f t="shared" si="81"/>
        <v>7.8440034201962522E-2</v>
      </c>
      <c r="R577" s="8">
        <f t="shared" si="81"/>
        <v>7.6866924947839504E-2</v>
      </c>
      <c r="S577" s="8">
        <f t="shared" si="81"/>
        <v>7.7648277351270445E-2</v>
      </c>
      <c r="T577" s="8">
        <f t="shared" si="81"/>
        <v>7.7106242177093415E-2</v>
      </c>
      <c r="W577">
        <v>575</v>
      </c>
      <c r="X577" s="4">
        <f t="shared" si="85"/>
        <v>7.9294940838704753E-2</v>
      </c>
      <c r="Y577" s="4">
        <f t="shared" si="83"/>
        <v>7.8369319099029167E-2</v>
      </c>
      <c r="Z577" s="4">
        <f t="shared" si="84"/>
        <v>7.7737805018779207E-2</v>
      </c>
    </row>
    <row r="578" spans="1:26" x14ac:dyDescent="0.25">
      <c r="A578" s="16">
        <f t="shared" si="82"/>
        <v>44111</v>
      </c>
      <c r="B578">
        <f>+'[2]Ejercicio 1'!E795</f>
        <v>576</v>
      </c>
      <c r="C578" s="5">
        <v>7.9938392366516564E-2</v>
      </c>
      <c r="D578" s="4">
        <f t="shared" si="77"/>
        <v>7.8365346887665138E-2</v>
      </c>
      <c r="E578" s="6">
        <f t="shared" si="78"/>
        <v>7.9146667719284941E-2</v>
      </c>
      <c r="F578" s="7">
        <f t="shared" si="79"/>
        <v>7.8604654469042662E-2</v>
      </c>
      <c r="I578" s="10">
        <v>576</v>
      </c>
      <c r="J578" s="8">
        <f t="shared" si="80"/>
        <v>8.1438392366516565E-2</v>
      </c>
      <c r="K578" s="8">
        <f t="shared" si="80"/>
        <v>7.986534688766514E-2</v>
      </c>
      <c r="L578" s="8">
        <f t="shared" si="80"/>
        <v>8.0646667719284942E-2</v>
      </c>
      <c r="M578" s="8">
        <f t="shared" ref="M578:M641" si="86">F578+$O$1</f>
        <v>8.0104654469042663E-2</v>
      </c>
      <c r="P578">
        <v>576</v>
      </c>
      <c r="Q578" s="8">
        <f t="shared" si="81"/>
        <v>7.8438392366516563E-2</v>
      </c>
      <c r="R578" s="8">
        <f t="shared" si="81"/>
        <v>7.6865346887665137E-2</v>
      </c>
      <c r="S578" s="8">
        <f t="shared" si="81"/>
        <v>7.764666771928494E-2</v>
      </c>
      <c r="T578" s="8">
        <f t="shared" ref="T578:T641" si="87">F578-$O$1</f>
        <v>7.7104654469042661E-2</v>
      </c>
      <c r="W578">
        <v>576</v>
      </c>
      <c r="X578" s="4">
        <f t="shared" si="85"/>
        <v>7.9291657802385909E-2</v>
      </c>
      <c r="Y578" s="4">
        <f t="shared" si="83"/>
        <v>7.8366099893554669E-2</v>
      </c>
      <c r="Z578" s="4">
        <f t="shared" si="84"/>
        <v>7.7734629140336117E-2</v>
      </c>
    </row>
    <row r="579" spans="1:26" x14ac:dyDescent="0.25">
      <c r="A579" s="16">
        <f t="shared" si="82"/>
        <v>44112</v>
      </c>
      <c r="B579">
        <f>+'[2]Ejercicio 1'!E796</f>
        <v>577</v>
      </c>
      <c r="C579" s="5">
        <v>7.9936750531070605E-2</v>
      </c>
      <c r="D579" s="4">
        <f t="shared" ref="D579:D642" si="88">+LN((1+C579*182/360)^(360/182))</f>
        <v>7.8363768826231722E-2</v>
      </c>
      <c r="E579" s="6">
        <f t="shared" ref="E579:E642" si="89">Equivalencia_Tasas(C579,182,91)</f>
        <v>7.9145058086656436E-2</v>
      </c>
      <c r="F579" s="7">
        <f t="shared" ref="F579:F642" si="90">Equivalencia_Tasas(C579,182,28)</f>
        <v>7.8603066759918488E-2</v>
      </c>
      <c r="I579" s="10">
        <v>577</v>
      </c>
      <c r="J579" s="8">
        <f t="shared" ref="J579:M642" si="91">C579+$O$1</f>
        <v>8.1436750531070606E-2</v>
      </c>
      <c r="K579" s="8">
        <f t="shared" si="91"/>
        <v>7.9863768826231724E-2</v>
      </c>
      <c r="L579" s="8">
        <f t="shared" si="91"/>
        <v>8.0645058086656438E-2</v>
      </c>
      <c r="M579" s="8">
        <f t="shared" si="86"/>
        <v>8.010306675991849E-2</v>
      </c>
      <c r="P579">
        <v>577</v>
      </c>
      <c r="Q579" s="8">
        <f t="shared" ref="Q579:T642" si="92">C579-$O$1</f>
        <v>7.8436750531070604E-2</v>
      </c>
      <c r="R579" s="8">
        <f t="shared" si="92"/>
        <v>7.6863768826231721E-2</v>
      </c>
      <c r="S579" s="8">
        <f t="shared" si="92"/>
        <v>7.7645058086656435E-2</v>
      </c>
      <c r="T579" s="8">
        <f t="shared" si="87"/>
        <v>7.7103066759918487E-2</v>
      </c>
      <c r="W579">
        <v>577</v>
      </c>
      <c r="X579" s="4">
        <f t="shared" si="85"/>
        <v>7.9288374767378544E-2</v>
      </c>
      <c r="Y579" s="4">
        <f t="shared" si="83"/>
        <v>7.8362880686795922E-2</v>
      </c>
      <c r="Z579" s="4">
        <f t="shared" si="84"/>
        <v>7.7731453258866878E-2</v>
      </c>
    </row>
    <row r="580" spans="1:26" x14ac:dyDescent="0.25">
      <c r="A580" s="16">
        <f t="shared" si="82"/>
        <v>44113</v>
      </c>
      <c r="B580">
        <f>+'[2]Ejercicio 1'!E797</f>
        <v>578</v>
      </c>
      <c r="C580" s="5">
        <v>7.9935108695624646E-2</v>
      </c>
      <c r="D580" s="4">
        <f t="shared" si="88"/>
        <v>7.8362190763539258E-2</v>
      </c>
      <c r="E580" s="6">
        <f t="shared" si="89"/>
        <v>7.9143448453385806E-2</v>
      </c>
      <c r="F580" s="7">
        <f t="shared" si="90"/>
        <v>7.8601479049723741E-2</v>
      </c>
      <c r="I580" s="10">
        <v>578</v>
      </c>
      <c r="J580" s="8">
        <f t="shared" si="91"/>
        <v>8.1435108695624647E-2</v>
      </c>
      <c r="K580" s="8">
        <f t="shared" si="91"/>
        <v>7.9862190763539259E-2</v>
      </c>
      <c r="L580" s="8">
        <f t="shared" si="91"/>
        <v>8.0643448453385808E-2</v>
      </c>
      <c r="M580" s="8">
        <f t="shared" si="86"/>
        <v>8.0101479049723742E-2</v>
      </c>
      <c r="P580">
        <v>578</v>
      </c>
      <c r="Q580" s="8">
        <f t="shared" si="92"/>
        <v>7.8435108695624645E-2</v>
      </c>
      <c r="R580" s="8">
        <f t="shared" si="92"/>
        <v>7.6862190763539256E-2</v>
      </c>
      <c r="S580" s="8">
        <f t="shared" si="92"/>
        <v>7.7643448453385805E-2</v>
      </c>
      <c r="T580" s="8">
        <f t="shared" si="87"/>
        <v>7.710147904972374E-2</v>
      </c>
      <c r="W580">
        <v>578</v>
      </c>
      <c r="X580" s="4">
        <f t="shared" si="85"/>
        <v>7.928509173368134E-2</v>
      </c>
      <c r="Y580" s="4">
        <f t="shared" si="83"/>
        <v>7.8359661478749412E-2</v>
      </c>
      <c r="Z580" s="4">
        <f t="shared" si="84"/>
        <v>7.7728277374382912E-2</v>
      </c>
    </row>
    <row r="581" spans="1:26" x14ac:dyDescent="0.25">
      <c r="A581" s="16">
        <f t="shared" ref="A581:A644" si="93">+A580+1</f>
        <v>44114</v>
      </c>
      <c r="B581">
        <f>+'[2]Ejercicio 1'!E798</f>
        <v>579</v>
      </c>
      <c r="C581" s="5">
        <v>7.9933466860178687E-2</v>
      </c>
      <c r="D581" s="4">
        <f t="shared" si="88"/>
        <v>7.836061269958837E-2</v>
      </c>
      <c r="E581" s="6">
        <f t="shared" si="89"/>
        <v>7.9141838819474813E-2</v>
      </c>
      <c r="F581" s="7">
        <f t="shared" si="90"/>
        <v>7.8599891338458433E-2</v>
      </c>
      <c r="I581" s="10">
        <v>579</v>
      </c>
      <c r="J581" s="8">
        <f t="shared" si="91"/>
        <v>8.1433466860178688E-2</v>
      </c>
      <c r="K581" s="8">
        <f t="shared" si="91"/>
        <v>7.9860612699588371E-2</v>
      </c>
      <c r="L581" s="8">
        <f t="shared" si="91"/>
        <v>8.0641838819474815E-2</v>
      </c>
      <c r="M581" s="8">
        <f t="shared" si="86"/>
        <v>8.0099891338458434E-2</v>
      </c>
      <c r="P581">
        <v>579</v>
      </c>
      <c r="Q581" s="8">
        <f t="shared" si="92"/>
        <v>7.8433466860178686E-2</v>
      </c>
      <c r="R581" s="8">
        <f t="shared" si="92"/>
        <v>7.6860612699588368E-2</v>
      </c>
      <c r="S581" s="8">
        <f t="shared" si="92"/>
        <v>7.7641838819474812E-2</v>
      </c>
      <c r="T581" s="8">
        <f t="shared" si="87"/>
        <v>7.7099891338458432E-2</v>
      </c>
      <c r="W581">
        <v>579</v>
      </c>
      <c r="X581" s="4">
        <f t="shared" si="85"/>
        <v>7.9281808701295614E-2</v>
      </c>
      <c r="Y581" s="4">
        <f t="shared" si="83"/>
        <v>7.83564422694292E-2</v>
      </c>
      <c r="Z581" s="4">
        <f t="shared" si="84"/>
        <v>7.7725101486935608E-2</v>
      </c>
    </row>
    <row r="582" spans="1:26" x14ac:dyDescent="0.25">
      <c r="A582" s="16">
        <f t="shared" si="93"/>
        <v>44115</v>
      </c>
      <c r="B582">
        <f>+'[2]Ejercicio 1'!E799</f>
        <v>580</v>
      </c>
      <c r="C582" s="5">
        <v>7.9931825024732728E-2</v>
      </c>
      <c r="D582" s="4">
        <f t="shared" si="88"/>
        <v>7.835903463437803E-2</v>
      </c>
      <c r="E582" s="6">
        <f t="shared" si="89"/>
        <v>7.9140229184919947E-2</v>
      </c>
      <c r="F582" s="7">
        <f t="shared" si="90"/>
        <v>7.8598303626119678E-2</v>
      </c>
      <c r="I582" s="10">
        <v>580</v>
      </c>
      <c r="J582" s="8">
        <f t="shared" si="91"/>
        <v>8.1431825024732729E-2</v>
      </c>
      <c r="K582" s="8">
        <f t="shared" si="91"/>
        <v>7.9859034634378032E-2</v>
      </c>
      <c r="L582" s="8">
        <f t="shared" si="91"/>
        <v>8.0640229184919948E-2</v>
      </c>
      <c r="M582" s="8">
        <f t="shared" si="86"/>
        <v>8.009830362611968E-2</v>
      </c>
      <c r="P582">
        <v>580</v>
      </c>
      <c r="Q582" s="8">
        <f t="shared" si="92"/>
        <v>7.8431825024732726E-2</v>
      </c>
      <c r="R582" s="8">
        <f t="shared" si="92"/>
        <v>7.6859034634378029E-2</v>
      </c>
      <c r="S582" s="8">
        <f t="shared" si="92"/>
        <v>7.7640229184919946E-2</v>
      </c>
      <c r="T582" s="8">
        <f t="shared" si="87"/>
        <v>7.7098303626119677E-2</v>
      </c>
      <c r="W582">
        <v>580</v>
      </c>
      <c r="X582" s="4">
        <f t="shared" si="85"/>
        <v>7.927852567021873E-2</v>
      </c>
      <c r="Y582" s="4">
        <f t="shared" si="83"/>
        <v>7.8353223058820351E-2</v>
      </c>
      <c r="Z582" s="4">
        <f t="shared" si="84"/>
        <v>7.7721925596407893E-2</v>
      </c>
    </row>
    <row r="583" spans="1:26" x14ac:dyDescent="0.25">
      <c r="A583" s="16">
        <f t="shared" si="93"/>
        <v>44116</v>
      </c>
      <c r="B583">
        <f>+'[2]Ejercicio 1'!E800</f>
        <v>581</v>
      </c>
      <c r="C583" s="5">
        <v>7.9930183189286769E-2</v>
      </c>
      <c r="D583" s="4">
        <f t="shared" si="88"/>
        <v>7.8357456567908629E-2</v>
      </c>
      <c r="E583" s="6">
        <f t="shared" si="89"/>
        <v>7.9138619549723815E-2</v>
      </c>
      <c r="F583" s="7">
        <f t="shared" si="90"/>
        <v>7.8596715912710363E-2</v>
      </c>
      <c r="I583" s="10">
        <v>581</v>
      </c>
      <c r="J583" s="8">
        <f t="shared" si="91"/>
        <v>8.143018318928677E-2</v>
      </c>
      <c r="K583" s="8">
        <f t="shared" si="91"/>
        <v>7.985745656790863E-2</v>
      </c>
      <c r="L583" s="8">
        <f t="shared" si="91"/>
        <v>8.0638619549723817E-2</v>
      </c>
      <c r="M583" s="8">
        <f t="shared" si="86"/>
        <v>8.0096715912710365E-2</v>
      </c>
      <c r="P583">
        <v>581</v>
      </c>
      <c r="Q583" s="8">
        <f t="shared" si="92"/>
        <v>7.8430183189286767E-2</v>
      </c>
      <c r="R583" s="8">
        <f t="shared" si="92"/>
        <v>7.6857456567908627E-2</v>
      </c>
      <c r="S583" s="8">
        <f t="shared" si="92"/>
        <v>7.7638619549723814E-2</v>
      </c>
      <c r="T583" s="8">
        <f t="shared" si="87"/>
        <v>7.7096715912710362E-2</v>
      </c>
      <c r="W583">
        <v>581</v>
      </c>
      <c r="X583" s="4">
        <f t="shared" si="85"/>
        <v>7.9275242640451118E-2</v>
      </c>
      <c r="Y583" s="4">
        <f t="shared" si="83"/>
        <v>7.8350003846929001E-2</v>
      </c>
      <c r="Z583" s="4">
        <f t="shared" si="84"/>
        <v>7.7718749702862605E-2</v>
      </c>
    </row>
    <row r="584" spans="1:26" x14ac:dyDescent="0.25">
      <c r="A584" s="16">
        <f t="shared" si="93"/>
        <v>44117</v>
      </c>
      <c r="B584">
        <f>+'[2]Ejercicio 1'!E801</f>
        <v>582</v>
      </c>
      <c r="C584" s="5">
        <v>7.992854135384081E-2</v>
      </c>
      <c r="D584" s="4">
        <f t="shared" si="88"/>
        <v>7.8355878500180179E-2</v>
      </c>
      <c r="E584" s="6">
        <f t="shared" si="89"/>
        <v>7.9137009913884698E-2</v>
      </c>
      <c r="F584" s="7">
        <f t="shared" si="90"/>
        <v>7.8595128198227629E-2</v>
      </c>
      <c r="I584" s="10">
        <v>582</v>
      </c>
      <c r="J584" s="8">
        <f t="shared" si="91"/>
        <v>8.1428541353840811E-2</v>
      </c>
      <c r="K584" s="8">
        <f t="shared" si="91"/>
        <v>7.985587850018018E-2</v>
      </c>
      <c r="L584" s="8">
        <f t="shared" si="91"/>
        <v>8.06370099138847E-2</v>
      </c>
      <c r="M584" s="8">
        <f t="shared" si="86"/>
        <v>8.009512819822763E-2</v>
      </c>
      <c r="P584">
        <v>582</v>
      </c>
      <c r="Q584" s="8">
        <f t="shared" si="92"/>
        <v>7.8428541353840808E-2</v>
      </c>
      <c r="R584" s="8">
        <f t="shared" si="92"/>
        <v>7.6855878500180178E-2</v>
      </c>
      <c r="S584" s="8">
        <f t="shared" si="92"/>
        <v>7.7637009913884697E-2</v>
      </c>
      <c r="T584" s="8">
        <f t="shared" si="87"/>
        <v>7.7095128198227628E-2</v>
      </c>
      <c r="W584">
        <v>582</v>
      </c>
      <c r="X584" s="4">
        <f t="shared" si="85"/>
        <v>7.9271959611994555E-2</v>
      </c>
      <c r="Y584" s="4">
        <f t="shared" si="83"/>
        <v>7.8346784633743755E-2</v>
      </c>
      <c r="Z584" s="4">
        <f t="shared" si="84"/>
        <v>7.7715573806294014E-2</v>
      </c>
    </row>
    <row r="585" spans="1:26" x14ac:dyDescent="0.25">
      <c r="A585" s="16">
        <f t="shared" si="93"/>
        <v>44118</v>
      </c>
      <c r="B585">
        <f>+'[2]Ejercicio 1'!E802</f>
        <v>583</v>
      </c>
      <c r="C585" s="5">
        <v>7.9926899518394851E-2</v>
      </c>
      <c r="D585" s="4">
        <f t="shared" si="88"/>
        <v>7.8354300431193291E-2</v>
      </c>
      <c r="E585" s="6">
        <f t="shared" si="89"/>
        <v>7.9135400277405205E-2</v>
      </c>
      <c r="F585" s="7">
        <f t="shared" si="90"/>
        <v>7.8593540482674307E-2</v>
      </c>
      <c r="I585" s="10">
        <v>583</v>
      </c>
      <c r="J585" s="8">
        <f t="shared" si="91"/>
        <v>8.1426899518394852E-2</v>
      </c>
      <c r="K585" s="8">
        <f t="shared" si="91"/>
        <v>7.9854300431193292E-2</v>
      </c>
      <c r="L585" s="8">
        <f t="shared" si="91"/>
        <v>8.0635400277405206E-2</v>
      </c>
      <c r="M585" s="8">
        <f t="shared" si="86"/>
        <v>8.0093540482674308E-2</v>
      </c>
      <c r="P585">
        <v>583</v>
      </c>
      <c r="Q585" s="8">
        <f t="shared" si="92"/>
        <v>7.8426899518394849E-2</v>
      </c>
      <c r="R585" s="8">
        <f t="shared" si="92"/>
        <v>7.685430043119329E-2</v>
      </c>
      <c r="S585" s="8">
        <f t="shared" si="92"/>
        <v>7.7635400277405203E-2</v>
      </c>
      <c r="T585" s="8">
        <f t="shared" si="87"/>
        <v>7.7093540482674305E-2</v>
      </c>
      <c r="W585">
        <v>583</v>
      </c>
      <c r="X585" s="4">
        <f t="shared" si="85"/>
        <v>7.9268676584849915E-2</v>
      </c>
      <c r="Y585" s="4">
        <f t="shared" si="83"/>
        <v>7.8343565419290065E-2</v>
      </c>
      <c r="Z585" s="4">
        <f t="shared" si="84"/>
        <v>7.771239790670785E-2</v>
      </c>
    </row>
    <row r="586" spans="1:26" x14ac:dyDescent="0.25">
      <c r="A586" s="16">
        <f t="shared" si="93"/>
        <v>44119</v>
      </c>
      <c r="B586">
        <f>+'[2]Ejercicio 1'!E803</f>
        <v>584</v>
      </c>
      <c r="C586" s="5">
        <v>7.9925257682948891E-2</v>
      </c>
      <c r="D586" s="4">
        <f t="shared" si="88"/>
        <v>7.8352722360946939E-2</v>
      </c>
      <c r="E586" s="6">
        <f t="shared" si="89"/>
        <v>7.9133790640281837E-2</v>
      </c>
      <c r="F586" s="7">
        <f t="shared" si="90"/>
        <v>7.8591952766050424E-2</v>
      </c>
      <c r="I586" s="10">
        <v>584</v>
      </c>
      <c r="J586" s="8">
        <f t="shared" si="91"/>
        <v>8.1425257682948893E-2</v>
      </c>
      <c r="K586" s="8">
        <f t="shared" si="91"/>
        <v>7.985272236094694E-2</v>
      </c>
      <c r="L586" s="8">
        <f t="shared" si="91"/>
        <v>8.0633790640281838E-2</v>
      </c>
      <c r="M586" s="8">
        <f t="shared" si="86"/>
        <v>8.0091952766050425E-2</v>
      </c>
      <c r="P586">
        <v>584</v>
      </c>
      <c r="Q586" s="8">
        <f t="shared" si="92"/>
        <v>7.842525768294889E-2</v>
      </c>
      <c r="R586" s="8">
        <f t="shared" si="92"/>
        <v>7.6852722360946937E-2</v>
      </c>
      <c r="S586" s="8">
        <f t="shared" si="92"/>
        <v>7.7633790640281836E-2</v>
      </c>
      <c r="T586" s="8">
        <f t="shared" si="87"/>
        <v>7.7091952766050423E-2</v>
      </c>
      <c r="W586">
        <v>584</v>
      </c>
      <c r="X586" s="4">
        <f t="shared" si="85"/>
        <v>7.9265393559014546E-2</v>
      </c>
      <c r="Y586" s="4">
        <f t="shared" si="83"/>
        <v>7.8340346203541578E-2</v>
      </c>
      <c r="Z586" s="4">
        <f t="shared" si="84"/>
        <v>7.7709222004158321E-2</v>
      </c>
    </row>
    <row r="587" spans="1:26" x14ac:dyDescent="0.25">
      <c r="A587" s="16">
        <f t="shared" si="93"/>
        <v>44120</v>
      </c>
      <c r="B587">
        <f>+'[2]Ejercicio 1'!E804</f>
        <v>585</v>
      </c>
      <c r="C587" s="5">
        <v>7.9923615847502932E-2</v>
      </c>
      <c r="D587" s="4">
        <f t="shared" si="88"/>
        <v>7.8351144289441732E-2</v>
      </c>
      <c r="E587" s="6">
        <f t="shared" si="89"/>
        <v>7.9132181002517218E-2</v>
      </c>
      <c r="F587" s="7">
        <f t="shared" si="90"/>
        <v>7.8590365048353109E-2</v>
      </c>
      <c r="I587" s="10">
        <v>585</v>
      </c>
      <c r="J587" s="8">
        <f t="shared" si="91"/>
        <v>8.1423615847502934E-2</v>
      </c>
      <c r="K587" s="8">
        <f t="shared" si="91"/>
        <v>7.9851144289441733E-2</v>
      </c>
      <c r="L587" s="8">
        <f t="shared" si="91"/>
        <v>8.063218100251722E-2</v>
      </c>
      <c r="M587" s="8">
        <f t="shared" si="86"/>
        <v>8.009036504835311E-2</v>
      </c>
      <c r="P587">
        <v>585</v>
      </c>
      <c r="Q587" s="8">
        <f t="shared" si="92"/>
        <v>7.8423615847502931E-2</v>
      </c>
      <c r="R587" s="8">
        <f t="shared" si="92"/>
        <v>7.6851144289441731E-2</v>
      </c>
      <c r="S587" s="8">
        <f t="shared" si="92"/>
        <v>7.7632181002517217E-2</v>
      </c>
      <c r="T587" s="8">
        <f t="shared" si="87"/>
        <v>7.7090365048353107E-2</v>
      </c>
      <c r="W587">
        <v>585</v>
      </c>
      <c r="X587" s="4">
        <f t="shared" si="85"/>
        <v>7.9262110534488034E-2</v>
      </c>
      <c r="Y587" s="4">
        <f t="shared" si="83"/>
        <v>7.8337126986515876E-2</v>
      </c>
      <c r="Z587" s="4">
        <f t="shared" si="84"/>
        <v>7.7706046098477033E-2</v>
      </c>
    </row>
    <row r="588" spans="1:26" x14ac:dyDescent="0.25">
      <c r="A588" s="16">
        <f t="shared" si="93"/>
        <v>44121</v>
      </c>
      <c r="B588">
        <f>+'[2]Ejercicio 1'!E805</f>
        <v>586</v>
      </c>
      <c r="C588" s="5">
        <v>7.9921974012056973E-2</v>
      </c>
      <c r="D588" s="4">
        <f t="shared" si="88"/>
        <v>7.8349566216677463E-2</v>
      </c>
      <c r="E588" s="6">
        <f t="shared" si="89"/>
        <v>7.9130571364110489E-2</v>
      </c>
      <c r="F588" s="7">
        <f t="shared" si="90"/>
        <v>7.858877732958236E-2</v>
      </c>
      <c r="I588" s="10">
        <v>586</v>
      </c>
      <c r="J588" s="8">
        <f t="shared" si="91"/>
        <v>8.1421974012056975E-2</v>
      </c>
      <c r="K588" s="8">
        <f t="shared" si="91"/>
        <v>7.9849566216677464E-2</v>
      </c>
      <c r="L588" s="8">
        <f t="shared" si="91"/>
        <v>8.063057136411049E-2</v>
      </c>
      <c r="M588" s="8">
        <f t="shared" si="86"/>
        <v>8.0088777329582361E-2</v>
      </c>
      <c r="P588">
        <v>586</v>
      </c>
      <c r="Q588" s="8">
        <f t="shared" si="92"/>
        <v>7.8421974012056972E-2</v>
      </c>
      <c r="R588" s="8">
        <f t="shared" si="92"/>
        <v>7.6849566216677462E-2</v>
      </c>
      <c r="S588" s="8">
        <f t="shared" si="92"/>
        <v>7.7630571364110487E-2</v>
      </c>
      <c r="T588" s="8">
        <f t="shared" si="87"/>
        <v>7.7088777329582359E-2</v>
      </c>
      <c r="W588">
        <v>586</v>
      </c>
      <c r="X588" s="4">
        <f t="shared" si="85"/>
        <v>7.9258827511272542E-2</v>
      </c>
      <c r="Y588" s="4">
        <f t="shared" si="83"/>
        <v>7.8333907768201538E-2</v>
      </c>
      <c r="Z588" s="4">
        <f t="shared" si="84"/>
        <v>7.7702870189823817E-2</v>
      </c>
    </row>
    <row r="589" spans="1:26" x14ac:dyDescent="0.25">
      <c r="A589" s="16">
        <f t="shared" si="93"/>
        <v>44122</v>
      </c>
      <c r="B589">
        <f>+'[2]Ejercicio 1'!E806</f>
        <v>587</v>
      </c>
      <c r="C589" s="5">
        <v>7.9920332176611014E-2</v>
      </c>
      <c r="D589" s="4">
        <f t="shared" si="88"/>
        <v>7.8347988142654132E-2</v>
      </c>
      <c r="E589" s="6">
        <f t="shared" si="89"/>
        <v>7.912896172506162E-2</v>
      </c>
      <c r="F589" s="7">
        <f t="shared" si="90"/>
        <v>7.8587189609743896E-2</v>
      </c>
      <c r="I589" s="10">
        <v>587</v>
      </c>
      <c r="J589" s="8">
        <f t="shared" si="91"/>
        <v>8.1420332176611016E-2</v>
      </c>
      <c r="K589" s="8">
        <f t="shared" si="91"/>
        <v>7.9847988142654133E-2</v>
      </c>
      <c r="L589" s="8">
        <f t="shared" si="91"/>
        <v>8.0628961725061621E-2</v>
      </c>
      <c r="M589" s="8">
        <f t="shared" si="86"/>
        <v>8.0087189609743897E-2</v>
      </c>
      <c r="P589">
        <v>587</v>
      </c>
      <c r="Q589" s="8">
        <f t="shared" si="92"/>
        <v>7.8420332176611013E-2</v>
      </c>
      <c r="R589" s="8">
        <f t="shared" si="92"/>
        <v>7.6847988142654131E-2</v>
      </c>
      <c r="S589" s="8">
        <f t="shared" si="92"/>
        <v>7.7628961725061618E-2</v>
      </c>
      <c r="T589" s="8">
        <f t="shared" si="87"/>
        <v>7.7087189609743895E-2</v>
      </c>
      <c r="W589">
        <v>587</v>
      </c>
      <c r="X589" s="4">
        <f t="shared" si="85"/>
        <v>7.9255544489368113E-2</v>
      </c>
      <c r="Y589" s="4">
        <f t="shared" si="83"/>
        <v>7.8330688548604713E-2</v>
      </c>
      <c r="Z589" s="4">
        <f t="shared" si="84"/>
        <v>7.7699694278221543E-2</v>
      </c>
    </row>
    <row r="590" spans="1:26" x14ac:dyDescent="0.25">
      <c r="A590" s="16">
        <f t="shared" si="93"/>
        <v>44123</v>
      </c>
      <c r="B590">
        <f>+'[2]Ejercicio 1'!E807</f>
        <v>588</v>
      </c>
      <c r="C590" s="5">
        <v>7.9918690341165055E-2</v>
      </c>
      <c r="D590" s="4">
        <f t="shared" si="88"/>
        <v>7.8346410067372363E-2</v>
      </c>
      <c r="E590" s="6">
        <f t="shared" si="89"/>
        <v>7.9127352085370639E-2</v>
      </c>
      <c r="F590" s="7">
        <f t="shared" si="90"/>
        <v>7.8585601888829154E-2</v>
      </c>
      <c r="I590" s="10">
        <v>588</v>
      </c>
      <c r="J590" s="8">
        <f t="shared" si="91"/>
        <v>8.1418690341165056E-2</v>
      </c>
      <c r="K590" s="8">
        <f t="shared" si="91"/>
        <v>7.9846410067372364E-2</v>
      </c>
      <c r="L590" s="8">
        <f t="shared" si="91"/>
        <v>8.062735208537064E-2</v>
      </c>
      <c r="M590" s="8">
        <f t="shared" si="86"/>
        <v>8.0085601888829155E-2</v>
      </c>
      <c r="P590">
        <v>588</v>
      </c>
      <c r="Q590" s="8">
        <f t="shared" si="92"/>
        <v>7.8418690341165054E-2</v>
      </c>
      <c r="R590" s="8">
        <f t="shared" si="92"/>
        <v>7.6846410067372362E-2</v>
      </c>
      <c r="S590" s="8">
        <f t="shared" si="92"/>
        <v>7.7627352085370638E-2</v>
      </c>
      <c r="T590" s="8">
        <f t="shared" si="87"/>
        <v>7.7085601888829153E-2</v>
      </c>
      <c r="W590">
        <v>588</v>
      </c>
      <c r="X590" s="4">
        <f t="shared" si="85"/>
        <v>7.9252261468774704E-2</v>
      </c>
      <c r="Y590" s="4">
        <f t="shared" si="83"/>
        <v>7.8327469327723637E-2</v>
      </c>
      <c r="Z590" s="4">
        <f t="shared" si="84"/>
        <v>7.7696518363470357E-2</v>
      </c>
    </row>
    <row r="591" spans="1:26" x14ac:dyDescent="0.25">
      <c r="A591" s="16">
        <f t="shared" si="93"/>
        <v>44124</v>
      </c>
      <c r="B591">
        <f>+'[2]Ejercicio 1'!E808</f>
        <v>589</v>
      </c>
      <c r="C591" s="5">
        <v>7.9917048505719096E-2</v>
      </c>
      <c r="D591" s="4">
        <f t="shared" si="88"/>
        <v>7.8344831990831101E-2</v>
      </c>
      <c r="E591" s="6">
        <f t="shared" si="89"/>
        <v>7.912574244503752E-2</v>
      </c>
      <c r="F591" s="7">
        <f t="shared" si="90"/>
        <v>7.8584014166846697E-2</v>
      </c>
      <c r="I591" s="10">
        <v>589</v>
      </c>
      <c r="J591" s="8">
        <f t="shared" si="91"/>
        <v>8.1417048505719097E-2</v>
      </c>
      <c r="K591" s="8">
        <f t="shared" si="91"/>
        <v>7.9844831990831103E-2</v>
      </c>
      <c r="L591" s="8">
        <f t="shared" si="91"/>
        <v>8.0625742445037521E-2</v>
      </c>
      <c r="M591" s="8">
        <f t="shared" si="86"/>
        <v>8.0084014166846698E-2</v>
      </c>
      <c r="P591">
        <v>589</v>
      </c>
      <c r="Q591" s="8">
        <f t="shared" si="92"/>
        <v>7.8417048505719095E-2</v>
      </c>
      <c r="R591" s="8">
        <f t="shared" si="92"/>
        <v>7.68448319908311E-2</v>
      </c>
      <c r="S591" s="8">
        <f t="shared" si="92"/>
        <v>7.7625742445037518E-2</v>
      </c>
      <c r="T591" s="8">
        <f t="shared" si="87"/>
        <v>7.7084014166846695E-2</v>
      </c>
      <c r="W591">
        <v>589</v>
      </c>
      <c r="X591" s="4">
        <f t="shared" si="85"/>
        <v>7.9248978449488833E-2</v>
      </c>
      <c r="Y591" s="4">
        <f t="shared" si="83"/>
        <v>7.8324250105559184E-2</v>
      </c>
      <c r="Z591" s="4">
        <f t="shared" si="84"/>
        <v>7.7693342445824348E-2</v>
      </c>
    </row>
    <row r="592" spans="1:26" x14ac:dyDescent="0.25">
      <c r="A592" s="16">
        <f t="shared" si="93"/>
        <v>44125</v>
      </c>
      <c r="B592">
        <f>+'[2]Ejercicio 1'!E809</f>
        <v>590</v>
      </c>
      <c r="C592" s="5">
        <v>7.9915406670273137E-2</v>
      </c>
      <c r="D592" s="4">
        <f t="shared" si="88"/>
        <v>7.8343253913030778E-2</v>
      </c>
      <c r="E592" s="6">
        <f t="shared" si="89"/>
        <v>7.9124132804062289E-2</v>
      </c>
      <c r="F592" s="7">
        <f t="shared" si="90"/>
        <v>7.8582426443790807E-2</v>
      </c>
      <c r="I592" s="10">
        <v>590</v>
      </c>
      <c r="J592" s="8">
        <f t="shared" si="91"/>
        <v>8.1415406670273138E-2</v>
      </c>
      <c r="K592" s="8">
        <f t="shared" si="91"/>
        <v>7.9843253913030779E-2</v>
      </c>
      <c r="L592" s="8">
        <f t="shared" si="91"/>
        <v>8.062413280406229E-2</v>
      </c>
      <c r="M592" s="8">
        <f t="shared" si="86"/>
        <v>8.0082426443790808E-2</v>
      </c>
      <c r="P592">
        <v>590</v>
      </c>
      <c r="Q592" s="8">
        <f t="shared" si="92"/>
        <v>7.8415406670273136E-2</v>
      </c>
      <c r="R592" s="8">
        <f t="shared" si="92"/>
        <v>7.6843253913030776E-2</v>
      </c>
      <c r="S592" s="8">
        <f t="shared" si="92"/>
        <v>7.7624132804062287E-2</v>
      </c>
      <c r="T592" s="8">
        <f t="shared" si="87"/>
        <v>7.7082426443790805E-2</v>
      </c>
      <c r="W592">
        <v>590</v>
      </c>
      <c r="X592" s="4">
        <f t="shared" si="85"/>
        <v>7.9245695431515301E-2</v>
      </c>
      <c r="Y592" s="4">
        <f t="shared" si="83"/>
        <v>7.832103088211137E-2</v>
      </c>
      <c r="Z592" s="4">
        <f t="shared" si="84"/>
        <v>7.7690166525095083E-2</v>
      </c>
    </row>
    <row r="593" spans="1:26" x14ac:dyDescent="0.25">
      <c r="A593" s="16">
        <f t="shared" si="93"/>
        <v>44126</v>
      </c>
      <c r="B593">
        <f>+'[2]Ejercicio 1'!E810</f>
        <v>591</v>
      </c>
      <c r="C593" s="5">
        <v>7.9913764834827178E-2</v>
      </c>
      <c r="D593" s="4">
        <f t="shared" si="88"/>
        <v>7.83416758339716E-2</v>
      </c>
      <c r="E593" s="6">
        <f t="shared" si="89"/>
        <v>7.9122523162444933E-2</v>
      </c>
      <c r="F593" s="7">
        <f t="shared" si="90"/>
        <v>7.8580838719661497E-2</v>
      </c>
      <c r="I593" s="10">
        <v>591</v>
      </c>
      <c r="J593" s="8">
        <f t="shared" si="91"/>
        <v>8.1413764834827179E-2</v>
      </c>
      <c r="K593" s="8">
        <f t="shared" si="91"/>
        <v>7.9841675833971601E-2</v>
      </c>
      <c r="L593" s="8">
        <f t="shared" si="91"/>
        <v>8.0622523162444934E-2</v>
      </c>
      <c r="M593" s="8">
        <f t="shared" si="86"/>
        <v>8.0080838719661498E-2</v>
      </c>
      <c r="P593">
        <v>591</v>
      </c>
      <c r="Q593" s="8">
        <f t="shared" si="92"/>
        <v>7.8413764834827177E-2</v>
      </c>
      <c r="R593" s="8">
        <f t="shared" si="92"/>
        <v>7.6841675833971598E-2</v>
      </c>
      <c r="S593" s="8">
        <f t="shared" si="92"/>
        <v>7.7622523162444931E-2</v>
      </c>
      <c r="T593" s="8">
        <f t="shared" si="87"/>
        <v>7.7080838719661496E-2</v>
      </c>
      <c r="W593">
        <v>591</v>
      </c>
      <c r="X593" s="4">
        <f t="shared" si="85"/>
        <v>7.9242412414851512E-2</v>
      </c>
      <c r="Y593" s="4">
        <f t="shared" si="83"/>
        <v>7.8317811657380193E-2</v>
      </c>
      <c r="Z593" s="4">
        <f t="shared" si="84"/>
        <v>7.7686990601288294E-2</v>
      </c>
    </row>
    <row r="594" spans="1:26" x14ac:dyDescent="0.25">
      <c r="A594" s="16">
        <f t="shared" si="93"/>
        <v>44127</v>
      </c>
      <c r="B594">
        <f>+'[2]Ejercicio 1'!E811</f>
        <v>592</v>
      </c>
      <c r="C594" s="5">
        <v>7.9912122999381219E-2</v>
      </c>
      <c r="D594" s="4">
        <f t="shared" si="88"/>
        <v>7.8340097753653748E-2</v>
      </c>
      <c r="E594" s="6">
        <f t="shared" si="89"/>
        <v>7.9120913520186326E-2</v>
      </c>
      <c r="F594" s="7">
        <f t="shared" si="90"/>
        <v>7.8579250994461614E-2</v>
      </c>
      <c r="I594" s="10">
        <v>592</v>
      </c>
      <c r="J594" s="8">
        <f t="shared" si="91"/>
        <v>8.141212299938122E-2</v>
      </c>
      <c r="K594" s="8">
        <f t="shared" si="91"/>
        <v>7.9840097753653749E-2</v>
      </c>
      <c r="L594" s="8">
        <f t="shared" si="91"/>
        <v>8.0620913520186327E-2</v>
      </c>
      <c r="M594" s="8">
        <f t="shared" si="86"/>
        <v>8.0079250994461615E-2</v>
      </c>
      <c r="P594">
        <v>592</v>
      </c>
      <c r="Q594" s="8">
        <f t="shared" si="92"/>
        <v>7.8412122999381217E-2</v>
      </c>
      <c r="R594" s="8">
        <f t="shared" si="92"/>
        <v>7.6840097753653747E-2</v>
      </c>
      <c r="S594" s="8">
        <f t="shared" si="92"/>
        <v>7.7620913520186324E-2</v>
      </c>
      <c r="T594" s="8">
        <f t="shared" si="87"/>
        <v>7.7079250994461612E-2</v>
      </c>
      <c r="W594">
        <v>592</v>
      </c>
      <c r="X594" s="4">
        <f t="shared" si="85"/>
        <v>7.9239129399499619E-2</v>
      </c>
      <c r="Y594" s="4">
        <f t="shared" si="83"/>
        <v>7.8314592431370914E-2</v>
      </c>
      <c r="Z594" s="4">
        <f t="shared" si="84"/>
        <v>7.7683814674520998E-2</v>
      </c>
    </row>
    <row r="595" spans="1:26" x14ac:dyDescent="0.25">
      <c r="A595" s="16">
        <f t="shared" si="93"/>
        <v>44128</v>
      </c>
      <c r="B595">
        <f>+'[2]Ejercicio 1'!E812</f>
        <v>593</v>
      </c>
      <c r="C595" s="5">
        <v>7.991048116393526E-2</v>
      </c>
      <c r="D595" s="4">
        <f t="shared" si="88"/>
        <v>7.8338519672076418E-2</v>
      </c>
      <c r="E595" s="6">
        <f t="shared" si="89"/>
        <v>7.9119303877284719E-2</v>
      </c>
      <c r="F595" s="7">
        <f t="shared" si="90"/>
        <v>7.8577663268191156E-2</v>
      </c>
      <c r="I595" s="10">
        <v>593</v>
      </c>
      <c r="J595" s="8">
        <f t="shared" si="91"/>
        <v>8.1410481163935261E-2</v>
      </c>
      <c r="K595" s="8">
        <f t="shared" si="91"/>
        <v>7.9838519672076419E-2</v>
      </c>
      <c r="L595" s="8">
        <f t="shared" si="91"/>
        <v>8.061930387728472E-2</v>
      </c>
      <c r="M595" s="8">
        <f t="shared" si="86"/>
        <v>8.0077663268191157E-2</v>
      </c>
      <c r="P595">
        <v>593</v>
      </c>
      <c r="Q595" s="8">
        <f t="shared" si="92"/>
        <v>7.8410481163935258E-2</v>
      </c>
      <c r="R595" s="8">
        <f t="shared" si="92"/>
        <v>7.6838519672076416E-2</v>
      </c>
      <c r="S595" s="8">
        <f t="shared" si="92"/>
        <v>7.7619303877284718E-2</v>
      </c>
      <c r="T595" s="8">
        <f t="shared" si="87"/>
        <v>7.7077663268191154E-2</v>
      </c>
      <c r="W595">
        <v>593</v>
      </c>
      <c r="X595" s="4">
        <f t="shared" si="85"/>
        <v>7.9235846385456152E-2</v>
      </c>
      <c r="Y595" s="4">
        <f t="shared" si="83"/>
        <v>7.8311373204066836E-2</v>
      </c>
      <c r="Z595" s="4">
        <f t="shared" si="84"/>
        <v>7.7680638744790365E-2</v>
      </c>
    </row>
    <row r="596" spans="1:26" x14ac:dyDescent="0.25">
      <c r="A596" s="16">
        <f t="shared" si="93"/>
        <v>44129</v>
      </c>
      <c r="B596">
        <f>+'[2]Ejercicio 1'!E813</f>
        <v>594</v>
      </c>
      <c r="C596" s="5">
        <v>7.9908839328489287E-2</v>
      </c>
      <c r="D596" s="4">
        <f t="shared" si="88"/>
        <v>7.8336941589240011E-2</v>
      </c>
      <c r="E596" s="6">
        <f t="shared" si="89"/>
        <v>7.9117694233741001E-2</v>
      </c>
      <c r="F596" s="7">
        <f t="shared" si="90"/>
        <v>7.8576075540847265E-2</v>
      </c>
      <c r="I596" s="10">
        <v>594</v>
      </c>
      <c r="J596" s="8">
        <f t="shared" si="91"/>
        <v>8.1408839328489288E-2</v>
      </c>
      <c r="K596" s="8">
        <f t="shared" si="91"/>
        <v>7.9836941589240012E-2</v>
      </c>
      <c r="L596" s="8">
        <f t="shared" si="91"/>
        <v>8.0617694233741002E-2</v>
      </c>
      <c r="M596" s="8">
        <f t="shared" si="86"/>
        <v>8.0076075540847266E-2</v>
      </c>
      <c r="P596">
        <v>594</v>
      </c>
      <c r="Q596" s="8">
        <f t="shared" si="92"/>
        <v>7.8408839328489285E-2</v>
      </c>
      <c r="R596" s="8">
        <f t="shared" si="92"/>
        <v>7.683694158924001E-2</v>
      </c>
      <c r="S596" s="8">
        <f t="shared" si="92"/>
        <v>7.7617694233741E-2</v>
      </c>
      <c r="T596" s="8">
        <f t="shared" si="87"/>
        <v>7.7076075540847264E-2</v>
      </c>
      <c r="W596">
        <v>594</v>
      </c>
      <c r="X596" s="4">
        <f t="shared" si="85"/>
        <v>7.9232563372722831E-2</v>
      </c>
      <c r="Y596" s="4">
        <f t="shared" si="83"/>
        <v>7.8308153975485545E-2</v>
      </c>
      <c r="Z596" s="4">
        <f t="shared" si="84"/>
        <v>7.7677462811979348E-2</v>
      </c>
    </row>
    <row r="597" spans="1:26" x14ac:dyDescent="0.25">
      <c r="A597" s="16">
        <f t="shared" si="93"/>
        <v>44130</v>
      </c>
      <c r="B597">
        <f>+'[2]Ejercicio 1'!E814</f>
        <v>595</v>
      </c>
      <c r="C597" s="5">
        <v>7.9907197493043328E-2</v>
      </c>
      <c r="D597" s="4">
        <f t="shared" si="88"/>
        <v>7.8335363505144723E-2</v>
      </c>
      <c r="E597" s="6">
        <f t="shared" si="89"/>
        <v>7.9116084589555144E-2</v>
      </c>
      <c r="F597" s="7">
        <f t="shared" si="90"/>
        <v>7.8574487812429955E-2</v>
      </c>
      <c r="I597" s="10">
        <v>595</v>
      </c>
      <c r="J597" s="8">
        <f t="shared" si="91"/>
        <v>8.1407197493043329E-2</v>
      </c>
      <c r="K597" s="8">
        <f t="shared" si="91"/>
        <v>7.9835363505144724E-2</v>
      </c>
      <c r="L597" s="8">
        <f t="shared" si="91"/>
        <v>8.0616084589555145E-2</v>
      </c>
      <c r="M597" s="8">
        <f t="shared" si="86"/>
        <v>8.0074487812429956E-2</v>
      </c>
      <c r="P597">
        <v>595</v>
      </c>
      <c r="Q597" s="8">
        <f t="shared" si="92"/>
        <v>7.8407197493043326E-2</v>
      </c>
      <c r="R597" s="8">
        <f t="shared" si="92"/>
        <v>7.6835363505144721E-2</v>
      </c>
      <c r="S597" s="8">
        <f t="shared" si="92"/>
        <v>7.7616084589555143E-2</v>
      </c>
      <c r="T597" s="8">
        <f t="shared" si="87"/>
        <v>7.7074487812429954E-2</v>
      </c>
      <c r="W597">
        <v>595</v>
      </c>
      <c r="X597" s="4">
        <f t="shared" si="85"/>
        <v>7.922928036129967E-2</v>
      </c>
      <c r="Y597" s="4">
        <f t="shared" si="83"/>
        <v>7.8304934745615618E-2</v>
      </c>
      <c r="Z597" s="4">
        <f t="shared" si="84"/>
        <v>7.7674286876090778E-2</v>
      </c>
    </row>
    <row r="598" spans="1:26" x14ac:dyDescent="0.25">
      <c r="A598" s="16">
        <f t="shared" si="93"/>
        <v>44131</v>
      </c>
      <c r="B598">
        <f>+'[2]Ejercicio 1'!E815</f>
        <v>596</v>
      </c>
      <c r="C598" s="5">
        <v>7.9905555657597369E-2</v>
      </c>
      <c r="D598" s="4">
        <f t="shared" si="88"/>
        <v>7.8333785419790566E-2</v>
      </c>
      <c r="E598" s="6">
        <f t="shared" si="89"/>
        <v>7.911447494472805E-2</v>
      </c>
      <c r="F598" s="7">
        <f t="shared" si="90"/>
        <v>7.8572900082942071E-2</v>
      </c>
      <c r="I598" s="10">
        <v>596</v>
      </c>
      <c r="J598" s="8">
        <f t="shared" si="91"/>
        <v>8.140555565759737E-2</v>
      </c>
      <c r="K598" s="8">
        <f t="shared" si="91"/>
        <v>7.9833785419790568E-2</v>
      </c>
      <c r="L598" s="8">
        <f t="shared" si="91"/>
        <v>8.0614474944728051E-2</v>
      </c>
      <c r="M598" s="8">
        <f t="shared" si="86"/>
        <v>8.0072900082942072E-2</v>
      </c>
      <c r="P598">
        <v>596</v>
      </c>
      <c r="Q598" s="8">
        <f t="shared" si="92"/>
        <v>7.8405555657597367E-2</v>
      </c>
      <c r="R598" s="8">
        <f t="shared" si="92"/>
        <v>7.6833785419790565E-2</v>
      </c>
      <c r="S598" s="8">
        <f t="shared" si="92"/>
        <v>7.7614474944728049E-2</v>
      </c>
      <c r="T598" s="8">
        <f t="shared" si="87"/>
        <v>7.707290008294207E-2</v>
      </c>
      <c r="W598">
        <v>596</v>
      </c>
      <c r="X598" s="4">
        <f t="shared" si="85"/>
        <v>7.9225997351187558E-2</v>
      </c>
      <c r="Y598" s="4">
        <f t="shared" si="83"/>
        <v>7.8301715514468476E-2</v>
      </c>
      <c r="Z598" s="4">
        <f t="shared" si="84"/>
        <v>7.767111093724173E-2</v>
      </c>
    </row>
    <row r="599" spans="1:26" x14ac:dyDescent="0.25">
      <c r="A599" s="16">
        <f t="shared" si="93"/>
        <v>44132</v>
      </c>
      <c r="B599">
        <f>+'[2]Ejercicio 1'!E816</f>
        <v>597</v>
      </c>
      <c r="C599" s="5">
        <v>7.9903913822151409E-2</v>
      </c>
      <c r="D599" s="4">
        <f t="shared" si="88"/>
        <v>7.8332207333177528E-2</v>
      </c>
      <c r="E599" s="6">
        <f t="shared" si="89"/>
        <v>7.9112865299257942E-2</v>
      </c>
      <c r="F599" s="7">
        <f t="shared" si="90"/>
        <v>7.8571312352383613E-2</v>
      </c>
      <c r="I599" s="10">
        <v>597</v>
      </c>
      <c r="J599" s="8">
        <f t="shared" si="91"/>
        <v>8.1403913822151411E-2</v>
      </c>
      <c r="K599" s="8">
        <f t="shared" si="91"/>
        <v>7.9832207333177529E-2</v>
      </c>
      <c r="L599" s="8">
        <f t="shared" si="91"/>
        <v>8.0612865299257944E-2</v>
      </c>
      <c r="M599" s="8">
        <f t="shared" si="86"/>
        <v>8.0071312352383614E-2</v>
      </c>
      <c r="P599">
        <v>597</v>
      </c>
      <c r="Q599" s="8">
        <f t="shared" si="92"/>
        <v>7.8403913822151408E-2</v>
      </c>
      <c r="R599" s="8">
        <f t="shared" si="92"/>
        <v>7.6832207333177527E-2</v>
      </c>
      <c r="S599" s="8">
        <f t="shared" si="92"/>
        <v>7.7612865299257941E-2</v>
      </c>
      <c r="T599" s="8">
        <f t="shared" si="87"/>
        <v>7.7071312352383611E-2</v>
      </c>
      <c r="W599">
        <v>597</v>
      </c>
      <c r="X599" s="4">
        <f t="shared" si="85"/>
        <v>7.9222714342386924E-2</v>
      </c>
      <c r="Y599" s="4">
        <f t="shared" si="83"/>
        <v>7.8298496282035321E-2</v>
      </c>
      <c r="Z599" s="4">
        <f t="shared" si="84"/>
        <v>7.7667934995372237E-2</v>
      </c>
    </row>
    <row r="600" spans="1:26" x14ac:dyDescent="0.25">
      <c r="A600" s="16">
        <f t="shared" si="93"/>
        <v>44133</v>
      </c>
      <c r="B600">
        <f>+'[2]Ejercicio 1'!E817</f>
        <v>598</v>
      </c>
      <c r="C600" s="5">
        <v>7.990227198670545E-2</v>
      </c>
      <c r="D600" s="4">
        <f t="shared" si="88"/>
        <v>7.8330629245305206E-2</v>
      </c>
      <c r="E600" s="6">
        <f t="shared" si="89"/>
        <v>7.9111255653146598E-2</v>
      </c>
      <c r="F600" s="7">
        <f t="shared" si="90"/>
        <v>7.8569724620754594E-2</v>
      </c>
      <c r="I600" s="10">
        <v>598</v>
      </c>
      <c r="J600" s="8">
        <f t="shared" si="91"/>
        <v>8.1402271986705452E-2</v>
      </c>
      <c r="K600" s="8">
        <f t="shared" si="91"/>
        <v>7.9830629245305207E-2</v>
      </c>
      <c r="L600" s="8">
        <f t="shared" si="91"/>
        <v>8.0611255653146599E-2</v>
      </c>
      <c r="M600" s="8">
        <f t="shared" si="86"/>
        <v>8.0069724620754595E-2</v>
      </c>
      <c r="P600">
        <v>598</v>
      </c>
      <c r="Q600" s="8">
        <f t="shared" si="92"/>
        <v>7.8402271986705449E-2</v>
      </c>
      <c r="R600" s="8">
        <f t="shared" si="92"/>
        <v>7.6830629245305204E-2</v>
      </c>
      <c r="S600" s="8">
        <f t="shared" si="92"/>
        <v>7.7611255653146596E-2</v>
      </c>
      <c r="T600" s="8">
        <f t="shared" si="87"/>
        <v>7.7069724620754593E-2</v>
      </c>
      <c r="W600">
        <v>598</v>
      </c>
      <c r="X600" s="4">
        <f t="shared" si="85"/>
        <v>7.9219431334894688E-2</v>
      </c>
      <c r="Y600" s="4">
        <f t="shared" si="83"/>
        <v>7.8295277048320552E-2</v>
      </c>
      <c r="Z600" s="4">
        <f t="shared" si="84"/>
        <v>7.7664759050482299E-2</v>
      </c>
    </row>
    <row r="601" spans="1:26" x14ac:dyDescent="0.25">
      <c r="A601" s="16">
        <f t="shared" si="93"/>
        <v>44134</v>
      </c>
      <c r="B601">
        <f>+'[2]Ejercicio 1'!E818</f>
        <v>599</v>
      </c>
      <c r="C601" s="5">
        <v>7.9900630151259491E-2</v>
      </c>
      <c r="D601" s="4">
        <f t="shared" si="88"/>
        <v>7.8329051156174001E-2</v>
      </c>
      <c r="E601" s="6">
        <f t="shared" si="89"/>
        <v>7.9109646006392254E-2</v>
      </c>
      <c r="F601" s="7">
        <f t="shared" si="90"/>
        <v>7.8568136888052129E-2</v>
      </c>
      <c r="I601" s="10">
        <v>599</v>
      </c>
      <c r="J601" s="8">
        <f t="shared" si="91"/>
        <v>8.1400630151259493E-2</v>
      </c>
      <c r="K601" s="8">
        <f t="shared" si="91"/>
        <v>7.9829051156174002E-2</v>
      </c>
      <c r="L601" s="8">
        <f t="shared" si="91"/>
        <v>8.0609646006392255E-2</v>
      </c>
      <c r="M601" s="8">
        <f t="shared" si="86"/>
        <v>8.006813688805213E-2</v>
      </c>
      <c r="P601">
        <v>599</v>
      </c>
      <c r="Q601" s="8">
        <f t="shared" si="92"/>
        <v>7.840063015125949E-2</v>
      </c>
      <c r="R601" s="8">
        <f t="shared" si="92"/>
        <v>7.6829051156174E-2</v>
      </c>
      <c r="S601" s="8">
        <f t="shared" si="92"/>
        <v>7.7609646006392252E-2</v>
      </c>
      <c r="T601" s="8">
        <f t="shared" si="87"/>
        <v>7.7068136888052127E-2</v>
      </c>
      <c r="W601">
        <v>599</v>
      </c>
      <c r="X601" s="4">
        <f t="shared" si="85"/>
        <v>7.9216148328713057E-2</v>
      </c>
      <c r="Y601" s="4">
        <f t="shared" si="83"/>
        <v>7.829205781331626E-2</v>
      </c>
      <c r="Z601" s="4">
        <f t="shared" si="84"/>
        <v>7.7661583102577633E-2</v>
      </c>
    </row>
    <row r="602" spans="1:26" x14ac:dyDescent="0.25">
      <c r="A602" s="16">
        <f t="shared" si="93"/>
        <v>44135</v>
      </c>
      <c r="B602">
        <f>+'[2]Ejercicio 1'!E819</f>
        <v>600</v>
      </c>
      <c r="C602" s="5">
        <v>7.9898988315813532E-2</v>
      </c>
      <c r="D602" s="4">
        <f t="shared" si="88"/>
        <v>7.8327473065783498E-2</v>
      </c>
      <c r="E602" s="6">
        <f t="shared" si="89"/>
        <v>7.9108036358995784E-2</v>
      </c>
      <c r="F602" s="7">
        <f t="shared" si="90"/>
        <v>7.8566549154276258E-2</v>
      </c>
      <c r="I602" s="10">
        <v>600</v>
      </c>
      <c r="J602" s="8">
        <f t="shared" si="91"/>
        <v>8.1398988315813534E-2</v>
      </c>
      <c r="K602" s="8">
        <f t="shared" si="91"/>
        <v>7.98274730657835E-2</v>
      </c>
      <c r="L602" s="8">
        <f t="shared" si="91"/>
        <v>8.0608036358995785E-2</v>
      </c>
      <c r="M602" s="8">
        <f t="shared" si="86"/>
        <v>8.0066549154276259E-2</v>
      </c>
      <c r="P602">
        <v>600</v>
      </c>
      <c r="Q602" s="8">
        <f t="shared" si="92"/>
        <v>7.8398988315813531E-2</v>
      </c>
      <c r="R602" s="8">
        <f t="shared" si="92"/>
        <v>7.6827473065783497E-2</v>
      </c>
      <c r="S602" s="8">
        <f t="shared" si="92"/>
        <v>7.7608036358995783E-2</v>
      </c>
      <c r="T602" s="8">
        <f t="shared" si="87"/>
        <v>7.7066549154276257E-2</v>
      </c>
      <c r="W602">
        <v>600</v>
      </c>
      <c r="X602" s="4">
        <f t="shared" si="85"/>
        <v>7.921286532384246E-2</v>
      </c>
      <c r="Y602" s="4">
        <f t="shared" si="83"/>
        <v>7.8288838577023345E-2</v>
      </c>
      <c r="Z602" s="4">
        <f t="shared" si="84"/>
        <v>7.7658407151584008E-2</v>
      </c>
    </row>
    <row r="603" spans="1:26" x14ac:dyDescent="0.25">
      <c r="A603" s="16">
        <f t="shared" si="93"/>
        <v>44136</v>
      </c>
      <c r="B603">
        <f>+'[2]Ejercicio 1'!E820</f>
        <v>601</v>
      </c>
      <c r="C603" s="5">
        <v>7.9897346480367573E-2</v>
      </c>
      <c r="D603" s="4">
        <f t="shared" si="88"/>
        <v>7.832589497413453E-2</v>
      </c>
      <c r="E603" s="6">
        <f t="shared" si="89"/>
        <v>7.9106426710958064E-2</v>
      </c>
      <c r="F603" s="7">
        <f t="shared" si="90"/>
        <v>7.8564961419429799E-2</v>
      </c>
      <c r="I603" s="10">
        <v>601</v>
      </c>
      <c r="J603" s="8">
        <f t="shared" si="91"/>
        <v>8.1397346480367574E-2</v>
      </c>
      <c r="K603" s="8">
        <f t="shared" si="91"/>
        <v>7.9825894974134531E-2</v>
      </c>
      <c r="L603" s="8">
        <f t="shared" si="91"/>
        <v>8.0606426710958065E-2</v>
      </c>
      <c r="M603" s="8">
        <f t="shared" si="86"/>
        <v>8.00649614194298E-2</v>
      </c>
      <c r="P603">
        <v>601</v>
      </c>
      <c r="Q603" s="8">
        <f t="shared" si="92"/>
        <v>7.8397346480367572E-2</v>
      </c>
      <c r="R603" s="8">
        <f t="shared" si="92"/>
        <v>7.6825894974134529E-2</v>
      </c>
      <c r="S603" s="8">
        <f t="shared" si="92"/>
        <v>7.7606426710958062E-2</v>
      </c>
      <c r="T603" s="8">
        <f t="shared" si="87"/>
        <v>7.7064961419429798E-2</v>
      </c>
      <c r="W603">
        <v>601</v>
      </c>
      <c r="X603" s="4">
        <f t="shared" si="85"/>
        <v>7.9209582320283342E-2</v>
      </c>
      <c r="Y603" s="4">
        <f t="shared" si="83"/>
        <v>7.8285619339458462E-2</v>
      </c>
      <c r="Z603" s="4">
        <f t="shared" si="84"/>
        <v>7.7655231197635607E-2</v>
      </c>
    </row>
    <row r="604" spans="1:26" x14ac:dyDescent="0.25">
      <c r="A604" s="16">
        <f t="shared" si="93"/>
        <v>44137</v>
      </c>
      <c r="B604">
        <f>+'[2]Ejercicio 1'!E821</f>
        <v>602</v>
      </c>
      <c r="C604" s="5">
        <v>7.9895704644921614E-2</v>
      </c>
      <c r="D604" s="4">
        <f t="shared" si="88"/>
        <v>7.832431688122625E-2</v>
      </c>
      <c r="E604" s="6">
        <f t="shared" si="89"/>
        <v>7.9104817062278232E-2</v>
      </c>
      <c r="F604" s="7">
        <f t="shared" si="90"/>
        <v>7.8563373683512766E-2</v>
      </c>
      <c r="I604" s="10">
        <v>602</v>
      </c>
      <c r="J604" s="8">
        <f t="shared" si="91"/>
        <v>8.1395704644921615E-2</v>
      </c>
      <c r="K604" s="8">
        <f t="shared" si="91"/>
        <v>7.9824316881226251E-2</v>
      </c>
      <c r="L604" s="8">
        <f t="shared" si="91"/>
        <v>8.0604817062278233E-2</v>
      </c>
      <c r="M604" s="8">
        <f t="shared" si="86"/>
        <v>8.0063373683512767E-2</v>
      </c>
      <c r="P604">
        <v>602</v>
      </c>
      <c r="Q604" s="8">
        <f t="shared" si="92"/>
        <v>7.8395704644921613E-2</v>
      </c>
      <c r="R604" s="8">
        <f t="shared" si="92"/>
        <v>7.6824316881226248E-2</v>
      </c>
      <c r="S604" s="8">
        <f t="shared" si="92"/>
        <v>7.7604817062278231E-2</v>
      </c>
      <c r="T604" s="8">
        <f t="shared" si="87"/>
        <v>7.7063373683512765E-2</v>
      </c>
      <c r="W604">
        <v>602</v>
      </c>
      <c r="X604" s="4">
        <f t="shared" si="85"/>
        <v>7.9206299318032622E-2</v>
      </c>
      <c r="Y604" s="4">
        <f t="shared" si="83"/>
        <v>7.8282400100609342E-2</v>
      </c>
      <c r="Z604" s="4">
        <f t="shared" si="84"/>
        <v>7.7652055240663917E-2</v>
      </c>
    </row>
    <row r="605" spans="1:26" x14ac:dyDescent="0.25">
      <c r="A605" s="16">
        <f t="shared" si="93"/>
        <v>44138</v>
      </c>
      <c r="B605">
        <f>+'[2]Ejercicio 1'!E822</f>
        <v>603</v>
      </c>
      <c r="C605" s="5">
        <v>7.9894062809475655E-2</v>
      </c>
      <c r="D605" s="4">
        <f t="shared" si="88"/>
        <v>7.8322738787058685E-2</v>
      </c>
      <c r="E605" s="6">
        <f t="shared" si="89"/>
        <v>7.9103207412955387E-2</v>
      </c>
      <c r="F605" s="7">
        <f t="shared" si="90"/>
        <v>7.8561785946522314E-2</v>
      </c>
      <c r="I605" s="10">
        <v>603</v>
      </c>
      <c r="J605" s="8">
        <f t="shared" si="91"/>
        <v>8.1394062809475656E-2</v>
      </c>
      <c r="K605" s="8">
        <f t="shared" si="91"/>
        <v>7.9822738787058686E-2</v>
      </c>
      <c r="L605" s="8">
        <f t="shared" si="91"/>
        <v>8.0603207412955388E-2</v>
      </c>
      <c r="M605" s="8">
        <f t="shared" si="86"/>
        <v>8.0061785946522315E-2</v>
      </c>
      <c r="P605">
        <v>603</v>
      </c>
      <c r="Q605" s="8">
        <f t="shared" si="92"/>
        <v>7.8394062809475654E-2</v>
      </c>
      <c r="R605" s="8">
        <f t="shared" si="92"/>
        <v>7.6822738787058684E-2</v>
      </c>
      <c r="S605" s="8">
        <f t="shared" si="92"/>
        <v>7.7603207412955386E-2</v>
      </c>
      <c r="T605" s="8">
        <f t="shared" si="87"/>
        <v>7.7061785946522313E-2</v>
      </c>
      <c r="W605">
        <v>603</v>
      </c>
      <c r="X605" s="4">
        <f t="shared" si="85"/>
        <v>7.9203016317091632E-2</v>
      </c>
      <c r="Y605" s="4">
        <f t="shared" si="83"/>
        <v>7.8279180860466313E-2</v>
      </c>
      <c r="Z605" s="4">
        <f t="shared" si="84"/>
        <v>7.7648879280671768E-2</v>
      </c>
    </row>
    <row r="606" spans="1:26" x14ac:dyDescent="0.25">
      <c r="A606" s="16">
        <f t="shared" si="93"/>
        <v>44139</v>
      </c>
      <c r="B606">
        <f>+'[2]Ejercicio 1'!E823</f>
        <v>604</v>
      </c>
      <c r="C606" s="5">
        <v>7.9892420974029696E-2</v>
      </c>
      <c r="D606" s="4">
        <f t="shared" si="88"/>
        <v>7.8321160691632224E-2</v>
      </c>
      <c r="E606" s="6">
        <f t="shared" si="89"/>
        <v>7.9101597762990417E-2</v>
      </c>
      <c r="F606" s="7">
        <f t="shared" si="90"/>
        <v>7.8560198208458429E-2</v>
      </c>
      <c r="I606" s="10">
        <v>604</v>
      </c>
      <c r="J606" s="8">
        <f t="shared" si="91"/>
        <v>8.1392420974029697E-2</v>
      </c>
      <c r="K606" s="8">
        <f t="shared" si="91"/>
        <v>7.9821160691632226E-2</v>
      </c>
      <c r="L606" s="8">
        <f t="shared" si="91"/>
        <v>8.0601597762990418E-2</v>
      </c>
      <c r="M606" s="8">
        <f t="shared" si="86"/>
        <v>8.006019820845843E-2</v>
      </c>
      <c r="P606">
        <v>604</v>
      </c>
      <c r="Q606" s="8">
        <f t="shared" si="92"/>
        <v>7.8392420974029695E-2</v>
      </c>
      <c r="R606" s="8">
        <f t="shared" si="92"/>
        <v>7.6821160691632223E-2</v>
      </c>
      <c r="S606" s="8">
        <f t="shared" si="92"/>
        <v>7.7601597762990415E-2</v>
      </c>
      <c r="T606" s="8">
        <f t="shared" si="87"/>
        <v>7.7060198208458427E-2</v>
      </c>
      <c r="W606">
        <v>604</v>
      </c>
      <c r="X606" s="4">
        <f t="shared" si="85"/>
        <v>7.919973331746212E-2</v>
      </c>
      <c r="Y606" s="4">
        <f t="shared" si="83"/>
        <v>7.8275961619039908E-2</v>
      </c>
      <c r="Z606" s="4">
        <f t="shared" si="84"/>
        <v>7.7645703317602094E-2</v>
      </c>
    </row>
    <row r="607" spans="1:26" x14ac:dyDescent="0.25">
      <c r="A607" s="16">
        <f t="shared" si="93"/>
        <v>44140</v>
      </c>
      <c r="B607">
        <f>+'[2]Ejercicio 1'!E824</f>
        <v>605</v>
      </c>
      <c r="C607" s="5">
        <v>7.9890779138583737E-2</v>
      </c>
      <c r="D607" s="4">
        <f t="shared" si="88"/>
        <v>7.831958259494666E-2</v>
      </c>
      <c r="E607" s="6">
        <f t="shared" si="89"/>
        <v>7.9099988112384209E-2</v>
      </c>
      <c r="F607" s="7">
        <f t="shared" si="90"/>
        <v>7.8558610469326842E-2</v>
      </c>
      <c r="I607" s="10">
        <v>605</v>
      </c>
      <c r="J607" s="8">
        <f t="shared" si="91"/>
        <v>8.1390779138583738E-2</v>
      </c>
      <c r="K607" s="8">
        <f t="shared" si="91"/>
        <v>7.9819582594946661E-2</v>
      </c>
      <c r="L607" s="8">
        <f t="shared" si="91"/>
        <v>8.059998811238421E-2</v>
      </c>
      <c r="M607" s="8">
        <f t="shared" si="86"/>
        <v>8.0058610469326844E-2</v>
      </c>
      <c r="P607">
        <v>605</v>
      </c>
      <c r="Q607" s="8">
        <f t="shared" si="92"/>
        <v>7.8390779138583735E-2</v>
      </c>
      <c r="R607" s="8">
        <f t="shared" si="92"/>
        <v>7.6819582594946659E-2</v>
      </c>
      <c r="S607" s="8">
        <f t="shared" si="92"/>
        <v>7.7599988112384208E-2</v>
      </c>
      <c r="T607" s="8">
        <f t="shared" si="87"/>
        <v>7.7058610469326841E-2</v>
      </c>
      <c r="W607">
        <v>605</v>
      </c>
      <c r="X607" s="4">
        <f t="shared" si="85"/>
        <v>7.9196450319141895E-2</v>
      </c>
      <c r="Y607" s="4">
        <f t="shared" ref="Y607:Y670" si="94">Tasa_Fwd(E516,B516,E607,B607,91)</f>
        <v>7.8272742376340687E-2</v>
      </c>
      <c r="Z607" s="4">
        <f t="shared" si="84"/>
        <v>7.764252735162902E-2</v>
      </c>
    </row>
    <row r="608" spans="1:26" x14ac:dyDescent="0.25">
      <c r="A608" s="16">
        <f t="shared" si="93"/>
        <v>44141</v>
      </c>
      <c r="B608">
        <f>+'[2]Ejercicio 1'!E825</f>
        <v>606</v>
      </c>
      <c r="C608" s="5">
        <v>7.9889137303137778E-2</v>
      </c>
      <c r="D608" s="4">
        <f t="shared" si="88"/>
        <v>7.8318004497002616E-2</v>
      </c>
      <c r="E608" s="6">
        <f t="shared" si="89"/>
        <v>7.9098378461135876E-2</v>
      </c>
      <c r="F608" s="7">
        <f t="shared" si="90"/>
        <v>7.8557022729121809E-2</v>
      </c>
      <c r="I608" s="10">
        <v>606</v>
      </c>
      <c r="J608" s="8">
        <f t="shared" si="91"/>
        <v>8.1389137303137779E-2</v>
      </c>
      <c r="K608" s="8">
        <f t="shared" si="91"/>
        <v>7.9818004497002618E-2</v>
      </c>
      <c r="L608" s="8">
        <f t="shared" si="91"/>
        <v>8.0598378461135878E-2</v>
      </c>
      <c r="M608" s="8">
        <f t="shared" si="86"/>
        <v>8.005702272912181E-2</v>
      </c>
      <c r="P608">
        <v>606</v>
      </c>
      <c r="Q608" s="8">
        <f t="shared" si="92"/>
        <v>7.8389137303137776E-2</v>
      </c>
      <c r="R608" s="8">
        <f t="shared" si="92"/>
        <v>7.6818004497002615E-2</v>
      </c>
      <c r="S608" s="8">
        <f t="shared" si="92"/>
        <v>7.7598378461135875E-2</v>
      </c>
      <c r="T608" s="8">
        <f t="shared" si="87"/>
        <v>7.7057022729121807E-2</v>
      </c>
      <c r="W608">
        <v>606</v>
      </c>
      <c r="X608" s="4">
        <f t="shared" si="85"/>
        <v>7.9193167322134453E-2</v>
      </c>
      <c r="Y608" s="4">
        <f t="shared" si="94"/>
        <v>7.8269523132353691E-2</v>
      </c>
      <c r="Z608" s="4">
        <f t="shared" ref="Z608:Z671" si="95">Tasa_Fwd(F580,B580,F608,B608,28)</f>
        <v>7.7639351382578423E-2</v>
      </c>
    </row>
    <row r="609" spans="1:26" x14ac:dyDescent="0.25">
      <c r="A609" s="16">
        <f t="shared" si="93"/>
        <v>44142</v>
      </c>
      <c r="B609">
        <f>+'[2]Ejercicio 1'!E826</f>
        <v>607</v>
      </c>
      <c r="C609" s="5">
        <v>7.9887495467691819E-2</v>
      </c>
      <c r="D609" s="4">
        <f t="shared" si="88"/>
        <v>7.8316426397799052E-2</v>
      </c>
      <c r="E609" s="6">
        <f t="shared" si="89"/>
        <v>7.909676880924453E-2</v>
      </c>
      <c r="F609" s="7">
        <f t="shared" si="90"/>
        <v>7.8555434987843356E-2</v>
      </c>
      <c r="I609" s="10">
        <v>607</v>
      </c>
      <c r="J609" s="8">
        <f t="shared" si="91"/>
        <v>8.138749546769182E-2</v>
      </c>
      <c r="K609" s="8">
        <f t="shared" si="91"/>
        <v>7.9816426397799053E-2</v>
      </c>
      <c r="L609" s="8">
        <f t="shared" si="91"/>
        <v>8.0596768809244532E-2</v>
      </c>
      <c r="M609" s="8">
        <f t="shared" si="86"/>
        <v>8.0055434987843357E-2</v>
      </c>
      <c r="P609">
        <v>607</v>
      </c>
      <c r="Q609" s="8">
        <f t="shared" si="92"/>
        <v>7.8387495467691817E-2</v>
      </c>
      <c r="R609" s="8">
        <f t="shared" si="92"/>
        <v>7.6816426397799051E-2</v>
      </c>
      <c r="S609" s="8">
        <f t="shared" si="92"/>
        <v>7.7596768809244529E-2</v>
      </c>
      <c r="T609" s="8">
        <f t="shared" si="87"/>
        <v>7.7055434987843355E-2</v>
      </c>
      <c r="W609">
        <v>607</v>
      </c>
      <c r="X609" s="4">
        <f t="shared" si="85"/>
        <v>7.9189884326434992E-2</v>
      </c>
      <c r="Y609" s="4">
        <f t="shared" si="94"/>
        <v>7.8266303887076311E-2</v>
      </c>
      <c r="Z609" s="4">
        <f t="shared" si="95"/>
        <v>7.7636175410444555E-2</v>
      </c>
    </row>
    <row r="610" spans="1:26" x14ac:dyDescent="0.25">
      <c r="A610" s="16">
        <f t="shared" si="93"/>
        <v>44143</v>
      </c>
      <c r="B610">
        <f>+'[2]Ejercicio 1'!E827</f>
        <v>608</v>
      </c>
      <c r="C610" s="5">
        <v>7.988585363224586E-2</v>
      </c>
      <c r="D610" s="4">
        <f t="shared" si="88"/>
        <v>7.8314848297336592E-2</v>
      </c>
      <c r="E610" s="6">
        <f t="shared" si="89"/>
        <v>7.9095159156711947E-2</v>
      </c>
      <c r="F610" s="7">
        <f t="shared" si="90"/>
        <v>7.8553847245494329E-2</v>
      </c>
      <c r="I610" s="10">
        <v>608</v>
      </c>
      <c r="J610" s="8">
        <f t="shared" si="91"/>
        <v>8.1385853632245861E-2</v>
      </c>
      <c r="K610" s="8">
        <f t="shared" si="91"/>
        <v>7.9814848297336594E-2</v>
      </c>
      <c r="L610" s="8">
        <f t="shared" si="91"/>
        <v>8.0595159156711949E-2</v>
      </c>
      <c r="M610" s="8">
        <f t="shared" si="86"/>
        <v>8.0053847245494331E-2</v>
      </c>
      <c r="P610">
        <v>608</v>
      </c>
      <c r="Q610" s="8">
        <f t="shared" si="92"/>
        <v>7.8385853632245858E-2</v>
      </c>
      <c r="R610" s="8">
        <f t="shared" si="92"/>
        <v>7.6814848297336591E-2</v>
      </c>
      <c r="S610" s="8">
        <f t="shared" si="92"/>
        <v>7.7595159156711946E-2</v>
      </c>
      <c r="T610" s="8">
        <f t="shared" si="87"/>
        <v>7.7053847245494328E-2</v>
      </c>
      <c r="W610">
        <v>608</v>
      </c>
      <c r="X610" s="4">
        <f t="shared" si="85"/>
        <v>7.9186601332046122E-2</v>
      </c>
      <c r="Y610" s="4">
        <f t="shared" si="94"/>
        <v>7.8263084640521702E-2</v>
      </c>
      <c r="Z610" s="4">
        <f t="shared" si="95"/>
        <v>7.7632999435353067E-2</v>
      </c>
    </row>
    <row r="611" spans="1:26" x14ac:dyDescent="0.25">
      <c r="A611" s="16">
        <f t="shared" si="93"/>
        <v>44144</v>
      </c>
      <c r="B611">
        <f>+'[2]Ejercicio 1'!E828</f>
        <v>609</v>
      </c>
      <c r="C611" s="5">
        <v>7.98842117967999E-2</v>
      </c>
      <c r="D611" s="4">
        <f t="shared" si="88"/>
        <v>7.831327019561482E-2</v>
      </c>
      <c r="E611" s="6">
        <f t="shared" si="89"/>
        <v>7.9093549503537253E-2</v>
      </c>
      <c r="F611" s="7">
        <f t="shared" si="90"/>
        <v>7.8552259502071883E-2</v>
      </c>
      <c r="I611" s="10">
        <v>609</v>
      </c>
      <c r="J611" s="8">
        <f t="shared" si="91"/>
        <v>8.1384211796799902E-2</v>
      </c>
      <c r="K611" s="8">
        <f t="shared" si="91"/>
        <v>7.9813270195614822E-2</v>
      </c>
      <c r="L611" s="8">
        <f t="shared" si="91"/>
        <v>8.0593549503537254E-2</v>
      </c>
      <c r="M611" s="8">
        <f t="shared" si="86"/>
        <v>8.0052259502071885E-2</v>
      </c>
      <c r="P611">
        <v>609</v>
      </c>
      <c r="Q611" s="8">
        <f t="shared" si="92"/>
        <v>7.8384211796799899E-2</v>
      </c>
      <c r="R611" s="8">
        <f t="shared" si="92"/>
        <v>7.6813270195614819E-2</v>
      </c>
      <c r="S611" s="8">
        <f t="shared" si="92"/>
        <v>7.7593549503537251E-2</v>
      </c>
      <c r="T611" s="8">
        <f t="shared" si="87"/>
        <v>7.7052259502071882E-2</v>
      </c>
      <c r="W611">
        <v>609</v>
      </c>
      <c r="X611" s="4">
        <f t="shared" si="85"/>
        <v>7.9183318338968731E-2</v>
      </c>
      <c r="Y611" s="4">
        <f t="shared" si="94"/>
        <v>7.8259865392683731E-2</v>
      </c>
      <c r="Z611" s="4">
        <f t="shared" si="95"/>
        <v>7.7629823457181182E-2</v>
      </c>
    </row>
    <row r="612" spans="1:26" x14ac:dyDescent="0.25">
      <c r="A612" s="16">
        <f t="shared" si="93"/>
        <v>44145</v>
      </c>
      <c r="B612">
        <f>+'[2]Ejercicio 1'!E829</f>
        <v>610</v>
      </c>
      <c r="C612" s="5">
        <v>7.9882569961353941E-2</v>
      </c>
      <c r="D612" s="4">
        <f t="shared" si="88"/>
        <v>7.8311692092634555E-2</v>
      </c>
      <c r="E612" s="6">
        <f t="shared" si="89"/>
        <v>7.9091939849720419E-2</v>
      </c>
      <c r="F612" s="7">
        <f t="shared" si="90"/>
        <v>7.8550671757578863E-2</v>
      </c>
      <c r="I612" s="10">
        <v>610</v>
      </c>
      <c r="J612" s="8">
        <f t="shared" si="91"/>
        <v>8.1382569961353943E-2</v>
      </c>
      <c r="K612" s="8">
        <f t="shared" si="91"/>
        <v>7.9811692092634556E-2</v>
      </c>
      <c r="L612" s="8">
        <f t="shared" si="91"/>
        <v>8.059193984972042E-2</v>
      </c>
      <c r="M612" s="8">
        <f t="shared" si="86"/>
        <v>8.0050671757578865E-2</v>
      </c>
      <c r="P612">
        <v>610</v>
      </c>
      <c r="Q612" s="8">
        <f t="shared" si="92"/>
        <v>7.838256996135394E-2</v>
      </c>
      <c r="R612" s="8">
        <f t="shared" si="92"/>
        <v>7.6811692092634554E-2</v>
      </c>
      <c r="S612" s="8">
        <f t="shared" si="92"/>
        <v>7.7591939849720418E-2</v>
      </c>
      <c r="T612" s="8">
        <f t="shared" si="87"/>
        <v>7.7050671757578862E-2</v>
      </c>
      <c r="W612">
        <v>610</v>
      </c>
      <c r="X612" s="4">
        <f t="shared" si="85"/>
        <v>7.918003534720193E-2</v>
      </c>
      <c r="Y612" s="4">
        <f t="shared" si="94"/>
        <v>7.825664614355711E-2</v>
      </c>
      <c r="Z612" s="4">
        <f t="shared" si="95"/>
        <v>7.762664747604596E-2</v>
      </c>
    </row>
    <row r="613" spans="1:26" x14ac:dyDescent="0.25">
      <c r="A613" s="16">
        <f t="shared" si="93"/>
        <v>44146</v>
      </c>
      <c r="B613">
        <f>+'[2]Ejercicio 1'!E830</f>
        <v>611</v>
      </c>
      <c r="C613" s="5">
        <v>7.9880928125907982E-2</v>
      </c>
      <c r="D613" s="4">
        <f t="shared" si="88"/>
        <v>7.8310113988394978E-2</v>
      </c>
      <c r="E613" s="6">
        <f t="shared" si="89"/>
        <v>7.9090330195260586E-2</v>
      </c>
      <c r="F613" s="7">
        <f t="shared" si="90"/>
        <v>7.8549084012015255E-2</v>
      </c>
      <c r="I613" s="10">
        <v>611</v>
      </c>
      <c r="J613" s="8">
        <f t="shared" si="91"/>
        <v>8.1380928125907984E-2</v>
      </c>
      <c r="K613" s="8">
        <f t="shared" si="91"/>
        <v>7.9810113988394979E-2</v>
      </c>
      <c r="L613" s="8">
        <f t="shared" si="91"/>
        <v>8.0590330195260587E-2</v>
      </c>
      <c r="M613" s="8">
        <f t="shared" si="86"/>
        <v>8.0049084012015256E-2</v>
      </c>
      <c r="P613">
        <v>611</v>
      </c>
      <c r="Q613" s="8">
        <f t="shared" si="92"/>
        <v>7.8380928125907981E-2</v>
      </c>
      <c r="R613" s="8">
        <f t="shared" si="92"/>
        <v>7.6810113988394976E-2</v>
      </c>
      <c r="S613" s="8">
        <f t="shared" si="92"/>
        <v>7.7590330195260585E-2</v>
      </c>
      <c r="T613" s="8">
        <f t="shared" si="87"/>
        <v>7.7049084012015254E-2</v>
      </c>
      <c r="W613">
        <v>611</v>
      </c>
      <c r="X613" s="4">
        <f t="shared" si="85"/>
        <v>7.9176752356744429E-2</v>
      </c>
      <c r="Y613" s="4">
        <f t="shared" si="94"/>
        <v>7.8253426893147127E-2</v>
      </c>
      <c r="Z613" s="4">
        <f t="shared" si="95"/>
        <v>7.7623471491893151E-2</v>
      </c>
    </row>
    <row r="614" spans="1:26" x14ac:dyDescent="0.25">
      <c r="A614" s="16">
        <f t="shared" si="93"/>
        <v>44147</v>
      </c>
      <c r="B614">
        <f>+'[2]Ejercicio 1'!E831</f>
        <v>612</v>
      </c>
      <c r="C614" s="5">
        <v>7.9879286290462023E-2</v>
      </c>
      <c r="D614" s="4">
        <f t="shared" si="88"/>
        <v>7.8308535882896074E-2</v>
      </c>
      <c r="E614" s="6">
        <f t="shared" si="89"/>
        <v>7.9088720540159502E-2</v>
      </c>
      <c r="F614" s="7">
        <f t="shared" si="90"/>
        <v>7.8547496265378242E-2</v>
      </c>
      <c r="I614" s="10">
        <v>612</v>
      </c>
      <c r="J614" s="8">
        <f t="shared" si="91"/>
        <v>8.1379286290462025E-2</v>
      </c>
      <c r="K614" s="8">
        <f t="shared" si="91"/>
        <v>7.9808535882896076E-2</v>
      </c>
      <c r="L614" s="8">
        <f t="shared" si="91"/>
        <v>8.0588720540159503E-2</v>
      </c>
      <c r="M614" s="8">
        <f t="shared" si="86"/>
        <v>8.0047496265378243E-2</v>
      </c>
      <c r="P614">
        <v>612</v>
      </c>
      <c r="Q614" s="8">
        <f t="shared" si="92"/>
        <v>7.8379286290462022E-2</v>
      </c>
      <c r="R614" s="8">
        <f t="shared" si="92"/>
        <v>7.6808535882896073E-2</v>
      </c>
      <c r="S614" s="8">
        <f t="shared" si="92"/>
        <v>7.75887205401595E-2</v>
      </c>
      <c r="T614" s="8">
        <f t="shared" si="87"/>
        <v>7.704749626537824E-2</v>
      </c>
      <c r="W614">
        <v>612</v>
      </c>
      <c r="X614" s="4">
        <f t="shared" si="85"/>
        <v>7.9173469367596644E-2</v>
      </c>
      <c r="Y614" s="4">
        <f t="shared" si="94"/>
        <v>7.8250207641458167E-2</v>
      </c>
      <c r="Z614" s="4">
        <f t="shared" si="95"/>
        <v>7.7620295504662803E-2</v>
      </c>
    </row>
    <row r="615" spans="1:26" x14ac:dyDescent="0.25">
      <c r="A615" s="16">
        <f t="shared" si="93"/>
        <v>44148</v>
      </c>
      <c r="B615">
        <f>+'[2]Ejercicio 1'!E832</f>
        <v>613</v>
      </c>
      <c r="C615" s="5">
        <v>7.9877644455016064E-2</v>
      </c>
      <c r="D615" s="4">
        <f t="shared" si="88"/>
        <v>7.8306957776138275E-2</v>
      </c>
      <c r="E615" s="6">
        <f t="shared" si="89"/>
        <v>7.9087110884416306E-2</v>
      </c>
      <c r="F615" s="7">
        <f t="shared" si="90"/>
        <v>7.854590851767064E-2</v>
      </c>
      <c r="I615" s="10">
        <v>613</v>
      </c>
      <c r="J615" s="8">
        <f t="shared" si="91"/>
        <v>8.1377644455016065E-2</v>
      </c>
      <c r="K615" s="8">
        <f t="shared" si="91"/>
        <v>7.9806957776138276E-2</v>
      </c>
      <c r="L615" s="8">
        <f t="shared" si="91"/>
        <v>8.0587110884416308E-2</v>
      </c>
      <c r="M615" s="8">
        <f t="shared" si="86"/>
        <v>8.0045908517670641E-2</v>
      </c>
      <c r="P615">
        <v>613</v>
      </c>
      <c r="Q615" s="8">
        <f t="shared" si="92"/>
        <v>7.8377644455016063E-2</v>
      </c>
      <c r="R615" s="8">
        <f t="shared" si="92"/>
        <v>7.6806957776138274E-2</v>
      </c>
      <c r="S615" s="8">
        <f t="shared" si="92"/>
        <v>7.7587110884416305E-2</v>
      </c>
      <c r="T615" s="8">
        <f t="shared" si="87"/>
        <v>7.7045908517670639E-2</v>
      </c>
      <c r="W615">
        <v>613</v>
      </c>
      <c r="X615" s="4">
        <f t="shared" si="85"/>
        <v>7.9170186379759894E-2</v>
      </c>
      <c r="Y615" s="4">
        <f t="shared" si="94"/>
        <v>7.8246988388481445E-2</v>
      </c>
      <c r="Z615" s="4">
        <f t="shared" si="95"/>
        <v>7.7617119514469105E-2</v>
      </c>
    </row>
    <row r="616" spans="1:26" x14ac:dyDescent="0.25">
      <c r="A616" s="16">
        <f t="shared" si="93"/>
        <v>44149</v>
      </c>
      <c r="B616">
        <f>+'[2]Ejercicio 1'!E833</f>
        <v>614</v>
      </c>
      <c r="C616" s="5">
        <v>7.9876002619570105E-2</v>
      </c>
      <c r="D616" s="4">
        <f t="shared" si="88"/>
        <v>7.8305379668121955E-2</v>
      </c>
      <c r="E616" s="6">
        <f t="shared" si="89"/>
        <v>7.9085501228030985E-2</v>
      </c>
      <c r="F616" s="7">
        <f t="shared" si="90"/>
        <v>7.8544320768889619E-2</v>
      </c>
      <c r="I616" s="10">
        <v>614</v>
      </c>
      <c r="J616" s="8">
        <f t="shared" si="91"/>
        <v>8.1376002619570106E-2</v>
      </c>
      <c r="K616" s="8">
        <f t="shared" si="91"/>
        <v>7.9805379668121956E-2</v>
      </c>
      <c r="L616" s="8">
        <f t="shared" si="91"/>
        <v>8.0585501228030987E-2</v>
      </c>
      <c r="M616" s="8">
        <f t="shared" si="86"/>
        <v>8.0044320768889621E-2</v>
      </c>
      <c r="P616">
        <v>614</v>
      </c>
      <c r="Q616" s="8">
        <f t="shared" si="92"/>
        <v>7.8376002619570104E-2</v>
      </c>
      <c r="R616" s="8">
        <f t="shared" si="92"/>
        <v>7.6805379668121954E-2</v>
      </c>
      <c r="S616" s="8">
        <f t="shared" si="92"/>
        <v>7.7585501228030984E-2</v>
      </c>
      <c r="T616" s="8">
        <f t="shared" si="87"/>
        <v>7.7044320768889618E-2</v>
      </c>
      <c r="W616">
        <v>614</v>
      </c>
      <c r="X616" s="4">
        <f t="shared" si="85"/>
        <v>7.9166903393234178E-2</v>
      </c>
      <c r="Y616" s="4">
        <f t="shared" si="94"/>
        <v>7.8243769134221361E-2</v>
      </c>
      <c r="Z616" s="4">
        <f t="shared" si="95"/>
        <v>7.7613943521254961E-2</v>
      </c>
    </row>
    <row r="617" spans="1:26" x14ac:dyDescent="0.25">
      <c r="A617" s="16">
        <f t="shared" si="93"/>
        <v>44150</v>
      </c>
      <c r="B617">
        <f>+'[2]Ejercicio 1'!E834</f>
        <v>615</v>
      </c>
      <c r="C617" s="5">
        <v>7.9874360784124146E-2</v>
      </c>
      <c r="D617" s="4">
        <f t="shared" si="88"/>
        <v>7.8303801558846114E-2</v>
      </c>
      <c r="E617" s="6">
        <f t="shared" si="89"/>
        <v>7.9083891571002651E-2</v>
      </c>
      <c r="F617" s="7">
        <f t="shared" si="90"/>
        <v>7.8542733019038025E-2</v>
      </c>
      <c r="I617" s="10">
        <v>615</v>
      </c>
      <c r="J617" s="8">
        <f t="shared" si="91"/>
        <v>8.1374360784124147E-2</v>
      </c>
      <c r="K617" s="8">
        <f t="shared" si="91"/>
        <v>7.9803801558846116E-2</v>
      </c>
      <c r="L617" s="8">
        <f t="shared" si="91"/>
        <v>8.0583891571002653E-2</v>
      </c>
      <c r="M617" s="8">
        <f t="shared" si="86"/>
        <v>8.0042733019038026E-2</v>
      </c>
      <c r="P617">
        <v>615</v>
      </c>
      <c r="Q617" s="8">
        <f t="shared" si="92"/>
        <v>7.8374360784124145E-2</v>
      </c>
      <c r="R617" s="8">
        <f t="shared" si="92"/>
        <v>7.6803801558846113E-2</v>
      </c>
      <c r="S617" s="8">
        <f t="shared" si="92"/>
        <v>7.758389157100265E-2</v>
      </c>
      <c r="T617" s="8">
        <f t="shared" si="87"/>
        <v>7.7042733019038023E-2</v>
      </c>
      <c r="W617">
        <v>615</v>
      </c>
      <c r="X617" s="4">
        <f t="shared" si="85"/>
        <v>7.9163620408019067E-2</v>
      </c>
      <c r="Y617" s="4">
        <f t="shared" si="94"/>
        <v>7.8240549878676138E-2</v>
      </c>
      <c r="Z617" s="4">
        <f t="shared" si="95"/>
        <v>7.7610767524960433E-2</v>
      </c>
    </row>
    <row r="618" spans="1:26" x14ac:dyDescent="0.25">
      <c r="A618" s="16">
        <f t="shared" si="93"/>
        <v>44151</v>
      </c>
      <c r="B618">
        <f>+'[2]Ejercicio 1'!E835</f>
        <v>616</v>
      </c>
      <c r="C618" s="5">
        <v>7.9872718948678187E-2</v>
      </c>
      <c r="D618" s="4">
        <f t="shared" si="88"/>
        <v>7.8302223448311156E-2</v>
      </c>
      <c r="E618" s="6">
        <f t="shared" si="89"/>
        <v>7.908228191333308E-2</v>
      </c>
      <c r="F618" s="7">
        <f t="shared" si="90"/>
        <v>7.8541145268112997E-2</v>
      </c>
      <c r="I618" s="10">
        <v>616</v>
      </c>
      <c r="J618" s="8">
        <f t="shared" si="91"/>
        <v>8.1372718948678188E-2</v>
      </c>
      <c r="K618" s="8">
        <f t="shared" si="91"/>
        <v>7.9802223448311158E-2</v>
      </c>
      <c r="L618" s="8">
        <f t="shared" si="91"/>
        <v>8.0582281913333081E-2</v>
      </c>
      <c r="M618" s="8">
        <f t="shared" si="86"/>
        <v>8.0041145268112998E-2</v>
      </c>
      <c r="P618">
        <v>616</v>
      </c>
      <c r="Q618" s="8">
        <f t="shared" si="92"/>
        <v>7.8372718948678186E-2</v>
      </c>
      <c r="R618" s="8">
        <f t="shared" si="92"/>
        <v>7.6802223448311155E-2</v>
      </c>
      <c r="S618" s="8">
        <f t="shared" si="92"/>
        <v>7.7582281913333079E-2</v>
      </c>
      <c r="T618" s="8">
        <f t="shared" si="87"/>
        <v>7.7041145268112995E-2</v>
      </c>
      <c r="W618">
        <v>616</v>
      </c>
      <c r="X618" s="4">
        <f t="shared" si="85"/>
        <v>7.9160337424111923E-2</v>
      </c>
      <c r="Y618" s="4">
        <f t="shared" si="94"/>
        <v>7.8237330621849316E-2</v>
      </c>
      <c r="Z618" s="4">
        <f t="shared" si="95"/>
        <v>7.7607591525705413E-2</v>
      </c>
    </row>
    <row r="619" spans="1:26" x14ac:dyDescent="0.25">
      <c r="A619" s="16">
        <f t="shared" si="93"/>
        <v>44152</v>
      </c>
      <c r="B619">
        <f>+'[2]Ejercicio 1'!E836</f>
        <v>617</v>
      </c>
      <c r="C619" s="5">
        <v>7.9871077113232228E-2</v>
      </c>
      <c r="D619" s="4">
        <f t="shared" si="88"/>
        <v>7.830064533651708E-2</v>
      </c>
      <c r="E619" s="6">
        <f t="shared" si="89"/>
        <v>7.9080672255021384E-2</v>
      </c>
      <c r="F619" s="7">
        <f t="shared" si="90"/>
        <v>7.8539557516117409E-2</v>
      </c>
      <c r="I619" s="10">
        <v>617</v>
      </c>
      <c r="J619" s="8">
        <f t="shared" si="91"/>
        <v>8.1371077113232229E-2</v>
      </c>
      <c r="K619" s="8">
        <f t="shared" si="91"/>
        <v>7.9800645336517081E-2</v>
      </c>
      <c r="L619" s="8">
        <f t="shared" si="91"/>
        <v>8.0580672255021385E-2</v>
      </c>
      <c r="M619" s="8">
        <f t="shared" si="86"/>
        <v>8.003955751611741E-2</v>
      </c>
      <c r="P619">
        <v>617</v>
      </c>
      <c r="Q619" s="8">
        <f t="shared" si="92"/>
        <v>7.8371077113232226E-2</v>
      </c>
      <c r="R619" s="8">
        <f t="shared" si="92"/>
        <v>7.6800645336517079E-2</v>
      </c>
      <c r="S619" s="8">
        <f t="shared" si="92"/>
        <v>7.7580672255021382E-2</v>
      </c>
      <c r="T619" s="8">
        <f t="shared" si="87"/>
        <v>7.7039557516117407E-2</v>
      </c>
      <c r="W619">
        <v>617</v>
      </c>
      <c r="X619" s="4">
        <f t="shared" si="85"/>
        <v>7.9157054441516259E-2</v>
      </c>
      <c r="Y619" s="4">
        <f t="shared" si="94"/>
        <v>7.8234111363738243E-2</v>
      </c>
      <c r="Z619" s="4">
        <f t="shared" si="95"/>
        <v>7.760441552337001E-2</v>
      </c>
    </row>
    <row r="620" spans="1:26" x14ac:dyDescent="0.25">
      <c r="A620" s="16">
        <f t="shared" si="93"/>
        <v>44153</v>
      </c>
      <c r="B620">
        <f>+'[2]Ejercicio 1'!E837</f>
        <v>618</v>
      </c>
      <c r="C620" s="5">
        <v>7.9869435277786269E-2</v>
      </c>
      <c r="D620" s="4">
        <f t="shared" si="88"/>
        <v>7.8299067223464081E-2</v>
      </c>
      <c r="E620" s="6">
        <f t="shared" si="89"/>
        <v>7.9079062596067562E-2</v>
      </c>
      <c r="F620" s="7">
        <f t="shared" si="90"/>
        <v>7.8537969763048388E-2</v>
      </c>
      <c r="I620" s="10">
        <v>618</v>
      </c>
      <c r="J620" s="8">
        <f t="shared" si="91"/>
        <v>8.136943527778627E-2</v>
      </c>
      <c r="K620" s="8">
        <f t="shared" si="91"/>
        <v>7.9799067223464082E-2</v>
      </c>
      <c r="L620" s="8">
        <f t="shared" si="91"/>
        <v>8.0579062596067563E-2</v>
      </c>
      <c r="M620" s="8">
        <f t="shared" si="86"/>
        <v>8.0037969763048389E-2</v>
      </c>
      <c r="P620">
        <v>618</v>
      </c>
      <c r="Q620" s="8">
        <f t="shared" si="92"/>
        <v>7.8369435277786267E-2</v>
      </c>
      <c r="R620" s="8">
        <f t="shared" si="92"/>
        <v>7.6799067223464079E-2</v>
      </c>
      <c r="S620" s="8">
        <f t="shared" si="92"/>
        <v>7.7579062596067561E-2</v>
      </c>
      <c r="T620" s="8">
        <f t="shared" si="87"/>
        <v>7.7037969763048386E-2</v>
      </c>
      <c r="W620">
        <v>618</v>
      </c>
      <c r="X620" s="4">
        <f t="shared" si="85"/>
        <v>7.9153771460231198E-2</v>
      </c>
      <c r="Y620" s="4">
        <f t="shared" si="94"/>
        <v>7.8230892104344668E-2</v>
      </c>
      <c r="Z620" s="4">
        <f t="shared" si="95"/>
        <v>7.7601239518014162E-2</v>
      </c>
    </row>
    <row r="621" spans="1:26" x14ac:dyDescent="0.25">
      <c r="A621" s="16">
        <f t="shared" si="93"/>
        <v>44154</v>
      </c>
      <c r="B621">
        <f>+'[2]Ejercicio 1'!E838</f>
        <v>619</v>
      </c>
      <c r="C621" s="5">
        <v>7.986779344234031E-2</v>
      </c>
      <c r="D621" s="4">
        <f t="shared" si="88"/>
        <v>7.8297489109152352E-2</v>
      </c>
      <c r="E621" s="6">
        <f t="shared" si="89"/>
        <v>7.9077452936471629E-2</v>
      </c>
      <c r="F621" s="7">
        <f t="shared" si="90"/>
        <v>7.8536382008908792E-2</v>
      </c>
      <c r="I621" s="10">
        <v>619</v>
      </c>
      <c r="J621" s="8">
        <f t="shared" si="91"/>
        <v>8.1367793442340311E-2</v>
      </c>
      <c r="K621" s="8">
        <f t="shared" si="91"/>
        <v>7.9797489109152353E-2</v>
      </c>
      <c r="L621" s="8">
        <f t="shared" si="91"/>
        <v>8.057745293647163E-2</v>
      </c>
      <c r="M621" s="8">
        <f t="shared" si="86"/>
        <v>8.0036382008908794E-2</v>
      </c>
      <c r="P621">
        <v>619</v>
      </c>
      <c r="Q621" s="8">
        <f t="shared" si="92"/>
        <v>7.8367793442340308E-2</v>
      </c>
      <c r="R621" s="8">
        <f t="shared" si="92"/>
        <v>7.679748910915235E-2</v>
      </c>
      <c r="S621" s="8">
        <f t="shared" si="92"/>
        <v>7.7577452936471628E-2</v>
      </c>
      <c r="T621" s="8">
        <f t="shared" si="87"/>
        <v>7.7036382008908791E-2</v>
      </c>
      <c r="W621">
        <v>619</v>
      </c>
      <c r="X621" s="4">
        <f t="shared" si="85"/>
        <v>7.9150488480258047E-2</v>
      </c>
      <c r="Y621" s="4">
        <f t="shared" si="94"/>
        <v>7.8227672843666857E-2</v>
      </c>
      <c r="Z621" s="4">
        <f t="shared" si="95"/>
        <v>7.7598063509700665E-2</v>
      </c>
    </row>
    <row r="622" spans="1:26" x14ac:dyDescent="0.25">
      <c r="A622" s="16">
        <f t="shared" si="93"/>
        <v>44155</v>
      </c>
      <c r="B622">
        <f>+'[2]Ejercicio 1'!E839</f>
        <v>620</v>
      </c>
      <c r="C622" s="5">
        <v>7.9866151606894351E-2</v>
      </c>
      <c r="D622" s="4">
        <f t="shared" si="88"/>
        <v>7.8295910993581103E-2</v>
      </c>
      <c r="E622" s="6">
        <f t="shared" si="89"/>
        <v>7.9075843276232682E-2</v>
      </c>
      <c r="F622" s="7">
        <f t="shared" si="90"/>
        <v>7.8534794253698623E-2</v>
      </c>
      <c r="I622" s="10">
        <v>620</v>
      </c>
      <c r="J622" s="8">
        <f t="shared" si="91"/>
        <v>8.1366151606894352E-2</v>
      </c>
      <c r="K622" s="8">
        <f t="shared" si="91"/>
        <v>7.9795910993581104E-2</v>
      </c>
      <c r="L622" s="8">
        <f t="shared" si="91"/>
        <v>8.0575843276232684E-2</v>
      </c>
      <c r="M622" s="8">
        <f t="shared" si="86"/>
        <v>8.0034794253698624E-2</v>
      </c>
      <c r="P622">
        <v>620</v>
      </c>
      <c r="Q622" s="8">
        <f t="shared" si="92"/>
        <v>7.8366151606894349E-2</v>
      </c>
      <c r="R622" s="8">
        <f t="shared" si="92"/>
        <v>7.6795910993581101E-2</v>
      </c>
      <c r="S622" s="8">
        <f t="shared" si="92"/>
        <v>7.7575843276232681E-2</v>
      </c>
      <c r="T622" s="8">
        <f t="shared" si="87"/>
        <v>7.7034794253698621E-2</v>
      </c>
      <c r="W622">
        <v>620</v>
      </c>
      <c r="X622" s="4">
        <f t="shared" si="85"/>
        <v>7.9147205501592863E-2</v>
      </c>
      <c r="Y622" s="4">
        <f t="shared" si="94"/>
        <v>7.8224453581699521E-2</v>
      </c>
      <c r="Z622" s="4">
        <f t="shared" si="95"/>
        <v>7.7594887498363893E-2</v>
      </c>
    </row>
    <row r="623" spans="1:26" x14ac:dyDescent="0.25">
      <c r="A623" s="16">
        <f t="shared" si="93"/>
        <v>44156</v>
      </c>
      <c r="B623">
        <f>+'[2]Ejercicio 1'!E840</f>
        <v>621</v>
      </c>
      <c r="C623" s="5">
        <v>7.9864509771448391E-2</v>
      </c>
      <c r="D623" s="4">
        <f t="shared" si="88"/>
        <v>7.8294332876750916E-2</v>
      </c>
      <c r="E623" s="6">
        <f t="shared" si="89"/>
        <v>7.9074233615352485E-2</v>
      </c>
      <c r="F623" s="7">
        <f t="shared" si="90"/>
        <v>7.8533206497415034E-2</v>
      </c>
      <c r="I623" s="10">
        <v>621</v>
      </c>
      <c r="J623" s="8">
        <f t="shared" si="91"/>
        <v>8.1364509771448393E-2</v>
      </c>
      <c r="K623" s="8">
        <f t="shared" si="91"/>
        <v>7.9794332876750917E-2</v>
      </c>
      <c r="L623" s="8">
        <f t="shared" si="91"/>
        <v>8.0574233615352486E-2</v>
      </c>
      <c r="M623" s="8">
        <f t="shared" si="86"/>
        <v>8.0033206497415035E-2</v>
      </c>
      <c r="P623">
        <v>621</v>
      </c>
      <c r="Q623" s="8">
        <f t="shared" si="92"/>
        <v>7.836450977144839E-2</v>
      </c>
      <c r="R623" s="8">
        <f t="shared" si="92"/>
        <v>7.6794332876750915E-2</v>
      </c>
      <c r="S623" s="8">
        <f t="shared" si="92"/>
        <v>7.7574233615352484E-2</v>
      </c>
      <c r="T623" s="8">
        <f t="shared" si="87"/>
        <v>7.7033206497415033E-2</v>
      </c>
      <c r="W623">
        <v>621</v>
      </c>
      <c r="X623" s="4">
        <f t="shared" si="85"/>
        <v>7.9143922524238713E-2</v>
      </c>
      <c r="Y623" s="4">
        <f t="shared" si="94"/>
        <v>7.8221234318454097E-2</v>
      </c>
      <c r="Z623" s="4">
        <f t="shared" si="95"/>
        <v>7.759171148394671E-2</v>
      </c>
    </row>
    <row r="624" spans="1:26" x14ac:dyDescent="0.25">
      <c r="A624" s="16">
        <f t="shared" si="93"/>
        <v>44157</v>
      </c>
      <c r="B624">
        <f>+'[2]Ejercicio 1'!E841</f>
        <v>622</v>
      </c>
      <c r="C624" s="5">
        <v>7.9862867936002432E-2</v>
      </c>
      <c r="D624" s="4">
        <f t="shared" si="88"/>
        <v>7.8292754758661598E-2</v>
      </c>
      <c r="E624" s="6">
        <f t="shared" si="89"/>
        <v>7.9072623953830176E-2</v>
      </c>
      <c r="F624" s="7">
        <f t="shared" si="90"/>
        <v>7.8531618740060871E-2</v>
      </c>
      <c r="I624" s="10">
        <v>622</v>
      </c>
      <c r="J624" s="8">
        <f t="shared" si="91"/>
        <v>8.1362867936002434E-2</v>
      </c>
      <c r="K624" s="8">
        <f t="shared" si="91"/>
        <v>7.9792754758661599E-2</v>
      </c>
      <c r="L624" s="8">
        <f t="shared" si="91"/>
        <v>8.0572623953830178E-2</v>
      </c>
      <c r="M624" s="8">
        <f t="shared" si="86"/>
        <v>8.0031618740060873E-2</v>
      </c>
      <c r="P624">
        <v>622</v>
      </c>
      <c r="Q624" s="8">
        <f t="shared" si="92"/>
        <v>7.8362867936002431E-2</v>
      </c>
      <c r="R624" s="8">
        <f t="shared" si="92"/>
        <v>7.6792754758661597E-2</v>
      </c>
      <c r="S624" s="8">
        <f t="shared" si="92"/>
        <v>7.7572623953830175E-2</v>
      </c>
      <c r="T624" s="8">
        <f t="shared" si="87"/>
        <v>7.703161874006087E-2</v>
      </c>
      <c r="W624">
        <v>622</v>
      </c>
      <c r="X624" s="4">
        <f t="shared" si="85"/>
        <v>7.9140639548195169E-2</v>
      </c>
      <c r="Y624" s="4">
        <f t="shared" si="94"/>
        <v>7.8218015053920911E-2</v>
      </c>
      <c r="Z624" s="4">
        <f t="shared" si="95"/>
        <v>7.7588535466571906E-2</v>
      </c>
    </row>
    <row r="625" spans="1:26" x14ac:dyDescent="0.25">
      <c r="A625" s="16">
        <f t="shared" si="93"/>
        <v>44158</v>
      </c>
      <c r="B625">
        <f>+'[2]Ejercicio 1'!E842</f>
        <v>623</v>
      </c>
      <c r="C625" s="5">
        <v>7.9861226100556473E-2</v>
      </c>
      <c r="D625" s="4">
        <f t="shared" si="88"/>
        <v>7.8291176639313759E-2</v>
      </c>
      <c r="E625" s="6">
        <f t="shared" si="89"/>
        <v>7.9071014291665728E-2</v>
      </c>
      <c r="F625" s="7">
        <f t="shared" si="90"/>
        <v>7.8530030981633275E-2</v>
      </c>
      <c r="I625" s="10">
        <v>623</v>
      </c>
      <c r="J625" s="8">
        <f t="shared" si="91"/>
        <v>8.1361226100556475E-2</v>
      </c>
      <c r="K625" s="8">
        <f t="shared" si="91"/>
        <v>7.979117663931376E-2</v>
      </c>
      <c r="L625" s="8">
        <f t="shared" si="91"/>
        <v>8.057101429166573E-2</v>
      </c>
      <c r="M625" s="8">
        <f t="shared" si="86"/>
        <v>8.0030030981633277E-2</v>
      </c>
      <c r="P625">
        <v>623</v>
      </c>
      <c r="Q625" s="8">
        <f t="shared" si="92"/>
        <v>7.8361226100556472E-2</v>
      </c>
      <c r="R625" s="8">
        <f t="shared" si="92"/>
        <v>7.6791176639313757E-2</v>
      </c>
      <c r="S625" s="8">
        <f t="shared" si="92"/>
        <v>7.7571014291665727E-2</v>
      </c>
      <c r="T625" s="8">
        <f t="shared" si="87"/>
        <v>7.7030030981633274E-2</v>
      </c>
      <c r="W625">
        <v>623</v>
      </c>
      <c r="X625" s="4">
        <f t="shared" si="85"/>
        <v>7.9137356573463102E-2</v>
      </c>
      <c r="Y625" s="4">
        <f t="shared" si="94"/>
        <v>7.8214795788109609E-2</v>
      </c>
      <c r="Z625" s="4">
        <f t="shared" si="95"/>
        <v>7.7585359446173799E-2</v>
      </c>
    </row>
    <row r="626" spans="1:26" x14ac:dyDescent="0.25">
      <c r="A626" s="16">
        <f t="shared" si="93"/>
        <v>44159</v>
      </c>
      <c r="B626">
        <f>+'[2]Ejercicio 1'!E843</f>
        <v>624</v>
      </c>
      <c r="C626" s="5">
        <v>7.98595842651105E-2</v>
      </c>
      <c r="D626" s="4">
        <f t="shared" si="88"/>
        <v>7.8289598518706163E-2</v>
      </c>
      <c r="E626" s="6">
        <f t="shared" si="89"/>
        <v>7.9069404628859169E-2</v>
      </c>
      <c r="F626" s="7">
        <f t="shared" si="90"/>
        <v>7.852844322213226E-2</v>
      </c>
      <c r="I626" s="10">
        <v>624</v>
      </c>
      <c r="J626" s="8">
        <f t="shared" si="91"/>
        <v>8.1359584265110502E-2</v>
      </c>
      <c r="K626" s="8">
        <f t="shared" si="91"/>
        <v>7.9789598518706165E-2</v>
      </c>
      <c r="L626" s="8">
        <f t="shared" si="91"/>
        <v>8.056940462885917E-2</v>
      </c>
      <c r="M626" s="8">
        <f t="shared" si="86"/>
        <v>8.0028443222132262E-2</v>
      </c>
      <c r="P626">
        <v>624</v>
      </c>
      <c r="Q626" s="8">
        <f t="shared" si="92"/>
        <v>7.8359584265110499E-2</v>
      </c>
      <c r="R626" s="8">
        <f t="shared" si="92"/>
        <v>7.6789598518706162E-2</v>
      </c>
      <c r="S626" s="8">
        <f t="shared" si="92"/>
        <v>7.7569404628859168E-2</v>
      </c>
      <c r="T626" s="8">
        <f t="shared" si="87"/>
        <v>7.7028443222132259E-2</v>
      </c>
      <c r="W626">
        <v>624</v>
      </c>
      <c r="X626" s="4">
        <f t="shared" si="85"/>
        <v>7.9134073600040322E-2</v>
      </c>
      <c r="Y626" s="4">
        <f t="shared" si="94"/>
        <v>7.8211576521009685E-2</v>
      </c>
      <c r="Z626" s="4">
        <f t="shared" si="95"/>
        <v>7.7582183422692449E-2</v>
      </c>
    </row>
    <row r="627" spans="1:26" x14ac:dyDescent="0.25">
      <c r="A627" s="16">
        <f t="shared" si="93"/>
        <v>44160</v>
      </c>
      <c r="B627">
        <f>+'[2]Ejercicio 1'!E844</f>
        <v>625</v>
      </c>
      <c r="C627" s="5">
        <v>7.9857942429664541E-2</v>
      </c>
      <c r="D627" s="4">
        <f t="shared" si="88"/>
        <v>7.8288020396839852E-2</v>
      </c>
      <c r="E627" s="6">
        <f t="shared" si="89"/>
        <v>7.9067794965410484E-2</v>
      </c>
      <c r="F627" s="7">
        <f t="shared" si="90"/>
        <v>7.852685546156353E-2</v>
      </c>
      <c r="I627" s="10">
        <v>625</v>
      </c>
      <c r="J627" s="8">
        <f t="shared" si="91"/>
        <v>8.1357942429664543E-2</v>
      </c>
      <c r="K627" s="8">
        <f t="shared" si="91"/>
        <v>7.9788020396839854E-2</v>
      </c>
      <c r="L627" s="8">
        <f t="shared" si="91"/>
        <v>8.0567794965410486E-2</v>
      </c>
      <c r="M627" s="8">
        <f t="shared" si="86"/>
        <v>8.0026855461563531E-2</v>
      </c>
      <c r="P627">
        <v>625</v>
      </c>
      <c r="Q627" s="8">
        <f t="shared" si="92"/>
        <v>7.835794242966454E-2</v>
      </c>
      <c r="R627" s="8">
        <f t="shared" si="92"/>
        <v>7.6788020396839851E-2</v>
      </c>
      <c r="S627" s="8">
        <f t="shared" si="92"/>
        <v>7.7567794965410483E-2</v>
      </c>
      <c r="T627" s="8">
        <f t="shared" si="87"/>
        <v>7.7026855461563529E-2</v>
      </c>
      <c r="W627">
        <v>625</v>
      </c>
      <c r="X627" s="4">
        <f t="shared" si="85"/>
        <v>7.9130790627927258E-2</v>
      </c>
      <c r="Y627" s="4">
        <f t="shared" si="94"/>
        <v>7.8208357252631658E-2</v>
      </c>
      <c r="Z627" s="4">
        <f t="shared" si="95"/>
        <v>7.757900739625917E-2</v>
      </c>
    </row>
    <row r="628" spans="1:26" x14ac:dyDescent="0.25">
      <c r="A628" s="16">
        <f t="shared" si="93"/>
        <v>44161</v>
      </c>
      <c r="B628">
        <f>+'[2]Ejercicio 1'!E845</f>
        <v>626</v>
      </c>
      <c r="C628" s="5">
        <v>7.9856300594218582E-2</v>
      </c>
      <c r="D628" s="4">
        <f t="shared" si="88"/>
        <v>7.8286442273714188E-2</v>
      </c>
      <c r="E628" s="6">
        <f t="shared" si="89"/>
        <v>7.9066185301319675E-2</v>
      </c>
      <c r="F628" s="7">
        <f t="shared" si="90"/>
        <v>7.8525267699918508E-2</v>
      </c>
      <c r="I628" s="10">
        <v>626</v>
      </c>
      <c r="J628" s="8">
        <f t="shared" si="91"/>
        <v>8.1356300594218584E-2</v>
      </c>
      <c r="K628" s="8">
        <f t="shared" si="91"/>
        <v>7.9786442273714189E-2</v>
      </c>
      <c r="L628" s="8">
        <f t="shared" si="91"/>
        <v>8.0566185301319676E-2</v>
      </c>
      <c r="M628" s="8">
        <f t="shared" si="86"/>
        <v>8.0025267699918509E-2</v>
      </c>
      <c r="P628">
        <v>626</v>
      </c>
      <c r="Q628" s="8">
        <f t="shared" si="92"/>
        <v>7.8356300594218581E-2</v>
      </c>
      <c r="R628" s="8">
        <f t="shared" si="92"/>
        <v>7.6786442273714187E-2</v>
      </c>
      <c r="S628" s="8">
        <f t="shared" si="92"/>
        <v>7.7566185301319673E-2</v>
      </c>
      <c r="T628" s="8">
        <f t="shared" si="87"/>
        <v>7.7025267699918507E-2</v>
      </c>
      <c r="W628">
        <v>626</v>
      </c>
      <c r="X628" s="4">
        <f t="shared" si="85"/>
        <v>7.9127507657124799E-2</v>
      </c>
      <c r="Y628" s="4">
        <f t="shared" si="94"/>
        <v>7.8205137982964107E-2</v>
      </c>
      <c r="Z628" s="4">
        <f t="shared" si="95"/>
        <v>7.7575831366679837E-2</v>
      </c>
    </row>
    <row r="629" spans="1:26" x14ac:dyDescent="0.25">
      <c r="A629" s="16">
        <f t="shared" si="93"/>
        <v>44162</v>
      </c>
      <c r="B629">
        <f>+'[2]Ejercicio 1'!E846</f>
        <v>627</v>
      </c>
      <c r="C629" s="5">
        <v>7.9854658758772623E-2</v>
      </c>
      <c r="D629" s="4">
        <f t="shared" si="88"/>
        <v>7.8284864149329988E-2</v>
      </c>
      <c r="E629" s="6">
        <f t="shared" si="89"/>
        <v>7.906457563658674E-2</v>
      </c>
      <c r="F629" s="7">
        <f t="shared" si="90"/>
        <v>7.852367993720577E-2</v>
      </c>
      <c r="I629" s="10">
        <v>627</v>
      </c>
      <c r="J629" s="8">
        <f t="shared" si="91"/>
        <v>8.1354658758772624E-2</v>
      </c>
      <c r="K629" s="8">
        <f t="shared" si="91"/>
        <v>7.978486414932999E-2</v>
      </c>
      <c r="L629" s="8">
        <f t="shared" si="91"/>
        <v>8.0564575636586741E-2</v>
      </c>
      <c r="M629" s="8">
        <f t="shared" si="86"/>
        <v>8.0023679937205772E-2</v>
      </c>
      <c r="P629">
        <v>627</v>
      </c>
      <c r="Q629" s="8">
        <f t="shared" si="92"/>
        <v>7.8354658758772622E-2</v>
      </c>
      <c r="R629" s="8">
        <f t="shared" si="92"/>
        <v>7.6784864149329987E-2</v>
      </c>
      <c r="S629" s="8">
        <f t="shared" si="92"/>
        <v>7.7564575636586738E-2</v>
      </c>
      <c r="T629" s="8">
        <f t="shared" si="87"/>
        <v>7.7023679937205769E-2</v>
      </c>
      <c r="W629">
        <v>627</v>
      </c>
      <c r="X629" s="4">
        <f t="shared" si="85"/>
        <v>7.9124224687634248E-2</v>
      </c>
      <c r="Y629" s="4">
        <f t="shared" si="94"/>
        <v>7.8201918712014082E-2</v>
      </c>
      <c r="Z629" s="4">
        <f t="shared" si="95"/>
        <v>7.7572655334202822E-2</v>
      </c>
    </row>
    <row r="630" spans="1:26" x14ac:dyDescent="0.25">
      <c r="A630" s="16">
        <f t="shared" si="93"/>
        <v>44163</v>
      </c>
      <c r="B630">
        <f>+'[2]Ejercicio 1'!E847</f>
        <v>628</v>
      </c>
      <c r="C630" s="5">
        <v>7.9853016923326664E-2</v>
      </c>
      <c r="D630" s="4">
        <f t="shared" si="88"/>
        <v>7.8283286023686241E-2</v>
      </c>
      <c r="E630" s="6">
        <f t="shared" si="89"/>
        <v>7.9062965971211693E-2</v>
      </c>
      <c r="F630" s="7">
        <f t="shared" si="90"/>
        <v>7.8522092173419614E-2</v>
      </c>
      <c r="I630" s="10">
        <v>628</v>
      </c>
      <c r="J630" s="8">
        <f t="shared" si="91"/>
        <v>8.1353016923326665E-2</v>
      </c>
      <c r="K630" s="8">
        <f t="shared" si="91"/>
        <v>7.9783286023686242E-2</v>
      </c>
      <c r="L630" s="8">
        <f t="shared" si="91"/>
        <v>8.0562965971211695E-2</v>
      </c>
      <c r="M630" s="8">
        <f t="shared" si="86"/>
        <v>8.0022092173419615E-2</v>
      </c>
      <c r="P630">
        <v>628</v>
      </c>
      <c r="Q630" s="8">
        <f t="shared" si="92"/>
        <v>7.8353016923326663E-2</v>
      </c>
      <c r="R630" s="8">
        <f t="shared" si="92"/>
        <v>7.678328602368624E-2</v>
      </c>
      <c r="S630" s="8">
        <f t="shared" si="92"/>
        <v>7.7562965971211692E-2</v>
      </c>
      <c r="T630" s="8">
        <f t="shared" si="87"/>
        <v>7.7022092173419612E-2</v>
      </c>
      <c r="W630">
        <v>628</v>
      </c>
      <c r="X630" s="4">
        <f t="shared" si="85"/>
        <v>7.9120941719452997E-2</v>
      </c>
      <c r="Y630" s="4">
        <f t="shared" si="94"/>
        <v>7.8198699439779792E-2</v>
      </c>
      <c r="Z630" s="4">
        <f t="shared" si="95"/>
        <v>7.7569479298702504E-2</v>
      </c>
    </row>
    <row r="631" spans="1:26" x14ac:dyDescent="0.25">
      <c r="A631" s="16">
        <f t="shared" si="93"/>
        <v>44164</v>
      </c>
      <c r="B631">
        <f>+'[2]Ejercicio 1'!E848</f>
        <v>629</v>
      </c>
      <c r="C631" s="5">
        <v>7.9851375087880705E-2</v>
      </c>
      <c r="D631" s="4">
        <f t="shared" si="88"/>
        <v>7.8281707896783556E-2</v>
      </c>
      <c r="E631" s="6">
        <f t="shared" si="89"/>
        <v>7.9061356305194508E-2</v>
      </c>
      <c r="F631" s="7">
        <f t="shared" si="90"/>
        <v>7.8520504408560024E-2</v>
      </c>
      <c r="I631" s="10">
        <v>629</v>
      </c>
      <c r="J631" s="8">
        <f t="shared" si="91"/>
        <v>8.1351375087880706E-2</v>
      </c>
      <c r="K631" s="8">
        <f t="shared" si="91"/>
        <v>7.9781707896783557E-2</v>
      </c>
      <c r="L631" s="8">
        <f t="shared" si="91"/>
        <v>8.0561356305194509E-2</v>
      </c>
      <c r="M631" s="8">
        <f t="shared" si="86"/>
        <v>8.0020504408560025E-2</v>
      </c>
      <c r="P631">
        <v>629</v>
      </c>
      <c r="Q631" s="8">
        <f t="shared" si="92"/>
        <v>7.8351375087880704E-2</v>
      </c>
      <c r="R631" s="8">
        <f t="shared" si="92"/>
        <v>7.6781707896783555E-2</v>
      </c>
      <c r="S631" s="8">
        <f t="shared" si="92"/>
        <v>7.7561356305194507E-2</v>
      </c>
      <c r="T631" s="8">
        <f t="shared" si="87"/>
        <v>7.7020504408560023E-2</v>
      </c>
      <c r="W631">
        <v>629</v>
      </c>
      <c r="X631" s="4">
        <f t="shared" si="85"/>
        <v>7.9117658752581005E-2</v>
      </c>
      <c r="Y631" s="4">
        <f t="shared" si="94"/>
        <v>7.8195480166262141E-2</v>
      </c>
      <c r="Z631" s="4">
        <f t="shared" si="95"/>
        <v>7.7566303260121802E-2</v>
      </c>
    </row>
    <row r="632" spans="1:26" x14ac:dyDescent="0.25">
      <c r="A632" s="16">
        <f t="shared" si="93"/>
        <v>44165</v>
      </c>
      <c r="B632">
        <f>+'[2]Ejercicio 1'!E849</f>
        <v>630</v>
      </c>
      <c r="C632" s="5">
        <v>7.9849733252434746E-2</v>
      </c>
      <c r="D632" s="4">
        <f t="shared" si="88"/>
        <v>7.8280129768621504E-2</v>
      </c>
      <c r="E632" s="6">
        <f t="shared" si="89"/>
        <v>7.9059746638534323E-2</v>
      </c>
      <c r="F632" s="7">
        <f t="shared" si="90"/>
        <v>7.851891664262986E-2</v>
      </c>
      <c r="I632" s="10">
        <v>630</v>
      </c>
      <c r="J632" s="8">
        <f t="shared" si="91"/>
        <v>8.1349733252434747E-2</v>
      </c>
      <c r="K632" s="8">
        <f t="shared" si="91"/>
        <v>7.9780129768621505E-2</v>
      </c>
      <c r="L632" s="8">
        <f t="shared" si="91"/>
        <v>8.0559746638534324E-2</v>
      </c>
      <c r="M632" s="8">
        <f t="shared" si="86"/>
        <v>8.0018916642629861E-2</v>
      </c>
      <c r="P632">
        <v>630</v>
      </c>
      <c r="Q632" s="8">
        <f t="shared" si="92"/>
        <v>7.8349733252434745E-2</v>
      </c>
      <c r="R632" s="8">
        <f t="shared" si="92"/>
        <v>7.6780129768621502E-2</v>
      </c>
      <c r="S632" s="8">
        <f t="shared" si="92"/>
        <v>7.7559746638534321E-2</v>
      </c>
      <c r="T632" s="8">
        <f t="shared" si="87"/>
        <v>7.7018916642629859E-2</v>
      </c>
      <c r="W632">
        <v>630</v>
      </c>
      <c r="X632" s="4">
        <f t="shared" si="85"/>
        <v>7.9114375787020075E-2</v>
      </c>
      <c r="Y632" s="4">
        <f t="shared" si="94"/>
        <v>7.8192260891454965E-2</v>
      </c>
      <c r="Z632" s="4">
        <f t="shared" si="95"/>
        <v>7.7563127218523514E-2</v>
      </c>
    </row>
    <row r="633" spans="1:26" x14ac:dyDescent="0.25">
      <c r="A633" s="16">
        <f t="shared" si="93"/>
        <v>44166</v>
      </c>
      <c r="B633">
        <f>+'[2]Ejercicio 1'!E850</f>
        <v>631</v>
      </c>
      <c r="C633" s="5">
        <v>7.9848091416988787E-2</v>
      </c>
      <c r="D633" s="4">
        <f t="shared" si="88"/>
        <v>7.8278551639200722E-2</v>
      </c>
      <c r="E633" s="6">
        <f t="shared" si="89"/>
        <v>7.9058136971232901E-2</v>
      </c>
      <c r="F633" s="7">
        <f t="shared" si="90"/>
        <v>7.8517328875626263E-2</v>
      </c>
      <c r="I633" s="10">
        <v>631</v>
      </c>
      <c r="J633" s="8">
        <f t="shared" si="91"/>
        <v>8.1348091416988788E-2</v>
      </c>
      <c r="K633" s="8">
        <f t="shared" si="91"/>
        <v>7.9778551639200723E-2</v>
      </c>
      <c r="L633" s="8">
        <f t="shared" si="91"/>
        <v>8.0558136971232902E-2</v>
      </c>
      <c r="M633" s="8">
        <f t="shared" si="86"/>
        <v>8.0017328875626265E-2</v>
      </c>
      <c r="P633">
        <v>631</v>
      </c>
      <c r="Q633" s="8">
        <f t="shared" si="92"/>
        <v>7.8348091416988785E-2</v>
      </c>
      <c r="R633" s="8">
        <f t="shared" si="92"/>
        <v>7.6778551639200721E-2</v>
      </c>
      <c r="S633" s="8">
        <f t="shared" si="92"/>
        <v>7.7558136971232899E-2</v>
      </c>
      <c r="T633" s="8">
        <f t="shared" si="87"/>
        <v>7.7017328875626262E-2</v>
      </c>
      <c r="W633">
        <v>631</v>
      </c>
      <c r="X633" s="4">
        <f t="shared" si="85"/>
        <v>7.9111092822770165E-2</v>
      </c>
      <c r="Y633" s="4">
        <f t="shared" si="94"/>
        <v>7.8189041615370575E-2</v>
      </c>
      <c r="Z633" s="4">
        <f t="shared" si="95"/>
        <v>7.7559951173899078E-2</v>
      </c>
    </row>
    <row r="634" spans="1:26" x14ac:dyDescent="0.25">
      <c r="A634" s="16">
        <f t="shared" si="93"/>
        <v>44167</v>
      </c>
      <c r="B634">
        <f>+'[2]Ejercicio 1'!E851</f>
        <v>632</v>
      </c>
      <c r="C634" s="5">
        <v>7.9846449581542828E-2</v>
      </c>
      <c r="D634" s="4">
        <f t="shared" si="88"/>
        <v>7.8276973508520989E-2</v>
      </c>
      <c r="E634" s="6">
        <f t="shared" si="89"/>
        <v>7.9056527303290228E-2</v>
      </c>
      <c r="F634" s="7">
        <f t="shared" si="90"/>
        <v>7.8515741107554965E-2</v>
      </c>
      <c r="I634" s="10">
        <v>632</v>
      </c>
      <c r="J634" s="8">
        <f t="shared" si="91"/>
        <v>8.1346449581542829E-2</v>
      </c>
      <c r="K634" s="8">
        <f t="shared" si="91"/>
        <v>7.977697350852099E-2</v>
      </c>
      <c r="L634" s="8">
        <f t="shared" si="91"/>
        <v>8.0556527303290229E-2</v>
      </c>
      <c r="M634" s="8">
        <f t="shared" si="86"/>
        <v>8.0015741107554966E-2</v>
      </c>
      <c r="P634">
        <v>632</v>
      </c>
      <c r="Q634" s="8">
        <f t="shared" si="92"/>
        <v>7.8346449581542826E-2</v>
      </c>
      <c r="R634" s="8">
        <f t="shared" si="92"/>
        <v>7.6776973508520988E-2</v>
      </c>
      <c r="S634" s="8">
        <f t="shared" si="92"/>
        <v>7.7556527303290226E-2</v>
      </c>
      <c r="T634" s="8">
        <f t="shared" si="87"/>
        <v>7.7015741107554964E-2</v>
      </c>
      <c r="W634">
        <v>632</v>
      </c>
      <c r="X634" s="4">
        <f t="shared" ref="X634:X697" si="96">Tasa_Fwd(C452,B452,C634,B634,182)</f>
        <v>7.9107809859831305E-2</v>
      </c>
      <c r="Y634" s="4">
        <f t="shared" si="94"/>
        <v>7.818582233800897E-2</v>
      </c>
      <c r="Z634" s="4">
        <f t="shared" si="95"/>
        <v>7.7556775126382663E-2</v>
      </c>
    </row>
    <row r="635" spans="1:26" x14ac:dyDescent="0.25">
      <c r="A635" s="16">
        <f t="shared" si="93"/>
        <v>44168</v>
      </c>
      <c r="B635">
        <f>+'[2]Ejercicio 1'!E852</f>
        <v>633</v>
      </c>
      <c r="C635" s="5">
        <v>7.9844807746096869E-2</v>
      </c>
      <c r="D635" s="4">
        <f t="shared" si="88"/>
        <v>7.8275395376581888E-2</v>
      </c>
      <c r="E635" s="6">
        <f t="shared" si="89"/>
        <v>7.9054917634703667E-2</v>
      </c>
      <c r="F635" s="7">
        <f t="shared" si="90"/>
        <v>7.8514153338407375E-2</v>
      </c>
      <c r="I635" s="10">
        <v>633</v>
      </c>
      <c r="J635" s="8">
        <f t="shared" si="91"/>
        <v>8.134480774609687E-2</v>
      </c>
      <c r="K635" s="8">
        <f t="shared" si="91"/>
        <v>7.977539537658189E-2</v>
      </c>
      <c r="L635" s="8">
        <f t="shared" si="91"/>
        <v>8.0554917634703668E-2</v>
      </c>
      <c r="M635" s="8">
        <f t="shared" si="86"/>
        <v>8.0014153338407376E-2</v>
      </c>
      <c r="P635">
        <v>633</v>
      </c>
      <c r="Q635" s="8">
        <f t="shared" si="92"/>
        <v>7.8344807746096867E-2</v>
      </c>
      <c r="R635" s="8">
        <f t="shared" si="92"/>
        <v>7.6775395376581887E-2</v>
      </c>
      <c r="S635" s="8">
        <f t="shared" si="92"/>
        <v>7.7554917634703666E-2</v>
      </c>
      <c r="T635" s="8">
        <f t="shared" si="87"/>
        <v>7.7014153338407373E-2</v>
      </c>
      <c r="W635">
        <v>633</v>
      </c>
      <c r="X635" s="4">
        <f t="shared" si="96"/>
        <v>7.910452689820173E-2</v>
      </c>
      <c r="Y635" s="4">
        <f t="shared" si="94"/>
        <v>7.818260305934642E-2</v>
      </c>
      <c r="Z635" s="4">
        <f t="shared" si="95"/>
        <v>7.7553599075663102E-2</v>
      </c>
    </row>
    <row r="636" spans="1:26" x14ac:dyDescent="0.25">
      <c r="A636" s="16">
        <f t="shared" si="93"/>
        <v>44169</v>
      </c>
      <c r="B636">
        <f>+'[2]Ejercicio 1'!E853</f>
        <v>634</v>
      </c>
      <c r="C636" s="5">
        <v>7.984316591065091E-2</v>
      </c>
      <c r="D636" s="4">
        <f t="shared" si="88"/>
        <v>7.8273817243383642E-2</v>
      </c>
      <c r="E636" s="6">
        <f t="shared" si="89"/>
        <v>7.9053307965475869E-2</v>
      </c>
      <c r="F636" s="7">
        <f t="shared" si="90"/>
        <v>7.851256556818921E-2</v>
      </c>
      <c r="I636" s="10">
        <v>634</v>
      </c>
      <c r="J636" s="8">
        <f t="shared" si="91"/>
        <v>8.1343165910650911E-2</v>
      </c>
      <c r="K636" s="8">
        <f t="shared" si="91"/>
        <v>7.9773817243383643E-2</v>
      </c>
      <c r="L636" s="8">
        <f t="shared" si="91"/>
        <v>8.055330796547587E-2</v>
      </c>
      <c r="M636" s="8">
        <f t="shared" si="86"/>
        <v>8.0012565568189212E-2</v>
      </c>
      <c r="P636">
        <v>634</v>
      </c>
      <c r="Q636" s="8">
        <f t="shared" si="92"/>
        <v>7.8343165910650908E-2</v>
      </c>
      <c r="R636" s="8">
        <f t="shared" si="92"/>
        <v>7.6773817243383641E-2</v>
      </c>
      <c r="S636" s="8">
        <f t="shared" si="92"/>
        <v>7.7553307965475868E-2</v>
      </c>
      <c r="T636" s="8">
        <f t="shared" si="87"/>
        <v>7.7012565568189209E-2</v>
      </c>
      <c r="W636">
        <v>634</v>
      </c>
      <c r="X636" s="4">
        <f t="shared" si="96"/>
        <v>7.9101243937881871E-2</v>
      </c>
      <c r="Y636" s="4">
        <f t="shared" si="94"/>
        <v>7.8179383779411041E-2</v>
      </c>
      <c r="Z636" s="4">
        <f t="shared" si="95"/>
        <v>7.7550423021980189E-2</v>
      </c>
    </row>
    <row r="637" spans="1:26" x14ac:dyDescent="0.25">
      <c r="A637" s="16">
        <f t="shared" si="93"/>
        <v>44170</v>
      </c>
      <c r="B637">
        <f>+'[2]Ejercicio 1'!E854</f>
        <v>635</v>
      </c>
      <c r="C637" s="5">
        <v>7.984152407520495E-2</v>
      </c>
      <c r="D637" s="4">
        <f t="shared" si="88"/>
        <v>7.8272239108926431E-2</v>
      </c>
      <c r="E637" s="6">
        <f t="shared" si="89"/>
        <v>7.9051698295605946E-2</v>
      </c>
      <c r="F637" s="7">
        <f t="shared" si="90"/>
        <v>7.8510977796900486E-2</v>
      </c>
      <c r="I637" s="10">
        <v>635</v>
      </c>
      <c r="J637" s="8">
        <f t="shared" si="91"/>
        <v>8.1341524075204952E-2</v>
      </c>
      <c r="K637" s="8">
        <f t="shared" si="91"/>
        <v>7.9772239108926432E-2</v>
      </c>
      <c r="L637" s="8">
        <f t="shared" si="91"/>
        <v>8.0551698295605947E-2</v>
      </c>
      <c r="M637" s="8">
        <f t="shared" si="86"/>
        <v>8.0010977796900487E-2</v>
      </c>
      <c r="P637">
        <v>635</v>
      </c>
      <c r="Q637" s="8">
        <f t="shared" si="92"/>
        <v>7.8341524075204949E-2</v>
      </c>
      <c r="R637" s="8">
        <f t="shared" si="92"/>
        <v>7.6772239108926429E-2</v>
      </c>
      <c r="S637" s="8">
        <f t="shared" si="92"/>
        <v>7.7551698295605945E-2</v>
      </c>
      <c r="T637" s="8">
        <f t="shared" si="87"/>
        <v>7.7010977796900484E-2</v>
      </c>
      <c r="W637">
        <v>635</v>
      </c>
      <c r="X637" s="4">
        <f t="shared" si="96"/>
        <v>7.9097960978873047E-2</v>
      </c>
      <c r="Y637" s="4">
        <f t="shared" si="94"/>
        <v>7.8176164498187026E-2</v>
      </c>
      <c r="Z637" s="4">
        <f t="shared" si="95"/>
        <v>7.7547246965339642E-2</v>
      </c>
    </row>
    <row r="638" spans="1:26" x14ac:dyDescent="0.25">
      <c r="A638" s="16">
        <f t="shared" si="93"/>
        <v>44171</v>
      </c>
      <c r="B638">
        <f>+'[2]Ejercicio 1'!E855</f>
        <v>636</v>
      </c>
      <c r="C638" s="5">
        <v>7.9839882239758991E-2</v>
      </c>
      <c r="D638" s="4">
        <f t="shared" si="88"/>
        <v>7.8270660973210476E-2</v>
      </c>
      <c r="E638" s="6">
        <f t="shared" si="89"/>
        <v>7.9050088625093898E-2</v>
      </c>
      <c r="F638" s="7">
        <f t="shared" si="90"/>
        <v>7.8509390024538314E-2</v>
      </c>
      <c r="I638" s="10">
        <v>636</v>
      </c>
      <c r="J638" s="8">
        <f t="shared" si="91"/>
        <v>8.1339882239758993E-2</v>
      </c>
      <c r="K638" s="8">
        <f t="shared" si="91"/>
        <v>7.9770660973210478E-2</v>
      </c>
      <c r="L638" s="8">
        <f t="shared" si="91"/>
        <v>8.0550088625093899E-2</v>
      </c>
      <c r="M638" s="8">
        <f t="shared" si="86"/>
        <v>8.0009390024538316E-2</v>
      </c>
      <c r="P638">
        <v>636</v>
      </c>
      <c r="Q638" s="8">
        <f t="shared" si="92"/>
        <v>7.833988223975899E-2</v>
      </c>
      <c r="R638" s="8">
        <f t="shared" si="92"/>
        <v>7.6770660973210475E-2</v>
      </c>
      <c r="S638" s="8">
        <f t="shared" si="92"/>
        <v>7.7550088625093896E-2</v>
      </c>
      <c r="T638" s="8">
        <f t="shared" si="87"/>
        <v>7.7009390024538313E-2</v>
      </c>
      <c r="W638">
        <v>636</v>
      </c>
      <c r="X638" s="4">
        <f t="shared" si="96"/>
        <v>7.9094678021175702E-2</v>
      </c>
      <c r="Y638" s="4">
        <f t="shared" si="94"/>
        <v>7.8172945215685782E-2</v>
      </c>
      <c r="Z638" s="4">
        <f t="shared" si="95"/>
        <v>7.7544070905615853E-2</v>
      </c>
    </row>
    <row r="639" spans="1:26" x14ac:dyDescent="0.25">
      <c r="A639" s="16">
        <f t="shared" si="93"/>
        <v>44172</v>
      </c>
      <c r="B639">
        <f>+'[2]Ejercicio 1'!E856</f>
        <v>637</v>
      </c>
      <c r="C639" s="5">
        <v>7.9838240404313032E-2</v>
      </c>
      <c r="D639" s="4">
        <f t="shared" si="88"/>
        <v>7.8269082836234932E-2</v>
      </c>
      <c r="E639" s="6">
        <f t="shared" si="89"/>
        <v>7.9048478953939738E-2</v>
      </c>
      <c r="F639" s="7">
        <f t="shared" si="90"/>
        <v>7.8507802251105582E-2</v>
      </c>
      <c r="I639" s="10">
        <v>637</v>
      </c>
      <c r="J639" s="8">
        <f t="shared" si="91"/>
        <v>8.1338240404313034E-2</v>
      </c>
      <c r="K639" s="8">
        <f t="shared" si="91"/>
        <v>7.9769082836234934E-2</v>
      </c>
      <c r="L639" s="8">
        <f t="shared" si="91"/>
        <v>8.0548478953939739E-2</v>
      </c>
      <c r="M639" s="8">
        <f t="shared" si="86"/>
        <v>8.0007802251105584E-2</v>
      </c>
      <c r="P639">
        <v>637</v>
      </c>
      <c r="Q639" s="8">
        <f t="shared" si="92"/>
        <v>7.8338240404313031E-2</v>
      </c>
      <c r="R639" s="8">
        <f t="shared" si="92"/>
        <v>7.6769082836234931E-2</v>
      </c>
      <c r="S639" s="8">
        <f t="shared" si="92"/>
        <v>7.7548478953939737E-2</v>
      </c>
      <c r="T639" s="8">
        <f t="shared" si="87"/>
        <v>7.7007802251105581E-2</v>
      </c>
      <c r="W639">
        <v>637</v>
      </c>
      <c r="X639" s="4">
        <f t="shared" si="96"/>
        <v>7.9091395064788086E-2</v>
      </c>
      <c r="Y639" s="4">
        <f t="shared" si="94"/>
        <v>7.8169725931895917E-2</v>
      </c>
      <c r="Z639" s="4">
        <f t="shared" si="95"/>
        <v>7.7540894842937289E-2</v>
      </c>
    </row>
    <row r="640" spans="1:26" x14ac:dyDescent="0.25">
      <c r="A640" s="16">
        <f t="shared" si="93"/>
        <v>44173</v>
      </c>
      <c r="B640">
        <f>+'[2]Ejercicio 1'!E857</f>
        <v>638</v>
      </c>
      <c r="C640" s="5">
        <v>7.9836598568867073E-2</v>
      </c>
      <c r="D640" s="4">
        <f t="shared" si="88"/>
        <v>7.8267504698000243E-2</v>
      </c>
      <c r="E640" s="6">
        <f t="shared" si="89"/>
        <v>7.9046869282143439E-2</v>
      </c>
      <c r="F640" s="7">
        <f t="shared" si="90"/>
        <v>7.8506214476599431E-2</v>
      </c>
      <c r="I640" s="10">
        <v>638</v>
      </c>
      <c r="J640" s="8">
        <f t="shared" si="91"/>
        <v>8.1336598568867075E-2</v>
      </c>
      <c r="K640" s="8">
        <f t="shared" si="91"/>
        <v>7.9767504698000244E-2</v>
      </c>
      <c r="L640" s="8">
        <f t="shared" si="91"/>
        <v>8.0546869282143441E-2</v>
      </c>
      <c r="M640" s="8">
        <f t="shared" si="86"/>
        <v>8.0006214476599433E-2</v>
      </c>
      <c r="P640">
        <v>638</v>
      </c>
      <c r="Q640" s="8">
        <f t="shared" si="92"/>
        <v>7.8336598568867072E-2</v>
      </c>
      <c r="R640" s="8">
        <f t="shared" si="92"/>
        <v>7.6767504698000241E-2</v>
      </c>
      <c r="S640" s="8">
        <f t="shared" si="92"/>
        <v>7.7546869282143438E-2</v>
      </c>
      <c r="T640" s="8">
        <f t="shared" si="87"/>
        <v>7.700621447659943E-2</v>
      </c>
      <c r="W640">
        <v>638</v>
      </c>
      <c r="X640" s="4">
        <f t="shared" si="96"/>
        <v>7.9088112109708869E-2</v>
      </c>
      <c r="Y640" s="4">
        <f t="shared" si="94"/>
        <v>7.8166506646827061E-2</v>
      </c>
      <c r="Z640" s="4">
        <f t="shared" si="95"/>
        <v>7.7537718777169751E-2</v>
      </c>
    </row>
    <row r="641" spans="1:26" x14ac:dyDescent="0.25">
      <c r="A641" s="16">
        <f t="shared" si="93"/>
        <v>44174</v>
      </c>
      <c r="B641">
        <f>+'[2]Ejercicio 1'!E858</f>
        <v>639</v>
      </c>
      <c r="C641" s="5">
        <v>7.9834956733421114E-2</v>
      </c>
      <c r="D641" s="4">
        <f t="shared" si="88"/>
        <v>7.8265926558506574E-2</v>
      </c>
      <c r="E641" s="6">
        <f t="shared" si="89"/>
        <v>7.9045259609705015E-2</v>
      </c>
      <c r="F641" s="7">
        <f t="shared" si="90"/>
        <v>7.8504626701022692E-2</v>
      </c>
      <c r="I641" s="10">
        <v>639</v>
      </c>
      <c r="J641" s="8">
        <f t="shared" si="91"/>
        <v>8.1334956733421115E-2</v>
      </c>
      <c r="K641" s="8">
        <f t="shared" si="91"/>
        <v>7.9765926558506575E-2</v>
      </c>
      <c r="L641" s="8">
        <f t="shared" si="91"/>
        <v>8.0545259609705017E-2</v>
      </c>
      <c r="M641" s="8">
        <f t="shared" si="86"/>
        <v>8.0004626701022694E-2</v>
      </c>
      <c r="P641">
        <v>639</v>
      </c>
      <c r="Q641" s="8">
        <f t="shared" si="92"/>
        <v>7.8334956733421113E-2</v>
      </c>
      <c r="R641" s="8">
        <f t="shared" si="92"/>
        <v>7.6765926558506573E-2</v>
      </c>
      <c r="S641" s="8">
        <f t="shared" si="92"/>
        <v>7.7545259609705014E-2</v>
      </c>
      <c r="T641" s="8">
        <f t="shared" si="87"/>
        <v>7.7004626701022691E-2</v>
      </c>
      <c r="W641">
        <v>639</v>
      </c>
      <c r="X641" s="4">
        <f t="shared" si="96"/>
        <v>7.9084829155942019E-2</v>
      </c>
      <c r="Y641" s="4">
        <f t="shared" si="94"/>
        <v>7.8163287360469569E-2</v>
      </c>
      <c r="Z641" s="4">
        <f t="shared" si="95"/>
        <v>7.7534542708387499E-2</v>
      </c>
    </row>
    <row r="642" spans="1:26" x14ac:dyDescent="0.25">
      <c r="A642" s="16">
        <f t="shared" si="93"/>
        <v>44175</v>
      </c>
      <c r="B642">
        <f>+'[2]Ejercicio 1'!E859</f>
        <v>640</v>
      </c>
      <c r="C642" s="5">
        <v>7.9833314897975155E-2</v>
      </c>
      <c r="D642" s="4">
        <f t="shared" si="88"/>
        <v>7.826434841775437E-2</v>
      </c>
      <c r="E642" s="6">
        <f t="shared" si="89"/>
        <v>7.904364993662448E-2</v>
      </c>
      <c r="F642" s="7">
        <f t="shared" si="90"/>
        <v>7.8503038924372534E-2</v>
      </c>
      <c r="I642" s="10">
        <v>640</v>
      </c>
      <c r="J642" s="8">
        <f t="shared" si="91"/>
        <v>8.1333314897975156E-2</v>
      </c>
      <c r="K642" s="8">
        <f t="shared" si="91"/>
        <v>7.9764348417754372E-2</v>
      </c>
      <c r="L642" s="8">
        <f t="shared" si="91"/>
        <v>8.0543649936624481E-2</v>
      </c>
      <c r="M642" s="8">
        <f t="shared" si="91"/>
        <v>8.0003038924372535E-2</v>
      </c>
      <c r="P642">
        <v>640</v>
      </c>
      <c r="Q642" s="8">
        <f t="shared" si="92"/>
        <v>7.8333314897975154E-2</v>
      </c>
      <c r="R642" s="8">
        <f t="shared" si="92"/>
        <v>7.6764348417754369E-2</v>
      </c>
      <c r="S642" s="8">
        <f t="shared" si="92"/>
        <v>7.7543649936624479E-2</v>
      </c>
      <c r="T642" s="8">
        <f t="shared" si="92"/>
        <v>7.7003038924372533E-2</v>
      </c>
      <c r="W642">
        <v>640</v>
      </c>
      <c r="X642" s="4">
        <f t="shared" si="96"/>
        <v>7.9081546203484884E-2</v>
      </c>
      <c r="Y642" s="4">
        <f t="shared" si="94"/>
        <v>7.8160068072829589E-2</v>
      </c>
      <c r="Z642" s="4">
        <f t="shared" si="95"/>
        <v>7.7531366636579085E-2</v>
      </c>
    </row>
    <row r="643" spans="1:26" x14ac:dyDescent="0.25">
      <c r="A643" s="16">
        <f t="shared" si="93"/>
        <v>44176</v>
      </c>
      <c r="B643">
        <f>+'[2]Ejercicio 1'!E860</f>
        <v>641</v>
      </c>
      <c r="C643" s="5">
        <v>7.9831673062529196E-2</v>
      </c>
      <c r="D643" s="4">
        <f t="shared" ref="D643:D706" si="97">+LN((1+C643*182/360)^(360/182))</f>
        <v>7.8262770275742369E-2</v>
      </c>
      <c r="E643" s="6">
        <f t="shared" ref="E643:E706" si="98">Equivalencia_Tasas(C643,182,91)</f>
        <v>7.9042040262901819E-2</v>
      </c>
      <c r="F643" s="7">
        <f t="shared" ref="F643:F706" si="99">Equivalencia_Tasas(C643,182,28)</f>
        <v>7.8501451146651816E-2</v>
      </c>
      <c r="I643" s="10">
        <v>641</v>
      </c>
      <c r="J643" s="8">
        <f t="shared" ref="J643:M706" si="100">C643+$O$1</f>
        <v>8.1331673062529197E-2</v>
      </c>
      <c r="K643" s="8">
        <f t="shared" si="100"/>
        <v>7.976277027574237E-2</v>
      </c>
      <c r="L643" s="8">
        <f t="shared" si="100"/>
        <v>8.0542040262901821E-2</v>
      </c>
      <c r="M643" s="8">
        <f t="shared" si="100"/>
        <v>8.0001451146651817E-2</v>
      </c>
      <c r="P643">
        <v>641</v>
      </c>
      <c r="Q643" s="8">
        <f t="shared" ref="Q643:T706" si="101">C643-$O$1</f>
        <v>7.8331673062529195E-2</v>
      </c>
      <c r="R643" s="8">
        <f t="shared" si="101"/>
        <v>7.6762770275742367E-2</v>
      </c>
      <c r="S643" s="8">
        <f t="shared" si="101"/>
        <v>7.7542040262901818E-2</v>
      </c>
      <c r="T643" s="8">
        <f t="shared" si="101"/>
        <v>7.7001451146651814E-2</v>
      </c>
      <c r="W643">
        <v>641</v>
      </c>
      <c r="X643" s="4">
        <f t="shared" si="96"/>
        <v>7.9078263252340103E-2</v>
      </c>
      <c r="Y643" s="4">
        <f t="shared" si="94"/>
        <v>7.8156848783904484E-2</v>
      </c>
      <c r="Z643" s="4">
        <f t="shared" si="95"/>
        <v>7.7528190561755944E-2</v>
      </c>
    </row>
    <row r="644" spans="1:26" x14ac:dyDescent="0.25">
      <c r="A644" s="16">
        <f t="shared" si="93"/>
        <v>44177</v>
      </c>
      <c r="B644">
        <f>+'[2]Ejercicio 1'!E861</f>
        <v>642</v>
      </c>
      <c r="C644" s="5">
        <v>7.9830031227083237E-2</v>
      </c>
      <c r="D644" s="4">
        <f t="shared" si="97"/>
        <v>7.8261192132471388E-2</v>
      </c>
      <c r="E644" s="6">
        <f t="shared" si="98"/>
        <v>7.904043058853702E-2</v>
      </c>
      <c r="F644" s="7">
        <f t="shared" si="99"/>
        <v>7.8499863367860509E-2</v>
      </c>
      <c r="I644" s="10">
        <v>642</v>
      </c>
      <c r="J644" s="8">
        <f t="shared" si="100"/>
        <v>8.1330031227083238E-2</v>
      </c>
      <c r="K644" s="8">
        <f t="shared" si="100"/>
        <v>7.976119213247139E-2</v>
      </c>
      <c r="L644" s="8">
        <f t="shared" si="100"/>
        <v>8.0540430588537021E-2</v>
      </c>
      <c r="M644" s="8">
        <f t="shared" si="100"/>
        <v>7.999986336786051E-2</v>
      </c>
      <c r="P644">
        <v>642</v>
      </c>
      <c r="Q644" s="8">
        <f t="shared" si="101"/>
        <v>7.8330031227083236E-2</v>
      </c>
      <c r="R644" s="8">
        <f t="shared" si="101"/>
        <v>7.6761192132471387E-2</v>
      </c>
      <c r="S644" s="8">
        <f t="shared" si="101"/>
        <v>7.7540430588537018E-2</v>
      </c>
      <c r="T644" s="8">
        <f t="shared" si="101"/>
        <v>7.6999863367860508E-2</v>
      </c>
      <c r="W644">
        <v>642</v>
      </c>
      <c r="X644" s="4">
        <f t="shared" si="96"/>
        <v>7.9074980302503275E-2</v>
      </c>
      <c r="Y644" s="4">
        <f t="shared" si="94"/>
        <v>7.8153629493696877E-2</v>
      </c>
      <c r="Z644" s="4">
        <f t="shared" si="95"/>
        <v>7.7525014483975169E-2</v>
      </c>
    </row>
    <row r="645" spans="1:26" x14ac:dyDescent="0.25">
      <c r="A645" s="16">
        <f t="shared" ref="A645:A708" si="102">+A644+1</f>
        <v>44178</v>
      </c>
      <c r="B645">
        <f>+'[2]Ejercicio 1'!E862</f>
        <v>643</v>
      </c>
      <c r="C645" s="5">
        <v>7.9828389391637278E-2</v>
      </c>
      <c r="D645" s="4">
        <f t="shared" si="97"/>
        <v>7.8259613987941248E-2</v>
      </c>
      <c r="E645" s="6">
        <f t="shared" si="98"/>
        <v>7.9038820913529234E-2</v>
      </c>
      <c r="F645" s="7">
        <f t="shared" si="99"/>
        <v>7.8498275587995783E-2</v>
      </c>
      <c r="I645" s="10">
        <v>643</v>
      </c>
      <c r="J645" s="8">
        <f t="shared" si="100"/>
        <v>8.1328389391637279E-2</v>
      </c>
      <c r="K645" s="8">
        <f t="shared" si="100"/>
        <v>7.975961398794125E-2</v>
      </c>
      <c r="L645" s="8">
        <f t="shared" si="100"/>
        <v>8.0538820913529235E-2</v>
      </c>
      <c r="M645" s="8">
        <f t="shared" si="100"/>
        <v>7.9998275587995785E-2</v>
      </c>
      <c r="P645">
        <v>643</v>
      </c>
      <c r="Q645" s="8">
        <f t="shared" si="101"/>
        <v>7.8328389391637276E-2</v>
      </c>
      <c r="R645" s="8">
        <f t="shared" si="101"/>
        <v>7.6759613987941247E-2</v>
      </c>
      <c r="S645" s="8">
        <f t="shared" si="101"/>
        <v>7.7538820913529233E-2</v>
      </c>
      <c r="T645" s="8">
        <f t="shared" si="101"/>
        <v>7.6998275587995782E-2</v>
      </c>
      <c r="W645">
        <v>643</v>
      </c>
      <c r="X645" s="4">
        <f t="shared" si="96"/>
        <v>7.907169735397751E-2</v>
      </c>
      <c r="Y645" s="4">
        <f t="shared" si="94"/>
        <v>7.8150410202198886E-2</v>
      </c>
      <c r="Z645" s="4">
        <f t="shared" si="95"/>
        <v>7.7521838403111151E-2</v>
      </c>
    </row>
    <row r="646" spans="1:26" x14ac:dyDescent="0.25">
      <c r="A646" s="16">
        <f t="shared" si="102"/>
        <v>44179</v>
      </c>
      <c r="B646">
        <f>+'[2]Ejercicio 1'!E863</f>
        <v>644</v>
      </c>
      <c r="C646" s="5">
        <v>7.9826747556191319E-2</v>
      </c>
      <c r="D646" s="4">
        <f t="shared" si="97"/>
        <v>7.8258035842152129E-2</v>
      </c>
      <c r="E646" s="6">
        <f t="shared" si="98"/>
        <v>7.9037211237880198E-2</v>
      </c>
      <c r="F646" s="7">
        <f t="shared" si="99"/>
        <v>7.8496687807057625E-2</v>
      </c>
      <c r="I646" s="10">
        <v>644</v>
      </c>
      <c r="J646" s="8">
        <f t="shared" si="100"/>
        <v>8.132674755619132E-2</v>
      </c>
      <c r="K646" s="8">
        <f t="shared" si="100"/>
        <v>7.9758035842152131E-2</v>
      </c>
      <c r="L646" s="8">
        <f t="shared" si="100"/>
        <v>8.0537211237880199E-2</v>
      </c>
      <c r="M646" s="8">
        <f t="shared" si="100"/>
        <v>7.9996687807057626E-2</v>
      </c>
      <c r="P646">
        <v>644</v>
      </c>
      <c r="Q646" s="8">
        <f t="shared" si="101"/>
        <v>7.8326747556191317E-2</v>
      </c>
      <c r="R646" s="8">
        <f t="shared" si="101"/>
        <v>7.6758035842152128E-2</v>
      </c>
      <c r="S646" s="8">
        <f t="shared" si="101"/>
        <v>7.7537211237880196E-2</v>
      </c>
      <c r="T646" s="8">
        <f t="shared" si="101"/>
        <v>7.6996687807057623E-2</v>
      </c>
      <c r="W646">
        <v>644</v>
      </c>
      <c r="X646" s="4">
        <f t="shared" si="96"/>
        <v>7.9068414406762336E-2</v>
      </c>
      <c r="Y646" s="4">
        <f t="shared" si="94"/>
        <v>7.8147190909424541E-2</v>
      </c>
      <c r="Z646" s="4">
        <f t="shared" si="95"/>
        <v>7.7518662319220971E-2</v>
      </c>
    </row>
    <row r="647" spans="1:26" x14ac:dyDescent="0.25">
      <c r="A647" s="16">
        <f t="shared" si="102"/>
        <v>44180</v>
      </c>
      <c r="B647">
        <f>+'[2]Ejercicio 1'!E864</f>
        <v>645</v>
      </c>
      <c r="C647" s="5">
        <v>7.982510572074536E-2</v>
      </c>
      <c r="D647" s="4">
        <f t="shared" si="97"/>
        <v>7.825645769510424E-2</v>
      </c>
      <c r="E647" s="6">
        <f t="shared" si="98"/>
        <v>7.9035601561589036E-2</v>
      </c>
      <c r="F647" s="7">
        <f t="shared" si="99"/>
        <v>7.8495100025048892E-2</v>
      </c>
      <c r="I647" s="10">
        <v>645</v>
      </c>
      <c r="J647" s="8">
        <f t="shared" si="100"/>
        <v>8.1325105720745361E-2</v>
      </c>
      <c r="K647" s="8">
        <f t="shared" si="100"/>
        <v>7.9756457695104241E-2</v>
      </c>
      <c r="L647" s="8">
        <f t="shared" si="100"/>
        <v>8.0535601561589037E-2</v>
      </c>
      <c r="M647" s="8">
        <f t="shared" si="100"/>
        <v>7.9995100025048893E-2</v>
      </c>
      <c r="P647">
        <v>645</v>
      </c>
      <c r="Q647" s="8">
        <f t="shared" si="101"/>
        <v>7.8325105720745358E-2</v>
      </c>
      <c r="R647" s="8">
        <f t="shared" si="101"/>
        <v>7.6756457695104238E-2</v>
      </c>
      <c r="S647" s="8">
        <f t="shared" si="101"/>
        <v>7.7535601561589035E-2</v>
      </c>
      <c r="T647" s="8">
        <f t="shared" si="101"/>
        <v>7.699510002504889E-2</v>
      </c>
      <c r="W647">
        <v>645</v>
      </c>
      <c r="X647" s="4">
        <f t="shared" si="96"/>
        <v>7.906513146085907E-2</v>
      </c>
      <c r="Y647" s="4">
        <f t="shared" si="94"/>
        <v>7.8143971615367722E-2</v>
      </c>
      <c r="Z647" s="4">
        <f t="shared" si="95"/>
        <v>7.7515486232316064E-2</v>
      </c>
    </row>
    <row r="648" spans="1:26" x14ac:dyDescent="0.25">
      <c r="A648" s="16">
        <f t="shared" si="102"/>
        <v>44181</v>
      </c>
      <c r="B648">
        <f>+'[2]Ejercicio 1'!E865</f>
        <v>646</v>
      </c>
      <c r="C648" s="5">
        <v>7.9823463885299401E-2</v>
      </c>
      <c r="D648" s="4">
        <f t="shared" si="97"/>
        <v>7.825487954679676E-2</v>
      </c>
      <c r="E648" s="6">
        <f t="shared" si="98"/>
        <v>7.9033991884655749E-2</v>
      </c>
      <c r="F648" s="7">
        <f t="shared" si="99"/>
        <v>7.8493512241969585E-2</v>
      </c>
      <c r="I648" s="10">
        <v>646</v>
      </c>
      <c r="J648" s="8">
        <f t="shared" si="100"/>
        <v>8.1323463885299402E-2</v>
      </c>
      <c r="K648" s="8">
        <f t="shared" si="100"/>
        <v>7.9754879546796761E-2</v>
      </c>
      <c r="L648" s="8">
        <f t="shared" si="100"/>
        <v>8.0533991884655751E-2</v>
      </c>
      <c r="M648" s="8">
        <f t="shared" si="100"/>
        <v>7.9993512241969586E-2</v>
      </c>
      <c r="P648">
        <v>646</v>
      </c>
      <c r="Q648" s="8">
        <f t="shared" si="101"/>
        <v>7.8323463885299399E-2</v>
      </c>
      <c r="R648" s="8">
        <f t="shared" si="101"/>
        <v>7.6754879546796759E-2</v>
      </c>
      <c r="S648" s="8">
        <f t="shared" si="101"/>
        <v>7.7533991884655748E-2</v>
      </c>
      <c r="T648" s="8">
        <f t="shared" si="101"/>
        <v>7.6993512241969583E-2</v>
      </c>
      <c r="W648">
        <v>646</v>
      </c>
      <c r="X648" s="4">
        <f t="shared" si="96"/>
        <v>7.9061848516264216E-2</v>
      </c>
      <c r="Y648" s="4">
        <f t="shared" si="94"/>
        <v>7.8140752320025764E-2</v>
      </c>
      <c r="Z648" s="4">
        <f t="shared" si="95"/>
        <v>7.7512310142453522E-2</v>
      </c>
    </row>
    <row r="649" spans="1:26" x14ac:dyDescent="0.25">
      <c r="A649" s="16">
        <f t="shared" si="102"/>
        <v>44182</v>
      </c>
      <c r="B649">
        <f>+'[2]Ejercicio 1'!E866</f>
        <v>647</v>
      </c>
      <c r="C649" s="5">
        <v>7.9821822049853441E-2</v>
      </c>
      <c r="D649" s="4">
        <f t="shared" si="97"/>
        <v>7.8253301397230302E-2</v>
      </c>
      <c r="E649" s="6">
        <f t="shared" si="98"/>
        <v>7.9032382207080351E-2</v>
      </c>
      <c r="F649" s="7">
        <f t="shared" si="99"/>
        <v>7.8491924457816858E-2</v>
      </c>
      <c r="I649" s="10">
        <v>647</v>
      </c>
      <c r="J649" s="8">
        <f t="shared" si="100"/>
        <v>8.1321822049853443E-2</v>
      </c>
      <c r="K649" s="8">
        <f t="shared" si="100"/>
        <v>7.9753301397230303E-2</v>
      </c>
      <c r="L649" s="8">
        <f t="shared" si="100"/>
        <v>8.0532382207080352E-2</v>
      </c>
      <c r="M649" s="8">
        <f t="shared" si="100"/>
        <v>7.999192445781686E-2</v>
      </c>
      <c r="P649">
        <v>647</v>
      </c>
      <c r="Q649" s="8">
        <f t="shared" si="101"/>
        <v>7.832182204985344E-2</v>
      </c>
      <c r="R649" s="8">
        <f t="shared" si="101"/>
        <v>7.67533013972303E-2</v>
      </c>
      <c r="S649" s="8">
        <f t="shared" si="101"/>
        <v>7.753238220708035E-2</v>
      </c>
      <c r="T649" s="8">
        <f t="shared" si="101"/>
        <v>7.6991924457816857E-2</v>
      </c>
      <c r="W649">
        <v>647</v>
      </c>
      <c r="X649" s="4">
        <f t="shared" si="96"/>
        <v>7.9058565572979522E-2</v>
      </c>
      <c r="Y649" s="4">
        <f t="shared" si="94"/>
        <v>7.8137533023394296E-2</v>
      </c>
      <c r="Z649" s="4">
        <f t="shared" si="95"/>
        <v>7.750913404950488E-2</v>
      </c>
    </row>
    <row r="650" spans="1:26" x14ac:dyDescent="0.25">
      <c r="A650" s="16">
        <f t="shared" si="102"/>
        <v>44183</v>
      </c>
      <c r="B650">
        <f>+'[2]Ejercicio 1'!E867</f>
        <v>648</v>
      </c>
      <c r="C650" s="5">
        <v>7.9820180214407482E-2</v>
      </c>
      <c r="D650" s="4">
        <f t="shared" si="97"/>
        <v>7.8251723246404656E-2</v>
      </c>
      <c r="E650" s="6">
        <f t="shared" si="98"/>
        <v>7.9030772528862814E-2</v>
      </c>
      <c r="F650" s="7">
        <f t="shared" si="99"/>
        <v>7.8490336672590713E-2</v>
      </c>
      <c r="I650" s="10">
        <v>648</v>
      </c>
      <c r="J650" s="8">
        <f t="shared" si="100"/>
        <v>8.1320180214407484E-2</v>
      </c>
      <c r="K650" s="8">
        <f t="shared" si="100"/>
        <v>7.9751723246404657E-2</v>
      </c>
      <c r="L650" s="8">
        <f t="shared" si="100"/>
        <v>8.0530772528862815E-2</v>
      </c>
      <c r="M650" s="8">
        <f t="shared" si="100"/>
        <v>7.9990336672590714E-2</v>
      </c>
      <c r="P650">
        <v>648</v>
      </c>
      <c r="Q650" s="8">
        <f t="shared" si="101"/>
        <v>7.8320180214407481E-2</v>
      </c>
      <c r="R650" s="8">
        <f t="shared" si="101"/>
        <v>7.6751723246404654E-2</v>
      </c>
      <c r="S650" s="8">
        <f t="shared" si="101"/>
        <v>7.7530772528862812E-2</v>
      </c>
      <c r="T650" s="8">
        <f t="shared" si="101"/>
        <v>7.6990336672590712E-2</v>
      </c>
      <c r="W650">
        <v>648</v>
      </c>
      <c r="X650" s="4">
        <f t="shared" si="96"/>
        <v>7.9055282631005863E-2</v>
      </c>
      <c r="Y650" s="4">
        <f t="shared" si="94"/>
        <v>7.8134313725481214E-2</v>
      </c>
      <c r="Z650" s="4">
        <f t="shared" si="95"/>
        <v>7.7505957953470137E-2</v>
      </c>
    </row>
    <row r="651" spans="1:26" x14ac:dyDescent="0.25">
      <c r="A651" s="16">
        <f t="shared" si="102"/>
        <v>44184</v>
      </c>
      <c r="B651">
        <f>+'[2]Ejercicio 1'!E868</f>
        <v>649</v>
      </c>
      <c r="C651" s="5">
        <v>7.9818538378961523E-2</v>
      </c>
      <c r="D651" s="4">
        <f t="shared" si="97"/>
        <v>7.8250145094320434E-2</v>
      </c>
      <c r="E651" s="6">
        <f t="shared" si="98"/>
        <v>7.9029162850003165E-2</v>
      </c>
      <c r="F651" s="7">
        <f t="shared" si="99"/>
        <v>7.848874888629398E-2</v>
      </c>
      <c r="I651" s="10">
        <v>649</v>
      </c>
      <c r="J651" s="8">
        <f t="shared" si="100"/>
        <v>8.1318538378961525E-2</v>
      </c>
      <c r="K651" s="8">
        <f t="shared" si="100"/>
        <v>7.9750145094320435E-2</v>
      </c>
      <c r="L651" s="8">
        <f t="shared" si="100"/>
        <v>8.0529162850003166E-2</v>
      </c>
      <c r="M651" s="8">
        <f t="shared" si="100"/>
        <v>7.9988748886293981E-2</v>
      </c>
      <c r="P651">
        <v>649</v>
      </c>
      <c r="Q651" s="8">
        <f t="shared" si="101"/>
        <v>7.8318538378961522E-2</v>
      </c>
      <c r="R651" s="8">
        <f t="shared" si="101"/>
        <v>7.6750145094320432E-2</v>
      </c>
      <c r="S651" s="8">
        <f t="shared" si="101"/>
        <v>7.7529162850003164E-2</v>
      </c>
      <c r="T651" s="8">
        <f t="shared" si="101"/>
        <v>7.6988748886293978E-2</v>
      </c>
      <c r="W651">
        <v>649</v>
      </c>
      <c r="X651" s="4">
        <f t="shared" si="96"/>
        <v>7.9051999690344127E-2</v>
      </c>
      <c r="Y651" s="4">
        <f t="shared" si="94"/>
        <v>7.8131094426289155E-2</v>
      </c>
      <c r="Z651" s="4">
        <f t="shared" si="95"/>
        <v>7.7502781854483463E-2</v>
      </c>
    </row>
    <row r="652" spans="1:26" x14ac:dyDescent="0.25">
      <c r="A652" s="16">
        <f t="shared" si="102"/>
        <v>44185</v>
      </c>
      <c r="B652">
        <f>+'[2]Ejercicio 1'!E869</f>
        <v>650</v>
      </c>
      <c r="C652" s="5">
        <v>7.9816896543515564E-2</v>
      </c>
      <c r="D652" s="4">
        <f t="shared" si="97"/>
        <v>7.8248566940976413E-2</v>
      </c>
      <c r="E652" s="6">
        <f t="shared" si="98"/>
        <v>7.9027553170501377E-2</v>
      </c>
      <c r="F652" s="7">
        <f t="shared" si="99"/>
        <v>7.8487161098926686E-2</v>
      </c>
      <c r="I652" s="10">
        <v>650</v>
      </c>
      <c r="J652" s="8">
        <f t="shared" si="100"/>
        <v>8.1316896543515566E-2</v>
      </c>
      <c r="K652" s="8">
        <f t="shared" si="100"/>
        <v>7.9748566940976415E-2</v>
      </c>
      <c r="L652" s="8">
        <f t="shared" si="100"/>
        <v>8.0527553170501379E-2</v>
      </c>
      <c r="M652" s="8">
        <f t="shared" si="100"/>
        <v>7.9987161098926687E-2</v>
      </c>
      <c r="P652">
        <v>650</v>
      </c>
      <c r="Q652" s="8">
        <f t="shared" si="101"/>
        <v>7.8316896543515563E-2</v>
      </c>
      <c r="R652" s="8">
        <f t="shared" si="101"/>
        <v>7.6748566940976412E-2</v>
      </c>
      <c r="S652" s="8">
        <f t="shared" si="101"/>
        <v>7.7527553170501376E-2</v>
      </c>
      <c r="T652" s="8">
        <f t="shared" si="101"/>
        <v>7.6987161098926685E-2</v>
      </c>
      <c r="W652">
        <v>650</v>
      </c>
      <c r="X652" s="4">
        <f t="shared" si="96"/>
        <v>7.9048716750991677E-2</v>
      </c>
      <c r="Y652" s="4">
        <f t="shared" si="94"/>
        <v>7.812787512581372E-2</v>
      </c>
      <c r="Z652" s="4">
        <f t="shared" si="95"/>
        <v>7.7499605752476358E-2</v>
      </c>
    </row>
    <row r="653" spans="1:26" x14ac:dyDescent="0.25">
      <c r="A653" s="16">
        <f t="shared" si="102"/>
        <v>44186</v>
      </c>
      <c r="B653">
        <f>+'[2]Ejercicio 1'!E870</f>
        <v>651</v>
      </c>
      <c r="C653" s="5">
        <v>7.9815254708069605E-2</v>
      </c>
      <c r="D653" s="4">
        <f t="shared" si="97"/>
        <v>7.82469887863734E-2</v>
      </c>
      <c r="E653" s="6">
        <f t="shared" si="98"/>
        <v>7.9025943490356604E-2</v>
      </c>
      <c r="F653" s="7">
        <f t="shared" si="99"/>
        <v>7.8485573310485959E-2</v>
      </c>
      <c r="I653" s="10">
        <v>651</v>
      </c>
      <c r="J653" s="8">
        <f t="shared" si="100"/>
        <v>8.1315254708069606E-2</v>
      </c>
      <c r="K653" s="8">
        <f t="shared" si="100"/>
        <v>7.9746988786373402E-2</v>
      </c>
      <c r="L653" s="8">
        <f t="shared" si="100"/>
        <v>8.0525943490356605E-2</v>
      </c>
      <c r="M653" s="8">
        <f t="shared" si="100"/>
        <v>7.9985573310485961E-2</v>
      </c>
      <c r="P653">
        <v>651</v>
      </c>
      <c r="Q653" s="8">
        <f t="shared" si="101"/>
        <v>7.8315254708069604E-2</v>
      </c>
      <c r="R653" s="8">
        <f t="shared" si="101"/>
        <v>7.6746988786373399E-2</v>
      </c>
      <c r="S653" s="8">
        <f t="shared" si="101"/>
        <v>7.7525943490356602E-2</v>
      </c>
      <c r="T653" s="8">
        <f t="shared" si="101"/>
        <v>7.6985573310485958E-2</v>
      </c>
      <c r="W653">
        <v>651</v>
      </c>
      <c r="X653" s="4">
        <f t="shared" si="96"/>
        <v>7.9045433812947624E-2</v>
      </c>
      <c r="Y653" s="4">
        <f t="shared" si="94"/>
        <v>7.8124655824044376E-2</v>
      </c>
      <c r="Z653" s="4">
        <f t="shared" si="95"/>
        <v>7.749642964744595E-2</v>
      </c>
    </row>
    <row r="654" spans="1:26" x14ac:dyDescent="0.25">
      <c r="A654" s="16">
        <f t="shared" si="102"/>
        <v>44187</v>
      </c>
      <c r="B654">
        <f>+'[2]Ejercicio 1'!E871</f>
        <v>652</v>
      </c>
      <c r="C654" s="5">
        <v>7.9813612872623646E-2</v>
      </c>
      <c r="D654" s="4">
        <f t="shared" si="97"/>
        <v>7.8245410630511408E-2</v>
      </c>
      <c r="E654" s="6">
        <f t="shared" si="98"/>
        <v>7.9024333809570579E-2</v>
      </c>
      <c r="F654" s="7">
        <f t="shared" si="99"/>
        <v>7.8483985520974658E-2</v>
      </c>
      <c r="I654" s="10">
        <v>652</v>
      </c>
      <c r="J654" s="8">
        <f t="shared" si="100"/>
        <v>8.1313612872623647E-2</v>
      </c>
      <c r="K654" s="8">
        <f t="shared" si="100"/>
        <v>7.974541063051141E-2</v>
      </c>
      <c r="L654" s="8">
        <f t="shared" si="100"/>
        <v>8.0524333809570581E-2</v>
      </c>
      <c r="M654" s="8">
        <f t="shared" si="100"/>
        <v>7.998398552097466E-2</v>
      </c>
      <c r="P654">
        <v>652</v>
      </c>
      <c r="Q654" s="8">
        <f t="shared" si="101"/>
        <v>7.8313612872623645E-2</v>
      </c>
      <c r="R654" s="8">
        <f t="shared" si="101"/>
        <v>7.6745410630511407E-2</v>
      </c>
      <c r="S654" s="8">
        <f t="shared" si="101"/>
        <v>7.7524333809570578E-2</v>
      </c>
      <c r="T654" s="8">
        <f t="shared" si="101"/>
        <v>7.6983985520974657E-2</v>
      </c>
      <c r="W654">
        <v>652</v>
      </c>
      <c r="X654" s="4">
        <f t="shared" si="96"/>
        <v>7.9042150876215925E-2</v>
      </c>
      <c r="Y654" s="4">
        <f t="shared" si="94"/>
        <v>7.8121436520996068E-2</v>
      </c>
      <c r="Z654" s="4">
        <f t="shared" si="95"/>
        <v>7.7493253539460766E-2</v>
      </c>
    </row>
    <row r="655" spans="1:26" x14ac:dyDescent="0.25">
      <c r="A655" s="16">
        <f t="shared" si="102"/>
        <v>44188</v>
      </c>
      <c r="B655">
        <f>+'[2]Ejercicio 1'!E872</f>
        <v>653</v>
      </c>
      <c r="C655" s="5">
        <v>7.9811971037177687E-2</v>
      </c>
      <c r="D655" s="4">
        <f t="shared" si="97"/>
        <v>7.8243832473390007E-2</v>
      </c>
      <c r="E655" s="6">
        <f t="shared" si="98"/>
        <v>7.902272412814243E-2</v>
      </c>
      <c r="F655" s="7">
        <f t="shared" si="99"/>
        <v>7.8482397730389925E-2</v>
      </c>
      <c r="I655" s="10">
        <v>653</v>
      </c>
      <c r="J655" s="8">
        <f t="shared" si="100"/>
        <v>8.1311971037177688E-2</v>
      </c>
      <c r="K655" s="8">
        <f t="shared" si="100"/>
        <v>7.9743832473390008E-2</v>
      </c>
      <c r="L655" s="8">
        <f t="shared" si="100"/>
        <v>8.0522724128142431E-2</v>
      </c>
      <c r="M655" s="8">
        <f t="shared" si="100"/>
        <v>7.9982397730389926E-2</v>
      </c>
      <c r="P655">
        <v>653</v>
      </c>
      <c r="Q655" s="8">
        <f t="shared" si="101"/>
        <v>7.8311971037177686E-2</v>
      </c>
      <c r="R655" s="8">
        <f t="shared" si="101"/>
        <v>7.6743832473390006E-2</v>
      </c>
      <c r="S655" s="8">
        <f t="shared" si="101"/>
        <v>7.7522724128142428E-2</v>
      </c>
      <c r="T655" s="8">
        <f t="shared" si="101"/>
        <v>7.6982397730389923E-2</v>
      </c>
      <c r="W655">
        <v>653</v>
      </c>
      <c r="X655" s="4">
        <f t="shared" si="96"/>
        <v>7.903886794079483E-2</v>
      </c>
      <c r="Y655" s="4">
        <f t="shared" si="94"/>
        <v>7.8118217216671407E-2</v>
      </c>
      <c r="Z655" s="4">
        <f t="shared" si="95"/>
        <v>7.749007742832667E-2</v>
      </c>
    </row>
    <row r="656" spans="1:26" x14ac:dyDescent="0.25">
      <c r="A656" s="16">
        <f t="shared" si="102"/>
        <v>44189</v>
      </c>
      <c r="B656">
        <f>+'[2]Ejercicio 1'!E873</f>
        <v>654</v>
      </c>
      <c r="C656" s="5">
        <v>7.9810329201731728E-2</v>
      </c>
      <c r="D656" s="4">
        <f t="shared" si="97"/>
        <v>7.8242254315010029E-2</v>
      </c>
      <c r="E656" s="6">
        <f t="shared" si="98"/>
        <v>7.9021114446072155E-2</v>
      </c>
      <c r="F656" s="7">
        <f t="shared" si="99"/>
        <v>7.848080993873463E-2</v>
      </c>
      <c r="I656" s="10">
        <v>654</v>
      </c>
      <c r="J656" s="8">
        <f t="shared" si="100"/>
        <v>8.1310329201731729E-2</v>
      </c>
      <c r="K656" s="8">
        <f t="shared" si="100"/>
        <v>7.974225431501003E-2</v>
      </c>
      <c r="L656" s="8">
        <f t="shared" si="100"/>
        <v>8.0521114446072156E-2</v>
      </c>
      <c r="M656" s="8">
        <f t="shared" si="100"/>
        <v>7.9980809938734632E-2</v>
      </c>
      <c r="P656">
        <v>654</v>
      </c>
      <c r="Q656" s="8">
        <f t="shared" si="101"/>
        <v>7.8310329201731727E-2</v>
      </c>
      <c r="R656" s="8">
        <f t="shared" si="101"/>
        <v>7.6742254315010028E-2</v>
      </c>
      <c r="S656" s="8">
        <f t="shared" si="101"/>
        <v>7.7521114446072154E-2</v>
      </c>
      <c r="T656" s="8">
        <f t="shared" si="101"/>
        <v>7.6980809938734629E-2</v>
      </c>
      <c r="W656">
        <v>654</v>
      </c>
      <c r="X656" s="4">
        <f t="shared" si="96"/>
        <v>7.9035585006684783E-2</v>
      </c>
      <c r="Y656" s="4">
        <f t="shared" si="94"/>
        <v>7.8114997911055473E-2</v>
      </c>
      <c r="Z656" s="4">
        <f t="shared" si="95"/>
        <v>7.7486901314297751E-2</v>
      </c>
    </row>
    <row r="657" spans="1:26" x14ac:dyDescent="0.25">
      <c r="A657" s="16">
        <f t="shared" si="102"/>
        <v>44190</v>
      </c>
      <c r="B657">
        <f>+'[2]Ejercicio 1'!E874</f>
        <v>655</v>
      </c>
      <c r="C657" s="5">
        <v>7.9808687366285755E-2</v>
      </c>
      <c r="D657" s="4">
        <f t="shared" si="97"/>
        <v>7.8240676155370642E-2</v>
      </c>
      <c r="E657" s="6">
        <f t="shared" si="98"/>
        <v>7.901950476335888E-2</v>
      </c>
      <c r="F657" s="7">
        <f t="shared" si="99"/>
        <v>7.8479222146005903E-2</v>
      </c>
      <c r="I657" s="10">
        <v>655</v>
      </c>
      <c r="J657" s="8">
        <f t="shared" si="100"/>
        <v>8.1308687366285756E-2</v>
      </c>
      <c r="K657" s="8">
        <f t="shared" si="100"/>
        <v>7.9740676155370643E-2</v>
      </c>
      <c r="L657" s="8">
        <f t="shared" si="100"/>
        <v>8.0519504763358882E-2</v>
      </c>
      <c r="M657" s="8">
        <f t="shared" si="100"/>
        <v>7.9979222146005904E-2</v>
      </c>
      <c r="P657">
        <v>655</v>
      </c>
      <c r="Q657" s="8">
        <f t="shared" si="101"/>
        <v>7.8308687366285754E-2</v>
      </c>
      <c r="R657" s="8">
        <f t="shared" si="101"/>
        <v>7.6740676155370641E-2</v>
      </c>
      <c r="S657" s="8">
        <f t="shared" si="101"/>
        <v>7.7519504763358879E-2</v>
      </c>
      <c r="T657" s="8">
        <f t="shared" si="101"/>
        <v>7.6979222146005902E-2</v>
      </c>
      <c r="W657">
        <v>655</v>
      </c>
      <c r="X657" s="4">
        <f t="shared" si="96"/>
        <v>7.9032302073884883E-2</v>
      </c>
      <c r="Y657" s="4">
        <f t="shared" si="94"/>
        <v>7.8111778604151777E-2</v>
      </c>
      <c r="Z657" s="4">
        <f t="shared" si="95"/>
        <v>7.7483725197122766E-2</v>
      </c>
    </row>
    <row r="658" spans="1:26" x14ac:dyDescent="0.25">
      <c r="A658" s="16">
        <f t="shared" si="102"/>
        <v>44191</v>
      </c>
      <c r="B658">
        <f>+'[2]Ejercicio 1'!E875</f>
        <v>656</v>
      </c>
      <c r="C658" s="5">
        <v>7.9807045530839796E-2</v>
      </c>
      <c r="D658" s="4">
        <f t="shared" si="97"/>
        <v>7.823909799447204E-2</v>
      </c>
      <c r="E658" s="6">
        <f t="shared" si="98"/>
        <v>7.9017895080004355E-2</v>
      </c>
      <c r="F658" s="7">
        <f t="shared" si="99"/>
        <v>7.8477634352206602E-2</v>
      </c>
      <c r="I658" s="10">
        <v>656</v>
      </c>
      <c r="J658" s="8">
        <f t="shared" si="100"/>
        <v>8.1307045530839797E-2</v>
      </c>
      <c r="K658" s="8">
        <f t="shared" si="100"/>
        <v>7.9739097994472041E-2</v>
      </c>
      <c r="L658" s="8">
        <f t="shared" si="100"/>
        <v>8.0517895080004356E-2</v>
      </c>
      <c r="M658" s="8">
        <f t="shared" si="100"/>
        <v>7.9977634352206603E-2</v>
      </c>
      <c r="P658">
        <v>656</v>
      </c>
      <c r="Q658" s="8">
        <f t="shared" si="101"/>
        <v>7.8307045530839794E-2</v>
      </c>
      <c r="R658" s="8">
        <f t="shared" si="101"/>
        <v>7.6739097994472039E-2</v>
      </c>
      <c r="S658" s="8">
        <f t="shared" si="101"/>
        <v>7.7517895080004354E-2</v>
      </c>
      <c r="T658" s="8">
        <f t="shared" si="101"/>
        <v>7.69776343522066E-2</v>
      </c>
      <c r="W658">
        <v>656</v>
      </c>
      <c r="X658" s="4">
        <f t="shared" si="96"/>
        <v>7.9029019142392951E-2</v>
      </c>
      <c r="Y658" s="4">
        <f t="shared" si="94"/>
        <v>7.8108559295970867E-2</v>
      </c>
      <c r="Z658" s="4">
        <f t="shared" si="95"/>
        <v>7.7480549076993019E-2</v>
      </c>
    </row>
    <row r="659" spans="1:26" x14ac:dyDescent="0.25">
      <c r="A659" s="16">
        <f t="shared" si="102"/>
        <v>44192</v>
      </c>
      <c r="B659">
        <f>+'[2]Ejercicio 1'!E876</f>
        <v>657</v>
      </c>
      <c r="C659" s="5">
        <v>7.9805403695393837E-2</v>
      </c>
      <c r="D659" s="4">
        <f t="shared" si="97"/>
        <v>7.8237519832314251E-2</v>
      </c>
      <c r="E659" s="6">
        <f t="shared" si="98"/>
        <v>7.901628539600683E-2</v>
      </c>
      <c r="F659" s="7">
        <f t="shared" si="99"/>
        <v>7.847604655733674E-2</v>
      </c>
      <c r="I659" s="10">
        <v>657</v>
      </c>
      <c r="J659" s="8">
        <f t="shared" si="100"/>
        <v>8.1305403695393838E-2</v>
      </c>
      <c r="K659" s="8">
        <f t="shared" si="100"/>
        <v>7.9737519832314252E-2</v>
      </c>
      <c r="L659" s="8">
        <f t="shared" si="100"/>
        <v>8.0516285396006831E-2</v>
      </c>
      <c r="M659" s="8">
        <f t="shared" si="100"/>
        <v>7.9976046557336741E-2</v>
      </c>
      <c r="P659">
        <v>657</v>
      </c>
      <c r="Q659" s="8">
        <f t="shared" si="101"/>
        <v>7.8305403695393835E-2</v>
      </c>
      <c r="R659" s="8">
        <f t="shared" si="101"/>
        <v>7.6737519832314249E-2</v>
      </c>
      <c r="S659" s="8">
        <f t="shared" si="101"/>
        <v>7.7516285396006829E-2</v>
      </c>
      <c r="T659" s="8">
        <f t="shared" si="101"/>
        <v>7.6976046557336739E-2</v>
      </c>
      <c r="W659">
        <v>657</v>
      </c>
      <c r="X659" s="4">
        <f t="shared" si="96"/>
        <v>7.9025736212213385E-2</v>
      </c>
      <c r="Y659" s="4">
        <f t="shared" si="94"/>
        <v>7.8105339986499558E-2</v>
      </c>
      <c r="Z659" s="4">
        <f t="shared" si="95"/>
        <v>7.7477372953905624E-2</v>
      </c>
    </row>
    <row r="660" spans="1:26" x14ac:dyDescent="0.25">
      <c r="A660" s="16">
        <f t="shared" si="102"/>
        <v>44193</v>
      </c>
      <c r="B660">
        <f>+'[2]Ejercicio 1'!E877</f>
        <v>658</v>
      </c>
      <c r="C660" s="5">
        <v>7.9803761859947878E-2</v>
      </c>
      <c r="D660" s="4">
        <f t="shared" si="97"/>
        <v>7.8235941668897663E-2</v>
      </c>
      <c r="E660" s="6">
        <f t="shared" si="98"/>
        <v>7.9014675711368068E-2</v>
      </c>
      <c r="F660" s="7">
        <f t="shared" si="99"/>
        <v>7.8474458761393445E-2</v>
      </c>
      <c r="I660" s="10">
        <v>658</v>
      </c>
      <c r="J660" s="8">
        <f t="shared" si="100"/>
        <v>8.1303761859947879E-2</v>
      </c>
      <c r="K660" s="8">
        <f t="shared" si="100"/>
        <v>7.9735941668897664E-2</v>
      </c>
      <c r="L660" s="8">
        <f t="shared" si="100"/>
        <v>8.0514675711368069E-2</v>
      </c>
      <c r="M660" s="8">
        <f t="shared" si="100"/>
        <v>7.9974458761393447E-2</v>
      </c>
      <c r="P660">
        <v>658</v>
      </c>
      <c r="Q660" s="8">
        <f t="shared" si="101"/>
        <v>7.8303761859947876E-2</v>
      </c>
      <c r="R660" s="8">
        <f t="shared" si="101"/>
        <v>7.6735941668897661E-2</v>
      </c>
      <c r="S660" s="8">
        <f t="shared" si="101"/>
        <v>7.7514675711368067E-2</v>
      </c>
      <c r="T660" s="8">
        <f t="shared" si="101"/>
        <v>7.6974458761393444E-2</v>
      </c>
      <c r="W660">
        <v>658</v>
      </c>
      <c r="X660" s="4">
        <f t="shared" si="96"/>
        <v>7.9022453283345728E-2</v>
      </c>
      <c r="Y660" s="4">
        <f t="shared" si="94"/>
        <v>7.8102120675750147E-2</v>
      </c>
      <c r="Z660" s="4">
        <f t="shared" si="95"/>
        <v>7.7474196827732128E-2</v>
      </c>
    </row>
    <row r="661" spans="1:26" x14ac:dyDescent="0.25">
      <c r="A661" s="16">
        <f t="shared" si="102"/>
        <v>44194</v>
      </c>
      <c r="B661">
        <f>+'[2]Ejercicio 1'!E878</f>
        <v>659</v>
      </c>
      <c r="C661" s="5">
        <v>7.9802120024501919E-2</v>
      </c>
      <c r="D661" s="4">
        <f t="shared" si="97"/>
        <v>7.8234363504221666E-2</v>
      </c>
      <c r="E661" s="6">
        <f t="shared" si="98"/>
        <v>7.9013066026087167E-2</v>
      </c>
      <c r="F661" s="7">
        <f t="shared" si="99"/>
        <v>7.8472870964376717E-2</v>
      </c>
      <c r="I661" s="10">
        <v>659</v>
      </c>
      <c r="J661" s="8">
        <f t="shared" si="100"/>
        <v>8.130212002450192E-2</v>
      </c>
      <c r="K661" s="8">
        <f t="shared" si="100"/>
        <v>7.9734363504221667E-2</v>
      </c>
      <c r="L661" s="8">
        <f t="shared" si="100"/>
        <v>8.0513066026087168E-2</v>
      </c>
      <c r="M661" s="8">
        <f t="shared" si="100"/>
        <v>7.9972870964376719E-2</v>
      </c>
      <c r="P661">
        <v>659</v>
      </c>
      <c r="Q661" s="8">
        <f t="shared" si="101"/>
        <v>7.8302120024501917E-2</v>
      </c>
      <c r="R661" s="8">
        <f t="shared" si="101"/>
        <v>7.6734363504221664E-2</v>
      </c>
      <c r="S661" s="8">
        <f t="shared" si="101"/>
        <v>7.7513066026087166E-2</v>
      </c>
      <c r="T661" s="8">
        <f t="shared" si="101"/>
        <v>7.6972870964376716E-2</v>
      </c>
      <c r="W661">
        <v>659</v>
      </c>
      <c r="X661" s="4">
        <f t="shared" si="96"/>
        <v>7.9019170355786483E-2</v>
      </c>
      <c r="Y661" s="4">
        <f t="shared" si="94"/>
        <v>7.8098901363719123E-2</v>
      </c>
      <c r="Z661" s="4">
        <f t="shared" si="95"/>
        <v>7.7471020698538187E-2</v>
      </c>
    </row>
    <row r="662" spans="1:26" x14ac:dyDescent="0.25">
      <c r="A662" s="16">
        <f t="shared" si="102"/>
        <v>44195</v>
      </c>
      <c r="B662">
        <f>+'[2]Ejercicio 1'!E879</f>
        <v>660</v>
      </c>
      <c r="C662" s="5">
        <v>7.9800478189055959E-2</v>
      </c>
      <c r="D662" s="4">
        <f t="shared" si="97"/>
        <v>7.823278533828644E-2</v>
      </c>
      <c r="E662" s="6">
        <f t="shared" si="98"/>
        <v>7.901145634016328E-2</v>
      </c>
      <c r="F662" s="7">
        <f t="shared" si="99"/>
        <v>7.8471283166289416E-2</v>
      </c>
      <c r="I662" s="10">
        <v>660</v>
      </c>
      <c r="J662" s="8">
        <f t="shared" si="100"/>
        <v>8.1300478189055961E-2</v>
      </c>
      <c r="K662" s="8">
        <f t="shared" si="100"/>
        <v>7.9732785338286441E-2</v>
      </c>
      <c r="L662" s="8">
        <f t="shared" si="100"/>
        <v>8.0511456340163282E-2</v>
      </c>
      <c r="M662" s="8">
        <f t="shared" si="100"/>
        <v>7.9971283166289417E-2</v>
      </c>
      <c r="P662">
        <v>660</v>
      </c>
      <c r="Q662" s="8">
        <f t="shared" si="101"/>
        <v>7.8300478189055958E-2</v>
      </c>
      <c r="R662" s="8">
        <f t="shared" si="101"/>
        <v>7.6732785338286438E-2</v>
      </c>
      <c r="S662" s="8">
        <f t="shared" si="101"/>
        <v>7.7511456340163279E-2</v>
      </c>
      <c r="T662" s="8">
        <f t="shared" si="101"/>
        <v>7.6971283166289414E-2</v>
      </c>
      <c r="W662">
        <v>660</v>
      </c>
      <c r="X662" s="4">
        <f t="shared" si="96"/>
        <v>7.9015887429537385E-2</v>
      </c>
      <c r="Y662" s="4">
        <f t="shared" si="94"/>
        <v>7.8095682050396825E-2</v>
      </c>
      <c r="Z662" s="4">
        <f t="shared" si="95"/>
        <v>7.7467844566261004E-2</v>
      </c>
    </row>
    <row r="663" spans="1:26" x14ac:dyDescent="0.25">
      <c r="A663" s="16">
        <f t="shared" si="102"/>
        <v>44196</v>
      </c>
      <c r="B663">
        <f>+'[2]Ejercicio 1'!E880</f>
        <v>661</v>
      </c>
      <c r="C663" s="5">
        <v>7.979883635361E-2</v>
      </c>
      <c r="D663" s="4">
        <f t="shared" si="97"/>
        <v>7.8231207171092221E-2</v>
      </c>
      <c r="E663" s="6">
        <f t="shared" si="98"/>
        <v>7.9009846653598143E-2</v>
      </c>
      <c r="F663" s="7">
        <f t="shared" si="99"/>
        <v>7.8469695367128695E-2</v>
      </c>
      <c r="I663" s="10">
        <v>661</v>
      </c>
      <c r="J663" s="8">
        <f t="shared" si="100"/>
        <v>8.1298836353610002E-2</v>
      </c>
      <c r="K663" s="8">
        <f t="shared" si="100"/>
        <v>7.9731207171092222E-2</v>
      </c>
      <c r="L663" s="8">
        <f t="shared" si="100"/>
        <v>8.0509846653598144E-2</v>
      </c>
      <c r="M663" s="8">
        <f t="shared" si="100"/>
        <v>7.9969695367128696E-2</v>
      </c>
      <c r="P663">
        <v>661</v>
      </c>
      <c r="Q663" s="8">
        <f t="shared" si="101"/>
        <v>7.8298836353609999E-2</v>
      </c>
      <c r="R663" s="8">
        <f t="shared" si="101"/>
        <v>7.6731207171092219E-2</v>
      </c>
      <c r="S663" s="8">
        <f t="shared" si="101"/>
        <v>7.7509846653598141E-2</v>
      </c>
      <c r="T663" s="8">
        <f t="shared" si="101"/>
        <v>7.6969695367128693E-2</v>
      </c>
      <c r="W663">
        <v>661</v>
      </c>
      <c r="X663" s="4">
        <f t="shared" si="96"/>
        <v>7.9012604504598904E-2</v>
      </c>
      <c r="Y663" s="4">
        <f t="shared" si="94"/>
        <v>7.8092462735799062E-2</v>
      </c>
      <c r="Z663" s="4">
        <f t="shared" si="95"/>
        <v>7.7464668431023342E-2</v>
      </c>
    </row>
    <row r="664" spans="1:26" x14ac:dyDescent="0.25">
      <c r="A664" s="16">
        <f t="shared" si="102"/>
        <v>44197</v>
      </c>
      <c r="B664">
        <f>+'[2]Ejercicio 1'!E881</f>
        <v>662</v>
      </c>
      <c r="C664" s="5">
        <v>7.9797194518164041E-2</v>
      </c>
      <c r="D664" s="4">
        <f t="shared" si="97"/>
        <v>7.8229629002638579E-2</v>
      </c>
      <c r="E664" s="6">
        <f t="shared" si="98"/>
        <v>7.9008236966390005E-2</v>
      </c>
      <c r="F664" s="7">
        <f t="shared" si="99"/>
        <v>7.8468107566897399E-2</v>
      </c>
      <c r="I664" s="10">
        <v>662</v>
      </c>
      <c r="J664" s="8">
        <f t="shared" si="100"/>
        <v>8.1297194518164043E-2</v>
      </c>
      <c r="K664" s="8">
        <f t="shared" si="100"/>
        <v>7.972962900263858E-2</v>
      </c>
      <c r="L664" s="8">
        <f t="shared" si="100"/>
        <v>8.0508236966390007E-2</v>
      </c>
      <c r="M664" s="8">
        <f t="shared" si="100"/>
        <v>7.9968107566897401E-2</v>
      </c>
      <c r="P664">
        <v>662</v>
      </c>
      <c r="Q664" s="8">
        <f t="shared" si="101"/>
        <v>7.829719451816404E-2</v>
      </c>
      <c r="R664" s="8">
        <f t="shared" si="101"/>
        <v>7.6729629002638577E-2</v>
      </c>
      <c r="S664" s="8">
        <f t="shared" si="101"/>
        <v>7.7508236966390004E-2</v>
      </c>
      <c r="T664" s="8">
        <f t="shared" si="101"/>
        <v>7.6968107566897398E-2</v>
      </c>
      <c r="W664">
        <v>662</v>
      </c>
      <c r="X664" s="4">
        <f t="shared" si="96"/>
        <v>7.9009321580971001E-2</v>
      </c>
      <c r="Y664" s="4">
        <f t="shared" si="94"/>
        <v>7.8089243419904766E-2</v>
      </c>
      <c r="Z664" s="4">
        <f t="shared" si="95"/>
        <v>7.746149229276808E-2</v>
      </c>
    </row>
    <row r="665" spans="1:26" x14ac:dyDescent="0.25">
      <c r="A665" s="16">
        <f t="shared" si="102"/>
        <v>44198</v>
      </c>
      <c r="B665">
        <f>+'[2]Ejercicio 1'!E882</f>
        <v>663</v>
      </c>
      <c r="C665" s="5">
        <v>7.9795552682718082E-2</v>
      </c>
      <c r="D665" s="4">
        <f t="shared" si="97"/>
        <v>7.8228050832926541E-2</v>
      </c>
      <c r="E665" s="6">
        <f t="shared" si="98"/>
        <v>7.9006627278540617E-2</v>
      </c>
      <c r="F665" s="7">
        <f t="shared" si="99"/>
        <v>7.846651976559553E-2</v>
      </c>
      <c r="I665" s="10">
        <v>663</v>
      </c>
      <c r="J665" s="8">
        <f t="shared" si="100"/>
        <v>8.1295552682718084E-2</v>
      </c>
      <c r="K665" s="8">
        <f t="shared" si="100"/>
        <v>7.9728050832926542E-2</v>
      </c>
      <c r="L665" s="8">
        <f t="shared" si="100"/>
        <v>8.0506627278540618E-2</v>
      </c>
      <c r="M665" s="8">
        <f t="shared" si="100"/>
        <v>7.9966519765595531E-2</v>
      </c>
      <c r="P665">
        <v>663</v>
      </c>
      <c r="Q665" s="8">
        <f t="shared" si="101"/>
        <v>7.8295552682718081E-2</v>
      </c>
      <c r="R665" s="8">
        <f t="shared" si="101"/>
        <v>7.6728050832926539E-2</v>
      </c>
      <c r="S665" s="8">
        <f t="shared" si="101"/>
        <v>7.7506627278540616E-2</v>
      </c>
      <c r="T665" s="8">
        <f t="shared" si="101"/>
        <v>7.6966519765595529E-2</v>
      </c>
      <c r="W665">
        <v>663</v>
      </c>
      <c r="X665" s="4">
        <f t="shared" si="96"/>
        <v>7.9006038658655908E-2</v>
      </c>
      <c r="Y665" s="4">
        <f t="shared" si="94"/>
        <v>7.808602410273939E-2</v>
      </c>
      <c r="Z665" s="4">
        <f t="shared" si="95"/>
        <v>7.7458316151495232E-2</v>
      </c>
    </row>
    <row r="666" spans="1:26" x14ac:dyDescent="0.25">
      <c r="A666" s="16">
        <f t="shared" si="102"/>
        <v>44199</v>
      </c>
      <c r="B666">
        <f>+'[2]Ejercicio 1'!E883</f>
        <v>664</v>
      </c>
      <c r="C666" s="5">
        <v>7.9793910847272123E-2</v>
      </c>
      <c r="D666" s="4">
        <f t="shared" si="97"/>
        <v>7.8226472661954677E-2</v>
      </c>
      <c r="E666" s="6">
        <f t="shared" si="98"/>
        <v>7.9005017590049104E-2</v>
      </c>
      <c r="F666" s="7">
        <f t="shared" si="99"/>
        <v>7.8464931963220241E-2</v>
      </c>
      <c r="I666" s="10">
        <v>664</v>
      </c>
      <c r="J666" s="8">
        <f t="shared" si="100"/>
        <v>8.1293910847272124E-2</v>
      </c>
      <c r="K666" s="8">
        <f t="shared" si="100"/>
        <v>7.9726472661954678E-2</v>
      </c>
      <c r="L666" s="8">
        <f t="shared" si="100"/>
        <v>8.0505017590049105E-2</v>
      </c>
      <c r="M666" s="8">
        <f t="shared" si="100"/>
        <v>7.9964931963220243E-2</v>
      </c>
      <c r="P666">
        <v>664</v>
      </c>
      <c r="Q666" s="8">
        <f t="shared" si="101"/>
        <v>7.8293910847272122E-2</v>
      </c>
      <c r="R666" s="8">
        <f t="shared" si="101"/>
        <v>7.6726472661954676E-2</v>
      </c>
      <c r="S666" s="8">
        <f t="shared" si="101"/>
        <v>7.7505017590049102E-2</v>
      </c>
      <c r="T666" s="8">
        <f t="shared" si="101"/>
        <v>7.696493196322024E-2</v>
      </c>
      <c r="W666">
        <v>664</v>
      </c>
      <c r="X666" s="4">
        <f t="shared" si="96"/>
        <v>7.9002755737647909E-2</v>
      </c>
      <c r="Y666" s="4">
        <f t="shared" si="94"/>
        <v>7.8082804784290638E-2</v>
      </c>
      <c r="Z666" s="4">
        <f t="shared" si="95"/>
        <v>7.7455140007199094E-2</v>
      </c>
    </row>
    <row r="667" spans="1:26" x14ac:dyDescent="0.25">
      <c r="A667" s="16">
        <f t="shared" si="102"/>
        <v>44200</v>
      </c>
      <c r="B667">
        <f>+'[2]Ejercicio 1'!E884</f>
        <v>665</v>
      </c>
      <c r="C667" s="5">
        <v>7.9792269011826164E-2</v>
      </c>
      <c r="D667" s="4">
        <f t="shared" si="97"/>
        <v>7.8224894489723792E-2</v>
      </c>
      <c r="E667" s="6">
        <f t="shared" si="98"/>
        <v>7.9003407900914591E-2</v>
      </c>
      <c r="F667" s="7">
        <f t="shared" si="99"/>
        <v>7.846334415977152E-2</v>
      </c>
      <c r="I667" s="10">
        <v>665</v>
      </c>
      <c r="J667" s="8">
        <f t="shared" si="100"/>
        <v>8.1292269011826165E-2</v>
      </c>
      <c r="K667" s="8">
        <f t="shared" si="100"/>
        <v>7.9724894489723794E-2</v>
      </c>
      <c r="L667" s="8">
        <f t="shared" si="100"/>
        <v>8.0503407900914592E-2</v>
      </c>
      <c r="M667" s="8">
        <f t="shared" si="100"/>
        <v>7.9963344159771521E-2</v>
      </c>
      <c r="P667">
        <v>665</v>
      </c>
      <c r="Q667" s="8">
        <f t="shared" si="101"/>
        <v>7.8292269011826163E-2</v>
      </c>
      <c r="R667" s="8">
        <f t="shared" si="101"/>
        <v>7.6724894489723791E-2</v>
      </c>
      <c r="S667" s="8">
        <f t="shared" si="101"/>
        <v>7.7503407900914589E-2</v>
      </c>
      <c r="T667" s="8">
        <f t="shared" si="101"/>
        <v>7.6963344159771518E-2</v>
      </c>
      <c r="W667">
        <v>665</v>
      </c>
      <c r="X667" s="4">
        <f t="shared" si="96"/>
        <v>7.8999472817951374E-2</v>
      </c>
      <c r="Y667" s="4">
        <f t="shared" si="94"/>
        <v>7.8079585464552376E-2</v>
      </c>
      <c r="Z667" s="4">
        <f t="shared" si="95"/>
        <v>7.7451963859816855E-2</v>
      </c>
    </row>
    <row r="668" spans="1:26" x14ac:dyDescent="0.25">
      <c r="A668" s="16">
        <f t="shared" si="102"/>
        <v>44201</v>
      </c>
      <c r="B668">
        <f>+'[2]Ejercicio 1'!E885</f>
        <v>666</v>
      </c>
      <c r="C668" s="5">
        <v>7.9790627176380205E-2</v>
      </c>
      <c r="D668" s="4">
        <f t="shared" si="97"/>
        <v>7.8223316316233679E-2</v>
      </c>
      <c r="E668" s="6">
        <f t="shared" si="98"/>
        <v>7.9001798211137952E-2</v>
      </c>
      <c r="F668" s="7">
        <f t="shared" si="99"/>
        <v>7.8461756355252224E-2</v>
      </c>
      <c r="I668" s="10">
        <v>666</v>
      </c>
      <c r="J668" s="8">
        <f t="shared" si="100"/>
        <v>8.1290627176380206E-2</v>
      </c>
      <c r="K668" s="8">
        <f t="shared" si="100"/>
        <v>7.9723316316233681E-2</v>
      </c>
      <c r="L668" s="8">
        <f t="shared" si="100"/>
        <v>8.0501798211137954E-2</v>
      </c>
      <c r="M668" s="8">
        <f t="shared" si="100"/>
        <v>7.9961756355252225E-2</v>
      </c>
      <c r="P668">
        <v>666</v>
      </c>
      <c r="Q668" s="8">
        <f t="shared" si="101"/>
        <v>7.8290627176380204E-2</v>
      </c>
      <c r="R668" s="8">
        <f t="shared" si="101"/>
        <v>7.6723316316233678E-2</v>
      </c>
      <c r="S668" s="8">
        <f t="shared" si="101"/>
        <v>7.7501798211137951E-2</v>
      </c>
      <c r="T668" s="8">
        <f t="shared" si="101"/>
        <v>7.6961756355252223E-2</v>
      </c>
      <c r="W668">
        <v>666</v>
      </c>
      <c r="X668" s="4">
        <f t="shared" si="96"/>
        <v>7.8996189899565888E-2</v>
      </c>
      <c r="Y668" s="4">
        <f t="shared" si="94"/>
        <v>7.8076366143523715E-2</v>
      </c>
      <c r="Z668" s="4">
        <f t="shared" si="95"/>
        <v>7.7448787709479827E-2</v>
      </c>
    </row>
    <row r="669" spans="1:26" x14ac:dyDescent="0.25">
      <c r="A669" s="16">
        <f t="shared" si="102"/>
        <v>44202</v>
      </c>
      <c r="B669">
        <f>+'[2]Ejercicio 1'!E886</f>
        <v>667</v>
      </c>
      <c r="C669" s="5">
        <v>7.9788985340934246E-2</v>
      </c>
      <c r="D669" s="4">
        <f t="shared" si="97"/>
        <v>7.8221738141484962E-2</v>
      </c>
      <c r="E669" s="6">
        <f t="shared" si="98"/>
        <v>7.9000188520720077E-2</v>
      </c>
      <c r="F669" s="7">
        <f t="shared" si="99"/>
        <v>7.8460168549662354E-2</v>
      </c>
      <c r="I669" s="10">
        <v>667</v>
      </c>
      <c r="J669" s="8">
        <f t="shared" si="100"/>
        <v>8.1288985340934247E-2</v>
      </c>
      <c r="K669" s="8">
        <f t="shared" si="100"/>
        <v>7.9721738141484963E-2</v>
      </c>
      <c r="L669" s="8">
        <f t="shared" si="100"/>
        <v>8.0500188520720078E-2</v>
      </c>
      <c r="M669" s="8">
        <f t="shared" si="100"/>
        <v>7.9960168549662355E-2</v>
      </c>
      <c r="P669">
        <v>667</v>
      </c>
      <c r="Q669" s="8">
        <f t="shared" si="101"/>
        <v>7.8288985340934245E-2</v>
      </c>
      <c r="R669" s="8">
        <f t="shared" si="101"/>
        <v>7.672173814148496E-2</v>
      </c>
      <c r="S669" s="8">
        <f t="shared" si="101"/>
        <v>7.7500188520720076E-2</v>
      </c>
      <c r="T669" s="8">
        <f t="shared" si="101"/>
        <v>7.6960168549662353E-2</v>
      </c>
      <c r="W669">
        <v>667</v>
      </c>
      <c r="X669" s="4">
        <f t="shared" si="96"/>
        <v>7.8992906982492311E-2</v>
      </c>
      <c r="Y669" s="4">
        <f t="shared" si="94"/>
        <v>7.8073146821219602E-2</v>
      </c>
      <c r="Z669" s="4">
        <f t="shared" si="95"/>
        <v>7.7445611556125227E-2</v>
      </c>
    </row>
    <row r="670" spans="1:26" x14ac:dyDescent="0.25">
      <c r="A670" s="16">
        <f t="shared" si="102"/>
        <v>44203</v>
      </c>
      <c r="B670">
        <f>+'[2]Ejercicio 1'!E887</f>
        <v>668</v>
      </c>
      <c r="C670" s="5">
        <v>7.9787343505488287E-2</v>
      </c>
      <c r="D670" s="4">
        <f t="shared" si="97"/>
        <v>7.8220159965476613E-2</v>
      </c>
      <c r="E670" s="6">
        <f t="shared" si="98"/>
        <v>7.8998578829660063E-2</v>
      </c>
      <c r="F670" s="7">
        <f t="shared" si="99"/>
        <v>7.8458580742999065E-2</v>
      </c>
      <c r="I670" s="10">
        <v>668</v>
      </c>
      <c r="J670" s="8">
        <f t="shared" si="100"/>
        <v>8.1287343505488288E-2</v>
      </c>
      <c r="K670" s="8">
        <f t="shared" si="100"/>
        <v>7.9720159965476614E-2</v>
      </c>
      <c r="L670" s="8">
        <f t="shared" si="100"/>
        <v>8.0498578829660064E-2</v>
      </c>
      <c r="M670" s="8">
        <f t="shared" si="100"/>
        <v>7.9958580742999066E-2</v>
      </c>
      <c r="P670">
        <v>668</v>
      </c>
      <c r="Q670" s="8">
        <f t="shared" si="101"/>
        <v>7.8287343505488285E-2</v>
      </c>
      <c r="R670" s="8">
        <f t="shared" si="101"/>
        <v>7.6720159965476611E-2</v>
      </c>
      <c r="S670" s="8">
        <f t="shared" si="101"/>
        <v>7.7498578829660061E-2</v>
      </c>
      <c r="T670" s="8">
        <f t="shared" si="101"/>
        <v>7.6958580742999064E-2</v>
      </c>
      <c r="W670">
        <v>668</v>
      </c>
      <c r="X670" s="4">
        <f t="shared" si="96"/>
        <v>7.8989624066727146E-2</v>
      </c>
      <c r="Y670" s="4">
        <f t="shared" si="94"/>
        <v>7.8069927497636499E-2</v>
      </c>
      <c r="Z670" s="4">
        <f t="shared" si="95"/>
        <v>7.7442435399747322E-2</v>
      </c>
    </row>
    <row r="671" spans="1:26" x14ac:dyDescent="0.25">
      <c r="A671" s="16">
        <f t="shared" si="102"/>
        <v>44204</v>
      </c>
      <c r="B671">
        <f>+'[2]Ejercicio 1'!E888</f>
        <v>669</v>
      </c>
      <c r="C671" s="5">
        <v>7.9785701670042328E-2</v>
      </c>
      <c r="D671" s="4">
        <f t="shared" si="97"/>
        <v>7.8218581788209035E-2</v>
      </c>
      <c r="E671" s="6">
        <f t="shared" si="98"/>
        <v>7.8996969137957063E-2</v>
      </c>
      <c r="F671" s="7">
        <f t="shared" si="99"/>
        <v>7.8456992935265202E-2</v>
      </c>
      <c r="I671" s="10">
        <v>669</v>
      </c>
      <c r="J671" s="8">
        <f t="shared" si="100"/>
        <v>8.1285701670042329E-2</v>
      </c>
      <c r="K671" s="8">
        <f t="shared" si="100"/>
        <v>7.9718581788209036E-2</v>
      </c>
      <c r="L671" s="8">
        <f t="shared" si="100"/>
        <v>8.0496969137957064E-2</v>
      </c>
      <c r="M671" s="8">
        <f t="shared" si="100"/>
        <v>7.9956992935265203E-2</v>
      </c>
      <c r="P671">
        <v>669</v>
      </c>
      <c r="Q671" s="8">
        <f t="shared" si="101"/>
        <v>7.8285701670042326E-2</v>
      </c>
      <c r="R671" s="8">
        <f t="shared" si="101"/>
        <v>7.6718581788209034E-2</v>
      </c>
      <c r="S671" s="8">
        <f t="shared" si="101"/>
        <v>7.7496969137957061E-2</v>
      </c>
      <c r="T671" s="8">
        <f t="shared" si="101"/>
        <v>7.69569929352652E-2</v>
      </c>
      <c r="W671">
        <v>669</v>
      </c>
      <c r="X671" s="4">
        <f t="shared" si="96"/>
        <v>7.8986341152271697E-2</v>
      </c>
      <c r="Y671" s="4">
        <f t="shared" ref="Y671:Y734" si="103">Tasa_Fwd(E580,B580,E671,B671,91)</f>
        <v>7.8066708172764759E-2</v>
      </c>
      <c r="Z671" s="4">
        <f t="shared" si="95"/>
        <v>7.7439259240348973E-2</v>
      </c>
    </row>
    <row r="672" spans="1:26" x14ac:dyDescent="0.25">
      <c r="A672" s="16">
        <f t="shared" si="102"/>
        <v>44205</v>
      </c>
      <c r="B672">
        <f>+'[2]Ejercicio 1'!E889</f>
        <v>670</v>
      </c>
      <c r="C672" s="5">
        <v>7.9784059834596369E-2</v>
      </c>
      <c r="D672" s="4">
        <f t="shared" si="97"/>
        <v>7.8217003609682215E-2</v>
      </c>
      <c r="E672" s="6">
        <f t="shared" si="98"/>
        <v>7.8995359445611923E-2</v>
      </c>
      <c r="F672" s="7">
        <f t="shared" si="99"/>
        <v>7.8455405126457906E-2</v>
      </c>
      <c r="I672" s="10">
        <v>670</v>
      </c>
      <c r="J672" s="8">
        <f t="shared" si="100"/>
        <v>8.128405983459637E-2</v>
      </c>
      <c r="K672" s="8">
        <f t="shared" si="100"/>
        <v>7.9717003609682216E-2</v>
      </c>
      <c r="L672" s="8">
        <f t="shared" si="100"/>
        <v>8.0495359445611925E-2</v>
      </c>
      <c r="M672" s="8">
        <f t="shared" si="100"/>
        <v>7.9955405126457907E-2</v>
      </c>
      <c r="P672">
        <v>670</v>
      </c>
      <c r="Q672" s="8">
        <f t="shared" si="101"/>
        <v>7.8284059834596367E-2</v>
      </c>
      <c r="R672" s="8">
        <f t="shared" si="101"/>
        <v>7.6717003609682213E-2</v>
      </c>
      <c r="S672" s="8">
        <f t="shared" si="101"/>
        <v>7.7495359445611922E-2</v>
      </c>
      <c r="T672" s="8">
        <f t="shared" si="101"/>
        <v>7.6955405126457904E-2</v>
      </c>
      <c r="W672">
        <v>670</v>
      </c>
      <c r="X672" s="4">
        <f t="shared" si="96"/>
        <v>7.8983058239127282E-2</v>
      </c>
      <c r="Y672" s="4">
        <f t="shared" si="103"/>
        <v>7.8063488846596474E-2</v>
      </c>
      <c r="Z672" s="4">
        <f t="shared" ref="Z672:Z735" si="104">Tasa_Fwd(F644,B644,F672,B672,28)</f>
        <v>7.7436083077864523E-2</v>
      </c>
    </row>
    <row r="673" spans="1:26" x14ac:dyDescent="0.25">
      <c r="A673" s="16">
        <f t="shared" si="102"/>
        <v>44206</v>
      </c>
      <c r="B673">
        <f>+'[2]Ejercicio 1'!E890</f>
        <v>671</v>
      </c>
      <c r="C673" s="5">
        <v>7.978241799915041E-2</v>
      </c>
      <c r="D673" s="4">
        <f t="shared" si="97"/>
        <v>7.821542542989679E-2</v>
      </c>
      <c r="E673" s="6">
        <f t="shared" si="98"/>
        <v>7.8993749752625547E-2</v>
      </c>
      <c r="F673" s="7">
        <f t="shared" si="99"/>
        <v>7.8453817316580049E-2</v>
      </c>
      <c r="I673" s="10">
        <v>671</v>
      </c>
      <c r="J673" s="8">
        <f t="shared" si="100"/>
        <v>8.1282417999150411E-2</v>
      </c>
      <c r="K673" s="8">
        <f t="shared" si="100"/>
        <v>7.9715425429896791E-2</v>
      </c>
      <c r="L673" s="8">
        <f t="shared" si="100"/>
        <v>8.0493749752625549E-2</v>
      </c>
      <c r="M673" s="8">
        <f t="shared" si="100"/>
        <v>7.995381731658005E-2</v>
      </c>
      <c r="P673">
        <v>671</v>
      </c>
      <c r="Q673" s="8">
        <f t="shared" si="101"/>
        <v>7.8282417999150408E-2</v>
      </c>
      <c r="R673" s="8">
        <f t="shared" si="101"/>
        <v>7.6715425429896789E-2</v>
      </c>
      <c r="S673" s="8">
        <f t="shared" si="101"/>
        <v>7.7493749752625546E-2</v>
      </c>
      <c r="T673" s="8">
        <f t="shared" si="101"/>
        <v>7.6953817316580048E-2</v>
      </c>
      <c r="W673">
        <v>671</v>
      </c>
      <c r="X673" s="4">
        <f t="shared" si="96"/>
        <v>7.8979775327295235E-2</v>
      </c>
      <c r="Y673" s="4">
        <f t="shared" si="103"/>
        <v>7.8060269519164144E-2</v>
      </c>
      <c r="Z673" s="4">
        <f t="shared" si="104"/>
        <v>7.7432906912425298E-2</v>
      </c>
    </row>
    <row r="674" spans="1:26" x14ac:dyDescent="0.25">
      <c r="A674" s="16">
        <f t="shared" si="102"/>
        <v>44207</v>
      </c>
      <c r="B674">
        <f>+'[2]Ejercicio 1'!E891</f>
        <v>672</v>
      </c>
      <c r="C674" s="5">
        <v>7.978077616370445E-2</v>
      </c>
      <c r="D674" s="4">
        <f t="shared" si="97"/>
        <v>7.8213847248851914E-2</v>
      </c>
      <c r="E674" s="6">
        <f t="shared" si="98"/>
        <v>7.8992140058996171E-2</v>
      </c>
      <c r="F674" s="7">
        <f t="shared" si="99"/>
        <v>7.8452229505628759E-2</v>
      </c>
      <c r="I674" s="10">
        <v>672</v>
      </c>
      <c r="J674" s="8">
        <f t="shared" si="100"/>
        <v>8.1280776163704452E-2</v>
      </c>
      <c r="K674" s="8">
        <f t="shared" si="100"/>
        <v>7.9713847248851916E-2</v>
      </c>
      <c r="L674" s="8">
        <f t="shared" si="100"/>
        <v>8.0492140058996173E-2</v>
      </c>
      <c r="M674" s="8">
        <f t="shared" si="100"/>
        <v>7.9952229505628761E-2</v>
      </c>
      <c r="P674">
        <v>672</v>
      </c>
      <c r="Q674" s="8">
        <f t="shared" si="101"/>
        <v>7.8280776163704449E-2</v>
      </c>
      <c r="R674" s="8">
        <f t="shared" si="101"/>
        <v>7.6713847248851913E-2</v>
      </c>
      <c r="S674" s="8">
        <f t="shared" si="101"/>
        <v>7.749214005899617E-2</v>
      </c>
      <c r="T674" s="8">
        <f t="shared" si="101"/>
        <v>7.6952229505628758E-2</v>
      </c>
      <c r="W674">
        <v>672</v>
      </c>
      <c r="X674" s="4">
        <f t="shared" si="96"/>
        <v>7.8976492416772903E-2</v>
      </c>
      <c r="Y674" s="4">
        <f t="shared" si="103"/>
        <v>7.8057050190435281E-2</v>
      </c>
      <c r="Z674" s="4">
        <f t="shared" si="104"/>
        <v>7.7429730743965627E-2</v>
      </c>
    </row>
    <row r="675" spans="1:26" x14ac:dyDescent="0.25">
      <c r="A675" s="16">
        <f t="shared" si="102"/>
        <v>44208</v>
      </c>
      <c r="B675">
        <f>+'[2]Ejercicio 1'!E892</f>
        <v>673</v>
      </c>
      <c r="C675" s="5">
        <v>7.9779134328258491E-2</v>
      </c>
      <c r="D675" s="4">
        <f t="shared" si="97"/>
        <v>7.8212269066547602E-2</v>
      </c>
      <c r="E675" s="6">
        <f t="shared" si="98"/>
        <v>7.899053036472467E-2</v>
      </c>
      <c r="F675" s="7">
        <f t="shared" si="99"/>
        <v>7.8450641693606896E-2</v>
      </c>
      <c r="I675" s="10">
        <v>673</v>
      </c>
      <c r="J675" s="8">
        <f t="shared" si="100"/>
        <v>8.1279134328258493E-2</v>
      </c>
      <c r="K675" s="8">
        <f t="shared" si="100"/>
        <v>7.9712269066547603E-2</v>
      </c>
      <c r="L675" s="8">
        <f t="shared" si="100"/>
        <v>8.0490530364724672E-2</v>
      </c>
      <c r="M675" s="8">
        <f t="shared" si="100"/>
        <v>7.9950641693606897E-2</v>
      </c>
      <c r="P675">
        <v>673</v>
      </c>
      <c r="Q675" s="8">
        <f t="shared" si="101"/>
        <v>7.827913432825849E-2</v>
      </c>
      <c r="R675" s="8">
        <f t="shared" si="101"/>
        <v>7.67122690665476E-2</v>
      </c>
      <c r="S675" s="8">
        <f t="shared" si="101"/>
        <v>7.7490530364724669E-2</v>
      </c>
      <c r="T675" s="8">
        <f t="shared" si="101"/>
        <v>7.6950641693606894E-2</v>
      </c>
      <c r="W675">
        <v>673</v>
      </c>
      <c r="X675" s="4">
        <f t="shared" si="96"/>
        <v>7.8973209507558539E-2</v>
      </c>
      <c r="Y675" s="4">
        <f t="shared" si="103"/>
        <v>7.8053830860428303E-2</v>
      </c>
      <c r="Z675" s="4">
        <f t="shared" si="104"/>
        <v>7.7426554572485526E-2</v>
      </c>
    </row>
    <row r="676" spans="1:26" x14ac:dyDescent="0.25">
      <c r="A676" s="16">
        <f t="shared" si="102"/>
        <v>44209</v>
      </c>
      <c r="B676">
        <f>+'[2]Ejercicio 1'!E893</f>
        <v>674</v>
      </c>
      <c r="C676" s="5">
        <v>7.9777492492812532E-2</v>
      </c>
      <c r="D676" s="4">
        <f t="shared" si="97"/>
        <v>7.8210690882984255E-2</v>
      </c>
      <c r="E676" s="6">
        <f t="shared" si="98"/>
        <v>7.8988920669811044E-2</v>
      </c>
      <c r="F676" s="7">
        <f t="shared" si="99"/>
        <v>7.8449053880511599E-2</v>
      </c>
      <c r="I676" s="10">
        <v>674</v>
      </c>
      <c r="J676" s="8">
        <f t="shared" si="100"/>
        <v>8.1277492492812534E-2</v>
      </c>
      <c r="K676" s="8">
        <f t="shared" si="100"/>
        <v>7.9710690882984256E-2</v>
      </c>
      <c r="L676" s="8">
        <f t="shared" si="100"/>
        <v>8.0488920669811045E-2</v>
      </c>
      <c r="M676" s="8">
        <f t="shared" si="100"/>
        <v>7.99490538805116E-2</v>
      </c>
      <c r="P676">
        <v>674</v>
      </c>
      <c r="Q676" s="8">
        <f t="shared" si="101"/>
        <v>7.8277492492812531E-2</v>
      </c>
      <c r="R676" s="8">
        <f t="shared" si="101"/>
        <v>7.6710690882984253E-2</v>
      </c>
      <c r="S676" s="8">
        <f t="shared" si="101"/>
        <v>7.7488920669811043E-2</v>
      </c>
      <c r="T676" s="8">
        <f t="shared" si="101"/>
        <v>7.6949053880511598E-2</v>
      </c>
      <c r="W676">
        <v>674</v>
      </c>
      <c r="X676" s="4">
        <f t="shared" si="96"/>
        <v>7.8969926599656529E-2</v>
      </c>
      <c r="Y676" s="4">
        <f t="shared" si="103"/>
        <v>7.8050611529128303E-2</v>
      </c>
      <c r="Z676" s="4">
        <f t="shared" si="104"/>
        <v>7.742337839791931E-2</v>
      </c>
    </row>
    <row r="677" spans="1:26" x14ac:dyDescent="0.25">
      <c r="A677" s="16">
        <f t="shared" si="102"/>
        <v>44210</v>
      </c>
      <c r="B677">
        <f>+'[2]Ejercicio 1'!E894</f>
        <v>675</v>
      </c>
      <c r="C677" s="5">
        <v>7.9775850657366573E-2</v>
      </c>
      <c r="D677" s="4">
        <f t="shared" si="97"/>
        <v>7.8209112698161887E-2</v>
      </c>
      <c r="E677" s="6">
        <f t="shared" si="98"/>
        <v>7.8987310974255293E-2</v>
      </c>
      <c r="F677" s="7">
        <f t="shared" si="99"/>
        <v>7.8447466066345742E-2</v>
      </c>
      <c r="I677" s="10">
        <v>675</v>
      </c>
      <c r="J677" s="8">
        <f t="shared" si="100"/>
        <v>8.1275850657366575E-2</v>
      </c>
      <c r="K677" s="8">
        <f t="shared" si="100"/>
        <v>7.9709112698161888E-2</v>
      </c>
      <c r="L677" s="8">
        <f t="shared" si="100"/>
        <v>8.0487310974255294E-2</v>
      </c>
      <c r="M677" s="8">
        <f t="shared" si="100"/>
        <v>7.9947466066345743E-2</v>
      </c>
      <c r="P677">
        <v>675</v>
      </c>
      <c r="Q677" s="8">
        <f t="shared" si="101"/>
        <v>7.8275850657366572E-2</v>
      </c>
      <c r="R677" s="8">
        <f t="shared" si="101"/>
        <v>7.6709112698161885E-2</v>
      </c>
      <c r="S677" s="8">
        <f t="shared" si="101"/>
        <v>7.7487310974255291E-2</v>
      </c>
      <c r="T677" s="8">
        <f t="shared" si="101"/>
        <v>7.694746606634574E-2</v>
      </c>
      <c r="W677">
        <v>675</v>
      </c>
      <c r="X677" s="4">
        <f t="shared" si="96"/>
        <v>7.8966643693065122E-2</v>
      </c>
      <c r="Y677" s="4">
        <f t="shared" si="103"/>
        <v>7.8047392196554585E-2</v>
      </c>
      <c r="Z677" s="4">
        <f t="shared" si="104"/>
        <v>7.7420202220398318E-2</v>
      </c>
    </row>
    <row r="678" spans="1:26" x14ac:dyDescent="0.25">
      <c r="A678" s="16">
        <f t="shared" si="102"/>
        <v>44211</v>
      </c>
      <c r="B678">
        <f>+'[2]Ejercicio 1'!E895</f>
        <v>676</v>
      </c>
      <c r="C678" s="5">
        <v>7.9774208821920614E-2</v>
      </c>
      <c r="D678" s="4">
        <f t="shared" si="97"/>
        <v>7.8207534512080457E-2</v>
      </c>
      <c r="E678" s="6">
        <f t="shared" si="98"/>
        <v>7.8985701278058304E-2</v>
      </c>
      <c r="F678" s="7">
        <f t="shared" si="99"/>
        <v>7.8445878251106452E-2</v>
      </c>
      <c r="I678" s="10">
        <v>676</v>
      </c>
      <c r="J678" s="8">
        <f t="shared" si="100"/>
        <v>8.1274208821920615E-2</v>
      </c>
      <c r="K678" s="8">
        <f t="shared" si="100"/>
        <v>7.9707534512080458E-2</v>
      </c>
      <c r="L678" s="8">
        <f t="shared" si="100"/>
        <v>8.0485701278058305E-2</v>
      </c>
      <c r="M678" s="8">
        <f t="shared" si="100"/>
        <v>7.9945878251106453E-2</v>
      </c>
      <c r="P678">
        <v>676</v>
      </c>
      <c r="Q678" s="8">
        <f t="shared" si="101"/>
        <v>7.8274208821920613E-2</v>
      </c>
      <c r="R678" s="8">
        <f t="shared" si="101"/>
        <v>7.6707534512080455E-2</v>
      </c>
      <c r="S678" s="8">
        <f t="shared" si="101"/>
        <v>7.7485701278058303E-2</v>
      </c>
      <c r="T678" s="8">
        <f t="shared" si="101"/>
        <v>7.694587825110645E-2</v>
      </c>
      <c r="W678">
        <v>676</v>
      </c>
      <c r="X678" s="4">
        <f t="shared" si="96"/>
        <v>7.8963360787785195E-2</v>
      </c>
      <c r="Y678" s="4">
        <f t="shared" si="103"/>
        <v>7.8044172862700142E-2</v>
      </c>
      <c r="Z678" s="4">
        <f t="shared" si="104"/>
        <v>7.7417026039856882E-2</v>
      </c>
    </row>
    <row r="679" spans="1:26" x14ac:dyDescent="0.25">
      <c r="A679" s="16">
        <f t="shared" si="102"/>
        <v>44212</v>
      </c>
      <c r="B679">
        <f>+'[2]Ejercicio 1'!E896</f>
        <v>677</v>
      </c>
      <c r="C679" s="5">
        <v>7.9772566986474655E-2</v>
      </c>
      <c r="D679" s="4">
        <f t="shared" si="97"/>
        <v>7.8205956324739589E-2</v>
      </c>
      <c r="E679" s="6">
        <f t="shared" si="98"/>
        <v>7.8984091581218302E-2</v>
      </c>
      <c r="F679" s="7">
        <f t="shared" si="99"/>
        <v>7.8444290434796587E-2</v>
      </c>
      <c r="I679" s="10">
        <v>677</v>
      </c>
      <c r="J679" s="8">
        <f t="shared" si="100"/>
        <v>8.1272566986474656E-2</v>
      </c>
      <c r="K679" s="8">
        <f t="shared" si="100"/>
        <v>7.9705956324739591E-2</v>
      </c>
      <c r="L679" s="8">
        <f t="shared" si="100"/>
        <v>8.0484091581218303E-2</v>
      </c>
      <c r="M679" s="8">
        <f t="shared" si="100"/>
        <v>7.9944290434796589E-2</v>
      </c>
      <c r="P679">
        <v>677</v>
      </c>
      <c r="Q679" s="8">
        <f t="shared" si="101"/>
        <v>7.8272566986474654E-2</v>
      </c>
      <c r="R679" s="8">
        <f t="shared" si="101"/>
        <v>7.6705956324739588E-2</v>
      </c>
      <c r="S679" s="8">
        <f t="shared" si="101"/>
        <v>7.7484091581218301E-2</v>
      </c>
      <c r="T679" s="8">
        <f t="shared" si="101"/>
        <v>7.6944290434796586E-2</v>
      </c>
      <c r="W679">
        <v>677</v>
      </c>
      <c r="X679" s="4">
        <f t="shared" si="96"/>
        <v>7.8960077883813665E-2</v>
      </c>
      <c r="Y679" s="4">
        <f t="shared" si="103"/>
        <v>7.8040953527553553E-2</v>
      </c>
      <c r="Z679" s="4">
        <f t="shared" si="104"/>
        <v>7.7413849856292155E-2</v>
      </c>
    </row>
    <row r="680" spans="1:26" x14ac:dyDescent="0.25">
      <c r="A680" s="16">
        <f t="shared" si="102"/>
        <v>44213</v>
      </c>
      <c r="B680">
        <f>+'[2]Ejercicio 1'!E897</f>
        <v>678</v>
      </c>
      <c r="C680" s="5">
        <v>7.9770925151028696E-2</v>
      </c>
      <c r="D680" s="4">
        <f t="shared" si="97"/>
        <v>7.8204378136139688E-2</v>
      </c>
      <c r="E680" s="6">
        <f t="shared" si="98"/>
        <v>7.8982481883736175E-2</v>
      </c>
      <c r="F680" s="7">
        <f t="shared" si="99"/>
        <v>7.844270261741329E-2</v>
      </c>
      <c r="I680" s="10">
        <v>678</v>
      </c>
      <c r="J680" s="8">
        <f t="shared" si="100"/>
        <v>8.1270925151028697E-2</v>
      </c>
      <c r="K680" s="8">
        <f t="shared" si="100"/>
        <v>7.9704378136139689E-2</v>
      </c>
      <c r="L680" s="8">
        <f t="shared" si="100"/>
        <v>8.0482481883736176E-2</v>
      </c>
      <c r="M680" s="8">
        <f t="shared" si="100"/>
        <v>7.9942702617413292E-2</v>
      </c>
      <c r="P680">
        <v>678</v>
      </c>
      <c r="Q680" s="8">
        <f t="shared" si="101"/>
        <v>7.8270925151028695E-2</v>
      </c>
      <c r="R680" s="8">
        <f t="shared" si="101"/>
        <v>7.6704378136139686E-2</v>
      </c>
      <c r="S680" s="8">
        <f t="shared" si="101"/>
        <v>7.7482481883736173E-2</v>
      </c>
      <c r="T680" s="8">
        <f t="shared" si="101"/>
        <v>7.6942702617413289E-2</v>
      </c>
      <c r="W680">
        <v>678</v>
      </c>
      <c r="X680" s="4">
        <f t="shared" si="96"/>
        <v>7.8956794981153183E-2</v>
      </c>
      <c r="Y680" s="4">
        <f t="shared" si="103"/>
        <v>7.8037734191124461E-2</v>
      </c>
      <c r="Z680" s="4">
        <f t="shared" si="104"/>
        <v>7.7410673669644173E-2</v>
      </c>
    </row>
    <row r="681" spans="1:26" x14ac:dyDescent="0.25">
      <c r="A681" s="16">
        <f t="shared" si="102"/>
        <v>44214</v>
      </c>
      <c r="B681">
        <f>+'[2]Ejercicio 1'!E898</f>
        <v>679</v>
      </c>
      <c r="C681" s="5">
        <v>7.9769283315582737E-2</v>
      </c>
      <c r="D681" s="4">
        <f t="shared" si="97"/>
        <v>7.8202799946280321E-2</v>
      </c>
      <c r="E681" s="6">
        <f t="shared" si="98"/>
        <v>7.8980872185611062E-2</v>
      </c>
      <c r="F681" s="7">
        <f t="shared" si="99"/>
        <v>7.8441114798959433E-2</v>
      </c>
      <c r="I681" s="10">
        <v>679</v>
      </c>
      <c r="J681" s="8">
        <f t="shared" si="100"/>
        <v>8.1269283315582738E-2</v>
      </c>
      <c r="K681" s="8">
        <f t="shared" si="100"/>
        <v>7.9702799946280323E-2</v>
      </c>
      <c r="L681" s="8">
        <f t="shared" si="100"/>
        <v>8.0480872185611063E-2</v>
      </c>
      <c r="M681" s="8">
        <f t="shared" si="100"/>
        <v>7.9941114798959434E-2</v>
      </c>
      <c r="P681">
        <v>679</v>
      </c>
      <c r="Q681" s="8">
        <f t="shared" si="101"/>
        <v>7.8269283315582736E-2</v>
      </c>
      <c r="R681" s="8">
        <f t="shared" si="101"/>
        <v>7.670279994628032E-2</v>
      </c>
      <c r="S681" s="8">
        <f t="shared" si="101"/>
        <v>7.748087218561106E-2</v>
      </c>
      <c r="T681" s="8">
        <f t="shared" si="101"/>
        <v>7.6941114798959431E-2</v>
      </c>
      <c r="W681">
        <v>679</v>
      </c>
      <c r="X681" s="4">
        <f t="shared" si="96"/>
        <v>7.8953512079803292E-2</v>
      </c>
      <c r="Y681" s="4">
        <f t="shared" si="103"/>
        <v>7.8034514853405859E-2</v>
      </c>
      <c r="Z681" s="4">
        <f t="shared" si="104"/>
        <v>7.7407497480041429E-2</v>
      </c>
    </row>
    <row r="682" spans="1:26" x14ac:dyDescent="0.25">
      <c r="A682" s="16">
        <f t="shared" si="102"/>
        <v>44215</v>
      </c>
      <c r="B682">
        <f>+'[2]Ejercicio 1'!E899</f>
        <v>680</v>
      </c>
      <c r="C682" s="5">
        <v>7.9767641480136778E-2</v>
      </c>
      <c r="D682" s="4">
        <f t="shared" si="97"/>
        <v>7.8201221755162323E-2</v>
      </c>
      <c r="E682" s="6">
        <f t="shared" si="98"/>
        <v>7.8979262486845572E-2</v>
      </c>
      <c r="F682" s="7">
        <f t="shared" si="99"/>
        <v>7.8439526979432142E-2</v>
      </c>
      <c r="I682" s="10">
        <v>680</v>
      </c>
      <c r="J682" s="8">
        <f t="shared" si="100"/>
        <v>8.1267641480136779E-2</v>
      </c>
      <c r="K682" s="8">
        <f t="shared" si="100"/>
        <v>7.9701221755162324E-2</v>
      </c>
      <c r="L682" s="8">
        <f t="shared" si="100"/>
        <v>8.0479262486845574E-2</v>
      </c>
      <c r="M682" s="8">
        <f t="shared" si="100"/>
        <v>7.9939526979432143E-2</v>
      </c>
      <c r="P682">
        <v>680</v>
      </c>
      <c r="Q682" s="8">
        <f t="shared" si="101"/>
        <v>7.8267641480136776E-2</v>
      </c>
      <c r="R682" s="8">
        <f t="shared" si="101"/>
        <v>7.6701221755162322E-2</v>
      </c>
      <c r="S682" s="8">
        <f t="shared" si="101"/>
        <v>7.7479262486845571E-2</v>
      </c>
      <c r="T682" s="8">
        <f t="shared" si="101"/>
        <v>7.6939526979432141E-2</v>
      </c>
      <c r="W682">
        <v>680</v>
      </c>
      <c r="X682" s="4">
        <f t="shared" si="96"/>
        <v>7.8950229179765768E-2</v>
      </c>
      <c r="Y682" s="4">
        <f t="shared" si="103"/>
        <v>7.8031295514415303E-2</v>
      </c>
      <c r="Z682" s="4">
        <f t="shared" si="104"/>
        <v>7.7404321287349712E-2</v>
      </c>
    </row>
    <row r="683" spans="1:26" x14ac:dyDescent="0.25">
      <c r="A683" s="16">
        <f t="shared" si="102"/>
        <v>44216</v>
      </c>
      <c r="B683">
        <f>+'[2]Ejercicio 1'!E900</f>
        <v>681</v>
      </c>
      <c r="C683" s="5">
        <v>7.9765999644690819E-2</v>
      </c>
      <c r="D683" s="4">
        <f t="shared" si="97"/>
        <v>7.819964356278486E-2</v>
      </c>
      <c r="E683" s="6">
        <f t="shared" si="98"/>
        <v>7.8977652787437069E-2</v>
      </c>
      <c r="F683" s="7">
        <f t="shared" si="99"/>
        <v>7.8437939158834277E-2</v>
      </c>
      <c r="I683" s="10">
        <v>681</v>
      </c>
      <c r="J683" s="8">
        <f t="shared" si="100"/>
        <v>8.126599964469082E-2</v>
      </c>
      <c r="K683" s="8">
        <f t="shared" si="100"/>
        <v>7.9699643562784861E-2</v>
      </c>
      <c r="L683" s="8">
        <f t="shared" si="100"/>
        <v>8.0477652787437071E-2</v>
      </c>
      <c r="M683" s="8">
        <f t="shared" si="100"/>
        <v>7.9937939158834279E-2</v>
      </c>
      <c r="P683">
        <v>681</v>
      </c>
      <c r="Q683" s="8">
        <f t="shared" si="101"/>
        <v>7.8265999644690817E-2</v>
      </c>
      <c r="R683" s="8">
        <f t="shared" si="101"/>
        <v>7.6699643562784858E-2</v>
      </c>
      <c r="S683" s="8">
        <f t="shared" si="101"/>
        <v>7.7477652787437068E-2</v>
      </c>
      <c r="T683" s="8">
        <f t="shared" si="101"/>
        <v>7.6937939158834276E-2</v>
      </c>
      <c r="W683">
        <v>681</v>
      </c>
      <c r="X683" s="4">
        <f t="shared" si="96"/>
        <v>7.8946946281036642E-2</v>
      </c>
      <c r="Y683" s="4">
        <f t="shared" si="103"/>
        <v>7.802807617413611E-2</v>
      </c>
      <c r="Z683" s="4">
        <f t="shared" si="104"/>
        <v>7.7401145091703219E-2</v>
      </c>
    </row>
    <row r="684" spans="1:26" x14ac:dyDescent="0.25">
      <c r="A684" s="16">
        <f t="shared" si="102"/>
        <v>44217</v>
      </c>
      <c r="B684">
        <f>+'[2]Ejercicio 1'!E901</f>
        <v>682</v>
      </c>
      <c r="C684" s="5">
        <v>7.976435780924486E-2</v>
      </c>
      <c r="D684" s="4">
        <f t="shared" si="97"/>
        <v>7.8198065369148154E-2</v>
      </c>
      <c r="E684" s="6">
        <f t="shared" si="98"/>
        <v>7.8976043087385581E-2</v>
      </c>
      <c r="F684" s="7">
        <f t="shared" si="99"/>
        <v>7.8436351337162993E-2</v>
      </c>
      <c r="I684" s="10">
        <v>682</v>
      </c>
      <c r="J684" s="8">
        <f t="shared" si="100"/>
        <v>8.1264357809244861E-2</v>
      </c>
      <c r="K684" s="8">
        <f t="shared" si="100"/>
        <v>7.9698065369148155E-2</v>
      </c>
      <c r="L684" s="8">
        <f t="shared" si="100"/>
        <v>8.0476043087385582E-2</v>
      </c>
      <c r="M684" s="8">
        <f t="shared" si="100"/>
        <v>7.9936351337162995E-2</v>
      </c>
      <c r="P684">
        <v>682</v>
      </c>
      <c r="Q684" s="8">
        <f t="shared" si="101"/>
        <v>7.8264357809244858E-2</v>
      </c>
      <c r="R684" s="8">
        <f t="shared" si="101"/>
        <v>7.6698065369148152E-2</v>
      </c>
      <c r="S684" s="8">
        <f t="shared" si="101"/>
        <v>7.7476043087385579E-2</v>
      </c>
      <c r="T684" s="8">
        <f t="shared" si="101"/>
        <v>7.6936351337162992E-2</v>
      </c>
      <c r="W684">
        <v>682</v>
      </c>
      <c r="X684" s="4">
        <f t="shared" si="96"/>
        <v>7.8943663383617232E-2</v>
      </c>
      <c r="Y684" s="4">
        <f t="shared" si="103"/>
        <v>7.8024856832566519E-2</v>
      </c>
      <c r="Z684" s="4">
        <f t="shared" si="104"/>
        <v>7.739796889297347E-2</v>
      </c>
    </row>
    <row r="685" spans="1:26" x14ac:dyDescent="0.25">
      <c r="A685" s="16">
        <f t="shared" si="102"/>
        <v>44218</v>
      </c>
      <c r="B685">
        <f>+'[2]Ejercicio 1'!E902</f>
        <v>683</v>
      </c>
      <c r="C685" s="5">
        <v>7.9762715973798901E-2</v>
      </c>
      <c r="D685" s="4">
        <f t="shared" si="97"/>
        <v>7.8196487174252177E-2</v>
      </c>
      <c r="E685" s="6">
        <f t="shared" si="98"/>
        <v>7.8974433386692841E-2</v>
      </c>
      <c r="F685" s="7">
        <f t="shared" si="99"/>
        <v>7.8434763514421135E-2</v>
      </c>
      <c r="I685" s="10">
        <v>683</v>
      </c>
      <c r="J685" s="8">
        <f t="shared" si="100"/>
        <v>8.1262715973798902E-2</v>
      </c>
      <c r="K685" s="8">
        <f t="shared" si="100"/>
        <v>7.9696487174252179E-2</v>
      </c>
      <c r="L685" s="8">
        <f t="shared" si="100"/>
        <v>8.0474433386692842E-2</v>
      </c>
      <c r="M685" s="8">
        <f t="shared" si="100"/>
        <v>7.9934763514421137E-2</v>
      </c>
      <c r="P685">
        <v>683</v>
      </c>
      <c r="Q685" s="8">
        <f t="shared" si="101"/>
        <v>7.8262715973798899E-2</v>
      </c>
      <c r="R685" s="8">
        <f t="shared" si="101"/>
        <v>7.6696487174252176E-2</v>
      </c>
      <c r="S685" s="8">
        <f t="shared" si="101"/>
        <v>7.747443338669284E-2</v>
      </c>
      <c r="T685" s="8">
        <f t="shared" si="101"/>
        <v>7.6934763514421134E-2</v>
      </c>
      <c r="W685">
        <v>683</v>
      </c>
      <c r="X685" s="4">
        <f t="shared" si="96"/>
        <v>7.8940380487509315E-2</v>
      </c>
      <c r="Y685" s="4">
        <f t="shared" si="103"/>
        <v>7.802163748971444E-2</v>
      </c>
      <c r="Z685" s="4">
        <f t="shared" si="104"/>
        <v>7.7394792691286102E-2</v>
      </c>
    </row>
    <row r="686" spans="1:26" x14ac:dyDescent="0.25">
      <c r="A686" s="16">
        <f t="shared" si="102"/>
        <v>44219</v>
      </c>
      <c r="B686">
        <f>+'[2]Ejercicio 1'!E903</f>
        <v>684</v>
      </c>
      <c r="C686" s="5">
        <v>7.9761074138352941E-2</v>
      </c>
      <c r="D686" s="4">
        <f t="shared" si="97"/>
        <v>7.8194908978097361E-2</v>
      </c>
      <c r="E686" s="6">
        <f t="shared" si="98"/>
        <v>7.8972823685357976E-2</v>
      </c>
      <c r="F686" s="7">
        <f t="shared" si="99"/>
        <v>7.8433175690608703E-2</v>
      </c>
      <c r="I686" s="10">
        <v>684</v>
      </c>
      <c r="J686" s="8">
        <f t="shared" si="100"/>
        <v>8.1261074138352943E-2</v>
      </c>
      <c r="K686" s="8">
        <f t="shared" si="100"/>
        <v>7.9694908978097362E-2</v>
      </c>
      <c r="L686" s="8">
        <f t="shared" si="100"/>
        <v>8.0472823685357978E-2</v>
      </c>
      <c r="M686" s="8">
        <f t="shared" si="100"/>
        <v>7.9933175690608704E-2</v>
      </c>
      <c r="P686">
        <v>684</v>
      </c>
      <c r="Q686" s="8">
        <f t="shared" si="101"/>
        <v>7.826107413835294E-2</v>
      </c>
      <c r="R686" s="8">
        <f t="shared" si="101"/>
        <v>7.6694908978097359E-2</v>
      </c>
      <c r="S686" s="8">
        <f t="shared" si="101"/>
        <v>7.7472823685357975E-2</v>
      </c>
      <c r="T686" s="8">
        <f t="shared" si="101"/>
        <v>7.6933175690608702E-2</v>
      </c>
      <c r="W686">
        <v>684</v>
      </c>
      <c r="X686" s="4">
        <f t="shared" si="96"/>
        <v>7.8937097592713737E-2</v>
      </c>
      <c r="Y686" s="4">
        <f t="shared" si="103"/>
        <v>7.8018418145585133E-2</v>
      </c>
      <c r="Z686" s="4">
        <f t="shared" si="104"/>
        <v>7.7391616486581147E-2</v>
      </c>
    </row>
    <row r="687" spans="1:26" x14ac:dyDescent="0.25">
      <c r="A687" s="16">
        <f t="shared" si="102"/>
        <v>44220</v>
      </c>
      <c r="B687">
        <f>+'[2]Ejercicio 1'!E904</f>
        <v>685</v>
      </c>
      <c r="C687" s="5">
        <v>7.9759432302906969E-2</v>
      </c>
      <c r="D687" s="4">
        <f t="shared" si="97"/>
        <v>7.8193330780683079E-2</v>
      </c>
      <c r="E687" s="6">
        <f t="shared" si="98"/>
        <v>7.8971213983380986E-2</v>
      </c>
      <c r="F687" s="7">
        <f t="shared" si="99"/>
        <v>7.8431587865722838E-2</v>
      </c>
      <c r="I687" s="10">
        <v>685</v>
      </c>
      <c r="J687" s="8">
        <f t="shared" si="100"/>
        <v>8.125943230290697E-2</v>
      </c>
      <c r="K687" s="8">
        <f t="shared" si="100"/>
        <v>7.969333078068308E-2</v>
      </c>
      <c r="L687" s="8">
        <f t="shared" si="100"/>
        <v>8.0471213983380988E-2</v>
      </c>
      <c r="M687" s="8">
        <f t="shared" si="100"/>
        <v>7.9931587865722839E-2</v>
      </c>
      <c r="P687">
        <v>685</v>
      </c>
      <c r="Q687" s="8">
        <f t="shared" si="101"/>
        <v>7.8259432302906967E-2</v>
      </c>
      <c r="R687" s="8">
        <f t="shared" si="101"/>
        <v>7.6693330780683078E-2</v>
      </c>
      <c r="S687" s="8">
        <f t="shared" si="101"/>
        <v>7.7471213983380985E-2</v>
      </c>
      <c r="T687" s="8">
        <f t="shared" si="101"/>
        <v>7.6931587865722836E-2</v>
      </c>
      <c r="W687">
        <v>685</v>
      </c>
      <c r="X687" s="4">
        <f t="shared" si="96"/>
        <v>7.8933814699227015E-2</v>
      </c>
      <c r="Y687" s="4">
        <f t="shared" si="103"/>
        <v>7.8015198800172464E-2</v>
      </c>
      <c r="Z687" s="4">
        <f t="shared" si="104"/>
        <v>7.7388440278790077E-2</v>
      </c>
    </row>
    <row r="688" spans="1:26" x14ac:dyDescent="0.25">
      <c r="A688" s="16">
        <f t="shared" si="102"/>
        <v>44221</v>
      </c>
      <c r="B688">
        <f>+'[2]Ejercicio 1'!E905</f>
        <v>686</v>
      </c>
      <c r="C688" s="5">
        <v>7.9757790467461009E-2</v>
      </c>
      <c r="D688" s="4">
        <f t="shared" si="97"/>
        <v>7.8191752582009527E-2</v>
      </c>
      <c r="E688" s="6">
        <f t="shared" si="98"/>
        <v>7.8969604280761885E-2</v>
      </c>
      <c r="F688" s="7">
        <f t="shared" si="99"/>
        <v>7.8430000039763553E-2</v>
      </c>
      <c r="I688" s="10">
        <v>686</v>
      </c>
      <c r="J688" s="8">
        <f t="shared" si="100"/>
        <v>8.1257790467461011E-2</v>
      </c>
      <c r="K688" s="8">
        <f t="shared" si="100"/>
        <v>7.9691752582009528E-2</v>
      </c>
      <c r="L688" s="8">
        <f t="shared" si="100"/>
        <v>8.0469604280761886E-2</v>
      </c>
      <c r="M688" s="8">
        <f t="shared" si="100"/>
        <v>7.9930000039763555E-2</v>
      </c>
      <c r="P688">
        <v>686</v>
      </c>
      <c r="Q688" s="8">
        <f t="shared" si="101"/>
        <v>7.8257790467461008E-2</v>
      </c>
      <c r="R688" s="8">
        <f t="shared" si="101"/>
        <v>7.6691752582009526E-2</v>
      </c>
      <c r="S688" s="8">
        <f t="shared" si="101"/>
        <v>7.7469604280761883E-2</v>
      </c>
      <c r="T688" s="8">
        <f t="shared" si="101"/>
        <v>7.6930000039763552E-2</v>
      </c>
      <c r="W688">
        <v>686</v>
      </c>
      <c r="X688" s="4">
        <f t="shared" si="96"/>
        <v>7.893053180704869E-2</v>
      </c>
      <c r="Y688" s="4">
        <f t="shared" si="103"/>
        <v>7.8011979453475544E-2</v>
      </c>
      <c r="Z688" s="4">
        <f t="shared" si="104"/>
        <v>7.7385264067972859E-2</v>
      </c>
    </row>
    <row r="689" spans="1:26" x14ac:dyDescent="0.25">
      <c r="A689" s="16">
        <f t="shared" si="102"/>
        <v>44222</v>
      </c>
      <c r="B689">
        <f>+'[2]Ejercicio 1'!E906</f>
        <v>687</v>
      </c>
      <c r="C689" s="5">
        <v>7.975614863201505E-2</v>
      </c>
      <c r="D689" s="4">
        <f t="shared" si="97"/>
        <v>7.8190174382076927E-2</v>
      </c>
      <c r="E689" s="6">
        <f t="shared" si="98"/>
        <v>7.896799457749977E-2</v>
      </c>
      <c r="F689" s="7">
        <f t="shared" si="99"/>
        <v>7.8428412212733695E-2</v>
      </c>
      <c r="I689" s="10">
        <v>687</v>
      </c>
      <c r="J689" s="8">
        <f t="shared" si="100"/>
        <v>8.1256148632015052E-2</v>
      </c>
      <c r="K689" s="8">
        <f t="shared" si="100"/>
        <v>7.9690174382076928E-2</v>
      </c>
      <c r="L689" s="8">
        <f t="shared" si="100"/>
        <v>8.0467994577499771E-2</v>
      </c>
      <c r="M689" s="8">
        <f t="shared" si="100"/>
        <v>7.9928412212733696E-2</v>
      </c>
      <c r="P689">
        <v>687</v>
      </c>
      <c r="Q689" s="8">
        <f t="shared" si="101"/>
        <v>7.8256148632015049E-2</v>
      </c>
      <c r="R689" s="8">
        <f t="shared" si="101"/>
        <v>7.6690174382076925E-2</v>
      </c>
      <c r="S689" s="8">
        <f t="shared" si="101"/>
        <v>7.7467994577499769E-2</v>
      </c>
      <c r="T689" s="8">
        <f t="shared" si="101"/>
        <v>7.6928412212733693E-2</v>
      </c>
      <c r="W689">
        <v>687</v>
      </c>
      <c r="X689" s="4">
        <f t="shared" si="96"/>
        <v>7.8927248916183607E-2</v>
      </c>
      <c r="Y689" s="4">
        <f t="shared" si="103"/>
        <v>7.8008760105482966E-2</v>
      </c>
      <c r="Z689" s="4">
        <f t="shared" si="104"/>
        <v>7.7382087854206583E-2</v>
      </c>
    </row>
    <row r="690" spans="1:26" x14ac:dyDescent="0.25">
      <c r="A690" s="16">
        <f t="shared" si="102"/>
        <v>44223</v>
      </c>
      <c r="B690">
        <f>+'[2]Ejercicio 1'!E907</f>
        <v>688</v>
      </c>
      <c r="C690" s="5">
        <v>7.9754506796569091E-2</v>
      </c>
      <c r="D690" s="4">
        <f t="shared" si="97"/>
        <v>7.8188596180884848E-2</v>
      </c>
      <c r="E690" s="6">
        <f t="shared" si="98"/>
        <v>7.8966384873596404E-2</v>
      </c>
      <c r="F690" s="7">
        <f t="shared" si="99"/>
        <v>7.8426824384630417E-2</v>
      </c>
      <c r="I690" s="10">
        <v>688</v>
      </c>
      <c r="J690" s="8">
        <f t="shared" si="100"/>
        <v>8.1254506796569093E-2</v>
      </c>
      <c r="K690" s="8">
        <f t="shared" si="100"/>
        <v>7.9688596180884849E-2</v>
      </c>
      <c r="L690" s="8">
        <f t="shared" si="100"/>
        <v>8.0466384873596405E-2</v>
      </c>
      <c r="M690" s="8">
        <f t="shared" si="100"/>
        <v>7.9926824384630418E-2</v>
      </c>
      <c r="P690">
        <v>688</v>
      </c>
      <c r="Q690" s="8">
        <f t="shared" si="101"/>
        <v>7.825450679656909E-2</v>
      </c>
      <c r="R690" s="8">
        <f t="shared" si="101"/>
        <v>7.6688596180884847E-2</v>
      </c>
      <c r="S690" s="8">
        <f t="shared" si="101"/>
        <v>7.7466384873596403E-2</v>
      </c>
      <c r="T690" s="8">
        <f t="shared" si="101"/>
        <v>7.6926824384630416E-2</v>
      </c>
      <c r="W690">
        <v>688</v>
      </c>
      <c r="X690" s="4">
        <f t="shared" si="96"/>
        <v>7.8923966026627365E-2</v>
      </c>
      <c r="Y690" s="4">
        <f t="shared" si="103"/>
        <v>7.8005540756220182E-2</v>
      </c>
      <c r="Z690" s="4">
        <f t="shared" si="104"/>
        <v>7.7378911637351333E-2</v>
      </c>
    </row>
    <row r="691" spans="1:26" x14ac:dyDescent="0.25">
      <c r="A691" s="16">
        <f t="shared" si="102"/>
        <v>44224</v>
      </c>
      <c r="B691">
        <f>+'[2]Ejercicio 1'!E908</f>
        <v>689</v>
      </c>
      <c r="C691" s="5">
        <v>7.9752864961123132E-2</v>
      </c>
      <c r="D691" s="4">
        <f t="shared" si="97"/>
        <v>7.8187017978434317E-2</v>
      </c>
      <c r="E691" s="6">
        <f t="shared" si="98"/>
        <v>7.8964775169050927E-2</v>
      </c>
      <c r="F691" s="7">
        <f t="shared" si="99"/>
        <v>7.8425236555456551E-2</v>
      </c>
      <c r="I691" s="10">
        <v>689</v>
      </c>
      <c r="J691" s="8">
        <f t="shared" si="100"/>
        <v>8.1252864961123134E-2</v>
      </c>
      <c r="K691" s="8">
        <f t="shared" si="100"/>
        <v>7.9687017978434319E-2</v>
      </c>
      <c r="L691" s="8">
        <f t="shared" si="100"/>
        <v>8.0464775169050928E-2</v>
      </c>
      <c r="M691" s="8">
        <f t="shared" si="100"/>
        <v>7.9925236555456552E-2</v>
      </c>
      <c r="P691">
        <v>689</v>
      </c>
      <c r="Q691" s="8">
        <f t="shared" si="101"/>
        <v>7.8252864961123131E-2</v>
      </c>
      <c r="R691" s="8">
        <f t="shared" si="101"/>
        <v>7.6687017978434316E-2</v>
      </c>
      <c r="S691" s="8">
        <f t="shared" si="101"/>
        <v>7.7464775169050926E-2</v>
      </c>
      <c r="T691" s="8">
        <f t="shared" si="101"/>
        <v>7.692523655545655E-2</v>
      </c>
      <c r="W691">
        <v>689</v>
      </c>
      <c r="X691" s="4">
        <f t="shared" si="96"/>
        <v>7.8920683138384795E-2</v>
      </c>
      <c r="Y691" s="4">
        <f t="shared" si="103"/>
        <v>7.8002321405667013E-2</v>
      </c>
      <c r="Z691" s="4">
        <f t="shared" si="104"/>
        <v>7.7375735417541322E-2</v>
      </c>
    </row>
    <row r="692" spans="1:26" x14ac:dyDescent="0.25">
      <c r="A692" s="16">
        <f t="shared" si="102"/>
        <v>44225</v>
      </c>
      <c r="B692">
        <f>+'[2]Ejercicio 1'!E909</f>
        <v>690</v>
      </c>
      <c r="C692" s="5">
        <v>7.9751223125677173E-2</v>
      </c>
      <c r="D692" s="4">
        <f t="shared" si="97"/>
        <v>7.8185439774723892E-2</v>
      </c>
      <c r="E692" s="6">
        <f t="shared" si="98"/>
        <v>7.8963165463862436E-2</v>
      </c>
      <c r="F692" s="7">
        <f t="shared" si="99"/>
        <v>7.8423648725212125E-2</v>
      </c>
      <c r="I692" s="10">
        <v>690</v>
      </c>
      <c r="J692" s="8">
        <f t="shared" si="100"/>
        <v>8.1251223125677174E-2</v>
      </c>
      <c r="K692" s="8">
        <f t="shared" si="100"/>
        <v>7.9685439774723893E-2</v>
      </c>
      <c r="L692" s="8">
        <f t="shared" si="100"/>
        <v>8.0463165463862438E-2</v>
      </c>
      <c r="M692" s="8">
        <f t="shared" si="100"/>
        <v>7.9923648725212126E-2</v>
      </c>
      <c r="P692">
        <v>690</v>
      </c>
      <c r="Q692" s="8">
        <f t="shared" si="101"/>
        <v>7.8251223125677172E-2</v>
      </c>
      <c r="R692" s="8">
        <f t="shared" si="101"/>
        <v>7.668543977472389E-2</v>
      </c>
      <c r="S692" s="8">
        <f t="shared" si="101"/>
        <v>7.7463165463862435E-2</v>
      </c>
      <c r="T692" s="8">
        <f t="shared" si="101"/>
        <v>7.6923648725212124E-2</v>
      </c>
      <c r="W692">
        <v>690</v>
      </c>
      <c r="X692" s="4">
        <f t="shared" si="96"/>
        <v>7.8917400251450193E-2</v>
      </c>
      <c r="Y692" s="4">
        <f t="shared" si="103"/>
        <v>7.7999102053830469E-2</v>
      </c>
      <c r="Z692" s="4">
        <f t="shared" si="104"/>
        <v>7.7372559194713711E-2</v>
      </c>
    </row>
    <row r="693" spans="1:26" x14ac:dyDescent="0.25">
      <c r="A693" s="16">
        <f t="shared" si="102"/>
        <v>44226</v>
      </c>
      <c r="B693">
        <f>+'[2]Ejercicio 1'!E910</f>
        <v>691</v>
      </c>
      <c r="C693" s="5">
        <v>7.9749581290231214E-2</v>
      </c>
      <c r="D693" s="4">
        <f t="shared" si="97"/>
        <v>7.8183861569754418E-2</v>
      </c>
      <c r="E693" s="6">
        <f t="shared" si="98"/>
        <v>7.8961555758031834E-2</v>
      </c>
      <c r="F693" s="7">
        <f t="shared" si="99"/>
        <v>7.8422060893894266E-2</v>
      </c>
      <c r="I693" s="10">
        <v>691</v>
      </c>
      <c r="J693" s="8">
        <f t="shared" si="100"/>
        <v>8.1249581290231215E-2</v>
      </c>
      <c r="K693" s="8">
        <f t="shared" si="100"/>
        <v>7.9683861569754419E-2</v>
      </c>
      <c r="L693" s="8">
        <f t="shared" si="100"/>
        <v>8.0461555758031836E-2</v>
      </c>
      <c r="M693" s="8">
        <f t="shared" si="100"/>
        <v>7.9922060893894267E-2</v>
      </c>
      <c r="P693">
        <v>691</v>
      </c>
      <c r="Q693" s="8">
        <f t="shared" si="101"/>
        <v>7.8249581290231213E-2</v>
      </c>
      <c r="R693" s="8">
        <f t="shared" si="101"/>
        <v>7.6683861569754416E-2</v>
      </c>
      <c r="S693" s="8">
        <f t="shared" si="101"/>
        <v>7.7461555758031833E-2</v>
      </c>
      <c r="T693" s="8">
        <f t="shared" si="101"/>
        <v>7.6922060893894265E-2</v>
      </c>
      <c r="W693">
        <v>691</v>
      </c>
      <c r="X693" s="4">
        <f t="shared" si="96"/>
        <v>7.8914117365824862E-2</v>
      </c>
      <c r="Y693" s="4">
        <f t="shared" si="103"/>
        <v>7.7995882700709673E-2</v>
      </c>
      <c r="Z693" s="4">
        <f t="shared" si="104"/>
        <v>7.736938296879714E-2</v>
      </c>
    </row>
    <row r="694" spans="1:26" x14ac:dyDescent="0.25">
      <c r="A694" s="16">
        <f t="shared" si="102"/>
        <v>44227</v>
      </c>
      <c r="B694">
        <f>+'[2]Ejercicio 1'!E911</f>
        <v>692</v>
      </c>
      <c r="C694" s="5">
        <v>7.9747939454785255E-2</v>
      </c>
      <c r="D694" s="4">
        <f t="shared" si="97"/>
        <v>7.8182283363525659E-2</v>
      </c>
      <c r="E694" s="6">
        <f t="shared" si="98"/>
        <v>7.8959946051559982E-2</v>
      </c>
      <c r="F694" s="7">
        <f t="shared" si="99"/>
        <v>7.8420473061502988E-2</v>
      </c>
      <c r="I694" s="10">
        <v>692</v>
      </c>
      <c r="J694" s="8">
        <f t="shared" si="100"/>
        <v>8.1247939454785256E-2</v>
      </c>
      <c r="K694" s="8">
        <f t="shared" si="100"/>
        <v>7.9682283363525661E-2</v>
      </c>
      <c r="L694" s="8">
        <f t="shared" si="100"/>
        <v>8.0459946051559983E-2</v>
      </c>
      <c r="M694" s="8">
        <f t="shared" si="100"/>
        <v>7.9920473061502989E-2</v>
      </c>
      <c r="P694">
        <v>692</v>
      </c>
      <c r="Q694" s="8">
        <f t="shared" si="101"/>
        <v>7.8247939454785254E-2</v>
      </c>
      <c r="R694" s="8">
        <f t="shared" si="101"/>
        <v>7.6682283363525658E-2</v>
      </c>
      <c r="S694" s="8">
        <f t="shared" si="101"/>
        <v>7.745994605155998E-2</v>
      </c>
      <c r="T694" s="8">
        <f t="shared" si="101"/>
        <v>7.6920473061502986E-2</v>
      </c>
      <c r="W694">
        <v>692</v>
      </c>
      <c r="X694" s="4">
        <f t="shared" si="96"/>
        <v>7.8910834481511899E-2</v>
      </c>
      <c r="Y694" s="4">
        <f t="shared" si="103"/>
        <v>7.7992663346306404E-2</v>
      </c>
      <c r="Z694" s="4">
        <f t="shared" si="104"/>
        <v>7.7366206739857279E-2</v>
      </c>
    </row>
    <row r="695" spans="1:26" x14ac:dyDescent="0.25">
      <c r="A695" s="16">
        <f t="shared" si="102"/>
        <v>44228</v>
      </c>
      <c r="B695">
        <f>+'[2]Ejercicio 1'!E912</f>
        <v>693</v>
      </c>
      <c r="C695" s="5">
        <v>7.9746297619339296E-2</v>
      </c>
      <c r="D695" s="4">
        <f t="shared" si="97"/>
        <v>7.8180705156038241E-2</v>
      </c>
      <c r="E695" s="6">
        <f t="shared" si="98"/>
        <v>7.8958336344445129E-2</v>
      </c>
      <c r="F695" s="7">
        <f t="shared" si="99"/>
        <v>7.8418885228041121E-2</v>
      </c>
      <c r="I695" s="10">
        <v>693</v>
      </c>
      <c r="J695" s="8">
        <f t="shared" si="100"/>
        <v>8.1246297619339297E-2</v>
      </c>
      <c r="K695" s="8">
        <f t="shared" si="100"/>
        <v>7.9680705156038242E-2</v>
      </c>
      <c r="L695" s="8">
        <f t="shared" si="100"/>
        <v>8.045833634444513E-2</v>
      </c>
      <c r="M695" s="8">
        <f t="shared" si="100"/>
        <v>7.9918885228041123E-2</v>
      </c>
      <c r="P695">
        <v>693</v>
      </c>
      <c r="Q695" s="8">
        <f t="shared" si="101"/>
        <v>7.8246297619339295E-2</v>
      </c>
      <c r="R695" s="8">
        <f t="shared" si="101"/>
        <v>7.668070515603824E-2</v>
      </c>
      <c r="S695" s="8">
        <f t="shared" si="101"/>
        <v>7.7458336344445128E-2</v>
      </c>
      <c r="T695" s="8">
        <f t="shared" si="101"/>
        <v>7.691888522804112E-2</v>
      </c>
      <c r="W695">
        <v>693</v>
      </c>
      <c r="X695" s="4">
        <f t="shared" si="96"/>
        <v>7.8907551598510414E-2</v>
      </c>
      <c r="Y695" s="4">
        <f t="shared" si="103"/>
        <v>7.7989443990613597E-2</v>
      </c>
      <c r="Z695" s="4">
        <f t="shared" si="104"/>
        <v>7.7363030507965502E-2</v>
      </c>
    </row>
    <row r="696" spans="1:26" x14ac:dyDescent="0.25">
      <c r="A696" s="16">
        <f t="shared" si="102"/>
        <v>44229</v>
      </c>
      <c r="B696">
        <f>+'[2]Ejercicio 1'!E913</f>
        <v>694</v>
      </c>
      <c r="C696" s="5">
        <v>7.9744655783893337E-2</v>
      </c>
      <c r="D696" s="4">
        <f t="shared" si="97"/>
        <v>7.8179126947291122E-2</v>
      </c>
      <c r="E696" s="6">
        <f t="shared" si="98"/>
        <v>7.8956726636689026E-2</v>
      </c>
      <c r="F696" s="7">
        <f t="shared" si="99"/>
        <v>7.841729739350585E-2</v>
      </c>
      <c r="I696" s="10">
        <v>694</v>
      </c>
      <c r="J696" s="8">
        <f t="shared" si="100"/>
        <v>8.1244655783893338E-2</v>
      </c>
      <c r="K696" s="8">
        <f t="shared" si="100"/>
        <v>7.9679126947291123E-2</v>
      </c>
      <c r="L696" s="8">
        <f t="shared" si="100"/>
        <v>8.0456726636689027E-2</v>
      </c>
      <c r="M696" s="8">
        <f t="shared" si="100"/>
        <v>7.9917297393505851E-2</v>
      </c>
      <c r="P696">
        <v>694</v>
      </c>
      <c r="Q696" s="8">
        <f t="shared" si="101"/>
        <v>7.8244655783893335E-2</v>
      </c>
      <c r="R696" s="8">
        <f t="shared" si="101"/>
        <v>7.6679126947291121E-2</v>
      </c>
      <c r="S696" s="8">
        <f t="shared" si="101"/>
        <v>7.7456726636689024E-2</v>
      </c>
      <c r="T696" s="8">
        <f t="shared" si="101"/>
        <v>7.6917297393505848E-2</v>
      </c>
      <c r="W696">
        <v>694</v>
      </c>
      <c r="X696" s="4">
        <f t="shared" si="96"/>
        <v>7.8904268716817771E-2</v>
      </c>
      <c r="Y696" s="4">
        <f t="shared" si="103"/>
        <v>7.7986224633649723E-2</v>
      </c>
      <c r="Z696" s="4">
        <f t="shared" si="104"/>
        <v>7.735985427298761E-2</v>
      </c>
    </row>
    <row r="697" spans="1:26" x14ac:dyDescent="0.25">
      <c r="A697" s="16">
        <f t="shared" si="102"/>
        <v>44230</v>
      </c>
      <c r="B697">
        <f>+'[2]Ejercicio 1'!E914</f>
        <v>695</v>
      </c>
      <c r="C697" s="5">
        <v>7.9743013948447378E-2</v>
      </c>
      <c r="D697" s="4">
        <f t="shared" si="97"/>
        <v>7.8177548737284733E-2</v>
      </c>
      <c r="E697" s="6">
        <f t="shared" si="98"/>
        <v>7.8955116928289923E-2</v>
      </c>
      <c r="F697" s="7">
        <f t="shared" si="99"/>
        <v>7.841570955789999E-2</v>
      </c>
      <c r="I697" s="10">
        <v>695</v>
      </c>
      <c r="J697" s="8">
        <f t="shared" si="100"/>
        <v>8.1243013948447379E-2</v>
      </c>
      <c r="K697" s="8">
        <f t="shared" si="100"/>
        <v>7.9677548737284734E-2</v>
      </c>
      <c r="L697" s="8">
        <f t="shared" si="100"/>
        <v>8.0455116928289924E-2</v>
      </c>
      <c r="M697" s="8">
        <f t="shared" si="100"/>
        <v>7.9915709557899992E-2</v>
      </c>
      <c r="P697">
        <v>695</v>
      </c>
      <c r="Q697" s="8">
        <f t="shared" si="101"/>
        <v>7.8243013948447376E-2</v>
      </c>
      <c r="R697" s="8">
        <f t="shared" si="101"/>
        <v>7.6677548737284731E-2</v>
      </c>
      <c r="S697" s="8">
        <f t="shared" si="101"/>
        <v>7.7455116928289922E-2</v>
      </c>
      <c r="T697" s="8">
        <f t="shared" si="101"/>
        <v>7.6915709557899989E-2</v>
      </c>
      <c r="W697">
        <v>695</v>
      </c>
      <c r="X697" s="4">
        <f t="shared" si="96"/>
        <v>7.8900985836435289E-2</v>
      </c>
      <c r="Y697" s="4">
        <f t="shared" si="103"/>
        <v>7.7983005275395464E-2</v>
      </c>
      <c r="Z697" s="4">
        <f t="shared" si="104"/>
        <v>7.7356678034986429E-2</v>
      </c>
    </row>
    <row r="698" spans="1:26" x14ac:dyDescent="0.25">
      <c r="A698" s="16">
        <f t="shared" si="102"/>
        <v>44231</v>
      </c>
      <c r="B698">
        <f>+'[2]Ejercicio 1'!E915</f>
        <v>696</v>
      </c>
      <c r="C698" s="5">
        <v>7.9741372113001419E-2</v>
      </c>
      <c r="D698" s="4">
        <f t="shared" si="97"/>
        <v>7.8175970526019267E-2</v>
      </c>
      <c r="E698" s="6">
        <f t="shared" si="98"/>
        <v>7.8953507219248695E-2</v>
      </c>
      <c r="F698" s="7">
        <f t="shared" si="99"/>
        <v>7.8414121721223556E-2</v>
      </c>
      <c r="I698" s="10">
        <v>696</v>
      </c>
      <c r="J698" s="8">
        <f t="shared" si="100"/>
        <v>8.124137211300142E-2</v>
      </c>
      <c r="K698" s="8">
        <f t="shared" si="100"/>
        <v>7.9675970526019269E-2</v>
      </c>
      <c r="L698" s="8">
        <f t="shared" si="100"/>
        <v>8.0453507219248696E-2</v>
      </c>
      <c r="M698" s="8">
        <f t="shared" si="100"/>
        <v>7.9914121721223558E-2</v>
      </c>
      <c r="P698">
        <v>696</v>
      </c>
      <c r="Q698" s="8">
        <f t="shared" si="101"/>
        <v>7.8241372113001417E-2</v>
      </c>
      <c r="R698" s="8">
        <f t="shared" si="101"/>
        <v>7.6675970526019266E-2</v>
      </c>
      <c r="S698" s="8">
        <f t="shared" si="101"/>
        <v>7.7453507219248693E-2</v>
      </c>
      <c r="T698" s="8">
        <f t="shared" si="101"/>
        <v>7.6914121721223555E-2</v>
      </c>
      <c r="W698">
        <v>696</v>
      </c>
      <c r="X698" s="4">
        <f t="shared" ref="X698:X761" si="105">Tasa_Fwd(C516,B516,C698,B698,182)</f>
        <v>7.8897702957363841E-2</v>
      </c>
      <c r="Y698" s="4">
        <f t="shared" si="103"/>
        <v>7.7979785915852556E-2</v>
      </c>
      <c r="Z698" s="4">
        <f t="shared" si="104"/>
        <v>7.7353501794033316E-2</v>
      </c>
    </row>
    <row r="699" spans="1:26" x14ac:dyDescent="0.25">
      <c r="A699" s="16">
        <f t="shared" si="102"/>
        <v>44232</v>
      </c>
      <c r="B699">
        <f>+'[2]Ejercicio 1'!E916</f>
        <v>697</v>
      </c>
      <c r="C699" s="5">
        <v>7.973973027755546E-2</v>
      </c>
      <c r="D699" s="4">
        <f t="shared" si="97"/>
        <v>7.8174392313494309E-2</v>
      </c>
      <c r="E699" s="6">
        <f t="shared" si="98"/>
        <v>7.8951897509565341E-2</v>
      </c>
      <c r="F699" s="7">
        <f t="shared" si="99"/>
        <v>7.8412533883473703E-2</v>
      </c>
      <c r="I699" s="10">
        <v>697</v>
      </c>
      <c r="J699" s="8">
        <f t="shared" si="100"/>
        <v>8.1239730277555461E-2</v>
      </c>
      <c r="K699" s="8">
        <f t="shared" si="100"/>
        <v>7.9674392313494311E-2</v>
      </c>
      <c r="L699" s="8">
        <f t="shared" si="100"/>
        <v>8.0451897509565343E-2</v>
      </c>
      <c r="M699" s="8">
        <f t="shared" si="100"/>
        <v>7.9912533883473705E-2</v>
      </c>
      <c r="P699">
        <v>697</v>
      </c>
      <c r="Q699" s="8">
        <f t="shared" si="101"/>
        <v>7.8239730277555458E-2</v>
      </c>
      <c r="R699" s="8">
        <f t="shared" si="101"/>
        <v>7.6674392313494308E-2</v>
      </c>
      <c r="S699" s="8">
        <f t="shared" si="101"/>
        <v>7.745189750956534E-2</v>
      </c>
      <c r="T699" s="8">
        <f t="shared" si="101"/>
        <v>7.6912533883473702E-2</v>
      </c>
      <c r="W699">
        <v>697</v>
      </c>
      <c r="X699" s="4">
        <f t="shared" si="105"/>
        <v>7.8894420079602554E-2</v>
      </c>
      <c r="Y699" s="4">
        <f t="shared" si="103"/>
        <v>7.7976566555025398E-2</v>
      </c>
      <c r="Z699" s="4">
        <f t="shared" si="104"/>
        <v>7.7350325549991258E-2</v>
      </c>
    </row>
    <row r="700" spans="1:26" x14ac:dyDescent="0.25">
      <c r="A700" s="16">
        <f t="shared" si="102"/>
        <v>44233</v>
      </c>
      <c r="B700">
        <f>+'[2]Ejercicio 1'!E917</f>
        <v>698</v>
      </c>
      <c r="C700" s="5">
        <v>7.97380884421095E-2</v>
      </c>
      <c r="D700" s="4">
        <f t="shared" si="97"/>
        <v>7.8172814099710886E-2</v>
      </c>
      <c r="E700" s="6">
        <f t="shared" si="98"/>
        <v>7.8950287799239877E-2</v>
      </c>
      <c r="F700" s="7">
        <f t="shared" si="99"/>
        <v>7.8410946044650418E-2</v>
      </c>
      <c r="I700" s="10">
        <v>698</v>
      </c>
      <c r="J700" s="8">
        <f t="shared" si="100"/>
        <v>8.1238088442109502E-2</v>
      </c>
      <c r="K700" s="8">
        <f t="shared" si="100"/>
        <v>7.9672814099710887E-2</v>
      </c>
      <c r="L700" s="8">
        <f t="shared" si="100"/>
        <v>8.0450287799239878E-2</v>
      </c>
      <c r="M700" s="8">
        <f t="shared" si="100"/>
        <v>7.9910946044650419E-2</v>
      </c>
      <c r="P700">
        <v>698</v>
      </c>
      <c r="Q700" s="8">
        <f t="shared" si="101"/>
        <v>7.8238088442109499E-2</v>
      </c>
      <c r="R700" s="8">
        <f t="shared" si="101"/>
        <v>7.6672814099710884E-2</v>
      </c>
      <c r="S700" s="8">
        <f t="shared" si="101"/>
        <v>7.7450287799239875E-2</v>
      </c>
      <c r="T700" s="8">
        <f t="shared" si="101"/>
        <v>7.6910946044650416E-2</v>
      </c>
      <c r="W700">
        <v>698</v>
      </c>
      <c r="X700" s="4">
        <f t="shared" si="105"/>
        <v>7.8891137203154077E-2</v>
      </c>
      <c r="Y700" s="4">
        <f t="shared" si="103"/>
        <v>7.7973347192921913E-2</v>
      </c>
      <c r="Z700" s="4">
        <f t="shared" si="104"/>
        <v>7.7347149302928742E-2</v>
      </c>
    </row>
    <row r="701" spans="1:26" x14ac:dyDescent="0.25">
      <c r="A701" s="16">
        <f t="shared" si="102"/>
        <v>44234</v>
      </c>
      <c r="B701">
        <f>+'[2]Ejercicio 1'!E918</f>
        <v>699</v>
      </c>
      <c r="C701" s="5">
        <v>7.9736446606663541E-2</v>
      </c>
      <c r="D701" s="4">
        <f t="shared" si="97"/>
        <v>7.8171235884667747E-2</v>
      </c>
      <c r="E701" s="6">
        <f t="shared" si="98"/>
        <v>7.8948678088272273E-2</v>
      </c>
      <c r="F701" s="7">
        <f t="shared" si="99"/>
        <v>7.8409358204756571E-2</v>
      </c>
      <c r="I701" s="10">
        <v>699</v>
      </c>
      <c r="J701" s="8">
        <f t="shared" si="100"/>
        <v>8.1236446606663543E-2</v>
      </c>
      <c r="K701" s="8">
        <f t="shared" si="100"/>
        <v>7.9671235884667749E-2</v>
      </c>
      <c r="L701" s="8">
        <f t="shared" si="100"/>
        <v>8.0448678088272274E-2</v>
      </c>
      <c r="M701" s="8">
        <f t="shared" si="100"/>
        <v>7.9909358204756573E-2</v>
      </c>
      <c r="P701">
        <v>699</v>
      </c>
      <c r="Q701" s="8">
        <f t="shared" si="101"/>
        <v>7.823644660666354E-2</v>
      </c>
      <c r="R701" s="8">
        <f t="shared" si="101"/>
        <v>7.6671235884667746E-2</v>
      </c>
      <c r="S701" s="8">
        <f t="shared" si="101"/>
        <v>7.7448678088272271E-2</v>
      </c>
      <c r="T701" s="8">
        <f t="shared" si="101"/>
        <v>7.690935820475657E-2</v>
      </c>
      <c r="W701">
        <v>699</v>
      </c>
      <c r="X701" s="4">
        <f t="shared" si="105"/>
        <v>7.8887854328014428E-2</v>
      </c>
      <c r="Y701" s="4">
        <f t="shared" si="103"/>
        <v>7.7970127829528016E-2</v>
      </c>
      <c r="Z701" s="4">
        <f t="shared" si="104"/>
        <v>7.7343973052845794E-2</v>
      </c>
    </row>
    <row r="702" spans="1:26" x14ac:dyDescent="0.25">
      <c r="A702" s="16">
        <f t="shared" si="102"/>
        <v>44235</v>
      </c>
      <c r="B702">
        <f>+'[2]Ejercicio 1'!E919</f>
        <v>700</v>
      </c>
      <c r="C702" s="5">
        <v>7.9734804771217582E-2</v>
      </c>
      <c r="D702" s="4">
        <f t="shared" si="97"/>
        <v>7.8169657668365131E-2</v>
      </c>
      <c r="E702" s="6">
        <f t="shared" si="98"/>
        <v>7.8947068376662557E-2</v>
      </c>
      <c r="F702" s="7">
        <f t="shared" si="99"/>
        <v>7.8407770363792137E-2</v>
      </c>
      <c r="I702" s="10">
        <v>700</v>
      </c>
      <c r="J702" s="8">
        <f t="shared" si="100"/>
        <v>8.1234804771217584E-2</v>
      </c>
      <c r="K702" s="8">
        <f t="shared" si="100"/>
        <v>7.9669657668365132E-2</v>
      </c>
      <c r="L702" s="8">
        <f t="shared" si="100"/>
        <v>8.0447068376662559E-2</v>
      </c>
      <c r="M702" s="8">
        <f t="shared" si="100"/>
        <v>7.9907770363792138E-2</v>
      </c>
      <c r="P702">
        <v>700</v>
      </c>
      <c r="Q702" s="8">
        <f t="shared" si="101"/>
        <v>7.8234804771217581E-2</v>
      </c>
      <c r="R702" s="8">
        <f t="shared" si="101"/>
        <v>7.6669657668365129E-2</v>
      </c>
      <c r="S702" s="8">
        <f t="shared" si="101"/>
        <v>7.7447068376662556E-2</v>
      </c>
      <c r="T702" s="8">
        <f t="shared" si="101"/>
        <v>7.6907770363792136E-2</v>
      </c>
      <c r="W702">
        <v>700</v>
      </c>
      <c r="X702" s="4">
        <f t="shared" si="105"/>
        <v>7.8884571454184066E-2</v>
      </c>
      <c r="Y702" s="4">
        <f t="shared" si="103"/>
        <v>7.7966908464849882E-2</v>
      </c>
      <c r="Z702" s="4">
        <f t="shared" si="104"/>
        <v>7.7340796799813774E-2</v>
      </c>
    </row>
    <row r="703" spans="1:26" x14ac:dyDescent="0.25">
      <c r="A703" s="16">
        <f t="shared" si="102"/>
        <v>44236</v>
      </c>
      <c r="B703">
        <f>+'[2]Ejercicio 1'!E920</f>
        <v>701</v>
      </c>
      <c r="C703" s="5">
        <v>7.9733162935771623E-2</v>
      </c>
      <c r="D703" s="4">
        <f t="shared" si="97"/>
        <v>7.8168079450803618E-2</v>
      </c>
      <c r="E703" s="6">
        <f t="shared" si="98"/>
        <v>7.8945458664410703E-2</v>
      </c>
      <c r="F703" s="7">
        <f t="shared" si="99"/>
        <v>7.8406182521754283E-2</v>
      </c>
      <c r="I703" s="10">
        <v>701</v>
      </c>
      <c r="J703" s="8">
        <f t="shared" si="100"/>
        <v>8.1233162935771625E-2</v>
      </c>
      <c r="K703" s="8">
        <f t="shared" si="100"/>
        <v>7.9668079450803619E-2</v>
      </c>
      <c r="L703" s="8">
        <f t="shared" si="100"/>
        <v>8.0445458664410704E-2</v>
      </c>
      <c r="M703" s="8">
        <f t="shared" si="100"/>
        <v>7.9906182521754285E-2</v>
      </c>
      <c r="P703">
        <v>701</v>
      </c>
      <c r="Q703" s="8">
        <f t="shared" si="101"/>
        <v>7.8233162935771622E-2</v>
      </c>
      <c r="R703" s="8">
        <f t="shared" si="101"/>
        <v>7.6668079450803617E-2</v>
      </c>
      <c r="S703" s="8">
        <f t="shared" si="101"/>
        <v>7.7445458664410702E-2</v>
      </c>
      <c r="T703" s="8">
        <f t="shared" si="101"/>
        <v>7.6906182521754282E-2</v>
      </c>
      <c r="W703">
        <v>701</v>
      </c>
      <c r="X703" s="4">
        <f t="shared" si="105"/>
        <v>7.8881288581664738E-2</v>
      </c>
      <c r="Y703" s="4">
        <f t="shared" si="103"/>
        <v>7.7963689098890135E-2</v>
      </c>
      <c r="Z703" s="4">
        <f t="shared" si="104"/>
        <v>7.7337620543687091E-2</v>
      </c>
    </row>
    <row r="704" spans="1:26" x14ac:dyDescent="0.25">
      <c r="A704" s="16">
        <f t="shared" si="102"/>
        <v>44237</v>
      </c>
      <c r="B704">
        <f>+'[2]Ejercicio 1'!E921</f>
        <v>702</v>
      </c>
      <c r="C704" s="5">
        <v>7.9731521100325664E-2</v>
      </c>
      <c r="D704" s="4">
        <f t="shared" si="97"/>
        <v>7.8166501231983224E-2</v>
      </c>
      <c r="E704" s="6">
        <f t="shared" si="98"/>
        <v>7.8943848951516737E-2</v>
      </c>
      <c r="F704" s="7">
        <f t="shared" si="99"/>
        <v>7.8404594678643011E-2</v>
      </c>
      <c r="I704" s="10">
        <v>702</v>
      </c>
      <c r="J704" s="8">
        <f t="shared" si="100"/>
        <v>8.1231521100325665E-2</v>
      </c>
      <c r="K704" s="8">
        <f t="shared" si="100"/>
        <v>7.9666501231983225E-2</v>
      </c>
      <c r="L704" s="8">
        <f t="shared" si="100"/>
        <v>8.0443848951516739E-2</v>
      </c>
      <c r="M704" s="8">
        <f t="shared" si="100"/>
        <v>7.9904594678643012E-2</v>
      </c>
      <c r="P704">
        <v>702</v>
      </c>
      <c r="Q704" s="8">
        <f t="shared" si="101"/>
        <v>7.8231521100325663E-2</v>
      </c>
      <c r="R704" s="8">
        <f t="shared" si="101"/>
        <v>7.6666501231983222E-2</v>
      </c>
      <c r="S704" s="8">
        <f t="shared" si="101"/>
        <v>7.7443848951516736E-2</v>
      </c>
      <c r="T704" s="8">
        <f t="shared" si="101"/>
        <v>7.690459467864301E-2</v>
      </c>
      <c r="W704">
        <v>702</v>
      </c>
      <c r="X704" s="4">
        <f t="shared" si="105"/>
        <v>7.8878005710458651E-2</v>
      </c>
      <c r="Y704" s="4">
        <f t="shared" si="103"/>
        <v>7.7960469731652285E-2</v>
      </c>
      <c r="Z704" s="4">
        <f t="shared" si="104"/>
        <v>7.7334444284542822E-2</v>
      </c>
    </row>
    <row r="705" spans="1:26" x14ac:dyDescent="0.25">
      <c r="A705" s="16">
        <f t="shared" si="102"/>
        <v>44238</v>
      </c>
      <c r="B705">
        <f>+'[2]Ejercicio 1'!E922</f>
        <v>703</v>
      </c>
      <c r="C705" s="5">
        <v>7.9729879264879705E-2</v>
      </c>
      <c r="D705" s="4">
        <f t="shared" si="97"/>
        <v>7.8164923011903129E-2</v>
      </c>
      <c r="E705" s="6">
        <f t="shared" si="98"/>
        <v>7.8942239237980646E-2</v>
      </c>
      <c r="F705" s="7">
        <f t="shared" si="99"/>
        <v>7.840300683446115E-2</v>
      </c>
      <c r="I705" s="10">
        <v>703</v>
      </c>
      <c r="J705" s="8">
        <f t="shared" si="100"/>
        <v>8.1229879264879706E-2</v>
      </c>
      <c r="K705" s="8">
        <f t="shared" si="100"/>
        <v>7.966492301190313E-2</v>
      </c>
      <c r="L705" s="8">
        <f t="shared" si="100"/>
        <v>8.0442239237980648E-2</v>
      </c>
      <c r="M705" s="8">
        <f t="shared" si="100"/>
        <v>7.9903006834461152E-2</v>
      </c>
      <c r="P705">
        <v>703</v>
      </c>
      <c r="Q705" s="8">
        <f t="shared" si="101"/>
        <v>7.8229879264879704E-2</v>
      </c>
      <c r="R705" s="8">
        <f t="shared" si="101"/>
        <v>7.6664923011903127E-2</v>
      </c>
      <c r="S705" s="8">
        <f t="shared" si="101"/>
        <v>7.7442239237980645E-2</v>
      </c>
      <c r="T705" s="8">
        <f t="shared" si="101"/>
        <v>7.6903006834461149E-2</v>
      </c>
      <c r="W705">
        <v>703</v>
      </c>
      <c r="X705" s="4">
        <f t="shared" si="105"/>
        <v>7.8874722840560976E-2</v>
      </c>
      <c r="Y705" s="4">
        <f t="shared" si="103"/>
        <v>7.7957250363124037E-2</v>
      </c>
      <c r="Z705" s="4">
        <f t="shared" si="104"/>
        <v>7.7331268022375263E-2</v>
      </c>
    </row>
    <row r="706" spans="1:26" x14ac:dyDescent="0.25">
      <c r="A706" s="16">
        <f t="shared" si="102"/>
        <v>44239</v>
      </c>
      <c r="B706">
        <f>+'[2]Ejercicio 1'!E923</f>
        <v>704</v>
      </c>
      <c r="C706" s="5">
        <v>7.9728237429433746E-2</v>
      </c>
      <c r="D706" s="4">
        <f t="shared" si="97"/>
        <v>7.8163344790563735E-2</v>
      </c>
      <c r="E706" s="6">
        <f t="shared" si="98"/>
        <v>7.8940629523801556E-2</v>
      </c>
      <c r="F706" s="7">
        <f t="shared" si="99"/>
        <v>7.8401418989208729E-2</v>
      </c>
      <c r="I706" s="10">
        <v>704</v>
      </c>
      <c r="J706" s="8">
        <f t="shared" si="100"/>
        <v>8.1228237429433747E-2</v>
      </c>
      <c r="K706" s="8">
        <f t="shared" si="100"/>
        <v>7.9663344790563737E-2</v>
      </c>
      <c r="L706" s="8">
        <f t="shared" si="100"/>
        <v>8.0440629523801557E-2</v>
      </c>
      <c r="M706" s="8">
        <f t="shared" ref="M706:M769" si="106">F706+$O$1</f>
        <v>7.9901418989208731E-2</v>
      </c>
      <c r="P706">
        <v>704</v>
      </c>
      <c r="Q706" s="8">
        <f t="shared" si="101"/>
        <v>7.8228237429433745E-2</v>
      </c>
      <c r="R706" s="8">
        <f t="shared" si="101"/>
        <v>7.6663344790563734E-2</v>
      </c>
      <c r="S706" s="8">
        <f t="shared" si="101"/>
        <v>7.7440629523801555E-2</v>
      </c>
      <c r="T706" s="8">
        <f t="shared" ref="T706:T769" si="107">F706-$O$1</f>
        <v>7.6901418989208728E-2</v>
      </c>
      <c r="W706">
        <v>704</v>
      </c>
      <c r="X706" s="4">
        <f t="shared" si="105"/>
        <v>7.8871439971972573E-2</v>
      </c>
      <c r="Y706" s="4">
        <f t="shared" si="103"/>
        <v>7.7954030993307152E-2</v>
      </c>
      <c r="Z706" s="4">
        <f t="shared" si="104"/>
        <v>7.7328091757261477E-2</v>
      </c>
    </row>
    <row r="707" spans="1:26" x14ac:dyDescent="0.25">
      <c r="A707" s="16">
        <f t="shared" si="102"/>
        <v>44240</v>
      </c>
      <c r="B707">
        <f>+'[2]Ejercicio 1'!E924</f>
        <v>705</v>
      </c>
      <c r="C707" s="5">
        <v>7.9726595593987787E-2</v>
      </c>
      <c r="D707" s="4">
        <f t="shared" ref="D707:D770" si="108">+LN((1+C707*182/360)^(360/182))</f>
        <v>7.8161766567965238E-2</v>
      </c>
      <c r="E707" s="6">
        <f t="shared" ref="E707:E770" si="109">Equivalencia_Tasas(C707,182,91)</f>
        <v>7.8939019808981215E-2</v>
      </c>
      <c r="F707" s="7">
        <f t="shared" ref="F707:F770" si="110">Equivalencia_Tasas(C707,182,28)</f>
        <v>7.8399831142882875E-2</v>
      </c>
      <c r="I707" s="10">
        <v>705</v>
      </c>
      <c r="J707" s="8">
        <f t="shared" ref="J707:M770" si="111">C707+$O$1</f>
        <v>8.1226595593987788E-2</v>
      </c>
      <c r="K707" s="8">
        <f t="shared" si="111"/>
        <v>7.9661766567965239E-2</v>
      </c>
      <c r="L707" s="8">
        <f t="shared" si="111"/>
        <v>8.0439019808981216E-2</v>
      </c>
      <c r="M707" s="8">
        <f t="shared" si="106"/>
        <v>7.9899831142882877E-2</v>
      </c>
      <c r="P707">
        <v>705</v>
      </c>
      <c r="Q707" s="8">
        <f t="shared" ref="Q707:T770" si="112">C707-$O$1</f>
        <v>7.8226595593987786E-2</v>
      </c>
      <c r="R707" s="8">
        <f t="shared" si="112"/>
        <v>7.6661766567965237E-2</v>
      </c>
      <c r="S707" s="8">
        <f t="shared" si="112"/>
        <v>7.7439019808981213E-2</v>
      </c>
      <c r="T707" s="8">
        <f t="shared" si="107"/>
        <v>7.6899831142882874E-2</v>
      </c>
      <c r="W707">
        <v>705</v>
      </c>
      <c r="X707" s="4">
        <f t="shared" si="105"/>
        <v>7.8868157104695649E-2</v>
      </c>
      <c r="Y707" s="4">
        <f t="shared" si="103"/>
        <v>7.795081162221304E-2</v>
      </c>
      <c r="Z707" s="4">
        <f t="shared" si="104"/>
        <v>7.7324915489053028E-2</v>
      </c>
    </row>
    <row r="708" spans="1:26" x14ac:dyDescent="0.25">
      <c r="A708" s="16">
        <f t="shared" si="102"/>
        <v>44241</v>
      </c>
      <c r="B708">
        <f>+'[2]Ejercicio 1'!E925</f>
        <v>706</v>
      </c>
      <c r="C708" s="5">
        <v>7.9724953758541828E-2</v>
      </c>
      <c r="D708" s="4">
        <f t="shared" si="108"/>
        <v>7.8160188344107429E-2</v>
      </c>
      <c r="E708" s="6">
        <f t="shared" si="109"/>
        <v>7.8937410093517874E-2</v>
      </c>
      <c r="F708" s="7">
        <f t="shared" si="110"/>
        <v>7.8398243295483602E-2</v>
      </c>
      <c r="I708" s="10">
        <v>706</v>
      </c>
      <c r="J708" s="8">
        <f t="shared" si="111"/>
        <v>8.1224953758541829E-2</v>
      </c>
      <c r="K708" s="8">
        <f t="shared" si="111"/>
        <v>7.966018834410743E-2</v>
      </c>
      <c r="L708" s="8">
        <f t="shared" si="111"/>
        <v>8.0437410093517875E-2</v>
      </c>
      <c r="M708" s="8">
        <f t="shared" si="106"/>
        <v>7.9898243295483604E-2</v>
      </c>
      <c r="P708">
        <v>706</v>
      </c>
      <c r="Q708" s="8">
        <f t="shared" si="112"/>
        <v>7.8224953758541826E-2</v>
      </c>
      <c r="R708" s="8">
        <f t="shared" si="112"/>
        <v>7.6660188344107427E-2</v>
      </c>
      <c r="S708" s="8">
        <f t="shared" si="112"/>
        <v>7.7437410093517872E-2</v>
      </c>
      <c r="T708" s="8">
        <f t="shared" si="107"/>
        <v>7.6898243295483601E-2</v>
      </c>
      <c r="W708">
        <v>706</v>
      </c>
      <c r="X708" s="4">
        <f t="shared" si="105"/>
        <v>7.8864874238729774E-2</v>
      </c>
      <c r="Y708" s="4">
        <f t="shared" si="103"/>
        <v>7.7947592249833816E-2</v>
      </c>
      <c r="Z708" s="4">
        <f t="shared" si="104"/>
        <v>7.7321739217826993E-2</v>
      </c>
    </row>
    <row r="709" spans="1:26" x14ac:dyDescent="0.25">
      <c r="A709" s="16">
        <f t="shared" ref="A709:A772" si="113">+A708+1</f>
        <v>44242</v>
      </c>
      <c r="B709">
        <f>+'[2]Ejercicio 1'!E926</f>
        <v>707</v>
      </c>
      <c r="C709" s="5">
        <v>7.9723311923095869E-2</v>
      </c>
      <c r="D709" s="4">
        <f t="shared" si="108"/>
        <v>7.8158610118990737E-2</v>
      </c>
      <c r="E709" s="6">
        <f t="shared" si="109"/>
        <v>7.8935800377413282E-2</v>
      </c>
      <c r="F709" s="7">
        <f t="shared" si="110"/>
        <v>7.8396655447013755E-2</v>
      </c>
      <c r="I709" s="10">
        <v>707</v>
      </c>
      <c r="J709" s="8">
        <f t="shared" si="111"/>
        <v>8.122331192309587E-2</v>
      </c>
      <c r="K709" s="8">
        <f t="shared" si="111"/>
        <v>7.9658610118990739E-2</v>
      </c>
      <c r="L709" s="8">
        <f t="shared" si="111"/>
        <v>8.0435800377413283E-2</v>
      </c>
      <c r="M709" s="8">
        <f t="shared" si="106"/>
        <v>7.9896655447013756E-2</v>
      </c>
      <c r="P709">
        <v>707</v>
      </c>
      <c r="Q709" s="8">
        <f t="shared" si="112"/>
        <v>7.8223311923095867E-2</v>
      </c>
      <c r="R709" s="8">
        <f t="shared" si="112"/>
        <v>7.6658610118990736E-2</v>
      </c>
      <c r="S709" s="8">
        <f t="shared" si="112"/>
        <v>7.743580037741328E-2</v>
      </c>
      <c r="T709" s="8">
        <f t="shared" si="107"/>
        <v>7.6896655447013754E-2</v>
      </c>
      <c r="W709">
        <v>707</v>
      </c>
      <c r="X709" s="4">
        <f t="shared" si="105"/>
        <v>7.8861591374075807E-2</v>
      </c>
      <c r="Y709" s="4">
        <f t="shared" si="103"/>
        <v>7.794437287617384E-2</v>
      </c>
      <c r="Z709" s="4">
        <f t="shared" si="104"/>
        <v>7.7318562943577654E-2</v>
      </c>
    </row>
    <row r="710" spans="1:26" x14ac:dyDescent="0.25">
      <c r="A710" s="16">
        <f t="shared" si="113"/>
        <v>44243</v>
      </c>
      <c r="B710">
        <f>+'[2]Ejercicio 1'!E927</f>
        <v>708</v>
      </c>
      <c r="C710" s="5">
        <v>7.972167008764991E-2</v>
      </c>
      <c r="D710" s="4">
        <f t="shared" si="108"/>
        <v>7.8157031892614526E-2</v>
      </c>
      <c r="E710" s="6">
        <f t="shared" si="109"/>
        <v>7.8934190660666578E-2</v>
      </c>
      <c r="F710" s="7">
        <f t="shared" si="110"/>
        <v>7.839506759747332E-2</v>
      </c>
      <c r="I710" s="10">
        <v>708</v>
      </c>
      <c r="J710" s="8">
        <f t="shared" si="111"/>
        <v>8.1221670087649911E-2</v>
      </c>
      <c r="K710" s="8">
        <f t="shared" si="111"/>
        <v>7.9657031892614527E-2</v>
      </c>
      <c r="L710" s="8">
        <f t="shared" si="111"/>
        <v>8.043419066066658E-2</v>
      </c>
      <c r="M710" s="8">
        <f t="shared" si="106"/>
        <v>7.9895067597473321E-2</v>
      </c>
      <c r="P710">
        <v>708</v>
      </c>
      <c r="Q710" s="8">
        <f t="shared" si="112"/>
        <v>7.8221670087649908E-2</v>
      </c>
      <c r="R710" s="8">
        <f t="shared" si="112"/>
        <v>7.6657031892614524E-2</v>
      </c>
      <c r="S710" s="8">
        <f t="shared" si="112"/>
        <v>7.7434190660666577E-2</v>
      </c>
      <c r="T710" s="8">
        <f t="shared" si="107"/>
        <v>7.6895067597473318E-2</v>
      </c>
      <c r="W710">
        <v>708</v>
      </c>
      <c r="X710" s="4">
        <f t="shared" si="105"/>
        <v>7.8858308510729364E-2</v>
      </c>
      <c r="Y710" s="4">
        <f t="shared" si="103"/>
        <v>7.7941153501228752E-2</v>
      </c>
      <c r="Z710" s="4">
        <f t="shared" si="104"/>
        <v>7.7315386666376398E-2</v>
      </c>
    </row>
    <row r="711" spans="1:26" x14ac:dyDescent="0.25">
      <c r="A711" s="16">
        <f t="shared" si="113"/>
        <v>44244</v>
      </c>
      <c r="B711">
        <f>+'[2]Ejercicio 1'!E928</f>
        <v>709</v>
      </c>
      <c r="C711" s="5">
        <v>7.9720028252203951E-2</v>
      </c>
      <c r="D711" s="4">
        <f t="shared" si="108"/>
        <v>7.8155453664979016E-2</v>
      </c>
      <c r="E711" s="6">
        <f t="shared" si="109"/>
        <v>7.8932580943276862E-2</v>
      </c>
      <c r="F711" s="7">
        <f t="shared" si="110"/>
        <v>7.8393479746859479E-2</v>
      </c>
      <c r="I711" s="10">
        <v>709</v>
      </c>
      <c r="J711" s="8">
        <f t="shared" si="111"/>
        <v>8.1220028252203952E-2</v>
      </c>
      <c r="K711" s="8">
        <f t="shared" si="111"/>
        <v>7.9655453664979017E-2</v>
      </c>
      <c r="L711" s="8">
        <f t="shared" si="111"/>
        <v>8.0432580943276863E-2</v>
      </c>
      <c r="M711" s="8">
        <f t="shared" si="106"/>
        <v>7.989347974685948E-2</v>
      </c>
      <c r="P711">
        <v>709</v>
      </c>
      <c r="Q711" s="8">
        <f t="shared" si="112"/>
        <v>7.8220028252203949E-2</v>
      </c>
      <c r="R711" s="8">
        <f t="shared" si="112"/>
        <v>7.6655453664979015E-2</v>
      </c>
      <c r="S711" s="8">
        <f t="shared" si="112"/>
        <v>7.743258094327686E-2</v>
      </c>
      <c r="T711" s="8">
        <f t="shared" si="107"/>
        <v>7.6893479746859478E-2</v>
      </c>
      <c r="W711">
        <v>709</v>
      </c>
      <c r="X711" s="4">
        <f t="shared" si="105"/>
        <v>7.8855025648694843E-2</v>
      </c>
      <c r="Y711" s="4">
        <f t="shared" si="103"/>
        <v>7.793793412499414E-2</v>
      </c>
      <c r="Z711" s="4">
        <f t="shared" si="104"/>
        <v>7.7312210386089042E-2</v>
      </c>
    </row>
    <row r="712" spans="1:26" x14ac:dyDescent="0.25">
      <c r="A712" s="16">
        <f t="shared" si="113"/>
        <v>44245</v>
      </c>
      <c r="B712">
        <f>+'[2]Ejercicio 1'!E929</f>
        <v>710</v>
      </c>
      <c r="C712" s="5">
        <v>7.9718386416757991E-2</v>
      </c>
      <c r="D712" s="4">
        <f t="shared" si="108"/>
        <v>7.8153875436084388E-2</v>
      </c>
      <c r="E712" s="6">
        <f t="shared" si="109"/>
        <v>7.893097122524502E-2</v>
      </c>
      <c r="F712" s="7">
        <f t="shared" si="110"/>
        <v>7.8391891895172192E-2</v>
      </c>
      <c r="I712" s="10">
        <v>710</v>
      </c>
      <c r="J712" s="8">
        <f t="shared" si="111"/>
        <v>8.1218386416757993E-2</v>
      </c>
      <c r="K712" s="8">
        <f t="shared" si="111"/>
        <v>7.965387543608439E-2</v>
      </c>
      <c r="L712" s="8">
        <f t="shared" si="111"/>
        <v>8.0430971225245021E-2</v>
      </c>
      <c r="M712" s="8">
        <f t="shared" si="106"/>
        <v>7.9891891895172193E-2</v>
      </c>
      <c r="P712">
        <v>710</v>
      </c>
      <c r="Q712" s="8">
        <f t="shared" si="112"/>
        <v>7.821838641675799E-2</v>
      </c>
      <c r="R712" s="8">
        <f t="shared" si="112"/>
        <v>7.6653875436084387E-2</v>
      </c>
      <c r="S712" s="8">
        <f t="shared" si="112"/>
        <v>7.7430971225245018E-2</v>
      </c>
      <c r="T712" s="8">
        <f t="shared" si="107"/>
        <v>7.689189189517219E-2</v>
      </c>
      <c r="W712">
        <v>710</v>
      </c>
      <c r="X712" s="4">
        <f t="shared" si="105"/>
        <v>7.8851742787970913E-2</v>
      </c>
      <c r="Y712" s="4">
        <f t="shared" si="103"/>
        <v>7.7934714747476166E-2</v>
      </c>
      <c r="Z712" s="4">
        <f t="shared" si="104"/>
        <v>7.7309034102778396E-2</v>
      </c>
    </row>
    <row r="713" spans="1:26" x14ac:dyDescent="0.25">
      <c r="A713" s="16">
        <f t="shared" si="113"/>
        <v>44246</v>
      </c>
      <c r="B713">
        <f>+'[2]Ejercicio 1'!E930</f>
        <v>711</v>
      </c>
      <c r="C713" s="5">
        <v>7.9716744581312032E-2</v>
      </c>
      <c r="D713" s="4">
        <f t="shared" si="108"/>
        <v>7.8152297205930865E-2</v>
      </c>
      <c r="E713" s="6">
        <f t="shared" si="109"/>
        <v>7.8929361506571941E-2</v>
      </c>
      <c r="F713" s="7">
        <f t="shared" si="110"/>
        <v>7.8390304042414344E-2</v>
      </c>
      <c r="I713" s="10">
        <v>711</v>
      </c>
      <c r="J713" s="8">
        <f t="shared" si="111"/>
        <v>8.1216744581312034E-2</v>
      </c>
      <c r="K713" s="8">
        <f t="shared" si="111"/>
        <v>7.9652297205930866E-2</v>
      </c>
      <c r="L713" s="8">
        <f t="shared" si="111"/>
        <v>8.0429361506571942E-2</v>
      </c>
      <c r="M713" s="8">
        <f t="shared" si="106"/>
        <v>7.9890304042414345E-2</v>
      </c>
      <c r="P713">
        <v>711</v>
      </c>
      <c r="Q713" s="8">
        <f t="shared" si="112"/>
        <v>7.8216744581312031E-2</v>
      </c>
      <c r="R713" s="8">
        <f t="shared" si="112"/>
        <v>7.6652297205930864E-2</v>
      </c>
      <c r="S713" s="8">
        <f t="shared" si="112"/>
        <v>7.7429361506571939E-2</v>
      </c>
      <c r="T713" s="8">
        <f t="shared" si="107"/>
        <v>7.6890304042414342E-2</v>
      </c>
      <c r="W713">
        <v>711</v>
      </c>
      <c r="X713" s="4">
        <f t="shared" si="105"/>
        <v>7.884845992855935E-2</v>
      </c>
      <c r="Y713" s="4">
        <f t="shared" si="103"/>
        <v>7.7931495368687126E-2</v>
      </c>
      <c r="Z713" s="4">
        <f t="shared" si="104"/>
        <v>7.730585781644729E-2</v>
      </c>
    </row>
    <row r="714" spans="1:26" x14ac:dyDescent="0.25">
      <c r="A714" s="16">
        <f t="shared" si="113"/>
        <v>44247</v>
      </c>
      <c r="B714">
        <f>+'[2]Ejercicio 1'!E931</f>
        <v>712</v>
      </c>
      <c r="C714" s="5">
        <v>7.9715102745866073E-2</v>
      </c>
      <c r="D714" s="4">
        <f t="shared" si="108"/>
        <v>7.8150718974517613E-2</v>
      </c>
      <c r="E714" s="6">
        <f t="shared" si="109"/>
        <v>7.8927751787255862E-2</v>
      </c>
      <c r="F714" s="7">
        <f t="shared" si="110"/>
        <v>7.8388716188585922E-2</v>
      </c>
      <c r="I714" s="10">
        <v>712</v>
      </c>
      <c r="J714" s="8">
        <f t="shared" si="111"/>
        <v>8.1215102745866075E-2</v>
      </c>
      <c r="K714" s="8">
        <f t="shared" si="111"/>
        <v>7.9650718974517615E-2</v>
      </c>
      <c r="L714" s="8">
        <f t="shared" si="111"/>
        <v>8.0427751787255863E-2</v>
      </c>
      <c r="M714" s="8">
        <f t="shared" si="106"/>
        <v>7.9888716188585923E-2</v>
      </c>
      <c r="P714">
        <v>712</v>
      </c>
      <c r="Q714" s="8">
        <f t="shared" si="112"/>
        <v>7.8215102745866072E-2</v>
      </c>
      <c r="R714" s="8">
        <f t="shared" si="112"/>
        <v>7.6650718974517612E-2</v>
      </c>
      <c r="S714" s="8">
        <f t="shared" si="112"/>
        <v>7.7427751787255861E-2</v>
      </c>
      <c r="T714" s="8">
        <f t="shared" si="107"/>
        <v>7.688871618858592E-2</v>
      </c>
      <c r="W714">
        <v>712</v>
      </c>
      <c r="X714" s="4">
        <f t="shared" si="105"/>
        <v>7.8845177070456185E-2</v>
      </c>
      <c r="Y714" s="4">
        <f t="shared" si="103"/>
        <v>7.7928275988603288E-2</v>
      </c>
      <c r="Z714" s="4">
        <f t="shared" si="104"/>
        <v>7.7302681527095754E-2</v>
      </c>
    </row>
    <row r="715" spans="1:26" x14ac:dyDescent="0.25">
      <c r="A715" s="16">
        <f t="shared" si="113"/>
        <v>44248</v>
      </c>
      <c r="B715">
        <f>+'[2]Ejercicio 1'!E932</f>
        <v>713</v>
      </c>
      <c r="C715" s="5">
        <v>7.9713460910420114E-2</v>
      </c>
      <c r="D715" s="4">
        <f t="shared" si="108"/>
        <v>7.8149140741845036E-2</v>
      </c>
      <c r="E715" s="6">
        <f t="shared" si="109"/>
        <v>7.8926142067297644E-2</v>
      </c>
      <c r="F715" s="7">
        <f t="shared" si="110"/>
        <v>7.8387128333684081E-2</v>
      </c>
      <c r="I715" s="10">
        <v>713</v>
      </c>
      <c r="J715" s="8">
        <f t="shared" si="111"/>
        <v>8.1213460910420116E-2</v>
      </c>
      <c r="K715" s="8">
        <f t="shared" si="111"/>
        <v>7.9649140741845037E-2</v>
      </c>
      <c r="L715" s="8">
        <f t="shared" si="111"/>
        <v>8.0426142067297646E-2</v>
      </c>
      <c r="M715" s="8">
        <f t="shared" si="106"/>
        <v>7.9887128333684082E-2</v>
      </c>
      <c r="P715">
        <v>713</v>
      </c>
      <c r="Q715" s="8">
        <f t="shared" si="112"/>
        <v>7.8213460910420113E-2</v>
      </c>
      <c r="R715" s="8">
        <f t="shared" si="112"/>
        <v>7.6649140741845034E-2</v>
      </c>
      <c r="S715" s="8">
        <f t="shared" si="112"/>
        <v>7.7426142067297643E-2</v>
      </c>
      <c r="T715" s="8">
        <f t="shared" si="107"/>
        <v>7.6887128333684079E-2</v>
      </c>
      <c r="W715">
        <v>713</v>
      </c>
      <c r="X715" s="4">
        <f t="shared" si="105"/>
        <v>7.884189421366275E-2</v>
      </c>
      <c r="Y715" s="4">
        <f t="shared" si="103"/>
        <v>7.7925056607233437E-2</v>
      </c>
      <c r="Z715" s="4">
        <f t="shared" si="104"/>
        <v>7.7299505234720928E-2</v>
      </c>
    </row>
    <row r="716" spans="1:26" x14ac:dyDescent="0.25">
      <c r="A716" s="16">
        <f t="shared" si="113"/>
        <v>44249</v>
      </c>
      <c r="B716">
        <f>+'[2]Ejercicio 1'!E933</f>
        <v>714</v>
      </c>
      <c r="C716" s="5">
        <v>7.9711819074974155E-2</v>
      </c>
      <c r="D716" s="4">
        <f t="shared" si="108"/>
        <v>7.8147562507913354E-2</v>
      </c>
      <c r="E716" s="6">
        <f t="shared" si="109"/>
        <v>7.8924532346697315E-2</v>
      </c>
      <c r="F716" s="7">
        <f t="shared" si="110"/>
        <v>7.8385540477708807E-2</v>
      </c>
      <c r="I716" s="10">
        <v>714</v>
      </c>
      <c r="J716" s="8">
        <f t="shared" si="111"/>
        <v>8.1211819074974156E-2</v>
      </c>
      <c r="K716" s="8">
        <f t="shared" si="111"/>
        <v>7.9647562507913355E-2</v>
      </c>
      <c r="L716" s="8">
        <f t="shared" si="111"/>
        <v>8.0424532346697317E-2</v>
      </c>
      <c r="M716" s="8">
        <f t="shared" si="106"/>
        <v>7.9885540477708808E-2</v>
      </c>
      <c r="P716">
        <v>714</v>
      </c>
      <c r="Q716" s="8">
        <f t="shared" si="112"/>
        <v>7.8211819074974154E-2</v>
      </c>
      <c r="R716" s="8">
        <f t="shared" si="112"/>
        <v>7.6647562507913353E-2</v>
      </c>
      <c r="S716" s="8">
        <f t="shared" si="112"/>
        <v>7.7424532346697314E-2</v>
      </c>
      <c r="T716" s="8">
        <f t="shared" si="107"/>
        <v>7.6885540477708805E-2</v>
      </c>
      <c r="W716">
        <v>714</v>
      </c>
      <c r="X716" s="4">
        <f t="shared" si="105"/>
        <v>7.8838611358181224E-2</v>
      </c>
      <c r="Y716" s="4">
        <f t="shared" si="103"/>
        <v>7.7921837224581986E-2</v>
      </c>
      <c r="Z716" s="4">
        <f t="shared" si="104"/>
        <v>7.7296328939328515E-2</v>
      </c>
    </row>
    <row r="717" spans="1:26" x14ac:dyDescent="0.25">
      <c r="A717" s="16">
        <f t="shared" si="113"/>
        <v>44250</v>
      </c>
      <c r="B717">
        <f>+'[2]Ejercicio 1'!E934</f>
        <v>715</v>
      </c>
      <c r="C717" s="5">
        <v>7.9710177239528182E-2</v>
      </c>
      <c r="D717" s="4">
        <f t="shared" si="108"/>
        <v>7.8145984272722957E-2</v>
      </c>
      <c r="E717" s="6">
        <f t="shared" si="109"/>
        <v>7.8922922625454861E-2</v>
      </c>
      <c r="F717" s="7">
        <f t="shared" si="110"/>
        <v>7.8383952620662958E-2</v>
      </c>
      <c r="I717" s="10">
        <v>715</v>
      </c>
      <c r="J717" s="8">
        <f t="shared" si="111"/>
        <v>8.1210177239528183E-2</v>
      </c>
      <c r="K717" s="8">
        <f t="shared" si="111"/>
        <v>7.9645984272722958E-2</v>
      </c>
      <c r="L717" s="8">
        <f t="shared" si="111"/>
        <v>8.0422922625454862E-2</v>
      </c>
      <c r="M717" s="8">
        <f t="shared" si="106"/>
        <v>7.988395262066296E-2</v>
      </c>
      <c r="P717">
        <v>715</v>
      </c>
      <c r="Q717" s="8">
        <f t="shared" si="112"/>
        <v>7.8210177239528181E-2</v>
      </c>
      <c r="R717" s="8">
        <f t="shared" si="112"/>
        <v>7.6645984272722956E-2</v>
      </c>
      <c r="S717" s="8">
        <f t="shared" si="112"/>
        <v>7.742292262545486E-2</v>
      </c>
      <c r="T717" s="8">
        <f t="shared" si="107"/>
        <v>7.6883952620662957E-2</v>
      </c>
      <c r="W717">
        <v>715</v>
      </c>
      <c r="X717" s="4">
        <f t="shared" si="105"/>
        <v>7.883532850401162E-2</v>
      </c>
      <c r="Y717" s="4">
        <f t="shared" si="103"/>
        <v>7.7918617840647159E-2</v>
      </c>
      <c r="Z717" s="4">
        <f t="shared" si="104"/>
        <v>7.7293152640912799E-2</v>
      </c>
    </row>
    <row r="718" spans="1:26" x14ac:dyDescent="0.25">
      <c r="A718" s="16">
        <f t="shared" si="113"/>
        <v>44251</v>
      </c>
      <c r="B718">
        <f>+'[2]Ejercicio 1'!E935</f>
        <v>716</v>
      </c>
      <c r="C718" s="5">
        <v>7.9708535404082223E-2</v>
      </c>
      <c r="D718" s="4">
        <f t="shared" si="108"/>
        <v>7.8144406036272623E-2</v>
      </c>
      <c r="E718" s="6">
        <f t="shared" si="109"/>
        <v>7.8921312903570282E-2</v>
      </c>
      <c r="F718" s="7">
        <f t="shared" si="110"/>
        <v>7.8382364762546536E-2</v>
      </c>
      <c r="I718" s="10">
        <v>716</v>
      </c>
      <c r="J718" s="8">
        <f t="shared" si="111"/>
        <v>8.1208535404082224E-2</v>
      </c>
      <c r="K718" s="8">
        <f t="shared" si="111"/>
        <v>7.9644406036272625E-2</v>
      </c>
      <c r="L718" s="8">
        <f t="shared" si="111"/>
        <v>8.0421312903570283E-2</v>
      </c>
      <c r="M718" s="8">
        <f t="shared" si="106"/>
        <v>7.9882364762546537E-2</v>
      </c>
      <c r="P718">
        <v>716</v>
      </c>
      <c r="Q718" s="8">
        <f t="shared" si="112"/>
        <v>7.8208535404082222E-2</v>
      </c>
      <c r="R718" s="8">
        <f t="shared" si="112"/>
        <v>7.6644406036272622E-2</v>
      </c>
      <c r="S718" s="8">
        <f t="shared" si="112"/>
        <v>7.742131290357028E-2</v>
      </c>
      <c r="T718" s="8">
        <f t="shared" si="107"/>
        <v>7.6882364762546535E-2</v>
      </c>
      <c r="W718">
        <v>716</v>
      </c>
      <c r="X718" s="4">
        <f t="shared" si="105"/>
        <v>7.8832045651151303E-2</v>
      </c>
      <c r="Y718" s="4">
        <f t="shared" si="103"/>
        <v>7.7915398455427221E-2</v>
      </c>
      <c r="Z718" s="4">
        <f t="shared" si="104"/>
        <v>7.728997633955087E-2</v>
      </c>
    </row>
    <row r="719" spans="1:26" x14ac:dyDescent="0.25">
      <c r="A719" s="16">
        <f t="shared" si="113"/>
        <v>44252</v>
      </c>
      <c r="B719">
        <f>+'[2]Ejercicio 1'!E936</f>
        <v>717</v>
      </c>
      <c r="C719" s="5">
        <v>7.9706893568636264E-2</v>
      </c>
      <c r="D719" s="4">
        <f t="shared" si="108"/>
        <v>7.8142827798563172E-2</v>
      </c>
      <c r="E719" s="6">
        <f t="shared" si="109"/>
        <v>7.8919703181043577E-2</v>
      </c>
      <c r="F719" s="7">
        <f t="shared" si="110"/>
        <v>7.8380776903353835E-2</v>
      </c>
      <c r="I719" s="10">
        <v>717</v>
      </c>
      <c r="J719" s="8">
        <f t="shared" si="111"/>
        <v>8.1206893568636265E-2</v>
      </c>
      <c r="K719" s="8">
        <f t="shared" si="111"/>
        <v>7.9642827798563173E-2</v>
      </c>
      <c r="L719" s="8">
        <f t="shared" si="111"/>
        <v>8.0419703181043578E-2</v>
      </c>
      <c r="M719" s="8">
        <f t="shared" si="106"/>
        <v>7.9880776903353837E-2</v>
      </c>
      <c r="P719">
        <v>717</v>
      </c>
      <c r="Q719" s="8">
        <f t="shared" si="112"/>
        <v>7.8206893568636263E-2</v>
      </c>
      <c r="R719" s="8">
        <f t="shared" si="112"/>
        <v>7.6642827798563171E-2</v>
      </c>
      <c r="S719" s="8">
        <f t="shared" si="112"/>
        <v>7.7419703181043575E-2</v>
      </c>
      <c r="T719" s="8">
        <f t="shared" si="107"/>
        <v>7.6880776903353834E-2</v>
      </c>
      <c r="W719">
        <v>717</v>
      </c>
      <c r="X719" s="4">
        <f t="shared" si="105"/>
        <v>7.8828762799599383E-2</v>
      </c>
      <c r="Y719" s="4">
        <f t="shared" si="103"/>
        <v>7.7912179068925655E-2</v>
      </c>
      <c r="Z719" s="4">
        <f t="shared" si="104"/>
        <v>7.7286800035022904E-2</v>
      </c>
    </row>
    <row r="720" spans="1:26" x14ac:dyDescent="0.25">
      <c r="A720" s="16">
        <f t="shared" si="113"/>
        <v>44253</v>
      </c>
      <c r="B720">
        <f>+'[2]Ejercicio 1'!E937</f>
        <v>718</v>
      </c>
      <c r="C720" s="5">
        <v>7.9705251733190305E-2</v>
      </c>
      <c r="D720" s="4">
        <f t="shared" si="108"/>
        <v>7.8141249559594589E-2</v>
      </c>
      <c r="E720" s="6">
        <f t="shared" si="109"/>
        <v>7.8918093457874761E-2</v>
      </c>
      <c r="F720" s="7">
        <f t="shared" si="110"/>
        <v>7.8379189043093406E-2</v>
      </c>
      <c r="I720" s="10">
        <v>718</v>
      </c>
      <c r="J720" s="8">
        <f t="shared" si="111"/>
        <v>8.1205251733190306E-2</v>
      </c>
      <c r="K720" s="8">
        <f t="shared" si="111"/>
        <v>7.964124955959459E-2</v>
      </c>
      <c r="L720" s="8">
        <f t="shared" si="111"/>
        <v>8.0418093457874762E-2</v>
      </c>
      <c r="M720" s="8">
        <f t="shared" si="106"/>
        <v>7.9879189043093407E-2</v>
      </c>
      <c r="P720">
        <v>718</v>
      </c>
      <c r="Q720" s="8">
        <f t="shared" si="112"/>
        <v>7.8205251733190304E-2</v>
      </c>
      <c r="R720" s="8">
        <f t="shared" si="112"/>
        <v>7.6641249559594588E-2</v>
      </c>
      <c r="S720" s="8">
        <f t="shared" si="112"/>
        <v>7.7418093457874759E-2</v>
      </c>
      <c r="T720" s="8">
        <f t="shared" si="107"/>
        <v>7.6879189043093404E-2</v>
      </c>
      <c r="W720">
        <v>718</v>
      </c>
      <c r="X720" s="4">
        <f t="shared" si="105"/>
        <v>7.8825479949359817E-2</v>
      </c>
      <c r="Y720" s="4">
        <f t="shared" si="103"/>
        <v>7.7908959681139853E-2</v>
      </c>
      <c r="Z720" s="4">
        <f t="shared" si="104"/>
        <v>7.7283623727548711E-2</v>
      </c>
    </row>
    <row r="721" spans="1:26" x14ac:dyDescent="0.25">
      <c r="A721" s="16">
        <f t="shared" si="113"/>
        <v>44254</v>
      </c>
      <c r="B721">
        <f>+'[2]Ejercicio 1'!E938</f>
        <v>719</v>
      </c>
      <c r="C721" s="5">
        <v>7.9703609897744346E-2</v>
      </c>
      <c r="D721" s="4">
        <f t="shared" si="108"/>
        <v>7.8139671319366472E-2</v>
      </c>
      <c r="E721" s="6">
        <f t="shared" si="109"/>
        <v>7.8916483734062931E-2</v>
      </c>
      <c r="F721" s="7">
        <f t="shared" si="110"/>
        <v>7.8377601181759557E-2</v>
      </c>
      <c r="I721" s="10">
        <v>719</v>
      </c>
      <c r="J721" s="8">
        <f t="shared" si="111"/>
        <v>8.1203609897744347E-2</v>
      </c>
      <c r="K721" s="8">
        <f t="shared" si="111"/>
        <v>7.9639671319366473E-2</v>
      </c>
      <c r="L721" s="8">
        <f t="shared" si="111"/>
        <v>8.0416483734062932E-2</v>
      </c>
      <c r="M721" s="8">
        <f t="shared" si="106"/>
        <v>7.9877601181759558E-2</v>
      </c>
      <c r="P721">
        <v>719</v>
      </c>
      <c r="Q721" s="8">
        <f t="shared" si="112"/>
        <v>7.8203609897744344E-2</v>
      </c>
      <c r="R721" s="8">
        <f t="shared" si="112"/>
        <v>7.663967131936647E-2</v>
      </c>
      <c r="S721" s="8">
        <f t="shared" si="112"/>
        <v>7.741648373406293E-2</v>
      </c>
      <c r="T721" s="8">
        <f t="shared" si="107"/>
        <v>7.6877601181759556E-2</v>
      </c>
      <c r="W721">
        <v>719</v>
      </c>
      <c r="X721" s="4">
        <f t="shared" si="105"/>
        <v>7.8822197100430855E-2</v>
      </c>
      <c r="Y721" s="4">
        <f t="shared" si="103"/>
        <v>7.7905740292064526E-2</v>
      </c>
      <c r="Z721" s="4">
        <f t="shared" si="104"/>
        <v>7.7280447417051243E-2</v>
      </c>
    </row>
    <row r="722" spans="1:26" x14ac:dyDescent="0.25">
      <c r="A722" s="16">
        <f t="shared" si="113"/>
        <v>44255</v>
      </c>
      <c r="B722">
        <f>+'[2]Ejercicio 1'!E939</f>
        <v>720</v>
      </c>
      <c r="C722" s="5">
        <v>7.9701968062298387E-2</v>
      </c>
      <c r="D722" s="4">
        <f t="shared" si="108"/>
        <v>7.8138093077879653E-2</v>
      </c>
      <c r="E722" s="6">
        <f t="shared" si="109"/>
        <v>7.8914874009609851E-2</v>
      </c>
      <c r="F722" s="7">
        <f t="shared" si="110"/>
        <v>7.8376013319352289E-2</v>
      </c>
      <c r="I722" s="10">
        <v>720</v>
      </c>
      <c r="J722" s="8">
        <f t="shared" si="111"/>
        <v>8.1201968062298388E-2</v>
      </c>
      <c r="K722" s="8">
        <f t="shared" si="111"/>
        <v>7.9638093077879654E-2</v>
      </c>
      <c r="L722" s="8">
        <f t="shared" si="111"/>
        <v>8.0414874009609852E-2</v>
      </c>
      <c r="M722" s="8">
        <f t="shared" si="106"/>
        <v>7.987601331935229E-2</v>
      </c>
      <c r="P722">
        <v>720</v>
      </c>
      <c r="Q722" s="8">
        <f t="shared" si="112"/>
        <v>7.8201968062298385E-2</v>
      </c>
      <c r="R722" s="8">
        <f t="shared" si="112"/>
        <v>7.6638093077879652E-2</v>
      </c>
      <c r="S722" s="8">
        <f t="shared" si="112"/>
        <v>7.7414874009609849E-2</v>
      </c>
      <c r="T722" s="8">
        <f t="shared" si="107"/>
        <v>7.6876013319352288E-2</v>
      </c>
      <c r="W722">
        <v>720</v>
      </c>
      <c r="X722" s="4">
        <f t="shared" si="105"/>
        <v>7.8818914252813815E-2</v>
      </c>
      <c r="Y722" s="4">
        <f t="shared" si="103"/>
        <v>7.7902520901711972E-2</v>
      </c>
      <c r="Z722" s="4">
        <f t="shared" si="104"/>
        <v>7.7277271103530457E-2</v>
      </c>
    </row>
    <row r="723" spans="1:26" x14ac:dyDescent="0.25">
      <c r="A723" s="16">
        <f t="shared" si="113"/>
        <v>44256</v>
      </c>
      <c r="B723">
        <f>+'[2]Ejercicio 1'!E940</f>
        <v>721</v>
      </c>
      <c r="C723" s="5">
        <v>7.9700326226852428E-2</v>
      </c>
      <c r="D723" s="4">
        <f t="shared" si="108"/>
        <v>7.8136514835133286E-2</v>
      </c>
      <c r="E723" s="6">
        <f t="shared" si="109"/>
        <v>7.8913264284514659E-2</v>
      </c>
      <c r="F723" s="7">
        <f t="shared" si="110"/>
        <v>7.8374425455874447E-2</v>
      </c>
      <c r="I723" s="10">
        <v>721</v>
      </c>
      <c r="J723" s="8">
        <f t="shared" si="111"/>
        <v>8.1200326226852429E-2</v>
      </c>
      <c r="K723" s="8">
        <f t="shared" si="111"/>
        <v>7.9636514835133287E-2</v>
      </c>
      <c r="L723" s="8">
        <f t="shared" si="111"/>
        <v>8.041326428451466E-2</v>
      </c>
      <c r="M723" s="8">
        <f t="shared" si="106"/>
        <v>7.9874425455874448E-2</v>
      </c>
      <c r="P723">
        <v>721</v>
      </c>
      <c r="Q723" s="8">
        <f t="shared" si="112"/>
        <v>7.8200326226852426E-2</v>
      </c>
      <c r="R723" s="8">
        <f t="shared" si="112"/>
        <v>7.6636514835133285E-2</v>
      </c>
      <c r="S723" s="8">
        <f t="shared" si="112"/>
        <v>7.7413264284514657E-2</v>
      </c>
      <c r="T723" s="8">
        <f t="shared" si="107"/>
        <v>7.6874425455874446E-2</v>
      </c>
      <c r="W723">
        <v>721</v>
      </c>
      <c r="X723" s="4">
        <f t="shared" si="105"/>
        <v>7.8815631406505174E-2</v>
      </c>
      <c r="Y723" s="4">
        <f t="shared" si="103"/>
        <v>7.7899301510082203E-2</v>
      </c>
      <c r="Z723" s="4">
        <f t="shared" si="104"/>
        <v>7.7274094786994957E-2</v>
      </c>
    </row>
    <row r="724" spans="1:26" x14ac:dyDescent="0.25">
      <c r="A724" s="16">
        <f t="shared" si="113"/>
        <v>44257</v>
      </c>
      <c r="B724">
        <f>+'[2]Ejercicio 1'!E941</f>
        <v>722</v>
      </c>
      <c r="C724" s="5">
        <v>7.9698684391406469E-2</v>
      </c>
      <c r="D724" s="4">
        <f t="shared" si="108"/>
        <v>7.8134936591127371E-2</v>
      </c>
      <c r="E724" s="6">
        <f t="shared" si="109"/>
        <v>7.8911654558776453E-2</v>
      </c>
      <c r="F724" s="7">
        <f t="shared" si="110"/>
        <v>7.8372837591326031E-2</v>
      </c>
      <c r="I724" s="10">
        <v>722</v>
      </c>
      <c r="J724" s="8">
        <f t="shared" si="111"/>
        <v>8.119868439140647E-2</v>
      </c>
      <c r="K724" s="8">
        <f t="shared" si="111"/>
        <v>7.9634936591127373E-2</v>
      </c>
      <c r="L724" s="8">
        <f t="shared" si="111"/>
        <v>8.0411654558776455E-2</v>
      </c>
      <c r="M724" s="8">
        <f t="shared" si="106"/>
        <v>7.9872837591326032E-2</v>
      </c>
      <c r="P724">
        <v>722</v>
      </c>
      <c r="Q724" s="8">
        <f t="shared" si="112"/>
        <v>7.8198684391406467E-2</v>
      </c>
      <c r="R724" s="8">
        <f t="shared" si="112"/>
        <v>7.663493659112737E-2</v>
      </c>
      <c r="S724" s="8">
        <f t="shared" si="112"/>
        <v>7.7411654558776452E-2</v>
      </c>
      <c r="T724" s="8">
        <f t="shared" si="107"/>
        <v>7.6872837591326029E-2</v>
      </c>
      <c r="W724">
        <v>722</v>
      </c>
      <c r="X724" s="4">
        <f t="shared" si="105"/>
        <v>7.8812348561507567E-2</v>
      </c>
      <c r="Y724" s="4">
        <f t="shared" si="103"/>
        <v>7.7896082117155901E-2</v>
      </c>
      <c r="Z724" s="4">
        <f t="shared" si="104"/>
        <v>7.7270918467504668E-2</v>
      </c>
    </row>
    <row r="725" spans="1:26" x14ac:dyDescent="0.25">
      <c r="A725" s="16">
        <f t="shared" si="113"/>
        <v>44258</v>
      </c>
      <c r="B725">
        <f>+'[2]Ejercicio 1'!E942</f>
        <v>723</v>
      </c>
      <c r="C725" s="5">
        <v>7.9697042555960509E-2</v>
      </c>
      <c r="D725" s="4">
        <f t="shared" si="108"/>
        <v>7.8133358345862325E-2</v>
      </c>
      <c r="E725" s="6">
        <f t="shared" si="109"/>
        <v>7.8910044832396137E-2</v>
      </c>
      <c r="F725" s="7">
        <f t="shared" si="110"/>
        <v>7.8371249725701322E-2</v>
      </c>
      <c r="I725" s="10">
        <v>723</v>
      </c>
      <c r="J725" s="8">
        <f t="shared" si="111"/>
        <v>8.1197042555960511E-2</v>
      </c>
      <c r="K725" s="8">
        <f t="shared" si="111"/>
        <v>7.9633358345862326E-2</v>
      </c>
      <c r="L725" s="8">
        <f t="shared" si="111"/>
        <v>8.0410044832396138E-2</v>
      </c>
      <c r="M725" s="8">
        <f t="shared" si="106"/>
        <v>7.9871249725701324E-2</v>
      </c>
      <c r="P725">
        <v>723</v>
      </c>
      <c r="Q725" s="8">
        <f t="shared" si="112"/>
        <v>7.8197042555960508E-2</v>
      </c>
      <c r="R725" s="8">
        <f t="shared" si="112"/>
        <v>7.6633358345862324E-2</v>
      </c>
      <c r="S725" s="8">
        <f t="shared" si="112"/>
        <v>7.7410044832396135E-2</v>
      </c>
      <c r="T725" s="8">
        <f t="shared" si="107"/>
        <v>7.6871249725701321E-2</v>
      </c>
      <c r="W725">
        <v>723</v>
      </c>
      <c r="X725" s="4">
        <f t="shared" si="105"/>
        <v>7.8809065717820564E-2</v>
      </c>
      <c r="Y725" s="4">
        <f t="shared" si="103"/>
        <v>7.7892862722940062E-2</v>
      </c>
      <c r="Z725" s="4">
        <f t="shared" si="104"/>
        <v>7.726774214485406E-2</v>
      </c>
    </row>
    <row r="726" spans="1:26" x14ac:dyDescent="0.25">
      <c r="A726" s="16">
        <f t="shared" si="113"/>
        <v>44259</v>
      </c>
      <c r="B726">
        <f>+'[2]Ejercicio 1'!E943</f>
        <v>724</v>
      </c>
      <c r="C726" s="5">
        <v>7.969540072051455E-2</v>
      </c>
      <c r="D726" s="4">
        <f t="shared" si="108"/>
        <v>7.8131780099338563E-2</v>
      </c>
      <c r="E726" s="6">
        <f t="shared" si="109"/>
        <v>7.8908435105374569E-2</v>
      </c>
      <c r="F726" s="7">
        <f t="shared" si="110"/>
        <v>7.8369661859008913E-2</v>
      </c>
      <c r="I726" s="10">
        <v>724</v>
      </c>
      <c r="J726" s="8">
        <f t="shared" si="111"/>
        <v>8.1195400720514552E-2</v>
      </c>
      <c r="K726" s="8">
        <f t="shared" si="111"/>
        <v>7.9631780099338564E-2</v>
      </c>
      <c r="L726" s="8">
        <f t="shared" si="111"/>
        <v>8.0408435105374571E-2</v>
      </c>
      <c r="M726" s="8">
        <f t="shared" si="106"/>
        <v>7.9869661859008914E-2</v>
      </c>
      <c r="P726">
        <v>724</v>
      </c>
      <c r="Q726" s="8">
        <f t="shared" si="112"/>
        <v>7.8195400720514549E-2</v>
      </c>
      <c r="R726" s="8">
        <f t="shared" si="112"/>
        <v>7.6631780099338562E-2</v>
      </c>
      <c r="S726" s="8">
        <f t="shared" si="112"/>
        <v>7.7408435105374568E-2</v>
      </c>
      <c r="T726" s="8">
        <f t="shared" si="107"/>
        <v>7.6869661859008911E-2</v>
      </c>
      <c r="W726">
        <v>724</v>
      </c>
      <c r="X726" s="4">
        <f t="shared" si="105"/>
        <v>7.8805782875446359E-2</v>
      </c>
      <c r="Y726" s="4">
        <f t="shared" si="103"/>
        <v>7.7889643327460192E-2</v>
      </c>
      <c r="Z726" s="4">
        <f t="shared" si="104"/>
        <v>7.726456581925438E-2</v>
      </c>
    </row>
    <row r="727" spans="1:26" x14ac:dyDescent="0.25">
      <c r="A727" s="16">
        <f t="shared" si="113"/>
        <v>44260</v>
      </c>
      <c r="B727">
        <f>+'[2]Ejercicio 1'!E944</f>
        <v>725</v>
      </c>
      <c r="C727" s="5">
        <v>7.9693758885068591E-2</v>
      </c>
      <c r="D727" s="4">
        <f t="shared" si="108"/>
        <v>7.8130201851555045E-2</v>
      </c>
      <c r="E727" s="6">
        <f t="shared" si="109"/>
        <v>7.8906825377709988E-2</v>
      </c>
      <c r="F727" s="7">
        <f t="shared" si="110"/>
        <v>7.8368073991243056E-2</v>
      </c>
      <c r="I727" s="10">
        <v>725</v>
      </c>
      <c r="J727" s="8">
        <f t="shared" si="111"/>
        <v>8.1193758885068593E-2</v>
      </c>
      <c r="K727" s="8">
        <f t="shared" si="111"/>
        <v>7.9630201851555046E-2</v>
      </c>
      <c r="L727" s="8">
        <f t="shared" si="111"/>
        <v>8.0406825377709989E-2</v>
      </c>
      <c r="M727" s="8">
        <f t="shared" si="106"/>
        <v>7.9868073991243058E-2</v>
      </c>
      <c r="P727">
        <v>725</v>
      </c>
      <c r="Q727" s="8">
        <f t="shared" si="112"/>
        <v>7.819375888506859E-2</v>
      </c>
      <c r="R727" s="8">
        <f t="shared" si="112"/>
        <v>7.6630201851555044E-2</v>
      </c>
      <c r="S727" s="8">
        <f t="shared" si="112"/>
        <v>7.7406825377709987E-2</v>
      </c>
      <c r="T727" s="8">
        <f t="shared" si="107"/>
        <v>7.6868073991243055E-2</v>
      </c>
      <c r="W727">
        <v>725</v>
      </c>
      <c r="X727" s="4">
        <f t="shared" si="105"/>
        <v>7.8802500034380996E-2</v>
      </c>
      <c r="Y727" s="4">
        <f t="shared" si="103"/>
        <v>7.7886423930684651E-2</v>
      </c>
      <c r="Z727" s="4">
        <f t="shared" si="104"/>
        <v>7.7261389490634255E-2</v>
      </c>
    </row>
    <row r="728" spans="1:26" x14ac:dyDescent="0.25">
      <c r="A728" s="16">
        <f t="shared" si="113"/>
        <v>44261</v>
      </c>
      <c r="B728">
        <f>+'[2]Ejercicio 1'!E945</f>
        <v>726</v>
      </c>
      <c r="C728" s="5">
        <v>7.9692117049622632E-2</v>
      </c>
      <c r="D728" s="4">
        <f t="shared" si="108"/>
        <v>7.8128623602512173E-2</v>
      </c>
      <c r="E728" s="6">
        <f t="shared" si="109"/>
        <v>7.8905215649403296E-2</v>
      </c>
      <c r="F728" s="7">
        <f t="shared" si="110"/>
        <v>7.8366486122403795E-2</v>
      </c>
      <c r="I728" s="10">
        <v>726</v>
      </c>
      <c r="J728" s="8">
        <f t="shared" si="111"/>
        <v>8.1192117049622634E-2</v>
      </c>
      <c r="K728" s="8">
        <f t="shared" si="111"/>
        <v>7.9628623602512175E-2</v>
      </c>
      <c r="L728" s="8">
        <f t="shared" si="111"/>
        <v>8.0405215649403297E-2</v>
      </c>
      <c r="M728" s="8">
        <f t="shared" si="106"/>
        <v>7.9866486122403796E-2</v>
      </c>
      <c r="P728">
        <v>726</v>
      </c>
      <c r="Q728" s="8">
        <f t="shared" si="112"/>
        <v>7.8192117049622631E-2</v>
      </c>
      <c r="R728" s="8">
        <f t="shared" si="112"/>
        <v>7.6628623602512172E-2</v>
      </c>
      <c r="S728" s="8">
        <f t="shared" si="112"/>
        <v>7.7405215649403294E-2</v>
      </c>
      <c r="T728" s="8">
        <f t="shared" si="107"/>
        <v>7.6866486122403793E-2</v>
      </c>
      <c r="W728">
        <v>726</v>
      </c>
      <c r="X728" s="4">
        <f t="shared" si="105"/>
        <v>7.8799217194624488E-2</v>
      </c>
      <c r="Y728" s="4">
        <f t="shared" si="103"/>
        <v>7.7883204532624858E-2</v>
      </c>
      <c r="Z728" s="4">
        <f t="shared" si="104"/>
        <v>7.7258213158990827E-2</v>
      </c>
    </row>
    <row r="729" spans="1:26" x14ac:dyDescent="0.25">
      <c r="A729" s="16">
        <f t="shared" si="113"/>
        <v>44262</v>
      </c>
      <c r="B729">
        <f>+'[2]Ejercicio 1'!E946</f>
        <v>727</v>
      </c>
      <c r="C729" s="5">
        <v>7.9690475214176673E-2</v>
      </c>
      <c r="D729" s="4">
        <f t="shared" si="108"/>
        <v>7.8127045352209962E-2</v>
      </c>
      <c r="E729" s="6">
        <f t="shared" si="109"/>
        <v>7.8903605920454478E-2</v>
      </c>
      <c r="F729" s="7">
        <f t="shared" si="110"/>
        <v>7.8364898252493945E-2</v>
      </c>
      <c r="I729" s="10">
        <v>727</v>
      </c>
      <c r="J729" s="8">
        <f t="shared" si="111"/>
        <v>8.1190475214176674E-2</v>
      </c>
      <c r="K729" s="8">
        <f t="shared" si="111"/>
        <v>7.9627045352209963E-2</v>
      </c>
      <c r="L729" s="8">
        <f t="shared" si="111"/>
        <v>8.040360592045448E-2</v>
      </c>
      <c r="M729" s="8">
        <f t="shared" si="106"/>
        <v>7.9864898252493946E-2</v>
      </c>
      <c r="P729">
        <v>727</v>
      </c>
      <c r="Q729" s="8">
        <f t="shared" si="112"/>
        <v>7.8190475214176672E-2</v>
      </c>
      <c r="R729" s="8">
        <f t="shared" si="112"/>
        <v>7.662704535220996E-2</v>
      </c>
      <c r="S729" s="8">
        <f t="shared" si="112"/>
        <v>7.7403605920454477E-2</v>
      </c>
      <c r="T729" s="8">
        <f t="shared" si="107"/>
        <v>7.6864898252493943E-2</v>
      </c>
      <c r="W729">
        <v>727</v>
      </c>
      <c r="X729" s="4">
        <f t="shared" si="105"/>
        <v>7.8795934356180319E-2</v>
      </c>
      <c r="Y729" s="4">
        <f t="shared" si="103"/>
        <v>7.7879985133281704E-2</v>
      </c>
      <c r="Z729" s="4">
        <f t="shared" si="104"/>
        <v>7.7255036824329826E-2</v>
      </c>
    </row>
    <row r="730" spans="1:26" x14ac:dyDescent="0.25">
      <c r="A730" s="16">
        <f t="shared" si="113"/>
        <v>44263</v>
      </c>
      <c r="B730">
        <f>+'[2]Ejercicio 1'!E947</f>
        <v>728</v>
      </c>
      <c r="C730" s="5">
        <v>7.9688833378730714E-2</v>
      </c>
      <c r="D730" s="4">
        <f t="shared" si="108"/>
        <v>7.8125467100649021E-2</v>
      </c>
      <c r="E730" s="6">
        <f t="shared" si="109"/>
        <v>7.8901996190863535E-2</v>
      </c>
      <c r="F730" s="7">
        <f t="shared" si="110"/>
        <v>7.8363310381510676E-2</v>
      </c>
      <c r="I730" s="10">
        <v>728</v>
      </c>
      <c r="J730" s="8">
        <f t="shared" si="111"/>
        <v>8.1188833378730715E-2</v>
      </c>
      <c r="K730" s="8">
        <f t="shared" si="111"/>
        <v>7.9625467100649022E-2</v>
      </c>
      <c r="L730" s="8">
        <f t="shared" si="111"/>
        <v>8.0401996190863537E-2</v>
      </c>
      <c r="M730" s="8">
        <f t="shared" si="106"/>
        <v>7.9863310381510677E-2</v>
      </c>
      <c r="P730">
        <v>728</v>
      </c>
      <c r="Q730" s="8">
        <f t="shared" si="112"/>
        <v>7.8188833378730713E-2</v>
      </c>
      <c r="R730" s="8">
        <f t="shared" si="112"/>
        <v>7.662546710064902E-2</v>
      </c>
      <c r="S730" s="8">
        <f t="shared" si="112"/>
        <v>7.7401996190863534E-2</v>
      </c>
      <c r="T730" s="8">
        <f t="shared" si="107"/>
        <v>7.6863310381510674E-2</v>
      </c>
      <c r="W730">
        <v>728</v>
      </c>
      <c r="X730" s="4">
        <f t="shared" si="105"/>
        <v>7.8792651519045881E-2</v>
      </c>
      <c r="Y730" s="4">
        <f t="shared" si="103"/>
        <v>7.7876765732655187E-2</v>
      </c>
      <c r="Z730" s="4">
        <f t="shared" si="104"/>
        <v>7.7251860486571289E-2</v>
      </c>
    </row>
    <row r="731" spans="1:26" x14ac:dyDescent="0.25">
      <c r="A731" s="16">
        <f t="shared" si="113"/>
        <v>44264</v>
      </c>
      <c r="B731">
        <f>+'[2]Ejercicio 1'!E948</f>
        <v>729</v>
      </c>
      <c r="C731" s="5">
        <v>7.9687191543284755E-2</v>
      </c>
      <c r="D731" s="4">
        <f t="shared" si="108"/>
        <v>7.8123888847828324E-2</v>
      </c>
      <c r="E731" s="6">
        <f t="shared" si="109"/>
        <v>7.8900386460630467E-2</v>
      </c>
      <c r="F731" s="7">
        <f t="shared" si="110"/>
        <v>7.8361722509456833E-2</v>
      </c>
      <c r="I731" s="10">
        <v>729</v>
      </c>
      <c r="J731" s="8">
        <f t="shared" si="111"/>
        <v>8.1187191543284756E-2</v>
      </c>
      <c r="K731" s="8">
        <f t="shared" si="111"/>
        <v>7.9623888847828325E-2</v>
      </c>
      <c r="L731" s="8">
        <f t="shared" si="111"/>
        <v>8.0400386460630469E-2</v>
      </c>
      <c r="M731" s="8">
        <f t="shared" si="106"/>
        <v>7.9861722509456834E-2</v>
      </c>
      <c r="P731">
        <v>729</v>
      </c>
      <c r="Q731" s="8">
        <f t="shared" si="112"/>
        <v>7.8187191543284754E-2</v>
      </c>
      <c r="R731" s="8">
        <f t="shared" si="112"/>
        <v>7.6623888847828323E-2</v>
      </c>
      <c r="S731" s="8">
        <f t="shared" si="112"/>
        <v>7.7400386460630466E-2</v>
      </c>
      <c r="T731" s="8">
        <f t="shared" si="107"/>
        <v>7.6861722509456831E-2</v>
      </c>
      <c r="W731">
        <v>729</v>
      </c>
      <c r="X731" s="4">
        <f t="shared" si="105"/>
        <v>7.878936868322467E-2</v>
      </c>
      <c r="Y731" s="4">
        <f t="shared" si="103"/>
        <v>7.787354633074528E-2</v>
      </c>
      <c r="Z731" s="4">
        <f t="shared" si="104"/>
        <v>7.7248684145869398E-2</v>
      </c>
    </row>
    <row r="732" spans="1:26" x14ac:dyDescent="0.25">
      <c r="A732" s="16">
        <f t="shared" si="113"/>
        <v>44265</v>
      </c>
      <c r="B732">
        <f>+'[2]Ejercicio 1'!E949</f>
        <v>730</v>
      </c>
      <c r="C732" s="5">
        <v>7.9685549707838796E-2</v>
      </c>
      <c r="D732" s="4">
        <f t="shared" si="108"/>
        <v>7.8122310593748467E-2</v>
      </c>
      <c r="E732" s="6">
        <f t="shared" si="109"/>
        <v>7.8898776729755288E-2</v>
      </c>
      <c r="F732" s="7">
        <f t="shared" si="110"/>
        <v>7.8360134636329556E-2</v>
      </c>
      <c r="I732" s="10">
        <v>730</v>
      </c>
      <c r="J732" s="8">
        <f t="shared" si="111"/>
        <v>8.1185549707838797E-2</v>
      </c>
      <c r="K732" s="8">
        <f t="shared" si="111"/>
        <v>7.9622310593748469E-2</v>
      </c>
      <c r="L732" s="8">
        <f t="shared" si="111"/>
        <v>8.0398776729755289E-2</v>
      </c>
      <c r="M732" s="8">
        <f t="shared" si="106"/>
        <v>7.9860134636329558E-2</v>
      </c>
      <c r="P732">
        <v>730</v>
      </c>
      <c r="Q732" s="8">
        <f t="shared" si="112"/>
        <v>7.8185549707838795E-2</v>
      </c>
      <c r="R732" s="8">
        <f t="shared" si="112"/>
        <v>7.6622310593748466E-2</v>
      </c>
      <c r="S732" s="8">
        <f t="shared" si="112"/>
        <v>7.7398776729755286E-2</v>
      </c>
      <c r="T732" s="8">
        <f t="shared" si="107"/>
        <v>7.6860134636329555E-2</v>
      </c>
      <c r="W732">
        <v>730</v>
      </c>
      <c r="X732" s="4">
        <f t="shared" si="105"/>
        <v>7.8786085848710996E-2</v>
      </c>
      <c r="Y732" s="4">
        <f t="shared" si="103"/>
        <v>7.7870326927551151E-2</v>
      </c>
      <c r="Z732" s="4">
        <f t="shared" si="104"/>
        <v>7.7245507802141358E-2</v>
      </c>
    </row>
    <row r="733" spans="1:26" x14ac:dyDescent="0.25">
      <c r="A733" s="16">
        <f t="shared" si="113"/>
        <v>44266</v>
      </c>
      <c r="B733">
        <f>+'[2]Ejercicio 1'!E950</f>
        <v>731</v>
      </c>
      <c r="C733" s="5">
        <v>7.9683907872392837E-2</v>
      </c>
      <c r="D733" s="4">
        <f t="shared" si="108"/>
        <v>7.8120732338409257E-2</v>
      </c>
      <c r="E733" s="6">
        <f t="shared" si="109"/>
        <v>7.8897166998237969E-2</v>
      </c>
      <c r="F733" s="7">
        <f t="shared" si="110"/>
        <v>7.835854676213172E-2</v>
      </c>
      <c r="I733" s="10">
        <v>731</v>
      </c>
      <c r="J733" s="8">
        <f t="shared" si="111"/>
        <v>8.1183907872392838E-2</v>
      </c>
      <c r="K733" s="8">
        <f t="shared" si="111"/>
        <v>7.9620732338409259E-2</v>
      </c>
      <c r="L733" s="8">
        <f t="shared" si="111"/>
        <v>8.0397166998237971E-2</v>
      </c>
      <c r="M733" s="8">
        <f t="shared" si="106"/>
        <v>7.9858546762131721E-2</v>
      </c>
      <c r="P733">
        <v>731</v>
      </c>
      <c r="Q733" s="8">
        <f t="shared" si="112"/>
        <v>7.8183907872392835E-2</v>
      </c>
      <c r="R733" s="8">
        <f t="shared" si="112"/>
        <v>7.6620732338409256E-2</v>
      </c>
      <c r="S733" s="8">
        <f t="shared" si="112"/>
        <v>7.7397166998237968E-2</v>
      </c>
      <c r="T733" s="8">
        <f t="shared" si="107"/>
        <v>7.6858546762131719E-2</v>
      </c>
      <c r="W733">
        <v>731</v>
      </c>
      <c r="X733" s="4">
        <f t="shared" si="105"/>
        <v>7.8782803015508787E-2</v>
      </c>
      <c r="Y733" s="4">
        <f t="shared" si="103"/>
        <v>7.7867107523074505E-2</v>
      </c>
      <c r="Z733" s="4">
        <f t="shared" si="104"/>
        <v>7.7242331455398591E-2</v>
      </c>
    </row>
    <row r="734" spans="1:26" x14ac:dyDescent="0.25">
      <c r="A734" s="16">
        <f t="shared" si="113"/>
        <v>44267</v>
      </c>
      <c r="B734">
        <f>+'[2]Ejercicio 1'!E951</f>
        <v>732</v>
      </c>
      <c r="C734" s="5">
        <v>7.9682266036946878E-2</v>
      </c>
      <c r="D734" s="4">
        <f t="shared" si="108"/>
        <v>7.8119154081810693E-2</v>
      </c>
      <c r="E734" s="6">
        <f t="shared" si="109"/>
        <v>7.8895557266077651E-2</v>
      </c>
      <c r="F734" s="7">
        <f t="shared" si="110"/>
        <v>7.8356958886863309E-2</v>
      </c>
      <c r="I734" s="10">
        <v>732</v>
      </c>
      <c r="J734" s="8">
        <f t="shared" si="111"/>
        <v>8.1182266036946879E-2</v>
      </c>
      <c r="K734" s="8">
        <f t="shared" si="111"/>
        <v>7.9619154081810695E-2</v>
      </c>
      <c r="L734" s="8">
        <f t="shared" si="111"/>
        <v>8.0395557266077652E-2</v>
      </c>
      <c r="M734" s="8">
        <f t="shared" si="106"/>
        <v>7.9856958886863311E-2</v>
      </c>
      <c r="P734">
        <v>732</v>
      </c>
      <c r="Q734" s="8">
        <f t="shared" si="112"/>
        <v>7.8182266036946876E-2</v>
      </c>
      <c r="R734" s="8">
        <f t="shared" si="112"/>
        <v>7.6619154081810692E-2</v>
      </c>
      <c r="S734" s="8">
        <f t="shared" si="112"/>
        <v>7.739555726607765E-2</v>
      </c>
      <c r="T734" s="8">
        <f t="shared" si="107"/>
        <v>7.6856958886863308E-2</v>
      </c>
      <c r="W734">
        <v>732</v>
      </c>
      <c r="X734" s="4">
        <f t="shared" si="105"/>
        <v>7.8779520183617197E-2</v>
      </c>
      <c r="Y734" s="4">
        <f t="shared" si="103"/>
        <v>7.7863888117307489E-2</v>
      </c>
      <c r="Z734" s="4">
        <f t="shared" si="104"/>
        <v>7.723915510563252E-2</v>
      </c>
    </row>
    <row r="735" spans="1:26" x14ac:dyDescent="0.25">
      <c r="A735" s="16">
        <f t="shared" si="113"/>
        <v>44268</v>
      </c>
      <c r="B735">
        <f>+'[2]Ejercicio 1'!E952</f>
        <v>733</v>
      </c>
      <c r="C735" s="5">
        <v>7.9680624201500919E-2</v>
      </c>
      <c r="D735" s="4">
        <f t="shared" si="108"/>
        <v>7.8117575823953192E-2</v>
      </c>
      <c r="E735" s="6">
        <f t="shared" si="109"/>
        <v>7.8893947533276096E-2</v>
      </c>
      <c r="F735" s="7">
        <f t="shared" si="110"/>
        <v>7.8355371010518607E-2</v>
      </c>
      <c r="I735" s="10">
        <v>733</v>
      </c>
      <c r="J735" s="8">
        <f t="shared" si="111"/>
        <v>8.118062420150092E-2</v>
      </c>
      <c r="K735" s="8">
        <f t="shared" si="111"/>
        <v>7.9617575823953193E-2</v>
      </c>
      <c r="L735" s="8">
        <f t="shared" si="111"/>
        <v>8.0393947533276097E-2</v>
      </c>
      <c r="M735" s="8">
        <f t="shared" si="106"/>
        <v>7.9855371010518608E-2</v>
      </c>
      <c r="P735">
        <v>733</v>
      </c>
      <c r="Q735" s="8">
        <f t="shared" si="112"/>
        <v>7.8180624201500917E-2</v>
      </c>
      <c r="R735" s="8">
        <f t="shared" si="112"/>
        <v>7.6617575823953191E-2</v>
      </c>
      <c r="S735" s="8">
        <f t="shared" si="112"/>
        <v>7.7393947533276095E-2</v>
      </c>
      <c r="T735" s="8">
        <f t="shared" si="107"/>
        <v>7.6855371010518606E-2</v>
      </c>
      <c r="W735">
        <v>733</v>
      </c>
      <c r="X735" s="4">
        <f t="shared" si="105"/>
        <v>7.8776237353037945E-2</v>
      </c>
      <c r="Y735" s="4">
        <f t="shared" ref="Y735:Y798" si="114">Tasa_Fwd(E644,B644,E735,B735,91)</f>
        <v>7.7860668710264105E-2</v>
      </c>
      <c r="Z735" s="4">
        <f t="shared" si="104"/>
        <v>7.7235978752771786E-2</v>
      </c>
    </row>
    <row r="736" spans="1:26" x14ac:dyDescent="0.25">
      <c r="A736" s="16">
        <f t="shared" si="113"/>
        <v>44269</v>
      </c>
      <c r="B736">
        <f>+'[2]Ejercicio 1'!E953</f>
        <v>734</v>
      </c>
      <c r="C736" s="5">
        <v>7.967898236605496E-2</v>
      </c>
      <c r="D736" s="4">
        <f t="shared" si="108"/>
        <v>7.8115997564836115E-2</v>
      </c>
      <c r="E736" s="6">
        <f t="shared" si="109"/>
        <v>7.8892337799832402E-2</v>
      </c>
      <c r="F736" s="7">
        <f t="shared" si="110"/>
        <v>7.8353783133106189E-2</v>
      </c>
      <c r="I736" s="10">
        <v>734</v>
      </c>
      <c r="J736" s="8">
        <f t="shared" si="111"/>
        <v>8.1178982366054961E-2</v>
      </c>
      <c r="K736" s="8">
        <f t="shared" si="111"/>
        <v>7.9615997564836116E-2</v>
      </c>
      <c r="L736" s="8">
        <f t="shared" si="111"/>
        <v>8.0392337799832403E-2</v>
      </c>
      <c r="M736" s="8">
        <f t="shared" si="106"/>
        <v>7.985378313310619E-2</v>
      </c>
      <c r="P736">
        <v>734</v>
      </c>
      <c r="Q736" s="8">
        <f t="shared" si="112"/>
        <v>7.8178982366054958E-2</v>
      </c>
      <c r="R736" s="8">
        <f t="shared" si="112"/>
        <v>7.6615997564836114E-2</v>
      </c>
      <c r="S736" s="8">
        <f t="shared" si="112"/>
        <v>7.73923377998324E-2</v>
      </c>
      <c r="T736" s="8">
        <f t="shared" si="107"/>
        <v>7.6853783133106188E-2</v>
      </c>
      <c r="W736">
        <v>734</v>
      </c>
      <c r="X736" s="4">
        <f t="shared" si="105"/>
        <v>7.8772954523767549E-2</v>
      </c>
      <c r="Y736" s="4">
        <f t="shared" si="114"/>
        <v>7.7857449301942647E-2</v>
      </c>
      <c r="Z736" s="4">
        <f t="shared" ref="Z736:Z799" si="115">Tasa_Fwd(F708,B708,F736,B736,28)</f>
        <v>7.7232802397036213E-2</v>
      </c>
    </row>
    <row r="737" spans="1:26" x14ac:dyDescent="0.25">
      <c r="A737" s="16">
        <f t="shared" si="113"/>
        <v>44270</v>
      </c>
      <c r="B737">
        <f>+'[2]Ejercicio 1'!E954</f>
        <v>735</v>
      </c>
      <c r="C737" s="5">
        <v>7.9677340530609E-2</v>
      </c>
      <c r="D737" s="4">
        <f t="shared" si="108"/>
        <v>7.8114419304459878E-2</v>
      </c>
      <c r="E737" s="6">
        <f t="shared" si="109"/>
        <v>7.8890728065745722E-2</v>
      </c>
      <c r="F737" s="7">
        <f t="shared" si="110"/>
        <v>7.8352195254617493E-2</v>
      </c>
      <c r="I737" s="10">
        <v>735</v>
      </c>
      <c r="J737" s="8">
        <f t="shared" si="111"/>
        <v>8.1177340530609002E-2</v>
      </c>
      <c r="K737" s="8">
        <f t="shared" si="111"/>
        <v>7.961441930445988E-2</v>
      </c>
      <c r="L737" s="8">
        <f t="shared" si="111"/>
        <v>8.0390728065745723E-2</v>
      </c>
      <c r="M737" s="8">
        <f t="shared" si="106"/>
        <v>7.9852195254617495E-2</v>
      </c>
      <c r="P737">
        <v>735</v>
      </c>
      <c r="Q737" s="8">
        <f t="shared" si="112"/>
        <v>7.8177340530608999E-2</v>
      </c>
      <c r="R737" s="8">
        <f t="shared" si="112"/>
        <v>7.6614419304459877E-2</v>
      </c>
      <c r="S737" s="8">
        <f t="shared" si="112"/>
        <v>7.739072806574572E-2</v>
      </c>
      <c r="T737" s="8">
        <f t="shared" si="107"/>
        <v>7.6852195254617492E-2</v>
      </c>
      <c r="W737">
        <v>735</v>
      </c>
      <c r="X737" s="4">
        <f t="shared" si="105"/>
        <v>7.8769671695806426E-2</v>
      </c>
      <c r="Y737" s="4">
        <f t="shared" si="114"/>
        <v>7.7854229892325502E-2</v>
      </c>
      <c r="Z737" s="4">
        <f t="shared" si="115"/>
        <v>7.7229626038134602E-2</v>
      </c>
    </row>
    <row r="738" spans="1:26" x14ac:dyDescent="0.25">
      <c r="A738" s="16">
        <f t="shared" si="113"/>
        <v>44271</v>
      </c>
      <c r="B738">
        <f>+'[2]Ejercicio 1'!E955</f>
        <v>736</v>
      </c>
      <c r="C738" s="5">
        <v>7.9675698695163041E-2</v>
      </c>
      <c r="D738" s="4">
        <f t="shared" si="108"/>
        <v>7.811284104282408E-2</v>
      </c>
      <c r="E738" s="6">
        <f t="shared" si="109"/>
        <v>7.8889118331016916E-2</v>
      </c>
      <c r="F738" s="7">
        <f t="shared" si="110"/>
        <v>7.8350607375061082E-2</v>
      </c>
      <c r="I738" s="10">
        <v>736</v>
      </c>
      <c r="J738" s="8">
        <f t="shared" si="111"/>
        <v>8.1175698695163043E-2</v>
      </c>
      <c r="K738" s="8">
        <f t="shared" si="111"/>
        <v>7.9612841042824081E-2</v>
      </c>
      <c r="L738" s="8">
        <f t="shared" si="111"/>
        <v>8.0389118331016918E-2</v>
      </c>
      <c r="M738" s="8">
        <f t="shared" si="106"/>
        <v>7.9850607375061083E-2</v>
      </c>
      <c r="P738">
        <v>736</v>
      </c>
      <c r="Q738" s="8">
        <f t="shared" si="112"/>
        <v>7.817569869516304E-2</v>
      </c>
      <c r="R738" s="8">
        <f t="shared" si="112"/>
        <v>7.6612841042824079E-2</v>
      </c>
      <c r="S738" s="8">
        <f t="shared" si="112"/>
        <v>7.7389118331016915E-2</v>
      </c>
      <c r="T738" s="8">
        <f t="shared" si="107"/>
        <v>7.6850607375061081E-2</v>
      </c>
      <c r="W738">
        <v>736</v>
      </c>
      <c r="X738" s="4">
        <f t="shared" si="105"/>
        <v>7.8766388869157225E-2</v>
      </c>
      <c r="Y738" s="4">
        <f t="shared" si="114"/>
        <v>7.7851010481424121E-2</v>
      </c>
      <c r="Z738" s="4">
        <f t="shared" si="115"/>
        <v>7.7226449676286765E-2</v>
      </c>
    </row>
    <row r="739" spans="1:26" x14ac:dyDescent="0.25">
      <c r="A739" s="16">
        <f t="shared" si="113"/>
        <v>44272</v>
      </c>
      <c r="B739">
        <f>+'[2]Ejercicio 1'!E956</f>
        <v>737</v>
      </c>
      <c r="C739" s="5">
        <v>7.9674056859717082E-2</v>
      </c>
      <c r="D739" s="4">
        <f t="shared" si="108"/>
        <v>7.8111262779929524E-2</v>
      </c>
      <c r="E739" s="6">
        <f t="shared" si="109"/>
        <v>7.888750859564686E-2</v>
      </c>
      <c r="F739" s="7">
        <f t="shared" si="110"/>
        <v>7.8349019494428393E-2</v>
      </c>
      <c r="I739" s="10">
        <v>737</v>
      </c>
      <c r="J739" s="8">
        <f t="shared" si="111"/>
        <v>8.1174056859717084E-2</v>
      </c>
      <c r="K739" s="8">
        <f t="shared" si="111"/>
        <v>7.9611262779929526E-2</v>
      </c>
      <c r="L739" s="8">
        <f t="shared" si="111"/>
        <v>8.0387508595646862E-2</v>
      </c>
      <c r="M739" s="8">
        <f t="shared" si="106"/>
        <v>7.9849019494428394E-2</v>
      </c>
      <c r="P739">
        <v>737</v>
      </c>
      <c r="Q739" s="8">
        <f t="shared" si="112"/>
        <v>7.8174056859717081E-2</v>
      </c>
      <c r="R739" s="8">
        <f t="shared" si="112"/>
        <v>7.6611262779929523E-2</v>
      </c>
      <c r="S739" s="8">
        <f t="shared" si="112"/>
        <v>7.7387508595646859E-2</v>
      </c>
      <c r="T739" s="8">
        <f t="shared" si="107"/>
        <v>7.6849019494428392E-2</v>
      </c>
      <c r="W739">
        <v>737</v>
      </c>
      <c r="X739" s="4">
        <f t="shared" si="105"/>
        <v>7.8763106043820377E-2</v>
      </c>
      <c r="Y739" s="4">
        <f t="shared" si="114"/>
        <v>7.7847791069247274E-2</v>
      </c>
      <c r="Z739" s="4">
        <f t="shared" si="115"/>
        <v>7.7223273311344265E-2</v>
      </c>
    </row>
    <row r="740" spans="1:26" x14ac:dyDescent="0.25">
      <c r="A740" s="16">
        <f t="shared" si="113"/>
        <v>44273</v>
      </c>
      <c r="B740">
        <f>+'[2]Ejercicio 1'!E957</f>
        <v>738</v>
      </c>
      <c r="C740" s="5">
        <v>7.9672415024271123E-2</v>
      </c>
      <c r="D740" s="4">
        <f t="shared" si="108"/>
        <v>7.8109684515775393E-2</v>
      </c>
      <c r="E740" s="6">
        <f t="shared" si="109"/>
        <v>7.8885898859633805E-2</v>
      </c>
      <c r="F740" s="7">
        <f t="shared" si="110"/>
        <v>7.834743161272513E-2</v>
      </c>
      <c r="I740" s="10">
        <v>738</v>
      </c>
      <c r="J740" s="8">
        <f t="shared" si="111"/>
        <v>8.1172415024271125E-2</v>
      </c>
      <c r="K740" s="8">
        <f t="shared" si="111"/>
        <v>7.9609684515775395E-2</v>
      </c>
      <c r="L740" s="8">
        <f t="shared" si="111"/>
        <v>8.0385898859633806E-2</v>
      </c>
      <c r="M740" s="8">
        <f t="shared" si="106"/>
        <v>7.9847431612725131E-2</v>
      </c>
      <c r="P740">
        <v>738</v>
      </c>
      <c r="Q740" s="8">
        <f t="shared" si="112"/>
        <v>7.8172415024271122E-2</v>
      </c>
      <c r="R740" s="8">
        <f t="shared" si="112"/>
        <v>7.6609684515775392E-2</v>
      </c>
      <c r="S740" s="8">
        <f t="shared" si="112"/>
        <v>7.7385898859633803E-2</v>
      </c>
      <c r="T740" s="8">
        <f t="shared" si="107"/>
        <v>7.6847431612725128E-2</v>
      </c>
      <c r="W740">
        <v>738</v>
      </c>
      <c r="X740" s="4">
        <f t="shared" si="105"/>
        <v>7.8759823219792371E-2</v>
      </c>
      <c r="Y740" s="4">
        <f t="shared" si="114"/>
        <v>7.7844571655780029E-2</v>
      </c>
      <c r="Z740" s="4">
        <f t="shared" si="115"/>
        <v>7.7220096943449848E-2</v>
      </c>
    </row>
    <row r="741" spans="1:26" x14ac:dyDescent="0.25">
      <c r="A741" s="16">
        <f t="shared" si="113"/>
        <v>44274</v>
      </c>
      <c r="B741">
        <f>+'[2]Ejercicio 1'!E958</f>
        <v>739</v>
      </c>
      <c r="C741" s="5">
        <v>7.9670773188825164E-2</v>
      </c>
      <c r="D741" s="4">
        <f t="shared" si="108"/>
        <v>7.8108106250361686E-2</v>
      </c>
      <c r="E741" s="6">
        <f t="shared" si="109"/>
        <v>7.888428912297861E-2</v>
      </c>
      <c r="F741" s="7">
        <f t="shared" si="110"/>
        <v>7.8345843729951278E-2</v>
      </c>
      <c r="I741" s="10">
        <v>739</v>
      </c>
      <c r="J741" s="8">
        <f t="shared" si="111"/>
        <v>8.1170773188825165E-2</v>
      </c>
      <c r="K741" s="8">
        <f t="shared" si="111"/>
        <v>7.9608106250361688E-2</v>
      </c>
      <c r="L741" s="8">
        <f t="shared" si="111"/>
        <v>8.0384289122978611E-2</v>
      </c>
      <c r="M741" s="8">
        <f t="shared" si="106"/>
        <v>7.984584372995128E-2</v>
      </c>
      <c r="P741">
        <v>739</v>
      </c>
      <c r="Q741" s="8">
        <f t="shared" si="112"/>
        <v>7.8170773188825163E-2</v>
      </c>
      <c r="R741" s="8">
        <f t="shared" si="112"/>
        <v>7.6608106250361685E-2</v>
      </c>
      <c r="S741" s="8">
        <f t="shared" si="112"/>
        <v>7.7384289122978608E-2</v>
      </c>
      <c r="T741" s="8">
        <f t="shared" si="107"/>
        <v>7.6845843729951277E-2</v>
      </c>
      <c r="W741">
        <v>739</v>
      </c>
      <c r="X741" s="4">
        <f t="shared" si="105"/>
        <v>7.8756540397074096E-2</v>
      </c>
      <c r="Y741" s="4">
        <f t="shared" si="114"/>
        <v>7.7841352241028547E-2</v>
      </c>
      <c r="Z741" s="4">
        <f t="shared" si="115"/>
        <v>7.721692057254069E-2</v>
      </c>
    </row>
    <row r="742" spans="1:26" x14ac:dyDescent="0.25">
      <c r="A742" s="16">
        <f t="shared" si="113"/>
        <v>44275</v>
      </c>
      <c r="B742">
        <f>+'[2]Ejercicio 1'!E959</f>
        <v>740</v>
      </c>
      <c r="C742" s="5">
        <v>7.9669131353379205E-2</v>
      </c>
      <c r="D742" s="4">
        <f t="shared" si="108"/>
        <v>7.810652798368882E-2</v>
      </c>
      <c r="E742" s="6">
        <f t="shared" si="109"/>
        <v>7.8882679385680429E-2</v>
      </c>
      <c r="F742" s="7">
        <f t="shared" si="110"/>
        <v>7.8344255846104022E-2</v>
      </c>
      <c r="I742" s="10">
        <v>740</v>
      </c>
      <c r="J742" s="8">
        <f t="shared" si="111"/>
        <v>8.1169131353379206E-2</v>
      </c>
      <c r="K742" s="8">
        <f t="shared" si="111"/>
        <v>7.9606527983688821E-2</v>
      </c>
      <c r="L742" s="8">
        <f t="shared" si="111"/>
        <v>8.0382679385680431E-2</v>
      </c>
      <c r="M742" s="8">
        <f t="shared" si="106"/>
        <v>7.9844255846104023E-2</v>
      </c>
      <c r="P742">
        <v>740</v>
      </c>
      <c r="Q742" s="8">
        <f t="shared" si="112"/>
        <v>7.8169131353379204E-2</v>
      </c>
      <c r="R742" s="8">
        <f t="shared" si="112"/>
        <v>7.6606527983688819E-2</v>
      </c>
      <c r="S742" s="8">
        <f t="shared" si="112"/>
        <v>7.7382679385680428E-2</v>
      </c>
      <c r="T742" s="8">
        <f t="shared" si="107"/>
        <v>7.684425584610402E-2</v>
      </c>
      <c r="W742">
        <v>740</v>
      </c>
      <c r="X742" s="4">
        <f t="shared" si="105"/>
        <v>7.8753257575667299E-2</v>
      </c>
      <c r="Y742" s="4">
        <f t="shared" si="114"/>
        <v>7.7838132824985778E-2</v>
      </c>
      <c r="Z742" s="4">
        <f t="shared" si="115"/>
        <v>7.7213744198534009E-2</v>
      </c>
    </row>
    <row r="743" spans="1:26" x14ac:dyDescent="0.25">
      <c r="A743" s="16">
        <f t="shared" si="113"/>
        <v>44276</v>
      </c>
      <c r="B743">
        <f>+'[2]Ejercicio 1'!E960</f>
        <v>741</v>
      </c>
      <c r="C743" s="5">
        <v>7.9667489517933246E-2</v>
      </c>
      <c r="D743" s="4">
        <f t="shared" si="108"/>
        <v>7.8104949715756766E-2</v>
      </c>
      <c r="E743" s="6">
        <f t="shared" si="109"/>
        <v>7.8881069647740998E-2</v>
      </c>
      <c r="F743" s="7">
        <f t="shared" si="110"/>
        <v>7.8342667961186177E-2</v>
      </c>
      <c r="I743" s="10">
        <v>741</v>
      </c>
      <c r="J743" s="8">
        <f t="shared" si="111"/>
        <v>8.1167489517933247E-2</v>
      </c>
      <c r="K743" s="8">
        <f t="shared" si="111"/>
        <v>7.9604949715756768E-2</v>
      </c>
      <c r="L743" s="8">
        <f t="shared" si="111"/>
        <v>8.0381069647740999E-2</v>
      </c>
      <c r="M743" s="8">
        <f t="shared" si="106"/>
        <v>7.9842667961186178E-2</v>
      </c>
      <c r="P743">
        <v>741</v>
      </c>
      <c r="Q743" s="8">
        <f t="shared" si="112"/>
        <v>7.8167489517933245E-2</v>
      </c>
      <c r="R743" s="8">
        <f t="shared" si="112"/>
        <v>7.6604949715756765E-2</v>
      </c>
      <c r="S743" s="8">
        <f t="shared" si="112"/>
        <v>7.7381069647740996E-2</v>
      </c>
      <c r="T743" s="8">
        <f t="shared" si="107"/>
        <v>7.6842667961186176E-2</v>
      </c>
      <c r="W743">
        <v>741</v>
      </c>
      <c r="X743" s="4">
        <f t="shared" si="105"/>
        <v>7.8749974755571092E-2</v>
      </c>
      <c r="Y743" s="4">
        <f t="shared" si="114"/>
        <v>7.7834913407668418E-2</v>
      </c>
      <c r="Z743" s="4">
        <f t="shared" si="115"/>
        <v>7.7210567821583975E-2</v>
      </c>
    </row>
    <row r="744" spans="1:26" x14ac:dyDescent="0.25">
      <c r="A744" s="16">
        <f t="shared" si="113"/>
        <v>44277</v>
      </c>
      <c r="B744">
        <f>+'[2]Ejercicio 1'!E961</f>
        <v>742</v>
      </c>
      <c r="C744" s="5">
        <v>7.9665847682487287E-2</v>
      </c>
      <c r="D744" s="4">
        <f t="shared" si="108"/>
        <v>7.8103371446565761E-2</v>
      </c>
      <c r="E744" s="6">
        <f t="shared" si="109"/>
        <v>7.8879459909159455E-2</v>
      </c>
      <c r="F744" s="7">
        <f t="shared" si="110"/>
        <v>7.8341080075194913E-2</v>
      </c>
      <c r="I744" s="10">
        <v>742</v>
      </c>
      <c r="J744" s="8">
        <f t="shared" si="111"/>
        <v>8.1165847682487288E-2</v>
      </c>
      <c r="K744" s="8">
        <f t="shared" si="111"/>
        <v>7.9603371446565763E-2</v>
      </c>
      <c r="L744" s="8">
        <f t="shared" si="111"/>
        <v>8.0379459909159456E-2</v>
      </c>
      <c r="M744" s="8">
        <f t="shared" si="106"/>
        <v>7.9841080075194915E-2</v>
      </c>
      <c r="P744">
        <v>742</v>
      </c>
      <c r="Q744" s="8">
        <f t="shared" si="112"/>
        <v>7.8165847682487286E-2</v>
      </c>
      <c r="R744" s="8">
        <f t="shared" si="112"/>
        <v>7.660337144656576E-2</v>
      </c>
      <c r="S744" s="8">
        <f t="shared" si="112"/>
        <v>7.7379459909159454E-2</v>
      </c>
      <c r="T744" s="8">
        <f t="shared" si="107"/>
        <v>7.6841080075194912E-2</v>
      </c>
      <c r="W744">
        <v>742</v>
      </c>
      <c r="X744" s="4">
        <f t="shared" si="105"/>
        <v>7.8746691936787253E-2</v>
      </c>
      <c r="Y744" s="4">
        <f t="shared" si="114"/>
        <v>7.783169398907297E-2</v>
      </c>
      <c r="Z744" s="4">
        <f t="shared" si="115"/>
        <v>7.7207391441607792E-2</v>
      </c>
    </row>
    <row r="745" spans="1:26" x14ac:dyDescent="0.25">
      <c r="A745" s="16">
        <f t="shared" si="113"/>
        <v>44278</v>
      </c>
      <c r="B745">
        <f>+'[2]Ejercicio 1'!E962</f>
        <v>743</v>
      </c>
      <c r="C745" s="5">
        <v>7.9664205847041328E-2</v>
      </c>
      <c r="D745" s="4">
        <f t="shared" si="108"/>
        <v>7.8101793176114959E-2</v>
      </c>
      <c r="E745" s="6">
        <f t="shared" si="109"/>
        <v>7.8877850169935773E-2</v>
      </c>
      <c r="F745" s="7">
        <f t="shared" si="110"/>
        <v>7.8339492188133075E-2</v>
      </c>
      <c r="I745" s="10">
        <v>743</v>
      </c>
      <c r="J745" s="8">
        <f t="shared" si="111"/>
        <v>8.1164205847041329E-2</v>
      </c>
      <c r="K745" s="8">
        <f t="shared" si="111"/>
        <v>7.960179317611496E-2</v>
      </c>
      <c r="L745" s="8">
        <f t="shared" si="111"/>
        <v>8.0377850169935774E-2</v>
      </c>
      <c r="M745" s="8">
        <f t="shared" si="106"/>
        <v>7.9839492188133077E-2</v>
      </c>
      <c r="P745">
        <v>743</v>
      </c>
      <c r="Q745" s="8">
        <f t="shared" si="112"/>
        <v>7.8164205847041326E-2</v>
      </c>
      <c r="R745" s="8">
        <f t="shared" si="112"/>
        <v>7.6601793176114957E-2</v>
      </c>
      <c r="S745" s="8">
        <f t="shared" si="112"/>
        <v>7.7377850169935772E-2</v>
      </c>
      <c r="T745" s="8">
        <f t="shared" si="107"/>
        <v>7.6839492188133074E-2</v>
      </c>
      <c r="W745">
        <v>743</v>
      </c>
      <c r="X745" s="4">
        <f t="shared" si="105"/>
        <v>7.8743409119311367E-2</v>
      </c>
      <c r="Y745" s="4">
        <f t="shared" si="114"/>
        <v>7.7828474569188011E-2</v>
      </c>
      <c r="Z745" s="4">
        <f t="shared" si="115"/>
        <v>7.7204215058614023E-2</v>
      </c>
    </row>
    <row r="746" spans="1:26" x14ac:dyDescent="0.25">
      <c r="A746" s="16">
        <f t="shared" si="113"/>
        <v>44279</v>
      </c>
      <c r="B746">
        <f>+'[2]Ejercicio 1'!E963</f>
        <v>744</v>
      </c>
      <c r="C746" s="5">
        <v>7.9662564011595369E-2</v>
      </c>
      <c r="D746" s="4">
        <f t="shared" si="108"/>
        <v>7.8100214904404788E-2</v>
      </c>
      <c r="E746" s="6">
        <f t="shared" si="109"/>
        <v>7.8876240430069092E-2</v>
      </c>
      <c r="F746" s="7">
        <f t="shared" si="110"/>
        <v>7.8337904299997804E-2</v>
      </c>
      <c r="I746" s="10">
        <v>744</v>
      </c>
      <c r="J746" s="8">
        <f t="shared" si="111"/>
        <v>8.116256401159537E-2</v>
      </c>
      <c r="K746" s="8">
        <f t="shared" si="111"/>
        <v>7.960021490440479E-2</v>
      </c>
      <c r="L746" s="8">
        <f t="shared" si="111"/>
        <v>8.0376240430069093E-2</v>
      </c>
      <c r="M746" s="8">
        <f t="shared" si="106"/>
        <v>7.9837904299997806E-2</v>
      </c>
      <c r="P746">
        <v>744</v>
      </c>
      <c r="Q746" s="8">
        <f t="shared" si="112"/>
        <v>7.8162564011595367E-2</v>
      </c>
      <c r="R746" s="8">
        <f t="shared" si="112"/>
        <v>7.6600214904404787E-2</v>
      </c>
      <c r="S746" s="8">
        <f t="shared" si="112"/>
        <v>7.737624043006909E-2</v>
      </c>
      <c r="T746" s="8">
        <f t="shared" si="107"/>
        <v>7.6837904299997803E-2</v>
      </c>
      <c r="W746">
        <v>744</v>
      </c>
      <c r="X746" s="4">
        <f t="shared" si="105"/>
        <v>7.8740126303146973E-2</v>
      </c>
      <c r="Y746" s="4">
        <f t="shared" si="114"/>
        <v>7.782525514801264E-2</v>
      </c>
      <c r="Z746" s="4">
        <f t="shared" si="115"/>
        <v>7.7201038672525577E-2</v>
      </c>
    </row>
    <row r="747" spans="1:26" x14ac:dyDescent="0.25">
      <c r="A747" s="16">
        <f t="shared" si="113"/>
        <v>44280</v>
      </c>
      <c r="B747">
        <f>+'[2]Ejercicio 1'!E964</f>
        <v>745</v>
      </c>
      <c r="C747" s="5">
        <v>7.966092217614941E-2</v>
      </c>
      <c r="D747" s="4">
        <f t="shared" si="108"/>
        <v>7.8098636631435431E-2</v>
      </c>
      <c r="E747" s="6">
        <f t="shared" si="109"/>
        <v>7.8874630689561173E-2</v>
      </c>
      <c r="F747" s="7">
        <f t="shared" si="110"/>
        <v>7.8336316410789114E-2</v>
      </c>
      <c r="I747" s="10">
        <v>745</v>
      </c>
      <c r="J747" s="8">
        <f t="shared" si="111"/>
        <v>8.1160922176149411E-2</v>
      </c>
      <c r="K747" s="8">
        <f t="shared" si="111"/>
        <v>7.9598636631435432E-2</v>
      </c>
      <c r="L747" s="8">
        <f t="shared" si="111"/>
        <v>8.0374630689561175E-2</v>
      </c>
      <c r="M747" s="8">
        <f t="shared" si="106"/>
        <v>7.9836316410789115E-2</v>
      </c>
      <c r="P747">
        <v>745</v>
      </c>
      <c r="Q747" s="8">
        <f t="shared" si="112"/>
        <v>7.8160922176149408E-2</v>
      </c>
      <c r="R747" s="8">
        <f t="shared" si="112"/>
        <v>7.6598636631435429E-2</v>
      </c>
      <c r="S747" s="8">
        <f t="shared" si="112"/>
        <v>7.7374630689561172E-2</v>
      </c>
      <c r="T747" s="8">
        <f t="shared" si="107"/>
        <v>7.6836316410789113E-2</v>
      </c>
      <c r="W747">
        <v>745</v>
      </c>
      <c r="X747" s="4">
        <f t="shared" si="105"/>
        <v>7.8736843488292727E-2</v>
      </c>
      <c r="Y747" s="4">
        <f t="shared" si="114"/>
        <v>7.7822035725560942E-2</v>
      </c>
      <c r="Z747" s="4">
        <f t="shared" si="115"/>
        <v>7.7197862283488072E-2</v>
      </c>
    </row>
    <row r="748" spans="1:26" x14ac:dyDescent="0.25">
      <c r="A748" s="16">
        <f t="shared" si="113"/>
        <v>44281</v>
      </c>
      <c r="B748">
        <f>+'[2]Ejercicio 1'!E965</f>
        <v>746</v>
      </c>
      <c r="C748" s="5">
        <v>7.9659280340703437E-2</v>
      </c>
      <c r="D748" s="4">
        <f t="shared" si="108"/>
        <v>7.8097058357207094E-2</v>
      </c>
      <c r="E748" s="6">
        <f t="shared" si="109"/>
        <v>7.8873020948410241E-2</v>
      </c>
      <c r="F748" s="7">
        <f t="shared" si="110"/>
        <v>7.833472852050985E-2</v>
      </c>
      <c r="I748" s="10">
        <v>746</v>
      </c>
      <c r="J748" s="8">
        <f t="shared" si="111"/>
        <v>8.1159280340703438E-2</v>
      </c>
      <c r="K748" s="8">
        <f t="shared" si="111"/>
        <v>7.9597058357207096E-2</v>
      </c>
      <c r="L748" s="8">
        <f t="shared" si="111"/>
        <v>8.0373020948410243E-2</v>
      </c>
      <c r="M748" s="8">
        <f t="shared" si="106"/>
        <v>7.9834728520509851E-2</v>
      </c>
      <c r="P748">
        <v>746</v>
      </c>
      <c r="Q748" s="8">
        <f t="shared" si="112"/>
        <v>7.8159280340703435E-2</v>
      </c>
      <c r="R748" s="8">
        <f t="shared" si="112"/>
        <v>7.6597058357207093E-2</v>
      </c>
      <c r="S748" s="8">
        <f t="shared" si="112"/>
        <v>7.737302094841024E-2</v>
      </c>
      <c r="T748" s="8">
        <f t="shared" si="107"/>
        <v>7.6834728520509848E-2</v>
      </c>
      <c r="W748">
        <v>746</v>
      </c>
      <c r="X748" s="4">
        <f t="shared" si="105"/>
        <v>7.8733560674751721E-2</v>
      </c>
      <c r="Y748" s="4">
        <f t="shared" si="114"/>
        <v>7.7818816301824995E-2</v>
      </c>
      <c r="Z748" s="4">
        <f t="shared" si="115"/>
        <v>7.719468589135875E-2</v>
      </c>
    </row>
    <row r="749" spans="1:26" x14ac:dyDescent="0.25">
      <c r="A749" s="16">
        <f t="shared" si="113"/>
        <v>44282</v>
      </c>
      <c r="B749">
        <f>+'[2]Ejercicio 1'!E966</f>
        <v>747</v>
      </c>
      <c r="C749" s="5">
        <v>7.9657638505257478E-2</v>
      </c>
      <c r="D749" s="4">
        <f t="shared" si="108"/>
        <v>7.8095480081719182E-2</v>
      </c>
      <c r="E749" s="6">
        <f t="shared" si="109"/>
        <v>7.8871411206617198E-2</v>
      </c>
      <c r="F749" s="7">
        <f t="shared" si="110"/>
        <v>7.8333140629160011E-2</v>
      </c>
      <c r="I749" s="10">
        <v>747</v>
      </c>
      <c r="J749" s="8">
        <f t="shared" si="111"/>
        <v>8.1157638505257479E-2</v>
      </c>
      <c r="K749" s="8">
        <f t="shared" si="111"/>
        <v>7.9595480081719183E-2</v>
      </c>
      <c r="L749" s="8">
        <f t="shared" si="111"/>
        <v>8.0371411206617199E-2</v>
      </c>
      <c r="M749" s="8">
        <f t="shared" si="106"/>
        <v>7.9833140629160013E-2</v>
      </c>
      <c r="P749">
        <v>747</v>
      </c>
      <c r="Q749" s="8">
        <f t="shared" si="112"/>
        <v>7.8157638505257476E-2</v>
      </c>
      <c r="R749" s="8">
        <f t="shared" si="112"/>
        <v>7.6595480081719181E-2</v>
      </c>
      <c r="S749" s="8">
        <f t="shared" si="112"/>
        <v>7.7371411206617197E-2</v>
      </c>
      <c r="T749" s="8">
        <f t="shared" si="107"/>
        <v>7.683314062916001E-2</v>
      </c>
      <c r="W749">
        <v>747</v>
      </c>
      <c r="X749" s="4">
        <f t="shared" si="105"/>
        <v>7.8730277862519557E-2</v>
      </c>
      <c r="Y749" s="4">
        <f t="shared" si="114"/>
        <v>7.7815596876799523E-2</v>
      </c>
      <c r="Z749" s="4">
        <f t="shared" si="115"/>
        <v>7.7191509496280356E-2</v>
      </c>
    </row>
    <row r="750" spans="1:26" x14ac:dyDescent="0.25">
      <c r="A750" s="16">
        <f t="shared" si="113"/>
        <v>44283</v>
      </c>
      <c r="B750">
        <f>+'[2]Ejercicio 1'!E967</f>
        <v>748</v>
      </c>
      <c r="C750" s="5">
        <v>7.9655996669811518E-2</v>
      </c>
      <c r="D750" s="4">
        <f t="shared" si="108"/>
        <v>7.809390180497186E-2</v>
      </c>
      <c r="E750" s="6">
        <f t="shared" si="109"/>
        <v>7.8869801464182029E-2</v>
      </c>
      <c r="F750" s="7">
        <f t="shared" si="110"/>
        <v>7.8331552736736754E-2</v>
      </c>
      <c r="I750" s="10">
        <v>748</v>
      </c>
      <c r="J750" s="8">
        <f t="shared" si="111"/>
        <v>8.115599666981152E-2</v>
      </c>
      <c r="K750" s="8">
        <f t="shared" si="111"/>
        <v>7.9593901804971862E-2</v>
      </c>
      <c r="L750" s="8">
        <f t="shared" si="111"/>
        <v>8.0369801464182031E-2</v>
      </c>
      <c r="M750" s="8">
        <f t="shared" si="106"/>
        <v>7.9831552736736755E-2</v>
      </c>
      <c r="P750">
        <v>748</v>
      </c>
      <c r="Q750" s="8">
        <f t="shared" si="112"/>
        <v>7.8155996669811517E-2</v>
      </c>
      <c r="R750" s="8">
        <f t="shared" si="112"/>
        <v>7.6593901804971859E-2</v>
      </c>
      <c r="S750" s="8">
        <f t="shared" si="112"/>
        <v>7.7369801464182028E-2</v>
      </c>
      <c r="T750" s="8">
        <f t="shared" si="107"/>
        <v>7.6831552736736752E-2</v>
      </c>
      <c r="W750">
        <v>748</v>
      </c>
      <c r="X750" s="4">
        <f t="shared" si="105"/>
        <v>7.8726995051596235E-2</v>
      </c>
      <c r="Y750" s="4">
        <f t="shared" si="114"/>
        <v>7.7812377450496822E-2</v>
      </c>
      <c r="Z750" s="4">
        <f t="shared" si="115"/>
        <v>7.7188333098181516E-2</v>
      </c>
    </row>
    <row r="751" spans="1:26" x14ac:dyDescent="0.25">
      <c r="A751" s="16">
        <f t="shared" si="113"/>
        <v>44284</v>
      </c>
      <c r="B751">
        <f>+'[2]Ejercicio 1'!E968</f>
        <v>749</v>
      </c>
      <c r="C751" s="5">
        <v>7.9654354834365559E-2</v>
      </c>
      <c r="D751" s="4">
        <f t="shared" si="108"/>
        <v>7.8092323526965157E-2</v>
      </c>
      <c r="E751" s="6">
        <f t="shared" si="109"/>
        <v>7.8868191721104722E-2</v>
      </c>
      <c r="F751" s="7">
        <f t="shared" si="110"/>
        <v>7.8329964843240063E-2</v>
      </c>
      <c r="I751" s="10">
        <v>749</v>
      </c>
      <c r="J751" s="8">
        <f t="shared" si="111"/>
        <v>8.1154354834365561E-2</v>
      </c>
      <c r="K751" s="8">
        <f t="shared" si="111"/>
        <v>7.9592323526965159E-2</v>
      </c>
      <c r="L751" s="8">
        <f t="shared" si="111"/>
        <v>8.0368191721104723E-2</v>
      </c>
      <c r="M751" s="8">
        <f t="shared" si="106"/>
        <v>7.9829964843240064E-2</v>
      </c>
      <c r="P751">
        <v>749</v>
      </c>
      <c r="Q751" s="8">
        <f t="shared" si="112"/>
        <v>7.8154354834365558E-2</v>
      </c>
      <c r="R751" s="8">
        <f t="shared" si="112"/>
        <v>7.6592323526965156E-2</v>
      </c>
      <c r="S751" s="8">
        <f t="shared" si="112"/>
        <v>7.736819172110472E-2</v>
      </c>
      <c r="T751" s="8">
        <f t="shared" si="107"/>
        <v>7.6829964843240062E-2</v>
      </c>
      <c r="W751">
        <v>749</v>
      </c>
      <c r="X751" s="4">
        <f t="shared" si="105"/>
        <v>7.8723712241984836E-2</v>
      </c>
      <c r="Y751" s="4">
        <f t="shared" si="114"/>
        <v>7.7809158022904626E-2</v>
      </c>
      <c r="Z751" s="4">
        <f t="shared" si="115"/>
        <v>7.7185156696985169E-2</v>
      </c>
    </row>
    <row r="752" spans="1:26" x14ac:dyDescent="0.25">
      <c r="A752" s="16">
        <f t="shared" si="113"/>
        <v>44285</v>
      </c>
      <c r="B752">
        <f>+'[2]Ejercicio 1'!E969</f>
        <v>750</v>
      </c>
      <c r="C752" s="5">
        <v>7.96527129989196E-2</v>
      </c>
      <c r="D752" s="4">
        <f t="shared" si="108"/>
        <v>7.8090745247699059E-2</v>
      </c>
      <c r="E752" s="6">
        <f t="shared" si="109"/>
        <v>7.8866581977385303E-2</v>
      </c>
      <c r="F752" s="7">
        <f t="shared" si="110"/>
        <v>7.8328376948672798E-2</v>
      </c>
      <c r="I752" s="10">
        <v>750</v>
      </c>
      <c r="J752" s="8">
        <f t="shared" si="111"/>
        <v>8.1152712998919602E-2</v>
      </c>
      <c r="K752" s="8">
        <f t="shared" si="111"/>
        <v>7.959074524769906E-2</v>
      </c>
      <c r="L752" s="8">
        <f t="shared" si="111"/>
        <v>8.0366581977385304E-2</v>
      </c>
      <c r="M752" s="8">
        <f t="shared" si="106"/>
        <v>7.98283769486728E-2</v>
      </c>
      <c r="P752">
        <v>750</v>
      </c>
      <c r="Q752" s="8">
        <f t="shared" si="112"/>
        <v>7.8152712998919599E-2</v>
      </c>
      <c r="R752" s="8">
        <f t="shared" si="112"/>
        <v>7.6590745247699057E-2</v>
      </c>
      <c r="S752" s="8">
        <f t="shared" si="112"/>
        <v>7.7366581977385301E-2</v>
      </c>
      <c r="T752" s="8">
        <f t="shared" si="107"/>
        <v>7.6828376948672797E-2</v>
      </c>
      <c r="W752">
        <v>750</v>
      </c>
      <c r="X752" s="4">
        <f t="shared" si="105"/>
        <v>7.8720429433684472E-2</v>
      </c>
      <c r="Y752" s="4">
        <f t="shared" si="114"/>
        <v>7.7805938594028165E-2</v>
      </c>
      <c r="Z752" s="4">
        <f t="shared" si="115"/>
        <v>7.718198029277408E-2</v>
      </c>
    </row>
    <row r="753" spans="1:26" x14ac:dyDescent="0.25">
      <c r="A753" s="16">
        <f t="shared" si="113"/>
        <v>44286</v>
      </c>
      <c r="B753">
        <f>+'[2]Ejercicio 1'!E970</f>
        <v>751</v>
      </c>
      <c r="C753" s="5">
        <v>7.9651071163473641E-2</v>
      </c>
      <c r="D753" s="4">
        <f t="shared" si="108"/>
        <v>7.8089166967174189E-2</v>
      </c>
      <c r="E753" s="6">
        <f t="shared" si="109"/>
        <v>7.8864972233023758E-2</v>
      </c>
      <c r="F753" s="7">
        <f t="shared" si="110"/>
        <v>7.8326789053032114E-2</v>
      </c>
      <c r="I753" s="10">
        <v>751</v>
      </c>
      <c r="J753" s="8">
        <f t="shared" si="111"/>
        <v>8.1151071163473643E-2</v>
      </c>
      <c r="K753" s="8">
        <f t="shared" si="111"/>
        <v>7.9589166967174191E-2</v>
      </c>
      <c r="L753" s="8">
        <f t="shared" si="111"/>
        <v>8.036497223302376E-2</v>
      </c>
      <c r="M753" s="8">
        <f t="shared" si="106"/>
        <v>7.9826789053032116E-2</v>
      </c>
      <c r="P753">
        <v>751</v>
      </c>
      <c r="Q753" s="8">
        <f t="shared" si="112"/>
        <v>7.815107116347364E-2</v>
      </c>
      <c r="R753" s="8">
        <f t="shared" si="112"/>
        <v>7.6589166967174188E-2</v>
      </c>
      <c r="S753" s="8">
        <f t="shared" si="112"/>
        <v>7.7364972233023757E-2</v>
      </c>
      <c r="T753" s="8">
        <f t="shared" si="107"/>
        <v>7.6826789053032113E-2</v>
      </c>
      <c r="W753">
        <v>751</v>
      </c>
      <c r="X753" s="4">
        <f t="shared" si="105"/>
        <v>7.871714662669603E-2</v>
      </c>
      <c r="Y753" s="4">
        <f t="shared" si="114"/>
        <v>7.7802719163875364E-2</v>
      </c>
      <c r="Z753" s="4">
        <f t="shared" si="115"/>
        <v>7.7178803885611061E-2</v>
      </c>
    </row>
    <row r="754" spans="1:26" x14ac:dyDescent="0.25">
      <c r="A754" s="16">
        <f t="shared" si="113"/>
        <v>44287</v>
      </c>
      <c r="B754">
        <f>+'[2]Ejercicio 1'!E971</f>
        <v>752</v>
      </c>
      <c r="C754" s="5">
        <v>7.9649429328027682E-2</v>
      </c>
      <c r="D754" s="4">
        <f t="shared" si="108"/>
        <v>7.8087588685389717E-2</v>
      </c>
      <c r="E754" s="6">
        <f t="shared" si="109"/>
        <v>7.8863362488020089E-2</v>
      </c>
      <c r="F754" s="7">
        <f t="shared" si="110"/>
        <v>7.8325201156320842E-2</v>
      </c>
      <c r="I754" s="10">
        <v>752</v>
      </c>
      <c r="J754" s="8">
        <f t="shared" si="111"/>
        <v>8.1149429328027683E-2</v>
      </c>
      <c r="K754" s="8">
        <f t="shared" si="111"/>
        <v>7.9587588685389718E-2</v>
      </c>
      <c r="L754" s="8">
        <f t="shared" si="111"/>
        <v>8.036336248802009E-2</v>
      </c>
      <c r="M754" s="8">
        <f t="shared" si="106"/>
        <v>7.9825201156320844E-2</v>
      </c>
      <c r="P754">
        <v>752</v>
      </c>
      <c r="Q754" s="8">
        <f t="shared" si="112"/>
        <v>7.8149429328027681E-2</v>
      </c>
      <c r="R754" s="8">
        <f t="shared" si="112"/>
        <v>7.6587588685389715E-2</v>
      </c>
      <c r="S754" s="8">
        <f t="shared" si="112"/>
        <v>7.7363362488020088E-2</v>
      </c>
      <c r="T754" s="8">
        <f t="shared" si="107"/>
        <v>7.6825201156320841E-2</v>
      </c>
      <c r="W754">
        <v>752</v>
      </c>
      <c r="X754" s="4">
        <f t="shared" si="105"/>
        <v>7.8713863821015556E-2</v>
      </c>
      <c r="Y754" s="4">
        <f t="shared" si="114"/>
        <v>7.7799499732433053E-2</v>
      </c>
      <c r="Z754" s="4">
        <f t="shared" si="115"/>
        <v>7.7175627475356237E-2</v>
      </c>
    </row>
    <row r="755" spans="1:26" x14ac:dyDescent="0.25">
      <c r="A755" s="16">
        <f t="shared" si="113"/>
        <v>44288</v>
      </c>
      <c r="B755">
        <f>+'[2]Ejercicio 1'!E972</f>
        <v>753</v>
      </c>
      <c r="C755" s="5">
        <v>7.9647787492581723E-2</v>
      </c>
      <c r="D755" s="4">
        <f t="shared" si="108"/>
        <v>7.8086010402345626E-2</v>
      </c>
      <c r="E755" s="6">
        <f t="shared" si="109"/>
        <v>7.8861752742374308E-2</v>
      </c>
      <c r="F755" s="7">
        <f t="shared" si="110"/>
        <v>7.832361325853901E-2</v>
      </c>
      <c r="I755" s="10">
        <v>753</v>
      </c>
      <c r="J755" s="8">
        <f t="shared" si="111"/>
        <v>8.1147787492581724E-2</v>
      </c>
      <c r="K755" s="8">
        <f t="shared" si="111"/>
        <v>7.9586010402345628E-2</v>
      </c>
      <c r="L755" s="8">
        <f t="shared" si="111"/>
        <v>8.0361752742374309E-2</v>
      </c>
      <c r="M755" s="8">
        <f t="shared" si="106"/>
        <v>7.9823613258539011E-2</v>
      </c>
      <c r="P755">
        <v>753</v>
      </c>
      <c r="Q755" s="8">
        <f t="shared" si="112"/>
        <v>7.8147787492581722E-2</v>
      </c>
      <c r="R755" s="8">
        <f t="shared" si="112"/>
        <v>7.6586010402345625E-2</v>
      </c>
      <c r="S755" s="8">
        <f t="shared" si="112"/>
        <v>7.7361752742374307E-2</v>
      </c>
      <c r="T755" s="8">
        <f t="shared" si="107"/>
        <v>7.6823613258539009E-2</v>
      </c>
      <c r="W755">
        <v>753</v>
      </c>
      <c r="X755" s="4">
        <f t="shared" si="105"/>
        <v>7.8710581016646991E-2</v>
      </c>
      <c r="Y755" s="4">
        <f t="shared" si="114"/>
        <v>7.7796280299713513E-2</v>
      </c>
      <c r="Z755" s="4">
        <f t="shared" si="115"/>
        <v>7.7172451062152356E-2</v>
      </c>
    </row>
    <row r="756" spans="1:26" x14ac:dyDescent="0.25">
      <c r="A756" s="16">
        <f t="shared" si="113"/>
        <v>44289</v>
      </c>
      <c r="B756">
        <f>+'[2]Ejercicio 1'!E973</f>
        <v>754</v>
      </c>
      <c r="C756" s="5">
        <v>7.9646145657135764E-2</v>
      </c>
      <c r="D756" s="4">
        <f t="shared" si="108"/>
        <v>7.8084432118042349E-2</v>
      </c>
      <c r="E756" s="6">
        <f t="shared" si="109"/>
        <v>7.8860142996085514E-2</v>
      </c>
      <c r="F756" s="7">
        <f t="shared" si="110"/>
        <v>7.83220253596809E-2</v>
      </c>
      <c r="I756" s="10">
        <v>754</v>
      </c>
      <c r="J756" s="8">
        <f t="shared" si="111"/>
        <v>8.1146145657135765E-2</v>
      </c>
      <c r="K756" s="8">
        <f t="shared" si="111"/>
        <v>7.958443211804235E-2</v>
      </c>
      <c r="L756" s="8">
        <f t="shared" si="111"/>
        <v>8.0360142996085515E-2</v>
      </c>
      <c r="M756" s="8">
        <f t="shared" si="106"/>
        <v>7.9822025359680901E-2</v>
      </c>
      <c r="P756">
        <v>754</v>
      </c>
      <c r="Q756" s="8">
        <f t="shared" si="112"/>
        <v>7.8146145657135763E-2</v>
      </c>
      <c r="R756" s="8">
        <f t="shared" si="112"/>
        <v>7.6584432118042348E-2</v>
      </c>
      <c r="S756" s="8">
        <f t="shared" si="112"/>
        <v>7.7360142996085512E-2</v>
      </c>
      <c r="T756" s="8">
        <f t="shared" si="107"/>
        <v>7.6822025359680898E-2</v>
      </c>
      <c r="W756">
        <v>754</v>
      </c>
      <c r="X756" s="4">
        <f t="shared" si="105"/>
        <v>7.870729821358903E-2</v>
      </c>
      <c r="Y756" s="4">
        <f t="shared" si="114"/>
        <v>7.7793060865696553E-2</v>
      </c>
      <c r="Z756" s="4">
        <f t="shared" si="115"/>
        <v>7.7169274645853783E-2</v>
      </c>
    </row>
    <row r="757" spans="1:26" x14ac:dyDescent="0.25">
      <c r="A757" s="16">
        <f t="shared" si="113"/>
        <v>44290</v>
      </c>
      <c r="B757">
        <f>+'[2]Ejercicio 1'!E974</f>
        <v>755</v>
      </c>
      <c r="C757" s="5">
        <v>7.9644503821689805E-2</v>
      </c>
      <c r="D757" s="4">
        <f t="shared" si="108"/>
        <v>7.8082853832480287E-2</v>
      </c>
      <c r="E757" s="6">
        <f t="shared" si="109"/>
        <v>7.8858533249155469E-2</v>
      </c>
      <c r="F757" s="7">
        <f t="shared" si="110"/>
        <v>7.832043745975506E-2</v>
      </c>
      <c r="I757" s="10">
        <v>755</v>
      </c>
      <c r="J757" s="8">
        <f t="shared" si="111"/>
        <v>8.1144503821689806E-2</v>
      </c>
      <c r="K757" s="8">
        <f t="shared" si="111"/>
        <v>7.9582853832480288E-2</v>
      </c>
      <c r="L757" s="8">
        <f t="shared" si="111"/>
        <v>8.035853324915547E-2</v>
      </c>
      <c r="M757" s="8">
        <f t="shared" si="106"/>
        <v>7.9820437459755061E-2</v>
      </c>
      <c r="P757">
        <v>755</v>
      </c>
      <c r="Q757" s="8">
        <f t="shared" si="112"/>
        <v>7.8144503821689804E-2</v>
      </c>
      <c r="R757" s="8">
        <f t="shared" si="112"/>
        <v>7.6582853832480285E-2</v>
      </c>
      <c r="S757" s="8">
        <f t="shared" si="112"/>
        <v>7.7358533249155467E-2</v>
      </c>
      <c r="T757" s="8">
        <f t="shared" si="107"/>
        <v>7.6820437459755059E-2</v>
      </c>
      <c r="W757">
        <v>755</v>
      </c>
      <c r="X757" s="4">
        <f t="shared" si="105"/>
        <v>7.8704015411843423E-2</v>
      </c>
      <c r="Y757" s="4">
        <f t="shared" si="114"/>
        <v>7.7789841430403253E-2</v>
      </c>
      <c r="Z757" s="4">
        <f t="shared" si="115"/>
        <v>7.7166098226611871E-2</v>
      </c>
    </row>
    <row r="758" spans="1:26" x14ac:dyDescent="0.25">
      <c r="A758" s="16">
        <f t="shared" si="113"/>
        <v>44291</v>
      </c>
      <c r="B758">
        <f>+'[2]Ejercicio 1'!E975</f>
        <v>756</v>
      </c>
      <c r="C758" s="5">
        <v>7.9642861986243846E-2</v>
      </c>
      <c r="D758" s="4">
        <f t="shared" si="108"/>
        <v>7.8081275545658191E-2</v>
      </c>
      <c r="E758" s="6">
        <f t="shared" si="109"/>
        <v>7.8856923501582424E-2</v>
      </c>
      <c r="F758" s="7">
        <f t="shared" si="110"/>
        <v>7.8318849558755801E-2</v>
      </c>
      <c r="I758" s="10">
        <v>756</v>
      </c>
      <c r="J758" s="8">
        <f t="shared" si="111"/>
        <v>8.1142861986243847E-2</v>
      </c>
      <c r="K758" s="8">
        <f t="shared" si="111"/>
        <v>7.9581275545658192E-2</v>
      </c>
      <c r="L758" s="8">
        <f t="shared" si="111"/>
        <v>8.0356923501582425E-2</v>
      </c>
      <c r="M758" s="8">
        <f t="shared" si="106"/>
        <v>7.9818849558755803E-2</v>
      </c>
      <c r="P758">
        <v>756</v>
      </c>
      <c r="Q758" s="8">
        <f t="shared" si="112"/>
        <v>7.8142861986243844E-2</v>
      </c>
      <c r="R758" s="8">
        <f t="shared" si="112"/>
        <v>7.658127554565819E-2</v>
      </c>
      <c r="S758" s="8">
        <f t="shared" si="112"/>
        <v>7.7356923501582422E-2</v>
      </c>
      <c r="T758" s="8">
        <f t="shared" si="107"/>
        <v>7.68188495587558E-2</v>
      </c>
      <c r="W758">
        <v>756</v>
      </c>
      <c r="X758" s="4">
        <f t="shared" si="105"/>
        <v>7.8700732611406213E-2</v>
      </c>
      <c r="Y758" s="4">
        <f t="shared" si="114"/>
        <v>7.7786621993826591E-2</v>
      </c>
      <c r="Z758" s="4">
        <f t="shared" si="115"/>
        <v>7.7162921804346654E-2</v>
      </c>
    </row>
    <row r="759" spans="1:26" x14ac:dyDescent="0.25">
      <c r="A759" s="16">
        <f t="shared" si="113"/>
        <v>44292</v>
      </c>
      <c r="B759">
        <f>+'[2]Ejercicio 1'!E976</f>
        <v>757</v>
      </c>
      <c r="C759" s="5">
        <v>7.9641220150797887E-2</v>
      </c>
      <c r="D759" s="4">
        <f t="shared" si="108"/>
        <v>7.8079697257576908E-2</v>
      </c>
      <c r="E759" s="6">
        <f t="shared" si="109"/>
        <v>7.8855313753367268E-2</v>
      </c>
      <c r="F759" s="7">
        <f t="shared" si="110"/>
        <v>7.831726165668311E-2</v>
      </c>
      <c r="I759" s="10">
        <v>757</v>
      </c>
      <c r="J759" s="8">
        <f t="shared" si="111"/>
        <v>8.1141220150797888E-2</v>
      </c>
      <c r="K759" s="8">
        <f t="shared" si="111"/>
        <v>7.9579697257576909E-2</v>
      </c>
      <c r="L759" s="8">
        <f t="shared" si="111"/>
        <v>8.0355313753367269E-2</v>
      </c>
      <c r="M759" s="8">
        <f t="shared" si="106"/>
        <v>7.9817261656683111E-2</v>
      </c>
      <c r="P759">
        <v>757</v>
      </c>
      <c r="Q759" s="8">
        <f t="shared" si="112"/>
        <v>7.8141220150797885E-2</v>
      </c>
      <c r="R759" s="8">
        <f t="shared" si="112"/>
        <v>7.6579697257576906E-2</v>
      </c>
      <c r="S759" s="8">
        <f t="shared" si="112"/>
        <v>7.7355313753367266E-2</v>
      </c>
      <c r="T759" s="8">
        <f t="shared" si="107"/>
        <v>7.6817261656683108E-2</v>
      </c>
      <c r="W759">
        <v>757</v>
      </c>
      <c r="X759" s="4">
        <f t="shared" si="105"/>
        <v>7.8697449812279177E-2</v>
      </c>
      <c r="Y759" s="4">
        <f t="shared" si="114"/>
        <v>7.7783402555965664E-2</v>
      </c>
      <c r="Z759" s="4">
        <f t="shared" si="115"/>
        <v>7.7159745378986774E-2</v>
      </c>
    </row>
    <row r="760" spans="1:26" x14ac:dyDescent="0.25">
      <c r="A760" s="16">
        <f t="shared" si="113"/>
        <v>44293</v>
      </c>
      <c r="B760">
        <f>+'[2]Ejercicio 1'!E977</f>
        <v>758</v>
      </c>
      <c r="C760" s="5">
        <v>7.9639578315351928E-2</v>
      </c>
      <c r="D760" s="4">
        <f t="shared" si="108"/>
        <v>7.807811896823641E-2</v>
      </c>
      <c r="E760" s="6">
        <f t="shared" si="109"/>
        <v>7.8853704004509972E-2</v>
      </c>
      <c r="F760" s="7">
        <f t="shared" si="110"/>
        <v>7.8315673753536999E-2</v>
      </c>
      <c r="I760" s="10">
        <v>758</v>
      </c>
      <c r="J760" s="8">
        <f t="shared" si="111"/>
        <v>8.1139578315351929E-2</v>
      </c>
      <c r="K760" s="8">
        <f t="shared" si="111"/>
        <v>7.9578118968236411E-2</v>
      </c>
      <c r="L760" s="8">
        <f t="shared" si="111"/>
        <v>8.0353704004509974E-2</v>
      </c>
      <c r="M760" s="8">
        <f t="shared" si="106"/>
        <v>7.9815673753537E-2</v>
      </c>
      <c r="P760">
        <v>758</v>
      </c>
      <c r="Q760" s="8">
        <f t="shared" si="112"/>
        <v>7.8139578315351926E-2</v>
      </c>
      <c r="R760" s="8">
        <f t="shared" si="112"/>
        <v>7.6578118968236408E-2</v>
      </c>
      <c r="S760" s="8">
        <f t="shared" si="112"/>
        <v>7.7353704004509971E-2</v>
      </c>
      <c r="T760" s="8">
        <f t="shared" si="107"/>
        <v>7.6815673753536998E-2</v>
      </c>
      <c r="W760">
        <v>758</v>
      </c>
      <c r="X760" s="4">
        <f t="shared" si="105"/>
        <v>7.8694167014463176E-2</v>
      </c>
      <c r="Y760" s="4">
        <f t="shared" si="114"/>
        <v>7.7780183116816115E-2</v>
      </c>
      <c r="Z760" s="4">
        <f t="shared" si="115"/>
        <v>7.7156568950603591E-2</v>
      </c>
    </row>
    <row r="761" spans="1:26" x14ac:dyDescent="0.25">
      <c r="A761" s="16">
        <f t="shared" si="113"/>
        <v>44294</v>
      </c>
      <c r="B761">
        <f>+'[2]Ejercicio 1'!E978</f>
        <v>759</v>
      </c>
      <c r="C761" s="5">
        <v>7.9637936479905969E-2</v>
      </c>
      <c r="D761" s="4">
        <f t="shared" si="108"/>
        <v>7.8076540677636919E-2</v>
      </c>
      <c r="E761" s="6">
        <f t="shared" si="109"/>
        <v>7.885209425501144E-2</v>
      </c>
      <c r="F761" s="7">
        <f t="shared" si="110"/>
        <v>7.8314085849323173E-2</v>
      </c>
      <c r="I761" s="10">
        <v>759</v>
      </c>
      <c r="J761" s="8">
        <f t="shared" si="111"/>
        <v>8.113793647990597E-2</v>
      </c>
      <c r="K761" s="8">
        <f t="shared" si="111"/>
        <v>7.957654067763692E-2</v>
      </c>
      <c r="L761" s="8">
        <f t="shared" si="111"/>
        <v>8.0352094255011441E-2</v>
      </c>
      <c r="M761" s="8">
        <f t="shared" si="106"/>
        <v>7.9814085849323174E-2</v>
      </c>
      <c r="P761">
        <v>759</v>
      </c>
      <c r="Q761" s="8">
        <f t="shared" si="112"/>
        <v>7.8137936479905967E-2</v>
      </c>
      <c r="R761" s="8">
        <f t="shared" si="112"/>
        <v>7.6576540677636917E-2</v>
      </c>
      <c r="S761" s="8">
        <f t="shared" si="112"/>
        <v>7.7352094255011439E-2</v>
      </c>
      <c r="T761" s="8">
        <f t="shared" si="107"/>
        <v>7.6814085849323172E-2</v>
      </c>
      <c r="W761">
        <v>759</v>
      </c>
      <c r="X761" s="4">
        <f t="shared" si="105"/>
        <v>7.8690884217960402E-2</v>
      </c>
      <c r="Y761" s="4">
        <f t="shared" si="114"/>
        <v>7.7776963676389338E-2</v>
      </c>
      <c r="Z761" s="4">
        <f t="shared" si="115"/>
        <v>7.7153392519277053E-2</v>
      </c>
    </row>
    <row r="762" spans="1:26" x14ac:dyDescent="0.25">
      <c r="A762" s="16">
        <f t="shared" si="113"/>
        <v>44295</v>
      </c>
      <c r="B762">
        <f>+'[2]Ejercicio 1'!E979</f>
        <v>760</v>
      </c>
      <c r="C762" s="5">
        <v>7.9636294644460009E-2</v>
      </c>
      <c r="D762" s="4">
        <f t="shared" si="108"/>
        <v>7.8074962385777602E-2</v>
      </c>
      <c r="E762" s="6">
        <f t="shared" si="109"/>
        <v>7.885048450486902E-2</v>
      </c>
      <c r="F762" s="7">
        <f t="shared" si="110"/>
        <v>7.8312497944033055E-2</v>
      </c>
      <c r="I762" s="10">
        <v>760</v>
      </c>
      <c r="J762" s="8">
        <f t="shared" si="111"/>
        <v>8.1136294644460011E-2</v>
      </c>
      <c r="K762" s="8">
        <f t="shared" si="111"/>
        <v>7.9574962385777603E-2</v>
      </c>
      <c r="L762" s="8">
        <f t="shared" si="111"/>
        <v>8.0350484504869021E-2</v>
      </c>
      <c r="M762" s="8">
        <f t="shared" si="106"/>
        <v>7.9812497944033056E-2</v>
      </c>
      <c r="P762">
        <v>760</v>
      </c>
      <c r="Q762" s="8">
        <f t="shared" si="112"/>
        <v>7.8136294644460008E-2</v>
      </c>
      <c r="R762" s="8">
        <f t="shared" si="112"/>
        <v>7.6574962385777601E-2</v>
      </c>
      <c r="S762" s="8">
        <f t="shared" si="112"/>
        <v>7.7350484504869019E-2</v>
      </c>
      <c r="T762" s="8">
        <f t="shared" si="107"/>
        <v>7.6812497944033054E-2</v>
      </c>
      <c r="W762">
        <v>760</v>
      </c>
      <c r="X762" s="4">
        <f t="shared" ref="X762:X825" si="116">Tasa_Fwd(C580,B580,C762,B762,182)</f>
        <v>7.868760142276604E-2</v>
      </c>
      <c r="Y762" s="4">
        <f t="shared" si="114"/>
        <v>7.7773744234671288E-2</v>
      </c>
      <c r="Z762" s="4">
        <f t="shared" si="115"/>
        <v>7.7150216084778761E-2</v>
      </c>
    </row>
    <row r="763" spans="1:26" x14ac:dyDescent="0.25">
      <c r="A763" s="16">
        <f t="shared" si="113"/>
        <v>44296</v>
      </c>
      <c r="B763">
        <f>+'[2]Ejercicio 1'!E980</f>
        <v>761</v>
      </c>
      <c r="C763" s="5">
        <v>7.963465280901405E-2</v>
      </c>
      <c r="D763" s="4">
        <f t="shared" si="108"/>
        <v>7.8073384092658862E-2</v>
      </c>
      <c r="E763" s="6">
        <f t="shared" si="109"/>
        <v>7.8848874754085363E-2</v>
      </c>
      <c r="F763" s="7">
        <f t="shared" si="110"/>
        <v>7.8310910037672363E-2</v>
      </c>
      <c r="I763" s="10">
        <v>761</v>
      </c>
      <c r="J763" s="8">
        <f t="shared" si="111"/>
        <v>8.1134652809014052E-2</v>
      </c>
      <c r="K763" s="8">
        <f t="shared" si="111"/>
        <v>7.9573384092658864E-2</v>
      </c>
      <c r="L763" s="8">
        <f t="shared" si="111"/>
        <v>8.0348874754085364E-2</v>
      </c>
      <c r="M763" s="8">
        <f t="shared" si="106"/>
        <v>7.9810910037672364E-2</v>
      </c>
      <c r="P763">
        <v>761</v>
      </c>
      <c r="Q763" s="8">
        <f t="shared" si="112"/>
        <v>7.8134652809014049E-2</v>
      </c>
      <c r="R763" s="8">
        <f t="shared" si="112"/>
        <v>7.6573384092658861E-2</v>
      </c>
      <c r="S763" s="8">
        <f t="shared" si="112"/>
        <v>7.7348874754085362E-2</v>
      </c>
      <c r="T763" s="8">
        <f t="shared" si="107"/>
        <v>7.6810910037672361E-2</v>
      </c>
      <c r="W763">
        <v>761</v>
      </c>
      <c r="X763" s="4">
        <f t="shared" si="116"/>
        <v>7.8684318628880964E-2</v>
      </c>
      <c r="Y763" s="4">
        <f t="shared" si="114"/>
        <v>7.7770524791677773E-2</v>
      </c>
      <c r="Z763" s="4">
        <f t="shared" si="115"/>
        <v>7.7147039647408489E-2</v>
      </c>
    </row>
    <row r="764" spans="1:26" x14ac:dyDescent="0.25">
      <c r="A764" s="16">
        <f t="shared" si="113"/>
        <v>44297</v>
      </c>
      <c r="B764">
        <f>+'[2]Ejercicio 1'!E981</f>
        <v>762</v>
      </c>
      <c r="C764" s="5">
        <v>7.9633010973568091E-2</v>
      </c>
      <c r="D764" s="4">
        <f t="shared" si="108"/>
        <v>7.8071805798280922E-2</v>
      </c>
      <c r="E764" s="6">
        <f t="shared" si="109"/>
        <v>7.8847265002659581E-2</v>
      </c>
      <c r="F764" s="7">
        <f t="shared" si="110"/>
        <v>7.830932213024111E-2</v>
      </c>
      <c r="I764" s="10">
        <v>762</v>
      </c>
      <c r="J764" s="8">
        <f t="shared" si="111"/>
        <v>8.1133010973568093E-2</v>
      </c>
      <c r="K764" s="8">
        <f t="shared" si="111"/>
        <v>7.9571805798280923E-2</v>
      </c>
      <c r="L764" s="8">
        <f t="shared" si="111"/>
        <v>8.0347265002659582E-2</v>
      </c>
      <c r="M764" s="8">
        <f t="shared" si="106"/>
        <v>7.9809322130241112E-2</v>
      </c>
      <c r="P764">
        <v>762</v>
      </c>
      <c r="Q764" s="8">
        <f t="shared" si="112"/>
        <v>7.813301097356809E-2</v>
      </c>
      <c r="R764" s="8">
        <f t="shared" si="112"/>
        <v>7.657180579828092E-2</v>
      </c>
      <c r="S764" s="8">
        <f t="shared" si="112"/>
        <v>7.7347265002659579E-2</v>
      </c>
      <c r="T764" s="8">
        <f t="shared" si="107"/>
        <v>7.6809322130241109E-2</v>
      </c>
      <c r="W764">
        <v>762</v>
      </c>
      <c r="X764" s="4">
        <f t="shared" si="116"/>
        <v>7.8681035836308241E-2</v>
      </c>
      <c r="Y764" s="4">
        <f t="shared" si="114"/>
        <v>7.7767305347392984E-2</v>
      </c>
      <c r="Z764" s="4">
        <f t="shared" si="115"/>
        <v>7.7143863206943539E-2</v>
      </c>
    </row>
    <row r="765" spans="1:26" x14ac:dyDescent="0.25">
      <c r="A765" s="16">
        <f t="shared" si="113"/>
        <v>44298</v>
      </c>
      <c r="B765">
        <f>+'[2]Ejercicio 1'!E982</f>
        <v>763</v>
      </c>
      <c r="C765" s="5">
        <v>7.9631369138122132E-2</v>
      </c>
      <c r="D765" s="4">
        <f t="shared" si="108"/>
        <v>7.8070227502643558E-2</v>
      </c>
      <c r="E765" s="6">
        <f t="shared" si="109"/>
        <v>7.8845655250590799E-2</v>
      </c>
      <c r="F765" s="7">
        <f t="shared" si="110"/>
        <v>7.8307734221736425E-2</v>
      </c>
      <c r="I765" s="10">
        <v>763</v>
      </c>
      <c r="J765" s="8">
        <f t="shared" si="111"/>
        <v>8.1131369138122134E-2</v>
      </c>
      <c r="K765" s="8">
        <f t="shared" si="111"/>
        <v>7.9570227502643559E-2</v>
      </c>
      <c r="L765" s="8">
        <f t="shared" si="111"/>
        <v>8.03456552505908E-2</v>
      </c>
      <c r="M765" s="8">
        <f t="shared" si="106"/>
        <v>7.9807734221736426E-2</v>
      </c>
      <c r="P765">
        <v>763</v>
      </c>
      <c r="Q765" s="8">
        <f t="shared" si="112"/>
        <v>7.8131369138122131E-2</v>
      </c>
      <c r="R765" s="8">
        <f t="shared" si="112"/>
        <v>7.6570227502643556E-2</v>
      </c>
      <c r="S765" s="8">
        <f t="shared" si="112"/>
        <v>7.7345655250590797E-2</v>
      </c>
      <c r="T765" s="8">
        <f t="shared" si="107"/>
        <v>7.6807734221736423E-2</v>
      </c>
      <c r="W765">
        <v>763</v>
      </c>
      <c r="X765" s="4">
        <f t="shared" si="116"/>
        <v>7.8677753045046123E-2</v>
      </c>
      <c r="Y765" s="4">
        <f t="shared" si="114"/>
        <v>7.776408590182482E-2</v>
      </c>
      <c r="Z765" s="4">
        <f t="shared" si="115"/>
        <v>7.7140686763529531E-2</v>
      </c>
    </row>
    <row r="766" spans="1:26" x14ac:dyDescent="0.25">
      <c r="A766" s="16">
        <f t="shared" si="113"/>
        <v>44299</v>
      </c>
      <c r="B766">
        <f>+'[2]Ejercicio 1'!E983</f>
        <v>764</v>
      </c>
      <c r="C766" s="5">
        <v>7.9629727302676173E-2</v>
      </c>
      <c r="D766" s="4">
        <f t="shared" si="108"/>
        <v>7.8068649205747381E-2</v>
      </c>
      <c r="E766" s="6">
        <f t="shared" si="109"/>
        <v>7.8844045497880766E-2</v>
      </c>
      <c r="F766" s="7">
        <f t="shared" si="110"/>
        <v>7.8306146312161165E-2</v>
      </c>
      <c r="I766" s="10">
        <v>764</v>
      </c>
      <c r="J766" s="8">
        <f t="shared" si="111"/>
        <v>8.1129727302676174E-2</v>
      </c>
      <c r="K766" s="8">
        <f t="shared" si="111"/>
        <v>7.9568649205747383E-2</v>
      </c>
      <c r="L766" s="8">
        <f t="shared" si="111"/>
        <v>8.0344045497880767E-2</v>
      </c>
      <c r="M766" s="8">
        <f t="shared" si="106"/>
        <v>7.9806146312161166E-2</v>
      </c>
      <c r="P766">
        <v>764</v>
      </c>
      <c r="Q766" s="8">
        <f t="shared" si="112"/>
        <v>7.8129727302676172E-2</v>
      </c>
      <c r="R766" s="8">
        <f t="shared" si="112"/>
        <v>7.656864920574738E-2</v>
      </c>
      <c r="S766" s="8">
        <f t="shared" si="112"/>
        <v>7.7344045497880765E-2</v>
      </c>
      <c r="T766" s="8">
        <f t="shared" si="107"/>
        <v>7.6806146312161164E-2</v>
      </c>
      <c r="W766">
        <v>764</v>
      </c>
      <c r="X766" s="4">
        <f t="shared" si="116"/>
        <v>7.8674470255096343E-2</v>
      </c>
      <c r="Y766" s="4">
        <f t="shared" si="114"/>
        <v>7.7760866454981203E-2</v>
      </c>
      <c r="Z766" s="4">
        <f t="shared" si="115"/>
        <v>7.7137510317029409E-2</v>
      </c>
    </row>
    <row r="767" spans="1:26" x14ac:dyDescent="0.25">
      <c r="A767" s="16">
        <f t="shared" si="113"/>
        <v>44300</v>
      </c>
      <c r="B767">
        <f>+'[2]Ejercicio 1'!E984</f>
        <v>765</v>
      </c>
      <c r="C767" s="5">
        <v>7.9628085467230214E-2</v>
      </c>
      <c r="D767" s="4">
        <f t="shared" si="108"/>
        <v>7.8067070907591379E-2</v>
      </c>
      <c r="E767" s="6">
        <f t="shared" si="109"/>
        <v>7.8842435744527734E-2</v>
      </c>
      <c r="F767" s="7">
        <f t="shared" si="110"/>
        <v>7.8304558401512486E-2</v>
      </c>
      <c r="I767" s="10">
        <v>765</v>
      </c>
      <c r="J767" s="8">
        <f t="shared" si="111"/>
        <v>8.1128085467230215E-2</v>
      </c>
      <c r="K767" s="8">
        <f t="shared" si="111"/>
        <v>7.9567070907591381E-2</v>
      </c>
      <c r="L767" s="8">
        <f t="shared" si="111"/>
        <v>8.0342435744527735E-2</v>
      </c>
      <c r="M767" s="8">
        <f t="shared" si="106"/>
        <v>7.9804558401512488E-2</v>
      </c>
      <c r="P767">
        <v>765</v>
      </c>
      <c r="Q767" s="8">
        <f t="shared" si="112"/>
        <v>7.8128085467230213E-2</v>
      </c>
      <c r="R767" s="8">
        <f t="shared" si="112"/>
        <v>7.6567070907591378E-2</v>
      </c>
      <c r="S767" s="8">
        <f t="shared" si="112"/>
        <v>7.7342435744527732E-2</v>
      </c>
      <c r="T767" s="8">
        <f t="shared" si="107"/>
        <v>7.6804558401512485E-2</v>
      </c>
      <c r="W767">
        <v>765</v>
      </c>
      <c r="X767" s="4">
        <f t="shared" si="116"/>
        <v>7.8671187466453671E-2</v>
      </c>
      <c r="Y767" s="4">
        <f t="shared" si="114"/>
        <v>7.7757647006845426E-2</v>
      </c>
      <c r="Z767" s="4">
        <f t="shared" si="115"/>
        <v>7.7134333867574512E-2</v>
      </c>
    </row>
    <row r="768" spans="1:26" x14ac:dyDescent="0.25">
      <c r="A768" s="16">
        <f t="shared" si="113"/>
        <v>44301</v>
      </c>
      <c r="B768">
        <f>+'[2]Ejercicio 1'!E985</f>
        <v>766</v>
      </c>
      <c r="C768" s="5">
        <v>7.9626443631784255E-2</v>
      </c>
      <c r="D768" s="4">
        <f t="shared" si="108"/>
        <v>7.8065492608175954E-2</v>
      </c>
      <c r="E768" s="6">
        <f t="shared" si="109"/>
        <v>7.8840825990532576E-2</v>
      </c>
      <c r="F768" s="7">
        <f t="shared" si="110"/>
        <v>7.8302970489790374E-2</v>
      </c>
      <c r="I768" s="10">
        <v>766</v>
      </c>
      <c r="J768" s="8">
        <f t="shared" si="111"/>
        <v>8.1126443631784256E-2</v>
      </c>
      <c r="K768" s="8">
        <f t="shared" si="111"/>
        <v>7.9565492608175956E-2</v>
      </c>
      <c r="L768" s="8">
        <f t="shared" si="111"/>
        <v>8.0340825990532577E-2</v>
      </c>
      <c r="M768" s="8">
        <f t="shared" si="106"/>
        <v>7.9802970489790376E-2</v>
      </c>
      <c r="P768">
        <v>766</v>
      </c>
      <c r="Q768" s="8">
        <f t="shared" si="112"/>
        <v>7.8126443631784254E-2</v>
      </c>
      <c r="R768" s="8">
        <f t="shared" si="112"/>
        <v>7.6565492608175953E-2</v>
      </c>
      <c r="S768" s="8">
        <f t="shared" si="112"/>
        <v>7.7340825990532575E-2</v>
      </c>
      <c r="T768" s="8">
        <f t="shared" si="107"/>
        <v>7.6802970489790373E-2</v>
      </c>
      <c r="W768">
        <v>766</v>
      </c>
      <c r="X768" s="4">
        <f t="shared" si="116"/>
        <v>7.8667904679123352E-2</v>
      </c>
      <c r="Y768" s="4">
        <f t="shared" si="114"/>
        <v>7.7754427557428035E-2</v>
      </c>
      <c r="Z768" s="4">
        <f t="shared" si="115"/>
        <v>7.7131157415024951E-2</v>
      </c>
    </row>
    <row r="769" spans="1:26" x14ac:dyDescent="0.25">
      <c r="A769" s="16">
        <f t="shared" si="113"/>
        <v>44302</v>
      </c>
      <c r="B769">
        <f>+'[2]Ejercicio 1'!E986</f>
        <v>767</v>
      </c>
      <c r="C769" s="5">
        <v>7.9624801796338296E-2</v>
      </c>
      <c r="D769" s="4">
        <f t="shared" si="108"/>
        <v>7.80639143075013E-2</v>
      </c>
      <c r="E769" s="6">
        <f t="shared" si="109"/>
        <v>7.8839216235895293E-2</v>
      </c>
      <c r="F769" s="7">
        <f t="shared" si="110"/>
        <v>7.8301382576997688E-2</v>
      </c>
      <c r="I769" s="10">
        <v>767</v>
      </c>
      <c r="J769" s="8">
        <f t="shared" si="111"/>
        <v>8.1124801796338297E-2</v>
      </c>
      <c r="K769" s="8">
        <f t="shared" si="111"/>
        <v>7.9563914307501302E-2</v>
      </c>
      <c r="L769" s="8">
        <f t="shared" si="111"/>
        <v>8.0339216235895294E-2</v>
      </c>
      <c r="M769" s="8">
        <f t="shared" si="106"/>
        <v>7.980138257699769E-2</v>
      </c>
      <c r="P769">
        <v>767</v>
      </c>
      <c r="Q769" s="8">
        <f t="shared" si="112"/>
        <v>7.8124801796338295E-2</v>
      </c>
      <c r="R769" s="8">
        <f t="shared" si="112"/>
        <v>7.6563914307501299E-2</v>
      </c>
      <c r="S769" s="8">
        <f t="shared" si="112"/>
        <v>7.7339216235895292E-2</v>
      </c>
      <c r="T769" s="8">
        <f t="shared" si="107"/>
        <v>7.6801382576997687E-2</v>
      </c>
      <c r="W769">
        <v>767</v>
      </c>
      <c r="X769" s="4">
        <f t="shared" si="116"/>
        <v>7.8664621893103623E-2</v>
      </c>
      <c r="Y769" s="4">
        <f t="shared" si="114"/>
        <v>7.7751208106718497E-2</v>
      </c>
      <c r="Z769" s="4">
        <f t="shared" si="115"/>
        <v>7.71279809594521E-2</v>
      </c>
    </row>
    <row r="770" spans="1:26" x14ac:dyDescent="0.25">
      <c r="A770" s="16">
        <f t="shared" si="113"/>
        <v>44303</v>
      </c>
      <c r="B770">
        <f>+'[2]Ejercicio 1'!E987</f>
        <v>768</v>
      </c>
      <c r="C770" s="5">
        <v>7.9623159960892337E-2</v>
      </c>
      <c r="D770" s="4">
        <f t="shared" si="108"/>
        <v>7.8062336005567626E-2</v>
      </c>
      <c r="E770" s="6">
        <f t="shared" si="109"/>
        <v>7.8837606480615885E-2</v>
      </c>
      <c r="F770" s="7">
        <f t="shared" si="110"/>
        <v>7.8299794663131569E-2</v>
      </c>
      <c r="I770" s="10">
        <v>768</v>
      </c>
      <c r="J770" s="8">
        <f t="shared" si="111"/>
        <v>8.1123159960892338E-2</v>
      </c>
      <c r="K770" s="8">
        <f t="shared" si="111"/>
        <v>7.9562336005567627E-2</v>
      </c>
      <c r="L770" s="8">
        <f t="shared" si="111"/>
        <v>8.0337606480615886E-2</v>
      </c>
      <c r="M770" s="8">
        <f t="shared" si="111"/>
        <v>7.9799794663131571E-2</v>
      </c>
      <c r="P770">
        <v>768</v>
      </c>
      <c r="Q770" s="8">
        <f t="shared" si="112"/>
        <v>7.8123159960892335E-2</v>
      </c>
      <c r="R770" s="8">
        <f t="shared" si="112"/>
        <v>7.6562336005567624E-2</v>
      </c>
      <c r="S770" s="8">
        <f t="shared" si="112"/>
        <v>7.7337606480615884E-2</v>
      </c>
      <c r="T770" s="8">
        <f t="shared" si="112"/>
        <v>7.6799794663131568E-2</v>
      </c>
      <c r="W770">
        <v>768</v>
      </c>
      <c r="X770" s="4">
        <f t="shared" si="116"/>
        <v>7.8661339108396691E-2</v>
      </c>
      <c r="Y770" s="4">
        <f t="shared" si="114"/>
        <v>7.7747988654733494E-2</v>
      </c>
      <c r="Z770" s="4">
        <f t="shared" si="115"/>
        <v>7.7124804500861649E-2</v>
      </c>
    </row>
    <row r="771" spans="1:26" x14ac:dyDescent="0.25">
      <c r="A771" s="16">
        <f t="shared" si="113"/>
        <v>44304</v>
      </c>
      <c r="B771">
        <f>+'[2]Ejercicio 1'!E988</f>
        <v>769</v>
      </c>
      <c r="C771" s="5">
        <v>7.9621518125446378E-2</v>
      </c>
      <c r="D771" s="4">
        <f t="shared" ref="D771:D834" si="117">+LN((1+C771*182/360)^(360/182))</f>
        <v>7.8060757702374112E-2</v>
      </c>
      <c r="E771" s="6">
        <f t="shared" ref="E771:E834" si="118">Equivalencia_Tasas(C771,182,91)</f>
        <v>7.8835996724694365E-2</v>
      </c>
      <c r="F771" s="7">
        <f t="shared" ref="F771:F834" si="119">Equivalencia_Tasas(C771,182,28)</f>
        <v>7.829820674819489E-2</v>
      </c>
      <c r="I771" s="10">
        <v>769</v>
      </c>
      <c r="J771" s="8">
        <f t="shared" ref="J771:M834" si="120">C771+$O$1</f>
        <v>8.1121518125446379E-2</v>
      </c>
      <c r="K771" s="8">
        <f t="shared" si="120"/>
        <v>7.9560757702374113E-2</v>
      </c>
      <c r="L771" s="8">
        <f t="shared" si="120"/>
        <v>8.0335996724694367E-2</v>
      </c>
      <c r="M771" s="8">
        <f t="shared" si="120"/>
        <v>7.9798206748194891E-2</v>
      </c>
      <c r="P771">
        <v>769</v>
      </c>
      <c r="Q771" s="8">
        <f t="shared" ref="Q771:T834" si="121">C771-$O$1</f>
        <v>7.8121518125446376E-2</v>
      </c>
      <c r="R771" s="8">
        <f t="shared" si="121"/>
        <v>7.656075770237411E-2</v>
      </c>
      <c r="S771" s="8">
        <f t="shared" si="121"/>
        <v>7.7335996724694364E-2</v>
      </c>
      <c r="T771" s="8">
        <f t="shared" si="121"/>
        <v>7.6798206748194889E-2</v>
      </c>
      <c r="W771">
        <v>769</v>
      </c>
      <c r="X771" s="4">
        <f t="shared" si="116"/>
        <v>7.8658056324998171E-2</v>
      </c>
      <c r="Y771" s="4">
        <f t="shared" si="114"/>
        <v>7.7744769201466002E-2</v>
      </c>
      <c r="Z771" s="4">
        <f t="shared" si="115"/>
        <v>7.7121628039250767E-2</v>
      </c>
    </row>
    <row r="772" spans="1:26" x14ac:dyDescent="0.25">
      <c r="A772" s="16">
        <f t="shared" si="113"/>
        <v>44305</v>
      </c>
      <c r="B772">
        <f>+'[2]Ejercicio 1'!E989</f>
        <v>770</v>
      </c>
      <c r="C772" s="5">
        <v>7.9619876290000419E-2</v>
      </c>
      <c r="D772" s="4">
        <f t="shared" si="117"/>
        <v>7.8059179397921369E-2</v>
      </c>
      <c r="E772" s="6">
        <f t="shared" si="118"/>
        <v>7.8834386968130707E-2</v>
      </c>
      <c r="F772" s="7">
        <f t="shared" si="119"/>
        <v>7.8296618832184778E-2</v>
      </c>
      <c r="I772" s="10">
        <v>770</v>
      </c>
      <c r="J772" s="8">
        <f t="shared" si="120"/>
        <v>8.111987629000042E-2</v>
      </c>
      <c r="K772" s="8">
        <f t="shared" si="120"/>
        <v>7.955917939792137E-2</v>
      </c>
      <c r="L772" s="8">
        <f t="shared" si="120"/>
        <v>8.0334386968130708E-2</v>
      </c>
      <c r="M772" s="8">
        <f t="shared" si="120"/>
        <v>7.9796618832184779E-2</v>
      </c>
      <c r="P772">
        <v>770</v>
      </c>
      <c r="Q772" s="8">
        <f t="shared" si="121"/>
        <v>7.8119876290000417E-2</v>
      </c>
      <c r="R772" s="8">
        <f t="shared" si="121"/>
        <v>7.6559179397921368E-2</v>
      </c>
      <c r="S772" s="8">
        <f t="shared" si="121"/>
        <v>7.7334386968130706E-2</v>
      </c>
      <c r="T772" s="8">
        <f t="shared" si="121"/>
        <v>7.6796618832184776E-2</v>
      </c>
      <c r="W772">
        <v>770</v>
      </c>
      <c r="X772" s="4">
        <f t="shared" si="116"/>
        <v>7.8654773542909368E-2</v>
      </c>
      <c r="Y772" s="4">
        <f t="shared" si="114"/>
        <v>7.7741549746919533E-2</v>
      </c>
      <c r="Z772" s="4">
        <f t="shared" si="115"/>
        <v>7.711845157461944E-2</v>
      </c>
    </row>
    <row r="773" spans="1:26" x14ac:dyDescent="0.25">
      <c r="A773" s="16">
        <f t="shared" ref="A773:A836" si="122">+A772+1</f>
        <v>44306</v>
      </c>
      <c r="B773">
        <f>+'[2]Ejercicio 1'!E990</f>
        <v>771</v>
      </c>
      <c r="C773" s="5">
        <v>7.961823445455446E-2</v>
      </c>
      <c r="D773" s="4">
        <f t="shared" si="117"/>
        <v>7.8057601092209189E-2</v>
      </c>
      <c r="E773" s="6">
        <f t="shared" si="118"/>
        <v>7.8832777210924049E-2</v>
      </c>
      <c r="F773" s="7">
        <f t="shared" si="119"/>
        <v>7.8295030915104105E-2</v>
      </c>
      <c r="I773" s="10">
        <v>771</v>
      </c>
      <c r="J773" s="8">
        <f t="shared" si="120"/>
        <v>8.1118234454554461E-2</v>
      </c>
      <c r="K773" s="8">
        <f t="shared" si="120"/>
        <v>7.955760109220919E-2</v>
      </c>
      <c r="L773" s="8">
        <f t="shared" si="120"/>
        <v>8.033277721092405E-2</v>
      </c>
      <c r="M773" s="8">
        <f t="shared" si="120"/>
        <v>7.9795030915104107E-2</v>
      </c>
      <c r="P773">
        <v>771</v>
      </c>
      <c r="Q773" s="8">
        <f t="shared" si="121"/>
        <v>7.8118234454554458E-2</v>
      </c>
      <c r="R773" s="8">
        <f t="shared" si="121"/>
        <v>7.6557601092209188E-2</v>
      </c>
      <c r="S773" s="8">
        <f t="shared" si="121"/>
        <v>7.7332777210924047E-2</v>
      </c>
      <c r="T773" s="8">
        <f t="shared" si="121"/>
        <v>7.6795030915104104E-2</v>
      </c>
      <c r="W773">
        <v>771</v>
      </c>
      <c r="X773" s="4">
        <f t="shared" si="116"/>
        <v>7.8651490762132487E-2</v>
      </c>
      <c r="Y773" s="4">
        <f t="shared" si="114"/>
        <v>7.7738330291071245E-2</v>
      </c>
      <c r="Z773" s="4">
        <f t="shared" si="115"/>
        <v>7.7115275106964809E-2</v>
      </c>
    </row>
    <row r="774" spans="1:26" x14ac:dyDescent="0.25">
      <c r="A774" s="16">
        <f t="shared" si="122"/>
        <v>44307</v>
      </c>
      <c r="B774">
        <f>+'[2]Ejercicio 1'!E991</f>
        <v>772</v>
      </c>
      <c r="C774" s="5">
        <v>7.96165926191085E-2</v>
      </c>
      <c r="D774" s="4">
        <f t="shared" si="117"/>
        <v>7.8056022785237988E-2</v>
      </c>
      <c r="E774" s="6">
        <f t="shared" si="118"/>
        <v>7.8831167453076154E-2</v>
      </c>
      <c r="F774" s="7">
        <f t="shared" si="119"/>
        <v>7.8293442996949986E-2</v>
      </c>
      <c r="I774" s="10">
        <v>772</v>
      </c>
      <c r="J774" s="8">
        <f t="shared" si="120"/>
        <v>8.1116592619108502E-2</v>
      </c>
      <c r="K774" s="8">
        <f t="shared" si="120"/>
        <v>7.955602278523799E-2</v>
      </c>
      <c r="L774" s="8">
        <f t="shared" si="120"/>
        <v>8.0331167453076155E-2</v>
      </c>
      <c r="M774" s="8">
        <f t="shared" si="120"/>
        <v>7.9793442996949987E-2</v>
      </c>
      <c r="P774">
        <v>772</v>
      </c>
      <c r="Q774" s="8">
        <f t="shared" si="121"/>
        <v>7.8116592619108499E-2</v>
      </c>
      <c r="R774" s="8">
        <f t="shared" si="121"/>
        <v>7.6556022785237987E-2</v>
      </c>
      <c r="S774" s="8">
        <f t="shared" si="121"/>
        <v>7.7331167453076152E-2</v>
      </c>
      <c r="T774" s="8">
        <f t="shared" si="121"/>
        <v>7.6793442996949984E-2</v>
      </c>
      <c r="W774">
        <v>772</v>
      </c>
      <c r="X774" s="4">
        <f t="shared" si="116"/>
        <v>7.8648207982667959E-2</v>
      </c>
      <c r="Y774" s="4">
        <f t="shared" si="114"/>
        <v>7.7735110833951876E-2</v>
      </c>
      <c r="Z774" s="4">
        <f t="shared" si="115"/>
        <v>7.7112098636292606E-2</v>
      </c>
    </row>
    <row r="775" spans="1:26" x14ac:dyDescent="0.25">
      <c r="A775" s="16">
        <f t="shared" si="122"/>
        <v>44308</v>
      </c>
      <c r="B775">
        <f>+'[2]Ejercicio 1'!E992</f>
        <v>773</v>
      </c>
      <c r="C775" s="5">
        <v>7.9614950783662541E-2</v>
      </c>
      <c r="D775" s="4">
        <f t="shared" si="117"/>
        <v>7.8054444477007129E-2</v>
      </c>
      <c r="E775" s="6">
        <f t="shared" si="118"/>
        <v>7.8829557694585259E-2</v>
      </c>
      <c r="F775" s="7">
        <f t="shared" si="119"/>
        <v>7.8291855077725306E-2</v>
      </c>
      <c r="I775" s="10">
        <v>773</v>
      </c>
      <c r="J775" s="8">
        <f t="shared" si="120"/>
        <v>8.1114950783662543E-2</v>
      </c>
      <c r="K775" s="8">
        <f t="shared" si="120"/>
        <v>7.955444447700713E-2</v>
      </c>
      <c r="L775" s="8">
        <f t="shared" si="120"/>
        <v>8.032955769458526E-2</v>
      </c>
      <c r="M775" s="8">
        <f t="shared" si="120"/>
        <v>7.9791855077725307E-2</v>
      </c>
      <c r="P775">
        <v>773</v>
      </c>
      <c r="Q775" s="8">
        <f t="shared" si="121"/>
        <v>7.811495078366254E-2</v>
      </c>
      <c r="R775" s="8">
        <f t="shared" si="121"/>
        <v>7.6554444477007128E-2</v>
      </c>
      <c r="S775" s="8">
        <f t="shared" si="121"/>
        <v>7.7329557694585258E-2</v>
      </c>
      <c r="T775" s="8">
        <f t="shared" si="121"/>
        <v>7.6791855077725305E-2</v>
      </c>
      <c r="W775">
        <v>773</v>
      </c>
      <c r="X775" s="4">
        <f t="shared" si="116"/>
        <v>7.8644925204512717E-2</v>
      </c>
      <c r="Y775" s="4">
        <f t="shared" si="114"/>
        <v>7.7731891375549159E-2</v>
      </c>
      <c r="Z775" s="4">
        <f t="shared" si="115"/>
        <v>7.7108922162671331E-2</v>
      </c>
    </row>
    <row r="776" spans="1:26" x14ac:dyDescent="0.25">
      <c r="A776" s="16">
        <f t="shared" si="122"/>
        <v>44309</v>
      </c>
      <c r="B776">
        <f>+'[2]Ejercicio 1'!E993</f>
        <v>774</v>
      </c>
      <c r="C776" s="5">
        <v>7.9613308948216582E-2</v>
      </c>
      <c r="D776" s="4">
        <f t="shared" si="117"/>
        <v>7.8052866167516832E-2</v>
      </c>
      <c r="E776" s="6">
        <f t="shared" si="118"/>
        <v>7.8827947935453113E-2</v>
      </c>
      <c r="F776" s="7">
        <f t="shared" si="119"/>
        <v>7.8290267157427193E-2</v>
      </c>
      <c r="I776" s="10">
        <v>774</v>
      </c>
      <c r="J776" s="8">
        <f t="shared" si="120"/>
        <v>8.1113308948216584E-2</v>
      </c>
      <c r="K776" s="8">
        <f t="shared" si="120"/>
        <v>7.9552866167516834E-2</v>
      </c>
      <c r="L776" s="8">
        <f t="shared" si="120"/>
        <v>8.0327947935453115E-2</v>
      </c>
      <c r="M776" s="8">
        <f t="shared" si="120"/>
        <v>7.9790267157427194E-2</v>
      </c>
      <c r="P776">
        <v>774</v>
      </c>
      <c r="Q776" s="8">
        <f t="shared" si="121"/>
        <v>7.8113308948216581E-2</v>
      </c>
      <c r="R776" s="8">
        <f t="shared" si="121"/>
        <v>7.6552866167516831E-2</v>
      </c>
      <c r="S776" s="8">
        <f t="shared" si="121"/>
        <v>7.7327947935453112E-2</v>
      </c>
      <c r="T776" s="8">
        <f t="shared" si="121"/>
        <v>7.6790267157427192E-2</v>
      </c>
      <c r="W776">
        <v>774</v>
      </c>
      <c r="X776" s="4">
        <f t="shared" si="116"/>
        <v>7.8641642427665873E-2</v>
      </c>
      <c r="Y776" s="4">
        <f t="shared" si="114"/>
        <v>7.7728671915863065E-2</v>
      </c>
      <c r="Z776" s="4">
        <f t="shared" si="115"/>
        <v>7.710574568595252E-2</v>
      </c>
    </row>
    <row r="777" spans="1:26" x14ac:dyDescent="0.25">
      <c r="A777" s="16">
        <f t="shared" si="122"/>
        <v>44310</v>
      </c>
      <c r="B777">
        <f>+'[2]Ejercicio 1'!E994</f>
        <v>775</v>
      </c>
      <c r="C777" s="5">
        <v>7.9611667112770623E-2</v>
      </c>
      <c r="D777" s="4">
        <f t="shared" si="117"/>
        <v>7.8051287856767307E-2</v>
      </c>
      <c r="E777" s="6">
        <f t="shared" si="118"/>
        <v>7.8826338175677954E-2</v>
      </c>
      <c r="F777" s="7">
        <f t="shared" si="119"/>
        <v>7.828867923605852E-2</v>
      </c>
      <c r="I777" s="10">
        <v>775</v>
      </c>
      <c r="J777" s="8">
        <f t="shared" si="120"/>
        <v>8.1111667112770625E-2</v>
      </c>
      <c r="K777" s="8">
        <f t="shared" si="120"/>
        <v>7.9551287856767308E-2</v>
      </c>
      <c r="L777" s="8">
        <f t="shared" si="120"/>
        <v>8.0326338175677955E-2</v>
      </c>
      <c r="M777" s="8">
        <f t="shared" si="120"/>
        <v>7.9788679236058521E-2</v>
      </c>
      <c r="P777">
        <v>775</v>
      </c>
      <c r="Q777" s="8">
        <f t="shared" si="121"/>
        <v>7.8111667112770622E-2</v>
      </c>
      <c r="R777" s="8">
        <f t="shared" si="121"/>
        <v>7.6551287856767306E-2</v>
      </c>
      <c r="S777" s="8">
        <f t="shared" si="121"/>
        <v>7.7326338175677953E-2</v>
      </c>
      <c r="T777" s="8">
        <f t="shared" si="121"/>
        <v>7.6788679236058519E-2</v>
      </c>
      <c r="W777">
        <v>775</v>
      </c>
      <c r="X777" s="4">
        <f t="shared" si="116"/>
        <v>7.8638359652131826E-2</v>
      </c>
      <c r="Y777" s="4">
        <f t="shared" si="114"/>
        <v>7.7725452454886559E-2</v>
      </c>
      <c r="Z777" s="4">
        <f t="shared" si="115"/>
        <v>7.7102569206218996E-2</v>
      </c>
    </row>
    <row r="778" spans="1:26" x14ac:dyDescent="0.25">
      <c r="A778" s="16">
        <f t="shared" si="122"/>
        <v>44311</v>
      </c>
      <c r="B778">
        <f>+'[2]Ejercicio 1'!E995</f>
        <v>776</v>
      </c>
      <c r="C778" s="5">
        <v>7.961002527732465E-2</v>
      </c>
      <c r="D778" s="4">
        <f t="shared" si="117"/>
        <v>7.8049709544758331E-2</v>
      </c>
      <c r="E778" s="6">
        <f t="shared" si="118"/>
        <v>7.8824728415259809E-2</v>
      </c>
      <c r="F778" s="7">
        <f t="shared" si="119"/>
        <v>7.8287091313616414E-2</v>
      </c>
      <c r="I778" s="10">
        <v>776</v>
      </c>
      <c r="J778" s="8">
        <f t="shared" si="120"/>
        <v>8.1110025277324652E-2</v>
      </c>
      <c r="K778" s="8">
        <f t="shared" si="120"/>
        <v>7.9549709544758332E-2</v>
      </c>
      <c r="L778" s="8">
        <f t="shared" si="120"/>
        <v>8.0324728415259811E-2</v>
      </c>
      <c r="M778" s="8">
        <f t="shared" si="120"/>
        <v>7.9787091313616415E-2</v>
      </c>
      <c r="P778">
        <v>776</v>
      </c>
      <c r="Q778" s="8">
        <f t="shared" si="121"/>
        <v>7.8110025277324649E-2</v>
      </c>
      <c r="R778" s="8">
        <f t="shared" si="121"/>
        <v>7.6549709544758329E-2</v>
      </c>
      <c r="S778" s="8">
        <f t="shared" si="121"/>
        <v>7.7324728415259808E-2</v>
      </c>
      <c r="T778" s="8">
        <f t="shared" si="121"/>
        <v>7.6787091313616412E-2</v>
      </c>
      <c r="W778">
        <v>776</v>
      </c>
      <c r="X778" s="4">
        <f t="shared" si="116"/>
        <v>7.8635076877907939E-2</v>
      </c>
      <c r="Y778" s="4">
        <f t="shared" si="114"/>
        <v>7.7722232992619683E-2</v>
      </c>
      <c r="Z778" s="4">
        <f t="shared" si="115"/>
        <v>7.7099392723462168E-2</v>
      </c>
    </row>
    <row r="779" spans="1:26" x14ac:dyDescent="0.25">
      <c r="A779" s="16">
        <f t="shared" si="122"/>
        <v>44312</v>
      </c>
      <c r="B779">
        <f>+'[2]Ejercicio 1'!E996</f>
        <v>777</v>
      </c>
      <c r="C779" s="5">
        <v>7.9608383441878691E-2</v>
      </c>
      <c r="D779" s="4">
        <f t="shared" si="117"/>
        <v>7.804813123149032E-2</v>
      </c>
      <c r="E779" s="6">
        <f t="shared" si="118"/>
        <v>7.8823118654201288E-2</v>
      </c>
      <c r="F779" s="7">
        <f t="shared" si="119"/>
        <v>7.8285503390103733E-2</v>
      </c>
      <c r="I779" s="10">
        <v>777</v>
      </c>
      <c r="J779" s="8">
        <f t="shared" si="120"/>
        <v>8.1108383441878693E-2</v>
      </c>
      <c r="K779" s="8">
        <f t="shared" si="120"/>
        <v>7.9548131231490321E-2</v>
      </c>
      <c r="L779" s="8">
        <f t="shared" si="120"/>
        <v>8.0323118654201289E-2</v>
      </c>
      <c r="M779" s="8">
        <f t="shared" si="120"/>
        <v>7.9785503390103735E-2</v>
      </c>
      <c r="P779">
        <v>777</v>
      </c>
      <c r="Q779" s="8">
        <f t="shared" si="121"/>
        <v>7.810838344187869E-2</v>
      </c>
      <c r="R779" s="8">
        <f t="shared" si="121"/>
        <v>7.6548131231490318E-2</v>
      </c>
      <c r="S779" s="8">
        <f t="shared" si="121"/>
        <v>7.7323118654201287E-2</v>
      </c>
      <c r="T779" s="8">
        <f t="shared" si="121"/>
        <v>7.6785503390103732E-2</v>
      </c>
      <c r="W779">
        <v>777</v>
      </c>
      <c r="X779" s="4">
        <f t="shared" si="116"/>
        <v>7.8631794104996849E-2</v>
      </c>
      <c r="Y779" s="4">
        <f t="shared" si="114"/>
        <v>7.7719013529083475E-2</v>
      </c>
      <c r="Z779" s="4">
        <f t="shared" si="115"/>
        <v>7.7096216237759127E-2</v>
      </c>
    </row>
    <row r="780" spans="1:26" x14ac:dyDescent="0.25">
      <c r="A780" s="16">
        <f t="shared" si="122"/>
        <v>44313</v>
      </c>
      <c r="B780">
        <f>+'[2]Ejercicio 1'!E997</f>
        <v>778</v>
      </c>
      <c r="C780" s="5">
        <v>7.9606741606432732E-2</v>
      </c>
      <c r="D780" s="4">
        <f t="shared" si="117"/>
        <v>7.8046552916962442E-2</v>
      </c>
      <c r="E780" s="6">
        <f t="shared" si="118"/>
        <v>7.8821508892498893E-2</v>
      </c>
      <c r="F780" s="7">
        <f t="shared" si="119"/>
        <v>7.828391546551762E-2</v>
      </c>
      <c r="I780" s="10">
        <v>778</v>
      </c>
      <c r="J780" s="8">
        <f t="shared" si="120"/>
        <v>8.1106741606432733E-2</v>
      </c>
      <c r="K780" s="8">
        <f t="shared" si="120"/>
        <v>7.9546552916962443E-2</v>
      </c>
      <c r="L780" s="8">
        <f t="shared" si="120"/>
        <v>8.0321508892498894E-2</v>
      </c>
      <c r="M780" s="8">
        <f t="shared" si="120"/>
        <v>7.9783915465517621E-2</v>
      </c>
      <c r="P780">
        <v>778</v>
      </c>
      <c r="Q780" s="8">
        <f t="shared" si="121"/>
        <v>7.8106741606432731E-2</v>
      </c>
      <c r="R780" s="8">
        <f t="shared" si="121"/>
        <v>7.654655291696244E-2</v>
      </c>
      <c r="S780" s="8">
        <f t="shared" si="121"/>
        <v>7.7321508892498891E-2</v>
      </c>
      <c r="T780" s="8">
        <f t="shared" si="121"/>
        <v>7.6783915465517619E-2</v>
      </c>
      <c r="W780">
        <v>778</v>
      </c>
      <c r="X780" s="4">
        <f t="shared" si="116"/>
        <v>7.8628511333395046E-2</v>
      </c>
      <c r="Y780" s="4">
        <f t="shared" si="114"/>
        <v>7.7715794064256868E-2</v>
      </c>
      <c r="Z780" s="4">
        <f t="shared" si="115"/>
        <v>7.7093039748955705E-2</v>
      </c>
    </row>
    <row r="781" spans="1:26" x14ac:dyDescent="0.25">
      <c r="A781" s="16">
        <f t="shared" si="122"/>
        <v>44314</v>
      </c>
      <c r="B781">
        <f>+'[2]Ejercicio 1'!E998</f>
        <v>779</v>
      </c>
      <c r="C781" s="5">
        <v>7.9605099770986773E-2</v>
      </c>
      <c r="D781" s="4">
        <f t="shared" si="117"/>
        <v>7.8044974601175321E-2</v>
      </c>
      <c r="E781" s="6">
        <f t="shared" si="118"/>
        <v>7.8819899130155247E-2</v>
      </c>
      <c r="F781" s="7">
        <f t="shared" si="119"/>
        <v>7.8282327539858088E-2</v>
      </c>
      <c r="I781" s="10">
        <v>779</v>
      </c>
      <c r="J781" s="8">
        <f t="shared" si="120"/>
        <v>8.1105099770986774E-2</v>
      </c>
      <c r="K781" s="8">
        <f t="shared" si="120"/>
        <v>7.9544974601175322E-2</v>
      </c>
      <c r="L781" s="8">
        <f t="shared" si="120"/>
        <v>8.0319899130155248E-2</v>
      </c>
      <c r="M781" s="8">
        <f t="shared" si="120"/>
        <v>7.9782327539858089E-2</v>
      </c>
      <c r="P781">
        <v>779</v>
      </c>
      <c r="Q781" s="8">
        <f t="shared" si="121"/>
        <v>7.8105099770986772E-2</v>
      </c>
      <c r="R781" s="8">
        <f t="shared" si="121"/>
        <v>7.654497460117532E-2</v>
      </c>
      <c r="S781" s="8">
        <f t="shared" si="121"/>
        <v>7.7319899130155245E-2</v>
      </c>
      <c r="T781" s="8">
        <f t="shared" si="121"/>
        <v>7.6782327539858086E-2</v>
      </c>
      <c r="W781">
        <v>779</v>
      </c>
      <c r="X781" s="4">
        <f t="shared" si="116"/>
        <v>7.8625228563102084E-2</v>
      </c>
      <c r="Y781" s="4">
        <f t="shared" si="114"/>
        <v>7.7712574598146025E-2</v>
      </c>
      <c r="Z781" s="4">
        <f t="shared" si="115"/>
        <v>7.7089863257134697E-2</v>
      </c>
    </row>
    <row r="782" spans="1:26" x14ac:dyDescent="0.25">
      <c r="A782" s="16">
        <f t="shared" si="122"/>
        <v>44315</v>
      </c>
      <c r="B782">
        <f>+'[2]Ejercicio 1'!E999</f>
        <v>780</v>
      </c>
      <c r="C782" s="5">
        <v>7.9603457935540814E-2</v>
      </c>
      <c r="D782" s="4">
        <f t="shared" si="117"/>
        <v>7.8043396284128735E-2</v>
      </c>
      <c r="E782" s="6">
        <f t="shared" si="118"/>
        <v>7.8818289367168601E-2</v>
      </c>
      <c r="F782" s="7">
        <f t="shared" si="119"/>
        <v>7.8280739613127981E-2</v>
      </c>
      <c r="I782" s="10">
        <v>780</v>
      </c>
      <c r="J782" s="8">
        <f t="shared" si="120"/>
        <v>8.1103457935540815E-2</v>
      </c>
      <c r="K782" s="8">
        <f t="shared" si="120"/>
        <v>7.9543396284128737E-2</v>
      </c>
      <c r="L782" s="8">
        <f t="shared" si="120"/>
        <v>8.0318289367168602E-2</v>
      </c>
      <c r="M782" s="8">
        <f t="shared" si="120"/>
        <v>7.9780739613127982E-2</v>
      </c>
      <c r="P782">
        <v>780</v>
      </c>
      <c r="Q782" s="8">
        <f t="shared" si="121"/>
        <v>7.8103457935540813E-2</v>
      </c>
      <c r="R782" s="8">
        <f t="shared" si="121"/>
        <v>7.6543396284128734E-2</v>
      </c>
      <c r="S782" s="8">
        <f t="shared" si="121"/>
        <v>7.7318289367168599E-2</v>
      </c>
      <c r="T782" s="8">
        <f t="shared" si="121"/>
        <v>7.678073961312798E-2</v>
      </c>
      <c r="W782">
        <v>780</v>
      </c>
      <c r="X782" s="4">
        <f t="shared" si="116"/>
        <v>7.8621945794121031E-2</v>
      </c>
      <c r="Y782" s="4">
        <f t="shared" si="114"/>
        <v>7.7709355130745658E-2</v>
      </c>
      <c r="Z782" s="4">
        <f t="shared" si="115"/>
        <v>7.7086686762293244E-2</v>
      </c>
    </row>
    <row r="783" spans="1:26" x14ac:dyDescent="0.25">
      <c r="A783" s="16">
        <f t="shared" si="122"/>
        <v>44316</v>
      </c>
      <c r="B783">
        <f>+'[2]Ejercicio 1'!E1000</f>
        <v>781</v>
      </c>
      <c r="C783" s="5">
        <v>7.9601816100094855E-2</v>
      </c>
      <c r="D783" s="4">
        <f t="shared" si="117"/>
        <v>7.8041817965823324E-2</v>
      </c>
      <c r="E783" s="6">
        <f t="shared" si="118"/>
        <v>7.8816679603540704E-2</v>
      </c>
      <c r="F783" s="7">
        <f t="shared" si="119"/>
        <v>7.8279151685324441E-2</v>
      </c>
      <c r="I783" s="10">
        <v>781</v>
      </c>
      <c r="J783" s="8">
        <f t="shared" si="120"/>
        <v>8.1101816100094856E-2</v>
      </c>
      <c r="K783" s="8">
        <f t="shared" si="120"/>
        <v>7.9541817965823325E-2</v>
      </c>
      <c r="L783" s="8">
        <f t="shared" si="120"/>
        <v>8.0316679603540705E-2</v>
      </c>
      <c r="M783" s="8">
        <f t="shared" si="120"/>
        <v>7.9779151685324443E-2</v>
      </c>
      <c r="P783">
        <v>781</v>
      </c>
      <c r="Q783" s="8">
        <f t="shared" si="121"/>
        <v>7.8101816100094854E-2</v>
      </c>
      <c r="R783" s="8">
        <f t="shared" si="121"/>
        <v>7.6541817965823322E-2</v>
      </c>
      <c r="S783" s="8">
        <f t="shared" si="121"/>
        <v>7.7316679603540703E-2</v>
      </c>
      <c r="T783" s="8">
        <f t="shared" si="121"/>
        <v>7.677915168532444E-2</v>
      </c>
      <c r="W783">
        <v>781</v>
      </c>
      <c r="X783" s="4">
        <f t="shared" si="116"/>
        <v>7.861866302645279E-2</v>
      </c>
      <c r="Y783" s="4">
        <f t="shared" si="114"/>
        <v>7.7706135662075987E-2</v>
      </c>
      <c r="Z783" s="4">
        <f t="shared" si="115"/>
        <v>7.7083510264354282E-2</v>
      </c>
    </row>
    <row r="784" spans="1:26" x14ac:dyDescent="0.25">
      <c r="A784" s="16">
        <f t="shared" si="122"/>
        <v>44317</v>
      </c>
      <c r="B784">
        <f>+'[2]Ejercicio 1'!E1001</f>
        <v>782</v>
      </c>
      <c r="C784" s="5">
        <v>7.9600174264648896E-2</v>
      </c>
      <c r="D784" s="4">
        <f t="shared" si="117"/>
        <v>7.8040239646258044E-2</v>
      </c>
      <c r="E784" s="6">
        <f t="shared" si="118"/>
        <v>7.8815069839269822E-2</v>
      </c>
      <c r="F784" s="7">
        <f t="shared" si="119"/>
        <v>7.8277563756450341E-2</v>
      </c>
      <c r="I784" s="10">
        <v>782</v>
      </c>
      <c r="J784" s="8">
        <f t="shared" si="120"/>
        <v>8.1100174264648897E-2</v>
      </c>
      <c r="K784" s="8">
        <f t="shared" si="120"/>
        <v>7.9540239646258046E-2</v>
      </c>
      <c r="L784" s="8">
        <f t="shared" si="120"/>
        <v>8.0315069839269823E-2</v>
      </c>
      <c r="M784" s="8">
        <f t="shared" si="120"/>
        <v>7.9777563756450343E-2</v>
      </c>
      <c r="P784">
        <v>782</v>
      </c>
      <c r="Q784" s="8">
        <f t="shared" si="121"/>
        <v>7.8100174264648894E-2</v>
      </c>
      <c r="R784" s="8">
        <f t="shared" si="121"/>
        <v>7.6540239646258043E-2</v>
      </c>
      <c r="S784" s="8">
        <f t="shared" si="121"/>
        <v>7.731506983926982E-2</v>
      </c>
      <c r="T784" s="8">
        <f t="shared" si="121"/>
        <v>7.677756375645034E-2</v>
      </c>
      <c r="W784">
        <v>782</v>
      </c>
      <c r="X784" s="4">
        <f t="shared" si="116"/>
        <v>7.8615380260092946E-2</v>
      </c>
      <c r="Y784" s="4">
        <f t="shared" si="114"/>
        <v>7.7702916192115029E-2</v>
      </c>
      <c r="Z784" s="4">
        <f t="shared" si="115"/>
        <v>7.7080333763546172E-2</v>
      </c>
    </row>
    <row r="785" spans="1:26" x14ac:dyDescent="0.25">
      <c r="A785" s="16">
        <f t="shared" si="122"/>
        <v>44318</v>
      </c>
      <c r="B785">
        <f>+'[2]Ejercicio 1'!E1002</f>
        <v>783</v>
      </c>
      <c r="C785" s="5">
        <v>7.9598532429202937E-2</v>
      </c>
      <c r="D785" s="4">
        <f t="shared" si="117"/>
        <v>7.8038661325433287E-2</v>
      </c>
      <c r="E785" s="6">
        <f t="shared" si="118"/>
        <v>7.88134600743568E-2</v>
      </c>
      <c r="F785" s="7">
        <f t="shared" si="119"/>
        <v>7.8275975826502808E-2</v>
      </c>
      <c r="I785" s="10">
        <v>783</v>
      </c>
      <c r="J785" s="8">
        <f t="shared" si="120"/>
        <v>8.1098532429202938E-2</v>
      </c>
      <c r="K785" s="8">
        <f t="shared" si="120"/>
        <v>7.9538661325433288E-2</v>
      </c>
      <c r="L785" s="8">
        <f t="shared" si="120"/>
        <v>8.0313460074356802E-2</v>
      </c>
      <c r="M785" s="8">
        <f t="shared" si="120"/>
        <v>7.977597582650281E-2</v>
      </c>
      <c r="P785">
        <v>783</v>
      </c>
      <c r="Q785" s="8">
        <f t="shared" si="121"/>
        <v>7.8098532429202935E-2</v>
      </c>
      <c r="R785" s="8">
        <f t="shared" si="121"/>
        <v>7.6538661325433285E-2</v>
      </c>
      <c r="S785" s="8">
        <f t="shared" si="121"/>
        <v>7.7313460074356799E-2</v>
      </c>
      <c r="T785" s="8">
        <f t="shared" si="121"/>
        <v>7.6775975826502807E-2</v>
      </c>
      <c r="W785">
        <v>783</v>
      </c>
      <c r="X785" s="4">
        <f t="shared" si="116"/>
        <v>7.8612097495042818E-2</v>
      </c>
      <c r="Y785" s="4">
        <f t="shared" si="114"/>
        <v>7.7699696720863673E-2</v>
      </c>
      <c r="Z785" s="4">
        <f t="shared" si="115"/>
        <v>7.7077157259563475E-2</v>
      </c>
    </row>
    <row r="786" spans="1:26" x14ac:dyDescent="0.25">
      <c r="A786" s="16">
        <f t="shared" si="122"/>
        <v>44319</v>
      </c>
      <c r="B786">
        <f>+'[2]Ejercicio 1'!E1003</f>
        <v>784</v>
      </c>
      <c r="C786" s="5">
        <v>7.9596890593756978E-2</v>
      </c>
      <c r="D786" s="4">
        <f t="shared" si="117"/>
        <v>7.8037083003349286E-2</v>
      </c>
      <c r="E786" s="6">
        <f t="shared" si="118"/>
        <v>7.8811850308801654E-2</v>
      </c>
      <c r="F786" s="7">
        <f t="shared" si="119"/>
        <v>7.8274387895484701E-2</v>
      </c>
      <c r="I786" s="10">
        <v>784</v>
      </c>
      <c r="J786" s="8">
        <f t="shared" si="120"/>
        <v>8.1096890593756979E-2</v>
      </c>
      <c r="K786" s="8">
        <f t="shared" si="120"/>
        <v>7.9537083003349288E-2</v>
      </c>
      <c r="L786" s="8">
        <f t="shared" si="120"/>
        <v>8.0311850308801655E-2</v>
      </c>
      <c r="M786" s="8">
        <f t="shared" si="120"/>
        <v>7.9774387895484702E-2</v>
      </c>
      <c r="P786">
        <v>784</v>
      </c>
      <c r="Q786" s="8">
        <f t="shared" si="121"/>
        <v>7.8096890593756976E-2</v>
      </c>
      <c r="R786" s="8">
        <f t="shared" si="121"/>
        <v>7.6537083003349285E-2</v>
      </c>
      <c r="S786" s="8">
        <f t="shared" si="121"/>
        <v>7.7311850308801652E-2</v>
      </c>
      <c r="T786" s="8">
        <f t="shared" si="121"/>
        <v>7.67743878954847E-2</v>
      </c>
      <c r="W786">
        <v>784</v>
      </c>
      <c r="X786" s="4">
        <f t="shared" si="116"/>
        <v>7.8608814731305043E-2</v>
      </c>
      <c r="Y786" s="4">
        <f t="shared" si="114"/>
        <v>7.7696477248336865E-2</v>
      </c>
      <c r="Z786" s="4">
        <f t="shared" si="115"/>
        <v>7.7073980752637397E-2</v>
      </c>
    </row>
    <row r="787" spans="1:26" x14ac:dyDescent="0.25">
      <c r="A787" s="16">
        <f t="shared" si="122"/>
        <v>44320</v>
      </c>
      <c r="B787">
        <f>+'[2]Ejercicio 1'!E1004</f>
        <v>785</v>
      </c>
      <c r="C787" s="5">
        <v>7.9595248758311019E-2</v>
      </c>
      <c r="D787" s="4">
        <f t="shared" si="117"/>
        <v>7.8035504680005821E-2</v>
      </c>
      <c r="E787" s="6">
        <f t="shared" si="118"/>
        <v>7.8810240542604396E-2</v>
      </c>
      <c r="F787" s="7">
        <f t="shared" si="119"/>
        <v>7.8272799963393175E-2</v>
      </c>
      <c r="I787" s="10">
        <v>785</v>
      </c>
      <c r="J787" s="8">
        <f t="shared" si="120"/>
        <v>8.109524875831102E-2</v>
      </c>
      <c r="K787" s="8">
        <f t="shared" si="120"/>
        <v>7.9535504680005822E-2</v>
      </c>
      <c r="L787" s="8">
        <f t="shared" si="120"/>
        <v>8.0310240542604397E-2</v>
      </c>
      <c r="M787" s="8">
        <f t="shared" si="120"/>
        <v>7.9772799963393176E-2</v>
      </c>
      <c r="P787">
        <v>785</v>
      </c>
      <c r="Q787" s="8">
        <f t="shared" si="121"/>
        <v>7.8095248758311017E-2</v>
      </c>
      <c r="R787" s="8">
        <f t="shared" si="121"/>
        <v>7.653550468000582E-2</v>
      </c>
      <c r="S787" s="8">
        <f t="shared" si="121"/>
        <v>7.7310240542604394E-2</v>
      </c>
      <c r="T787" s="8">
        <f t="shared" si="121"/>
        <v>7.6772799963393173E-2</v>
      </c>
      <c r="W787">
        <v>785</v>
      </c>
      <c r="X787" s="4">
        <f t="shared" si="116"/>
        <v>7.8605531968877443E-2</v>
      </c>
      <c r="Y787" s="4">
        <f t="shared" si="114"/>
        <v>7.7693257774517896E-2</v>
      </c>
      <c r="Z787" s="4">
        <f t="shared" si="115"/>
        <v>7.7070804242693747E-2</v>
      </c>
    </row>
    <row r="788" spans="1:26" x14ac:dyDescent="0.25">
      <c r="A788" s="16">
        <f t="shared" si="122"/>
        <v>44321</v>
      </c>
      <c r="B788">
        <f>+'[2]Ejercicio 1'!E1005</f>
        <v>786</v>
      </c>
      <c r="C788" s="5">
        <v>7.9593606922865059E-2</v>
      </c>
      <c r="D788" s="4">
        <f t="shared" si="117"/>
        <v>7.8033926355403502E-2</v>
      </c>
      <c r="E788" s="6">
        <f t="shared" si="118"/>
        <v>7.8808630775765012E-2</v>
      </c>
      <c r="F788" s="7">
        <f t="shared" si="119"/>
        <v>7.827121203023106E-2</v>
      </c>
      <c r="I788" s="10">
        <v>786</v>
      </c>
      <c r="J788" s="8">
        <f t="shared" si="120"/>
        <v>8.1093606922865061E-2</v>
      </c>
      <c r="K788" s="8">
        <f t="shared" si="120"/>
        <v>7.9533926355403503E-2</v>
      </c>
      <c r="L788" s="8">
        <f t="shared" si="120"/>
        <v>8.0308630775765014E-2</v>
      </c>
      <c r="M788" s="8">
        <f t="shared" si="120"/>
        <v>7.9771212030231062E-2</v>
      </c>
      <c r="P788">
        <v>786</v>
      </c>
      <c r="Q788" s="8">
        <f t="shared" si="121"/>
        <v>7.8093606922865058E-2</v>
      </c>
      <c r="R788" s="8">
        <f t="shared" si="121"/>
        <v>7.65339263554035E-2</v>
      </c>
      <c r="S788" s="8">
        <f t="shared" si="121"/>
        <v>7.7308630775765011E-2</v>
      </c>
      <c r="T788" s="8">
        <f t="shared" si="121"/>
        <v>7.6771212030231059E-2</v>
      </c>
      <c r="W788">
        <v>786</v>
      </c>
      <c r="X788" s="4">
        <f t="shared" si="116"/>
        <v>7.8602249207762626E-2</v>
      </c>
      <c r="Y788" s="4">
        <f t="shared" si="114"/>
        <v>7.7690038299423461E-2</v>
      </c>
      <c r="Z788" s="4">
        <f t="shared" si="115"/>
        <v>7.7067627729801025E-2</v>
      </c>
    </row>
    <row r="789" spans="1:26" x14ac:dyDescent="0.25">
      <c r="A789" s="16">
        <f t="shared" si="122"/>
        <v>44322</v>
      </c>
      <c r="B789">
        <f>+'[2]Ejercicio 1'!E1006</f>
        <v>787</v>
      </c>
      <c r="C789" s="5">
        <v>7.95919650874191E-2</v>
      </c>
      <c r="D789" s="4">
        <f t="shared" si="117"/>
        <v>7.8032348029541107E-2</v>
      </c>
      <c r="E789" s="6">
        <f t="shared" si="118"/>
        <v>7.8807021008282616E-2</v>
      </c>
      <c r="F789" s="7">
        <f t="shared" si="119"/>
        <v>7.8269624095995541E-2</v>
      </c>
      <c r="I789" s="10">
        <v>787</v>
      </c>
      <c r="J789" s="8">
        <f t="shared" si="120"/>
        <v>8.1091965087419102E-2</v>
      </c>
      <c r="K789" s="8">
        <f t="shared" si="120"/>
        <v>7.9532348029541108E-2</v>
      </c>
      <c r="L789" s="8">
        <f t="shared" si="120"/>
        <v>8.0307021008282617E-2</v>
      </c>
      <c r="M789" s="8">
        <f t="shared" si="120"/>
        <v>7.9769624095995542E-2</v>
      </c>
      <c r="P789">
        <v>787</v>
      </c>
      <c r="Q789" s="8">
        <f t="shared" si="121"/>
        <v>7.8091965087419099E-2</v>
      </c>
      <c r="R789" s="8">
        <f t="shared" si="121"/>
        <v>7.6532348029541106E-2</v>
      </c>
      <c r="S789" s="8">
        <f t="shared" si="121"/>
        <v>7.7307021008282614E-2</v>
      </c>
      <c r="T789" s="8">
        <f t="shared" si="121"/>
        <v>7.6769624095995539E-2</v>
      </c>
      <c r="W789">
        <v>787</v>
      </c>
      <c r="X789" s="4">
        <f t="shared" si="116"/>
        <v>7.8598966447957108E-2</v>
      </c>
      <c r="Y789" s="4">
        <f t="shared" si="114"/>
        <v>7.7686818823038642E-2</v>
      </c>
      <c r="Z789" s="4">
        <f t="shared" si="115"/>
        <v>7.7064451213733703E-2</v>
      </c>
    </row>
    <row r="790" spans="1:26" x14ac:dyDescent="0.25">
      <c r="A790" s="16">
        <f t="shared" si="122"/>
        <v>44323</v>
      </c>
      <c r="B790">
        <f>+'[2]Ejercicio 1'!E1007</f>
        <v>788</v>
      </c>
      <c r="C790" s="5">
        <v>7.9590323251973141E-2</v>
      </c>
      <c r="D790" s="4">
        <f t="shared" si="117"/>
        <v>7.803076970241965E-2</v>
      </c>
      <c r="E790" s="6">
        <f t="shared" si="118"/>
        <v>7.8805411240158107E-2</v>
      </c>
      <c r="F790" s="7">
        <f t="shared" si="119"/>
        <v>7.8268036160689433E-2</v>
      </c>
      <c r="I790" s="10">
        <v>788</v>
      </c>
      <c r="J790" s="8">
        <f t="shared" si="120"/>
        <v>8.1090323251973143E-2</v>
      </c>
      <c r="K790" s="8">
        <f t="shared" si="120"/>
        <v>7.9530769702419651E-2</v>
      </c>
      <c r="L790" s="8">
        <f t="shared" si="120"/>
        <v>8.0305411240158109E-2</v>
      </c>
      <c r="M790" s="8">
        <f t="shared" si="120"/>
        <v>7.9768036160689434E-2</v>
      </c>
      <c r="P790">
        <v>788</v>
      </c>
      <c r="Q790" s="8">
        <f t="shared" si="121"/>
        <v>7.809032325197314E-2</v>
      </c>
      <c r="R790" s="8">
        <f t="shared" si="121"/>
        <v>7.6530769702419649E-2</v>
      </c>
      <c r="S790" s="8">
        <f t="shared" si="121"/>
        <v>7.7305411240158106E-2</v>
      </c>
      <c r="T790" s="8">
        <f t="shared" si="121"/>
        <v>7.6768036160689432E-2</v>
      </c>
      <c r="W790">
        <v>788</v>
      </c>
      <c r="X790" s="4">
        <f t="shared" si="116"/>
        <v>7.8595683689460419E-2</v>
      </c>
      <c r="Y790" s="4">
        <f t="shared" si="114"/>
        <v>7.7683599345369572E-2</v>
      </c>
      <c r="Z790" s="4">
        <f t="shared" si="115"/>
        <v>7.706127469480295E-2</v>
      </c>
    </row>
    <row r="791" spans="1:26" x14ac:dyDescent="0.25">
      <c r="A791" s="16">
        <f t="shared" si="122"/>
        <v>44324</v>
      </c>
      <c r="B791">
        <f>+'[2]Ejercicio 1'!E1008</f>
        <v>789</v>
      </c>
      <c r="C791" s="5">
        <v>7.9588681416527182E-2</v>
      </c>
      <c r="D791" s="4">
        <f t="shared" si="117"/>
        <v>7.8029191374038506E-2</v>
      </c>
      <c r="E791" s="6">
        <f t="shared" si="118"/>
        <v>7.8803801471392348E-2</v>
      </c>
      <c r="F791" s="7">
        <f t="shared" si="119"/>
        <v>7.8266448224309906E-2</v>
      </c>
      <c r="I791" s="10">
        <v>789</v>
      </c>
      <c r="J791" s="8">
        <f t="shared" si="120"/>
        <v>8.1088681416527184E-2</v>
      </c>
      <c r="K791" s="8">
        <f t="shared" si="120"/>
        <v>7.9529191374038508E-2</v>
      </c>
      <c r="L791" s="8">
        <f t="shared" si="120"/>
        <v>8.030380147139235E-2</v>
      </c>
      <c r="M791" s="8">
        <f t="shared" si="120"/>
        <v>7.9766448224309908E-2</v>
      </c>
      <c r="P791">
        <v>789</v>
      </c>
      <c r="Q791" s="8">
        <f t="shared" si="121"/>
        <v>7.8088681416527181E-2</v>
      </c>
      <c r="R791" s="8">
        <f t="shared" si="121"/>
        <v>7.6529191374038505E-2</v>
      </c>
      <c r="S791" s="8">
        <f t="shared" si="121"/>
        <v>7.7303801471392347E-2</v>
      </c>
      <c r="T791" s="8">
        <f t="shared" si="121"/>
        <v>7.6766448224309905E-2</v>
      </c>
      <c r="W791">
        <v>789</v>
      </c>
      <c r="X791" s="4">
        <f t="shared" si="116"/>
        <v>7.8592400932275208E-2</v>
      </c>
      <c r="Y791" s="4">
        <f t="shared" si="114"/>
        <v>7.7680379866424148E-2</v>
      </c>
      <c r="Z791" s="4">
        <f t="shared" si="115"/>
        <v>7.705809817277183E-2</v>
      </c>
    </row>
    <row r="792" spans="1:26" x14ac:dyDescent="0.25">
      <c r="A792" s="16">
        <f t="shared" si="122"/>
        <v>44325</v>
      </c>
      <c r="B792">
        <f>+'[2]Ejercicio 1'!E1009</f>
        <v>790</v>
      </c>
      <c r="C792" s="5">
        <v>7.9587039581081223E-2</v>
      </c>
      <c r="D792" s="4">
        <f t="shared" si="117"/>
        <v>7.8027613044398508E-2</v>
      </c>
      <c r="E792" s="6">
        <f t="shared" si="118"/>
        <v>7.8802191701983576E-2</v>
      </c>
      <c r="F792" s="7">
        <f t="shared" si="119"/>
        <v>7.8264860286856947E-2</v>
      </c>
      <c r="I792" s="10">
        <v>790</v>
      </c>
      <c r="J792" s="8">
        <f t="shared" si="120"/>
        <v>8.1087039581081224E-2</v>
      </c>
      <c r="K792" s="8">
        <f t="shared" si="120"/>
        <v>7.952761304439851E-2</v>
      </c>
      <c r="L792" s="8">
        <f t="shared" si="120"/>
        <v>8.0302191701983577E-2</v>
      </c>
      <c r="M792" s="8">
        <f t="shared" si="120"/>
        <v>7.9764860286856948E-2</v>
      </c>
      <c r="P792">
        <v>790</v>
      </c>
      <c r="Q792" s="8">
        <f t="shared" si="121"/>
        <v>7.8087039581081222E-2</v>
      </c>
      <c r="R792" s="8">
        <f t="shared" si="121"/>
        <v>7.6527613044398507E-2</v>
      </c>
      <c r="S792" s="8">
        <f t="shared" si="121"/>
        <v>7.7302191701983575E-2</v>
      </c>
      <c r="T792" s="8">
        <f t="shared" si="121"/>
        <v>7.6764860286856945E-2</v>
      </c>
      <c r="W792">
        <v>790</v>
      </c>
      <c r="X792" s="4">
        <f t="shared" si="116"/>
        <v>7.8589118176403683E-2</v>
      </c>
      <c r="Y792" s="4">
        <f t="shared" si="114"/>
        <v>7.7677160386190103E-2</v>
      </c>
      <c r="Z792" s="4">
        <f t="shared" si="115"/>
        <v>7.7054921647640329E-2</v>
      </c>
    </row>
    <row r="793" spans="1:26" x14ac:dyDescent="0.25">
      <c r="A793" s="16">
        <f t="shared" si="122"/>
        <v>44326</v>
      </c>
      <c r="B793">
        <f>+'[2]Ejercicio 1'!E1010</f>
        <v>791</v>
      </c>
      <c r="C793" s="5">
        <v>7.9585397745635264E-2</v>
      </c>
      <c r="D793" s="4">
        <f t="shared" si="117"/>
        <v>7.8026034713498629E-2</v>
      </c>
      <c r="E793" s="6">
        <f t="shared" si="118"/>
        <v>7.8800581931932692E-2</v>
      </c>
      <c r="F793" s="7">
        <f t="shared" si="119"/>
        <v>7.8263272348333413E-2</v>
      </c>
      <c r="I793" s="10">
        <v>791</v>
      </c>
      <c r="J793" s="8">
        <f t="shared" si="120"/>
        <v>8.1085397745635265E-2</v>
      </c>
      <c r="K793" s="8">
        <f t="shared" si="120"/>
        <v>7.9526034713498631E-2</v>
      </c>
      <c r="L793" s="8">
        <f t="shared" si="120"/>
        <v>8.0300581931932694E-2</v>
      </c>
      <c r="M793" s="8">
        <f t="shared" si="120"/>
        <v>7.9763272348333414E-2</v>
      </c>
      <c r="P793">
        <v>791</v>
      </c>
      <c r="Q793" s="8">
        <f t="shared" si="121"/>
        <v>7.8085397745635263E-2</v>
      </c>
      <c r="R793" s="8">
        <f t="shared" si="121"/>
        <v>7.6526034713498628E-2</v>
      </c>
      <c r="S793" s="8">
        <f t="shared" si="121"/>
        <v>7.7300581931932691E-2</v>
      </c>
      <c r="T793" s="8">
        <f t="shared" si="121"/>
        <v>7.6763272348333411E-2</v>
      </c>
      <c r="W793">
        <v>791</v>
      </c>
      <c r="X793" s="4">
        <f t="shared" si="116"/>
        <v>7.8585835421840111E-2</v>
      </c>
      <c r="Y793" s="4">
        <f t="shared" si="114"/>
        <v>7.7673940904670918E-2</v>
      </c>
      <c r="Z793" s="4">
        <f t="shared" si="115"/>
        <v>7.7051745119568318E-2</v>
      </c>
    </row>
    <row r="794" spans="1:26" x14ac:dyDescent="0.25">
      <c r="A794" s="16">
        <f t="shared" si="122"/>
        <v>44327</v>
      </c>
      <c r="B794">
        <f>+'[2]Ejercicio 1'!E1011</f>
        <v>792</v>
      </c>
      <c r="C794" s="5">
        <v>7.9583755910189305E-2</v>
      </c>
      <c r="D794" s="4">
        <f t="shared" si="117"/>
        <v>7.8024456381339466E-2</v>
      </c>
      <c r="E794" s="6">
        <f t="shared" si="118"/>
        <v>7.8798972161239683E-2</v>
      </c>
      <c r="F794" s="7">
        <f t="shared" si="119"/>
        <v>7.8261684408736459E-2</v>
      </c>
      <c r="I794" s="10">
        <v>792</v>
      </c>
      <c r="J794" s="8">
        <f t="shared" si="120"/>
        <v>8.1083755910189306E-2</v>
      </c>
      <c r="K794" s="8">
        <f t="shared" si="120"/>
        <v>7.9524456381339467E-2</v>
      </c>
      <c r="L794" s="8">
        <f t="shared" si="120"/>
        <v>8.0298972161239685E-2</v>
      </c>
      <c r="M794" s="8">
        <f t="shared" si="120"/>
        <v>7.9761684408736461E-2</v>
      </c>
      <c r="P794">
        <v>792</v>
      </c>
      <c r="Q794" s="8">
        <f t="shared" si="121"/>
        <v>7.8083755910189304E-2</v>
      </c>
      <c r="R794" s="8">
        <f t="shared" si="121"/>
        <v>7.6524456381339465E-2</v>
      </c>
      <c r="S794" s="8">
        <f t="shared" si="121"/>
        <v>7.7298972161239682E-2</v>
      </c>
      <c r="T794" s="8">
        <f t="shared" si="121"/>
        <v>7.6761684408736458E-2</v>
      </c>
      <c r="W794">
        <v>792</v>
      </c>
      <c r="X794" s="4">
        <f t="shared" si="116"/>
        <v>7.85825526685867E-2</v>
      </c>
      <c r="Y794" s="4">
        <f t="shared" si="114"/>
        <v>7.7670721421868372E-2</v>
      </c>
      <c r="Z794" s="4">
        <f t="shared" si="115"/>
        <v>7.7048568588395927E-2</v>
      </c>
    </row>
    <row r="795" spans="1:26" x14ac:dyDescent="0.25">
      <c r="A795" s="16">
        <f t="shared" si="122"/>
        <v>44328</v>
      </c>
      <c r="B795">
        <f>+'[2]Ejercicio 1'!E1012</f>
        <v>793</v>
      </c>
      <c r="C795" s="5">
        <v>7.9582114074743346E-2</v>
      </c>
      <c r="D795" s="4">
        <f t="shared" si="117"/>
        <v>7.8022878047920838E-2</v>
      </c>
      <c r="E795" s="6">
        <f t="shared" si="118"/>
        <v>7.8797362389904549E-2</v>
      </c>
      <c r="F795" s="7">
        <f t="shared" si="119"/>
        <v>7.8260096468068932E-2</v>
      </c>
      <c r="I795" s="10">
        <v>793</v>
      </c>
      <c r="J795" s="8">
        <f t="shared" si="120"/>
        <v>8.1082114074743347E-2</v>
      </c>
      <c r="K795" s="8">
        <f t="shared" si="120"/>
        <v>7.9522878047920839E-2</v>
      </c>
      <c r="L795" s="8">
        <f t="shared" si="120"/>
        <v>8.029736238990455E-2</v>
      </c>
      <c r="M795" s="8">
        <f t="shared" si="120"/>
        <v>7.9760096468068933E-2</v>
      </c>
      <c r="P795">
        <v>793</v>
      </c>
      <c r="Q795" s="8">
        <f t="shared" si="121"/>
        <v>7.8082114074743345E-2</v>
      </c>
      <c r="R795" s="8">
        <f t="shared" si="121"/>
        <v>7.6522878047920836E-2</v>
      </c>
      <c r="S795" s="8">
        <f t="shared" si="121"/>
        <v>7.7297362389904548E-2</v>
      </c>
      <c r="T795" s="8">
        <f t="shared" si="121"/>
        <v>7.6760096468068931E-2</v>
      </c>
      <c r="W795">
        <v>793</v>
      </c>
      <c r="X795" s="4">
        <f t="shared" si="116"/>
        <v>7.8579269916644781E-2</v>
      </c>
      <c r="Y795" s="4">
        <f t="shared" si="114"/>
        <v>7.7667501937782449E-2</v>
      </c>
      <c r="Z795" s="4">
        <f t="shared" si="115"/>
        <v>7.7045392054283041E-2</v>
      </c>
    </row>
    <row r="796" spans="1:26" x14ac:dyDescent="0.25">
      <c r="A796" s="16">
        <f t="shared" si="122"/>
        <v>44329</v>
      </c>
      <c r="B796">
        <f>+'[2]Ejercicio 1'!E1013</f>
        <v>794</v>
      </c>
      <c r="C796" s="5">
        <v>7.9580472239297387E-2</v>
      </c>
      <c r="D796" s="4">
        <f t="shared" si="117"/>
        <v>7.8021299713242717E-2</v>
      </c>
      <c r="E796" s="6">
        <f t="shared" si="118"/>
        <v>7.8795752617927303E-2</v>
      </c>
      <c r="F796" s="7">
        <f t="shared" si="119"/>
        <v>7.8258508526330831E-2</v>
      </c>
      <c r="I796" s="10">
        <v>794</v>
      </c>
      <c r="J796" s="8">
        <f t="shared" si="120"/>
        <v>8.1080472239297388E-2</v>
      </c>
      <c r="K796" s="8">
        <f t="shared" si="120"/>
        <v>7.9521299713242719E-2</v>
      </c>
      <c r="L796" s="8">
        <f t="shared" si="120"/>
        <v>8.0295752617927305E-2</v>
      </c>
      <c r="M796" s="8">
        <f t="shared" si="120"/>
        <v>7.9758508526330832E-2</v>
      </c>
      <c r="P796">
        <v>794</v>
      </c>
      <c r="Q796" s="8">
        <f t="shared" si="121"/>
        <v>7.8080472239297385E-2</v>
      </c>
      <c r="R796" s="8">
        <f t="shared" si="121"/>
        <v>7.6521299713242716E-2</v>
      </c>
      <c r="S796" s="8">
        <f t="shared" si="121"/>
        <v>7.7295752617927302E-2</v>
      </c>
      <c r="T796" s="8">
        <f t="shared" si="121"/>
        <v>7.6758508526330829E-2</v>
      </c>
      <c r="W796">
        <v>794</v>
      </c>
      <c r="X796" s="4">
        <f t="shared" si="116"/>
        <v>7.8575987166013883E-2</v>
      </c>
      <c r="Y796" s="4">
        <f t="shared" si="114"/>
        <v>7.7664282452413164E-2</v>
      </c>
      <c r="Z796" s="4">
        <f t="shared" si="115"/>
        <v>7.7042215517223941E-2</v>
      </c>
    </row>
    <row r="797" spans="1:26" x14ac:dyDescent="0.25">
      <c r="A797" s="16">
        <f t="shared" si="122"/>
        <v>44330</v>
      </c>
      <c r="B797">
        <f>+'[2]Ejercicio 1'!E1014</f>
        <v>795</v>
      </c>
      <c r="C797" s="5">
        <v>7.9578830403851428E-2</v>
      </c>
      <c r="D797" s="4">
        <f t="shared" si="117"/>
        <v>7.801972137730552E-2</v>
      </c>
      <c r="E797" s="6">
        <f t="shared" si="118"/>
        <v>7.8794142845307044E-2</v>
      </c>
      <c r="F797" s="7">
        <f t="shared" si="119"/>
        <v>7.8256920583516437E-2</v>
      </c>
      <c r="I797" s="10">
        <v>795</v>
      </c>
      <c r="J797" s="8">
        <f t="shared" si="120"/>
        <v>8.1078830403851429E-2</v>
      </c>
      <c r="K797" s="8">
        <f t="shared" si="120"/>
        <v>7.9519721377305522E-2</v>
      </c>
      <c r="L797" s="8">
        <f t="shared" si="120"/>
        <v>8.0294142845307045E-2</v>
      </c>
      <c r="M797" s="8">
        <f t="shared" si="120"/>
        <v>7.9756920583516439E-2</v>
      </c>
      <c r="P797">
        <v>795</v>
      </c>
      <c r="Q797" s="8">
        <f t="shared" si="121"/>
        <v>7.8078830403851426E-2</v>
      </c>
      <c r="R797" s="8">
        <f t="shared" si="121"/>
        <v>7.6519721377305519E-2</v>
      </c>
      <c r="S797" s="8">
        <f t="shared" si="121"/>
        <v>7.7294142845307043E-2</v>
      </c>
      <c r="T797" s="8">
        <f t="shared" si="121"/>
        <v>7.6756920583516436E-2</v>
      </c>
      <c r="W797">
        <v>795</v>
      </c>
      <c r="X797" s="4">
        <f t="shared" si="116"/>
        <v>7.8572704416695352E-2</v>
      </c>
      <c r="Y797" s="4">
        <f t="shared" si="114"/>
        <v>7.7661062965759628E-2</v>
      </c>
      <c r="Z797" s="4">
        <f t="shared" si="115"/>
        <v>7.703903897698737E-2</v>
      </c>
    </row>
    <row r="798" spans="1:26" x14ac:dyDescent="0.25">
      <c r="A798" s="16">
        <f t="shared" si="122"/>
        <v>44331</v>
      </c>
      <c r="B798">
        <f>+'[2]Ejercicio 1'!E1015</f>
        <v>796</v>
      </c>
      <c r="C798" s="5">
        <v>7.9577188568405469E-2</v>
      </c>
      <c r="D798" s="4">
        <f t="shared" si="117"/>
        <v>7.8018143040108637E-2</v>
      </c>
      <c r="E798" s="6">
        <f t="shared" si="118"/>
        <v>7.879253307204466E-2</v>
      </c>
      <c r="F798" s="7">
        <f t="shared" si="119"/>
        <v>7.8255332639631484E-2</v>
      </c>
      <c r="I798" s="10">
        <v>796</v>
      </c>
      <c r="J798" s="8">
        <f t="shared" si="120"/>
        <v>8.107718856840547E-2</v>
      </c>
      <c r="K798" s="8">
        <f t="shared" si="120"/>
        <v>7.9518143040108638E-2</v>
      </c>
      <c r="L798" s="8">
        <f t="shared" si="120"/>
        <v>8.0292533072044661E-2</v>
      </c>
      <c r="M798" s="8">
        <f t="shared" si="120"/>
        <v>7.9755332639631485E-2</v>
      </c>
      <c r="P798">
        <v>796</v>
      </c>
      <c r="Q798" s="8">
        <f t="shared" si="121"/>
        <v>7.8077188568405467E-2</v>
      </c>
      <c r="R798" s="8">
        <f t="shared" si="121"/>
        <v>7.6518143040108635E-2</v>
      </c>
      <c r="S798" s="8">
        <f t="shared" si="121"/>
        <v>7.7292533072044659E-2</v>
      </c>
      <c r="T798" s="8">
        <f t="shared" si="121"/>
        <v>7.6755332639631482E-2</v>
      </c>
      <c r="W798">
        <v>796</v>
      </c>
      <c r="X798" s="4">
        <f t="shared" si="116"/>
        <v>7.8569421668684344E-2</v>
      </c>
      <c r="Y798" s="4">
        <f t="shared" si="114"/>
        <v>7.7657843477816568E-2</v>
      </c>
      <c r="Z798" s="4">
        <f t="shared" si="115"/>
        <v>7.7035862433810304E-2</v>
      </c>
    </row>
    <row r="799" spans="1:26" x14ac:dyDescent="0.25">
      <c r="A799" s="16">
        <f t="shared" si="122"/>
        <v>44332</v>
      </c>
      <c r="B799">
        <f>+'[2]Ejercicio 1'!E1016</f>
        <v>797</v>
      </c>
      <c r="C799" s="5">
        <v>7.957554673295951E-2</v>
      </c>
      <c r="D799" s="4">
        <f t="shared" si="117"/>
        <v>7.8016564701652469E-2</v>
      </c>
      <c r="E799" s="6">
        <f t="shared" si="118"/>
        <v>7.879092329814015E-2</v>
      </c>
      <c r="F799" s="7">
        <f t="shared" si="119"/>
        <v>7.8253744694675956E-2</v>
      </c>
      <c r="I799" s="10">
        <v>797</v>
      </c>
      <c r="J799" s="8">
        <f t="shared" si="120"/>
        <v>8.1075546732959511E-2</v>
      </c>
      <c r="K799" s="8">
        <f t="shared" si="120"/>
        <v>7.951656470165247E-2</v>
      </c>
      <c r="L799" s="8">
        <f t="shared" si="120"/>
        <v>8.0290923298140152E-2</v>
      </c>
      <c r="M799" s="8">
        <f t="shared" si="120"/>
        <v>7.9753744694675957E-2</v>
      </c>
      <c r="P799">
        <v>797</v>
      </c>
      <c r="Q799" s="8">
        <f t="shared" si="121"/>
        <v>7.8075546732959508E-2</v>
      </c>
      <c r="R799" s="8">
        <f t="shared" si="121"/>
        <v>7.6516564701652467E-2</v>
      </c>
      <c r="S799" s="8">
        <f t="shared" si="121"/>
        <v>7.7290923298140149E-2</v>
      </c>
      <c r="T799" s="8">
        <f t="shared" si="121"/>
        <v>7.6753744694675954E-2</v>
      </c>
      <c r="W799">
        <v>797</v>
      </c>
      <c r="X799" s="4">
        <f t="shared" si="116"/>
        <v>7.856613892198526E-2</v>
      </c>
      <c r="Y799" s="4">
        <f t="shared" ref="Y799:Y862" si="123">Tasa_Fwd(E708,B708,E799,B799,91)</f>
        <v>7.7654623988596294E-2</v>
      </c>
      <c r="Z799" s="4">
        <f t="shared" si="115"/>
        <v>7.7032685887612792E-2</v>
      </c>
    </row>
    <row r="800" spans="1:26" x14ac:dyDescent="0.25">
      <c r="A800" s="16">
        <f t="shared" si="122"/>
        <v>44333</v>
      </c>
      <c r="B800">
        <f>+'[2]Ejercicio 1'!E1017</f>
        <v>798</v>
      </c>
      <c r="C800" s="5">
        <v>7.957390489751355E-2</v>
      </c>
      <c r="D800" s="4">
        <f t="shared" si="117"/>
        <v>7.80149863619366E-2</v>
      </c>
      <c r="E800" s="6">
        <f t="shared" si="118"/>
        <v>7.8789313523593515E-2</v>
      </c>
      <c r="F800" s="7">
        <f t="shared" si="119"/>
        <v>7.8252156748647009E-2</v>
      </c>
      <c r="I800" s="10">
        <v>798</v>
      </c>
      <c r="J800" s="8">
        <f t="shared" si="120"/>
        <v>8.1073904897513552E-2</v>
      </c>
      <c r="K800" s="8">
        <f t="shared" si="120"/>
        <v>7.9514986361936602E-2</v>
      </c>
      <c r="L800" s="8">
        <f t="shared" si="120"/>
        <v>8.0289313523593517E-2</v>
      </c>
      <c r="M800" s="8">
        <f t="shared" si="120"/>
        <v>7.975215674864701E-2</v>
      </c>
      <c r="P800">
        <v>798</v>
      </c>
      <c r="Q800" s="8">
        <f t="shared" si="121"/>
        <v>7.8073904897513549E-2</v>
      </c>
      <c r="R800" s="8">
        <f t="shared" si="121"/>
        <v>7.6514986361936599E-2</v>
      </c>
      <c r="S800" s="8">
        <f t="shared" si="121"/>
        <v>7.7289313523593514E-2</v>
      </c>
      <c r="T800" s="8">
        <f t="shared" si="121"/>
        <v>7.6752156748647007E-2</v>
      </c>
      <c r="W800">
        <v>798</v>
      </c>
      <c r="X800" s="4">
        <f t="shared" si="116"/>
        <v>7.8562856176597209E-2</v>
      </c>
      <c r="Y800" s="4">
        <f t="shared" si="123"/>
        <v>7.7651404498085622E-2</v>
      </c>
      <c r="Z800" s="4">
        <f t="shared" ref="Z800:Z863" si="124">Tasa_Fwd(F772,B772,F800,B800,28)</f>
        <v>7.7029509338391991E-2</v>
      </c>
    </row>
    <row r="801" spans="1:26" x14ac:dyDescent="0.25">
      <c r="A801" s="16">
        <f t="shared" si="122"/>
        <v>44334</v>
      </c>
      <c r="B801">
        <f>+'[2]Ejercicio 1'!E1018</f>
        <v>799</v>
      </c>
      <c r="C801" s="5">
        <v>7.9572263062067591E-2</v>
      </c>
      <c r="D801" s="4">
        <f t="shared" si="117"/>
        <v>7.8013408020962058E-2</v>
      </c>
      <c r="E801" s="6">
        <f t="shared" si="118"/>
        <v>7.8787703748404769E-2</v>
      </c>
      <c r="F801" s="7">
        <f t="shared" si="119"/>
        <v>7.8250568801547474E-2</v>
      </c>
      <c r="I801" s="10">
        <v>799</v>
      </c>
      <c r="J801" s="8">
        <f t="shared" si="120"/>
        <v>8.1072263062067593E-2</v>
      </c>
      <c r="K801" s="8">
        <f t="shared" si="120"/>
        <v>7.9513408020962059E-2</v>
      </c>
      <c r="L801" s="8">
        <f t="shared" si="120"/>
        <v>8.0287703748404771E-2</v>
      </c>
      <c r="M801" s="8">
        <f t="shared" si="120"/>
        <v>7.9750568801547475E-2</v>
      </c>
      <c r="P801">
        <v>799</v>
      </c>
      <c r="Q801" s="8">
        <f t="shared" si="121"/>
        <v>7.807226306206759E-2</v>
      </c>
      <c r="R801" s="8">
        <f t="shared" si="121"/>
        <v>7.6513408020962057E-2</v>
      </c>
      <c r="S801" s="8">
        <f t="shared" si="121"/>
        <v>7.7287703748404768E-2</v>
      </c>
      <c r="T801" s="8">
        <f t="shared" si="121"/>
        <v>7.6750568801547472E-2</v>
      </c>
      <c r="W801">
        <v>799</v>
      </c>
      <c r="X801" s="4">
        <f t="shared" si="116"/>
        <v>7.8559573432521956E-2</v>
      </c>
      <c r="Y801" s="4">
        <f t="shared" si="123"/>
        <v>7.7648185006292461E-2</v>
      </c>
      <c r="Z801" s="4">
        <f t="shared" si="124"/>
        <v>7.7026332786153603E-2</v>
      </c>
    </row>
    <row r="802" spans="1:26" x14ac:dyDescent="0.25">
      <c r="A802" s="16">
        <f t="shared" si="122"/>
        <v>44335</v>
      </c>
      <c r="B802">
        <f>+'[2]Ejercicio 1'!E1019</f>
        <v>800</v>
      </c>
      <c r="C802" s="5">
        <v>7.9570621226621632E-2</v>
      </c>
      <c r="D802" s="4">
        <f t="shared" si="117"/>
        <v>7.8011829678727412E-2</v>
      </c>
      <c r="E802" s="6">
        <f t="shared" si="118"/>
        <v>7.8786093972573898E-2</v>
      </c>
      <c r="F802" s="7">
        <f t="shared" si="119"/>
        <v>7.824898085337452E-2</v>
      </c>
      <c r="I802" s="10">
        <v>800</v>
      </c>
      <c r="J802" s="8">
        <f t="shared" si="120"/>
        <v>8.1070621226621634E-2</v>
      </c>
      <c r="K802" s="8">
        <f t="shared" si="120"/>
        <v>7.9511829678727414E-2</v>
      </c>
      <c r="L802" s="8">
        <f t="shared" si="120"/>
        <v>8.0286093972573899E-2</v>
      </c>
      <c r="M802" s="8">
        <f t="shared" si="120"/>
        <v>7.9748980853374521E-2</v>
      </c>
      <c r="P802">
        <v>800</v>
      </c>
      <c r="Q802" s="8">
        <f t="shared" si="121"/>
        <v>7.8070621226621631E-2</v>
      </c>
      <c r="R802" s="8">
        <f t="shared" si="121"/>
        <v>7.6511829678727411E-2</v>
      </c>
      <c r="S802" s="8">
        <f t="shared" si="121"/>
        <v>7.7286093972573897E-2</v>
      </c>
      <c r="T802" s="8">
        <f t="shared" si="121"/>
        <v>7.6748980853374518E-2</v>
      </c>
      <c r="W802">
        <v>800</v>
      </c>
      <c r="X802" s="4">
        <f t="shared" si="116"/>
        <v>7.8556290689755545E-2</v>
      </c>
      <c r="Y802" s="4">
        <f t="shared" si="123"/>
        <v>7.7644965513222086E-2</v>
      </c>
      <c r="Z802" s="4">
        <f t="shared" si="124"/>
        <v>7.7023156230889053E-2</v>
      </c>
    </row>
    <row r="803" spans="1:26" x14ac:dyDescent="0.25">
      <c r="A803" s="16">
        <f t="shared" si="122"/>
        <v>44336</v>
      </c>
      <c r="B803">
        <f>+'[2]Ejercicio 1'!E1020</f>
        <v>801</v>
      </c>
      <c r="C803" s="5">
        <v>7.9568979391175673E-2</v>
      </c>
      <c r="D803" s="4">
        <f t="shared" si="117"/>
        <v>7.8010251335233483E-2</v>
      </c>
      <c r="E803" s="6">
        <f t="shared" si="118"/>
        <v>7.8784484196100013E-2</v>
      </c>
      <c r="F803" s="7">
        <f t="shared" si="119"/>
        <v>7.8247392904128146E-2</v>
      </c>
      <c r="I803" s="10">
        <v>801</v>
      </c>
      <c r="J803" s="8">
        <f t="shared" si="120"/>
        <v>8.1068979391175675E-2</v>
      </c>
      <c r="K803" s="8">
        <f t="shared" si="120"/>
        <v>7.9510251335233484E-2</v>
      </c>
      <c r="L803" s="8">
        <f t="shared" si="120"/>
        <v>8.0284484196100014E-2</v>
      </c>
      <c r="M803" s="8">
        <f t="shared" si="120"/>
        <v>7.9747392904128148E-2</v>
      </c>
      <c r="P803">
        <v>801</v>
      </c>
      <c r="Q803" s="8">
        <f t="shared" si="121"/>
        <v>7.8068979391175672E-2</v>
      </c>
      <c r="R803" s="8">
        <f t="shared" si="121"/>
        <v>7.6510251335233481E-2</v>
      </c>
      <c r="S803" s="8">
        <f t="shared" si="121"/>
        <v>7.7284484196100012E-2</v>
      </c>
      <c r="T803" s="8">
        <f t="shared" si="121"/>
        <v>7.6747392904128145E-2</v>
      </c>
      <c r="W803">
        <v>801</v>
      </c>
      <c r="X803" s="4">
        <f t="shared" si="116"/>
        <v>7.8553007948297976E-2</v>
      </c>
      <c r="Y803" s="4">
        <f t="shared" si="123"/>
        <v>7.7641746018861313E-2</v>
      </c>
      <c r="Z803" s="4">
        <f t="shared" si="124"/>
        <v>7.7019979672526995E-2</v>
      </c>
    </row>
    <row r="804" spans="1:26" x14ac:dyDescent="0.25">
      <c r="A804" s="16">
        <f t="shared" si="122"/>
        <v>44337</v>
      </c>
      <c r="B804">
        <f>+'[2]Ejercicio 1'!E1021</f>
        <v>802</v>
      </c>
      <c r="C804" s="5">
        <v>7.9567337555729714E-2</v>
      </c>
      <c r="D804" s="4">
        <f t="shared" si="117"/>
        <v>7.8008672990480032E-2</v>
      </c>
      <c r="E804" s="6">
        <f t="shared" si="118"/>
        <v>7.8782874418984891E-2</v>
      </c>
      <c r="F804" s="7">
        <f t="shared" si="119"/>
        <v>7.8245804953811185E-2</v>
      </c>
      <c r="I804" s="10">
        <v>802</v>
      </c>
      <c r="J804" s="8">
        <f t="shared" si="120"/>
        <v>8.1067337555729715E-2</v>
      </c>
      <c r="K804" s="8">
        <f t="shared" si="120"/>
        <v>7.9508672990480034E-2</v>
      </c>
      <c r="L804" s="8">
        <f t="shared" si="120"/>
        <v>8.0282874418984893E-2</v>
      </c>
      <c r="M804" s="8">
        <f t="shared" si="120"/>
        <v>7.9745804953811186E-2</v>
      </c>
      <c r="P804">
        <v>802</v>
      </c>
      <c r="Q804" s="8">
        <f t="shared" si="121"/>
        <v>7.8067337555729713E-2</v>
      </c>
      <c r="R804" s="8">
        <f t="shared" si="121"/>
        <v>7.6508672990480031E-2</v>
      </c>
      <c r="S804" s="8">
        <f t="shared" si="121"/>
        <v>7.728287441898489E-2</v>
      </c>
      <c r="T804" s="8">
        <f t="shared" si="121"/>
        <v>7.6745804953811184E-2</v>
      </c>
      <c r="W804">
        <v>802</v>
      </c>
      <c r="X804" s="4">
        <f t="shared" si="116"/>
        <v>7.8549725208152774E-2</v>
      </c>
      <c r="Y804" s="4">
        <f t="shared" si="123"/>
        <v>7.7638526523217163E-2</v>
      </c>
      <c r="Z804" s="4">
        <f t="shared" si="124"/>
        <v>7.7016803111224427E-2</v>
      </c>
    </row>
    <row r="805" spans="1:26" x14ac:dyDescent="0.25">
      <c r="A805" s="16">
        <f t="shared" si="122"/>
        <v>44338</v>
      </c>
      <c r="B805">
        <f>+'[2]Ejercicio 1'!E1022</f>
        <v>803</v>
      </c>
      <c r="C805" s="5">
        <v>7.9565695720283755E-2</v>
      </c>
      <c r="D805" s="4">
        <f t="shared" si="117"/>
        <v>7.8007094644467714E-2</v>
      </c>
      <c r="E805" s="6">
        <f t="shared" si="118"/>
        <v>7.8781264641226756E-2</v>
      </c>
      <c r="F805" s="7">
        <f t="shared" si="119"/>
        <v>7.8244217002420804E-2</v>
      </c>
      <c r="I805" s="10">
        <v>803</v>
      </c>
      <c r="J805" s="8">
        <f t="shared" si="120"/>
        <v>8.1065695720283756E-2</v>
      </c>
      <c r="K805" s="8">
        <f t="shared" si="120"/>
        <v>7.9507094644467716E-2</v>
      </c>
      <c r="L805" s="8">
        <f t="shared" si="120"/>
        <v>8.0281264641226757E-2</v>
      </c>
      <c r="M805" s="8">
        <f t="shared" si="120"/>
        <v>7.9744217002420806E-2</v>
      </c>
      <c r="P805">
        <v>803</v>
      </c>
      <c r="Q805" s="8">
        <f t="shared" si="121"/>
        <v>7.8065695720283754E-2</v>
      </c>
      <c r="R805" s="8">
        <f t="shared" si="121"/>
        <v>7.6507094644467713E-2</v>
      </c>
      <c r="S805" s="8">
        <f t="shared" si="121"/>
        <v>7.7281264641226755E-2</v>
      </c>
      <c r="T805" s="8">
        <f t="shared" si="121"/>
        <v>7.6744217002420803E-2</v>
      </c>
      <c r="W805">
        <v>803</v>
      </c>
      <c r="X805" s="4">
        <f t="shared" si="116"/>
        <v>7.8546442469320354E-2</v>
      </c>
      <c r="Y805" s="4">
        <f t="shared" si="123"/>
        <v>7.7635307026288763E-2</v>
      </c>
      <c r="Z805" s="4">
        <f t="shared" si="124"/>
        <v>7.701362654681862E-2</v>
      </c>
    </row>
    <row r="806" spans="1:26" x14ac:dyDescent="0.25">
      <c r="A806" s="16">
        <f t="shared" si="122"/>
        <v>44339</v>
      </c>
      <c r="B806">
        <f>+'[2]Ejercicio 1'!E1023</f>
        <v>804</v>
      </c>
      <c r="C806" s="5">
        <v>7.9564053884837796E-2</v>
      </c>
      <c r="D806" s="4">
        <f t="shared" si="117"/>
        <v>7.8005516297195279E-2</v>
      </c>
      <c r="E806" s="6">
        <f t="shared" si="118"/>
        <v>7.8779654862827383E-2</v>
      </c>
      <c r="F806" s="7">
        <f t="shared" si="119"/>
        <v>7.824262904995985E-2</v>
      </c>
      <c r="I806" s="10">
        <v>804</v>
      </c>
      <c r="J806" s="8">
        <f t="shared" si="120"/>
        <v>8.1064053884837797E-2</v>
      </c>
      <c r="K806" s="8">
        <f t="shared" si="120"/>
        <v>7.9505516297195281E-2</v>
      </c>
      <c r="L806" s="8">
        <f t="shared" si="120"/>
        <v>8.0279654862827385E-2</v>
      </c>
      <c r="M806" s="8">
        <f t="shared" si="120"/>
        <v>7.9742629049959851E-2</v>
      </c>
      <c r="P806">
        <v>804</v>
      </c>
      <c r="Q806" s="8">
        <f t="shared" si="121"/>
        <v>7.8064053884837795E-2</v>
      </c>
      <c r="R806" s="8">
        <f t="shared" si="121"/>
        <v>7.6505516297195278E-2</v>
      </c>
      <c r="S806" s="8">
        <f t="shared" si="121"/>
        <v>7.7279654862827382E-2</v>
      </c>
      <c r="T806" s="8">
        <f t="shared" si="121"/>
        <v>7.6742629049959848E-2</v>
      </c>
      <c r="W806">
        <v>804</v>
      </c>
      <c r="X806" s="4">
        <f t="shared" si="116"/>
        <v>7.8543159731796777E-2</v>
      </c>
      <c r="Y806" s="4">
        <f t="shared" si="123"/>
        <v>7.7632087528085786E-2</v>
      </c>
      <c r="Z806" s="4">
        <f t="shared" si="124"/>
        <v>7.7010449979472317E-2</v>
      </c>
    </row>
    <row r="807" spans="1:26" x14ac:dyDescent="0.25">
      <c r="A807" s="16">
        <f t="shared" si="122"/>
        <v>44340</v>
      </c>
      <c r="B807">
        <f>+'[2]Ejercicio 1'!E1024</f>
        <v>805</v>
      </c>
      <c r="C807" s="5">
        <v>7.9562412049391837E-2</v>
      </c>
      <c r="D807" s="4">
        <f t="shared" si="117"/>
        <v>7.800393794866374E-2</v>
      </c>
      <c r="E807" s="6">
        <f t="shared" si="118"/>
        <v>7.8778045083784137E-2</v>
      </c>
      <c r="F807" s="7">
        <f t="shared" si="119"/>
        <v>7.8241041096425476E-2</v>
      </c>
      <c r="I807" s="10">
        <v>805</v>
      </c>
      <c r="J807" s="8">
        <f t="shared" si="120"/>
        <v>8.1062412049391838E-2</v>
      </c>
      <c r="K807" s="8">
        <f t="shared" si="120"/>
        <v>7.9503937948663742E-2</v>
      </c>
      <c r="L807" s="8">
        <f t="shared" si="120"/>
        <v>8.0278045083784139E-2</v>
      </c>
      <c r="M807" s="8">
        <f t="shared" si="120"/>
        <v>7.9741041096425477E-2</v>
      </c>
      <c r="P807">
        <v>805</v>
      </c>
      <c r="Q807" s="8">
        <f t="shared" si="121"/>
        <v>7.8062412049391836E-2</v>
      </c>
      <c r="R807" s="8">
        <f t="shared" si="121"/>
        <v>7.6503937948663739E-2</v>
      </c>
      <c r="S807" s="8">
        <f t="shared" si="121"/>
        <v>7.7278045083784136E-2</v>
      </c>
      <c r="T807" s="8">
        <f t="shared" si="121"/>
        <v>7.6741041096425475E-2</v>
      </c>
      <c r="W807">
        <v>805</v>
      </c>
      <c r="X807" s="4">
        <f t="shared" si="116"/>
        <v>7.8539876995582056E-2</v>
      </c>
      <c r="Y807" s="4">
        <f t="shared" si="123"/>
        <v>7.7628868028582751E-2</v>
      </c>
      <c r="Z807" s="4">
        <f t="shared" si="124"/>
        <v>7.7007273409025634E-2</v>
      </c>
    </row>
    <row r="808" spans="1:26" x14ac:dyDescent="0.25">
      <c r="A808" s="16">
        <f t="shared" si="122"/>
        <v>44341</v>
      </c>
      <c r="B808">
        <f>+'[2]Ejercicio 1'!E1025</f>
        <v>806</v>
      </c>
      <c r="C808" s="5">
        <v>7.9560770213945864E-2</v>
      </c>
      <c r="D808" s="4">
        <f t="shared" si="117"/>
        <v>7.8002359598872487E-2</v>
      </c>
      <c r="E808" s="6">
        <f t="shared" si="118"/>
        <v>7.877643530409964E-2</v>
      </c>
      <c r="F808" s="7">
        <f t="shared" si="119"/>
        <v>7.8239453141820528E-2</v>
      </c>
      <c r="I808" s="10">
        <v>806</v>
      </c>
      <c r="J808" s="8">
        <f t="shared" si="120"/>
        <v>8.1060770213945865E-2</v>
      </c>
      <c r="K808" s="8">
        <f t="shared" si="120"/>
        <v>7.9502359598872488E-2</v>
      </c>
      <c r="L808" s="8">
        <f t="shared" si="120"/>
        <v>8.0276435304099641E-2</v>
      </c>
      <c r="M808" s="8">
        <f t="shared" si="120"/>
        <v>7.9739453141820529E-2</v>
      </c>
      <c r="P808">
        <v>806</v>
      </c>
      <c r="Q808" s="8">
        <f t="shared" si="121"/>
        <v>7.8060770213945863E-2</v>
      </c>
      <c r="R808" s="8">
        <f t="shared" si="121"/>
        <v>7.6502359598872485E-2</v>
      </c>
      <c r="S808" s="8">
        <f t="shared" si="121"/>
        <v>7.7276435304099639E-2</v>
      </c>
      <c r="T808" s="8">
        <f t="shared" si="121"/>
        <v>7.6739453141820527E-2</v>
      </c>
      <c r="W808">
        <v>806</v>
      </c>
      <c r="X808" s="4">
        <f t="shared" si="116"/>
        <v>7.8536594260679687E-2</v>
      </c>
      <c r="Y808" s="4">
        <f t="shared" si="123"/>
        <v>7.7625648527805124E-2</v>
      </c>
      <c r="Z808" s="4">
        <f t="shared" si="124"/>
        <v>7.70040968356413E-2</v>
      </c>
    </row>
    <row r="809" spans="1:26" x14ac:dyDescent="0.25">
      <c r="A809" s="16">
        <f t="shared" si="122"/>
        <v>44342</v>
      </c>
      <c r="B809">
        <f>+'[2]Ejercicio 1'!E1026</f>
        <v>807</v>
      </c>
      <c r="C809" s="5">
        <v>7.9559128378499905E-2</v>
      </c>
      <c r="D809" s="4">
        <f t="shared" si="117"/>
        <v>7.8000781247821949E-2</v>
      </c>
      <c r="E809" s="6">
        <f t="shared" si="118"/>
        <v>7.8774825523773018E-2</v>
      </c>
      <c r="F809" s="7">
        <f t="shared" si="119"/>
        <v>7.8237865186142147E-2</v>
      </c>
      <c r="I809" s="10">
        <v>807</v>
      </c>
      <c r="J809" s="8">
        <f t="shared" si="120"/>
        <v>8.1059128378499906E-2</v>
      </c>
      <c r="K809" s="8">
        <f t="shared" si="120"/>
        <v>7.950078124782195E-2</v>
      </c>
      <c r="L809" s="8">
        <f t="shared" si="120"/>
        <v>8.0274825523773019E-2</v>
      </c>
      <c r="M809" s="8">
        <f t="shared" si="120"/>
        <v>7.9737865186142148E-2</v>
      </c>
      <c r="P809">
        <v>807</v>
      </c>
      <c r="Q809" s="8">
        <f t="shared" si="121"/>
        <v>7.8059128378499903E-2</v>
      </c>
      <c r="R809" s="8">
        <f t="shared" si="121"/>
        <v>7.6500781247821947E-2</v>
      </c>
      <c r="S809" s="8">
        <f t="shared" si="121"/>
        <v>7.7274825523773016E-2</v>
      </c>
      <c r="T809" s="8">
        <f t="shared" si="121"/>
        <v>7.6737865186142146E-2</v>
      </c>
      <c r="W809">
        <v>807</v>
      </c>
      <c r="X809" s="4">
        <f t="shared" si="116"/>
        <v>7.853331152708791E-2</v>
      </c>
      <c r="Y809" s="4">
        <f t="shared" si="123"/>
        <v>7.7622429025743261E-2</v>
      </c>
      <c r="Z809" s="4">
        <f t="shared" si="124"/>
        <v>7.7000920259230818E-2</v>
      </c>
    </row>
    <row r="810" spans="1:26" x14ac:dyDescent="0.25">
      <c r="A810" s="16">
        <f t="shared" si="122"/>
        <v>44343</v>
      </c>
      <c r="B810">
        <f>+'[2]Ejercicio 1'!E1027</f>
        <v>808</v>
      </c>
      <c r="C810" s="5">
        <v>7.9557486543053946E-2</v>
      </c>
      <c r="D810" s="4">
        <f t="shared" si="117"/>
        <v>7.7999202895512293E-2</v>
      </c>
      <c r="E810" s="6">
        <f t="shared" si="118"/>
        <v>7.877321574280427E-2</v>
      </c>
      <c r="F810" s="7">
        <f t="shared" si="119"/>
        <v>7.8236277229393192E-2</v>
      </c>
      <c r="I810" s="10">
        <v>808</v>
      </c>
      <c r="J810" s="8">
        <f t="shared" si="120"/>
        <v>8.1057486543053947E-2</v>
      </c>
      <c r="K810" s="8">
        <f t="shared" si="120"/>
        <v>7.9499202895512294E-2</v>
      </c>
      <c r="L810" s="8">
        <f t="shared" si="120"/>
        <v>8.0273215742804271E-2</v>
      </c>
      <c r="M810" s="8">
        <f t="shared" si="120"/>
        <v>7.9736277229393193E-2</v>
      </c>
      <c r="P810">
        <v>808</v>
      </c>
      <c r="Q810" s="8">
        <f t="shared" si="121"/>
        <v>7.8057486543053944E-2</v>
      </c>
      <c r="R810" s="8">
        <f t="shared" si="121"/>
        <v>7.6499202895512292E-2</v>
      </c>
      <c r="S810" s="8">
        <f t="shared" si="121"/>
        <v>7.7273215742804269E-2</v>
      </c>
      <c r="T810" s="8">
        <f t="shared" si="121"/>
        <v>7.6736277229393191E-2</v>
      </c>
      <c r="W810">
        <v>808</v>
      </c>
      <c r="X810" s="4">
        <f t="shared" si="116"/>
        <v>7.8530028794809817E-2</v>
      </c>
      <c r="Y810" s="4">
        <f t="shared" si="123"/>
        <v>7.7619209522398022E-2</v>
      </c>
      <c r="Z810" s="4">
        <f t="shared" si="124"/>
        <v>7.6997743679802735E-2</v>
      </c>
    </row>
    <row r="811" spans="1:26" x14ac:dyDescent="0.25">
      <c r="A811" s="16">
        <f t="shared" si="122"/>
        <v>44344</v>
      </c>
      <c r="B811">
        <f>+'[2]Ejercicio 1'!E1028</f>
        <v>809</v>
      </c>
      <c r="C811" s="5">
        <v>7.9555844707607987E-2</v>
      </c>
      <c r="D811" s="4">
        <f t="shared" si="117"/>
        <v>7.7997624541942923E-2</v>
      </c>
      <c r="E811" s="6">
        <f t="shared" si="118"/>
        <v>7.8771605961192523E-2</v>
      </c>
      <c r="F811" s="7">
        <f t="shared" si="119"/>
        <v>7.8234689271567959E-2</v>
      </c>
      <c r="I811" s="10">
        <v>809</v>
      </c>
      <c r="J811" s="8">
        <f t="shared" si="120"/>
        <v>8.1055844707607988E-2</v>
      </c>
      <c r="K811" s="8">
        <f t="shared" si="120"/>
        <v>7.9497624541942924E-2</v>
      </c>
      <c r="L811" s="8">
        <f t="shared" si="120"/>
        <v>8.0271605961192524E-2</v>
      </c>
      <c r="M811" s="8">
        <f t="shared" si="120"/>
        <v>7.973468927156796E-2</v>
      </c>
      <c r="P811">
        <v>809</v>
      </c>
      <c r="Q811" s="8">
        <f t="shared" si="121"/>
        <v>7.8055844707607985E-2</v>
      </c>
      <c r="R811" s="8">
        <f t="shared" si="121"/>
        <v>7.6497624541942921E-2</v>
      </c>
      <c r="S811" s="8">
        <f t="shared" si="121"/>
        <v>7.7271605961192522E-2</v>
      </c>
      <c r="T811" s="8">
        <f t="shared" si="121"/>
        <v>7.6734689271567957E-2</v>
      </c>
      <c r="W811">
        <v>809</v>
      </c>
      <c r="X811" s="4">
        <f t="shared" si="116"/>
        <v>7.852674606383836E-2</v>
      </c>
      <c r="Y811" s="4">
        <f t="shared" si="123"/>
        <v>7.7615990017762385E-2</v>
      </c>
      <c r="Z811" s="4">
        <f t="shared" si="124"/>
        <v>7.6994567097268582E-2</v>
      </c>
    </row>
    <row r="812" spans="1:26" x14ac:dyDescent="0.25">
      <c r="A812" s="16">
        <f t="shared" si="122"/>
        <v>44345</v>
      </c>
      <c r="B812">
        <f>+'[2]Ejercicio 1'!E1029</f>
        <v>810</v>
      </c>
      <c r="C812" s="5">
        <v>7.9554202872162028E-2</v>
      </c>
      <c r="D812" s="4">
        <f t="shared" si="117"/>
        <v>7.7996046187114032E-2</v>
      </c>
      <c r="E812" s="6">
        <f t="shared" si="118"/>
        <v>7.876999617893865E-2</v>
      </c>
      <c r="F812" s="7">
        <f t="shared" si="119"/>
        <v>7.823310131267501E-2</v>
      </c>
      <c r="I812" s="10">
        <v>810</v>
      </c>
      <c r="J812" s="8">
        <f t="shared" si="120"/>
        <v>8.1054202872162029E-2</v>
      </c>
      <c r="K812" s="8">
        <f t="shared" si="120"/>
        <v>7.9496046187114033E-2</v>
      </c>
      <c r="L812" s="8">
        <f t="shared" si="120"/>
        <v>8.0269996178938652E-2</v>
      </c>
      <c r="M812" s="8">
        <f t="shared" si="120"/>
        <v>7.9733101312675012E-2</v>
      </c>
      <c r="P812">
        <v>810</v>
      </c>
      <c r="Q812" s="8">
        <f t="shared" si="121"/>
        <v>7.8054202872162026E-2</v>
      </c>
      <c r="R812" s="8">
        <f t="shared" si="121"/>
        <v>7.6496046187114031E-2</v>
      </c>
      <c r="S812" s="8">
        <f t="shared" si="121"/>
        <v>7.7269996178938649E-2</v>
      </c>
      <c r="T812" s="8">
        <f t="shared" si="121"/>
        <v>7.6733101312675009E-2</v>
      </c>
      <c r="W812">
        <v>810</v>
      </c>
      <c r="X812" s="4">
        <f t="shared" si="116"/>
        <v>7.8523463334178395E-2</v>
      </c>
      <c r="Y812" s="4">
        <f t="shared" si="123"/>
        <v>7.7612770511849533E-2</v>
      </c>
      <c r="Z812" s="4">
        <f t="shared" si="124"/>
        <v>7.6991390511796778E-2</v>
      </c>
    </row>
    <row r="813" spans="1:26" x14ac:dyDescent="0.25">
      <c r="A813" s="16">
        <f t="shared" si="122"/>
        <v>44346</v>
      </c>
      <c r="B813">
        <f>+'[2]Ejercicio 1'!E1030</f>
        <v>811</v>
      </c>
      <c r="C813" s="5">
        <v>7.9552561036716068E-2</v>
      </c>
      <c r="D813" s="4">
        <f t="shared" si="117"/>
        <v>7.7994467831025843E-2</v>
      </c>
      <c r="E813" s="6">
        <f t="shared" si="118"/>
        <v>7.8768386396042653E-2</v>
      </c>
      <c r="F813" s="7">
        <f t="shared" si="119"/>
        <v>7.8231513352708629E-2</v>
      </c>
      <c r="I813" s="10">
        <v>811</v>
      </c>
      <c r="J813" s="8">
        <f t="shared" si="120"/>
        <v>8.105256103671607E-2</v>
      </c>
      <c r="K813" s="8">
        <f t="shared" si="120"/>
        <v>7.9494467831025845E-2</v>
      </c>
      <c r="L813" s="8">
        <f t="shared" si="120"/>
        <v>8.0268386396042654E-2</v>
      </c>
      <c r="M813" s="8">
        <f t="shared" si="120"/>
        <v>7.973151335270863E-2</v>
      </c>
      <c r="P813">
        <v>811</v>
      </c>
      <c r="Q813" s="8">
        <f t="shared" si="121"/>
        <v>7.8052561036716067E-2</v>
      </c>
      <c r="R813" s="8">
        <f t="shared" si="121"/>
        <v>7.6494467831025842E-2</v>
      </c>
      <c r="S813" s="8">
        <f t="shared" si="121"/>
        <v>7.7268386396042651E-2</v>
      </c>
      <c r="T813" s="8">
        <f t="shared" si="121"/>
        <v>7.6731513352708627E-2</v>
      </c>
      <c r="W813">
        <v>811</v>
      </c>
      <c r="X813" s="4">
        <f t="shared" si="116"/>
        <v>7.8520180605829895E-2</v>
      </c>
      <c r="Y813" s="4">
        <f t="shared" si="123"/>
        <v>7.7609551004646282E-2</v>
      </c>
      <c r="Z813" s="4">
        <f t="shared" si="124"/>
        <v>7.698821392330453E-2</v>
      </c>
    </row>
    <row r="814" spans="1:26" x14ac:dyDescent="0.25">
      <c r="A814" s="16">
        <f t="shared" si="122"/>
        <v>44347</v>
      </c>
      <c r="B814">
        <f>+'[2]Ejercicio 1'!E1031</f>
        <v>812</v>
      </c>
      <c r="C814" s="5">
        <v>7.9550919201270109E-2</v>
      </c>
      <c r="D814" s="4">
        <f t="shared" si="117"/>
        <v>7.7992889473678328E-2</v>
      </c>
      <c r="E814" s="6">
        <f t="shared" si="118"/>
        <v>7.8766776612504544E-2</v>
      </c>
      <c r="F814" s="7">
        <f t="shared" si="119"/>
        <v>7.8229925391668828E-2</v>
      </c>
      <c r="I814" s="10">
        <v>812</v>
      </c>
      <c r="J814" s="8">
        <f t="shared" si="120"/>
        <v>8.1050919201270111E-2</v>
      </c>
      <c r="K814" s="8">
        <f t="shared" si="120"/>
        <v>7.949288947367833E-2</v>
      </c>
      <c r="L814" s="8">
        <f t="shared" si="120"/>
        <v>8.0266776612504545E-2</v>
      </c>
      <c r="M814" s="8">
        <f t="shared" si="120"/>
        <v>7.9729925391668829E-2</v>
      </c>
      <c r="P814">
        <v>812</v>
      </c>
      <c r="Q814" s="8">
        <f t="shared" si="121"/>
        <v>7.8050919201270108E-2</v>
      </c>
      <c r="R814" s="8">
        <f t="shared" si="121"/>
        <v>7.6492889473678327E-2</v>
      </c>
      <c r="S814" s="8">
        <f t="shared" si="121"/>
        <v>7.7266776612504542E-2</v>
      </c>
      <c r="T814" s="8">
        <f t="shared" si="121"/>
        <v>7.6729925391668827E-2</v>
      </c>
      <c r="W814">
        <v>812</v>
      </c>
      <c r="X814" s="4">
        <f t="shared" si="116"/>
        <v>7.8516897878794206E-2</v>
      </c>
      <c r="Y814" s="4">
        <f t="shared" si="123"/>
        <v>7.7606331496160544E-2</v>
      </c>
      <c r="Z814" s="4">
        <f t="shared" si="124"/>
        <v>7.69850373317119E-2</v>
      </c>
    </row>
    <row r="815" spans="1:26" x14ac:dyDescent="0.25">
      <c r="A815" s="16">
        <f t="shared" si="122"/>
        <v>44348</v>
      </c>
      <c r="B815">
        <f>+'[2]Ejercicio 1'!E1032</f>
        <v>813</v>
      </c>
      <c r="C815" s="5">
        <v>7.954927736582415E-2</v>
      </c>
      <c r="D815" s="4">
        <f t="shared" si="117"/>
        <v>7.7991311115071099E-2</v>
      </c>
      <c r="E815" s="6">
        <f t="shared" si="118"/>
        <v>7.8765166828324296E-2</v>
      </c>
      <c r="F815" s="7">
        <f t="shared" si="119"/>
        <v>7.8228337429558453E-2</v>
      </c>
      <c r="I815" s="10">
        <v>813</v>
      </c>
      <c r="J815" s="8">
        <f t="shared" si="120"/>
        <v>8.1049277365824152E-2</v>
      </c>
      <c r="K815" s="8">
        <f t="shared" si="120"/>
        <v>7.94913111150711E-2</v>
      </c>
      <c r="L815" s="8">
        <f t="shared" si="120"/>
        <v>8.0265166828324297E-2</v>
      </c>
      <c r="M815" s="8">
        <f t="shared" si="120"/>
        <v>7.9728337429558455E-2</v>
      </c>
      <c r="P815">
        <v>813</v>
      </c>
      <c r="Q815" s="8">
        <f t="shared" si="121"/>
        <v>7.8049277365824149E-2</v>
      </c>
      <c r="R815" s="8">
        <f t="shared" si="121"/>
        <v>7.6491311115071098E-2</v>
      </c>
      <c r="S815" s="8">
        <f t="shared" si="121"/>
        <v>7.7265166828324294E-2</v>
      </c>
      <c r="T815" s="8">
        <f t="shared" si="121"/>
        <v>7.6728337429558452E-2</v>
      </c>
      <c r="W815">
        <v>813</v>
      </c>
      <c r="X815" s="4">
        <f t="shared" si="116"/>
        <v>7.8513615153067345E-2</v>
      </c>
      <c r="Y815" s="4">
        <f t="shared" si="123"/>
        <v>7.7603111986398451E-2</v>
      </c>
      <c r="Z815" s="4">
        <f t="shared" si="124"/>
        <v>7.6981860737175917E-2</v>
      </c>
    </row>
    <row r="816" spans="1:26" x14ac:dyDescent="0.25">
      <c r="A816" s="16">
        <f t="shared" si="122"/>
        <v>44349</v>
      </c>
      <c r="B816">
        <f>+'[2]Ejercicio 1'!E1033</f>
        <v>814</v>
      </c>
      <c r="C816" s="5">
        <v>7.9547635530378191E-2</v>
      </c>
      <c r="D816" s="4">
        <f t="shared" si="117"/>
        <v>7.7989732755204544E-2</v>
      </c>
      <c r="E816" s="6">
        <f t="shared" si="118"/>
        <v>7.8763557043501936E-2</v>
      </c>
      <c r="F816" s="7">
        <f t="shared" si="119"/>
        <v>7.8226749466374645E-2</v>
      </c>
      <c r="I816" s="10">
        <v>814</v>
      </c>
      <c r="J816" s="8">
        <f t="shared" si="120"/>
        <v>8.1047635530378193E-2</v>
      </c>
      <c r="K816" s="8">
        <f t="shared" si="120"/>
        <v>7.9489732755204545E-2</v>
      </c>
      <c r="L816" s="8">
        <f t="shared" si="120"/>
        <v>8.0263557043501937E-2</v>
      </c>
      <c r="M816" s="8">
        <f t="shared" si="120"/>
        <v>7.9726749466374647E-2</v>
      </c>
      <c r="P816">
        <v>814</v>
      </c>
      <c r="Q816" s="8">
        <f t="shared" si="121"/>
        <v>7.804763553037819E-2</v>
      </c>
      <c r="R816" s="8">
        <f t="shared" si="121"/>
        <v>7.6489732755204543E-2</v>
      </c>
      <c r="S816" s="8">
        <f t="shared" si="121"/>
        <v>7.7263557043501935E-2</v>
      </c>
      <c r="T816" s="8">
        <f t="shared" si="121"/>
        <v>7.6726749466374644E-2</v>
      </c>
      <c r="W816">
        <v>814</v>
      </c>
      <c r="X816" s="4">
        <f t="shared" si="116"/>
        <v>7.8510332428649771E-2</v>
      </c>
      <c r="Y816" s="4">
        <f t="shared" si="123"/>
        <v>7.7599892475352122E-2</v>
      </c>
      <c r="Z816" s="4">
        <f t="shared" si="124"/>
        <v>7.6978684139539552E-2</v>
      </c>
    </row>
    <row r="817" spans="1:26" x14ac:dyDescent="0.25">
      <c r="A817" s="16">
        <f t="shared" si="122"/>
        <v>44350</v>
      </c>
      <c r="B817">
        <f>+'[2]Ejercicio 1'!E1034</f>
        <v>815</v>
      </c>
      <c r="C817" s="5">
        <v>7.9545993694932232E-2</v>
      </c>
      <c r="D817" s="4">
        <f t="shared" si="117"/>
        <v>7.7988154394078454E-2</v>
      </c>
      <c r="E817" s="6">
        <f t="shared" si="118"/>
        <v>7.8761947258036563E-2</v>
      </c>
      <c r="F817" s="7">
        <f t="shared" si="119"/>
        <v>7.8225161502120263E-2</v>
      </c>
      <c r="I817" s="10">
        <v>815</v>
      </c>
      <c r="J817" s="8">
        <f t="shared" si="120"/>
        <v>8.1045993694932233E-2</v>
      </c>
      <c r="K817" s="8">
        <f t="shared" si="120"/>
        <v>7.9488154394078456E-2</v>
      </c>
      <c r="L817" s="8">
        <f t="shared" si="120"/>
        <v>8.0261947258036564E-2</v>
      </c>
      <c r="M817" s="8">
        <f t="shared" si="120"/>
        <v>7.9725161502120265E-2</v>
      </c>
      <c r="P817">
        <v>815</v>
      </c>
      <c r="Q817" s="8">
        <f t="shared" si="121"/>
        <v>7.8045993694932231E-2</v>
      </c>
      <c r="R817" s="8">
        <f t="shared" si="121"/>
        <v>7.6488154394078453E-2</v>
      </c>
      <c r="S817" s="8">
        <f t="shared" si="121"/>
        <v>7.7261947258036562E-2</v>
      </c>
      <c r="T817" s="8">
        <f t="shared" si="121"/>
        <v>7.6725161502120262E-2</v>
      </c>
      <c r="W817">
        <v>815</v>
      </c>
      <c r="X817" s="4">
        <f t="shared" si="116"/>
        <v>7.8507049705544119E-2</v>
      </c>
      <c r="Y817" s="4">
        <f t="shared" si="123"/>
        <v>7.7596672963008373E-2</v>
      </c>
      <c r="Z817" s="4">
        <f t="shared" si="124"/>
        <v>7.6975507538962692E-2</v>
      </c>
    </row>
    <row r="818" spans="1:26" x14ac:dyDescent="0.25">
      <c r="A818" s="16">
        <f t="shared" si="122"/>
        <v>44351</v>
      </c>
      <c r="B818">
        <f>+'[2]Ejercicio 1'!E1035</f>
        <v>816</v>
      </c>
      <c r="C818" s="5">
        <v>7.9544351859486273E-2</v>
      </c>
      <c r="D818" s="4">
        <f t="shared" si="117"/>
        <v>7.7986576031693261E-2</v>
      </c>
      <c r="E818" s="6">
        <f t="shared" si="118"/>
        <v>7.8760337471929953E-2</v>
      </c>
      <c r="F818" s="7">
        <f t="shared" si="119"/>
        <v>7.8223573536792462E-2</v>
      </c>
      <c r="I818" s="10">
        <v>816</v>
      </c>
      <c r="J818" s="8">
        <f t="shared" si="120"/>
        <v>8.1044351859486274E-2</v>
      </c>
      <c r="K818" s="8">
        <f t="shared" si="120"/>
        <v>7.9486576031693262E-2</v>
      </c>
      <c r="L818" s="8">
        <f t="shared" si="120"/>
        <v>8.0260337471929954E-2</v>
      </c>
      <c r="M818" s="8">
        <f t="shared" si="120"/>
        <v>7.9723573536792464E-2</v>
      </c>
      <c r="P818">
        <v>816</v>
      </c>
      <c r="Q818" s="8">
        <f t="shared" si="121"/>
        <v>7.8044351859486272E-2</v>
      </c>
      <c r="R818" s="8">
        <f t="shared" si="121"/>
        <v>7.648657603169326E-2</v>
      </c>
      <c r="S818" s="8">
        <f t="shared" si="121"/>
        <v>7.7260337471929952E-2</v>
      </c>
      <c r="T818" s="8">
        <f t="shared" si="121"/>
        <v>7.6723573536792461E-2</v>
      </c>
      <c r="W818">
        <v>816</v>
      </c>
      <c r="X818" s="4">
        <f t="shared" si="116"/>
        <v>7.8503766983751264E-2</v>
      </c>
      <c r="Y818" s="4">
        <f t="shared" si="123"/>
        <v>7.7593453449395305E-2</v>
      </c>
      <c r="Z818" s="4">
        <f t="shared" si="124"/>
        <v>7.6972330935282593E-2</v>
      </c>
    </row>
    <row r="819" spans="1:26" x14ac:dyDescent="0.25">
      <c r="A819" s="16">
        <f t="shared" si="122"/>
        <v>44352</v>
      </c>
      <c r="B819">
        <f>+'[2]Ejercicio 1'!E1036</f>
        <v>817</v>
      </c>
      <c r="C819" s="5">
        <v>7.9542710024040314E-2</v>
      </c>
      <c r="D819" s="4">
        <f t="shared" si="117"/>
        <v>7.7984997668048339E-2</v>
      </c>
      <c r="E819" s="6">
        <f t="shared" si="118"/>
        <v>7.875872768518033E-2</v>
      </c>
      <c r="F819" s="7">
        <f t="shared" si="119"/>
        <v>7.8221985570391242E-2</v>
      </c>
      <c r="I819" s="10">
        <v>817</v>
      </c>
      <c r="J819" s="8">
        <f t="shared" si="120"/>
        <v>8.1042710024040315E-2</v>
      </c>
      <c r="K819" s="8">
        <f t="shared" si="120"/>
        <v>7.9484997668048341E-2</v>
      </c>
      <c r="L819" s="8">
        <f t="shared" si="120"/>
        <v>8.0258727685180331E-2</v>
      </c>
      <c r="M819" s="8">
        <f t="shared" si="120"/>
        <v>7.9721985570391243E-2</v>
      </c>
      <c r="P819">
        <v>817</v>
      </c>
      <c r="Q819" s="8">
        <f t="shared" si="121"/>
        <v>7.8042710024040313E-2</v>
      </c>
      <c r="R819" s="8">
        <f t="shared" si="121"/>
        <v>7.6484997668048338E-2</v>
      </c>
      <c r="S819" s="8">
        <f t="shared" si="121"/>
        <v>7.7258727685180328E-2</v>
      </c>
      <c r="T819" s="8">
        <f t="shared" si="121"/>
        <v>7.6721985570391241E-2</v>
      </c>
      <c r="W819">
        <v>817</v>
      </c>
      <c r="X819" s="4">
        <f t="shared" si="116"/>
        <v>7.8500484263267681E-2</v>
      </c>
      <c r="Y819" s="4">
        <f t="shared" si="123"/>
        <v>7.7590233934490951E-2</v>
      </c>
      <c r="Z819" s="4">
        <f t="shared" si="124"/>
        <v>7.6969154328582048E-2</v>
      </c>
    </row>
    <row r="820" spans="1:26" x14ac:dyDescent="0.25">
      <c r="A820" s="16">
        <f t="shared" si="122"/>
        <v>44353</v>
      </c>
      <c r="B820">
        <f>+'[2]Ejercicio 1'!E1037</f>
        <v>818</v>
      </c>
      <c r="C820" s="5">
        <v>7.9541068188594355E-2</v>
      </c>
      <c r="D820" s="4">
        <f t="shared" si="117"/>
        <v>7.7983419303143869E-2</v>
      </c>
      <c r="E820" s="6">
        <f t="shared" si="118"/>
        <v>7.8757117897787721E-2</v>
      </c>
      <c r="F820" s="7">
        <f t="shared" si="119"/>
        <v>7.8220397602919434E-2</v>
      </c>
      <c r="I820" s="10">
        <v>818</v>
      </c>
      <c r="J820" s="8">
        <f t="shared" si="120"/>
        <v>8.1041068188594356E-2</v>
      </c>
      <c r="K820" s="8">
        <f t="shared" si="120"/>
        <v>7.9483419303143871E-2</v>
      </c>
      <c r="L820" s="8">
        <f t="shared" si="120"/>
        <v>8.0257117897787722E-2</v>
      </c>
      <c r="M820" s="8">
        <f t="shared" si="120"/>
        <v>7.9720397602919435E-2</v>
      </c>
      <c r="P820">
        <v>818</v>
      </c>
      <c r="Q820" s="8">
        <f t="shared" si="121"/>
        <v>7.8041068188594354E-2</v>
      </c>
      <c r="R820" s="8">
        <f t="shared" si="121"/>
        <v>7.6483419303143868E-2</v>
      </c>
      <c r="S820" s="8">
        <f t="shared" si="121"/>
        <v>7.7257117897787719E-2</v>
      </c>
      <c r="T820" s="8">
        <f t="shared" si="121"/>
        <v>7.6720397602919432E-2</v>
      </c>
      <c r="W820">
        <v>818</v>
      </c>
      <c r="X820" s="4">
        <f t="shared" si="116"/>
        <v>7.8497201544092954E-2</v>
      </c>
      <c r="Y820" s="4">
        <f t="shared" si="123"/>
        <v>7.7587014418296213E-2</v>
      </c>
      <c r="Z820" s="4">
        <f t="shared" si="124"/>
        <v>7.6965977718940995E-2</v>
      </c>
    </row>
    <row r="821" spans="1:26" x14ac:dyDescent="0.25">
      <c r="A821" s="16">
        <f t="shared" si="122"/>
        <v>44354</v>
      </c>
      <c r="B821">
        <f>+'[2]Ejercicio 1'!E1038</f>
        <v>819</v>
      </c>
      <c r="C821" s="5">
        <v>7.9539426353148396E-2</v>
      </c>
      <c r="D821" s="4">
        <f t="shared" si="117"/>
        <v>7.7981840936979879E-2</v>
      </c>
      <c r="E821" s="6">
        <f t="shared" si="118"/>
        <v>7.8755508109753861E-2</v>
      </c>
      <c r="F821" s="7">
        <f t="shared" si="119"/>
        <v>7.8218809634374206E-2</v>
      </c>
      <c r="I821" s="10">
        <v>819</v>
      </c>
      <c r="J821" s="8">
        <f t="shared" si="120"/>
        <v>8.1039426353148397E-2</v>
      </c>
      <c r="K821" s="8">
        <f t="shared" si="120"/>
        <v>7.9481840936979881E-2</v>
      </c>
      <c r="L821" s="8">
        <f t="shared" si="120"/>
        <v>8.0255508109753862E-2</v>
      </c>
      <c r="M821" s="8">
        <f t="shared" si="120"/>
        <v>7.9718809634374208E-2</v>
      </c>
      <c r="P821">
        <v>819</v>
      </c>
      <c r="Q821" s="8">
        <f t="shared" si="121"/>
        <v>7.8039426353148394E-2</v>
      </c>
      <c r="R821" s="8">
        <f t="shared" si="121"/>
        <v>7.6481840936979878E-2</v>
      </c>
      <c r="S821" s="8">
        <f t="shared" si="121"/>
        <v>7.7255508109753859E-2</v>
      </c>
      <c r="T821" s="8">
        <f t="shared" si="121"/>
        <v>7.6718809634374205E-2</v>
      </c>
      <c r="W821">
        <v>819</v>
      </c>
      <c r="X821" s="4">
        <f t="shared" si="116"/>
        <v>7.849391882623058E-2</v>
      </c>
      <c r="Y821" s="4">
        <f t="shared" si="123"/>
        <v>7.7583794900825134E-2</v>
      </c>
      <c r="Z821" s="4">
        <f t="shared" si="124"/>
        <v>7.6962801106199574E-2</v>
      </c>
    </row>
    <row r="822" spans="1:26" x14ac:dyDescent="0.25">
      <c r="A822" s="16">
        <f t="shared" si="122"/>
        <v>44355</v>
      </c>
      <c r="B822">
        <f>+'[2]Ejercicio 1'!E1039</f>
        <v>820</v>
      </c>
      <c r="C822" s="5">
        <v>7.9537784517702437E-2</v>
      </c>
      <c r="D822" s="4">
        <f t="shared" si="117"/>
        <v>7.7980262569556341E-2</v>
      </c>
      <c r="E822" s="6">
        <f t="shared" si="118"/>
        <v>7.8753898321077875E-2</v>
      </c>
      <c r="F822" s="7">
        <f t="shared" si="119"/>
        <v>7.8217221664758405E-2</v>
      </c>
      <c r="I822" s="10">
        <v>820</v>
      </c>
      <c r="J822" s="8">
        <f t="shared" si="120"/>
        <v>8.1037784517702438E-2</v>
      </c>
      <c r="K822" s="8">
        <f t="shared" si="120"/>
        <v>7.9480262569556343E-2</v>
      </c>
      <c r="L822" s="8">
        <f t="shared" si="120"/>
        <v>8.0253898321077877E-2</v>
      </c>
      <c r="M822" s="8">
        <f t="shared" si="120"/>
        <v>7.9717221664758406E-2</v>
      </c>
      <c r="P822">
        <v>820</v>
      </c>
      <c r="Q822" s="8">
        <f t="shared" si="121"/>
        <v>7.8037784517702435E-2</v>
      </c>
      <c r="R822" s="8">
        <f t="shared" si="121"/>
        <v>7.648026256955634E-2</v>
      </c>
      <c r="S822" s="8">
        <f t="shared" si="121"/>
        <v>7.7253898321077874E-2</v>
      </c>
      <c r="T822" s="8">
        <f t="shared" si="121"/>
        <v>7.6717221664758403E-2</v>
      </c>
      <c r="W822">
        <v>820</v>
      </c>
      <c r="X822" s="4">
        <f t="shared" si="116"/>
        <v>7.8490636109678796E-2</v>
      </c>
      <c r="Y822" s="4">
        <f t="shared" si="123"/>
        <v>7.7580575382071568E-2</v>
      </c>
      <c r="Z822" s="4">
        <f t="shared" si="124"/>
        <v>7.69596244905148E-2</v>
      </c>
    </row>
    <row r="823" spans="1:26" x14ac:dyDescent="0.25">
      <c r="A823" s="16">
        <f t="shared" si="122"/>
        <v>44356</v>
      </c>
      <c r="B823">
        <f>+'[2]Ejercicio 1'!E1040</f>
        <v>821</v>
      </c>
      <c r="C823" s="5">
        <v>7.9536142682256478E-2</v>
      </c>
      <c r="D823" s="4">
        <f t="shared" si="117"/>
        <v>7.7978684200873893E-2</v>
      </c>
      <c r="E823" s="6">
        <f t="shared" si="118"/>
        <v>7.8752288531759765E-2</v>
      </c>
      <c r="F823" s="7">
        <f t="shared" si="119"/>
        <v>7.8215633694072029E-2</v>
      </c>
      <c r="I823" s="10">
        <v>821</v>
      </c>
      <c r="J823" s="8">
        <f t="shared" si="120"/>
        <v>8.1036142682256479E-2</v>
      </c>
      <c r="K823" s="8">
        <f t="shared" si="120"/>
        <v>7.9478684200873895E-2</v>
      </c>
      <c r="L823" s="8">
        <f t="shared" si="120"/>
        <v>8.0252288531759766E-2</v>
      </c>
      <c r="M823" s="8">
        <f t="shared" si="120"/>
        <v>7.971563369407203E-2</v>
      </c>
      <c r="P823">
        <v>821</v>
      </c>
      <c r="Q823" s="8">
        <f t="shared" si="121"/>
        <v>7.8036142682256476E-2</v>
      </c>
      <c r="R823" s="8">
        <f t="shared" si="121"/>
        <v>7.6478684200873892E-2</v>
      </c>
      <c r="S823" s="8">
        <f t="shared" si="121"/>
        <v>7.7252288531759764E-2</v>
      </c>
      <c r="T823" s="8">
        <f t="shared" si="121"/>
        <v>7.6715633694072027E-2</v>
      </c>
      <c r="W823">
        <v>821</v>
      </c>
      <c r="X823" s="4">
        <f t="shared" si="116"/>
        <v>7.8487353394439824E-2</v>
      </c>
      <c r="Y823" s="4">
        <f t="shared" si="123"/>
        <v>7.7577355862034625E-2</v>
      </c>
      <c r="Z823" s="4">
        <f t="shared" si="124"/>
        <v>7.6956447871815284E-2</v>
      </c>
    </row>
    <row r="824" spans="1:26" x14ac:dyDescent="0.25">
      <c r="A824" s="16">
        <f t="shared" si="122"/>
        <v>44357</v>
      </c>
      <c r="B824">
        <f>+'[2]Ejercicio 1'!E1041</f>
        <v>822</v>
      </c>
      <c r="C824" s="5">
        <v>7.9534500846810519E-2</v>
      </c>
      <c r="D824" s="4">
        <f t="shared" si="117"/>
        <v>7.7977105830931703E-2</v>
      </c>
      <c r="E824" s="6">
        <f t="shared" si="118"/>
        <v>7.8750678741798641E-2</v>
      </c>
      <c r="F824" s="7">
        <f t="shared" si="119"/>
        <v>7.8214045722309375E-2</v>
      </c>
      <c r="I824" s="10">
        <v>822</v>
      </c>
      <c r="J824" s="8">
        <f t="shared" si="120"/>
        <v>8.103450084681052E-2</v>
      </c>
      <c r="K824" s="8">
        <f t="shared" si="120"/>
        <v>7.9477105830931705E-2</v>
      </c>
      <c r="L824" s="8">
        <f t="shared" si="120"/>
        <v>8.0250678741798642E-2</v>
      </c>
      <c r="M824" s="8">
        <f t="shared" si="120"/>
        <v>7.9714045722309376E-2</v>
      </c>
      <c r="P824">
        <v>822</v>
      </c>
      <c r="Q824" s="8">
        <f t="shared" si="121"/>
        <v>7.8034500846810517E-2</v>
      </c>
      <c r="R824" s="8">
        <f t="shared" si="121"/>
        <v>7.6477105830931702E-2</v>
      </c>
      <c r="S824" s="8">
        <f t="shared" si="121"/>
        <v>7.725067874179864E-2</v>
      </c>
      <c r="T824" s="8">
        <f t="shared" si="121"/>
        <v>7.6714045722309374E-2</v>
      </c>
      <c r="W824">
        <v>822</v>
      </c>
      <c r="X824" s="4">
        <f t="shared" si="116"/>
        <v>7.8484070680510123E-2</v>
      </c>
      <c r="Y824" s="4">
        <f t="shared" si="123"/>
        <v>7.7574136340705521E-2</v>
      </c>
      <c r="Z824" s="4">
        <f t="shared" si="124"/>
        <v>7.6953271249926888E-2</v>
      </c>
    </row>
    <row r="825" spans="1:26" x14ac:dyDescent="0.25">
      <c r="A825" s="16">
        <f t="shared" si="122"/>
        <v>44358</v>
      </c>
      <c r="B825">
        <f>+'[2]Ejercicio 1'!E1042</f>
        <v>823</v>
      </c>
      <c r="C825" s="5">
        <v>7.9532859011364559E-2</v>
      </c>
      <c r="D825" s="4">
        <f t="shared" si="117"/>
        <v>7.7975527459729965E-2</v>
      </c>
      <c r="E825" s="6">
        <f t="shared" si="118"/>
        <v>7.8749068951195406E-2</v>
      </c>
      <c r="F825" s="7">
        <f t="shared" si="119"/>
        <v>7.8212457749476147E-2</v>
      </c>
      <c r="I825" s="10">
        <v>823</v>
      </c>
      <c r="J825" s="8">
        <f t="shared" si="120"/>
        <v>8.1032859011364561E-2</v>
      </c>
      <c r="K825" s="8">
        <f t="shared" si="120"/>
        <v>7.9475527459729967E-2</v>
      </c>
      <c r="L825" s="8">
        <f t="shared" si="120"/>
        <v>8.0249068951195407E-2</v>
      </c>
      <c r="M825" s="8">
        <f t="shared" si="120"/>
        <v>7.9712457749476148E-2</v>
      </c>
      <c r="P825">
        <v>823</v>
      </c>
      <c r="Q825" s="8">
        <f t="shared" si="121"/>
        <v>7.8032859011364558E-2</v>
      </c>
      <c r="R825" s="8">
        <f t="shared" si="121"/>
        <v>7.6475527459729964E-2</v>
      </c>
      <c r="S825" s="8">
        <f t="shared" si="121"/>
        <v>7.7249068951195404E-2</v>
      </c>
      <c r="T825" s="8">
        <f t="shared" si="121"/>
        <v>7.6712457749476146E-2</v>
      </c>
      <c r="W825">
        <v>823</v>
      </c>
      <c r="X825" s="4">
        <f t="shared" si="116"/>
        <v>7.8480787967889265E-2</v>
      </c>
      <c r="Y825" s="4">
        <f t="shared" si="123"/>
        <v>7.7570916818100966E-2</v>
      </c>
      <c r="Z825" s="4">
        <f t="shared" si="124"/>
        <v>7.6950094625180779E-2</v>
      </c>
    </row>
    <row r="826" spans="1:26" x14ac:dyDescent="0.25">
      <c r="A826" s="16">
        <f t="shared" si="122"/>
        <v>44359</v>
      </c>
      <c r="B826">
        <f>+'[2]Ejercicio 1'!E1043</f>
        <v>824</v>
      </c>
      <c r="C826" s="5">
        <v>7.95312171759186E-2</v>
      </c>
      <c r="D826" s="4">
        <f t="shared" si="117"/>
        <v>7.7973949087268679E-2</v>
      </c>
      <c r="E826" s="6">
        <f t="shared" si="118"/>
        <v>7.8747459159950045E-2</v>
      </c>
      <c r="F826" s="7">
        <f t="shared" si="119"/>
        <v>7.8210869775572345E-2</v>
      </c>
      <c r="I826" s="10">
        <v>824</v>
      </c>
      <c r="J826" s="8">
        <f t="shared" si="120"/>
        <v>8.1031217175918602E-2</v>
      </c>
      <c r="K826" s="8">
        <f t="shared" si="120"/>
        <v>7.947394908726868E-2</v>
      </c>
      <c r="L826" s="8">
        <f t="shared" si="120"/>
        <v>8.0247459159950046E-2</v>
      </c>
      <c r="M826" s="8">
        <f t="shared" si="120"/>
        <v>7.9710869775572346E-2</v>
      </c>
      <c r="P826">
        <v>824</v>
      </c>
      <c r="Q826" s="8">
        <f t="shared" si="121"/>
        <v>7.8031217175918599E-2</v>
      </c>
      <c r="R826" s="8">
        <f t="shared" si="121"/>
        <v>7.6473949087268678E-2</v>
      </c>
      <c r="S826" s="8">
        <f t="shared" si="121"/>
        <v>7.7247459159950044E-2</v>
      </c>
      <c r="T826" s="8">
        <f t="shared" si="121"/>
        <v>7.6710869775572343E-2</v>
      </c>
      <c r="W826">
        <v>824</v>
      </c>
      <c r="X826" s="4">
        <f t="shared" ref="X826:X889" si="125">Tasa_Fwd(C644,B644,C826,B826,182)</f>
        <v>7.8477505256580773E-2</v>
      </c>
      <c r="Y826" s="4">
        <f t="shared" si="123"/>
        <v>7.7567697294205137E-2</v>
      </c>
      <c r="Z826" s="4">
        <f t="shared" si="124"/>
        <v>7.6946917997411379E-2</v>
      </c>
    </row>
    <row r="827" spans="1:26" x14ac:dyDescent="0.25">
      <c r="A827" s="16">
        <f t="shared" si="122"/>
        <v>44360</v>
      </c>
      <c r="B827">
        <f>+'[2]Ejercicio 1'!E1044</f>
        <v>825</v>
      </c>
      <c r="C827" s="5">
        <v>7.9529575340472641E-2</v>
      </c>
      <c r="D827" s="4">
        <f t="shared" si="117"/>
        <v>7.7972370713548261E-2</v>
      </c>
      <c r="E827" s="6">
        <f t="shared" si="118"/>
        <v>7.8745849368062559E-2</v>
      </c>
      <c r="F827" s="7">
        <f t="shared" si="119"/>
        <v>7.8209281800595123E-2</v>
      </c>
      <c r="I827" s="10">
        <v>825</v>
      </c>
      <c r="J827" s="8">
        <f t="shared" si="120"/>
        <v>8.1029575340472643E-2</v>
      </c>
      <c r="K827" s="8">
        <f t="shared" si="120"/>
        <v>7.9472370713548263E-2</v>
      </c>
      <c r="L827" s="8">
        <f t="shared" si="120"/>
        <v>8.0245849368062561E-2</v>
      </c>
      <c r="M827" s="8">
        <f t="shared" si="120"/>
        <v>7.9709281800595125E-2</v>
      </c>
      <c r="P827">
        <v>825</v>
      </c>
      <c r="Q827" s="8">
        <f t="shared" si="121"/>
        <v>7.802957534047264E-2</v>
      </c>
      <c r="R827" s="8">
        <f t="shared" si="121"/>
        <v>7.647237071354826E-2</v>
      </c>
      <c r="S827" s="8">
        <f t="shared" si="121"/>
        <v>7.7245849368062558E-2</v>
      </c>
      <c r="T827" s="8">
        <f t="shared" si="121"/>
        <v>7.6709281800595122E-2</v>
      </c>
      <c r="W827">
        <v>825</v>
      </c>
      <c r="X827" s="4">
        <f t="shared" si="125"/>
        <v>7.8474222546585065E-2</v>
      </c>
      <c r="Y827" s="4">
        <f t="shared" si="123"/>
        <v>7.7564477769025933E-2</v>
      </c>
      <c r="Z827" s="4">
        <f t="shared" si="124"/>
        <v>7.6943741366544458E-2</v>
      </c>
    </row>
    <row r="828" spans="1:26" x14ac:dyDescent="0.25">
      <c r="A828" s="16">
        <f t="shared" si="122"/>
        <v>44361</v>
      </c>
      <c r="B828">
        <f>+'[2]Ejercicio 1'!E1045</f>
        <v>826</v>
      </c>
      <c r="C828" s="5">
        <v>7.9527933505026682E-2</v>
      </c>
      <c r="D828" s="4">
        <f t="shared" si="117"/>
        <v>7.7970792338568087E-2</v>
      </c>
      <c r="E828" s="6">
        <f t="shared" si="118"/>
        <v>7.8744239575532074E-2</v>
      </c>
      <c r="F828" s="7">
        <f t="shared" si="119"/>
        <v>7.8207693824544469E-2</v>
      </c>
      <c r="I828" s="10">
        <v>826</v>
      </c>
      <c r="J828" s="8">
        <f t="shared" si="120"/>
        <v>8.1027933505026684E-2</v>
      </c>
      <c r="K828" s="8">
        <f t="shared" si="120"/>
        <v>7.9470792338568089E-2</v>
      </c>
      <c r="L828" s="8">
        <f t="shared" si="120"/>
        <v>8.0244239575532075E-2</v>
      </c>
      <c r="M828" s="8">
        <f t="shared" si="120"/>
        <v>7.970769382454447E-2</v>
      </c>
      <c r="P828">
        <v>826</v>
      </c>
      <c r="Q828" s="8">
        <f t="shared" si="121"/>
        <v>7.8027933505026681E-2</v>
      </c>
      <c r="R828" s="8">
        <f t="shared" si="121"/>
        <v>7.6470792338568086E-2</v>
      </c>
      <c r="S828" s="8">
        <f t="shared" si="121"/>
        <v>7.7244239575532073E-2</v>
      </c>
      <c r="T828" s="8">
        <f t="shared" si="121"/>
        <v>7.6707693824544468E-2</v>
      </c>
      <c r="W828">
        <v>826</v>
      </c>
      <c r="X828" s="4">
        <f t="shared" si="125"/>
        <v>7.8470939837898213E-2</v>
      </c>
      <c r="Y828" s="4">
        <f t="shared" si="123"/>
        <v>7.7561258242563366E-2</v>
      </c>
      <c r="Z828" s="4">
        <f t="shared" si="124"/>
        <v>7.6940564732651387E-2</v>
      </c>
    </row>
    <row r="829" spans="1:26" x14ac:dyDescent="0.25">
      <c r="A829" s="16">
        <f t="shared" si="122"/>
        <v>44362</v>
      </c>
      <c r="B829">
        <f>+'[2]Ejercicio 1'!E1046</f>
        <v>827</v>
      </c>
      <c r="C829" s="5">
        <v>7.9526291669580723E-2</v>
      </c>
      <c r="D829" s="4">
        <f t="shared" si="117"/>
        <v>7.7969213962328379E-2</v>
      </c>
      <c r="E829" s="6">
        <f t="shared" si="118"/>
        <v>7.8742629782360352E-2</v>
      </c>
      <c r="F829" s="7">
        <f t="shared" si="119"/>
        <v>7.8206105847423241E-2</v>
      </c>
      <c r="I829" s="10">
        <v>827</v>
      </c>
      <c r="J829" s="8">
        <f t="shared" si="120"/>
        <v>8.1026291669580724E-2</v>
      </c>
      <c r="K829" s="8">
        <f t="shared" si="120"/>
        <v>7.9469213962328381E-2</v>
      </c>
      <c r="L829" s="8">
        <f t="shared" si="120"/>
        <v>8.0242629782360353E-2</v>
      </c>
      <c r="M829" s="8">
        <f t="shared" si="120"/>
        <v>7.9706105847423242E-2</v>
      </c>
      <c r="P829">
        <v>827</v>
      </c>
      <c r="Q829" s="8">
        <f t="shared" si="121"/>
        <v>7.8026291669580722E-2</v>
      </c>
      <c r="R829" s="8">
        <f t="shared" si="121"/>
        <v>7.6469213962328378E-2</v>
      </c>
      <c r="S829" s="8">
        <f t="shared" si="121"/>
        <v>7.724262978236035E-2</v>
      </c>
      <c r="T829" s="8">
        <f t="shared" si="121"/>
        <v>7.6706105847423239E-2</v>
      </c>
      <c r="W829">
        <v>827</v>
      </c>
      <c r="X829" s="4">
        <f t="shared" si="125"/>
        <v>7.8467657130520202E-2</v>
      </c>
      <c r="Y829" s="4">
        <f t="shared" si="123"/>
        <v>7.7558038714825334E-2</v>
      </c>
      <c r="Z829" s="4">
        <f t="shared" si="124"/>
        <v>7.693738809574073E-2</v>
      </c>
    </row>
    <row r="830" spans="1:26" x14ac:dyDescent="0.25">
      <c r="A830" s="16">
        <f t="shared" si="122"/>
        <v>44363</v>
      </c>
      <c r="B830">
        <f>+'[2]Ejercicio 1'!E1047</f>
        <v>828</v>
      </c>
      <c r="C830" s="5">
        <v>7.9524649834134764E-2</v>
      </c>
      <c r="D830" s="4">
        <f t="shared" si="117"/>
        <v>7.7967635584829303E-2</v>
      </c>
      <c r="E830" s="6">
        <f t="shared" si="118"/>
        <v>7.8741019988545616E-2</v>
      </c>
      <c r="F830" s="7">
        <f t="shared" si="119"/>
        <v>7.8204517869228579E-2</v>
      </c>
      <c r="I830" s="10">
        <v>828</v>
      </c>
      <c r="J830" s="8">
        <f t="shared" si="120"/>
        <v>8.1024649834134765E-2</v>
      </c>
      <c r="K830" s="8">
        <f t="shared" si="120"/>
        <v>7.9467635584829305E-2</v>
      </c>
      <c r="L830" s="8">
        <f t="shared" si="120"/>
        <v>8.0241019988545617E-2</v>
      </c>
      <c r="M830" s="8">
        <f t="shared" si="120"/>
        <v>7.9704517869228581E-2</v>
      </c>
      <c r="P830">
        <v>828</v>
      </c>
      <c r="Q830" s="8">
        <f t="shared" si="121"/>
        <v>7.8024649834134763E-2</v>
      </c>
      <c r="R830" s="8">
        <f t="shared" si="121"/>
        <v>7.6467635584829302E-2</v>
      </c>
      <c r="S830" s="8">
        <f t="shared" si="121"/>
        <v>7.7241019988545614E-2</v>
      </c>
      <c r="T830" s="8">
        <f t="shared" si="121"/>
        <v>7.6704517869228578E-2</v>
      </c>
      <c r="W830">
        <v>828</v>
      </c>
      <c r="X830" s="4">
        <f t="shared" si="125"/>
        <v>7.8464374424455419E-2</v>
      </c>
      <c r="Y830" s="4">
        <f t="shared" si="123"/>
        <v>7.7554819185788118E-2</v>
      </c>
      <c r="Z830" s="4">
        <f t="shared" si="124"/>
        <v>7.6934211455809628E-2</v>
      </c>
    </row>
    <row r="831" spans="1:26" x14ac:dyDescent="0.25">
      <c r="A831" s="16">
        <f t="shared" si="122"/>
        <v>44364</v>
      </c>
      <c r="B831">
        <f>+'[2]Ejercicio 1'!E1048</f>
        <v>829</v>
      </c>
      <c r="C831" s="5">
        <v>7.9523007998688805E-2</v>
      </c>
      <c r="D831" s="4">
        <f t="shared" si="117"/>
        <v>7.7966057206070485E-2</v>
      </c>
      <c r="E831" s="6">
        <f t="shared" si="118"/>
        <v>7.8739410194088755E-2</v>
      </c>
      <c r="F831" s="7">
        <f t="shared" si="119"/>
        <v>7.8202929889963357E-2</v>
      </c>
      <c r="I831" s="10">
        <v>829</v>
      </c>
      <c r="J831" s="8">
        <f t="shared" si="120"/>
        <v>8.1023007998688806E-2</v>
      </c>
      <c r="K831" s="8">
        <f t="shared" si="120"/>
        <v>7.9466057206070487E-2</v>
      </c>
      <c r="L831" s="8">
        <f t="shared" si="120"/>
        <v>8.0239410194088756E-2</v>
      </c>
      <c r="M831" s="8">
        <f t="shared" si="120"/>
        <v>7.9702929889963359E-2</v>
      </c>
      <c r="P831">
        <v>829</v>
      </c>
      <c r="Q831" s="8">
        <f t="shared" si="121"/>
        <v>7.8023007998688804E-2</v>
      </c>
      <c r="R831" s="8">
        <f t="shared" si="121"/>
        <v>7.6466057206070484E-2</v>
      </c>
      <c r="S831" s="8">
        <f t="shared" si="121"/>
        <v>7.7239410194088753E-2</v>
      </c>
      <c r="T831" s="8">
        <f t="shared" si="121"/>
        <v>7.6702929889963356E-2</v>
      </c>
      <c r="W831">
        <v>829</v>
      </c>
      <c r="X831" s="4">
        <f t="shared" si="125"/>
        <v>7.8461091719700365E-2</v>
      </c>
      <c r="Y831" s="4">
        <f t="shared" si="123"/>
        <v>7.7551599655474562E-2</v>
      </c>
      <c r="Z831" s="4">
        <f t="shared" si="124"/>
        <v>7.6931034812935159E-2</v>
      </c>
    </row>
    <row r="832" spans="1:26" x14ac:dyDescent="0.25">
      <c r="A832" s="16">
        <f t="shared" si="122"/>
        <v>44365</v>
      </c>
      <c r="B832">
        <f>+'[2]Ejercicio 1'!E1049</f>
        <v>830</v>
      </c>
      <c r="C832" s="5">
        <v>7.9521366163242846E-2</v>
      </c>
      <c r="D832" s="4">
        <f t="shared" si="117"/>
        <v>7.7964478826052924E-2</v>
      </c>
      <c r="E832" s="6">
        <f t="shared" si="118"/>
        <v>7.8737800398989782E-2</v>
      </c>
      <c r="F832" s="7">
        <f t="shared" si="119"/>
        <v>7.8201341909624703E-2</v>
      </c>
      <c r="I832" s="10">
        <v>830</v>
      </c>
      <c r="J832" s="8">
        <f t="shared" si="120"/>
        <v>8.1021366163242847E-2</v>
      </c>
      <c r="K832" s="8">
        <f t="shared" si="120"/>
        <v>7.9464478826052926E-2</v>
      </c>
      <c r="L832" s="8">
        <f t="shared" si="120"/>
        <v>8.0237800398989784E-2</v>
      </c>
      <c r="M832" s="8">
        <f t="shared" si="120"/>
        <v>7.9701341909624704E-2</v>
      </c>
      <c r="P832">
        <v>830</v>
      </c>
      <c r="Q832" s="8">
        <f t="shared" si="121"/>
        <v>7.8021366163242845E-2</v>
      </c>
      <c r="R832" s="8">
        <f t="shared" si="121"/>
        <v>7.6464478826052923E-2</v>
      </c>
      <c r="S832" s="8">
        <f t="shared" si="121"/>
        <v>7.7237800398989781E-2</v>
      </c>
      <c r="T832" s="8">
        <f t="shared" si="121"/>
        <v>7.6701341909624701E-2</v>
      </c>
      <c r="W832">
        <v>830</v>
      </c>
      <c r="X832" s="4">
        <f t="shared" si="125"/>
        <v>7.845780901625854E-2</v>
      </c>
      <c r="Y832" s="4">
        <f t="shared" si="123"/>
        <v>7.7548380123878519E-2</v>
      </c>
      <c r="Z832" s="4">
        <f t="shared" si="124"/>
        <v>7.6927858166960322E-2</v>
      </c>
    </row>
    <row r="833" spans="1:26" x14ac:dyDescent="0.25">
      <c r="A833" s="16">
        <f t="shared" si="122"/>
        <v>44366</v>
      </c>
      <c r="B833">
        <f>+'[2]Ejercicio 1'!E1050</f>
        <v>831</v>
      </c>
      <c r="C833" s="5">
        <v>7.9519724327796887E-2</v>
      </c>
      <c r="D833" s="4">
        <f t="shared" si="117"/>
        <v>7.7962900444775191E-2</v>
      </c>
      <c r="E833" s="6">
        <f t="shared" si="118"/>
        <v>7.8736190603248671E-2</v>
      </c>
      <c r="F833" s="7">
        <f t="shared" si="119"/>
        <v>7.8199753928215474E-2</v>
      </c>
      <c r="I833" s="10">
        <v>831</v>
      </c>
      <c r="J833" s="8">
        <f t="shared" si="120"/>
        <v>8.1019724327796888E-2</v>
      </c>
      <c r="K833" s="8">
        <f t="shared" si="120"/>
        <v>7.9462900444775192E-2</v>
      </c>
      <c r="L833" s="8">
        <f t="shared" si="120"/>
        <v>8.0236190603248672E-2</v>
      </c>
      <c r="M833" s="8">
        <f t="shared" si="120"/>
        <v>7.9699753928215475E-2</v>
      </c>
      <c r="P833">
        <v>831</v>
      </c>
      <c r="Q833" s="8">
        <f t="shared" si="121"/>
        <v>7.8019724327796885E-2</v>
      </c>
      <c r="R833" s="8">
        <f t="shared" si="121"/>
        <v>7.6462900444775189E-2</v>
      </c>
      <c r="S833" s="8">
        <f t="shared" si="121"/>
        <v>7.7236190603248669E-2</v>
      </c>
      <c r="T833" s="8">
        <f t="shared" si="121"/>
        <v>7.6699753928215472E-2</v>
      </c>
      <c r="W833">
        <v>831</v>
      </c>
      <c r="X833" s="4">
        <f t="shared" si="125"/>
        <v>7.8454526314123793E-2</v>
      </c>
      <c r="Y833" s="4">
        <f t="shared" si="123"/>
        <v>7.7545160591006121E-2</v>
      </c>
      <c r="Z833" s="4">
        <f t="shared" si="124"/>
        <v>7.6924681518047835E-2</v>
      </c>
    </row>
    <row r="834" spans="1:26" x14ac:dyDescent="0.25">
      <c r="A834" s="16">
        <f t="shared" si="122"/>
        <v>44367</v>
      </c>
      <c r="B834">
        <f>+'[2]Ejercicio 1'!E1051</f>
        <v>832</v>
      </c>
      <c r="C834" s="5">
        <v>7.9518082492350928E-2</v>
      </c>
      <c r="D834" s="4">
        <f t="shared" si="117"/>
        <v>7.7961322062238103E-2</v>
      </c>
      <c r="E834" s="6">
        <f t="shared" si="118"/>
        <v>7.8734580806865448E-2</v>
      </c>
      <c r="F834" s="7">
        <f t="shared" si="119"/>
        <v>7.8198165945732825E-2</v>
      </c>
      <c r="I834" s="10">
        <v>832</v>
      </c>
      <c r="J834" s="8">
        <f t="shared" si="120"/>
        <v>8.1018082492350929E-2</v>
      </c>
      <c r="K834" s="8">
        <f t="shared" si="120"/>
        <v>7.9461322062238104E-2</v>
      </c>
      <c r="L834" s="8">
        <f t="shared" si="120"/>
        <v>8.0234580806865449E-2</v>
      </c>
      <c r="M834" s="8">
        <f t="shared" ref="M834:M897" si="126">F834+$O$1</f>
        <v>7.9698165945732827E-2</v>
      </c>
      <c r="P834">
        <v>832</v>
      </c>
      <c r="Q834" s="8">
        <f t="shared" si="121"/>
        <v>7.8018082492350926E-2</v>
      </c>
      <c r="R834" s="8">
        <f t="shared" si="121"/>
        <v>7.6461322062238102E-2</v>
      </c>
      <c r="S834" s="8">
        <f t="shared" si="121"/>
        <v>7.7234580806865447E-2</v>
      </c>
      <c r="T834" s="8">
        <f t="shared" ref="T834:T897" si="127">F834-$O$1</f>
        <v>7.6698165945732824E-2</v>
      </c>
      <c r="W834">
        <v>832</v>
      </c>
      <c r="X834" s="4">
        <f t="shared" si="125"/>
        <v>7.8451243613301858E-2</v>
      </c>
      <c r="Y834" s="4">
        <f t="shared" si="123"/>
        <v>7.7541941056841576E-2</v>
      </c>
      <c r="Z834" s="4">
        <f t="shared" si="124"/>
        <v>7.6921504866029264E-2</v>
      </c>
    </row>
    <row r="835" spans="1:26" x14ac:dyDescent="0.25">
      <c r="A835" s="16">
        <f t="shared" si="122"/>
        <v>44368</v>
      </c>
      <c r="B835">
        <f>+'[2]Ejercicio 1'!E1052</f>
        <v>833</v>
      </c>
      <c r="C835" s="5">
        <v>7.9516440656904969E-2</v>
      </c>
      <c r="D835" s="4">
        <f t="shared" ref="D835:D898" si="128">+LN((1+C835*182/360)^(360/182))</f>
        <v>7.7959743678441662E-2</v>
      </c>
      <c r="E835" s="6">
        <f t="shared" ref="E835:E898" si="129">Equivalencia_Tasas(C835,182,91)</f>
        <v>7.8732971009839212E-2</v>
      </c>
      <c r="F835" s="7">
        <f t="shared" ref="F835:F898" si="130">Equivalencia_Tasas(C835,182,28)</f>
        <v>7.8196577962176744E-2</v>
      </c>
      <c r="I835" s="10">
        <v>833</v>
      </c>
      <c r="J835" s="8">
        <f t="shared" ref="J835:M898" si="131">C835+$O$1</f>
        <v>8.101644065690497E-2</v>
      </c>
      <c r="K835" s="8">
        <f t="shared" si="131"/>
        <v>7.9459743678441663E-2</v>
      </c>
      <c r="L835" s="8">
        <f t="shared" si="131"/>
        <v>8.0232971009839213E-2</v>
      </c>
      <c r="M835" s="8">
        <f t="shared" si="126"/>
        <v>7.9696577962176746E-2</v>
      </c>
      <c r="P835">
        <v>833</v>
      </c>
      <c r="Q835" s="8">
        <f t="shared" ref="Q835:T898" si="132">C835-$O$1</f>
        <v>7.8016440656904967E-2</v>
      </c>
      <c r="R835" s="8">
        <f t="shared" si="132"/>
        <v>7.6459743678441661E-2</v>
      </c>
      <c r="S835" s="8">
        <f t="shared" si="132"/>
        <v>7.723297100983921E-2</v>
      </c>
      <c r="T835" s="8">
        <f t="shared" si="127"/>
        <v>7.6696577962176743E-2</v>
      </c>
      <c r="W835">
        <v>833</v>
      </c>
      <c r="X835" s="4">
        <f t="shared" si="125"/>
        <v>7.8447960913790513E-2</v>
      </c>
      <c r="Y835" s="4">
        <f t="shared" si="123"/>
        <v>7.7538721521387521E-2</v>
      </c>
      <c r="Z835" s="4">
        <f t="shared" si="124"/>
        <v>7.6918328210993092E-2</v>
      </c>
    </row>
    <row r="836" spans="1:26" x14ac:dyDescent="0.25">
      <c r="A836" s="16">
        <f t="shared" si="122"/>
        <v>44369</v>
      </c>
      <c r="B836">
        <f>+'[2]Ejercicio 1'!E1053</f>
        <v>834</v>
      </c>
      <c r="C836" s="5">
        <v>7.951479882145901E-2</v>
      </c>
      <c r="D836" s="4">
        <f t="shared" si="128"/>
        <v>7.7958165293385867E-2</v>
      </c>
      <c r="E836" s="6">
        <f t="shared" si="129"/>
        <v>7.8731361212171738E-2</v>
      </c>
      <c r="F836" s="7">
        <f t="shared" si="130"/>
        <v>7.8194989977550103E-2</v>
      </c>
      <c r="I836" s="10">
        <v>834</v>
      </c>
      <c r="J836" s="8">
        <f t="shared" si="131"/>
        <v>8.1014798821459011E-2</v>
      </c>
      <c r="K836" s="8">
        <f t="shared" si="131"/>
        <v>7.9458165293385868E-2</v>
      </c>
      <c r="L836" s="8">
        <f t="shared" si="131"/>
        <v>8.023136121217174E-2</v>
      </c>
      <c r="M836" s="8">
        <f t="shared" si="126"/>
        <v>7.9694989977550104E-2</v>
      </c>
      <c r="P836">
        <v>834</v>
      </c>
      <c r="Q836" s="8">
        <f t="shared" si="132"/>
        <v>7.8014798821459008E-2</v>
      </c>
      <c r="R836" s="8">
        <f t="shared" si="132"/>
        <v>7.6458165293385866E-2</v>
      </c>
      <c r="S836" s="8">
        <f t="shared" si="132"/>
        <v>7.7231361212171737E-2</v>
      </c>
      <c r="T836" s="8">
        <f t="shared" si="127"/>
        <v>7.6694989977550102E-2</v>
      </c>
      <c r="W836">
        <v>834</v>
      </c>
      <c r="X836" s="4">
        <f t="shared" si="125"/>
        <v>7.8444678215591979E-2</v>
      </c>
      <c r="Y836" s="4">
        <f t="shared" si="123"/>
        <v>7.7535501984658001E-2</v>
      </c>
      <c r="Z836" s="4">
        <f t="shared" si="124"/>
        <v>7.6915151552930786E-2</v>
      </c>
    </row>
    <row r="837" spans="1:26" x14ac:dyDescent="0.25">
      <c r="A837" s="16">
        <f t="shared" ref="A837:A900" si="133">+A836+1</f>
        <v>44370</v>
      </c>
      <c r="B837">
        <f>+'[2]Ejercicio 1'!E1054</f>
        <v>835</v>
      </c>
      <c r="C837" s="5">
        <v>7.951315698601305E-2</v>
      </c>
      <c r="D837" s="4">
        <f t="shared" si="128"/>
        <v>7.7956586907070496E-2</v>
      </c>
      <c r="E837" s="6">
        <f t="shared" si="129"/>
        <v>7.8729751413861265E-2</v>
      </c>
      <c r="F837" s="7">
        <f t="shared" si="130"/>
        <v>7.8193401991850014E-2</v>
      </c>
      <c r="I837" s="10">
        <v>835</v>
      </c>
      <c r="J837" s="8">
        <f t="shared" si="131"/>
        <v>8.1013156986013052E-2</v>
      </c>
      <c r="K837" s="8">
        <f t="shared" si="131"/>
        <v>7.9456586907070498E-2</v>
      </c>
      <c r="L837" s="8">
        <f t="shared" si="131"/>
        <v>8.0229751413861267E-2</v>
      </c>
      <c r="M837" s="8">
        <f t="shared" si="126"/>
        <v>7.9693401991850016E-2</v>
      </c>
      <c r="P837">
        <v>835</v>
      </c>
      <c r="Q837" s="8">
        <f t="shared" si="132"/>
        <v>7.8013156986013049E-2</v>
      </c>
      <c r="R837" s="8">
        <f t="shared" si="132"/>
        <v>7.6456586907070495E-2</v>
      </c>
      <c r="S837" s="8">
        <f t="shared" si="132"/>
        <v>7.7229751413861264E-2</v>
      </c>
      <c r="T837" s="8">
        <f t="shared" si="127"/>
        <v>7.6693401991850013E-2</v>
      </c>
      <c r="W837">
        <v>835</v>
      </c>
      <c r="X837" s="4">
        <f t="shared" si="125"/>
        <v>7.8441395518701829E-2</v>
      </c>
      <c r="Y837" s="4">
        <f t="shared" si="123"/>
        <v>7.753228244664423E-2</v>
      </c>
      <c r="Z837" s="4">
        <f t="shared" si="124"/>
        <v>7.6911974891848034E-2</v>
      </c>
    </row>
    <row r="838" spans="1:26" x14ac:dyDescent="0.25">
      <c r="A838" s="16">
        <f t="shared" si="133"/>
        <v>44371</v>
      </c>
      <c r="B838">
        <f>+'[2]Ejercicio 1'!E1055</f>
        <v>836</v>
      </c>
      <c r="C838" s="5">
        <v>7.9511515150567091E-2</v>
      </c>
      <c r="D838" s="4">
        <f t="shared" si="128"/>
        <v>7.7955008519495356E-2</v>
      </c>
      <c r="E838" s="6">
        <f t="shared" si="129"/>
        <v>7.8728141614907779E-2</v>
      </c>
      <c r="F838" s="7">
        <f t="shared" si="130"/>
        <v>7.8191814005079366E-2</v>
      </c>
      <c r="I838" s="10">
        <v>836</v>
      </c>
      <c r="J838" s="8">
        <f t="shared" si="131"/>
        <v>8.1011515150567093E-2</v>
      </c>
      <c r="K838" s="8">
        <f t="shared" si="131"/>
        <v>7.9455008519495357E-2</v>
      </c>
      <c r="L838" s="8">
        <f t="shared" si="131"/>
        <v>8.022814161490778E-2</v>
      </c>
      <c r="M838" s="8">
        <f t="shared" si="126"/>
        <v>7.9691814005079367E-2</v>
      </c>
      <c r="P838">
        <v>836</v>
      </c>
      <c r="Q838" s="8">
        <f t="shared" si="132"/>
        <v>7.801151515056709E-2</v>
      </c>
      <c r="R838" s="8">
        <f t="shared" si="132"/>
        <v>7.6455008519495354E-2</v>
      </c>
      <c r="S838" s="8">
        <f t="shared" si="132"/>
        <v>7.7228141614907778E-2</v>
      </c>
      <c r="T838" s="8">
        <f t="shared" si="127"/>
        <v>7.6691814005079365E-2</v>
      </c>
      <c r="W838">
        <v>836</v>
      </c>
      <c r="X838" s="4">
        <f t="shared" si="125"/>
        <v>7.8438112823121409E-2</v>
      </c>
      <c r="Y838" s="4">
        <f t="shared" si="123"/>
        <v>7.7529062907331275E-2</v>
      </c>
      <c r="Z838" s="4">
        <f t="shared" si="124"/>
        <v>7.6908798227747696E-2</v>
      </c>
    </row>
    <row r="839" spans="1:26" x14ac:dyDescent="0.25">
      <c r="A839" s="16">
        <f t="shared" si="133"/>
        <v>44372</v>
      </c>
      <c r="B839">
        <f>+'[2]Ejercicio 1'!E1056</f>
        <v>837</v>
      </c>
      <c r="C839" s="5">
        <v>7.9509873315121118E-2</v>
      </c>
      <c r="D839" s="4">
        <f t="shared" si="128"/>
        <v>7.7953430130660847E-2</v>
      </c>
      <c r="E839" s="6">
        <f t="shared" si="129"/>
        <v>7.8726531815313056E-2</v>
      </c>
      <c r="F839" s="7">
        <f t="shared" si="130"/>
        <v>7.8190226017235284E-2</v>
      </c>
      <c r="I839" s="10">
        <v>837</v>
      </c>
      <c r="J839" s="8">
        <f t="shared" si="131"/>
        <v>8.100987331512112E-2</v>
      </c>
      <c r="K839" s="8">
        <f t="shared" si="131"/>
        <v>7.9453430130660849E-2</v>
      </c>
      <c r="L839" s="8">
        <f t="shared" si="131"/>
        <v>8.0226531815313057E-2</v>
      </c>
      <c r="M839" s="8">
        <f t="shared" si="126"/>
        <v>7.9690226017235286E-2</v>
      </c>
      <c r="P839">
        <v>837</v>
      </c>
      <c r="Q839" s="8">
        <f t="shared" si="132"/>
        <v>7.8009873315121117E-2</v>
      </c>
      <c r="R839" s="8">
        <f t="shared" si="132"/>
        <v>7.6453430130660846E-2</v>
      </c>
      <c r="S839" s="8">
        <f t="shared" si="132"/>
        <v>7.7226531815313054E-2</v>
      </c>
      <c r="T839" s="8">
        <f t="shared" si="127"/>
        <v>7.6690226017235283E-2</v>
      </c>
      <c r="W839">
        <v>837</v>
      </c>
      <c r="X839" s="4">
        <f t="shared" si="125"/>
        <v>7.8434830128852912E-2</v>
      </c>
      <c r="Y839" s="4">
        <f t="shared" si="123"/>
        <v>7.7525843366749891E-2</v>
      </c>
      <c r="Z839" s="4">
        <f t="shared" si="124"/>
        <v>7.6905621560703991E-2</v>
      </c>
    </row>
    <row r="840" spans="1:26" x14ac:dyDescent="0.25">
      <c r="A840" s="16">
        <f t="shared" si="133"/>
        <v>44373</v>
      </c>
      <c r="B840">
        <f>+'[2]Ejercicio 1'!E1057</f>
        <v>838</v>
      </c>
      <c r="C840" s="5">
        <v>7.9508231479675159E-2</v>
      </c>
      <c r="D840" s="4">
        <f t="shared" si="128"/>
        <v>7.7951851740566777E-2</v>
      </c>
      <c r="E840" s="6">
        <f t="shared" si="129"/>
        <v>7.8724922015075333E-2</v>
      </c>
      <c r="F840" s="7">
        <f t="shared" si="130"/>
        <v>7.8188638028320642E-2</v>
      </c>
      <c r="I840" s="10">
        <v>838</v>
      </c>
      <c r="J840" s="8">
        <f t="shared" si="131"/>
        <v>8.1008231479675161E-2</v>
      </c>
      <c r="K840" s="8">
        <f t="shared" si="131"/>
        <v>7.9451851740566778E-2</v>
      </c>
      <c r="L840" s="8">
        <f t="shared" si="131"/>
        <v>8.0224922015075334E-2</v>
      </c>
      <c r="M840" s="8">
        <f t="shared" si="126"/>
        <v>7.9688638028320644E-2</v>
      </c>
      <c r="P840">
        <v>838</v>
      </c>
      <c r="Q840" s="8">
        <f t="shared" si="132"/>
        <v>7.8008231479675158E-2</v>
      </c>
      <c r="R840" s="8">
        <f t="shared" si="132"/>
        <v>7.6451851740566776E-2</v>
      </c>
      <c r="S840" s="8">
        <f t="shared" si="132"/>
        <v>7.7224922015075331E-2</v>
      </c>
      <c r="T840" s="8">
        <f t="shared" si="127"/>
        <v>7.6688638028320641E-2</v>
      </c>
      <c r="W840">
        <v>838</v>
      </c>
      <c r="X840" s="4">
        <f t="shared" si="125"/>
        <v>7.8431547435895893E-2</v>
      </c>
      <c r="Y840" s="4">
        <f t="shared" si="123"/>
        <v>7.7522623824877235E-2</v>
      </c>
      <c r="Z840" s="4">
        <f t="shared" si="124"/>
        <v>7.6902444890562763E-2</v>
      </c>
    </row>
    <row r="841" spans="1:26" x14ac:dyDescent="0.25">
      <c r="A841" s="16">
        <f t="shared" si="133"/>
        <v>44374</v>
      </c>
      <c r="B841">
        <f>+'[2]Ejercicio 1'!E1058</f>
        <v>839</v>
      </c>
      <c r="C841" s="5">
        <v>7.95065896442292E-2</v>
      </c>
      <c r="D841" s="4">
        <f t="shared" si="128"/>
        <v>7.7950273349213742E-2</v>
      </c>
      <c r="E841" s="6">
        <f t="shared" si="129"/>
        <v>7.8723312214196359E-2</v>
      </c>
      <c r="F841" s="7">
        <f t="shared" si="130"/>
        <v>7.8187050038332567E-2</v>
      </c>
      <c r="I841" s="10">
        <v>839</v>
      </c>
      <c r="J841" s="8">
        <f t="shared" si="131"/>
        <v>8.1006589644229202E-2</v>
      </c>
      <c r="K841" s="8">
        <f t="shared" si="131"/>
        <v>7.9450273349213743E-2</v>
      </c>
      <c r="L841" s="8">
        <f t="shared" si="131"/>
        <v>8.022331221419636E-2</v>
      </c>
      <c r="M841" s="8">
        <f t="shared" si="126"/>
        <v>7.9687050038332569E-2</v>
      </c>
      <c r="P841">
        <v>839</v>
      </c>
      <c r="Q841" s="8">
        <f t="shared" si="132"/>
        <v>7.8006589644229199E-2</v>
      </c>
      <c r="R841" s="8">
        <f t="shared" si="132"/>
        <v>7.645027334921374E-2</v>
      </c>
      <c r="S841" s="8">
        <f t="shared" si="132"/>
        <v>7.7223312214196357E-2</v>
      </c>
      <c r="T841" s="8">
        <f t="shared" si="127"/>
        <v>7.6687050038332566E-2</v>
      </c>
      <c r="W841">
        <v>839</v>
      </c>
      <c r="X841" s="4">
        <f t="shared" si="125"/>
        <v>7.8428264744251228E-2</v>
      </c>
      <c r="Y841" s="4">
        <f t="shared" si="123"/>
        <v>7.7519404281730861E-2</v>
      </c>
      <c r="Z841" s="4">
        <f t="shared" si="124"/>
        <v>7.6899268217398245E-2</v>
      </c>
    </row>
    <row r="842" spans="1:26" x14ac:dyDescent="0.25">
      <c r="A842" s="16">
        <f t="shared" si="133"/>
        <v>44375</v>
      </c>
      <c r="B842">
        <f>+'[2]Ejercicio 1'!E1059</f>
        <v>840</v>
      </c>
      <c r="C842" s="5">
        <v>7.9504947808783241E-2</v>
      </c>
      <c r="D842" s="4">
        <f t="shared" si="128"/>
        <v>7.7948694956600714E-2</v>
      </c>
      <c r="E842" s="6">
        <f t="shared" si="129"/>
        <v>7.8721702412674385E-2</v>
      </c>
      <c r="F842" s="7">
        <f t="shared" si="130"/>
        <v>7.8185462047271059E-2</v>
      </c>
      <c r="I842" s="10">
        <v>840</v>
      </c>
      <c r="J842" s="8">
        <f t="shared" si="131"/>
        <v>8.1004947808783243E-2</v>
      </c>
      <c r="K842" s="8">
        <f t="shared" si="131"/>
        <v>7.9448694956600716E-2</v>
      </c>
      <c r="L842" s="8">
        <f t="shared" si="131"/>
        <v>8.0221702412674387E-2</v>
      </c>
      <c r="M842" s="8">
        <f t="shared" si="126"/>
        <v>7.9685462047271061E-2</v>
      </c>
      <c r="P842">
        <v>840</v>
      </c>
      <c r="Q842" s="8">
        <f t="shared" si="132"/>
        <v>7.800494780878324E-2</v>
      </c>
      <c r="R842" s="8">
        <f t="shared" si="132"/>
        <v>7.6448694956600713E-2</v>
      </c>
      <c r="S842" s="8">
        <f t="shared" si="132"/>
        <v>7.7221702412674384E-2</v>
      </c>
      <c r="T842" s="8">
        <f t="shared" si="127"/>
        <v>7.6685462047271058E-2</v>
      </c>
      <c r="W842">
        <v>840</v>
      </c>
      <c r="X842" s="4">
        <f t="shared" si="125"/>
        <v>7.8424982053913642E-2</v>
      </c>
      <c r="Y842" s="4">
        <f t="shared" si="123"/>
        <v>7.7516184737291466E-2</v>
      </c>
      <c r="Z842" s="4">
        <f t="shared" si="124"/>
        <v>7.6896091541207579E-2</v>
      </c>
    </row>
    <row r="843" spans="1:26" x14ac:dyDescent="0.25">
      <c r="A843" s="16">
        <f t="shared" si="133"/>
        <v>44376</v>
      </c>
      <c r="B843">
        <f>+'[2]Ejercicio 1'!E1060</f>
        <v>841</v>
      </c>
      <c r="C843" s="5">
        <v>7.9503305973337282E-2</v>
      </c>
      <c r="D843" s="4">
        <f t="shared" si="128"/>
        <v>7.7947116562728125E-2</v>
      </c>
      <c r="E843" s="6">
        <f t="shared" si="129"/>
        <v>7.8720092610510287E-2</v>
      </c>
      <c r="F843" s="7">
        <f t="shared" si="130"/>
        <v>7.8183874055138977E-2</v>
      </c>
      <c r="I843" s="10">
        <v>841</v>
      </c>
      <c r="J843" s="8">
        <f t="shared" si="131"/>
        <v>8.1003305973337283E-2</v>
      </c>
      <c r="K843" s="8">
        <f t="shared" si="131"/>
        <v>7.9447116562728126E-2</v>
      </c>
      <c r="L843" s="8">
        <f t="shared" si="131"/>
        <v>8.0220092610510288E-2</v>
      </c>
      <c r="M843" s="8">
        <f t="shared" si="126"/>
        <v>7.9683874055138978E-2</v>
      </c>
      <c r="P843">
        <v>841</v>
      </c>
      <c r="Q843" s="8">
        <f t="shared" si="132"/>
        <v>7.8003305973337281E-2</v>
      </c>
      <c r="R843" s="8">
        <f t="shared" si="132"/>
        <v>7.6447116562728124E-2</v>
      </c>
      <c r="S843" s="8">
        <f t="shared" si="132"/>
        <v>7.7220092610510285E-2</v>
      </c>
      <c r="T843" s="8">
        <f t="shared" si="127"/>
        <v>7.6683874055138976E-2</v>
      </c>
      <c r="W843">
        <v>841</v>
      </c>
      <c r="X843" s="4">
        <f t="shared" si="125"/>
        <v>7.8421699364888853E-2</v>
      </c>
      <c r="Y843" s="4">
        <f t="shared" si="123"/>
        <v>7.7512965191569569E-2</v>
      </c>
      <c r="Z843" s="4">
        <f t="shared" si="124"/>
        <v>7.6892914861999326E-2</v>
      </c>
    </row>
    <row r="844" spans="1:26" x14ac:dyDescent="0.25">
      <c r="A844" s="16">
        <f t="shared" si="133"/>
        <v>44377</v>
      </c>
      <c r="B844">
        <f>+'[2]Ejercicio 1'!E1061</f>
        <v>842</v>
      </c>
      <c r="C844" s="5">
        <v>7.9501664137891323E-2</v>
      </c>
      <c r="D844" s="4">
        <f t="shared" si="128"/>
        <v>7.7945538167595946E-2</v>
      </c>
      <c r="E844" s="6">
        <f t="shared" si="129"/>
        <v>7.8718482807704063E-2</v>
      </c>
      <c r="F844" s="7">
        <f t="shared" si="130"/>
        <v>7.8182286061933476E-2</v>
      </c>
      <c r="I844" s="10">
        <v>842</v>
      </c>
      <c r="J844" s="8">
        <f t="shared" si="131"/>
        <v>8.1001664137891324E-2</v>
      </c>
      <c r="K844" s="8">
        <f t="shared" si="131"/>
        <v>7.9445538167595947E-2</v>
      </c>
      <c r="L844" s="8">
        <f t="shared" si="131"/>
        <v>8.0218482807704064E-2</v>
      </c>
      <c r="M844" s="8">
        <f t="shared" si="126"/>
        <v>7.9682286061933477E-2</v>
      </c>
      <c r="P844">
        <v>842</v>
      </c>
      <c r="Q844" s="8">
        <f t="shared" si="132"/>
        <v>7.8001664137891322E-2</v>
      </c>
      <c r="R844" s="8">
        <f t="shared" si="132"/>
        <v>7.6445538167595944E-2</v>
      </c>
      <c r="S844" s="8">
        <f t="shared" si="132"/>
        <v>7.7218482807704061E-2</v>
      </c>
      <c r="T844" s="8">
        <f t="shared" si="127"/>
        <v>7.6682286061933475E-2</v>
      </c>
      <c r="W844">
        <v>842</v>
      </c>
      <c r="X844" s="4">
        <f t="shared" si="125"/>
        <v>7.8418416677174668E-2</v>
      </c>
      <c r="Y844" s="4">
        <f t="shared" si="123"/>
        <v>7.7509745644563435E-2</v>
      </c>
      <c r="Z844" s="4">
        <f t="shared" si="124"/>
        <v>7.6889738179770628E-2</v>
      </c>
    </row>
    <row r="845" spans="1:26" x14ac:dyDescent="0.25">
      <c r="A845" s="16">
        <f t="shared" si="133"/>
        <v>44378</v>
      </c>
      <c r="B845">
        <f>+'[2]Ejercicio 1'!E1062</f>
        <v>843</v>
      </c>
      <c r="C845" s="5">
        <v>7.9500022302445364E-2</v>
      </c>
      <c r="D845" s="4">
        <f t="shared" si="128"/>
        <v>7.7943959771204802E-2</v>
      </c>
      <c r="E845" s="6">
        <f t="shared" si="129"/>
        <v>7.8716873004255714E-2</v>
      </c>
      <c r="F845" s="7">
        <f t="shared" si="130"/>
        <v>7.81806980676574E-2</v>
      </c>
      <c r="I845" s="10">
        <v>843</v>
      </c>
      <c r="J845" s="8">
        <f t="shared" si="131"/>
        <v>8.1000022302445365E-2</v>
      </c>
      <c r="K845" s="8">
        <f t="shared" si="131"/>
        <v>7.9443959771204803E-2</v>
      </c>
      <c r="L845" s="8">
        <f t="shared" si="131"/>
        <v>8.0216873004255715E-2</v>
      </c>
      <c r="M845" s="8">
        <f t="shared" si="126"/>
        <v>7.9680698067657402E-2</v>
      </c>
      <c r="P845">
        <v>843</v>
      </c>
      <c r="Q845" s="8">
        <f t="shared" si="132"/>
        <v>7.8000022302445363E-2</v>
      </c>
      <c r="R845" s="8">
        <f t="shared" si="132"/>
        <v>7.64439597712048E-2</v>
      </c>
      <c r="S845" s="8">
        <f t="shared" si="132"/>
        <v>7.7216873004255712E-2</v>
      </c>
      <c r="T845" s="8">
        <f t="shared" si="127"/>
        <v>7.6680698067657399E-2</v>
      </c>
      <c r="W845">
        <v>843</v>
      </c>
      <c r="X845" s="4">
        <f t="shared" si="125"/>
        <v>7.8415133990773725E-2</v>
      </c>
      <c r="Y845" s="4">
        <f t="shared" si="123"/>
        <v>7.7506526096274814E-2</v>
      </c>
      <c r="Z845" s="4">
        <f t="shared" si="124"/>
        <v>7.688656149451864E-2</v>
      </c>
    </row>
    <row r="846" spans="1:26" x14ac:dyDescent="0.25">
      <c r="A846" s="16">
        <f t="shared" si="133"/>
        <v>44379</v>
      </c>
      <c r="B846">
        <f>+'[2]Ejercicio 1'!E1063</f>
        <v>844</v>
      </c>
      <c r="C846" s="5">
        <v>7.9498380466999405E-2</v>
      </c>
      <c r="D846" s="4">
        <f t="shared" si="128"/>
        <v>7.794238137355386E-2</v>
      </c>
      <c r="E846" s="6">
        <f t="shared" si="129"/>
        <v>7.8715263200164365E-2</v>
      </c>
      <c r="F846" s="7">
        <f t="shared" si="130"/>
        <v>7.8179110072307906E-2</v>
      </c>
      <c r="I846" s="10">
        <v>844</v>
      </c>
      <c r="J846" s="8">
        <f t="shared" si="131"/>
        <v>8.0998380466999406E-2</v>
      </c>
      <c r="K846" s="8">
        <f t="shared" si="131"/>
        <v>7.9442381373553861E-2</v>
      </c>
      <c r="L846" s="8">
        <f t="shared" si="131"/>
        <v>8.0215263200164366E-2</v>
      </c>
      <c r="M846" s="8">
        <f t="shared" si="126"/>
        <v>7.9679110072307907E-2</v>
      </c>
      <c r="P846">
        <v>844</v>
      </c>
      <c r="Q846" s="8">
        <f t="shared" si="132"/>
        <v>7.7998380466999404E-2</v>
      </c>
      <c r="R846" s="8">
        <f t="shared" si="132"/>
        <v>7.6442381373553858E-2</v>
      </c>
      <c r="S846" s="8">
        <f t="shared" si="132"/>
        <v>7.7215263200164364E-2</v>
      </c>
      <c r="T846" s="8">
        <f t="shared" si="127"/>
        <v>7.6679110072307904E-2</v>
      </c>
      <c r="W846">
        <v>844</v>
      </c>
      <c r="X846" s="4">
        <f t="shared" si="125"/>
        <v>7.8411851305681624E-2</v>
      </c>
      <c r="Y846" s="4">
        <f t="shared" si="123"/>
        <v>7.7503306546694031E-2</v>
      </c>
      <c r="Z846" s="4">
        <f t="shared" si="124"/>
        <v>7.6883384806246208E-2</v>
      </c>
    </row>
    <row r="847" spans="1:26" x14ac:dyDescent="0.25">
      <c r="A847" s="16">
        <f t="shared" si="133"/>
        <v>44380</v>
      </c>
      <c r="B847">
        <f>+'[2]Ejercicio 1'!E1064</f>
        <v>845</v>
      </c>
      <c r="C847" s="5">
        <v>7.9496738631553446E-2</v>
      </c>
      <c r="D847" s="4">
        <f t="shared" si="128"/>
        <v>7.7940802974643134E-2</v>
      </c>
      <c r="E847" s="6">
        <f t="shared" si="129"/>
        <v>7.8713653395430891E-2</v>
      </c>
      <c r="F847" s="7">
        <f t="shared" si="130"/>
        <v>7.8177522075887823E-2</v>
      </c>
      <c r="I847" s="10">
        <v>845</v>
      </c>
      <c r="J847" s="8">
        <f t="shared" si="131"/>
        <v>8.0996738631553447E-2</v>
      </c>
      <c r="K847" s="8">
        <f t="shared" si="131"/>
        <v>7.9440802974643135E-2</v>
      </c>
      <c r="L847" s="8">
        <f t="shared" si="131"/>
        <v>8.0213653395430892E-2</v>
      </c>
      <c r="M847" s="8">
        <f t="shared" si="126"/>
        <v>7.9677522075887824E-2</v>
      </c>
      <c r="P847">
        <v>845</v>
      </c>
      <c r="Q847" s="8">
        <f t="shared" si="132"/>
        <v>7.7996738631553444E-2</v>
      </c>
      <c r="R847" s="8">
        <f t="shared" si="132"/>
        <v>7.6440802974643132E-2</v>
      </c>
      <c r="S847" s="8">
        <f t="shared" si="132"/>
        <v>7.721365339543089E-2</v>
      </c>
      <c r="T847" s="8">
        <f t="shared" si="127"/>
        <v>7.6677522075887822E-2</v>
      </c>
      <c r="W847">
        <v>845</v>
      </c>
      <c r="X847" s="4">
        <f t="shared" si="125"/>
        <v>7.840856862189792E-2</v>
      </c>
      <c r="Y847" s="4">
        <f t="shared" si="123"/>
        <v>7.7500086995838657E-2</v>
      </c>
      <c r="Z847" s="4">
        <f t="shared" si="124"/>
        <v>7.6880208115038984E-2</v>
      </c>
    </row>
    <row r="848" spans="1:26" x14ac:dyDescent="0.25">
      <c r="A848" s="16">
        <f t="shared" si="133"/>
        <v>44381</v>
      </c>
      <c r="B848">
        <f>+'[2]Ejercicio 1'!E1065</f>
        <v>846</v>
      </c>
      <c r="C848" s="5">
        <v>7.9495096796107487E-2</v>
      </c>
      <c r="D848" s="4">
        <f t="shared" si="128"/>
        <v>7.7939224574473026E-2</v>
      </c>
      <c r="E848" s="6">
        <f t="shared" si="129"/>
        <v>7.8712043590055306E-2</v>
      </c>
      <c r="F848" s="7">
        <f t="shared" si="130"/>
        <v>7.8175934078394321E-2</v>
      </c>
      <c r="I848" s="10">
        <v>846</v>
      </c>
      <c r="J848" s="8">
        <f t="shared" si="131"/>
        <v>8.0995096796107488E-2</v>
      </c>
      <c r="K848" s="8">
        <f t="shared" si="131"/>
        <v>7.9439224574473027E-2</v>
      </c>
      <c r="L848" s="8">
        <f t="shared" si="131"/>
        <v>8.0212043590055307E-2</v>
      </c>
      <c r="M848" s="8">
        <f t="shared" si="126"/>
        <v>7.9675934078394323E-2</v>
      </c>
      <c r="P848">
        <v>846</v>
      </c>
      <c r="Q848" s="8">
        <f t="shared" si="132"/>
        <v>7.7995096796107485E-2</v>
      </c>
      <c r="R848" s="8">
        <f t="shared" si="132"/>
        <v>7.6439224574473025E-2</v>
      </c>
      <c r="S848" s="8">
        <f t="shared" si="132"/>
        <v>7.7212043590055304E-2</v>
      </c>
      <c r="T848" s="8">
        <f t="shared" si="127"/>
        <v>7.667593407839432E-2</v>
      </c>
      <c r="W848">
        <v>846</v>
      </c>
      <c r="X848" s="4">
        <f t="shared" si="125"/>
        <v>7.8405285939427014E-2</v>
      </c>
      <c r="Y848" s="4">
        <f t="shared" si="123"/>
        <v>7.7496867443691136E-2</v>
      </c>
      <c r="Z848" s="4">
        <f t="shared" si="124"/>
        <v>7.6877031420722816E-2</v>
      </c>
    </row>
    <row r="849" spans="1:26" x14ac:dyDescent="0.25">
      <c r="A849" s="16">
        <f t="shared" si="133"/>
        <v>44382</v>
      </c>
      <c r="B849">
        <f>+'[2]Ejercicio 1'!E1066</f>
        <v>847</v>
      </c>
      <c r="C849" s="5">
        <v>7.9493454960661528E-2</v>
      </c>
      <c r="D849" s="4">
        <f t="shared" si="128"/>
        <v>7.793764617304394E-2</v>
      </c>
      <c r="E849" s="6">
        <f t="shared" si="129"/>
        <v>7.8710433784038455E-2</v>
      </c>
      <c r="F849" s="7">
        <f t="shared" si="130"/>
        <v>7.81743460798274E-2</v>
      </c>
      <c r="I849" s="10">
        <v>847</v>
      </c>
      <c r="J849" s="8">
        <f t="shared" si="131"/>
        <v>8.0993454960661529E-2</v>
      </c>
      <c r="K849" s="8">
        <f t="shared" si="131"/>
        <v>7.9437646173043941E-2</v>
      </c>
      <c r="L849" s="8">
        <f t="shared" si="131"/>
        <v>8.0210433784038457E-2</v>
      </c>
      <c r="M849" s="8">
        <f t="shared" si="126"/>
        <v>7.9674346079827402E-2</v>
      </c>
      <c r="P849">
        <v>847</v>
      </c>
      <c r="Q849" s="8">
        <f t="shared" si="132"/>
        <v>7.7993454960661526E-2</v>
      </c>
      <c r="R849" s="8">
        <f t="shared" si="132"/>
        <v>7.6437646173043938E-2</v>
      </c>
      <c r="S849" s="8">
        <f t="shared" si="132"/>
        <v>7.7210433784038454E-2</v>
      </c>
      <c r="T849" s="8">
        <f t="shared" si="127"/>
        <v>7.6674346079827399E-2</v>
      </c>
      <c r="W849">
        <v>847</v>
      </c>
      <c r="X849" s="4">
        <f t="shared" si="125"/>
        <v>7.8402003258269334E-2</v>
      </c>
      <c r="Y849" s="4">
        <f t="shared" si="123"/>
        <v>7.7493647890275186E-2</v>
      </c>
      <c r="Z849" s="4">
        <f t="shared" si="124"/>
        <v>7.6873854723386204E-2</v>
      </c>
    </row>
    <row r="850" spans="1:26" x14ac:dyDescent="0.25">
      <c r="A850" s="16">
        <f t="shared" si="133"/>
        <v>44383</v>
      </c>
      <c r="B850">
        <f>+'[2]Ejercicio 1'!E1067</f>
        <v>848</v>
      </c>
      <c r="C850" s="5">
        <v>7.9491813125215569E-2</v>
      </c>
      <c r="D850" s="4">
        <f t="shared" si="128"/>
        <v>7.7936067770354861E-2</v>
      </c>
      <c r="E850" s="6">
        <f t="shared" si="129"/>
        <v>7.8708823977377745E-2</v>
      </c>
      <c r="F850" s="7">
        <f t="shared" si="130"/>
        <v>7.8172758080189891E-2</v>
      </c>
      <c r="I850" s="10">
        <v>848</v>
      </c>
      <c r="J850" s="8">
        <f t="shared" si="131"/>
        <v>8.099181312521557E-2</v>
      </c>
      <c r="K850" s="8">
        <f t="shared" si="131"/>
        <v>7.9436067770354862E-2</v>
      </c>
      <c r="L850" s="8">
        <f t="shared" si="131"/>
        <v>8.0208823977377747E-2</v>
      </c>
      <c r="M850" s="8">
        <f t="shared" si="126"/>
        <v>7.9672758080189893E-2</v>
      </c>
      <c r="P850">
        <v>848</v>
      </c>
      <c r="Q850" s="8">
        <f t="shared" si="132"/>
        <v>7.7991813125215567E-2</v>
      </c>
      <c r="R850" s="8">
        <f t="shared" si="132"/>
        <v>7.643606777035486E-2</v>
      </c>
      <c r="S850" s="8">
        <f t="shared" si="132"/>
        <v>7.7208823977377744E-2</v>
      </c>
      <c r="T850" s="8">
        <f t="shared" si="127"/>
        <v>7.667275808018989E-2</v>
      </c>
      <c r="W850">
        <v>848</v>
      </c>
      <c r="X850" s="4">
        <f t="shared" si="125"/>
        <v>7.8398720578420067E-2</v>
      </c>
      <c r="Y850" s="4">
        <f t="shared" si="123"/>
        <v>7.7490428335560926E-2</v>
      </c>
      <c r="Z850" s="4">
        <f t="shared" si="124"/>
        <v>7.6870678023032005E-2</v>
      </c>
    </row>
    <row r="851" spans="1:26" x14ac:dyDescent="0.25">
      <c r="A851" s="16">
        <f t="shared" si="133"/>
        <v>44384</v>
      </c>
      <c r="B851">
        <f>+'[2]Ejercicio 1'!E1068</f>
        <v>849</v>
      </c>
      <c r="C851" s="5">
        <v>7.9490171289769609E-2</v>
      </c>
      <c r="D851" s="4">
        <f t="shared" si="128"/>
        <v>7.7934489366406179E-2</v>
      </c>
      <c r="E851" s="6">
        <f t="shared" si="129"/>
        <v>7.870721417007577E-2</v>
      </c>
      <c r="F851" s="7">
        <f t="shared" si="130"/>
        <v>7.8171170079478963E-2</v>
      </c>
      <c r="I851" s="10">
        <v>849</v>
      </c>
      <c r="J851" s="8">
        <f t="shared" si="131"/>
        <v>8.0990171289769611E-2</v>
      </c>
      <c r="K851" s="8">
        <f t="shared" si="131"/>
        <v>7.943448936640618E-2</v>
      </c>
      <c r="L851" s="8">
        <f t="shared" si="131"/>
        <v>8.0207214170075772E-2</v>
      </c>
      <c r="M851" s="8">
        <f t="shared" si="126"/>
        <v>7.9671170079478965E-2</v>
      </c>
      <c r="P851">
        <v>849</v>
      </c>
      <c r="Q851" s="8">
        <f t="shared" si="132"/>
        <v>7.7990171289769608E-2</v>
      </c>
      <c r="R851" s="8">
        <f t="shared" si="132"/>
        <v>7.6434489366406178E-2</v>
      </c>
      <c r="S851" s="8">
        <f t="shared" si="132"/>
        <v>7.7207214170075769E-2</v>
      </c>
      <c r="T851" s="8">
        <f t="shared" si="127"/>
        <v>7.6671170079478962E-2</v>
      </c>
      <c r="W851">
        <v>849</v>
      </c>
      <c r="X851" s="4">
        <f t="shared" si="125"/>
        <v>7.8395437899880085E-2</v>
      </c>
      <c r="Y851" s="4">
        <f t="shared" si="123"/>
        <v>7.7487208779570327E-2</v>
      </c>
      <c r="Z851" s="4">
        <f t="shared" si="124"/>
        <v>7.6867501319568862E-2</v>
      </c>
    </row>
    <row r="852" spans="1:26" x14ac:dyDescent="0.25">
      <c r="A852" s="16">
        <f t="shared" si="133"/>
        <v>44385</v>
      </c>
      <c r="B852">
        <f>+'[2]Ejercicio 1'!E1069</f>
        <v>850</v>
      </c>
      <c r="C852" s="5">
        <v>7.948852945432365E-2</v>
      </c>
      <c r="D852" s="4">
        <f t="shared" si="128"/>
        <v>7.7932910961197893E-2</v>
      </c>
      <c r="E852" s="6">
        <f t="shared" si="129"/>
        <v>7.870560436213081E-2</v>
      </c>
      <c r="F852" s="7">
        <f t="shared" si="130"/>
        <v>7.8169582077697461E-2</v>
      </c>
      <c r="I852" s="10">
        <v>850</v>
      </c>
      <c r="J852" s="8">
        <f t="shared" si="131"/>
        <v>8.0988529454323652E-2</v>
      </c>
      <c r="K852" s="8">
        <f t="shared" si="131"/>
        <v>7.9432910961197895E-2</v>
      </c>
      <c r="L852" s="8">
        <f t="shared" si="131"/>
        <v>8.0205604362130811E-2</v>
      </c>
      <c r="M852" s="8">
        <f t="shared" si="126"/>
        <v>7.9669582077697462E-2</v>
      </c>
      <c r="P852">
        <v>850</v>
      </c>
      <c r="Q852" s="8">
        <f t="shared" si="132"/>
        <v>7.7988529454323649E-2</v>
      </c>
      <c r="R852" s="8">
        <f t="shared" si="132"/>
        <v>7.6432910961197892E-2</v>
      </c>
      <c r="S852" s="8">
        <f t="shared" si="132"/>
        <v>7.7205604362130809E-2</v>
      </c>
      <c r="T852" s="8">
        <f t="shared" si="127"/>
        <v>7.666958207769746E-2</v>
      </c>
      <c r="W852">
        <v>850</v>
      </c>
      <c r="X852" s="4">
        <f t="shared" si="125"/>
        <v>7.8392155222652457E-2</v>
      </c>
      <c r="Y852" s="4">
        <f t="shared" si="123"/>
        <v>7.7483989222282307E-2</v>
      </c>
      <c r="Z852" s="4">
        <f t="shared" si="124"/>
        <v>7.6864324613253723E-2</v>
      </c>
    </row>
    <row r="853" spans="1:26" x14ac:dyDescent="0.25">
      <c r="A853" s="16">
        <f t="shared" si="133"/>
        <v>44386</v>
      </c>
      <c r="B853">
        <f>+'[2]Ejercicio 1'!E1070</f>
        <v>851</v>
      </c>
      <c r="C853" s="5">
        <v>7.9486887618877691E-2</v>
      </c>
      <c r="D853" s="4">
        <f t="shared" si="128"/>
        <v>7.7931332554730226E-2</v>
      </c>
      <c r="E853" s="6">
        <f t="shared" si="129"/>
        <v>7.870399455354371E-2</v>
      </c>
      <c r="F853" s="7">
        <f t="shared" si="130"/>
        <v>7.8167994074842539E-2</v>
      </c>
      <c r="I853" s="10">
        <v>851</v>
      </c>
      <c r="J853" s="8">
        <f t="shared" si="131"/>
        <v>8.0986887618877693E-2</v>
      </c>
      <c r="K853" s="8">
        <f t="shared" si="131"/>
        <v>7.9431332554730227E-2</v>
      </c>
      <c r="L853" s="8">
        <f t="shared" si="131"/>
        <v>8.0203994553543712E-2</v>
      </c>
      <c r="M853" s="8">
        <f t="shared" si="126"/>
        <v>7.9667994074842541E-2</v>
      </c>
      <c r="P853">
        <v>851</v>
      </c>
      <c r="Q853" s="8">
        <f t="shared" si="132"/>
        <v>7.798688761887769E-2</v>
      </c>
      <c r="R853" s="8">
        <f t="shared" si="132"/>
        <v>7.6431332554730225E-2</v>
      </c>
      <c r="S853" s="8">
        <f t="shared" si="132"/>
        <v>7.7203994553543709E-2</v>
      </c>
      <c r="T853" s="8">
        <f t="shared" si="127"/>
        <v>7.6667994074842538E-2</v>
      </c>
      <c r="W853">
        <v>851</v>
      </c>
      <c r="X853" s="4">
        <f t="shared" si="125"/>
        <v>7.8388872546736307E-2</v>
      </c>
      <c r="Y853" s="4">
        <f t="shared" si="123"/>
        <v>7.7480769663724969E-2</v>
      </c>
      <c r="Z853" s="4">
        <f t="shared" si="124"/>
        <v>7.6861147903832486E-2</v>
      </c>
    </row>
    <row r="854" spans="1:26" x14ac:dyDescent="0.25">
      <c r="A854" s="16">
        <f t="shared" si="133"/>
        <v>44387</v>
      </c>
      <c r="B854">
        <f>+'[2]Ejercicio 1'!E1071</f>
        <v>852</v>
      </c>
      <c r="C854" s="5">
        <v>7.9485245783431732E-2</v>
      </c>
      <c r="D854" s="4">
        <f t="shared" si="128"/>
        <v>7.792975414700358E-2</v>
      </c>
      <c r="E854" s="6">
        <f t="shared" si="129"/>
        <v>7.8702384744314499E-2</v>
      </c>
      <c r="F854" s="7">
        <f t="shared" si="130"/>
        <v>7.8166406070914185E-2</v>
      </c>
      <c r="I854" s="10">
        <v>852</v>
      </c>
      <c r="J854" s="8">
        <f t="shared" si="131"/>
        <v>8.0985245783431734E-2</v>
      </c>
      <c r="K854" s="8">
        <f t="shared" si="131"/>
        <v>7.9429754147003581E-2</v>
      </c>
      <c r="L854" s="8">
        <f t="shared" si="131"/>
        <v>8.02023847443145E-2</v>
      </c>
      <c r="M854" s="8">
        <f t="shared" si="126"/>
        <v>7.9666406070914186E-2</v>
      </c>
      <c r="P854">
        <v>852</v>
      </c>
      <c r="Q854" s="8">
        <f t="shared" si="132"/>
        <v>7.7985245783431731E-2</v>
      </c>
      <c r="R854" s="8">
        <f t="shared" si="132"/>
        <v>7.6429754147003579E-2</v>
      </c>
      <c r="S854" s="8">
        <f t="shared" si="132"/>
        <v>7.7202384744314498E-2</v>
      </c>
      <c r="T854" s="8">
        <f t="shared" si="127"/>
        <v>7.6666406070914184E-2</v>
      </c>
      <c r="W854">
        <v>852</v>
      </c>
      <c r="X854" s="4">
        <f t="shared" si="125"/>
        <v>7.8385589872132524E-2</v>
      </c>
      <c r="Y854" s="4">
        <f t="shared" si="123"/>
        <v>7.7477550103875484E-2</v>
      </c>
      <c r="Z854" s="4">
        <f t="shared" si="124"/>
        <v>7.6857971191305177E-2</v>
      </c>
    </row>
    <row r="855" spans="1:26" x14ac:dyDescent="0.25">
      <c r="A855" s="16">
        <f t="shared" si="133"/>
        <v>44388</v>
      </c>
      <c r="B855">
        <f>+'[2]Ejercicio 1'!E1072</f>
        <v>853</v>
      </c>
      <c r="C855" s="5">
        <v>7.9483603947985773E-2</v>
      </c>
      <c r="D855" s="4">
        <f t="shared" si="128"/>
        <v>7.7928175738016706E-2</v>
      </c>
      <c r="E855" s="6">
        <f t="shared" si="129"/>
        <v>7.8700774934443163E-2</v>
      </c>
      <c r="F855" s="7">
        <f t="shared" si="130"/>
        <v>7.8164818065915256E-2</v>
      </c>
      <c r="I855" s="10">
        <v>853</v>
      </c>
      <c r="J855" s="8">
        <f t="shared" si="131"/>
        <v>8.0983603947985774E-2</v>
      </c>
      <c r="K855" s="8">
        <f t="shared" si="131"/>
        <v>7.9428175738016707E-2</v>
      </c>
      <c r="L855" s="8">
        <f t="shared" si="131"/>
        <v>8.0200774934443164E-2</v>
      </c>
      <c r="M855" s="8">
        <f t="shared" si="126"/>
        <v>7.9664818065915258E-2</v>
      </c>
      <c r="P855">
        <v>853</v>
      </c>
      <c r="Q855" s="8">
        <f t="shared" si="132"/>
        <v>7.7983603947985772E-2</v>
      </c>
      <c r="R855" s="8">
        <f t="shared" si="132"/>
        <v>7.6428175738016704E-2</v>
      </c>
      <c r="S855" s="8">
        <f t="shared" si="132"/>
        <v>7.7200774934443162E-2</v>
      </c>
      <c r="T855" s="8">
        <f t="shared" si="127"/>
        <v>7.6664818065915255E-2</v>
      </c>
      <c r="W855">
        <v>853</v>
      </c>
      <c r="X855" s="4">
        <f t="shared" si="125"/>
        <v>7.8382307198835807E-2</v>
      </c>
      <c r="Y855" s="4">
        <f t="shared" si="123"/>
        <v>7.7474330542744371E-2</v>
      </c>
      <c r="Z855" s="4">
        <f t="shared" si="124"/>
        <v>7.6854794475843063E-2</v>
      </c>
    </row>
    <row r="856" spans="1:26" x14ac:dyDescent="0.25">
      <c r="A856" s="16">
        <f t="shared" si="133"/>
        <v>44389</v>
      </c>
      <c r="B856">
        <f>+'[2]Ejercicio 1'!E1073</f>
        <v>854</v>
      </c>
      <c r="C856" s="5">
        <v>7.9481962112539814E-2</v>
      </c>
      <c r="D856" s="4">
        <f t="shared" si="128"/>
        <v>7.7926597327770436E-2</v>
      </c>
      <c r="E856" s="6">
        <f t="shared" si="129"/>
        <v>7.8699165123929687E-2</v>
      </c>
      <c r="F856" s="7">
        <f t="shared" si="130"/>
        <v>7.8163230059842909E-2</v>
      </c>
      <c r="I856" s="10">
        <v>854</v>
      </c>
      <c r="J856" s="8">
        <f t="shared" si="131"/>
        <v>8.0981962112539815E-2</v>
      </c>
      <c r="K856" s="8">
        <f t="shared" si="131"/>
        <v>7.9426597327770437E-2</v>
      </c>
      <c r="L856" s="8">
        <f t="shared" si="131"/>
        <v>8.0199165123929689E-2</v>
      </c>
      <c r="M856" s="8">
        <f t="shared" si="126"/>
        <v>7.966323005984291E-2</v>
      </c>
      <c r="P856">
        <v>854</v>
      </c>
      <c r="Q856" s="8">
        <f t="shared" si="132"/>
        <v>7.7981962112539813E-2</v>
      </c>
      <c r="R856" s="8">
        <f t="shared" si="132"/>
        <v>7.6426597327770435E-2</v>
      </c>
      <c r="S856" s="8">
        <f t="shared" si="132"/>
        <v>7.7199165123929686E-2</v>
      </c>
      <c r="T856" s="8">
        <f t="shared" si="127"/>
        <v>7.6663230059842907E-2</v>
      </c>
      <c r="W856">
        <v>854</v>
      </c>
      <c r="X856" s="4">
        <f t="shared" si="125"/>
        <v>7.8379024526851471E-2</v>
      </c>
      <c r="Y856" s="4">
        <f t="shared" si="123"/>
        <v>7.7471110980336932E-2</v>
      </c>
      <c r="Z856" s="4">
        <f t="shared" si="124"/>
        <v>7.6851617757360505E-2</v>
      </c>
    </row>
    <row r="857" spans="1:26" x14ac:dyDescent="0.25">
      <c r="A857" s="16">
        <f t="shared" si="133"/>
        <v>44390</v>
      </c>
      <c r="B857">
        <f>+'[2]Ejercicio 1'!E1074</f>
        <v>855</v>
      </c>
      <c r="C857" s="5">
        <v>7.9480320277093855E-2</v>
      </c>
      <c r="D857" s="4">
        <f t="shared" si="128"/>
        <v>7.7925018916264757E-2</v>
      </c>
      <c r="E857" s="6">
        <f t="shared" si="129"/>
        <v>7.8697555312773226E-2</v>
      </c>
      <c r="F857" s="7">
        <f t="shared" si="130"/>
        <v>7.8161642052699973E-2</v>
      </c>
      <c r="I857" s="10">
        <v>855</v>
      </c>
      <c r="J857" s="8">
        <f t="shared" si="131"/>
        <v>8.0980320277093856E-2</v>
      </c>
      <c r="K857" s="8">
        <f t="shared" si="131"/>
        <v>7.9425018916264759E-2</v>
      </c>
      <c r="L857" s="8">
        <f t="shared" si="131"/>
        <v>8.0197555312773228E-2</v>
      </c>
      <c r="M857" s="8">
        <f t="shared" si="126"/>
        <v>7.9661642052699974E-2</v>
      </c>
      <c r="P857">
        <v>855</v>
      </c>
      <c r="Q857" s="8">
        <f t="shared" si="132"/>
        <v>7.7980320277093854E-2</v>
      </c>
      <c r="R857" s="8">
        <f t="shared" si="132"/>
        <v>7.6425018916264756E-2</v>
      </c>
      <c r="S857" s="8">
        <f t="shared" si="132"/>
        <v>7.7197555312773225E-2</v>
      </c>
      <c r="T857" s="8">
        <f t="shared" si="127"/>
        <v>7.6661642052699971E-2</v>
      </c>
      <c r="W857">
        <v>855</v>
      </c>
      <c r="X857" s="4">
        <f t="shared" si="125"/>
        <v>7.8375741856178155E-2</v>
      </c>
      <c r="Y857" s="4">
        <f t="shared" si="123"/>
        <v>7.7467891416629422E-2</v>
      </c>
      <c r="Z857" s="4">
        <f t="shared" si="124"/>
        <v>7.6848441035854656E-2</v>
      </c>
    </row>
    <row r="858" spans="1:26" x14ac:dyDescent="0.25">
      <c r="A858" s="16">
        <f t="shared" si="133"/>
        <v>44391</v>
      </c>
      <c r="B858">
        <f>+'[2]Ejercicio 1'!E1075</f>
        <v>856</v>
      </c>
      <c r="C858" s="5">
        <v>7.9478678441647896E-2</v>
      </c>
      <c r="D858" s="4">
        <f t="shared" si="128"/>
        <v>7.7923440503499683E-2</v>
      </c>
      <c r="E858" s="6">
        <f t="shared" si="129"/>
        <v>7.869594550097464E-2</v>
      </c>
      <c r="F858" s="7">
        <f t="shared" si="130"/>
        <v>7.8160054044483632E-2</v>
      </c>
      <c r="I858" s="10">
        <v>856</v>
      </c>
      <c r="J858" s="8">
        <f t="shared" si="131"/>
        <v>8.0978678441647897E-2</v>
      </c>
      <c r="K858" s="8">
        <f t="shared" si="131"/>
        <v>7.9423440503499684E-2</v>
      </c>
      <c r="L858" s="8">
        <f t="shared" si="131"/>
        <v>8.0195945500974641E-2</v>
      </c>
      <c r="M858" s="8">
        <f t="shared" si="126"/>
        <v>7.9660054044483633E-2</v>
      </c>
      <c r="P858">
        <v>856</v>
      </c>
      <c r="Q858" s="8">
        <f t="shared" si="132"/>
        <v>7.7978678441647895E-2</v>
      </c>
      <c r="R858" s="8">
        <f t="shared" si="132"/>
        <v>7.6423440503499682E-2</v>
      </c>
      <c r="S858" s="8">
        <f t="shared" si="132"/>
        <v>7.7195945500974639E-2</v>
      </c>
      <c r="T858" s="8">
        <f t="shared" si="127"/>
        <v>7.666005404448363E-2</v>
      </c>
      <c r="W858">
        <v>856</v>
      </c>
      <c r="X858" s="4">
        <f t="shared" si="125"/>
        <v>7.8372459186817636E-2</v>
      </c>
      <c r="Y858" s="4">
        <f t="shared" si="123"/>
        <v>7.7464671851648223E-2</v>
      </c>
      <c r="Z858" s="4">
        <f t="shared" si="124"/>
        <v>7.6845264311325517E-2</v>
      </c>
    </row>
    <row r="859" spans="1:26" x14ac:dyDescent="0.25">
      <c r="A859" s="16">
        <f t="shared" si="133"/>
        <v>44392</v>
      </c>
      <c r="B859">
        <f>+'[2]Ejercicio 1'!E1076</f>
        <v>857</v>
      </c>
      <c r="C859" s="5">
        <v>7.9477036606201937E-2</v>
      </c>
      <c r="D859" s="4">
        <f t="shared" si="128"/>
        <v>7.7921862089474991E-2</v>
      </c>
      <c r="E859" s="6">
        <f t="shared" si="129"/>
        <v>7.8694335688533928E-2</v>
      </c>
      <c r="F859" s="7">
        <f t="shared" si="130"/>
        <v>7.8158466035196703E-2</v>
      </c>
      <c r="I859" s="10">
        <v>857</v>
      </c>
      <c r="J859" s="8">
        <f t="shared" si="131"/>
        <v>8.0977036606201938E-2</v>
      </c>
      <c r="K859" s="8">
        <f t="shared" si="131"/>
        <v>7.9421862089474993E-2</v>
      </c>
      <c r="L859" s="8">
        <f t="shared" si="131"/>
        <v>8.019433568853393E-2</v>
      </c>
      <c r="M859" s="8">
        <f t="shared" si="126"/>
        <v>7.9658466035196704E-2</v>
      </c>
      <c r="P859">
        <v>857</v>
      </c>
      <c r="Q859" s="8">
        <f t="shared" si="132"/>
        <v>7.7977036606201935E-2</v>
      </c>
      <c r="R859" s="8">
        <f t="shared" si="132"/>
        <v>7.642186208947499E-2</v>
      </c>
      <c r="S859" s="8">
        <f t="shared" si="132"/>
        <v>7.7194335688533927E-2</v>
      </c>
      <c r="T859" s="8">
        <f t="shared" si="127"/>
        <v>7.6658466035196701E-2</v>
      </c>
      <c r="W859">
        <v>857</v>
      </c>
      <c r="X859" s="4">
        <f t="shared" si="125"/>
        <v>7.8369176518765973E-2</v>
      </c>
      <c r="Y859" s="4">
        <f t="shared" si="123"/>
        <v>7.7461452285381885E-2</v>
      </c>
      <c r="Z859" s="4">
        <f t="shared" si="124"/>
        <v>7.6842087583781638E-2</v>
      </c>
    </row>
    <row r="860" spans="1:26" x14ac:dyDescent="0.25">
      <c r="A860" s="16">
        <f t="shared" si="133"/>
        <v>44393</v>
      </c>
      <c r="B860">
        <f>+'[2]Ejercicio 1'!E1077</f>
        <v>858</v>
      </c>
      <c r="C860" s="5">
        <v>7.9475394770755978E-2</v>
      </c>
      <c r="D860" s="4">
        <f t="shared" si="128"/>
        <v>7.7920283674190488E-2</v>
      </c>
      <c r="E860" s="6">
        <f t="shared" si="129"/>
        <v>7.8692725875451092E-2</v>
      </c>
      <c r="F860" s="7">
        <f t="shared" si="130"/>
        <v>7.8156878024836354E-2</v>
      </c>
      <c r="I860" s="10">
        <v>858</v>
      </c>
      <c r="J860" s="8">
        <f t="shared" si="131"/>
        <v>8.0975394770755979E-2</v>
      </c>
      <c r="K860" s="8">
        <f t="shared" si="131"/>
        <v>7.9420283674190489E-2</v>
      </c>
      <c r="L860" s="8">
        <f t="shared" si="131"/>
        <v>8.0192725875451093E-2</v>
      </c>
      <c r="M860" s="8">
        <f t="shared" si="126"/>
        <v>7.9656878024836356E-2</v>
      </c>
      <c r="P860">
        <v>858</v>
      </c>
      <c r="Q860" s="8">
        <f t="shared" si="132"/>
        <v>7.7975394770755976E-2</v>
      </c>
      <c r="R860" s="8">
        <f t="shared" si="132"/>
        <v>7.6420283674190487E-2</v>
      </c>
      <c r="S860" s="8">
        <f t="shared" si="132"/>
        <v>7.719272587545109E-2</v>
      </c>
      <c r="T860" s="8">
        <f t="shared" si="127"/>
        <v>7.6656878024836353E-2</v>
      </c>
      <c r="W860">
        <v>858</v>
      </c>
      <c r="X860" s="4">
        <f t="shared" si="125"/>
        <v>7.8365893852024027E-2</v>
      </c>
      <c r="Y860" s="4">
        <f t="shared" si="123"/>
        <v>7.7458232717833059E-2</v>
      </c>
      <c r="Z860" s="4">
        <f t="shared" si="124"/>
        <v>7.6838910853208764E-2</v>
      </c>
    </row>
    <row r="861" spans="1:26" x14ac:dyDescent="0.25">
      <c r="A861" s="16">
        <f t="shared" si="133"/>
        <v>44394</v>
      </c>
      <c r="B861">
        <f>+'[2]Ejercicio 1'!E1078</f>
        <v>859</v>
      </c>
      <c r="C861" s="5">
        <v>7.9473752935310019E-2</v>
      </c>
      <c r="D861" s="4">
        <f t="shared" si="128"/>
        <v>7.7918705257646576E-2</v>
      </c>
      <c r="E861" s="6">
        <f t="shared" si="129"/>
        <v>7.8691116061725255E-2</v>
      </c>
      <c r="F861" s="7">
        <f t="shared" si="130"/>
        <v>7.8155290013402573E-2</v>
      </c>
      <c r="I861" s="10">
        <v>859</v>
      </c>
      <c r="J861" s="8">
        <f t="shared" si="131"/>
        <v>8.097375293531002E-2</v>
      </c>
      <c r="K861" s="8">
        <f t="shared" si="131"/>
        <v>7.9418705257646577E-2</v>
      </c>
      <c r="L861" s="8">
        <f t="shared" si="131"/>
        <v>8.0191116061725257E-2</v>
      </c>
      <c r="M861" s="8">
        <f t="shared" si="126"/>
        <v>7.9655290013402574E-2</v>
      </c>
      <c r="P861">
        <v>859</v>
      </c>
      <c r="Q861" s="8">
        <f t="shared" si="132"/>
        <v>7.7973752935310017E-2</v>
      </c>
      <c r="R861" s="8">
        <f t="shared" si="132"/>
        <v>7.6418705257646574E-2</v>
      </c>
      <c r="S861" s="8">
        <f t="shared" si="132"/>
        <v>7.7191116061725254E-2</v>
      </c>
      <c r="T861" s="8">
        <f t="shared" si="127"/>
        <v>7.6655290013402572E-2</v>
      </c>
      <c r="W861">
        <v>859</v>
      </c>
      <c r="X861" s="4">
        <f t="shared" si="125"/>
        <v>7.8362611186593989E-2</v>
      </c>
      <c r="Y861" s="4">
        <f t="shared" si="123"/>
        <v>7.7455013148992086E-2</v>
      </c>
      <c r="Z861" s="4">
        <f t="shared" si="124"/>
        <v>7.683573411953265E-2</v>
      </c>
    </row>
    <row r="862" spans="1:26" x14ac:dyDescent="0.25">
      <c r="A862" s="16">
        <f t="shared" si="133"/>
        <v>44395</v>
      </c>
      <c r="B862">
        <f>+'[2]Ejercicio 1'!E1079</f>
        <v>860</v>
      </c>
      <c r="C862" s="5">
        <v>7.947211109986406E-2</v>
      </c>
      <c r="D862" s="4">
        <f t="shared" si="128"/>
        <v>7.7917126839843462E-2</v>
      </c>
      <c r="E862" s="6">
        <f t="shared" si="129"/>
        <v>7.8689506247358168E-2</v>
      </c>
      <c r="F862" s="7">
        <f t="shared" si="130"/>
        <v>7.8153702000898218E-2</v>
      </c>
      <c r="I862" s="10">
        <v>860</v>
      </c>
      <c r="J862" s="8">
        <f t="shared" si="131"/>
        <v>8.0972111099864061E-2</v>
      </c>
      <c r="K862" s="8">
        <f t="shared" si="131"/>
        <v>7.9417126839843463E-2</v>
      </c>
      <c r="L862" s="8">
        <f t="shared" si="131"/>
        <v>8.0189506247358169E-2</v>
      </c>
      <c r="M862" s="8">
        <f t="shared" si="126"/>
        <v>7.9653702000898219E-2</v>
      </c>
      <c r="P862">
        <v>860</v>
      </c>
      <c r="Q862" s="8">
        <f t="shared" si="132"/>
        <v>7.7972111099864058E-2</v>
      </c>
      <c r="R862" s="8">
        <f t="shared" si="132"/>
        <v>7.6417126839843461E-2</v>
      </c>
      <c r="S862" s="8">
        <f t="shared" si="132"/>
        <v>7.7189506247358167E-2</v>
      </c>
      <c r="T862" s="8">
        <f t="shared" si="127"/>
        <v>7.6653702000898216E-2</v>
      </c>
      <c r="W862">
        <v>860</v>
      </c>
      <c r="X862" s="4">
        <f t="shared" si="125"/>
        <v>7.8359328522476748E-2</v>
      </c>
      <c r="Y862" s="4">
        <f t="shared" si="123"/>
        <v>7.7451793578876521E-2</v>
      </c>
      <c r="Z862" s="4">
        <f t="shared" si="124"/>
        <v>7.6832557382921732E-2</v>
      </c>
    </row>
    <row r="863" spans="1:26" x14ac:dyDescent="0.25">
      <c r="A863" s="16">
        <f t="shared" si="133"/>
        <v>44396</v>
      </c>
      <c r="B863">
        <f>+'[2]Ejercicio 1'!E1080</f>
        <v>861</v>
      </c>
      <c r="C863" s="5">
        <v>7.94704692644181E-2</v>
      </c>
      <c r="D863" s="4">
        <f t="shared" si="128"/>
        <v>7.7915548420780523E-2</v>
      </c>
      <c r="E863" s="6">
        <f t="shared" si="129"/>
        <v>7.8687896432348081E-2</v>
      </c>
      <c r="F863" s="7">
        <f t="shared" si="130"/>
        <v>7.8152113987320443E-2</v>
      </c>
      <c r="I863" s="10">
        <v>861</v>
      </c>
      <c r="J863" s="8">
        <f t="shared" si="131"/>
        <v>8.0970469264418102E-2</v>
      </c>
      <c r="K863" s="8">
        <f t="shared" si="131"/>
        <v>7.9415548420780524E-2</v>
      </c>
      <c r="L863" s="8">
        <f t="shared" si="131"/>
        <v>8.0187896432348083E-2</v>
      </c>
      <c r="M863" s="8">
        <f t="shared" si="126"/>
        <v>7.9652113987320444E-2</v>
      </c>
      <c r="P863">
        <v>861</v>
      </c>
      <c r="Q863" s="8">
        <f t="shared" si="132"/>
        <v>7.7970469264418099E-2</v>
      </c>
      <c r="R863" s="8">
        <f t="shared" si="132"/>
        <v>7.6415548420780521E-2</v>
      </c>
      <c r="S863" s="8">
        <f t="shared" si="132"/>
        <v>7.718789643234808E-2</v>
      </c>
      <c r="T863" s="8">
        <f t="shared" si="127"/>
        <v>7.6652113987320442E-2</v>
      </c>
      <c r="W863">
        <v>861</v>
      </c>
      <c r="X863" s="4">
        <f t="shared" si="125"/>
        <v>7.8356045859668363E-2</v>
      </c>
      <c r="Y863" s="4">
        <f t="shared" ref="Y863:Y926" si="134">Tasa_Fwd(E772,B772,E863,B863,91)</f>
        <v>7.7448574007467921E-2</v>
      </c>
      <c r="Z863" s="4">
        <f t="shared" si="124"/>
        <v>7.6829380643287537E-2</v>
      </c>
    </row>
    <row r="864" spans="1:26" x14ac:dyDescent="0.25">
      <c r="A864" s="16">
        <f t="shared" si="133"/>
        <v>44397</v>
      </c>
      <c r="B864">
        <f>+'[2]Ejercicio 1'!E1081</f>
        <v>862</v>
      </c>
      <c r="C864" s="5">
        <v>7.9468827428972141E-2</v>
      </c>
      <c r="D864" s="4">
        <f t="shared" si="128"/>
        <v>7.7913970000457952E-2</v>
      </c>
      <c r="E864" s="6">
        <f t="shared" si="129"/>
        <v>7.8686286616695869E-2</v>
      </c>
      <c r="F864" s="7">
        <f t="shared" si="130"/>
        <v>7.8150525972672094E-2</v>
      </c>
      <c r="I864" s="10">
        <v>862</v>
      </c>
      <c r="J864" s="8">
        <f t="shared" si="131"/>
        <v>8.0968827428972143E-2</v>
      </c>
      <c r="K864" s="8">
        <f t="shared" si="131"/>
        <v>7.9413970000457954E-2</v>
      </c>
      <c r="L864" s="8">
        <f t="shared" si="131"/>
        <v>8.018628661669587E-2</v>
      </c>
      <c r="M864" s="8">
        <f t="shared" si="126"/>
        <v>7.9650525972672095E-2</v>
      </c>
      <c r="P864">
        <v>862</v>
      </c>
      <c r="Q864" s="8">
        <f t="shared" si="132"/>
        <v>7.796882742897214E-2</v>
      </c>
      <c r="R864" s="8">
        <f t="shared" si="132"/>
        <v>7.6413970000457951E-2</v>
      </c>
      <c r="S864" s="8">
        <f t="shared" si="132"/>
        <v>7.7186286616695868E-2</v>
      </c>
      <c r="T864" s="8">
        <f t="shared" si="127"/>
        <v>7.6650525972672093E-2</v>
      </c>
      <c r="W864">
        <v>862</v>
      </c>
      <c r="X864" s="4">
        <f t="shared" si="125"/>
        <v>7.8352763198169695E-2</v>
      </c>
      <c r="Y864" s="4">
        <f t="shared" si="134"/>
        <v>7.7445354434784744E-2</v>
      </c>
      <c r="Z864" s="4">
        <f t="shared" ref="Z864:Z927" si="135">Tasa_Fwd(F836,B836,F864,B864,28)</f>
        <v>7.6826203900632883E-2</v>
      </c>
    </row>
    <row r="865" spans="1:26" x14ac:dyDescent="0.25">
      <c r="A865" s="16">
        <f t="shared" si="133"/>
        <v>44398</v>
      </c>
      <c r="B865">
        <f>+'[2]Ejercicio 1'!E1082</f>
        <v>863</v>
      </c>
      <c r="C865" s="5">
        <v>7.9467185593526182E-2</v>
      </c>
      <c r="D865" s="4">
        <f t="shared" si="128"/>
        <v>7.7912391578875764E-2</v>
      </c>
      <c r="E865" s="6">
        <f t="shared" si="129"/>
        <v>7.8684676800401532E-2</v>
      </c>
      <c r="F865" s="7">
        <f t="shared" si="130"/>
        <v>7.8148937956950312E-2</v>
      </c>
      <c r="I865" s="10">
        <v>863</v>
      </c>
      <c r="J865" s="8">
        <f t="shared" si="131"/>
        <v>8.0967185593526184E-2</v>
      </c>
      <c r="K865" s="8">
        <f t="shared" si="131"/>
        <v>7.9412391578875766E-2</v>
      </c>
      <c r="L865" s="8">
        <f t="shared" si="131"/>
        <v>8.0184676800401533E-2</v>
      </c>
      <c r="M865" s="8">
        <f t="shared" si="126"/>
        <v>7.9648937956950314E-2</v>
      </c>
      <c r="P865">
        <v>863</v>
      </c>
      <c r="Q865" s="8">
        <f t="shared" si="132"/>
        <v>7.7967185593526181E-2</v>
      </c>
      <c r="R865" s="8">
        <f t="shared" si="132"/>
        <v>7.6412391578875763E-2</v>
      </c>
      <c r="S865" s="8">
        <f t="shared" si="132"/>
        <v>7.718467680040153E-2</v>
      </c>
      <c r="T865" s="8">
        <f t="shared" si="127"/>
        <v>7.6648937956950311E-2</v>
      </c>
      <c r="W865">
        <v>863</v>
      </c>
      <c r="X865" s="4">
        <f t="shared" si="125"/>
        <v>7.8349480537983379E-2</v>
      </c>
      <c r="Y865" s="4">
        <f t="shared" si="134"/>
        <v>7.7442134860811168E-2</v>
      </c>
      <c r="Z865" s="4">
        <f t="shared" si="135"/>
        <v>7.6823027154960657E-2</v>
      </c>
    </row>
    <row r="866" spans="1:26" x14ac:dyDescent="0.25">
      <c r="A866" s="16">
        <f t="shared" si="133"/>
        <v>44399</v>
      </c>
      <c r="B866">
        <f>+'[2]Ejercicio 1'!E1083</f>
        <v>864</v>
      </c>
      <c r="C866" s="5">
        <v>7.9465543758080223E-2</v>
      </c>
      <c r="D866" s="4">
        <f t="shared" si="128"/>
        <v>7.7910813156033959E-2</v>
      </c>
      <c r="E866" s="6">
        <f t="shared" si="129"/>
        <v>7.8683066983464195E-2</v>
      </c>
      <c r="F866" s="7">
        <f t="shared" si="130"/>
        <v>7.8147349940155111E-2</v>
      </c>
      <c r="I866" s="10">
        <v>864</v>
      </c>
      <c r="J866" s="8">
        <f t="shared" si="131"/>
        <v>8.0965543758080225E-2</v>
      </c>
      <c r="K866" s="8">
        <f t="shared" si="131"/>
        <v>7.941081315603396E-2</v>
      </c>
      <c r="L866" s="8">
        <f t="shared" si="131"/>
        <v>8.0183066983464196E-2</v>
      </c>
      <c r="M866" s="8">
        <f t="shared" si="126"/>
        <v>7.9647349940155113E-2</v>
      </c>
      <c r="P866">
        <v>864</v>
      </c>
      <c r="Q866" s="8">
        <f t="shared" si="132"/>
        <v>7.7965543758080222E-2</v>
      </c>
      <c r="R866" s="8">
        <f t="shared" si="132"/>
        <v>7.6410813156033958E-2</v>
      </c>
      <c r="S866" s="8">
        <f t="shared" si="132"/>
        <v>7.7183066983464194E-2</v>
      </c>
      <c r="T866" s="8">
        <f t="shared" si="127"/>
        <v>7.664734994015511E-2</v>
      </c>
      <c r="W866">
        <v>864</v>
      </c>
      <c r="X866" s="4">
        <f t="shared" si="125"/>
        <v>7.8346197879107668E-2</v>
      </c>
      <c r="Y866" s="4">
        <f t="shared" si="134"/>
        <v>7.7438915285552454E-2</v>
      </c>
      <c r="Z866" s="4">
        <f t="shared" si="135"/>
        <v>7.6819850406176629E-2</v>
      </c>
    </row>
    <row r="867" spans="1:26" x14ac:dyDescent="0.25">
      <c r="A867" s="16">
        <f t="shared" si="133"/>
        <v>44400</v>
      </c>
      <c r="B867">
        <f>+'[2]Ejercicio 1'!E1084</f>
        <v>865</v>
      </c>
      <c r="C867" s="5">
        <v>7.9463901922634264E-2</v>
      </c>
      <c r="D867" s="4">
        <f t="shared" si="128"/>
        <v>7.7909234731933341E-2</v>
      </c>
      <c r="E867" s="6">
        <f t="shared" si="129"/>
        <v>7.8681457165885621E-2</v>
      </c>
      <c r="F867" s="7">
        <f t="shared" si="130"/>
        <v>7.8145761922289322E-2</v>
      </c>
      <c r="I867" s="10">
        <v>865</v>
      </c>
      <c r="J867" s="8">
        <f t="shared" si="131"/>
        <v>8.0963901922634265E-2</v>
      </c>
      <c r="K867" s="8">
        <f t="shared" si="131"/>
        <v>7.9409234731933342E-2</v>
      </c>
      <c r="L867" s="8">
        <f t="shared" si="131"/>
        <v>8.0181457165885622E-2</v>
      </c>
      <c r="M867" s="8">
        <f t="shared" si="126"/>
        <v>7.9645761922289324E-2</v>
      </c>
      <c r="P867">
        <v>865</v>
      </c>
      <c r="Q867" s="8">
        <f t="shared" si="132"/>
        <v>7.7963901922634263E-2</v>
      </c>
      <c r="R867" s="8">
        <f t="shared" si="132"/>
        <v>7.640923473193334E-2</v>
      </c>
      <c r="S867" s="8">
        <f t="shared" si="132"/>
        <v>7.718145716588562E-2</v>
      </c>
      <c r="T867" s="8">
        <f t="shared" si="127"/>
        <v>7.6645761922289321E-2</v>
      </c>
      <c r="W867">
        <v>865</v>
      </c>
      <c r="X867" s="4">
        <f t="shared" si="125"/>
        <v>7.8342915221545184E-2</v>
      </c>
      <c r="Y867" s="4">
        <f t="shared" si="134"/>
        <v>7.7435695709011265E-2</v>
      </c>
      <c r="Z867" s="4">
        <f t="shared" si="135"/>
        <v>7.6816673654457809E-2</v>
      </c>
    </row>
    <row r="868" spans="1:26" x14ac:dyDescent="0.25">
      <c r="A868" s="16">
        <f t="shared" si="133"/>
        <v>44401</v>
      </c>
      <c r="B868">
        <f>+'[2]Ejercicio 1'!E1085</f>
        <v>866</v>
      </c>
      <c r="C868" s="5">
        <v>7.9462260087188305E-2</v>
      </c>
      <c r="D868" s="4">
        <f t="shared" si="128"/>
        <v>7.7907656306572481E-2</v>
      </c>
      <c r="E868" s="6">
        <f t="shared" si="129"/>
        <v>7.8679847347664034E-2</v>
      </c>
      <c r="F868" s="7">
        <f t="shared" si="130"/>
        <v>7.8144173903352973E-2</v>
      </c>
      <c r="I868" s="10">
        <v>866</v>
      </c>
      <c r="J868" s="8">
        <f t="shared" si="131"/>
        <v>8.0962260087188306E-2</v>
      </c>
      <c r="K868" s="8">
        <f t="shared" si="131"/>
        <v>7.9407656306572483E-2</v>
      </c>
      <c r="L868" s="8">
        <f t="shared" si="131"/>
        <v>8.0179847347664035E-2</v>
      </c>
      <c r="M868" s="8">
        <f t="shared" si="126"/>
        <v>7.9644173903352974E-2</v>
      </c>
      <c r="P868">
        <v>866</v>
      </c>
      <c r="Q868" s="8">
        <f t="shared" si="132"/>
        <v>7.7962260087188304E-2</v>
      </c>
      <c r="R868" s="8">
        <f t="shared" si="132"/>
        <v>7.640765630657248E-2</v>
      </c>
      <c r="S868" s="8">
        <f t="shared" si="132"/>
        <v>7.7179847347664032E-2</v>
      </c>
      <c r="T868" s="8">
        <f t="shared" si="127"/>
        <v>7.6644173903352972E-2</v>
      </c>
      <c r="W868">
        <v>866</v>
      </c>
      <c r="X868" s="4">
        <f t="shared" si="125"/>
        <v>7.8339632565289349E-2</v>
      </c>
      <c r="Y868" s="4">
        <f t="shared" si="134"/>
        <v>7.74324761311867E-2</v>
      </c>
      <c r="Z868" s="4">
        <f t="shared" si="135"/>
        <v>7.681349689972139E-2</v>
      </c>
    </row>
    <row r="869" spans="1:26" x14ac:dyDescent="0.25">
      <c r="A869" s="16">
        <f t="shared" si="133"/>
        <v>44402</v>
      </c>
      <c r="B869">
        <f>+'[2]Ejercicio 1'!E1086</f>
        <v>867</v>
      </c>
      <c r="C869" s="5">
        <v>7.9460618251742332E-2</v>
      </c>
      <c r="D869" s="4">
        <f t="shared" si="128"/>
        <v>7.7906077879952185E-2</v>
      </c>
      <c r="E869" s="6">
        <f t="shared" si="129"/>
        <v>7.8678237528800321E-2</v>
      </c>
      <c r="F869" s="7">
        <f t="shared" si="130"/>
        <v>7.8142585883340346E-2</v>
      </c>
      <c r="I869" s="10">
        <v>867</v>
      </c>
      <c r="J869" s="8">
        <f t="shared" si="131"/>
        <v>8.0960618251742333E-2</v>
      </c>
      <c r="K869" s="8">
        <f t="shared" si="131"/>
        <v>7.9406077879952186E-2</v>
      </c>
      <c r="L869" s="8">
        <f t="shared" si="131"/>
        <v>8.0178237528800322E-2</v>
      </c>
      <c r="M869" s="8">
        <f t="shared" si="126"/>
        <v>7.9642585883340347E-2</v>
      </c>
      <c r="P869">
        <v>867</v>
      </c>
      <c r="Q869" s="8">
        <f t="shared" si="132"/>
        <v>7.7960618251742331E-2</v>
      </c>
      <c r="R869" s="8">
        <f t="shared" si="132"/>
        <v>7.6406077879952183E-2</v>
      </c>
      <c r="S869" s="8">
        <f t="shared" si="132"/>
        <v>7.717823752880032E-2</v>
      </c>
      <c r="T869" s="8">
        <f t="shared" si="127"/>
        <v>7.6642585883340344E-2</v>
      </c>
      <c r="W869">
        <v>867</v>
      </c>
      <c r="X869" s="4">
        <f t="shared" si="125"/>
        <v>7.8336349910346312E-2</v>
      </c>
      <c r="Y869" s="4">
        <f t="shared" si="134"/>
        <v>7.7429256552085796E-2</v>
      </c>
      <c r="Z869" s="4">
        <f t="shared" si="135"/>
        <v>7.6810320141873181E-2</v>
      </c>
    </row>
    <row r="870" spans="1:26" x14ac:dyDescent="0.25">
      <c r="A870" s="16">
        <f t="shared" si="133"/>
        <v>44403</v>
      </c>
      <c r="B870">
        <f>+'[2]Ejercicio 1'!E1087</f>
        <v>868</v>
      </c>
      <c r="C870" s="5">
        <v>7.9458976416296373E-2</v>
      </c>
      <c r="D870" s="4">
        <f t="shared" si="128"/>
        <v>7.7904499452072271E-2</v>
      </c>
      <c r="E870" s="6">
        <f t="shared" si="129"/>
        <v>7.8676627709294497E-2</v>
      </c>
      <c r="F870" s="7">
        <f t="shared" si="130"/>
        <v>7.8140997862257144E-2</v>
      </c>
      <c r="I870" s="10">
        <v>868</v>
      </c>
      <c r="J870" s="8">
        <f t="shared" si="131"/>
        <v>8.0958976416296374E-2</v>
      </c>
      <c r="K870" s="8">
        <f t="shared" si="131"/>
        <v>7.9404499452072272E-2</v>
      </c>
      <c r="L870" s="8">
        <f t="shared" si="131"/>
        <v>8.0176627709294498E-2</v>
      </c>
      <c r="M870" s="8">
        <f t="shared" si="126"/>
        <v>7.9640997862257146E-2</v>
      </c>
      <c r="P870">
        <v>868</v>
      </c>
      <c r="Q870" s="8">
        <f t="shared" si="132"/>
        <v>7.7958976416296372E-2</v>
      </c>
      <c r="R870" s="8">
        <f t="shared" si="132"/>
        <v>7.6404499452072269E-2</v>
      </c>
      <c r="S870" s="8">
        <f t="shared" si="132"/>
        <v>7.7176627709294496E-2</v>
      </c>
      <c r="T870" s="8">
        <f t="shared" si="127"/>
        <v>7.6640997862257143E-2</v>
      </c>
      <c r="W870">
        <v>868</v>
      </c>
      <c r="X870" s="4">
        <f t="shared" si="125"/>
        <v>7.8333067256714323E-2</v>
      </c>
      <c r="Y870" s="4">
        <f t="shared" si="134"/>
        <v>7.7426036971686596E-2</v>
      </c>
      <c r="Z870" s="4">
        <f t="shared" si="135"/>
        <v>7.6807143381090182E-2</v>
      </c>
    </row>
    <row r="871" spans="1:26" x14ac:dyDescent="0.25">
      <c r="A871" s="16">
        <f t="shared" si="133"/>
        <v>44404</v>
      </c>
      <c r="B871">
        <f>+'[2]Ejercicio 1'!E1088</f>
        <v>869</v>
      </c>
      <c r="C871" s="5">
        <v>7.9457334580850414E-2</v>
      </c>
      <c r="D871" s="4">
        <f t="shared" si="128"/>
        <v>7.7902921022933128E-2</v>
      </c>
      <c r="E871" s="6">
        <f t="shared" si="129"/>
        <v>7.8675017889146548E-2</v>
      </c>
      <c r="F871" s="7">
        <f t="shared" si="130"/>
        <v>7.8139409840103369E-2</v>
      </c>
      <c r="I871" s="10">
        <v>869</v>
      </c>
      <c r="J871" s="8">
        <f t="shared" si="131"/>
        <v>8.0957334580850415E-2</v>
      </c>
      <c r="K871" s="8">
        <f t="shared" si="131"/>
        <v>7.9402921022933129E-2</v>
      </c>
      <c r="L871" s="8">
        <f t="shared" si="131"/>
        <v>8.0175017889146549E-2</v>
      </c>
      <c r="M871" s="8">
        <f t="shared" si="126"/>
        <v>7.963940984010337E-2</v>
      </c>
      <c r="P871">
        <v>869</v>
      </c>
      <c r="Q871" s="8">
        <f t="shared" si="132"/>
        <v>7.7957334580850413E-2</v>
      </c>
      <c r="R871" s="8">
        <f t="shared" si="132"/>
        <v>7.6402921022933126E-2</v>
      </c>
      <c r="S871" s="8">
        <f t="shared" si="132"/>
        <v>7.7175017889146547E-2</v>
      </c>
      <c r="T871" s="8">
        <f t="shared" si="127"/>
        <v>7.6639409840103367E-2</v>
      </c>
      <c r="W871">
        <v>869</v>
      </c>
      <c r="X871" s="4">
        <f t="shared" si="125"/>
        <v>7.8329784604395117E-2</v>
      </c>
      <c r="Y871" s="4">
        <f t="shared" si="134"/>
        <v>7.7422817390018078E-2</v>
      </c>
      <c r="Z871" s="4">
        <f t="shared" si="135"/>
        <v>7.6803966617289596E-2</v>
      </c>
    </row>
    <row r="872" spans="1:26" x14ac:dyDescent="0.25">
      <c r="A872" s="16">
        <f t="shared" si="133"/>
        <v>44405</v>
      </c>
      <c r="B872">
        <f>+'[2]Ejercicio 1'!E1089</f>
        <v>870</v>
      </c>
      <c r="C872" s="5">
        <v>7.9455692745404455E-2</v>
      </c>
      <c r="D872" s="4">
        <f t="shared" si="128"/>
        <v>7.7901342592534145E-2</v>
      </c>
      <c r="E872" s="6">
        <f t="shared" si="129"/>
        <v>7.8673408068355585E-2</v>
      </c>
      <c r="F872" s="7">
        <f t="shared" si="130"/>
        <v>7.813782181687616E-2</v>
      </c>
      <c r="I872" s="10">
        <v>870</v>
      </c>
      <c r="J872" s="8">
        <f t="shared" si="131"/>
        <v>8.0955692745404456E-2</v>
      </c>
      <c r="K872" s="8">
        <f t="shared" si="131"/>
        <v>7.9401342592534147E-2</v>
      </c>
      <c r="L872" s="8">
        <f t="shared" si="131"/>
        <v>8.0173408068355587E-2</v>
      </c>
      <c r="M872" s="8">
        <f t="shared" si="126"/>
        <v>7.9637821816876161E-2</v>
      </c>
      <c r="P872">
        <v>870</v>
      </c>
      <c r="Q872" s="8">
        <f t="shared" si="132"/>
        <v>7.7955692745404453E-2</v>
      </c>
      <c r="R872" s="8">
        <f t="shared" si="132"/>
        <v>7.6401342592534144E-2</v>
      </c>
      <c r="S872" s="8">
        <f t="shared" si="132"/>
        <v>7.7173408068355584E-2</v>
      </c>
      <c r="T872" s="8">
        <f t="shared" si="127"/>
        <v>7.6637821816876159E-2</v>
      </c>
      <c r="W872">
        <v>870</v>
      </c>
      <c r="X872" s="4">
        <f t="shared" si="125"/>
        <v>7.8326501953385197E-2</v>
      </c>
      <c r="Y872" s="4">
        <f t="shared" si="134"/>
        <v>7.7419597807052126E-2</v>
      </c>
      <c r="Z872" s="4">
        <f t="shared" si="135"/>
        <v>7.6800789850462861E-2</v>
      </c>
    </row>
    <row r="873" spans="1:26" x14ac:dyDescent="0.25">
      <c r="A873" s="16">
        <f t="shared" si="133"/>
        <v>44406</v>
      </c>
      <c r="B873">
        <f>+'[2]Ejercicio 1'!E1090</f>
        <v>871</v>
      </c>
      <c r="C873" s="5">
        <v>7.9454050909958496E-2</v>
      </c>
      <c r="D873" s="4">
        <f t="shared" si="128"/>
        <v>7.7899764160875518E-2</v>
      </c>
      <c r="E873" s="6">
        <f t="shared" si="129"/>
        <v>7.8671798246922511E-2</v>
      </c>
      <c r="F873" s="7">
        <f t="shared" si="130"/>
        <v>7.8136233792575532E-2</v>
      </c>
      <c r="I873" s="10">
        <v>871</v>
      </c>
      <c r="J873" s="8">
        <f t="shared" si="131"/>
        <v>8.0954050909958497E-2</v>
      </c>
      <c r="K873" s="8">
        <f t="shared" si="131"/>
        <v>7.9399764160875519E-2</v>
      </c>
      <c r="L873" s="8">
        <f t="shared" si="131"/>
        <v>8.0171798246922513E-2</v>
      </c>
      <c r="M873" s="8">
        <f t="shared" si="126"/>
        <v>7.9636233792575534E-2</v>
      </c>
      <c r="P873">
        <v>871</v>
      </c>
      <c r="Q873" s="8">
        <f t="shared" si="132"/>
        <v>7.7954050909958494E-2</v>
      </c>
      <c r="R873" s="8">
        <f t="shared" si="132"/>
        <v>7.6399764160875516E-2</v>
      </c>
      <c r="S873" s="8">
        <f t="shared" si="132"/>
        <v>7.717179824692251E-2</v>
      </c>
      <c r="T873" s="8">
        <f t="shared" si="127"/>
        <v>7.6636233792575531E-2</v>
      </c>
      <c r="W873">
        <v>871</v>
      </c>
      <c r="X873" s="4">
        <f t="shared" si="125"/>
        <v>7.8323219303683689E-2</v>
      </c>
      <c r="Y873" s="4">
        <f t="shared" si="134"/>
        <v>7.741637822280896E-2</v>
      </c>
      <c r="Z873" s="4">
        <f t="shared" si="135"/>
        <v>7.6797613080532887E-2</v>
      </c>
    </row>
    <row r="874" spans="1:26" x14ac:dyDescent="0.25">
      <c r="A874" s="16">
        <f t="shared" si="133"/>
        <v>44407</v>
      </c>
      <c r="B874">
        <f>+'[2]Ejercicio 1'!E1091</f>
        <v>872</v>
      </c>
      <c r="C874" s="5">
        <v>7.9452409074512537E-2</v>
      </c>
      <c r="D874" s="4">
        <f t="shared" si="128"/>
        <v>7.7898185727957453E-2</v>
      </c>
      <c r="E874" s="6">
        <f t="shared" si="129"/>
        <v>7.8670188424847298E-2</v>
      </c>
      <c r="F874" s="7">
        <f t="shared" si="130"/>
        <v>7.813464576720433E-2</v>
      </c>
      <c r="I874" s="10">
        <v>872</v>
      </c>
      <c r="J874" s="8">
        <f t="shared" si="131"/>
        <v>8.0952409074512538E-2</v>
      </c>
      <c r="K874" s="8">
        <f t="shared" si="131"/>
        <v>7.9398185727957454E-2</v>
      </c>
      <c r="L874" s="8">
        <f t="shared" si="131"/>
        <v>8.01701884248473E-2</v>
      </c>
      <c r="M874" s="8">
        <f t="shared" si="126"/>
        <v>7.9634645767204332E-2</v>
      </c>
      <c r="P874">
        <v>872</v>
      </c>
      <c r="Q874" s="8">
        <f t="shared" si="132"/>
        <v>7.7952409074512535E-2</v>
      </c>
      <c r="R874" s="8">
        <f t="shared" si="132"/>
        <v>7.6398185727957452E-2</v>
      </c>
      <c r="S874" s="8">
        <f t="shared" si="132"/>
        <v>7.7170188424847297E-2</v>
      </c>
      <c r="T874" s="8">
        <f t="shared" si="127"/>
        <v>7.6634645767204329E-2</v>
      </c>
      <c r="W874">
        <v>872</v>
      </c>
      <c r="X874" s="4">
        <f t="shared" si="125"/>
        <v>7.8319936655295408E-2</v>
      </c>
      <c r="Y874" s="4">
        <f t="shared" si="134"/>
        <v>7.7413158637275409E-2</v>
      </c>
      <c r="Z874" s="4">
        <f t="shared" si="135"/>
        <v>7.6794436307665262E-2</v>
      </c>
    </row>
    <row r="875" spans="1:26" x14ac:dyDescent="0.25">
      <c r="A875" s="16">
        <f t="shared" si="133"/>
        <v>44408</v>
      </c>
      <c r="B875">
        <f>+'[2]Ejercicio 1'!E1092</f>
        <v>873</v>
      </c>
      <c r="C875" s="5">
        <v>7.9450767239066578E-2</v>
      </c>
      <c r="D875" s="4">
        <f t="shared" si="128"/>
        <v>7.7896607293779757E-2</v>
      </c>
      <c r="E875" s="6">
        <f t="shared" si="129"/>
        <v>7.8668578602129974E-2</v>
      </c>
      <c r="F875" s="7">
        <f t="shared" si="130"/>
        <v>7.8133057740759709E-2</v>
      </c>
      <c r="I875" s="10">
        <v>873</v>
      </c>
      <c r="J875" s="8">
        <f t="shared" si="131"/>
        <v>8.0950767239066579E-2</v>
      </c>
      <c r="K875" s="8">
        <f t="shared" si="131"/>
        <v>7.9396607293779758E-2</v>
      </c>
      <c r="L875" s="8">
        <f t="shared" si="131"/>
        <v>8.0168578602129975E-2</v>
      </c>
      <c r="M875" s="8">
        <f t="shared" si="126"/>
        <v>7.9633057740759711E-2</v>
      </c>
      <c r="P875">
        <v>873</v>
      </c>
      <c r="Q875" s="8">
        <f t="shared" si="132"/>
        <v>7.7950767239066576E-2</v>
      </c>
      <c r="R875" s="8">
        <f t="shared" si="132"/>
        <v>7.6396607293779756E-2</v>
      </c>
      <c r="S875" s="8">
        <f t="shared" si="132"/>
        <v>7.7168578602129972E-2</v>
      </c>
      <c r="T875" s="8">
        <f t="shared" si="127"/>
        <v>7.6633057740759708E-2</v>
      </c>
      <c r="W875">
        <v>873</v>
      </c>
      <c r="X875" s="4">
        <f t="shared" si="125"/>
        <v>7.8316654008217731E-2</v>
      </c>
      <c r="Y875" s="4">
        <f t="shared" si="134"/>
        <v>7.7409939050466378E-2</v>
      </c>
      <c r="Z875" s="4">
        <f t="shared" si="135"/>
        <v>7.6791259531691566E-2</v>
      </c>
    </row>
    <row r="876" spans="1:26" x14ac:dyDescent="0.25">
      <c r="A876" s="16">
        <f t="shared" si="133"/>
        <v>44409</v>
      </c>
      <c r="B876">
        <f>+'[2]Ejercicio 1'!E1093</f>
        <v>874</v>
      </c>
      <c r="C876" s="5">
        <v>7.9449125403620618E-2</v>
      </c>
      <c r="D876" s="4">
        <f t="shared" si="128"/>
        <v>7.7895028858342819E-2</v>
      </c>
      <c r="E876" s="6">
        <f t="shared" si="129"/>
        <v>7.8666968778770524E-2</v>
      </c>
      <c r="F876" s="7">
        <f t="shared" si="130"/>
        <v>7.81314697132445E-2</v>
      </c>
      <c r="I876" s="10">
        <v>874</v>
      </c>
      <c r="J876" s="8">
        <f t="shared" si="131"/>
        <v>8.094912540362062E-2</v>
      </c>
      <c r="K876" s="8">
        <f t="shared" si="131"/>
        <v>7.939502885834282E-2</v>
      </c>
      <c r="L876" s="8">
        <f t="shared" si="131"/>
        <v>8.0166968778770525E-2</v>
      </c>
      <c r="M876" s="8">
        <f t="shared" si="126"/>
        <v>7.9631469713244502E-2</v>
      </c>
      <c r="P876">
        <v>874</v>
      </c>
      <c r="Q876" s="8">
        <f t="shared" si="132"/>
        <v>7.7949125403620617E-2</v>
      </c>
      <c r="R876" s="8">
        <f t="shared" si="132"/>
        <v>7.6395028858342817E-2</v>
      </c>
      <c r="S876" s="8">
        <f t="shared" si="132"/>
        <v>7.7166968778770523E-2</v>
      </c>
      <c r="T876" s="8">
        <f t="shared" si="127"/>
        <v>7.6631469713244499E-2</v>
      </c>
      <c r="W876">
        <v>874</v>
      </c>
      <c r="X876" s="4">
        <f t="shared" si="125"/>
        <v>7.8313371362452408E-2</v>
      </c>
      <c r="Y876" s="4">
        <f t="shared" si="134"/>
        <v>7.7406719462373111E-2</v>
      </c>
      <c r="Z876" s="4">
        <f t="shared" si="135"/>
        <v>7.6788082752783052E-2</v>
      </c>
    </row>
    <row r="877" spans="1:26" x14ac:dyDescent="0.25">
      <c r="A877" s="16">
        <f t="shared" si="133"/>
        <v>44410</v>
      </c>
      <c r="B877">
        <f>+'[2]Ejercicio 1'!E1094</f>
        <v>875</v>
      </c>
      <c r="C877" s="5">
        <v>7.9447483568174659E-2</v>
      </c>
      <c r="D877" s="4">
        <f t="shared" si="128"/>
        <v>7.7893450421646027E-2</v>
      </c>
      <c r="E877" s="6">
        <f t="shared" si="129"/>
        <v>7.8665358954768061E-2</v>
      </c>
      <c r="F877" s="7">
        <f t="shared" si="130"/>
        <v>7.8129881684653027E-2</v>
      </c>
      <c r="I877" s="10">
        <v>875</v>
      </c>
      <c r="J877" s="8">
        <f t="shared" si="131"/>
        <v>8.0947483568174661E-2</v>
      </c>
      <c r="K877" s="8">
        <f t="shared" si="131"/>
        <v>7.9393450421646028E-2</v>
      </c>
      <c r="L877" s="8">
        <f t="shared" si="131"/>
        <v>8.0165358954768062E-2</v>
      </c>
      <c r="M877" s="8">
        <f t="shared" si="126"/>
        <v>7.9629881684653028E-2</v>
      </c>
      <c r="P877">
        <v>875</v>
      </c>
      <c r="Q877" s="8">
        <f t="shared" si="132"/>
        <v>7.7947483568174658E-2</v>
      </c>
      <c r="R877" s="8">
        <f t="shared" si="132"/>
        <v>7.6393450421646025E-2</v>
      </c>
      <c r="S877" s="8">
        <f t="shared" si="132"/>
        <v>7.716535895476806E-2</v>
      </c>
      <c r="T877" s="8">
        <f t="shared" si="127"/>
        <v>7.6629881684653026E-2</v>
      </c>
      <c r="W877">
        <v>875</v>
      </c>
      <c r="X877" s="4">
        <f t="shared" si="125"/>
        <v>7.8310088717995052E-2</v>
      </c>
      <c r="Y877" s="4">
        <f t="shared" si="134"/>
        <v>7.7403499872988557E-2</v>
      </c>
      <c r="Z877" s="4">
        <f t="shared" si="135"/>
        <v>7.6784905970762762E-2</v>
      </c>
    </row>
    <row r="878" spans="1:26" x14ac:dyDescent="0.25">
      <c r="A878" s="16">
        <f t="shared" si="133"/>
        <v>44411</v>
      </c>
      <c r="B878">
        <f>+'[2]Ejercicio 1'!E1095</f>
        <v>876</v>
      </c>
      <c r="C878" s="5">
        <v>7.94458417327287E-2</v>
      </c>
      <c r="D878" s="4">
        <f t="shared" si="128"/>
        <v>7.7891871983689576E-2</v>
      </c>
      <c r="E878" s="6">
        <f t="shared" si="129"/>
        <v>7.8663749130123486E-2</v>
      </c>
      <c r="F878" s="7">
        <f t="shared" si="130"/>
        <v>7.8128293654993825E-2</v>
      </c>
      <c r="I878" s="10">
        <v>876</v>
      </c>
      <c r="J878" s="8">
        <f t="shared" si="131"/>
        <v>8.0945841732728702E-2</v>
      </c>
      <c r="K878" s="8">
        <f t="shared" si="131"/>
        <v>7.9391871983689577E-2</v>
      </c>
      <c r="L878" s="8">
        <f t="shared" si="131"/>
        <v>8.0163749130123488E-2</v>
      </c>
      <c r="M878" s="8">
        <f t="shared" si="126"/>
        <v>7.9628293654993826E-2</v>
      </c>
      <c r="P878">
        <v>876</v>
      </c>
      <c r="Q878" s="8">
        <f t="shared" si="132"/>
        <v>7.7945841732728699E-2</v>
      </c>
      <c r="R878" s="8">
        <f t="shared" si="132"/>
        <v>7.6391871983689574E-2</v>
      </c>
      <c r="S878" s="8">
        <f t="shared" si="132"/>
        <v>7.7163749130123485E-2</v>
      </c>
      <c r="T878" s="8">
        <f t="shared" si="127"/>
        <v>7.6628293654993823E-2</v>
      </c>
      <c r="W878">
        <v>876</v>
      </c>
      <c r="X878" s="4">
        <f t="shared" si="125"/>
        <v>7.8306806074849605E-2</v>
      </c>
      <c r="Y878" s="4">
        <f t="shared" si="134"/>
        <v>7.7400280282321529E-2</v>
      </c>
      <c r="Z878" s="4">
        <f t="shared" si="135"/>
        <v>7.6781729185813372E-2</v>
      </c>
    </row>
    <row r="879" spans="1:26" x14ac:dyDescent="0.25">
      <c r="A879" s="16">
        <f t="shared" si="133"/>
        <v>44412</v>
      </c>
      <c r="B879">
        <f>+'[2]Ejercicio 1'!E1096</f>
        <v>877</v>
      </c>
      <c r="C879" s="5">
        <v>7.9444199897282741E-2</v>
      </c>
      <c r="D879" s="4">
        <f t="shared" si="128"/>
        <v>7.7890293544473493E-2</v>
      </c>
      <c r="E879" s="6">
        <f t="shared" si="129"/>
        <v>7.8662139304836787E-2</v>
      </c>
      <c r="F879" s="7">
        <f t="shared" si="130"/>
        <v>7.8126705624258344E-2</v>
      </c>
      <c r="I879" s="10">
        <v>877</v>
      </c>
      <c r="J879" s="8">
        <f t="shared" si="131"/>
        <v>8.0944199897282743E-2</v>
      </c>
      <c r="K879" s="8">
        <f t="shared" si="131"/>
        <v>7.9390293544473495E-2</v>
      </c>
      <c r="L879" s="8">
        <f t="shared" si="131"/>
        <v>8.0162139304836788E-2</v>
      </c>
      <c r="M879" s="8">
        <f t="shared" si="126"/>
        <v>7.9626705624258345E-2</v>
      </c>
      <c r="P879">
        <v>877</v>
      </c>
      <c r="Q879" s="8">
        <f t="shared" si="132"/>
        <v>7.794419989728274E-2</v>
      </c>
      <c r="R879" s="8">
        <f t="shared" si="132"/>
        <v>7.6390293544473492E-2</v>
      </c>
      <c r="S879" s="8">
        <f t="shared" si="132"/>
        <v>7.7162139304836785E-2</v>
      </c>
      <c r="T879" s="8">
        <f t="shared" si="127"/>
        <v>7.6626705624258343E-2</v>
      </c>
      <c r="W879">
        <v>877</v>
      </c>
      <c r="X879" s="4">
        <f t="shared" si="125"/>
        <v>7.8303523433015651E-2</v>
      </c>
      <c r="Y879" s="4">
        <f t="shared" si="134"/>
        <v>7.7397060690370237E-2</v>
      </c>
      <c r="Z879" s="4">
        <f t="shared" si="135"/>
        <v>7.6778552397749333E-2</v>
      </c>
    </row>
    <row r="880" spans="1:26" x14ac:dyDescent="0.25">
      <c r="A880" s="16">
        <f t="shared" si="133"/>
        <v>44413</v>
      </c>
      <c r="B880">
        <f>+'[2]Ejercicio 1'!E1097</f>
        <v>878</v>
      </c>
      <c r="C880" s="5">
        <v>7.9442558061836782E-2</v>
      </c>
      <c r="D880" s="4">
        <f t="shared" si="128"/>
        <v>7.7888715103998363E-2</v>
      </c>
      <c r="E880" s="6">
        <f t="shared" si="129"/>
        <v>7.8660529478907962E-2</v>
      </c>
      <c r="F880" s="7">
        <f t="shared" si="130"/>
        <v>7.8125117592455134E-2</v>
      </c>
      <c r="I880" s="10">
        <v>878</v>
      </c>
      <c r="J880" s="8">
        <f t="shared" si="131"/>
        <v>8.0942558061836783E-2</v>
      </c>
      <c r="K880" s="8">
        <f t="shared" si="131"/>
        <v>7.9388715103998364E-2</v>
      </c>
      <c r="L880" s="8">
        <f t="shared" si="131"/>
        <v>8.0160529478907963E-2</v>
      </c>
      <c r="M880" s="8">
        <f t="shared" si="126"/>
        <v>7.9625117592455136E-2</v>
      </c>
      <c r="P880">
        <v>878</v>
      </c>
      <c r="Q880" s="8">
        <f t="shared" si="132"/>
        <v>7.7942558061836781E-2</v>
      </c>
      <c r="R880" s="8">
        <f t="shared" si="132"/>
        <v>7.6388715103998361E-2</v>
      </c>
      <c r="S880" s="8">
        <f t="shared" si="132"/>
        <v>7.716052947890796E-2</v>
      </c>
      <c r="T880" s="8">
        <f t="shared" si="127"/>
        <v>7.6625117592455133E-2</v>
      </c>
      <c r="W880">
        <v>878</v>
      </c>
      <c r="X880" s="4">
        <f t="shared" si="125"/>
        <v>7.830024079249448E-2</v>
      </c>
      <c r="Y880" s="4">
        <f t="shared" si="134"/>
        <v>7.7393841097143493E-2</v>
      </c>
      <c r="Z880" s="4">
        <f t="shared" si="135"/>
        <v>7.6775375606759066E-2</v>
      </c>
    </row>
    <row r="881" spans="1:26" x14ac:dyDescent="0.25">
      <c r="A881" s="16">
        <f t="shared" si="133"/>
        <v>44414</v>
      </c>
      <c r="B881">
        <f>+'[2]Ejercicio 1'!E1098</f>
        <v>879</v>
      </c>
      <c r="C881" s="5">
        <v>7.9440916226390823E-2</v>
      </c>
      <c r="D881" s="4">
        <f t="shared" si="128"/>
        <v>7.7887136662263171E-2</v>
      </c>
      <c r="E881" s="6">
        <f t="shared" si="129"/>
        <v>7.8658919652336137E-2</v>
      </c>
      <c r="F881" s="7">
        <f t="shared" si="130"/>
        <v>7.8123529559575661E-2</v>
      </c>
      <c r="I881" s="10">
        <v>879</v>
      </c>
      <c r="J881" s="8">
        <f t="shared" si="131"/>
        <v>8.0940916226390824E-2</v>
      </c>
      <c r="K881" s="8">
        <f t="shared" si="131"/>
        <v>7.9387136662263172E-2</v>
      </c>
      <c r="L881" s="8">
        <f t="shared" si="131"/>
        <v>8.0158919652336139E-2</v>
      </c>
      <c r="M881" s="8">
        <f t="shared" si="126"/>
        <v>7.9623529559575662E-2</v>
      </c>
      <c r="P881">
        <v>879</v>
      </c>
      <c r="Q881" s="8">
        <f t="shared" si="132"/>
        <v>7.7940916226390822E-2</v>
      </c>
      <c r="R881" s="8">
        <f t="shared" si="132"/>
        <v>7.6387136662263169E-2</v>
      </c>
      <c r="S881" s="8">
        <f t="shared" si="132"/>
        <v>7.7158919652336136E-2</v>
      </c>
      <c r="T881" s="8">
        <f t="shared" si="127"/>
        <v>7.6623529559575659E-2</v>
      </c>
      <c r="W881">
        <v>879</v>
      </c>
      <c r="X881" s="4">
        <f t="shared" si="125"/>
        <v>7.8296958153282165E-2</v>
      </c>
      <c r="Y881" s="4">
        <f t="shared" si="134"/>
        <v>7.7390621502624601E-2</v>
      </c>
      <c r="Z881" s="4">
        <f t="shared" si="135"/>
        <v>7.6772198812654152E-2</v>
      </c>
    </row>
    <row r="882" spans="1:26" x14ac:dyDescent="0.25">
      <c r="A882" s="16">
        <f t="shared" si="133"/>
        <v>44415</v>
      </c>
      <c r="B882">
        <f>+'[2]Ejercicio 1'!E1099</f>
        <v>880</v>
      </c>
      <c r="C882" s="5">
        <v>7.9439274390944864E-2</v>
      </c>
      <c r="D882" s="4">
        <f t="shared" si="128"/>
        <v>7.7885558219268528E-2</v>
      </c>
      <c r="E882" s="6">
        <f t="shared" si="129"/>
        <v>7.8657309825122187E-2</v>
      </c>
      <c r="F882" s="7">
        <f t="shared" si="130"/>
        <v>7.8121941525625599E-2</v>
      </c>
      <c r="I882" s="10">
        <v>880</v>
      </c>
      <c r="J882" s="8">
        <f t="shared" si="131"/>
        <v>8.0939274390944865E-2</v>
      </c>
      <c r="K882" s="8">
        <f t="shared" si="131"/>
        <v>7.9385558219268529E-2</v>
      </c>
      <c r="L882" s="8">
        <f t="shared" si="131"/>
        <v>8.0157309825122189E-2</v>
      </c>
      <c r="M882" s="8">
        <f t="shared" si="126"/>
        <v>7.96219415256256E-2</v>
      </c>
      <c r="P882">
        <v>880</v>
      </c>
      <c r="Q882" s="8">
        <f t="shared" si="132"/>
        <v>7.7939274390944863E-2</v>
      </c>
      <c r="R882" s="8">
        <f t="shared" si="132"/>
        <v>7.6385558219268526E-2</v>
      </c>
      <c r="S882" s="8">
        <f t="shared" si="132"/>
        <v>7.7157309825122186E-2</v>
      </c>
      <c r="T882" s="8">
        <f t="shared" si="127"/>
        <v>7.6621941525625598E-2</v>
      </c>
      <c r="W882">
        <v>880</v>
      </c>
      <c r="X882" s="4">
        <f t="shared" si="125"/>
        <v>7.8293675515379121E-2</v>
      </c>
      <c r="Y882" s="4">
        <f t="shared" si="134"/>
        <v>7.7387401906815298E-2</v>
      </c>
      <c r="Z882" s="4">
        <f t="shared" si="135"/>
        <v>7.6769022015614433E-2</v>
      </c>
    </row>
    <row r="883" spans="1:26" x14ac:dyDescent="0.25">
      <c r="A883" s="16">
        <f t="shared" si="133"/>
        <v>44416</v>
      </c>
      <c r="B883">
        <f>+'[2]Ejercicio 1'!E1100</f>
        <v>881</v>
      </c>
      <c r="C883" s="5">
        <v>7.9437632555498905E-2</v>
      </c>
      <c r="D883" s="4">
        <f t="shared" si="128"/>
        <v>7.7883979775014212E-2</v>
      </c>
      <c r="E883" s="6">
        <f t="shared" si="129"/>
        <v>7.8655699997266112E-2</v>
      </c>
      <c r="F883" s="7">
        <f t="shared" si="130"/>
        <v>7.8120353490604977E-2</v>
      </c>
      <c r="I883" s="10">
        <v>881</v>
      </c>
      <c r="J883" s="8">
        <f t="shared" si="131"/>
        <v>8.0937632555498906E-2</v>
      </c>
      <c r="K883" s="8">
        <f t="shared" si="131"/>
        <v>7.9383979775014213E-2</v>
      </c>
      <c r="L883" s="8">
        <f t="shared" si="131"/>
        <v>8.0155699997266114E-2</v>
      </c>
      <c r="M883" s="8">
        <f t="shared" si="126"/>
        <v>7.9620353490604978E-2</v>
      </c>
      <c r="P883">
        <v>881</v>
      </c>
      <c r="Q883" s="8">
        <f t="shared" si="132"/>
        <v>7.7937632555498904E-2</v>
      </c>
      <c r="R883" s="8">
        <f t="shared" si="132"/>
        <v>7.638397977501421E-2</v>
      </c>
      <c r="S883" s="8">
        <f t="shared" si="132"/>
        <v>7.7155699997266111E-2</v>
      </c>
      <c r="T883" s="8">
        <f t="shared" si="127"/>
        <v>7.6620353490604975E-2</v>
      </c>
      <c r="W883">
        <v>881</v>
      </c>
      <c r="X883" s="4">
        <f t="shared" si="125"/>
        <v>7.8290392878788431E-2</v>
      </c>
      <c r="Y883" s="4">
        <f t="shared" si="134"/>
        <v>7.738418230972878E-2</v>
      </c>
      <c r="Z883" s="4">
        <f t="shared" si="135"/>
        <v>7.676584521556E-2</v>
      </c>
    </row>
    <row r="884" spans="1:26" x14ac:dyDescent="0.25">
      <c r="A884" s="16">
        <f t="shared" si="133"/>
        <v>44417</v>
      </c>
      <c r="B884">
        <f>+'[2]Ejercicio 1'!E1101</f>
        <v>882</v>
      </c>
      <c r="C884" s="5">
        <v>7.9435990720052946E-2</v>
      </c>
      <c r="D884" s="4">
        <f t="shared" si="128"/>
        <v>7.788240132950025E-2</v>
      </c>
      <c r="E884" s="6">
        <f t="shared" si="129"/>
        <v>7.8654090168767912E-2</v>
      </c>
      <c r="F884" s="7">
        <f t="shared" si="130"/>
        <v>7.8118765454510922E-2</v>
      </c>
      <c r="I884" s="10">
        <v>882</v>
      </c>
      <c r="J884" s="8">
        <f t="shared" si="131"/>
        <v>8.0935990720052947E-2</v>
      </c>
      <c r="K884" s="8">
        <f t="shared" si="131"/>
        <v>7.9382401329500252E-2</v>
      </c>
      <c r="L884" s="8">
        <f t="shared" si="131"/>
        <v>8.0154090168767914E-2</v>
      </c>
      <c r="M884" s="8">
        <f t="shared" si="126"/>
        <v>7.9618765454510923E-2</v>
      </c>
      <c r="P884">
        <v>882</v>
      </c>
      <c r="Q884" s="8">
        <f t="shared" si="132"/>
        <v>7.7935990720052944E-2</v>
      </c>
      <c r="R884" s="8">
        <f t="shared" si="132"/>
        <v>7.6382401329500249E-2</v>
      </c>
      <c r="S884" s="8">
        <f t="shared" si="132"/>
        <v>7.7154090168767911E-2</v>
      </c>
      <c r="T884" s="8">
        <f t="shared" si="127"/>
        <v>7.661876545451092E-2</v>
      </c>
      <c r="W884">
        <v>882</v>
      </c>
      <c r="X884" s="4">
        <f t="shared" si="125"/>
        <v>7.828711024350879E-2</v>
      </c>
      <c r="Y884" s="4">
        <f t="shared" si="134"/>
        <v>7.7380962711360649E-2</v>
      </c>
      <c r="Z884" s="4">
        <f t="shared" si="135"/>
        <v>7.6762668412479404E-2</v>
      </c>
    </row>
    <row r="885" spans="1:26" x14ac:dyDescent="0.25">
      <c r="A885" s="16">
        <f t="shared" si="133"/>
        <v>44418</v>
      </c>
      <c r="B885">
        <f>+'[2]Ejercicio 1'!E1102</f>
        <v>883</v>
      </c>
      <c r="C885" s="5">
        <v>7.9434348884606987E-2</v>
      </c>
      <c r="D885" s="4">
        <f t="shared" si="128"/>
        <v>7.7880822882727241E-2</v>
      </c>
      <c r="E885" s="6">
        <f t="shared" si="129"/>
        <v>7.8652480339627587E-2</v>
      </c>
      <c r="F885" s="7">
        <f t="shared" si="130"/>
        <v>7.8117177417343447E-2</v>
      </c>
      <c r="I885" s="10">
        <v>883</v>
      </c>
      <c r="J885" s="8">
        <f t="shared" si="131"/>
        <v>8.0934348884606988E-2</v>
      </c>
      <c r="K885" s="8">
        <f t="shared" si="131"/>
        <v>7.9380822882727242E-2</v>
      </c>
      <c r="L885" s="8">
        <f t="shared" si="131"/>
        <v>8.0152480339627588E-2</v>
      </c>
      <c r="M885" s="8">
        <f t="shared" si="126"/>
        <v>7.9617177417343449E-2</v>
      </c>
      <c r="P885">
        <v>883</v>
      </c>
      <c r="Q885" s="8">
        <f t="shared" si="132"/>
        <v>7.7934348884606985E-2</v>
      </c>
      <c r="R885" s="8">
        <f t="shared" si="132"/>
        <v>7.638082288272724E-2</v>
      </c>
      <c r="S885" s="8">
        <f t="shared" si="132"/>
        <v>7.7152480339627585E-2</v>
      </c>
      <c r="T885" s="8">
        <f t="shared" si="127"/>
        <v>7.6617177417343446E-2</v>
      </c>
      <c r="W885">
        <v>883</v>
      </c>
      <c r="X885" s="4">
        <f t="shared" si="125"/>
        <v>7.8283827609542389E-2</v>
      </c>
      <c r="Y885" s="4">
        <f t="shared" si="134"/>
        <v>7.7377743111709155E-2</v>
      </c>
      <c r="Z885" s="4">
        <f t="shared" si="135"/>
        <v>7.6759491606289865E-2</v>
      </c>
    </row>
    <row r="886" spans="1:26" x14ac:dyDescent="0.25">
      <c r="A886" s="16">
        <f t="shared" si="133"/>
        <v>44419</v>
      </c>
      <c r="B886">
        <f>+'[2]Ejercicio 1'!E1103</f>
        <v>884</v>
      </c>
      <c r="C886" s="5">
        <v>7.9432707049161028E-2</v>
      </c>
      <c r="D886" s="4">
        <f t="shared" si="128"/>
        <v>7.7879244434694142E-2</v>
      </c>
      <c r="E886" s="6">
        <f t="shared" si="129"/>
        <v>7.8650870509844262E-2</v>
      </c>
      <c r="F886" s="7">
        <f t="shared" si="130"/>
        <v>7.811558937910254E-2</v>
      </c>
      <c r="I886" s="10">
        <v>884</v>
      </c>
      <c r="J886" s="8">
        <f t="shared" si="131"/>
        <v>8.0932707049161029E-2</v>
      </c>
      <c r="K886" s="8">
        <f t="shared" si="131"/>
        <v>7.9379244434694143E-2</v>
      </c>
      <c r="L886" s="8">
        <f t="shared" si="131"/>
        <v>8.0150870509844263E-2</v>
      </c>
      <c r="M886" s="8">
        <f t="shared" si="126"/>
        <v>7.9615589379102542E-2</v>
      </c>
      <c r="P886">
        <v>884</v>
      </c>
      <c r="Q886" s="8">
        <f t="shared" si="132"/>
        <v>7.7932707049161026E-2</v>
      </c>
      <c r="R886" s="8">
        <f t="shared" si="132"/>
        <v>7.6379244434694141E-2</v>
      </c>
      <c r="S886" s="8">
        <f t="shared" si="132"/>
        <v>7.715087050984426E-2</v>
      </c>
      <c r="T886" s="8">
        <f t="shared" si="127"/>
        <v>7.6615589379102539E-2</v>
      </c>
      <c r="W886">
        <v>884</v>
      </c>
      <c r="X886" s="4">
        <f t="shared" si="125"/>
        <v>7.828054497688218E-2</v>
      </c>
      <c r="Y886" s="4">
        <f t="shared" si="134"/>
        <v>7.7374523510764626E-2</v>
      </c>
      <c r="Z886" s="4">
        <f t="shared" si="135"/>
        <v>7.675631479707988E-2</v>
      </c>
    </row>
    <row r="887" spans="1:26" x14ac:dyDescent="0.25">
      <c r="A887" s="16">
        <f t="shared" si="133"/>
        <v>44420</v>
      </c>
      <c r="B887">
        <f>+'[2]Ejercicio 1'!E1104</f>
        <v>885</v>
      </c>
      <c r="C887" s="5">
        <v>7.9431065213715069E-2</v>
      </c>
      <c r="D887" s="4">
        <f t="shared" si="128"/>
        <v>7.7877665985401384E-2</v>
      </c>
      <c r="E887" s="6">
        <f t="shared" si="129"/>
        <v>7.8649260679418825E-2</v>
      </c>
      <c r="F887" s="7">
        <f t="shared" si="130"/>
        <v>7.8114001339791059E-2</v>
      </c>
      <c r="I887" s="10">
        <v>885</v>
      </c>
      <c r="J887" s="8">
        <f t="shared" si="131"/>
        <v>8.093106521371507E-2</v>
      </c>
      <c r="K887" s="8">
        <f t="shared" si="131"/>
        <v>7.9377665985401386E-2</v>
      </c>
      <c r="L887" s="8">
        <f t="shared" si="131"/>
        <v>8.0149260679418827E-2</v>
      </c>
      <c r="M887" s="8">
        <f t="shared" si="126"/>
        <v>7.961400133979106E-2</v>
      </c>
      <c r="P887">
        <v>885</v>
      </c>
      <c r="Q887" s="8">
        <f t="shared" si="132"/>
        <v>7.7931065213715067E-2</v>
      </c>
      <c r="R887" s="8">
        <f t="shared" si="132"/>
        <v>7.6377665985401383E-2</v>
      </c>
      <c r="S887" s="8">
        <f t="shared" si="132"/>
        <v>7.7149260679418824E-2</v>
      </c>
      <c r="T887" s="8">
        <f t="shared" si="127"/>
        <v>7.6614001339791057E-2</v>
      </c>
      <c r="W887">
        <v>885</v>
      </c>
      <c r="X887" s="4">
        <f t="shared" si="125"/>
        <v>7.8277262345535212E-2</v>
      </c>
      <c r="Y887" s="4">
        <f t="shared" si="134"/>
        <v>7.7371303908538483E-2</v>
      </c>
      <c r="Z887" s="4">
        <f t="shared" si="135"/>
        <v>7.6753137984849465E-2</v>
      </c>
    </row>
    <row r="888" spans="1:26" x14ac:dyDescent="0.25">
      <c r="A888" s="16">
        <f t="shared" si="133"/>
        <v>44421</v>
      </c>
      <c r="B888">
        <f>+'[2]Ejercicio 1'!E1105</f>
        <v>886</v>
      </c>
      <c r="C888" s="5">
        <v>7.9429423378269109E-2</v>
      </c>
      <c r="D888" s="4">
        <f t="shared" si="128"/>
        <v>7.7876087534849175E-2</v>
      </c>
      <c r="E888" s="6">
        <f t="shared" si="129"/>
        <v>7.864765084835125E-2</v>
      </c>
      <c r="F888" s="7">
        <f t="shared" si="130"/>
        <v>7.8112413299409003E-2</v>
      </c>
      <c r="I888" s="10">
        <v>886</v>
      </c>
      <c r="J888" s="8">
        <f t="shared" si="131"/>
        <v>8.0929423378269111E-2</v>
      </c>
      <c r="K888" s="8">
        <f t="shared" si="131"/>
        <v>7.9376087534849177E-2</v>
      </c>
      <c r="L888" s="8">
        <f t="shared" si="131"/>
        <v>8.0147650848351251E-2</v>
      </c>
      <c r="M888" s="8">
        <f t="shared" si="126"/>
        <v>7.9612413299409004E-2</v>
      </c>
      <c r="P888">
        <v>886</v>
      </c>
      <c r="Q888" s="8">
        <f t="shared" si="132"/>
        <v>7.7929423378269108E-2</v>
      </c>
      <c r="R888" s="8">
        <f t="shared" si="132"/>
        <v>7.6376087534849174E-2</v>
      </c>
      <c r="S888" s="8">
        <f t="shared" si="132"/>
        <v>7.7147650848351249E-2</v>
      </c>
      <c r="T888" s="8">
        <f t="shared" si="127"/>
        <v>7.6612413299409002E-2</v>
      </c>
      <c r="W888">
        <v>886</v>
      </c>
      <c r="X888" s="4">
        <f t="shared" si="125"/>
        <v>7.8273979715499292E-2</v>
      </c>
      <c r="Y888" s="4">
        <f t="shared" si="134"/>
        <v>7.7368084305035126E-2</v>
      </c>
      <c r="Z888" s="4">
        <f t="shared" si="135"/>
        <v>7.6749961169684244E-2</v>
      </c>
    </row>
    <row r="889" spans="1:26" x14ac:dyDescent="0.25">
      <c r="A889" s="16">
        <f t="shared" si="133"/>
        <v>44422</v>
      </c>
      <c r="B889">
        <f>+'[2]Ejercicio 1'!E1106</f>
        <v>887</v>
      </c>
      <c r="C889" s="5">
        <v>7.942778154282315E-2</v>
      </c>
      <c r="D889" s="4">
        <f t="shared" si="128"/>
        <v>7.7874509083037682E-2</v>
      </c>
      <c r="E889" s="6">
        <f t="shared" si="129"/>
        <v>7.8646041016641549E-2</v>
      </c>
      <c r="F889" s="7">
        <f t="shared" si="130"/>
        <v>7.811082525795067E-2</v>
      </c>
      <c r="I889" s="10">
        <v>887</v>
      </c>
      <c r="J889" s="8">
        <f t="shared" si="131"/>
        <v>8.0927781542823152E-2</v>
      </c>
      <c r="K889" s="8">
        <f t="shared" si="131"/>
        <v>7.9374509083037684E-2</v>
      </c>
      <c r="L889" s="8">
        <f t="shared" si="131"/>
        <v>8.014604101664155E-2</v>
      </c>
      <c r="M889" s="8">
        <f t="shared" si="126"/>
        <v>7.9610825257950671E-2</v>
      </c>
      <c r="P889">
        <v>887</v>
      </c>
      <c r="Q889" s="8">
        <f t="shared" si="132"/>
        <v>7.7927781542823149E-2</v>
      </c>
      <c r="R889" s="8">
        <f t="shared" si="132"/>
        <v>7.6374509083037681E-2</v>
      </c>
      <c r="S889" s="8">
        <f t="shared" si="132"/>
        <v>7.7146041016641548E-2</v>
      </c>
      <c r="T889" s="8">
        <f t="shared" si="127"/>
        <v>7.6610825257950668E-2</v>
      </c>
      <c r="W889">
        <v>887</v>
      </c>
      <c r="X889" s="4">
        <f t="shared" si="125"/>
        <v>7.82706970867766E-2</v>
      </c>
      <c r="Y889" s="4">
        <f t="shared" si="134"/>
        <v>7.7364864700248392E-2</v>
      </c>
      <c r="Z889" s="4">
        <f t="shared" si="135"/>
        <v>7.6746784351404376E-2</v>
      </c>
    </row>
    <row r="890" spans="1:26" x14ac:dyDescent="0.25">
      <c r="A890" s="16">
        <f t="shared" si="133"/>
        <v>44423</v>
      </c>
      <c r="B890">
        <f>+'[2]Ejercicio 1'!E1107</f>
        <v>888</v>
      </c>
      <c r="C890" s="5">
        <v>7.9426139707377191E-2</v>
      </c>
      <c r="D890" s="4">
        <f t="shared" si="128"/>
        <v>7.7872930629966114E-2</v>
      </c>
      <c r="E890" s="6">
        <f t="shared" si="129"/>
        <v>7.8644431184288863E-2</v>
      </c>
      <c r="F890" s="7">
        <f t="shared" si="130"/>
        <v>7.8109237215424621E-2</v>
      </c>
      <c r="I890" s="10">
        <v>888</v>
      </c>
      <c r="J890" s="8">
        <f t="shared" si="131"/>
        <v>8.0926139707377193E-2</v>
      </c>
      <c r="K890" s="8">
        <f t="shared" si="131"/>
        <v>7.9372930629966115E-2</v>
      </c>
      <c r="L890" s="8">
        <f t="shared" si="131"/>
        <v>8.0144431184288864E-2</v>
      </c>
      <c r="M890" s="8">
        <f t="shared" si="126"/>
        <v>7.9609237215424622E-2</v>
      </c>
      <c r="P890">
        <v>888</v>
      </c>
      <c r="Q890" s="8">
        <f t="shared" si="132"/>
        <v>7.792613970737719E-2</v>
      </c>
      <c r="R890" s="8">
        <f t="shared" si="132"/>
        <v>7.6372930629966113E-2</v>
      </c>
      <c r="S890" s="8">
        <f t="shared" si="132"/>
        <v>7.7144431184288861E-2</v>
      </c>
      <c r="T890" s="8">
        <f t="shared" si="127"/>
        <v>7.6609237215424619E-2</v>
      </c>
      <c r="W890">
        <v>888</v>
      </c>
      <c r="X890" s="4">
        <f t="shared" ref="X890:X953" si="136">Tasa_Fwd(C708,B708,C890,B890,182)</f>
        <v>7.8267414459361875E-2</v>
      </c>
      <c r="Y890" s="4">
        <f t="shared" si="134"/>
        <v>7.7361645094171261E-2</v>
      </c>
      <c r="Z890" s="4">
        <f t="shared" si="135"/>
        <v>7.6743607530203997E-2</v>
      </c>
    </row>
    <row r="891" spans="1:26" x14ac:dyDescent="0.25">
      <c r="A891" s="16">
        <f t="shared" si="133"/>
        <v>44424</v>
      </c>
      <c r="B891">
        <f>+'[2]Ejercicio 1'!E1108</f>
        <v>889</v>
      </c>
      <c r="C891" s="5">
        <v>7.9424497871931232E-2</v>
      </c>
      <c r="D891" s="4">
        <f t="shared" si="128"/>
        <v>7.7871352175635081E-2</v>
      </c>
      <c r="E891" s="6">
        <f t="shared" si="129"/>
        <v>7.8642821351294911E-2</v>
      </c>
      <c r="F891" s="7">
        <f t="shared" si="130"/>
        <v>7.8107649171822294E-2</v>
      </c>
      <c r="I891" s="10">
        <v>889</v>
      </c>
      <c r="J891" s="8">
        <f t="shared" si="131"/>
        <v>8.0924497871931234E-2</v>
      </c>
      <c r="K891" s="8">
        <f t="shared" si="131"/>
        <v>7.9371352175635082E-2</v>
      </c>
      <c r="L891" s="8">
        <f t="shared" si="131"/>
        <v>8.0142821351294913E-2</v>
      </c>
      <c r="M891" s="8">
        <f t="shared" si="126"/>
        <v>7.9607649171822295E-2</v>
      </c>
      <c r="P891">
        <v>889</v>
      </c>
      <c r="Q891" s="8">
        <f t="shared" si="132"/>
        <v>7.7924497871931231E-2</v>
      </c>
      <c r="R891" s="8">
        <f t="shared" si="132"/>
        <v>7.6371352175635079E-2</v>
      </c>
      <c r="S891" s="8">
        <f t="shared" si="132"/>
        <v>7.714282135129491E-2</v>
      </c>
      <c r="T891" s="8">
        <f t="shared" si="127"/>
        <v>7.6607649171822292E-2</v>
      </c>
      <c r="W891">
        <v>889</v>
      </c>
      <c r="X891" s="4">
        <f t="shared" si="136"/>
        <v>7.8264131833257311E-2</v>
      </c>
      <c r="Y891" s="4">
        <f t="shared" si="134"/>
        <v>7.7358425486818677E-2</v>
      </c>
      <c r="Z891" s="4">
        <f t="shared" si="135"/>
        <v>7.6740430705883253E-2</v>
      </c>
    </row>
    <row r="892" spans="1:26" x14ac:dyDescent="0.25">
      <c r="A892" s="16">
        <f t="shared" si="133"/>
        <v>44425</v>
      </c>
      <c r="B892">
        <f>+'[2]Ejercicio 1'!E1109</f>
        <v>890</v>
      </c>
      <c r="C892" s="5">
        <v>7.9422856036485273E-2</v>
      </c>
      <c r="D892" s="4">
        <f t="shared" si="128"/>
        <v>7.7869773720044375E-2</v>
      </c>
      <c r="E892" s="6">
        <f t="shared" si="129"/>
        <v>7.8641211517657975E-2</v>
      </c>
      <c r="F892" s="7">
        <f t="shared" si="130"/>
        <v>7.8106061127149379E-2</v>
      </c>
      <c r="I892" s="10">
        <v>890</v>
      </c>
      <c r="J892" s="8">
        <f t="shared" si="131"/>
        <v>8.0922856036485274E-2</v>
      </c>
      <c r="K892" s="8">
        <f t="shared" si="131"/>
        <v>7.9369773720044376E-2</v>
      </c>
      <c r="L892" s="8">
        <f t="shared" si="131"/>
        <v>8.0141211517657976E-2</v>
      </c>
      <c r="M892" s="8">
        <f t="shared" si="126"/>
        <v>7.960606112714938E-2</v>
      </c>
      <c r="P892">
        <v>890</v>
      </c>
      <c r="Q892" s="8">
        <f t="shared" si="132"/>
        <v>7.7922856036485272E-2</v>
      </c>
      <c r="R892" s="8">
        <f t="shared" si="132"/>
        <v>7.6369773720044373E-2</v>
      </c>
      <c r="S892" s="8">
        <f t="shared" si="132"/>
        <v>7.7141211517657973E-2</v>
      </c>
      <c r="T892" s="8">
        <f t="shared" si="127"/>
        <v>7.6606061127149377E-2</v>
      </c>
      <c r="W892">
        <v>890</v>
      </c>
      <c r="X892" s="4">
        <f t="shared" si="136"/>
        <v>7.8260849208464656E-2</v>
      </c>
      <c r="Y892" s="4">
        <f t="shared" si="134"/>
        <v>7.7355205878173044E-2</v>
      </c>
      <c r="Z892" s="4">
        <f t="shared" si="135"/>
        <v>7.6737253878547768E-2</v>
      </c>
    </row>
    <row r="893" spans="1:26" x14ac:dyDescent="0.25">
      <c r="A893" s="16">
        <f t="shared" si="133"/>
        <v>44426</v>
      </c>
      <c r="B893">
        <f>+'[2]Ejercicio 1'!E1110</f>
        <v>891</v>
      </c>
      <c r="C893" s="5">
        <v>7.9421214201039314E-2</v>
      </c>
      <c r="D893" s="4">
        <f t="shared" si="128"/>
        <v>7.7868195263194592E-2</v>
      </c>
      <c r="E893" s="6">
        <f t="shared" si="129"/>
        <v>7.8639601683378899E-2</v>
      </c>
      <c r="F893" s="7">
        <f t="shared" si="130"/>
        <v>7.8104473081405904E-2</v>
      </c>
      <c r="I893" s="10">
        <v>891</v>
      </c>
      <c r="J893" s="8">
        <f t="shared" si="131"/>
        <v>8.0921214201039315E-2</v>
      </c>
      <c r="K893" s="8">
        <f t="shared" si="131"/>
        <v>7.9368195263194594E-2</v>
      </c>
      <c r="L893" s="8">
        <f t="shared" si="131"/>
        <v>8.01396016833789E-2</v>
      </c>
      <c r="M893" s="8">
        <f t="shared" si="126"/>
        <v>7.9604473081405905E-2</v>
      </c>
      <c r="P893">
        <v>891</v>
      </c>
      <c r="Q893" s="8">
        <f t="shared" si="132"/>
        <v>7.7921214201039313E-2</v>
      </c>
      <c r="R893" s="8">
        <f t="shared" si="132"/>
        <v>7.6368195263194591E-2</v>
      </c>
      <c r="S893" s="8">
        <f t="shared" si="132"/>
        <v>7.7139601683378897E-2</v>
      </c>
      <c r="T893" s="8">
        <f t="shared" si="127"/>
        <v>7.6604473081405902E-2</v>
      </c>
      <c r="W893">
        <v>891</v>
      </c>
      <c r="X893" s="4">
        <f t="shared" si="136"/>
        <v>7.8257566584985686E-2</v>
      </c>
      <c r="Y893" s="4">
        <f t="shared" si="134"/>
        <v>7.7351986268245812E-2</v>
      </c>
      <c r="Z893" s="4">
        <f t="shared" si="135"/>
        <v>7.6734077048277491E-2</v>
      </c>
    </row>
    <row r="894" spans="1:26" x14ac:dyDescent="0.25">
      <c r="A894" s="16">
        <f t="shared" si="133"/>
        <v>44427</v>
      </c>
      <c r="B894">
        <f>+'[2]Ejercicio 1'!E1111</f>
        <v>892</v>
      </c>
      <c r="C894" s="5">
        <v>7.9419572365593355E-2</v>
      </c>
      <c r="D894" s="4">
        <f t="shared" si="128"/>
        <v>7.7866616805084721E-2</v>
      </c>
      <c r="E894" s="6">
        <f t="shared" si="129"/>
        <v>7.8637991848456837E-2</v>
      </c>
      <c r="F894" s="7">
        <f t="shared" si="130"/>
        <v>7.810288503458615E-2</v>
      </c>
      <c r="I894" s="10">
        <v>892</v>
      </c>
      <c r="J894" s="8">
        <f t="shared" si="131"/>
        <v>8.0919572365593356E-2</v>
      </c>
      <c r="K894" s="8">
        <f t="shared" si="131"/>
        <v>7.9366616805084722E-2</v>
      </c>
      <c r="L894" s="8">
        <f t="shared" si="131"/>
        <v>8.0137991848456838E-2</v>
      </c>
      <c r="M894" s="8">
        <f t="shared" si="126"/>
        <v>7.9602885034586152E-2</v>
      </c>
      <c r="P894">
        <v>892</v>
      </c>
      <c r="Q894" s="8">
        <f t="shared" si="132"/>
        <v>7.7919572365593354E-2</v>
      </c>
      <c r="R894" s="8">
        <f t="shared" si="132"/>
        <v>7.6366616805084719E-2</v>
      </c>
      <c r="S894" s="8">
        <f t="shared" si="132"/>
        <v>7.7137991848456836E-2</v>
      </c>
      <c r="T894" s="8">
        <f t="shared" si="127"/>
        <v>7.6602885034586149E-2</v>
      </c>
      <c r="W894">
        <v>892</v>
      </c>
      <c r="X894" s="4">
        <f t="shared" si="136"/>
        <v>7.8254283962814683E-2</v>
      </c>
      <c r="Y894" s="4">
        <f t="shared" si="134"/>
        <v>7.734876665703258E-2</v>
      </c>
      <c r="Z894" s="4">
        <f t="shared" si="135"/>
        <v>7.6730900214892567E-2</v>
      </c>
    </row>
    <row r="895" spans="1:26" x14ac:dyDescent="0.25">
      <c r="A895" s="16">
        <f t="shared" si="133"/>
        <v>44428</v>
      </c>
      <c r="B895">
        <f>+'[2]Ejercicio 1'!E1112</f>
        <v>893</v>
      </c>
      <c r="C895" s="5">
        <v>7.9417930530147396E-2</v>
      </c>
      <c r="D895" s="4">
        <f t="shared" si="128"/>
        <v>7.7865038345715162E-2</v>
      </c>
      <c r="E895" s="6">
        <f t="shared" si="129"/>
        <v>7.863638201289351E-2</v>
      </c>
      <c r="F895" s="7">
        <f t="shared" si="130"/>
        <v>7.8101296986695809E-2</v>
      </c>
      <c r="I895" s="10">
        <v>893</v>
      </c>
      <c r="J895" s="8">
        <f t="shared" si="131"/>
        <v>8.0917930530147397E-2</v>
      </c>
      <c r="K895" s="8">
        <f t="shared" si="131"/>
        <v>7.9365038345715164E-2</v>
      </c>
      <c r="L895" s="8">
        <f t="shared" si="131"/>
        <v>8.0136382012893512E-2</v>
      </c>
      <c r="M895" s="8">
        <f t="shared" si="126"/>
        <v>7.960129698669581E-2</v>
      </c>
      <c r="P895">
        <v>893</v>
      </c>
      <c r="Q895" s="8">
        <f t="shared" si="132"/>
        <v>7.7917930530147395E-2</v>
      </c>
      <c r="R895" s="8">
        <f t="shared" si="132"/>
        <v>7.6365038345715161E-2</v>
      </c>
      <c r="S895" s="8">
        <f t="shared" si="132"/>
        <v>7.7136382012893509E-2</v>
      </c>
      <c r="T895" s="8">
        <f t="shared" si="127"/>
        <v>7.6601296986695808E-2</v>
      </c>
      <c r="W895">
        <v>893</v>
      </c>
      <c r="X895" s="4">
        <f t="shared" si="136"/>
        <v>7.8251001341953383E-2</v>
      </c>
      <c r="Y895" s="4">
        <f t="shared" si="134"/>
        <v>7.7345547044537721E-2</v>
      </c>
      <c r="Z895" s="4">
        <f t="shared" si="135"/>
        <v>7.6727723378490056E-2</v>
      </c>
    </row>
    <row r="896" spans="1:26" x14ac:dyDescent="0.25">
      <c r="A896" s="16">
        <f t="shared" si="133"/>
        <v>44429</v>
      </c>
      <c r="B896">
        <f>+'[2]Ejercicio 1'!E1113</f>
        <v>894</v>
      </c>
      <c r="C896" s="5">
        <v>7.9416288694701437E-2</v>
      </c>
      <c r="D896" s="4">
        <f t="shared" si="128"/>
        <v>7.7863459885086139E-2</v>
      </c>
      <c r="E896" s="6">
        <f t="shared" si="129"/>
        <v>7.8634772176687198E-2</v>
      </c>
      <c r="F896" s="7">
        <f t="shared" si="130"/>
        <v>7.8099708937734907E-2</v>
      </c>
      <c r="I896" s="10">
        <v>894</v>
      </c>
      <c r="J896" s="8">
        <f t="shared" si="131"/>
        <v>8.0916288694701438E-2</v>
      </c>
      <c r="K896" s="8">
        <f t="shared" si="131"/>
        <v>7.9363459885086141E-2</v>
      </c>
      <c r="L896" s="8">
        <f t="shared" si="131"/>
        <v>8.01347721766872E-2</v>
      </c>
      <c r="M896" s="8">
        <f t="shared" si="126"/>
        <v>7.9599708937734909E-2</v>
      </c>
      <c r="P896">
        <v>894</v>
      </c>
      <c r="Q896" s="8">
        <f t="shared" si="132"/>
        <v>7.7916288694701435E-2</v>
      </c>
      <c r="R896" s="8">
        <f t="shared" si="132"/>
        <v>7.6363459885086138E-2</v>
      </c>
      <c r="S896" s="8">
        <f t="shared" si="132"/>
        <v>7.7134772176687197E-2</v>
      </c>
      <c r="T896" s="8">
        <f t="shared" si="127"/>
        <v>7.6599708937734906E-2</v>
      </c>
      <c r="W896">
        <v>894</v>
      </c>
      <c r="X896" s="4">
        <f t="shared" si="136"/>
        <v>7.8247718722404894E-2</v>
      </c>
      <c r="Y896" s="4">
        <f t="shared" si="134"/>
        <v>7.73423274307595E-2</v>
      </c>
      <c r="Z896" s="4">
        <f t="shared" si="135"/>
        <v>7.6724546539064242E-2</v>
      </c>
    </row>
    <row r="897" spans="1:26" x14ac:dyDescent="0.25">
      <c r="A897" s="16">
        <f t="shared" si="133"/>
        <v>44430</v>
      </c>
      <c r="B897">
        <f>+'[2]Ejercicio 1'!E1114</f>
        <v>895</v>
      </c>
      <c r="C897" s="5">
        <v>7.9414646859255478E-2</v>
      </c>
      <c r="D897" s="4">
        <f t="shared" si="128"/>
        <v>7.7861881423197415E-2</v>
      </c>
      <c r="E897" s="6">
        <f t="shared" si="129"/>
        <v>7.8633162339837873E-2</v>
      </c>
      <c r="F897" s="7">
        <f t="shared" si="130"/>
        <v>7.8098120887700587E-2</v>
      </c>
      <c r="I897" s="10">
        <v>895</v>
      </c>
      <c r="J897" s="8">
        <f t="shared" si="131"/>
        <v>8.0914646859255479E-2</v>
      </c>
      <c r="K897" s="8">
        <f t="shared" si="131"/>
        <v>7.9361881423197417E-2</v>
      </c>
      <c r="L897" s="8">
        <f t="shared" si="131"/>
        <v>8.0133162339837874E-2</v>
      </c>
      <c r="M897" s="8">
        <f t="shared" si="126"/>
        <v>7.9598120887700588E-2</v>
      </c>
      <c r="P897">
        <v>895</v>
      </c>
      <c r="Q897" s="8">
        <f t="shared" si="132"/>
        <v>7.7914646859255476E-2</v>
      </c>
      <c r="R897" s="8">
        <f t="shared" si="132"/>
        <v>7.6361881423197414E-2</v>
      </c>
      <c r="S897" s="8">
        <f t="shared" si="132"/>
        <v>7.7133162339837871E-2</v>
      </c>
      <c r="T897" s="8">
        <f t="shared" si="127"/>
        <v>7.6598120887700585E-2</v>
      </c>
      <c r="W897">
        <v>895</v>
      </c>
      <c r="X897" s="4">
        <f t="shared" si="136"/>
        <v>7.8244436104167009E-2</v>
      </c>
      <c r="Y897" s="4">
        <f t="shared" si="134"/>
        <v>7.7339107815680347E-2</v>
      </c>
      <c r="Z897" s="4">
        <f t="shared" si="135"/>
        <v>7.6721369696709354E-2</v>
      </c>
    </row>
    <row r="898" spans="1:26" x14ac:dyDescent="0.25">
      <c r="A898" s="16">
        <f t="shared" si="133"/>
        <v>44431</v>
      </c>
      <c r="B898">
        <f>+'[2]Ejercicio 1'!E1115</f>
        <v>896</v>
      </c>
      <c r="C898" s="5">
        <v>7.9413005023809519E-2</v>
      </c>
      <c r="D898" s="4">
        <f t="shared" si="128"/>
        <v>7.7860302960049615E-2</v>
      </c>
      <c r="E898" s="6">
        <f t="shared" si="129"/>
        <v>7.863155250234731E-2</v>
      </c>
      <c r="F898" s="7">
        <f t="shared" si="130"/>
        <v>7.8096532836592819E-2</v>
      </c>
      <c r="I898" s="10">
        <v>896</v>
      </c>
      <c r="J898" s="8">
        <f t="shared" si="131"/>
        <v>8.091300502380952E-2</v>
      </c>
      <c r="K898" s="8">
        <f t="shared" si="131"/>
        <v>7.9360302960049617E-2</v>
      </c>
      <c r="L898" s="8">
        <f t="shared" si="131"/>
        <v>8.0131552502347311E-2</v>
      </c>
      <c r="M898" s="8">
        <f t="shared" si="131"/>
        <v>7.959653283659282E-2</v>
      </c>
      <c r="P898">
        <v>896</v>
      </c>
      <c r="Q898" s="8">
        <f t="shared" si="132"/>
        <v>7.7913005023809517E-2</v>
      </c>
      <c r="R898" s="8">
        <f t="shared" si="132"/>
        <v>7.6360302960049614E-2</v>
      </c>
      <c r="S898" s="8">
        <f t="shared" si="132"/>
        <v>7.7131552502347309E-2</v>
      </c>
      <c r="T898" s="8">
        <f t="shared" si="132"/>
        <v>7.6596532836592818E-2</v>
      </c>
      <c r="W898">
        <v>896</v>
      </c>
      <c r="X898" s="4">
        <f t="shared" si="136"/>
        <v>7.8241153487242351E-2</v>
      </c>
      <c r="Y898" s="4">
        <f t="shared" si="134"/>
        <v>7.7335888199342423E-2</v>
      </c>
      <c r="Z898" s="4">
        <f t="shared" si="135"/>
        <v>7.6718192851239805E-2</v>
      </c>
    </row>
    <row r="899" spans="1:26" x14ac:dyDescent="0.25">
      <c r="A899" s="16">
        <f t="shared" si="133"/>
        <v>44432</v>
      </c>
      <c r="B899">
        <f>+'[2]Ejercicio 1'!E1116</f>
        <v>897</v>
      </c>
      <c r="C899" s="5">
        <v>7.9411363188363546E-2</v>
      </c>
      <c r="D899" s="4">
        <f t="shared" ref="D899:D962" si="137">+LN((1+C899*182/360)^(360/182))</f>
        <v>7.7858724495641518E-2</v>
      </c>
      <c r="E899" s="6">
        <f t="shared" ref="E899:E962" si="138">Equivalencia_Tasas(C899,182,91)</f>
        <v>7.8629942664214622E-2</v>
      </c>
      <c r="F899" s="7">
        <f t="shared" ref="F899:F962" si="139">Equivalencia_Tasas(C899,182,28)</f>
        <v>7.8094944784414491E-2</v>
      </c>
      <c r="I899" s="10">
        <v>897</v>
      </c>
      <c r="J899" s="8">
        <f t="shared" ref="J899:M962" si="140">C899+$O$1</f>
        <v>8.0911363188363547E-2</v>
      </c>
      <c r="K899" s="8">
        <f t="shared" si="140"/>
        <v>7.9358724495641519E-2</v>
      </c>
      <c r="L899" s="8">
        <f t="shared" si="140"/>
        <v>8.0129942664214623E-2</v>
      </c>
      <c r="M899" s="8">
        <f t="shared" si="140"/>
        <v>7.9594944784414493E-2</v>
      </c>
      <c r="P899">
        <v>897</v>
      </c>
      <c r="Q899" s="8">
        <f t="shared" ref="Q899:T962" si="141">C899-$O$1</f>
        <v>7.7911363188363544E-2</v>
      </c>
      <c r="R899" s="8">
        <f t="shared" si="141"/>
        <v>7.6358724495641517E-2</v>
      </c>
      <c r="S899" s="8">
        <f t="shared" si="141"/>
        <v>7.7129942664214621E-2</v>
      </c>
      <c r="T899" s="8">
        <f t="shared" si="141"/>
        <v>7.659494478441449E-2</v>
      </c>
      <c r="W899">
        <v>897</v>
      </c>
      <c r="X899" s="4">
        <f t="shared" si="136"/>
        <v>7.8237870871624773E-2</v>
      </c>
      <c r="Y899" s="4">
        <f t="shared" si="134"/>
        <v>7.7332668581713213E-2</v>
      </c>
      <c r="Z899" s="4">
        <f t="shared" si="135"/>
        <v>7.6715016002749825E-2</v>
      </c>
    </row>
    <row r="900" spans="1:26" x14ac:dyDescent="0.25">
      <c r="A900" s="16">
        <f t="shared" si="133"/>
        <v>44433</v>
      </c>
      <c r="B900">
        <f>+'[2]Ejercicio 1'!E1117</f>
        <v>898</v>
      </c>
      <c r="C900" s="5">
        <v>7.9409721352917587E-2</v>
      </c>
      <c r="D900" s="4">
        <f t="shared" si="137"/>
        <v>7.7857146029974122E-2</v>
      </c>
      <c r="E900" s="6">
        <f t="shared" si="138"/>
        <v>7.8628332825438935E-2</v>
      </c>
      <c r="F900" s="7">
        <f t="shared" si="139"/>
        <v>7.809335673116273E-2</v>
      </c>
      <c r="I900" s="10">
        <v>898</v>
      </c>
      <c r="J900" s="8">
        <f t="shared" si="140"/>
        <v>8.0909721352917588E-2</v>
      </c>
      <c r="K900" s="8">
        <f t="shared" si="140"/>
        <v>7.9357146029974124E-2</v>
      </c>
      <c r="L900" s="8">
        <f t="shared" si="140"/>
        <v>8.0128332825438936E-2</v>
      </c>
      <c r="M900" s="8">
        <f t="shared" si="140"/>
        <v>7.9593356731162732E-2</v>
      </c>
      <c r="P900">
        <v>898</v>
      </c>
      <c r="Q900" s="8">
        <f t="shared" si="141"/>
        <v>7.7909721352917585E-2</v>
      </c>
      <c r="R900" s="8">
        <f t="shared" si="141"/>
        <v>7.6357146029974121E-2</v>
      </c>
      <c r="S900" s="8">
        <f t="shared" si="141"/>
        <v>7.7128332825438933E-2</v>
      </c>
      <c r="T900" s="8">
        <f t="shared" si="141"/>
        <v>7.6593356731162729E-2</v>
      </c>
      <c r="W900">
        <v>898</v>
      </c>
      <c r="X900" s="4">
        <f t="shared" si="136"/>
        <v>7.8234588257319562E-2</v>
      </c>
      <c r="Y900" s="4">
        <f t="shared" si="134"/>
        <v>7.732944896279273E-2</v>
      </c>
      <c r="Z900" s="4">
        <f t="shared" si="135"/>
        <v>7.6711839151245104E-2</v>
      </c>
    </row>
    <row r="901" spans="1:26" x14ac:dyDescent="0.25">
      <c r="A901" s="16">
        <f t="shared" ref="A901:A964" si="142">+A900+1</f>
        <v>44434</v>
      </c>
      <c r="B901">
        <f>+'[2]Ejercicio 1'!E1118</f>
        <v>899</v>
      </c>
      <c r="C901" s="5">
        <v>7.9408079517471628E-2</v>
      </c>
      <c r="D901" s="4">
        <f t="shared" si="137"/>
        <v>7.7855567563046846E-2</v>
      </c>
      <c r="E901" s="6">
        <f t="shared" si="138"/>
        <v>7.8626722986021122E-2</v>
      </c>
      <c r="F901" s="7">
        <f t="shared" si="139"/>
        <v>7.8091768676840409E-2</v>
      </c>
      <c r="I901" s="10">
        <v>899</v>
      </c>
      <c r="J901" s="8">
        <f t="shared" si="140"/>
        <v>8.0908079517471629E-2</v>
      </c>
      <c r="K901" s="8">
        <f t="shared" si="140"/>
        <v>7.9355567563046847E-2</v>
      </c>
      <c r="L901" s="8">
        <f t="shared" si="140"/>
        <v>8.0126722986021123E-2</v>
      </c>
      <c r="M901" s="8">
        <f t="shared" si="140"/>
        <v>7.959176867684041E-2</v>
      </c>
      <c r="P901">
        <v>899</v>
      </c>
      <c r="Q901" s="8">
        <f t="shared" si="141"/>
        <v>7.7908079517471626E-2</v>
      </c>
      <c r="R901" s="8">
        <f t="shared" si="141"/>
        <v>7.6355567563046844E-2</v>
      </c>
      <c r="S901" s="8">
        <f t="shared" si="141"/>
        <v>7.7126722986021121E-2</v>
      </c>
      <c r="T901" s="8">
        <f t="shared" si="141"/>
        <v>7.6591768676840408E-2</v>
      </c>
      <c r="W901">
        <v>899</v>
      </c>
      <c r="X901" s="4">
        <f t="shared" si="136"/>
        <v>7.823130564432583E-2</v>
      </c>
      <c r="Y901" s="4">
        <f t="shared" si="134"/>
        <v>7.7326229342588884E-2</v>
      </c>
      <c r="Z901" s="4">
        <f t="shared" si="135"/>
        <v>7.6708662296799887E-2</v>
      </c>
    </row>
    <row r="902" spans="1:26" x14ac:dyDescent="0.25">
      <c r="A902" s="16">
        <f t="shared" si="142"/>
        <v>44435</v>
      </c>
      <c r="B902">
        <f>+'[2]Ejercicio 1'!E1119</f>
        <v>900</v>
      </c>
      <c r="C902" s="5">
        <v>7.9406437682025668E-2</v>
      </c>
      <c r="D902" s="4">
        <f t="shared" si="137"/>
        <v>7.7853989094860465E-2</v>
      </c>
      <c r="E902" s="6">
        <f t="shared" si="138"/>
        <v>7.8625113145961184E-2</v>
      </c>
      <c r="F902" s="7">
        <f t="shared" si="139"/>
        <v>7.8090180621444655E-2</v>
      </c>
      <c r="I902" s="10">
        <v>900</v>
      </c>
      <c r="J902" s="8">
        <f t="shared" si="140"/>
        <v>8.090643768202567E-2</v>
      </c>
      <c r="K902" s="8">
        <f t="shared" si="140"/>
        <v>7.9353989094860466E-2</v>
      </c>
      <c r="L902" s="8">
        <f t="shared" si="140"/>
        <v>8.0125113145961185E-2</v>
      </c>
      <c r="M902" s="8">
        <f t="shared" si="140"/>
        <v>7.9590180621444656E-2</v>
      </c>
      <c r="P902">
        <v>900</v>
      </c>
      <c r="Q902" s="8">
        <f t="shared" si="141"/>
        <v>7.7906437682025667E-2</v>
      </c>
      <c r="R902" s="8">
        <f t="shared" si="141"/>
        <v>7.6353989094860464E-2</v>
      </c>
      <c r="S902" s="8">
        <f t="shared" si="141"/>
        <v>7.7125113145961183E-2</v>
      </c>
      <c r="T902" s="8">
        <f t="shared" si="141"/>
        <v>7.6590180621444653E-2</v>
      </c>
      <c r="W902">
        <v>900</v>
      </c>
      <c r="X902" s="4">
        <f t="shared" si="136"/>
        <v>7.8228023032644894E-2</v>
      </c>
      <c r="Y902" s="4">
        <f t="shared" si="134"/>
        <v>7.7323009721108685E-2</v>
      </c>
      <c r="Z902" s="4">
        <f t="shared" si="135"/>
        <v>7.6705485439251431E-2</v>
      </c>
    </row>
    <row r="903" spans="1:26" x14ac:dyDescent="0.25">
      <c r="A903" s="16">
        <f t="shared" si="142"/>
        <v>44436</v>
      </c>
      <c r="B903">
        <f>+'[2]Ejercicio 1'!E1120</f>
        <v>901</v>
      </c>
      <c r="C903" s="5">
        <v>7.9404795846579709E-2</v>
      </c>
      <c r="D903" s="4">
        <f t="shared" si="137"/>
        <v>7.7852410625413995E-2</v>
      </c>
      <c r="E903" s="6">
        <f t="shared" si="138"/>
        <v>7.8623503305258233E-2</v>
      </c>
      <c r="F903" s="7">
        <f t="shared" si="139"/>
        <v>7.8088592564975468E-2</v>
      </c>
      <c r="I903" s="10">
        <v>901</v>
      </c>
      <c r="J903" s="8">
        <f t="shared" si="140"/>
        <v>8.0904795846579711E-2</v>
      </c>
      <c r="K903" s="8">
        <f t="shared" si="140"/>
        <v>7.9352410625413997E-2</v>
      </c>
      <c r="L903" s="8">
        <f t="shared" si="140"/>
        <v>8.0123503305258234E-2</v>
      </c>
      <c r="M903" s="8">
        <f t="shared" si="140"/>
        <v>7.9588592564975469E-2</v>
      </c>
      <c r="P903">
        <v>901</v>
      </c>
      <c r="Q903" s="8">
        <f t="shared" si="141"/>
        <v>7.7904795846579708E-2</v>
      </c>
      <c r="R903" s="8">
        <f t="shared" si="141"/>
        <v>7.6352410625413994E-2</v>
      </c>
      <c r="S903" s="8">
        <f t="shared" si="141"/>
        <v>7.7123503305258231E-2</v>
      </c>
      <c r="T903" s="8">
        <f t="shared" si="141"/>
        <v>7.6588592564975466E-2</v>
      </c>
      <c r="W903">
        <v>901</v>
      </c>
      <c r="X903" s="4">
        <f t="shared" si="136"/>
        <v>7.8224740422272801E-2</v>
      </c>
      <c r="Y903" s="4">
        <f t="shared" si="134"/>
        <v>7.7319790098337227E-2</v>
      </c>
      <c r="Z903" s="4">
        <f t="shared" si="135"/>
        <v>7.6702308578673967E-2</v>
      </c>
    </row>
    <row r="904" spans="1:26" x14ac:dyDescent="0.25">
      <c r="A904" s="16">
        <f t="shared" si="142"/>
        <v>44437</v>
      </c>
      <c r="B904">
        <f>+'[2]Ejercicio 1'!E1121</f>
        <v>902</v>
      </c>
      <c r="C904" s="5">
        <v>7.940315401113375E-2</v>
      </c>
      <c r="D904" s="4">
        <f t="shared" si="137"/>
        <v>7.7850832154708019E-2</v>
      </c>
      <c r="E904" s="6">
        <f t="shared" si="138"/>
        <v>7.8621893463914044E-2</v>
      </c>
      <c r="F904" s="7">
        <f t="shared" si="139"/>
        <v>7.8087004507435706E-2</v>
      </c>
      <c r="I904" s="10">
        <v>902</v>
      </c>
      <c r="J904" s="8">
        <f t="shared" si="140"/>
        <v>8.0903154011133752E-2</v>
      </c>
      <c r="K904" s="8">
        <f t="shared" si="140"/>
        <v>7.935083215470802E-2</v>
      </c>
      <c r="L904" s="8">
        <f t="shared" si="140"/>
        <v>8.0121893463914046E-2</v>
      </c>
      <c r="M904" s="8">
        <f t="shared" si="140"/>
        <v>7.9587004507435707E-2</v>
      </c>
      <c r="P904">
        <v>902</v>
      </c>
      <c r="Q904" s="8">
        <f t="shared" si="141"/>
        <v>7.7903154011133749E-2</v>
      </c>
      <c r="R904" s="8">
        <f t="shared" si="141"/>
        <v>7.6350832154708018E-2</v>
      </c>
      <c r="S904" s="8">
        <f t="shared" si="141"/>
        <v>7.7121893463914043E-2</v>
      </c>
      <c r="T904" s="8">
        <f t="shared" si="141"/>
        <v>7.6587004507435705E-2</v>
      </c>
      <c r="W904">
        <v>902</v>
      </c>
      <c r="X904" s="4">
        <f t="shared" si="136"/>
        <v>7.822145781320998E-2</v>
      </c>
      <c r="Y904" s="4">
        <f t="shared" si="134"/>
        <v>7.7316570474291177E-2</v>
      </c>
      <c r="Z904" s="4">
        <f t="shared" si="135"/>
        <v>7.6699131715078916E-2</v>
      </c>
    </row>
    <row r="905" spans="1:26" x14ac:dyDescent="0.25">
      <c r="A905" s="16">
        <f t="shared" si="142"/>
        <v>44438</v>
      </c>
      <c r="B905">
        <f>+'[2]Ejercicio 1'!E1122</f>
        <v>903</v>
      </c>
      <c r="C905" s="5">
        <v>7.9401512175687791E-2</v>
      </c>
      <c r="D905" s="4">
        <f t="shared" si="137"/>
        <v>7.7849253682742328E-2</v>
      </c>
      <c r="E905" s="6">
        <f t="shared" si="138"/>
        <v>7.8620283621926856E-2</v>
      </c>
      <c r="F905" s="7">
        <f t="shared" si="139"/>
        <v>7.8085416448822526E-2</v>
      </c>
      <c r="I905" s="10">
        <v>903</v>
      </c>
      <c r="J905" s="8">
        <f t="shared" si="140"/>
        <v>8.0901512175687793E-2</v>
      </c>
      <c r="K905" s="8">
        <f t="shared" si="140"/>
        <v>7.9349253682742329E-2</v>
      </c>
      <c r="L905" s="8">
        <f t="shared" si="140"/>
        <v>8.0120283621926858E-2</v>
      </c>
      <c r="M905" s="8">
        <f t="shared" si="140"/>
        <v>7.9585416448822527E-2</v>
      </c>
      <c r="P905">
        <v>903</v>
      </c>
      <c r="Q905" s="8">
        <f t="shared" si="141"/>
        <v>7.790151217568779E-2</v>
      </c>
      <c r="R905" s="8">
        <f t="shared" si="141"/>
        <v>7.6349253682742327E-2</v>
      </c>
      <c r="S905" s="8">
        <f t="shared" si="141"/>
        <v>7.7120283621926855E-2</v>
      </c>
      <c r="T905" s="8">
        <f t="shared" si="141"/>
        <v>7.6585416448822524E-2</v>
      </c>
      <c r="W905">
        <v>903</v>
      </c>
      <c r="X905" s="4">
        <f t="shared" si="136"/>
        <v>7.8218175205459095E-2</v>
      </c>
      <c r="Y905" s="4">
        <f t="shared" si="134"/>
        <v>7.7313350848952966E-2</v>
      </c>
      <c r="Z905" s="4">
        <f t="shared" si="135"/>
        <v>7.6695954848549075E-2</v>
      </c>
    </row>
    <row r="906" spans="1:26" x14ac:dyDescent="0.25">
      <c r="A906" s="16">
        <f t="shared" si="142"/>
        <v>44439</v>
      </c>
      <c r="B906">
        <f>+'[2]Ejercicio 1'!E1123</f>
        <v>904</v>
      </c>
      <c r="C906" s="5">
        <v>7.9399870340241832E-2</v>
      </c>
      <c r="D906" s="4">
        <f t="shared" si="137"/>
        <v>7.7847675209517353E-2</v>
      </c>
      <c r="E906" s="6">
        <f t="shared" si="138"/>
        <v>7.8618673779297557E-2</v>
      </c>
      <c r="F906" s="7">
        <f t="shared" si="139"/>
        <v>7.8083828389135926E-2</v>
      </c>
      <c r="I906" s="10">
        <v>904</v>
      </c>
      <c r="J906" s="8">
        <f t="shared" si="140"/>
        <v>8.0899870340241833E-2</v>
      </c>
      <c r="K906" s="8">
        <f t="shared" si="140"/>
        <v>7.9347675209517354E-2</v>
      </c>
      <c r="L906" s="8">
        <f t="shared" si="140"/>
        <v>8.0118673779297558E-2</v>
      </c>
      <c r="M906" s="8">
        <f t="shared" si="140"/>
        <v>7.9583828389135927E-2</v>
      </c>
      <c r="P906">
        <v>904</v>
      </c>
      <c r="Q906" s="8">
        <f t="shared" si="141"/>
        <v>7.7899870340241831E-2</v>
      </c>
      <c r="R906" s="8">
        <f t="shared" si="141"/>
        <v>7.6347675209517352E-2</v>
      </c>
      <c r="S906" s="8">
        <f t="shared" si="141"/>
        <v>7.7118673779297556E-2</v>
      </c>
      <c r="T906" s="8">
        <f t="shared" si="141"/>
        <v>7.6583828389135924E-2</v>
      </c>
      <c r="W906">
        <v>904</v>
      </c>
      <c r="X906" s="4">
        <f t="shared" si="136"/>
        <v>7.8214892599021868E-2</v>
      </c>
      <c r="Y906" s="4">
        <f t="shared" si="134"/>
        <v>7.7310131222330519E-2</v>
      </c>
      <c r="Z906" s="4">
        <f t="shared" si="135"/>
        <v>7.6692777978818946E-2</v>
      </c>
    </row>
    <row r="907" spans="1:26" x14ac:dyDescent="0.25">
      <c r="A907" s="16">
        <f t="shared" si="142"/>
        <v>44440</v>
      </c>
      <c r="B907">
        <f>+'[2]Ejercicio 1'!E1124</f>
        <v>905</v>
      </c>
      <c r="C907" s="5">
        <v>7.9398228504795873E-2</v>
      </c>
      <c r="D907" s="4">
        <f t="shared" si="137"/>
        <v>7.7846096735032469E-2</v>
      </c>
      <c r="E907" s="6">
        <f t="shared" si="138"/>
        <v>7.861706393602523E-2</v>
      </c>
      <c r="F907" s="7">
        <f t="shared" si="139"/>
        <v>7.8082240328378738E-2</v>
      </c>
      <c r="I907" s="10">
        <v>905</v>
      </c>
      <c r="J907" s="8">
        <f t="shared" si="140"/>
        <v>8.0898228504795874E-2</v>
      </c>
      <c r="K907" s="8">
        <f t="shared" si="140"/>
        <v>7.934609673503247E-2</v>
      </c>
      <c r="L907" s="8">
        <f t="shared" si="140"/>
        <v>8.0117063936025232E-2</v>
      </c>
      <c r="M907" s="8">
        <f t="shared" si="140"/>
        <v>7.9582240328378739E-2</v>
      </c>
      <c r="P907">
        <v>905</v>
      </c>
      <c r="Q907" s="8">
        <f t="shared" si="141"/>
        <v>7.7898228504795872E-2</v>
      </c>
      <c r="R907" s="8">
        <f t="shared" si="141"/>
        <v>7.6346096735032468E-2</v>
      </c>
      <c r="S907" s="8">
        <f t="shared" si="141"/>
        <v>7.7117063936025229E-2</v>
      </c>
      <c r="T907" s="8">
        <f t="shared" si="141"/>
        <v>7.6582240328378737E-2</v>
      </c>
      <c r="W907">
        <v>905</v>
      </c>
      <c r="X907" s="4">
        <f t="shared" si="136"/>
        <v>7.8211609993893927E-2</v>
      </c>
      <c r="Y907" s="4">
        <f t="shared" si="134"/>
        <v>7.7306911594416799E-2</v>
      </c>
      <c r="Z907" s="4">
        <f t="shared" si="135"/>
        <v>7.6689601106248215E-2</v>
      </c>
    </row>
    <row r="908" spans="1:26" x14ac:dyDescent="0.25">
      <c r="A908" s="16">
        <f t="shared" si="142"/>
        <v>44441</v>
      </c>
      <c r="B908">
        <f>+'[2]Ejercicio 1'!E1125</f>
        <v>906</v>
      </c>
      <c r="C908" s="5">
        <v>7.9396586669349914E-2</v>
      </c>
      <c r="D908" s="4">
        <f t="shared" si="137"/>
        <v>7.784451825928787E-2</v>
      </c>
      <c r="E908" s="6">
        <f t="shared" si="138"/>
        <v>7.8615454092110792E-2</v>
      </c>
      <c r="F908" s="7">
        <f t="shared" si="139"/>
        <v>7.8080652266548131E-2</v>
      </c>
      <c r="I908" s="10">
        <v>906</v>
      </c>
      <c r="J908" s="8">
        <f t="shared" si="140"/>
        <v>8.0896586669349915E-2</v>
      </c>
      <c r="K908" s="8">
        <f t="shared" si="140"/>
        <v>7.9344518259287872E-2</v>
      </c>
      <c r="L908" s="8">
        <f t="shared" si="140"/>
        <v>8.0115454092110794E-2</v>
      </c>
      <c r="M908" s="8">
        <f t="shared" si="140"/>
        <v>7.9580652266548133E-2</v>
      </c>
      <c r="P908">
        <v>906</v>
      </c>
      <c r="Q908" s="8">
        <f t="shared" si="141"/>
        <v>7.7896586669349913E-2</v>
      </c>
      <c r="R908" s="8">
        <f t="shared" si="141"/>
        <v>7.6344518259287869E-2</v>
      </c>
      <c r="S908" s="8">
        <f t="shared" si="141"/>
        <v>7.7115454092110791E-2</v>
      </c>
      <c r="T908" s="8">
        <f t="shared" si="141"/>
        <v>7.658065226654813E-2</v>
      </c>
      <c r="W908">
        <v>906</v>
      </c>
      <c r="X908" s="4">
        <f t="shared" si="136"/>
        <v>7.8208327390074397E-2</v>
      </c>
      <c r="Y908" s="4">
        <f t="shared" si="134"/>
        <v>7.7303691965226726E-2</v>
      </c>
      <c r="Z908" s="4">
        <f t="shared" si="135"/>
        <v>7.6686424230477196E-2</v>
      </c>
    </row>
    <row r="909" spans="1:26" x14ac:dyDescent="0.25">
      <c r="A909" s="16">
        <f t="shared" si="142"/>
        <v>44442</v>
      </c>
      <c r="B909">
        <f>+'[2]Ejercicio 1'!E1126</f>
        <v>907</v>
      </c>
      <c r="C909" s="5">
        <v>7.9394944833903955E-2</v>
      </c>
      <c r="D909" s="4">
        <f t="shared" si="137"/>
        <v>7.7842939782283765E-2</v>
      </c>
      <c r="E909" s="6">
        <f t="shared" si="138"/>
        <v>7.8613844247554243E-2</v>
      </c>
      <c r="F909" s="7">
        <f t="shared" si="139"/>
        <v>7.807906420364695E-2</v>
      </c>
      <c r="I909" s="10">
        <v>907</v>
      </c>
      <c r="J909" s="8">
        <f t="shared" si="140"/>
        <v>8.0894944833903956E-2</v>
      </c>
      <c r="K909" s="8">
        <f t="shared" si="140"/>
        <v>7.9342939782283767E-2</v>
      </c>
      <c r="L909" s="8">
        <f t="shared" si="140"/>
        <v>8.0113844247554244E-2</v>
      </c>
      <c r="M909" s="8">
        <f t="shared" si="140"/>
        <v>7.9579064203646951E-2</v>
      </c>
      <c r="P909">
        <v>907</v>
      </c>
      <c r="Q909" s="8">
        <f t="shared" si="141"/>
        <v>7.7894944833903954E-2</v>
      </c>
      <c r="R909" s="8">
        <f t="shared" si="141"/>
        <v>7.6342939782283764E-2</v>
      </c>
      <c r="S909" s="8">
        <f t="shared" si="141"/>
        <v>7.7113844247554242E-2</v>
      </c>
      <c r="T909" s="8">
        <f t="shared" si="141"/>
        <v>7.6579064203646949E-2</v>
      </c>
      <c r="W909">
        <v>907</v>
      </c>
      <c r="X909" s="4">
        <f t="shared" si="136"/>
        <v>7.8205044787568095E-2</v>
      </c>
      <c r="Y909" s="4">
        <f t="shared" si="134"/>
        <v>7.7300472334747142E-2</v>
      </c>
      <c r="Z909" s="4">
        <f t="shared" si="135"/>
        <v>7.6683247351865588E-2</v>
      </c>
    </row>
    <row r="910" spans="1:26" x14ac:dyDescent="0.25">
      <c r="A910" s="16">
        <f t="shared" si="142"/>
        <v>44443</v>
      </c>
      <c r="B910">
        <f>+'[2]Ejercicio 1'!E1127</f>
        <v>908</v>
      </c>
      <c r="C910" s="5">
        <v>7.9393302998457996E-2</v>
      </c>
      <c r="D910" s="4">
        <f t="shared" si="137"/>
        <v>7.7841361304019946E-2</v>
      </c>
      <c r="E910" s="6">
        <f t="shared" si="138"/>
        <v>7.8612234402355555E-2</v>
      </c>
      <c r="F910" s="7">
        <f t="shared" si="139"/>
        <v>7.8077476139672336E-2</v>
      </c>
      <c r="I910" s="10">
        <v>908</v>
      </c>
      <c r="J910" s="8">
        <f t="shared" si="140"/>
        <v>8.0893302998457997E-2</v>
      </c>
      <c r="K910" s="8">
        <f t="shared" si="140"/>
        <v>7.9341361304019947E-2</v>
      </c>
      <c r="L910" s="8">
        <f t="shared" si="140"/>
        <v>8.0112234402355556E-2</v>
      </c>
      <c r="M910" s="8">
        <f t="shared" si="140"/>
        <v>7.9577476139672337E-2</v>
      </c>
      <c r="P910">
        <v>908</v>
      </c>
      <c r="Q910" s="8">
        <f t="shared" si="141"/>
        <v>7.7893302998457994E-2</v>
      </c>
      <c r="R910" s="8">
        <f t="shared" si="141"/>
        <v>7.6341361304019945E-2</v>
      </c>
      <c r="S910" s="8">
        <f t="shared" si="141"/>
        <v>7.7112234402355553E-2</v>
      </c>
      <c r="T910" s="8">
        <f t="shared" si="141"/>
        <v>7.6577476139672335E-2</v>
      </c>
      <c r="W910">
        <v>908</v>
      </c>
      <c r="X910" s="4">
        <f t="shared" si="136"/>
        <v>7.8201762186372842E-2</v>
      </c>
      <c r="Y910" s="4">
        <f t="shared" si="134"/>
        <v>7.7297252702991218E-2</v>
      </c>
      <c r="Z910" s="4">
        <f t="shared" si="135"/>
        <v>7.6680070470142192E-2</v>
      </c>
    </row>
    <row r="911" spans="1:26" x14ac:dyDescent="0.25">
      <c r="A911" s="16">
        <f t="shared" si="142"/>
        <v>44444</v>
      </c>
      <c r="B911">
        <f>+'[2]Ejercicio 1'!E1128</f>
        <v>909</v>
      </c>
      <c r="C911" s="5">
        <v>7.9391661163012037E-2</v>
      </c>
      <c r="D911" s="4">
        <f t="shared" si="137"/>
        <v>7.7839782824496814E-2</v>
      </c>
      <c r="E911" s="6">
        <f t="shared" si="138"/>
        <v>7.8610624556514741E-2</v>
      </c>
      <c r="F911" s="7">
        <f t="shared" si="139"/>
        <v>7.8075888074627162E-2</v>
      </c>
      <c r="I911" s="10">
        <v>909</v>
      </c>
      <c r="J911" s="8">
        <f t="shared" si="140"/>
        <v>8.0891661163012038E-2</v>
      </c>
      <c r="K911" s="8">
        <f t="shared" si="140"/>
        <v>7.9339782824496816E-2</v>
      </c>
      <c r="L911" s="8">
        <f t="shared" si="140"/>
        <v>8.0110624556514742E-2</v>
      </c>
      <c r="M911" s="8">
        <f t="shared" si="140"/>
        <v>7.9575888074627163E-2</v>
      </c>
      <c r="P911">
        <v>909</v>
      </c>
      <c r="Q911" s="8">
        <f t="shared" si="141"/>
        <v>7.7891661163012035E-2</v>
      </c>
      <c r="R911" s="8">
        <f t="shared" si="141"/>
        <v>7.6339782824496813E-2</v>
      </c>
      <c r="S911" s="8">
        <f t="shared" si="141"/>
        <v>7.711062455651474E-2</v>
      </c>
      <c r="T911" s="8">
        <f t="shared" si="141"/>
        <v>7.657588807462716E-2</v>
      </c>
      <c r="W911">
        <v>909</v>
      </c>
      <c r="X911" s="4">
        <f t="shared" si="136"/>
        <v>7.8198479586489927E-2</v>
      </c>
      <c r="Y911" s="4">
        <f t="shared" si="134"/>
        <v>7.7294033069960702E-2</v>
      </c>
      <c r="Z911" s="4">
        <f t="shared" si="135"/>
        <v>7.6676893585395492E-2</v>
      </c>
    </row>
    <row r="912" spans="1:26" x14ac:dyDescent="0.25">
      <c r="A912" s="16">
        <f t="shared" si="142"/>
        <v>44445</v>
      </c>
      <c r="B912">
        <f>+'[2]Ejercicio 1'!E1129</f>
        <v>910</v>
      </c>
      <c r="C912" s="5">
        <v>7.9390019327566078E-2</v>
      </c>
      <c r="D912" s="4">
        <f t="shared" si="137"/>
        <v>7.7838204343713566E-2</v>
      </c>
      <c r="E912" s="6">
        <f t="shared" si="138"/>
        <v>7.8609014710030928E-2</v>
      </c>
      <c r="F912" s="7">
        <f t="shared" si="139"/>
        <v>7.8074300008505695E-2</v>
      </c>
      <c r="I912" s="10">
        <v>910</v>
      </c>
      <c r="J912" s="8">
        <f t="shared" si="140"/>
        <v>8.0890019327566079E-2</v>
      </c>
      <c r="K912" s="8">
        <f t="shared" si="140"/>
        <v>7.9338204343713567E-2</v>
      </c>
      <c r="L912" s="8">
        <f t="shared" si="140"/>
        <v>8.0109014710030929E-2</v>
      </c>
      <c r="M912" s="8">
        <f t="shared" si="140"/>
        <v>7.9574300008505697E-2</v>
      </c>
      <c r="P912">
        <v>910</v>
      </c>
      <c r="Q912" s="8">
        <f t="shared" si="141"/>
        <v>7.7890019327566076E-2</v>
      </c>
      <c r="R912" s="8">
        <f t="shared" si="141"/>
        <v>7.6338204343713564E-2</v>
      </c>
      <c r="S912" s="8">
        <f t="shared" si="141"/>
        <v>7.7109014710030926E-2</v>
      </c>
      <c r="T912" s="8">
        <f t="shared" si="141"/>
        <v>7.6574300008505694E-2</v>
      </c>
      <c r="W912">
        <v>910</v>
      </c>
      <c r="X912" s="4">
        <f t="shared" si="136"/>
        <v>7.8195196987916757E-2</v>
      </c>
      <c r="Y912" s="4">
        <f t="shared" si="134"/>
        <v>7.7290813435629255E-2</v>
      </c>
      <c r="Z912" s="4">
        <f t="shared" si="135"/>
        <v>7.6673716697536989E-2</v>
      </c>
    </row>
    <row r="913" spans="1:26" x14ac:dyDescent="0.25">
      <c r="A913" s="16">
        <f t="shared" si="142"/>
        <v>44446</v>
      </c>
      <c r="B913">
        <f>+'[2]Ejercicio 1'!E1130</f>
        <v>911</v>
      </c>
      <c r="C913" s="5">
        <v>7.9388377492120119E-2</v>
      </c>
      <c r="D913" s="4">
        <f t="shared" si="137"/>
        <v>7.7836625861670797E-2</v>
      </c>
      <c r="E913" s="6">
        <f t="shared" si="138"/>
        <v>7.8607404862905003E-2</v>
      </c>
      <c r="F913" s="7">
        <f t="shared" si="139"/>
        <v>7.8072711941313669E-2</v>
      </c>
      <c r="I913" s="10">
        <v>911</v>
      </c>
      <c r="J913" s="8">
        <f t="shared" si="140"/>
        <v>8.088837749212012E-2</v>
      </c>
      <c r="K913" s="8">
        <f t="shared" si="140"/>
        <v>7.9336625861670798E-2</v>
      </c>
      <c r="L913" s="8">
        <f t="shared" si="140"/>
        <v>8.0107404862905005E-2</v>
      </c>
      <c r="M913" s="8">
        <f t="shared" si="140"/>
        <v>7.957271194131367E-2</v>
      </c>
      <c r="P913">
        <v>911</v>
      </c>
      <c r="Q913" s="8">
        <f t="shared" si="141"/>
        <v>7.7888377492120117E-2</v>
      </c>
      <c r="R913" s="8">
        <f t="shared" si="141"/>
        <v>7.6336625861670795E-2</v>
      </c>
      <c r="S913" s="8">
        <f t="shared" si="141"/>
        <v>7.7107404862905002E-2</v>
      </c>
      <c r="T913" s="8">
        <f t="shared" si="141"/>
        <v>7.6572711941313668E-2</v>
      </c>
      <c r="W913">
        <v>911</v>
      </c>
      <c r="X913" s="4">
        <f t="shared" si="136"/>
        <v>7.819191439065197E-2</v>
      </c>
      <c r="Y913" s="4">
        <f t="shared" si="134"/>
        <v>7.7287593800013557E-2</v>
      </c>
      <c r="Z913" s="4">
        <f t="shared" si="135"/>
        <v>7.6670539806746554E-2</v>
      </c>
    </row>
    <row r="914" spans="1:26" x14ac:dyDescent="0.25">
      <c r="A914" s="16">
        <f t="shared" si="142"/>
        <v>44447</v>
      </c>
      <c r="B914">
        <f>+'[2]Ejercicio 1'!E1131</f>
        <v>912</v>
      </c>
      <c r="C914" s="5">
        <v>7.9386735656674159E-2</v>
      </c>
      <c r="D914" s="4">
        <f t="shared" si="137"/>
        <v>7.7835047378368508E-2</v>
      </c>
      <c r="E914" s="6">
        <f t="shared" si="138"/>
        <v>7.8605795015136939E-2</v>
      </c>
      <c r="F914" s="7">
        <f t="shared" si="139"/>
        <v>7.8071123873051054E-2</v>
      </c>
      <c r="I914" s="10">
        <v>912</v>
      </c>
      <c r="J914" s="8">
        <f t="shared" si="140"/>
        <v>8.0886735656674161E-2</v>
      </c>
      <c r="K914" s="8">
        <f t="shared" si="140"/>
        <v>7.9335047378368509E-2</v>
      </c>
      <c r="L914" s="8">
        <f t="shared" si="140"/>
        <v>8.0105795015136941E-2</v>
      </c>
      <c r="M914" s="8">
        <f t="shared" si="140"/>
        <v>7.9571123873051056E-2</v>
      </c>
      <c r="P914">
        <v>912</v>
      </c>
      <c r="Q914" s="8">
        <f t="shared" si="141"/>
        <v>7.7886735656674158E-2</v>
      </c>
      <c r="R914" s="8">
        <f t="shared" si="141"/>
        <v>7.6335047378368506E-2</v>
      </c>
      <c r="S914" s="8">
        <f t="shared" si="141"/>
        <v>7.7105795015136938E-2</v>
      </c>
      <c r="T914" s="8">
        <f t="shared" si="141"/>
        <v>7.6571123873051053E-2</v>
      </c>
      <c r="W914">
        <v>912</v>
      </c>
      <c r="X914" s="4">
        <f t="shared" si="136"/>
        <v>7.8188631794700425E-2</v>
      </c>
      <c r="Y914" s="4">
        <f t="shared" si="134"/>
        <v>7.7284374163116246E-2</v>
      </c>
      <c r="Z914" s="4">
        <f t="shared" si="135"/>
        <v>7.6667362913027046E-2</v>
      </c>
    </row>
    <row r="915" spans="1:26" x14ac:dyDescent="0.25">
      <c r="A915" s="16">
        <f t="shared" si="142"/>
        <v>44448</v>
      </c>
      <c r="B915">
        <f>+'[2]Ejercicio 1'!E1132</f>
        <v>913</v>
      </c>
      <c r="C915" s="5">
        <v>7.93850938212282E-2</v>
      </c>
      <c r="D915" s="4">
        <f t="shared" si="137"/>
        <v>7.7833468893806906E-2</v>
      </c>
      <c r="E915" s="6">
        <f t="shared" si="138"/>
        <v>7.860418516672675E-2</v>
      </c>
      <c r="F915" s="7">
        <f t="shared" si="139"/>
        <v>7.8069535803715021E-2</v>
      </c>
      <c r="I915" s="10">
        <v>913</v>
      </c>
      <c r="J915" s="8">
        <f t="shared" si="140"/>
        <v>8.0885093821228202E-2</v>
      </c>
      <c r="K915" s="8">
        <f t="shared" si="140"/>
        <v>7.9333468893806908E-2</v>
      </c>
      <c r="L915" s="8">
        <f t="shared" si="140"/>
        <v>8.0104185166726752E-2</v>
      </c>
      <c r="M915" s="8">
        <f t="shared" si="140"/>
        <v>7.9569535803715022E-2</v>
      </c>
      <c r="P915">
        <v>913</v>
      </c>
      <c r="Q915" s="8">
        <f t="shared" si="141"/>
        <v>7.7885093821228199E-2</v>
      </c>
      <c r="R915" s="8">
        <f t="shared" si="141"/>
        <v>7.6333468893806905E-2</v>
      </c>
      <c r="S915" s="8">
        <f t="shared" si="141"/>
        <v>7.7104185166726749E-2</v>
      </c>
      <c r="T915" s="8">
        <f t="shared" si="141"/>
        <v>7.6569535803715019E-2</v>
      </c>
      <c r="W915">
        <v>913</v>
      </c>
      <c r="X915" s="4">
        <f t="shared" si="136"/>
        <v>7.8185349200061677E-2</v>
      </c>
      <c r="Y915" s="4">
        <f t="shared" si="134"/>
        <v>7.7281154524943482E-2</v>
      </c>
      <c r="Z915" s="4">
        <f t="shared" si="135"/>
        <v>7.6664186016195721E-2</v>
      </c>
    </row>
    <row r="916" spans="1:26" x14ac:dyDescent="0.25">
      <c r="A916" s="16">
        <f t="shared" si="142"/>
        <v>44449</v>
      </c>
      <c r="B916">
        <f>+'[2]Ejercicio 1'!E1133</f>
        <v>914</v>
      </c>
      <c r="C916" s="5">
        <v>7.9383451985782241E-2</v>
      </c>
      <c r="D916" s="4">
        <f t="shared" si="137"/>
        <v>7.7831890407985174E-2</v>
      </c>
      <c r="E916" s="6">
        <f t="shared" si="138"/>
        <v>7.860257531767445E-2</v>
      </c>
      <c r="F916" s="7">
        <f t="shared" si="139"/>
        <v>7.8067947733305568E-2</v>
      </c>
      <c r="I916" s="10">
        <v>914</v>
      </c>
      <c r="J916" s="8">
        <f t="shared" si="140"/>
        <v>8.0883451985782243E-2</v>
      </c>
      <c r="K916" s="8">
        <f t="shared" si="140"/>
        <v>7.9331890407985176E-2</v>
      </c>
      <c r="L916" s="8">
        <f t="shared" si="140"/>
        <v>8.0102575317674451E-2</v>
      </c>
      <c r="M916" s="8">
        <f t="shared" si="140"/>
        <v>7.9567947733305569E-2</v>
      </c>
      <c r="P916">
        <v>914</v>
      </c>
      <c r="Q916" s="8">
        <f t="shared" si="141"/>
        <v>7.788345198578224E-2</v>
      </c>
      <c r="R916" s="8">
        <f t="shared" si="141"/>
        <v>7.6331890407985173E-2</v>
      </c>
      <c r="S916" s="8">
        <f t="shared" si="141"/>
        <v>7.7102575317674449E-2</v>
      </c>
      <c r="T916" s="8">
        <f t="shared" si="141"/>
        <v>7.6567947733305566E-2</v>
      </c>
      <c r="W916">
        <v>914</v>
      </c>
      <c r="X916" s="4">
        <f t="shared" si="136"/>
        <v>7.8182066606732215E-2</v>
      </c>
      <c r="Y916" s="4">
        <f t="shared" si="134"/>
        <v>7.7277934885486455E-2</v>
      </c>
      <c r="Z916" s="4">
        <f t="shared" si="135"/>
        <v>7.6661009116252607E-2</v>
      </c>
    </row>
    <row r="917" spans="1:26" x14ac:dyDescent="0.25">
      <c r="A917" s="16">
        <f t="shared" si="142"/>
        <v>44450</v>
      </c>
      <c r="B917">
        <f>+'[2]Ejercicio 1'!E1134</f>
        <v>915</v>
      </c>
      <c r="C917" s="5">
        <v>7.9381810150336282E-2</v>
      </c>
      <c r="D917" s="4">
        <f t="shared" si="137"/>
        <v>7.78303119209037E-2</v>
      </c>
      <c r="E917" s="6">
        <f t="shared" si="138"/>
        <v>7.8600965467979136E-2</v>
      </c>
      <c r="F917" s="7">
        <f t="shared" si="139"/>
        <v>7.8066359661825527E-2</v>
      </c>
      <c r="I917" s="10">
        <v>915</v>
      </c>
      <c r="J917" s="8">
        <f t="shared" si="140"/>
        <v>8.0881810150336284E-2</v>
      </c>
      <c r="K917" s="8">
        <f t="shared" si="140"/>
        <v>7.9330311920903701E-2</v>
      </c>
      <c r="L917" s="8">
        <f t="shared" si="140"/>
        <v>8.0100965467979138E-2</v>
      </c>
      <c r="M917" s="8">
        <f t="shared" si="140"/>
        <v>7.9566359661825528E-2</v>
      </c>
      <c r="P917">
        <v>915</v>
      </c>
      <c r="Q917" s="8">
        <f t="shared" si="141"/>
        <v>7.7881810150336281E-2</v>
      </c>
      <c r="R917" s="8">
        <f t="shared" si="141"/>
        <v>7.6330311920903698E-2</v>
      </c>
      <c r="S917" s="8">
        <f t="shared" si="141"/>
        <v>7.7100965467979135E-2</v>
      </c>
      <c r="T917" s="8">
        <f t="shared" si="141"/>
        <v>7.6566359661825525E-2</v>
      </c>
      <c r="W917">
        <v>915</v>
      </c>
      <c r="X917" s="4">
        <f t="shared" si="136"/>
        <v>7.8178784014711594E-2</v>
      </c>
      <c r="Y917" s="4">
        <f t="shared" si="134"/>
        <v>7.727471524473728E-2</v>
      </c>
      <c r="Z917" s="4">
        <f t="shared" si="135"/>
        <v>7.6657832213468904E-2</v>
      </c>
    </row>
    <row r="918" spans="1:26" x14ac:dyDescent="0.25">
      <c r="A918" s="16">
        <f t="shared" si="142"/>
        <v>44451</v>
      </c>
      <c r="B918">
        <f>+'[2]Ejercicio 1'!E1135</f>
        <v>916</v>
      </c>
      <c r="C918" s="5">
        <v>7.9380168314890323E-2</v>
      </c>
      <c r="D918" s="4">
        <f t="shared" si="137"/>
        <v>7.7828733432562719E-2</v>
      </c>
      <c r="E918" s="6">
        <f t="shared" si="138"/>
        <v>7.8599355617640837E-2</v>
      </c>
      <c r="F918" s="7">
        <f t="shared" si="139"/>
        <v>7.8064771589272067E-2</v>
      </c>
      <c r="I918" s="10">
        <v>916</v>
      </c>
      <c r="J918" s="8">
        <f t="shared" si="140"/>
        <v>8.0880168314890324E-2</v>
      </c>
      <c r="K918" s="8">
        <f t="shared" si="140"/>
        <v>7.932873343256272E-2</v>
      </c>
      <c r="L918" s="8">
        <f t="shared" si="140"/>
        <v>8.0099355617640838E-2</v>
      </c>
      <c r="M918" s="8">
        <f t="shared" si="140"/>
        <v>7.9564771589272068E-2</v>
      </c>
      <c r="P918">
        <v>916</v>
      </c>
      <c r="Q918" s="8">
        <f t="shared" si="141"/>
        <v>7.7880168314890322E-2</v>
      </c>
      <c r="R918" s="8">
        <f t="shared" si="141"/>
        <v>7.6328733432562718E-2</v>
      </c>
      <c r="S918" s="8">
        <f t="shared" si="141"/>
        <v>7.7099355617640836E-2</v>
      </c>
      <c r="T918" s="8">
        <f t="shared" si="141"/>
        <v>7.6564771589272065E-2</v>
      </c>
      <c r="W918">
        <v>916</v>
      </c>
      <c r="X918" s="4">
        <f t="shared" si="136"/>
        <v>7.8175501424004215E-2</v>
      </c>
      <c r="Y918" s="4">
        <f t="shared" si="134"/>
        <v>7.7271495602696832E-2</v>
      </c>
      <c r="Z918" s="4">
        <f t="shared" si="135"/>
        <v>7.6654655307482056E-2</v>
      </c>
    </row>
    <row r="919" spans="1:26" x14ac:dyDescent="0.25">
      <c r="A919" s="16">
        <f t="shared" si="142"/>
        <v>44452</v>
      </c>
      <c r="B919">
        <f>+'[2]Ejercicio 1'!E1136</f>
        <v>917</v>
      </c>
      <c r="C919" s="5">
        <v>7.9378526479444364E-2</v>
      </c>
      <c r="D919" s="4">
        <f t="shared" si="137"/>
        <v>7.7827154942962398E-2</v>
      </c>
      <c r="E919" s="6">
        <f t="shared" si="138"/>
        <v>7.8597745766661273E-2</v>
      </c>
      <c r="F919" s="7">
        <f t="shared" si="139"/>
        <v>7.8063183515648032E-2</v>
      </c>
      <c r="I919" s="10">
        <v>917</v>
      </c>
      <c r="J919" s="8">
        <f t="shared" si="140"/>
        <v>8.0878526479444365E-2</v>
      </c>
      <c r="K919" s="8">
        <f t="shared" si="140"/>
        <v>7.93271549429624E-2</v>
      </c>
      <c r="L919" s="8">
        <f t="shared" si="140"/>
        <v>8.0097745766661274E-2</v>
      </c>
      <c r="M919" s="8">
        <f t="shared" si="140"/>
        <v>7.9563183515648034E-2</v>
      </c>
      <c r="P919">
        <v>917</v>
      </c>
      <c r="Q919" s="8">
        <f t="shared" si="141"/>
        <v>7.7878526479444363E-2</v>
      </c>
      <c r="R919" s="8">
        <f t="shared" si="141"/>
        <v>7.6327154942962397E-2</v>
      </c>
      <c r="S919" s="8">
        <f t="shared" si="141"/>
        <v>7.7097745766661271E-2</v>
      </c>
      <c r="T919" s="8">
        <f t="shared" si="141"/>
        <v>7.6563183515648031E-2</v>
      </c>
      <c r="W919">
        <v>917</v>
      </c>
      <c r="X919" s="4">
        <f t="shared" si="136"/>
        <v>7.8172218834606982E-2</v>
      </c>
      <c r="Y919" s="4">
        <f t="shared" si="134"/>
        <v>7.726827595938883E-2</v>
      </c>
      <c r="Z919" s="4">
        <f t="shared" si="135"/>
        <v>7.6651478398654618E-2</v>
      </c>
    </row>
    <row r="920" spans="1:26" x14ac:dyDescent="0.25">
      <c r="A920" s="16">
        <f t="shared" si="142"/>
        <v>44453</v>
      </c>
      <c r="B920">
        <f>+'[2]Ejercicio 1'!E1137</f>
        <v>918</v>
      </c>
      <c r="C920" s="5">
        <v>7.9376884643998405E-2</v>
      </c>
      <c r="D920" s="4">
        <f t="shared" si="137"/>
        <v>7.7825576452102155E-2</v>
      </c>
      <c r="E920" s="6">
        <f t="shared" si="138"/>
        <v>7.8596135915039597E-2</v>
      </c>
      <c r="F920" s="7">
        <f t="shared" si="139"/>
        <v>7.8061595440950579E-2</v>
      </c>
      <c r="I920" s="10">
        <v>918</v>
      </c>
      <c r="J920" s="8">
        <f t="shared" si="140"/>
        <v>8.0876884643998406E-2</v>
      </c>
      <c r="K920" s="8">
        <f t="shared" si="140"/>
        <v>7.9325576452102156E-2</v>
      </c>
      <c r="L920" s="8">
        <f t="shared" si="140"/>
        <v>8.0096135915039599E-2</v>
      </c>
      <c r="M920" s="8">
        <f t="shared" si="140"/>
        <v>7.956159544095058E-2</v>
      </c>
      <c r="P920">
        <v>918</v>
      </c>
      <c r="Q920" s="8">
        <f t="shared" si="141"/>
        <v>7.7876884643998404E-2</v>
      </c>
      <c r="R920" s="8">
        <f t="shared" si="141"/>
        <v>7.6325576452102153E-2</v>
      </c>
      <c r="S920" s="8">
        <f t="shared" si="141"/>
        <v>7.7096135915039596E-2</v>
      </c>
      <c r="T920" s="8">
        <f t="shared" si="141"/>
        <v>7.6561595440950578E-2</v>
      </c>
      <c r="W920">
        <v>918</v>
      </c>
      <c r="X920" s="4">
        <f t="shared" si="136"/>
        <v>7.8168936246523435E-2</v>
      </c>
      <c r="Y920" s="4">
        <f t="shared" si="134"/>
        <v>7.7265056314790428E-2</v>
      </c>
      <c r="Z920" s="4">
        <f t="shared" si="135"/>
        <v>7.6648301486715392E-2</v>
      </c>
    </row>
    <row r="921" spans="1:26" x14ac:dyDescent="0.25">
      <c r="A921" s="16">
        <f t="shared" si="142"/>
        <v>44454</v>
      </c>
      <c r="B921">
        <f>+'[2]Ejercicio 1'!E1138</f>
        <v>919</v>
      </c>
      <c r="C921" s="5">
        <v>7.9375242808552446E-2</v>
      </c>
      <c r="D921" s="4">
        <f t="shared" si="137"/>
        <v>7.7823997959982155E-2</v>
      </c>
      <c r="E921" s="6">
        <f t="shared" si="138"/>
        <v>7.8594526062774922E-2</v>
      </c>
      <c r="F921" s="7">
        <f t="shared" si="139"/>
        <v>7.8060007365179693E-2</v>
      </c>
      <c r="I921" s="10">
        <v>919</v>
      </c>
      <c r="J921" s="8">
        <f t="shared" si="140"/>
        <v>8.0875242808552447E-2</v>
      </c>
      <c r="K921" s="8">
        <f t="shared" si="140"/>
        <v>7.9323997959982157E-2</v>
      </c>
      <c r="L921" s="8">
        <f t="shared" si="140"/>
        <v>8.0094526062774923E-2</v>
      </c>
      <c r="M921" s="8">
        <f t="shared" si="140"/>
        <v>7.9560007365179694E-2</v>
      </c>
      <c r="P921">
        <v>919</v>
      </c>
      <c r="Q921" s="8">
        <f t="shared" si="141"/>
        <v>7.7875242808552445E-2</v>
      </c>
      <c r="R921" s="8">
        <f t="shared" si="141"/>
        <v>7.6323997959982154E-2</v>
      </c>
      <c r="S921" s="8">
        <f t="shared" si="141"/>
        <v>7.7094526062774921E-2</v>
      </c>
      <c r="T921" s="8">
        <f t="shared" si="141"/>
        <v>7.6560007365179691E-2</v>
      </c>
      <c r="W921">
        <v>919</v>
      </c>
      <c r="X921" s="4">
        <f t="shared" si="136"/>
        <v>7.8165653659746537E-2</v>
      </c>
      <c r="Y921" s="4">
        <f t="shared" si="134"/>
        <v>7.7261836668906902E-2</v>
      </c>
      <c r="Z921" s="4">
        <f t="shared" si="135"/>
        <v>7.6645124571661505E-2</v>
      </c>
    </row>
    <row r="922" spans="1:26" x14ac:dyDescent="0.25">
      <c r="A922" s="16">
        <f t="shared" si="142"/>
        <v>44455</v>
      </c>
      <c r="B922">
        <f>+'[2]Ejercicio 1'!E1139</f>
        <v>920</v>
      </c>
      <c r="C922" s="5">
        <v>7.9373600973106487E-2</v>
      </c>
      <c r="D922" s="4">
        <f t="shared" si="137"/>
        <v>7.7822419466602441E-2</v>
      </c>
      <c r="E922" s="6">
        <f t="shared" si="138"/>
        <v>7.8592916209868108E-2</v>
      </c>
      <c r="F922" s="7">
        <f t="shared" si="139"/>
        <v>7.8058419288338232E-2</v>
      </c>
      <c r="I922" s="10">
        <v>920</v>
      </c>
      <c r="J922" s="8">
        <f t="shared" si="140"/>
        <v>8.0873600973106488E-2</v>
      </c>
      <c r="K922" s="8">
        <f t="shared" si="140"/>
        <v>7.9322419466602442E-2</v>
      </c>
      <c r="L922" s="8">
        <f t="shared" si="140"/>
        <v>8.0092916209868109E-2</v>
      </c>
      <c r="M922" s="8">
        <f t="shared" si="140"/>
        <v>7.9558419288338234E-2</v>
      </c>
      <c r="P922">
        <v>920</v>
      </c>
      <c r="Q922" s="8">
        <f t="shared" si="141"/>
        <v>7.7873600973106485E-2</v>
      </c>
      <c r="R922" s="8">
        <f t="shared" si="141"/>
        <v>7.632241946660244E-2</v>
      </c>
      <c r="S922" s="8">
        <f t="shared" si="141"/>
        <v>7.7092916209868106E-2</v>
      </c>
      <c r="T922" s="8">
        <f t="shared" si="141"/>
        <v>7.6558419288338231E-2</v>
      </c>
      <c r="W922">
        <v>920</v>
      </c>
      <c r="X922" s="4">
        <f t="shared" si="136"/>
        <v>7.8162371074282866E-2</v>
      </c>
      <c r="Y922" s="4">
        <f t="shared" si="134"/>
        <v>7.7258617021741763E-2</v>
      </c>
      <c r="Z922" s="4">
        <f t="shared" si="135"/>
        <v>7.6641947653772746E-2</v>
      </c>
    </row>
    <row r="923" spans="1:26" x14ac:dyDescent="0.25">
      <c r="A923" s="16">
        <f t="shared" si="142"/>
        <v>44456</v>
      </c>
      <c r="B923">
        <f>+'[2]Ejercicio 1'!E1140</f>
        <v>921</v>
      </c>
      <c r="C923" s="5">
        <v>7.9371959137660528E-2</v>
      </c>
      <c r="D923" s="4">
        <f t="shared" si="137"/>
        <v>7.7820840971963179E-2</v>
      </c>
      <c r="E923" s="6">
        <f t="shared" si="138"/>
        <v>7.8591306356318308E-2</v>
      </c>
      <c r="F923" s="7">
        <f t="shared" si="139"/>
        <v>7.8056831210423352E-2</v>
      </c>
      <c r="I923" s="10">
        <v>921</v>
      </c>
      <c r="J923" s="8">
        <f t="shared" si="140"/>
        <v>8.0871959137660529E-2</v>
      </c>
      <c r="K923" s="8">
        <f t="shared" si="140"/>
        <v>7.932084097196318E-2</v>
      </c>
      <c r="L923" s="8">
        <f t="shared" si="140"/>
        <v>8.0091306356318309E-2</v>
      </c>
      <c r="M923" s="8">
        <f t="shared" si="140"/>
        <v>7.9556831210423354E-2</v>
      </c>
      <c r="P923">
        <v>921</v>
      </c>
      <c r="Q923" s="8">
        <f t="shared" si="141"/>
        <v>7.7871959137660526E-2</v>
      </c>
      <c r="R923" s="8">
        <f t="shared" si="141"/>
        <v>7.6320840971963178E-2</v>
      </c>
      <c r="S923" s="8">
        <f t="shared" si="141"/>
        <v>7.7091306356318307E-2</v>
      </c>
      <c r="T923" s="8">
        <f t="shared" si="141"/>
        <v>7.6556831210423351E-2</v>
      </c>
      <c r="W923">
        <v>921</v>
      </c>
      <c r="X923" s="4">
        <f t="shared" si="136"/>
        <v>7.815908849013023E-2</v>
      </c>
      <c r="Y923" s="4">
        <f t="shared" si="134"/>
        <v>7.7255397373282714E-2</v>
      </c>
      <c r="Z923" s="4">
        <f t="shared" si="135"/>
        <v>7.663877073276934E-2</v>
      </c>
    </row>
    <row r="924" spans="1:26" x14ac:dyDescent="0.25">
      <c r="A924" s="16">
        <f t="shared" si="142"/>
        <v>44457</v>
      </c>
      <c r="B924">
        <f>+'[2]Ejercicio 1'!E1141</f>
        <v>922</v>
      </c>
      <c r="C924" s="5">
        <v>7.9370317302214569E-2</v>
      </c>
      <c r="D924" s="4">
        <f t="shared" si="137"/>
        <v>7.7819262476064577E-2</v>
      </c>
      <c r="E924" s="6">
        <f t="shared" si="138"/>
        <v>7.8589696502127257E-2</v>
      </c>
      <c r="F924" s="7">
        <f t="shared" si="139"/>
        <v>7.805524313143504E-2</v>
      </c>
      <c r="I924" s="10">
        <v>922</v>
      </c>
      <c r="J924" s="8">
        <f t="shared" si="140"/>
        <v>8.087031730221457E-2</v>
      </c>
      <c r="K924" s="8">
        <f t="shared" si="140"/>
        <v>7.9319262476064578E-2</v>
      </c>
      <c r="L924" s="8">
        <f t="shared" si="140"/>
        <v>8.0089696502127258E-2</v>
      </c>
      <c r="M924" s="8">
        <f t="shared" si="140"/>
        <v>7.9555243131435041E-2</v>
      </c>
      <c r="P924">
        <v>922</v>
      </c>
      <c r="Q924" s="8">
        <f t="shared" si="141"/>
        <v>7.7870317302214567E-2</v>
      </c>
      <c r="R924" s="8">
        <f t="shared" si="141"/>
        <v>7.6319262476064575E-2</v>
      </c>
      <c r="S924" s="8">
        <f t="shared" si="141"/>
        <v>7.7089696502127256E-2</v>
      </c>
      <c r="T924" s="8">
        <f t="shared" si="141"/>
        <v>7.6555243131435038E-2</v>
      </c>
      <c r="W924">
        <v>922</v>
      </c>
      <c r="X924" s="4">
        <f t="shared" si="136"/>
        <v>7.815580590728996E-2</v>
      </c>
      <c r="Y924" s="4">
        <f t="shared" si="134"/>
        <v>7.7252177723549961E-2</v>
      </c>
      <c r="Z924" s="4">
        <f t="shared" si="135"/>
        <v>7.6635593808651273E-2</v>
      </c>
    </row>
    <row r="925" spans="1:26" x14ac:dyDescent="0.25">
      <c r="A925" s="16">
        <f t="shared" si="142"/>
        <v>44458</v>
      </c>
      <c r="B925">
        <f>+'[2]Ejercicio 1'!E1142</f>
        <v>923</v>
      </c>
      <c r="C925" s="5">
        <v>7.936867546676861E-2</v>
      </c>
      <c r="D925" s="4">
        <f t="shared" si="137"/>
        <v>7.781768397890583E-2</v>
      </c>
      <c r="E925" s="6">
        <f t="shared" si="138"/>
        <v>7.8588086647293193E-2</v>
      </c>
      <c r="F925" s="7">
        <f t="shared" si="139"/>
        <v>7.8053655051376153E-2</v>
      </c>
      <c r="I925" s="10">
        <v>923</v>
      </c>
      <c r="J925" s="8">
        <f t="shared" si="140"/>
        <v>8.0868675466768611E-2</v>
      </c>
      <c r="K925" s="8">
        <f t="shared" si="140"/>
        <v>7.9317683978905831E-2</v>
      </c>
      <c r="L925" s="8">
        <f t="shared" si="140"/>
        <v>8.0088086647293194E-2</v>
      </c>
      <c r="M925" s="8">
        <f t="shared" si="140"/>
        <v>7.9553655051376154E-2</v>
      </c>
      <c r="P925">
        <v>923</v>
      </c>
      <c r="Q925" s="8">
        <f t="shared" si="141"/>
        <v>7.7868675466768608E-2</v>
      </c>
      <c r="R925" s="8">
        <f t="shared" si="141"/>
        <v>7.6317683978905829E-2</v>
      </c>
      <c r="S925" s="8">
        <f t="shared" si="141"/>
        <v>7.7088086647293191E-2</v>
      </c>
      <c r="T925" s="8">
        <f t="shared" si="141"/>
        <v>7.6553655051376152E-2</v>
      </c>
      <c r="W925">
        <v>923</v>
      </c>
      <c r="X925" s="4">
        <f t="shared" si="136"/>
        <v>7.8152523325758977E-2</v>
      </c>
      <c r="Y925" s="4">
        <f t="shared" si="134"/>
        <v>7.7248958072525922E-2</v>
      </c>
      <c r="Z925" s="4">
        <f t="shared" si="135"/>
        <v>7.6632416881604132E-2</v>
      </c>
    </row>
    <row r="926" spans="1:26" x14ac:dyDescent="0.25">
      <c r="A926" s="16">
        <f t="shared" si="142"/>
        <v>44459</v>
      </c>
      <c r="B926">
        <f>+'[2]Ejercicio 1'!E1143</f>
        <v>924</v>
      </c>
      <c r="C926" s="5">
        <v>7.936703363132265E-2</v>
      </c>
      <c r="D926" s="4">
        <f t="shared" si="137"/>
        <v>7.7816105480487535E-2</v>
      </c>
      <c r="E926" s="6">
        <f t="shared" si="138"/>
        <v>7.8586476791817017E-2</v>
      </c>
      <c r="F926" s="7">
        <f t="shared" si="139"/>
        <v>7.8052066970243833E-2</v>
      </c>
      <c r="I926" s="10">
        <v>924</v>
      </c>
      <c r="J926" s="8">
        <f t="shared" si="140"/>
        <v>8.0867033631322652E-2</v>
      </c>
      <c r="K926" s="8">
        <f t="shared" si="140"/>
        <v>7.9316105480487537E-2</v>
      </c>
      <c r="L926" s="8">
        <f t="shared" si="140"/>
        <v>8.0086476791817018E-2</v>
      </c>
      <c r="M926" s="8">
        <f t="shared" si="140"/>
        <v>7.9552066970243834E-2</v>
      </c>
      <c r="P926">
        <v>924</v>
      </c>
      <c r="Q926" s="8">
        <f t="shared" si="141"/>
        <v>7.7867033631322649E-2</v>
      </c>
      <c r="R926" s="8">
        <f t="shared" si="141"/>
        <v>7.6316105480487534E-2</v>
      </c>
      <c r="S926" s="8">
        <f t="shared" si="141"/>
        <v>7.7086476791817016E-2</v>
      </c>
      <c r="T926" s="8">
        <f t="shared" si="141"/>
        <v>7.6552066970243832E-2</v>
      </c>
      <c r="W926">
        <v>924</v>
      </c>
      <c r="X926" s="4">
        <f t="shared" si="136"/>
        <v>7.8149240745537266E-2</v>
      </c>
      <c r="Y926" s="4">
        <f t="shared" si="134"/>
        <v>7.7245738420225557E-2</v>
      </c>
      <c r="Z926" s="4">
        <f t="shared" si="135"/>
        <v>7.6629239951536546E-2</v>
      </c>
    </row>
    <row r="927" spans="1:26" x14ac:dyDescent="0.25">
      <c r="A927" s="16">
        <f t="shared" si="142"/>
        <v>44460</v>
      </c>
      <c r="B927">
        <f>+'[2]Ejercicio 1'!E1144</f>
        <v>925</v>
      </c>
      <c r="C927" s="5">
        <v>7.9365391795876691E-2</v>
      </c>
      <c r="D927" s="4">
        <f t="shared" si="137"/>
        <v>7.7814526980809498E-2</v>
      </c>
      <c r="E927" s="6">
        <f t="shared" si="138"/>
        <v>7.8584866935697842E-2</v>
      </c>
      <c r="F927" s="7">
        <f t="shared" si="139"/>
        <v>7.8050478888040953E-2</v>
      </c>
      <c r="I927" s="10">
        <v>925</v>
      </c>
      <c r="J927" s="8">
        <f t="shared" si="140"/>
        <v>8.0865391795876693E-2</v>
      </c>
      <c r="K927" s="8">
        <f t="shared" si="140"/>
        <v>7.9314526980809499E-2</v>
      </c>
      <c r="L927" s="8">
        <f t="shared" si="140"/>
        <v>8.0084866935697843E-2</v>
      </c>
      <c r="M927" s="8">
        <f t="shared" si="140"/>
        <v>7.9550478888040954E-2</v>
      </c>
      <c r="P927">
        <v>925</v>
      </c>
      <c r="Q927" s="8">
        <f t="shared" si="141"/>
        <v>7.786539179587669E-2</v>
      </c>
      <c r="R927" s="8">
        <f t="shared" si="141"/>
        <v>7.6314526980809497E-2</v>
      </c>
      <c r="S927" s="8">
        <f t="shared" si="141"/>
        <v>7.7084866935697841E-2</v>
      </c>
      <c r="T927" s="8">
        <f t="shared" si="141"/>
        <v>7.6550478888040951E-2</v>
      </c>
      <c r="W927">
        <v>925</v>
      </c>
      <c r="X927" s="4">
        <f t="shared" si="136"/>
        <v>7.8145958166628796E-2</v>
      </c>
      <c r="Y927" s="4">
        <f t="shared" ref="Y927:Y990" si="143">Tasa_Fwd(E836,B836,E927,B927,91)</f>
        <v>7.7242518766624246E-2</v>
      </c>
      <c r="Z927" s="4">
        <f t="shared" si="135"/>
        <v>7.6626063018451374E-2</v>
      </c>
    </row>
    <row r="928" spans="1:26" x14ac:dyDescent="0.25">
      <c r="A928" s="16">
        <f t="shared" si="142"/>
        <v>44461</v>
      </c>
      <c r="B928">
        <f>+'[2]Ejercicio 1'!E1145</f>
        <v>926</v>
      </c>
      <c r="C928" s="5">
        <v>7.9363749960430732E-2</v>
      </c>
      <c r="D928" s="4">
        <f t="shared" si="137"/>
        <v>7.7812948479872329E-2</v>
      </c>
      <c r="E928" s="6">
        <f t="shared" si="138"/>
        <v>7.8583257078937416E-2</v>
      </c>
      <c r="F928" s="7">
        <f t="shared" si="139"/>
        <v>7.804889080476464E-2</v>
      </c>
      <c r="I928" s="10">
        <v>926</v>
      </c>
      <c r="J928" s="8">
        <f t="shared" si="140"/>
        <v>8.0863749960430734E-2</v>
      </c>
      <c r="K928" s="8">
        <f t="shared" si="140"/>
        <v>7.9312948479872331E-2</v>
      </c>
      <c r="L928" s="8">
        <f t="shared" si="140"/>
        <v>8.0083257078937417E-2</v>
      </c>
      <c r="M928" s="8">
        <f t="shared" si="140"/>
        <v>7.9548890804764641E-2</v>
      </c>
      <c r="P928">
        <v>926</v>
      </c>
      <c r="Q928" s="8">
        <f t="shared" si="141"/>
        <v>7.7863749960430731E-2</v>
      </c>
      <c r="R928" s="8">
        <f t="shared" si="141"/>
        <v>7.6312948479872328E-2</v>
      </c>
      <c r="S928" s="8">
        <f t="shared" si="141"/>
        <v>7.7083257078937414E-2</v>
      </c>
      <c r="T928" s="8">
        <f t="shared" si="141"/>
        <v>7.6548890804764638E-2</v>
      </c>
      <c r="W928">
        <v>926</v>
      </c>
      <c r="X928" s="4">
        <f t="shared" si="136"/>
        <v>7.8142675589032679E-2</v>
      </c>
      <c r="Y928" s="4">
        <f t="shared" si="143"/>
        <v>7.7239299111757129E-2</v>
      </c>
      <c r="Z928" s="4">
        <f t="shared" ref="Z928:Z991" si="144">Tasa_Fwd(F900,B900,F928,B928,28)</f>
        <v>7.6622886082334335E-2</v>
      </c>
    </row>
    <row r="929" spans="1:26" x14ac:dyDescent="0.25">
      <c r="A929" s="16">
        <f t="shared" si="142"/>
        <v>44462</v>
      </c>
      <c r="B929">
        <f>+'[2]Ejercicio 1'!E1146</f>
        <v>927</v>
      </c>
      <c r="C929" s="5">
        <v>7.9362108124984773E-2</v>
      </c>
      <c r="D929" s="4">
        <f t="shared" si="137"/>
        <v>7.7811369977674988E-2</v>
      </c>
      <c r="E929" s="6">
        <f t="shared" si="138"/>
        <v>7.858164722153399E-2</v>
      </c>
      <c r="F929" s="7">
        <f t="shared" si="139"/>
        <v>7.8047302720414907E-2</v>
      </c>
      <c r="I929" s="10">
        <v>927</v>
      </c>
      <c r="J929" s="8">
        <f t="shared" si="140"/>
        <v>8.0862108124984775E-2</v>
      </c>
      <c r="K929" s="8">
        <f t="shared" si="140"/>
        <v>7.9311369977674989E-2</v>
      </c>
      <c r="L929" s="8">
        <f t="shared" si="140"/>
        <v>8.0081647221533991E-2</v>
      </c>
      <c r="M929" s="8">
        <f t="shared" si="140"/>
        <v>7.9547302720414909E-2</v>
      </c>
      <c r="P929">
        <v>927</v>
      </c>
      <c r="Q929" s="8">
        <f t="shared" si="141"/>
        <v>7.7862108124984772E-2</v>
      </c>
      <c r="R929" s="8">
        <f t="shared" si="141"/>
        <v>7.6311369977674987E-2</v>
      </c>
      <c r="S929" s="8">
        <f t="shared" si="141"/>
        <v>7.7081647221533989E-2</v>
      </c>
      <c r="T929" s="8">
        <f t="shared" si="141"/>
        <v>7.6547302720414906E-2</v>
      </c>
      <c r="W929">
        <v>927</v>
      </c>
      <c r="X929" s="4">
        <f t="shared" si="136"/>
        <v>7.8139393012745847E-2</v>
      </c>
      <c r="Y929" s="4">
        <f t="shared" si="143"/>
        <v>7.7236079455606649E-2</v>
      </c>
      <c r="Z929" s="4">
        <f t="shared" si="144"/>
        <v>7.661970914311407E-2</v>
      </c>
    </row>
    <row r="930" spans="1:26" x14ac:dyDescent="0.25">
      <c r="A930" s="16">
        <f t="shared" si="142"/>
        <v>44463</v>
      </c>
      <c r="B930">
        <f>+'[2]Ejercicio 1'!E1147</f>
        <v>928</v>
      </c>
      <c r="C930" s="5">
        <v>7.93604662895388E-2</v>
      </c>
      <c r="D930" s="4">
        <f t="shared" si="137"/>
        <v>7.780979147421789E-2</v>
      </c>
      <c r="E930" s="6">
        <f t="shared" si="138"/>
        <v>7.8580037363488425E-2</v>
      </c>
      <c r="F930" s="7">
        <f t="shared" si="139"/>
        <v>7.8045714634991742E-2</v>
      </c>
      <c r="I930" s="10">
        <v>928</v>
      </c>
      <c r="J930" s="8">
        <f t="shared" si="140"/>
        <v>8.0860466289538802E-2</v>
      </c>
      <c r="K930" s="8">
        <f t="shared" si="140"/>
        <v>7.9309791474217892E-2</v>
      </c>
      <c r="L930" s="8">
        <f t="shared" si="140"/>
        <v>8.0080037363488427E-2</v>
      </c>
      <c r="M930" s="8">
        <f t="shared" si="140"/>
        <v>7.9545714634991743E-2</v>
      </c>
      <c r="P930">
        <v>928</v>
      </c>
      <c r="Q930" s="8">
        <f t="shared" si="141"/>
        <v>7.7860466289538799E-2</v>
      </c>
      <c r="R930" s="8">
        <f t="shared" si="141"/>
        <v>7.6309791474217889E-2</v>
      </c>
      <c r="S930" s="8">
        <f t="shared" si="141"/>
        <v>7.7080037363488424E-2</v>
      </c>
      <c r="T930" s="8">
        <f t="shared" si="141"/>
        <v>7.6545714634991741E-2</v>
      </c>
      <c r="W930">
        <v>928</v>
      </c>
      <c r="X930" s="4">
        <f t="shared" si="136"/>
        <v>7.8136110437767858E-2</v>
      </c>
      <c r="Y930" s="4">
        <f t="shared" si="143"/>
        <v>7.7232859798164022E-2</v>
      </c>
      <c r="Z930" s="4">
        <f t="shared" si="144"/>
        <v>7.6616532200864798E-2</v>
      </c>
    </row>
    <row r="931" spans="1:26" x14ac:dyDescent="0.25">
      <c r="A931" s="16">
        <f t="shared" si="142"/>
        <v>44464</v>
      </c>
      <c r="B931">
        <f>+'[2]Ejercicio 1'!E1148</f>
        <v>929</v>
      </c>
      <c r="C931" s="5">
        <v>7.9358824454092841E-2</v>
      </c>
      <c r="D931" s="4">
        <f t="shared" si="137"/>
        <v>7.7808212969501245E-2</v>
      </c>
      <c r="E931" s="6">
        <f t="shared" si="138"/>
        <v>7.8578427504799875E-2</v>
      </c>
      <c r="F931" s="7">
        <f t="shared" si="139"/>
        <v>7.8044126548498002E-2</v>
      </c>
      <c r="I931" s="10">
        <v>929</v>
      </c>
      <c r="J931" s="8">
        <f t="shared" si="140"/>
        <v>8.0858824454092842E-2</v>
      </c>
      <c r="K931" s="8">
        <f t="shared" si="140"/>
        <v>7.9308212969501246E-2</v>
      </c>
      <c r="L931" s="8">
        <f t="shared" si="140"/>
        <v>8.0078427504799876E-2</v>
      </c>
      <c r="M931" s="8">
        <f t="shared" si="140"/>
        <v>7.9544126548498004E-2</v>
      </c>
      <c r="P931">
        <v>929</v>
      </c>
      <c r="Q931" s="8">
        <f t="shared" si="141"/>
        <v>7.785882445409284E-2</v>
      </c>
      <c r="R931" s="8">
        <f t="shared" si="141"/>
        <v>7.6308212969501243E-2</v>
      </c>
      <c r="S931" s="8">
        <f t="shared" si="141"/>
        <v>7.7078427504799873E-2</v>
      </c>
      <c r="T931" s="8">
        <f t="shared" si="141"/>
        <v>7.6544126548498001E-2</v>
      </c>
      <c r="W931">
        <v>929</v>
      </c>
      <c r="X931" s="4">
        <f t="shared" si="136"/>
        <v>7.8132827864103097E-2</v>
      </c>
      <c r="Y931" s="4">
        <f t="shared" si="143"/>
        <v>7.7229640139437145E-2</v>
      </c>
      <c r="Z931" s="4">
        <f t="shared" si="144"/>
        <v>7.6613355255689297E-2</v>
      </c>
    </row>
    <row r="932" spans="1:26" x14ac:dyDescent="0.25">
      <c r="A932" s="16">
        <f t="shared" si="142"/>
        <v>44465</v>
      </c>
      <c r="B932">
        <f>+'[2]Ejercicio 1'!E1149</f>
        <v>930</v>
      </c>
      <c r="C932" s="5">
        <v>7.9357182618646882E-2</v>
      </c>
      <c r="D932" s="4">
        <f t="shared" si="137"/>
        <v>7.7806634463524843E-2</v>
      </c>
      <c r="E932" s="6">
        <f t="shared" si="138"/>
        <v>7.8576817645470073E-2</v>
      </c>
      <c r="F932" s="7">
        <f t="shared" si="139"/>
        <v>7.8042538460933689E-2</v>
      </c>
      <c r="I932" s="10">
        <v>930</v>
      </c>
      <c r="J932" s="8">
        <f t="shared" si="140"/>
        <v>8.0857182618646883E-2</v>
      </c>
      <c r="K932" s="8">
        <f t="shared" si="140"/>
        <v>7.9306634463524844E-2</v>
      </c>
      <c r="L932" s="8">
        <f t="shared" si="140"/>
        <v>8.0076817645470075E-2</v>
      </c>
      <c r="M932" s="8">
        <f t="shared" si="140"/>
        <v>7.954253846093369E-2</v>
      </c>
      <c r="P932">
        <v>930</v>
      </c>
      <c r="Q932" s="8">
        <f t="shared" si="141"/>
        <v>7.7857182618646881E-2</v>
      </c>
      <c r="R932" s="8">
        <f t="shared" si="141"/>
        <v>7.6306634463524842E-2</v>
      </c>
      <c r="S932" s="8">
        <f t="shared" si="141"/>
        <v>7.7076817645470072E-2</v>
      </c>
      <c r="T932" s="8">
        <f t="shared" si="141"/>
        <v>7.6542538460933687E-2</v>
      </c>
      <c r="W932">
        <v>930</v>
      </c>
      <c r="X932" s="4">
        <f t="shared" si="136"/>
        <v>7.8129545291748939E-2</v>
      </c>
      <c r="Y932" s="4">
        <f t="shared" si="143"/>
        <v>7.7226420479427765E-2</v>
      </c>
      <c r="Z932" s="4">
        <f t="shared" si="144"/>
        <v>7.6610178307493351E-2</v>
      </c>
    </row>
    <row r="933" spans="1:26" x14ac:dyDescent="0.25">
      <c r="A933" s="16">
        <f t="shared" si="142"/>
        <v>44466</v>
      </c>
      <c r="B933">
        <f>+'[2]Ejercicio 1'!E1150</f>
        <v>931</v>
      </c>
      <c r="C933" s="5">
        <v>7.9355540783200923E-2</v>
      </c>
      <c r="D933" s="4">
        <f t="shared" si="137"/>
        <v>7.7805055956289101E-2</v>
      </c>
      <c r="E933" s="6">
        <f t="shared" si="138"/>
        <v>7.8575207785497272E-2</v>
      </c>
      <c r="F933" s="7">
        <f t="shared" si="139"/>
        <v>7.8040950372295956E-2</v>
      </c>
      <c r="I933" s="10">
        <v>931</v>
      </c>
      <c r="J933" s="8">
        <f t="shared" si="140"/>
        <v>8.0855540783200924E-2</v>
      </c>
      <c r="K933" s="8">
        <f t="shared" si="140"/>
        <v>7.9305055956289103E-2</v>
      </c>
      <c r="L933" s="8">
        <f t="shared" si="140"/>
        <v>8.0075207785497274E-2</v>
      </c>
      <c r="M933" s="8">
        <f t="shared" si="140"/>
        <v>7.9540950372295957E-2</v>
      </c>
      <c r="P933">
        <v>931</v>
      </c>
      <c r="Q933" s="8">
        <f t="shared" si="141"/>
        <v>7.7855540783200922E-2</v>
      </c>
      <c r="R933" s="8">
        <f t="shared" si="141"/>
        <v>7.63050559562891E-2</v>
      </c>
      <c r="S933" s="8">
        <f t="shared" si="141"/>
        <v>7.7075207785497271E-2</v>
      </c>
      <c r="T933" s="8">
        <f t="shared" si="141"/>
        <v>7.6540950372295954E-2</v>
      </c>
      <c r="W933">
        <v>931</v>
      </c>
      <c r="X933" s="4">
        <f t="shared" si="136"/>
        <v>7.8126262720708467E-2</v>
      </c>
      <c r="Y933" s="4">
        <f t="shared" si="143"/>
        <v>7.7223200818135024E-2</v>
      </c>
      <c r="Z933" s="4">
        <f t="shared" si="144"/>
        <v>7.6607001356274115E-2</v>
      </c>
    </row>
    <row r="934" spans="1:26" x14ac:dyDescent="0.25">
      <c r="A934" s="16">
        <f t="shared" si="142"/>
        <v>44467</v>
      </c>
      <c r="B934">
        <f>+'[2]Ejercicio 1'!E1151</f>
        <v>932</v>
      </c>
      <c r="C934" s="5">
        <v>7.9353898947754964E-2</v>
      </c>
      <c r="D934" s="4">
        <f t="shared" si="137"/>
        <v>7.7803477447793368E-2</v>
      </c>
      <c r="E934" s="6">
        <f t="shared" si="138"/>
        <v>7.8573597924882346E-2</v>
      </c>
      <c r="F934" s="7">
        <f t="shared" si="139"/>
        <v>7.803936228258479E-2</v>
      </c>
      <c r="I934" s="10">
        <v>932</v>
      </c>
      <c r="J934" s="8">
        <f t="shared" si="140"/>
        <v>8.0853898947754965E-2</v>
      </c>
      <c r="K934" s="8">
        <f t="shared" si="140"/>
        <v>7.9303477447793369E-2</v>
      </c>
      <c r="L934" s="8">
        <f t="shared" si="140"/>
        <v>8.0073597924882348E-2</v>
      </c>
      <c r="M934" s="8">
        <f t="shared" si="140"/>
        <v>7.9539362282584791E-2</v>
      </c>
      <c r="P934">
        <v>932</v>
      </c>
      <c r="Q934" s="8">
        <f t="shared" si="141"/>
        <v>7.7853898947754963E-2</v>
      </c>
      <c r="R934" s="8">
        <f t="shared" si="141"/>
        <v>7.6303477447793366E-2</v>
      </c>
      <c r="S934" s="8">
        <f t="shared" si="141"/>
        <v>7.7073597924882345E-2</v>
      </c>
      <c r="T934" s="8">
        <f t="shared" si="141"/>
        <v>7.6539362282584789E-2</v>
      </c>
      <c r="W934">
        <v>932</v>
      </c>
      <c r="X934" s="4">
        <f t="shared" si="136"/>
        <v>7.8122980150976379E-2</v>
      </c>
      <c r="Y934" s="4">
        <f t="shared" si="143"/>
        <v>7.7219981155558046E-2</v>
      </c>
      <c r="Z934" s="4">
        <f t="shared" si="144"/>
        <v>7.6603824402034434E-2</v>
      </c>
    </row>
    <row r="935" spans="1:26" x14ac:dyDescent="0.25">
      <c r="A935" s="16">
        <f t="shared" si="142"/>
        <v>44468</v>
      </c>
      <c r="B935">
        <f>+'[2]Ejercicio 1'!E1152</f>
        <v>933</v>
      </c>
      <c r="C935" s="5">
        <v>7.9352257112309005E-2</v>
      </c>
      <c r="D935" s="4">
        <f t="shared" si="137"/>
        <v>7.7801898938037892E-2</v>
      </c>
      <c r="E935" s="6">
        <f t="shared" si="138"/>
        <v>7.8571988063624421E-2</v>
      </c>
      <c r="F935" s="7">
        <f t="shared" si="139"/>
        <v>7.8037774191800205E-2</v>
      </c>
      <c r="I935" s="10">
        <v>933</v>
      </c>
      <c r="J935" s="8">
        <f t="shared" si="140"/>
        <v>8.0852257112309006E-2</v>
      </c>
      <c r="K935" s="8">
        <f t="shared" si="140"/>
        <v>7.9301898938037893E-2</v>
      </c>
      <c r="L935" s="8">
        <f t="shared" si="140"/>
        <v>8.0071988063624422E-2</v>
      </c>
      <c r="M935" s="8">
        <f t="shared" si="140"/>
        <v>7.9537774191800206E-2</v>
      </c>
      <c r="P935">
        <v>933</v>
      </c>
      <c r="Q935" s="8">
        <f t="shared" si="141"/>
        <v>7.7852257112309003E-2</v>
      </c>
      <c r="R935" s="8">
        <f t="shared" si="141"/>
        <v>7.630189893803789E-2</v>
      </c>
      <c r="S935" s="8">
        <f t="shared" si="141"/>
        <v>7.7071988063624419E-2</v>
      </c>
      <c r="T935" s="8">
        <f t="shared" si="141"/>
        <v>7.6537774191800204E-2</v>
      </c>
      <c r="W935">
        <v>933</v>
      </c>
      <c r="X935" s="4">
        <f t="shared" si="136"/>
        <v>7.8119697582553591E-2</v>
      </c>
      <c r="Y935" s="4">
        <f t="shared" si="143"/>
        <v>7.7216761491688907E-2</v>
      </c>
      <c r="Z935" s="4">
        <f t="shared" si="144"/>
        <v>7.6600647444677247E-2</v>
      </c>
    </row>
    <row r="936" spans="1:26" x14ac:dyDescent="0.25">
      <c r="A936" s="16">
        <f t="shared" si="142"/>
        <v>44469</v>
      </c>
      <c r="B936">
        <f>+'[2]Ejercicio 1'!E1153</f>
        <v>934</v>
      </c>
      <c r="C936" s="5">
        <v>7.9350615276863046E-2</v>
      </c>
      <c r="D936" s="4">
        <f t="shared" si="137"/>
        <v>7.780032042702284E-2</v>
      </c>
      <c r="E936" s="6">
        <f t="shared" si="138"/>
        <v>7.8570378201725258E-2</v>
      </c>
      <c r="F936" s="7">
        <f t="shared" si="139"/>
        <v>7.8036186099945032E-2</v>
      </c>
      <c r="I936" s="10">
        <v>934</v>
      </c>
      <c r="J936" s="8">
        <f t="shared" si="140"/>
        <v>8.0850615276863047E-2</v>
      </c>
      <c r="K936" s="8">
        <f t="shared" si="140"/>
        <v>7.9300320427022841E-2</v>
      </c>
      <c r="L936" s="8">
        <f t="shared" si="140"/>
        <v>8.0070378201725259E-2</v>
      </c>
      <c r="M936" s="8">
        <f t="shared" si="140"/>
        <v>7.9536186099945033E-2</v>
      </c>
      <c r="P936">
        <v>934</v>
      </c>
      <c r="Q936" s="8">
        <f t="shared" si="141"/>
        <v>7.7850615276863044E-2</v>
      </c>
      <c r="R936" s="8">
        <f t="shared" si="141"/>
        <v>7.6300320427022839E-2</v>
      </c>
      <c r="S936" s="8">
        <f t="shared" si="141"/>
        <v>7.7070378201725256E-2</v>
      </c>
      <c r="T936" s="8">
        <f t="shared" si="141"/>
        <v>7.6536186099945031E-2</v>
      </c>
      <c r="W936">
        <v>934</v>
      </c>
      <c r="X936" s="4">
        <f t="shared" si="136"/>
        <v>7.811641501544403E-2</v>
      </c>
      <c r="Y936" s="4">
        <f t="shared" si="143"/>
        <v>7.7213541826546939E-2</v>
      </c>
      <c r="Z936" s="4">
        <f t="shared" si="144"/>
        <v>7.6597470484393818E-2</v>
      </c>
    </row>
    <row r="937" spans="1:26" x14ac:dyDescent="0.25">
      <c r="A937" s="16">
        <f t="shared" si="142"/>
        <v>44470</v>
      </c>
      <c r="B937">
        <f>+'[2]Ejercicio 1'!E1154</f>
        <v>935</v>
      </c>
      <c r="C937" s="5">
        <v>7.9348973441417087E-2</v>
      </c>
      <c r="D937" s="4">
        <f t="shared" si="137"/>
        <v>7.7798741914748434E-2</v>
      </c>
      <c r="E937" s="6">
        <f t="shared" si="138"/>
        <v>7.8568768339183082E-2</v>
      </c>
      <c r="F937" s="7">
        <f t="shared" si="139"/>
        <v>7.8034598007019298E-2</v>
      </c>
      <c r="I937" s="10">
        <v>935</v>
      </c>
      <c r="J937" s="8">
        <f t="shared" si="140"/>
        <v>8.0848973441417088E-2</v>
      </c>
      <c r="K937" s="8">
        <f t="shared" si="140"/>
        <v>7.9298741914748436E-2</v>
      </c>
      <c r="L937" s="8">
        <f t="shared" si="140"/>
        <v>8.0068768339183083E-2</v>
      </c>
      <c r="M937" s="8">
        <f t="shared" si="140"/>
        <v>7.95345980070193E-2</v>
      </c>
      <c r="P937">
        <v>935</v>
      </c>
      <c r="Q937" s="8">
        <f t="shared" si="141"/>
        <v>7.7848973441417085E-2</v>
      </c>
      <c r="R937" s="8">
        <f t="shared" si="141"/>
        <v>7.6298741914748433E-2</v>
      </c>
      <c r="S937" s="8">
        <f t="shared" si="141"/>
        <v>7.706876833918308E-2</v>
      </c>
      <c r="T937" s="8">
        <f t="shared" si="141"/>
        <v>7.6534598007019297E-2</v>
      </c>
      <c r="W937">
        <v>935</v>
      </c>
      <c r="X937" s="4">
        <f t="shared" si="136"/>
        <v>7.8113132449646835E-2</v>
      </c>
      <c r="Y937" s="4">
        <f t="shared" si="143"/>
        <v>7.7210322160118958E-2</v>
      </c>
      <c r="Z937" s="4">
        <f t="shared" si="144"/>
        <v>7.6594293521089971E-2</v>
      </c>
    </row>
    <row r="938" spans="1:26" x14ac:dyDescent="0.25">
      <c r="A938" s="16">
        <f t="shared" si="142"/>
        <v>44471</v>
      </c>
      <c r="B938">
        <f>+'[2]Ejercicio 1'!E1155</f>
        <v>936</v>
      </c>
      <c r="C938" s="5">
        <v>7.9347331605971128E-2</v>
      </c>
      <c r="D938" s="4">
        <f t="shared" si="137"/>
        <v>7.7797163401213842E-2</v>
      </c>
      <c r="E938" s="6">
        <f t="shared" si="138"/>
        <v>7.856715847599878E-2</v>
      </c>
      <c r="F938" s="7">
        <f t="shared" si="139"/>
        <v>7.8033009913017287E-2</v>
      </c>
      <c r="I938" s="10">
        <v>936</v>
      </c>
      <c r="J938" s="8">
        <f t="shared" si="140"/>
        <v>8.0847331605971129E-2</v>
      </c>
      <c r="K938" s="8">
        <f t="shared" si="140"/>
        <v>7.9297163401213844E-2</v>
      </c>
      <c r="L938" s="8">
        <f t="shared" si="140"/>
        <v>8.0067158475998781E-2</v>
      </c>
      <c r="M938" s="8">
        <f t="shared" si="140"/>
        <v>7.9533009913017289E-2</v>
      </c>
      <c r="P938">
        <v>936</v>
      </c>
      <c r="Q938" s="8">
        <f t="shared" si="141"/>
        <v>7.7847331605971126E-2</v>
      </c>
      <c r="R938" s="8">
        <f t="shared" si="141"/>
        <v>7.6297163401213841E-2</v>
      </c>
      <c r="S938" s="8">
        <f t="shared" si="141"/>
        <v>7.7067158475998779E-2</v>
      </c>
      <c r="T938" s="8">
        <f t="shared" si="141"/>
        <v>7.6533009913017286E-2</v>
      </c>
      <c r="W938">
        <v>936</v>
      </c>
      <c r="X938" s="4">
        <f t="shared" si="136"/>
        <v>7.8109849885158913E-2</v>
      </c>
      <c r="Y938" s="4">
        <f t="shared" si="143"/>
        <v>7.7207102492407614E-2</v>
      </c>
      <c r="Z938" s="4">
        <f t="shared" si="144"/>
        <v>7.6591116554668603E-2</v>
      </c>
    </row>
    <row r="939" spans="1:26" x14ac:dyDescent="0.25">
      <c r="A939" s="16">
        <f t="shared" si="142"/>
        <v>44472</v>
      </c>
      <c r="B939">
        <f>+'[2]Ejercicio 1'!E1156</f>
        <v>937</v>
      </c>
      <c r="C939" s="5">
        <v>7.9345689770525168E-2</v>
      </c>
      <c r="D939" s="4">
        <f t="shared" si="137"/>
        <v>7.7795584886419689E-2</v>
      </c>
      <c r="E939" s="6">
        <f t="shared" si="138"/>
        <v>7.8565548612171479E-2</v>
      </c>
      <c r="F939" s="7">
        <f t="shared" si="139"/>
        <v>7.8031421817944688E-2</v>
      </c>
      <c r="I939" s="10">
        <v>937</v>
      </c>
      <c r="J939" s="8">
        <f t="shared" si="140"/>
        <v>8.084568977052517E-2</v>
      </c>
      <c r="K939" s="8">
        <f t="shared" si="140"/>
        <v>7.929558488641969E-2</v>
      </c>
      <c r="L939" s="8">
        <f t="shared" si="140"/>
        <v>8.006554861217148E-2</v>
      </c>
      <c r="M939" s="8">
        <f t="shared" si="140"/>
        <v>7.9531421817944689E-2</v>
      </c>
      <c r="P939">
        <v>937</v>
      </c>
      <c r="Q939" s="8">
        <f t="shared" si="141"/>
        <v>7.7845689770525167E-2</v>
      </c>
      <c r="R939" s="8">
        <f t="shared" si="141"/>
        <v>7.6295584886419687E-2</v>
      </c>
      <c r="S939" s="8">
        <f t="shared" si="141"/>
        <v>7.7065548612171478E-2</v>
      </c>
      <c r="T939" s="8">
        <f t="shared" si="141"/>
        <v>7.6531421817944686E-2</v>
      </c>
      <c r="W939">
        <v>937</v>
      </c>
      <c r="X939" s="4">
        <f t="shared" si="136"/>
        <v>7.8106567321980278E-2</v>
      </c>
      <c r="Y939" s="4">
        <f t="shared" si="143"/>
        <v>7.7203882823404998E-2</v>
      </c>
      <c r="Z939" s="4">
        <f t="shared" si="144"/>
        <v>7.658793958522965E-2</v>
      </c>
    </row>
    <row r="940" spans="1:26" x14ac:dyDescent="0.25">
      <c r="A940" s="16">
        <f t="shared" si="142"/>
        <v>44473</v>
      </c>
      <c r="B940">
        <f>+'[2]Ejercicio 1'!E1157</f>
        <v>938</v>
      </c>
      <c r="C940" s="5">
        <v>7.9344047935079209E-2</v>
      </c>
      <c r="D940" s="4">
        <f t="shared" si="137"/>
        <v>7.7794006370365765E-2</v>
      </c>
      <c r="E940" s="6">
        <f t="shared" si="138"/>
        <v>7.8563938747702053E-2</v>
      </c>
      <c r="F940" s="7">
        <f t="shared" si="139"/>
        <v>7.8029833721801528E-2</v>
      </c>
      <c r="I940" s="10">
        <v>938</v>
      </c>
      <c r="J940" s="8">
        <f t="shared" si="140"/>
        <v>8.0844047935079211E-2</v>
      </c>
      <c r="K940" s="8">
        <f t="shared" si="140"/>
        <v>7.9294006370365766E-2</v>
      </c>
      <c r="L940" s="8">
        <f t="shared" si="140"/>
        <v>8.0063938747702054E-2</v>
      </c>
      <c r="M940" s="8">
        <f t="shared" si="140"/>
        <v>7.9529833721801529E-2</v>
      </c>
      <c r="P940">
        <v>938</v>
      </c>
      <c r="Q940" s="8">
        <f t="shared" si="141"/>
        <v>7.7844047935079208E-2</v>
      </c>
      <c r="R940" s="8">
        <f t="shared" si="141"/>
        <v>7.6294006370365763E-2</v>
      </c>
      <c r="S940" s="8">
        <f t="shared" si="141"/>
        <v>7.7063938747702052E-2</v>
      </c>
      <c r="T940" s="8">
        <f t="shared" si="141"/>
        <v>7.6529833721801527E-2</v>
      </c>
      <c r="W940">
        <v>938</v>
      </c>
      <c r="X940" s="4">
        <f t="shared" si="136"/>
        <v>7.8103284760114869E-2</v>
      </c>
      <c r="Y940" s="4">
        <f t="shared" si="143"/>
        <v>7.720066315311111E-2</v>
      </c>
      <c r="Z940" s="4">
        <f t="shared" si="144"/>
        <v>7.6584762612955826E-2</v>
      </c>
    </row>
    <row r="941" spans="1:26" x14ac:dyDescent="0.25">
      <c r="A941" s="16">
        <f t="shared" si="142"/>
        <v>44474</v>
      </c>
      <c r="B941">
        <f>+'[2]Ejercicio 1'!E1158</f>
        <v>939</v>
      </c>
      <c r="C941" s="5">
        <v>7.934240609963325E-2</v>
      </c>
      <c r="D941" s="4">
        <f t="shared" si="137"/>
        <v>7.7792427853052057E-2</v>
      </c>
      <c r="E941" s="6">
        <f t="shared" si="138"/>
        <v>7.8562328882590501E-2</v>
      </c>
      <c r="F941" s="7">
        <f t="shared" si="139"/>
        <v>7.8028245624584949E-2</v>
      </c>
      <c r="I941" s="10">
        <v>939</v>
      </c>
      <c r="J941" s="8">
        <f t="shared" si="140"/>
        <v>8.0842406099633252E-2</v>
      </c>
      <c r="K941" s="8">
        <f t="shared" si="140"/>
        <v>7.9292427853052058E-2</v>
      </c>
      <c r="L941" s="8">
        <f t="shared" si="140"/>
        <v>8.0062328882590503E-2</v>
      </c>
      <c r="M941" s="8">
        <f t="shared" si="140"/>
        <v>7.9528245624584951E-2</v>
      </c>
      <c r="P941">
        <v>939</v>
      </c>
      <c r="Q941" s="8">
        <f t="shared" si="141"/>
        <v>7.7842406099633249E-2</v>
      </c>
      <c r="R941" s="8">
        <f t="shared" si="141"/>
        <v>7.6292427853052056E-2</v>
      </c>
      <c r="S941" s="8">
        <f t="shared" si="141"/>
        <v>7.70623288825905E-2</v>
      </c>
      <c r="T941" s="8">
        <f t="shared" si="141"/>
        <v>7.6528245624584948E-2</v>
      </c>
      <c r="W941">
        <v>939</v>
      </c>
      <c r="X941" s="4">
        <f t="shared" si="136"/>
        <v>7.8100002199559634E-2</v>
      </c>
      <c r="Y941" s="4">
        <f t="shared" si="143"/>
        <v>7.7197443481548791E-2</v>
      </c>
      <c r="Z941" s="4">
        <f t="shared" si="144"/>
        <v>7.6581585637564495E-2</v>
      </c>
    </row>
    <row r="942" spans="1:26" x14ac:dyDescent="0.25">
      <c r="A942" s="16">
        <f t="shared" si="142"/>
        <v>44475</v>
      </c>
      <c r="B942">
        <f>+'[2]Ejercicio 1'!E1159</f>
        <v>940</v>
      </c>
      <c r="C942" s="5">
        <v>7.9340764264187291E-2</v>
      </c>
      <c r="D942" s="4">
        <f t="shared" si="137"/>
        <v>7.779084933447919E-2</v>
      </c>
      <c r="E942" s="6">
        <f t="shared" si="138"/>
        <v>7.8560719016836839E-2</v>
      </c>
      <c r="F942" s="7">
        <f t="shared" si="139"/>
        <v>7.8026657526294924E-2</v>
      </c>
      <c r="I942" s="10">
        <v>940</v>
      </c>
      <c r="J942" s="8">
        <f t="shared" si="140"/>
        <v>8.0840764264187293E-2</v>
      </c>
      <c r="K942" s="8">
        <f t="shared" si="140"/>
        <v>7.9290849334479191E-2</v>
      </c>
      <c r="L942" s="8">
        <f t="shared" si="140"/>
        <v>8.006071901683684E-2</v>
      </c>
      <c r="M942" s="8">
        <f t="shared" si="140"/>
        <v>7.9526657526294925E-2</v>
      </c>
      <c r="P942">
        <v>940</v>
      </c>
      <c r="Q942" s="8">
        <f t="shared" si="141"/>
        <v>7.784076426418729E-2</v>
      </c>
      <c r="R942" s="8">
        <f t="shared" si="141"/>
        <v>7.6290849334479188E-2</v>
      </c>
      <c r="S942" s="8">
        <f t="shared" si="141"/>
        <v>7.7060719016836837E-2</v>
      </c>
      <c r="T942" s="8">
        <f t="shared" si="141"/>
        <v>7.6526657526294922E-2</v>
      </c>
      <c r="W942">
        <v>940</v>
      </c>
      <c r="X942" s="4">
        <f t="shared" si="136"/>
        <v>7.8096719640318057E-2</v>
      </c>
      <c r="Y942" s="4">
        <f t="shared" si="143"/>
        <v>7.7194223808696061E-2</v>
      </c>
      <c r="Z942" s="4">
        <f t="shared" si="144"/>
        <v>7.6578408659058503E-2</v>
      </c>
    </row>
    <row r="943" spans="1:26" x14ac:dyDescent="0.25">
      <c r="A943" s="16">
        <f t="shared" si="142"/>
        <v>44476</v>
      </c>
      <c r="B943">
        <f>+'[2]Ejercicio 1'!E1160</f>
        <v>941</v>
      </c>
      <c r="C943" s="5">
        <v>7.9339122428741332E-2</v>
      </c>
      <c r="D943" s="4">
        <f t="shared" si="137"/>
        <v>7.7789270814646122E-2</v>
      </c>
      <c r="E943" s="6">
        <f t="shared" si="138"/>
        <v>7.8559109150441037E-2</v>
      </c>
      <c r="F943" s="7">
        <f t="shared" si="139"/>
        <v>7.8025069426931479E-2</v>
      </c>
      <c r="I943" s="10">
        <v>941</v>
      </c>
      <c r="J943" s="8">
        <f t="shared" si="140"/>
        <v>8.0839122428741333E-2</v>
      </c>
      <c r="K943" s="8">
        <f t="shared" si="140"/>
        <v>7.9289270814646123E-2</v>
      </c>
      <c r="L943" s="8">
        <f t="shared" si="140"/>
        <v>8.0059109150441038E-2</v>
      </c>
      <c r="M943" s="8">
        <f t="shared" si="140"/>
        <v>7.952506942693148E-2</v>
      </c>
      <c r="P943">
        <v>941</v>
      </c>
      <c r="Q943" s="8">
        <f t="shared" si="141"/>
        <v>7.7839122428741331E-2</v>
      </c>
      <c r="R943" s="8">
        <f t="shared" si="141"/>
        <v>7.6289270814646121E-2</v>
      </c>
      <c r="S943" s="8">
        <f t="shared" si="141"/>
        <v>7.7059109150441035E-2</v>
      </c>
      <c r="T943" s="8">
        <f t="shared" si="141"/>
        <v>7.6525069426931477E-2</v>
      </c>
      <c r="W943">
        <v>941</v>
      </c>
      <c r="X943" s="4">
        <f t="shared" si="136"/>
        <v>7.8093437082383588E-2</v>
      </c>
      <c r="Y943" s="4">
        <f t="shared" si="143"/>
        <v>7.7191004134568753E-2</v>
      </c>
      <c r="Z943" s="4">
        <f t="shared" si="144"/>
        <v>7.6575231677526376E-2</v>
      </c>
    </row>
    <row r="944" spans="1:26" x14ac:dyDescent="0.25">
      <c r="A944" s="16">
        <f t="shared" si="142"/>
        <v>44477</v>
      </c>
      <c r="B944">
        <f>+'[2]Ejercicio 1'!E1161</f>
        <v>942</v>
      </c>
      <c r="C944" s="5">
        <v>7.9337480593295373E-2</v>
      </c>
      <c r="D944" s="4">
        <f t="shared" si="137"/>
        <v>7.7787692293553479E-2</v>
      </c>
      <c r="E944" s="6">
        <f t="shared" si="138"/>
        <v>7.8557499283402249E-2</v>
      </c>
      <c r="F944" s="7">
        <f t="shared" si="139"/>
        <v>7.8023481326497474E-2</v>
      </c>
      <c r="I944" s="10">
        <v>942</v>
      </c>
      <c r="J944" s="8">
        <f t="shared" si="140"/>
        <v>8.0837480593295374E-2</v>
      </c>
      <c r="K944" s="8">
        <f t="shared" si="140"/>
        <v>7.928769229355348E-2</v>
      </c>
      <c r="L944" s="8">
        <f t="shared" si="140"/>
        <v>8.005749928340225E-2</v>
      </c>
      <c r="M944" s="8">
        <f t="shared" si="140"/>
        <v>7.9523481326497475E-2</v>
      </c>
      <c r="P944">
        <v>942</v>
      </c>
      <c r="Q944" s="8">
        <f t="shared" si="141"/>
        <v>7.7837480593295372E-2</v>
      </c>
      <c r="R944" s="8">
        <f t="shared" si="141"/>
        <v>7.6287692293553477E-2</v>
      </c>
      <c r="S944" s="8">
        <f t="shared" si="141"/>
        <v>7.7057499283402248E-2</v>
      </c>
      <c r="T944" s="8">
        <f t="shared" si="141"/>
        <v>7.6523481326497472E-2</v>
      </c>
      <c r="W944">
        <v>942</v>
      </c>
      <c r="X944" s="4">
        <f t="shared" si="136"/>
        <v>7.8090154525761457E-2</v>
      </c>
      <c r="Y944" s="4">
        <f t="shared" si="143"/>
        <v>7.7187784459147535E-2</v>
      </c>
      <c r="Z944" s="4">
        <f t="shared" si="144"/>
        <v>7.657205469307371E-2</v>
      </c>
    </row>
    <row r="945" spans="1:26" x14ac:dyDescent="0.25">
      <c r="A945" s="16">
        <f t="shared" si="142"/>
        <v>44478</v>
      </c>
      <c r="B945">
        <f>+'[2]Ejercicio 1'!E1162</f>
        <v>943</v>
      </c>
      <c r="C945" s="5">
        <v>7.9335838757849414E-2</v>
      </c>
      <c r="D945" s="4">
        <f t="shared" si="137"/>
        <v>7.7786113771201051E-2</v>
      </c>
      <c r="E945" s="6">
        <f t="shared" si="138"/>
        <v>7.8555889415720448E-2</v>
      </c>
      <c r="F945" s="7">
        <f t="shared" si="139"/>
        <v>7.8021893224990022E-2</v>
      </c>
      <c r="I945" s="10">
        <v>943</v>
      </c>
      <c r="J945" s="8">
        <f t="shared" si="140"/>
        <v>8.0835838757849415E-2</v>
      </c>
      <c r="K945" s="8">
        <f t="shared" si="140"/>
        <v>7.9286113771201053E-2</v>
      </c>
      <c r="L945" s="8">
        <f t="shared" si="140"/>
        <v>8.0055889415720449E-2</v>
      </c>
      <c r="M945" s="8">
        <f t="shared" si="140"/>
        <v>7.9521893224990023E-2</v>
      </c>
      <c r="P945">
        <v>943</v>
      </c>
      <c r="Q945" s="8">
        <f t="shared" si="141"/>
        <v>7.7835838757849413E-2</v>
      </c>
      <c r="R945" s="8">
        <f t="shared" si="141"/>
        <v>7.628611377120105E-2</v>
      </c>
      <c r="S945" s="8">
        <f t="shared" si="141"/>
        <v>7.7055889415720447E-2</v>
      </c>
      <c r="T945" s="8">
        <f t="shared" si="141"/>
        <v>7.652189322499002E-2</v>
      </c>
      <c r="W945">
        <v>943</v>
      </c>
      <c r="X945" s="4">
        <f t="shared" si="136"/>
        <v>7.8086871970450805E-2</v>
      </c>
      <c r="Y945" s="4">
        <f t="shared" si="143"/>
        <v>7.7184564782435044E-2</v>
      </c>
      <c r="Z945" s="4">
        <f t="shared" si="144"/>
        <v>7.6568877705500693E-2</v>
      </c>
    </row>
    <row r="946" spans="1:26" x14ac:dyDescent="0.25">
      <c r="A946" s="16">
        <f t="shared" si="142"/>
        <v>44479</v>
      </c>
      <c r="B946">
        <f>+'[2]Ejercicio 1'!E1163</f>
        <v>944</v>
      </c>
      <c r="C946" s="5">
        <v>7.9334196922403455E-2</v>
      </c>
      <c r="D946" s="4">
        <f t="shared" si="137"/>
        <v>7.7784535247589257E-2</v>
      </c>
      <c r="E946" s="6">
        <f t="shared" si="138"/>
        <v>7.8554279547397396E-2</v>
      </c>
      <c r="F946" s="7">
        <f t="shared" si="139"/>
        <v>7.8020305122412009E-2</v>
      </c>
      <c r="I946" s="10">
        <v>944</v>
      </c>
      <c r="J946" s="8">
        <f t="shared" si="140"/>
        <v>8.0834196922403456E-2</v>
      </c>
      <c r="K946" s="8">
        <f t="shared" si="140"/>
        <v>7.9284535247589258E-2</v>
      </c>
      <c r="L946" s="8">
        <f t="shared" si="140"/>
        <v>8.0054279547397397E-2</v>
      </c>
      <c r="M946" s="8">
        <f t="shared" si="140"/>
        <v>7.9520305122412011E-2</v>
      </c>
      <c r="P946">
        <v>944</v>
      </c>
      <c r="Q946" s="8">
        <f t="shared" si="141"/>
        <v>7.7834196922403454E-2</v>
      </c>
      <c r="R946" s="8">
        <f t="shared" si="141"/>
        <v>7.6284535247589255E-2</v>
      </c>
      <c r="S946" s="8">
        <f t="shared" si="141"/>
        <v>7.7054279547397395E-2</v>
      </c>
      <c r="T946" s="8">
        <f t="shared" si="141"/>
        <v>7.6520305122412008E-2</v>
      </c>
      <c r="W946">
        <v>944</v>
      </c>
      <c r="X946" s="4">
        <f t="shared" si="136"/>
        <v>7.8083589416453394E-2</v>
      </c>
      <c r="Y946" s="4">
        <f t="shared" si="143"/>
        <v>7.7181345104447088E-2</v>
      </c>
      <c r="Z946" s="4">
        <f t="shared" si="144"/>
        <v>7.6565700715004306E-2</v>
      </c>
    </row>
    <row r="947" spans="1:26" x14ac:dyDescent="0.25">
      <c r="A947" s="16">
        <f t="shared" si="142"/>
        <v>44480</v>
      </c>
      <c r="B947">
        <f>+'[2]Ejercicio 1'!E1164</f>
        <v>945</v>
      </c>
      <c r="C947" s="5">
        <v>7.9332555086957496E-2</v>
      </c>
      <c r="D947" s="4">
        <f t="shared" si="137"/>
        <v>7.7782956722717456E-2</v>
      </c>
      <c r="E947" s="6">
        <f t="shared" si="138"/>
        <v>7.8552669678432233E-2</v>
      </c>
      <c r="F947" s="7">
        <f t="shared" si="139"/>
        <v>7.8018717018760578E-2</v>
      </c>
      <c r="I947" s="10">
        <v>945</v>
      </c>
      <c r="J947" s="8">
        <f t="shared" si="140"/>
        <v>8.0832555086957497E-2</v>
      </c>
      <c r="K947" s="8">
        <f t="shared" si="140"/>
        <v>7.9282956722717457E-2</v>
      </c>
      <c r="L947" s="8">
        <f t="shared" si="140"/>
        <v>8.0052669678432234E-2</v>
      </c>
      <c r="M947" s="8">
        <f t="shared" si="140"/>
        <v>7.9518717018760579E-2</v>
      </c>
      <c r="P947">
        <v>945</v>
      </c>
      <c r="Q947" s="8">
        <f t="shared" si="141"/>
        <v>7.7832555086957494E-2</v>
      </c>
      <c r="R947" s="8">
        <f t="shared" si="141"/>
        <v>7.6282956722717454E-2</v>
      </c>
      <c r="S947" s="8">
        <f t="shared" si="141"/>
        <v>7.7052669678432231E-2</v>
      </c>
      <c r="T947" s="8">
        <f t="shared" si="141"/>
        <v>7.6518717018760576E-2</v>
      </c>
      <c r="W947">
        <v>945</v>
      </c>
      <c r="X947" s="4">
        <f t="shared" si="136"/>
        <v>7.808030686376484E-2</v>
      </c>
      <c r="Y947" s="4">
        <f t="shared" si="143"/>
        <v>7.7178125425177518E-2</v>
      </c>
      <c r="Z947" s="4">
        <f t="shared" si="144"/>
        <v>7.6562523721390399E-2</v>
      </c>
    </row>
    <row r="948" spans="1:26" x14ac:dyDescent="0.25">
      <c r="A948" s="16">
        <f t="shared" si="142"/>
        <v>44481</v>
      </c>
      <c r="B948">
        <f>+'[2]Ejercicio 1'!E1165</f>
        <v>946</v>
      </c>
      <c r="C948" s="5">
        <v>7.9330913251511537E-2</v>
      </c>
      <c r="D948" s="4">
        <f t="shared" si="137"/>
        <v>7.7781378196585871E-2</v>
      </c>
      <c r="E948" s="6">
        <f t="shared" si="138"/>
        <v>7.8551059808824056E-2</v>
      </c>
      <c r="F948" s="7">
        <f t="shared" si="139"/>
        <v>7.8017128914035699E-2</v>
      </c>
      <c r="I948" s="10">
        <v>946</v>
      </c>
      <c r="J948" s="8">
        <f t="shared" si="140"/>
        <v>8.0830913251511538E-2</v>
      </c>
      <c r="K948" s="8">
        <f t="shared" si="140"/>
        <v>7.9281378196585872E-2</v>
      </c>
      <c r="L948" s="8">
        <f t="shared" si="140"/>
        <v>8.0051059808824057E-2</v>
      </c>
      <c r="M948" s="8">
        <f t="shared" si="140"/>
        <v>7.9517128914035701E-2</v>
      </c>
      <c r="P948">
        <v>946</v>
      </c>
      <c r="Q948" s="8">
        <f t="shared" si="141"/>
        <v>7.7830913251511535E-2</v>
      </c>
      <c r="R948" s="8">
        <f t="shared" si="141"/>
        <v>7.6281378196585869E-2</v>
      </c>
      <c r="S948" s="8">
        <f t="shared" si="141"/>
        <v>7.7051059808824054E-2</v>
      </c>
      <c r="T948" s="8">
        <f t="shared" si="141"/>
        <v>7.6517128914035698E-2</v>
      </c>
      <c r="W948">
        <v>946</v>
      </c>
      <c r="X948" s="4">
        <f t="shared" si="136"/>
        <v>7.8077024312385113E-2</v>
      </c>
      <c r="Y948" s="4">
        <f t="shared" si="143"/>
        <v>7.7174905744622824E-2</v>
      </c>
      <c r="Z948" s="4">
        <f t="shared" si="144"/>
        <v>7.6559346724753216E-2</v>
      </c>
    </row>
    <row r="949" spans="1:26" x14ac:dyDescent="0.25">
      <c r="A949" s="16">
        <f t="shared" si="142"/>
        <v>44482</v>
      </c>
      <c r="B949">
        <f>+'[2]Ejercicio 1'!E1166</f>
        <v>947</v>
      </c>
      <c r="C949" s="5">
        <v>7.9329271416065578E-2</v>
      </c>
      <c r="D949" s="4">
        <f t="shared" si="137"/>
        <v>7.7779799669194488E-2</v>
      </c>
      <c r="E949" s="6">
        <f t="shared" si="138"/>
        <v>7.8549449938572893E-2</v>
      </c>
      <c r="F949" s="7">
        <f t="shared" si="139"/>
        <v>7.8015540808240261E-2</v>
      </c>
      <c r="I949" s="10">
        <v>947</v>
      </c>
      <c r="J949" s="8">
        <f t="shared" si="140"/>
        <v>8.0829271416065579E-2</v>
      </c>
      <c r="K949" s="8">
        <f t="shared" si="140"/>
        <v>7.927979966919449E-2</v>
      </c>
      <c r="L949" s="8">
        <f t="shared" si="140"/>
        <v>8.0049449938572895E-2</v>
      </c>
      <c r="M949" s="8">
        <f t="shared" si="140"/>
        <v>7.9515540808240262E-2</v>
      </c>
      <c r="P949">
        <v>947</v>
      </c>
      <c r="Q949" s="8">
        <f t="shared" si="141"/>
        <v>7.7829271416065576E-2</v>
      </c>
      <c r="R949" s="8">
        <f t="shared" si="141"/>
        <v>7.6279799669194487E-2</v>
      </c>
      <c r="S949" s="8">
        <f t="shared" si="141"/>
        <v>7.7049449938572892E-2</v>
      </c>
      <c r="T949" s="8">
        <f t="shared" si="141"/>
        <v>7.6515540808240259E-2</v>
      </c>
      <c r="W949">
        <v>947</v>
      </c>
      <c r="X949" s="4">
        <f t="shared" si="136"/>
        <v>7.8073741762318627E-2</v>
      </c>
      <c r="Y949" s="4">
        <f t="shared" si="143"/>
        <v>7.7171686062775982E-2</v>
      </c>
      <c r="Z949" s="4">
        <f t="shared" si="144"/>
        <v>7.6556169725192635E-2</v>
      </c>
    </row>
    <row r="950" spans="1:26" x14ac:dyDescent="0.25">
      <c r="A950" s="16">
        <f t="shared" si="142"/>
        <v>44483</v>
      </c>
      <c r="B950">
        <f>+'[2]Ejercicio 1'!E1167</f>
        <v>948</v>
      </c>
      <c r="C950" s="5">
        <v>7.9327629580619619E-2</v>
      </c>
      <c r="D950" s="4">
        <f t="shared" si="137"/>
        <v>7.7778221140543918E-2</v>
      </c>
      <c r="E950" s="6">
        <f t="shared" si="138"/>
        <v>7.8547840067680466E-2</v>
      </c>
      <c r="F950" s="7">
        <f t="shared" si="139"/>
        <v>7.8013952701371389E-2</v>
      </c>
      <c r="I950" s="10">
        <v>948</v>
      </c>
      <c r="J950" s="8">
        <f t="shared" si="140"/>
        <v>8.082762958061962E-2</v>
      </c>
      <c r="K950" s="8">
        <f t="shared" si="140"/>
        <v>7.927822114054392E-2</v>
      </c>
      <c r="L950" s="8">
        <f t="shared" si="140"/>
        <v>8.0047840067680467E-2</v>
      </c>
      <c r="M950" s="8">
        <f t="shared" si="140"/>
        <v>7.951395270137139E-2</v>
      </c>
      <c r="P950">
        <v>948</v>
      </c>
      <c r="Q950" s="8">
        <f t="shared" si="141"/>
        <v>7.7827629580619617E-2</v>
      </c>
      <c r="R950" s="8">
        <f t="shared" si="141"/>
        <v>7.6278221140543917E-2</v>
      </c>
      <c r="S950" s="8">
        <f t="shared" si="141"/>
        <v>7.7047840067680465E-2</v>
      </c>
      <c r="T950" s="8">
        <f t="shared" si="141"/>
        <v>7.6513952701371388E-2</v>
      </c>
      <c r="W950">
        <v>948</v>
      </c>
      <c r="X950" s="4">
        <f t="shared" si="136"/>
        <v>7.8070459213564924E-2</v>
      </c>
      <c r="Y950" s="4">
        <f t="shared" si="143"/>
        <v>7.7168466379655423E-2</v>
      </c>
      <c r="Z950" s="4">
        <f t="shared" si="144"/>
        <v>7.6552992722511704E-2</v>
      </c>
    </row>
    <row r="951" spans="1:26" x14ac:dyDescent="0.25">
      <c r="A951" s="16">
        <f t="shared" si="142"/>
        <v>44484</v>
      </c>
      <c r="B951">
        <f>+'[2]Ejercicio 1'!E1168</f>
        <v>949</v>
      </c>
      <c r="C951" s="5">
        <v>7.9325987745173659E-2</v>
      </c>
      <c r="D951" s="4">
        <f t="shared" si="137"/>
        <v>7.7776642610633148E-2</v>
      </c>
      <c r="E951" s="6">
        <f t="shared" si="138"/>
        <v>7.8546230196145927E-2</v>
      </c>
      <c r="F951" s="7">
        <f t="shared" si="139"/>
        <v>7.8012364593431957E-2</v>
      </c>
      <c r="I951" s="10">
        <v>949</v>
      </c>
      <c r="J951" s="8">
        <f t="shared" si="140"/>
        <v>8.0825987745173661E-2</v>
      </c>
      <c r="K951" s="8">
        <f t="shared" si="140"/>
        <v>7.927664261063315E-2</v>
      </c>
      <c r="L951" s="8">
        <f t="shared" si="140"/>
        <v>8.0046230196145929E-2</v>
      </c>
      <c r="M951" s="8">
        <f t="shared" si="140"/>
        <v>7.9512364593431958E-2</v>
      </c>
      <c r="P951">
        <v>949</v>
      </c>
      <c r="Q951" s="8">
        <f t="shared" si="141"/>
        <v>7.7825987745173658E-2</v>
      </c>
      <c r="R951" s="8">
        <f t="shared" si="141"/>
        <v>7.6276642610633147E-2</v>
      </c>
      <c r="S951" s="8">
        <f t="shared" si="141"/>
        <v>7.7046230196145926E-2</v>
      </c>
      <c r="T951" s="8">
        <f t="shared" si="141"/>
        <v>7.6512364593431956E-2</v>
      </c>
      <c r="W951">
        <v>949</v>
      </c>
      <c r="X951" s="4">
        <f t="shared" si="136"/>
        <v>7.8067176666120952E-2</v>
      </c>
      <c r="Y951" s="4">
        <f t="shared" si="143"/>
        <v>7.7165246695250614E-2</v>
      </c>
      <c r="Z951" s="4">
        <f t="shared" si="144"/>
        <v>7.6549815716904543E-2</v>
      </c>
    </row>
    <row r="952" spans="1:26" x14ac:dyDescent="0.25">
      <c r="A952" s="16">
        <f t="shared" si="142"/>
        <v>44485</v>
      </c>
      <c r="B952">
        <f>+'[2]Ejercicio 1'!E1169</f>
        <v>950</v>
      </c>
      <c r="C952" s="5">
        <v>7.93243459097277E-2</v>
      </c>
      <c r="D952" s="4">
        <f t="shared" si="137"/>
        <v>7.7775064079462788E-2</v>
      </c>
      <c r="E952" s="6">
        <f t="shared" si="138"/>
        <v>7.8544620323967501E-2</v>
      </c>
      <c r="F952" s="7">
        <f t="shared" si="139"/>
        <v>7.8010776484419092E-2</v>
      </c>
      <c r="I952" s="10">
        <v>950</v>
      </c>
      <c r="J952" s="8">
        <f t="shared" si="140"/>
        <v>8.0824345909727702E-2</v>
      </c>
      <c r="K952" s="8">
        <f t="shared" si="140"/>
        <v>7.927506407946279E-2</v>
      </c>
      <c r="L952" s="8">
        <f t="shared" si="140"/>
        <v>8.0044620323967502E-2</v>
      </c>
      <c r="M952" s="8">
        <f t="shared" si="140"/>
        <v>7.9510776484419093E-2</v>
      </c>
      <c r="P952">
        <v>950</v>
      </c>
      <c r="Q952" s="8">
        <f t="shared" si="141"/>
        <v>7.7824345909727699E-2</v>
      </c>
      <c r="R952" s="8">
        <f t="shared" si="141"/>
        <v>7.6275064079462787E-2</v>
      </c>
      <c r="S952" s="8">
        <f t="shared" si="141"/>
        <v>7.70446203239675E-2</v>
      </c>
      <c r="T952" s="8">
        <f t="shared" si="141"/>
        <v>7.6510776484419091E-2</v>
      </c>
      <c r="W952">
        <v>950</v>
      </c>
      <c r="X952" s="4">
        <f t="shared" si="136"/>
        <v>7.8063894119985391E-2</v>
      </c>
      <c r="Y952" s="4">
        <f t="shared" si="143"/>
        <v>7.7162027009552783E-2</v>
      </c>
      <c r="Z952" s="4">
        <f t="shared" si="144"/>
        <v>7.6546638708279796E-2</v>
      </c>
    </row>
    <row r="953" spans="1:26" x14ac:dyDescent="0.25">
      <c r="A953" s="16">
        <f t="shared" si="142"/>
        <v>44486</v>
      </c>
      <c r="B953">
        <f>+'[2]Ejercicio 1'!E1170</f>
        <v>951</v>
      </c>
      <c r="C953" s="5">
        <v>7.9322704074281741E-2</v>
      </c>
      <c r="D953" s="4">
        <f t="shared" si="137"/>
        <v>7.7773485547032423E-2</v>
      </c>
      <c r="E953" s="6">
        <f t="shared" si="138"/>
        <v>7.8543010451147838E-2</v>
      </c>
      <c r="F953" s="7">
        <f t="shared" si="139"/>
        <v>7.8009188374332794E-2</v>
      </c>
      <c r="I953" s="10">
        <v>951</v>
      </c>
      <c r="J953" s="8">
        <f t="shared" si="140"/>
        <v>8.0822704074281743E-2</v>
      </c>
      <c r="K953" s="8">
        <f t="shared" si="140"/>
        <v>7.9273485547032424E-2</v>
      </c>
      <c r="L953" s="8">
        <f t="shared" si="140"/>
        <v>8.0043010451147839E-2</v>
      </c>
      <c r="M953" s="8">
        <f t="shared" si="140"/>
        <v>7.9509188374332795E-2</v>
      </c>
      <c r="P953">
        <v>951</v>
      </c>
      <c r="Q953" s="8">
        <f t="shared" si="141"/>
        <v>7.782270407428174E-2</v>
      </c>
      <c r="R953" s="8">
        <f t="shared" si="141"/>
        <v>7.6273485547032421E-2</v>
      </c>
      <c r="S953" s="8">
        <f t="shared" si="141"/>
        <v>7.7043010451147836E-2</v>
      </c>
      <c r="T953" s="8">
        <f t="shared" si="141"/>
        <v>7.6509188374332793E-2</v>
      </c>
      <c r="W953">
        <v>951</v>
      </c>
      <c r="X953" s="4">
        <f t="shared" si="136"/>
        <v>7.8060611575163058E-2</v>
      </c>
      <c r="Y953" s="4">
        <f t="shared" si="143"/>
        <v>7.7158807322572465E-2</v>
      </c>
      <c r="Z953" s="4">
        <f t="shared" si="144"/>
        <v>7.6543461696534684E-2</v>
      </c>
    </row>
    <row r="954" spans="1:26" x14ac:dyDescent="0.25">
      <c r="A954" s="16">
        <f t="shared" si="142"/>
        <v>44487</v>
      </c>
      <c r="B954">
        <f>+'[2]Ejercicio 1'!E1171</f>
        <v>952</v>
      </c>
      <c r="C954" s="5">
        <v>7.9321062238835782E-2</v>
      </c>
      <c r="D954" s="4">
        <f t="shared" si="137"/>
        <v>7.7771907013342662E-2</v>
      </c>
      <c r="E954" s="6">
        <f t="shared" si="138"/>
        <v>7.8541400577685161E-2</v>
      </c>
      <c r="F954" s="7">
        <f t="shared" si="139"/>
        <v>7.8007600263173077E-2</v>
      </c>
      <c r="I954" s="10">
        <v>952</v>
      </c>
      <c r="J954" s="8">
        <f t="shared" si="140"/>
        <v>8.0821062238835784E-2</v>
      </c>
      <c r="K954" s="8">
        <f t="shared" si="140"/>
        <v>7.9271907013342663E-2</v>
      </c>
      <c r="L954" s="8">
        <f t="shared" si="140"/>
        <v>8.0041400577685162E-2</v>
      </c>
      <c r="M954" s="8">
        <f t="shared" si="140"/>
        <v>7.9507600263173078E-2</v>
      </c>
      <c r="P954">
        <v>952</v>
      </c>
      <c r="Q954" s="8">
        <f t="shared" si="141"/>
        <v>7.7821062238835781E-2</v>
      </c>
      <c r="R954" s="8">
        <f t="shared" si="141"/>
        <v>7.627190701334266E-2</v>
      </c>
      <c r="S954" s="8">
        <f t="shared" si="141"/>
        <v>7.704140057768516E-2</v>
      </c>
      <c r="T954" s="8">
        <f t="shared" si="141"/>
        <v>7.6507600263173076E-2</v>
      </c>
      <c r="W954">
        <v>952</v>
      </c>
      <c r="X954" s="4">
        <f t="shared" ref="X954:X1017" si="145">Tasa_Fwd(C772,B772,C954,B954,182)</f>
        <v>7.8057329031651759E-2</v>
      </c>
      <c r="Y954" s="4">
        <f t="shared" si="143"/>
        <v>7.715558763430877E-2</v>
      </c>
      <c r="Z954" s="4">
        <f t="shared" si="144"/>
        <v>7.6540284681769141E-2</v>
      </c>
    </row>
    <row r="955" spans="1:26" x14ac:dyDescent="0.25">
      <c r="A955" s="16">
        <f t="shared" si="142"/>
        <v>44488</v>
      </c>
      <c r="B955">
        <f>+'[2]Ejercicio 1'!E1172</f>
        <v>953</v>
      </c>
      <c r="C955" s="5">
        <v>7.9319420403389823E-2</v>
      </c>
      <c r="D955" s="4">
        <f t="shared" si="137"/>
        <v>7.7770328478393297E-2</v>
      </c>
      <c r="E955" s="6">
        <f t="shared" si="138"/>
        <v>7.8539790703581247E-2</v>
      </c>
      <c r="F955" s="7">
        <f t="shared" si="139"/>
        <v>7.8006012150942786E-2</v>
      </c>
      <c r="I955" s="10">
        <v>953</v>
      </c>
      <c r="J955" s="8">
        <f t="shared" si="140"/>
        <v>8.0819420403389824E-2</v>
      </c>
      <c r="K955" s="8">
        <f t="shared" si="140"/>
        <v>7.9270328478393298E-2</v>
      </c>
      <c r="L955" s="8">
        <f t="shared" si="140"/>
        <v>8.0039790703581248E-2</v>
      </c>
      <c r="M955" s="8">
        <f t="shared" si="140"/>
        <v>7.9506012150942787E-2</v>
      </c>
      <c r="P955">
        <v>953</v>
      </c>
      <c r="Q955" s="8">
        <f t="shared" si="141"/>
        <v>7.7819420403389822E-2</v>
      </c>
      <c r="R955" s="8">
        <f t="shared" si="141"/>
        <v>7.6270328478393296E-2</v>
      </c>
      <c r="S955" s="8">
        <f t="shared" si="141"/>
        <v>7.7039790703581246E-2</v>
      </c>
      <c r="T955" s="8">
        <f t="shared" si="141"/>
        <v>7.6506012150942784E-2</v>
      </c>
      <c r="W955">
        <v>953</v>
      </c>
      <c r="X955" s="4">
        <f t="shared" si="145"/>
        <v>7.8054046489453702E-2</v>
      </c>
      <c r="Y955" s="4">
        <f t="shared" si="143"/>
        <v>7.7152367944770497E-2</v>
      </c>
      <c r="Z955" s="4">
        <f t="shared" si="144"/>
        <v>7.6537107663980294E-2</v>
      </c>
    </row>
    <row r="956" spans="1:26" x14ac:dyDescent="0.25">
      <c r="A956" s="16">
        <f t="shared" si="142"/>
        <v>44489</v>
      </c>
      <c r="B956">
        <f>+'[2]Ejercicio 1'!E1173</f>
        <v>954</v>
      </c>
      <c r="C956" s="5">
        <v>7.9317778567943864E-2</v>
      </c>
      <c r="D956" s="4">
        <f t="shared" si="137"/>
        <v>7.7768749942184121E-2</v>
      </c>
      <c r="E956" s="6">
        <f t="shared" si="138"/>
        <v>7.8538180828834334E-2</v>
      </c>
      <c r="F956" s="7">
        <f t="shared" si="139"/>
        <v>7.800442403764192E-2</v>
      </c>
      <c r="I956" s="10">
        <v>954</v>
      </c>
      <c r="J956" s="8">
        <f t="shared" si="140"/>
        <v>8.0817778567943865E-2</v>
      </c>
      <c r="K956" s="8">
        <f t="shared" si="140"/>
        <v>7.9268749942184122E-2</v>
      </c>
      <c r="L956" s="8">
        <f t="shared" si="140"/>
        <v>8.0038180828834335E-2</v>
      </c>
      <c r="M956" s="8">
        <f t="shared" si="140"/>
        <v>7.9504424037641921E-2</v>
      </c>
      <c r="P956">
        <v>954</v>
      </c>
      <c r="Q956" s="8">
        <f t="shared" si="141"/>
        <v>7.7817778567943863E-2</v>
      </c>
      <c r="R956" s="8">
        <f t="shared" si="141"/>
        <v>7.6268749942184119E-2</v>
      </c>
      <c r="S956" s="8">
        <f t="shared" si="141"/>
        <v>7.7038180828834332E-2</v>
      </c>
      <c r="T956" s="8">
        <f t="shared" si="141"/>
        <v>7.6504424037641919E-2</v>
      </c>
      <c r="W956">
        <v>954</v>
      </c>
      <c r="X956" s="4">
        <f t="shared" si="145"/>
        <v>7.8050763948562737E-2</v>
      </c>
      <c r="Y956" s="4">
        <f t="shared" si="143"/>
        <v>7.714914825393919E-2</v>
      </c>
      <c r="Z956" s="4">
        <f t="shared" si="144"/>
        <v>7.6533930643268064E-2</v>
      </c>
    </row>
    <row r="957" spans="1:26" x14ac:dyDescent="0.25">
      <c r="A957" s="16">
        <f t="shared" si="142"/>
        <v>44490</v>
      </c>
      <c r="B957">
        <f>+'[2]Ejercicio 1'!E1174</f>
        <v>955</v>
      </c>
      <c r="C957" s="5">
        <v>7.9316136732497905E-2</v>
      </c>
      <c r="D957" s="4">
        <f t="shared" si="137"/>
        <v>7.7767171404714938E-2</v>
      </c>
      <c r="E957" s="6">
        <f t="shared" si="138"/>
        <v>7.8536570953444421E-2</v>
      </c>
      <c r="F957" s="7">
        <f t="shared" si="139"/>
        <v>7.8002835923264763E-2</v>
      </c>
      <c r="I957" s="10">
        <v>955</v>
      </c>
      <c r="J957" s="8">
        <f t="shared" si="140"/>
        <v>8.0816136732497906E-2</v>
      </c>
      <c r="K957" s="8">
        <f t="shared" si="140"/>
        <v>7.9267171404714939E-2</v>
      </c>
      <c r="L957" s="8">
        <f t="shared" si="140"/>
        <v>8.0036570953444422E-2</v>
      </c>
      <c r="M957" s="8">
        <f t="shared" si="140"/>
        <v>7.9502835923264764E-2</v>
      </c>
      <c r="P957">
        <v>955</v>
      </c>
      <c r="Q957" s="8">
        <f t="shared" si="141"/>
        <v>7.7816136732497904E-2</v>
      </c>
      <c r="R957" s="8">
        <f t="shared" si="141"/>
        <v>7.6267171404714937E-2</v>
      </c>
      <c r="S957" s="8">
        <f t="shared" si="141"/>
        <v>7.7036570953444419E-2</v>
      </c>
      <c r="T957" s="8">
        <f t="shared" si="141"/>
        <v>7.6502835923264761E-2</v>
      </c>
      <c r="W957">
        <v>955</v>
      </c>
      <c r="X957" s="4">
        <f t="shared" si="145"/>
        <v>7.8047481408984126E-2</v>
      </c>
      <c r="Y957" s="4">
        <f t="shared" si="143"/>
        <v>7.7145928561823632E-2</v>
      </c>
      <c r="Z957" s="4">
        <f t="shared" si="144"/>
        <v>7.6530753619435482E-2</v>
      </c>
    </row>
    <row r="958" spans="1:26" x14ac:dyDescent="0.25">
      <c r="A958" s="16">
        <f t="shared" si="142"/>
        <v>44491</v>
      </c>
      <c r="B958">
        <f>+'[2]Ejercicio 1'!E1175</f>
        <v>956</v>
      </c>
      <c r="C958" s="5">
        <v>7.9314494897051946E-2</v>
      </c>
      <c r="D958" s="4">
        <f t="shared" si="137"/>
        <v>7.7765592865986138E-2</v>
      </c>
      <c r="E958" s="6">
        <f t="shared" si="138"/>
        <v>7.8534961077412369E-2</v>
      </c>
      <c r="F958" s="7">
        <f t="shared" si="139"/>
        <v>7.8001247807817045E-2</v>
      </c>
      <c r="I958" s="10">
        <v>956</v>
      </c>
      <c r="J958" s="8">
        <f t="shared" si="140"/>
        <v>8.0814494897051947E-2</v>
      </c>
      <c r="K958" s="8">
        <f t="shared" si="140"/>
        <v>7.926559286598614E-2</v>
      </c>
      <c r="L958" s="8">
        <f t="shared" si="140"/>
        <v>8.003496107741237E-2</v>
      </c>
      <c r="M958" s="8">
        <f t="shared" si="140"/>
        <v>7.9501247807817046E-2</v>
      </c>
      <c r="P958">
        <v>956</v>
      </c>
      <c r="Q958" s="8">
        <f t="shared" si="141"/>
        <v>7.7814494897051945E-2</v>
      </c>
      <c r="R958" s="8">
        <f t="shared" si="141"/>
        <v>7.6265592865986137E-2</v>
      </c>
      <c r="S958" s="8">
        <f t="shared" si="141"/>
        <v>7.7034961077412367E-2</v>
      </c>
      <c r="T958" s="8">
        <f t="shared" si="141"/>
        <v>7.6501247807817044E-2</v>
      </c>
      <c r="W958">
        <v>956</v>
      </c>
      <c r="X958" s="4">
        <f t="shared" si="145"/>
        <v>7.804419887071698E-2</v>
      </c>
      <c r="Y958" s="4">
        <f t="shared" si="143"/>
        <v>7.7142708868417675E-2</v>
      </c>
      <c r="Z958" s="4">
        <f t="shared" si="144"/>
        <v>7.6527576592676672E-2</v>
      </c>
    </row>
    <row r="959" spans="1:26" x14ac:dyDescent="0.25">
      <c r="A959" s="16">
        <f t="shared" si="142"/>
        <v>44492</v>
      </c>
      <c r="B959">
        <f>+'[2]Ejercicio 1'!E1176</f>
        <v>957</v>
      </c>
      <c r="C959" s="5">
        <v>7.9312853061605987E-2</v>
      </c>
      <c r="D959" s="4">
        <f t="shared" si="137"/>
        <v>7.7764014325997943E-2</v>
      </c>
      <c r="E959" s="6">
        <f t="shared" si="138"/>
        <v>7.8533351200739079E-2</v>
      </c>
      <c r="F959" s="7">
        <f t="shared" si="139"/>
        <v>7.7999659691298753E-2</v>
      </c>
      <c r="I959" s="10">
        <v>957</v>
      </c>
      <c r="J959" s="8">
        <f t="shared" si="140"/>
        <v>8.0812853061605988E-2</v>
      </c>
      <c r="K959" s="8">
        <f t="shared" si="140"/>
        <v>7.9264014325997945E-2</v>
      </c>
      <c r="L959" s="8">
        <f t="shared" si="140"/>
        <v>8.0033351200739081E-2</v>
      </c>
      <c r="M959" s="8">
        <f t="shared" si="140"/>
        <v>7.9499659691298755E-2</v>
      </c>
      <c r="P959">
        <v>957</v>
      </c>
      <c r="Q959" s="8">
        <f t="shared" si="141"/>
        <v>7.7812853061605985E-2</v>
      </c>
      <c r="R959" s="8">
        <f t="shared" si="141"/>
        <v>7.6264014325997942E-2</v>
      </c>
      <c r="S959" s="8">
        <f t="shared" si="141"/>
        <v>7.7033351200739078E-2</v>
      </c>
      <c r="T959" s="8">
        <f t="shared" si="141"/>
        <v>7.6499659691298752E-2</v>
      </c>
      <c r="W959">
        <v>957</v>
      </c>
      <c r="X959" s="4">
        <f t="shared" si="145"/>
        <v>7.8040916333763088E-2</v>
      </c>
      <c r="Y959" s="4">
        <f t="shared" si="143"/>
        <v>7.7139489173745038E-2</v>
      </c>
      <c r="Z959" s="4">
        <f t="shared" si="144"/>
        <v>7.6524399562900261E-2</v>
      </c>
    </row>
    <row r="960" spans="1:26" x14ac:dyDescent="0.25">
      <c r="A960" s="16">
        <f t="shared" si="142"/>
        <v>44493</v>
      </c>
      <c r="B960">
        <f>+'[2]Ejercicio 1'!E1177</f>
        <v>958</v>
      </c>
      <c r="C960" s="5">
        <v>7.9311211226160014E-2</v>
      </c>
      <c r="D960" s="4">
        <f t="shared" si="137"/>
        <v>7.7762435784749728E-2</v>
      </c>
      <c r="E960" s="6">
        <f t="shared" si="138"/>
        <v>7.8531741323421916E-2</v>
      </c>
      <c r="F960" s="7">
        <f t="shared" si="139"/>
        <v>7.7998071573704184E-2</v>
      </c>
      <c r="I960" s="10">
        <v>958</v>
      </c>
      <c r="J960" s="8">
        <f t="shared" si="140"/>
        <v>8.0811211226160015E-2</v>
      </c>
      <c r="K960" s="8">
        <f t="shared" si="140"/>
        <v>7.926243578474973E-2</v>
      </c>
      <c r="L960" s="8">
        <f t="shared" si="140"/>
        <v>8.0031741323421918E-2</v>
      </c>
      <c r="M960" s="8">
        <f t="shared" si="140"/>
        <v>7.9498071573704185E-2</v>
      </c>
      <c r="P960">
        <v>958</v>
      </c>
      <c r="Q960" s="8">
        <f t="shared" si="141"/>
        <v>7.7811211226160013E-2</v>
      </c>
      <c r="R960" s="8">
        <f t="shared" si="141"/>
        <v>7.6262435784749727E-2</v>
      </c>
      <c r="S960" s="8">
        <f t="shared" si="141"/>
        <v>7.7031741323421915E-2</v>
      </c>
      <c r="T960" s="8">
        <f t="shared" si="141"/>
        <v>7.6498071573704182E-2</v>
      </c>
      <c r="W960">
        <v>958</v>
      </c>
      <c r="X960" s="4">
        <f t="shared" si="145"/>
        <v>7.8037633798118025E-2</v>
      </c>
      <c r="Y960" s="4">
        <f t="shared" si="143"/>
        <v>7.7136269477770594E-2</v>
      </c>
      <c r="Z960" s="4">
        <f t="shared" si="144"/>
        <v>7.6521222529906438E-2</v>
      </c>
    </row>
    <row r="961" spans="1:26" x14ac:dyDescent="0.25">
      <c r="A961" s="16">
        <f t="shared" si="142"/>
        <v>44494</v>
      </c>
      <c r="B961">
        <f>+'[2]Ejercicio 1'!E1178</f>
        <v>959</v>
      </c>
      <c r="C961" s="5">
        <v>7.9309569390714055E-2</v>
      </c>
      <c r="D961" s="4">
        <f t="shared" si="137"/>
        <v>7.7760857242241493E-2</v>
      </c>
      <c r="E961" s="6">
        <f t="shared" si="138"/>
        <v>7.8530131445463502E-2</v>
      </c>
      <c r="F961" s="7">
        <f t="shared" si="139"/>
        <v>7.799648345503904E-2</v>
      </c>
      <c r="I961" s="10">
        <v>959</v>
      </c>
      <c r="J961" s="8">
        <f t="shared" si="140"/>
        <v>8.0809569390714056E-2</v>
      </c>
      <c r="K961" s="8">
        <f t="shared" si="140"/>
        <v>7.9260857242241495E-2</v>
      </c>
      <c r="L961" s="8">
        <f t="shared" si="140"/>
        <v>8.0030131445463504E-2</v>
      </c>
      <c r="M961" s="8">
        <f t="shared" si="140"/>
        <v>7.9496483455039041E-2</v>
      </c>
      <c r="P961">
        <v>959</v>
      </c>
      <c r="Q961" s="8">
        <f t="shared" si="141"/>
        <v>7.7809569390714053E-2</v>
      </c>
      <c r="R961" s="8">
        <f t="shared" si="141"/>
        <v>7.6260857242241492E-2</v>
      </c>
      <c r="S961" s="8">
        <f t="shared" si="141"/>
        <v>7.7030131445463501E-2</v>
      </c>
      <c r="T961" s="8">
        <f t="shared" si="141"/>
        <v>7.6496483455039038E-2</v>
      </c>
      <c r="W961">
        <v>959</v>
      </c>
      <c r="X961" s="4">
        <f t="shared" si="145"/>
        <v>7.8034351263782248E-2</v>
      </c>
      <c r="Y961" s="4">
        <f t="shared" si="143"/>
        <v>7.7133049780522447E-2</v>
      </c>
      <c r="Z961" s="4">
        <f t="shared" si="144"/>
        <v>7.6518045493989231E-2</v>
      </c>
    </row>
    <row r="962" spans="1:26" x14ac:dyDescent="0.25">
      <c r="A962" s="16">
        <f t="shared" si="142"/>
        <v>44495</v>
      </c>
      <c r="B962">
        <f>+'[2]Ejercicio 1'!E1179</f>
        <v>960</v>
      </c>
      <c r="C962" s="5">
        <v>7.9307927555268096E-2</v>
      </c>
      <c r="D962" s="4">
        <f t="shared" si="137"/>
        <v>7.7759278698473849E-2</v>
      </c>
      <c r="E962" s="6">
        <f t="shared" si="138"/>
        <v>7.8528521566862089E-2</v>
      </c>
      <c r="F962" s="7">
        <f t="shared" si="139"/>
        <v>7.7994895335303321E-2</v>
      </c>
      <c r="I962" s="10">
        <v>960</v>
      </c>
      <c r="J962" s="8">
        <f t="shared" si="140"/>
        <v>8.0807927555268097E-2</v>
      </c>
      <c r="K962" s="8">
        <f t="shared" si="140"/>
        <v>7.9259278698473851E-2</v>
      </c>
      <c r="L962" s="8">
        <f t="shared" si="140"/>
        <v>8.002852156686209E-2</v>
      </c>
      <c r="M962" s="8">
        <f t="shared" ref="M962:M1025" si="146">F962+$O$1</f>
        <v>7.9494895335303323E-2</v>
      </c>
      <c r="P962">
        <v>960</v>
      </c>
      <c r="Q962" s="8">
        <f t="shared" si="141"/>
        <v>7.7807927555268094E-2</v>
      </c>
      <c r="R962" s="8">
        <f t="shared" si="141"/>
        <v>7.6259278698473848E-2</v>
      </c>
      <c r="S962" s="8">
        <f t="shared" si="141"/>
        <v>7.7028521566862088E-2</v>
      </c>
      <c r="T962" s="8">
        <f t="shared" ref="T962:T1025" si="147">F962-$O$1</f>
        <v>7.649489533530332E-2</v>
      </c>
      <c r="W962">
        <v>960</v>
      </c>
      <c r="X962" s="4">
        <f t="shared" si="145"/>
        <v>7.8031068730758837E-2</v>
      </c>
      <c r="Y962" s="4">
        <f t="shared" si="143"/>
        <v>7.712983008198214E-2</v>
      </c>
      <c r="Z962" s="4">
        <f t="shared" si="144"/>
        <v>7.6514868455148655E-2</v>
      </c>
    </row>
    <row r="963" spans="1:26" x14ac:dyDescent="0.25">
      <c r="A963" s="16">
        <f t="shared" si="142"/>
        <v>44496</v>
      </c>
      <c r="B963">
        <f>+'[2]Ejercicio 1'!E1180</f>
        <v>961</v>
      </c>
      <c r="C963" s="5">
        <v>7.9306285719822137E-2</v>
      </c>
      <c r="D963" s="4">
        <f t="shared" ref="D963:D1026" si="148">+LN((1+C963*182/360)^(360/182))</f>
        <v>7.7757700153446171E-2</v>
      </c>
      <c r="E963" s="6">
        <f t="shared" ref="E963:E1026" si="149">Equivalencia_Tasas(C963,182,91)</f>
        <v>7.852691168761855E-2</v>
      </c>
      <c r="F963" s="7">
        <f t="shared" ref="F963:F1026" si="150">Equivalencia_Tasas(C963,182,28)</f>
        <v>7.7993307214491311E-2</v>
      </c>
      <c r="I963" s="10">
        <v>961</v>
      </c>
      <c r="J963" s="8">
        <f t="shared" ref="J963:M1026" si="151">C963+$O$1</f>
        <v>8.0806285719822138E-2</v>
      </c>
      <c r="K963" s="8">
        <f t="shared" si="151"/>
        <v>7.9257700153446173E-2</v>
      </c>
      <c r="L963" s="8">
        <f t="shared" si="151"/>
        <v>8.0026911687618552E-2</v>
      </c>
      <c r="M963" s="8">
        <f t="shared" si="146"/>
        <v>7.9493307214491313E-2</v>
      </c>
      <c r="P963">
        <v>961</v>
      </c>
      <c r="Q963" s="8">
        <f t="shared" ref="Q963:T1026" si="152">C963-$O$1</f>
        <v>7.7806285719822135E-2</v>
      </c>
      <c r="R963" s="8">
        <f t="shared" si="152"/>
        <v>7.625770015344617E-2</v>
      </c>
      <c r="S963" s="8">
        <f t="shared" si="152"/>
        <v>7.7026911687618549E-2</v>
      </c>
      <c r="T963" s="8">
        <f t="shared" si="147"/>
        <v>7.649330721449131E-2</v>
      </c>
      <c r="W963">
        <v>961</v>
      </c>
      <c r="X963" s="4">
        <f t="shared" si="145"/>
        <v>7.8027786199047336E-2</v>
      </c>
      <c r="Y963" s="4">
        <f t="shared" si="143"/>
        <v>7.7126610382166366E-2</v>
      </c>
      <c r="Z963" s="4">
        <f t="shared" si="144"/>
        <v>7.6511691413184868E-2</v>
      </c>
    </row>
    <row r="964" spans="1:26" x14ac:dyDescent="0.25">
      <c r="A964" s="16">
        <f t="shared" si="142"/>
        <v>44497</v>
      </c>
      <c r="B964">
        <f>+'[2]Ejercicio 1'!E1181</f>
        <v>962</v>
      </c>
      <c r="C964" s="5">
        <v>7.9304643884376178E-2</v>
      </c>
      <c r="D964" s="4">
        <f t="shared" si="148"/>
        <v>7.7756121607159279E-2</v>
      </c>
      <c r="E964" s="6">
        <f t="shared" si="149"/>
        <v>7.8525301807731998E-2</v>
      </c>
      <c r="F964" s="7">
        <f t="shared" si="150"/>
        <v>7.79917190926116E-2</v>
      </c>
      <c r="I964" s="10">
        <v>962</v>
      </c>
      <c r="J964" s="8">
        <f t="shared" si="151"/>
        <v>8.0804643884376179E-2</v>
      </c>
      <c r="K964" s="8">
        <f t="shared" si="151"/>
        <v>7.925612160715928E-2</v>
      </c>
      <c r="L964" s="8">
        <f t="shared" si="151"/>
        <v>8.0025301807731999E-2</v>
      </c>
      <c r="M964" s="8">
        <f t="shared" si="146"/>
        <v>7.9491719092611601E-2</v>
      </c>
      <c r="P964">
        <v>962</v>
      </c>
      <c r="Q964" s="8">
        <f t="shared" si="152"/>
        <v>7.7804643884376176E-2</v>
      </c>
      <c r="R964" s="8">
        <f t="shared" si="152"/>
        <v>7.6256121607159277E-2</v>
      </c>
      <c r="S964" s="8">
        <f t="shared" si="152"/>
        <v>7.7025301807731997E-2</v>
      </c>
      <c r="T964" s="8">
        <f t="shared" si="147"/>
        <v>7.6491719092611599E-2</v>
      </c>
      <c r="W964">
        <v>962</v>
      </c>
      <c r="X964" s="4">
        <f t="shared" si="145"/>
        <v>7.8024503668648632E-2</v>
      </c>
      <c r="Y964" s="4">
        <f t="shared" si="143"/>
        <v>7.7123390681057558E-2</v>
      </c>
      <c r="Z964" s="4">
        <f t="shared" si="144"/>
        <v>7.6508514368297698E-2</v>
      </c>
    </row>
    <row r="965" spans="1:26" x14ac:dyDescent="0.25">
      <c r="A965" s="16">
        <f t="shared" ref="A965:A1028" si="153">+A964+1</f>
        <v>44498</v>
      </c>
      <c r="B965">
        <f>+'[2]Ejercicio 1'!E1182</f>
        <v>963</v>
      </c>
      <c r="C965" s="5">
        <v>7.9303002048930218E-2</v>
      </c>
      <c r="D965" s="4">
        <f t="shared" si="148"/>
        <v>7.7754543059612366E-2</v>
      </c>
      <c r="E965" s="6">
        <f t="shared" si="149"/>
        <v>7.8523691927204209E-2</v>
      </c>
      <c r="F965" s="7">
        <f t="shared" si="150"/>
        <v>7.7990130969655597E-2</v>
      </c>
      <c r="I965" s="10">
        <v>963</v>
      </c>
      <c r="J965" s="8">
        <f t="shared" si="151"/>
        <v>8.080300204893022E-2</v>
      </c>
      <c r="K965" s="8">
        <f t="shared" si="151"/>
        <v>7.9254543059612367E-2</v>
      </c>
      <c r="L965" s="8">
        <f t="shared" si="151"/>
        <v>8.002369192720421E-2</v>
      </c>
      <c r="M965" s="8">
        <f t="shared" si="146"/>
        <v>7.9490130969655598E-2</v>
      </c>
      <c r="P965">
        <v>963</v>
      </c>
      <c r="Q965" s="8">
        <f t="shared" si="152"/>
        <v>7.7803002048930217E-2</v>
      </c>
      <c r="R965" s="8">
        <f t="shared" si="152"/>
        <v>7.6254543059612365E-2</v>
      </c>
      <c r="S965" s="8">
        <f t="shared" si="152"/>
        <v>7.7023691927204208E-2</v>
      </c>
      <c r="T965" s="8">
        <f t="shared" si="147"/>
        <v>7.6490130969655595E-2</v>
      </c>
      <c r="W965">
        <v>963</v>
      </c>
      <c r="X965" s="4">
        <f t="shared" si="145"/>
        <v>7.8021221139557451E-2</v>
      </c>
      <c r="Y965" s="4">
        <f t="shared" si="143"/>
        <v>7.7120170978675934E-2</v>
      </c>
      <c r="Z965" s="4">
        <f t="shared" si="144"/>
        <v>7.6505337320198805E-2</v>
      </c>
    </row>
    <row r="966" spans="1:26" x14ac:dyDescent="0.25">
      <c r="A966" s="16">
        <f t="shared" si="153"/>
        <v>44499</v>
      </c>
      <c r="B966">
        <f>+'[2]Ejercicio 1'!E1183</f>
        <v>964</v>
      </c>
      <c r="C966" s="5">
        <v>7.9301360213484259E-2</v>
      </c>
      <c r="D966" s="4">
        <f t="shared" si="148"/>
        <v>7.7752964510805628E-2</v>
      </c>
      <c r="E966" s="6">
        <f t="shared" si="149"/>
        <v>7.852208204603342E-2</v>
      </c>
      <c r="F966" s="7">
        <f t="shared" si="150"/>
        <v>7.7988542845629033E-2</v>
      </c>
      <c r="I966" s="10">
        <v>964</v>
      </c>
      <c r="J966" s="8">
        <f t="shared" si="151"/>
        <v>8.0801360213484261E-2</v>
      </c>
      <c r="K966" s="8">
        <f t="shared" si="151"/>
        <v>7.9252964510805629E-2</v>
      </c>
      <c r="L966" s="8">
        <f t="shared" si="151"/>
        <v>8.0022082046033421E-2</v>
      </c>
      <c r="M966" s="8">
        <f t="shared" si="146"/>
        <v>7.9488542845629034E-2</v>
      </c>
      <c r="P966">
        <v>964</v>
      </c>
      <c r="Q966" s="8">
        <f t="shared" si="152"/>
        <v>7.7801360213484258E-2</v>
      </c>
      <c r="R966" s="8">
        <f t="shared" si="152"/>
        <v>7.6252964510805626E-2</v>
      </c>
      <c r="S966" s="8">
        <f t="shared" si="152"/>
        <v>7.7022082046033419E-2</v>
      </c>
      <c r="T966" s="8">
        <f t="shared" si="147"/>
        <v>7.6488542845629032E-2</v>
      </c>
      <c r="W966">
        <v>964</v>
      </c>
      <c r="X966" s="4">
        <f t="shared" si="145"/>
        <v>7.8017938611778623E-2</v>
      </c>
      <c r="Y966" s="4">
        <f t="shared" si="143"/>
        <v>7.7116951275000387E-2</v>
      </c>
      <c r="Z966" s="4">
        <f t="shared" si="144"/>
        <v>7.6502160269270758E-2</v>
      </c>
    </row>
    <row r="967" spans="1:26" x14ac:dyDescent="0.25">
      <c r="A967" s="16">
        <f t="shared" si="153"/>
        <v>44500</v>
      </c>
      <c r="B967">
        <f>+'[2]Ejercicio 1'!E1184</f>
        <v>965</v>
      </c>
      <c r="C967" s="5">
        <v>7.92997183780383E-2</v>
      </c>
      <c r="D967" s="4">
        <f t="shared" si="148"/>
        <v>7.775138596073905E-2</v>
      </c>
      <c r="E967" s="6">
        <f t="shared" si="149"/>
        <v>7.8520472164219632E-2</v>
      </c>
      <c r="F967" s="7">
        <f t="shared" si="150"/>
        <v>7.7986954720529036E-2</v>
      </c>
      <c r="I967" s="10">
        <v>965</v>
      </c>
      <c r="J967" s="8">
        <f t="shared" si="151"/>
        <v>8.0799718378038302E-2</v>
      </c>
      <c r="K967" s="8">
        <f t="shared" si="151"/>
        <v>7.9251385960739051E-2</v>
      </c>
      <c r="L967" s="8">
        <f t="shared" si="151"/>
        <v>8.0020472164219633E-2</v>
      </c>
      <c r="M967" s="8">
        <f t="shared" si="146"/>
        <v>7.9486954720529038E-2</v>
      </c>
      <c r="P967">
        <v>965</v>
      </c>
      <c r="Q967" s="8">
        <f t="shared" si="152"/>
        <v>7.7799718378038299E-2</v>
      </c>
      <c r="R967" s="8">
        <f t="shared" si="152"/>
        <v>7.6251385960739049E-2</v>
      </c>
      <c r="S967" s="8">
        <f t="shared" si="152"/>
        <v>7.702047216421963E-2</v>
      </c>
      <c r="T967" s="8">
        <f t="shared" si="147"/>
        <v>7.6486954720529035E-2</v>
      </c>
      <c r="W967">
        <v>965</v>
      </c>
      <c r="X967" s="4">
        <f t="shared" si="145"/>
        <v>7.8014656085310843E-2</v>
      </c>
      <c r="Y967" s="4">
        <f t="shared" si="143"/>
        <v>7.7113731570033581E-2</v>
      </c>
      <c r="Z967" s="4">
        <f t="shared" si="144"/>
        <v>7.6498983215222346E-2</v>
      </c>
    </row>
    <row r="968" spans="1:26" x14ac:dyDescent="0.25">
      <c r="A968" s="16">
        <f t="shared" si="153"/>
        <v>44501</v>
      </c>
      <c r="B968">
        <f>+'[2]Ejercicio 1'!E1185</f>
        <v>966</v>
      </c>
      <c r="C968" s="5">
        <v>7.9298076542592341E-2</v>
      </c>
      <c r="D968" s="4">
        <f t="shared" si="148"/>
        <v>7.7749807409413063E-2</v>
      </c>
      <c r="E968" s="6">
        <f t="shared" si="149"/>
        <v>7.8518862281764593E-2</v>
      </c>
      <c r="F968" s="7">
        <f t="shared" si="150"/>
        <v>7.7985366594358466E-2</v>
      </c>
      <c r="I968" s="10">
        <v>966</v>
      </c>
      <c r="J968" s="8">
        <f t="shared" si="151"/>
        <v>8.0798076542592343E-2</v>
      </c>
      <c r="K968" s="8">
        <f t="shared" si="151"/>
        <v>7.9249807409413064E-2</v>
      </c>
      <c r="L968" s="8">
        <f t="shared" si="151"/>
        <v>8.0018862281764594E-2</v>
      </c>
      <c r="M968" s="8">
        <f t="shared" si="146"/>
        <v>7.9485366594358467E-2</v>
      </c>
      <c r="P968">
        <v>966</v>
      </c>
      <c r="Q968" s="8">
        <f t="shared" si="152"/>
        <v>7.779807654259234E-2</v>
      </c>
      <c r="R968" s="8">
        <f t="shared" si="152"/>
        <v>7.6249807409413062E-2</v>
      </c>
      <c r="S968" s="8">
        <f t="shared" si="152"/>
        <v>7.7018862281764591E-2</v>
      </c>
      <c r="T968" s="8">
        <f t="shared" si="147"/>
        <v>7.6485366594358464E-2</v>
      </c>
      <c r="W968">
        <v>966</v>
      </c>
      <c r="X968" s="4">
        <f t="shared" si="145"/>
        <v>7.8011373560156291E-2</v>
      </c>
      <c r="Y968" s="4">
        <f t="shared" si="143"/>
        <v>7.7110511863800954E-2</v>
      </c>
      <c r="Z968" s="4">
        <f t="shared" si="144"/>
        <v>7.649580615815349E-2</v>
      </c>
    </row>
    <row r="969" spans="1:26" x14ac:dyDescent="0.25">
      <c r="A969" s="16">
        <f t="shared" si="153"/>
        <v>44502</v>
      </c>
      <c r="B969">
        <f>+'[2]Ejercicio 1'!E1186</f>
        <v>967</v>
      </c>
      <c r="C969" s="5">
        <v>7.9296434707146382E-2</v>
      </c>
      <c r="D969" s="4">
        <f t="shared" si="148"/>
        <v>7.7748228856827029E-2</v>
      </c>
      <c r="E969" s="6">
        <f t="shared" si="149"/>
        <v>7.8517252398666554E-2</v>
      </c>
      <c r="F969" s="7">
        <f t="shared" si="150"/>
        <v>7.7983778467114462E-2</v>
      </c>
      <c r="I969" s="10">
        <v>967</v>
      </c>
      <c r="J969" s="8">
        <f t="shared" si="151"/>
        <v>8.0796434707146383E-2</v>
      </c>
      <c r="K969" s="8">
        <f t="shared" si="151"/>
        <v>7.924822885682703E-2</v>
      </c>
      <c r="L969" s="8">
        <f t="shared" si="151"/>
        <v>8.0017252398666555E-2</v>
      </c>
      <c r="M969" s="8">
        <f t="shared" si="146"/>
        <v>7.9483778467114463E-2</v>
      </c>
      <c r="P969">
        <v>967</v>
      </c>
      <c r="Q969" s="8">
        <f t="shared" si="152"/>
        <v>7.7796434707146381E-2</v>
      </c>
      <c r="R969" s="8">
        <f t="shared" si="152"/>
        <v>7.6248228856827027E-2</v>
      </c>
      <c r="S969" s="8">
        <f t="shared" si="152"/>
        <v>7.7017252398666552E-2</v>
      </c>
      <c r="T969" s="8">
        <f t="shared" si="147"/>
        <v>7.648377846711446E-2</v>
      </c>
      <c r="W969">
        <v>967</v>
      </c>
      <c r="X969" s="4">
        <f t="shared" si="145"/>
        <v>7.8008091036311469E-2</v>
      </c>
      <c r="Y969" s="4">
        <f t="shared" si="143"/>
        <v>7.7107292156274432E-2</v>
      </c>
      <c r="Z969" s="4">
        <f t="shared" si="144"/>
        <v>7.6492629098061329E-2</v>
      </c>
    </row>
    <row r="970" spans="1:26" x14ac:dyDescent="0.25">
      <c r="A970" s="16">
        <f t="shared" si="153"/>
        <v>44503</v>
      </c>
      <c r="B970">
        <f>+'[2]Ejercicio 1'!E1187</f>
        <v>968</v>
      </c>
      <c r="C970" s="5">
        <v>7.9294792871700423E-2</v>
      </c>
      <c r="D970" s="4">
        <f t="shared" si="148"/>
        <v>7.7746650302981363E-2</v>
      </c>
      <c r="E970" s="6">
        <f t="shared" si="149"/>
        <v>7.851564251492639E-2</v>
      </c>
      <c r="F970" s="7">
        <f t="shared" si="150"/>
        <v>7.7982190338797039E-2</v>
      </c>
      <c r="I970" s="10">
        <v>968</v>
      </c>
      <c r="J970" s="8">
        <f t="shared" si="151"/>
        <v>8.0794792871700424E-2</v>
      </c>
      <c r="K970" s="8">
        <f t="shared" si="151"/>
        <v>7.9246650302981364E-2</v>
      </c>
      <c r="L970" s="8">
        <f t="shared" si="151"/>
        <v>8.0015642514926391E-2</v>
      </c>
      <c r="M970" s="8">
        <f t="shared" si="146"/>
        <v>7.948219033879704E-2</v>
      </c>
      <c r="P970">
        <v>968</v>
      </c>
      <c r="Q970" s="8">
        <f t="shared" si="152"/>
        <v>7.7794792871700422E-2</v>
      </c>
      <c r="R970" s="8">
        <f t="shared" si="152"/>
        <v>7.6246650302981361E-2</v>
      </c>
      <c r="S970" s="8">
        <f t="shared" si="152"/>
        <v>7.7015642514926388E-2</v>
      </c>
      <c r="T970" s="8">
        <f t="shared" si="147"/>
        <v>7.6482190338797038E-2</v>
      </c>
      <c r="W970">
        <v>968</v>
      </c>
      <c r="X970" s="4">
        <f t="shared" si="145"/>
        <v>7.8004808513775045E-2</v>
      </c>
      <c r="Y970" s="4">
        <f t="shared" si="143"/>
        <v>7.7104072447465422E-2</v>
      </c>
      <c r="Z970" s="4">
        <f t="shared" si="144"/>
        <v>7.6489452034948738E-2</v>
      </c>
    </row>
    <row r="971" spans="1:26" x14ac:dyDescent="0.25">
      <c r="A971" s="16">
        <f t="shared" si="153"/>
        <v>44504</v>
      </c>
      <c r="B971">
        <f>+'[2]Ejercicio 1'!E1188</f>
        <v>969</v>
      </c>
      <c r="C971" s="5">
        <v>7.9293151036254464E-2</v>
      </c>
      <c r="D971" s="4">
        <f t="shared" si="148"/>
        <v>7.7745071747875649E-2</v>
      </c>
      <c r="E971" s="6">
        <f t="shared" si="149"/>
        <v>7.8514032630543226E-2</v>
      </c>
      <c r="F971" s="7">
        <f t="shared" si="150"/>
        <v>7.7980602209409042E-2</v>
      </c>
      <c r="I971" s="10">
        <v>969</v>
      </c>
      <c r="J971" s="8">
        <f t="shared" si="151"/>
        <v>8.0793151036254465E-2</v>
      </c>
      <c r="K971" s="8">
        <f t="shared" si="151"/>
        <v>7.9245071747875651E-2</v>
      </c>
      <c r="L971" s="8">
        <f t="shared" si="151"/>
        <v>8.0014032630543228E-2</v>
      </c>
      <c r="M971" s="8">
        <f t="shared" si="146"/>
        <v>7.9480602209409043E-2</v>
      </c>
      <c r="P971">
        <v>969</v>
      </c>
      <c r="Q971" s="8">
        <f t="shared" si="152"/>
        <v>7.7793151036254463E-2</v>
      </c>
      <c r="R971" s="8">
        <f t="shared" si="152"/>
        <v>7.6245071747875648E-2</v>
      </c>
      <c r="S971" s="8">
        <f t="shared" si="152"/>
        <v>7.7014032630543225E-2</v>
      </c>
      <c r="T971" s="8">
        <f t="shared" si="147"/>
        <v>7.648060220940904E-2</v>
      </c>
      <c r="W971">
        <v>969</v>
      </c>
      <c r="X971" s="4">
        <f t="shared" si="145"/>
        <v>7.8001525992551418E-2</v>
      </c>
      <c r="Y971" s="4">
        <f t="shared" si="143"/>
        <v>7.710085273736425E-2</v>
      </c>
      <c r="Z971" s="4">
        <f t="shared" si="144"/>
        <v>7.6486274968909918E-2</v>
      </c>
    </row>
    <row r="972" spans="1:26" x14ac:dyDescent="0.25">
      <c r="A972" s="16">
        <f t="shared" si="153"/>
        <v>44505</v>
      </c>
      <c r="B972">
        <f>+'[2]Ejercicio 1'!E1189</f>
        <v>970</v>
      </c>
      <c r="C972" s="5">
        <v>7.9291509200808505E-2</v>
      </c>
      <c r="D972" s="4">
        <f t="shared" si="148"/>
        <v>7.7743493191510721E-2</v>
      </c>
      <c r="E972" s="6">
        <f t="shared" si="149"/>
        <v>7.8512422745518826E-2</v>
      </c>
      <c r="F972" s="7">
        <f t="shared" si="150"/>
        <v>7.7979014078947612E-2</v>
      </c>
      <c r="I972" s="10">
        <v>970</v>
      </c>
      <c r="J972" s="8">
        <f t="shared" si="151"/>
        <v>8.0791509200808506E-2</v>
      </c>
      <c r="K972" s="8">
        <f t="shared" si="151"/>
        <v>7.9243493191510722E-2</v>
      </c>
      <c r="L972" s="8">
        <f t="shared" si="151"/>
        <v>8.0012422745518827E-2</v>
      </c>
      <c r="M972" s="8">
        <f t="shared" si="146"/>
        <v>7.9479014078947613E-2</v>
      </c>
      <c r="P972">
        <v>970</v>
      </c>
      <c r="Q972" s="8">
        <f t="shared" si="152"/>
        <v>7.7791509200808504E-2</v>
      </c>
      <c r="R972" s="8">
        <f t="shared" si="152"/>
        <v>7.6243493191510719E-2</v>
      </c>
      <c r="S972" s="8">
        <f t="shared" si="152"/>
        <v>7.7012422745518824E-2</v>
      </c>
      <c r="T972" s="8">
        <f t="shared" si="147"/>
        <v>7.647901407894761E-2</v>
      </c>
      <c r="W972">
        <v>970</v>
      </c>
      <c r="X972" s="4">
        <f t="shared" si="145"/>
        <v>7.7998243472641463E-2</v>
      </c>
      <c r="Y972" s="4">
        <f t="shared" si="143"/>
        <v>7.7097633025997273E-2</v>
      </c>
      <c r="Z972" s="4">
        <f t="shared" si="144"/>
        <v>7.6483097899753591E-2</v>
      </c>
    </row>
    <row r="973" spans="1:26" x14ac:dyDescent="0.25">
      <c r="A973" s="16">
        <f t="shared" si="153"/>
        <v>44506</v>
      </c>
      <c r="B973">
        <f>+'[2]Ejercicio 1'!E1190</f>
        <v>971</v>
      </c>
      <c r="C973" s="5">
        <v>7.9289867365362546E-2</v>
      </c>
      <c r="D973" s="4">
        <f t="shared" si="148"/>
        <v>7.7741914633885745E-2</v>
      </c>
      <c r="E973" s="6">
        <f t="shared" si="149"/>
        <v>7.8510812859851412E-2</v>
      </c>
      <c r="F973" s="7">
        <f t="shared" si="150"/>
        <v>7.7977425947412762E-2</v>
      </c>
      <c r="I973" s="10">
        <v>971</v>
      </c>
      <c r="J973" s="8">
        <f t="shared" si="151"/>
        <v>8.0789867365362547E-2</v>
      </c>
      <c r="K973" s="8">
        <f t="shared" si="151"/>
        <v>7.9241914633885746E-2</v>
      </c>
      <c r="L973" s="8">
        <f t="shared" si="151"/>
        <v>8.0010812859851413E-2</v>
      </c>
      <c r="M973" s="8">
        <f t="shared" si="146"/>
        <v>7.9477425947412764E-2</v>
      </c>
      <c r="P973">
        <v>971</v>
      </c>
      <c r="Q973" s="8">
        <f t="shared" si="152"/>
        <v>7.7789867365362544E-2</v>
      </c>
      <c r="R973" s="8">
        <f t="shared" si="152"/>
        <v>7.6241914633885743E-2</v>
      </c>
      <c r="S973" s="8">
        <f t="shared" si="152"/>
        <v>7.701081285985141E-2</v>
      </c>
      <c r="T973" s="8">
        <f t="shared" si="147"/>
        <v>7.6477425947412761E-2</v>
      </c>
      <c r="W973">
        <v>971</v>
      </c>
      <c r="X973" s="4">
        <f t="shared" si="145"/>
        <v>7.7994960954040793E-2</v>
      </c>
      <c r="Y973" s="4">
        <f t="shared" si="143"/>
        <v>7.7094413313337273E-2</v>
      </c>
      <c r="Z973" s="4">
        <f t="shared" si="144"/>
        <v>7.6479920827573974E-2</v>
      </c>
    </row>
    <row r="974" spans="1:26" x14ac:dyDescent="0.25">
      <c r="A974" s="16">
        <f t="shared" si="153"/>
        <v>44507</v>
      </c>
      <c r="B974">
        <f>+'[2]Ejercicio 1'!E1191</f>
        <v>972</v>
      </c>
      <c r="C974" s="5">
        <v>7.9288225529916587E-2</v>
      </c>
      <c r="D974" s="4">
        <f t="shared" si="148"/>
        <v>7.7740336075000915E-2</v>
      </c>
      <c r="E974" s="6">
        <f t="shared" si="149"/>
        <v>7.8509202973540998E-2</v>
      </c>
      <c r="F974" s="7">
        <f t="shared" si="150"/>
        <v>7.7975837814807339E-2</v>
      </c>
      <c r="I974" s="10">
        <v>972</v>
      </c>
      <c r="J974" s="8">
        <f t="shared" si="151"/>
        <v>8.0788225529916588E-2</v>
      </c>
      <c r="K974" s="8">
        <f t="shared" si="151"/>
        <v>7.9240336075000917E-2</v>
      </c>
      <c r="L974" s="8">
        <f t="shared" si="151"/>
        <v>8.0009202973540999E-2</v>
      </c>
      <c r="M974" s="8">
        <f t="shared" si="146"/>
        <v>7.947583781480734E-2</v>
      </c>
      <c r="P974">
        <v>972</v>
      </c>
      <c r="Q974" s="8">
        <f t="shared" si="152"/>
        <v>7.7788225529916585E-2</v>
      </c>
      <c r="R974" s="8">
        <f t="shared" si="152"/>
        <v>7.6240336075000914E-2</v>
      </c>
      <c r="S974" s="8">
        <f t="shared" si="152"/>
        <v>7.7009202973540997E-2</v>
      </c>
      <c r="T974" s="8">
        <f t="shared" si="147"/>
        <v>7.6475837814807338E-2</v>
      </c>
      <c r="W974">
        <v>972</v>
      </c>
      <c r="X974" s="4">
        <f t="shared" si="145"/>
        <v>7.7991678436748965E-2</v>
      </c>
      <c r="Y974" s="4">
        <f t="shared" si="143"/>
        <v>7.7091193599385127E-2</v>
      </c>
      <c r="Z974" s="4">
        <f t="shared" si="144"/>
        <v>7.6476743752376758E-2</v>
      </c>
    </row>
    <row r="975" spans="1:26" x14ac:dyDescent="0.25">
      <c r="A975" s="16">
        <f t="shared" si="153"/>
        <v>44508</v>
      </c>
      <c r="B975">
        <f>+'[2]Ejercicio 1'!E1192</f>
        <v>973</v>
      </c>
      <c r="C975" s="5">
        <v>7.9286583694470628E-2</v>
      </c>
      <c r="D975" s="4">
        <f t="shared" si="148"/>
        <v>7.7738757514856247E-2</v>
      </c>
      <c r="E975" s="6">
        <f t="shared" si="149"/>
        <v>7.8507593086589333E-2</v>
      </c>
      <c r="F975" s="7">
        <f t="shared" si="150"/>
        <v>7.7974249681128496E-2</v>
      </c>
      <c r="I975" s="10">
        <v>973</v>
      </c>
      <c r="J975" s="8">
        <f t="shared" si="151"/>
        <v>8.0786583694470629E-2</v>
      </c>
      <c r="K975" s="8">
        <f t="shared" si="151"/>
        <v>7.9238757514856248E-2</v>
      </c>
      <c r="L975" s="8">
        <f t="shared" si="151"/>
        <v>8.0007593086589335E-2</v>
      </c>
      <c r="M975" s="8">
        <f t="shared" si="146"/>
        <v>7.9474249681128498E-2</v>
      </c>
      <c r="P975">
        <v>973</v>
      </c>
      <c r="Q975" s="8">
        <f t="shared" si="152"/>
        <v>7.7786583694470626E-2</v>
      </c>
      <c r="R975" s="8">
        <f t="shared" si="152"/>
        <v>7.6238757514856245E-2</v>
      </c>
      <c r="S975" s="8">
        <f t="shared" si="152"/>
        <v>7.7007593086589332E-2</v>
      </c>
      <c r="T975" s="8">
        <f t="shared" si="147"/>
        <v>7.6474249681128495E-2</v>
      </c>
      <c r="W975">
        <v>973</v>
      </c>
      <c r="X975" s="4">
        <f t="shared" si="145"/>
        <v>7.7988395920769935E-2</v>
      </c>
      <c r="Y975" s="4">
        <f t="shared" si="143"/>
        <v>7.7087973884158376E-2</v>
      </c>
      <c r="Z975" s="4">
        <f t="shared" si="144"/>
        <v>7.6473566674153393E-2</v>
      </c>
    </row>
    <row r="976" spans="1:26" x14ac:dyDescent="0.25">
      <c r="A976" s="16">
        <f t="shared" si="153"/>
        <v>44509</v>
      </c>
      <c r="B976">
        <f>+'[2]Ejercicio 1'!E1193</f>
        <v>974</v>
      </c>
      <c r="C976" s="5">
        <v>7.9284941859024669E-2</v>
      </c>
      <c r="D976" s="4">
        <f t="shared" si="148"/>
        <v>7.7737178953451738E-2</v>
      </c>
      <c r="E976" s="6">
        <f t="shared" si="149"/>
        <v>7.8505983198994669E-2</v>
      </c>
      <c r="F976" s="7">
        <f t="shared" si="150"/>
        <v>7.7972661546376207E-2</v>
      </c>
      <c r="I976" s="10">
        <v>974</v>
      </c>
      <c r="J976" s="8">
        <f t="shared" si="151"/>
        <v>8.078494185902467E-2</v>
      </c>
      <c r="K976" s="8">
        <f t="shared" si="151"/>
        <v>7.923717895345174E-2</v>
      </c>
      <c r="L976" s="8">
        <f t="shared" si="151"/>
        <v>8.0005983198994671E-2</v>
      </c>
      <c r="M976" s="8">
        <f t="shared" si="146"/>
        <v>7.9472661546376208E-2</v>
      </c>
      <c r="P976">
        <v>974</v>
      </c>
      <c r="Q976" s="8">
        <f t="shared" si="152"/>
        <v>7.7784941859024667E-2</v>
      </c>
      <c r="R976" s="8">
        <f t="shared" si="152"/>
        <v>7.6237178953451737E-2</v>
      </c>
      <c r="S976" s="8">
        <f t="shared" si="152"/>
        <v>7.7005983198994668E-2</v>
      </c>
      <c r="T976" s="8">
        <f t="shared" si="147"/>
        <v>7.6472661546376205E-2</v>
      </c>
      <c r="W976">
        <v>974</v>
      </c>
      <c r="X976" s="4">
        <f t="shared" si="145"/>
        <v>7.7985113406101952E-2</v>
      </c>
      <c r="Y976" s="4">
        <f t="shared" si="143"/>
        <v>7.7084754167640365E-2</v>
      </c>
      <c r="Z976" s="4">
        <f t="shared" si="144"/>
        <v>7.6470389592912455E-2</v>
      </c>
    </row>
    <row r="977" spans="1:26" x14ac:dyDescent="0.25">
      <c r="A977" s="16">
        <f t="shared" si="153"/>
        <v>44510</v>
      </c>
      <c r="B977">
        <f>+'[2]Ejercicio 1'!E1194</f>
        <v>975</v>
      </c>
      <c r="C977" s="5">
        <v>7.9283300023578709E-2</v>
      </c>
      <c r="D977" s="4">
        <f t="shared" si="148"/>
        <v>7.7735600390788182E-2</v>
      </c>
      <c r="E977" s="6">
        <f t="shared" si="149"/>
        <v>7.850437331075788E-2</v>
      </c>
      <c r="F977" s="7">
        <f t="shared" si="150"/>
        <v>7.7971073410553357E-2</v>
      </c>
      <c r="I977" s="10">
        <v>975</v>
      </c>
      <c r="J977" s="8">
        <f t="shared" si="151"/>
        <v>8.0783300023578711E-2</v>
      </c>
      <c r="K977" s="8">
        <f t="shared" si="151"/>
        <v>7.9235600390788183E-2</v>
      </c>
      <c r="L977" s="8">
        <f t="shared" si="151"/>
        <v>8.0004373310757881E-2</v>
      </c>
      <c r="M977" s="8">
        <f t="shared" si="146"/>
        <v>7.9471073410553358E-2</v>
      </c>
      <c r="P977">
        <v>975</v>
      </c>
      <c r="Q977" s="8">
        <f t="shared" si="152"/>
        <v>7.7783300023578708E-2</v>
      </c>
      <c r="R977" s="8">
        <f t="shared" si="152"/>
        <v>7.623560039078818E-2</v>
      </c>
      <c r="S977" s="8">
        <f t="shared" si="152"/>
        <v>7.7004373310757879E-2</v>
      </c>
      <c r="T977" s="8">
        <f t="shared" si="147"/>
        <v>7.6471073410553356E-2</v>
      </c>
      <c r="W977">
        <v>975</v>
      </c>
      <c r="X977" s="4">
        <f t="shared" si="145"/>
        <v>7.7981830892747628E-2</v>
      </c>
      <c r="Y977" s="4">
        <f t="shared" si="143"/>
        <v>7.7081534449846015E-2</v>
      </c>
      <c r="Z977" s="4">
        <f t="shared" si="144"/>
        <v>7.64672125086482E-2</v>
      </c>
    </row>
    <row r="978" spans="1:26" x14ac:dyDescent="0.25">
      <c r="A978" s="16">
        <f t="shared" si="153"/>
        <v>44511</v>
      </c>
      <c r="B978">
        <f>+'[2]Ejercicio 1'!E1195</f>
        <v>976</v>
      </c>
      <c r="C978" s="5">
        <v>7.928165818813275E-2</v>
      </c>
      <c r="D978" s="4">
        <f t="shared" si="148"/>
        <v>7.7734021826864175E-2</v>
      </c>
      <c r="E978" s="6">
        <f t="shared" si="149"/>
        <v>7.8502763421878091E-2</v>
      </c>
      <c r="F978" s="7">
        <f t="shared" si="150"/>
        <v>7.7969485273657088E-2</v>
      </c>
      <c r="I978" s="10">
        <v>976</v>
      </c>
      <c r="J978" s="8">
        <f t="shared" si="151"/>
        <v>8.0781658188132752E-2</v>
      </c>
      <c r="K978" s="8">
        <f t="shared" si="151"/>
        <v>7.9234021826864176E-2</v>
      </c>
      <c r="L978" s="8">
        <f t="shared" si="151"/>
        <v>8.0002763421878093E-2</v>
      </c>
      <c r="M978" s="8">
        <f t="shared" si="146"/>
        <v>7.9469485273657089E-2</v>
      </c>
      <c r="P978">
        <v>976</v>
      </c>
      <c r="Q978" s="8">
        <f t="shared" si="152"/>
        <v>7.7781658188132749E-2</v>
      </c>
      <c r="R978" s="8">
        <f t="shared" si="152"/>
        <v>7.6234021826864173E-2</v>
      </c>
      <c r="S978" s="8">
        <f t="shared" si="152"/>
        <v>7.700276342187809E-2</v>
      </c>
      <c r="T978" s="8">
        <f t="shared" si="147"/>
        <v>7.6469485273657087E-2</v>
      </c>
      <c r="W978">
        <v>976</v>
      </c>
      <c r="X978" s="4">
        <f t="shared" si="145"/>
        <v>7.7978548380702159E-2</v>
      </c>
      <c r="Y978" s="4">
        <f t="shared" si="143"/>
        <v>7.7078314730760378E-2</v>
      </c>
      <c r="Z978" s="4">
        <f t="shared" si="144"/>
        <v>7.6464035421360668E-2</v>
      </c>
    </row>
    <row r="979" spans="1:26" x14ac:dyDescent="0.25">
      <c r="A979" s="16">
        <f t="shared" si="153"/>
        <v>44512</v>
      </c>
      <c r="B979">
        <f>+'[2]Ejercicio 1'!E1196</f>
        <v>977</v>
      </c>
      <c r="C979" s="5">
        <v>7.9280016352686791E-2</v>
      </c>
      <c r="D979" s="4">
        <f t="shared" si="148"/>
        <v>7.7732443261680301E-2</v>
      </c>
      <c r="E979" s="6">
        <f t="shared" si="149"/>
        <v>7.8501153532356191E-2</v>
      </c>
      <c r="F979" s="7">
        <f t="shared" si="150"/>
        <v>7.7967897135690231E-2</v>
      </c>
      <c r="I979" s="10">
        <v>977</v>
      </c>
      <c r="J979" s="8">
        <f t="shared" si="151"/>
        <v>8.0780016352686793E-2</v>
      </c>
      <c r="K979" s="8">
        <f t="shared" si="151"/>
        <v>7.9232443261680302E-2</v>
      </c>
      <c r="L979" s="8">
        <f t="shared" si="151"/>
        <v>8.0001153532356192E-2</v>
      </c>
      <c r="M979" s="8">
        <f t="shared" si="146"/>
        <v>7.9467897135690233E-2</v>
      </c>
      <c r="P979">
        <v>977</v>
      </c>
      <c r="Q979" s="8">
        <f t="shared" si="152"/>
        <v>7.778001635268679E-2</v>
      </c>
      <c r="R979" s="8">
        <f t="shared" si="152"/>
        <v>7.6232443261680299E-2</v>
      </c>
      <c r="S979" s="8">
        <f t="shared" si="152"/>
        <v>7.700115353235619E-2</v>
      </c>
      <c r="T979" s="8">
        <f t="shared" si="147"/>
        <v>7.646789713569023E-2</v>
      </c>
      <c r="W979">
        <v>977</v>
      </c>
      <c r="X979" s="4">
        <f t="shared" si="145"/>
        <v>7.7975265869965532E-2</v>
      </c>
      <c r="Y979" s="4">
        <f t="shared" si="143"/>
        <v>7.7075095010390504E-2</v>
      </c>
      <c r="Z979" s="4">
        <f t="shared" si="144"/>
        <v>7.6460858331052692E-2</v>
      </c>
    </row>
    <row r="980" spans="1:26" x14ac:dyDescent="0.25">
      <c r="A980" s="16">
        <f t="shared" si="153"/>
        <v>44513</v>
      </c>
      <c r="B980">
        <f>+'[2]Ejercicio 1'!E1197</f>
        <v>978</v>
      </c>
      <c r="C980" s="5">
        <v>7.9278374517240832E-2</v>
      </c>
      <c r="D980" s="4">
        <f t="shared" si="148"/>
        <v>7.773086469523699E-2</v>
      </c>
      <c r="E980" s="6">
        <f t="shared" si="149"/>
        <v>7.8499543642192152E-2</v>
      </c>
      <c r="F980" s="7">
        <f t="shared" si="150"/>
        <v>7.796630899664711E-2</v>
      </c>
      <c r="I980" s="10">
        <v>978</v>
      </c>
      <c r="J980" s="8">
        <f t="shared" si="151"/>
        <v>8.0778374517240834E-2</v>
      </c>
      <c r="K980" s="8">
        <f t="shared" si="151"/>
        <v>7.9230864695236991E-2</v>
      </c>
      <c r="L980" s="8">
        <f t="shared" si="151"/>
        <v>7.9999543642192153E-2</v>
      </c>
      <c r="M980" s="8">
        <f t="shared" si="146"/>
        <v>7.9466308996647111E-2</v>
      </c>
      <c r="P980">
        <v>978</v>
      </c>
      <c r="Q980" s="8">
        <f t="shared" si="152"/>
        <v>7.7778374517240831E-2</v>
      </c>
      <c r="R980" s="8">
        <f t="shared" si="152"/>
        <v>7.6230864695236988E-2</v>
      </c>
      <c r="S980" s="8">
        <f t="shared" si="152"/>
        <v>7.699954364219215E-2</v>
      </c>
      <c r="T980" s="8">
        <f t="shared" si="147"/>
        <v>7.6466308996647109E-2</v>
      </c>
      <c r="W980">
        <v>978</v>
      </c>
      <c r="X980" s="4">
        <f t="shared" si="145"/>
        <v>7.7971983360542133E-2</v>
      </c>
      <c r="Y980" s="4">
        <f t="shared" si="143"/>
        <v>7.7071875288738129E-2</v>
      </c>
      <c r="Z980" s="4">
        <f t="shared" si="144"/>
        <v>7.645768123762435E-2</v>
      </c>
    </row>
    <row r="981" spans="1:26" x14ac:dyDescent="0.25">
      <c r="A981" s="16">
        <f t="shared" si="153"/>
        <v>44514</v>
      </c>
      <c r="B981">
        <f>+'[2]Ejercicio 1'!E1198</f>
        <v>979</v>
      </c>
      <c r="C981" s="5">
        <v>7.9276732681794873E-2</v>
      </c>
      <c r="D981" s="4">
        <f t="shared" si="148"/>
        <v>7.772928612753402E-2</v>
      </c>
      <c r="E981" s="6">
        <f t="shared" si="149"/>
        <v>7.8497933751385987E-2</v>
      </c>
      <c r="F981" s="7">
        <f t="shared" si="150"/>
        <v>7.796472085653626E-2</v>
      </c>
      <c r="I981" s="10">
        <v>979</v>
      </c>
      <c r="J981" s="8">
        <f t="shared" si="151"/>
        <v>8.0776732681794874E-2</v>
      </c>
      <c r="K981" s="8">
        <f t="shared" si="151"/>
        <v>7.9229286127534021E-2</v>
      </c>
      <c r="L981" s="8">
        <f t="shared" si="151"/>
        <v>7.9997933751385988E-2</v>
      </c>
      <c r="M981" s="8">
        <f t="shared" si="146"/>
        <v>7.9464720856536261E-2</v>
      </c>
      <c r="P981">
        <v>979</v>
      </c>
      <c r="Q981" s="8">
        <f t="shared" si="152"/>
        <v>7.7776732681794872E-2</v>
      </c>
      <c r="R981" s="8">
        <f t="shared" si="152"/>
        <v>7.6229286127534018E-2</v>
      </c>
      <c r="S981" s="8">
        <f t="shared" si="152"/>
        <v>7.6997933751385986E-2</v>
      </c>
      <c r="T981" s="8">
        <f t="shared" si="147"/>
        <v>7.6464720856536258E-2</v>
      </c>
      <c r="W981">
        <v>979</v>
      </c>
      <c r="X981" s="4">
        <f t="shared" si="145"/>
        <v>7.7968700852432404E-2</v>
      </c>
      <c r="Y981" s="4">
        <f t="shared" si="143"/>
        <v>7.7068655565809427E-2</v>
      </c>
      <c r="Z981" s="4">
        <f t="shared" si="144"/>
        <v>7.6454504141372545E-2</v>
      </c>
    </row>
    <row r="982" spans="1:26" x14ac:dyDescent="0.25">
      <c r="A982" s="16">
        <f t="shared" si="153"/>
        <v>44515</v>
      </c>
      <c r="B982">
        <f>+'[2]Ejercicio 1'!E1199</f>
        <v>980</v>
      </c>
      <c r="C982" s="5">
        <v>7.9275090846348914E-2</v>
      </c>
      <c r="D982" s="4">
        <f t="shared" si="148"/>
        <v>7.7727707558570988E-2</v>
      </c>
      <c r="E982" s="6">
        <f t="shared" si="149"/>
        <v>7.8496323859936823E-2</v>
      </c>
      <c r="F982" s="7">
        <f t="shared" si="150"/>
        <v>7.7963132715349132E-2</v>
      </c>
      <c r="I982" s="10">
        <v>980</v>
      </c>
      <c r="J982" s="8">
        <f t="shared" si="151"/>
        <v>8.0775090846348915E-2</v>
      </c>
      <c r="K982" s="8">
        <f t="shared" si="151"/>
        <v>7.9227707558570989E-2</v>
      </c>
      <c r="L982" s="8">
        <f t="shared" si="151"/>
        <v>7.9996323859936824E-2</v>
      </c>
      <c r="M982" s="8">
        <f t="shared" si="146"/>
        <v>7.9463132715349133E-2</v>
      </c>
      <c r="P982">
        <v>980</v>
      </c>
      <c r="Q982" s="8">
        <f t="shared" si="152"/>
        <v>7.7775090846348913E-2</v>
      </c>
      <c r="R982" s="8">
        <f t="shared" si="152"/>
        <v>7.6227707558570987E-2</v>
      </c>
      <c r="S982" s="8">
        <f t="shared" si="152"/>
        <v>7.6996323859936822E-2</v>
      </c>
      <c r="T982" s="8">
        <f t="shared" si="147"/>
        <v>7.646313271534913E-2</v>
      </c>
      <c r="W982">
        <v>980</v>
      </c>
      <c r="X982" s="4">
        <f t="shared" si="145"/>
        <v>7.7965418345631088E-2</v>
      </c>
      <c r="Y982" s="4">
        <f t="shared" si="143"/>
        <v>7.7065435841580654E-2</v>
      </c>
      <c r="Z982" s="4">
        <f t="shared" si="144"/>
        <v>7.645132704199753E-2</v>
      </c>
    </row>
    <row r="983" spans="1:26" x14ac:dyDescent="0.25">
      <c r="A983" s="16">
        <f t="shared" si="153"/>
        <v>44516</v>
      </c>
      <c r="B983">
        <f>+'[2]Ejercicio 1'!E1200</f>
        <v>981</v>
      </c>
      <c r="C983" s="5">
        <v>7.9273449010902955E-2</v>
      </c>
      <c r="D983" s="4">
        <f t="shared" si="148"/>
        <v>7.7726128988348089E-2</v>
      </c>
      <c r="E983" s="6">
        <f t="shared" si="149"/>
        <v>7.8494713967845547E-2</v>
      </c>
      <c r="F983" s="7">
        <f t="shared" si="150"/>
        <v>7.7961544573091429E-2</v>
      </c>
      <c r="I983" s="10">
        <v>981</v>
      </c>
      <c r="J983" s="8">
        <f t="shared" si="151"/>
        <v>8.0773449010902956E-2</v>
      </c>
      <c r="K983" s="8">
        <f t="shared" si="151"/>
        <v>7.9226128988348091E-2</v>
      </c>
      <c r="L983" s="8">
        <f t="shared" si="151"/>
        <v>7.9994713967845549E-2</v>
      </c>
      <c r="M983" s="8">
        <f t="shared" si="146"/>
        <v>7.946154457309143E-2</v>
      </c>
      <c r="P983">
        <v>981</v>
      </c>
      <c r="Q983" s="8">
        <f t="shared" si="152"/>
        <v>7.7773449010902954E-2</v>
      </c>
      <c r="R983" s="8">
        <f t="shared" si="152"/>
        <v>7.6226128988348088E-2</v>
      </c>
      <c r="S983" s="8">
        <f t="shared" si="152"/>
        <v>7.6994713967845546E-2</v>
      </c>
      <c r="T983" s="8">
        <f t="shared" si="147"/>
        <v>7.6461544573091428E-2</v>
      </c>
      <c r="W983">
        <v>981</v>
      </c>
      <c r="X983" s="4">
        <f t="shared" si="145"/>
        <v>7.7962135840138613E-2</v>
      </c>
      <c r="Y983" s="4">
        <f t="shared" si="143"/>
        <v>7.7062216116077289E-2</v>
      </c>
      <c r="Z983" s="4">
        <f t="shared" si="144"/>
        <v>7.6448149939604929E-2</v>
      </c>
    </row>
    <row r="984" spans="1:26" x14ac:dyDescent="0.25">
      <c r="A984" s="16">
        <f t="shared" si="153"/>
        <v>44517</v>
      </c>
      <c r="B984">
        <f>+'[2]Ejercicio 1'!E1201</f>
        <v>982</v>
      </c>
      <c r="C984" s="5">
        <v>7.9271807175456996E-2</v>
      </c>
      <c r="D984" s="4">
        <f t="shared" si="148"/>
        <v>7.7724550416865532E-2</v>
      </c>
      <c r="E984" s="6">
        <f t="shared" si="149"/>
        <v>7.8493104075112133E-2</v>
      </c>
      <c r="F984" s="7">
        <f t="shared" si="150"/>
        <v>7.7959956429760294E-2</v>
      </c>
      <c r="I984" s="10">
        <v>982</v>
      </c>
      <c r="J984" s="8">
        <f t="shared" si="151"/>
        <v>8.0771807175456997E-2</v>
      </c>
      <c r="K984" s="8">
        <f t="shared" si="151"/>
        <v>7.9224550416865533E-2</v>
      </c>
      <c r="L984" s="8">
        <f t="shared" si="151"/>
        <v>7.9993104075112134E-2</v>
      </c>
      <c r="M984" s="8">
        <f t="shared" si="146"/>
        <v>7.9459956429760295E-2</v>
      </c>
      <c r="P984">
        <v>982</v>
      </c>
      <c r="Q984" s="8">
        <f t="shared" si="152"/>
        <v>7.7771807175456995E-2</v>
      </c>
      <c r="R984" s="8">
        <f t="shared" si="152"/>
        <v>7.622455041686553E-2</v>
      </c>
      <c r="S984" s="8">
        <f t="shared" si="152"/>
        <v>7.6993104075112132E-2</v>
      </c>
      <c r="T984" s="8">
        <f t="shared" si="147"/>
        <v>7.6459956429760292E-2</v>
      </c>
      <c r="W984">
        <v>982</v>
      </c>
      <c r="X984" s="4">
        <f t="shared" si="145"/>
        <v>7.7958853335959824E-2</v>
      </c>
      <c r="Y984" s="4">
        <f t="shared" si="143"/>
        <v>7.7058996389289688E-2</v>
      </c>
      <c r="Z984" s="4">
        <f t="shared" si="144"/>
        <v>7.6444972834091976E-2</v>
      </c>
    </row>
    <row r="985" spans="1:26" x14ac:dyDescent="0.25">
      <c r="A985" s="16">
        <f t="shared" si="153"/>
        <v>44518</v>
      </c>
      <c r="B985">
        <f>+'[2]Ejercicio 1'!E1202</f>
        <v>983</v>
      </c>
      <c r="C985" s="5">
        <v>7.9270165340011037E-2</v>
      </c>
      <c r="D985" s="4">
        <f t="shared" si="148"/>
        <v>7.7722971844123107E-2</v>
      </c>
      <c r="E985" s="6">
        <f t="shared" si="149"/>
        <v>7.8491494181735719E-2</v>
      </c>
      <c r="F985" s="7">
        <f t="shared" si="150"/>
        <v>7.7958368285358598E-2</v>
      </c>
      <c r="I985" s="10">
        <v>983</v>
      </c>
      <c r="J985" s="8">
        <f t="shared" si="151"/>
        <v>8.0770165340011038E-2</v>
      </c>
      <c r="K985" s="8">
        <f t="shared" si="151"/>
        <v>7.9222971844123108E-2</v>
      </c>
      <c r="L985" s="8">
        <f t="shared" si="151"/>
        <v>7.999149418173572E-2</v>
      </c>
      <c r="M985" s="8">
        <f t="shared" si="146"/>
        <v>7.9458368285358599E-2</v>
      </c>
      <c r="P985">
        <v>983</v>
      </c>
      <c r="Q985" s="8">
        <f t="shared" si="152"/>
        <v>7.7770165340011035E-2</v>
      </c>
      <c r="R985" s="8">
        <f t="shared" si="152"/>
        <v>7.6222971844123105E-2</v>
      </c>
      <c r="S985" s="8">
        <f t="shared" si="152"/>
        <v>7.6991494181735717E-2</v>
      </c>
      <c r="T985" s="8">
        <f t="shared" si="147"/>
        <v>7.6458368285358597E-2</v>
      </c>
      <c r="W985">
        <v>983</v>
      </c>
      <c r="X985" s="4">
        <f t="shared" si="145"/>
        <v>7.7955570833092055E-2</v>
      </c>
      <c r="Y985" s="4">
        <f t="shared" si="143"/>
        <v>7.7055776661219599E-2</v>
      </c>
      <c r="Z985" s="4">
        <f t="shared" si="144"/>
        <v>7.6441795725746997E-2</v>
      </c>
    </row>
    <row r="986" spans="1:26" x14ac:dyDescent="0.25">
      <c r="A986" s="16">
        <f t="shared" si="153"/>
        <v>44519</v>
      </c>
      <c r="B986">
        <f>+'[2]Ejercicio 1'!E1203</f>
        <v>984</v>
      </c>
      <c r="C986" s="5">
        <v>7.9268523504565078E-2</v>
      </c>
      <c r="D986" s="4">
        <f t="shared" si="148"/>
        <v>7.7721393270121231E-2</v>
      </c>
      <c r="E986" s="6">
        <f t="shared" si="149"/>
        <v>7.8489884287717193E-2</v>
      </c>
      <c r="F986" s="7">
        <f t="shared" si="150"/>
        <v>7.7956780139883469E-2</v>
      </c>
      <c r="I986" s="10">
        <v>984</v>
      </c>
      <c r="J986" s="8">
        <f t="shared" si="151"/>
        <v>8.0768523504565079E-2</v>
      </c>
      <c r="K986" s="8">
        <f t="shared" si="151"/>
        <v>7.9221393270121232E-2</v>
      </c>
      <c r="L986" s="8">
        <f t="shared" si="151"/>
        <v>7.9989884287717194E-2</v>
      </c>
      <c r="M986" s="8">
        <f t="shared" si="146"/>
        <v>7.9456780139883471E-2</v>
      </c>
      <c r="P986">
        <v>984</v>
      </c>
      <c r="Q986" s="8">
        <f t="shared" si="152"/>
        <v>7.7768523504565076E-2</v>
      </c>
      <c r="R986" s="8">
        <f t="shared" si="152"/>
        <v>7.6221393270121229E-2</v>
      </c>
      <c r="S986" s="8">
        <f t="shared" si="152"/>
        <v>7.6989884287717192E-2</v>
      </c>
      <c r="T986" s="8">
        <f t="shared" si="147"/>
        <v>7.6456780139883468E-2</v>
      </c>
      <c r="W986">
        <v>984</v>
      </c>
      <c r="X986" s="4">
        <f t="shared" si="145"/>
        <v>7.7952288331537528E-2</v>
      </c>
      <c r="Y986" s="4">
        <f t="shared" si="143"/>
        <v>7.7052556931856475E-2</v>
      </c>
      <c r="Z986" s="4">
        <f t="shared" si="144"/>
        <v>7.6438618614290216E-2</v>
      </c>
    </row>
    <row r="987" spans="1:26" x14ac:dyDescent="0.25">
      <c r="A987" s="16">
        <f t="shared" si="153"/>
        <v>44520</v>
      </c>
      <c r="B987">
        <f>+'[2]Ejercicio 1'!E1204</f>
        <v>985</v>
      </c>
      <c r="C987" s="5">
        <v>7.9266881669119119E-2</v>
      </c>
      <c r="D987" s="4">
        <f t="shared" si="148"/>
        <v>7.7719814694859266E-2</v>
      </c>
      <c r="E987" s="6">
        <f t="shared" si="149"/>
        <v>7.8488274393056529E-2</v>
      </c>
      <c r="F987" s="7">
        <f t="shared" si="150"/>
        <v>7.7955191993334907E-2</v>
      </c>
      <c r="I987" s="10">
        <v>985</v>
      </c>
      <c r="J987" s="8">
        <f t="shared" si="151"/>
        <v>8.076688166911912E-2</v>
      </c>
      <c r="K987" s="8">
        <f t="shared" si="151"/>
        <v>7.9219814694859267E-2</v>
      </c>
      <c r="L987" s="8">
        <f t="shared" si="151"/>
        <v>7.998827439305653E-2</v>
      </c>
      <c r="M987" s="8">
        <f t="shared" si="146"/>
        <v>7.9455191993334909E-2</v>
      </c>
      <c r="P987">
        <v>985</v>
      </c>
      <c r="Q987" s="8">
        <f t="shared" si="152"/>
        <v>7.7766881669119117E-2</v>
      </c>
      <c r="R987" s="8">
        <f t="shared" si="152"/>
        <v>7.6219814694859264E-2</v>
      </c>
      <c r="S987" s="8">
        <f t="shared" si="152"/>
        <v>7.6988274393056527E-2</v>
      </c>
      <c r="T987" s="8">
        <f t="shared" si="147"/>
        <v>7.6455191993334906E-2</v>
      </c>
      <c r="W987">
        <v>985</v>
      </c>
      <c r="X987" s="4">
        <f t="shared" si="145"/>
        <v>7.7949005831290094E-2</v>
      </c>
      <c r="Y987" s="4">
        <f t="shared" si="143"/>
        <v>7.7049337201218773E-2</v>
      </c>
      <c r="Z987" s="4">
        <f t="shared" si="144"/>
        <v>7.6435441499710224E-2</v>
      </c>
    </row>
    <row r="988" spans="1:26" x14ac:dyDescent="0.25">
      <c r="A988" s="16">
        <f t="shared" si="153"/>
        <v>44521</v>
      </c>
      <c r="B988">
        <f>+'[2]Ejercicio 1'!E1205</f>
        <v>986</v>
      </c>
      <c r="C988" s="5">
        <v>7.926523983367316E-2</v>
      </c>
      <c r="D988" s="4">
        <f t="shared" si="148"/>
        <v>7.7718236118337447E-2</v>
      </c>
      <c r="E988" s="6">
        <f t="shared" si="149"/>
        <v>7.8486664497752864E-2</v>
      </c>
      <c r="F988" s="7">
        <f t="shared" si="150"/>
        <v>7.7953603845712927E-2</v>
      </c>
      <c r="I988" s="10">
        <v>986</v>
      </c>
      <c r="J988" s="8">
        <f t="shared" si="151"/>
        <v>8.0765239833673161E-2</v>
      </c>
      <c r="K988" s="8">
        <f t="shared" si="151"/>
        <v>7.9218236118337448E-2</v>
      </c>
      <c r="L988" s="8">
        <f t="shared" si="151"/>
        <v>7.9986664497752866E-2</v>
      </c>
      <c r="M988" s="8">
        <f t="shared" si="146"/>
        <v>7.9453603845712928E-2</v>
      </c>
      <c r="P988">
        <v>986</v>
      </c>
      <c r="Q988" s="8">
        <f t="shared" si="152"/>
        <v>7.7765239833673158E-2</v>
      </c>
      <c r="R988" s="8">
        <f t="shared" si="152"/>
        <v>7.6218236118337446E-2</v>
      </c>
      <c r="S988" s="8">
        <f t="shared" si="152"/>
        <v>7.6986664497752863E-2</v>
      </c>
      <c r="T988" s="8">
        <f t="shared" si="147"/>
        <v>7.6453603845712925E-2</v>
      </c>
      <c r="W988">
        <v>986</v>
      </c>
      <c r="X988" s="4">
        <f t="shared" si="145"/>
        <v>7.7945723332355457E-2</v>
      </c>
      <c r="Y988" s="4">
        <f t="shared" si="143"/>
        <v>7.7046117469296807E-2</v>
      </c>
      <c r="Z988" s="4">
        <f t="shared" si="144"/>
        <v>7.6432264382201145E-2</v>
      </c>
    </row>
    <row r="989" spans="1:26" x14ac:dyDescent="0.25">
      <c r="A989" s="16">
        <f t="shared" si="153"/>
        <v>44522</v>
      </c>
      <c r="B989">
        <f>+'[2]Ejercicio 1'!E1206</f>
        <v>987</v>
      </c>
      <c r="C989" s="5">
        <v>7.92635979982272E-2</v>
      </c>
      <c r="D989" s="4">
        <f t="shared" si="148"/>
        <v>7.7716657540555734E-2</v>
      </c>
      <c r="E989" s="6">
        <f t="shared" si="149"/>
        <v>7.8485054601807089E-2</v>
      </c>
      <c r="F989" s="7">
        <f t="shared" si="150"/>
        <v>7.7952015697020371E-2</v>
      </c>
      <c r="I989" s="10">
        <v>987</v>
      </c>
      <c r="J989" s="8">
        <f t="shared" si="151"/>
        <v>8.0763597998227202E-2</v>
      </c>
      <c r="K989" s="8">
        <f t="shared" si="151"/>
        <v>7.9216657540555735E-2</v>
      </c>
      <c r="L989" s="8">
        <f t="shared" si="151"/>
        <v>7.998505460180709E-2</v>
      </c>
      <c r="M989" s="8">
        <f t="shared" si="146"/>
        <v>7.9452015697020373E-2</v>
      </c>
      <c r="P989">
        <v>987</v>
      </c>
      <c r="Q989" s="8">
        <f t="shared" si="152"/>
        <v>7.7763597998227199E-2</v>
      </c>
      <c r="R989" s="8">
        <f t="shared" si="152"/>
        <v>7.6216657540555732E-2</v>
      </c>
      <c r="S989" s="8">
        <f t="shared" si="152"/>
        <v>7.6985054601807087E-2</v>
      </c>
      <c r="T989" s="8">
        <f t="shared" si="147"/>
        <v>7.645201569702037E-2</v>
      </c>
      <c r="W989">
        <v>987</v>
      </c>
      <c r="X989" s="4">
        <f t="shared" si="145"/>
        <v>7.7942440834731855E-2</v>
      </c>
      <c r="Y989" s="4">
        <f t="shared" si="143"/>
        <v>7.7042897736083582E-2</v>
      </c>
      <c r="Z989" s="4">
        <f t="shared" si="144"/>
        <v>7.6429087261677339E-2</v>
      </c>
    </row>
    <row r="990" spans="1:26" x14ac:dyDescent="0.25">
      <c r="A990" s="16">
        <f t="shared" si="153"/>
        <v>44523</v>
      </c>
      <c r="B990">
        <f>+'[2]Ejercicio 1'!E1207</f>
        <v>988</v>
      </c>
      <c r="C990" s="5">
        <v>7.9261956162781227E-2</v>
      </c>
      <c r="D990" s="4">
        <f t="shared" si="148"/>
        <v>7.7715078961514777E-2</v>
      </c>
      <c r="E990" s="6">
        <f t="shared" si="149"/>
        <v>7.8483444705219174E-2</v>
      </c>
      <c r="F990" s="7">
        <f t="shared" si="150"/>
        <v>7.7950427547257242E-2</v>
      </c>
      <c r="I990" s="10">
        <v>988</v>
      </c>
      <c r="J990" s="8">
        <f t="shared" si="151"/>
        <v>8.0761956162781229E-2</v>
      </c>
      <c r="K990" s="8">
        <f t="shared" si="151"/>
        <v>7.9215078961514779E-2</v>
      </c>
      <c r="L990" s="8">
        <f t="shared" si="151"/>
        <v>7.9983444705219175E-2</v>
      </c>
      <c r="M990" s="8">
        <f t="shared" si="146"/>
        <v>7.9450427547257244E-2</v>
      </c>
      <c r="P990">
        <v>988</v>
      </c>
      <c r="Q990" s="8">
        <f t="shared" si="152"/>
        <v>7.7761956162781226E-2</v>
      </c>
      <c r="R990" s="8">
        <f t="shared" si="152"/>
        <v>7.6215078961514776E-2</v>
      </c>
      <c r="S990" s="8">
        <f t="shared" si="152"/>
        <v>7.6983444705219173E-2</v>
      </c>
      <c r="T990" s="8">
        <f t="shared" si="147"/>
        <v>7.6450427547257241E-2</v>
      </c>
      <c r="W990">
        <v>988</v>
      </c>
      <c r="X990" s="4">
        <f t="shared" si="145"/>
        <v>7.7939158338422354E-2</v>
      </c>
      <c r="Y990" s="4">
        <f t="shared" si="143"/>
        <v>7.7039678001586107E-2</v>
      </c>
      <c r="Z990" s="4">
        <f t="shared" si="144"/>
        <v>7.6425910138130229E-2</v>
      </c>
    </row>
    <row r="991" spans="1:26" x14ac:dyDescent="0.25">
      <c r="A991" s="16">
        <f t="shared" si="153"/>
        <v>44524</v>
      </c>
      <c r="B991">
        <f>+'[2]Ejercicio 1'!E1208</f>
        <v>989</v>
      </c>
      <c r="C991" s="5">
        <v>7.9260314327335268E-2</v>
      </c>
      <c r="D991" s="4">
        <f t="shared" si="148"/>
        <v>7.7713500381213732E-2</v>
      </c>
      <c r="E991" s="6">
        <f t="shared" si="149"/>
        <v>7.8481834807989148E-2</v>
      </c>
      <c r="F991" s="7">
        <f t="shared" si="150"/>
        <v>7.7948839396417835E-2</v>
      </c>
      <c r="I991" s="10">
        <v>989</v>
      </c>
      <c r="J991" s="8">
        <f t="shared" si="151"/>
        <v>8.076031432733527E-2</v>
      </c>
      <c r="K991" s="8">
        <f t="shared" si="151"/>
        <v>7.9213500381213733E-2</v>
      </c>
      <c r="L991" s="8">
        <f t="shared" si="151"/>
        <v>7.9981834807989149E-2</v>
      </c>
      <c r="M991" s="8">
        <f t="shared" si="146"/>
        <v>7.9448839396417836E-2</v>
      </c>
      <c r="P991">
        <v>989</v>
      </c>
      <c r="Q991" s="8">
        <f t="shared" si="152"/>
        <v>7.7760314327335267E-2</v>
      </c>
      <c r="R991" s="8">
        <f t="shared" si="152"/>
        <v>7.6213500381213731E-2</v>
      </c>
      <c r="S991" s="8">
        <f t="shared" si="152"/>
        <v>7.6981834807989147E-2</v>
      </c>
      <c r="T991" s="8">
        <f t="shared" si="147"/>
        <v>7.6448839396417834E-2</v>
      </c>
      <c r="W991">
        <v>989</v>
      </c>
      <c r="X991" s="4">
        <f t="shared" si="145"/>
        <v>7.7935875843421279E-2</v>
      </c>
      <c r="Y991" s="4">
        <f t="shared" ref="Y991:Y1054" si="154">Tasa_Fwd(E900,B900,E991,B991,91)</f>
        <v>7.7036458265814914E-2</v>
      </c>
      <c r="Z991" s="4">
        <f t="shared" si="144"/>
        <v>7.6422733011559829E-2</v>
      </c>
    </row>
    <row r="992" spans="1:26" x14ac:dyDescent="0.25">
      <c r="A992" s="16">
        <f t="shared" si="153"/>
        <v>44525</v>
      </c>
      <c r="B992">
        <f>+'[2]Ejercicio 1'!E1209</f>
        <v>990</v>
      </c>
      <c r="C992" s="5">
        <v>7.9258672491889309E-2</v>
      </c>
      <c r="D992" s="4">
        <f t="shared" si="148"/>
        <v>7.7711921799652597E-2</v>
      </c>
      <c r="E992" s="6">
        <f t="shared" si="149"/>
        <v>7.8480224910116109E-2</v>
      </c>
      <c r="F992" s="7">
        <f t="shared" si="150"/>
        <v>7.7947251244507854E-2</v>
      </c>
      <c r="I992" s="10">
        <v>990</v>
      </c>
      <c r="J992" s="8">
        <f t="shared" si="151"/>
        <v>8.0758672491889311E-2</v>
      </c>
      <c r="K992" s="8">
        <f t="shared" si="151"/>
        <v>7.9211921799652599E-2</v>
      </c>
      <c r="L992" s="8">
        <f t="shared" si="151"/>
        <v>7.998022491011611E-2</v>
      </c>
      <c r="M992" s="8">
        <f t="shared" si="146"/>
        <v>7.9447251244507855E-2</v>
      </c>
      <c r="P992">
        <v>990</v>
      </c>
      <c r="Q992" s="8">
        <f t="shared" si="152"/>
        <v>7.7758672491889308E-2</v>
      </c>
      <c r="R992" s="8">
        <f t="shared" si="152"/>
        <v>7.6211921799652596E-2</v>
      </c>
      <c r="S992" s="8">
        <f t="shared" si="152"/>
        <v>7.6980224910116107E-2</v>
      </c>
      <c r="T992" s="8">
        <f t="shared" si="147"/>
        <v>7.6447251244507852E-2</v>
      </c>
      <c r="W992">
        <v>990</v>
      </c>
      <c r="X992" s="4">
        <f t="shared" si="145"/>
        <v>7.7932593349729032E-2</v>
      </c>
      <c r="Y992" s="4">
        <f t="shared" si="154"/>
        <v>7.70332385287507E-2</v>
      </c>
      <c r="Z992" s="4">
        <f t="shared" ref="Z992:Z1055" si="155">Tasa_Fwd(F964,B964,F992,B992,28)</f>
        <v>7.6419555881871923E-2</v>
      </c>
    </row>
    <row r="993" spans="1:26" x14ac:dyDescent="0.25">
      <c r="A993" s="16">
        <f t="shared" si="153"/>
        <v>44526</v>
      </c>
      <c r="B993">
        <f>+'[2]Ejercicio 1'!E1210</f>
        <v>991</v>
      </c>
      <c r="C993" s="5">
        <v>7.925703065644335E-2</v>
      </c>
      <c r="D993" s="4">
        <f t="shared" si="148"/>
        <v>7.7710343216831776E-2</v>
      </c>
      <c r="E993" s="6">
        <f t="shared" si="149"/>
        <v>7.8478615011600958E-2</v>
      </c>
      <c r="F993" s="7">
        <f t="shared" si="150"/>
        <v>7.7945663091524439E-2</v>
      </c>
      <c r="I993" s="10">
        <v>991</v>
      </c>
      <c r="J993" s="8">
        <f t="shared" si="151"/>
        <v>8.0757030656443352E-2</v>
      </c>
      <c r="K993" s="8">
        <f t="shared" si="151"/>
        <v>7.9210343216831777E-2</v>
      </c>
      <c r="L993" s="8">
        <f t="shared" si="151"/>
        <v>7.9978615011600959E-2</v>
      </c>
      <c r="M993" s="8">
        <f t="shared" si="146"/>
        <v>7.9445663091524441E-2</v>
      </c>
      <c r="P993">
        <v>991</v>
      </c>
      <c r="Q993" s="8">
        <f t="shared" si="152"/>
        <v>7.7757030656443349E-2</v>
      </c>
      <c r="R993" s="8">
        <f t="shared" si="152"/>
        <v>7.6210343216831775E-2</v>
      </c>
      <c r="S993" s="8">
        <f t="shared" si="152"/>
        <v>7.6978615011600957E-2</v>
      </c>
      <c r="T993" s="8">
        <f t="shared" si="147"/>
        <v>7.6445663091524438E-2</v>
      </c>
      <c r="W993">
        <v>991</v>
      </c>
      <c r="X993" s="4">
        <f t="shared" si="145"/>
        <v>7.7929310857350026E-2</v>
      </c>
      <c r="Y993" s="4">
        <f t="shared" si="154"/>
        <v>7.703001879040311E-2</v>
      </c>
      <c r="Z993" s="4">
        <f t="shared" si="155"/>
        <v>7.6416378749257774E-2</v>
      </c>
    </row>
    <row r="994" spans="1:26" x14ac:dyDescent="0.25">
      <c r="A994" s="16">
        <f t="shared" si="153"/>
        <v>44527</v>
      </c>
      <c r="B994">
        <f>+'[2]Ejercicio 1'!E1211</f>
        <v>992</v>
      </c>
      <c r="C994" s="5">
        <v>7.9255388820997391E-2</v>
      </c>
      <c r="D994" s="4">
        <f t="shared" si="148"/>
        <v>7.7708764632751698E-2</v>
      </c>
      <c r="E994" s="6">
        <f t="shared" si="149"/>
        <v>7.8477005112443682E-2</v>
      </c>
      <c r="F994" s="7">
        <f t="shared" si="150"/>
        <v>7.7944074937470464E-2</v>
      </c>
      <c r="I994" s="10">
        <v>992</v>
      </c>
      <c r="J994" s="8">
        <f t="shared" si="151"/>
        <v>8.0755388820997392E-2</v>
      </c>
      <c r="K994" s="8">
        <f t="shared" si="151"/>
        <v>7.9208764632751699E-2</v>
      </c>
      <c r="L994" s="8">
        <f t="shared" si="151"/>
        <v>7.9977005112443683E-2</v>
      </c>
      <c r="M994" s="8">
        <f t="shared" si="146"/>
        <v>7.9444074937470466E-2</v>
      </c>
      <c r="P994">
        <v>992</v>
      </c>
      <c r="Q994" s="8">
        <f t="shared" si="152"/>
        <v>7.775538882099739E-2</v>
      </c>
      <c r="R994" s="8">
        <f t="shared" si="152"/>
        <v>7.6208764632751697E-2</v>
      </c>
      <c r="S994" s="8">
        <f t="shared" si="152"/>
        <v>7.697700511244368E-2</v>
      </c>
      <c r="T994" s="8">
        <f t="shared" si="147"/>
        <v>7.6444074937470463E-2</v>
      </c>
      <c r="W994">
        <v>992</v>
      </c>
      <c r="X994" s="4">
        <f t="shared" si="145"/>
        <v>7.7926028366285136E-2</v>
      </c>
      <c r="Y994" s="4">
        <f t="shared" si="154"/>
        <v>7.7026799050780068E-2</v>
      </c>
      <c r="Z994" s="4">
        <f t="shared" si="155"/>
        <v>7.6413201613626053E-2</v>
      </c>
    </row>
    <row r="995" spans="1:26" x14ac:dyDescent="0.25">
      <c r="A995" s="16">
        <f t="shared" si="153"/>
        <v>44528</v>
      </c>
      <c r="B995">
        <f>+'[2]Ejercicio 1'!E1212</f>
        <v>993</v>
      </c>
      <c r="C995" s="5">
        <v>7.9253746985551432E-2</v>
      </c>
      <c r="D995" s="4">
        <f t="shared" si="148"/>
        <v>7.7707186047411114E-2</v>
      </c>
      <c r="E995" s="6">
        <f t="shared" si="149"/>
        <v>7.8475395212643392E-2</v>
      </c>
      <c r="F995" s="7">
        <f t="shared" si="150"/>
        <v>7.7942486782343057E-2</v>
      </c>
      <c r="I995" s="10">
        <v>993</v>
      </c>
      <c r="J995" s="8">
        <f t="shared" si="151"/>
        <v>8.0753746985551433E-2</v>
      </c>
      <c r="K995" s="8">
        <f t="shared" si="151"/>
        <v>7.9207186047411116E-2</v>
      </c>
      <c r="L995" s="8">
        <f t="shared" si="151"/>
        <v>7.9975395212643394E-2</v>
      </c>
      <c r="M995" s="8">
        <f t="shared" si="146"/>
        <v>7.9442486782343058E-2</v>
      </c>
      <c r="P995">
        <v>993</v>
      </c>
      <c r="Q995" s="8">
        <f t="shared" si="152"/>
        <v>7.7753746985551431E-2</v>
      </c>
      <c r="R995" s="8">
        <f t="shared" si="152"/>
        <v>7.6207186047411113E-2</v>
      </c>
      <c r="S995" s="8">
        <f t="shared" si="152"/>
        <v>7.6975395212643391E-2</v>
      </c>
      <c r="T995" s="8">
        <f t="shared" si="147"/>
        <v>7.6442486782343055E-2</v>
      </c>
      <c r="W995">
        <v>993</v>
      </c>
      <c r="X995" s="4">
        <f t="shared" si="145"/>
        <v>7.7922745876528199E-2</v>
      </c>
      <c r="Y995" s="4">
        <f t="shared" si="154"/>
        <v>7.702357930985608E-2</v>
      </c>
      <c r="Z995" s="4">
        <f t="shared" si="155"/>
        <v>7.6410024474968183E-2</v>
      </c>
    </row>
    <row r="996" spans="1:26" x14ac:dyDescent="0.25">
      <c r="A996" s="16">
        <f t="shared" si="153"/>
        <v>44529</v>
      </c>
      <c r="B996">
        <f>+'[2]Ejercicio 1'!E1213</f>
        <v>994</v>
      </c>
      <c r="C996" s="5">
        <v>7.9252105150105473E-2</v>
      </c>
      <c r="D996" s="4">
        <f t="shared" si="148"/>
        <v>7.7705607460811052E-2</v>
      </c>
      <c r="E996" s="6">
        <f t="shared" si="149"/>
        <v>7.8473785312200992E-2</v>
      </c>
      <c r="F996" s="7">
        <f t="shared" si="150"/>
        <v>7.7940898626142216E-2</v>
      </c>
      <c r="I996" s="10">
        <v>994</v>
      </c>
      <c r="J996" s="8">
        <f t="shared" si="151"/>
        <v>8.0752105150105474E-2</v>
      </c>
      <c r="K996" s="8">
        <f t="shared" si="151"/>
        <v>7.9205607460811053E-2</v>
      </c>
      <c r="L996" s="8">
        <f t="shared" si="151"/>
        <v>7.9973785312200993E-2</v>
      </c>
      <c r="M996" s="8">
        <f t="shared" si="146"/>
        <v>7.9440898626142217E-2</v>
      </c>
      <c r="P996">
        <v>994</v>
      </c>
      <c r="Q996" s="8">
        <f t="shared" si="152"/>
        <v>7.7752105150105472E-2</v>
      </c>
      <c r="R996" s="8">
        <f t="shared" si="152"/>
        <v>7.6205607460811051E-2</v>
      </c>
      <c r="S996" s="8">
        <f t="shared" si="152"/>
        <v>7.697378531220099E-2</v>
      </c>
      <c r="T996" s="8">
        <f t="shared" si="147"/>
        <v>7.6440898626142215E-2</v>
      </c>
      <c r="W996">
        <v>994</v>
      </c>
      <c r="X996" s="4">
        <f t="shared" si="145"/>
        <v>7.7919463388080548E-2</v>
      </c>
      <c r="Y996" s="4">
        <f t="shared" si="154"/>
        <v>7.7020359567657515E-2</v>
      </c>
      <c r="Z996" s="4">
        <f t="shared" si="155"/>
        <v>7.6406847333192793E-2</v>
      </c>
    </row>
    <row r="997" spans="1:26" x14ac:dyDescent="0.25">
      <c r="A997" s="16">
        <f t="shared" si="153"/>
        <v>44530</v>
      </c>
      <c r="B997">
        <f>+'[2]Ejercicio 1'!E1214</f>
        <v>995</v>
      </c>
      <c r="C997" s="5">
        <v>7.9250463314659514E-2</v>
      </c>
      <c r="D997" s="4">
        <f t="shared" si="148"/>
        <v>7.77040288729509E-2</v>
      </c>
      <c r="E997" s="6">
        <f t="shared" si="149"/>
        <v>7.8472175411115577E-2</v>
      </c>
      <c r="F997" s="7">
        <f t="shared" si="150"/>
        <v>7.7939310468870815E-2</v>
      </c>
      <c r="I997" s="10">
        <v>995</v>
      </c>
      <c r="J997" s="8">
        <f t="shared" si="151"/>
        <v>8.0750463314659515E-2</v>
      </c>
      <c r="K997" s="8">
        <f t="shared" si="151"/>
        <v>7.9204028872950902E-2</v>
      </c>
      <c r="L997" s="8">
        <f t="shared" si="151"/>
        <v>7.9972175411115579E-2</v>
      </c>
      <c r="M997" s="8">
        <f t="shared" si="146"/>
        <v>7.9439310468870816E-2</v>
      </c>
      <c r="P997">
        <v>995</v>
      </c>
      <c r="Q997" s="8">
        <f t="shared" si="152"/>
        <v>7.7750463314659513E-2</v>
      </c>
      <c r="R997" s="8">
        <f t="shared" si="152"/>
        <v>7.6204028872950899E-2</v>
      </c>
      <c r="S997" s="8">
        <f t="shared" si="152"/>
        <v>7.6972175411115576E-2</v>
      </c>
      <c r="T997" s="8">
        <f t="shared" si="147"/>
        <v>7.6439310468870814E-2</v>
      </c>
      <c r="W997">
        <v>995</v>
      </c>
      <c r="X997" s="4">
        <f t="shared" si="145"/>
        <v>7.7916180900946139E-2</v>
      </c>
      <c r="Y997" s="4">
        <f t="shared" si="154"/>
        <v>7.7017139824167663E-2</v>
      </c>
      <c r="Z997" s="4">
        <f t="shared" si="155"/>
        <v>7.6403670188496892E-2</v>
      </c>
    </row>
    <row r="998" spans="1:26" x14ac:dyDescent="0.25">
      <c r="A998" s="16">
        <f t="shared" si="153"/>
        <v>44531</v>
      </c>
      <c r="B998">
        <f>+'[2]Ejercicio 1'!E1215</f>
        <v>996</v>
      </c>
      <c r="C998" s="5">
        <v>7.9248821479213555E-2</v>
      </c>
      <c r="D998" s="4">
        <f t="shared" si="148"/>
        <v>7.7702450283831048E-2</v>
      </c>
      <c r="E998" s="6">
        <f t="shared" si="149"/>
        <v>7.8470565509388038E-2</v>
      </c>
      <c r="F998" s="7">
        <f t="shared" si="150"/>
        <v>7.7937722310525981E-2</v>
      </c>
      <c r="I998" s="10">
        <v>996</v>
      </c>
      <c r="J998" s="8">
        <f t="shared" si="151"/>
        <v>8.0748821479213556E-2</v>
      </c>
      <c r="K998" s="8">
        <f t="shared" si="151"/>
        <v>7.920245028383105E-2</v>
      </c>
      <c r="L998" s="8">
        <f t="shared" si="151"/>
        <v>7.9970565509388039E-2</v>
      </c>
      <c r="M998" s="8">
        <f t="shared" si="146"/>
        <v>7.9437722310525982E-2</v>
      </c>
      <c r="P998">
        <v>996</v>
      </c>
      <c r="Q998" s="8">
        <f t="shared" si="152"/>
        <v>7.7748821479213553E-2</v>
      </c>
      <c r="R998" s="8">
        <f t="shared" si="152"/>
        <v>7.6202450283831047E-2</v>
      </c>
      <c r="S998" s="8">
        <f t="shared" si="152"/>
        <v>7.6970565509388036E-2</v>
      </c>
      <c r="T998" s="8">
        <f t="shared" si="147"/>
        <v>7.643772231052598E-2</v>
      </c>
      <c r="W998">
        <v>996</v>
      </c>
      <c r="X998" s="4">
        <f t="shared" si="145"/>
        <v>7.7912898415123208E-2</v>
      </c>
      <c r="Y998" s="4">
        <f t="shared" si="154"/>
        <v>7.7013920079401471E-2</v>
      </c>
      <c r="Z998" s="4">
        <f t="shared" si="155"/>
        <v>7.6400493040771983E-2</v>
      </c>
    </row>
    <row r="999" spans="1:26" x14ac:dyDescent="0.25">
      <c r="A999" s="16">
        <f t="shared" si="153"/>
        <v>44532</v>
      </c>
      <c r="B999">
        <f>+'[2]Ejercicio 1'!E1216</f>
        <v>997</v>
      </c>
      <c r="C999" s="5">
        <v>7.9247179643767596E-2</v>
      </c>
      <c r="D999" s="4">
        <f t="shared" si="148"/>
        <v>7.7700871693451717E-2</v>
      </c>
      <c r="E999" s="6">
        <f t="shared" si="149"/>
        <v>7.8468955607019261E-2</v>
      </c>
      <c r="F999" s="7">
        <f t="shared" si="150"/>
        <v>7.7936134151107714E-2</v>
      </c>
      <c r="I999" s="10">
        <v>997</v>
      </c>
      <c r="J999" s="8">
        <f t="shared" si="151"/>
        <v>8.0747179643767597E-2</v>
      </c>
      <c r="K999" s="8">
        <f t="shared" si="151"/>
        <v>7.9200871693451719E-2</v>
      </c>
      <c r="L999" s="8">
        <f t="shared" si="151"/>
        <v>7.9968955607019263E-2</v>
      </c>
      <c r="M999" s="8">
        <f t="shared" si="146"/>
        <v>7.9436134151107715E-2</v>
      </c>
      <c r="P999">
        <v>997</v>
      </c>
      <c r="Q999" s="8">
        <f t="shared" si="152"/>
        <v>7.7747179643767594E-2</v>
      </c>
      <c r="R999" s="8">
        <f t="shared" si="152"/>
        <v>7.6200871693451716E-2</v>
      </c>
      <c r="S999" s="8">
        <f t="shared" si="152"/>
        <v>7.696895560701926E-2</v>
      </c>
      <c r="T999" s="8">
        <f t="shared" si="147"/>
        <v>7.6436134151107712E-2</v>
      </c>
      <c r="W999">
        <v>997</v>
      </c>
      <c r="X999" s="4">
        <f t="shared" si="145"/>
        <v>7.7909615930613504E-2</v>
      </c>
      <c r="Y999" s="4">
        <f t="shared" si="154"/>
        <v>7.7010700333361576E-2</v>
      </c>
      <c r="Z999" s="4">
        <f t="shared" si="155"/>
        <v>7.6397315889932427E-2</v>
      </c>
    </row>
    <row r="1000" spans="1:26" x14ac:dyDescent="0.25">
      <c r="A1000" s="16">
        <f t="shared" si="153"/>
        <v>44533</v>
      </c>
      <c r="B1000">
        <f>+'[2]Ejercicio 1'!E1217</f>
        <v>998</v>
      </c>
      <c r="C1000" s="5">
        <v>7.9245537808321637E-2</v>
      </c>
      <c r="D1000" s="4">
        <f t="shared" si="148"/>
        <v>7.7699293101812283E-2</v>
      </c>
      <c r="E1000" s="6">
        <f t="shared" si="149"/>
        <v>7.8467345704006611E-2</v>
      </c>
      <c r="F1000" s="7">
        <f t="shared" si="150"/>
        <v>7.7934545990618886E-2</v>
      </c>
      <c r="I1000" s="10">
        <v>998</v>
      </c>
      <c r="J1000" s="8">
        <f t="shared" si="151"/>
        <v>8.0745537808321638E-2</v>
      </c>
      <c r="K1000" s="8">
        <f t="shared" si="151"/>
        <v>7.9199293101812285E-2</v>
      </c>
      <c r="L1000" s="8">
        <f t="shared" si="151"/>
        <v>7.9967345704006612E-2</v>
      </c>
      <c r="M1000" s="8">
        <f t="shared" si="146"/>
        <v>7.9434545990618888E-2</v>
      </c>
      <c r="P1000">
        <v>998</v>
      </c>
      <c r="Q1000" s="8">
        <f t="shared" si="152"/>
        <v>7.7745537808321635E-2</v>
      </c>
      <c r="R1000" s="8">
        <f t="shared" si="152"/>
        <v>7.6199293101812282E-2</v>
      </c>
      <c r="S1000" s="8">
        <f t="shared" si="152"/>
        <v>7.6967345704006609E-2</v>
      </c>
      <c r="T1000" s="8">
        <f t="shared" si="147"/>
        <v>7.6434545990618885E-2</v>
      </c>
      <c r="W1000">
        <v>998</v>
      </c>
      <c r="X1000" s="4">
        <f t="shared" si="145"/>
        <v>7.7906333447410464E-2</v>
      </c>
      <c r="Y1000" s="4">
        <f t="shared" si="154"/>
        <v>7.7007480586018986E-2</v>
      </c>
      <c r="Z1000" s="4">
        <f t="shared" si="155"/>
        <v>7.6394138736166628E-2</v>
      </c>
    </row>
    <row r="1001" spans="1:26" x14ac:dyDescent="0.25">
      <c r="A1001" s="16">
        <f t="shared" si="153"/>
        <v>44534</v>
      </c>
      <c r="B1001">
        <f>+'[2]Ejercicio 1'!E1218</f>
        <v>999</v>
      </c>
      <c r="C1001" s="5">
        <v>7.9243895972875678E-2</v>
      </c>
      <c r="D1001" s="4">
        <f t="shared" si="148"/>
        <v>7.7697714508912955E-2</v>
      </c>
      <c r="E1001" s="6">
        <f t="shared" si="149"/>
        <v>7.8465735800351821E-2</v>
      </c>
      <c r="F1001" s="7">
        <f t="shared" si="150"/>
        <v>7.7932957829056626E-2</v>
      </c>
      <c r="I1001" s="10">
        <v>999</v>
      </c>
      <c r="J1001" s="8">
        <f t="shared" si="151"/>
        <v>8.0743895972875679E-2</v>
      </c>
      <c r="K1001" s="8">
        <f t="shared" si="151"/>
        <v>7.9197714508912956E-2</v>
      </c>
      <c r="L1001" s="8">
        <f t="shared" si="151"/>
        <v>7.9965735800351823E-2</v>
      </c>
      <c r="M1001" s="8">
        <f t="shared" si="146"/>
        <v>7.9432957829056627E-2</v>
      </c>
      <c r="P1001">
        <v>999</v>
      </c>
      <c r="Q1001" s="8">
        <f t="shared" si="152"/>
        <v>7.7743895972875676E-2</v>
      </c>
      <c r="R1001" s="8">
        <f t="shared" si="152"/>
        <v>7.6197714508912953E-2</v>
      </c>
      <c r="S1001" s="8">
        <f t="shared" si="152"/>
        <v>7.696573580035182E-2</v>
      </c>
      <c r="T1001" s="8">
        <f t="shared" si="147"/>
        <v>7.6432957829056625E-2</v>
      </c>
      <c r="W1001">
        <v>999</v>
      </c>
      <c r="X1001" s="4">
        <f t="shared" si="145"/>
        <v>7.7903050965520207E-2</v>
      </c>
      <c r="Y1001" s="4">
        <f t="shared" si="154"/>
        <v>7.7004260837394797E-2</v>
      </c>
      <c r="Z1001" s="4">
        <f t="shared" si="155"/>
        <v>7.6390961579380398E-2</v>
      </c>
    </row>
    <row r="1002" spans="1:26" x14ac:dyDescent="0.25">
      <c r="A1002" s="16">
        <f t="shared" si="153"/>
        <v>44535</v>
      </c>
      <c r="B1002">
        <f>+'[2]Ejercicio 1'!E1219</f>
        <v>1000</v>
      </c>
      <c r="C1002" s="5">
        <v>7.9242254137429718E-2</v>
      </c>
      <c r="D1002" s="4">
        <f t="shared" si="148"/>
        <v>7.7696135914753717E-2</v>
      </c>
      <c r="E1002" s="6">
        <f t="shared" si="149"/>
        <v>7.846412589605492E-2</v>
      </c>
      <c r="F1002" s="7">
        <f t="shared" si="150"/>
        <v>7.7931369666420933E-2</v>
      </c>
      <c r="I1002" s="10">
        <v>1000</v>
      </c>
      <c r="J1002" s="8">
        <f t="shared" si="151"/>
        <v>8.074225413742972E-2</v>
      </c>
      <c r="K1002" s="8">
        <f t="shared" si="151"/>
        <v>7.9196135914753718E-2</v>
      </c>
      <c r="L1002" s="8">
        <f t="shared" si="151"/>
        <v>7.9964125896054922E-2</v>
      </c>
      <c r="M1002" s="8">
        <f t="shared" si="146"/>
        <v>7.9431369666420934E-2</v>
      </c>
      <c r="P1002">
        <v>1000</v>
      </c>
      <c r="Q1002" s="8">
        <f t="shared" si="152"/>
        <v>7.7742254137429717E-2</v>
      </c>
      <c r="R1002" s="8">
        <f t="shared" si="152"/>
        <v>7.6196135914753715E-2</v>
      </c>
      <c r="S1002" s="8">
        <f t="shared" si="152"/>
        <v>7.6964125896054919E-2</v>
      </c>
      <c r="T1002" s="8">
        <f t="shared" si="147"/>
        <v>7.6431369666420931E-2</v>
      </c>
      <c r="W1002">
        <v>1000</v>
      </c>
      <c r="X1002" s="4">
        <f t="shared" si="145"/>
        <v>7.7899768484941873E-2</v>
      </c>
      <c r="Y1002" s="4">
        <f t="shared" si="154"/>
        <v>7.7001041087486344E-2</v>
      </c>
      <c r="Z1002" s="4">
        <f t="shared" si="155"/>
        <v>7.6387784419470958E-2</v>
      </c>
    </row>
    <row r="1003" spans="1:26" x14ac:dyDescent="0.25">
      <c r="A1003" s="16">
        <f t="shared" si="153"/>
        <v>44536</v>
      </c>
      <c r="B1003">
        <f>+'[2]Ejercicio 1'!E1220</f>
        <v>1001</v>
      </c>
      <c r="C1003" s="5">
        <v>7.9240612301983759E-2</v>
      </c>
      <c r="D1003" s="4">
        <f t="shared" si="148"/>
        <v>7.7694557319335208E-2</v>
      </c>
      <c r="E1003" s="6">
        <f t="shared" si="149"/>
        <v>7.8462515991115894E-2</v>
      </c>
      <c r="F1003" s="7">
        <f t="shared" si="150"/>
        <v>7.7929781502714679E-2</v>
      </c>
      <c r="I1003" s="10">
        <v>1001</v>
      </c>
      <c r="J1003" s="8">
        <f t="shared" si="151"/>
        <v>8.0740612301983761E-2</v>
      </c>
      <c r="K1003" s="8">
        <f t="shared" si="151"/>
        <v>7.919455731933521E-2</v>
      </c>
      <c r="L1003" s="8">
        <f t="shared" si="151"/>
        <v>7.9962515991115896E-2</v>
      </c>
      <c r="M1003" s="8">
        <f t="shared" si="146"/>
        <v>7.942978150271468E-2</v>
      </c>
      <c r="P1003">
        <v>1001</v>
      </c>
      <c r="Q1003" s="8">
        <f t="shared" si="152"/>
        <v>7.7740612301983758E-2</v>
      </c>
      <c r="R1003" s="8">
        <f t="shared" si="152"/>
        <v>7.6194557319335207E-2</v>
      </c>
      <c r="S1003" s="8">
        <f t="shared" si="152"/>
        <v>7.6962515991115893E-2</v>
      </c>
      <c r="T1003" s="8">
        <f t="shared" si="147"/>
        <v>7.6429781502714678E-2</v>
      </c>
      <c r="W1003">
        <v>1001</v>
      </c>
      <c r="X1003" s="4">
        <f t="shared" si="145"/>
        <v>7.7896486005676766E-2</v>
      </c>
      <c r="Y1003" s="4">
        <f t="shared" si="154"/>
        <v>7.6997821336302438E-2</v>
      </c>
      <c r="Z1003" s="4">
        <f t="shared" si="155"/>
        <v>7.638460725664098E-2</v>
      </c>
    </row>
    <row r="1004" spans="1:26" x14ac:dyDescent="0.25">
      <c r="A1004" s="16">
        <f t="shared" si="153"/>
        <v>44537</v>
      </c>
      <c r="B1004">
        <f>+'[2]Ejercicio 1'!E1221</f>
        <v>1002</v>
      </c>
      <c r="C1004" s="5">
        <v>7.92389704665378E-2</v>
      </c>
      <c r="D1004" s="4">
        <f t="shared" si="148"/>
        <v>7.7692978722656569E-2</v>
      </c>
      <c r="E1004" s="6">
        <f t="shared" si="149"/>
        <v>7.8460906085534729E-2</v>
      </c>
      <c r="F1004" s="7">
        <f t="shared" si="150"/>
        <v>7.7928193337934992E-2</v>
      </c>
      <c r="I1004" s="10">
        <v>1002</v>
      </c>
      <c r="J1004" s="8">
        <f t="shared" si="151"/>
        <v>8.0738970466537802E-2</v>
      </c>
      <c r="K1004" s="8">
        <f t="shared" si="151"/>
        <v>7.9192978722656571E-2</v>
      </c>
      <c r="L1004" s="8">
        <f t="shared" si="151"/>
        <v>7.996090608553473E-2</v>
      </c>
      <c r="M1004" s="8">
        <f t="shared" si="146"/>
        <v>7.9428193337934994E-2</v>
      </c>
      <c r="P1004">
        <v>1002</v>
      </c>
      <c r="Q1004" s="8">
        <f t="shared" si="152"/>
        <v>7.7738970466537799E-2</v>
      </c>
      <c r="R1004" s="8">
        <f t="shared" si="152"/>
        <v>7.6192978722656568E-2</v>
      </c>
      <c r="S1004" s="8">
        <f t="shared" si="152"/>
        <v>7.6960906085534728E-2</v>
      </c>
      <c r="T1004" s="8">
        <f t="shared" si="147"/>
        <v>7.6428193337934991E-2</v>
      </c>
      <c r="W1004">
        <v>1002</v>
      </c>
      <c r="X1004" s="4">
        <f t="shared" si="145"/>
        <v>7.78932035277205E-2</v>
      </c>
      <c r="Y1004" s="4">
        <f t="shared" si="154"/>
        <v>7.6994601583836031E-2</v>
      </c>
      <c r="Z1004" s="4">
        <f t="shared" si="155"/>
        <v>7.6381430090787725E-2</v>
      </c>
    </row>
    <row r="1005" spans="1:26" x14ac:dyDescent="0.25">
      <c r="A1005" s="16">
        <f t="shared" si="153"/>
        <v>44538</v>
      </c>
      <c r="B1005">
        <f>+'[2]Ejercicio 1'!E1222</f>
        <v>1003</v>
      </c>
      <c r="C1005" s="5">
        <v>7.9237328631091841E-2</v>
      </c>
      <c r="D1005" s="4">
        <f t="shared" si="148"/>
        <v>7.7691400124717827E-2</v>
      </c>
      <c r="E1005" s="6">
        <f t="shared" si="149"/>
        <v>7.8459296179310578E-2</v>
      </c>
      <c r="F1005" s="7">
        <f t="shared" si="150"/>
        <v>7.7926605172081873E-2</v>
      </c>
      <c r="I1005" s="10">
        <v>1003</v>
      </c>
      <c r="J1005" s="8">
        <f t="shared" si="151"/>
        <v>8.0737328631091843E-2</v>
      </c>
      <c r="K1005" s="8">
        <f t="shared" si="151"/>
        <v>7.9191400124717828E-2</v>
      </c>
      <c r="L1005" s="8">
        <f t="shared" si="151"/>
        <v>7.9959296179310579E-2</v>
      </c>
      <c r="M1005" s="8">
        <f t="shared" si="146"/>
        <v>7.9426605172081874E-2</v>
      </c>
      <c r="P1005">
        <v>1003</v>
      </c>
      <c r="Q1005" s="8">
        <f t="shared" si="152"/>
        <v>7.773732863109184E-2</v>
      </c>
      <c r="R1005" s="8">
        <f t="shared" si="152"/>
        <v>7.6191400124717826E-2</v>
      </c>
      <c r="S1005" s="8">
        <f t="shared" si="152"/>
        <v>7.6959296179310577E-2</v>
      </c>
      <c r="T1005" s="8">
        <f t="shared" si="147"/>
        <v>7.6426605172081871E-2</v>
      </c>
      <c r="W1005">
        <v>1003</v>
      </c>
      <c r="X1005" s="4">
        <f t="shared" si="145"/>
        <v>7.7889921051073091E-2</v>
      </c>
      <c r="Y1005" s="4">
        <f t="shared" si="154"/>
        <v>7.6991381830076602E-2</v>
      </c>
      <c r="Z1005" s="4">
        <f t="shared" si="155"/>
        <v>7.6378252921814091E-2</v>
      </c>
    </row>
    <row r="1006" spans="1:26" x14ac:dyDescent="0.25">
      <c r="A1006" s="16">
        <f t="shared" si="153"/>
        <v>44539</v>
      </c>
      <c r="B1006">
        <f>+'[2]Ejercicio 1'!E1223</f>
        <v>1004</v>
      </c>
      <c r="C1006" s="5">
        <v>7.9237055772432591E-2</v>
      </c>
      <c r="D1006" s="4">
        <f t="shared" si="148"/>
        <v>7.7691137775456012E-2</v>
      </c>
      <c r="E1006" s="6">
        <f t="shared" si="149"/>
        <v>7.845902862694526E-2</v>
      </c>
      <c r="F1006" s="7">
        <f t="shared" si="150"/>
        <v>7.7926341232734356E-2</v>
      </c>
      <c r="I1006" s="10">
        <v>1004</v>
      </c>
      <c r="J1006" s="8">
        <f t="shared" si="151"/>
        <v>8.0737055772432592E-2</v>
      </c>
      <c r="K1006" s="8">
        <f t="shared" si="151"/>
        <v>7.9191137775456014E-2</v>
      </c>
      <c r="L1006" s="8">
        <f t="shared" si="151"/>
        <v>7.9959028626945261E-2</v>
      </c>
      <c r="M1006" s="8">
        <f t="shared" si="146"/>
        <v>7.9426341232734357E-2</v>
      </c>
      <c r="P1006">
        <v>1004</v>
      </c>
      <c r="Q1006" s="8">
        <f t="shared" si="152"/>
        <v>7.7737055772432589E-2</v>
      </c>
      <c r="R1006" s="8">
        <f t="shared" si="152"/>
        <v>7.6191137775456011E-2</v>
      </c>
      <c r="S1006" s="8">
        <f t="shared" si="152"/>
        <v>7.6959028626945258E-2</v>
      </c>
      <c r="T1006" s="8">
        <f t="shared" si="147"/>
        <v>7.6426341232734354E-2</v>
      </c>
      <c r="W1006">
        <v>1004</v>
      </c>
      <c r="X1006" s="4">
        <f t="shared" si="145"/>
        <v>7.7894185572770627E-2</v>
      </c>
      <c r="Y1006" s="4">
        <f t="shared" si="154"/>
        <v>7.7002966858260843E-2</v>
      </c>
      <c r="Z1006" s="4">
        <f t="shared" si="155"/>
        <v>7.6422553162364293E-2</v>
      </c>
    </row>
    <row r="1007" spans="1:26" x14ac:dyDescent="0.25">
      <c r="A1007" s="16">
        <f t="shared" si="153"/>
        <v>44540</v>
      </c>
      <c r="B1007">
        <f>+'[2]Ejercicio 1'!E1224</f>
        <v>1005</v>
      </c>
      <c r="C1007" s="5">
        <v>7.9236782913773326E-2</v>
      </c>
      <c r="D1007" s="4">
        <f t="shared" si="148"/>
        <v>7.7690875426159281E-2</v>
      </c>
      <c r="E1007" s="6">
        <f t="shared" si="149"/>
        <v>7.845876107456326E-2</v>
      </c>
      <c r="F1007" s="7">
        <f t="shared" si="150"/>
        <v>7.7926077293358292E-2</v>
      </c>
      <c r="I1007" s="10">
        <v>1005</v>
      </c>
      <c r="J1007" s="8">
        <f t="shared" si="151"/>
        <v>8.0736782913773328E-2</v>
      </c>
      <c r="K1007" s="8">
        <f t="shared" si="151"/>
        <v>7.9190875426159282E-2</v>
      </c>
      <c r="L1007" s="8">
        <f t="shared" si="151"/>
        <v>7.9958761074563262E-2</v>
      </c>
      <c r="M1007" s="8">
        <f t="shared" si="146"/>
        <v>7.9426077293358294E-2</v>
      </c>
      <c r="P1007">
        <v>1005</v>
      </c>
      <c r="Q1007" s="8">
        <f t="shared" si="152"/>
        <v>7.7736782913773325E-2</v>
      </c>
      <c r="R1007" s="8">
        <f t="shared" si="152"/>
        <v>7.619087542615928E-2</v>
      </c>
      <c r="S1007" s="8">
        <f t="shared" si="152"/>
        <v>7.6958761074563259E-2</v>
      </c>
      <c r="T1007" s="8">
        <f t="shared" si="147"/>
        <v>7.6426077293358291E-2</v>
      </c>
      <c r="W1007">
        <v>1005</v>
      </c>
      <c r="X1007" s="4">
        <f t="shared" si="145"/>
        <v>7.7898465140332482E-2</v>
      </c>
      <c r="Y1007" s="4">
        <f t="shared" si="154"/>
        <v>7.7014581421408559E-2</v>
      </c>
      <c r="Z1007" s="4">
        <f t="shared" si="155"/>
        <v>7.6466948172072724E-2</v>
      </c>
    </row>
    <row r="1008" spans="1:26" x14ac:dyDescent="0.25">
      <c r="A1008" s="16">
        <f t="shared" si="153"/>
        <v>44541</v>
      </c>
      <c r="B1008">
        <f>+'[2]Ejercicio 1'!E1225</f>
        <v>1006</v>
      </c>
      <c r="C1008" s="5">
        <v>7.9236510055114076E-2</v>
      </c>
      <c r="D1008" s="4">
        <f t="shared" si="148"/>
        <v>7.7690613076827814E-2</v>
      </c>
      <c r="E1008" s="6">
        <f t="shared" si="149"/>
        <v>7.8458493522162803E-2</v>
      </c>
      <c r="F1008" s="7">
        <f t="shared" si="150"/>
        <v>7.7925813353953668E-2</v>
      </c>
      <c r="I1008" s="10">
        <v>1006</v>
      </c>
      <c r="J1008" s="8">
        <f t="shared" si="151"/>
        <v>8.0736510055114077E-2</v>
      </c>
      <c r="K1008" s="8">
        <f t="shared" si="151"/>
        <v>7.9190613076827815E-2</v>
      </c>
      <c r="L1008" s="8">
        <f t="shared" si="151"/>
        <v>7.9958493522162805E-2</v>
      </c>
      <c r="M1008" s="8">
        <f t="shared" si="146"/>
        <v>7.942581335395367E-2</v>
      </c>
      <c r="P1008">
        <v>1006</v>
      </c>
      <c r="Q1008" s="8">
        <f t="shared" si="152"/>
        <v>7.7736510055114075E-2</v>
      </c>
      <c r="R1008" s="8">
        <f t="shared" si="152"/>
        <v>7.6190613076827812E-2</v>
      </c>
      <c r="S1008" s="8">
        <f t="shared" si="152"/>
        <v>7.6958493522162802E-2</v>
      </c>
      <c r="T1008" s="8">
        <f t="shared" si="147"/>
        <v>7.6425813353953667E-2</v>
      </c>
      <c r="W1008">
        <v>1006</v>
      </c>
      <c r="X1008" s="4">
        <f t="shared" si="145"/>
        <v>7.7902759753874201E-2</v>
      </c>
      <c r="Y1008" s="4">
        <f t="shared" si="154"/>
        <v>7.7026225519807021E-2</v>
      </c>
      <c r="Z1008" s="4">
        <f t="shared" si="155"/>
        <v>7.6511437952241204E-2</v>
      </c>
    </row>
    <row r="1009" spans="1:26" x14ac:dyDescent="0.25">
      <c r="A1009" s="16">
        <f t="shared" si="153"/>
        <v>44542</v>
      </c>
      <c r="B1009">
        <f>+'[2]Ejercicio 1'!E1226</f>
        <v>1007</v>
      </c>
      <c r="C1009" s="5">
        <v>7.9236237196454812E-2</v>
      </c>
      <c r="D1009" s="4">
        <f t="shared" si="148"/>
        <v>7.7690350727461208E-2</v>
      </c>
      <c r="E1009" s="6">
        <f t="shared" si="149"/>
        <v>7.8458225969744777E-2</v>
      </c>
      <c r="F1009" s="7">
        <f t="shared" si="150"/>
        <v>7.7925549414517653E-2</v>
      </c>
      <c r="I1009" s="10">
        <v>1007</v>
      </c>
      <c r="J1009" s="8">
        <f t="shared" si="151"/>
        <v>8.0736237196454813E-2</v>
      </c>
      <c r="K1009" s="8">
        <f t="shared" si="151"/>
        <v>7.9190350727461209E-2</v>
      </c>
      <c r="L1009" s="8">
        <f t="shared" si="151"/>
        <v>7.9958225969744778E-2</v>
      </c>
      <c r="M1009" s="8">
        <f t="shared" si="146"/>
        <v>7.9425549414517654E-2</v>
      </c>
      <c r="P1009">
        <v>1007</v>
      </c>
      <c r="Q1009" s="8">
        <f t="shared" si="152"/>
        <v>7.773623719645481E-2</v>
      </c>
      <c r="R1009" s="8">
        <f t="shared" si="152"/>
        <v>7.6190350727461206E-2</v>
      </c>
      <c r="S1009" s="8">
        <f t="shared" si="152"/>
        <v>7.6958225969744776E-2</v>
      </c>
      <c r="T1009" s="8">
        <f t="shared" si="147"/>
        <v>7.6425549414517652E-2</v>
      </c>
      <c r="W1009">
        <v>1007</v>
      </c>
      <c r="X1009" s="4">
        <f t="shared" si="145"/>
        <v>7.7907069413506003E-2</v>
      </c>
      <c r="Y1009" s="4">
        <f t="shared" si="154"/>
        <v>7.7037899153761899E-2</v>
      </c>
      <c r="Z1009" s="4">
        <f t="shared" si="155"/>
        <v>7.6556022503580595E-2</v>
      </c>
    </row>
    <row r="1010" spans="1:26" x14ac:dyDescent="0.25">
      <c r="A1010" s="16">
        <f t="shared" si="153"/>
        <v>44543</v>
      </c>
      <c r="B1010">
        <f>+'[2]Ejercicio 1'!E1227</f>
        <v>1008</v>
      </c>
      <c r="C1010" s="5">
        <v>7.9235964337795561E-2</v>
      </c>
      <c r="D1010" s="4">
        <f t="shared" si="148"/>
        <v>7.7690088378060101E-2</v>
      </c>
      <c r="E1010" s="6">
        <f t="shared" si="149"/>
        <v>7.8457958417309182E-2</v>
      </c>
      <c r="F1010" s="7">
        <f t="shared" si="150"/>
        <v>7.7925285475050218E-2</v>
      </c>
      <c r="I1010" s="10">
        <v>1008</v>
      </c>
      <c r="J1010" s="8">
        <f t="shared" si="151"/>
        <v>8.0735964337795563E-2</v>
      </c>
      <c r="K1010" s="8">
        <f t="shared" si="151"/>
        <v>7.9190088378060103E-2</v>
      </c>
      <c r="L1010" s="8">
        <f t="shared" si="151"/>
        <v>7.9957958417309183E-2</v>
      </c>
      <c r="M1010" s="8">
        <f t="shared" si="146"/>
        <v>7.942528547505022E-2</v>
      </c>
      <c r="P1010">
        <v>1008</v>
      </c>
      <c r="Q1010" s="8">
        <f t="shared" si="152"/>
        <v>7.773596433779556E-2</v>
      </c>
      <c r="R1010" s="8">
        <f t="shared" si="152"/>
        <v>7.61900883780601E-2</v>
      </c>
      <c r="S1010" s="8">
        <f t="shared" si="152"/>
        <v>7.695795841730918E-2</v>
      </c>
      <c r="T1010" s="8">
        <f t="shared" si="147"/>
        <v>7.6425285475050217E-2</v>
      </c>
      <c r="W1010">
        <v>1008</v>
      </c>
      <c r="X1010" s="4">
        <f t="shared" si="145"/>
        <v>7.791139411935262E-2</v>
      </c>
      <c r="Y1010" s="4">
        <f t="shared" si="154"/>
        <v>7.7049602323553401E-2</v>
      </c>
      <c r="Z1010" s="4">
        <f t="shared" si="155"/>
        <v>7.6600701827498341E-2</v>
      </c>
    </row>
    <row r="1011" spans="1:26" x14ac:dyDescent="0.25">
      <c r="A1011" s="16">
        <f t="shared" si="153"/>
        <v>44544</v>
      </c>
      <c r="B1011">
        <f>+'[2]Ejercicio 1'!E1228</f>
        <v>1009</v>
      </c>
      <c r="C1011" s="5">
        <v>7.9235691479136297E-2</v>
      </c>
      <c r="D1011" s="4">
        <f t="shared" si="148"/>
        <v>7.7689826028624259E-2</v>
      </c>
      <c r="E1011" s="6">
        <f t="shared" si="149"/>
        <v>7.8457690864856031E-2</v>
      </c>
      <c r="F1011" s="7">
        <f t="shared" si="150"/>
        <v>7.7925021535554251E-2</v>
      </c>
      <c r="I1011" s="10">
        <v>1009</v>
      </c>
      <c r="J1011" s="8">
        <f t="shared" si="151"/>
        <v>8.0735691479136298E-2</v>
      </c>
      <c r="K1011" s="8">
        <f t="shared" si="151"/>
        <v>7.9189826028624261E-2</v>
      </c>
      <c r="L1011" s="8">
        <f t="shared" si="151"/>
        <v>7.9957690864856032E-2</v>
      </c>
      <c r="M1011" s="8">
        <f t="shared" si="146"/>
        <v>7.9425021535554252E-2</v>
      </c>
      <c r="P1011">
        <v>1009</v>
      </c>
      <c r="Q1011" s="8">
        <f t="shared" si="152"/>
        <v>7.7735691479136296E-2</v>
      </c>
      <c r="R1011" s="8">
        <f t="shared" si="152"/>
        <v>7.6189826028624258E-2</v>
      </c>
      <c r="S1011" s="8">
        <f t="shared" si="152"/>
        <v>7.6957690864856029E-2</v>
      </c>
      <c r="T1011" s="8">
        <f t="shared" si="147"/>
        <v>7.6425021535554249E-2</v>
      </c>
      <c r="W1011">
        <v>1009</v>
      </c>
      <c r="X1011" s="4">
        <f t="shared" si="145"/>
        <v>7.791573387152563E-2</v>
      </c>
      <c r="Y1011" s="4">
        <f t="shared" si="154"/>
        <v>7.7061335029488989E-2</v>
      </c>
      <c r="Z1011" s="4">
        <f t="shared" si="155"/>
        <v>7.664547592501364E-2</v>
      </c>
    </row>
    <row r="1012" spans="1:26" x14ac:dyDescent="0.25">
      <c r="A1012" s="16">
        <f t="shared" si="153"/>
        <v>44545</v>
      </c>
      <c r="B1012">
        <f>+'[2]Ejercicio 1'!E1229</f>
        <v>1010</v>
      </c>
      <c r="C1012" s="5">
        <v>7.9235418620477047E-2</v>
      </c>
      <c r="D1012" s="4">
        <f t="shared" si="148"/>
        <v>7.7689563679153695E-2</v>
      </c>
      <c r="E1012" s="6">
        <f t="shared" si="149"/>
        <v>7.8457423312384422E-2</v>
      </c>
      <c r="F1012" s="7">
        <f t="shared" si="150"/>
        <v>7.7924757596029723E-2</v>
      </c>
      <c r="I1012" s="10">
        <v>1010</v>
      </c>
      <c r="J1012" s="8">
        <f t="shared" si="151"/>
        <v>8.0735418620477048E-2</v>
      </c>
      <c r="K1012" s="8">
        <f t="shared" si="151"/>
        <v>7.9189563679153696E-2</v>
      </c>
      <c r="L1012" s="8">
        <f t="shared" si="151"/>
        <v>7.9957423312384424E-2</v>
      </c>
      <c r="M1012" s="8">
        <f t="shared" si="146"/>
        <v>7.9424757596029724E-2</v>
      </c>
      <c r="P1012">
        <v>1010</v>
      </c>
      <c r="Q1012" s="8">
        <f t="shared" si="152"/>
        <v>7.7735418620477045E-2</v>
      </c>
      <c r="R1012" s="8">
        <f t="shared" si="152"/>
        <v>7.6189563679153693E-2</v>
      </c>
      <c r="S1012" s="8">
        <f t="shared" si="152"/>
        <v>7.6957423312384421E-2</v>
      </c>
      <c r="T1012" s="8">
        <f t="shared" si="147"/>
        <v>7.6424757596029722E-2</v>
      </c>
      <c r="W1012">
        <v>1010</v>
      </c>
      <c r="X1012" s="4">
        <f t="shared" si="145"/>
        <v>7.7920088670140525E-2</v>
      </c>
      <c r="Y1012" s="4">
        <f t="shared" si="154"/>
        <v>7.7073097271865565E-2</v>
      </c>
      <c r="Z1012" s="4">
        <f t="shared" si="155"/>
        <v>7.6690344797342644E-2</v>
      </c>
    </row>
    <row r="1013" spans="1:26" x14ac:dyDescent="0.25">
      <c r="A1013" s="16">
        <f t="shared" si="153"/>
        <v>44546</v>
      </c>
      <c r="B1013">
        <f>+'[2]Ejercicio 1'!E1230</f>
        <v>1011</v>
      </c>
      <c r="C1013" s="5">
        <v>7.9235145761817782E-2</v>
      </c>
      <c r="D1013" s="4">
        <f t="shared" si="148"/>
        <v>7.76893013296482E-2</v>
      </c>
      <c r="E1013" s="6">
        <f t="shared" si="149"/>
        <v>7.8457155759896119E-2</v>
      </c>
      <c r="F1013" s="7">
        <f t="shared" si="150"/>
        <v>7.7924493656476662E-2</v>
      </c>
      <c r="I1013" s="10">
        <v>1011</v>
      </c>
      <c r="J1013" s="8">
        <f t="shared" si="151"/>
        <v>8.0735145761817784E-2</v>
      </c>
      <c r="K1013" s="8">
        <f t="shared" si="151"/>
        <v>7.9189301329648201E-2</v>
      </c>
      <c r="L1013" s="8">
        <f t="shared" si="151"/>
        <v>7.995715575989612E-2</v>
      </c>
      <c r="M1013" s="8">
        <f t="shared" si="146"/>
        <v>7.9424493656476663E-2</v>
      </c>
      <c r="P1013">
        <v>1011</v>
      </c>
      <c r="Q1013" s="8">
        <f t="shared" si="152"/>
        <v>7.7735145761817781E-2</v>
      </c>
      <c r="R1013" s="8">
        <f t="shared" si="152"/>
        <v>7.6189301329648199E-2</v>
      </c>
      <c r="S1013" s="8">
        <f t="shared" si="152"/>
        <v>7.6957155759896118E-2</v>
      </c>
      <c r="T1013" s="8">
        <f t="shared" si="147"/>
        <v>7.6424493656476661E-2</v>
      </c>
      <c r="W1013">
        <v>1011</v>
      </c>
      <c r="X1013" s="4">
        <f t="shared" si="145"/>
        <v>7.7924458515315029E-2</v>
      </c>
      <c r="Y1013" s="4">
        <f t="shared" si="154"/>
        <v>7.7084889050993199E-2</v>
      </c>
      <c r="Z1013" s="4">
        <f t="shared" si="155"/>
        <v>7.6735308445501679E-2</v>
      </c>
    </row>
    <row r="1014" spans="1:26" x14ac:dyDescent="0.25">
      <c r="A1014" s="16">
        <f t="shared" si="153"/>
        <v>44547</v>
      </c>
      <c r="B1014">
        <f>+'[2]Ejercicio 1'!E1231</f>
        <v>1012</v>
      </c>
      <c r="C1014" s="5">
        <v>7.9234872903158532E-2</v>
      </c>
      <c r="D1014" s="4">
        <f t="shared" si="148"/>
        <v>7.7689038980107997E-2</v>
      </c>
      <c r="E1014" s="6">
        <f t="shared" si="149"/>
        <v>7.8456888207389386E-2</v>
      </c>
      <c r="F1014" s="7">
        <f t="shared" si="150"/>
        <v>7.7924229716892182E-2</v>
      </c>
      <c r="I1014" s="10">
        <v>1012</v>
      </c>
      <c r="J1014" s="8">
        <f t="shared" si="151"/>
        <v>8.0734872903158533E-2</v>
      </c>
      <c r="K1014" s="8">
        <f t="shared" si="151"/>
        <v>7.9189038980107998E-2</v>
      </c>
      <c r="L1014" s="8">
        <f t="shared" si="151"/>
        <v>7.9956888207389387E-2</v>
      </c>
      <c r="M1014" s="8">
        <f t="shared" si="146"/>
        <v>7.9424229716892183E-2</v>
      </c>
      <c r="P1014">
        <v>1012</v>
      </c>
      <c r="Q1014" s="8">
        <f t="shared" si="152"/>
        <v>7.7734872903158531E-2</v>
      </c>
      <c r="R1014" s="8">
        <f t="shared" si="152"/>
        <v>7.6189038980107995E-2</v>
      </c>
      <c r="S1014" s="8">
        <f t="shared" si="152"/>
        <v>7.6956888207389385E-2</v>
      </c>
      <c r="T1014" s="8">
        <f t="shared" si="147"/>
        <v>7.6424229716892181E-2</v>
      </c>
      <c r="W1014">
        <v>1012</v>
      </c>
      <c r="X1014" s="4">
        <f t="shared" si="145"/>
        <v>7.7928843407163328E-2</v>
      </c>
      <c r="Y1014" s="4">
        <f t="shared" si="154"/>
        <v>7.7096710367162674E-2</v>
      </c>
      <c r="Z1014" s="4">
        <f t="shared" si="155"/>
        <v>7.6780366870601302E-2</v>
      </c>
    </row>
    <row r="1015" spans="1:26" x14ac:dyDescent="0.25">
      <c r="A1015" s="16">
        <f t="shared" si="153"/>
        <v>44548</v>
      </c>
      <c r="B1015">
        <f>+'[2]Ejercicio 1'!E1232</f>
        <v>1013</v>
      </c>
      <c r="C1015" s="5">
        <v>7.9234600044499268E-2</v>
      </c>
      <c r="D1015" s="4">
        <f t="shared" si="148"/>
        <v>7.7688776630532641E-2</v>
      </c>
      <c r="E1015" s="6">
        <f t="shared" si="149"/>
        <v>7.8456620654864195E-2</v>
      </c>
      <c r="F1015" s="7">
        <f t="shared" si="150"/>
        <v>7.7923965777279156E-2</v>
      </c>
      <c r="I1015" s="10">
        <v>1013</v>
      </c>
      <c r="J1015" s="8">
        <f t="shared" si="151"/>
        <v>8.0734600044499269E-2</v>
      </c>
      <c r="K1015" s="8">
        <f t="shared" si="151"/>
        <v>7.9188776630532642E-2</v>
      </c>
      <c r="L1015" s="8">
        <f t="shared" si="151"/>
        <v>7.9956620654864197E-2</v>
      </c>
      <c r="M1015" s="8">
        <f t="shared" si="146"/>
        <v>7.9423965777279157E-2</v>
      </c>
      <c r="P1015">
        <v>1013</v>
      </c>
      <c r="Q1015" s="8">
        <f t="shared" si="152"/>
        <v>7.7734600044499266E-2</v>
      </c>
      <c r="R1015" s="8">
        <f t="shared" si="152"/>
        <v>7.618877663053264E-2</v>
      </c>
      <c r="S1015" s="8">
        <f t="shared" si="152"/>
        <v>7.6956620654864194E-2</v>
      </c>
      <c r="T1015" s="8">
        <f t="shared" si="147"/>
        <v>7.6423965777279154E-2</v>
      </c>
      <c r="W1015">
        <v>1013</v>
      </c>
      <c r="X1015" s="4">
        <f t="shared" si="145"/>
        <v>7.7933243345804024E-2</v>
      </c>
      <c r="Y1015" s="4">
        <f t="shared" si="154"/>
        <v>7.710856122065593E-2</v>
      </c>
      <c r="Z1015" s="4">
        <f t="shared" si="155"/>
        <v>7.6825520073877662E-2</v>
      </c>
    </row>
    <row r="1016" spans="1:26" x14ac:dyDescent="0.25">
      <c r="A1016" s="16">
        <f t="shared" si="153"/>
        <v>44549</v>
      </c>
      <c r="B1016">
        <f>+'[2]Ejercicio 1'!E1233</f>
        <v>1014</v>
      </c>
      <c r="C1016" s="5">
        <v>7.9234327185840017E-2</v>
      </c>
      <c r="D1016" s="4">
        <f t="shared" si="148"/>
        <v>7.7688514280922785E-2</v>
      </c>
      <c r="E1016" s="6">
        <f t="shared" si="149"/>
        <v>7.845635310232231E-2</v>
      </c>
      <c r="F1016" s="7">
        <f t="shared" si="150"/>
        <v>7.7923701837634737E-2</v>
      </c>
      <c r="I1016" s="10">
        <v>1014</v>
      </c>
      <c r="J1016" s="8">
        <f t="shared" si="151"/>
        <v>8.0734327185840019E-2</v>
      </c>
      <c r="K1016" s="8">
        <f t="shared" si="151"/>
        <v>7.9188514280922787E-2</v>
      </c>
      <c r="L1016" s="8">
        <f t="shared" si="151"/>
        <v>7.9956353102322311E-2</v>
      </c>
      <c r="M1016" s="8">
        <f t="shared" si="146"/>
        <v>7.9423701837634739E-2</v>
      </c>
      <c r="P1016">
        <v>1014</v>
      </c>
      <c r="Q1016" s="8">
        <f t="shared" si="152"/>
        <v>7.7734327185840016E-2</v>
      </c>
      <c r="R1016" s="8">
        <f t="shared" si="152"/>
        <v>7.6188514280922784E-2</v>
      </c>
      <c r="S1016" s="8">
        <f t="shared" si="152"/>
        <v>7.6956353102322309E-2</v>
      </c>
      <c r="T1016" s="8">
        <f t="shared" si="147"/>
        <v>7.6423701837634736E-2</v>
      </c>
      <c r="W1016">
        <v>1014</v>
      </c>
      <c r="X1016" s="4">
        <f t="shared" si="145"/>
        <v>7.7937658331358309E-2</v>
      </c>
      <c r="Y1016" s="4">
        <f t="shared" si="154"/>
        <v>7.7120441611810295E-2</v>
      </c>
      <c r="Z1016" s="4">
        <f t="shared" si="155"/>
        <v>7.6870768056341382E-2</v>
      </c>
    </row>
    <row r="1017" spans="1:26" x14ac:dyDescent="0.25">
      <c r="A1017" s="16">
        <f t="shared" si="153"/>
        <v>44550</v>
      </c>
      <c r="B1017">
        <f>+'[2]Ejercicio 1'!E1234</f>
        <v>1015</v>
      </c>
      <c r="C1017" s="5">
        <v>7.9234054327180767E-2</v>
      </c>
      <c r="D1017" s="4">
        <f t="shared" si="148"/>
        <v>7.7688251931278193E-2</v>
      </c>
      <c r="E1017" s="6">
        <f t="shared" si="149"/>
        <v>7.8456085549762855E-2</v>
      </c>
      <c r="F1017" s="7">
        <f t="shared" si="150"/>
        <v>7.7923437897961759E-2</v>
      </c>
      <c r="I1017" s="10">
        <v>1015</v>
      </c>
      <c r="J1017" s="8">
        <f t="shared" si="151"/>
        <v>8.0734054327180768E-2</v>
      </c>
      <c r="K1017" s="8">
        <f t="shared" si="151"/>
        <v>7.9188251931278195E-2</v>
      </c>
      <c r="L1017" s="8">
        <f t="shared" si="151"/>
        <v>7.9956085549762856E-2</v>
      </c>
      <c r="M1017" s="8">
        <f t="shared" si="146"/>
        <v>7.942343789796176E-2</v>
      </c>
      <c r="P1017">
        <v>1015</v>
      </c>
      <c r="Q1017" s="8">
        <f t="shared" si="152"/>
        <v>7.7734054327180765E-2</v>
      </c>
      <c r="R1017" s="8">
        <f t="shared" si="152"/>
        <v>7.6188251931278192E-2</v>
      </c>
      <c r="S1017" s="8">
        <f t="shared" si="152"/>
        <v>7.6956085549762854E-2</v>
      </c>
      <c r="T1017" s="8">
        <f t="shared" si="147"/>
        <v>7.6423437897961757E-2</v>
      </c>
      <c r="W1017">
        <v>1015</v>
      </c>
      <c r="X1017" s="4">
        <f t="shared" si="145"/>
        <v>7.7942088363940829E-2</v>
      </c>
      <c r="Y1017" s="4">
        <f t="shared" si="154"/>
        <v>7.7132351540912136E-2</v>
      </c>
      <c r="Z1017" s="4">
        <f t="shared" si="155"/>
        <v>7.6916110819122974E-2</v>
      </c>
    </row>
    <row r="1018" spans="1:26" x14ac:dyDescent="0.25">
      <c r="A1018" s="16">
        <f t="shared" si="153"/>
        <v>44551</v>
      </c>
      <c r="B1018">
        <f>+'[2]Ejercicio 1'!E1235</f>
        <v>1016</v>
      </c>
      <c r="C1018" s="5">
        <v>7.9233781468521503E-2</v>
      </c>
      <c r="D1018" s="4">
        <f t="shared" si="148"/>
        <v>7.7687989581598671E-2</v>
      </c>
      <c r="E1018" s="6">
        <f t="shared" si="149"/>
        <v>7.8455817997184971E-2</v>
      </c>
      <c r="F1018" s="7">
        <f t="shared" si="150"/>
        <v>7.7923173958260233E-2</v>
      </c>
      <c r="I1018" s="10">
        <v>1016</v>
      </c>
      <c r="J1018" s="8">
        <f t="shared" si="151"/>
        <v>8.0733781468521504E-2</v>
      </c>
      <c r="K1018" s="8">
        <f t="shared" si="151"/>
        <v>7.9187989581598672E-2</v>
      </c>
      <c r="L1018" s="8">
        <f t="shared" si="151"/>
        <v>7.9955817997184972E-2</v>
      </c>
      <c r="M1018" s="8">
        <f t="shared" si="146"/>
        <v>7.9423173958260235E-2</v>
      </c>
      <c r="P1018">
        <v>1016</v>
      </c>
      <c r="Q1018" s="8">
        <f t="shared" si="152"/>
        <v>7.7733781468521501E-2</v>
      </c>
      <c r="R1018" s="8">
        <f t="shared" si="152"/>
        <v>7.618798958159867E-2</v>
      </c>
      <c r="S1018" s="8">
        <f t="shared" si="152"/>
        <v>7.6955817997184969E-2</v>
      </c>
      <c r="T1018" s="8">
        <f t="shared" si="147"/>
        <v>7.6423173958260232E-2</v>
      </c>
      <c r="W1018">
        <v>1016</v>
      </c>
      <c r="X1018" s="4">
        <f t="shared" ref="X1018:X1081" si="156">Tasa_Fwd(C836,B836,C1018,B1018,182)</f>
        <v>7.794653344366799E-2</v>
      </c>
      <c r="Y1018" s="4">
        <f t="shared" si="154"/>
        <v>7.7144291008260993E-2</v>
      </c>
      <c r="Z1018" s="4">
        <f t="shared" si="155"/>
        <v>7.6961548363352977E-2</v>
      </c>
    </row>
    <row r="1019" spans="1:26" x14ac:dyDescent="0.25">
      <c r="A1019" s="16">
        <f t="shared" si="153"/>
        <v>44552</v>
      </c>
      <c r="B1019">
        <f>+'[2]Ejercicio 1'!E1236</f>
        <v>1017</v>
      </c>
      <c r="C1019" s="5">
        <v>7.9233508609862252E-2</v>
      </c>
      <c r="D1019" s="4">
        <f t="shared" si="148"/>
        <v>7.7687727231884635E-2</v>
      </c>
      <c r="E1019" s="6">
        <f t="shared" si="149"/>
        <v>7.8455550444589503E-2</v>
      </c>
      <c r="F1019" s="7">
        <f t="shared" si="150"/>
        <v>7.7922910018527317E-2</v>
      </c>
      <c r="I1019" s="10">
        <v>1017</v>
      </c>
      <c r="J1019" s="8">
        <f t="shared" si="151"/>
        <v>8.0733508609862253E-2</v>
      </c>
      <c r="K1019" s="8">
        <f t="shared" si="151"/>
        <v>7.9187727231884636E-2</v>
      </c>
      <c r="L1019" s="8">
        <f t="shared" si="151"/>
        <v>7.9955550444589504E-2</v>
      </c>
      <c r="M1019" s="8">
        <f t="shared" si="146"/>
        <v>7.9422910018527318E-2</v>
      </c>
      <c r="P1019">
        <v>1017</v>
      </c>
      <c r="Q1019" s="8">
        <f t="shared" si="152"/>
        <v>7.7733508609862251E-2</v>
      </c>
      <c r="R1019" s="8">
        <f t="shared" si="152"/>
        <v>7.6187727231884633E-2</v>
      </c>
      <c r="S1019" s="8">
        <f t="shared" si="152"/>
        <v>7.6955550444589502E-2</v>
      </c>
      <c r="T1019" s="8">
        <f t="shared" si="147"/>
        <v>7.6422910018527315E-2</v>
      </c>
      <c r="W1019">
        <v>1017</v>
      </c>
      <c r="X1019" s="4">
        <f t="shared" si="156"/>
        <v>7.7950993570663193E-2</v>
      </c>
      <c r="Y1019" s="4">
        <f t="shared" si="154"/>
        <v>7.7156260014152003E-2</v>
      </c>
      <c r="Z1019" s="4">
        <f t="shared" si="155"/>
        <v>7.7007080690256122E-2</v>
      </c>
    </row>
    <row r="1020" spans="1:26" x14ac:dyDescent="0.25">
      <c r="A1020" s="16">
        <f t="shared" si="153"/>
        <v>44553</v>
      </c>
      <c r="B1020">
        <f>+'[2]Ejercicio 1'!E1237</f>
        <v>1018</v>
      </c>
      <c r="C1020" s="5">
        <v>7.9233235751202988E-2</v>
      </c>
      <c r="D1020" s="4">
        <f t="shared" si="148"/>
        <v>7.7687464882135474E-2</v>
      </c>
      <c r="E1020" s="6">
        <f t="shared" si="149"/>
        <v>7.8455282891976466E-2</v>
      </c>
      <c r="F1020" s="7">
        <f t="shared" si="150"/>
        <v>7.7922646078765839E-2</v>
      </c>
      <c r="I1020" s="10">
        <v>1018</v>
      </c>
      <c r="J1020" s="8">
        <f t="shared" si="151"/>
        <v>8.0733235751202989E-2</v>
      </c>
      <c r="K1020" s="8">
        <f t="shared" si="151"/>
        <v>7.9187464882135475E-2</v>
      </c>
      <c r="L1020" s="8">
        <f t="shared" si="151"/>
        <v>7.9955282891976467E-2</v>
      </c>
      <c r="M1020" s="8">
        <f t="shared" si="146"/>
        <v>7.9422646078765841E-2</v>
      </c>
      <c r="P1020">
        <v>1018</v>
      </c>
      <c r="Q1020" s="8">
        <f t="shared" si="152"/>
        <v>7.7733235751202986E-2</v>
      </c>
      <c r="R1020" s="8">
        <f t="shared" si="152"/>
        <v>7.6187464882135472E-2</v>
      </c>
      <c r="S1020" s="8">
        <f t="shared" si="152"/>
        <v>7.6955282891976465E-2</v>
      </c>
      <c r="T1020" s="8">
        <f t="shared" si="147"/>
        <v>7.6422646078765838E-2</v>
      </c>
      <c r="W1020">
        <v>1018</v>
      </c>
      <c r="X1020" s="4">
        <f t="shared" si="156"/>
        <v>7.7955468745042403E-2</v>
      </c>
      <c r="Y1020" s="4">
        <f t="shared" si="154"/>
        <v>7.7168258558908437E-2</v>
      </c>
      <c r="Z1020" s="4">
        <f t="shared" si="155"/>
        <v>7.7052707800871562E-2</v>
      </c>
    </row>
    <row r="1021" spans="1:26" x14ac:dyDescent="0.25">
      <c r="A1021" s="16">
        <f t="shared" si="153"/>
        <v>44554</v>
      </c>
      <c r="B1021">
        <f>+'[2]Ejercicio 1'!E1238</f>
        <v>1019</v>
      </c>
      <c r="C1021" s="5">
        <v>7.9232962892543737E-2</v>
      </c>
      <c r="D1021" s="4">
        <f t="shared" si="148"/>
        <v>7.7687202532351382E-2</v>
      </c>
      <c r="E1021" s="6">
        <f t="shared" si="149"/>
        <v>7.8455015339345874E-2</v>
      </c>
      <c r="F1021" s="7">
        <f t="shared" si="150"/>
        <v>7.7922382138972957E-2</v>
      </c>
      <c r="I1021" s="10">
        <v>1019</v>
      </c>
      <c r="J1021" s="8">
        <f t="shared" si="151"/>
        <v>8.0732962892543739E-2</v>
      </c>
      <c r="K1021" s="8">
        <f t="shared" si="151"/>
        <v>7.9187202532351383E-2</v>
      </c>
      <c r="L1021" s="8">
        <f t="shared" si="151"/>
        <v>7.9955015339345875E-2</v>
      </c>
      <c r="M1021" s="8">
        <f t="shared" si="146"/>
        <v>7.9422382138972958E-2</v>
      </c>
      <c r="P1021">
        <v>1019</v>
      </c>
      <c r="Q1021" s="8">
        <f t="shared" si="152"/>
        <v>7.7732962892543736E-2</v>
      </c>
      <c r="R1021" s="8">
        <f t="shared" si="152"/>
        <v>7.6187202532351381E-2</v>
      </c>
      <c r="S1021" s="8">
        <f t="shared" si="152"/>
        <v>7.6955015339345872E-2</v>
      </c>
      <c r="T1021" s="8">
        <f t="shared" si="147"/>
        <v>7.6422382138972955E-2</v>
      </c>
      <c r="W1021">
        <v>1019</v>
      </c>
      <c r="X1021" s="4">
        <f t="shared" si="156"/>
        <v>7.7959958966921983E-2</v>
      </c>
      <c r="Y1021" s="4">
        <f t="shared" si="154"/>
        <v>7.7180286642825432E-2</v>
      </c>
      <c r="Z1021" s="4">
        <f t="shared" si="155"/>
        <v>7.7098429696324133E-2</v>
      </c>
    </row>
    <row r="1022" spans="1:26" x14ac:dyDescent="0.25">
      <c r="A1022" s="16">
        <f t="shared" si="153"/>
        <v>44555</v>
      </c>
      <c r="B1022">
        <f>+'[2]Ejercicio 1'!E1239</f>
        <v>1020</v>
      </c>
      <c r="C1022" s="5">
        <v>7.9232690033884473E-2</v>
      </c>
      <c r="D1022" s="4">
        <f t="shared" si="148"/>
        <v>7.7686940182532763E-2</v>
      </c>
      <c r="E1022" s="6">
        <f t="shared" si="149"/>
        <v>7.8454747786696824E-2</v>
      </c>
      <c r="F1022" s="7">
        <f t="shared" si="150"/>
        <v>7.7922118199151527E-2</v>
      </c>
      <c r="I1022" s="10">
        <v>1020</v>
      </c>
      <c r="J1022" s="8">
        <f t="shared" si="151"/>
        <v>8.0732690033884474E-2</v>
      </c>
      <c r="K1022" s="8">
        <f t="shared" si="151"/>
        <v>7.9186940182532764E-2</v>
      </c>
      <c r="L1022" s="8">
        <f t="shared" si="151"/>
        <v>7.9954747786696825E-2</v>
      </c>
      <c r="M1022" s="8">
        <f t="shared" si="146"/>
        <v>7.9422118199151528E-2</v>
      </c>
      <c r="P1022">
        <v>1020</v>
      </c>
      <c r="Q1022" s="8">
        <f t="shared" si="152"/>
        <v>7.7732690033884472E-2</v>
      </c>
      <c r="R1022" s="8">
        <f t="shared" si="152"/>
        <v>7.6186940182532761E-2</v>
      </c>
      <c r="S1022" s="8">
        <f t="shared" si="152"/>
        <v>7.6954747786696823E-2</v>
      </c>
      <c r="T1022" s="8">
        <f t="shared" si="147"/>
        <v>7.6422118199151526E-2</v>
      </c>
      <c r="W1022">
        <v>1020</v>
      </c>
      <c r="X1022" s="4">
        <f t="shared" si="156"/>
        <v>7.7964464236427583E-2</v>
      </c>
      <c r="Y1022" s="4">
        <f t="shared" si="154"/>
        <v>7.7192344266206067E-2</v>
      </c>
      <c r="Z1022" s="4">
        <f t="shared" si="155"/>
        <v>7.7144246377752912E-2</v>
      </c>
    </row>
    <row r="1023" spans="1:26" x14ac:dyDescent="0.25">
      <c r="A1023" s="16">
        <f t="shared" si="153"/>
        <v>44556</v>
      </c>
      <c r="B1023">
        <f>+'[2]Ejercicio 1'!E1240</f>
        <v>1021</v>
      </c>
      <c r="C1023" s="5">
        <v>7.9232417175225223E-2</v>
      </c>
      <c r="D1023" s="4">
        <f t="shared" si="148"/>
        <v>7.7686677832679421E-2</v>
      </c>
      <c r="E1023" s="6">
        <f t="shared" si="149"/>
        <v>7.8454480234031093E-2</v>
      </c>
      <c r="F1023" s="7">
        <f t="shared" si="150"/>
        <v>7.7921854259301551E-2</v>
      </c>
      <c r="I1023" s="10">
        <v>1021</v>
      </c>
      <c r="J1023" s="8">
        <f t="shared" si="151"/>
        <v>8.0732417175225224E-2</v>
      </c>
      <c r="K1023" s="8">
        <f t="shared" si="151"/>
        <v>7.9186677832679422E-2</v>
      </c>
      <c r="L1023" s="8">
        <f t="shared" si="151"/>
        <v>7.9954480234031094E-2</v>
      </c>
      <c r="M1023" s="8">
        <f t="shared" si="146"/>
        <v>7.9421854259301553E-2</v>
      </c>
      <c r="P1023">
        <v>1021</v>
      </c>
      <c r="Q1023" s="8">
        <f t="shared" si="152"/>
        <v>7.7732417175225221E-2</v>
      </c>
      <c r="R1023" s="8">
        <f t="shared" si="152"/>
        <v>7.618667783267942E-2</v>
      </c>
      <c r="S1023" s="8">
        <f t="shared" si="152"/>
        <v>7.6954480234031092E-2</v>
      </c>
      <c r="T1023" s="8">
        <f t="shared" si="147"/>
        <v>7.642185425930155E-2</v>
      </c>
      <c r="W1023">
        <v>1021</v>
      </c>
      <c r="X1023" s="4">
        <f t="shared" si="156"/>
        <v>7.796898455367425E-2</v>
      </c>
      <c r="Y1023" s="4">
        <f t="shared" si="154"/>
        <v>7.7204431429360398E-2</v>
      </c>
      <c r="Z1023" s="4">
        <f t="shared" si="155"/>
        <v>7.719015784640261E-2</v>
      </c>
    </row>
    <row r="1024" spans="1:26" x14ac:dyDescent="0.25">
      <c r="A1024" s="16">
        <f t="shared" si="153"/>
        <v>44557</v>
      </c>
      <c r="B1024">
        <f>+'[2]Ejercicio 1'!E1241</f>
        <v>1022</v>
      </c>
      <c r="C1024" s="5">
        <v>7.9232144316565958E-2</v>
      </c>
      <c r="D1024" s="4">
        <f t="shared" si="148"/>
        <v>7.7686415482791163E-2</v>
      </c>
      <c r="E1024" s="6">
        <f t="shared" si="149"/>
        <v>7.8454212681346905E-2</v>
      </c>
      <c r="F1024" s="7">
        <f t="shared" si="150"/>
        <v>7.7921590319423029E-2</v>
      </c>
      <c r="I1024" s="10">
        <v>1022</v>
      </c>
      <c r="J1024" s="8">
        <f t="shared" si="151"/>
        <v>8.073214431656596E-2</v>
      </c>
      <c r="K1024" s="8">
        <f t="shared" si="151"/>
        <v>7.9186415482791164E-2</v>
      </c>
      <c r="L1024" s="8">
        <f t="shared" si="151"/>
        <v>7.9954212681346906E-2</v>
      </c>
      <c r="M1024" s="8">
        <f t="shared" si="146"/>
        <v>7.942159031942303E-2</v>
      </c>
      <c r="P1024">
        <v>1022</v>
      </c>
      <c r="Q1024" s="8">
        <f t="shared" si="152"/>
        <v>7.7732144316565957E-2</v>
      </c>
      <c r="R1024" s="8">
        <f t="shared" si="152"/>
        <v>7.6186415482791162E-2</v>
      </c>
      <c r="S1024" s="8">
        <f t="shared" si="152"/>
        <v>7.6954212681346904E-2</v>
      </c>
      <c r="T1024" s="8">
        <f t="shared" si="147"/>
        <v>7.6421590319423027E-2</v>
      </c>
      <c r="W1024">
        <v>1022</v>
      </c>
      <c r="X1024" s="4">
        <f t="shared" si="156"/>
        <v>7.7973519918785844E-2</v>
      </c>
      <c r="Y1024" s="4">
        <f t="shared" si="154"/>
        <v>7.7216548132590601E-2</v>
      </c>
      <c r="Z1024" s="4">
        <f t="shared" si="155"/>
        <v>7.7236164103409485E-2</v>
      </c>
    </row>
    <row r="1025" spans="1:26" x14ac:dyDescent="0.25">
      <c r="A1025" s="16">
        <f t="shared" si="153"/>
        <v>44558</v>
      </c>
      <c r="B1025">
        <f>+'[2]Ejercicio 1'!E1242</f>
        <v>1023</v>
      </c>
      <c r="C1025" s="5">
        <v>7.9231871457906708E-2</v>
      </c>
      <c r="D1025" s="4">
        <f t="shared" si="148"/>
        <v>7.7686153132868169E-2</v>
      </c>
      <c r="E1025" s="6">
        <f t="shared" si="149"/>
        <v>7.8453945128645147E-2</v>
      </c>
      <c r="F1025" s="7">
        <f t="shared" si="150"/>
        <v>7.7921326379513101E-2</v>
      </c>
      <c r="I1025" s="10">
        <v>1023</v>
      </c>
      <c r="J1025" s="8">
        <f t="shared" si="151"/>
        <v>8.0731871457906709E-2</v>
      </c>
      <c r="K1025" s="8">
        <f t="shared" si="151"/>
        <v>7.918615313286817E-2</v>
      </c>
      <c r="L1025" s="8">
        <f t="shared" si="151"/>
        <v>7.9953945128645149E-2</v>
      </c>
      <c r="M1025" s="8">
        <f t="shared" si="146"/>
        <v>7.9421326379513102E-2</v>
      </c>
      <c r="P1025">
        <v>1023</v>
      </c>
      <c r="Q1025" s="8">
        <f t="shared" si="152"/>
        <v>7.7731871457906707E-2</v>
      </c>
      <c r="R1025" s="8">
        <f t="shared" si="152"/>
        <v>7.6186153132868167E-2</v>
      </c>
      <c r="S1025" s="8">
        <f t="shared" si="152"/>
        <v>7.6953945128645146E-2</v>
      </c>
      <c r="T1025" s="8">
        <f t="shared" si="147"/>
        <v>7.6421326379513099E-2</v>
      </c>
      <c r="W1025">
        <v>1023</v>
      </c>
      <c r="X1025" s="4">
        <f t="shared" si="156"/>
        <v>7.7978070331880533E-2</v>
      </c>
      <c r="Y1025" s="4">
        <f t="shared" si="154"/>
        <v>7.7228694376206775E-2</v>
      </c>
      <c r="Z1025" s="4">
        <f t="shared" si="155"/>
        <v>7.7282265149712773E-2</v>
      </c>
    </row>
    <row r="1026" spans="1:26" x14ac:dyDescent="0.25">
      <c r="A1026" s="16">
        <f t="shared" si="153"/>
        <v>44559</v>
      </c>
      <c r="B1026">
        <f>+'[2]Ejercicio 1'!E1243</f>
        <v>1024</v>
      </c>
      <c r="C1026" s="5">
        <v>7.9231598599247458E-2</v>
      </c>
      <c r="D1026" s="4">
        <f t="shared" si="148"/>
        <v>7.7685890782910452E-2</v>
      </c>
      <c r="E1026" s="6">
        <f t="shared" si="149"/>
        <v>7.845367757592496E-2</v>
      </c>
      <c r="F1026" s="7">
        <f t="shared" si="150"/>
        <v>7.7921062439571767E-2</v>
      </c>
      <c r="I1026" s="10">
        <v>1024</v>
      </c>
      <c r="J1026" s="8">
        <f t="shared" si="151"/>
        <v>8.0731598599247459E-2</v>
      </c>
      <c r="K1026" s="8">
        <f t="shared" si="151"/>
        <v>7.9185890782910454E-2</v>
      </c>
      <c r="L1026" s="8">
        <f t="shared" si="151"/>
        <v>7.9953677575924961E-2</v>
      </c>
      <c r="M1026" s="8">
        <f t="shared" si="151"/>
        <v>7.9421062439571768E-2</v>
      </c>
      <c r="P1026">
        <v>1024</v>
      </c>
      <c r="Q1026" s="8">
        <f t="shared" si="152"/>
        <v>7.7731598599247456E-2</v>
      </c>
      <c r="R1026" s="8">
        <f t="shared" si="152"/>
        <v>7.6185890782910451E-2</v>
      </c>
      <c r="S1026" s="8">
        <f t="shared" si="152"/>
        <v>7.6953677575924959E-2</v>
      </c>
      <c r="T1026" s="8">
        <f t="shared" si="152"/>
        <v>7.6421062439571766E-2</v>
      </c>
      <c r="W1026">
        <v>1024</v>
      </c>
      <c r="X1026" s="4">
        <f t="shared" si="156"/>
        <v>7.7982635793080388E-2</v>
      </c>
      <c r="Y1026" s="4">
        <f t="shared" si="154"/>
        <v>7.7240870160515465E-2</v>
      </c>
      <c r="Z1026" s="4">
        <f t="shared" si="155"/>
        <v>7.7328460986554326E-2</v>
      </c>
    </row>
    <row r="1027" spans="1:26" x14ac:dyDescent="0.25">
      <c r="A1027" s="16">
        <f t="shared" si="153"/>
        <v>44560</v>
      </c>
      <c r="B1027">
        <f>+'[2]Ejercicio 1'!E1244</f>
        <v>1025</v>
      </c>
      <c r="C1027" s="5">
        <v>7.9231325740588193E-2</v>
      </c>
      <c r="D1027" s="4">
        <f t="shared" ref="D1027:D1090" si="157">+LN((1+C1027*182/360)^(360/182))</f>
        <v>7.7685628432917403E-2</v>
      </c>
      <c r="E1027" s="6">
        <f t="shared" ref="E1027:E1090" si="158">Equivalencia_Tasas(C1027,182,91)</f>
        <v>7.8453410023188064E-2</v>
      </c>
      <c r="F1027" s="7">
        <f t="shared" ref="F1027:F1090" si="159">Equivalencia_Tasas(C1027,182,28)</f>
        <v>7.7920798499601887E-2</v>
      </c>
      <c r="I1027" s="10">
        <v>1025</v>
      </c>
      <c r="J1027" s="8">
        <f t="shared" ref="J1027:M1090" si="160">C1027+$O$1</f>
        <v>8.0731325740588195E-2</v>
      </c>
      <c r="K1027" s="8">
        <f t="shared" si="160"/>
        <v>7.9185628432917404E-2</v>
      </c>
      <c r="L1027" s="8">
        <f t="shared" si="160"/>
        <v>7.9953410023188065E-2</v>
      </c>
      <c r="M1027" s="8">
        <f t="shared" si="160"/>
        <v>7.9420798499601888E-2</v>
      </c>
      <c r="P1027">
        <v>1025</v>
      </c>
      <c r="Q1027" s="8">
        <f t="shared" ref="Q1027:T1090" si="161">C1027-$O$1</f>
        <v>7.7731325740588192E-2</v>
      </c>
      <c r="R1027" s="8">
        <f t="shared" si="161"/>
        <v>7.6185628432917402E-2</v>
      </c>
      <c r="S1027" s="8">
        <f t="shared" si="161"/>
        <v>7.6953410023188062E-2</v>
      </c>
      <c r="T1027" s="8">
        <f t="shared" si="161"/>
        <v>7.6420798499601886E-2</v>
      </c>
      <c r="W1027">
        <v>1025</v>
      </c>
      <c r="X1027" s="4">
        <f t="shared" si="156"/>
        <v>7.7987216302500495E-2</v>
      </c>
      <c r="Y1027" s="4">
        <f t="shared" si="154"/>
        <v>7.7253075485825023E-2</v>
      </c>
      <c r="Z1027" s="4">
        <f t="shared" si="155"/>
        <v>7.7374751615190307E-2</v>
      </c>
    </row>
    <row r="1028" spans="1:26" x14ac:dyDescent="0.25">
      <c r="A1028" s="16">
        <f t="shared" si="153"/>
        <v>44561</v>
      </c>
      <c r="B1028">
        <f>+'[2]Ejercicio 1'!E1245</f>
        <v>1026</v>
      </c>
      <c r="C1028" s="5">
        <v>7.9231052881928943E-2</v>
      </c>
      <c r="D1028" s="4">
        <f t="shared" si="157"/>
        <v>7.7685366082890034E-2</v>
      </c>
      <c r="E1028" s="6">
        <f t="shared" si="158"/>
        <v>7.8453142470432724E-2</v>
      </c>
      <c r="F1028" s="7">
        <f t="shared" si="159"/>
        <v>7.792053455960346E-2</v>
      </c>
      <c r="I1028" s="10">
        <v>1026</v>
      </c>
      <c r="J1028" s="8">
        <f t="shared" si="160"/>
        <v>8.0731052881928944E-2</v>
      </c>
      <c r="K1028" s="8">
        <f t="shared" si="160"/>
        <v>7.9185366082890035E-2</v>
      </c>
      <c r="L1028" s="8">
        <f t="shared" si="160"/>
        <v>7.9953142470432725E-2</v>
      </c>
      <c r="M1028" s="8">
        <f t="shared" si="160"/>
        <v>7.9420534559603462E-2</v>
      </c>
      <c r="P1028">
        <v>1026</v>
      </c>
      <c r="Q1028" s="8">
        <f t="shared" si="161"/>
        <v>7.7731052881928941E-2</v>
      </c>
      <c r="R1028" s="8">
        <f t="shared" si="161"/>
        <v>7.6185366082890033E-2</v>
      </c>
      <c r="S1028" s="8">
        <f t="shared" si="161"/>
        <v>7.6953142470432723E-2</v>
      </c>
      <c r="T1028" s="8">
        <f t="shared" si="161"/>
        <v>7.6420534559603459E-2</v>
      </c>
      <c r="W1028">
        <v>1026</v>
      </c>
      <c r="X1028" s="4">
        <f t="shared" si="156"/>
        <v>7.7991811860273069E-2</v>
      </c>
      <c r="Y1028" s="4">
        <f t="shared" si="154"/>
        <v>7.7265310352445521E-2</v>
      </c>
      <c r="Z1028" s="4">
        <f t="shared" si="155"/>
        <v>7.7421137036662716E-2</v>
      </c>
    </row>
    <row r="1029" spans="1:26" x14ac:dyDescent="0.25">
      <c r="A1029" s="16">
        <f t="shared" ref="A1029:A1092" si="162">+A1028+1</f>
        <v>44562</v>
      </c>
      <c r="B1029">
        <f>+'[2]Ejercicio 1'!E1246</f>
        <v>1027</v>
      </c>
      <c r="C1029" s="5">
        <v>7.9230780023269679E-2</v>
      </c>
      <c r="D1029" s="4">
        <f t="shared" si="157"/>
        <v>7.7685103732827956E-2</v>
      </c>
      <c r="E1029" s="6">
        <f t="shared" si="158"/>
        <v>7.8452874917659829E-2</v>
      </c>
      <c r="F1029" s="7">
        <f t="shared" si="159"/>
        <v>7.7920270619576487E-2</v>
      </c>
      <c r="I1029" s="10">
        <v>1027</v>
      </c>
      <c r="J1029" s="8">
        <f t="shared" si="160"/>
        <v>8.073078002326968E-2</v>
      </c>
      <c r="K1029" s="8">
        <f t="shared" si="160"/>
        <v>7.9185103732827958E-2</v>
      </c>
      <c r="L1029" s="8">
        <f t="shared" si="160"/>
        <v>7.995287491765983E-2</v>
      </c>
      <c r="M1029" s="8">
        <f t="shared" si="160"/>
        <v>7.9420270619576488E-2</v>
      </c>
      <c r="P1029">
        <v>1027</v>
      </c>
      <c r="Q1029" s="8">
        <f t="shared" si="161"/>
        <v>7.7730780023269677E-2</v>
      </c>
      <c r="R1029" s="8">
        <f t="shared" si="161"/>
        <v>7.6185103732827955E-2</v>
      </c>
      <c r="S1029" s="8">
        <f t="shared" si="161"/>
        <v>7.6952874917659828E-2</v>
      </c>
      <c r="T1029" s="8">
        <f t="shared" si="161"/>
        <v>7.6420270619576486E-2</v>
      </c>
      <c r="W1029">
        <v>1027</v>
      </c>
      <c r="X1029" s="4">
        <f t="shared" si="156"/>
        <v>7.7996422466514045E-2</v>
      </c>
      <c r="Y1029" s="4">
        <f t="shared" si="154"/>
        <v>7.7277574760687029E-2</v>
      </c>
      <c r="Z1029" s="4">
        <f t="shared" si="155"/>
        <v>7.7467617252230558E-2</v>
      </c>
    </row>
    <row r="1030" spans="1:26" x14ac:dyDescent="0.25">
      <c r="A1030" s="16">
        <f t="shared" si="162"/>
        <v>44563</v>
      </c>
      <c r="B1030">
        <f>+'[2]Ejercicio 1'!E1247</f>
        <v>1028</v>
      </c>
      <c r="C1030" s="5">
        <v>7.9230507164610428E-2</v>
      </c>
      <c r="D1030" s="4">
        <f t="shared" si="157"/>
        <v>7.7684841382730935E-2</v>
      </c>
      <c r="E1030" s="6">
        <f t="shared" si="158"/>
        <v>7.8452607364869351E-2</v>
      </c>
      <c r="F1030" s="7">
        <f t="shared" si="159"/>
        <v>7.7920006679518108E-2</v>
      </c>
      <c r="I1030" s="10">
        <v>1028</v>
      </c>
      <c r="J1030" s="8">
        <f t="shared" si="160"/>
        <v>8.0730507164610429E-2</v>
      </c>
      <c r="K1030" s="8">
        <f t="shared" si="160"/>
        <v>7.9184841382730936E-2</v>
      </c>
      <c r="L1030" s="8">
        <f t="shared" si="160"/>
        <v>7.9952607364869352E-2</v>
      </c>
      <c r="M1030" s="8">
        <f t="shared" si="160"/>
        <v>7.942000667951811E-2</v>
      </c>
      <c r="P1030">
        <v>1028</v>
      </c>
      <c r="Q1030" s="8">
        <f t="shared" si="161"/>
        <v>7.7730507164610427E-2</v>
      </c>
      <c r="R1030" s="8">
        <f t="shared" si="161"/>
        <v>7.6184841382730933E-2</v>
      </c>
      <c r="S1030" s="8">
        <f t="shared" si="161"/>
        <v>7.6952607364869349E-2</v>
      </c>
      <c r="T1030" s="8">
        <f t="shared" si="161"/>
        <v>7.6420006679518107E-2</v>
      </c>
      <c r="W1030">
        <v>1028</v>
      </c>
      <c r="X1030" s="4">
        <f t="shared" si="156"/>
        <v>7.8001048121346839E-2</v>
      </c>
      <c r="Y1030" s="4">
        <f t="shared" si="154"/>
        <v>7.7289868710867543E-2</v>
      </c>
      <c r="Z1030" s="4">
        <f t="shared" si="155"/>
        <v>7.751419226293299E-2</v>
      </c>
    </row>
    <row r="1031" spans="1:26" x14ac:dyDescent="0.25">
      <c r="A1031" s="16">
        <f t="shared" si="162"/>
        <v>44564</v>
      </c>
      <c r="B1031">
        <f>+'[2]Ejercicio 1'!E1248</f>
        <v>1029</v>
      </c>
      <c r="C1031" s="5">
        <v>7.9230234305951164E-2</v>
      </c>
      <c r="D1031" s="4">
        <f t="shared" si="157"/>
        <v>7.7684579032599191E-2</v>
      </c>
      <c r="E1031" s="6">
        <f t="shared" si="158"/>
        <v>7.8452339812061317E-2</v>
      </c>
      <c r="F1031" s="7">
        <f t="shared" si="159"/>
        <v>7.7919742739431169E-2</v>
      </c>
      <c r="I1031" s="10">
        <v>1029</v>
      </c>
      <c r="J1031" s="8">
        <f t="shared" si="160"/>
        <v>8.0730234305951165E-2</v>
      </c>
      <c r="K1031" s="8">
        <f t="shared" si="160"/>
        <v>7.9184579032599192E-2</v>
      </c>
      <c r="L1031" s="8">
        <f t="shared" si="160"/>
        <v>7.9952339812061318E-2</v>
      </c>
      <c r="M1031" s="8">
        <f t="shared" si="160"/>
        <v>7.9419742739431171E-2</v>
      </c>
      <c r="P1031">
        <v>1029</v>
      </c>
      <c r="Q1031" s="8">
        <f t="shared" si="161"/>
        <v>7.7730234305951162E-2</v>
      </c>
      <c r="R1031" s="8">
        <f t="shared" si="161"/>
        <v>7.618457903259919E-2</v>
      </c>
      <c r="S1031" s="8">
        <f t="shared" si="161"/>
        <v>7.6952339812061316E-2</v>
      </c>
      <c r="T1031" s="8">
        <f t="shared" si="161"/>
        <v>7.6419742739431168E-2</v>
      </c>
      <c r="W1031">
        <v>1029</v>
      </c>
      <c r="X1031" s="4">
        <f t="shared" si="156"/>
        <v>7.8005688824890923E-2</v>
      </c>
      <c r="Y1031" s="4">
        <f t="shared" si="154"/>
        <v>7.7302192203289224E-2</v>
      </c>
      <c r="Z1031" s="4">
        <f t="shared" si="155"/>
        <v>7.7560862069937675E-2</v>
      </c>
    </row>
    <row r="1032" spans="1:26" x14ac:dyDescent="0.25">
      <c r="A1032" s="16">
        <f t="shared" si="162"/>
        <v>44565</v>
      </c>
      <c r="B1032">
        <f>+'[2]Ejercicio 1'!E1249</f>
        <v>1030</v>
      </c>
      <c r="C1032" s="5">
        <v>7.9229961447291913E-2</v>
      </c>
      <c r="D1032" s="4">
        <f t="shared" si="157"/>
        <v>7.768431668243253E-2</v>
      </c>
      <c r="E1032" s="6">
        <f t="shared" si="158"/>
        <v>7.84520722592357E-2</v>
      </c>
      <c r="F1032" s="7">
        <f t="shared" si="159"/>
        <v>7.7919478799312838E-2</v>
      </c>
      <c r="I1032" s="10">
        <v>1030</v>
      </c>
      <c r="J1032" s="8">
        <f t="shared" si="160"/>
        <v>8.0729961447291915E-2</v>
      </c>
      <c r="K1032" s="8">
        <f t="shared" si="160"/>
        <v>7.9184316682432532E-2</v>
      </c>
      <c r="L1032" s="8">
        <f t="shared" si="160"/>
        <v>7.9952072259235701E-2</v>
      </c>
      <c r="M1032" s="8">
        <f t="shared" si="160"/>
        <v>7.941947879931284E-2</v>
      </c>
      <c r="P1032">
        <v>1030</v>
      </c>
      <c r="Q1032" s="8">
        <f t="shared" si="161"/>
        <v>7.7729961447291912E-2</v>
      </c>
      <c r="R1032" s="8">
        <f t="shared" si="161"/>
        <v>7.6184316682432529E-2</v>
      </c>
      <c r="S1032" s="8">
        <f t="shared" si="161"/>
        <v>7.6952072259235699E-2</v>
      </c>
      <c r="T1032" s="8">
        <f t="shared" si="161"/>
        <v>7.6419478799312837E-2</v>
      </c>
      <c r="W1032">
        <v>1030</v>
      </c>
      <c r="X1032" s="4">
        <f t="shared" si="156"/>
        <v>7.8010344577273655E-2</v>
      </c>
      <c r="Y1032" s="4">
        <f t="shared" si="154"/>
        <v>7.731454523826746E-2</v>
      </c>
      <c r="Z1032" s="4">
        <f t="shared" si="155"/>
        <v>7.7607626674389377E-2</v>
      </c>
    </row>
    <row r="1033" spans="1:26" x14ac:dyDescent="0.25">
      <c r="A1033" s="16">
        <f t="shared" si="162"/>
        <v>44566</v>
      </c>
      <c r="B1033">
        <f>+'[2]Ejercicio 1'!E1250</f>
        <v>1031</v>
      </c>
      <c r="C1033" s="5">
        <v>7.9229688588632649E-2</v>
      </c>
      <c r="D1033" s="4">
        <f t="shared" si="157"/>
        <v>7.7684054332230731E-2</v>
      </c>
      <c r="E1033" s="6">
        <f t="shared" si="158"/>
        <v>7.8451804706390765E-2</v>
      </c>
      <c r="F1033" s="7">
        <f t="shared" si="159"/>
        <v>7.7919214859165961E-2</v>
      </c>
      <c r="I1033" s="10">
        <v>1031</v>
      </c>
      <c r="J1033" s="8">
        <f t="shared" si="160"/>
        <v>8.072968858863265E-2</v>
      </c>
      <c r="K1033" s="8">
        <f t="shared" si="160"/>
        <v>7.9184054332230733E-2</v>
      </c>
      <c r="L1033" s="8">
        <f t="shared" si="160"/>
        <v>7.9951804706390767E-2</v>
      </c>
      <c r="M1033" s="8">
        <f t="shared" si="160"/>
        <v>7.9419214859165962E-2</v>
      </c>
      <c r="P1033">
        <v>1031</v>
      </c>
      <c r="Q1033" s="8">
        <f t="shared" si="161"/>
        <v>7.7729688588632648E-2</v>
      </c>
      <c r="R1033" s="8">
        <f t="shared" si="161"/>
        <v>7.618405433223073E-2</v>
      </c>
      <c r="S1033" s="8">
        <f t="shared" si="161"/>
        <v>7.6951804706390764E-2</v>
      </c>
      <c r="T1033" s="8">
        <f t="shared" si="161"/>
        <v>7.641921485916596E-2</v>
      </c>
      <c r="W1033">
        <v>1031</v>
      </c>
      <c r="X1033" s="4">
        <f t="shared" si="156"/>
        <v>7.8015015378614078E-2</v>
      </c>
      <c r="Y1033" s="4">
        <f t="shared" si="154"/>
        <v>7.7326927816090338E-2</v>
      </c>
      <c r="Z1033" s="4">
        <f t="shared" si="155"/>
        <v>7.7654486077558538E-2</v>
      </c>
    </row>
    <row r="1034" spans="1:26" x14ac:dyDescent="0.25">
      <c r="A1034" s="16">
        <f t="shared" si="162"/>
        <v>44567</v>
      </c>
      <c r="B1034">
        <f>+'[2]Ejercicio 1'!E1251</f>
        <v>1032</v>
      </c>
      <c r="C1034" s="5">
        <v>7.9229415729973399E-2</v>
      </c>
      <c r="D1034" s="4">
        <f t="shared" si="157"/>
        <v>7.7683791981994613E-2</v>
      </c>
      <c r="E1034" s="6">
        <f t="shared" si="158"/>
        <v>7.8451537153530024E-2</v>
      </c>
      <c r="F1034" s="7">
        <f t="shared" si="159"/>
        <v>7.7918950918990523E-2</v>
      </c>
      <c r="I1034" s="10">
        <v>1032</v>
      </c>
      <c r="J1034" s="8">
        <f t="shared" si="160"/>
        <v>8.07294157299734E-2</v>
      </c>
      <c r="K1034" s="8">
        <f t="shared" si="160"/>
        <v>7.9183791981994614E-2</v>
      </c>
      <c r="L1034" s="8">
        <f t="shared" si="160"/>
        <v>7.9951537153530025E-2</v>
      </c>
      <c r="M1034" s="8">
        <f t="shared" si="160"/>
        <v>7.9418950918990525E-2</v>
      </c>
      <c r="P1034">
        <v>1032</v>
      </c>
      <c r="Q1034" s="8">
        <f t="shared" si="161"/>
        <v>7.7729415729973397E-2</v>
      </c>
      <c r="R1034" s="8">
        <f t="shared" si="161"/>
        <v>7.6183791981994611E-2</v>
      </c>
      <c r="S1034" s="8">
        <f t="shared" si="161"/>
        <v>7.6951537153530022E-2</v>
      </c>
      <c r="T1034" s="8">
        <f t="shared" si="161"/>
        <v>7.6418950918990522E-2</v>
      </c>
      <c r="W1034">
        <v>1032</v>
      </c>
      <c r="X1034" s="4">
        <f t="shared" si="156"/>
        <v>7.8019701229040006E-2</v>
      </c>
      <c r="Y1034" s="4">
        <f t="shared" si="154"/>
        <v>7.7339339937110993E-2</v>
      </c>
      <c r="Z1034" s="4">
        <f t="shared" si="155"/>
        <v>7.7653958173429558E-2</v>
      </c>
    </row>
    <row r="1035" spans="1:26" x14ac:dyDescent="0.25">
      <c r="A1035" s="16">
        <f t="shared" si="162"/>
        <v>44568</v>
      </c>
      <c r="B1035">
        <f>+'[2]Ejercicio 1'!E1252</f>
        <v>1033</v>
      </c>
      <c r="C1035" s="5">
        <v>7.9229142871314134E-2</v>
      </c>
      <c r="D1035" s="4">
        <f t="shared" si="157"/>
        <v>7.7683529631723772E-2</v>
      </c>
      <c r="E1035" s="6">
        <f t="shared" si="158"/>
        <v>7.8451269600650839E-2</v>
      </c>
      <c r="F1035" s="7">
        <f t="shared" si="159"/>
        <v>7.7918686978783694E-2</v>
      </c>
      <c r="I1035" s="10">
        <v>1033</v>
      </c>
      <c r="J1035" s="8">
        <f t="shared" si="160"/>
        <v>8.0729142871314136E-2</v>
      </c>
      <c r="K1035" s="8">
        <f t="shared" si="160"/>
        <v>7.9183529631723773E-2</v>
      </c>
      <c r="L1035" s="8">
        <f t="shared" si="160"/>
        <v>7.995126960065084E-2</v>
      </c>
      <c r="M1035" s="8">
        <f t="shared" si="160"/>
        <v>7.9418686978783695E-2</v>
      </c>
      <c r="P1035">
        <v>1033</v>
      </c>
      <c r="Q1035" s="8">
        <f t="shared" si="161"/>
        <v>7.7729142871314133E-2</v>
      </c>
      <c r="R1035" s="8">
        <f t="shared" si="161"/>
        <v>7.618352963172377E-2</v>
      </c>
      <c r="S1035" s="8">
        <f t="shared" si="161"/>
        <v>7.6951269600650837E-2</v>
      </c>
      <c r="T1035" s="8">
        <f t="shared" si="161"/>
        <v>7.6418686978783693E-2</v>
      </c>
      <c r="W1035">
        <v>1033</v>
      </c>
      <c r="X1035" s="4">
        <f t="shared" si="156"/>
        <v>7.8024402128672635E-2</v>
      </c>
      <c r="Y1035" s="4">
        <f t="shared" si="154"/>
        <v>7.735178160162634E-2</v>
      </c>
      <c r="Z1035" s="4">
        <f t="shared" si="155"/>
        <v>7.7653430269115017E-2</v>
      </c>
    </row>
    <row r="1036" spans="1:26" x14ac:dyDescent="0.25">
      <c r="A1036" s="16">
        <f t="shared" si="162"/>
        <v>44569</v>
      </c>
      <c r="B1036">
        <f>+'[2]Ejercicio 1'!E1253</f>
        <v>1034</v>
      </c>
      <c r="C1036" s="5">
        <v>7.9228870012654884E-2</v>
      </c>
      <c r="D1036" s="4">
        <f t="shared" si="157"/>
        <v>7.7683267281418014E-2</v>
      </c>
      <c r="E1036" s="6">
        <f t="shared" si="158"/>
        <v>7.8451002047753196E-2</v>
      </c>
      <c r="F1036" s="7">
        <f t="shared" si="159"/>
        <v>7.7918423038548318E-2</v>
      </c>
      <c r="I1036" s="10">
        <v>1034</v>
      </c>
      <c r="J1036" s="8">
        <f t="shared" si="160"/>
        <v>8.0728870012654885E-2</v>
      </c>
      <c r="K1036" s="8">
        <f t="shared" si="160"/>
        <v>7.9183267281418016E-2</v>
      </c>
      <c r="L1036" s="8">
        <f t="shared" si="160"/>
        <v>7.9951002047753197E-2</v>
      </c>
      <c r="M1036" s="8">
        <f t="shared" si="160"/>
        <v>7.9418423038548319E-2</v>
      </c>
      <c r="P1036">
        <v>1034</v>
      </c>
      <c r="Q1036" s="8">
        <f t="shared" si="161"/>
        <v>7.7728870012654883E-2</v>
      </c>
      <c r="R1036" s="8">
        <f t="shared" si="161"/>
        <v>7.6183267281418013E-2</v>
      </c>
      <c r="S1036" s="8">
        <f t="shared" si="161"/>
        <v>7.6951002047753195E-2</v>
      </c>
      <c r="T1036" s="8">
        <f t="shared" si="161"/>
        <v>7.6418423038548317E-2</v>
      </c>
      <c r="W1036">
        <v>1034</v>
      </c>
      <c r="X1036" s="4">
        <f t="shared" si="156"/>
        <v>7.8029118077634532E-2</v>
      </c>
      <c r="Y1036" s="4">
        <f t="shared" si="154"/>
        <v>7.7364252809946452E-2</v>
      </c>
      <c r="Z1036" s="4">
        <f t="shared" si="155"/>
        <v>7.7652902364717669E-2</v>
      </c>
    </row>
    <row r="1037" spans="1:26" x14ac:dyDescent="0.25">
      <c r="A1037" s="16">
        <f t="shared" si="162"/>
        <v>44570</v>
      </c>
      <c r="B1037">
        <f>+'[2]Ejercicio 1'!E1254</f>
        <v>1035</v>
      </c>
      <c r="C1037" s="5">
        <v>7.9228597153995634E-2</v>
      </c>
      <c r="D1037" s="4">
        <f t="shared" si="157"/>
        <v>7.7683004931077521E-2</v>
      </c>
      <c r="E1037" s="6">
        <f t="shared" si="158"/>
        <v>7.8450734494838859E-2</v>
      </c>
      <c r="F1037" s="7">
        <f t="shared" si="159"/>
        <v>7.7918159098281523E-2</v>
      </c>
      <c r="I1037" s="10">
        <v>1035</v>
      </c>
      <c r="J1037" s="8">
        <f t="shared" si="160"/>
        <v>8.0728597153995635E-2</v>
      </c>
      <c r="K1037" s="8">
        <f t="shared" si="160"/>
        <v>7.9183004931077522E-2</v>
      </c>
      <c r="L1037" s="8">
        <f t="shared" si="160"/>
        <v>7.995073449483886E-2</v>
      </c>
      <c r="M1037" s="8">
        <f t="shared" si="160"/>
        <v>7.9418159098281524E-2</v>
      </c>
      <c r="P1037">
        <v>1035</v>
      </c>
      <c r="Q1037" s="8">
        <f t="shared" si="161"/>
        <v>7.7728597153995632E-2</v>
      </c>
      <c r="R1037" s="8">
        <f t="shared" si="161"/>
        <v>7.6183004931077519E-2</v>
      </c>
      <c r="S1037" s="8">
        <f t="shared" si="161"/>
        <v>7.6950734494838857E-2</v>
      </c>
      <c r="T1037" s="8">
        <f t="shared" si="161"/>
        <v>7.6418159098281521E-2</v>
      </c>
      <c r="W1037">
        <v>1035</v>
      </c>
      <c r="X1037" s="4">
        <f t="shared" si="156"/>
        <v>7.8033849076054804E-2</v>
      </c>
      <c r="Y1037" s="4">
        <f t="shared" si="154"/>
        <v>7.7376753562390183E-2</v>
      </c>
      <c r="Z1037" s="4">
        <f t="shared" si="155"/>
        <v>7.7652374460231835E-2</v>
      </c>
    </row>
    <row r="1038" spans="1:26" x14ac:dyDescent="0.25">
      <c r="A1038" s="16">
        <f t="shared" si="162"/>
        <v>44571</v>
      </c>
      <c r="B1038">
        <f>+'[2]Ejercicio 1'!E1255</f>
        <v>1036</v>
      </c>
      <c r="C1038" s="5">
        <v>7.9228324295336369E-2</v>
      </c>
      <c r="D1038" s="4">
        <f t="shared" si="157"/>
        <v>7.7682742580702097E-2</v>
      </c>
      <c r="E1038" s="6">
        <f t="shared" si="158"/>
        <v>7.8450466941906091E-2</v>
      </c>
      <c r="F1038" s="7">
        <f t="shared" si="159"/>
        <v>7.7917895157986194E-2</v>
      </c>
      <c r="I1038" s="10">
        <v>1036</v>
      </c>
      <c r="J1038" s="8">
        <f t="shared" si="160"/>
        <v>8.0728324295336371E-2</v>
      </c>
      <c r="K1038" s="8">
        <f t="shared" si="160"/>
        <v>7.9182742580702098E-2</v>
      </c>
      <c r="L1038" s="8">
        <f t="shared" si="160"/>
        <v>7.9950466941906093E-2</v>
      </c>
      <c r="M1038" s="8">
        <f t="shared" si="160"/>
        <v>7.9417895157986196E-2</v>
      </c>
      <c r="P1038">
        <v>1036</v>
      </c>
      <c r="Q1038" s="8">
        <f t="shared" si="161"/>
        <v>7.7728324295336368E-2</v>
      </c>
      <c r="R1038" s="8">
        <f t="shared" si="161"/>
        <v>7.6182742580702095E-2</v>
      </c>
      <c r="S1038" s="8">
        <f t="shared" si="161"/>
        <v>7.695046694190609E-2</v>
      </c>
      <c r="T1038" s="8">
        <f t="shared" si="161"/>
        <v>7.6417895157986193E-2</v>
      </c>
      <c r="W1038">
        <v>1036</v>
      </c>
      <c r="X1038" s="4">
        <f t="shared" si="156"/>
        <v>7.803859512405556E-2</v>
      </c>
      <c r="Y1038" s="4">
        <f t="shared" si="154"/>
        <v>7.7389283859261485E-2</v>
      </c>
      <c r="Z1038" s="4">
        <f t="shared" si="155"/>
        <v>7.765184655576883E-2</v>
      </c>
    </row>
    <row r="1039" spans="1:26" x14ac:dyDescent="0.25">
      <c r="A1039" s="16">
        <f t="shared" si="162"/>
        <v>44572</v>
      </c>
      <c r="B1039">
        <f>+'[2]Ejercicio 1'!E1256</f>
        <v>1037</v>
      </c>
      <c r="C1039" s="5">
        <v>7.9228051436677119E-2</v>
      </c>
      <c r="D1039" s="4">
        <f t="shared" si="157"/>
        <v>7.7682480230291548E-2</v>
      </c>
      <c r="E1039" s="6">
        <f t="shared" si="158"/>
        <v>7.8450199388955741E-2</v>
      </c>
      <c r="F1039" s="7">
        <f t="shared" si="159"/>
        <v>7.7917631217662306E-2</v>
      </c>
      <c r="I1039" s="10">
        <v>1037</v>
      </c>
      <c r="J1039" s="8">
        <f t="shared" si="160"/>
        <v>8.072805143667712E-2</v>
      </c>
      <c r="K1039" s="8">
        <f t="shared" si="160"/>
        <v>7.9182480230291549E-2</v>
      </c>
      <c r="L1039" s="8">
        <f t="shared" si="160"/>
        <v>7.9950199388955742E-2</v>
      </c>
      <c r="M1039" s="8">
        <f t="shared" si="160"/>
        <v>7.9417631217662307E-2</v>
      </c>
      <c r="P1039">
        <v>1037</v>
      </c>
      <c r="Q1039" s="8">
        <f t="shared" si="161"/>
        <v>7.7728051436677117E-2</v>
      </c>
      <c r="R1039" s="8">
        <f t="shared" si="161"/>
        <v>7.6182480230291547E-2</v>
      </c>
      <c r="S1039" s="8">
        <f t="shared" si="161"/>
        <v>7.695019938895574E-2</v>
      </c>
      <c r="T1039" s="8">
        <f t="shared" si="161"/>
        <v>7.6417631217662305E-2</v>
      </c>
      <c r="W1039">
        <v>1037</v>
      </c>
      <c r="X1039" s="4">
        <f t="shared" si="156"/>
        <v>7.8043356221759341E-2</v>
      </c>
      <c r="Y1039" s="4">
        <f t="shared" si="154"/>
        <v>7.7401843700896783E-2</v>
      </c>
      <c r="Z1039" s="4">
        <f t="shared" si="155"/>
        <v>7.7651318651223045E-2</v>
      </c>
    </row>
    <row r="1040" spans="1:26" x14ac:dyDescent="0.25">
      <c r="A1040" s="16">
        <f t="shared" si="162"/>
        <v>44573</v>
      </c>
      <c r="B1040">
        <f>+'[2]Ejercicio 1'!E1257</f>
        <v>1038</v>
      </c>
      <c r="C1040" s="5">
        <v>7.9227778578017855E-2</v>
      </c>
      <c r="D1040" s="4">
        <f t="shared" si="157"/>
        <v>7.7682217879846679E-2</v>
      </c>
      <c r="E1040" s="6">
        <f t="shared" si="158"/>
        <v>7.8449931835987835E-2</v>
      </c>
      <c r="F1040" s="7">
        <f t="shared" si="159"/>
        <v>7.7917367277307026E-2</v>
      </c>
      <c r="I1040" s="10">
        <v>1038</v>
      </c>
      <c r="J1040" s="8">
        <f t="shared" si="160"/>
        <v>8.0727778578017856E-2</v>
      </c>
      <c r="K1040" s="8">
        <f t="shared" si="160"/>
        <v>7.9182217879846681E-2</v>
      </c>
      <c r="L1040" s="8">
        <f t="shared" si="160"/>
        <v>7.9949931835987836E-2</v>
      </c>
      <c r="M1040" s="8">
        <f t="shared" si="160"/>
        <v>7.9417367277307027E-2</v>
      </c>
      <c r="P1040">
        <v>1038</v>
      </c>
      <c r="Q1040" s="8">
        <f t="shared" si="161"/>
        <v>7.7727778578017853E-2</v>
      </c>
      <c r="R1040" s="8">
        <f t="shared" si="161"/>
        <v>7.6182217879846678E-2</v>
      </c>
      <c r="S1040" s="8">
        <f t="shared" si="161"/>
        <v>7.6949931835987834E-2</v>
      </c>
      <c r="T1040" s="8">
        <f t="shared" si="161"/>
        <v>7.6417367277307024E-2</v>
      </c>
      <c r="W1040">
        <v>1038</v>
      </c>
      <c r="X1040" s="4">
        <f t="shared" si="156"/>
        <v>7.8048132369295267E-2</v>
      </c>
      <c r="Y1040" s="4">
        <f t="shared" si="154"/>
        <v>7.7414433087611437E-2</v>
      </c>
      <c r="Z1040" s="4">
        <f t="shared" si="155"/>
        <v>7.7650790746485968E-2</v>
      </c>
    </row>
    <row r="1041" spans="1:26" x14ac:dyDescent="0.25">
      <c r="A1041" s="16">
        <f t="shared" si="162"/>
        <v>44574</v>
      </c>
      <c r="B1041">
        <f>+'[2]Ejercicio 1'!E1258</f>
        <v>1039</v>
      </c>
      <c r="C1041" s="5">
        <v>7.9227505719358604E-2</v>
      </c>
      <c r="D1041" s="4">
        <f t="shared" si="157"/>
        <v>7.7681955529366895E-2</v>
      </c>
      <c r="E1041" s="6">
        <f t="shared" si="158"/>
        <v>7.8449664283002346E-2</v>
      </c>
      <c r="F1041" s="7">
        <f t="shared" si="159"/>
        <v>7.7917103336923185E-2</v>
      </c>
      <c r="I1041" s="10">
        <v>1039</v>
      </c>
      <c r="J1041" s="8">
        <f t="shared" si="160"/>
        <v>8.0727505719358605E-2</v>
      </c>
      <c r="K1041" s="8">
        <f t="shared" si="160"/>
        <v>7.9181955529366896E-2</v>
      </c>
      <c r="L1041" s="8">
        <f t="shared" si="160"/>
        <v>7.9949664283002347E-2</v>
      </c>
      <c r="M1041" s="8">
        <f t="shared" si="160"/>
        <v>7.9417103336923187E-2</v>
      </c>
      <c r="P1041">
        <v>1039</v>
      </c>
      <c r="Q1041" s="8">
        <f t="shared" si="161"/>
        <v>7.7727505719358603E-2</v>
      </c>
      <c r="R1041" s="8">
        <f t="shared" si="161"/>
        <v>7.6181955529366893E-2</v>
      </c>
      <c r="S1041" s="8">
        <f t="shared" si="161"/>
        <v>7.6949664283002345E-2</v>
      </c>
      <c r="T1041" s="8">
        <f t="shared" si="161"/>
        <v>7.6417103336923184E-2</v>
      </c>
      <c r="W1041">
        <v>1039</v>
      </c>
      <c r="X1041" s="4">
        <f t="shared" si="156"/>
        <v>7.8052923566790278E-2</v>
      </c>
      <c r="Y1041" s="4">
        <f t="shared" si="154"/>
        <v>7.7427052019705858E-2</v>
      </c>
      <c r="Z1041" s="4">
        <f t="shared" si="155"/>
        <v>7.7650262841671827E-2</v>
      </c>
    </row>
    <row r="1042" spans="1:26" x14ac:dyDescent="0.25">
      <c r="A1042" s="16">
        <f t="shared" si="162"/>
        <v>44575</v>
      </c>
      <c r="B1042">
        <f>+'[2]Ejercicio 1'!E1259</f>
        <v>1040</v>
      </c>
      <c r="C1042" s="5">
        <v>7.922723286069934E-2</v>
      </c>
      <c r="D1042" s="4">
        <f t="shared" si="157"/>
        <v>7.7681693178852373E-2</v>
      </c>
      <c r="E1042" s="6">
        <f t="shared" si="158"/>
        <v>7.8449396729999302E-2</v>
      </c>
      <c r="F1042" s="7">
        <f t="shared" si="159"/>
        <v>7.7916839396510812E-2</v>
      </c>
      <c r="I1042" s="10">
        <v>1040</v>
      </c>
      <c r="J1042" s="8">
        <f t="shared" si="160"/>
        <v>8.0727232860699341E-2</v>
      </c>
      <c r="K1042" s="8">
        <f t="shared" si="160"/>
        <v>7.9181693178852375E-2</v>
      </c>
      <c r="L1042" s="8">
        <f t="shared" si="160"/>
        <v>7.9949396729999303E-2</v>
      </c>
      <c r="M1042" s="8">
        <f t="shared" si="160"/>
        <v>7.9416839396510813E-2</v>
      </c>
      <c r="P1042">
        <v>1040</v>
      </c>
      <c r="Q1042" s="8">
        <f t="shared" si="161"/>
        <v>7.7727232860699338E-2</v>
      </c>
      <c r="R1042" s="8">
        <f t="shared" si="161"/>
        <v>7.6181693178852372E-2</v>
      </c>
      <c r="S1042" s="8">
        <f t="shared" si="161"/>
        <v>7.69493967299993E-2</v>
      </c>
      <c r="T1042" s="8">
        <f t="shared" si="161"/>
        <v>7.6416839396510811E-2</v>
      </c>
      <c r="W1042">
        <v>1040</v>
      </c>
      <c r="X1042" s="4">
        <f t="shared" si="156"/>
        <v>7.8057729814367788E-2</v>
      </c>
      <c r="Y1042" s="4">
        <f t="shared" si="154"/>
        <v>7.7439700497506814E-2</v>
      </c>
      <c r="Z1042" s="4">
        <f t="shared" si="155"/>
        <v>7.7649734936874812E-2</v>
      </c>
    </row>
    <row r="1043" spans="1:26" x14ac:dyDescent="0.25">
      <c r="A1043" s="16">
        <f t="shared" si="162"/>
        <v>44576</v>
      </c>
      <c r="B1043">
        <f>+'[2]Ejercicio 1'!E1260</f>
        <v>1041</v>
      </c>
      <c r="C1043" s="5">
        <v>7.9226960002040089E-2</v>
      </c>
      <c r="D1043" s="4">
        <f t="shared" si="157"/>
        <v>7.768143082830313E-2</v>
      </c>
      <c r="E1043" s="6">
        <f t="shared" si="158"/>
        <v>7.84491291769778E-2</v>
      </c>
      <c r="F1043" s="7">
        <f t="shared" si="159"/>
        <v>7.7916575456067019E-2</v>
      </c>
      <c r="I1043" s="10">
        <v>1041</v>
      </c>
      <c r="J1043" s="8">
        <f t="shared" si="160"/>
        <v>8.0726960002040091E-2</v>
      </c>
      <c r="K1043" s="8">
        <f t="shared" si="160"/>
        <v>7.9181430828303132E-2</v>
      </c>
      <c r="L1043" s="8">
        <f t="shared" si="160"/>
        <v>7.9949129176977801E-2</v>
      </c>
      <c r="M1043" s="8">
        <f t="shared" si="160"/>
        <v>7.9416575456067021E-2</v>
      </c>
      <c r="P1043">
        <v>1041</v>
      </c>
      <c r="Q1043" s="8">
        <f t="shared" si="161"/>
        <v>7.7726960002040088E-2</v>
      </c>
      <c r="R1043" s="8">
        <f t="shared" si="161"/>
        <v>7.6181430828303129E-2</v>
      </c>
      <c r="S1043" s="8">
        <f t="shared" si="161"/>
        <v>7.6949129176977799E-2</v>
      </c>
      <c r="T1043" s="8">
        <f t="shared" si="161"/>
        <v>7.6416575456067018E-2</v>
      </c>
      <c r="W1043">
        <v>1041</v>
      </c>
      <c r="X1043" s="4">
        <f t="shared" si="156"/>
        <v>7.8062551112155612E-2</v>
      </c>
      <c r="Y1043" s="4">
        <f t="shared" si="154"/>
        <v>7.745237852134372E-2</v>
      </c>
      <c r="Z1043" s="4">
        <f t="shared" si="155"/>
        <v>7.7649207031889364E-2</v>
      </c>
    </row>
    <row r="1044" spans="1:26" x14ac:dyDescent="0.25">
      <c r="A1044" s="16">
        <f t="shared" si="162"/>
        <v>44577</v>
      </c>
      <c r="B1044">
        <f>+'[2]Ejercicio 1'!E1261</f>
        <v>1042</v>
      </c>
      <c r="C1044" s="5">
        <v>7.9226687143380825E-2</v>
      </c>
      <c r="D1044" s="4">
        <f t="shared" si="157"/>
        <v>7.768116847771897E-2</v>
      </c>
      <c r="E1044" s="6">
        <f t="shared" si="158"/>
        <v>7.8448861623938743E-2</v>
      </c>
      <c r="F1044" s="7">
        <f t="shared" si="159"/>
        <v>7.791631151559468E-2</v>
      </c>
      <c r="I1044" s="10">
        <v>1042</v>
      </c>
      <c r="J1044" s="8">
        <f t="shared" si="160"/>
        <v>8.0726687143380826E-2</v>
      </c>
      <c r="K1044" s="8">
        <f t="shared" si="160"/>
        <v>7.9181168477718972E-2</v>
      </c>
      <c r="L1044" s="8">
        <f t="shared" si="160"/>
        <v>7.9948861623938744E-2</v>
      </c>
      <c r="M1044" s="8">
        <f t="shared" si="160"/>
        <v>7.9416311515594681E-2</v>
      </c>
      <c r="P1044">
        <v>1042</v>
      </c>
      <c r="Q1044" s="8">
        <f t="shared" si="161"/>
        <v>7.7726687143380824E-2</v>
      </c>
      <c r="R1044" s="8">
        <f t="shared" si="161"/>
        <v>7.6181168477718969E-2</v>
      </c>
      <c r="S1044" s="8">
        <f t="shared" si="161"/>
        <v>7.6948861623938741E-2</v>
      </c>
      <c r="T1044" s="8">
        <f t="shared" si="161"/>
        <v>7.6416311515594679E-2</v>
      </c>
      <c r="W1044">
        <v>1042</v>
      </c>
      <c r="X1044" s="4">
        <f t="shared" si="156"/>
        <v>7.8067387460277152E-2</v>
      </c>
      <c r="Y1044" s="4">
        <f t="shared" si="154"/>
        <v>7.7465086091515242E-2</v>
      </c>
      <c r="Z1044" s="4">
        <f t="shared" si="155"/>
        <v>7.7648679126929618E-2</v>
      </c>
    </row>
    <row r="1045" spans="1:26" x14ac:dyDescent="0.25">
      <c r="A1045" s="16">
        <f t="shared" si="162"/>
        <v>44578</v>
      </c>
      <c r="B1045">
        <f>+'[2]Ejercicio 1'!E1262</f>
        <v>1043</v>
      </c>
      <c r="C1045" s="5">
        <v>7.9226414284721575E-2</v>
      </c>
      <c r="D1045" s="4">
        <f t="shared" si="157"/>
        <v>7.7680906127099658E-2</v>
      </c>
      <c r="E1045" s="6">
        <f t="shared" si="158"/>
        <v>7.8448594070882102E-2</v>
      </c>
      <c r="F1045" s="7">
        <f t="shared" si="159"/>
        <v>7.7916047575093808E-2</v>
      </c>
      <c r="I1045" s="10">
        <v>1043</v>
      </c>
      <c r="J1045" s="8">
        <f t="shared" si="160"/>
        <v>8.0726414284721576E-2</v>
      </c>
      <c r="K1045" s="8">
        <f t="shared" si="160"/>
        <v>7.9180906127099659E-2</v>
      </c>
      <c r="L1045" s="8">
        <f t="shared" si="160"/>
        <v>7.9948594070882104E-2</v>
      </c>
      <c r="M1045" s="8">
        <f t="shared" si="160"/>
        <v>7.9416047575093809E-2</v>
      </c>
      <c r="P1045">
        <v>1043</v>
      </c>
      <c r="Q1045" s="8">
        <f t="shared" si="161"/>
        <v>7.7726414284721573E-2</v>
      </c>
      <c r="R1045" s="8">
        <f t="shared" si="161"/>
        <v>7.6180906127099657E-2</v>
      </c>
      <c r="S1045" s="8">
        <f t="shared" si="161"/>
        <v>7.6948594070882101E-2</v>
      </c>
      <c r="T1045" s="8">
        <f t="shared" si="161"/>
        <v>7.6416047575093807E-2</v>
      </c>
      <c r="W1045">
        <v>1043</v>
      </c>
      <c r="X1045" s="4">
        <f t="shared" si="156"/>
        <v>7.8072238858862872E-2</v>
      </c>
      <c r="Y1045" s="4">
        <f t="shared" si="154"/>
        <v>7.7477823208361316E-2</v>
      </c>
      <c r="Z1045" s="4">
        <f t="shared" si="155"/>
        <v>7.7648151221884232E-2</v>
      </c>
    </row>
    <row r="1046" spans="1:26" x14ac:dyDescent="0.25">
      <c r="A1046" s="16">
        <f t="shared" si="162"/>
        <v>44579</v>
      </c>
      <c r="B1046">
        <f>+'[2]Ejercicio 1'!E1263</f>
        <v>1044</v>
      </c>
      <c r="C1046" s="5">
        <v>7.9226141426062324E-2</v>
      </c>
      <c r="D1046" s="4">
        <f t="shared" si="157"/>
        <v>7.7680643776445846E-2</v>
      </c>
      <c r="E1046" s="6">
        <f t="shared" si="158"/>
        <v>7.8448326517807032E-2</v>
      </c>
      <c r="F1046" s="7">
        <f t="shared" si="159"/>
        <v>7.7915783634561517E-2</v>
      </c>
      <c r="I1046" s="10">
        <v>1044</v>
      </c>
      <c r="J1046" s="8">
        <f t="shared" si="160"/>
        <v>8.0726141426062326E-2</v>
      </c>
      <c r="K1046" s="8">
        <f t="shared" si="160"/>
        <v>7.9180643776445847E-2</v>
      </c>
      <c r="L1046" s="8">
        <f t="shared" si="160"/>
        <v>7.9948326517807033E-2</v>
      </c>
      <c r="M1046" s="8">
        <f t="shared" si="160"/>
        <v>7.9415783634561518E-2</v>
      </c>
      <c r="P1046">
        <v>1044</v>
      </c>
      <c r="Q1046" s="8">
        <f t="shared" si="161"/>
        <v>7.7726141426062323E-2</v>
      </c>
      <c r="R1046" s="8">
        <f t="shared" si="161"/>
        <v>7.6180643776445844E-2</v>
      </c>
      <c r="S1046" s="8">
        <f t="shared" si="161"/>
        <v>7.6948326517807031E-2</v>
      </c>
      <c r="T1046" s="8">
        <f t="shared" si="161"/>
        <v>7.6415783634561515E-2</v>
      </c>
      <c r="W1046">
        <v>1044</v>
      </c>
      <c r="X1046" s="4">
        <f t="shared" si="156"/>
        <v>7.8077105308041891E-2</v>
      </c>
      <c r="Y1046" s="4">
        <f t="shared" si="154"/>
        <v>7.7490589872175344E-2</v>
      </c>
      <c r="Z1046" s="4">
        <f t="shared" si="155"/>
        <v>7.7647623316647554E-2</v>
      </c>
    </row>
    <row r="1047" spans="1:26" x14ac:dyDescent="0.25">
      <c r="A1047" s="16">
        <f t="shared" si="162"/>
        <v>44580</v>
      </c>
      <c r="B1047">
        <f>+'[2]Ejercicio 1'!E1264</f>
        <v>1045</v>
      </c>
      <c r="C1047" s="5">
        <v>7.922586856740306E-2</v>
      </c>
      <c r="D1047" s="4">
        <f t="shared" si="157"/>
        <v>7.7680381425757505E-2</v>
      </c>
      <c r="E1047" s="6">
        <f t="shared" si="158"/>
        <v>7.8448058964715253E-2</v>
      </c>
      <c r="F1047" s="7">
        <f t="shared" si="159"/>
        <v>7.791551969399782E-2</v>
      </c>
      <c r="I1047" s="10">
        <v>1045</v>
      </c>
      <c r="J1047" s="8">
        <f t="shared" si="160"/>
        <v>8.0725868567403061E-2</v>
      </c>
      <c r="K1047" s="8">
        <f t="shared" si="160"/>
        <v>7.9180381425757507E-2</v>
      </c>
      <c r="L1047" s="8">
        <f t="shared" si="160"/>
        <v>7.9948058964715255E-2</v>
      </c>
      <c r="M1047" s="8">
        <f t="shared" si="160"/>
        <v>7.9415519693997821E-2</v>
      </c>
      <c r="P1047">
        <v>1045</v>
      </c>
      <c r="Q1047" s="8">
        <f t="shared" si="161"/>
        <v>7.7725868567403059E-2</v>
      </c>
      <c r="R1047" s="8">
        <f t="shared" si="161"/>
        <v>7.6180381425757504E-2</v>
      </c>
      <c r="S1047" s="8">
        <f t="shared" si="161"/>
        <v>7.6948058964715252E-2</v>
      </c>
      <c r="T1047" s="8">
        <f t="shared" si="161"/>
        <v>7.6415519693997819E-2</v>
      </c>
      <c r="W1047">
        <v>1045</v>
      </c>
      <c r="X1047" s="4">
        <f t="shared" si="156"/>
        <v>7.8081986807939818E-2</v>
      </c>
      <c r="Y1047" s="4">
        <f t="shared" si="154"/>
        <v>7.7503386083317471E-2</v>
      </c>
      <c r="Z1047" s="4">
        <f t="shared" si="155"/>
        <v>7.7647095411330955E-2</v>
      </c>
    </row>
    <row r="1048" spans="1:26" x14ac:dyDescent="0.25">
      <c r="A1048" s="16">
        <f t="shared" si="162"/>
        <v>44581</v>
      </c>
      <c r="B1048">
        <f>+'[2]Ejercicio 1'!E1265</f>
        <v>1046</v>
      </c>
      <c r="C1048" s="5">
        <v>7.922559570874381E-2</v>
      </c>
      <c r="D1048" s="4">
        <f t="shared" si="157"/>
        <v>7.7680119075034235E-2</v>
      </c>
      <c r="E1048" s="6">
        <f t="shared" si="158"/>
        <v>7.8447791411605045E-2</v>
      </c>
      <c r="F1048" s="7">
        <f t="shared" si="159"/>
        <v>7.7915255753408436E-2</v>
      </c>
      <c r="I1048" s="10">
        <v>1046</v>
      </c>
      <c r="J1048" s="8">
        <f t="shared" si="160"/>
        <v>8.0725595708743811E-2</v>
      </c>
      <c r="K1048" s="8">
        <f t="shared" si="160"/>
        <v>7.9180119075034236E-2</v>
      </c>
      <c r="L1048" s="8">
        <f t="shared" si="160"/>
        <v>7.9947791411605046E-2</v>
      </c>
      <c r="M1048" s="8">
        <f t="shared" si="160"/>
        <v>7.9415255753408437E-2</v>
      </c>
      <c r="P1048">
        <v>1046</v>
      </c>
      <c r="Q1048" s="8">
        <f t="shared" si="161"/>
        <v>7.7725595708743808E-2</v>
      </c>
      <c r="R1048" s="8">
        <f t="shared" si="161"/>
        <v>7.6180119075034233E-2</v>
      </c>
      <c r="S1048" s="8">
        <f t="shared" si="161"/>
        <v>7.6947791411605043E-2</v>
      </c>
      <c r="T1048" s="8">
        <f t="shared" si="161"/>
        <v>7.6415255753408434E-2</v>
      </c>
      <c r="W1048">
        <v>1046</v>
      </c>
      <c r="X1048" s="4">
        <f t="shared" si="156"/>
        <v>7.8086883358684897E-2</v>
      </c>
      <c r="Y1048" s="4">
        <f t="shared" si="154"/>
        <v>7.7516211842086361E-2</v>
      </c>
      <c r="Z1048" s="4">
        <f t="shared" si="155"/>
        <v>7.764656750603148E-2</v>
      </c>
    </row>
    <row r="1049" spans="1:26" x14ac:dyDescent="0.25">
      <c r="A1049" s="16">
        <f t="shared" si="162"/>
        <v>44582</v>
      </c>
      <c r="B1049">
        <f>+'[2]Ejercicio 1'!E1266</f>
        <v>1047</v>
      </c>
      <c r="C1049" s="5">
        <v>7.9225322850084545E-2</v>
      </c>
      <c r="D1049" s="4">
        <f t="shared" si="157"/>
        <v>7.7679856724276033E-2</v>
      </c>
      <c r="E1049" s="6">
        <f t="shared" si="158"/>
        <v>7.8447523858478141E-2</v>
      </c>
      <c r="F1049" s="7">
        <f t="shared" si="159"/>
        <v>7.7914991812787646E-2</v>
      </c>
      <c r="I1049" s="10">
        <v>1047</v>
      </c>
      <c r="J1049" s="8">
        <f t="shared" si="160"/>
        <v>8.0725322850084547E-2</v>
      </c>
      <c r="K1049" s="8">
        <f t="shared" si="160"/>
        <v>7.9179856724276035E-2</v>
      </c>
      <c r="L1049" s="8">
        <f t="shared" si="160"/>
        <v>7.9947523858478142E-2</v>
      </c>
      <c r="M1049" s="8">
        <f t="shared" si="160"/>
        <v>7.9414991812787647E-2</v>
      </c>
      <c r="P1049">
        <v>1047</v>
      </c>
      <c r="Q1049" s="8">
        <f t="shared" si="161"/>
        <v>7.7725322850084544E-2</v>
      </c>
      <c r="R1049" s="8">
        <f t="shared" si="161"/>
        <v>7.6179856724276032E-2</v>
      </c>
      <c r="S1049" s="8">
        <f t="shared" si="161"/>
        <v>7.694752385847814E-2</v>
      </c>
      <c r="T1049" s="8">
        <f t="shared" si="161"/>
        <v>7.6414991812787644E-2</v>
      </c>
      <c r="W1049">
        <v>1047</v>
      </c>
      <c r="X1049" s="4">
        <f t="shared" si="156"/>
        <v>7.8091794960403652E-2</v>
      </c>
      <c r="Y1049" s="4">
        <f t="shared" si="154"/>
        <v>7.7529067148820199E-2</v>
      </c>
      <c r="Z1049" s="4">
        <f t="shared" si="155"/>
        <v>7.764603960065207E-2</v>
      </c>
    </row>
    <row r="1050" spans="1:26" x14ac:dyDescent="0.25">
      <c r="A1050" s="16">
        <f t="shared" si="162"/>
        <v>44583</v>
      </c>
      <c r="B1050">
        <f>+'[2]Ejercicio 1'!E1267</f>
        <v>1048</v>
      </c>
      <c r="C1050" s="5">
        <v>7.9225049991425295E-2</v>
      </c>
      <c r="D1050" s="4">
        <f t="shared" si="157"/>
        <v>7.7679594373483124E-2</v>
      </c>
      <c r="E1050" s="6">
        <f t="shared" si="158"/>
        <v>7.844725630533278E-2</v>
      </c>
      <c r="F1050" s="7">
        <f t="shared" si="159"/>
        <v>7.7914727872135464E-2</v>
      </c>
      <c r="I1050" s="10">
        <v>1048</v>
      </c>
      <c r="J1050" s="8">
        <f t="shared" si="160"/>
        <v>8.0725049991425296E-2</v>
      </c>
      <c r="K1050" s="8">
        <f t="shared" si="160"/>
        <v>7.9179594373483125E-2</v>
      </c>
      <c r="L1050" s="8">
        <f t="shared" si="160"/>
        <v>7.9947256305332781E-2</v>
      </c>
      <c r="M1050" s="8">
        <f t="shared" si="160"/>
        <v>7.9414727872135465E-2</v>
      </c>
      <c r="P1050">
        <v>1048</v>
      </c>
      <c r="Q1050" s="8">
        <f t="shared" si="161"/>
        <v>7.7725049991425293E-2</v>
      </c>
      <c r="R1050" s="8">
        <f t="shared" si="161"/>
        <v>7.6179594373483123E-2</v>
      </c>
      <c r="S1050" s="8">
        <f t="shared" si="161"/>
        <v>7.6947256305332778E-2</v>
      </c>
      <c r="T1050" s="8">
        <f t="shared" si="161"/>
        <v>7.6414727872135463E-2</v>
      </c>
      <c r="W1050">
        <v>1048</v>
      </c>
      <c r="X1050" s="4">
        <f t="shared" si="156"/>
        <v>7.8096721613229128E-2</v>
      </c>
      <c r="Y1050" s="4">
        <f t="shared" si="154"/>
        <v>7.7541952003809755E-2</v>
      </c>
      <c r="Z1050" s="4">
        <f t="shared" si="155"/>
        <v>7.7645511695081382E-2</v>
      </c>
    </row>
    <row r="1051" spans="1:26" x14ac:dyDescent="0.25">
      <c r="A1051" s="16">
        <f t="shared" si="162"/>
        <v>44584</v>
      </c>
      <c r="B1051">
        <f>+'[2]Ejercicio 1'!E1268</f>
        <v>1049</v>
      </c>
      <c r="C1051" s="5">
        <v>7.9224777132766031E-2</v>
      </c>
      <c r="D1051" s="4">
        <f t="shared" si="157"/>
        <v>7.7679332022655062E-2</v>
      </c>
      <c r="E1051" s="6">
        <f t="shared" si="158"/>
        <v>7.8446988752168975E-2</v>
      </c>
      <c r="F1051" s="7">
        <f t="shared" si="159"/>
        <v>7.7914463931457581E-2</v>
      </c>
      <c r="I1051" s="10">
        <v>1049</v>
      </c>
      <c r="J1051" s="8">
        <f t="shared" si="160"/>
        <v>8.0724777132766032E-2</v>
      </c>
      <c r="K1051" s="8">
        <f t="shared" si="160"/>
        <v>7.9179332022655063E-2</v>
      </c>
      <c r="L1051" s="8">
        <f t="shared" si="160"/>
        <v>7.9946988752168976E-2</v>
      </c>
      <c r="M1051" s="8">
        <f t="shared" si="160"/>
        <v>7.9414463931457582E-2</v>
      </c>
      <c r="P1051">
        <v>1049</v>
      </c>
      <c r="Q1051" s="8">
        <f t="shared" si="161"/>
        <v>7.7724777132766029E-2</v>
      </c>
      <c r="R1051" s="8">
        <f t="shared" si="161"/>
        <v>7.6179332022655061E-2</v>
      </c>
      <c r="S1051" s="8">
        <f t="shared" si="161"/>
        <v>7.6946988752168974E-2</v>
      </c>
      <c r="T1051" s="8">
        <f t="shared" si="161"/>
        <v>7.641446393145758E-2</v>
      </c>
      <c r="W1051">
        <v>1049</v>
      </c>
      <c r="X1051" s="4">
        <f t="shared" si="156"/>
        <v>7.8101663317284756E-2</v>
      </c>
      <c r="Y1051" s="4">
        <f t="shared" si="154"/>
        <v>7.7554866407409898E-2</v>
      </c>
      <c r="Z1051" s="4">
        <f t="shared" si="155"/>
        <v>7.7644983789539254E-2</v>
      </c>
    </row>
    <row r="1052" spans="1:26" x14ac:dyDescent="0.25">
      <c r="A1052" s="16">
        <f t="shared" si="162"/>
        <v>44585</v>
      </c>
      <c r="B1052">
        <f>+'[2]Ejercicio 1'!E1269</f>
        <v>1050</v>
      </c>
      <c r="C1052" s="5">
        <v>7.922450427410678E-2</v>
      </c>
      <c r="D1052" s="4">
        <f t="shared" si="157"/>
        <v>7.7679069671792486E-2</v>
      </c>
      <c r="E1052" s="6">
        <f t="shared" si="158"/>
        <v>7.8446721198988489E-2</v>
      </c>
      <c r="F1052" s="7">
        <f t="shared" si="159"/>
        <v>7.7914199990745434E-2</v>
      </c>
      <c r="I1052" s="10">
        <v>1050</v>
      </c>
      <c r="J1052" s="8">
        <f t="shared" si="160"/>
        <v>8.0724504274106781E-2</v>
      </c>
      <c r="K1052" s="8">
        <f t="shared" si="160"/>
        <v>7.9179069671792487E-2</v>
      </c>
      <c r="L1052" s="8">
        <f t="shared" si="160"/>
        <v>7.9946721198988491E-2</v>
      </c>
      <c r="M1052" s="8">
        <f t="shared" si="160"/>
        <v>7.9414199990745435E-2</v>
      </c>
      <c r="P1052">
        <v>1050</v>
      </c>
      <c r="Q1052" s="8">
        <f t="shared" si="161"/>
        <v>7.7724504274106779E-2</v>
      </c>
      <c r="R1052" s="8">
        <f t="shared" si="161"/>
        <v>7.6179069671792485E-2</v>
      </c>
      <c r="S1052" s="8">
        <f t="shared" si="161"/>
        <v>7.6946721198988488E-2</v>
      </c>
      <c r="T1052" s="8">
        <f t="shared" si="161"/>
        <v>7.6414199990745432E-2</v>
      </c>
      <c r="W1052">
        <v>1050</v>
      </c>
      <c r="X1052" s="4">
        <f t="shared" si="156"/>
        <v>7.8106620072706703E-2</v>
      </c>
      <c r="Y1052" s="4">
        <f t="shared" si="154"/>
        <v>7.7567810359934222E-2</v>
      </c>
      <c r="Z1052" s="4">
        <f t="shared" si="155"/>
        <v>7.7644455883697353E-2</v>
      </c>
    </row>
    <row r="1053" spans="1:26" x14ac:dyDescent="0.25">
      <c r="A1053" s="16">
        <f t="shared" si="162"/>
        <v>44586</v>
      </c>
      <c r="B1053">
        <f>+'[2]Ejercicio 1'!E1270</f>
        <v>1051</v>
      </c>
      <c r="C1053" s="5">
        <v>7.9224231415447516E-2</v>
      </c>
      <c r="D1053" s="4">
        <f t="shared" si="157"/>
        <v>7.7678807320895396E-2</v>
      </c>
      <c r="E1053" s="6">
        <f t="shared" si="158"/>
        <v>7.844645364578956E-2</v>
      </c>
      <c r="F1053" s="7">
        <f t="shared" si="159"/>
        <v>7.7913936050007598E-2</v>
      </c>
      <c r="I1053" s="10">
        <v>1051</v>
      </c>
      <c r="J1053" s="8">
        <f t="shared" si="160"/>
        <v>8.0724231415447517E-2</v>
      </c>
      <c r="K1053" s="8">
        <f t="shared" si="160"/>
        <v>7.9178807320895397E-2</v>
      </c>
      <c r="L1053" s="8">
        <f t="shared" si="160"/>
        <v>7.9946453645789561E-2</v>
      </c>
      <c r="M1053" s="8">
        <f t="shared" si="160"/>
        <v>7.94139360500076E-2</v>
      </c>
      <c r="P1053">
        <v>1051</v>
      </c>
      <c r="Q1053" s="8">
        <f t="shared" si="161"/>
        <v>7.7724231415447514E-2</v>
      </c>
      <c r="R1053" s="8">
        <f t="shared" si="161"/>
        <v>7.6178807320895395E-2</v>
      </c>
      <c r="S1053" s="8">
        <f t="shared" si="161"/>
        <v>7.6946453645789559E-2</v>
      </c>
      <c r="T1053" s="8">
        <f t="shared" si="161"/>
        <v>7.6413936050007597E-2</v>
      </c>
      <c r="W1053">
        <v>1051</v>
      </c>
      <c r="X1053" s="4">
        <f t="shared" si="156"/>
        <v>7.8111591879618802E-2</v>
      </c>
      <c r="Y1053" s="4">
        <f t="shared" si="154"/>
        <v>7.7580783861708635E-2</v>
      </c>
      <c r="Z1053" s="4">
        <f t="shared" si="155"/>
        <v>7.7643927977981073E-2</v>
      </c>
    </row>
    <row r="1054" spans="1:26" x14ac:dyDescent="0.25">
      <c r="A1054" s="16">
        <f t="shared" si="162"/>
        <v>44587</v>
      </c>
      <c r="B1054">
        <f>+'[2]Ejercicio 1'!E1271</f>
        <v>1052</v>
      </c>
      <c r="C1054" s="5">
        <v>7.9223958556788265E-2</v>
      </c>
      <c r="D1054" s="4">
        <f t="shared" si="157"/>
        <v>7.7678544969963181E-2</v>
      </c>
      <c r="E1054" s="6">
        <f t="shared" si="158"/>
        <v>7.8446186092573048E-2</v>
      </c>
      <c r="F1054" s="7">
        <f t="shared" si="159"/>
        <v>7.7913672109238358E-2</v>
      </c>
      <c r="I1054" s="10">
        <v>1052</v>
      </c>
      <c r="J1054" s="8">
        <f t="shared" si="160"/>
        <v>8.0723958556788267E-2</v>
      </c>
      <c r="K1054" s="8">
        <f t="shared" si="160"/>
        <v>7.9178544969963183E-2</v>
      </c>
      <c r="L1054" s="8">
        <f t="shared" si="160"/>
        <v>7.9946186092573049E-2</v>
      </c>
      <c r="M1054" s="8">
        <f t="shared" si="160"/>
        <v>7.9413672109238359E-2</v>
      </c>
      <c r="P1054">
        <v>1052</v>
      </c>
      <c r="Q1054" s="8">
        <f t="shared" si="161"/>
        <v>7.7723958556788264E-2</v>
      </c>
      <c r="R1054" s="8">
        <f t="shared" si="161"/>
        <v>7.617854496996318E-2</v>
      </c>
      <c r="S1054" s="8">
        <f t="shared" si="161"/>
        <v>7.6946186092573046E-2</v>
      </c>
      <c r="T1054" s="8">
        <f t="shared" si="161"/>
        <v>7.6413672109238356E-2</v>
      </c>
      <c r="W1054">
        <v>1052</v>
      </c>
      <c r="X1054" s="4">
        <f t="shared" si="156"/>
        <v>7.8116578738155903E-2</v>
      </c>
      <c r="Y1054" s="4">
        <f t="shared" si="154"/>
        <v>7.759378691305989E-2</v>
      </c>
      <c r="Z1054" s="4">
        <f t="shared" si="155"/>
        <v>7.7643400072184843E-2</v>
      </c>
    </row>
    <row r="1055" spans="1:26" x14ac:dyDescent="0.25">
      <c r="A1055" s="16">
        <f t="shared" si="162"/>
        <v>44588</v>
      </c>
      <c r="B1055">
        <f>+'[2]Ejercicio 1'!E1272</f>
        <v>1053</v>
      </c>
      <c r="C1055" s="5">
        <v>7.9223685698129001E-2</v>
      </c>
      <c r="D1055" s="4">
        <f t="shared" si="157"/>
        <v>7.7678282618996439E-2</v>
      </c>
      <c r="E1055" s="6">
        <f t="shared" si="158"/>
        <v>7.844591853933898E-2</v>
      </c>
      <c r="F1055" s="7">
        <f t="shared" si="159"/>
        <v>7.791340816844057E-2</v>
      </c>
      <c r="I1055" s="10">
        <v>1053</v>
      </c>
      <c r="J1055" s="8">
        <f t="shared" si="160"/>
        <v>8.0723685698129002E-2</v>
      </c>
      <c r="K1055" s="8">
        <f t="shared" si="160"/>
        <v>7.917828261899644E-2</v>
      </c>
      <c r="L1055" s="8">
        <f t="shared" si="160"/>
        <v>7.9945918539338981E-2</v>
      </c>
      <c r="M1055" s="8">
        <f t="shared" si="160"/>
        <v>7.9413408168440572E-2</v>
      </c>
      <c r="P1055">
        <v>1053</v>
      </c>
      <c r="Q1055" s="8">
        <f t="shared" si="161"/>
        <v>7.7723685698129E-2</v>
      </c>
      <c r="R1055" s="8">
        <f t="shared" si="161"/>
        <v>7.6178282618996437E-2</v>
      </c>
      <c r="S1055" s="8">
        <f t="shared" si="161"/>
        <v>7.6945918539338978E-2</v>
      </c>
      <c r="T1055" s="8">
        <f t="shared" si="161"/>
        <v>7.6413408168440569E-2</v>
      </c>
      <c r="W1055">
        <v>1053</v>
      </c>
      <c r="X1055" s="4">
        <f t="shared" si="156"/>
        <v>7.8121580648446695E-2</v>
      </c>
      <c r="Y1055" s="4">
        <f t="shared" ref="Y1055:Y1118" si="163">Tasa_Fwd(E964,B964,E1055,B1055,91)</f>
        <v>7.7606819514324438E-2</v>
      </c>
      <c r="Z1055" s="4">
        <f t="shared" si="155"/>
        <v>7.7642872166305832E-2</v>
      </c>
    </row>
    <row r="1056" spans="1:26" x14ac:dyDescent="0.25">
      <c r="A1056" s="16">
        <f t="shared" si="162"/>
        <v>44589</v>
      </c>
      <c r="B1056">
        <f>+'[2]Ejercicio 1'!E1273</f>
        <v>1054</v>
      </c>
      <c r="C1056" s="5">
        <v>7.9223412839469751E-2</v>
      </c>
      <c r="D1056" s="4">
        <f t="shared" si="157"/>
        <v>7.7678020267994766E-2</v>
      </c>
      <c r="E1056" s="6">
        <f t="shared" si="158"/>
        <v>7.8445650986087329E-2</v>
      </c>
      <c r="F1056" s="7">
        <f t="shared" si="159"/>
        <v>7.7913144227611378E-2</v>
      </c>
      <c r="I1056" s="10">
        <v>1054</v>
      </c>
      <c r="J1056" s="8">
        <f t="shared" si="160"/>
        <v>8.0723412839469752E-2</v>
      </c>
      <c r="K1056" s="8">
        <f t="shared" si="160"/>
        <v>7.9178020267994767E-2</v>
      </c>
      <c r="L1056" s="8">
        <f t="shared" si="160"/>
        <v>7.994565098608733E-2</v>
      </c>
      <c r="M1056" s="8">
        <f t="shared" si="160"/>
        <v>7.9413144227611379E-2</v>
      </c>
      <c r="P1056">
        <v>1054</v>
      </c>
      <c r="Q1056" s="8">
        <f t="shared" si="161"/>
        <v>7.7723412839469749E-2</v>
      </c>
      <c r="R1056" s="8">
        <f t="shared" si="161"/>
        <v>7.6178020267994764E-2</v>
      </c>
      <c r="S1056" s="8">
        <f t="shared" si="161"/>
        <v>7.6945650986087327E-2</v>
      </c>
      <c r="T1056" s="8">
        <f t="shared" si="161"/>
        <v>7.6413144227611376E-2</v>
      </c>
      <c r="W1056">
        <v>1054</v>
      </c>
      <c r="X1056" s="4">
        <f t="shared" si="156"/>
        <v>7.812659761062074E-2</v>
      </c>
      <c r="Y1056" s="4">
        <f t="shared" si="163"/>
        <v>7.761988166580884E-2</v>
      </c>
      <c r="Z1056" s="4">
        <f t="shared" ref="Z1056:Z1119" si="164">Tasa_Fwd(F1028,B1028,F1056,B1056,28)</f>
        <v>7.7642344260235543E-2</v>
      </c>
    </row>
    <row r="1057" spans="1:26" x14ac:dyDescent="0.25">
      <c r="A1057" s="16">
        <f t="shared" si="162"/>
        <v>44590</v>
      </c>
      <c r="B1057">
        <f>+'[2]Ejercicio 1'!E1274</f>
        <v>1055</v>
      </c>
      <c r="C1057" s="5">
        <v>7.92231399808105E-2</v>
      </c>
      <c r="D1057" s="4">
        <f t="shared" si="157"/>
        <v>7.7677757916957746E-2</v>
      </c>
      <c r="E1057" s="6">
        <f t="shared" si="158"/>
        <v>7.8445383432817248E-2</v>
      </c>
      <c r="F1057" s="7">
        <f t="shared" si="159"/>
        <v>7.7912880286753625E-2</v>
      </c>
      <c r="I1057" s="10">
        <v>1055</v>
      </c>
      <c r="J1057" s="8">
        <f t="shared" si="160"/>
        <v>8.0723139980810502E-2</v>
      </c>
      <c r="K1057" s="8">
        <f t="shared" si="160"/>
        <v>7.9177757916957747E-2</v>
      </c>
      <c r="L1057" s="8">
        <f t="shared" si="160"/>
        <v>7.9945383432817249E-2</v>
      </c>
      <c r="M1057" s="8">
        <f t="shared" si="160"/>
        <v>7.9412880286753626E-2</v>
      </c>
      <c r="P1057">
        <v>1055</v>
      </c>
      <c r="Q1057" s="8">
        <f t="shared" si="161"/>
        <v>7.7723139980810499E-2</v>
      </c>
      <c r="R1057" s="8">
        <f t="shared" si="161"/>
        <v>7.6177757916957745E-2</v>
      </c>
      <c r="S1057" s="8">
        <f t="shared" si="161"/>
        <v>7.6945383432817246E-2</v>
      </c>
      <c r="T1057" s="8">
        <f t="shared" si="161"/>
        <v>7.6412880286753623E-2</v>
      </c>
      <c r="W1057">
        <v>1055</v>
      </c>
      <c r="X1057" s="4">
        <f t="shared" si="156"/>
        <v>7.8131629624808505E-2</v>
      </c>
      <c r="Y1057" s="4">
        <f t="shared" si="163"/>
        <v>7.7632973367852159E-2</v>
      </c>
      <c r="Z1057" s="4">
        <f t="shared" si="164"/>
        <v>7.7641816354079615E-2</v>
      </c>
    </row>
    <row r="1058" spans="1:26" x14ac:dyDescent="0.25">
      <c r="A1058" s="16">
        <f t="shared" si="162"/>
        <v>44591</v>
      </c>
      <c r="B1058">
        <f>+'[2]Ejercicio 1'!E1275</f>
        <v>1056</v>
      </c>
      <c r="C1058" s="5">
        <v>7.9222867122151236E-2</v>
      </c>
      <c r="D1058" s="4">
        <f t="shared" si="157"/>
        <v>7.7677495565886628E-2</v>
      </c>
      <c r="E1058" s="6">
        <f t="shared" si="158"/>
        <v>7.8445115879530472E-2</v>
      </c>
      <c r="F1058" s="7">
        <f t="shared" si="159"/>
        <v>7.7912616345867339E-2</v>
      </c>
      <c r="I1058" s="10">
        <v>1056</v>
      </c>
      <c r="J1058" s="8">
        <f t="shared" si="160"/>
        <v>8.0722867122151237E-2</v>
      </c>
      <c r="K1058" s="8">
        <f t="shared" si="160"/>
        <v>7.917749556588663E-2</v>
      </c>
      <c r="L1058" s="8">
        <f t="shared" si="160"/>
        <v>7.9945115879530473E-2</v>
      </c>
      <c r="M1058" s="8">
        <f t="shared" si="160"/>
        <v>7.941261634586734E-2</v>
      </c>
      <c r="P1058">
        <v>1056</v>
      </c>
      <c r="Q1058" s="8">
        <f t="shared" si="161"/>
        <v>7.7722867122151235E-2</v>
      </c>
      <c r="R1058" s="8">
        <f t="shared" si="161"/>
        <v>7.6177495565886627E-2</v>
      </c>
      <c r="S1058" s="8">
        <f t="shared" si="161"/>
        <v>7.6945115879530471E-2</v>
      </c>
      <c r="T1058" s="8">
        <f t="shared" si="161"/>
        <v>7.6412616345867337E-2</v>
      </c>
      <c r="W1058">
        <v>1056</v>
      </c>
      <c r="X1058" s="4">
        <f t="shared" si="156"/>
        <v>7.8136676691143034E-2</v>
      </c>
      <c r="Y1058" s="4">
        <f t="shared" si="163"/>
        <v>7.7646094620801381E-2</v>
      </c>
      <c r="Z1058" s="4">
        <f t="shared" si="164"/>
        <v>7.7641288447949375E-2</v>
      </c>
    </row>
    <row r="1059" spans="1:26" x14ac:dyDescent="0.25">
      <c r="A1059" s="16">
        <f t="shared" si="162"/>
        <v>44592</v>
      </c>
      <c r="B1059">
        <f>+'[2]Ejercicio 1'!E1276</f>
        <v>1057</v>
      </c>
      <c r="C1059" s="5">
        <v>7.9222594263491986E-2</v>
      </c>
      <c r="D1059" s="4">
        <f t="shared" si="157"/>
        <v>7.7677233214780581E-2</v>
      </c>
      <c r="E1059" s="6">
        <f t="shared" si="158"/>
        <v>7.8444848326225239E-2</v>
      </c>
      <c r="F1059" s="7">
        <f t="shared" si="159"/>
        <v>7.7912352404949647E-2</v>
      </c>
      <c r="I1059" s="10">
        <v>1057</v>
      </c>
      <c r="J1059" s="8">
        <f t="shared" si="160"/>
        <v>8.0722594263491987E-2</v>
      </c>
      <c r="K1059" s="8">
        <f t="shared" si="160"/>
        <v>7.9177233214780582E-2</v>
      </c>
      <c r="L1059" s="8">
        <f t="shared" si="160"/>
        <v>7.994484832622524E-2</v>
      </c>
      <c r="M1059" s="8">
        <f t="shared" si="160"/>
        <v>7.9412352404949649E-2</v>
      </c>
      <c r="P1059">
        <v>1057</v>
      </c>
      <c r="Q1059" s="8">
        <f t="shared" si="161"/>
        <v>7.7722594263491984E-2</v>
      </c>
      <c r="R1059" s="8">
        <f t="shared" si="161"/>
        <v>7.6177233214780579E-2</v>
      </c>
      <c r="S1059" s="8">
        <f t="shared" si="161"/>
        <v>7.6944848326225238E-2</v>
      </c>
      <c r="T1059" s="8">
        <f t="shared" si="161"/>
        <v>7.6412352404949646E-2</v>
      </c>
      <c r="W1059">
        <v>1057</v>
      </c>
      <c r="X1059" s="4">
        <f t="shared" si="156"/>
        <v>7.814173880975786E-2</v>
      </c>
      <c r="Y1059" s="4">
        <f t="shared" si="163"/>
        <v>7.7659245424948134E-2</v>
      </c>
      <c r="Z1059" s="4">
        <f t="shared" si="164"/>
        <v>7.7640760541627871E-2</v>
      </c>
    </row>
    <row r="1060" spans="1:26" x14ac:dyDescent="0.25">
      <c r="A1060" s="16">
        <f t="shared" si="162"/>
        <v>44593</v>
      </c>
      <c r="B1060">
        <f>+'[2]Ejercicio 1'!E1277</f>
        <v>1058</v>
      </c>
      <c r="C1060" s="5">
        <v>7.9222321404832721E-2</v>
      </c>
      <c r="D1060" s="4">
        <f t="shared" si="157"/>
        <v>7.7676970863639616E-2</v>
      </c>
      <c r="E1060" s="6">
        <f t="shared" si="158"/>
        <v>7.844458077290245E-2</v>
      </c>
      <c r="F1060" s="7">
        <f t="shared" si="159"/>
        <v>7.7912088464003409E-2</v>
      </c>
      <c r="I1060" s="10">
        <v>1058</v>
      </c>
      <c r="J1060" s="8">
        <f t="shared" si="160"/>
        <v>8.0722321404832723E-2</v>
      </c>
      <c r="K1060" s="8">
        <f t="shared" si="160"/>
        <v>7.9176970863639617E-2</v>
      </c>
      <c r="L1060" s="8">
        <f t="shared" si="160"/>
        <v>7.9944580772902452E-2</v>
      </c>
      <c r="M1060" s="8">
        <f t="shared" si="160"/>
        <v>7.9412088464003411E-2</v>
      </c>
      <c r="P1060">
        <v>1058</v>
      </c>
      <c r="Q1060" s="8">
        <f t="shared" si="161"/>
        <v>7.772232140483272E-2</v>
      </c>
      <c r="R1060" s="8">
        <f t="shared" si="161"/>
        <v>7.6176970863639615E-2</v>
      </c>
      <c r="S1060" s="8">
        <f t="shared" si="161"/>
        <v>7.6944580772902449E-2</v>
      </c>
      <c r="T1060" s="8">
        <f t="shared" si="161"/>
        <v>7.6412088464003408E-2</v>
      </c>
      <c r="W1060">
        <v>1058</v>
      </c>
      <c r="X1060" s="4">
        <f t="shared" si="156"/>
        <v>7.8146815980783879E-2</v>
      </c>
      <c r="Y1060" s="4">
        <f t="shared" si="163"/>
        <v>7.7672425780649951E-2</v>
      </c>
      <c r="Z1060" s="4">
        <f t="shared" si="164"/>
        <v>7.764023263533204E-2</v>
      </c>
    </row>
    <row r="1061" spans="1:26" x14ac:dyDescent="0.25">
      <c r="A1061" s="16">
        <f t="shared" si="162"/>
        <v>44594</v>
      </c>
      <c r="B1061">
        <f>+'[2]Ejercicio 1'!E1278</f>
        <v>1059</v>
      </c>
      <c r="C1061" s="5">
        <v>7.9222048546173471E-2</v>
      </c>
      <c r="D1061" s="4">
        <f t="shared" si="157"/>
        <v>7.7676708512463916E-2</v>
      </c>
      <c r="E1061" s="6">
        <f t="shared" si="158"/>
        <v>7.8444313219562092E-2</v>
      </c>
      <c r="F1061" s="7">
        <f t="shared" si="159"/>
        <v>7.7911824523025766E-2</v>
      </c>
      <c r="I1061" s="10">
        <v>1059</v>
      </c>
      <c r="J1061" s="8">
        <f t="shared" si="160"/>
        <v>8.0722048546173472E-2</v>
      </c>
      <c r="K1061" s="8">
        <f t="shared" si="160"/>
        <v>7.9176708512463917E-2</v>
      </c>
      <c r="L1061" s="8">
        <f t="shared" si="160"/>
        <v>7.9944313219562094E-2</v>
      </c>
      <c r="M1061" s="8">
        <f t="shared" si="160"/>
        <v>7.9411824523025767E-2</v>
      </c>
      <c r="P1061">
        <v>1059</v>
      </c>
      <c r="Q1061" s="8">
        <f t="shared" si="161"/>
        <v>7.7722048546173469E-2</v>
      </c>
      <c r="R1061" s="8">
        <f t="shared" si="161"/>
        <v>7.6176708512463914E-2</v>
      </c>
      <c r="S1061" s="8">
        <f t="shared" si="161"/>
        <v>7.6944313219562091E-2</v>
      </c>
      <c r="T1061" s="8">
        <f t="shared" si="161"/>
        <v>7.6411824523025765E-2</v>
      </c>
      <c r="W1061">
        <v>1059</v>
      </c>
      <c r="X1061" s="4">
        <f t="shared" si="156"/>
        <v>7.8151908204352416E-2</v>
      </c>
      <c r="Y1061" s="4">
        <f t="shared" si="163"/>
        <v>7.7685635688230059E-2</v>
      </c>
      <c r="Z1061" s="4">
        <f t="shared" si="164"/>
        <v>7.7639704728842088E-2</v>
      </c>
    </row>
    <row r="1062" spans="1:26" x14ac:dyDescent="0.25">
      <c r="A1062" s="16">
        <f t="shared" si="162"/>
        <v>44595</v>
      </c>
      <c r="B1062">
        <f>+'[2]Ejercicio 1'!E1279</f>
        <v>1060</v>
      </c>
      <c r="C1062" s="5">
        <v>7.9221775687514207E-2</v>
      </c>
      <c r="D1062" s="4">
        <f t="shared" si="157"/>
        <v>7.7676446161253493E-2</v>
      </c>
      <c r="E1062" s="6">
        <f t="shared" si="158"/>
        <v>7.8444045666203277E-2</v>
      </c>
      <c r="F1062" s="7">
        <f t="shared" si="159"/>
        <v>7.7911560582019562E-2</v>
      </c>
      <c r="I1062" s="10">
        <v>1060</v>
      </c>
      <c r="J1062" s="8">
        <f t="shared" si="160"/>
        <v>8.0721775687514208E-2</v>
      </c>
      <c r="K1062" s="8">
        <f t="shared" si="160"/>
        <v>7.9176446161253494E-2</v>
      </c>
      <c r="L1062" s="8">
        <f t="shared" si="160"/>
        <v>7.9944045666203278E-2</v>
      </c>
      <c r="M1062" s="8">
        <f t="shared" si="160"/>
        <v>7.9411560582019564E-2</v>
      </c>
      <c r="P1062">
        <v>1060</v>
      </c>
      <c r="Q1062" s="8">
        <f t="shared" si="161"/>
        <v>7.7721775687514205E-2</v>
      </c>
      <c r="R1062" s="8">
        <f t="shared" si="161"/>
        <v>7.6176446161253492E-2</v>
      </c>
      <c r="S1062" s="8">
        <f t="shared" si="161"/>
        <v>7.6944045666203276E-2</v>
      </c>
      <c r="T1062" s="8">
        <f t="shared" si="161"/>
        <v>7.6411560582019561E-2</v>
      </c>
      <c r="W1062">
        <v>1060</v>
      </c>
      <c r="X1062" s="4">
        <f t="shared" si="156"/>
        <v>7.8157015480594769E-2</v>
      </c>
      <c r="Y1062" s="4">
        <f t="shared" si="163"/>
        <v>7.7698875148016128E-2</v>
      </c>
      <c r="Z1062" s="4">
        <f t="shared" si="164"/>
        <v>7.7639176822272213E-2</v>
      </c>
    </row>
    <row r="1063" spans="1:26" x14ac:dyDescent="0.25">
      <c r="A1063" s="16">
        <f t="shared" si="162"/>
        <v>44596</v>
      </c>
      <c r="B1063">
        <f>+'[2]Ejercicio 1'!E1280</f>
        <v>1061</v>
      </c>
      <c r="C1063" s="5">
        <v>7.9221502828854956E-2</v>
      </c>
      <c r="D1063" s="4">
        <f t="shared" si="157"/>
        <v>7.7676183810007932E-2</v>
      </c>
      <c r="E1063" s="6">
        <f t="shared" si="158"/>
        <v>7.8443778112826906E-2</v>
      </c>
      <c r="F1063" s="7">
        <f t="shared" si="159"/>
        <v>7.7911296640984826E-2</v>
      </c>
      <c r="I1063" s="10">
        <v>1061</v>
      </c>
      <c r="J1063" s="8">
        <f t="shared" si="160"/>
        <v>8.0721502828854957E-2</v>
      </c>
      <c r="K1063" s="8">
        <f t="shared" si="160"/>
        <v>7.9176183810007933E-2</v>
      </c>
      <c r="L1063" s="8">
        <f t="shared" si="160"/>
        <v>7.9943778112826908E-2</v>
      </c>
      <c r="M1063" s="8">
        <f t="shared" si="160"/>
        <v>7.9411296640984827E-2</v>
      </c>
      <c r="P1063">
        <v>1061</v>
      </c>
      <c r="Q1063" s="8">
        <f t="shared" si="161"/>
        <v>7.7721502828854955E-2</v>
      </c>
      <c r="R1063" s="8">
        <f t="shared" si="161"/>
        <v>7.617618381000793E-2</v>
      </c>
      <c r="S1063" s="8">
        <f t="shared" si="161"/>
        <v>7.6943778112826905E-2</v>
      </c>
      <c r="T1063" s="8">
        <f t="shared" si="161"/>
        <v>7.6411296640984824E-2</v>
      </c>
      <c r="W1063">
        <v>1061</v>
      </c>
      <c r="X1063" s="4">
        <f t="shared" si="156"/>
        <v>7.8162137809645371E-2</v>
      </c>
      <c r="Y1063" s="4">
        <f t="shared" si="163"/>
        <v>7.7712144160334035E-2</v>
      </c>
      <c r="Z1063" s="4">
        <f t="shared" si="164"/>
        <v>7.7638648915722308E-2</v>
      </c>
    </row>
    <row r="1064" spans="1:26" x14ac:dyDescent="0.25">
      <c r="A1064" s="16">
        <f t="shared" si="162"/>
        <v>44597</v>
      </c>
      <c r="B1064">
        <f>+'[2]Ejercicio 1'!E1281</f>
        <v>1062</v>
      </c>
      <c r="C1064" s="5">
        <v>7.9221229970195692E-2</v>
      </c>
      <c r="D1064" s="4">
        <f t="shared" si="157"/>
        <v>7.7675921458727856E-2</v>
      </c>
      <c r="E1064" s="6">
        <f t="shared" si="158"/>
        <v>7.8443510559432952E-2</v>
      </c>
      <c r="F1064" s="7">
        <f t="shared" si="159"/>
        <v>7.7911032699918684E-2</v>
      </c>
      <c r="I1064" s="10">
        <v>1062</v>
      </c>
      <c r="J1064" s="8">
        <f t="shared" si="160"/>
        <v>8.0721229970195693E-2</v>
      </c>
      <c r="K1064" s="8">
        <f t="shared" si="160"/>
        <v>7.9175921458727858E-2</v>
      </c>
      <c r="L1064" s="8">
        <f t="shared" si="160"/>
        <v>7.9943510559432954E-2</v>
      </c>
      <c r="M1064" s="8">
        <f t="shared" si="160"/>
        <v>7.9411032699918685E-2</v>
      </c>
      <c r="P1064">
        <v>1062</v>
      </c>
      <c r="Q1064" s="8">
        <f t="shared" si="161"/>
        <v>7.772122997019569E-2</v>
      </c>
      <c r="R1064" s="8">
        <f t="shared" si="161"/>
        <v>7.6175921458727855E-2</v>
      </c>
      <c r="S1064" s="8">
        <f t="shared" si="161"/>
        <v>7.6943510559432951E-2</v>
      </c>
      <c r="T1064" s="8">
        <f t="shared" si="161"/>
        <v>7.6411032699918682E-2</v>
      </c>
      <c r="W1064">
        <v>1062</v>
      </c>
      <c r="X1064" s="4">
        <f t="shared" si="156"/>
        <v>7.8167275191640781E-2</v>
      </c>
      <c r="Y1064" s="4">
        <f t="shared" si="163"/>
        <v>7.7725442725533417E-2</v>
      </c>
      <c r="Z1064" s="4">
        <f t="shared" si="164"/>
        <v>7.763812100898683E-2</v>
      </c>
    </row>
    <row r="1065" spans="1:26" x14ac:dyDescent="0.25">
      <c r="A1065" s="16">
        <f t="shared" si="162"/>
        <v>44598</v>
      </c>
      <c r="B1065">
        <f>+'[2]Ejercicio 1'!E1282</f>
        <v>1063</v>
      </c>
      <c r="C1065" s="5">
        <v>7.9220957111536441E-2</v>
      </c>
      <c r="D1065" s="4">
        <f t="shared" si="157"/>
        <v>7.7675659107413059E-2</v>
      </c>
      <c r="E1065" s="6">
        <f t="shared" si="158"/>
        <v>7.8443243006022317E-2</v>
      </c>
      <c r="F1065" s="7">
        <f t="shared" si="159"/>
        <v>7.7910768758823981E-2</v>
      </c>
      <c r="I1065" s="10">
        <v>1063</v>
      </c>
      <c r="J1065" s="8">
        <f t="shared" si="160"/>
        <v>8.0720957111536443E-2</v>
      </c>
      <c r="K1065" s="8">
        <f t="shared" si="160"/>
        <v>7.917565910741306E-2</v>
      </c>
      <c r="L1065" s="8">
        <f t="shared" si="160"/>
        <v>7.9943243006022319E-2</v>
      </c>
      <c r="M1065" s="8">
        <f t="shared" si="160"/>
        <v>7.9410768758823982E-2</v>
      </c>
      <c r="P1065">
        <v>1063</v>
      </c>
      <c r="Q1065" s="8">
        <f t="shared" si="161"/>
        <v>7.772095711153644E-2</v>
      </c>
      <c r="R1065" s="8">
        <f t="shared" si="161"/>
        <v>7.6175659107413057E-2</v>
      </c>
      <c r="S1065" s="8">
        <f t="shared" si="161"/>
        <v>7.6943243006022316E-2</v>
      </c>
      <c r="T1065" s="8">
        <f t="shared" si="161"/>
        <v>7.641076875882398E-2</v>
      </c>
      <c r="W1065">
        <v>1063</v>
      </c>
      <c r="X1065" s="4">
        <f t="shared" si="156"/>
        <v>7.8172427626712351E-2</v>
      </c>
      <c r="Y1065" s="4">
        <f t="shared" si="163"/>
        <v>7.7738770843958596E-2</v>
      </c>
      <c r="Z1065" s="4">
        <f t="shared" si="164"/>
        <v>7.7637593102271349E-2</v>
      </c>
    </row>
    <row r="1066" spans="1:26" x14ac:dyDescent="0.25">
      <c r="A1066" s="16">
        <f t="shared" si="162"/>
        <v>44599</v>
      </c>
      <c r="B1066">
        <f>+'[2]Ejercicio 1'!E1283</f>
        <v>1064</v>
      </c>
      <c r="C1066" s="5">
        <v>7.9220684252877191E-2</v>
      </c>
      <c r="D1066" s="4">
        <f t="shared" si="157"/>
        <v>7.7675396756063331E-2</v>
      </c>
      <c r="E1066" s="6">
        <f t="shared" si="158"/>
        <v>7.8442975452592364E-2</v>
      </c>
      <c r="F1066" s="7">
        <f t="shared" si="159"/>
        <v>7.7910504817700746E-2</v>
      </c>
      <c r="I1066" s="10">
        <v>1064</v>
      </c>
      <c r="J1066" s="8">
        <f t="shared" si="160"/>
        <v>8.0720684252877192E-2</v>
      </c>
      <c r="K1066" s="8">
        <f t="shared" si="160"/>
        <v>7.9175396756063332E-2</v>
      </c>
      <c r="L1066" s="8">
        <f t="shared" si="160"/>
        <v>7.9942975452592366E-2</v>
      </c>
      <c r="M1066" s="8">
        <f t="shared" si="160"/>
        <v>7.9410504817700747E-2</v>
      </c>
      <c r="P1066">
        <v>1064</v>
      </c>
      <c r="Q1066" s="8">
        <f t="shared" si="161"/>
        <v>7.772068425287719E-2</v>
      </c>
      <c r="R1066" s="8">
        <f t="shared" si="161"/>
        <v>7.6175396756063329E-2</v>
      </c>
      <c r="S1066" s="8">
        <f t="shared" si="161"/>
        <v>7.6942975452592363E-2</v>
      </c>
      <c r="T1066" s="8">
        <f t="shared" si="161"/>
        <v>7.6410504817700745E-2</v>
      </c>
      <c r="W1066">
        <v>1064</v>
      </c>
      <c r="X1066" s="4">
        <f t="shared" si="156"/>
        <v>7.8177595114994017E-2</v>
      </c>
      <c r="Y1066" s="4">
        <f t="shared" si="163"/>
        <v>7.7752128515894192E-2</v>
      </c>
      <c r="Z1066" s="4">
        <f t="shared" si="164"/>
        <v>7.7637065195473073E-2</v>
      </c>
    </row>
    <row r="1067" spans="1:26" x14ac:dyDescent="0.25">
      <c r="A1067" s="16">
        <f t="shared" si="162"/>
        <v>44600</v>
      </c>
      <c r="B1067">
        <f>+'[2]Ejercicio 1'!E1284</f>
        <v>1065</v>
      </c>
      <c r="C1067" s="5">
        <v>7.9220411394217927E-2</v>
      </c>
      <c r="D1067" s="4">
        <f t="shared" si="157"/>
        <v>7.7675134404678881E-2</v>
      </c>
      <c r="E1067" s="6">
        <f t="shared" si="158"/>
        <v>7.8442707899145703E-2</v>
      </c>
      <c r="F1067" s="7">
        <f t="shared" si="159"/>
        <v>7.7910240876546091E-2</v>
      </c>
      <c r="I1067" s="10">
        <v>1065</v>
      </c>
      <c r="J1067" s="8">
        <f t="shared" si="160"/>
        <v>8.0720411394217928E-2</v>
      </c>
      <c r="K1067" s="8">
        <f t="shared" si="160"/>
        <v>7.9175134404678882E-2</v>
      </c>
      <c r="L1067" s="8">
        <f t="shared" si="160"/>
        <v>7.9942707899145704E-2</v>
      </c>
      <c r="M1067" s="8">
        <f t="shared" si="160"/>
        <v>7.9410240876546093E-2</v>
      </c>
      <c r="P1067">
        <v>1065</v>
      </c>
      <c r="Q1067" s="8">
        <f t="shared" si="161"/>
        <v>7.7720411394217925E-2</v>
      </c>
      <c r="R1067" s="8">
        <f t="shared" si="161"/>
        <v>7.6175134404678879E-2</v>
      </c>
      <c r="S1067" s="8">
        <f t="shared" si="161"/>
        <v>7.6942707899145701E-2</v>
      </c>
      <c r="T1067" s="8">
        <f t="shared" si="161"/>
        <v>7.641024087654609E-2</v>
      </c>
      <c r="W1067">
        <v>1065</v>
      </c>
      <c r="X1067" s="4">
        <f t="shared" si="156"/>
        <v>7.8182777656618449E-2</v>
      </c>
      <c r="Y1067" s="4">
        <f t="shared" si="163"/>
        <v>7.7765515741724051E-2</v>
      </c>
      <c r="Z1067" s="4">
        <f t="shared" si="164"/>
        <v>7.763653728848352E-2</v>
      </c>
    </row>
    <row r="1068" spans="1:26" x14ac:dyDescent="0.25">
      <c r="A1068" s="16">
        <f t="shared" si="162"/>
        <v>44601</v>
      </c>
      <c r="B1068">
        <f>+'[2]Ejercicio 1'!E1285</f>
        <v>1066</v>
      </c>
      <c r="C1068" s="5">
        <v>7.9220138535558676E-2</v>
      </c>
      <c r="D1068" s="4">
        <f t="shared" si="157"/>
        <v>7.7674872053259708E-2</v>
      </c>
      <c r="E1068" s="6">
        <f t="shared" si="158"/>
        <v>7.8442440345680611E-2</v>
      </c>
      <c r="F1068" s="7">
        <f t="shared" si="159"/>
        <v>7.7909976935362904E-2</v>
      </c>
      <c r="I1068" s="10">
        <v>1066</v>
      </c>
      <c r="J1068" s="8">
        <f t="shared" si="160"/>
        <v>8.0720138535558678E-2</v>
      </c>
      <c r="K1068" s="8">
        <f t="shared" si="160"/>
        <v>7.9174872053259709E-2</v>
      </c>
      <c r="L1068" s="8">
        <f t="shared" si="160"/>
        <v>7.9942440345680613E-2</v>
      </c>
      <c r="M1068" s="8">
        <f t="shared" si="160"/>
        <v>7.9409976935362905E-2</v>
      </c>
      <c r="P1068">
        <v>1066</v>
      </c>
      <c r="Q1068" s="8">
        <f t="shared" si="161"/>
        <v>7.7720138535558675E-2</v>
      </c>
      <c r="R1068" s="8">
        <f t="shared" si="161"/>
        <v>7.6174872053259707E-2</v>
      </c>
      <c r="S1068" s="8">
        <f t="shared" si="161"/>
        <v>7.694244034568061E-2</v>
      </c>
      <c r="T1068" s="8">
        <f t="shared" si="161"/>
        <v>7.6409976935362903E-2</v>
      </c>
      <c r="W1068">
        <v>1066</v>
      </c>
      <c r="X1068" s="4">
        <f t="shared" si="156"/>
        <v>7.8187975251724398E-2</v>
      </c>
      <c r="Y1068" s="4">
        <f t="shared" si="163"/>
        <v>7.7778932521752123E-2</v>
      </c>
      <c r="Z1068" s="4">
        <f t="shared" si="164"/>
        <v>7.7636009381519669E-2</v>
      </c>
    </row>
    <row r="1069" spans="1:26" x14ac:dyDescent="0.25">
      <c r="A1069" s="16">
        <f t="shared" si="162"/>
        <v>44602</v>
      </c>
      <c r="B1069">
        <f>+'[2]Ejercicio 1'!E1286</f>
        <v>1067</v>
      </c>
      <c r="C1069" s="5">
        <v>7.9219865676899412E-2</v>
      </c>
      <c r="D1069" s="4">
        <f t="shared" si="157"/>
        <v>7.7674609701805189E-2</v>
      </c>
      <c r="E1069" s="6">
        <f t="shared" si="158"/>
        <v>7.8442172792197951E-2</v>
      </c>
      <c r="F1069" s="7">
        <f t="shared" si="159"/>
        <v>7.7909712994148297E-2</v>
      </c>
      <c r="I1069" s="10">
        <v>1067</v>
      </c>
      <c r="J1069" s="8">
        <f t="shared" si="160"/>
        <v>8.0719865676899413E-2</v>
      </c>
      <c r="K1069" s="8">
        <f t="shared" si="160"/>
        <v>7.917460970180519E-2</v>
      </c>
      <c r="L1069" s="8">
        <f t="shared" si="160"/>
        <v>7.9942172792197952E-2</v>
      </c>
      <c r="M1069" s="8">
        <f t="shared" si="160"/>
        <v>7.9409712994148299E-2</v>
      </c>
      <c r="P1069">
        <v>1067</v>
      </c>
      <c r="Q1069" s="8">
        <f t="shared" si="161"/>
        <v>7.7719865676899411E-2</v>
      </c>
      <c r="R1069" s="8">
        <f t="shared" si="161"/>
        <v>7.6174609701805188E-2</v>
      </c>
      <c r="S1069" s="8">
        <f t="shared" si="161"/>
        <v>7.6942172792197949E-2</v>
      </c>
      <c r="T1069" s="8">
        <f t="shared" si="161"/>
        <v>7.6409712994148296E-2</v>
      </c>
      <c r="W1069">
        <v>1067</v>
      </c>
      <c r="X1069" s="4">
        <f t="shared" si="156"/>
        <v>7.8193187900441899E-2</v>
      </c>
      <c r="Y1069" s="4">
        <f t="shared" si="163"/>
        <v>7.7792378856334166E-2</v>
      </c>
      <c r="Z1069" s="4">
        <f t="shared" si="164"/>
        <v>7.7635481474361681E-2</v>
      </c>
    </row>
    <row r="1070" spans="1:26" x14ac:dyDescent="0.25">
      <c r="A1070" s="16">
        <f t="shared" si="162"/>
        <v>44603</v>
      </c>
      <c r="B1070">
        <f>+'[2]Ejercicio 1'!E1287</f>
        <v>1068</v>
      </c>
      <c r="C1070" s="5">
        <v>7.9219592818240162E-2</v>
      </c>
      <c r="D1070" s="4">
        <f t="shared" si="157"/>
        <v>7.7674347350316364E-2</v>
      </c>
      <c r="E1070" s="6">
        <f t="shared" si="158"/>
        <v>7.8441905238697707E-2</v>
      </c>
      <c r="F1070" s="7">
        <f t="shared" si="159"/>
        <v>7.7909449052905158E-2</v>
      </c>
      <c r="I1070" s="10">
        <v>1068</v>
      </c>
      <c r="J1070" s="8">
        <f t="shared" si="160"/>
        <v>8.0719592818240163E-2</v>
      </c>
      <c r="K1070" s="8">
        <f t="shared" si="160"/>
        <v>7.9174347350316365E-2</v>
      </c>
      <c r="L1070" s="8">
        <f t="shared" si="160"/>
        <v>7.9941905238697708E-2</v>
      </c>
      <c r="M1070" s="8">
        <f t="shared" si="160"/>
        <v>7.9409449052905159E-2</v>
      </c>
      <c r="P1070">
        <v>1068</v>
      </c>
      <c r="Q1070" s="8">
        <f t="shared" si="161"/>
        <v>7.771959281824016E-2</v>
      </c>
      <c r="R1070" s="8">
        <f t="shared" si="161"/>
        <v>7.6174347350316363E-2</v>
      </c>
      <c r="S1070" s="8">
        <f t="shared" si="161"/>
        <v>7.6941905238697705E-2</v>
      </c>
      <c r="T1070" s="8">
        <f t="shared" si="161"/>
        <v>7.6409449052905157E-2</v>
      </c>
      <c r="W1070">
        <v>1068</v>
      </c>
      <c r="X1070" s="4">
        <f t="shared" si="156"/>
        <v>7.819841560291238E-2</v>
      </c>
      <c r="Y1070" s="4">
        <f t="shared" si="163"/>
        <v>7.7805854745798708E-2</v>
      </c>
      <c r="Z1070" s="4">
        <f t="shared" si="164"/>
        <v>7.7634953567123757E-2</v>
      </c>
    </row>
    <row r="1071" spans="1:26" x14ac:dyDescent="0.25">
      <c r="A1071" s="16">
        <f t="shared" si="162"/>
        <v>44604</v>
      </c>
      <c r="B1071">
        <f>+'[2]Ejercicio 1'!E1288</f>
        <v>1069</v>
      </c>
      <c r="C1071" s="5">
        <v>7.9219319959580897E-2</v>
      </c>
      <c r="D1071" s="4">
        <f t="shared" si="157"/>
        <v>7.7674084998792803E-2</v>
      </c>
      <c r="E1071" s="6">
        <f t="shared" si="158"/>
        <v>7.8441637685179907E-2</v>
      </c>
      <c r="F1071" s="7">
        <f t="shared" si="159"/>
        <v>7.7909185111633458E-2</v>
      </c>
      <c r="I1071" s="10">
        <v>1069</v>
      </c>
      <c r="J1071" s="8">
        <f t="shared" si="160"/>
        <v>8.0719319959580899E-2</v>
      </c>
      <c r="K1071" s="8">
        <f t="shared" si="160"/>
        <v>7.9174084998792804E-2</v>
      </c>
      <c r="L1071" s="8">
        <f t="shared" si="160"/>
        <v>7.9941637685179909E-2</v>
      </c>
      <c r="M1071" s="8">
        <f t="shared" si="160"/>
        <v>7.940918511163346E-2</v>
      </c>
      <c r="P1071">
        <v>1069</v>
      </c>
      <c r="Q1071" s="8">
        <f t="shared" si="161"/>
        <v>7.7719319959580896E-2</v>
      </c>
      <c r="R1071" s="8">
        <f t="shared" si="161"/>
        <v>7.6174084998792801E-2</v>
      </c>
      <c r="S1071" s="8">
        <f t="shared" si="161"/>
        <v>7.6941637685179906E-2</v>
      </c>
      <c r="T1071" s="8">
        <f t="shared" si="161"/>
        <v>7.6409185111633457E-2</v>
      </c>
      <c r="W1071">
        <v>1069</v>
      </c>
      <c r="X1071" s="4">
        <f t="shared" si="156"/>
        <v>7.8203658359265821E-2</v>
      </c>
      <c r="Y1071" s="4">
        <f t="shared" si="163"/>
        <v>7.781936019048305E-2</v>
      </c>
      <c r="Z1071" s="4">
        <f t="shared" si="164"/>
        <v>7.7634425659908676E-2</v>
      </c>
    </row>
    <row r="1072" spans="1:26" x14ac:dyDescent="0.25">
      <c r="A1072" s="16">
        <f t="shared" si="162"/>
        <v>44605</v>
      </c>
      <c r="B1072">
        <f>+'[2]Ejercicio 1'!E1289</f>
        <v>1070</v>
      </c>
      <c r="C1072" s="5">
        <v>7.9219047100921647E-2</v>
      </c>
      <c r="D1072" s="4">
        <f t="shared" si="157"/>
        <v>7.7673822647234533E-2</v>
      </c>
      <c r="E1072" s="6">
        <f t="shared" si="158"/>
        <v>7.8441370131644539E-2</v>
      </c>
      <c r="F1072" s="7">
        <f t="shared" si="159"/>
        <v>7.7908921170330353E-2</v>
      </c>
      <c r="I1072" s="10">
        <v>1070</v>
      </c>
      <c r="J1072" s="8">
        <f t="shared" si="160"/>
        <v>8.0719047100921648E-2</v>
      </c>
      <c r="K1072" s="8">
        <f t="shared" si="160"/>
        <v>7.9173822647234535E-2</v>
      </c>
      <c r="L1072" s="8">
        <f t="shared" si="160"/>
        <v>7.994137013164454E-2</v>
      </c>
      <c r="M1072" s="8">
        <f t="shared" si="160"/>
        <v>7.9408921170330354E-2</v>
      </c>
      <c r="P1072">
        <v>1070</v>
      </c>
      <c r="Q1072" s="8">
        <f t="shared" si="161"/>
        <v>7.7719047100921645E-2</v>
      </c>
      <c r="R1072" s="8">
        <f t="shared" si="161"/>
        <v>7.6173822647234532E-2</v>
      </c>
      <c r="S1072" s="8">
        <f t="shared" si="161"/>
        <v>7.6941370131644538E-2</v>
      </c>
      <c r="T1072" s="8">
        <f t="shared" si="161"/>
        <v>7.6408921170330352E-2</v>
      </c>
      <c r="W1072">
        <v>1070</v>
      </c>
      <c r="X1072" s="4">
        <f t="shared" si="156"/>
        <v>7.8208916169642789E-2</v>
      </c>
      <c r="Y1072" s="4">
        <f t="shared" si="163"/>
        <v>7.783289519072277E-2</v>
      </c>
      <c r="Z1072" s="4">
        <f t="shared" si="164"/>
        <v>7.7633897752499459E-2</v>
      </c>
    </row>
    <row r="1073" spans="1:26" x14ac:dyDescent="0.25">
      <c r="A1073" s="16">
        <f t="shared" si="162"/>
        <v>44606</v>
      </c>
      <c r="B1073">
        <f>+'[2]Ejercicio 1'!E1290</f>
        <v>1071</v>
      </c>
      <c r="C1073" s="5">
        <v>7.9218774242262383E-2</v>
      </c>
      <c r="D1073" s="4">
        <f t="shared" si="157"/>
        <v>7.7673560295641333E-2</v>
      </c>
      <c r="E1073" s="6">
        <f t="shared" si="158"/>
        <v>7.8441102578090727E-2</v>
      </c>
      <c r="F1073" s="7">
        <f t="shared" si="159"/>
        <v>7.7908657228998715E-2</v>
      </c>
      <c r="I1073" s="10">
        <v>1071</v>
      </c>
      <c r="J1073" s="8">
        <f t="shared" si="160"/>
        <v>8.0718774242262384E-2</v>
      </c>
      <c r="K1073" s="8">
        <f t="shared" si="160"/>
        <v>7.9173560295641335E-2</v>
      </c>
      <c r="L1073" s="8">
        <f t="shared" si="160"/>
        <v>7.9941102578090728E-2</v>
      </c>
      <c r="M1073" s="8">
        <f t="shared" si="160"/>
        <v>7.9408657228998716E-2</v>
      </c>
      <c r="P1073">
        <v>1071</v>
      </c>
      <c r="Q1073" s="8">
        <f t="shared" si="161"/>
        <v>7.7718774242262381E-2</v>
      </c>
      <c r="R1073" s="8">
        <f t="shared" si="161"/>
        <v>7.6173560295641332E-2</v>
      </c>
      <c r="S1073" s="8">
        <f t="shared" si="161"/>
        <v>7.6941102578090725E-2</v>
      </c>
      <c r="T1073" s="8">
        <f t="shared" si="161"/>
        <v>7.6408657228998714E-2</v>
      </c>
      <c r="W1073">
        <v>1071</v>
      </c>
      <c r="X1073" s="4">
        <f t="shared" si="156"/>
        <v>7.8214189034178122E-2</v>
      </c>
      <c r="Y1073" s="4">
        <f t="shared" si="163"/>
        <v>7.784645974685693E-2</v>
      </c>
      <c r="Z1073" s="4">
        <f t="shared" si="164"/>
        <v>7.7633369845010305E-2</v>
      </c>
    </row>
    <row r="1074" spans="1:26" x14ac:dyDescent="0.25">
      <c r="A1074" s="16">
        <f t="shared" si="162"/>
        <v>44607</v>
      </c>
      <c r="B1074">
        <f>+'[2]Ejercicio 1'!E1291</f>
        <v>1072</v>
      </c>
      <c r="C1074" s="5">
        <v>7.9218501383603132E-2</v>
      </c>
      <c r="D1074" s="4">
        <f t="shared" si="157"/>
        <v>7.7673297944013203E-2</v>
      </c>
      <c r="E1074" s="6">
        <f t="shared" si="158"/>
        <v>7.8440835024519331E-2</v>
      </c>
      <c r="F1074" s="7">
        <f t="shared" si="159"/>
        <v>7.7908393287638517E-2</v>
      </c>
      <c r="I1074" s="10">
        <v>1072</v>
      </c>
      <c r="J1074" s="8">
        <f t="shared" si="160"/>
        <v>8.0718501383603133E-2</v>
      </c>
      <c r="K1074" s="8">
        <f t="shared" si="160"/>
        <v>7.9173297944013205E-2</v>
      </c>
      <c r="L1074" s="8">
        <f t="shared" si="160"/>
        <v>7.9940835024519333E-2</v>
      </c>
      <c r="M1074" s="8">
        <f t="shared" si="160"/>
        <v>7.9408393287638518E-2</v>
      </c>
      <c r="P1074">
        <v>1072</v>
      </c>
      <c r="Q1074" s="8">
        <f t="shared" si="161"/>
        <v>7.7718501383603131E-2</v>
      </c>
      <c r="R1074" s="8">
        <f t="shared" si="161"/>
        <v>7.6173297944013202E-2</v>
      </c>
      <c r="S1074" s="8">
        <f t="shared" si="161"/>
        <v>7.694083502451933E-2</v>
      </c>
      <c r="T1074" s="8">
        <f t="shared" si="161"/>
        <v>7.6408393287638515E-2</v>
      </c>
      <c r="W1074">
        <v>1072</v>
      </c>
      <c r="X1074" s="4">
        <f t="shared" si="156"/>
        <v>7.8219476953008404E-2</v>
      </c>
      <c r="Y1074" s="4">
        <f t="shared" si="163"/>
        <v>7.7860053859223705E-2</v>
      </c>
      <c r="Z1074" s="4">
        <f t="shared" si="164"/>
        <v>7.763284193754684E-2</v>
      </c>
    </row>
    <row r="1075" spans="1:26" x14ac:dyDescent="0.25">
      <c r="A1075" s="16">
        <f t="shared" si="162"/>
        <v>44608</v>
      </c>
      <c r="B1075">
        <f>+'[2]Ejercicio 1'!E1292</f>
        <v>1073</v>
      </c>
      <c r="C1075" s="5">
        <v>7.9218228524943868E-2</v>
      </c>
      <c r="D1075" s="4">
        <f t="shared" si="157"/>
        <v>7.7673035592349934E-2</v>
      </c>
      <c r="E1075" s="6">
        <f t="shared" si="158"/>
        <v>7.8440567470930381E-2</v>
      </c>
      <c r="F1075" s="7">
        <f t="shared" si="159"/>
        <v>7.7908129346246913E-2</v>
      </c>
      <c r="I1075" s="10">
        <v>1073</v>
      </c>
      <c r="J1075" s="8">
        <f t="shared" si="160"/>
        <v>8.0718228524943869E-2</v>
      </c>
      <c r="K1075" s="8">
        <f t="shared" si="160"/>
        <v>7.9173035592349936E-2</v>
      </c>
      <c r="L1075" s="8">
        <f t="shared" si="160"/>
        <v>7.9940567470930382E-2</v>
      </c>
      <c r="M1075" s="8">
        <f t="shared" si="160"/>
        <v>7.9408129346246914E-2</v>
      </c>
      <c r="P1075">
        <v>1073</v>
      </c>
      <c r="Q1075" s="8">
        <f t="shared" si="161"/>
        <v>7.7718228524943866E-2</v>
      </c>
      <c r="R1075" s="8">
        <f t="shared" si="161"/>
        <v>7.6173035592349933E-2</v>
      </c>
      <c r="S1075" s="8">
        <f t="shared" si="161"/>
        <v>7.6940567470930379E-2</v>
      </c>
      <c r="T1075" s="8">
        <f t="shared" si="161"/>
        <v>7.6408129346246911E-2</v>
      </c>
      <c r="W1075">
        <v>1073</v>
      </c>
      <c r="X1075" s="4">
        <f t="shared" si="156"/>
        <v>7.8224779926265406E-2</v>
      </c>
      <c r="Y1075" s="4">
        <f t="shared" si="163"/>
        <v>7.7873677528166568E-2</v>
      </c>
      <c r="Z1075" s="4">
        <f t="shared" si="164"/>
        <v>7.7632314029994889E-2</v>
      </c>
    </row>
    <row r="1076" spans="1:26" x14ac:dyDescent="0.25">
      <c r="A1076" s="16">
        <f t="shared" si="162"/>
        <v>44609</v>
      </c>
      <c r="B1076">
        <f>+'[2]Ejercicio 1'!E1293</f>
        <v>1074</v>
      </c>
      <c r="C1076" s="5">
        <v>7.9217955666284617E-2</v>
      </c>
      <c r="D1076" s="4">
        <f t="shared" si="157"/>
        <v>7.7672773240652346E-2</v>
      </c>
      <c r="E1076" s="6">
        <f t="shared" si="158"/>
        <v>7.8440299917323861E-2</v>
      </c>
      <c r="F1076" s="7">
        <f t="shared" si="159"/>
        <v>7.7907865404826762E-2</v>
      </c>
      <c r="I1076" s="10">
        <v>1074</v>
      </c>
      <c r="J1076" s="8">
        <f t="shared" si="160"/>
        <v>8.0717955666284619E-2</v>
      </c>
      <c r="K1076" s="8">
        <f t="shared" si="160"/>
        <v>7.9172773240652347E-2</v>
      </c>
      <c r="L1076" s="8">
        <f t="shared" si="160"/>
        <v>7.9940299917323862E-2</v>
      </c>
      <c r="M1076" s="8">
        <f t="shared" si="160"/>
        <v>7.9407865404826763E-2</v>
      </c>
      <c r="P1076">
        <v>1074</v>
      </c>
      <c r="Q1076" s="8">
        <f t="shared" si="161"/>
        <v>7.7717955666284616E-2</v>
      </c>
      <c r="R1076" s="8">
        <f t="shared" si="161"/>
        <v>7.6172773240652344E-2</v>
      </c>
      <c r="S1076" s="8">
        <f t="shared" si="161"/>
        <v>7.6940299917323859E-2</v>
      </c>
      <c r="T1076" s="8">
        <f t="shared" si="161"/>
        <v>7.6407865404826761E-2</v>
      </c>
      <c r="W1076">
        <v>1074</v>
      </c>
      <c r="X1076" s="4">
        <f t="shared" si="156"/>
        <v>7.8230097954097133E-2</v>
      </c>
      <c r="Y1076" s="4">
        <f t="shared" si="163"/>
        <v>7.7887330754030731E-2</v>
      </c>
      <c r="Z1076" s="4">
        <f t="shared" si="164"/>
        <v>7.7631786122257365E-2</v>
      </c>
    </row>
    <row r="1077" spans="1:26" x14ac:dyDescent="0.25">
      <c r="A1077" s="16">
        <f t="shared" si="162"/>
        <v>44610</v>
      </c>
      <c r="B1077">
        <f>+'[2]Ejercicio 1'!E1294</f>
        <v>1075</v>
      </c>
      <c r="C1077" s="5">
        <v>7.9217682807625367E-2</v>
      </c>
      <c r="D1077" s="4">
        <f t="shared" si="157"/>
        <v>7.7672510888920049E-2</v>
      </c>
      <c r="E1077" s="6">
        <f t="shared" si="158"/>
        <v>7.8440032363698883E-2</v>
      </c>
      <c r="F1077" s="7">
        <f t="shared" si="159"/>
        <v>7.7907601463375206E-2</v>
      </c>
      <c r="I1077" s="10">
        <v>1075</v>
      </c>
      <c r="J1077" s="8">
        <f t="shared" si="160"/>
        <v>8.0717682807625368E-2</v>
      </c>
      <c r="K1077" s="8">
        <f t="shared" si="160"/>
        <v>7.917251088892005E-2</v>
      </c>
      <c r="L1077" s="8">
        <f t="shared" si="160"/>
        <v>7.9940032363698885E-2</v>
      </c>
      <c r="M1077" s="8">
        <f t="shared" si="160"/>
        <v>7.9407601463375208E-2</v>
      </c>
      <c r="P1077">
        <v>1075</v>
      </c>
      <c r="Q1077" s="8">
        <f t="shared" si="161"/>
        <v>7.7717682807625366E-2</v>
      </c>
      <c r="R1077" s="8">
        <f t="shared" si="161"/>
        <v>7.6172510888920048E-2</v>
      </c>
      <c r="S1077" s="8">
        <f t="shared" si="161"/>
        <v>7.6940032363698882E-2</v>
      </c>
      <c r="T1077" s="8">
        <f t="shared" si="161"/>
        <v>7.6407601463375205E-2</v>
      </c>
      <c r="W1077">
        <v>1075</v>
      </c>
      <c r="X1077" s="4">
        <f t="shared" si="156"/>
        <v>7.8235431036635786E-2</v>
      </c>
      <c r="Y1077" s="4">
        <f t="shared" si="163"/>
        <v>7.7901013537140351E-2</v>
      </c>
      <c r="Z1077" s="4">
        <f t="shared" si="164"/>
        <v>7.7631258214434187E-2</v>
      </c>
    </row>
    <row r="1078" spans="1:26" x14ac:dyDescent="0.25">
      <c r="A1078" s="16">
        <f t="shared" si="162"/>
        <v>44611</v>
      </c>
      <c r="B1078">
        <f>+'[2]Ejercicio 1'!E1295</f>
        <v>1076</v>
      </c>
      <c r="C1078" s="5">
        <v>7.9217409948966103E-2</v>
      </c>
      <c r="D1078" s="4">
        <f t="shared" si="157"/>
        <v>7.7672248537152822E-2</v>
      </c>
      <c r="E1078" s="6">
        <f t="shared" si="158"/>
        <v>7.8439764810057225E-2</v>
      </c>
      <c r="F1078" s="7">
        <f t="shared" si="159"/>
        <v>7.7907337521897962E-2</v>
      </c>
      <c r="I1078" s="10">
        <v>1076</v>
      </c>
      <c r="J1078" s="8">
        <f t="shared" si="160"/>
        <v>8.0717409948966104E-2</v>
      </c>
      <c r="K1078" s="8">
        <f t="shared" si="160"/>
        <v>7.9172248537152823E-2</v>
      </c>
      <c r="L1078" s="8">
        <f t="shared" si="160"/>
        <v>7.9939764810057226E-2</v>
      </c>
      <c r="M1078" s="8">
        <f t="shared" si="160"/>
        <v>7.9407337521897964E-2</v>
      </c>
      <c r="P1078">
        <v>1076</v>
      </c>
      <c r="Q1078" s="8">
        <f t="shared" si="161"/>
        <v>7.7717409948966101E-2</v>
      </c>
      <c r="R1078" s="8">
        <f t="shared" si="161"/>
        <v>7.617224853715282E-2</v>
      </c>
      <c r="S1078" s="8">
        <f t="shared" si="161"/>
        <v>7.6939764810057223E-2</v>
      </c>
      <c r="T1078" s="8">
        <f t="shared" si="161"/>
        <v>7.6407337521897961E-2</v>
      </c>
      <c r="W1078">
        <v>1076</v>
      </c>
      <c r="X1078" s="4">
        <f t="shared" si="156"/>
        <v>7.8240779174019295E-2</v>
      </c>
      <c r="Y1078" s="4">
        <f t="shared" si="163"/>
        <v>7.7914725877855556E-2</v>
      </c>
      <c r="Z1078" s="4">
        <f t="shared" si="164"/>
        <v>7.7630730306742349E-2</v>
      </c>
    </row>
    <row r="1079" spans="1:26" x14ac:dyDescent="0.25">
      <c r="A1079" s="16">
        <f t="shared" si="162"/>
        <v>44612</v>
      </c>
      <c r="B1079">
        <f>+'[2]Ejercicio 1'!E1296</f>
        <v>1077</v>
      </c>
      <c r="C1079" s="5">
        <v>7.9217137090306852E-2</v>
      </c>
      <c r="D1079" s="4">
        <f t="shared" si="157"/>
        <v>7.7671986185350858E-2</v>
      </c>
      <c r="E1079" s="6">
        <f t="shared" si="158"/>
        <v>7.8439497256397123E-2</v>
      </c>
      <c r="F1079" s="7">
        <f t="shared" si="159"/>
        <v>7.7907073580386468E-2</v>
      </c>
      <c r="I1079" s="10">
        <v>1077</v>
      </c>
      <c r="J1079" s="8">
        <f t="shared" si="160"/>
        <v>8.0717137090306854E-2</v>
      </c>
      <c r="K1079" s="8">
        <f t="shared" si="160"/>
        <v>7.9171986185350859E-2</v>
      </c>
      <c r="L1079" s="8">
        <f t="shared" si="160"/>
        <v>7.9939497256397124E-2</v>
      </c>
      <c r="M1079" s="8">
        <f t="shared" si="160"/>
        <v>7.940707358038647E-2</v>
      </c>
      <c r="P1079">
        <v>1077</v>
      </c>
      <c r="Q1079" s="8">
        <f t="shared" si="161"/>
        <v>7.7717137090306851E-2</v>
      </c>
      <c r="R1079" s="8">
        <f t="shared" si="161"/>
        <v>7.6171986185350857E-2</v>
      </c>
      <c r="S1079" s="8">
        <f t="shared" si="161"/>
        <v>7.6939497256397121E-2</v>
      </c>
      <c r="T1079" s="8">
        <f t="shared" si="161"/>
        <v>7.6407073580386467E-2</v>
      </c>
      <c r="W1079">
        <v>1077</v>
      </c>
      <c r="X1079" s="4">
        <f t="shared" si="156"/>
        <v>7.8246142366386426E-2</v>
      </c>
      <c r="Y1079" s="4">
        <f t="shared" si="163"/>
        <v>7.7928467776511037E-2</v>
      </c>
      <c r="Z1079" s="4">
        <f t="shared" si="164"/>
        <v>7.7630202398642253E-2</v>
      </c>
    </row>
    <row r="1080" spans="1:26" x14ac:dyDescent="0.25">
      <c r="A1080" s="16">
        <f t="shared" si="162"/>
        <v>44613</v>
      </c>
      <c r="B1080">
        <f>+'[2]Ejercicio 1'!E1297</f>
        <v>1078</v>
      </c>
      <c r="C1080" s="5">
        <v>7.9216864231647588E-2</v>
      </c>
      <c r="D1080" s="4">
        <f t="shared" si="157"/>
        <v>7.7671723833513978E-2</v>
      </c>
      <c r="E1080" s="6">
        <f t="shared" si="158"/>
        <v>7.8439229702719451E-2</v>
      </c>
      <c r="F1080" s="7">
        <f t="shared" si="159"/>
        <v>7.7906809638849259E-2</v>
      </c>
      <c r="I1080" s="10">
        <v>1078</v>
      </c>
      <c r="J1080" s="8">
        <f t="shared" si="160"/>
        <v>8.0716864231647589E-2</v>
      </c>
      <c r="K1080" s="8">
        <f t="shared" si="160"/>
        <v>7.9171723833513979E-2</v>
      </c>
      <c r="L1080" s="8">
        <f t="shared" si="160"/>
        <v>7.9939229702719453E-2</v>
      </c>
      <c r="M1080" s="8">
        <f t="shared" si="160"/>
        <v>7.940680963884926E-2</v>
      </c>
      <c r="P1080">
        <v>1078</v>
      </c>
      <c r="Q1080" s="8">
        <f t="shared" si="161"/>
        <v>7.7716864231647587E-2</v>
      </c>
      <c r="R1080" s="8">
        <f t="shared" si="161"/>
        <v>7.6171723833513977E-2</v>
      </c>
      <c r="S1080" s="8">
        <f t="shared" si="161"/>
        <v>7.693922970271945E-2</v>
      </c>
      <c r="T1080" s="8">
        <f t="shared" si="161"/>
        <v>7.6406809638849257E-2</v>
      </c>
      <c r="W1080">
        <v>1078</v>
      </c>
      <c r="X1080" s="4">
        <f t="shared" si="156"/>
        <v>7.825152061387336E-2</v>
      </c>
      <c r="Y1080" s="4">
        <f t="shared" si="163"/>
        <v>7.7942239233447605E-2</v>
      </c>
      <c r="Z1080" s="4">
        <f t="shared" si="164"/>
        <v>7.7629674490784825E-2</v>
      </c>
    </row>
    <row r="1081" spans="1:26" x14ac:dyDescent="0.25">
      <c r="A1081" s="16">
        <f t="shared" si="162"/>
        <v>44614</v>
      </c>
      <c r="B1081">
        <f>+'[2]Ejercicio 1'!E1298</f>
        <v>1079</v>
      </c>
      <c r="C1081" s="5">
        <v>7.9216591372988338E-2</v>
      </c>
      <c r="D1081" s="4">
        <f t="shared" si="157"/>
        <v>7.7671461481642154E-2</v>
      </c>
      <c r="E1081" s="6">
        <f t="shared" si="158"/>
        <v>7.8438962149023322E-2</v>
      </c>
      <c r="F1081" s="7">
        <f t="shared" si="159"/>
        <v>7.7906545697277813E-2</v>
      </c>
      <c r="I1081" s="10">
        <v>1079</v>
      </c>
      <c r="J1081" s="8">
        <f t="shared" si="160"/>
        <v>8.0716591372988339E-2</v>
      </c>
      <c r="K1081" s="8">
        <f t="shared" si="160"/>
        <v>7.9171461481642155E-2</v>
      </c>
      <c r="L1081" s="8">
        <f t="shared" si="160"/>
        <v>7.9938962149023324E-2</v>
      </c>
      <c r="M1081" s="8">
        <f t="shared" si="160"/>
        <v>7.9406545697277814E-2</v>
      </c>
      <c r="P1081">
        <v>1079</v>
      </c>
      <c r="Q1081" s="8">
        <f t="shared" si="161"/>
        <v>7.7716591372988336E-2</v>
      </c>
      <c r="R1081" s="8">
        <f t="shared" si="161"/>
        <v>7.6171461481642153E-2</v>
      </c>
      <c r="S1081" s="8">
        <f t="shared" si="161"/>
        <v>7.6938962149023321E-2</v>
      </c>
      <c r="T1081" s="8">
        <f t="shared" si="161"/>
        <v>7.6406545697277811E-2</v>
      </c>
      <c r="W1081">
        <v>1079</v>
      </c>
      <c r="X1081" s="4">
        <f t="shared" si="156"/>
        <v>7.8256913916621054E-2</v>
      </c>
      <c r="Y1081" s="4">
        <f t="shared" si="163"/>
        <v>7.7956040248999089E-2</v>
      </c>
      <c r="Z1081" s="4">
        <f t="shared" si="164"/>
        <v>7.7629146582519154E-2</v>
      </c>
    </row>
    <row r="1082" spans="1:26" x14ac:dyDescent="0.25">
      <c r="A1082" s="16">
        <f t="shared" si="162"/>
        <v>44615</v>
      </c>
      <c r="B1082">
        <f>+'[2]Ejercicio 1'!E1299</f>
        <v>1080</v>
      </c>
      <c r="C1082" s="5">
        <v>7.9216318514329073E-2</v>
      </c>
      <c r="D1082" s="4">
        <f t="shared" si="157"/>
        <v>7.7671199129735621E-2</v>
      </c>
      <c r="E1082" s="6">
        <f t="shared" si="158"/>
        <v>7.8438694595310512E-2</v>
      </c>
      <c r="F1082" s="7">
        <f t="shared" si="159"/>
        <v>7.7906281755680665E-2</v>
      </c>
      <c r="I1082" s="10">
        <v>1080</v>
      </c>
      <c r="J1082" s="8">
        <f t="shared" si="160"/>
        <v>8.0716318514329075E-2</v>
      </c>
      <c r="K1082" s="8">
        <f t="shared" si="160"/>
        <v>7.9171199129735623E-2</v>
      </c>
      <c r="L1082" s="8">
        <f t="shared" si="160"/>
        <v>7.9938694595310514E-2</v>
      </c>
      <c r="M1082" s="8">
        <f t="shared" si="160"/>
        <v>7.9406281755680666E-2</v>
      </c>
      <c r="P1082">
        <v>1080</v>
      </c>
      <c r="Q1082" s="8">
        <f t="shared" si="161"/>
        <v>7.7716318514329072E-2</v>
      </c>
      <c r="R1082" s="8">
        <f t="shared" si="161"/>
        <v>7.617119912973562E-2</v>
      </c>
      <c r="S1082" s="8">
        <f t="shared" si="161"/>
        <v>7.6938694595310511E-2</v>
      </c>
      <c r="T1082" s="8">
        <f t="shared" si="161"/>
        <v>7.6406281755680663E-2</v>
      </c>
      <c r="W1082">
        <v>1080</v>
      </c>
      <c r="X1082" s="4">
        <f t="shared" ref="X1082:X1145" si="165">Tasa_Fwd(C900,B900,C1082,B1082,182)</f>
        <v>7.826232227477227E-2</v>
      </c>
      <c r="Y1082" s="4">
        <f t="shared" si="163"/>
        <v>7.7969870823529991E-2</v>
      </c>
      <c r="Z1082" s="4">
        <f t="shared" si="164"/>
        <v>7.7628618674384808E-2</v>
      </c>
    </row>
    <row r="1083" spans="1:26" x14ac:dyDescent="0.25">
      <c r="A1083" s="16">
        <f t="shared" si="162"/>
        <v>44616</v>
      </c>
      <c r="B1083">
        <f>+'[2]Ejercicio 1'!E1300</f>
        <v>1081</v>
      </c>
      <c r="C1083" s="5">
        <v>7.9216045655669823E-2</v>
      </c>
      <c r="D1083" s="4">
        <f t="shared" si="157"/>
        <v>7.7670936777794561E-2</v>
      </c>
      <c r="E1083" s="6">
        <f t="shared" si="158"/>
        <v>7.8438427041579259E-2</v>
      </c>
      <c r="F1083" s="7">
        <f t="shared" si="159"/>
        <v>7.7906017814052111E-2</v>
      </c>
      <c r="I1083" s="10">
        <v>1081</v>
      </c>
      <c r="J1083" s="8">
        <f t="shared" si="160"/>
        <v>8.0716045655669824E-2</v>
      </c>
      <c r="K1083" s="8">
        <f t="shared" si="160"/>
        <v>7.9170936777794562E-2</v>
      </c>
      <c r="L1083" s="8">
        <f t="shared" si="160"/>
        <v>7.993842704157926E-2</v>
      </c>
      <c r="M1083" s="8">
        <f t="shared" si="160"/>
        <v>7.9406017814052113E-2</v>
      </c>
      <c r="P1083">
        <v>1081</v>
      </c>
      <c r="Q1083" s="8">
        <f t="shared" si="161"/>
        <v>7.7716045655669821E-2</v>
      </c>
      <c r="R1083" s="8">
        <f t="shared" si="161"/>
        <v>7.617093677779456E-2</v>
      </c>
      <c r="S1083" s="8">
        <f t="shared" si="161"/>
        <v>7.6938427041579258E-2</v>
      </c>
      <c r="T1083" s="8">
        <f t="shared" si="161"/>
        <v>7.640601781405211E-2</v>
      </c>
      <c r="W1083">
        <v>1081</v>
      </c>
      <c r="X1083" s="4">
        <f t="shared" si="165"/>
        <v>7.8267745688464035E-2</v>
      </c>
      <c r="Y1083" s="4">
        <f t="shared" si="163"/>
        <v>7.7983730957375028E-2</v>
      </c>
      <c r="Z1083" s="4">
        <f t="shared" si="164"/>
        <v>7.7628090766059185E-2</v>
      </c>
    </row>
    <row r="1084" spans="1:26" x14ac:dyDescent="0.25">
      <c r="A1084" s="16">
        <f t="shared" si="162"/>
        <v>44617</v>
      </c>
      <c r="B1084">
        <f>+'[2]Ejercicio 1'!E1301</f>
        <v>1082</v>
      </c>
      <c r="C1084" s="5">
        <v>7.9215772797010559E-2</v>
      </c>
      <c r="D1084" s="4">
        <f t="shared" si="157"/>
        <v>7.7670674425818584E-2</v>
      </c>
      <c r="E1084" s="6">
        <f t="shared" si="158"/>
        <v>7.843815948783131E-2</v>
      </c>
      <c r="F1084" s="7">
        <f t="shared" si="159"/>
        <v>7.7905753872394998E-2</v>
      </c>
      <c r="I1084" s="10">
        <v>1082</v>
      </c>
      <c r="J1084" s="8">
        <f t="shared" si="160"/>
        <v>8.071577279701056E-2</v>
      </c>
      <c r="K1084" s="8">
        <f t="shared" si="160"/>
        <v>7.9170674425818585E-2</v>
      </c>
      <c r="L1084" s="8">
        <f t="shared" si="160"/>
        <v>7.9938159487831312E-2</v>
      </c>
      <c r="M1084" s="8">
        <f t="shared" si="160"/>
        <v>7.9405753872394999E-2</v>
      </c>
      <c r="P1084">
        <v>1082</v>
      </c>
      <c r="Q1084" s="8">
        <f t="shared" si="161"/>
        <v>7.7715772797010557E-2</v>
      </c>
      <c r="R1084" s="8">
        <f t="shared" si="161"/>
        <v>7.6170674425818582E-2</v>
      </c>
      <c r="S1084" s="8">
        <f t="shared" si="161"/>
        <v>7.6938159487831309E-2</v>
      </c>
      <c r="T1084" s="8">
        <f t="shared" si="161"/>
        <v>7.6405753872394996E-2</v>
      </c>
      <c r="W1084">
        <v>1082</v>
      </c>
      <c r="X1084" s="4">
        <f t="shared" si="165"/>
        <v>7.8273184157833825E-2</v>
      </c>
      <c r="Y1084" s="4">
        <f t="shared" si="163"/>
        <v>7.7997620650891691E-2</v>
      </c>
      <c r="Z1084" s="4">
        <f t="shared" si="164"/>
        <v>7.7627562857756391E-2</v>
      </c>
    </row>
    <row r="1085" spans="1:26" x14ac:dyDescent="0.25">
      <c r="A1085" s="16">
        <f t="shared" si="162"/>
        <v>44618</v>
      </c>
      <c r="B1085">
        <f>+'[2]Ejercicio 1'!E1302</f>
        <v>1083</v>
      </c>
      <c r="C1085" s="5">
        <v>7.9215499938351308E-2</v>
      </c>
      <c r="D1085" s="4">
        <f t="shared" si="157"/>
        <v>7.7670412073807871E-2</v>
      </c>
      <c r="E1085" s="6">
        <f t="shared" si="158"/>
        <v>7.8437891934064918E-2</v>
      </c>
      <c r="F1085" s="7">
        <f t="shared" si="159"/>
        <v>7.7905489930709351E-2</v>
      </c>
      <c r="I1085" s="10">
        <v>1083</v>
      </c>
      <c r="J1085" s="8">
        <f t="shared" si="160"/>
        <v>8.0715499938351309E-2</v>
      </c>
      <c r="K1085" s="8">
        <f t="shared" si="160"/>
        <v>7.9170412073807872E-2</v>
      </c>
      <c r="L1085" s="8">
        <f t="shared" si="160"/>
        <v>7.993789193406492E-2</v>
      </c>
      <c r="M1085" s="8">
        <f t="shared" si="160"/>
        <v>7.9405489930709353E-2</v>
      </c>
      <c r="P1085">
        <v>1083</v>
      </c>
      <c r="Q1085" s="8">
        <f t="shared" si="161"/>
        <v>7.7715499938351307E-2</v>
      </c>
      <c r="R1085" s="8">
        <f t="shared" si="161"/>
        <v>7.6170412073807869E-2</v>
      </c>
      <c r="S1085" s="8">
        <f t="shared" si="161"/>
        <v>7.6937891934064917E-2</v>
      </c>
      <c r="T1085" s="8">
        <f t="shared" si="161"/>
        <v>7.640548993070935E-2</v>
      </c>
      <c r="W1085">
        <v>1083</v>
      </c>
      <c r="X1085" s="4">
        <f t="shared" si="165"/>
        <v>7.8278637683026578E-2</v>
      </c>
      <c r="Y1085" s="4">
        <f t="shared" si="163"/>
        <v>7.8011539904404126E-2</v>
      </c>
      <c r="Z1085" s="4">
        <f t="shared" si="164"/>
        <v>7.7627034949376519E-2</v>
      </c>
    </row>
    <row r="1086" spans="1:26" x14ac:dyDescent="0.25">
      <c r="A1086" s="16">
        <f t="shared" si="162"/>
        <v>44619</v>
      </c>
      <c r="B1086">
        <f>+'[2]Ejercicio 1'!E1303</f>
        <v>1084</v>
      </c>
      <c r="C1086" s="5">
        <v>7.9215227079692058E-2</v>
      </c>
      <c r="D1086" s="4">
        <f t="shared" si="157"/>
        <v>7.7670149721762227E-2</v>
      </c>
      <c r="E1086" s="6">
        <f t="shared" si="158"/>
        <v>7.8437624380280957E-2</v>
      </c>
      <c r="F1086" s="7">
        <f t="shared" si="159"/>
        <v>7.7905225988992299E-2</v>
      </c>
      <c r="I1086" s="10">
        <v>1084</v>
      </c>
      <c r="J1086" s="8">
        <f t="shared" si="160"/>
        <v>8.0715227079692059E-2</v>
      </c>
      <c r="K1086" s="8">
        <f t="shared" si="160"/>
        <v>7.9170149721762229E-2</v>
      </c>
      <c r="L1086" s="8">
        <f t="shared" si="160"/>
        <v>7.9937624380280958E-2</v>
      </c>
      <c r="M1086" s="8">
        <f t="shared" si="160"/>
        <v>7.9405225988992301E-2</v>
      </c>
      <c r="P1086">
        <v>1084</v>
      </c>
      <c r="Q1086" s="8">
        <f t="shared" si="161"/>
        <v>7.7715227079692056E-2</v>
      </c>
      <c r="R1086" s="8">
        <f t="shared" si="161"/>
        <v>7.6170149721762226E-2</v>
      </c>
      <c r="S1086" s="8">
        <f t="shared" si="161"/>
        <v>7.6937624380280956E-2</v>
      </c>
      <c r="T1086" s="8">
        <f t="shared" si="161"/>
        <v>7.6405225988992298E-2</v>
      </c>
      <c r="W1086">
        <v>1084</v>
      </c>
      <c r="X1086" s="4">
        <f t="shared" si="165"/>
        <v>7.8284106264180642E-2</v>
      </c>
      <c r="Y1086" s="4">
        <f t="shared" si="163"/>
        <v>7.8025488718277747E-2</v>
      </c>
      <c r="Z1086" s="4">
        <f t="shared" si="164"/>
        <v>7.7626507040802525E-2</v>
      </c>
    </row>
    <row r="1087" spans="1:26" x14ac:dyDescent="0.25">
      <c r="A1087" s="16">
        <f t="shared" si="162"/>
        <v>44620</v>
      </c>
      <c r="B1087">
        <f>+'[2]Ejercicio 1'!E1304</f>
        <v>1085</v>
      </c>
      <c r="C1087" s="5">
        <v>7.9214954221032793E-2</v>
      </c>
      <c r="D1087" s="4">
        <f t="shared" si="157"/>
        <v>7.7669887369681459E-2</v>
      </c>
      <c r="E1087" s="6">
        <f t="shared" si="158"/>
        <v>7.8437356826478538E-2</v>
      </c>
      <c r="F1087" s="7">
        <f t="shared" si="159"/>
        <v>7.7904962047243842E-2</v>
      </c>
      <c r="I1087" s="10">
        <v>1085</v>
      </c>
      <c r="J1087" s="8">
        <f t="shared" si="160"/>
        <v>8.0714954221032795E-2</v>
      </c>
      <c r="K1087" s="8">
        <f t="shared" si="160"/>
        <v>7.916988736968146E-2</v>
      </c>
      <c r="L1087" s="8">
        <f t="shared" si="160"/>
        <v>7.9937356826478539E-2</v>
      </c>
      <c r="M1087" s="8">
        <f t="shared" si="160"/>
        <v>7.9404962047243843E-2</v>
      </c>
      <c r="P1087">
        <v>1085</v>
      </c>
      <c r="Q1087" s="8">
        <f t="shared" si="161"/>
        <v>7.7714954221032792E-2</v>
      </c>
      <c r="R1087" s="8">
        <f t="shared" si="161"/>
        <v>7.6169887369681458E-2</v>
      </c>
      <c r="S1087" s="8">
        <f t="shared" si="161"/>
        <v>7.6937356826478537E-2</v>
      </c>
      <c r="T1087" s="8">
        <f t="shared" si="161"/>
        <v>7.6404962047243841E-2</v>
      </c>
      <c r="W1087">
        <v>1085</v>
      </c>
      <c r="X1087" s="4">
        <f t="shared" si="165"/>
        <v>7.8289589901434822E-2</v>
      </c>
      <c r="Y1087" s="4">
        <f t="shared" si="163"/>
        <v>7.8039467092842846E-2</v>
      </c>
      <c r="Z1087" s="4">
        <f t="shared" si="164"/>
        <v>7.7625979132142878E-2</v>
      </c>
    </row>
    <row r="1088" spans="1:26" x14ac:dyDescent="0.25">
      <c r="A1088" s="16">
        <f t="shared" si="162"/>
        <v>44621</v>
      </c>
      <c r="B1088">
        <f>+'[2]Ejercicio 1'!E1305</f>
        <v>1086</v>
      </c>
      <c r="C1088" s="5">
        <v>7.9214681362373543E-2</v>
      </c>
      <c r="D1088" s="4">
        <f t="shared" si="157"/>
        <v>7.7669625017566371E-2</v>
      </c>
      <c r="E1088" s="6">
        <f t="shared" si="158"/>
        <v>7.8437089272658564E-2</v>
      </c>
      <c r="F1088" s="7">
        <f t="shared" si="159"/>
        <v>7.7904698105469697E-2</v>
      </c>
      <c r="I1088" s="10">
        <v>1086</v>
      </c>
      <c r="J1088" s="8">
        <f t="shared" si="160"/>
        <v>8.0714681362373544E-2</v>
      </c>
      <c r="K1088" s="8">
        <f t="shared" si="160"/>
        <v>7.9169625017566372E-2</v>
      </c>
      <c r="L1088" s="8">
        <f t="shared" si="160"/>
        <v>7.9937089272658565E-2</v>
      </c>
      <c r="M1088" s="8">
        <f t="shared" si="160"/>
        <v>7.9404698105469698E-2</v>
      </c>
      <c r="P1088">
        <v>1086</v>
      </c>
      <c r="Q1088" s="8">
        <f t="shared" si="161"/>
        <v>7.7714681362373542E-2</v>
      </c>
      <c r="R1088" s="8">
        <f t="shared" si="161"/>
        <v>7.616962501756637E-2</v>
      </c>
      <c r="S1088" s="8">
        <f t="shared" si="161"/>
        <v>7.6937089272658563E-2</v>
      </c>
      <c r="T1088" s="8">
        <f t="shared" si="161"/>
        <v>7.6404698105469696E-2</v>
      </c>
      <c r="W1088">
        <v>1086</v>
      </c>
      <c r="X1088" s="4">
        <f t="shared" si="165"/>
        <v>7.8295088594933587E-2</v>
      </c>
      <c r="Y1088" s="4">
        <f t="shared" si="163"/>
        <v>7.8053475028465727E-2</v>
      </c>
      <c r="Z1088" s="4">
        <f t="shared" si="164"/>
        <v>7.7625451223508932E-2</v>
      </c>
    </row>
    <row r="1089" spans="1:26" x14ac:dyDescent="0.25">
      <c r="A1089" s="16">
        <f t="shared" si="162"/>
        <v>44622</v>
      </c>
      <c r="B1089">
        <f>+'[2]Ejercicio 1'!E1306</f>
        <v>1087</v>
      </c>
      <c r="C1089" s="5">
        <v>7.9214408503714279E-2</v>
      </c>
      <c r="D1089" s="4">
        <f t="shared" si="157"/>
        <v>7.7669362665416353E-2</v>
      </c>
      <c r="E1089" s="6">
        <f t="shared" si="158"/>
        <v>7.843682171882102E-2</v>
      </c>
      <c r="F1089" s="7">
        <f t="shared" si="159"/>
        <v>7.7904434163664132E-2</v>
      </c>
      <c r="I1089" s="10">
        <v>1087</v>
      </c>
      <c r="J1089" s="8">
        <f t="shared" si="160"/>
        <v>8.071440850371428E-2</v>
      </c>
      <c r="K1089" s="8">
        <f t="shared" si="160"/>
        <v>7.9169362665416354E-2</v>
      </c>
      <c r="L1089" s="8">
        <f t="shared" si="160"/>
        <v>7.9936821718821022E-2</v>
      </c>
      <c r="M1089" s="8">
        <f t="shared" si="160"/>
        <v>7.9404434163664134E-2</v>
      </c>
      <c r="P1089">
        <v>1087</v>
      </c>
      <c r="Q1089" s="8">
        <f t="shared" si="161"/>
        <v>7.7714408503714277E-2</v>
      </c>
      <c r="R1089" s="8">
        <f t="shared" si="161"/>
        <v>7.6169362665416351E-2</v>
      </c>
      <c r="S1089" s="8">
        <f t="shared" si="161"/>
        <v>7.6936821718821019E-2</v>
      </c>
      <c r="T1089" s="8">
        <f t="shared" si="161"/>
        <v>7.6404434163664131E-2</v>
      </c>
      <c r="W1089">
        <v>1087</v>
      </c>
      <c r="X1089" s="4">
        <f t="shared" si="165"/>
        <v>7.8300602344820142E-2</v>
      </c>
      <c r="Y1089" s="4">
        <f t="shared" si="163"/>
        <v>7.8067512525487215E-2</v>
      </c>
      <c r="Z1089" s="4">
        <f t="shared" si="164"/>
        <v>7.7624923314792191E-2</v>
      </c>
    </row>
    <row r="1090" spans="1:26" x14ac:dyDescent="0.25">
      <c r="A1090" s="16">
        <f t="shared" si="162"/>
        <v>44623</v>
      </c>
      <c r="B1090">
        <f>+'[2]Ejercicio 1'!E1307</f>
        <v>1088</v>
      </c>
      <c r="C1090" s="5">
        <v>7.9214135645055028E-2</v>
      </c>
      <c r="D1090" s="4">
        <f t="shared" si="157"/>
        <v>7.7669100313231612E-2</v>
      </c>
      <c r="E1090" s="6">
        <f t="shared" si="158"/>
        <v>7.8436554164965894E-2</v>
      </c>
      <c r="F1090" s="7">
        <f t="shared" si="159"/>
        <v>7.7904170221827176E-2</v>
      </c>
      <c r="I1090" s="10">
        <v>1088</v>
      </c>
      <c r="J1090" s="8">
        <f t="shared" si="160"/>
        <v>8.071413564505503E-2</v>
      </c>
      <c r="K1090" s="8">
        <f t="shared" si="160"/>
        <v>7.9169100313231613E-2</v>
      </c>
      <c r="L1090" s="8">
        <f t="shared" si="160"/>
        <v>7.9936554164965895E-2</v>
      </c>
      <c r="M1090" s="8">
        <f t="shared" ref="M1090:M1153" si="166">F1090+$O$1</f>
        <v>7.9404170221827178E-2</v>
      </c>
      <c r="P1090">
        <v>1088</v>
      </c>
      <c r="Q1090" s="8">
        <f t="shared" si="161"/>
        <v>7.7714135645055027E-2</v>
      </c>
      <c r="R1090" s="8">
        <f t="shared" si="161"/>
        <v>7.6169100313231611E-2</v>
      </c>
      <c r="S1090" s="8">
        <f t="shared" si="161"/>
        <v>7.6936554164965892E-2</v>
      </c>
      <c r="T1090" s="8">
        <f t="shared" ref="T1090:T1153" si="167">F1090-$O$1</f>
        <v>7.6404170221827175E-2</v>
      </c>
      <c r="W1090">
        <v>1088</v>
      </c>
      <c r="X1090" s="4">
        <f t="shared" si="165"/>
        <v>7.8306131151234151E-2</v>
      </c>
      <c r="Y1090" s="4">
        <f t="shared" si="163"/>
        <v>7.8081579584245484E-2</v>
      </c>
      <c r="Z1090" s="4">
        <f t="shared" si="164"/>
        <v>7.7624395405881327E-2</v>
      </c>
    </row>
    <row r="1091" spans="1:26" x14ac:dyDescent="0.25">
      <c r="A1091" s="16">
        <f t="shared" si="162"/>
        <v>44624</v>
      </c>
      <c r="B1091">
        <f>+'[2]Ejercicio 1'!E1308</f>
        <v>1089</v>
      </c>
      <c r="C1091" s="5">
        <v>7.9213862786395764E-2</v>
      </c>
      <c r="D1091" s="4">
        <f t="shared" ref="D1091:D1154" si="168">+LN((1+C1091*182/360)^(360/182))</f>
        <v>7.7668837961011955E-2</v>
      </c>
      <c r="E1091" s="6">
        <f t="shared" ref="E1091:E1154" si="169">Equivalencia_Tasas(C1091,182,91)</f>
        <v>7.8436286611093212E-2</v>
      </c>
      <c r="F1091" s="7">
        <f t="shared" ref="F1091:F1154" si="170">Equivalencia_Tasas(C1091,182,28)</f>
        <v>7.7903906279961674E-2</v>
      </c>
      <c r="I1091" s="10">
        <v>1089</v>
      </c>
      <c r="J1091" s="8">
        <f t="shared" ref="J1091:M1154" si="171">C1091+$O$1</f>
        <v>8.0713862786395765E-2</v>
      </c>
      <c r="K1091" s="8">
        <f t="shared" si="171"/>
        <v>7.9168837961011956E-2</v>
      </c>
      <c r="L1091" s="8">
        <f t="shared" si="171"/>
        <v>7.9936286611093213E-2</v>
      </c>
      <c r="M1091" s="8">
        <f t="shared" si="166"/>
        <v>7.9403906279961675E-2</v>
      </c>
      <c r="P1091">
        <v>1089</v>
      </c>
      <c r="Q1091" s="8">
        <f t="shared" ref="Q1091:T1154" si="172">C1091-$O$1</f>
        <v>7.7713862786395763E-2</v>
      </c>
      <c r="R1091" s="8">
        <f t="shared" si="172"/>
        <v>7.6168837961011954E-2</v>
      </c>
      <c r="S1091" s="8">
        <f t="shared" si="172"/>
        <v>7.693628661109321E-2</v>
      </c>
      <c r="T1091" s="8">
        <f t="shared" si="167"/>
        <v>7.6403906279961672E-2</v>
      </c>
      <c r="W1091">
        <v>1089</v>
      </c>
      <c r="X1091" s="4">
        <f t="shared" si="165"/>
        <v>7.8311675014318349E-2</v>
      </c>
      <c r="Y1091" s="4">
        <f t="shared" si="163"/>
        <v>7.8095676205120909E-2</v>
      </c>
      <c r="Z1091" s="4">
        <f t="shared" si="164"/>
        <v>7.7623867496887655E-2</v>
      </c>
    </row>
    <row r="1092" spans="1:26" x14ac:dyDescent="0.25">
      <c r="A1092" s="16">
        <f t="shared" si="162"/>
        <v>44625</v>
      </c>
      <c r="B1092">
        <f>+'[2]Ejercicio 1'!E1309</f>
        <v>1090</v>
      </c>
      <c r="C1092" s="5">
        <v>7.9213589927736514E-2</v>
      </c>
      <c r="D1092" s="4">
        <f t="shared" si="168"/>
        <v>7.766857560875777E-2</v>
      </c>
      <c r="E1092" s="6">
        <f t="shared" si="169"/>
        <v>7.843601905720296E-2</v>
      </c>
      <c r="F1092" s="7">
        <f t="shared" si="170"/>
        <v>7.7903642338067611E-2</v>
      </c>
      <c r="I1092" s="10">
        <v>1090</v>
      </c>
      <c r="J1092" s="8">
        <f t="shared" si="171"/>
        <v>8.0713589927736515E-2</v>
      </c>
      <c r="K1092" s="8">
        <f t="shared" si="171"/>
        <v>7.9168575608757771E-2</v>
      </c>
      <c r="L1092" s="8">
        <f t="shared" si="171"/>
        <v>7.9936019057202962E-2</v>
      </c>
      <c r="M1092" s="8">
        <f t="shared" si="166"/>
        <v>7.9403642338067612E-2</v>
      </c>
      <c r="P1092">
        <v>1090</v>
      </c>
      <c r="Q1092" s="8">
        <f t="shared" si="172"/>
        <v>7.7713589927736512E-2</v>
      </c>
      <c r="R1092" s="8">
        <f t="shared" si="172"/>
        <v>7.6168575608757769E-2</v>
      </c>
      <c r="S1092" s="8">
        <f t="shared" si="172"/>
        <v>7.6936019057202959E-2</v>
      </c>
      <c r="T1092" s="8">
        <f t="shared" si="167"/>
        <v>7.6403642338067609E-2</v>
      </c>
      <c r="W1092">
        <v>1090</v>
      </c>
      <c r="X1092" s="4">
        <f t="shared" si="165"/>
        <v>7.8317233934214622E-2</v>
      </c>
      <c r="Y1092" s="4">
        <f t="shared" si="163"/>
        <v>7.8109802388443783E-2</v>
      </c>
      <c r="Z1092" s="4">
        <f t="shared" si="164"/>
        <v>7.7623339587919685E-2</v>
      </c>
    </row>
    <row r="1093" spans="1:26" x14ac:dyDescent="0.25">
      <c r="A1093" s="16">
        <f t="shared" ref="A1093:A1156" si="173">+A1092+1</f>
        <v>44626</v>
      </c>
      <c r="B1093">
        <f>+'[2]Ejercicio 1'!E1310</f>
        <v>1091</v>
      </c>
      <c r="C1093" s="5">
        <v>7.9213317069077249E-2</v>
      </c>
      <c r="D1093" s="4">
        <f t="shared" si="168"/>
        <v>7.766831325646803E-2</v>
      </c>
      <c r="E1093" s="6">
        <f t="shared" si="169"/>
        <v>7.8435751503294265E-2</v>
      </c>
      <c r="F1093" s="7">
        <f t="shared" si="170"/>
        <v>7.7903378396145015E-2</v>
      </c>
      <c r="I1093" s="10">
        <v>1091</v>
      </c>
      <c r="J1093" s="8">
        <f t="shared" si="171"/>
        <v>8.0713317069077251E-2</v>
      </c>
      <c r="K1093" s="8">
        <f t="shared" si="171"/>
        <v>7.9168313256468031E-2</v>
      </c>
      <c r="L1093" s="8">
        <f t="shared" si="171"/>
        <v>7.9935751503294267E-2</v>
      </c>
      <c r="M1093" s="8">
        <f t="shared" si="166"/>
        <v>7.9403378396145016E-2</v>
      </c>
      <c r="P1093">
        <v>1091</v>
      </c>
      <c r="Q1093" s="8">
        <f t="shared" si="172"/>
        <v>7.7713317069077248E-2</v>
      </c>
      <c r="R1093" s="8">
        <f t="shared" si="172"/>
        <v>7.6168313256468029E-2</v>
      </c>
      <c r="S1093" s="8">
        <f t="shared" si="172"/>
        <v>7.6935751503294264E-2</v>
      </c>
      <c r="T1093" s="8">
        <f t="shared" si="167"/>
        <v>7.6403378396145014E-2</v>
      </c>
      <c r="W1093">
        <v>1091</v>
      </c>
      <c r="X1093" s="4">
        <f t="shared" si="165"/>
        <v>7.8322807911063053E-2</v>
      </c>
      <c r="Y1093" s="4">
        <f t="shared" si="163"/>
        <v>7.8123958134554902E-2</v>
      </c>
      <c r="Z1093" s="4">
        <f t="shared" si="164"/>
        <v>7.7622811678868933E-2</v>
      </c>
    </row>
    <row r="1094" spans="1:26" x14ac:dyDescent="0.25">
      <c r="A1094" s="16">
        <f t="shared" si="173"/>
        <v>44627</v>
      </c>
      <c r="B1094">
        <f>+'[2]Ejercicio 1'!E1311</f>
        <v>1092</v>
      </c>
      <c r="C1094" s="5">
        <v>7.9213044210417999E-2</v>
      </c>
      <c r="D1094" s="4">
        <f t="shared" si="168"/>
        <v>7.7668050904144192E-2</v>
      </c>
      <c r="E1094" s="6">
        <f t="shared" si="169"/>
        <v>7.8435483949368001E-2</v>
      </c>
      <c r="F1094" s="7">
        <f t="shared" si="170"/>
        <v>7.7903114454191E-2</v>
      </c>
      <c r="I1094" s="10">
        <v>1092</v>
      </c>
      <c r="J1094" s="8">
        <f t="shared" si="171"/>
        <v>8.0713044210418E-2</v>
      </c>
      <c r="K1094" s="8">
        <f t="shared" si="171"/>
        <v>7.9168050904144194E-2</v>
      </c>
      <c r="L1094" s="8">
        <f t="shared" si="171"/>
        <v>7.9935483949368002E-2</v>
      </c>
      <c r="M1094" s="8">
        <f t="shared" si="166"/>
        <v>7.9403114454191001E-2</v>
      </c>
      <c r="P1094">
        <v>1092</v>
      </c>
      <c r="Q1094" s="8">
        <f t="shared" si="172"/>
        <v>7.7713044210417997E-2</v>
      </c>
      <c r="R1094" s="8">
        <f t="shared" si="172"/>
        <v>7.6168050904144191E-2</v>
      </c>
      <c r="S1094" s="8">
        <f t="shared" si="172"/>
        <v>7.6935483949368E-2</v>
      </c>
      <c r="T1094" s="8">
        <f t="shared" si="167"/>
        <v>7.6403114454190998E-2</v>
      </c>
      <c r="W1094">
        <v>1092</v>
      </c>
      <c r="X1094" s="4">
        <f t="shared" si="165"/>
        <v>7.8328396945014742E-2</v>
      </c>
      <c r="Y1094" s="4">
        <f t="shared" si="163"/>
        <v>7.8138143443817948E-2</v>
      </c>
      <c r="Z1094" s="4">
        <f t="shared" si="164"/>
        <v>7.762228376962689E-2</v>
      </c>
    </row>
    <row r="1095" spans="1:26" x14ac:dyDescent="0.25">
      <c r="A1095" s="16">
        <f t="shared" si="173"/>
        <v>44628</v>
      </c>
      <c r="B1095">
        <f>+'[2]Ejercicio 1'!E1312</f>
        <v>1093</v>
      </c>
      <c r="C1095" s="5">
        <v>7.9212771351758735E-2</v>
      </c>
      <c r="D1095" s="4">
        <f t="shared" si="168"/>
        <v>7.7667788551785424E-2</v>
      </c>
      <c r="E1095" s="6">
        <f t="shared" si="169"/>
        <v>7.8435216395424168E-2</v>
      </c>
      <c r="F1095" s="7">
        <f t="shared" si="170"/>
        <v>7.7902850512205593E-2</v>
      </c>
      <c r="I1095" s="10">
        <v>1093</v>
      </c>
      <c r="J1095" s="8">
        <f t="shared" si="171"/>
        <v>8.0712771351758736E-2</v>
      </c>
      <c r="K1095" s="8">
        <f t="shared" si="171"/>
        <v>7.9167788551785426E-2</v>
      </c>
      <c r="L1095" s="8">
        <f t="shared" si="171"/>
        <v>7.9935216395424169E-2</v>
      </c>
      <c r="M1095" s="8">
        <f t="shared" si="166"/>
        <v>7.9402850512205594E-2</v>
      </c>
      <c r="P1095">
        <v>1093</v>
      </c>
      <c r="Q1095" s="8">
        <f t="shared" si="172"/>
        <v>7.7712771351758733E-2</v>
      </c>
      <c r="R1095" s="8">
        <f t="shared" si="172"/>
        <v>7.6167788551785423E-2</v>
      </c>
      <c r="S1095" s="8">
        <f t="shared" si="172"/>
        <v>7.6935216395424166E-2</v>
      </c>
      <c r="T1095" s="8">
        <f t="shared" si="167"/>
        <v>7.6402850512205592E-2</v>
      </c>
      <c r="W1095">
        <v>1093</v>
      </c>
      <c r="X1095" s="4">
        <f t="shared" si="165"/>
        <v>7.8334001036209369E-2</v>
      </c>
      <c r="Y1095" s="4">
        <f t="shared" si="163"/>
        <v>7.8152358316586054E-2</v>
      </c>
      <c r="Z1095" s="4">
        <f t="shared" si="164"/>
        <v>7.7621755860296363E-2</v>
      </c>
    </row>
    <row r="1096" spans="1:26" x14ac:dyDescent="0.25">
      <c r="A1096" s="16">
        <f t="shared" si="173"/>
        <v>44629</v>
      </c>
      <c r="B1096">
        <f>+'[2]Ejercicio 1'!E1313</f>
        <v>1094</v>
      </c>
      <c r="C1096" s="5">
        <v>7.9212498493099484E-2</v>
      </c>
      <c r="D1096" s="4">
        <f t="shared" si="168"/>
        <v>7.7667526199391934E-2</v>
      </c>
      <c r="E1096" s="6">
        <f t="shared" si="169"/>
        <v>7.8434948841462765E-2</v>
      </c>
      <c r="F1096" s="7">
        <f t="shared" si="170"/>
        <v>7.7902586570194485E-2</v>
      </c>
      <c r="I1096" s="10">
        <v>1094</v>
      </c>
      <c r="J1096" s="8">
        <f t="shared" si="171"/>
        <v>8.0712498493099485E-2</v>
      </c>
      <c r="K1096" s="8">
        <f t="shared" si="171"/>
        <v>7.9167526199391935E-2</v>
      </c>
      <c r="L1096" s="8">
        <f t="shared" si="171"/>
        <v>7.9934948841462766E-2</v>
      </c>
      <c r="M1096" s="8">
        <f t="shared" si="166"/>
        <v>7.9402586570194486E-2</v>
      </c>
      <c r="P1096">
        <v>1094</v>
      </c>
      <c r="Q1096" s="8">
        <f t="shared" si="172"/>
        <v>7.7712498493099483E-2</v>
      </c>
      <c r="R1096" s="8">
        <f t="shared" si="172"/>
        <v>7.6167526199391933E-2</v>
      </c>
      <c r="S1096" s="8">
        <f t="shared" si="172"/>
        <v>7.6934948841462764E-2</v>
      </c>
      <c r="T1096" s="8">
        <f t="shared" si="167"/>
        <v>7.6402586570194483E-2</v>
      </c>
      <c r="W1096">
        <v>1094</v>
      </c>
      <c r="X1096" s="4">
        <f t="shared" si="165"/>
        <v>7.8339620184790529E-2</v>
      </c>
      <c r="Y1096" s="4">
        <f t="shared" si="163"/>
        <v>7.8166602753220238E-2</v>
      </c>
      <c r="Z1096" s="4">
        <f t="shared" si="164"/>
        <v>7.7621227950997226E-2</v>
      </c>
    </row>
    <row r="1097" spans="1:26" x14ac:dyDescent="0.25">
      <c r="A1097" s="16">
        <f t="shared" si="173"/>
        <v>44630</v>
      </c>
      <c r="B1097">
        <f>+'[2]Ejercicio 1'!E1314</f>
        <v>1095</v>
      </c>
      <c r="C1097" s="5">
        <v>7.9212225634440234E-2</v>
      </c>
      <c r="D1097" s="4">
        <f t="shared" si="168"/>
        <v>7.7667263846963513E-2</v>
      </c>
      <c r="E1097" s="6">
        <f t="shared" si="169"/>
        <v>7.8434681287483793E-2</v>
      </c>
      <c r="F1097" s="7">
        <f t="shared" si="170"/>
        <v>7.7902322628151985E-2</v>
      </c>
      <c r="I1097" s="10">
        <v>1095</v>
      </c>
      <c r="J1097" s="8">
        <f t="shared" si="171"/>
        <v>8.0712225634440235E-2</v>
      </c>
      <c r="K1097" s="8">
        <f t="shared" si="171"/>
        <v>7.9167263846963515E-2</v>
      </c>
      <c r="L1097" s="8">
        <f t="shared" si="171"/>
        <v>7.9934681287483794E-2</v>
      </c>
      <c r="M1097" s="8">
        <f t="shared" si="166"/>
        <v>7.9402322628151986E-2</v>
      </c>
      <c r="P1097">
        <v>1095</v>
      </c>
      <c r="Q1097" s="8">
        <f t="shared" si="172"/>
        <v>7.7712225634440232E-2</v>
      </c>
      <c r="R1097" s="8">
        <f t="shared" si="172"/>
        <v>7.6167263846963512E-2</v>
      </c>
      <c r="S1097" s="8">
        <f t="shared" si="172"/>
        <v>7.6934681287483792E-2</v>
      </c>
      <c r="T1097" s="8">
        <f t="shared" si="167"/>
        <v>7.6402322628151983E-2</v>
      </c>
      <c r="W1097">
        <v>1095</v>
      </c>
      <c r="X1097" s="4">
        <f t="shared" si="165"/>
        <v>7.8345254390900981E-2</v>
      </c>
      <c r="Y1097" s="4">
        <f t="shared" si="163"/>
        <v>7.8166067646888243E-2</v>
      </c>
      <c r="Z1097" s="4">
        <f t="shared" si="164"/>
        <v>7.762070004161245E-2</v>
      </c>
    </row>
    <row r="1098" spans="1:26" x14ac:dyDescent="0.25">
      <c r="A1098" s="16">
        <f t="shared" si="173"/>
        <v>44631</v>
      </c>
      <c r="B1098">
        <f>+'[2]Ejercicio 1'!E1315</f>
        <v>1096</v>
      </c>
      <c r="C1098" s="5">
        <v>7.9211952775780969E-2</v>
      </c>
      <c r="D1098" s="4">
        <f t="shared" si="168"/>
        <v>7.7667001494500565E-2</v>
      </c>
      <c r="E1098" s="6">
        <f t="shared" si="169"/>
        <v>7.8434413733486363E-2</v>
      </c>
      <c r="F1098" s="7">
        <f t="shared" si="170"/>
        <v>7.7902058686078066E-2</v>
      </c>
      <c r="I1098" s="10">
        <v>1096</v>
      </c>
      <c r="J1098" s="8">
        <f t="shared" si="171"/>
        <v>8.0711952775780971E-2</v>
      </c>
      <c r="K1098" s="8">
        <f t="shared" si="171"/>
        <v>7.9167001494500566E-2</v>
      </c>
      <c r="L1098" s="8">
        <f t="shared" si="171"/>
        <v>7.9934413733486365E-2</v>
      </c>
      <c r="M1098" s="8">
        <f t="shared" si="166"/>
        <v>7.9402058686078067E-2</v>
      </c>
      <c r="P1098">
        <v>1096</v>
      </c>
      <c r="Q1098" s="8">
        <f t="shared" si="172"/>
        <v>7.7711952775780968E-2</v>
      </c>
      <c r="R1098" s="8">
        <f t="shared" si="172"/>
        <v>7.6167001494500564E-2</v>
      </c>
      <c r="S1098" s="8">
        <f t="shared" si="172"/>
        <v>7.6934413733486362E-2</v>
      </c>
      <c r="T1098" s="8">
        <f t="shared" si="167"/>
        <v>7.6402058686078064E-2</v>
      </c>
      <c r="W1098">
        <v>1096</v>
      </c>
      <c r="X1098" s="4">
        <f t="shared" si="165"/>
        <v>7.8350903654689608E-2</v>
      </c>
      <c r="Y1098" s="4">
        <f t="shared" si="163"/>
        <v>7.8165532540500904E-2</v>
      </c>
      <c r="Z1098" s="4">
        <f t="shared" si="164"/>
        <v>7.7620172132033538E-2</v>
      </c>
    </row>
    <row r="1099" spans="1:26" x14ac:dyDescent="0.25">
      <c r="A1099" s="16">
        <f t="shared" si="173"/>
        <v>44632</v>
      </c>
      <c r="B1099">
        <f>+'[2]Ejercicio 1'!E1316</f>
        <v>1097</v>
      </c>
      <c r="C1099" s="5">
        <v>7.9211679917121719E-2</v>
      </c>
      <c r="D1099" s="4">
        <f t="shared" si="168"/>
        <v>7.7666739142002089E-2</v>
      </c>
      <c r="E1099" s="6">
        <f t="shared" si="169"/>
        <v>7.8434146179471378E-2</v>
      </c>
      <c r="F1099" s="7">
        <f t="shared" si="170"/>
        <v>7.7901794743975614E-2</v>
      </c>
      <c r="I1099" s="10">
        <v>1097</v>
      </c>
      <c r="J1099" s="8">
        <f t="shared" si="171"/>
        <v>8.071167991712172E-2</v>
      </c>
      <c r="K1099" s="8">
        <f t="shared" si="171"/>
        <v>7.9166739142002091E-2</v>
      </c>
      <c r="L1099" s="8">
        <f t="shared" si="171"/>
        <v>7.993414617947138E-2</v>
      </c>
      <c r="M1099" s="8">
        <f t="shared" si="166"/>
        <v>7.9401794743975615E-2</v>
      </c>
      <c r="P1099">
        <v>1097</v>
      </c>
      <c r="Q1099" s="8">
        <f t="shared" si="172"/>
        <v>7.7711679917121718E-2</v>
      </c>
      <c r="R1099" s="8">
        <f t="shared" si="172"/>
        <v>7.6166739142002088E-2</v>
      </c>
      <c r="S1099" s="8">
        <f t="shared" si="172"/>
        <v>7.6934146179471377E-2</v>
      </c>
      <c r="T1099" s="8">
        <f t="shared" si="167"/>
        <v>7.6401794743975612E-2</v>
      </c>
      <c r="W1099">
        <v>1097</v>
      </c>
      <c r="X1099" s="4">
        <f t="shared" si="165"/>
        <v>7.8356567976296532E-2</v>
      </c>
      <c r="Y1099" s="4">
        <f t="shared" si="163"/>
        <v>7.8164997434088987E-2</v>
      </c>
      <c r="Z1099" s="4">
        <f t="shared" si="164"/>
        <v>7.7619644222371845E-2</v>
      </c>
    </row>
    <row r="1100" spans="1:26" x14ac:dyDescent="0.25">
      <c r="A1100" s="16">
        <f t="shared" si="173"/>
        <v>44633</v>
      </c>
      <c r="B1100">
        <f>+'[2]Ejercicio 1'!E1317</f>
        <v>1098</v>
      </c>
      <c r="C1100" s="5">
        <v>7.9211407058462455E-2</v>
      </c>
      <c r="D1100" s="4">
        <f t="shared" si="168"/>
        <v>7.7666476789469488E-2</v>
      </c>
      <c r="E1100" s="6">
        <f t="shared" si="169"/>
        <v>7.8433878625438824E-2</v>
      </c>
      <c r="F1100" s="7">
        <f t="shared" si="170"/>
        <v>7.7901530801844601E-2</v>
      </c>
      <c r="I1100" s="10">
        <v>1098</v>
      </c>
      <c r="J1100" s="8">
        <f t="shared" si="171"/>
        <v>8.0711407058462456E-2</v>
      </c>
      <c r="K1100" s="8">
        <f t="shared" si="171"/>
        <v>7.9166476789469489E-2</v>
      </c>
      <c r="L1100" s="8">
        <f t="shared" si="171"/>
        <v>7.9933878625438826E-2</v>
      </c>
      <c r="M1100" s="8">
        <f t="shared" si="166"/>
        <v>7.9401530801844603E-2</v>
      </c>
      <c r="P1100">
        <v>1098</v>
      </c>
      <c r="Q1100" s="8">
        <f t="shared" si="172"/>
        <v>7.7711407058462453E-2</v>
      </c>
      <c r="R1100" s="8">
        <f t="shared" si="172"/>
        <v>7.6166476789469487E-2</v>
      </c>
      <c r="S1100" s="8">
        <f t="shared" si="172"/>
        <v>7.6933878625438823E-2</v>
      </c>
      <c r="T1100" s="8">
        <f t="shared" si="167"/>
        <v>7.64015308018446E-2</v>
      </c>
      <c r="W1100">
        <v>1098</v>
      </c>
      <c r="X1100" s="4">
        <f t="shared" si="165"/>
        <v>7.8362247355871953E-2</v>
      </c>
      <c r="Y1100" s="4">
        <f t="shared" si="163"/>
        <v>7.8164462327640155E-2</v>
      </c>
      <c r="Z1100" s="4">
        <f t="shared" si="164"/>
        <v>7.7619116312738698E-2</v>
      </c>
    </row>
    <row r="1101" spans="1:26" x14ac:dyDescent="0.25">
      <c r="A1101" s="16">
        <f t="shared" si="173"/>
        <v>44634</v>
      </c>
      <c r="B1101">
        <f>+'[2]Ejercicio 1'!E1318</f>
        <v>1099</v>
      </c>
      <c r="C1101" s="5">
        <v>7.9211134199803204E-2</v>
      </c>
      <c r="D1101" s="4">
        <f t="shared" si="168"/>
        <v>7.766621443690197E-2</v>
      </c>
      <c r="E1101" s="6">
        <f t="shared" si="169"/>
        <v>7.8433611071388701E-2</v>
      </c>
      <c r="F1101" s="7">
        <f t="shared" si="170"/>
        <v>7.7901266859685042E-2</v>
      </c>
      <c r="I1101" s="10">
        <v>1099</v>
      </c>
      <c r="J1101" s="8">
        <f t="shared" si="171"/>
        <v>8.0711134199803206E-2</v>
      </c>
      <c r="K1101" s="8">
        <f t="shared" si="171"/>
        <v>7.9166214436901972E-2</v>
      </c>
      <c r="L1101" s="8">
        <f t="shared" si="171"/>
        <v>7.9933611071388702E-2</v>
      </c>
      <c r="M1101" s="8">
        <f t="shared" si="166"/>
        <v>7.9401266859685043E-2</v>
      </c>
      <c r="P1101">
        <v>1099</v>
      </c>
      <c r="Q1101" s="8">
        <f t="shared" si="172"/>
        <v>7.7711134199803203E-2</v>
      </c>
      <c r="R1101" s="8">
        <f t="shared" si="172"/>
        <v>7.6166214436901969E-2</v>
      </c>
      <c r="S1101" s="8">
        <f t="shared" si="172"/>
        <v>7.6933611071388699E-2</v>
      </c>
      <c r="T1101" s="8">
        <f t="shared" si="167"/>
        <v>7.6401266859685041E-2</v>
      </c>
      <c r="W1101">
        <v>1099</v>
      </c>
      <c r="X1101" s="4">
        <f t="shared" si="165"/>
        <v>7.8367941793559492E-2</v>
      </c>
      <c r="Y1101" s="4">
        <f t="shared" si="163"/>
        <v>7.8163927221156199E-2</v>
      </c>
      <c r="Z1101" s="4">
        <f t="shared" si="164"/>
        <v>7.7618588403022756E-2</v>
      </c>
    </row>
    <row r="1102" spans="1:26" x14ac:dyDescent="0.25">
      <c r="A1102" s="16">
        <f t="shared" si="173"/>
        <v>44635</v>
      </c>
      <c r="B1102">
        <f>+'[2]Ejercicio 1'!E1319</f>
        <v>1100</v>
      </c>
      <c r="C1102" s="5">
        <v>7.921086134114394E-2</v>
      </c>
      <c r="D1102" s="4">
        <f t="shared" si="168"/>
        <v>7.7665952084299522E-2</v>
      </c>
      <c r="E1102" s="6">
        <f t="shared" si="169"/>
        <v>7.8433343517321008E-2</v>
      </c>
      <c r="F1102" s="7">
        <f t="shared" si="170"/>
        <v>7.7901002917494092E-2</v>
      </c>
      <c r="I1102" s="10">
        <v>1100</v>
      </c>
      <c r="J1102" s="8">
        <f t="shared" si="171"/>
        <v>8.0710861341143941E-2</v>
      </c>
      <c r="K1102" s="8">
        <f t="shared" si="171"/>
        <v>7.9165952084299523E-2</v>
      </c>
      <c r="L1102" s="8">
        <f t="shared" si="171"/>
        <v>7.9933343517321009E-2</v>
      </c>
      <c r="M1102" s="8">
        <f t="shared" si="166"/>
        <v>7.9401002917494093E-2</v>
      </c>
      <c r="P1102">
        <v>1100</v>
      </c>
      <c r="Q1102" s="8">
        <f t="shared" si="172"/>
        <v>7.7710861341143939E-2</v>
      </c>
      <c r="R1102" s="8">
        <f t="shared" si="172"/>
        <v>7.6165952084299521E-2</v>
      </c>
      <c r="S1102" s="8">
        <f t="shared" si="172"/>
        <v>7.6933343517321007E-2</v>
      </c>
      <c r="T1102" s="8">
        <f t="shared" si="167"/>
        <v>7.640100291749409E-2</v>
      </c>
      <c r="W1102">
        <v>1100</v>
      </c>
      <c r="X1102" s="4">
        <f t="shared" si="165"/>
        <v>7.8373651289502771E-2</v>
      </c>
      <c r="Y1102" s="4">
        <f t="shared" si="163"/>
        <v>7.8163392114637992E-2</v>
      </c>
      <c r="Z1102" s="4">
        <f t="shared" si="164"/>
        <v>7.7618060493109819E-2</v>
      </c>
    </row>
    <row r="1103" spans="1:26" x14ac:dyDescent="0.25">
      <c r="A1103" s="16">
        <f t="shared" si="173"/>
        <v>44636</v>
      </c>
      <c r="B1103">
        <f>+'[2]Ejercicio 1'!E1320</f>
        <v>1101</v>
      </c>
      <c r="C1103" s="5">
        <v>7.921058848248469E-2</v>
      </c>
      <c r="D1103" s="4">
        <f t="shared" si="168"/>
        <v>7.7665689731662546E-2</v>
      </c>
      <c r="E1103" s="6">
        <f t="shared" si="169"/>
        <v>7.8433075963234872E-2</v>
      </c>
      <c r="F1103" s="7">
        <f t="shared" si="170"/>
        <v>7.7900738975271722E-2</v>
      </c>
      <c r="I1103" s="10">
        <v>1101</v>
      </c>
      <c r="J1103" s="8">
        <f t="shared" si="171"/>
        <v>8.0710588482484691E-2</v>
      </c>
      <c r="K1103" s="8">
        <f t="shared" si="171"/>
        <v>7.9165689731662547E-2</v>
      </c>
      <c r="L1103" s="8">
        <f t="shared" si="171"/>
        <v>7.9933075963234873E-2</v>
      </c>
      <c r="M1103" s="8">
        <f t="shared" si="166"/>
        <v>7.9400738975271723E-2</v>
      </c>
      <c r="P1103">
        <v>1101</v>
      </c>
      <c r="Q1103" s="8">
        <f t="shared" si="172"/>
        <v>7.7710588482484688E-2</v>
      </c>
      <c r="R1103" s="8">
        <f t="shared" si="172"/>
        <v>7.6165689731662545E-2</v>
      </c>
      <c r="S1103" s="8">
        <f t="shared" si="172"/>
        <v>7.693307596323487E-2</v>
      </c>
      <c r="T1103" s="8">
        <f t="shared" si="167"/>
        <v>7.640073897527172E-2</v>
      </c>
      <c r="W1103">
        <v>1101</v>
      </c>
      <c r="X1103" s="4">
        <f t="shared" si="165"/>
        <v>7.8379375843852447E-2</v>
      </c>
      <c r="Y1103" s="4">
        <f t="shared" si="163"/>
        <v>7.816285700808287E-2</v>
      </c>
      <c r="Z1103" s="4">
        <f t="shared" si="164"/>
        <v>7.7617532583114102E-2</v>
      </c>
    </row>
    <row r="1104" spans="1:26" x14ac:dyDescent="0.25">
      <c r="A1104" s="16">
        <f t="shared" si="173"/>
        <v>44637</v>
      </c>
      <c r="B1104">
        <f>+'[2]Ejercicio 1'!E1321</f>
        <v>1102</v>
      </c>
      <c r="C1104" s="5">
        <v>7.9210315623825425E-2</v>
      </c>
      <c r="D1104" s="4">
        <f t="shared" si="168"/>
        <v>7.766542737899064E-2</v>
      </c>
      <c r="E1104" s="6">
        <f t="shared" si="169"/>
        <v>7.8432808409131166E-2</v>
      </c>
      <c r="F1104" s="7">
        <f t="shared" si="170"/>
        <v>7.7900475033023664E-2</v>
      </c>
      <c r="I1104" s="10">
        <v>1102</v>
      </c>
      <c r="J1104" s="8">
        <f t="shared" si="171"/>
        <v>8.0710315623825427E-2</v>
      </c>
      <c r="K1104" s="8">
        <f t="shared" si="171"/>
        <v>7.9165427378990641E-2</v>
      </c>
      <c r="L1104" s="8">
        <f t="shared" si="171"/>
        <v>7.9932808409131167E-2</v>
      </c>
      <c r="M1104" s="8">
        <f t="shared" si="166"/>
        <v>7.9400475033023665E-2</v>
      </c>
      <c r="P1104">
        <v>1102</v>
      </c>
      <c r="Q1104" s="8">
        <f t="shared" si="172"/>
        <v>7.7710315623825424E-2</v>
      </c>
      <c r="R1104" s="8">
        <f t="shared" si="172"/>
        <v>7.6165427378990638E-2</v>
      </c>
      <c r="S1104" s="8">
        <f t="shared" si="172"/>
        <v>7.6932808409131165E-2</v>
      </c>
      <c r="T1104" s="8">
        <f t="shared" si="167"/>
        <v>7.6400475033023663E-2</v>
      </c>
      <c r="W1104">
        <v>1102</v>
      </c>
      <c r="X1104" s="4">
        <f t="shared" si="165"/>
        <v>7.8385115456753446E-2</v>
      </c>
      <c r="Y1104" s="4">
        <f t="shared" si="163"/>
        <v>7.8162321901482965E-2</v>
      </c>
      <c r="Z1104" s="4">
        <f t="shared" si="164"/>
        <v>7.761700467314693E-2</v>
      </c>
    </row>
    <row r="1105" spans="1:26" x14ac:dyDescent="0.25">
      <c r="A1105" s="16">
        <f t="shared" si="173"/>
        <v>44638</v>
      </c>
      <c r="B1105">
        <f>+'[2]Ejercicio 1'!E1322</f>
        <v>1103</v>
      </c>
      <c r="C1105" s="5">
        <v>7.9210042765166175E-2</v>
      </c>
      <c r="D1105" s="4">
        <f t="shared" si="168"/>
        <v>7.76651650262834E-2</v>
      </c>
      <c r="E1105" s="6">
        <f t="shared" si="169"/>
        <v>7.8432540855009891E-2</v>
      </c>
      <c r="F1105" s="7">
        <f t="shared" si="170"/>
        <v>7.7900211090741342E-2</v>
      </c>
      <c r="I1105" s="10">
        <v>1103</v>
      </c>
      <c r="J1105" s="8">
        <f t="shared" si="171"/>
        <v>8.0710042765166176E-2</v>
      </c>
      <c r="K1105" s="8">
        <f t="shared" si="171"/>
        <v>7.9165165026283402E-2</v>
      </c>
      <c r="L1105" s="8">
        <f t="shared" si="171"/>
        <v>7.9932540855009893E-2</v>
      </c>
      <c r="M1105" s="8">
        <f t="shared" si="166"/>
        <v>7.9400211090741343E-2</v>
      </c>
      <c r="P1105">
        <v>1103</v>
      </c>
      <c r="Q1105" s="8">
        <f t="shared" si="172"/>
        <v>7.7710042765166173E-2</v>
      </c>
      <c r="R1105" s="8">
        <f t="shared" si="172"/>
        <v>7.6165165026283399E-2</v>
      </c>
      <c r="S1105" s="8">
        <f t="shared" si="172"/>
        <v>7.693254085500989E-2</v>
      </c>
      <c r="T1105" s="8">
        <f t="shared" si="167"/>
        <v>7.6400211090741341E-2</v>
      </c>
      <c r="W1105">
        <v>1103</v>
      </c>
      <c r="X1105" s="4">
        <f t="shared" si="165"/>
        <v>7.8390870128348958E-2</v>
      </c>
      <c r="Y1105" s="4">
        <f t="shared" si="163"/>
        <v>7.816178679485758E-2</v>
      </c>
      <c r="Z1105" s="4">
        <f t="shared" si="164"/>
        <v>7.7616476762979933E-2</v>
      </c>
    </row>
    <row r="1106" spans="1:26" x14ac:dyDescent="0.25">
      <c r="A1106" s="16">
        <f t="shared" si="173"/>
        <v>44639</v>
      </c>
      <c r="B1106">
        <f>+'[2]Ejercicio 1'!E1323</f>
        <v>1104</v>
      </c>
      <c r="C1106" s="5">
        <v>7.9209769906506911E-2</v>
      </c>
      <c r="D1106" s="4">
        <f t="shared" si="168"/>
        <v>7.7664902673541855E-2</v>
      </c>
      <c r="E1106" s="6">
        <f t="shared" si="169"/>
        <v>7.8432273300871047E-2</v>
      </c>
      <c r="F1106" s="7">
        <f t="shared" si="170"/>
        <v>7.7899947148433332E-2</v>
      </c>
      <c r="I1106" s="10">
        <v>1104</v>
      </c>
      <c r="J1106" s="8">
        <f t="shared" si="171"/>
        <v>8.0709769906506912E-2</v>
      </c>
      <c r="K1106" s="8">
        <f t="shared" si="171"/>
        <v>7.9164902673541857E-2</v>
      </c>
      <c r="L1106" s="8">
        <f t="shared" si="171"/>
        <v>7.9932273300871048E-2</v>
      </c>
      <c r="M1106" s="8">
        <f t="shared" si="166"/>
        <v>7.9399947148433334E-2</v>
      </c>
      <c r="P1106">
        <v>1104</v>
      </c>
      <c r="Q1106" s="8">
        <f t="shared" si="172"/>
        <v>7.7709769906506909E-2</v>
      </c>
      <c r="R1106" s="8">
        <f t="shared" si="172"/>
        <v>7.6164902673541854E-2</v>
      </c>
      <c r="S1106" s="8">
        <f t="shared" si="172"/>
        <v>7.6932273300871046E-2</v>
      </c>
      <c r="T1106" s="8">
        <f t="shared" si="167"/>
        <v>7.6399947148433331E-2</v>
      </c>
      <c r="W1106">
        <v>1104</v>
      </c>
      <c r="X1106" s="4">
        <f t="shared" si="165"/>
        <v>7.8396639858790945E-2</v>
      </c>
      <c r="Y1106" s="4">
        <f t="shared" si="163"/>
        <v>7.8161251688206729E-2</v>
      </c>
      <c r="Z1106" s="4">
        <f t="shared" si="164"/>
        <v>7.761594885273583E-2</v>
      </c>
    </row>
    <row r="1107" spans="1:26" x14ac:dyDescent="0.25">
      <c r="A1107" s="16">
        <f t="shared" si="173"/>
        <v>44640</v>
      </c>
      <c r="B1107">
        <f>+'[2]Ejercicio 1'!E1324</f>
        <v>1105</v>
      </c>
      <c r="C1107" s="5">
        <v>7.920949704784766E-2</v>
      </c>
      <c r="D1107" s="4">
        <f t="shared" si="168"/>
        <v>7.7664640320765574E-2</v>
      </c>
      <c r="E1107" s="6">
        <f t="shared" si="169"/>
        <v>7.8432005746713759E-2</v>
      </c>
      <c r="F1107" s="7">
        <f t="shared" si="170"/>
        <v>7.7899683206093931E-2</v>
      </c>
      <c r="I1107" s="10">
        <v>1105</v>
      </c>
      <c r="J1107" s="8">
        <f t="shared" si="171"/>
        <v>8.0709497047847661E-2</v>
      </c>
      <c r="K1107" s="8">
        <f t="shared" si="171"/>
        <v>7.9164640320765575E-2</v>
      </c>
      <c r="L1107" s="8">
        <f t="shared" si="171"/>
        <v>7.9932005746713761E-2</v>
      </c>
      <c r="M1107" s="8">
        <f t="shared" si="166"/>
        <v>7.9399683206093932E-2</v>
      </c>
      <c r="P1107">
        <v>1105</v>
      </c>
      <c r="Q1107" s="8">
        <f t="shared" si="172"/>
        <v>7.7709497047847659E-2</v>
      </c>
      <c r="R1107" s="8">
        <f t="shared" si="172"/>
        <v>7.6164640320765573E-2</v>
      </c>
      <c r="S1107" s="8">
        <f t="shared" si="172"/>
        <v>7.6932005746713758E-2</v>
      </c>
      <c r="T1107" s="8">
        <f t="shared" si="167"/>
        <v>7.639968320609393E-2</v>
      </c>
      <c r="W1107">
        <v>1105</v>
      </c>
      <c r="X1107" s="4">
        <f t="shared" si="165"/>
        <v>7.8402424648227872E-2</v>
      </c>
      <c r="Y1107" s="4">
        <f t="shared" si="163"/>
        <v>7.8160716581500519E-2</v>
      </c>
      <c r="Z1107" s="4">
        <f t="shared" si="164"/>
        <v>7.7615420942514585E-2</v>
      </c>
    </row>
    <row r="1108" spans="1:26" x14ac:dyDescent="0.25">
      <c r="A1108" s="16">
        <f t="shared" si="173"/>
        <v>44641</v>
      </c>
      <c r="B1108">
        <f>+'[2]Ejercicio 1'!E1325</f>
        <v>1106</v>
      </c>
      <c r="C1108" s="5">
        <v>7.920922418918841E-2</v>
      </c>
      <c r="D1108" s="4">
        <f t="shared" si="168"/>
        <v>7.766437796795457E-2</v>
      </c>
      <c r="E1108" s="6">
        <f t="shared" si="169"/>
        <v>7.8431738192539777E-2</v>
      </c>
      <c r="F1108" s="7">
        <f t="shared" si="170"/>
        <v>7.7899419263725969E-2</v>
      </c>
      <c r="I1108" s="10">
        <v>1106</v>
      </c>
      <c r="J1108" s="8">
        <f t="shared" si="171"/>
        <v>8.0709224189188411E-2</v>
      </c>
      <c r="K1108" s="8">
        <f t="shared" si="171"/>
        <v>7.9164377967954572E-2</v>
      </c>
      <c r="L1108" s="8">
        <f t="shared" si="171"/>
        <v>7.9931738192539778E-2</v>
      </c>
      <c r="M1108" s="8">
        <f t="shared" si="166"/>
        <v>7.939941926372597E-2</v>
      </c>
      <c r="P1108">
        <v>1106</v>
      </c>
      <c r="Q1108" s="8">
        <f t="shared" si="172"/>
        <v>7.7709224189188408E-2</v>
      </c>
      <c r="R1108" s="8">
        <f t="shared" si="172"/>
        <v>7.6164377967954569E-2</v>
      </c>
      <c r="S1108" s="8">
        <f t="shared" si="172"/>
        <v>7.6931738192539775E-2</v>
      </c>
      <c r="T1108" s="8">
        <f t="shared" si="167"/>
        <v>7.6399419263725968E-2</v>
      </c>
      <c r="W1108">
        <v>1106</v>
      </c>
      <c r="X1108" s="4">
        <f t="shared" si="165"/>
        <v>7.8408224496805096E-2</v>
      </c>
      <c r="Y1108" s="4">
        <f t="shared" si="163"/>
        <v>7.8160181474768858E-2</v>
      </c>
      <c r="Z1108" s="4">
        <f t="shared" si="164"/>
        <v>7.7614893032104906E-2</v>
      </c>
    </row>
    <row r="1109" spans="1:26" x14ac:dyDescent="0.25">
      <c r="A1109" s="16">
        <f t="shared" si="173"/>
        <v>44642</v>
      </c>
      <c r="B1109">
        <f>+'[2]Ejercicio 1'!E1326</f>
        <v>1107</v>
      </c>
      <c r="C1109" s="5">
        <v>7.9208951330529145E-2</v>
      </c>
      <c r="D1109" s="4">
        <f t="shared" si="168"/>
        <v>7.766411561510865E-2</v>
      </c>
      <c r="E1109" s="6">
        <f t="shared" si="169"/>
        <v>7.843147063834735E-2</v>
      </c>
      <c r="F1109" s="7">
        <f t="shared" si="170"/>
        <v>7.7899155321326602E-2</v>
      </c>
      <c r="I1109" s="10">
        <v>1107</v>
      </c>
      <c r="J1109" s="8">
        <f t="shared" si="171"/>
        <v>8.0708951330529147E-2</v>
      </c>
      <c r="K1109" s="8">
        <f t="shared" si="171"/>
        <v>7.9164115615108652E-2</v>
      </c>
      <c r="L1109" s="8">
        <f t="shared" si="171"/>
        <v>7.9931470638347352E-2</v>
      </c>
      <c r="M1109" s="8">
        <f t="shared" si="166"/>
        <v>7.9399155321326603E-2</v>
      </c>
      <c r="P1109">
        <v>1107</v>
      </c>
      <c r="Q1109" s="8">
        <f t="shared" si="172"/>
        <v>7.7708951330529144E-2</v>
      </c>
      <c r="R1109" s="8">
        <f t="shared" si="172"/>
        <v>7.6164115615108649E-2</v>
      </c>
      <c r="S1109" s="8">
        <f t="shared" si="172"/>
        <v>7.6931470638347349E-2</v>
      </c>
      <c r="T1109" s="8">
        <f t="shared" si="167"/>
        <v>7.6399155321326601E-2</v>
      </c>
      <c r="W1109">
        <v>1107</v>
      </c>
      <c r="X1109" s="4">
        <f t="shared" si="165"/>
        <v>7.8414039404672412E-2</v>
      </c>
      <c r="Y1109" s="4">
        <f t="shared" si="163"/>
        <v>7.815964636800117E-2</v>
      </c>
      <c r="Z1109" s="4">
        <f t="shared" si="164"/>
        <v>7.7614365121718085E-2</v>
      </c>
    </row>
    <row r="1110" spans="1:26" x14ac:dyDescent="0.25">
      <c r="A1110" s="16">
        <f t="shared" si="173"/>
        <v>44643</v>
      </c>
      <c r="B1110">
        <f>+'[2]Ejercicio 1'!E1327</f>
        <v>1108</v>
      </c>
      <c r="C1110" s="5">
        <v>7.9208678471869895E-2</v>
      </c>
      <c r="D1110" s="4">
        <f t="shared" si="168"/>
        <v>7.7663853262227994E-2</v>
      </c>
      <c r="E1110" s="6">
        <f t="shared" si="169"/>
        <v>7.8431203084137355E-2</v>
      </c>
      <c r="F1110" s="7">
        <f t="shared" si="170"/>
        <v>7.7898891378901533E-2</v>
      </c>
      <c r="I1110" s="10">
        <v>1108</v>
      </c>
      <c r="J1110" s="8">
        <f t="shared" si="171"/>
        <v>8.0708678471869896E-2</v>
      </c>
      <c r="K1110" s="8">
        <f t="shared" si="171"/>
        <v>7.9163853262227996E-2</v>
      </c>
      <c r="L1110" s="8">
        <f t="shared" si="171"/>
        <v>7.9931203084137356E-2</v>
      </c>
      <c r="M1110" s="8">
        <f t="shared" si="166"/>
        <v>7.9398891378901534E-2</v>
      </c>
      <c r="P1110">
        <v>1108</v>
      </c>
      <c r="Q1110" s="8">
        <f t="shared" si="172"/>
        <v>7.7708678471869894E-2</v>
      </c>
      <c r="R1110" s="8">
        <f t="shared" si="172"/>
        <v>7.6163853262227993E-2</v>
      </c>
      <c r="S1110" s="8">
        <f t="shared" si="172"/>
        <v>7.6931203084137353E-2</v>
      </c>
      <c r="T1110" s="8">
        <f t="shared" si="167"/>
        <v>7.6398891378901532E-2</v>
      </c>
      <c r="W1110">
        <v>1108</v>
      </c>
      <c r="X1110" s="4">
        <f t="shared" si="165"/>
        <v>7.8419869371974732E-2</v>
      </c>
      <c r="Y1110" s="4">
        <f t="shared" si="163"/>
        <v>7.8159111261198344E-2</v>
      </c>
      <c r="Z1110" s="4">
        <f t="shared" si="164"/>
        <v>7.7613837211248454E-2</v>
      </c>
    </row>
    <row r="1111" spans="1:26" x14ac:dyDescent="0.25">
      <c r="A1111" s="16">
        <f t="shared" si="173"/>
        <v>44644</v>
      </c>
      <c r="B1111">
        <f>+'[2]Ejercicio 1'!E1328</f>
        <v>1109</v>
      </c>
      <c r="C1111" s="5">
        <v>7.9208405613210631E-2</v>
      </c>
      <c r="D1111" s="4">
        <f t="shared" si="168"/>
        <v>7.7663590909312005E-2</v>
      </c>
      <c r="E1111" s="6">
        <f t="shared" si="169"/>
        <v>7.8430935529908902E-2</v>
      </c>
      <c r="F1111" s="7">
        <f t="shared" si="170"/>
        <v>7.7898627436442228E-2</v>
      </c>
      <c r="I1111" s="10">
        <v>1109</v>
      </c>
      <c r="J1111" s="8">
        <f t="shared" si="171"/>
        <v>8.0708405613210632E-2</v>
      </c>
      <c r="K1111" s="8">
        <f t="shared" si="171"/>
        <v>7.9163590909312007E-2</v>
      </c>
      <c r="L1111" s="8">
        <f t="shared" si="171"/>
        <v>7.9930935529908903E-2</v>
      </c>
      <c r="M1111" s="8">
        <f t="shared" si="166"/>
        <v>7.9398627436442229E-2</v>
      </c>
      <c r="P1111">
        <v>1109</v>
      </c>
      <c r="Q1111" s="8">
        <f t="shared" si="172"/>
        <v>7.7708405613210629E-2</v>
      </c>
      <c r="R1111" s="8">
        <f t="shared" si="172"/>
        <v>7.6163590909312004E-2</v>
      </c>
      <c r="S1111" s="8">
        <f t="shared" si="172"/>
        <v>7.69309355299089E-2</v>
      </c>
      <c r="T1111" s="8">
        <f t="shared" si="167"/>
        <v>7.6398627436442226E-2</v>
      </c>
      <c r="W1111">
        <v>1109</v>
      </c>
      <c r="X1111" s="4">
        <f t="shared" si="165"/>
        <v>7.8425714398864033E-2</v>
      </c>
      <c r="Y1111" s="4">
        <f t="shared" si="163"/>
        <v>7.8158576154348958E-2</v>
      </c>
      <c r="Z1111" s="4">
        <f t="shared" si="164"/>
        <v>7.7613309300584701E-2</v>
      </c>
    </row>
    <row r="1112" spans="1:26" x14ac:dyDescent="0.25">
      <c r="A1112" s="16">
        <f t="shared" si="173"/>
        <v>44645</v>
      </c>
      <c r="B1112">
        <f>+'[2]Ejercicio 1'!E1329</f>
        <v>1110</v>
      </c>
      <c r="C1112" s="5">
        <v>7.920813275455138E-2</v>
      </c>
      <c r="D1112" s="4">
        <f t="shared" si="168"/>
        <v>7.7663328556361891E-2</v>
      </c>
      <c r="E1112" s="6">
        <f t="shared" si="169"/>
        <v>7.8430667975663768E-2</v>
      </c>
      <c r="F1112" s="7">
        <f t="shared" si="170"/>
        <v>7.7898363493954362E-2</v>
      </c>
      <c r="I1112" s="10">
        <v>1110</v>
      </c>
      <c r="J1112" s="8">
        <f t="shared" si="171"/>
        <v>8.0708132754551382E-2</v>
      </c>
      <c r="K1112" s="8">
        <f t="shared" si="171"/>
        <v>7.9163328556361892E-2</v>
      </c>
      <c r="L1112" s="8">
        <f t="shared" si="171"/>
        <v>7.9930667975663769E-2</v>
      </c>
      <c r="M1112" s="8">
        <f t="shared" si="166"/>
        <v>7.9398363493954363E-2</v>
      </c>
      <c r="P1112">
        <v>1110</v>
      </c>
      <c r="Q1112" s="8">
        <f t="shared" si="172"/>
        <v>7.7708132754551379E-2</v>
      </c>
      <c r="R1112" s="8">
        <f t="shared" si="172"/>
        <v>7.6163328556361889E-2</v>
      </c>
      <c r="S1112" s="8">
        <f t="shared" si="172"/>
        <v>7.6930667975663766E-2</v>
      </c>
      <c r="T1112" s="8">
        <f t="shared" si="167"/>
        <v>7.639836349395436E-2</v>
      </c>
      <c r="W1112">
        <v>1110</v>
      </c>
      <c r="X1112" s="4">
        <f t="shared" si="165"/>
        <v>7.8431574485491859E-2</v>
      </c>
      <c r="Y1112" s="4">
        <f t="shared" si="163"/>
        <v>7.815804104747498E-2</v>
      </c>
      <c r="Z1112" s="4">
        <f t="shared" si="164"/>
        <v>7.7612781389838154E-2</v>
      </c>
    </row>
    <row r="1113" spans="1:26" x14ac:dyDescent="0.25">
      <c r="A1113" s="16">
        <f t="shared" si="173"/>
        <v>44646</v>
      </c>
      <c r="B1113">
        <f>+'[2]Ejercicio 1'!E1330</f>
        <v>1111</v>
      </c>
      <c r="C1113" s="5">
        <v>7.9207859895892116E-2</v>
      </c>
      <c r="D1113" s="4">
        <f t="shared" si="168"/>
        <v>7.7663066203376666E-2</v>
      </c>
      <c r="E1113" s="6">
        <f t="shared" si="169"/>
        <v>7.8430400421401078E-2</v>
      </c>
      <c r="F1113" s="7">
        <f t="shared" si="170"/>
        <v>7.7898099551437935E-2</v>
      </c>
      <c r="I1113" s="10">
        <v>1111</v>
      </c>
      <c r="J1113" s="8">
        <f t="shared" si="171"/>
        <v>8.0707859895892117E-2</v>
      </c>
      <c r="K1113" s="8">
        <f t="shared" si="171"/>
        <v>7.9163066203376667E-2</v>
      </c>
      <c r="L1113" s="8">
        <f t="shared" si="171"/>
        <v>7.9930400421401079E-2</v>
      </c>
      <c r="M1113" s="8">
        <f t="shared" si="166"/>
        <v>7.9398099551437937E-2</v>
      </c>
      <c r="P1113">
        <v>1111</v>
      </c>
      <c r="Q1113" s="8">
        <f t="shared" si="172"/>
        <v>7.7707859895892115E-2</v>
      </c>
      <c r="R1113" s="8">
        <f t="shared" si="172"/>
        <v>7.6163066203376664E-2</v>
      </c>
      <c r="S1113" s="8">
        <f t="shared" si="172"/>
        <v>7.6930400421401077E-2</v>
      </c>
      <c r="T1113" s="8">
        <f t="shared" si="167"/>
        <v>7.6398099551437934E-2</v>
      </c>
      <c r="W1113">
        <v>1111</v>
      </c>
      <c r="X1113" s="4">
        <f t="shared" si="165"/>
        <v>7.843744963200576E-2</v>
      </c>
      <c r="Y1113" s="4">
        <f t="shared" si="163"/>
        <v>7.8157505940577299E-2</v>
      </c>
      <c r="Z1113" s="4">
        <f t="shared" si="164"/>
        <v>7.7612253479005966E-2</v>
      </c>
    </row>
    <row r="1114" spans="1:26" x14ac:dyDescent="0.25">
      <c r="A1114" s="16">
        <f t="shared" si="173"/>
        <v>44647</v>
      </c>
      <c r="B1114">
        <f>+'[2]Ejercicio 1'!E1331</f>
        <v>1112</v>
      </c>
      <c r="C1114" s="5">
        <v>7.9207587037232866E-2</v>
      </c>
      <c r="D1114" s="4">
        <f t="shared" si="168"/>
        <v>7.7662803850356898E-2</v>
      </c>
      <c r="E1114" s="6">
        <f t="shared" si="169"/>
        <v>7.8430132867119917E-2</v>
      </c>
      <c r="F1114" s="7">
        <f t="shared" si="170"/>
        <v>7.7897835608892976E-2</v>
      </c>
      <c r="I1114" s="10">
        <v>1112</v>
      </c>
      <c r="J1114" s="8">
        <f t="shared" si="171"/>
        <v>8.0707587037232867E-2</v>
      </c>
      <c r="K1114" s="8">
        <f t="shared" si="171"/>
        <v>7.91628038503569E-2</v>
      </c>
      <c r="L1114" s="8">
        <f t="shared" si="171"/>
        <v>7.9930132867119918E-2</v>
      </c>
      <c r="M1114" s="8">
        <f t="shared" si="166"/>
        <v>7.9397835608892978E-2</v>
      </c>
      <c r="P1114">
        <v>1112</v>
      </c>
      <c r="Q1114" s="8">
        <f t="shared" si="172"/>
        <v>7.7707587037232864E-2</v>
      </c>
      <c r="R1114" s="8">
        <f t="shared" si="172"/>
        <v>7.6162803850356897E-2</v>
      </c>
      <c r="S1114" s="8">
        <f t="shared" si="172"/>
        <v>7.6930132867119916E-2</v>
      </c>
      <c r="T1114" s="8">
        <f t="shared" si="167"/>
        <v>7.6397835608892975E-2</v>
      </c>
      <c r="W1114">
        <v>1112</v>
      </c>
      <c r="X1114" s="4">
        <f t="shared" si="165"/>
        <v>7.8443339838555518E-2</v>
      </c>
      <c r="Y1114" s="4">
        <f t="shared" si="163"/>
        <v>7.8156970833621622E-2</v>
      </c>
      <c r="Z1114" s="4">
        <f t="shared" si="164"/>
        <v>7.761172556820517E-2</v>
      </c>
    </row>
    <row r="1115" spans="1:26" x14ac:dyDescent="0.25">
      <c r="A1115" s="16">
        <f t="shared" si="173"/>
        <v>44648</v>
      </c>
      <c r="B1115">
        <f>+'[2]Ejercicio 1'!E1332</f>
        <v>1113</v>
      </c>
      <c r="C1115" s="5">
        <v>7.9207314178573601E-2</v>
      </c>
      <c r="D1115" s="4">
        <f t="shared" si="168"/>
        <v>7.7662541497302215E-2</v>
      </c>
      <c r="E1115" s="6">
        <f t="shared" si="169"/>
        <v>7.8429865312821201E-2</v>
      </c>
      <c r="F1115" s="7">
        <f t="shared" si="170"/>
        <v>7.7897571666316612E-2</v>
      </c>
      <c r="I1115" s="10">
        <v>1113</v>
      </c>
      <c r="J1115" s="8">
        <f t="shared" si="171"/>
        <v>8.0707314178573603E-2</v>
      </c>
      <c r="K1115" s="8">
        <f t="shared" si="171"/>
        <v>7.9162541497302216E-2</v>
      </c>
      <c r="L1115" s="8">
        <f t="shared" si="171"/>
        <v>7.9929865312821202E-2</v>
      </c>
      <c r="M1115" s="8">
        <f t="shared" si="166"/>
        <v>7.9397571666316613E-2</v>
      </c>
      <c r="P1115">
        <v>1113</v>
      </c>
      <c r="Q1115" s="8">
        <f t="shared" si="172"/>
        <v>7.77073141785736E-2</v>
      </c>
      <c r="R1115" s="8">
        <f t="shared" si="172"/>
        <v>7.6162541497302214E-2</v>
      </c>
      <c r="S1115" s="8">
        <f t="shared" si="172"/>
        <v>7.69298653128212E-2</v>
      </c>
      <c r="T1115" s="8">
        <f t="shared" si="167"/>
        <v>7.639757166631661E-2</v>
      </c>
      <c r="W1115">
        <v>1113</v>
      </c>
      <c r="X1115" s="4">
        <f t="shared" si="165"/>
        <v>7.8449245105289153E-2</v>
      </c>
      <c r="Y1115" s="4">
        <f t="shared" si="163"/>
        <v>7.815643572664048E-2</v>
      </c>
      <c r="Z1115" s="4">
        <f t="shared" si="164"/>
        <v>7.7611197657318734E-2</v>
      </c>
    </row>
    <row r="1116" spans="1:26" x14ac:dyDescent="0.25">
      <c r="A1116" s="16">
        <f t="shared" si="173"/>
        <v>44649</v>
      </c>
      <c r="B1116">
        <f>+'[2]Ejercicio 1'!E1333</f>
        <v>1114</v>
      </c>
      <c r="C1116" s="5">
        <v>7.9207041319914351E-2</v>
      </c>
      <c r="D1116" s="4">
        <f t="shared" si="168"/>
        <v>7.7662279144212809E-2</v>
      </c>
      <c r="E1116" s="6">
        <f t="shared" si="169"/>
        <v>7.8429597758504929E-2</v>
      </c>
      <c r="F1116" s="7">
        <f t="shared" si="170"/>
        <v>7.7897307723711701E-2</v>
      </c>
      <c r="I1116" s="10">
        <v>1114</v>
      </c>
      <c r="J1116" s="8">
        <f t="shared" si="171"/>
        <v>8.0707041319914352E-2</v>
      </c>
      <c r="K1116" s="8">
        <f t="shared" si="171"/>
        <v>7.916227914421281E-2</v>
      </c>
      <c r="L1116" s="8">
        <f t="shared" si="171"/>
        <v>7.9929597758504931E-2</v>
      </c>
      <c r="M1116" s="8">
        <f t="shared" si="166"/>
        <v>7.9397307723711702E-2</v>
      </c>
      <c r="P1116">
        <v>1114</v>
      </c>
      <c r="Q1116" s="8">
        <f t="shared" si="172"/>
        <v>7.7707041319914349E-2</v>
      </c>
      <c r="R1116" s="8">
        <f t="shared" si="172"/>
        <v>7.6162279144212808E-2</v>
      </c>
      <c r="S1116" s="8">
        <f t="shared" si="172"/>
        <v>7.6929597758504928E-2</v>
      </c>
      <c r="T1116" s="8">
        <f t="shared" si="167"/>
        <v>7.6397307723711699E-2</v>
      </c>
      <c r="W1116">
        <v>1114</v>
      </c>
      <c r="X1116" s="4">
        <f t="shared" si="165"/>
        <v>7.8455165432361695E-2</v>
      </c>
      <c r="Y1116" s="4">
        <f t="shared" si="163"/>
        <v>7.8155900619625962E-2</v>
      </c>
      <c r="Z1116" s="4">
        <f t="shared" si="164"/>
        <v>7.7610669746238176E-2</v>
      </c>
    </row>
    <row r="1117" spans="1:26" x14ac:dyDescent="0.25">
      <c r="A1117" s="16">
        <f t="shared" si="173"/>
        <v>44650</v>
      </c>
      <c r="B1117">
        <f>+'[2]Ejercicio 1'!E1334</f>
        <v>1115</v>
      </c>
      <c r="C1117" s="5">
        <v>7.92067684612551E-2</v>
      </c>
      <c r="D1117" s="4">
        <f t="shared" si="168"/>
        <v>7.7662016791088057E-2</v>
      </c>
      <c r="E1117" s="6">
        <f t="shared" si="169"/>
        <v>7.8429330204170186E-2</v>
      </c>
      <c r="F1117" s="7">
        <f t="shared" si="170"/>
        <v>7.7897043781075384E-2</v>
      </c>
      <c r="I1117" s="10">
        <v>1115</v>
      </c>
      <c r="J1117" s="8">
        <f t="shared" si="171"/>
        <v>8.0706768461255102E-2</v>
      </c>
      <c r="K1117" s="8">
        <f t="shared" si="171"/>
        <v>7.9162016791088058E-2</v>
      </c>
      <c r="L1117" s="8">
        <f t="shared" si="171"/>
        <v>7.9929330204170188E-2</v>
      </c>
      <c r="M1117" s="8">
        <f t="shared" si="166"/>
        <v>7.9397043781075385E-2</v>
      </c>
      <c r="P1117">
        <v>1115</v>
      </c>
      <c r="Q1117" s="8">
        <f t="shared" si="172"/>
        <v>7.7706768461255099E-2</v>
      </c>
      <c r="R1117" s="8">
        <f t="shared" si="172"/>
        <v>7.6162016791088055E-2</v>
      </c>
      <c r="S1117" s="8">
        <f t="shared" si="172"/>
        <v>7.6929330204170185E-2</v>
      </c>
      <c r="T1117" s="8">
        <f t="shared" si="167"/>
        <v>7.6397043781075383E-2</v>
      </c>
      <c r="W1117">
        <v>1115</v>
      </c>
      <c r="X1117" s="4">
        <f t="shared" si="165"/>
        <v>7.8461100819919402E-2</v>
      </c>
      <c r="Y1117" s="4">
        <f t="shared" si="163"/>
        <v>7.8155365512573668E-2</v>
      </c>
      <c r="Z1117" s="4">
        <f t="shared" si="164"/>
        <v>7.7610141835069105E-2</v>
      </c>
    </row>
    <row r="1118" spans="1:26" x14ac:dyDescent="0.25">
      <c r="A1118" s="16">
        <f t="shared" si="173"/>
        <v>44651</v>
      </c>
      <c r="B1118">
        <f>+'[2]Ejercicio 1'!E1335</f>
        <v>1116</v>
      </c>
      <c r="C1118" s="5">
        <v>7.9206495602595836E-2</v>
      </c>
      <c r="D1118" s="4">
        <f t="shared" si="168"/>
        <v>7.7661754437928998E-2</v>
      </c>
      <c r="E1118" s="6">
        <f t="shared" si="169"/>
        <v>7.8429062649817888E-2</v>
      </c>
      <c r="F1118" s="7">
        <f t="shared" si="170"/>
        <v>7.7896779838410507E-2</v>
      </c>
      <c r="I1118" s="10">
        <v>1116</v>
      </c>
      <c r="J1118" s="8">
        <f t="shared" si="171"/>
        <v>8.0706495602595837E-2</v>
      </c>
      <c r="K1118" s="8">
        <f t="shared" si="171"/>
        <v>7.9161754437928999E-2</v>
      </c>
      <c r="L1118" s="8">
        <f t="shared" si="171"/>
        <v>7.9929062649817889E-2</v>
      </c>
      <c r="M1118" s="8">
        <f t="shared" si="166"/>
        <v>7.9396779838410508E-2</v>
      </c>
      <c r="P1118">
        <v>1116</v>
      </c>
      <c r="Q1118" s="8">
        <f t="shared" si="172"/>
        <v>7.7706495602595835E-2</v>
      </c>
      <c r="R1118" s="8">
        <f t="shared" si="172"/>
        <v>7.6161754437928997E-2</v>
      </c>
      <c r="S1118" s="8">
        <f t="shared" si="172"/>
        <v>7.6929062649817886E-2</v>
      </c>
      <c r="T1118" s="8">
        <f t="shared" si="167"/>
        <v>7.6396779838410506E-2</v>
      </c>
      <c r="W1118">
        <v>1116</v>
      </c>
      <c r="X1118" s="4">
        <f t="shared" si="165"/>
        <v>7.8467051268118634E-2</v>
      </c>
      <c r="Y1118" s="4">
        <f t="shared" si="163"/>
        <v>7.8154830405476564E-2</v>
      </c>
      <c r="Z1118" s="4">
        <f t="shared" si="164"/>
        <v>7.7609613923934298E-2</v>
      </c>
    </row>
    <row r="1119" spans="1:26" x14ac:dyDescent="0.25">
      <c r="A1119" s="16">
        <f t="shared" si="173"/>
        <v>44652</v>
      </c>
      <c r="B1119">
        <f>+'[2]Ejercicio 1'!E1336</f>
        <v>1117</v>
      </c>
      <c r="C1119" s="5">
        <v>7.9206222743936586E-2</v>
      </c>
      <c r="D1119" s="4">
        <f t="shared" si="168"/>
        <v>7.7661492084735009E-2</v>
      </c>
      <c r="E1119" s="6">
        <f t="shared" si="169"/>
        <v>7.8428795095448908E-2</v>
      </c>
      <c r="F1119" s="7">
        <f t="shared" si="170"/>
        <v>7.7896515895717097E-2</v>
      </c>
      <c r="I1119" s="10">
        <v>1117</v>
      </c>
      <c r="J1119" s="8">
        <f t="shared" si="171"/>
        <v>8.0706222743936587E-2</v>
      </c>
      <c r="K1119" s="8">
        <f t="shared" si="171"/>
        <v>7.9161492084735011E-2</v>
      </c>
      <c r="L1119" s="8">
        <f t="shared" si="171"/>
        <v>7.992879509544891E-2</v>
      </c>
      <c r="M1119" s="8">
        <f t="shared" si="166"/>
        <v>7.9396515895717099E-2</v>
      </c>
      <c r="P1119">
        <v>1117</v>
      </c>
      <c r="Q1119" s="8">
        <f t="shared" si="172"/>
        <v>7.7706222743936584E-2</v>
      </c>
      <c r="R1119" s="8">
        <f t="shared" si="172"/>
        <v>7.6161492084735008E-2</v>
      </c>
      <c r="S1119" s="8">
        <f t="shared" si="172"/>
        <v>7.6928795095448907E-2</v>
      </c>
      <c r="T1119" s="8">
        <f t="shared" si="167"/>
        <v>7.6396515895717096E-2</v>
      </c>
      <c r="W1119">
        <v>1117</v>
      </c>
      <c r="X1119" s="4">
        <f t="shared" si="165"/>
        <v>7.8473016777106969E-2</v>
      </c>
      <c r="Y1119" s="4">
        <f t="shared" ref="Y1119:Y1182" si="174">Tasa_Fwd(E1028,B1028,E1119,B1119,91)</f>
        <v>7.8154295298365414E-2</v>
      </c>
      <c r="Z1119" s="4">
        <f t="shared" si="164"/>
        <v>7.760908601271671E-2</v>
      </c>
    </row>
    <row r="1120" spans="1:26" x14ac:dyDescent="0.25">
      <c r="A1120" s="16">
        <f t="shared" si="173"/>
        <v>44653</v>
      </c>
      <c r="B1120">
        <f>+'[2]Ejercicio 1'!E1337</f>
        <v>1118</v>
      </c>
      <c r="C1120" s="5">
        <v>7.9205949885277321E-2</v>
      </c>
      <c r="D1120" s="4">
        <f t="shared" si="168"/>
        <v>7.7661229731506493E-2</v>
      </c>
      <c r="E1120" s="6">
        <f t="shared" si="169"/>
        <v>7.8428527541061471E-2</v>
      </c>
      <c r="F1120" s="7">
        <f t="shared" si="170"/>
        <v>7.7896251952992282E-2</v>
      </c>
      <c r="I1120" s="10">
        <v>1118</v>
      </c>
      <c r="J1120" s="8">
        <f t="shared" si="171"/>
        <v>8.0705949885277323E-2</v>
      </c>
      <c r="K1120" s="8">
        <f t="shared" si="171"/>
        <v>7.9161229731506494E-2</v>
      </c>
      <c r="L1120" s="8">
        <f t="shared" si="171"/>
        <v>7.9928527541061473E-2</v>
      </c>
      <c r="M1120" s="8">
        <f t="shared" si="166"/>
        <v>7.9396251952992283E-2</v>
      </c>
      <c r="P1120">
        <v>1118</v>
      </c>
      <c r="Q1120" s="8">
        <f t="shared" si="172"/>
        <v>7.770594988527732E-2</v>
      </c>
      <c r="R1120" s="8">
        <f t="shared" si="172"/>
        <v>7.6161229731506491E-2</v>
      </c>
      <c r="S1120" s="8">
        <f t="shared" si="172"/>
        <v>7.692852754106147E-2</v>
      </c>
      <c r="T1120" s="8">
        <f t="shared" si="167"/>
        <v>7.6396251952992281E-2</v>
      </c>
      <c r="W1120">
        <v>1118</v>
      </c>
      <c r="X1120" s="4">
        <f t="shared" si="165"/>
        <v>7.8478997347039434E-2</v>
      </c>
      <c r="Y1120" s="4">
        <f t="shared" si="174"/>
        <v>7.8153760191207719E-2</v>
      </c>
      <c r="Z1120" s="4">
        <f t="shared" ref="Z1120:Z1183" si="175">Tasa_Fwd(F1092,B1092,F1120,B1120,28)</f>
        <v>7.7608558101299269E-2</v>
      </c>
    </row>
    <row r="1121" spans="1:26" x14ac:dyDescent="0.25">
      <c r="A1121" s="16">
        <f t="shared" si="173"/>
        <v>44654</v>
      </c>
      <c r="B1121">
        <f>+'[2]Ejercicio 1'!E1338</f>
        <v>1119</v>
      </c>
      <c r="C1121" s="5">
        <v>7.9205677026618071E-2</v>
      </c>
      <c r="D1121" s="4">
        <f t="shared" si="168"/>
        <v>7.7660967378243059E-2</v>
      </c>
      <c r="E1121" s="6">
        <f t="shared" si="169"/>
        <v>7.8428259986656465E-2</v>
      </c>
      <c r="F1121" s="7">
        <f t="shared" si="170"/>
        <v>7.7895988010238906E-2</v>
      </c>
      <c r="I1121" s="10">
        <v>1119</v>
      </c>
      <c r="J1121" s="8">
        <f t="shared" si="171"/>
        <v>8.0705677026618072E-2</v>
      </c>
      <c r="K1121" s="8">
        <f t="shared" si="171"/>
        <v>7.9160967378243061E-2</v>
      </c>
      <c r="L1121" s="8">
        <f t="shared" si="171"/>
        <v>7.9928259986656466E-2</v>
      </c>
      <c r="M1121" s="8">
        <f t="shared" si="166"/>
        <v>7.9395988010238908E-2</v>
      </c>
      <c r="P1121">
        <v>1119</v>
      </c>
      <c r="Q1121" s="8">
        <f t="shared" si="172"/>
        <v>7.770567702661807E-2</v>
      </c>
      <c r="R1121" s="8">
        <f t="shared" si="172"/>
        <v>7.6160967378243058E-2</v>
      </c>
      <c r="S1121" s="8">
        <f t="shared" si="172"/>
        <v>7.6928259986656464E-2</v>
      </c>
      <c r="T1121" s="8">
        <f t="shared" si="167"/>
        <v>7.6395988010238905E-2</v>
      </c>
      <c r="W1121">
        <v>1119</v>
      </c>
      <c r="X1121" s="4">
        <f t="shared" si="165"/>
        <v>7.8484992978067131E-2</v>
      </c>
      <c r="Y1121" s="4">
        <f t="shared" si="174"/>
        <v>7.8153225084014871E-2</v>
      </c>
      <c r="Z1121" s="4">
        <f t="shared" si="175"/>
        <v>7.7608030189801891E-2</v>
      </c>
    </row>
    <row r="1122" spans="1:26" x14ac:dyDescent="0.25">
      <c r="A1122" s="16">
        <f t="shared" si="173"/>
        <v>44655</v>
      </c>
      <c r="B1122">
        <f>+'[2]Ejercicio 1'!E1339</f>
        <v>1120</v>
      </c>
      <c r="C1122" s="5">
        <v>7.9205404167958807E-2</v>
      </c>
      <c r="D1122" s="4">
        <f t="shared" si="168"/>
        <v>7.7660705024944696E-2</v>
      </c>
      <c r="E1122" s="6">
        <f t="shared" si="169"/>
        <v>7.8427992432233015E-2</v>
      </c>
      <c r="F1122" s="7">
        <f t="shared" si="170"/>
        <v>7.7895724067456998E-2</v>
      </c>
      <c r="I1122" s="10">
        <v>1120</v>
      </c>
      <c r="J1122" s="8">
        <f t="shared" si="171"/>
        <v>8.0705404167958808E-2</v>
      </c>
      <c r="K1122" s="8">
        <f t="shared" si="171"/>
        <v>7.9160705024944697E-2</v>
      </c>
      <c r="L1122" s="8">
        <f t="shared" si="171"/>
        <v>7.9927992432233017E-2</v>
      </c>
      <c r="M1122" s="8">
        <f t="shared" si="166"/>
        <v>7.9395724067456999E-2</v>
      </c>
      <c r="P1122">
        <v>1120</v>
      </c>
      <c r="Q1122" s="8">
        <f t="shared" si="172"/>
        <v>7.7705404167958805E-2</v>
      </c>
      <c r="R1122" s="8">
        <f t="shared" si="172"/>
        <v>7.6160705024944694E-2</v>
      </c>
      <c r="S1122" s="8">
        <f t="shared" si="172"/>
        <v>7.6927992432233014E-2</v>
      </c>
      <c r="T1122" s="8">
        <f t="shared" si="167"/>
        <v>7.6395724067456997E-2</v>
      </c>
      <c r="W1122">
        <v>1120</v>
      </c>
      <c r="X1122" s="4">
        <f t="shared" si="165"/>
        <v>7.849100367034291E-2</v>
      </c>
      <c r="Y1122" s="4">
        <f t="shared" si="174"/>
        <v>7.8152689976775477E-2</v>
      </c>
      <c r="Z1122" s="4">
        <f t="shared" si="175"/>
        <v>7.7607502278330215E-2</v>
      </c>
    </row>
    <row r="1123" spans="1:26" x14ac:dyDescent="0.25">
      <c r="A1123" s="16">
        <f t="shared" si="173"/>
        <v>44656</v>
      </c>
      <c r="B1123">
        <f>+'[2]Ejercicio 1'!E1340</f>
        <v>1121</v>
      </c>
      <c r="C1123" s="5">
        <v>7.9205131309299556E-2</v>
      </c>
      <c r="D1123" s="4">
        <f t="shared" si="168"/>
        <v>7.766044267161118E-2</v>
      </c>
      <c r="E1123" s="6">
        <f t="shared" si="169"/>
        <v>7.8427724877791982E-2</v>
      </c>
      <c r="F1123" s="7">
        <f t="shared" si="170"/>
        <v>7.789546012464367E-2</v>
      </c>
      <c r="I1123" s="10">
        <v>1121</v>
      </c>
      <c r="J1123" s="8">
        <f t="shared" si="171"/>
        <v>8.0705131309299558E-2</v>
      </c>
      <c r="K1123" s="8">
        <f t="shared" si="171"/>
        <v>7.9160442671611181E-2</v>
      </c>
      <c r="L1123" s="8">
        <f t="shared" si="171"/>
        <v>7.9927724877791984E-2</v>
      </c>
      <c r="M1123" s="8">
        <f t="shared" si="166"/>
        <v>7.9395460124643671E-2</v>
      </c>
      <c r="P1123">
        <v>1121</v>
      </c>
      <c r="Q1123" s="8">
        <f t="shared" si="172"/>
        <v>7.7705131309299555E-2</v>
      </c>
      <c r="R1123" s="8">
        <f t="shared" si="172"/>
        <v>7.6160442671611178E-2</v>
      </c>
      <c r="S1123" s="8">
        <f t="shared" si="172"/>
        <v>7.6927724877791981E-2</v>
      </c>
      <c r="T1123" s="8">
        <f t="shared" si="167"/>
        <v>7.6395460124643669E-2</v>
      </c>
      <c r="W1123">
        <v>1121</v>
      </c>
      <c r="X1123" s="4">
        <f t="shared" si="165"/>
        <v>7.8497029424016526E-2</v>
      </c>
      <c r="Y1123" s="4">
        <f t="shared" si="174"/>
        <v>7.8152154869500945E-2</v>
      </c>
      <c r="Z1123" s="4">
        <f t="shared" si="175"/>
        <v>7.7606974366778603E-2</v>
      </c>
    </row>
    <row r="1124" spans="1:26" x14ac:dyDescent="0.25">
      <c r="A1124" s="16">
        <f t="shared" si="173"/>
        <v>44657</v>
      </c>
      <c r="B1124">
        <f>+'[2]Ejercicio 1'!E1341</f>
        <v>1122</v>
      </c>
      <c r="C1124" s="5">
        <v>7.9204858450640292E-2</v>
      </c>
      <c r="D1124" s="4">
        <f t="shared" si="168"/>
        <v>7.7660180318243371E-2</v>
      </c>
      <c r="E1124" s="6">
        <f t="shared" si="169"/>
        <v>7.8427457323334282E-2</v>
      </c>
      <c r="F1124" s="7">
        <f t="shared" si="170"/>
        <v>7.789519618180181E-2</v>
      </c>
      <c r="I1124" s="10">
        <v>1122</v>
      </c>
      <c r="J1124" s="8">
        <f t="shared" si="171"/>
        <v>8.0704858450640293E-2</v>
      </c>
      <c r="K1124" s="8">
        <f t="shared" si="171"/>
        <v>7.9160180318243373E-2</v>
      </c>
      <c r="L1124" s="8">
        <f t="shared" si="171"/>
        <v>7.9927457323334283E-2</v>
      </c>
      <c r="M1124" s="8">
        <f t="shared" si="166"/>
        <v>7.9395196181801811E-2</v>
      </c>
      <c r="P1124">
        <v>1122</v>
      </c>
      <c r="Q1124" s="8">
        <f t="shared" si="172"/>
        <v>7.7704858450640291E-2</v>
      </c>
      <c r="R1124" s="8">
        <f t="shared" si="172"/>
        <v>7.616018031824337E-2</v>
      </c>
      <c r="S1124" s="8">
        <f t="shared" si="172"/>
        <v>7.6927457323334281E-2</v>
      </c>
      <c r="T1124" s="8">
        <f t="shared" si="167"/>
        <v>7.6395196181801808E-2</v>
      </c>
      <c r="W1124">
        <v>1122</v>
      </c>
      <c r="X1124" s="4">
        <f t="shared" si="165"/>
        <v>7.8503070239243897E-2</v>
      </c>
      <c r="Y1124" s="4">
        <f t="shared" si="174"/>
        <v>7.8151619762221139E-2</v>
      </c>
      <c r="Z1124" s="4">
        <f t="shared" si="175"/>
        <v>7.7606446455027137E-2</v>
      </c>
    </row>
    <row r="1125" spans="1:26" x14ac:dyDescent="0.25">
      <c r="A1125" s="16">
        <f t="shared" si="173"/>
        <v>44658</v>
      </c>
      <c r="B1125">
        <f>+'[2]Ejercicio 1'!E1342</f>
        <v>1123</v>
      </c>
      <c r="C1125" s="5">
        <v>7.9204585591981042E-2</v>
      </c>
      <c r="D1125" s="4">
        <f t="shared" si="168"/>
        <v>7.7659917964840827E-2</v>
      </c>
      <c r="E1125" s="6">
        <f t="shared" si="169"/>
        <v>7.8427189768858124E-2</v>
      </c>
      <c r="F1125" s="7">
        <f t="shared" si="170"/>
        <v>7.789493223892853E-2</v>
      </c>
      <c r="I1125" s="10">
        <v>1123</v>
      </c>
      <c r="J1125" s="8">
        <f t="shared" si="171"/>
        <v>8.0704585591981043E-2</v>
      </c>
      <c r="K1125" s="8">
        <f t="shared" si="171"/>
        <v>7.9159917964840829E-2</v>
      </c>
      <c r="L1125" s="8">
        <f t="shared" si="171"/>
        <v>7.9927189768858126E-2</v>
      </c>
      <c r="M1125" s="8">
        <f t="shared" si="166"/>
        <v>7.9394932238928531E-2</v>
      </c>
      <c r="P1125">
        <v>1123</v>
      </c>
      <c r="Q1125" s="8">
        <f t="shared" si="172"/>
        <v>7.770458559198104E-2</v>
      </c>
      <c r="R1125" s="8">
        <f t="shared" si="172"/>
        <v>7.6159917964840826E-2</v>
      </c>
      <c r="S1125" s="8">
        <f t="shared" si="172"/>
        <v>7.6927189768858123E-2</v>
      </c>
      <c r="T1125" s="8">
        <f t="shared" si="167"/>
        <v>7.6394932238928528E-2</v>
      </c>
      <c r="W1125">
        <v>1123</v>
      </c>
      <c r="X1125" s="4">
        <f t="shared" si="165"/>
        <v>7.8509126116180952E-2</v>
      </c>
      <c r="Y1125" s="4">
        <f t="shared" si="174"/>
        <v>7.8151084654877204E-2</v>
      </c>
      <c r="Z1125" s="4">
        <f t="shared" si="175"/>
        <v>7.7605918543195748E-2</v>
      </c>
    </row>
    <row r="1126" spans="1:26" x14ac:dyDescent="0.25">
      <c r="A1126" s="16">
        <f t="shared" si="173"/>
        <v>44659</v>
      </c>
      <c r="B1126">
        <f>+'[2]Ejercicio 1'!E1343</f>
        <v>1124</v>
      </c>
      <c r="C1126" s="5">
        <v>7.9204312733321777E-2</v>
      </c>
      <c r="D1126" s="4">
        <f t="shared" si="168"/>
        <v>7.7659655611403353E-2</v>
      </c>
      <c r="E1126" s="6">
        <f t="shared" si="169"/>
        <v>7.8426922214364397E-2</v>
      </c>
      <c r="F1126" s="7">
        <f t="shared" si="170"/>
        <v>7.7894668296026717E-2</v>
      </c>
      <c r="I1126" s="10">
        <v>1124</v>
      </c>
      <c r="J1126" s="8">
        <f t="shared" si="171"/>
        <v>8.0704312733321779E-2</v>
      </c>
      <c r="K1126" s="8">
        <f t="shared" si="171"/>
        <v>7.9159655611403354E-2</v>
      </c>
      <c r="L1126" s="8">
        <f t="shared" si="171"/>
        <v>7.9926922214364399E-2</v>
      </c>
      <c r="M1126" s="8">
        <f t="shared" si="166"/>
        <v>7.9394668296026719E-2</v>
      </c>
      <c r="P1126">
        <v>1124</v>
      </c>
      <c r="Q1126" s="8">
        <f t="shared" si="172"/>
        <v>7.7704312733321776E-2</v>
      </c>
      <c r="R1126" s="8">
        <f t="shared" si="172"/>
        <v>7.6159655611403351E-2</v>
      </c>
      <c r="S1126" s="8">
        <f t="shared" si="172"/>
        <v>7.6926922214364396E-2</v>
      </c>
      <c r="T1126" s="8">
        <f t="shared" si="167"/>
        <v>7.6394668296026716E-2</v>
      </c>
      <c r="W1126">
        <v>1124</v>
      </c>
      <c r="X1126" s="4">
        <f t="shared" si="165"/>
        <v>7.8515197054980099E-2</v>
      </c>
      <c r="Y1126" s="4">
        <f t="shared" si="174"/>
        <v>7.8150549547506928E-2</v>
      </c>
      <c r="Z1126" s="4">
        <f t="shared" si="175"/>
        <v>7.7605390631390048E-2</v>
      </c>
    </row>
    <row r="1127" spans="1:26" x14ac:dyDescent="0.25">
      <c r="A1127" s="16">
        <f t="shared" si="173"/>
        <v>44660</v>
      </c>
      <c r="B1127">
        <f>+'[2]Ejercicio 1'!E1344</f>
        <v>1125</v>
      </c>
      <c r="C1127" s="5">
        <v>7.9204039874662527E-2</v>
      </c>
      <c r="D1127" s="4">
        <f t="shared" si="168"/>
        <v>7.7659393257931156E-2</v>
      </c>
      <c r="E1127" s="6">
        <f t="shared" si="169"/>
        <v>7.8426654659852227E-2</v>
      </c>
      <c r="F1127" s="7">
        <f t="shared" si="170"/>
        <v>7.7894404353096344E-2</v>
      </c>
      <c r="I1127" s="10">
        <v>1125</v>
      </c>
      <c r="J1127" s="8">
        <f t="shared" si="171"/>
        <v>8.0704039874662528E-2</v>
      </c>
      <c r="K1127" s="8">
        <f t="shared" si="171"/>
        <v>7.9159393257931157E-2</v>
      </c>
      <c r="L1127" s="8">
        <f t="shared" si="171"/>
        <v>7.9926654659852228E-2</v>
      </c>
      <c r="M1127" s="8">
        <f t="shared" si="166"/>
        <v>7.9394404353096346E-2</v>
      </c>
      <c r="P1127">
        <v>1125</v>
      </c>
      <c r="Q1127" s="8">
        <f t="shared" si="172"/>
        <v>7.7704039874662525E-2</v>
      </c>
      <c r="R1127" s="8">
        <f t="shared" si="172"/>
        <v>7.6159393257931154E-2</v>
      </c>
      <c r="S1127" s="8">
        <f t="shared" si="172"/>
        <v>7.6926654659852226E-2</v>
      </c>
      <c r="T1127" s="8">
        <f t="shared" si="167"/>
        <v>7.6394404353096343E-2</v>
      </c>
      <c r="W1127">
        <v>1125</v>
      </c>
      <c r="X1127" s="4">
        <f t="shared" si="165"/>
        <v>7.8521283055794616E-2</v>
      </c>
      <c r="Y1127" s="4">
        <f t="shared" si="174"/>
        <v>7.8150014440098864E-2</v>
      </c>
      <c r="Z1127" s="4">
        <f t="shared" si="175"/>
        <v>7.7604862719504411E-2</v>
      </c>
    </row>
    <row r="1128" spans="1:26" x14ac:dyDescent="0.25">
      <c r="A1128" s="16">
        <f t="shared" si="173"/>
        <v>44661</v>
      </c>
      <c r="B1128">
        <f>+'[2]Ejercicio 1'!E1345</f>
        <v>1126</v>
      </c>
      <c r="C1128" s="5">
        <v>7.9203767016003276E-2</v>
      </c>
      <c r="D1128" s="4">
        <f t="shared" si="168"/>
        <v>7.7659130904424042E-2</v>
      </c>
      <c r="E1128" s="6">
        <f t="shared" si="169"/>
        <v>7.8426387105323361E-2</v>
      </c>
      <c r="F1128" s="7">
        <f t="shared" si="170"/>
        <v>7.7894140410134566E-2</v>
      </c>
      <c r="I1128" s="10">
        <v>1126</v>
      </c>
      <c r="J1128" s="8">
        <f t="shared" si="171"/>
        <v>8.0703767016003278E-2</v>
      </c>
      <c r="K1128" s="8">
        <f t="shared" si="171"/>
        <v>7.9159130904424044E-2</v>
      </c>
      <c r="L1128" s="8">
        <f t="shared" si="171"/>
        <v>7.9926387105323363E-2</v>
      </c>
      <c r="M1128" s="8">
        <f t="shared" si="166"/>
        <v>7.9394140410134567E-2</v>
      </c>
      <c r="P1128">
        <v>1126</v>
      </c>
      <c r="Q1128" s="8">
        <f t="shared" si="172"/>
        <v>7.7703767016003275E-2</v>
      </c>
      <c r="R1128" s="8">
        <f t="shared" si="172"/>
        <v>7.6159130904424041E-2</v>
      </c>
      <c r="S1128" s="8">
        <f t="shared" si="172"/>
        <v>7.692638710532336E-2</v>
      </c>
      <c r="T1128" s="8">
        <f t="shared" si="167"/>
        <v>7.6394140410134564E-2</v>
      </c>
      <c r="W1128">
        <v>1126</v>
      </c>
      <c r="X1128" s="4">
        <f t="shared" si="165"/>
        <v>7.8527384118777355E-2</v>
      </c>
      <c r="Y1128" s="4">
        <f t="shared" si="174"/>
        <v>7.8149479332659186E-2</v>
      </c>
      <c r="Z1128" s="4">
        <f t="shared" si="175"/>
        <v>7.7604334807418948E-2</v>
      </c>
    </row>
    <row r="1129" spans="1:26" x14ac:dyDescent="0.25">
      <c r="A1129" s="16">
        <f t="shared" si="173"/>
        <v>44662</v>
      </c>
      <c r="B1129">
        <f>+'[2]Ejercicio 1'!E1346</f>
        <v>1127</v>
      </c>
      <c r="C1129" s="5">
        <v>7.9203494157344012E-2</v>
      </c>
      <c r="D1129" s="4">
        <f t="shared" si="168"/>
        <v>7.7658868550881777E-2</v>
      </c>
      <c r="E1129" s="6">
        <f t="shared" si="169"/>
        <v>7.8426119550775178E-2</v>
      </c>
      <c r="F1129" s="7">
        <f t="shared" si="170"/>
        <v>7.7893876467144255E-2</v>
      </c>
      <c r="I1129" s="10">
        <v>1127</v>
      </c>
      <c r="J1129" s="8">
        <f t="shared" si="171"/>
        <v>8.0703494157344013E-2</v>
      </c>
      <c r="K1129" s="8">
        <f t="shared" si="171"/>
        <v>7.9158868550881778E-2</v>
      </c>
      <c r="L1129" s="8">
        <f t="shared" si="171"/>
        <v>7.9926119550775179E-2</v>
      </c>
      <c r="M1129" s="8">
        <f t="shared" si="166"/>
        <v>7.9393876467144256E-2</v>
      </c>
      <c r="P1129">
        <v>1127</v>
      </c>
      <c r="Q1129" s="8">
        <f t="shared" si="172"/>
        <v>7.7703494157344011E-2</v>
      </c>
      <c r="R1129" s="8">
        <f t="shared" si="172"/>
        <v>7.6158868550881775E-2</v>
      </c>
      <c r="S1129" s="8">
        <f t="shared" si="172"/>
        <v>7.6926119550775177E-2</v>
      </c>
      <c r="T1129" s="8">
        <f t="shared" si="167"/>
        <v>7.6393876467144253E-2</v>
      </c>
      <c r="W1129">
        <v>1127</v>
      </c>
      <c r="X1129" s="4">
        <f t="shared" si="165"/>
        <v>7.8533500244084661E-2</v>
      </c>
      <c r="Y1129" s="4">
        <f t="shared" si="174"/>
        <v>7.8148944225171199E-2</v>
      </c>
      <c r="Z1129" s="4">
        <f t="shared" si="175"/>
        <v>7.7603806895253535E-2</v>
      </c>
    </row>
    <row r="1130" spans="1:26" x14ac:dyDescent="0.25">
      <c r="A1130" s="16">
        <f t="shared" si="173"/>
        <v>44663</v>
      </c>
      <c r="B1130">
        <f>+'[2]Ejercicio 1'!E1347</f>
        <v>1128</v>
      </c>
      <c r="C1130" s="5">
        <v>7.9203221298684762E-2</v>
      </c>
      <c r="D1130" s="4">
        <f t="shared" si="168"/>
        <v>7.7658606197305205E-2</v>
      </c>
      <c r="E1130" s="6">
        <f t="shared" si="169"/>
        <v>7.8425851996211174E-2</v>
      </c>
      <c r="F1130" s="7">
        <f t="shared" si="170"/>
        <v>7.7893612524122524E-2</v>
      </c>
      <c r="I1130" s="10">
        <v>1128</v>
      </c>
      <c r="J1130" s="8">
        <f t="shared" si="171"/>
        <v>8.0703221298684763E-2</v>
      </c>
      <c r="K1130" s="8">
        <f t="shared" si="171"/>
        <v>7.9158606197305206E-2</v>
      </c>
      <c r="L1130" s="8">
        <f t="shared" si="171"/>
        <v>7.9925851996211175E-2</v>
      </c>
      <c r="M1130" s="8">
        <f t="shared" si="166"/>
        <v>7.9393612524122525E-2</v>
      </c>
      <c r="P1130">
        <v>1128</v>
      </c>
      <c r="Q1130" s="8">
        <f t="shared" si="172"/>
        <v>7.770322129868476E-2</v>
      </c>
      <c r="R1130" s="8">
        <f t="shared" si="172"/>
        <v>7.6158606197305204E-2</v>
      </c>
      <c r="S1130" s="8">
        <f t="shared" si="172"/>
        <v>7.6925851996211173E-2</v>
      </c>
      <c r="T1130" s="8">
        <f t="shared" si="167"/>
        <v>7.6393612524122523E-2</v>
      </c>
      <c r="W1130">
        <v>1128</v>
      </c>
      <c r="X1130" s="4">
        <f t="shared" si="165"/>
        <v>7.8539631431875548E-2</v>
      </c>
      <c r="Y1130" s="4">
        <f t="shared" si="174"/>
        <v>7.8148409117669154E-2</v>
      </c>
      <c r="Z1130" s="4">
        <f t="shared" si="175"/>
        <v>7.7603278983002469E-2</v>
      </c>
    </row>
    <row r="1131" spans="1:26" x14ac:dyDescent="0.25">
      <c r="A1131" s="16">
        <f t="shared" si="173"/>
        <v>44664</v>
      </c>
      <c r="B1131">
        <f>+'[2]Ejercicio 1'!E1348</f>
        <v>1129</v>
      </c>
      <c r="C1131" s="5">
        <v>7.9202948440025497E-2</v>
      </c>
      <c r="D1131" s="4">
        <f t="shared" si="168"/>
        <v>7.7658343843693703E-2</v>
      </c>
      <c r="E1131" s="6">
        <f t="shared" si="169"/>
        <v>7.8425584441627852E-2</v>
      </c>
      <c r="F1131" s="7">
        <f t="shared" si="170"/>
        <v>7.7893348581075106E-2</v>
      </c>
      <c r="I1131" s="10">
        <v>1129</v>
      </c>
      <c r="J1131" s="8">
        <f t="shared" si="171"/>
        <v>8.0702948440025499E-2</v>
      </c>
      <c r="K1131" s="8">
        <f t="shared" si="171"/>
        <v>7.9158343843693704E-2</v>
      </c>
      <c r="L1131" s="8">
        <f t="shared" si="171"/>
        <v>7.9925584441627853E-2</v>
      </c>
      <c r="M1131" s="8">
        <f t="shared" si="166"/>
        <v>7.9393348581075107E-2</v>
      </c>
      <c r="P1131">
        <v>1129</v>
      </c>
      <c r="Q1131" s="8">
        <f t="shared" si="172"/>
        <v>7.7702948440025496E-2</v>
      </c>
      <c r="R1131" s="8">
        <f t="shared" si="172"/>
        <v>7.6158343843693702E-2</v>
      </c>
      <c r="S1131" s="8">
        <f t="shared" si="172"/>
        <v>7.6925584441627851E-2</v>
      </c>
      <c r="T1131" s="8">
        <f t="shared" si="167"/>
        <v>7.6393348581075105E-2</v>
      </c>
      <c r="W1131">
        <v>1129</v>
      </c>
      <c r="X1131" s="4">
        <f t="shared" si="165"/>
        <v>7.8545777682302836E-2</v>
      </c>
      <c r="Y1131" s="4">
        <f t="shared" si="174"/>
        <v>7.8147874010110016E-2</v>
      </c>
      <c r="Z1131" s="4">
        <f t="shared" si="175"/>
        <v>7.7602751070894163E-2</v>
      </c>
    </row>
    <row r="1132" spans="1:26" x14ac:dyDescent="0.25">
      <c r="A1132" s="16">
        <f t="shared" si="173"/>
        <v>44665</v>
      </c>
      <c r="B1132">
        <f>+'[2]Ejercicio 1'!E1349</f>
        <v>1130</v>
      </c>
      <c r="C1132" s="5">
        <v>7.9202675581366247E-2</v>
      </c>
      <c r="D1132" s="4">
        <f t="shared" si="168"/>
        <v>7.7658081490047479E-2</v>
      </c>
      <c r="E1132" s="6">
        <f t="shared" si="169"/>
        <v>7.8425316887027835E-2</v>
      </c>
      <c r="F1132" s="7">
        <f t="shared" si="170"/>
        <v>7.7893084637993423E-2</v>
      </c>
      <c r="I1132" s="10">
        <v>1130</v>
      </c>
      <c r="J1132" s="8">
        <f t="shared" si="171"/>
        <v>8.0702675581366248E-2</v>
      </c>
      <c r="K1132" s="8">
        <f t="shared" si="171"/>
        <v>7.915808149004748E-2</v>
      </c>
      <c r="L1132" s="8">
        <f t="shared" si="171"/>
        <v>7.9925316887027836E-2</v>
      </c>
      <c r="M1132" s="8">
        <f t="shared" si="166"/>
        <v>7.9393084637993425E-2</v>
      </c>
      <c r="P1132">
        <v>1130</v>
      </c>
      <c r="Q1132" s="8">
        <f t="shared" si="172"/>
        <v>7.7702675581366246E-2</v>
      </c>
      <c r="R1132" s="8">
        <f t="shared" si="172"/>
        <v>7.6158081490047477E-2</v>
      </c>
      <c r="S1132" s="8">
        <f t="shared" si="172"/>
        <v>7.6925316887027834E-2</v>
      </c>
      <c r="T1132" s="8">
        <f t="shared" si="167"/>
        <v>7.6393084637993422E-2</v>
      </c>
      <c r="W1132">
        <v>1130</v>
      </c>
      <c r="X1132" s="4">
        <f t="shared" si="165"/>
        <v>7.8551938995519821E-2</v>
      </c>
      <c r="Y1132" s="4">
        <f t="shared" si="174"/>
        <v>7.8147338902526273E-2</v>
      </c>
      <c r="Z1132" s="4">
        <f t="shared" si="175"/>
        <v>7.7602223158363334E-2</v>
      </c>
    </row>
    <row r="1133" spans="1:26" x14ac:dyDescent="0.25">
      <c r="A1133" s="16">
        <f t="shared" si="173"/>
        <v>44666</v>
      </c>
      <c r="B1133">
        <f>+'[2]Ejercicio 1'!E1350</f>
        <v>1131</v>
      </c>
      <c r="C1133" s="5">
        <v>7.9202402722706983E-2</v>
      </c>
      <c r="D1133" s="4">
        <f t="shared" si="168"/>
        <v>7.7657819136366532E-2</v>
      </c>
      <c r="E1133" s="6">
        <f t="shared" si="169"/>
        <v>7.8425049332410263E-2</v>
      </c>
      <c r="F1133" s="7">
        <f t="shared" si="170"/>
        <v>7.7892820694886053E-2</v>
      </c>
      <c r="I1133" s="10">
        <v>1131</v>
      </c>
      <c r="J1133" s="8">
        <f t="shared" si="171"/>
        <v>8.0702402722706984E-2</v>
      </c>
      <c r="K1133" s="8">
        <f t="shared" si="171"/>
        <v>7.9157819136366533E-2</v>
      </c>
      <c r="L1133" s="8">
        <f t="shared" si="171"/>
        <v>7.9925049332410264E-2</v>
      </c>
      <c r="M1133" s="8">
        <f t="shared" si="166"/>
        <v>7.9392820694886054E-2</v>
      </c>
      <c r="P1133">
        <v>1131</v>
      </c>
      <c r="Q1133" s="8">
        <f t="shared" si="172"/>
        <v>7.7702402722706981E-2</v>
      </c>
      <c r="R1133" s="8">
        <f t="shared" si="172"/>
        <v>7.6157819136366531E-2</v>
      </c>
      <c r="S1133" s="8">
        <f t="shared" si="172"/>
        <v>7.6925049332410261E-2</v>
      </c>
      <c r="T1133" s="8">
        <f t="shared" si="167"/>
        <v>7.6392820694886052E-2</v>
      </c>
      <c r="W1133">
        <v>1131</v>
      </c>
      <c r="X1133" s="4">
        <f t="shared" si="165"/>
        <v>7.8558115371687248E-2</v>
      </c>
      <c r="Y1133" s="4">
        <f t="shared" si="174"/>
        <v>7.8146803794908279E-2</v>
      </c>
      <c r="Z1133" s="4">
        <f t="shared" si="175"/>
        <v>7.760169524608658E-2</v>
      </c>
    </row>
    <row r="1134" spans="1:26" x14ac:dyDescent="0.25">
      <c r="A1134" s="16">
        <f t="shared" si="173"/>
        <v>44667</v>
      </c>
      <c r="B1134">
        <f>+'[2]Ejercicio 1'!E1351</f>
        <v>1132</v>
      </c>
      <c r="C1134" s="5">
        <v>7.9202129864047732E-2</v>
      </c>
      <c r="D1134" s="4">
        <f t="shared" si="168"/>
        <v>7.7657556782650849E-2</v>
      </c>
      <c r="E1134" s="6">
        <f t="shared" si="169"/>
        <v>7.8424781777774233E-2</v>
      </c>
      <c r="F1134" s="7">
        <f t="shared" si="170"/>
        <v>7.7892556751747291E-2</v>
      </c>
      <c r="I1134" s="10">
        <v>1132</v>
      </c>
      <c r="J1134" s="8">
        <f t="shared" si="171"/>
        <v>8.0702129864047734E-2</v>
      </c>
      <c r="K1134" s="8">
        <f t="shared" si="171"/>
        <v>7.9157556782650851E-2</v>
      </c>
      <c r="L1134" s="8">
        <f t="shared" si="171"/>
        <v>7.9924781777774234E-2</v>
      </c>
      <c r="M1134" s="8">
        <f t="shared" si="166"/>
        <v>7.9392556751747292E-2</v>
      </c>
      <c r="P1134">
        <v>1132</v>
      </c>
      <c r="Q1134" s="8">
        <f t="shared" si="172"/>
        <v>7.7702129864047731E-2</v>
      </c>
      <c r="R1134" s="8">
        <f t="shared" si="172"/>
        <v>7.6157556782650848E-2</v>
      </c>
      <c r="S1134" s="8">
        <f t="shared" si="172"/>
        <v>7.6924781777774232E-2</v>
      </c>
      <c r="T1134" s="8">
        <f t="shared" si="167"/>
        <v>7.639255675174729E-2</v>
      </c>
      <c r="W1134">
        <v>1132</v>
      </c>
      <c r="X1134" s="4">
        <f t="shared" si="165"/>
        <v>7.8564306810960174E-2</v>
      </c>
      <c r="Y1134" s="4">
        <f t="shared" si="174"/>
        <v>7.8146268687253384E-2</v>
      </c>
      <c r="Z1134" s="4">
        <f t="shared" si="175"/>
        <v>7.7601167333504362E-2</v>
      </c>
    </row>
    <row r="1135" spans="1:26" x14ac:dyDescent="0.25">
      <c r="A1135" s="16">
        <f t="shared" si="173"/>
        <v>44668</v>
      </c>
      <c r="B1135">
        <f>+'[2]Ejercicio 1'!E1352</f>
        <v>1133</v>
      </c>
      <c r="C1135" s="5">
        <v>7.9201857005388468E-2</v>
      </c>
      <c r="D1135" s="4">
        <f t="shared" si="168"/>
        <v>7.7657294428899626E-2</v>
      </c>
      <c r="E1135" s="6">
        <f t="shared" si="169"/>
        <v>7.842451422311976E-2</v>
      </c>
      <c r="F1135" s="7">
        <f t="shared" si="170"/>
        <v>7.789229280857711E-2</v>
      </c>
      <c r="I1135" s="10">
        <v>1133</v>
      </c>
      <c r="J1135" s="8">
        <f t="shared" si="171"/>
        <v>8.0701857005388469E-2</v>
      </c>
      <c r="K1135" s="8">
        <f t="shared" si="171"/>
        <v>7.9157294428899627E-2</v>
      </c>
      <c r="L1135" s="8">
        <f t="shared" si="171"/>
        <v>7.9924514223119761E-2</v>
      </c>
      <c r="M1135" s="8">
        <f t="shared" si="166"/>
        <v>7.9392292808577111E-2</v>
      </c>
      <c r="P1135">
        <v>1133</v>
      </c>
      <c r="Q1135" s="8">
        <f t="shared" si="172"/>
        <v>7.7701857005388467E-2</v>
      </c>
      <c r="R1135" s="8">
        <f t="shared" si="172"/>
        <v>7.6157294428899625E-2</v>
      </c>
      <c r="S1135" s="8">
        <f t="shared" si="172"/>
        <v>7.6924514223119758E-2</v>
      </c>
      <c r="T1135" s="8">
        <f t="shared" si="167"/>
        <v>7.6392292808577109E-2</v>
      </c>
      <c r="W1135">
        <v>1133</v>
      </c>
      <c r="X1135" s="4">
        <f t="shared" si="165"/>
        <v>7.8570513313491866E-2</v>
      </c>
      <c r="Y1135" s="4">
        <f t="shared" si="174"/>
        <v>7.8145733579553706E-2</v>
      </c>
      <c r="Z1135" s="4">
        <f t="shared" si="175"/>
        <v>7.7600639420833631E-2</v>
      </c>
    </row>
    <row r="1136" spans="1:26" x14ac:dyDescent="0.25">
      <c r="A1136" s="16">
        <f t="shared" si="173"/>
        <v>44669</v>
      </c>
      <c r="B1136">
        <f>+'[2]Ejercicio 1'!E1353</f>
        <v>1134</v>
      </c>
      <c r="C1136" s="5">
        <v>7.9201584146729218E-2</v>
      </c>
      <c r="D1136" s="4">
        <f t="shared" si="168"/>
        <v>7.7657032075114305E-2</v>
      </c>
      <c r="E1136" s="6">
        <f t="shared" si="169"/>
        <v>7.8424246668448591E-2</v>
      </c>
      <c r="F1136" s="7">
        <f t="shared" si="170"/>
        <v>7.7892028865381241E-2</v>
      </c>
      <c r="I1136" s="10">
        <v>1134</v>
      </c>
      <c r="J1136" s="8">
        <f t="shared" si="171"/>
        <v>8.0701584146729219E-2</v>
      </c>
      <c r="K1136" s="8">
        <f t="shared" si="171"/>
        <v>7.9157032075114306E-2</v>
      </c>
      <c r="L1136" s="8">
        <f t="shared" si="171"/>
        <v>7.9924246668448592E-2</v>
      </c>
      <c r="M1136" s="8">
        <f t="shared" si="166"/>
        <v>7.9392028865381242E-2</v>
      </c>
      <c r="P1136">
        <v>1134</v>
      </c>
      <c r="Q1136" s="8">
        <f t="shared" si="172"/>
        <v>7.7701584146729216E-2</v>
      </c>
      <c r="R1136" s="8">
        <f t="shared" si="172"/>
        <v>7.6157032075114303E-2</v>
      </c>
      <c r="S1136" s="8">
        <f t="shared" si="172"/>
        <v>7.692424666844859E-2</v>
      </c>
      <c r="T1136" s="8">
        <f t="shared" si="167"/>
        <v>7.639202886538124E-2</v>
      </c>
      <c r="W1136">
        <v>1134</v>
      </c>
      <c r="X1136" s="4">
        <f t="shared" si="165"/>
        <v>7.857673487944572E-2</v>
      </c>
      <c r="Y1136" s="4">
        <f t="shared" si="174"/>
        <v>7.8145198471828534E-2</v>
      </c>
      <c r="Z1136" s="4">
        <f t="shared" si="175"/>
        <v>7.7600111508197178E-2</v>
      </c>
    </row>
    <row r="1137" spans="1:26" x14ac:dyDescent="0.25">
      <c r="A1137" s="16">
        <f t="shared" si="173"/>
        <v>44670</v>
      </c>
      <c r="B1137">
        <f>+'[2]Ejercicio 1'!E1354</f>
        <v>1135</v>
      </c>
      <c r="C1137" s="5">
        <v>7.9201311288069967E-2</v>
      </c>
      <c r="D1137" s="4">
        <f t="shared" si="168"/>
        <v>7.7656769721294039E-2</v>
      </c>
      <c r="E1137" s="6">
        <f t="shared" si="169"/>
        <v>7.8423979113759854E-2</v>
      </c>
      <c r="F1137" s="7">
        <f t="shared" si="170"/>
        <v>7.7891764922153967E-2</v>
      </c>
      <c r="I1137" s="10">
        <v>1135</v>
      </c>
      <c r="J1137" s="8">
        <f t="shared" si="171"/>
        <v>8.0701311288069968E-2</v>
      </c>
      <c r="K1137" s="8">
        <f t="shared" si="171"/>
        <v>7.915676972129404E-2</v>
      </c>
      <c r="L1137" s="8">
        <f t="shared" si="171"/>
        <v>7.9923979113759855E-2</v>
      </c>
      <c r="M1137" s="8">
        <f t="shared" si="166"/>
        <v>7.9391764922153968E-2</v>
      </c>
      <c r="P1137">
        <v>1135</v>
      </c>
      <c r="Q1137" s="8">
        <f t="shared" si="172"/>
        <v>7.7701311288069966E-2</v>
      </c>
      <c r="R1137" s="8">
        <f t="shared" si="172"/>
        <v>7.6156769721294038E-2</v>
      </c>
      <c r="S1137" s="8">
        <f t="shared" si="172"/>
        <v>7.6923979113759852E-2</v>
      </c>
      <c r="T1137" s="8">
        <f t="shared" si="167"/>
        <v>7.6391764922153965E-2</v>
      </c>
      <c r="W1137">
        <v>1135</v>
      </c>
      <c r="X1137" s="4">
        <f t="shared" si="165"/>
        <v>7.8582971508973698E-2</v>
      </c>
      <c r="Y1137" s="4">
        <f t="shared" si="174"/>
        <v>7.8144663364077022E-2</v>
      </c>
      <c r="Z1137" s="4">
        <f t="shared" si="175"/>
        <v>7.7599583595475072E-2</v>
      </c>
    </row>
    <row r="1138" spans="1:26" x14ac:dyDescent="0.25">
      <c r="A1138" s="16">
        <f t="shared" si="173"/>
        <v>44671</v>
      </c>
      <c r="B1138">
        <f>+'[2]Ejercicio 1'!E1355</f>
        <v>1136</v>
      </c>
      <c r="C1138" s="5">
        <v>7.9201038429410703E-2</v>
      </c>
      <c r="D1138" s="4">
        <f t="shared" si="168"/>
        <v>7.7656507367439065E-2</v>
      </c>
      <c r="E1138" s="6">
        <f t="shared" si="169"/>
        <v>7.8423711559053547E-2</v>
      </c>
      <c r="F1138" s="7">
        <f t="shared" si="170"/>
        <v>7.7891500978895287E-2</v>
      </c>
      <c r="I1138" s="10">
        <v>1136</v>
      </c>
      <c r="J1138" s="8">
        <f t="shared" si="171"/>
        <v>8.0701038429410704E-2</v>
      </c>
      <c r="K1138" s="8">
        <f t="shared" si="171"/>
        <v>7.9156507367439066E-2</v>
      </c>
      <c r="L1138" s="8">
        <f t="shared" si="171"/>
        <v>7.9923711559053548E-2</v>
      </c>
      <c r="M1138" s="8">
        <f t="shared" si="166"/>
        <v>7.9391500978895288E-2</v>
      </c>
      <c r="P1138">
        <v>1136</v>
      </c>
      <c r="Q1138" s="8">
        <f t="shared" si="172"/>
        <v>7.7701038429410701E-2</v>
      </c>
      <c r="R1138" s="8">
        <f t="shared" si="172"/>
        <v>7.6156507367439064E-2</v>
      </c>
      <c r="S1138" s="8">
        <f t="shared" si="172"/>
        <v>7.6923711559053545E-2</v>
      </c>
      <c r="T1138" s="8">
        <f t="shared" si="167"/>
        <v>7.6391500978895285E-2</v>
      </c>
      <c r="W1138">
        <v>1136</v>
      </c>
      <c r="X1138" s="4">
        <f t="shared" si="165"/>
        <v>7.8589223202239183E-2</v>
      </c>
      <c r="Y1138" s="4">
        <f t="shared" si="174"/>
        <v>7.8144128256281586E-2</v>
      </c>
      <c r="Z1138" s="4">
        <f t="shared" si="175"/>
        <v>7.7599055682444629E-2</v>
      </c>
    </row>
    <row r="1139" spans="1:26" x14ac:dyDescent="0.25">
      <c r="A1139" s="16">
        <f t="shared" si="173"/>
        <v>44672</v>
      </c>
      <c r="B1139">
        <f>+'[2]Ejercicio 1'!E1356</f>
        <v>1137</v>
      </c>
      <c r="C1139" s="5">
        <v>7.9200765570751452E-2</v>
      </c>
      <c r="D1139" s="4">
        <f t="shared" si="168"/>
        <v>7.7656245013549355E-2</v>
      </c>
      <c r="E1139" s="6">
        <f t="shared" si="169"/>
        <v>7.8423444004328796E-2</v>
      </c>
      <c r="F1139" s="7">
        <f t="shared" si="170"/>
        <v>7.789123703560806E-2</v>
      </c>
      <c r="I1139" s="10">
        <v>1137</v>
      </c>
      <c r="J1139" s="8">
        <f t="shared" si="171"/>
        <v>8.0700765570751454E-2</v>
      </c>
      <c r="K1139" s="8">
        <f t="shared" si="171"/>
        <v>7.9156245013549356E-2</v>
      </c>
      <c r="L1139" s="8">
        <f t="shared" si="171"/>
        <v>7.9923444004328797E-2</v>
      </c>
      <c r="M1139" s="8">
        <f t="shared" si="166"/>
        <v>7.9391237035608062E-2</v>
      </c>
      <c r="P1139">
        <v>1137</v>
      </c>
      <c r="Q1139" s="8">
        <f t="shared" si="172"/>
        <v>7.7700765570751451E-2</v>
      </c>
      <c r="R1139" s="8">
        <f t="shared" si="172"/>
        <v>7.6156245013549353E-2</v>
      </c>
      <c r="S1139" s="8">
        <f t="shared" si="172"/>
        <v>7.6923444004328795E-2</v>
      </c>
      <c r="T1139" s="8">
        <f t="shared" si="167"/>
        <v>7.6391237035608059E-2</v>
      </c>
      <c r="W1139">
        <v>1137</v>
      </c>
      <c r="X1139" s="4">
        <f t="shared" si="165"/>
        <v>7.8595489959397663E-2</v>
      </c>
      <c r="Y1139" s="4">
        <f t="shared" si="174"/>
        <v>7.814359314844925E-2</v>
      </c>
      <c r="Z1139" s="4">
        <f t="shared" si="175"/>
        <v>7.7598527769554088E-2</v>
      </c>
    </row>
    <row r="1140" spans="1:26" x14ac:dyDescent="0.25">
      <c r="A1140" s="16">
        <f t="shared" si="173"/>
        <v>44673</v>
      </c>
      <c r="B1140">
        <f>+'[2]Ejercicio 1'!E1357</f>
        <v>1138</v>
      </c>
      <c r="C1140" s="5">
        <v>7.9200492712092188E-2</v>
      </c>
      <c r="D1140" s="4">
        <f t="shared" si="168"/>
        <v>7.7655982659624714E-2</v>
      </c>
      <c r="E1140" s="6">
        <f t="shared" si="169"/>
        <v>7.842317644958649E-2</v>
      </c>
      <c r="F1140" s="7">
        <f t="shared" si="170"/>
        <v>7.7890973092292287E-2</v>
      </c>
      <c r="I1140" s="10">
        <v>1138</v>
      </c>
      <c r="J1140" s="8">
        <f t="shared" si="171"/>
        <v>8.0700492712092189E-2</v>
      </c>
      <c r="K1140" s="8">
        <f t="shared" si="171"/>
        <v>7.9155982659624716E-2</v>
      </c>
      <c r="L1140" s="8">
        <f t="shared" si="171"/>
        <v>7.9923176449586492E-2</v>
      </c>
      <c r="M1140" s="8">
        <f t="shared" si="166"/>
        <v>7.9390973092292288E-2</v>
      </c>
      <c r="P1140">
        <v>1138</v>
      </c>
      <c r="Q1140" s="8">
        <f t="shared" si="172"/>
        <v>7.7700492712092187E-2</v>
      </c>
      <c r="R1140" s="8">
        <f t="shared" si="172"/>
        <v>7.6155982659624713E-2</v>
      </c>
      <c r="S1140" s="8">
        <f t="shared" si="172"/>
        <v>7.6923176449586489E-2</v>
      </c>
      <c r="T1140" s="8">
        <f t="shared" si="167"/>
        <v>7.6390973092292286E-2</v>
      </c>
      <c r="W1140">
        <v>1138</v>
      </c>
      <c r="X1140" s="4">
        <f t="shared" si="165"/>
        <v>7.8601771780608121E-2</v>
      </c>
      <c r="Y1140" s="4">
        <f t="shared" si="174"/>
        <v>7.814305804057213E-2</v>
      </c>
      <c r="Z1140" s="4">
        <f t="shared" si="175"/>
        <v>7.759799985658361E-2</v>
      </c>
    </row>
    <row r="1141" spans="1:26" x14ac:dyDescent="0.25">
      <c r="A1141" s="16">
        <f t="shared" si="173"/>
        <v>44674</v>
      </c>
      <c r="B1141">
        <f>+'[2]Ejercicio 1'!E1358</f>
        <v>1139</v>
      </c>
      <c r="C1141" s="5">
        <v>7.9200219853432938E-2</v>
      </c>
      <c r="D1141" s="4">
        <f t="shared" si="168"/>
        <v>7.7655720305664949E-2</v>
      </c>
      <c r="E1141" s="6">
        <f t="shared" si="169"/>
        <v>7.8422908894825727E-2</v>
      </c>
      <c r="F1141" s="7">
        <f t="shared" si="170"/>
        <v>7.7890709148945109E-2</v>
      </c>
      <c r="I1141" s="10">
        <v>1139</v>
      </c>
      <c r="J1141" s="8">
        <f t="shared" si="171"/>
        <v>8.0700219853432939E-2</v>
      </c>
      <c r="K1141" s="8">
        <f t="shared" si="171"/>
        <v>7.9155720305664951E-2</v>
      </c>
      <c r="L1141" s="8">
        <f t="shared" si="171"/>
        <v>7.9922908894825728E-2</v>
      </c>
      <c r="M1141" s="8">
        <f t="shared" si="166"/>
        <v>7.939070914894511E-2</v>
      </c>
      <c r="P1141">
        <v>1139</v>
      </c>
      <c r="Q1141" s="8">
        <f t="shared" si="172"/>
        <v>7.7700219853432936E-2</v>
      </c>
      <c r="R1141" s="8">
        <f t="shared" si="172"/>
        <v>7.6155720305664948E-2</v>
      </c>
      <c r="S1141" s="8">
        <f t="shared" si="172"/>
        <v>7.6922908894825726E-2</v>
      </c>
      <c r="T1141" s="8">
        <f t="shared" si="167"/>
        <v>7.6390709148945107E-2</v>
      </c>
      <c r="W1141">
        <v>1139</v>
      </c>
      <c r="X1141" s="4">
        <f t="shared" si="165"/>
        <v>7.8608068666023406E-2</v>
      </c>
      <c r="Y1141" s="4">
        <f t="shared" si="174"/>
        <v>7.8142522932658984E-2</v>
      </c>
      <c r="Z1141" s="4">
        <f t="shared" si="175"/>
        <v>7.7597471943413279E-2</v>
      </c>
    </row>
    <row r="1142" spans="1:26" x14ac:dyDescent="0.25">
      <c r="A1142" s="16">
        <f t="shared" si="173"/>
        <v>44675</v>
      </c>
      <c r="B1142">
        <f>+'[2]Ejercicio 1'!E1359</f>
        <v>1140</v>
      </c>
      <c r="C1142" s="5">
        <v>7.9199946994773673E-2</v>
      </c>
      <c r="D1142" s="4">
        <f t="shared" si="168"/>
        <v>7.7655457951670656E-2</v>
      </c>
      <c r="E1142" s="6">
        <f t="shared" si="169"/>
        <v>7.8422641340048269E-2</v>
      </c>
      <c r="F1142" s="7">
        <f t="shared" si="170"/>
        <v>7.7890445205569384E-2</v>
      </c>
      <c r="I1142" s="10">
        <v>1140</v>
      </c>
      <c r="J1142" s="8">
        <f t="shared" si="171"/>
        <v>8.0699946994773675E-2</v>
      </c>
      <c r="K1142" s="8">
        <f t="shared" si="171"/>
        <v>7.9155457951670657E-2</v>
      </c>
      <c r="L1142" s="8">
        <f t="shared" si="171"/>
        <v>7.992264134004827E-2</v>
      </c>
      <c r="M1142" s="8">
        <f t="shared" si="166"/>
        <v>7.9390445205569385E-2</v>
      </c>
      <c r="P1142">
        <v>1140</v>
      </c>
      <c r="Q1142" s="8">
        <f t="shared" si="172"/>
        <v>7.7699946994773672E-2</v>
      </c>
      <c r="R1142" s="8">
        <f t="shared" si="172"/>
        <v>7.6155457951670655E-2</v>
      </c>
      <c r="S1142" s="8">
        <f t="shared" si="172"/>
        <v>7.6922641340048267E-2</v>
      </c>
      <c r="T1142" s="8">
        <f t="shared" si="167"/>
        <v>7.6390445205569382E-2</v>
      </c>
      <c r="W1142">
        <v>1140</v>
      </c>
      <c r="X1142" s="4">
        <f t="shared" si="165"/>
        <v>7.8614380615813495E-2</v>
      </c>
      <c r="Y1142" s="4">
        <f t="shared" si="174"/>
        <v>7.8141987824730905E-2</v>
      </c>
      <c r="Z1142" s="4">
        <f t="shared" si="175"/>
        <v>7.7596944030160167E-2</v>
      </c>
    </row>
    <row r="1143" spans="1:26" x14ac:dyDescent="0.25">
      <c r="A1143" s="16">
        <f t="shared" si="173"/>
        <v>44676</v>
      </c>
      <c r="B1143">
        <f>+'[2]Ejercicio 1'!E1360</f>
        <v>1141</v>
      </c>
      <c r="C1143" s="5">
        <v>7.9199674136114423E-2</v>
      </c>
      <c r="D1143" s="4">
        <f t="shared" si="168"/>
        <v>7.7655195597641641E-2</v>
      </c>
      <c r="E1143" s="6">
        <f t="shared" si="169"/>
        <v>7.8422373785252367E-2</v>
      </c>
      <c r="F1143" s="7">
        <f t="shared" si="170"/>
        <v>7.7890181262165098E-2</v>
      </c>
      <c r="I1143" s="10">
        <v>1141</v>
      </c>
      <c r="J1143" s="8">
        <f t="shared" si="171"/>
        <v>8.0699674136114424E-2</v>
      </c>
      <c r="K1143" s="8">
        <f t="shared" si="171"/>
        <v>7.9155195597641642E-2</v>
      </c>
      <c r="L1143" s="8">
        <f t="shared" si="171"/>
        <v>7.9922373785252368E-2</v>
      </c>
      <c r="M1143" s="8">
        <f t="shared" si="166"/>
        <v>7.9390181262165099E-2</v>
      </c>
      <c r="P1143">
        <v>1141</v>
      </c>
      <c r="Q1143" s="8">
        <f t="shared" si="172"/>
        <v>7.7699674136114422E-2</v>
      </c>
      <c r="R1143" s="8">
        <f t="shared" si="172"/>
        <v>7.6155195597641639E-2</v>
      </c>
      <c r="S1143" s="8">
        <f t="shared" si="172"/>
        <v>7.6922373785252365E-2</v>
      </c>
      <c r="T1143" s="8">
        <f t="shared" si="167"/>
        <v>7.6390181262165097E-2</v>
      </c>
      <c r="W1143">
        <v>1141</v>
      </c>
      <c r="X1143" s="4">
        <f t="shared" si="165"/>
        <v>7.862070763013343E-2</v>
      </c>
      <c r="Y1143" s="4">
        <f t="shared" si="174"/>
        <v>7.8141452716746607E-2</v>
      </c>
      <c r="Z1143" s="4">
        <f t="shared" si="175"/>
        <v>7.759641611693846E-2</v>
      </c>
    </row>
    <row r="1144" spans="1:26" x14ac:dyDescent="0.25">
      <c r="A1144" s="16">
        <f t="shared" si="173"/>
        <v>44677</v>
      </c>
      <c r="B1144">
        <f>+'[2]Ejercicio 1'!E1361</f>
        <v>1142</v>
      </c>
      <c r="C1144" s="5">
        <v>7.9199401277455159E-2</v>
      </c>
      <c r="D1144" s="4">
        <f t="shared" si="168"/>
        <v>7.7654933243577903E-2</v>
      </c>
      <c r="E1144" s="6">
        <f t="shared" si="169"/>
        <v>7.842210623043977E-2</v>
      </c>
      <c r="F1144" s="7">
        <f t="shared" si="170"/>
        <v>7.7889917318729421E-2</v>
      </c>
      <c r="I1144" s="10">
        <v>1142</v>
      </c>
      <c r="J1144" s="8">
        <f t="shared" si="171"/>
        <v>8.069940127745516E-2</v>
      </c>
      <c r="K1144" s="8">
        <f t="shared" si="171"/>
        <v>7.9154933243577905E-2</v>
      </c>
      <c r="L1144" s="8">
        <f t="shared" si="171"/>
        <v>7.9922106230439771E-2</v>
      </c>
      <c r="M1144" s="8">
        <f t="shared" si="166"/>
        <v>7.9389917318729422E-2</v>
      </c>
      <c r="P1144">
        <v>1142</v>
      </c>
      <c r="Q1144" s="8">
        <f t="shared" si="172"/>
        <v>7.7699401277455157E-2</v>
      </c>
      <c r="R1144" s="8">
        <f t="shared" si="172"/>
        <v>7.6154933243577902E-2</v>
      </c>
      <c r="S1144" s="8">
        <f t="shared" si="172"/>
        <v>7.6922106230439768E-2</v>
      </c>
      <c r="T1144" s="8">
        <f t="shared" si="167"/>
        <v>7.6389917318729419E-2</v>
      </c>
      <c r="W1144">
        <v>1142</v>
      </c>
      <c r="X1144" s="4">
        <f t="shared" si="165"/>
        <v>7.8627049709142638E-2</v>
      </c>
      <c r="Y1144" s="4">
        <f t="shared" si="174"/>
        <v>7.8140917608747376E-2</v>
      </c>
      <c r="Z1144" s="4">
        <f t="shared" si="175"/>
        <v>7.7595888203519772E-2</v>
      </c>
    </row>
    <row r="1145" spans="1:26" x14ac:dyDescent="0.25">
      <c r="A1145" s="16">
        <f t="shared" si="173"/>
        <v>44678</v>
      </c>
      <c r="B1145">
        <f>+'[2]Ejercicio 1'!E1362</f>
        <v>1143</v>
      </c>
      <c r="C1145" s="5">
        <v>7.9199128418795908E-2</v>
      </c>
      <c r="D1145" s="4">
        <f t="shared" si="168"/>
        <v>7.7654670889479235E-2</v>
      </c>
      <c r="E1145" s="6">
        <f t="shared" si="169"/>
        <v>7.8421838675608743E-2</v>
      </c>
      <c r="F1145" s="7">
        <f t="shared" si="170"/>
        <v>7.7889653375265197E-2</v>
      </c>
      <c r="I1145" s="10">
        <v>1143</v>
      </c>
      <c r="J1145" s="8">
        <f t="shared" si="171"/>
        <v>8.069912841879591E-2</v>
      </c>
      <c r="K1145" s="8">
        <f t="shared" si="171"/>
        <v>7.9154670889479237E-2</v>
      </c>
      <c r="L1145" s="8">
        <f t="shared" si="171"/>
        <v>7.9921838675608745E-2</v>
      </c>
      <c r="M1145" s="8">
        <f t="shared" si="166"/>
        <v>7.9389653375265198E-2</v>
      </c>
      <c r="P1145">
        <v>1143</v>
      </c>
      <c r="Q1145" s="8">
        <f t="shared" si="172"/>
        <v>7.7699128418795907E-2</v>
      </c>
      <c r="R1145" s="8">
        <f t="shared" si="172"/>
        <v>7.6154670889479234E-2</v>
      </c>
      <c r="S1145" s="8">
        <f t="shared" si="172"/>
        <v>7.6921838675608742E-2</v>
      </c>
      <c r="T1145" s="8">
        <f t="shared" si="167"/>
        <v>7.6389653375265196E-2</v>
      </c>
      <c r="W1145">
        <v>1143</v>
      </c>
      <c r="X1145" s="4">
        <f t="shared" si="165"/>
        <v>7.8633406853001006E-2</v>
      </c>
      <c r="Y1145" s="4">
        <f t="shared" si="174"/>
        <v>7.8140382500703348E-2</v>
      </c>
      <c r="Z1145" s="4">
        <f t="shared" si="175"/>
        <v>7.7595360290129631E-2</v>
      </c>
    </row>
    <row r="1146" spans="1:26" x14ac:dyDescent="0.25">
      <c r="A1146" s="16">
        <f t="shared" si="173"/>
        <v>44679</v>
      </c>
      <c r="B1146">
        <f>+'[2]Ejercicio 1'!E1363</f>
        <v>1144</v>
      </c>
      <c r="C1146" s="5">
        <v>7.9198855560136644E-2</v>
      </c>
      <c r="D1146" s="4">
        <f t="shared" si="168"/>
        <v>7.7654408535346053E-2</v>
      </c>
      <c r="E1146" s="6">
        <f t="shared" si="169"/>
        <v>7.8421571120760133E-2</v>
      </c>
      <c r="F1146" s="7">
        <f t="shared" si="170"/>
        <v>7.7889389431772413E-2</v>
      </c>
      <c r="I1146" s="10">
        <v>1144</v>
      </c>
      <c r="J1146" s="8">
        <f t="shared" si="171"/>
        <v>8.0698855560136645E-2</v>
      </c>
      <c r="K1146" s="8">
        <f t="shared" si="171"/>
        <v>7.9154408535346055E-2</v>
      </c>
      <c r="L1146" s="8">
        <f t="shared" si="171"/>
        <v>7.9921571120760135E-2</v>
      </c>
      <c r="M1146" s="8">
        <f t="shared" si="166"/>
        <v>7.9389389431772414E-2</v>
      </c>
      <c r="P1146">
        <v>1144</v>
      </c>
      <c r="Q1146" s="8">
        <f t="shared" si="172"/>
        <v>7.7698855560136643E-2</v>
      </c>
      <c r="R1146" s="8">
        <f t="shared" si="172"/>
        <v>7.6154408535346052E-2</v>
      </c>
      <c r="S1146" s="8">
        <f t="shared" si="172"/>
        <v>7.6921571120760132E-2</v>
      </c>
      <c r="T1146" s="8">
        <f t="shared" si="167"/>
        <v>7.6389389431772411E-2</v>
      </c>
      <c r="W1146">
        <v>1144</v>
      </c>
      <c r="X1146" s="4">
        <f t="shared" ref="X1146:X1209" si="176">Tasa_Fwd(C964,B964,C1146,B1146,182)</f>
        <v>7.8639779061867504E-2</v>
      </c>
      <c r="Y1146" s="4">
        <f t="shared" si="174"/>
        <v>7.8139847392623307E-2</v>
      </c>
      <c r="Z1146" s="4">
        <f t="shared" si="175"/>
        <v>7.7594832376656694E-2</v>
      </c>
    </row>
    <row r="1147" spans="1:26" x14ac:dyDescent="0.25">
      <c r="A1147" s="16">
        <f t="shared" si="173"/>
        <v>44680</v>
      </c>
      <c r="B1147">
        <f>+'[2]Ejercicio 1'!E1364</f>
        <v>1145</v>
      </c>
      <c r="C1147" s="5">
        <v>7.9198582701477394E-2</v>
      </c>
      <c r="D1147" s="4">
        <f t="shared" si="168"/>
        <v>7.7654146181177316E-2</v>
      </c>
      <c r="E1147" s="6">
        <f t="shared" si="169"/>
        <v>7.842130356589308E-2</v>
      </c>
      <c r="F1147" s="7">
        <f t="shared" si="170"/>
        <v>7.7889125488248237E-2</v>
      </c>
      <c r="I1147" s="10">
        <v>1145</v>
      </c>
      <c r="J1147" s="8">
        <f t="shared" si="171"/>
        <v>8.0698582701477395E-2</v>
      </c>
      <c r="K1147" s="8">
        <f t="shared" si="171"/>
        <v>7.9154146181177318E-2</v>
      </c>
      <c r="L1147" s="8">
        <f t="shared" si="171"/>
        <v>7.9921303565893081E-2</v>
      </c>
      <c r="M1147" s="8">
        <f t="shared" si="166"/>
        <v>7.9389125488248238E-2</v>
      </c>
      <c r="P1147">
        <v>1145</v>
      </c>
      <c r="Q1147" s="8">
        <f t="shared" si="172"/>
        <v>7.7698582701477392E-2</v>
      </c>
      <c r="R1147" s="8">
        <f t="shared" si="172"/>
        <v>7.6154146181177315E-2</v>
      </c>
      <c r="S1147" s="8">
        <f t="shared" si="172"/>
        <v>7.6921303565893079E-2</v>
      </c>
      <c r="T1147" s="8">
        <f t="shared" si="167"/>
        <v>7.6389125488248236E-2</v>
      </c>
      <c r="W1147">
        <v>1145</v>
      </c>
      <c r="X1147" s="4">
        <f t="shared" si="176"/>
        <v>7.8646166335904211E-2</v>
      </c>
      <c r="Y1147" s="4">
        <f t="shared" si="174"/>
        <v>7.8139312284497581E-2</v>
      </c>
      <c r="Z1147" s="4">
        <f t="shared" si="175"/>
        <v>7.7594304462986763E-2</v>
      </c>
    </row>
    <row r="1148" spans="1:26" x14ac:dyDescent="0.25">
      <c r="A1148" s="16">
        <f t="shared" si="173"/>
        <v>44681</v>
      </c>
      <c r="B1148">
        <f>+'[2]Ejercicio 1'!E1365</f>
        <v>1146</v>
      </c>
      <c r="C1148" s="5">
        <v>7.9198309842818143E-2</v>
      </c>
      <c r="D1148" s="4">
        <f t="shared" si="168"/>
        <v>7.7653883826974468E-2</v>
      </c>
      <c r="E1148" s="6">
        <f t="shared" si="169"/>
        <v>7.8421036011008458E-2</v>
      </c>
      <c r="F1148" s="7">
        <f t="shared" si="170"/>
        <v>7.7888861544695515E-2</v>
      </c>
      <c r="I1148" s="10">
        <v>1146</v>
      </c>
      <c r="J1148" s="8">
        <f t="shared" si="171"/>
        <v>8.0698309842818144E-2</v>
      </c>
      <c r="K1148" s="8">
        <f t="shared" si="171"/>
        <v>7.9153883826974469E-2</v>
      </c>
      <c r="L1148" s="8">
        <f t="shared" si="171"/>
        <v>7.9921036011008459E-2</v>
      </c>
      <c r="M1148" s="8">
        <f t="shared" si="166"/>
        <v>7.9388861544695516E-2</v>
      </c>
      <c r="P1148">
        <v>1146</v>
      </c>
      <c r="Q1148" s="8">
        <f t="shared" si="172"/>
        <v>7.7698309842818142E-2</v>
      </c>
      <c r="R1148" s="8">
        <f t="shared" si="172"/>
        <v>7.6153883826974467E-2</v>
      </c>
      <c r="S1148" s="8">
        <f t="shared" si="172"/>
        <v>7.6921036011008456E-2</v>
      </c>
      <c r="T1148" s="8">
        <f t="shared" si="167"/>
        <v>7.6388861544695513E-2</v>
      </c>
      <c r="W1148">
        <v>1146</v>
      </c>
      <c r="X1148" s="4">
        <f t="shared" si="176"/>
        <v>7.8652568675276285E-2</v>
      </c>
      <c r="Y1148" s="4">
        <f t="shared" si="174"/>
        <v>7.81387771763455E-2</v>
      </c>
      <c r="Z1148" s="4">
        <f t="shared" si="175"/>
        <v>7.7593776549348251E-2</v>
      </c>
    </row>
    <row r="1149" spans="1:26" x14ac:dyDescent="0.25">
      <c r="A1149" s="16">
        <f t="shared" si="173"/>
        <v>44682</v>
      </c>
      <c r="B1149">
        <f>+'[2]Ejercicio 1'!E1366</f>
        <v>1147</v>
      </c>
      <c r="C1149" s="5">
        <v>7.9198036984158879E-2</v>
      </c>
      <c r="D1149" s="4">
        <f t="shared" si="168"/>
        <v>7.7653621472736703E-2</v>
      </c>
      <c r="E1149" s="6">
        <f t="shared" si="169"/>
        <v>7.842076845610714E-2</v>
      </c>
      <c r="F1149" s="7">
        <f t="shared" si="170"/>
        <v>7.7888597601111373E-2</v>
      </c>
      <c r="I1149" s="10">
        <v>1147</v>
      </c>
      <c r="J1149" s="8">
        <f t="shared" si="171"/>
        <v>8.069803698415888E-2</v>
      </c>
      <c r="K1149" s="8">
        <f t="shared" si="171"/>
        <v>7.9153621472736704E-2</v>
      </c>
      <c r="L1149" s="8">
        <f t="shared" si="171"/>
        <v>7.9920768456107141E-2</v>
      </c>
      <c r="M1149" s="8">
        <f t="shared" si="166"/>
        <v>7.9388597601111374E-2</v>
      </c>
      <c r="P1149">
        <v>1147</v>
      </c>
      <c r="Q1149" s="8">
        <f t="shared" si="172"/>
        <v>7.7698036984158877E-2</v>
      </c>
      <c r="R1149" s="8">
        <f t="shared" si="172"/>
        <v>7.6153621472736702E-2</v>
      </c>
      <c r="S1149" s="8">
        <f t="shared" si="172"/>
        <v>7.6920768456107139E-2</v>
      </c>
      <c r="T1149" s="8">
        <f t="shared" si="167"/>
        <v>7.6388597601111372E-2</v>
      </c>
      <c r="W1149">
        <v>1147</v>
      </c>
      <c r="X1149" s="4">
        <f t="shared" si="176"/>
        <v>7.8658986080142254E-2</v>
      </c>
      <c r="Y1149" s="4">
        <f t="shared" si="174"/>
        <v>7.8138242068159169E-2</v>
      </c>
      <c r="Z1149" s="4">
        <f t="shared" si="175"/>
        <v>7.7593248635507039E-2</v>
      </c>
    </row>
    <row r="1150" spans="1:26" x14ac:dyDescent="0.25">
      <c r="A1150" s="16">
        <f t="shared" si="173"/>
        <v>44683</v>
      </c>
      <c r="B1150">
        <f>+'[2]Ejercicio 1'!E1367</f>
        <v>1148</v>
      </c>
      <c r="C1150" s="5">
        <v>7.9197764125499628E-2</v>
      </c>
      <c r="D1150" s="4">
        <f t="shared" si="168"/>
        <v>7.7653359118464008E-2</v>
      </c>
      <c r="E1150" s="6">
        <f t="shared" si="169"/>
        <v>7.8420500901187393E-2</v>
      </c>
      <c r="F1150" s="7">
        <f t="shared" si="170"/>
        <v>7.7888333657498698E-2</v>
      </c>
      <c r="I1150" s="10">
        <v>1148</v>
      </c>
      <c r="J1150" s="8">
        <f t="shared" si="171"/>
        <v>8.069776412549963E-2</v>
      </c>
      <c r="K1150" s="8">
        <f t="shared" si="171"/>
        <v>7.9153359118464009E-2</v>
      </c>
      <c r="L1150" s="8">
        <f t="shared" si="171"/>
        <v>7.9920500901187394E-2</v>
      </c>
      <c r="M1150" s="8">
        <f t="shared" si="166"/>
        <v>7.93883336574987E-2</v>
      </c>
      <c r="P1150">
        <v>1148</v>
      </c>
      <c r="Q1150" s="8">
        <f t="shared" si="172"/>
        <v>7.7697764125499627E-2</v>
      </c>
      <c r="R1150" s="8">
        <f t="shared" si="172"/>
        <v>7.6153359118464006E-2</v>
      </c>
      <c r="S1150" s="8">
        <f t="shared" si="172"/>
        <v>7.6920500901187391E-2</v>
      </c>
      <c r="T1150" s="8">
        <f t="shared" si="167"/>
        <v>7.6388333657498697E-2</v>
      </c>
      <c r="W1150">
        <v>1148</v>
      </c>
      <c r="X1150" s="4">
        <f t="shared" si="176"/>
        <v>7.8665418550661559E-2</v>
      </c>
      <c r="Y1150" s="4">
        <f t="shared" si="174"/>
        <v>7.81377069599377E-2</v>
      </c>
      <c r="Z1150" s="4">
        <f t="shared" si="175"/>
        <v>7.7592720721588737E-2</v>
      </c>
    </row>
    <row r="1151" spans="1:26" x14ac:dyDescent="0.25">
      <c r="A1151" s="16">
        <f t="shared" si="173"/>
        <v>44684</v>
      </c>
      <c r="B1151">
        <f>+'[2]Ejercicio 1'!E1368</f>
        <v>1149</v>
      </c>
      <c r="C1151" s="5">
        <v>7.9197491266840364E-2</v>
      </c>
      <c r="D1151" s="4">
        <f t="shared" si="168"/>
        <v>7.7653096764156576E-2</v>
      </c>
      <c r="E1151" s="6">
        <f t="shared" si="169"/>
        <v>7.8420233346250062E-2</v>
      </c>
      <c r="F1151" s="7">
        <f t="shared" si="170"/>
        <v>7.7888069713857463E-2</v>
      </c>
      <c r="I1151" s="10">
        <v>1149</v>
      </c>
      <c r="J1151" s="8">
        <f t="shared" si="171"/>
        <v>8.0697491266840365E-2</v>
      </c>
      <c r="K1151" s="8">
        <f t="shared" si="171"/>
        <v>7.9153096764156577E-2</v>
      </c>
      <c r="L1151" s="8">
        <f t="shared" si="171"/>
        <v>7.9920233346250064E-2</v>
      </c>
      <c r="M1151" s="8">
        <f t="shared" si="166"/>
        <v>7.9388069713857465E-2</v>
      </c>
      <c r="P1151">
        <v>1149</v>
      </c>
      <c r="Q1151" s="8">
        <f t="shared" si="172"/>
        <v>7.7697491266840363E-2</v>
      </c>
      <c r="R1151" s="8">
        <f t="shared" si="172"/>
        <v>7.6153096764156575E-2</v>
      </c>
      <c r="S1151" s="8">
        <f t="shared" si="172"/>
        <v>7.6920233346250061E-2</v>
      </c>
      <c r="T1151" s="8">
        <f t="shared" si="167"/>
        <v>7.6388069713857462E-2</v>
      </c>
      <c r="W1151">
        <v>1149</v>
      </c>
      <c r="X1151" s="4">
        <f t="shared" si="176"/>
        <v>7.8671866087001122E-2</v>
      </c>
      <c r="Y1151" s="4">
        <f t="shared" si="174"/>
        <v>7.8137171851680218E-2</v>
      </c>
      <c r="Z1151" s="4">
        <f t="shared" si="175"/>
        <v>7.7592192807698995E-2</v>
      </c>
    </row>
    <row r="1152" spans="1:26" x14ac:dyDescent="0.25">
      <c r="A1152" s="16">
        <f t="shared" si="173"/>
        <v>44685</v>
      </c>
      <c r="B1152">
        <f>+'[2]Ejercicio 1'!E1369</f>
        <v>1150</v>
      </c>
      <c r="C1152" s="5">
        <v>7.9197218408181114E-2</v>
      </c>
      <c r="D1152" s="4">
        <f t="shared" si="168"/>
        <v>7.7652834409814422E-2</v>
      </c>
      <c r="E1152" s="6">
        <f t="shared" si="169"/>
        <v>7.8419965791294288E-2</v>
      </c>
      <c r="F1152" s="7">
        <f t="shared" si="170"/>
        <v>7.7887805770184837E-2</v>
      </c>
      <c r="I1152" s="10">
        <v>1150</v>
      </c>
      <c r="J1152" s="8">
        <f t="shared" si="171"/>
        <v>8.0697218408181115E-2</v>
      </c>
      <c r="K1152" s="8">
        <f t="shared" si="171"/>
        <v>7.9152834409814424E-2</v>
      </c>
      <c r="L1152" s="8">
        <f t="shared" si="171"/>
        <v>7.991996579129429E-2</v>
      </c>
      <c r="M1152" s="8">
        <f t="shared" si="166"/>
        <v>7.9387805770184838E-2</v>
      </c>
      <c r="P1152">
        <v>1150</v>
      </c>
      <c r="Q1152" s="8">
        <f t="shared" si="172"/>
        <v>7.7697218408181112E-2</v>
      </c>
      <c r="R1152" s="8">
        <f t="shared" si="172"/>
        <v>7.6152834409814421E-2</v>
      </c>
      <c r="S1152" s="8">
        <f t="shared" si="172"/>
        <v>7.6919965791294287E-2</v>
      </c>
      <c r="T1152" s="8">
        <f t="shared" si="167"/>
        <v>7.6387805770184836E-2</v>
      </c>
      <c r="W1152">
        <v>1150</v>
      </c>
      <c r="X1152" s="4">
        <f t="shared" si="176"/>
        <v>7.8678328689321661E-2</v>
      </c>
      <c r="Y1152" s="4">
        <f t="shared" si="174"/>
        <v>7.8136636743376175E-2</v>
      </c>
      <c r="Z1152" s="4">
        <f t="shared" si="175"/>
        <v>7.7591664893612258E-2</v>
      </c>
    </row>
    <row r="1153" spans="1:26" x14ac:dyDescent="0.25">
      <c r="A1153" s="16">
        <f t="shared" si="173"/>
        <v>44686</v>
      </c>
      <c r="B1153">
        <f>+'[2]Ejercicio 1'!E1370</f>
        <v>1151</v>
      </c>
      <c r="C1153" s="5">
        <v>7.9196945549521849E-2</v>
      </c>
      <c r="D1153" s="4">
        <f t="shared" si="168"/>
        <v>7.7652572055437144E-2</v>
      </c>
      <c r="E1153" s="6">
        <f t="shared" si="169"/>
        <v>7.8419698236320945E-2</v>
      </c>
      <c r="F1153" s="7">
        <f t="shared" si="170"/>
        <v>7.788754182648365E-2</v>
      </c>
      <c r="I1153" s="10">
        <v>1151</v>
      </c>
      <c r="J1153" s="8">
        <f t="shared" si="171"/>
        <v>8.0696945549521851E-2</v>
      </c>
      <c r="K1153" s="8">
        <f t="shared" si="171"/>
        <v>7.9152572055437145E-2</v>
      </c>
      <c r="L1153" s="8">
        <f t="shared" si="171"/>
        <v>7.9919698236320946E-2</v>
      </c>
      <c r="M1153" s="8">
        <f t="shared" si="166"/>
        <v>7.9387541826483651E-2</v>
      </c>
      <c r="P1153">
        <v>1151</v>
      </c>
      <c r="Q1153" s="8">
        <f t="shared" si="172"/>
        <v>7.7696945549521848E-2</v>
      </c>
      <c r="R1153" s="8">
        <f t="shared" si="172"/>
        <v>7.6152572055437143E-2</v>
      </c>
      <c r="S1153" s="8">
        <f t="shared" si="172"/>
        <v>7.6919698236320944E-2</v>
      </c>
      <c r="T1153" s="8">
        <f t="shared" si="167"/>
        <v>7.6387541826483649E-2</v>
      </c>
      <c r="W1153">
        <v>1151</v>
      </c>
      <c r="X1153" s="4">
        <f t="shared" si="176"/>
        <v>7.8684806357782619E-2</v>
      </c>
      <c r="Y1153" s="4">
        <f t="shared" si="174"/>
        <v>7.8136101635047542E-2</v>
      </c>
      <c r="Z1153" s="4">
        <f t="shared" si="175"/>
        <v>7.7591136979556941E-2</v>
      </c>
    </row>
    <row r="1154" spans="1:26" x14ac:dyDescent="0.25">
      <c r="A1154" s="16">
        <f t="shared" si="173"/>
        <v>44687</v>
      </c>
      <c r="B1154">
        <f>+'[2]Ejercicio 1'!E1371</f>
        <v>1152</v>
      </c>
      <c r="C1154" s="5">
        <v>7.9196672690862599E-2</v>
      </c>
      <c r="D1154" s="4">
        <f t="shared" si="168"/>
        <v>7.7652309701025338E-2</v>
      </c>
      <c r="E1154" s="6">
        <f t="shared" si="169"/>
        <v>7.8419430681330921E-2</v>
      </c>
      <c r="F1154" s="7">
        <f t="shared" si="170"/>
        <v>7.7887277882751071E-2</v>
      </c>
      <c r="I1154" s="10">
        <v>1152</v>
      </c>
      <c r="J1154" s="8">
        <f t="shared" si="171"/>
        <v>8.06966726908626E-2</v>
      </c>
      <c r="K1154" s="8">
        <f t="shared" si="171"/>
        <v>7.9152309701025339E-2</v>
      </c>
      <c r="L1154" s="8">
        <f t="shared" si="171"/>
        <v>7.9919430681330922E-2</v>
      </c>
      <c r="M1154" s="8">
        <f t="shared" si="171"/>
        <v>7.9387277882751073E-2</v>
      </c>
      <c r="P1154">
        <v>1152</v>
      </c>
      <c r="Q1154" s="8">
        <f t="shared" si="172"/>
        <v>7.7696672690862598E-2</v>
      </c>
      <c r="R1154" s="8">
        <f t="shared" si="172"/>
        <v>7.6152309701025336E-2</v>
      </c>
      <c r="S1154" s="8">
        <f t="shared" si="172"/>
        <v>7.6919430681330919E-2</v>
      </c>
      <c r="T1154" s="8">
        <f t="shared" si="172"/>
        <v>7.638727788275107E-2</v>
      </c>
      <c r="W1154">
        <v>1152</v>
      </c>
      <c r="X1154" s="4">
        <f t="shared" si="176"/>
        <v>7.8691299092550918E-2</v>
      </c>
      <c r="Y1154" s="4">
        <f t="shared" si="174"/>
        <v>7.8135566526694303E-2</v>
      </c>
      <c r="Z1154" s="4">
        <f t="shared" si="175"/>
        <v>7.759060906529891E-2</v>
      </c>
    </row>
    <row r="1155" spans="1:26" x14ac:dyDescent="0.25">
      <c r="A1155" s="16">
        <f t="shared" si="173"/>
        <v>44688</v>
      </c>
      <c r="B1155">
        <f>+'[2]Ejercicio 1'!E1372</f>
        <v>1153</v>
      </c>
      <c r="C1155" s="5">
        <v>7.9196399832203335E-2</v>
      </c>
      <c r="D1155" s="4">
        <f t="shared" ref="D1155:D1218" si="177">+LN((1+C1155*182/360)^(360/182))</f>
        <v>7.7652047346578809E-2</v>
      </c>
      <c r="E1155" s="6">
        <f t="shared" ref="E1155:E1218" si="178">Equivalencia_Tasas(C1155,182,91)</f>
        <v>7.8419163126322439E-2</v>
      </c>
      <c r="F1155" s="7">
        <f t="shared" ref="F1155:F1218" si="179">Equivalencia_Tasas(C1155,182,28)</f>
        <v>7.7887013938989932E-2</v>
      </c>
      <c r="I1155" s="10">
        <v>1153</v>
      </c>
      <c r="J1155" s="8">
        <f t="shared" ref="J1155:M1218" si="180">C1155+$O$1</f>
        <v>8.0696399832203336E-2</v>
      </c>
      <c r="K1155" s="8">
        <f t="shared" si="180"/>
        <v>7.915204734657881E-2</v>
      </c>
      <c r="L1155" s="8">
        <f t="shared" si="180"/>
        <v>7.991916312632244E-2</v>
      </c>
      <c r="M1155" s="8">
        <f t="shared" si="180"/>
        <v>7.9387013938989934E-2</v>
      </c>
      <c r="P1155">
        <v>1153</v>
      </c>
      <c r="Q1155" s="8">
        <f t="shared" ref="Q1155:T1218" si="181">C1155-$O$1</f>
        <v>7.7696399832203333E-2</v>
      </c>
      <c r="R1155" s="8">
        <f t="shared" si="181"/>
        <v>7.6152047346578808E-2</v>
      </c>
      <c r="S1155" s="8">
        <f t="shared" si="181"/>
        <v>7.6919163126322437E-2</v>
      </c>
      <c r="T1155" s="8">
        <f t="shared" si="181"/>
        <v>7.6387013938989931E-2</v>
      </c>
      <c r="W1155">
        <v>1153</v>
      </c>
      <c r="X1155" s="4">
        <f t="shared" si="176"/>
        <v>7.8697806893791231E-2</v>
      </c>
      <c r="Y1155" s="4">
        <f t="shared" si="174"/>
        <v>7.8135031418294518E-2</v>
      </c>
      <c r="Z1155" s="4">
        <f t="shared" si="175"/>
        <v>7.7590081150960957E-2</v>
      </c>
    </row>
    <row r="1156" spans="1:26" x14ac:dyDescent="0.25">
      <c r="A1156" s="16">
        <f t="shared" si="173"/>
        <v>44689</v>
      </c>
      <c r="B1156">
        <f>+'[2]Ejercicio 1'!E1373</f>
        <v>1154</v>
      </c>
      <c r="C1156" s="5">
        <v>7.9196126973544084E-2</v>
      </c>
      <c r="D1156" s="4">
        <f t="shared" si="177"/>
        <v>7.7651784992097558E-2</v>
      </c>
      <c r="E1156" s="6">
        <f t="shared" si="178"/>
        <v>7.8418895571296388E-2</v>
      </c>
      <c r="F1156" s="7">
        <f t="shared" si="179"/>
        <v>7.7886749995200261E-2</v>
      </c>
      <c r="I1156" s="10">
        <v>1154</v>
      </c>
      <c r="J1156" s="8">
        <f t="shared" si="180"/>
        <v>8.0696126973544086E-2</v>
      </c>
      <c r="K1156" s="8">
        <f t="shared" si="180"/>
        <v>7.915178499209756E-2</v>
      </c>
      <c r="L1156" s="8">
        <f t="shared" si="180"/>
        <v>7.9918895571296389E-2</v>
      </c>
      <c r="M1156" s="8">
        <f t="shared" si="180"/>
        <v>7.9386749995200262E-2</v>
      </c>
      <c r="P1156">
        <v>1154</v>
      </c>
      <c r="Q1156" s="8">
        <f t="shared" si="181"/>
        <v>7.7696126973544083E-2</v>
      </c>
      <c r="R1156" s="8">
        <f t="shared" si="181"/>
        <v>7.6151784992097557E-2</v>
      </c>
      <c r="S1156" s="8">
        <f t="shared" si="181"/>
        <v>7.6918895571296386E-2</v>
      </c>
      <c r="T1156" s="8">
        <f t="shared" si="181"/>
        <v>7.6386749995200259E-2</v>
      </c>
      <c r="W1156">
        <v>1154</v>
      </c>
      <c r="X1156" s="4">
        <f t="shared" si="176"/>
        <v>7.8704329761666081E-2</v>
      </c>
      <c r="Y1156" s="4">
        <f t="shared" si="174"/>
        <v>7.8134496309849935E-2</v>
      </c>
      <c r="Z1156" s="4">
        <f t="shared" si="175"/>
        <v>7.7589553236654396E-2</v>
      </c>
    </row>
    <row r="1157" spans="1:26" x14ac:dyDescent="0.25">
      <c r="A1157" s="16">
        <f t="shared" ref="A1157:A1220" si="182">+A1156+1</f>
        <v>44690</v>
      </c>
      <c r="B1157">
        <f>+'[2]Ejercicio 1'!E1374</f>
        <v>1155</v>
      </c>
      <c r="C1157" s="5">
        <v>7.9195854114884834E-2</v>
      </c>
      <c r="D1157" s="4">
        <f t="shared" si="177"/>
        <v>7.7651522637581377E-2</v>
      </c>
      <c r="E1157" s="6">
        <f t="shared" si="178"/>
        <v>7.8418628016251893E-2</v>
      </c>
      <c r="F1157" s="7">
        <f t="shared" si="179"/>
        <v>7.7886486051382028E-2</v>
      </c>
      <c r="I1157" s="10">
        <v>1155</v>
      </c>
      <c r="J1157" s="8">
        <f t="shared" si="180"/>
        <v>8.0695854114884835E-2</v>
      </c>
      <c r="K1157" s="8">
        <f t="shared" si="180"/>
        <v>7.9151522637581379E-2</v>
      </c>
      <c r="L1157" s="8">
        <f t="shared" si="180"/>
        <v>7.9918628016251894E-2</v>
      </c>
      <c r="M1157" s="8">
        <f t="shared" si="180"/>
        <v>7.938648605138203E-2</v>
      </c>
      <c r="P1157">
        <v>1155</v>
      </c>
      <c r="Q1157" s="8">
        <f t="shared" si="181"/>
        <v>7.7695854114884833E-2</v>
      </c>
      <c r="R1157" s="8">
        <f t="shared" si="181"/>
        <v>7.6151522637581376E-2</v>
      </c>
      <c r="S1157" s="8">
        <f t="shared" si="181"/>
        <v>7.6918628016251891E-2</v>
      </c>
      <c r="T1157" s="8">
        <f t="shared" si="181"/>
        <v>7.6386486051382027E-2</v>
      </c>
      <c r="W1157">
        <v>1155</v>
      </c>
      <c r="X1157" s="4">
        <f t="shared" si="176"/>
        <v>7.8710867696339726E-2</v>
      </c>
      <c r="Y1157" s="4">
        <f t="shared" si="174"/>
        <v>7.8133961201378999E-2</v>
      </c>
      <c r="Z1157" s="4">
        <f t="shared" si="175"/>
        <v>7.7589025322265054E-2</v>
      </c>
    </row>
    <row r="1158" spans="1:26" x14ac:dyDescent="0.25">
      <c r="A1158" s="16">
        <f t="shared" si="182"/>
        <v>44691</v>
      </c>
      <c r="B1158">
        <f>+'[2]Ejercicio 1'!E1375</f>
        <v>1156</v>
      </c>
      <c r="C1158" s="5">
        <v>7.919558125622557E-2</v>
      </c>
      <c r="D1158" s="4">
        <f t="shared" si="177"/>
        <v>7.7651260283030266E-2</v>
      </c>
      <c r="E1158" s="6">
        <f t="shared" si="178"/>
        <v>7.8418360461190717E-2</v>
      </c>
      <c r="F1158" s="7">
        <f t="shared" si="179"/>
        <v>7.7886222107532391E-2</v>
      </c>
      <c r="I1158" s="10">
        <v>1156</v>
      </c>
      <c r="J1158" s="8">
        <f t="shared" si="180"/>
        <v>8.0695581256225571E-2</v>
      </c>
      <c r="K1158" s="8">
        <f t="shared" si="180"/>
        <v>7.9151260283030267E-2</v>
      </c>
      <c r="L1158" s="8">
        <f t="shared" si="180"/>
        <v>7.9918360461190718E-2</v>
      </c>
      <c r="M1158" s="8">
        <f t="shared" si="180"/>
        <v>7.9386222107532392E-2</v>
      </c>
      <c r="P1158">
        <v>1156</v>
      </c>
      <c r="Q1158" s="8">
        <f t="shared" si="181"/>
        <v>7.7695581256225568E-2</v>
      </c>
      <c r="R1158" s="8">
        <f t="shared" si="181"/>
        <v>7.6151260283030264E-2</v>
      </c>
      <c r="S1158" s="8">
        <f t="shared" si="181"/>
        <v>7.6918360461190716E-2</v>
      </c>
      <c r="T1158" s="8">
        <f t="shared" si="181"/>
        <v>7.6386222107532389E-2</v>
      </c>
      <c r="W1158">
        <v>1156</v>
      </c>
      <c r="X1158" s="4">
        <f t="shared" si="176"/>
        <v>7.8717420697975993E-2</v>
      </c>
      <c r="Y1158" s="4">
        <f t="shared" si="174"/>
        <v>7.813342609287291E-2</v>
      </c>
      <c r="Z1158" s="4">
        <f t="shared" si="175"/>
        <v>7.7588497407790058E-2</v>
      </c>
    </row>
    <row r="1159" spans="1:26" x14ac:dyDescent="0.25">
      <c r="A1159" s="16">
        <f t="shared" si="182"/>
        <v>44692</v>
      </c>
      <c r="B1159">
        <f>+'[2]Ejercicio 1'!E1376</f>
        <v>1157</v>
      </c>
      <c r="C1159" s="5">
        <v>7.9195308397566319E-2</v>
      </c>
      <c r="D1159" s="4">
        <f t="shared" si="177"/>
        <v>7.7650997928444224E-2</v>
      </c>
      <c r="E1159" s="6">
        <f t="shared" si="178"/>
        <v>7.8418092906111084E-2</v>
      </c>
      <c r="F1159" s="7">
        <f t="shared" si="179"/>
        <v>7.7885958163651361E-2</v>
      </c>
      <c r="I1159" s="10">
        <v>1157</v>
      </c>
      <c r="J1159" s="8">
        <f t="shared" si="180"/>
        <v>8.069530839756632E-2</v>
      </c>
      <c r="K1159" s="8">
        <f t="shared" si="180"/>
        <v>7.9150997928444225E-2</v>
      </c>
      <c r="L1159" s="8">
        <f t="shared" si="180"/>
        <v>7.9918092906111085E-2</v>
      </c>
      <c r="M1159" s="8">
        <f t="shared" si="180"/>
        <v>7.9385958163651363E-2</v>
      </c>
      <c r="P1159">
        <v>1157</v>
      </c>
      <c r="Q1159" s="8">
        <f t="shared" si="181"/>
        <v>7.7695308397566318E-2</v>
      </c>
      <c r="R1159" s="8">
        <f t="shared" si="181"/>
        <v>7.6150997928444222E-2</v>
      </c>
      <c r="S1159" s="8">
        <f t="shared" si="181"/>
        <v>7.6918092906111082E-2</v>
      </c>
      <c r="T1159" s="8">
        <f t="shared" si="181"/>
        <v>7.638595816365136E-2</v>
      </c>
      <c r="W1159">
        <v>1157</v>
      </c>
      <c r="X1159" s="4">
        <f t="shared" si="176"/>
        <v>7.8723988766735184E-2</v>
      </c>
      <c r="Y1159" s="4">
        <f t="shared" si="174"/>
        <v>7.8132890984331696E-2</v>
      </c>
      <c r="Z1159" s="4">
        <f t="shared" si="175"/>
        <v>7.7587969493001036E-2</v>
      </c>
    </row>
    <row r="1160" spans="1:26" x14ac:dyDescent="0.25">
      <c r="A1160" s="16">
        <f t="shared" si="182"/>
        <v>44693</v>
      </c>
      <c r="B1160">
        <f>+'[2]Ejercicio 1'!E1377</f>
        <v>1158</v>
      </c>
      <c r="C1160" s="5">
        <v>7.9195035538907055E-2</v>
      </c>
      <c r="D1160" s="4">
        <f t="shared" si="177"/>
        <v>7.7650735573823668E-2</v>
      </c>
      <c r="E1160" s="6">
        <f t="shared" si="178"/>
        <v>7.8417825351013881E-2</v>
      </c>
      <c r="F1160" s="7">
        <f t="shared" si="179"/>
        <v>7.7885694219741772E-2</v>
      </c>
      <c r="I1160" s="10">
        <v>1158</v>
      </c>
      <c r="J1160" s="8">
        <f t="shared" si="180"/>
        <v>8.0695035538907056E-2</v>
      </c>
      <c r="K1160" s="8">
        <f t="shared" si="180"/>
        <v>7.9150735573823669E-2</v>
      </c>
      <c r="L1160" s="8">
        <f t="shared" si="180"/>
        <v>7.9917825351013883E-2</v>
      </c>
      <c r="M1160" s="8">
        <f t="shared" si="180"/>
        <v>7.9385694219741773E-2</v>
      </c>
      <c r="P1160">
        <v>1158</v>
      </c>
      <c r="Q1160" s="8">
        <f t="shared" si="181"/>
        <v>7.7695035538907053E-2</v>
      </c>
      <c r="R1160" s="8">
        <f t="shared" si="181"/>
        <v>7.6150735573823666E-2</v>
      </c>
      <c r="S1160" s="8">
        <f t="shared" si="181"/>
        <v>7.691782535101388E-2</v>
      </c>
      <c r="T1160" s="8">
        <f t="shared" si="181"/>
        <v>7.638569421974177E-2</v>
      </c>
      <c r="W1160">
        <v>1158</v>
      </c>
      <c r="X1160" s="4">
        <f t="shared" si="176"/>
        <v>7.8730571902792132E-2</v>
      </c>
      <c r="Y1160" s="4">
        <f t="shared" si="174"/>
        <v>7.8132355875755358E-2</v>
      </c>
      <c r="Z1160" s="4">
        <f t="shared" si="175"/>
        <v>7.7587441578360464E-2</v>
      </c>
    </row>
    <row r="1161" spans="1:26" x14ac:dyDescent="0.25">
      <c r="A1161" s="16">
        <f t="shared" si="182"/>
        <v>44694</v>
      </c>
      <c r="B1161">
        <f>+'[2]Ejercicio 1'!E1378</f>
        <v>1159</v>
      </c>
      <c r="C1161" s="5">
        <v>7.9194762680247804E-2</v>
      </c>
      <c r="D1161" s="4">
        <f t="shared" si="177"/>
        <v>7.7650473219168376E-2</v>
      </c>
      <c r="E1161" s="6">
        <f t="shared" si="178"/>
        <v>7.8417557795899123E-2</v>
      </c>
      <c r="F1161" s="7">
        <f t="shared" si="179"/>
        <v>7.7885430275803635E-2</v>
      </c>
      <c r="I1161" s="10">
        <v>1159</v>
      </c>
      <c r="J1161" s="8">
        <f t="shared" si="180"/>
        <v>8.0694762680247806E-2</v>
      </c>
      <c r="K1161" s="8">
        <f t="shared" si="180"/>
        <v>7.9150473219168377E-2</v>
      </c>
      <c r="L1161" s="8">
        <f t="shared" si="180"/>
        <v>7.9917557795899125E-2</v>
      </c>
      <c r="M1161" s="8">
        <f t="shared" si="180"/>
        <v>7.9385430275803637E-2</v>
      </c>
      <c r="P1161">
        <v>1159</v>
      </c>
      <c r="Q1161" s="8">
        <f t="shared" si="181"/>
        <v>7.7694762680247803E-2</v>
      </c>
      <c r="R1161" s="8">
        <f t="shared" si="181"/>
        <v>7.6150473219168374E-2</v>
      </c>
      <c r="S1161" s="8">
        <f t="shared" si="181"/>
        <v>7.6917557795899122E-2</v>
      </c>
      <c r="T1161" s="8">
        <f t="shared" si="181"/>
        <v>7.6385430275803634E-2</v>
      </c>
      <c r="W1161">
        <v>1159</v>
      </c>
      <c r="X1161" s="4">
        <f t="shared" si="176"/>
        <v>7.8737170106307555E-2</v>
      </c>
      <c r="Y1161" s="4">
        <f t="shared" si="174"/>
        <v>7.8131820767142979E-2</v>
      </c>
      <c r="Z1161" s="4">
        <f t="shared" si="175"/>
        <v>7.7586913663522897E-2</v>
      </c>
    </row>
    <row r="1162" spans="1:26" x14ac:dyDescent="0.25">
      <c r="A1162" s="16">
        <f t="shared" si="182"/>
        <v>44695</v>
      </c>
      <c r="B1162">
        <f>+'[2]Ejercicio 1'!E1379</f>
        <v>1160</v>
      </c>
      <c r="C1162" s="5">
        <v>7.919448982158854E-2</v>
      </c>
      <c r="D1162" s="4">
        <f t="shared" si="177"/>
        <v>7.7650210864478167E-2</v>
      </c>
      <c r="E1162" s="6">
        <f t="shared" si="178"/>
        <v>7.8417290240765908E-2</v>
      </c>
      <c r="F1162" s="7">
        <f t="shared" si="179"/>
        <v>7.7885166331836952E-2</v>
      </c>
      <c r="I1162" s="10">
        <v>1160</v>
      </c>
      <c r="J1162" s="8">
        <f t="shared" si="180"/>
        <v>8.0694489821588541E-2</v>
      </c>
      <c r="K1162" s="8">
        <f t="shared" si="180"/>
        <v>7.9150210864478168E-2</v>
      </c>
      <c r="L1162" s="8">
        <f t="shared" si="180"/>
        <v>7.9917290240765909E-2</v>
      </c>
      <c r="M1162" s="8">
        <f t="shared" si="180"/>
        <v>7.9385166331836954E-2</v>
      </c>
      <c r="P1162">
        <v>1160</v>
      </c>
      <c r="Q1162" s="8">
        <f t="shared" si="181"/>
        <v>7.7694489821588539E-2</v>
      </c>
      <c r="R1162" s="8">
        <f t="shared" si="181"/>
        <v>7.6150210864478166E-2</v>
      </c>
      <c r="S1162" s="8">
        <f t="shared" si="181"/>
        <v>7.6917290240765906E-2</v>
      </c>
      <c r="T1162" s="8">
        <f t="shared" si="181"/>
        <v>7.6385166331836951E-2</v>
      </c>
      <c r="W1162">
        <v>1160</v>
      </c>
      <c r="X1162" s="4">
        <f t="shared" si="176"/>
        <v>7.8743783377447946E-2</v>
      </c>
      <c r="Y1162" s="4">
        <f t="shared" si="174"/>
        <v>7.8131285658484068E-2</v>
      </c>
      <c r="Z1162" s="4">
        <f t="shared" si="175"/>
        <v>7.758638574871389E-2</v>
      </c>
    </row>
    <row r="1163" spans="1:26" x14ac:dyDescent="0.25">
      <c r="A1163" s="16">
        <f t="shared" si="182"/>
        <v>44696</v>
      </c>
      <c r="B1163">
        <f>+'[2]Ejercicio 1'!E1380</f>
        <v>1161</v>
      </c>
      <c r="C1163" s="5">
        <v>7.919421696292929E-2</v>
      </c>
      <c r="D1163" s="4">
        <f t="shared" si="177"/>
        <v>7.7649948509753222E-2</v>
      </c>
      <c r="E1163" s="6">
        <f t="shared" si="178"/>
        <v>7.8417022685615997E-2</v>
      </c>
      <c r="F1163" s="7">
        <f t="shared" si="179"/>
        <v>7.7884902387838864E-2</v>
      </c>
      <c r="I1163" s="10">
        <v>1161</v>
      </c>
      <c r="J1163" s="8">
        <f t="shared" si="180"/>
        <v>8.0694216962929291E-2</v>
      </c>
      <c r="K1163" s="8">
        <f t="shared" si="180"/>
        <v>7.9149948509753223E-2</v>
      </c>
      <c r="L1163" s="8">
        <f t="shared" si="180"/>
        <v>7.9917022685615999E-2</v>
      </c>
      <c r="M1163" s="8">
        <f t="shared" si="180"/>
        <v>7.9384902387838865E-2</v>
      </c>
      <c r="P1163">
        <v>1161</v>
      </c>
      <c r="Q1163" s="8">
        <f t="shared" si="181"/>
        <v>7.7694216962929288E-2</v>
      </c>
      <c r="R1163" s="8">
        <f t="shared" si="181"/>
        <v>7.6149948509753221E-2</v>
      </c>
      <c r="S1163" s="8">
        <f t="shared" si="181"/>
        <v>7.6917022685615996E-2</v>
      </c>
      <c r="T1163" s="8">
        <f t="shared" si="181"/>
        <v>7.6384902387838863E-2</v>
      </c>
      <c r="W1163">
        <v>1161</v>
      </c>
      <c r="X1163" s="4">
        <f t="shared" si="176"/>
        <v>7.8750411716376215E-2</v>
      </c>
      <c r="Y1163" s="4">
        <f t="shared" si="174"/>
        <v>7.8130750549801425E-2</v>
      </c>
      <c r="Z1163" s="4">
        <f t="shared" si="175"/>
        <v>7.7585857833824948E-2</v>
      </c>
    </row>
    <row r="1164" spans="1:26" x14ac:dyDescent="0.25">
      <c r="A1164" s="16">
        <f t="shared" si="182"/>
        <v>44697</v>
      </c>
      <c r="B1164">
        <f>+'[2]Ejercicio 1'!E1381</f>
        <v>1162</v>
      </c>
      <c r="C1164" s="5">
        <v>7.9193944104270025E-2</v>
      </c>
      <c r="D1164" s="4">
        <f t="shared" si="177"/>
        <v>7.7649686154993555E-2</v>
      </c>
      <c r="E1164" s="6">
        <f t="shared" si="178"/>
        <v>7.8416755130447657E-2</v>
      </c>
      <c r="F1164" s="7">
        <f t="shared" si="179"/>
        <v>7.7884638443812229E-2</v>
      </c>
      <c r="I1164" s="10">
        <v>1162</v>
      </c>
      <c r="J1164" s="8">
        <f t="shared" si="180"/>
        <v>8.0693944104270027E-2</v>
      </c>
      <c r="K1164" s="8">
        <f t="shared" si="180"/>
        <v>7.9149686154993557E-2</v>
      </c>
      <c r="L1164" s="8">
        <f t="shared" si="180"/>
        <v>7.9916755130447659E-2</v>
      </c>
      <c r="M1164" s="8">
        <f t="shared" si="180"/>
        <v>7.938463844381223E-2</v>
      </c>
      <c r="P1164">
        <v>1162</v>
      </c>
      <c r="Q1164" s="8">
        <f t="shared" si="181"/>
        <v>7.7693944104270024E-2</v>
      </c>
      <c r="R1164" s="8">
        <f t="shared" si="181"/>
        <v>7.6149686154993554E-2</v>
      </c>
      <c r="S1164" s="8">
        <f t="shared" si="181"/>
        <v>7.6916755130447656E-2</v>
      </c>
      <c r="T1164" s="8">
        <f t="shared" si="181"/>
        <v>7.6384638443812228E-2</v>
      </c>
      <c r="W1164">
        <v>1162</v>
      </c>
      <c r="X1164" s="4">
        <f t="shared" si="176"/>
        <v>7.8757055123264558E-2</v>
      </c>
      <c r="Y1164" s="4">
        <f t="shared" si="174"/>
        <v>7.8130215441081896E-2</v>
      </c>
      <c r="Z1164" s="4">
        <f t="shared" si="175"/>
        <v>7.7585329918736165E-2</v>
      </c>
    </row>
    <row r="1165" spans="1:26" x14ac:dyDescent="0.25">
      <c r="A1165" s="16">
        <f t="shared" si="182"/>
        <v>44698</v>
      </c>
      <c r="B1165">
        <f>+'[2]Ejercicio 1'!E1382</f>
        <v>1163</v>
      </c>
      <c r="C1165" s="5">
        <v>7.9193671245610775E-2</v>
      </c>
      <c r="D1165" s="4">
        <f t="shared" si="177"/>
        <v>7.7649423800198555E-2</v>
      </c>
      <c r="E1165" s="6">
        <f t="shared" si="178"/>
        <v>7.8416487575261734E-2</v>
      </c>
      <c r="F1165" s="7">
        <f t="shared" si="179"/>
        <v>7.7884374499754189E-2</v>
      </c>
      <c r="I1165" s="10">
        <v>1163</v>
      </c>
      <c r="J1165" s="8">
        <f t="shared" si="180"/>
        <v>8.0693671245610776E-2</v>
      </c>
      <c r="K1165" s="8">
        <f t="shared" si="180"/>
        <v>7.9149423800198557E-2</v>
      </c>
      <c r="L1165" s="8">
        <f t="shared" si="180"/>
        <v>7.9916487575261735E-2</v>
      </c>
      <c r="M1165" s="8">
        <f t="shared" si="180"/>
        <v>7.938437449975419E-2</v>
      </c>
      <c r="P1165">
        <v>1163</v>
      </c>
      <c r="Q1165" s="8">
        <f t="shared" si="181"/>
        <v>7.7693671245610774E-2</v>
      </c>
      <c r="R1165" s="8">
        <f t="shared" si="181"/>
        <v>7.6149423800198554E-2</v>
      </c>
      <c r="S1165" s="8">
        <f t="shared" si="181"/>
        <v>7.6916487575261733E-2</v>
      </c>
      <c r="T1165" s="8">
        <f t="shared" si="181"/>
        <v>7.6384374499754187E-2</v>
      </c>
      <c r="W1165">
        <v>1163</v>
      </c>
      <c r="X1165" s="4">
        <f t="shared" si="176"/>
        <v>7.8763713598274596E-2</v>
      </c>
      <c r="Y1165" s="4">
        <f t="shared" si="174"/>
        <v>7.8129680332327228E-2</v>
      </c>
      <c r="Z1165" s="4">
        <f t="shared" si="175"/>
        <v>7.758480200355887E-2</v>
      </c>
    </row>
    <row r="1166" spans="1:26" x14ac:dyDescent="0.25">
      <c r="A1166" s="16">
        <f t="shared" si="182"/>
        <v>44699</v>
      </c>
      <c r="B1166">
        <f>+'[2]Ejercicio 1'!E1383</f>
        <v>1164</v>
      </c>
      <c r="C1166" s="5">
        <v>7.9193398386951511E-2</v>
      </c>
      <c r="D1166" s="4">
        <f t="shared" si="177"/>
        <v>7.7649161445369236E-2</v>
      </c>
      <c r="E1166" s="6">
        <f t="shared" si="178"/>
        <v>7.8416220020058242E-2</v>
      </c>
      <c r="F1166" s="7">
        <f t="shared" si="179"/>
        <v>7.7884110555667602E-2</v>
      </c>
      <c r="I1166" s="10">
        <v>1164</v>
      </c>
      <c r="J1166" s="8">
        <f t="shared" si="180"/>
        <v>8.0693398386951512E-2</v>
      </c>
      <c r="K1166" s="8">
        <f t="shared" si="180"/>
        <v>7.9149161445369237E-2</v>
      </c>
      <c r="L1166" s="8">
        <f t="shared" si="180"/>
        <v>7.9916220020058243E-2</v>
      </c>
      <c r="M1166" s="8">
        <f t="shared" si="180"/>
        <v>7.9384110555667603E-2</v>
      </c>
      <c r="P1166">
        <v>1164</v>
      </c>
      <c r="Q1166" s="8">
        <f t="shared" si="181"/>
        <v>7.7693398386951509E-2</v>
      </c>
      <c r="R1166" s="8">
        <f t="shared" si="181"/>
        <v>7.6149161445369234E-2</v>
      </c>
      <c r="S1166" s="8">
        <f t="shared" si="181"/>
        <v>7.691622002005824E-2</v>
      </c>
      <c r="T1166" s="8">
        <f t="shared" si="181"/>
        <v>7.63841105556676E-2</v>
      </c>
      <c r="W1166">
        <v>1164</v>
      </c>
      <c r="X1166" s="4">
        <f t="shared" si="176"/>
        <v>7.8770387141578066E-2</v>
      </c>
      <c r="Y1166" s="4">
        <f t="shared" si="174"/>
        <v>7.8129145223538296E-2</v>
      </c>
      <c r="Z1166" s="4">
        <f t="shared" si="175"/>
        <v>7.7584274088418698E-2</v>
      </c>
    </row>
    <row r="1167" spans="1:26" x14ac:dyDescent="0.25">
      <c r="A1167" s="16">
        <f t="shared" si="182"/>
        <v>44700</v>
      </c>
      <c r="B1167">
        <f>+'[2]Ejercicio 1'!E1384</f>
        <v>1165</v>
      </c>
      <c r="C1167" s="5">
        <v>7.919312552829226E-2</v>
      </c>
      <c r="D1167" s="4">
        <f t="shared" si="177"/>
        <v>7.7648899090505194E-2</v>
      </c>
      <c r="E1167" s="6">
        <f t="shared" si="178"/>
        <v>7.8415952464836305E-2</v>
      </c>
      <c r="F1167" s="7">
        <f t="shared" si="179"/>
        <v>7.7883846611552468E-2</v>
      </c>
      <c r="I1167" s="10">
        <v>1165</v>
      </c>
      <c r="J1167" s="8">
        <f t="shared" si="180"/>
        <v>8.0693125528292262E-2</v>
      </c>
      <c r="K1167" s="8">
        <f t="shared" si="180"/>
        <v>7.9148899090505195E-2</v>
      </c>
      <c r="L1167" s="8">
        <f t="shared" si="180"/>
        <v>7.9915952464836307E-2</v>
      </c>
      <c r="M1167" s="8">
        <f t="shared" si="180"/>
        <v>7.9383846611552469E-2</v>
      </c>
      <c r="P1167">
        <v>1165</v>
      </c>
      <c r="Q1167" s="8">
        <f t="shared" si="181"/>
        <v>7.7693125528292259E-2</v>
      </c>
      <c r="R1167" s="8">
        <f t="shared" si="181"/>
        <v>7.6148899090505193E-2</v>
      </c>
      <c r="S1167" s="8">
        <f t="shared" si="181"/>
        <v>7.6915952464836304E-2</v>
      </c>
      <c r="T1167" s="8">
        <f t="shared" si="181"/>
        <v>7.6383846611552467E-2</v>
      </c>
      <c r="W1167">
        <v>1165</v>
      </c>
      <c r="X1167" s="4">
        <f t="shared" si="176"/>
        <v>7.8777075753340975E-2</v>
      </c>
      <c r="Y1167" s="4">
        <f t="shared" si="174"/>
        <v>7.812861011470193E-2</v>
      </c>
      <c r="Z1167" s="4">
        <f t="shared" si="175"/>
        <v>7.7583746173192872E-2</v>
      </c>
    </row>
    <row r="1168" spans="1:26" x14ac:dyDescent="0.25">
      <c r="A1168" s="16">
        <f t="shared" si="182"/>
        <v>44701</v>
      </c>
      <c r="B1168">
        <f>+'[2]Ejercicio 1'!E1385</f>
        <v>1166</v>
      </c>
      <c r="C1168" s="5">
        <v>7.919285266963301E-2</v>
      </c>
      <c r="D1168" s="4">
        <f t="shared" si="177"/>
        <v>7.7648636735606222E-2</v>
      </c>
      <c r="E1168" s="6">
        <f t="shared" si="178"/>
        <v>7.8415684909597688E-2</v>
      </c>
      <c r="F1168" s="7">
        <f t="shared" si="179"/>
        <v>7.7883582667405929E-2</v>
      </c>
      <c r="I1168" s="10">
        <v>1166</v>
      </c>
      <c r="J1168" s="8">
        <f t="shared" si="180"/>
        <v>8.0692852669633011E-2</v>
      </c>
      <c r="K1168" s="8">
        <f t="shared" si="180"/>
        <v>7.9148636735606223E-2</v>
      </c>
      <c r="L1168" s="8">
        <f t="shared" si="180"/>
        <v>7.991568490959769E-2</v>
      </c>
      <c r="M1168" s="8">
        <f t="shared" si="180"/>
        <v>7.938358266740593E-2</v>
      </c>
      <c r="P1168">
        <v>1166</v>
      </c>
      <c r="Q1168" s="8">
        <f t="shared" si="181"/>
        <v>7.7692852669633009E-2</v>
      </c>
      <c r="R1168" s="8">
        <f t="shared" si="181"/>
        <v>7.614863673560622E-2</v>
      </c>
      <c r="S1168" s="8">
        <f t="shared" si="181"/>
        <v>7.6915684909597687E-2</v>
      </c>
      <c r="T1168" s="8">
        <f t="shared" si="181"/>
        <v>7.6383582667405928E-2</v>
      </c>
      <c r="W1168">
        <v>1166</v>
      </c>
      <c r="X1168" s="4">
        <f t="shared" si="176"/>
        <v>7.8783779433727594E-2</v>
      </c>
      <c r="Y1168" s="4">
        <f t="shared" si="174"/>
        <v>7.8128075005852393E-2</v>
      </c>
      <c r="Z1168" s="4">
        <f t="shared" si="175"/>
        <v>7.7583218257770079E-2</v>
      </c>
    </row>
    <row r="1169" spans="1:26" x14ac:dyDescent="0.25">
      <c r="A1169" s="16">
        <f t="shared" si="182"/>
        <v>44702</v>
      </c>
      <c r="B1169">
        <f>+'[2]Ejercicio 1'!E1386</f>
        <v>1167</v>
      </c>
      <c r="C1169" s="5">
        <v>7.9192579810973746E-2</v>
      </c>
      <c r="D1169" s="4">
        <f t="shared" si="177"/>
        <v>7.7648374380672527E-2</v>
      </c>
      <c r="E1169" s="6">
        <f t="shared" si="178"/>
        <v>7.8415417354340614E-2</v>
      </c>
      <c r="F1169" s="7">
        <f t="shared" si="179"/>
        <v>7.7883318723230843E-2</v>
      </c>
      <c r="I1169" s="10">
        <v>1167</v>
      </c>
      <c r="J1169" s="8">
        <f t="shared" si="180"/>
        <v>8.0692579810973747E-2</v>
      </c>
      <c r="K1169" s="8">
        <f t="shared" si="180"/>
        <v>7.9148374380672529E-2</v>
      </c>
      <c r="L1169" s="8">
        <f t="shared" si="180"/>
        <v>7.9915417354340615E-2</v>
      </c>
      <c r="M1169" s="8">
        <f t="shared" si="180"/>
        <v>7.9383318723230845E-2</v>
      </c>
      <c r="P1169">
        <v>1167</v>
      </c>
      <c r="Q1169" s="8">
        <f t="shared" si="181"/>
        <v>7.7692579810973744E-2</v>
      </c>
      <c r="R1169" s="8">
        <f t="shared" si="181"/>
        <v>7.6148374380672526E-2</v>
      </c>
      <c r="S1169" s="8">
        <f t="shared" si="181"/>
        <v>7.6915417354340612E-2</v>
      </c>
      <c r="T1169" s="8">
        <f t="shared" si="181"/>
        <v>7.6383318723230842E-2</v>
      </c>
      <c r="W1169">
        <v>1167</v>
      </c>
      <c r="X1169" s="4">
        <f t="shared" si="176"/>
        <v>7.8790498182911867E-2</v>
      </c>
      <c r="Y1169" s="4">
        <f t="shared" si="174"/>
        <v>7.8127539896945764E-2</v>
      </c>
      <c r="Z1169" s="4">
        <f t="shared" si="175"/>
        <v>7.7582690342378677E-2</v>
      </c>
    </row>
    <row r="1170" spans="1:26" x14ac:dyDescent="0.25">
      <c r="A1170" s="16">
        <f t="shared" si="182"/>
        <v>44703</v>
      </c>
      <c r="B1170">
        <f>+'[2]Ejercicio 1'!E1387</f>
        <v>1168</v>
      </c>
      <c r="C1170" s="5">
        <v>7.9192306952314495E-2</v>
      </c>
      <c r="D1170" s="4">
        <f t="shared" si="177"/>
        <v>7.7648112025703903E-2</v>
      </c>
      <c r="E1170" s="6">
        <f t="shared" si="178"/>
        <v>7.8415149799065983E-2</v>
      </c>
      <c r="F1170" s="7">
        <f t="shared" si="179"/>
        <v>7.7883054779024352E-2</v>
      </c>
      <c r="I1170" s="10">
        <v>1168</v>
      </c>
      <c r="J1170" s="8">
        <f t="shared" si="180"/>
        <v>8.0692306952314496E-2</v>
      </c>
      <c r="K1170" s="8">
        <f t="shared" si="180"/>
        <v>7.9148112025703904E-2</v>
      </c>
      <c r="L1170" s="8">
        <f t="shared" si="180"/>
        <v>7.9915149799065985E-2</v>
      </c>
      <c r="M1170" s="8">
        <f t="shared" si="180"/>
        <v>7.9383054779024353E-2</v>
      </c>
      <c r="P1170">
        <v>1168</v>
      </c>
      <c r="Q1170" s="8">
        <f t="shared" si="181"/>
        <v>7.7692306952314494E-2</v>
      </c>
      <c r="R1170" s="8">
        <f t="shared" si="181"/>
        <v>7.6148112025703901E-2</v>
      </c>
      <c r="S1170" s="8">
        <f t="shared" si="181"/>
        <v>7.6915149799065982E-2</v>
      </c>
      <c r="T1170" s="8">
        <f t="shared" si="181"/>
        <v>7.6383054779024351E-2</v>
      </c>
      <c r="W1170">
        <v>1168</v>
      </c>
      <c r="X1170" s="4">
        <f t="shared" si="176"/>
        <v>7.8797232001059786E-2</v>
      </c>
      <c r="Y1170" s="4">
        <f t="shared" si="174"/>
        <v>7.8127004788013654E-2</v>
      </c>
      <c r="Z1170" s="4">
        <f t="shared" si="175"/>
        <v>7.7582162426784576E-2</v>
      </c>
    </row>
    <row r="1171" spans="1:26" x14ac:dyDescent="0.25">
      <c r="A1171" s="16">
        <f t="shared" si="182"/>
        <v>44704</v>
      </c>
      <c r="B1171">
        <f>+'[2]Ejercicio 1'!E1388</f>
        <v>1169</v>
      </c>
      <c r="C1171" s="5">
        <v>7.9192034093655231E-2</v>
      </c>
      <c r="D1171" s="4">
        <f t="shared" si="177"/>
        <v>7.7647849670700139E-2</v>
      </c>
      <c r="E1171" s="6">
        <f t="shared" si="178"/>
        <v>7.841488224377377E-2</v>
      </c>
      <c r="F1171" s="7">
        <f t="shared" si="179"/>
        <v>7.7882790834789314E-2</v>
      </c>
      <c r="I1171" s="10">
        <v>1169</v>
      </c>
      <c r="J1171" s="8">
        <f t="shared" si="180"/>
        <v>8.0692034093655232E-2</v>
      </c>
      <c r="K1171" s="8">
        <f t="shared" si="180"/>
        <v>7.9147849670700141E-2</v>
      </c>
      <c r="L1171" s="8">
        <f t="shared" si="180"/>
        <v>7.9914882243773772E-2</v>
      </c>
      <c r="M1171" s="8">
        <f t="shared" si="180"/>
        <v>7.9382790834789316E-2</v>
      </c>
      <c r="P1171">
        <v>1169</v>
      </c>
      <c r="Q1171" s="8">
        <f t="shared" si="181"/>
        <v>7.7692034093655229E-2</v>
      </c>
      <c r="R1171" s="8">
        <f t="shared" si="181"/>
        <v>7.6147849670700138E-2</v>
      </c>
      <c r="S1171" s="8">
        <f t="shared" si="181"/>
        <v>7.6914882243773769E-2</v>
      </c>
      <c r="T1171" s="8">
        <f t="shared" si="181"/>
        <v>7.6382790834789313E-2</v>
      </c>
      <c r="W1171">
        <v>1169</v>
      </c>
      <c r="X1171" s="4">
        <f t="shared" si="176"/>
        <v>7.8803980888337385E-2</v>
      </c>
      <c r="Y1171" s="4">
        <f t="shared" si="174"/>
        <v>7.8126469679047281E-2</v>
      </c>
      <c r="Z1171" s="4">
        <f t="shared" si="175"/>
        <v>7.7581634511110539E-2</v>
      </c>
    </row>
    <row r="1172" spans="1:26" x14ac:dyDescent="0.25">
      <c r="A1172" s="16">
        <f t="shared" si="182"/>
        <v>44705</v>
      </c>
      <c r="B1172">
        <f>+'[2]Ejercicio 1'!E1389</f>
        <v>1170</v>
      </c>
      <c r="C1172" s="5">
        <v>7.919176123499598E-2</v>
      </c>
      <c r="D1172" s="4">
        <f t="shared" si="177"/>
        <v>7.7647587315662056E-2</v>
      </c>
      <c r="E1172" s="6">
        <f t="shared" si="178"/>
        <v>7.8414614688463113E-2</v>
      </c>
      <c r="F1172" s="7">
        <f t="shared" si="179"/>
        <v>7.788252689052573E-2</v>
      </c>
      <c r="I1172" s="10">
        <v>1170</v>
      </c>
      <c r="J1172" s="8">
        <f t="shared" si="180"/>
        <v>8.0691761234995982E-2</v>
      </c>
      <c r="K1172" s="8">
        <f t="shared" si="180"/>
        <v>7.9147587315662057E-2</v>
      </c>
      <c r="L1172" s="8">
        <f t="shared" si="180"/>
        <v>7.9914614688463115E-2</v>
      </c>
      <c r="M1172" s="8">
        <f t="shared" si="180"/>
        <v>7.9382526890525731E-2</v>
      </c>
      <c r="P1172">
        <v>1170</v>
      </c>
      <c r="Q1172" s="8">
        <f t="shared" si="181"/>
        <v>7.7691761234995979E-2</v>
      </c>
      <c r="R1172" s="8">
        <f t="shared" si="181"/>
        <v>7.6147587315662055E-2</v>
      </c>
      <c r="S1172" s="8">
        <f t="shared" si="181"/>
        <v>7.6914614688463112E-2</v>
      </c>
      <c r="T1172" s="8">
        <f t="shared" si="181"/>
        <v>7.6382526890525729E-2</v>
      </c>
      <c r="W1172">
        <v>1170</v>
      </c>
      <c r="X1172" s="4">
        <f t="shared" si="176"/>
        <v>7.8810744844916833E-2</v>
      </c>
      <c r="Y1172" s="4">
        <f t="shared" si="174"/>
        <v>7.812593457004402E-2</v>
      </c>
      <c r="Z1172" s="4">
        <f t="shared" si="175"/>
        <v>7.7581106595467908E-2</v>
      </c>
    </row>
    <row r="1173" spans="1:26" x14ac:dyDescent="0.25">
      <c r="A1173" s="16">
        <f t="shared" si="182"/>
        <v>44706</v>
      </c>
      <c r="B1173">
        <f>+'[2]Ejercicio 1'!E1390</f>
        <v>1171</v>
      </c>
      <c r="C1173" s="5">
        <v>7.9191488376336716E-2</v>
      </c>
      <c r="D1173" s="4">
        <f t="shared" si="177"/>
        <v>7.7647324960589265E-2</v>
      </c>
      <c r="E1173" s="6">
        <f t="shared" si="178"/>
        <v>7.8414347133135776E-2</v>
      </c>
      <c r="F1173" s="7">
        <f t="shared" si="179"/>
        <v>7.7882262946230726E-2</v>
      </c>
      <c r="I1173" s="10">
        <v>1171</v>
      </c>
      <c r="J1173" s="8">
        <f t="shared" si="180"/>
        <v>8.0691488376336717E-2</v>
      </c>
      <c r="K1173" s="8">
        <f t="shared" si="180"/>
        <v>7.9147324960589266E-2</v>
      </c>
      <c r="L1173" s="8">
        <f t="shared" si="180"/>
        <v>7.9914347133135777E-2</v>
      </c>
      <c r="M1173" s="8">
        <f t="shared" si="180"/>
        <v>7.9382262946230728E-2</v>
      </c>
      <c r="P1173">
        <v>1171</v>
      </c>
      <c r="Q1173" s="8">
        <f t="shared" si="181"/>
        <v>7.7691488376336715E-2</v>
      </c>
      <c r="R1173" s="8">
        <f t="shared" si="181"/>
        <v>7.6147324960589263E-2</v>
      </c>
      <c r="S1173" s="8">
        <f t="shared" si="181"/>
        <v>7.6914347133135774E-2</v>
      </c>
      <c r="T1173" s="8">
        <f t="shared" si="181"/>
        <v>7.6382262946230725E-2</v>
      </c>
      <c r="W1173">
        <v>1171</v>
      </c>
      <c r="X1173" s="4">
        <f t="shared" si="176"/>
        <v>7.8817523870969866E-2</v>
      </c>
      <c r="Y1173" s="4">
        <f t="shared" si="174"/>
        <v>7.8125399461005621E-2</v>
      </c>
      <c r="Z1173" s="4">
        <f t="shared" si="175"/>
        <v>7.7580578679628295E-2</v>
      </c>
    </row>
    <row r="1174" spans="1:26" x14ac:dyDescent="0.25">
      <c r="A1174" s="16">
        <f t="shared" si="182"/>
        <v>44707</v>
      </c>
      <c r="B1174">
        <f>+'[2]Ejercicio 1'!E1391</f>
        <v>1172</v>
      </c>
      <c r="C1174" s="5">
        <v>7.9191215517677466E-2</v>
      </c>
      <c r="D1174" s="4">
        <f t="shared" si="177"/>
        <v>7.7647062605481529E-2</v>
      </c>
      <c r="E1174" s="6">
        <f t="shared" si="178"/>
        <v>7.841407957778998E-2</v>
      </c>
      <c r="F1174" s="7">
        <f t="shared" si="179"/>
        <v>7.788199900190719E-2</v>
      </c>
      <c r="I1174" s="10">
        <v>1172</v>
      </c>
      <c r="J1174" s="8">
        <f t="shared" si="180"/>
        <v>8.0691215517677467E-2</v>
      </c>
      <c r="K1174" s="8">
        <f t="shared" si="180"/>
        <v>7.914706260548153E-2</v>
      </c>
      <c r="L1174" s="8">
        <f t="shared" si="180"/>
        <v>7.9914079577789982E-2</v>
      </c>
      <c r="M1174" s="8">
        <f t="shared" si="180"/>
        <v>7.9381999001907191E-2</v>
      </c>
      <c r="P1174">
        <v>1172</v>
      </c>
      <c r="Q1174" s="8">
        <f t="shared" si="181"/>
        <v>7.7691215517677464E-2</v>
      </c>
      <c r="R1174" s="8">
        <f t="shared" si="181"/>
        <v>7.6147062605481527E-2</v>
      </c>
      <c r="S1174" s="8">
        <f t="shared" si="181"/>
        <v>7.6914079577789979E-2</v>
      </c>
      <c r="T1174" s="8">
        <f t="shared" si="181"/>
        <v>7.6381999001907189E-2</v>
      </c>
      <c r="W1174">
        <v>1172</v>
      </c>
      <c r="X1174" s="4">
        <f t="shared" si="176"/>
        <v>7.8824317966663823E-2</v>
      </c>
      <c r="Y1174" s="4">
        <f t="shared" si="174"/>
        <v>7.8124864351932083E-2</v>
      </c>
      <c r="Z1174" s="4">
        <f t="shared" si="175"/>
        <v>7.7580050763700184E-2</v>
      </c>
    </row>
    <row r="1175" spans="1:26" x14ac:dyDescent="0.25">
      <c r="A1175" s="16">
        <f t="shared" si="182"/>
        <v>44708</v>
      </c>
      <c r="B1175">
        <f>+'[2]Ejercicio 1'!E1392</f>
        <v>1173</v>
      </c>
      <c r="C1175" s="5">
        <v>7.9190942659018201E-2</v>
      </c>
      <c r="D1175" s="4">
        <f t="shared" si="177"/>
        <v>7.7646800250339071E-2</v>
      </c>
      <c r="E1175" s="6">
        <f t="shared" si="178"/>
        <v>7.8413812022426629E-2</v>
      </c>
      <c r="F1175" s="7">
        <f t="shared" si="179"/>
        <v>7.7881735057555107E-2</v>
      </c>
      <c r="I1175" s="10">
        <v>1173</v>
      </c>
      <c r="J1175" s="8">
        <f t="shared" si="180"/>
        <v>8.0690942659018203E-2</v>
      </c>
      <c r="K1175" s="8">
        <f t="shared" si="180"/>
        <v>7.9146800250339072E-2</v>
      </c>
      <c r="L1175" s="8">
        <f t="shared" si="180"/>
        <v>7.9913812022426631E-2</v>
      </c>
      <c r="M1175" s="8">
        <f t="shared" si="180"/>
        <v>7.9381735057555108E-2</v>
      </c>
      <c r="P1175">
        <v>1173</v>
      </c>
      <c r="Q1175" s="8">
        <f t="shared" si="181"/>
        <v>7.76909426590182E-2</v>
      </c>
      <c r="R1175" s="8">
        <f t="shared" si="181"/>
        <v>7.614680025033907E-2</v>
      </c>
      <c r="S1175" s="8">
        <f t="shared" si="181"/>
        <v>7.6913812022426628E-2</v>
      </c>
      <c r="T1175" s="8">
        <f t="shared" si="181"/>
        <v>7.6381735057555106E-2</v>
      </c>
      <c r="W1175">
        <v>1173</v>
      </c>
      <c r="X1175" s="4">
        <f t="shared" si="176"/>
        <v>7.883112713216911E-2</v>
      </c>
      <c r="Y1175" s="4">
        <f t="shared" si="174"/>
        <v>7.8124329242811999E-2</v>
      </c>
      <c r="Z1175" s="4">
        <f t="shared" si="175"/>
        <v>7.7579522847809182E-2</v>
      </c>
    </row>
    <row r="1176" spans="1:26" x14ac:dyDescent="0.25">
      <c r="A1176" s="16">
        <f t="shared" si="182"/>
        <v>44709</v>
      </c>
      <c r="B1176">
        <f>+'[2]Ejercicio 1'!E1393</f>
        <v>1174</v>
      </c>
      <c r="C1176" s="5">
        <v>7.9190669800358951E-2</v>
      </c>
      <c r="D1176" s="4">
        <f t="shared" si="177"/>
        <v>7.7646537895161696E-2</v>
      </c>
      <c r="E1176" s="6">
        <f t="shared" si="178"/>
        <v>7.8413544467045695E-2</v>
      </c>
      <c r="F1176" s="7">
        <f t="shared" si="179"/>
        <v>7.7881471113171605E-2</v>
      </c>
      <c r="I1176" s="10">
        <v>1174</v>
      </c>
      <c r="J1176" s="8">
        <f t="shared" si="180"/>
        <v>8.0690669800358952E-2</v>
      </c>
      <c r="K1176" s="8">
        <f t="shared" si="180"/>
        <v>7.9146537895161698E-2</v>
      </c>
      <c r="L1176" s="8">
        <f t="shared" si="180"/>
        <v>7.9913544467045697E-2</v>
      </c>
      <c r="M1176" s="8">
        <f t="shared" si="180"/>
        <v>7.9381471113171606E-2</v>
      </c>
      <c r="P1176">
        <v>1174</v>
      </c>
      <c r="Q1176" s="8">
        <f t="shared" si="181"/>
        <v>7.769066980035895E-2</v>
      </c>
      <c r="R1176" s="8">
        <f t="shared" si="181"/>
        <v>7.6146537895161695E-2</v>
      </c>
      <c r="S1176" s="8">
        <f t="shared" si="181"/>
        <v>7.6913544467045694E-2</v>
      </c>
      <c r="T1176" s="8">
        <f t="shared" si="181"/>
        <v>7.6381471113171603E-2</v>
      </c>
      <c r="W1176">
        <v>1174</v>
      </c>
      <c r="X1176" s="4">
        <f t="shared" si="176"/>
        <v>7.883795136765262E-2</v>
      </c>
      <c r="Y1176" s="4">
        <f t="shared" si="174"/>
        <v>7.8123794133668184E-2</v>
      </c>
      <c r="Z1176" s="4">
        <f t="shared" si="175"/>
        <v>7.757899493171834E-2</v>
      </c>
    </row>
    <row r="1177" spans="1:26" x14ac:dyDescent="0.25">
      <c r="A1177" s="16">
        <f t="shared" si="182"/>
        <v>44710</v>
      </c>
      <c r="B1177">
        <f>+'[2]Ejercicio 1'!E1394</f>
        <v>1175</v>
      </c>
      <c r="C1177" s="5">
        <v>7.9190396941699701E-2</v>
      </c>
      <c r="D1177" s="4">
        <f t="shared" si="177"/>
        <v>7.7646275539949169E-2</v>
      </c>
      <c r="E1177" s="6">
        <f t="shared" si="178"/>
        <v>7.8413276911646318E-2</v>
      </c>
      <c r="F1177" s="7">
        <f t="shared" si="179"/>
        <v>7.788120716875957E-2</v>
      </c>
      <c r="I1177" s="10">
        <v>1175</v>
      </c>
      <c r="J1177" s="8">
        <f t="shared" si="180"/>
        <v>8.0690396941699702E-2</v>
      </c>
      <c r="K1177" s="8">
        <f t="shared" si="180"/>
        <v>7.9146275539949171E-2</v>
      </c>
      <c r="L1177" s="8">
        <f t="shared" si="180"/>
        <v>7.9913276911646319E-2</v>
      </c>
      <c r="M1177" s="8">
        <f t="shared" si="180"/>
        <v>7.9381207168759571E-2</v>
      </c>
      <c r="P1177">
        <v>1175</v>
      </c>
      <c r="Q1177" s="8">
        <f t="shared" si="181"/>
        <v>7.7690396941699699E-2</v>
      </c>
      <c r="R1177" s="8">
        <f t="shared" si="181"/>
        <v>7.6146275539949168E-2</v>
      </c>
      <c r="S1177" s="8">
        <f t="shared" si="181"/>
        <v>7.6913276911646317E-2</v>
      </c>
      <c r="T1177" s="8">
        <f t="shared" si="181"/>
        <v>7.6381207168759568E-2</v>
      </c>
      <c r="W1177">
        <v>1175</v>
      </c>
      <c r="X1177" s="4">
        <f t="shared" si="176"/>
        <v>7.8844790673289616E-2</v>
      </c>
      <c r="Y1177" s="4">
        <f t="shared" si="174"/>
        <v>7.8123259024477823E-2</v>
      </c>
      <c r="Z1177" s="4">
        <f t="shared" si="175"/>
        <v>7.7578467015658903E-2</v>
      </c>
    </row>
    <row r="1178" spans="1:26" x14ac:dyDescent="0.25">
      <c r="A1178" s="16">
        <f t="shared" si="182"/>
        <v>44711</v>
      </c>
      <c r="B1178">
        <f>+'[2]Ejercicio 1'!E1395</f>
        <v>1176</v>
      </c>
      <c r="C1178" s="5">
        <v>7.9190124083040436E-2</v>
      </c>
      <c r="D1178" s="4">
        <f t="shared" si="177"/>
        <v>7.7646013184702337E-2</v>
      </c>
      <c r="E1178" s="6">
        <f t="shared" si="178"/>
        <v>7.8413009356230259E-2</v>
      </c>
      <c r="F1178" s="7">
        <f t="shared" si="179"/>
        <v>7.7880943224316129E-2</v>
      </c>
      <c r="I1178" s="10">
        <v>1176</v>
      </c>
      <c r="J1178" s="8">
        <f t="shared" si="180"/>
        <v>8.0690124083040438E-2</v>
      </c>
      <c r="K1178" s="8">
        <f t="shared" si="180"/>
        <v>7.9146013184702338E-2</v>
      </c>
      <c r="L1178" s="8">
        <f t="shared" si="180"/>
        <v>7.9913009356230261E-2</v>
      </c>
      <c r="M1178" s="8">
        <f t="shared" si="180"/>
        <v>7.9380943224316131E-2</v>
      </c>
      <c r="P1178">
        <v>1176</v>
      </c>
      <c r="Q1178" s="8">
        <f t="shared" si="181"/>
        <v>7.7690124083040435E-2</v>
      </c>
      <c r="R1178" s="8">
        <f t="shared" si="181"/>
        <v>7.6146013184702335E-2</v>
      </c>
      <c r="S1178" s="8">
        <f t="shared" si="181"/>
        <v>7.6913009356230258E-2</v>
      </c>
      <c r="T1178" s="8">
        <f t="shared" si="181"/>
        <v>7.6380943224316128E-2</v>
      </c>
      <c r="W1178">
        <v>1176</v>
      </c>
      <c r="X1178" s="4">
        <f t="shared" si="176"/>
        <v>7.8851645049252253E-2</v>
      </c>
      <c r="Y1178" s="4">
        <f t="shared" si="174"/>
        <v>7.8122723915272516E-2</v>
      </c>
      <c r="Z1178" s="4">
        <f t="shared" si="175"/>
        <v>7.7577939099399626E-2</v>
      </c>
    </row>
    <row r="1179" spans="1:26" x14ac:dyDescent="0.25">
      <c r="A1179" s="16">
        <f t="shared" si="182"/>
        <v>44712</v>
      </c>
      <c r="B1179">
        <f>+'[2]Ejercicio 1'!E1396</f>
        <v>1177</v>
      </c>
      <c r="C1179" s="5">
        <v>7.9189851224381186E-2</v>
      </c>
      <c r="D1179" s="4">
        <f t="shared" si="177"/>
        <v>7.7645750829420573E-2</v>
      </c>
      <c r="E1179" s="6">
        <f t="shared" si="178"/>
        <v>7.8412741800795743E-2</v>
      </c>
      <c r="F1179" s="7">
        <f t="shared" si="179"/>
        <v>7.7880679279846987E-2</v>
      </c>
      <c r="I1179" s="10">
        <v>1177</v>
      </c>
      <c r="J1179" s="8">
        <f t="shared" si="180"/>
        <v>8.0689851224381187E-2</v>
      </c>
      <c r="K1179" s="8">
        <f t="shared" si="180"/>
        <v>7.9145750829420575E-2</v>
      </c>
      <c r="L1179" s="8">
        <f t="shared" si="180"/>
        <v>7.9912741800795745E-2</v>
      </c>
      <c r="M1179" s="8">
        <f t="shared" si="180"/>
        <v>7.9380679279846988E-2</v>
      </c>
      <c r="P1179">
        <v>1177</v>
      </c>
      <c r="Q1179" s="8">
        <f t="shared" si="181"/>
        <v>7.7689851224381185E-2</v>
      </c>
      <c r="R1179" s="8">
        <f t="shared" si="181"/>
        <v>7.6145750829420572E-2</v>
      </c>
      <c r="S1179" s="8">
        <f t="shared" si="181"/>
        <v>7.6912741800795742E-2</v>
      </c>
      <c r="T1179" s="8">
        <f t="shared" si="181"/>
        <v>7.6380679279846986E-2</v>
      </c>
      <c r="W1179">
        <v>1177</v>
      </c>
      <c r="X1179" s="4">
        <f t="shared" si="176"/>
        <v>7.8858514495710519E-2</v>
      </c>
      <c r="Y1179" s="4">
        <f t="shared" si="174"/>
        <v>7.812218880602155E-2</v>
      </c>
      <c r="Z1179" s="4">
        <f t="shared" si="175"/>
        <v>7.7577411183174599E-2</v>
      </c>
    </row>
    <row r="1180" spans="1:26" x14ac:dyDescent="0.25">
      <c r="A1180" s="16">
        <f t="shared" si="182"/>
        <v>44713</v>
      </c>
      <c r="B1180">
        <f>+'[2]Ejercicio 1'!E1397</f>
        <v>1178</v>
      </c>
      <c r="C1180" s="5">
        <v>7.9189578365721922E-2</v>
      </c>
      <c r="D1180" s="4">
        <f t="shared" si="177"/>
        <v>7.7645488474104088E-2</v>
      </c>
      <c r="E1180" s="6">
        <f t="shared" si="178"/>
        <v>7.8412474245343672E-2</v>
      </c>
      <c r="F1180" s="7">
        <f t="shared" si="179"/>
        <v>7.7880415335343595E-2</v>
      </c>
      <c r="I1180" s="10">
        <v>1178</v>
      </c>
      <c r="J1180" s="8">
        <f t="shared" si="180"/>
        <v>8.0689578365721923E-2</v>
      </c>
      <c r="K1180" s="8">
        <f t="shared" si="180"/>
        <v>7.9145488474104089E-2</v>
      </c>
      <c r="L1180" s="8">
        <f t="shared" si="180"/>
        <v>7.9912474245343673E-2</v>
      </c>
      <c r="M1180" s="8">
        <f t="shared" si="180"/>
        <v>7.9380415335343596E-2</v>
      </c>
      <c r="P1180">
        <v>1178</v>
      </c>
      <c r="Q1180" s="8">
        <f t="shared" si="181"/>
        <v>7.768957836572192E-2</v>
      </c>
      <c r="R1180" s="8">
        <f t="shared" si="181"/>
        <v>7.6145488474104087E-2</v>
      </c>
      <c r="S1180" s="8">
        <f t="shared" si="181"/>
        <v>7.691247424534367E-2</v>
      </c>
      <c r="T1180" s="8">
        <f t="shared" si="181"/>
        <v>7.6380415335343593E-2</v>
      </c>
      <c r="W1180">
        <v>1178</v>
      </c>
      <c r="X1180" s="4">
        <f t="shared" si="176"/>
        <v>7.8865399012836138E-2</v>
      </c>
      <c r="Y1180" s="4">
        <f t="shared" si="174"/>
        <v>7.8121653696734558E-2</v>
      </c>
      <c r="Z1180" s="4">
        <f t="shared" si="175"/>
        <v>7.7576883266744029E-2</v>
      </c>
    </row>
    <row r="1181" spans="1:26" x14ac:dyDescent="0.25">
      <c r="A1181" s="16">
        <f t="shared" si="182"/>
        <v>44714</v>
      </c>
      <c r="B1181">
        <f>+'[2]Ejercicio 1'!E1398</f>
        <v>1179</v>
      </c>
      <c r="C1181" s="5">
        <v>7.9189305507062671E-2</v>
      </c>
      <c r="D1181" s="4">
        <f t="shared" si="177"/>
        <v>7.7645226118752866E-2</v>
      </c>
      <c r="E1181" s="6">
        <f t="shared" si="178"/>
        <v>7.8412206689874017E-2</v>
      </c>
      <c r="F1181" s="7">
        <f t="shared" si="179"/>
        <v>7.78801513908145E-2</v>
      </c>
      <c r="I1181" s="10">
        <v>1179</v>
      </c>
      <c r="J1181" s="8">
        <f t="shared" si="180"/>
        <v>8.0689305507062672E-2</v>
      </c>
      <c r="K1181" s="8">
        <f t="shared" si="180"/>
        <v>7.9145226118752868E-2</v>
      </c>
      <c r="L1181" s="8">
        <f t="shared" si="180"/>
        <v>7.9912206689874019E-2</v>
      </c>
      <c r="M1181" s="8">
        <f t="shared" si="180"/>
        <v>7.9380151390814502E-2</v>
      </c>
      <c r="P1181">
        <v>1179</v>
      </c>
      <c r="Q1181" s="8">
        <f t="shared" si="181"/>
        <v>7.768930550706267E-2</v>
      </c>
      <c r="R1181" s="8">
        <f t="shared" si="181"/>
        <v>7.6145226118752865E-2</v>
      </c>
      <c r="S1181" s="8">
        <f t="shared" si="181"/>
        <v>7.6912206689874016E-2</v>
      </c>
      <c r="T1181" s="8">
        <f t="shared" si="181"/>
        <v>7.6380151390814499E-2</v>
      </c>
      <c r="W1181">
        <v>1179</v>
      </c>
      <c r="X1181" s="4">
        <f t="shared" si="176"/>
        <v>7.8872298600798196E-2</v>
      </c>
      <c r="Y1181" s="4">
        <f t="shared" si="174"/>
        <v>7.8121118587413302E-2</v>
      </c>
      <c r="Z1181" s="4">
        <f t="shared" si="175"/>
        <v>7.7576355350356285E-2</v>
      </c>
    </row>
    <row r="1182" spans="1:26" x14ac:dyDescent="0.25">
      <c r="A1182" s="16">
        <f t="shared" si="182"/>
        <v>44715</v>
      </c>
      <c r="B1182">
        <f>+'[2]Ejercicio 1'!E1399</f>
        <v>1180</v>
      </c>
      <c r="C1182" s="5">
        <v>7.9189032648403407E-2</v>
      </c>
      <c r="D1182" s="4">
        <f t="shared" si="177"/>
        <v>7.7644963763366728E-2</v>
      </c>
      <c r="E1182" s="6">
        <f t="shared" si="178"/>
        <v>7.8411939134386807E-2</v>
      </c>
      <c r="F1182" s="7">
        <f t="shared" si="179"/>
        <v>7.7879887446254001E-2</v>
      </c>
      <c r="I1182" s="10">
        <v>1180</v>
      </c>
      <c r="J1182" s="8">
        <f t="shared" si="180"/>
        <v>8.0689032648403408E-2</v>
      </c>
      <c r="K1182" s="8">
        <f t="shared" si="180"/>
        <v>7.914496376336673E-2</v>
      </c>
      <c r="L1182" s="8">
        <f t="shared" si="180"/>
        <v>7.9911939134386809E-2</v>
      </c>
      <c r="M1182" s="8">
        <f t="shared" si="180"/>
        <v>7.9379887446254002E-2</v>
      </c>
      <c r="P1182">
        <v>1180</v>
      </c>
      <c r="Q1182" s="8">
        <f t="shared" si="181"/>
        <v>7.7689032648403406E-2</v>
      </c>
      <c r="R1182" s="8">
        <f t="shared" si="181"/>
        <v>7.6144963763366727E-2</v>
      </c>
      <c r="S1182" s="8">
        <f t="shared" si="181"/>
        <v>7.6911939134386806E-2</v>
      </c>
      <c r="T1182" s="8">
        <f t="shared" si="181"/>
        <v>7.6379887446254E-2</v>
      </c>
      <c r="W1182">
        <v>1180</v>
      </c>
      <c r="X1182" s="4">
        <f t="shared" si="176"/>
        <v>7.887921325977458E-2</v>
      </c>
      <c r="Y1182" s="4">
        <f t="shared" si="174"/>
        <v>7.8120583478055158E-2</v>
      </c>
      <c r="Z1182" s="4">
        <f t="shared" si="175"/>
        <v>7.7575827433877184E-2</v>
      </c>
    </row>
    <row r="1183" spans="1:26" x14ac:dyDescent="0.25">
      <c r="A1183" s="16">
        <f t="shared" si="182"/>
        <v>44716</v>
      </c>
      <c r="B1183">
        <f>+'[2]Ejercicio 1'!E1400</f>
        <v>1181</v>
      </c>
      <c r="C1183" s="5">
        <v>7.9188759789744156E-2</v>
      </c>
      <c r="D1183" s="4">
        <f t="shared" si="177"/>
        <v>7.7644701407945452E-2</v>
      </c>
      <c r="E1183" s="6">
        <f t="shared" si="178"/>
        <v>7.841167157888114E-2</v>
      </c>
      <c r="F1183" s="7">
        <f t="shared" si="179"/>
        <v>7.787962350166211E-2</v>
      </c>
      <c r="I1183" s="10">
        <v>1181</v>
      </c>
      <c r="J1183" s="8">
        <f t="shared" si="180"/>
        <v>8.0688759789744158E-2</v>
      </c>
      <c r="K1183" s="8">
        <f t="shared" si="180"/>
        <v>7.9144701407945453E-2</v>
      </c>
      <c r="L1183" s="8">
        <f t="shared" si="180"/>
        <v>7.9911671578881141E-2</v>
      </c>
      <c r="M1183" s="8">
        <f t="shared" si="180"/>
        <v>7.9379623501662111E-2</v>
      </c>
      <c r="P1183">
        <v>1181</v>
      </c>
      <c r="Q1183" s="8">
        <f t="shared" si="181"/>
        <v>7.7688759789744155E-2</v>
      </c>
      <c r="R1183" s="8">
        <f t="shared" si="181"/>
        <v>7.614470140794545E-2</v>
      </c>
      <c r="S1183" s="8">
        <f t="shared" si="181"/>
        <v>7.6911671578881138E-2</v>
      </c>
      <c r="T1183" s="8">
        <f t="shared" si="181"/>
        <v>7.6379623501662108E-2</v>
      </c>
      <c r="W1183">
        <v>1181</v>
      </c>
      <c r="X1183" s="4">
        <f t="shared" si="176"/>
        <v>7.8886142989933072E-2</v>
      </c>
      <c r="Y1183" s="4">
        <f t="shared" ref="Y1183:Y1246" si="183">Tasa_Fwd(E1092,B1092,E1183,B1183,91)</f>
        <v>7.8120048368651343E-2</v>
      </c>
      <c r="Z1183" s="4">
        <f t="shared" si="175"/>
        <v>7.7575299517201088E-2</v>
      </c>
    </row>
    <row r="1184" spans="1:26" x14ac:dyDescent="0.25">
      <c r="A1184" s="16">
        <f t="shared" si="182"/>
        <v>44717</v>
      </c>
      <c r="B1184">
        <f>+'[2]Ejercicio 1'!E1401</f>
        <v>1182</v>
      </c>
      <c r="C1184" s="5">
        <v>7.9188486931084892E-2</v>
      </c>
      <c r="D1184" s="4">
        <f t="shared" si="177"/>
        <v>7.7644439052489647E-2</v>
      </c>
      <c r="E1184" s="6">
        <f t="shared" si="178"/>
        <v>7.8411404023357903E-2</v>
      </c>
      <c r="F1184" s="7">
        <f t="shared" si="179"/>
        <v>7.7879359557041658E-2</v>
      </c>
      <c r="I1184" s="10">
        <v>1182</v>
      </c>
      <c r="J1184" s="8">
        <f t="shared" si="180"/>
        <v>8.0688486931084893E-2</v>
      </c>
      <c r="K1184" s="8">
        <f t="shared" si="180"/>
        <v>7.9144439052489649E-2</v>
      </c>
      <c r="L1184" s="8">
        <f t="shared" si="180"/>
        <v>7.9911404023357904E-2</v>
      </c>
      <c r="M1184" s="8">
        <f t="shared" si="180"/>
        <v>7.9379359557041659E-2</v>
      </c>
      <c r="P1184">
        <v>1182</v>
      </c>
      <c r="Q1184" s="8">
        <f t="shared" si="181"/>
        <v>7.7688486931084891E-2</v>
      </c>
      <c r="R1184" s="8">
        <f t="shared" si="181"/>
        <v>7.6144439052489646E-2</v>
      </c>
      <c r="S1184" s="8">
        <f t="shared" si="181"/>
        <v>7.6911404023357902E-2</v>
      </c>
      <c r="T1184" s="8">
        <f t="shared" si="181"/>
        <v>7.6379359557041657E-2</v>
      </c>
      <c r="W1184">
        <v>1182</v>
      </c>
      <c r="X1184" s="4">
        <f t="shared" si="176"/>
        <v>7.8893087791451544E-2</v>
      </c>
      <c r="Y1184" s="4">
        <f t="shared" si="183"/>
        <v>7.8119513259223811E-2</v>
      </c>
      <c r="Z1184" s="4">
        <f t="shared" ref="Z1184:Z1247" si="184">Tasa_Fwd(F1156,B1156,F1184,B1184,28)</f>
        <v>7.7574771600439352E-2</v>
      </c>
    </row>
    <row r="1185" spans="1:26" x14ac:dyDescent="0.25">
      <c r="A1185" s="16">
        <f t="shared" si="182"/>
        <v>44718</v>
      </c>
      <c r="B1185">
        <f>+'[2]Ejercicio 1'!E1402</f>
        <v>1183</v>
      </c>
      <c r="C1185" s="5">
        <v>7.9188214072425642E-2</v>
      </c>
      <c r="D1185" s="4">
        <f t="shared" si="177"/>
        <v>7.7644176696999329E-2</v>
      </c>
      <c r="E1185" s="6">
        <f t="shared" si="178"/>
        <v>7.8411136467817111E-2</v>
      </c>
      <c r="F1185" s="7">
        <f t="shared" si="179"/>
        <v>7.7879095612392674E-2</v>
      </c>
      <c r="I1185" s="10">
        <v>1183</v>
      </c>
      <c r="J1185" s="8">
        <f t="shared" si="180"/>
        <v>8.0688214072425643E-2</v>
      </c>
      <c r="K1185" s="8">
        <f t="shared" si="180"/>
        <v>7.914417669699933E-2</v>
      </c>
      <c r="L1185" s="8">
        <f t="shared" si="180"/>
        <v>7.9911136467817112E-2</v>
      </c>
      <c r="M1185" s="8">
        <f t="shared" si="180"/>
        <v>7.9379095612392675E-2</v>
      </c>
      <c r="P1185">
        <v>1183</v>
      </c>
      <c r="Q1185" s="8">
        <f t="shared" si="181"/>
        <v>7.768821407242564E-2</v>
      </c>
      <c r="R1185" s="8">
        <f t="shared" si="181"/>
        <v>7.6144176696999327E-2</v>
      </c>
      <c r="S1185" s="8">
        <f t="shared" si="181"/>
        <v>7.6911136467817109E-2</v>
      </c>
      <c r="T1185" s="8">
        <f t="shared" si="181"/>
        <v>7.6379095612392672E-2</v>
      </c>
      <c r="W1185">
        <v>1183</v>
      </c>
      <c r="X1185" s="4">
        <f t="shared" si="176"/>
        <v>7.890004766449954E-2</v>
      </c>
      <c r="Y1185" s="4">
        <f t="shared" si="183"/>
        <v>7.8118978149760251E-2</v>
      </c>
      <c r="Z1185" s="4">
        <f t="shared" si="184"/>
        <v>7.7574243683594835E-2</v>
      </c>
    </row>
    <row r="1186" spans="1:26" x14ac:dyDescent="0.25">
      <c r="A1186" s="16">
        <f t="shared" si="182"/>
        <v>44719</v>
      </c>
      <c r="B1186">
        <f>+'[2]Ejercicio 1'!E1403</f>
        <v>1184</v>
      </c>
      <c r="C1186" s="5">
        <v>7.9187941213766377E-2</v>
      </c>
      <c r="D1186" s="4">
        <f t="shared" si="177"/>
        <v>7.7643914341473885E-2</v>
      </c>
      <c r="E1186" s="6">
        <f t="shared" si="178"/>
        <v>7.8410868912258735E-2</v>
      </c>
      <c r="F1186" s="7">
        <f t="shared" si="179"/>
        <v>7.7878831667715129E-2</v>
      </c>
      <c r="I1186" s="10">
        <v>1184</v>
      </c>
      <c r="J1186" s="8">
        <f t="shared" si="180"/>
        <v>8.0687941213766379E-2</v>
      </c>
      <c r="K1186" s="8">
        <f t="shared" si="180"/>
        <v>7.9143914341473887E-2</v>
      </c>
      <c r="L1186" s="8">
        <f t="shared" si="180"/>
        <v>7.9910868912258737E-2</v>
      </c>
      <c r="M1186" s="8">
        <f t="shared" si="180"/>
        <v>7.937883166771513E-2</v>
      </c>
      <c r="P1186">
        <v>1184</v>
      </c>
      <c r="Q1186" s="8">
        <f t="shared" si="181"/>
        <v>7.7687941213766376E-2</v>
      </c>
      <c r="R1186" s="8">
        <f t="shared" si="181"/>
        <v>7.6143914341473884E-2</v>
      </c>
      <c r="S1186" s="8">
        <f t="shared" si="181"/>
        <v>7.6910868912258734E-2</v>
      </c>
      <c r="T1186" s="8">
        <f t="shared" si="181"/>
        <v>7.6378831667715127E-2</v>
      </c>
      <c r="W1186">
        <v>1184</v>
      </c>
      <c r="X1186" s="4">
        <f t="shared" si="176"/>
        <v>7.8907022609254932E-2</v>
      </c>
      <c r="Y1186" s="4">
        <f t="shared" si="183"/>
        <v>7.8118443040259805E-2</v>
      </c>
      <c r="Z1186" s="4">
        <f t="shared" si="184"/>
        <v>7.7573715766784568E-2</v>
      </c>
    </row>
    <row r="1187" spans="1:26" x14ac:dyDescent="0.25">
      <c r="A1187" s="16">
        <f t="shared" si="182"/>
        <v>44720</v>
      </c>
      <c r="B1187">
        <f>+'[2]Ejercicio 1'!E1404</f>
        <v>1185</v>
      </c>
      <c r="C1187" s="5">
        <v>7.9187668355107127E-2</v>
      </c>
      <c r="D1187" s="4">
        <f t="shared" si="177"/>
        <v>7.7643651985913914E-2</v>
      </c>
      <c r="E1187" s="6">
        <f t="shared" si="178"/>
        <v>7.8410601356682805E-2</v>
      </c>
      <c r="F1187" s="7">
        <f t="shared" si="179"/>
        <v>7.7878567723006178E-2</v>
      </c>
      <c r="I1187" s="10">
        <v>1185</v>
      </c>
      <c r="J1187" s="8">
        <f t="shared" si="180"/>
        <v>8.0687668355107128E-2</v>
      </c>
      <c r="K1187" s="8">
        <f t="shared" si="180"/>
        <v>7.9143651985913915E-2</v>
      </c>
      <c r="L1187" s="8">
        <f t="shared" si="180"/>
        <v>7.9910601356682806E-2</v>
      </c>
      <c r="M1187" s="8">
        <f t="shared" si="180"/>
        <v>7.937856772300618E-2</v>
      </c>
      <c r="P1187">
        <v>1185</v>
      </c>
      <c r="Q1187" s="8">
        <f t="shared" si="181"/>
        <v>7.7687668355107126E-2</v>
      </c>
      <c r="R1187" s="8">
        <f t="shared" si="181"/>
        <v>7.6143651985913913E-2</v>
      </c>
      <c r="S1187" s="8">
        <f t="shared" si="181"/>
        <v>7.6910601356682803E-2</v>
      </c>
      <c r="T1187" s="8">
        <f t="shared" si="181"/>
        <v>7.6378567723006177E-2</v>
      </c>
      <c r="W1187">
        <v>1185</v>
      </c>
      <c r="X1187" s="4">
        <f t="shared" si="176"/>
        <v>7.8914012625889901E-2</v>
      </c>
      <c r="Y1187" s="4">
        <f t="shared" si="183"/>
        <v>7.8117907930725983E-2</v>
      </c>
      <c r="Z1187" s="4">
        <f t="shared" si="184"/>
        <v>7.7573187849894365E-2</v>
      </c>
    </row>
    <row r="1188" spans="1:26" x14ac:dyDescent="0.25">
      <c r="A1188" s="16">
        <f t="shared" si="182"/>
        <v>44721</v>
      </c>
      <c r="B1188">
        <f>+'[2]Ejercicio 1'!E1405</f>
        <v>1186</v>
      </c>
      <c r="C1188" s="5">
        <v>7.9187395496447877E-2</v>
      </c>
      <c r="D1188" s="4">
        <f t="shared" si="177"/>
        <v>7.7643389630318999E-2</v>
      </c>
      <c r="E1188" s="6">
        <f t="shared" si="178"/>
        <v>7.8410333801088417E-2</v>
      </c>
      <c r="F1188" s="7">
        <f t="shared" si="179"/>
        <v>7.7878303778268682E-2</v>
      </c>
      <c r="I1188" s="10">
        <v>1186</v>
      </c>
      <c r="J1188" s="8">
        <f t="shared" si="180"/>
        <v>8.0687395496447878E-2</v>
      </c>
      <c r="K1188" s="8">
        <f t="shared" si="180"/>
        <v>7.9143389630319E-2</v>
      </c>
      <c r="L1188" s="8">
        <f t="shared" si="180"/>
        <v>7.9910333801088418E-2</v>
      </c>
      <c r="M1188" s="8">
        <f t="shared" si="180"/>
        <v>7.9378303778268683E-2</v>
      </c>
      <c r="P1188">
        <v>1186</v>
      </c>
      <c r="Q1188" s="8">
        <f t="shared" si="181"/>
        <v>7.7687395496447875E-2</v>
      </c>
      <c r="R1188" s="8">
        <f t="shared" si="181"/>
        <v>7.6143389630318997E-2</v>
      </c>
      <c r="S1188" s="8">
        <f t="shared" si="181"/>
        <v>7.6910333801088415E-2</v>
      </c>
      <c r="T1188" s="8">
        <f t="shared" si="181"/>
        <v>7.637830377826868E-2</v>
      </c>
      <c r="W1188">
        <v>1186</v>
      </c>
      <c r="X1188" s="4">
        <f t="shared" si="176"/>
        <v>7.8913466948181604E-2</v>
      </c>
      <c r="Y1188" s="4">
        <f t="shared" si="183"/>
        <v>7.8117372821144712E-2</v>
      </c>
      <c r="Z1188" s="4">
        <f t="shared" si="184"/>
        <v>7.7572659932918508E-2</v>
      </c>
    </row>
    <row r="1189" spans="1:26" x14ac:dyDescent="0.25">
      <c r="A1189" s="16">
        <f t="shared" si="182"/>
        <v>44722</v>
      </c>
      <c r="B1189">
        <f>+'[2]Ejercicio 1'!E1406</f>
        <v>1187</v>
      </c>
      <c r="C1189" s="5">
        <v>7.9187122637788612E-2</v>
      </c>
      <c r="D1189" s="4">
        <f t="shared" si="177"/>
        <v>7.7643127274688972E-2</v>
      </c>
      <c r="E1189" s="6">
        <f t="shared" si="178"/>
        <v>7.8410066245476473E-2</v>
      </c>
      <c r="F1189" s="7">
        <f t="shared" si="179"/>
        <v>7.7878039833499793E-2</v>
      </c>
      <c r="I1189" s="10">
        <v>1187</v>
      </c>
      <c r="J1189" s="8">
        <f t="shared" si="180"/>
        <v>8.0687122637788614E-2</v>
      </c>
      <c r="K1189" s="8">
        <f t="shared" si="180"/>
        <v>7.9143127274688974E-2</v>
      </c>
      <c r="L1189" s="8">
        <f t="shared" si="180"/>
        <v>7.9910066245476474E-2</v>
      </c>
      <c r="M1189" s="8">
        <f t="shared" si="180"/>
        <v>7.9378039833499794E-2</v>
      </c>
      <c r="P1189">
        <v>1187</v>
      </c>
      <c r="Q1189" s="8">
        <f t="shared" si="181"/>
        <v>7.7687122637788611E-2</v>
      </c>
      <c r="R1189" s="8">
        <f t="shared" si="181"/>
        <v>7.6143127274688971E-2</v>
      </c>
      <c r="S1189" s="8">
        <f t="shared" si="181"/>
        <v>7.6910066245476472E-2</v>
      </c>
      <c r="T1189" s="8">
        <f t="shared" si="181"/>
        <v>7.6378039833499792E-2</v>
      </c>
      <c r="W1189">
        <v>1187</v>
      </c>
      <c r="X1189" s="4">
        <f t="shared" si="176"/>
        <v>7.8912921270506697E-2</v>
      </c>
      <c r="Y1189" s="4">
        <f t="shared" si="183"/>
        <v>7.811683771153799E-2</v>
      </c>
      <c r="Z1189" s="4">
        <f t="shared" si="184"/>
        <v>7.7572132015737108E-2</v>
      </c>
    </row>
    <row r="1190" spans="1:26" x14ac:dyDescent="0.25">
      <c r="A1190" s="16">
        <f t="shared" si="182"/>
        <v>44723</v>
      </c>
      <c r="B1190">
        <f>+'[2]Ejercicio 1'!E1407</f>
        <v>1188</v>
      </c>
      <c r="C1190" s="5">
        <v>7.9186849779129362E-2</v>
      </c>
      <c r="D1190" s="4">
        <f t="shared" si="177"/>
        <v>7.7642864919024404E-2</v>
      </c>
      <c r="E1190" s="6">
        <f t="shared" si="178"/>
        <v>7.8409798689846946E-2</v>
      </c>
      <c r="F1190" s="7">
        <f t="shared" si="179"/>
        <v>7.7877775888702344E-2</v>
      </c>
      <c r="I1190" s="10">
        <v>1188</v>
      </c>
      <c r="J1190" s="8">
        <f t="shared" si="180"/>
        <v>8.0686849779129363E-2</v>
      </c>
      <c r="K1190" s="8">
        <f t="shared" si="180"/>
        <v>7.9142864919024405E-2</v>
      </c>
      <c r="L1190" s="8">
        <f t="shared" si="180"/>
        <v>7.9909798689846948E-2</v>
      </c>
      <c r="M1190" s="8">
        <f t="shared" si="180"/>
        <v>7.9377775888702345E-2</v>
      </c>
      <c r="P1190">
        <v>1188</v>
      </c>
      <c r="Q1190" s="8">
        <f t="shared" si="181"/>
        <v>7.7686849779129361E-2</v>
      </c>
      <c r="R1190" s="8">
        <f t="shared" si="181"/>
        <v>7.6142864919024403E-2</v>
      </c>
      <c r="S1190" s="8">
        <f t="shared" si="181"/>
        <v>7.6909798689846945E-2</v>
      </c>
      <c r="T1190" s="8">
        <f t="shared" si="181"/>
        <v>7.6377775888702343E-2</v>
      </c>
      <c r="W1190">
        <v>1188</v>
      </c>
      <c r="X1190" s="4">
        <f t="shared" si="176"/>
        <v>7.891237559287087E-2</v>
      </c>
      <c r="Y1190" s="4">
        <f t="shared" si="183"/>
        <v>7.8116302601896989E-2</v>
      </c>
      <c r="Z1190" s="4">
        <f t="shared" si="184"/>
        <v>7.757160409847863E-2</v>
      </c>
    </row>
    <row r="1191" spans="1:26" x14ac:dyDescent="0.25">
      <c r="A1191" s="16">
        <f t="shared" si="182"/>
        <v>44724</v>
      </c>
      <c r="B1191">
        <f>+'[2]Ejercicio 1'!E1408</f>
        <v>1189</v>
      </c>
      <c r="C1191" s="5">
        <v>7.9186576920470098E-2</v>
      </c>
      <c r="D1191" s="4">
        <f t="shared" si="177"/>
        <v>7.7642602563325128E-2</v>
      </c>
      <c r="E1191" s="6">
        <f t="shared" si="178"/>
        <v>7.8409531134199864E-2</v>
      </c>
      <c r="F1191" s="7">
        <f t="shared" si="179"/>
        <v>7.787751194387349E-2</v>
      </c>
      <c r="I1191" s="10">
        <v>1189</v>
      </c>
      <c r="J1191" s="8">
        <f t="shared" si="180"/>
        <v>8.0686576920470099E-2</v>
      </c>
      <c r="K1191" s="8">
        <f t="shared" si="180"/>
        <v>7.9142602563325129E-2</v>
      </c>
      <c r="L1191" s="8">
        <f t="shared" si="180"/>
        <v>7.9909531134199865E-2</v>
      </c>
      <c r="M1191" s="8">
        <f t="shared" si="180"/>
        <v>7.9377511943873491E-2</v>
      </c>
      <c r="P1191">
        <v>1189</v>
      </c>
      <c r="Q1191" s="8">
        <f t="shared" si="181"/>
        <v>7.7686576920470096E-2</v>
      </c>
      <c r="R1191" s="8">
        <f t="shared" si="181"/>
        <v>7.6142602563325126E-2</v>
      </c>
      <c r="S1191" s="8">
        <f t="shared" si="181"/>
        <v>7.6909531134199863E-2</v>
      </c>
      <c r="T1191" s="8">
        <f t="shared" si="181"/>
        <v>7.6377511943873488E-2</v>
      </c>
      <c r="W1191">
        <v>1189</v>
      </c>
      <c r="X1191" s="4">
        <f t="shared" si="176"/>
        <v>7.8911829915273249E-2</v>
      </c>
      <c r="Y1191" s="4">
        <f t="shared" si="183"/>
        <v>7.8115767492220864E-2</v>
      </c>
      <c r="Z1191" s="4">
        <f t="shared" si="184"/>
        <v>7.7571076181128795E-2</v>
      </c>
    </row>
    <row r="1192" spans="1:26" x14ac:dyDescent="0.25">
      <c r="A1192" s="16">
        <f t="shared" si="182"/>
        <v>44725</v>
      </c>
      <c r="B1192">
        <f>+'[2]Ejercicio 1'!E1409</f>
        <v>1190</v>
      </c>
      <c r="C1192" s="5">
        <v>7.9186304061810847E-2</v>
      </c>
      <c r="D1192" s="4">
        <f t="shared" si="177"/>
        <v>7.7642340207591129E-2</v>
      </c>
      <c r="E1192" s="6">
        <f t="shared" si="178"/>
        <v>7.8409263578535199E-2</v>
      </c>
      <c r="F1192" s="7">
        <f t="shared" si="179"/>
        <v>7.7877247999018948E-2</v>
      </c>
      <c r="I1192" s="10">
        <v>1190</v>
      </c>
      <c r="J1192" s="8">
        <f t="shared" si="180"/>
        <v>8.0686304061810848E-2</v>
      </c>
      <c r="K1192" s="8">
        <f t="shared" si="180"/>
        <v>7.914234020759113E-2</v>
      </c>
      <c r="L1192" s="8">
        <f t="shared" si="180"/>
        <v>7.99092635785352E-2</v>
      </c>
      <c r="M1192" s="8">
        <f t="shared" si="180"/>
        <v>7.9377247999018949E-2</v>
      </c>
      <c r="P1192">
        <v>1190</v>
      </c>
      <c r="Q1192" s="8">
        <f t="shared" si="181"/>
        <v>7.7686304061810846E-2</v>
      </c>
      <c r="R1192" s="8">
        <f t="shared" si="181"/>
        <v>7.6142340207591128E-2</v>
      </c>
      <c r="S1192" s="8">
        <f t="shared" si="181"/>
        <v>7.6909263578535197E-2</v>
      </c>
      <c r="T1192" s="8">
        <f t="shared" si="181"/>
        <v>7.6377247999018946E-2</v>
      </c>
      <c r="W1192">
        <v>1190</v>
      </c>
      <c r="X1192" s="4">
        <f t="shared" si="176"/>
        <v>7.8911284237710336E-2</v>
      </c>
      <c r="Y1192" s="4">
        <f t="shared" si="183"/>
        <v>7.8115232382508712E-2</v>
      </c>
      <c r="Z1192" s="4">
        <f t="shared" si="184"/>
        <v>7.7570548263821787E-2</v>
      </c>
    </row>
    <row r="1193" spans="1:26" x14ac:dyDescent="0.25">
      <c r="A1193" s="16">
        <f t="shared" si="182"/>
        <v>44726</v>
      </c>
      <c r="B1193">
        <f>+'[2]Ejercicio 1'!E1410</f>
        <v>1191</v>
      </c>
      <c r="C1193" s="5">
        <v>7.9186031203151583E-2</v>
      </c>
      <c r="D1193" s="4">
        <f t="shared" si="177"/>
        <v>7.7642077851822186E-2</v>
      </c>
      <c r="E1193" s="6">
        <f t="shared" si="178"/>
        <v>7.8408996022852978E-2</v>
      </c>
      <c r="F1193" s="7">
        <f t="shared" si="179"/>
        <v>7.7876984054133E-2</v>
      </c>
      <c r="I1193" s="10">
        <v>1191</v>
      </c>
      <c r="J1193" s="8">
        <f t="shared" si="180"/>
        <v>8.0686031203151584E-2</v>
      </c>
      <c r="K1193" s="8">
        <f t="shared" si="180"/>
        <v>7.9142077851822187E-2</v>
      </c>
      <c r="L1193" s="8">
        <f t="shared" si="180"/>
        <v>7.9908996022852979E-2</v>
      </c>
      <c r="M1193" s="8">
        <f t="shared" si="180"/>
        <v>7.9376984054133001E-2</v>
      </c>
      <c r="P1193">
        <v>1191</v>
      </c>
      <c r="Q1193" s="8">
        <f t="shared" si="181"/>
        <v>7.7686031203151582E-2</v>
      </c>
      <c r="R1193" s="8">
        <f t="shared" si="181"/>
        <v>7.6142077851822185E-2</v>
      </c>
      <c r="S1193" s="8">
        <f t="shared" si="181"/>
        <v>7.6908996022852977E-2</v>
      </c>
      <c r="T1193" s="8">
        <f t="shared" si="181"/>
        <v>7.6376984054132999E-2</v>
      </c>
      <c r="W1193">
        <v>1191</v>
      </c>
      <c r="X1193" s="4">
        <f t="shared" si="176"/>
        <v>7.8910738560183005E-2</v>
      </c>
      <c r="Y1193" s="4">
        <f t="shared" si="183"/>
        <v>7.8114697272761435E-2</v>
      </c>
      <c r="Z1193" s="4">
        <f t="shared" si="184"/>
        <v>7.7570020346429125E-2</v>
      </c>
    </row>
    <row r="1194" spans="1:26" x14ac:dyDescent="0.25">
      <c r="A1194" s="16">
        <f t="shared" si="182"/>
        <v>44727</v>
      </c>
      <c r="B1194">
        <f>+'[2]Ejercicio 1'!E1411</f>
        <v>1192</v>
      </c>
      <c r="C1194" s="5">
        <v>7.9185758344492332E-2</v>
      </c>
      <c r="D1194" s="4">
        <f t="shared" si="177"/>
        <v>7.7641815496018521E-2</v>
      </c>
      <c r="E1194" s="6">
        <f t="shared" si="178"/>
        <v>7.8408728467152314E-2</v>
      </c>
      <c r="F1194" s="7">
        <f t="shared" si="179"/>
        <v>7.7876720109215647E-2</v>
      </c>
      <c r="I1194" s="10">
        <v>1192</v>
      </c>
      <c r="J1194" s="8">
        <f t="shared" si="180"/>
        <v>8.0685758344492334E-2</v>
      </c>
      <c r="K1194" s="8">
        <f t="shared" si="180"/>
        <v>7.9141815496018522E-2</v>
      </c>
      <c r="L1194" s="8">
        <f t="shared" si="180"/>
        <v>7.9908728467152315E-2</v>
      </c>
      <c r="M1194" s="8">
        <f t="shared" si="180"/>
        <v>7.9376720109215648E-2</v>
      </c>
      <c r="P1194">
        <v>1192</v>
      </c>
      <c r="Q1194" s="8">
        <f t="shared" si="181"/>
        <v>7.7685758344492331E-2</v>
      </c>
      <c r="R1194" s="8">
        <f t="shared" si="181"/>
        <v>7.614181549601852E-2</v>
      </c>
      <c r="S1194" s="8">
        <f t="shared" si="181"/>
        <v>7.6908728467152312E-2</v>
      </c>
      <c r="T1194" s="8">
        <f t="shared" si="181"/>
        <v>7.6376720109215646E-2</v>
      </c>
      <c r="W1194">
        <v>1192</v>
      </c>
      <c r="X1194" s="4">
        <f t="shared" si="176"/>
        <v>7.8910192882691674E-2</v>
      </c>
      <c r="Y1194" s="4">
        <f t="shared" si="183"/>
        <v>7.8114162162978132E-2</v>
      </c>
      <c r="Z1194" s="4">
        <f t="shared" si="184"/>
        <v>7.7569492428830919E-2</v>
      </c>
    </row>
    <row r="1195" spans="1:26" x14ac:dyDescent="0.25">
      <c r="A1195" s="16">
        <f t="shared" si="182"/>
        <v>44728</v>
      </c>
      <c r="B1195">
        <f>+'[2]Ejercicio 1'!E1412</f>
        <v>1193</v>
      </c>
      <c r="C1195" s="5">
        <v>7.9185485485833068E-2</v>
      </c>
      <c r="D1195" s="4">
        <f t="shared" si="177"/>
        <v>7.7641553140179731E-2</v>
      </c>
      <c r="E1195" s="6">
        <f t="shared" si="178"/>
        <v>7.8408460911433192E-2</v>
      </c>
      <c r="F1195" s="7">
        <f t="shared" si="179"/>
        <v>7.7876456164269747E-2</v>
      </c>
      <c r="I1195" s="10">
        <v>1193</v>
      </c>
      <c r="J1195" s="8">
        <f t="shared" si="180"/>
        <v>8.0685485485833069E-2</v>
      </c>
      <c r="K1195" s="8">
        <f t="shared" si="180"/>
        <v>7.9141553140179732E-2</v>
      </c>
      <c r="L1195" s="8">
        <f t="shared" si="180"/>
        <v>7.9908460911433193E-2</v>
      </c>
      <c r="M1195" s="8">
        <f t="shared" si="180"/>
        <v>7.9376456164269749E-2</v>
      </c>
      <c r="P1195">
        <v>1193</v>
      </c>
      <c r="Q1195" s="8">
        <f t="shared" si="181"/>
        <v>7.7685485485833067E-2</v>
      </c>
      <c r="R1195" s="8">
        <f t="shared" si="181"/>
        <v>7.614155314017973E-2</v>
      </c>
      <c r="S1195" s="8">
        <f t="shared" si="181"/>
        <v>7.6908460911433191E-2</v>
      </c>
      <c r="T1195" s="8">
        <f t="shared" si="181"/>
        <v>7.6376456164269746E-2</v>
      </c>
      <c r="W1195">
        <v>1193</v>
      </c>
      <c r="X1195" s="4">
        <f t="shared" si="176"/>
        <v>7.8909647205234162E-2</v>
      </c>
      <c r="Y1195" s="4">
        <f t="shared" si="183"/>
        <v>7.8113627053147408E-2</v>
      </c>
      <c r="Z1195" s="4">
        <f t="shared" si="184"/>
        <v>7.7568964511149918E-2</v>
      </c>
    </row>
    <row r="1196" spans="1:26" x14ac:dyDescent="0.25">
      <c r="A1196" s="16">
        <f t="shared" si="182"/>
        <v>44729</v>
      </c>
      <c r="B1196">
        <f>+'[2]Ejercicio 1'!E1413</f>
        <v>1194</v>
      </c>
      <c r="C1196" s="5">
        <v>7.9185212627173818E-2</v>
      </c>
      <c r="D1196" s="4">
        <f t="shared" si="177"/>
        <v>7.7641290784306413E-2</v>
      </c>
      <c r="E1196" s="6">
        <f t="shared" si="178"/>
        <v>7.8408193355697375E-2</v>
      </c>
      <c r="F1196" s="7">
        <f t="shared" si="179"/>
        <v>7.7876192219295301E-2</v>
      </c>
      <c r="I1196" s="10">
        <v>1194</v>
      </c>
      <c r="J1196" s="8">
        <f t="shared" si="180"/>
        <v>8.0685212627173819E-2</v>
      </c>
      <c r="K1196" s="8">
        <f t="shared" si="180"/>
        <v>7.9141290784306415E-2</v>
      </c>
      <c r="L1196" s="8">
        <f t="shared" si="180"/>
        <v>7.9908193355697377E-2</v>
      </c>
      <c r="M1196" s="8">
        <f t="shared" si="180"/>
        <v>7.9376192219295302E-2</v>
      </c>
      <c r="P1196">
        <v>1194</v>
      </c>
      <c r="Q1196" s="8">
        <f t="shared" si="181"/>
        <v>7.7685212627173816E-2</v>
      </c>
      <c r="R1196" s="8">
        <f t="shared" si="181"/>
        <v>7.6141290784306412E-2</v>
      </c>
      <c r="S1196" s="8">
        <f t="shared" si="181"/>
        <v>7.6908193355697374E-2</v>
      </c>
      <c r="T1196" s="8">
        <f t="shared" si="181"/>
        <v>7.63761922192953E-2</v>
      </c>
      <c r="W1196">
        <v>1194</v>
      </c>
      <c r="X1196" s="4">
        <f t="shared" si="176"/>
        <v>7.8909101527815315E-2</v>
      </c>
      <c r="Y1196" s="4">
        <f t="shared" si="183"/>
        <v>7.8113091943293828E-2</v>
      </c>
      <c r="Z1196" s="4">
        <f t="shared" si="184"/>
        <v>7.756843659350604E-2</v>
      </c>
    </row>
    <row r="1197" spans="1:26" x14ac:dyDescent="0.25">
      <c r="A1197" s="16">
        <f t="shared" si="182"/>
        <v>44730</v>
      </c>
      <c r="B1197">
        <f>+'[2]Ejercicio 1'!E1414</f>
        <v>1195</v>
      </c>
      <c r="C1197" s="5">
        <v>7.9184939768514553E-2</v>
      </c>
      <c r="D1197" s="4">
        <f t="shared" si="177"/>
        <v>7.7641028428398373E-2</v>
      </c>
      <c r="E1197" s="6">
        <f t="shared" si="178"/>
        <v>7.8407925799944003E-2</v>
      </c>
      <c r="F1197" s="7">
        <f t="shared" si="179"/>
        <v>7.7875928274289449E-2</v>
      </c>
      <c r="I1197" s="10">
        <v>1195</v>
      </c>
      <c r="J1197" s="8">
        <f t="shared" si="180"/>
        <v>8.0684939768514555E-2</v>
      </c>
      <c r="K1197" s="8">
        <f t="shared" si="180"/>
        <v>7.9141028428398374E-2</v>
      </c>
      <c r="L1197" s="8">
        <f t="shared" si="180"/>
        <v>7.9907925799944005E-2</v>
      </c>
      <c r="M1197" s="8">
        <f t="shared" si="180"/>
        <v>7.9375928274289451E-2</v>
      </c>
      <c r="P1197">
        <v>1195</v>
      </c>
      <c r="Q1197" s="8">
        <f t="shared" si="181"/>
        <v>7.7684939768514552E-2</v>
      </c>
      <c r="R1197" s="8">
        <f t="shared" si="181"/>
        <v>7.6141028428398372E-2</v>
      </c>
      <c r="S1197" s="8">
        <f t="shared" si="181"/>
        <v>7.6907925799944002E-2</v>
      </c>
      <c r="T1197" s="8">
        <f t="shared" si="181"/>
        <v>7.6375928274289448E-2</v>
      </c>
      <c r="W1197">
        <v>1195</v>
      </c>
      <c r="X1197" s="4">
        <f t="shared" si="176"/>
        <v>7.8908555850435547E-2</v>
      </c>
      <c r="Y1197" s="4">
        <f t="shared" si="183"/>
        <v>7.8112556833404248E-2</v>
      </c>
      <c r="Z1197" s="4">
        <f t="shared" si="184"/>
        <v>7.756790867565945E-2</v>
      </c>
    </row>
    <row r="1198" spans="1:26" x14ac:dyDescent="0.25">
      <c r="A1198" s="16">
        <f t="shared" si="182"/>
        <v>44731</v>
      </c>
      <c r="B1198">
        <f>+'[2]Ejercicio 1'!E1415</f>
        <v>1196</v>
      </c>
      <c r="C1198" s="5">
        <v>7.9184666909855303E-2</v>
      </c>
      <c r="D1198" s="4">
        <f t="shared" si="177"/>
        <v>7.7640766072455611E-2</v>
      </c>
      <c r="E1198" s="6">
        <f t="shared" si="178"/>
        <v>7.8407658244173062E-2</v>
      </c>
      <c r="F1198" s="7">
        <f t="shared" si="179"/>
        <v>7.7875664329255051E-2</v>
      </c>
      <c r="I1198" s="10">
        <v>1196</v>
      </c>
      <c r="J1198" s="8">
        <f t="shared" si="180"/>
        <v>8.0684666909855304E-2</v>
      </c>
      <c r="K1198" s="8">
        <f t="shared" si="180"/>
        <v>7.9140766072455612E-2</v>
      </c>
      <c r="L1198" s="8">
        <f t="shared" si="180"/>
        <v>7.9907658244173063E-2</v>
      </c>
      <c r="M1198" s="8">
        <f t="shared" si="180"/>
        <v>7.9375664329255052E-2</v>
      </c>
      <c r="P1198">
        <v>1196</v>
      </c>
      <c r="Q1198" s="8">
        <f t="shared" si="181"/>
        <v>7.7684666909855302E-2</v>
      </c>
      <c r="R1198" s="8">
        <f t="shared" si="181"/>
        <v>7.614076607245561E-2</v>
      </c>
      <c r="S1198" s="8">
        <f t="shared" si="181"/>
        <v>7.6907658244173061E-2</v>
      </c>
      <c r="T1198" s="8">
        <f t="shared" si="181"/>
        <v>7.637566432925505E-2</v>
      </c>
      <c r="W1198">
        <v>1196</v>
      </c>
      <c r="X1198" s="4">
        <f t="shared" si="176"/>
        <v>7.8908010173089169E-2</v>
      </c>
      <c r="Y1198" s="4">
        <f t="shared" si="183"/>
        <v>7.8112021723490938E-2</v>
      </c>
      <c r="Z1198" s="4">
        <f t="shared" si="184"/>
        <v>7.7567380757849982E-2</v>
      </c>
    </row>
    <row r="1199" spans="1:26" x14ac:dyDescent="0.25">
      <c r="A1199" s="16">
        <f t="shared" si="182"/>
        <v>44732</v>
      </c>
      <c r="B1199">
        <f>+'[2]Ejercicio 1'!E1416</f>
        <v>1197</v>
      </c>
      <c r="C1199" s="5">
        <v>7.9184394051196053E-2</v>
      </c>
      <c r="D1199" s="4">
        <f t="shared" si="177"/>
        <v>7.7640503716477904E-2</v>
      </c>
      <c r="E1199" s="6">
        <f t="shared" si="178"/>
        <v>7.8407390688383663E-2</v>
      </c>
      <c r="F1199" s="7">
        <f t="shared" si="179"/>
        <v>7.7875400384192092E-2</v>
      </c>
      <c r="I1199" s="10">
        <v>1197</v>
      </c>
      <c r="J1199" s="8">
        <f t="shared" si="180"/>
        <v>8.0684394051196054E-2</v>
      </c>
      <c r="K1199" s="8">
        <f t="shared" si="180"/>
        <v>7.9140503716477906E-2</v>
      </c>
      <c r="L1199" s="8">
        <f t="shared" si="180"/>
        <v>7.9907390688383664E-2</v>
      </c>
      <c r="M1199" s="8">
        <f t="shared" si="180"/>
        <v>7.9375400384192094E-2</v>
      </c>
      <c r="P1199">
        <v>1197</v>
      </c>
      <c r="Q1199" s="8">
        <f t="shared" si="181"/>
        <v>7.7684394051196051E-2</v>
      </c>
      <c r="R1199" s="8">
        <f t="shared" si="181"/>
        <v>7.6140503716477903E-2</v>
      </c>
      <c r="S1199" s="8">
        <f t="shared" si="181"/>
        <v>7.6907390688383662E-2</v>
      </c>
      <c r="T1199" s="8">
        <f t="shared" si="181"/>
        <v>7.6375400384192091E-2</v>
      </c>
      <c r="W1199">
        <v>1197</v>
      </c>
      <c r="X1199" s="4">
        <f t="shared" si="176"/>
        <v>7.8907464495779234E-2</v>
      </c>
      <c r="Y1199" s="4">
        <f t="shared" si="183"/>
        <v>7.8111486613518785E-2</v>
      </c>
      <c r="Z1199" s="4">
        <f t="shared" si="184"/>
        <v>7.7566852839957734E-2</v>
      </c>
    </row>
    <row r="1200" spans="1:26" x14ac:dyDescent="0.25">
      <c r="A1200" s="16">
        <f t="shared" si="182"/>
        <v>44733</v>
      </c>
      <c r="B1200">
        <f>+'[2]Ejercicio 1'!E1417</f>
        <v>1198</v>
      </c>
      <c r="C1200" s="5">
        <v>7.9184121192536788E-2</v>
      </c>
      <c r="D1200" s="4">
        <f t="shared" si="177"/>
        <v>7.764024136046549E-2</v>
      </c>
      <c r="E1200" s="6">
        <f t="shared" si="178"/>
        <v>7.8407123132576709E-2</v>
      </c>
      <c r="F1200" s="7">
        <f t="shared" si="179"/>
        <v>7.7875136439097742E-2</v>
      </c>
      <c r="I1200" s="10">
        <v>1198</v>
      </c>
      <c r="J1200" s="8">
        <f t="shared" si="180"/>
        <v>8.068412119253679E-2</v>
      </c>
      <c r="K1200" s="8">
        <f t="shared" si="180"/>
        <v>7.9140241360465491E-2</v>
      </c>
      <c r="L1200" s="8">
        <f t="shared" si="180"/>
        <v>7.990712313257671E-2</v>
      </c>
      <c r="M1200" s="8">
        <f t="shared" si="180"/>
        <v>7.9375136439097743E-2</v>
      </c>
      <c r="P1200">
        <v>1198</v>
      </c>
      <c r="Q1200" s="8">
        <f t="shared" si="181"/>
        <v>7.7684121192536787E-2</v>
      </c>
      <c r="R1200" s="8">
        <f t="shared" si="181"/>
        <v>7.6140241360465488E-2</v>
      </c>
      <c r="S1200" s="8">
        <f t="shared" si="181"/>
        <v>7.6907123132576707E-2</v>
      </c>
      <c r="T1200" s="8">
        <f t="shared" si="181"/>
        <v>7.6375136439097741E-2</v>
      </c>
      <c r="W1200">
        <v>1198</v>
      </c>
      <c r="X1200" s="4">
        <f t="shared" si="176"/>
        <v>7.8906918818505312E-2</v>
      </c>
      <c r="Y1200" s="4">
        <f t="shared" si="183"/>
        <v>7.8110951503522916E-2</v>
      </c>
      <c r="Z1200" s="4">
        <f t="shared" si="184"/>
        <v>7.7566324921859928E-2</v>
      </c>
    </row>
    <row r="1201" spans="1:26" x14ac:dyDescent="0.25">
      <c r="A1201" s="16">
        <f t="shared" si="182"/>
        <v>44734</v>
      </c>
      <c r="B1201">
        <f>+'[2]Ejercicio 1'!E1418</f>
        <v>1199</v>
      </c>
      <c r="C1201" s="5">
        <v>7.9183848333877538E-2</v>
      </c>
      <c r="D1201" s="4">
        <f t="shared" si="177"/>
        <v>7.7639979004417728E-2</v>
      </c>
      <c r="E1201" s="6">
        <f t="shared" si="178"/>
        <v>7.8406855576751297E-2</v>
      </c>
      <c r="F1201" s="7">
        <f t="shared" si="179"/>
        <v>7.7874872493974845E-2</v>
      </c>
      <c r="I1201" s="10">
        <v>1199</v>
      </c>
      <c r="J1201" s="8">
        <f t="shared" si="180"/>
        <v>8.0683848333877539E-2</v>
      </c>
      <c r="K1201" s="8">
        <f t="shared" si="180"/>
        <v>7.9139979004417729E-2</v>
      </c>
      <c r="L1201" s="8">
        <f t="shared" si="180"/>
        <v>7.9906855576751298E-2</v>
      </c>
      <c r="M1201" s="8">
        <f t="shared" si="180"/>
        <v>7.9374872493974846E-2</v>
      </c>
      <c r="P1201">
        <v>1199</v>
      </c>
      <c r="Q1201" s="8">
        <f t="shared" si="181"/>
        <v>7.7683848333877537E-2</v>
      </c>
      <c r="R1201" s="8">
        <f t="shared" si="181"/>
        <v>7.6139979004417727E-2</v>
      </c>
      <c r="S1201" s="8">
        <f t="shared" si="181"/>
        <v>7.6906855576751296E-2</v>
      </c>
      <c r="T1201" s="8">
        <f t="shared" si="181"/>
        <v>7.6374872493974844E-2</v>
      </c>
      <c r="W1201">
        <v>1199</v>
      </c>
      <c r="X1201" s="4">
        <f t="shared" si="176"/>
        <v>7.890637314126478E-2</v>
      </c>
      <c r="Y1201" s="4">
        <f t="shared" si="183"/>
        <v>7.8110416393479598E-2</v>
      </c>
      <c r="Z1201" s="4">
        <f t="shared" si="184"/>
        <v>7.7565797003799231E-2</v>
      </c>
    </row>
    <row r="1202" spans="1:26" x14ac:dyDescent="0.25">
      <c r="A1202" s="16">
        <f t="shared" si="182"/>
        <v>44735</v>
      </c>
      <c r="B1202">
        <f>+'[2]Ejercicio 1'!E1419</f>
        <v>1200</v>
      </c>
      <c r="C1202" s="5">
        <v>7.9183575475218274E-2</v>
      </c>
      <c r="D1202" s="4">
        <f t="shared" si="177"/>
        <v>7.7639716648335855E-2</v>
      </c>
      <c r="E1202" s="6">
        <f t="shared" si="178"/>
        <v>7.8406588020909204E-2</v>
      </c>
      <c r="F1202" s="7">
        <f t="shared" si="179"/>
        <v>7.7874608548820543E-2</v>
      </c>
      <c r="I1202" s="10">
        <v>1200</v>
      </c>
      <c r="J1202" s="8">
        <f t="shared" si="180"/>
        <v>8.0683575475218275E-2</v>
      </c>
      <c r="K1202" s="8">
        <f t="shared" si="180"/>
        <v>7.9139716648335856E-2</v>
      </c>
      <c r="L1202" s="8">
        <f t="shared" si="180"/>
        <v>7.9906588020909206E-2</v>
      </c>
      <c r="M1202" s="8">
        <f t="shared" si="180"/>
        <v>7.9374608548820544E-2</v>
      </c>
      <c r="P1202">
        <v>1200</v>
      </c>
      <c r="Q1202" s="8">
        <f t="shared" si="181"/>
        <v>7.7683575475218272E-2</v>
      </c>
      <c r="R1202" s="8">
        <f t="shared" si="181"/>
        <v>7.6139716648335853E-2</v>
      </c>
      <c r="S1202" s="8">
        <f t="shared" si="181"/>
        <v>7.6906588020909203E-2</v>
      </c>
      <c r="T1202" s="8">
        <f t="shared" si="181"/>
        <v>7.6374608548820541E-2</v>
      </c>
      <c r="W1202">
        <v>1200</v>
      </c>
      <c r="X1202" s="4">
        <f t="shared" si="176"/>
        <v>7.8905827464063327E-2</v>
      </c>
      <c r="Y1202" s="4">
        <f t="shared" si="183"/>
        <v>7.8109881283424873E-2</v>
      </c>
      <c r="Z1202" s="4">
        <f t="shared" si="184"/>
        <v>7.7565269085532976E-2</v>
      </c>
    </row>
    <row r="1203" spans="1:26" x14ac:dyDescent="0.25">
      <c r="A1203" s="16">
        <f t="shared" si="182"/>
        <v>44736</v>
      </c>
      <c r="B1203">
        <f>+'[2]Ejercicio 1'!E1420</f>
        <v>1201</v>
      </c>
      <c r="C1203" s="5">
        <v>7.9183302616559023E-2</v>
      </c>
      <c r="D1203" s="4">
        <f t="shared" si="177"/>
        <v>7.7639454292219051E-2</v>
      </c>
      <c r="E1203" s="6">
        <f t="shared" si="178"/>
        <v>7.8406320465049542E-2</v>
      </c>
      <c r="F1203" s="7">
        <f t="shared" si="179"/>
        <v>7.7874344603637694E-2</v>
      </c>
      <c r="I1203" s="10">
        <v>1201</v>
      </c>
      <c r="J1203" s="8">
        <f t="shared" si="180"/>
        <v>8.0683302616559024E-2</v>
      </c>
      <c r="K1203" s="8">
        <f t="shared" si="180"/>
        <v>7.9139454292219052E-2</v>
      </c>
      <c r="L1203" s="8">
        <f t="shared" si="180"/>
        <v>7.9906320465049543E-2</v>
      </c>
      <c r="M1203" s="8">
        <f t="shared" si="180"/>
        <v>7.9374344603637695E-2</v>
      </c>
      <c r="P1203">
        <v>1201</v>
      </c>
      <c r="Q1203" s="8">
        <f t="shared" si="181"/>
        <v>7.7683302616559022E-2</v>
      </c>
      <c r="R1203" s="8">
        <f t="shared" si="181"/>
        <v>7.613945429221905E-2</v>
      </c>
      <c r="S1203" s="8">
        <f t="shared" si="181"/>
        <v>7.6906320465049541E-2</v>
      </c>
      <c r="T1203" s="8">
        <f t="shared" si="181"/>
        <v>7.6374344603637692E-2</v>
      </c>
      <c r="W1203">
        <v>1201</v>
      </c>
      <c r="X1203" s="4">
        <f t="shared" si="176"/>
        <v>7.8905281786900983E-2</v>
      </c>
      <c r="Y1203" s="4">
        <f t="shared" si="183"/>
        <v>7.8109346173321839E-2</v>
      </c>
      <c r="Z1203" s="4">
        <f t="shared" si="184"/>
        <v>7.7564741167186799E-2</v>
      </c>
    </row>
    <row r="1204" spans="1:26" x14ac:dyDescent="0.25">
      <c r="A1204" s="16">
        <f t="shared" si="182"/>
        <v>44737</v>
      </c>
      <c r="B1204">
        <f>+'[2]Ejercicio 1'!E1421</f>
        <v>1202</v>
      </c>
      <c r="C1204" s="5">
        <v>7.9183029757899759E-2</v>
      </c>
      <c r="D1204" s="4">
        <f t="shared" si="177"/>
        <v>7.7639191936067331E-2</v>
      </c>
      <c r="E1204" s="6">
        <f t="shared" si="178"/>
        <v>7.8406052909171423E-2</v>
      </c>
      <c r="F1204" s="7">
        <f t="shared" si="179"/>
        <v>7.7874080658426284E-2</v>
      </c>
      <c r="I1204" s="10">
        <v>1202</v>
      </c>
      <c r="J1204" s="8">
        <f t="shared" si="180"/>
        <v>8.068302975789976E-2</v>
      </c>
      <c r="K1204" s="8">
        <f t="shared" si="180"/>
        <v>7.9139191936067332E-2</v>
      </c>
      <c r="L1204" s="8">
        <f t="shared" si="180"/>
        <v>7.9906052909171424E-2</v>
      </c>
      <c r="M1204" s="8">
        <f t="shared" si="180"/>
        <v>7.9374080658426285E-2</v>
      </c>
      <c r="P1204">
        <v>1202</v>
      </c>
      <c r="Q1204" s="8">
        <f t="shared" si="181"/>
        <v>7.7683029757899758E-2</v>
      </c>
      <c r="R1204" s="8">
        <f t="shared" si="181"/>
        <v>7.613919193606733E-2</v>
      </c>
      <c r="S1204" s="8">
        <f t="shared" si="181"/>
        <v>7.6906052909171421E-2</v>
      </c>
      <c r="T1204" s="8">
        <f t="shared" si="181"/>
        <v>7.6374080658426283E-2</v>
      </c>
      <c r="W1204">
        <v>1202</v>
      </c>
      <c r="X1204" s="4">
        <f t="shared" si="176"/>
        <v>7.8904736109771556E-2</v>
      </c>
      <c r="Y1204" s="4">
        <f t="shared" si="183"/>
        <v>7.8108811063172232E-2</v>
      </c>
      <c r="Z1204" s="4">
        <f t="shared" si="184"/>
        <v>7.7564213248874872E-2</v>
      </c>
    </row>
    <row r="1205" spans="1:26" x14ac:dyDescent="0.25">
      <c r="A1205" s="16">
        <f t="shared" si="182"/>
        <v>44738</v>
      </c>
      <c r="B1205">
        <f>+'[2]Ejercicio 1'!E1422</f>
        <v>1203</v>
      </c>
      <c r="C1205" s="5">
        <v>7.9182756899240508E-2</v>
      </c>
      <c r="D1205" s="4">
        <f t="shared" si="177"/>
        <v>7.7638929579880875E-2</v>
      </c>
      <c r="E1205" s="6">
        <f t="shared" si="178"/>
        <v>7.8405785353275748E-2</v>
      </c>
      <c r="F1205" s="7">
        <f t="shared" si="179"/>
        <v>7.7873816713183483E-2</v>
      </c>
      <c r="I1205" s="10">
        <v>1203</v>
      </c>
      <c r="J1205" s="8">
        <f t="shared" si="180"/>
        <v>8.068275689924051E-2</v>
      </c>
      <c r="K1205" s="8">
        <f t="shared" si="180"/>
        <v>7.9138929579880876E-2</v>
      </c>
      <c r="L1205" s="8">
        <f t="shared" si="180"/>
        <v>7.9905785353275749E-2</v>
      </c>
      <c r="M1205" s="8">
        <f t="shared" si="180"/>
        <v>7.9373816713183484E-2</v>
      </c>
      <c r="P1205">
        <v>1203</v>
      </c>
      <c r="Q1205" s="8">
        <f t="shared" si="181"/>
        <v>7.7682756899240507E-2</v>
      </c>
      <c r="R1205" s="8">
        <f t="shared" si="181"/>
        <v>7.6138929579880874E-2</v>
      </c>
      <c r="S1205" s="8">
        <f t="shared" si="181"/>
        <v>7.6905785353275746E-2</v>
      </c>
      <c r="T1205" s="8">
        <f t="shared" si="181"/>
        <v>7.6373816713183482E-2</v>
      </c>
      <c r="W1205">
        <v>1203</v>
      </c>
      <c r="X1205" s="4">
        <f t="shared" si="176"/>
        <v>7.8904190432678156E-2</v>
      </c>
      <c r="Y1205" s="4">
        <f t="shared" si="183"/>
        <v>7.8108275952999795E-2</v>
      </c>
      <c r="Z1205" s="4">
        <f t="shared" si="184"/>
        <v>7.756368533036026E-2</v>
      </c>
    </row>
    <row r="1206" spans="1:26" x14ac:dyDescent="0.25">
      <c r="A1206" s="16">
        <f t="shared" si="182"/>
        <v>44739</v>
      </c>
      <c r="B1206">
        <f>+'[2]Ejercicio 1'!E1423</f>
        <v>1204</v>
      </c>
      <c r="C1206" s="5">
        <v>7.9182484040581244E-2</v>
      </c>
      <c r="D1206" s="4">
        <f t="shared" si="177"/>
        <v>7.7638667223659696E-2</v>
      </c>
      <c r="E1206" s="6">
        <f t="shared" si="178"/>
        <v>7.8405517797362489E-2</v>
      </c>
      <c r="F1206" s="7">
        <f t="shared" si="179"/>
        <v>7.7873552767912121E-2</v>
      </c>
      <c r="I1206" s="10">
        <v>1204</v>
      </c>
      <c r="J1206" s="8">
        <f t="shared" si="180"/>
        <v>8.0682484040581245E-2</v>
      </c>
      <c r="K1206" s="8">
        <f t="shared" si="180"/>
        <v>7.9138667223659698E-2</v>
      </c>
      <c r="L1206" s="8">
        <f t="shared" si="180"/>
        <v>7.9905517797362491E-2</v>
      </c>
      <c r="M1206" s="8">
        <f t="shared" si="180"/>
        <v>7.9373552767912123E-2</v>
      </c>
      <c r="P1206">
        <v>1204</v>
      </c>
      <c r="Q1206" s="8">
        <f t="shared" si="181"/>
        <v>7.7682484040581243E-2</v>
      </c>
      <c r="R1206" s="8">
        <f t="shared" si="181"/>
        <v>7.6138667223659695E-2</v>
      </c>
      <c r="S1206" s="8">
        <f t="shared" si="181"/>
        <v>7.6905517797362488E-2</v>
      </c>
      <c r="T1206" s="8">
        <f t="shared" si="181"/>
        <v>7.637355276791212E-2</v>
      </c>
      <c r="W1206">
        <v>1204</v>
      </c>
      <c r="X1206" s="4">
        <f t="shared" si="176"/>
        <v>7.8903644755621657E-2</v>
      </c>
      <c r="Y1206" s="4">
        <f t="shared" si="183"/>
        <v>7.8107740842791346E-2</v>
      </c>
      <c r="Z1206" s="4">
        <f t="shared" si="184"/>
        <v>7.7563157411879899E-2</v>
      </c>
    </row>
    <row r="1207" spans="1:26" x14ac:dyDescent="0.25">
      <c r="A1207" s="16">
        <f t="shared" si="182"/>
        <v>44740</v>
      </c>
      <c r="B1207">
        <f>+'[2]Ejercicio 1'!E1424</f>
        <v>1205</v>
      </c>
      <c r="C1207" s="5">
        <v>7.9182211181921994E-2</v>
      </c>
      <c r="D1207" s="4">
        <f t="shared" si="177"/>
        <v>7.7638404867403171E-2</v>
      </c>
      <c r="E1207" s="6">
        <f t="shared" si="178"/>
        <v>7.8405250241430802E-2</v>
      </c>
      <c r="F1207" s="7">
        <f t="shared" si="179"/>
        <v>7.7873288822612227E-2</v>
      </c>
      <c r="I1207" s="10">
        <v>1205</v>
      </c>
      <c r="J1207" s="8">
        <f t="shared" si="180"/>
        <v>8.0682211181921995E-2</v>
      </c>
      <c r="K1207" s="8">
        <f t="shared" si="180"/>
        <v>7.9138404867403173E-2</v>
      </c>
      <c r="L1207" s="8">
        <f t="shared" si="180"/>
        <v>7.9905250241430803E-2</v>
      </c>
      <c r="M1207" s="8">
        <f t="shared" si="180"/>
        <v>7.9373288822612229E-2</v>
      </c>
      <c r="P1207">
        <v>1205</v>
      </c>
      <c r="Q1207" s="8">
        <f t="shared" si="181"/>
        <v>7.7682211181921992E-2</v>
      </c>
      <c r="R1207" s="8">
        <f t="shared" si="181"/>
        <v>7.613840486740317E-2</v>
      </c>
      <c r="S1207" s="8">
        <f t="shared" si="181"/>
        <v>7.69052502414308E-2</v>
      </c>
      <c r="T1207" s="8">
        <f t="shared" si="181"/>
        <v>7.6373288822612226E-2</v>
      </c>
      <c r="W1207">
        <v>1205</v>
      </c>
      <c r="X1207" s="4">
        <f t="shared" si="176"/>
        <v>7.8903099078598091E-2</v>
      </c>
      <c r="Y1207" s="4">
        <f t="shared" si="183"/>
        <v>7.8107205732534588E-2</v>
      </c>
      <c r="Z1207" s="4">
        <f t="shared" si="184"/>
        <v>7.7562629493199697E-2</v>
      </c>
    </row>
    <row r="1208" spans="1:26" x14ac:dyDescent="0.25">
      <c r="A1208" s="16">
        <f t="shared" si="182"/>
        <v>44741</v>
      </c>
      <c r="B1208">
        <f>+'[2]Ejercicio 1'!E1425</f>
        <v>1206</v>
      </c>
      <c r="C1208" s="5">
        <v>7.9181938323262729E-2</v>
      </c>
      <c r="D1208" s="4">
        <f t="shared" si="177"/>
        <v>7.7638142511112326E-2</v>
      </c>
      <c r="E1208" s="6">
        <f t="shared" si="178"/>
        <v>7.8404982685482419E-2</v>
      </c>
      <c r="F1208" s="7">
        <f t="shared" si="179"/>
        <v>7.7873024877280914E-2</v>
      </c>
      <c r="I1208" s="10">
        <v>1206</v>
      </c>
      <c r="J1208" s="8">
        <f t="shared" si="180"/>
        <v>8.0681938323262731E-2</v>
      </c>
      <c r="K1208" s="8">
        <f t="shared" si="180"/>
        <v>7.9138142511112328E-2</v>
      </c>
      <c r="L1208" s="8">
        <f t="shared" si="180"/>
        <v>7.990498268548242E-2</v>
      </c>
      <c r="M1208" s="8">
        <f t="shared" si="180"/>
        <v>7.9373024877280915E-2</v>
      </c>
      <c r="P1208">
        <v>1206</v>
      </c>
      <c r="Q1208" s="8">
        <f t="shared" si="181"/>
        <v>7.7681938323262728E-2</v>
      </c>
      <c r="R1208" s="8">
        <f t="shared" si="181"/>
        <v>7.6138142511112325E-2</v>
      </c>
      <c r="S1208" s="8">
        <f t="shared" si="181"/>
        <v>7.6904982685482418E-2</v>
      </c>
      <c r="T1208" s="8">
        <f t="shared" si="181"/>
        <v>7.6373024877280912E-2</v>
      </c>
      <c r="W1208">
        <v>1206</v>
      </c>
      <c r="X1208" s="4">
        <f t="shared" si="176"/>
        <v>7.8902553401614048E-2</v>
      </c>
      <c r="Y1208" s="4">
        <f t="shared" si="183"/>
        <v>7.8106670622266394E-2</v>
      </c>
      <c r="Z1208" s="4">
        <f t="shared" si="184"/>
        <v>7.7562101574556619E-2</v>
      </c>
    </row>
    <row r="1209" spans="1:26" x14ac:dyDescent="0.25">
      <c r="A1209" s="16">
        <f t="shared" si="182"/>
        <v>44742</v>
      </c>
      <c r="B1209">
        <f>+'[2]Ejercicio 1'!E1426</f>
        <v>1207</v>
      </c>
      <c r="C1209" s="5">
        <v>7.9181665464603479E-2</v>
      </c>
      <c r="D1209" s="4">
        <f t="shared" si="177"/>
        <v>7.7637880154786773E-2</v>
      </c>
      <c r="E1209" s="6">
        <f t="shared" si="178"/>
        <v>7.8404715129515579E-2</v>
      </c>
      <c r="F1209" s="7">
        <f t="shared" si="179"/>
        <v>7.7872760931921067E-2</v>
      </c>
      <c r="I1209" s="10">
        <v>1207</v>
      </c>
      <c r="J1209" s="8">
        <f t="shared" si="180"/>
        <v>8.068166546460348E-2</v>
      </c>
      <c r="K1209" s="8">
        <f t="shared" si="180"/>
        <v>7.9137880154786774E-2</v>
      </c>
      <c r="L1209" s="8">
        <f t="shared" si="180"/>
        <v>7.990471512951558E-2</v>
      </c>
      <c r="M1209" s="8">
        <f t="shared" si="180"/>
        <v>7.9372760931921069E-2</v>
      </c>
      <c r="P1209">
        <v>1207</v>
      </c>
      <c r="Q1209" s="8">
        <f t="shared" si="181"/>
        <v>7.7681665464603478E-2</v>
      </c>
      <c r="R1209" s="8">
        <f t="shared" si="181"/>
        <v>7.6137880154786772E-2</v>
      </c>
      <c r="S1209" s="8">
        <f t="shared" si="181"/>
        <v>7.6904715129515577E-2</v>
      </c>
      <c r="T1209" s="8">
        <f t="shared" si="181"/>
        <v>7.6372760931921066E-2</v>
      </c>
      <c r="W1209">
        <v>1207</v>
      </c>
      <c r="X1209" s="4">
        <f t="shared" si="176"/>
        <v>7.8902007724668655E-2</v>
      </c>
      <c r="Y1209" s="4">
        <f t="shared" si="183"/>
        <v>7.8106135511950781E-2</v>
      </c>
      <c r="Z1209" s="4">
        <f t="shared" si="184"/>
        <v>7.7561573655705124E-2</v>
      </c>
    </row>
    <row r="1210" spans="1:26" x14ac:dyDescent="0.25">
      <c r="A1210" s="16">
        <f t="shared" si="182"/>
        <v>44743</v>
      </c>
      <c r="B1210">
        <f>+'[2]Ejercicio 1'!E1427</f>
        <v>1208</v>
      </c>
      <c r="C1210" s="5">
        <v>7.9181392605944229E-2</v>
      </c>
      <c r="D1210" s="4">
        <f t="shared" si="177"/>
        <v>7.7637617798426276E-2</v>
      </c>
      <c r="E1210" s="6">
        <f t="shared" si="178"/>
        <v>7.8404447573531183E-2</v>
      </c>
      <c r="F1210" s="7">
        <f t="shared" si="179"/>
        <v>7.7872496986529802E-2</v>
      </c>
      <c r="I1210" s="10">
        <v>1208</v>
      </c>
      <c r="J1210" s="8">
        <f t="shared" si="180"/>
        <v>8.068139260594423E-2</v>
      </c>
      <c r="K1210" s="8">
        <f t="shared" si="180"/>
        <v>7.9137617798426277E-2</v>
      </c>
      <c r="L1210" s="8">
        <f t="shared" si="180"/>
        <v>7.9904447573531184E-2</v>
      </c>
      <c r="M1210" s="8">
        <f t="shared" si="180"/>
        <v>7.9372496986529803E-2</v>
      </c>
      <c r="P1210">
        <v>1208</v>
      </c>
      <c r="Q1210" s="8">
        <f t="shared" si="181"/>
        <v>7.7681392605944227E-2</v>
      </c>
      <c r="R1210" s="8">
        <f t="shared" si="181"/>
        <v>7.6137617798426274E-2</v>
      </c>
      <c r="S1210" s="8">
        <f t="shared" si="181"/>
        <v>7.6904447573531182E-2</v>
      </c>
      <c r="T1210" s="8">
        <f t="shared" si="181"/>
        <v>7.63724969865298E-2</v>
      </c>
      <c r="W1210">
        <v>1208</v>
      </c>
      <c r="X1210" s="4">
        <f t="shared" ref="X1210:X1273" si="185">Tasa_Fwd(C1028,B1028,C1210,B1210,182)</f>
        <v>7.8901462047756207E-2</v>
      </c>
      <c r="Y1210" s="4">
        <f t="shared" si="183"/>
        <v>7.8105600401588607E-2</v>
      </c>
      <c r="Z1210" s="4">
        <f t="shared" si="184"/>
        <v>7.7561045736773693E-2</v>
      </c>
    </row>
    <row r="1211" spans="1:26" x14ac:dyDescent="0.25">
      <c r="A1211" s="16">
        <f t="shared" si="182"/>
        <v>44744</v>
      </c>
      <c r="B1211">
        <f>+'[2]Ejercicio 1'!E1428</f>
        <v>1209</v>
      </c>
      <c r="C1211" s="5">
        <v>7.9181119747284964E-2</v>
      </c>
      <c r="D1211" s="4">
        <f t="shared" si="177"/>
        <v>7.763735544203107E-2</v>
      </c>
      <c r="E1211" s="6">
        <f t="shared" si="178"/>
        <v>7.8404180017529218E-2</v>
      </c>
      <c r="F1211" s="7">
        <f t="shared" si="179"/>
        <v>7.7872233041110003E-2</v>
      </c>
      <c r="I1211" s="10">
        <v>1209</v>
      </c>
      <c r="J1211" s="8">
        <f t="shared" si="180"/>
        <v>8.0681119747284966E-2</v>
      </c>
      <c r="K1211" s="8">
        <f t="shared" si="180"/>
        <v>7.9137355442031071E-2</v>
      </c>
      <c r="L1211" s="8">
        <f t="shared" si="180"/>
        <v>7.9904180017529219E-2</v>
      </c>
      <c r="M1211" s="8">
        <f t="shared" si="180"/>
        <v>7.9372233041110005E-2</v>
      </c>
      <c r="P1211">
        <v>1209</v>
      </c>
      <c r="Q1211" s="8">
        <f t="shared" si="181"/>
        <v>7.7681119747284963E-2</v>
      </c>
      <c r="R1211" s="8">
        <f t="shared" si="181"/>
        <v>7.6137355442031068E-2</v>
      </c>
      <c r="S1211" s="8">
        <f t="shared" si="181"/>
        <v>7.6904180017529217E-2</v>
      </c>
      <c r="T1211" s="8">
        <f t="shared" si="181"/>
        <v>7.6372233041110002E-2</v>
      </c>
      <c r="W1211">
        <v>1209</v>
      </c>
      <c r="X1211" s="4">
        <f t="shared" si="185"/>
        <v>7.8900916370881105E-2</v>
      </c>
      <c r="Y1211" s="4">
        <f t="shared" si="183"/>
        <v>7.8105065291202716E-2</v>
      </c>
      <c r="Z1211" s="4">
        <f t="shared" si="184"/>
        <v>7.7560517817876526E-2</v>
      </c>
    </row>
    <row r="1212" spans="1:26" x14ac:dyDescent="0.25">
      <c r="A1212" s="16">
        <f t="shared" si="182"/>
        <v>44745</v>
      </c>
      <c r="B1212">
        <f>+'[2]Ejercicio 1'!E1429</f>
        <v>1210</v>
      </c>
      <c r="C1212" s="5">
        <v>7.9180846888625714E-2</v>
      </c>
      <c r="D1212" s="4">
        <f t="shared" si="177"/>
        <v>7.7637093085601128E-2</v>
      </c>
      <c r="E1212" s="6">
        <f t="shared" si="178"/>
        <v>7.840391246150967E-2</v>
      </c>
      <c r="F1212" s="7">
        <f t="shared" si="179"/>
        <v>7.7871969095661644E-2</v>
      </c>
      <c r="I1212" s="10">
        <v>1210</v>
      </c>
      <c r="J1212" s="8">
        <f t="shared" si="180"/>
        <v>8.0680846888625715E-2</v>
      </c>
      <c r="K1212" s="8">
        <f t="shared" si="180"/>
        <v>7.9137093085601129E-2</v>
      </c>
      <c r="L1212" s="8">
        <f t="shared" si="180"/>
        <v>7.9903912461509671E-2</v>
      </c>
      <c r="M1212" s="8">
        <f t="shared" si="180"/>
        <v>7.9371969095661646E-2</v>
      </c>
      <c r="P1212">
        <v>1210</v>
      </c>
      <c r="Q1212" s="8">
        <f t="shared" si="181"/>
        <v>7.7680846888625713E-2</v>
      </c>
      <c r="R1212" s="8">
        <f t="shared" si="181"/>
        <v>7.6137093085601126E-2</v>
      </c>
      <c r="S1212" s="8">
        <f t="shared" si="181"/>
        <v>7.6903912461509669E-2</v>
      </c>
      <c r="T1212" s="8">
        <f t="shared" si="181"/>
        <v>7.6371969095661643E-2</v>
      </c>
      <c r="W1212">
        <v>1210</v>
      </c>
      <c r="X1212" s="4">
        <f t="shared" si="185"/>
        <v>7.8900370694041558E-2</v>
      </c>
      <c r="Y1212" s="4">
        <f t="shared" si="183"/>
        <v>7.8104530180781687E-2</v>
      </c>
      <c r="Z1212" s="4">
        <f t="shared" si="184"/>
        <v>7.7559989898899423E-2</v>
      </c>
    </row>
    <row r="1213" spans="1:26" x14ac:dyDescent="0.25">
      <c r="A1213" s="16">
        <f t="shared" si="182"/>
        <v>44746</v>
      </c>
      <c r="B1213">
        <f>+'[2]Ejercicio 1'!E1430</f>
        <v>1211</v>
      </c>
      <c r="C1213" s="5">
        <v>7.918057402996645E-2</v>
      </c>
      <c r="D1213" s="4">
        <f t="shared" si="177"/>
        <v>7.7636830729135839E-2</v>
      </c>
      <c r="E1213" s="6">
        <f t="shared" si="178"/>
        <v>7.8403644905471692E-2</v>
      </c>
      <c r="F1213" s="7">
        <f t="shared" si="179"/>
        <v>7.7871705150181894E-2</v>
      </c>
      <c r="I1213" s="10">
        <v>1211</v>
      </c>
      <c r="J1213" s="8">
        <f t="shared" si="180"/>
        <v>8.0680574029966451E-2</v>
      </c>
      <c r="K1213" s="8">
        <f t="shared" si="180"/>
        <v>7.913683072913584E-2</v>
      </c>
      <c r="L1213" s="8">
        <f t="shared" si="180"/>
        <v>7.9903644905471694E-2</v>
      </c>
      <c r="M1213" s="8">
        <f t="shared" si="180"/>
        <v>7.9371705150181895E-2</v>
      </c>
      <c r="P1213">
        <v>1211</v>
      </c>
      <c r="Q1213" s="8">
        <f t="shared" si="181"/>
        <v>7.7680574029966448E-2</v>
      </c>
      <c r="R1213" s="8">
        <f t="shared" si="181"/>
        <v>7.6136830729135838E-2</v>
      </c>
      <c r="S1213" s="8">
        <f t="shared" si="181"/>
        <v>7.6903644905471691E-2</v>
      </c>
      <c r="T1213" s="8">
        <f t="shared" si="181"/>
        <v>7.6371705150181893E-2</v>
      </c>
      <c r="W1213">
        <v>1211</v>
      </c>
      <c r="X1213" s="4">
        <f t="shared" si="185"/>
        <v>7.88998250172354E-2</v>
      </c>
      <c r="Y1213" s="4">
        <f t="shared" si="183"/>
        <v>7.810399507032377E-2</v>
      </c>
      <c r="Z1213" s="4">
        <f t="shared" si="184"/>
        <v>7.7559461979716762E-2</v>
      </c>
    </row>
    <row r="1214" spans="1:26" x14ac:dyDescent="0.25">
      <c r="A1214" s="16">
        <f t="shared" si="182"/>
        <v>44747</v>
      </c>
      <c r="B1214">
        <f>+'[2]Ejercicio 1'!E1431</f>
        <v>1212</v>
      </c>
      <c r="C1214" s="5">
        <v>7.9180301171307199E-2</v>
      </c>
      <c r="D1214" s="4">
        <f t="shared" si="177"/>
        <v>7.7636568372636244E-2</v>
      </c>
      <c r="E1214" s="6">
        <f t="shared" si="178"/>
        <v>7.8403377349416131E-2</v>
      </c>
      <c r="F1214" s="7">
        <f t="shared" si="179"/>
        <v>7.7871441204673583E-2</v>
      </c>
      <c r="I1214" s="10">
        <v>1212</v>
      </c>
      <c r="J1214" s="8">
        <f t="shared" si="180"/>
        <v>8.06803011713072E-2</v>
      </c>
      <c r="K1214" s="8">
        <f t="shared" si="180"/>
        <v>7.9136568372636246E-2</v>
      </c>
      <c r="L1214" s="8">
        <f t="shared" si="180"/>
        <v>7.9903377349416133E-2</v>
      </c>
      <c r="M1214" s="8">
        <f t="shared" si="180"/>
        <v>7.9371441204673585E-2</v>
      </c>
      <c r="P1214">
        <v>1212</v>
      </c>
      <c r="Q1214" s="8">
        <f t="shared" si="181"/>
        <v>7.7680301171307198E-2</v>
      </c>
      <c r="R1214" s="8">
        <f t="shared" si="181"/>
        <v>7.6136568372636243E-2</v>
      </c>
      <c r="S1214" s="8">
        <f t="shared" si="181"/>
        <v>7.690337734941613E-2</v>
      </c>
      <c r="T1214" s="8">
        <f t="shared" si="181"/>
        <v>7.6371441204673582E-2</v>
      </c>
      <c r="W1214">
        <v>1212</v>
      </c>
      <c r="X1214" s="4">
        <f t="shared" si="185"/>
        <v>7.8899279340467893E-2</v>
      </c>
      <c r="Y1214" s="4">
        <f t="shared" si="183"/>
        <v>7.8103459959830701E-2</v>
      </c>
      <c r="Z1214" s="4">
        <f t="shared" si="184"/>
        <v>7.7558934060451321E-2</v>
      </c>
    </row>
    <row r="1215" spans="1:26" x14ac:dyDescent="0.25">
      <c r="A1215" s="16">
        <f t="shared" si="182"/>
        <v>44748</v>
      </c>
      <c r="B1215">
        <f>+'[2]Ejercicio 1'!E1432</f>
        <v>1213</v>
      </c>
      <c r="C1215" s="5">
        <v>7.9180028312647935E-2</v>
      </c>
      <c r="D1215" s="4">
        <f t="shared" si="177"/>
        <v>7.7636306016101927E-2</v>
      </c>
      <c r="E1215" s="6">
        <f t="shared" si="178"/>
        <v>7.8403109793343015E-2</v>
      </c>
      <c r="F1215" s="7">
        <f t="shared" si="179"/>
        <v>7.7871177259136726E-2</v>
      </c>
      <c r="I1215" s="10">
        <v>1213</v>
      </c>
      <c r="J1215" s="8">
        <f t="shared" si="180"/>
        <v>8.0680028312647936E-2</v>
      </c>
      <c r="K1215" s="8">
        <f t="shared" si="180"/>
        <v>7.9136306016101929E-2</v>
      </c>
      <c r="L1215" s="8">
        <f t="shared" si="180"/>
        <v>7.9903109793343016E-2</v>
      </c>
      <c r="M1215" s="8">
        <f t="shared" si="180"/>
        <v>7.9371177259136727E-2</v>
      </c>
      <c r="P1215">
        <v>1213</v>
      </c>
      <c r="Q1215" s="8">
        <f t="shared" si="181"/>
        <v>7.7680028312647934E-2</v>
      </c>
      <c r="R1215" s="8">
        <f t="shared" si="181"/>
        <v>7.6136306016101926E-2</v>
      </c>
      <c r="S1215" s="8">
        <f t="shared" si="181"/>
        <v>7.6903109793343014E-2</v>
      </c>
      <c r="T1215" s="8">
        <f t="shared" si="181"/>
        <v>7.6371177259136724E-2</v>
      </c>
      <c r="W1215">
        <v>1213</v>
      </c>
      <c r="X1215" s="4">
        <f t="shared" si="185"/>
        <v>7.8898733663739479E-2</v>
      </c>
      <c r="Y1215" s="4">
        <f t="shared" si="183"/>
        <v>7.8102924849291974E-2</v>
      </c>
      <c r="Z1215" s="4">
        <f t="shared" si="184"/>
        <v>7.7558406141220129E-2</v>
      </c>
    </row>
    <row r="1216" spans="1:26" x14ac:dyDescent="0.25">
      <c r="A1216" s="16">
        <f t="shared" si="182"/>
        <v>44749</v>
      </c>
      <c r="B1216">
        <f>+'[2]Ejercicio 1'!E1433</f>
        <v>1214</v>
      </c>
      <c r="C1216" s="5">
        <v>7.9179755453988684E-2</v>
      </c>
      <c r="D1216" s="4">
        <f t="shared" si="177"/>
        <v>7.763604365953268E-2</v>
      </c>
      <c r="E1216" s="6">
        <f t="shared" si="178"/>
        <v>7.8402842237252329E-2</v>
      </c>
      <c r="F1216" s="7">
        <f t="shared" si="179"/>
        <v>7.7870913313568463E-2</v>
      </c>
      <c r="I1216" s="10">
        <v>1214</v>
      </c>
      <c r="J1216" s="8">
        <f t="shared" si="180"/>
        <v>8.0679755453988686E-2</v>
      </c>
      <c r="K1216" s="8">
        <f t="shared" si="180"/>
        <v>7.9136043659532682E-2</v>
      </c>
      <c r="L1216" s="8">
        <f t="shared" si="180"/>
        <v>7.9902842237252331E-2</v>
      </c>
      <c r="M1216" s="8">
        <f t="shared" si="180"/>
        <v>7.9370913313568464E-2</v>
      </c>
      <c r="P1216">
        <v>1214</v>
      </c>
      <c r="Q1216" s="8">
        <f t="shared" si="181"/>
        <v>7.7679755453988683E-2</v>
      </c>
      <c r="R1216" s="8">
        <f t="shared" si="181"/>
        <v>7.6136043659532679E-2</v>
      </c>
      <c r="S1216" s="8">
        <f t="shared" si="181"/>
        <v>7.6902842237252328E-2</v>
      </c>
      <c r="T1216" s="8">
        <f t="shared" si="181"/>
        <v>7.6370913313568461E-2</v>
      </c>
      <c r="W1216">
        <v>1214</v>
      </c>
      <c r="X1216" s="4">
        <f t="shared" si="185"/>
        <v>7.8898187987044871E-2</v>
      </c>
      <c r="Y1216" s="4">
        <f t="shared" si="183"/>
        <v>7.8102389738728628E-2</v>
      </c>
      <c r="Z1216" s="4">
        <f t="shared" si="184"/>
        <v>7.7557878221786253E-2</v>
      </c>
    </row>
    <row r="1217" spans="1:26" x14ac:dyDescent="0.25">
      <c r="A1217" s="16">
        <f t="shared" si="182"/>
        <v>44750</v>
      </c>
      <c r="B1217">
        <f>+'[2]Ejercicio 1'!E1434</f>
        <v>1215</v>
      </c>
      <c r="C1217" s="5">
        <v>7.917948259532942E-2</v>
      </c>
      <c r="D1217" s="4">
        <f t="shared" si="177"/>
        <v>7.7635781302928697E-2</v>
      </c>
      <c r="E1217" s="6">
        <f t="shared" si="178"/>
        <v>7.8402574681144074E-2</v>
      </c>
      <c r="F1217" s="7">
        <f t="shared" si="179"/>
        <v>7.7870649367971653E-2</v>
      </c>
      <c r="I1217" s="10">
        <v>1215</v>
      </c>
      <c r="J1217" s="8">
        <f t="shared" si="180"/>
        <v>8.0679482595329421E-2</v>
      </c>
      <c r="K1217" s="8">
        <f t="shared" si="180"/>
        <v>7.9135781302928698E-2</v>
      </c>
      <c r="L1217" s="8">
        <f t="shared" si="180"/>
        <v>7.9902574681144076E-2</v>
      </c>
      <c r="M1217" s="8">
        <f t="shared" si="180"/>
        <v>7.9370649367971655E-2</v>
      </c>
      <c r="P1217">
        <v>1215</v>
      </c>
      <c r="Q1217" s="8">
        <f t="shared" si="181"/>
        <v>7.7679482595329419E-2</v>
      </c>
      <c r="R1217" s="8">
        <f t="shared" si="181"/>
        <v>7.6135781302928696E-2</v>
      </c>
      <c r="S1217" s="8">
        <f t="shared" si="181"/>
        <v>7.6902574681144073E-2</v>
      </c>
      <c r="T1217" s="8">
        <f t="shared" si="181"/>
        <v>7.6370649367971652E-2</v>
      </c>
      <c r="W1217">
        <v>1215</v>
      </c>
      <c r="X1217" s="4">
        <f t="shared" si="185"/>
        <v>7.889764231038629E-2</v>
      </c>
      <c r="Y1217" s="4">
        <f t="shared" si="183"/>
        <v>7.8101854628129283E-2</v>
      </c>
      <c r="Z1217" s="4">
        <f t="shared" si="184"/>
        <v>7.7557350302392344E-2</v>
      </c>
    </row>
    <row r="1218" spans="1:26" x14ac:dyDescent="0.25">
      <c r="A1218" s="16">
        <f t="shared" si="182"/>
        <v>44751</v>
      </c>
      <c r="B1218">
        <f>+'[2]Ejercicio 1'!E1435</f>
        <v>1216</v>
      </c>
      <c r="C1218" s="5">
        <v>7.917920973667017E-2</v>
      </c>
      <c r="D1218" s="4">
        <f t="shared" si="177"/>
        <v>7.7635518946289797E-2</v>
      </c>
      <c r="E1218" s="6">
        <f t="shared" si="178"/>
        <v>7.8402307125017362E-2</v>
      </c>
      <c r="F1218" s="7">
        <f t="shared" si="179"/>
        <v>7.7870385422343452E-2</v>
      </c>
      <c r="I1218" s="10">
        <v>1216</v>
      </c>
      <c r="J1218" s="8">
        <f t="shared" si="180"/>
        <v>8.0679209736670171E-2</v>
      </c>
      <c r="K1218" s="8">
        <f t="shared" si="180"/>
        <v>7.9135518946289798E-2</v>
      </c>
      <c r="L1218" s="8">
        <f t="shared" si="180"/>
        <v>7.9902307125017363E-2</v>
      </c>
      <c r="M1218" s="8">
        <f t="shared" ref="M1218:M1281" si="186">F1218+$O$1</f>
        <v>7.9370385422343454E-2</v>
      </c>
      <c r="P1218">
        <v>1216</v>
      </c>
      <c r="Q1218" s="8">
        <f t="shared" si="181"/>
        <v>7.7679209736670168E-2</v>
      </c>
      <c r="R1218" s="8">
        <f t="shared" si="181"/>
        <v>7.6135518946289796E-2</v>
      </c>
      <c r="S1218" s="8">
        <f t="shared" si="181"/>
        <v>7.6902307125017361E-2</v>
      </c>
      <c r="T1218" s="8">
        <f t="shared" ref="T1218:T1281" si="187">F1218-$O$1</f>
        <v>7.6370385422343451E-2</v>
      </c>
      <c r="W1218">
        <v>1216</v>
      </c>
      <c r="X1218" s="4">
        <f t="shared" si="185"/>
        <v>7.8897096633764166E-2</v>
      </c>
      <c r="Y1218" s="4">
        <f t="shared" si="183"/>
        <v>7.8101319517494799E-2</v>
      </c>
      <c r="Z1218" s="4">
        <f t="shared" si="184"/>
        <v>7.7556822382790019E-2</v>
      </c>
    </row>
    <row r="1219" spans="1:26" x14ac:dyDescent="0.25">
      <c r="A1219" s="16">
        <f t="shared" si="182"/>
        <v>44752</v>
      </c>
      <c r="B1219">
        <f>+'[2]Ejercicio 1'!E1436</f>
        <v>1217</v>
      </c>
      <c r="C1219" s="5">
        <v>7.9178936878010905E-2</v>
      </c>
      <c r="D1219" s="4">
        <f t="shared" ref="D1219:D1282" si="188">+LN((1+C1219*182/360)^(360/182))</f>
        <v>7.7635256589615759E-2</v>
      </c>
      <c r="E1219" s="6">
        <f t="shared" ref="E1219:E1282" si="189">Equivalencia_Tasas(C1219,182,91)</f>
        <v>7.8402039568873094E-2</v>
      </c>
      <c r="F1219" s="7">
        <f t="shared" ref="F1219:F1282" si="190">Equivalencia_Tasas(C1219,182,28)</f>
        <v>7.7870121476686691E-2</v>
      </c>
      <c r="I1219" s="10">
        <v>1217</v>
      </c>
      <c r="J1219" s="8">
        <f t="shared" ref="J1219:M1282" si="191">C1219+$O$1</f>
        <v>8.0678936878010907E-2</v>
      </c>
      <c r="K1219" s="8">
        <f t="shared" si="191"/>
        <v>7.913525658961576E-2</v>
      </c>
      <c r="L1219" s="8">
        <f t="shared" si="191"/>
        <v>7.9902039568873096E-2</v>
      </c>
      <c r="M1219" s="8">
        <f t="shared" si="186"/>
        <v>7.9370121476686692E-2</v>
      </c>
      <c r="P1219">
        <v>1217</v>
      </c>
      <c r="Q1219" s="8">
        <f t="shared" ref="Q1219:T1282" si="192">C1219-$O$1</f>
        <v>7.7678936878010904E-2</v>
      </c>
      <c r="R1219" s="8">
        <f t="shared" si="192"/>
        <v>7.6135256589615757E-2</v>
      </c>
      <c r="S1219" s="8">
        <f t="shared" si="192"/>
        <v>7.6902039568873093E-2</v>
      </c>
      <c r="T1219" s="8">
        <f t="shared" si="187"/>
        <v>7.6370121476686689E-2</v>
      </c>
      <c r="W1219">
        <v>1217</v>
      </c>
      <c r="X1219" s="4">
        <f t="shared" si="185"/>
        <v>7.8896550957174974E-2</v>
      </c>
      <c r="Y1219" s="4">
        <f t="shared" si="183"/>
        <v>7.8100784406812881E-2</v>
      </c>
      <c r="Z1219" s="4">
        <f t="shared" si="184"/>
        <v>7.7556294463227662E-2</v>
      </c>
    </row>
    <row r="1220" spans="1:26" x14ac:dyDescent="0.25">
      <c r="A1220" s="16">
        <f t="shared" si="182"/>
        <v>44753</v>
      </c>
      <c r="B1220">
        <f>+'[2]Ejercicio 1'!E1437</f>
        <v>1218</v>
      </c>
      <c r="C1220" s="5">
        <v>7.9178664019351655E-2</v>
      </c>
      <c r="D1220" s="4">
        <f t="shared" si="188"/>
        <v>7.7634994232907401E-2</v>
      </c>
      <c r="E1220" s="6">
        <f t="shared" si="189"/>
        <v>7.8401772012711243E-2</v>
      </c>
      <c r="F1220" s="7">
        <f t="shared" si="190"/>
        <v>7.7869857531001382E-2</v>
      </c>
      <c r="I1220" s="10">
        <v>1218</v>
      </c>
      <c r="J1220" s="8">
        <f t="shared" si="191"/>
        <v>8.0678664019351656E-2</v>
      </c>
      <c r="K1220" s="8">
        <f t="shared" si="191"/>
        <v>7.9134994232907402E-2</v>
      </c>
      <c r="L1220" s="8">
        <f t="shared" si="191"/>
        <v>7.9901772012711245E-2</v>
      </c>
      <c r="M1220" s="8">
        <f t="shared" si="186"/>
        <v>7.9369857531001384E-2</v>
      </c>
      <c r="P1220">
        <v>1218</v>
      </c>
      <c r="Q1220" s="8">
        <f t="shared" si="192"/>
        <v>7.7678664019351654E-2</v>
      </c>
      <c r="R1220" s="8">
        <f t="shared" si="192"/>
        <v>7.6134994232907399E-2</v>
      </c>
      <c r="S1220" s="8">
        <f t="shared" si="192"/>
        <v>7.6901772012711242E-2</v>
      </c>
      <c r="T1220" s="8">
        <f t="shared" si="187"/>
        <v>7.6369857531001381E-2</v>
      </c>
      <c r="W1220">
        <v>1218</v>
      </c>
      <c r="X1220" s="4">
        <f t="shared" si="185"/>
        <v>7.8896005280624876E-2</v>
      </c>
      <c r="Y1220" s="4">
        <f t="shared" si="183"/>
        <v>7.8100249296117794E-2</v>
      </c>
      <c r="Z1220" s="4">
        <f t="shared" si="184"/>
        <v>7.7555766543459762E-2</v>
      </c>
    </row>
    <row r="1221" spans="1:26" x14ac:dyDescent="0.25">
      <c r="A1221" s="16">
        <f t="shared" ref="A1221:A1284" si="193">+A1220+1</f>
        <v>44754</v>
      </c>
      <c r="B1221">
        <f>+'[2]Ejercicio 1'!E1438</f>
        <v>1219</v>
      </c>
      <c r="C1221" s="5">
        <v>7.9178391160692391E-2</v>
      </c>
      <c r="D1221" s="4">
        <f t="shared" si="188"/>
        <v>7.7634731876164112E-2</v>
      </c>
      <c r="E1221" s="6">
        <f t="shared" si="189"/>
        <v>7.8401504456531837E-2</v>
      </c>
      <c r="F1221" s="7">
        <f t="shared" si="190"/>
        <v>7.7869593585284669E-2</v>
      </c>
      <c r="I1221" s="10">
        <v>1219</v>
      </c>
      <c r="J1221" s="8">
        <f t="shared" si="191"/>
        <v>8.0678391160692392E-2</v>
      </c>
      <c r="K1221" s="8">
        <f t="shared" si="191"/>
        <v>7.9134731876164113E-2</v>
      </c>
      <c r="L1221" s="8">
        <f t="shared" si="191"/>
        <v>7.9901504456531838E-2</v>
      </c>
      <c r="M1221" s="8">
        <f t="shared" si="186"/>
        <v>7.936959358528467E-2</v>
      </c>
      <c r="P1221">
        <v>1219</v>
      </c>
      <c r="Q1221" s="8">
        <f t="shared" si="192"/>
        <v>7.7678391160692389E-2</v>
      </c>
      <c r="R1221" s="8">
        <f t="shared" si="192"/>
        <v>7.6134731876164111E-2</v>
      </c>
      <c r="S1221" s="8">
        <f t="shared" si="192"/>
        <v>7.6901504456531836E-2</v>
      </c>
      <c r="T1221" s="8">
        <f t="shared" si="187"/>
        <v>7.6369593585284667E-2</v>
      </c>
      <c r="W1221">
        <v>1219</v>
      </c>
      <c r="X1221" s="4">
        <f t="shared" si="185"/>
        <v>7.8895459604113427E-2</v>
      </c>
      <c r="Y1221" s="4">
        <f t="shared" si="183"/>
        <v>7.8099714185366473E-2</v>
      </c>
      <c r="Z1221" s="4">
        <f t="shared" si="184"/>
        <v>7.7555238623611925E-2</v>
      </c>
    </row>
    <row r="1222" spans="1:26" x14ac:dyDescent="0.25">
      <c r="A1222" s="16">
        <f t="shared" si="193"/>
        <v>44755</v>
      </c>
      <c r="B1222">
        <f>+'[2]Ejercicio 1'!E1439</f>
        <v>1220</v>
      </c>
      <c r="C1222" s="5">
        <v>7.917811830203314E-2</v>
      </c>
      <c r="D1222" s="4">
        <f t="shared" si="188"/>
        <v>7.7634469519386101E-2</v>
      </c>
      <c r="E1222" s="6">
        <f t="shared" si="189"/>
        <v>7.8401236900334861E-2</v>
      </c>
      <c r="F1222" s="7">
        <f t="shared" si="190"/>
        <v>7.7869329639539409E-2</v>
      </c>
      <c r="I1222" s="10">
        <v>1220</v>
      </c>
      <c r="J1222" s="8">
        <f t="shared" si="191"/>
        <v>8.0678118302033142E-2</v>
      </c>
      <c r="K1222" s="8">
        <f t="shared" si="191"/>
        <v>7.9134469519386103E-2</v>
      </c>
      <c r="L1222" s="8">
        <f t="shared" si="191"/>
        <v>7.9901236900334863E-2</v>
      </c>
      <c r="M1222" s="8">
        <f t="shared" si="186"/>
        <v>7.936932963953941E-2</v>
      </c>
      <c r="P1222">
        <v>1220</v>
      </c>
      <c r="Q1222" s="8">
        <f t="shared" si="192"/>
        <v>7.7678118302033139E-2</v>
      </c>
      <c r="R1222" s="8">
        <f t="shared" si="192"/>
        <v>7.61344695193861E-2</v>
      </c>
      <c r="S1222" s="8">
        <f t="shared" si="192"/>
        <v>7.690123690033486E-2</v>
      </c>
      <c r="T1222" s="8">
        <f t="shared" si="187"/>
        <v>7.6369329639539407E-2</v>
      </c>
      <c r="W1222">
        <v>1220</v>
      </c>
      <c r="X1222" s="4">
        <f t="shared" si="185"/>
        <v>7.8894913927635799E-2</v>
      </c>
      <c r="Y1222" s="4">
        <f t="shared" si="183"/>
        <v>7.8099179074601982E-2</v>
      </c>
      <c r="Z1222" s="4">
        <f t="shared" si="184"/>
        <v>7.7554710703798352E-2</v>
      </c>
    </row>
    <row r="1223" spans="1:26" x14ac:dyDescent="0.25">
      <c r="A1223" s="16">
        <f t="shared" si="193"/>
        <v>44756</v>
      </c>
      <c r="B1223">
        <f>+'[2]Ejercicio 1'!E1440</f>
        <v>1221</v>
      </c>
      <c r="C1223" s="5">
        <v>7.917784544337389E-2</v>
      </c>
      <c r="D1223" s="4">
        <f t="shared" si="188"/>
        <v>7.7634207162573368E-2</v>
      </c>
      <c r="E1223" s="6">
        <f t="shared" si="189"/>
        <v>7.8400969344120316E-2</v>
      </c>
      <c r="F1223" s="7">
        <f t="shared" si="190"/>
        <v>7.7869065693765602E-2</v>
      </c>
      <c r="I1223" s="10">
        <v>1221</v>
      </c>
      <c r="J1223" s="8">
        <f t="shared" si="191"/>
        <v>8.0677845443373891E-2</v>
      </c>
      <c r="K1223" s="8">
        <f t="shared" si="191"/>
        <v>7.913420716257337E-2</v>
      </c>
      <c r="L1223" s="8">
        <f t="shared" si="191"/>
        <v>7.9900969344120318E-2</v>
      </c>
      <c r="M1223" s="8">
        <f t="shared" si="186"/>
        <v>7.9369065693765603E-2</v>
      </c>
      <c r="P1223">
        <v>1221</v>
      </c>
      <c r="Q1223" s="8">
        <f t="shared" si="192"/>
        <v>7.7677845443373889E-2</v>
      </c>
      <c r="R1223" s="8">
        <f t="shared" si="192"/>
        <v>7.6134207162573367E-2</v>
      </c>
      <c r="S1223" s="8">
        <f t="shared" si="192"/>
        <v>7.6900969344120315E-2</v>
      </c>
      <c r="T1223" s="8">
        <f t="shared" si="187"/>
        <v>7.63690656937656E-2</v>
      </c>
      <c r="W1223">
        <v>1221</v>
      </c>
      <c r="X1223" s="4">
        <f t="shared" si="185"/>
        <v>7.8894368251194183E-2</v>
      </c>
      <c r="Y1223" s="4">
        <f t="shared" si="183"/>
        <v>7.8098643963790057E-2</v>
      </c>
      <c r="Z1223" s="4">
        <f t="shared" si="184"/>
        <v>7.7554182783901984E-2</v>
      </c>
    </row>
    <row r="1224" spans="1:26" x14ac:dyDescent="0.25">
      <c r="A1224" s="16">
        <f t="shared" si="193"/>
        <v>44757</v>
      </c>
      <c r="B1224">
        <f>+'[2]Ejercicio 1'!E1441</f>
        <v>1222</v>
      </c>
      <c r="C1224" s="5">
        <v>7.9177572584714626E-2</v>
      </c>
      <c r="D1224" s="4">
        <f t="shared" si="188"/>
        <v>7.7633944805725899E-2</v>
      </c>
      <c r="E1224" s="6">
        <f t="shared" si="189"/>
        <v>7.8400701787887328E-2</v>
      </c>
      <c r="F1224" s="7">
        <f t="shared" si="190"/>
        <v>7.7868801747960389E-2</v>
      </c>
      <c r="I1224" s="10">
        <v>1222</v>
      </c>
      <c r="J1224" s="8">
        <f t="shared" si="191"/>
        <v>8.0677572584714627E-2</v>
      </c>
      <c r="K1224" s="8">
        <f t="shared" si="191"/>
        <v>7.91339448057259E-2</v>
      </c>
      <c r="L1224" s="8">
        <f t="shared" si="191"/>
        <v>7.9900701787887329E-2</v>
      </c>
      <c r="M1224" s="8">
        <f t="shared" si="186"/>
        <v>7.9368801747960391E-2</v>
      </c>
      <c r="P1224">
        <v>1222</v>
      </c>
      <c r="Q1224" s="8">
        <f t="shared" si="192"/>
        <v>7.7677572584714624E-2</v>
      </c>
      <c r="R1224" s="8">
        <f t="shared" si="192"/>
        <v>7.6133944805725898E-2</v>
      </c>
      <c r="S1224" s="8">
        <f t="shared" si="192"/>
        <v>7.6900701787887327E-2</v>
      </c>
      <c r="T1224" s="8">
        <f t="shared" si="187"/>
        <v>7.6368801747960388E-2</v>
      </c>
      <c r="W1224">
        <v>1222</v>
      </c>
      <c r="X1224" s="4">
        <f t="shared" si="185"/>
        <v>7.8893822574789024E-2</v>
      </c>
      <c r="Y1224" s="4">
        <f t="shared" si="183"/>
        <v>7.8098108852930698E-2</v>
      </c>
      <c r="Z1224" s="4">
        <f t="shared" si="184"/>
        <v>7.7553654863800059E-2</v>
      </c>
    </row>
    <row r="1225" spans="1:26" x14ac:dyDescent="0.25">
      <c r="A1225" s="16">
        <f t="shared" si="193"/>
        <v>44758</v>
      </c>
      <c r="B1225">
        <f>+'[2]Ejercicio 1'!E1442</f>
        <v>1223</v>
      </c>
      <c r="C1225" s="5">
        <v>7.9177299726055375E-2</v>
      </c>
      <c r="D1225" s="4">
        <f t="shared" si="188"/>
        <v>7.7633682448842889E-2</v>
      </c>
      <c r="E1225" s="6">
        <f t="shared" si="189"/>
        <v>7.8400434231636756E-2</v>
      </c>
      <c r="F1225" s="7">
        <f t="shared" si="190"/>
        <v>7.7868537802123772E-2</v>
      </c>
      <c r="I1225" s="10">
        <v>1223</v>
      </c>
      <c r="J1225" s="8">
        <f t="shared" si="191"/>
        <v>8.0677299726055376E-2</v>
      </c>
      <c r="K1225" s="8">
        <f t="shared" si="191"/>
        <v>7.913368244884289E-2</v>
      </c>
      <c r="L1225" s="8">
        <f t="shared" si="191"/>
        <v>7.9900434231636758E-2</v>
      </c>
      <c r="M1225" s="8">
        <f t="shared" si="186"/>
        <v>7.9368537802123773E-2</v>
      </c>
      <c r="P1225">
        <v>1223</v>
      </c>
      <c r="Q1225" s="8">
        <f t="shared" si="192"/>
        <v>7.7677299726055374E-2</v>
      </c>
      <c r="R1225" s="8">
        <f t="shared" si="192"/>
        <v>7.6133682448842888E-2</v>
      </c>
      <c r="S1225" s="8">
        <f t="shared" si="192"/>
        <v>7.6900434231636755E-2</v>
      </c>
      <c r="T1225" s="8">
        <f t="shared" si="187"/>
        <v>7.636853780212377E-2</v>
      </c>
      <c r="W1225">
        <v>1223</v>
      </c>
      <c r="X1225" s="4">
        <f t="shared" si="185"/>
        <v>7.8893276898417242E-2</v>
      </c>
      <c r="Y1225" s="4">
        <f t="shared" si="183"/>
        <v>7.8097573742047621E-2</v>
      </c>
      <c r="Z1225" s="4">
        <f t="shared" si="184"/>
        <v>7.7553126943612494E-2</v>
      </c>
    </row>
    <row r="1226" spans="1:26" x14ac:dyDescent="0.25">
      <c r="A1226" s="16">
        <f t="shared" si="193"/>
        <v>44759</v>
      </c>
      <c r="B1226">
        <f>+'[2]Ejercicio 1'!E1443</f>
        <v>1224</v>
      </c>
      <c r="C1226" s="5">
        <v>7.9177026867396111E-2</v>
      </c>
      <c r="D1226" s="4">
        <f t="shared" si="188"/>
        <v>7.7633420091925781E-2</v>
      </c>
      <c r="E1226" s="6">
        <f t="shared" si="189"/>
        <v>7.8400166675367755E-2</v>
      </c>
      <c r="F1226" s="7">
        <f t="shared" si="190"/>
        <v>7.7868273856261466E-2</v>
      </c>
      <c r="I1226" s="10">
        <v>1224</v>
      </c>
      <c r="J1226" s="8">
        <f t="shared" si="191"/>
        <v>8.0677026867396112E-2</v>
      </c>
      <c r="K1226" s="8">
        <f t="shared" si="191"/>
        <v>7.9133420091925782E-2</v>
      </c>
      <c r="L1226" s="8">
        <f t="shared" si="191"/>
        <v>7.9900166675367756E-2</v>
      </c>
      <c r="M1226" s="8">
        <f t="shared" si="186"/>
        <v>7.9368273856261468E-2</v>
      </c>
      <c r="P1226">
        <v>1224</v>
      </c>
      <c r="Q1226" s="8">
        <f t="shared" si="192"/>
        <v>7.767702686739611E-2</v>
      </c>
      <c r="R1226" s="8">
        <f t="shared" si="192"/>
        <v>7.613342009192578E-2</v>
      </c>
      <c r="S1226" s="8">
        <f t="shared" si="192"/>
        <v>7.6900166675367754E-2</v>
      </c>
      <c r="T1226" s="8">
        <f t="shared" si="187"/>
        <v>7.6368273856261465E-2</v>
      </c>
      <c r="W1226">
        <v>1224</v>
      </c>
      <c r="X1226" s="4">
        <f t="shared" si="185"/>
        <v>7.8892731222084983E-2</v>
      </c>
      <c r="Y1226" s="4">
        <f t="shared" si="183"/>
        <v>7.8097038631128532E-2</v>
      </c>
      <c r="Z1226" s="4">
        <f t="shared" si="184"/>
        <v>7.7552599023467755E-2</v>
      </c>
    </row>
    <row r="1227" spans="1:26" x14ac:dyDescent="0.25">
      <c r="A1227" s="16">
        <f t="shared" si="193"/>
        <v>44760</v>
      </c>
      <c r="B1227">
        <f>+'[2]Ejercicio 1'!E1444</f>
        <v>1225</v>
      </c>
      <c r="C1227" s="5">
        <v>7.917675400873686E-2</v>
      </c>
      <c r="D1227" s="4">
        <f t="shared" si="188"/>
        <v>7.7633157734973729E-2</v>
      </c>
      <c r="E1227" s="6">
        <f t="shared" si="189"/>
        <v>7.8399899119082059E-2</v>
      </c>
      <c r="F1227" s="7">
        <f t="shared" si="190"/>
        <v>7.7868009910367755E-2</v>
      </c>
      <c r="I1227" s="10">
        <v>1225</v>
      </c>
      <c r="J1227" s="8">
        <f t="shared" si="191"/>
        <v>8.0676754008736862E-2</v>
      </c>
      <c r="K1227" s="8">
        <f t="shared" si="191"/>
        <v>7.913315773497373E-2</v>
      </c>
      <c r="L1227" s="8">
        <f t="shared" si="191"/>
        <v>7.989989911908206E-2</v>
      </c>
      <c r="M1227" s="8">
        <f t="shared" si="186"/>
        <v>7.9368009910367757E-2</v>
      </c>
      <c r="P1227">
        <v>1225</v>
      </c>
      <c r="Q1227" s="8">
        <f t="shared" si="192"/>
        <v>7.7676754008736859E-2</v>
      </c>
      <c r="R1227" s="8">
        <f t="shared" si="192"/>
        <v>7.6133157734973728E-2</v>
      </c>
      <c r="S1227" s="8">
        <f t="shared" si="192"/>
        <v>7.6899899119082057E-2</v>
      </c>
      <c r="T1227" s="8">
        <f t="shared" si="187"/>
        <v>7.6368009910367754E-2</v>
      </c>
      <c r="W1227">
        <v>1225</v>
      </c>
      <c r="X1227" s="4">
        <f t="shared" si="185"/>
        <v>7.8892185545790944E-2</v>
      </c>
      <c r="Y1227" s="4">
        <f t="shared" si="183"/>
        <v>7.8096503520174304E-2</v>
      </c>
      <c r="Z1227" s="4">
        <f t="shared" si="184"/>
        <v>7.7552071103114614E-2</v>
      </c>
    </row>
    <row r="1228" spans="1:26" x14ac:dyDescent="0.25">
      <c r="A1228" s="16">
        <f t="shared" si="193"/>
        <v>44761</v>
      </c>
      <c r="B1228">
        <f>+'[2]Ejercicio 1'!E1445</f>
        <v>1226</v>
      </c>
      <c r="C1228" s="5">
        <v>7.9176481150077596E-2</v>
      </c>
      <c r="D1228" s="4">
        <f t="shared" si="188"/>
        <v>7.7632895377986955E-2</v>
      </c>
      <c r="E1228" s="6">
        <f t="shared" si="189"/>
        <v>7.8399631562778793E-2</v>
      </c>
      <c r="F1228" s="7">
        <f t="shared" si="190"/>
        <v>7.7867745964445484E-2</v>
      </c>
      <c r="I1228" s="10">
        <v>1226</v>
      </c>
      <c r="J1228" s="8">
        <f t="shared" si="191"/>
        <v>8.0676481150077597E-2</v>
      </c>
      <c r="K1228" s="8">
        <f t="shared" si="191"/>
        <v>7.9132895377986956E-2</v>
      </c>
      <c r="L1228" s="8">
        <f t="shared" si="191"/>
        <v>7.9899631562778795E-2</v>
      </c>
      <c r="M1228" s="8">
        <f t="shared" si="186"/>
        <v>7.9367745964445485E-2</v>
      </c>
      <c r="P1228">
        <v>1226</v>
      </c>
      <c r="Q1228" s="8">
        <f t="shared" si="192"/>
        <v>7.7676481150077595E-2</v>
      </c>
      <c r="R1228" s="8">
        <f t="shared" si="192"/>
        <v>7.6132895377986953E-2</v>
      </c>
      <c r="S1228" s="8">
        <f t="shared" si="192"/>
        <v>7.6899631562778792E-2</v>
      </c>
      <c r="T1228" s="8">
        <f t="shared" si="187"/>
        <v>7.6367745964445483E-2</v>
      </c>
      <c r="W1228">
        <v>1226</v>
      </c>
      <c r="X1228" s="4">
        <f t="shared" si="185"/>
        <v>7.8891639869530295E-2</v>
      </c>
      <c r="Y1228" s="4">
        <f t="shared" si="183"/>
        <v>7.8095968409185812E-2</v>
      </c>
      <c r="Z1228" s="4">
        <f t="shared" si="184"/>
        <v>7.7551543182801427E-2</v>
      </c>
    </row>
    <row r="1229" spans="1:26" x14ac:dyDescent="0.25">
      <c r="A1229" s="16">
        <f t="shared" si="193"/>
        <v>44762</v>
      </c>
      <c r="B1229">
        <f>+'[2]Ejercicio 1'!E1446</f>
        <v>1227</v>
      </c>
      <c r="C1229" s="5">
        <v>7.9176208291418346E-2</v>
      </c>
      <c r="D1229" s="4">
        <f t="shared" si="188"/>
        <v>7.7632633020965458E-2</v>
      </c>
      <c r="E1229" s="6">
        <f t="shared" si="189"/>
        <v>7.839936400645707E-2</v>
      </c>
      <c r="F1229" s="7">
        <f t="shared" si="190"/>
        <v>7.7867482018491821E-2</v>
      </c>
      <c r="I1229" s="10">
        <v>1227</v>
      </c>
      <c r="J1229" s="8">
        <f t="shared" si="191"/>
        <v>8.0676208291418347E-2</v>
      </c>
      <c r="K1229" s="8">
        <f t="shared" si="191"/>
        <v>7.9132633020965459E-2</v>
      </c>
      <c r="L1229" s="8">
        <f t="shared" si="191"/>
        <v>7.9899364006457071E-2</v>
      </c>
      <c r="M1229" s="8">
        <f t="shared" si="186"/>
        <v>7.9367482018491822E-2</v>
      </c>
      <c r="P1229">
        <v>1227</v>
      </c>
      <c r="Q1229" s="8">
        <f t="shared" si="192"/>
        <v>7.7676208291418344E-2</v>
      </c>
      <c r="R1229" s="8">
        <f t="shared" si="192"/>
        <v>7.6132633020965457E-2</v>
      </c>
      <c r="S1229" s="8">
        <f t="shared" si="192"/>
        <v>7.6899364006457069E-2</v>
      </c>
      <c r="T1229" s="8">
        <f t="shared" si="187"/>
        <v>7.636748201849182E-2</v>
      </c>
      <c r="W1229">
        <v>1227</v>
      </c>
      <c r="X1229" s="4">
        <f t="shared" si="185"/>
        <v>7.8891094193306088E-2</v>
      </c>
      <c r="Y1229" s="4">
        <f t="shared" si="183"/>
        <v>7.8095433298149899E-2</v>
      </c>
      <c r="Z1229" s="4">
        <f t="shared" si="184"/>
        <v>7.7551015262282696E-2</v>
      </c>
    </row>
    <row r="1230" spans="1:26" x14ac:dyDescent="0.25">
      <c r="A1230" s="16">
        <f t="shared" si="193"/>
        <v>44763</v>
      </c>
      <c r="B1230">
        <f>+'[2]Ejercicio 1'!E1447</f>
        <v>1228</v>
      </c>
      <c r="C1230" s="5">
        <v>7.9175935432759081E-2</v>
      </c>
      <c r="D1230" s="4">
        <f t="shared" si="188"/>
        <v>7.7632370663909031E-2</v>
      </c>
      <c r="E1230" s="6">
        <f t="shared" si="189"/>
        <v>7.8399096450117792E-2</v>
      </c>
      <c r="F1230" s="7">
        <f t="shared" si="190"/>
        <v>7.7867218072509611E-2</v>
      </c>
      <c r="I1230" s="10">
        <v>1228</v>
      </c>
      <c r="J1230" s="8">
        <f t="shared" si="191"/>
        <v>8.0675935432759083E-2</v>
      </c>
      <c r="K1230" s="8">
        <f t="shared" si="191"/>
        <v>7.9132370663909032E-2</v>
      </c>
      <c r="L1230" s="8">
        <f t="shared" si="191"/>
        <v>7.9899096450117793E-2</v>
      </c>
      <c r="M1230" s="8">
        <f t="shared" si="186"/>
        <v>7.9367218072509613E-2</v>
      </c>
      <c r="P1230">
        <v>1228</v>
      </c>
      <c r="Q1230" s="8">
        <f t="shared" si="192"/>
        <v>7.767593543275908E-2</v>
      </c>
      <c r="R1230" s="8">
        <f t="shared" si="192"/>
        <v>7.613237066390903E-2</v>
      </c>
      <c r="S1230" s="8">
        <f t="shared" si="192"/>
        <v>7.689909645011779E-2</v>
      </c>
      <c r="T1230" s="8">
        <f t="shared" si="187"/>
        <v>7.636721807250961E-2</v>
      </c>
      <c r="W1230">
        <v>1228</v>
      </c>
      <c r="X1230" s="4">
        <f t="shared" si="185"/>
        <v>7.8890548517117895E-2</v>
      </c>
      <c r="Y1230" s="4">
        <f t="shared" si="183"/>
        <v>7.8094898187089382E-2</v>
      </c>
      <c r="Z1230" s="4">
        <f t="shared" si="184"/>
        <v>7.7550487341801089E-2</v>
      </c>
    </row>
    <row r="1231" spans="1:26" x14ac:dyDescent="0.25">
      <c r="A1231" s="16">
        <f t="shared" si="193"/>
        <v>44764</v>
      </c>
      <c r="B1231">
        <f>+'[2]Ejercicio 1'!E1448</f>
        <v>1229</v>
      </c>
      <c r="C1231" s="5">
        <v>7.9175662574099831E-2</v>
      </c>
      <c r="D1231" s="4">
        <f t="shared" si="188"/>
        <v>7.7632108306817466E-2</v>
      </c>
      <c r="E1231" s="6">
        <f t="shared" si="189"/>
        <v>7.8398828893760944E-2</v>
      </c>
      <c r="F1231" s="7">
        <f t="shared" si="190"/>
        <v>7.7866954126495996E-2</v>
      </c>
      <c r="I1231" s="10">
        <v>1229</v>
      </c>
      <c r="J1231" s="8">
        <f t="shared" si="191"/>
        <v>8.0675662574099832E-2</v>
      </c>
      <c r="K1231" s="8">
        <f t="shared" si="191"/>
        <v>7.9132108306817467E-2</v>
      </c>
      <c r="L1231" s="8">
        <f t="shared" si="191"/>
        <v>7.9898828893760945E-2</v>
      </c>
      <c r="M1231" s="8">
        <f t="shared" si="186"/>
        <v>7.9366954126495998E-2</v>
      </c>
      <c r="P1231">
        <v>1229</v>
      </c>
      <c r="Q1231" s="8">
        <f t="shared" si="192"/>
        <v>7.767566257409983E-2</v>
      </c>
      <c r="R1231" s="8">
        <f t="shared" si="192"/>
        <v>7.6132108306817464E-2</v>
      </c>
      <c r="S1231" s="8">
        <f t="shared" si="192"/>
        <v>7.6898828893760943E-2</v>
      </c>
      <c r="T1231" s="8">
        <f t="shared" si="187"/>
        <v>7.6366954126495995E-2</v>
      </c>
      <c r="W1231">
        <v>1229</v>
      </c>
      <c r="X1231" s="4">
        <f t="shared" si="185"/>
        <v>7.8890002840963522E-2</v>
      </c>
      <c r="Y1231" s="4">
        <f t="shared" si="183"/>
        <v>7.8094363075993725E-2</v>
      </c>
      <c r="Z1231" s="4">
        <f t="shared" si="184"/>
        <v>7.7549959421113923E-2</v>
      </c>
    </row>
    <row r="1232" spans="1:26" x14ac:dyDescent="0.25">
      <c r="A1232" s="16">
        <f t="shared" si="193"/>
        <v>44765</v>
      </c>
      <c r="B1232">
        <f>+'[2]Ejercicio 1'!E1449</f>
        <v>1230</v>
      </c>
      <c r="C1232" s="5">
        <v>7.9175389715440567E-2</v>
      </c>
      <c r="D1232" s="4">
        <f t="shared" si="188"/>
        <v>7.7631845949691386E-2</v>
      </c>
      <c r="E1232" s="6">
        <f t="shared" si="189"/>
        <v>7.8398561337385639E-2</v>
      </c>
      <c r="F1232" s="7">
        <f t="shared" si="190"/>
        <v>7.7866690180453821E-2</v>
      </c>
      <c r="I1232" s="10">
        <v>1230</v>
      </c>
      <c r="J1232" s="8">
        <f t="shared" si="191"/>
        <v>8.0675389715440568E-2</v>
      </c>
      <c r="K1232" s="8">
        <f t="shared" si="191"/>
        <v>7.9131845949691387E-2</v>
      </c>
      <c r="L1232" s="8">
        <f t="shared" si="191"/>
        <v>7.989856133738564E-2</v>
      </c>
      <c r="M1232" s="8">
        <f t="shared" si="186"/>
        <v>7.9366690180453822E-2</v>
      </c>
      <c r="P1232">
        <v>1230</v>
      </c>
      <c r="Q1232" s="8">
        <f t="shared" si="192"/>
        <v>7.7675389715440565E-2</v>
      </c>
      <c r="R1232" s="8">
        <f t="shared" si="192"/>
        <v>7.6131845949691385E-2</v>
      </c>
      <c r="S1232" s="8">
        <f t="shared" si="192"/>
        <v>7.6898561337385637E-2</v>
      </c>
      <c r="T1232" s="8">
        <f t="shared" si="187"/>
        <v>7.636669018045382E-2</v>
      </c>
      <c r="W1232">
        <v>1230</v>
      </c>
      <c r="X1232" s="4">
        <f t="shared" si="185"/>
        <v>7.8889457164847798E-2</v>
      </c>
      <c r="Y1232" s="4">
        <f t="shared" si="183"/>
        <v>7.8093827964861182E-2</v>
      </c>
      <c r="Z1232" s="4">
        <f t="shared" si="184"/>
        <v>7.7549431500343963E-2</v>
      </c>
    </row>
    <row r="1233" spans="1:26" x14ac:dyDescent="0.25">
      <c r="A1233" s="16">
        <f t="shared" si="193"/>
        <v>44766</v>
      </c>
      <c r="B1233">
        <f>+'[2]Ejercicio 1'!E1450</f>
        <v>1231</v>
      </c>
      <c r="C1233" s="5">
        <v>7.9175116856781316E-2</v>
      </c>
      <c r="D1233" s="4">
        <f t="shared" si="188"/>
        <v>7.7631583592530778E-2</v>
      </c>
      <c r="E1233" s="6">
        <f t="shared" si="189"/>
        <v>7.8398293780993653E-2</v>
      </c>
      <c r="F1233" s="7">
        <f t="shared" si="190"/>
        <v>7.7866426234383113E-2</v>
      </c>
      <c r="I1233" s="10">
        <v>1231</v>
      </c>
      <c r="J1233" s="8">
        <f t="shared" si="191"/>
        <v>8.0675116856781318E-2</v>
      </c>
      <c r="K1233" s="8">
        <f t="shared" si="191"/>
        <v>7.913158359253078E-2</v>
      </c>
      <c r="L1233" s="8">
        <f t="shared" si="191"/>
        <v>7.9898293780993654E-2</v>
      </c>
      <c r="M1233" s="8">
        <f t="shared" si="186"/>
        <v>7.9366426234383114E-2</v>
      </c>
      <c r="P1233">
        <v>1231</v>
      </c>
      <c r="Q1233" s="8">
        <f t="shared" si="192"/>
        <v>7.7675116856781315E-2</v>
      </c>
      <c r="R1233" s="8">
        <f t="shared" si="192"/>
        <v>7.6131583592530777E-2</v>
      </c>
      <c r="S1233" s="8">
        <f t="shared" si="192"/>
        <v>7.6898293780993651E-2</v>
      </c>
      <c r="T1233" s="8">
        <f t="shared" si="187"/>
        <v>7.6366426234383111E-2</v>
      </c>
      <c r="W1233">
        <v>1231</v>
      </c>
      <c r="X1233" s="4">
        <f t="shared" si="185"/>
        <v>7.8888911488771168E-2</v>
      </c>
      <c r="Y1233" s="4">
        <f t="shared" si="183"/>
        <v>7.8093292853694374E-2</v>
      </c>
      <c r="Z1233" s="4">
        <f t="shared" si="184"/>
        <v>7.754890357961397E-2</v>
      </c>
    </row>
    <row r="1234" spans="1:26" x14ac:dyDescent="0.25">
      <c r="A1234" s="16">
        <f t="shared" si="193"/>
        <v>44767</v>
      </c>
      <c r="B1234">
        <f>+'[2]Ejercicio 1'!E1451</f>
        <v>1232</v>
      </c>
      <c r="C1234" s="5">
        <v>7.9174843998122066E-2</v>
      </c>
      <c r="D1234" s="4">
        <f t="shared" si="188"/>
        <v>7.7631321235335032E-2</v>
      </c>
      <c r="E1234" s="6">
        <f t="shared" si="189"/>
        <v>7.8398026224583223E-2</v>
      </c>
      <c r="F1234" s="7">
        <f t="shared" si="190"/>
        <v>7.7866162288283844E-2</v>
      </c>
      <c r="I1234" s="10">
        <v>1232</v>
      </c>
      <c r="J1234" s="8">
        <f t="shared" si="191"/>
        <v>8.0674843998122067E-2</v>
      </c>
      <c r="K1234" s="8">
        <f t="shared" si="191"/>
        <v>7.9131321235335034E-2</v>
      </c>
      <c r="L1234" s="8">
        <f t="shared" si="191"/>
        <v>7.9898026224583224E-2</v>
      </c>
      <c r="M1234" s="8">
        <f t="shared" si="186"/>
        <v>7.9366162288283845E-2</v>
      </c>
      <c r="P1234">
        <v>1232</v>
      </c>
      <c r="Q1234" s="8">
        <f t="shared" si="192"/>
        <v>7.7674843998122065E-2</v>
      </c>
      <c r="R1234" s="8">
        <f t="shared" si="192"/>
        <v>7.6131321235335031E-2</v>
      </c>
      <c r="S1234" s="8">
        <f t="shared" si="192"/>
        <v>7.6898026224583221E-2</v>
      </c>
      <c r="T1234" s="8">
        <f t="shared" si="187"/>
        <v>7.6366162288283843E-2</v>
      </c>
      <c r="W1234">
        <v>1232</v>
      </c>
      <c r="X1234" s="4">
        <f t="shared" si="185"/>
        <v>7.8888365812727915E-2</v>
      </c>
      <c r="Y1234" s="4">
        <f t="shared" si="183"/>
        <v>7.8092757742492427E-2</v>
      </c>
      <c r="Z1234" s="4">
        <f t="shared" si="184"/>
        <v>7.7548375658798338E-2</v>
      </c>
    </row>
    <row r="1235" spans="1:26" x14ac:dyDescent="0.25">
      <c r="A1235" s="16">
        <f t="shared" si="193"/>
        <v>44768</v>
      </c>
      <c r="B1235">
        <f>+'[2]Ejercicio 1'!E1452</f>
        <v>1233</v>
      </c>
      <c r="C1235" s="5">
        <v>7.9174571139462802E-2</v>
      </c>
      <c r="D1235" s="4">
        <f t="shared" si="188"/>
        <v>7.7631058878104786E-2</v>
      </c>
      <c r="E1235" s="6">
        <f t="shared" si="189"/>
        <v>7.8397758668155224E-2</v>
      </c>
      <c r="F1235" s="7">
        <f t="shared" si="190"/>
        <v>7.7865898342153184E-2</v>
      </c>
      <c r="I1235" s="10">
        <v>1233</v>
      </c>
      <c r="J1235" s="8">
        <f t="shared" si="191"/>
        <v>8.0674571139462803E-2</v>
      </c>
      <c r="K1235" s="8">
        <f t="shared" si="191"/>
        <v>7.9131058878104787E-2</v>
      </c>
      <c r="L1235" s="8">
        <f t="shared" si="191"/>
        <v>7.9897758668155225E-2</v>
      </c>
      <c r="M1235" s="8">
        <f t="shared" si="186"/>
        <v>7.9365898342153185E-2</v>
      </c>
      <c r="P1235">
        <v>1233</v>
      </c>
      <c r="Q1235" s="8">
        <f t="shared" si="192"/>
        <v>7.76745711394628E-2</v>
      </c>
      <c r="R1235" s="8">
        <f t="shared" si="192"/>
        <v>7.6131058878104785E-2</v>
      </c>
      <c r="S1235" s="8">
        <f t="shared" si="192"/>
        <v>7.6897758668155222E-2</v>
      </c>
      <c r="T1235" s="8">
        <f t="shared" si="187"/>
        <v>7.6365898342153182E-2</v>
      </c>
      <c r="W1235">
        <v>1233</v>
      </c>
      <c r="X1235" s="4">
        <f t="shared" si="185"/>
        <v>7.8887820136720674E-2</v>
      </c>
      <c r="Y1235" s="4">
        <f t="shared" si="183"/>
        <v>7.8092222631243935E-2</v>
      </c>
      <c r="Z1235" s="4">
        <f t="shared" si="184"/>
        <v>7.7547847737780007E-2</v>
      </c>
    </row>
    <row r="1236" spans="1:26" x14ac:dyDescent="0.25">
      <c r="A1236" s="16">
        <f t="shared" si="193"/>
        <v>44769</v>
      </c>
      <c r="B1236">
        <f>+'[2]Ejercicio 1'!E1453</f>
        <v>1234</v>
      </c>
      <c r="C1236" s="5">
        <v>7.9174298280803551E-2</v>
      </c>
      <c r="D1236" s="4">
        <f t="shared" si="188"/>
        <v>7.7630796520839596E-2</v>
      </c>
      <c r="E1236" s="6">
        <f t="shared" si="189"/>
        <v>7.8397491111709655E-2</v>
      </c>
      <c r="F1236" s="7">
        <f t="shared" si="190"/>
        <v>7.7865634395991118E-2</v>
      </c>
      <c r="I1236" s="10">
        <v>1234</v>
      </c>
      <c r="J1236" s="8">
        <f t="shared" si="191"/>
        <v>8.0674298280803552E-2</v>
      </c>
      <c r="K1236" s="8">
        <f t="shared" si="191"/>
        <v>7.9130796520839597E-2</v>
      </c>
      <c r="L1236" s="8">
        <f t="shared" si="191"/>
        <v>7.9897491111709656E-2</v>
      </c>
      <c r="M1236" s="8">
        <f t="shared" si="186"/>
        <v>7.9365634395991119E-2</v>
      </c>
      <c r="P1236">
        <v>1234</v>
      </c>
      <c r="Q1236" s="8">
        <f t="shared" si="192"/>
        <v>7.767429828080355E-2</v>
      </c>
      <c r="R1236" s="8">
        <f t="shared" si="192"/>
        <v>7.6130796520839594E-2</v>
      </c>
      <c r="S1236" s="8">
        <f t="shared" si="192"/>
        <v>7.6897491111709654E-2</v>
      </c>
      <c r="T1236" s="8">
        <f t="shared" si="187"/>
        <v>7.6365634395991117E-2</v>
      </c>
      <c r="W1236">
        <v>1234</v>
      </c>
      <c r="X1236" s="4">
        <f t="shared" si="185"/>
        <v>7.888727446074989E-2</v>
      </c>
      <c r="Y1236" s="4">
        <f t="shared" si="183"/>
        <v>7.8091687519969949E-2</v>
      </c>
      <c r="Z1236" s="4">
        <f t="shared" si="184"/>
        <v>7.7547319816673177E-2</v>
      </c>
    </row>
    <row r="1237" spans="1:26" x14ac:dyDescent="0.25">
      <c r="A1237" s="16">
        <f t="shared" si="193"/>
        <v>44770</v>
      </c>
      <c r="B1237">
        <f>+'[2]Ejercicio 1'!E1454</f>
        <v>1235</v>
      </c>
      <c r="C1237" s="5">
        <v>7.9174025422144287E-2</v>
      </c>
      <c r="D1237" s="4">
        <f t="shared" si="188"/>
        <v>7.7630534163539267E-2</v>
      </c>
      <c r="E1237" s="6">
        <f t="shared" si="189"/>
        <v>7.8397223555245629E-2</v>
      </c>
      <c r="F1237" s="7">
        <f t="shared" si="190"/>
        <v>7.7865370449803351E-2</v>
      </c>
      <c r="I1237" s="10">
        <v>1235</v>
      </c>
      <c r="J1237" s="8">
        <f t="shared" si="191"/>
        <v>8.0674025422144288E-2</v>
      </c>
      <c r="K1237" s="8">
        <f t="shared" si="191"/>
        <v>7.9130534163539268E-2</v>
      </c>
      <c r="L1237" s="8">
        <f t="shared" si="191"/>
        <v>7.9897223555245631E-2</v>
      </c>
      <c r="M1237" s="8">
        <f t="shared" si="186"/>
        <v>7.9365370449803352E-2</v>
      </c>
      <c r="P1237">
        <v>1235</v>
      </c>
      <c r="Q1237" s="8">
        <f t="shared" si="192"/>
        <v>7.7674025422144286E-2</v>
      </c>
      <c r="R1237" s="8">
        <f t="shared" si="192"/>
        <v>7.6130534163539265E-2</v>
      </c>
      <c r="S1237" s="8">
        <f t="shared" si="192"/>
        <v>7.6897223555245628E-2</v>
      </c>
      <c r="T1237" s="8">
        <f t="shared" si="187"/>
        <v>7.6365370449803349E-2</v>
      </c>
      <c r="W1237">
        <v>1235</v>
      </c>
      <c r="X1237" s="4">
        <f t="shared" si="185"/>
        <v>7.8886728784812052E-2</v>
      </c>
      <c r="Y1237" s="4">
        <f t="shared" si="183"/>
        <v>7.8091152408650305E-2</v>
      </c>
      <c r="Z1237" s="4">
        <f t="shared" si="184"/>
        <v>7.7546791895612033E-2</v>
      </c>
    </row>
    <row r="1238" spans="1:26" x14ac:dyDescent="0.25">
      <c r="A1238" s="16">
        <f t="shared" si="193"/>
        <v>44771</v>
      </c>
      <c r="B1238">
        <f>+'[2]Ejercicio 1'!E1455</f>
        <v>1236</v>
      </c>
      <c r="C1238" s="5">
        <v>7.9173752563485036E-2</v>
      </c>
      <c r="D1238" s="4">
        <f t="shared" si="188"/>
        <v>7.7630271806204423E-2</v>
      </c>
      <c r="E1238" s="6">
        <f t="shared" si="189"/>
        <v>7.8396955998764922E-2</v>
      </c>
      <c r="F1238" s="7">
        <f t="shared" si="190"/>
        <v>7.7865106503584178E-2</v>
      </c>
      <c r="I1238" s="10">
        <v>1236</v>
      </c>
      <c r="J1238" s="8">
        <f t="shared" si="191"/>
        <v>8.0673752563485038E-2</v>
      </c>
      <c r="K1238" s="8">
        <f t="shared" si="191"/>
        <v>7.9130271806204425E-2</v>
      </c>
      <c r="L1238" s="8">
        <f t="shared" si="191"/>
        <v>7.9896955998764924E-2</v>
      </c>
      <c r="M1238" s="8">
        <f t="shared" si="186"/>
        <v>7.9365106503584179E-2</v>
      </c>
      <c r="P1238">
        <v>1236</v>
      </c>
      <c r="Q1238" s="8">
        <f t="shared" si="192"/>
        <v>7.7673752563485035E-2</v>
      </c>
      <c r="R1238" s="8">
        <f t="shared" si="192"/>
        <v>7.6130271806204422E-2</v>
      </c>
      <c r="S1238" s="8">
        <f t="shared" si="192"/>
        <v>7.6896955998764921E-2</v>
      </c>
      <c r="T1238" s="8">
        <f t="shared" si="187"/>
        <v>7.6365106503584176E-2</v>
      </c>
      <c r="W1238">
        <v>1236</v>
      </c>
      <c r="X1238" s="4">
        <f t="shared" si="185"/>
        <v>7.8886183108913738E-2</v>
      </c>
      <c r="Y1238" s="4">
        <f t="shared" si="183"/>
        <v>7.8090617297317477E-2</v>
      </c>
      <c r="Z1238" s="4">
        <f t="shared" si="184"/>
        <v>7.7546263974465235E-2</v>
      </c>
    </row>
    <row r="1239" spans="1:26" x14ac:dyDescent="0.25">
      <c r="A1239" s="16">
        <f t="shared" si="193"/>
        <v>44772</v>
      </c>
      <c r="B1239">
        <f>+'[2]Ejercicio 1'!E1456</f>
        <v>1237</v>
      </c>
      <c r="C1239" s="5">
        <v>7.9173479704825772E-2</v>
      </c>
      <c r="D1239" s="4">
        <f t="shared" si="188"/>
        <v>7.7630009448834844E-2</v>
      </c>
      <c r="E1239" s="6">
        <f t="shared" si="189"/>
        <v>7.8396688442265772E-2</v>
      </c>
      <c r="F1239" s="7">
        <f t="shared" si="190"/>
        <v>7.7864842557333613E-2</v>
      </c>
      <c r="I1239" s="10">
        <v>1237</v>
      </c>
      <c r="J1239" s="8">
        <f t="shared" si="191"/>
        <v>8.0673479704825773E-2</v>
      </c>
      <c r="K1239" s="8">
        <f t="shared" si="191"/>
        <v>7.9130009448834845E-2</v>
      </c>
      <c r="L1239" s="8">
        <f t="shared" si="191"/>
        <v>7.9896688442265773E-2</v>
      </c>
      <c r="M1239" s="8">
        <f t="shared" si="186"/>
        <v>7.9364842557333615E-2</v>
      </c>
      <c r="P1239">
        <v>1237</v>
      </c>
      <c r="Q1239" s="8">
        <f t="shared" si="192"/>
        <v>7.7673479704825771E-2</v>
      </c>
      <c r="R1239" s="8">
        <f t="shared" si="192"/>
        <v>7.6130009448834843E-2</v>
      </c>
      <c r="S1239" s="8">
        <f t="shared" si="192"/>
        <v>7.689668844226577E-2</v>
      </c>
      <c r="T1239" s="8">
        <f t="shared" si="187"/>
        <v>7.6364842557333612E-2</v>
      </c>
      <c r="W1239">
        <v>1237</v>
      </c>
      <c r="X1239" s="4">
        <f t="shared" si="185"/>
        <v>7.8885637433054073E-2</v>
      </c>
      <c r="Y1239" s="4">
        <f t="shared" si="183"/>
        <v>7.8090082185937215E-2</v>
      </c>
      <c r="Z1239" s="4">
        <f t="shared" si="184"/>
        <v>7.7545736053107175E-2</v>
      </c>
    </row>
    <row r="1240" spans="1:26" x14ac:dyDescent="0.25">
      <c r="A1240" s="16">
        <f t="shared" si="193"/>
        <v>44773</v>
      </c>
      <c r="B1240">
        <f>+'[2]Ejercicio 1'!E1457</f>
        <v>1238</v>
      </c>
      <c r="C1240" s="5">
        <v>7.9173206846166522E-2</v>
      </c>
      <c r="D1240" s="4">
        <f t="shared" si="188"/>
        <v>7.7629747091430557E-2</v>
      </c>
      <c r="E1240" s="6">
        <f t="shared" si="189"/>
        <v>7.8396420885749052E-2</v>
      </c>
      <c r="F1240" s="7">
        <f t="shared" si="190"/>
        <v>7.7864578611054489E-2</v>
      </c>
      <c r="I1240" s="10">
        <v>1238</v>
      </c>
      <c r="J1240" s="8">
        <f t="shared" si="191"/>
        <v>8.0673206846166523E-2</v>
      </c>
      <c r="K1240" s="8">
        <f t="shared" si="191"/>
        <v>7.9129747091430558E-2</v>
      </c>
      <c r="L1240" s="8">
        <f t="shared" si="191"/>
        <v>7.9896420885749053E-2</v>
      </c>
      <c r="M1240" s="8">
        <f t="shared" si="186"/>
        <v>7.936457861105449E-2</v>
      </c>
      <c r="P1240">
        <v>1238</v>
      </c>
      <c r="Q1240" s="8">
        <f t="shared" si="192"/>
        <v>7.767320684616652E-2</v>
      </c>
      <c r="R1240" s="8">
        <f t="shared" si="192"/>
        <v>7.6129747091430555E-2</v>
      </c>
      <c r="S1240" s="8">
        <f t="shared" si="192"/>
        <v>7.6896420885749051E-2</v>
      </c>
      <c r="T1240" s="8">
        <f t="shared" si="187"/>
        <v>7.6364578611054487E-2</v>
      </c>
      <c r="W1240">
        <v>1238</v>
      </c>
      <c r="X1240" s="4">
        <f t="shared" si="185"/>
        <v>7.8885091757228229E-2</v>
      </c>
      <c r="Y1240" s="4">
        <f t="shared" si="183"/>
        <v>7.8089547074511281E-2</v>
      </c>
      <c r="Z1240" s="4">
        <f t="shared" si="184"/>
        <v>7.754520813166918E-2</v>
      </c>
    </row>
    <row r="1241" spans="1:26" x14ac:dyDescent="0.25">
      <c r="A1241" s="16">
        <f t="shared" si="193"/>
        <v>44774</v>
      </c>
      <c r="B1241">
        <f>+'[2]Ejercicio 1'!E1458</f>
        <v>1239</v>
      </c>
      <c r="C1241" s="5">
        <v>7.9172933987507257E-2</v>
      </c>
      <c r="D1241" s="4">
        <f t="shared" si="188"/>
        <v>7.7629484733991325E-2</v>
      </c>
      <c r="E1241" s="6">
        <f t="shared" si="189"/>
        <v>7.8396153329214763E-2</v>
      </c>
      <c r="F1241" s="7">
        <f t="shared" si="190"/>
        <v>7.7864314664746831E-2</v>
      </c>
      <c r="I1241" s="10">
        <v>1239</v>
      </c>
      <c r="J1241" s="8">
        <f t="shared" si="191"/>
        <v>8.0672933987507259E-2</v>
      </c>
      <c r="K1241" s="8">
        <f t="shared" si="191"/>
        <v>7.9129484733991326E-2</v>
      </c>
      <c r="L1241" s="8">
        <f t="shared" si="191"/>
        <v>7.9896153329214764E-2</v>
      </c>
      <c r="M1241" s="8">
        <f t="shared" si="186"/>
        <v>7.9364314664746832E-2</v>
      </c>
      <c r="P1241">
        <v>1239</v>
      </c>
      <c r="Q1241" s="8">
        <f t="shared" si="192"/>
        <v>7.7672933987507256E-2</v>
      </c>
      <c r="R1241" s="8">
        <f t="shared" si="192"/>
        <v>7.6129484733991323E-2</v>
      </c>
      <c r="S1241" s="8">
        <f t="shared" si="192"/>
        <v>7.6896153329214761E-2</v>
      </c>
      <c r="T1241" s="8">
        <f t="shared" si="187"/>
        <v>7.636431466474683E-2</v>
      </c>
      <c r="W1241">
        <v>1239</v>
      </c>
      <c r="X1241" s="4">
        <f t="shared" si="185"/>
        <v>7.8884546081438398E-2</v>
      </c>
      <c r="Y1241" s="4">
        <f t="shared" si="183"/>
        <v>7.8089011963059868E-2</v>
      </c>
      <c r="Z1241" s="4">
        <f t="shared" si="184"/>
        <v>7.7544680210271152E-2</v>
      </c>
    </row>
    <row r="1242" spans="1:26" x14ac:dyDescent="0.25">
      <c r="A1242" s="16">
        <f t="shared" si="193"/>
        <v>44775</v>
      </c>
      <c r="B1242">
        <f>+'[2]Ejercicio 1'!E1459</f>
        <v>1240</v>
      </c>
      <c r="C1242" s="5">
        <v>7.9172661128848007E-2</v>
      </c>
      <c r="D1242" s="4">
        <f t="shared" si="188"/>
        <v>7.7629222376517371E-2</v>
      </c>
      <c r="E1242" s="6">
        <f t="shared" si="189"/>
        <v>7.8395885772662904E-2</v>
      </c>
      <c r="F1242" s="7">
        <f t="shared" si="190"/>
        <v>7.7864050718407754E-2</v>
      </c>
      <c r="I1242" s="10">
        <v>1240</v>
      </c>
      <c r="J1242" s="8">
        <f t="shared" si="191"/>
        <v>8.0672661128848008E-2</v>
      </c>
      <c r="K1242" s="8">
        <f t="shared" si="191"/>
        <v>7.9129222376517372E-2</v>
      </c>
      <c r="L1242" s="8">
        <f t="shared" si="191"/>
        <v>7.9895885772662906E-2</v>
      </c>
      <c r="M1242" s="8">
        <f t="shared" si="186"/>
        <v>7.9364050718407755E-2</v>
      </c>
      <c r="P1242">
        <v>1240</v>
      </c>
      <c r="Q1242" s="8">
        <f t="shared" si="192"/>
        <v>7.7672661128848006E-2</v>
      </c>
      <c r="R1242" s="8">
        <f t="shared" si="192"/>
        <v>7.6129222376517369E-2</v>
      </c>
      <c r="S1242" s="8">
        <f t="shared" si="192"/>
        <v>7.6895885772662903E-2</v>
      </c>
      <c r="T1242" s="8">
        <f t="shared" si="187"/>
        <v>7.6364050718407753E-2</v>
      </c>
      <c r="W1242">
        <v>1240</v>
      </c>
      <c r="X1242" s="4">
        <f t="shared" si="185"/>
        <v>7.8884000405684593E-2</v>
      </c>
      <c r="Y1242" s="4">
        <f t="shared" si="183"/>
        <v>7.808847685157419E-2</v>
      </c>
      <c r="Z1242" s="4">
        <f t="shared" si="184"/>
        <v>7.7544152288664722E-2</v>
      </c>
    </row>
    <row r="1243" spans="1:26" x14ac:dyDescent="0.25">
      <c r="A1243" s="16">
        <f t="shared" si="193"/>
        <v>44776</v>
      </c>
      <c r="B1243">
        <f>+'[2]Ejercicio 1'!E1460</f>
        <v>1241</v>
      </c>
      <c r="C1243" s="5">
        <v>7.9172388270188743E-2</v>
      </c>
      <c r="D1243" s="4">
        <f t="shared" si="188"/>
        <v>7.7628960019008292E-2</v>
      </c>
      <c r="E1243" s="6">
        <f t="shared" si="189"/>
        <v>7.8395618216092602E-2</v>
      </c>
      <c r="F1243" s="7">
        <f t="shared" si="190"/>
        <v>7.7863786772040131E-2</v>
      </c>
      <c r="I1243" s="10">
        <v>1241</v>
      </c>
      <c r="J1243" s="8">
        <f t="shared" si="191"/>
        <v>8.0672388270188744E-2</v>
      </c>
      <c r="K1243" s="8">
        <f t="shared" si="191"/>
        <v>7.9128960019008293E-2</v>
      </c>
      <c r="L1243" s="8">
        <f t="shared" si="191"/>
        <v>7.9895618216092604E-2</v>
      </c>
      <c r="M1243" s="8">
        <f t="shared" si="186"/>
        <v>7.9363786772040132E-2</v>
      </c>
      <c r="P1243">
        <v>1241</v>
      </c>
      <c r="Q1243" s="8">
        <f t="shared" si="192"/>
        <v>7.7672388270188741E-2</v>
      </c>
      <c r="R1243" s="8">
        <f t="shared" si="192"/>
        <v>7.612896001900829E-2</v>
      </c>
      <c r="S1243" s="8">
        <f t="shared" si="192"/>
        <v>7.6895618216092601E-2</v>
      </c>
      <c r="T1243" s="8">
        <f t="shared" si="187"/>
        <v>7.6363786772040129E-2</v>
      </c>
      <c r="W1243">
        <v>1241</v>
      </c>
      <c r="X1243" s="4">
        <f t="shared" si="185"/>
        <v>7.8883454729964164E-2</v>
      </c>
      <c r="Y1243" s="4">
        <f t="shared" si="183"/>
        <v>7.8087941740053388E-2</v>
      </c>
      <c r="Z1243" s="4">
        <f t="shared" si="184"/>
        <v>7.7543624366978356E-2</v>
      </c>
    </row>
    <row r="1244" spans="1:26" x14ac:dyDescent="0.25">
      <c r="A1244" s="16">
        <f t="shared" si="193"/>
        <v>44777</v>
      </c>
      <c r="B1244">
        <f>+'[2]Ejercicio 1'!E1461</f>
        <v>1242</v>
      </c>
      <c r="C1244" s="5">
        <v>7.9172115411529492E-2</v>
      </c>
      <c r="D1244" s="4">
        <f t="shared" si="188"/>
        <v>7.7628697661464685E-2</v>
      </c>
      <c r="E1244" s="6">
        <f t="shared" si="189"/>
        <v>7.8395350659504717E-2</v>
      </c>
      <c r="F1244" s="7">
        <f t="shared" si="190"/>
        <v>7.7863522825643974E-2</v>
      </c>
      <c r="I1244" s="10">
        <v>1242</v>
      </c>
      <c r="J1244" s="8">
        <f t="shared" si="191"/>
        <v>8.0672115411529494E-2</v>
      </c>
      <c r="K1244" s="8">
        <f t="shared" si="191"/>
        <v>7.9128697661464686E-2</v>
      </c>
      <c r="L1244" s="8">
        <f t="shared" si="191"/>
        <v>7.9895350659504719E-2</v>
      </c>
      <c r="M1244" s="8">
        <f t="shared" si="186"/>
        <v>7.9363522825643976E-2</v>
      </c>
      <c r="P1244">
        <v>1242</v>
      </c>
      <c r="Q1244" s="8">
        <f t="shared" si="192"/>
        <v>7.7672115411529491E-2</v>
      </c>
      <c r="R1244" s="8">
        <f t="shared" si="192"/>
        <v>7.6128697661464684E-2</v>
      </c>
      <c r="S1244" s="8">
        <f t="shared" si="192"/>
        <v>7.6895350659504716E-2</v>
      </c>
      <c r="T1244" s="8">
        <f t="shared" si="187"/>
        <v>7.6363522825643973E-2</v>
      </c>
      <c r="W1244">
        <v>1242</v>
      </c>
      <c r="X1244" s="4">
        <f t="shared" si="185"/>
        <v>7.8882909054282815E-2</v>
      </c>
      <c r="Y1244" s="4">
        <f t="shared" si="183"/>
        <v>7.8087406628495684E-2</v>
      </c>
      <c r="Z1244" s="4">
        <f t="shared" si="184"/>
        <v>7.7543096445331958E-2</v>
      </c>
    </row>
    <row r="1245" spans="1:26" x14ac:dyDescent="0.25">
      <c r="A1245" s="16">
        <f t="shared" si="193"/>
        <v>44778</v>
      </c>
      <c r="B1245">
        <f>+'[2]Ejercicio 1'!E1462</f>
        <v>1243</v>
      </c>
      <c r="C1245" s="5">
        <v>7.9171842552870242E-2</v>
      </c>
      <c r="D1245" s="4">
        <f t="shared" si="188"/>
        <v>7.7628435303886342E-2</v>
      </c>
      <c r="E1245" s="6">
        <f t="shared" si="189"/>
        <v>7.8395083102900165E-2</v>
      </c>
      <c r="F1245" s="7">
        <f t="shared" si="190"/>
        <v>7.7863258879216399E-2</v>
      </c>
      <c r="I1245" s="10">
        <v>1243</v>
      </c>
      <c r="J1245" s="8">
        <f t="shared" si="191"/>
        <v>8.0671842552870243E-2</v>
      </c>
      <c r="K1245" s="8">
        <f t="shared" si="191"/>
        <v>7.9128435303886344E-2</v>
      </c>
      <c r="L1245" s="8">
        <f t="shared" si="191"/>
        <v>7.9895083102900166E-2</v>
      </c>
      <c r="M1245" s="8">
        <f t="shared" si="186"/>
        <v>7.93632588792164E-2</v>
      </c>
      <c r="P1245">
        <v>1243</v>
      </c>
      <c r="Q1245" s="8">
        <f t="shared" si="192"/>
        <v>7.7671842552870241E-2</v>
      </c>
      <c r="R1245" s="8">
        <f t="shared" si="192"/>
        <v>7.6128435303886341E-2</v>
      </c>
      <c r="S1245" s="8">
        <f t="shared" si="192"/>
        <v>7.6895083102900164E-2</v>
      </c>
      <c r="T1245" s="8">
        <f t="shared" si="187"/>
        <v>7.6363258879216397E-2</v>
      </c>
      <c r="W1245">
        <v>1243</v>
      </c>
      <c r="X1245" s="4">
        <f t="shared" si="185"/>
        <v>7.888236337864056E-2</v>
      </c>
      <c r="Y1245" s="4">
        <f t="shared" si="183"/>
        <v>7.8086871516902842E-2</v>
      </c>
      <c r="Z1245" s="4">
        <f t="shared" si="184"/>
        <v>7.7542568523471453E-2</v>
      </c>
    </row>
    <row r="1246" spans="1:26" x14ac:dyDescent="0.25">
      <c r="A1246" s="16">
        <f t="shared" si="193"/>
        <v>44779</v>
      </c>
      <c r="B1246">
        <f>+'[2]Ejercicio 1'!E1463</f>
        <v>1244</v>
      </c>
      <c r="C1246" s="5">
        <v>7.9171569694210978E-2</v>
      </c>
      <c r="D1246" s="4">
        <f t="shared" si="188"/>
        <v>7.7628172946273083E-2</v>
      </c>
      <c r="E1246" s="6">
        <f t="shared" si="189"/>
        <v>7.8394815546277141E-2</v>
      </c>
      <c r="F1246" s="7">
        <f t="shared" si="190"/>
        <v>7.7862994932760277E-2</v>
      </c>
      <c r="I1246" s="10">
        <v>1244</v>
      </c>
      <c r="J1246" s="8">
        <f t="shared" si="191"/>
        <v>8.0671569694210979E-2</v>
      </c>
      <c r="K1246" s="8">
        <f t="shared" si="191"/>
        <v>7.9128172946273084E-2</v>
      </c>
      <c r="L1246" s="8">
        <f t="shared" si="191"/>
        <v>7.9894815546277143E-2</v>
      </c>
      <c r="M1246" s="8">
        <f t="shared" si="186"/>
        <v>7.9362994932760278E-2</v>
      </c>
      <c r="P1246">
        <v>1244</v>
      </c>
      <c r="Q1246" s="8">
        <f t="shared" si="192"/>
        <v>7.7671569694210976E-2</v>
      </c>
      <c r="R1246" s="8">
        <f t="shared" si="192"/>
        <v>7.6128172946273082E-2</v>
      </c>
      <c r="S1246" s="8">
        <f t="shared" si="192"/>
        <v>7.689481554627714E-2</v>
      </c>
      <c r="T1246" s="8">
        <f t="shared" si="187"/>
        <v>7.6362994932760275E-2</v>
      </c>
      <c r="W1246">
        <v>1244</v>
      </c>
      <c r="X1246" s="4">
        <f t="shared" si="185"/>
        <v>7.8881817703031681E-2</v>
      </c>
      <c r="Y1246" s="4">
        <f t="shared" si="183"/>
        <v>7.808633640527575E-2</v>
      </c>
      <c r="Z1246" s="4">
        <f t="shared" si="184"/>
        <v>7.7542040601656606E-2</v>
      </c>
    </row>
    <row r="1247" spans="1:26" x14ac:dyDescent="0.25">
      <c r="A1247" s="16">
        <f t="shared" si="193"/>
        <v>44780</v>
      </c>
      <c r="B1247">
        <f>+'[2]Ejercicio 1'!E1464</f>
        <v>1245</v>
      </c>
      <c r="C1247" s="5">
        <v>7.9171296835551727E-2</v>
      </c>
      <c r="D1247" s="4">
        <f t="shared" si="188"/>
        <v>7.762791058862531E-2</v>
      </c>
      <c r="E1247" s="6">
        <f t="shared" si="189"/>
        <v>7.8394547989635688E-2</v>
      </c>
      <c r="F1247" s="7">
        <f t="shared" si="190"/>
        <v>7.7862730986275608E-2</v>
      </c>
      <c r="I1247" s="10">
        <v>1245</v>
      </c>
      <c r="J1247" s="8">
        <f t="shared" si="191"/>
        <v>8.0671296835551728E-2</v>
      </c>
      <c r="K1247" s="8">
        <f t="shared" si="191"/>
        <v>7.9127910588625311E-2</v>
      </c>
      <c r="L1247" s="8">
        <f t="shared" si="191"/>
        <v>7.9894547989635689E-2</v>
      </c>
      <c r="M1247" s="8">
        <f t="shared" si="186"/>
        <v>7.9362730986275609E-2</v>
      </c>
      <c r="P1247">
        <v>1245</v>
      </c>
      <c r="Q1247" s="8">
        <f t="shared" si="192"/>
        <v>7.7671296835551726E-2</v>
      </c>
      <c r="R1247" s="8">
        <f t="shared" si="192"/>
        <v>7.6127910588625308E-2</v>
      </c>
      <c r="S1247" s="8">
        <f t="shared" si="192"/>
        <v>7.6894547989635686E-2</v>
      </c>
      <c r="T1247" s="8">
        <f t="shared" si="187"/>
        <v>7.6362730986275607E-2</v>
      </c>
      <c r="W1247">
        <v>1245</v>
      </c>
      <c r="X1247" s="4">
        <f t="shared" si="185"/>
        <v>7.8881272027459259E-2</v>
      </c>
      <c r="Y1247" s="4">
        <f t="shared" ref="Y1247:Y1310" si="194">Tasa_Fwd(E1156,B1156,E1247,B1247,91)</f>
        <v>7.8085801293600335E-2</v>
      </c>
      <c r="Z1247" s="4">
        <f t="shared" si="184"/>
        <v>7.7541512679758992E-2</v>
      </c>
    </row>
    <row r="1248" spans="1:26" x14ac:dyDescent="0.25">
      <c r="A1248" s="16">
        <f t="shared" si="193"/>
        <v>44781</v>
      </c>
      <c r="B1248">
        <f>+'[2]Ejercicio 1'!E1465</f>
        <v>1246</v>
      </c>
      <c r="C1248" s="5">
        <v>7.9171023976892463E-2</v>
      </c>
      <c r="D1248" s="4">
        <f t="shared" si="188"/>
        <v>7.7627648230942384E-2</v>
      </c>
      <c r="E1248" s="6">
        <f t="shared" si="189"/>
        <v>7.8394280432977539E-2</v>
      </c>
      <c r="F1248" s="7">
        <f t="shared" si="190"/>
        <v>7.7862467039759534E-2</v>
      </c>
      <c r="I1248" s="10">
        <v>1246</v>
      </c>
      <c r="J1248" s="8">
        <f t="shared" si="191"/>
        <v>8.0671023976892464E-2</v>
      </c>
      <c r="K1248" s="8">
        <f t="shared" si="191"/>
        <v>7.9127648230942385E-2</v>
      </c>
      <c r="L1248" s="8">
        <f t="shared" si="191"/>
        <v>7.9894280432977541E-2</v>
      </c>
      <c r="M1248" s="8">
        <f t="shared" si="186"/>
        <v>7.9362467039759535E-2</v>
      </c>
      <c r="P1248">
        <v>1246</v>
      </c>
      <c r="Q1248" s="8">
        <f t="shared" si="192"/>
        <v>7.7671023976892462E-2</v>
      </c>
      <c r="R1248" s="8">
        <f t="shared" si="192"/>
        <v>7.6127648230942382E-2</v>
      </c>
      <c r="S1248" s="8">
        <f t="shared" si="192"/>
        <v>7.6894280432977538E-2</v>
      </c>
      <c r="T1248" s="8">
        <f t="shared" si="187"/>
        <v>7.6362467039759532E-2</v>
      </c>
      <c r="W1248">
        <v>1246</v>
      </c>
      <c r="X1248" s="4">
        <f t="shared" si="185"/>
        <v>7.8880726351922864E-2</v>
      </c>
      <c r="Y1248" s="4">
        <f t="shared" si="194"/>
        <v>7.8085266181912624E-2</v>
      </c>
      <c r="Z1248" s="4">
        <f t="shared" ref="Z1248:Z1311" si="195">Tasa_Fwd(F1220,B1220,F1248,B1248,28)</f>
        <v>7.7540984757652962E-2</v>
      </c>
    </row>
    <row r="1249" spans="1:26" x14ac:dyDescent="0.25">
      <c r="A1249" s="16">
        <f t="shared" si="193"/>
        <v>44782</v>
      </c>
      <c r="B1249">
        <f>+'[2]Ejercicio 1'!E1466</f>
        <v>1247</v>
      </c>
      <c r="C1249" s="5">
        <v>7.9170751118233212E-2</v>
      </c>
      <c r="D1249" s="4">
        <f t="shared" si="188"/>
        <v>7.7627385873224541E-2</v>
      </c>
      <c r="E1249" s="6">
        <f t="shared" si="189"/>
        <v>7.8394012876300948E-2</v>
      </c>
      <c r="F1249" s="7">
        <f t="shared" si="190"/>
        <v>7.7862203093214913E-2</v>
      </c>
      <c r="I1249" s="10">
        <v>1247</v>
      </c>
      <c r="J1249" s="8">
        <f t="shared" si="191"/>
        <v>8.0670751118233214E-2</v>
      </c>
      <c r="K1249" s="8">
        <f t="shared" si="191"/>
        <v>7.9127385873224543E-2</v>
      </c>
      <c r="L1249" s="8">
        <f t="shared" si="191"/>
        <v>7.9894012876300949E-2</v>
      </c>
      <c r="M1249" s="8">
        <f t="shared" si="186"/>
        <v>7.9362203093214914E-2</v>
      </c>
      <c r="P1249">
        <v>1247</v>
      </c>
      <c r="Q1249" s="8">
        <f t="shared" si="192"/>
        <v>7.7670751118233211E-2</v>
      </c>
      <c r="R1249" s="8">
        <f t="shared" si="192"/>
        <v>7.612738587322454E-2</v>
      </c>
      <c r="S1249" s="8">
        <f t="shared" si="192"/>
        <v>7.6894012876300946E-2</v>
      </c>
      <c r="T1249" s="8">
        <f t="shared" si="187"/>
        <v>7.6362203093214912E-2</v>
      </c>
      <c r="W1249">
        <v>1247</v>
      </c>
      <c r="X1249" s="4">
        <f t="shared" si="185"/>
        <v>7.8880180676419401E-2</v>
      </c>
      <c r="Y1249" s="4">
        <f t="shared" si="194"/>
        <v>7.8084731070166946E-2</v>
      </c>
      <c r="Z1249" s="4">
        <f t="shared" si="195"/>
        <v>7.7540456835586899E-2</v>
      </c>
    </row>
    <row r="1250" spans="1:26" x14ac:dyDescent="0.25">
      <c r="A1250" s="16">
        <f t="shared" si="193"/>
        <v>44783</v>
      </c>
      <c r="B1250">
        <f>+'[2]Ejercicio 1'!E1467</f>
        <v>1248</v>
      </c>
      <c r="C1250" s="5">
        <v>7.9170478259573948E-2</v>
      </c>
      <c r="D1250" s="4">
        <f t="shared" si="188"/>
        <v>7.7627123515472171E-2</v>
      </c>
      <c r="E1250" s="6">
        <f t="shared" si="189"/>
        <v>7.8393745319606786E-2</v>
      </c>
      <c r="F1250" s="7">
        <f t="shared" si="190"/>
        <v>7.7861939146638887E-2</v>
      </c>
      <c r="I1250" s="10">
        <v>1248</v>
      </c>
      <c r="J1250" s="8">
        <f t="shared" si="191"/>
        <v>8.0670478259573949E-2</v>
      </c>
      <c r="K1250" s="8">
        <f t="shared" si="191"/>
        <v>7.9127123515472172E-2</v>
      </c>
      <c r="L1250" s="8">
        <f t="shared" si="191"/>
        <v>7.9893745319606788E-2</v>
      </c>
      <c r="M1250" s="8">
        <f t="shared" si="186"/>
        <v>7.9361939146638888E-2</v>
      </c>
      <c r="P1250">
        <v>1248</v>
      </c>
      <c r="Q1250" s="8">
        <f t="shared" si="192"/>
        <v>7.7670478259573947E-2</v>
      </c>
      <c r="R1250" s="8">
        <f t="shared" si="192"/>
        <v>7.612712351547217E-2</v>
      </c>
      <c r="S1250" s="8">
        <f t="shared" si="192"/>
        <v>7.6893745319606785E-2</v>
      </c>
      <c r="T1250" s="8">
        <f t="shared" si="187"/>
        <v>7.6361939146638885E-2</v>
      </c>
      <c r="W1250">
        <v>1248</v>
      </c>
      <c r="X1250" s="4">
        <f t="shared" si="185"/>
        <v>7.8879635000955017E-2</v>
      </c>
      <c r="Y1250" s="4">
        <f t="shared" si="194"/>
        <v>7.8084195958397551E-2</v>
      </c>
      <c r="Z1250" s="4">
        <f t="shared" si="195"/>
        <v>7.753992891331242E-2</v>
      </c>
    </row>
    <row r="1251" spans="1:26" x14ac:dyDescent="0.25">
      <c r="A1251" s="16">
        <f t="shared" si="193"/>
        <v>44784</v>
      </c>
      <c r="B1251">
        <f>+'[2]Ejercicio 1'!E1468</f>
        <v>1249</v>
      </c>
      <c r="C1251" s="5">
        <v>7.9170205400914698E-2</v>
      </c>
      <c r="D1251" s="4">
        <f t="shared" si="188"/>
        <v>7.7626861157685065E-2</v>
      </c>
      <c r="E1251" s="6">
        <f t="shared" si="189"/>
        <v>7.8393477762895056E-2</v>
      </c>
      <c r="F1251" s="7">
        <f t="shared" si="190"/>
        <v>7.7861675200034314E-2</v>
      </c>
      <c r="I1251" s="10">
        <v>1249</v>
      </c>
      <c r="J1251" s="8">
        <f t="shared" si="191"/>
        <v>8.0670205400914699E-2</v>
      </c>
      <c r="K1251" s="8">
        <f t="shared" si="191"/>
        <v>7.9126861157685066E-2</v>
      </c>
      <c r="L1251" s="8">
        <f t="shared" si="191"/>
        <v>7.9893477762895057E-2</v>
      </c>
      <c r="M1251" s="8">
        <f t="shared" si="186"/>
        <v>7.9361675200034315E-2</v>
      </c>
      <c r="P1251">
        <v>1249</v>
      </c>
      <c r="Q1251" s="8">
        <f t="shared" si="192"/>
        <v>7.7670205400914696E-2</v>
      </c>
      <c r="R1251" s="8">
        <f t="shared" si="192"/>
        <v>7.6126861157685063E-2</v>
      </c>
      <c r="S1251" s="8">
        <f t="shared" si="192"/>
        <v>7.6893477762895054E-2</v>
      </c>
      <c r="T1251" s="8">
        <f t="shared" si="187"/>
        <v>7.6361675200034312E-2</v>
      </c>
      <c r="W1251">
        <v>1249</v>
      </c>
      <c r="X1251" s="4">
        <f t="shared" si="185"/>
        <v>7.8879089325529742E-2</v>
      </c>
      <c r="Y1251" s="4">
        <f t="shared" si="194"/>
        <v>7.8083660846591255E-2</v>
      </c>
      <c r="Z1251" s="4">
        <f t="shared" si="195"/>
        <v>7.7539400990958018E-2</v>
      </c>
    </row>
    <row r="1252" spans="1:26" x14ac:dyDescent="0.25">
      <c r="A1252" s="16">
        <f t="shared" si="193"/>
        <v>44785</v>
      </c>
      <c r="B1252">
        <f>+'[2]Ejercicio 1'!E1469</f>
        <v>1250</v>
      </c>
      <c r="C1252" s="5">
        <v>7.9169932542255433E-2</v>
      </c>
      <c r="D1252" s="4">
        <f t="shared" si="188"/>
        <v>7.7626598799863042E-2</v>
      </c>
      <c r="E1252" s="6">
        <f t="shared" si="189"/>
        <v>7.8393210206164882E-2</v>
      </c>
      <c r="F1252" s="7">
        <f t="shared" si="190"/>
        <v>7.7861411253401194E-2</v>
      </c>
      <c r="I1252" s="10">
        <v>1250</v>
      </c>
      <c r="J1252" s="8">
        <f t="shared" si="191"/>
        <v>8.0669932542255435E-2</v>
      </c>
      <c r="K1252" s="8">
        <f t="shared" si="191"/>
        <v>7.9126598799863043E-2</v>
      </c>
      <c r="L1252" s="8">
        <f t="shared" si="191"/>
        <v>7.9893210206164883E-2</v>
      </c>
      <c r="M1252" s="8">
        <f t="shared" si="186"/>
        <v>7.9361411253401196E-2</v>
      </c>
      <c r="P1252">
        <v>1250</v>
      </c>
      <c r="Q1252" s="8">
        <f t="shared" si="192"/>
        <v>7.7669932542255432E-2</v>
      </c>
      <c r="R1252" s="8">
        <f t="shared" si="192"/>
        <v>7.6126598799863041E-2</v>
      </c>
      <c r="S1252" s="8">
        <f t="shared" si="192"/>
        <v>7.689321020616488E-2</v>
      </c>
      <c r="T1252" s="8">
        <f t="shared" si="187"/>
        <v>7.6361411253401193E-2</v>
      </c>
      <c r="W1252">
        <v>1250</v>
      </c>
      <c r="X1252" s="4">
        <f t="shared" si="185"/>
        <v>7.8878543650137828E-2</v>
      </c>
      <c r="Y1252" s="4">
        <f t="shared" si="194"/>
        <v>7.8083125734738398E-2</v>
      </c>
      <c r="Z1252" s="4">
        <f t="shared" si="195"/>
        <v>7.7538873068643585E-2</v>
      </c>
    </row>
    <row r="1253" spans="1:26" x14ac:dyDescent="0.25">
      <c r="A1253" s="16">
        <f t="shared" si="193"/>
        <v>44786</v>
      </c>
      <c r="B1253">
        <f>+'[2]Ejercicio 1'!E1470</f>
        <v>1251</v>
      </c>
      <c r="C1253" s="5">
        <v>7.9169659683596183E-2</v>
      </c>
      <c r="D1253" s="4">
        <f t="shared" si="188"/>
        <v>7.7626336442006297E-2</v>
      </c>
      <c r="E1253" s="6">
        <f t="shared" si="189"/>
        <v>7.8392942649418013E-2</v>
      </c>
      <c r="F1253" s="7">
        <f t="shared" si="190"/>
        <v>7.7861147306736669E-2</v>
      </c>
      <c r="I1253" s="10">
        <v>1251</v>
      </c>
      <c r="J1253" s="8">
        <f t="shared" si="191"/>
        <v>8.0669659683596184E-2</v>
      </c>
      <c r="K1253" s="8">
        <f t="shared" si="191"/>
        <v>7.9126336442006298E-2</v>
      </c>
      <c r="L1253" s="8">
        <f t="shared" si="191"/>
        <v>7.9892942649418014E-2</v>
      </c>
      <c r="M1253" s="8">
        <f t="shared" si="186"/>
        <v>7.9361147306736671E-2</v>
      </c>
      <c r="P1253">
        <v>1251</v>
      </c>
      <c r="Q1253" s="8">
        <f t="shared" si="192"/>
        <v>7.7669659683596182E-2</v>
      </c>
      <c r="R1253" s="8">
        <f t="shared" si="192"/>
        <v>7.6126336442006295E-2</v>
      </c>
      <c r="S1253" s="8">
        <f t="shared" si="192"/>
        <v>7.6892942649418011E-2</v>
      </c>
      <c r="T1253" s="8">
        <f t="shared" si="187"/>
        <v>7.6361147306736668E-2</v>
      </c>
      <c r="W1253">
        <v>1251</v>
      </c>
      <c r="X1253" s="4">
        <f t="shared" si="185"/>
        <v>7.8877997974782815E-2</v>
      </c>
      <c r="Y1253" s="4">
        <f t="shared" si="194"/>
        <v>7.8082590622873246E-2</v>
      </c>
      <c r="Z1253" s="4">
        <f t="shared" si="195"/>
        <v>7.7538345146243512E-2</v>
      </c>
    </row>
    <row r="1254" spans="1:26" x14ac:dyDescent="0.25">
      <c r="A1254" s="16">
        <f t="shared" si="193"/>
        <v>44787</v>
      </c>
      <c r="B1254">
        <f>+'[2]Ejercicio 1'!E1471</f>
        <v>1252</v>
      </c>
      <c r="C1254" s="5">
        <v>7.9169386824936919E-2</v>
      </c>
      <c r="D1254" s="4">
        <f t="shared" si="188"/>
        <v>7.7626074084114816E-2</v>
      </c>
      <c r="E1254" s="6">
        <f t="shared" si="189"/>
        <v>7.83926750926527E-2</v>
      </c>
      <c r="F1254" s="7">
        <f t="shared" si="190"/>
        <v>7.7860883360043598E-2</v>
      </c>
      <c r="I1254" s="10">
        <v>1252</v>
      </c>
      <c r="J1254" s="8">
        <f t="shared" si="191"/>
        <v>8.066938682493692E-2</v>
      </c>
      <c r="K1254" s="8">
        <f t="shared" si="191"/>
        <v>7.9126074084114817E-2</v>
      </c>
      <c r="L1254" s="8">
        <f t="shared" si="191"/>
        <v>7.9892675092652701E-2</v>
      </c>
      <c r="M1254" s="8">
        <f t="shared" si="186"/>
        <v>7.9360883360043599E-2</v>
      </c>
      <c r="P1254">
        <v>1252</v>
      </c>
      <c r="Q1254" s="8">
        <f t="shared" si="192"/>
        <v>7.7669386824936917E-2</v>
      </c>
      <c r="R1254" s="8">
        <f t="shared" si="192"/>
        <v>7.6126074084114814E-2</v>
      </c>
      <c r="S1254" s="8">
        <f t="shared" si="192"/>
        <v>7.6892675092652699E-2</v>
      </c>
      <c r="T1254" s="8">
        <f t="shared" si="187"/>
        <v>7.6360883360043597E-2</v>
      </c>
      <c r="W1254">
        <v>1252</v>
      </c>
      <c r="X1254" s="4">
        <f t="shared" si="185"/>
        <v>7.8877452299463829E-2</v>
      </c>
      <c r="Y1254" s="4">
        <f t="shared" si="194"/>
        <v>7.8082055510950127E-2</v>
      </c>
      <c r="Z1254" s="4">
        <f t="shared" si="195"/>
        <v>7.7537817223635022E-2</v>
      </c>
    </row>
    <row r="1255" spans="1:26" x14ac:dyDescent="0.25">
      <c r="A1255" s="16">
        <f t="shared" si="193"/>
        <v>44788</v>
      </c>
      <c r="B1255">
        <f>+'[2]Ejercicio 1'!E1472</f>
        <v>1253</v>
      </c>
      <c r="C1255" s="5">
        <v>7.9169113966277668E-2</v>
      </c>
      <c r="D1255" s="4">
        <f t="shared" si="188"/>
        <v>7.7625811726188002E-2</v>
      </c>
      <c r="E1255" s="6">
        <f t="shared" si="189"/>
        <v>7.8392407535869804E-2</v>
      </c>
      <c r="F1255" s="7">
        <f t="shared" si="190"/>
        <v>7.7860619413319121E-2</v>
      </c>
      <c r="I1255" s="10">
        <v>1253</v>
      </c>
      <c r="J1255" s="8">
        <f t="shared" si="191"/>
        <v>8.066911396627767E-2</v>
      </c>
      <c r="K1255" s="8">
        <f t="shared" si="191"/>
        <v>7.9125811726188003E-2</v>
      </c>
      <c r="L1255" s="8">
        <f t="shared" si="191"/>
        <v>7.9892407535869805E-2</v>
      </c>
      <c r="M1255" s="8">
        <f t="shared" si="186"/>
        <v>7.9360619413319122E-2</v>
      </c>
      <c r="P1255">
        <v>1253</v>
      </c>
      <c r="Q1255" s="8">
        <f t="shared" si="192"/>
        <v>7.7669113966277667E-2</v>
      </c>
      <c r="R1255" s="8">
        <f t="shared" si="192"/>
        <v>7.6125811726188E-2</v>
      </c>
      <c r="S1255" s="8">
        <f t="shared" si="192"/>
        <v>7.6892407535869803E-2</v>
      </c>
      <c r="T1255" s="8">
        <f t="shared" si="187"/>
        <v>7.636061941331912E-2</v>
      </c>
      <c r="W1255">
        <v>1253</v>
      </c>
      <c r="X1255" s="4">
        <f t="shared" si="185"/>
        <v>7.8876906624176887E-2</v>
      </c>
      <c r="Y1255" s="4">
        <f t="shared" si="194"/>
        <v>7.808152039900329E-2</v>
      </c>
      <c r="Z1255" s="4">
        <f t="shared" si="195"/>
        <v>7.7537289300940893E-2</v>
      </c>
    </row>
    <row r="1256" spans="1:26" x14ac:dyDescent="0.25">
      <c r="A1256" s="16">
        <f t="shared" si="193"/>
        <v>44789</v>
      </c>
      <c r="B1256">
        <f>+'[2]Ejercicio 1'!E1473</f>
        <v>1254</v>
      </c>
      <c r="C1256" s="5">
        <v>7.9168841107618418E-2</v>
      </c>
      <c r="D1256" s="4">
        <f t="shared" si="188"/>
        <v>7.7625549368226868E-2</v>
      </c>
      <c r="E1256" s="6">
        <f t="shared" si="189"/>
        <v>7.8392139979069353E-2</v>
      </c>
      <c r="F1256" s="7">
        <f t="shared" si="190"/>
        <v>7.7860355466566097E-2</v>
      </c>
      <c r="I1256" s="10">
        <v>1254</v>
      </c>
      <c r="J1256" s="8">
        <f t="shared" si="191"/>
        <v>8.0668841107618419E-2</v>
      </c>
      <c r="K1256" s="8">
        <f t="shared" si="191"/>
        <v>7.9125549368226869E-2</v>
      </c>
      <c r="L1256" s="8">
        <f t="shared" si="191"/>
        <v>7.9892139979069354E-2</v>
      </c>
      <c r="M1256" s="8">
        <f t="shared" si="186"/>
        <v>7.9360355466566099E-2</v>
      </c>
      <c r="P1256">
        <v>1254</v>
      </c>
      <c r="Q1256" s="8">
        <f t="shared" si="192"/>
        <v>7.7668841107618417E-2</v>
      </c>
      <c r="R1256" s="8">
        <f t="shared" si="192"/>
        <v>7.6125549368226866E-2</v>
      </c>
      <c r="S1256" s="8">
        <f t="shared" si="192"/>
        <v>7.6892139979069352E-2</v>
      </c>
      <c r="T1256" s="8">
        <f t="shared" si="187"/>
        <v>7.6360355466566096E-2</v>
      </c>
      <c r="W1256">
        <v>1254</v>
      </c>
      <c r="X1256" s="4">
        <f t="shared" si="185"/>
        <v>7.8876360948930357E-2</v>
      </c>
      <c r="Y1256" s="4">
        <f t="shared" si="194"/>
        <v>7.8080985287021301E-2</v>
      </c>
      <c r="Z1256" s="4">
        <f t="shared" si="195"/>
        <v>7.7536761378166827E-2</v>
      </c>
    </row>
    <row r="1257" spans="1:26" x14ac:dyDescent="0.25">
      <c r="A1257" s="16">
        <f t="shared" si="193"/>
        <v>44790</v>
      </c>
      <c r="B1257">
        <f>+'[2]Ejercicio 1'!E1474</f>
        <v>1255</v>
      </c>
      <c r="C1257" s="5">
        <v>7.9168568248959154E-2</v>
      </c>
      <c r="D1257" s="4">
        <f t="shared" si="188"/>
        <v>7.7625287010231012E-2</v>
      </c>
      <c r="E1257" s="6">
        <f t="shared" si="189"/>
        <v>7.8391872422251332E-2</v>
      </c>
      <c r="F1257" s="7">
        <f t="shared" si="190"/>
        <v>7.7860091519784527E-2</v>
      </c>
      <c r="I1257" s="10">
        <v>1255</v>
      </c>
      <c r="J1257" s="8">
        <f t="shared" si="191"/>
        <v>8.0668568248959155E-2</v>
      </c>
      <c r="K1257" s="8">
        <f t="shared" si="191"/>
        <v>7.9125287010231013E-2</v>
      </c>
      <c r="L1257" s="8">
        <f t="shared" si="191"/>
        <v>7.9891872422251334E-2</v>
      </c>
      <c r="M1257" s="8">
        <f t="shared" si="186"/>
        <v>7.9360091519784529E-2</v>
      </c>
      <c r="P1257">
        <v>1255</v>
      </c>
      <c r="Q1257" s="8">
        <f t="shared" si="192"/>
        <v>7.7668568248959152E-2</v>
      </c>
      <c r="R1257" s="8">
        <f t="shared" si="192"/>
        <v>7.612528701023101E-2</v>
      </c>
      <c r="S1257" s="8">
        <f t="shared" si="192"/>
        <v>7.6891872422251331E-2</v>
      </c>
      <c r="T1257" s="8">
        <f t="shared" si="187"/>
        <v>7.6360091519784526E-2</v>
      </c>
      <c r="W1257">
        <v>1255</v>
      </c>
      <c r="X1257" s="4">
        <f t="shared" si="185"/>
        <v>7.8875815273722047E-2</v>
      </c>
      <c r="Y1257" s="4">
        <f t="shared" si="194"/>
        <v>7.8080450175002439E-2</v>
      </c>
      <c r="Z1257" s="4">
        <f t="shared" si="195"/>
        <v>7.7536233455435574E-2</v>
      </c>
    </row>
    <row r="1258" spans="1:26" x14ac:dyDescent="0.25">
      <c r="A1258" s="16">
        <f t="shared" si="193"/>
        <v>44791</v>
      </c>
      <c r="B1258">
        <f>+'[2]Ejercicio 1'!E1475</f>
        <v>1256</v>
      </c>
      <c r="C1258" s="5">
        <v>7.9168295390299903E-2</v>
      </c>
      <c r="D1258" s="4">
        <f t="shared" si="188"/>
        <v>7.7625024652200225E-2</v>
      </c>
      <c r="E1258" s="6">
        <f t="shared" si="189"/>
        <v>7.8391604865414868E-2</v>
      </c>
      <c r="F1258" s="7">
        <f t="shared" si="190"/>
        <v>7.7859827572974397E-2</v>
      </c>
      <c r="I1258" s="10">
        <v>1256</v>
      </c>
      <c r="J1258" s="8">
        <f t="shared" si="191"/>
        <v>8.0668295390299904E-2</v>
      </c>
      <c r="K1258" s="8">
        <f t="shared" si="191"/>
        <v>7.9125024652200227E-2</v>
      </c>
      <c r="L1258" s="8">
        <f t="shared" si="191"/>
        <v>7.989160486541487E-2</v>
      </c>
      <c r="M1258" s="8">
        <f t="shared" si="186"/>
        <v>7.9359827572974398E-2</v>
      </c>
      <c r="P1258">
        <v>1256</v>
      </c>
      <c r="Q1258" s="8">
        <f t="shared" si="192"/>
        <v>7.7668295390299902E-2</v>
      </c>
      <c r="R1258" s="8">
        <f t="shared" si="192"/>
        <v>7.6125024652200224E-2</v>
      </c>
      <c r="S1258" s="8">
        <f t="shared" si="192"/>
        <v>7.6891604865414867E-2</v>
      </c>
      <c r="T1258" s="8">
        <f t="shared" si="187"/>
        <v>7.6359827572974395E-2</v>
      </c>
      <c r="W1258">
        <v>1256</v>
      </c>
      <c r="X1258" s="4">
        <f t="shared" si="185"/>
        <v>7.8875269598547987E-2</v>
      </c>
      <c r="Y1258" s="4">
        <f t="shared" si="194"/>
        <v>7.807991506294755E-2</v>
      </c>
      <c r="Z1258" s="4">
        <f t="shared" si="195"/>
        <v>7.7535705532621541E-2</v>
      </c>
    </row>
    <row r="1259" spans="1:26" x14ac:dyDescent="0.25">
      <c r="A1259" s="16">
        <f t="shared" si="193"/>
        <v>44792</v>
      </c>
      <c r="B1259">
        <f>+'[2]Ejercicio 1'!E1476</f>
        <v>1257</v>
      </c>
      <c r="C1259" s="5">
        <v>7.9168022531640639E-2</v>
      </c>
      <c r="D1259" s="4">
        <f t="shared" si="188"/>
        <v>7.7624762294134717E-2</v>
      </c>
      <c r="E1259" s="6">
        <f t="shared" si="189"/>
        <v>7.8391337308560835E-2</v>
      </c>
      <c r="F1259" s="7">
        <f t="shared" si="190"/>
        <v>7.7859563626132874E-2</v>
      </c>
      <c r="I1259" s="10">
        <v>1257</v>
      </c>
      <c r="J1259" s="8">
        <f t="shared" si="191"/>
        <v>8.066802253164064E-2</v>
      </c>
      <c r="K1259" s="8">
        <f t="shared" si="191"/>
        <v>7.9124762294134718E-2</v>
      </c>
      <c r="L1259" s="8">
        <f t="shared" si="191"/>
        <v>7.9891337308560836E-2</v>
      </c>
      <c r="M1259" s="8">
        <f t="shared" si="186"/>
        <v>7.9359563626132876E-2</v>
      </c>
      <c r="P1259">
        <v>1257</v>
      </c>
      <c r="Q1259" s="8">
        <f t="shared" si="192"/>
        <v>7.7668022531640638E-2</v>
      </c>
      <c r="R1259" s="8">
        <f t="shared" si="192"/>
        <v>7.6124762294134715E-2</v>
      </c>
      <c r="S1259" s="8">
        <f t="shared" si="192"/>
        <v>7.6891337308560834E-2</v>
      </c>
      <c r="T1259" s="8">
        <f t="shared" si="187"/>
        <v>7.6359563626132873E-2</v>
      </c>
      <c r="W1259">
        <v>1257</v>
      </c>
      <c r="X1259" s="4">
        <f t="shared" si="185"/>
        <v>7.8874723923409509E-2</v>
      </c>
      <c r="Y1259" s="4">
        <f t="shared" si="194"/>
        <v>7.8079379950847863E-2</v>
      </c>
      <c r="Z1259" s="4">
        <f t="shared" si="195"/>
        <v>7.7535177609719008E-2</v>
      </c>
    </row>
    <row r="1260" spans="1:26" x14ac:dyDescent="0.25">
      <c r="A1260" s="16">
        <f t="shared" si="193"/>
        <v>44793</v>
      </c>
      <c r="B1260">
        <f>+'[2]Ejercicio 1'!E1477</f>
        <v>1258</v>
      </c>
      <c r="C1260" s="5">
        <v>7.9167749672981388E-2</v>
      </c>
      <c r="D1260" s="4">
        <f t="shared" si="188"/>
        <v>7.7624499936034472E-2</v>
      </c>
      <c r="E1260" s="6">
        <f t="shared" si="189"/>
        <v>7.8391069751690107E-2</v>
      </c>
      <c r="F1260" s="7">
        <f t="shared" si="190"/>
        <v>7.7859299679259947E-2</v>
      </c>
      <c r="I1260" s="10">
        <v>1258</v>
      </c>
      <c r="J1260" s="8">
        <f t="shared" si="191"/>
        <v>8.066774967298139E-2</v>
      </c>
      <c r="K1260" s="8">
        <f t="shared" si="191"/>
        <v>7.9124499936034473E-2</v>
      </c>
      <c r="L1260" s="8">
        <f t="shared" si="191"/>
        <v>7.9891069751690108E-2</v>
      </c>
      <c r="M1260" s="8">
        <f t="shared" si="186"/>
        <v>7.9359299679259948E-2</v>
      </c>
      <c r="P1260">
        <v>1258</v>
      </c>
      <c r="Q1260" s="8">
        <f t="shared" si="192"/>
        <v>7.7667749672981387E-2</v>
      </c>
      <c r="R1260" s="8">
        <f t="shared" si="192"/>
        <v>7.612449993603447E-2</v>
      </c>
      <c r="S1260" s="8">
        <f t="shared" si="192"/>
        <v>7.6891069751690105E-2</v>
      </c>
      <c r="T1260" s="8">
        <f t="shared" si="187"/>
        <v>7.6359299679259945E-2</v>
      </c>
      <c r="W1260">
        <v>1258</v>
      </c>
      <c r="X1260" s="4">
        <f t="shared" si="185"/>
        <v>7.8874178248307045E-2</v>
      </c>
      <c r="Y1260" s="4">
        <f t="shared" si="194"/>
        <v>7.8078844838734118E-2</v>
      </c>
      <c r="Z1260" s="4">
        <f t="shared" si="195"/>
        <v>7.7534649686610918E-2</v>
      </c>
    </row>
    <row r="1261" spans="1:26" x14ac:dyDescent="0.25">
      <c r="A1261" s="16">
        <f t="shared" si="193"/>
        <v>44794</v>
      </c>
      <c r="B1261">
        <f>+'[2]Ejercicio 1'!E1478</f>
        <v>1259</v>
      </c>
      <c r="C1261" s="5">
        <v>7.9167476814322124E-2</v>
      </c>
      <c r="D1261" s="4">
        <f t="shared" si="188"/>
        <v>7.7624237577898894E-2</v>
      </c>
      <c r="E1261" s="6">
        <f t="shared" si="189"/>
        <v>7.8390802194800061E-2</v>
      </c>
      <c r="F1261" s="7">
        <f t="shared" si="190"/>
        <v>7.7859035732358459E-2</v>
      </c>
      <c r="I1261" s="10">
        <v>1259</v>
      </c>
      <c r="J1261" s="8">
        <f t="shared" si="191"/>
        <v>8.0667476814322125E-2</v>
      </c>
      <c r="K1261" s="8">
        <f t="shared" si="191"/>
        <v>7.9124237577898895E-2</v>
      </c>
      <c r="L1261" s="8">
        <f t="shared" si="191"/>
        <v>7.9890802194800062E-2</v>
      </c>
      <c r="M1261" s="8">
        <f t="shared" si="186"/>
        <v>7.935903573235846E-2</v>
      </c>
      <c r="P1261">
        <v>1259</v>
      </c>
      <c r="Q1261" s="8">
        <f t="shared" si="192"/>
        <v>7.7667476814322123E-2</v>
      </c>
      <c r="R1261" s="8">
        <f t="shared" si="192"/>
        <v>7.6124237577898893E-2</v>
      </c>
      <c r="S1261" s="8">
        <f t="shared" si="192"/>
        <v>7.6890802194800059E-2</v>
      </c>
      <c r="T1261" s="8">
        <f t="shared" si="187"/>
        <v>7.6359035732358457E-2</v>
      </c>
      <c r="W1261">
        <v>1259</v>
      </c>
      <c r="X1261" s="4">
        <f t="shared" si="185"/>
        <v>7.88736325732384E-2</v>
      </c>
      <c r="Y1261" s="4">
        <f t="shared" si="194"/>
        <v>7.8078309726562406E-2</v>
      </c>
      <c r="Z1261" s="4">
        <f t="shared" si="195"/>
        <v>7.7534121763417188E-2</v>
      </c>
    </row>
    <row r="1262" spans="1:26" x14ac:dyDescent="0.25">
      <c r="A1262" s="16">
        <f t="shared" si="193"/>
        <v>44795</v>
      </c>
      <c r="B1262">
        <f>+'[2]Ejercicio 1'!E1479</f>
        <v>1260</v>
      </c>
      <c r="C1262" s="5">
        <v>7.9167203955662874E-2</v>
      </c>
      <c r="D1262" s="4">
        <f t="shared" si="188"/>
        <v>7.7623975219728997E-2</v>
      </c>
      <c r="E1262" s="6">
        <f t="shared" si="189"/>
        <v>7.8390534637893319E-2</v>
      </c>
      <c r="F1262" s="7">
        <f t="shared" si="190"/>
        <v>7.7858771785428438E-2</v>
      </c>
      <c r="I1262" s="10">
        <v>1260</v>
      </c>
      <c r="J1262" s="8">
        <f t="shared" si="191"/>
        <v>8.0667203955662875E-2</v>
      </c>
      <c r="K1262" s="8">
        <f t="shared" si="191"/>
        <v>7.9123975219728998E-2</v>
      </c>
      <c r="L1262" s="8">
        <f t="shared" si="191"/>
        <v>7.9890534637893321E-2</v>
      </c>
      <c r="M1262" s="8">
        <f t="shared" si="186"/>
        <v>7.9358771785428439E-2</v>
      </c>
      <c r="P1262">
        <v>1260</v>
      </c>
      <c r="Q1262" s="8">
        <f t="shared" si="192"/>
        <v>7.7667203955662872E-2</v>
      </c>
      <c r="R1262" s="8">
        <f t="shared" si="192"/>
        <v>7.6123975219728995E-2</v>
      </c>
      <c r="S1262" s="8">
        <f t="shared" si="192"/>
        <v>7.6890534637893318E-2</v>
      </c>
      <c r="T1262" s="8">
        <f t="shared" si="187"/>
        <v>7.6358771785428436E-2</v>
      </c>
      <c r="W1262">
        <v>1260</v>
      </c>
      <c r="X1262" s="4">
        <f t="shared" si="185"/>
        <v>7.8873086898208405E-2</v>
      </c>
      <c r="Y1262" s="4">
        <f t="shared" si="194"/>
        <v>7.8077774614366977E-2</v>
      </c>
      <c r="Z1262" s="4">
        <f t="shared" si="195"/>
        <v>7.7533593840143522E-2</v>
      </c>
    </row>
    <row r="1263" spans="1:26" x14ac:dyDescent="0.25">
      <c r="A1263" s="16">
        <f t="shared" si="193"/>
        <v>44796</v>
      </c>
      <c r="B1263">
        <f>+'[2]Ejercicio 1'!E1480</f>
        <v>1261</v>
      </c>
      <c r="C1263" s="5">
        <v>7.9166931097003609E-2</v>
      </c>
      <c r="D1263" s="4">
        <f t="shared" si="188"/>
        <v>7.7623712861524169E-2</v>
      </c>
      <c r="E1263" s="6">
        <f t="shared" si="189"/>
        <v>7.8390267080968135E-2</v>
      </c>
      <c r="F1263" s="7">
        <f t="shared" si="190"/>
        <v>7.7858507838469856E-2</v>
      </c>
      <c r="I1263" s="10">
        <v>1261</v>
      </c>
      <c r="J1263" s="8">
        <f t="shared" si="191"/>
        <v>8.0666931097003611E-2</v>
      </c>
      <c r="K1263" s="8">
        <f t="shared" si="191"/>
        <v>7.912371286152417E-2</v>
      </c>
      <c r="L1263" s="8">
        <f t="shared" si="191"/>
        <v>7.9890267080968136E-2</v>
      </c>
      <c r="M1263" s="8">
        <f t="shared" si="186"/>
        <v>7.9358507838469858E-2</v>
      </c>
      <c r="P1263">
        <v>1261</v>
      </c>
      <c r="Q1263" s="8">
        <f t="shared" si="192"/>
        <v>7.7666931097003608E-2</v>
      </c>
      <c r="R1263" s="8">
        <f t="shared" si="192"/>
        <v>7.6123712861524168E-2</v>
      </c>
      <c r="S1263" s="8">
        <f t="shared" si="192"/>
        <v>7.6890267080968133E-2</v>
      </c>
      <c r="T1263" s="8">
        <f t="shared" si="187"/>
        <v>7.6358507838469855E-2</v>
      </c>
      <c r="W1263">
        <v>1261</v>
      </c>
      <c r="X1263" s="4">
        <f t="shared" si="185"/>
        <v>7.8872541223217935E-2</v>
      </c>
      <c r="Y1263" s="4">
        <f t="shared" si="194"/>
        <v>7.8077239502134646E-2</v>
      </c>
      <c r="Z1263" s="4">
        <f t="shared" si="195"/>
        <v>7.7533065916909824E-2</v>
      </c>
    </row>
    <row r="1264" spans="1:26" x14ac:dyDescent="0.25">
      <c r="A1264" s="16">
        <f t="shared" si="193"/>
        <v>44797</v>
      </c>
      <c r="B1264">
        <f>+'[2]Ejercicio 1'!E1481</f>
        <v>1262</v>
      </c>
      <c r="C1264" s="5">
        <v>7.9166658238344359E-2</v>
      </c>
      <c r="D1264" s="4">
        <f t="shared" si="188"/>
        <v>7.7623450503284619E-2</v>
      </c>
      <c r="E1264" s="6">
        <f t="shared" si="189"/>
        <v>7.8389999524026255E-2</v>
      </c>
      <c r="F1264" s="7">
        <f t="shared" si="190"/>
        <v>7.7858243891479884E-2</v>
      </c>
      <c r="I1264" s="10">
        <v>1262</v>
      </c>
      <c r="J1264" s="8">
        <f t="shared" si="191"/>
        <v>8.066665823834436E-2</v>
      </c>
      <c r="K1264" s="8">
        <f t="shared" si="191"/>
        <v>7.912345050328462E-2</v>
      </c>
      <c r="L1264" s="8">
        <f t="shared" si="191"/>
        <v>7.9889999524026256E-2</v>
      </c>
      <c r="M1264" s="8">
        <f t="shared" si="186"/>
        <v>7.9358243891479885E-2</v>
      </c>
      <c r="P1264">
        <v>1262</v>
      </c>
      <c r="Q1264" s="8">
        <f t="shared" si="192"/>
        <v>7.7666658238344358E-2</v>
      </c>
      <c r="R1264" s="8">
        <f t="shared" si="192"/>
        <v>7.6123450503284618E-2</v>
      </c>
      <c r="S1264" s="8">
        <f t="shared" si="192"/>
        <v>7.6889999524026253E-2</v>
      </c>
      <c r="T1264" s="8">
        <f t="shared" si="187"/>
        <v>7.6358243891479882E-2</v>
      </c>
      <c r="W1264">
        <v>1262</v>
      </c>
      <c r="X1264" s="4">
        <f t="shared" si="185"/>
        <v>7.887199554826041E-2</v>
      </c>
      <c r="Y1264" s="4">
        <f t="shared" si="194"/>
        <v>7.8076704389868939E-2</v>
      </c>
      <c r="Z1264" s="4">
        <f t="shared" si="195"/>
        <v>7.7532537993593331E-2</v>
      </c>
    </row>
    <row r="1265" spans="1:26" x14ac:dyDescent="0.25">
      <c r="A1265" s="16">
        <f t="shared" si="193"/>
        <v>44798</v>
      </c>
      <c r="B1265">
        <f>+'[2]Ejercicio 1'!E1482</f>
        <v>1263</v>
      </c>
      <c r="C1265" s="5">
        <v>7.9166385379685095E-2</v>
      </c>
      <c r="D1265" s="4">
        <f t="shared" si="188"/>
        <v>7.7623188145010347E-2</v>
      </c>
      <c r="E1265" s="6">
        <f t="shared" si="189"/>
        <v>7.8389731967065931E-2</v>
      </c>
      <c r="F1265" s="7">
        <f t="shared" si="190"/>
        <v>7.785797994446135E-2</v>
      </c>
      <c r="I1265" s="10">
        <v>1263</v>
      </c>
      <c r="J1265" s="8">
        <f t="shared" si="191"/>
        <v>8.0666385379685096E-2</v>
      </c>
      <c r="K1265" s="8">
        <f t="shared" si="191"/>
        <v>7.9123188145010348E-2</v>
      </c>
      <c r="L1265" s="8">
        <f t="shared" si="191"/>
        <v>7.9889731967065933E-2</v>
      </c>
      <c r="M1265" s="8">
        <f t="shared" si="186"/>
        <v>7.9357979944461352E-2</v>
      </c>
      <c r="P1265">
        <v>1263</v>
      </c>
      <c r="Q1265" s="8">
        <f t="shared" si="192"/>
        <v>7.7666385379685093E-2</v>
      </c>
      <c r="R1265" s="8">
        <f t="shared" si="192"/>
        <v>7.6123188145010345E-2</v>
      </c>
      <c r="S1265" s="8">
        <f t="shared" si="192"/>
        <v>7.688973196706593E-2</v>
      </c>
      <c r="T1265" s="8">
        <f t="shared" si="187"/>
        <v>7.6357979944461349E-2</v>
      </c>
      <c r="W1265">
        <v>1263</v>
      </c>
      <c r="X1265" s="4">
        <f t="shared" si="185"/>
        <v>7.8871449873339328E-2</v>
      </c>
      <c r="Y1265" s="4">
        <f t="shared" si="194"/>
        <v>7.807616927756722E-2</v>
      </c>
      <c r="Z1265" s="4">
        <f t="shared" si="195"/>
        <v>7.7532010070068436E-2</v>
      </c>
    </row>
    <row r="1266" spans="1:26" x14ac:dyDescent="0.25">
      <c r="A1266" s="16">
        <f t="shared" si="193"/>
        <v>44799</v>
      </c>
      <c r="B1266">
        <f>+'[2]Ejercicio 1'!E1483</f>
        <v>1264</v>
      </c>
      <c r="C1266" s="5">
        <v>7.9166112521025844E-2</v>
      </c>
      <c r="D1266" s="4">
        <f t="shared" si="188"/>
        <v>7.7622925786701338E-2</v>
      </c>
      <c r="E1266" s="6">
        <f t="shared" si="189"/>
        <v>7.8389464410088039E-2</v>
      </c>
      <c r="F1266" s="7">
        <f t="shared" si="190"/>
        <v>7.7857715997411425E-2</v>
      </c>
      <c r="I1266" s="10">
        <v>1264</v>
      </c>
      <c r="J1266" s="8">
        <f t="shared" si="191"/>
        <v>8.0666112521025846E-2</v>
      </c>
      <c r="K1266" s="8">
        <f t="shared" si="191"/>
        <v>7.912292578670134E-2</v>
      </c>
      <c r="L1266" s="8">
        <f t="shared" si="191"/>
        <v>7.988946441008804E-2</v>
      </c>
      <c r="M1266" s="8">
        <f t="shared" si="186"/>
        <v>7.9357715997411427E-2</v>
      </c>
      <c r="P1266">
        <v>1264</v>
      </c>
      <c r="Q1266" s="8">
        <f t="shared" si="192"/>
        <v>7.7666112521025843E-2</v>
      </c>
      <c r="R1266" s="8">
        <f t="shared" si="192"/>
        <v>7.6122925786701337E-2</v>
      </c>
      <c r="S1266" s="8">
        <f t="shared" si="192"/>
        <v>7.6889464410088038E-2</v>
      </c>
      <c r="T1266" s="8">
        <f t="shared" si="187"/>
        <v>7.6357715997411424E-2</v>
      </c>
      <c r="W1266">
        <v>1264</v>
      </c>
      <c r="X1266" s="4">
        <f t="shared" si="185"/>
        <v>7.8870904198454272E-2</v>
      </c>
      <c r="Y1266" s="4">
        <f t="shared" si="194"/>
        <v>7.8075634165230362E-2</v>
      </c>
      <c r="Z1266" s="4">
        <f t="shared" si="195"/>
        <v>7.7531482146457886E-2</v>
      </c>
    </row>
    <row r="1267" spans="1:26" x14ac:dyDescent="0.25">
      <c r="A1267" s="16">
        <f t="shared" si="193"/>
        <v>44800</v>
      </c>
      <c r="B1267">
        <f>+'[2]Ejercicio 1'!E1484</f>
        <v>1265</v>
      </c>
      <c r="C1267" s="5">
        <v>7.9165839662366594E-2</v>
      </c>
      <c r="D1267" s="4">
        <f t="shared" si="188"/>
        <v>7.7622663428356997E-2</v>
      </c>
      <c r="E1267" s="6">
        <f t="shared" si="189"/>
        <v>7.8389196853091703E-2</v>
      </c>
      <c r="F1267" s="7">
        <f t="shared" si="190"/>
        <v>7.785745205033294E-2</v>
      </c>
      <c r="I1267" s="10">
        <v>1265</v>
      </c>
      <c r="J1267" s="8">
        <f t="shared" si="191"/>
        <v>8.0665839662366595E-2</v>
      </c>
      <c r="K1267" s="8">
        <f t="shared" si="191"/>
        <v>7.9122663428356999E-2</v>
      </c>
      <c r="L1267" s="8">
        <f t="shared" si="191"/>
        <v>7.9889196853091704E-2</v>
      </c>
      <c r="M1267" s="8">
        <f t="shared" si="186"/>
        <v>7.9357452050332941E-2</v>
      </c>
      <c r="P1267">
        <v>1265</v>
      </c>
      <c r="Q1267" s="8">
        <f t="shared" si="192"/>
        <v>7.7665839662366593E-2</v>
      </c>
      <c r="R1267" s="8">
        <f t="shared" si="192"/>
        <v>7.6122663428356996E-2</v>
      </c>
      <c r="S1267" s="8">
        <f t="shared" si="192"/>
        <v>7.6889196853091701E-2</v>
      </c>
      <c r="T1267" s="8">
        <f t="shared" si="187"/>
        <v>7.6357452050332938E-2</v>
      </c>
      <c r="W1267">
        <v>1265</v>
      </c>
      <c r="X1267" s="4">
        <f t="shared" si="185"/>
        <v>7.8870358523602163E-2</v>
      </c>
      <c r="Y1267" s="4">
        <f t="shared" si="194"/>
        <v>7.8075099052844307E-2</v>
      </c>
      <c r="Z1267" s="4">
        <f t="shared" si="195"/>
        <v>7.7530954222890178E-2</v>
      </c>
    </row>
    <row r="1268" spans="1:26" x14ac:dyDescent="0.25">
      <c r="A1268" s="16">
        <f t="shared" si="193"/>
        <v>44801</v>
      </c>
      <c r="B1268">
        <f>+'[2]Ejercicio 1'!E1485</f>
        <v>1266</v>
      </c>
      <c r="C1268" s="5">
        <v>7.916556680370733E-2</v>
      </c>
      <c r="D1268" s="4">
        <f t="shared" si="188"/>
        <v>7.7622401069978142E-2</v>
      </c>
      <c r="E1268" s="6">
        <f t="shared" si="189"/>
        <v>7.8388929296077797E-2</v>
      </c>
      <c r="F1268" s="7">
        <f t="shared" si="190"/>
        <v>7.7857188103225922E-2</v>
      </c>
      <c r="I1268" s="10">
        <v>1266</v>
      </c>
      <c r="J1268" s="8">
        <f t="shared" si="191"/>
        <v>8.0665566803707331E-2</v>
      </c>
      <c r="K1268" s="8">
        <f t="shared" si="191"/>
        <v>7.9122401069978143E-2</v>
      </c>
      <c r="L1268" s="8">
        <f t="shared" si="191"/>
        <v>7.9888929296077799E-2</v>
      </c>
      <c r="M1268" s="8">
        <f t="shared" si="186"/>
        <v>7.9357188103225923E-2</v>
      </c>
      <c r="P1268">
        <v>1266</v>
      </c>
      <c r="Q1268" s="8">
        <f t="shared" si="192"/>
        <v>7.7665566803707328E-2</v>
      </c>
      <c r="R1268" s="8">
        <f t="shared" si="192"/>
        <v>7.6122401069978141E-2</v>
      </c>
      <c r="S1268" s="8">
        <f t="shared" si="192"/>
        <v>7.6888929296077796E-2</v>
      </c>
      <c r="T1268" s="8">
        <f t="shared" si="187"/>
        <v>7.635718810322592E-2</v>
      </c>
      <c r="W1268">
        <v>1266</v>
      </c>
      <c r="X1268" s="4">
        <f t="shared" si="185"/>
        <v>7.8869812848790008E-2</v>
      </c>
      <c r="Y1268" s="4">
        <f t="shared" si="194"/>
        <v>7.8074563940434535E-2</v>
      </c>
      <c r="Z1268" s="4">
        <f t="shared" si="195"/>
        <v>7.753042629923966E-2</v>
      </c>
    </row>
    <row r="1269" spans="1:26" x14ac:dyDescent="0.25">
      <c r="A1269" s="16">
        <f t="shared" si="193"/>
        <v>44802</v>
      </c>
      <c r="B1269">
        <f>+'[2]Ejercicio 1'!E1486</f>
        <v>1267</v>
      </c>
      <c r="C1269" s="5">
        <v>7.9165293945048079E-2</v>
      </c>
      <c r="D1269" s="4">
        <f t="shared" si="188"/>
        <v>7.7622138711564759E-2</v>
      </c>
      <c r="E1269" s="6">
        <f t="shared" si="189"/>
        <v>7.8388661739047197E-2</v>
      </c>
      <c r="F1269" s="7">
        <f t="shared" si="190"/>
        <v>7.7856924156087484E-2</v>
      </c>
      <c r="I1269" s="10">
        <v>1267</v>
      </c>
      <c r="J1269" s="8">
        <f t="shared" si="191"/>
        <v>8.066529394504808E-2</v>
      </c>
      <c r="K1269" s="8">
        <f t="shared" si="191"/>
        <v>7.912213871156476E-2</v>
      </c>
      <c r="L1269" s="8">
        <f t="shared" si="191"/>
        <v>7.9888661739047198E-2</v>
      </c>
      <c r="M1269" s="8">
        <f t="shared" si="186"/>
        <v>7.9356924156087486E-2</v>
      </c>
      <c r="P1269">
        <v>1267</v>
      </c>
      <c r="Q1269" s="8">
        <f t="shared" si="192"/>
        <v>7.7665293945048078E-2</v>
      </c>
      <c r="R1269" s="8">
        <f t="shared" si="192"/>
        <v>7.6122138711564757E-2</v>
      </c>
      <c r="S1269" s="8">
        <f t="shared" si="192"/>
        <v>7.6888661739047195E-2</v>
      </c>
      <c r="T1269" s="8">
        <f t="shared" si="187"/>
        <v>7.6356924156087483E-2</v>
      </c>
      <c r="W1269">
        <v>1267</v>
      </c>
      <c r="X1269" s="4">
        <f t="shared" si="185"/>
        <v>7.8869267174016516E-2</v>
      </c>
      <c r="Y1269" s="4">
        <f t="shared" si="194"/>
        <v>7.8074028827991387E-2</v>
      </c>
      <c r="Z1269" s="4">
        <f t="shared" si="195"/>
        <v>7.7529898375377895E-2</v>
      </c>
    </row>
    <row r="1270" spans="1:26" x14ac:dyDescent="0.25">
      <c r="A1270" s="16">
        <f t="shared" si="193"/>
        <v>44803</v>
      </c>
      <c r="B1270">
        <f>+'[2]Ejercicio 1'!E1487</f>
        <v>1268</v>
      </c>
      <c r="C1270" s="5">
        <v>7.9165021086388815E-2</v>
      </c>
      <c r="D1270" s="4">
        <f t="shared" si="188"/>
        <v>7.7621876353116445E-2</v>
      </c>
      <c r="E1270" s="6">
        <f t="shared" si="189"/>
        <v>7.8388394181998153E-2</v>
      </c>
      <c r="F1270" s="7">
        <f t="shared" si="190"/>
        <v>7.78566602089205E-2</v>
      </c>
      <c r="I1270" s="10">
        <v>1268</v>
      </c>
      <c r="J1270" s="8">
        <f t="shared" si="191"/>
        <v>8.0665021086388816E-2</v>
      </c>
      <c r="K1270" s="8">
        <f t="shared" si="191"/>
        <v>7.9121876353116447E-2</v>
      </c>
      <c r="L1270" s="8">
        <f t="shared" si="191"/>
        <v>7.9888394181998154E-2</v>
      </c>
      <c r="M1270" s="8">
        <f t="shared" si="186"/>
        <v>7.9356660208920501E-2</v>
      </c>
      <c r="P1270">
        <v>1268</v>
      </c>
      <c r="Q1270" s="8">
        <f t="shared" si="192"/>
        <v>7.7665021086388814E-2</v>
      </c>
      <c r="R1270" s="8">
        <f t="shared" si="192"/>
        <v>7.6121876353116444E-2</v>
      </c>
      <c r="S1270" s="8">
        <f t="shared" si="192"/>
        <v>7.6888394181998151E-2</v>
      </c>
      <c r="T1270" s="8">
        <f t="shared" si="187"/>
        <v>7.6356660208920499E-2</v>
      </c>
      <c r="W1270">
        <v>1268</v>
      </c>
      <c r="X1270" s="4">
        <f t="shared" si="185"/>
        <v>7.8868721499276387E-2</v>
      </c>
      <c r="Y1270" s="4">
        <f t="shared" si="194"/>
        <v>7.8073493715512227E-2</v>
      </c>
      <c r="Z1270" s="4">
        <f t="shared" si="195"/>
        <v>7.7529370451561802E-2</v>
      </c>
    </row>
    <row r="1271" spans="1:26" x14ac:dyDescent="0.25">
      <c r="A1271" s="16">
        <f t="shared" si="193"/>
        <v>44804</v>
      </c>
      <c r="B1271">
        <f>+'[2]Ejercicio 1'!E1488</f>
        <v>1269</v>
      </c>
      <c r="C1271" s="5">
        <v>7.9164748227729564E-2</v>
      </c>
      <c r="D1271" s="4">
        <f t="shared" si="188"/>
        <v>7.7621613994633396E-2</v>
      </c>
      <c r="E1271" s="6">
        <f t="shared" si="189"/>
        <v>7.8388126624931539E-2</v>
      </c>
      <c r="F1271" s="7">
        <f t="shared" si="190"/>
        <v>7.7856396261722124E-2</v>
      </c>
      <c r="I1271" s="10">
        <v>1269</v>
      </c>
      <c r="J1271" s="8">
        <f t="shared" si="191"/>
        <v>8.0664748227729566E-2</v>
      </c>
      <c r="K1271" s="8">
        <f t="shared" si="191"/>
        <v>7.9121613994633397E-2</v>
      </c>
      <c r="L1271" s="8">
        <f t="shared" si="191"/>
        <v>7.9888126624931541E-2</v>
      </c>
      <c r="M1271" s="8">
        <f t="shared" si="186"/>
        <v>7.9356396261722126E-2</v>
      </c>
      <c r="P1271">
        <v>1269</v>
      </c>
      <c r="Q1271" s="8">
        <f t="shared" si="192"/>
        <v>7.7664748227729563E-2</v>
      </c>
      <c r="R1271" s="8">
        <f t="shared" si="192"/>
        <v>7.6121613994633394E-2</v>
      </c>
      <c r="S1271" s="8">
        <f t="shared" si="192"/>
        <v>7.6888126624931538E-2</v>
      </c>
      <c r="T1271" s="8">
        <f t="shared" si="187"/>
        <v>7.6356396261722123E-2</v>
      </c>
      <c r="W1271">
        <v>1269</v>
      </c>
      <c r="X1271" s="4">
        <f t="shared" si="185"/>
        <v>7.8868175824572284E-2</v>
      </c>
      <c r="Y1271" s="4">
        <f t="shared" si="194"/>
        <v>7.8072958602997053E-2</v>
      </c>
      <c r="Z1271" s="4">
        <f t="shared" si="195"/>
        <v>7.7528842527531602E-2</v>
      </c>
    </row>
    <row r="1272" spans="1:26" x14ac:dyDescent="0.25">
      <c r="A1272" s="16">
        <f t="shared" si="193"/>
        <v>44805</v>
      </c>
      <c r="B1272">
        <f>+'[2]Ejercicio 1'!E1489</f>
        <v>1270</v>
      </c>
      <c r="C1272" s="5">
        <v>7.91644753690703E-2</v>
      </c>
      <c r="D1272" s="4">
        <f t="shared" si="188"/>
        <v>7.7621351636115429E-2</v>
      </c>
      <c r="E1272" s="6">
        <f t="shared" si="189"/>
        <v>7.8387859067847371E-2</v>
      </c>
      <c r="F1272" s="7">
        <f t="shared" si="190"/>
        <v>7.7856132314495188E-2</v>
      </c>
      <c r="I1272" s="10">
        <v>1270</v>
      </c>
      <c r="J1272" s="8">
        <f t="shared" si="191"/>
        <v>8.0664475369070301E-2</v>
      </c>
      <c r="K1272" s="8">
        <f t="shared" si="191"/>
        <v>7.9121351636115431E-2</v>
      </c>
      <c r="L1272" s="8">
        <f t="shared" si="191"/>
        <v>7.9887859067847372E-2</v>
      </c>
      <c r="M1272" s="8">
        <f t="shared" si="186"/>
        <v>7.935613231449519E-2</v>
      </c>
      <c r="P1272">
        <v>1270</v>
      </c>
      <c r="Q1272" s="8">
        <f t="shared" si="192"/>
        <v>7.7664475369070299E-2</v>
      </c>
      <c r="R1272" s="8">
        <f t="shared" si="192"/>
        <v>7.6121351636115428E-2</v>
      </c>
      <c r="S1272" s="8">
        <f t="shared" si="192"/>
        <v>7.6887859067847369E-2</v>
      </c>
      <c r="T1272" s="8">
        <f t="shared" si="187"/>
        <v>7.6356132314495187E-2</v>
      </c>
      <c r="W1272">
        <v>1270</v>
      </c>
      <c r="X1272" s="4">
        <f t="shared" si="185"/>
        <v>7.8867630149904638E-2</v>
      </c>
      <c r="Y1272" s="4">
        <f t="shared" si="194"/>
        <v>7.8072423490446741E-2</v>
      </c>
      <c r="Z1272" s="4">
        <f t="shared" si="195"/>
        <v>7.7528314603421453E-2</v>
      </c>
    </row>
    <row r="1273" spans="1:26" x14ac:dyDescent="0.25">
      <c r="A1273" s="16">
        <f t="shared" si="193"/>
        <v>44806</v>
      </c>
      <c r="B1273">
        <f>+'[2]Ejercicio 1'!E1490</f>
        <v>1271</v>
      </c>
      <c r="C1273" s="5">
        <v>7.916420251041105E-2</v>
      </c>
      <c r="D1273" s="4">
        <f t="shared" si="188"/>
        <v>7.7621089277562325E-2</v>
      </c>
      <c r="E1273" s="6">
        <f t="shared" si="189"/>
        <v>7.8387591510744745E-2</v>
      </c>
      <c r="F1273" s="7">
        <f t="shared" si="190"/>
        <v>7.7855868367239706E-2</v>
      </c>
      <c r="I1273" s="10">
        <v>1271</v>
      </c>
      <c r="J1273" s="8">
        <f t="shared" si="191"/>
        <v>8.0664202510411051E-2</v>
      </c>
      <c r="K1273" s="8">
        <f t="shared" si="191"/>
        <v>7.9121089277562326E-2</v>
      </c>
      <c r="L1273" s="8">
        <f t="shared" si="191"/>
        <v>7.9887591510744746E-2</v>
      </c>
      <c r="M1273" s="8">
        <f t="shared" si="186"/>
        <v>7.9355868367239707E-2</v>
      </c>
      <c r="P1273">
        <v>1271</v>
      </c>
      <c r="Q1273" s="8">
        <f t="shared" si="192"/>
        <v>7.7664202510411048E-2</v>
      </c>
      <c r="R1273" s="8">
        <f t="shared" si="192"/>
        <v>7.6121089277562323E-2</v>
      </c>
      <c r="S1273" s="8">
        <f t="shared" si="192"/>
        <v>7.6887591510744743E-2</v>
      </c>
      <c r="T1273" s="8">
        <f t="shared" si="187"/>
        <v>7.6355868367239704E-2</v>
      </c>
      <c r="W1273">
        <v>1271</v>
      </c>
      <c r="X1273" s="4">
        <f t="shared" si="185"/>
        <v>7.8867084475269925E-2</v>
      </c>
      <c r="Y1273" s="4">
        <f t="shared" si="194"/>
        <v>7.8071888377848994E-2</v>
      </c>
      <c r="Z1273" s="4">
        <f t="shared" si="195"/>
        <v>7.752778667935413E-2</v>
      </c>
    </row>
    <row r="1274" spans="1:26" x14ac:dyDescent="0.25">
      <c r="A1274" s="16">
        <f t="shared" si="193"/>
        <v>44807</v>
      </c>
      <c r="B1274">
        <f>+'[2]Ejercicio 1'!E1491</f>
        <v>1272</v>
      </c>
      <c r="C1274" s="5">
        <v>7.9163929651751785E-2</v>
      </c>
      <c r="D1274" s="4">
        <f t="shared" si="188"/>
        <v>7.7620826918974692E-2</v>
      </c>
      <c r="E1274" s="6">
        <f t="shared" si="189"/>
        <v>7.8387323953624549E-2</v>
      </c>
      <c r="F1274" s="7">
        <f t="shared" si="190"/>
        <v>7.7855604419952831E-2</v>
      </c>
      <c r="I1274" s="10">
        <v>1272</v>
      </c>
      <c r="J1274" s="8">
        <f t="shared" si="191"/>
        <v>8.0663929651751787E-2</v>
      </c>
      <c r="K1274" s="8">
        <f t="shared" si="191"/>
        <v>7.9120826918974693E-2</v>
      </c>
      <c r="L1274" s="8">
        <f t="shared" si="191"/>
        <v>7.9887323953624551E-2</v>
      </c>
      <c r="M1274" s="8">
        <f t="shared" si="186"/>
        <v>7.9355604419952833E-2</v>
      </c>
      <c r="P1274">
        <v>1272</v>
      </c>
      <c r="Q1274" s="8">
        <f t="shared" si="192"/>
        <v>7.7663929651751784E-2</v>
      </c>
      <c r="R1274" s="8">
        <f t="shared" si="192"/>
        <v>7.6120826918974691E-2</v>
      </c>
      <c r="S1274" s="8">
        <f t="shared" si="192"/>
        <v>7.6887323953624548E-2</v>
      </c>
      <c r="T1274" s="8">
        <f t="shared" si="187"/>
        <v>7.635560441995283E-2</v>
      </c>
      <c r="W1274">
        <v>1272</v>
      </c>
      <c r="X1274" s="4">
        <f t="shared" ref="X1274:X1337" si="196">Tasa_Fwd(C1092,B1092,C1274,B1274,182)</f>
        <v>7.8866538800674749E-2</v>
      </c>
      <c r="Y1274" s="4">
        <f t="shared" si="194"/>
        <v>7.8071353265227517E-2</v>
      </c>
      <c r="Z1274" s="4">
        <f t="shared" si="195"/>
        <v>7.7527258755078418E-2</v>
      </c>
    </row>
    <row r="1275" spans="1:26" x14ac:dyDescent="0.25">
      <c r="A1275" s="16">
        <f t="shared" si="193"/>
        <v>44808</v>
      </c>
      <c r="B1275">
        <f>+'[2]Ejercicio 1'!E1492</f>
        <v>1273</v>
      </c>
      <c r="C1275" s="5">
        <v>7.9163656793092535E-2</v>
      </c>
      <c r="D1275" s="4">
        <f t="shared" si="188"/>
        <v>7.7620564560352545E-2</v>
      </c>
      <c r="E1275" s="6">
        <f t="shared" si="189"/>
        <v>7.8387056396486784E-2</v>
      </c>
      <c r="F1275" s="7">
        <f t="shared" si="190"/>
        <v>7.7855340472637397E-2</v>
      </c>
      <c r="I1275" s="10">
        <v>1273</v>
      </c>
      <c r="J1275" s="8">
        <f t="shared" si="191"/>
        <v>8.0663656793092536E-2</v>
      </c>
      <c r="K1275" s="8">
        <f t="shared" si="191"/>
        <v>7.9120564560352546E-2</v>
      </c>
      <c r="L1275" s="8">
        <f t="shared" si="191"/>
        <v>7.9887056396486786E-2</v>
      </c>
      <c r="M1275" s="8">
        <f t="shared" si="186"/>
        <v>7.9355340472637398E-2</v>
      </c>
      <c r="P1275">
        <v>1273</v>
      </c>
      <c r="Q1275" s="8">
        <f t="shared" si="192"/>
        <v>7.7663656793092534E-2</v>
      </c>
      <c r="R1275" s="8">
        <f t="shared" si="192"/>
        <v>7.6120564560352544E-2</v>
      </c>
      <c r="S1275" s="8">
        <f t="shared" si="192"/>
        <v>7.6887056396486783E-2</v>
      </c>
      <c r="T1275" s="8">
        <f t="shared" si="187"/>
        <v>7.6355340472637395E-2</v>
      </c>
      <c r="W1275">
        <v>1273</v>
      </c>
      <c r="X1275" s="4">
        <f t="shared" si="196"/>
        <v>7.8865993126117778E-2</v>
      </c>
      <c r="Y1275" s="4">
        <f t="shared" si="194"/>
        <v>7.807081815257004E-2</v>
      </c>
      <c r="Z1275" s="4">
        <f t="shared" si="195"/>
        <v>7.7526730830714194E-2</v>
      </c>
    </row>
    <row r="1276" spans="1:26" x14ac:dyDescent="0.25">
      <c r="A1276" s="16">
        <f t="shared" si="193"/>
        <v>44809</v>
      </c>
      <c r="B1276">
        <f>+'[2]Ejercicio 1'!E1493</f>
        <v>1274</v>
      </c>
      <c r="C1276" s="5">
        <v>7.9163383934433271E-2</v>
      </c>
      <c r="D1276" s="4">
        <f t="shared" si="188"/>
        <v>7.7620302201695468E-2</v>
      </c>
      <c r="E1276" s="6">
        <f t="shared" si="189"/>
        <v>7.838678883933145E-2</v>
      </c>
      <c r="F1276" s="7">
        <f t="shared" si="190"/>
        <v>7.7855076525293415E-2</v>
      </c>
      <c r="I1276" s="10">
        <v>1274</v>
      </c>
      <c r="J1276" s="8">
        <f t="shared" si="191"/>
        <v>8.0663383934433272E-2</v>
      </c>
      <c r="K1276" s="8">
        <f t="shared" si="191"/>
        <v>7.9120302201695469E-2</v>
      </c>
      <c r="L1276" s="8">
        <f t="shared" si="191"/>
        <v>7.9886788839331452E-2</v>
      </c>
      <c r="M1276" s="8">
        <f t="shared" si="186"/>
        <v>7.9355076525293416E-2</v>
      </c>
      <c r="P1276">
        <v>1274</v>
      </c>
      <c r="Q1276" s="8">
        <f t="shared" si="192"/>
        <v>7.7663383934433269E-2</v>
      </c>
      <c r="R1276" s="8">
        <f t="shared" si="192"/>
        <v>7.6120302201695467E-2</v>
      </c>
      <c r="S1276" s="8">
        <f t="shared" si="192"/>
        <v>7.6886788839331449E-2</v>
      </c>
      <c r="T1276" s="8">
        <f t="shared" si="187"/>
        <v>7.6355076525293414E-2</v>
      </c>
      <c r="W1276">
        <v>1274</v>
      </c>
      <c r="X1276" s="4">
        <f t="shared" si="196"/>
        <v>7.8865447451595072E-2</v>
      </c>
      <c r="Y1276" s="4">
        <f t="shared" si="194"/>
        <v>7.8070283039878299E-2</v>
      </c>
      <c r="Z1276" s="4">
        <f t="shared" si="195"/>
        <v>7.75262029063985E-2</v>
      </c>
    </row>
    <row r="1277" spans="1:26" x14ac:dyDescent="0.25">
      <c r="A1277" s="16">
        <f t="shared" si="193"/>
        <v>44810</v>
      </c>
      <c r="B1277">
        <f>+'[2]Ejercicio 1'!E1494</f>
        <v>1275</v>
      </c>
      <c r="C1277" s="5">
        <v>7.916311107577402E-2</v>
      </c>
      <c r="D1277" s="4">
        <f t="shared" si="188"/>
        <v>7.762003984300346E-2</v>
      </c>
      <c r="E1277" s="6">
        <f t="shared" si="189"/>
        <v>7.8386521282158547E-2</v>
      </c>
      <c r="F1277" s="7">
        <f t="shared" si="190"/>
        <v>7.7854812577918028E-2</v>
      </c>
      <c r="I1277" s="10">
        <v>1275</v>
      </c>
      <c r="J1277" s="8">
        <f t="shared" si="191"/>
        <v>8.0663111075774022E-2</v>
      </c>
      <c r="K1277" s="8">
        <f t="shared" si="191"/>
        <v>7.9120039843003462E-2</v>
      </c>
      <c r="L1277" s="8">
        <f t="shared" si="191"/>
        <v>7.9886521282158549E-2</v>
      </c>
      <c r="M1277" s="8">
        <f t="shared" si="186"/>
        <v>7.935481257791803E-2</v>
      </c>
      <c r="P1277">
        <v>1275</v>
      </c>
      <c r="Q1277" s="8">
        <f t="shared" si="192"/>
        <v>7.7663111075774019E-2</v>
      </c>
      <c r="R1277" s="8">
        <f t="shared" si="192"/>
        <v>7.6120039843003459E-2</v>
      </c>
      <c r="S1277" s="8">
        <f t="shared" si="192"/>
        <v>7.6886521282158546E-2</v>
      </c>
      <c r="T1277" s="8">
        <f t="shared" si="187"/>
        <v>7.6354812577918027E-2</v>
      </c>
      <c r="W1277">
        <v>1275</v>
      </c>
      <c r="X1277" s="4">
        <f t="shared" si="196"/>
        <v>7.8864901777108379E-2</v>
      </c>
      <c r="Y1277" s="4">
        <f t="shared" si="194"/>
        <v>7.8069747927150546E-2</v>
      </c>
      <c r="Z1277" s="4">
        <f t="shared" si="195"/>
        <v>7.7525674981868686E-2</v>
      </c>
    </row>
    <row r="1278" spans="1:26" x14ac:dyDescent="0.25">
      <c r="A1278" s="16">
        <f t="shared" si="193"/>
        <v>44811</v>
      </c>
      <c r="B1278">
        <f>+'[2]Ejercicio 1'!E1495</f>
        <v>1276</v>
      </c>
      <c r="C1278" s="5">
        <v>7.9162838217114756E-2</v>
      </c>
      <c r="D1278" s="4">
        <f t="shared" si="188"/>
        <v>7.7619777484276731E-2</v>
      </c>
      <c r="E1278" s="6">
        <f t="shared" si="189"/>
        <v>7.83862537249672E-2</v>
      </c>
      <c r="F1278" s="7">
        <f t="shared" si="190"/>
        <v>7.7854548630514095E-2</v>
      </c>
      <c r="I1278" s="10">
        <v>1276</v>
      </c>
      <c r="J1278" s="8">
        <f t="shared" si="191"/>
        <v>8.0662838217114757E-2</v>
      </c>
      <c r="K1278" s="8">
        <f t="shared" si="191"/>
        <v>7.9119777484276732E-2</v>
      </c>
      <c r="L1278" s="8">
        <f t="shared" si="191"/>
        <v>7.9886253724967202E-2</v>
      </c>
      <c r="M1278" s="8">
        <f t="shared" si="186"/>
        <v>7.9354548630514096E-2</v>
      </c>
      <c r="P1278">
        <v>1276</v>
      </c>
      <c r="Q1278" s="8">
        <f t="shared" si="192"/>
        <v>7.7662838217114755E-2</v>
      </c>
      <c r="R1278" s="8">
        <f t="shared" si="192"/>
        <v>7.6119777484276729E-2</v>
      </c>
      <c r="S1278" s="8">
        <f t="shared" si="192"/>
        <v>7.6886253724967199E-2</v>
      </c>
      <c r="T1278" s="8">
        <f t="shared" si="187"/>
        <v>7.6354548630514094E-2</v>
      </c>
      <c r="W1278">
        <v>1276</v>
      </c>
      <c r="X1278" s="4">
        <f t="shared" si="196"/>
        <v>7.8864356102657698E-2</v>
      </c>
      <c r="Y1278" s="4">
        <f t="shared" si="194"/>
        <v>7.8069212814375358E-2</v>
      </c>
      <c r="Z1278" s="4">
        <f t="shared" si="195"/>
        <v>7.7525147057384558E-2</v>
      </c>
    </row>
    <row r="1279" spans="1:26" x14ac:dyDescent="0.25">
      <c r="A1279" s="16">
        <f t="shared" si="193"/>
        <v>44812</v>
      </c>
      <c r="B1279">
        <f>+'[2]Ejercicio 1'!E1496</f>
        <v>1277</v>
      </c>
      <c r="C1279" s="5">
        <v>7.9162565358455506E-2</v>
      </c>
      <c r="D1279" s="4">
        <f t="shared" si="188"/>
        <v>7.7619515125514862E-2</v>
      </c>
      <c r="E1279" s="6">
        <f t="shared" si="189"/>
        <v>7.8385986167758284E-2</v>
      </c>
      <c r="F1279" s="7">
        <f t="shared" si="190"/>
        <v>7.7854284683078756E-2</v>
      </c>
      <c r="I1279" s="10">
        <v>1277</v>
      </c>
      <c r="J1279" s="8">
        <f t="shared" si="191"/>
        <v>8.0662565358455507E-2</v>
      </c>
      <c r="K1279" s="8">
        <f t="shared" si="191"/>
        <v>7.9119515125514864E-2</v>
      </c>
      <c r="L1279" s="8">
        <f t="shared" si="191"/>
        <v>7.9885986167758286E-2</v>
      </c>
      <c r="M1279" s="8">
        <f t="shared" si="186"/>
        <v>7.9354284683078757E-2</v>
      </c>
      <c r="P1279">
        <v>1277</v>
      </c>
      <c r="Q1279" s="8">
        <f t="shared" si="192"/>
        <v>7.7662565358455504E-2</v>
      </c>
      <c r="R1279" s="8">
        <f t="shared" si="192"/>
        <v>7.6119515125514861E-2</v>
      </c>
      <c r="S1279" s="8">
        <f t="shared" si="192"/>
        <v>7.6885986167758283E-2</v>
      </c>
      <c r="T1279" s="8">
        <f t="shared" si="187"/>
        <v>7.6354284683078755E-2</v>
      </c>
      <c r="W1279">
        <v>1277</v>
      </c>
      <c r="X1279" s="4">
        <f t="shared" si="196"/>
        <v>7.8863810428239964E-2</v>
      </c>
      <c r="Y1279" s="4">
        <f t="shared" si="194"/>
        <v>7.8068677701576453E-2</v>
      </c>
      <c r="Z1279" s="4">
        <f t="shared" si="195"/>
        <v>7.7524619132686323E-2</v>
      </c>
    </row>
    <row r="1280" spans="1:26" x14ac:dyDescent="0.25">
      <c r="A1280" s="16">
        <f t="shared" si="193"/>
        <v>44813</v>
      </c>
      <c r="B1280">
        <f>+'[2]Ejercicio 1'!E1497</f>
        <v>1278</v>
      </c>
      <c r="C1280" s="5">
        <v>7.9162292499796255E-2</v>
      </c>
      <c r="D1280" s="4">
        <f t="shared" si="188"/>
        <v>7.7619252766718674E-2</v>
      </c>
      <c r="E1280" s="6">
        <f t="shared" si="189"/>
        <v>7.8385718610531799E-2</v>
      </c>
      <c r="F1280" s="7">
        <f t="shared" si="190"/>
        <v>7.7854020735617729E-2</v>
      </c>
      <c r="I1280" s="10">
        <v>1278</v>
      </c>
      <c r="J1280" s="8">
        <f t="shared" si="191"/>
        <v>8.0662292499796256E-2</v>
      </c>
      <c r="K1280" s="8">
        <f t="shared" si="191"/>
        <v>7.9119252766718676E-2</v>
      </c>
      <c r="L1280" s="8">
        <f t="shared" si="191"/>
        <v>7.98857186105318E-2</v>
      </c>
      <c r="M1280" s="8">
        <f t="shared" si="186"/>
        <v>7.9354020735617731E-2</v>
      </c>
      <c r="P1280">
        <v>1278</v>
      </c>
      <c r="Q1280" s="8">
        <f t="shared" si="192"/>
        <v>7.7662292499796254E-2</v>
      </c>
      <c r="R1280" s="8">
        <f t="shared" si="192"/>
        <v>7.6119252766718673E-2</v>
      </c>
      <c r="S1280" s="8">
        <f t="shared" si="192"/>
        <v>7.6885718610531797E-2</v>
      </c>
      <c r="T1280" s="8">
        <f t="shared" si="187"/>
        <v>7.6354020735617728E-2</v>
      </c>
      <c r="W1280">
        <v>1278</v>
      </c>
      <c r="X1280" s="4">
        <f t="shared" si="196"/>
        <v>7.8863264753861753E-2</v>
      </c>
      <c r="Y1280" s="4">
        <f t="shared" si="194"/>
        <v>7.8068142588741521E-2</v>
      </c>
      <c r="Z1280" s="4">
        <f t="shared" si="195"/>
        <v>7.7524091208036605E-2</v>
      </c>
    </row>
    <row r="1281" spans="1:26" x14ac:dyDescent="0.25">
      <c r="A1281" s="16">
        <f t="shared" si="193"/>
        <v>44814</v>
      </c>
      <c r="B1281">
        <f>+'[2]Ejercicio 1'!E1498</f>
        <v>1279</v>
      </c>
      <c r="C1281" s="5">
        <v>7.9162019641136991E-2</v>
      </c>
      <c r="D1281" s="4">
        <f t="shared" si="188"/>
        <v>7.7618990407887556E-2</v>
      </c>
      <c r="E1281" s="6">
        <f t="shared" si="189"/>
        <v>7.8385451053287744E-2</v>
      </c>
      <c r="F1281" s="7">
        <f t="shared" si="190"/>
        <v>7.7853756788122438E-2</v>
      </c>
      <c r="I1281" s="10">
        <v>1279</v>
      </c>
      <c r="J1281" s="8">
        <f t="shared" si="191"/>
        <v>8.0662019641136992E-2</v>
      </c>
      <c r="K1281" s="8">
        <f t="shared" si="191"/>
        <v>7.9118990407887557E-2</v>
      </c>
      <c r="L1281" s="8">
        <f t="shared" si="191"/>
        <v>7.9885451053287745E-2</v>
      </c>
      <c r="M1281" s="8">
        <f t="shared" si="186"/>
        <v>7.935375678812244E-2</v>
      </c>
      <c r="P1281">
        <v>1279</v>
      </c>
      <c r="Q1281" s="8">
        <f t="shared" si="192"/>
        <v>7.766201964113699E-2</v>
      </c>
      <c r="R1281" s="8">
        <f t="shared" si="192"/>
        <v>7.6118990407887555E-2</v>
      </c>
      <c r="S1281" s="8">
        <f t="shared" si="192"/>
        <v>7.6885451053287743E-2</v>
      </c>
      <c r="T1281" s="8">
        <f t="shared" si="187"/>
        <v>7.6353756788122437E-2</v>
      </c>
      <c r="W1281">
        <v>1279</v>
      </c>
      <c r="X1281" s="4">
        <f t="shared" si="196"/>
        <v>7.8862719079522622E-2</v>
      </c>
      <c r="Y1281" s="4">
        <f t="shared" si="194"/>
        <v>7.8067607475872353E-2</v>
      </c>
      <c r="Z1281" s="4">
        <f t="shared" si="195"/>
        <v>7.7523563283172781E-2</v>
      </c>
    </row>
    <row r="1282" spans="1:26" x14ac:dyDescent="0.25">
      <c r="A1282" s="16">
        <f t="shared" si="193"/>
        <v>44815</v>
      </c>
      <c r="B1282">
        <f>+'[2]Ejercicio 1'!E1499</f>
        <v>1280</v>
      </c>
      <c r="C1282" s="5">
        <v>7.916174678247774E-2</v>
      </c>
      <c r="D1282" s="4">
        <f t="shared" si="188"/>
        <v>7.7618728049021507E-2</v>
      </c>
      <c r="E1282" s="6">
        <f t="shared" si="189"/>
        <v>7.838518349602612E-2</v>
      </c>
      <c r="F1282" s="7">
        <f t="shared" si="190"/>
        <v>7.785349284060146E-2</v>
      </c>
      <c r="I1282" s="10">
        <v>1280</v>
      </c>
      <c r="J1282" s="8">
        <f t="shared" si="191"/>
        <v>8.0661746782477742E-2</v>
      </c>
      <c r="K1282" s="8">
        <f t="shared" si="191"/>
        <v>7.9118728049021508E-2</v>
      </c>
      <c r="L1282" s="8">
        <f t="shared" si="191"/>
        <v>7.9885183496026121E-2</v>
      </c>
      <c r="M1282" s="8">
        <f t="shared" si="191"/>
        <v>7.9353492840601461E-2</v>
      </c>
      <c r="P1282">
        <v>1280</v>
      </c>
      <c r="Q1282" s="8">
        <f t="shared" si="192"/>
        <v>7.7661746782477739E-2</v>
      </c>
      <c r="R1282" s="8">
        <f t="shared" si="192"/>
        <v>7.6118728049021506E-2</v>
      </c>
      <c r="S1282" s="8">
        <f t="shared" si="192"/>
        <v>7.6885183496026119E-2</v>
      </c>
      <c r="T1282" s="8">
        <f t="shared" si="192"/>
        <v>7.6353492840601458E-2</v>
      </c>
      <c r="W1282">
        <v>1280</v>
      </c>
      <c r="X1282" s="4">
        <f t="shared" si="196"/>
        <v>7.8862173405216882E-2</v>
      </c>
      <c r="Y1282" s="4">
        <f t="shared" si="194"/>
        <v>7.8067072362967158E-2</v>
      </c>
      <c r="Z1282" s="4">
        <f t="shared" si="195"/>
        <v>7.7523035358354642E-2</v>
      </c>
    </row>
    <row r="1283" spans="1:26" x14ac:dyDescent="0.25">
      <c r="A1283" s="16">
        <f t="shared" si="193"/>
        <v>44816</v>
      </c>
      <c r="B1283">
        <f>+'[2]Ejercicio 1'!E1500</f>
        <v>1281</v>
      </c>
      <c r="C1283" s="5">
        <v>7.9161473923818476E-2</v>
      </c>
      <c r="D1283" s="4">
        <f t="shared" ref="D1283:D1346" si="197">+LN((1+C1283*182/360)^(360/182))</f>
        <v>7.7618465690120944E-2</v>
      </c>
      <c r="E1283" s="6">
        <f t="shared" ref="E1283:E1346" si="198">Equivalencia_Tasas(C1283,182,91)</f>
        <v>7.8384915938746053E-2</v>
      </c>
      <c r="F1283" s="7">
        <f t="shared" ref="F1283:F1346" si="199">Equivalencia_Tasas(C1283,182,28)</f>
        <v>7.7853228893049062E-2</v>
      </c>
      <c r="I1283" s="10">
        <v>1281</v>
      </c>
      <c r="J1283" s="8">
        <f t="shared" ref="J1283:M1346" si="200">C1283+$O$1</f>
        <v>8.0661473923818477E-2</v>
      </c>
      <c r="K1283" s="8">
        <f t="shared" si="200"/>
        <v>7.9118465690120945E-2</v>
      </c>
      <c r="L1283" s="8">
        <f t="shared" si="200"/>
        <v>7.9884915938746054E-2</v>
      </c>
      <c r="M1283" s="8">
        <f t="shared" si="200"/>
        <v>7.9353228893049063E-2</v>
      </c>
      <c r="P1283">
        <v>1281</v>
      </c>
      <c r="Q1283" s="8">
        <f t="shared" ref="Q1283:T1346" si="201">C1283-$O$1</f>
        <v>7.7661473923818475E-2</v>
      </c>
      <c r="R1283" s="8">
        <f t="shared" si="201"/>
        <v>7.6118465690120943E-2</v>
      </c>
      <c r="S1283" s="8">
        <f t="shared" si="201"/>
        <v>7.6884915938746051E-2</v>
      </c>
      <c r="T1283" s="8">
        <f t="shared" si="201"/>
        <v>7.635322889304906E-2</v>
      </c>
      <c r="W1283">
        <v>1281</v>
      </c>
      <c r="X1283" s="4">
        <f t="shared" si="196"/>
        <v>7.8861627730947167E-2</v>
      </c>
      <c r="Y1283" s="4">
        <f t="shared" si="194"/>
        <v>7.8066537250014514E-2</v>
      </c>
      <c r="Z1283" s="4">
        <f t="shared" si="195"/>
        <v>7.7522507433456553E-2</v>
      </c>
    </row>
    <row r="1284" spans="1:26" x14ac:dyDescent="0.25">
      <c r="A1284" s="16">
        <f t="shared" si="193"/>
        <v>44817</v>
      </c>
      <c r="B1284">
        <f>+'[2]Ejercicio 1'!E1501</f>
        <v>1282</v>
      </c>
      <c r="C1284" s="5">
        <v>7.9161201065159226E-2</v>
      </c>
      <c r="D1284" s="4">
        <f t="shared" si="197"/>
        <v>7.7618203331185437E-2</v>
      </c>
      <c r="E1284" s="6">
        <f t="shared" si="198"/>
        <v>7.8384648381449304E-2</v>
      </c>
      <c r="F1284" s="7">
        <f t="shared" si="199"/>
        <v>7.7852964945465272E-2</v>
      </c>
      <c r="I1284" s="10">
        <v>1282</v>
      </c>
      <c r="J1284" s="8">
        <f t="shared" si="200"/>
        <v>8.0661201065159227E-2</v>
      </c>
      <c r="K1284" s="8">
        <f t="shared" si="200"/>
        <v>7.9118203331185438E-2</v>
      </c>
      <c r="L1284" s="8">
        <f t="shared" si="200"/>
        <v>7.9884648381449305E-2</v>
      </c>
      <c r="M1284" s="8">
        <f t="shared" si="200"/>
        <v>7.9352964945465274E-2</v>
      </c>
      <c r="P1284">
        <v>1282</v>
      </c>
      <c r="Q1284" s="8">
        <f t="shared" si="201"/>
        <v>7.7661201065159224E-2</v>
      </c>
      <c r="R1284" s="8">
        <f t="shared" si="201"/>
        <v>7.6118203331185436E-2</v>
      </c>
      <c r="S1284" s="8">
        <f t="shared" si="201"/>
        <v>7.6884648381449303E-2</v>
      </c>
      <c r="T1284" s="8">
        <f t="shared" si="201"/>
        <v>7.6352964945465271E-2</v>
      </c>
      <c r="W1284">
        <v>1282</v>
      </c>
      <c r="X1284" s="4">
        <f t="shared" si="196"/>
        <v>7.8861082056713896E-2</v>
      </c>
      <c r="Y1284" s="4">
        <f t="shared" si="194"/>
        <v>7.8066002137039056E-2</v>
      </c>
      <c r="Z1284" s="4">
        <f t="shared" si="195"/>
        <v>7.7521979508341499E-2</v>
      </c>
    </row>
    <row r="1285" spans="1:26" x14ac:dyDescent="0.25">
      <c r="A1285" s="16">
        <f t="shared" ref="A1285:A1348" si="202">+A1284+1</f>
        <v>44818</v>
      </c>
      <c r="B1285">
        <f>+'[2]Ejercicio 1'!E1502</f>
        <v>1283</v>
      </c>
      <c r="C1285" s="5">
        <v>7.9160928206499961E-2</v>
      </c>
      <c r="D1285" s="4">
        <f t="shared" si="197"/>
        <v>7.7617940972214805E-2</v>
      </c>
      <c r="E1285" s="6">
        <f t="shared" si="198"/>
        <v>7.8384380824133223E-2</v>
      </c>
      <c r="F1285" s="7">
        <f t="shared" si="199"/>
        <v>7.7852700997852936E-2</v>
      </c>
      <c r="I1285" s="10">
        <v>1283</v>
      </c>
      <c r="J1285" s="8">
        <f t="shared" si="200"/>
        <v>8.0660928206499963E-2</v>
      </c>
      <c r="K1285" s="8">
        <f t="shared" si="200"/>
        <v>7.9117940972214806E-2</v>
      </c>
      <c r="L1285" s="8">
        <f t="shared" si="200"/>
        <v>7.9884380824133225E-2</v>
      </c>
      <c r="M1285" s="8">
        <f t="shared" si="200"/>
        <v>7.9352700997852937E-2</v>
      </c>
      <c r="P1285">
        <v>1283</v>
      </c>
      <c r="Q1285" s="8">
        <f t="shared" si="201"/>
        <v>7.766092820649996E-2</v>
      </c>
      <c r="R1285" s="8">
        <f t="shared" si="201"/>
        <v>7.6117940972214804E-2</v>
      </c>
      <c r="S1285" s="8">
        <f t="shared" si="201"/>
        <v>7.6884380824133222E-2</v>
      </c>
      <c r="T1285" s="8">
        <f t="shared" si="201"/>
        <v>7.6352700997852935E-2</v>
      </c>
      <c r="W1285">
        <v>1283</v>
      </c>
      <c r="X1285" s="4">
        <f t="shared" si="196"/>
        <v>7.8860536382513557E-2</v>
      </c>
      <c r="Y1285" s="4">
        <f t="shared" si="194"/>
        <v>7.8065467024014387E-2</v>
      </c>
      <c r="Z1285" s="4">
        <f t="shared" si="195"/>
        <v>7.7521451583140805E-2</v>
      </c>
    </row>
    <row r="1286" spans="1:26" x14ac:dyDescent="0.25">
      <c r="A1286" s="16">
        <f t="shared" si="202"/>
        <v>44819</v>
      </c>
      <c r="B1286">
        <f>+'[2]Ejercicio 1'!E1503</f>
        <v>1284</v>
      </c>
      <c r="C1286" s="5">
        <v>7.9160655347840711E-2</v>
      </c>
      <c r="D1286" s="4">
        <f t="shared" si="197"/>
        <v>7.7617678613209645E-2</v>
      </c>
      <c r="E1286" s="6">
        <f t="shared" si="198"/>
        <v>7.8384113266800448E-2</v>
      </c>
      <c r="F1286" s="7">
        <f t="shared" si="199"/>
        <v>7.7852437050212053E-2</v>
      </c>
      <c r="I1286" s="10">
        <v>1284</v>
      </c>
      <c r="J1286" s="8">
        <f t="shared" si="200"/>
        <v>8.0660655347840712E-2</v>
      </c>
      <c r="K1286" s="8">
        <f t="shared" si="200"/>
        <v>7.9117678613209647E-2</v>
      </c>
      <c r="L1286" s="8">
        <f t="shared" si="200"/>
        <v>7.9884113266800449E-2</v>
      </c>
      <c r="M1286" s="8">
        <f t="shared" si="200"/>
        <v>7.9352437050212055E-2</v>
      </c>
      <c r="P1286">
        <v>1284</v>
      </c>
      <c r="Q1286" s="8">
        <f t="shared" si="201"/>
        <v>7.766065534784071E-2</v>
      </c>
      <c r="R1286" s="8">
        <f t="shared" si="201"/>
        <v>7.6117678613209644E-2</v>
      </c>
      <c r="S1286" s="8">
        <f t="shared" si="201"/>
        <v>7.6884113266800447E-2</v>
      </c>
      <c r="T1286" s="8">
        <f t="shared" si="201"/>
        <v>7.6352437050212052E-2</v>
      </c>
      <c r="W1286">
        <v>1284</v>
      </c>
      <c r="X1286" s="4">
        <f t="shared" si="196"/>
        <v>7.8859990708352312E-2</v>
      </c>
      <c r="Y1286" s="4">
        <f t="shared" si="194"/>
        <v>7.8064931910979185E-2</v>
      </c>
      <c r="Z1286" s="4">
        <f t="shared" si="195"/>
        <v>7.752092365786302E-2</v>
      </c>
    </row>
    <row r="1287" spans="1:26" x14ac:dyDescent="0.25">
      <c r="A1287" s="16">
        <f t="shared" si="202"/>
        <v>44820</v>
      </c>
      <c r="B1287">
        <f>+'[2]Ejercicio 1'!E1504</f>
        <v>1285</v>
      </c>
      <c r="C1287" s="5">
        <v>7.9160382489181447E-2</v>
      </c>
      <c r="D1287" s="4">
        <f t="shared" si="197"/>
        <v>7.7617416254169777E-2</v>
      </c>
      <c r="E1287" s="6">
        <f t="shared" si="198"/>
        <v>7.8383845709450103E-2</v>
      </c>
      <c r="F1287" s="7">
        <f t="shared" si="199"/>
        <v>7.7852173102542624E-2</v>
      </c>
      <c r="I1287" s="10">
        <v>1285</v>
      </c>
      <c r="J1287" s="8">
        <f t="shared" si="200"/>
        <v>8.0660382489181448E-2</v>
      </c>
      <c r="K1287" s="8">
        <f t="shared" si="200"/>
        <v>7.9117416254169778E-2</v>
      </c>
      <c r="L1287" s="8">
        <f t="shared" si="200"/>
        <v>7.9883845709450105E-2</v>
      </c>
      <c r="M1287" s="8">
        <f t="shared" si="200"/>
        <v>7.9352173102542625E-2</v>
      </c>
      <c r="P1287">
        <v>1285</v>
      </c>
      <c r="Q1287" s="8">
        <f t="shared" si="201"/>
        <v>7.7660382489181445E-2</v>
      </c>
      <c r="R1287" s="8">
        <f t="shared" si="201"/>
        <v>7.6117416254169776E-2</v>
      </c>
      <c r="S1287" s="8">
        <f t="shared" si="201"/>
        <v>7.6883845709450102E-2</v>
      </c>
      <c r="T1287" s="8">
        <f t="shared" si="201"/>
        <v>7.6352173102542623E-2</v>
      </c>
      <c r="W1287">
        <v>1285</v>
      </c>
      <c r="X1287" s="4">
        <f t="shared" si="196"/>
        <v>7.8859445034230605E-2</v>
      </c>
      <c r="Y1287" s="4">
        <f t="shared" si="194"/>
        <v>7.8064396797896549E-2</v>
      </c>
      <c r="Z1287" s="4">
        <f t="shared" si="195"/>
        <v>7.7520395732628075E-2</v>
      </c>
    </row>
    <row r="1288" spans="1:26" x14ac:dyDescent="0.25">
      <c r="A1288" s="16">
        <f t="shared" si="202"/>
        <v>44821</v>
      </c>
      <c r="B1288">
        <f>+'[2]Ejercicio 1'!E1505</f>
        <v>1286</v>
      </c>
      <c r="C1288" s="5">
        <v>7.9160109630522196E-2</v>
      </c>
      <c r="D1288" s="4">
        <f t="shared" si="197"/>
        <v>7.7617153895095159E-2</v>
      </c>
      <c r="E1288" s="6">
        <f t="shared" si="198"/>
        <v>7.8383578152082189E-2</v>
      </c>
      <c r="F1288" s="7">
        <f t="shared" si="199"/>
        <v>7.7851909154841775E-2</v>
      </c>
      <c r="I1288" s="10">
        <v>1286</v>
      </c>
      <c r="J1288" s="8">
        <f t="shared" si="200"/>
        <v>8.0660109630522198E-2</v>
      </c>
      <c r="K1288" s="8">
        <f t="shared" si="200"/>
        <v>7.911715389509516E-2</v>
      </c>
      <c r="L1288" s="8">
        <f t="shared" si="200"/>
        <v>7.9883578152082191E-2</v>
      </c>
      <c r="M1288" s="8">
        <f t="shared" si="200"/>
        <v>7.9351909154841777E-2</v>
      </c>
      <c r="P1288">
        <v>1286</v>
      </c>
      <c r="Q1288" s="8">
        <f t="shared" si="201"/>
        <v>7.7660109630522195E-2</v>
      </c>
      <c r="R1288" s="8">
        <f t="shared" si="201"/>
        <v>7.6117153895095158E-2</v>
      </c>
      <c r="S1288" s="8">
        <f t="shared" si="201"/>
        <v>7.6883578152082188E-2</v>
      </c>
      <c r="T1288" s="8">
        <f t="shared" si="201"/>
        <v>7.6351909154841774E-2</v>
      </c>
      <c r="W1288">
        <v>1286</v>
      </c>
      <c r="X1288" s="4">
        <f t="shared" si="196"/>
        <v>7.8858899360141829E-2</v>
      </c>
      <c r="Y1288" s="4">
        <f t="shared" si="194"/>
        <v>7.8063861684778788E-2</v>
      </c>
      <c r="Z1288" s="4">
        <f t="shared" si="195"/>
        <v>7.7519867807307463E-2</v>
      </c>
    </row>
    <row r="1289" spans="1:26" x14ac:dyDescent="0.25">
      <c r="A1289" s="16">
        <f t="shared" si="202"/>
        <v>44822</v>
      </c>
      <c r="B1289">
        <f>+'[2]Ejercicio 1'!E1506</f>
        <v>1287</v>
      </c>
      <c r="C1289" s="5">
        <v>7.9159836771862932E-2</v>
      </c>
      <c r="D1289" s="4">
        <f t="shared" si="197"/>
        <v>7.7616891535985624E-2</v>
      </c>
      <c r="E1289" s="6">
        <f t="shared" si="198"/>
        <v>7.8383310594695832E-2</v>
      </c>
      <c r="F1289" s="7">
        <f t="shared" si="199"/>
        <v>7.7851645207112394E-2</v>
      </c>
      <c r="I1289" s="10">
        <v>1287</v>
      </c>
      <c r="J1289" s="8">
        <f t="shared" si="200"/>
        <v>8.0659836771862933E-2</v>
      </c>
      <c r="K1289" s="8">
        <f t="shared" si="200"/>
        <v>7.9116891535985626E-2</v>
      </c>
      <c r="L1289" s="8">
        <f t="shared" si="200"/>
        <v>7.9883310594695833E-2</v>
      </c>
      <c r="M1289" s="8">
        <f t="shared" si="200"/>
        <v>7.9351645207112395E-2</v>
      </c>
      <c r="P1289">
        <v>1287</v>
      </c>
      <c r="Q1289" s="8">
        <f t="shared" si="201"/>
        <v>7.7659836771862931E-2</v>
      </c>
      <c r="R1289" s="8">
        <f t="shared" si="201"/>
        <v>7.6116891535985623E-2</v>
      </c>
      <c r="S1289" s="8">
        <f t="shared" si="201"/>
        <v>7.6883310594695831E-2</v>
      </c>
      <c r="T1289" s="8">
        <f t="shared" si="201"/>
        <v>7.6351645207112392E-2</v>
      </c>
      <c r="W1289">
        <v>1287</v>
      </c>
      <c r="X1289" s="4">
        <f t="shared" si="196"/>
        <v>7.8858353686089511E-2</v>
      </c>
      <c r="Y1289" s="4">
        <f t="shared" si="194"/>
        <v>7.8063326571613578E-2</v>
      </c>
      <c r="Z1289" s="4">
        <f t="shared" si="195"/>
        <v>7.7519339881906929E-2</v>
      </c>
    </row>
    <row r="1290" spans="1:26" x14ac:dyDescent="0.25">
      <c r="A1290" s="16">
        <f t="shared" si="202"/>
        <v>44823</v>
      </c>
      <c r="B1290">
        <f>+'[2]Ejercicio 1'!E1507</f>
        <v>1288</v>
      </c>
      <c r="C1290" s="5">
        <v>7.9159563913203682E-2</v>
      </c>
      <c r="D1290" s="4">
        <f t="shared" si="197"/>
        <v>7.7616629176841367E-2</v>
      </c>
      <c r="E1290" s="6">
        <f t="shared" si="198"/>
        <v>7.8383043037291919E-2</v>
      </c>
      <c r="F1290" s="7">
        <f t="shared" si="199"/>
        <v>7.7851381259351607E-2</v>
      </c>
      <c r="I1290" s="10">
        <v>1288</v>
      </c>
      <c r="J1290" s="8">
        <f t="shared" si="200"/>
        <v>8.0659563913203683E-2</v>
      </c>
      <c r="K1290" s="8">
        <f t="shared" si="200"/>
        <v>7.9116629176841369E-2</v>
      </c>
      <c r="L1290" s="8">
        <f t="shared" si="200"/>
        <v>7.988304303729192E-2</v>
      </c>
      <c r="M1290" s="8">
        <f t="shared" si="200"/>
        <v>7.9351381259351608E-2</v>
      </c>
      <c r="P1290">
        <v>1288</v>
      </c>
      <c r="Q1290" s="8">
        <f t="shared" si="201"/>
        <v>7.765956391320368E-2</v>
      </c>
      <c r="R1290" s="8">
        <f t="shared" si="201"/>
        <v>7.6116629176841366E-2</v>
      </c>
      <c r="S1290" s="8">
        <f t="shared" si="201"/>
        <v>7.6883043037291918E-2</v>
      </c>
      <c r="T1290" s="8">
        <f t="shared" si="201"/>
        <v>7.6351381259351606E-2</v>
      </c>
      <c r="W1290">
        <v>1288</v>
      </c>
      <c r="X1290" s="4">
        <f t="shared" si="196"/>
        <v>7.8857808012073219E-2</v>
      </c>
      <c r="Y1290" s="4">
        <f t="shared" si="194"/>
        <v>7.8062791458424652E-2</v>
      </c>
      <c r="Z1290" s="4">
        <f t="shared" si="195"/>
        <v>7.7518811956289416E-2</v>
      </c>
    </row>
    <row r="1291" spans="1:26" x14ac:dyDescent="0.25">
      <c r="A1291" s="16">
        <f t="shared" si="202"/>
        <v>44824</v>
      </c>
      <c r="B1291">
        <f>+'[2]Ejercicio 1'!E1508</f>
        <v>1289</v>
      </c>
      <c r="C1291" s="5">
        <v>7.9159291054544431E-2</v>
      </c>
      <c r="D1291" s="4">
        <f t="shared" si="197"/>
        <v>7.7616366817661764E-2</v>
      </c>
      <c r="E1291" s="6">
        <f t="shared" si="198"/>
        <v>7.8382775479870423E-2</v>
      </c>
      <c r="F1291" s="7">
        <f t="shared" si="199"/>
        <v>7.785111731156226E-2</v>
      </c>
      <c r="I1291" s="10">
        <v>1289</v>
      </c>
      <c r="J1291" s="8">
        <f t="shared" si="200"/>
        <v>8.0659291054544432E-2</v>
      </c>
      <c r="K1291" s="8">
        <f t="shared" si="200"/>
        <v>7.9116366817661765E-2</v>
      </c>
      <c r="L1291" s="8">
        <f t="shared" si="200"/>
        <v>7.9882775479870424E-2</v>
      </c>
      <c r="M1291" s="8">
        <f t="shared" si="200"/>
        <v>7.9351117311562261E-2</v>
      </c>
      <c r="P1291">
        <v>1289</v>
      </c>
      <c r="Q1291" s="8">
        <f t="shared" si="201"/>
        <v>7.765929105454443E-2</v>
      </c>
      <c r="R1291" s="8">
        <f t="shared" si="201"/>
        <v>7.6116366817661762E-2</v>
      </c>
      <c r="S1291" s="8">
        <f t="shared" si="201"/>
        <v>7.6882775479870422E-2</v>
      </c>
      <c r="T1291" s="8">
        <f t="shared" si="201"/>
        <v>7.6351117311562258E-2</v>
      </c>
      <c r="W1291">
        <v>1289</v>
      </c>
      <c r="X1291" s="4">
        <f t="shared" si="196"/>
        <v>7.8857262338089859E-2</v>
      </c>
      <c r="Y1291" s="4">
        <f t="shared" si="194"/>
        <v>7.8062256345199713E-2</v>
      </c>
      <c r="Z1291" s="4">
        <f t="shared" si="195"/>
        <v>7.7518284030594839E-2</v>
      </c>
    </row>
    <row r="1292" spans="1:26" x14ac:dyDescent="0.25">
      <c r="A1292" s="16">
        <f t="shared" si="202"/>
        <v>44825</v>
      </c>
      <c r="B1292">
        <f>+'[2]Ejercicio 1'!E1509</f>
        <v>1290</v>
      </c>
      <c r="C1292" s="5">
        <v>7.9159018195885167E-2</v>
      </c>
      <c r="D1292" s="4">
        <f t="shared" si="197"/>
        <v>7.7616104458448049E-2</v>
      </c>
      <c r="E1292" s="6">
        <f t="shared" si="198"/>
        <v>7.8382507922430483E-2</v>
      </c>
      <c r="F1292" s="7">
        <f t="shared" si="199"/>
        <v>7.7850853363741521E-2</v>
      </c>
      <c r="I1292" s="10">
        <v>1290</v>
      </c>
      <c r="J1292" s="8">
        <f t="shared" si="200"/>
        <v>8.0659018195885168E-2</v>
      </c>
      <c r="K1292" s="8">
        <f t="shared" si="200"/>
        <v>7.911610445844805E-2</v>
      </c>
      <c r="L1292" s="8">
        <f t="shared" si="200"/>
        <v>7.9882507922430485E-2</v>
      </c>
      <c r="M1292" s="8">
        <f t="shared" si="200"/>
        <v>7.9350853363741522E-2</v>
      </c>
      <c r="P1292">
        <v>1290</v>
      </c>
      <c r="Q1292" s="8">
        <f t="shared" si="201"/>
        <v>7.7659018195885166E-2</v>
      </c>
      <c r="R1292" s="8">
        <f t="shared" si="201"/>
        <v>7.6116104458448047E-2</v>
      </c>
      <c r="S1292" s="8">
        <f t="shared" si="201"/>
        <v>7.6882507922430482E-2</v>
      </c>
      <c r="T1292" s="8">
        <f t="shared" si="201"/>
        <v>7.6350853363741519E-2</v>
      </c>
      <c r="W1292">
        <v>1290</v>
      </c>
      <c r="X1292" s="4">
        <f t="shared" si="196"/>
        <v>7.8856716664146023E-2</v>
      </c>
      <c r="Y1292" s="4">
        <f t="shared" si="194"/>
        <v>7.806172123193876E-2</v>
      </c>
      <c r="Z1292" s="4">
        <f t="shared" si="195"/>
        <v>7.751775610481175E-2</v>
      </c>
    </row>
    <row r="1293" spans="1:26" x14ac:dyDescent="0.25">
      <c r="A1293" s="16">
        <f t="shared" si="202"/>
        <v>44826</v>
      </c>
      <c r="B1293">
        <f>+'[2]Ejercicio 1'!E1510</f>
        <v>1291</v>
      </c>
      <c r="C1293" s="5">
        <v>7.9158745337225916E-2</v>
      </c>
      <c r="D1293" s="4">
        <f t="shared" si="197"/>
        <v>7.7615842099199195E-2</v>
      </c>
      <c r="E1293" s="6">
        <f t="shared" si="198"/>
        <v>7.8382240364973849E-2</v>
      </c>
      <c r="F1293" s="7">
        <f t="shared" si="199"/>
        <v>7.785058941589508E-2</v>
      </c>
      <c r="I1293" s="10">
        <v>1291</v>
      </c>
      <c r="J1293" s="8">
        <f t="shared" si="200"/>
        <v>8.0658745337225918E-2</v>
      </c>
      <c r="K1293" s="8">
        <f t="shared" si="200"/>
        <v>7.9115842099199196E-2</v>
      </c>
      <c r="L1293" s="8">
        <f t="shared" si="200"/>
        <v>7.988224036497385E-2</v>
      </c>
      <c r="M1293" s="8">
        <f t="shared" si="200"/>
        <v>7.9350589415895081E-2</v>
      </c>
      <c r="P1293">
        <v>1291</v>
      </c>
      <c r="Q1293" s="8">
        <f t="shared" si="201"/>
        <v>7.7658745337225915E-2</v>
      </c>
      <c r="R1293" s="8">
        <f t="shared" si="201"/>
        <v>7.6115842099199194E-2</v>
      </c>
      <c r="S1293" s="8">
        <f t="shared" si="201"/>
        <v>7.6882240364973847E-2</v>
      </c>
      <c r="T1293" s="8">
        <f t="shared" si="201"/>
        <v>7.6350589415895079E-2</v>
      </c>
      <c r="W1293">
        <v>1291</v>
      </c>
      <c r="X1293" s="4">
        <f t="shared" si="196"/>
        <v>7.8856170990241281E-2</v>
      </c>
      <c r="Y1293" s="4">
        <f t="shared" si="194"/>
        <v>7.8061186118643544E-2</v>
      </c>
      <c r="Z1293" s="4">
        <f t="shared" si="195"/>
        <v>7.7517228179074332E-2</v>
      </c>
    </row>
    <row r="1294" spans="1:26" x14ac:dyDescent="0.25">
      <c r="A1294" s="16">
        <f t="shared" si="202"/>
        <v>44827</v>
      </c>
      <c r="B1294">
        <f>+'[2]Ejercicio 1'!E1511</f>
        <v>1292</v>
      </c>
      <c r="C1294" s="5">
        <v>7.9158472478566652E-2</v>
      </c>
      <c r="D1294" s="4">
        <f t="shared" si="197"/>
        <v>7.7615579739915827E-2</v>
      </c>
      <c r="E1294" s="6">
        <f t="shared" si="198"/>
        <v>7.838197280749877E-2</v>
      </c>
      <c r="F1294" s="7">
        <f t="shared" si="199"/>
        <v>7.7850325468014389E-2</v>
      </c>
      <c r="I1294" s="10">
        <v>1292</v>
      </c>
      <c r="J1294" s="8">
        <f t="shared" si="200"/>
        <v>8.0658472478566653E-2</v>
      </c>
      <c r="K1294" s="8">
        <f t="shared" si="200"/>
        <v>7.9115579739915828E-2</v>
      </c>
      <c r="L1294" s="8">
        <f t="shared" si="200"/>
        <v>7.9881972807498772E-2</v>
      </c>
      <c r="M1294" s="8">
        <f t="shared" si="200"/>
        <v>7.935032546801439E-2</v>
      </c>
      <c r="P1294">
        <v>1292</v>
      </c>
      <c r="Q1294" s="8">
        <f t="shared" si="201"/>
        <v>7.7658472478566651E-2</v>
      </c>
      <c r="R1294" s="8">
        <f t="shared" si="201"/>
        <v>7.6115579739915826E-2</v>
      </c>
      <c r="S1294" s="8">
        <f t="shared" si="201"/>
        <v>7.6881972807498769E-2</v>
      </c>
      <c r="T1294" s="8">
        <f t="shared" si="201"/>
        <v>7.6350325468014388E-2</v>
      </c>
      <c r="W1294">
        <v>1292</v>
      </c>
      <c r="X1294" s="4">
        <f t="shared" si="196"/>
        <v>7.8855625316369915E-2</v>
      </c>
      <c r="Y1294" s="4">
        <f t="shared" si="194"/>
        <v>7.8060651005300893E-2</v>
      </c>
      <c r="Z1294" s="4">
        <f t="shared" si="195"/>
        <v>7.7516700253125667E-2</v>
      </c>
    </row>
    <row r="1295" spans="1:26" x14ac:dyDescent="0.25">
      <c r="A1295" s="16">
        <f t="shared" si="202"/>
        <v>44828</v>
      </c>
      <c r="B1295">
        <f>+'[2]Ejercicio 1'!E1512</f>
        <v>1293</v>
      </c>
      <c r="C1295" s="5">
        <v>7.9158199619907402E-2</v>
      </c>
      <c r="D1295" s="4">
        <f t="shared" si="197"/>
        <v>7.7615317380597529E-2</v>
      </c>
      <c r="E1295" s="6">
        <f t="shared" si="198"/>
        <v>7.8381705250006123E-2</v>
      </c>
      <c r="F1295" s="7">
        <f t="shared" si="199"/>
        <v>7.7850061520107997E-2</v>
      </c>
      <c r="I1295" s="10">
        <v>1293</v>
      </c>
      <c r="J1295" s="8">
        <f t="shared" si="200"/>
        <v>8.0658199619907403E-2</v>
      </c>
      <c r="K1295" s="8">
        <f t="shared" si="200"/>
        <v>7.911531738059753E-2</v>
      </c>
      <c r="L1295" s="8">
        <f t="shared" si="200"/>
        <v>7.9881705250006124E-2</v>
      </c>
      <c r="M1295" s="8">
        <f t="shared" si="200"/>
        <v>7.9350061520107998E-2</v>
      </c>
      <c r="P1295">
        <v>1293</v>
      </c>
      <c r="Q1295" s="8">
        <f t="shared" si="201"/>
        <v>7.76581996199074E-2</v>
      </c>
      <c r="R1295" s="8">
        <f t="shared" si="201"/>
        <v>7.6115317380597527E-2</v>
      </c>
      <c r="S1295" s="8">
        <f t="shared" si="201"/>
        <v>7.6881705250006122E-2</v>
      </c>
      <c r="T1295" s="8">
        <f t="shared" si="201"/>
        <v>7.6350061520107995E-2</v>
      </c>
      <c r="W1295">
        <v>1293</v>
      </c>
      <c r="X1295" s="4">
        <f t="shared" si="196"/>
        <v>7.8855079642534562E-2</v>
      </c>
      <c r="Y1295" s="4">
        <f t="shared" si="194"/>
        <v>7.8060115891934526E-2</v>
      </c>
      <c r="Z1295" s="4">
        <f t="shared" si="195"/>
        <v>7.7516172327225519E-2</v>
      </c>
    </row>
    <row r="1296" spans="1:26" x14ac:dyDescent="0.25">
      <c r="A1296" s="16">
        <f t="shared" si="202"/>
        <v>44829</v>
      </c>
      <c r="B1296">
        <f>+'[2]Ejercicio 1'!E1513</f>
        <v>1294</v>
      </c>
      <c r="C1296" s="5">
        <v>7.9157926761248137E-2</v>
      </c>
      <c r="D1296" s="4">
        <f t="shared" si="197"/>
        <v>7.7615055021244495E-2</v>
      </c>
      <c r="E1296" s="6">
        <f t="shared" si="198"/>
        <v>7.838143769249592E-2</v>
      </c>
      <c r="F1296" s="7">
        <f t="shared" si="199"/>
        <v>7.7849797572170212E-2</v>
      </c>
      <c r="I1296" s="10">
        <v>1294</v>
      </c>
      <c r="J1296" s="8">
        <f t="shared" si="200"/>
        <v>8.0657926761248139E-2</v>
      </c>
      <c r="K1296" s="8">
        <f t="shared" si="200"/>
        <v>7.9115055021244496E-2</v>
      </c>
      <c r="L1296" s="8">
        <f t="shared" si="200"/>
        <v>7.9881437692495921E-2</v>
      </c>
      <c r="M1296" s="8">
        <f t="shared" si="200"/>
        <v>7.9349797572170214E-2</v>
      </c>
      <c r="P1296">
        <v>1294</v>
      </c>
      <c r="Q1296" s="8">
        <f t="shared" si="201"/>
        <v>7.7657926761248136E-2</v>
      </c>
      <c r="R1296" s="8">
        <f t="shared" si="201"/>
        <v>7.6115055021244493E-2</v>
      </c>
      <c r="S1296" s="8">
        <f t="shared" si="201"/>
        <v>7.6881437692495919E-2</v>
      </c>
      <c r="T1296" s="8">
        <f t="shared" si="201"/>
        <v>7.6349797572170211E-2</v>
      </c>
      <c r="W1296">
        <v>1294</v>
      </c>
      <c r="X1296" s="4">
        <f t="shared" si="196"/>
        <v>7.8854533968735679E-2</v>
      </c>
      <c r="Y1296" s="4">
        <f t="shared" si="194"/>
        <v>7.8059580778532145E-2</v>
      </c>
      <c r="Z1296" s="4">
        <f t="shared" si="195"/>
        <v>7.751564440110556E-2</v>
      </c>
    </row>
    <row r="1297" spans="1:26" x14ac:dyDescent="0.25">
      <c r="A1297" s="16">
        <f t="shared" si="202"/>
        <v>44830</v>
      </c>
      <c r="B1297">
        <f>+'[2]Ejercicio 1'!E1514</f>
        <v>1295</v>
      </c>
      <c r="C1297" s="5">
        <v>7.9157653902588887E-2</v>
      </c>
      <c r="D1297" s="4">
        <f t="shared" si="197"/>
        <v>7.7614792661856127E-2</v>
      </c>
      <c r="E1297" s="6">
        <f t="shared" si="198"/>
        <v>7.838117013496726E-2</v>
      </c>
      <c r="F1297" s="7">
        <f t="shared" si="199"/>
        <v>7.7849533624203868E-2</v>
      </c>
      <c r="I1297" s="10">
        <v>1295</v>
      </c>
      <c r="J1297" s="8">
        <f t="shared" si="200"/>
        <v>8.0657653902588888E-2</v>
      </c>
      <c r="K1297" s="8">
        <f t="shared" si="200"/>
        <v>7.9114792661856129E-2</v>
      </c>
      <c r="L1297" s="8">
        <f t="shared" si="200"/>
        <v>7.9881170134967261E-2</v>
      </c>
      <c r="M1297" s="8">
        <f t="shared" si="200"/>
        <v>7.9349533624203869E-2</v>
      </c>
      <c r="P1297">
        <v>1295</v>
      </c>
      <c r="Q1297" s="8">
        <f t="shared" si="201"/>
        <v>7.7657653902588886E-2</v>
      </c>
      <c r="R1297" s="8">
        <f t="shared" si="201"/>
        <v>7.6114792661856126E-2</v>
      </c>
      <c r="S1297" s="8">
        <f t="shared" si="201"/>
        <v>7.6881170134967258E-2</v>
      </c>
      <c r="T1297" s="8">
        <f t="shared" si="201"/>
        <v>7.6349533624203866E-2</v>
      </c>
      <c r="W1297">
        <v>1295</v>
      </c>
      <c r="X1297" s="4">
        <f t="shared" si="196"/>
        <v>7.8853988294969285E-2</v>
      </c>
      <c r="Y1297" s="4">
        <f t="shared" si="194"/>
        <v>7.8059045665083218E-2</v>
      </c>
      <c r="Z1297" s="4">
        <f t="shared" si="195"/>
        <v>7.7515116475036991E-2</v>
      </c>
    </row>
    <row r="1298" spans="1:26" x14ac:dyDescent="0.25">
      <c r="A1298" s="16">
        <f t="shared" si="202"/>
        <v>44831</v>
      </c>
      <c r="B1298">
        <f>+'[2]Ejercicio 1'!E1515</f>
        <v>1296</v>
      </c>
      <c r="C1298" s="5">
        <v>7.9157381043929623E-2</v>
      </c>
      <c r="D1298" s="4">
        <f t="shared" si="197"/>
        <v>7.761453030243344E-2</v>
      </c>
      <c r="E1298" s="6">
        <f t="shared" si="198"/>
        <v>7.8380902577421904E-2</v>
      </c>
      <c r="F1298" s="7">
        <f t="shared" si="199"/>
        <v>7.7849269676206118E-2</v>
      </c>
      <c r="I1298" s="10">
        <v>1296</v>
      </c>
      <c r="J1298" s="8">
        <f t="shared" si="200"/>
        <v>8.0657381043929624E-2</v>
      </c>
      <c r="K1298" s="8">
        <f t="shared" si="200"/>
        <v>7.9114530302433442E-2</v>
      </c>
      <c r="L1298" s="8">
        <f t="shared" si="200"/>
        <v>7.9880902577421906E-2</v>
      </c>
      <c r="M1298" s="8">
        <f t="shared" si="200"/>
        <v>7.9349269676206119E-2</v>
      </c>
      <c r="P1298">
        <v>1296</v>
      </c>
      <c r="Q1298" s="8">
        <f t="shared" si="201"/>
        <v>7.7657381043929621E-2</v>
      </c>
      <c r="R1298" s="8">
        <f t="shared" si="201"/>
        <v>7.6114530302433439E-2</v>
      </c>
      <c r="S1298" s="8">
        <f t="shared" si="201"/>
        <v>7.6880902577421903E-2</v>
      </c>
      <c r="T1298" s="8">
        <f t="shared" si="201"/>
        <v>7.6349269676206116E-2</v>
      </c>
      <c r="W1298">
        <v>1296</v>
      </c>
      <c r="X1298" s="4">
        <f t="shared" si="196"/>
        <v>7.8853442621242859E-2</v>
      </c>
      <c r="Y1298" s="4">
        <f t="shared" si="194"/>
        <v>7.8058510551621982E-2</v>
      </c>
      <c r="Z1298" s="4">
        <f t="shared" si="195"/>
        <v>7.7514588548757146E-2</v>
      </c>
    </row>
    <row r="1299" spans="1:26" x14ac:dyDescent="0.25">
      <c r="A1299" s="16">
        <f t="shared" si="202"/>
        <v>44832</v>
      </c>
      <c r="B1299">
        <f>+'[2]Ejercicio 1'!E1516</f>
        <v>1297</v>
      </c>
      <c r="C1299" s="5">
        <v>7.9157108185270372E-2</v>
      </c>
      <c r="D1299" s="4">
        <f t="shared" si="197"/>
        <v>7.7614267942976031E-2</v>
      </c>
      <c r="E1299" s="6">
        <f t="shared" si="198"/>
        <v>7.8380635019858105E-2</v>
      </c>
      <c r="F1299" s="7">
        <f t="shared" si="199"/>
        <v>7.7849005728179835E-2</v>
      </c>
      <c r="I1299" s="10">
        <v>1297</v>
      </c>
      <c r="J1299" s="8">
        <f t="shared" si="200"/>
        <v>8.0657108185270374E-2</v>
      </c>
      <c r="K1299" s="8">
        <f t="shared" si="200"/>
        <v>7.9114267942976033E-2</v>
      </c>
      <c r="L1299" s="8">
        <f t="shared" si="200"/>
        <v>7.9880635019858107E-2</v>
      </c>
      <c r="M1299" s="8">
        <f t="shared" si="200"/>
        <v>7.9349005728179836E-2</v>
      </c>
      <c r="P1299">
        <v>1297</v>
      </c>
      <c r="Q1299" s="8">
        <f t="shared" si="201"/>
        <v>7.7657108185270371E-2</v>
      </c>
      <c r="R1299" s="8">
        <f t="shared" si="201"/>
        <v>7.611426794297603E-2</v>
      </c>
      <c r="S1299" s="8">
        <f t="shared" si="201"/>
        <v>7.6880635019858104E-2</v>
      </c>
      <c r="T1299" s="8">
        <f t="shared" si="201"/>
        <v>7.6349005728179833E-2</v>
      </c>
      <c r="W1299">
        <v>1297</v>
      </c>
      <c r="X1299" s="4">
        <f t="shared" si="196"/>
        <v>7.8852896947555082E-2</v>
      </c>
      <c r="Y1299" s="4">
        <f t="shared" si="194"/>
        <v>7.805797543810189E-2</v>
      </c>
      <c r="Z1299" s="4">
        <f t="shared" si="195"/>
        <v>7.7514060622520142E-2</v>
      </c>
    </row>
    <row r="1300" spans="1:26" x14ac:dyDescent="0.25">
      <c r="A1300" s="16">
        <f t="shared" si="202"/>
        <v>44833</v>
      </c>
      <c r="B1300">
        <f>+'[2]Ejercicio 1'!E1517</f>
        <v>1298</v>
      </c>
      <c r="C1300" s="5">
        <v>7.9156835326611108E-2</v>
      </c>
      <c r="D1300" s="4">
        <f t="shared" si="197"/>
        <v>7.7614005583483692E-2</v>
      </c>
      <c r="E1300" s="6">
        <f t="shared" si="198"/>
        <v>7.8380367462276737E-2</v>
      </c>
      <c r="F1300" s="7">
        <f t="shared" si="199"/>
        <v>7.7848741780122133E-2</v>
      </c>
      <c r="I1300" s="10">
        <v>1298</v>
      </c>
      <c r="J1300" s="8">
        <f t="shared" si="200"/>
        <v>8.0656835326611109E-2</v>
      </c>
      <c r="K1300" s="8">
        <f t="shared" si="200"/>
        <v>7.9114005583483693E-2</v>
      </c>
      <c r="L1300" s="8">
        <f t="shared" si="200"/>
        <v>7.9880367462276738E-2</v>
      </c>
      <c r="M1300" s="8">
        <f t="shared" si="200"/>
        <v>7.9348741780122134E-2</v>
      </c>
      <c r="P1300">
        <v>1298</v>
      </c>
      <c r="Q1300" s="8">
        <f t="shared" si="201"/>
        <v>7.7656835326611107E-2</v>
      </c>
      <c r="R1300" s="8">
        <f t="shared" si="201"/>
        <v>7.611400558348369E-2</v>
      </c>
      <c r="S1300" s="8">
        <f t="shared" si="201"/>
        <v>7.6880367462276736E-2</v>
      </c>
      <c r="T1300" s="8">
        <f t="shared" si="201"/>
        <v>7.6348741780122131E-2</v>
      </c>
      <c r="W1300">
        <v>1298</v>
      </c>
      <c r="X1300" s="4">
        <f t="shared" si="196"/>
        <v>7.8852351273900695E-2</v>
      </c>
      <c r="Y1300" s="4">
        <f t="shared" si="194"/>
        <v>7.8057440324557206E-2</v>
      </c>
      <c r="Z1300" s="4">
        <f t="shared" si="195"/>
        <v>7.7513532696069018E-2</v>
      </c>
    </row>
    <row r="1301" spans="1:26" x14ac:dyDescent="0.25">
      <c r="A1301" s="16">
        <f t="shared" si="202"/>
        <v>44834</v>
      </c>
      <c r="B1301">
        <f>+'[2]Ejercicio 1'!E1518</f>
        <v>1299</v>
      </c>
      <c r="C1301" s="5">
        <v>7.9156562467951858E-2</v>
      </c>
      <c r="D1301" s="4">
        <f t="shared" si="197"/>
        <v>7.7613743223956824E-2</v>
      </c>
      <c r="E1301" s="6">
        <f t="shared" si="198"/>
        <v>7.8380099904677814E-2</v>
      </c>
      <c r="F1301" s="7">
        <f t="shared" si="199"/>
        <v>7.7848477832038743E-2</v>
      </c>
      <c r="I1301" s="10">
        <v>1299</v>
      </c>
      <c r="J1301" s="8">
        <f t="shared" si="200"/>
        <v>8.0656562467951859E-2</v>
      </c>
      <c r="K1301" s="8">
        <f t="shared" si="200"/>
        <v>7.9113743223956826E-2</v>
      </c>
      <c r="L1301" s="8">
        <f t="shared" si="200"/>
        <v>7.9880099904677815E-2</v>
      </c>
      <c r="M1301" s="8">
        <f t="shared" si="200"/>
        <v>7.9348477832038744E-2</v>
      </c>
      <c r="P1301">
        <v>1299</v>
      </c>
      <c r="Q1301" s="8">
        <f t="shared" si="201"/>
        <v>7.7656562467951856E-2</v>
      </c>
      <c r="R1301" s="8">
        <f t="shared" si="201"/>
        <v>7.6113743223956823E-2</v>
      </c>
      <c r="S1301" s="8">
        <f t="shared" si="201"/>
        <v>7.6880099904677812E-2</v>
      </c>
      <c r="T1301" s="8">
        <f t="shared" si="201"/>
        <v>7.6348477832038741E-2</v>
      </c>
      <c r="W1301">
        <v>1299</v>
      </c>
      <c r="X1301" s="4">
        <f t="shared" si="196"/>
        <v>7.8851805600282307E-2</v>
      </c>
      <c r="Y1301" s="4">
        <f t="shared" si="194"/>
        <v>7.8056905210978259E-2</v>
      </c>
      <c r="Z1301" s="4">
        <f t="shared" si="195"/>
        <v>7.7513004769666424E-2</v>
      </c>
    </row>
    <row r="1302" spans="1:26" x14ac:dyDescent="0.25">
      <c r="A1302" s="16">
        <f t="shared" si="202"/>
        <v>44835</v>
      </c>
      <c r="B1302">
        <f>+'[2]Ejercicio 1'!E1519</f>
        <v>1300</v>
      </c>
      <c r="C1302" s="5">
        <v>7.9156289609292607E-2</v>
      </c>
      <c r="D1302" s="4">
        <f t="shared" si="197"/>
        <v>7.7613480864394832E-2</v>
      </c>
      <c r="E1302" s="6">
        <f t="shared" si="198"/>
        <v>7.8379832347061307E-2</v>
      </c>
      <c r="F1302" s="7">
        <f t="shared" si="199"/>
        <v>7.7848213883923947E-2</v>
      </c>
      <c r="I1302" s="10">
        <v>1300</v>
      </c>
      <c r="J1302" s="8">
        <f t="shared" si="200"/>
        <v>8.0656289609292608E-2</v>
      </c>
      <c r="K1302" s="8">
        <f t="shared" si="200"/>
        <v>7.9113480864394833E-2</v>
      </c>
      <c r="L1302" s="8">
        <f t="shared" si="200"/>
        <v>7.9879832347061308E-2</v>
      </c>
      <c r="M1302" s="8">
        <f t="shared" si="200"/>
        <v>7.9348213883923949E-2</v>
      </c>
      <c r="P1302">
        <v>1300</v>
      </c>
      <c r="Q1302" s="8">
        <f t="shared" si="201"/>
        <v>7.7656289609292606E-2</v>
      </c>
      <c r="R1302" s="8">
        <f t="shared" si="201"/>
        <v>7.6113480864394831E-2</v>
      </c>
      <c r="S1302" s="8">
        <f t="shared" si="201"/>
        <v>7.6879832347061305E-2</v>
      </c>
      <c r="T1302" s="8">
        <f t="shared" si="201"/>
        <v>7.6348213883923946E-2</v>
      </c>
      <c r="W1302">
        <v>1300</v>
      </c>
      <c r="X1302" s="4">
        <f t="shared" si="196"/>
        <v>7.8851259926700834E-2</v>
      </c>
      <c r="Y1302" s="4">
        <f t="shared" si="194"/>
        <v>7.8056370097364186E-2</v>
      </c>
      <c r="Z1302" s="4">
        <f t="shared" si="195"/>
        <v>7.7512476843178177E-2</v>
      </c>
    </row>
    <row r="1303" spans="1:26" x14ac:dyDescent="0.25">
      <c r="A1303" s="16">
        <f t="shared" si="202"/>
        <v>44836</v>
      </c>
      <c r="B1303">
        <f>+'[2]Ejercicio 1'!E1520</f>
        <v>1301</v>
      </c>
      <c r="C1303" s="5">
        <v>7.9156016750633343E-2</v>
      </c>
      <c r="D1303" s="4">
        <f t="shared" si="197"/>
        <v>7.7613218504797687E-2</v>
      </c>
      <c r="E1303" s="6">
        <f t="shared" si="198"/>
        <v>7.8379564789426356E-2</v>
      </c>
      <c r="F1303" s="7">
        <f t="shared" si="199"/>
        <v>7.7847949935777747E-2</v>
      </c>
      <c r="I1303" s="10">
        <v>1301</v>
      </c>
      <c r="J1303" s="8">
        <f t="shared" si="200"/>
        <v>8.0656016750633344E-2</v>
      </c>
      <c r="K1303" s="8">
        <f t="shared" si="200"/>
        <v>7.9113218504797689E-2</v>
      </c>
      <c r="L1303" s="8">
        <f t="shared" si="200"/>
        <v>7.9879564789426358E-2</v>
      </c>
      <c r="M1303" s="8">
        <f t="shared" si="200"/>
        <v>7.9347949935777748E-2</v>
      </c>
      <c r="P1303">
        <v>1301</v>
      </c>
      <c r="Q1303" s="8">
        <f t="shared" si="201"/>
        <v>7.7656016750633342E-2</v>
      </c>
      <c r="R1303" s="8">
        <f t="shared" si="201"/>
        <v>7.6113218504797686E-2</v>
      </c>
      <c r="S1303" s="8">
        <f t="shared" si="201"/>
        <v>7.6879564789426355E-2</v>
      </c>
      <c r="T1303" s="8">
        <f t="shared" si="201"/>
        <v>7.6347949935777745E-2</v>
      </c>
      <c r="W1303">
        <v>1301</v>
      </c>
      <c r="X1303" s="4">
        <f t="shared" si="196"/>
        <v>7.8850714253152279E-2</v>
      </c>
      <c r="Y1303" s="4">
        <f t="shared" si="194"/>
        <v>7.8055834983700917E-2</v>
      </c>
      <c r="Z1303" s="4">
        <f t="shared" si="195"/>
        <v>7.7511948916475823E-2</v>
      </c>
    </row>
    <row r="1304" spans="1:26" x14ac:dyDescent="0.25">
      <c r="A1304" s="16">
        <f t="shared" si="202"/>
        <v>44837</v>
      </c>
      <c r="B1304">
        <f>+'[2]Ejercicio 1'!E1521</f>
        <v>1302</v>
      </c>
      <c r="C1304" s="5">
        <v>7.9155743891974092E-2</v>
      </c>
      <c r="D1304" s="4">
        <f t="shared" si="197"/>
        <v>7.7612956145166251E-2</v>
      </c>
      <c r="E1304" s="6">
        <f t="shared" si="198"/>
        <v>7.8379297231774725E-2</v>
      </c>
      <c r="F1304" s="7">
        <f t="shared" si="199"/>
        <v>7.7847685987603013E-2</v>
      </c>
      <c r="I1304" s="10">
        <v>1302</v>
      </c>
      <c r="J1304" s="8">
        <f t="shared" si="200"/>
        <v>8.0655743891974094E-2</v>
      </c>
      <c r="K1304" s="8">
        <f t="shared" si="200"/>
        <v>7.9112956145166252E-2</v>
      </c>
      <c r="L1304" s="8">
        <f t="shared" si="200"/>
        <v>7.9879297231774726E-2</v>
      </c>
      <c r="M1304" s="8">
        <f t="shared" si="200"/>
        <v>7.9347685987603014E-2</v>
      </c>
      <c r="P1304">
        <v>1302</v>
      </c>
      <c r="Q1304" s="8">
        <f t="shared" si="201"/>
        <v>7.7655743891974091E-2</v>
      </c>
      <c r="R1304" s="8">
        <f t="shared" si="201"/>
        <v>7.611295614516625E-2</v>
      </c>
      <c r="S1304" s="8">
        <f t="shared" si="201"/>
        <v>7.6879297231774724E-2</v>
      </c>
      <c r="T1304" s="8">
        <f t="shared" si="201"/>
        <v>7.6347685987603012E-2</v>
      </c>
      <c r="W1304">
        <v>1302</v>
      </c>
      <c r="X1304" s="4">
        <f t="shared" si="196"/>
        <v>7.8850168579642832E-2</v>
      </c>
      <c r="Y1304" s="4">
        <f t="shared" si="194"/>
        <v>7.8055299870027101E-2</v>
      </c>
      <c r="Z1304" s="4">
        <f t="shared" si="195"/>
        <v>7.7511420989693533E-2</v>
      </c>
    </row>
    <row r="1305" spans="1:26" x14ac:dyDescent="0.25">
      <c r="A1305" s="16">
        <f t="shared" si="202"/>
        <v>44838</v>
      </c>
      <c r="B1305">
        <f>+'[2]Ejercicio 1'!E1522</f>
        <v>1303</v>
      </c>
      <c r="C1305" s="5">
        <v>7.9155471033314828E-2</v>
      </c>
      <c r="D1305" s="4">
        <f t="shared" si="197"/>
        <v>7.7612693785500064E-2</v>
      </c>
      <c r="E1305" s="6">
        <f t="shared" si="198"/>
        <v>7.8379029674104636E-2</v>
      </c>
      <c r="F1305" s="7">
        <f t="shared" si="199"/>
        <v>7.7847422039399719E-2</v>
      </c>
      <c r="I1305" s="10">
        <v>1303</v>
      </c>
      <c r="J1305" s="8">
        <f t="shared" si="200"/>
        <v>8.0655471033314829E-2</v>
      </c>
      <c r="K1305" s="8">
        <f t="shared" si="200"/>
        <v>7.9112693785500066E-2</v>
      </c>
      <c r="L1305" s="8">
        <f t="shared" si="200"/>
        <v>7.9879029674104637E-2</v>
      </c>
      <c r="M1305" s="8">
        <f t="shared" si="200"/>
        <v>7.934742203939972E-2</v>
      </c>
      <c r="P1305">
        <v>1303</v>
      </c>
      <c r="Q1305" s="8">
        <f t="shared" si="201"/>
        <v>7.7655471033314827E-2</v>
      </c>
      <c r="R1305" s="8">
        <f t="shared" si="201"/>
        <v>7.6112693785500063E-2</v>
      </c>
      <c r="S1305" s="8">
        <f t="shared" si="201"/>
        <v>7.6879029674104635E-2</v>
      </c>
      <c r="T1305" s="8">
        <f t="shared" si="201"/>
        <v>7.6347422039399718E-2</v>
      </c>
      <c r="W1305">
        <v>1303</v>
      </c>
      <c r="X1305" s="4">
        <f t="shared" si="196"/>
        <v>7.8849622906172021E-2</v>
      </c>
      <c r="Y1305" s="4">
        <f t="shared" si="194"/>
        <v>7.8054764756306738E-2</v>
      </c>
      <c r="Z1305" s="4">
        <f t="shared" si="195"/>
        <v>7.7510893062956929E-2</v>
      </c>
    </row>
    <row r="1306" spans="1:26" x14ac:dyDescent="0.25">
      <c r="A1306" s="16">
        <f t="shared" si="202"/>
        <v>44839</v>
      </c>
      <c r="B1306">
        <f>+'[2]Ejercicio 1'!E1523</f>
        <v>1304</v>
      </c>
      <c r="C1306" s="5">
        <v>7.9155198174655578E-2</v>
      </c>
      <c r="D1306" s="4">
        <f t="shared" si="197"/>
        <v>7.7612431425798961E-2</v>
      </c>
      <c r="E1306" s="6">
        <f t="shared" si="198"/>
        <v>7.8378762116416978E-2</v>
      </c>
      <c r="F1306" s="7">
        <f t="shared" si="199"/>
        <v>7.784715809116502E-2</v>
      </c>
      <c r="I1306" s="10">
        <v>1304</v>
      </c>
      <c r="J1306" s="8">
        <f t="shared" si="200"/>
        <v>8.0655198174655579E-2</v>
      </c>
      <c r="K1306" s="8">
        <f t="shared" si="200"/>
        <v>7.9112431425798962E-2</v>
      </c>
      <c r="L1306" s="8">
        <f t="shared" si="200"/>
        <v>7.9878762116416979E-2</v>
      </c>
      <c r="M1306" s="8">
        <f t="shared" si="200"/>
        <v>7.9347158091165021E-2</v>
      </c>
      <c r="P1306">
        <v>1304</v>
      </c>
      <c r="Q1306" s="8">
        <f t="shared" si="201"/>
        <v>7.7655198174655576E-2</v>
      </c>
      <c r="R1306" s="8">
        <f t="shared" si="201"/>
        <v>7.611243142579896E-2</v>
      </c>
      <c r="S1306" s="8">
        <f t="shared" si="201"/>
        <v>7.6878762116416977E-2</v>
      </c>
      <c r="T1306" s="8">
        <f t="shared" si="201"/>
        <v>7.6347158091165018E-2</v>
      </c>
      <c r="W1306">
        <v>1304</v>
      </c>
      <c r="X1306" s="4">
        <f t="shared" si="196"/>
        <v>7.8849077232735043E-2</v>
      </c>
      <c r="Y1306" s="4">
        <f t="shared" si="194"/>
        <v>7.8054229642549475E-2</v>
      </c>
      <c r="Z1306" s="4">
        <f t="shared" si="195"/>
        <v>7.751036513600619E-2</v>
      </c>
    </row>
    <row r="1307" spans="1:26" x14ac:dyDescent="0.25">
      <c r="A1307" s="16">
        <f t="shared" si="202"/>
        <v>44840</v>
      </c>
      <c r="B1307">
        <f>+'[2]Ejercicio 1'!E1524</f>
        <v>1305</v>
      </c>
      <c r="C1307" s="5">
        <v>7.9154925315996313E-2</v>
      </c>
      <c r="D1307" s="4">
        <f t="shared" si="197"/>
        <v>7.7612169066063136E-2</v>
      </c>
      <c r="E1307" s="6">
        <f t="shared" si="198"/>
        <v>7.8378494558710876E-2</v>
      </c>
      <c r="F1307" s="7">
        <f t="shared" si="199"/>
        <v>7.7846894142901774E-2</v>
      </c>
      <c r="I1307" s="10">
        <v>1305</v>
      </c>
      <c r="J1307" s="8">
        <f t="shared" si="200"/>
        <v>8.0654925315996315E-2</v>
      </c>
      <c r="K1307" s="8">
        <f t="shared" si="200"/>
        <v>7.9112169066063137E-2</v>
      </c>
      <c r="L1307" s="8">
        <f t="shared" si="200"/>
        <v>7.9878494558710877E-2</v>
      </c>
      <c r="M1307" s="8">
        <f t="shared" si="200"/>
        <v>7.9346894142901775E-2</v>
      </c>
      <c r="P1307">
        <v>1305</v>
      </c>
      <c r="Q1307" s="8">
        <f t="shared" si="201"/>
        <v>7.7654925315996312E-2</v>
      </c>
      <c r="R1307" s="8">
        <f t="shared" si="201"/>
        <v>7.6112169066063134E-2</v>
      </c>
      <c r="S1307" s="8">
        <f t="shared" si="201"/>
        <v>7.6878494558710875E-2</v>
      </c>
      <c r="T1307" s="8">
        <f t="shared" si="201"/>
        <v>7.6346894142901772E-2</v>
      </c>
      <c r="W1307">
        <v>1305</v>
      </c>
      <c r="X1307" s="4">
        <f t="shared" si="196"/>
        <v>7.8848531559334509E-2</v>
      </c>
      <c r="Y1307" s="4">
        <f t="shared" si="194"/>
        <v>7.8053694528744777E-2</v>
      </c>
      <c r="Z1307" s="4">
        <f t="shared" si="195"/>
        <v>7.7509837209101151E-2</v>
      </c>
    </row>
    <row r="1308" spans="1:26" x14ac:dyDescent="0.25">
      <c r="A1308" s="16">
        <f t="shared" si="202"/>
        <v>44841</v>
      </c>
      <c r="B1308">
        <f>+'[2]Ejercicio 1'!E1525</f>
        <v>1306</v>
      </c>
      <c r="C1308" s="5">
        <v>7.9154652457337063E-2</v>
      </c>
      <c r="D1308" s="4">
        <f t="shared" si="197"/>
        <v>7.7611906706292574E-2</v>
      </c>
      <c r="E1308" s="6">
        <f t="shared" si="198"/>
        <v>7.8378227000988093E-2</v>
      </c>
      <c r="F1308" s="7">
        <f t="shared" si="199"/>
        <v>7.7846630194607122E-2</v>
      </c>
      <c r="I1308" s="10">
        <v>1306</v>
      </c>
      <c r="J1308" s="8">
        <f t="shared" si="200"/>
        <v>8.0654652457337064E-2</v>
      </c>
      <c r="K1308" s="8">
        <f t="shared" si="200"/>
        <v>7.9111906706292576E-2</v>
      </c>
      <c r="L1308" s="8">
        <f t="shared" si="200"/>
        <v>7.9878227000988095E-2</v>
      </c>
      <c r="M1308" s="8">
        <f t="shared" si="200"/>
        <v>7.9346630194607123E-2</v>
      </c>
      <c r="P1308">
        <v>1306</v>
      </c>
      <c r="Q1308" s="8">
        <f t="shared" si="201"/>
        <v>7.7654652457337062E-2</v>
      </c>
      <c r="R1308" s="8">
        <f t="shared" si="201"/>
        <v>7.6111906706292573E-2</v>
      </c>
      <c r="S1308" s="8">
        <f t="shared" si="201"/>
        <v>7.6878227000988092E-2</v>
      </c>
      <c r="T1308" s="8">
        <f t="shared" si="201"/>
        <v>7.6346630194607121E-2</v>
      </c>
      <c r="W1308">
        <v>1306</v>
      </c>
      <c r="X1308" s="4">
        <f t="shared" si="196"/>
        <v>7.8847985885969113E-2</v>
      </c>
      <c r="Y1308" s="4">
        <f t="shared" si="194"/>
        <v>7.8053159414918125E-2</v>
      </c>
      <c r="Z1308" s="4">
        <f t="shared" si="195"/>
        <v>7.7509309281853511E-2</v>
      </c>
    </row>
    <row r="1309" spans="1:26" x14ac:dyDescent="0.25">
      <c r="A1309" s="16">
        <f t="shared" si="202"/>
        <v>44842</v>
      </c>
      <c r="B1309">
        <f>+'[2]Ejercicio 1'!E1526</f>
        <v>1307</v>
      </c>
      <c r="C1309" s="5">
        <v>7.9154379598677799E-2</v>
      </c>
      <c r="D1309" s="4">
        <f t="shared" si="197"/>
        <v>7.7611644346486666E-2</v>
      </c>
      <c r="E1309" s="6">
        <f t="shared" si="198"/>
        <v>7.8377959443246853E-2</v>
      </c>
      <c r="F1309" s="7">
        <f t="shared" si="199"/>
        <v>7.7846366246286783E-2</v>
      </c>
      <c r="I1309" s="10">
        <v>1307</v>
      </c>
      <c r="J1309" s="8">
        <f t="shared" si="200"/>
        <v>8.06543795986778E-2</v>
      </c>
      <c r="K1309" s="8">
        <f t="shared" si="200"/>
        <v>7.9111644346486668E-2</v>
      </c>
      <c r="L1309" s="8">
        <f t="shared" si="200"/>
        <v>7.9877959443246854E-2</v>
      </c>
      <c r="M1309" s="8">
        <f t="shared" si="200"/>
        <v>7.9346366246286784E-2</v>
      </c>
      <c r="P1309">
        <v>1307</v>
      </c>
      <c r="Q1309" s="8">
        <f t="shared" si="201"/>
        <v>7.7654379598677797E-2</v>
      </c>
      <c r="R1309" s="8">
        <f t="shared" si="201"/>
        <v>7.6111644346486665E-2</v>
      </c>
      <c r="S1309" s="8">
        <f t="shared" si="201"/>
        <v>7.6877959443246852E-2</v>
      </c>
      <c r="T1309" s="8">
        <f t="shared" si="201"/>
        <v>7.6346366246286781E-2</v>
      </c>
      <c r="W1309">
        <v>1307</v>
      </c>
      <c r="X1309" s="4">
        <f t="shared" si="196"/>
        <v>7.8847440212637537E-2</v>
      </c>
      <c r="Y1309" s="4">
        <f t="shared" si="194"/>
        <v>7.8052624301053697E-2</v>
      </c>
      <c r="Z1309" s="4">
        <f t="shared" si="195"/>
        <v>7.7508781354911349E-2</v>
      </c>
    </row>
    <row r="1310" spans="1:26" x14ac:dyDescent="0.25">
      <c r="A1310" s="16">
        <f t="shared" si="202"/>
        <v>44843</v>
      </c>
      <c r="B1310">
        <f>+'[2]Ejercicio 1'!E1527</f>
        <v>1308</v>
      </c>
      <c r="C1310" s="5">
        <v>7.9154106740018548E-2</v>
      </c>
      <c r="D1310" s="4">
        <f t="shared" si="197"/>
        <v>7.7611381986646452E-2</v>
      </c>
      <c r="E1310" s="6">
        <f t="shared" si="198"/>
        <v>7.8377691885488043E-2</v>
      </c>
      <c r="F1310" s="7">
        <f t="shared" si="199"/>
        <v>7.7846102297932179E-2</v>
      </c>
      <c r="I1310" s="10">
        <v>1308</v>
      </c>
      <c r="J1310" s="8">
        <f t="shared" si="200"/>
        <v>8.065410674001855E-2</v>
      </c>
      <c r="K1310" s="8">
        <f t="shared" si="200"/>
        <v>7.9111381986646453E-2</v>
      </c>
      <c r="L1310" s="8">
        <f t="shared" si="200"/>
        <v>7.9877691885488045E-2</v>
      </c>
      <c r="M1310" s="8">
        <f t="shared" si="200"/>
        <v>7.9346102297932181E-2</v>
      </c>
      <c r="P1310">
        <v>1308</v>
      </c>
      <c r="Q1310" s="8">
        <f t="shared" si="201"/>
        <v>7.7654106740018547E-2</v>
      </c>
      <c r="R1310" s="8">
        <f t="shared" si="201"/>
        <v>7.6111381986646451E-2</v>
      </c>
      <c r="S1310" s="8">
        <f t="shared" si="201"/>
        <v>7.6877691885488042E-2</v>
      </c>
      <c r="T1310" s="8">
        <f t="shared" si="201"/>
        <v>7.6346102297932178E-2</v>
      </c>
      <c r="W1310">
        <v>1308</v>
      </c>
      <c r="X1310" s="4">
        <f t="shared" si="196"/>
        <v>7.88468945393455E-2</v>
      </c>
      <c r="Y1310" s="4">
        <f t="shared" si="194"/>
        <v>7.8052089187155893E-2</v>
      </c>
      <c r="Z1310" s="4">
        <f t="shared" si="195"/>
        <v>7.7508253427498133E-2</v>
      </c>
    </row>
    <row r="1311" spans="1:26" x14ac:dyDescent="0.25">
      <c r="A1311" s="16">
        <f t="shared" si="202"/>
        <v>44844</v>
      </c>
      <c r="B1311">
        <f>+'[2]Ejercicio 1'!E1528</f>
        <v>1309</v>
      </c>
      <c r="C1311" s="5">
        <v>7.9153833881359284E-2</v>
      </c>
      <c r="D1311" s="4">
        <f t="shared" si="197"/>
        <v>7.7611119626771308E-2</v>
      </c>
      <c r="E1311" s="6">
        <f t="shared" si="198"/>
        <v>7.8377424327711678E-2</v>
      </c>
      <c r="F1311" s="7">
        <f t="shared" si="199"/>
        <v>7.7845838349551874E-2</v>
      </c>
      <c r="I1311" s="10">
        <v>1309</v>
      </c>
      <c r="J1311" s="8">
        <f t="shared" si="200"/>
        <v>8.0653833881359285E-2</v>
      </c>
      <c r="K1311" s="8">
        <f t="shared" si="200"/>
        <v>7.9111119626771309E-2</v>
      </c>
      <c r="L1311" s="8">
        <f t="shared" si="200"/>
        <v>7.987742432771168E-2</v>
      </c>
      <c r="M1311" s="8">
        <f t="shared" si="200"/>
        <v>7.9345838349551875E-2</v>
      </c>
      <c r="P1311">
        <v>1309</v>
      </c>
      <c r="Q1311" s="8">
        <f t="shared" si="201"/>
        <v>7.7653833881359283E-2</v>
      </c>
      <c r="R1311" s="8">
        <f t="shared" si="201"/>
        <v>7.6111119626771306E-2</v>
      </c>
      <c r="S1311" s="8">
        <f t="shared" si="201"/>
        <v>7.6877424327711677E-2</v>
      </c>
      <c r="T1311" s="8">
        <f t="shared" si="201"/>
        <v>7.6345838349551873E-2</v>
      </c>
      <c r="W1311">
        <v>1309</v>
      </c>
      <c r="X1311" s="4">
        <f t="shared" si="196"/>
        <v>7.8846348866092542E-2</v>
      </c>
      <c r="Y1311" s="4">
        <f t="shared" ref="Y1311:Y1374" si="203">Tasa_Fwd(E1220,B1220,E1311,B1311,91)</f>
        <v>7.8051554073221188E-2</v>
      </c>
      <c r="Z1311" s="4">
        <f t="shared" si="195"/>
        <v>7.750772550025907E-2</v>
      </c>
    </row>
    <row r="1312" spans="1:26" x14ac:dyDescent="0.25">
      <c r="A1312" s="16">
        <f t="shared" si="202"/>
        <v>44845</v>
      </c>
      <c r="B1312">
        <f>+'[2]Ejercicio 1'!E1529</f>
        <v>1310</v>
      </c>
      <c r="C1312" s="5">
        <v>7.9153561022700034E-2</v>
      </c>
      <c r="D1312" s="4">
        <f t="shared" si="197"/>
        <v>7.7610857266861441E-2</v>
      </c>
      <c r="E1312" s="6">
        <f t="shared" si="198"/>
        <v>7.8377156769916856E-2</v>
      </c>
      <c r="F1312" s="7">
        <f t="shared" si="199"/>
        <v>7.7845574401140177E-2</v>
      </c>
      <c r="I1312" s="10">
        <v>1310</v>
      </c>
      <c r="J1312" s="8">
        <f t="shared" si="200"/>
        <v>8.0653561022700035E-2</v>
      </c>
      <c r="K1312" s="8">
        <f t="shared" si="200"/>
        <v>7.9110857266861442E-2</v>
      </c>
      <c r="L1312" s="8">
        <f t="shared" si="200"/>
        <v>7.9877156769916857E-2</v>
      </c>
      <c r="M1312" s="8">
        <f t="shared" si="200"/>
        <v>7.9345574401140179E-2</v>
      </c>
      <c r="P1312">
        <v>1310</v>
      </c>
      <c r="Q1312" s="8">
        <f t="shared" si="201"/>
        <v>7.7653561022700032E-2</v>
      </c>
      <c r="R1312" s="8">
        <f t="shared" si="201"/>
        <v>7.611085726686144E-2</v>
      </c>
      <c r="S1312" s="8">
        <f t="shared" si="201"/>
        <v>7.6877156769916855E-2</v>
      </c>
      <c r="T1312" s="8">
        <f t="shared" si="201"/>
        <v>7.6345574401140176E-2</v>
      </c>
      <c r="W1312">
        <v>1310</v>
      </c>
      <c r="X1312" s="4">
        <f t="shared" si="196"/>
        <v>7.8845803192872085E-2</v>
      </c>
      <c r="Y1312" s="4">
        <f t="shared" si="203"/>
        <v>7.8051018959239049E-2</v>
      </c>
      <c r="Z1312" s="4">
        <f t="shared" ref="Z1312:Z1375" si="204">Tasa_Fwd(F1284,B1284,F1312,B1312,28)</f>
        <v>7.7507197572937211E-2</v>
      </c>
    </row>
    <row r="1313" spans="1:26" x14ac:dyDescent="0.25">
      <c r="A1313" s="16">
        <f t="shared" si="202"/>
        <v>44846</v>
      </c>
      <c r="B1313">
        <f>+'[2]Ejercicio 1'!E1530</f>
        <v>1311</v>
      </c>
      <c r="C1313" s="5">
        <v>7.9153288164040783E-2</v>
      </c>
      <c r="D1313" s="4">
        <f t="shared" si="197"/>
        <v>7.7610594906916838E-2</v>
      </c>
      <c r="E1313" s="6">
        <f t="shared" si="198"/>
        <v>7.8376889212105338E-2</v>
      </c>
      <c r="F1313" s="7">
        <f t="shared" si="199"/>
        <v>7.7845310452699934E-2</v>
      </c>
      <c r="I1313" s="10">
        <v>1311</v>
      </c>
      <c r="J1313" s="8">
        <f t="shared" si="200"/>
        <v>8.0653288164040784E-2</v>
      </c>
      <c r="K1313" s="8">
        <f t="shared" si="200"/>
        <v>7.911059490691684E-2</v>
      </c>
      <c r="L1313" s="8">
        <f t="shared" si="200"/>
        <v>7.987688921210534E-2</v>
      </c>
      <c r="M1313" s="8">
        <f t="shared" si="200"/>
        <v>7.9345310452699935E-2</v>
      </c>
      <c r="P1313">
        <v>1311</v>
      </c>
      <c r="Q1313" s="8">
        <f t="shared" si="201"/>
        <v>7.7653288164040782E-2</v>
      </c>
      <c r="R1313" s="8">
        <f t="shared" si="201"/>
        <v>7.6110594906916837E-2</v>
      </c>
      <c r="S1313" s="8">
        <f t="shared" si="201"/>
        <v>7.6876889212105337E-2</v>
      </c>
      <c r="T1313" s="8">
        <f t="shared" si="201"/>
        <v>7.6345310452699933E-2</v>
      </c>
      <c r="W1313">
        <v>1311</v>
      </c>
      <c r="X1313" s="4">
        <f t="shared" si="196"/>
        <v>7.8845257519688516E-2</v>
      </c>
      <c r="Y1313" s="4">
        <f t="shared" si="203"/>
        <v>7.8050483845234067E-2</v>
      </c>
      <c r="Z1313" s="4">
        <f t="shared" si="204"/>
        <v>7.7506669645535417E-2</v>
      </c>
    </row>
    <row r="1314" spans="1:26" x14ac:dyDescent="0.25">
      <c r="A1314" s="16">
        <f t="shared" si="202"/>
        <v>44847</v>
      </c>
      <c r="B1314">
        <f>+'[2]Ejercicio 1'!E1531</f>
        <v>1312</v>
      </c>
      <c r="C1314" s="5">
        <v>7.9153015305381519E-2</v>
      </c>
      <c r="D1314" s="4">
        <f t="shared" si="197"/>
        <v>7.7610332546937305E-2</v>
      </c>
      <c r="E1314" s="6">
        <f t="shared" si="198"/>
        <v>7.8376621654275377E-2</v>
      </c>
      <c r="F1314" s="7">
        <f t="shared" si="199"/>
        <v>7.7845046504228285E-2</v>
      </c>
      <c r="I1314" s="10">
        <v>1312</v>
      </c>
      <c r="J1314" s="8">
        <f t="shared" si="200"/>
        <v>8.065301530538152E-2</v>
      </c>
      <c r="K1314" s="8">
        <f t="shared" si="200"/>
        <v>7.9110332546937306E-2</v>
      </c>
      <c r="L1314" s="8">
        <f t="shared" si="200"/>
        <v>7.9876621654275379E-2</v>
      </c>
      <c r="M1314" s="8">
        <f t="shared" si="200"/>
        <v>7.9345046504228287E-2</v>
      </c>
      <c r="P1314">
        <v>1312</v>
      </c>
      <c r="Q1314" s="8">
        <f t="shared" si="201"/>
        <v>7.7653015305381518E-2</v>
      </c>
      <c r="R1314" s="8">
        <f t="shared" si="201"/>
        <v>7.6110332546937304E-2</v>
      </c>
      <c r="S1314" s="8">
        <f t="shared" si="201"/>
        <v>7.6876621654275376E-2</v>
      </c>
      <c r="T1314" s="8">
        <f t="shared" si="201"/>
        <v>7.6345046504228284E-2</v>
      </c>
      <c r="W1314">
        <v>1312</v>
      </c>
      <c r="X1314" s="4">
        <f t="shared" si="196"/>
        <v>7.8844711846540974E-2</v>
      </c>
      <c r="Y1314" s="4">
        <f t="shared" si="203"/>
        <v>7.8049948731181665E-2</v>
      </c>
      <c r="Z1314" s="4">
        <f t="shared" si="204"/>
        <v>7.7506141717913798E-2</v>
      </c>
    </row>
    <row r="1315" spans="1:26" x14ac:dyDescent="0.25">
      <c r="A1315" s="16">
        <f t="shared" si="202"/>
        <v>44848</v>
      </c>
      <c r="B1315">
        <f>+'[2]Ejercicio 1'!E1532</f>
        <v>1313</v>
      </c>
      <c r="C1315" s="5">
        <v>7.9152742446722268E-2</v>
      </c>
      <c r="D1315" s="4">
        <f t="shared" si="197"/>
        <v>7.7610070186922647E-2</v>
      </c>
      <c r="E1315" s="6">
        <f t="shared" si="198"/>
        <v>7.8376354096427861E-2</v>
      </c>
      <c r="F1315" s="7">
        <f t="shared" si="199"/>
        <v>7.784478255572809E-2</v>
      </c>
      <c r="I1315" s="10">
        <v>1313</v>
      </c>
      <c r="J1315" s="8">
        <f t="shared" si="200"/>
        <v>8.065274244672227E-2</v>
      </c>
      <c r="K1315" s="8">
        <f t="shared" si="200"/>
        <v>7.9110070186922649E-2</v>
      </c>
      <c r="L1315" s="8">
        <f t="shared" si="200"/>
        <v>7.9876354096427862E-2</v>
      </c>
      <c r="M1315" s="8">
        <f t="shared" si="200"/>
        <v>7.9344782555728091E-2</v>
      </c>
      <c r="P1315">
        <v>1313</v>
      </c>
      <c r="Q1315" s="8">
        <f t="shared" si="201"/>
        <v>7.7652742446722267E-2</v>
      </c>
      <c r="R1315" s="8">
        <f t="shared" si="201"/>
        <v>7.6110070186922646E-2</v>
      </c>
      <c r="S1315" s="8">
        <f t="shared" si="201"/>
        <v>7.687635409642786E-2</v>
      </c>
      <c r="T1315" s="8">
        <f t="shared" si="201"/>
        <v>7.6344782555728088E-2</v>
      </c>
      <c r="W1315">
        <v>1313</v>
      </c>
      <c r="X1315" s="4">
        <f t="shared" si="196"/>
        <v>7.8844166173426808E-2</v>
      </c>
      <c r="Y1315" s="4">
        <f t="shared" si="203"/>
        <v>7.804941361710642E-2</v>
      </c>
      <c r="Z1315" s="4">
        <f t="shared" si="204"/>
        <v>7.7505613790209385E-2</v>
      </c>
    </row>
    <row r="1316" spans="1:26" x14ac:dyDescent="0.25">
      <c r="A1316" s="16">
        <f t="shared" si="202"/>
        <v>44849</v>
      </c>
      <c r="B1316">
        <f>+'[2]Ejercicio 1'!E1533</f>
        <v>1314</v>
      </c>
      <c r="C1316" s="5">
        <v>7.9152469588063004E-2</v>
      </c>
      <c r="D1316" s="4">
        <f t="shared" si="197"/>
        <v>7.7609807826873656E-2</v>
      </c>
      <c r="E1316" s="6">
        <f t="shared" si="198"/>
        <v>7.8376086538562761E-2</v>
      </c>
      <c r="F1316" s="7">
        <f t="shared" si="199"/>
        <v>7.7844518607196475E-2</v>
      </c>
      <c r="I1316" s="10">
        <v>1314</v>
      </c>
      <c r="J1316" s="8">
        <f t="shared" si="200"/>
        <v>8.0652469588063005E-2</v>
      </c>
      <c r="K1316" s="8">
        <f t="shared" si="200"/>
        <v>7.9109807826873657E-2</v>
      </c>
      <c r="L1316" s="8">
        <f t="shared" si="200"/>
        <v>7.9876086538562763E-2</v>
      </c>
      <c r="M1316" s="8">
        <f t="shared" si="200"/>
        <v>7.9344518607196476E-2</v>
      </c>
      <c r="P1316">
        <v>1314</v>
      </c>
      <c r="Q1316" s="8">
        <f t="shared" si="201"/>
        <v>7.7652469588063003E-2</v>
      </c>
      <c r="R1316" s="8">
        <f t="shared" si="201"/>
        <v>7.6109807826873654E-2</v>
      </c>
      <c r="S1316" s="8">
        <f t="shared" si="201"/>
        <v>7.687608653856276E-2</v>
      </c>
      <c r="T1316" s="8">
        <f t="shared" si="201"/>
        <v>7.6344518607196474E-2</v>
      </c>
      <c r="W1316">
        <v>1314</v>
      </c>
      <c r="X1316" s="4">
        <f t="shared" si="196"/>
        <v>7.8843620500351291E-2</v>
      </c>
      <c r="Y1316" s="4">
        <f t="shared" si="203"/>
        <v>7.8048878502994273E-2</v>
      </c>
      <c r="Z1316" s="4">
        <f t="shared" si="204"/>
        <v>7.7505085862425049E-2</v>
      </c>
    </row>
    <row r="1317" spans="1:26" x14ac:dyDescent="0.25">
      <c r="A1317" s="16">
        <f t="shared" si="202"/>
        <v>44850</v>
      </c>
      <c r="B1317">
        <f>+'[2]Ejercicio 1'!E1534</f>
        <v>1315</v>
      </c>
      <c r="C1317" s="5">
        <v>7.9152196729403754E-2</v>
      </c>
      <c r="D1317" s="4">
        <f t="shared" si="197"/>
        <v>7.7609545466789748E-2</v>
      </c>
      <c r="E1317" s="6">
        <f t="shared" si="198"/>
        <v>7.8375818980680106E-2</v>
      </c>
      <c r="F1317" s="7">
        <f t="shared" si="199"/>
        <v>7.7844254658636328E-2</v>
      </c>
      <c r="I1317" s="10">
        <v>1315</v>
      </c>
      <c r="J1317" s="8">
        <f t="shared" si="200"/>
        <v>8.0652196729403755E-2</v>
      </c>
      <c r="K1317" s="8">
        <f t="shared" si="200"/>
        <v>7.9109545466789749E-2</v>
      </c>
      <c r="L1317" s="8">
        <f t="shared" si="200"/>
        <v>7.9875818980680108E-2</v>
      </c>
      <c r="M1317" s="8">
        <f t="shared" si="200"/>
        <v>7.9344254658636329E-2</v>
      </c>
      <c r="P1317">
        <v>1315</v>
      </c>
      <c r="Q1317" s="8">
        <f t="shared" si="201"/>
        <v>7.7652196729403752E-2</v>
      </c>
      <c r="R1317" s="8">
        <f t="shared" si="201"/>
        <v>7.6109545466789746E-2</v>
      </c>
      <c r="S1317" s="8">
        <f t="shared" si="201"/>
        <v>7.6875818980680105E-2</v>
      </c>
      <c r="T1317" s="8">
        <f t="shared" si="201"/>
        <v>7.6344254658636326E-2</v>
      </c>
      <c r="W1317">
        <v>1315</v>
      </c>
      <c r="X1317" s="4">
        <f t="shared" si="196"/>
        <v>7.8843074827315743E-2</v>
      </c>
      <c r="Y1317" s="4">
        <f t="shared" si="203"/>
        <v>7.8048343388859298E-2</v>
      </c>
      <c r="Z1317" s="4">
        <f t="shared" si="204"/>
        <v>7.7504557934552201E-2</v>
      </c>
    </row>
    <row r="1318" spans="1:26" x14ac:dyDescent="0.25">
      <c r="A1318" s="16">
        <f t="shared" si="202"/>
        <v>44851</v>
      </c>
      <c r="B1318">
        <f>+'[2]Ejercicio 1'!E1535</f>
        <v>1316</v>
      </c>
      <c r="C1318" s="5">
        <v>7.9151923870744489E-2</v>
      </c>
      <c r="D1318" s="4">
        <f t="shared" si="197"/>
        <v>7.7609283106671118E-2</v>
      </c>
      <c r="E1318" s="6">
        <f t="shared" si="198"/>
        <v>7.8375551422778994E-2</v>
      </c>
      <c r="F1318" s="7">
        <f t="shared" si="199"/>
        <v>7.7843990710047634E-2</v>
      </c>
      <c r="I1318" s="10">
        <v>1316</v>
      </c>
      <c r="J1318" s="8">
        <f t="shared" si="200"/>
        <v>8.0651923870744491E-2</v>
      </c>
      <c r="K1318" s="8">
        <f t="shared" si="200"/>
        <v>7.9109283106671119E-2</v>
      </c>
      <c r="L1318" s="8">
        <f t="shared" si="200"/>
        <v>7.9875551422778995E-2</v>
      </c>
      <c r="M1318" s="8">
        <f t="shared" si="200"/>
        <v>7.9343990710047635E-2</v>
      </c>
      <c r="P1318">
        <v>1316</v>
      </c>
      <c r="Q1318" s="8">
        <f t="shared" si="201"/>
        <v>7.7651923870744488E-2</v>
      </c>
      <c r="R1318" s="8">
        <f t="shared" si="201"/>
        <v>7.6109283106671116E-2</v>
      </c>
      <c r="S1318" s="8">
        <f t="shared" si="201"/>
        <v>7.6875551422778993E-2</v>
      </c>
      <c r="T1318" s="8">
        <f t="shared" si="201"/>
        <v>7.6343990710047632E-2</v>
      </c>
      <c r="W1318">
        <v>1316</v>
      </c>
      <c r="X1318" s="4">
        <f t="shared" si="196"/>
        <v>7.8842529154312696E-2</v>
      </c>
      <c r="Y1318" s="4">
        <f t="shared" si="203"/>
        <v>7.8047808274664579E-2</v>
      </c>
      <c r="Z1318" s="4">
        <f t="shared" si="204"/>
        <v>7.7504030006733601E-2</v>
      </c>
    </row>
    <row r="1319" spans="1:26" x14ac:dyDescent="0.25">
      <c r="A1319" s="16">
        <f t="shared" si="202"/>
        <v>44852</v>
      </c>
      <c r="B1319">
        <f>+'[2]Ejercicio 1'!E1536</f>
        <v>1317</v>
      </c>
      <c r="C1319" s="5">
        <v>7.9151651012085239E-2</v>
      </c>
      <c r="D1319" s="4">
        <f t="shared" si="197"/>
        <v>7.7609020746517751E-2</v>
      </c>
      <c r="E1319" s="6">
        <f t="shared" si="198"/>
        <v>7.8375283864861187E-2</v>
      </c>
      <c r="F1319" s="7">
        <f t="shared" si="199"/>
        <v>7.7843726761430379E-2</v>
      </c>
      <c r="I1319" s="10">
        <v>1317</v>
      </c>
      <c r="J1319" s="8">
        <f t="shared" si="200"/>
        <v>8.065165101208524E-2</v>
      </c>
      <c r="K1319" s="8">
        <f t="shared" si="200"/>
        <v>7.9109020746517753E-2</v>
      </c>
      <c r="L1319" s="8">
        <f t="shared" si="200"/>
        <v>7.9875283864861188E-2</v>
      </c>
      <c r="M1319" s="8">
        <f t="shared" si="200"/>
        <v>7.934372676143038E-2</v>
      </c>
      <c r="P1319">
        <v>1317</v>
      </c>
      <c r="Q1319" s="8">
        <f t="shared" si="201"/>
        <v>7.7651651012085238E-2</v>
      </c>
      <c r="R1319" s="8">
        <f t="shared" si="201"/>
        <v>7.610902074651775E-2</v>
      </c>
      <c r="S1319" s="8">
        <f t="shared" si="201"/>
        <v>7.6875283864861185E-2</v>
      </c>
      <c r="T1319" s="8">
        <f t="shared" si="201"/>
        <v>7.6343726761430378E-2</v>
      </c>
      <c r="W1319">
        <v>1317</v>
      </c>
      <c r="X1319" s="4">
        <f t="shared" si="196"/>
        <v>7.8841983481346106E-2</v>
      </c>
      <c r="Y1319" s="4">
        <f t="shared" si="203"/>
        <v>7.8047273160447031E-2</v>
      </c>
      <c r="Z1319" s="4">
        <f t="shared" si="204"/>
        <v>7.7503502078829348E-2</v>
      </c>
    </row>
    <row r="1320" spans="1:26" x14ac:dyDescent="0.25">
      <c r="A1320" s="16">
        <f t="shared" si="202"/>
        <v>44853</v>
      </c>
      <c r="B1320">
        <f>+'[2]Ejercicio 1'!E1537</f>
        <v>1318</v>
      </c>
      <c r="C1320" s="5">
        <v>7.9151378153425975E-2</v>
      </c>
      <c r="D1320" s="4">
        <f t="shared" si="197"/>
        <v>7.7608758386329454E-2</v>
      </c>
      <c r="E1320" s="6">
        <f t="shared" si="198"/>
        <v>7.8375016306924949E-2</v>
      </c>
      <c r="F1320" s="7">
        <f t="shared" si="199"/>
        <v>7.7843462812781733E-2</v>
      </c>
      <c r="I1320" s="10">
        <v>1318</v>
      </c>
      <c r="J1320" s="8">
        <f t="shared" si="200"/>
        <v>8.0651378153425976E-2</v>
      </c>
      <c r="K1320" s="8">
        <f t="shared" si="200"/>
        <v>7.9108758386329456E-2</v>
      </c>
      <c r="L1320" s="8">
        <f t="shared" si="200"/>
        <v>7.9875016306924951E-2</v>
      </c>
      <c r="M1320" s="8">
        <f t="shared" si="200"/>
        <v>7.9343462812781734E-2</v>
      </c>
      <c r="P1320">
        <v>1318</v>
      </c>
      <c r="Q1320" s="8">
        <f t="shared" si="201"/>
        <v>7.7651378153425973E-2</v>
      </c>
      <c r="R1320" s="8">
        <f t="shared" si="201"/>
        <v>7.6108758386329453E-2</v>
      </c>
      <c r="S1320" s="8">
        <f t="shared" si="201"/>
        <v>7.6875016306924948E-2</v>
      </c>
      <c r="T1320" s="8">
        <f t="shared" si="201"/>
        <v>7.6343462812781732E-2</v>
      </c>
      <c r="W1320">
        <v>1318</v>
      </c>
      <c r="X1320" s="4">
        <f t="shared" si="196"/>
        <v>7.8841437808415529E-2</v>
      </c>
      <c r="Y1320" s="4">
        <f t="shared" si="203"/>
        <v>7.8046738046193456E-2</v>
      </c>
      <c r="Z1320" s="4">
        <f t="shared" si="204"/>
        <v>7.7502974150839454E-2</v>
      </c>
    </row>
    <row r="1321" spans="1:26" x14ac:dyDescent="0.25">
      <c r="A1321" s="16">
        <f t="shared" si="202"/>
        <v>44854</v>
      </c>
      <c r="B1321">
        <f>+'[2]Ejercicio 1'!E1538</f>
        <v>1319</v>
      </c>
      <c r="C1321" s="5">
        <v>7.9151105294766724E-2</v>
      </c>
      <c r="D1321" s="4">
        <f t="shared" si="197"/>
        <v>7.7608496026106019E-2</v>
      </c>
      <c r="E1321" s="6">
        <f t="shared" si="198"/>
        <v>7.8374748748970255E-2</v>
      </c>
      <c r="F1321" s="7">
        <f t="shared" si="199"/>
        <v>7.7843198864101668E-2</v>
      </c>
      <c r="I1321" s="10">
        <v>1319</v>
      </c>
      <c r="J1321" s="8">
        <f t="shared" si="200"/>
        <v>8.0651105294766726E-2</v>
      </c>
      <c r="K1321" s="8">
        <f t="shared" si="200"/>
        <v>7.910849602610602E-2</v>
      </c>
      <c r="L1321" s="8">
        <f t="shared" si="200"/>
        <v>7.9874748748970256E-2</v>
      </c>
      <c r="M1321" s="8">
        <f t="shared" si="200"/>
        <v>7.9343198864101669E-2</v>
      </c>
      <c r="P1321">
        <v>1319</v>
      </c>
      <c r="Q1321" s="8">
        <f t="shared" si="201"/>
        <v>7.7651105294766723E-2</v>
      </c>
      <c r="R1321" s="8">
        <f t="shared" si="201"/>
        <v>7.6108496026106018E-2</v>
      </c>
      <c r="S1321" s="8">
        <f t="shared" si="201"/>
        <v>7.6874748748970254E-2</v>
      </c>
      <c r="T1321" s="8">
        <f t="shared" si="201"/>
        <v>7.6343198864101666E-2</v>
      </c>
      <c r="W1321">
        <v>1319</v>
      </c>
      <c r="X1321" s="4">
        <f t="shared" si="196"/>
        <v>7.8840892135518773E-2</v>
      </c>
      <c r="Y1321" s="4">
        <f t="shared" si="203"/>
        <v>7.8046202931891573E-2</v>
      </c>
      <c r="Z1321" s="4">
        <f t="shared" si="204"/>
        <v>7.7502446222501256E-2</v>
      </c>
    </row>
    <row r="1322" spans="1:26" x14ac:dyDescent="0.25">
      <c r="A1322" s="16">
        <f t="shared" si="202"/>
        <v>44855</v>
      </c>
      <c r="B1322">
        <f>+'[2]Ejercicio 1'!E1539</f>
        <v>1320</v>
      </c>
      <c r="C1322" s="5">
        <v>7.915083243610746E-2</v>
      </c>
      <c r="D1322" s="4">
        <f t="shared" si="197"/>
        <v>7.7608233665848278E-2</v>
      </c>
      <c r="E1322" s="6">
        <f t="shared" si="198"/>
        <v>7.8374481190998865E-2</v>
      </c>
      <c r="F1322" s="7">
        <f t="shared" si="199"/>
        <v>7.7842934915395928E-2</v>
      </c>
      <c r="I1322" s="10">
        <v>1320</v>
      </c>
      <c r="J1322" s="8">
        <f t="shared" si="200"/>
        <v>8.0650832436107461E-2</v>
      </c>
      <c r="K1322" s="8">
        <f t="shared" si="200"/>
        <v>7.9108233665848279E-2</v>
      </c>
      <c r="L1322" s="8">
        <f t="shared" si="200"/>
        <v>7.9874481190998867E-2</v>
      </c>
      <c r="M1322" s="8">
        <f t="shared" si="200"/>
        <v>7.934293491539593E-2</v>
      </c>
      <c r="P1322">
        <v>1320</v>
      </c>
      <c r="Q1322" s="8">
        <f t="shared" si="201"/>
        <v>7.7650832436107459E-2</v>
      </c>
      <c r="R1322" s="8">
        <f t="shared" si="201"/>
        <v>7.6108233665848277E-2</v>
      </c>
      <c r="S1322" s="8">
        <f t="shared" si="201"/>
        <v>7.6874481190998864E-2</v>
      </c>
      <c r="T1322" s="8">
        <f t="shared" si="201"/>
        <v>7.6342934915395927E-2</v>
      </c>
      <c r="W1322">
        <v>1320</v>
      </c>
      <c r="X1322" s="4">
        <f t="shared" si="196"/>
        <v>7.8840346462660221E-2</v>
      </c>
      <c r="Y1322" s="4">
        <f t="shared" si="203"/>
        <v>7.8045667817567735E-2</v>
      </c>
      <c r="Z1322" s="4">
        <f t="shared" si="204"/>
        <v>7.7501918294479957E-2</v>
      </c>
    </row>
    <row r="1323" spans="1:26" x14ac:dyDescent="0.25">
      <c r="A1323" s="16">
        <f t="shared" si="202"/>
        <v>44856</v>
      </c>
      <c r="B1323">
        <f>+'[2]Ejercicio 1'!E1540</f>
        <v>1321</v>
      </c>
      <c r="C1323" s="5">
        <v>7.915055957744821E-2</v>
      </c>
      <c r="D1323" s="4">
        <f t="shared" si="197"/>
        <v>7.7607971305555593E-2</v>
      </c>
      <c r="E1323" s="6">
        <f t="shared" si="198"/>
        <v>7.8374213633009046E-2</v>
      </c>
      <c r="F1323" s="7">
        <f t="shared" si="199"/>
        <v>7.784267096665877E-2</v>
      </c>
      <c r="I1323" s="10">
        <v>1321</v>
      </c>
      <c r="J1323" s="8">
        <f t="shared" si="200"/>
        <v>8.0650559577448211E-2</v>
      </c>
      <c r="K1323" s="8">
        <f t="shared" si="200"/>
        <v>7.9107971305555594E-2</v>
      </c>
      <c r="L1323" s="8">
        <f t="shared" si="200"/>
        <v>7.9874213633009047E-2</v>
      </c>
      <c r="M1323" s="8">
        <f t="shared" si="200"/>
        <v>7.9342670966658771E-2</v>
      </c>
      <c r="P1323">
        <v>1321</v>
      </c>
      <c r="Q1323" s="8">
        <f t="shared" si="201"/>
        <v>7.7650559577448208E-2</v>
      </c>
      <c r="R1323" s="8">
        <f t="shared" si="201"/>
        <v>7.6107971305555591E-2</v>
      </c>
      <c r="S1323" s="8">
        <f t="shared" si="201"/>
        <v>7.6874213633009045E-2</v>
      </c>
      <c r="T1323" s="8">
        <f t="shared" si="201"/>
        <v>7.6342670966658768E-2</v>
      </c>
      <c r="W1323">
        <v>1321</v>
      </c>
      <c r="X1323" s="4">
        <f t="shared" si="196"/>
        <v>7.8839800789841638E-2</v>
      </c>
      <c r="Y1323" s="4">
        <f t="shared" si="203"/>
        <v>7.804513270320701E-2</v>
      </c>
      <c r="Z1323" s="4">
        <f t="shared" si="204"/>
        <v>7.7501390366110368E-2</v>
      </c>
    </row>
    <row r="1324" spans="1:26" x14ac:dyDescent="0.25">
      <c r="A1324" s="16">
        <f t="shared" si="202"/>
        <v>44857</v>
      </c>
      <c r="B1324">
        <f>+'[2]Ejercicio 1'!E1541</f>
        <v>1322</v>
      </c>
      <c r="C1324" s="5">
        <v>7.9150286718788959E-2</v>
      </c>
      <c r="D1324" s="4">
        <f t="shared" si="197"/>
        <v>7.7607708945228185E-2</v>
      </c>
      <c r="E1324" s="6">
        <f t="shared" si="198"/>
        <v>7.8373946075002518E-2</v>
      </c>
      <c r="F1324" s="7">
        <f t="shared" si="199"/>
        <v>7.7842407017890219E-2</v>
      </c>
      <c r="I1324" s="10">
        <v>1322</v>
      </c>
      <c r="J1324" s="8">
        <f t="shared" si="200"/>
        <v>8.065028671878896E-2</v>
      </c>
      <c r="K1324" s="8">
        <f t="shared" si="200"/>
        <v>7.9107708945228186E-2</v>
      </c>
      <c r="L1324" s="8">
        <f t="shared" si="200"/>
        <v>7.9873946075002519E-2</v>
      </c>
      <c r="M1324" s="8">
        <f t="shared" si="200"/>
        <v>7.9342407017890221E-2</v>
      </c>
      <c r="P1324">
        <v>1322</v>
      </c>
      <c r="Q1324" s="8">
        <f t="shared" si="201"/>
        <v>7.7650286718788958E-2</v>
      </c>
      <c r="R1324" s="8">
        <f t="shared" si="201"/>
        <v>7.6107708945228184E-2</v>
      </c>
      <c r="S1324" s="8">
        <f t="shared" si="201"/>
        <v>7.6873946075002517E-2</v>
      </c>
      <c r="T1324" s="8">
        <f t="shared" si="201"/>
        <v>7.6342407017890218E-2</v>
      </c>
      <c r="W1324">
        <v>1322</v>
      </c>
      <c r="X1324" s="4">
        <f t="shared" si="196"/>
        <v>7.8839255117056001E-2</v>
      </c>
      <c r="Y1324" s="4">
        <f t="shared" si="203"/>
        <v>7.8044597588812895E-2</v>
      </c>
      <c r="Z1324" s="4">
        <f t="shared" si="204"/>
        <v>7.7500862437655138E-2</v>
      </c>
    </row>
    <row r="1325" spans="1:26" x14ac:dyDescent="0.25">
      <c r="A1325" s="16">
        <f t="shared" si="202"/>
        <v>44858</v>
      </c>
      <c r="B1325">
        <f>+'[2]Ejercicio 1'!E1542</f>
        <v>1323</v>
      </c>
      <c r="C1325" s="5">
        <v>7.9150013860129695E-2</v>
      </c>
      <c r="D1325" s="4">
        <f t="shared" si="197"/>
        <v>7.7607446584865847E-2</v>
      </c>
      <c r="E1325" s="6">
        <f t="shared" si="198"/>
        <v>7.837367851697756E-2</v>
      </c>
      <c r="F1325" s="7">
        <f t="shared" si="199"/>
        <v>7.7842143069093109E-2</v>
      </c>
      <c r="I1325" s="10">
        <v>1323</v>
      </c>
      <c r="J1325" s="8">
        <f t="shared" si="200"/>
        <v>8.0650013860129696E-2</v>
      </c>
      <c r="K1325" s="8">
        <f t="shared" si="200"/>
        <v>7.9107446584865848E-2</v>
      </c>
      <c r="L1325" s="8">
        <f t="shared" si="200"/>
        <v>7.9873678516977561E-2</v>
      </c>
      <c r="M1325" s="8">
        <f t="shared" si="200"/>
        <v>7.934214306909311E-2</v>
      </c>
      <c r="P1325">
        <v>1323</v>
      </c>
      <c r="Q1325" s="8">
        <f t="shared" si="201"/>
        <v>7.7650013860129694E-2</v>
      </c>
      <c r="R1325" s="8">
        <f t="shared" si="201"/>
        <v>7.6107446584865845E-2</v>
      </c>
      <c r="S1325" s="8">
        <f t="shared" si="201"/>
        <v>7.6873678516977559E-2</v>
      </c>
      <c r="T1325" s="8">
        <f t="shared" si="201"/>
        <v>7.6342143069093107E-2</v>
      </c>
      <c r="W1325">
        <v>1323</v>
      </c>
      <c r="X1325" s="4">
        <f t="shared" si="196"/>
        <v>7.883870944430682E-2</v>
      </c>
      <c r="Y1325" s="4">
        <f t="shared" si="203"/>
        <v>7.8044062474381878E-2</v>
      </c>
      <c r="Z1325" s="4">
        <f t="shared" si="204"/>
        <v>7.75003345091171E-2</v>
      </c>
    </row>
    <row r="1326" spans="1:26" x14ac:dyDescent="0.25">
      <c r="A1326" s="16">
        <f t="shared" si="202"/>
        <v>44859</v>
      </c>
      <c r="B1326">
        <f>+'[2]Ejercicio 1'!E1543</f>
        <v>1324</v>
      </c>
      <c r="C1326" s="5">
        <v>7.9149741001470444E-2</v>
      </c>
      <c r="D1326" s="4">
        <f t="shared" si="197"/>
        <v>7.7607184224468787E-2</v>
      </c>
      <c r="E1326" s="6">
        <f t="shared" si="198"/>
        <v>7.8373410958935019E-2</v>
      </c>
      <c r="F1326" s="7">
        <f t="shared" si="199"/>
        <v>7.7841879120267451E-2</v>
      </c>
      <c r="I1326" s="10">
        <v>1324</v>
      </c>
      <c r="J1326" s="8">
        <f t="shared" si="200"/>
        <v>8.0649741001470446E-2</v>
      </c>
      <c r="K1326" s="8">
        <f t="shared" si="200"/>
        <v>7.9107184224468788E-2</v>
      </c>
      <c r="L1326" s="8">
        <f t="shared" si="200"/>
        <v>7.9873410958935021E-2</v>
      </c>
      <c r="M1326" s="8">
        <f t="shared" si="200"/>
        <v>7.9341879120267453E-2</v>
      </c>
      <c r="P1326">
        <v>1324</v>
      </c>
      <c r="Q1326" s="8">
        <f t="shared" si="201"/>
        <v>7.7649741001470443E-2</v>
      </c>
      <c r="R1326" s="8">
        <f t="shared" si="201"/>
        <v>7.6107184224468785E-2</v>
      </c>
      <c r="S1326" s="8">
        <f t="shared" si="201"/>
        <v>7.6873410958935018E-2</v>
      </c>
      <c r="T1326" s="8">
        <f t="shared" si="201"/>
        <v>7.634187912026745E-2</v>
      </c>
      <c r="W1326">
        <v>1324</v>
      </c>
      <c r="X1326" s="4">
        <f t="shared" si="196"/>
        <v>7.8838163771593653E-2</v>
      </c>
      <c r="Y1326" s="4">
        <f t="shared" si="203"/>
        <v>7.8043527359914863E-2</v>
      </c>
      <c r="Z1326" s="4">
        <f t="shared" si="204"/>
        <v>7.7499806580627606E-2</v>
      </c>
    </row>
    <row r="1327" spans="1:26" x14ac:dyDescent="0.25">
      <c r="A1327" s="16">
        <f t="shared" si="202"/>
        <v>44860</v>
      </c>
      <c r="B1327">
        <f>+'[2]Ejercicio 1'!E1544</f>
        <v>1325</v>
      </c>
      <c r="C1327" s="5">
        <v>7.914946814281118E-2</v>
      </c>
      <c r="D1327" s="4">
        <f t="shared" si="197"/>
        <v>7.7606921864036588E-2</v>
      </c>
      <c r="E1327" s="6">
        <f t="shared" si="198"/>
        <v>7.8373143400874035E-2</v>
      </c>
      <c r="F1327" s="7">
        <f t="shared" si="199"/>
        <v>7.7841615171410403E-2</v>
      </c>
      <c r="I1327" s="10">
        <v>1325</v>
      </c>
      <c r="J1327" s="8">
        <f t="shared" si="200"/>
        <v>8.0649468142811181E-2</v>
      </c>
      <c r="K1327" s="8">
        <f t="shared" si="200"/>
        <v>7.9106921864036589E-2</v>
      </c>
      <c r="L1327" s="8">
        <f t="shared" si="200"/>
        <v>7.9873143400874036E-2</v>
      </c>
      <c r="M1327" s="8">
        <f t="shared" si="200"/>
        <v>7.9341615171410404E-2</v>
      </c>
      <c r="P1327">
        <v>1325</v>
      </c>
      <c r="Q1327" s="8">
        <f t="shared" si="201"/>
        <v>7.7649468142811179E-2</v>
      </c>
      <c r="R1327" s="8">
        <f t="shared" si="201"/>
        <v>7.6106921864036586E-2</v>
      </c>
      <c r="S1327" s="8">
        <f t="shared" si="201"/>
        <v>7.6873143400874033E-2</v>
      </c>
      <c r="T1327" s="8">
        <f t="shared" si="201"/>
        <v>7.6341615171410401E-2</v>
      </c>
      <c r="W1327">
        <v>1325</v>
      </c>
      <c r="X1327" s="4">
        <f t="shared" si="196"/>
        <v>7.8837618098913431E-2</v>
      </c>
      <c r="Y1327" s="4">
        <f t="shared" si="203"/>
        <v>7.80429922454004E-2</v>
      </c>
      <c r="Z1327" s="4">
        <f t="shared" si="204"/>
        <v>7.7499278651924006E-2</v>
      </c>
    </row>
    <row r="1328" spans="1:26" x14ac:dyDescent="0.25">
      <c r="A1328" s="16">
        <f t="shared" si="202"/>
        <v>44861</v>
      </c>
      <c r="B1328">
        <f>+'[2]Ejercicio 1'!E1545</f>
        <v>1326</v>
      </c>
      <c r="C1328" s="5">
        <v>7.914919528415193E-2</v>
      </c>
      <c r="D1328" s="4">
        <f t="shared" si="197"/>
        <v>7.7606659503570083E-2</v>
      </c>
      <c r="E1328" s="6">
        <f t="shared" si="198"/>
        <v>7.8372875842796369E-2</v>
      </c>
      <c r="F1328" s="7">
        <f t="shared" si="199"/>
        <v>7.7841351222524793E-2</v>
      </c>
      <c r="I1328" s="10">
        <v>1326</v>
      </c>
      <c r="J1328" s="8">
        <f t="shared" si="200"/>
        <v>8.0649195284151931E-2</v>
      </c>
      <c r="K1328" s="8">
        <f t="shared" si="200"/>
        <v>7.9106659503570084E-2</v>
      </c>
      <c r="L1328" s="8">
        <f t="shared" si="200"/>
        <v>7.987287584279637E-2</v>
      </c>
      <c r="M1328" s="8">
        <f t="shared" si="200"/>
        <v>7.9341351222524795E-2</v>
      </c>
      <c r="P1328">
        <v>1326</v>
      </c>
      <c r="Q1328" s="8">
        <f t="shared" si="201"/>
        <v>7.7649195284151928E-2</v>
      </c>
      <c r="R1328" s="8">
        <f t="shared" si="201"/>
        <v>7.6106659503570082E-2</v>
      </c>
      <c r="S1328" s="8">
        <f t="shared" si="201"/>
        <v>7.6872875842796368E-2</v>
      </c>
      <c r="T1328" s="8">
        <f t="shared" si="201"/>
        <v>7.6341351222524792E-2</v>
      </c>
      <c r="W1328">
        <v>1326</v>
      </c>
      <c r="X1328" s="4">
        <f t="shared" si="196"/>
        <v>7.883707242627272E-2</v>
      </c>
      <c r="Y1328" s="4">
        <f t="shared" si="203"/>
        <v>7.8042457130876278E-2</v>
      </c>
      <c r="Z1328" s="4">
        <f t="shared" si="204"/>
        <v>7.7498750723266063E-2</v>
      </c>
    </row>
    <row r="1329" spans="1:26" x14ac:dyDescent="0.25">
      <c r="A1329" s="16">
        <f t="shared" si="202"/>
        <v>44862</v>
      </c>
      <c r="B1329">
        <f>+'[2]Ejercicio 1'!E1546</f>
        <v>1327</v>
      </c>
      <c r="C1329" s="5">
        <v>7.9148922425492665E-2</v>
      </c>
      <c r="D1329" s="4">
        <f t="shared" si="197"/>
        <v>7.7606397143068634E-2</v>
      </c>
      <c r="E1329" s="6">
        <f t="shared" si="198"/>
        <v>7.8372608284700246E-2</v>
      </c>
      <c r="F1329" s="7">
        <f t="shared" si="199"/>
        <v>7.7841087273610637E-2</v>
      </c>
      <c r="I1329" s="10">
        <v>1327</v>
      </c>
      <c r="J1329" s="8">
        <f t="shared" si="200"/>
        <v>8.0648922425492667E-2</v>
      </c>
      <c r="K1329" s="8">
        <f t="shared" si="200"/>
        <v>7.9106397143068635E-2</v>
      </c>
      <c r="L1329" s="8">
        <f t="shared" si="200"/>
        <v>7.9872608284700247E-2</v>
      </c>
      <c r="M1329" s="8">
        <f t="shared" si="200"/>
        <v>7.9341087273610639E-2</v>
      </c>
      <c r="P1329">
        <v>1327</v>
      </c>
      <c r="Q1329" s="8">
        <f t="shared" si="201"/>
        <v>7.7648922425492664E-2</v>
      </c>
      <c r="R1329" s="8">
        <f t="shared" si="201"/>
        <v>7.6106397143068633E-2</v>
      </c>
      <c r="S1329" s="8">
        <f t="shared" si="201"/>
        <v>7.6872608284700245E-2</v>
      </c>
      <c r="T1329" s="8">
        <f t="shared" si="201"/>
        <v>7.6341087273610636E-2</v>
      </c>
      <c r="W1329">
        <v>1327</v>
      </c>
      <c r="X1329" s="4">
        <f t="shared" si="196"/>
        <v>7.8836526753671116E-2</v>
      </c>
      <c r="Y1329" s="4">
        <f t="shared" si="203"/>
        <v>7.8041922016290677E-2</v>
      </c>
      <c r="Z1329" s="4">
        <f t="shared" si="204"/>
        <v>7.7498222794394014E-2</v>
      </c>
    </row>
    <row r="1330" spans="1:26" x14ac:dyDescent="0.25">
      <c r="A1330" s="16">
        <f t="shared" si="202"/>
        <v>44863</v>
      </c>
      <c r="B1330">
        <f>+'[2]Ejercicio 1'!E1547</f>
        <v>1328</v>
      </c>
      <c r="C1330" s="5">
        <v>7.9148649566833415E-2</v>
      </c>
      <c r="D1330" s="4">
        <f t="shared" si="197"/>
        <v>7.7606134782532255E-2</v>
      </c>
      <c r="E1330" s="6">
        <f t="shared" si="198"/>
        <v>7.8372340726586567E-2</v>
      </c>
      <c r="F1330" s="7">
        <f t="shared" si="199"/>
        <v>7.784082332466509E-2</v>
      </c>
      <c r="I1330" s="10">
        <v>1328</v>
      </c>
      <c r="J1330" s="8">
        <f t="shared" si="200"/>
        <v>8.0648649566833416E-2</v>
      </c>
      <c r="K1330" s="8">
        <f t="shared" si="200"/>
        <v>7.9106134782532256E-2</v>
      </c>
      <c r="L1330" s="8">
        <f t="shared" si="200"/>
        <v>7.9872340726586569E-2</v>
      </c>
      <c r="M1330" s="8">
        <f t="shared" si="200"/>
        <v>7.9340823324665091E-2</v>
      </c>
      <c r="P1330">
        <v>1328</v>
      </c>
      <c r="Q1330" s="8">
        <f t="shared" si="201"/>
        <v>7.7648649566833414E-2</v>
      </c>
      <c r="R1330" s="8">
        <f t="shared" si="201"/>
        <v>7.6106134782532253E-2</v>
      </c>
      <c r="S1330" s="8">
        <f t="shared" si="201"/>
        <v>7.6872340726586566E-2</v>
      </c>
      <c r="T1330" s="8">
        <f t="shared" si="201"/>
        <v>7.6340823324665089E-2</v>
      </c>
      <c r="W1330">
        <v>1328</v>
      </c>
      <c r="X1330" s="4">
        <f t="shared" si="196"/>
        <v>7.8835981081102444E-2</v>
      </c>
      <c r="Y1330" s="4">
        <f t="shared" si="203"/>
        <v>7.8041386901682219E-2</v>
      </c>
      <c r="Z1330" s="4">
        <f t="shared" si="204"/>
        <v>7.7497694865436326E-2</v>
      </c>
    </row>
    <row r="1331" spans="1:26" x14ac:dyDescent="0.25">
      <c r="A1331" s="16">
        <f t="shared" si="202"/>
        <v>44864</v>
      </c>
      <c r="B1331">
        <f>+'[2]Ejercicio 1'!E1548</f>
        <v>1329</v>
      </c>
      <c r="C1331" s="5">
        <v>7.9148376708174151E-2</v>
      </c>
      <c r="D1331" s="4">
        <f t="shared" si="197"/>
        <v>7.7605872421961361E-2</v>
      </c>
      <c r="E1331" s="6">
        <f t="shared" si="198"/>
        <v>7.8372073168455306E-2</v>
      </c>
      <c r="F1331" s="7">
        <f t="shared" si="199"/>
        <v>7.7840559375690982E-2</v>
      </c>
      <c r="I1331" s="10">
        <v>1329</v>
      </c>
      <c r="J1331" s="8">
        <f t="shared" si="200"/>
        <v>8.0648376708174152E-2</v>
      </c>
      <c r="K1331" s="8">
        <f t="shared" si="200"/>
        <v>7.9105872421961362E-2</v>
      </c>
      <c r="L1331" s="8">
        <f t="shared" si="200"/>
        <v>7.9872073168455307E-2</v>
      </c>
      <c r="M1331" s="8">
        <f t="shared" si="200"/>
        <v>7.9340559375690983E-2</v>
      </c>
      <c r="P1331">
        <v>1329</v>
      </c>
      <c r="Q1331" s="8">
        <f t="shared" si="201"/>
        <v>7.7648376708174149E-2</v>
      </c>
      <c r="R1331" s="8">
        <f t="shared" si="201"/>
        <v>7.610587242196136E-2</v>
      </c>
      <c r="S1331" s="8">
        <f t="shared" si="201"/>
        <v>7.6872073168455304E-2</v>
      </c>
      <c r="T1331" s="8">
        <f t="shared" si="201"/>
        <v>7.6340559375690981E-2</v>
      </c>
      <c r="W1331">
        <v>1329</v>
      </c>
      <c r="X1331" s="4">
        <f t="shared" si="196"/>
        <v>7.8835435408570673E-2</v>
      </c>
      <c r="Y1331" s="4">
        <f t="shared" si="203"/>
        <v>7.8040851787039511E-2</v>
      </c>
      <c r="Z1331" s="4">
        <f t="shared" si="204"/>
        <v>7.7497166936532871E-2</v>
      </c>
    </row>
    <row r="1332" spans="1:26" x14ac:dyDescent="0.25">
      <c r="A1332" s="16">
        <f t="shared" si="202"/>
        <v>44865</v>
      </c>
      <c r="B1332">
        <f>+'[2]Ejercicio 1'!E1549</f>
        <v>1330</v>
      </c>
      <c r="C1332" s="5">
        <v>7.91481038495149E-2</v>
      </c>
      <c r="D1332" s="4">
        <f t="shared" si="197"/>
        <v>7.7605610061355523E-2</v>
      </c>
      <c r="E1332" s="6">
        <f t="shared" si="198"/>
        <v>7.8371805610306489E-2</v>
      </c>
      <c r="F1332" s="7">
        <f t="shared" si="199"/>
        <v>7.7840295426688327E-2</v>
      </c>
      <c r="I1332" s="10">
        <v>1330</v>
      </c>
      <c r="J1332" s="8">
        <f t="shared" si="200"/>
        <v>8.0648103849514902E-2</v>
      </c>
      <c r="K1332" s="8">
        <f t="shared" si="200"/>
        <v>7.9105610061355525E-2</v>
      </c>
      <c r="L1332" s="8">
        <f t="shared" si="200"/>
        <v>7.987180561030649E-2</v>
      </c>
      <c r="M1332" s="8">
        <f t="shared" si="200"/>
        <v>7.9340295426688329E-2</v>
      </c>
      <c r="P1332">
        <v>1330</v>
      </c>
      <c r="Q1332" s="8">
        <f t="shared" si="201"/>
        <v>7.7648103849514899E-2</v>
      </c>
      <c r="R1332" s="8">
        <f t="shared" si="201"/>
        <v>7.6105610061355522E-2</v>
      </c>
      <c r="S1332" s="8">
        <f t="shared" si="201"/>
        <v>7.6871805610306487E-2</v>
      </c>
      <c r="T1332" s="8">
        <f t="shared" si="201"/>
        <v>7.6340295426688326E-2</v>
      </c>
      <c r="W1332">
        <v>1330</v>
      </c>
      <c r="X1332" s="4">
        <f t="shared" si="196"/>
        <v>7.883488973607447E-2</v>
      </c>
      <c r="Y1332" s="4">
        <f t="shared" si="203"/>
        <v>7.8040316672360791E-2</v>
      </c>
      <c r="Z1332" s="4">
        <f t="shared" si="204"/>
        <v>7.7496639007543777E-2</v>
      </c>
    </row>
    <row r="1333" spans="1:26" x14ac:dyDescent="0.25">
      <c r="A1333" s="16">
        <f t="shared" si="202"/>
        <v>44866</v>
      </c>
      <c r="B1333">
        <f>+'[2]Ejercicio 1'!E1550</f>
        <v>1331</v>
      </c>
      <c r="C1333" s="5">
        <v>7.9147830990855636E-2</v>
      </c>
      <c r="D1333" s="4">
        <f t="shared" si="197"/>
        <v>7.7605347700714353E-2</v>
      </c>
      <c r="E1333" s="6">
        <f t="shared" si="198"/>
        <v>7.8371538052139214E-2</v>
      </c>
      <c r="F1333" s="7">
        <f t="shared" si="199"/>
        <v>7.7840031477654267E-2</v>
      </c>
      <c r="I1333" s="10">
        <v>1331</v>
      </c>
      <c r="J1333" s="8">
        <f t="shared" si="200"/>
        <v>8.0647830990855637E-2</v>
      </c>
      <c r="K1333" s="8">
        <f t="shared" si="200"/>
        <v>7.9105347700714354E-2</v>
      </c>
      <c r="L1333" s="8">
        <f t="shared" si="200"/>
        <v>7.9871538052139215E-2</v>
      </c>
      <c r="M1333" s="8">
        <f t="shared" si="200"/>
        <v>7.9340031477654269E-2</v>
      </c>
      <c r="P1333">
        <v>1331</v>
      </c>
      <c r="Q1333" s="8">
        <f t="shared" si="201"/>
        <v>7.7647830990855635E-2</v>
      </c>
      <c r="R1333" s="8">
        <f t="shared" si="201"/>
        <v>7.6105347700714351E-2</v>
      </c>
      <c r="S1333" s="8">
        <f t="shared" si="201"/>
        <v>7.6871538052139213E-2</v>
      </c>
      <c r="T1333" s="8">
        <f t="shared" si="201"/>
        <v>7.6340031477654266E-2</v>
      </c>
      <c r="W1333">
        <v>1331</v>
      </c>
      <c r="X1333" s="4">
        <f t="shared" si="196"/>
        <v>7.8834344063611214E-2</v>
      </c>
      <c r="Y1333" s="4">
        <f t="shared" si="203"/>
        <v>7.8039781557632873E-2</v>
      </c>
      <c r="Z1333" s="4">
        <f t="shared" si="204"/>
        <v>7.7496111078334859E-2</v>
      </c>
    </row>
    <row r="1334" spans="1:26" x14ac:dyDescent="0.25">
      <c r="A1334" s="16">
        <f t="shared" si="202"/>
        <v>44867</v>
      </c>
      <c r="B1334">
        <f>+'[2]Ejercicio 1'!E1551</f>
        <v>1332</v>
      </c>
      <c r="C1334" s="5">
        <v>7.9147558132196386E-2</v>
      </c>
      <c r="D1334" s="4">
        <f t="shared" si="197"/>
        <v>7.7605085340039071E-2</v>
      </c>
      <c r="E1334" s="6">
        <f t="shared" si="198"/>
        <v>7.837127049395437E-2</v>
      </c>
      <c r="F1334" s="7">
        <f t="shared" si="199"/>
        <v>7.7839767528591661E-2</v>
      </c>
      <c r="I1334" s="10">
        <v>1332</v>
      </c>
      <c r="J1334" s="8">
        <f t="shared" si="200"/>
        <v>8.0647558132196387E-2</v>
      </c>
      <c r="K1334" s="8">
        <f t="shared" si="200"/>
        <v>7.9105085340039072E-2</v>
      </c>
      <c r="L1334" s="8">
        <f t="shared" si="200"/>
        <v>7.9871270493954372E-2</v>
      </c>
      <c r="M1334" s="8">
        <f t="shared" si="200"/>
        <v>7.9339767528591662E-2</v>
      </c>
      <c r="P1334">
        <v>1332</v>
      </c>
      <c r="Q1334" s="8">
        <f t="shared" si="201"/>
        <v>7.7647558132196384E-2</v>
      </c>
      <c r="R1334" s="8">
        <f t="shared" si="201"/>
        <v>7.6105085340039069E-2</v>
      </c>
      <c r="S1334" s="8">
        <f t="shared" si="201"/>
        <v>7.6871270493954369E-2</v>
      </c>
      <c r="T1334" s="8">
        <f t="shared" si="201"/>
        <v>7.6339767528591659E-2</v>
      </c>
      <c r="W1334">
        <v>1332</v>
      </c>
      <c r="X1334" s="4">
        <f t="shared" si="196"/>
        <v>7.8833798391187926E-2</v>
      </c>
      <c r="Y1334" s="4">
        <f t="shared" si="203"/>
        <v>7.8039246442882126E-2</v>
      </c>
      <c r="Z1334" s="4">
        <f t="shared" si="204"/>
        <v>7.7495583149180189E-2</v>
      </c>
    </row>
    <row r="1335" spans="1:26" x14ac:dyDescent="0.25">
      <c r="A1335" s="16">
        <f t="shared" si="202"/>
        <v>44868</v>
      </c>
      <c r="B1335">
        <f>+'[2]Ejercicio 1'!E1552</f>
        <v>1333</v>
      </c>
      <c r="C1335" s="5">
        <v>7.9147285273537135E-2</v>
      </c>
      <c r="D1335" s="4">
        <f t="shared" si="197"/>
        <v>7.7604822979328858E-2</v>
      </c>
      <c r="E1335" s="6">
        <f t="shared" si="198"/>
        <v>7.8371002935751971E-2</v>
      </c>
      <c r="F1335" s="7">
        <f t="shared" si="199"/>
        <v>7.7839503579497649E-2</v>
      </c>
      <c r="I1335" s="10">
        <v>1333</v>
      </c>
      <c r="J1335" s="8">
        <f t="shared" si="200"/>
        <v>8.0647285273537136E-2</v>
      </c>
      <c r="K1335" s="8">
        <f t="shared" si="200"/>
        <v>7.9104822979328859E-2</v>
      </c>
      <c r="L1335" s="8">
        <f t="shared" si="200"/>
        <v>7.9871002935751972E-2</v>
      </c>
      <c r="M1335" s="8">
        <f t="shared" si="200"/>
        <v>7.933950357949765E-2</v>
      </c>
      <c r="P1335">
        <v>1333</v>
      </c>
      <c r="Q1335" s="8">
        <f t="shared" si="201"/>
        <v>7.7647285273537134E-2</v>
      </c>
      <c r="R1335" s="8">
        <f t="shared" si="201"/>
        <v>7.6104822979328857E-2</v>
      </c>
      <c r="S1335" s="8">
        <f t="shared" si="201"/>
        <v>7.687100293575197E-2</v>
      </c>
      <c r="T1335" s="8">
        <f t="shared" si="201"/>
        <v>7.6339503579497647E-2</v>
      </c>
      <c r="W1335">
        <v>1333</v>
      </c>
      <c r="X1335" s="4">
        <f t="shared" si="196"/>
        <v>7.8833252718803287E-2</v>
      </c>
      <c r="Y1335" s="4">
        <f t="shared" si="203"/>
        <v>7.8038711328096241E-2</v>
      </c>
      <c r="Z1335" s="4">
        <f t="shared" si="204"/>
        <v>7.7495055219805681E-2</v>
      </c>
    </row>
    <row r="1336" spans="1:26" x14ac:dyDescent="0.25">
      <c r="A1336" s="16">
        <f t="shared" si="202"/>
        <v>44869</v>
      </c>
      <c r="B1336">
        <f>+'[2]Ejercicio 1'!E1553</f>
        <v>1334</v>
      </c>
      <c r="C1336" s="5">
        <v>7.9147012414877871E-2</v>
      </c>
      <c r="D1336" s="4">
        <f t="shared" si="197"/>
        <v>7.7604560618583715E-2</v>
      </c>
      <c r="E1336" s="6">
        <f t="shared" si="198"/>
        <v>7.8370735377531989E-2</v>
      </c>
      <c r="F1336" s="7">
        <f t="shared" si="199"/>
        <v>7.783923963037509E-2</v>
      </c>
      <c r="I1336" s="10">
        <v>1334</v>
      </c>
      <c r="J1336" s="8">
        <f t="shared" si="200"/>
        <v>8.0647012414877872E-2</v>
      </c>
      <c r="K1336" s="8">
        <f t="shared" si="200"/>
        <v>7.9104560618583716E-2</v>
      </c>
      <c r="L1336" s="8">
        <f t="shared" si="200"/>
        <v>7.987073537753199E-2</v>
      </c>
      <c r="M1336" s="8">
        <f t="shared" si="200"/>
        <v>7.9339239630375091E-2</v>
      </c>
      <c r="P1336">
        <v>1334</v>
      </c>
      <c r="Q1336" s="8">
        <f t="shared" si="201"/>
        <v>7.764701241487787E-2</v>
      </c>
      <c r="R1336" s="8">
        <f t="shared" si="201"/>
        <v>7.6104560618583714E-2</v>
      </c>
      <c r="S1336" s="8">
        <f t="shared" si="201"/>
        <v>7.6870735377531987E-2</v>
      </c>
      <c r="T1336" s="8">
        <f t="shared" si="201"/>
        <v>7.6339239630375089E-2</v>
      </c>
      <c r="W1336">
        <v>1334</v>
      </c>
      <c r="X1336" s="4">
        <f t="shared" si="196"/>
        <v>7.8832707046452025E-2</v>
      </c>
      <c r="Y1336" s="4">
        <f t="shared" si="203"/>
        <v>7.8038176213263796E-2</v>
      </c>
      <c r="Z1336" s="4">
        <f t="shared" si="204"/>
        <v>7.7494527290482562E-2</v>
      </c>
    </row>
    <row r="1337" spans="1:26" x14ac:dyDescent="0.25">
      <c r="A1337" s="16">
        <f t="shared" si="202"/>
        <v>44870</v>
      </c>
      <c r="B1337">
        <f>+'[2]Ejercicio 1'!E1554</f>
        <v>1335</v>
      </c>
      <c r="C1337" s="5">
        <v>7.914673955621862E-2</v>
      </c>
      <c r="D1337" s="4">
        <f t="shared" si="197"/>
        <v>7.7604298257804058E-2</v>
      </c>
      <c r="E1337" s="6">
        <f t="shared" si="198"/>
        <v>7.8370467819294451E-2</v>
      </c>
      <c r="F1337" s="7">
        <f t="shared" si="199"/>
        <v>7.7838975681223985E-2</v>
      </c>
      <c r="I1337" s="10">
        <v>1335</v>
      </c>
      <c r="J1337" s="8">
        <f t="shared" si="200"/>
        <v>8.0646739556218622E-2</v>
      </c>
      <c r="K1337" s="8">
        <f t="shared" si="200"/>
        <v>7.9104298257804059E-2</v>
      </c>
      <c r="L1337" s="8">
        <f t="shared" si="200"/>
        <v>7.9870467819294452E-2</v>
      </c>
      <c r="M1337" s="8">
        <f t="shared" si="200"/>
        <v>7.9338975681223986E-2</v>
      </c>
      <c r="P1337">
        <v>1335</v>
      </c>
      <c r="Q1337" s="8">
        <f t="shared" si="201"/>
        <v>7.7646739556218619E-2</v>
      </c>
      <c r="R1337" s="8">
        <f t="shared" si="201"/>
        <v>7.6104298257804057E-2</v>
      </c>
      <c r="S1337" s="8">
        <f t="shared" si="201"/>
        <v>7.687046781929445E-2</v>
      </c>
      <c r="T1337" s="8">
        <f t="shared" si="201"/>
        <v>7.6338975681223983E-2</v>
      </c>
      <c r="W1337">
        <v>1335</v>
      </c>
      <c r="X1337" s="4">
        <f t="shared" si="196"/>
        <v>7.8832161374137219E-2</v>
      </c>
      <c r="Y1337" s="4">
        <f t="shared" si="203"/>
        <v>7.803764109840676E-2</v>
      </c>
      <c r="Z1337" s="4">
        <f t="shared" si="204"/>
        <v>7.7493999360942478E-2</v>
      </c>
    </row>
    <row r="1338" spans="1:26" x14ac:dyDescent="0.25">
      <c r="A1338" s="16">
        <f t="shared" si="202"/>
        <v>44871</v>
      </c>
      <c r="B1338">
        <f>+'[2]Ejercicio 1'!E1555</f>
        <v>1336</v>
      </c>
      <c r="C1338" s="5">
        <v>7.9146466697559356E-2</v>
      </c>
      <c r="D1338" s="4">
        <f t="shared" si="197"/>
        <v>7.7604035896989249E-2</v>
      </c>
      <c r="E1338" s="6">
        <f t="shared" si="198"/>
        <v>7.8370200261038456E-2</v>
      </c>
      <c r="F1338" s="7">
        <f t="shared" si="199"/>
        <v>7.7838711732041474E-2</v>
      </c>
      <c r="I1338" s="10">
        <v>1336</v>
      </c>
      <c r="J1338" s="8">
        <f t="shared" si="200"/>
        <v>8.0646466697559357E-2</v>
      </c>
      <c r="K1338" s="8">
        <f t="shared" si="200"/>
        <v>7.910403589698925E-2</v>
      </c>
      <c r="L1338" s="8">
        <f t="shared" si="200"/>
        <v>7.9870200261038457E-2</v>
      </c>
      <c r="M1338" s="8">
        <f t="shared" si="200"/>
        <v>7.9338711732041475E-2</v>
      </c>
      <c r="P1338">
        <v>1336</v>
      </c>
      <c r="Q1338" s="8">
        <f t="shared" si="201"/>
        <v>7.7646466697559355E-2</v>
      </c>
      <c r="R1338" s="8">
        <f t="shared" si="201"/>
        <v>7.6104035896989247E-2</v>
      </c>
      <c r="S1338" s="8">
        <f t="shared" si="201"/>
        <v>7.6870200261038454E-2</v>
      </c>
      <c r="T1338" s="8">
        <f t="shared" si="201"/>
        <v>7.6338711732041473E-2</v>
      </c>
      <c r="W1338">
        <v>1336</v>
      </c>
      <c r="X1338" s="4">
        <f t="shared" ref="X1338:X1401" si="205">Tasa_Fwd(C1156,B1156,C1338,B1338,182)</f>
        <v>7.8831615701857982E-2</v>
      </c>
      <c r="Y1338" s="4">
        <f t="shared" si="203"/>
        <v>7.8037105983514571E-2</v>
      </c>
      <c r="Z1338" s="4">
        <f t="shared" si="204"/>
        <v>7.7493471431450925E-2</v>
      </c>
    </row>
    <row r="1339" spans="1:26" x14ac:dyDescent="0.25">
      <c r="A1339" s="16">
        <f t="shared" si="202"/>
        <v>44872</v>
      </c>
      <c r="B1339">
        <f>+'[2]Ejercicio 1'!E1556</f>
        <v>1337</v>
      </c>
      <c r="C1339" s="5">
        <v>7.9146193838900106E-2</v>
      </c>
      <c r="D1339" s="4">
        <f t="shared" si="197"/>
        <v>7.7603773536139523E-2</v>
      </c>
      <c r="E1339" s="6">
        <f t="shared" si="198"/>
        <v>7.8369932702764905E-2</v>
      </c>
      <c r="F1339" s="7">
        <f t="shared" si="199"/>
        <v>7.7838447782830417E-2</v>
      </c>
      <c r="I1339" s="10">
        <v>1337</v>
      </c>
      <c r="J1339" s="8">
        <f t="shared" si="200"/>
        <v>8.0646193838900107E-2</v>
      </c>
      <c r="K1339" s="8">
        <f t="shared" si="200"/>
        <v>7.9103773536139524E-2</v>
      </c>
      <c r="L1339" s="8">
        <f t="shared" si="200"/>
        <v>7.9869932702764906E-2</v>
      </c>
      <c r="M1339" s="8">
        <f t="shared" si="200"/>
        <v>7.9338447782830418E-2</v>
      </c>
      <c r="P1339">
        <v>1337</v>
      </c>
      <c r="Q1339" s="8">
        <f t="shared" si="201"/>
        <v>7.7646193838900104E-2</v>
      </c>
      <c r="R1339" s="8">
        <f t="shared" si="201"/>
        <v>7.6103773536139521E-2</v>
      </c>
      <c r="S1339" s="8">
        <f t="shared" si="201"/>
        <v>7.6869932702764904E-2</v>
      </c>
      <c r="T1339" s="8">
        <f t="shared" si="201"/>
        <v>7.6338447782830415E-2</v>
      </c>
      <c r="W1339">
        <v>1337</v>
      </c>
      <c r="X1339" s="4">
        <f t="shared" si="205"/>
        <v>7.8831070029612579E-2</v>
      </c>
      <c r="Y1339" s="4">
        <f t="shared" si="203"/>
        <v>7.8036570868574962E-2</v>
      </c>
      <c r="Z1339" s="4">
        <f t="shared" si="204"/>
        <v>7.7492943501745265E-2</v>
      </c>
    </row>
    <row r="1340" spans="1:26" x14ac:dyDescent="0.25">
      <c r="A1340" s="16">
        <f t="shared" si="202"/>
        <v>44873</v>
      </c>
      <c r="B1340">
        <f>+'[2]Ejercicio 1'!E1557</f>
        <v>1338</v>
      </c>
      <c r="C1340" s="5">
        <v>7.9145920980240841E-2</v>
      </c>
      <c r="D1340" s="4">
        <f t="shared" si="197"/>
        <v>7.7603511175255269E-2</v>
      </c>
      <c r="E1340" s="6">
        <f t="shared" si="198"/>
        <v>7.8369665144473771E-2</v>
      </c>
      <c r="F1340" s="7">
        <f t="shared" si="199"/>
        <v>7.7838183833587954E-2</v>
      </c>
      <c r="I1340" s="10">
        <v>1338</v>
      </c>
      <c r="J1340" s="8">
        <f t="shared" si="200"/>
        <v>8.0645920980240843E-2</v>
      </c>
      <c r="K1340" s="8">
        <f t="shared" si="200"/>
        <v>7.910351117525527E-2</v>
      </c>
      <c r="L1340" s="8">
        <f t="shared" si="200"/>
        <v>7.9869665144473773E-2</v>
      </c>
      <c r="M1340" s="8">
        <f t="shared" si="200"/>
        <v>7.9338183833587955E-2</v>
      </c>
      <c r="P1340">
        <v>1338</v>
      </c>
      <c r="Q1340" s="8">
        <f t="shared" si="201"/>
        <v>7.764592098024084E-2</v>
      </c>
      <c r="R1340" s="8">
        <f t="shared" si="201"/>
        <v>7.6103511175255267E-2</v>
      </c>
      <c r="S1340" s="8">
        <f t="shared" si="201"/>
        <v>7.686966514447377E-2</v>
      </c>
      <c r="T1340" s="8">
        <f t="shared" si="201"/>
        <v>7.6338183833587953E-2</v>
      </c>
      <c r="W1340">
        <v>1338</v>
      </c>
      <c r="X1340" s="4">
        <f t="shared" si="205"/>
        <v>7.8830524357406256E-2</v>
      </c>
      <c r="Y1340" s="4">
        <f t="shared" si="203"/>
        <v>7.8036035753611635E-2</v>
      </c>
      <c r="Z1340" s="4">
        <f t="shared" si="204"/>
        <v>7.7492415571953951E-2</v>
      </c>
    </row>
    <row r="1341" spans="1:26" x14ac:dyDescent="0.25">
      <c r="A1341" s="16">
        <f t="shared" si="202"/>
        <v>44874</v>
      </c>
      <c r="B1341">
        <f>+'[2]Ejercicio 1'!E1558</f>
        <v>1339</v>
      </c>
      <c r="C1341" s="5">
        <v>7.9145648121581591E-2</v>
      </c>
      <c r="D1341" s="4">
        <f t="shared" si="197"/>
        <v>7.7603248814336293E-2</v>
      </c>
      <c r="E1341" s="6">
        <f t="shared" si="198"/>
        <v>7.8369397586165082E-2</v>
      </c>
      <c r="F1341" s="7">
        <f t="shared" si="199"/>
        <v>7.7837919884319789E-2</v>
      </c>
      <c r="I1341" s="10">
        <v>1339</v>
      </c>
      <c r="J1341" s="8">
        <f t="shared" si="200"/>
        <v>8.0645648121581592E-2</v>
      </c>
      <c r="K1341" s="8">
        <f t="shared" si="200"/>
        <v>7.9103248814336294E-2</v>
      </c>
      <c r="L1341" s="8">
        <f t="shared" si="200"/>
        <v>7.9869397586165083E-2</v>
      </c>
      <c r="M1341" s="8">
        <f t="shared" si="200"/>
        <v>7.9337919884319791E-2</v>
      </c>
      <c r="P1341">
        <v>1339</v>
      </c>
      <c r="Q1341" s="8">
        <f t="shared" si="201"/>
        <v>7.764564812158159E-2</v>
      </c>
      <c r="R1341" s="8">
        <f t="shared" si="201"/>
        <v>7.6103248814336291E-2</v>
      </c>
      <c r="S1341" s="8">
        <f t="shared" si="201"/>
        <v>7.6869397586165081E-2</v>
      </c>
      <c r="T1341" s="8">
        <f t="shared" si="201"/>
        <v>7.6337919884319788E-2</v>
      </c>
      <c r="W1341">
        <v>1339</v>
      </c>
      <c r="X1341" s="4">
        <f t="shared" si="205"/>
        <v>7.8829978685238583E-2</v>
      </c>
      <c r="Y1341" s="4">
        <f t="shared" si="203"/>
        <v>7.8035500638612296E-2</v>
      </c>
      <c r="Z1341" s="4">
        <f t="shared" si="204"/>
        <v>7.7491887642214027E-2</v>
      </c>
    </row>
    <row r="1342" spans="1:26" x14ac:dyDescent="0.25">
      <c r="A1342" s="16">
        <f t="shared" si="202"/>
        <v>44875</v>
      </c>
      <c r="B1342">
        <f>+'[2]Ejercicio 1'!E1559</f>
        <v>1340</v>
      </c>
      <c r="C1342" s="5">
        <v>7.9145375262922327E-2</v>
      </c>
      <c r="D1342" s="4">
        <f t="shared" si="197"/>
        <v>7.7602986453382372E-2</v>
      </c>
      <c r="E1342" s="6">
        <f t="shared" si="198"/>
        <v>7.836913002783881E-2</v>
      </c>
      <c r="F1342" s="7">
        <f t="shared" si="199"/>
        <v>7.7837655935017375E-2</v>
      </c>
      <c r="I1342" s="10">
        <v>1340</v>
      </c>
      <c r="J1342" s="8">
        <f t="shared" si="200"/>
        <v>8.0645375262922328E-2</v>
      </c>
      <c r="K1342" s="8">
        <f t="shared" si="200"/>
        <v>7.9102986453382373E-2</v>
      </c>
      <c r="L1342" s="8">
        <f t="shared" si="200"/>
        <v>7.9869130027838811E-2</v>
      </c>
      <c r="M1342" s="8">
        <f t="shared" si="200"/>
        <v>7.9337655935017376E-2</v>
      </c>
      <c r="P1342">
        <v>1340</v>
      </c>
      <c r="Q1342" s="8">
        <f t="shared" si="201"/>
        <v>7.7645375262922325E-2</v>
      </c>
      <c r="R1342" s="8">
        <f t="shared" si="201"/>
        <v>7.6102986453382371E-2</v>
      </c>
      <c r="S1342" s="8">
        <f t="shared" si="201"/>
        <v>7.6869130027838808E-2</v>
      </c>
      <c r="T1342" s="8">
        <f t="shared" si="201"/>
        <v>7.6337655935017373E-2</v>
      </c>
      <c r="W1342">
        <v>1340</v>
      </c>
      <c r="X1342" s="4">
        <f t="shared" si="205"/>
        <v>7.882943301310473E-2</v>
      </c>
      <c r="Y1342" s="4">
        <f t="shared" si="203"/>
        <v>7.8034965523579566E-2</v>
      </c>
      <c r="Z1342" s="4">
        <f t="shared" si="204"/>
        <v>7.7491359712254279E-2</v>
      </c>
    </row>
    <row r="1343" spans="1:26" x14ac:dyDescent="0.25">
      <c r="A1343" s="16">
        <f t="shared" si="202"/>
        <v>44876</v>
      </c>
      <c r="B1343">
        <f>+'[2]Ejercicio 1'!E1560</f>
        <v>1341</v>
      </c>
      <c r="C1343" s="5">
        <v>7.9145102404263076E-2</v>
      </c>
      <c r="D1343" s="4">
        <f t="shared" si="197"/>
        <v>7.7602724092393743E-2</v>
      </c>
      <c r="E1343" s="6">
        <f t="shared" si="198"/>
        <v>7.8368862469494982E-2</v>
      </c>
      <c r="F1343" s="7">
        <f t="shared" si="199"/>
        <v>7.7837391985689272E-2</v>
      </c>
      <c r="I1343" s="10">
        <v>1341</v>
      </c>
      <c r="J1343" s="8">
        <f t="shared" si="200"/>
        <v>8.0645102404263078E-2</v>
      </c>
      <c r="K1343" s="8">
        <f t="shared" si="200"/>
        <v>7.9102724092393745E-2</v>
      </c>
      <c r="L1343" s="8">
        <f t="shared" si="200"/>
        <v>7.9868862469494983E-2</v>
      </c>
      <c r="M1343" s="8">
        <f t="shared" si="200"/>
        <v>7.9337391985689273E-2</v>
      </c>
      <c r="P1343">
        <v>1341</v>
      </c>
      <c r="Q1343" s="8">
        <f t="shared" si="201"/>
        <v>7.7645102404263075E-2</v>
      </c>
      <c r="R1343" s="8">
        <f t="shared" si="201"/>
        <v>7.6102724092393742E-2</v>
      </c>
      <c r="S1343" s="8">
        <f t="shared" si="201"/>
        <v>7.6868862469494981E-2</v>
      </c>
      <c r="T1343" s="8">
        <f t="shared" si="201"/>
        <v>7.6337391985689271E-2</v>
      </c>
      <c r="W1343">
        <v>1341</v>
      </c>
      <c r="X1343" s="4">
        <f t="shared" si="205"/>
        <v>7.882888734100689E-2</v>
      </c>
      <c r="Y1343" s="4">
        <f t="shared" si="203"/>
        <v>7.8034430408522246E-2</v>
      </c>
      <c r="Z1343" s="4">
        <f t="shared" si="204"/>
        <v>7.7490831782348779E-2</v>
      </c>
    </row>
    <row r="1344" spans="1:26" x14ac:dyDescent="0.25">
      <c r="A1344" s="16">
        <f t="shared" si="202"/>
        <v>44877</v>
      </c>
      <c r="B1344">
        <f>+'[2]Ejercicio 1'!E1561</f>
        <v>1342</v>
      </c>
      <c r="C1344" s="5">
        <v>7.9144829545603812E-2</v>
      </c>
      <c r="D1344" s="4">
        <f t="shared" si="197"/>
        <v>7.7602461731370379E-2</v>
      </c>
      <c r="E1344" s="6">
        <f t="shared" si="198"/>
        <v>7.8368594911132697E-2</v>
      </c>
      <c r="F1344" s="7">
        <f t="shared" si="199"/>
        <v>7.7837128036329764E-2</v>
      </c>
      <c r="I1344" s="10">
        <v>1342</v>
      </c>
      <c r="J1344" s="8">
        <f t="shared" si="200"/>
        <v>8.0644829545603813E-2</v>
      </c>
      <c r="K1344" s="8">
        <f t="shared" si="200"/>
        <v>7.910246173137038E-2</v>
      </c>
      <c r="L1344" s="8">
        <f t="shared" si="200"/>
        <v>7.9868594911132698E-2</v>
      </c>
      <c r="M1344" s="8">
        <f t="shared" si="200"/>
        <v>7.9337128036329765E-2</v>
      </c>
      <c r="P1344">
        <v>1342</v>
      </c>
      <c r="Q1344" s="8">
        <f t="shared" si="201"/>
        <v>7.7644829545603811E-2</v>
      </c>
      <c r="R1344" s="8">
        <f t="shared" si="201"/>
        <v>7.6102461731370377E-2</v>
      </c>
      <c r="S1344" s="8">
        <f t="shared" si="201"/>
        <v>7.6868594911132695E-2</v>
      </c>
      <c r="T1344" s="8">
        <f t="shared" si="201"/>
        <v>7.6337128036329763E-2</v>
      </c>
      <c r="W1344">
        <v>1342</v>
      </c>
      <c r="X1344" s="4">
        <f t="shared" si="205"/>
        <v>7.882834166894552E-2</v>
      </c>
      <c r="Y1344" s="4">
        <f t="shared" si="203"/>
        <v>7.8033895293405195E-2</v>
      </c>
      <c r="Z1344" s="4">
        <f t="shared" si="204"/>
        <v>7.7490303852354767E-2</v>
      </c>
    </row>
    <row r="1345" spans="1:26" x14ac:dyDescent="0.25">
      <c r="A1345" s="16">
        <f t="shared" si="202"/>
        <v>44878</v>
      </c>
      <c r="B1345">
        <f>+'[2]Ejercicio 1'!E1562</f>
        <v>1343</v>
      </c>
      <c r="C1345" s="5">
        <v>7.9144556686944562E-2</v>
      </c>
      <c r="D1345" s="4">
        <f t="shared" si="197"/>
        <v>7.7602199370311875E-2</v>
      </c>
      <c r="E1345" s="6">
        <f t="shared" si="198"/>
        <v>7.8368327352751982E-2</v>
      </c>
      <c r="F1345" s="7">
        <f t="shared" si="199"/>
        <v>7.7836864086938837E-2</v>
      </c>
      <c r="I1345" s="10">
        <v>1343</v>
      </c>
      <c r="J1345" s="8">
        <f t="shared" si="200"/>
        <v>8.0644556686944563E-2</v>
      </c>
      <c r="K1345" s="8">
        <f t="shared" si="200"/>
        <v>7.9102199370311876E-2</v>
      </c>
      <c r="L1345" s="8">
        <f t="shared" si="200"/>
        <v>7.9868327352751983E-2</v>
      </c>
      <c r="M1345" s="8">
        <f t="shared" si="200"/>
        <v>7.9336864086938838E-2</v>
      </c>
      <c r="P1345">
        <v>1343</v>
      </c>
      <c r="Q1345" s="8">
        <f t="shared" si="201"/>
        <v>7.764455668694456E-2</v>
      </c>
      <c r="R1345" s="8">
        <f t="shared" si="201"/>
        <v>7.6102199370311874E-2</v>
      </c>
      <c r="S1345" s="8">
        <f t="shared" si="201"/>
        <v>7.6868327352751981E-2</v>
      </c>
      <c r="T1345" s="8">
        <f t="shared" si="201"/>
        <v>7.6336864086938835E-2</v>
      </c>
      <c r="W1345">
        <v>1343</v>
      </c>
      <c r="X1345" s="4">
        <f t="shared" si="205"/>
        <v>7.8827795996916639E-2</v>
      </c>
      <c r="Y1345" s="4">
        <f t="shared" si="203"/>
        <v>7.8033360178252131E-2</v>
      </c>
      <c r="Z1345" s="4">
        <f t="shared" si="204"/>
        <v>7.7489775922146648E-2</v>
      </c>
    </row>
    <row r="1346" spans="1:26" x14ac:dyDescent="0.25">
      <c r="A1346" s="16">
        <f t="shared" si="202"/>
        <v>44879</v>
      </c>
      <c r="B1346">
        <f>+'[2]Ejercicio 1'!E1563</f>
        <v>1344</v>
      </c>
      <c r="C1346" s="5">
        <v>7.9144283828285297E-2</v>
      </c>
      <c r="D1346" s="4">
        <f t="shared" si="197"/>
        <v>7.7601937009218858E-2</v>
      </c>
      <c r="E1346" s="6">
        <f t="shared" si="198"/>
        <v>7.8368059794354558E-2</v>
      </c>
      <c r="F1346" s="7">
        <f t="shared" si="199"/>
        <v>7.7836600137522235E-2</v>
      </c>
      <c r="I1346" s="10">
        <v>1344</v>
      </c>
      <c r="J1346" s="8">
        <f t="shared" si="200"/>
        <v>8.0644283828285299E-2</v>
      </c>
      <c r="K1346" s="8">
        <f t="shared" si="200"/>
        <v>7.9101937009218859E-2</v>
      </c>
      <c r="L1346" s="8">
        <f t="shared" si="200"/>
        <v>7.9868059794354559E-2</v>
      </c>
      <c r="M1346" s="8">
        <f t="shared" ref="M1346:M1409" si="206">F1346+$O$1</f>
        <v>7.9336600137522237E-2</v>
      </c>
      <c r="P1346">
        <v>1344</v>
      </c>
      <c r="Q1346" s="8">
        <f t="shared" si="201"/>
        <v>7.7644283828285296E-2</v>
      </c>
      <c r="R1346" s="8">
        <f t="shared" si="201"/>
        <v>7.6101937009218856E-2</v>
      </c>
      <c r="S1346" s="8">
        <f t="shared" si="201"/>
        <v>7.6868059794354557E-2</v>
      </c>
      <c r="T1346" s="8">
        <f t="shared" ref="T1346:T1409" si="207">F1346-$O$1</f>
        <v>7.6336600137522234E-2</v>
      </c>
      <c r="W1346">
        <v>1344</v>
      </c>
      <c r="X1346" s="4">
        <f t="shared" si="205"/>
        <v>7.8827250324927725E-2</v>
      </c>
      <c r="Y1346" s="4">
        <f t="shared" si="203"/>
        <v>7.8032825063076225E-2</v>
      </c>
      <c r="Z1346" s="4">
        <f t="shared" si="204"/>
        <v>7.7489247991992763E-2</v>
      </c>
    </row>
    <row r="1347" spans="1:26" x14ac:dyDescent="0.25">
      <c r="A1347" s="16">
        <f t="shared" si="202"/>
        <v>44880</v>
      </c>
      <c r="B1347">
        <f>+'[2]Ejercicio 1'!E1564</f>
        <v>1345</v>
      </c>
      <c r="C1347" s="5">
        <v>7.9144010969626047E-2</v>
      </c>
      <c r="D1347" s="4">
        <f t="shared" ref="D1347:D1410" si="208">+LN((1+C1347*182/360)^(360/182))</f>
        <v>7.7601674648090896E-2</v>
      </c>
      <c r="E1347" s="6">
        <f t="shared" ref="E1347:E1410" si="209">Equivalencia_Tasas(C1347,182,91)</f>
        <v>7.8367792235939579E-2</v>
      </c>
      <c r="F1347" s="7">
        <f t="shared" ref="F1347:F1410" si="210">Equivalencia_Tasas(C1347,182,28)</f>
        <v>7.783633618807137E-2</v>
      </c>
      <c r="I1347" s="10">
        <v>1345</v>
      </c>
      <c r="J1347" s="8">
        <f t="shared" ref="J1347:M1410" si="211">C1347+$O$1</f>
        <v>8.0644010969626048E-2</v>
      </c>
      <c r="K1347" s="8">
        <f t="shared" si="211"/>
        <v>7.9101674648090897E-2</v>
      </c>
      <c r="L1347" s="8">
        <f t="shared" si="211"/>
        <v>7.986779223593958E-2</v>
      </c>
      <c r="M1347" s="8">
        <f t="shared" si="206"/>
        <v>7.9336336188071371E-2</v>
      </c>
      <c r="P1347">
        <v>1345</v>
      </c>
      <c r="Q1347" s="8">
        <f t="shared" ref="Q1347:T1410" si="212">C1347-$O$1</f>
        <v>7.7644010969626046E-2</v>
      </c>
      <c r="R1347" s="8">
        <f t="shared" si="212"/>
        <v>7.6101674648090895E-2</v>
      </c>
      <c r="S1347" s="8">
        <f t="shared" si="212"/>
        <v>7.6867792235939578E-2</v>
      </c>
      <c r="T1347" s="8">
        <f t="shared" si="207"/>
        <v>7.6336336188071369E-2</v>
      </c>
      <c r="W1347">
        <v>1345</v>
      </c>
      <c r="X1347" s="4">
        <f t="shared" si="205"/>
        <v>7.8826704652977017E-2</v>
      </c>
      <c r="Y1347" s="4">
        <f t="shared" si="203"/>
        <v>7.8032289947864292E-2</v>
      </c>
      <c r="Z1347" s="4">
        <f t="shared" si="204"/>
        <v>7.748872006147918E-2</v>
      </c>
    </row>
    <row r="1348" spans="1:26" x14ac:dyDescent="0.25">
      <c r="A1348" s="16">
        <f t="shared" si="202"/>
        <v>44881</v>
      </c>
      <c r="B1348">
        <f>+'[2]Ejercicio 1'!E1565</f>
        <v>1346</v>
      </c>
      <c r="C1348" s="5">
        <v>7.9143738110966796E-2</v>
      </c>
      <c r="D1348" s="4">
        <f t="shared" si="208"/>
        <v>7.7601412286928434E-2</v>
      </c>
      <c r="E1348" s="6">
        <f t="shared" si="209"/>
        <v>7.8367524677507031E-2</v>
      </c>
      <c r="F1348" s="7">
        <f t="shared" si="210"/>
        <v>7.7836072238594803E-2</v>
      </c>
      <c r="I1348" s="10">
        <v>1346</v>
      </c>
      <c r="J1348" s="8">
        <f t="shared" si="211"/>
        <v>8.0643738110966798E-2</v>
      </c>
      <c r="K1348" s="8">
        <f t="shared" si="211"/>
        <v>7.9101412286928435E-2</v>
      </c>
      <c r="L1348" s="8">
        <f t="shared" si="211"/>
        <v>7.9867524677507032E-2</v>
      </c>
      <c r="M1348" s="8">
        <f t="shared" si="206"/>
        <v>7.9336072238594804E-2</v>
      </c>
      <c r="P1348">
        <v>1346</v>
      </c>
      <c r="Q1348" s="8">
        <f t="shared" si="212"/>
        <v>7.7643738110966795E-2</v>
      </c>
      <c r="R1348" s="8">
        <f t="shared" si="212"/>
        <v>7.6101412286928433E-2</v>
      </c>
      <c r="S1348" s="8">
        <f t="shared" si="212"/>
        <v>7.6867524677507029E-2</v>
      </c>
      <c r="T1348" s="8">
        <f t="shared" si="207"/>
        <v>7.6336072238594802E-2</v>
      </c>
      <c r="W1348">
        <v>1346</v>
      </c>
      <c r="X1348" s="4">
        <f t="shared" si="205"/>
        <v>7.8826158981060573E-2</v>
      </c>
      <c r="Y1348" s="4">
        <f t="shared" si="203"/>
        <v>7.8031754832618122E-2</v>
      </c>
      <c r="Z1348" s="4">
        <f t="shared" si="204"/>
        <v>7.7488192131156861E-2</v>
      </c>
    </row>
    <row r="1349" spans="1:26" x14ac:dyDescent="0.25">
      <c r="A1349" s="16">
        <f t="shared" ref="A1349:A1412" si="213">+A1348+1</f>
        <v>44882</v>
      </c>
      <c r="B1349">
        <f>+'[2]Ejercicio 1'!E1566</f>
        <v>1347</v>
      </c>
      <c r="C1349" s="5">
        <v>7.9143465252307532E-2</v>
      </c>
      <c r="D1349" s="4">
        <f t="shared" si="208"/>
        <v>7.7601149925731028E-2</v>
      </c>
      <c r="E1349" s="6">
        <f t="shared" si="209"/>
        <v>7.8367257119056025E-2</v>
      </c>
      <c r="F1349" s="7">
        <f t="shared" si="210"/>
        <v>7.7835808289086844E-2</v>
      </c>
      <c r="I1349" s="10">
        <v>1347</v>
      </c>
      <c r="J1349" s="8">
        <f t="shared" si="211"/>
        <v>8.0643465252307533E-2</v>
      </c>
      <c r="K1349" s="8">
        <f t="shared" si="211"/>
        <v>7.9101149925731029E-2</v>
      </c>
      <c r="L1349" s="8">
        <f t="shared" si="211"/>
        <v>7.9867257119056026E-2</v>
      </c>
      <c r="M1349" s="8">
        <f t="shared" si="206"/>
        <v>7.9335808289086845E-2</v>
      </c>
      <c r="P1349">
        <v>1347</v>
      </c>
      <c r="Q1349" s="8">
        <f t="shared" si="212"/>
        <v>7.7643465252307531E-2</v>
      </c>
      <c r="R1349" s="8">
        <f t="shared" si="212"/>
        <v>7.6101149925731026E-2</v>
      </c>
      <c r="S1349" s="8">
        <f t="shared" si="212"/>
        <v>7.6867257119056023E-2</v>
      </c>
      <c r="T1349" s="8">
        <f t="shared" si="207"/>
        <v>7.6335808289086843E-2</v>
      </c>
      <c r="W1349">
        <v>1347</v>
      </c>
      <c r="X1349" s="4">
        <f t="shared" si="205"/>
        <v>7.8825613309179712E-2</v>
      </c>
      <c r="Y1349" s="4">
        <f t="shared" si="203"/>
        <v>7.8031219717335926E-2</v>
      </c>
      <c r="Z1349" s="4">
        <f t="shared" si="204"/>
        <v>7.7487664200748901E-2</v>
      </c>
    </row>
    <row r="1350" spans="1:26" x14ac:dyDescent="0.25">
      <c r="A1350" s="16">
        <f t="shared" si="213"/>
        <v>44883</v>
      </c>
      <c r="B1350">
        <f>+'[2]Ejercicio 1'!E1567</f>
        <v>1348</v>
      </c>
      <c r="C1350" s="5">
        <v>7.9143192393648282E-2</v>
      </c>
      <c r="D1350" s="4">
        <f t="shared" si="208"/>
        <v>7.7600887564498691E-2</v>
      </c>
      <c r="E1350" s="6">
        <f t="shared" si="209"/>
        <v>7.8366989560587463E-2</v>
      </c>
      <c r="F1350" s="7">
        <f t="shared" si="210"/>
        <v>7.7835544339550325E-2</v>
      </c>
      <c r="I1350" s="10">
        <v>1348</v>
      </c>
      <c r="J1350" s="8">
        <f t="shared" si="211"/>
        <v>8.0643192393648283E-2</v>
      </c>
      <c r="K1350" s="8">
        <f t="shared" si="211"/>
        <v>7.9100887564498693E-2</v>
      </c>
      <c r="L1350" s="8">
        <f t="shared" si="211"/>
        <v>7.9866989560587465E-2</v>
      </c>
      <c r="M1350" s="8">
        <f t="shared" si="206"/>
        <v>7.9335544339550326E-2</v>
      </c>
      <c r="P1350">
        <v>1348</v>
      </c>
      <c r="Q1350" s="8">
        <f t="shared" si="212"/>
        <v>7.764319239364828E-2</v>
      </c>
      <c r="R1350" s="8">
        <f t="shared" si="212"/>
        <v>7.610088756449869E-2</v>
      </c>
      <c r="S1350" s="8">
        <f t="shared" si="212"/>
        <v>7.6866989560587462E-2</v>
      </c>
      <c r="T1350" s="8">
        <f t="shared" si="207"/>
        <v>7.6335544339550324E-2</v>
      </c>
      <c r="W1350">
        <v>1348</v>
      </c>
      <c r="X1350" s="4">
        <f t="shared" si="205"/>
        <v>7.8825067637335738E-2</v>
      </c>
      <c r="Y1350" s="4">
        <f t="shared" si="203"/>
        <v>7.8030684602017716E-2</v>
      </c>
      <c r="Z1350" s="4">
        <f t="shared" si="204"/>
        <v>7.7487136270123977E-2</v>
      </c>
    </row>
    <row r="1351" spans="1:26" x14ac:dyDescent="0.25">
      <c r="A1351" s="16">
        <f t="shared" si="213"/>
        <v>44884</v>
      </c>
      <c r="B1351">
        <f>+'[2]Ejercicio 1'!E1568</f>
        <v>1349</v>
      </c>
      <c r="C1351" s="5">
        <v>7.9142919534989017E-2</v>
      </c>
      <c r="D1351" s="4">
        <f t="shared" si="208"/>
        <v>7.7600625203231424E-2</v>
      </c>
      <c r="E1351" s="6">
        <f t="shared" si="209"/>
        <v>7.8366722002101319E-2</v>
      </c>
      <c r="F1351" s="7">
        <f t="shared" si="210"/>
        <v>7.7835280389982414E-2</v>
      </c>
      <c r="I1351" s="10">
        <v>1349</v>
      </c>
      <c r="J1351" s="8">
        <f t="shared" si="211"/>
        <v>8.0642919534989019E-2</v>
      </c>
      <c r="K1351" s="8">
        <f t="shared" si="211"/>
        <v>7.9100625203231426E-2</v>
      </c>
      <c r="L1351" s="8">
        <f t="shared" si="211"/>
        <v>7.986672200210132E-2</v>
      </c>
      <c r="M1351" s="8">
        <f t="shared" si="206"/>
        <v>7.9335280389982415E-2</v>
      </c>
      <c r="P1351">
        <v>1349</v>
      </c>
      <c r="Q1351" s="8">
        <f t="shared" si="212"/>
        <v>7.7642919534989016E-2</v>
      </c>
      <c r="R1351" s="8">
        <f t="shared" si="212"/>
        <v>7.6100625203231423E-2</v>
      </c>
      <c r="S1351" s="8">
        <f t="shared" si="212"/>
        <v>7.6866722002101318E-2</v>
      </c>
      <c r="T1351" s="8">
        <f t="shared" si="207"/>
        <v>7.6335280389982413E-2</v>
      </c>
      <c r="W1351">
        <v>1349</v>
      </c>
      <c r="X1351" s="4">
        <f t="shared" si="205"/>
        <v>7.8824521965524266E-2</v>
      </c>
      <c r="Y1351" s="4">
        <f t="shared" si="203"/>
        <v>7.8030149486652059E-2</v>
      </c>
      <c r="Z1351" s="4">
        <f t="shared" si="204"/>
        <v>7.7486608339413399E-2</v>
      </c>
    </row>
    <row r="1352" spans="1:26" x14ac:dyDescent="0.25">
      <c r="A1352" s="16">
        <f t="shared" si="213"/>
        <v>44885</v>
      </c>
      <c r="B1352">
        <f>+'[2]Ejercicio 1'!E1569</f>
        <v>1350</v>
      </c>
      <c r="C1352" s="5">
        <v>7.9142646676329767E-2</v>
      </c>
      <c r="D1352" s="4">
        <f t="shared" si="208"/>
        <v>7.7600362841929421E-2</v>
      </c>
      <c r="E1352" s="6">
        <f t="shared" si="209"/>
        <v>7.8366454443596745E-2</v>
      </c>
      <c r="F1352" s="7">
        <f t="shared" si="210"/>
        <v>7.7835016440385943E-2</v>
      </c>
      <c r="I1352" s="10">
        <v>1350</v>
      </c>
      <c r="J1352" s="8">
        <f t="shared" si="211"/>
        <v>8.0642646676329768E-2</v>
      </c>
      <c r="K1352" s="8">
        <f t="shared" si="211"/>
        <v>7.9100362841929422E-2</v>
      </c>
      <c r="L1352" s="8">
        <f t="shared" si="211"/>
        <v>7.9866454443596746E-2</v>
      </c>
      <c r="M1352" s="8">
        <f t="shared" si="206"/>
        <v>7.9335016440385944E-2</v>
      </c>
      <c r="P1352">
        <v>1350</v>
      </c>
      <c r="Q1352" s="8">
        <f t="shared" si="212"/>
        <v>7.7642646676329766E-2</v>
      </c>
      <c r="R1352" s="8">
        <f t="shared" si="212"/>
        <v>7.610036284192942E-2</v>
      </c>
      <c r="S1352" s="8">
        <f t="shared" si="212"/>
        <v>7.6866454443596743E-2</v>
      </c>
      <c r="T1352" s="8">
        <f t="shared" si="207"/>
        <v>7.6335016440385942E-2</v>
      </c>
      <c r="W1352">
        <v>1350</v>
      </c>
      <c r="X1352" s="4">
        <f t="shared" si="205"/>
        <v>7.8823976293751874E-2</v>
      </c>
      <c r="Y1352" s="4">
        <f t="shared" si="203"/>
        <v>7.8029614371262698E-2</v>
      </c>
      <c r="Z1352" s="4">
        <f t="shared" si="204"/>
        <v>7.748608040875421E-2</v>
      </c>
    </row>
    <row r="1353" spans="1:26" x14ac:dyDescent="0.25">
      <c r="A1353" s="16">
        <f t="shared" si="213"/>
        <v>44886</v>
      </c>
      <c r="B1353">
        <f>+'[2]Ejercicio 1'!E1570</f>
        <v>1351</v>
      </c>
      <c r="C1353" s="5">
        <v>7.9142373817670503E-2</v>
      </c>
      <c r="D1353" s="4">
        <f t="shared" si="208"/>
        <v>7.7600100480592904E-2</v>
      </c>
      <c r="E1353" s="6">
        <f t="shared" si="209"/>
        <v>7.8366186885075462E-2</v>
      </c>
      <c r="F1353" s="7">
        <f t="shared" si="210"/>
        <v>7.7834752490760925E-2</v>
      </c>
      <c r="I1353" s="10">
        <v>1351</v>
      </c>
      <c r="J1353" s="8">
        <f t="shared" si="211"/>
        <v>8.0642373817670504E-2</v>
      </c>
      <c r="K1353" s="8">
        <f t="shared" si="211"/>
        <v>7.9100100480592905E-2</v>
      </c>
      <c r="L1353" s="8">
        <f t="shared" si="211"/>
        <v>7.9866186885075463E-2</v>
      </c>
      <c r="M1353" s="8">
        <f t="shared" si="206"/>
        <v>7.9334752490760926E-2</v>
      </c>
      <c r="P1353">
        <v>1351</v>
      </c>
      <c r="Q1353" s="8">
        <f t="shared" si="212"/>
        <v>7.7642373817670501E-2</v>
      </c>
      <c r="R1353" s="8">
        <f t="shared" si="212"/>
        <v>7.6100100480592903E-2</v>
      </c>
      <c r="S1353" s="8">
        <f t="shared" si="212"/>
        <v>7.686618688507546E-2</v>
      </c>
      <c r="T1353" s="8">
        <f t="shared" si="207"/>
        <v>7.6334752490760924E-2</v>
      </c>
      <c r="W1353">
        <v>1351</v>
      </c>
      <c r="X1353" s="4">
        <f t="shared" si="205"/>
        <v>7.882343062201902E-2</v>
      </c>
      <c r="Y1353" s="4">
        <f t="shared" si="203"/>
        <v>7.8029079255839087E-2</v>
      </c>
      <c r="Z1353" s="4">
        <f t="shared" si="204"/>
        <v>7.7485552478012226E-2</v>
      </c>
    </row>
    <row r="1354" spans="1:26" x14ac:dyDescent="0.25">
      <c r="A1354" s="16">
        <f t="shared" si="213"/>
        <v>44887</v>
      </c>
      <c r="B1354">
        <f>+'[2]Ejercicio 1'!E1571</f>
        <v>1352</v>
      </c>
      <c r="C1354" s="5">
        <v>7.9142100959011252E-2</v>
      </c>
      <c r="D1354" s="4">
        <f t="shared" si="208"/>
        <v>7.7599838119221456E-2</v>
      </c>
      <c r="E1354" s="6">
        <f t="shared" si="209"/>
        <v>7.8365919326535749E-2</v>
      </c>
      <c r="F1354" s="7">
        <f t="shared" si="210"/>
        <v>7.7834488541104516E-2</v>
      </c>
      <c r="I1354" s="10">
        <v>1352</v>
      </c>
      <c r="J1354" s="8">
        <f t="shared" si="211"/>
        <v>8.0642100959011254E-2</v>
      </c>
      <c r="K1354" s="8">
        <f t="shared" si="211"/>
        <v>7.9099838119221458E-2</v>
      </c>
      <c r="L1354" s="8">
        <f t="shared" si="211"/>
        <v>7.986591932653575E-2</v>
      </c>
      <c r="M1354" s="8">
        <f t="shared" si="206"/>
        <v>7.9334488541104517E-2</v>
      </c>
      <c r="P1354">
        <v>1352</v>
      </c>
      <c r="Q1354" s="8">
        <f t="shared" si="212"/>
        <v>7.7642100959011251E-2</v>
      </c>
      <c r="R1354" s="8">
        <f t="shared" si="212"/>
        <v>7.6099838119221455E-2</v>
      </c>
      <c r="S1354" s="8">
        <f t="shared" si="212"/>
        <v>7.6865919326535748E-2</v>
      </c>
      <c r="T1354" s="8">
        <f t="shared" si="207"/>
        <v>7.6334488541104514E-2</v>
      </c>
      <c r="W1354">
        <v>1352</v>
      </c>
      <c r="X1354" s="4">
        <f t="shared" si="205"/>
        <v>7.8822884950319555E-2</v>
      </c>
      <c r="Y1354" s="4">
        <f t="shared" si="203"/>
        <v>7.8028544140378575E-2</v>
      </c>
      <c r="Z1354" s="4">
        <f t="shared" si="204"/>
        <v>7.7485024547053277E-2</v>
      </c>
    </row>
    <row r="1355" spans="1:26" x14ac:dyDescent="0.25">
      <c r="A1355" s="16">
        <f t="shared" si="213"/>
        <v>44888</v>
      </c>
      <c r="B1355">
        <f>+'[2]Ejercicio 1'!E1572</f>
        <v>1353</v>
      </c>
      <c r="C1355" s="5">
        <v>7.9141828100351988E-2</v>
      </c>
      <c r="D1355" s="4">
        <f t="shared" si="208"/>
        <v>7.7599575757815287E-2</v>
      </c>
      <c r="E1355" s="6">
        <f t="shared" si="209"/>
        <v>7.8365651767978467E-2</v>
      </c>
      <c r="F1355" s="7">
        <f t="shared" si="210"/>
        <v>7.7834224591419546E-2</v>
      </c>
      <c r="I1355" s="10">
        <v>1353</v>
      </c>
      <c r="J1355" s="8">
        <f t="shared" si="211"/>
        <v>8.0641828100351989E-2</v>
      </c>
      <c r="K1355" s="8">
        <f t="shared" si="211"/>
        <v>7.9099575757815288E-2</v>
      </c>
      <c r="L1355" s="8">
        <f t="shared" si="211"/>
        <v>7.9865651767978468E-2</v>
      </c>
      <c r="M1355" s="8">
        <f t="shared" si="206"/>
        <v>7.9334224591419547E-2</v>
      </c>
      <c r="P1355">
        <v>1353</v>
      </c>
      <c r="Q1355" s="8">
        <f t="shared" si="212"/>
        <v>7.7641828100351987E-2</v>
      </c>
      <c r="R1355" s="8">
        <f t="shared" si="212"/>
        <v>7.6099575757815285E-2</v>
      </c>
      <c r="S1355" s="8">
        <f t="shared" si="212"/>
        <v>7.6865651767978466E-2</v>
      </c>
      <c r="T1355" s="8">
        <f t="shared" si="207"/>
        <v>7.6334224591419544E-2</v>
      </c>
      <c r="W1355">
        <v>1353</v>
      </c>
      <c r="X1355" s="4">
        <f t="shared" si="205"/>
        <v>7.8822339278655659E-2</v>
      </c>
      <c r="Y1355" s="4">
        <f t="shared" si="203"/>
        <v>7.8028009024871503E-2</v>
      </c>
      <c r="Z1355" s="4">
        <f t="shared" si="204"/>
        <v>7.7484496616142859E-2</v>
      </c>
    </row>
    <row r="1356" spans="1:26" x14ac:dyDescent="0.25">
      <c r="A1356" s="16">
        <f t="shared" si="213"/>
        <v>44889</v>
      </c>
      <c r="B1356">
        <f>+'[2]Ejercicio 1'!E1573</f>
        <v>1354</v>
      </c>
      <c r="C1356" s="5">
        <v>7.9141555241692738E-2</v>
      </c>
      <c r="D1356" s="4">
        <f t="shared" si="208"/>
        <v>7.7599313396374395E-2</v>
      </c>
      <c r="E1356" s="6">
        <f t="shared" si="209"/>
        <v>7.8365384209403602E-2</v>
      </c>
      <c r="F1356" s="7">
        <f t="shared" si="210"/>
        <v>7.7833960641703184E-2</v>
      </c>
      <c r="I1356" s="10">
        <v>1354</v>
      </c>
      <c r="J1356" s="8">
        <f t="shared" si="211"/>
        <v>8.0641555241692739E-2</v>
      </c>
      <c r="K1356" s="8">
        <f t="shared" si="211"/>
        <v>7.9099313396374396E-2</v>
      </c>
      <c r="L1356" s="8">
        <f t="shared" si="211"/>
        <v>7.9865384209403603E-2</v>
      </c>
      <c r="M1356" s="8">
        <f t="shared" si="206"/>
        <v>7.9333960641703186E-2</v>
      </c>
      <c r="P1356">
        <v>1354</v>
      </c>
      <c r="Q1356" s="8">
        <f t="shared" si="212"/>
        <v>7.7641555241692736E-2</v>
      </c>
      <c r="R1356" s="8">
        <f t="shared" si="212"/>
        <v>7.6099313396374393E-2</v>
      </c>
      <c r="S1356" s="8">
        <f t="shared" si="212"/>
        <v>7.6865384209403601E-2</v>
      </c>
      <c r="T1356" s="8">
        <f t="shared" si="207"/>
        <v>7.6333960641703183E-2</v>
      </c>
      <c r="W1356">
        <v>1354</v>
      </c>
      <c r="X1356" s="4">
        <f t="shared" si="205"/>
        <v>7.8821793607028651E-2</v>
      </c>
      <c r="Y1356" s="4">
        <f t="shared" si="203"/>
        <v>7.8027473909341588E-2</v>
      </c>
      <c r="Z1356" s="4">
        <f t="shared" si="204"/>
        <v>7.7483968685015475E-2</v>
      </c>
    </row>
    <row r="1357" spans="1:26" x14ac:dyDescent="0.25">
      <c r="A1357" s="16">
        <f t="shared" si="213"/>
        <v>44890</v>
      </c>
      <c r="B1357">
        <f>+'[2]Ejercicio 1'!E1574</f>
        <v>1355</v>
      </c>
      <c r="C1357" s="5">
        <v>7.9141282383033473E-2</v>
      </c>
      <c r="D1357" s="4">
        <f t="shared" si="208"/>
        <v>7.7599051034898142E-2</v>
      </c>
      <c r="E1357" s="6">
        <f t="shared" si="209"/>
        <v>7.8365116650810307E-2</v>
      </c>
      <c r="F1357" s="7">
        <f t="shared" si="210"/>
        <v>7.7833696691958262E-2</v>
      </c>
      <c r="I1357" s="10">
        <v>1355</v>
      </c>
      <c r="J1357" s="8">
        <f t="shared" si="211"/>
        <v>8.0641282383033475E-2</v>
      </c>
      <c r="K1357" s="8">
        <f t="shared" si="211"/>
        <v>7.9099051034898143E-2</v>
      </c>
      <c r="L1357" s="8">
        <f t="shared" si="211"/>
        <v>7.9865116650810308E-2</v>
      </c>
      <c r="M1357" s="8">
        <f t="shared" si="206"/>
        <v>7.9333696691958264E-2</v>
      </c>
      <c r="P1357">
        <v>1355</v>
      </c>
      <c r="Q1357" s="8">
        <f t="shared" si="212"/>
        <v>7.7641282383033472E-2</v>
      </c>
      <c r="R1357" s="8">
        <f t="shared" si="212"/>
        <v>7.6099051034898141E-2</v>
      </c>
      <c r="S1357" s="8">
        <f t="shared" si="212"/>
        <v>7.6865116650810306E-2</v>
      </c>
      <c r="T1357" s="8">
        <f t="shared" si="207"/>
        <v>7.6333696691958261E-2</v>
      </c>
      <c r="W1357">
        <v>1355</v>
      </c>
      <c r="X1357" s="4">
        <f t="shared" si="205"/>
        <v>7.8821247935434144E-2</v>
      </c>
      <c r="Y1357" s="4">
        <f t="shared" si="203"/>
        <v>7.8026938793761616E-2</v>
      </c>
      <c r="Z1357" s="4">
        <f t="shared" si="204"/>
        <v>7.7483440753805297E-2</v>
      </c>
    </row>
    <row r="1358" spans="1:26" x14ac:dyDescent="0.25">
      <c r="A1358" s="16">
        <f t="shared" si="213"/>
        <v>44891</v>
      </c>
      <c r="B1358">
        <f>+'[2]Ejercicio 1'!E1575</f>
        <v>1356</v>
      </c>
      <c r="C1358" s="5">
        <v>7.9141009524374223E-2</v>
      </c>
      <c r="D1358" s="4">
        <f t="shared" si="208"/>
        <v>7.7598788673387389E-2</v>
      </c>
      <c r="E1358" s="6">
        <f t="shared" si="209"/>
        <v>7.8364849092200303E-2</v>
      </c>
      <c r="F1358" s="7">
        <f t="shared" si="210"/>
        <v>7.7833432742184794E-2</v>
      </c>
      <c r="I1358" s="10">
        <v>1356</v>
      </c>
      <c r="J1358" s="8">
        <f t="shared" si="211"/>
        <v>8.0641009524374224E-2</v>
      </c>
      <c r="K1358" s="8">
        <f t="shared" si="211"/>
        <v>7.9098788673387391E-2</v>
      </c>
      <c r="L1358" s="8">
        <f t="shared" si="211"/>
        <v>7.9864849092200305E-2</v>
      </c>
      <c r="M1358" s="8">
        <f t="shared" si="206"/>
        <v>7.9333432742184795E-2</v>
      </c>
      <c r="P1358">
        <v>1356</v>
      </c>
      <c r="Q1358" s="8">
        <f t="shared" si="212"/>
        <v>7.7641009524374222E-2</v>
      </c>
      <c r="R1358" s="8">
        <f t="shared" si="212"/>
        <v>7.6098788673387388E-2</v>
      </c>
      <c r="S1358" s="8">
        <f t="shared" si="212"/>
        <v>7.6864849092200302E-2</v>
      </c>
      <c r="T1358" s="8">
        <f t="shared" si="207"/>
        <v>7.6333432742184792E-2</v>
      </c>
      <c r="W1358">
        <v>1356</v>
      </c>
      <c r="X1358" s="4">
        <f t="shared" si="205"/>
        <v>7.8820702263879605E-2</v>
      </c>
      <c r="Y1358" s="4">
        <f t="shared" si="203"/>
        <v>7.8026403678172845E-2</v>
      </c>
      <c r="Z1358" s="4">
        <f t="shared" si="204"/>
        <v>7.7482912822643649E-2</v>
      </c>
    </row>
    <row r="1359" spans="1:26" x14ac:dyDescent="0.25">
      <c r="A1359" s="16">
        <f t="shared" si="213"/>
        <v>44892</v>
      </c>
      <c r="B1359">
        <f>+'[2]Ejercicio 1'!E1576</f>
        <v>1357</v>
      </c>
      <c r="C1359" s="5">
        <v>7.9140736665714972E-2</v>
      </c>
      <c r="D1359" s="4">
        <f t="shared" si="208"/>
        <v>7.7598526311842095E-2</v>
      </c>
      <c r="E1359" s="6">
        <f t="shared" si="209"/>
        <v>7.836458153357187E-2</v>
      </c>
      <c r="F1359" s="7">
        <f t="shared" si="210"/>
        <v>7.783316879237992E-2</v>
      </c>
      <c r="I1359" s="10">
        <v>1357</v>
      </c>
      <c r="J1359" s="8">
        <f t="shared" si="211"/>
        <v>8.0640736665714974E-2</v>
      </c>
      <c r="K1359" s="8">
        <f t="shared" si="211"/>
        <v>7.9098526311842096E-2</v>
      </c>
      <c r="L1359" s="8">
        <f t="shared" si="211"/>
        <v>7.9864581533571871E-2</v>
      </c>
      <c r="M1359" s="8">
        <f t="shared" si="206"/>
        <v>7.9333168792379921E-2</v>
      </c>
      <c r="P1359">
        <v>1357</v>
      </c>
      <c r="Q1359" s="8">
        <f t="shared" si="212"/>
        <v>7.7640736665714971E-2</v>
      </c>
      <c r="R1359" s="8">
        <f t="shared" si="212"/>
        <v>7.6098526311842093E-2</v>
      </c>
      <c r="S1359" s="8">
        <f t="shared" si="212"/>
        <v>7.6864581533571869E-2</v>
      </c>
      <c r="T1359" s="8">
        <f t="shared" si="207"/>
        <v>7.6333168792379918E-2</v>
      </c>
      <c r="W1359">
        <v>1357</v>
      </c>
      <c r="X1359" s="4">
        <f t="shared" si="205"/>
        <v>7.882015659236373E-2</v>
      </c>
      <c r="Y1359" s="4">
        <f t="shared" si="203"/>
        <v>7.8025868562535766E-2</v>
      </c>
      <c r="Z1359" s="4">
        <f t="shared" si="204"/>
        <v>7.7482384891267894E-2</v>
      </c>
    </row>
    <row r="1360" spans="1:26" x14ac:dyDescent="0.25">
      <c r="A1360" s="16">
        <f t="shared" si="213"/>
        <v>44893</v>
      </c>
      <c r="B1360">
        <f>+'[2]Ejercicio 1'!E1577</f>
        <v>1358</v>
      </c>
      <c r="C1360" s="5">
        <v>7.9140463807055708E-2</v>
      </c>
      <c r="D1360" s="4">
        <f t="shared" si="208"/>
        <v>7.7598263950261884E-2</v>
      </c>
      <c r="E1360" s="6">
        <f t="shared" si="209"/>
        <v>7.8364313974925867E-2</v>
      </c>
      <c r="F1360" s="7">
        <f t="shared" si="210"/>
        <v>7.7832904842546499E-2</v>
      </c>
      <c r="I1360" s="10">
        <v>1358</v>
      </c>
      <c r="J1360" s="8">
        <f t="shared" si="211"/>
        <v>8.0640463807055709E-2</v>
      </c>
      <c r="K1360" s="8">
        <f t="shared" si="211"/>
        <v>7.9098263950261885E-2</v>
      </c>
      <c r="L1360" s="8">
        <f t="shared" si="211"/>
        <v>7.9864313974925868E-2</v>
      </c>
      <c r="M1360" s="8">
        <f t="shared" si="206"/>
        <v>7.9332904842546501E-2</v>
      </c>
      <c r="P1360">
        <v>1358</v>
      </c>
      <c r="Q1360" s="8">
        <f t="shared" si="212"/>
        <v>7.7640463807055707E-2</v>
      </c>
      <c r="R1360" s="8">
        <f t="shared" si="212"/>
        <v>7.6098263950261882E-2</v>
      </c>
      <c r="S1360" s="8">
        <f t="shared" si="212"/>
        <v>7.6864313974925866E-2</v>
      </c>
      <c r="T1360" s="8">
        <f t="shared" si="207"/>
        <v>7.6332904842546498E-2</v>
      </c>
      <c r="W1360">
        <v>1358</v>
      </c>
      <c r="X1360" s="4">
        <f t="shared" si="205"/>
        <v>7.8819610920881217E-2</v>
      </c>
      <c r="Y1360" s="4">
        <f t="shared" si="203"/>
        <v>7.8025333446851267E-2</v>
      </c>
      <c r="Z1360" s="4">
        <f t="shared" si="204"/>
        <v>7.7481856959803641E-2</v>
      </c>
    </row>
    <row r="1361" spans="1:26" x14ac:dyDescent="0.25">
      <c r="A1361" s="16">
        <f t="shared" si="213"/>
        <v>44894</v>
      </c>
      <c r="B1361">
        <f>+'[2]Ejercicio 1'!E1578</f>
        <v>1359</v>
      </c>
      <c r="C1361" s="5">
        <v>7.9140190948396458E-2</v>
      </c>
      <c r="D1361" s="4">
        <f t="shared" si="208"/>
        <v>7.759800158864695E-2</v>
      </c>
      <c r="E1361" s="6">
        <f t="shared" si="209"/>
        <v>7.8364046416262281E-2</v>
      </c>
      <c r="F1361" s="7">
        <f t="shared" si="210"/>
        <v>7.7832640892684532E-2</v>
      </c>
      <c r="I1361" s="10">
        <v>1359</v>
      </c>
      <c r="J1361" s="8">
        <f t="shared" si="211"/>
        <v>8.0640190948396459E-2</v>
      </c>
      <c r="K1361" s="8">
        <f t="shared" si="211"/>
        <v>7.9098001588646952E-2</v>
      </c>
      <c r="L1361" s="8">
        <f t="shared" si="211"/>
        <v>7.9864046416262283E-2</v>
      </c>
      <c r="M1361" s="8">
        <f t="shared" si="206"/>
        <v>7.9332640892684533E-2</v>
      </c>
      <c r="P1361">
        <v>1359</v>
      </c>
      <c r="Q1361" s="8">
        <f t="shared" si="212"/>
        <v>7.7640190948396456E-2</v>
      </c>
      <c r="R1361" s="8">
        <f t="shared" si="212"/>
        <v>7.6098001588646949E-2</v>
      </c>
      <c r="S1361" s="8">
        <f t="shared" si="212"/>
        <v>7.686404641626228E-2</v>
      </c>
      <c r="T1361" s="8">
        <f t="shared" si="207"/>
        <v>7.6332640892684531E-2</v>
      </c>
      <c r="W1361">
        <v>1359</v>
      </c>
      <c r="X1361" s="4">
        <f t="shared" si="205"/>
        <v>7.8819065249435175E-2</v>
      </c>
      <c r="Y1361" s="4">
        <f t="shared" si="203"/>
        <v>7.8024798331142148E-2</v>
      </c>
      <c r="Z1361" s="4">
        <f t="shared" si="204"/>
        <v>7.7481329028396481E-2</v>
      </c>
    </row>
    <row r="1362" spans="1:26" x14ac:dyDescent="0.25">
      <c r="A1362" s="16">
        <f t="shared" si="213"/>
        <v>44895</v>
      </c>
      <c r="B1362">
        <f>+'[2]Ejercicio 1'!E1579</f>
        <v>1360</v>
      </c>
      <c r="C1362" s="5">
        <v>7.9139918089737193E-2</v>
      </c>
      <c r="D1362" s="4">
        <f t="shared" si="208"/>
        <v>7.7597739226997073E-2</v>
      </c>
      <c r="E1362" s="6">
        <f t="shared" si="209"/>
        <v>7.836377885758114E-2</v>
      </c>
      <c r="F1362" s="7">
        <f t="shared" si="210"/>
        <v>7.7832376942791173E-2</v>
      </c>
      <c r="I1362" s="10">
        <v>1360</v>
      </c>
      <c r="J1362" s="8">
        <f t="shared" si="211"/>
        <v>8.0639918089737195E-2</v>
      </c>
      <c r="K1362" s="8">
        <f t="shared" si="211"/>
        <v>7.9097739226997074E-2</v>
      </c>
      <c r="L1362" s="8">
        <f t="shared" si="211"/>
        <v>7.9863778857581141E-2</v>
      </c>
      <c r="M1362" s="8">
        <f t="shared" si="206"/>
        <v>7.9332376942791175E-2</v>
      </c>
      <c r="P1362">
        <v>1360</v>
      </c>
      <c r="Q1362" s="8">
        <f t="shared" si="212"/>
        <v>7.7639918089737192E-2</v>
      </c>
      <c r="R1362" s="8">
        <f t="shared" si="212"/>
        <v>7.6097739226997071E-2</v>
      </c>
      <c r="S1362" s="8">
        <f t="shared" si="212"/>
        <v>7.6863778857581139E-2</v>
      </c>
      <c r="T1362" s="8">
        <f t="shared" si="207"/>
        <v>7.6332376942791172E-2</v>
      </c>
      <c r="W1362">
        <v>1360</v>
      </c>
      <c r="X1362" s="4">
        <f t="shared" si="205"/>
        <v>7.8818519578025131E-2</v>
      </c>
      <c r="Y1362" s="4">
        <f t="shared" si="203"/>
        <v>7.8024263215398793E-2</v>
      </c>
      <c r="Z1362" s="4">
        <f t="shared" si="204"/>
        <v>7.7480801096766638E-2</v>
      </c>
    </row>
    <row r="1363" spans="1:26" x14ac:dyDescent="0.25">
      <c r="A1363" s="16">
        <f t="shared" si="213"/>
        <v>44896</v>
      </c>
      <c r="B1363">
        <f>+'[2]Ejercicio 1'!E1580</f>
        <v>1361</v>
      </c>
      <c r="C1363" s="5">
        <v>7.9139645231077943E-2</v>
      </c>
      <c r="D1363" s="4">
        <f t="shared" si="208"/>
        <v>7.7597476865312057E-2</v>
      </c>
      <c r="E1363" s="6">
        <f t="shared" si="209"/>
        <v>7.8363511298881541E-2</v>
      </c>
      <c r="F1363" s="7">
        <f t="shared" si="210"/>
        <v>7.7832112992869254E-2</v>
      </c>
      <c r="I1363" s="10">
        <v>1361</v>
      </c>
      <c r="J1363" s="8">
        <f t="shared" si="211"/>
        <v>8.0639645231077944E-2</v>
      </c>
      <c r="K1363" s="8">
        <f t="shared" si="211"/>
        <v>7.9097476865312058E-2</v>
      </c>
      <c r="L1363" s="8">
        <f t="shared" si="211"/>
        <v>7.9863511298881543E-2</v>
      </c>
      <c r="M1363" s="8">
        <f t="shared" si="206"/>
        <v>7.9332112992869255E-2</v>
      </c>
      <c r="P1363">
        <v>1361</v>
      </c>
      <c r="Q1363" s="8">
        <f t="shared" si="212"/>
        <v>7.7639645231077942E-2</v>
      </c>
      <c r="R1363" s="8">
        <f t="shared" si="212"/>
        <v>7.6097476865312055E-2</v>
      </c>
      <c r="S1363" s="8">
        <f t="shared" si="212"/>
        <v>7.686351129888154E-2</v>
      </c>
      <c r="T1363" s="8">
        <f t="shared" si="207"/>
        <v>7.6332112992869253E-2</v>
      </c>
      <c r="W1363">
        <v>1361</v>
      </c>
      <c r="X1363" s="4">
        <f t="shared" si="205"/>
        <v>7.8817973906648048E-2</v>
      </c>
      <c r="Y1363" s="4">
        <f t="shared" si="203"/>
        <v>7.8023728099607115E-2</v>
      </c>
      <c r="Z1363" s="4">
        <f t="shared" si="204"/>
        <v>7.7480273165193889E-2</v>
      </c>
    </row>
    <row r="1364" spans="1:26" x14ac:dyDescent="0.25">
      <c r="A1364" s="16">
        <f t="shared" si="213"/>
        <v>44897</v>
      </c>
      <c r="B1364">
        <f>+'[2]Ejercicio 1'!E1581</f>
        <v>1362</v>
      </c>
      <c r="C1364" s="5">
        <v>7.9139372372418679E-2</v>
      </c>
      <c r="D1364" s="4">
        <f t="shared" si="208"/>
        <v>7.7597214503592735E-2</v>
      </c>
      <c r="E1364" s="6">
        <f t="shared" si="209"/>
        <v>7.8363243740164387E-2</v>
      </c>
      <c r="F1364" s="7">
        <f t="shared" si="210"/>
        <v>7.7831849042918774E-2</v>
      </c>
      <c r="I1364" s="10">
        <v>1362</v>
      </c>
      <c r="J1364" s="8">
        <f t="shared" si="211"/>
        <v>8.063937237241868E-2</v>
      </c>
      <c r="K1364" s="8">
        <f t="shared" si="211"/>
        <v>7.9097214503592736E-2</v>
      </c>
      <c r="L1364" s="8">
        <f t="shared" si="211"/>
        <v>7.9863243740164389E-2</v>
      </c>
      <c r="M1364" s="8">
        <f t="shared" si="206"/>
        <v>7.9331849042918776E-2</v>
      </c>
      <c r="P1364">
        <v>1362</v>
      </c>
      <c r="Q1364" s="8">
        <f t="shared" si="212"/>
        <v>7.7639372372418677E-2</v>
      </c>
      <c r="R1364" s="8">
        <f t="shared" si="212"/>
        <v>7.6097214503592733E-2</v>
      </c>
      <c r="S1364" s="8">
        <f t="shared" si="212"/>
        <v>7.6863243740164386E-2</v>
      </c>
      <c r="T1364" s="8">
        <f t="shared" si="207"/>
        <v>7.6331849042918773E-2</v>
      </c>
      <c r="W1364">
        <v>1362</v>
      </c>
      <c r="X1364" s="4">
        <f t="shared" si="205"/>
        <v>7.881742823531003E-2</v>
      </c>
      <c r="Y1364" s="4">
        <f t="shared" si="203"/>
        <v>7.8023192983792594E-2</v>
      </c>
      <c r="Z1364" s="4">
        <f t="shared" si="204"/>
        <v>7.7479745233535499E-2</v>
      </c>
    </row>
    <row r="1365" spans="1:26" x14ac:dyDescent="0.25">
      <c r="A1365" s="16">
        <f t="shared" si="213"/>
        <v>44898</v>
      </c>
      <c r="B1365">
        <f>+'[2]Ejercicio 1'!E1582</f>
        <v>1363</v>
      </c>
      <c r="C1365" s="5">
        <v>7.9139099513759428E-2</v>
      </c>
      <c r="D1365" s="4">
        <f t="shared" si="208"/>
        <v>7.7596952141838482E-2</v>
      </c>
      <c r="E1365" s="6">
        <f t="shared" si="209"/>
        <v>7.8362976181430538E-2</v>
      </c>
      <c r="F1365" s="7">
        <f t="shared" si="210"/>
        <v>7.7831585092936903E-2</v>
      </c>
      <c r="I1365" s="10">
        <v>1363</v>
      </c>
      <c r="J1365" s="8">
        <f t="shared" si="211"/>
        <v>8.063909951375943E-2</v>
      </c>
      <c r="K1365" s="8">
        <f t="shared" si="211"/>
        <v>7.9096952141838484E-2</v>
      </c>
      <c r="L1365" s="8">
        <f t="shared" si="211"/>
        <v>7.9862976181430539E-2</v>
      </c>
      <c r="M1365" s="8">
        <f t="shared" si="206"/>
        <v>7.9331585092936904E-2</v>
      </c>
      <c r="P1365">
        <v>1363</v>
      </c>
      <c r="Q1365" s="8">
        <f t="shared" si="212"/>
        <v>7.7639099513759427E-2</v>
      </c>
      <c r="R1365" s="8">
        <f t="shared" si="212"/>
        <v>7.6096952141838481E-2</v>
      </c>
      <c r="S1365" s="8">
        <f t="shared" si="212"/>
        <v>7.6862976181430537E-2</v>
      </c>
      <c r="T1365" s="8">
        <f t="shared" si="207"/>
        <v>7.6331585092936902E-2</v>
      </c>
      <c r="W1365">
        <v>1363</v>
      </c>
      <c r="X1365" s="4">
        <f t="shared" si="205"/>
        <v>7.8816882564011564E-2</v>
      </c>
      <c r="Y1365" s="4">
        <f t="shared" si="203"/>
        <v>7.8022657867956119E-2</v>
      </c>
      <c r="Z1365" s="4">
        <f t="shared" si="204"/>
        <v>7.7479217301654427E-2</v>
      </c>
    </row>
    <row r="1366" spans="1:26" x14ac:dyDescent="0.25">
      <c r="A1366" s="16">
        <f t="shared" si="213"/>
        <v>44899</v>
      </c>
      <c r="B1366">
        <f>+'[2]Ejercicio 1'!E1583</f>
        <v>1364</v>
      </c>
      <c r="C1366" s="5">
        <v>7.9138826655100164E-2</v>
      </c>
      <c r="D1366" s="4">
        <f t="shared" si="208"/>
        <v>7.7596689780049494E-2</v>
      </c>
      <c r="E1366" s="6">
        <f t="shared" si="209"/>
        <v>7.8362708622677357E-2</v>
      </c>
      <c r="F1366" s="7">
        <f t="shared" si="210"/>
        <v>7.783132114292364E-2</v>
      </c>
      <c r="I1366" s="10">
        <v>1364</v>
      </c>
      <c r="J1366" s="8">
        <f t="shared" si="211"/>
        <v>8.0638826655100165E-2</v>
      </c>
      <c r="K1366" s="8">
        <f t="shared" si="211"/>
        <v>7.9096689780049495E-2</v>
      </c>
      <c r="L1366" s="8">
        <f t="shared" si="211"/>
        <v>7.9862708622677359E-2</v>
      </c>
      <c r="M1366" s="8">
        <f t="shared" si="206"/>
        <v>7.9331321142923641E-2</v>
      </c>
      <c r="P1366">
        <v>1364</v>
      </c>
      <c r="Q1366" s="8">
        <f t="shared" si="212"/>
        <v>7.7638826655100163E-2</v>
      </c>
      <c r="R1366" s="8">
        <f t="shared" si="212"/>
        <v>7.6096689780049492E-2</v>
      </c>
      <c r="S1366" s="8">
        <f t="shared" si="212"/>
        <v>7.6862708622677356E-2</v>
      </c>
      <c r="T1366" s="8">
        <f t="shared" si="207"/>
        <v>7.6331321142923639E-2</v>
      </c>
      <c r="W1366">
        <v>1364</v>
      </c>
      <c r="X1366" s="4">
        <f t="shared" si="205"/>
        <v>7.8816336892746461E-2</v>
      </c>
      <c r="Y1366" s="4">
        <f t="shared" si="203"/>
        <v>7.8022122752057277E-2</v>
      </c>
      <c r="Z1366" s="4">
        <f t="shared" si="204"/>
        <v>7.7478689369690573E-2</v>
      </c>
    </row>
    <row r="1367" spans="1:26" x14ac:dyDescent="0.25">
      <c r="A1367" s="16">
        <f t="shared" si="213"/>
        <v>44900</v>
      </c>
      <c r="B1367">
        <f>+'[2]Ejercicio 1'!E1584</f>
        <v>1365</v>
      </c>
      <c r="C1367" s="5">
        <v>7.9138553796440914E-2</v>
      </c>
      <c r="D1367" s="4">
        <f t="shared" si="208"/>
        <v>7.7596427418225575E-2</v>
      </c>
      <c r="E1367" s="6">
        <f t="shared" si="209"/>
        <v>7.8362441063907495E-2</v>
      </c>
      <c r="F1367" s="7">
        <f t="shared" si="210"/>
        <v>7.7831057192884662E-2</v>
      </c>
      <c r="I1367" s="10">
        <v>1365</v>
      </c>
      <c r="J1367" s="8">
        <f t="shared" si="211"/>
        <v>8.0638553796440915E-2</v>
      </c>
      <c r="K1367" s="8">
        <f t="shared" si="211"/>
        <v>7.9096427418225576E-2</v>
      </c>
      <c r="L1367" s="8">
        <f t="shared" si="211"/>
        <v>7.9862441063907497E-2</v>
      </c>
      <c r="M1367" s="8">
        <f t="shared" si="206"/>
        <v>7.9331057192884663E-2</v>
      </c>
      <c r="P1367">
        <v>1365</v>
      </c>
      <c r="Q1367" s="8">
        <f t="shared" si="212"/>
        <v>7.7638553796440912E-2</v>
      </c>
      <c r="R1367" s="8">
        <f t="shared" si="212"/>
        <v>7.6096427418225573E-2</v>
      </c>
      <c r="S1367" s="8">
        <f t="shared" si="212"/>
        <v>7.6862441063907494E-2</v>
      </c>
      <c r="T1367" s="8">
        <f t="shared" si="207"/>
        <v>7.633105719288466E-2</v>
      </c>
      <c r="W1367">
        <v>1365</v>
      </c>
      <c r="X1367" s="4">
        <f t="shared" si="205"/>
        <v>7.8815791221517384E-2</v>
      </c>
      <c r="Y1367" s="4">
        <f t="shared" si="203"/>
        <v>7.8021587636136466E-2</v>
      </c>
      <c r="Z1367" s="4">
        <f t="shared" si="204"/>
        <v>7.7478161437780954E-2</v>
      </c>
    </row>
    <row r="1368" spans="1:26" x14ac:dyDescent="0.25">
      <c r="A1368" s="16">
        <f t="shared" si="213"/>
        <v>44901</v>
      </c>
      <c r="B1368">
        <f>+'[2]Ejercicio 1'!E1585</f>
        <v>1366</v>
      </c>
      <c r="C1368" s="5">
        <v>7.9138280937781649E-2</v>
      </c>
      <c r="D1368" s="4">
        <f t="shared" si="208"/>
        <v>7.7596165056367142E-2</v>
      </c>
      <c r="E1368" s="6">
        <f t="shared" si="209"/>
        <v>7.8362173505120064E-2</v>
      </c>
      <c r="F1368" s="7">
        <f t="shared" si="210"/>
        <v>7.7830793242814292E-2</v>
      </c>
      <c r="I1368" s="10">
        <v>1366</v>
      </c>
      <c r="J1368" s="8">
        <f t="shared" si="211"/>
        <v>8.0638280937781651E-2</v>
      </c>
      <c r="K1368" s="8">
        <f t="shared" si="211"/>
        <v>7.9096165056367143E-2</v>
      </c>
      <c r="L1368" s="8">
        <f t="shared" si="211"/>
        <v>7.9862173505120065E-2</v>
      </c>
      <c r="M1368" s="8">
        <f t="shared" si="206"/>
        <v>7.9330793242814293E-2</v>
      </c>
      <c r="P1368">
        <v>1366</v>
      </c>
      <c r="Q1368" s="8">
        <f t="shared" si="212"/>
        <v>7.7638280937781648E-2</v>
      </c>
      <c r="R1368" s="8">
        <f t="shared" si="212"/>
        <v>7.609616505636714E-2</v>
      </c>
      <c r="S1368" s="8">
        <f t="shared" si="212"/>
        <v>7.6862173505120063E-2</v>
      </c>
      <c r="T1368" s="8">
        <f t="shared" si="207"/>
        <v>7.633079324281429E-2</v>
      </c>
      <c r="W1368">
        <v>1366</v>
      </c>
      <c r="X1368" s="4">
        <f t="shared" si="205"/>
        <v>7.881524555032475E-2</v>
      </c>
      <c r="Y1368" s="4">
        <f t="shared" si="203"/>
        <v>7.8021052520180531E-2</v>
      </c>
      <c r="Z1368" s="4">
        <f t="shared" si="204"/>
        <v>7.7477633505791399E-2</v>
      </c>
    </row>
    <row r="1369" spans="1:26" x14ac:dyDescent="0.25">
      <c r="A1369" s="16">
        <f t="shared" si="213"/>
        <v>44902</v>
      </c>
      <c r="B1369">
        <f>+'[2]Ejercicio 1'!E1586</f>
        <v>1367</v>
      </c>
      <c r="C1369" s="5">
        <v>7.9138008079122399E-2</v>
      </c>
      <c r="D1369" s="4">
        <f t="shared" si="208"/>
        <v>7.7595902694473362E-2</v>
      </c>
      <c r="E1369" s="6">
        <f t="shared" si="209"/>
        <v>7.8361905946314189E-2</v>
      </c>
      <c r="F1369" s="7">
        <f t="shared" si="210"/>
        <v>7.7830529292712516E-2</v>
      </c>
      <c r="I1369" s="10">
        <v>1367</v>
      </c>
      <c r="J1369" s="8">
        <f t="shared" si="211"/>
        <v>8.06380080791224E-2</v>
      </c>
      <c r="K1369" s="8">
        <f t="shared" si="211"/>
        <v>7.9095902694473363E-2</v>
      </c>
      <c r="L1369" s="8">
        <f t="shared" si="211"/>
        <v>7.9861905946314191E-2</v>
      </c>
      <c r="M1369" s="8">
        <f t="shared" si="206"/>
        <v>7.9330529292712518E-2</v>
      </c>
      <c r="P1369">
        <v>1367</v>
      </c>
      <c r="Q1369" s="8">
        <f t="shared" si="212"/>
        <v>7.7638008079122398E-2</v>
      </c>
      <c r="R1369" s="8">
        <f t="shared" si="212"/>
        <v>7.6095902694473361E-2</v>
      </c>
      <c r="S1369" s="8">
        <f t="shared" si="212"/>
        <v>7.6861905946314188E-2</v>
      </c>
      <c r="T1369" s="8">
        <f t="shared" si="207"/>
        <v>7.6330529292712515E-2</v>
      </c>
      <c r="W1369">
        <v>1367</v>
      </c>
      <c r="X1369" s="4">
        <f t="shared" si="205"/>
        <v>7.8814699879164632E-2</v>
      </c>
      <c r="Y1369" s="4">
        <f t="shared" si="203"/>
        <v>7.8020517404187695E-2</v>
      </c>
      <c r="Z1369" s="4">
        <f t="shared" si="204"/>
        <v>7.7477105573436428E-2</v>
      </c>
    </row>
    <row r="1370" spans="1:26" x14ac:dyDescent="0.25">
      <c r="A1370" s="16">
        <f t="shared" si="213"/>
        <v>44903</v>
      </c>
      <c r="B1370">
        <f>+'[2]Ejercicio 1'!E1587</f>
        <v>1368</v>
      </c>
      <c r="C1370" s="5">
        <v>7.9137735220463148E-2</v>
      </c>
      <c r="D1370" s="4">
        <f t="shared" si="208"/>
        <v>7.7595640332545054E-2</v>
      </c>
      <c r="E1370" s="6">
        <f t="shared" si="209"/>
        <v>7.8361638387490731E-2</v>
      </c>
      <c r="F1370" s="7">
        <f t="shared" si="210"/>
        <v>7.7830265342582194E-2</v>
      </c>
      <c r="I1370" s="10">
        <v>1368</v>
      </c>
      <c r="J1370" s="8">
        <f t="shared" si="211"/>
        <v>8.063773522046315E-2</v>
      </c>
      <c r="K1370" s="8">
        <f t="shared" si="211"/>
        <v>7.9095640332545056E-2</v>
      </c>
      <c r="L1370" s="8">
        <f t="shared" si="211"/>
        <v>7.9861638387490733E-2</v>
      </c>
      <c r="M1370" s="8">
        <f t="shared" si="206"/>
        <v>7.9330265342582196E-2</v>
      </c>
      <c r="P1370">
        <v>1368</v>
      </c>
      <c r="Q1370" s="8">
        <f t="shared" si="212"/>
        <v>7.7637735220463147E-2</v>
      </c>
      <c r="R1370" s="8">
        <f t="shared" si="212"/>
        <v>7.6095640332545053E-2</v>
      </c>
      <c r="S1370" s="8">
        <f t="shared" si="212"/>
        <v>7.686163838749073E-2</v>
      </c>
      <c r="T1370" s="8">
        <f t="shared" si="207"/>
        <v>7.6330265342582193E-2</v>
      </c>
      <c r="W1370">
        <v>1368</v>
      </c>
      <c r="X1370" s="4">
        <f t="shared" si="205"/>
        <v>7.8814154208044038E-2</v>
      </c>
      <c r="Y1370" s="4">
        <f t="shared" si="203"/>
        <v>7.8019982288160594E-2</v>
      </c>
      <c r="Z1370" s="4">
        <f t="shared" si="204"/>
        <v>7.7476577641275579E-2</v>
      </c>
    </row>
    <row r="1371" spans="1:26" x14ac:dyDescent="0.25">
      <c r="A1371" s="16">
        <f t="shared" si="213"/>
        <v>44904</v>
      </c>
      <c r="B1371">
        <f>+'[2]Ejercicio 1'!E1588</f>
        <v>1369</v>
      </c>
      <c r="C1371" s="5">
        <v>7.9137462361803884E-2</v>
      </c>
      <c r="D1371" s="4">
        <f t="shared" si="208"/>
        <v>7.7595377970582038E-2</v>
      </c>
      <c r="E1371" s="6">
        <f t="shared" si="209"/>
        <v>7.8361370828649718E-2</v>
      </c>
      <c r="F1371" s="7">
        <f t="shared" si="210"/>
        <v>7.7830001392423326E-2</v>
      </c>
      <c r="I1371" s="10">
        <v>1369</v>
      </c>
      <c r="J1371" s="8">
        <f t="shared" si="211"/>
        <v>8.0637462361803885E-2</v>
      </c>
      <c r="K1371" s="8">
        <f t="shared" si="211"/>
        <v>7.909537797058204E-2</v>
      </c>
      <c r="L1371" s="8">
        <f t="shared" si="211"/>
        <v>7.9861370828649719E-2</v>
      </c>
      <c r="M1371" s="8">
        <f t="shared" si="206"/>
        <v>7.9330001392423327E-2</v>
      </c>
      <c r="P1371">
        <v>1369</v>
      </c>
      <c r="Q1371" s="8">
        <f t="shared" si="212"/>
        <v>7.7637462361803883E-2</v>
      </c>
      <c r="R1371" s="8">
        <f t="shared" si="212"/>
        <v>7.6095377970582037E-2</v>
      </c>
      <c r="S1371" s="8">
        <f t="shared" si="212"/>
        <v>7.6861370828649717E-2</v>
      </c>
      <c r="T1371" s="8">
        <f t="shared" si="207"/>
        <v>7.6330001392423324E-2</v>
      </c>
      <c r="W1371">
        <v>1369</v>
      </c>
      <c r="X1371" s="4">
        <f t="shared" si="205"/>
        <v>7.8813608536962523E-2</v>
      </c>
      <c r="Y1371" s="4">
        <f t="shared" si="203"/>
        <v>7.8019447172098369E-2</v>
      </c>
      <c r="Z1371" s="4">
        <f t="shared" si="204"/>
        <v>7.7476049708897765E-2</v>
      </c>
    </row>
    <row r="1372" spans="1:26" x14ac:dyDescent="0.25">
      <c r="A1372" s="16">
        <f t="shared" si="213"/>
        <v>44905</v>
      </c>
      <c r="B1372">
        <f>+'[2]Ejercicio 1'!E1589</f>
        <v>1370</v>
      </c>
      <c r="C1372" s="5">
        <v>7.9137189503144634E-2</v>
      </c>
      <c r="D1372" s="4">
        <f t="shared" si="208"/>
        <v>7.7595115608584286E-2</v>
      </c>
      <c r="E1372" s="6">
        <f t="shared" si="209"/>
        <v>7.8361103269790261E-2</v>
      </c>
      <c r="F1372" s="7">
        <f t="shared" si="210"/>
        <v>7.7829737442235897E-2</v>
      </c>
      <c r="I1372" s="10">
        <v>1370</v>
      </c>
      <c r="J1372" s="8">
        <f t="shared" si="211"/>
        <v>8.0637189503144635E-2</v>
      </c>
      <c r="K1372" s="8">
        <f t="shared" si="211"/>
        <v>7.9095115608584288E-2</v>
      </c>
      <c r="L1372" s="8">
        <f t="shared" si="211"/>
        <v>7.9861103269790262E-2</v>
      </c>
      <c r="M1372" s="8">
        <f t="shared" si="206"/>
        <v>7.9329737442235898E-2</v>
      </c>
      <c r="P1372">
        <v>1370</v>
      </c>
      <c r="Q1372" s="8">
        <f t="shared" si="212"/>
        <v>7.7637189503144632E-2</v>
      </c>
      <c r="R1372" s="8">
        <f t="shared" si="212"/>
        <v>7.6095115608584285E-2</v>
      </c>
      <c r="S1372" s="8">
        <f t="shared" si="212"/>
        <v>7.686110326979026E-2</v>
      </c>
      <c r="T1372" s="8">
        <f t="shared" si="207"/>
        <v>7.6329737442235895E-2</v>
      </c>
      <c r="W1372">
        <v>1370</v>
      </c>
      <c r="X1372" s="4">
        <f t="shared" si="205"/>
        <v>7.8813062865914843E-2</v>
      </c>
      <c r="Y1372" s="4">
        <f t="shared" si="203"/>
        <v>7.8018912055986059E-2</v>
      </c>
      <c r="Z1372" s="4">
        <f t="shared" si="204"/>
        <v>7.7475521776574199E-2</v>
      </c>
    </row>
    <row r="1373" spans="1:26" x14ac:dyDescent="0.25">
      <c r="A1373" s="16">
        <f t="shared" si="213"/>
        <v>44906</v>
      </c>
      <c r="B1373">
        <f>+'[2]Ejercicio 1'!E1590</f>
        <v>1371</v>
      </c>
      <c r="C1373" s="5">
        <v>7.9136916644485369E-2</v>
      </c>
      <c r="D1373" s="4">
        <f t="shared" si="208"/>
        <v>7.7594853246551798E-2</v>
      </c>
      <c r="E1373" s="6">
        <f t="shared" si="209"/>
        <v>7.8360835710914109E-2</v>
      </c>
      <c r="F1373" s="7">
        <f t="shared" si="210"/>
        <v>7.7829473492017076E-2</v>
      </c>
      <c r="I1373" s="10">
        <v>1371</v>
      </c>
      <c r="J1373" s="8">
        <f t="shared" si="211"/>
        <v>8.0636916644485371E-2</v>
      </c>
      <c r="K1373" s="8">
        <f t="shared" si="211"/>
        <v>7.9094853246551799E-2</v>
      </c>
      <c r="L1373" s="8">
        <f t="shared" si="211"/>
        <v>7.986083571091411E-2</v>
      </c>
      <c r="M1373" s="8">
        <f t="shared" si="206"/>
        <v>7.9329473492017077E-2</v>
      </c>
      <c r="P1373">
        <v>1371</v>
      </c>
      <c r="Q1373" s="8">
        <f t="shared" si="212"/>
        <v>7.7636916644485368E-2</v>
      </c>
      <c r="R1373" s="8">
        <f t="shared" si="212"/>
        <v>7.6094853246551797E-2</v>
      </c>
      <c r="S1373" s="8">
        <f t="shared" si="212"/>
        <v>7.6860835710914108E-2</v>
      </c>
      <c r="T1373" s="8">
        <f t="shared" si="207"/>
        <v>7.6329473492017075E-2</v>
      </c>
      <c r="W1373">
        <v>1371</v>
      </c>
      <c r="X1373" s="4">
        <f t="shared" si="205"/>
        <v>7.8812517194902731E-2</v>
      </c>
      <c r="Y1373" s="4">
        <f t="shared" si="203"/>
        <v>7.8018376939852682E-2</v>
      </c>
      <c r="Z1373" s="4">
        <f t="shared" si="204"/>
        <v>7.7474993844162121E-2</v>
      </c>
    </row>
    <row r="1374" spans="1:26" x14ac:dyDescent="0.25">
      <c r="A1374" s="16">
        <f t="shared" si="213"/>
        <v>44907</v>
      </c>
      <c r="B1374">
        <f>+'[2]Ejercicio 1'!E1591</f>
        <v>1372</v>
      </c>
      <c r="C1374" s="5">
        <v>7.9136643785826119E-2</v>
      </c>
      <c r="D1374" s="4">
        <f t="shared" si="208"/>
        <v>7.7594590884484393E-2</v>
      </c>
      <c r="E1374" s="6">
        <f t="shared" si="209"/>
        <v>7.83605681520195E-2</v>
      </c>
      <c r="F1374" s="7">
        <f t="shared" si="210"/>
        <v>7.7829209541769709E-2</v>
      </c>
      <c r="I1374" s="10">
        <v>1372</v>
      </c>
      <c r="J1374" s="8">
        <f t="shared" si="211"/>
        <v>8.063664378582612E-2</v>
      </c>
      <c r="K1374" s="8">
        <f t="shared" si="211"/>
        <v>7.9094590884484395E-2</v>
      </c>
      <c r="L1374" s="8">
        <f t="shared" si="211"/>
        <v>7.9860568152019501E-2</v>
      </c>
      <c r="M1374" s="8">
        <f t="shared" si="206"/>
        <v>7.932920954176971E-2</v>
      </c>
      <c r="P1374">
        <v>1372</v>
      </c>
      <c r="Q1374" s="8">
        <f t="shared" si="212"/>
        <v>7.7636643785826118E-2</v>
      </c>
      <c r="R1374" s="8">
        <f t="shared" si="212"/>
        <v>7.6094590884484392E-2</v>
      </c>
      <c r="S1374" s="8">
        <f t="shared" si="212"/>
        <v>7.6860568152019498E-2</v>
      </c>
      <c r="T1374" s="8">
        <f t="shared" si="207"/>
        <v>7.6329209541769708E-2</v>
      </c>
      <c r="W1374">
        <v>1372</v>
      </c>
      <c r="X1374" s="4">
        <f t="shared" si="205"/>
        <v>7.8811971523927077E-2</v>
      </c>
      <c r="Y1374" s="4">
        <f t="shared" si="203"/>
        <v>7.8017841823683279E-2</v>
      </c>
      <c r="Z1374" s="4">
        <f t="shared" si="204"/>
        <v>7.7474465911533077E-2</v>
      </c>
    </row>
    <row r="1375" spans="1:26" x14ac:dyDescent="0.25">
      <c r="A1375" s="16">
        <f t="shared" si="213"/>
        <v>44908</v>
      </c>
      <c r="B1375">
        <f>+'[2]Ejercicio 1'!E1592</f>
        <v>1373</v>
      </c>
      <c r="C1375" s="5">
        <v>7.9136370927166855E-2</v>
      </c>
      <c r="D1375" s="4">
        <f t="shared" si="208"/>
        <v>7.7594328522381642E-2</v>
      </c>
      <c r="E1375" s="6">
        <f t="shared" si="209"/>
        <v>7.8360300593107335E-2</v>
      </c>
      <c r="F1375" s="7">
        <f t="shared" si="210"/>
        <v>7.7828945591490922E-2</v>
      </c>
      <c r="I1375" s="10">
        <v>1373</v>
      </c>
      <c r="J1375" s="8">
        <f t="shared" si="211"/>
        <v>8.0636370927166856E-2</v>
      </c>
      <c r="K1375" s="8">
        <f t="shared" si="211"/>
        <v>7.9094328522381643E-2</v>
      </c>
      <c r="L1375" s="8">
        <f t="shared" si="211"/>
        <v>7.9860300593107336E-2</v>
      </c>
      <c r="M1375" s="8">
        <f t="shared" si="206"/>
        <v>7.9328945591490924E-2</v>
      </c>
      <c r="P1375">
        <v>1373</v>
      </c>
      <c r="Q1375" s="8">
        <f t="shared" si="212"/>
        <v>7.7636370927166853E-2</v>
      </c>
      <c r="R1375" s="8">
        <f t="shared" si="212"/>
        <v>7.6094328522381641E-2</v>
      </c>
      <c r="S1375" s="8">
        <f t="shared" si="212"/>
        <v>7.6860300593107334E-2</v>
      </c>
      <c r="T1375" s="8">
        <f t="shared" si="207"/>
        <v>7.6328945591490921E-2</v>
      </c>
      <c r="W1375">
        <v>1373</v>
      </c>
      <c r="X1375" s="4">
        <f t="shared" si="205"/>
        <v>7.8811425852984354E-2</v>
      </c>
      <c r="Y1375" s="4">
        <f t="shared" ref="Y1375:Y1438" si="214">Tasa_Fwd(E1284,B1284,E1375,B1375,91)</f>
        <v>7.8017306707465581E-2</v>
      </c>
      <c r="Z1375" s="4">
        <f t="shared" si="204"/>
        <v>7.7473937978952578E-2</v>
      </c>
    </row>
    <row r="1376" spans="1:26" x14ac:dyDescent="0.25">
      <c r="A1376" s="16">
        <f t="shared" si="213"/>
        <v>44909</v>
      </c>
      <c r="B1376">
        <f>+'[2]Ejercicio 1'!E1593</f>
        <v>1374</v>
      </c>
      <c r="C1376" s="5">
        <v>7.9136098068507604E-2</v>
      </c>
      <c r="D1376" s="4">
        <f t="shared" si="208"/>
        <v>7.7594066160244779E-2</v>
      </c>
      <c r="E1376" s="6">
        <f t="shared" si="209"/>
        <v>7.8360033034177601E-2</v>
      </c>
      <c r="F1376" s="7">
        <f t="shared" si="210"/>
        <v>7.7828681641183603E-2</v>
      </c>
      <c r="I1376" s="10">
        <v>1374</v>
      </c>
      <c r="J1376" s="8">
        <f t="shared" si="211"/>
        <v>8.0636098068507606E-2</v>
      </c>
      <c r="K1376" s="8">
        <f t="shared" si="211"/>
        <v>7.909406616024478E-2</v>
      </c>
      <c r="L1376" s="8">
        <f t="shared" si="211"/>
        <v>7.9860033034177602E-2</v>
      </c>
      <c r="M1376" s="8">
        <f t="shared" si="206"/>
        <v>7.9328681641183604E-2</v>
      </c>
      <c r="P1376">
        <v>1374</v>
      </c>
      <c r="Q1376" s="8">
        <f t="shared" si="212"/>
        <v>7.7636098068507603E-2</v>
      </c>
      <c r="R1376" s="8">
        <f t="shared" si="212"/>
        <v>7.6094066160244778E-2</v>
      </c>
      <c r="S1376" s="8">
        <f t="shared" si="212"/>
        <v>7.6860033034177599E-2</v>
      </c>
      <c r="T1376" s="8">
        <f t="shared" si="207"/>
        <v>7.6328681641183602E-2</v>
      </c>
      <c r="W1376">
        <v>1374</v>
      </c>
      <c r="X1376" s="4">
        <f t="shared" si="205"/>
        <v>7.8810880182080725E-2</v>
      </c>
      <c r="Y1376" s="4">
        <f t="shared" si="214"/>
        <v>7.8016771591238196E-2</v>
      </c>
      <c r="Z1376" s="4">
        <f t="shared" ref="Z1376:Z1439" si="215">Tasa_Fwd(F1348,B1348,F1376,B1376,28)</f>
        <v>7.7473410046157945E-2</v>
      </c>
    </row>
    <row r="1377" spans="1:26" x14ac:dyDescent="0.25">
      <c r="A1377" s="16">
        <f t="shared" si="213"/>
        <v>44910</v>
      </c>
      <c r="B1377">
        <f>+'[2]Ejercicio 1'!E1594</f>
        <v>1375</v>
      </c>
      <c r="C1377" s="5">
        <v>7.913582520984834E-2</v>
      </c>
      <c r="D1377" s="4">
        <f t="shared" si="208"/>
        <v>7.7593803798072972E-2</v>
      </c>
      <c r="E1377" s="6">
        <f t="shared" si="209"/>
        <v>7.8359765475229409E-2</v>
      </c>
      <c r="F1377" s="7">
        <f t="shared" si="210"/>
        <v>7.7828417690844878E-2</v>
      </c>
      <c r="I1377" s="10">
        <v>1375</v>
      </c>
      <c r="J1377" s="8">
        <f t="shared" si="211"/>
        <v>8.0635825209848341E-2</v>
      </c>
      <c r="K1377" s="8">
        <f t="shared" si="211"/>
        <v>7.9093803798072973E-2</v>
      </c>
      <c r="L1377" s="8">
        <f t="shared" si="211"/>
        <v>7.9859765475229411E-2</v>
      </c>
      <c r="M1377" s="8">
        <f t="shared" si="206"/>
        <v>7.932841769084488E-2</v>
      </c>
      <c r="P1377">
        <v>1375</v>
      </c>
      <c r="Q1377" s="8">
        <f t="shared" si="212"/>
        <v>7.7635825209848339E-2</v>
      </c>
      <c r="R1377" s="8">
        <f t="shared" si="212"/>
        <v>7.609380379807297E-2</v>
      </c>
      <c r="S1377" s="8">
        <f t="shared" si="212"/>
        <v>7.6859765475229408E-2</v>
      </c>
      <c r="T1377" s="8">
        <f t="shared" si="207"/>
        <v>7.6328417690844877E-2</v>
      </c>
      <c r="W1377">
        <v>1375</v>
      </c>
      <c r="X1377" s="4">
        <f t="shared" si="205"/>
        <v>7.8810334511216634E-2</v>
      </c>
      <c r="Y1377" s="4">
        <f t="shared" si="214"/>
        <v>7.8016236474950221E-2</v>
      </c>
      <c r="Z1377" s="4">
        <f t="shared" si="215"/>
        <v>7.7472882113274827E-2</v>
      </c>
    </row>
    <row r="1378" spans="1:26" x14ac:dyDescent="0.25">
      <c r="A1378" s="16">
        <f t="shared" si="213"/>
        <v>44911</v>
      </c>
      <c r="B1378">
        <f>+'[2]Ejercicio 1'!E1595</f>
        <v>1376</v>
      </c>
      <c r="C1378" s="5">
        <v>7.913555235118909E-2</v>
      </c>
      <c r="D1378" s="4">
        <f t="shared" si="208"/>
        <v>7.7593541435866248E-2</v>
      </c>
      <c r="E1378" s="6">
        <f t="shared" si="209"/>
        <v>7.8359497916264537E-2</v>
      </c>
      <c r="F1378" s="7">
        <f t="shared" si="210"/>
        <v>7.7828153740480452E-2</v>
      </c>
      <c r="I1378" s="10">
        <v>1376</v>
      </c>
      <c r="J1378" s="8">
        <f t="shared" si="211"/>
        <v>8.0635552351189091E-2</v>
      </c>
      <c r="K1378" s="8">
        <f t="shared" si="211"/>
        <v>7.9093541435866249E-2</v>
      </c>
      <c r="L1378" s="8">
        <f t="shared" si="211"/>
        <v>7.9859497916264538E-2</v>
      </c>
      <c r="M1378" s="8">
        <f t="shared" si="206"/>
        <v>7.9328153740480453E-2</v>
      </c>
      <c r="P1378">
        <v>1376</v>
      </c>
      <c r="Q1378" s="8">
        <f t="shared" si="212"/>
        <v>7.7635552351189088E-2</v>
      </c>
      <c r="R1378" s="8">
        <f t="shared" si="212"/>
        <v>7.6093541435866247E-2</v>
      </c>
      <c r="S1378" s="8">
        <f t="shared" si="212"/>
        <v>7.6859497916264535E-2</v>
      </c>
      <c r="T1378" s="8">
        <f t="shared" si="207"/>
        <v>7.6328153740480451E-2</v>
      </c>
      <c r="W1378">
        <v>1376</v>
      </c>
      <c r="X1378" s="4">
        <f t="shared" si="205"/>
        <v>7.8809788840385905E-2</v>
      </c>
      <c r="Y1378" s="4">
        <f t="shared" si="214"/>
        <v>7.8015701358638515E-2</v>
      </c>
      <c r="Z1378" s="4">
        <f t="shared" si="215"/>
        <v>7.7472354180448802E-2</v>
      </c>
    </row>
    <row r="1379" spans="1:26" x14ac:dyDescent="0.25">
      <c r="A1379" s="16">
        <f t="shared" si="213"/>
        <v>44912</v>
      </c>
      <c r="B1379">
        <f>+'[2]Ejercicio 1'!E1596</f>
        <v>1377</v>
      </c>
      <c r="C1379" s="5">
        <v>7.9135279492529825E-2</v>
      </c>
      <c r="D1379" s="4">
        <f t="shared" si="208"/>
        <v>7.7593279073624996E-2</v>
      </c>
      <c r="E1379" s="6">
        <f t="shared" si="209"/>
        <v>7.835923035728122E-2</v>
      </c>
      <c r="F1379" s="7">
        <f t="shared" si="210"/>
        <v>7.7827889790081775E-2</v>
      </c>
      <c r="I1379" s="10">
        <v>1377</v>
      </c>
      <c r="J1379" s="8">
        <f t="shared" si="211"/>
        <v>8.0635279492529827E-2</v>
      </c>
      <c r="K1379" s="8">
        <f t="shared" si="211"/>
        <v>7.9093279073624997E-2</v>
      </c>
      <c r="L1379" s="8">
        <f t="shared" si="211"/>
        <v>7.9859230357281222E-2</v>
      </c>
      <c r="M1379" s="8">
        <f t="shared" si="206"/>
        <v>7.9327889790081776E-2</v>
      </c>
      <c r="P1379">
        <v>1377</v>
      </c>
      <c r="Q1379" s="8">
        <f t="shared" si="212"/>
        <v>7.7635279492529824E-2</v>
      </c>
      <c r="R1379" s="8">
        <f t="shared" si="212"/>
        <v>7.6093279073624995E-2</v>
      </c>
      <c r="S1379" s="8">
        <f t="shared" si="212"/>
        <v>7.6859230357281219E-2</v>
      </c>
      <c r="T1379" s="8">
        <f t="shared" si="207"/>
        <v>7.6327889790081774E-2</v>
      </c>
      <c r="W1379">
        <v>1377</v>
      </c>
      <c r="X1379" s="4">
        <f t="shared" si="205"/>
        <v>7.8809243169591203E-2</v>
      </c>
      <c r="Y1379" s="4">
        <f t="shared" si="214"/>
        <v>7.8015166242279374E-2</v>
      </c>
      <c r="Z1379" s="4">
        <f t="shared" si="215"/>
        <v>7.7471826247397235E-2</v>
      </c>
    </row>
    <row r="1380" spans="1:26" x14ac:dyDescent="0.25">
      <c r="A1380" s="16">
        <f t="shared" si="213"/>
        <v>44913</v>
      </c>
      <c r="B1380">
        <f>+'[2]Ejercicio 1'!E1597</f>
        <v>1378</v>
      </c>
      <c r="C1380" s="5">
        <v>7.9135006633870575E-2</v>
      </c>
      <c r="D1380" s="4">
        <f t="shared" si="208"/>
        <v>7.7593016711348814E-2</v>
      </c>
      <c r="E1380" s="6">
        <f t="shared" si="209"/>
        <v>7.8358962798280335E-2</v>
      </c>
      <c r="F1380" s="7">
        <f t="shared" si="210"/>
        <v>7.7827625839657397E-2</v>
      </c>
      <c r="I1380" s="10">
        <v>1378</v>
      </c>
      <c r="J1380" s="8">
        <f t="shared" si="211"/>
        <v>8.0635006633870576E-2</v>
      </c>
      <c r="K1380" s="8">
        <f t="shared" si="211"/>
        <v>7.9093016711348815E-2</v>
      </c>
      <c r="L1380" s="8">
        <f t="shared" si="211"/>
        <v>7.9858962798280336E-2</v>
      </c>
      <c r="M1380" s="8">
        <f t="shared" si="206"/>
        <v>7.9327625839657398E-2</v>
      </c>
      <c r="P1380">
        <v>1378</v>
      </c>
      <c r="Q1380" s="8">
        <f t="shared" si="212"/>
        <v>7.7635006633870574E-2</v>
      </c>
      <c r="R1380" s="8">
        <f t="shared" si="212"/>
        <v>7.6093016711348813E-2</v>
      </c>
      <c r="S1380" s="8">
        <f t="shared" si="212"/>
        <v>7.6858962798280334E-2</v>
      </c>
      <c r="T1380" s="8">
        <f t="shared" si="207"/>
        <v>7.6327625839657395E-2</v>
      </c>
      <c r="W1380">
        <v>1378</v>
      </c>
      <c r="X1380" s="4">
        <f t="shared" si="205"/>
        <v>7.8808697498832958E-2</v>
      </c>
      <c r="Y1380" s="4">
        <f t="shared" si="214"/>
        <v>7.8014631125897405E-2</v>
      </c>
      <c r="Z1380" s="4">
        <f t="shared" si="215"/>
        <v>7.7471298314405634E-2</v>
      </c>
    </row>
    <row r="1381" spans="1:26" x14ac:dyDescent="0.25">
      <c r="A1381" s="16">
        <f t="shared" si="213"/>
        <v>44914</v>
      </c>
      <c r="B1381">
        <f>+'[2]Ejercicio 1'!E1598</f>
        <v>1379</v>
      </c>
      <c r="C1381" s="5">
        <v>7.9134733775211324E-2</v>
      </c>
      <c r="D1381" s="4">
        <f t="shared" si="208"/>
        <v>7.7592754349037299E-2</v>
      </c>
      <c r="E1381" s="6">
        <f t="shared" si="209"/>
        <v>7.8358695239261866E-2</v>
      </c>
      <c r="F1381" s="7">
        <f t="shared" si="210"/>
        <v>7.7827361889201613E-2</v>
      </c>
      <c r="I1381" s="10">
        <v>1379</v>
      </c>
      <c r="J1381" s="8">
        <f t="shared" si="211"/>
        <v>8.0634733775211326E-2</v>
      </c>
      <c r="K1381" s="8">
        <f t="shared" si="211"/>
        <v>7.90927543490373E-2</v>
      </c>
      <c r="L1381" s="8">
        <f t="shared" si="211"/>
        <v>7.9858695239261868E-2</v>
      </c>
      <c r="M1381" s="8">
        <f t="shared" si="206"/>
        <v>7.9327361889201614E-2</v>
      </c>
      <c r="P1381">
        <v>1379</v>
      </c>
      <c r="Q1381" s="8">
        <f t="shared" si="212"/>
        <v>7.7634733775211323E-2</v>
      </c>
      <c r="R1381" s="8">
        <f t="shared" si="212"/>
        <v>7.6092754349037298E-2</v>
      </c>
      <c r="S1381" s="8">
        <f t="shared" si="212"/>
        <v>7.6858695239261865E-2</v>
      </c>
      <c r="T1381" s="8">
        <f t="shared" si="207"/>
        <v>7.6327361889201611E-2</v>
      </c>
      <c r="W1381">
        <v>1379</v>
      </c>
      <c r="X1381" s="4">
        <f t="shared" si="205"/>
        <v>7.8808151828107215E-2</v>
      </c>
      <c r="Y1381" s="4">
        <f t="shared" si="214"/>
        <v>7.8014096009479422E-2</v>
      </c>
      <c r="Z1381" s="4">
        <f t="shared" si="215"/>
        <v>7.7470770381191337E-2</v>
      </c>
    </row>
    <row r="1382" spans="1:26" x14ac:dyDescent="0.25">
      <c r="A1382" s="16">
        <f t="shared" si="213"/>
        <v>44915</v>
      </c>
      <c r="B1382">
        <f>+'[2]Ejercicio 1'!E1599</f>
        <v>1380</v>
      </c>
      <c r="C1382" s="5">
        <v>7.913446091655206E-2</v>
      </c>
      <c r="D1382" s="4">
        <f t="shared" si="208"/>
        <v>7.7592491986691658E-2</v>
      </c>
      <c r="E1382" s="6">
        <f t="shared" si="209"/>
        <v>7.8358427680225842E-2</v>
      </c>
      <c r="F1382" s="7">
        <f t="shared" si="210"/>
        <v>7.7827097938717296E-2</v>
      </c>
      <c r="I1382" s="10">
        <v>1380</v>
      </c>
      <c r="J1382" s="8">
        <f t="shared" si="211"/>
        <v>8.0634460916552061E-2</v>
      </c>
      <c r="K1382" s="8">
        <f t="shared" si="211"/>
        <v>7.909249198669166E-2</v>
      </c>
      <c r="L1382" s="8">
        <f t="shared" si="211"/>
        <v>7.9858427680225844E-2</v>
      </c>
      <c r="M1382" s="8">
        <f t="shared" si="206"/>
        <v>7.9327097938717298E-2</v>
      </c>
      <c r="P1382">
        <v>1380</v>
      </c>
      <c r="Q1382" s="8">
        <f t="shared" si="212"/>
        <v>7.7634460916552059E-2</v>
      </c>
      <c r="R1382" s="8">
        <f t="shared" si="212"/>
        <v>7.6092491986691657E-2</v>
      </c>
      <c r="S1382" s="8">
        <f t="shared" si="212"/>
        <v>7.6858427680225841E-2</v>
      </c>
      <c r="T1382" s="8">
        <f t="shared" si="207"/>
        <v>7.6327097938717295E-2</v>
      </c>
      <c r="W1382">
        <v>1380</v>
      </c>
      <c r="X1382" s="4">
        <f t="shared" si="205"/>
        <v>7.8807606157420995E-2</v>
      </c>
      <c r="Y1382" s="4">
        <f t="shared" si="214"/>
        <v>7.8013560893026287E-2</v>
      </c>
      <c r="Z1382" s="4">
        <f t="shared" si="215"/>
        <v>7.7470242448028442E-2</v>
      </c>
    </row>
    <row r="1383" spans="1:26" x14ac:dyDescent="0.25">
      <c r="A1383" s="16">
        <f t="shared" si="213"/>
        <v>44916</v>
      </c>
      <c r="B1383">
        <f>+'[2]Ejercicio 1'!E1600</f>
        <v>1381</v>
      </c>
      <c r="C1383" s="5">
        <v>7.913418805789281E-2</v>
      </c>
      <c r="D1383" s="4">
        <f t="shared" si="208"/>
        <v>7.7592229624311101E-2</v>
      </c>
      <c r="E1383" s="6">
        <f t="shared" si="209"/>
        <v>7.8358160121171375E-2</v>
      </c>
      <c r="F1383" s="7">
        <f t="shared" si="210"/>
        <v>7.782683398820156E-2</v>
      </c>
      <c r="I1383" s="10">
        <v>1381</v>
      </c>
      <c r="J1383" s="8">
        <f t="shared" si="211"/>
        <v>8.0634188057892811E-2</v>
      </c>
      <c r="K1383" s="8">
        <f t="shared" si="211"/>
        <v>7.9092229624311103E-2</v>
      </c>
      <c r="L1383" s="8">
        <f t="shared" si="211"/>
        <v>7.9858160121171376E-2</v>
      </c>
      <c r="M1383" s="8">
        <f t="shared" si="206"/>
        <v>7.9326833988201562E-2</v>
      </c>
      <c r="P1383">
        <v>1381</v>
      </c>
      <c r="Q1383" s="8">
        <f t="shared" si="212"/>
        <v>7.7634188057892808E-2</v>
      </c>
      <c r="R1383" s="8">
        <f t="shared" si="212"/>
        <v>7.60922296243111E-2</v>
      </c>
      <c r="S1383" s="8">
        <f t="shared" si="212"/>
        <v>7.6858160121171373E-2</v>
      </c>
      <c r="T1383" s="8">
        <f t="shared" si="207"/>
        <v>7.6326833988201559E-2</v>
      </c>
      <c r="W1383">
        <v>1381</v>
      </c>
      <c r="X1383" s="4">
        <f t="shared" si="205"/>
        <v>7.8807060486773869E-2</v>
      </c>
      <c r="Y1383" s="4">
        <f t="shared" si="214"/>
        <v>7.8013025776538028E-2</v>
      </c>
      <c r="Z1383" s="4">
        <f t="shared" si="215"/>
        <v>7.7469714514645724E-2</v>
      </c>
    </row>
    <row r="1384" spans="1:26" x14ac:dyDescent="0.25">
      <c r="A1384" s="16">
        <f t="shared" si="213"/>
        <v>44917</v>
      </c>
      <c r="B1384">
        <f>+'[2]Ejercicio 1'!E1601</f>
        <v>1382</v>
      </c>
      <c r="C1384" s="5">
        <v>7.9133915199233545E-2</v>
      </c>
      <c r="D1384" s="4">
        <f t="shared" si="208"/>
        <v>7.75919672618956E-2</v>
      </c>
      <c r="E1384" s="6">
        <f t="shared" si="209"/>
        <v>7.8357892562099338E-2</v>
      </c>
      <c r="F1384" s="7">
        <f t="shared" si="210"/>
        <v>7.7826570037657278E-2</v>
      </c>
      <c r="I1384" s="10">
        <v>1382</v>
      </c>
      <c r="J1384" s="8">
        <f t="shared" si="211"/>
        <v>8.0633915199233547E-2</v>
      </c>
      <c r="K1384" s="8">
        <f t="shared" si="211"/>
        <v>7.9091967261895602E-2</v>
      </c>
      <c r="L1384" s="8">
        <f t="shared" si="211"/>
        <v>7.9857892562099339E-2</v>
      </c>
      <c r="M1384" s="8">
        <f t="shared" si="206"/>
        <v>7.9326570037657279E-2</v>
      </c>
      <c r="P1384">
        <v>1382</v>
      </c>
      <c r="Q1384" s="8">
        <f t="shared" si="212"/>
        <v>7.7633915199233544E-2</v>
      </c>
      <c r="R1384" s="8">
        <f t="shared" si="212"/>
        <v>7.6091967261895599E-2</v>
      </c>
      <c r="S1384" s="8">
        <f t="shared" si="212"/>
        <v>7.6857892562099336E-2</v>
      </c>
      <c r="T1384" s="8">
        <f t="shared" si="207"/>
        <v>7.6326570037657276E-2</v>
      </c>
      <c r="W1384">
        <v>1382</v>
      </c>
      <c r="X1384" s="4">
        <f t="shared" si="205"/>
        <v>7.8806514816159676E-2</v>
      </c>
      <c r="Y1384" s="4">
        <f t="shared" si="214"/>
        <v>7.8012490660000572E-2</v>
      </c>
      <c r="Z1384" s="4">
        <f t="shared" si="215"/>
        <v>7.746918658131724E-2</v>
      </c>
    </row>
    <row r="1385" spans="1:26" x14ac:dyDescent="0.25">
      <c r="A1385" s="16">
        <f t="shared" si="213"/>
        <v>44918</v>
      </c>
      <c r="B1385">
        <f>+'[2]Ejercicio 1'!E1602</f>
        <v>1383</v>
      </c>
      <c r="C1385" s="5">
        <v>7.9133642340574295E-2</v>
      </c>
      <c r="D1385" s="4">
        <f t="shared" si="208"/>
        <v>7.7591704899445377E-2</v>
      </c>
      <c r="E1385" s="6">
        <f t="shared" si="209"/>
        <v>7.8357625003010606E-2</v>
      </c>
      <c r="F1385" s="7">
        <f t="shared" si="210"/>
        <v>7.7826306087081604E-2</v>
      </c>
      <c r="I1385" s="10">
        <v>1383</v>
      </c>
      <c r="J1385" s="8">
        <f t="shared" si="211"/>
        <v>8.0633642340574296E-2</v>
      </c>
      <c r="K1385" s="8">
        <f t="shared" si="211"/>
        <v>7.9091704899445378E-2</v>
      </c>
      <c r="L1385" s="8">
        <f t="shared" si="211"/>
        <v>7.9857625003010607E-2</v>
      </c>
      <c r="M1385" s="8">
        <f t="shared" si="206"/>
        <v>7.9326306087081605E-2</v>
      </c>
      <c r="P1385">
        <v>1383</v>
      </c>
      <c r="Q1385" s="8">
        <f t="shared" si="212"/>
        <v>7.7633642340574294E-2</v>
      </c>
      <c r="R1385" s="8">
        <f t="shared" si="212"/>
        <v>7.6091704899445375E-2</v>
      </c>
      <c r="S1385" s="8">
        <f t="shared" si="212"/>
        <v>7.6857625003010605E-2</v>
      </c>
      <c r="T1385" s="8">
        <f t="shared" si="207"/>
        <v>7.6326306087081602E-2</v>
      </c>
      <c r="W1385">
        <v>1383</v>
      </c>
      <c r="X1385" s="4">
        <f t="shared" si="205"/>
        <v>7.8805969145582383E-2</v>
      </c>
      <c r="Y1385" s="4">
        <f t="shared" si="214"/>
        <v>7.8011955543454331E-2</v>
      </c>
      <c r="Z1385" s="4">
        <f t="shared" si="215"/>
        <v>7.7468658647766073E-2</v>
      </c>
    </row>
    <row r="1386" spans="1:26" x14ac:dyDescent="0.25">
      <c r="A1386" s="16">
        <f t="shared" si="213"/>
        <v>44919</v>
      </c>
      <c r="B1386">
        <f>+'[2]Ejercicio 1'!E1603</f>
        <v>1384</v>
      </c>
      <c r="C1386" s="5">
        <v>7.9133369481915031E-2</v>
      </c>
      <c r="D1386" s="4">
        <f t="shared" si="208"/>
        <v>7.7591442536960417E-2</v>
      </c>
      <c r="E1386" s="6">
        <f t="shared" si="209"/>
        <v>7.8357357443902542E-2</v>
      </c>
      <c r="F1386" s="7">
        <f t="shared" si="210"/>
        <v>7.7826042136480228E-2</v>
      </c>
      <c r="I1386" s="10">
        <v>1384</v>
      </c>
      <c r="J1386" s="8">
        <f t="shared" si="211"/>
        <v>8.0633369481915032E-2</v>
      </c>
      <c r="K1386" s="8">
        <f t="shared" si="211"/>
        <v>7.9091442536960418E-2</v>
      </c>
      <c r="L1386" s="8">
        <f t="shared" si="211"/>
        <v>7.9857357443902544E-2</v>
      </c>
      <c r="M1386" s="8">
        <f t="shared" si="206"/>
        <v>7.9326042136480229E-2</v>
      </c>
      <c r="P1386">
        <v>1384</v>
      </c>
      <c r="Q1386" s="8">
        <f t="shared" si="212"/>
        <v>7.7633369481915029E-2</v>
      </c>
      <c r="R1386" s="8">
        <f t="shared" si="212"/>
        <v>7.6091442536960416E-2</v>
      </c>
      <c r="S1386" s="8">
        <f t="shared" si="212"/>
        <v>7.6857357443902541E-2</v>
      </c>
      <c r="T1386" s="8">
        <f t="shared" si="207"/>
        <v>7.6326042136480227E-2</v>
      </c>
      <c r="W1386">
        <v>1384</v>
      </c>
      <c r="X1386" s="4">
        <f t="shared" si="205"/>
        <v>7.8805423475041103E-2</v>
      </c>
      <c r="Y1386" s="4">
        <f t="shared" si="214"/>
        <v>7.8011420426846598E-2</v>
      </c>
      <c r="Z1386" s="4">
        <f t="shared" si="215"/>
        <v>7.7468130714274872E-2</v>
      </c>
    </row>
    <row r="1387" spans="1:26" x14ac:dyDescent="0.25">
      <c r="A1387" s="16">
        <f t="shared" si="213"/>
        <v>44920</v>
      </c>
      <c r="B1387">
        <f>+'[2]Ejercicio 1'!E1604</f>
        <v>1385</v>
      </c>
      <c r="C1387" s="5">
        <v>7.913309662325578E-2</v>
      </c>
      <c r="D1387" s="4">
        <f t="shared" si="208"/>
        <v>7.7591180174440333E-2</v>
      </c>
      <c r="E1387" s="6">
        <f t="shared" si="209"/>
        <v>7.8357089884777797E-2</v>
      </c>
      <c r="F1387" s="7">
        <f t="shared" si="210"/>
        <v>7.7825778185844588E-2</v>
      </c>
      <c r="I1387" s="10">
        <v>1385</v>
      </c>
      <c r="J1387" s="8">
        <f t="shared" si="211"/>
        <v>8.0633096623255782E-2</v>
      </c>
      <c r="K1387" s="8">
        <f t="shared" si="211"/>
        <v>7.9091180174440334E-2</v>
      </c>
      <c r="L1387" s="8">
        <f t="shared" si="211"/>
        <v>7.9857089884777799E-2</v>
      </c>
      <c r="M1387" s="8">
        <f t="shared" si="206"/>
        <v>7.9325778185844589E-2</v>
      </c>
      <c r="P1387">
        <v>1385</v>
      </c>
      <c r="Q1387" s="8">
        <f t="shared" si="212"/>
        <v>7.7633096623255779E-2</v>
      </c>
      <c r="R1387" s="8">
        <f t="shared" si="212"/>
        <v>7.6091180174440332E-2</v>
      </c>
      <c r="S1387" s="8">
        <f t="shared" si="212"/>
        <v>7.6857089884777796E-2</v>
      </c>
      <c r="T1387" s="8">
        <f t="shared" si="207"/>
        <v>7.6325778185844587E-2</v>
      </c>
      <c r="W1387">
        <v>1385</v>
      </c>
      <c r="X1387" s="4">
        <f t="shared" si="205"/>
        <v>7.8804877804532769E-2</v>
      </c>
      <c r="Y1387" s="4">
        <f t="shared" si="214"/>
        <v>7.801088531021691E-2</v>
      </c>
      <c r="Z1387" s="4">
        <f t="shared" si="215"/>
        <v>7.746760278055527E-2</v>
      </c>
    </row>
    <row r="1388" spans="1:26" x14ac:dyDescent="0.25">
      <c r="A1388" s="16">
        <f t="shared" si="213"/>
        <v>44921</v>
      </c>
      <c r="B1388">
        <f>+'[2]Ejercicio 1'!E1605</f>
        <v>1386</v>
      </c>
      <c r="C1388" s="5">
        <v>7.9132823764596516E-2</v>
      </c>
      <c r="D1388" s="4">
        <f t="shared" si="208"/>
        <v>7.7590917811885721E-2</v>
      </c>
      <c r="E1388" s="6">
        <f t="shared" si="209"/>
        <v>7.8356822325634609E-2</v>
      </c>
      <c r="F1388" s="7">
        <f t="shared" si="210"/>
        <v>7.782551423518326E-2</v>
      </c>
      <c r="I1388" s="10">
        <v>1386</v>
      </c>
      <c r="J1388" s="8">
        <f t="shared" si="211"/>
        <v>8.0632823764596517E-2</v>
      </c>
      <c r="K1388" s="8">
        <f t="shared" si="211"/>
        <v>7.9090917811885722E-2</v>
      </c>
      <c r="L1388" s="8">
        <f t="shared" si="211"/>
        <v>7.985682232563461E-2</v>
      </c>
      <c r="M1388" s="8">
        <f t="shared" si="206"/>
        <v>7.9325514235183262E-2</v>
      </c>
      <c r="P1388">
        <v>1386</v>
      </c>
      <c r="Q1388" s="8">
        <f t="shared" si="212"/>
        <v>7.7632823764596515E-2</v>
      </c>
      <c r="R1388" s="8">
        <f t="shared" si="212"/>
        <v>7.6090917811885719E-2</v>
      </c>
      <c r="S1388" s="8">
        <f t="shared" si="212"/>
        <v>7.6856822325634608E-2</v>
      </c>
      <c r="T1388" s="8">
        <f t="shared" si="207"/>
        <v>7.6325514235183259E-2</v>
      </c>
      <c r="W1388">
        <v>1386</v>
      </c>
      <c r="X1388" s="4">
        <f t="shared" si="205"/>
        <v>7.8804332134063959E-2</v>
      </c>
      <c r="Y1388" s="4">
        <f t="shared" si="214"/>
        <v>7.801035019354946E-2</v>
      </c>
      <c r="Z1388" s="4">
        <f t="shared" si="215"/>
        <v>7.746707484689562E-2</v>
      </c>
    </row>
    <row r="1389" spans="1:26" x14ac:dyDescent="0.25">
      <c r="A1389" s="16">
        <f t="shared" si="213"/>
        <v>44922</v>
      </c>
      <c r="B1389">
        <f>+'[2]Ejercicio 1'!E1606</f>
        <v>1387</v>
      </c>
      <c r="C1389" s="5">
        <v>7.9132550905937266E-2</v>
      </c>
      <c r="D1389" s="4">
        <f t="shared" si="208"/>
        <v>7.7590655449296386E-2</v>
      </c>
      <c r="E1389" s="6">
        <f t="shared" si="209"/>
        <v>7.8356554766473852E-2</v>
      </c>
      <c r="F1389" s="7">
        <f t="shared" si="210"/>
        <v>7.7825250284490527E-2</v>
      </c>
      <c r="I1389" s="10">
        <v>1387</v>
      </c>
      <c r="J1389" s="8">
        <f t="shared" si="211"/>
        <v>8.0632550905937267E-2</v>
      </c>
      <c r="K1389" s="8">
        <f t="shared" si="211"/>
        <v>7.9090655449296388E-2</v>
      </c>
      <c r="L1389" s="8">
        <f t="shared" si="211"/>
        <v>7.9856554766473853E-2</v>
      </c>
      <c r="M1389" s="8">
        <f t="shared" si="206"/>
        <v>7.9325250284490528E-2</v>
      </c>
      <c r="P1389">
        <v>1387</v>
      </c>
      <c r="Q1389" s="8">
        <f t="shared" si="212"/>
        <v>7.7632550905937264E-2</v>
      </c>
      <c r="R1389" s="8">
        <f t="shared" si="212"/>
        <v>7.6090655449296385E-2</v>
      </c>
      <c r="S1389" s="8">
        <f t="shared" si="212"/>
        <v>7.685655476647385E-2</v>
      </c>
      <c r="T1389" s="8">
        <f t="shared" si="207"/>
        <v>7.6325250284490526E-2</v>
      </c>
      <c r="W1389">
        <v>1387</v>
      </c>
      <c r="X1389" s="4">
        <f t="shared" si="205"/>
        <v>7.8803786463634229E-2</v>
      </c>
      <c r="Y1389" s="4">
        <f t="shared" si="214"/>
        <v>7.8009815076835437E-2</v>
      </c>
      <c r="Z1389" s="4">
        <f t="shared" si="215"/>
        <v>7.7466546913013301E-2</v>
      </c>
    </row>
    <row r="1390" spans="1:26" x14ac:dyDescent="0.25">
      <c r="A1390" s="16">
        <f t="shared" si="213"/>
        <v>44923</v>
      </c>
      <c r="B1390">
        <f>+'[2]Ejercicio 1'!E1607</f>
        <v>1388</v>
      </c>
      <c r="C1390" s="5">
        <v>7.9132278047278001E-2</v>
      </c>
      <c r="D1390" s="4">
        <f t="shared" si="208"/>
        <v>7.7590393086672121E-2</v>
      </c>
      <c r="E1390" s="6">
        <f t="shared" si="209"/>
        <v>7.8356287207296399E-2</v>
      </c>
      <c r="F1390" s="7">
        <f t="shared" si="210"/>
        <v>7.7824986333769247E-2</v>
      </c>
      <c r="I1390" s="10">
        <v>1388</v>
      </c>
      <c r="J1390" s="8">
        <f t="shared" si="211"/>
        <v>8.0632278047278003E-2</v>
      </c>
      <c r="K1390" s="8">
        <f t="shared" si="211"/>
        <v>7.9090393086672123E-2</v>
      </c>
      <c r="L1390" s="8">
        <f t="shared" si="211"/>
        <v>7.98562872072964E-2</v>
      </c>
      <c r="M1390" s="8">
        <f t="shared" si="206"/>
        <v>7.9324986333769248E-2</v>
      </c>
      <c r="P1390">
        <v>1388</v>
      </c>
      <c r="Q1390" s="8">
        <f t="shared" si="212"/>
        <v>7.7632278047278E-2</v>
      </c>
      <c r="R1390" s="8">
        <f t="shared" si="212"/>
        <v>7.609039308667212E-2</v>
      </c>
      <c r="S1390" s="8">
        <f t="shared" si="212"/>
        <v>7.6856287207296398E-2</v>
      </c>
      <c r="T1390" s="8">
        <f t="shared" si="207"/>
        <v>7.6324986333769246E-2</v>
      </c>
      <c r="W1390">
        <v>1388</v>
      </c>
      <c r="X1390" s="4">
        <f t="shared" si="205"/>
        <v>7.8803240793237458E-2</v>
      </c>
      <c r="Y1390" s="4">
        <f t="shared" si="214"/>
        <v>7.8009279960111755E-2</v>
      </c>
      <c r="Z1390" s="4">
        <f t="shared" si="215"/>
        <v>7.7466018979185217E-2</v>
      </c>
    </row>
    <row r="1391" spans="1:26" x14ac:dyDescent="0.25">
      <c r="A1391" s="16">
        <f t="shared" si="213"/>
        <v>44924</v>
      </c>
      <c r="B1391">
        <f>+'[2]Ejercicio 1'!E1608</f>
        <v>1389</v>
      </c>
      <c r="C1391" s="5">
        <v>7.9132005188618751E-2</v>
      </c>
      <c r="D1391" s="4">
        <f t="shared" si="208"/>
        <v>7.7590130724013134E-2</v>
      </c>
      <c r="E1391" s="6">
        <f t="shared" si="209"/>
        <v>7.8356019648100503E-2</v>
      </c>
      <c r="F1391" s="7">
        <f t="shared" si="210"/>
        <v>7.7824722383016562E-2</v>
      </c>
      <c r="I1391" s="10">
        <v>1389</v>
      </c>
      <c r="J1391" s="8">
        <f t="shared" si="211"/>
        <v>8.0632005188618752E-2</v>
      </c>
      <c r="K1391" s="8">
        <f t="shared" si="211"/>
        <v>7.9090130724013136E-2</v>
      </c>
      <c r="L1391" s="8">
        <f t="shared" si="211"/>
        <v>7.9856019648100504E-2</v>
      </c>
      <c r="M1391" s="8">
        <f t="shared" si="206"/>
        <v>7.9324722383016563E-2</v>
      </c>
      <c r="P1391">
        <v>1389</v>
      </c>
      <c r="Q1391" s="8">
        <f t="shared" si="212"/>
        <v>7.763200518861875E-2</v>
      </c>
      <c r="R1391" s="8">
        <f t="shared" si="212"/>
        <v>7.6090130724013133E-2</v>
      </c>
      <c r="S1391" s="8">
        <f t="shared" si="212"/>
        <v>7.6856019648100501E-2</v>
      </c>
      <c r="T1391" s="8">
        <f t="shared" si="207"/>
        <v>7.6324722383016561E-2</v>
      </c>
      <c r="W1391">
        <v>1389</v>
      </c>
      <c r="X1391" s="4">
        <f t="shared" si="205"/>
        <v>7.8802695122877131E-2</v>
      </c>
      <c r="Y1391" s="4">
        <f t="shared" si="214"/>
        <v>7.800874484333889E-2</v>
      </c>
      <c r="Z1391" s="4">
        <f t="shared" si="215"/>
        <v>7.7465491045134449E-2</v>
      </c>
    </row>
    <row r="1392" spans="1:26" x14ac:dyDescent="0.25">
      <c r="A1392" s="16">
        <f t="shared" si="213"/>
        <v>44925</v>
      </c>
      <c r="B1392">
        <f>+'[2]Ejercicio 1'!E1609</f>
        <v>1390</v>
      </c>
      <c r="C1392" s="5">
        <v>7.91317323299595E-2</v>
      </c>
      <c r="D1392" s="4">
        <f t="shared" si="208"/>
        <v>7.7589868361319411E-2</v>
      </c>
      <c r="E1392" s="6">
        <f t="shared" si="209"/>
        <v>7.8355752088886149E-2</v>
      </c>
      <c r="F1392" s="7">
        <f t="shared" si="210"/>
        <v>7.782445843223533E-2</v>
      </c>
      <c r="I1392" s="10">
        <v>1390</v>
      </c>
      <c r="J1392" s="8">
        <f t="shared" si="211"/>
        <v>8.0631732329959502E-2</v>
      </c>
      <c r="K1392" s="8">
        <f t="shared" si="211"/>
        <v>7.9089868361319413E-2</v>
      </c>
      <c r="L1392" s="8">
        <f t="shared" si="211"/>
        <v>7.9855752088886151E-2</v>
      </c>
      <c r="M1392" s="8">
        <f t="shared" si="206"/>
        <v>7.9324458432235331E-2</v>
      </c>
      <c r="P1392">
        <v>1390</v>
      </c>
      <c r="Q1392" s="8">
        <f t="shared" si="212"/>
        <v>7.7631732329959499E-2</v>
      </c>
      <c r="R1392" s="8">
        <f t="shared" si="212"/>
        <v>7.608986836131941E-2</v>
      </c>
      <c r="S1392" s="8">
        <f t="shared" si="212"/>
        <v>7.6855752088886148E-2</v>
      </c>
      <c r="T1392" s="8">
        <f t="shared" si="207"/>
        <v>7.6324458432235329E-2</v>
      </c>
      <c r="W1392">
        <v>1390</v>
      </c>
      <c r="X1392" s="4">
        <f t="shared" si="205"/>
        <v>7.8802149452553261E-2</v>
      </c>
      <c r="Y1392" s="4">
        <f t="shared" si="214"/>
        <v>7.8008209726517702E-2</v>
      </c>
      <c r="Z1392" s="4">
        <f t="shared" si="215"/>
        <v>7.7464963110998042E-2</v>
      </c>
    </row>
    <row r="1393" spans="1:26" x14ac:dyDescent="0.25">
      <c r="A1393" s="16">
        <f t="shared" si="213"/>
        <v>44926</v>
      </c>
      <c r="B1393">
        <f>+'[2]Ejercicio 1'!E1610</f>
        <v>1391</v>
      </c>
      <c r="C1393" s="5">
        <v>7.9131459471300236E-2</v>
      </c>
      <c r="D1393" s="4">
        <f t="shared" si="208"/>
        <v>7.7589605998590341E-2</v>
      </c>
      <c r="E1393" s="6">
        <f t="shared" si="209"/>
        <v>7.835548452965424E-2</v>
      </c>
      <c r="F1393" s="7">
        <f t="shared" si="210"/>
        <v>7.7824194481422707E-2</v>
      </c>
      <c r="I1393" s="10">
        <v>1391</v>
      </c>
      <c r="J1393" s="8">
        <f t="shared" si="211"/>
        <v>8.0631459471300237E-2</v>
      </c>
      <c r="K1393" s="8">
        <f t="shared" si="211"/>
        <v>7.9089605998590343E-2</v>
      </c>
      <c r="L1393" s="8">
        <f t="shared" si="211"/>
        <v>7.9855484529654241E-2</v>
      </c>
      <c r="M1393" s="8">
        <f t="shared" si="206"/>
        <v>7.9324194481422708E-2</v>
      </c>
      <c r="P1393">
        <v>1391</v>
      </c>
      <c r="Q1393" s="8">
        <f t="shared" si="212"/>
        <v>7.7631459471300235E-2</v>
      </c>
      <c r="R1393" s="8">
        <f t="shared" si="212"/>
        <v>7.608960599859034E-2</v>
      </c>
      <c r="S1393" s="8">
        <f t="shared" si="212"/>
        <v>7.6855484529654239E-2</v>
      </c>
      <c r="T1393" s="8">
        <f t="shared" si="207"/>
        <v>7.6324194481422705E-2</v>
      </c>
      <c r="W1393">
        <v>1391</v>
      </c>
      <c r="X1393" s="4">
        <f t="shared" si="205"/>
        <v>7.8801603782261892E-2</v>
      </c>
      <c r="Y1393" s="4">
        <f t="shared" si="214"/>
        <v>7.8007674609661376E-2</v>
      </c>
      <c r="Z1393" s="4">
        <f t="shared" si="215"/>
        <v>7.7464435176781699E-2</v>
      </c>
    </row>
    <row r="1394" spans="1:26" x14ac:dyDescent="0.25">
      <c r="A1394" s="16">
        <f t="shared" si="213"/>
        <v>44927</v>
      </c>
      <c r="B1394">
        <f>+'[2]Ejercicio 1'!E1611</f>
        <v>1392</v>
      </c>
      <c r="C1394" s="5">
        <v>7.9131186612640986E-2</v>
      </c>
      <c r="D1394" s="4">
        <f t="shared" si="208"/>
        <v>7.7589343635826966E-2</v>
      </c>
      <c r="E1394" s="6">
        <f t="shared" si="209"/>
        <v>7.8355216970405636E-2</v>
      </c>
      <c r="F1394" s="7">
        <f t="shared" si="210"/>
        <v>7.7823930530581523E-2</v>
      </c>
      <c r="I1394" s="10">
        <v>1392</v>
      </c>
      <c r="J1394" s="8">
        <f t="shared" si="211"/>
        <v>8.0631186612640987E-2</v>
      </c>
      <c r="K1394" s="8">
        <f t="shared" si="211"/>
        <v>7.9089343635826967E-2</v>
      </c>
      <c r="L1394" s="8">
        <f t="shared" si="211"/>
        <v>7.9855216970405637E-2</v>
      </c>
      <c r="M1394" s="8">
        <f t="shared" si="206"/>
        <v>7.9323930530581524E-2</v>
      </c>
      <c r="P1394">
        <v>1392</v>
      </c>
      <c r="Q1394" s="8">
        <f t="shared" si="212"/>
        <v>7.7631186612640984E-2</v>
      </c>
      <c r="R1394" s="8">
        <f t="shared" si="212"/>
        <v>7.6089343635826964E-2</v>
      </c>
      <c r="S1394" s="8">
        <f t="shared" si="212"/>
        <v>7.6855216970405635E-2</v>
      </c>
      <c r="T1394" s="8">
        <f t="shared" si="207"/>
        <v>7.6323930530581521E-2</v>
      </c>
      <c r="W1394">
        <v>1392</v>
      </c>
      <c r="X1394" s="4">
        <f t="shared" si="205"/>
        <v>7.8801058112010047E-2</v>
      </c>
      <c r="Y1394" s="4">
        <f t="shared" si="214"/>
        <v>7.8007139492796279E-2</v>
      </c>
      <c r="Z1394" s="4">
        <f t="shared" si="215"/>
        <v>7.7463907242616745E-2</v>
      </c>
    </row>
    <row r="1395" spans="1:26" x14ac:dyDescent="0.25">
      <c r="A1395" s="16">
        <f t="shared" si="213"/>
        <v>44928</v>
      </c>
      <c r="B1395">
        <f>+'[2]Ejercicio 1'!E1612</f>
        <v>1393</v>
      </c>
      <c r="C1395" s="5">
        <v>7.9130913753981721E-2</v>
      </c>
      <c r="D1395" s="4">
        <f t="shared" si="208"/>
        <v>7.7589081273028854E-2</v>
      </c>
      <c r="E1395" s="6">
        <f t="shared" si="209"/>
        <v>7.8354949411138589E-2</v>
      </c>
      <c r="F1395" s="7">
        <f t="shared" si="210"/>
        <v>7.7823666579711778E-2</v>
      </c>
      <c r="I1395" s="10">
        <v>1393</v>
      </c>
      <c r="J1395" s="8">
        <f t="shared" si="211"/>
        <v>8.0630913753981723E-2</v>
      </c>
      <c r="K1395" s="8">
        <f t="shared" si="211"/>
        <v>7.9089081273028855E-2</v>
      </c>
      <c r="L1395" s="8">
        <f t="shared" si="211"/>
        <v>7.985494941113859E-2</v>
      </c>
      <c r="M1395" s="8">
        <f t="shared" si="206"/>
        <v>7.932366657971178E-2</v>
      </c>
      <c r="P1395">
        <v>1393</v>
      </c>
      <c r="Q1395" s="8">
        <f t="shared" si="212"/>
        <v>7.763091375398172E-2</v>
      </c>
      <c r="R1395" s="8">
        <f t="shared" si="212"/>
        <v>7.6089081273028852E-2</v>
      </c>
      <c r="S1395" s="8">
        <f t="shared" si="212"/>
        <v>7.6854949411138587E-2</v>
      </c>
      <c r="T1395" s="8">
        <f t="shared" si="207"/>
        <v>7.6323666579711777E-2</v>
      </c>
      <c r="W1395">
        <v>1393</v>
      </c>
      <c r="X1395" s="4">
        <f t="shared" si="205"/>
        <v>7.8800512441797296E-2</v>
      </c>
      <c r="Y1395" s="4">
        <f t="shared" si="214"/>
        <v>7.8006604375868802E-2</v>
      </c>
      <c r="Z1395" s="4">
        <f t="shared" si="215"/>
        <v>7.7463379308231967E-2</v>
      </c>
    </row>
    <row r="1396" spans="1:26" x14ac:dyDescent="0.25">
      <c r="A1396" s="16">
        <f t="shared" si="213"/>
        <v>44929</v>
      </c>
      <c r="B1396">
        <f>+'[2]Ejercicio 1'!E1613</f>
        <v>1394</v>
      </c>
      <c r="C1396" s="5">
        <v>7.9130640895322471E-2</v>
      </c>
      <c r="D1396" s="4">
        <f t="shared" si="208"/>
        <v>7.7588818910195825E-2</v>
      </c>
      <c r="E1396" s="6">
        <f t="shared" si="209"/>
        <v>7.8354681851853972E-2</v>
      </c>
      <c r="F1396" s="7">
        <f t="shared" si="210"/>
        <v>7.7823402628813501E-2</v>
      </c>
      <c r="I1396" s="10">
        <v>1394</v>
      </c>
      <c r="J1396" s="8">
        <f t="shared" si="211"/>
        <v>8.0630640895322472E-2</v>
      </c>
      <c r="K1396" s="8">
        <f t="shared" si="211"/>
        <v>7.9088818910195827E-2</v>
      </c>
      <c r="L1396" s="8">
        <f t="shared" si="211"/>
        <v>7.9854681851853973E-2</v>
      </c>
      <c r="M1396" s="8">
        <f t="shared" si="206"/>
        <v>7.9323402628813502E-2</v>
      </c>
      <c r="P1396">
        <v>1394</v>
      </c>
      <c r="Q1396" s="8">
        <f t="shared" si="212"/>
        <v>7.763064089532247E-2</v>
      </c>
      <c r="R1396" s="8">
        <f t="shared" si="212"/>
        <v>7.6088818910195824E-2</v>
      </c>
      <c r="S1396" s="8">
        <f t="shared" si="212"/>
        <v>7.685468185185397E-2</v>
      </c>
      <c r="T1396" s="8">
        <f t="shared" si="207"/>
        <v>7.63234026288135E-2</v>
      </c>
      <c r="W1396">
        <v>1394</v>
      </c>
      <c r="X1396" s="4">
        <f t="shared" si="205"/>
        <v>7.8799966771617921E-2</v>
      </c>
      <c r="Y1396" s="4">
        <f t="shared" si="214"/>
        <v>7.8006069258919369E-2</v>
      </c>
      <c r="Z1396" s="4">
        <f t="shared" si="215"/>
        <v>7.7462851373904282E-2</v>
      </c>
    </row>
    <row r="1397" spans="1:26" x14ac:dyDescent="0.25">
      <c r="A1397" s="16">
        <f t="shared" si="213"/>
        <v>44930</v>
      </c>
      <c r="B1397">
        <f>+'[2]Ejercicio 1'!E1614</f>
        <v>1395</v>
      </c>
      <c r="C1397" s="5">
        <v>7.9130368036663207E-2</v>
      </c>
      <c r="D1397" s="4">
        <f t="shared" si="208"/>
        <v>7.7588556547328061E-2</v>
      </c>
      <c r="E1397" s="6">
        <f t="shared" si="209"/>
        <v>7.8354414292550897E-2</v>
      </c>
      <c r="F1397" s="7">
        <f t="shared" si="210"/>
        <v>7.7823138677883819E-2</v>
      </c>
      <c r="I1397" s="10">
        <v>1395</v>
      </c>
      <c r="J1397" s="8">
        <f t="shared" si="211"/>
        <v>8.0630368036663208E-2</v>
      </c>
      <c r="K1397" s="8">
        <f t="shared" si="211"/>
        <v>7.9088556547328062E-2</v>
      </c>
      <c r="L1397" s="8">
        <f t="shared" si="211"/>
        <v>7.9854414292550899E-2</v>
      </c>
      <c r="M1397" s="8">
        <f t="shared" si="206"/>
        <v>7.932313867788382E-2</v>
      </c>
      <c r="P1397">
        <v>1395</v>
      </c>
      <c r="Q1397" s="8">
        <f t="shared" si="212"/>
        <v>7.7630368036663205E-2</v>
      </c>
      <c r="R1397" s="8">
        <f t="shared" si="212"/>
        <v>7.608855654732806E-2</v>
      </c>
      <c r="S1397" s="8">
        <f t="shared" si="212"/>
        <v>7.6854414292550896E-2</v>
      </c>
      <c r="T1397" s="8">
        <f t="shared" si="207"/>
        <v>7.6323138677883817E-2</v>
      </c>
      <c r="W1397">
        <v>1395</v>
      </c>
      <c r="X1397" s="4">
        <f t="shared" si="205"/>
        <v>7.8799421101475003E-2</v>
      </c>
      <c r="Y1397" s="4">
        <f t="shared" si="214"/>
        <v>7.8005534141920754E-2</v>
      </c>
      <c r="Z1397" s="4">
        <f t="shared" si="215"/>
        <v>7.7462323439493816E-2</v>
      </c>
    </row>
    <row r="1398" spans="1:26" x14ac:dyDescent="0.25">
      <c r="A1398" s="16">
        <f t="shared" si="213"/>
        <v>44931</v>
      </c>
      <c r="B1398">
        <f>+'[2]Ejercicio 1'!E1615</f>
        <v>1396</v>
      </c>
      <c r="C1398" s="5">
        <v>7.9130095178003956E-2</v>
      </c>
      <c r="D1398" s="4">
        <f t="shared" si="208"/>
        <v>7.7588294184425366E-2</v>
      </c>
      <c r="E1398" s="6">
        <f t="shared" si="209"/>
        <v>7.8354146733231142E-2</v>
      </c>
      <c r="F1398" s="7">
        <f t="shared" si="210"/>
        <v>7.7822874726922731E-2</v>
      </c>
      <c r="I1398" s="10">
        <v>1396</v>
      </c>
      <c r="J1398" s="8">
        <f t="shared" si="211"/>
        <v>8.0630095178003958E-2</v>
      </c>
      <c r="K1398" s="8">
        <f t="shared" si="211"/>
        <v>7.9088294184425367E-2</v>
      </c>
      <c r="L1398" s="8">
        <f t="shared" si="211"/>
        <v>7.9854146733231143E-2</v>
      </c>
      <c r="M1398" s="8">
        <f t="shared" si="206"/>
        <v>7.9322874726922732E-2</v>
      </c>
      <c r="P1398">
        <v>1396</v>
      </c>
      <c r="Q1398" s="8">
        <f t="shared" si="212"/>
        <v>7.7630095178003955E-2</v>
      </c>
      <c r="R1398" s="8">
        <f t="shared" si="212"/>
        <v>7.6088294184425365E-2</v>
      </c>
      <c r="S1398" s="8">
        <f t="shared" si="212"/>
        <v>7.6854146733231141E-2</v>
      </c>
      <c r="T1398" s="8">
        <f t="shared" si="207"/>
        <v>7.6322874726922729E-2</v>
      </c>
      <c r="W1398">
        <v>1396</v>
      </c>
      <c r="X1398" s="4">
        <f t="shared" si="205"/>
        <v>7.8798875431368098E-2</v>
      </c>
      <c r="Y1398" s="4">
        <f t="shared" si="214"/>
        <v>7.8004999024912466E-2</v>
      </c>
      <c r="Z1398" s="4">
        <f t="shared" si="215"/>
        <v>7.7461795504854949E-2</v>
      </c>
    </row>
    <row r="1399" spans="1:26" x14ac:dyDescent="0.25">
      <c r="A1399" s="16">
        <f t="shared" si="213"/>
        <v>44932</v>
      </c>
      <c r="B1399">
        <f>+'[2]Ejercicio 1'!E1616</f>
        <v>1397</v>
      </c>
      <c r="C1399" s="5">
        <v>7.9129822319344692E-2</v>
      </c>
      <c r="D1399" s="4">
        <f t="shared" si="208"/>
        <v>7.7588031821487727E-2</v>
      </c>
      <c r="E1399" s="6">
        <f t="shared" si="209"/>
        <v>7.8353879173892943E-2</v>
      </c>
      <c r="F1399" s="7">
        <f t="shared" si="210"/>
        <v>7.7822610775935955E-2</v>
      </c>
      <c r="I1399" s="10">
        <v>1397</v>
      </c>
      <c r="J1399" s="8">
        <f t="shared" si="211"/>
        <v>8.0629822319344693E-2</v>
      </c>
      <c r="K1399" s="8">
        <f t="shared" si="211"/>
        <v>7.9088031821487728E-2</v>
      </c>
      <c r="L1399" s="8">
        <f t="shared" si="211"/>
        <v>7.9853879173892944E-2</v>
      </c>
      <c r="M1399" s="8">
        <f t="shared" si="206"/>
        <v>7.9322610775935956E-2</v>
      </c>
      <c r="P1399">
        <v>1397</v>
      </c>
      <c r="Q1399" s="8">
        <f t="shared" si="212"/>
        <v>7.7629822319344691E-2</v>
      </c>
      <c r="R1399" s="8">
        <f t="shared" si="212"/>
        <v>7.6088031821487725E-2</v>
      </c>
      <c r="S1399" s="8">
        <f t="shared" si="212"/>
        <v>7.6853879173892942E-2</v>
      </c>
      <c r="T1399" s="8">
        <f t="shared" si="207"/>
        <v>7.6322610775935953E-2</v>
      </c>
      <c r="W1399">
        <v>1397</v>
      </c>
      <c r="X1399" s="4">
        <f t="shared" si="205"/>
        <v>7.8798329761294139E-2</v>
      </c>
      <c r="Y1399" s="4">
        <f t="shared" si="214"/>
        <v>7.8004463907844435E-2</v>
      </c>
      <c r="Z1399" s="4">
        <f t="shared" si="215"/>
        <v>7.7461267570278894E-2</v>
      </c>
    </row>
    <row r="1400" spans="1:26" x14ac:dyDescent="0.25">
      <c r="A1400" s="16">
        <f t="shared" si="213"/>
        <v>44933</v>
      </c>
      <c r="B1400">
        <f>+'[2]Ejercicio 1'!E1617</f>
        <v>1398</v>
      </c>
      <c r="C1400" s="5">
        <v>7.9129549460685442E-2</v>
      </c>
      <c r="D1400" s="4">
        <f t="shared" si="208"/>
        <v>7.7587769458515587E-2</v>
      </c>
      <c r="E1400" s="6">
        <f t="shared" si="209"/>
        <v>7.8353611614537175E-2</v>
      </c>
      <c r="F1400" s="7">
        <f t="shared" si="210"/>
        <v>7.782234682491776E-2</v>
      </c>
      <c r="I1400" s="10">
        <v>1398</v>
      </c>
      <c r="J1400" s="8">
        <f t="shared" si="211"/>
        <v>8.0629549460685443E-2</v>
      </c>
      <c r="K1400" s="8">
        <f t="shared" si="211"/>
        <v>7.9087769458515589E-2</v>
      </c>
      <c r="L1400" s="8">
        <f t="shared" si="211"/>
        <v>7.9853611614537176E-2</v>
      </c>
      <c r="M1400" s="8">
        <f t="shared" si="206"/>
        <v>7.9322346824917761E-2</v>
      </c>
      <c r="P1400">
        <v>1398</v>
      </c>
      <c r="Q1400" s="8">
        <f t="shared" si="212"/>
        <v>7.762954946068544E-2</v>
      </c>
      <c r="R1400" s="8">
        <f t="shared" si="212"/>
        <v>7.6087769458515586E-2</v>
      </c>
      <c r="S1400" s="8">
        <f t="shared" si="212"/>
        <v>7.6853611614537173E-2</v>
      </c>
      <c r="T1400" s="8">
        <f t="shared" si="207"/>
        <v>7.6322346824917758E-2</v>
      </c>
      <c r="W1400">
        <v>1398</v>
      </c>
      <c r="X1400" s="4">
        <f t="shared" si="205"/>
        <v>7.8797784091259718E-2</v>
      </c>
      <c r="Y1400" s="4">
        <f t="shared" si="214"/>
        <v>7.8003928790751825E-2</v>
      </c>
      <c r="Z1400" s="4">
        <f t="shared" si="215"/>
        <v>7.7460739635474452E-2</v>
      </c>
    </row>
    <row r="1401" spans="1:26" x14ac:dyDescent="0.25">
      <c r="A1401" s="16">
        <f t="shared" si="213"/>
        <v>44934</v>
      </c>
      <c r="B1401">
        <f>+'[2]Ejercicio 1'!E1618</f>
        <v>1399</v>
      </c>
      <c r="C1401" s="5">
        <v>7.9129276602026177E-2</v>
      </c>
      <c r="D1401" s="4">
        <f t="shared" si="208"/>
        <v>7.7587507095508504E-2</v>
      </c>
      <c r="E1401" s="6">
        <f t="shared" si="209"/>
        <v>7.8353344055163837E-2</v>
      </c>
      <c r="F1401" s="7">
        <f t="shared" si="210"/>
        <v>7.7822082873868173E-2</v>
      </c>
      <c r="I1401" s="10">
        <v>1399</v>
      </c>
      <c r="J1401" s="8">
        <f t="shared" si="211"/>
        <v>8.0629276602026179E-2</v>
      </c>
      <c r="K1401" s="8">
        <f t="shared" si="211"/>
        <v>7.9087507095508505E-2</v>
      </c>
      <c r="L1401" s="8">
        <f t="shared" si="211"/>
        <v>7.9853344055163838E-2</v>
      </c>
      <c r="M1401" s="8">
        <f t="shared" si="206"/>
        <v>7.9322082873868174E-2</v>
      </c>
      <c r="P1401">
        <v>1399</v>
      </c>
      <c r="Q1401" s="8">
        <f t="shared" si="212"/>
        <v>7.7629276602026176E-2</v>
      </c>
      <c r="R1401" s="8">
        <f t="shared" si="212"/>
        <v>7.6087507095508503E-2</v>
      </c>
      <c r="S1401" s="8">
        <f t="shared" si="212"/>
        <v>7.6853344055163836E-2</v>
      </c>
      <c r="T1401" s="8">
        <f t="shared" si="207"/>
        <v>7.6322082873868172E-2</v>
      </c>
      <c r="W1401">
        <v>1399</v>
      </c>
      <c r="X1401" s="4">
        <f t="shared" si="205"/>
        <v>7.8797238421264362E-2</v>
      </c>
      <c r="Y1401" s="4">
        <f t="shared" si="214"/>
        <v>7.8003393673624952E-2</v>
      </c>
      <c r="Z1401" s="4">
        <f t="shared" si="215"/>
        <v>7.7460211700584355E-2</v>
      </c>
    </row>
    <row r="1402" spans="1:26" x14ac:dyDescent="0.25">
      <c r="A1402" s="16">
        <f t="shared" si="213"/>
        <v>44935</v>
      </c>
      <c r="B1402">
        <f>+'[2]Ejercicio 1'!E1619</f>
        <v>1400</v>
      </c>
      <c r="C1402" s="5">
        <v>7.9129003743366927E-2</v>
      </c>
      <c r="D1402" s="4">
        <f t="shared" si="208"/>
        <v>7.7587244732466698E-2</v>
      </c>
      <c r="E1402" s="6">
        <f t="shared" si="209"/>
        <v>7.8353076495772056E-2</v>
      </c>
      <c r="F1402" s="7">
        <f t="shared" si="210"/>
        <v>7.782181892279004E-2</v>
      </c>
      <c r="I1402" s="10">
        <v>1400</v>
      </c>
      <c r="J1402" s="8">
        <f t="shared" si="211"/>
        <v>8.0629003743366928E-2</v>
      </c>
      <c r="K1402" s="8">
        <f t="shared" si="211"/>
        <v>7.9087244732466699E-2</v>
      </c>
      <c r="L1402" s="8">
        <f t="shared" si="211"/>
        <v>7.9853076495772057E-2</v>
      </c>
      <c r="M1402" s="8">
        <f t="shared" si="206"/>
        <v>7.9321818922790041E-2</v>
      </c>
      <c r="P1402">
        <v>1400</v>
      </c>
      <c r="Q1402" s="8">
        <f t="shared" si="212"/>
        <v>7.7629003743366926E-2</v>
      </c>
      <c r="R1402" s="8">
        <f t="shared" si="212"/>
        <v>7.6087244732466697E-2</v>
      </c>
      <c r="S1402" s="8">
        <f t="shared" si="212"/>
        <v>7.6853076495772055E-2</v>
      </c>
      <c r="T1402" s="8">
        <f t="shared" si="207"/>
        <v>7.6321818922790038E-2</v>
      </c>
      <c r="W1402">
        <v>1400</v>
      </c>
      <c r="X1402" s="4">
        <f t="shared" ref="X1402:X1465" si="216">Tasa_Fwd(C1220,B1220,C1402,B1402,182)</f>
        <v>7.8796692751301967E-2</v>
      </c>
      <c r="Y1402" s="4">
        <f t="shared" si="214"/>
        <v>7.8002858556448881E-2</v>
      </c>
      <c r="Z1402" s="4">
        <f t="shared" si="215"/>
        <v>7.7459683765617182E-2</v>
      </c>
    </row>
    <row r="1403" spans="1:26" x14ac:dyDescent="0.25">
      <c r="A1403" s="16">
        <f t="shared" si="213"/>
        <v>44936</v>
      </c>
      <c r="B1403">
        <f>+'[2]Ejercicio 1'!E1620</f>
        <v>1401</v>
      </c>
      <c r="C1403" s="5">
        <v>7.9128730884707663E-2</v>
      </c>
      <c r="D1403" s="4">
        <f t="shared" si="208"/>
        <v>7.7586982369390156E-2</v>
      </c>
      <c r="E1403" s="6">
        <f t="shared" si="209"/>
        <v>7.835280893636358E-2</v>
      </c>
      <c r="F1403" s="7">
        <f t="shared" si="210"/>
        <v>7.7821554971683346E-2</v>
      </c>
      <c r="I1403" s="10">
        <v>1401</v>
      </c>
      <c r="J1403" s="8">
        <f t="shared" si="211"/>
        <v>8.0628730884707664E-2</v>
      </c>
      <c r="K1403" s="8">
        <f t="shared" si="211"/>
        <v>7.9086982369390157E-2</v>
      </c>
      <c r="L1403" s="8">
        <f t="shared" si="211"/>
        <v>7.9852808936363581E-2</v>
      </c>
      <c r="M1403" s="8">
        <f t="shared" si="206"/>
        <v>7.9321554971683347E-2</v>
      </c>
      <c r="P1403">
        <v>1401</v>
      </c>
      <c r="Q1403" s="8">
        <f t="shared" si="212"/>
        <v>7.7628730884707661E-2</v>
      </c>
      <c r="R1403" s="8">
        <f t="shared" si="212"/>
        <v>7.6086982369390155E-2</v>
      </c>
      <c r="S1403" s="8">
        <f t="shared" si="212"/>
        <v>7.6852808936363579E-2</v>
      </c>
      <c r="T1403" s="8">
        <f t="shared" si="207"/>
        <v>7.6321554971683345E-2</v>
      </c>
      <c r="W1403">
        <v>1401</v>
      </c>
      <c r="X1403" s="4">
        <f t="shared" si="216"/>
        <v>7.8796147081376014E-2</v>
      </c>
      <c r="Y1403" s="4">
        <f t="shared" si="214"/>
        <v>7.8002323439263166E-2</v>
      </c>
      <c r="Z1403" s="4">
        <f t="shared" si="215"/>
        <v>7.7459155830704257E-2</v>
      </c>
    </row>
    <row r="1404" spans="1:26" x14ac:dyDescent="0.25">
      <c r="A1404" s="16">
        <f t="shared" si="213"/>
        <v>44937</v>
      </c>
      <c r="B1404">
        <f>+'[2]Ejercicio 1'!E1621</f>
        <v>1402</v>
      </c>
      <c r="C1404" s="5">
        <v>7.9128458026048412E-2</v>
      </c>
      <c r="D1404" s="4">
        <f t="shared" si="208"/>
        <v>7.7586720006278892E-2</v>
      </c>
      <c r="E1404" s="6">
        <f t="shared" si="209"/>
        <v>7.835254137693666E-2</v>
      </c>
      <c r="F1404" s="7">
        <f t="shared" si="210"/>
        <v>7.782129102054812E-2</v>
      </c>
      <c r="I1404" s="10">
        <v>1402</v>
      </c>
      <c r="J1404" s="8">
        <f t="shared" si="211"/>
        <v>8.0628458026048413E-2</v>
      </c>
      <c r="K1404" s="8">
        <f t="shared" si="211"/>
        <v>7.9086720006278893E-2</v>
      </c>
      <c r="L1404" s="8">
        <f t="shared" si="211"/>
        <v>7.9852541376936662E-2</v>
      </c>
      <c r="M1404" s="8">
        <f t="shared" si="206"/>
        <v>7.9321291020548121E-2</v>
      </c>
      <c r="P1404">
        <v>1402</v>
      </c>
      <c r="Q1404" s="8">
        <f t="shared" si="212"/>
        <v>7.7628458026048411E-2</v>
      </c>
      <c r="R1404" s="8">
        <f t="shared" si="212"/>
        <v>7.6086720006278891E-2</v>
      </c>
      <c r="S1404" s="8">
        <f t="shared" si="212"/>
        <v>7.6852541376936659E-2</v>
      </c>
      <c r="T1404" s="8">
        <f t="shared" si="207"/>
        <v>7.6321291020548118E-2</v>
      </c>
      <c r="W1404">
        <v>1402</v>
      </c>
      <c r="X1404" s="4">
        <f t="shared" si="216"/>
        <v>7.8795601411486088E-2</v>
      </c>
      <c r="Y1404" s="4">
        <f t="shared" si="214"/>
        <v>7.8001788322016818E-2</v>
      </c>
      <c r="Z1404" s="4">
        <f t="shared" si="215"/>
        <v>7.7458627895708537E-2</v>
      </c>
    </row>
    <row r="1405" spans="1:26" x14ac:dyDescent="0.25">
      <c r="A1405" s="16">
        <f t="shared" si="213"/>
        <v>44938</v>
      </c>
      <c r="B1405">
        <f>+'[2]Ejercicio 1'!E1622</f>
        <v>1403</v>
      </c>
      <c r="C1405" s="5">
        <v>7.9128185167389162E-2</v>
      </c>
      <c r="D1405" s="4">
        <f t="shared" si="208"/>
        <v>7.7586457643132295E-2</v>
      </c>
      <c r="E1405" s="6">
        <f t="shared" si="209"/>
        <v>7.8352273817492171E-2</v>
      </c>
      <c r="F1405" s="7">
        <f t="shared" si="210"/>
        <v>7.7821027069378629E-2</v>
      </c>
      <c r="I1405" s="10">
        <v>1403</v>
      </c>
      <c r="J1405" s="8">
        <f t="shared" si="211"/>
        <v>8.0628185167389163E-2</v>
      </c>
      <c r="K1405" s="8">
        <f t="shared" si="211"/>
        <v>7.9086457643132296E-2</v>
      </c>
      <c r="L1405" s="8">
        <f t="shared" si="211"/>
        <v>7.9852273817492173E-2</v>
      </c>
      <c r="M1405" s="8">
        <f t="shared" si="206"/>
        <v>7.932102706937863E-2</v>
      </c>
      <c r="P1405">
        <v>1403</v>
      </c>
      <c r="Q1405" s="8">
        <f t="shared" si="212"/>
        <v>7.762818516738916E-2</v>
      </c>
      <c r="R1405" s="8">
        <f t="shared" si="212"/>
        <v>7.6086457643132294E-2</v>
      </c>
      <c r="S1405" s="8">
        <f t="shared" si="212"/>
        <v>7.685227381749217E-2</v>
      </c>
      <c r="T1405" s="8">
        <f t="shared" si="207"/>
        <v>7.6321027069378627E-2</v>
      </c>
      <c r="W1405">
        <v>1403</v>
      </c>
      <c r="X1405" s="4">
        <f t="shared" si="216"/>
        <v>7.8795055741629094E-2</v>
      </c>
      <c r="Y1405" s="4">
        <f t="shared" si="214"/>
        <v>7.800125320474853E-2</v>
      </c>
      <c r="Z1405" s="4">
        <f t="shared" si="215"/>
        <v>7.7458099960487289E-2</v>
      </c>
    </row>
    <row r="1406" spans="1:26" x14ac:dyDescent="0.25">
      <c r="A1406" s="16">
        <f t="shared" si="213"/>
        <v>44939</v>
      </c>
      <c r="B1406">
        <f>+'[2]Ejercicio 1'!E1623</f>
        <v>1404</v>
      </c>
      <c r="C1406" s="5">
        <v>7.9127912308729897E-2</v>
      </c>
      <c r="D1406" s="4">
        <f t="shared" si="208"/>
        <v>7.7586195279951156E-2</v>
      </c>
      <c r="E1406" s="6">
        <f t="shared" si="209"/>
        <v>7.8352006258030113E-2</v>
      </c>
      <c r="F1406" s="7">
        <f t="shared" si="210"/>
        <v>7.7820763118183436E-2</v>
      </c>
      <c r="I1406" s="10">
        <v>1404</v>
      </c>
      <c r="J1406" s="8">
        <f t="shared" si="211"/>
        <v>8.0627912308729899E-2</v>
      </c>
      <c r="K1406" s="8">
        <f t="shared" si="211"/>
        <v>7.9086195279951157E-2</v>
      </c>
      <c r="L1406" s="8">
        <f t="shared" si="211"/>
        <v>7.9852006258030114E-2</v>
      </c>
      <c r="M1406" s="8">
        <f t="shared" si="206"/>
        <v>7.9320763118183438E-2</v>
      </c>
      <c r="P1406">
        <v>1404</v>
      </c>
      <c r="Q1406" s="8">
        <f t="shared" si="212"/>
        <v>7.7627912308729896E-2</v>
      </c>
      <c r="R1406" s="8">
        <f t="shared" si="212"/>
        <v>7.6086195279951155E-2</v>
      </c>
      <c r="S1406" s="8">
        <f t="shared" si="212"/>
        <v>7.6852006258030112E-2</v>
      </c>
      <c r="T1406" s="8">
        <f t="shared" si="207"/>
        <v>7.6320763118183435E-2</v>
      </c>
      <c r="W1406">
        <v>1404</v>
      </c>
      <c r="X1406" s="4">
        <f t="shared" si="216"/>
        <v>7.8794510071812068E-2</v>
      </c>
      <c r="Y1406" s="4">
        <f t="shared" si="214"/>
        <v>7.8000718087443327E-2</v>
      </c>
      <c r="Z1406" s="4">
        <f t="shared" si="215"/>
        <v>7.7457572025183233E-2</v>
      </c>
    </row>
    <row r="1407" spans="1:26" x14ac:dyDescent="0.25">
      <c r="A1407" s="16">
        <f t="shared" si="213"/>
        <v>44940</v>
      </c>
      <c r="B1407">
        <f>+'[2]Ejercicio 1'!E1624</f>
        <v>1405</v>
      </c>
      <c r="C1407" s="5">
        <v>7.9127639450070647E-2</v>
      </c>
      <c r="D1407" s="4">
        <f t="shared" si="208"/>
        <v>7.7585932916735517E-2</v>
      </c>
      <c r="E1407" s="6">
        <f t="shared" si="209"/>
        <v>7.8351738698549597E-2</v>
      </c>
      <c r="F1407" s="7">
        <f t="shared" si="210"/>
        <v>7.7820499166956852E-2</v>
      </c>
      <c r="I1407" s="10">
        <v>1405</v>
      </c>
      <c r="J1407" s="8">
        <f t="shared" si="211"/>
        <v>8.0627639450070648E-2</v>
      </c>
      <c r="K1407" s="8">
        <f t="shared" si="211"/>
        <v>7.9085932916735519E-2</v>
      </c>
      <c r="L1407" s="8">
        <f t="shared" si="211"/>
        <v>7.9851738698549599E-2</v>
      </c>
      <c r="M1407" s="8">
        <f t="shared" si="206"/>
        <v>7.9320499166956854E-2</v>
      </c>
      <c r="P1407">
        <v>1405</v>
      </c>
      <c r="Q1407" s="8">
        <f t="shared" si="212"/>
        <v>7.7627639450070646E-2</v>
      </c>
      <c r="R1407" s="8">
        <f t="shared" si="212"/>
        <v>7.6085932916735516E-2</v>
      </c>
      <c r="S1407" s="8">
        <f t="shared" si="212"/>
        <v>7.6851738698549596E-2</v>
      </c>
      <c r="T1407" s="8">
        <f t="shared" si="207"/>
        <v>7.6320499166956851E-2</v>
      </c>
      <c r="W1407">
        <v>1405</v>
      </c>
      <c r="X1407" s="4">
        <f t="shared" si="216"/>
        <v>7.8793964402033692E-2</v>
      </c>
      <c r="Y1407" s="4">
        <f t="shared" si="214"/>
        <v>7.8000182970089829E-2</v>
      </c>
      <c r="Z1407" s="4">
        <f t="shared" si="215"/>
        <v>7.7457044089936297E-2</v>
      </c>
    </row>
    <row r="1408" spans="1:26" x14ac:dyDescent="0.25">
      <c r="A1408" s="16">
        <f t="shared" si="213"/>
        <v>44941</v>
      </c>
      <c r="B1408">
        <f>+'[2]Ejercicio 1'!E1625</f>
        <v>1406</v>
      </c>
      <c r="C1408" s="5">
        <v>7.9127366591411383E-2</v>
      </c>
      <c r="D1408" s="4">
        <f t="shared" si="208"/>
        <v>7.7585670553484934E-2</v>
      </c>
      <c r="E1408" s="6">
        <f t="shared" si="209"/>
        <v>7.83514711390524E-2</v>
      </c>
      <c r="F1408" s="7">
        <f t="shared" si="210"/>
        <v>7.7820235215701708E-2</v>
      </c>
      <c r="I1408" s="10">
        <v>1406</v>
      </c>
      <c r="J1408" s="8">
        <f t="shared" si="211"/>
        <v>8.0627366591411384E-2</v>
      </c>
      <c r="K1408" s="8">
        <f t="shared" si="211"/>
        <v>7.9085670553484935E-2</v>
      </c>
      <c r="L1408" s="8">
        <f t="shared" si="211"/>
        <v>7.9851471139052402E-2</v>
      </c>
      <c r="M1408" s="8">
        <f t="shared" si="206"/>
        <v>7.9320235215701709E-2</v>
      </c>
      <c r="P1408">
        <v>1406</v>
      </c>
      <c r="Q1408" s="8">
        <f t="shared" si="212"/>
        <v>7.7627366591411381E-2</v>
      </c>
      <c r="R1408" s="8">
        <f t="shared" si="212"/>
        <v>7.6085670553484933E-2</v>
      </c>
      <c r="S1408" s="8">
        <f t="shared" si="212"/>
        <v>7.6851471139052399E-2</v>
      </c>
      <c r="T1408" s="8">
        <f t="shared" si="207"/>
        <v>7.6320235215701707E-2</v>
      </c>
      <c r="W1408">
        <v>1406</v>
      </c>
      <c r="X1408" s="4">
        <f t="shared" si="216"/>
        <v>7.8793418732288706E-2</v>
      </c>
      <c r="Y1408" s="4">
        <f t="shared" si="214"/>
        <v>7.7999647852715237E-2</v>
      </c>
      <c r="Z1408" s="4">
        <f t="shared" si="215"/>
        <v>7.7456516154463806E-2</v>
      </c>
    </row>
    <row r="1409" spans="1:26" x14ac:dyDescent="0.25">
      <c r="A1409" s="16">
        <f t="shared" si="213"/>
        <v>44942</v>
      </c>
      <c r="B1409">
        <f>+'[2]Ejercicio 1'!E1626</f>
        <v>1407</v>
      </c>
      <c r="C1409" s="5">
        <v>7.9127093732752132E-2</v>
      </c>
      <c r="D1409" s="4">
        <f t="shared" si="208"/>
        <v>7.758540819019942E-2</v>
      </c>
      <c r="E1409" s="6">
        <f t="shared" si="209"/>
        <v>7.835120357953676E-2</v>
      </c>
      <c r="F1409" s="7">
        <f t="shared" si="210"/>
        <v>7.7819971264418017E-2</v>
      </c>
      <c r="I1409" s="10">
        <v>1407</v>
      </c>
      <c r="J1409" s="8">
        <f t="shared" si="211"/>
        <v>8.0627093732752134E-2</v>
      </c>
      <c r="K1409" s="8">
        <f t="shared" si="211"/>
        <v>7.9085408190199422E-2</v>
      </c>
      <c r="L1409" s="8">
        <f t="shared" si="211"/>
        <v>7.9851203579536761E-2</v>
      </c>
      <c r="M1409" s="8">
        <f t="shared" si="206"/>
        <v>7.9319971264418018E-2</v>
      </c>
      <c r="P1409">
        <v>1407</v>
      </c>
      <c r="Q1409" s="8">
        <f t="shared" si="212"/>
        <v>7.7627093732752131E-2</v>
      </c>
      <c r="R1409" s="8">
        <f t="shared" si="212"/>
        <v>7.6085408190199419E-2</v>
      </c>
      <c r="S1409" s="8">
        <f t="shared" si="212"/>
        <v>7.6851203579536759E-2</v>
      </c>
      <c r="T1409" s="8">
        <f t="shared" si="207"/>
        <v>7.6319971264418016E-2</v>
      </c>
      <c r="W1409">
        <v>1407</v>
      </c>
      <c r="X1409" s="4">
        <f t="shared" si="216"/>
        <v>7.8792873062579732E-2</v>
      </c>
      <c r="Y1409" s="4">
        <f t="shared" si="214"/>
        <v>7.7999112735303758E-2</v>
      </c>
      <c r="Z1409" s="4">
        <f t="shared" si="215"/>
        <v>7.7455988219051281E-2</v>
      </c>
    </row>
    <row r="1410" spans="1:26" x14ac:dyDescent="0.25">
      <c r="A1410" s="16">
        <f t="shared" si="213"/>
        <v>44943</v>
      </c>
      <c r="B1410">
        <f>+'[2]Ejercicio 1'!E1627</f>
        <v>1408</v>
      </c>
      <c r="C1410" s="5">
        <v>7.9126820874092868E-2</v>
      </c>
      <c r="D1410" s="4">
        <f t="shared" si="208"/>
        <v>7.7585145826879393E-2</v>
      </c>
      <c r="E1410" s="6">
        <f t="shared" si="209"/>
        <v>7.835093602000355E-2</v>
      </c>
      <c r="F1410" s="7">
        <f t="shared" si="210"/>
        <v>7.7819707313102934E-2</v>
      </c>
      <c r="I1410" s="10">
        <v>1408</v>
      </c>
      <c r="J1410" s="8">
        <f t="shared" si="211"/>
        <v>8.0626820874092869E-2</v>
      </c>
      <c r="K1410" s="8">
        <f t="shared" si="211"/>
        <v>7.9085145826879394E-2</v>
      </c>
      <c r="L1410" s="8">
        <f t="shared" si="211"/>
        <v>7.9850936020003552E-2</v>
      </c>
      <c r="M1410" s="8">
        <f t="shared" si="211"/>
        <v>7.9319707313102936E-2</v>
      </c>
      <c r="P1410">
        <v>1408</v>
      </c>
      <c r="Q1410" s="8">
        <f t="shared" si="212"/>
        <v>7.7626820874092867E-2</v>
      </c>
      <c r="R1410" s="8">
        <f t="shared" si="212"/>
        <v>7.6085145826879391E-2</v>
      </c>
      <c r="S1410" s="8">
        <f t="shared" si="212"/>
        <v>7.6850936020003549E-2</v>
      </c>
      <c r="T1410" s="8">
        <f t="shared" si="212"/>
        <v>7.6319707313102933E-2</v>
      </c>
      <c r="W1410">
        <v>1408</v>
      </c>
      <c r="X1410" s="4">
        <f t="shared" si="216"/>
        <v>7.8792327392907646E-2</v>
      </c>
      <c r="Y1410" s="4">
        <f t="shared" si="214"/>
        <v>7.799857761784397E-2</v>
      </c>
      <c r="Z1410" s="4">
        <f t="shared" si="215"/>
        <v>7.7455460283416072E-2</v>
      </c>
    </row>
    <row r="1411" spans="1:26" x14ac:dyDescent="0.25">
      <c r="A1411" s="16">
        <f t="shared" si="213"/>
        <v>44944</v>
      </c>
      <c r="B1411">
        <f>+'[2]Ejercicio 1'!E1628</f>
        <v>1409</v>
      </c>
      <c r="C1411" s="5">
        <v>7.9126548015433618E-2</v>
      </c>
      <c r="D1411" s="4">
        <f t="shared" ref="D1411:D1474" si="217">+LN((1+C1411*182/360)^(360/182))</f>
        <v>7.7584883463524018E-2</v>
      </c>
      <c r="E1411" s="6">
        <f t="shared" ref="E1411:E1474" si="218">Equivalencia_Tasas(C1411,182,91)</f>
        <v>7.8350668460452771E-2</v>
      </c>
      <c r="F1411" s="7">
        <f t="shared" ref="F1411:F1474" si="219">Equivalencia_Tasas(C1411,182,28)</f>
        <v>7.7819443361759291E-2</v>
      </c>
      <c r="I1411" s="10">
        <v>1409</v>
      </c>
      <c r="J1411" s="8">
        <f t="shared" ref="J1411:M1474" si="220">C1411+$O$1</f>
        <v>8.0626548015433619E-2</v>
      </c>
      <c r="K1411" s="8">
        <f t="shared" si="220"/>
        <v>7.9084883463524019E-2</v>
      </c>
      <c r="L1411" s="8">
        <f t="shared" si="220"/>
        <v>7.9850668460452773E-2</v>
      </c>
      <c r="M1411" s="8">
        <f t="shared" si="220"/>
        <v>7.9319443361759293E-2</v>
      </c>
      <c r="P1411">
        <v>1409</v>
      </c>
      <c r="Q1411" s="8">
        <f t="shared" ref="Q1411:T1474" si="221">C1411-$O$1</f>
        <v>7.7626548015433616E-2</v>
      </c>
      <c r="R1411" s="8">
        <f t="shared" si="221"/>
        <v>7.6084883463524017E-2</v>
      </c>
      <c r="S1411" s="8">
        <f t="shared" si="221"/>
        <v>7.685066846045277E-2</v>
      </c>
      <c r="T1411" s="8">
        <f t="shared" si="221"/>
        <v>7.631944336175929E-2</v>
      </c>
      <c r="W1411">
        <v>1409</v>
      </c>
      <c r="X1411" s="4">
        <f t="shared" si="216"/>
        <v>7.8791781723267618E-2</v>
      </c>
      <c r="Y1411" s="4">
        <f t="shared" si="214"/>
        <v>7.7998042500362214E-2</v>
      </c>
      <c r="Z1411" s="4">
        <f t="shared" si="215"/>
        <v>7.7454932347835112E-2</v>
      </c>
    </row>
    <row r="1412" spans="1:26" x14ac:dyDescent="0.25">
      <c r="A1412" s="16">
        <f t="shared" si="213"/>
        <v>44945</v>
      </c>
      <c r="B1412">
        <f>+'[2]Ejercicio 1'!E1629</f>
        <v>1410</v>
      </c>
      <c r="C1412" s="5">
        <v>7.9126275156774353E-2</v>
      </c>
      <c r="D1412" s="4">
        <f t="shared" si="217"/>
        <v>7.7584621100134116E-2</v>
      </c>
      <c r="E1412" s="6">
        <f t="shared" si="218"/>
        <v>7.8350400900884423E-2</v>
      </c>
      <c r="F1412" s="7">
        <f t="shared" si="219"/>
        <v>7.7819179410384257E-2</v>
      </c>
      <c r="I1412" s="10">
        <v>1410</v>
      </c>
      <c r="J1412" s="8">
        <f t="shared" si="220"/>
        <v>8.0626275156774355E-2</v>
      </c>
      <c r="K1412" s="8">
        <f t="shared" si="220"/>
        <v>7.9084621100134117E-2</v>
      </c>
      <c r="L1412" s="8">
        <f t="shared" si="220"/>
        <v>7.9850400900884425E-2</v>
      </c>
      <c r="M1412" s="8">
        <f t="shared" si="220"/>
        <v>7.9319179410384258E-2</v>
      </c>
      <c r="P1412">
        <v>1410</v>
      </c>
      <c r="Q1412" s="8">
        <f t="shared" si="221"/>
        <v>7.7626275156774352E-2</v>
      </c>
      <c r="R1412" s="8">
        <f t="shared" si="221"/>
        <v>7.6084621100134114E-2</v>
      </c>
      <c r="S1412" s="8">
        <f t="shared" si="221"/>
        <v>7.6850400900884422E-2</v>
      </c>
      <c r="T1412" s="8">
        <f t="shared" si="221"/>
        <v>7.6319179410384255E-2</v>
      </c>
      <c r="W1412">
        <v>1410</v>
      </c>
      <c r="X1412" s="4">
        <f t="shared" si="216"/>
        <v>7.8791236053667571E-2</v>
      </c>
      <c r="Y1412" s="4">
        <f t="shared" si="214"/>
        <v>7.7997507382857614E-2</v>
      </c>
      <c r="Z1412" s="4">
        <f t="shared" si="215"/>
        <v>7.7454404412031455E-2</v>
      </c>
    </row>
    <row r="1413" spans="1:26" x14ac:dyDescent="0.25">
      <c r="A1413" s="16">
        <f t="shared" ref="A1413:A1476" si="222">+A1412+1</f>
        <v>44946</v>
      </c>
      <c r="B1413">
        <f>+'[2]Ejercicio 1'!E1630</f>
        <v>1411</v>
      </c>
      <c r="C1413" s="5">
        <v>7.9126002298115103E-2</v>
      </c>
      <c r="D1413" s="4">
        <f t="shared" si="217"/>
        <v>7.7584358736709699E-2</v>
      </c>
      <c r="E1413" s="6">
        <f t="shared" si="218"/>
        <v>7.8350133341297631E-2</v>
      </c>
      <c r="F1413" s="7">
        <f t="shared" si="219"/>
        <v>7.7818915458980661E-2</v>
      </c>
      <c r="I1413" s="10">
        <v>1411</v>
      </c>
      <c r="J1413" s="8">
        <f t="shared" si="220"/>
        <v>8.0626002298115104E-2</v>
      </c>
      <c r="K1413" s="8">
        <f t="shared" si="220"/>
        <v>7.9084358736709701E-2</v>
      </c>
      <c r="L1413" s="8">
        <f t="shared" si="220"/>
        <v>7.9850133341297633E-2</v>
      </c>
      <c r="M1413" s="8">
        <f t="shared" si="220"/>
        <v>7.9318915458980663E-2</v>
      </c>
      <c r="P1413">
        <v>1411</v>
      </c>
      <c r="Q1413" s="8">
        <f t="shared" si="221"/>
        <v>7.7626002298115102E-2</v>
      </c>
      <c r="R1413" s="8">
        <f t="shared" si="221"/>
        <v>7.6084358736709698E-2</v>
      </c>
      <c r="S1413" s="8">
        <f t="shared" si="221"/>
        <v>7.685013334129763E-2</v>
      </c>
      <c r="T1413" s="8">
        <f t="shared" si="221"/>
        <v>7.631891545898066E-2</v>
      </c>
      <c r="W1413">
        <v>1411</v>
      </c>
      <c r="X1413" s="4">
        <f t="shared" si="216"/>
        <v>7.879069038410616E-2</v>
      </c>
      <c r="Y1413" s="4">
        <f t="shared" si="214"/>
        <v>7.7996972265291536E-2</v>
      </c>
      <c r="Z1413" s="4">
        <f t="shared" si="215"/>
        <v>7.745387647628206E-2</v>
      </c>
    </row>
    <row r="1414" spans="1:26" x14ac:dyDescent="0.25">
      <c r="A1414" s="16">
        <f t="shared" si="222"/>
        <v>44947</v>
      </c>
      <c r="B1414">
        <f>+'[2]Ejercicio 1'!E1631</f>
        <v>1412</v>
      </c>
      <c r="C1414" s="5">
        <v>7.9125729439455839E-2</v>
      </c>
      <c r="D1414" s="4">
        <f t="shared" si="217"/>
        <v>7.7584096373250144E-2</v>
      </c>
      <c r="E1414" s="6">
        <f t="shared" si="218"/>
        <v>7.834986578169327E-2</v>
      </c>
      <c r="F1414" s="7">
        <f t="shared" si="219"/>
        <v>7.781865150754852E-2</v>
      </c>
      <c r="I1414" s="10">
        <v>1412</v>
      </c>
      <c r="J1414" s="8">
        <f t="shared" si="220"/>
        <v>8.062572943945584E-2</v>
      </c>
      <c r="K1414" s="8">
        <f t="shared" si="220"/>
        <v>7.9084096373250146E-2</v>
      </c>
      <c r="L1414" s="8">
        <f t="shared" si="220"/>
        <v>7.9849865781693272E-2</v>
      </c>
      <c r="M1414" s="8">
        <f t="shared" si="220"/>
        <v>7.9318651507548521E-2</v>
      </c>
      <c r="P1414">
        <v>1412</v>
      </c>
      <c r="Q1414" s="8">
        <f t="shared" si="221"/>
        <v>7.7625729439455837E-2</v>
      </c>
      <c r="R1414" s="8">
        <f t="shared" si="221"/>
        <v>7.6084096373250143E-2</v>
      </c>
      <c r="S1414" s="8">
        <f t="shared" si="221"/>
        <v>7.6849865781693269E-2</v>
      </c>
      <c r="T1414" s="8">
        <f t="shared" si="221"/>
        <v>7.6318651507548518E-2</v>
      </c>
      <c r="W1414">
        <v>1412</v>
      </c>
      <c r="X1414" s="4">
        <f t="shared" si="216"/>
        <v>7.8790144714578569E-2</v>
      </c>
      <c r="Y1414" s="4">
        <f t="shared" si="214"/>
        <v>7.7996437147702616E-2</v>
      </c>
      <c r="Z1414" s="4">
        <f t="shared" si="215"/>
        <v>7.7453348540309983E-2</v>
      </c>
    </row>
    <row r="1415" spans="1:26" x14ac:dyDescent="0.25">
      <c r="A1415" s="16">
        <f t="shared" si="222"/>
        <v>44948</v>
      </c>
      <c r="B1415">
        <f>+'[2]Ejercicio 1'!E1632</f>
        <v>1413</v>
      </c>
      <c r="C1415" s="5">
        <v>7.9125456580796588E-2</v>
      </c>
      <c r="D1415" s="4">
        <f t="shared" si="217"/>
        <v>7.7583834009756061E-2</v>
      </c>
      <c r="E1415" s="6">
        <f t="shared" si="218"/>
        <v>7.834959822207134E-2</v>
      </c>
      <c r="F1415" s="7">
        <f t="shared" si="219"/>
        <v>7.7818387556084972E-2</v>
      </c>
      <c r="I1415" s="10">
        <v>1413</v>
      </c>
      <c r="J1415" s="8">
        <f t="shared" si="220"/>
        <v>8.062545658079659E-2</v>
      </c>
      <c r="K1415" s="8">
        <f t="shared" si="220"/>
        <v>7.9083834009756063E-2</v>
      </c>
      <c r="L1415" s="8">
        <f t="shared" si="220"/>
        <v>7.9849598222071341E-2</v>
      </c>
      <c r="M1415" s="8">
        <f t="shared" si="220"/>
        <v>7.9318387556084974E-2</v>
      </c>
      <c r="P1415">
        <v>1413</v>
      </c>
      <c r="Q1415" s="8">
        <f t="shared" si="221"/>
        <v>7.7625456580796587E-2</v>
      </c>
      <c r="R1415" s="8">
        <f t="shared" si="221"/>
        <v>7.608383400975606E-2</v>
      </c>
      <c r="S1415" s="8">
        <f t="shared" si="221"/>
        <v>7.6849598222071339E-2</v>
      </c>
      <c r="T1415" s="8">
        <f t="shared" si="221"/>
        <v>7.6318387556084971E-2</v>
      </c>
      <c r="W1415">
        <v>1413</v>
      </c>
      <c r="X1415" s="4">
        <f t="shared" si="216"/>
        <v>7.8789599045087005E-2</v>
      </c>
      <c r="Y1415" s="4">
        <f t="shared" si="214"/>
        <v>7.7995902030066261E-2</v>
      </c>
      <c r="Z1415" s="4">
        <f t="shared" si="215"/>
        <v>7.7452820604397843E-2</v>
      </c>
    </row>
    <row r="1416" spans="1:26" x14ac:dyDescent="0.25">
      <c r="A1416" s="16">
        <f t="shared" si="222"/>
        <v>44949</v>
      </c>
      <c r="B1416">
        <f>+'[2]Ejercicio 1'!E1633</f>
        <v>1414</v>
      </c>
      <c r="C1416" s="5">
        <v>7.9125183722137338E-2</v>
      </c>
      <c r="D1416" s="4">
        <f t="shared" si="217"/>
        <v>7.7583571646227048E-2</v>
      </c>
      <c r="E1416" s="6">
        <f t="shared" si="218"/>
        <v>7.834933066243184E-2</v>
      </c>
      <c r="F1416" s="7">
        <f t="shared" si="219"/>
        <v>7.7818123604592879E-2</v>
      </c>
      <c r="I1416" s="10">
        <v>1414</v>
      </c>
      <c r="J1416" s="8">
        <f t="shared" si="220"/>
        <v>8.0625183722137339E-2</v>
      </c>
      <c r="K1416" s="8">
        <f t="shared" si="220"/>
        <v>7.9083571646227049E-2</v>
      </c>
      <c r="L1416" s="8">
        <f t="shared" si="220"/>
        <v>7.9849330662431842E-2</v>
      </c>
      <c r="M1416" s="8">
        <f t="shared" si="220"/>
        <v>7.931812360459288E-2</v>
      </c>
      <c r="P1416">
        <v>1414</v>
      </c>
      <c r="Q1416" s="8">
        <f t="shared" si="221"/>
        <v>7.7625183722137336E-2</v>
      </c>
      <c r="R1416" s="8">
        <f t="shared" si="221"/>
        <v>7.6083571646227047E-2</v>
      </c>
      <c r="S1416" s="8">
        <f t="shared" si="221"/>
        <v>7.6849330662431839E-2</v>
      </c>
      <c r="T1416" s="8">
        <f t="shared" si="221"/>
        <v>7.6318123604592877E-2</v>
      </c>
      <c r="W1416">
        <v>1414</v>
      </c>
      <c r="X1416" s="4">
        <f t="shared" si="216"/>
        <v>7.8789053375631454E-2</v>
      </c>
      <c r="Y1416" s="4">
        <f t="shared" si="214"/>
        <v>7.7995366912406189E-2</v>
      </c>
      <c r="Z1416" s="4">
        <f t="shared" si="215"/>
        <v>7.745229266825733E-2</v>
      </c>
    </row>
    <row r="1417" spans="1:26" x14ac:dyDescent="0.25">
      <c r="A1417" s="16">
        <f t="shared" si="222"/>
        <v>44950</v>
      </c>
      <c r="B1417">
        <f>+'[2]Ejercicio 1'!E1634</f>
        <v>1415</v>
      </c>
      <c r="C1417" s="5">
        <v>7.9124910863478073E-2</v>
      </c>
      <c r="D1417" s="4">
        <f t="shared" si="217"/>
        <v>7.758330928266291E-2</v>
      </c>
      <c r="E1417" s="6">
        <f t="shared" si="218"/>
        <v>7.8349063102774771E-2</v>
      </c>
      <c r="F1417" s="7">
        <f t="shared" si="219"/>
        <v>7.7817859653069393E-2</v>
      </c>
      <c r="I1417" s="10">
        <v>1415</v>
      </c>
      <c r="J1417" s="8">
        <f t="shared" si="220"/>
        <v>8.0624910863478075E-2</v>
      </c>
      <c r="K1417" s="8">
        <f t="shared" si="220"/>
        <v>7.9083309282662911E-2</v>
      </c>
      <c r="L1417" s="8">
        <f t="shared" si="220"/>
        <v>7.9849063102774773E-2</v>
      </c>
      <c r="M1417" s="8">
        <f t="shared" si="220"/>
        <v>7.9317859653069395E-2</v>
      </c>
      <c r="P1417">
        <v>1415</v>
      </c>
      <c r="Q1417" s="8">
        <f t="shared" si="221"/>
        <v>7.7624910863478072E-2</v>
      </c>
      <c r="R1417" s="8">
        <f t="shared" si="221"/>
        <v>7.6083309282662909E-2</v>
      </c>
      <c r="S1417" s="8">
        <f t="shared" si="221"/>
        <v>7.684906310277477E-2</v>
      </c>
      <c r="T1417" s="8">
        <f t="shared" si="221"/>
        <v>7.6317859653069392E-2</v>
      </c>
      <c r="W1417">
        <v>1415</v>
      </c>
      <c r="X1417" s="4">
        <f t="shared" si="216"/>
        <v>7.8788507706208835E-2</v>
      </c>
      <c r="Y1417" s="4">
        <f t="shared" si="214"/>
        <v>7.7994831794712727E-2</v>
      </c>
      <c r="Z1417" s="4">
        <f t="shared" si="215"/>
        <v>7.7451764732034023E-2</v>
      </c>
    </row>
    <row r="1418" spans="1:26" x14ac:dyDescent="0.25">
      <c r="A1418" s="16">
        <f t="shared" si="222"/>
        <v>44951</v>
      </c>
      <c r="B1418">
        <f>+'[2]Ejercicio 1'!E1635</f>
        <v>1416</v>
      </c>
      <c r="C1418" s="5">
        <v>7.9124638004818823E-2</v>
      </c>
      <c r="D1418" s="4">
        <f t="shared" si="217"/>
        <v>7.7583046919064438E-2</v>
      </c>
      <c r="E1418" s="6">
        <f t="shared" si="218"/>
        <v>7.8348795543099259E-2</v>
      </c>
      <c r="F1418" s="7">
        <f t="shared" si="219"/>
        <v>7.7817595701520206E-2</v>
      </c>
      <c r="I1418" s="10">
        <v>1416</v>
      </c>
      <c r="J1418" s="8">
        <f t="shared" si="220"/>
        <v>8.0624638004818824E-2</v>
      </c>
      <c r="K1418" s="8">
        <f t="shared" si="220"/>
        <v>7.908304691906444E-2</v>
      </c>
      <c r="L1418" s="8">
        <f t="shared" si="220"/>
        <v>7.984879554309926E-2</v>
      </c>
      <c r="M1418" s="8">
        <f t="shared" si="220"/>
        <v>7.9317595701520208E-2</v>
      </c>
      <c r="P1418">
        <v>1416</v>
      </c>
      <c r="Q1418" s="8">
        <f t="shared" si="221"/>
        <v>7.7624638004818822E-2</v>
      </c>
      <c r="R1418" s="8">
        <f t="shared" si="221"/>
        <v>7.6083046919064437E-2</v>
      </c>
      <c r="S1418" s="8">
        <f t="shared" si="221"/>
        <v>7.6848795543099258E-2</v>
      </c>
      <c r="T1418" s="8">
        <f t="shared" si="221"/>
        <v>7.6317595701520205E-2</v>
      </c>
      <c r="W1418">
        <v>1416</v>
      </c>
      <c r="X1418" s="4">
        <f t="shared" si="216"/>
        <v>7.8787962036825754E-2</v>
      </c>
      <c r="Y1418" s="4">
        <f t="shared" si="214"/>
        <v>7.7994296676981503E-2</v>
      </c>
      <c r="Z1418" s="4">
        <f t="shared" si="215"/>
        <v>7.7451236795870668E-2</v>
      </c>
    </row>
    <row r="1419" spans="1:26" x14ac:dyDescent="0.25">
      <c r="A1419" s="16">
        <f t="shared" si="222"/>
        <v>44952</v>
      </c>
      <c r="B1419">
        <f>+'[2]Ejercicio 1'!E1636</f>
        <v>1417</v>
      </c>
      <c r="C1419" s="5">
        <v>7.9124365146159559E-2</v>
      </c>
      <c r="D1419" s="4">
        <f t="shared" si="217"/>
        <v>7.758278455543105E-2</v>
      </c>
      <c r="E1419" s="6">
        <f t="shared" si="218"/>
        <v>7.8348527983406177E-2</v>
      </c>
      <c r="F1419" s="7">
        <f t="shared" si="219"/>
        <v>7.7817331749936755E-2</v>
      </c>
      <c r="I1419" s="10">
        <v>1417</v>
      </c>
      <c r="J1419" s="8">
        <f t="shared" si="220"/>
        <v>8.062436514615956E-2</v>
      </c>
      <c r="K1419" s="8">
        <f t="shared" si="220"/>
        <v>7.9082784555431052E-2</v>
      </c>
      <c r="L1419" s="8">
        <f t="shared" si="220"/>
        <v>7.9848527983406178E-2</v>
      </c>
      <c r="M1419" s="8">
        <f t="shared" si="220"/>
        <v>7.9317331749936756E-2</v>
      </c>
      <c r="P1419">
        <v>1417</v>
      </c>
      <c r="Q1419" s="8">
        <f t="shared" si="221"/>
        <v>7.7624365146159557E-2</v>
      </c>
      <c r="R1419" s="8">
        <f t="shared" si="221"/>
        <v>7.6082784555431049E-2</v>
      </c>
      <c r="S1419" s="8">
        <f t="shared" si="221"/>
        <v>7.6848527983406176E-2</v>
      </c>
      <c r="T1419" s="8">
        <f t="shared" si="221"/>
        <v>7.6317331749936754E-2</v>
      </c>
      <c r="W1419">
        <v>1417</v>
      </c>
      <c r="X1419" s="4">
        <f t="shared" si="216"/>
        <v>7.8787416367482196E-2</v>
      </c>
      <c r="Y1419" s="4">
        <f t="shared" si="214"/>
        <v>7.7993761559201971E-2</v>
      </c>
      <c r="Z1419" s="4">
        <f t="shared" si="215"/>
        <v>7.7450708859478912E-2</v>
      </c>
    </row>
    <row r="1420" spans="1:26" x14ac:dyDescent="0.25">
      <c r="A1420" s="16">
        <f t="shared" si="222"/>
        <v>44953</v>
      </c>
      <c r="B1420">
        <f>+'[2]Ejercicio 1'!E1637</f>
        <v>1418</v>
      </c>
      <c r="C1420" s="5">
        <v>7.9124092287500308E-2</v>
      </c>
      <c r="D1420" s="4">
        <f t="shared" si="217"/>
        <v>7.7582522191762718E-2</v>
      </c>
      <c r="E1420" s="6">
        <f t="shared" si="218"/>
        <v>7.8348260423695526E-2</v>
      </c>
      <c r="F1420" s="7">
        <f t="shared" si="219"/>
        <v>7.7817067798327616E-2</v>
      </c>
      <c r="I1420" s="10">
        <v>1418</v>
      </c>
      <c r="J1420" s="8">
        <f t="shared" si="220"/>
        <v>8.062409228750031E-2</v>
      </c>
      <c r="K1420" s="8">
        <f t="shared" si="220"/>
        <v>7.9082522191762719E-2</v>
      </c>
      <c r="L1420" s="8">
        <f t="shared" si="220"/>
        <v>7.9848260423695527E-2</v>
      </c>
      <c r="M1420" s="8">
        <f t="shared" si="220"/>
        <v>7.9317067798327617E-2</v>
      </c>
      <c r="P1420">
        <v>1418</v>
      </c>
      <c r="Q1420" s="8">
        <f t="shared" si="221"/>
        <v>7.7624092287500307E-2</v>
      </c>
      <c r="R1420" s="8">
        <f t="shared" si="221"/>
        <v>7.6082522191762716E-2</v>
      </c>
      <c r="S1420" s="8">
        <f t="shared" si="221"/>
        <v>7.6848260423695525E-2</v>
      </c>
      <c r="T1420" s="8">
        <f t="shared" si="221"/>
        <v>7.6317067798327615E-2</v>
      </c>
      <c r="W1420">
        <v>1418</v>
      </c>
      <c r="X1420" s="4">
        <f t="shared" si="216"/>
        <v>7.8786870698171585E-2</v>
      </c>
      <c r="Y1420" s="4">
        <f t="shared" si="214"/>
        <v>7.7993226441401345E-2</v>
      </c>
      <c r="Z1420" s="4">
        <f t="shared" si="215"/>
        <v>7.745018092314998E-2</v>
      </c>
    </row>
    <row r="1421" spans="1:26" x14ac:dyDescent="0.25">
      <c r="A1421" s="16">
        <f t="shared" si="222"/>
        <v>44954</v>
      </c>
      <c r="B1421">
        <f>+'[2]Ejercicio 1'!E1638</f>
        <v>1419</v>
      </c>
      <c r="C1421" s="5">
        <v>7.9123819428841044E-2</v>
      </c>
      <c r="D1421" s="4">
        <f t="shared" si="217"/>
        <v>7.7582259828059871E-2</v>
      </c>
      <c r="E1421" s="6">
        <f t="shared" si="218"/>
        <v>7.8347992863967306E-2</v>
      </c>
      <c r="F1421" s="7">
        <f t="shared" si="219"/>
        <v>7.7816803846687072E-2</v>
      </c>
      <c r="I1421" s="10">
        <v>1419</v>
      </c>
      <c r="J1421" s="8">
        <f t="shared" si="220"/>
        <v>8.0623819428841045E-2</v>
      </c>
      <c r="K1421" s="8">
        <f t="shared" si="220"/>
        <v>7.9082259828059873E-2</v>
      </c>
      <c r="L1421" s="8">
        <f t="shared" si="220"/>
        <v>7.9847992863967307E-2</v>
      </c>
      <c r="M1421" s="8">
        <f t="shared" si="220"/>
        <v>7.9316803846687073E-2</v>
      </c>
      <c r="P1421">
        <v>1419</v>
      </c>
      <c r="Q1421" s="8">
        <f t="shared" si="221"/>
        <v>7.7623819428841043E-2</v>
      </c>
      <c r="R1421" s="8">
        <f t="shared" si="221"/>
        <v>7.608225982805987E-2</v>
      </c>
      <c r="S1421" s="8">
        <f t="shared" si="221"/>
        <v>7.6847992863967304E-2</v>
      </c>
      <c r="T1421" s="8">
        <f t="shared" si="221"/>
        <v>7.631680384668707E-2</v>
      </c>
      <c r="W1421">
        <v>1419</v>
      </c>
      <c r="X1421" s="4">
        <f t="shared" si="216"/>
        <v>7.8786325028897417E-2</v>
      </c>
      <c r="Y1421" s="4">
        <f t="shared" si="214"/>
        <v>7.7992691323563831E-2</v>
      </c>
      <c r="Z1421" s="4">
        <f t="shared" si="215"/>
        <v>7.7449652986735396E-2</v>
      </c>
    </row>
    <row r="1422" spans="1:26" x14ac:dyDescent="0.25">
      <c r="A1422" s="16">
        <f t="shared" si="222"/>
        <v>44955</v>
      </c>
      <c r="B1422">
        <f>+'[2]Ejercicio 1'!E1639</f>
        <v>1420</v>
      </c>
      <c r="C1422" s="5">
        <v>7.9123546570181794E-2</v>
      </c>
      <c r="D1422" s="4">
        <f t="shared" si="217"/>
        <v>7.7581997464322081E-2</v>
      </c>
      <c r="E1422" s="6">
        <f t="shared" si="218"/>
        <v>7.8347725304221516E-2</v>
      </c>
      <c r="F1422" s="7">
        <f t="shared" si="219"/>
        <v>7.7816539895015122E-2</v>
      </c>
      <c r="I1422" s="10">
        <v>1420</v>
      </c>
      <c r="J1422" s="8">
        <f t="shared" si="220"/>
        <v>8.0623546570181795E-2</v>
      </c>
      <c r="K1422" s="8">
        <f t="shared" si="220"/>
        <v>7.9081997464322082E-2</v>
      </c>
      <c r="L1422" s="8">
        <f t="shared" si="220"/>
        <v>7.9847725304221517E-2</v>
      </c>
      <c r="M1422" s="8">
        <f t="shared" si="220"/>
        <v>7.9316539895015123E-2</v>
      </c>
      <c r="P1422">
        <v>1420</v>
      </c>
      <c r="Q1422" s="8">
        <f t="shared" si="221"/>
        <v>7.7623546570181792E-2</v>
      </c>
      <c r="R1422" s="8">
        <f t="shared" si="221"/>
        <v>7.6081997464322079E-2</v>
      </c>
      <c r="S1422" s="8">
        <f t="shared" si="221"/>
        <v>7.6847725304221515E-2</v>
      </c>
      <c r="T1422" s="8">
        <f t="shared" si="221"/>
        <v>7.631653989501512E-2</v>
      </c>
      <c r="W1422">
        <v>1420</v>
      </c>
      <c r="X1422" s="4">
        <f t="shared" si="216"/>
        <v>7.8785779359658831E-2</v>
      </c>
      <c r="Y1422" s="4">
        <f t="shared" si="214"/>
        <v>7.7992156205692054E-2</v>
      </c>
      <c r="Z1422" s="4">
        <f t="shared" si="215"/>
        <v>7.7449125050092424E-2</v>
      </c>
    </row>
    <row r="1423" spans="1:26" x14ac:dyDescent="0.25">
      <c r="A1423" s="16">
        <f t="shared" si="222"/>
        <v>44956</v>
      </c>
      <c r="B1423">
        <f>+'[2]Ejercicio 1'!E1640</f>
        <v>1421</v>
      </c>
      <c r="C1423" s="5">
        <v>7.9123273711522529E-2</v>
      </c>
      <c r="D1423" s="4">
        <f t="shared" si="217"/>
        <v>7.7581735100549165E-2</v>
      </c>
      <c r="E1423" s="6">
        <f t="shared" si="218"/>
        <v>7.8347457744457283E-2</v>
      </c>
      <c r="F1423" s="7">
        <f t="shared" si="219"/>
        <v>7.7816275943317484E-2</v>
      </c>
      <c r="I1423" s="10">
        <v>1421</v>
      </c>
      <c r="J1423" s="8">
        <f t="shared" si="220"/>
        <v>8.0623273711522531E-2</v>
      </c>
      <c r="K1423" s="8">
        <f t="shared" si="220"/>
        <v>7.9081735100549166E-2</v>
      </c>
      <c r="L1423" s="8">
        <f t="shared" si="220"/>
        <v>7.9847457744457284E-2</v>
      </c>
      <c r="M1423" s="8">
        <f t="shared" si="220"/>
        <v>7.9316275943317485E-2</v>
      </c>
      <c r="P1423">
        <v>1421</v>
      </c>
      <c r="Q1423" s="8">
        <f t="shared" si="221"/>
        <v>7.7623273711522528E-2</v>
      </c>
      <c r="R1423" s="8">
        <f t="shared" si="221"/>
        <v>7.6081735100549164E-2</v>
      </c>
      <c r="S1423" s="8">
        <f t="shared" si="221"/>
        <v>7.6847457744457282E-2</v>
      </c>
      <c r="T1423" s="8">
        <f t="shared" si="221"/>
        <v>7.6316275943317483E-2</v>
      </c>
      <c r="W1423">
        <v>1421</v>
      </c>
      <c r="X1423" s="4">
        <f t="shared" si="216"/>
        <v>7.8785233690453635E-2</v>
      </c>
      <c r="Y1423" s="4">
        <f t="shared" si="214"/>
        <v>7.7991621087771093E-2</v>
      </c>
      <c r="Z1423" s="4">
        <f t="shared" si="215"/>
        <v>7.7448597113515108E-2</v>
      </c>
    </row>
    <row r="1424" spans="1:26" x14ac:dyDescent="0.25">
      <c r="A1424" s="16">
        <f t="shared" si="222"/>
        <v>44957</v>
      </c>
      <c r="B1424">
        <f>+'[2]Ejercicio 1'!E1641</f>
        <v>1422</v>
      </c>
      <c r="C1424" s="5">
        <v>7.9123000852863279E-2</v>
      </c>
      <c r="D1424" s="4">
        <f t="shared" si="217"/>
        <v>7.7581472736741722E-2</v>
      </c>
      <c r="E1424" s="6">
        <f t="shared" si="218"/>
        <v>7.834719018467548E-2</v>
      </c>
      <c r="F1424" s="7">
        <f t="shared" si="219"/>
        <v>7.7816011991585582E-2</v>
      </c>
      <c r="I1424" s="10">
        <v>1422</v>
      </c>
      <c r="J1424" s="8">
        <f t="shared" si="220"/>
        <v>8.062300085286328E-2</v>
      </c>
      <c r="K1424" s="8">
        <f t="shared" si="220"/>
        <v>7.9081472736741723E-2</v>
      </c>
      <c r="L1424" s="8">
        <f t="shared" si="220"/>
        <v>7.9847190184675482E-2</v>
      </c>
      <c r="M1424" s="8">
        <f t="shared" si="220"/>
        <v>7.9316011991585583E-2</v>
      </c>
      <c r="P1424">
        <v>1422</v>
      </c>
      <c r="Q1424" s="8">
        <f t="shared" si="221"/>
        <v>7.7623000852863278E-2</v>
      </c>
      <c r="R1424" s="8">
        <f t="shared" si="221"/>
        <v>7.608147273674172E-2</v>
      </c>
      <c r="S1424" s="8">
        <f t="shared" si="221"/>
        <v>7.6847190184675479E-2</v>
      </c>
      <c r="T1424" s="8">
        <f t="shared" si="221"/>
        <v>7.6316011991585581E-2</v>
      </c>
      <c r="W1424">
        <v>1422</v>
      </c>
      <c r="X1424" s="4">
        <f t="shared" si="216"/>
        <v>7.8784688021287949E-2</v>
      </c>
      <c r="Y1424" s="4">
        <f t="shared" si="214"/>
        <v>7.799108596982729E-2</v>
      </c>
      <c r="Z1424" s="4">
        <f t="shared" si="215"/>
        <v>7.7448069176563814E-2</v>
      </c>
    </row>
    <row r="1425" spans="1:26" x14ac:dyDescent="0.25">
      <c r="A1425" s="16">
        <f t="shared" si="222"/>
        <v>44958</v>
      </c>
      <c r="B1425">
        <f>+'[2]Ejercicio 1'!E1642</f>
        <v>1423</v>
      </c>
      <c r="C1425" s="5">
        <v>7.9122727994204015E-2</v>
      </c>
      <c r="D1425" s="4">
        <f t="shared" si="217"/>
        <v>7.7581210372899556E-2</v>
      </c>
      <c r="E1425" s="6">
        <f t="shared" si="218"/>
        <v>7.8346922624876109E-2</v>
      </c>
      <c r="F1425" s="7">
        <f t="shared" si="219"/>
        <v>7.7815748039827978E-2</v>
      </c>
      <c r="I1425" s="10">
        <v>1423</v>
      </c>
      <c r="J1425" s="8">
        <f t="shared" si="220"/>
        <v>8.0622727994204016E-2</v>
      </c>
      <c r="K1425" s="8">
        <f t="shared" si="220"/>
        <v>7.9081210372899557E-2</v>
      </c>
      <c r="L1425" s="8">
        <f t="shared" si="220"/>
        <v>7.984692262487611E-2</v>
      </c>
      <c r="M1425" s="8">
        <f t="shared" si="220"/>
        <v>7.931574803982798E-2</v>
      </c>
      <c r="P1425">
        <v>1423</v>
      </c>
      <c r="Q1425" s="8">
        <f t="shared" si="221"/>
        <v>7.7622727994204013E-2</v>
      </c>
      <c r="R1425" s="8">
        <f t="shared" si="221"/>
        <v>7.6081210372899555E-2</v>
      </c>
      <c r="S1425" s="8">
        <f t="shared" si="221"/>
        <v>7.6846922624876107E-2</v>
      </c>
      <c r="T1425" s="8">
        <f t="shared" si="221"/>
        <v>7.6315748039827977E-2</v>
      </c>
      <c r="W1425">
        <v>1423</v>
      </c>
      <c r="X1425" s="4">
        <f t="shared" si="216"/>
        <v>7.8784142352161371E-2</v>
      </c>
      <c r="Y1425" s="4">
        <f t="shared" si="214"/>
        <v>7.7990550851848361E-2</v>
      </c>
      <c r="Z1425" s="4">
        <f t="shared" si="215"/>
        <v>7.7447541239815204E-2</v>
      </c>
    </row>
    <row r="1426" spans="1:26" x14ac:dyDescent="0.25">
      <c r="A1426" s="16">
        <f t="shared" si="222"/>
        <v>44959</v>
      </c>
      <c r="B1426">
        <f>+'[2]Ejercicio 1'!E1643</f>
        <v>1424</v>
      </c>
      <c r="C1426" s="5">
        <v>7.9122455135544764E-2</v>
      </c>
      <c r="D1426" s="4">
        <f t="shared" si="217"/>
        <v>7.7580948009022668E-2</v>
      </c>
      <c r="E1426" s="6">
        <f t="shared" si="218"/>
        <v>7.8346655065059168E-2</v>
      </c>
      <c r="F1426" s="7">
        <f t="shared" si="219"/>
        <v>7.7815484088038983E-2</v>
      </c>
      <c r="I1426" s="10">
        <v>1424</v>
      </c>
      <c r="J1426" s="8">
        <f t="shared" si="220"/>
        <v>8.0622455135544766E-2</v>
      </c>
      <c r="K1426" s="8">
        <f t="shared" si="220"/>
        <v>7.908094800902267E-2</v>
      </c>
      <c r="L1426" s="8">
        <f t="shared" si="220"/>
        <v>7.9846655065059169E-2</v>
      </c>
      <c r="M1426" s="8">
        <f t="shared" si="220"/>
        <v>7.9315484088038984E-2</v>
      </c>
      <c r="P1426">
        <v>1424</v>
      </c>
      <c r="Q1426" s="8">
        <f t="shared" si="221"/>
        <v>7.7622455135544763E-2</v>
      </c>
      <c r="R1426" s="8">
        <f t="shared" si="221"/>
        <v>7.6080948009022667E-2</v>
      </c>
      <c r="S1426" s="8">
        <f t="shared" si="221"/>
        <v>7.6846655065059166E-2</v>
      </c>
      <c r="T1426" s="8">
        <f t="shared" si="221"/>
        <v>7.6315484088038982E-2</v>
      </c>
      <c r="W1426">
        <v>1424</v>
      </c>
      <c r="X1426" s="4">
        <f t="shared" si="216"/>
        <v>7.8783596683067725E-2</v>
      </c>
      <c r="Y1426" s="4">
        <f t="shared" si="214"/>
        <v>7.7990015733834281E-2</v>
      </c>
      <c r="Z1426" s="4">
        <f t="shared" si="215"/>
        <v>7.7447013302983814E-2</v>
      </c>
    </row>
    <row r="1427" spans="1:26" x14ac:dyDescent="0.25">
      <c r="A1427" s="16">
        <f t="shared" si="222"/>
        <v>44960</v>
      </c>
      <c r="B1427">
        <f>+'[2]Ejercicio 1'!E1644</f>
        <v>1425</v>
      </c>
      <c r="C1427" s="5">
        <v>7.9122182276885514E-2</v>
      </c>
      <c r="D1427" s="4">
        <f t="shared" si="217"/>
        <v>7.7580685645110836E-2</v>
      </c>
      <c r="E1427" s="6">
        <f t="shared" si="218"/>
        <v>7.8346387505224671E-2</v>
      </c>
      <c r="F1427" s="7">
        <f t="shared" si="219"/>
        <v>7.7815220136221441E-2</v>
      </c>
      <c r="I1427" s="10">
        <v>1425</v>
      </c>
      <c r="J1427" s="8">
        <f t="shared" si="220"/>
        <v>8.0622182276885515E-2</v>
      </c>
      <c r="K1427" s="8">
        <f t="shared" si="220"/>
        <v>7.9080685645110838E-2</v>
      </c>
      <c r="L1427" s="8">
        <f t="shared" si="220"/>
        <v>7.9846387505224672E-2</v>
      </c>
      <c r="M1427" s="8">
        <f t="shared" si="220"/>
        <v>7.9315220136221443E-2</v>
      </c>
      <c r="P1427">
        <v>1425</v>
      </c>
      <c r="Q1427" s="8">
        <f t="shared" si="221"/>
        <v>7.7622182276885512E-2</v>
      </c>
      <c r="R1427" s="8">
        <f t="shared" si="221"/>
        <v>7.6080685645110835E-2</v>
      </c>
      <c r="S1427" s="8">
        <f t="shared" si="221"/>
        <v>7.684638750522467E-2</v>
      </c>
      <c r="T1427" s="8">
        <f t="shared" si="221"/>
        <v>7.631522013622144E-2</v>
      </c>
      <c r="W1427">
        <v>1425</v>
      </c>
      <c r="X1427" s="4">
        <f t="shared" si="216"/>
        <v>7.8783051014010522E-2</v>
      </c>
      <c r="Y1427" s="4">
        <f t="shared" si="214"/>
        <v>7.7989480615785062E-2</v>
      </c>
      <c r="Z1427" s="4">
        <f t="shared" si="215"/>
        <v>7.7446485365924023E-2</v>
      </c>
    </row>
    <row r="1428" spans="1:26" x14ac:dyDescent="0.25">
      <c r="A1428" s="16">
        <f t="shared" si="222"/>
        <v>44961</v>
      </c>
      <c r="B1428">
        <f>+'[2]Ejercicio 1'!E1645</f>
        <v>1426</v>
      </c>
      <c r="C1428" s="5">
        <v>7.9121909418226249E-2</v>
      </c>
      <c r="D1428" s="4">
        <f t="shared" si="217"/>
        <v>7.7580423281164282E-2</v>
      </c>
      <c r="E1428" s="6">
        <f t="shared" si="218"/>
        <v>7.8346119945372591E-2</v>
      </c>
      <c r="F1428" s="7">
        <f t="shared" si="219"/>
        <v>7.7814956184372494E-2</v>
      </c>
      <c r="I1428" s="10">
        <v>1426</v>
      </c>
      <c r="J1428" s="8">
        <f t="shared" si="220"/>
        <v>8.0621909418226251E-2</v>
      </c>
      <c r="K1428" s="8">
        <f t="shared" si="220"/>
        <v>7.9080423281164283E-2</v>
      </c>
      <c r="L1428" s="8">
        <f t="shared" si="220"/>
        <v>7.9846119945372593E-2</v>
      </c>
      <c r="M1428" s="8">
        <f t="shared" si="220"/>
        <v>7.9314956184372495E-2</v>
      </c>
      <c r="P1428">
        <v>1426</v>
      </c>
      <c r="Q1428" s="8">
        <f t="shared" si="221"/>
        <v>7.7621909418226248E-2</v>
      </c>
      <c r="R1428" s="8">
        <f t="shared" si="221"/>
        <v>7.6080423281164281E-2</v>
      </c>
      <c r="S1428" s="8">
        <f t="shared" si="221"/>
        <v>7.684611994537259E-2</v>
      </c>
      <c r="T1428" s="8">
        <f t="shared" si="221"/>
        <v>7.6314956184372493E-2</v>
      </c>
      <c r="W1428">
        <v>1426</v>
      </c>
      <c r="X1428" s="4">
        <f t="shared" si="216"/>
        <v>7.8782505344989345E-2</v>
      </c>
      <c r="Y1428" s="4">
        <f t="shared" si="214"/>
        <v>7.7988945497700718E-2</v>
      </c>
      <c r="Z1428" s="4">
        <f t="shared" si="215"/>
        <v>7.7445957428781451E-2</v>
      </c>
    </row>
    <row r="1429" spans="1:26" x14ac:dyDescent="0.25">
      <c r="A1429" s="16">
        <f t="shared" si="222"/>
        <v>44962</v>
      </c>
      <c r="B1429">
        <f>+'[2]Ejercicio 1'!E1646</f>
        <v>1427</v>
      </c>
      <c r="C1429" s="5">
        <v>7.9121636559566999E-2</v>
      </c>
      <c r="D1429" s="4">
        <f t="shared" si="217"/>
        <v>7.7580160917182381E-2</v>
      </c>
      <c r="E1429" s="6">
        <f t="shared" si="218"/>
        <v>7.8345852385501194E-2</v>
      </c>
      <c r="F1429" s="7">
        <f t="shared" si="219"/>
        <v>7.7814692232495E-2</v>
      </c>
      <c r="I1429" s="10">
        <v>1427</v>
      </c>
      <c r="J1429" s="8">
        <f t="shared" si="220"/>
        <v>8.0621636559567E-2</v>
      </c>
      <c r="K1429" s="8">
        <f t="shared" si="220"/>
        <v>7.9080160917182382E-2</v>
      </c>
      <c r="L1429" s="8">
        <f t="shared" si="220"/>
        <v>7.9845852385501195E-2</v>
      </c>
      <c r="M1429" s="8">
        <f t="shared" si="220"/>
        <v>7.9314692232495002E-2</v>
      </c>
      <c r="P1429">
        <v>1427</v>
      </c>
      <c r="Q1429" s="8">
        <f t="shared" si="221"/>
        <v>7.7621636559566998E-2</v>
      </c>
      <c r="R1429" s="8">
        <f t="shared" si="221"/>
        <v>7.6080160917182379E-2</v>
      </c>
      <c r="S1429" s="8">
        <f t="shared" si="221"/>
        <v>7.6845852385501193E-2</v>
      </c>
      <c r="T1429" s="8">
        <f t="shared" si="221"/>
        <v>7.6314692232494999E-2</v>
      </c>
      <c r="W1429">
        <v>1427</v>
      </c>
      <c r="X1429" s="4">
        <f t="shared" si="216"/>
        <v>7.8781959676001115E-2</v>
      </c>
      <c r="Y1429" s="4">
        <f t="shared" si="214"/>
        <v>7.7988410379566303E-2</v>
      </c>
      <c r="Z1429" s="4">
        <f t="shared" si="215"/>
        <v>7.7445429491701689E-2</v>
      </c>
    </row>
    <row r="1430" spans="1:26" x14ac:dyDescent="0.25">
      <c r="A1430" s="16">
        <f t="shared" si="222"/>
        <v>44963</v>
      </c>
      <c r="B1430">
        <f>+'[2]Ejercicio 1'!E1647</f>
        <v>1428</v>
      </c>
      <c r="C1430" s="5">
        <v>7.9121363700907735E-2</v>
      </c>
      <c r="D1430" s="4">
        <f t="shared" si="217"/>
        <v>7.7579898553166368E-2</v>
      </c>
      <c r="E1430" s="6">
        <f t="shared" si="218"/>
        <v>7.8345584825613102E-2</v>
      </c>
      <c r="F1430" s="7">
        <f t="shared" si="219"/>
        <v>7.7814428280588946E-2</v>
      </c>
      <c r="I1430" s="10">
        <v>1428</v>
      </c>
      <c r="J1430" s="8">
        <f t="shared" si="220"/>
        <v>8.0621363700907736E-2</v>
      </c>
      <c r="K1430" s="8">
        <f t="shared" si="220"/>
        <v>7.907989855316637E-2</v>
      </c>
      <c r="L1430" s="8">
        <f t="shared" si="220"/>
        <v>7.9845584825613103E-2</v>
      </c>
      <c r="M1430" s="8">
        <f t="shared" si="220"/>
        <v>7.9314428280588947E-2</v>
      </c>
      <c r="P1430">
        <v>1428</v>
      </c>
      <c r="Q1430" s="8">
        <f t="shared" si="221"/>
        <v>7.7621363700907733E-2</v>
      </c>
      <c r="R1430" s="8">
        <f t="shared" si="221"/>
        <v>7.6079898553166367E-2</v>
      </c>
      <c r="S1430" s="8">
        <f t="shared" si="221"/>
        <v>7.68455848256131E-2</v>
      </c>
      <c r="T1430" s="8">
        <f t="shared" si="221"/>
        <v>7.6314428280588945E-2</v>
      </c>
      <c r="W1430">
        <v>1428</v>
      </c>
      <c r="X1430" s="4">
        <f t="shared" si="216"/>
        <v>7.8781414007052408E-2</v>
      </c>
      <c r="Y1430" s="4">
        <f t="shared" si="214"/>
        <v>7.798787526140992E-2</v>
      </c>
      <c r="Z1430" s="4">
        <f t="shared" si="215"/>
        <v>7.7444901554536275E-2</v>
      </c>
    </row>
    <row r="1431" spans="1:26" x14ac:dyDescent="0.25">
      <c r="A1431" s="16">
        <f t="shared" si="222"/>
        <v>44964</v>
      </c>
      <c r="B1431">
        <f>+'[2]Ejercicio 1'!E1648</f>
        <v>1429</v>
      </c>
      <c r="C1431" s="5">
        <v>7.9121090842248484E-2</v>
      </c>
      <c r="D1431" s="4">
        <f t="shared" si="217"/>
        <v>7.7579636189115231E-2</v>
      </c>
      <c r="E1431" s="6">
        <f t="shared" si="218"/>
        <v>7.834531726570744E-2</v>
      </c>
      <c r="F1431" s="7">
        <f t="shared" si="219"/>
        <v>7.78141643286515E-2</v>
      </c>
      <c r="I1431" s="10">
        <v>1429</v>
      </c>
      <c r="J1431" s="8">
        <f t="shared" si="220"/>
        <v>8.0621090842248486E-2</v>
      </c>
      <c r="K1431" s="8">
        <f t="shared" si="220"/>
        <v>7.9079636189115232E-2</v>
      </c>
      <c r="L1431" s="8">
        <f t="shared" si="220"/>
        <v>7.9845317265707441E-2</v>
      </c>
      <c r="M1431" s="8">
        <f t="shared" si="220"/>
        <v>7.9314164328651501E-2</v>
      </c>
      <c r="P1431">
        <v>1429</v>
      </c>
      <c r="Q1431" s="8">
        <f t="shared" si="221"/>
        <v>7.7621090842248483E-2</v>
      </c>
      <c r="R1431" s="8">
        <f t="shared" si="221"/>
        <v>7.607963618911523E-2</v>
      </c>
      <c r="S1431" s="8">
        <f t="shared" si="221"/>
        <v>7.6845317265707438E-2</v>
      </c>
      <c r="T1431" s="8">
        <f t="shared" si="221"/>
        <v>7.6314164328651499E-2</v>
      </c>
      <c r="W1431">
        <v>1429</v>
      </c>
      <c r="X1431" s="4">
        <f t="shared" si="216"/>
        <v>7.8780868338143226E-2</v>
      </c>
      <c r="Y1431" s="4">
        <f t="shared" si="214"/>
        <v>7.7987340143217523E-2</v>
      </c>
      <c r="Z1431" s="4">
        <f t="shared" si="215"/>
        <v>7.7444373617145332E-2</v>
      </c>
    </row>
    <row r="1432" spans="1:26" x14ac:dyDescent="0.25">
      <c r="A1432" s="16">
        <f t="shared" si="222"/>
        <v>44965</v>
      </c>
      <c r="B1432">
        <f>+'[2]Ejercicio 1'!E1649</f>
        <v>1430</v>
      </c>
      <c r="C1432" s="5">
        <v>7.912081798358922E-2</v>
      </c>
      <c r="D1432" s="4">
        <f t="shared" si="217"/>
        <v>7.7579373825029566E-2</v>
      </c>
      <c r="E1432" s="6">
        <f t="shared" si="218"/>
        <v>7.8345049705784209E-2</v>
      </c>
      <c r="F1432" s="7">
        <f t="shared" si="219"/>
        <v>7.7813900376685494E-2</v>
      </c>
      <c r="I1432" s="10">
        <v>1430</v>
      </c>
      <c r="J1432" s="8">
        <f t="shared" si="220"/>
        <v>8.0620817983589221E-2</v>
      </c>
      <c r="K1432" s="8">
        <f t="shared" si="220"/>
        <v>7.9079373825029567E-2</v>
      </c>
      <c r="L1432" s="8">
        <f t="shared" si="220"/>
        <v>7.984504970578421E-2</v>
      </c>
      <c r="M1432" s="8">
        <f t="shared" si="220"/>
        <v>7.9313900376685495E-2</v>
      </c>
      <c r="P1432">
        <v>1430</v>
      </c>
      <c r="Q1432" s="8">
        <f t="shared" si="221"/>
        <v>7.7620817983589219E-2</v>
      </c>
      <c r="R1432" s="8">
        <f t="shared" si="221"/>
        <v>7.6079373825029564E-2</v>
      </c>
      <c r="S1432" s="8">
        <f t="shared" si="221"/>
        <v>7.6845049705784207E-2</v>
      </c>
      <c r="T1432" s="8">
        <f t="shared" si="221"/>
        <v>7.6313900376685492E-2</v>
      </c>
      <c r="W1432">
        <v>1430</v>
      </c>
      <c r="X1432" s="4">
        <f t="shared" si="216"/>
        <v>7.8780322669266989E-2</v>
      </c>
      <c r="Y1432" s="4">
        <f t="shared" si="214"/>
        <v>7.7986805024991751E-2</v>
      </c>
      <c r="Z1432" s="4">
        <f t="shared" si="215"/>
        <v>7.7443845679668735E-2</v>
      </c>
    </row>
    <row r="1433" spans="1:26" x14ac:dyDescent="0.25">
      <c r="A1433" s="16">
        <f t="shared" si="222"/>
        <v>44966</v>
      </c>
      <c r="B1433">
        <f>+'[2]Ejercicio 1'!E1650</f>
        <v>1431</v>
      </c>
      <c r="C1433" s="5">
        <v>7.912054512492997E-2</v>
      </c>
      <c r="D1433" s="4">
        <f t="shared" si="217"/>
        <v>7.7579111460908956E-2</v>
      </c>
      <c r="E1433" s="6">
        <f t="shared" si="218"/>
        <v>7.8344782145843408E-2</v>
      </c>
      <c r="F1433" s="7">
        <f t="shared" si="219"/>
        <v>7.7813636424688096E-2</v>
      </c>
      <c r="I1433" s="10">
        <v>1431</v>
      </c>
      <c r="J1433" s="8">
        <f t="shared" si="220"/>
        <v>8.0620545124929971E-2</v>
      </c>
      <c r="K1433" s="8">
        <f t="shared" si="220"/>
        <v>7.9079111460908957E-2</v>
      </c>
      <c r="L1433" s="8">
        <f t="shared" si="220"/>
        <v>7.984478214584341E-2</v>
      </c>
      <c r="M1433" s="8">
        <f t="shared" si="220"/>
        <v>7.9313636424688097E-2</v>
      </c>
      <c r="P1433">
        <v>1431</v>
      </c>
      <c r="Q1433" s="8">
        <f t="shared" si="221"/>
        <v>7.7620545124929968E-2</v>
      </c>
      <c r="R1433" s="8">
        <f t="shared" si="221"/>
        <v>7.6079111460908955E-2</v>
      </c>
      <c r="S1433" s="8">
        <f t="shared" si="221"/>
        <v>7.6844782145843407E-2</v>
      </c>
      <c r="T1433" s="8">
        <f t="shared" si="221"/>
        <v>7.6313636424688094E-2</v>
      </c>
      <c r="W1433">
        <v>1431</v>
      </c>
      <c r="X1433" s="4">
        <f t="shared" si="216"/>
        <v>7.8779777000427209E-2</v>
      </c>
      <c r="Y1433" s="4">
        <f t="shared" si="214"/>
        <v>7.7986269906729078E-2</v>
      </c>
      <c r="Z1433" s="4">
        <f t="shared" si="215"/>
        <v>7.7443317742252091E-2</v>
      </c>
    </row>
    <row r="1434" spans="1:26" x14ac:dyDescent="0.25">
      <c r="A1434" s="16">
        <f t="shared" si="222"/>
        <v>44967</v>
      </c>
      <c r="B1434">
        <f>+'[2]Ejercicio 1'!E1651</f>
        <v>1432</v>
      </c>
      <c r="C1434" s="5">
        <v>7.9120272266270705E-2</v>
      </c>
      <c r="D1434" s="4">
        <f t="shared" si="217"/>
        <v>7.7578849096753638E-2</v>
      </c>
      <c r="E1434" s="6">
        <f t="shared" si="218"/>
        <v>7.8344514585884165E-2</v>
      </c>
      <c r="F1434" s="7">
        <f t="shared" si="219"/>
        <v>7.7813372472662151E-2</v>
      </c>
      <c r="I1434" s="10">
        <v>1432</v>
      </c>
      <c r="J1434" s="8">
        <f t="shared" si="220"/>
        <v>8.0620272266270707E-2</v>
      </c>
      <c r="K1434" s="8">
        <f t="shared" si="220"/>
        <v>7.9078849096753639E-2</v>
      </c>
      <c r="L1434" s="8">
        <f t="shared" si="220"/>
        <v>7.9844514585884166E-2</v>
      </c>
      <c r="M1434" s="8">
        <f t="shared" si="220"/>
        <v>7.9313372472662153E-2</v>
      </c>
      <c r="P1434">
        <v>1432</v>
      </c>
      <c r="Q1434" s="8">
        <f t="shared" si="221"/>
        <v>7.7620272266270704E-2</v>
      </c>
      <c r="R1434" s="8">
        <f t="shared" si="221"/>
        <v>7.6078849096753637E-2</v>
      </c>
      <c r="S1434" s="8">
        <f t="shared" si="221"/>
        <v>7.6844514585884163E-2</v>
      </c>
      <c r="T1434" s="8">
        <f t="shared" si="221"/>
        <v>7.631337247266215E-2</v>
      </c>
      <c r="W1434">
        <v>1432</v>
      </c>
      <c r="X1434" s="4">
        <f t="shared" si="216"/>
        <v>7.8779231331623442E-2</v>
      </c>
      <c r="Y1434" s="4">
        <f t="shared" si="214"/>
        <v>7.7985734788418096E-2</v>
      </c>
      <c r="Z1434" s="4">
        <f t="shared" si="215"/>
        <v>7.7442789804609918E-2</v>
      </c>
    </row>
    <row r="1435" spans="1:26" x14ac:dyDescent="0.25">
      <c r="A1435" s="16">
        <f t="shared" si="222"/>
        <v>44968</v>
      </c>
      <c r="B1435">
        <f>+'[2]Ejercicio 1'!E1652</f>
        <v>1433</v>
      </c>
      <c r="C1435" s="5">
        <v>7.9119999407611455E-2</v>
      </c>
      <c r="D1435" s="4">
        <f t="shared" si="217"/>
        <v>7.757858673256296E-2</v>
      </c>
      <c r="E1435" s="6">
        <f t="shared" si="218"/>
        <v>7.8344247025906477E-2</v>
      </c>
      <c r="F1435" s="7">
        <f t="shared" si="219"/>
        <v>7.7813108520607646E-2</v>
      </c>
      <c r="I1435" s="10">
        <v>1433</v>
      </c>
      <c r="J1435" s="8">
        <f t="shared" si="220"/>
        <v>8.0619999407611456E-2</v>
      </c>
      <c r="K1435" s="8">
        <f t="shared" si="220"/>
        <v>7.9078586732562961E-2</v>
      </c>
      <c r="L1435" s="8">
        <f t="shared" si="220"/>
        <v>7.9844247025906478E-2</v>
      </c>
      <c r="M1435" s="8">
        <f t="shared" si="220"/>
        <v>7.9313108520607647E-2</v>
      </c>
      <c r="P1435">
        <v>1433</v>
      </c>
      <c r="Q1435" s="8">
        <f t="shared" si="221"/>
        <v>7.7619999407611454E-2</v>
      </c>
      <c r="R1435" s="8">
        <f t="shared" si="221"/>
        <v>7.6078586732562958E-2</v>
      </c>
      <c r="S1435" s="8">
        <f t="shared" si="221"/>
        <v>7.6844247025906476E-2</v>
      </c>
      <c r="T1435" s="8">
        <f t="shared" si="221"/>
        <v>7.6313108520607645E-2</v>
      </c>
      <c r="W1435">
        <v>1433</v>
      </c>
      <c r="X1435" s="4">
        <f t="shared" si="216"/>
        <v>7.8778685662852177E-2</v>
      </c>
      <c r="Y1435" s="4">
        <f t="shared" si="214"/>
        <v>7.7985199670071101E-2</v>
      </c>
      <c r="Z1435" s="4">
        <f t="shared" si="215"/>
        <v>7.7442261867027698E-2</v>
      </c>
    </row>
    <row r="1436" spans="1:26" x14ac:dyDescent="0.25">
      <c r="A1436" s="16">
        <f t="shared" si="222"/>
        <v>44969</v>
      </c>
      <c r="B1436">
        <f>+'[2]Ejercicio 1'!E1653</f>
        <v>1434</v>
      </c>
      <c r="C1436" s="5">
        <v>7.9119726548952191E-2</v>
      </c>
      <c r="D1436" s="4">
        <f t="shared" si="217"/>
        <v>7.7578324368337975E-2</v>
      </c>
      <c r="E1436" s="6">
        <f t="shared" si="218"/>
        <v>7.8343979465912095E-2</v>
      </c>
      <c r="F1436" s="7">
        <f t="shared" si="219"/>
        <v>7.781284456852175E-2</v>
      </c>
      <c r="I1436" s="10">
        <v>1434</v>
      </c>
      <c r="J1436" s="8">
        <f t="shared" si="220"/>
        <v>8.0619726548952192E-2</v>
      </c>
      <c r="K1436" s="8">
        <f t="shared" si="220"/>
        <v>7.9078324368337977E-2</v>
      </c>
      <c r="L1436" s="8">
        <f t="shared" si="220"/>
        <v>7.9843979465912096E-2</v>
      </c>
      <c r="M1436" s="8">
        <f t="shared" si="220"/>
        <v>7.9312844568521751E-2</v>
      </c>
      <c r="P1436">
        <v>1434</v>
      </c>
      <c r="Q1436" s="8">
        <f t="shared" si="221"/>
        <v>7.7619726548952189E-2</v>
      </c>
      <c r="R1436" s="8">
        <f t="shared" si="221"/>
        <v>7.6078324368337974E-2</v>
      </c>
      <c r="S1436" s="8">
        <f t="shared" si="221"/>
        <v>7.6843979465912093E-2</v>
      </c>
      <c r="T1436" s="8">
        <f t="shared" si="221"/>
        <v>7.6312844568521748E-2</v>
      </c>
      <c r="W1436">
        <v>1434</v>
      </c>
      <c r="X1436" s="4">
        <f t="shared" si="216"/>
        <v>7.8778139994120436E-2</v>
      </c>
      <c r="Y1436" s="4">
        <f t="shared" si="214"/>
        <v>7.7984664551715321E-2</v>
      </c>
      <c r="Z1436" s="4">
        <f t="shared" si="215"/>
        <v>7.7441733929217091E-2</v>
      </c>
    </row>
    <row r="1437" spans="1:26" x14ac:dyDescent="0.25">
      <c r="A1437" s="16">
        <f t="shared" si="222"/>
        <v>44970</v>
      </c>
      <c r="B1437">
        <f>+'[2]Ejercicio 1'!E1654</f>
        <v>1435</v>
      </c>
      <c r="C1437" s="5">
        <v>7.911945369029294E-2</v>
      </c>
      <c r="D1437" s="4">
        <f t="shared" si="217"/>
        <v>7.7578062004078269E-2</v>
      </c>
      <c r="E1437" s="6">
        <f t="shared" si="218"/>
        <v>7.8343711905900157E-2</v>
      </c>
      <c r="F1437" s="7">
        <f t="shared" si="219"/>
        <v>7.7812580616407293E-2</v>
      </c>
      <c r="I1437" s="10">
        <v>1435</v>
      </c>
      <c r="J1437" s="8">
        <f t="shared" si="220"/>
        <v>8.0619453690292942E-2</v>
      </c>
      <c r="K1437" s="8">
        <f t="shared" si="220"/>
        <v>7.907806200407827E-2</v>
      </c>
      <c r="L1437" s="8">
        <f t="shared" si="220"/>
        <v>7.9843711905900158E-2</v>
      </c>
      <c r="M1437" s="8">
        <f t="shared" si="220"/>
        <v>7.9312580616407294E-2</v>
      </c>
      <c r="P1437">
        <v>1435</v>
      </c>
      <c r="Q1437" s="8">
        <f t="shared" si="221"/>
        <v>7.7619453690292939E-2</v>
      </c>
      <c r="R1437" s="8">
        <f t="shared" si="221"/>
        <v>7.6078062004078267E-2</v>
      </c>
      <c r="S1437" s="8">
        <f t="shared" si="221"/>
        <v>7.6843711905900156E-2</v>
      </c>
      <c r="T1437" s="8">
        <f t="shared" si="221"/>
        <v>7.6312580616407291E-2</v>
      </c>
      <c r="W1437">
        <v>1435</v>
      </c>
      <c r="X1437" s="4">
        <f t="shared" si="216"/>
        <v>7.8777594325428218E-2</v>
      </c>
      <c r="Y1437" s="4">
        <f t="shared" si="214"/>
        <v>7.7984129433311233E-2</v>
      </c>
      <c r="Z1437" s="4">
        <f t="shared" si="215"/>
        <v>7.7441205991323689E-2</v>
      </c>
    </row>
    <row r="1438" spans="1:26" x14ac:dyDescent="0.25">
      <c r="A1438" s="16">
        <f t="shared" si="222"/>
        <v>44971</v>
      </c>
      <c r="B1438">
        <f>+'[2]Ejercicio 1'!E1655</f>
        <v>1436</v>
      </c>
      <c r="C1438" s="5">
        <v>7.911918083163369E-2</v>
      </c>
      <c r="D1438" s="4">
        <f t="shared" si="217"/>
        <v>7.7577799639783826E-2</v>
      </c>
      <c r="E1438" s="6">
        <f t="shared" si="218"/>
        <v>7.8343444345870636E-2</v>
      </c>
      <c r="F1438" s="7">
        <f t="shared" si="219"/>
        <v>7.7812316664264289E-2</v>
      </c>
      <c r="I1438" s="10">
        <v>1436</v>
      </c>
      <c r="J1438" s="8">
        <f t="shared" si="220"/>
        <v>8.0619180831633691E-2</v>
      </c>
      <c r="K1438" s="8">
        <f t="shared" si="220"/>
        <v>7.9077799639783827E-2</v>
      </c>
      <c r="L1438" s="8">
        <f t="shared" si="220"/>
        <v>7.9843444345870637E-2</v>
      </c>
      <c r="M1438" s="8">
        <f t="shared" si="220"/>
        <v>7.931231666426429E-2</v>
      </c>
      <c r="P1438">
        <v>1436</v>
      </c>
      <c r="Q1438" s="8">
        <f t="shared" si="221"/>
        <v>7.7619180831633688E-2</v>
      </c>
      <c r="R1438" s="8">
        <f t="shared" si="221"/>
        <v>7.6077799639783825E-2</v>
      </c>
      <c r="S1438" s="8">
        <f t="shared" si="221"/>
        <v>7.6843444345870635E-2</v>
      </c>
      <c r="T1438" s="8">
        <f t="shared" si="221"/>
        <v>7.6312316664264288E-2</v>
      </c>
      <c r="W1438">
        <v>1436</v>
      </c>
      <c r="X1438" s="4">
        <f t="shared" si="216"/>
        <v>7.8777048656769391E-2</v>
      </c>
      <c r="Y1438" s="4">
        <f t="shared" si="214"/>
        <v>7.7983594314871119E-2</v>
      </c>
      <c r="Z1438" s="4">
        <f t="shared" si="215"/>
        <v>7.7440678053493084E-2</v>
      </c>
    </row>
    <row r="1439" spans="1:26" x14ac:dyDescent="0.25">
      <c r="A1439" s="16">
        <f t="shared" si="222"/>
        <v>44972</v>
      </c>
      <c r="B1439">
        <f>+'[2]Ejercicio 1'!E1656</f>
        <v>1437</v>
      </c>
      <c r="C1439" s="5">
        <v>7.9118907972974425E-2</v>
      </c>
      <c r="D1439" s="4">
        <f t="shared" si="217"/>
        <v>7.7577537275454453E-2</v>
      </c>
      <c r="E1439" s="6">
        <f t="shared" si="218"/>
        <v>7.8343176785822671E-2</v>
      </c>
      <c r="F1439" s="7">
        <f t="shared" si="219"/>
        <v>7.7812052712089894E-2</v>
      </c>
      <c r="I1439" s="10">
        <v>1437</v>
      </c>
      <c r="J1439" s="8">
        <f t="shared" si="220"/>
        <v>8.0618907972974427E-2</v>
      </c>
      <c r="K1439" s="8">
        <f t="shared" si="220"/>
        <v>7.9077537275454454E-2</v>
      </c>
      <c r="L1439" s="8">
        <f t="shared" si="220"/>
        <v>7.9843176785822673E-2</v>
      </c>
      <c r="M1439" s="8">
        <f t="shared" si="220"/>
        <v>7.9312052712089895E-2</v>
      </c>
      <c r="P1439">
        <v>1437</v>
      </c>
      <c r="Q1439" s="8">
        <f t="shared" si="221"/>
        <v>7.7618907972974424E-2</v>
      </c>
      <c r="R1439" s="8">
        <f t="shared" si="221"/>
        <v>7.6077537275454452E-2</v>
      </c>
      <c r="S1439" s="8">
        <f t="shared" si="221"/>
        <v>7.684317678582267E-2</v>
      </c>
      <c r="T1439" s="8">
        <f t="shared" si="221"/>
        <v>7.6312052712089892E-2</v>
      </c>
      <c r="W1439">
        <v>1437</v>
      </c>
      <c r="X1439" s="4">
        <f t="shared" si="216"/>
        <v>7.8776502988146577E-2</v>
      </c>
      <c r="Y1439" s="4">
        <f t="shared" ref="Y1439:Y1502" si="223">Tasa_Fwd(E1348,B1348,E1439,B1439,91)</f>
        <v>7.7983059196382695E-2</v>
      </c>
      <c r="Z1439" s="4">
        <f t="shared" si="215"/>
        <v>7.7440150115431247E-2</v>
      </c>
    </row>
    <row r="1440" spans="1:26" x14ac:dyDescent="0.25">
      <c r="A1440" s="16">
        <f t="shared" si="222"/>
        <v>44973</v>
      </c>
      <c r="B1440">
        <f>+'[2]Ejercicio 1'!E1657</f>
        <v>1438</v>
      </c>
      <c r="C1440" s="5">
        <v>7.9118635114315175E-2</v>
      </c>
      <c r="D1440" s="4">
        <f t="shared" si="217"/>
        <v>7.7577274911090149E-2</v>
      </c>
      <c r="E1440" s="6">
        <f t="shared" si="218"/>
        <v>7.8342909225757137E-2</v>
      </c>
      <c r="F1440" s="7">
        <f t="shared" si="219"/>
        <v>7.7811788759886938E-2</v>
      </c>
      <c r="I1440" s="10">
        <v>1438</v>
      </c>
      <c r="J1440" s="8">
        <f t="shared" si="220"/>
        <v>8.0618635114315176E-2</v>
      </c>
      <c r="K1440" s="8">
        <f t="shared" si="220"/>
        <v>7.9077274911090151E-2</v>
      </c>
      <c r="L1440" s="8">
        <f t="shared" si="220"/>
        <v>7.9842909225757139E-2</v>
      </c>
      <c r="M1440" s="8">
        <f t="shared" si="220"/>
        <v>7.9311788759886939E-2</v>
      </c>
      <c r="P1440">
        <v>1438</v>
      </c>
      <c r="Q1440" s="8">
        <f t="shared" si="221"/>
        <v>7.7618635114315174E-2</v>
      </c>
      <c r="R1440" s="8">
        <f t="shared" si="221"/>
        <v>7.6077274911090148E-2</v>
      </c>
      <c r="S1440" s="8">
        <f t="shared" si="221"/>
        <v>7.6842909225757136E-2</v>
      </c>
      <c r="T1440" s="8">
        <f t="shared" si="221"/>
        <v>7.6311788759886937E-2</v>
      </c>
      <c r="W1440">
        <v>1438</v>
      </c>
      <c r="X1440" s="4">
        <f t="shared" si="216"/>
        <v>7.8775957319559775E-2</v>
      </c>
      <c r="Y1440" s="4">
        <f t="shared" si="223"/>
        <v>7.7982524077871443E-2</v>
      </c>
      <c r="Z1440" s="4">
        <f t="shared" ref="Z1440:Z1503" si="224">Tasa_Fwd(F1412,B1412,F1440,B1440,28)</f>
        <v>7.7439622177429362E-2</v>
      </c>
    </row>
    <row r="1441" spans="1:26" x14ac:dyDescent="0.25">
      <c r="A1441" s="16">
        <f t="shared" si="222"/>
        <v>44974</v>
      </c>
      <c r="B1441">
        <f>+'[2]Ejercicio 1'!E1658</f>
        <v>1439</v>
      </c>
      <c r="C1441" s="5">
        <v>7.9118362255655911E-2</v>
      </c>
      <c r="D1441" s="4">
        <f t="shared" si="217"/>
        <v>7.7577012546690916E-2</v>
      </c>
      <c r="E1441" s="6">
        <f t="shared" si="218"/>
        <v>7.834264166567316E-2</v>
      </c>
      <c r="F1441" s="7">
        <f t="shared" si="219"/>
        <v>7.7811524807652591E-2</v>
      </c>
      <c r="I1441" s="10">
        <v>1439</v>
      </c>
      <c r="J1441" s="8">
        <f t="shared" si="220"/>
        <v>8.0618362255655912E-2</v>
      </c>
      <c r="K1441" s="8">
        <f t="shared" si="220"/>
        <v>7.9077012546690917E-2</v>
      </c>
      <c r="L1441" s="8">
        <f t="shared" si="220"/>
        <v>7.9842641665673161E-2</v>
      </c>
      <c r="M1441" s="8">
        <f t="shared" si="220"/>
        <v>7.9311524807652592E-2</v>
      </c>
      <c r="P1441">
        <v>1439</v>
      </c>
      <c r="Q1441" s="8">
        <f t="shared" si="221"/>
        <v>7.7618362255655909E-2</v>
      </c>
      <c r="R1441" s="8">
        <f t="shared" si="221"/>
        <v>7.6077012546690914E-2</v>
      </c>
      <c r="S1441" s="8">
        <f t="shared" si="221"/>
        <v>7.6842641665673159E-2</v>
      </c>
      <c r="T1441" s="8">
        <f t="shared" si="221"/>
        <v>7.6311524807652589E-2</v>
      </c>
      <c r="W1441">
        <v>1439</v>
      </c>
      <c r="X1441" s="4">
        <f t="shared" si="216"/>
        <v>7.8775411651006363E-2</v>
      </c>
      <c r="Y1441" s="4">
        <f t="shared" si="223"/>
        <v>7.798198895931098E-2</v>
      </c>
      <c r="Z1441" s="4">
        <f t="shared" si="224"/>
        <v>7.7439094239201936E-2</v>
      </c>
    </row>
    <row r="1442" spans="1:26" x14ac:dyDescent="0.25">
      <c r="A1442" s="16">
        <f t="shared" si="222"/>
        <v>44975</v>
      </c>
      <c r="B1442">
        <f>+'[2]Ejercicio 1'!E1659</f>
        <v>1440</v>
      </c>
      <c r="C1442" s="5">
        <v>7.911808939699666E-2</v>
      </c>
      <c r="D1442" s="4">
        <f t="shared" si="217"/>
        <v>7.7576750182257154E-2</v>
      </c>
      <c r="E1442" s="6">
        <f t="shared" si="218"/>
        <v>7.8342374105572488E-2</v>
      </c>
      <c r="F1442" s="7">
        <f t="shared" si="219"/>
        <v>7.7811260855392542E-2</v>
      </c>
      <c r="I1442" s="10">
        <v>1440</v>
      </c>
      <c r="J1442" s="8">
        <f t="shared" si="220"/>
        <v>8.0618089396996662E-2</v>
      </c>
      <c r="K1442" s="8">
        <f t="shared" si="220"/>
        <v>7.9076750182257155E-2</v>
      </c>
      <c r="L1442" s="8">
        <f t="shared" si="220"/>
        <v>7.9842374105572489E-2</v>
      </c>
      <c r="M1442" s="8">
        <f t="shared" si="220"/>
        <v>7.9311260855392543E-2</v>
      </c>
      <c r="P1442">
        <v>1440</v>
      </c>
      <c r="Q1442" s="8">
        <f t="shared" si="221"/>
        <v>7.7618089396996659E-2</v>
      </c>
      <c r="R1442" s="8">
        <f t="shared" si="221"/>
        <v>7.6076750182257152E-2</v>
      </c>
      <c r="S1442" s="8">
        <f t="shared" si="221"/>
        <v>7.6842374105572486E-2</v>
      </c>
      <c r="T1442" s="8">
        <f t="shared" si="221"/>
        <v>7.631126085539254E-2</v>
      </c>
      <c r="W1442">
        <v>1440</v>
      </c>
      <c r="X1442" s="4">
        <f t="shared" si="216"/>
        <v>7.8774865982492032E-2</v>
      </c>
      <c r="Y1442" s="4">
        <f t="shared" si="223"/>
        <v>7.7981453840730325E-2</v>
      </c>
      <c r="Z1442" s="4">
        <f t="shared" si="224"/>
        <v>7.7438566301040179E-2</v>
      </c>
    </row>
    <row r="1443" spans="1:26" x14ac:dyDescent="0.25">
      <c r="A1443" s="16">
        <f t="shared" si="222"/>
        <v>44976</v>
      </c>
      <c r="B1443">
        <f>+'[2]Ejercicio 1'!E1660</f>
        <v>1441</v>
      </c>
      <c r="C1443" s="5">
        <v>7.9117816538337396E-2</v>
      </c>
      <c r="D1443" s="4">
        <f t="shared" si="217"/>
        <v>7.7576487817788461E-2</v>
      </c>
      <c r="E1443" s="6">
        <f t="shared" si="218"/>
        <v>7.834210654545426E-2</v>
      </c>
      <c r="F1443" s="7">
        <f t="shared" si="219"/>
        <v>7.7810996903098228E-2</v>
      </c>
      <c r="I1443" s="10">
        <v>1441</v>
      </c>
      <c r="J1443" s="8">
        <f t="shared" si="220"/>
        <v>8.0617816538337397E-2</v>
      </c>
      <c r="K1443" s="8">
        <f t="shared" si="220"/>
        <v>7.9076487817788463E-2</v>
      </c>
      <c r="L1443" s="8">
        <f t="shared" si="220"/>
        <v>7.9842106545454261E-2</v>
      </c>
      <c r="M1443" s="8">
        <f t="shared" si="220"/>
        <v>7.931099690309823E-2</v>
      </c>
      <c r="P1443">
        <v>1441</v>
      </c>
      <c r="Q1443" s="8">
        <f t="shared" si="221"/>
        <v>7.7617816538337395E-2</v>
      </c>
      <c r="R1443" s="8">
        <f t="shared" si="221"/>
        <v>7.607648781778846E-2</v>
      </c>
      <c r="S1443" s="8">
        <f t="shared" si="221"/>
        <v>7.6842106545454258E-2</v>
      </c>
      <c r="T1443" s="8">
        <f t="shared" si="221"/>
        <v>7.6310996903098227E-2</v>
      </c>
      <c r="W1443">
        <v>1441</v>
      </c>
      <c r="X1443" s="4">
        <f t="shared" si="216"/>
        <v>7.8774320314016794E-2</v>
      </c>
      <c r="Y1443" s="4">
        <f t="shared" si="223"/>
        <v>7.7980918722125953E-2</v>
      </c>
      <c r="Z1443" s="4">
        <f t="shared" si="224"/>
        <v>7.7438038362644332E-2</v>
      </c>
    </row>
    <row r="1444" spans="1:26" x14ac:dyDescent="0.25">
      <c r="A1444" s="16">
        <f t="shared" si="222"/>
        <v>44977</v>
      </c>
      <c r="B1444">
        <f>+'[2]Ejercicio 1'!E1661</f>
        <v>1442</v>
      </c>
      <c r="C1444" s="5">
        <v>7.9117543679678146E-2</v>
      </c>
      <c r="D1444" s="4">
        <f t="shared" si="217"/>
        <v>7.7576225453285047E-2</v>
      </c>
      <c r="E1444" s="6">
        <f t="shared" si="218"/>
        <v>7.8341838985317575E-2</v>
      </c>
      <c r="F1444" s="7">
        <f t="shared" si="219"/>
        <v>7.7810732950778227E-2</v>
      </c>
      <c r="I1444" s="10">
        <v>1442</v>
      </c>
      <c r="J1444" s="8">
        <f t="shared" si="220"/>
        <v>8.0617543679678147E-2</v>
      </c>
      <c r="K1444" s="8">
        <f t="shared" si="220"/>
        <v>7.9076225453285048E-2</v>
      </c>
      <c r="L1444" s="8">
        <f t="shared" si="220"/>
        <v>7.9841838985317576E-2</v>
      </c>
      <c r="M1444" s="8">
        <f t="shared" si="220"/>
        <v>7.9310732950778229E-2</v>
      </c>
      <c r="P1444">
        <v>1442</v>
      </c>
      <c r="Q1444" s="8">
        <f t="shared" si="221"/>
        <v>7.7617543679678144E-2</v>
      </c>
      <c r="R1444" s="8">
        <f t="shared" si="221"/>
        <v>7.6076225453285046E-2</v>
      </c>
      <c r="S1444" s="8">
        <f t="shared" si="221"/>
        <v>7.6841838985317573E-2</v>
      </c>
      <c r="T1444" s="8">
        <f t="shared" si="221"/>
        <v>7.6310732950778226E-2</v>
      </c>
      <c r="W1444">
        <v>1442</v>
      </c>
      <c r="X1444" s="4">
        <f t="shared" si="216"/>
        <v>7.8773774645574932E-2</v>
      </c>
      <c r="Y1444" s="4">
        <f t="shared" si="223"/>
        <v>7.7980383603460102E-2</v>
      </c>
      <c r="Z1444" s="4">
        <f t="shared" si="224"/>
        <v>7.7437510424311282E-2</v>
      </c>
    </row>
    <row r="1445" spans="1:26" x14ac:dyDescent="0.25">
      <c r="A1445" s="16">
        <f t="shared" si="222"/>
        <v>44978</v>
      </c>
      <c r="B1445">
        <f>+'[2]Ejercicio 1'!E1662</f>
        <v>1443</v>
      </c>
      <c r="C1445" s="5">
        <v>7.9117270821018881E-2</v>
      </c>
      <c r="D1445" s="4">
        <f t="shared" si="217"/>
        <v>7.7575963088746897E-2</v>
      </c>
      <c r="E1445" s="6">
        <f t="shared" si="218"/>
        <v>7.834157142516332E-2</v>
      </c>
      <c r="F1445" s="7">
        <f t="shared" si="219"/>
        <v>7.7810468998426821E-2</v>
      </c>
      <c r="I1445" s="10">
        <v>1443</v>
      </c>
      <c r="J1445" s="8">
        <f t="shared" si="220"/>
        <v>8.0617270821018883E-2</v>
      </c>
      <c r="K1445" s="8">
        <f t="shared" si="220"/>
        <v>7.9075963088746898E-2</v>
      </c>
      <c r="L1445" s="8">
        <f t="shared" si="220"/>
        <v>7.9841571425163321E-2</v>
      </c>
      <c r="M1445" s="8">
        <f t="shared" si="220"/>
        <v>7.9310468998426822E-2</v>
      </c>
      <c r="P1445">
        <v>1443</v>
      </c>
      <c r="Q1445" s="8">
        <f t="shared" si="221"/>
        <v>7.761727082101888E-2</v>
      </c>
      <c r="R1445" s="8">
        <f t="shared" si="221"/>
        <v>7.6075963088746895E-2</v>
      </c>
      <c r="S1445" s="8">
        <f t="shared" si="221"/>
        <v>7.6841571425163319E-2</v>
      </c>
      <c r="T1445" s="8">
        <f t="shared" si="221"/>
        <v>7.631046899842682E-2</v>
      </c>
      <c r="W1445">
        <v>1443</v>
      </c>
      <c r="X1445" s="4">
        <f t="shared" si="216"/>
        <v>7.8773228977169527E-2</v>
      </c>
      <c r="Y1445" s="4">
        <f t="shared" si="223"/>
        <v>7.7979848484772268E-2</v>
      </c>
      <c r="Z1445" s="4">
        <f t="shared" si="224"/>
        <v>7.7436982485892578E-2</v>
      </c>
    </row>
    <row r="1446" spans="1:26" x14ac:dyDescent="0.25">
      <c r="A1446" s="16">
        <f t="shared" si="222"/>
        <v>44979</v>
      </c>
      <c r="B1446">
        <f>+'[2]Ejercicio 1'!E1663</f>
        <v>1444</v>
      </c>
      <c r="C1446" s="5">
        <v>7.9116997962359631E-2</v>
      </c>
      <c r="D1446" s="4">
        <f t="shared" si="217"/>
        <v>7.7575700724174024E-2</v>
      </c>
      <c r="E1446" s="6">
        <f t="shared" si="218"/>
        <v>7.8341303864991496E-2</v>
      </c>
      <c r="F1446" s="7">
        <f t="shared" si="219"/>
        <v>7.7810205046044009E-2</v>
      </c>
      <c r="I1446" s="10">
        <v>1444</v>
      </c>
      <c r="J1446" s="8">
        <f t="shared" si="220"/>
        <v>8.0616997962359632E-2</v>
      </c>
      <c r="K1446" s="8">
        <f t="shared" si="220"/>
        <v>7.9075700724174025E-2</v>
      </c>
      <c r="L1446" s="8">
        <f t="shared" si="220"/>
        <v>7.9841303864991497E-2</v>
      </c>
      <c r="M1446" s="8">
        <f t="shared" si="220"/>
        <v>7.9310205046044011E-2</v>
      </c>
      <c r="P1446">
        <v>1444</v>
      </c>
      <c r="Q1446" s="8">
        <f t="shared" si="221"/>
        <v>7.761699796235963E-2</v>
      </c>
      <c r="R1446" s="8">
        <f t="shared" si="221"/>
        <v>7.6075700724174022E-2</v>
      </c>
      <c r="S1446" s="8">
        <f t="shared" si="221"/>
        <v>7.6841303864991495E-2</v>
      </c>
      <c r="T1446" s="8">
        <f t="shared" si="221"/>
        <v>7.6310205046044008E-2</v>
      </c>
      <c r="W1446">
        <v>1444</v>
      </c>
      <c r="X1446" s="4">
        <f t="shared" si="216"/>
        <v>7.8772683308800134E-2</v>
      </c>
      <c r="Y1446" s="4">
        <f t="shared" si="223"/>
        <v>7.7979313366047562E-2</v>
      </c>
      <c r="Z1446" s="4">
        <f t="shared" si="224"/>
        <v>7.7436454547102754E-2</v>
      </c>
    </row>
    <row r="1447" spans="1:26" x14ac:dyDescent="0.25">
      <c r="A1447" s="16">
        <f t="shared" si="222"/>
        <v>44980</v>
      </c>
      <c r="B1447">
        <f>+'[2]Ejercicio 1'!E1664</f>
        <v>1445</v>
      </c>
      <c r="C1447" s="5">
        <v>7.9116725103700367E-2</v>
      </c>
      <c r="D1447" s="4">
        <f t="shared" si="217"/>
        <v>7.7575438359565804E-2</v>
      </c>
      <c r="E1447" s="6">
        <f t="shared" si="218"/>
        <v>7.8341036304801229E-2</v>
      </c>
      <c r="F1447" s="7">
        <f t="shared" si="219"/>
        <v>7.7809941093632665E-2</v>
      </c>
      <c r="I1447" s="10">
        <v>1445</v>
      </c>
      <c r="J1447" s="8">
        <f t="shared" si="220"/>
        <v>8.0616725103700368E-2</v>
      </c>
      <c r="K1447" s="8">
        <f t="shared" si="220"/>
        <v>7.9075438359565806E-2</v>
      </c>
      <c r="L1447" s="8">
        <f t="shared" si="220"/>
        <v>7.984103630480123E-2</v>
      </c>
      <c r="M1447" s="8">
        <f t="shared" si="220"/>
        <v>7.9309941093632666E-2</v>
      </c>
      <c r="P1447">
        <v>1445</v>
      </c>
      <c r="Q1447" s="8">
        <f t="shared" si="221"/>
        <v>7.7616725103700365E-2</v>
      </c>
      <c r="R1447" s="8">
        <f t="shared" si="221"/>
        <v>7.6075438359565803E-2</v>
      </c>
      <c r="S1447" s="8">
        <f t="shared" si="221"/>
        <v>7.6841036304801227E-2</v>
      </c>
      <c r="T1447" s="8">
        <f t="shared" si="221"/>
        <v>7.6309941093632663E-2</v>
      </c>
      <c r="W1447">
        <v>1445</v>
      </c>
      <c r="X1447" s="4">
        <f t="shared" si="216"/>
        <v>7.8772137640462814E-2</v>
      </c>
      <c r="Y1447" s="4">
        <f t="shared" si="223"/>
        <v>7.7978778247274533E-2</v>
      </c>
      <c r="Z1447" s="4">
        <f t="shared" si="224"/>
        <v>7.7435926608518474E-2</v>
      </c>
    </row>
    <row r="1448" spans="1:26" x14ac:dyDescent="0.25">
      <c r="A1448" s="16">
        <f t="shared" si="222"/>
        <v>44981</v>
      </c>
      <c r="B1448">
        <f>+'[2]Ejercicio 1'!E1665</f>
        <v>1446</v>
      </c>
      <c r="C1448" s="5">
        <v>7.9116452245041116E-2</v>
      </c>
      <c r="D1448" s="4">
        <f t="shared" si="217"/>
        <v>7.7575175994923279E-2</v>
      </c>
      <c r="E1448" s="6">
        <f t="shared" si="218"/>
        <v>7.8340768744593392E-2</v>
      </c>
      <c r="F1448" s="7">
        <f t="shared" si="219"/>
        <v>7.780967714119276E-2</v>
      </c>
      <c r="I1448" s="10">
        <v>1446</v>
      </c>
      <c r="J1448" s="8">
        <f t="shared" si="220"/>
        <v>8.0616452245041118E-2</v>
      </c>
      <c r="K1448" s="8">
        <f t="shared" si="220"/>
        <v>7.907517599492328E-2</v>
      </c>
      <c r="L1448" s="8">
        <f t="shared" si="220"/>
        <v>7.9840768744593393E-2</v>
      </c>
      <c r="M1448" s="8">
        <f t="shared" si="220"/>
        <v>7.9309677141192761E-2</v>
      </c>
      <c r="P1448">
        <v>1446</v>
      </c>
      <c r="Q1448" s="8">
        <f t="shared" si="221"/>
        <v>7.7616452245041115E-2</v>
      </c>
      <c r="R1448" s="8">
        <f t="shared" si="221"/>
        <v>7.6075175994923278E-2</v>
      </c>
      <c r="S1448" s="8">
        <f t="shared" si="221"/>
        <v>7.6840768744593391E-2</v>
      </c>
      <c r="T1448" s="8">
        <f t="shared" si="221"/>
        <v>7.6309677141192758E-2</v>
      </c>
      <c r="W1448">
        <v>1446</v>
      </c>
      <c r="X1448" s="4">
        <f t="shared" si="216"/>
        <v>7.8771591972165891E-2</v>
      </c>
      <c r="Y1448" s="4">
        <f t="shared" si="223"/>
        <v>7.797824312848041E-2</v>
      </c>
      <c r="Z1448" s="4">
        <f t="shared" si="224"/>
        <v>7.7435398669708666E-2</v>
      </c>
    </row>
    <row r="1449" spans="1:26" x14ac:dyDescent="0.25">
      <c r="A1449" s="16">
        <f t="shared" si="222"/>
        <v>44982</v>
      </c>
      <c r="B1449">
        <f>+'[2]Ejercicio 1'!E1666</f>
        <v>1447</v>
      </c>
      <c r="C1449" s="5">
        <v>7.9116179386381866E-2</v>
      </c>
      <c r="D1449" s="4">
        <f t="shared" si="217"/>
        <v>7.7574913630245809E-2</v>
      </c>
      <c r="E1449" s="6">
        <f t="shared" si="218"/>
        <v>7.8340501184368874E-2</v>
      </c>
      <c r="F1449" s="7">
        <f t="shared" si="219"/>
        <v>7.7809413188724294E-2</v>
      </c>
      <c r="I1449" s="10">
        <v>1447</v>
      </c>
      <c r="J1449" s="8">
        <f t="shared" si="220"/>
        <v>8.0616179386381867E-2</v>
      </c>
      <c r="K1449" s="8">
        <f t="shared" si="220"/>
        <v>7.9074913630245811E-2</v>
      </c>
      <c r="L1449" s="8">
        <f t="shared" si="220"/>
        <v>7.9840501184368876E-2</v>
      </c>
      <c r="M1449" s="8">
        <f t="shared" si="220"/>
        <v>7.9309413188724295E-2</v>
      </c>
      <c r="P1449">
        <v>1447</v>
      </c>
      <c r="Q1449" s="8">
        <f t="shared" si="221"/>
        <v>7.7616179386381864E-2</v>
      </c>
      <c r="R1449" s="8">
        <f t="shared" si="221"/>
        <v>7.6074913630245808E-2</v>
      </c>
      <c r="S1449" s="8">
        <f t="shared" si="221"/>
        <v>7.6840501184368873E-2</v>
      </c>
      <c r="T1449" s="8">
        <f t="shared" si="221"/>
        <v>7.6309413188724293E-2</v>
      </c>
      <c r="W1449">
        <v>1447</v>
      </c>
      <c r="X1449" s="4">
        <f t="shared" si="216"/>
        <v>7.8771046303908493E-2</v>
      </c>
      <c r="Y1449" s="4">
        <f t="shared" si="223"/>
        <v>7.7977708009650287E-2</v>
      </c>
      <c r="Z1449" s="4">
        <f t="shared" si="224"/>
        <v>7.7434870730958796E-2</v>
      </c>
    </row>
    <row r="1450" spans="1:26" x14ac:dyDescent="0.25">
      <c r="A1450" s="16">
        <f t="shared" si="222"/>
        <v>44983</v>
      </c>
      <c r="B1450">
        <f>+'[2]Ejercicio 1'!E1667</f>
        <v>1448</v>
      </c>
      <c r="C1450" s="5">
        <v>7.9115906527722601E-2</v>
      </c>
      <c r="D1450" s="4">
        <f t="shared" si="217"/>
        <v>7.7574651265533617E-2</v>
      </c>
      <c r="E1450" s="6">
        <f t="shared" si="218"/>
        <v>7.8340233624125899E-2</v>
      </c>
      <c r="F1450" s="7">
        <f t="shared" si="219"/>
        <v>7.7809149236224437E-2</v>
      </c>
      <c r="I1450" s="10">
        <v>1448</v>
      </c>
      <c r="J1450" s="8">
        <f t="shared" si="220"/>
        <v>8.0615906527722603E-2</v>
      </c>
      <c r="K1450" s="8">
        <f t="shared" si="220"/>
        <v>7.9074651265533619E-2</v>
      </c>
      <c r="L1450" s="8">
        <f t="shared" si="220"/>
        <v>7.98402336241259E-2</v>
      </c>
      <c r="M1450" s="8">
        <f t="shared" si="220"/>
        <v>7.9309149236224438E-2</v>
      </c>
      <c r="P1450">
        <v>1448</v>
      </c>
      <c r="Q1450" s="8">
        <f t="shared" si="221"/>
        <v>7.76159065277226E-2</v>
      </c>
      <c r="R1450" s="8">
        <f t="shared" si="221"/>
        <v>7.6074651265533616E-2</v>
      </c>
      <c r="S1450" s="8">
        <f t="shared" si="221"/>
        <v>7.6840233624125898E-2</v>
      </c>
      <c r="T1450" s="8">
        <f t="shared" si="221"/>
        <v>7.6309149236224436E-2</v>
      </c>
      <c r="W1450">
        <v>1448</v>
      </c>
      <c r="X1450" s="4">
        <f t="shared" si="216"/>
        <v>7.877050063568361E-2</v>
      </c>
      <c r="Y1450" s="4">
        <f t="shared" si="223"/>
        <v>7.7977172890784152E-2</v>
      </c>
      <c r="Z1450" s="4">
        <f t="shared" si="224"/>
        <v>7.7434342792123301E-2</v>
      </c>
    </row>
    <row r="1451" spans="1:26" x14ac:dyDescent="0.25">
      <c r="A1451" s="16">
        <f t="shared" si="222"/>
        <v>44984</v>
      </c>
      <c r="B1451">
        <f>+'[2]Ejercicio 1'!E1668</f>
        <v>1449</v>
      </c>
      <c r="C1451" s="5">
        <v>7.9115633669063351E-2</v>
      </c>
      <c r="D1451" s="4">
        <f t="shared" si="217"/>
        <v>7.7574388900786703E-2</v>
      </c>
      <c r="E1451" s="6">
        <f t="shared" si="218"/>
        <v>7.8339966063865354E-2</v>
      </c>
      <c r="F1451" s="7">
        <f t="shared" si="219"/>
        <v>7.7808885283693188E-2</v>
      </c>
      <c r="I1451" s="10">
        <v>1449</v>
      </c>
      <c r="J1451" s="8">
        <f t="shared" si="220"/>
        <v>8.0615633669063352E-2</v>
      </c>
      <c r="K1451" s="8">
        <f t="shared" si="220"/>
        <v>7.9074388900786705E-2</v>
      </c>
      <c r="L1451" s="8">
        <f t="shared" si="220"/>
        <v>7.9839966063865356E-2</v>
      </c>
      <c r="M1451" s="8">
        <f t="shared" si="220"/>
        <v>7.930888528369319E-2</v>
      </c>
      <c r="P1451">
        <v>1449</v>
      </c>
      <c r="Q1451" s="8">
        <f t="shared" si="221"/>
        <v>7.761563366906335E-2</v>
      </c>
      <c r="R1451" s="8">
        <f t="shared" si="221"/>
        <v>7.6074388900786702E-2</v>
      </c>
      <c r="S1451" s="8">
        <f t="shared" si="221"/>
        <v>7.6839966063865353E-2</v>
      </c>
      <c r="T1451" s="8">
        <f t="shared" si="221"/>
        <v>7.6308885283693187E-2</v>
      </c>
      <c r="W1451">
        <v>1449</v>
      </c>
      <c r="X1451" s="4">
        <f t="shared" si="216"/>
        <v>7.876995496749517E-2</v>
      </c>
      <c r="Y1451" s="4">
        <f t="shared" si="223"/>
        <v>7.7976637771882865E-2</v>
      </c>
      <c r="Z1451" s="4">
        <f t="shared" si="224"/>
        <v>7.7433814852913799E-2</v>
      </c>
    </row>
    <row r="1452" spans="1:26" x14ac:dyDescent="0.25">
      <c r="A1452" s="16">
        <f t="shared" si="222"/>
        <v>44985</v>
      </c>
      <c r="B1452">
        <f>+'[2]Ejercicio 1'!E1669</f>
        <v>1450</v>
      </c>
      <c r="C1452" s="5">
        <v>7.9115360810404087E-2</v>
      </c>
      <c r="D1452" s="4">
        <f t="shared" si="217"/>
        <v>7.7574126536005053E-2</v>
      </c>
      <c r="E1452" s="6">
        <f t="shared" si="218"/>
        <v>7.8339698503586366E-2</v>
      </c>
      <c r="F1452" s="7">
        <f t="shared" si="219"/>
        <v>7.7808621331136224E-2</v>
      </c>
      <c r="I1452" s="10">
        <v>1450</v>
      </c>
      <c r="J1452" s="8">
        <f t="shared" si="220"/>
        <v>8.0615360810404088E-2</v>
      </c>
      <c r="K1452" s="8">
        <f t="shared" si="220"/>
        <v>7.9074126536005054E-2</v>
      </c>
      <c r="L1452" s="8">
        <f t="shared" si="220"/>
        <v>7.9839698503586368E-2</v>
      </c>
      <c r="M1452" s="8">
        <f t="shared" si="220"/>
        <v>7.9308621331136225E-2</v>
      </c>
      <c r="P1452">
        <v>1450</v>
      </c>
      <c r="Q1452" s="8">
        <f t="shared" si="221"/>
        <v>7.7615360810404085E-2</v>
      </c>
      <c r="R1452" s="8">
        <f t="shared" si="221"/>
        <v>7.6074126536005052E-2</v>
      </c>
      <c r="S1452" s="8">
        <f t="shared" si="221"/>
        <v>7.6839698503586365E-2</v>
      </c>
      <c r="T1452" s="8">
        <f t="shared" si="221"/>
        <v>7.6308621331136223E-2</v>
      </c>
      <c r="W1452">
        <v>1450</v>
      </c>
      <c r="X1452" s="4">
        <f t="shared" si="216"/>
        <v>7.8769409299343188E-2</v>
      </c>
      <c r="Y1452" s="4">
        <f t="shared" si="223"/>
        <v>7.7976102652932394E-2</v>
      </c>
      <c r="Z1452" s="4">
        <f t="shared" si="224"/>
        <v>7.7433286914058319E-2</v>
      </c>
    </row>
    <row r="1453" spans="1:26" x14ac:dyDescent="0.25">
      <c r="A1453" s="16">
        <f t="shared" si="222"/>
        <v>44986</v>
      </c>
      <c r="B1453">
        <f>+'[2]Ejercicio 1'!E1670</f>
        <v>1451</v>
      </c>
      <c r="C1453" s="5">
        <v>7.9115087951744836E-2</v>
      </c>
      <c r="D1453" s="4">
        <f t="shared" si="217"/>
        <v>7.757386417118807E-2</v>
      </c>
      <c r="E1453" s="6">
        <f t="shared" si="218"/>
        <v>7.8339430943289809E-2</v>
      </c>
      <c r="F1453" s="7">
        <f t="shared" si="219"/>
        <v>7.7808357378547868E-2</v>
      </c>
      <c r="I1453" s="10">
        <v>1451</v>
      </c>
      <c r="J1453" s="8">
        <f t="shared" si="220"/>
        <v>8.0615087951744838E-2</v>
      </c>
      <c r="K1453" s="8">
        <f t="shared" si="220"/>
        <v>7.9073864171188071E-2</v>
      </c>
      <c r="L1453" s="8">
        <f t="shared" si="220"/>
        <v>7.983943094328981E-2</v>
      </c>
      <c r="M1453" s="8">
        <f t="shared" si="220"/>
        <v>7.930835737854787E-2</v>
      </c>
      <c r="P1453">
        <v>1451</v>
      </c>
      <c r="Q1453" s="8">
        <f t="shared" si="221"/>
        <v>7.7615087951744835E-2</v>
      </c>
      <c r="R1453" s="8">
        <f t="shared" si="221"/>
        <v>7.6073864171188069E-2</v>
      </c>
      <c r="S1453" s="8">
        <f t="shared" si="221"/>
        <v>7.6839430943289808E-2</v>
      </c>
      <c r="T1453" s="8">
        <f t="shared" si="221"/>
        <v>7.6308357378547867E-2</v>
      </c>
      <c r="W1453">
        <v>1451</v>
      </c>
      <c r="X1453" s="4">
        <f t="shared" si="216"/>
        <v>7.8768863631223263E-2</v>
      </c>
      <c r="Y1453" s="4">
        <f t="shared" si="223"/>
        <v>7.7975567533946799E-2</v>
      </c>
      <c r="Z1453" s="4">
        <f t="shared" si="224"/>
        <v>7.7432758974828833E-2</v>
      </c>
    </row>
    <row r="1454" spans="1:26" x14ac:dyDescent="0.25">
      <c r="A1454" s="16">
        <f t="shared" si="222"/>
        <v>44987</v>
      </c>
      <c r="B1454">
        <f>+'[2]Ejercicio 1'!E1671</f>
        <v>1452</v>
      </c>
      <c r="C1454" s="5">
        <v>7.9114815093085572E-2</v>
      </c>
      <c r="D1454" s="4">
        <f t="shared" si="217"/>
        <v>7.7573601806336559E-2</v>
      </c>
      <c r="E1454" s="6">
        <f t="shared" si="218"/>
        <v>7.833916338297657E-2</v>
      </c>
      <c r="F1454" s="7">
        <f t="shared" si="219"/>
        <v>7.7808093425928107E-2</v>
      </c>
      <c r="I1454" s="10">
        <v>1452</v>
      </c>
      <c r="J1454" s="8">
        <f t="shared" si="220"/>
        <v>8.0614815093085573E-2</v>
      </c>
      <c r="K1454" s="8">
        <f t="shared" si="220"/>
        <v>7.907360180633656E-2</v>
      </c>
      <c r="L1454" s="8">
        <f t="shared" si="220"/>
        <v>7.9839163382976572E-2</v>
      </c>
      <c r="M1454" s="8">
        <f t="shared" si="220"/>
        <v>7.9308093425928108E-2</v>
      </c>
      <c r="P1454">
        <v>1452</v>
      </c>
      <c r="Q1454" s="8">
        <f t="shared" si="221"/>
        <v>7.7614815093085571E-2</v>
      </c>
      <c r="R1454" s="8">
        <f t="shared" si="221"/>
        <v>7.6073601806336558E-2</v>
      </c>
      <c r="S1454" s="8">
        <f t="shared" si="221"/>
        <v>7.6839163382976569E-2</v>
      </c>
      <c r="T1454" s="8">
        <f t="shared" si="221"/>
        <v>7.6308093425928106E-2</v>
      </c>
      <c r="W1454">
        <v>1452</v>
      </c>
      <c r="X1454" s="4">
        <f t="shared" si="216"/>
        <v>7.876831796314375E-2</v>
      </c>
      <c r="Y1454" s="4">
        <f t="shared" si="223"/>
        <v>7.7975032414954154E-2</v>
      </c>
      <c r="Z1454" s="4">
        <f t="shared" si="224"/>
        <v>7.7432231035516566E-2</v>
      </c>
    </row>
    <row r="1455" spans="1:26" x14ac:dyDescent="0.25">
      <c r="A1455" s="16">
        <f t="shared" si="222"/>
        <v>44988</v>
      </c>
      <c r="B1455">
        <f>+'[2]Ejercicio 1'!E1672</f>
        <v>1453</v>
      </c>
      <c r="C1455" s="5">
        <v>7.9114542234426322E-2</v>
      </c>
      <c r="D1455" s="4">
        <f t="shared" si="217"/>
        <v>7.757333944145052E-2</v>
      </c>
      <c r="E1455" s="6">
        <f t="shared" si="218"/>
        <v>7.8338895822644875E-2</v>
      </c>
      <c r="F1455" s="7">
        <f t="shared" si="219"/>
        <v>7.7807829473279799E-2</v>
      </c>
      <c r="I1455" s="10">
        <v>1453</v>
      </c>
      <c r="J1455" s="8">
        <f t="shared" si="220"/>
        <v>8.0614542234426323E-2</v>
      </c>
      <c r="K1455" s="8">
        <f t="shared" si="220"/>
        <v>7.9073339441450521E-2</v>
      </c>
      <c r="L1455" s="8">
        <f t="shared" si="220"/>
        <v>7.9838895822644876E-2</v>
      </c>
      <c r="M1455" s="8">
        <f t="shared" si="220"/>
        <v>7.9307829473279801E-2</v>
      </c>
      <c r="P1455">
        <v>1453</v>
      </c>
      <c r="Q1455" s="8">
        <f t="shared" si="221"/>
        <v>7.761454223442632E-2</v>
      </c>
      <c r="R1455" s="8">
        <f t="shared" si="221"/>
        <v>7.6073339441450519E-2</v>
      </c>
      <c r="S1455" s="8">
        <f t="shared" si="221"/>
        <v>7.6838895822644873E-2</v>
      </c>
      <c r="T1455" s="8">
        <f t="shared" si="221"/>
        <v>7.6307829473279798E-2</v>
      </c>
      <c r="W1455">
        <v>1453</v>
      </c>
      <c r="X1455" s="4">
        <f t="shared" si="216"/>
        <v>7.8767772295102456E-2</v>
      </c>
      <c r="Y1455" s="4">
        <f t="shared" si="223"/>
        <v>7.7974497295909703E-2</v>
      </c>
      <c r="Z1455" s="4">
        <f t="shared" si="224"/>
        <v>7.7431703096118659E-2</v>
      </c>
    </row>
    <row r="1456" spans="1:26" x14ac:dyDescent="0.25">
      <c r="A1456" s="16">
        <f t="shared" si="222"/>
        <v>44989</v>
      </c>
      <c r="B1456">
        <f>+'[2]Ejercicio 1'!E1673</f>
        <v>1454</v>
      </c>
      <c r="C1456" s="5">
        <v>7.9114269375767057E-2</v>
      </c>
      <c r="D1456" s="4">
        <f t="shared" si="217"/>
        <v>7.7573077076529551E-2</v>
      </c>
      <c r="E1456" s="6">
        <f t="shared" si="218"/>
        <v>7.8338628262295609E-2</v>
      </c>
      <c r="F1456" s="7">
        <f t="shared" si="219"/>
        <v>7.7807565520602945E-2</v>
      </c>
      <c r="I1456" s="10">
        <v>1454</v>
      </c>
      <c r="J1456" s="8">
        <f t="shared" si="220"/>
        <v>8.0614269375767059E-2</v>
      </c>
      <c r="K1456" s="8">
        <f t="shared" si="220"/>
        <v>7.9073077076529552E-2</v>
      </c>
      <c r="L1456" s="8">
        <f t="shared" si="220"/>
        <v>7.9838628262295611E-2</v>
      </c>
      <c r="M1456" s="8">
        <f t="shared" si="220"/>
        <v>7.9307565520602946E-2</v>
      </c>
      <c r="P1456">
        <v>1454</v>
      </c>
      <c r="Q1456" s="8">
        <f t="shared" si="221"/>
        <v>7.7614269375767056E-2</v>
      </c>
      <c r="R1456" s="8">
        <f t="shared" si="221"/>
        <v>7.6073077076529549E-2</v>
      </c>
      <c r="S1456" s="8">
        <f t="shared" si="221"/>
        <v>7.6838628262295608E-2</v>
      </c>
      <c r="T1456" s="8">
        <f t="shared" si="221"/>
        <v>7.6307565520602944E-2</v>
      </c>
      <c r="W1456">
        <v>1454</v>
      </c>
      <c r="X1456" s="4">
        <f t="shared" si="216"/>
        <v>7.8767226627095413E-2</v>
      </c>
      <c r="Y1456" s="4">
        <f t="shared" si="223"/>
        <v>7.7973962176818679E-2</v>
      </c>
      <c r="Z1456" s="4">
        <f t="shared" si="224"/>
        <v>7.7431175156783549E-2</v>
      </c>
    </row>
    <row r="1457" spans="1:26" x14ac:dyDescent="0.25">
      <c r="A1457" s="16">
        <f t="shared" si="222"/>
        <v>44990</v>
      </c>
      <c r="B1457">
        <f>+'[2]Ejercicio 1'!E1674</f>
        <v>1455</v>
      </c>
      <c r="C1457" s="5">
        <v>7.9113996517107807E-2</v>
      </c>
      <c r="D1457" s="4">
        <f t="shared" si="217"/>
        <v>7.7572814711573651E-2</v>
      </c>
      <c r="E1457" s="6">
        <f t="shared" si="218"/>
        <v>7.83383607019279E-2</v>
      </c>
      <c r="F1457" s="7">
        <f t="shared" si="219"/>
        <v>7.780730156789753E-2</v>
      </c>
      <c r="I1457" s="10">
        <v>1455</v>
      </c>
      <c r="J1457" s="8">
        <f t="shared" si="220"/>
        <v>8.0613996517107808E-2</v>
      </c>
      <c r="K1457" s="8">
        <f t="shared" si="220"/>
        <v>7.9072814711573652E-2</v>
      </c>
      <c r="L1457" s="8">
        <f t="shared" si="220"/>
        <v>7.9838360701927902E-2</v>
      </c>
      <c r="M1457" s="8">
        <f t="shared" si="220"/>
        <v>7.9307301567897531E-2</v>
      </c>
      <c r="P1457">
        <v>1455</v>
      </c>
      <c r="Q1457" s="8">
        <f t="shared" si="221"/>
        <v>7.7613996517107806E-2</v>
      </c>
      <c r="R1457" s="8">
        <f t="shared" si="221"/>
        <v>7.607281471157365E-2</v>
      </c>
      <c r="S1457" s="8">
        <f t="shared" si="221"/>
        <v>7.6838360701927899E-2</v>
      </c>
      <c r="T1457" s="8">
        <f t="shared" si="221"/>
        <v>7.6307301567897529E-2</v>
      </c>
      <c r="W1457">
        <v>1455</v>
      </c>
      <c r="X1457" s="4">
        <f t="shared" si="216"/>
        <v>7.8766680959124383E-2</v>
      </c>
      <c r="Y1457" s="4">
        <f t="shared" si="223"/>
        <v>7.7973427057703951E-2</v>
      </c>
      <c r="Z1457" s="4">
        <f t="shared" si="224"/>
        <v>7.7430647217368517E-2</v>
      </c>
    </row>
    <row r="1458" spans="1:26" x14ac:dyDescent="0.25">
      <c r="A1458" s="16">
        <f t="shared" si="222"/>
        <v>44991</v>
      </c>
      <c r="B1458">
        <f>+'[2]Ejercicio 1'!E1675</f>
        <v>1456</v>
      </c>
      <c r="C1458" s="5">
        <v>7.9113723658448543E-2</v>
      </c>
      <c r="D1458" s="4">
        <f t="shared" si="217"/>
        <v>7.7572552346583237E-2</v>
      </c>
      <c r="E1458" s="6">
        <f t="shared" si="218"/>
        <v>7.8338093141543511E-2</v>
      </c>
      <c r="F1458" s="7">
        <f t="shared" si="219"/>
        <v>7.7807037615160723E-2</v>
      </c>
      <c r="I1458" s="10">
        <v>1456</v>
      </c>
      <c r="J1458" s="8">
        <f t="shared" si="220"/>
        <v>8.0613723658448544E-2</v>
      </c>
      <c r="K1458" s="8">
        <f t="shared" si="220"/>
        <v>7.9072552346583239E-2</v>
      </c>
      <c r="L1458" s="8">
        <f t="shared" si="220"/>
        <v>7.9838093141543512E-2</v>
      </c>
      <c r="M1458" s="8">
        <f t="shared" si="220"/>
        <v>7.9307037615160725E-2</v>
      </c>
      <c r="P1458">
        <v>1456</v>
      </c>
      <c r="Q1458" s="8">
        <f t="shared" si="221"/>
        <v>7.7613723658448541E-2</v>
      </c>
      <c r="R1458" s="8">
        <f t="shared" si="221"/>
        <v>7.6072552346583236E-2</v>
      </c>
      <c r="S1458" s="8">
        <f t="shared" si="221"/>
        <v>7.6838093141543509E-2</v>
      </c>
      <c r="T1458" s="8">
        <f t="shared" si="221"/>
        <v>7.6307037615160722E-2</v>
      </c>
      <c r="W1458">
        <v>1456</v>
      </c>
      <c r="X1458" s="4">
        <f t="shared" si="216"/>
        <v>7.8766135291188935E-2</v>
      </c>
      <c r="Y1458" s="4">
        <f t="shared" si="223"/>
        <v>7.7972891938554958E-2</v>
      </c>
      <c r="Z1458" s="4">
        <f t="shared" si="224"/>
        <v>7.7430119277722226E-2</v>
      </c>
    </row>
    <row r="1459" spans="1:26" x14ac:dyDescent="0.25">
      <c r="A1459" s="16">
        <f t="shared" si="222"/>
        <v>44992</v>
      </c>
      <c r="B1459">
        <f>+'[2]Ejercicio 1'!E1676</f>
        <v>1457</v>
      </c>
      <c r="C1459" s="5">
        <v>7.9113450799789292E-2</v>
      </c>
      <c r="D1459" s="4">
        <f t="shared" si="217"/>
        <v>7.7572289981557879E-2</v>
      </c>
      <c r="E1459" s="6">
        <f t="shared" si="218"/>
        <v>7.8337825581140663E-2</v>
      </c>
      <c r="F1459" s="7">
        <f t="shared" si="219"/>
        <v>7.7806773662392512E-2</v>
      </c>
      <c r="I1459" s="10">
        <v>1457</v>
      </c>
      <c r="J1459" s="8">
        <f t="shared" si="220"/>
        <v>8.0613450799789294E-2</v>
      </c>
      <c r="K1459" s="8">
        <f t="shared" si="220"/>
        <v>7.9072289981557881E-2</v>
      </c>
      <c r="L1459" s="8">
        <f t="shared" si="220"/>
        <v>7.9837825581140665E-2</v>
      </c>
      <c r="M1459" s="8">
        <f t="shared" si="220"/>
        <v>7.9306773662392513E-2</v>
      </c>
      <c r="P1459">
        <v>1457</v>
      </c>
      <c r="Q1459" s="8">
        <f t="shared" si="221"/>
        <v>7.7613450799789291E-2</v>
      </c>
      <c r="R1459" s="8">
        <f t="shared" si="221"/>
        <v>7.6072289981557878E-2</v>
      </c>
      <c r="S1459" s="8">
        <f t="shared" si="221"/>
        <v>7.6837825581140662E-2</v>
      </c>
      <c r="T1459" s="8">
        <f t="shared" si="221"/>
        <v>7.630677366239251E-2</v>
      </c>
      <c r="W1459">
        <v>1457</v>
      </c>
      <c r="X1459" s="4">
        <f t="shared" si="216"/>
        <v>7.8765589623286864E-2</v>
      </c>
      <c r="Y1459" s="4">
        <f t="shared" si="223"/>
        <v>7.7972356819355895E-2</v>
      </c>
      <c r="Z1459" s="4">
        <f t="shared" si="224"/>
        <v>7.7429591337990294E-2</v>
      </c>
    </row>
    <row r="1460" spans="1:26" x14ac:dyDescent="0.25">
      <c r="A1460" s="16">
        <f t="shared" si="222"/>
        <v>44993</v>
      </c>
      <c r="B1460">
        <f>+'[2]Ejercicio 1'!E1677</f>
        <v>1458</v>
      </c>
      <c r="C1460" s="5">
        <v>7.9113177941130042E-2</v>
      </c>
      <c r="D1460" s="4">
        <f t="shared" si="217"/>
        <v>7.7572027616497188E-2</v>
      </c>
      <c r="E1460" s="6">
        <f t="shared" si="218"/>
        <v>7.8337558020720247E-2</v>
      </c>
      <c r="F1460" s="7">
        <f t="shared" si="219"/>
        <v>7.7806509709598598E-2</v>
      </c>
      <c r="I1460" s="10">
        <v>1458</v>
      </c>
      <c r="J1460" s="8">
        <f t="shared" si="220"/>
        <v>8.0613177941130043E-2</v>
      </c>
      <c r="K1460" s="8">
        <f t="shared" si="220"/>
        <v>7.907202761649719E-2</v>
      </c>
      <c r="L1460" s="8">
        <f t="shared" si="220"/>
        <v>7.9837558020720248E-2</v>
      </c>
      <c r="M1460" s="8">
        <f t="shared" si="220"/>
        <v>7.9306509709598599E-2</v>
      </c>
      <c r="P1460">
        <v>1458</v>
      </c>
      <c r="Q1460" s="8">
        <f t="shared" si="221"/>
        <v>7.761317794113004E-2</v>
      </c>
      <c r="R1460" s="8">
        <f t="shared" si="221"/>
        <v>7.6072027616497187E-2</v>
      </c>
      <c r="S1460" s="8">
        <f t="shared" si="221"/>
        <v>7.6837558020720245E-2</v>
      </c>
      <c r="T1460" s="8">
        <f t="shared" si="221"/>
        <v>7.6306509709598597E-2</v>
      </c>
      <c r="W1460">
        <v>1458</v>
      </c>
      <c r="X1460" s="4">
        <f t="shared" si="216"/>
        <v>7.8765043955423872E-2</v>
      </c>
      <c r="Y1460" s="4">
        <f t="shared" si="223"/>
        <v>7.7971821700136626E-2</v>
      </c>
      <c r="Z1460" s="4">
        <f t="shared" si="224"/>
        <v>7.7429063398321174E-2</v>
      </c>
    </row>
    <row r="1461" spans="1:26" x14ac:dyDescent="0.25">
      <c r="A1461" s="16">
        <f t="shared" si="222"/>
        <v>44994</v>
      </c>
      <c r="B1461">
        <f>+'[2]Ejercicio 1'!E1678</f>
        <v>1459</v>
      </c>
      <c r="C1461" s="5">
        <v>7.9112905082470777E-2</v>
      </c>
      <c r="D1461" s="4">
        <f t="shared" si="217"/>
        <v>7.7571765251402178E-2</v>
      </c>
      <c r="E1461" s="6">
        <f t="shared" si="218"/>
        <v>7.8337290460282274E-2</v>
      </c>
      <c r="F1461" s="7">
        <f t="shared" si="219"/>
        <v>7.7806245756773293E-2</v>
      </c>
      <c r="I1461" s="10">
        <v>1459</v>
      </c>
      <c r="J1461" s="8">
        <f t="shared" si="220"/>
        <v>8.0612905082470779E-2</v>
      </c>
      <c r="K1461" s="8">
        <f t="shared" si="220"/>
        <v>7.9071765251402179E-2</v>
      </c>
      <c r="L1461" s="8">
        <f t="shared" si="220"/>
        <v>7.9837290460282276E-2</v>
      </c>
      <c r="M1461" s="8">
        <f t="shared" si="220"/>
        <v>7.9306245756773294E-2</v>
      </c>
      <c r="P1461">
        <v>1459</v>
      </c>
      <c r="Q1461" s="8">
        <f t="shared" si="221"/>
        <v>7.7612905082470776E-2</v>
      </c>
      <c r="R1461" s="8">
        <f t="shared" si="221"/>
        <v>7.6071765251402176E-2</v>
      </c>
      <c r="S1461" s="8">
        <f t="shared" si="221"/>
        <v>7.6837290460282273E-2</v>
      </c>
      <c r="T1461" s="8">
        <f t="shared" si="221"/>
        <v>7.6306245756773292E-2</v>
      </c>
      <c r="W1461">
        <v>1459</v>
      </c>
      <c r="X1461" s="4">
        <f t="shared" si="216"/>
        <v>7.8764498287600862E-2</v>
      </c>
      <c r="Y1461" s="4">
        <f t="shared" si="223"/>
        <v>7.7971286580879595E-2</v>
      </c>
      <c r="Z1461" s="4">
        <f t="shared" si="224"/>
        <v>7.7428535458572104E-2</v>
      </c>
    </row>
    <row r="1462" spans="1:26" x14ac:dyDescent="0.25">
      <c r="A1462" s="16">
        <f t="shared" si="222"/>
        <v>44995</v>
      </c>
      <c r="B1462">
        <f>+'[2]Ejercicio 1'!E1679</f>
        <v>1460</v>
      </c>
      <c r="C1462" s="5">
        <v>7.9112632223811527E-2</v>
      </c>
      <c r="D1462" s="4">
        <f t="shared" si="217"/>
        <v>7.7571502886272431E-2</v>
      </c>
      <c r="E1462" s="6">
        <f t="shared" si="218"/>
        <v>7.8337022899825845E-2</v>
      </c>
      <c r="F1462" s="7">
        <f t="shared" si="219"/>
        <v>7.7805981803916582E-2</v>
      </c>
      <c r="I1462" s="10">
        <v>1460</v>
      </c>
      <c r="J1462" s="8">
        <f t="shared" si="220"/>
        <v>8.0612632223811528E-2</v>
      </c>
      <c r="K1462" s="8">
        <f t="shared" si="220"/>
        <v>7.9071502886272432E-2</v>
      </c>
      <c r="L1462" s="8">
        <f t="shared" si="220"/>
        <v>7.9837022899825846E-2</v>
      </c>
      <c r="M1462" s="8">
        <f t="shared" si="220"/>
        <v>7.9305981803916584E-2</v>
      </c>
      <c r="P1462">
        <v>1460</v>
      </c>
      <c r="Q1462" s="8">
        <f t="shared" si="221"/>
        <v>7.7612632223811526E-2</v>
      </c>
      <c r="R1462" s="8">
        <f t="shared" si="221"/>
        <v>7.607150288627243E-2</v>
      </c>
      <c r="S1462" s="8">
        <f t="shared" si="221"/>
        <v>7.6837022899825844E-2</v>
      </c>
      <c r="T1462" s="8">
        <f t="shared" si="221"/>
        <v>7.6305981803916581E-2</v>
      </c>
      <c r="W1462">
        <v>1460</v>
      </c>
      <c r="X1462" s="4">
        <f t="shared" si="216"/>
        <v>7.8763952619810354E-2</v>
      </c>
      <c r="Y1462" s="4">
        <f t="shared" si="223"/>
        <v>7.7970751461575116E-2</v>
      </c>
      <c r="Z1462" s="4">
        <f t="shared" si="224"/>
        <v>7.7428007518586098E-2</v>
      </c>
    </row>
    <row r="1463" spans="1:26" x14ac:dyDescent="0.25">
      <c r="A1463" s="16">
        <f t="shared" si="222"/>
        <v>44996</v>
      </c>
      <c r="B1463">
        <f>+'[2]Ejercicio 1'!E1680</f>
        <v>1461</v>
      </c>
      <c r="C1463" s="5">
        <v>7.9112359365152263E-2</v>
      </c>
      <c r="D1463" s="4">
        <f t="shared" si="217"/>
        <v>7.7571240521107962E-2</v>
      </c>
      <c r="E1463" s="6">
        <f t="shared" si="218"/>
        <v>7.8336755339352721E-2</v>
      </c>
      <c r="F1463" s="7">
        <f t="shared" si="219"/>
        <v>7.7805717851031311E-2</v>
      </c>
      <c r="I1463" s="10">
        <v>1461</v>
      </c>
      <c r="J1463" s="8">
        <f t="shared" si="220"/>
        <v>8.0612359365152264E-2</v>
      </c>
      <c r="K1463" s="8">
        <f t="shared" si="220"/>
        <v>7.9071240521107963E-2</v>
      </c>
      <c r="L1463" s="8">
        <f t="shared" si="220"/>
        <v>7.9836755339352722E-2</v>
      </c>
      <c r="M1463" s="8">
        <f t="shared" si="220"/>
        <v>7.9305717851031313E-2</v>
      </c>
      <c r="P1463">
        <v>1461</v>
      </c>
      <c r="Q1463" s="8">
        <f t="shared" si="221"/>
        <v>7.7612359365152261E-2</v>
      </c>
      <c r="R1463" s="8">
        <f t="shared" si="221"/>
        <v>7.6071240521107961E-2</v>
      </c>
      <c r="S1463" s="8">
        <f t="shared" si="221"/>
        <v>7.6836755339352719E-2</v>
      </c>
      <c r="T1463" s="8">
        <f t="shared" si="221"/>
        <v>7.630571785103131E-2</v>
      </c>
      <c r="W1463">
        <v>1461</v>
      </c>
      <c r="X1463" s="4">
        <f t="shared" si="216"/>
        <v>7.8763406952056289E-2</v>
      </c>
      <c r="Y1463" s="4">
        <f t="shared" si="223"/>
        <v>7.7970216342261867E-2</v>
      </c>
      <c r="Z1463" s="4">
        <f t="shared" si="224"/>
        <v>7.7427479578520142E-2</v>
      </c>
    </row>
    <row r="1464" spans="1:26" x14ac:dyDescent="0.25">
      <c r="A1464" s="16">
        <f t="shared" si="222"/>
        <v>44997</v>
      </c>
      <c r="B1464">
        <f>+'[2]Ejercicio 1'!E1681</f>
        <v>1462</v>
      </c>
      <c r="C1464" s="5">
        <v>7.9112086506493012E-2</v>
      </c>
      <c r="D1464" s="4">
        <f t="shared" si="217"/>
        <v>7.7570978155908563E-2</v>
      </c>
      <c r="E1464" s="6">
        <f t="shared" si="218"/>
        <v>7.8336487778861152E-2</v>
      </c>
      <c r="F1464" s="7">
        <f t="shared" si="219"/>
        <v>7.7805453898117508E-2</v>
      </c>
      <c r="I1464" s="10">
        <v>1462</v>
      </c>
      <c r="J1464" s="8">
        <f t="shared" si="220"/>
        <v>8.0612086506493014E-2</v>
      </c>
      <c r="K1464" s="8">
        <f t="shared" si="220"/>
        <v>7.9070978155908564E-2</v>
      </c>
      <c r="L1464" s="8">
        <f t="shared" si="220"/>
        <v>7.9836487778861154E-2</v>
      </c>
      <c r="M1464" s="8">
        <f t="shared" si="220"/>
        <v>7.9305453898117509E-2</v>
      </c>
      <c r="P1464">
        <v>1462</v>
      </c>
      <c r="Q1464" s="8">
        <f t="shared" si="221"/>
        <v>7.7612086506493011E-2</v>
      </c>
      <c r="R1464" s="8">
        <f t="shared" si="221"/>
        <v>7.6070978155908561E-2</v>
      </c>
      <c r="S1464" s="8">
        <f t="shared" si="221"/>
        <v>7.6836487778861151E-2</v>
      </c>
      <c r="T1464" s="8">
        <f t="shared" si="221"/>
        <v>7.6305453898117506E-2</v>
      </c>
      <c r="W1464">
        <v>1462</v>
      </c>
      <c r="X1464" s="4">
        <f t="shared" si="216"/>
        <v>7.8762861284338681E-2</v>
      </c>
      <c r="Y1464" s="4">
        <f t="shared" si="223"/>
        <v>7.7969681222886236E-2</v>
      </c>
      <c r="Z1464" s="4">
        <f t="shared" si="224"/>
        <v>7.7426951638522715E-2</v>
      </c>
    </row>
    <row r="1465" spans="1:26" x14ac:dyDescent="0.25">
      <c r="A1465" s="16">
        <f t="shared" si="222"/>
        <v>44998</v>
      </c>
      <c r="B1465">
        <f>+'[2]Ejercicio 1'!E1682</f>
        <v>1463</v>
      </c>
      <c r="C1465" s="5">
        <v>7.9111813647833748E-2</v>
      </c>
      <c r="D1465" s="4">
        <f t="shared" si="217"/>
        <v>7.7570715790674025E-2</v>
      </c>
      <c r="E1465" s="6">
        <f t="shared" si="218"/>
        <v>7.8336220218352029E-2</v>
      </c>
      <c r="F1465" s="7">
        <f t="shared" si="219"/>
        <v>7.7805189945175143E-2</v>
      </c>
      <c r="I1465" s="10">
        <v>1463</v>
      </c>
      <c r="J1465" s="8">
        <f t="shared" si="220"/>
        <v>8.0611813647833749E-2</v>
      </c>
      <c r="K1465" s="8">
        <f t="shared" si="220"/>
        <v>7.9070715790674026E-2</v>
      </c>
      <c r="L1465" s="8">
        <f t="shared" si="220"/>
        <v>7.983622021835203E-2</v>
      </c>
      <c r="M1465" s="8">
        <f t="shared" si="220"/>
        <v>7.9305189945175145E-2</v>
      </c>
      <c r="P1465">
        <v>1463</v>
      </c>
      <c r="Q1465" s="8">
        <f t="shared" si="221"/>
        <v>7.7611813647833747E-2</v>
      </c>
      <c r="R1465" s="8">
        <f t="shared" si="221"/>
        <v>7.6070715790674023E-2</v>
      </c>
      <c r="S1465" s="8">
        <f t="shared" si="221"/>
        <v>7.6836220218352028E-2</v>
      </c>
      <c r="T1465" s="8">
        <f t="shared" si="221"/>
        <v>7.6305189945175142E-2</v>
      </c>
      <c r="W1465">
        <v>1463</v>
      </c>
      <c r="X1465" s="4">
        <f t="shared" si="216"/>
        <v>7.8762315616653145E-2</v>
      </c>
      <c r="Y1465" s="4">
        <f t="shared" si="223"/>
        <v>7.7969146103487777E-2</v>
      </c>
      <c r="Z1465" s="4">
        <f t="shared" si="224"/>
        <v>7.7426423698436775E-2</v>
      </c>
    </row>
    <row r="1466" spans="1:26" x14ac:dyDescent="0.25">
      <c r="A1466" s="16">
        <f t="shared" si="222"/>
        <v>44999</v>
      </c>
      <c r="B1466">
        <f>+'[2]Ejercicio 1'!E1683</f>
        <v>1464</v>
      </c>
      <c r="C1466" s="5">
        <v>7.9111540789174498E-2</v>
      </c>
      <c r="D1466" s="4">
        <f t="shared" si="217"/>
        <v>7.7570453425404973E-2</v>
      </c>
      <c r="E1466" s="6">
        <f t="shared" si="218"/>
        <v>7.8335952657825322E-2</v>
      </c>
      <c r="F1466" s="7">
        <f t="shared" si="219"/>
        <v>7.7804925992201374E-2</v>
      </c>
      <c r="I1466" s="10">
        <v>1464</v>
      </c>
      <c r="J1466" s="8">
        <f t="shared" si="220"/>
        <v>8.0611540789174499E-2</v>
      </c>
      <c r="K1466" s="8">
        <f t="shared" si="220"/>
        <v>7.9070453425404974E-2</v>
      </c>
      <c r="L1466" s="8">
        <f t="shared" si="220"/>
        <v>7.9835952657825324E-2</v>
      </c>
      <c r="M1466" s="8">
        <f t="shared" si="220"/>
        <v>7.9304925992201375E-2</v>
      </c>
      <c r="P1466">
        <v>1464</v>
      </c>
      <c r="Q1466" s="8">
        <f t="shared" si="221"/>
        <v>7.7611540789174496E-2</v>
      </c>
      <c r="R1466" s="8">
        <f t="shared" si="221"/>
        <v>7.6070453425404971E-2</v>
      </c>
      <c r="S1466" s="8">
        <f t="shared" si="221"/>
        <v>7.6835952657825321E-2</v>
      </c>
      <c r="T1466" s="8">
        <f t="shared" si="221"/>
        <v>7.6304925992201372E-2</v>
      </c>
      <c r="W1466">
        <v>1464</v>
      </c>
      <c r="X1466" s="4">
        <f t="shared" ref="X1466:X1529" si="225">Tasa_Fwd(C1284,B1284,C1466,B1466,182)</f>
        <v>7.8761769949008006E-2</v>
      </c>
      <c r="Y1466" s="4">
        <f t="shared" si="223"/>
        <v>7.7968610984055053E-2</v>
      </c>
      <c r="Z1466" s="4">
        <f t="shared" si="224"/>
        <v>7.7425895758119603E-2</v>
      </c>
    </row>
    <row r="1467" spans="1:26" x14ac:dyDescent="0.25">
      <c r="A1467" s="16">
        <f t="shared" si="222"/>
        <v>45000</v>
      </c>
      <c r="B1467">
        <f>+'[2]Ejercicio 1'!E1684</f>
        <v>1465</v>
      </c>
      <c r="C1467" s="5">
        <v>7.9111267930515233E-2</v>
      </c>
      <c r="D1467" s="4">
        <f t="shared" si="217"/>
        <v>7.7570191060101185E-2</v>
      </c>
      <c r="E1467" s="6">
        <f t="shared" si="218"/>
        <v>7.8335685097280172E-2</v>
      </c>
      <c r="F1467" s="7">
        <f t="shared" si="219"/>
        <v>7.7804662039196212E-2</v>
      </c>
      <c r="I1467" s="10">
        <v>1465</v>
      </c>
      <c r="J1467" s="8">
        <f t="shared" si="220"/>
        <v>8.0611267930515235E-2</v>
      </c>
      <c r="K1467" s="8">
        <f t="shared" si="220"/>
        <v>7.9070191060101186E-2</v>
      </c>
      <c r="L1467" s="8">
        <f t="shared" si="220"/>
        <v>7.9835685097280173E-2</v>
      </c>
      <c r="M1467" s="8">
        <f t="shared" si="220"/>
        <v>7.9304662039196214E-2</v>
      </c>
      <c r="P1467">
        <v>1465</v>
      </c>
      <c r="Q1467" s="8">
        <f t="shared" si="221"/>
        <v>7.7611267930515232E-2</v>
      </c>
      <c r="R1467" s="8">
        <f t="shared" si="221"/>
        <v>7.6070191060101183E-2</v>
      </c>
      <c r="S1467" s="8">
        <f t="shared" si="221"/>
        <v>7.6835685097280171E-2</v>
      </c>
      <c r="T1467" s="8">
        <f t="shared" si="221"/>
        <v>7.6304662039196211E-2</v>
      </c>
      <c r="W1467">
        <v>1465</v>
      </c>
      <c r="X1467" s="4">
        <f t="shared" si="225"/>
        <v>7.8761224281401088E-2</v>
      </c>
      <c r="Y1467" s="4">
        <f t="shared" si="223"/>
        <v>7.7968075864572259E-2</v>
      </c>
      <c r="Z1467" s="4">
        <f t="shared" si="224"/>
        <v>7.7425367817719637E-2</v>
      </c>
    </row>
    <row r="1468" spans="1:26" x14ac:dyDescent="0.25">
      <c r="A1468" s="16">
        <f t="shared" si="222"/>
        <v>45001</v>
      </c>
      <c r="B1468">
        <f>+'[2]Ejercicio 1'!E1685</f>
        <v>1466</v>
      </c>
      <c r="C1468" s="5">
        <v>7.9110995071855983E-2</v>
      </c>
      <c r="D1468" s="4">
        <f t="shared" si="217"/>
        <v>7.7569928694762674E-2</v>
      </c>
      <c r="E1468" s="6">
        <f t="shared" si="218"/>
        <v>7.8335417536718341E-2</v>
      </c>
      <c r="F1468" s="7">
        <f t="shared" si="219"/>
        <v>7.7804398086165349E-2</v>
      </c>
      <c r="I1468" s="10">
        <v>1466</v>
      </c>
      <c r="J1468" s="8">
        <f t="shared" si="220"/>
        <v>8.0610995071855984E-2</v>
      </c>
      <c r="K1468" s="8">
        <f t="shared" si="220"/>
        <v>7.9069928694762676E-2</v>
      </c>
      <c r="L1468" s="8">
        <f t="shared" si="220"/>
        <v>7.9835417536718342E-2</v>
      </c>
      <c r="M1468" s="8">
        <f t="shared" si="220"/>
        <v>7.9304398086165351E-2</v>
      </c>
      <c r="P1468">
        <v>1466</v>
      </c>
      <c r="Q1468" s="8">
        <f t="shared" si="221"/>
        <v>7.7610995071855982E-2</v>
      </c>
      <c r="R1468" s="8">
        <f t="shared" si="221"/>
        <v>7.6069928694762673E-2</v>
      </c>
      <c r="S1468" s="8">
        <f t="shared" si="221"/>
        <v>7.683541753671834E-2</v>
      </c>
      <c r="T1468" s="8">
        <f t="shared" si="221"/>
        <v>7.6304398086165348E-2</v>
      </c>
      <c r="W1468">
        <v>1466</v>
      </c>
      <c r="X1468" s="4">
        <f t="shared" si="225"/>
        <v>7.8760678613828419E-2</v>
      </c>
      <c r="Y1468" s="4">
        <f t="shared" si="223"/>
        <v>7.7967540745081568E-2</v>
      </c>
      <c r="Z1468" s="4">
        <f t="shared" si="224"/>
        <v>7.7424839877385326E-2</v>
      </c>
    </row>
    <row r="1469" spans="1:26" x14ac:dyDescent="0.25">
      <c r="A1469" s="16">
        <f t="shared" si="222"/>
        <v>45002</v>
      </c>
      <c r="B1469">
        <f>+'[2]Ejercicio 1'!E1686</f>
        <v>1467</v>
      </c>
      <c r="C1469" s="5">
        <v>7.9110722213196719E-2</v>
      </c>
      <c r="D1469" s="4">
        <f t="shared" si="217"/>
        <v>7.756966632938922E-2</v>
      </c>
      <c r="E1469" s="6">
        <f t="shared" si="218"/>
        <v>7.8335149976138052E-2</v>
      </c>
      <c r="F1469" s="7">
        <f t="shared" si="219"/>
        <v>7.7804134133103081E-2</v>
      </c>
      <c r="I1469" s="10">
        <v>1467</v>
      </c>
      <c r="J1469" s="8">
        <f t="shared" si="220"/>
        <v>8.061072221319672E-2</v>
      </c>
      <c r="K1469" s="8">
        <f t="shared" si="220"/>
        <v>7.9069666329389221E-2</v>
      </c>
      <c r="L1469" s="8">
        <f t="shared" si="220"/>
        <v>7.9835149976138053E-2</v>
      </c>
      <c r="M1469" s="8">
        <f t="shared" si="220"/>
        <v>7.9304134133103082E-2</v>
      </c>
      <c r="P1469">
        <v>1467</v>
      </c>
      <c r="Q1469" s="8">
        <f t="shared" si="221"/>
        <v>7.7610722213196717E-2</v>
      </c>
      <c r="R1469" s="8">
        <f t="shared" si="221"/>
        <v>7.6069666329389218E-2</v>
      </c>
      <c r="S1469" s="8">
        <f t="shared" si="221"/>
        <v>7.6835149976138051E-2</v>
      </c>
      <c r="T1469" s="8">
        <f t="shared" si="221"/>
        <v>7.630413413310308E-2</v>
      </c>
      <c r="W1469">
        <v>1467</v>
      </c>
      <c r="X1469" s="4">
        <f t="shared" si="225"/>
        <v>7.8760132946291334E-2</v>
      </c>
      <c r="Y1469" s="4">
        <f t="shared" si="223"/>
        <v>7.7967005625528496E-2</v>
      </c>
      <c r="Z1469" s="4">
        <f t="shared" si="224"/>
        <v>7.7424311936965376E-2</v>
      </c>
    </row>
    <row r="1470" spans="1:26" x14ac:dyDescent="0.25">
      <c r="A1470" s="16">
        <f t="shared" si="222"/>
        <v>45003</v>
      </c>
      <c r="B1470">
        <f>+'[2]Ejercicio 1'!E1687</f>
        <v>1468</v>
      </c>
      <c r="C1470" s="5">
        <v>7.9110449354537468E-2</v>
      </c>
      <c r="D1470" s="4">
        <f t="shared" si="217"/>
        <v>7.7569403963981043E-2</v>
      </c>
      <c r="E1470" s="6">
        <f t="shared" si="218"/>
        <v>7.8334882415540194E-2</v>
      </c>
      <c r="F1470" s="7">
        <f t="shared" si="219"/>
        <v>7.7803870180009421E-2</v>
      </c>
      <c r="I1470" s="10">
        <v>1468</v>
      </c>
      <c r="J1470" s="8">
        <f t="shared" si="220"/>
        <v>8.061044935453747E-2</v>
      </c>
      <c r="K1470" s="8">
        <f t="shared" si="220"/>
        <v>7.9069403963981044E-2</v>
      </c>
      <c r="L1470" s="8">
        <f t="shared" si="220"/>
        <v>7.9834882415540195E-2</v>
      </c>
      <c r="M1470" s="8">
        <f t="shared" si="220"/>
        <v>7.9303870180009423E-2</v>
      </c>
      <c r="P1470">
        <v>1468</v>
      </c>
      <c r="Q1470" s="8">
        <f t="shared" si="221"/>
        <v>7.7610449354537467E-2</v>
      </c>
      <c r="R1470" s="8">
        <f t="shared" si="221"/>
        <v>7.6069403963981042E-2</v>
      </c>
      <c r="S1470" s="8">
        <f t="shared" si="221"/>
        <v>7.6834882415540193E-2</v>
      </c>
      <c r="T1470" s="8">
        <f t="shared" si="221"/>
        <v>7.630387018000942E-2</v>
      </c>
      <c r="W1470">
        <v>1468</v>
      </c>
      <c r="X1470" s="4">
        <f t="shared" si="225"/>
        <v>7.8759587278790691E-2</v>
      </c>
      <c r="Y1470" s="4">
        <f t="shared" si="223"/>
        <v>7.7966470505953483E-2</v>
      </c>
      <c r="Z1470" s="4">
        <f t="shared" si="224"/>
        <v>7.7423783996168574E-2</v>
      </c>
    </row>
    <row r="1471" spans="1:26" x14ac:dyDescent="0.25">
      <c r="A1471" s="16">
        <f t="shared" si="222"/>
        <v>45004</v>
      </c>
      <c r="B1471">
        <f>+'[2]Ejercicio 1'!E1688</f>
        <v>1469</v>
      </c>
      <c r="C1471" s="5">
        <v>7.9110176495878204E-2</v>
      </c>
      <c r="D1471" s="4">
        <f t="shared" si="217"/>
        <v>7.7569141598537741E-2</v>
      </c>
      <c r="E1471" s="6">
        <f t="shared" si="218"/>
        <v>7.8334614854923892E-2</v>
      </c>
      <c r="F1471" s="7">
        <f t="shared" si="219"/>
        <v>7.7803606226887201E-2</v>
      </c>
      <c r="I1471" s="10">
        <v>1469</v>
      </c>
      <c r="J1471" s="8">
        <f t="shared" si="220"/>
        <v>8.0610176495878205E-2</v>
      </c>
      <c r="K1471" s="8">
        <f t="shared" si="220"/>
        <v>7.9069141598537743E-2</v>
      </c>
      <c r="L1471" s="8">
        <f t="shared" si="220"/>
        <v>7.9834614854923894E-2</v>
      </c>
      <c r="M1471" s="8">
        <f t="shared" si="220"/>
        <v>7.9303606226887202E-2</v>
      </c>
      <c r="P1471">
        <v>1469</v>
      </c>
      <c r="Q1471" s="8">
        <f t="shared" si="221"/>
        <v>7.7610176495878203E-2</v>
      </c>
      <c r="R1471" s="8">
        <f t="shared" si="221"/>
        <v>7.606914159853774E-2</v>
      </c>
      <c r="S1471" s="8">
        <f t="shared" si="221"/>
        <v>7.6834614854923891E-2</v>
      </c>
      <c r="T1471" s="8">
        <f t="shared" si="221"/>
        <v>7.63036062268872E-2</v>
      </c>
      <c r="W1471">
        <v>1469</v>
      </c>
      <c r="X1471" s="4">
        <f t="shared" si="225"/>
        <v>7.8759041611322564E-2</v>
      </c>
      <c r="Y1471" s="4">
        <f t="shared" si="223"/>
        <v>7.7965935386328386E-2</v>
      </c>
      <c r="Z1471" s="4">
        <f t="shared" si="224"/>
        <v>7.7423256055583048E-2</v>
      </c>
    </row>
    <row r="1472" spans="1:26" x14ac:dyDescent="0.25">
      <c r="A1472" s="16">
        <f t="shared" si="222"/>
        <v>45005</v>
      </c>
      <c r="B1472">
        <f>+'[2]Ejercicio 1'!E1689</f>
        <v>1470</v>
      </c>
      <c r="C1472" s="5">
        <v>7.9109903637218953E-2</v>
      </c>
      <c r="D1472" s="4">
        <f t="shared" si="217"/>
        <v>7.7568879233059898E-2</v>
      </c>
      <c r="E1472" s="6">
        <f t="shared" si="218"/>
        <v>7.833434729429091E-2</v>
      </c>
      <c r="F1472" s="7">
        <f t="shared" si="219"/>
        <v>7.7803342273736434E-2</v>
      </c>
      <c r="I1472" s="10">
        <v>1470</v>
      </c>
      <c r="J1472" s="8">
        <f t="shared" si="220"/>
        <v>8.0609903637218955E-2</v>
      </c>
      <c r="K1472" s="8">
        <f t="shared" si="220"/>
        <v>7.9068879233059899E-2</v>
      </c>
      <c r="L1472" s="8">
        <f t="shared" si="220"/>
        <v>7.9834347294290911E-2</v>
      </c>
      <c r="M1472" s="8">
        <f t="shared" si="220"/>
        <v>7.9303342273736435E-2</v>
      </c>
      <c r="P1472">
        <v>1470</v>
      </c>
      <c r="Q1472" s="8">
        <f t="shared" si="221"/>
        <v>7.7609903637218952E-2</v>
      </c>
      <c r="R1472" s="8">
        <f t="shared" si="221"/>
        <v>7.6068879233059897E-2</v>
      </c>
      <c r="S1472" s="8">
        <f t="shared" si="221"/>
        <v>7.6834347294290908E-2</v>
      </c>
      <c r="T1472" s="8">
        <f t="shared" si="221"/>
        <v>7.6303342273736433E-2</v>
      </c>
      <c r="W1472">
        <v>1470</v>
      </c>
      <c r="X1472" s="4">
        <f t="shared" si="225"/>
        <v>7.8758495943893961E-2</v>
      </c>
      <c r="Y1472" s="4">
        <f t="shared" si="223"/>
        <v>7.7965400266682208E-2</v>
      </c>
      <c r="Z1472" s="4">
        <f t="shared" si="224"/>
        <v>7.7422728114766262E-2</v>
      </c>
    </row>
    <row r="1473" spans="1:26" x14ac:dyDescent="0.25">
      <c r="A1473" s="16">
        <f t="shared" si="222"/>
        <v>45006</v>
      </c>
      <c r="B1473">
        <f>+'[2]Ejercicio 1'!E1690</f>
        <v>1471</v>
      </c>
      <c r="C1473" s="5">
        <v>7.9109630778559703E-2</v>
      </c>
      <c r="D1473" s="4">
        <f t="shared" si="217"/>
        <v>7.7568616867547346E-2</v>
      </c>
      <c r="E1473" s="6">
        <f t="shared" si="218"/>
        <v>7.8334079733640358E-2</v>
      </c>
      <c r="F1473" s="7">
        <f t="shared" si="219"/>
        <v>7.7803078320554261E-2</v>
      </c>
      <c r="I1473" s="10">
        <v>1471</v>
      </c>
      <c r="J1473" s="8">
        <f t="shared" si="220"/>
        <v>8.0609630778559704E-2</v>
      </c>
      <c r="K1473" s="8">
        <f t="shared" si="220"/>
        <v>7.9068616867547348E-2</v>
      </c>
      <c r="L1473" s="8">
        <f t="shared" si="220"/>
        <v>7.9834079733640359E-2</v>
      </c>
      <c r="M1473" s="8">
        <f t="shared" si="220"/>
        <v>7.9303078320554263E-2</v>
      </c>
      <c r="P1473">
        <v>1471</v>
      </c>
      <c r="Q1473" s="8">
        <f t="shared" si="221"/>
        <v>7.7609630778559702E-2</v>
      </c>
      <c r="R1473" s="8">
        <f t="shared" si="221"/>
        <v>7.6068616867547345E-2</v>
      </c>
      <c r="S1473" s="8">
        <f t="shared" si="221"/>
        <v>7.6834079733640356E-2</v>
      </c>
      <c r="T1473" s="8">
        <f t="shared" si="221"/>
        <v>7.630307832055426E-2</v>
      </c>
      <c r="W1473">
        <v>1471</v>
      </c>
      <c r="X1473" s="4">
        <f t="shared" si="225"/>
        <v>7.8757950276505326E-2</v>
      </c>
      <c r="Y1473" s="4">
        <f t="shared" si="223"/>
        <v>7.7964865147001766E-2</v>
      </c>
      <c r="Z1473" s="4">
        <f t="shared" si="224"/>
        <v>7.7422200173866695E-2</v>
      </c>
    </row>
    <row r="1474" spans="1:26" x14ac:dyDescent="0.25">
      <c r="A1474" s="16">
        <f t="shared" si="222"/>
        <v>45007</v>
      </c>
      <c r="B1474">
        <f>+'[2]Ejercicio 1'!E1691</f>
        <v>1472</v>
      </c>
      <c r="C1474" s="5">
        <v>7.9109357919900439E-2</v>
      </c>
      <c r="D1474" s="4">
        <f t="shared" si="217"/>
        <v>7.7568354502000059E-2</v>
      </c>
      <c r="E1474" s="6">
        <f t="shared" si="218"/>
        <v>7.8333812172971348E-2</v>
      </c>
      <c r="F1474" s="7">
        <f t="shared" si="219"/>
        <v>7.7802814367343556E-2</v>
      </c>
      <c r="I1474" s="10">
        <v>1472</v>
      </c>
      <c r="J1474" s="8">
        <f t="shared" si="220"/>
        <v>8.060935791990044E-2</v>
      </c>
      <c r="K1474" s="8">
        <f t="shared" si="220"/>
        <v>7.906835450200006E-2</v>
      </c>
      <c r="L1474" s="8">
        <f t="shared" si="220"/>
        <v>7.983381217297135E-2</v>
      </c>
      <c r="M1474" s="8">
        <f t="shared" ref="M1474:M1537" si="226">F1474+$O$1</f>
        <v>7.9302814367343558E-2</v>
      </c>
      <c r="P1474">
        <v>1472</v>
      </c>
      <c r="Q1474" s="8">
        <f t="shared" si="221"/>
        <v>7.7609357919900437E-2</v>
      </c>
      <c r="R1474" s="8">
        <f t="shared" si="221"/>
        <v>7.6068354502000057E-2</v>
      </c>
      <c r="S1474" s="8">
        <f t="shared" si="221"/>
        <v>7.6833812172971347E-2</v>
      </c>
      <c r="T1474" s="8">
        <f t="shared" ref="T1474:T1537" si="227">F1474-$O$1</f>
        <v>7.6302814367343555E-2</v>
      </c>
      <c r="W1474">
        <v>1472</v>
      </c>
      <c r="X1474" s="4">
        <f t="shared" si="225"/>
        <v>7.8757404609149623E-2</v>
      </c>
      <c r="Y1474" s="4">
        <f t="shared" si="223"/>
        <v>7.7964330027283563E-2</v>
      </c>
      <c r="Z1474" s="4">
        <f t="shared" si="224"/>
        <v>7.7421672233027081E-2</v>
      </c>
    </row>
    <row r="1475" spans="1:26" x14ac:dyDescent="0.25">
      <c r="A1475" s="16">
        <f t="shared" si="222"/>
        <v>45008</v>
      </c>
      <c r="B1475">
        <f>+'[2]Ejercicio 1'!E1692</f>
        <v>1473</v>
      </c>
      <c r="C1475" s="5">
        <v>7.9109085061241188E-2</v>
      </c>
      <c r="D1475" s="4">
        <f t="shared" ref="D1475:D1538" si="228">+LN((1+C1475*182/360)^(360/182))</f>
        <v>7.7568092136417827E-2</v>
      </c>
      <c r="E1475" s="6">
        <f t="shared" ref="E1475:E1538" si="229">Equivalencia_Tasas(C1475,182,91)</f>
        <v>7.833354461228477E-2</v>
      </c>
      <c r="F1475" s="7">
        <f t="shared" ref="F1475:F1538" si="230">Equivalencia_Tasas(C1475,182,28)</f>
        <v>7.7802550414104291E-2</v>
      </c>
      <c r="I1475" s="10">
        <v>1473</v>
      </c>
      <c r="J1475" s="8">
        <f t="shared" ref="J1475:M1538" si="231">C1475+$O$1</f>
        <v>8.060908506124119E-2</v>
      </c>
      <c r="K1475" s="8">
        <f t="shared" si="231"/>
        <v>7.9068092136417828E-2</v>
      </c>
      <c r="L1475" s="8">
        <f t="shared" si="231"/>
        <v>7.9833544612284771E-2</v>
      </c>
      <c r="M1475" s="8">
        <f t="shared" si="226"/>
        <v>7.9302550414104292E-2</v>
      </c>
      <c r="P1475">
        <v>1473</v>
      </c>
      <c r="Q1475" s="8">
        <f t="shared" ref="Q1475:T1538" si="232">C1475-$O$1</f>
        <v>7.7609085061241187E-2</v>
      </c>
      <c r="R1475" s="8">
        <f t="shared" si="232"/>
        <v>7.6068092136417825E-2</v>
      </c>
      <c r="S1475" s="8">
        <f t="shared" si="232"/>
        <v>7.6833544612284768E-2</v>
      </c>
      <c r="T1475" s="8">
        <f t="shared" si="227"/>
        <v>7.6302550414104289E-2</v>
      </c>
      <c r="W1475">
        <v>1473</v>
      </c>
      <c r="X1475" s="4">
        <f t="shared" si="225"/>
        <v>7.8756858941829502E-2</v>
      </c>
      <c r="Y1475" s="4">
        <f t="shared" si="223"/>
        <v>7.7963794907531095E-2</v>
      </c>
      <c r="Z1475" s="4">
        <f t="shared" si="224"/>
        <v>7.7421144292110389E-2</v>
      </c>
    </row>
    <row r="1476" spans="1:26" x14ac:dyDescent="0.25">
      <c r="A1476" s="16">
        <f t="shared" si="222"/>
        <v>45009</v>
      </c>
      <c r="B1476">
        <f>+'[2]Ejercicio 1'!E1693</f>
        <v>1474</v>
      </c>
      <c r="C1476" s="5">
        <v>7.9108812202581924E-2</v>
      </c>
      <c r="D1476" s="4">
        <f t="shared" si="228"/>
        <v>7.7567829770800886E-2</v>
      </c>
      <c r="E1476" s="6">
        <f t="shared" si="229"/>
        <v>7.8333277051580635E-2</v>
      </c>
      <c r="F1476" s="7">
        <f t="shared" si="230"/>
        <v>7.780228646083362E-2</v>
      </c>
      <c r="I1476" s="10">
        <v>1474</v>
      </c>
      <c r="J1476" s="8">
        <f t="shared" si="231"/>
        <v>8.0608812202581925E-2</v>
      </c>
      <c r="K1476" s="8">
        <f t="shared" si="231"/>
        <v>7.9067829770800888E-2</v>
      </c>
      <c r="L1476" s="8">
        <f t="shared" si="231"/>
        <v>7.9833277051580637E-2</v>
      </c>
      <c r="M1476" s="8">
        <f t="shared" si="226"/>
        <v>7.9302286460833621E-2</v>
      </c>
      <c r="P1476">
        <v>1474</v>
      </c>
      <c r="Q1476" s="8">
        <f t="shared" si="232"/>
        <v>7.7608812202581923E-2</v>
      </c>
      <c r="R1476" s="8">
        <f t="shared" si="232"/>
        <v>7.6067829770800885E-2</v>
      </c>
      <c r="S1476" s="8">
        <f t="shared" si="232"/>
        <v>7.6833277051580634E-2</v>
      </c>
      <c r="T1476" s="8">
        <f t="shared" si="227"/>
        <v>7.6302286460833618E-2</v>
      </c>
      <c r="W1476">
        <v>1474</v>
      </c>
      <c r="X1476" s="4">
        <f t="shared" si="225"/>
        <v>7.8756313274546283E-2</v>
      </c>
      <c r="Y1476" s="4">
        <f t="shared" si="223"/>
        <v>7.7963259787729444E-2</v>
      </c>
      <c r="Z1476" s="4">
        <f t="shared" si="224"/>
        <v>7.7420616350959592E-2</v>
      </c>
    </row>
    <row r="1477" spans="1:26" x14ac:dyDescent="0.25">
      <c r="A1477" s="16">
        <f t="shared" ref="A1477:A1540" si="233">+A1476+1</f>
        <v>45010</v>
      </c>
      <c r="B1477">
        <f>+'[2]Ejercicio 1'!E1694</f>
        <v>1475</v>
      </c>
      <c r="C1477" s="5">
        <v>7.9108539343922674E-2</v>
      </c>
      <c r="D1477" s="4">
        <f t="shared" si="228"/>
        <v>7.7567567405148585E-2</v>
      </c>
      <c r="E1477" s="6">
        <f t="shared" si="229"/>
        <v>7.8333009490858044E-2</v>
      </c>
      <c r="F1477" s="7">
        <f t="shared" si="230"/>
        <v>7.7802022507534402E-2</v>
      </c>
      <c r="I1477" s="10">
        <v>1475</v>
      </c>
      <c r="J1477" s="8">
        <f t="shared" si="231"/>
        <v>8.0608539343922675E-2</v>
      </c>
      <c r="K1477" s="8">
        <f t="shared" si="231"/>
        <v>7.9067567405148587E-2</v>
      </c>
      <c r="L1477" s="8">
        <f t="shared" si="231"/>
        <v>7.9833009490858045E-2</v>
      </c>
      <c r="M1477" s="8">
        <f t="shared" si="226"/>
        <v>7.9302022507534403E-2</v>
      </c>
      <c r="P1477">
        <v>1475</v>
      </c>
      <c r="Q1477" s="8">
        <f t="shared" si="232"/>
        <v>7.7608539343922672E-2</v>
      </c>
      <c r="R1477" s="8">
        <f t="shared" si="232"/>
        <v>7.6067567405148584E-2</v>
      </c>
      <c r="S1477" s="8">
        <f t="shared" si="232"/>
        <v>7.6833009490858042E-2</v>
      </c>
      <c r="T1477" s="8">
        <f t="shared" si="227"/>
        <v>7.6302022507534401E-2</v>
      </c>
      <c r="W1477">
        <v>1475</v>
      </c>
      <c r="X1477" s="4">
        <f t="shared" si="225"/>
        <v>7.8755767607295121E-2</v>
      </c>
      <c r="Y1477" s="4">
        <f t="shared" si="223"/>
        <v>7.7962724667904951E-2</v>
      </c>
      <c r="Z1477" s="4">
        <f t="shared" si="224"/>
        <v>7.7420088409726001E-2</v>
      </c>
    </row>
    <row r="1478" spans="1:26" x14ac:dyDescent="0.25">
      <c r="A1478" s="16">
        <f t="shared" si="233"/>
        <v>45011</v>
      </c>
      <c r="B1478">
        <f>+'[2]Ejercicio 1'!E1695</f>
        <v>1476</v>
      </c>
      <c r="C1478" s="5">
        <v>7.9108266485263409E-2</v>
      </c>
      <c r="D1478" s="4">
        <f t="shared" si="228"/>
        <v>7.7567305039462187E-2</v>
      </c>
      <c r="E1478" s="6">
        <f t="shared" si="229"/>
        <v>7.8332741930117883E-2</v>
      </c>
      <c r="F1478" s="7">
        <f t="shared" si="230"/>
        <v>7.7801758554206638E-2</v>
      </c>
      <c r="I1478" s="10">
        <v>1476</v>
      </c>
      <c r="J1478" s="8">
        <f t="shared" si="231"/>
        <v>8.0608266485263411E-2</v>
      </c>
      <c r="K1478" s="8">
        <f t="shared" si="231"/>
        <v>7.9067305039462188E-2</v>
      </c>
      <c r="L1478" s="8">
        <f t="shared" si="231"/>
        <v>7.9832741930117884E-2</v>
      </c>
      <c r="M1478" s="8">
        <f t="shared" si="226"/>
        <v>7.9301758554206639E-2</v>
      </c>
      <c r="P1478">
        <v>1476</v>
      </c>
      <c r="Q1478" s="8">
        <f t="shared" si="232"/>
        <v>7.7608266485263408E-2</v>
      </c>
      <c r="R1478" s="8">
        <f t="shared" si="232"/>
        <v>7.6067305039462185E-2</v>
      </c>
      <c r="S1478" s="8">
        <f t="shared" si="232"/>
        <v>7.6832741930117882E-2</v>
      </c>
      <c r="T1478" s="8">
        <f t="shared" si="227"/>
        <v>7.6301758554206636E-2</v>
      </c>
      <c r="W1478">
        <v>1476</v>
      </c>
      <c r="X1478" s="4">
        <f t="shared" si="225"/>
        <v>7.8755221940083914E-2</v>
      </c>
      <c r="Y1478" s="4">
        <f t="shared" si="223"/>
        <v>7.7962189548032135E-2</v>
      </c>
      <c r="Z1478" s="4">
        <f t="shared" si="224"/>
        <v>7.7419560468555221E-2</v>
      </c>
    </row>
    <row r="1479" spans="1:26" x14ac:dyDescent="0.25">
      <c r="A1479" s="16">
        <f t="shared" si="233"/>
        <v>45012</v>
      </c>
      <c r="B1479">
        <f>+'[2]Ejercicio 1'!E1696</f>
        <v>1477</v>
      </c>
      <c r="C1479" s="5">
        <v>7.9107993626604159E-2</v>
      </c>
      <c r="D1479" s="4">
        <f t="shared" si="228"/>
        <v>7.7567042673740649E-2</v>
      </c>
      <c r="E1479" s="6">
        <f t="shared" si="229"/>
        <v>7.8332474369361041E-2</v>
      </c>
      <c r="F1479" s="7">
        <f t="shared" si="230"/>
        <v>7.7801494600847468E-2</v>
      </c>
      <c r="I1479" s="10">
        <v>1477</v>
      </c>
      <c r="J1479" s="8">
        <f t="shared" si="231"/>
        <v>8.060799362660416E-2</v>
      </c>
      <c r="K1479" s="8">
        <f t="shared" si="231"/>
        <v>7.9067042673740651E-2</v>
      </c>
      <c r="L1479" s="8">
        <f t="shared" si="231"/>
        <v>7.9832474369361042E-2</v>
      </c>
      <c r="M1479" s="8">
        <f t="shared" si="226"/>
        <v>7.9301494600847469E-2</v>
      </c>
      <c r="P1479">
        <v>1477</v>
      </c>
      <c r="Q1479" s="8">
        <f t="shared" si="232"/>
        <v>7.7607993626604158E-2</v>
      </c>
      <c r="R1479" s="8">
        <f t="shared" si="232"/>
        <v>7.6067042673740648E-2</v>
      </c>
      <c r="S1479" s="8">
        <f t="shared" si="232"/>
        <v>7.683247436936104E-2</v>
      </c>
      <c r="T1479" s="8">
        <f t="shared" si="227"/>
        <v>7.6301494600847466E-2</v>
      </c>
      <c r="W1479">
        <v>1477</v>
      </c>
      <c r="X1479" s="4">
        <f t="shared" si="225"/>
        <v>7.8754676272912688E-2</v>
      </c>
      <c r="Y1479" s="4">
        <f t="shared" si="223"/>
        <v>7.7961654428151422E-2</v>
      </c>
      <c r="Z1479" s="4">
        <f t="shared" si="224"/>
        <v>7.7419032527301646E-2</v>
      </c>
    </row>
    <row r="1480" spans="1:26" x14ac:dyDescent="0.25">
      <c r="A1480" s="16">
        <f t="shared" si="233"/>
        <v>45013</v>
      </c>
      <c r="B1480">
        <f>+'[2]Ejercicio 1'!E1697</f>
        <v>1478</v>
      </c>
      <c r="C1480" s="5">
        <v>7.9107720767944895E-2</v>
      </c>
      <c r="D1480" s="4">
        <f t="shared" si="228"/>
        <v>7.7566780307984584E-2</v>
      </c>
      <c r="E1480" s="6">
        <f t="shared" si="229"/>
        <v>7.8332206808585741E-2</v>
      </c>
      <c r="F1480" s="7">
        <f t="shared" si="230"/>
        <v>7.7801230647459738E-2</v>
      </c>
      <c r="I1480" s="10">
        <v>1478</v>
      </c>
      <c r="J1480" s="8">
        <f t="shared" si="231"/>
        <v>8.0607720767944896E-2</v>
      </c>
      <c r="K1480" s="8">
        <f t="shared" si="231"/>
        <v>7.9066780307984585E-2</v>
      </c>
      <c r="L1480" s="8">
        <f t="shared" si="231"/>
        <v>7.9832206808585743E-2</v>
      </c>
      <c r="M1480" s="8">
        <f t="shared" si="226"/>
        <v>7.9301230647459739E-2</v>
      </c>
      <c r="P1480">
        <v>1478</v>
      </c>
      <c r="Q1480" s="8">
        <f t="shared" si="232"/>
        <v>7.7607720767944893E-2</v>
      </c>
      <c r="R1480" s="8">
        <f t="shared" si="232"/>
        <v>7.6066780307984583E-2</v>
      </c>
      <c r="S1480" s="8">
        <f t="shared" si="232"/>
        <v>7.683220680858574E-2</v>
      </c>
      <c r="T1480" s="8">
        <f t="shared" si="227"/>
        <v>7.6301230647459736E-2</v>
      </c>
      <c r="W1480">
        <v>1478</v>
      </c>
      <c r="X1480" s="4">
        <f t="shared" si="225"/>
        <v>7.875413060577352E-2</v>
      </c>
      <c r="Y1480" s="4">
        <f t="shared" si="223"/>
        <v>7.7961119308221513E-2</v>
      </c>
      <c r="Z1480" s="4">
        <f t="shared" si="224"/>
        <v>7.7418504585816839E-2</v>
      </c>
    </row>
    <row r="1481" spans="1:26" x14ac:dyDescent="0.25">
      <c r="A1481" s="16">
        <f t="shared" si="233"/>
        <v>45014</v>
      </c>
      <c r="B1481">
        <f>+'[2]Ejercicio 1'!E1698</f>
        <v>1479</v>
      </c>
      <c r="C1481" s="5">
        <v>7.9107447909285644E-2</v>
      </c>
      <c r="D1481" s="4">
        <f t="shared" si="228"/>
        <v>7.7566517942193589E-2</v>
      </c>
      <c r="E1481" s="6">
        <f t="shared" si="229"/>
        <v>7.8331939247792887E-2</v>
      </c>
      <c r="F1481" s="7">
        <f t="shared" si="230"/>
        <v>7.7800966694040616E-2</v>
      </c>
      <c r="I1481" s="10">
        <v>1479</v>
      </c>
      <c r="J1481" s="8">
        <f t="shared" si="231"/>
        <v>8.0607447909285646E-2</v>
      </c>
      <c r="K1481" s="8">
        <f t="shared" si="231"/>
        <v>7.906651794219359E-2</v>
      </c>
      <c r="L1481" s="8">
        <f t="shared" si="231"/>
        <v>7.9831939247792888E-2</v>
      </c>
      <c r="M1481" s="8">
        <f t="shared" si="226"/>
        <v>7.9300966694040617E-2</v>
      </c>
      <c r="P1481">
        <v>1479</v>
      </c>
      <c r="Q1481" s="8">
        <f t="shared" si="232"/>
        <v>7.7607447909285643E-2</v>
      </c>
      <c r="R1481" s="8">
        <f t="shared" si="232"/>
        <v>7.6066517942193587E-2</v>
      </c>
      <c r="S1481" s="8">
        <f t="shared" si="232"/>
        <v>7.6831939247792885E-2</v>
      </c>
      <c r="T1481" s="8">
        <f t="shared" si="227"/>
        <v>7.6300966694040614E-2</v>
      </c>
      <c r="W1481">
        <v>1479</v>
      </c>
      <c r="X1481" s="4">
        <f t="shared" si="225"/>
        <v>7.8753584938671253E-2</v>
      </c>
      <c r="Y1481" s="4">
        <f t="shared" si="223"/>
        <v>7.7960584188243295E-2</v>
      </c>
      <c r="Z1481" s="4">
        <f t="shared" si="224"/>
        <v>7.7417976644249223E-2</v>
      </c>
    </row>
    <row r="1482" spans="1:26" x14ac:dyDescent="0.25">
      <c r="A1482" s="16">
        <f t="shared" si="233"/>
        <v>45015</v>
      </c>
      <c r="B1482">
        <f>+'[2]Ejercicio 1'!E1699</f>
        <v>1480</v>
      </c>
      <c r="C1482" s="5">
        <v>7.910717505062638E-2</v>
      </c>
      <c r="D1482" s="4">
        <f t="shared" si="228"/>
        <v>7.7566255576367857E-2</v>
      </c>
      <c r="E1482" s="6">
        <f t="shared" si="229"/>
        <v>7.8331671686981574E-2</v>
      </c>
      <c r="F1482" s="7">
        <f t="shared" si="230"/>
        <v>7.7800702740592947E-2</v>
      </c>
      <c r="I1482" s="10">
        <v>1480</v>
      </c>
      <c r="J1482" s="8">
        <f t="shared" si="231"/>
        <v>8.0607175050626381E-2</v>
      </c>
      <c r="K1482" s="8">
        <f t="shared" si="231"/>
        <v>7.9066255576367858E-2</v>
      </c>
      <c r="L1482" s="8">
        <f t="shared" si="231"/>
        <v>7.9831671686981576E-2</v>
      </c>
      <c r="M1482" s="8">
        <f t="shared" si="226"/>
        <v>7.9300702740592949E-2</v>
      </c>
      <c r="P1482">
        <v>1480</v>
      </c>
      <c r="Q1482" s="8">
        <f t="shared" si="232"/>
        <v>7.7607175050626379E-2</v>
      </c>
      <c r="R1482" s="8">
        <f t="shared" si="232"/>
        <v>7.6066255576367856E-2</v>
      </c>
      <c r="S1482" s="8">
        <f t="shared" si="232"/>
        <v>7.6831671686981573E-2</v>
      </c>
      <c r="T1482" s="8">
        <f t="shared" si="227"/>
        <v>7.6300702740592946E-2</v>
      </c>
      <c r="W1482">
        <v>1480</v>
      </c>
      <c r="X1482" s="4">
        <f t="shared" si="225"/>
        <v>7.8753039271604999E-2</v>
      </c>
      <c r="Y1482" s="4">
        <f t="shared" si="223"/>
        <v>7.796004906822819E-2</v>
      </c>
      <c r="Z1482" s="4">
        <f t="shared" si="224"/>
        <v>7.7417448702744432E-2</v>
      </c>
    </row>
    <row r="1483" spans="1:26" x14ac:dyDescent="0.25">
      <c r="A1483" s="16">
        <f t="shared" si="233"/>
        <v>45016</v>
      </c>
      <c r="B1483">
        <f>+'[2]Ejercicio 1'!E1700</f>
        <v>1481</v>
      </c>
      <c r="C1483" s="5">
        <v>7.9106902191967129E-2</v>
      </c>
      <c r="D1483" s="4">
        <f t="shared" si="228"/>
        <v>7.7565993210507195E-2</v>
      </c>
      <c r="E1483" s="6">
        <f t="shared" si="229"/>
        <v>7.8331404126152693E-2</v>
      </c>
      <c r="F1483" s="7">
        <f t="shared" si="230"/>
        <v>7.7800438787116732E-2</v>
      </c>
      <c r="I1483" s="10">
        <v>1481</v>
      </c>
      <c r="J1483" s="8">
        <f t="shared" si="231"/>
        <v>8.0606902191967131E-2</v>
      </c>
      <c r="K1483" s="8">
        <f t="shared" si="231"/>
        <v>7.9065993210507196E-2</v>
      </c>
      <c r="L1483" s="8">
        <f t="shared" si="231"/>
        <v>7.9831404126152694E-2</v>
      </c>
      <c r="M1483" s="8">
        <f t="shared" si="226"/>
        <v>7.9300438787116734E-2</v>
      </c>
      <c r="P1483">
        <v>1481</v>
      </c>
      <c r="Q1483" s="8">
        <f t="shared" si="232"/>
        <v>7.7606902191967128E-2</v>
      </c>
      <c r="R1483" s="8">
        <f t="shared" si="232"/>
        <v>7.6065993210507193E-2</v>
      </c>
      <c r="S1483" s="8">
        <f t="shared" si="232"/>
        <v>7.6831404126152691E-2</v>
      </c>
      <c r="T1483" s="8">
        <f t="shared" si="227"/>
        <v>7.6300438787116731E-2</v>
      </c>
      <c r="W1483">
        <v>1481</v>
      </c>
      <c r="X1483" s="4">
        <f t="shared" si="225"/>
        <v>7.8752493604571247E-2</v>
      </c>
      <c r="Y1483" s="4">
        <f t="shared" si="223"/>
        <v>7.7959513948191117E-2</v>
      </c>
      <c r="Z1483" s="4">
        <f t="shared" si="224"/>
        <v>7.7416920761159691E-2</v>
      </c>
    </row>
    <row r="1484" spans="1:26" x14ac:dyDescent="0.25">
      <c r="A1484" s="16">
        <f t="shared" si="233"/>
        <v>45017</v>
      </c>
      <c r="B1484">
        <f>+'[2]Ejercicio 1'!E1701</f>
        <v>1482</v>
      </c>
      <c r="C1484" s="5">
        <v>7.9106629333307879E-2</v>
      </c>
      <c r="D1484" s="4">
        <f t="shared" si="228"/>
        <v>7.7565730844611408E-2</v>
      </c>
      <c r="E1484" s="6">
        <f t="shared" si="229"/>
        <v>7.8331136565306256E-2</v>
      </c>
      <c r="F1484" s="7">
        <f t="shared" si="230"/>
        <v>7.7800174833609112E-2</v>
      </c>
      <c r="I1484" s="10">
        <v>1482</v>
      </c>
      <c r="J1484" s="8">
        <f t="shared" si="231"/>
        <v>8.060662933330788E-2</v>
      </c>
      <c r="K1484" s="8">
        <f t="shared" si="231"/>
        <v>7.9065730844611409E-2</v>
      </c>
      <c r="L1484" s="8">
        <f t="shared" si="231"/>
        <v>7.9831136565306257E-2</v>
      </c>
      <c r="M1484" s="8">
        <f t="shared" si="226"/>
        <v>7.9300174833609113E-2</v>
      </c>
      <c r="P1484">
        <v>1482</v>
      </c>
      <c r="Q1484" s="8">
        <f t="shared" si="232"/>
        <v>7.7606629333307878E-2</v>
      </c>
      <c r="R1484" s="8">
        <f t="shared" si="232"/>
        <v>7.6065730844611407E-2</v>
      </c>
      <c r="S1484" s="8">
        <f t="shared" si="232"/>
        <v>7.6831136565306254E-2</v>
      </c>
      <c r="T1484" s="8">
        <f t="shared" si="227"/>
        <v>7.6300174833609111E-2</v>
      </c>
      <c r="W1484">
        <v>1482</v>
      </c>
      <c r="X1484" s="4">
        <f t="shared" si="225"/>
        <v>7.8751947937577449E-2</v>
      </c>
      <c r="Y1484" s="4">
        <f t="shared" si="223"/>
        <v>7.7958978828118905E-2</v>
      </c>
      <c r="Z1484" s="4">
        <f t="shared" si="224"/>
        <v>7.7416392819338001E-2</v>
      </c>
    </row>
    <row r="1485" spans="1:26" x14ac:dyDescent="0.25">
      <c r="A1485" s="16">
        <f t="shared" si="233"/>
        <v>45018</v>
      </c>
      <c r="B1485">
        <f>+'[2]Ejercicio 1'!E1702</f>
        <v>1483</v>
      </c>
      <c r="C1485" s="5">
        <v>7.9106356474648615E-2</v>
      </c>
      <c r="D1485" s="4">
        <f t="shared" si="228"/>
        <v>7.7565468478681288E-2</v>
      </c>
      <c r="E1485" s="6">
        <f t="shared" si="229"/>
        <v>7.833086900444311E-2</v>
      </c>
      <c r="F1485" s="7">
        <f t="shared" si="230"/>
        <v>7.7799910880072945E-2</v>
      </c>
      <c r="I1485" s="10">
        <v>1483</v>
      </c>
      <c r="J1485" s="8">
        <f t="shared" si="231"/>
        <v>8.0606356474648616E-2</v>
      </c>
      <c r="K1485" s="8">
        <f t="shared" si="231"/>
        <v>7.9065468478681289E-2</v>
      </c>
      <c r="L1485" s="8">
        <f t="shared" si="231"/>
        <v>7.9830869004443111E-2</v>
      </c>
      <c r="M1485" s="8">
        <f t="shared" si="226"/>
        <v>7.9299910880072946E-2</v>
      </c>
      <c r="P1485">
        <v>1483</v>
      </c>
      <c r="Q1485" s="8">
        <f t="shared" si="232"/>
        <v>7.7606356474648613E-2</v>
      </c>
      <c r="R1485" s="8">
        <f t="shared" si="232"/>
        <v>7.6065468478681286E-2</v>
      </c>
      <c r="S1485" s="8">
        <f t="shared" si="232"/>
        <v>7.6830869004443109E-2</v>
      </c>
      <c r="T1485" s="8">
        <f t="shared" si="227"/>
        <v>7.6299910880072944E-2</v>
      </c>
      <c r="W1485">
        <v>1483</v>
      </c>
      <c r="X1485" s="4">
        <f t="shared" si="225"/>
        <v>7.8751402270622758E-2</v>
      </c>
      <c r="Y1485" s="4">
        <f t="shared" si="223"/>
        <v>7.7958443708012429E-2</v>
      </c>
      <c r="Z1485" s="4">
        <f t="shared" si="224"/>
        <v>7.7415864877436388E-2</v>
      </c>
    </row>
    <row r="1486" spans="1:26" x14ac:dyDescent="0.25">
      <c r="A1486" s="16">
        <f t="shared" si="233"/>
        <v>45019</v>
      </c>
      <c r="B1486">
        <f>+'[2]Ejercicio 1'!E1703</f>
        <v>1484</v>
      </c>
      <c r="C1486" s="5">
        <v>7.9106083615989364E-2</v>
      </c>
      <c r="D1486" s="4">
        <f t="shared" si="228"/>
        <v>7.7565206112716251E-2</v>
      </c>
      <c r="E1486" s="6">
        <f t="shared" si="229"/>
        <v>7.8330601443560646E-2</v>
      </c>
      <c r="F1486" s="7">
        <f t="shared" si="230"/>
        <v>7.7799646926505359E-2</v>
      </c>
      <c r="I1486" s="10">
        <v>1484</v>
      </c>
      <c r="J1486" s="8">
        <f t="shared" si="231"/>
        <v>8.0606083615989366E-2</v>
      </c>
      <c r="K1486" s="8">
        <f t="shared" si="231"/>
        <v>7.9065206112716252E-2</v>
      </c>
      <c r="L1486" s="8">
        <f t="shared" si="231"/>
        <v>7.9830601443560648E-2</v>
      </c>
      <c r="M1486" s="8">
        <f t="shared" si="226"/>
        <v>7.929964692650536E-2</v>
      </c>
      <c r="P1486">
        <v>1484</v>
      </c>
      <c r="Q1486" s="8">
        <f t="shared" si="232"/>
        <v>7.7606083615989363E-2</v>
      </c>
      <c r="R1486" s="8">
        <f t="shared" si="232"/>
        <v>7.6065206112716249E-2</v>
      </c>
      <c r="S1486" s="8">
        <f t="shared" si="232"/>
        <v>7.6830601443560645E-2</v>
      </c>
      <c r="T1486" s="8">
        <f t="shared" si="227"/>
        <v>7.6299646926505357E-2</v>
      </c>
      <c r="W1486">
        <v>1484</v>
      </c>
      <c r="X1486" s="4">
        <f t="shared" si="225"/>
        <v>7.8750856603701444E-2</v>
      </c>
      <c r="Y1486" s="4">
        <f t="shared" si="223"/>
        <v>7.7957908587855895E-2</v>
      </c>
      <c r="Z1486" s="4">
        <f t="shared" si="224"/>
        <v>7.7415336935449108E-2</v>
      </c>
    </row>
    <row r="1487" spans="1:26" x14ac:dyDescent="0.25">
      <c r="A1487" s="16">
        <f t="shared" si="233"/>
        <v>45020</v>
      </c>
      <c r="B1487">
        <f>+'[2]Ejercicio 1'!E1704</f>
        <v>1485</v>
      </c>
      <c r="C1487" s="5">
        <v>7.91058107573301E-2</v>
      </c>
      <c r="D1487" s="4">
        <f t="shared" si="228"/>
        <v>7.7564943746716478E-2</v>
      </c>
      <c r="E1487" s="6">
        <f t="shared" si="229"/>
        <v>7.8330333882661501E-2</v>
      </c>
      <c r="F1487" s="7">
        <f t="shared" si="230"/>
        <v>7.779938297290924E-2</v>
      </c>
      <c r="I1487" s="10">
        <v>1485</v>
      </c>
      <c r="J1487" s="8">
        <f t="shared" si="231"/>
        <v>8.0605810757330101E-2</v>
      </c>
      <c r="K1487" s="8">
        <f t="shared" si="231"/>
        <v>7.9064943746716479E-2</v>
      </c>
      <c r="L1487" s="8">
        <f t="shared" si="231"/>
        <v>7.9830333882661503E-2</v>
      </c>
      <c r="M1487" s="8">
        <f t="shared" si="226"/>
        <v>7.9299382972909241E-2</v>
      </c>
      <c r="P1487">
        <v>1485</v>
      </c>
      <c r="Q1487" s="8">
        <f t="shared" si="232"/>
        <v>7.7605810757330099E-2</v>
      </c>
      <c r="R1487" s="8">
        <f t="shared" si="232"/>
        <v>7.6064943746716476E-2</v>
      </c>
      <c r="S1487" s="8">
        <f t="shared" si="232"/>
        <v>7.68303338826615E-2</v>
      </c>
      <c r="T1487" s="8">
        <f t="shared" si="227"/>
        <v>7.6299382972909238E-2</v>
      </c>
      <c r="W1487">
        <v>1485</v>
      </c>
      <c r="X1487" s="4">
        <f t="shared" si="225"/>
        <v>7.8750310936815698E-2</v>
      </c>
      <c r="Y1487" s="4">
        <f t="shared" si="223"/>
        <v>7.7957373467677393E-2</v>
      </c>
      <c r="Z1487" s="4">
        <f t="shared" si="224"/>
        <v>7.7414808993527498E-2</v>
      </c>
    </row>
    <row r="1488" spans="1:26" x14ac:dyDescent="0.25">
      <c r="A1488" s="16">
        <f t="shared" si="233"/>
        <v>45021</v>
      </c>
      <c r="B1488">
        <f>+'[2]Ejercicio 1'!E1705</f>
        <v>1486</v>
      </c>
      <c r="C1488" s="5">
        <v>7.910553789867085E-2</v>
      </c>
      <c r="D1488" s="4">
        <f t="shared" si="228"/>
        <v>7.7564681380681982E-2</v>
      </c>
      <c r="E1488" s="6">
        <f t="shared" si="229"/>
        <v>7.8330066321744787E-2</v>
      </c>
      <c r="F1488" s="7">
        <f t="shared" si="230"/>
        <v>7.7799119019284574E-2</v>
      </c>
      <c r="I1488" s="10">
        <v>1486</v>
      </c>
      <c r="J1488" s="8">
        <f t="shared" si="231"/>
        <v>8.0605537898670851E-2</v>
      </c>
      <c r="K1488" s="8">
        <f t="shared" si="231"/>
        <v>7.9064681380681984E-2</v>
      </c>
      <c r="L1488" s="8">
        <f t="shared" si="231"/>
        <v>7.9830066321744789E-2</v>
      </c>
      <c r="M1488" s="8">
        <f t="shared" si="226"/>
        <v>7.9299119019284575E-2</v>
      </c>
      <c r="P1488">
        <v>1486</v>
      </c>
      <c r="Q1488" s="8">
        <f t="shared" si="232"/>
        <v>7.7605537898670848E-2</v>
      </c>
      <c r="R1488" s="8">
        <f t="shared" si="232"/>
        <v>7.6064681380681981E-2</v>
      </c>
      <c r="S1488" s="8">
        <f t="shared" si="232"/>
        <v>7.6830066321744786E-2</v>
      </c>
      <c r="T1488" s="8">
        <f t="shared" si="227"/>
        <v>7.6299119019284573E-2</v>
      </c>
      <c r="W1488">
        <v>1486</v>
      </c>
      <c r="X1488" s="4">
        <f t="shared" si="225"/>
        <v>7.874976526996684E-2</v>
      </c>
      <c r="Y1488" s="4">
        <f t="shared" si="223"/>
        <v>7.7956838347477811E-2</v>
      </c>
      <c r="Z1488" s="4">
        <f t="shared" si="224"/>
        <v>7.7414281051377501E-2</v>
      </c>
    </row>
    <row r="1489" spans="1:26" x14ac:dyDescent="0.25">
      <c r="A1489" s="16">
        <f t="shared" si="233"/>
        <v>45022</v>
      </c>
      <c r="B1489">
        <f>+'[2]Ejercicio 1'!E1706</f>
        <v>1487</v>
      </c>
      <c r="C1489" s="5">
        <v>7.9105265040011585E-2</v>
      </c>
      <c r="D1489" s="4">
        <f t="shared" si="228"/>
        <v>7.7564419014612127E-2</v>
      </c>
      <c r="E1489" s="6">
        <f t="shared" si="229"/>
        <v>7.8329798760808741E-2</v>
      </c>
      <c r="F1489" s="7">
        <f t="shared" si="230"/>
        <v>7.7798855065628489E-2</v>
      </c>
      <c r="I1489" s="10">
        <v>1487</v>
      </c>
      <c r="J1489" s="8">
        <f t="shared" si="231"/>
        <v>8.0605265040011587E-2</v>
      </c>
      <c r="K1489" s="8">
        <f t="shared" si="231"/>
        <v>7.9064419014612128E-2</v>
      </c>
      <c r="L1489" s="8">
        <f t="shared" si="231"/>
        <v>7.9829798760808743E-2</v>
      </c>
      <c r="M1489" s="8">
        <f t="shared" si="226"/>
        <v>7.929885506562849E-2</v>
      </c>
      <c r="P1489">
        <v>1487</v>
      </c>
      <c r="Q1489" s="8">
        <f t="shared" si="232"/>
        <v>7.7605265040011584E-2</v>
      </c>
      <c r="R1489" s="8">
        <f t="shared" si="232"/>
        <v>7.6064419014612125E-2</v>
      </c>
      <c r="S1489" s="8">
        <f t="shared" si="232"/>
        <v>7.682979876080874E-2</v>
      </c>
      <c r="T1489" s="8">
        <f t="shared" si="227"/>
        <v>7.6298855065628488E-2</v>
      </c>
      <c r="W1489">
        <v>1487</v>
      </c>
      <c r="X1489" s="4">
        <f t="shared" si="225"/>
        <v>7.8749219603150067E-2</v>
      </c>
      <c r="Y1489" s="4">
        <f t="shared" si="223"/>
        <v>7.7956303227200055E-2</v>
      </c>
      <c r="Z1489" s="4">
        <f t="shared" si="224"/>
        <v>7.7413753109139005E-2</v>
      </c>
    </row>
    <row r="1490" spans="1:26" x14ac:dyDescent="0.25">
      <c r="A1490" s="16">
        <f t="shared" si="233"/>
        <v>45023</v>
      </c>
      <c r="B1490">
        <f>+'[2]Ejercicio 1'!E1707</f>
        <v>1488</v>
      </c>
      <c r="C1490" s="5">
        <v>7.9104992181352335E-2</v>
      </c>
      <c r="D1490" s="4">
        <f t="shared" si="228"/>
        <v>7.7564156648507979E-2</v>
      </c>
      <c r="E1490" s="6">
        <f t="shared" si="229"/>
        <v>7.8329531199856001E-2</v>
      </c>
      <c r="F1490" s="7">
        <f t="shared" si="230"/>
        <v>7.779859111194673E-2</v>
      </c>
      <c r="I1490" s="10">
        <v>1488</v>
      </c>
      <c r="J1490" s="8">
        <f t="shared" si="231"/>
        <v>8.0604992181352336E-2</v>
      </c>
      <c r="K1490" s="8">
        <f t="shared" si="231"/>
        <v>7.906415664850798E-2</v>
      </c>
      <c r="L1490" s="8">
        <f t="shared" si="231"/>
        <v>7.9829531199856002E-2</v>
      </c>
      <c r="M1490" s="8">
        <f t="shared" si="226"/>
        <v>7.9298591111946731E-2</v>
      </c>
      <c r="P1490">
        <v>1488</v>
      </c>
      <c r="Q1490" s="8">
        <f t="shared" si="232"/>
        <v>7.7604992181352334E-2</v>
      </c>
      <c r="R1490" s="8">
        <f t="shared" si="232"/>
        <v>7.6064156648507977E-2</v>
      </c>
      <c r="S1490" s="8">
        <f t="shared" si="232"/>
        <v>7.6829531199855999E-2</v>
      </c>
      <c r="T1490" s="8">
        <f t="shared" si="227"/>
        <v>7.6298591111946729E-2</v>
      </c>
      <c r="W1490">
        <v>1488</v>
      </c>
      <c r="X1490" s="4">
        <f t="shared" si="225"/>
        <v>7.8748673936373678E-2</v>
      </c>
      <c r="Y1490" s="4">
        <f t="shared" si="223"/>
        <v>7.7955768106915277E-2</v>
      </c>
      <c r="Z1490" s="4">
        <f t="shared" si="224"/>
        <v>7.7413225167117475E-2</v>
      </c>
    </row>
    <row r="1491" spans="1:26" x14ac:dyDescent="0.25">
      <c r="A1491" s="16">
        <f t="shared" si="233"/>
        <v>45024</v>
      </c>
      <c r="B1491">
        <f>+'[2]Ejercicio 1'!E1708</f>
        <v>1489</v>
      </c>
      <c r="C1491" s="5">
        <v>7.9104719322693071E-2</v>
      </c>
      <c r="D1491" s="4">
        <f t="shared" si="228"/>
        <v>7.7563894282369081E-2</v>
      </c>
      <c r="E1491" s="6">
        <f t="shared" si="229"/>
        <v>7.8329263638885704E-2</v>
      </c>
      <c r="F1491" s="7">
        <f t="shared" si="230"/>
        <v>7.7798327158230693E-2</v>
      </c>
      <c r="I1491" s="10">
        <v>1489</v>
      </c>
      <c r="J1491" s="8">
        <f t="shared" si="231"/>
        <v>8.0604719322693072E-2</v>
      </c>
      <c r="K1491" s="8">
        <f t="shared" si="231"/>
        <v>7.9063894282369082E-2</v>
      </c>
      <c r="L1491" s="8">
        <f t="shared" si="231"/>
        <v>7.9829263638885706E-2</v>
      </c>
      <c r="M1491" s="8">
        <f t="shared" si="226"/>
        <v>7.9298327158230694E-2</v>
      </c>
      <c r="P1491">
        <v>1489</v>
      </c>
      <c r="Q1491" s="8">
        <f t="shared" si="232"/>
        <v>7.7604719322693069E-2</v>
      </c>
      <c r="R1491" s="8">
        <f t="shared" si="232"/>
        <v>7.6063894282369079E-2</v>
      </c>
      <c r="S1491" s="8">
        <f t="shared" si="232"/>
        <v>7.6829263638885703E-2</v>
      </c>
      <c r="T1491" s="8">
        <f t="shared" si="227"/>
        <v>7.6298327158230692E-2</v>
      </c>
      <c r="W1491">
        <v>1489</v>
      </c>
      <c r="X1491" s="4">
        <f t="shared" si="225"/>
        <v>7.8748128269636397E-2</v>
      </c>
      <c r="Y1491" s="4">
        <f t="shared" si="223"/>
        <v>7.7955232986595346E-2</v>
      </c>
      <c r="Z1491" s="4">
        <f t="shared" si="224"/>
        <v>7.7412697224713403E-2</v>
      </c>
    </row>
    <row r="1492" spans="1:26" x14ac:dyDescent="0.25">
      <c r="A1492" s="16">
        <f t="shared" si="233"/>
        <v>45025</v>
      </c>
      <c r="B1492">
        <f>+'[2]Ejercicio 1'!E1709</f>
        <v>1490</v>
      </c>
      <c r="C1492" s="5">
        <v>7.910444646403382E-2</v>
      </c>
      <c r="D1492" s="4">
        <f t="shared" si="228"/>
        <v>7.7563631916195266E-2</v>
      </c>
      <c r="E1492" s="6">
        <f t="shared" si="229"/>
        <v>7.8328996077897825E-2</v>
      </c>
      <c r="F1492" s="7">
        <f t="shared" si="230"/>
        <v>7.7798063204486123E-2</v>
      </c>
      <c r="I1492" s="10">
        <v>1490</v>
      </c>
      <c r="J1492" s="8">
        <f t="shared" si="231"/>
        <v>8.0604446464033822E-2</v>
      </c>
      <c r="K1492" s="8">
        <f t="shared" si="231"/>
        <v>7.9063631916195268E-2</v>
      </c>
      <c r="L1492" s="8">
        <f t="shared" si="231"/>
        <v>7.9828996077897826E-2</v>
      </c>
      <c r="M1492" s="8">
        <f t="shared" si="226"/>
        <v>7.9298063204486124E-2</v>
      </c>
      <c r="P1492">
        <v>1490</v>
      </c>
      <c r="Q1492" s="8">
        <f t="shared" si="232"/>
        <v>7.7604446464033819E-2</v>
      </c>
      <c r="R1492" s="8">
        <f t="shared" si="232"/>
        <v>7.6063631916195265E-2</v>
      </c>
      <c r="S1492" s="8">
        <f t="shared" si="232"/>
        <v>7.6828996077897824E-2</v>
      </c>
      <c r="T1492" s="8">
        <f t="shared" si="227"/>
        <v>7.6298063204486122E-2</v>
      </c>
      <c r="W1492">
        <v>1490</v>
      </c>
      <c r="X1492" s="4">
        <f t="shared" si="225"/>
        <v>7.8747582602931604E-2</v>
      </c>
      <c r="Y1492" s="4">
        <f t="shared" si="223"/>
        <v>7.7954697866239403E-2</v>
      </c>
      <c r="Z1492" s="4">
        <f t="shared" si="224"/>
        <v>7.7412169282223678E-2</v>
      </c>
    </row>
    <row r="1493" spans="1:26" x14ac:dyDescent="0.25">
      <c r="A1493" s="16">
        <f t="shared" si="233"/>
        <v>45026</v>
      </c>
      <c r="B1493">
        <f>+'[2]Ejercicio 1'!E1710</f>
        <v>1491</v>
      </c>
      <c r="C1493" s="5">
        <v>7.9104173605374556E-2</v>
      </c>
      <c r="D1493" s="4">
        <f t="shared" si="228"/>
        <v>7.7563369549986716E-2</v>
      </c>
      <c r="E1493" s="6">
        <f t="shared" si="229"/>
        <v>7.8328728516891516E-2</v>
      </c>
      <c r="F1493" s="7">
        <f t="shared" si="230"/>
        <v>7.7797799250712993E-2</v>
      </c>
      <c r="I1493" s="10">
        <v>1491</v>
      </c>
      <c r="J1493" s="8">
        <f t="shared" si="231"/>
        <v>8.0604173605374557E-2</v>
      </c>
      <c r="K1493" s="8">
        <f t="shared" si="231"/>
        <v>7.9063369549986717E-2</v>
      </c>
      <c r="L1493" s="8">
        <f t="shared" si="231"/>
        <v>7.9828728516891517E-2</v>
      </c>
      <c r="M1493" s="8">
        <f t="shared" si="226"/>
        <v>7.9297799250712994E-2</v>
      </c>
      <c r="P1493">
        <v>1491</v>
      </c>
      <c r="Q1493" s="8">
        <f t="shared" si="232"/>
        <v>7.7604173605374555E-2</v>
      </c>
      <c r="R1493" s="8">
        <f t="shared" si="232"/>
        <v>7.6063369549986715E-2</v>
      </c>
      <c r="S1493" s="8">
        <f t="shared" si="232"/>
        <v>7.6828728516891515E-2</v>
      </c>
      <c r="T1493" s="8">
        <f t="shared" si="227"/>
        <v>7.6297799250712992E-2</v>
      </c>
      <c r="W1493">
        <v>1491</v>
      </c>
      <c r="X1493" s="4">
        <f t="shared" si="225"/>
        <v>7.8747036936263712E-2</v>
      </c>
      <c r="Y1493" s="4">
        <f t="shared" si="223"/>
        <v>7.7954162745848335E-2</v>
      </c>
      <c r="Z1493" s="4">
        <f t="shared" si="224"/>
        <v>7.7411641339654017E-2</v>
      </c>
    </row>
    <row r="1494" spans="1:26" x14ac:dyDescent="0.25">
      <c r="A1494" s="16">
        <f t="shared" si="233"/>
        <v>45027</v>
      </c>
      <c r="B1494">
        <f>+'[2]Ejercicio 1'!E1711</f>
        <v>1492</v>
      </c>
      <c r="C1494" s="5">
        <v>7.9103900746715305E-2</v>
      </c>
      <c r="D1494" s="4">
        <f t="shared" si="228"/>
        <v>7.7563107183743235E-2</v>
      </c>
      <c r="E1494" s="6">
        <f t="shared" si="229"/>
        <v>7.8328460955868512E-2</v>
      </c>
      <c r="F1494" s="7">
        <f t="shared" si="230"/>
        <v>7.779753529691133E-2</v>
      </c>
      <c r="I1494" s="10">
        <v>1492</v>
      </c>
      <c r="J1494" s="8">
        <f t="shared" si="231"/>
        <v>8.0603900746715307E-2</v>
      </c>
      <c r="K1494" s="8">
        <f t="shared" si="231"/>
        <v>7.9063107183743236E-2</v>
      </c>
      <c r="L1494" s="8">
        <f t="shared" si="231"/>
        <v>7.9828460955868513E-2</v>
      </c>
      <c r="M1494" s="8">
        <f t="shared" si="226"/>
        <v>7.9297535296911331E-2</v>
      </c>
      <c r="P1494">
        <v>1492</v>
      </c>
      <c r="Q1494" s="8">
        <f t="shared" si="232"/>
        <v>7.7603900746715304E-2</v>
      </c>
      <c r="R1494" s="8">
        <f t="shared" si="232"/>
        <v>7.6063107183743234E-2</v>
      </c>
      <c r="S1494" s="8">
        <f t="shared" si="232"/>
        <v>7.6828460955868511E-2</v>
      </c>
      <c r="T1494" s="8">
        <f t="shared" si="227"/>
        <v>7.6297535296911329E-2</v>
      </c>
      <c r="W1494">
        <v>1492</v>
      </c>
      <c r="X1494" s="4">
        <f t="shared" si="225"/>
        <v>7.8746491269631833E-2</v>
      </c>
      <c r="Y1494" s="4">
        <f t="shared" si="223"/>
        <v>7.7953627625422114E-2</v>
      </c>
      <c r="Z1494" s="4">
        <f t="shared" si="224"/>
        <v>7.741111339715287E-2</v>
      </c>
    </row>
    <row r="1495" spans="1:26" x14ac:dyDescent="0.25">
      <c r="A1495" s="16">
        <f t="shared" si="233"/>
        <v>45028</v>
      </c>
      <c r="B1495">
        <f>+'[2]Ejercicio 1'!E1712</f>
        <v>1493</v>
      </c>
      <c r="C1495" s="5">
        <v>7.9103627888056055E-2</v>
      </c>
      <c r="D1495" s="4">
        <f t="shared" si="228"/>
        <v>7.7562844817465032E-2</v>
      </c>
      <c r="E1495" s="6">
        <f t="shared" si="229"/>
        <v>7.8328193394826176E-2</v>
      </c>
      <c r="F1495" s="7">
        <f t="shared" si="230"/>
        <v>7.7797271343078248E-2</v>
      </c>
      <c r="I1495" s="10">
        <v>1493</v>
      </c>
      <c r="J1495" s="8">
        <f t="shared" si="231"/>
        <v>8.0603627888056056E-2</v>
      </c>
      <c r="K1495" s="8">
        <f t="shared" si="231"/>
        <v>7.9062844817465033E-2</v>
      </c>
      <c r="L1495" s="8">
        <f t="shared" si="231"/>
        <v>7.9828193394826177E-2</v>
      </c>
      <c r="M1495" s="8">
        <f t="shared" si="226"/>
        <v>7.9297271343078249E-2</v>
      </c>
      <c r="P1495">
        <v>1493</v>
      </c>
      <c r="Q1495" s="8">
        <f t="shared" si="232"/>
        <v>7.7603627888056054E-2</v>
      </c>
      <c r="R1495" s="8">
        <f t="shared" si="232"/>
        <v>7.6062844817465031E-2</v>
      </c>
      <c r="S1495" s="8">
        <f t="shared" si="232"/>
        <v>7.6828193394826175E-2</v>
      </c>
      <c r="T1495" s="8">
        <f t="shared" si="227"/>
        <v>7.6297271343078246E-2</v>
      </c>
      <c r="W1495">
        <v>1493</v>
      </c>
      <c r="X1495" s="4">
        <f t="shared" si="225"/>
        <v>7.8745945603035966E-2</v>
      </c>
      <c r="Y1495" s="4">
        <f t="shared" si="223"/>
        <v>7.7953092504944962E-2</v>
      </c>
      <c r="Z1495" s="4">
        <f t="shared" si="224"/>
        <v>7.7410585454563224E-2</v>
      </c>
    </row>
    <row r="1496" spans="1:26" x14ac:dyDescent="0.25">
      <c r="A1496" s="16">
        <f t="shared" si="233"/>
        <v>45029</v>
      </c>
      <c r="B1496">
        <f>+'[2]Ejercicio 1'!E1713</f>
        <v>1494</v>
      </c>
      <c r="C1496" s="5">
        <v>7.9103355029396791E-2</v>
      </c>
      <c r="D1496" s="4">
        <f t="shared" si="228"/>
        <v>7.7562582451151676E-2</v>
      </c>
      <c r="E1496" s="6">
        <f t="shared" si="229"/>
        <v>7.8327925833767145E-2</v>
      </c>
      <c r="F1496" s="7">
        <f t="shared" si="230"/>
        <v>7.7797007389216619E-2</v>
      </c>
      <c r="I1496" s="10">
        <v>1494</v>
      </c>
      <c r="J1496" s="8">
        <f t="shared" si="231"/>
        <v>8.0603355029396792E-2</v>
      </c>
      <c r="K1496" s="8">
        <f t="shared" si="231"/>
        <v>7.9062582451151678E-2</v>
      </c>
      <c r="L1496" s="8">
        <f t="shared" si="231"/>
        <v>7.9827925833767147E-2</v>
      </c>
      <c r="M1496" s="8">
        <f t="shared" si="226"/>
        <v>7.929700738921662E-2</v>
      </c>
      <c r="P1496">
        <v>1494</v>
      </c>
      <c r="Q1496" s="8">
        <f t="shared" si="232"/>
        <v>7.7603355029396789E-2</v>
      </c>
      <c r="R1496" s="8">
        <f t="shared" si="232"/>
        <v>7.6062582451151675E-2</v>
      </c>
      <c r="S1496" s="8">
        <f t="shared" si="232"/>
        <v>7.6827925833767144E-2</v>
      </c>
      <c r="T1496" s="8">
        <f t="shared" si="227"/>
        <v>7.6297007389216617E-2</v>
      </c>
      <c r="W1496">
        <v>1494</v>
      </c>
      <c r="X1496" s="4">
        <f t="shared" si="225"/>
        <v>7.8745399936473046E-2</v>
      </c>
      <c r="Y1496" s="4">
        <f t="shared" si="223"/>
        <v>7.7952557384447591E-2</v>
      </c>
      <c r="Z1496" s="4">
        <f t="shared" si="224"/>
        <v>7.7410057511742333E-2</v>
      </c>
    </row>
    <row r="1497" spans="1:26" x14ac:dyDescent="0.25">
      <c r="A1497" s="16">
        <f t="shared" si="233"/>
        <v>45030</v>
      </c>
      <c r="B1497">
        <f>+'[2]Ejercicio 1'!E1714</f>
        <v>1495</v>
      </c>
      <c r="C1497" s="5">
        <v>7.910308217073754E-2</v>
      </c>
      <c r="D1497" s="4">
        <f t="shared" si="228"/>
        <v>7.7562320084804015E-2</v>
      </c>
      <c r="E1497" s="6">
        <f t="shared" si="229"/>
        <v>7.8327658272690559E-2</v>
      </c>
      <c r="F1497" s="7">
        <f t="shared" si="230"/>
        <v>7.7796743435323598E-2</v>
      </c>
      <c r="I1497" s="10">
        <v>1495</v>
      </c>
      <c r="J1497" s="8">
        <f t="shared" si="231"/>
        <v>8.0603082170737542E-2</v>
      </c>
      <c r="K1497" s="8">
        <f t="shared" si="231"/>
        <v>7.9062320084804016E-2</v>
      </c>
      <c r="L1497" s="8">
        <f t="shared" si="231"/>
        <v>7.982765827269056E-2</v>
      </c>
      <c r="M1497" s="8">
        <f t="shared" si="226"/>
        <v>7.9296743435323599E-2</v>
      </c>
      <c r="P1497">
        <v>1495</v>
      </c>
      <c r="Q1497" s="8">
        <f t="shared" si="232"/>
        <v>7.7603082170737539E-2</v>
      </c>
      <c r="R1497" s="8">
        <f t="shared" si="232"/>
        <v>7.6062320084804014E-2</v>
      </c>
      <c r="S1497" s="8">
        <f t="shared" si="232"/>
        <v>7.6827658272690558E-2</v>
      </c>
      <c r="T1497" s="8">
        <f t="shared" si="227"/>
        <v>7.6296743435323597E-2</v>
      </c>
      <c r="W1497">
        <v>1495</v>
      </c>
      <c r="X1497" s="4">
        <f t="shared" si="225"/>
        <v>7.8744854269952286E-2</v>
      </c>
      <c r="Y1497" s="4">
        <f t="shared" si="223"/>
        <v>7.795202226391422E-2</v>
      </c>
      <c r="Z1497" s="4">
        <f t="shared" si="224"/>
        <v>7.7409529568838661E-2</v>
      </c>
    </row>
    <row r="1498" spans="1:26" x14ac:dyDescent="0.25">
      <c r="A1498" s="16">
        <f t="shared" si="233"/>
        <v>45031</v>
      </c>
      <c r="B1498">
        <f>+'[2]Ejercicio 1'!E1715</f>
        <v>1496</v>
      </c>
      <c r="C1498" s="5">
        <v>7.9102809312078276E-2</v>
      </c>
      <c r="D1498" s="4">
        <f t="shared" si="228"/>
        <v>7.7562057718421423E-2</v>
      </c>
      <c r="E1498" s="6">
        <f t="shared" si="229"/>
        <v>7.8327390711595515E-2</v>
      </c>
      <c r="F1498" s="7">
        <f t="shared" si="230"/>
        <v>7.7796479481402017E-2</v>
      </c>
      <c r="I1498" s="10">
        <v>1496</v>
      </c>
      <c r="J1498" s="8">
        <f t="shared" si="231"/>
        <v>8.0602809312078277E-2</v>
      </c>
      <c r="K1498" s="8">
        <f t="shared" si="231"/>
        <v>7.9062057718421425E-2</v>
      </c>
      <c r="L1498" s="8">
        <f t="shared" si="231"/>
        <v>7.9827390711595517E-2</v>
      </c>
      <c r="M1498" s="8">
        <f t="shared" si="226"/>
        <v>7.9296479481402019E-2</v>
      </c>
      <c r="P1498">
        <v>1496</v>
      </c>
      <c r="Q1498" s="8">
        <f t="shared" si="232"/>
        <v>7.7602809312078275E-2</v>
      </c>
      <c r="R1498" s="8">
        <f t="shared" si="232"/>
        <v>7.6062057718421422E-2</v>
      </c>
      <c r="S1498" s="8">
        <f t="shared" si="232"/>
        <v>7.6827390711595514E-2</v>
      </c>
      <c r="T1498" s="8">
        <f t="shared" si="227"/>
        <v>7.6296479481402016E-2</v>
      </c>
      <c r="W1498">
        <v>1496</v>
      </c>
      <c r="X1498" s="4">
        <f t="shared" si="225"/>
        <v>7.8744308603465776E-2</v>
      </c>
      <c r="Y1498" s="4">
        <f t="shared" si="223"/>
        <v>7.7951487143345696E-2</v>
      </c>
      <c r="Z1498" s="4">
        <f t="shared" si="224"/>
        <v>7.7409001625997786E-2</v>
      </c>
    </row>
    <row r="1499" spans="1:26" x14ac:dyDescent="0.25">
      <c r="A1499" s="16">
        <f t="shared" si="233"/>
        <v>45032</v>
      </c>
      <c r="B1499">
        <f>+'[2]Ejercicio 1'!E1716</f>
        <v>1497</v>
      </c>
      <c r="C1499" s="5">
        <v>7.9102536453419026E-2</v>
      </c>
      <c r="D1499" s="4">
        <f t="shared" si="228"/>
        <v>7.7561795352003887E-2</v>
      </c>
      <c r="E1499" s="6">
        <f t="shared" si="229"/>
        <v>7.8327123150482916E-2</v>
      </c>
      <c r="F1499" s="7">
        <f t="shared" si="230"/>
        <v>7.779621552745189E-2</v>
      </c>
      <c r="I1499" s="10">
        <v>1497</v>
      </c>
      <c r="J1499" s="8">
        <f t="shared" si="231"/>
        <v>8.0602536453419027E-2</v>
      </c>
      <c r="K1499" s="8">
        <f t="shared" si="231"/>
        <v>7.9061795352003889E-2</v>
      </c>
      <c r="L1499" s="8">
        <f t="shared" si="231"/>
        <v>7.9827123150482918E-2</v>
      </c>
      <c r="M1499" s="8">
        <f t="shared" si="226"/>
        <v>7.9296215527451891E-2</v>
      </c>
      <c r="P1499">
        <v>1497</v>
      </c>
      <c r="Q1499" s="8">
        <f t="shared" si="232"/>
        <v>7.7602536453419024E-2</v>
      </c>
      <c r="R1499" s="8">
        <f t="shared" si="232"/>
        <v>7.6061795352003886E-2</v>
      </c>
      <c r="S1499" s="8">
        <f t="shared" si="232"/>
        <v>7.6827123150482915E-2</v>
      </c>
      <c r="T1499" s="8">
        <f t="shared" si="227"/>
        <v>7.6296215527451888E-2</v>
      </c>
      <c r="W1499">
        <v>1497</v>
      </c>
      <c r="X1499" s="4">
        <f t="shared" si="225"/>
        <v>7.8743762937014419E-2</v>
      </c>
      <c r="Y1499" s="4">
        <f t="shared" si="223"/>
        <v>7.795095202272799E-2</v>
      </c>
      <c r="Z1499" s="4">
        <f t="shared" si="224"/>
        <v>7.7408473683074117E-2</v>
      </c>
    </row>
    <row r="1500" spans="1:26" x14ac:dyDescent="0.25">
      <c r="A1500" s="16">
        <f t="shared" si="233"/>
        <v>45033</v>
      </c>
      <c r="B1500">
        <f>+'[2]Ejercicio 1'!E1717</f>
        <v>1498</v>
      </c>
      <c r="C1500" s="5">
        <v>7.9102263594759761E-2</v>
      </c>
      <c r="D1500" s="4">
        <f t="shared" si="228"/>
        <v>7.7561532985551837E-2</v>
      </c>
      <c r="E1500" s="6">
        <f t="shared" si="229"/>
        <v>7.8326855589352734E-2</v>
      </c>
      <c r="F1500" s="7">
        <f t="shared" si="230"/>
        <v>7.779595157347037E-2</v>
      </c>
      <c r="I1500" s="10">
        <v>1498</v>
      </c>
      <c r="J1500" s="8">
        <f t="shared" si="231"/>
        <v>8.0602263594759763E-2</v>
      </c>
      <c r="K1500" s="8">
        <f t="shared" si="231"/>
        <v>7.9061532985551838E-2</v>
      </c>
      <c r="L1500" s="8">
        <f t="shared" si="231"/>
        <v>7.9826855589352735E-2</v>
      </c>
      <c r="M1500" s="8">
        <f t="shared" si="226"/>
        <v>7.9295951573470372E-2</v>
      </c>
      <c r="P1500">
        <v>1498</v>
      </c>
      <c r="Q1500" s="8">
        <f t="shared" si="232"/>
        <v>7.760226359475976E-2</v>
      </c>
      <c r="R1500" s="8">
        <f t="shared" si="232"/>
        <v>7.6061532985551836E-2</v>
      </c>
      <c r="S1500" s="8">
        <f t="shared" si="232"/>
        <v>7.6826855589352733E-2</v>
      </c>
      <c r="T1500" s="8">
        <f t="shared" si="227"/>
        <v>7.6295951573470369E-2</v>
      </c>
      <c r="W1500">
        <v>1498</v>
      </c>
      <c r="X1500" s="4">
        <f t="shared" si="225"/>
        <v>7.8743217270599949E-2</v>
      </c>
      <c r="Y1500" s="4">
        <f t="shared" si="223"/>
        <v>7.7950416902088329E-2</v>
      </c>
      <c r="Z1500" s="4">
        <f t="shared" si="224"/>
        <v>7.740794573992206E-2</v>
      </c>
    </row>
    <row r="1501" spans="1:26" x14ac:dyDescent="0.25">
      <c r="A1501" s="16">
        <f t="shared" si="233"/>
        <v>45034</v>
      </c>
      <c r="B1501">
        <f>+'[2]Ejercicio 1'!E1718</f>
        <v>1499</v>
      </c>
      <c r="C1501" s="5">
        <v>7.9101990736100511E-2</v>
      </c>
      <c r="D1501" s="4">
        <f t="shared" si="228"/>
        <v>7.756127061906444E-2</v>
      </c>
      <c r="E1501" s="6">
        <f t="shared" si="229"/>
        <v>7.8326588028204996E-2</v>
      </c>
      <c r="F1501" s="7">
        <f t="shared" si="230"/>
        <v>7.7795687619460291E-2</v>
      </c>
      <c r="I1501" s="10">
        <v>1499</v>
      </c>
      <c r="J1501" s="8">
        <f t="shared" si="231"/>
        <v>8.0601990736100512E-2</v>
      </c>
      <c r="K1501" s="8">
        <f t="shared" si="231"/>
        <v>7.9061270619064442E-2</v>
      </c>
      <c r="L1501" s="8">
        <f t="shared" si="231"/>
        <v>7.9826588028204998E-2</v>
      </c>
      <c r="M1501" s="8">
        <f t="shared" si="226"/>
        <v>7.9295687619460292E-2</v>
      </c>
      <c r="P1501">
        <v>1499</v>
      </c>
      <c r="Q1501" s="8">
        <f t="shared" si="232"/>
        <v>7.760199073610051E-2</v>
      </c>
      <c r="R1501" s="8">
        <f t="shared" si="232"/>
        <v>7.6061270619064439E-2</v>
      </c>
      <c r="S1501" s="8">
        <f t="shared" si="232"/>
        <v>7.6826588028204995E-2</v>
      </c>
      <c r="T1501" s="8">
        <f t="shared" si="227"/>
        <v>7.629568761946029E-2</v>
      </c>
      <c r="W1501">
        <v>1499</v>
      </c>
      <c r="X1501" s="4">
        <f t="shared" si="225"/>
        <v>7.8742671604217537E-2</v>
      </c>
      <c r="Y1501" s="4">
        <f t="shared" si="223"/>
        <v>7.7949881781412642E-2</v>
      </c>
      <c r="Z1501" s="4">
        <f t="shared" si="224"/>
        <v>7.7407417796832814E-2</v>
      </c>
    </row>
    <row r="1502" spans="1:26" x14ac:dyDescent="0.25">
      <c r="A1502" s="16">
        <f t="shared" si="233"/>
        <v>45035</v>
      </c>
      <c r="B1502">
        <f>+'[2]Ejercicio 1'!E1719</f>
        <v>1500</v>
      </c>
      <c r="C1502" s="5">
        <v>7.9101717877441247E-2</v>
      </c>
      <c r="D1502" s="4">
        <f t="shared" si="228"/>
        <v>7.7561008252542529E-2</v>
      </c>
      <c r="E1502" s="6">
        <f t="shared" si="229"/>
        <v>7.8326320467038801E-2</v>
      </c>
      <c r="F1502" s="7">
        <f t="shared" si="230"/>
        <v>7.7795423665418806E-2</v>
      </c>
      <c r="I1502" s="10">
        <v>1500</v>
      </c>
      <c r="J1502" s="8">
        <f t="shared" si="231"/>
        <v>8.0601717877441248E-2</v>
      </c>
      <c r="K1502" s="8">
        <f t="shared" si="231"/>
        <v>7.9061008252542531E-2</v>
      </c>
      <c r="L1502" s="8">
        <f t="shared" si="231"/>
        <v>7.9826320467038803E-2</v>
      </c>
      <c r="M1502" s="8">
        <f t="shared" si="226"/>
        <v>7.9295423665418807E-2</v>
      </c>
      <c r="P1502">
        <v>1500</v>
      </c>
      <c r="Q1502" s="8">
        <f t="shared" si="232"/>
        <v>7.7601717877441245E-2</v>
      </c>
      <c r="R1502" s="8">
        <f t="shared" si="232"/>
        <v>7.6061008252542528E-2</v>
      </c>
      <c r="S1502" s="8">
        <f t="shared" si="232"/>
        <v>7.68263204670388E-2</v>
      </c>
      <c r="T1502" s="8">
        <f t="shared" si="227"/>
        <v>7.6295423665418804E-2</v>
      </c>
      <c r="W1502">
        <v>1500</v>
      </c>
      <c r="X1502" s="4">
        <f t="shared" si="225"/>
        <v>7.8742125937875537E-2</v>
      </c>
      <c r="Y1502" s="4">
        <f t="shared" si="223"/>
        <v>7.7949346660688645E-2</v>
      </c>
      <c r="Z1502" s="4">
        <f t="shared" si="224"/>
        <v>7.7406889853509478E-2</v>
      </c>
    </row>
    <row r="1503" spans="1:26" x14ac:dyDescent="0.25">
      <c r="A1503" s="16">
        <f t="shared" si="233"/>
        <v>45036</v>
      </c>
      <c r="B1503">
        <f>+'[2]Ejercicio 1'!E1720</f>
        <v>1501</v>
      </c>
      <c r="C1503" s="5">
        <v>7.9101445018781996E-2</v>
      </c>
      <c r="D1503" s="4">
        <f t="shared" si="228"/>
        <v>7.756074588598609E-2</v>
      </c>
      <c r="E1503" s="6">
        <f t="shared" si="229"/>
        <v>7.8326052905855925E-2</v>
      </c>
      <c r="F1503" s="7">
        <f t="shared" si="230"/>
        <v>7.7795159711348774E-2</v>
      </c>
      <c r="I1503" s="10">
        <v>1501</v>
      </c>
      <c r="J1503" s="8">
        <f t="shared" si="231"/>
        <v>8.0601445018781998E-2</v>
      </c>
      <c r="K1503" s="8">
        <f t="shared" si="231"/>
        <v>7.9060745885986092E-2</v>
      </c>
      <c r="L1503" s="8">
        <f t="shared" si="231"/>
        <v>7.9826052905855927E-2</v>
      </c>
      <c r="M1503" s="8">
        <f t="shared" si="226"/>
        <v>7.9295159711348775E-2</v>
      </c>
      <c r="P1503">
        <v>1501</v>
      </c>
      <c r="Q1503" s="8">
        <f t="shared" si="232"/>
        <v>7.7601445018781995E-2</v>
      </c>
      <c r="R1503" s="8">
        <f t="shared" si="232"/>
        <v>7.6060745885986089E-2</v>
      </c>
      <c r="S1503" s="8">
        <f t="shared" si="232"/>
        <v>7.6826052905855924E-2</v>
      </c>
      <c r="T1503" s="8">
        <f t="shared" si="227"/>
        <v>7.6295159711348773E-2</v>
      </c>
      <c r="W1503">
        <v>1501</v>
      </c>
      <c r="X1503" s="4">
        <f t="shared" si="225"/>
        <v>7.8741580271572187E-2</v>
      </c>
      <c r="Y1503" s="4">
        <f t="shared" ref="Y1503:Y1566" si="234">Tasa_Fwd(E1412,B1412,E1503,B1503,91)</f>
        <v>7.7948811539942695E-2</v>
      </c>
      <c r="Z1503" s="4">
        <f t="shared" si="224"/>
        <v>7.7406361910103347E-2</v>
      </c>
    </row>
    <row r="1504" spans="1:26" x14ac:dyDescent="0.25">
      <c r="A1504" s="16">
        <f t="shared" si="233"/>
        <v>45037</v>
      </c>
      <c r="B1504">
        <f>+'[2]Ejercicio 1'!E1721</f>
        <v>1502</v>
      </c>
      <c r="C1504" s="5">
        <v>7.9101172160122732E-2</v>
      </c>
      <c r="D1504" s="4">
        <f t="shared" si="228"/>
        <v>7.7560483519394707E-2</v>
      </c>
      <c r="E1504" s="6">
        <f t="shared" si="229"/>
        <v>7.8325785344654605E-2</v>
      </c>
      <c r="F1504" s="7">
        <f t="shared" si="230"/>
        <v>7.7794895757250196E-2</v>
      </c>
      <c r="I1504" s="10">
        <v>1502</v>
      </c>
      <c r="J1504" s="8">
        <f t="shared" si="231"/>
        <v>8.0601172160122733E-2</v>
      </c>
      <c r="K1504" s="8">
        <f t="shared" si="231"/>
        <v>7.9060483519394709E-2</v>
      </c>
      <c r="L1504" s="8">
        <f t="shared" si="231"/>
        <v>7.9825785344654607E-2</v>
      </c>
      <c r="M1504" s="8">
        <f t="shared" si="226"/>
        <v>7.9294895757250197E-2</v>
      </c>
      <c r="P1504">
        <v>1502</v>
      </c>
      <c r="Q1504" s="8">
        <f t="shared" si="232"/>
        <v>7.7601172160122731E-2</v>
      </c>
      <c r="R1504" s="8">
        <f t="shared" si="232"/>
        <v>7.6060483519394706E-2</v>
      </c>
      <c r="S1504" s="8">
        <f t="shared" si="232"/>
        <v>7.6825785344654604E-2</v>
      </c>
      <c r="T1504" s="8">
        <f t="shared" si="227"/>
        <v>7.6294895757250195E-2</v>
      </c>
      <c r="W1504">
        <v>1502</v>
      </c>
      <c r="X1504" s="4">
        <f t="shared" si="225"/>
        <v>7.8741034605302657E-2</v>
      </c>
      <c r="Y1504" s="4">
        <f t="shared" si="234"/>
        <v>7.7948276419161591E-2</v>
      </c>
      <c r="Z1504" s="4">
        <f t="shared" ref="Z1504:Z1567" si="235">Tasa_Fwd(F1476,B1476,F1504,B1504,28)</f>
        <v>7.7405833966762871E-2</v>
      </c>
    </row>
    <row r="1505" spans="1:26" x14ac:dyDescent="0.25">
      <c r="A1505" s="16">
        <f t="shared" si="233"/>
        <v>45038</v>
      </c>
      <c r="B1505">
        <f>+'[2]Ejercicio 1'!E1722</f>
        <v>1503</v>
      </c>
      <c r="C1505" s="5">
        <v>7.9100899301463481E-2</v>
      </c>
      <c r="D1505" s="4">
        <f t="shared" si="228"/>
        <v>7.7560221152768408E-2</v>
      </c>
      <c r="E1505" s="6">
        <f t="shared" si="229"/>
        <v>7.8325517783435702E-2</v>
      </c>
      <c r="F1505" s="7">
        <f t="shared" si="230"/>
        <v>7.7794631803120212E-2</v>
      </c>
      <c r="I1505" s="10">
        <v>1503</v>
      </c>
      <c r="J1505" s="8">
        <f t="shared" si="231"/>
        <v>8.0600899301463483E-2</v>
      </c>
      <c r="K1505" s="8">
        <f t="shared" si="231"/>
        <v>7.9060221152768409E-2</v>
      </c>
      <c r="L1505" s="8">
        <f t="shared" si="231"/>
        <v>7.9825517783435704E-2</v>
      </c>
      <c r="M1505" s="8">
        <f t="shared" si="226"/>
        <v>7.9294631803120214E-2</v>
      </c>
      <c r="P1505">
        <v>1503</v>
      </c>
      <c r="Q1505" s="8">
        <f t="shared" si="232"/>
        <v>7.760089930146348E-2</v>
      </c>
      <c r="R1505" s="8">
        <f t="shared" si="232"/>
        <v>7.6060221152768406E-2</v>
      </c>
      <c r="S1505" s="8">
        <f t="shared" si="232"/>
        <v>7.6825517783435701E-2</v>
      </c>
      <c r="T1505" s="8">
        <f t="shared" si="227"/>
        <v>7.6294631803120211E-2</v>
      </c>
      <c r="W1505">
        <v>1503</v>
      </c>
      <c r="X1505" s="4">
        <f t="shared" si="225"/>
        <v>7.8740488939068695E-2</v>
      </c>
      <c r="Y1505" s="4">
        <f t="shared" si="234"/>
        <v>7.7947741298344489E-2</v>
      </c>
      <c r="Z1505" s="4">
        <f t="shared" si="235"/>
        <v>7.740530602319115E-2</v>
      </c>
    </row>
    <row r="1506" spans="1:26" x14ac:dyDescent="0.25">
      <c r="A1506" s="16">
        <f t="shared" si="233"/>
        <v>45039</v>
      </c>
      <c r="B1506">
        <f>+'[2]Ejercicio 1'!E1723</f>
        <v>1504</v>
      </c>
      <c r="C1506" s="5">
        <v>7.9100626442804231E-2</v>
      </c>
      <c r="D1506" s="4">
        <f t="shared" si="228"/>
        <v>7.755995878610758E-2</v>
      </c>
      <c r="E1506" s="6">
        <f t="shared" si="229"/>
        <v>7.8325250222199244E-2</v>
      </c>
      <c r="F1506" s="7">
        <f t="shared" si="230"/>
        <v>7.7794367848961682E-2</v>
      </c>
      <c r="I1506" s="10">
        <v>1504</v>
      </c>
      <c r="J1506" s="8">
        <f t="shared" si="231"/>
        <v>8.0600626442804232E-2</v>
      </c>
      <c r="K1506" s="8">
        <f t="shared" si="231"/>
        <v>7.9059958786107581E-2</v>
      </c>
      <c r="L1506" s="8">
        <f t="shared" si="231"/>
        <v>7.9825250222199245E-2</v>
      </c>
      <c r="M1506" s="8">
        <f t="shared" si="226"/>
        <v>7.9294367848961683E-2</v>
      </c>
      <c r="P1506">
        <v>1504</v>
      </c>
      <c r="Q1506" s="8">
        <f t="shared" si="232"/>
        <v>7.760062644280423E-2</v>
      </c>
      <c r="R1506" s="8">
        <f t="shared" si="232"/>
        <v>7.6059958786107579E-2</v>
      </c>
      <c r="S1506" s="8">
        <f t="shared" si="232"/>
        <v>7.6825250222199243E-2</v>
      </c>
      <c r="T1506" s="8">
        <f t="shared" si="227"/>
        <v>7.6294367848961681E-2</v>
      </c>
      <c r="W1506">
        <v>1504</v>
      </c>
      <c r="X1506" s="4">
        <f t="shared" si="225"/>
        <v>7.8739943272871191E-2</v>
      </c>
      <c r="Y1506" s="4">
        <f t="shared" si="234"/>
        <v>7.7947206177492248E-2</v>
      </c>
      <c r="Z1506" s="4">
        <f t="shared" si="235"/>
        <v>7.740477807953379E-2</v>
      </c>
    </row>
    <row r="1507" spans="1:26" x14ac:dyDescent="0.25">
      <c r="A1507" s="16">
        <f t="shared" si="233"/>
        <v>45040</v>
      </c>
      <c r="B1507">
        <f>+'[2]Ejercicio 1'!E1724</f>
        <v>1505</v>
      </c>
      <c r="C1507" s="5">
        <v>7.9100353584144967E-2</v>
      </c>
      <c r="D1507" s="4">
        <f t="shared" si="228"/>
        <v>7.7559696419411808E-2</v>
      </c>
      <c r="E1507" s="6">
        <f t="shared" si="229"/>
        <v>7.8324982660944328E-2</v>
      </c>
      <c r="F1507" s="7">
        <f t="shared" si="230"/>
        <v>7.7794103894774605E-2</v>
      </c>
      <c r="I1507" s="10">
        <v>1505</v>
      </c>
      <c r="J1507" s="8">
        <f t="shared" si="231"/>
        <v>8.0600353584144968E-2</v>
      </c>
      <c r="K1507" s="8">
        <f t="shared" si="231"/>
        <v>7.905969641941181E-2</v>
      </c>
      <c r="L1507" s="8">
        <f t="shared" si="231"/>
        <v>7.982498266094433E-2</v>
      </c>
      <c r="M1507" s="8">
        <f t="shared" si="226"/>
        <v>7.9294103894774606E-2</v>
      </c>
      <c r="P1507">
        <v>1505</v>
      </c>
      <c r="Q1507" s="8">
        <f t="shared" si="232"/>
        <v>7.7600353584144965E-2</v>
      </c>
      <c r="R1507" s="8">
        <f t="shared" si="232"/>
        <v>7.6059696419411807E-2</v>
      </c>
      <c r="S1507" s="8">
        <f t="shared" si="232"/>
        <v>7.6824982660944327E-2</v>
      </c>
      <c r="T1507" s="8">
        <f t="shared" si="227"/>
        <v>7.6294103894774604E-2</v>
      </c>
      <c r="W1507">
        <v>1505</v>
      </c>
      <c r="X1507" s="4">
        <f t="shared" si="225"/>
        <v>7.8739397606706202E-2</v>
      </c>
      <c r="Y1507" s="4">
        <f t="shared" si="234"/>
        <v>7.7946671056589922E-2</v>
      </c>
      <c r="Z1507" s="4">
        <f t="shared" si="235"/>
        <v>7.7404250135944944E-2</v>
      </c>
    </row>
    <row r="1508" spans="1:26" x14ac:dyDescent="0.25">
      <c r="A1508" s="16">
        <f t="shared" si="233"/>
        <v>45041</v>
      </c>
      <c r="B1508">
        <f>+'[2]Ejercicio 1'!E1725</f>
        <v>1506</v>
      </c>
      <c r="C1508" s="5">
        <v>7.9100080725485716E-2</v>
      </c>
      <c r="D1508" s="4">
        <f t="shared" si="228"/>
        <v>7.7559434052680704E-2</v>
      </c>
      <c r="E1508" s="6">
        <f t="shared" si="229"/>
        <v>7.8324715099672731E-2</v>
      </c>
      <c r="F1508" s="7">
        <f t="shared" si="230"/>
        <v>7.7793839940556123E-2</v>
      </c>
      <c r="I1508" s="10">
        <v>1506</v>
      </c>
      <c r="J1508" s="8">
        <f t="shared" si="231"/>
        <v>8.0600080725485718E-2</v>
      </c>
      <c r="K1508" s="8">
        <f t="shared" si="231"/>
        <v>7.9059434052680705E-2</v>
      </c>
      <c r="L1508" s="8">
        <f t="shared" si="231"/>
        <v>7.9824715099672733E-2</v>
      </c>
      <c r="M1508" s="8">
        <f t="shared" si="226"/>
        <v>7.9293839940556124E-2</v>
      </c>
      <c r="P1508">
        <v>1506</v>
      </c>
      <c r="Q1508" s="8">
        <f t="shared" si="232"/>
        <v>7.7600080725485715E-2</v>
      </c>
      <c r="R1508" s="8">
        <f t="shared" si="232"/>
        <v>7.6059434052680702E-2</v>
      </c>
      <c r="S1508" s="8">
        <f t="shared" si="232"/>
        <v>7.682471509967273E-2</v>
      </c>
      <c r="T1508" s="8">
        <f t="shared" si="227"/>
        <v>7.6293839940556121E-2</v>
      </c>
      <c r="W1508">
        <v>1506</v>
      </c>
      <c r="X1508" s="4">
        <f t="shared" si="225"/>
        <v>7.8738851940581167E-2</v>
      </c>
      <c r="Y1508" s="4">
        <f t="shared" si="234"/>
        <v>7.794613593566653E-2</v>
      </c>
      <c r="Z1508" s="4">
        <f t="shared" si="235"/>
        <v>7.7403722192119148E-2</v>
      </c>
    </row>
    <row r="1509" spans="1:26" x14ac:dyDescent="0.25">
      <c r="A1509" s="16">
        <f t="shared" si="233"/>
        <v>45042</v>
      </c>
      <c r="B1509">
        <f>+'[2]Ejercicio 1'!E1726</f>
        <v>1507</v>
      </c>
      <c r="C1509" s="5">
        <v>7.9099807866826452E-2</v>
      </c>
      <c r="D1509" s="4">
        <f t="shared" si="228"/>
        <v>7.7559171685915293E-2</v>
      </c>
      <c r="E1509" s="6">
        <f t="shared" si="229"/>
        <v>7.8324447538382691E-2</v>
      </c>
      <c r="F1509" s="7">
        <f t="shared" si="230"/>
        <v>7.7793575986309094E-2</v>
      </c>
      <c r="I1509" s="10">
        <v>1507</v>
      </c>
      <c r="J1509" s="8">
        <f t="shared" si="231"/>
        <v>8.0599807866826453E-2</v>
      </c>
      <c r="K1509" s="8">
        <f t="shared" si="231"/>
        <v>7.9059171685915294E-2</v>
      </c>
      <c r="L1509" s="8">
        <f t="shared" si="231"/>
        <v>7.9824447538382692E-2</v>
      </c>
      <c r="M1509" s="8">
        <f t="shared" si="226"/>
        <v>7.9293575986309095E-2</v>
      </c>
      <c r="P1509">
        <v>1507</v>
      </c>
      <c r="Q1509" s="8">
        <f t="shared" si="232"/>
        <v>7.7599807866826451E-2</v>
      </c>
      <c r="R1509" s="8">
        <f t="shared" si="232"/>
        <v>7.6059171685915292E-2</v>
      </c>
      <c r="S1509" s="8">
        <f t="shared" si="232"/>
        <v>7.682444753838269E-2</v>
      </c>
      <c r="T1509" s="8">
        <f t="shared" si="227"/>
        <v>7.6293575986309092E-2</v>
      </c>
      <c r="W1509">
        <v>1507</v>
      </c>
      <c r="X1509" s="4">
        <f t="shared" si="225"/>
        <v>7.8738306274495226E-2</v>
      </c>
      <c r="Y1509" s="4">
        <f t="shared" si="234"/>
        <v>7.7945600814707999E-2</v>
      </c>
      <c r="Z1509" s="4">
        <f t="shared" si="235"/>
        <v>7.7403194248364712E-2</v>
      </c>
    </row>
    <row r="1510" spans="1:26" x14ac:dyDescent="0.25">
      <c r="A1510" s="16">
        <f t="shared" si="233"/>
        <v>45043</v>
      </c>
      <c r="B1510">
        <f>+'[2]Ejercicio 1'!E1727</f>
        <v>1508</v>
      </c>
      <c r="C1510" s="5">
        <v>7.9099535008167202E-2</v>
      </c>
      <c r="D1510" s="4">
        <f t="shared" si="228"/>
        <v>7.7558909319115132E-2</v>
      </c>
      <c r="E1510" s="6">
        <f t="shared" si="229"/>
        <v>7.8324179977075067E-2</v>
      </c>
      <c r="F1510" s="7">
        <f t="shared" si="230"/>
        <v>7.7793312032030659E-2</v>
      </c>
      <c r="I1510" s="10">
        <v>1508</v>
      </c>
      <c r="J1510" s="8">
        <f t="shared" si="231"/>
        <v>8.0599535008167203E-2</v>
      </c>
      <c r="K1510" s="8">
        <f t="shared" si="231"/>
        <v>7.9058909319115134E-2</v>
      </c>
      <c r="L1510" s="8">
        <f t="shared" si="231"/>
        <v>7.9824179977075069E-2</v>
      </c>
      <c r="M1510" s="8">
        <f t="shared" si="226"/>
        <v>7.9293312032030661E-2</v>
      </c>
      <c r="P1510">
        <v>1508</v>
      </c>
      <c r="Q1510" s="8">
        <f t="shared" si="232"/>
        <v>7.75995350081672E-2</v>
      </c>
      <c r="R1510" s="8">
        <f t="shared" si="232"/>
        <v>7.6058909319115131E-2</v>
      </c>
      <c r="S1510" s="8">
        <f t="shared" si="232"/>
        <v>7.6824179977075066E-2</v>
      </c>
      <c r="T1510" s="8">
        <f t="shared" si="227"/>
        <v>7.6293312032030658E-2</v>
      </c>
      <c r="W1510">
        <v>1508</v>
      </c>
      <c r="X1510" s="4">
        <f t="shared" si="225"/>
        <v>7.8737760608442217E-2</v>
      </c>
      <c r="Y1510" s="4">
        <f t="shared" si="234"/>
        <v>7.7945065693712567E-2</v>
      </c>
      <c r="Z1510" s="4">
        <f t="shared" si="235"/>
        <v>7.7402666304373327E-2</v>
      </c>
    </row>
    <row r="1511" spans="1:26" x14ac:dyDescent="0.25">
      <c r="A1511" s="16">
        <f t="shared" si="233"/>
        <v>45044</v>
      </c>
      <c r="B1511">
        <f>+'[2]Ejercicio 1'!E1728</f>
        <v>1509</v>
      </c>
      <c r="C1511" s="5">
        <v>7.9099262149507937E-2</v>
      </c>
      <c r="D1511" s="4">
        <f t="shared" si="228"/>
        <v>7.7558646952280055E-2</v>
      </c>
      <c r="E1511" s="6">
        <f t="shared" si="229"/>
        <v>7.8323912415749888E-2</v>
      </c>
      <c r="F1511" s="7">
        <f t="shared" si="230"/>
        <v>7.7793048077723678E-2</v>
      </c>
      <c r="I1511" s="10">
        <v>1509</v>
      </c>
      <c r="J1511" s="8">
        <f t="shared" si="231"/>
        <v>8.0599262149507939E-2</v>
      </c>
      <c r="K1511" s="8">
        <f t="shared" si="231"/>
        <v>7.9058646952280057E-2</v>
      </c>
      <c r="L1511" s="8">
        <f t="shared" si="231"/>
        <v>7.982391241574989E-2</v>
      </c>
      <c r="M1511" s="8">
        <f t="shared" si="226"/>
        <v>7.929304807772368E-2</v>
      </c>
      <c r="P1511">
        <v>1509</v>
      </c>
      <c r="Q1511" s="8">
        <f t="shared" si="232"/>
        <v>7.7599262149507936E-2</v>
      </c>
      <c r="R1511" s="8">
        <f t="shared" si="232"/>
        <v>7.6058646952280054E-2</v>
      </c>
      <c r="S1511" s="8">
        <f t="shared" si="232"/>
        <v>7.6823912415749887E-2</v>
      </c>
      <c r="T1511" s="8">
        <f t="shared" si="227"/>
        <v>7.6293048077723677E-2</v>
      </c>
      <c r="W1511">
        <v>1509</v>
      </c>
      <c r="X1511" s="4">
        <f t="shared" si="225"/>
        <v>7.8737214942426109E-2</v>
      </c>
      <c r="Y1511" s="4">
        <f t="shared" si="234"/>
        <v>7.794453057268376E-2</v>
      </c>
      <c r="Z1511" s="4">
        <f t="shared" si="235"/>
        <v>7.7402138360296302E-2</v>
      </c>
    </row>
    <row r="1512" spans="1:26" x14ac:dyDescent="0.25">
      <c r="A1512" s="16">
        <f t="shared" si="233"/>
        <v>45045</v>
      </c>
      <c r="B1512">
        <f>+'[2]Ejercicio 1'!E1729</f>
        <v>1510</v>
      </c>
      <c r="C1512" s="5">
        <v>7.9098989290848687E-2</v>
      </c>
      <c r="D1512" s="4">
        <f t="shared" si="228"/>
        <v>7.755838458541045E-2</v>
      </c>
      <c r="E1512" s="6">
        <f t="shared" si="229"/>
        <v>7.8323644854406252E-2</v>
      </c>
      <c r="F1512" s="7">
        <f t="shared" si="230"/>
        <v>7.7792784123388151E-2</v>
      </c>
      <c r="I1512" s="10">
        <v>1510</v>
      </c>
      <c r="J1512" s="8">
        <f t="shared" si="231"/>
        <v>8.0598989290848688E-2</v>
      </c>
      <c r="K1512" s="8">
        <f t="shared" si="231"/>
        <v>7.9058384585410452E-2</v>
      </c>
      <c r="L1512" s="8">
        <f t="shared" si="231"/>
        <v>7.9823644854406253E-2</v>
      </c>
      <c r="M1512" s="8">
        <f t="shared" si="226"/>
        <v>7.9292784123388152E-2</v>
      </c>
      <c r="P1512">
        <v>1510</v>
      </c>
      <c r="Q1512" s="8">
        <f t="shared" si="232"/>
        <v>7.7598989290848686E-2</v>
      </c>
      <c r="R1512" s="8">
        <f t="shared" si="232"/>
        <v>7.6058384585410449E-2</v>
      </c>
      <c r="S1512" s="8">
        <f t="shared" si="232"/>
        <v>7.6823644854406251E-2</v>
      </c>
      <c r="T1512" s="8">
        <f t="shared" si="227"/>
        <v>7.6292784123388149E-2</v>
      </c>
      <c r="W1512">
        <v>1510</v>
      </c>
      <c r="X1512" s="4">
        <f t="shared" si="225"/>
        <v>7.8736669276445584E-2</v>
      </c>
      <c r="Y1512" s="4">
        <f t="shared" si="234"/>
        <v>7.7943995451604006E-2</v>
      </c>
      <c r="Z1512" s="4">
        <f t="shared" si="235"/>
        <v>7.7401610416293509E-2</v>
      </c>
    </row>
    <row r="1513" spans="1:26" x14ac:dyDescent="0.25">
      <c r="A1513" s="16">
        <f t="shared" si="233"/>
        <v>45046</v>
      </c>
      <c r="B1513">
        <f>+'[2]Ejercicio 1'!E1730</f>
        <v>1511</v>
      </c>
      <c r="C1513" s="5">
        <v>7.9098716432189423E-2</v>
      </c>
      <c r="D1513" s="4">
        <f t="shared" si="228"/>
        <v>7.755812221850529E-2</v>
      </c>
      <c r="E1513" s="6">
        <f t="shared" si="229"/>
        <v>7.832337729304506E-2</v>
      </c>
      <c r="F1513" s="7">
        <f t="shared" si="230"/>
        <v>7.7792520169021204E-2</v>
      </c>
      <c r="I1513" s="10">
        <v>1511</v>
      </c>
      <c r="J1513" s="8">
        <f t="shared" si="231"/>
        <v>8.0598716432189424E-2</v>
      </c>
      <c r="K1513" s="8">
        <f t="shared" si="231"/>
        <v>7.9058122218505292E-2</v>
      </c>
      <c r="L1513" s="8">
        <f t="shared" si="231"/>
        <v>7.9823377293045061E-2</v>
      </c>
      <c r="M1513" s="8">
        <f t="shared" si="226"/>
        <v>7.9292520169021205E-2</v>
      </c>
      <c r="P1513">
        <v>1511</v>
      </c>
      <c r="Q1513" s="8">
        <f t="shared" si="232"/>
        <v>7.7598716432189421E-2</v>
      </c>
      <c r="R1513" s="8">
        <f t="shared" si="232"/>
        <v>7.6058122218505289E-2</v>
      </c>
      <c r="S1513" s="8">
        <f t="shared" si="232"/>
        <v>7.6823377293045059E-2</v>
      </c>
      <c r="T1513" s="8">
        <f t="shared" si="227"/>
        <v>7.6292520169021202E-2</v>
      </c>
      <c r="W1513">
        <v>1511</v>
      </c>
      <c r="X1513" s="4">
        <f t="shared" si="225"/>
        <v>7.8736123610497546E-2</v>
      </c>
      <c r="Y1513" s="4">
        <f t="shared" si="234"/>
        <v>7.7943460330489114E-2</v>
      </c>
      <c r="Z1513" s="4">
        <f t="shared" si="235"/>
        <v>7.7401082472048036E-2</v>
      </c>
    </row>
    <row r="1514" spans="1:26" x14ac:dyDescent="0.25">
      <c r="A1514" s="16">
        <f t="shared" si="233"/>
        <v>45047</v>
      </c>
      <c r="B1514">
        <f>+'[2]Ejercicio 1'!E1731</f>
        <v>1512</v>
      </c>
      <c r="C1514" s="5">
        <v>7.9098443573530172E-2</v>
      </c>
      <c r="D1514" s="4">
        <f t="shared" si="228"/>
        <v>7.7557859851566033E-2</v>
      </c>
      <c r="E1514" s="6">
        <f t="shared" si="229"/>
        <v>7.8323109731667173E-2</v>
      </c>
      <c r="F1514" s="7">
        <f t="shared" si="230"/>
        <v>7.7792256214625724E-2</v>
      </c>
      <c r="I1514" s="10">
        <v>1512</v>
      </c>
      <c r="J1514" s="8">
        <f t="shared" si="231"/>
        <v>8.0598443573530174E-2</v>
      </c>
      <c r="K1514" s="8">
        <f t="shared" si="231"/>
        <v>7.9057859851566034E-2</v>
      </c>
      <c r="L1514" s="8">
        <f t="shared" si="231"/>
        <v>7.9823109731667174E-2</v>
      </c>
      <c r="M1514" s="8">
        <f t="shared" si="226"/>
        <v>7.9292256214625725E-2</v>
      </c>
      <c r="P1514">
        <v>1512</v>
      </c>
      <c r="Q1514" s="8">
        <f t="shared" si="232"/>
        <v>7.7598443573530171E-2</v>
      </c>
      <c r="R1514" s="8">
        <f t="shared" si="232"/>
        <v>7.6057859851566031E-2</v>
      </c>
      <c r="S1514" s="8">
        <f t="shared" si="232"/>
        <v>7.6823109731667172E-2</v>
      </c>
      <c r="T1514" s="8">
        <f t="shared" si="227"/>
        <v>7.6292256214625723E-2</v>
      </c>
      <c r="W1514">
        <v>1512</v>
      </c>
      <c r="X1514" s="4">
        <f t="shared" si="225"/>
        <v>7.8735577944589921E-2</v>
      </c>
      <c r="Y1514" s="4">
        <f t="shared" si="234"/>
        <v>7.79429252093672E-2</v>
      </c>
      <c r="Z1514" s="4">
        <f t="shared" si="235"/>
        <v>7.7400554527876808E-2</v>
      </c>
    </row>
    <row r="1515" spans="1:26" x14ac:dyDescent="0.25">
      <c r="A1515" s="16">
        <f t="shared" si="233"/>
        <v>45048</v>
      </c>
      <c r="B1515">
        <f>+'[2]Ejercicio 1'!E1732</f>
        <v>1513</v>
      </c>
      <c r="C1515" s="5">
        <v>7.9098170714870908E-2</v>
      </c>
      <c r="D1515" s="4">
        <f t="shared" si="228"/>
        <v>7.7557597484591831E-2</v>
      </c>
      <c r="E1515" s="6">
        <f t="shared" si="229"/>
        <v>7.8322842170270829E-2</v>
      </c>
      <c r="F1515" s="7">
        <f t="shared" si="230"/>
        <v>7.7791992260201698E-2</v>
      </c>
      <c r="I1515" s="10">
        <v>1513</v>
      </c>
      <c r="J1515" s="8">
        <f t="shared" si="231"/>
        <v>8.0598170714870909E-2</v>
      </c>
      <c r="K1515" s="8">
        <f t="shared" si="231"/>
        <v>7.9057597484591832E-2</v>
      </c>
      <c r="L1515" s="8">
        <f t="shared" si="231"/>
        <v>7.982284217027083E-2</v>
      </c>
      <c r="M1515" s="8">
        <f t="shared" si="226"/>
        <v>7.9291992260201699E-2</v>
      </c>
      <c r="P1515">
        <v>1513</v>
      </c>
      <c r="Q1515" s="8">
        <f t="shared" si="232"/>
        <v>7.7598170714870907E-2</v>
      </c>
      <c r="R1515" s="8">
        <f t="shared" si="232"/>
        <v>7.605759748459183E-2</v>
      </c>
      <c r="S1515" s="8">
        <f t="shared" si="232"/>
        <v>7.6822842170270828E-2</v>
      </c>
      <c r="T1515" s="8">
        <f t="shared" si="227"/>
        <v>7.6291992260201696E-2</v>
      </c>
      <c r="W1515">
        <v>1513</v>
      </c>
      <c r="X1515" s="4">
        <f t="shared" si="225"/>
        <v>7.873503227872139E-2</v>
      </c>
      <c r="Y1515" s="4">
        <f t="shared" si="234"/>
        <v>7.7942390088195201E-2</v>
      </c>
      <c r="Z1515" s="4">
        <f t="shared" si="235"/>
        <v>7.7400026583619927E-2</v>
      </c>
    </row>
    <row r="1516" spans="1:26" x14ac:dyDescent="0.25">
      <c r="A1516" s="16">
        <f t="shared" si="233"/>
        <v>45049</v>
      </c>
      <c r="B1516">
        <f>+'[2]Ejercicio 1'!E1733</f>
        <v>1514</v>
      </c>
      <c r="C1516" s="5">
        <v>7.9097897856211657E-2</v>
      </c>
      <c r="D1516" s="4">
        <f t="shared" si="228"/>
        <v>7.7557335117582699E-2</v>
      </c>
      <c r="E1516" s="6">
        <f t="shared" si="229"/>
        <v>7.8322574608856055E-2</v>
      </c>
      <c r="F1516" s="7">
        <f t="shared" si="230"/>
        <v>7.7791728305746252E-2</v>
      </c>
      <c r="I1516" s="10">
        <v>1514</v>
      </c>
      <c r="J1516" s="8">
        <f t="shared" si="231"/>
        <v>8.0597897856211659E-2</v>
      </c>
      <c r="K1516" s="8">
        <f t="shared" si="231"/>
        <v>7.90573351175827E-2</v>
      </c>
      <c r="L1516" s="8">
        <f t="shared" si="231"/>
        <v>7.9822574608856056E-2</v>
      </c>
      <c r="M1516" s="8">
        <f t="shared" si="226"/>
        <v>7.9291728305746254E-2</v>
      </c>
      <c r="P1516">
        <v>1514</v>
      </c>
      <c r="Q1516" s="8">
        <f t="shared" si="232"/>
        <v>7.7597897856211656E-2</v>
      </c>
      <c r="R1516" s="8">
        <f t="shared" si="232"/>
        <v>7.6057335117582697E-2</v>
      </c>
      <c r="S1516" s="8">
        <f t="shared" si="232"/>
        <v>7.6822574608856053E-2</v>
      </c>
      <c r="T1516" s="8">
        <f t="shared" si="227"/>
        <v>7.6291728305746251E-2</v>
      </c>
      <c r="W1516">
        <v>1514</v>
      </c>
      <c r="X1516" s="4">
        <f t="shared" si="225"/>
        <v>7.8734486612885804E-2</v>
      </c>
      <c r="Y1516" s="4">
        <f t="shared" si="234"/>
        <v>7.794185496697402E-2</v>
      </c>
      <c r="Z1516" s="4">
        <f t="shared" si="235"/>
        <v>7.7399498639128941E-2</v>
      </c>
    </row>
    <row r="1517" spans="1:26" x14ac:dyDescent="0.25">
      <c r="A1517" s="16">
        <f t="shared" si="233"/>
        <v>45050</v>
      </c>
      <c r="B1517">
        <f>+'[2]Ejercicio 1'!E1734</f>
        <v>1515</v>
      </c>
      <c r="C1517" s="5">
        <v>7.9097624997552407E-2</v>
      </c>
      <c r="D1517" s="4">
        <f t="shared" si="228"/>
        <v>7.7557072750539038E-2</v>
      </c>
      <c r="E1517" s="6">
        <f t="shared" si="229"/>
        <v>7.8322307047424572E-2</v>
      </c>
      <c r="F1517" s="7">
        <f t="shared" si="230"/>
        <v>7.7791464351262274E-2</v>
      </c>
      <c r="I1517" s="10">
        <v>1515</v>
      </c>
      <c r="J1517" s="8">
        <f t="shared" si="231"/>
        <v>8.0597624997552408E-2</v>
      </c>
      <c r="K1517" s="8">
        <f t="shared" si="231"/>
        <v>7.905707275053904E-2</v>
      </c>
      <c r="L1517" s="8">
        <f t="shared" si="231"/>
        <v>7.9822307047424573E-2</v>
      </c>
      <c r="M1517" s="8">
        <f t="shared" si="226"/>
        <v>7.9291464351262275E-2</v>
      </c>
      <c r="P1517">
        <v>1515</v>
      </c>
      <c r="Q1517" s="8">
        <f t="shared" si="232"/>
        <v>7.7597624997552406E-2</v>
      </c>
      <c r="R1517" s="8">
        <f t="shared" si="232"/>
        <v>7.6057072750539037E-2</v>
      </c>
      <c r="S1517" s="8">
        <f t="shared" si="232"/>
        <v>7.6822307047424571E-2</v>
      </c>
      <c r="T1517" s="8">
        <f t="shared" si="227"/>
        <v>7.6291464351262273E-2</v>
      </c>
      <c r="W1517">
        <v>1515</v>
      </c>
      <c r="X1517" s="4">
        <f t="shared" si="225"/>
        <v>7.8733940947086661E-2</v>
      </c>
      <c r="Y1517" s="4">
        <f t="shared" si="234"/>
        <v>7.7941319845731757E-2</v>
      </c>
      <c r="Z1517" s="4">
        <f t="shared" si="235"/>
        <v>7.739897069470647E-2</v>
      </c>
    </row>
    <row r="1518" spans="1:26" x14ac:dyDescent="0.25">
      <c r="A1518" s="16">
        <f t="shared" si="233"/>
        <v>45051</v>
      </c>
      <c r="B1518">
        <f>+'[2]Ejercicio 1'!E1735</f>
        <v>1516</v>
      </c>
      <c r="C1518" s="5">
        <v>7.9097352138893143E-2</v>
      </c>
      <c r="D1518" s="4">
        <f t="shared" si="228"/>
        <v>7.7556810383460448E-2</v>
      </c>
      <c r="E1518" s="6">
        <f t="shared" si="229"/>
        <v>7.8322039485975534E-2</v>
      </c>
      <c r="F1518" s="7">
        <f t="shared" si="230"/>
        <v>7.779120039674689E-2</v>
      </c>
      <c r="I1518" s="10">
        <v>1516</v>
      </c>
      <c r="J1518" s="8">
        <f t="shared" si="231"/>
        <v>8.0597352138893144E-2</v>
      </c>
      <c r="K1518" s="8">
        <f t="shared" si="231"/>
        <v>7.9056810383460449E-2</v>
      </c>
      <c r="L1518" s="8">
        <f t="shared" si="231"/>
        <v>7.9822039485975535E-2</v>
      </c>
      <c r="M1518" s="8">
        <f t="shared" si="226"/>
        <v>7.9291200396746891E-2</v>
      </c>
      <c r="P1518">
        <v>1516</v>
      </c>
      <c r="Q1518" s="8">
        <f t="shared" si="232"/>
        <v>7.7597352138893141E-2</v>
      </c>
      <c r="R1518" s="8">
        <f t="shared" si="232"/>
        <v>7.6056810383460446E-2</v>
      </c>
      <c r="S1518" s="8">
        <f t="shared" si="232"/>
        <v>7.6822039485975532E-2</v>
      </c>
      <c r="T1518" s="8">
        <f t="shared" si="227"/>
        <v>7.6291200396746889E-2</v>
      </c>
      <c r="W1518">
        <v>1516</v>
      </c>
      <c r="X1518" s="4">
        <f t="shared" si="225"/>
        <v>7.8733395281323101E-2</v>
      </c>
      <c r="Y1518" s="4">
        <f t="shared" si="234"/>
        <v>7.7940784724454357E-2</v>
      </c>
      <c r="Z1518" s="4">
        <f t="shared" si="235"/>
        <v>7.7398442749895754E-2</v>
      </c>
    </row>
    <row r="1519" spans="1:26" x14ac:dyDescent="0.25">
      <c r="A1519" s="16">
        <f t="shared" si="233"/>
        <v>45052</v>
      </c>
      <c r="B1519">
        <f>+'[2]Ejercicio 1'!E1736</f>
        <v>1517</v>
      </c>
      <c r="C1519" s="5">
        <v>7.9097079280233892E-2</v>
      </c>
      <c r="D1519" s="4">
        <f t="shared" si="228"/>
        <v>7.7556548016347135E-2</v>
      </c>
      <c r="E1519" s="6">
        <f t="shared" si="229"/>
        <v>7.8321771924508052E-2</v>
      </c>
      <c r="F1519" s="7">
        <f t="shared" si="230"/>
        <v>7.7790936442205805E-2</v>
      </c>
      <c r="I1519" s="10">
        <v>1517</v>
      </c>
      <c r="J1519" s="8">
        <f t="shared" si="231"/>
        <v>8.0597079280233894E-2</v>
      </c>
      <c r="K1519" s="8">
        <f t="shared" si="231"/>
        <v>7.9056548016347136E-2</v>
      </c>
      <c r="L1519" s="8">
        <f t="shared" si="231"/>
        <v>7.9821771924508053E-2</v>
      </c>
      <c r="M1519" s="8">
        <f t="shared" si="226"/>
        <v>7.9290936442205806E-2</v>
      </c>
      <c r="P1519">
        <v>1517</v>
      </c>
      <c r="Q1519" s="8">
        <f t="shared" si="232"/>
        <v>7.7597079280233891E-2</v>
      </c>
      <c r="R1519" s="8">
        <f t="shared" si="232"/>
        <v>7.6056548016347134E-2</v>
      </c>
      <c r="S1519" s="8">
        <f t="shared" si="232"/>
        <v>7.682177192450805E-2</v>
      </c>
      <c r="T1519" s="8">
        <f t="shared" si="227"/>
        <v>7.6290936442205803E-2</v>
      </c>
      <c r="W1519">
        <v>1517</v>
      </c>
      <c r="X1519" s="4">
        <f t="shared" si="225"/>
        <v>7.8732849615596429E-2</v>
      </c>
      <c r="Y1519" s="4">
        <f t="shared" si="234"/>
        <v>7.7940249603126011E-2</v>
      </c>
      <c r="Z1519" s="4">
        <f t="shared" si="235"/>
        <v>7.7397914805456158E-2</v>
      </c>
    </row>
    <row r="1520" spans="1:26" x14ac:dyDescent="0.25">
      <c r="A1520" s="16">
        <f t="shared" si="233"/>
        <v>45053</v>
      </c>
      <c r="B1520">
        <f>+'[2]Ejercicio 1'!E1737</f>
        <v>1518</v>
      </c>
      <c r="C1520" s="5">
        <v>7.9096806421574628E-2</v>
      </c>
      <c r="D1520" s="4">
        <f t="shared" si="228"/>
        <v>7.7556285649198475E-2</v>
      </c>
      <c r="E1520" s="6">
        <f t="shared" si="229"/>
        <v>7.8321504363022112E-2</v>
      </c>
      <c r="F1520" s="7">
        <f t="shared" si="230"/>
        <v>7.7790672487630469E-2</v>
      </c>
      <c r="I1520" s="10">
        <v>1518</v>
      </c>
      <c r="J1520" s="8">
        <f t="shared" si="231"/>
        <v>8.0596806421574629E-2</v>
      </c>
      <c r="K1520" s="8">
        <f t="shared" si="231"/>
        <v>7.9056285649198477E-2</v>
      </c>
      <c r="L1520" s="8">
        <f t="shared" si="231"/>
        <v>7.9821504363022114E-2</v>
      </c>
      <c r="M1520" s="8">
        <f t="shared" si="226"/>
        <v>7.929067248763047E-2</v>
      </c>
      <c r="P1520">
        <v>1518</v>
      </c>
      <c r="Q1520" s="8">
        <f t="shared" si="232"/>
        <v>7.7596806421574627E-2</v>
      </c>
      <c r="R1520" s="8">
        <f t="shared" si="232"/>
        <v>7.6056285649198474E-2</v>
      </c>
      <c r="S1520" s="8">
        <f t="shared" si="232"/>
        <v>7.6821504363022111E-2</v>
      </c>
      <c r="T1520" s="8">
        <f t="shared" si="227"/>
        <v>7.6290672487630468E-2</v>
      </c>
      <c r="W1520">
        <v>1518</v>
      </c>
      <c r="X1520" s="4">
        <f t="shared" si="225"/>
        <v>7.8732303949901827E-2</v>
      </c>
      <c r="Y1520" s="4">
        <f t="shared" si="234"/>
        <v>7.793971448177571E-2</v>
      </c>
      <c r="Z1520" s="4">
        <f t="shared" si="235"/>
        <v>7.7397386860631148E-2</v>
      </c>
    </row>
    <row r="1521" spans="1:26" x14ac:dyDescent="0.25">
      <c r="A1521" s="16">
        <f t="shared" si="233"/>
        <v>45054</v>
      </c>
      <c r="B1521">
        <f>+'[2]Ejercicio 1'!E1738</f>
        <v>1519</v>
      </c>
      <c r="C1521" s="5">
        <v>7.9096533562915378E-2</v>
      </c>
      <c r="D1521" s="4">
        <f t="shared" si="228"/>
        <v>7.7556023282015496E-2</v>
      </c>
      <c r="E1521" s="6">
        <f t="shared" si="229"/>
        <v>7.8321236801519492E-2</v>
      </c>
      <c r="F1521" s="7">
        <f t="shared" si="230"/>
        <v>7.7790408533026573E-2</v>
      </c>
      <c r="I1521" s="10">
        <v>1519</v>
      </c>
      <c r="J1521" s="8">
        <f t="shared" si="231"/>
        <v>8.0596533562915379E-2</v>
      </c>
      <c r="K1521" s="8">
        <f t="shared" si="231"/>
        <v>7.9056023282015497E-2</v>
      </c>
      <c r="L1521" s="8">
        <f t="shared" si="231"/>
        <v>7.9821236801519493E-2</v>
      </c>
      <c r="M1521" s="8">
        <f t="shared" si="226"/>
        <v>7.9290408533026574E-2</v>
      </c>
      <c r="P1521">
        <v>1519</v>
      </c>
      <c r="Q1521" s="8">
        <f t="shared" si="232"/>
        <v>7.7596533562915376E-2</v>
      </c>
      <c r="R1521" s="8">
        <f t="shared" si="232"/>
        <v>7.6056023282015495E-2</v>
      </c>
      <c r="S1521" s="8">
        <f t="shared" si="232"/>
        <v>7.6821236801519491E-2</v>
      </c>
      <c r="T1521" s="8">
        <f t="shared" si="227"/>
        <v>7.6290408533026571E-2</v>
      </c>
      <c r="W1521">
        <v>1519</v>
      </c>
      <c r="X1521" s="4">
        <f t="shared" si="225"/>
        <v>7.8731758284250261E-2</v>
      </c>
      <c r="Y1521" s="4">
        <f t="shared" si="234"/>
        <v>7.7939179360391145E-2</v>
      </c>
      <c r="Z1521" s="4">
        <f t="shared" si="235"/>
        <v>7.7396858915720512E-2</v>
      </c>
    </row>
    <row r="1522" spans="1:26" x14ac:dyDescent="0.25">
      <c r="A1522" s="16">
        <f t="shared" si="233"/>
        <v>45055</v>
      </c>
      <c r="B1522">
        <f>+'[2]Ejercicio 1'!E1739</f>
        <v>1520</v>
      </c>
      <c r="C1522" s="5">
        <v>7.9096260704256113E-2</v>
      </c>
      <c r="D1522" s="4">
        <f t="shared" si="228"/>
        <v>7.7555760914797586E-2</v>
      </c>
      <c r="E1522" s="6">
        <f t="shared" si="229"/>
        <v>7.8320969239999302E-2</v>
      </c>
      <c r="F1522" s="7">
        <f t="shared" si="230"/>
        <v>7.7790144578394144E-2</v>
      </c>
      <c r="I1522" s="10">
        <v>1520</v>
      </c>
      <c r="J1522" s="8">
        <f t="shared" si="231"/>
        <v>8.0596260704256115E-2</v>
      </c>
      <c r="K1522" s="8">
        <f t="shared" si="231"/>
        <v>7.9055760914797588E-2</v>
      </c>
      <c r="L1522" s="8">
        <f t="shared" si="231"/>
        <v>7.9820969239999304E-2</v>
      </c>
      <c r="M1522" s="8">
        <f t="shared" si="226"/>
        <v>7.9290144578394145E-2</v>
      </c>
      <c r="P1522">
        <v>1520</v>
      </c>
      <c r="Q1522" s="8">
        <f t="shared" si="232"/>
        <v>7.7596260704256112E-2</v>
      </c>
      <c r="R1522" s="8">
        <f t="shared" si="232"/>
        <v>7.6055760914797585E-2</v>
      </c>
      <c r="S1522" s="8">
        <f t="shared" si="232"/>
        <v>7.6820969239999301E-2</v>
      </c>
      <c r="T1522" s="8">
        <f t="shared" si="227"/>
        <v>7.6290144578394142E-2</v>
      </c>
      <c r="W1522">
        <v>1520</v>
      </c>
      <c r="X1522" s="4">
        <f t="shared" si="225"/>
        <v>7.8731212618632071E-2</v>
      </c>
      <c r="Y1522" s="4">
        <f t="shared" si="234"/>
        <v>7.7938644238972316E-2</v>
      </c>
      <c r="Z1522" s="4">
        <f t="shared" si="235"/>
        <v>7.7396330970724223E-2</v>
      </c>
    </row>
    <row r="1523" spans="1:26" x14ac:dyDescent="0.25">
      <c r="A1523" s="16">
        <f t="shared" si="233"/>
        <v>45056</v>
      </c>
      <c r="B1523">
        <f>+'[2]Ejercicio 1'!E1740</f>
        <v>1521</v>
      </c>
      <c r="C1523" s="5">
        <v>7.9095987845596863E-2</v>
      </c>
      <c r="D1523" s="4">
        <f t="shared" si="228"/>
        <v>7.7555498547544954E-2</v>
      </c>
      <c r="E1523" s="6">
        <f t="shared" si="229"/>
        <v>7.8320701678460655E-2</v>
      </c>
      <c r="F1523" s="7">
        <f t="shared" si="230"/>
        <v>7.7789880623733154E-2</v>
      </c>
      <c r="I1523" s="10">
        <v>1521</v>
      </c>
      <c r="J1523" s="8">
        <f t="shared" si="231"/>
        <v>8.0595987845596864E-2</v>
      </c>
      <c r="K1523" s="8">
        <f t="shared" si="231"/>
        <v>7.9055498547544956E-2</v>
      </c>
      <c r="L1523" s="8">
        <f t="shared" si="231"/>
        <v>7.9820701678460657E-2</v>
      </c>
      <c r="M1523" s="8">
        <f t="shared" si="226"/>
        <v>7.9289880623733155E-2</v>
      </c>
      <c r="P1523">
        <v>1521</v>
      </c>
      <c r="Q1523" s="8">
        <f t="shared" si="232"/>
        <v>7.7595987845596862E-2</v>
      </c>
      <c r="R1523" s="8">
        <f t="shared" si="232"/>
        <v>7.6055498547544953E-2</v>
      </c>
      <c r="S1523" s="8">
        <f t="shared" si="232"/>
        <v>7.6820701678460654E-2</v>
      </c>
      <c r="T1523" s="8">
        <f t="shared" si="227"/>
        <v>7.6289880623733153E-2</v>
      </c>
      <c r="W1523">
        <v>1521</v>
      </c>
      <c r="X1523" s="4">
        <f t="shared" si="225"/>
        <v>7.8730666953049463E-2</v>
      </c>
      <c r="Y1523" s="4">
        <f t="shared" si="234"/>
        <v>7.7938109117502541E-2</v>
      </c>
      <c r="Z1523" s="4">
        <f t="shared" si="235"/>
        <v>7.7395803025802151E-2</v>
      </c>
    </row>
    <row r="1524" spans="1:26" x14ac:dyDescent="0.25">
      <c r="A1524" s="16">
        <f t="shared" si="233"/>
        <v>45057</v>
      </c>
      <c r="B1524">
        <f>+'[2]Ejercicio 1'!E1741</f>
        <v>1522</v>
      </c>
      <c r="C1524" s="5">
        <v>7.9095714986937599E-2</v>
      </c>
      <c r="D1524" s="4">
        <f t="shared" si="228"/>
        <v>7.7555236180257586E-2</v>
      </c>
      <c r="E1524" s="6">
        <f t="shared" si="229"/>
        <v>7.8320434116904453E-2</v>
      </c>
      <c r="F1524" s="7">
        <f t="shared" si="230"/>
        <v>7.7789616669040759E-2</v>
      </c>
      <c r="I1524" s="10">
        <v>1522</v>
      </c>
      <c r="J1524" s="8">
        <f t="shared" si="231"/>
        <v>8.05957149869376E-2</v>
      </c>
      <c r="K1524" s="8">
        <f t="shared" si="231"/>
        <v>7.9055236180257588E-2</v>
      </c>
      <c r="L1524" s="8">
        <f t="shared" si="231"/>
        <v>7.9820434116904454E-2</v>
      </c>
      <c r="M1524" s="8">
        <f t="shared" si="226"/>
        <v>7.9289616669040761E-2</v>
      </c>
      <c r="P1524">
        <v>1522</v>
      </c>
      <c r="Q1524" s="8">
        <f t="shared" si="232"/>
        <v>7.7595714986937597E-2</v>
      </c>
      <c r="R1524" s="8">
        <f t="shared" si="232"/>
        <v>7.6055236180257585E-2</v>
      </c>
      <c r="S1524" s="8">
        <f t="shared" si="232"/>
        <v>7.6820434116904451E-2</v>
      </c>
      <c r="T1524" s="8">
        <f t="shared" si="227"/>
        <v>7.6289616669040758E-2</v>
      </c>
      <c r="W1524">
        <v>1522</v>
      </c>
      <c r="X1524" s="4">
        <f t="shared" si="225"/>
        <v>7.8730121287503743E-2</v>
      </c>
      <c r="Y1524" s="4">
        <f t="shared" si="234"/>
        <v>7.7937573995997628E-2</v>
      </c>
      <c r="Z1524" s="4">
        <f t="shared" si="235"/>
        <v>7.7395275080643131E-2</v>
      </c>
    </row>
    <row r="1525" spans="1:26" x14ac:dyDescent="0.25">
      <c r="A1525" s="16">
        <f t="shared" si="233"/>
        <v>45058</v>
      </c>
      <c r="B1525">
        <f>+'[2]Ejercicio 1'!E1742</f>
        <v>1523</v>
      </c>
      <c r="C1525" s="5">
        <v>7.9095442128278348E-2</v>
      </c>
      <c r="D1525" s="4">
        <f t="shared" si="228"/>
        <v>7.755497381293508E-2</v>
      </c>
      <c r="E1525" s="6">
        <f t="shared" si="229"/>
        <v>7.8320166555330681E-2</v>
      </c>
      <c r="F1525" s="7">
        <f t="shared" si="230"/>
        <v>7.7789352714319832E-2</v>
      </c>
      <c r="I1525" s="10">
        <v>1523</v>
      </c>
      <c r="J1525" s="8">
        <f t="shared" si="231"/>
        <v>8.059544212827835E-2</v>
      </c>
      <c r="K1525" s="8">
        <f t="shared" si="231"/>
        <v>7.9054973812935081E-2</v>
      </c>
      <c r="L1525" s="8">
        <f t="shared" si="231"/>
        <v>7.9820166555330682E-2</v>
      </c>
      <c r="M1525" s="8">
        <f t="shared" si="226"/>
        <v>7.9289352714319833E-2</v>
      </c>
      <c r="P1525">
        <v>1523</v>
      </c>
      <c r="Q1525" s="8">
        <f t="shared" si="232"/>
        <v>7.7595442128278347E-2</v>
      </c>
      <c r="R1525" s="8">
        <f t="shared" si="232"/>
        <v>7.6054973812935078E-2</v>
      </c>
      <c r="S1525" s="8">
        <f t="shared" si="232"/>
        <v>7.682016655533068E-2</v>
      </c>
      <c r="T1525" s="8">
        <f t="shared" si="227"/>
        <v>7.628935271431983E-2</v>
      </c>
      <c r="W1525">
        <v>1523</v>
      </c>
      <c r="X1525" s="4">
        <f t="shared" si="225"/>
        <v>7.8729575621990538E-2</v>
      </c>
      <c r="Y1525" s="4">
        <f t="shared" si="234"/>
        <v>7.7937038874469886E-2</v>
      </c>
      <c r="Z1525" s="4">
        <f t="shared" si="235"/>
        <v>7.739474713554978E-2</v>
      </c>
    </row>
    <row r="1526" spans="1:26" x14ac:dyDescent="0.25">
      <c r="A1526" s="16">
        <f t="shared" si="233"/>
        <v>45059</v>
      </c>
      <c r="B1526">
        <f>+'[2]Ejercicio 1'!E1743</f>
        <v>1524</v>
      </c>
      <c r="C1526" s="5">
        <v>7.9095169269619084E-2</v>
      </c>
      <c r="D1526" s="4">
        <f t="shared" si="228"/>
        <v>7.7554711445578059E-2</v>
      </c>
      <c r="E1526" s="6">
        <f t="shared" si="229"/>
        <v>7.8319898993739326E-2</v>
      </c>
      <c r="F1526" s="7">
        <f t="shared" si="230"/>
        <v>7.7789088759567485E-2</v>
      </c>
      <c r="I1526" s="10">
        <v>1524</v>
      </c>
      <c r="J1526" s="8">
        <f t="shared" si="231"/>
        <v>8.0595169269619085E-2</v>
      </c>
      <c r="K1526" s="8">
        <f t="shared" si="231"/>
        <v>7.905471144557806E-2</v>
      </c>
      <c r="L1526" s="8">
        <f t="shared" si="231"/>
        <v>7.9819898993739327E-2</v>
      </c>
      <c r="M1526" s="8">
        <f t="shared" si="226"/>
        <v>7.9289088759567486E-2</v>
      </c>
      <c r="P1526">
        <v>1524</v>
      </c>
      <c r="Q1526" s="8">
        <f t="shared" si="232"/>
        <v>7.7595169269619083E-2</v>
      </c>
      <c r="R1526" s="8">
        <f t="shared" si="232"/>
        <v>7.6054711445578058E-2</v>
      </c>
      <c r="S1526" s="8">
        <f t="shared" si="232"/>
        <v>7.6819898993739325E-2</v>
      </c>
      <c r="T1526" s="8">
        <f t="shared" si="227"/>
        <v>7.6289088759567483E-2</v>
      </c>
      <c r="W1526">
        <v>1524</v>
      </c>
      <c r="X1526" s="4">
        <f t="shared" si="225"/>
        <v>7.8729029956516844E-2</v>
      </c>
      <c r="Y1526" s="4">
        <f t="shared" si="234"/>
        <v>7.7936503752921937E-2</v>
      </c>
      <c r="Z1526" s="4">
        <f t="shared" si="235"/>
        <v>7.7394219190222324E-2</v>
      </c>
    </row>
    <row r="1527" spans="1:26" x14ac:dyDescent="0.25">
      <c r="A1527" s="16">
        <f t="shared" si="233"/>
        <v>45060</v>
      </c>
      <c r="B1527">
        <f>+'[2]Ejercicio 1'!E1744</f>
        <v>1525</v>
      </c>
      <c r="C1527" s="5">
        <v>7.9094896410959833E-2</v>
      </c>
      <c r="D1527" s="4">
        <f t="shared" si="228"/>
        <v>7.7554449078186302E-2</v>
      </c>
      <c r="E1527" s="6">
        <f t="shared" si="229"/>
        <v>7.8319631432129541E-2</v>
      </c>
      <c r="F1527" s="7">
        <f t="shared" si="230"/>
        <v>7.7788824804786591E-2</v>
      </c>
      <c r="I1527" s="10">
        <v>1525</v>
      </c>
      <c r="J1527" s="8">
        <f t="shared" si="231"/>
        <v>8.0594896410959835E-2</v>
      </c>
      <c r="K1527" s="8">
        <f t="shared" si="231"/>
        <v>7.9054449078186304E-2</v>
      </c>
      <c r="L1527" s="8">
        <f t="shared" si="231"/>
        <v>7.9819631432129542E-2</v>
      </c>
      <c r="M1527" s="8">
        <f t="shared" si="226"/>
        <v>7.9288824804786592E-2</v>
      </c>
      <c r="P1527">
        <v>1525</v>
      </c>
      <c r="Q1527" s="8">
        <f t="shared" si="232"/>
        <v>7.7594896410959832E-2</v>
      </c>
      <c r="R1527" s="8">
        <f t="shared" si="232"/>
        <v>7.6054449078186301E-2</v>
      </c>
      <c r="S1527" s="8">
        <f t="shared" si="232"/>
        <v>7.681963143212954E-2</v>
      </c>
      <c r="T1527" s="8">
        <f t="shared" si="227"/>
        <v>7.628882480478659E-2</v>
      </c>
      <c r="W1527">
        <v>1525</v>
      </c>
      <c r="X1527" s="4">
        <f t="shared" si="225"/>
        <v>7.8728484291082257E-2</v>
      </c>
      <c r="Y1527" s="4">
        <f t="shared" si="234"/>
        <v>7.793596863130986E-2</v>
      </c>
      <c r="Z1527" s="4">
        <f t="shared" si="235"/>
        <v>7.7393691244814933E-2</v>
      </c>
    </row>
    <row r="1528" spans="1:26" x14ac:dyDescent="0.25">
      <c r="A1528" s="16">
        <f t="shared" si="233"/>
        <v>45061</v>
      </c>
      <c r="B1528">
        <f>+'[2]Ejercicio 1'!E1745</f>
        <v>1526</v>
      </c>
      <c r="C1528" s="5">
        <v>7.9094623552300569E-2</v>
      </c>
      <c r="D1528" s="4">
        <f t="shared" si="228"/>
        <v>7.7554186710759615E-2</v>
      </c>
      <c r="E1528" s="6">
        <f t="shared" si="229"/>
        <v>7.8319363870503061E-2</v>
      </c>
      <c r="F1528" s="7">
        <f t="shared" si="230"/>
        <v>7.7788560849977165E-2</v>
      </c>
      <c r="I1528" s="10">
        <v>1526</v>
      </c>
      <c r="J1528" s="8">
        <f t="shared" si="231"/>
        <v>8.0594623552300571E-2</v>
      </c>
      <c r="K1528" s="8">
        <f t="shared" si="231"/>
        <v>7.9054186710759616E-2</v>
      </c>
      <c r="L1528" s="8">
        <f t="shared" si="231"/>
        <v>7.9819363870503063E-2</v>
      </c>
      <c r="M1528" s="8">
        <f t="shared" si="226"/>
        <v>7.9288560849977166E-2</v>
      </c>
      <c r="P1528">
        <v>1526</v>
      </c>
      <c r="Q1528" s="8">
        <f t="shared" si="232"/>
        <v>7.7594623552300568E-2</v>
      </c>
      <c r="R1528" s="8">
        <f t="shared" si="232"/>
        <v>7.6054186710759614E-2</v>
      </c>
      <c r="S1528" s="8">
        <f t="shared" si="232"/>
        <v>7.681936387050306E-2</v>
      </c>
      <c r="T1528" s="8">
        <f t="shared" si="227"/>
        <v>7.6288560849977163E-2</v>
      </c>
      <c r="W1528">
        <v>1526</v>
      </c>
      <c r="X1528" s="4">
        <f t="shared" si="225"/>
        <v>7.8727938625681476E-2</v>
      </c>
      <c r="Y1528" s="4">
        <f t="shared" si="234"/>
        <v>7.7935433509677576E-2</v>
      </c>
      <c r="Z1528" s="4">
        <f t="shared" si="235"/>
        <v>7.7393163299470338E-2</v>
      </c>
    </row>
    <row r="1529" spans="1:26" x14ac:dyDescent="0.25">
      <c r="A1529" s="16">
        <f t="shared" si="233"/>
        <v>45062</v>
      </c>
      <c r="B1529">
        <f>+'[2]Ejercicio 1'!E1746</f>
        <v>1527</v>
      </c>
      <c r="C1529" s="5">
        <v>7.9094350693641319E-2</v>
      </c>
      <c r="D1529" s="4">
        <f t="shared" si="228"/>
        <v>7.7553924343298206E-2</v>
      </c>
      <c r="E1529" s="6">
        <f t="shared" si="229"/>
        <v>7.8319096308858138E-2</v>
      </c>
      <c r="F1529" s="7">
        <f t="shared" si="230"/>
        <v>7.7788296895136319E-2</v>
      </c>
      <c r="I1529" s="10">
        <v>1527</v>
      </c>
      <c r="J1529" s="8">
        <f t="shared" si="231"/>
        <v>8.059435069364132E-2</v>
      </c>
      <c r="K1529" s="8">
        <f t="shared" si="231"/>
        <v>7.9053924343298207E-2</v>
      </c>
      <c r="L1529" s="8">
        <f t="shared" si="231"/>
        <v>7.981909630885814E-2</v>
      </c>
      <c r="M1529" s="8">
        <f t="shared" si="226"/>
        <v>7.928829689513632E-2</v>
      </c>
      <c r="P1529">
        <v>1527</v>
      </c>
      <c r="Q1529" s="8">
        <f t="shared" si="232"/>
        <v>7.7594350693641317E-2</v>
      </c>
      <c r="R1529" s="8">
        <f t="shared" si="232"/>
        <v>7.6053924343298204E-2</v>
      </c>
      <c r="S1529" s="8">
        <f t="shared" si="232"/>
        <v>7.6819096308858137E-2</v>
      </c>
      <c r="T1529" s="8">
        <f t="shared" si="227"/>
        <v>7.6288296895136318E-2</v>
      </c>
      <c r="W1529">
        <v>1527</v>
      </c>
      <c r="X1529" s="4">
        <f t="shared" si="225"/>
        <v>7.8727392960316722E-2</v>
      </c>
      <c r="Y1529" s="4">
        <f t="shared" si="234"/>
        <v>7.7934898387995222E-2</v>
      </c>
      <c r="Z1529" s="4">
        <f t="shared" si="235"/>
        <v>7.7392635353891667E-2</v>
      </c>
    </row>
    <row r="1530" spans="1:26" x14ac:dyDescent="0.25">
      <c r="A1530" s="16">
        <f t="shared" si="233"/>
        <v>45063</v>
      </c>
      <c r="B1530">
        <f>+'[2]Ejercicio 1'!E1747</f>
        <v>1528</v>
      </c>
      <c r="C1530" s="5">
        <v>7.9094077834982068E-2</v>
      </c>
      <c r="D1530" s="4">
        <f t="shared" si="228"/>
        <v>7.755366197580206E-2</v>
      </c>
      <c r="E1530" s="6">
        <f t="shared" si="229"/>
        <v>7.8318828747195632E-2</v>
      </c>
      <c r="F1530" s="7">
        <f t="shared" si="230"/>
        <v>7.7788032940266927E-2</v>
      </c>
      <c r="I1530" s="10">
        <v>1528</v>
      </c>
      <c r="J1530" s="8">
        <f t="shared" si="231"/>
        <v>8.059407783498207E-2</v>
      </c>
      <c r="K1530" s="8">
        <f t="shared" si="231"/>
        <v>7.9053661975802061E-2</v>
      </c>
      <c r="L1530" s="8">
        <f t="shared" si="231"/>
        <v>7.9818828747195633E-2</v>
      </c>
      <c r="M1530" s="8">
        <f t="shared" si="226"/>
        <v>7.9288032940266928E-2</v>
      </c>
      <c r="P1530">
        <v>1528</v>
      </c>
      <c r="Q1530" s="8">
        <f t="shared" si="232"/>
        <v>7.7594077834982067E-2</v>
      </c>
      <c r="R1530" s="8">
        <f t="shared" si="232"/>
        <v>7.6053661975802059E-2</v>
      </c>
      <c r="S1530" s="8">
        <f t="shared" si="232"/>
        <v>7.681882874719563E-2</v>
      </c>
      <c r="T1530" s="8">
        <f t="shared" si="227"/>
        <v>7.6288032940266925E-2</v>
      </c>
      <c r="W1530">
        <v>1528</v>
      </c>
      <c r="X1530" s="4">
        <f t="shared" ref="X1530:X1593" si="236">Tasa_Fwd(C1348,B1348,C1530,B1530,182)</f>
        <v>7.8726847294987967E-2</v>
      </c>
      <c r="Y1530" s="4">
        <f t="shared" si="234"/>
        <v>7.7934363266290912E-2</v>
      </c>
      <c r="Z1530" s="4">
        <f t="shared" si="235"/>
        <v>7.7392107408384356E-2</v>
      </c>
    </row>
    <row r="1531" spans="1:26" x14ac:dyDescent="0.25">
      <c r="A1531" s="16">
        <f t="shared" si="233"/>
        <v>45064</v>
      </c>
      <c r="B1531">
        <f>+'[2]Ejercicio 1'!E1748</f>
        <v>1529</v>
      </c>
      <c r="C1531" s="5">
        <v>7.9093804976322804E-2</v>
      </c>
      <c r="D1531" s="4">
        <f t="shared" si="228"/>
        <v>7.7553399608270984E-2</v>
      </c>
      <c r="E1531" s="6">
        <f t="shared" si="229"/>
        <v>7.8318561185514696E-2</v>
      </c>
      <c r="F1531" s="7">
        <f t="shared" si="230"/>
        <v>7.7787768985368988E-2</v>
      </c>
      <c r="I1531" s="10">
        <v>1529</v>
      </c>
      <c r="J1531" s="8">
        <f t="shared" si="231"/>
        <v>8.0593804976322805E-2</v>
      </c>
      <c r="K1531" s="8">
        <f t="shared" si="231"/>
        <v>7.9053399608270986E-2</v>
      </c>
      <c r="L1531" s="8">
        <f t="shared" si="231"/>
        <v>7.9818561185514697E-2</v>
      </c>
      <c r="M1531" s="8">
        <f t="shared" si="226"/>
        <v>7.9287768985368989E-2</v>
      </c>
      <c r="P1531">
        <v>1529</v>
      </c>
      <c r="Q1531" s="8">
        <f t="shared" si="232"/>
        <v>7.7593804976322803E-2</v>
      </c>
      <c r="R1531" s="8">
        <f t="shared" si="232"/>
        <v>7.6053399608270983E-2</v>
      </c>
      <c r="S1531" s="8">
        <f t="shared" si="232"/>
        <v>7.6818561185514694E-2</v>
      </c>
      <c r="T1531" s="8">
        <f t="shared" si="227"/>
        <v>7.6287768985368987E-2</v>
      </c>
      <c r="W1531">
        <v>1529</v>
      </c>
      <c r="X1531" s="4">
        <f t="shared" si="236"/>
        <v>7.8726301629691284E-2</v>
      </c>
      <c r="Y1531" s="4">
        <f t="shared" si="234"/>
        <v>7.7933828144537406E-2</v>
      </c>
      <c r="Z1531" s="4">
        <f t="shared" si="235"/>
        <v>7.7391579462794249E-2</v>
      </c>
    </row>
    <row r="1532" spans="1:26" x14ac:dyDescent="0.25">
      <c r="A1532" s="16">
        <f t="shared" si="233"/>
        <v>45065</v>
      </c>
      <c r="B1532">
        <f>+'[2]Ejercicio 1'!E1749</f>
        <v>1530</v>
      </c>
      <c r="C1532" s="5">
        <v>7.9093532117663554E-2</v>
      </c>
      <c r="D1532" s="4">
        <f t="shared" si="228"/>
        <v>7.755313724070477E-2</v>
      </c>
      <c r="E1532" s="6">
        <f t="shared" si="229"/>
        <v>7.8318293623817065E-2</v>
      </c>
      <c r="F1532" s="7">
        <f t="shared" si="230"/>
        <v>7.7787505030439644E-2</v>
      </c>
      <c r="I1532" s="10">
        <v>1530</v>
      </c>
      <c r="J1532" s="8">
        <f t="shared" si="231"/>
        <v>8.0593532117663555E-2</v>
      </c>
      <c r="K1532" s="8">
        <f t="shared" si="231"/>
        <v>7.9053137240704771E-2</v>
      </c>
      <c r="L1532" s="8">
        <f t="shared" si="231"/>
        <v>7.9818293623817066E-2</v>
      </c>
      <c r="M1532" s="8">
        <f t="shared" si="226"/>
        <v>7.9287505030439645E-2</v>
      </c>
      <c r="P1532">
        <v>1530</v>
      </c>
      <c r="Q1532" s="8">
        <f t="shared" si="232"/>
        <v>7.7593532117663552E-2</v>
      </c>
      <c r="R1532" s="8">
        <f t="shared" si="232"/>
        <v>7.6053137240704768E-2</v>
      </c>
      <c r="S1532" s="8">
        <f t="shared" si="232"/>
        <v>7.6818293623817063E-2</v>
      </c>
      <c r="T1532" s="8">
        <f t="shared" si="227"/>
        <v>7.6287505030439642E-2</v>
      </c>
      <c r="W1532">
        <v>1530</v>
      </c>
      <c r="X1532" s="4">
        <f t="shared" si="236"/>
        <v>7.8725755964435012E-2</v>
      </c>
      <c r="Y1532" s="4">
        <f t="shared" si="234"/>
        <v>7.7933293022776878E-2</v>
      </c>
      <c r="Z1532" s="4">
        <f t="shared" si="235"/>
        <v>7.7391051516967194E-2</v>
      </c>
    </row>
    <row r="1533" spans="1:26" x14ac:dyDescent="0.25">
      <c r="A1533" s="16">
        <f t="shared" si="233"/>
        <v>45066</v>
      </c>
      <c r="B1533">
        <f>+'[2]Ejercicio 1'!E1750</f>
        <v>1531</v>
      </c>
      <c r="C1533" s="5">
        <v>7.9093259259004289E-2</v>
      </c>
      <c r="D1533" s="4">
        <f t="shared" si="228"/>
        <v>7.7552874873104236E-2</v>
      </c>
      <c r="E1533" s="6">
        <f t="shared" si="229"/>
        <v>7.8318026062100976E-2</v>
      </c>
      <c r="F1533" s="7">
        <f t="shared" si="230"/>
        <v>7.7787241075481753E-2</v>
      </c>
      <c r="I1533" s="10">
        <v>1531</v>
      </c>
      <c r="J1533" s="8">
        <f t="shared" si="231"/>
        <v>8.0593259259004291E-2</v>
      </c>
      <c r="K1533" s="8">
        <f t="shared" si="231"/>
        <v>7.9052874873104237E-2</v>
      </c>
      <c r="L1533" s="8">
        <f t="shared" si="231"/>
        <v>7.9818026062100977E-2</v>
      </c>
      <c r="M1533" s="8">
        <f t="shared" si="226"/>
        <v>7.9287241075481754E-2</v>
      </c>
      <c r="P1533">
        <v>1531</v>
      </c>
      <c r="Q1533" s="8">
        <f t="shared" si="232"/>
        <v>7.7593259259004288E-2</v>
      </c>
      <c r="R1533" s="8">
        <f t="shared" si="232"/>
        <v>7.6052874873104234E-2</v>
      </c>
      <c r="S1533" s="8">
        <f t="shared" si="232"/>
        <v>7.6818026062100975E-2</v>
      </c>
      <c r="T1533" s="8">
        <f t="shared" si="227"/>
        <v>7.6287241075481751E-2</v>
      </c>
      <c r="W1533">
        <v>1531</v>
      </c>
      <c r="X1533" s="4">
        <f t="shared" si="236"/>
        <v>7.8725210299218265E-2</v>
      </c>
      <c r="Y1533" s="4">
        <f t="shared" si="234"/>
        <v>7.7932757900951347E-2</v>
      </c>
      <c r="Z1533" s="4">
        <f t="shared" si="235"/>
        <v>7.7390523571208653E-2</v>
      </c>
    </row>
    <row r="1534" spans="1:26" x14ac:dyDescent="0.25">
      <c r="A1534" s="16">
        <f t="shared" si="233"/>
        <v>45067</v>
      </c>
      <c r="B1534">
        <f>+'[2]Ejercicio 1'!E1751</f>
        <v>1532</v>
      </c>
      <c r="C1534" s="5">
        <v>7.9092986400345039E-2</v>
      </c>
      <c r="D1534" s="4">
        <f t="shared" si="228"/>
        <v>7.7552612505468771E-2</v>
      </c>
      <c r="E1534" s="6">
        <f t="shared" si="229"/>
        <v>7.8317758500368206E-2</v>
      </c>
      <c r="F1534" s="7">
        <f t="shared" si="230"/>
        <v>7.7786977120492456E-2</v>
      </c>
      <c r="I1534" s="10">
        <v>1532</v>
      </c>
      <c r="J1534" s="8">
        <f t="shared" si="231"/>
        <v>8.059298640034504E-2</v>
      </c>
      <c r="K1534" s="8">
        <f t="shared" si="231"/>
        <v>7.9052612505468772E-2</v>
      </c>
      <c r="L1534" s="8">
        <f t="shared" si="231"/>
        <v>7.9817758500368208E-2</v>
      </c>
      <c r="M1534" s="8">
        <f t="shared" si="226"/>
        <v>7.9286977120492458E-2</v>
      </c>
      <c r="P1534">
        <v>1532</v>
      </c>
      <c r="Q1534" s="8">
        <f t="shared" si="232"/>
        <v>7.7592986400345038E-2</v>
      </c>
      <c r="R1534" s="8">
        <f t="shared" si="232"/>
        <v>7.605261250546877E-2</v>
      </c>
      <c r="S1534" s="8">
        <f t="shared" si="232"/>
        <v>7.6817758500368205E-2</v>
      </c>
      <c r="T1534" s="8">
        <f t="shared" si="227"/>
        <v>7.6286977120492455E-2</v>
      </c>
      <c r="W1534">
        <v>1532</v>
      </c>
      <c r="X1534" s="4">
        <f t="shared" si="236"/>
        <v>7.8724664634034019E-2</v>
      </c>
      <c r="Y1534" s="4">
        <f t="shared" si="234"/>
        <v>7.7932222779106497E-2</v>
      </c>
      <c r="Z1534" s="4">
        <f t="shared" si="235"/>
        <v>7.7389995625210303E-2</v>
      </c>
    </row>
    <row r="1535" spans="1:26" x14ac:dyDescent="0.25">
      <c r="A1535" s="16">
        <f t="shared" si="233"/>
        <v>45068</v>
      </c>
      <c r="B1535">
        <f>+'[2]Ejercicio 1'!E1752</f>
        <v>1533</v>
      </c>
      <c r="C1535" s="5">
        <v>7.9092713541685775E-2</v>
      </c>
      <c r="D1535" s="4">
        <f t="shared" si="228"/>
        <v>7.755235013779857E-2</v>
      </c>
      <c r="E1535" s="6">
        <f t="shared" si="229"/>
        <v>7.8317490938616993E-2</v>
      </c>
      <c r="F1535" s="7">
        <f t="shared" si="230"/>
        <v>7.7786713165474614E-2</v>
      </c>
      <c r="I1535" s="10">
        <v>1533</v>
      </c>
      <c r="J1535" s="8">
        <f t="shared" si="231"/>
        <v>8.0592713541685776E-2</v>
      </c>
      <c r="K1535" s="8">
        <f t="shared" si="231"/>
        <v>7.9052350137798572E-2</v>
      </c>
      <c r="L1535" s="8">
        <f t="shared" si="231"/>
        <v>7.9817490938616995E-2</v>
      </c>
      <c r="M1535" s="8">
        <f t="shared" si="226"/>
        <v>7.9286713165474615E-2</v>
      </c>
      <c r="P1535">
        <v>1533</v>
      </c>
      <c r="Q1535" s="8">
        <f t="shared" si="232"/>
        <v>7.7592713541685773E-2</v>
      </c>
      <c r="R1535" s="8">
        <f t="shared" si="232"/>
        <v>7.6052350137798569E-2</v>
      </c>
      <c r="S1535" s="8">
        <f t="shared" si="232"/>
        <v>7.6817490938616992E-2</v>
      </c>
      <c r="T1535" s="8">
        <f t="shared" si="227"/>
        <v>7.6286713165474612E-2</v>
      </c>
      <c r="W1535">
        <v>1533</v>
      </c>
      <c r="X1535" s="4">
        <f t="shared" si="236"/>
        <v>7.8724118968886231E-2</v>
      </c>
      <c r="Y1535" s="4">
        <f t="shared" si="234"/>
        <v>7.7931687657225621E-2</v>
      </c>
      <c r="Z1535" s="4">
        <f t="shared" si="235"/>
        <v>7.7389467679132018E-2</v>
      </c>
    </row>
    <row r="1536" spans="1:26" x14ac:dyDescent="0.25">
      <c r="A1536" s="16">
        <f t="shared" si="233"/>
        <v>45069</v>
      </c>
      <c r="B1536">
        <f>+'[2]Ejercicio 1'!E1753</f>
        <v>1534</v>
      </c>
      <c r="C1536" s="5">
        <v>7.9092440683026524E-2</v>
      </c>
      <c r="D1536" s="4">
        <f t="shared" si="228"/>
        <v>7.7552087770093647E-2</v>
      </c>
      <c r="E1536" s="6">
        <f t="shared" si="229"/>
        <v>7.8317223376848211E-2</v>
      </c>
      <c r="F1536" s="7">
        <f t="shared" si="230"/>
        <v>7.7786449210428224E-2</v>
      </c>
      <c r="I1536" s="10">
        <v>1534</v>
      </c>
      <c r="J1536" s="8">
        <f t="shared" si="231"/>
        <v>8.0592440683026526E-2</v>
      </c>
      <c r="K1536" s="8">
        <f t="shared" si="231"/>
        <v>7.9052087770093649E-2</v>
      </c>
      <c r="L1536" s="8">
        <f t="shared" si="231"/>
        <v>7.9817223376848212E-2</v>
      </c>
      <c r="M1536" s="8">
        <f t="shared" si="226"/>
        <v>7.9286449210428225E-2</v>
      </c>
      <c r="P1536">
        <v>1534</v>
      </c>
      <c r="Q1536" s="8">
        <f t="shared" si="232"/>
        <v>7.7592440683026523E-2</v>
      </c>
      <c r="R1536" s="8">
        <f t="shared" si="232"/>
        <v>7.6052087770093646E-2</v>
      </c>
      <c r="S1536" s="8">
        <f t="shared" si="232"/>
        <v>7.6817223376848209E-2</v>
      </c>
      <c r="T1536" s="8">
        <f t="shared" si="227"/>
        <v>7.6286449210428223E-2</v>
      </c>
      <c r="W1536">
        <v>1534</v>
      </c>
      <c r="X1536" s="4">
        <f t="shared" si="236"/>
        <v>7.8723573303774455E-2</v>
      </c>
      <c r="Y1536" s="4">
        <f t="shared" si="234"/>
        <v>7.7931152535308731E-2</v>
      </c>
      <c r="Z1536" s="4">
        <f t="shared" si="235"/>
        <v>7.7388939733125106E-2</v>
      </c>
    </row>
    <row r="1537" spans="1:26" x14ac:dyDescent="0.25">
      <c r="A1537" s="16">
        <f t="shared" si="233"/>
        <v>45070</v>
      </c>
      <c r="B1537">
        <f>+'[2]Ejercicio 1'!E1754</f>
        <v>1535</v>
      </c>
      <c r="C1537" s="5">
        <v>7.909216782436726E-2</v>
      </c>
      <c r="D1537" s="4">
        <f t="shared" si="228"/>
        <v>7.7551825402353392E-2</v>
      </c>
      <c r="E1537" s="6">
        <f t="shared" si="229"/>
        <v>7.8316955815060985E-2</v>
      </c>
      <c r="F1537" s="7">
        <f t="shared" si="230"/>
        <v>7.7786185255350429E-2</v>
      </c>
      <c r="I1537" s="10">
        <v>1535</v>
      </c>
      <c r="J1537" s="8">
        <f t="shared" si="231"/>
        <v>8.0592167824367261E-2</v>
      </c>
      <c r="K1537" s="8">
        <f t="shared" si="231"/>
        <v>7.9051825402353393E-2</v>
      </c>
      <c r="L1537" s="8">
        <f t="shared" si="231"/>
        <v>7.9816955815060986E-2</v>
      </c>
      <c r="M1537" s="8">
        <f t="shared" si="226"/>
        <v>7.928618525535043E-2</v>
      </c>
      <c r="P1537">
        <v>1535</v>
      </c>
      <c r="Q1537" s="8">
        <f t="shared" si="232"/>
        <v>7.7592167824367259E-2</v>
      </c>
      <c r="R1537" s="8">
        <f t="shared" si="232"/>
        <v>7.605182540235339E-2</v>
      </c>
      <c r="S1537" s="8">
        <f t="shared" si="232"/>
        <v>7.6816955815060983E-2</v>
      </c>
      <c r="T1537" s="8">
        <f t="shared" si="227"/>
        <v>7.6286185255350428E-2</v>
      </c>
      <c r="W1537">
        <v>1535</v>
      </c>
      <c r="X1537" s="4">
        <f t="shared" si="236"/>
        <v>7.8723027638696055E-2</v>
      </c>
      <c r="Y1537" s="4">
        <f t="shared" si="234"/>
        <v>7.7930617413341771E-2</v>
      </c>
      <c r="Z1537" s="4">
        <f t="shared" si="235"/>
        <v>7.7388411786875541E-2</v>
      </c>
    </row>
    <row r="1538" spans="1:26" x14ac:dyDescent="0.25">
      <c r="A1538" s="16">
        <f t="shared" si="233"/>
        <v>45071</v>
      </c>
      <c r="B1538">
        <f>+'[2]Ejercicio 1'!E1755</f>
        <v>1536</v>
      </c>
      <c r="C1538" s="5">
        <v>7.9091894965708009E-2</v>
      </c>
      <c r="D1538" s="4">
        <f t="shared" si="228"/>
        <v>7.7551563034578802E-2</v>
      </c>
      <c r="E1538" s="6">
        <f t="shared" si="229"/>
        <v>7.8316688253256175E-2</v>
      </c>
      <c r="F1538" s="7">
        <f t="shared" si="230"/>
        <v>7.7785921300244087E-2</v>
      </c>
      <c r="I1538" s="10">
        <v>1536</v>
      </c>
      <c r="J1538" s="8">
        <f t="shared" si="231"/>
        <v>8.0591894965708011E-2</v>
      </c>
      <c r="K1538" s="8">
        <f t="shared" si="231"/>
        <v>7.9051563034578803E-2</v>
      </c>
      <c r="L1538" s="8">
        <f t="shared" si="231"/>
        <v>7.9816688253256177E-2</v>
      </c>
      <c r="M1538" s="8">
        <f t="shared" si="231"/>
        <v>7.9285921300244089E-2</v>
      </c>
      <c r="P1538">
        <v>1536</v>
      </c>
      <c r="Q1538" s="8">
        <f t="shared" si="232"/>
        <v>7.7591894965708008E-2</v>
      </c>
      <c r="R1538" s="8">
        <f t="shared" si="232"/>
        <v>7.6051563034578801E-2</v>
      </c>
      <c r="S1538" s="8">
        <f t="shared" si="232"/>
        <v>7.6816688253256174E-2</v>
      </c>
      <c r="T1538" s="8">
        <f t="shared" si="232"/>
        <v>7.6285921300244086E-2</v>
      </c>
      <c r="W1538">
        <v>1536</v>
      </c>
      <c r="X1538" s="4">
        <f t="shared" si="236"/>
        <v>7.8722481973656305E-2</v>
      </c>
      <c r="Y1538" s="4">
        <f t="shared" si="234"/>
        <v>7.7930082291353731E-2</v>
      </c>
      <c r="Z1538" s="4">
        <f t="shared" si="235"/>
        <v>7.7387883840700181E-2</v>
      </c>
    </row>
    <row r="1539" spans="1:26" x14ac:dyDescent="0.25">
      <c r="A1539" s="16">
        <f t="shared" si="233"/>
        <v>45072</v>
      </c>
      <c r="B1539">
        <f>+'[2]Ejercicio 1'!E1756</f>
        <v>1537</v>
      </c>
      <c r="C1539" s="5">
        <v>7.9091622107048745E-2</v>
      </c>
      <c r="D1539" s="4">
        <f t="shared" ref="D1539:D1602" si="237">+LN((1+C1539*182/360)^(360/182))</f>
        <v>7.7551300666769282E-2</v>
      </c>
      <c r="E1539" s="6">
        <f t="shared" ref="E1539:E1602" si="238">Equivalencia_Tasas(C1539,182,91)</f>
        <v>7.8316420691433811E-2</v>
      </c>
      <c r="F1539" s="7">
        <f t="shared" ref="F1539:F1602" si="239">Equivalencia_Tasas(C1539,182,28)</f>
        <v>7.7785657345109199E-2</v>
      </c>
      <c r="I1539" s="10">
        <v>1537</v>
      </c>
      <c r="J1539" s="8">
        <f t="shared" ref="J1539:M1602" si="240">C1539+$O$1</f>
        <v>8.0591622107048747E-2</v>
      </c>
      <c r="K1539" s="8">
        <f t="shared" si="240"/>
        <v>7.9051300666769284E-2</v>
      </c>
      <c r="L1539" s="8">
        <f t="shared" si="240"/>
        <v>7.9816420691433812E-2</v>
      </c>
      <c r="M1539" s="8">
        <f t="shared" si="240"/>
        <v>7.9285657345109201E-2</v>
      </c>
      <c r="P1539">
        <v>1537</v>
      </c>
      <c r="Q1539" s="8">
        <f t="shared" ref="Q1539:T1602" si="241">C1539-$O$1</f>
        <v>7.7591622107048744E-2</v>
      </c>
      <c r="R1539" s="8">
        <f t="shared" si="241"/>
        <v>7.6051300666769281E-2</v>
      </c>
      <c r="S1539" s="8">
        <f t="shared" si="241"/>
        <v>7.6816420691433809E-2</v>
      </c>
      <c r="T1539" s="8">
        <f t="shared" si="241"/>
        <v>7.6285657345109198E-2</v>
      </c>
      <c r="W1539">
        <v>1537</v>
      </c>
      <c r="X1539" s="4">
        <f t="shared" si="236"/>
        <v>7.8721936308656523E-2</v>
      </c>
      <c r="Y1539" s="4">
        <f t="shared" si="234"/>
        <v>7.7929547169329677E-2</v>
      </c>
      <c r="Z1539" s="4">
        <f t="shared" si="235"/>
        <v>7.7387355894444898E-2</v>
      </c>
    </row>
    <row r="1540" spans="1:26" x14ac:dyDescent="0.25">
      <c r="A1540" s="16">
        <f t="shared" si="233"/>
        <v>45073</v>
      </c>
      <c r="B1540">
        <f>+'[2]Ejercicio 1'!E1757</f>
        <v>1538</v>
      </c>
      <c r="C1540" s="5">
        <v>7.9091349248389495E-2</v>
      </c>
      <c r="D1540" s="4">
        <f t="shared" si="237"/>
        <v>7.7551038298925248E-2</v>
      </c>
      <c r="E1540" s="6">
        <f t="shared" si="238"/>
        <v>7.8316153129593877E-2</v>
      </c>
      <c r="F1540" s="7">
        <f t="shared" si="239"/>
        <v>7.7785393389942906E-2</v>
      </c>
      <c r="I1540" s="10">
        <v>1538</v>
      </c>
      <c r="J1540" s="8">
        <f t="shared" si="240"/>
        <v>8.0591349248389496E-2</v>
      </c>
      <c r="K1540" s="8">
        <f t="shared" si="240"/>
        <v>7.905103829892525E-2</v>
      </c>
      <c r="L1540" s="8">
        <f t="shared" si="240"/>
        <v>7.9816153129593878E-2</v>
      </c>
      <c r="M1540" s="8">
        <f t="shared" si="240"/>
        <v>7.9285393389942907E-2</v>
      </c>
      <c r="P1540">
        <v>1538</v>
      </c>
      <c r="Q1540" s="8">
        <f t="shared" si="241"/>
        <v>7.7591349248389493E-2</v>
      </c>
      <c r="R1540" s="8">
        <f t="shared" si="241"/>
        <v>7.6051038298925247E-2</v>
      </c>
      <c r="S1540" s="8">
        <f t="shared" si="241"/>
        <v>7.6816153129593875E-2</v>
      </c>
      <c r="T1540" s="8">
        <f t="shared" si="241"/>
        <v>7.6285393389942904E-2</v>
      </c>
      <c r="W1540">
        <v>1538</v>
      </c>
      <c r="X1540" s="4">
        <f t="shared" si="236"/>
        <v>7.8721390643689687E-2</v>
      </c>
      <c r="Y1540" s="4">
        <f t="shared" si="234"/>
        <v>7.7929012047257315E-2</v>
      </c>
      <c r="Z1540" s="4">
        <f t="shared" si="235"/>
        <v>7.7386827947946948E-2</v>
      </c>
    </row>
    <row r="1541" spans="1:26" x14ac:dyDescent="0.25">
      <c r="A1541" s="16">
        <f t="shared" ref="A1541:A1604" si="242">+A1540+1</f>
        <v>45074</v>
      </c>
      <c r="B1541">
        <f>+'[2]Ejercicio 1'!E1758</f>
        <v>1539</v>
      </c>
      <c r="C1541" s="5">
        <v>7.9091076389730244E-2</v>
      </c>
      <c r="D1541" s="4">
        <f t="shared" si="237"/>
        <v>7.7550775931046076E-2</v>
      </c>
      <c r="E1541" s="6">
        <f t="shared" si="238"/>
        <v>7.8315885567736374E-2</v>
      </c>
      <c r="F1541" s="7">
        <f t="shared" si="239"/>
        <v>7.7785129434745207E-2</v>
      </c>
      <c r="I1541" s="10">
        <v>1539</v>
      </c>
      <c r="J1541" s="8">
        <f t="shared" si="240"/>
        <v>8.0591076389730246E-2</v>
      </c>
      <c r="K1541" s="8">
        <f t="shared" si="240"/>
        <v>7.9050775931046077E-2</v>
      </c>
      <c r="L1541" s="8">
        <f t="shared" si="240"/>
        <v>7.9815885567736375E-2</v>
      </c>
      <c r="M1541" s="8">
        <f t="shared" si="240"/>
        <v>7.9285129434745208E-2</v>
      </c>
      <c r="P1541">
        <v>1539</v>
      </c>
      <c r="Q1541" s="8">
        <f t="shared" si="241"/>
        <v>7.7591076389730243E-2</v>
      </c>
      <c r="R1541" s="8">
        <f t="shared" si="241"/>
        <v>7.6050775931046075E-2</v>
      </c>
      <c r="S1541" s="8">
        <f t="shared" si="241"/>
        <v>7.6815885567736372E-2</v>
      </c>
      <c r="T1541" s="8">
        <f t="shared" si="241"/>
        <v>7.6285129434745205E-2</v>
      </c>
      <c r="W1541">
        <v>1539</v>
      </c>
      <c r="X1541" s="4">
        <f t="shared" si="236"/>
        <v>7.8720844978759308E-2</v>
      </c>
      <c r="Y1541" s="4">
        <f t="shared" si="234"/>
        <v>7.7928476925162984E-2</v>
      </c>
      <c r="Z1541" s="4">
        <f t="shared" si="235"/>
        <v>7.7386300001363359E-2</v>
      </c>
    </row>
    <row r="1542" spans="1:26" x14ac:dyDescent="0.25">
      <c r="A1542" s="16">
        <f t="shared" si="242"/>
        <v>45075</v>
      </c>
      <c r="B1542">
        <f>+'[2]Ejercicio 1'!E1759</f>
        <v>1540</v>
      </c>
      <c r="C1542" s="5">
        <v>7.909080353107098E-2</v>
      </c>
      <c r="D1542" s="4">
        <f t="shared" si="237"/>
        <v>7.7550513563132376E-2</v>
      </c>
      <c r="E1542" s="6">
        <f t="shared" si="238"/>
        <v>7.8315618005861301E-2</v>
      </c>
      <c r="F1542" s="7">
        <f t="shared" si="239"/>
        <v>7.7784865479521806E-2</v>
      </c>
      <c r="I1542" s="10">
        <v>1540</v>
      </c>
      <c r="J1542" s="8">
        <f t="shared" si="240"/>
        <v>8.0590803531070981E-2</v>
      </c>
      <c r="K1542" s="8">
        <f t="shared" si="240"/>
        <v>7.9050513563132377E-2</v>
      </c>
      <c r="L1542" s="8">
        <f t="shared" si="240"/>
        <v>7.9815618005861302E-2</v>
      </c>
      <c r="M1542" s="8">
        <f t="shared" si="240"/>
        <v>7.9284865479521807E-2</v>
      </c>
      <c r="P1542">
        <v>1540</v>
      </c>
      <c r="Q1542" s="8">
        <f t="shared" si="241"/>
        <v>7.7590803531070979E-2</v>
      </c>
      <c r="R1542" s="8">
        <f t="shared" si="241"/>
        <v>7.6050513563132374E-2</v>
      </c>
      <c r="S1542" s="8">
        <f t="shared" si="241"/>
        <v>7.68156180058613E-2</v>
      </c>
      <c r="T1542" s="8">
        <f t="shared" si="241"/>
        <v>7.6284865479521805E-2</v>
      </c>
      <c r="W1542">
        <v>1540</v>
      </c>
      <c r="X1542" s="4">
        <f t="shared" si="236"/>
        <v>7.8720299313864942E-2</v>
      </c>
      <c r="Y1542" s="4">
        <f t="shared" si="234"/>
        <v>7.792794180303439E-2</v>
      </c>
      <c r="Z1542" s="4">
        <f t="shared" si="235"/>
        <v>7.7385772054856847E-2</v>
      </c>
    </row>
    <row r="1543" spans="1:26" x14ac:dyDescent="0.25">
      <c r="A1543" s="16">
        <f t="shared" si="242"/>
        <v>45076</v>
      </c>
      <c r="B1543">
        <f>+'[2]Ejercicio 1'!E1760</f>
        <v>1541</v>
      </c>
      <c r="C1543" s="5">
        <v>7.909053067241173E-2</v>
      </c>
      <c r="D1543" s="4">
        <f t="shared" si="237"/>
        <v>7.7550251195183745E-2</v>
      </c>
      <c r="E1543" s="6">
        <f t="shared" si="238"/>
        <v>7.8315350443967771E-2</v>
      </c>
      <c r="F1543" s="7">
        <f t="shared" si="239"/>
        <v>7.7784601524267014E-2</v>
      </c>
      <c r="I1543" s="10">
        <v>1541</v>
      </c>
      <c r="J1543" s="8">
        <f t="shared" si="240"/>
        <v>8.0590530672411731E-2</v>
      </c>
      <c r="K1543" s="8">
        <f t="shared" si="240"/>
        <v>7.9050251195183746E-2</v>
      </c>
      <c r="L1543" s="8">
        <f t="shared" si="240"/>
        <v>7.9815350443967772E-2</v>
      </c>
      <c r="M1543" s="8">
        <f t="shared" si="240"/>
        <v>7.9284601524267015E-2</v>
      </c>
      <c r="P1543">
        <v>1541</v>
      </c>
      <c r="Q1543" s="8">
        <f t="shared" si="241"/>
        <v>7.7590530672411728E-2</v>
      </c>
      <c r="R1543" s="8">
        <f t="shared" si="241"/>
        <v>7.6050251195183743E-2</v>
      </c>
      <c r="S1543" s="8">
        <f t="shared" si="241"/>
        <v>7.681535044396777E-2</v>
      </c>
      <c r="T1543" s="8">
        <f t="shared" si="241"/>
        <v>7.6284601524267012E-2</v>
      </c>
      <c r="W1543">
        <v>1541</v>
      </c>
      <c r="X1543" s="4">
        <f t="shared" si="236"/>
        <v>7.8719753649006588E-2</v>
      </c>
      <c r="Y1543" s="4">
        <f t="shared" si="234"/>
        <v>7.7927406680868908E-2</v>
      </c>
      <c r="Z1543" s="4">
        <f t="shared" si="235"/>
        <v>7.7385244108107668E-2</v>
      </c>
    </row>
    <row r="1544" spans="1:26" x14ac:dyDescent="0.25">
      <c r="A1544" s="16">
        <f t="shared" si="242"/>
        <v>45077</v>
      </c>
      <c r="B1544">
        <f>+'[2]Ejercicio 1'!E1761</f>
        <v>1542</v>
      </c>
      <c r="C1544" s="5">
        <v>7.9090257813752465E-2</v>
      </c>
      <c r="D1544" s="4">
        <f t="shared" si="237"/>
        <v>7.7549988827199962E-2</v>
      </c>
      <c r="E1544" s="6">
        <f t="shared" si="238"/>
        <v>7.8315082882056686E-2</v>
      </c>
      <c r="F1544" s="7">
        <f t="shared" si="239"/>
        <v>7.7784337568980816E-2</v>
      </c>
      <c r="I1544" s="10">
        <v>1542</v>
      </c>
      <c r="J1544" s="8">
        <f t="shared" si="240"/>
        <v>8.0590257813752467E-2</v>
      </c>
      <c r="K1544" s="8">
        <f t="shared" si="240"/>
        <v>7.9049988827199963E-2</v>
      </c>
      <c r="L1544" s="8">
        <f t="shared" si="240"/>
        <v>7.9815082882056687E-2</v>
      </c>
      <c r="M1544" s="8">
        <f t="shared" si="240"/>
        <v>7.9284337568980817E-2</v>
      </c>
      <c r="P1544">
        <v>1542</v>
      </c>
      <c r="Q1544" s="8">
        <f t="shared" si="241"/>
        <v>7.7590257813752464E-2</v>
      </c>
      <c r="R1544" s="8">
        <f t="shared" si="241"/>
        <v>7.604998882719996E-2</v>
      </c>
      <c r="S1544" s="8">
        <f t="shared" si="241"/>
        <v>7.6815082882056684E-2</v>
      </c>
      <c r="T1544" s="8">
        <f t="shared" si="241"/>
        <v>7.6284337568980815E-2</v>
      </c>
      <c r="W1544">
        <v>1542</v>
      </c>
      <c r="X1544" s="4">
        <f t="shared" si="236"/>
        <v>7.8719207984180736E-2</v>
      </c>
      <c r="Y1544" s="4">
        <f t="shared" si="234"/>
        <v>7.7926871558668301E-2</v>
      </c>
      <c r="Z1544" s="4">
        <f t="shared" si="235"/>
        <v>7.7384716161275707E-2</v>
      </c>
    </row>
    <row r="1545" spans="1:26" x14ac:dyDescent="0.25">
      <c r="A1545" s="16">
        <f t="shared" si="242"/>
        <v>45078</v>
      </c>
      <c r="B1545">
        <f>+'[2]Ejercicio 1'!E1762</f>
        <v>1543</v>
      </c>
      <c r="C1545" s="5">
        <v>7.9089984955093215E-2</v>
      </c>
      <c r="D1545" s="4">
        <f t="shared" si="237"/>
        <v>7.7549726459181664E-2</v>
      </c>
      <c r="E1545" s="6">
        <f t="shared" si="238"/>
        <v>7.8314815320128031E-2</v>
      </c>
      <c r="F1545" s="7">
        <f t="shared" si="239"/>
        <v>7.7784073613668916E-2</v>
      </c>
      <c r="I1545" s="10">
        <v>1543</v>
      </c>
      <c r="J1545" s="8">
        <f t="shared" si="240"/>
        <v>8.0589984955093216E-2</v>
      </c>
      <c r="K1545" s="8">
        <f t="shared" si="240"/>
        <v>7.9049726459181666E-2</v>
      </c>
      <c r="L1545" s="8">
        <f t="shared" si="240"/>
        <v>7.9814815320128032E-2</v>
      </c>
      <c r="M1545" s="8">
        <f t="shared" si="240"/>
        <v>7.9284073613668918E-2</v>
      </c>
      <c r="P1545">
        <v>1543</v>
      </c>
      <c r="Q1545" s="8">
        <f t="shared" si="241"/>
        <v>7.7589984955093214E-2</v>
      </c>
      <c r="R1545" s="8">
        <f t="shared" si="241"/>
        <v>7.6049726459181663E-2</v>
      </c>
      <c r="S1545" s="8">
        <f t="shared" si="241"/>
        <v>7.681481532012803E-2</v>
      </c>
      <c r="T1545" s="8">
        <f t="shared" si="241"/>
        <v>7.6284073613668915E-2</v>
      </c>
      <c r="W1545">
        <v>1543</v>
      </c>
      <c r="X1545" s="4">
        <f t="shared" si="236"/>
        <v>7.8718662319398364E-2</v>
      </c>
      <c r="Y1545" s="4">
        <f t="shared" si="234"/>
        <v>7.7926336436417609E-2</v>
      </c>
      <c r="Z1545" s="4">
        <f t="shared" si="235"/>
        <v>7.7384188214517965E-2</v>
      </c>
    </row>
    <row r="1546" spans="1:26" x14ac:dyDescent="0.25">
      <c r="A1546" s="16">
        <f t="shared" si="242"/>
        <v>45079</v>
      </c>
      <c r="B1546">
        <f>+'[2]Ejercicio 1'!E1763</f>
        <v>1544</v>
      </c>
      <c r="C1546" s="5">
        <v>7.9089712096433951E-2</v>
      </c>
      <c r="D1546" s="4">
        <f t="shared" si="237"/>
        <v>7.7549464091128645E-2</v>
      </c>
      <c r="E1546" s="6">
        <f t="shared" si="238"/>
        <v>7.8314547758181807E-2</v>
      </c>
      <c r="F1546" s="7">
        <f t="shared" si="239"/>
        <v>7.7783809658325626E-2</v>
      </c>
      <c r="I1546" s="10">
        <v>1544</v>
      </c>
      <c r="J1546" s="8">
        <f t="shared" si="240"/>
        <v>8.0589712096433952E-2</v>
      </c>
      <c r="K1546" s="8">
        <f t="shared" si="240"/>
        <v>7.9049464091128646E-2</v>
      </c>
      <c r="L1546" s="8">
        <f t="shared" si="240"/>
        <v>7.9814547758181809E-2</v>
      </c>
      <c r="M1546" s="8">
        <f t="shared" si="240"/>
        <v>7.9283809658325627E-2</v>
      </c>
      <c r="P1546">
        <v>1544</v>
      </c>
      <c r="Q1546" s="8">
        <f t="shared" si="241"/>
        <v>7.7589712096433949E-2</v>
      </c>
      <c r="R1546" s="8">
        <f t="shared" si="241"/>
        <v>7.6049464091128643E-2</v>
      </c>
      <c r="S1546" s="8">
        <f t="shared" si="241"/>
        <v>7.6814547758181806E-2</v>
      </c>
      <c r="T1546" s="8">
        <f t="shared" si="241"/>
        <v>7.6283809658325624E-2</v>
      </c>
      <c r="W1546">
        <v>1544</v>
      </c>
      <c r="X1546" s="4">
        <f t="shared" si="236"/>
        <v>7.8718116654648937E-2</v>
      </c>
      <c r="Y1546" s="4">
        <f t="shared" si="234"/>
        <v>7.7925801314146725E-2</v>
      </c>
      <c r="Z1546" s="4">
        <f t="shared" si="235"/>
        <v>7.7383660267674584E-2</v>
      </c>
    </row>
    <row r="1547" spans="1:26" x14ac:dyDescent="0.25">
      <c r="A1547" s="16">
        <f t="shared" si="242"/>
        <v>45080</v>
      </c>
      <c r="B1547">
        <f>+'[2]Ejercicio 1'!E1764</f>
        <v>1545</v>
      </c>
      <c r="C1547" s="5">
        <v>7.90894392377747E-2</v>
      </c>
      <c r="D1547" s="4">
        <f t="shared" si="237"/>
        <v>7.7549201723040903E-2</v>
      </c>
      <c r="E1547" s="6">
        <f t="shared" si="238"/>
        <v>7.8314280196217126E-2</v>
      </c>
      <c r="F1547" s="7">
        <f t="shared" si="239"/>
        <v>7.7783545702950915E-2</v>
      </c>
      <c r="I1547" s="10">
        <v>1545</v>
      </c>
      <c r="J1547" s="8">
        <f t="shared" si="240"/>
        <v>8.0589439237774702E-2</v>
      </c>
      <c r="K1547" s="8">
        <f t="shared" si="240"/>
        <v>7.9049201723040904E-2</v>
      </c>
      <c r="L1547" s="8">
        <f t="shared" si="240"/>
        <v>7.9814280196217127E-2</v>
      </c>
      <c r="M1547" s="8">
        <f t="shared" si="240"/>
        <v>7.9283545702950917E-2</v>
      </c>
      <c r="P1547">
        <v>1545</v>
      </c>
      <c r="Q1547" s="8">
        <f t="shared" si="241"/>
        <v>7.7589439237774699E-2</v>
      </c>
      <c r="R1547" s="8">
        <f t="shared" si="241"/>
        <v>7.6049201723040902E-2</v>
      </c>
      <c r="S1547" s="8">
        <f t="shared" si="241"/>
        <v>7.6814280196217125E-2</v>
      </c>
      <c r="T1547" s="8">
        <f t="shared" si="241"/>
        <v>7.6283545702950914E-2</v>
      </c>
      <c r="W1547">
        <v>1545</v>
      </c>
      <c r="X1547" s="4">
        <f t="shared" si="236"/>
        <v>7.8717570989935523E-2</v>
      </c>
      <c r="Y1547" s="4">
        <f t="shared" si="234"/>
        <v>7.7925266191824882E-2</v>
      </c>
      <c r="Z1547" s="4">
        <f t="shared" si="235"/>
        <v>7.7383132320440084E-2</v>
      </c>
    </row>
    <row r="1548" spans="1:26" x14ac:dyDescent="0.25">
      <c r="A1548" s="16">
        <f t="shared" si="242"/>
        <v>45081</v>
      </c>
      <c r="B1548">
        <f>+'[2]Ejercicio 1'!E1765</f>
        <v>1546</v>
      </c>
      <c r="C1548" s="5">
        <v>7.9089166379115436E-2</v>
      </c>
      <c r="D1548" s="4">
        <f t="shared" si="237"/>
        <v>7.7548939354918217E-2</v>
      </c>
      <c r="E1548" s="6">
        <f t="shared" si="238"/>
        <v>7.8314012634235763E-2</v>
      </c>
      <c r="F1548" s="7">
        <f t="shared" si="239"/>
        <v>7.7783281747547672E-2</v>
      </c>
      <c r="I1548" s="10">
        <v>1546</v>
      </c>
      <c r="J1548" s="8">
        <f t="shared" si="240"/>
        <v>8.0589166379115437E-2</v>
      </c>
      <c r="K1548" s="8">
        <f t="shared" si="240"/>
        <v>7.9048939354918218E-2</v>
      </c>
      <c r="L1548" s="8">
        <f t="shared" si="240"/>
        <v>7.9814012634235765E-2</v>
      </c>
      <c r="M1548" s="8">
        <f t="shared" si="240"/>
        <v>7.9283281747547674E-2</v>
      </c>
      <c r="P1548">
        <v>1546</v>
      </c>
      <c r="Q1548" s="8">
        <f t="shared" si="241"/>
        <v>7.7589166379115435E-2</v>
      </c>
      <c r="R1548" s="8">
        <f t="shared" si="241"/>
        <v>7.6048939354918216E-2</v>
      </c>
      <c r="S1548" s="8">
        <f t="shared" si="241"/>
        <v>7.6814012634235762E-2</v>
      </c>
      <c r="T1548" s="8">
        <f t="shared" si="241"/>
        <v>7.6283281747547671E-2</v>
      </c>
      <c r="W1548">
        <v>1546</v>
      </c>
      <c r="X1548" s="4">
        <f t="shared" si="236"/>
        <v>7.8717025325258122E-2</v>
      </c>
      <c r="Y1548" s="4">
        <f t="shared" si="234"/>
        <v>7.7924731069496891E-2</v>
      </c>
      <c r="Z1548" s="4">
        <f t="shared" si="235"/>
        <v>7.7382604373428254E-2</v>
      </c>
    </row>
    <row r="1549" spans="1:26" x14ac:dyDescent="0.25">
      <c r="A1549" s="16">
        <f t="shared" si="242"/>
        <v>45082</v>
      </c>
      <c r="B1549">
        <f>+'[2]Ejercicio 1'!E1766</f>
        <v>1547</v>
      </c>
      <c r="C1549" s="5">
        <v>7.9088893520456185E-2</v>
      </c>
      <c r="D1549" s="4">
        <f t="shared" si="237"/>
        <v>7.7548676986760393E-2</v>
      </c>
      <c r="E1549" s="6">
        <f t="shared" si="238"/>
        <v>7.8313745072235083E-2</v>
      </c>
      <c r="F1549" s="7">
        <f t="shared" si="239"/>
        <v>7.7783017792115869E-2</v>
      </c>
      <c r="I1549" s="10">
        <v>1547</v>
      </c>
      <c r="J1549" s="8">
        <f t="shared" si="240"/>
        <v>8.0588893520456187E-2</v>
      </c>
      <c r="K1549" s="8">
        <f t="shared" si="240"/>
        <v>7.9048676986760394E-2</v>
      </c>
      <c r="L1549" s="8">
        <f t="shared" si="240"/>
        <v>7.9813745072235084E-2</v>
      </c>
      <c r="M1549" s="8">
        <f t="shared" si="240"/>
        <v>7.928301779211587E-2</v>
      </c>
      <c r="P1549">
        <v>1547</v>
      </c>
      <c r="Q1549" s="8">
        <f t="shared" si="241"/>
        <v>7.7588893520456184E-2</v>
      </c>
      <c r="R1549" s="8">
        <f t="shared" si="241"/>
        <v>7.6048676986760391E-2</v>
      </c>
      <c r="S1549" s="8">
        <f t="shared" si="241"/>
        <v>7.6813745072235082E-2</v>
      </c>
      <c r="T1549" s="8">
        <f t="shared" si="241"/>
        <v>7.6283017792115868E-2</v>
      </c>
      <c r="W1549">
        <v>1547</v>
      </c>
      <c r="X1549" s="4">
        <f t="shared" si="236"/>
        <v>7.8716479660613667E-2</v>
      </c>
      <c r="Y1549" s="4">
        <f t="shared" si="234"/>
        <v>7.7924195947088964E-2</v>
      </c>
      <c r="Z1549" s="4">
        <f t="shared" si="235"/>
        <v>7.7382076426336502E-2</v>
      </c>
    </row>
    <row r="1550" spans="1:26" x14ac:dyDescent="0.25">
      <c r="A1550" s="16">
        <f t="shared" si="242"/>
        <v>45083</v>
      </c>
      <c r="B1550">
        <f>+'[2]Ejercicio 1'!E1767</f>
        <v>1548</v>
      </c>
      <c r="C1550" s="5">
        <v>7.9088620661796921E-2</v>
      </c>
      <c r="D1550" s="4">
        <f t="shared" si="237"/>
        <v>7.7548414618568248E-2</v>
      </c>
      <c r="E1550" s="6">
        <f t="shared" si="238"/>
        <v>7.8313477510217708E-2</v>
      </c>
      <c r="F1550" s="7">
        <f t="shared" si="239"/>
        <v>7.7782753836652674E-2</v>
      </c>
      <c r="I1550" s="10">
        <v>1548</v>
      </c>
      <c r="J1550" s="8">
        <f t="shared" si="240"/>
        <v>8.0588620661796923E-2</v>
      </c>
      <c r="K1550" s="8">
        <f t="shared" si="240"/>
        <v>7.904841461856825E-2</v>
      </c>
      <c r="L1550" s="8">
        <f t="shared" si="240"/>
        <v>7.9813477510217709E-2</v>
      </c>
      <c r="M1550" s="8">
        <f t="shared" si="240"/>
        <v>7.9282753836652675E-2</v>
      </c>
      <c r="P1550">
        <v>1548</v>
      </c>
      <c r="Q1550" s="8">
        <f t="shared" si="241"/>
        <v>7.758862066179692E-2</v>
      </c>
      <c r="R1550" s="8">
        <f t="shared" si="241"/>
        <v>7.6048414618568247E-2</v>
      </c>
      <c r="S1550" s="8">
        <f t="shared" si="241"/>
        <v>7.6813477510217706E-2</v>
      </c>
      <c r="T1550" s="8">
        <f t="shared" si="241"/>
        <v>7.6282753836652673E-2</v>
      </c>
      <c r="W1550">
        <v>1548</v>
      </c>
      <c r="X1550" s="4">
        <f t="shared" si="236"/>
        <v>7.8715933996008292E-2</v>
      </c>
      <c r="Y1550" s="4">
        <f t="shared" si="234"/>
        <v>7.7923660824675778E-2</v>
      </c>
      <c r="Z1550" s="4">
        <f t="shared" si="235"/>
        <v>7.7381548479002082E-2</v>
      </c>
    </row>
    <row r="1551" spans="1:26" x14ac:dyDescent="0.25">
      <c r="A1551" s="16">
        <f t="shared" si="242"/>
        <v>45084</v>
      </c>
      <c r="B1551">
        <f>+'[2]Ejercicio 1'!E1768</f>
        <v>1549</v>
      </c>
      <c r="C1551" s="5">
        <v>7.9088347803137671E-2</v>
      </c>
      <c r="D1551" s="4">
        <f t="shared" si="237"/>
        <v>7.7548152250341174E-2</v>
      </c>
      <c r="E1551" s="6">
        <f t="shared" si="238"/>
        <v>7.8313209948182763E-2</v>
      </c>
      <c r="F1551" s="7">
        <f t="shared" si="239"/>
        <v>7.7782489881160918E-2</v>
      </c>
      <c r="I1551" s="10">
        <v>1549</v>
      </c>
      <c r="J1551" s="8">
        <f t="shared" si="240"/>
        <v>8.0588347803137672E-2</v>
      </c>
      <c r="K1551" s="8">
        <f t="shared" si="240"/>
        <v>7.9048152250341175E-2</v>
      </c>
      <c r="L1551" s="8">
        <f t="shared" si="240"/>
        <v>7.9813209948182764E-2</v>
      </c>
      <c r="M1551" s="8">
        <f t="shared" si="240"/>
        <v>7.928248988116092E-2</v>
      </c>
      <c r="P1551">
        <v>1549</v>
      </c>
      <c r="Q1551" s="8">
        <f t="shared" si="241"/>
        <v>7.7588347803137669E-2</v>
      </c>
      <c r="R1551" s="8">
        <f t="shared" si="241"/>
        <v>7.6048152250341172E-2</v>
      </c>
      <c r="S1551" s="8">
        <f t="shared" si="241"/>
        <v>7.6813209948182762E-2</v>
      </c>
      <c r="T1551" s="8">
        <f t="shared" si="241"/>
        <v>7.6282489881160917E-2</v>
      </c>
      <c r="W1551">
        <v>1549</v>
      </c>
      <c r="X1551" s="4">
        <f t="shared" si="236"/>
        <v>7.8715388331443342E-2</v>
      </c>
      <c r="Y1551" s="4">
        <f t="shared" si="234"/>
        <v>7.7923125702226564E-2</v>
      </c>
      <c r="Z1551" s="4">
        <f t="shared" si="235"/>
        <v>7.7381020531587727E-2</v>
      </c>
    </row>
    <row r="1552" spans="1:26" x14ac:dyDescent="0.25">
      <c r="A1552" s="16">
        <f t="shared" si="242"/>
        <v>45085</v>
      </c>
      <c r="B1552">
        <f>+'[2]Ejercicio 1'!E1769</f>
        <v>1550</v>
      </c>
      <c r="C1552" s="5">
        <v>7.908807494447842E-2</v>
      </c>
      <c r="D1552" s="4">
        <f t="shared" si="237"/>
        <v>7.7547889882079377E-2</v>
      </c>
      <c r="E1552" s="6">
        <f t="shared" si="238"/>
        <v>7.8312942386130249E-2</v>
      </c>
      <c r="F1552" s="7">
        <f t="shared" si="239"/>
        <v>7.778222592564063E-2</v>
      </c>
      <c r="I1552" s="10">
        <v>1550</v>
      </c>
      <c r="J1552" s="8">
        <f t="shared" si="240"/>
        <v>8.0588074944478422E-2</v>
      </c>
      <c r="K1552" s="8">
        <f t="shared" si="240"/>
        <v>7.9047889882079378E-2</v>
      </c>
      <c r="L1552" s="8">
        <f t="shared" si="240"/>
        <v>7.9812942386130251E-2</v>
      </c>
      <c r="M1552" s="8">
        <f t="shared" si="240"/>
        <v>7.9282225925640631E-2</v>
      </c>
      <c r="P1552">
        <v>1550</v>
      </c>
      <c r="Q1552" s="8">
        <f t="shared" si="241"/>
        <v>7.7588074944478419E-2</v>
      </c>
      <c r="R1552" s="8">
        <f t="shared" si="241"/>
        <v>7.6047889882079375E-2</v>
      </c>
      <c r="S1552" s="8">
        <f t="shared" si="241"/>
        <v>7.6812942386130248E-2</v>
      </c>
      <c r="T1552" s="8">
        <f t="shared" si="241"/>
        <v>7.6282225925640629E-2</v>
      </c>
      <c r="W1552">
        <v>1550</v>
      </c>
      <c r="X1552" s="4">
        <f t="shared" si="236"/>
        <v>7.8714842666910881E-2</v>
      </c>
      <c r="Y1552" s="4">
        <f t="shared" si="234"/>
        <v>7.7922590579743101E-2</v>
      </c>
      <c r="Z1552" s="4">
        <f t="shared" si="235"/>
        <v>7.7380492584241886E-2</v>
      </c>
    </row>
    <row r="1553" spans="1:26" x14ac:dyDescent="0.25">
      <c r="A1553" s="16">
        <f t="shared" si="242"/>
        <v>45086</v>
      </c>
      <c r="B1553">
        <f>+'[2]Ejercicio 1'!E1770</f>
        <v>1551</v>
      </c>
      <c r="C1553" s="5">
        <v>7.9087802085819156E-2</v>
      </c>
      <c r="D1553" s="4">
        <f t="shared" si="237"/>
        <v>7.7547627513782844E-2</v>
      </c>
      <c r="E1553" s="6">
        <f t="shared" si="238"/>
        <v>7.8312674824059292E-2</v>
      </c>
      <c r="F1553" s="7">
        <f t="shared" si="239"/>
        <v>7.7781961970088923E-2</v>
      </c>
      <c r="I1553" s="10">
        <v>1551</v>
      </c>
      <c r="J1553" s="8">
        <f t="shared" si="240"/>
        <v>8.0587802085819157E-2</v>
      </c>
      <c r="K1553" s="8">
        <f t="shared" si="240"/>
        <v>7.9047627513782845E-2</v>
      </c>
      <c r="L1553" s="8">
        <f t="shared" si="240"/>
        <v>7.9812674824059293E-2</v>
      </c>
      <c r="M1553" s="8">
        <f t="shared" si="240"/>
        <v>7.9281961970088924E-2</v>
      </c>
      <c r="P1553">
        <v>1551</v>
      </c>
      <c r="Q1553" s="8">
        <f t="shared" si="241"/>
        <v>7.7587802085819155E-2</v>
      </c>
      <c r="R1553" s="8">
        <f t="shared" si="241"/>
        <v>7.6047627513782842E-2</v>
      </c>
      <c r="S1553" s="8">
        <f t="shared" si="241"/>
        <v>7.681267482405929E-2</v>
      </c>
      <c r="T1553" s="8">
        <f t="shared" si="241"/>
        <v>7.6281961970088921E-2</v>
      </c>
      <c r="W1553">
        <v>1551</v>
      </c>
      <c r="X1553" s="4">
        <f t="shared" si="236"/>
        <v>7.8714297002414876E-2</v>
      </c>
      <c r="Y1553" s="4">
        <f t="shared" si="234"/>
        <v>7.7922055457222736E-2</v>
      </c>
      <c r="Z1553" s="4">
        <f t="shared" si="235"/>
        <v>7.7379964636661941E-2</v>
      </c>
    </row>
    <row r="1554" spans="1:26" x14ac:dyDescent="0.25">
      <c r="A1554" s="16">
        <f t="shared" si="242"/>
        <v>45087</v>
      </c>
      <c r="B1554">
        <f>+'[2]Ejercicio 1'!E1771</f>
        <v>1552</v>
      </c>
      <c r="C1554" s="5">
        <v>7.9087529227159906E-2</v>
      </c>
      <c r="D1554" s="4">
        <f t="shared" si="237"/>
        <v>7.754736514545138E-2</v>
      </c>
      <c r="E1554" s="6">
        <f t="shared" si="238"/>
        <v>7.8312407261970751E-2</v>
      </c>
      <c r="F1554" s="7">
        <f t="shared" si="239"/>
        <v>7.7781698014508668E-2</v>
      </c>
      <c r="I1554" s="10">
        <v>1552</v>
      </c>
      <c r="J1554" s="8">
        <f t="shared" si="240"/>
        <v>8.0587529227159907E-2</v>
      </c>
      <c r="K1554" s="8">
        <f t="shared" si="240"/>
        <v>7.9047365145451381E-2</v>
      </c>
      <c r="L1554" s="8">
        <f t="shared" si="240"/>
        <v>7.9812407261970753E-2</v>
      </c>
      <c r="M1554" s="8">
        <f t="shared" si="240"/>
        <v>7.928169801450867E-2</v>
      </c>
      <c r="P1554">
        <v>1552</v>
      </c>
      <c r="Q1554" s="8">
        <f t="shared" si="241"/>
        <v>7.7587529227159904E-2</v>
      </c>
      <c r="R1554" s="8">
        <f t="shared" si="241"/>
        <v>7.6047365145451379E-2</v>
      </c>
      <c r="S1554" s="8">
        <f t="shared" si="241"/>
        <v>7.681240726197075E-2</v>
      </c>
      <c r="T1554" s="8">
        <f t="shared" si="241"/>
        <v>7.6281698014508667E-2</v>
      </c>
      <c r="W1554">
        <v>1552</v>
      </c>
      <c r="X1554" s="4">
        <f t="shared" si="236"/>
        <v>7.8713751337954441E-2</v>
      </c>
      <c r="Y1554" s="4">
        <f t="shared" si="234"/>
        <v>7.79215203346523E-2</v>
      </c>
      <c r="Z1554" s="4">
        <f t="shared" si="235"/>
        <v>7.7379436689150524E-2</v>
      </c>
    </row>
    <row r="1555" spans="1:26" x14ac:dyDescent="0.25">
      <c r="A1555" s="16">
        <f t="shared" si="242"/>
        <v>45088</v>
      </c>
      <c r="B1555">
        <f>+'[2]Ejercicio 1'!E1772</f>
        <v>1553</v>
      </c>
      <c r="C1555" s="5">
        <v>7.9087256368500641E-2</v>
      </c>
      <c r="D1555" s="4">
        <f t="shared" si="237"/>
        <v>7.7547102777085181E-2</v>
      </c>
      <c r="E1555" s="6">
        <f t="shared" si="238"/>
        <v>7.8312139699864655E-2</v>
      </c>
      <c r="F1555" s="7">
        <f t="shared" si="239"/>
        <v>7.7781434058899881E-2</v>
      </c>
      <c r="I1555" s="10">
        <v>1553</v>
      </c>
      <c r="J1555" s="8">
        <f t="shared" si="240"/>
        <v>8.0587256368500643E-2</v>
      </c>
      <c r="K1555" s="8">
        <f t="shared" si="240"/>
        <v>7.9047102777085182E-2</v>
      </c>
      <c r="L1555" s="8">
        <f t="shared" si="240"/>
        <v>7.9812139699864657E-2</v>
      </c>
      <c r="M1555" s="8">
        <f t="shared" si="240"/>
        <v>7.9281434058899883E-2</v>
      </c>
      <c r="P1555">
        <v>1553</v>
      </c>
      <c r="Q1555" s="8">
        <f t="shared" si="241"/>
        <v>7.758725636850064E-2</v>
      </c>
      <c r="R1555" s="8">
        <f t="shared" si="241"/>
        <v>7.6047102777085179E-2</v>
      </c>
      <c r="S1555" s="8">
        <f t="shared" si="241"/>
        <v>7.6812139699864654E-2</v>
      </c>
      <c r="T1555" s="8">
        <f t="shared" si="241"/>
        <v>7.628143405889988E-2</v>
      </c>
      <c r="W1555">
        <v>1553</v>
      </c>
      <c r="X1555" s="4">
        <f t="shared" si="236"/>
        <v>7.8713205673526951E-2</v>
      </c>
      <c r="Y1555" s="4">
        <f t="shared" si="234"/>
        <v>7.7920985212062546E-2</v>
      </c>
      <c r="Z1555" s="4">
        <f t="shared" si="235"/>
        <v>7.7378908741559158E-2</v>
      </c>
    </row>
    <row r="1556" spans="1:26" x14ac:dyDescent="0.25">
      <c r="A1556" s="16">
        <f t="shared" si="242"/>
        <v>45089</v>
      </c>
      <c r="B1556">
        <f>+'[2]Ejercicio 1'!E1773</f>
        <v>1554</v>
      </c>
      <c r="C1556" s="5">
        <v>7.9086983509841391E-2</v>
      </c>
      <c r="D1556" s="4">
        <f t="shared" si="237"/>
        <v>7.7546840408683648E-2</v>
      </c>
      <c r="E1556" s="6">
        <f t="shared" si="238"/>
        <v>7.831187213774099E-2</v>
      </c>
      <c r="F1556" s="7">
        <f t="shared" si="239"/>
        <v>7.7781170103259675E-2</v>
      </c>
      <c r="I1556" s="10">
        <v>1554</v>
      </c>
      <c r="J1556" s="8">
        <f t="shared" si="240"/>
        <v>8.0586983509841392E-2</v>
      </c>
      <c r="K1556" s="8">
        <f t="shared" si="240"/>
        <v>7.904684040868365E-2</v>
      </c>
      <c r="L1556" s="8">
        <f t="shared" si="240"/>
        <v>7.9811872137740991E-2</v>
      </c>
      <c r="M1556" s="8">
        <f t="shared" si="240"/>
        <v>7.9281170103259677E-2</v>
      </c>
      <c r="P1556">
        <v>1554</v>
      </c>
      <c r="Q1556" s="8">
        <f t="shared" si="241"/>
        <v>7.758698350984139E-2</v>
      </c>
      <c r="R1556" s="8">
        <f t="shared" si="241"/>
        <v>7.6046840408683647E-2</v>
      </c>
      <c r="S1556" s="8">
        <f t="shared" si="241"/>
        <v>7.6811872137740989E-2</v>
      </c>
      <c r="T1556" s="8">
        <f t="shared" si="241"/>
        <v>7.6281170103259674E-2</v>
      </c>
      <c r="W1556">
        <v>1554</v>
      </c>
      <c r="X1556" s="4">
        <f t="shared" si="236"/>
        <v>7.8712660009139429E-2</v>
      </c>
      <c r="Y1556" s="4">
        <f t="shared" si="234"/>
        <v>7.7920450089435905E-2</v>
      </c>
      <c r="Z1556" s="4">
        <f t="shared" si="235"/>
        <v>7.7378380793725138E-2</v>
      </c>
    </row>
    <row r="1557" spans="1:26" x14ac:dyDescent="0.25">
      <c r="A1557" s="16">
        <f t="shared" si="242"/>
        <v>45090</v>
      </c>
      <c r="B1557">
        <f>+'[2]Ejercicio 1'!E1774</f>
        <v>1555</v>
      </c>
      <c r="C1557" s="5">
        <v>7.9086710651182127E-2</v>
      </c>
      <c r="D1557" s="4">
        <f t="shared" si="237"/>
        <v>7.7546578040247796E-2</v>
      </c>
      <c r="E1557" s="6">
        <f t="shared" si="238"/>
        <v>7.8311604575598881E-2</v>
      </c>
      <c r="F1557" s="7">
        <f t="shared" si="239"/>
        <v>7.7780906147588064E-2</v>
      </c>
      <c r="I1557" s="10">
        <v>1555</v>
      </c>
      <c r="J1557" s="8">
        <f t="shared" si="240"/>
        <v>8.0586710651182128E-2</v>
      </c>
      <c r="K1557" s="8">
        <f t="shared" si="240"/>
        <v>7.9046578040247797E-2</v>
      </c>
      <c r="L1557" s="8">
        <f t="shared" si="240"/>
        <v>7.9811604575598882E-2</v>
      </c>
      <c r="M1557" s="8">
        <f t="shared" si="240"/>
        <v>7.9280906147588065E-2</v>
      </c>
      <c r="P1557">
        <v>1555</v>
      </c>
      <c r="Q1557" s="8">
        <f t="shared" si="241"/>
        <v>7.7586710651182125E-2</v>
      </c>
      <c r="R1557" s="8">
        <f t="shared" si="241"/>
        <v>7.6046578040247795E-2</v>
      </c>
      <c r="S1557" s="8">
        <f t="shared" si="241"/>
        <v>7.681160457559888E-2</v>
      </c>
      <c r="T1557" s="8">
        <f t="shared" si="241"/>
        <v>7.6280906147588062E-2</v>
      </c>
      <c r="W1557">
        <v>1555</v>
      </c>
      <c r="X1557" s="4">
        <f t="shared" si="236"/>
        <v>7.8712114344791445E-2</v>
      </c>
      <c r="Y1557" s="4">
        <f t="shared" si="234"/>
        <v>7.7919914966759179E-2</v>
      </c>
      <c r="Z1557" s="4">
        <f t="shared" si="235"/>
        <v>7.7377852845805464E-2</v>
      </c>
    </row>
    <row r="1558" spans="1:26" x14ac:dyDescent="0.25">
      <c r="A1558" s="16">
        <f t="shared" si="242"/>
        <v>45091</v>
      </c>
      <c r="B1558">
        <f>+'[2]Ejercicio 1'!E1775</f>
        <v>1556</v>
      </c>
      <c r="C1558" s="5">
        <v>7.9086437792522876E-2</v>
      </c>
      <c r="D1558" s="4">
        <f t="shared" si="237"/>
        <v>7.7546315671777222E-2</v>
      </c>
      <c r="E1558" s="6">
        <f t="shared" si="238"/>
        <v>7.8311337013440077E-2</v>
      </c>
      <c r="F1558" s="7">
        <f t="shared" si="239"/>
        <v>7.7780642191890764E-2</v>
      </c>
      <c r="I1558" s="10">
        <v>1556</v>
      </c>
      <c r="J1558" s="8">
        <f t="shared" si="240"/>
        <v>8.0586437792522878E-2</v>
      </c>
      <c r="K1558" s="8">
        <f t="shared" si="240"/>
        <v>7.9046315671777223E-2</v>
      </c>
      <c r="L1558" s="8">
        <f t="shared" si="240"/>
        <v>7.9811337013440078E-2</v>
      </c>
      <c r="M1558" s="8">
        <f t="shared" si="240"/>
        <v>7.9280642191890766E-2</v>
      </c>
      <c r="P1558">
        <v>1556</v>
      </c>
      <c r="Q1558" s="8">
        <f t="shared" si="241"/>
        <v>7.7586437792522875E-2</v>
      </c>
      <c r="R1558" s="8">
        <f t="shared" si="241"/>
        <v>7.604631567177722E-2</v>
      </c>
      <c r="S1558" s="8">
        <f t="shared" si="241"/>
        <v>7.6811337013440076E-2</v>
      </c>
      <c r="T1558" s="8">
        <f t="shared" si="241"/>
        <v>7.6280642191890763E-2</v>
      </c>
      <c r="W1558">
        <v>1556</v>
      </c>
      <c r="X1558" s="4">
        <f t="shared" si="236"/>
        <v>7.8711568680476393E-2</v>
      </c>
      <c r="Y1558" s="4">
        <f t="shared" si="234"/>
        <v>7.7919379844076306E-2</v>
      </c>
      <c r="Z1558" s="4">
        <f t="shared" si="235"/>
        <v>7.7377324897965741E-2</v>
      </c>
    </row>
    <row r="1559" spans="1:26" x14ac:dyDescent="0.25">
      <c r="A1559" s="16">
        <f t="shared" si="242"/>
        <v>45092</v>
      </c>
      <c r="B1559">
        <f>+'[2]Ejercicio 1'!E1776</f>
        <v>1557</v>
      </c>
      <c r="C1559" s="5">
        <v>7.9086164933863612E-2</v>
      </c>
      <c r="D1559" s="4">
        <f t="shared" si="237"/>
        <v>7.7546053303271911E-2</v>
      </c>
      <c r="E1559" s="6">
        <f t="shared" si="238"/>
        <v>7.831106945126283E-2</v>
      </c>
      <c r="F1559" s="7">
        <f t="shared" si="239"/>
        <v>7.7780378236162059E-2</v>
      </c>
      <c r="I1559" s="10">
        <v>1557</v>
      </c>
      <c r="J1559" s="8">
        <f t="shared" si="240"/>
        <v>8.0586164933863613E-2</v>
      </c>
      <c r="K1559" s="8">
        <f t="shared" si="240"/>
        <v>7.9046053303271913E-2</v>
      </c>
      <c r="L1559" s="8">
        <f t="shared" si="240"/>
        <v>7.9811069451262831E-2</v>
      </c>
      <c r="M1559" s="8">
        <f t="shared" si="240"/>
        <v>7.9280378236162061E-2</v>
      </c>
      <c r="P1559">
        <v>1557</v>
      </c>
      <c r="Q1559" s="8">
        <f t="shared" si="241"/>
        <v>7.7586164933863611E-2</v>
      </c>
      <c r="R1559" s="8">
        <f t="shared" si="241"/>
        <v>7.604605330327191E-2</v>
      </c>
      <c r="S1559" s="8">
        <f t="shared" si="241"/>
        <v>7.6811069451262828E-2</v>
      </c>
      <c r="T1559" s="8">
        <f t="shared" si="241"/>
        <v>7.6280378236162058E-2</v>
      </c>
      <c r="W1559">
        <v>1557</v>
      </c>
      <c r="X1559" s="4">
        <f t="shared" si="236"/>
        <v>7.8711023016197354E-2</v>
      </c>
      <c r="Y1559" s="4">
        <f t="shared" si="234"/>
        <v>7.7918844721329317E-2</v>
      </c>
      <c r="Z1559" s="4">
        <f t="shared" si="235"/>
        <v>7.7376796949880491E-2</v>
      </c>
    </row>
    <row r="1560" spans="1:26" x14ac:dyDescent="0.25">
      <c r="A1560" s="16">
        <f t="shared" si="242"/>
        <v>45093</v>
      </c>
      <c r="B1560">
        <f>+'[2]Ejercicio 1'!E1777</f>
        <v>1558</v>
      </c>
      <c r="C1560" s="5">
        <v>7.9085892075204361E-2</v>
      </c>
      <c r="D1560" s="4">
        <f t="shared" si="237"/>
        <v>7.754579093473167E-2</v>
      </c>
      <c r="E1560" s="6">
        <f t="shared" si="238"/>
        <v>7.8310801889068013E-2</v>
      </c>
      <c r="F1560" s="7">
        <f t="shared" si="239"/>
        <v>7.7780114280401963E-2</v>
      </c>
      <c r="I1560" s="10">
        <v>1558</v>
      </c>
      <c r="J1560" s="8">
        <f t="shared" si="240"/>
        <v>8.0585892075204363E-2</v>
      </c>
      <c r="K1560" s="8">
        <f t="shared" si="240"/>
        <v>7.9045790934731672E-2</v>
      </c>
      <c r="L1560" s="8">
        <f t="shared" si="240"/>
        <v>7.9810801889068014E-2</v>
      </c>
      <c r="M1560" s="8">
        <f t="shared" si="240"/>
        <v>7.9280114280401964E-2</v>
      </c>
      <c r="P1560">
        <v>1558</v>
      </c>
      <c r="Q1560" s="8">
        <f t="shared" si="241"/>
        <v>7.758589207520436E-2</v>
      </c>
      <c r="R1560" s="8">
        <f t="shared" si="241"/>
        <v>7.6045790934731669E-2</v>
      </c>
      <c r="S1560" s="8">
        <f t="shared" si="241"/>
        <v>7.6810801889068012E-2</v>
      </c>
      <c r="T1560" s="8">
        <f t="shared" si="241"/>
        <v>7.6280114280401962E-2</v>
      </c>
      <c r="W1560">
        <v>1558</v>
      </c>
      <c r="X1560" s="4">
        <f t="shared" si="236"/>
        <v>7.8710477351954328E-2</v>
      </c>
      <c r="Y1560" s="4">
        <f t="shared" si="234"/>
        <v>7.7918309598561247E-2</v>
      </c>
      <c r="Z1560" s="4">
        <f t="shared" si="235"/>
        <v>7.7376269001712447E-2</v>
      </c>
    </row>
    <row r="1561" spans="1:26" x14ac:dyDescent="0.25">
      <c r="A1561" s="16">
        <f t="shared" si="242"/>
        <v>45094</v>
      </c>
      <c r="B1561">
        <f>+'[2]Ejercicio 1'!E1778</f>
        <v>1559</v>
      </c>
      <c r="C1561" s="5">
        <v>7.9085619216545097E-2</v>
      </c>
      <c r="D1561" s="4">
        <f t="shared" si="237"/>
        <v>7.7545528566156083E-2</v>
      </c>
      <c r="E1561" s="6">
        <f t="shared" si="238"/>
        <v>7.8310534326854753E-2</v>
      </c>
      <c r="F1561" s="7">
        <f t="shared" si="239"/>
        <v>7.7779850324616165E-2</v>
      </c>
      <c r="I1561" s="10">
        <v>1559</v>
      </c>
      <c r="J1561" s="8">
        <f t="shared" si="240"/>
        <v>8.0585619216545099E-2</v>
      </c>
      <c r="K1561" s="8">
        <f t="shared" si="240"/>
        <v>7.9045528566156084E-2</v>
      </c>
      <c r="L1561" s="8">
        <f t="shared" si="240"/>
        <v>7.9810534326854754E-2</v>
      </c>
      <c r="M1561" s="8">
        <f t="shared" si="240"/>
        <v>7.9279850324616166E-2</v>
      </c>
      <c r="P1561">
        <v>1559</v>
      </c>
      <c r="Q1561" s="8">
        <f t="shared" si="241"/>
        <v>7.7585619216545096E-2</v>
      </c>
      <c r="R1561" s="8">
        <f t="shared" si="241"/>
        <v>7.6045528566156081E-2</v>
      </c>
      <c r="S1561" s="8">
        <f t="shared" si="241"/>
        <v>7.6810534326854751E-2</v>
      </c>
      <c r="T1561" s="8">
        <f t="shared" si="241"/>
        <v>7.6279850324616164E-2</v>
      </c>
      <c r="W1561">
        <v>1559</v>
      </c>
      <c r="X1561" s="4">
        <f t="shared" si="236"/>
        <v>7.8709931687743817E-2</v>
      </c>
      <c r="Y1561" s="4">
        <f t="shared" si="234"/>
        <v>7.7917774475742219E-2</v>
      </c>
      <c r="Z1561" s="4">
        <f t="shared" si="235"/>
        <v>7.7375741053618635E-2</v>
      </c>
    </row>
    <row r="1562" spans="1:26" x14ac:dyDescent="0.25">
      <c r="A1562" s="16">
        <f t="shared" si="242"/>
        <v>45095</v>
      </c>
      <c r="B1562">
        <f>+'[2]Ejercicio 1'!E1779</f>
        <v>1560</v>
      </c>
      <c r="C1562" s="5">
        <v>7.9085346357885847E-2</v>
      </c>
      <c r="D1562" s="4">
        <f t="shared" si="237"/>
        <v>7.754526619754637E-2</v>
      </c>
      <c r="E1562" s="6">
        <f t="shared" si="238"/>
        <v>7.8310266764624797E-2</v>
      </c>
      <c r="F1562" s="7">
        <f t="shared" si="239"/>
        <v>7.7779586368796103E-2</v>
      </c>
      <c r="I1562" s="10">
        <v>1560</v>
      </c>
      <c r="J1562" s="8">
        <f t="shared" si="240"/>
        <v>8.0585346357885848E-2</v>
      </c>
      <c r="K1562" s="8">
        <f t="shared" si="240"/>
        <v>7.9045266197546371E-2</v>
      </c>
      <c r="L1562" s="8">
        <f t="shared" si="240"/>
        <v>7.9810266764624799E-2</v>
      </c>
      <c r="M1562" s="8">
        <f t="shared" si="240"/>
        <v>7.9279586368796104E-2</v>
      </c>
      <c r="P1562">
        <v>1560</v>
      </c>
      <c r="Q1562" s="8">
        <f t="shared" si="241"/>
        <v>7.7585346357885845E-2</v>
      </c>
      <c r="R1562" s="8">
        <f t="shared" si="241"/>
        <v>7.6045266197546368E-2</v>
      </c>
      <c r="S1562" s="8">
        <f t="shared" si="241"/>
        <v>7.6810266764624796E-2</v>
      </c>
      <c r="T1562" s="8">
        <f t="shared" si="241"/>
        <v>7.6279586368796101E-2</v>
      </c>
      <c r="W1562">
        <v>1560</v>
      </c>
      <c r="X1562" s="4">
        <f t="shared" si="236"/>
        <v>7.8709386023573261E-2</v>
      </c>
      <c r="Y1562" s="4">
        <f t="shared" si="234"/>
        <v>7.791723935291793E-2</v>
      </c>
      <c r="Z1562" s="4">
        <f t="shared" si="235"/>
        <v>7.7375213105282156E-2</v>
      </c>
    </row>
    <row r="1563" spans="1:26" x14ac:dyDescent="0.25">
      <c r="A1563" s="16">
        <f t="shared" si="242"/>
        <v>45096</v>
      </c>
      <c r="B1563">
        <f>+'[2]Ejercicio 1'!E1780</f>
        <v>1561</v>
      </c>
      <c r="C1563" s="5">
        <v>7.9085073499226596E-2</v>
      </c>
      <c r="D1563" s="4">
        <f t="shared" si="237"/>
        <v>7.754500382890174E-2</v>
      </c>
      <c r="E1563" s="6">
        <f t="shared" si="238"/>
        <v>7.8309999202376385E-2</v>
      </c>
      <c r="F1563" s="7">
        <f t="shared" si="239"/>
        <v>7.7779322412950352E-2</v>
      </c>
      <c r="I1563" s="10">
        <v>1561</v>
      </c>
      <c r="J1563" s="8">
        <f t="shared" si="240"/>
        <v>8.0585073499226598E-2</v>
      </c>
      <c r="K1563" s="8">
        <f t="shared" si="240"/>
        <v>7.9045003828901741E-2</v>
      </c>
      <c r="L1563" s="8">
        <f t="shared" si="240"/>
        <v>7.9809999202376386E-2</v>
      </c>
      <c r="M1563" s="8">
        <f t="shared" si="240"/>
        <v>7.9279322412950354E-2</v>
      </c>
      <c r="P1563">
        <v>1561</v>
      </c>
      <c r="Q1563" s="8">
        <f t="shared" si="241"/>
        <v>7.7585073499226595E-2</v>
      </c>
      <c r="R1563" s="8">
        <f t="shared" si="241"/>
        <v>7.6045003828901739E-2</v>
      </c>
      <c r="S1563" s="8">
        <f t="shared" si="241"/>
        <v>7.6809999202376383E-2</v>
      </c>
      <c r="T1563" s="8">
        <f t="shared" si="241"/>
        <v>7.6279322412950351E-2</v>
      </c>
      <c r="W1563">
        <v>1561</v>
      </c>
      <c r="X1563" s="4">
        <f t="shared" si="236"/>
        <v>7.8708840359442672E-2</v>
      </c>
      <c r="Y1563" s="4">
        <f t="shared" si="234"/>
        <v>7.7916704230028624E-2</v>
      </c>
      <c r="Z1563" s="4">
        <f t="shared" si="235"/>
        <v>7.737468515701991E-2</v>
      </c>
    </row>
    <row r="1564" spans="1:26" x14ac:dyDescent="0.25">
      <c r="A1564" s="16">
        <f t="shared" si="242"/>
        <v>45097</v>
      </c>
      <c r="B1564">
        <f>+'[2]Ejercicio 1'!E1781</f>
        <v>1562</v>
      </c>
      <c r="C1564" s="5">
        <v>7.9084800640567332E-2</v>
      </c>
      <c r="D1564" s="4">
        <f t="shared" si="237"/>
        <v>7.754474146022218E-2</v>
      </c>
      <c r="E1564" s="6">
        <f t="shared" si="238"/>
        <v>7.8309731640110417E-2</v>
      </c>
      <c r="F1564" s="7">
        <f t="shared" si="239"/>
        <v>7.7779058457073197E-2</v>
      </c>
      <c r="I1564" s="10">
        <v>1562</v>
      </c>
      <c r="J1564" s="8">
        <f t="shared" si="240"/>
        <v>8.0584800640567333E-2</v>
      </c>
      <c r="K1564" s="8">
        <f t="shared" si="240"/>
        <v>7.9044741460222182E-2</v>
      </c>
      <c r="L1564" s="8">
        <f t="shared" si="240"/>
        <v>7.9809731640110418E-2</v>
      </c>
      <c r="M1564" s="8">
        <f t="shared" si="240"/>
        <v>7.9279058457073198E-2</v>
      </c>
      <c r="P1564">
        <v>1562</v>
      </c>
      <c r="Q1564" s="8">
        <f t="shared" si="241"/>
        <v>7.7584800640567331E-2</v>
      </c>
      <c r="R1564" s="8">
        <f t="shared" si="241"/>
        <v>7.6044741460222179E-2</v>
      </c>
      <c r="S1564" s="8">
        <f t="shared" si="241"/>
        <v>7.6809731640110415E-2</v>
      </c>
      <c r="T1564" s="8">
        <f t="shared" si="241"/>
        <v>7.6279058457073196E-2</v>
      </c>
      <c r="W1564">
        <v>1562</v>
      </c>
      <c r="X1564" s="4">
        <f t="shared" si="236"/>
        <v>7.8708294695344599E-2</v>
      </c>
      <c r="Y1564" s="4">
        <f t="shared" si="234"/>
        <v>7.7916169107104194E-2</v>
      </c>
      <c r="Z1564" s="4">
        <f t="shared" si="235"/>
        <v>7.73741572085207E-2</v>
      </c>
    </row>
    <row r="1565" spans="1:26" x14ac:dyDescent="0.25">
      <c r="A1565" s="16">
        <f t="shared" si="242"/>
        <v>45098</v>
      </c>
      <c r="B1565">
        <f>+'[2]Ejercicio 1'!E1782</f>
        <v>1563</v>
      </c>
      <c r="C1565" s="5">
        <v>7.9084527781908082E-2</v>
      </c>
      <c r="D1565" s="4">
        <f t="shared" si="237"/>
        <v>7.7544479091508092E-2</v>
      </c>
      <c r="E1565" s="6">
        <f t="shared" si="238"/>
        <v>7.8309464077826879E-2</v>
      </c>
      <c r="F1565" s="7">
        <f t="shared" si="239"/>
        <v>7.7778794501167495E-2</v>
      </c>
      <c r="I1565" s="10">
        <v>1563</v>
      </c>
      <c r="J1565" s="8">
        <f t="shared" si="240"/>
        <v>8.0584527781908083E-2</v>
      </c>
      <c r="K1565" s="8">
        <f t="shared" si="240"/>
        <v>7.9044479091508094E-2</v>
      </c>
      <c r="L1565" s="8">
        <f t="shared" si="240"/>
        <v>7.980946407782688E-2</v>
      </c>
      <c r="M1565" s="8">
        <f t="shared" si="240"/>
        <v>7.9278794501167496E-2</v>
      </c>
      <c r="P1565">
        <v>1563</v>
      </c>
      <c r="Q1565" s="8">
        <f t="shared" si="241"/>
        <v>7.758452778190808E-2</v>
      </c>
      <c r="R1565" s="8">
        <f t="shared" si="241"/>
        <v>7.6044479091508091E-2</v>
      </c>
      <c r="S1565" s="8">
        <f t="shared" si="241"/>
        <v>7.6809464077826878E-2</v>
      </c>
      <c r="T1565" s="8">
        <f t="shared" si="241"/>
        <v>7.6278794501167493E-2</v>
      </c>
      <c r="W1565">
        <v>1563</v>
      </c>
      <c r="X1565" s="4">
        <f t="shared" si="236"/>
        <v>7.870774903128297E-2</v>
      </c>
      <c r="Y1565" s="4">
        <f t="shared" si="234"/>
        <v>7.7915633984158683E-2</v>
      </c>
      <c r="Z1565" s="4">
        <f t="shared" si="235"/>
        <v>7.7373629260092877E-2</v>
      </c>
    </row>
    <row r="1566" spans="1:26" x14ac:dyDescent="0.25">
      <c r="A1566" s="16">
        <f t="shared" si="242"/>
        <v>45099</v>
      </c>
      <c r="B1566">
        <f>+'[2]Ejercicio 1'!E1783</f>
        <v>1564</v>
      </c>
      <c r="C1566" s="5">
        <v>7.9084254923248817E-2</v>
      </c>
      <c r="D1566" s="4">
        <f t="shared" si="237"/>
        <v>7.754421672275906E-2</v>
      </c>
      <c r="E1566" s="6">
        <f t="shared" si="238"/>
        <v>7.8309196515525772E-2</v>
      </c>
      <c r="F1566" s="7">
        <f t="shared" si="239"/>
        <v>7.7778530545230387E-2</v>
      </c>
      <c r="I1566" s="10">
        <v>1564</v>
      </c>
      <c r="J1566" s="8">
        <f t="shared" si="240"/>
        <v>8.0584254923248819E-2</v>
      </c>
      <c r="K1566" s="8">
        <f t="shared" si="240"/>
        <v>7.9044216722759061E-2</v>
      </c>
      <c r="L1566" s="8">
        <f t="shared" si="240"/>
        <v>7.9809196515525774E-2</v>
      </c>
      <c r="M1566" s="8">
        <f t="shared" si="240"/>
        <v>7.9278530545230388E-2</v>
      </c>
      <c r="P1566">
        <v>1564</v>
      </c>
      <c r="Q1566" s="8">
        <f t="shared" si="241"/>
        <v>7.7584254923248816E-2</v>
      </c>
      <c r="R1566" s="8">
        <f t="shared" si="241"/>
        <v>7.6044216722759059E-2</v>
      </c>
      <c r="S1566" s="8">
        <f t="shared" si="241"/>
        <v>7.6809196515525771E-2</v>
      </c>
      <c r="T1566" s="8">
        <f t="shared" si="241"/>
        <v>7.6278530545230386E-2</v>
      </c>
      <c r="W1566">
        <v>1564</v>
      </c>
      <c r="X1566" s="4">
        <f t="shared" si="236"/>
        <v>7.8707203367257353E-2</v>
      </c>
      <c r="Y1566" s="4">
        <f t="shared" si="234"/>
        <v>7.7915098861177146E-2</v>
      </c>
      <c r="Z1566" s="4">
        <f t="shared" si="235"/>
        <v>7.7373101311422374E-2</v>
      </c>
    </row>
    <row r="1567" spans="1:26" x14ac:dyDescent="0.25">
      <c r="A1567" s="16">
        <f t="shared" si="242"/>
        <v>45100</v>
      </c>
      <c r="B1567">
        <f>+'[2]Ejercicio 1'!E1784</f>
        <v>1565</v>
      </c>
      <c r="C1567" s="5">
        <v>7.9083982064589567E-2</v>
      </c>
      <c r="D1567" s="4">
        <f t="shared" si="237"/>
        <v>7.7543954353975111E-2</v>
      </c>
      <c r="E1567" s="6">
        <f t="shared" si="238"/>
        <v>7.8308928953207096E-2</v>
      </c>
      <c r="F1567" s="7">
        <f t="shared" si="239"/>
        <v>7.7778266589264719E-2</v>
      </c>
      <c r="I1567" s="10">
        <v>1565</v>
      </c>
      <c r="J1567" s="8">
        <f t="shared" si="240"/>
        <v>8.0583982064589568E-2</v>
      </c>
      <c r="K1567" s="8">
        <f t="shared" si="240"/>
        <v>7.9043954353975113E-2</v>
      </c>
      <c r="L1567" s="8">
        <f t="shared" si="240"/>
        <v>7.9808928953207098E-2</v>
      </c>
      <c r="M1567" s="8">
        <f t="shared" si="240"/>
        <v>7.927826658926472E-2</v>
      </c>
      <c r="P1567">
        <v>1565</v>
      </c>
      <c r="Q1567" s="8">
        <f t="shared" si="241"/>
        <v>7.7583982064589566E-2</v>
      </c>
      <c r="R1567" s="8">
        <f t="shared" si="241"/>
        <v>7.604395435397511E-2</v>
      </c>
      <c r="S1567" s="8">
        <f t="shared" si="241"/>
        <v>7.6808928953207095E-2</v>
      </c>
      <c r="T1567" s="8">
        <f t="shared" si="241"/>
        <v>7.6278266589264718E-2</v>
      </c>
      <c r="W1567">
        <v>1565</v>
      </c>
      <c r="X1567" s="4">
        <f t="shared" si="236"/>
        <v>7.8706657703267763E-2</v>
      </c>
      <c r="Y1567" s="4">
        <f t="shared" ref="Y1567:Y1630" si="243">Tasa_Fwd(E1476,B1476,E1567,B1567,91)</f>
        <v>7.7914563738161358E-2</v>
      </c>
      <c r="Z1567" s="4">
        <f t="shared" si="235"/>
        <v>7.7372573362671948E-2</v>
      </c>
    </row>
    <row r="1568" spans="1:26" x14ac:dyDescent="0.25">
      <c r="A1568" s="16">
        <f t="shared" si="242"/>
        <v>45101</v>
      </c>
      <c r="B1568">
        <f>+'[2]Ejercicio 1'!E1785</f>
        <v>1566</v>
      </c>
      <c r="C1568" s="5">
        <v>7.9083709205930303E-2</v>
      </c>
      <c r="D1568" s="4">
        <f t="shared" si="237"/>
        <v>7.754369198515601E-2</v>
      </c>
      <c r="E1568" s="6">
        <f t="shared" si="238"/>
        <v>7.8308661390869977E-2</v>
      </c>
      <c r="F1568" s="7">
        <f t="shared" si="239"/>
        <v>7.7778002633270518E-2</v>
      </c>
      <c r="I1568" s="10">
        <v>1566</v>
      </c>
      <c r="J1568" s="8">
        <f t="shared" si="240"/>
        <v>8.0583709205930304E-2</v>
      </c>
      <c r="K1568" s="8">
        <f t="shared" si="240"/>
        <v>7.9043691985156012E-2</v>
      </c>
      <c r="L1568" s="8">
        <f t="shared" si="240"/>
        <v>7.9808661390869978E-2</v>
      </c>
      <c r="M1568" s="8">
        <f t="shared" si="240"/>
        <v>7.927800263327052E-2</v>
      </c>
      <c r="P1568">
        <v>1566</v>
      </c>
      <c r="Q1568" s="8">
        <f t="shared" si="241"/>
        <v>7.7583709205930301E-2</v>
      </c>
      <c r="R1568" s="8">
        <f t="shared" si="241"/>
        <v>7.6043691985156009E-2</v>
      </c>
      <c r="S1568" s="8">
        <f t="shared" si="241"/>
        <v>7.6808661390869976E-2</v>
      </c>
      <c r="T1568" s="8">
        <f t="shared" si="241"/>
        <v>7.6278002633270517E-2</v>
      </c>
      <c r="W1568">
        <v>1566</v>
      </c>
      <c r="X1568" s="4">
        <f t="shared" si="236"/>
        <v>7.8706112039311105E-2</v>
      </c>
      <c r="Y1568" s="4">
        <f t="shared" si="243"/>
        <v>7.7914028615108682E-2</v>
      </c>
      <c r="Z1568" s="4">
        <f t="shared" ref="Z1568:Z1631" si="244">Tasa_Fwd(F1540,B1540,F1568,B1568,28)</f>
        <v>7.7372045413992882E-2</v>
      </c>
    </row>
    <row r="1569" spans="1:26" x14ac:dyDescent="0.25">
      <c r="A1569" s="16">
        <f t="shared" si="242"/>
        <v>45102</v>
      </c>
      <c r="B1569">
        <f>+'[2]Ejercicio 1'!E1786</f>
        <v>1567</v>
      </c>
      <c r="C1569" s="5">
        <v>7.9083436347271052E-2</v>
      </c>
      <c r="D1569" s="4">
        <f t="shared" si="237"/>
        <v>7.7543429616302603E-2</v>
      </c>
      <c r="E1569" s="6">
        <f t="shared" si="238"/>
        <v>7.8308393828515288E-2</v>
      </c>
      <c r="F1569" s="7">
        <f t="shared" si="239"/>
        <v>7.7777738677244912E-2</v>
      </c>
      <c r="I1569" s="10">
        <v>1567</v>
      </c>
      <c r="J1569" s="8">
        <f t="shared" si="240"/>
        <v>8.0583436347271054E-2</v>
      </c>
      <c r="K1569" s="8">
        <f t="shared" si="240"/>
        <v>7.9043429616302605E-2</v>
      </c>
      <c r="L1569" s="8">
        <f t="shared" si="240"/>
        <v>7.9808393828515289E-2</v>
      </c>
      <c r="M1569" s="8">
        <f t="shared" si="240"/>
        <v>7.9277738677244913E-2</v>
      </c>
      <c r="P1569">
        <v>1567</v>
      </c>
      <c r="Q1569" s="8">
        <f t="shared" si="241"/>
        <v>7.7583436347271051E-2</v>
      </c>
      <c r="R1569" s="8">
        <f t="shared" si="241"/>
        <v>7.6043429616302602E-2</v>
      </c>
      <c r="S1569" s="8">
        <f t="shared" si="241"/>
        <v>7.6808393828515287E-2</v>
      </c>
      <c r="T1569" s="8">
        <f t="shared" si="241"/>
        <v>7.6277738677244911E-2</v>
      </c>
      <c r="W1569">
        <v>1567</v>
      </c>
      <c r="X1569" s="4">
        <f t="shared" si="236"/>
        <v>7.8705566375397051E-2</v>
      </c>
      <c r="Y1569" s="4">
        <f t="shared" si="243"/>
        <v>7.7913493492020855E-2</v>
      </c>
      <c r="Z1569" s="4">
        <f t="shared" si="244"/>
        <v>7.7371517465231035E-2</v>
      </c>
    </row>
    <row r="1570" spans="1:26" x14ac:dyDescent="0.25">
      <c r="A1570" s="16">
        <f t="shared" si="242"/>
        <v>45103</v>
      </c>
      <c r="B1570">
        <f>+'[2]Ejercicio 1'!E1787</f>
        <v>1568</v>
      </c>
      <c r="C1570" s="5">
        <v>7.9083163488611788E-2</v>
      </c>
      <c r="D1570" s="4">
        <f t="shared" si="237"/>
        <v>7.754316724741446E-2</v>
      </c>
      <c r="E1570" s="6">
        <f t="shared" si="238"/>
        <v>7.830812626614303E-2</v>
      </c>
      <c r="F1570" s="7">
        <f t="shared" si="239"/>
        <v>7.7777474721190759E-2</v>
      </c>
      <c r="I1570" s="10">
        <v>1568</v>
      </c>
      <c r="J1570" s="8">
        <f t="shared" si="240"/>
        <v>8.0583163488611789E-2</v>
      </c>
      <c r="K1570" s="8">
        <f t="shared" si="240"/>
        <v>7.9043167247414461E-2</v>
      </c>
      <c r="L1570" s="8">
        <f t="shared" si="240"/>
        <v>7.9808126266143031E-2</v>
      </c>
      <c r="M1570" s="8">
        <f t="shared" si="240"/>
        <v>7.927747472119076E-2</v>
      </c>
      <c r="P1570">
        <v>1568</v>
      </c>
      <c r="Q1570" s="8">
        <f t="shared" si="241"/>
        <v>7.7583163488611787E-2</v>
      </c>
      <c r="R1570" s="8">
        <f t="shared" si="241"/>
        <v>7.6043167247414459E-2</v>
      </c>
      <c r="S1570" s="8">
        <f t="shared" si="241"/>
        <v>7.6808126266143029E-2</v>
      </c>
      <c r="T1570" s="8">
        <f t="shared" si="241"/>
        <v>7.6277474721190758E-2</v>
      </c>
      <c r="W1570">
        <v>1568</v>
      </c>
      <c r="X1570" s="4">
        <f t="shared" si="236"/>
        <v>7.8705020711516374E-2</v>
      </c>
      <c r="Y1570" s="4">
        <f t="shared" si="243"/>
        <v>7.7912958368883845E-2</v>
      </c>
      <c r="Z1570" s="4">
        <f t="shared" si="244"/>
        <v>7.737098951622938E-2</v>
      </c>
    </row>
    <row r="1571" spans="1:26" x14ac:dyDescent="0.25">
      <c r="A1571" s="16">
        <f t="shared" si="242"/>
        <v>45104</v>
      </c>
      <c r="B1571">
        <f>+'[2]Ejercicio 1'!E1788</f>
        <v>1569</v>
      </c>
      <c r="C1571" s="5">
        <v>7.9082890629952537E-2</v>
      </c>
      <c r="D1571" s="4">
        <f t="shared" si="237"/>
        <v>7.7542904878491387E-2</v>
      </c>
      <c r="E1571" s="6">
        <f t="shared" si="238"/>
        <v>7.8307858703753203E-2</v>
      </c>
      <c r="F1571" s="7">
        <f t="shared" si="239"/>
        <v>7.7777210765105201E-2</v>
      </c>
      <c r="I1571" s="10">
        <v>1569</v>
      </c>
      <c r="J1571" s="8">
        <f t="shared" si="240"/>
        <v>8.0582890629952539E-2</v>
      </c>
      <c r="K1571" s="8">
        <f t="shared" si="240"/>
        <v>7.9042904878491388E-2</v>
      </c>
      <c r="L1571" s="8">
        <f t="shared" si="240"/>
        <v>7.9807858703753204E-2</v>
      </c>
      <c r="M1571" s="8">
        <f t="shared" si="240"/>
        <v>7.9277210765105202E-2</v>
      </c>
      <c r="P1571">
        <v>1569</v>
      </c>
      <c r="Q1571" s="8">
        <f t="shared" si="241"/>
        <v>7.7582890629952536E-2</v>
      </c>
      <c r="R1571" s="8">
        <f t="shared" si="241"/>
        <v>7.6042904878491385E-2</v>
      </c>
      <c r="S1571" s="8">
        <f t="shared" si="241"/>
        <v>7.6807858703753201E-2</v>
      </c>
      <c r="T1571" s="8">
        <f t="shared" si="241"/>
        <v>7.6277210765105199E-2</v>
      </c>
      <c r="W1571">
        <v>1569</v>
      </c>
      <c r="X1571" s="4">
        <f t="shared" si="236"/>
        <v>7.8704475047671724E-2</v>
      </c>
      <c r="Y1571" s="4">
        <f t="shared" si="243"/>
        <v>7.7912423245725754E-2</v>
      </c>
      <c r="Z1571" s="4">
        <f t="shared" si="244"/>
        <v>7.737046156714493E-2</v>
      </c>
    </row>
    <row r="1572" spans="1:26" x14ac:dyDescent="0.25">
      <c r="A1572" s="16">
        <f t="shared" si="242"/>
        <v>45105</v>
      </c>
      <c r="B1572">
        <f>+'[2]Ejercicio 1'!E1789</f>
        <v>1570</v>
      </c>
      <c r="C1572" s="5">
        <v>7.9082617771293287E-2</v>
      </c>
      <c r="D1572" s="4">
        <f t="shared" si="237"/>
        <v>7.7542642509533577E-2</v>
      </c>
      <c r="E1572" s="6">
        <f t="shared" si="238"/>
        <v>7.8307591141344932E-2</v>
      </c>
      <c r="F1572" s="7">
        <f t="shared" si="239"/>
        <v>7.7776946808991082E-2</v>
      </c>
      <c r="I1572" s="10">
        <v>1570</v>
      </c>
      <c r="J1572" s="8">
        <f t="shared" si="240"/>
        <v>8.0582617771293288E-2</v>
      </c>
      <c r="K1572" s="8">
        <f t="shared" si="240"/>
        <v>7.9042642509533578E-2</v>
      </c>
      <c r="L1572" s="8">
        <f t="shared" si="240"/>
        <v>7.9807591141344933E-2</v>
      </c>
      <c r="M1572" s="8">
        <f t="shared" si="240"/>
        <v>7.9276946808991083E-2</v>
      </c>
      <c r="P1572">
        <v>1570</v>
      </c>
      <c r="Q1572" s="8">
        <f t="shared" si="241"/>
        <v>7.7582617771293286E-2</v>
      </c>
      <c r="R1572" s="8">
        <f t="shared" si="241"/>
        <v>7.6042642509533576E-2</v>
      </c>
      <c r="S1572" s="8">
        <f t="shared" si="241"/>
        <v>7.680759114134493E-2</v>
      </c>
      <c r="T1572" s="8">
        <f t="shared" si="241"/>
        <v>7.6276946808991081E-2</v>
      </c>
      <c r="W1572">
        <v>1570</v>
      </c>
      <c r="X1572" s="4">
        <f t="shared" si="236"/>
        <v>7.8703929383863516E-2</v>
      </c>
      <c r="Y1572" s="4">
        <f t="shared" si="243"/>
        <v>7.7911888122516718E-2</v>
      </c>
      <c r="Z1572" s="4">
        <f t="shared" si="244"/>
        <v>7.7369933618128994E-2</v>
      </c>
    </row>
    <row r="1573" spans="1:26" x14ac:dyDescent="0.25">
      <c r="A1573" s="16">
        <f t="shared" si="242"/>
        <v>45106</v>
      </c>
      <c r="B1573">
        <f>+'[2]Ejercicio 1'!E1790</f>
        <v>1571</v>
      </c>
      <c r="C1573" s="5">
        <v>7.9082344912634023E-2</v>
      </c>
      <c r="D1573" s="4">
        <f t="shared" si="237"/>
        <v>7.7542380140540434E-2</v>
      </c>
      <c r="E1573" s="6">
        <f t="shared" si="238"/>
        <v>7.8307323578919091E-2</v>
      </c>
      <c r="F1573" s="7">
        <f t="shared" si="239"/>
        <v>7.7776682852848431E-2</v>
      </c>
      <c r="I1573" s="10">
        <v>1571</v>
      </c>
      <c r="J1573" s="8">
        <f t="shared" si="240"/>
        <v>8.0582344912634024E-2</v>
      </c>
      <c r="K1573" s="8">
        <f t="shared" si="240"/>
        <v>7.9042380140540436E-2</v>
      </c>
      <c r="L1573" s="8">
        <f t="shared" si="240"/>
        <v>7.9807323578919093E-2</v>
      </c>
      <c r="M1573" s="8">
        <f t="shared" si="240"/>
        <v>7.9276682852848432E-2</v>
      </c>
      <c r="P1573">
        <v>1571</v>
      </c>
      <c r="Q1573" s="8">
        <f t="shared" si="241"/>
        <v>7.7582344912634021E-2</v>
      </c>
      <c r="R1573" s="8">
        <f t="shared" si="241"/>
        <v>7.6042380140540433E-2</v>
      </c>
      <c r="S1573" s="8">
        <f t="shared" si="241"/>
        <v>7.680732357891909E-2</v>
      </c>
      <c r="T1573" s="8">
        <f t="shared" si="241"/>
        <v>7.6276682852848429E-2</v>
      </c>
      <c r="W1573">
        <v>1571</v>
      </c>
      <c r="X1573" s="4">
        <f t="shared" si="236"/>
        <v>7.8703383720087366E-2</v>
      </c>
      <c r="Y1573" s="4">
        <f t="shared" si="243"/>
        <v>7.7911352999286587E-2</v>
      </c>
      <c r="Z1573" s="4">
        <f t="shared" si="244"/>
        <v>7.7369405668876109E-2</v>
      </c>
    </row>
    <row r="1574" spans="1:26" x14ac:dyDescent="0.25">
      <c r="A1574" s="16">
        <f t="shared" si="242"/>
        <v>45107</v>
      </c>
      <c r="B1574">
        <f>+'[2]Ejercicio 1'!E1791</f>
        <v>1572</v>
      </c>
      <c r="C1574" s="5">
        <v>7.9082072053974772E-2</v>
      </c>
      <c r="D1574" s="4">
        <f t="shared" si="237"/>
        <v>7.7542117771512972E-2</v>
      </c>
      <c r="E1574" s="6">
        <f t="shared" si="238"/>
        <v>7.8307056016475682E-2</v>
      </c>
      <c r="F1574" s="7">
        <f t="shared" si="239"/>
        <v>7.7776418896674374E-2</v>
      </c>
      <c r="I1574" s="10">
        <v>1572</v>
      </c>
      <c r="J1574" s="8">
        <f t="shared" si="240"/>
        <v>8.0582072053974774E-2</v>
      </c>
      <c r="K1574" s="8">
        <f t="shared" si="240"/>
        <v>7.9042117771512974E-2</v>
      </c>
      <c r="L1574" s="8">
        <f t="shared" si="240"/>
        <v>7.9807056016475683E-2</v>
      </c>
      <c r="M1574" s="8">
        <f t="shared" si="240"/>
        <v>7.9276418896674375E-2</v>
      </c>
      <c r="P1574">
        <v>1572</v>
      </c>
      <c r="Q1574" s="8">
        <f t="shared" si="241"/>
        <v>7.7582072053974771E-2</v>
      </c>
      <c r="R1574" s="8">
        <f t="shared" si="241"/>
        <v>7.6042117771512971E-2</v>
      </c>
      <c r="S1574" s="8">
        <f t="shared" si="241"/>
        <v>7.680705601647568E-2</v>
      </c>
      <c r="T1574" s="8">
        <f t="shared" si="241"/>
        <v>7.6276418896674372E-2</v>
      </c>
      <c r="W1574">
        <v>1572</v>
      </c>
      <c r="X1574" s="4">
        <f t="shared" si="236"/>
        <v>7.8702838056351199E-2</v>
      </c>
      <c r="Y1574" s="4">
        <f t="shared" si="243"/>
        <v>7.7910817876022206E-2</v>
      </c>
      <c r="Z1574" s="4">
        <f t="shared" si="244"/>
        <v>7.736887771954043E-2</v>
      </c>
    </row>
    <row r="1575" spans="1:26" x14ac:dyDescent="0.25">
      <c r="A1575" s="16">
        <f t="shared" si="242"/>
        <v>45108</v>
      </c>
      <c r="B1575">
        <f>+'[2]Ejercicio 1'!E1792</f>
        <v>1573</v>
      </c>
      <c r="C1575" s="5">
        <v>7.9081799195315508E-2</v>
      </c>
      <c r="D1575" s="4">
        <f t="shared" si="237"/>
        <v>7.7541855402450774E-2</v>
      </c>
      <c r="E1575" s="6">
        <f t="shared" si="238"/>
        <v>7.8306788454014703E-2</v>
      </c>
      <c r="F1575" s="7">
        <f t="shared" si="239"/>
        <v>7.7776154940471756E-2</v>
      </c>
      <c r="I1575" s="10">
        <v>1573</v>
      </c>
      <c r="J1575" s="8">
        <f t="shared" si="240"/>
        <v>8.0581799195315509E-2</v>
      </c>
      <c r="K1575" s="8">
        <f t="shared" si="240"/>
        <v>7.9041855402450775E-2</v>
      </c>
      <c r="L1575" s="8">
        <f t="shared" si="240"/>
        <v>7.9806788454014704E-2</v>
      </c>
      <c r="M1575" s="8">
        <f t="shared" si="240"/>
        <v>7.9276154940471757E-2</v>
      </c>
      <c r="P1575">
        <v>1573</v>
      </c>
      <c r="Q1575" s="8">
        <f t="shared" si="241"/>
        <v>7.7581799195315507E-2</v>
      </c>
      <c r="R1575" s="8">
        <f t="shared" si="241"/>
        <v>7.6041855402450773E-2</v>
      </c>
      <c r="S1575" s="8">
        <f t="shared" si="241"/>
        <v>7.6806788454014702E-2</v>
      </c>
      <c r="T1575" s="8">
        <f t="shared" si="241"/>
        <v>7.6276154940471755E-2</v>
      </c>
      <c r="W1575">
        <v>1573</v>
      </c>
      <c r="X1575" s="4">
        <f t="shared" si="236"/>
        <v>7.8702292392654555E-2</v>
      </c>
      <c r="Y1575" s="4">
        <f t="shared" si="243"/>
        <v>7.7910282752721813E-2</v>
      </c>
      <c r="Z1575" s="4">
        <f t="shared" si="244"/>
        <v>7.7368349770278969E-2</v>
      </c>
    </row>
    <row r="1576" spans="1:26" x14ac:dyDescent="0.25">
      <c r="A1576" s="16">
        <f t="shared" si="242"/>
        <v>45109</v>
      </c>
      <c r="B1576">
        <f>+'[2]Ejercicio 1'!E1793</f>
        <v>1574</v>
      </c>
      <c r="C1576" s="5">
        <v>7.9081526336656258E-2</v>
      </c>
      <c r="D1576" s="4">
        <f t="shared" si="237"/>
        <v>7.7541593033353853E-2</v>
      </c>
      <c r="E1576" s="6">
        <f t="shared" si="238"/>
        <v>7.8306520891536155E-2</v>
      </c>
      <c r="F1576" s="7">
        <f t="shared" si="239"/>
        <v>7.7775890984240606E-2</v>
      </c>
      <c r="I1576" s="10">
        <v>1574</v>
      </c>
      <c r="J1576" s="8">
        <f t="shared" si="240"/>
        <v>8.0581526336656259E-2</v>
      </c>
      <c r="K1576" s="8">
        <f t="shared" si="240"/>
        <v>7.9041593033353855E-2</v>
      </c>
      <c r="L1576" s="8">
        <f t="shared" si="240"/>
        <v>7.9806520891536156E-2</v>
      </c>
      <c r="M1576" s="8">
        <f t="shared" si="240"/>
        <v>7.9275890984240607E-2</v>
      </c>
      <c r="P1576">
        <v>1574</v>
      </c>
      <c r="Q1576" s="8">
        <f t="shared" si="241"/>
        <v>7.7581526336656256E-2</v>
      </c>
      <c r="R1576" s="8">
        <f t="shared" si="241"/>
        <v>7.6041593033353852E-2</v>
      </c>
      <c r="S1576" s="8">
        <f t="shared" si="241"/>
        <v>7.6806520891536154E-2</v>
      </c>
      <c r="T1576" s="8">
        <f t="shared" si="241"/>
        <v>7.6275890984240605E-2</v>
      </c>
      <c r="W1576">
        <v>1574</v>
      </c>
      <c r="X1576" s="4">
        <f t="shared" si="236"/>
        <v>7.8701746728991287E-2</v>
      </c>
      <c r="Y1576" s="4">
        <f t="shared" si="243"/>
        <v>7.7909747629371348E-2</v>
      </c>
      <c r="Z1576" s="4">
        <f t="shared" si="244"/>
        <v>7.7367821820934726E-2</v>
      </c>
    </row>
    <row r="1577" spans="1:26" x14ac:dyDescent="0.25">
      <c r="A1577" s="16">
        <f t="shared" si="242"/>
        <v>45110</v>
      </c>
      <c r="B1577">
        <f>+'[2]Ejercicio 1'!E1794</f>
        <v>1575</v>
      </c>
      <c r="C1577" s="5">
        <v>7.9081253477996993E-2</v>
      </c>
      <c r="D1577" s="4">
        <f t="shared" si="237"/>
        <v>7.7541330664221989E-2</v>
      </c>
      <c r="E1577" s="6">
        <f t="shared" si="238"/>
        <v>7.8306253329040038E-2</v>
      </c>
      <c r="F1577" s="7">
        <f t="shared" si="239"/>
        <v>7.7775627027978037E-2</v>
      </c>
      <c r="I1577" s="10">
        <v>1575</v>
      </c>
      <c r="J1577" s="8">
        <f t="shared" si="240"/>
        <v>8.0581253477996995E-2</v>
      </c>
      <c r="K1577" s="8">
        <f t="shared" si="240"/>
        <v>7.904133066422199E-2</v>
      </c>
      <c r="L1577" s="8">
        <f t="shared" si="240"/>
        <v>7.9806253329040039E-2</v>
      </c>
      <c r="M1577" s="8">
        <f t="shared" si="240"/>
        <v>7.9275627027978038E-2</v>
      </c>
      <c r="P1577">
        <v>1575</v>
      </c>
      <c r="Q1577" s="8">
        <f t="shared" si="241"/>
        <v>7.7581253477996992E-2</v>
      </c>
      <c r="R1577" s="8">
        <f t="shared" si="241"/>
        <v>7.6041330664221987E-2</v>
      </c>
      <c r="S1577" s="8">
        <f t="shared" si="241"/>
        <v>7.6806253329040036E-2</v>
      </c>
      <c r="T1577" s="8">
        <f t="shared" si="241"/>
        <v>7.6275627027978035E-2</v>
      </c>
      <c r="W1577">
        <v>1575</v>
      </c>
      <c r="X1577" s="4">
        <f t="shared" si="236"/>
        <v>7.8701201065364046E-2</v>
      </c>
      <c r="Y1577" s="4">
        <f t="shared" si="243"/>
        <v>7.7909212506013847E-2</v>
      </c>
      <c r="Z1577" s="4">
        <f t="shared" si="244"/>
        <v>7.7367293871344972E-2</v>
      </c>
    </row>
    <row r="1578" spans="1:26" x14ac:dyDescent="0.25">
      <c r="A1578" s="16">
        <f t="shared" si="242"/>
        <v>45111</v>
      </c>
      <c r="B1578">
        <f>+'[2]Ejercicio 1'!E1795</f>
        <v>1576</v>
      </c>
      <c r="C1578" s="5">
        <v>7.9080980619337743E-2</v>
      </c>
      <c r="D1578" s="4">
        <f t="shared" si="237"/>
        <v>7.7541068295055207E-2</v>
      </c>
      <c r="E1578" s="6">
        <f t="shared" si="238"/>
        <v>7.8305985766525477E-2</v>
      </c>
      <c r="F1578" s="7">
        <f t="shared" si="239"/>
        <v>7.7775363071686934E-2</v>
      </c>
      <c r="I1578" s="10">
        <v>1576</v>
      </c>
      <c r="J1578" s="8">
        <f t="shared" si="240"/>
        <v>8.0580980619337744E-2</v>
      </c>
      <c r="K1578" s="8">
        <f t="shared" si="240"/>
        <v>7.9041068295055208E-2</v>
      </c>
      <c r="L1578" s="8">
        <f t="shared" si="240"/>
        <v>7.9805985766525478E-2</v>
      </c>
      <c r="M1578" s="8">
        <f t="shared" si="240"/>
        <v>7.9275363071686936E-2</v>
      </c>
      <c r="P1578">
        <v>1576</v>
      </c>
      <c r="Q1578" s="8">
        <f t="shared" si="241"/>
        <v>7.7580980619337742E-2</v>
      </c>
      <c r="R1578" s="8">
        <f t="shared" si="241"/>
        <v>7.6041068295055206E-2</v>
      </c>
      <c r="S1578" s="8">
        <f t="shared" si="241"/>
        <v>7.6805985766525475E-2</v>
      </c>
      <c r="T1578" s="8">
        <f t="shared" si="241"/>
        <v>7.6275363071686933E-2</v>
      </c>
      <c r="W1578">
        <v>1576</v>
      </c>
      <c r="X1578" s="4">
        <f t="shared" si="236"/>
        <v>7.870065540177236E-2</v>
      </c>
      <c r="Y1578" s="4">
        <f t="shared" si="243"/>
        <v>7.7908677382593106E-2</v>
      </c>
      <c r="Z1578" s="4">
        <f t="shared" si="244"/>
        <v>7.7366765921832295E-2</v>
      </c>
    </row>
    <row r="1579" spans="1:26" x14ac:dyDescent="0.25">
      <c r="A1579" s="16">
        <f t="shared" si="242"/>
        <v>45112</v>
      </c>
      <c r="B1579">
        <f>+'[2]Ejercicio 1'!E1796</f>
        <v>1577</v>
      </c>
      <c r="C1579" s="5">
        <v>7.9080707760678479E-2</v>
      </c>
      <c r="D1579" s="4">
        <f t="shared" si="237"/>
        <v>7.7540805925853898E-2</v>
      </c>
      <c r="E1579" s="6">
        <f t="shared" si="238"/>
        <v>7.8305718203993346E-2</v>
      </c>
      <c r="F1579" s="7">
        <f t="shared" si="239"/>
        <v>7.7775099115364413E-2</v>
      </c>
      <c r="I1579" s="10">
        <v>1577</v>
      </c>
      <c r="J1579" s="8">
        <f t="shared" si="240"/>
        <v>8.058070776067848E-2</v>
      </c>
      <c r="K1579" s="8">
        <f t="shared" si="240"/>
        <v>7.9040805925853899E-2</v>
      </c>
      <c r="L1579" s="8">
        <f t="shared" si="240"/>
        <v>7.9805718203993348E-2</v>
      </c>
      <c r="M1579" s="8">
        <f t="shared" si="240"/>
        <v>7.9275099115364414E-2</v>
      </c>
      <c r="P1579">
        <v>1577</v>
      </c>
      <c r="Q1579" s="8">
        <f t="shared" si="241"/>
        <v>7.7580707760678477E-2</v>
      </c>
      <c r="R1579" s="8">
        <f t="shared" si="241"/>
        <v>7.6040805925853897E-2</v>
      </c>
      <c r="S1579" s="8">
        <f t="shared" si="241"/>
        <v>7.6805718203993345E-2</v>
      </c>
      <c r="T1579" s="8">
        <f t="shared" si="241"/>
        <v>7.6275099115364411E-2</v>
      </c>
      <c r="W1579">
        <v>1577</v>
      </c>
      <c r="X1579" s="4">
        <f t="shared" si="236"/>
        <v>7.8700109738217144E-2</v>
      </c>
      <c r="Y1579" s="4">
        <f t="shared" si="243"/>
        <v>7.7908142259136351E-2</v>
      </c>
      <c r="Z1579" s="4">
        <f t="shared" si="244"/>
        <v>7.7366237972076951E-2</v>
      </c>
    </row>
    <row r="1580" spans="1:26" x14ac:dyDescent="0.25">
      <c r="A1580" s="16">
        <f t="shared" si="242"/>
        <v>45113</v>
      </c>
      <c r="B1580">
        <f>+'[2]Ejercicio 1'!E1797</f>
        <v>1578</v>
      </c>
      <c r="C1580" s="5">
        <v>7.9080434902019228E-2</v>
      </c>
      <c r="D1580" s="4">
        <f t="shared" si="237"/>
        <v>7.7540543556617242E-2</v>
      </c>
      <c r="E1580" s="6">
        <f t="shared" si="238"/>
        <v>7.8305450641443647E-2</v>
      </c>
      <c r="F1580" s="7">
        <f t="shared" si="239"/>
        <v>7.7774835159013359E-2</v>
      </c>
      <c r="I1580" s="10">
        <v>1578</v>
      </c>
      <c r="J1580" s="8">
        <f t="shared" si="240"/>
        <v>8.058043490201923E-2</v>
      </c>
      <c r="K1580" s="8">
        <f t="shared" si="240"/>
        <v>7.9040543556617243E-2</v>
      </c>
      <c r="L1580" s="8">
        <f t="shared" si="240"/>
        <v>7.9805450641443648E-2</v>
      </c>
      <c r="M1580" s="8">
        <f t="shared" si="240"/>
        <v>7.927483515901336E-2</v>
      </c>
      <c r="P1580">
        <v>1578</v>
      </c>
      <c r="Q1580" s="8">
        <f t="shared" si="241"/>
        <v>7.7580434902019227E-2</v>
      </c>
      <c r="R1580" s="8">
        <f t="shared" si="241"/>
        <v>7.6040543556617241E-2</v>
      </c>
      <c r="S1580" s="8">
        <f t="shared" si="241"/>
        <v>7.6805450641443646E-2</v>
      </c>
      <c r="T1580" s="8">
        <f t="shared" si="241"/>
        <v>7.6274835159013357E-2</v>
      </c>
      <c r="W1580">
        <v>1578</v>
      </c>
      <c r="X1580" s="4">
        <f t="shared" si="236"/>
        <v>7.8699564074694861E-2</v>
      </c>
      <c r="Y1580" s="4">
        <f t="shared" si="243"/>
        <v>7.7907607135672574E-2</v>
      </c>
      <c r="Z1580" s="4">
        <f t="shared" si="244"/>
        <v>7.7365710022238812E-2</v>
      </c>
    </row>
    <row r="1581" spans="1:26" x14ac:dyDescent="0.25">
      <c r="A1581" s="16">
        <f t="shared" si="242"/>
        <v>45114</v>
      </c>
      <c r="B1581">
        <f>+'[2]Ejercicio 1'!E1798</f>
        <v>1579</v>
      </c>
      <c r="C1581" s="5">
        <v>7.9080162043359964E-2</v>
      </c>
      <c r="D1581" s="4">
        <f t="shared" si="237"/>
        <v>7.7540281187346058E-2</v>
      </c>
      <c r="E1581" s="6">
        <f t="shared" si="238"/>
        <v>7.8305183078875504E-2</v>
      </c>
      <c r="F1581" s="7">
        <f t="shared" si="239"/>
        <v>7.7774571202633744E-2</v>
      </c>
      <c r="I1581" s="10">
        <v>1579</v>
      </c>
      <c r="J1581" s="8">
        <f t="shared" si="240"/>
        <v>8.0580162043359965E-2</v>
      </c>
      <c r="K1581" s="8">
        <f t="shared" si="240"/>
        <v>7.9040281187346059E-2</v>
      </c>
      <c r="L1581" s="8">
        <f t="shared" si="240"/>
        <v>7.9805183078875505E-2</v>
      </c>
      <c r="M1581" s="8">
        <f t="shared" si="240"/>
        <v>7.9274571202633745E-2</v>
      </c>
      <c r="P1581">
        <v>1579</v>
      </c>
      <c r="Q1581" s="8">
        <f t="shared" si="241"/>
        <v>7.7580162043359963E-2</v>
      </c>
      <c r="R1581" s="8">
        <f t="shared" si="241"/>
        <v>7.6040281187346057E-2</v>
      </c>
      <c r="S1581" s="8">
        <f t="shared" si="241"/>
        <v>7.6805183078875502E-2</v>
      </c>
      <c r="T1581" s="8">
        <f t="shared" si="241"/>
        <v>7.6274571202633742E-2</v>
      </c>
      <c r="W1581">
        <v>1579</v>
      </c>
      <c r="X1581" s="4">
        <f t="shared" si="236"/>
        <v>7.8699018411215627E-2</v>
      </c>
      <c r="Y1581" s="4">
        <f t="shared" si="243"/>
        <v>7.7907072012143794E-2</v>
      </c>
      <c r="Z1581" s="4">
        <f t="shared" si="244"/>
        <v>7.7365182072477764E-2</v>
      </c>
    </row>
    <row r="1582" spans="1:26" x14ac:dyDescent="0.25">
      <c r="A1582" s="16">
        <f t="shared" si="242"/>
        <v>45115</v>
      </c>
      <c r="B1582">
        <f>+'[2]Ejercicio 1'!E1799</f>
        <v>1580</v>
      </c>
      <c r="C1582" s="5">
        <v>7.9079889184700713E-2</v>
      </c>
      <c r="D1582" s="4">
        <f t="shared" si="237"/>
        <v>7.7540018818040152E-2</v>
      </c>
      <c r="E1582" s="6">
        <f t="shared" si="238"/>
        <v>7.8304915516290666E-2</v>
      </c>
      <c r="F1582" s="7">
        <f t="shared" si="239"/>
        <v>7.7774307246222724E-2</v>
      </c>
      <c r="I1582" s="10">
        <v>1580</v>
      </c>
      <c r="J1582" s="8">
        <f t="shared" si="240"/>
        <v>8.0579889184700715E-2</v>
      </c>
      <c r="K1582" s="8">
        <f t="shared" si="240"/>
        <v>7.9040018818040153E-2</v>
      </c>
      <c r="L1582" s="8">
        <f t="shared" si="240"/>
        <v>7.9804915516290667E-2</v>
      </c>
      <c r="M1582" s="8">
        <f t="shared" si="240"/>
        <v>7.9274307246222725E-2</v>
      </c>
      <c r="P1582">
        <v>1580</v>
      </c>
      <c r="Q1582" s="8">
        <f t="shared" si="241"/>
        <v>7.7579889184700712E-2</v>
      </c>
      <c r="R1582" s="8">
        <f t="shared" si="241"/>
        <v>7.604001881804015E-2</v>
      </c>
      <c r="S1582" s="8">
        <f t="shared" si="241"/>
        <v>7.6804915516290664E-2</v>
      </c>
      <c r="T1582" s="8">
        <f t="shared" si="241"/>
        <v>7.6274307246222722E-2</v>
      </c>
      <c r="W1582">
        <v>1580</v>
      </c>
      <c r="X1582" s="4">
        <f t="shared" si="236"/>
        <v>7.8698472747768894E-2</v>
      </c>
      <c r="Y1582" s="4">
        <f t="shared" si="243"/>
        <v>7.7906536888594793E-2</v>
      </c>
      <c r="Z1582" s="4">
        <f t="shared" si="244"/>
        <v>7.7364654122471191E-2</v>
      </c>
    </row>
    <row r="1583" spans="1:26" x14ac:dyDescent="0.25">
      <c r="A1583" s="16">
        <f t="shared" si="242"/>
        <v>45116</v>
      </c>
      <c r="B1583">
        <f>+'[2]Ejercicio 1'!E1800</f>
        <v>1581</v>
      </c>
      <c r="C1583" s="5">
        <v>7.9079616326041463E-2</v>
      </c>
      <c r="D1583" s="4">
        <f t="shared" si="237"/>
        <v>7.7539756448699509E-2</v>
      </c>
      <c r="E1583" s="6">
        <f t="shared" si="238"/>
        <v>7.8304647953687384E-2</v>
      </c>
      <c r="F1583" s="7">
        <f t="shared" si="239"/>
        <v>7.7774043289783171E-2</v>
      </c>
      <c r="I1583" s="10">
        <v>1581</v>
      </c>
      <c r="J1583" s="8">
        <f t="shared" si="240"/>
        <v>8.0579616326041464E-2</v>
      </c>
      <c r="K1583" s="8">
        <f t="shared" si="240"/>
        <v>7.9039756448699511E-2</v>
      </c>
      <c r="L1583" s="8">
        <f t="shared" si="240"/>
        <v>7.9804647953687385E-2</v>
      </c>
      <c r="M1583" s="8">
        <f t="shared" si="240"/>
        <v>7.9274043289783172E-2</v>
      </c>
      <c r="P1583">
        <v>1581</v>
      </c>
      <c r="Q1583" s="8">
        <f t="shared" si="241"/>
        <v>7.7579616326041462E-2</v>
      </c>
      <c r="R1583" s="8">
        <f t="shared" si="241"/>
        <v>7.6039756448699508E-2</v>
      </c>
      <c r="S1583" s="8">
        <f t="shared" si="241"/>
        <v>7.6804647953687383E-2</v>
      </c>
      <c r="T1583" s="8">
        <f t="shared" si="241"/>
        <v>7.6274043289783169E-2</v>
      </c>
      <c r="W1583">
        <v>1581</v>
      </c>
      <c r="X1583" s="4">
        <f t="shared" si="236"/>
        <v>7.8697927084358618E-2</v>
      </c>
      <c r="Y1583" s="4">
        <f t="shared" si="243"/>
        <v>7.7906001764996624E-2</v>
      </c>
      <c r="Z1583" s="4">
        <f t="shared" si="244"/>
        <v>7.7364126172381836E-2</v>
      </c>
    </row>
    <row r="1584" spans="1:26" x14ac:dyDescent="0.25">
      <c r="A1584" s="16">
        <f t="shared" si="242"/>
        <v>45117</v>
      </c>
      <c r="B1584">
        <f>+'[2]Ejercicio 1'!E1801</f>
        <v>1582</v>
      </c>
      <c r="C1584" s="5">
        <v>7.9079343467382199E-2</v>
      </c>
      <c r="D1584" s="4">
        <f t="shared" si="237"/>
        <v>7.7539494079324145E-2</v>
      </c>
      <c r="E1584" s="6">
        <f t="shared" si="238"/>
        <v>7.8304380391067421E-2</v>
      </c>
      <c r="F1584" s="7">
        <f t="shared" si="239"/>
        <v>7.7773779333315057E-2</v>
      </c>
      <c r="I1584" s="10">
        <v>1582</v>
      </c>
      <c r="J1584" s="8">
        <f t="shared" si="240"/>
        <v>8.05793434673822E-2</v>
      </c>
      <c r="K1584" s="8">
        <f t="shared" si="240"/>
        <v>7.9039494079324146E-2</v>
      </c>
      <c r="L1584" s="8">
        <f t="shared" si="240"/>
        <v>7.9804380391067423E-2</v>
      </c>
      <c r="M1584" s="8">
        <f t="shared" si="240"/>
        <v>7.9273779333315059E-2</v>
      </c>
      <c r="P1584">
        <v>1582</v>
      </c>
      <c r="Q1584" s="8">
        <f t="shared" si="241"/>
        <v>7.7579343467382197E-2</v>
      </c>
      <c r="R1584" s="8">
        <f t="shared" si="241"/>
        <v>7.6039494079324144E-2</v>
      </c>
      <c r="S1584" s="8">
        <f t="shared" si="241"/>
        <v>7.680438039106742E-2</v>
      </c>
      <c r="T1584" s="8">
        <f t="shared" si="241"/>
        <v>7.6273779333315056E-2</v>
      </c>
      <c r="W1584">
        <v>1582</v>
      </c>
      <c r="X1584" s="4">
        <f t="shared" si="236"/>
        <v>7.8697381420984786E-2</v>
      </c>
      <c r="Y1584" s="4">
        <f t="shared" si="243"/>
        <v>7.7905466641391405E-2</v>
      </c>
      <c r="Z1584" s="4">
        <f t="shared" si="244"/>
        <v>7.7363598222372418E-2</v>
      </c>
    </row>
    <row r="1585" spans="1:26" x14ac:dyDescent="0.25">
      <c r="A1585" s="16">
        <f t="shared" si="242"/>
        <v>45118</v>
      </c>
      <c r="B1585">
        <f>+'[2]Ejercicio 1'!E1802</f>
        <v>1583</v>
      </c>
      <c r="C1585" s="5">
        <v>7.9079070608722948E-2</v>
      </c>
      <c r="D1585" s="4">
        <f t="shared" si="237"/>
        <v>7.7539231709913434E-2</v>
      </c>
      <c r="E1585" s="6">
        <f t="shared" si="238"/>
        <v>7.8304112828429001E-2</v>
      </c>
      <c r="F1585" s="7">
        <f t="shared" si="239"/>
        <v>7.7773515376815539E-2</v>
      </c>
      <c r="I1585" s="10">
        <v>1583</v>
      </c>
      <c r="J1585" s="8">
        <f t="shared" si="240"/>
        <v>8.057907060872295E-2</v>
      </c>
      <c r="K1585" s="8">
        <f t="shared" si="240"/>
        <v>7.9039231709913435E-2</v>
      </c>
      <c r="L1585" s="8">
        <f t="shared" si="240"/>
        <v>7.9804112828429002E-2</v>
      </c>
      <c r="M1585" s="8">
        <f t="shared" si="240"/>
        <v>7.927351537681554E-2</v>
      </c>
      <c r="P1585">
        <v>1583</v>
      </c>
      <c r="Q1585" s="8">
        <f t="shared" si="241"/>
        <v>7.7579070608722947E-2</v>
      </c>
      <c r="R1585" s="8">
        <f t="shared" si="241"/>
        <v>7.6039231709913432E-2</v>
      </c>
      <c r="S1585" s="8">
        <f t="shared" si="241"/>
        <v>7.6804112828429E-2</v>
      </c>
      <c r="T1585" s="8">
        <f t="shared" si="241"/>
        <v>7.6273515376815537E-2</v>
      </c>
      <c r="W1585">
        <v>1583</v>
      </c>
      <c r="X1585" s="4">
        <f t="shared" si="236"/>
        <v>7.8696835757643469E-2</v>
      </c>
      <c r="Y1585" s="4">
        <f t="shared" si="243"/>
        <v>7.7904931517722084E-2</v>
      </c>
      <c r="Z1585" s="4">
        <f t="shared" si="244"/>
        <v>7.7363070272274487E-2</v>
      </c>
    </row>
    <row r="1586" spans="1:26" x14ac:dyDescent="0.25">
      <c r="A1586" s="16">
        <f t="shared" si="242"/>
        <v>45119</v>
      </c>
      <c r="B1586">
        <f>+'[2]Ejercicio 1'!E1803</f>
        <v>1584</v>
      </c>
      <c r="C1586" s="5">
        <v>7.9078797750063684E-2</v>
      </c>
      <c r="D1586" s="4">
        <f t="shared" si="237"/>
        <v>7.7538969340468417E-2</v>
      </c>
      <c r="E1586" s="6">
        <f t="shared" si="238"/>
        <v>7.8303845265772137E-2</v>
      </c>
      <c r="F1586" s="7">
        <f t="shared" si="239"/>
        <v>7.7773251420287473E-2</v>
      </c>
      <c r="I1586" s="10">
        <v>1584</v>
      </c>
      <c r="J1586" s="8">
        <f t="shared" si="240"/>
        <v>8.0578797750063685E-2</v>
      </c>
      <c r="K1586" s="8">
        <f t="shared" si="240"/>
        <v>7.9038969340468418E-2</v>
      </c>
      <c r="L1586" s="8">
        <f t="shared" si="240"/>
        <v>7.9803845265772139E-2</v>
      </c>
      <c r="M1586" s="8">
        <f t="shared" si="240"/>
        <v>7.9273251420287474E-2</v>
      </c>
      <c r="P1586">
        <v>1584</v>
      </c>
      <c r="Q1586" s="8">
        <f t="shared" si="241"/>
        <v>7.7578797750063683E-2</v>
      </c>
      <c r="R1586" s="8">
        <f t="shared" si="241"/>
        <v>7.6038969340468415E-2</v>
      </c>
      <c r="S1586" s="8">
        <f t="shared" si="241"/>
        <v>7.6803845265772136E-2</v>
      </c>
      <c r="T1586" s="8">
        <f t="shared" si="241"/>
        <v>7.6273251420287472E-2</v>
      </c>
      <c r="W1586">
        <v>1584</v>
      </c>
      <c r="X1586" s="4">
        <f t="shared" si="236"/>
        <v>7.8696290094341675E-2</v>
      </c>
      <c r="Y1586" s="4">
        <f t="shared" si="243"/>
        <v>7.7904396394030781E-2</v>
      </c>
      <c r="Z1586" s="4">
        <f t="shared" si="244"/>
        <v>7.7362542321933903E-2</v>
      </c>
    </row>
    <row r="1587" spans="1:26" x14ac:dyDescent="0.25">
      <c r="A1587" s="16">
        <f t="shared" si="242"/>
        <v>45120</v>
      </c>
      <c r="B1587">
        <f>+'[2]Ejercicio 1'!E1804</f>
        <v>1585</v>
      </c>
      <c r="C1587" s="5">
        <v>7.9078524891404434E-2</v>
      </c>
      <c r="D1587" s="4">
        <f t="shared" si="237"/>
        <v>7.7538706970988455E-2</v>
      </c>
      <c r="E1587" s="6">
        <f t="shared" si="238"/>
        <v>7.8303577703097704E-2</v>
      </c>
      <c r="F1587" s="7">
        <f t="shared" si="239"/>
        <v>7.7772987463728002E-2</v>
      </c>
      <c r="I1587" s="10">
        <v>1585</v>
      </c>
      <c r="J1587" s="8">
        <f t="shared" si="240"/>
        <v>8.0578524891404435E-2</v>
      </c>
      <c r="K1587" s="8">
        <f t="shared" si="240"/>
        <v>7.9038706970988457E-2</v>
      </c>
      <c r="L1587" s="8">
        <f t="shared" si="240"/>
        <v>7.9803577703097706E-2</v>
      </c>
      <c r="M1587" s="8">
        <f t="shared" si="240"/>
        <v>7.9272987463728004E-2</v>
      </c>
      <c r="P1587">
        <v>1585</v>
      </c>
      <c r="Q1587" s="8">
        <f t="shared" si="241"/>
        <v>7.7578524891404432E-2</v>
      </c>
      <c r="R1587" s="8">
        <f t="shared" si="241"/>
        <v>7.6038706970988454E-2</v>
      </c>
      <c r="S1587" s="8">
        <f t="shared" si="241"/>
        <v>7.6803577703097703E-2</v>
      </c>
      <c r="T1587" s="8">
        <f t="shared" si="241"/>
        <v>7.6272987463728001E-2</v>
      </c>
      <c r="W1587">
        <v>1585</v>
      </c>
      <c r="X1587" s="4">
        <f t="shared" si="236"/>
        <v>7.8695744431079406E-2</v>
      </c>
      <c r="Y1587" s="4">
        <f t="shared" si="243"/>
        <v>7.7903861270289421E-2</v>
      </c>
      <c r="Z1587" s="4">
        <f t="shared" si="244"/>
        <v>7.7362014371510524E-2</v>
      </c>
    </row>
    <row r="1588" spans="1:26" x14ac:dyDescent="0.25">
      <c r="A1588" s="16">
        <f t="shared" si="242"/>
        <v>45121</v>
      </c>
      <c r="B1588">
        <f>+'[2]Ejercicio 1'!E1805</f>
        <v>1586</v>
      </c>
      <c r="C1588" s="5">
        <v>7.9078252032745169E-2</v>
      </c>
      <c r="D1588" s="4">
        <f t="shared" si="237"/>
        <v>7.7538444601473966E-2</v>
      </c>
      <c r="E1588" s="6">
        <f t="shared" si="238"/>
        <v>7.8303310140406576E-2</v>
      </c>
      <c r="F1588" s="7">
        <f t="shared" si="239"/>
        <v>7.7772723507139999E-2</v>
      </c>
      <c r="I1588" s="10">
        <v>1586</v>
      </c>
      <c r="J1588" s="8">
        <f t="shared" si="240"/>
        <v>8.0578252032745171E-2</v>
      </c>
      <c r="K1588" s="8">
        <f t="shared" si="240"/>
        <v>7.9038444601473967E-2</v>
      </c>
      <c r="L1588" s="8">
        <f t="shared" si="240"/>
        <v>7.9803310140406578E-2</v>
      </c>
      <c r="M1588" s="8">
        <f t="shared" si="240"/>
        <v>7.927272350714E-2</v>
      </c>
      <c r="P1588">
        <v>1586</v>
      </c>
      <c r="Q1588" s="8">
        <f t="shared" si="241"/>
        <v>7.7578252032745168E-2</v>
      </c>
      <c r="R1588" s="8">
        <f t="shared" si="241"/>
        <v>7.6038444601473965E-2</v>
      </c>
      <c r="S1588" s="8">
        <f t="shared" si="241"/>
        <v>7.6803310140406575E-2</v>
      </c>
      <c r="T1588" s="8">
        <f t="shared" si="241"/>
        <v>7.6272723507139997E-2</v>
      </c>
      <c r="W1588">
        <v>1586</v>
      </c>
      <c r="X1588" s="4">
        <f t="shared" si="236"/>
        <v>7.8695198767850069E-2</v>
      </c>
      <c r="Y1588" s="4">
        <f t="shared" si="243"/>
        <v>7.7903326146528729E-2</v>
      </c>
      <c r="Z1588" s="4">
        <f t="shared" si="244"/>
        <v>7.7361486421161363E-2</v>
      </c>
    </row>
    <row r="1589" spans="1:26" x14ac:dyDescent="0.25">
      <c r="A1589" s="16">
        <f t="shared" si="242"/>
        <v>45122</v>
      </c>
      <c r="B1589">
        <f>+'[2]Ejercicio 1'!E1806</f>
        <v>1587</v>
      </c>
      <c r="C1589" s="5">
        <v>7.9077979174085919E-2</v>
      </c>
      <c r="D1589" s="4">
        <f t="shared" si="237"/>
        <v>7.7538182231924338E-2</v>
      </c>
      <c r="E1589" s="6">
        <f t="shared" si="238"/>
        <v>7.8303042577697005E-2</v>
      </c>
      <c r="F1589" s="7">
        <f t="shared" si="239"/>
        <v>7.7772459550523435E-2</v>
      </c>
      <c r="I1589" s="10">
        <v>1587</v>
      </c>
      <c r="J1589" s="8">
        <f t="shared" si="240"/>
        <v>8.057797917408592E-2</v>
      </c>
      <c r="K1589" s="8">
        <f t="shared" si="240"/>
        <v>7.9038182231924339E-2</v>
      </c>
      <c r="L1589" s="8">
        <f t="shared" si="240"/>
        <v>7.9803042577697006E-2</v>
      </c>
      <c r="M1589" s="8">
        <f t="shared" si="240"/>
        <v>7.9272459550523436E-2</v>
      </c>
      <c r="P1589">
        <v>1587</v>
      </c>
      <c r="Q1589" s="8">
        <f t="shared" si="241"/>
        <v>7.7577979174085918E-2</v>
      </c>
      <c r="R1589" s="8">
        <f t="shared" si="241"/>
        <v>7.6038182231924337E-2</v>
      </c>
      <c r="S1589" s="8">
        <f t="shared" si="241"/>
        <v>7.6803042577697003E-2</v>
      </c>
      <c r="T1589" s="8">
        <f t="shared" si="241"/>
        <v>7.6272459550523433E-2</v>
      </c>
      <c r="W1589">
        <v>1587</v>
      </c>
      <c r="X1589" s="4">
        <f t="shared" si="236"/>
        <v>7.8694653104656759E-2</v>
      </c>
      <c r="Y1589" s="4">
        <f t="shared" si="243"/>
        <v>7.7902791022731149E-2</v>
      </c>
      <c r="Z1589" s="4">
        <f t="shared" si="244"/>
        <v>7.7360958470575267E-2</v>
      </c>
    </row>
    <row r="1590" spans="1:26" x14ac:dyDescent="0.25">
      <c r="A1590" s="16">
        <f t="shared" si="242"/>
        <v>45123</v>
      </c>
      <c r="B1590">
        <f>+'[2]Ejercicio 1'!E1807</f>
        <v>1588</v>
      </c>
      <c r="C1590" s="5">
        <v>7.9077706315426655E-2</v>
      </c>
      <c r="D1590" s="4">
        <f t="shared" si="237"/>
        <v>7.7537919862340196E-2</v>
      </c>
      <c r="E1590" s="6">
        <f t="shared" si="238"/>
        <v>7.8302775014969864E-2</v>
      </c>
      <c r="F1590" s="7">
        <f t="shared" si="239"/>
        <v>7.7772195593875465E-2</v>
      </c>
      <c r="I1590" s="10">
        <v>1588</v>
      </c>
      <c r="J1590" s="8">
        <f t="shared" si="240"/>
        <v>8.0577706315426656E-2</v>
      </c>
      <c r="K1590" s="8">
        <f t="shared" si="240"/>
        <v>7.9037919862340197E-2</v>
      </c>
      <c r="L1590" s="8">
        <f t="shared" si="240"/>
        <v>7.9802775014969865E-2</v>
      </c>
      <c r="M1590" s="8">
        <f t="shared" si="240"/>
        <v>7.9272195593875466E-2</v>
      </c>
      <c r="P1590">
        <v>1588</v>
      </c>
      <c r="Q1590" s="8">
        <f t="shared" si="241"/>
        <v>7.7577706315426653E-2</v>
      </c>
      <c r="R1590" s="8">
        <f t="shared" si="241"/>
        <v>7.6037919862340195E-2</v>
      </c>
      <c r="S1590" s="8">
        <f t="shared" si="241"/>
        <v>7.6802775014969862E-2</v>
      </c>
      <c r="T1590" s="8">
        <f t="shared" si="241"/>
        <v>7.6272195593875464E-2</v>
      </c>
      <c r="W1590">
        <v>1588</v>
      </c>
      <c r="X1590" s="4">
        <f t="shared" si="236"/>
        <v>7.8694107441500349E-2</v>
      </c>
      <c r="Y1590" s="4">
        <f t="shared" si="243"/>
        <v>7.7902255898898431E-2</v>
      </c>
      <c r="Z1590" s="4">
        <f t="shared" si="244"/>
        <v>7.736043052006053E-2</v>
      </c>
    </row>
    <row r="1591" spans="1:26" x14ac:dyDescent="0.25">
      <c r="A1591" s="16">
        <f t="shared" si="242"/>
        <v>45124</v>
      </c>
      <c r="B1591">
        <f>+'[2]Ejercicio 1'!E1808</f>
        <v>1589</v>
      </c>
      <c r="C1591" s="5">
        <v>7.9077433456767404E-2</v>
      </c>
      <c r="D1591" s="4">
        <f t="shared" si="237"/>
        <v>7.7537657492721124E-2</v>
      </c>
      <c r="E1591" s="6">
        <f t="shared" si="238"/>
        <v>7.8302507452225154E-2</v>
      </c>
      <c r="F1591" s="7">
        <f t="shared" si="239"/>
        <v>7.7771931637198949E-2</v>
      </c>
      <c r="I1591" s="10">
        <v>1589</v>
      </c>
      <c r="J1591" s="8">
        <f t="shared" si="240"/>
        <v>8.0577433456767406E-2</v>
      </c>
      <c r="K1591" s="8">
        <f t="shared" si="240"/>
        <v>7.9037657492721125E-2</v>
      </c>
      <c r="L1591" s="8">
        <f t="shared" si="240"/>
        <v>7.9802507452225155E-2</v>
      </c>
      <c r="M1591" s="8">
        <f t="shared" si="240"/>
        <v>7.927193163719895E-2</v>
      </c>
      <c r="P1591">
        <v>1589</v>
      </c>
      <c r="Q1591" s="8">
        <f t="shared" si="241"/>
        <v>7.7577433456767403E-2</v>
      </c>
      <c r="R1591" s="8">
        <f t="shared" si="241"/>
        <v>7.6037657492721122E-2</v>
      </c>
      <c r="S1591" s="8">
        <f t="shared" si="241"/>
        <v>7.6802507452225152E-2</v>
      </c>
      <c r="T1591" s="8">
        <f t="shared" si="241"/>
        <v>7.6271931637198948E-2</v>
      </c>
      <c r="W1591">
        <v>1589</v>
      </c>
      <c r="X1591" s="4">
        <f t="shared" si="236"/>
        <v>7.8693561778379509E-2</v>
      </c>
      <c r="Y1591" s="4">
        <f t="shared" si="243"/>
        <v>7.7901720775031463E-2</v>
      </c>
      <c r="Z1591" s="4">
        <f t="shared" si="244"/>
        <v>7.7359902569303127E-2</v>
      </c>
    </row>
    <row r="1592" spans="1:26" x14ac:dyDescent="0.25">
      <c r="A1592" s="16">
        <f t="shared" si="242"/>
        <v>45125</v>
      </c>
      <c r="B1592">
        <f>+'[2]Ejercicio 1'!E1809</f>
        <v>1590</v>
      </c>
      <c r="C1592" s="5">
        <v>7.9077160598108154E-2</v>
      </c>
      <c r="D1592" s="4">
        <f t="shared" si="237"/>
        <v>7.7537395123066899E-2</v>
      </c>
      <c r="E1592" s="6">
        <f t="shared" si="238"/>
        <v>7.8302239889462E-2</v>
      </c>
      <c r="F1592" s="7">
        <f t="shared" si="239"/>
        <v>7.7771667680493886E-2</v>
      </c>
      <c r="I1592" s="10">
        <v>1590</v>
      </c>
      <c r="J1592" s="8">
        <f t="shared" si="240"/>
        <v>8.0577160598108155E-2</v>
      </c>
      <c r="K1592" s="8">
        <f t="shared" si="240"/>
        <v>7.90373951230669E-2</v>
      </c>
      <c r="L1592" s="8">
        <f t="shared" si="240"/>
        <v>7.9802239889462001E-2</v>
      </c>
      <c r="M1592" s="8">
        <f t="shared" si="240"/>
        <v>7.9271667680493887E-2</v>
      </c>
      <c r="P1592">
        <v>1590</v>
      </c>
      <c r="Q1592" s="8">
        <f t="shared" si="241"/>
        <v>7.7577160598108152E-2</v>
      </c>
      <c r="R1592" s="8">
        <f t="shared" si="241"/>
        <v>7.6037395123066898E-2</v>
      </c>
      <c r="S1592" s="8">
        <f t="shared" si="241"/>
        <v>7.6802239889461998E-2</v>
      </c>
      <c r="T1592" s="8">
        <f t="shared" si="241"/>
        <v>7.6271667680493885E-2</v>
      </c>
      <c r="W1592">
        <v>1590</v>
      </c>
      <c r="X1592" s="4">
        <f t="shared" si="236"/>
        <v>7.869301611529117E-2</v>
      </c>
      <c r="Y1592" s="4">
        <f t="shared" si="243"/>
        <v>7.7901185651112662E-2</v>
      </c>
      <c r="Z1592" s="4">
        <f t="shared" si="244"/>
        <v>7.7359374618625673E-2</v>
      </c>
    </row>
    <row r="1593" spans="1:26" x14ac:dyDescent="0.25">
      <c r="A1593" s="16">
        <f t="shared" si="242"/>
        <v>45126</v>
      </c>
      <c r="B1593">
        <f>+'[2]Ejercicio 1'!E1810</f>
        <v>1591</v>
      </c>
      <c r="C1593" s="5">
        <v>7.9076887739448889E-2</v>
      </c>
      <c r="D1593" s="4">
        <f t="shared" si="237"/>
        <v>7.753713275337816E-2</v>
      </c>
      <c r="E1593" s="6">
        <f t="shared" si="238"/>
        <v>7.8301972326681277E-2</v>
      </c>
      <c r="F1593" s="7">
        <f t="shared" si="239"/>
        <v>7.7771403723757418E-2</v>
      </c>
      <c r="I1593" s="10">
        <v>1591</v>
      </c>
      <c r="J1593" s="8">
        <f t="shared" si="240"/>
        <v>8.0576887739448891E-2</v>
      </c>
      <c r="K1593" s="8">
        <f t="shared" si="240"/>
        <v>7.9037132753378161E-2</v>
      </c>
      <c r="L1593" s="8">
        <f t="shared" si="240"/>
        <v>7.9801972326681278E-2</v>
      </c>
      <c r="M1593" s="8">
        <f t="shared" si="240"/>
        <v>7.9271403723757419E-2</v>
      </c>
      <c r="P1593">
        <v>1591</v>
      </c>
      <c r="Q1593" s="8">
        <f t="shared" si="241"/>
        <v>7.7576887739448888E-2</v>
      </c>
      <c r="R1593" s="8">
        <f t="shared" si="241"/>
        <v>7.6037132753378159E-2</v>
      </c>
      <c r="S1593" s="8">
        <f t="shared" si="241"/>
        <v>7.6801972326681275E-2</v>
      </c>
      <c r="T1593" s="8">
        <f t="shared" si="241"/>
        <v>7.6271403723757417E-2</v>
      </c>
      <c r="W1593">
        <v>1591</v>
      </c>
      <c r="X1593" s="4">
        <f t="shared" si="236"/>
        <v>7.8692470452246741E-2</v>
      </c>
      <c r="Y1593" s="4">
        <f t="shared" si="243"/>
        <v>7.7900650527173654E-2</v>
      </c>
      <c r="Z1593" s="4">
        <f t="shared" si="244"/>
        <v>7.7358846667699835E-2</v>
      </c>
    </row>
    <row r="1594" spans="1:26" x14ac:dyDescent="0.25">
      <c r="A1594" s="16">
        <f t="shared" si="242"/>
        <v>45127</v>
      </c>
      <c r="B1594">
        <f>+'[2]Ejercicio 1'!E1811</f>
        <v>1592</v>
      </c>
      <c r="C1594" s="5">
        <v>7.9076614880789639E-2</v>
      </c>
      <c r="D1594" s="4">
        <f t="shared" si="237"/>
        <v>7.7536870383654685E-2</v>
      </c>
      <c r="E1594" s="6">
        <f t="shared" si="238"/>
        <v>7.8301704763882984E-2</v>
      </c>
      <c r="F1594" s="7">
        <f t="shared" si="239"/>
        <v>7.7771139766992389E-2</v>
      </c>
      <c r="I1594" s="10">
        <v>1592</v>
      </c>
      <c r="J1594" s="8">
        <f t="shared" si="240"/>
        <v>8.057661488078964E-2</v>
      </c>
      <c r="K1594" s="8">
        <f t="shared" si="240"/>
        <v>7.9036870383654687E-2</v>
      </c>
      <c r="L1594" s="8">
        <f t="shared" si="240"/>
        <v>7.9801704763882986E-2</v>
      </c>
      <c r="M1594" s="8">
        <f t="shared" si="240"/>
        <v>7.9271139766992391E-2</v>
      </c>
      <c r="P1594">
        <v>1592</v>
      </c>
      <c r="Q1594" s="8">
        <f t="shared" si="241"/>
        <v>7.7576614880789638E-2</v>
      </c>
      <c r="R1594" s="8">
        <f t="shared" si="241"/>
        <v>7.6036870383654684E-2</v>
      </c>
      <c r="S1594" s="8">
        <f t="shared" si="241"/>
        <v>7.6801704763882983E-2</v>
      </c>
      <c r="T1594" s="8">
        <f t="shared" si="241"/>
        <v>7.6271139766992388E-2</v>
      </c>
      <c r="W1594">
        <v>1592</v>
      </c>
      <c r="X1594" s="4">
        <f t="shared" ref="X1594:X1657" si="245">Tasa_Fwd(C1412,B1412,C1594,B1594,182)</f>
        <v>7.8691924789234383E-2</v>
      </c>
      <c r="Y1594" s="4">
        <f t="shared" si="243"/>
        <v>7.7900115403183687E-2</v>
      </c>
      <c r="Z1594" s="4">
        <f t="shared" si="244"/>
        <v>7.7358318716853933E-2</v>
      </c>
    </row>
    <row r="1595" spans="1:26" x14ac:dyDescent="0.25">
      <c r="A1595" s="16">
        <f t="shared" si="242"/>
        <v>45128</v>
      </c>
      <c r="B1595">
        <f>+'[2]Ejercicio 1'!E1812</f>
        <v>1593</v>
      </c>
      <c r="C1595" s="5">
        <v>7.9076342022130375E-2</v>
      </c>
      <c r="D1595" s="4">
        <f t="shared" si="237"/>
        <v>7.7536608013896488E-2</v>
      </c>
      <c r="E1595" s="6">
        <f t="shared" si="238"/>
        <v>7.8301437201067137E-2</v>
      </c>
      <c r="F1595" s="7">
        <f t="shared" si="239"/>
        <v>7.7770875810195969E-2</v>
      </c>
      <c r="I1595" s="10">
        <v>1593</v>
      </c>
      <c r="J1595" s="8">
        <f t="shared" si="240"/>
        <v>8.0576342022130376E-2</v>
      </c>
      <c r="K1595" s="8">
        <f t="shared" si="240"/>
        <v>7.9036608013896489E-2</v>
      </c>
      <c r="L1595" s="8">
        <f t="shared" si="240"/>
        <v>7.9801437201067138E-2</v>
      </c>
      <c r="M1595" s="8">
        <f t="shared" si="240"/>
        <v>7.927087581019597E-2</v>
      </c>
      <c r="P1595">
        <v>1593</v>
      </c>
      <c r="Q1595" s="8">
        <f t="shared" si="241"/>
        <v>7.7576342022130373E-2</v>
      </c>
      <c r="R1595" s="8">
        <f t="shared" si="241"/>
        <v>7.6036608013896487E-2</v>
      </c>
      <c r="S1595" s="8">
        <f t="shared" si="241"/>
        <v>7.6801437201067135E-2</v>
      </c>
      <c r="T1595" s="8">
        <f t="shared" si="241"/>
        <v>7.6270875810195968E-2</v>
      </c>
      <c r="W1595">
        <v>1593</v>
      </c>
      <c r="X1595" s="4">
        <f t="shared" si="245"/>
        <v>7.8691379126258926E-2</v>
      </c>
      <c r="Y1595" s="4">
        <f t="shared" si="243"/>
        <v>7.7899580279173541E-2</v>
      </c>
      <c r="Z1595" s="4">
        <f t="shared" si="244"/>
        <v>7.735779076575966E-2</v>
      </c>
    </row>
    <row r="1596" spans="1:26" x14ac:dyDescent="0.25">
      <c r="A1596" s="16">
        <f t="shared" si="242"/>
        <v>45129</v>
      </c>
      <c r="B1596">
        <f>+'[2]Ejercicio 1'!E1813</f>
        <v>1594</v>
      </c>
      <c r="C1596" s="5">
        <v>7.9076069163471124E-2</v>
      </c>
      <c r="D1596" s="4">
        <f t="shared" si="237"/>
        <v>7.7536345644103347E-2</v>
      </c>
      <c r="E1596" s="6">
        <f t="shared" si="238"/>
        <v>7.8301169638233706E-2</v>
      </c>
      <c r="F1596" s="7">
        <f t="shared" si="239"/>
        <v>7.7770611853371002E-2</v>
      </c>
      <c r="I1596" s="10">
        <v>1594</v>
      </c>
      <c r="J1596" s="8">
        <f t="shared" si="240"/>
        <v>8.0576069163471126E-2</v>
      </c>
      <c r="K1596" s="8">
        <f t="shared" si="240"/>
        <v>7.9036345644103348E-2</v>
      </c>
      <c r="L1596" s="8">
        <f t="shared" si="240"/>
        <v>7.9801169638233707E-2</v>
      </c>
      <c r="M1596" s="8">
        <f t="shared" si="240"/>
        <v>7.9270611853371004E-2</v>
      </c>
      <c r="P1596">
        <v>1594</v>
      </c>
      <c r="Q1596" s="8">
        <f t="shared" si="241"/>
        <v>7.7576069163471123E-2</v>
      </c>
      <c r="R1596" s="8">
        <f t="shared" si="241"/>
        <v>7.6036345644103345E-2</v>
      </c>
      <c r="S1596" s="8">
        <f t="shared" si="241"/>
        <v>7.6801169638233704E-2</v>
      </c>
      <c r="T1596" s="8">
        <f t="shared" si="241"/>
        <v>7.6270611853371001E-2</v>
      </c>
      <c r="W1596">
        <v>1594</v>
      </c>
      <c r="X1596" s="4">
        <f t="shared" si="245"/>
        <v>7.8690833463319038E-2</v>
      </c>
      <c r="Y1596" s="4">
        <f t="shared" si="243"/>
        <v>7.7899045155128244E-2</v>
      </c>
      <c r="Z1596" s="4">
        <f t="shared" si="244"/>
        <v>7.735726281458831E-2</v>
      </c>
    </row>
    <row r="1597" spans="1:26" x14ac:dyDescent="0.25">
      <c r="A1597" s="16">
        <f t="shared" si="242"/>
        <v>45130</v>
      </c>
      <c r="B1597">
        <f>+'[2]Ejercicio 1'!E1814</f>
        <v>1595</v>
      </c>
      <c r="C1597" s="5">
        <v>7.907579630481186E-2</v>
      </c>
      <c r="D1597" s="4">
        <f t="shared" si="237"/>
        <v>7.7536083274275081E-2</v>
      </c>
      <c r="E1597" s="6">
        <f t="shared" si="238"/>
        <v>7.8300902075381831E-2</v>
      </c>
      <c r="F1597" s="7">
        <f t="shared" si="239"/>
        <v>7.7770347896517489E-2</v>
      </c>
      <c r="I1597" s="10">
        <v>1595</v>
      </c>
      <c r="J1597" s="8">
        <f t="shared" si="240"/>
        <v>8.0575796304811861E-2</v>
      </c>
      <c r="K1597" s="8">
        <f t="shared" si="240"/>
        <v>7.9036083274275082E-2</v>
      </c>
      <c r="L1597" s="8">
        <f t="shared" si="240"/>
        <v>7.9800902075381833E-2</v>
      </c>
      <c r="M1597" s="8">
        <f t="shared" si="240"/>
        <v>7.927034789651749E-2</v>
      </c>
      <c r="P1597">
        <v>1595</v>
      </c>
      <c r="Q1597" s="8">
        <f t="shared" si="241"/>
        <v>7.7575796304811859E-2</v>
      </c>
      <c r="R1597" s="8">
        <f t="shared" si="241"/>
        <v>7.6036083274275079E-2</v>
      </c>
      <c r="S1597" s="8">
        <f t="shared" si="241"/>
        <v>7.680090207538183E-2</v>
      </c>
      <c r="T1597" s="8">
        <f t="shared" si="241"/>
        <v>7.6270347896517487E-2</v>
      </c>
      <c r="W1597">
        <v>1595</v>
      </c>
      <c r="X1597" s="4">
        <f t="shared" si="245"/>
        <v>7.8690287800411651E-2</v>
      </c>
      <c r="Y1597" s="4">
        <f t="shared" si="243"/>
        <v>7.7898510031032001E-2</v>
      </c>
      <c r="Z1597" s="4">
        <f t="shared" si="244"/>
        <v>7.7356734863488333E-2</v>
      </c>
    </row>
    <row r="1598" spans="1:26" x14ac:dyDescent="0.25">
      <c r="A1598" s="16">
        <f t="shared" si="242"/>
        <v>45131</v>
      </c>
      <c r="B1598">
        <f>+'[2]Ejercicio 1'!E1815</f>
        <v>1596</v>
      </c>
      <c r="C1598" s="5">
        <v>7.907552344615261E-2</v>
      </c>
      <c r="D1598" s="4">
        <f t="shared" si="237"/>
        <v>7.7535820904412286E-2</v>
      </c>
      <c r="E1598" s="6">
        <f t="shared" si="238"/>
        <v>7.8300634512512388E-2</v>
      </c>
      <c r="F1598" s="7">
        <f t="shared" si="239"/>
        <v>7.777008393963257E-2</v>
      </c>
      <c r="I1598" s="10">
        <v>1596</v>
      </c>
      <c r="J1598" s="8">
        <f t="shared" si="240"/>
        <v>8.0575523446152611E-2</v>
      </c>
      <c r="K1598" s="8">
        <f t="shared" si="240"/>
        <v>7.9035820904412288E-2</v>
      </c>
      <c r="L1598" s="8">
        <f t="shared" si="240"/>
        <v>7.9800634512512389E-2</v>
      </c>
      <c r="M1598" s="8">
        <f t="shared" si="240"/>
        <v>7.9270083939632571E-2</v>
      </c>
      <c r="P1598">
        <v>1596</v>
      </c>
      <c r="Q1598" s="8">
        <f t="shared" si="241"/>
        <v>7.7575523446152608E-2</v>
      </c>
      <c r="R1598" s="8">
        <f t="shared" si="241"/>
        <v>7.6035820904412285E-2</v>
      </c>
      <c r="S1598" s="8">
        <f t="shared" si="241"/>
        <v>7.6800634512512386E-2</v>
      </c>
      <c r="T1598" s="8">
        <f t="shared" si="241"/>
        <v>7.6270083939632569E-2</v>
      </c>
      <c r="W1598">
        <v>1596</v>
      </c>
      <c r="X1598" s="4">
        <f t="shared" si="245"/>
        <v>7.8689742137544677E-2</v>
      </c>
      <c r="Y1598" s="4">
        <f t="shared" si="243"/>
        <v>7.7897974906916426E-2</v>
      </c>
      <c r="Z1598" s="4">
        <f t="shared" si="244"/>
        <v>7.7356206912148548E-2</v>
      </c>
    </row>
    <row r="1599" spans="1:26" x14ac:dyDescent="0.25">
      <c r="A1599" s="16">
        <f t="shared" si="242"/>
        <v>45132</v>
      </c>
      <c r="B1599">
        <f>+'[2]Ejercicio 1'!E1816</f>
        <v>1597</v>
      </c>
      <c r="C1599" s="5">
        <v>7.9075250587493345E-2</v>
      </c>
      <c r="D1599" s="4">
        <f t="shared" si="237"/>
        <v>7.7535558534514964E-2</v>
      </c>
      <c r="E1599" s="6">
        <f t="shared" si="238"/>
        <v>7.8300366949625375E-2</v>
      </c>
      <c r="F1599" s="7">
        <f t="shared" si="239"/>
        <v>7.7769819982719104E-2</v>
      </c>
      <c r="I1599" s="10">
        <v>1597</v>
      </c>
      <c r="J1599" s="8">
        <f t="shared" si="240"/>
        <v>8.0575250587493347E-2</v>
      </c>
      <c r="K1599" s="8">
        <f t="shared" si="240"/>
        <v>7.9035558534514966E-2</v>
      </c>
      <c r="L1599" s="8">
        <f t="shared" si="240"/>
        <v>7.9800366949625376E-2</v>
      </c>
      <c r="M1599" s="8">
        <f t="shared" si="240"/>
        <v>7.9269819982719106E-2</v>
      </c>
      <c r="P1599">
        <v>1597</v>
      </c>
      <c r="Q1599" s="8">
        <f t="shared" si="241"/>
        <v>7.7575250587493344E-2</v>
      </c>
      <c r="R1599" s="8">
        <f t="shared" si="241"/>
        <v>7.6035558534514963E-2</v>
      </c>
      <c r="S1599" s="8">
        <f t="shared" si="241"/>
        <v>7.6800366949625373E-2</v>
      </c>
      <c r="T1599" s="8">
        <f t="shared" si="241"/>
        <v>7.6269819982719103E-2</v>
      </c>
      <c r="W1599">
        <v>1597</v>
      </c>
      <c r="X1599" s="4">
        <f t="shared" si="245"/>
        <v>7.8689196474717227E-2</v>
      </c>
      <c r="Y1599" s="4">
        <f t="shared" si="243"/>
        <v>7.7897439782749031E-2</v>
      </c>
      <c r="Z1599" s="4">
        <f t="shared" si="244"/>
        <v>7.7355678960882981E-2</v>
      </c>
    </row>
    <row r="1600" spans="1:26" x14ac:dyDescent="0.25">
      <c r="A1600" s="16">
        <f t="shared" si="242"/>
        <v>45133</v>
      </c>
      <c r="B1600">
        <f>+'[2]Ejercicio 1'!E1817</f>
        <v>1598</v>
      </c>
      <c r="C1600" s="5">
        <v>7.9074977728834095E-2</v>
      </c>
      <c r="D1600" s="4">
        <f t="shared" si="237"/>
        <v>7.7535296164582712E-2</v>
      </c>
      <c r="E1600" s="6">
        <f t="shared" si="238"/>
        <v>7.8300099386720792E-2</v>
      </c>
      <c r="F1600" s="7">
        <f t="shared" si="239"/>
        <v>7.776955602577422E-2</v>
      </c>
      <c r="I1600" s="10">
        <v>1598</v>
      </c>
      <c r="J1600" s="8">
        <f t="shared" si="240"/>
        <v>8.0574977728834096E-2</v>
      </c>
      <c r="K1600" s="8">
        <f t="shared" si="240"/>
        <v>7.9035296164582713E-2</v>
      </c>
      <c r="L1600" s="8">
        <f t="shared" si="240"/>
        <v>7.9800099386720794E-2</v>
      </c>
      <c r="M1600" s="8">
        <f t="shared" si="240"/>
        <v>7.9269556025774221E-2</v>
      </c>
      <c r="P1600">
        <v>1598</v>
      </c>
      <c r="Q1600" s="8">
        <f t="shared" si="241"/>
        <v>7.7574977728834094E-2</v>
      </c>
      <c r="R1600" s="8">
        <f t="shared" si="241"/>
        <v>7.6035296164582711E-2</v>
      </c>
      <c r="S1600" s="8">
        <f t="shared" si="241"/>
        <v>7.6800099386720791E-2</v>
      </c>
      <c r="T1600" s="8">
        <f t="shared" si="241"/>
        <v>7.6269556025774218E-2</v>
      </c>
      <c r="W1600">
        <v>1598</v>
      </c>
      <c r="X1600" s="4">
        <f t="shared" si="245"/>
        <v>7.8688650811921834E-2</v>
      </c>
      <c r="Y1600" s="4">
        <f t="shared" si="243"/>
        <v>7.7896904658561431E-2</v>
      </c>
      <c r="Z1600" s="4">
        <f t="shared" si="244"/>
        <v>7.7355151009374748E-2</v>
      </c>
    </row>
    <row r="1601" spans="1:26" x14ac:dyDescent="0.25">
      <c r="A1601" s="16">
        <f t="shared" si="242"/>
        <v>45134</v>
      </c>
      <c r="B1601">
        <f>+'[2]Ejercicio 1'!E1818</f>
        <v>1599</v>
      </c>
      <c r="C1601" s="5">
        <v>7.9074704870174831E-2</v>
      </c>
      <c r="D1601" s="4">
        <f t="shared" si="237"/>
        <v>7.7535033794615529E-2</v>
      </c>
      <c r="E1601" s="6">
        <f t="shared" si="238"/>
        <v>7.8299831823798641E-2</v>
      </c>
      <c r="F1601" s="7">
        <f t="shared" si="239"/>
        <v>7.7769292068800802E-2</v>
      </c>
      <c r="I1601" s="10">
        <v>1599</v>
      </c>
      <c r="J1601" s="8">
        <f t="shared" si="240"/>
        <v>8.0574704870174832E-2</v>
      </c>
      <c r="K1601" s="8">
        <f t="shared" si="240"/>
        <v>7.9035033794615531E-2</v>
      </c>
      <c r="L1601" s="8">
        <f t="shared" si="240"/>
        <v>7.9799831823798642E-2</v>
      </c>
      <c r="M1601" s="8">
        <f t="shared" si="240"/>
        <v>7.9269292068800803E-2</v>
      </c>
      <c r="P1601">
        <v>1599</v>
      </c>
      <c r="Q1601" s="8">
        <f t="shared" si="241"/>
        <v>7.7574704870174829E-2</v>
      </c>
      <c r="R1601" s="8">
        <f t="shared" si="241"/>
        <v>7.6035033794615528E-2</v>
      </c>
      <c r="S1601" s="8">
        <f t="shared" si="241"/>
        <v>7.6799831823798639E-2</v>
      </c>
      <c r="T1601" s="8">
        <f t="shared" si="241"/>
        <v>7.6269292068800801E-2</v>
      </c>
      <c r="W1601">
        <v>1599</v>
      </c>
      <c r="X1601" s="4">
        <f t="shared" si="245"/>
        <v>7.8688105149163787E-2</v>
      </c>
      <c r="Y1601" s="4">
        <f t="shared" si="243"/>
        <v>7.789636953433958E-2</v>
      </c>
      <c r="Z1601" s="4">
        <f t="shared" si="244"/>
        <v>7.7354623057783733E-2</v>
      </c>
    </row>
    <row r="1602" spans="1:26" x14ac:dyDescent="0.25">
      <c r="A1602" s="16">
        <f t="shared" si="242"/>
        <v>45135</v>
      </c>
      <c r="B1602">
        <f>+'[2]Ejercicio 1'!E1819</f>
        <v>1600</v>
      </c>
      <c r="C1602" s="5">
        <v>7.907443201151558E-2</v>
      </c>
      <c r="D1602" s="4">
        <f t="shared" si="237"/>
        <v>7.753477142461361E-2</v>
      </c>
      <c r="E1602" s="6">
        <f t="shared" si="238"/>
        <v>7.8299564260858934E-2</v>
      </c>
      <c r="F1602" s="7">
        <f t="shared" si="239"/>
        <v>7.7769028111798838E-2</v>
      </c>
      <c r="I1602" s="10">
        <v>1600</v>
      </c>
      <c r="J1602" s="8">
        <f t="shared" si="240"/>
        <v>8.0574432011515582E-2</v>
      </c>
      <c r="K1602" s="8">
        <f t="shared" si="240"/>
        <v>7.9034771424613612E-2</v>
      </c>
      <c r="L1602" s="8">
        <f t="shared" si="240"/>
        <v>7.9799564260858935E-2</v>
      </c>
      <c r="M1602" s="8">
        <f t="shared" ref="M1602:M1665" si="246">F1602+$O$1</f>
        <v>7.9269028111798839E-2</v>
      </c>
      <c r="P1602">
        <v>1600</v>
      </c>
      <c r="Q1602" s="8">
        <f t="shared" si="241"/>
        <v>7.7574432011515579E-2</v>
      </c>
      <c r="R1602" s="8">
        <f t="shared" si="241"/>
        <v>7.6034771424613609E-2</v>
      </c>
      <c r="S1602" s="8">
        <f t="shared" si="241"/>
        <v>7.6799564260858932E-2</v>
      </c>
      <c r="T1602" s="8">
        <f t="shared" ref="T1602:T1665" si="247">F1602-$O$1</f>
        <v>7.6269028111798837E-2</v>
      </c>
      <c r="W1602">
        <v>1600</v>
      </c>
      <c r="X1602" s="4">
        <f t="shared" si="245"/>
        <v>7.8687559486441308E-2</v>
      </c>
      <c r="Y1602" s="4">
        <f t="shared" si="243"/>
        <v>7.7895834410080828E-2</v>
      </c>
      <c r="Z1602" s="4">
        <f t="shared" si="244"/>
        <v>7.7354095106266951E-2</v>
      </c>
    </row>
    <row r="1603" spans="1:26" x14ac:dyDescent="0.25">
      <c r="A1603" s="16">
        <f t="shared" si="242"/>
        <v>45136</v>
      </c>
      <c r="B1603">
        <f>+'[2]Ejercicio 1'!E1820</f>
        <v>1601</v>
      </c>
      <c r="C1603" s="5">
        <v>7.907415915285633E-2</v>
      </c>
      <c r="D1603" s="4">
        <f t="shared" ref="D1603:D1666" si="248">+LN((1+C1603*182/360)^(360/182))</f>
        <v>7.7534509054576969E-2</v>
      </c>
      <c r="E1603" s="6">
        <f t="shared" ref="E1603:E1666" si="249">Equivalencia_Tasas(C1603,182,91)</f>
        <v>7.8299296697900769E-2</v>
      </c>
      <c r="F1603" s="7">
        <f t="shared" ref="F1603:F1666" si="250">Equivalencia_Tasas(C1603,182,28)</f>
        <v>7.7768764154768313E-2</v>
      </c>
      <c r="I1603" s="10">
        <v>1601</v>
      </c>
      <c r="J1603" s="8">
        <f t="shared" ref="J1603:M1666" si="251">C1603+$O$1</f>
        <v>8.0574159152856331E-2</v>
      </c>
      <c r="K1603" s="8">
        <f t="shared" si="251"/>
        <v>7.9034509054576971E-2</v>
      </c>
      <c r="L1603" s="8">
        <f t="shared" si="251"/>
        <v>7.9799296697900771E-2</v>
      </c>
      <c r="M1603" s="8">
        <f t="shared" si="246"/>
        <v>7.9268764154768315E-2</v>
      </c>
      <c r="P1603">
        <v>1601</v>
      </c>
      <c r="Q1603" s="8">
        <f t="shared" ref="Q1603:T1666" si="252">C1603-$O$1</f>
        <v>7.7574159152856328E-2</v>
      </c>
      <c r="R1603" s="8">
        <f t="shared" si="252"/>
        <v>7.6034509054576968E-2</v>
      </c>
      <c r="S1603" s="8">
        <f t="shared" si="252"/>
        <v>7.6799296697900768E-2</v>
      </c>
      <c r="T1603" s="8">
        <f t="shared" si="247"/>
        <v>7.6268764154768312E-2</v>
      </c>
      <c r="W1603">
        <v>1601</v>
      </c>
      <c r="X1603" s="4">
        <f t="shared" si="245"/>
        <v>7.8687013823754398E-2</v>
      </c>
      <c r="Y1603" s="4">
        <f t="shared" si="243"/>
        <v>7.7895299285786937E-2</v>
      </c>
      <c r="Z1603" s="4">
        <f t="shared" si="244"/>
        <v>7.7353567154670219E-2</v>
      </c>
    </row>
    <row r="1604" spans="1:26" x14ac:dyDescent="0.25">
      <c r="A1604" s="16">
        <f t="shared" si="242"/>
        <v>45137</v>
      </c>
      <c r="B1604">
        <f>+'[2]Ejercicio 1'!E1821</f>
        <v>1602</v>
      </c>
      <c r="C1604" s="5">
        <v>7.9073886294197065E-2</v>
      </c>
      <c r="D1604" s="4">
        <f t="shared" si="248"/>
        <v>7.753424668450519E-2</v>
      </c>
      <c r="E1604" s="6">
        <f t="shared" si="249"/>
        <v>7.8299029134925036E-2</v>
      </c>
      <c r="F1604" s="7">
        <f t="shared" si="250"/>
        <v>7.7768500197706397E-2</v>
      </c>
      <c r="I1604" s="10">
        <v>1602</v>
      </c>
      <c r="J1604" s="8">
        <f t="shared" si="251"/>
        <v>8.0573886294197067E-2</v>
      </c>
      <c r="K1604" s="8">
        <f t="shared" si="251"/>
        <v>7.9034246684505191E-2</v>
      </c>
      <c r="L1604" s="8">
        <f t="shared" si="251"/>
        <v>7.9799029134925037E-2</v>
      </c>
      <c r="M1604" s="8">
        <f t="shared" si="246"/>
        <v>7.9268500197706399E-2</v>
      </c>
      <c r="P1604">
        <v>1602</v>
      </c>
      <c r="Q1604" s="8">
        <f t="shared" si="252"/>
        <v>7.7573886294197064E-2</v>
      </c>
      <c r="R1604" s="8">
        <f t="shared" si="252"/>
        <v>7.6034246684505188E-2</v>
      </c>
      <c r="S1604" s="8">
        <f t="shared" si="252"/>
        <v>7.6799029134925034E-2</v>
      </c>
      <c r="T1604" s="8">
        <f t="shared" si="247"/>
        <v>7.6268500197706396E-2</v>
      </c>
      <c r="W1604">
        <v>1602</v>
      </c>
      <c r="X1604" s="4">
        <f t="shared" si="245"/>
        <v>7.8686468161100878E-2</v>
      </c>
      <c r="Y1604" s="4">
        <f t="shared" si="243"/>
        <v>7.7894764161457908E-2</v>
      </c>
      <c r="Z1604" s="4">
        <f t="shared" si="244"/>
        <v>7.7353039202827975E-2</v>
      </c>
    </row>
    <row r="1605" spans="1:26" x14ac:dyDescent="0.25">
      <c r="A1605" s="16">
        <f t="shared" ref="A1605:A1668" si="253">+A1604+1</f>
        <v>45138</v>
      </c>
      <c r="B1605">
        <f>+'[2]Ejercicio 1'!E1822</f>
        <v>1603</v>
      </c>
      <c r="C1605" s="5">
        <v>7.9073613435537815E-2</v>
      </c>
      <c r="D1605" s="4">
        <f t="shared" si="248"/>
        <v>7.7533984314398882E-2</v>
      </c>
      <c r="E1605" s="6">
        <f t="shared" si="249"/>
        <v>7.8298761571931733E-2</v>
      </c>
      <c r="F1605" s="7">
        <f t="shared" si="250"/>
        <v>7.7768236240613062E-2</v>
      </c>
      <c r="I1605" s="10">
        <v>1603</v>
      </c>
      <c r="J1605" s="8">
        <f t="shared" si="251"/>
        <v>8.0573613435537816E-2</v>
      </c>
      <c r="K1605" s="8">
        <f t="shared" si="251"/>
        <v>7.9033984314398883E-2</v>
      </c>
      <c r="L1605" s="8">
        <f t="shared" si="251"/>
        <v>7.9798761571931734E-2</v>
      </c>
      <c r="M1605" s="8">
        <f t="shared" si="246"/>
        <v>7.9268236240613063E-2</v>
      </c>
      <c r="P1605">
        <v>1603</v>
      </c>
      <c r="Q1605" s="8">
        <f t="shared" si="252"/>
        <v>7.7573613435537814E-2</v>
      </c>
      <c r="R1605" s="8">
        <f t="shared" si="252"/>
        <v>7.6033984314398881E-2</v>
      </c>
      <c r="S1605" s="8">
        <f t="shared" si="252"/>
        <v>7.6798761571931731E-2</v>
      </c>
      <c r="T1605" s="8">
        <f t="shared" si="247"/>
        <v>7.626823624061306E-2</v>
      </c>
      <c r="W1605">
        <v>1603</v>
      </c>
      <c r="X1605" s="4">
        <f t="shared" si="245"/>
        <v>7.8685922498490393E-2</v>
      </c>
      <c r="Y1605" s="4">
        <f t="shared" si="243"/>
        <v>7.7894229037077933E-2</v>
      </c>
      <c r="Z1605" s="4">
        <f t="shared" si="244"/>
        <v>7.7352511250900091E-2</v>
      </c>
    </row>
    <row r="1606" spans="1:26" x14ac:dyDescent="0.25">
      <c r="A1606" s="16">
        <f t="shared" si="253"/>
        <v>45139</v>
      </c>
      <c r="B1606">
        <f>+'[2]Ejercicio 1'!E1823</f>
        <v>1604</v>
      </c>
      <c r="C1606" s="5">
        <v>7.9073340576878551E-2</v>
      </c>
      <c r="D1606" s="4">
        <f t="shared" si="248"/>
        <v>7.7533721944257644E-2</v>
      </c>
      <c r="E1606" s="6">
        <f t="shared" si="249"/>
        <v>7.8298494008919986E-2</v>
      </c>
      <c r="F1606" s="7">
        <f t="shared" si="250"/>
        <v>7.7767972283494052E-2</v>
      </c>
      <c r="I1606" s="10">
        <v>1604</v>
      </c>
      <c r="J1606" s="8">
        <f t="shared" si="251"/>
        <v>8.0573340576878552E-2</v>
      </c>
      <c r="K1606" s="8">
        <f t="shared" si="251"/>
        <v>7.9033721944257646E-2</v>
      </c>
      <c r="L1606" s="8">
        <f t="shared" si="251"/>
        <v>7.9798494008919987E-2</v>
      </c>
      <c r="M1606" s="8">
        <f t="shared" si="246"/>
        <v>7.9267972283494054E-2</v>
      </c>
      <c r="P1606">
        <v>1604</v>
      </c>
      <c r="Q1606" s="8">
        <f t="shared" si="252"/>
        <v>7.7573340576878549E-2</v>
      </c>
      <c r="R1606" s="8">
        <f t="shared" si="252"/>
        <v>7.6033721944257643E-2</v>
      </c>
      <c r="S1606" s="8">
        <f t="shared" si="252"/>
        <v>7.6798494008919985E-2</v>
      </c>
      <c r="T1606" s="8">
        <f t="shared" si="247"/>
        <v>7.6267972283494051E-2</v>
      </c>
      <c r="W1606">
        <v>1604</v>
      </c>
      <c r="X1606" s="4">
        <f t="shared" si="245"/>
        <v>7.8685376835912854E-2</v>
      </c>
      <c r="Y1606" s="4">
        <f t="shared" si="243"/>
        <v>7.7893693912662834E-2</v>
      </c>
      <c r="Z1606" s="4">
        <f t="shared" si="244"/>
        <v>7.7351983299052129E-2</v>
      </c>
    </row>
    <row r="1607" spans="1:26" x14ac:dyDescent="0.25">
      <c r="A1607" s="16">
        <f t="shared" si="253"/>
        <v>45140</v>
      </c>
      <c r="B1607">
        <f>+'[2]Ejercicio 1'!E1824</f>
        <v>1605</v>
      </c>
      <c r="C1607" s="5">
        <v>7.90730677182193E-2</v>
      </c>
      <c r="D1607" s="4">
        <f t="shared" si="248"/>
        <v>7.7533459574081878E-2</v>
      </c>
      <c r="E1607" s="6">
        <f t="shared" si="249"/>
        <v>7.8298226445891558E-2</v>
      </c>
      <c r="F1607" s="7">
        <f t="shared" si="250"/>
        <v>7.7767708326340765E-2</v>
      </c>
      <c r="I1607" s="10">
        <v>1605</v>
      </c>
      <c r="J1607" s="8">
        <f t="shared" si="251"/>
        <v>8.0573067718219302E-2</v>
      </c>
      <c r="K1607" s="8">
        <f t="shared" si="251"/>
        <v>7.903345957408188E-2</v>
      </c>
      <c r="L1607" s="8">
        <f t="shared" si="251"/>
        <v>7.979822644589156E-2</v>
      </c>
      <c r="M1607" s="8">
        <f t="shared" si="246"/>
        <v>7.9267708326340766E-2</v>
      </c>
      <c r="P1607">
        <v>1605</v>
      </c>
      <c r="Q1607" s="8">
        <f t="shared" si="252"/>
        <v>7.7573067718219299E-2</v>
      </c>
      <c r="R1607" s="8">
        <f t="shared" si="252"/>
        <v>7.6033459574081877E-2</v>
      </c>
      <c r="S1607" s="8">
        <f t="shared" si="252"/>
        <v>7.6798226445891557E-2</v>
      </c>
      <c r="T1607" s="8">
        <f t="shared" si="247"/>
        <v>7.6267708326340763E-2</v>
      </c>
      <c r="W1607">
        <v>1605</v>
      </c>
      <c r="X1607" s="4">
        <f t="shared" si="245"/>
        <v>7.8684831173371328E-2</v>
      </c>
      <c r="Y1607" s="4">
        <f t="shared" si="243"/>
        <v>7.7893158788241573E-2</v>
      </c>
      <c r="Z1607" s="4">
        <f t="shared" si="244"/>
        <v>7.7351455346955811E-2</v>
      </c>
    </row>
    <row r="1608" spans="1:26" x14ac:dyDescent="0.25">
      <c r="A1608" s="16">
        <f t="shared" si="253"/>
        <v>45141</v>
      </c>
      <c r="B1608">
        <f>+'[2]Ejercicio 1'!E1825</f>
        <v>1606</v>
      </c>
      <c r="C1608" s="5">
        <v>7.9072794859560036E-2</v>
      </c>
      <c r="D1608" s="4">
        <f t="shared" si="248"/>
        <v>7.7533197203871182E-2</v>
      </c>
      <c r="E1608" s="6">
        <f t="shared" si="249"/>
        <v>7.8297958882844673E-2</v>
      </c>
      <c r="F1608" s="7">
        <f t="shared" si="250"/>
        <v>7.7767444369161803E-2</v>
      </c>
      <c r="I1608" s="10">
        <v>1606</v>
      </c>
      <c r="J1608" s="8">
        <f t="shared" si="251"/>
        <v>8.0572794859560037E-2</v>
      </c>
      <c r="K1608" s="8">
        <f t="shared" si="251"/>
        <v>7.9033197203871183E-2</v>
      </c>
      <c r="L1608" s="8">
        <f t="shared" si="251"/>
        <v>7.9797958882844675E-2</v>
      </c>
      <c r="M1608" s="8">
        <f t="shared" si="246"/>
        <v>7.9267444369161805E-2</v>
      </c>
      <c r="P1608">
        <v>1606</v>
      </c>
      <c r="Q1608" s="8">
        <f t="shared" si="252"/>
        <v>7.7572794859560035E-2</v>
      </c>
      <c r="R1608" s="8">
        <f t="shared" si="252"/>
        <v>7.6033197203871181E-2</v>
      </c>
      <c r="S1608" s="8">
        <f t="shared" si="252"/>
        <v>7.6797958882844672E-2</v>
      </c>
      <c r="T1608" s="8">
        <f t="shared" si="247"/>
        <v>7.6267444369161802E-2</v>
      </c>
      <c r="W1608">
        <v>1606</v>
      </c>
      <c r="X1608" s="4">
        <f t="shared" si="245"/>
        <v>7.8684285510866259E-2</v>
      </c>
      <c r="Y1608" s="4">
        <f t="shared" si="243"/>
        <v>7.7892623663755309E-2</v>
      </c>
      <c r="Z1608" s="4">
        <f t="shared" si="244"/>
        <v>7.7350927394942273E-2</v>
      </c>
    </row>
    <row r="1609" spans="1:26" x14ac:dyDescent="0.25">
      <c r="A1609" s="16">
        <f t="shared" si="253"/>
        <v>45142</v>
      </c>
      <c r="B1609">
        <f>+'[2]Ejercicio 1'!E1826</f>
        <v>1607</v>
      </c>
      <c r="C1609" s="5">
        <v>7.9072522000900786E-2</v>
      </c>
      <c r="D1609" s="4">
        <f t="shared" si="248"/>
        <v>7.7532934833625347E-2</v>
      </c>
      <c r="E1609" s="6">
        <f t="shared" si="249"/>
        <v>7.8297691319780219E-2</v>
      </c>
      <c r="F1609" s="7">
        <f t="shared" si="250"/>
        <v>7.7767180411951423E-2</v>
      </c>
      <c r="I1609" s="10">
        <v>1607</v>
      </c>
      <c r="J1609" s="8">
        <f t="shared" si="251"/>
        <v>8.0572522000900787E-2</v>
      </c>
      <c r="K1609" s="8">
        <f t="shared" si="251"/>
        <v>7.9032934833625348E-2</v>
      </c>
      <c r="L1609" s="8">
        <f t="shared" si="251"/>
        <v>7.979769131978022E-2</v>
      </c>
      <c r="M1609" s="8">
        <f t="shared" si="246"/>
        <v>7.9267180411951424E-2</v>
      </c>
      <c r="P1609">
        <v>1607</v>
      </c>
      <c r="Q1609" s="8">
        <f t="shared" si="252"/>
        <v>7.7572522000900784E-2</v>
      </c>
      <c r="R1609" s="8">
        <f t="shared" si="252"/>
        <v>7.6032934833625346E-2</v>
      </c>
      <c r="S1609" s="8">
        <f t="shared" si="252"/>
        <v>7.6797691319780217E-2</v>
      </c>
      <c r="T1609" s="8">
        <f t="shared" si="247"/>
        <v>7.6267180411951421E-2</v>
      </c>
      <c r="W1609">
        <v>1607</v>
      </c>
      <c r="X1609" s="4">
        <f t="shared" si="245"/>
        <v>7.8683739848393247E-2</v>
      </c>
      <c r="Y1609" s="4">
        <f t="shared" si="243"/>
        <v>7.7892088539233906E-2</v>
      </c>
      <c r="Z1609" s="4">
        <f t="shared" si="244"/>
        <v>7.7350399442683224E-2</v>
      </c>
    </row>
    <row r="1610" spans="1:26" x14ac:dyDescent="0.25">
      <c r="A1610" s="16">
        <f t="shared" si="253"/>
        <v>45143</v>
      </c>
      <c r="B1610">
        <f>+'[2]Ejercicio 1'!E1827</f>
        <v>1608</v>
      </c>
      <c r="C1610" s="5">
        <v>7.9072249142241521E-2</v>
      </c>
      <c r="D1610" s="4">
        <f t="shared" si="248"/>
        <v>7.7532672463344984E-2</v>
      </c>
      <c r="E1610" s="6">
        <f t="shared" si="249"/>
        <v>7.8297423756698195E-2</v>
      </c>
      <c r="F1610" s="7">
        <f t="shared" si="250"/>
        <v>7.7766916454712495E-2</v>
      </c>
      <c r="I1610" s="10">
        <v>1608</v>
      </c>
      <c r="J1610" s="8">
        <f t="shared" si="251"/>
        <v>8.0572249142241523E-2</v>
      </c>
      <c r="K1610" s="8">
        <f t="shared" si="251"/>
        <v>7.9032672463344986E-2</v>
      </c>
      <c r="L1610" s="8">
        <f t="shared" si="251"/>
        <v>7.9797423756698196E-2</v>
      </c>
      <c r="M1610" s="8">
        <f t="shared" si="246"/>
        <v>7.9266916454712497E-2</v>
      </c>
      <c r="P1610">
        <v>1608</v>
      </c>
      <c r="Q1610" s="8">
        <f t="shared" si="252"/>
        <v>7.757224914224152E-2</v>
      </c>
      <c r="R1610" s="8">
        <f t="shared" si="252"/>
        <v>7.6032672463344983E-2</v>
      </c>
      <c r="S1610" s="8">
        <f t="shared" si="252"/>
        <v>7.6797423756698194E-2</v>
      </c>
      <c r="T1610" s="8">
        <f t="shared" si="247"/>
        <v>7.6266916454712494E-2</v>
      </c>
      <c r="W1610">
        <v>1608</v>
      </c>
      <c r="X1610" s="4">
        <f t="shared" si="245"/>
        <v>7.8683194185960217E-2</v>
      </c>
      <c r="Y1610" s="4">
        <f t="shared" si="243"/>
        <v>7.7891553414692311E-2</v>
      </c>
      <c r="Z1610" s="4">
        <f t="shared" si="244"/>
        <v>7.7349871490498393E-2</v>
      </c>
    </row>
    <row r="1611" spans="1:26" x14ac:dyDescent="0.25">
      <c r="A1611" s="16">
        <f t="shared" si="253"/>
        <v>45144</v>
      </c>
      <c r="B1611">
        <f>+'[2]Ejercicio 1'!E1828</f>
        <v>1609</v>
      </c>
      <c r="C1611" s="5">
        <v>7.9071976283582271E-2</v>
      </c>
      <c r="D1611" s="4">
        <f t="shared" si="248"/>
        <v>7.7532410093029899E-2</v>
      </c>
      <c r="E1611" s="6">
        <f t="shared" si="249"/>
        <v>7.8297156193598616E-2</v>
      </c>
      <c r="F1611" s="7">
        <f t="shared" si="250"/>
        <v>7.7766652497442176E-2</v>
      </c>
      <c r="I1611" s="10">
        <v>1609</v>
      </c>
      <c r="J1611" s="8">
        <f t="shared" si="251"/>
        <v>8.0571976283582272E-2</v>
      </c>
      <c r="K1611" s="8">
        <f t="shared" si="251"/>
        <v>7.9032410093029901E-2</v>
      </c>
      <c r="L1611" s="8">
        <f t="shared" si="251"/>
        <v>7.9797156193598617E-2</v>
      </c>
      <c r="M1611" s="8">
        <f t="shared" si="246"/>
        <v>7.9266652497442178E-2</v>
      </c>
      <c r="P1611">
        <v>1609</v>
      </c>
      <c r="Q1611" s="8">
        <f t="shared" si="252"/>
        <v>7.757197628358227E-2</v>
      </c>
      <c r="R1611" s="8">
        <f t="shared" si="252"/>
        <v>7.6032410093029898E-2</v>
      </c>
      <c r="S1611" s="8">
        <f t="shared" si="252"/>
        <v>7.6797156193598615E-2</v>
      </c>
      <c r="T1611" s="8">
        <f t="shared" si="247"/>
        <v>7.6266652497442175E-2</v>
      </c>
      <c r="W1611">
        <v>1609</v>
      </c>
      <c r="X1611" s="4">
        <f t="shared" si="245"/>
        <v>7.8682648523567142E-2</v>
      </c>
      <c r="Y1611" s="4">
        <f t="shared" si="243"/>
        <v>7.7891018290129621E-2</v>
      </c>
      <c r="Z1611" s="4">
        <f t="shared" si="244"/>
        <v>7.7349343538070894E-2</v>
      </c>
    </row>
    <row r="1612" spans="1:26" x14ac:dyDescent="0.25">
      <c r="A1612" s="16">
        <f t="shared" si="253"/>
        <v>45145</v>
      </c>
      <c r="B1612">
        <f>+'[2]Ejercicio 1'!E1829</f>
        <v>1610</v>
      </c>
      <c r="C1612" s="5">
        <v>7.9071703424923021E-2</v>
      </c>
      <c r="D1612" s="4">
        <f t="shared" si="248"/>
        <v>7.7532147722680078E-2</v>
      </c>
      <c r="E1612" s="6">
        <f t="shared" si="249"/>
        <v>7.8296888630480579E-2</v>
      </c>
      <c r="F1612" s="7">
        <f t="shared" si="250"/>
        <v>7.7766388540143297E-2</v>
      </c>
      <c r="I1612" s="10">
        <v>1610</v>
      </c>
      <c r="J1612" s="8">
        <f t="shared" si="251"/>
        <v>8.0571703424923022E-2</v>
      </c>
      <c r="K1612" s="8">
        <f t="shared" si="251"/>
        <v>7.9032147722680079E-2</v>
      </c>
      <c r="L1612" s="8">
        <f t="shared" si="251"/>
        <v>7.9796888630480581E-2</v>
      </c>
      <c r="M1612" s="8">
        <f t="shared" si="246"/>
        <v>7.9266388540143298E-2</v>
      </c>
      <c r="P1612">
        <v>1610</v>
      </c>
      <c r="Q1612" s="8">
        <f t="shared" si="252"/>
        <v>7.7571703424923019E-2</v>
      </c>
      <c r="R1612" s="8">
        <f t="shared" si="252"/>
        <v>7.6032147722680077E-2</v>
      </c>
      <c r="S1612" s="8">
        <f t="shared" si="252"/>
        <v>7.6796888630480578E-2</v>
      </c>
      <c r="T1612" s="8">
        <f t="shared" si="247"/>
        <v>7.6266388540143296E-2</v>
      </c>
      <c r="W1612">
        <v>1610</v>
      </c>
      <c r="X1612" s="4">
        <f t="shared" si="245"/>
        <v>7.8682102861207012E-2</v>
      </c>
      <c r="Y1612" s="4">
        <f t="shared" si="243"/>
        <v>7.7890483165501068E-2</v>
      </c>
      <c r="Z1612" s="4">
        <f t="shared" si="244"/>
        <v>7.7348815585560615E-2</v>
      </c>
    </row>
    <row r="1613" spans="1:26" x14ac:dyDescent="0.25">
      <c r="A1613" s="16">
        <f t="shared" si="253"/>
        <v>45146</v>
      </c>
      <c r="B1613">
        <f>+'[2]Ejercicio 1'!E1830</f>
        <v>1611</v>
      </c>
      <c r="C1613" s="5">
        <v>7.9071430566263756E-2</v>
      </c>
      <c r="D1613" s="4">
        <f t="shared" si="248"/>
        <v>7.7531885352295327E-2</v>
      </c>
      <c r="E1613" s="6">
        <f t="shared" si="249"/>
        <v>7.8296621067344974E-2</v>
      </c>
      <c r="F1613" s="7">
        <f t="shared" si="250"/>
        <v>7.7766124582815871E-2</v>
      </c>
      <c r="I1613" s="10">
        <v>1611</v>
      </c>
      <c r="J1613" s="8">
        <f t="shared" si="251"/>
        <v>8.0571430566263758E-2</v>
      </c>
      <c r="K1613" s="8">
        <f t="shared" si="251"/>
        <v>7.9031885352295328E-2</v>
      </c>
      <c r="L1613" s="8">
        <f t="shared" si="251"/>
        <v>7.9796621067344975E-2</v>
      </c>
      <c r="M1613" s="8">
        <f t="shared" si="246"/>
        <v>7.9266124582815872E-2</v>
      </c>
      <c r="P1613">
        <v>1611</v>
      </c>
      <c r="Q1613" s="8">
        <f t="shared" si="252"/>
        <v>7.7571430566263755E-2</v>
      </c>
      <c r="R1613" s="8">
        <f t="shared" si="252"/>
        <v>7.6031885352295325E-2</v>
      </c>
      <c r="S1613" s="8">
        <f t="shared" si="252"/>
        <v>7.6796621067344972E-2</v>
      </c>
      <c r="T1613" s="8">
        <f t="shared" si="247"/>
        <v>7.626612458281587E-2</v>
      </c>
      <c r="W1613">
        <v>1611</v>
      </c>
      <c r="X1613" s="4">
        <f t="shared" si="245"/>
        <v>7.8681557198882451E-2</v>
      </c>
      <c r="Y1613" s="4">
        <f t="shared" si="243"/>
        <v>7.7889948040837362E-2</v>
      </c>
      <c r="Z1613" s="4">
        <f t="shared" si="244"/>
        <v>7.7348287633130272E-2</v>
      </c>
    </row>
    <row r="1614" spans="1:26" x14ac:dyDescent="0.25">
      <c r="A1614" s="16">
        <f t="shared" si="253"/>
        <v>45147</v>
      </c>
      <c r="B1614">
        <f>+'[2]Ejercicio 1'!E1831</f>
        <v>1612</v>
      </c>
      <c r="C1614" s="5">
        <v>7.9071157707604506E-2</v>
      </c>
      <c r="D1614" s="4">
        <f t="shared" si="248"/>
        <v>7.7531622981875853E-2</v>
      </c>
      <c r="E1614" s="6">
        <f t="shared" si="249"/>
        <v>7.8296353504192673E-2</v>
      </c>
      <c r="F1614" s="7">
        <f t="shared" si="250"/>
        <v>7.7765860625457053E-2</v>
      </c>
      <c r="I1614" s="10">
        <v>1612</v>
      </c>
      <c r="J1614" s="8">
        <f t="shared" si="251"/>
        <v>8.0571157707604507E-2</v>
      </c>
      <c r="K1614" s="8">
        <f t="shared" si="251"/>
        <v>7.9031622981875854E-2</v>
      </c>
      <c r="L1614" s="8">
        <f t="shared" si="251"/>
        <v>7.9796353504192674E-2</v>
      </c>
      <c r="M1614" s="8">
        <f t="shared" si="246"/>
        <v>7.9265860625457055E-2</v>
      </c>
      <c r="P1614">
        <v>1612</v>
      </c>
      <c r="Q1614" s="8">
        <f t="shared" si="252"/>
        <v>7.7571157707604504E-2</v>
      </c>
      <c r="R1614" s="8">
        <f t="shared" si="252"/>
        <v>7.6031622981875852E-2</v>
      </c>
      <c r="S1614" s="8">
        <f t="shared" si="252"/>
        <v>7.6796353504192671E-2</v>
      </c>
      <c r="T1614" s="8">
        <f t="shared" si="247"/>
        <v>7.6265860625457052E-2</v>
      </c>
      <c r="W1614">
        <v>1612</v>
      </c>
      <c r="X1614" s="4">
        <f t="shared" si="245"/>
        <v>7.8681011536594347E-2</v>
      </c>
      <c r="Y1614" s="4">
        <f t="shared" si="243"/>
        <v>7.7889412916168382E-2</v>
      </c>
      <c r="Z1614" s="4">
        <f t="shared" si="244"/>
        <v>7.7347759680448699E-2</v>
      </c>
    </row>
    <row r="1615" spans="1:26" x14ac:dyDescent="0.25">
      <c r="A1615" s="16">
        <f t="shared" si="253"/>
        <v>45148</v>
      </c>
      <c r="B1615">
        <f>+'[2]Ejercicio 1'!E1832</f>
        <v>1613</v>
      </c>
      <c r="C1615" s="5">
        <v>7.9070884848945241E-2</v>
      </c>
      <c r="D1615" s="4">
        <f t="shared" si="248"/>
        <v>7.7531360611421435E-2</v>
      </c>
      <c r="E1615" s="6">
        <f t="shared" si="249"/>
        <v>7.8296085941021942E-2</v>
      </c>
      <c r="F1615" s="7">
        <f t="shared" si="250"/>
        <v>7.7765596668069675E-2</v>
      </c>
      <c r="I1615" s="10">
        <v>1613</v>
      </c>
      <c r="J1615" s="8">
        <f t="shared" si="251"/>
        <v>8.0570884848945243E-2</v>
      </c>
      <c r="K1615" s="8">
        <f t="shared" si="251"/>
        <v>7.9031360611421436E-2</v>
      </c>
      <c r="L1615" s="8">
        <f t="shared" si="251"/>
        <v>7.9796085941021944E-2</v>
      </c>
      <c r="M1615" s="8">
        <f t="shared" si="246"/>
        <v>7.9265596668069677E-2</v>
      </c>
      <c r="P1615">
        <v>1613</v>
      </c>
      <c r="Q1615" s="8">
        <f t="shared" si="252"/>
        <v>7.757088484894524E-2</v>
      </c>
      <c r="R1615" s="8">
        <f t="shared" si="252"/>
        <v>7.6031360611421434E-2</v>
      </c>
      <c r="S1615" s="8">
        <f t="shared" si="252"/>
        <v>7.6796085941021941E-2</v>
      </c>
      <c r="T1615" s="8">
        <f t="shared" si="247"/>
        <v>7.6265596668069674E-2</v>
      </c>
      <c r="W1615">
        <v>1613</v>
      </c>
      <c r="X1615" s="4">
        <f t="shared" si="245"/>
        <v>7.868046587434227E-2</v>
      </c>
      <c r="Y1615" s="4">
        <f t="shared" si="243"/>
        <v>7.7888877791449346E-2</v>
      </c>
      <c r="Z1615" s="4">
        <f t="shared" si="244"/>
        <v>7.734723172785278E-2</v>
      </c>
    </row>
    <row r="1616" spans="1:26" x14ac:dyDescent="0.25">
      <c r="A1616" s="16">
        <f t="shared" si="253"/>
        <v>45149</v>
      </c>
      <c r="B1616">
        <f>+'[2]Ejercicio 1'!E1833</f>
        <v>1614</v>
      </c>
      <c r="C1616" s="5">
        <v>7.9070611990285991E-2</v>
      </c>
      <c r="D1616" s="4">
        <f t="shared" si="248"/>
        <v>7.7531098240931878E-2</v>
      </c>
      <c r="E1616" s="6">
        <f t="shared" si="249"/>
        <v>7.8295818377832754E-2</v>
      </c>
      <c r="F1616" s="7">
        <f t="shared" si="250"/>
        <v>7.7765332710650892E-2</v>
      </c>
      <c r="I1616" s="10">
        <v>1614</v>
      </c>
      <c r="J1616" s="8">
        <f t="shared" si="251"/>
        <v>8.0570611990285992E-2</v>
      </c>
      <c r="K1616" s="8">
        <f t="shared" si="251"/>
        <v>7.903109824093188E-2</v>
      </c>
      <c r="L1616" s="8">
        <f t="shared" si="251"/>
        <v>7.9795818377832756E-2</v>
      </c>
      <c r="M1616" s="8">
        <f t="shared" si="246"/>
        <v>7.9265332710650893E-2</v>
      </c>
      <c r="P1616">
        <v>1614</v>
      </c>
      <c r="Q1616" s="8">
        <f t="shared" si="252"/>
        <v>7.757061199028599E-2</v>
      </c>
      <c r="R1616" s="8">
        <f t="shared" si="252"/>
        <v>7.6031098240931877E-2</v>
      </c>
      <c r="S1616" s="8">
        <f t="shared" si="252"/>
        <v>7.6795818377832753E-2</v>
      </c>
      <c r="T1616" s="8">
        <f t="shared" si="247"/>
        <v>7.626533271065089E-2</v>
      </c>
      <c r="W1616">
        <v>1614</v>
      </c>
      <c r="X1616" s="4">
        <f t="shared" si="245"/>
        <v>7.8679920212122681E-2</v>
      </c>
      <c r="Y1616" s="4">
        <f t="shared" si="243"/>
        <v>7.788834266667935E-2</v>
      </c>
      <c r="Z1616" s="4">
        <f t="shared" si="244"/>
        <v>7.7346703775005618E-2</v>
      </c>
    </row>
    <row r="1617" spans="1:26" x14ac:dyDescent="0.25">
      <c r="A1617" s="16">
        <f t="shared" si="253"/>
        <v>45150</v>
      </c>
      <c r="B1617">
        <f>+'[2]Ejercicio 1'!E1834</f>
        <v>1615</v>
      </c>
      <c r="C1617" s="5">
        <v>7.9070339131626727E-2</v>
      </c>
      <c r="D1617" s="4">
        <f t="shared" si="248"/>
        <v>7.7530835870408002E-2</v>
      </c>
      <c r="E1617" s="6">
        <f t="shared" si="249"/>
        <v>7.8295550814625997E-2</v>
      </c>
      <c r="F1617" s="7">
        <f t="shared" si="250"/>
        <v>7.7765068753203562E-2</v>
      </c>
      <c r="I1617" s="10">
        <v>1615</v>
      </c>
      <c r="J1617" s="8">
        <f t="shared" si="251"/>
        <v>8.0570339131626728E-2</v>
      </c>
      <c r="K1617" s="8">
        <f t="shared" si="251"/>
        <v>7.9030835870408003E-2</v>
      </c>
      <c r="L1617" s="8">
        <f t="shared" si="251"/>
        <v>7.9795550814625998E-2</v>
      </c>
      <c r="M1617" s="8">
        <f t="shared" si="246"/>
        <v>7.9265068753203563E-2</v>
      </c>
      <c r="P1617">
        <v>1615</v>
      </c>
      <c r="Q1617" s="8">
        <f t="shared" si="252"/>
        <v>7.7570339131626725E-2</v>
      </c>
      <c r="R1617" s="8">
        <f t="shared" si="252"/>
        <v>7.6030835870408001E-2</v>
      </c>
      <c r="S1617" s="8">
        <f t="shared" si="252"/>
        <v>7.6795550814625996E-2</v>
      </c>
      <c r="T1617" s="8">
        <f t="shared" si="247"/>
        <v>7.626506875320356E-2</v>
      </c>
      <c r="W1617">
        <v>1615</v>
      </c>
      <c r="X1617" s="4">
        <f t="shared" si="245"/>
        <v>7.8679374549947015E-2</v>
      </c>
      <c r="Y1617" s="4">
        <f t="shared" si="243"/>
        <v>7.7887807541873355E-2</v>
      </c>
      <c r="Z1617" s="4">
        <f t="shared" si="244"/>
        <v>7.7346175822075675E-2</v>
      </c>
    </row>
    <row r="1618" spans="1:26" x14ac:dyDescent="0.25">
      <c r="A1618" s="16">
        <f t="shared" si="253"/>
        <v>45151</v>
      </c>
      <c r="B1618">
        <f>+'[2]Ejercicio 1'!E1835</f>
        <v>1616</v>
      </c>
      <c r="C1618" s="5">
        <v>7.9070066272967476E-2</v>
      </c>
      <c r="D1618" s="4">
        <f t="shared" si="248"/>
        <v>7.7530573499849403E-2</v>
      </c>
      <c r="E1618" s="6">
        <f t="shared" si="249"/>
        <v>7.8295283251402545E-2</v>
      </c>
      <c r="F1618" s="7">
        <f t="shared" si="250"/>
        <v>7.7764804795727685E-2</v>
      </c>
      <c r="I1618" s="10">
        <v>1616</v>
      </c>
      <c r="J1618" s="8">
        <f t="shared" si="251"/>
        <v>8.0570066272967478E-2</v>
      </c>
      <c r="K1618" s="8">
        <f t="shared" si="251"/>
        <v>7.9030573499849405E-2</v>
      </c>
      <c r="L1618" s="8">
        <f t="shared" si="251"/>
        <v>7.9795283251402546E-2</v>
      </c>
      <c r="M1618" s="8">
        <f t="shared" si="246"/>
        <v>7.9264804795727686E-2</v>
      </c>
      <c r="P1618">
        <v>1616</v>
      </c>
      <c r="Q1618" s="8">
        <f t="shared" si="252"/>
        <v>7.7570066272967475E-2</v>
      </c>
      <c r="R1618" s="8">
        <f t="shared" si="252"/>
        <v>7.6030573499849402E-2</v>
      </c>
      <c r="S1618" s="8">
        <f t="shared" si="252"/>
        <v>7.6795283251402544E-2</v>
      </c>
      <c r="T1618" s="8">
        <f t="shared" si="247"/>
        <v>7.6264804795727684E-2</v>
      </c>
      <c r="W1618">
        <v>1616</v>
      </c>
      <c r="X1618" s="4">
        <f t="shared" si="245"/>
        <v>7.867882888780342E-2</v>
      </c>
      <c r="Y1618" s="4">
        <f t="shared" si="243"/>
        <v>7.7887272417062073E-2</v>
      </c>
      <c r="Z1618" s="4">
        <f t="shared" si="244"/>
        <v>7.7345647869228526E-2</v>
      </c>
    </row>
    <row r="1619" spans="1:26" x14ac:dyDescent="0.25">
      <c r="A1619" s="16">
        <f t="shared" si="253"/>
        <v>45152</v>
      </c>
      <c r="B1619">
        <f>+'[2]Ejercicio 1'!E1836</f>
        <v>1617</v>
      </c>
      <c r="C1619" s="5">
        <v>7.9069793414308212E-2</v>
      </c>
      <c r="D1619" s="4">
        <f t="shared" si="248"/>
        <v>7.7530311129255874E-2</v>
      </c>
      <c r="E1619" s="6">
        <f t="shared" si="249"/>
        <v>7.8295015688160663E-2</v>
      </c>
      <c r="F1619" s="7">
        <f t="shared" si="250"/>
        <v>7.7764540838223262E-2</v>
      </c>
      <c r="I1619" s="10">
        <v>1617</v>
      </c>
      <c r="J1619" s="8">
        <f t="shared" si="251"/>
        <v>8.0569793414308213E-2</v>
      </c>
      <c r="K1619" s="8">
        <f t="shared" si="251"/>
        <v>7.9030311129255876E-2</v>
      </c>
      <c r="L1619" s="8">
        <f t="shared" si="251"/>
        <v>7.9795015688160664E-2</v>
      </c>
      <c r="M1619" s="8">
        <f t="shared" si="246"/>
        <v>7.9264540838223263E-2</v>
      </c>
      <c r="P1619">
        <v>1617</v>
      </c>
      <c r="Q1619" s="8">
        <f t="shared" si="252"/>
        <v>7.7569793414308211E-2</v>
      </c>
      <c r="R1619" s="8">
        <f t="shared" si="252"/>
        <v>7.6030311129255873E-2</v>
      </c>
      <c r="S1619" s="8">
        <f t="shared" si="252"/>
        <v>7.6795015688160662E-2</v>
      </c>
      <c r="T1619" s="8">
        <f t="shared" si="247"/>
        <v>7.626454083822326E-2</v>
      </c>
      <c r="W1619">
        <v>1617</v>
      </c>
      <c r="X1619" s="4">
        <f t="shared" si="245"/>
        <v>7.8678283225696713E-2</v>
      </c>
      <c r="Y1619" s="4">
        <f t="shared" si="243"/>
        <v>7.7886737292185801E-2</v>
      </c>
      <c r="Z1619" s="4">
        <f t="shared" si="244"/>
        <v>7.7345119916295724E-2</v>
      </c>
    </row>
    <row r="1620" spans="1:26" x14ac:dyDescent="0.25">
      <c r="A1620" s="16">
        <f t="shared" si="253"/>
        <v>45153</v>
      </c>
      <c r="B1620">
        <f>+'[2]Ejercicio 1'!E1837</f>
        <v>1618</v>
      </c>
      <c r="C1620" s="5">
        <v>7.9069520555648962E-2</v>
      </c>
      <c r="D1620" s="4">
        <f t="shared" si="248"/>
        <v>7.7530048758627609E-2</v>
      </c>
      <c r="E1620" s="6">
        <f t="shared" si="249"/>
        <v>7.8294748124901198E-2</v>
      </c>
      <c r="F1620" s="7">
        <f t="shared" si="250"/>
        <v>7.7764276880687433E-2</v>
      </c>
      <c r="I1620" s="10">
        <v>1618</v>
      </c>
      <c r="J1620" s="8">
        <f t="shared" si="251"/>
        <v>8.0569520555648963E-2</v>
      </c>
      <c r="K1620" s="8">
        <f t="shared" si="251"/>
        <v>7.9030048758627611E-2</v>
      </c>
      <c r="L1620" s="8">
        <f t="shared" si="251"/>
        <v>7.9794748124901199E-2</v>
      </c>
      <c r="M1620" s="8">
        <f t="shared" si="246"/>
        <v>7.9264276880687434E-2</v>
      </c>
      <c r="P1620">
        <v>1618</v>
      </c>
      <c r="Q1620" s="8">
        <f t="shared" si="252"/>
        <v>7.756952055564896E-2</v>
      </c>
      <c r="R1620" s="8">
        <f t="shared" si="252"/>
        <v>7.6030048758627608E-2</v>
      </c>
      <c r="S1620" s="8">
        <f t="shared" si="252"/>
        <v>7.6794748124901197E-2</v>
      </c>
      <c r="T1620" s="8">
        <f t="shared" si="247"/>
        <v>7.6264276880687432E-2</v>
      </c>
      <c r="W1620">
        <v>1618</v>
      </c>
      <c r="X1620" s="4">
        <f t="shared" si="245"/>
        <v>7.8677737563625574E-2</v>
      </c>
      <c r="Y1620" s="4">
        <f t="shared" si="243"/>
        <v>7.7886202167289309E-2</v>
      </c>
      <c r="Z1620" s="4">
        <f t="shared" si="244"/>
        <v>7.7344591963114551E-2</v>
      </c>
    </row>
    <row r="1621" spans="1:26" x14ac:dyDescent="0.25">
      <c r="A1621" s="16">
        <f t="shared" si="253"/>
        <v>45154</v>
      </c>
      <c r="B1621">
        <f>+'[2]Ejercicio 1'!E1838</f>
        <v>1619</v>
      </c>
      <c r="C1621" s="5">
        <v>7.9069247696989697E-2</v>
      </c>
      <c r="D1621" s="4">
        <f t="shared" si="248"/>
        <v>7.7529786387963998E-2</v>
      </c>
      <c r="E1621" s="6">
        <f t="shared" si="249"/>
        <v>7.8294480561623289E-2</v>
      </c>
      <c r="F1621" s="7">
        <f t="shared" si="250"/>
        <v>7.7764012923120199E-2</v>
      </c>
      <c r="I1621" s="10">
        <v>1619</v>
      </c>
      <c r="J1621" s="8">
        <f t="shared" si="251"/>
        <v>8.0569247696989699E-2</v>
      </c>
      <c r="K1621" s="8">
        <f t="shared" si="251"/>
        <v>7.9029786387963999E-2</v>
      </c>
      <c r="L1621" s="8">
        <f t="shared" si="251"/>
        <v>7.9794480561623291E-2</v>
      </c>
      <c r="M1621" s="8">
        <f t="shared" si="246"/>
        <v>7.92640129231202E-2</v>
      </c>
      <c r="P1621">
        <v>1619</v>
      </c>
      <c r="Q1621" s="8">
        <f t="shared" si="252"/>
        <v>7.7569247696989696E-2</v>
      </c>
      <c r="R1621" s="8">
        <f t="shared" si="252"/>
        <v>7.6029786387963996E-2</v>
      </c>
      <c r="S1621" s="8">
        <f t="shared" si="252"/>
        <v>7.6794480561623288E-2</v>
      </c>
      <c r="T1621" s="8">
        <f t="shared" si="247"/>
        <v>7.6264012923120197E-2</v>
      </c>
      <c r="W1621">
        <v>1619</v>
      </c>
      <c r="X1621" s="4">
        <f t="shared" si="245"/>
        <v>7.8677191901586951E-2</v>
      </c>
      <c r="Y1621" s="4">
        <f t="shared" si="243"/>
        <v>7.7885667042340997E-2</v>
      </c>
      <c r="Z1621" s="4">
        <f t="shared" si="244"/>
        <v>7.7344064009850583E-2</v>
      </c>
    </row>
    <row r="1622" spans="1:26" x14ac:dyDescent="0.25">
      <c r="A1622" s="16">
        <f t="shared" si="253"/>
        <v>45155</v>
      </c>
      <c r="B1622">
        <f>+'[2]Ejercicio 1'!E1839</f>
        <v>1620</v>
      </c>
      <c r="C1622" s="5">
        <v>7.9068974838330447E-2</v>
      </c>
      <c r="D1622" s="4">
        <f t="shared" si="248"/>
        <v>7.752952401726608E-2</v>
      </c>
      <c r="E1622" s="6">
        <f t="shared" si="249"/>
        <v>7.8294212998327811E-2</v>
      </c>
      <c r="F1622" s="7">
        <f t="shared" si="250"/>
        <v>7.7763748965524418E-2</v>
      </c>
      <c r="I1622" s="10">
        <v>1620</v>
      </c>
      <c r="J1622" s="8">
        <f t="shared" si="251"/>
        <v>8.0568974838330448E-2</v>
      </c>
      <c r="K1622" s="8">
        <f t="shared" si="251"/>
        <v>7.9029524017266081E-2</v>
      </c>
      <c r="L1622" s="8">
        <f t="shared" si="251"/>
        <v>7.9794212998327813E-2</v>
      </c>
      <c r="M1622" s="8">
        <f t="shared" si="246"/>
        <v>7.9263748965524419E-2</v>
      </c>
      <c r="P1622">
        <v>1620</v>
      </c>
      <c r="Q1622" s="8">
        <f t="shared" si="252"/>
        <v>7.7568974838330446E-2</v>
      </c>
      <c r="R1622" s="8">
        <f t="shared" si="252"/>
        <v>7.6029524017266079E-2</v>
      </c>
      <c r="S1622" s="8">
        <f t="shared" si="252"/>
        <v>7.679421299832781E-2</v>
      </c>
      <c r="T1622" s="8">
        <f t="shared" si="247"/>
        <v>7.6263748965524417E-2</v>
      </c>
      <c r="W1622">
        <v>1620</v>
      </c>
      <c r="X1622" s="4">
        <f t="shared" si="245"/>
        <v>7.8676646239588283E-2</v>
      </c>
      <c r="Y1622" s="4">
        <f t="shared" si="243"/>
        <v>7.7885131917373368E-2</v>
      </c>
      <c r="Z1622" s="4">
        <f t="shared" si="244"/>
        <v>7.7343536056506679E-2</v>
      </c>
    </row>
    <row r="1623" spans="1:26" x14ac:dyDescent="0.25">
      <c r="A1623" s="16">
        <f t="shared" si="253"/>
        <v>45156</v>
      </c>
      <c r="B1623">
        <f>+'[2]Ejercicio 1'!E1840</f>
        <v>1621</v>
      </c>
      <c r="C1623" s="5">
        <v>7.9068701979671197E-2</v>
      </c>
      <c r="D1623" s="4">
        <f t="shared" si="248"/>
        <v>7.7529261646533426E-2</v>
      </c>
      <c r="E1623" s="6">
        <f t="shared" si="249"/>
        <v>7.8293945435015652E-2</v>
      </c>
      <c r="F1623" s="7">
        <f t="shared" si="250"/>
        <v>7.7763485007900091E-2</v>
      </c>
      <c r="I1623" s="10">
        <v>1621</v>
      </c>
      <c r="J1623" s="8">
        <f t="shared" si="251"/>
        <v>8.0568701979671198E-2</v>
      </c>
      <c r="K1623" s="8">
        <f t="shared" si="251"/>
        <v>7.9029261646533427E-2</v>
      </c>
      <c r="L1623" s="8">
        <f t="shared" si="251"/>
        <v>7.9793945435015654E-2</v>
      </c>
      <c r="M1623" s="8">
        <f t="shared" si="246"/>
        <v>7.9263485007900092E-2</v>
      </c>
      <c r="P1623">
        <v>1621</v>
      </c>
      <c r="Q1623" s="8">
        <f t="shared" si="252"/>
        <v>7.7568701979671195E-2</v>
      </c>
      <c r="R1623" s="8">
        <f t="shared" si="252"/>
        <v>7.6029261646533425E-2</v>
      </c>
      <c r="S1623" s="8">
        <f t="shared" si="252"/>
        <v>7.6793945435015651E-2</v>
      </c>
      <c r="T1623" s="8">
        <f t="shared" si="247"/>
        <v>7.6263485007900089E-2</v>
      </c>
      <c r="W1623">
        <v>1621</v>
      </c>
      <c r="X1623" s="4">
        <f t="shared" si="245"/>
        <v>7.8676100577630026E-2</v>
      </c>
      <c r="Y1623" s="4">
        <f t="shared" si="243"/>
        <v>7.7884596792369726E-2</v>
      </c>
      <c r="Z1623" s="4">
        <f t="shared" si="244"/>
        <v>7.7343008103239866E-2</v>
      </c>
    </row>
    <row r="1624" spans="1:26" x14ac:dyDescent="0.25">
      <c r="A1624" s="16">
        <f t="shared" si="253"/>
        <v>45157</v>
      </c>
      <c r="B1624">
        <f>+'[2]Ejercicio 1'!E1841</f>
        <v>1622</v>
      </c>
      <c r="C1624" s="5">
        <v>7.9068429121011932E-2</v>
      </c>
      <c r="D1624" s="4">
        <f t="shared" si="248"/>
        <v>7.7528999275765842E-2</v>
      </c>
      <c r="E1624" s="6">
        <f t="shared" si="249"/>
        <v>7.8293677871685036E-2</v>
      </c>
      <c r="F1624" s="7">
        <f t="shared" si="250"/>
        <v>7.7763221050247217E-2</v>
      </c>
      <c r="I1624" s="10">
        <v>1622</v>
      </c>
      <c r="J1624" s="8">
        <f t="shared" si="251"/>
        <v>8.0568429121011934E-2</v>
      </c>
      <c r="K1624" s="8">
        <f t="shared" si="251"/>
        <v>7.9028999275765843E-2</v>
      </c>
      <c r="L1624" s="8">
        <f t="shared" si="251"/>
        <v>7.9793677871685037E-2</v>
      </c>
      <c r="M1624" s="8">
        <f t="shared" si="246"/>
        <v>7.9263221050247218E-2</v>
      </c>
      <c r="P1624">
        <v>1622</v>
      </c>
      <c r="Q1624" s="8">
        <f t="shared" si="252"/>
        <v>7.7568429121011931E-2</v>
      </c>
      <c r="R1624" s="8">
        <f t="shared" si="252"/>
        <v>7.6028999275765841E-2</v>
      </c>
      <c r="S1624" s="8">
        <f t="shared" si="252"/>
        <v>7.6793677871685034E-2</v>
      </c>
      <c r="T1624" s="8">
        <f t="shared" si="247"/>
        <v>7.6263221050247215E-2</v>
      </c>
      <c r="W1624">
        <v>1622</v>
      </c>
      <c r="X1624" s="4">
        <f t="shared" si="245"/>
        <v>7.8675554915703841E-2</v>
      </c>
      <c r="Y1624" s="4">
        <f t="shared" si="243"/>
        <v>7.7884061667331805E-2</v>
      </c>
      <c r="Z1624" s="4">
        <f t="shared" si="244"/>
        <v>7.7342480149890258E-2</v>
      </c>
    </row>
    <row r="1625" spans="1:26" x14ac:dyDescent="0.25">
      <c r="A1625" s="16">
        <f t="shared" si="253"/>
        <v>45158</v>
      </c>
      <c r="B1625">
        <f>+'[2]Ejercicio 1'!E1842</f>
        <v>1623</v>
      </c>
      <c r="C1625" s="5">
        <v>7.9068156262352682E-2</v>
      </c>
      <c r="D1625" s="4">
        <f t="shared" si="248"/>
        <v>7.7528736904963522E-2</v>
      </c>
      <c r="E1625" s="6">
        <f t="shared" si="249"/>
        <v>7.829341030833685E-2</v>
      </c>
      <c r="F1625" s="7">
        <f t="shared" si="250"/>
        <v>7.7762957092562937E-2</v>
      </c>
      <c r="I1625" s="10">
        <v>1623</v>
      </c>
      <c r="J1625" s="8">
        <f t="shared" si="251"/>
        <v>8.0568156262352683E-2</v>
      </c>
      <c r="K1625" s="8">
        <f t="shared" si="251"/>
        <v>7.9028736904963523E-2</v>
      </c>
      <c r="L1625" s="8">
        <f t="shared" si="251"/>
        <v>7.9793410308336851E-2</v>
      </c>
      <c r="M1625" s="8">
        <f t="shared" si="246"/>
        <v>7.9262957092562938E-2</v>
      </c>
      <c r="P1625">
        <v>1623</v>
      </c>
      <c r="Q1625" s="8">
        <f t="shared" si="252"/>
        <v>7.756815626235268E-2</v>
      </c>
      <c r="R1625" s="8">
        <f t="shared" si="252"/>
        <v>7.602873690496352E-2</v>
      </c>
      <c r="S1625" s="8">
        <f t="shared" si="252"/>
        <v>7.6793410308336849E-2</v>
      </c>
      <c r="T1625" s="8">
        <f t="shared" si="247"/>
        <v>7.6262957092562936E-2</v>
      </c>
      <c r="W1625">
        <v>1623</v>
      </c>
      <c r="X1625" s="4">
        <f t="shared" si="245"/>
        <v>7.8675009253813655E-2</v>
      </c>
      <c r="Y1625" s="4">
        <f t="shared" si="243"/>
        <v>7.7883526542242079E-2</v>
      </c>
      <c r="Z1625" s="4">
        <f t="shared" si="244"/>
        <v>7.7341952196292266E-2</v>
      </c>
    </row>
    <row r="1626" spans="1:26" x14ac:dyDescent="0.25">
      <c r="A1626" s="16">
        <f t="shared" si="253"/>
        <v>45159</v>
      </c>
      <c r="B1626">
        <f>+'[2]Ejercicio 1'!E1843</f>
        <v>1624</v>
      </c>
      <c r="C1626" s="5">
        <v>7.9067883403693417E-2</v>
      </c>
      <c r="D1626" s="4">
        <f t="shared" si="248"/>
        <v>7.7528474534126479E-2</v>
      </c>
      <c r="E1626" s="6">
        <f t="shared" si="249"/>
        <v>7.8293142744971109E-2</v>
      </c>
      <c r="F1626" s="7">
        <f t="shared" si="250"/>
        <v>7.7762693134847252E-2</v>
      </c>
      <c r="I1626" s="10">
        <v>1624</v>
      </c>
      <c r="J1626" s="8">
        <f t="shared" si="251"/>
        <v>8.0567883403693419E-2</v>
      </c>
      <c r="K1626" s="8">
        <f t="shared" si="251"/>
        <v>7.902847453412648E-2</v>
      </c>
      <c r="L1626" s="8">
        <f t="shared" si="251"/>
        <v>7.979314274497111E-2</v>
      </c>
      <c r="M1626" s="8">
        <f t="shared" si="246"/>
        <v>7.9262693134847254E-2</v>
      </c>
      <c r="P1626">
        <v>1624</v>
      </c>
      <c r="Q1626" s="8">
        <f t="shared" si="252"/>
        <v>7.7567883403693416E-2</v>
      </c>
      <c r="R1626" s="8">
        <f t="shared" si="252"/>
        <v>7.6028474534126478E-2</v>
      </c>
      <c r="S1626" s="8">
        <f t="shared" si="252"/>
        <v>7.6793142744971107E-2</v>
      </c>
      <c r="T1626" s="8">
        <f t="shared" si="247"/>
        <v>7.6262693134847251E-2</v>
      </c>
      <c r="W1626">
        <v>1624</v>
      </c>
      <c r="X1626" s="4">
        <f t="shared" si="245"/>
        <v>7.867446359196037E-2</v>
      </c>
      <c r="Y1626" s="4">
        <f t="shared" si="243"/>
        <v>7.7882991417132133E-2</v>
      </c>
      <c r="Z1626" s="4">
        <f t="shared" si="244"/>
        <v>7.7341424242608647E-2</v>
      </c>
    </row>
    <row r="1627" spans="1:26" x14ac:dyDescent="0.25">
      <c r="A1627" s="16">
        <f t="shared" si="253"/>
        <v>45160</v>
      </c>
      <c r="B1627">
        <f>+'[2]Ejercicio 1'!E1844</f>
        <v>1625</v>
      </c>
      <c r="C1627" s="5">
        <v>7.9067610545034167E-2</v>
      </c>
      <c r="D1627" s="4">
        <f t="shared" si="248"/>
        <v>7.7528212163254492E-2</v>
      </c>
      <c r="E1627" s="6">
        <f t="shared" si="249"/>
        <v>7.829287518158691E-2</v>
      </c>
      <c r="F1627" s="7">
        <f t="shared" si="250"/>
        <v>7.7762429177105866E-2</v>
      </c>
      <c r="I1627" s="10">
        <v>1625</v>
      </c>
      <c r="J1627" s="8">
        <f t="shared" si="251"/>
        <v>8.0567610545034168E-2</v>
      </c>
      <c r="K1627" s="8">
        <f t="shared" si="251"/>
        <v>7.9028212163254494E-2</v>
      </c>
      <c r="L1627" s="8">
        <f t="shared" si="251"/>
        <v>7.9792875181586911E-2</v>
      </c>
      <c r="M1627" s="8">
        <f t="shared" si="246"/>
        <v>7.9262429177105867E-2</v>
      </c>
      <c r="P1627">
        <v>1625</v>
      </c>
      <c r="Q1627" s="8">
        <f t="shared" si="252"/>
        <v>7.7567610545034166E-2</v>
      </c>
      <c r="R1627" s="8">
        <f t="shared" si="252"/>
        <v>7.6028212163254491E-2</v>
      </c>
      <c r="S1627" s="8">
        <f t="shared" si="252"/>
        <v>7.6792875181586909E-2</v>
      </c>
      <c r="T1627" s="8">
        <f t="shared" si="247"/>
        <v>7.6262429177105864E-2</v>
      </c>
      <c r="W1627">
        <v>1625</v>
      </c>
      <c r="X1627" s="4">
        <f t="shared" si="245"/>
        <v>7.8673917930142667E-2</v>
      </c>
      <c r="Y1627" s="4">
        <f t="shared" si="243"/>
        <v>7.788245629197213E-2</v>
      </c>
      <c r="Z1627" s="4">
        <f t="shared" si="244"/>
        <v>7.7340896289013514E-2</v>
      </c>
    </row>
    <row r="1628" spans="1:26" x14ac:dyDescent="0.25">
      <c r="A1628" s="16">
        <f t="shared" si="253"/>
        <v>45161</v>
      </c>
      <c r="B1628">
        <f>+'[2]Ejercicio 1'!E1845</f>
        <v>1626</v>
      </c>
      <c r="C1628" s="5">
        <v>7.9067337686374903E-2</v>
      </c>
      <c r="D1628" s="4">
        <f t="shared" si="248"/>
        <v>7.7527949792347367E-2</v>
      </c>
      <c r="E1628" s="6">
        <f t="shared" si="249"/>
        <v>7.8292607618185142E-2</v>
      </c>
      <c r="F1628" s="7">
        <f t="shared" si="250"/>
        <v>7.7762165219333088E-2</v>
      </c>
      <c r="I1628" s="10">
        <v>1626</v>
      </c>
      <c r="J1628" s="8">
        <f t="shared" si="251"/>
        <v>8.0567337686374904E-2</v>
      </c>
      <c r="K1628" s="8">
        <f t="shared" si="251"/>
        <v>7.9027949792347368E-2</v>
      </c>
      <c r="L1628" s="8">
        <f t="shared" si="251"/>
        <v>7.9792607618185143E-2</v>
      </c>
      <c r="M1628" s="8">
        <f t="shared" si="246"/>
        <v>7.9262165219333089E-2</v>
      </c>
      <c r="P1628">
        <v>1626</v>
      </c>
      <c r="Q1628" s="8">
        <f t="shared" si="252"/>
        <v>7.7567337686374901E-2</v>
      </c>
      <c r="R1628" s="8">
        <f t="shared" si="252"/>
        <v>7.6027949792347366E-2</v>
      </c>
      <c r="S1628" s="8">
        <f t="shared" si="252"/>
        <v>7.6792607618185141E-2</v>
      </c>
      <c r="T1628" s="8">
        <f t="shared" si="247"/>
        <v>7.6262165219333086E-2</v>
      </c>
      <c r="W1628">
        <v>1626</v>
      </c>
      <c r="X1628" s="4">
        <f t="shared" si="245"/>
        <v>7.8673372268357897E-2</v>
      </c>
      <c r="Y1628" s="4">
        <f t="shared" si="243"/>
        <v>7.7881921166790158E-2</v>
      </c>
      <c r="Z1628" s="4">
        <f t="shared" si="244"/>
        <v>7.7340368335327037E-2</v>
      </c>
    </row>
    <row r="1629" spans="1:26" x14ac:dyDescent="0.25">
      <c r="A1629" s="16">
        <f t="shared" si="253"/>
        <v>45162</v>
      </c>
      <c r="B1629">
        <f>+'[2]Ejercicio 1'!E1846</f>
        <v>1627</v>
      </c>
      <c r="C1629" s="5">
        <v>7.9067064827715652E-2</v>
      </c>
      <c r="D1629" s="4">
        <f t="shared" si="248"/>
        <v>7.7527687421405936E-2</v>
      </c>
      <c r="E1629" s="6">
        <f t="shared" si="249"/>
        <v>7.8292340054765819E-2</v>
      </c>
      <c r="F1629" s="7">
        <f t="shared" si="250"/>
        <v>7.7761901261528904E-2</v>
      </c>
      <c r="I1629" s="10">
        <v>1627</v>
      </c>
      <c r="J1629" s="8">
        <f t="shared" si="251"/>
        <v>8.0567064827715654E-2</v>
      </c>
      <c r="K1629" s="8">
        <f t="shared" si="251"/>
        <v>7.9027687421405937E-2</v>
      </c>
      <c r="L1629" s="8">
        <f t="shared" si="251"/>
        <v>7.979234005476582E-2</v>
      </c>
      <c r="M1629" s="8">
        <f t="shared" si="246"/>
        <v>7.9261901261528905E-2</v>
      </c>
      <c r="P1629">
        <v>1627</v>
      </c>
      <c r="Q1629" s="8">
        <f t="shared" si="252"/>
        <v>7.7567064827715651E-2</v>
      </c>
      <c r="R1629" s="8">
        <f t="shared" si="252"/>
        <v>7.6027687421405934E-2</v>
      </c>
      <c r="S1629" s="8">
        <f t="shared" si="252"/>
        <v>7.6792340054765817E-2</v>
      </c>
      <c r="T1629" s="8">
        <f t="shared" si="247"/>
        <v>7.6261901261528903E-2</v>
      </c>
      <c r="W1629">
        <v>1627</v>
      </c>
      <c r="X1629" s="4">
        <f t="shared" si="245"/>
        <v>7.8672826606616175E-2</v>
      </c>
      <c r="Y1629" s="4">
        <f t="shared" si="243"/>
        <v>7.788138604157481E-2</v>
      </c>
      <c r="Z1629" s="4">
        <f t="shared" si="244"/>
        <v>7.7339840381395034E-2</v>
      </c>
    </row>
    <row r="1630" spans="1:26" x14ac:dyDescent="0.25">
      <c r="A1630" s="16">
        <f t="shared" si="253"/>
        <v>45163</v>
      </c>
      <c r="B1630">
        <f>+'[2]Ejercicio 1'!E1847</f>
        <v>1628</v>
      </c>
      <c r="C1630" s="5">
        <v>7.9066791969056388E-2</v>
      </c>
      <c r="D1630" s="4">
        <f t="shared" si="248"/>
        <v>7.752742505042956E-2</v>
      </c>
      <c r="E1630" s="6">
        <f t="shared" si="249"/>
        <v>7.8292072491328912E-2</v>
      </c>
      <c r="F1630" s="7">
        <f t="shared" si="250"/>
        <v>7.776163730369616E-2</v>
      </c>
      <c r="I1630" s="10">
        <v>1628</v>
      </c>
      <c r="J1630" s="8">
        <f t="shared" si="251"/>
        <v>8.0566791969056389E-2</v>
      </c>
      <c r="K1630" s="8">
        <f t="shared" si="251"/>
        <v>7.9027425050429562E-2</v>
      </c>
      <c r="L1630" s="8">
        <f t="shared" si="251"/>
        <v>7.9792072491328914E-2</v>
      </c>
      <c r="M1630" s="8">
        <f t="shared" si="246"/>
        <v>7.9261637303696161E-2</v>
      </c>
      <c r="P1630">
        <v>1628</v>
      </c>
      <c r="Q1630" s="8">
        <f t="shared" si="252"/>
        <v>7.7566791969056387E-2</v>
      </c>
      <c r="R1630" s="8">
        <f t="shared" si="252"/>
        <v>7.6027425050429559E-2</v>
      </c>
      <c r="S1630" s="8">
        <f t="shared" si="252"/>
        <v>7.6792072491328911E-2</v>
      </c>
      <c r="T1630" s="8">
        <f t="shared" si="247"/>
        <v>7.6261637303696159E-2</v>
      </c>
      <c r="W1630">
        <v>1628</v>
      </c>
      <c r="X1630" s="4">
        <f t="shared" si="245"/>
        <v>7.8672280944907386E-2</v>
      </c>
      <c r="Y1630" s="4">
        <f t="shared" si="243"/>
        <v>7.7880850916322575E-2</v>
      </c>
      <c r="Z1630" s="4">
        <f t="shared" si="244"/>
        <v>7.7339312427380236E-2</v>
      </c>
    </row>
    <row r="1631" spans="1:26" x14ac:dyDescent="0.25">
      <c r="A1631" s="16">
        <f t="shared" si="253"/>
        <v>45164</v>
      </c>
      <c r="B1631">
        <f>+'[2]Ejercicio 1'!E1848</f>
        <v>1629</v>
      </c>
      <c r="C1631" s="5">
        <v>7.9066519110397138E-2</v>
      </c>
      <c r="D1631" s="4">
        <f t="shared" si="248"/>
        <v>7.7527162679418463E-2</v>
      </c>
      <c r="E1631" s="6">
        <f t="shared" si="249"/>
        <v>7.8291804927874437E-2</v>
      </c>
      <c r="F1631" s="7">
        <f t="shared" si="250"/>
        <v>7.7761373345834883E-2</v>
      </c>
      <c r="I1631" s="10">
        <v>1629</v>
      </c>
      <c r="J1631" s="8">
        <f t="shared" si="251"/>
        <v>8.0566519110397139E-2</v>
      </c>
      <c r="K1631" s="8">
        <f t="shared" si="251"/>
        <v>7.9027162679418464E-2</v>
      </c>
      <c r="L1631" s="8">
        <f t="shared" si="251"/>
        <v>7.9791804927874438E-2</v>
      </c>
      <c r="M1631" s="8">
        <f t="shared" si="246"/>
        <v>7.9261373345834885E-2</v>
      </c>
      <c r="P1631">
        <v>1629</v>
      </c>
      <c r="Q1631" s="8">
        <f t="shared" si="252"/>
        <v>7.7566519110397136E-2</v>
      </c>
      <c r="R1631" s="8">
        <f t="shared" si="252"/>
        <v>7.6027162679418461E-2</v>
      </c>
      <c r="S1631" s="8">
        <f t="shared" si="252"/>
        <v>7.6791804927874435E-2</v>
      </c>
      <c r="T1631" s="8">
        <f t="shared" si="247"/>
        <v>7.6261373345834882E-2</v>
      </c>
      <c r="W1631">
        <v>1629</v>
      </c>
      <c r="X1631" s="4">
        <f t="shared" si="245"/>
        <v>7.8671735283234623E-2</v>
      </c>
      <c r="Y1631" s="4">
        <f t="shared" ref="Y1631:Y1694" si="254">Tasa_Fwd(E1540,B1540,E1631,B1631,91)</f>
        <v>7.7880315791036075E-2</v>
      </c>
      <c r="Z1631" s="4">
        <f t="shared" si="244"/>
        <v>7.7338784473282657E-2</v>
      </c>
    </row>
    <row r="1632" spans="1:26" x14ac:dyDescent="0.25">
      <c r="A1632" s="16">
        <f t="shared" si="253"/>
        <v>45165</v>
      </c>
      <c r="B1632">
        <f>+'[2]Ejercicio 1'!E1849</f>
        <v>1630</v>
      </c>
      <c r="C1632" s="5">
        <v>7.9066246251737887E-2</v>
      </c>
      <c r="D1632" s="4">
        <f t="shared" si="248"/>
        <v>7.7526900308372421E-2</v>
      </c>
      <c r="E1632" s="6">
        <f t="shared" si="249"/>
        <v>7.8291537364401531E-2</v>
      </c>
      <c r="F1632" s="7">
        <f t="shared" si="250"/>
        <v>7.7761109387945046E-2</v>
      </c>
      <c r="I1632" s="10">
        <v>1630</v>
      </c>
      <c r="J1632" s="8">
        <f t="shared" si="251"/>
        <v>8.0566246251737889E-2</v>
      </c>
      <c r="K1632" s="8">
        <f t="shared" si="251"/>
        <v>7.9026900308372422E-2</v>
      </c>
      <c r="L1632" s="8">
        <f t="shared" si="251"/>
        <v>7.9791537364401532E-2</v>
      </c>
      <c r="M1632" s="8">
        <f t="shared" si="246"/>
        <v>7.9261109387945047E-2</v>
      </c>
      <c r="P1632">
        <v>1630</v>
      </c>
      <c r="Q1632" s="8">
        <f t="shared" si="252"/>
        <v>7.7566246251737886E-2</v>
      </c>
      <c r="R1632" s="8">
        <f t="shared" si="252"/>
        <v>7.6026900308372419E-2</v>
      </c>
      <c r="S1632" s="8">
        <f t="shared" si="252"/>
        <v>7.679153736440153E-2</v>
      </c>
      <c r="T1632" s="8">
        <f t="shared" si="247"/>
        <v>7.6261109387945045E-2</v>
      </c>
      <c r="W1632">
        <v>1630</v>
      </c>
      <c r="X1632" s="4">
        <f t="shared" si="245"/>
        <v>7.8671189621598303E-2</v>
      </c>
      <c r="Y1632" s="4">
        <f t="shared" si="254"/>
        <v>7.7879780665697743E-2</v>
      </c>
      <c r="Z1632" s="4">
        <f t="shared" ref="Z1632:Z1695" si="255">Tasa_Fwd(F1604,B1604,F1632,B1632,28)</f>
        <v>7.7338256519265014E-2</v>
      </c>
    </row>
    <row r="1633" spans="1:26" x14ac:dyDescent="0.25">
      <c r="A1633" s="16">
        <f t="shared" si="253"/>
        <v>45166</v>
      </c>
      <c r="B1633">
        <f>+'[2]Ejercicio 1'!E1850</f>
        <v>1631</v>
      </c>
      <c r="C1633" s="5">
        <v>7.9065973393078623E-2</v>
      </c>
      <c r="D1633" s="4">
        <f t="shared" si="248"/>
        <v>7.7526637937291462E-2</v>
      </c>
      <c r="E1633" s="6">
        <f t="shared" si="249"/>
        <v>7.8291269800911042E-2</v>
      </c>
      <c r="F1633" s="7">
        <f t="shared" si="250"/>
        <v>7.7760845430023817E-2</v>
      </c>
      <c r="I1633" s="10">
        <v>1631</v>
      </c>
      <c r="J1633" s="8">
        <f t="shared" si="251"/>
        <v>8.0565973393078624E-2</v>
      </c>
      <c r="K1633" s="8">
        <f t="shared" si="251"/>
        <v>7.9026637937291463E-2</v>
      </c>
      <c r="L1633" s="8">
        <f t="shared" si="251"/>
        <v>7.9791269800911044E-2</v>
      </c>
      <c r="M1633" s="8">
        <f t="shared" si="246"/>
        <v>7.9260845430023819E-2</v>
      </c>
      <c r="P1633">
        <v>1631</v>
      </c>
      <c r="Q1633" s="8">
        <f t="shared" si="252"/>
        <v>7.7565973393078622E-2</v>
      </c>
      <c r="R1633" s="8">
        <f t="shared" si="252"/>
        <v>7.6026637937291461E-2</v>
      </c>
      <c r="S1633" s="8">
        <f t="shared" si="252"/>
        <v>7.6791269800911041E-2</v>
      </c>
      <c r="T1633" s="8">
        <f t="shared" si="247"/>
        <v>7.6260845430023816E-2</v>
      </c>
      <c r="W1633">
        <v>1631</v>
      </c>
      <c r="X1633" s="4">
        <f t="shared" si="245"/>
        <v>7.8670643959994055E-2</v>
      </c>
      <c r="Y1633" s="4">
        <f t="shared" si="254"/>
        <v>7.7879245540324285E-2</v>
      </c>
      <c r="Z1633" s="4">
        <f t="shared" si="255"/>
        <v>7.7337728565164576E-2</v>
      </c>
    </row>
    <row r="1634" spans="1:26" x14ac:dyDescent="0.25">
      <c r="A1634" s="16">
        <f t="shared" si="253"/>
        <v>45167</v>
      </c>
      <c r="B1634">
        <f>+'[2]Ejercicio 1'!E1851</f>
        <v>1632</v>
      </c>
      <c r="C1634" s="5">
        <v>7.9065700534419373E-2</v>
      </c>
      <c r="D1634" s="4">
        <f t="shared" si="248"/>
        <v>7.7526375566175754E-2</v>
      </c>
      <c r="E1634" s="6">
        <f t="shared" si="249"/>
        <v>7.8291002237402985E-2</v>
      </c>
      <c r="F1634" s="7">
        <f t="shared" si="250"/>
        <v>7.7760581472071183E-2</v>
      </c>
      <c r="I1634" s="10">
        <v>1632</v>
      </c>
      <c r="J1634" s="8">
        <f t="shared" si="251"/>
        <v>8.0565700534419374E-2</v>
      </c>
      <c r="K1634" s="8">
        <f t="shared" si="251"/>
        <v>7.9026375566175755E-2</v>
      </c>
      <c r="L1634" s="8">
        <f t="shared" si="251"/>
        <v>7.9791002237402986E-2</v>
      </c>
      <c r="M1634" s="8">
        <f t="shared" si="246"/>
        <v>7.9260581472071184E-2</v>
      </c>
      <c r="P1634">
        <v>1632</v>
      </c>
      <c r="Q1634" s="8">
        <f t="shared" si="252"/>
        <v>7.7565700534419371E-2</v>
      </c>
      <c r="R1634" s="8">
        <f t="shared" si="252"/>
        <v>7.6026375566175752E-2</v>
      </c>
      <c r="S1634" s="8">
        <f t="shared" si="252"/>
        <v>7.6791002237402983E-2</v>
      </c>
      <c r="T1634" s="8">
        <f t="shared" si="247"/>
        <v>7.6260581472071182E-2</v>
      </c>
      <c r="W1634">
        <v>1632</v>
      </c>
      <c r="X1634" s="4">
        <f t="shared" si="245"/>
        <v>7.8670098298429761E-2</v>
      </c>
      <c r="Y1634" s="4">
        <f t="shared" si="254"/>
        <v>7.7878710414930608E-2</v>
      </c>
      <c r="Z1634" s="4">
        <f t="shared" si="255"/>
        <v>7.7337200610650178E-2</v>
      </c>
    </row>
    <row r="1635" spans="1:26" x14ac:dyDescent="0.25">
      <c r="A1635" s="16">
        <f t="shared" si="253"/>
        <v>45168</v>
      </c>
      <c r="B1635">
        <f>+'[2]Ejercicio 1'!E1852</f>
        <v>1633</v>
      </c>
      <c r="C1635" s="5">
        <v>7.9065427675760108E-2</v>
      </c>
      <c r="D1635" s="4">
        <f t="shared" si="248"/>
        <v>7.7526113195025545E-2</v>
      </c>
      <c r="E1635" s="6">
        <f t="shared" si="249"/>
        <v>7.8290734673877371E-2</v>
      </c>
      <c r="F1635" s="7">
        <f t="shared" si="250"/>
        <v>7.7760317514092847E-2</v>
      </c>
      <c r="I1635" s="10">
        <v>1633</v>
      </c>
      <c r="J1635" s="8">
        <f t="shared" si="251"/>
        <v>8.056542767576011E-2</v>
      </c>
      <c r="K1635" s="8">
        <f t="shared" si="251"/>
        <v>7.9026113195025546E-2</v>
      </c>
      <c r="L1635" s="8">
        <f t="shared" si="251"/>
        <v>7.9790734673877373E-2</v>
      </c>
      <c r="M1635" s="8">
        <f t="shared" si="246"/>
        <v>7.9260317514092848E-2</v>
      </c>
      <c r="P1635">
        <v>1633</v>
      </c>
      <c r="Q1635" s="8">
        <f t="shared" si="252"/>
        <v>7.7565427675760107E-2</v>
      </c>
      <c r="R1635" s="8">
        <f t="shared" si="252"/>
        <v>7.6026113195025544E-2</v>
      </c>
      <c r="S1635" s="8">
        <f t="shared" si="252"/>
        <v>7.679073467387737E-2</v>
      </c>
      <c r="T1635" s="8">
        <f t="shared" si="247"/>
        <v>7.6260317514092846E-2</v>
      </c>
      <c r="W1635">
        <v>1633</v>
      </c>
      <c r="X1635" s="4">
        <f t="shared" si="245"/>
        <v>7.8669552636905449E-2</v>
      </c>
      <c r="Y1635" s="4">
        <f t="shared" si="254"/>
        <v>7.7878175289500931E-2</v>
      </c>
      <c r="Z1635" s="4">
        <f t="shared" si="255"/>
        <v>7.733667265654974E-2</v>
      </c>
    </row>
    <row r="1636" spans="1:26" x14ac:dyDescent="0.25">
      <c r="A1636" s="16">
        <f t="shared" si="253"/>
        <v>45169</v>
      </c>
      <c r="B1636">
        <f>+'[2]Ejercicio 1'!E1853</f>
        <v>1634</v>
      </c>
      <c r="C1636" s="5">
        <v>7.9065154817100858E-2</v>
      </c>
      <c r="D1636" s="4">
        <f t="shared" si="248"/>
        <v>7.7525850823840378E-2</v>
      </c>
      <c r="E1636" s="6">
        <f t="shared" si="249"/>
        <v>7.8290467110334175E-2</v>
      </c>
      <c r="F1636" s="7">
        <f t="shared" si="250"/>
        <v>7.7760053556083106E-2</v>
      </c>
      <c r="I1636" s="10">
        <v>1634</v>
      </c>
      <c r="J1636" s="8">
        <f t="shared" si="251"/>
        <v>8.0565154817100859E-2</v>
      </c>
      <c r="K1636" s="8">
        <f t="shared" si="251"/>
        <v>7.902585082384038E-2</v>
      </c>
      <c r="L1636" s="8">
        <f t="shared" si="251"/>
        <v>7.9790467110334176E-2</v>
      </c>
      <c r="M1636" s="8">
        <f t="shared" si="246"/>
        <v>7.9260053556083107E-2</v>
      </c>
      <c r="P1636">
        <v>1634</v>
      </c>
      <c r="Q1636" s="8">
        <f t="shared" si="252"/>
        <v>7.7565154817100856E-2</v>
      </c>
      <c r="R1636" s="8">
        <f t="shared" si="252"/>
        <v>7.6025850823840377E-2</v>
      </c>
      <c r="S1636" s="8">
        <f t="shared" si="252"/>
        <v>7.6790467110334173E-2</v>
      </c>
      <c r="T1636" s="8">
        <f t="shared" si="247"/>
        <v>7.6260053556083104E-2</v>
      </c>
      <c r="W1636">
        <v>1634</v>
      </c>
      <c r="X1636" s="4">
        <f t="shared" si="245"/>
        <v>7.8669006975414069E-2</v>
      </c>
      <c r="Y1636" s="4">
        <f t="shared" si="254"/>
        <v>7.787764016403699E-2</v>
      </c>
      <c r="Z1636" s="4">
        <f t="shared" si="255"/>
        <v>7.7336144702032497E-2</v>
      </c>
    </row>
    <row r="1637" spans="1:26" x14ac:dyDescent="0.25">
      <c r="A1637" s="16">
        <f t="shared" si="253"/>
        <v>45170</v>
      </c>
      <c r="B1637">
        <f>+'[2]Ejercicio 1'!E1854</f>
        <v>1635</v>
      </c>
      <c r="C1637" s="5">
        <v>7.9064881958441594E-2</v>
      </c>
      <c r="D1637" s="4">
        <f t="shared" si="248"/>
        <v>7.7525588452620503E-2</v>
      </c>
      <c r="E1637" s="6">
        <f t="shared" si="249"/>
        <v>7.8290199546772535E-2</v>
      </c>
      <c r="F1637" s="7">
        <f t="shared" si="250"/>
        <v>7.7759789598041973E-2</v>
      </c>
      <c r="I1637" s="10">
        <v>1635</v>
      </c>
      <c r="J1637" s="8">
        <f t="shared" si="251"/>
        <v>8.0564881958441595E-2</v>
      </c>
      <c r="K1637" s="8">
        <f t="shared" si="251"/>
        <v>7.9025588452620504E-2</v>
      </c>
      <c r="L1637" s="8">
        <f t="shared" si="251"/>
        <v>7.9790199546772536E-2</v>
      </c>
      <c r="M1637" s="8">
        <f t="shared" si="246"/>
        <v>7.9259789598041974E-2</v>
      </c>
      <c r="P1637">
        <v>1635</v>
      </c>
      <c r="Q1637" s="8">
        <f t="shared" si="252"/>
        <v>7.7564881958441592E-2</v>
      </c>
      <c r="R1637" s="8">
        <f t="shared" si="252"/>
        <v>7.6025588452620502E-2</v>
      </c>
      <c r="S1637" s="8">
        <f t="shared" si="252"/>
        <v>7.6790199546772533E-2</v>
      </c>
      <c r="T1637" s="8">
        <f t="shared" si="247"/>
        <v>7.6259789598041972E-2</v>
      </c>
      <c r="W1637">
        <v>1635</v>
      </c>
      <c r="X1637" s="4">
        <f t="shared" si="245"/>
        <v>7.8668461313958715E-2</v>
      </c>
      <c r="Y1637" s="4">
        <f t="shared" si="254"/>
        <v>7.7877105038522104E-2</v>
      </c>
      <c r="Z1637" s="4">
        <f t="shared" si="255"/>
        <v>7.73356167474296E-2</v>
      </c>
    </row>
    <row r="1638" spans="1:26" x14ac:dyDescent="0.25">
      <c r="A1638" s="16">
        <f t="shared" si="253"/>
        <v>45171</v>
      </c>
      <c r="B1638">
        <f>+'[2]Ejercicio 1'!E1855</f>
        <v>1636</v>
      </c>
      <c r="C1638" s="5">
        <v>7.9064609099782343E-2</v>
      </c>
      <c r="D1638" s="4">
        <f t="shared" si="248"/>
        <v>7.7525326081365684E-2</v>
      </c>
      <c r="E1638" s="6">
        <f t="shared" si="249"/>
        <v>7.8289931983193339E-2</v>
      </c>
      <c r="F1638" s="7">
        <f t="shared" si="250"/>
        <v>7.7759525639975138E-2</v>
      </c>
      <c r="I1638" s="10">
        <v>1636</v>
      </c>
      <c r="J1638" s="8">
        <f t="shared" si="251"/>
        <v>8.0564609099782344E-2</v>
      </c>
      <c r="K1638" s="8">
        <f t="shared" si="251"/>
        <v>7.9025326081365685E-2</v>
      </c>
      <c r="L1638" s="8">
        <f t="shared" si="251"/>
        <v>7.9789931983193341E-2</v>
      </c>
      <c r="M1638" s="8">
        <f t="shared" si="246"/>
        <v>7.925952563997514E-2</v>
      </c>
      <c r="P1638">
        <v>1636</v>
      </c>
      <c r="Q1638" s="8">
        <f t="shared" si="252"/>
        <v>7.7564609099782342E-2</v>
      </c>
      <c r="R1638" s="8">
        <f t="shared" si="252"/>
        <v>7.6025326081365682E-2</v>
      </c>
      <c r="S1638" s="8">
        <f t="shared" si="252"/>
        <v>7.6789931983193338E-2</v>
      </c>
      <c r="T1638" s="8">
        <f t="shared" si="247"/>
        <v>7.6259525639975137E-2</v>
      </c>
      <c r="W1638">
        <v>1636</v>
      </c>
      <c r="X1638" s="4">
        <f t="shared" si="245"/>
        <v>7.8667915652538931E-2</v>
      </c>
      <c r="Y1638" s="4">
        <f t="shared" si="254"/>
        <v>7.7876569912986124E-2</v>
      </c>
      <c r="Z1638" s="4">
        <f t="shared" si="255"/>
        <v>7.7335088792915216E-2</v>
      </c>
    </row>
    <row r="1639" spans="1:26" x14ac:dyDescent="0.25">
      <c r="A1639" s="16">
        <f t="shared" si="253"/>
        <v>45172</v>
      </c>
      <c r="B1639">
        <f>+'[2]Ejercicio 1'!E1856</f>
        <v>1637</v>
      </c>
      <c r="C1639" s="5">
        <v>7.9064336241123079E-2</v>
      </c>
      <c r="D1639" s="4">
        <f t="shared" si="248"/>
        <v>7.7525063710076128E-2</v>
      </c>
      <c r="E1639" s="6">
        <f t="shared" si="249"/>
        <v>7.8289664419597449E-2</v>
      </c>
      <c r="F1639" s="7">
        <f t="shared" si="250"/>
        <v>7.7759261681874053E-2</v>
      </c>
      <c r="I1639" s="10">
        <v>1637</v>
      </c>
      <c r="J1639" s="8">
        <f t="shared" si="251"/>
        <v>8.056433624112308E-2</v>
      </c>
      <c r="K1639" s="8">
        <f t="shared" si="251"/>
        <v>7.9025063710076129E-2</v>
      </c>
      <c r="L1639" s="8">
        <f t="shared" si="251"/>
        <v>7.978966441959745E-2</v>
      </c>
      <c r="M1639" s="8">
        <f t="shared" si="246"/>
        <v>7.9259261681874055E-2</v>
      </c>
      <c r="P1639">
        <v>1637</v>
      </c>
      <c r="Q1639" s="8">
        <f t="shared" si="252"/>
        <v>7.7564336241123077E-2</v>
      </c>
      <c r="R1639" s="8">
        <f t="shared" si="252"/>
        <v>7.6025063710076127E-2</v>
      </c>
      <c r="S1639" s="8">
        <f t="shared" si="252"/>
        <v>7.6789664419597448E-2</v>
      </c>
      <c r="T1639" s="8">
        <f t="shared" si="247"/>
        <v>7.6259261681874052E-2</v>
      </c>
      <c r="W1639">
        <v>1637</v>
      </c>
      <c r="X1639" s="4">
        <f t="shared" si="245"/>
        <v>7.8667369991156033E-2</v>
      </c>
      <c r="Y1639" s="4">
        <f t="shared" si="254"/>
        <v>7.7876034787415019E-2</v>
      </c>
      <c r="Z1639" s="4">
        <f t="shared" si="255"/>
        <v>7.7334560838146729E-2</v>
      </c>
    </row>
    <row r="1640" spans="1:26" x14ac:dyDescent="0.25">
      <c r="A1640" s="16">
        <f t="shared" si="253"/>
        <v>45173</v>
      </c>
      <c r="B1640">
        <f>+'[2]Ejercicio 1'!E1857</f>
        <v>1638</v>
      </c>
      <c r="C1640" s="5">
        <v>7.9064063382463828E-2</v>
      </c>
      <c r="D1640" s="4">
        <f t="shared" si="248"/>
        <v>7.7524801338751448E-2</v>
      </c>
      <c r="E1640" s="6">
        <f t="shared" si="249"/>
        <v>7.8289396855982227E-2</v>
      </c>
      <c r="F1640" s="7">
        <f t="shared" si="250"/>
        <v>7.7758997723747267E-2</v>
      </c>
      <c r="I1640" s="10">
        <v>1638</v>
      </c>
      <c r="J1640" s="8">
        <f t="shared" si="251"/>
        <v>8.056406338246383E-2</v>
      </c>
      <c r="K1640" s="8">
        <f t="shared" si="251"/>
        <v>7.9024801338751449E-2</v>
      </c>
      <c r="L1640" s="8">
        <f t="shared" si="251"/>
        <v>7.9789396855982228E-2</v>
      </c>
      <c r="M1640" s="8">
        <f t="shared" si="246"/>
        <v>7.9258997723747268E-2</v>
      </c>
      <c r="P1640">
        <v>1638</v>
      </c>
      <c r="Q1640" s="8">
        <f t="shared" si="252"/>
        <v>7.7564063382463827E-2</v>
      </c>
      <c r="R1640" s="8">
        <f t="shared" si="252"/>
        <v>7.6024801338751447E-2</v>
      </c>
      <c r="S1640" s="8">
        <f t="shared" si="252"/>
        <v>7.6789396855982225E-2</v>
      </c>
      <c r="T1640" s="8">
        <f t="shared" si="247"/>
        <v>7.6258997723747265E-2</v>
      </c>
      <c r="W1640">
        <v>1638</v>
      </c>
      <c r="X1640" s="4">
        <f t="shared" si="245"/>
        <v>7.8666824329805207E-2</v>
      </c>
      <c r="Y1640" s="4">
        <f t="shared" si="254"/>
        <v>7.7875499661808775E-2</v>
      </c>
      <c r="Z1640" s="4">
        <f t="shared" si="255"/>
        <v>7.733403288346391E-2</v>
      </c>
    </row>
    <row r="1641" spans="1:26" x14ac:dyDescent="0.25">
      <c r="A1641" s="16">
        <f t="shared" si="253"/>
        <v>45174</v>
      </c>
      <c r="B1641">
        <f>+'[2]Ejercicio 1'!E1858</f>
        <v>1639</v>
      </c>
      <c r="C1641" s="5">
        <v>7.9063790523804564E-2</v>
      </c>
      <c r="D1641" s="4">
        <f t="shared" si="248"/>
        <v>7.7524538967392226E-2</v>
      </c>
      <c r="E1641" s="6">
        <f t="shared" si="249"/>
        <v>7.828912929235031E-2</v>
      </c>
      <c r="F1641" s="7">
        <f t="shared" si="250"/>
        <v>7.7758733765589075E-2</v>
      </c>
      <c r="I1641" s="10">
        <v>1639</v>
      </c>
      <c r="J1641" s="8">
        <f t="shared" si="251"/>
        <v>8.0563790523804565E-2</v>
      </c>
      <c r="K1641" s="8">
        <f t="shared" si="251"/>
        <v>7.9024538967392227E-2</v>
      </c>
      <c r="L1641" s="8">
        <f t="shared" si="251"/>
        <v>7.9789129292350311E-2</v>
      </c>
      <c r="M1641" s="8">
        <f t="shared" si="246"/>
        <v>7.9258733765589076E-2</v>
      </c>
      <c r="P1641">
        <v>1639</v>
      </c>
      <c r="Q1641" s="8">
        <f t="shared" si="252"/>
        <v>7.7563790523804563E-2</v>
      </c>
      <c r="R1641" s="8">
        <f t="shared" si="252"/>
        <v>7.6024538967392224E-2</v>
      </c>
      <c r="S1641" s="8">
        <f t="shared" si="252"/>
        <v>7.6789129292350308E-2</v>
      </c>
      <c r="T1641" s="8">
        <f t="shared" si="247"/>
        <v>7.6258733765589073E-2</v>
      </c>
      <c r="W1641">
        <v>1639</v>
      </c>
      <c r="X1641" s="4">
        <f t="shared" si="245"/>
        <v>7.8666278668498305E-2</v>
      </c>
      <c r="Y1641" s="4">
        <f t="shared" si="254"/>
        <v>7.7874964536166519E-2</v>
      </c>
      <c r="Z1641" s="4">
        <f t="shared" si="255"/>
        <v>7.7333504928529848E-2</v>
      </c>
    </row>
    <row r="1642" spans="1:26" x14ac:dyDescent="0.25">
      <c r="A1642" s="16">
        <f t="shared" si="253"/>
        <v>45175</v>
      </c>
      <c r="B1642">
        <f>+'[2]Ejercicio 1'!E1859</f>
        <v>1640</v>
      </c>
      <c r="C1642" s="5">
        <v>7.9063517665145314E-2</v>
      </c>
      <c r="D1642" s="4">
        <f t="shared" si="248"/>
        <v>7.7524276595998295E-2</v>
      </c>
      <c r="E1642" s="6">
        <f t="shared" si="249"/>
        <v>7.8288861728699963E-2</v>
      </c>
      <c r="F1642" s="7">
        <f t="shared" si="250"/>
        <v>7.7758469807399491E-2</v>
      </c>
      <c r="I1642" s="10">
        <v>1640</v>
      </c>
      <c r="J1642" s="8">
        <f t="shared" si="251"/>
        <v>8.0563517665145315E-2</v>
      </c>
      <c r="K1642" s="8">
        <f t="shared" si="251"/>
        <v>7.9024276595998297E-2</v>
      </c>
      <c r="L1642" s="8">
        <f t="shared" si="251"/>
        <v>7.9788861728699964E-2</v>
      </c>
      <c r="M1642" s="8">
        <f t="shared" si="246"/>
        <v>7.9258469807399493E-2</v>
      </c>
      <c r="P1642">
        <v>1640</v>
      </c>
      <c r="Q1642" s="8">
        <f t="shared" si="252"/>
        <v>7.7563517665145312E-2</v>
      </c>
      <c r="R1642" s="8">
        <f t="shared" si="252"/>
        <v>7.6024276595998294E-2</v>
      </c>
      <c r="S1642" s="8">
        <f t="shared" si="252"/>
        <v>7.6788861728699961E-2</v>
      </c>
      <c r="T1642" s="8">
        <f t="shared" si="247"/>
        <v>7.625846980739949E-2</v>
      </c>
      <c r="W1642">
        <v>1640</v>
      </c>
      <c r="X1642" s="4">
        <f t="shared" si="245"/>
        <v>7.866573300722346E-2</v>
      </c>
      <c r="Y1642" s="4">
        <f t="shared" si="254"/>
        <v>7.7874429410473317E-2</v>
      </c>
      <c r="Z1642" s="4">
        <f t="shared" si="255"/>
        <v>7.7332976973510145E-2</v>
      </c>
    </row>
    <row r="1643" spans="1:26" x14ac:dyDescent="0.25">
      <c r="A1643" s="16">
        <f t="shared" si="253"/>
        <v>45176</v>
      </c>
      <c r="B1643">
        <f>+'[2]Ejercicio 1'!E1860</f>
        <v>1641</v>
      </c>
      <c r="C1643" s="5">
        <v>7.9063244806486063E-2</v>
      </c>
      <c r="D1643" s="4">
        <f t="shared" si="248"/>
        <v>7.7524014224569629E-2</v>
      </c>
      <c r="E1643" s="6">
        <f t="shared" si="249"/>
        <v>7.8288594165032033E-2</v>
      </c>
      <c r="F1643" s="7">
        <f t="shared" si="250"/>
        <v>7.7758205849184206E-2</v>
      </c>
      <c r="I1643" s="10">
        <v>1641</v>
      </c>
      <c r="J1643" s="8">
        <f t="shared" si="251"/>
        <v>8.0563244806486065E-2</v>
      </c>
      <c r="K1643" s="8">
        <f t="shared" si="251"/>
        <v>7.902401422456963E-2</v>
      </c>
      <c r="L1643" s="8">
        <f t="shared" si="251"/>
        <v>7.9788594165032034E-2</v>
      </c>
      <c r="M1643" s="8">
        <f t="shared" si="246"/>
        <v>7.9258205849184207E-2</v>
      </c>
      <c r="P1643">
        <v>1641</v>
      </c>
      <c r="Q1643" s="8">
        <f t="shared" si="252"/>
        <v>7.7563244806486062E-2</v>
      </c>
      <c r="R1643" s="8">
        <f t="shared" si="252"/>
        <v>7.6024014224569628E-2</v>
      </c>
      <c r="S1643" s="8">
        <f t="shared" si="252"/>
        <v>7.6788594165032031E-2</v>
      </c>
      <c r="T1643" s="8">
        <f t="shared" si="247"/>
        <v>7.6258205849184205E-2</v>
      </c>
      <c r="W1643">
        <v>1641</v>
      </c>
      <c r="X1643" s="4">
        <f t="shared" si="245"/>
        <v>7.8665187345985502E-2</v>
      </c>
      <c r="Y1643" s="4">
        <f t="shared" si="254"/>
        <v>7.7873894284744963E-2</v>
      </c>
      <c r="Z1643" s="4">
        <f t="shared" si="255"/>
        <v>7.7332449018578941E-2</v>
      </c>
    </row>
    <row r="1644" spans="1:26" x14ac:dyDescent="0.25">
      <c r="A1644" s="16">
        <f t="shared" si="253"/>
        <v>45177</v>
      </c>
      <c r="B1644">
        <f>+'[2]Ejercicio 1'!E1861</f>
        <v>1642</v>
      </c>
      <c r="C1644" s="5">
        <v>7.9062971947826799E-2</v>
      </c>
      <c r="D1644" s="4">
        <f t="shared" si="248"/>
        <v>7.7523751853106018E-2</v>
      </c>
      <c r="E1644" s="6">
        <f t="shared" si="249"/>
        <v>7.8288326601347422E-2</v>
      </c>
      <c r="F1644" s="7">
        <f t="shared" si="250"/>
        <v>7.7757941890937515E-2</v>
      </c>
      <c r="I1644" s="10">
        <v>1642</v>
      </c>
      <c r="J1644" s="8">
        <f t="shared" si="251"/>
        <v>8.05629719478268E-2</v>
      </c>
      <c r="K1644" s="8">
        <f t="shared" si="251"/>
        <v>7.902375185310602E-2</v>
      </c>
      <c r="L1644" s="8">
        <f t="shared" si="251"/>
        <v>7.9788326601347423E-2</v>
      </c>
      <c r="M1644" s="8">
        <f t="shared" si="246"/>
        <v>7.9257941890937517E-2</v>
      </c>
      <c r="P1644">
        <v>1642</v>
      </c>
      <c r="Q1644" s="8">
        <f t="shared" si="252"/>
        <v>7.7562971947826798E-2</v>
      </c>
      <c r="R1644" s="8">
        <f t="shared" si="252"/>
        <v>7.6023751853106017E-2</v>
      </c>
      <c r="S1644" s="8">
        <f t="shared" si="252"/>
        <v>7.678832660134742E-2</v>
      </c>
      <c r="T1644" s="8">
        <f t="shared" si="247"/>
        <v>7.6257941890937514E-2</v>
      </c>
      <c r="W1644">
        <v>1642</v>
      </c>
      <c r="X1644" s="4">
        <f t="shared" si="245"/>
        <v>7.8664641684783571E-2</v>
      </c>
      <c r="Y1644" s="4">
        <f t="shared" si="254"/>
        <v>7.7873359159013111E-2</v>
      </c>
      <c r="Z1644" s="4">
        <f t="shared" si="255"/>
        <v>7.7331921063559239E-2</v>
      </c>
    </row>
    <row r="1645" spans="1:26" x14ac:dyDescent="0.25">
      <c r="A1645" s="16">
        <f t="shared" si="253"/>
        <v>45178</v>
      </c>
      <c r="B1645">
        <f>+'[2]Ejercicio 1'!E1862</f>
        <v>1643</v>
      </c>
      <c r="C1645" s="5">
        <v>7.9062699089167549E-2</v>
      </c>
      <c r="D1645" s="4">
        <f t="shared" si="248"/>
        <v>7.7523489481607685E-2</v>
      </c>
      <c r="E1645" s="6">
        <f t="shared" si="249"/>
        <v>7.8288059037643479E-2</v>
      </c>
      <c r="F1645" s="7">
        <f t="shared" si="250"/>
        <v>7.7757677932659419E-2</v>
      </c>
      <c r="I1645" s="10">
        <v>1643</v>
      </c>
      <c r="J1645" s="8">
        <f t="shared" si="251"/>
        <v>8.056269908916755E-2</v>
      </c>
      <c r="K1645" s="8">
        <f t="shared" si="251"/>
        <v>7.9023489481607687E-2</v>
      </c>
      <c r="L1645" s="8">
        <f t="shared" si="251"/>
        <v>7.978805903764348E-2</v>
      </c>
      <c r="M1645" s="8">
        <f t="shared" si="246"/>
        <v>7.9257677932659421E-2</v>
      </c>
      <c r="P1645">
        <v>1643</v>
      </c>
      <c r="Q1645" s="8">
        <f t="shared" si="252"/>
        <v>7.7562699089167547E-2</v>
      </c>
      <c r="R1645" s="8">
        <f t="shared" si="252"/>
        <v>7.6023489481607684E-2</v>
      </c>
      <c r="S1645" s="8">
        <f t="shared" si="252"/>
        <v>7.6788059037643477E-2</v>
      </c>
      <c r="T1645" s="8">
        <f t="shared" si="247"/>
        <v>7.6257677932659418E-2</v>
      </c>
      <c r="W1645">
        <v>1643</v>
      </c>
      <c r="X1645" s="4">
        <f t="shared" si="245"/>
        <v>7.8664096023617638E-2</v>
      </c>
      <c r="Y1645" s="4">
        <f t="shared" si="254"/>
        <v>7.7872824033213606E-2</v>
      </c>
      <c r="Z1645" s="4">
        <f t="shared" si="255"/>
        <v>7.7331393108288307E-2</v>
      </c>
    </row>
    <row r="1646" spans="1:26" x14ac:dyDescent="0.25">
      <c r="A1646" s="16">
        <f t="shared" si="253"/>
        <v>45179</v>
      </c>
      <c r="B1646">
        <f>+'[2]Ejercicio 1'!E1863</f>
        <v>1644</v>
      </c>
      <c r="C1646" s="5">
        <v>7.9062426230508284E-2</v>
      </c>
      <c r="D1646" s="4">
        <f t="shared" si="248"/>
        <v>7.7523227110074006E-2</v>
      </c>
      <c r="E1646" s="6">
        <f t="shared" si="249"/>
        <v>7.8287791473922841E-2</v>
      </c>
      <c r="F1646" s="7">
        <f t="shared" si="250"/>
        <v>7.7757413974352776E-2</v>
      </c>
      <c r="I1646" s="10">
        <v>1644</v>
      </c>
      <c r="J1646" s="8">
        <f t="shared" si="251"/>
        <v>8.0562426230508286E-2</v>
      </c>
      <c r="K1646" s="8">
        <f t="shared" si="251"/>
        <v>7.9023227110074007E-2</v>
      </c>
      <c r="L1646" s="8">
        <f t="shared" si="251"/>
        <v>7.9787791473922842E-2</v>
      </c>
      <c r="M1646" s="8">
        <f t="shared" si="246"/>
        <v>7.9257413974352778E-2</v>
      </c>
      <c r="P1646">
        <v>1644</v>
      </c>
      <c r="Q1646" s="8">
        <f t="shared" si="252"/>
        <v>7.7562426230508283E-2</v>
      </c>
      <c r="R1646" s="8">
        <f t="shared" si="252"/>
        <v>7.6023227110074004E-2</v>
      </c>
      <c r="S1646" s="8">
        <f t="shared" si="252"/>
        <v>7.678779147392284E-2</v>
      </c>
      <c r="T1646" s="8">
        <f t="shared" si="247"/>
        <v>7.6257413974352775E-2</v>
      </c>
      <c r="W1646">
        <v>1644</v>
      </c>
      <c r="X1646" s="4">
        <f t="shared" si="245"/>
        <v>7.8663550362483778E-2</v>
      </c>
      <c r="Y1646" s="4">
        <f t="shared" si="254"/>
        <v>7.7872288907393908E-2</v>
      </c>
      <c r="Z1646" s="4">
        <f t="shared" si="255"/>
        <v>7.7330865152937453E-2</v>
      </c>
    </row>
    <row r="1647" spans="1:26" x14ac:dyDescent="0.25">
      <c r="A1647" s="16">
        <f t="shared" si="253"/>
        <v>45180</v>
      </c>
      <c r="B1647">
        <f>+'[2]Ejercicio 1'!E1864</f>
        <v>1645</v>
      </c>
      <c r="C1647" s="5">
        <v>7.9062153371849034E-2</v>
      </c>
      <c r="D1647" s="4">
        <f t="shared" si="248"/>
        <v>7.7522964738506214E-2</v>
      </c>
      <c r="E1647" s="6">
        <f t="shared" si="249"/>
        <v>7.8287523910183773E-2</v>
      </c>
      <c r="F1647" s="7">
        <f t="shared" si="250"/>
        <v>7.7757150016017587E-2</v>
      </c>
      <c r="I1647" s="10">
        <v>1645</v>
      </c>
      <c r="J1647" s="8">
        <f t="shared" si="251"/>
        <v>8.0562153371849035E-2</v>
      </c>
      <c r="K1647" s="8">
        <f t="shared" si="251"/>
        <v>7.9022964738506216E-2</v>
      </c>
      <c r="L1647" s="8">
        <f t="shared" si="251"/>
        <v>7.9787523910183775E-2</v>
      </c>
      <c r="M1647" s="8">
        <f t="shared" si="246"/>
        <v>7.9257150016017588E-2</v>
      </c>
      <c r="P1647">
        <v>1645</v>
      </c>
      <c r="Q1647" s="8">
        <f t="shared" si="252"/>
        <v>7.7562153371849032E-2</v>
      </c>
      <c r="R1647" s="8">
        <f t="shared" si="252"/>
        <v>7.6022964738506213E-2</v>
      </c>
      <c r="S1647" s="8">
        <f t="shared" si="252"/>
        <v>7.6787523910183772E-2</v>
      </c>
      <c r="T1647" s="8">
        <f t="shared" si="247"/>
        <v>7.6257150016017586E-2</v>
      </c>
      <c r="W1647">
        <v>1645</v>
      </c>
      <c r="X1647" s="4">
        <f t="shared" si="245"/>
        <v>7.866300470139384E-2</v>
      </c>
      <c r="Y1647" s="4">
        <f t="shared" si="254"/>
        <v>7.7871753781524139E-2</v>
      </c>
      <c r="Z1647" s="4">
        <f t="shared" si="255"/>
        <v>7.733033719750379E-2</v>
      </c>
    </row>
    <row r="1648" spans="1:26" x14ac:dyDescent="0.25">
      <c r="A1648" s="16">
        <f t="shared" si="253"/>
        <v>45181</v>
      </c>
      <c r="B1648">
        <f>+'[2]Ejercicio 1'!E1865</f>
        <v>1646</v>
      </c>
      <c r="C1648" s="5">
        <v>7.906188051318977E-2</v>
      </c>
      <c r="D1648" s="4">
        <f t="shared" si="248"/>
        <v>7.7522702366903493E-2</v>
      </c>
      <c r="E1648" s="6">
        <f t="shared" si="249"/>
        <v>7.8287256346427123E-2</v>
      </c>
      <c r="F1648" s="7">
        <f t="shared" si="250"/>
        <v>7.7756886057653851E-2</v>
      </c>
      <c r="I1648" s="10">
        <v>1646</v>
      </c>
      <c r="J1648" s="8">
        <f t="shared" si="251"/>
        <v>8.0561880513189771E-2</v>
      </c>
      <c r="K1648" s="8">
        <f t="shared" si="251"/>
        <v>7.9022702366903494E-2</v>
      </c>
      <c r="L1648" s="8">
        <f t="shared" si="251"/>
        <v>7.9787256346427124E-2</v>
      </c>
      <c r="M1648" s="8">
        <f t="shared" si="246"/>
        <v>7.9256886057653853E-2</v>
      </c>
      <c r="P1648">
        <v>1646</v>
      </c>
      <c r="Q1648" s="8">
        <f t="shared" si="252"/>
        <v>7.7561880513189768E-2</v>
      </c>
      <c r="R1648" s="8">
        <f t="shared" si="252"/>
        <v>7.6022702366903491E-2</v>
      </c>
      <c r="S1648" s="8">
        <f t="shared" si="252"/>
        <v>7.6787256346427121E-2</v>
      </c>
      <c r="T1648" s="8">
        <f t="shared" si="247"/>
        <v>7.625688605765385E-2</v>
      </c>
      <c r="W1648">
        <v>1646</v>
      </c>
      <c r="X1648" s="4">
        <f t="shared" si="245"/>
        <v>7.8662459040336849E-2</v>
      </c>
      <c r="Y1648" s="4">
        <f t="shared" si="254"/>
        <v>7.7871218655632415E-2</v>
      </c>
      <c r="Z1648" s="4">
        <f t="shared" si="255"/>
        <v>7.7329809242152922E-2</v>
      </c>
    </row>
    <row r="1649" spans="1:26" x14ac:dyDescent="0.25">
      <c r="A1649" s="16">
        <f t="shared" si="253"/>
        <v>45182</v>
      </c>
      <c r="B1649">
        <f>+'[2]Ejercicio 1'!E1866</f>
        <v>1647</v>
      </c>
      <c r="C1649" s="5">
        <v>7.9061607654530519E-2</v>
      </c>
      <c r="D1649" s="4">
        <f t="shared" si="248"/>
        <v>7.7522439995265841E-2</v>
      </c>
      <c r="E1649" s="6">
        <f t="shared" si="249"/>
        <v>7.8286988782652916E-2</v>
      </c>
      <c r="F1649" s="7">
        <f t="shared" si="250"/>
        <v>7.775662209925871E-2</v>
      </c>
      <c r="I1649" s="10">
        <v>1647</v>
      </c>
      <c r="J1649" s="8">
        <f t="shared" si="251"/>
        <v>8.056160765453052E-2</v>
      </c>
      <c r="K1649" s="8">
        <f t="shared" si="251"/>
        <v>7.9022439995265842E-2</v>
      </c>
      <c r="L1649" s="8">
        <f t="shared" si="251"/>
        <v>7.9786988782652918E-2</v>
      </c>
      <c r="M1649" s="8">
        <f t="shared" si="246"/>
        <v>7.9256622099258711E-2</v>
      </c>
      <c r="P1649">
        <v>1647</v>
      </c>
      <c r="Q1649" s="8">
        <f t="shared" si="252"/>
        <v>7.7561607654530518E-2</v>
      </c>
      <c r="R1649" s="8">
        <f t="shared" si="252"/>
        <v>7.6022439995265839E-2</v>
      </c>
      <c r="S1649" s="8">
        <f t="shared" si="252"/>
        <v>7.6786988782652915E-2</v>
      </c>
      <c r="T1649" s="8">
        <f t="shared" si="247"/>
        <v>7.6256622099258708E-2</v>
      </c>
      <c r="W1649">
        <v>1647</v>
      </c>
      <c r="X1649" s="4">
        <f t="shared" si="245"/>
        <v>7.866191337931587E-2</v>
      </c>
      <c r="Y1649" s="4">
        <f t="shared" si="254"/>
        <v>7.7870683529692369E-2</v>
      </c>
      <c r="Z1649" s="4">
        <f t="shared" si="255"/>
        <v>7.7329281286716414E-2</v>
      </c>
    </row>
    <row r="1650" spans="1:26" x14ac:dyDescent="0.25">
      <c r="A1650" s="16">
        <f t="shared" si="253"/>
        <v>45183</v>
      </c>
      <c r="B1650">
        <f>+'[2]Ejercicio 1'!E1867</f>
        <v>1648</v>
      </c>
      <c r="C1650" s="5">
        <v>7.9061334795871255E-2</v>
      </c>
      <c r="D1650" s="4">
        <f t="shared" si="248"/>
        <v>7.7522177623593452E-2</v>
      </c>
      <c r="E1650" s="6">
        <f t="shared" si="249"/>
        <v>7.8286721218861127E-2</v>
      </c>
      <c r="F1650" s="7">
        <f t="shared" si="250"/>
        <v>7.7756358140832163E-2</v>
      </c>
      <c r="I1650" s="10">
        <v>1648</v>
      </c>
      <c r="J1650" s="8">
        <f t="shared" si="251"/>
        <v>8.0561334795871256E-2</v>
      </c>
      <c r="K1650" s="8">
        <f t="shared" si="251"/>
        <v>7.9022177623593454E-2</v>
      </c>
      <c r="L1650" s="8">
        <f t="shared" si="251"/>
        <v>7.9786721218861129E-2</v>
      </c>
      <c r="M1650" s="8">
        <f t="shared" si="246"/>
        <v>7.9256358140832164E-2</v>
      </c>
      <c r="P1650">
        <v>1648</v>
      </c>
      <c r="Q1650" s="8">
        <f t="shared" si="252"/>
        <v>7.7561334795871253E-2</v>
      </c>
      <c r="R1650" s="8">
        <f t="shared" si="252"/>
        <v>7.6022177623593451E-2</v>
      </c>
      <c r="S1650" s="8">
        <f t="shared" si="252"/>
        <v>7.6786721218861126E-2</v>
      </c>
      <c r="T1650" s="8">
        <f t="shared" si="247"/>
        <v>7.6256358140832162E-2</v>
      </c>
      <c r="W1650">
        <v>1648</v>
      </c>
      <c r="X1650" s="4">
        <f t="shared" si="245"/>
        <v>7.8661367718330891E-2</v>
      </c>
      <c r="Y1650" s="4">
        <f t="shared" si="254"/>
        <v>7.7870148403731243E-2</v>
      </c>
      <c r="Z1650" s="4">
        <f t="shared" si="255"/>
        <v>7.7328753331028677E-2</v>
      </c>
    </row>
    <row r="1651" spans="1:26" x14ac:dyDescent="0.25">
      <c r="A1651" s="16">
        <f t="shared" si="253"/>
        <v>45184</v>
      </c>
      <c r="B1651">
        <f>+'[2]Ejercicio 1'!E1868</f>
        <v>1649</v>
      </c>
      <c r="C1651" s="5">
        <v>7.9061061937212004E-2</v>
      </c>
      <c r="D1651" s="4">
        <f t="shared" si="248"/>
        <v>7.7521915251886328E-2</v>
      </c>
      <c r="E1651" s="6">
        <f t="shared" si="249"/>
        <v>7.8286453655051783E-2</v>
      </c>
      <c r="F1651" s="7">
        <f t="shared" si="250"/>
        <v>7.7756094182379928E-2</v>
      </c>
      <c r="I1651" s="10">
        <v>1649</v>
      </c>
      <c r="J1651" s="8">
        <f t="shared" si="251"/>
        <v>8.0561061937212006E-2</v>
      </c>
      <c r="K1651" s="8">
        <f t="shared" si="251"/>
        <v>7.9021915251886329E-2</v>
      </c>
      <c r="L1651" s="8">
        <f t="shared" si="251"/>
        <v>7.9786453655051784E-2</v>
      </c>
      <c r="M1651" s="8">
        <f t="shared" si="246"/>
        <v>7.925609418237993E-2</v>
      </c>
      <c r="P1651">
        <v>1649</v>
      </c>
      <c r="Q1651" s="8">
        <f t="shared" si="252"/>
        <v>7.7561061937212003E-2</v>
      </c>
      <c r="R1651" s="8">
        <f t="shared" si="252"/>
        <v>7.6021915251886327E-2</v>
      </c>
      <c r="S1651" s="8">
        <f t="shared" si="252"/>
        <v>7.6786453655051781E-2</v>
      </c>
      <c r="T1651" s="8">
        <f t="shared" si="247"/>
        <v>7.6256094182379927E-2</v>
      </c>
      <c r="W1651">
        <v>1649</v>
      </c>
      <c r="X1651" s="4">
        <f t="shared" si="245"/>
        <v>7.8660822057381938E-2</v>
      </c>
      <c r="Y1651" s="4">
        <f t="shared" si="254"/>
        <v>7.7869613277734978E-2</v>
      </c>
      <c r="Z1651" s="4">
        <f t="shared" si="255"/>
        <v>7.7328225375429438E-2</v>
      </c>
    </row>
    <row r="1652" spans="1:26" x14ac:dyDescent="0.25">
      <c r="A1652" s="16">
        <f t="shared" si="253"/>
        <v>45185</v>
      </c>
      <c r="B1652">
        <f>+'[2]Ejercicio 1'!E1869</f>
        <v>1650</v>
      </c>
      <c r="C1652" s="5">
        <v>7.906078907855274E-2</v>
      </c>
      <c r="D1652" s="4">
        <f t="shared" si="248"/>
        <v>7.7521652880143871E-2</v>
      </c>
      <c r="E1652" s="6">
        <f t="shared" si="249"/>
        <v>7.828618609122398E-2</v>
      </c>
      <c r="F1652" s="7">
        <f t="shared" si="250"/>
        <v>7.775583022389343E-2</v>
      </c>
      <c r="I1652" s="10">
        <v>1650</v>
      </c>
      <c r="J1652" s="8">
        <f t="shared" si="251"/>
        <v>8.0560789078552741E-2</v>
      </c>
      <c r="K1652" s="8">
        <f t="shared" si="251"/>
        <v>7.9021652880143872E-2</v>
      </c>
      <c r="L1652" s="8">
        <f t="shared" si="251"/>
        <v>7.9786186091223982E-2</v>
      </c>
      <c r="M1652" s="8">
        <f t="shared" si="246"/>
        <v>7.9255830223893431E-2</v>
      </c>
      <c r="P1652">
        <v>1650</v>
      </c>
      <c r="Q1652" s="8">
        <f t="shared" si="252"/>
        <v>7.7560789078552739E-2</v>
      </c>
      <c r="R1652" s="8">
        <f t="shared" si="252"/>
        <v>7.602165288014387E-2</v>
      </c>
      <c r="S1652" s="8">
        <f t="shared" si="252"/>
        <v>7.6786186091223979E-2</v>
      </c>
      <c r="T1652" s="8">
        <f t="shared" si="247"/>
        <v>7.6255830223893428E-2</v>
      </c>
      <c r="W1652">
        <v>1650</v>
      </c>
      <c r="X1652" s="4">
        <f t="shared" si="245"/>
        <v>7.8660276396465931E-2</v>
      </c>
      <c r="Y1652" s="4">
        <f t="shared" si="254"/>
        <v>7.7869078151701826E-2</v>
      </c>
      <c r="Z1652" s="4">
        <f t="shared" si="255"/>
        <v>7.7327697419407676E-2</v>
      </c>
    </row>
    <row r="1653" spans="1:26" x14ac:dyDescent="0.25">
      <c r="A1653" s="16">
        <f t="shared" si="253"/>
        <v>45186</v>
      </c>
      <c r="B1653">
        <f>+'[2]Ejercicio 1'!E1870</f>
        <v>1651</v>
      </c>
      <c r="C1653" s="5">
        <v>7.906051621989349E-2</v>
      </c>
      <c r="D1653" s="4">
        <f t="shared" si="248"/>
        <v>7.7521390508367094E-2</v>
      </c>
      <c r="E1653" s="6">
        <f t="shared" si="249"/>
        <v>7.8285918527378609E-2</v>
      </c>
      <c r="F1653" s="7">
        <f t="shared" si="250"/>
        <v>7.7755566265381243E-2</v>
      </c>
      <c r="I1653" s="10">
        <v>1651</v>
      </c>
      <c r="J1653" s="8">
        <f t="shared" si="251"/>
        <v>8.0560516219893491E-2</v>
      </c>
      <c r="K1653" s="8">
        <f t="shared" si="251"/>
        <v>7.9021390508367095E-2</v>
      </c>
      <c r="L1653" s="8">
        <f t="shared" si="251"/>
        <v>7.978591852737861E-2</v>
      </c>
      <c r="M1653" s="8">
        <f t="shared" si="246"/>
        <v>7.9255566265381244E-2</v>
      </c>
      <c r="P1653">
        <v>1651</v>
      </c>
      <c r="Q1653" s="8">
        <f t="shared" si="252"/>
        <v>7.7560516219893488E-2</v>
      </c>
      <c r="R1653" s="8">
        <f t="shared" si="252"/>
        <v>7.6021390508367093E-2</v>
      </c>
      <c r="S1653" s="8">
        <f t="shared" si="252"/>
        <v>7.6785918527378608E-2</v>
      </c>
      <c r="T1653" s="8">
        <f t="shared" si="247"/>
        <v>7.6255566265381242E-2</v>
      </c>
      <c r="W1653">
        <v>1651</v>
      </c>
      <c r="X1653" s="4">
        <f t="shared" si="245"/>
        <v>7.8659730735592959E-2</v>
      </c>
      <c r="Y1653" s="4">
        <f t="shared" si="254"/>
        <v>7.7868543025618603E-2</v>
      </c>
      <c r="Z1653" s="4">
        <f t="shared" si="255"/>
        <v>7.7327169463642861E-2</v>
      </c>
    </row>
    <row r="1654" spans="1:26" x14ac:dyDescent="0.25">
      <c r="A1654" s="16">
        <f t="shared" si="253"/>
        <v>45187</v>
      </c>
      <c r="B1654">
        <f>+'[2]Ejercicio 1'!E1871</f>
        <v>1652</v>
      </c>
      <c r="C1654" s="5">
        <v>7.9060243361234239E-2</v>
      </c>
      <c r="D1654" s="4">
        <f t="shared" si="248"/>
        <v>7.7521128136555581E-2</v>
      </c>
      <c r="E1654" s="6">
        <f t="shared" si="249"/>
        <v>7.8285650963515682E-2</v>
      </c>
      <c r="F1654" s="7">
        <f t="shared" si="250"/>
        <v>7.7755302306837651E-2</v>
      </c>
      <c r="I1654" s="10">
        <v>1652</v>
      </c>
      <c r="J1654" s="8">
        <f t="shared" si="251"/>
        <v>8.0560243361234241E-2</v>
      </c>
      <c r="K1654" s="8">
        <f t="shared" si="251"/>
        <v>7.9021128136555582E-2</v>
      </c>
      <c r="L1654" s="8">
        <f t="shared" si="251"/>
        <v>7.9785650963515684E-2</v>
      </c>
      <c r="M1654" s="8">
        <f t="shared" si="246"/>
        <v>7.9255302306837652E-2</v>
      </c>
      <c r="P1654">
        <v>1652</v>
      </c>
      <c r="Q1654" s="8">
        <f t="shared" si="252"/>
        <v>7.7560243361234238E-2</v>
      </c>
      <c r="R1654" s="8">
        <f t="shared" si="252"/>
        <v>7.602112813655558E-2</v>
      </c>
      <c r="S1654" s="8">
        <f t="shared" si="252"/>
        <v>7.6785650963515681E-2</v>
      </c>
      <c r="T1654" s="8">
        <f t="shared" si="247"/>
        <v>7.625530230683765E-2</v>
      </c>
      <c r="W1654">
        <v>1652</v>
      </c>
      <c r="X1654" s="4">
        <f t="shared" si="245"/>
        <v>7.8659185074752933E-2</v>
      </c>
      <c r="Y1654" s="4">
        <f t="shared" si="254"/>
        <v>7.7868007899515174E-2</v>
      </c>
      <c r="Z1654" s="4">
        <f t="shared" si="255"/>
        <v>7.7326641507786675E-2</v>
      </c>
    </row>
    <row r="1655" spans="1:26" x14ac:dyDescent="0.25">
      <c r="A1655" s="16">
        <f t="shared" si="253"/>
        <v>45188</v>
      </c>
      <c r="B1655">
        <f>+'[2]Ejercicio 1'!E1872</f>
        <v>1653</v>
      </c>
      <c r="C1655" s="5">
        <v>7.9059970502574975E-2</v>
      </c>
      <c r="D1655" s="4">
        <f t="shared" si="248"/>
        <v>7.7520865764709138E-2</v>
      </c>
      <c r="E1655" s="6">
        <f t="shared" si="249"/>
        <v>7.8285383399635186E-2</v>
      </c>
      <c r="F1655" s="7">
        <f t="shared" si="250"/>
        <v>7.7755038348265498E-2</v>
      </c>
      <c r="I1655" s="10">
        <v>1653</v>
      </c>
      <c r="J1655" s="8">
        <f t="shared" si="251"/>
        <v>8.0559970502574976E-2</v>
      </c>
      <c r="K1655" s="8">
        <f t="shared" si="251"/>
        <v>7.9020865764709139E-2</v>
      </c>
      <c r="L1655" s="8">
        <f t="shared" si="251"/>
        <v>7.9785383399635187E-2</v>
      </c>
      <c r="M1655" s="8">
        <f t="shared" si="246"/>
        <v>7.92550383482655E-2</v>
      </c>
      <c r="P1655">
        <v>1653</v>
      </c>
      <c r="Q1655" s="8">
        <f t="shared" si="252"/>
        <v>7.7559970502574974E-2</v>
      </c>
      <c r="R1655" s="8">
        <f t="shared" si="252"/>
        <v>7.6020865764709136E-2</v>
      </c>
      <c r="S1655" s="8">
        <f t="shared" si="252"/>
        <v>7.6785383399635185E-2</v>
      </c>
      <c r="T1655" s="8">
        <f t="shared" si="247"/>
        <v>7.6255038348265497E-2</v>
      </c>
      <c r="W1655">
        <v>1653</v>
      </c>
      <c r="X1655" s="4">
        <f t="shared" si="245"/>
        <v>7.8658639413948919E-2</v>
      </c>
      <c r="Y1655" s="4">
        <f t="shared" si="254"/>
        <v>7.7867472773376606E-2</v>
      </c>
      <c r="Z1655" s="4">
        <f t="shared" si="255"/>
        <v>7.7326113551682132E-2</v>
      </c>
    </row>
    <row r="1656" spans="1:26" x14ac:dyDescent="0.25">
      <c r="A1656" s="16">
        <f t="shared" si="253"/>
        <v>45189</v>
      </c>
      <c r="B1656">
        <f>+'[2]Ejercicio 1'!E1873</f>
        <v>1654</v>
      </c>
      <c r="C1656" s="5">
        <v>7.9059697643915725E-2</v>
      </c>
      <c r="D1656" s="4">
        <f t="shared" si="248"/>
        <v>7.7520603392828166E-2</v>
      </c>
      <c r="E1656" s="6">
        <f t="shared" si="249"/>
        <v>7.8285115835737107E-2</v>
      </c>
      <c r="F1656" s="7">
        <f t="shared" si="250"/>
        <v>7.7754774389661954E-2</v>
      </c>
      <c r="I1656" s="10">
        <v>1654</v>
      </c>
      <c r="J1656" s="8">
        <f t="shared" si="251"/>
        <v>8.0559697643915726E-2</v>
      </c>
      <c r="K1656" s="8">
        <f t="shared" si="251"/>
        <v>7.9020603392828168E-2</v>
      </c>
      <c r="L1656" s="8">
        <f t="shared" si="251"/>
        <v>7.9785115835737108E-2</v>
      </c>
      <c r="M1656" s="8">
        <f t="shared" si="246"/>
        <v>7.9254774389661956E-2</v>
      </c>
      <c r="P1656">
        <v>1654</v>
      </c>
      <c r="Q1656" s="8">
        <f t="shared" si="252"/>
        <v>7.7559697643915723E-2</v>
      </c>
      <c r="R1656" s="8">
        <f t="shared" si="252"/>
        <v>7.6020603392828165E-2</v>
      </c>
      <c r="S1656" s="8">
        <f t="shared" si="252"/>
        <v>7.6785115835737106E-2</v>
      </c>
      <c r="T1656" s="8">
        <f t="shared" si="247"/>
        <v>7.6254774389661953E-2</v>
      </c>
      <c r="W1656">
        <v>1654</v>
      </c>
      <c r="X1656" s="4">
        <f t="shared" si="245"/>
        <v>7.8658093753181363E-2</v>
      </c>
      <c r="Y1656" s="4">
        <f t="shared" si="254"/>
        <v>7.78669376472029E-2</v>
      </c>
      <c r="Z1656" s="4">
        <f t="shared" si="255"/>
        <v>7.732558559549764E-2</v>
      </c>
    </row>
    <row r="1657" spans="1:26" x14ac:dyDescent="0.25">
      <c r="A1657" s="16">
        <f t="shared" si="253"/>
        <v>45190</v>
      </c>
      <c r="B1657">
        <f>+'[2]Ejercicio 1'!E1874</f>
        <v>1655</v>
      </c>
      <c r="C1657" s="5">
        <v>7.905942478525646E-2</v>
      </c>
      <c r="D1657" s="4">
        <f t="shared" si="248"/>
        <v>7.752034102091207E-2</v>
      </c>
      <c r="E1657" s="6">
        <f t="shared" si="249"/>
        <v>7.8284848271820598E-2</v>
      </c>
      <c r="F1657" s="7">
        <f t="shared" si="250"/>
        <v>7.7754510431029863E-2</v>
      </c>
      <c r="I1657" s="10">
        <v>1655</v>
      </c>
      <c r="J1657" s="8">
        <f t="shared" si="251"/>
        <v>8.0559424785256462E-2</v>
      </c>
      <c r="K1657" s="8">
        <f t="shared" si="251"/>
        <v>7.9020341020912072E-2</v>
      </c>
      <c r="L1657" s="8">
        <f t="shared" si="251"/>
        <v>7.9784848271820599E-2</v>
      </c>
      <c r="M1657" s="8">
        <f t="shared" si="246"/>
        <v>7.9254510431029865E-2</v>
      </c>
      <c r="P1657">
        <v>1655</v>
      </c>
      <c r="Q1657" s="8">
        <f t="shared" si="252"/>
        <v>7.7559424785256459E-2</v>
      </c>
      <c r="R1657" s="8">
        <f t="shared" si="252"/>
        <v>7.6020341020912069E-2</v>
      </c>
      <c r="S1657" s="8">
        <f t="shared" si="252"/>
        <v>7.6784848271820597E-2</v>
      </c>
      <c r="T1657" s="8">
        <f t="shared" si="247"/>
        <v>7.6254510431029862E-2</v>
      </c>
      <c r="W1657">
        <v>1655</v>
      </c>
      <c r="X1657" s="4">
        <f t="shared" si="245"/>
        <v>7.865754809245025E-2</v>
      </c>
      <c r="Y1657" s="4">
        <f t="shared" si="254"/>
        <v>7.7866402520978248E-2</v>
      </c>
      <c r="Z1657" s="4">
        <f t="shared" si="255"/>
        <v>7.7325057639393097E-2</v>
      </c>
    </row>
    <row r="1658" spans="1:26" x14ac:dyDescent="0.25">
      <c r="A1658" s="16">
        <f t="shared" si="253"/>
        <v>45191</v>
      </c>
      <c r="B1658">
        <f>+'[2]Ejercicio 1'!E1875</f>
        <v>1656</v>
      </c>
      <c r="C1658" s="5">
        <v>7.905915192659721E-2</v>
      </c>
      <c r="D1658" s="4">
        <f t="shared" si="248"/>
        <v>7.7520078648960822E-2</v>
      </c>
      <c r="E1658" s="6">
        <f t="shared" si="249"/>
        <v>7.8284580707886506E-2</v>
      </c>
      <c r="F1658" s="7">
        <f t="shared" si="250"/>
        <v>7.7754246472369212E-2</v>
      </c>
      <c r="I1658" s="10">
        <v>1656</v>
      </c>
      <c r="J1658" s="8">
        <f t="shared" si="251"/>
        <v>8.0559151926597211E-2</v>
      </c>
      <c r="K1658" s="8">
        <f t="shared" si="251"/>
        <v>7.9020078648960823E-2</v>
      </c>
      <c r="L1658" s="8">
        <f t="shared" si="251"/>
        <v>7.9784580707886507E-2</v>
      </c>
      <c r="M1658" s="8">
        <f t="shared" si="246"/>
        <v>7.9254246472369214E-2</v>
      </c>
      <c r="P1658">
        <v>1656</v>
      </c>
      <c r="Q1658" s="8">
        <f t="shared" si="252"/>
        <v>7.7559151926597208E-2</v>
      </c>
      <c r="R1658" s="8">
        <f t="shared" si="252"/>
        <v>7.602007864896082E-2</v>
      </c>
      <c r="S1658" s="8">
        <f t="shared" si="252"/>
        <v>7.6784580707886504E-2</v>
      </c>
      <c r="T1658" s="8">
        <f t="shared" si="247"/>
        <v>7.6254246472369211E-2</v>
      </c>
      <c r="W1658">
        <v>1656</v>
      </c>
      <c r="X1658" s="4">
        <f t="shared" ref="X1658:X1721" si="256">Tasa_Fwd(C1476,B1476,C1658,B1658,182)</f>
        <v>7.8657002431750334E-2</v>
      </c>
      <c r="Y1658" s="4">
        <f t="shared" si="254"/>
        <v>7.7865867394716709E-2</v>
      </c>
      <c r="Z1658" s="4">
        <f t="shared" si="255"/>
        <v>7.7324529683208618E-2</v>
      </c>
    </row>
    <row r="1659" spans="1:26" x14ac:dyDescent="0.25">
      <c r="A1659" s="16">
        <f t="shared" si="253"/>
        <v>45192</v>
      </c>
      <c r="B1659">
        <f>+'[2]Ejercicio 1'!E1876</f>
        <v>1657</v>
      </c>
      <c r="C1659" s="5">
        <v>7.9058879067937946E-2</v>
      </c>
      <c r="D1659" s="4">
        <f t="shared" si="248"/>
        <v>7.7519816276975254E-2</v>
      </c>
      <c r="E1659" s="6">
        <f t="shared" si="249"/>
        <v>7.8284313143934858E-2</v>
      </c>
      <c r="F1659" s="7">
        <f t="shared" si="250"/>
        <v>7.775398251367717E-2</v>
      </c>
      <c r="I1659" s="10">
        <v>1657</v>
      </c>
      <c r="J1659" s="8">
        <f t="shared" si="251"/>
        <v>8.0558879067937947E-2</v>
      </c>
      <c r="K1659" s="8">
        <f t="shared" si="251"/>
        <v>7.9019816276975255E-2</v>
      </c>
      <c r="L1659" s="8">
        <f t="shared" si="251"/>
        <v>7.978431314393486E-2</v>
      </c>
      <c r="M1659" s="8">
        <f t="shared" si="246"/>
        <v>7.9253982513677171E-2</v>
      </c>
      <c r="P1659">
        <v>1657</v>
      </c>
      <c r="Q1659" s="8">
        <f t="shared" si="252"/>
        <v>7.7558879067937944E-2</v>
      </c>
      <c r="R1659" s="8">
        <f t="shared" si="252"/>
        <v>7.6019816276975252E-2</v>
      </c>
      <c r="S1659" s="8">
        <f t="shared" si="252"/>
        <v>7.6784313143934857E-2</v>
      </c>
      <c r="T1659" s="8">
        <f t="shared" si="247"/>
        <v>7.6253982513677168E-2</v>
      </c>
      <c r="W1659">
        <v>1657</v>
      </c>
      <c r="X1659" s="4">
        <f t="shared" si="256"/>
        <v>7.8656456771095215E-2</v>
      </c>
      <c r="Y1659" s="4">
        <f t="shared" si="254"/>
        <v>7.7865332268436713E-2</v>
      </c>
      <c r="Z1659" s="4">
        <f t="shared" si="255"/>
        <v>7.732400172677005E-2</v>
      </c>
    </row>
    <row r="1660" spans="1:26" x14ac:dyDescent="0.25">
      <c r="A1660" s="16">
        <f t="shared" si="253"/>
        <v>45193</v>
      </c>
      <c r="B1660">
        <f>+'[2]Ejercicio 1'!E1877</f>
        <v>1658</v>
      </c>
      <c r="C1660" s="5">
        <v>7.9058606209278695E-2</v>
      </c>
      <c r="D1660" s="4">
        <f t="shared" si="248"/>
        <v>7.7519553904954963E-2</v>
      </c>
      <c r="E1660" s="6">
        <f t="shared" si="249"/>
        <v>7.8284045579965628E-2</v>
      </c>
      <c r="F1660" s="7">
        <f t="shared" si="250"/>
        <v>7.775371855495658E-2</v>
      </c>
      <c r="I1660" s="10">
        <v>1658</v>
      </c>
      <c r="J1660" s="8">
        <f t="shared" si="251"/>
        <v>8.0558606209278696E-2</v>
      </c>
      <c r="K1660" s="8">
        <f t="shared" si="251"/>
        <v>7.9019553904954964E-2</v>
      </c>
      <c r="L1660" s="8">
        <f t="shared" si="251"/>
        <v>7.9784045579965629E-2</v>
      </c>
      <c r="M1660" s="8">
        <f t="shared" si="246"/>
        <v>7.9253718554956581E-2</v>
      </c>
      <c r="P1660">
        <v>1658</v>
      </c>
      <c r="Q1660" s="8">
        <f t="shared" si="252"/>
        <v>7.7558606209278694E-2</v>
      </c>
      <c r="R1660" s="8">
        <f t="shared" si="252"/>
        <v>7.6019553904954962E-2</v>
      </c>
      <c r="S1660" s="8">
        <f t="shared" si="252"/>
        <v>7.6784045579965626E-2</v>
      </c>
      <c r="T1660" s="8">
        <f t="shared" si="247"/>
        <v>7.6253718554956579E-2</v>
      </c>
      <c r="W1660">
        <v>1658</v>
      </c>
      <c r="X1660" s="4">
        <f t="shared" si="256"/>
        <v>7.8655911110472154E-2</v>
      </c>
      <c r="Y1660" s="4">
        <f t="shared" si="254"/>
        <v>7.7864797142120704E-2</v>
      </c>
      <c r="Z1660" s="4">
        <f t="shared" si="255"/>
        <v>7.7323473770251547E-2</v>
      </c>
    </row>
    <row r="1661" spans="1:26" x14ac:dyDescent="0.25">
      <c r="A1661" s="16">
        <f t="shared" si="253"/>
        <v>45194</v>
      </c>
      <c r="B1661">
        <f>+'[2]Ejercicio 1'!E1878</f>
        <v>1659</v>
      </c>
      <c r="C1661" s="5">
        <v>7.9058333350619431E-2</v>
      </c>
      <c r="D1661" s="4">
        <f t="shared" si="248"/>
        <v>7.7519291532899728E-2</v>
      </c>
      <c r="E1661" s="6">
        <f t="shared" si="249"/>
        <v>7.8283778015978842E-2</v>
      </c>
      <c r="F1661" s="7">
        <f t="shared" si="250"/>
        <v>7.775345459620743E-2</v>
      </c>
      <c r="I1661" s="10">
        <v>1659</v>
      </c>
      <c r="J1661" s="8">
        <f t="shared" si="251"/>
        <v>8.0558333350619432E-2</v>
      </c>
      <c r="K1661" s="8">
        <f t="shared" si="251"/>
        <v>7.901929153289973E-2</v>
      </c>
      <c r="L1661" s="8">
        <f t="shared" si="251"/>
        <v>7.9783778015978843E-2</v>
      </c>
      <c r="M1661" s="8">
        <f t="shared" si="246"/>
        <v>7.9253454596207432E-2</v>
      </c>
      <c r="P1661">
        <v>1659</v>
      </c>
      <c r="Q1661" s="8">
        <f t="shared" si="252"/>
        <v>7.7558333350619429E-2</v>
      </c>
      <c r="R1661" s="8">
        <f t="shared" si="252"/>
        <v>7.6019291532899727E-2</v>
      </c>
      <c r="S1661" s="8">
        <f t="shared" si="252"/>
        <v>7.678377801597884E-2</v>
      </c>
      <c r="T1661" s="8">
        <f t="shared" si="247"/>
        <v>7.6253454596207429E-2</v>
      </c>
      <c r="W1661">
        <v>1659</v>
      </c>
      <c r="X1661" s="4">
        <f t="shared" si="256"/>
        <v>7.865536544988555E-2</v>
      </c>
      <c r="Y1661" s="4">
        <f t="shared" si="254"/>
        <v>7.7864262015768682E-2</v>
      </c>
      <c r="Z1661" s="4">
        <f t="shared" si="255"/>
        <v>7.7322945813812979E-2</v>
      </c>
    </row>
    <row r="1662" spans="1:26" x14ac:dyDescent="0.25">
      <c r="A1662" s="16">
        <f t="shared" si="253"/>
        <v>45195</v>
      </c>
      <c r="B1662">
        <f>+'[2]Ejercicio 1'!E1879</f>
        <v>1660</v>
      </c>
      <c r="C1662" s="5">
        <v>7.905806049196018E-2</v>
      </c>
      <c r="D1662" s="4">
        <f t="shared" si="248"/>
        <v>7.7519029160809771E-2</v>
      </c>
      <c r="E1662" s="6">
        <f t="shared" si="249"/>
        <v>7.8283510451973598E-2</v>
      </c>
      <c r="F1662" s="7">
        <f t="shared" si="250"/>
        <v>7.7753190637426889E-2</v>
      </c>
      <c r="I1662" s="10">
        <v>1660</v>
      </c>
      <c r="J1662" s="8">
        <f t="shared" si="251"/>
        <v>8.0558060491960182E-2</v>
      </c>
      <c r="K1662" s="8">
        <f t="shared" si="251"/>
        <v>7.9019029160809773E-2</v>
      </c>
      <c r="L1662" s="8">
        <f t="shared" si="251"/>
        <v>7.9783510451973599E-2</v>
      </c>
      <c r="M1662" s="8">
        <f t="shared" si="246"/>
        <v>7.925319063742689E-2</v>
      </c>
      <c r="P1662">
        <v>1660</v>
      </c>
      <c r="Q1662" s="8">
        <f t="shared" si="252"/>
        <v>7.7558060491960179E-2</v>
      </c>
      <c r="R1662" s="8">
        <f t="shared" si="252"/>
        <v>7.601902916080977E-2</v>
      </c>
      <c r="S1662" s="8">
        <f t="shared" si="252"/>
        <v>7.6783510451973597E-2</v>
      </c>
      <c r="T1662" s="8">
        <f t="shared" si="247"/>
        <v>7.6253190637426888E-2</v>
      </c>
      <c r="W1662">
        <v>1660</v>
      </c>
      <c r="X1662" s="4">
        <f t="shared" si="256"/>
        <v>7.8654819789335403E-2</v>
      </c>
      <c r="Y1662" s="4">
        <f t="shared" si="254"/>
        <v>7.7863726889366588E-2</v>
      </c>
      <c r="Z1662" s="4">
        <f t="shared" si="255"/>
        <v>7.7322417857291617E-2</v>
      </c>
    </row>
    <row r="1663" spans="1:26" x14ac:dyDescent="0.25">
      <c r="A1663" s="16">
        <f t="shared" si="253"/>
        <v>45196</v>
      </c>
      <c r="B1663">
        <f>+'[2]Ejercicio 1'!E1880</f>
        <v>1661</v>
      </c>
      <c r="C1663" s="5">
        <v>7.905778763330093E-2</v>
      </c>
      <c r="D1663" s="4">
        <f t="shared" si="248"/>
        <v>7.7518766788685078E-2</v>
      </c>
      <c r="E1663" s="6">
        <f t="shared" si="249"/>
        <v>7.8283242887951673E-2</v>
      </c>
      <c r="F1663" s="7">
        <f t="shared" si="250"/>
        <v>7.7752926678614928E-2</v>
      </c>
      <c r="I1663" s="10">
        <v>1661</v>
      </c>
      <c r="J1663" s="8">
        <f t="shared" si="251"/>
        <v>8.0557787633300931E-2</v>
      </c>
      <c r="K1663" s="8">
        <f t="shared" si="251"/>
        <v>7.901876678868508E-2</v>
      </c>
      <c r="L1663" s="8">
        <f t="shared" si="251"/>
        <v>7.9783242887951675E-2</v>
      </c>
      <c r="M1663" s="8">
        <f t="shared" si="246"/>
        <v>7.9252926678614929E-2</v>
      </c>
      <c r="P1663">
        <v>1661</v>
      </c>
      <c r="Q1663" s="8">
        <f t="shared" si="252"/>
        <v>7.7557787633300929E-2</v>
      </c>
      <c r="R1663" s="8">
        <f t="shared" si="252"/>
        <v>7.6018766788685077E-2</v>
      </c>
      <c r="S1663" s="8">
        <f t="shared" si="252"/>
        <v>7.6783242887951672E-2</v>
      </c>
      <c r="T1663" s="8">
        <f t="shared" si="247"/>
        <v>7.6252926678614927E-2</v>
      </c>
      <c r="W1663">
        <v>1661</v>
      </c>
      <c r="X1663" s="4">
        <f t="shared" si="256"/>
        <v>7.8654274128820825E-2</v>
      </c>
      <c r="Y1663" s="4">
        <f t="shared" si="254"/>
        <v>7.786319176296011E-2</v>
      </c>
      <c r="Z1663" s="4">
        <f t="shared" si="255"/>
        <v>7.7321889900353449E-2</v>
      </c>
    </row>
    <row r="1664" spans="1:26" x14ac:dyDescent="0.25">
      <c r="A1664" s="16">
        <f t="shared" si="253"/>
        <v>45197</v>
      </c>
      <c r="B1664">
        <f>+'[2]Ejercicio 1'!E1881</f>
        <v>1662</v>
      </c>
      <c r="C1664" s="5">
        <v>7.9057514774641666E-2</v>
      </c>
      <c r="D1664" s="4">
        <f t="shared" si="248"/>
        <v>7.7518504416525053E-2</v>
      </c>
      <c r="E1664" s="6">
        <f t="shared" si="249"/>
        <v>7.8282975323910417E-2</v>
      </c>
      <c r="F1664" s="7">
        <f t="shared" si="250"/>
        <v>7.7752662719777293E-2</v>
      </c>
      <c r="I1664" s="10">
        <v>1662</v>
      </c>
      <c r="J1664" s="8">
        <f t="shared" si="251"/>
        <v>8.0557514774641667E-2</v>
      </c>
      <c r="K1664" s="8">
        <f t="shared" si="251"/>
        <v>7.9018504416525054E-2</v>
      </c>
      <c r="L1664" s="8">
        <f t="shared" si="251"/>
        <v>7.9782975323910418E-2</v>
      </c>
      <c r="M1664" s="8">
        <f t="shared" si="246"/>
        <v>7.9252662719777295E-2</v>
      </c>
      <c r="P1664">
        <v>1662</v>
      </c>
      <c r="Q1664" s="8">
        <f t="shared" si="252"/>
        <v>7.7557514774641664E-2</v>
      </c>
      <c r="R1664" s="8">
        <f t="shared" si="252"/>
        <v>7.6018504416525051E-2</v>
      </c>
      <c r="S1664" s="8">
        <f t="shared" si="252"/>
        <v>7.6782975323910416E-2</v>
      </c>
      <c r="T1664" s="8">
        <f t="shared" si="247"/>
        <v>7.6252662719777292E-2</v>
      </c>
      <c r="W1664">
        <v>1662</v>
      </c>
      <c r="X1664" s="4">
        <f t="shared" si="256"/>
        <v>7.8653728468338749E-2</v>
      </c>
      <c r="Y1664" s="4">
        <f t="shared" si="254"/>
        <v>7.7862656636485991E-2</v>
      </c>
      <c r="Z1664" s="4">
        <f t="shared" si="255"/>
        <v>7.7321361943669356E-2</v>
      </c>
    </row>
    <row r="1665" spans="1:26" x14ac:dyDescent="0.25">
      <c r="A1665" s="16">
        <f t="shared" si="253"/>
        <v>45198</v>
      </c>
      <c r="B1665">
        <f>+'[2]Ejercicio 1'!E1882</f>
        <v>1663</v>
      </c>
      <c r="C1665" s="5">
        <v>7.9057241915982415E-2</v>
      </c>
      <c r="D1665" s="4">
        <f t="shared" si="248"/>
        <v>7.7518242044330693E-2</v>
      </c>
      <c r="E1665" s="6">
        <f t="shared" si="249"/>
        <v>7.828270775985248E-2</v>
      </c>
      <c r="F1665" s="7">
        <f t="shared" si="250"/>
        <v>7.775239876090824E-2</v>
      </c>
      <c r="I1665" s="10">
        <v>1663</v>
      </c>
      <c r="J1665" s="8">
        <f t="shared" si="251"/>
        <v>8.0557241915982417E-2</v>
      </c>
      <c r="K1665" s="8">
        <f t="shared" si="251"/>
        <v>7.9018242044330694E-2</v>
      </c>
      <c r="L1665" s="8">
        <f t="shared" si="251"/>
        <v>7.9782707759852481E-2</v>
      </c>
      <c r="M1665" s="8">
        <f t="shared" si="246"/>
        <v>7.9252398760908241E-2</v>
      </c>
      <c r="P1665">
        <v>1663</v>
      </c>
      <c r="Q1665" s="8">
        <f t="shared" si="252"/>
        <v>7.7557241915982414E-2</v>
      </c>
      <c r="R1665" s="8">
        <f t="shared" si="252"/>
        <v>7.6018242044330692E-2</v>
      </c>
      <c r="S1665" s="8">
        <f t="shared" si="252"/>
        <v>7.6782707759852478E-2</v>
      </c>
      <c r="T1665" s="8">
        <f t="shared" si="247"/>
        <v>7.6252398760908238E-2</v>
      </c>
      <c r="W1665">
        <v>1663</v>
      </c>
      <c r="X1665" s="4">
        <f t="shared" si="256"/>
        <v>7.8653182807900596E-2</v>
      </c>
      <c r="Y1665" s="4">
        <f t="shared" si="254"/>
        <v>7.7862121509992541E-2</v>
      </c>
      <c r="Z1665" s="4">
        <f t="shared" si="255"/>
        <v>7.7320833986896778E-2</v>
      </c>
    </row>
    <row r="1666" spans="1:26" x14ac:dyDescent="0.25">
      <c r="A1666" s="16">
        <f t="shared" si="253"/>
        <v>45199</v>
      </c>
      <c r="B1666">
        <f>+'[2]Ejercicio 1'!E1883</f>
        <v>1664</v>
      </c>
      <c r="C1666" s="5">
        <v>7.9056969057323151E-2</v>
      </c>
      <c r="D1666" s="4">
        <f t="shared" si="248"/>
        <v>7.7517979672101417E-2</v>
      </c>
      <c r="E1666" s="6">
        <f t="shared" si="249"/>
        <v>7.8282440195776973E-2</v>
      </c>
      <c r="F1666" s="7">
        <f t="shared" si="250"/>
        <v>7.7752134802007794E-2</v>
      </c>
      <c r="I1666" s="10">
        <v>1664</v>
      </c>
      <c r="J1666" s="8">
        <f t="shared" si="251"/>
        <v>8.0556969057323152E-2</v>
      </c>
      <c r="K1666" s="8">
        <f t="shared" si="251"/>
        <v>7.9017979672101418E-2</v>
      </c>
      <c r="L1666" s="8">
        <f t="shared" si="251"/>
        <v>7.9782440195776974E-2</v>
      </c>
      <c r="M1666" s="8">
        <f t="shared" si="251"/>
        <v>7.9252134802007795E-2</v>
      </c>
      <c r="P1666">
        <v>1664</v>
      </c>
      <c r="Q1666" s="8">
        <f t="shared" si="252"/>
        <v>7.755696905732315E-2</v>
      </c>
      <c r="R1666" s="8">
        <f t="shared" si="252"/>
        <v>7.6017979672101416E-2</v>
      </c>
      <c r="S1666" s="8">
        <f t="shared" si="252"/>
        <v>7.6782440195776971E-2</v>
      </c>
      <c r="T1666" s="8">
        <f t="shared" si="252"/>
        <v>7.6252134802007793E-2</v>
      </c>
      <c r="W1666">
        <v>1664</v>
      </c>
      <c r="X1666" s="4">
        <f t="shared" si="256"/>
        <v>7.8652637147494944E-2</v>
      </c>
      <c r="Y1666" s="4">
        <f t="shared" si="254"/>
        <v>7.7861586383463077E-2</v>
      </c>
      <c r="Z1666" s="4">
        <f t="shared" si="255"/>
        <v>7.7320306029704522E-2</v>
      </c>
    </row>
    <row r="1667" spans="1:26" x14ac:dyDescent="0.25">
      <c r="A1667" s="16">
        <f t="shared" si="253"/>
        <v>45200</v>
      </c>
      <c r="B1667">
        <f>+'[2]Ejercicio 1'!E1884</f>
        <v>1665</v>
      </c>
      <c r="C1667" s="5">
        <v>7.9056696198663901E-2</v>
      </c>
      <c r="D1667" s="4">
        <f t="shared" ref="D1667:D1730" si="257">+LN((1+C1667*182/360)^(360/182))</f>
        <v>7.7517717299837405E-2</v>
      </c>
      <c r="E1667" s="6">
        <f t="shared" ref="E1667:E1730" si="258">Equivalencia_Tasas(C1667,182,91)</f>
        <v>7.8282172631683009E-2</v>
      </c>
      <c r="F1667" s="7">
        <f t="shared" ref="F1667:F1730" si="259">Equivalencia_Tasas(C1667,182,28)</f>
        <v>7.7751870843081647E-2</v>
      </c>
      <c r="I1667" s="10">
        <v>1665</v>
      </c>
      <c r="J1667" s="8">
        <f t="shared" ref="J1667:M1730" si="260">C1667+$O$1</f>
        <v>8.0556696198663902E-2</v>
      </c>
      <c r="K1667" s="8">
        <f t="shared" si="260"/>
        <v>7.9017717299837406E-2</v>
      </c>
      <c r="L1667" s="8">
        <f t="shared" si="260"/>
        <v>7.978217263168301E-2</v>
      </c>
      <c r="M1667" s="8">
        <f t="shared" si="260"/>
        <v>7.9251870843081648E-2</v>
      </c>
      <c r="P1667">
        <v>1665</v>
      </c>
      <c r="Q1667" s="8">
        <f t="shared" ref="Q1667:T1730" si="261">C1667-$O$1</f>
        <v>7.7556696198663899E-2</v>
      </c>
      <c r="R1667" s="8">
        <f t="shared" si="261"/>
        <v>7.6017717299837403E-2</v>
      </c>
      <c r="S1667" s="8">
        <f t="shared" si="261"/>
        <v>7.6782172631683007E-2</v>
      </c>
      <c r="T1667" s="8">
        <f t="shared" si="261"/>
        <v>7.6251870843081646E-2</v>
      </c>
      <c r="W1667">
        <v>1665</v>
      </c>
      <c r="X1667" s="4">
        <f t="shared" si="256"/>
        <v>7.865209148712575E-2</v>
      </c>
      <c r="Y1667" s="4">
        <f t="shared" si="254"/>
        <v>7.7861051256883543E-2</v>
      </c>
      <c r="Z1667" s="4">
        <f t="shared" si="255"/>
        <v>7.7319778072937648E-2</v>
      </c>
    </row>
    <row r="1668" spans="1:26" x14ac:dyDescent="0.25">
      <c r="A1668" s="16">
        <f t="shared" si="253"/>
        <v>45201</v>
      </c>
      <c r="B1668">
        <f>+'[2]Ejercicio 1'!E1885</f>
        <v>1666</v>
      </c>
      <c r="C1668" s="5">
        <v>7.9056423340004636E-2</v>
      </c>
      <c r="D1668" s="4">
        <f t="shared" si="257"/>
        <v>7.7517454927538657E-2</v>
      </c>
      <c r="E1668" s="6">
        <f t="shared" si="258"/>
        <v>7.8281905067571489E-2</v>
      </c>
      <c r="F1668" s="7">
        <f t="shared" si="259"/>
        <v>7.7751606884121235E-2</v>
      </c>
      <c r="I1668" s="10">
        <v>1666</v>
      </c>
      <c r="J1668" s="8">
        <f t="shared" si="260"/>
        <v>8.0556423340004638E-2</v>
      </c>
      <c r="K1668" s="8">
        <f t="shared" si="260"/>
        <v>7.9017454927538658E-2</v>
      </c>
      <c r="L1668" s="8">
        <f t="shared" si="260"/>
        <v>7.978190506757149E-2</v>
      </c>
      <c r="M1668" s="8">
        <f t="shared" si="260"/>
        <v>7.9251606884121237E-2</v>
      </c>
      <c r="P1668">
        <v>1666</v>
      </c>
      <c r="Q1668" s="8">
        <f t="shared" si="261"/>
        <v>7.7556423340004635E-2</v>
      </c>
      <c r="R1668" s="8">
        <f t="shared" si="261"/>
        <v>7.6017454927538655E-2</v>
      </c>
      <c r="S1668" s="8">
        <f t="shared" si="261"/>
        <v>7.6781905067571488E-2</v>
      </c>
      <c r="T1668" s="8">
        <f t="shared" si="261"/>
        <v>7.6251606884121234E-2</v>
      </c>
      <c r="W1668">
        <v>1666</v>
      </c>
      <c r="X1668" s="4">
        <f t="shared" si="256"/>
        <v>7.8651545826792124E-2</v>
      </c>
      <c r="Y1668" s="4">
        <f t="shared" si="254"/>
        <v>7.7860516130268884E-2</v>
      </c>
      <c r="Z1668" s="4">
        <f t="shared" si="255"/>
        <v>7.7319250115579816E-2</v>
      </c>
    </row>
    <row r="1669" spans="1:26" x14ac:dyDescent="0.25">
      <c r="A1669" s="16">
        <f t="shared" ref="A1669:A1732" si="262">+A1668+1</f>
        <v>45202</v>
      </c>
      <c r="B1669">
        <f>+'[2]Ejercicio 1'!E1886</f>
        <v>1667</v>
      </c>
      <c r="C1669" s="5">
        <v>7.9056150481345386E-2</v>
      </c>
      <c r="D1669" s="4">
        <f t="shared" si="257"/>
        <v>7.7517192555204978E-2</v>
      </c>
      <c r="E1669" s="6">
        <f t="shared" si="258"/>
        <v>7.8281637503442386E-2</v>
      </c>
      <c r="F1669" s="7">
        <f t="shared" si="259"/>
        <v>7.775134292513515E-2</v>
      </c>
      <c r="I1669" s="10">
        <v>1667</v>
      </c>
      <c r="J1669" s="8">
        <f t="shared" si="260"/>
        <v>8.0556150481345387E-2</v>
      </c>
      <c r="K1669" s="8">
        <f t="shared" si="260"/>
        <v>7.9017192555204979E-2</v>
      </c>
      <c r="L1669" s="8">
        <f t="shared" si="260"/>
        <v>7.9781637503442387E-2</v>
      </c>
      <c r="M1669" s="8">
        <f t="shared" si="260"/>
        <v>7.9251342925135151E-2</v>
      </c>
      <c r="P1669">
        <v>1667</v>
      </c>
      <c r="Q1669" s="8">
        <f t="shared" si="261"/>
        <v>7.7556150481345384E-2</v>
      </c>
      <c r="R1669" s="8">
        <f t="shared" si="261"/>
        <v>7.6017192555204977E-2</v>
      </c>
      <c r="S1669" s="8">
        <f t="shared" si="261"/>
        <v>7.6781637503442385E-2</v>
      </c>
      <c r="T1669" s="8">
        <f t="shared" si="261"/>
        <v>7.6251342925135149E-2</v>
      </c>
      <c r="W1669">
        <v>1667</v>
      </c>
      <c r="X1669" s="4">
        <f t="shared" si="256"/>
        <v>7.8651000166494955E-2</v>
      </c>
      <c r="Y1669" s="4">
        <f t="shared" si="254"/>
        <v>7.785998100363313E-2</v>
      </c>
      <c r="Z1669" s="4">
        <f t="shared" si="255"/>
        <v>7.7318722158473213E-2</v>
      </c>
    </row>
    <row r="1670" spans="1:26" x14ac:dyDescent="0.25">
      <c r="A1670" s="16">
        <f t="shared" si="262"/>
        <v>45203</v>
      </c>
      <c r="B1670">
        <f>+'[2]Ejercicio 1'!E1887</f>
        <v>1668</v>
      </c>
      <c r="C1670" s="5">
        <v>7.9055877622686122E-2</v>
      </c>
      <c r="D1670" s="4">
        <f t="shared" si="257"/>
        <v>7.7516930182836161E-2</v>
      </c>
      <c r="E1670" s="6">
        <f t="shared" si="258"/>
        <v>7.8281369939295728E-2</v>
      </c>
      <c r="F1670" s="7">
        <f t="shared" si="259"/>
        <v>7.7751078966117645E-2</v>
      </c>
      <c r="I1670" s="10">
        <v>1668</v>
      </c>
      <c r="J1670" s="8">
        <f t="shared" si="260"/>
        <v>8.0555877622686123E-2</v>
      </c>
      <c r="K1670" s="8">
        <f t="shared" si="260"/>
        <v>7.9016930182836162E-2</v>
      </c>
      <c r="L1670" s="8">
        <f t="shared" si="260"/>
        <v>7.9781369939295729E-2</v>
      </c>
      <c r="M1670" s="8">
        <f t="shared" si="260"/>
        <v>7.9251078966117647E-2</v>
      </c>
      <c r="P1670">
        <v>1668</v>
      </c>
      <c r="Q1670" s="8">
        <f t="shared" si="261"/>
        <v>7.755587762268612E-2</v>
      </c>
      <c r="R1670" s="8">
        <f t="shared" si="261"/>
        <v>7.6016930182836159E-2</v>
      </c>
      <c r="S1670" s="8">
        <f t="shared" si="261"/>
        <v>7.6781369939295727E-2</v>
      </c>
      <c r="T1670" s="8">
        <f t="shared" si="261"/>
        <v>7.6251078966117644E-2</v>
      </c>
      <c r="W1670">
        <v>1668</v>
      </c>
      <c r="X1670" s="4">
        <f t="shared" si="256"/>
        <v>7.8650454506229858E-2</v>
      </c>
      <c r="Y1670" s="4">
        <f t="shared" si="254"/>
        <v>7.7859445876962238E-2</v>
      </c>
      <c r="Z1670" s="4">
        <f t="shared" si="255"/>
        <v>7.7318194201286675E-2</v>
      </c>
    </row>
    <row r="1671" spans="1:26" x14ac:dyDescent="0.25">
      <c r="A1671" s="16">
        <f t="shared" si="262"/>
        <v>45204</v>
      </c>
      <c r="B1671">
        <f>+'[2]Ejercicio 1'!E1888</f>
        <v>1669</v>
      </c>
      <c r="C1671" s="5">
        <v>7.9055604764026871E-2</v>
      </c>
      <c r="D1671" s="4">
        <f t="shared" si="257"/>
        <v>7.7516667810433024E-2</v>
      </c>
      <c r="E1671" s="6">
        <f t="shared" si="258"/>
        <v>7.8281102375130612E-2</v>
      </c>
      <c r="F1671" s="7">
        <f t="shared" si="259"/>
        <v>7.7750815007071594E-2</v>
      </c>
      <c r="I1671" s="10">
        <v>1669</v>
      </c>
      <c r="J1671" s="8">
        <f t="shared" si="260"/>
        <v>8.0555604764026872E-2</v>
      </c>
      <c r="K1671" s="8">
        <f t="shared" si="260"/>
        <v>7.9016667810433025E-2</v>
      </c>
      <c r="L1671" s="8">
        <f t="shared" si="260"/>
        <v>7.9781102375130614E-2</v>
      </c>
      <c r="M1671" s="8">
        <f t="shared" si="260"/>
        <v>7.9250815007071596E-2</v>
      </c>
      <c r="P1671">
        <v>1669</v>
      </c>
      <c r="Q1671" s="8">
        <f t="shared" si="261"/>
        <v>7.755560476402687E-2</v>
      </c>
      <c r="R1671" s="8">
        <f t="shared" si="261"/>
        <v>7.6016667810433022E-2</v>
      </c>
      <c r="S1671" s="8">
        <f t="shared" si="261"/>
        <v>7.6781102375130611E-2</v>
      </c>
      <c r="T1671" s="8">
        <f t="shared" si="261"/>
        <v>7.6250815007071593E-2</v>
      </c>
      <c r="W1671">
        <v>1669</v>
      </c>
      <c r="X1671" s="4">
        <f t="shared" si="256"/>
        <v>7.8649908846009114E-2</v>
      </c>
      <c r="Y1671" s="4">
        <f t="shared" si="254"/>
        <v>7.7858910750239527E-2</v>
      </c>
      <c r="Z1671" s="4">
        <f t="shared" si="255"/>
        <v>7.7317666243846048E-2</v>
      </c>
    </row>
    <row r="1672" spans="1:26" x14ac:dyDescent="0.25">
      <c r="A1672" s="16">
        <f t="shared" si="262"/>
        <v>45205</v>
      </c>
      <c r="B1672">
        <f>+'[2]Ejercicio 1'!E1889</f>
        <v>1670</v>
      </c>
      <c r="C1672" s="5">
        <v>7.9055331905367607E-2</v>
      </c>
      <c r="D1672" s="4">
        <f t="shared" si="257"/>
        <v>7.7516405437994956E-2</v>
      </c>
      <c r="E1672" s="6">
        <f t="shared" si="258"/>
        <v>7.8280834810948816E-2</v>
      </c>
      <c r="F1672" s="7">
        <f t="shared" si="259"/>
        <v>7.7750551047994138E-2</v>
      </c>
      <c r="I1672" s="10">
        <v>1670</v>
      </c>
      <c r="J1672" s="8">
        <f t="shared" si="260"/>
        <v>8.0555331905367608E-2</v>
      </c>
      <c r="K1672" s="8">
        <f t="shared" si="260"/>
        <v>7.9016405437994958E-2</v>
      </c>
      <c r="L1672" s="8">
        <f t="shared" si="260"/>
        <v>7.9780834810948817E-2</v>
      </c>
      <c r="M1672" s="8">
        <f t="shared" si="260"/>
        <v>7.9250551047994139E-2</v>
      </c>
      <c r="P1672">
        <v>1670</v>
      </c>
      <c r="Q1672" s="8">
        <f t="shared" si="261"/>
        <v>7.7555331905367605E-2</v>
      </c>
      <c r="R1672" s="8">
        <f t="shared" si="261"/>
        <v>7.6016405437994955E-2</v>
      </c>
      <c r="S1672" s="8">
        <f t="shared" si="261"/>
        <v>7.6780834810948814E-2</v>
      </c>
      <c r="T1672" s="8">
        <f t="shared" si="261"/>
        <v>7.6250551047994136E-2</v>
      </c>
      <c r="W1672">
        <v>1670</v>
      </c>
      <c r="X1672" s="4">
        <f t="shared" si="256"/>
        <v>7.8649363185820872E-2</v>
      </c>
      <c r="Y1672" s="4">
        <f t="shared" si="254"/>
        <v>7.7858375623514178E-2</v>
      </c>
      <c r="Z1672" s="4">
        <f t="shared" si="255"/>
        <v>7.7317138286325485E-2</v>
      </c>
    </row>
    <row r="1673" spans="1:26" x14ac:dyDescent="0.25">
      <c r="A1673" s="16">
        <f t="shared" si="262"/>
        <v>45206</v>
      </c>
      <c r="B1673">
        <f>+'[2]Ejercicio 1'!E1890</f>
        <v>1671</v>
      </c>
      <c r="C1673" s="5">
        <v>7.9055059046708356E-2</v>
      </c>
      <c r="D1673" s="4">
        <f t="shared" si="257"/>
        <v>7.7516143065522153E-2</v>
      </c>
      <c r="E1673" s="6">
        <f t="shared" si="258"/>
        <v>7.8280567246748575E-2</v>
      </c>
      <c r="F1673" s="7">
        <f t="shared" si="259"/>
        <v>7.7750287088888134E-2</v>
      </c>
      <c r="I1673" s="10">
        <v>1671</v>
      </c>
      <c r="J1673" s="8">
        <f t="shared" si="260"/>
        <v>8.0555059046708358E-2</v>
      </c>
      <c r="K1673" s="8">
        <f t="shared" si="260"/>
        <v>7.9016143065522154E-2</v>
      </c>
      <c r="L1673" s="8">
        <f t="shared" si="260"/>
        <v>7.9780567246748577E-2</v>
      </c>
      <c r="M1673" s="8">
        <f t="shared" si="260"/>
        <v>7.9250287088888136E-2</v>
      </c>
      <c r="P1673">
        <v>1671</v>
      </c>
      <c r="Q1673" s="8">
        <f t="shared" si="261"/>
        <v>7.7555059046708355E-2</v>
      </c>
      <c r="R1673" s="8">
        <f t="shared" si="261"/>
        <v>7.6016143065522152E-2</v>
      </c>
      <c r="S1673" s="8">
        <f t="shared" si="261"/>
        <v>7.6780567246748574E-2</v>
      </c>
      <c r="T1673" s="8">
        <f t="shared" si="261"/>
        <v>7.6250287088888133E-2</v>
      </c>
      <c r="W1673">
        <v>1671</v>
      </c>
      <c r="X1673" s="4">
        <f t="shared" si="256"/>
        <v>7.8648817525668199E-2</v>
      </c>
      <c r="Y1673" s="4">
        <f t="shared" si="254"/>
        <v>7.785784049672119E-2</v>
      </c>
      <c r="Z1673" s="4">
        <f t="shared" si="255"/>
        <v>7.7316610328884872E-2</v>
      </c>
    </row>
    <row r="1674" spans="1:26" x14ac:dyDescent="0.25">
      <c r="A1674" s="16">
        <f t="shared" si="262"/>
        <v>45207</v>
      </c>
      <c r="B1674">
        <f>+'[2]Ejercicio 1'!E1891</f>
        <v>1672</v>
      </c>
      <c r="C1674" s="5">
        <v>7.9054786188049106E-2</v>
      </c>
      <c r="D1674" s="4">
        <f t="shared" si="257"/>
        <v>7.7515880693014627E-2</v>
      </c>
      <c r="E1674" s="6">
        <f t="shared" si="258"/>
        <v>7.8280299682530752E-2</v>
      </c>
      <c r="F1674" s="7">
        <f t="shared" si="259"/>
        <v>7.7750023129753584E-2</v>
      </c>
      <c r="I1674" s="10">
        <v>1672</v>
      </c>
      <c r="J1674" s="8">
        <f t="shared" si="260"/>
        <v>8.0554786188049107E-2</v>
      </c>
      <c r="K1674" s="8">
        <f t="shared" si="260"/>
        <v>7.9015880693014628E-2</v>
      </c>
      <c r="L1674" s="8">
        <f t="shared" si="260"/>
        <v>7.9780299682530753E-2</v>
      </c>
      <c r="M1674" s="8">
        <f t="shared" si="260"/>
        <v>7.9250023129753586E-2</v>
      </c>
      <c r="P1674">
        <v>1672</v>
      </c>
      <c r="Q1674" s="8">
        <f t="shared" si="261"/>
        <v>7.7554786188049105E-2</v>
      </c>
      <c r="R1674" s="8">
        <f t="shared" si="261"/>
        <v>7.6015880693014626E-2</v>
      </c>
      <c r="S1674" s="8">
        <f t="shared" si="261"/>
        <v>7.678029968253075E-2</v>
      </c>
      <c r="T1674" s="8">
        <f t="shared" si="261"/>
        <v>7.6250023129753583E-2</v>
      </c>
      <c r="W1674">
        <v>1672</v>
      </c>
      <c r="X1674" s="4">
        <f t="shared" si="256"/>
        <v>7.8648271865552427E-2</v>
      </c>
      <c r="Y1674" s="4">
        <f t="shared" si="254"/>
        <v>7.7857305369907995E-2</v>
      </c>
      <c r="Z1674" s="4">
        <f t="shared" si="255"/>
        <v>7.7316082371367167E-2</v>
      </c>
    </row>
    <row r="1675" spans="1:26" x14ac:dyDescent="0.25">
      <c r="A1675" s="16">
        <f t="shared" si="262"/>
        <v>45208</v>
      </c>
      <c r="B1675">
        <f>+'[2]Ejercicio 1'!E1892</f>
        <v>1673</v>
      </c>
      <c r="C1675" s="5">
        <v>7.9054513329389842E-2</v>
      </c>
      <c r="D1675" s="4">
        <f t="shared" si="257"/>
        <v>7.7515618320472157E-2</v>
      </c>
      <c r="E1675" s="6">
        <f t="shared" si="258"/>
        <v>7.8280032118295373E-2</v>
      </c>
      <c r="F1675" s="7">
        <f t="shared" si="259"/>
        <v>7.7749759170587643E-2</v>
      </c>
      <c r="I1675" s="10">
        <v>1673</v>
      </c>
      <c r="J1675" s="8">
        <f t="shared" si="260"/>
        <v>8.0554513329389843E-2</v>
      </c>
      <c r="K1675" s="8">
        <f t="shared" si="260"/>
        <v>7.9015618320472158E-2</v>
      </c>
      <c r="L1675" s="8">
        <f t="shared" si="260"/>
        <v>7.9780032118295374E-2</v>
      </c>
      <c r="M1675" s="8">
        <f t="shared" si="260"/>
        <v>7.9249759170587644E-2</v>
      </c>
      <c r="P1675">
        <v>1673</v>
      </c>
      <c r="Q1675" s="8">
        <f t="shared" si="261"/>
        <v>7.755451332938984E-2</v>
      </c>
      <c r="R1675" s="8">
        <f t="shared" si="261"/>
        <v>7.6015618320472156E-2</v>
      </c>
      <c r="S1675" s="8">
        <f t="shared" si="261"/>
        <v>7.6780032118295372E-2</v>
      </c>
      <c r="T1675" s="8">
        <f t="shared" si="261"/>
        <v>7.6249759170587642E-2</v>
      </c>
      <c r="W1675">
        <v>1673</v>
      </c>
      <c r="X1675" s="4">
        <f t="shared" si="256"/>
        <v>7.8647726205472668E-2</v>
      </c>
      <c r="Y1675" s="4">
        <f t="shared" si="254"/>
        <v>7.7856770243044743E-2</v>
      </c>
      <c r="Z1675" s="4">
        <f t="shared" si="255"/>
        <v>7.7315554413592516E-2</v>
      </c>
    </row>
    <row r="1676" spans="1:26" x14ac:dyDescent="0.25">
      <c r="A1676" s="16">
        <f t="shared" si="262"/>
        <v>45209</v>
      </c>
      <c r="B1676">
        <f>+'[2]Ejercicio 1'!E1893</f>
        <v>1674</v>
      </c>
      <c r="C1676" s="5">
        <v>7.9054240470730591E-2</v>
      </c>
      <c r="D1676" s="4">
        <f t="shared" si="257"/>
        <v>7.7515355947894549E-2</v>
      </c>
      <c r="E1676" s="6">
        <f t="shared" si="258"/>
        <v>7.8279764554041537E-2</v>
      </c>
      <c r="F1676" s="7">
        <f t="shared" si="259"/>
        <v>7.7749495211393141E-2</v>
      </c>
      <c r="I1676" s="10">
        <v>1674</v>
      </c>
      <c r="J1676" s="8">
        <f t="shared" si="260"/>
        <v>8.0554240470730593E-2</v>
      </c>
      <c r="K1676" s="8">
        <f t="shared" si="260"/>
        <v>7.901535594789455E-2</v>
      </c>
      <c r="L1676" s="8">
        <f t="shared" si="260"/>
        <v>7.9779764554041538E-2</v>
      </c>
      <c r="M1676" s="8">
        <f t="shared" si="260"/>
        <v>7.9249495211393142E-2</v>
      </c>
      <c r="P1676">
        <v>1674</v>
      </c>
      <c r="Q1676" s="8">
        <f t="shared" si="261"/>
        <v>7.755424047073059E-2</v>
      </c>
      <c r="R1676" s="8">
        <f t="shared" si="261"/>
        <v>7.6015355947894547E-2</v>
      </c>
      <c r="S1676" s="8">
        <f t="shared" si="261"/>
        <v>7.6779764554041535E-2</v>
      </c>
      <c r="T1676" s="8">
        <f t="shared" si="261"/>
        <v>7.624949521139314E-2</v>
      </c>
      <c r="W1676">
        <v>1674</v>
      </c>
      <c r="X1676" s="4">
        <f t="shared" si="256"/>
        <v>7.8647180545424536E-2</v>
      </c>
      <c r="Y1676" s="4">
        <f t="shared" si="254"/>
        <v>7.7856235116145464E-2</v>
      </c>
      <c r="Z1676" s="4">
        <f t="shared" si="255"/>
        <v>7.7315026455735084E-2</v>
      </c>
    </row>
    <row r="1677" spans="1:26" x14ac:dyDescent="0.25">
      <c r="A1677" s="16">
        <f t="shared" si="262"/>
        <v>45210</v>
      </c>
      <c r="B1677">
        <f>+'[2]Ejercicio 1'!E1894</f>
        <v>1675</v>
      </c>
      <c r="C1677" s="5">
        <v>7.9053967612071327E-2</v>
      </c>
      <c r="D1677" s="4">
        <f t="shared" si="257"/>
        <v>7.7515093575282634E-2</v>
      </c>
      <c r="E1677" s="6">
        <f t="shared" si="258"/>
        <v>7.8279496989771019E-2</v>
      </c>
      <c r="F1677" s="7">
        <f t="shared" si="259"/>
        <v>7.7749231252167234E-2</v>
      </c>
      <c r="I1677" s="10">
        <v>1675</v>
      </c>
      <c r="J1677" s="8">
        <f t="shared" si="260"/>
        <v>8.0553967612071328E-2</v>
      </c>
      <c r="K1677" s="8">
        <f t="shared" si="260"/>
        <v>7.9015093575282636E-2</v>
      </c>
      <c r="L1677" s="8">
        <f t="shared" si="260"/>
        <v>7.977949698977102E-2</v>
      </c>
      <c r="M1677" s="8">
        <f t="shared" si="260"/>
        <v>7.9249231252167235E-2</v>
      </c>
      <c r="P1677">
        <v>1675</v>
      </c>
      <c r="Q1677" s="8">
        <f t="shared" si="261"/>
        <v>7.7553967612071326E-2</v>
      </c>
      <c r="R1677" s="8">
        <f t="shared" si="261"/>
        <v>7.6015093575282633E-2</v>
      </c>
      <c r="S1677" s="8">
        <f t="shared" si="261"/>
        <v>7.6779496989771018E-2</v>
      </c>
      <c r="T1677" s="8">
        <f t="shared" si="261"/>
        <v>7.6249231252167232E-2</v>
      </c>
      <c r="W1677">
        <v>1675</v>
      </c>
      <c r="X1677" s="4">
        <f t="shared" si="256"/>
        <v>7.8646634885417246E-2</v>
      </c>
      <c r="Y1677" s="4">
        <f t="shared" si="254"/>
        <v>7.78556999892418E-2</v>
      </c>
      <c r="Z1677" s="4">
        <f t="shared" si="255"/>
        <v>7.731449849779487E-2</v>
      </c>
    </row>
    <row r="1678" spans="1:26" x14ac:dyDescent="0.25">
      <c r="A1678" s="16">
        <f t="shared" si="262"/>
        <v>45211</v>
      </c>
      <c r="B1678">
        <f>+'[2]Ejercicio 1'!E1895</f>
        <v>1676</v>
      </c>
      <c r="C1678" s="5">
        <v>7.9053694753412077E-2</v>
      </c>
      <c r="D1678" s="4">
        <f t="shared" si="257"/>
        <v>7.7514831202635776E-2</v>
      </c>
      <c r="E1678" s="6">
        <f t="shared" si="258"/>
        <v>7.8279229425482058E-2</v>
      </c>
      <c r="F1678" s="7">
        <f t="shared" si="259"/>
        <v>7.774896729291278E-2</v>
      </c>
      <c r="I1678" s="10">
        <v>1676</v>
      </c>
      <c r="J1678" s="8">
        <f t="shared" si="260"/>
        <v>8.0553694753412078E-2</v>
      </c>
      <c r="K1678" s="8">
        <f t="shared" si="260"/>
        <v>7.9014831202635777E-2</v>
      </c>
      <c r="L1678" s="8">
        <f t="shared" si="260"/>
        <v>7.9779229425482059E-2</v>
      </c>
      <c r="M1678" s="8">
        <f t="shared" si="260"/>
        <v>7.9248967292912781E-2</v>
      </c>
      <c r="P1678">
        <v>1676</v>
      </c>
      <c r="Q1678" s="8">
        <f t="shared" si="261"/>
        <v>7.7553694753412075E-2</v>
      </c>
      <c r="R1678" s="8">
        <f t="shared" si="261"/>
        <v>7.6014831202635774E-2</v>
      </c>
      <c r="S1678" s="8">
        <f t="shared" si="261"/>
        <v>7.6779229425482057E-2</v>
      </c>
      <c r="T1678" s="8">
        <f t="shared" si="261"/>
        <v>7.6248967292912778E-2</v>
      </c>
      <c r="W1678">
        <v>1676</v>
      </c>
      <c r="X1678" s="4">
        <f t="shared" si="256"/>
        <v>7.8646089225449495E-2</v>
      </c>
      <c r="Y1678" s="4">
        <f t="shared" si="254"/>
        <v>7.7855164862286302E-2</v>
      </c>
      <c r="Z1678" s="4">
        <f t="shared" si="255"/>
        <v>7.7313970539937438E-2</v>
      </c>
    </row>
    <row r="1679" spans="1:26" x14ac:dyDescent="0.25">
      <c r="A1679" s="16">
        <f t="shared" si="262"/>
        <v>45212</v>
      </c>
      <c r="B1679">
        <f>+'[2]Ejercicio 1'!E1896</f>
        <v>1677</v>
      </c>
      <c r="C1679" s="5">
        <v>7.9053421894752812E-2</v>
      </c>
      <c r="D1679" s="4">
        <f t="shared" si="257"/>
        <v>7.7514568829954181E-2</v>
      </c>
      <c r="E1679" s="6">
        <f t="shared" si="258"/>
        <v>7.8278961861175514E-2</v>
      </c>
      <c r="F1679" s="7">
        <f t="shared" si="259"/>
        <v>7.7748703333629779E-2</v>
      </c>
      <c r="I1679" s="10">
        <v>1677</v>
      </c>
      <c r="J1679" s="8">
        <f t="shared" si="260"/>
        <v>8.0553421894752814E-2</v>
      </c>
      <c r="K1679" s="8">
        <f t="shared" si="260"/>
        <v>7.9014568829954182E-2</v>
      </c>
      <c r="L1679" s="8">
        <f t="shared" si="260"/>
        <v>7.9778961861175515E-2</v>
      </c>
      <c r="M1679" s="8">
        <f t="shared" si="260"/>
        <v>7.924870333362978E-2</v>
      </c>
      <c r="P1679">
        <v>1677</v>
      </c>
      <c r="Q1679" s="8">
        <f t="shared" si="261"/>
        <v>7.7553421894752811E-2</v>
      </c>
      <c r="R1679" s="8">
        <f t="shared" si="261"/>
        <v>7.6014568829954179E-2</v>
      </c>
      <c r="S1679" s="8">
        <f t="shared" si="261"/>
        <v>7.6778961861175513E-2</v>
      </c>
      <c r="T1679" s="8">
        <f t="shared" si="261"/>
        <v>7.6248703333629778E-2</v>
      </c>
      <c r="W1679">
        <v>1677</v>
      </c>
      <c r="X1679" s="4">
        <f t="shared" si="256"/>
        <v>7.8645543565514675E-2</v>
      </c>
      <c r="Y1679" s="4">
        <f t="shared" si="254"/>
        <v>7.7854629735281608E-2</v>
      </c>
      <c r="Z1679" s="4">
        <f t="shared" si="255"/>
        <v>7.7313442581831635E-2</v>
      </c>
    </row>
    <row r="1680" spans="1:26" x14ac:dyDescent="0.25">
      <c r="A1680" s="16">
        <f t="shared" si="262"/>
        <v>45213</v>
      </c>
      <c r="B1680">
        <f>+'[2]Ejercicio 1'!E1897</f>
        <v>1678</v>
      </c>
      <c r="C1680" s="5">
        <v>7.9053149036093562E-2</v>
      </c>
      <c r="D1680" s="4">
        <f t="shared" si="257"/>
        <v>7.7514306457237669E-2</v>
      </c>
      <c r="E1680" s="6">
        <f t="shared" si="258"/>
        <v>7.8278694296851414E-2</v>
      </c>
      <c r="F1680" s="7">
        <f t="shared" si="259"/>
        <v>7.7748439374315373E-2</v>
      </c>
      <c r="I1680" s="10">
        <v>1678</v>
      </c>
      <c r="J1680" s="8">
        <f t="shared" si="260"/>
        <v>8.0553149036093563E-2</v>
      </c>
      <c r="K1680" s="8">
        <f t="shared" si="260"/>
        <v>7.9014306457237671E-2</v>
      </c>
      <c r="L1680" s="8">
        <f t="shared" si="260"/>
        <v>7.9778694296851416E-2</v>
      </c>
      <c r="M1680" s="8">
        <f t="shared" si="260"/>
        <v>7.9248439374315374E-2</v>
      </c>
      <c r="P1680">
        <v>1678</v>
      </c>
      <c r="Q1680" s="8">
        <f t="shared" si="261"/>
        <v>7.755314903609356E-2</v>
      </c>
      <c r="R1680" s="8">
        <f t="shared" si="261"/>
        <v>7.6014306457237668E-2</v>
      </c>
      <c r="S1680" s="8">
        <f t="shared" si="261"/>
        <v>7.6778694296851413E-2</v>
      </c>
      <c r="T1680" s="8">
        <f t="shared" si="261"/>
        <v>7.6248439374315372E-2</v>
      </c>
      <c r="W1680">
        <v>1678</v>
      </c>
      <c r="X1680" s="4">
        <f t="shared" si="256"/>
        <v>7.8644997905615424E-2</v>
      </c>
      <c r="Y1680" s="4">
        <f t="shared" si="254"/>
        <v>7.7854094608255847E-2</v>
      </c>
      <c r="Z1680" s="4">
        <f t="shared" si="255"/>
        <v>7.7312914623808612E-2</v>
      </c>
    </row>
    <row r="1681" spans="1:26" x14ac:dyDescent="0.25">
      <c r="A1681" s="16">
        <f t="shared" si="262"/>
        <v>45214</v>
      </c>
      <c r="B1681">
        <f>+'[2]Ejercicio 1'!E1898</f>
        <v>1679</v>
      </c>
      <c r="C1681" s="5">
        <v>7.9052876177434298E-2</v>
      </c>
      <c r="D1681" s="4">
        <f t="shared" si="257"/>
        <v>7.7514044084486422E-2</v>
      </c>
      <c r="E1681" s="6">
        <f t="shared" si="258"/>
        <v>7.8278426732508871E-2</v>
      </c>
      <c r="F1681" s="7">
        <f t="shared" si="259"/>
        <v>7.7748175414972406E-2</v>
      </c>
      <c r="I1681" s="10">
        <v>1679</v>
      </c>
      <c r="J1681" s="8">
        <f t="shared" si="260"/>
        <v>8.0552876177434299E-2</v>
      </c>
      <c r="K1681" s="8">
        <f t="shared" si="260"/>
        <v>7.9014044084486423E-2</v>
      </c>
      <c r="L1681" s="8">
        <f t="shared" si="260"/>
        <v>7.9778426732508873E-2</v>
      </c>
      <c r="M1681" s="8">
        <f t="shared" si="260"/>
        <v>7.9248175414972408E-2</v>
      </c>
      <c r="P1681">
        <v>1679</v>
      </c>
      <c r="Q1681" s="8">
        <f t="shared" si="261"/>
        <v>7.7552876177434296E-2</v>
      </c>
      <c r="R1681" s="8">
        <f t="shared" si="261"/>
        <v>7.6014044084486421E-2</v>
      </c>
      <c r="S1681" s="8">
        <f t="shared" si="261"/>
        <v>7.677842673250887E-2</v>
      </c>
      <c r="T1681" s="8">
        <f t="shared" si="261"/>
        <v>7.6248175414972405E-2</v>
      </c>
      <c r="W1681">
        <v>1679</v>
      </c>
      <c r="X1681" s="4">
        <f t="shared" si="256"/>
        <v>7.8644452245753074E-2</v>
      </c>
      <c r="Y1681" s="4">
        <f t="shared" si="254"/>
        <v>7.7853559481178253E-2</v>
      </c>
      <c r="Z1681" s="4">
        <f t="shared" si="255"/>
        <v>7.7312386665531516E-2</v>
      </c>
    </row>
    <row r="1682" spans="1:26" x14ac:dyDescent="0.25">
      <c r="A1682" s="16">
        <f t="shared" si="262"/>
        <v>45215</v>
      </c>
      <c r="B1682">
        <f>+'[2]Ejercicio 1'!E1899</f>
        <v>1680</v>
      </c>
      <c r="C1682" s="5">
        <v>7.9052603318775047E-2</v>
      </c>
      <c r="D1682" s="4">
        <f t="shared" si="257"/>
        <v>7.7513781711700022E-2</v>
      </c>
      <c r="E1682" s="6">
        <f t="shared" si="258"/>
        <v>7.8278159168148745E-2</v>
      </c>
      <c r="F1682" s="7">
        <f t="shared" si="259"/>
        <v>7.7747911455600907E-2</v>
      </c>
      <c r="I1682" s="10">
        <v>1680</v>
      </c>
      <c r="J1682" s="8">
        <f t="shared" si="260"/>
        <v>8.0552603318775048E-2</v>
      </c>
      <c r="K1682" s="8">
        <f t="shared" si="260"/>
        <v>7.9013781711700024E-2</v>
      </c>
      <c r="L1682" s="8">
        <f t="shared" si="260"/>
        <v>7.9778159168148746E-2</v>
      </c>
      <c r="M1682" s="8">
        <f t="shared" si="260"/>
        <v>7.9247911455600908E-2</v>
      </c>
      <c r="P1682">
        <v>1680</v>
      </c>
      <c r="Q1682" s="8">
        <f t="shared" si="261"/>
        <v>7.7552603318775046E-2</v>
      </c>
      <c r="R1682" s="8">
        <f t="shared" si="261"/>
        <v>7.6013781711700021E-2</v>
      </c>
      <c r="S1682" s="8">
        <f t="shared" si="261"/>
        <v>7.6778159168148744E-2</v>
      </c>
      <c r="T1682" s="8">
        <f t="shared" si="261"/>
        <v>7.6247911455600906E-2</v>
      </c>
      <c r="W1682">
        <v>1680</v>
      </c>
      <c r="X1682" s="4">
        <f t="shared" si="256"/>
        <v>7.8643906585922352E-2</v>
      </c>
      <c r="Y1682" s="4">
        <f t="shared" si="254"/>
        <v>7.7853024354066394E-2</v>
      </c>
      <c r="Z1682" s="4">
        <f t="shared" si="255"/>
        <v>7.7311858707342918E-2</v>
      </c>
    </row>
    <row r="1683" spans="1:26" x14ac:dyDescent="0.25">
      <c r="A1683" s="16">
        <f t="shared" si="262"/>
        <v>45216</v>
      </c>
      <c r="B1683">
        <f>+'[2]Ejercicio 1'!E1900</f>
        <v>1681</v>
      </c>
      <c r="C1683" s="5">
        <v>7.9052330460115797E-2</v>
      </c>
      <c r="D1683" s="4">
        <f t="shared" si="257"/>
        <v>7.7513519338879316E-2</v>
      </c>
      <c r="E1683" s="6">
        <f t="shared" si="258"/>
        <v>7.8277891603771937E-2</v>
      </c>
      <c r="F1683" s="7">
        <f t="shared" si="259"/>
        <v>7.7747647496198002E-2</v>
      </c>
      <c r="I1683" s="10">
        <v>1681</v>
      </c>
      <c r="J1683" s="8">
        <f t="shared" si="260"/>
        <v>8.0552330460115798E-2</v>
      </c>
      <c r="K1683" s="8">
        <f t="shared" si="260"/>
        <v>7.9013519338879318E-2</v>
      </c>
      <c r="L1683" s="8">
        <f t="shared" si="260"/>
        <v>7.9777891603771939E-2</v>
      </c>
      <c r="M1683" s="8">
        <f t="shared" si="260"/>
        <v>7.9247647496198004E-2</v>
      </c>
      <c r="P1683">
        <v>1681</v>
      </c>
      <c r="Q1683" s="8">
        <f t="shared" si="261"/>
        <v>7.7552330460115795E-2</v>
      </c>
      <c r="R1683" s="8">
        <f t="shared" si="261"/>
        <v>7.6013519338879315E-2</v>
      </c>
      <c r="S1683" s="8">
        <f t="shared" si="261"/>
        <v>7.6777891603771936E-2</v>
      </c>
      <c r="T1683" s="8">
        <f t="shared" si="261"/>
        <v>7.6247647496198001E-2</v>
      </c>
      <c r="W1683">
        <v>1681</v>
      </c>
      <c r="X1683" s="4">
        <f t="shared" si="256"/>
        <v>7.8643360926135983E-2</v>
      </c>
      <c r="Y1683" s="4">
        <f t="shared" si="254"/>
        <v>7.785248922695015E-2</v>
      </c>
      <c r="Z1683" s="4">
        <f t="shared" si="255"/>
        <v>7.7311330748903104E-2</v>
      </c>
    </row>
    <row r="1684" spans="1:26" x14ac:dyDescent="0.25">
      <c r="A1684" s="16">
        <f t="shared" si="262"/>
        <v>45217</v>
      </c>
      <c r="B1684">
        <f>+'[2]Ejercicio 1'!E1901</f>
        <v>1682</v>
      </c>
      <c r="C1684" s="5">
        <v>7.9052057601456532E-2</v>
      </c>
      <c r="D1684" s="4">
        <f t="shared" si="257"/>
        <v>7.7513256966023666E-2</v>
      </c>
      <c r="E1684" s="6">
        <f t="shared" si="258"/>
        <v>7.8277624039376686E-2</v>
      </c>
      <c r="F1684" s="7">
        <f t="shared" si="259"/>
        <v>7.7747383536766551E-2</v>
      </c>
      <c r="I1684" s="10">
        <v>1682</v>
      </c>
      <c r="J1684" s="8">
        <f t="shared" si="260"/>
        <v>8.0552057601456534E-2</v>
      </c>
      <c r="K1684" s="8">
        <f t="shared" si="260"/>
        <v>7.9013256966023668E-2</v>
      </c>
      <c r="L1684" s="8">
        <f t="shared" si="260"/>
        <v>7.9777624039376688E-2</v>
      </c>
      <c r="M1684" s="8">
        <f t="shared" si="260"/>
        <v>7.9247383536766552E-2</v>
      </c>
      <c r="P1684">
        <v>1682</v>
      </c>
      <c r="Q1684" s="8">
        <f t="shared" si="261"/>
        <v>7.7552057601456531E-2</v>
      </c>
      <c r="R1684" s="8">
        <f t="shared" si="261"/>
        <v>7.6013256966023665E-2</v>
      </c>
      <c r="S1684" s="8">
        <f t="shared" si="261"/>
        <v>7.6777624039376685E-2</v>
      </c>
      <c r="T1684" s="8">
        <f t="shared" si="261"/>
        <v>7.624738353676655E-2</v>
      </c>
      <c r="W1684">
        <v>1682</v>
      </c>
      <c r="X1684" s="4">
        <f t="shared" si="256"/>
        <v>7.8642815266382129E-2</v>
      </c>
      <c r="Y1684" s="4">
        <f t="shared" si="254"/>
        <v>7.7851954099782961E-2</v>
      </c>
      <c r="Z1684" s="4">
        <f t="shared" si="255"/>
        <v>7.7310802790546071E-2</v>
      </c>
    </row>
    <row r="1685" spans="1:26" x14ac:dyDescent="0.25">
      <c r="A1685" s="16">
        <f t="shared" si="262"/>
        <v>45218</v>
      </c>
      <c r="B1685">
        <f>+'[2]Ejercicio 1'!E1902</f>
        <v>1683</v>
      </c>
      <c r="C1685" s="5">
        <v>7.9051784742797282E-2</v>
      </c>
      <c r="D1685" s="4">
        <f t="shared" si="257"/>
        <v>7.75129945931331E-2</v>
      </c>
      <c r="E1685" s="6">
        <f t="shared" si="258"/>
        <v>7.8277356474962978E-2</v>
      </c>
      <c r="F1685" s="7">
        <f t="shared" si="259"/>
        <v>7.7747119577303694E-2</v>
      </c>
      <c r="I1685" s="10">
        <v>1683</v>
      </c>
      <c r="J1685" s="8">
        <f t="shared" si="260"/>
        <v>8.0551784742797283E-2</v>
      </c>
      <c r="K1685" s="8">
        <f t="shared" si="260"/>
        <v>7.9012994593133101E-2</v>
      </c>
      <c r="L1685" s="8">
        <f t="shared" si="260"/>
        <v>7.9777356474962979E-2</v>
      </c>
      <c r="M1685" s="8">
        <f t="shared" si="260"/>
        <v>7.9247119577303696E-2</v>
      </c>
      <c r="P1685">
        <v>1683</v>
      </c>
      <c r="Q1685" s="8">
        <f t="shared" si="261"/>
        <v>7.7551784742797281E-2</v>
      </c>
      <c r="R1685" s="8">
        <f t="shared" si="261"/>
        <v>7.6012994593133099E-2</v>
      </c>
      <c r="S1685" s="8">
        <f t="shared" si="261"/>
        <v>7.6777356474962977E-2</v>
      </c>
      <c r="T1685" s="8">
        <f t="shared" si="261"/>
        <v>7.6247119577303693E-2</v>
      </c>
      <c r="W1685">
        <v>1683</v>
      </c>
      <c r="X1685" s="4">
        <f t="shared" si="256"/>
        <v>7.8642269606664275E-2</v>
      </c>
      <c r="Y1685" s="4">
        <f t="shared" si="254"/>
        <v>7.7851418972563938E-2</v>
      </c>
      <c r="Z1685" s="4">
        <f t="shared" si="255"/>
        <v>7.7310274831937809E-2</v>
      </c>
    </row>
    <row r="1686" spans="1:26" x14ac:dyDescent="0.25">
      <c r="A1686" s="16">
        <f t="shared" si="262"/>
        <v>45219</v>
      </c>
      <c r="B1686">
        <f>+'[2]Ejercicio 1'!E1903</f>
        <v>1684</v>
      </c>
      <c r="C1686" s="5">
        <v>7.9051511884138018E-2</v>
      </c>
      <c r="D1686" s="4">
        <f t="shared" si="257"/>
        <v>7.7512732220207992E-2</v>
      </c>
      <c r="E1686" s="6">
        <f t="shared" si="258"/>
        <v>7.8277088910532588E-2</v>
      </c>
      <c r="F1686" s="7">
        <f t="shared" si="259"/>
        <v>7.7746855617812277E-2</v>
      </c>
      <c r="I1686" s="10">
        <v>1684</v>
      </c>
      <c r="J1686" s="8">
        <f t="shared" si="260"/>
        <v>8.0551511884138019E-2</v>
      </c>
      <c r="K1686" s="8">
        <f t="shared" si="260"/>
        <v>7.9012732220207993E-2</v>
      </c>
      <c r="L1686" s="8">
        <f t="shared" si="260"/>
        <v>7.977708891053259E-2</v>
      </c>
      <c r="M1686" s="8">
        <f t="shared" si="260"/>
        <v>7.9246855617812278E-2</v>
      </c>
      <c r="P1686">
        <v>1684</v>
      </c>
      <c r="Q1686" s="8">
        <f t="shared" si="261"/>
        <v>7.7551511884138016E-2</v>
      </c>
      <c r="R1686" s="8">
        <f t="shared" si="261"/>
        <v>7.601273222020799E-2</v>
      </c>
      <c r="S1686" s="8">
        <f t="shared" si="261"/>
        <v>7.6777088910532587E-2</v>
      </c>
      <c r="T1686" s="8">
        <f t="shared" si="261"/>
        <v>7.6246855617812276E-2</v>
      </c>
      <c r="W1686">
        <v>1684</v>
      </c>
      <c r="X1686" s="4">
        <f t="shared" si="256"/>
        <v>7.8641723946982434E-2</v>
      </c>
      <c r="Y1686" s="4">
        <f t="shared" si="254"/>
        <v>7.7850883845324709E-2</v>
      </c>
      <c r="Z1686" s="4">
        <f t="shared" si="255"/>
        <v>7.7309746873241048E-2</v>
      </c>
    </row>
    <row r="1687" spans="1:26" x14ac:dyDescent="0.25">
      <c r="A1687" s="16">
        <f t="shared" si="262"/>
        <v>45220</v>
      </c>
      <c r="B1687">
        <f>+'[2]Ejercicio 1'!E1904</f>
        <v>1685</v>
      </c>
      <c r="C1687" s="5">
        <v>7.9051239025478767E-2</v>
      </c>
      <c r="D1687" s="4">
        <f t="shared" si="257"/>
        <v>7.7512469847247953E-2</v>
      </c>
      <c r="E1687" s="6">
        <f t="shared" si="258"/>
        <v>7.8276821346083755E-2</v>
      </c>
      <c r="F1687" s="7">
        <f t="shared" si="259"/>
        <v>7.7746591658292327E-2</v>
      </c>
      <c r="I1687" s="10">
        <v>1685</v>
      </c>
      <c r="J1687" s="8">
        <f t="shared" si="260"/>
        <v>8.0551239025478769E-2</v>
      </c>
      <c r="K1687" s="8">
        <f t="shared" si="260"/>
        <v>7.9012469847247954E-2</v>
      </c>
      <c r="L1687" s="8">
        <f t="shared" si="260"/>
        <v>7.9776821346083757E-2</v>
      </c>
      <c r="M1687" s="8">
        <f t="shared" si="260"/>
        <v>7.9246591658292329E-2</v>
      </c>
      <c r="P1687">
        <v>1685</v>
      </c>
      <c r="Q1687" s="8">
        <f t="shared" si="261"/>
        <v>7.7551239025478766E-2</v>
      </c>
      <c r="R1687" s="8">
        <f t="shared" si="261"/>
        <v>7.6012469847247952E-2</v>
      </c>
      <c r="S1687" s="8">
        <f t="shared" si="261"/>
        <v>7.6776821346083754E-2</v>
      </c>
      <c r="T1687" s="8">
        <f t="shared" si="261"/>
        <v>7.6246591658292326E-2</v>
      </c>
      <c r="W1687">
        <v>1685</v>
      </c>
      <c r="X1687" s="4">
        <f t="shared" si="256"/>
        <v>7.8641178287337063E-2</v>
      </c>
      <c r="Y1687" s="4">
        <f t="shared" si="254"/>
        <v>7.7850348718035423E-2</v>
      </c>
      <c r="Z1687" s="4">
        <f t="shared" si="255"/>
        <v>7.7309218914638489E-2</v>
      </c>
    </row>
    <row r="1688" spans="1:26" x14ac:dyDescent="0.25">
      <c r="A1688" s="16">
        <f t="shared" si="262"/>
        <v>45221</v>
      </c>
      <c r="B1688">
        <f>+'[2]Ejercicio 1'!E1905</f>
        <v>1686</v>
      </c>
      <c r="C1688" s="5">
        <v>7.9050966166819503E-2</v>
      </c>
      <c r="D1688" s="4">
        <f t="shared" si="257"/>
        <v>7.7512207474252567E-2</v>
      </c>
      <c r="E1688" s="6">
        <f t="shared" si="258"/>
        <v>7.8276553781617339E-2</v>
      </c>
      <c r="F1688" s="7">
        <f t="shared" si="259"/>
        <v>7.7746327698740972E-2</v>
      </c>
      <c r="I1688" s="10">
        <v>1686</v>
      </c>
      <c r="J1688" s="8">
        <f t="shared" si="260"/>
        <v>8.0550966166819504E-2</v>
      </c>
      <c r="K1688" s="8">
        <f t="shared" si="260"/>
        <v>7.9012207474252569E-2</v>
      </c>
      <c r="L1688" s="8">
        <f t="shared" si="260"/>
        <v>7.977655378161734E-2</v>
      </c>
      <c r="M1688" s="8">
        <f t="shared" si="260"/>
        <v>7.9246327698740973E-2</v>
      </c>
      <c r="P1688">
        <v>1686</v>
      </c>
      <c r="Q1688" s="8">
        <f t="shared" si="261"/>
        <v>7.7550966166819502E-2</v>
      </c>
      <c r="R1688" s="8">
        <f t="shared" si="261"/>
        <v>7.6012207474252566E-2</v>
      </c>
      <c r="S1688" s="8">
        <f t="shared" si="261"/>
        <v>7.6776553781617338E-2</v>
      </c>
      <c r="T1688" s="8">
        <f t="shared" si="261"/>
        <v>7.624632769874097E-2</v>
      </c>
      <c r="W1688">
        <v>1686</v>
      </c>
      <c r="X1688" s="4">
        <f t="shared" si="256"/>
        <v>7.8640632627723736E-2</v>
      </c>
      <c r="Y1688" s="4">
        <f t="shared" si="254"/>
        <v>7.7849813590725916E-2</v>
      </c>
      <c r="Z1688" s="4">
        <f t="shared" si="255"/>
        <v>7.7308690955779011E-2</v>
      </c>
    </row>
    <row r="1689" spans="1:26" x14ac:dyDescent="0.25">
      <c r="A1689" s="16">
        <f t="shared" si="262"/>
        <v>45222</v>
      </c>
      <c r="B1689">
        <f>+'[2]Ejercicio 1'!E1906</f>
        <v>1687</v>
      </c>
      <c r="C1689" s="5">
        <v>7.9050693308160253E-2</v>
      </c>
      <c r="D1689" s="4">
        <f t="shared" si="257"/>
        <v>7.751194510122307E-2</v>
      </c>
      <c r="E1689" s="6">
        <f t="shared" si="258"/>
        <v>7.8276286217133367E-2</v>
      </c>
      <c r="F1689" s="7">
        <f t="shared" si="259"/>
        <v>7.7746063739161056E-2</v>
      </c>
      <c r="I1689" s="10">
        <v>1687</v>
      </c>
      <c r="J1689" s="8">
        <f t="shared" si="260"/>
        <v>8.0550693308160254E-2</v>
      </c>
      <c r="K1689" s="8">
        <f t="shared" si="260"/>
        <v>7.9011945101223072E-2</v>
      </c>
      <c r="L1689" s="8">
        <f t="shared" si="260"/>
        <v>7.9776286217133369E-2</v>
      </c>
      <c r="M1689" s="8">
        <f t="shared" si="260"/>
        <v>7.9246063739161057E-2</v>
      </c>
      <c r="P1689">
        <v>1687</v>
      </c>
      <c r="Q1689" s="8">
        <f t="shared" si="261"/>
        <v>7.7550693308160251E-2</v>
      </c>
      <c r="R1689" s="8">
        <f t="shared" si="261"/>
        <v>7.6011945101223069E-2</v>
      </c>
      <c r="S1689" s="8">
        <f t="shared" si="261"/>
        <v>7.6776286217133366E-2</v>
      </c>
      <c r="T1689" s="8">
        <f t="shared" si="261"/>
        <v>7.6246063739161055E-2</v>
      </c>
      <c r="W1689">
        <v>1687</v>
      </c>
      <c r="X1689" s="4">
        <f t="shared" si="256"/>
        <v>7.8640086968154346E-2</v>
      </c>
      <c r="Y1689" s="4">
        <f t="shared" si="254"/>
        <v>7.7849278463380411E-2</v>
      </c>
      <c r="Z1689" s="4">
        <f t="shared" si="255"/>
        <v>7.7308162996833865E-2</v>
      </c>
    </row>
    <row r="1690" spans="1:26" x14ac:dyDescent="0.25">
      <c r="A1690" s="16">
        <f t="shared" si="262"/>
        <v>45223</v>
      </c>
      <c r="B1690">
        <f>+'[2]Ejercicio 1'!E1907</f>
        <v>1688</v>
      </c>
      <c r="C1690" s="5">
        <v>7.9050420449500988E-2</v>
      </c>
      <c r="D1690" s="4">
        <f t="shared" si="257"/>
        <v>7.7511682728158643E-2</v>
      </c>
      <c r="E1690" s="6">
        <f t="shared" si="258"/>
        <v>7.8276018652631826E-2</v>
      </c>
      <c r="F1690" s="7">
        <f t="shared" si="259"/>
        <v>7.7745799779552607E-2</v>
      </c>
      <c r="I1690" s="10">
        <v>1688</v>
      </c>
      <c r="J1690" s="8">
        <f t="shared" si="260"/>
        <v>8.055042044950099E-2</v>
      </c>
      <c r="K1690" s="8">
        <f t="shared" si="260"/>
        <v>7.9011682728158644E-2</v>
      </c>
      <c r="L1690" s="8">
        <f t="shared" si="260"/>
        <v>7.9776018652631828E-2</v>
      </c>
      <c r="M1690" s="8">
        <f t="shared" si="260"/>
        <v>7.9245799779552609E-2</v>
      </c>
      <c r="P1690">
        <v>1688</v>
      </c>
      <c r="Q1690" s="8">
        <f t="shared" si="261"/>
        <v>7.7550420449500987E-2</v>
      </c>
      <c r="R1690" s="8">
        <f t="shared" si="261"/>
        <v>7.6011682728158642E-2</v>
      </c>
      <c r="S1690" s="8">
        <f t="shared" si="261"/>
        <v>7.6776018652631825E-2</v>
      </c>
      <c r="T1690" s="8">
        <f t="shared" si="261"/>
        <v>7.6245799779552606E-2</v>
      </c>
      <c r="W1690">
        <v>1688</v>
      </c>
      <c r="X1690" s="4">
        <f t="shared" si="256"/>
        <v>7.8639541308617444E-2</v>
      </c>
      <c r="Y1690" s="4">
        <f t="shared" si="254"/>
        <v>7.7848743336000642E-2</v>
      </c>
      <c r="Z1690" s="4">
        <f t="shared" si="255"/>
        <v>7.7307635037977232E-2</v>
      </c>
    </row>
    <row r="1691" spans="1:26" x14ac:dyDescent="0.25">
      <c r="A1691" s="16">
        <f t="shared" si="262"/>
        <v>45224</v>
      </c>
      <c r="B1691">
        <f>+'[2]Ejercicio 1'!E1908</f>
        <v>1689</v>
      </c>
      <c r="C1691" s="5">
        <v>7.9050147590841738E-2</v>
      </c>
      <c r="D1691" s="4">
        <f t="shared" si="257"/>
        <v>7.7511420355059285E-2</v>
      </c>
      <c r="E1691" s="6">
        <f t="shared" si="258"/>
        <v>7.8275751088112716E-2</v>
      </c>
      <c r="F1691" s="7">
        <f t="shared" si="259"/>
        <v>7.7745535819912739E-2</v>
      </c>
      <c r="I1691" s="10">
        <v>1689</v>
      </c>
      <c r="J1691" s="8">
        <f t="shared" si="260"/>
        <v>8.0550147590841739E-2</v>
      </c>
      <c r="K1691" s="8">
        <f t="shared" si="260"/>
        <v>7.9011420355059286E-2</v>
      </c>
      <c r="L1691" s="8">
        <f t="shared" si="260"/>
        <v>7.9775751088112717E-2</v>
      </c>
      <c r="M1691" s="8">
        <f t="shared" si="260"/>
        <v>7.9245535819912741E-2</v>
      </c>
      <c r="P1691">
        <v>1689</v>
      </c>
      <c r="Q1691" s="8">
        <f t="shared" si="261"/>
        <v>7.7550147590841736E-2</v>
      </c>
      <c r="R1691" s="8">
        <f t="shared" si="261"/>
        <v>7.6011420355059284E-2</v>
      </c>
      <c r="S1691" s="8">
        <f t="shared" si="261"/>
        <v>7.6775751088112715E-2</v>
      </c>
      <c r="T1691" s="8">
        <f t="shared" si="261"/>
        <v>7.6245535819912738E-2</v>
      </c>
      <c r="W1691">
        <v>1689</v>
      </c>
      <c r="X1691" s="4">
        <f t="shared" si="256"/>
        <v>7.8638995649117013E-2</v>
      </c>
      <c r="Y1691" s="4">
        <f t="shared" si="254"/>
        <v>7.7848208208584846E-2</v>
      </c>
      <c r="Z1691" s="4">
        <f t="shared" si="255"/>
        <v>7.7307107079037818E-2</v>
      </c>
    </row>
    <row r="1692" spans="1:26" x14ac:dyDescent="0.25">
      <c r="A1692" s="16">
        <f t="shared" si="262"/>
        <v>45225</v>
      </c>
      <c r="B1692">
        <f>+'[2]Ejercicio 1'!E1909</f>
        <v>1690</v>
      </c>
      <c r="C1692" s="5">
        <v>7.9049874732182474E-2</v>
      </c>
      <c r="D1692" s="4">
        <f t="shared" si="257"/>
        <v>7.7511157981925177E-2</v>
      </c>
      <c r="E1692" s="6">
        <f t="shared" si="258"/>
        <v>7.8275483523575148E-2</v>
      </c>
      <c r="F1692" s="7">
        <f t="shared" si="259"/>
        <v>7.7745271860244339E-2</v>
      </c>
      <c r="I1692" s="10">
        <v>1690</v>
      </c>
      <c r="J1692" s="8">
        <f t="shared" si="260"/>
        <v>8.0549874732182475E-2</v>
      </c>
      <c r="K1692" s="8">
        <f t="shared" si="260"/>
        <v>7.9011157981925179E-2</v>
      </c>
      <c r="L1692" s="8">
        <f t="shared" si="260"/>
        <v>7.977548352357515E-2</v>
      </c>
      <c r="M1692" s="8">
        <f t="shared" si="260"/>
        <v>7.924527186024434E-2</v>
      </c>
      <c r="P1692">
        <v>1690</v>
      </c>
      <c r="Q1692" s="8">
        <f t="shared" si="261"/>
        <v>7.7549874732182472E-2</v>
      </c>
      <c r="R1692" s="8">
        <f t="shared" si="261"/>
        <v>7.6011157981925176E-2</v>
      </c>
      <c r="S1692" s="8">
        <f t="shared" si="261"/>
        <v>7.6775483523575147E-2</v>
      </c>
      <c r="T1692" s="8">
        <f t="shared" si="261"/>
        <v>7.6245271860244337E-2</v>
      </c>
      <c r="W1692">
        <v>1690</v>
      </c>
      <c r="X1692" s="4">
        <f t="shared" si="256"/>
        <v>7.8638449989652151E-2</v>
      </c>
      <c r="Y1692" s="4">
        <f t="shared" si="254"/>
        <v>7.7847673081118118E-2</v>
      </c>
      <c r="Z1692" s="4">
        <f t="shared" si="255"/>
        <v>7.7306579119844301E-2</v>
      </c>
    </row>
    <row r="1693" spans="1:26" x14ac:dyDescent="0.25">
      <c r="A1693" s="16">
        <f t="shared" si="262"/>
        <v>45226</v>
      </c>
      <c r="B1693">
        <f>+'[2]Ejercicio 1'!E1910</f>
        <v>1691</v>
      </c>
      <c r="C1693" s="5">
        <v>7.9049601873523223E-2</v>
      </c>
      <c r="D1693" s="4">
        <f t="shared" si="257"/>
        <v>7.7510895608756361E-2</v>
      </c>
      <c r="E1693" s="6">
        <f t="shared" si="258"/>
        <v>7.8275215959020025E-2</v>
      </c>
      <c r="F1693" s="7">
        <f t="shared" si="259"/>
        <v>7.7745007900544519E-2</v>
      </c>
      <c r="I1693" s="10">
        <v>1691</v>
      </c>
      <c r="J1693" s="8">
        <f t="shared" si="260"/>
        <v>8.0549601873523224E-2</v>
      </c>
      <c r="K1693" s="8">
        <f t="shared" si="260"/>
        <v>7.9010895608756362E-2</v>
      </c>
      <c r="L1693" s="8">
        <f t="shared" si="260"/>
        <v>7.9775215959020027E-2</v>
      </c>
      <c r="M1693" s="8">
        <f t="shared" si="260"/>
        <v>7.924500790054452E-2</v>
      </c>
      <c r="P1693">
        <v>1691</v>
      </c>
      <c r="Q1693" s="8">
        <f t="shared" si="261"/>
        <v>7.7549601873523222E-2</v>
      </c>
      <c r="R1693" s="8">
        <f t="shared" si="261"/>
        <v>7.601089560875636E-2</v>
      </c>
      <c r="S1693" s="8">
        <f t="shared" si="261"/>
        <v>7.6775215959020024E-2</v>
      </c>
      <c r="T1693" s="8">
        <f t="shared" si="261"/>
        <v>7.6245007900544517E-2</v>
      </c>
      <c r="W1693">
        <v>1691</v>
      </c>
      <c r="X1693" s="4">
        <f t="shared" si="256"/>
        <v>7.8637904330223732E-2</v>
      </c>
      <c r="Y1693" s="4">
        <f t="shared" si="254"/>
        <v>7.7847137953616252E-2</v>
      </c>
      <c r="Z1693" s="4">
        <f t="shared" si="255"/>
        <v>7.7306051160568004E-2</v>
      </c>
    </row>
    <row r="1694" spans="1:26" x14ac:dyDescent="0.25">
      <c r="A1694" s="16">
        <f t="shared" si="262"/>
        <v>45227</v>
      </c>
      <c r="B1694">
        <f>+'[2]Ejercicio 1'!E1911</f>
        <v>1692</v>
      </c>
      <c r="C1694" s="5">
        <v>7.9049329014863973E-2</v>
      </c>
      <c r="D1694" s="4">
        <f t="shared" si="257"/>
        <v>7.7510633235552392E-2</v>
      </c>
      <c r="E1694" s="6">
        <f t="shared" si="258"/>
        <v>7.8274948394447333E-2</v>
      </c>
      <c r="F1694" s="7">
        <f t="shared" si="259"/>
        <v>7.7744743940816166E-2</v>
      </c>
      <c r="I1694" s="10">
        <v>1692</v>
      </c>
      <c r="J1694" s="8">
        <f t="shared" si="260"/>
        <v>8.0549329014863974E-2</v>
      </c>
      <c r="K1694" s="8">
        <f t="shared" si="260"/>
        <v>7.9010633235552394E-2</v>
      </c>
      <c r="L1694" s="8">
        <f t="shared" si="260"/>
        <v>7.9774948394447334E-2</v>
      </c>
      <c r="M1694" s="8">
        <f t="shared" si="260"/>
        <v>7.9244743940816167E-2</v>
      </c>
      <c r="P1694">
        <v>1692</v>
      </c>
      <c r="Q1694" s="8">
        <f t="shared" si="261"/>
        <v>7.7549329014863971E-2</v>
      </c>
      <c r="R1694" s="8">
        <f t="shared" si="261"/>
        <v>7.6010633235552391E-2</v>
      </c>
      <c r="S1694" s="8">
        <f t="shared" si="261"/>
        <v>7.6774948394447332E-2</v>
      </c>
      <c r="T1694" s="8">
        <f t="shared" si="261"/>
        <v>7.6244743940816165E-2</v>
      </c>
      <c r="W1694">
        <v>1692</v>
      </c>
      <c r="X1694" s="4">
        <f t="shared" si="256"/>
        <v>7.8637358670827828E-2</v>
      </c>
      <c r="Y1694" s="4">
        <f t="shared" si="254"/>
        <v>7.7846602826092418E-2</v>
      </c>
      <c r="Z1694" s="4">
        <f t="shared" si="255"/>
        <v>7.730552320137736E-2</v>
      </c>
    </row>
    <row r="1695" spans="1:26" x14ac:dyDescent="0.25">
      <c r="A1695" s="16">
        <f t="shared" si="262"/>
        <v>45228</v>
      </c>
      <c r="B1695">
        <f>+'[2]Ejercicio 1'!E1912</f>
        <v>1693</v>
      </c>
      <c r="C1695" s="5">
        <v>7.9049056156204708E-2</v>
      </c>
      <c r="D1695" s="4">
        <f t="shared" si="257"/>
        <v>7.751037086231391E-2</v>
      </c>
      <c r="E1695" s="6">
        <f t="shared" si="258"/>
        <v>7.8274680829857071E-2</v>
      </c>
      <c r="F1695" s="7">
        <f t="shared" si="259"/>
        <v>7.7744479981059253E-2</v>
      </c>
      <c r="I1695" s="10">
        <v>1693</v>
      </c>
      <c r="J1695" s="8">
        <f t="shared" si="260"/>
        <v>8.054905615620471E-2</v>
      </c>
      <c r="K1695" s="8">
        <f t="shared" si="260"/>
        <v>7.9010370862313911E-2</v>
      </c>
      <c r="L1695" s="8">
        <f t="shared" si="260"/>
        <v>7.9774680829857073E-2</v>
      </c>
      <c r="M1695" s="8">
        <f t="shared" si="260"/>
        <v>7.9244479981059254E-2</v>
      </c>
      <c r="P1695">
        <v>1693</v>
      </c>
      <c r="Q1695" s="8">
        <f t="shared" si="261"/>
        <v>7.7549056156204707E-2</v>
      </c>
      <c r="R1695" s="8">
        <f t="shared" si="261"/>
        <v>7.6010370862313908E-2</v>
      </c>
      <c r="S1695" s="8">
        <f t="shared" si="261"/>
        <v>7.677468082985707E-2</v>
      </c>
      <c r="T1695" s="8">
        <f t="shared" si="261"/>
        <v>7.6244479981059252E-2</v>
      </c>
      <c r="W1695">
        <v>1693</v>
      </c>
      <c r="X1695" s="4">
        <f t="shared" si="256"/>
        <v>7.8636813011475834E-2</v>
      </c>
      <c r="Y1695" s="4">
        <f t="shared" ref="Y1695:Y1758" si="263">Tasa_Fwd(E1604,B1604,E1695,B1695,91)</f>
        <v>7.7846067698535207E-2</v>
      </c>
      <c r="Z1695" s="4">
        <f t="shared" si="255"/>
        <v>7.7304995241935473E-2</v>
      </c>
    </row>
    <row r="1696" spans="1:26" x14ac:dyDescent="0.25">
      <c r="A1696" s="16">
        <f t="shared" si="262"/>
        <v>45229</v>
      </c>
      <c r="B1696">
        <f>+'[2]Ejercicio 1'!E1913</f>
        <v>1694</v>
      </c>
      <c r="C1696" s="5">
        <v>7.9048783297545458E-2</v>
      </c>
      <c r="D1696" s="4">
        <f t="shared" si="257"/>
        <v>7.7510108489040691E-2</v>
      </c>
      <c r="E1696" s="6">
        <f t="shared" si="258"/>
        <v>7.8274413265248352E-2</v>
      </c>
      <c r="F1696" s="7">
        <f t="shared" si="259"/>
        <v>7.7744216021270934E-2</v>
      </c>
      <c r="I1696" s="10">
        <v>1694</v>
      </c>
      <c r="J1696" s="8">
        <f t="shared" si="260"/>
        <v>8.0548783297545459E-2</v>
      </c>
      <c r="K1696" s="8">
        <f t="shared" si="260"/>
        <v>7.9010108489040692E-2</v>
      </c>
      <c r="L1696" s="8">
        <f t="shared" si="260"/>
        <v>7.9774413265248353E-2</v>
      </c>
      <c r="M1696" s="8">
        <f t="shared" si="260"/>
        <v>7.9244216021270936E-2</v>
      </c>
      <c r="P1696">
        <v>1694</v>
      </c>
      <c r="Q1696" s="8">
        <f t="shared" si="261"/>
        <v>7.7548783297545457E-2</v>
      </c>
      <c r="R1696" s="8">
        <f t="shared" si="261"/>
        <v>7.601010848904069E-2</v>
      </c>
      <c r="S1696" s="8">
        <f t="shared" si="261"/>
        <v>7.6774413265248351E-2</v>
      </c>
      <c r="T1696" s="8">
        <f t="shared" si="261"/>
        <v>7.6244216021270933E-2</v>
      </c>
      <c r="W1696">
        <v>1694</v>
      </c>
      <c r="X1696" s="4">
        <f t="shared" si="256"/>
        <v>7.8636267352156355E-2</v>
      </c>
      <c r="Y1696" s="4">
        <f t="shared" si="263"/>
        <v>7.7845532570926163E-2</v>
      </c>
      <c r="Z1696" s="4">
        <f t="shared" ref="Z1696:Z1759" si="264">Tasa_Fwd(F1668,B1668,F1696,B1696,28)</f>
        <v>7.7304467282576395E-2</v>
      </c>
    </row>
    <row r="1697" spans="1:26" x14ac:dyDescent="0.25">
      <c r="A1697" s="16">
        <f t="shared" si="262"/>
        <v>45230</v>
      </c>
      <c r="B1697">
        <f>+'[2]Ejercicio 1'!E1914</f>
        <v>1695</v>
      </c>
      <c r="C1697" s="5">
        <v>7.9048510438886194E-2</v>
      </c>
      <c r="D1697" s="4">
        <f t="shared" si="257"/>
        <v>7.7509846115732542E-2</v>
      </c>
      <c r="E1697" s="6">
        <f t="shared" si="258"/>
        <v>7.8274145700622952E-2</v>
      </c>
      <c r="F1697" s="7">
        <f t="shared" si="259"/>
        <v>7.7743952061454083E-2</v>
      </c>
      <c r="I1697" s="10">
        <v>1695</v>
      </c>
      <c r="J1697" s="8">
        <f t="shared" si="260"/>
        <v>8.0548510438886195E-2</v>
      </c>
      <c r="K1697" s="8">
        <f t="shared" si="260"/>
        <v>7.9009846115732543E-2</v>
      </c>
      <c r="L1697" s="8">
        <f t="shared" si="260"/>
        <v>7.9774145700622953E-2</v>
      </c>
      <c r="M1697" s="8">
        <f t="shared" si="260"/>
        <v>7.9243952061454084E-2</v>
      </c>
      <c r="P1697">
        <v>1695</v>
      </c>
      <c r="Q1697" s="8">
        <f t="shared" si="261"/>
        <v>7.7548510438886192E-2</v>
      </c>
      <c r="R1697" s="8">
        <f t="shared" si="261"/>
        <v>7.6009846115732541E-2</v>
      </c>
      <c r="S1697" s="8">
        <f t="shared" si="261"/>
        <v>7.6774145700622951E-2</v>
      </c>
      <c r="T1697" s="8">
        <f t="shared" si="261"/>
        <v>7.6243952061454082E-2</v>
      </c>
      <c r="W1697">
        <v>1695</v>
      </c>
      <c r="X1697" s="4">
        <f t="shared" si="256"/>
        <v>7.8635721692872432E-2</v>
      </c>
      <c r="Y1697" s="4">
        <f t="shared" si="263"/>
        <v>7.7844997443312733E-2</v>
      </c>
      <c r="Z1697" s="4">
        <f t="shared" si="264"/>
        <v>7.7303939322966073E-2</v>
      </c>
    </row>
    <row r="1698" spans="1:26" x14ac:dyDescent="0.25">
      <c r="A1698" s="16">
        <f t="shared" si="262"/>
        <v>45231</v>
      </c>
      <c r="B1698">
        <f>+'[2]Ejercicio 1'!E1915</f>
        <v>1696</v>
      </c>
      <c r="C1698" s="5">
        <v>7.9048237580226943E-2</v>
      </c>
      <c r="D1698" s="4">
        <f t="shared" si="257"/>
        <v>7.7509583742389657E-2</v>
      </c>
      <c r="E1698" s="6">
        <f t="shared" si="258"/>
        <v>7.8273878135979108E-2</v>
      </c>
      <c r="F1698" s="7">
        <f t="shared" si="259"/>
        <v>7.7743688101608671E-2</v>
      </c>
      <c r="I1698" s="10">
        <v>1696</v>
      </c>
      <c r="J1698" s="8">
        <f t="shared" si="260"/>
        <v>8.0548237580226945E-2</v>
      </c>
      <c r="K1698" s="8">
        <f t="shared" si="260"/>
        <v>7.9009583742389658E-2</v>
      </c>
      <c r="L1698" s="8">
        <f t="shared" si="260"/>
        <v>7.9773878135979109E-2</v>
      </c>
      <c r="M1698" s="8">
        <f t="shared" si="260"/>
        <v>7.9243688101608672E-2</v>
      </c>
      <c r="P1698">
        <v>1696</v>
      </c>
      <c r="Q1698" s="8">
        <f t="shared" si="261"/>
        <v>7.7548237580226942E-2</v>
      </c>
      <c r="R1698" s="8">
        <f t="shared" si="261"/>
        <v>7.6009583742389655E-2</v>
      </c>
      <c r="S1698" s="8">
        <f t="shared" si="261"/>
        <v>7.6773878135979107E-2</v>
      </c>
      <c r="T1698" s="8">
        <f t="shared" si="261"/>
        <v>7.624368810160867E-2</v>
      </c>
      <c r="W1698">
        <v>1696</v>
      </c>
      <c r="X1698" s="4">
        <f t="shared" si="256"/>
        <v>7.8635176033625423E-2</v>
      </c>
      <c r="Y1698" s="4">
        <f t="shared" si="263"/>
        <v>7.7844462315633425E-2</v>
      </c>
      <c r="Z1698" s="4">
        <f t="shared" si="264"/>
        <v>7.7303411363441404E-2</v>
      </c>
    </row>
    <row r="1699" spans="1:26" x14ac:dyDescent="0.25">
      <c r="A1699" s="16">
        <f t="shared" si="262"/>
        <v>45232</v>
      </c>
      <c r="B1699">
        <f>+'[2]Ejercicio 1'!E1916</f>
        <v>1697</v>
      </c>
      <c r="C1699" s="5">
        <v>7.9047964721567679E-2</v>
      </c>
      <c r="D1699" s="4">
        <f t="shared" si="257"/>
        <v>7.7509321369012049E-2</v>
      </c>
      <c r="E1699" s="6">
        <f t="shared" si="258"/>
        <v>7.8273610571317695E-2</v>
      </c>
      <c r="F1699" s="7">
        <f t="shared" si="259"/>
        <v>7.7743424141731854E-2</v>
      </c>
      <c r="I1699" s="10">
        <v>1697</v>
      </c>
      <c r="J1699" s="8">
        <f t="shared" si="260"/>
        <v>8.054796472156768E-2</v>
      </c>
      <c r="K1699" s="8">
        <f t="shared" si="260"/>
        <v>7.900932136901205E-2</v>
      </c>
      <c r="L1699" s="8">
        <f t="shared" si="260"/>
        <v>7.9773610571317696E-2</v>
      </c>
      <c r="M1699" s="8">
        <f t="shared" si="260"/>
        <v>7.9243424141731855E-2</v>
      </c>
      <c r="P1699">
        <v>1697</v>
      </c>
      <c r="Q1699" s="8">
        <f t="shared" si="261"/>
        <v>7.7547964721567678E-2</v>
      </c>
      <c r="R1699" s="8">
        <f t="shared" si="261"/>
        <v>7.6009321369012048E-2</v>
      </c>
      <c r="S1699" s="8">
        <f t="shared" si="261"/>
        <v>7.6773610571317694E-2</v>
      </c>
      <c r="T1699" s="8">
        <f t="shared" si="261"/>
        <v>7.6243424141731853E-2</v>
      </c>
      <c r="W1699">
        <v>1697</v>
      </c>
      <c r="X1699" s="4">
        <f t="shared" si="256"/>
        <v>7.8634630374413983E-2</v>
      </c>
      <c r="Y1699" s="4">
        <f t="shared" si="263"/>
        <v>7.7843927187933912E-2</v>
      </c>
      <c r="Z1699" s="4">
        <f t="shared" si="264"/>
        <v>7.7302883403665507E-2</v>
      </c>
    </row>
    <row r="1700" spans="1:26" x14ac:dyDescent="0.25">
      <c r="A1700" s="16">
        <f t="shared" si="262"/>
        <v>45233</v>
      </c>
      <c r="B1700">
        <f>+'[2]Ejercicio 1'!E1917</f>
        <v>1698</v>
      </c>
      <c r="C1700" s="5">
        <v>7.9047691862908429E-2</v>
      </c>
      <c r="D1700" s="4">
        <f t="shared" si="257"/>
        <v>7.7509058995599081E-2</v>
      </c>
      <c r="E1700" s="6">
        <f t="shared" si="258"/>
        <v>7.8273343006637824E-2</v>
      </c>
      <c r="F1700" s="7">
        <f t="shared" si="259"/>
        <v>7.774316018182649E-2</v>
      </c>
      <c r="I1700" s="10">
        <v>1698</v>
      </c>
      <c r="J1700" s="8">
        <f t="shared" si="260"/>
        <v>8.054769186290843E-2</v>
      </c>
      <c r="K1700" s="8">
        <f t="shared" si="260"/>
        <v>7.9009058995599082E-2</v>
      </c>
      <c r="L1700" s="8">
        <f t="shared" si="260"/>
        <v>7.9773343006637826E-2</v>
      </c>
      <c r="M1700" s="8">
        <f t="shared" si="260"/>
        <v>7.9243160181826491E-2</v>
      </c>
      <c r="P1700">
        <v>1698</v>
      </c>
      <c r="Q1700" s="8">
        <f t="shared" si="261"/>
        <v>7.7547691862908427E-2</v>
      </c>
      <c r="R1700" s="8">
        <f t="shared" si="261"/>
        <v>7.600905899559908E-2</v>
      </c>
      <c r="S1700" s="8">
        <f t="shared" si="261"/>
        <v>7.6773343006637823E-2</v>
      </c>
      <c r="T1700" s="8">
        <f t="shared" si="261"/>
        <v>7.6243160181826489E-2</v>
      </c>
      <c r="W1700">
        <v>1698</v>
      </c>
      <c r="X1700" s="4">
        <f t="shared" si="256"/>
        <v>7.8634084715235475E-2</v>
      </c>
      <c r="Y1700" s="4">
        <f t="shared" si="263"/>
        <v>7.7843392060182565E-2</v>
      </c>
      <c r="Z1700" s="4">
        <f t="shared" si="264"/>
        <v>7.7302355443972404E-2</v>
      </c>
    </row>
    <row r="1701" spans="1:26" x14ac:dyDescent="0.25">
      <c r="A1701" s="16">
        <f t="shared" si="262"/>
        <v>45234</v>
      </c>
      <c r="B1701">
        <f>+'[2]Ejercicio 1'!E1918</f>
        <v>1699</v>
      </c>
      <c r="C1701" s="5">
        <v>7.9047419004249164E-2</v>
      </c>
      <c r="D1701" s="4">
        <f t="shared" si="257"/>
        <v>7.7508796622152015E-2</v>
      </c>
      <c r="E1701" s="6">
        <f t="shared" si="258"/>
        <v>7.8273075441941273E-2</v>
      </c>
      <c r="F1701" s="7">
        <f t="shared" si="259"/>
        <v>7.7742896221889721E-2</v>
      </c>
      <c r="I1701" s="10">
        <v>1699</v>
      </c>
      <c r="J1701" s="8">
        <f t="shared" si="260"/>
        <v>8.0547419004249166E-2</v>
      </c>
      <c r="K1701" s="8">
        <f t="shared" si="260"/>
        <v>7.9008796622152017E-2</v>
      </c>
      <c r="L1701" s="8">
        <f t="shared" si="260"/>
        <v>7.9773075441941274E-2</v>
      </c>
      <c r="M1701" s="8">
        <f t="shared" si="260"/>
        <v>7.9242896221889722E-2</v>
      </c>
      <c r="P1701">
        <v>1699</v>
      </c>
      <c r="Q1701" s="8">
        <f t="shared" si="261"/>
        <v>7.7547419004249163E-2</v>
      </c>
      <c r="R1701" s="8">
        <f t="shared" si="261"/>
        <v>7.6008796622152014E-2</v>
      </c>
      <c r="S1701" s="8">
        <f t="shared" si="261"/>
        <v>7.6773075441941271E-2</v>
      </c>
      <c r="T1701" s="8">
        <f t="shared" si="261"/>
        <v>7.6242896221889719E-2</v>
      </c>
      <c r="W1701">
        <v>1699</v>
      </c>
      <c r="X1701" s="4">
        <f t="shared" si="256"/>
        <v>7.8633539056096505E-2</v>
      </c>
      <c r="Y1701" s="4">
        <f t="shared" si="263"/>
        <v>7.78428569324119E-2</v>
      </c>
      <c r="Z1701" s="4">
        <f t="shared" si="264"/>
        <v>7.7301827484028071E-2</v>
      </c>
    </row>
    <row r="1702" spans="1:26" x14ac:dyDescent="0.25">
      <c r="A1702" s="16">
        <f t="shared" si="262"/>
        <v>45235</v>
      </c>
      <c r="B1702">
        <f>+'[2]Ejercicio 1'!E1919</f>
        <v>1700</v>
      </c>
      <c r="C1702" s="5">
        <v>7.9047146145589914E-2</v>
      </c>
      <c r="D1702" s="4">
        <f t="shared" si="257"/>
        <v>7.7508534248669811E-2</v>
      </c>
      <c r="E1702" s="6">
        <f t="shared" si="258"/>
        <v>7.8272807877226278E-2</v>
      </c>
      <c r="F1702" s="7">
        <f t="shared" si="259"/>
        <v>7.7742632261924419E-2</v>
      </c>
      <c r="I1702" s="10">
        <v>1700</v>
      </c>
      <c r="J1702" s="8">
        <f t="shared" si="260"/>
        <v>8.0547146145589915E-2</v>
      </c>
      <c r="K1702" s="8">
        <f t="shared" si="260"/>
        <v>7.9008534248669812E-2</v>
      </c>
      <c r="L1702" s="8">
        <f t="shared" si="260"/>
        <v>7.9772807877226279E-2</v>
      </c>
      <c r="M1702" s="8">
        <f t="shared" si="260"/>
        <v>7.924263226192442E-2</v>
      </c>
      <c r="P1702">
        <v>1700</v>
      </c>
      <c r="Q1702" s="8">
        <f t="shared" si="261"/>
        <v>7.7547146145589912E-2</v>
      </c>
      <c r="R1702" s="8">
        <f t="shared" si="261"/>
        <v>7.600853424866981E-2</v>
      </c>
      <c r="S1702" s="8">
        <f t="shared" si="261"/>
        <v>7.6772807877226276E-2</v>
      </c>
      <c r="T1702" s="8">
        <f t="shared" si="261"/>
        <v>7.6242632261924417E-2</v>
      </c>
      <c r="W1702">
        <v>1700</v>
      </c>
      <c r="X1702" s="4">
        <f t="shared" si="256"/>
        <v>7.8632993396997947E-2</v>
      </c>
      <c r="Y1702" s="4">
        <f t="shared" si="263"/>
        <v>7.7842321804590289E-2</v>
      </c>
      <c r="Z1702" s="4">
        <f t="shared" si="264"/>
        <v>7.7301299523998085E-2</v>
      </c>
    </row>
    <row r="1703" spans="1:26" x14ac:dyDescent="0.25">
      <c r="A1703" s="16">
        <f t="shared" si="262"/>
        <v>45236</v>
      </c>
      <c r="B1703">
        <f>+'[2]Ejercicio 1'!E1920</f>
        <v>1701</v>
      </c>
      <c r="C1703" s="5">
        <v>7.9046873286930663E-2</v>
      </c>
      <c r="D1703" s="4">
        <f t="shared" si="257"/>
        <v>7.7508271875153065E-2</v>
      </c>
      <c r="E1703" s="6">
        <f t="shared" si="258"/>
        <v>7.8272540312493713E-2</v>
      </c>
      <c r="F1703" s="7">
        <f t="shared" si="259"/>
        <v>7.7742368301930556E-2</v>
      </c>
      <c r="I1703" s="10">
        <v>1701</v>
      </c>
      <c r="J1703" s="8">
        <f t="shared" si="260"/>
        <v>8.0546873286930665E-2</v>
      </c>
      <c r="K1703" s="8">
        <f t="shared" si="260"/>
        <v>7.9008271875153066E-2</v>
      </c>
      <c r="L1703" s="8">
        <f t="shared" si="260"/>
        <v>7.9772540312493714E-2</v>
      </c>
      <c r="M1703" s="8">
        <f t="shared" si="260"/>
        <v>7.9242368301930557E-2</v>
      </c>
      <c r="P1703">
        <v>1701</v>
      </c>
      <c r="Q1703" s="8">
        <f t="shared" si="261"/>
        <v>7.7546873286930662E-2</v>
      </c>
      <c r="R1703" s="8">
        <f t="shared" si="261"/>
        <v>7.6008271875153063E-2</v>
      </c>
      <c r="S1703" s="8">
        <f t="shared" si="261"/>
        <v>7.6772540312493712E-2</v>
      </c>
      <c r="T1703" s="8">
        <f t="shared" si="261"/>
        <v>7.6242368301930555E-2</v>
      </c>
      <c r="W1703">
        <v>1701</v>
      </c>
      <c r="X1703" s="4">
        <f t="shared" si="256"/>
        <v>7.8632447737931876E-2</v>
      </c>
      <c r="Y1703" s="4">
        <f t="shared" si="263"/>
        <v>7.7841786676748473E-2</v>
      </c>
      <c r="Z1703" s="4">
        <f t="shared" si="264"/>
        <v>7.7300771564056611E-2</v>
      </c>
    </row>
    <row r="1704" spans="1:26" x14ac:dyDescent="0.25">
      <c r="A1704" s="16">
        <f t="shared" si="262"/>
        <v>45237</v>
      </c>
      <c r="B1704">
        <f>+'[2]Ejercicio 1'!E1921</f>
        <v>1702</v>
      </c>
      <c r="C1704" s="5">
        <v>7.9046600428271399E-2</v>
      </c>
      <c r="D1704" s="4">
        <f t="shared" si="257"/>
        <v>7.7508009501601402E-2</v>
      </c>
      <c r="E1704" s="6">
        <f t="shared" si="258"/>
        <v>7.8272272747743565E-2</v>
      </c>
      <c r="F1704" s="7">
        <f t="shared" si="259"/>
        <v>7.7742104341905288E-2</v>
      </c>
      <c r="I1704" s="10">
        <v>1702</v>
      </c>
      <c r="J1704" s="8">
        <f t="shared" si="260"/>
        <v>8.05466004282714E-2</v>
      </c>
      <c r="K1704" s="8">
        <f t="shared" si="260"/>
        <v>7.9008009501601403E-2</v>
      </c>
      <c r="L1704" s="8">
        <f t="shared" si="260"/>
        <v>7.9772272747743567E-2</v>
      </c>
      <c r="M1704" s="8">
        <f t="shared" si="260"/>
        <v>7.924210434190529E-2</v>
      </c>
      <c r="P1704">
        <v>1702</v>
      </c>
      <c r="Q1704" s="8">
        <f t="shared" si="261"/>
        <v>7.7546600428271398E-2</v>
      </c>
      <c r="R1704" s="8">
        <f t="shared" si="261"/>
        <v>7.6008009501601401E-2</v>
      </c>
      <c r="S1704" s="8">
        <f t="shared" si="261"/>
        <v>7.6772272747743564E-2</v>
      </c>
      <c r="T1704" s="8">
        <f t="shared" si="261"/>
        <v>7.6242104341905287E-2</v>
      </c>
      <c r="W1704">
        <v>1702</v>
      </c>
      <c r="X1704" s="4">
        <f t="shared" si="256"/>
        <v>7.8631902078901389E-2</v>
      </c>
      <c r="Y1704" s="4">
        <f t="shared" si="263"/>
        <v>7.784125154887063E-2</v>
      </c>
      <c r="Z1704" s="4">
        <f t="shared" si="264"/>
        <v>7.7300243603861049E-2</v>
      </c>
    </row>
    <row r="1705" spans="1:26" x14ac:dyDescent="0.25">
      <c r="A1705" s="16">
        <f t="shared" si="262"/>
        <v>45238</v>
      </c>
      <c r="B1705">
        <f>+'[2]Ejercicio 1'!E1922</f>
        <v>1703</v>
      </c>
      <c r="C1705" s="5">
        <v>7.9046327569612149E-2</v>
      </c>
      <c r="D1705" s="4">
        <f t="shared" si="257"/>
        <v>7.7507747128014795E-2</v>
      </c>
      <c r="E1705" s="6">
        <f t="shared" si="258"/>
        <v>7.8272005182975862E-2</v>
      </c>
      <c r="F1705" s="7">
        <f t="shared" si="259"/>
        <v>7.7741840381851474E-2</v>
      </c>
      <c r="I1705" s="10">
        <v>1703</v>
      </c>
      <c r="J1705" s="8">
        <f t="shared" si="260"/>
        <v>8.054632756961215E-2</v>
      </c>
      <c r="K1705" s="8">
        <f t="shared" si="260"/>
        <v>7.9007747128014796E-2</v>
      </c>
      <c r="L1705" s="8">
        <f t="shared" si="260"/>
        <v>7.9772005182975864E-2</v>
      </c>
      <c r="M1705" s="8">
        <f t="shared" si="260"/>
        <v>7.9241840381851475E-2</v>
      </c>
      <c r="P1705">
        <v>1703</v>
      </c>
      <c r="Q1705" s="8">
        <f t="shared" si="261"/>
        <v>7.7546327569612147E-2</v>
      </c>
      <c r="R1705" s="8">
        <f t="shared" si="261"/>
        <v>7.6007747128014794E-2</v>
      </c>
      <c r="S1705" s="8">
        <f t="shared" si="261"/>
        <v>7.6772005182975861E-2</v>
      </c>
      <c r="T1705" s="8">
        <f t="shared" si="261"/>
        <v>7.6241840381851472E-2</v>
      </c>
      <c r="W1705">
        <v>1703</v>
      </c>
      <c r="X1705" s="4">
        <f t="shared" si="256"/>
        <v>7.8631356419907802E-2</v>
      </c>
      <c r="Y1705" s="4">
        <f t="shared" si="263"/>
        <v>7.7840716420942729E-2</v>
      </c>
      <c r="Z1705" s="4">
        <f t="shared" si="264"/>
        <v>7.7299715643751127E-2</v>
      </c>
    </row>
    <row r="1706" spans="1:26" x14ac:dyDescent="0.25">
      <c r="A1706" s="16">
        <f t="shared" si="262"/>
        <v>45239</v>
      </c>
      <c r="B1706">
        <f>+'[2]Ejercicio 1'!E1923</f>
        <v>1704</v>
      </c>
      <c r="C1706" s="5">
        <v>7.9046054710952884E-2</v>
      </c>
      <c r="D1706" s="4">
        <f t="shared" si="257"/>
        <v>7.750748475439305E-2</v>
      </c>
      <c r="E1706" s="6">
        <f t="shared" si="258"/>
        <v>7.8271737618189716E-2</v>
      </c>
      <c r="F1706" s="7">
        <f t="shared" si="259"/>
        <v>7.7741576421766254E-2</v>
      </c>
      <c r="I1706" s="10">
        <v>1704</v>
      </c>
      <c r="J1706" s="8">
        <f t="shared" si="260"/>
        <v>8.0546054710952886E-2</v>
      </c>
      <c r="K1706" s="8">
        <f t="shared" si="260"/>
        <v>7.9007484754393051E-2</v>
      </c>
      <c r="L1706" s="8">
        <f t="shared" si="260"/>
        <v>7.9771737618189717E-2</v>
      </c>
      <c r="M1706" s="8">
        <f t="shared" si="260"/>
        <v>7.9241576421766255E-2</v>
      </c>
      <c r="P1706">
        <v>1704</v>
      </c>
      <c r="Q1706" s="8">
        <f t="shared" si="261"/>
        <v>7.7546054710952883E-2</v>
      </c>
      <c r="R1706" s="8">
        <f t="shared" si="261"/>
        <v>7.6007484754393048E-2</v>
      </c>
      <c r="S1706" s="8">
        <f t="shared" si="261"/>
        <v>7.6771737618189714E-2</v>
      </c>
      <c r="T1706" s="8">
        <f t="shared" si="261"/>
        <v>7.6241576421766252E-2</v>
      </c>
      <c r="W1706">
        <v>1704</v>
      </c>
      <c r="X1706" s="4">
        <f t="shared" si="256"/>
        <v>7.863081076094583E-2</v>
      </c>
      <c r="Y1706" s="4">
        <f t="shared" si="263"/>
        <v>7.7840181292978816E-2</v>
      </c>
      <c r="Z1706" s="4">
        <f t="shared" si="264"/>
        <v>7.7299187683389989E-2</v>
      </c>
    </row>
    <row r="1707" spans="1:26" x14ac:dyDescent="0.25">
      <c r="A1707" s="16">
        <f t="shared" si="262"/>
        <v>45240</v>
      </c>
      <c r="B1707">
        <f>+'[2]Ejercicio 1'!E1924</f>
        <v>1705</v>
      </c>
      <c r="C1707" s="5">
        <v>7.9045781852293634E-2</v>
      </c>
      <c r="D1707" s="4">
        <f t="shared" si="257"/>
        <v>7.7507222380736984E-2</v>
      </c>
      <c r="E1707" s="6">
        <f t="shared" si="258"/>
        <v>7.8271470053386874E-2</v>
      </c>
      <c r="F1707" s="7">
        <f t="shared" si="259"/>
        <v>7.7741312461655346E-2</v>
      </c>
      <c r="I1707" s="10">
        <v>1705</v>
      </c>
      <c r="J1707" s="8">
        <f t="shared" si="260"/>
        <v>8.0545781852293635E-2</v>
      </c>
      <c r="K1707" s="8">
        <f t="shared" si="260"/>
        <v>7.9007222380736986E-2</v>
      </c>
      <c r="L1707" s="8">
        <f t="shared" si="260"/>
        <v>7.9771470053386875E-2</v>
      </c>
      <c r="M1707" s="8">
        <f t="shared" si="260"/>
        <v>7.9241312461655347E-2</v>
      </c>
      <c r="P1707">
        <v>1705</v>
      </c>
      <c r="Q1707" s="8">
        <f t="shared" si="261"/>
        <v>7.7545781852293633E-2</v>
      </c>
      <c r="R1707" s="8">
        <f t="shared" si="261"/>
        <v>7.6007222380736983E-2</v>
      </c>
      <c r="S1707" s="8">
        <f t="shared" si="261"/>
        <v>7.6771470053386873E-2</v>
      </c>
      <c r="T1707" s="8">
        <f t="shared" si="261"/>
        <v>7.6241312461655344E-2</v>
      </c>
      <c r="W1707">
        <v>1705</v>
      </c>
      <c r="X1707" s="4">
        <f t="shared" si="256"/>
        <v>7.863026510202778E-2</v>
      </c>
      <c r="Y1707" s="4">
        <f t="shared" si="263"/>
        <v>7.7839646165010504E-2</v>
      </c>
      <c r="Z1707" s="4">
        <f t="shared" si="264"/>
        <v>7.7298659723114491E-2</v>
      </c>
    </row>
    <row r="1708" spans="1:26" x14ac:dyDescent="0.25">
      <c r="A1708" s="16">
        <f t="shared" si="262"/>
        <v>45241</v>
      </c>
      <c r="B1708">
        <f>+'[2]Ejercicio 1'!E1925</f>
        <v>1706</v>
      </c>
      <c r="C1708" s="5">
        <v>7.904550899363437E-2</v>
      </c>
      <c r="D1708" s="4">
        <f t="shared" si="257"/>
        <v>7.7506960007046197E-2</v>
      </c>
      <c r="E1708" s="6">
        <f t="shared" si="258"/>
        <v>7.8271202488565589E-2</v>
      </c>
      <c r="F1708" s="7">
        <f t="shared" si="259"/>
        <v>7.7741048501510174E-2</v>
      </c>
      <c r="I1708" s="10">
        <v>1706</v>
      </c>
      <c r="J1708" s="8">
        <f t="shared" si="260"/>
        <v>8.0545508993634371E-2</v>
      </c>
      <c r="K1708" s="8">
        <f t="shared" si="260"/>
        <v>7.9006960007046198E-2</v>
      </c>
      <c r="L1708" s="8">
        <f t="shared" si="260"/>
        <v>7.977120248856559E-2</v>
      </c>
      <c r="M1708" s="8">
        <f t="shared" si="260"/>
        <v>7.9241048501510175E-2</v>
      </c>
      <c r="P1708">
        <v>1706</v>
      </c>
      <c r="Q1708" s="8">
        <f t="shared" si="261"/>
        <v>7.7545508993634368E-2</v>
      </c>
      <c r="R1708" s="8">
        <f t="shared" si="261"/>
        <v>7.6006960007046195E-2</v>
      </c>
      <c r="S1708" s="8">
        <f t="shared" si="261"/>
        <v>7.6771202488565587E-2</v>
      </c>
      <c r="T1708" s="8">
        <f t="shared" si="261"/>
        <v>7.6241048501510172E-2</v>
      </c>
      <c r="W1708">
        <v>1706</v>
      </c>
      <c r="X1708" s="4">
        <f t="shared" si="256"/>
        <v>7.8629719443143106E-2</v>
      </c>
      <c r="Y1708" s="4">
        <f t="shared" si="263"/>
        <v>7.783911103699212E-2</v>
      </c>
      <c r="Z1708" s="4">
        <f t="shared" si="264"/>
        <v>7.7298131762584904E-2</v>
      </c>
    </row>
    <row r="1709" spans="1:26" x14ac:dyDescent="0.25">
      <c r="A1709" s="16">
        <f t="shared" si="262"/>
        <v>45242</v>
      </c>
      <c r="B1709">
        <f>+'[2]Ejercicio 1'!E1926</f>
        <v>1707</v>
      </c>
      <c r="C1709" s="5">
        <v>7.9045236134975119E-2</v>
      </c>
      <c r="D1709" s="4">
        <f t="shared" si="257"/>
        <v>7.7506697633320465E-2</v>
      </c>
      <c r="E1709" s="6">
        <f t="shared" si="258"/>
        <v>7.8270934923726734E-2</v>
      </c>
      <c r="F1709" s="7">
        <f t="shared" si="259"/>
        <v>7.77407845413393E-2</v>
      </c>
      <c r="I1709" s="10">
        <v>1707</v>
      </c>
      <c r="J1709" s="8">
        <f t="shared" si="260"/>
        <v>8.0545236134975121E-2</v>
      </c>
      <c r="K1709" s="8">
        <f t="shared" si="260"/>
        <v>7.9006697633320466E-2</v>
      </c>
      <c r="L1709" s="8">
        <f t="shared" si="260"/>
        <v>7.9770934923726736E-2</v>
      </c>
      <c r="M1709" s="8">
        <f t="shared" si="260"/>
        <v>7.9240784541339301E-2</v>
      </c>
      <c r="P1709">
        <v>1707</v>
      </c>
      <c r="Q1709" s="8">
        <f t="shared" si="261"/>
        <v>7.7545236134975118E-2</v>
      </c>
      <c r="R1709" s="8">
        <f t="shared" si="261"/>
        <v>7.6006697633320464E-2</v>
      </c>
      <c r="S1709" s="8">
        <f t="shared" si="261"/>
        <v>7.6770934923726733E-2</v>
      </c>
      <c r="T1709" s="8">
        <f t="shared" si="261"/>
        <v>7.6240784541339299E-2</v>
      </c>
      <c r="W1709">
        <v>1707</v>
      </c>
      <c r="X1709" s="4">
        <f t="shared" si="256"/>
        <v>7.8629173784294015E-2</v>
      </c>
      <c r="Y1709" s="4">
        <f t="shared" si="263"/>
        <v>7.7838575908921917E-2</v>
      </c>
      <c r="Z1709" s="4">
        <f t="shared" si="264"/>
        <v>7.729760380214383E-2</v>
      </c>
    </row>
    <row r="1710" spans="1:26" x14ac:dyDescent="0.25">
      <c r="A1710" s="16">
        <f t="shared" si="262"/>
        <v>45243</v>
      </c>
      <c r="B1710">
        <f>+'[2]Ejercicio 1'!E1927</f>
        <v>1708</v>
      </c>
      <c r="C1710" s="5">
        <v>7.9044963276315855E-2</v>
      </c>
      <c r="D1710" s="4">
        <f t="shared" si="257"/>
        <v>7.7506435259560011E-2</v>
      </c>
      <c r="E1710" s="6">
        <f t="shared" si="258"/>
        <v>7.8270667358870311E-2</v>
      </c>
      <c r="F1710" s="7">
        <f t="shared" si="259"/>
        <v>7.7740520581137035E-2</v>
      </c>
      <c r="I1710" s="10">
        <v>1708</v>
      </c>
      <c r="J1710" s="8">
        <f t="shared" si="260"/>
        <v>8.0544963276315856E-2</v>
      </c>
      <c r="K1710" s="8">
        <f t="shared" si="260"/>
        <v>7.9006435259560012E-2</v>
      </c>
      <c r="L1710" s="8">
        <f t="shared" si="260"/>
        <v>7.9770667358870312E-2</v>
      </c>
      <c r="M1710" s="8">
        <f t="shared" si="260"/>
        <v>7.9240520581137036E-2</v>
      </c>
      <c r="P1710">
        <v>1708</v>
      </c>
      <c r="Q1710" s="8">
        <f t="shared" si="261"/>
        <v>7.7544963276315854E-2</v>
      </c>
      <c r="R1710" s="8">
        <f t="shared" si="261"/>
        <v>7.600643525956001E-2</v>
      </c>
      <c r="S1710" s="8">
        <f t="shared" si="261"/>
        <v>7.6770667358870309E-2</v>
      </c>
      <c r="T1710" s="8">
        <f t="shared" si="261"/>
        <v>7.6240520581137033E-2</v>
      </c>
      <c r="W1710">
        <v>1708</v>
      </c>
      <c r="X1710" s="4">
        <f t="shared" si="256"/>
        <v>7.8628628125480937E-2</v>
      </c>
      <c r="Y1710" s="4">
        <f t="shared" si="263"/>
        <v>7.7838040780832382E-2</v>
      </c>
      <c r="Z1710" s="4">
        <f t="shared" si="264"/>
        <v>7.7297075841445809E-2</v>
      </c>
    </row>
    <row r="1711" spans="1:26" x14ac:dyDescent="0.25">
      <c r="A1711" s="16">
        <f t="shared" si="262"/>
        <v>45244</v>
      </c>
      <c r="B1711">
        <f>+'[2]Ejercicio 1'!E1928</f>
        <v>1709</v>
      </c>
      <c r="C1711" s="5">
        <v>7.9044690417656605E-2</v>
      </c>
      <c r="D1711" s="4">
        <f t="shared" si="257"/>
        <v>7.7506172885764613E-2</v>
      </c>
      <c r="E1711" s="6">
        <f t="shared" si="258"/>
        <v>7.8270399793995429E-2</v>
      </c>
      <c r="F1711" s="7">
        <f t="shared" si="259"/>
        <v>7.7740256620906223E-2</v>
      </c>
      <c r="I1711" s="10">
        <v>1709</v>
      </c>
      <c r="J1711" s="8">
        <f t="shared" si="260"/>
        <v>8.0544690417656606E-2</v>
      </c>
      <c r="K1711" s="8">
        <f t="shared" si="260"/>
        <v>7.9006172885764614E-2</v>
      </c>
      <c r="L1711" s="8">
        <f t="shared" si="260"/>
        <v>7.9770399793995431E-2</v>
      </c>
      <c r="M1711" s="8">
        <f t="shared" si="260"/>
        <v>7.9240256620906224E-2</v>
      </c>
      <c r="P1711">
        <v>1709</v>
      </c>
      <c r="Q1711" s="8">
        <f t="shared" si="261"/>
        <v>7.7544690417656603E-2</v>
      </c>
      <c r="R1711" s="8">
        <f t="shared" si="261"/>
        <v>7.6006172885764611E-2</v>
      </c>
      <c r="S1711" s="8">
        <f t="shared" si="261"/>
        <v>7.6770399793995428E-2</v>
      </c>
      <c r="T1711" s="8">
        <f t="shared" si="261"/>
        <v>7.6240256620906222E-2</v>
      </c>
      <c r="W1711">
        <v>1709</v>
      </c>
      <c r="X1711" s="4">
        <f t="shared" si="256"/>
        <v>7.8628082466704316E-2</v>
      </c>
      <c r="Y1711" s="4">
        <f t="shared" si="263"/>
        <v>7.7837505652691014E-2</v>
      </c>
      <c r="Z1711" s="4">
        <f t="shared" si="264"/>
        <v>7.7296547880839145E-2</v>
      </c>
    </row>
    <row r="1712" spans="1:26" x14ac:dyDescent="0.25">
      <c r="A1712" s="16">
        <f t="shared" si="262"/>
        <v>45245</v>
      </c>
      <c r="B1712">
        <f>+'[2]Ejercicio 1'!E1929</f>
        <v>1710</v>
      </c>
      <c r="C1712" s="5">
        <v>7.904441755899734E-2</v>
      </c>
      <c r="D1712" s="4">
        <f t="shared" si="257"/>
        <v>7.7505910511934284E-2</v>
      </c>
      <c r="E1712" s="6">
        <f t="shared" si="258"/>
        <v>7.8270132229102993E-2</v>
      </c>
      <c r="F1712" s="7">
        <f t="shared" si="259"/>
        <v>7.7739992660644006E-2</v>
      </c>
      <c r="I1712" s="10">
        <v>1710</v>
      </c>
      <c r="J1712" s="8">
        <f t="shared" si="260"/>
        <v>8.0544417558997342E-2</v>
      </c>
      <c r="K1712" s="8">
        <f t="shared" si="260"/>
        <v>7.9005910511934285E-2</v>
      </c>
      <c r="L1712" s="8">
        <f t="shared" si="260"/>
        <v>7.9770132229102994E-2</v>
      </c>
      <c r="M1712" s="8">
        <f t="shared" si="260"/>
        <v>7.9239992660644007E-2</v>
      </c>
      <c r="P1712">
        <v>1710</v>
      </c>
      <c r="Q1712" s="8">
        <f t="shared" si="261"/>
        <v>7.7544417558997339E-2</v>
      </c>
      <c r="R1712" s="8">
        <f t="shared" si="261"/>
        <v>7.6005910511934283E-2</v>
      </c>
      <c r="S1712" s="8">
        <f t="shared" si="261"/>
        <v>7.6770132229102991E-2</v>
      </c>
      <c r="T1712" s="8">
        <f t="shared" si="261"/>
        <v>7.6239992660644004E-2</v>
      </c>
      <c r="W1712">
        <v>1710</v>
      </c>
      <c r="X1712" s="4">
        <f t="shared" si="256"/>
        <v>7.8627536807959753E-2</v>
      </c>
      <c r="Y1712" s="4">
        <f t="shared" si="263"/>
        <v>7.7836970524529453E-2</v>
      </c>
      <c r="Z1712" s="4">
        <f t="shared" si="264"/>
        <v>7.7296019919972689E-2</v>
      </c>
    </row>
    <row r="1713" spans="1:26" x14ac:dyDescent="0.25">
      <c r="A1713" s="16">
        <f t="shared" si="262"/>
        <v>45246</v>
      </c>
      <c r="B1713">
        <f>+'[2]Ejercicio 1'!E1930</f>
        <v>1711</v>
      </c>
      <c r="C1713" s="5">
        <v>7.904414470033809E-2</v>
      </c>
      <c r="D1713" s="4">
        <f t="shared" si="257"/>
        <v>7.7505648138069233E-2</v>
      </c>
      <c r="E1713" s="6">
        <f t="shared" si="258"/>
        <v>7.8269864664192987E-2</v>
      </c>
      <c r="F1713" s="7">
        <f t="shared" si="259"/>
        <v>7.7739728700353242E-2</v>
      </c>
      <c r="I1713" s="10">
        <v>1711</v>
      </c>
      <c r="J1713" s="8">
        <f t="shared" si="260"/>
        <v>8.0544144700338091E-2</v>
      </c>
      <c r="K1713" s="8">
        <f t="shared" si="260"/>
        <v>7.9005648138069234E-2</v>
      </c>
      <c r="L1713" s="8">
        <f t="shared" si="260"/>
        <v>7.9769864664192988E-2</v>
      </c>
      <c r="M1713" s="8">
        <f t="shared" si="260"/>
        <v>7.9239728700353243E-2</v>
      </c>
      <c r="P1713">
        <v>1711</v>
      </c>
      <c r="Q1713" s="8">
        <f t="shared" si="261"/>
        <v>7.7544144700338088E-2</v>
      </c>
      <c r="R1713" s="8">
        <f t="shared" si="261"/>
        <v>7.6005648138069232E-2</v>
      </c>
      <c r="S1713" s="8">
        <f t="shared" si="261"/>
        <v>7.6769864664192985E-2</v>
      </c>
      <c r="T1713" s="8">
        <f t="shared" si="261"/>
        <v>7.623972870035324E-2</v>
      </c>
      <c r="W1713">
        <v>1711</v>
      </c>
      <c r="X1713" s="4">
        <f t="shared" si="256"/>
        <v>7.8626991149259112E-2</v>
      </c>
      <c r="Y1713" s="4">
        <f t="shared" si="263"/>
        <v>7.7836435396331879E-2</v>
      </c>
      <c r="Z1713" s="4">
        <f t="shared" si="264"/>
        <v>7.729549195919759E-2</v>
      </c>
    </row>
    <row r="1714" spans="1:26" x14ac:dyDescent="0.25">
      <c r="A1714" s="16">
        <f t="shared" si="262"/>
        <v>45247</v>
      </c>
      <c r="B1714">
        <f>+'[2]Ejercicio 1'!E1931</f>
        <v>1712</v>
      </c>
      <c r="C1714" s="5">
        <v>7.9043871841678839E-2</v>
      </c>
      <c r="D1714" s="4">
        <f t="shared" si="257"/>
        <v>7.7505385764169654E-2</v>
      </c>
      <c r="E1714" s="6">
        <f t="shared" si="258"/>
        <v>7.8269597099265412E-2</v>
      </c>
      <c r="F1714" s="7">
        <f t="shared" si="259"/>
        <v>7.7739464740031058E-2</v>
      </c>
      <c r="I1714" s="10">
        <v>1712</v>
      </c>
      <c r="J1714" s="8">
        <f t="shared" si="260"/>
        <v>8.0543871841678841E-2</v>
      </c>
      <c r="K1714" s="8">
        <f t="shared" si="260"/>
        <v>7.9005385764169656E-2</v>
      </c>
      <c r="L1714" s="8">
        <f t="shared" si="260"/>
        <v>7.9769597099265413E-2</v>
      </c>
      <c r="M1714" s="8">
        <f t="shared" si="260"/>
        <v>7.923946474003106E-2</v>
      </c>
      <c r="P1714">
        <v>1712</v>
      </c>
      <c r="Q1714" s="8">
        <f t="shared" si="261"/>
        <v>7.7543871841678838E-2</v>
      </c>
      <c r="R1714" s="8">
        <f t="shared" si="261"/>
        <v>7.6005385764169653E-2</v>
      </c>
      <c r="S1714" s="8">
        <f t="shared" si="261"/>
        <v>7.676959709926541E-2</v>
      </c>
      <c r="T1714" s="8">
        <f t="shared" si="261"/>
        <v>7.6239464740031057E-2</v>
      </c>
      <c r="W1714">
        <v>1712</v>
      </c>
      <c r="X1714" s="4">
        <f t="shared" si="256"/>
        <v>7.8626445490590974E-2</v>
      </c>
      <c r="Y1714" s="4">
        <f t="shared" si="263"/>
        <v>7.7835900268085109E-2</v>
      </c>
      <c r="Z1714" s="4">
        <f t="shared" si="264"/>
        <v>7.7294963998168417E-2</v>
      </c>
    </row>
    <row r="1715" spans="1:26" x14ac:dyDescent="0.25">
      <c r="A1715" s="16">
        <f t="shared" si="262"/>
        <v>45248</v>
      </c>
      <c r="B1715">
        <f>+'[2]Ejercicio 1'!E1932</f>
        <v>1713</v>
      </c>
      <c r="C1715" s="5">
        <v>7.9043598983019575E-2</v>
      </c>
      <c r="D1715" s="4">
        <f t="shared" si="257"/>
        <v>7.7505123390235131E-2</v>
      </c>
      <c r="E1715" s="6">
        <f t="shared" si="258"/>
        <v>7.8269329534320267E-2</v>
      </c>
      <c r="F1715" s="7">
        <f t="shared" si="259"/>
        <v>7.7739200779680342E-2</v>
      </c>
      <c r="I1715" s="10">
        <v>1713</v>
      </c>
      <c r="J1715" s="8">
        <f t="shared" si="260"/>
        <v>8.0543598983019576E-2</v>
      </c>
      <c r="K1715" s="8">
        <f t="shared" si="260"/>
        <v>7.9005123390235132E-2</v>
      </c>
      <c r="L1715" s="8">
        <f t="shared" si="260"/>
        <v>7.9769329534320269E-2</v>
      </c>
      <c r="M1715" s="8">
        <f t="shared" si="260"/>
        <v>7.9239200779680344E-2</v>
      </c>
      <c r="P1715">
        <v>1713</v>
      </c>
      <c r="Q1715" s="8">
        <f t="shared" si="261"/>
        <v>7.7543598983019574E-2</v>
      </c>
      <c r="R1715" s="8">
        <f t="shared" si="261"/>
        <v>7.600512339023513E-2</v>
      </c>
      <c r="S1715" s="8">
        <f t="shared" si="261"/>
        <v>7.6769329534320266E-2</v>
      </c>
      <c r="T1715" s="8">
        <f t="shared" si="261"/>
        <v>7.6239200779680341E-2</v>
      </c>
      <c r="W1715">
        <v>1713</v>
      </c>
      <c r="X1715" s="4">
        <f t="shared" si="256"/>
        <v>7.8625899831959278E-2</v>
      </c>
      <c r="Y1715" s="4">
        <f t="shared" si="263"/>
        <v>7.7835365139818133E-2</v>
      </c>
      <c r="Z1715" s="4">
        <f t="shared" si="264"/>
        <v>7.7294436037050732E-2</v>
      </c>
    </row>
    <row r="1716" spans="1:26" x14ac:dyDescent="0.25">
      <c r="A1716" s="16">
        <f t="shared" si="262"/>
        <v>45249</v>
      </c>
      <c r="B1716">
        <f>+'[2]Ejercicio 1'!E1933</f>
        <v>1714</v>
      </c>
      <c r="C1716" s="5">
        <v>7.9043326124360325E-2</v>
      </c>
      <c r="D1716" s="4">
        <f t="shared" si="257"/>
        <v>7.7504861016265886E-2</v>
      </c>
      <c r="E1716" s="6">
        <f t="shared" si="258"/>
        <v>7.8269061969357553E-2</v>
      </c>
      <c r="F1716" s="7">
        <f t="shared" si="259"/>
        <v>7.773893681930108E-2</v>
      </c>
      <c r="I1716" s="10">
        <v>1714</v>
      </c>
      <c r="J1716" s="8">
        <f t="shared" si="260"/>
        <v>8.0543326124360326E-2</v>
      </c>
      <c r="K1716" s="8">
        <f t="shared" si="260"/>
        <v>7.9004861016265887E-2</v>
      </c>
      <c r="L1716" s="8">
        <f t="shared" si="260"/>
        <v>7.9769061969357555E-2</v>
      </c>
      <c r="M1716" s="8">
        <f t="shared" si="260"/>
        <v>7.9238936819301081E-2</v>
      </c>
      <c r="P1716">
        <v>1714</v>
      </c>
      <c r="Q1716" s="8">
        <f t="shared" si="261"/>
        <v>7.7543326124360323E-2</v>
      </c>
      <c r="R1716" s="8">
        <f t="shared" si="261"/>
        <v>7.6004861016265884E-2</v>
      </c>
      <c r="S1716" s="8">
        <f t="shared" si="261"/>
        <v>7.6769061969357552E-2</v>
      </c>
      <c r="T1716" s="8">
        <f t="shared" si="261"/>
        <v>7.6238936819301079E-2</v>
      </c>
      <c r="W1716">
        <v>1714</v>
      </c>
      <c r="X1716" s="4">
        <f t="shared" si="256"/>
        <v>7.862535417336361E-2</v>
      </c>
      <c r="Y1716" s="4">
        <f t="shared" si="263"/>
        <v>7.7834830011515144E-2</v>
      </c>
      <c r="Z1716" s="4">
        <f t="shared" si="264"/>
        <v>7.7293908076027262E-2</v>
      </c>
    </row>
    <row r="1717" spans="1:26" x14ac:dyDescent="0.25">
      <c r="A1717" s="16">
        <f t="shared" si="262"/>
        <v>45250</v>
      </c>
      <c r="B1717">
        <f>+'[2]Ejercicio 1'!E1934</f>
        <v>1715</v>
      </c>
      <c r="C1717" s="5">
        <v>7.904305326570106E-2</v>
      </c>
      <c r="D1717" s="4">
        <f t="shared" si="257"/>
        <v>7.750459864226171E-2</v>
      </c>
      <c r="E1717" s="6">
        <f t="shared" si="258"/>
        <v>7.8268794404376396E-2</v>
      </c>
      <c r="F1717" s="7">
        <f t="shared" si="259"/>
        <v>7.7738672858890398E-2</v>
      </c>
      <c r="I1717" s="10">
        <v>1715</v>
      </c>
      <c r="J1717" s="8">
        <f t="shared" si="260"/>
        <v>8.0543053265701062E-2</v>
      </c>
      <c r="K1717" s="8">
        <f t="shared" si="260"/>
        <v>7.9004598642261711E-2</v>
      </c>
      <c r="L1717" s="8">
        <f t="shared" si="260"/>
        <v>7.9768794404376397E-2</v>
      </c>
      <c r="M1717" s="8">
        <f t="shared" si="260"/>
        <v>7.9238672858890399E-2</v>
      </c>
      <c r="P1717">
        <v>1715</v>
      </c>
      <c r="Q1717" s="8">
        <f t="shared" si="261"/>
        <v>7.7543053265701059E-2</v>
      </c>
      <c r="R1717" s="8">
        <f t="shared" si="261"/>
        <v>7.6004598642261709E-2</v>
      </c>
      <c r="S1717" s="8">
        <f t="shared" si="261"/>
        <v>7.6768794404376395E-2</v>
      </c>
      <c r="T1717" s="8">
        <f t="shared" si="261"/>
        <v>7.6238672858890397E-2</v>
      </c>
      <c r="W1717">
        <v>1715</v>
      </c>
      <c r="X1717" s="4">
        <f t="shared" si="256"/>
        <v>7.8624808514803954E-2</v>
      </c>
      <c r="Y1717" s="4">
        <f t="shared" si="263"/>
        <v>7.7834294883161209E-2</v>
      </c>
      <c r="Z1717" s="4">
        <f t="shared" si="264"/>
        <v>7.7293380114744001E-2</v>
      </c>
    </row>
    <row r="1718" spans="1:26" x14ac:dyDescent="0.25">
      <c r="A1718" s="16">
        <f t="shared" si="262"/>
        <v>45251</v>
      </c>
      <c r="B1718">
        <f>+'[2]Ejercicio 1'!E1935</f>
        <v>1716</v>
      </c>
      <c r="C1718" s="5">
        <v>7.904278040704181E-2</v>
      </c>
      <c r="D1718" s="4">
        <f t="shared" si="257"/>
        <v>7.7504336268222382E-2</v>
      </c>
      <c r="E1718" s="6">
        <f t="shared" si="258"/>
        <v>7.8268526839377656E-2</v>
      </c>
      <c r="F1718" s="7">
        <f t="shared" si="259"/>
        <v>7.7738408898451183E-2</v>
      </c>
      <c r="I1718" s="10">
        <v>1716</v>
      </c>
      <c r="J1718" s="8">
        <f t="shared" si="260"/>
        <v>8.0542780407041811E-2</v>
      </c>
      <c r="K1718" s="8">
        <f t="shared" si="260"/>
        <v>7.9004336268222383E-2</v>
      </c>
      <c r="L1718" s="8">
        <f t="shared" si="260"/>
        <v>7.9768526839377657E-2</v>
      </c>
      <c r="M1718" s="8">
        <f t="shared" si="260"/>
        <v>7.9238408898451185E-2</v>
      </c>
      <c r="P1718">
        <v>1716</v>
      </c>
      <c r="Q1718" s="8">
        <f t="shared" si="261"/>
        <v>7.7542780407041809E-2</v>
      </c>
      <c r="R1718" s="8">
        <f t="shared" si="261"/>
        <v>7.6004336268222381E-2</v>
      </c>
      <c r="S1718" s="8">
        <f t="shared" si="261"/>
        <v>7.6768526839377654E-2</v>
      </c>
      <c r="T1718" s="8">
        <f t="shared" si="261"/>
        <v>7.6238408898451182E-2</v>
      </c>
      <c r="W1718">
        <v>1716</v>
      </c>
      <c r="X1718" s="4">
        <f t="shared" si="256"/>
        <v>7.86242628562768E-2</v>
      </c>
      <c r="Y1718" s="4">
        <f t="shared" si="263"/>
        <v>7.7833759754787069E-2</v>
      </c>
      <c r="Z1718" s="4">
        <f t="shared" si="264"/>
        <v>7.7292852153380789E-2</v>
      </c>
    </row>
    <row r="1719" spans="1:26" x14ac:dyDescent="0.25">
      <c r="A1719" s="16">
        <f t="shared" si="262"/>
        <v>45252</v>
      </c>
      <c r="B1719">
        <f>+'[2]Ejercicio 1'!E1936</f>
        <v>1717</v>
      </c>
      <c r="C1719" s="5">
        <v>7.9042507548382546E-2</v>
      </c>
      <c r="D1719" s="4">
        <f t="shared" si="257"/>
        <v>7.750407389414854E-2</v>
      </c>
      <c r="E1719" s="6">
        <f t="shared" si="258"/>
        <v>7.826825927436136E-2</v>
      </c>
      <c r="F1719" s="7">
        <f t="shared" si="259"/>
        <v>7.7738144937983408E-2</v>
      </c>
      <c r="I1719" s="10">
        <v>1717</v>
      </c>
      <c r="J1719" s="8">
        <f t="shared" si="260"/>
        <v>8.0542507548382547E-2</v>
      </c>
      <c r="K1719" s="8">
        <f t="shared" si="260"/>
        <v>7.9004073894148541E-2</v>
      </c>
      <c r="L1719" s="8">
        <f t="shared" si="260"/>
        <v>7.9768259274361361E-2</v>
      </c>
      <c r="M1719" s="8">
        <f t="shared" si="260"/>
        <v>7.923814493798341E-2</v>
      </c>
      <c r="P1719">
        <v>1717</v>
      </c>
      <c r="Q1719" s="8">
        <f t="shared" si="261"/>
        <v>7.7542507548382544E-2</v>
      </c>
      <c r="R1719" s="8">
        <f t="shared" si="261"/>
        <v>7.6004073894148538E-2</v>
      </c>
      <c r="S1719" s="8">
        <f t="shared" si="261"/>
        <v>7.6768259274361358E-2</v>
      </c>
      <c r="T1719" s="8">
        <f t="shared" si="261"/>
        <v>7.6238144937983407E-2</v>
      </c>
      <c r="W1719">
        <v>1717</v>
      </c>
      <c r="X1719" s="4">
        <f t="shared" si="256"/>
        <v>7.8623717197793569E-2</v>
      </c>
      <c r="Y1719" s="4">
        <f t="shared" si="263"/>
        <v>7.7833224626377789E-2</v>
      </c>
      <c r="Z1719" s="4">
        <f t="shared" si="264"/>
        <v>7.7292324192106091E-2</v>
      </c>
    </row>
    <row r="1720" spans="1:26" x14ac:dyDescent="0.25">
      <c r="A1720" s="16">
        <f t="shared" si="262"/>
        <v>45253</v>
      </c>
      <c r="B1720">
        <f>+'[2]Ejercicio 1'!E1937</f>
        <v>1718</v>
      </c>
      <c r="C1720" s="5">
        <v>7.9042234689723295E-2</v>
      </c>
      <c r="D1720" s="4">
        <f t="shared" si="257"/>
        <v>7.7503811520040169E-2</v>
      </c>
      <c r="E1720" s="6">
        <f t="shared" si="258"/>
        <v>7.8267991709327495E-2</v>
      </c>
      <c r="F1720" s="7">
        <f t="shared" si="259"/>
        <v>7.7737880977484242E-2</v>
      </c>
      <c r="I1720" s="10">
        <v>1718</v>
      </c>
      <c r="J1720" s="8">
        <f t="shared" si="260"/>
        <v>8.0542234689723297E-2</v>
      </c>
      <c r="K1720" s="8">
        <f t="shared" si="260"/>
        <v>7.9003811520040171E-2</v>
      </c>
      <c r="L1720" s="8">
        <f t="shared" si="260"/>
        <v>7.9767991709327496E-2</v>
      </c>
      <c r="M1720" s="8">
        <f t="shared" si="260"/>
        <v>7.9237880977484243E-2</v>
      </c>
      <c r="P1720">
        <v>1718</v>
      </c>
      <c r="Q1720" s="8">
        <f t="shared" si="261"/>
        <v>7.7542234689723294E-2</v>
      </c>
      <c r="R1720" s="8">
        <f t="shared" si="261"/>
        <v>7.6003811520040168E-2</v>
      </c>
      <c r="S1720" s="8">
        <f t="shared" si="261"/>
        <v>7.6767991709327493E-2</v>
      </c>
      <c r="T1720" s="8">
        <f t="shared" si="261"/>
        <v>7.623788097748424E-2</v>
      </c>
      <c r="W1720">
        <v>1718</v>
      </c>
      <c r="X1720" s="4">
        <f t="shared" si="256"/>
        <v>7.862317153934284E-2</v>
      </c>
      <c r="Y1720" s="4">
        <f t="shared" si="263"/>
        <v>7.7832689497932497E-2</v>
      </c>
      <c r="Z1720" s="4">
        <f t="shared" si="264"/>
        <v>7.7291796230571599E-2</v>
      </c>
    </row>
    <row r="1721" spans="1:26" x14ac:dyDescent="0.25">
      <c r="A1721" s="16">
        <f t="shared" si="262"/>
        <v>45254</v>
      </c>
      <c r="B1721">
        <f>+'[2]Ejercicio 1'!E1938</f>
        <v>1719</v>
      </c>
      <c r="C1721" s="5">
        <v>7.9041961831064031E-2</v>
      </c>
      <c r="D1721" s="4">
        <f t="shared" si="257"/>
        <v>7.7503549145896869E-2</v>
      </c>
      <c r="E1721" s="6">
        <f t="shared" si="258"/>
        <v>7.8267724144275186E-2</v>
      </c>
      <c r="F1721" s="7">
        <f t="shared" si="259"/>
        <v>7.7737617016956514E-2</v>
      </c>
      <c r="I1721" s="10">
        <v>1719</v>
      </c>
      <c r="J1721" s="8">
        <f t="shared" si="260"/>
        <v>8.0541961831064032E-2</v>
      </c>
      <c r="K1721" s="8">
        <f t="shared" si="260"/>
        <v>7.900354914589687E-2</v>
      </c>
      <c r="L1721" s="8">
        <f t="shared" si="260"/>
        <v>7.9767724144275187E-2</v>
      </c>
      <c r="M1721" s="8">
        <f t="shared" si="260"/>
        <v>7.9237617016956516E-2</v>
      </c>
      <c r="P1721">
        <v>1719</v>
      </c>
      <c r="Q1721" s="8">
        <f t="shared" si="261"/>
        <v>7.754196183106403E-2</v>
      </c>
      <c r="R1721" s="8">
        <f t="shared" si="261"/>
        <v>7.6003549145896868E-2</v>
      </c>
      <c r="S1721" s="8">
        <f t="shared" si="261"/>
        <v>7.6767724144275185E-2</v>
      </c>
      <c r="T1721" s="8">
        <f t="shared" si="261"/>
        <v>7.6237617016956513E-2</v>
      </c>
      <c r="W1721">
        <v>1719</v>
      </c>
      <c r="X1721" s="4">
        <f t="shared" si="256"/>
        <v>7.8622625880928124E-2</v>
      </c>
      <c r="Y1721" s="4">
        <f t="shared" si="263"/>
        <v>7.7832154369437134E-2</v>
      </c>
      <c r="Z1721" s="4">
        <f t="shared" si="264"/>
        <v>7.7291268269128466E-2</v>
      </c>
    </row>
    <row r="1722" spans="1:26" x14ac:dyDescent="0.25">
      <c r="A1722" s="16">
        <f t="shared" si="262"/>
        <v>45255</v>
      </c>
      <c r="B1722">
        <f>+'[2]Ejercicio 1'!E1939</f>
        <v>1720</v>
      </c>
      <c r="C1722" s="5">
        <v>7.9041688972404781E-2</v>
      </c>
      <c r="D1722" s="4">
        <f t="shared" si="257"/>
        <v>7.7503286771718624E-2</v>
      </c>
      <c r="E1722" s="6">
        <f t="shared" si="258"/>
        <v>7.8267456579206182E-2</v>
      </c>
      <c r="F1722" s="7">
        <f t="shared" si="259"/>
        <v>7.7737353056400255E-2</v>
      </c>
      <c r="I1722" s="10">
        <v>1720</v>
      </c>
      <c r="J1722" s="8">
        <f t="shared" si="260"/>
        <v>8.0541688972404782E-2</v>
      </c>
      <c r="K1722" s="8">
        <f t="shared" si="260"/>
        <v>7.9003286771718625E-2</v>
      </c>
      <c r="L1722" s="8">
        <f t="shared" si="260"/>
        <v>7.9767456579206183E-2</v>
      </c>
      <c r="M1722" s="8">
        <f t="shared" si="260"/>
        <v>7.9237353056400256E-2</v>
      </c>
      <c r="P1722">
        <v>1720</v>
      </c>
      <c r="Q1722" s="8">
        <f t="shared" si="261"/>
        <v>7.7541688972404779E-2</v>
      </c>
      <c r="R1722" s="8">
        <f t="shared" si="261"/>
        <v>7.6003286771718623E-2</v>
      </c>
      <c r="S1722" s="8">
        <f t="shared" si="261"/>
        <v>7.6767456579206181E-2</v>
      </c>
      <c r="T1722" s="8">
        <f t="shared" si="261"/>
        <v>7.6237353056400253E-2</v>
      </c>
      <c r="W1722">
        <v>1720</v>
      </c>
      <c r="X1722" s="4">
        <f t="shared" ref="X1722:X1785" si="265">Tasa_Fwd(C1540,B1540,C1722,B1722,182)</f>
        <v>7.8622080222549864E-2</v>
      </c>
      <c r="Y1722" s="4">
        <f t="shared" si="263"/>
        <v>7.7831619240921565E-2</v>
      </c>
      <c r="Z1722" s="4">
        <f t="shared" si="264"/>
        <v>7.7290740307602537E-2</v>
      </c>
    </row>
    <row r="1723" spans="1:26" x14ac:dyDescent="0.25">
      <c r="A1723" s="16">
        <f t="shared" si="262"/>
        <v>45256</v>
      </c>
      <c r="B1723">
        <f>+'[2]Ejercicio 1'!E1940</f>
        <v>1721</v>
      </c>
      <c r="C1723" s="5">
        <v>7.904141611374553E-2</v>
      </c>
      <c r="D1723" s="4">
        <f t="shared" si="257"/>
        <v>7.7503024397505851E-2</v>
      </c>
      <c r="E1723" s="6">
        <f t="shared" si="258"/>
        <v>7.8267189014118735E-2</v>
      </c>
      <c r="F1723" s="7">
        <f t="shared" si="259"/>
        <v>7.7737089095812575E-2</v>
      </c>
      <c r="I1723" s="10">
        <v>1721</v>
      </c>
      <c r="J1723" s="8">
        <f t="shared" si="260"/>
        <v>8.0541416113745531E-2</v>
      </c>
      <c r="K1723" s="8">
        <f t="shared" si="260"/>
        <v>7.9003024397505853E-2</v>
      </c>
      <c r="L1723" s="8">
        <f t="shared" si="260"/>
        <v>7.9767189014118736E-2</v>
      </c>
      <c r="M1723" s="8">
        <f t="shared" si="260"/>
        <v>7.9237089095812577E-2</v>
      </c>
      <c r="P1723">
        <v>1721</v>
      </c>
      <c r="Q1723" s="8">
        <f t="shared" si="261"/>
        <v>7.7541416113745529E-2</v>
      </c>
      <c r="R1723" s="8">
        <f t="shared" si="261"/>
        <v>7.600302439750585E-2</v>
      </c>
      <c r="S1723" s="8">
        <f t="shared" si="261"/>
        <v>7.6767189014118734E-2</v>
      </c>
      <c r="T1723" s="8">
        <f t="shared" si="261"/>
        <v>7.6237089095812574E-2</v>
      </c>
      <c r="W1723">
        <v>1721</v>
      </c>
      <c r="X1723" s="4">
        <f t="shared" si="265"/>
        <v>7.8621534564207174E-2</v>
      </c>
      <c r="Y1723" s="4">
        <f t="shared" si="263"/>
        <v>7.7831084112370871E-2</v>
      </c>
      <c r="Z1723" s="4">
        <f t="shared" si="264"/>
        <v>7.7290212345819675E-2</v>
      </c>
    </row>
    <row r="1724" spans="1:26" x14ac:dyDescent="0.25">
      <c r="A1724" s="16">
        <f t="shared" si="262"/>
        <v>45257</v>
      </c>
      <c r="B1724">
        <f>+'[2]Ejercicio 1'!E1941</f>
        <v>1722</v>
      </c>
      <c r="C1724" s="5">
        <v>7.9041143255086266E-2</v>
      </c>
      <c r="D1724" s="4">
        <f t="shared" si="257"/>
        <v>7.7502762023257746E-2</v>
      </c>
      <c r="E1724" s="6">
        <f t="shared" si="258"/>
        <v>7.8266921449012844E-2</v>
      </c>
      <c r="F1724" s="7">
        <f t="shared" si="259"/>
        <v>7.7736825135193505E-2</v>
      </c>
      <c r="I1724" s="10">
        <v>1722</v>
      </c>
      <c r="J1724" s="8">
        <f t="shared" si="260"/>
        <v>8.0541143255086267E-2</v>
      </c>
      <c r="K1724" s="8">
        <f t="shared" si="260"/>
        <v>7.9002762023257747E-2</v>
      </c>
      <c r="L1724" s="8">
        <f t="shared" si="260"/>
        <v>7.9766921449012845E-2</v>
      </c>
      <c r="M1724" s="8">
        <f t="shared" si="260"/>
        <v>7.9236825135193506E-2</v>
      </c>
      <c r="P1724">
        <v>1722</v>
      </c>
      <c r="Q1724" s="8">
        <f t="shared" si="261"/>
        <v>7.7541143255086264E-2</v>
      </c>
      <c r="R1724" s="8">
        <f t="shared" si="261"/>
        <v>7.6002762023257744E-2</v>
      </c>
      <c r="S1724" s="8">
        <f t="shared" si="261"/>
        <v>7.6766921449012843E-2</v>
      </c>
      <c r="T1724" s="8">
        <f t="shared" si="261"/>
        <v>7.6236825135193503E-2</v>
      </c>
      <c r="W1724">
        <v>1722</v>
      </c>
      <c r="X1724" s="4">
        <f t="shared" si="265"/>
        <v>7.8620988905896999E-2</v>
      </c>
      <c r="Y1724" s="4">
        <f t="shared" si="263"/>
        <v>7.7830548983766581E-2</v>
      </c>
      <c r="Z1724" s="4">
        <f t="shared" si="264"/>
        <v>7.7289684383951174E-2</v>
      </c>
    </row>
    <row r="1725" spans="1:26" x14ac:dyDescent="0.25">
      <c r="A1725" s="16">
        <f t="shared" si="262"/>
        <v>45258</v>
      </c>
      <c r="B1725">
        <f>+'[2]Ejercicio 1'!E1942</f>
        <v>1723</v>
      </c>
      <c r="C1725" s="5">
        <v>7.9040870396427015E-2</v>
      </c>
      <c r="D1725" s="4">
        <f t="shared" si="257"/>
        <v>7.7502499648975112E-2</v>
      </c>
      <c r="E1725" s="6">
        <f t="shared" si="258"/>
        <v>7.8266653883890258E-2</v>
      </c>
      <c r="F1725" s="7">
        <f t="shared" si="259"/>
        <v>7.7736561174548732E-2</v>
      </c>
      <c r="I1725" s="10">
        <v>1723</v>
      </c>
      <c r="J1725" s="8">
        <f t="shared" si="260"/>
        <v>8.0540870396427017E-2</v>
      </c>
      <c r="K1725" s="8">
        <f t="shared" si="260"/>
        <v>7.9002499648975114E-2</v>
      </c>
      <c r="L1725" s="8">
        <f t="shared" si="260"/>
        <v>7.9766653883890259E-2</v>
      </c>
      <c r="M1725" s="8">
        <f t="shared" si="260"/>
        <v>7.9236561174548734E-2</v>
      </c>
      <c r="P1725">
        <v>1723</v>
      </c>
      <c r="Q1725" s="8">
        <f t="shared" si="261"/>
        <v>7.7540870396427014E-2</v>
      </c>
      <c r="R1725" s="8">
        <f t="shared" si="261"/>
        <v>7.6002499648975111E-2</v>
      </c>
      <c r="S1725" s="8">
        <f t="shared" si="261"/>
        <v>7.6766653883890257E-2</v>
      </c>
      <c r="T1725" s="8">
        <f t="shared" si="261"/>
        <v>7.6236561174548731E-2</v>
      </c>
      <c r="W1725">
        <v>1723</v>
      </c>
      <c r="X1725" s="4">
        <f t="shared" si="265"/>
        <v>7.8620443247627653E-2</v>
      </c>
      <c r="Y1725" s="4">
        <f t="shared" si="263"/>
        <v>7.7830013855144722E-2</v>
      </c>
      <c r="Z1725" s="4">
        <f t="shared" si="264"/>
        <v>7.7289156422176875E-2</v>
      </c>
    </row>
    <row r="1726" spans="1:26" x14ac:dyDescent="0.25">
      <c r="A1726" s="16">
        <f t="shared" si="262"/>
        <v>45259</v>
      </c>
      <c r="B1726">
        <f>+'[2]Ejercicio 1'!E1943</f>
        <v>1724</v>
      </c>
      <c r="C1726" s="5">
        <v>7.9040597537767751E-2</v>
      </c>
      <c r="D1726" s="4">
        <f t="shared" si="257"/>
        <v>7.7502237274657743E-2</v>
      </c>
      <c r="E1726" s="6">
        <f t="shared" si="258"/>
        <v>7.8266386318749229E-2</v>
      </c>
      <c r="F1726" s="7">
        <f t="shared" si="259"/>
        <v>7.7736297213872554E-2</v>
      </c>
      <c r="I1726" s="10">
        <v>1724</v>
      </c>
      <c r="J1726" s="8">
        <f t="shared" si="260"/>
        <v>8.0540597537767752E-2</v>
      </c>
      <c r="K1726" s="8">
        <f t="shared" si="260"/>
        <v>7.9002237274657744E-2</v>
      </c>
      <c r="L1726" s="8">
        <f t="shared" si="260"/>
        <v>7.976638631874923E-2</v>
      </c>
      <c r="M1726" s="8">
        <f t="shared" si="260"/>
        <v>7.9236297213872556E-2</v>
      </c>
      <c r="P1726">
        <v>1724</v>
      </c>
      <c r="Q1726" s="8">
        <f t="shared" si="261"/>
        <v>7.754059753776775E-2</v>
      </c>
      <c r="R1726" s="8">
        <f t="shared" si="261"/>
        <v>7.6002237274657741E-2</v>
      </c>
      <c r="S1726" s="8">
        <f t="shared" si="261"/>
        <v>7.6766386318749227E-2</v>
      </c>
      <c r="T1726" s="8">
        <f t="shared" si="261"/>
        <v>7.6236297213872553E-2</v>
      </c>
      <c r="W1726">
        <v>1724</v>
      </c>
      <c r="X1726" s="4">
        <f t="shared" si="265"/>
        <v>7.86198975893974E-2</v>
      </c>
      <c r="Y1726" s="4">
        <f t="shared" si="263"/>
        <v>7.7829478726471044E-2</v>
      </c>
      <c r="Z1726" s="4">
        <f t="shared" si="264"/>
        <v>7.7288628460142783E-2</v>
      </c>
    </row>
    <row r="1727" spans="1:26" x14ac:dyDescent="0.25">
      <c r="A1727" s="16">
        <f t="shared" si="262"/>
        <v>45260</v>
      </c>
      <c r="B1727">
        <f>+'[2]Ejercicio 1'!E1944</f>
        <v>1725</v>
      </c>
      <c r="C1727" s="5">
        <v>7.9040324679108501E-2</v>
      </c>
      <c r="D1727" s="4">
        <f t="shared" si="257"/>
        <v>7.7501974900305651E-2</v>
      </c>
      <c r="E1727" s="6">
        <f t="shared" si="258"/>
        <v>7.8266118753591504E-2</v>
      </c>
      <c r="F1727" s="7">
        <f t="shared" si="259"/>
        <v>7.7736033253164985E-2</v>
      </c>
      <c r="I1727" s="10">
        <v>1725</v>
      </c>
      <c r="J1727" s="8">
        <f t="shared" si="260"/>
        <v>8.0540324679108502E-2</v>
      </c>
      <c r="K1727" s="8">
        <f t="shared" si="260"/>
        <v>7.9001974900305652E-2</v>
      </c>
      <c r="L1727" s="8">
        <f t="shared" si="260"/>
        <v>7.9766118753591506E-2</v>
      </c>
      <c r="M1727" s="8">
        <f t="shared" si="260"/>
        <v>7.9236033253164986E-2</v>
      </c>
      <c r="P1727">
        <v>1725</v>
      </c>
      <c r="Q1727" s="8">
        <f t="shared" si="261"/>
        <v>7.7540324679108499E-2</v>
      </c>
      <c r="R1727" s="8">
        <f t="shared" si="261"/>
        <v>7.6001974900305649E-2</v>
      </c>
      <c r="S1727" s="8">
        <f t="shared" si="261"/>
        <v>7.6766118753591503E-2</v>
      </c>
      <c r="T1727" s="8">
        <f t="shared" si="261"/>
        <v>7.6236033253164984E-2</v>
      </c>
      <c r="W1727">
        <v>1725</v>
      </c>
      <c r="X1727" s="4">
        <f t="shared" si="265"/>
        <v>7.8619351931200093E-2</v>
      </c>
      <c r="Y1727" s="4">
        <f t="shared" si="263"/>
        <v>7.7828943597778921E-2</v>
      </c>
      <c r="Z1727" s="4">
        <f t="shared" si="264"/>
        <v>7.7288100498023038E-2</v>
      </c>
    </row>
    <row r="1728" spans="1:26" x14ac:dyDescent="0.25">
      <c r="A1728" s="16">
        <f t="shared" si="262"/>
        <v>45261</v>
      </c>
      <c r="B1728">
        <f>+'[2]Ejercicio 1'!E1945</f>
        <v>1726</v>
      </c>
      <c r="C1728" s="5">
        <v>7.9040051820449236E-2</v>
      </c>
      <c r="D1728" s="4">
        <f t="shared" si="257"/>
        <v>7.7501712525918628E-2</v>
      </c>
      <c r="E1728" s="6">
        <f t="shared" si="258"/>
        <v>7.8265851188415336E-2</v>
      </c>
      <c r="F1728" s="7">
        <f t="shared" si="259"/>
        <v>7.7735769292428855E-2</v>
      </c>
      <c r="I1728" s="10">
        <v>1726</v>
      </c>
      <c r="J1728" s="8">
        <f t="shared" si="260"/>
        <v>8.0540051820449238E-2</v>
      </c>
      <c r="K1728" s="8">
        <f t="shared" si="260"/>
        <v>7.900171252591863E-2</v>
      </c>
      <c r="L1728" s="8">
        <f t="shared" si="260"/>
        <v>7.9765851188415338E-2</v>
      </c>
      <c r="M1728" s="8">
        <f t="shared" si="260"/>
        <v>7.9235769292428856E-2</v>
      </c>
      <c r="P1728">
        <v>1726</v>
      </c>
      <c r="Q1728" s="8">
        <f t="shared" si="261"/>
        <v>7.7540051820449235E-2</v>
      </c>
      <c r="R1728" s="8">
        <f t="shared" si="261"/>
        <v>7.6001712525918627E-2</v>
      </c>
      <c r="S1728" s="8">
        <f t="shared" si="261"/>
        <v>7.6765851188415335E-2</v>
      </c>
      <c r="T1728" s="8">
        <f t="shared" si="261"/>
        <v>7.6235769292428854E-2</v>
      </c>
      <c r="W1728">
        <v>1726</v>
      </c>
      <c r="X1728" s="4">
        <f t="shared" si="265"/>
        <v>7.8618806273038813E-2</v>
      </c>
      <c r="Y1728" s="4">
        <f t="shared" si="263"/>
        <v>7.7828408469049024E-2</v>
      </c>
      <c r="Z1728" s="4">
        <f t="shared" si="264"/>
        <v>7.7287572535823371E-2</v>
      </c>
    </row>
    <row r="1729" spans="1:26" x14ac:dyDescent="0.25">
      <c r="A1729" s="16">
        <f t="shared" si="262"/>
        <v>45262</v>
      </c>
      <c r="B1729">
        <f>+'[2]Ejercicio 1'!E1946</f>
        <v>1727</v>
      </c>
      <c r="C1729" s="5">
        <v>7.9039778961789986E-2</v>
      </c>
      <c r="D1729" s="4">
        <f t="shared" si="257"/>
        <v>7.7501450151497078E-2</v>
      </c>
      <c r="E1729" s="6">
        <f t="shared" si="258"/>
        <v>7.8265583623221599E-2</v>
      </c>
      <c r="F1729" s="7">
        <f t="shared" si="259"/>
        <v>7.7735505331664179E-2</v>
      </c>
      <c r="I1729" s="10">
        <v>1727</v>
      </c>
      <c r="J1729" s="8">
        <f t="shared" si="260"/>
        <v>8.0539778961789987E-2</v>
      </c>
      <c r="K1729" s="8">
        <f t="shared" si="260"/>
        <v>7.900145015149708E-2</v>
      </c>
      <c r="L1729" s="8">
        <f t="shared" si="260"/>
        <v>7.97655836232216E-2</v>
      </c>
      <c r="M1729" s="8">
        <f t="shared" si="260"/>
        <v>7.923550533166418E-2</v>
      </c>
      <c r="P1729">
        <v>1727</v>
      </c>
      <c r="Q1729" s="8">
        <f t="shared" si="261"/>
        <v>7.7539778961789985E-2</v>
      </c>
      <c r="R1729" s="8">
        <f t="shared" si="261"/>
        <v>7.6001450151497077E-2</v>
      </c>
      <c r="S1729" s="8">
        <f t="shared" si="261"/>
        <v>7.6765583623221598E-2</v>
      </c>
      <c r="T1729" s="8">
        <f t="shared" si="261"/>
        <v>7.6235505331664177E-2</v>
      </c>
      <c r="W1729">
        <v>1727</v>
      </c>
      <c r="X1729" s="4">
        <f t="shared" si="265"/>
        <v>7.8618260614913962E-2</v>
      </c>
      <c r="Y1729" s="4">
        <f t="shared" si="263"/>
        <v>7.7827873340285736E-2</v>
      </c>
      <c r="Z1729" s="4">
        <f t="shared" si="264"/>
        <v>7.7287044573712202E-2</v>
      </c>
    </row>
    <row r="1730" spans="1:26" x14ac:dyDescent="0.25">
      <c r="A1730" s="16">
        <f t="shared" si="262"/>
        <v>45263</v>
      </c>
      <c r="B1730">
        <f>+'[2]Ejercicio 1'!E1947</f>
        <v>1728</v>
      </c>
      <c r="C1730" s="5">
        <v>7.9039506103130722E-2</v>
      </c>
      <c r="D1730" s="4">
        <f t="shared" si="257"/>
        <v>7.7501187777039973E-2</v>
      </c>
      <c r="E1730" s="6">
        <f t="shared" si="258"/>
        <v>7.8265316058009404E-2</v>
      </c>
      <c r="F1730" s="7">
        <f t="shared" si="259"/>
        <v>7.7735241370870956E-2</v>
      </c>
      <c r="I1730" s="10">
        <v>1728</v>
      </c>
      <c r="J1730" s="8">
        <f t="shared" si="260"/>
        <v>8.0539506103130723E-2</v>
      </c>
      <c r="K1730" s="8">
        <f t="shared" si="260"/>
        <v>7.9001187777039975E-2</v>
      </c>
      <c r="L1730" s="8">
        <f t="shared" si="260"/>
        <v>7.9765316058009406E-2</v>
      </c>
      <c r="M1730" s="8">
        <f t="shared" ref="M1730:M1793" si="266">F1730+$O$1</f>
        <v>7.9235241370870957E-2</v>
      </c>
      <c r="P1730">
        <v>1728</v>
      </c>
      <c r="Q1730" s="8">
        <f t="shared" si="261"/>
        <v>7.753950610313072E-2</v>
      </c>
      <c r="R1730" s="8">
        <f t="shared" si="261"/>
        <v>7.6001187777039972E-2</v>
      </c>
      <c r="S1730" s="8">
        <f t="shared" si="261"/>
        <v>7.6765316058009403E-2</v>
      </c>
      <c r="T1730" s="8">
        <f t="shared" ref="T1730:T1793" si="267">F1730-$O$1</f>
        <v>7.6235241370870954E-2</v>
      </c>
      <c r="W1730">
        <v>1728</v>
      </c>
      <c r="X1730" s="4">
        <f t="shared" si="265"/>
        <v>7.8617714956820753E-2</v>
      </c>
      <c r="Y1730" s="4">
        <f t="shared" si="263"/>
        <v>7.7827338211453947E-2</v>
      </c>
      <c r="Z1730" s="4">
        <f t="shared" si="264"/>
        <v>7.7286516611521083E-2</v>
      </c>
    </row>
    <row r="1731" spans="1:26" x14ac:dyDescent="0.25">
      <c r="A1731" s="16">
        <f t="shared" si="262"/>
        <v>45264</v>
      </c>
      <c r="B1731">
        <f>+'[2]Ejercicio 1'!E1948</f>
        <v>1729</v>
      </c>
      <c r="C1731" s="5">
        <v>7.9039233244471471E-2</v>
      </c>
      <c r="D1731" s="4">
        <f t="shared" ref="D1731:D1794" si="268">+LN((1+C1731*182/360)^(360/182))</f>
        <v>7.7500925402548757E-2</v>
      </c>
      <c r="E1731" s="6">
        <f t="shared" ref="E1731:E1794" si="269">Equivalencia_Tasas(C1731,182,91)</f>
        <v>7.8265048492780542E-2</v>
      </c>
      <c r="F1731" s="7">
        <f t="shared" ref="F1731:F1794" si="270">Equivalencia_Tasas(C1731,182,28)</f>
        <v>7.7734977410046327E-2</v>
      </c>
      <c r="I1731" s="10">
        <v>1729</v>
      </c>
      <c r="J1731" s="8">
        <f t="shared" ref="J1731:M1794" si="271">C1731+$O$1</f>
        <v>8.0539233244471473E-2</v>
      </c>
      <c r="K1731" s="8">
        <f t="shared" si="271"/>
        <v>7.9000925402548758E-2</v>
      </c>
      <c r="L1731" s="8">
        <f t="shared" si="271"/>
        <v>7.9765048492780544E-2</v>
      </c>
      <c r="M1731" s="8">
        <f t="shared" si="266"/>
        <v>7.9234977410046328E-2</v>
      </c>
      <c r="P1731">
        <v>1729</v>
      </c>
      <c r="Q1731" s="8">
        <f t="shared" ref="Q1731:T1794" si="272">C1731-$O$1</f>
        <v>7.753923324447147E-2</v>
      </c>
      <c r="R1731" s="8">
        <f t="shared" si="272"/>
        <v>7.6000925402548755E-2</v>
      </c>
      <c r="S1731" s="8">
        <f t="shared" si="272"/>
        <v>7.6765048492780541E-2</v>
      </c>
      <c r="T1731" s="8">
        <f t="shared" si="267"/>
        <v>7.6234977410046326E-2</v>
      </c>
      <c r="W1731">
        <v>1729</v>
      </c>
      <c r="X1731" s="4">
        <f t="shared" si="265"/>
        <v>7.8617169298771897E-2</v>
      </c>
      <c r="Y1731" s="4">
        <f t="shared" si="263"/>
        <v>7.7826803082634441E-2</v>
      </c>
      <c r="Z1731" s="4">
        <f t="shared" si="264"/>
        <v>7.7285988649070186E-2</v>
      </c>
    </row>
    <row r="1732" spans="1:26" x14ac:dyDescent="0.25">
      <c r="A1732" s="16">
        <f t="shared" si="262"/>
        <v>45265</v>
      </c>
      <c r="B1732">
        <f>+'[2]Ejercicio 1'!E1949</f>
        <v>1730</v>
      </c>
      <c r="C1732" s="5">
        <v>7.9038960385812207E-2</v>
      </c>
      <c r="D1732" s="4">
        <f t="shared" si="268"/>
        <v>7.7500663028022596E-2</v>
      </c>
      <c r="E1732" s="6">
        <f t="shared" si="269"/>
        <v>7.8264780927533209E-2</v>
      </c>
      <c r="F1732" s="7">
        <f t="shared" si="270"/>
        <v>7.7734713449190293E-2</v>
      </c>
      <c r="I1732" s="10">
        <v>1730</v>
      </c>
      <c r="J1732" s="8">
        <f t="shared" si="271"/>
        <v>8.0538960385812208E-2</v>
      </c>
      <c r="K1732" s="8">
        <f t="shared" si="271"/>
        <v>7.9000663028022597E-2</v>
      </c>
      <c r="L1732" s="8">
        <f t="shared" si="271"/>
        <v>7.976478092753321E-2</v>
      </c>
      <c r="M1732" s="8">
        <f t="shared" si="266"/>
        <v>7.9234713449190294E-2</v>
      </c>
      <c r="P1732">
        <v>1730</v>
      </c>
      <c r="Q1732" s="8">
        <f t="shared" si="272"/>
        <v>7.7538960385812206E-2</v>
      </c>
      <c r="R1732" s="8">
        <f t="shared" si="272"/>
        <v>7.6000663028022594E-2</v>
      </c>
      <c r="S1732" s="8">
        <f t="shared" si="272"/>
        <v>7.6764780927533208E-2</v>
      </c>
      <c r="T1732" s="8">
        <f t="shared" si="267"/>
        <v>7.6234713449190292E-2</v>
      </c>
      <c r="W1732">
        <v>1730</v>
      </c>
      <c r="X1732" s="4">
        <f t="shared" si="265"/>
        <v>7.8616623640755542E-2</v>
      </c>
      <c r="Y1732" s="4">
        <f t="shared" si="263"/>
        <v>7.7826267953748182E-2</v>
      </c>
      <c r="Z1732" s="4">
        <f t="shared" si="264"/>
        <v>7.7285460686530791E-2</v>
      </c>
    </row>
    <row r="1733" spans="1:26" x14ac:dyDescent="0.25">
      <c r="A1733" s="16">
        <f t="shared" ref="A1733:A1796" si="273">+A1732+1</f>
        <v>45266</v>
      </c>
      <c r="B1733">
        <f>+'[2]Ejercicio 1'!E1950</f>
        <v>1731</v>
      </c>
      <c r="C1733" s="5">
        <v>7.9038687527152957E-2</v>
      </c>
      <c r="D1733" s="4">
        <f t="shared" si="268"/>
        <v>7.7500400653461504E-2</v>
      </c>
      <c r="E1733" s="6">
        <f t="shared" si="269"/>
        <v>7.826451336226832E-2</v>
      </c>
      <c r="F1733" s="7">
        <f t="shared" si="270"/>
        <v>7.7734449488308571E-2</v>
      </c>
      <c r="I1733" s="10">
        <v>1731</v>
      </c>
      <c r="J1733" s="8">
        <f t="shared" si="271"/>
        <v>8.0538687527152958E-2</v>
      </c>
      <c r="K1733" s="8">
        <f t="shared" si="271"/>
        <v>7.9000400653461506E-2</v>
      </c>
      <c r="L1733" s="8">
        <f t="shared" si="271"/>
        <v>7.9764513362268322E-2</v>
      </c>
      <c r="M1733" s="8">
        <f t="shared" si="266"/>
        <v>7.9234449488308573E-2</v>
      </c>
      <c r="P1733">
        <v>1731</v>
      </c>
      <c r="Q1733" s="8">
        <f t="shared" si="272"/>
        <v>7.7538687527152955E-2</v>
      </c>
      <c r="R1733" s="8">
        <f t="shared" si="272"/>
        <v>7.6000400653461503E-2</v>
      </c>
      <c r="S1733" s="8">
        <f t="shared" si="272"/>
        <v>7.6764513362268319E-2</v>
      </c>
      <c r="T1733" s="8">
        <f t="shared" si="267"/>
        <v>7.623444948830857E-2</v>
      </c>
      <c r="W1733">
        <v>1731</v>
      </c>
      <c r="X1733" s="4">
        <f t="shared" si="265"/>
        <v>7.8616077982775201E-2</v>
      </c>
      <c r="Y1733" s="4">
        <f t="shared" si="263"/>
        <v>7.7825732824842606E-2</v>
      </c>
      <c r="Z1733" s="4">
        <f t="shared" si="264"/>
        <v>7.7284932724088443E-2</v>
      </c>
    </row>
    <row r="1734" spans="1:26" x14ac:dyDescent="0.25">
      <c r="A1734" s="16">
        <f t="shared" si="273"/>
        <v>45267</v>
      </c>
      <c r="B1734">
        <f>+'[2]Ejercicio 1'!E1951</f>
        <v>1732</v>
      </c>
      <c r="C1734" s="5">
        <v>7.9039622646209506E-2</v>
      </c>
      <c r="D1734" s="4">
        <f t="shared" si="268"/>
        <v>7.750129984212252E-2</v>
      </c>
      <c r="E1734" s="6">
        <f t="shared" si="269"/>
        <v>7.8265430340159745E-2</v>
      </c>
      <c r="F1734" s="7">
        <f t="shared" si="270"/>
        <v>7.7735354113506183E-2</v>
      </c>
      <c r="I1734" s="10">
        <v>1732</v>
      </c>
      <c r="J1734" s="8">
        <f t="shared" si="271"/>
        <v>8.0539622646209508E-2</v>
      </c>
      <c r="K1734" s="8">
        <f t="shared" si="271"/>
        <v>7.9001299842122522E-2</v>
      </c>
      <c r="L1734" s="8">
        <f t="shared" si="271"/>
        <v>7.9765430340159746E-2</v>
      </c>
      <c r="M1734" s="8">
        <f t="shared" si="266"/>
        <v>7.9235354113506185E-2</v>
      </c>
      <c r="P1734">
        <v>1732</v>
      </c>
      <c r="Q1734" s="8">
        <f t="shared" si="272"/>
        <v>7.7539622646209505E-2</v>
      </c>
      <c r="R1734" s="8">
        <f t="shared" si="272"/>
        <v>7.6001299842122519E-2</v>
      </c>
      <c r="S1734" s="8">
        <f t="shared" si="272"/>
        <v>7.6765430340159743E-2</v>
      </c>
      <c r="T1734" s="8">
        <f t="shared" si="267"/>
        <v>7.6235354113506182E-2</v>
      </c>
      <c r="W1734">
        <v>1732</v>
      </c>
      <c r="X1734" s="4">
        <f t="shared" si="265"/>
        <v>7.8627025690350419E-2</v>
      </c>
      <c r="Y1734" s="4">
        <f t="shared" si="263"/>
        <v>7.784774067317754E-2</v>
      </c>
      <c r="Z1734" s="4">
        <f t="shared" si="264"/>
        <v>7.7356687844705174E-2</v>
      </c>
    </row>
    <row r="1735" spans="1:26" x14ac:dyDescent="0.25">
      <c r="A1735" s="16">
        <f t="shared" si="273"/>
        <v>45268</v>
      </c>
      <c r="B1735">
        <f>+'[2]Ejercicio 1'!E1952</f>
        <v>1733</v>
      </c>
      <c r="C1735" s="5">
        <v>7.9040557765266056E-2</v>
      </c>
      <c r="D1735" s="4">
        <f t="shared" si="268"/>
        <v>7.7502199030374655E-2</v>
      </c>
      <c r="E1735" s="6">
        <f t="shared" si="269"/>
        <v>7.82663473178421E-2</v>
      </c>
      <c r="F1735" s="7">
        <f t="shared" si="270"/>
        <v>7.7736258738358349E-2</v>
      </c>
      <c r="I1735" s="10">
        <v>1733</v>
      </c>
      <c r="J1735" s="8">
        <f t="shared" si="271"/>
        <v>8.0540557765266058E-2</v>
      </c>
      <c r="K1735" s="8">
        <f t="shared" si="271"/>
        <v>7.9002199030374656E-2</v>
      </c>
      <c r="L1735" s="8">
        <f t="shared" si="271"/>
        <v>7.9766347317842101E-2</v>
      </c>
      <c r="M1735" s="8">
        <f t="shared" si="266"/>
        <v>7.9236258738358351E-2</v>
      </c>
      <c r="P1735">
        <v>1733</v>
      </c>
      <c r="Q1735" s="8">
        <f t="shared" si="272"/>
        <v>7.7540557765266055E-2</v>
      </c>
      <c r="R1735" s="8">
        <f t="shared" si="272"/>
        <v>7.6002199030374654E-2</v>
      </c>
      <c r="S1735" s="8">
        <f t="shared" si="272"/>
        <v>7.6766347317842099E-2</v>
      </c>
      <c r="T1735" s="8">
        <f t="shared" si="267"/>
        <v>7.6236258738358348E-2</v>
      </c>
      <c r="W1735">
        <v>1733</v>
      </c>
      <c r="X1735" s="4">
        <f t="shared" si="265"/>
        <v>7.8637986724282349E-2</v>
      </c>
      <c r="Y1735" s="4">
        <f t="shared" si="263"/>
        <v>7.7869774665548855E-2</v>
      </c>
      <c r="Z1735" s="4">
        <f t="shared" si="264"/>
        <v>7.7428526808374407E-2</v>
      </c>
    </row>
    <row r="1736" spans="1:26" x14ac:dyDescent="0.25">
      <c r="A1736" s="16">
        <f t="shared" si="273"/>
        <v>45269</v>
      </c>
      <c r="B1736">
        <f>+'[2]Ejercicio 1'!E1953</f>
        <v>1734</v>
      </c>
      <c r="C1736" s="5">
        <v>7.9041492884322592E-2</v>
      </c>
      <c r="D1736" s="4">
        <f t="shared" si="268"/>
        <v>7.750309821821813E-2</v>
      </c>
      <c r="E1736" s="6">
        <f t="shared" si="269"/>
        <v>7.82672642953154E-2</v>
      </c>
      <c r="F1736" s="7">
        <f t="shared" si="270"/>
        <v>7.7737163362859379E-2</v>
      </c>
      <c r="I1736" s="10">
        <v>1734</v>
      </c>
      <c r="J1736" s="8">
        <f t="shared" si="271"/>
        <v>8.0541492884322594E-2</v>
      </c>
      <c r="K1736" s="8">
        <f t="shared" si="271"/>
        <v>7.9003098218218132E-2</v>
      </c>
      <c r="L1736" s="8">
        <f t="shared" si="271"/>
        <v>7.9767264295315402E-2</v>
      </c>
      <c r="M1736" s="8">
        <f t="shared" si="266"/>
        <v>7.9237163362859381E-2</v>
      </c>
      <c r="P1736">
        <v>1734</v>
      </c>
      <c r="Q1736" s="8">
        <f t="shared" si="272"/>
        <v>7.7541492884322591E-2</v>
      </c>
      <c r="R1736" s="8">
        <f t="shared" si="272"/>
        <v>7.6003098218218129E-2</v>
      </c>
      <c r="S1736" s="8">
        <f t="shared" si="272"/>
        <v>7.6767264295315399E-2</v>
      </c>
      <c r="T1736" s="8">
        <f t="shared" si="267"/>
        <v>7.6237163362859378E-2</v>
      </c>
      <c r="W1736">
        <v>1734</v>
      </c>
      <c r="X1736" s="4">
        <f t="shared" si="265"/>
        <v>7.8648961084777855E-2</v>
      </c>
      <c r="Y1736" s="4">
        <f t="shared" si="263"/>
        <v>7.7891834802419499E-2</v>
      </c>
      <c r="Z1736" s="4">
        <f t="shared" si="264"/>
        <v>7.7500449616620629E-2</v>
      </c>
    </row>
    <row r="1737" spans="1:26" x14ac:dyDescent="0.25">
      <c r="A1737" s="16">
        <f t="shared" si="273"/>
        <v>45270</v>
      </c>
      <c r="B1737">
        <f>+'[2]Ejercicio 1'!E1954</f>
        <v>1735</v>
      </c>
      <c r="C1737" s="5">
        <v>7.9042428003379142E-2</v>
      </c>
      <c r="D1737" s="4">
        <f t="shared" si="268"/>
        <v>7.7503997405653141E-2</v>
      </c>
      <c r="E1737" s="6">
        <f t="shared" si="269"/>
        <v>7.826818127258138E-2</v>
      </c>
      <c r="F1737" s="7">
        <f t="shared" si="270"/>
        <v>7.7738067987014964E-2</v>
      </c>
      <c r="I1737" s="10">
        <v>1735</v>
      </c>
      <c r="J1737" s="8">
        <f t="shared" si="271"/>
        <v>8.0542428003379143E-2</v>
      </c>
      <c r="K1737" s="8">
        <f t="shared" si="271"/>
        <v>7.9003997405653142E-2</v>
      </c>
      <c r="L1737" s="8">
        <f t="shared" si="271"/>
        <v>7.9768181272581382E-2</v>
      </c>
      <c r="M1737" s="8">
        <f t="shared" si="266"/>
        <v>7.9238067987014965E-2</v>
      </c>
      <c r="P1737">
        <v>1735</v>
      </c>
      <c r="Q1737" s="8">
        <f t="shared" si="272"/>
        <v>7.7542428003379141E-2</v>
      </c>
      <c r="R1737" s="8">
        <f t="shared" si="272"/>
        <v>7.600399740565314E-2</v>
      </c>
      <c r="S1737" s="8">
        <f t="shared" si="272"/>
        <v>7.6768181272581379E-2</v>
      </c>
      <c r="T1737" s="8">
        <f t="shared" si="267"/>
        <v>7.6238067987014962E-2</v>
      </c>
      <c r="W1737">
        <v>1735</v>
      </c>
      <c r="X1737" s="4">
        <f t="shared" si="265"/>
        <v>7.8659948772050861E-2</v>
      </c>
      <c r="Y1737" s="4">
        <f t="shared" si="263"/>
        <v>7.7913921084189999E-2</v>
      </c>
      <c r="Z1737" s="4">
        <f t="shared" si="264"/>
        <v>7.7572456270628629E-2</v>
      </c>
    </row>
    <row r="1738" spans="1:26" x14ac:dyDescent="0.25">
      <c r="A1738" s="16">
        <f t="shared" si="273"/>
        <v>45271</v>
      </c>
      <c r="B1738">
        <f>+'[2]Ejercicio 1'!E1955</f>
        <v>1736</v>
      </c>
      <c r="C1738" s="5">
        <v>7.9043363122435692E-2</v>
      </c>
      <c r="D1738" s="4">
        <f t="shared" si="268"/>
        <v>7.7504896592679076E-2</v>
      </c>
      <c r="E1738" s="6">
        <f t="shared" si="269"/>
        <v>7.826909824963918E-2</v>
      </c>
      <c r="F1738" s="7">
        <f t="shared" si="270"/>
        <v>7.7738972610822257E-2</v>
      </c>
      <c r="I1738" s="10">
        <v>1736</v>
      </c>
      <c r="J1738" s="8">
        <f t="shared" si="271"/>
        <v>8.0543363122435693E-2</v>
      </c>
      <c r="K1738" s="8">
        <f t="shared" si="271"/>
        <v>7.9004896592679077E-2</v>
      </c>
      <c r="L1738" s="8">
        <f t="shared" si="271"/>
        <v>7.9769098249639181E-2</v>
      </c>
      <c r="M1738" s="8">
        <f t="shared" si="266"/>
        <v>7.9238972610822259E-2</v>
      </c>
      <c r="P1738">
        <v>1736</v>
      </c>
      <c r="Q1738" s="8">
        <f t="shared" si="272"/>
        <v>7.7543363122435691E-2</v>
      </c>
      <c r="R1738" s="8">
        <f t="shared" si="272"/>
        <v>7.6004896592679075E-2</v>
      </c>
      <c r="S1738" s="8">
        <f t="shared" si="272"/>
        <v>7.6769098249639178E-2</v>
      </c>
      <c r="T1738" s="8">
        <f t="shared" si="267"/>
        <v>7.6238972610822256E-2</v>
      </c>
      <c r="W1738">
        <v>1736</v>
      </c>
      <c r="X1738" s="4">
        <f t="shared" si="265"/>
        <v>7.8670949786292396E-2</v>
      </c>
      <c r="Y1738" s="4">
        <f t="shared" si="263"/>
        <v>7.7936033511289041E-2</v>
      </c>
      <c r="Z1738" s="4">
        <f t="shared" si="264"/>
        <v>7.764454677193143E-2</v>
      </c>
    </row>
    <row r="1739" spans="1:26" x14ac:dyDescent="0.25">
      <c r="A1739" s="16">
        <f t="shared" si="273"/>
        <v>45272</v>
      </c>
      <c r="B1739">
        <f>+'[2]Ejercicio 1'!E1956</f>
        <v>1737</v>
      </c>
      <c r="C1739" s="5">
        <v>7.9044298241492242E-2</v>
      </c>
      <c r="D1739" s="4">
        <f t="shared" si="268"/>
        <v>7.7505795779296366E-2</v>
      </c>
      <c r="E1739" s="6">
        <f t="shared" si="269"/>
        <v>7.827001522648705E-2</v>
      </c>
      <c r="F1739" s="7">
        <f t="shared" si="270"/>
        <v>7.7739877234281246E-2</v>
      </c>
      <c r="I1739" s="10">
        <v>1737</v>
      </c>
      <c r="J1739" s="8">
        <f t="shared" si="271"/>
        <v>8.0544298241492243E-2</v>
      </c>
      <c r="K1739" s="8">
        <f t="shared" si="271"/>
        <v>7.9005795779296367E-2</v>
      </c>
      <c r="L1739" s="8">
        <f t="shared" si="271"/>
        <v>7.9770015226487051E-2</v>
      </c>
      <c r="M1739" s="8">
        <f t="shared" si="266"/>
        <v>7.9239877234281247E-2</v>
      </c>
      <c r="P1739">
        <v>1737</v>
      </c>
      <c r="Q1739" s="8">
        <f t="shared" si="272"/>
        <v>7.754429824149224E-2</v>
      </c>
      <c r="R1739" s="8">
        <f t="shared" si="272"/>
        <v>7.6005795779296365E-2</v>
      </c>
      <c r="S1739" s="8">
        <f t="shared" si="272"/>
        <v>7.6770015226487048E-2</v>
      </c>
      <c r="T1739" s="8">
        <f t="shared" si="267"/>
        <v>7.6239877234281245E-2</v>
      </c>
      <c r="W1739">
        <v>1737</v>
      </c>
      <c r="X1739" s="4">
        <f t="shared" si="265"/>
        <v>7.8681964127716816E-2</v>
      </c>
      <c r="Y1739" s="4">
        <f t="shared" si="263"/>
        <v>7.7958172084086438E-2</v>
      </c>
      <c r="Z1739" s="4">
        <f t="shared" si="264"/>
        <v>7.7716721121702415E-2</v>
      </c>
    </row>
    <row r="1740" spans="1:26" x14ac:dyDescent="0.25">
      <c r="A1740" s="16">
        <f t="shared" si="273"/>
        <v>45273</v>
      </c>
      <c r="B1740">
        <f>+'[2]Ejercicio 1'!E1957</f>
        <v>1738</v>
      </c>
      <c r="C1740" s="5">
        <v>7.9045233360548792E-2</v>
      </c>
      <c r="D1740" s="4">
        <f t="shared" si="268"/>
        <v>7.7506694965504774E-2</v>
      </c>
      <c r="E1740" s="6">
        <f t="shared" si="269"/>
        <v>7.8270932203127599E-2</v>
      </c>
      <c r="F1740" s="7">
        <f t="shared" si="270"/>
        <v>7.7740781857391958E-2</v>
      </c>
      <c r="I1740" s="10">
        <v>1738</v>
      </c>
      <c r="J1740" s="8">
        <f t="shared" si="271"/>
        <v>8.0545233360548793E-2</v>
      </c>
      <c r="K1740" s="8">
        <f t="shared" si="271"/>
        <v>7.9006694965504776E-2</v>
      </c>
      <c r="L1740" s="8">
        <f t="shared" si="271"/>
        <v>7.9770932203127601E-2</v>
      </c>
      <c r="M1740" s="8">
        <f t="shared" si="266"/>
        <v>7.9240781857391959E-2</v>
      </c>
      <c r="P1740">
        <v>1738</v>
      </c>
      <c r="Q1740" s="8">
        <f t="shared" si="272"/>
        <v>7.754523336054879E-2</v>
      </c>
      <c r="R1740" s="8">
        <f t="shared" si="272"/>
        <v>7.6006694965504773E-2</v>
      </c>
      <c r="S1740" s="8">
        <f t="shared" si="272"/>
        <v>7.6770932203127598E-2</v>
      </c>
      <c r="T1740" s="8">
        <f t="shared" si="267"/>
        <v>7.6240781857391957E-2</v>
      </c>
      <c r="W1740">
        <v>1738</v>
      </c>
      <c r="X1740" s="4">
        <f t="shared" si="265"/>
        <v>7.8692991796531414E-2</v>
      </c>
      <c r="Y1740" s="4">
        <f t="shared" si="263"/>
        <v>7.7980336803046876E-2</v>
      </c>
      <c r="Z1740" s="4">
        <f t="shared" si="264"/>
        <v>7.7788979321480323E-2</v>
      </c>
    </row>
    <row r="1741" spans="1:26" x14ac:dyDescent="0.25">
      <c r="A1741" s="16">
        <f t="shared" si="273"/>
        <v>45274</v>
      </c>
      <c r="B1741">
        <f>+'[2]Ejercicio 1'!E1958</f>
        <v>1739</v>
      </c>
      <c r="C1741" s="5">
        <v>7.9046168479605328E-2</v>
      </c>
      <c r="D1741" s="4">
        <f t="shared" si="268"/>
        <v>7.7507594151304315E-2</v>
      </c>
      <c r="E1741" s="6">
        <f t="shared" si="269"/>
        <v>7.8271849179559969E-2</v>
      </c>
      <c r="F1741" s="7">
        <f t="shared" si="270"/>
        <v>7.7741686480154365E-2</v>
      </c>
      <c r="I1741" s="10">
        <v>1739</v>
      </c>
      <c r="J1741" s="8">
        <f t="shared" si="271"/>
        <v>8.0546168479605329E-2</v>
      </c>
      <c r="K1741" s="8">
        <f t="shared" si="271"/>
        <v>7.9007594151304317E-2</v>
      </c>
      <c r="L1741" s="8">
        <f t="shared" si="271"/>
        <v>7.977184917955997E-2</v>
      </c>
      <c r="M1741" s="8">
        <f t="shared" si="266"/>
        <v>7.9241686480154366E-2</v>
      </c>
      <c r="P1741">
        <v>1739</v>
      </c>
      <c r="Q1741" s="8">
        <f t="shared" si="272"/>
        <v>7.7546168479605326E-2</v>
      </c>
      <c r="R1741" s="8">
        <f t="shared" si="272"/>
        <v>7.6007594151304314E-2</v>
      </c>
      <c r="S1741" s="8">
        <f t="shared" si="272"/>
        <v>7.6771849179559967E-2</v>
      </c>
      <c r="T1741" s="8">
        <f t="shared" si="267"/>
        <v>7.6241686480154364E-2</v>
      </c>
      <c r="W1741">
        <v>1739</v>
      </c>
      <c r="X1741" s="4">
        <f t="shared" si="265"/>
        <v>7.8704032792943496E-2</v>
      </c>
      <c r="Y1741" s="4">
        <f t="shared" si="263"/>
        <v>7.8002527668571783E-2</v>
      </c>
      <c r="Z1741" s="4">
        <f t="shared" si="264"/>
        <v>7.7861321372447098E-2</v>
      </c>
    </row>
    <row r="1742" spans="1:26" x14ac:dyDescent="0.25">
      <c r="A1742" s="16">
        <f t="shared" si="273"/>
        <v>45275</v>
      </c>
      <c r="B1742">
        <f>+'[2]Ejercicio 1'!E1959</f>
        <v>1740</v>
      </c>
      <c r="C1742" s="5">
        <v>7.9047103598661878E-2</v>
      </c>
      <c r="D1742" s="4">
        <f t="shared" si="268"/>
        <v>7.7508493336695197E-2</v>
      </c>
      <c r="E1742" s="6">
        <f t="shared" si="269"/>
        <v>7.8272766155783269E-2</v>
      </c>
      <c r="F1742" s="7">
        <f t="shared" si="270"/>
        <v>7.774259110257134E-2</v>
      </c>
      <c r="I1742" s="10">
        <v>1740</v>
      </c>
      <c r="J1742" s="8">
        <f t="shared" si="271"/>
        <v>8.0547103598661879E-2</v>
      </c>
      <c r="K1742" s="8">
        <f t="shared" si="271"/>
        <v>7.9008493336695199E-2</v>
      </c>
      <c r="L1742" s="8">
        <f t="shared" si="271"/>
        <v>7.977276615578327E-2</v>
      </c>
      <c r="M1742" s="8">
        <f t="shared" si="266"/>
        <v>7.9242591102571341E-2</v>
      </c>
      <c r="P1742">
        <v>1740</v>
      </c>
      <c r="Q1742" s="8">
        <f t="shared" si="272"/>
        <v>7.7547103598661876E-2</v>
      </c>
      <c r="R1742" s="8">
        <f t="shared" si="272"/>
        <v>7.6008493336695196E-2</v>
      </c>
      <c r="S1742" s="8">
        <f t="shared" si="272"/>
        <v>7.6772766155783267E-2</v>
      </c>
      <c r="T1742" s="8">
        <f t="shared" si="267"/>
        <v>7.6242591102571339E-2</v>
      </c>
      <c r="W1742">
        <v>1740</v>
      </c>
      <c r="X1742" s="4">
        <f t="shared" si="265"/>
        <v>7.8715087117160368E-2</v>
      </c>
      <c r="Y1742" s="4">
        <f t="shared" si="263"/>
        <v>7.8024744681060854E-2</v>
      </c>
      <c r="Z1742" s="4">
        <f t="shared" si="264"/>
        <v>7.7933747276321338E-2</v>
      </c>
    </row>
    <row r="1743" spans="1:26" x14ac:dyDescent="0.25">
      <c r="A1743" s="16">
        <f t="shared" si="273"/>
        <v>45276</v>
      </c>
      <c r="B1743">
        <f>+'[2]Ejercicio 1'!E1960</f>
        <v>1741</v>
      </c>
      <c r="C1743" s="5">
        <v>7.9048038717718427E-2</v>
      </c>
      <c r="D1743" s="4">
        <f t="shared" si="268"/>
        <v>7.7509392521677614E-2</v>
      </c>
      <c r="E1743" s="6">
        <f t="shared" si="269"/>
        <v>7.8273683131798388E-2</v>
      </c>
      <c r="F1743" s="7">
        <f t="shared" si="270"/>
        <v>7.7743495724637166E-2</v>
      </c>
      <c r="I1743" s="10">
        <v>1741</v>
      </c>
      <c r="J1743" s="8">
        <f t="shared" si="271"/>
        <v>8.0548038717718429E-2</v>
      </c>
      <c r="K1743" s="8">
        <f t="shared" si="271"/>
        <v>7.9009392521677616E-2</v>
      </c>
      <c r="L1743" s="8">
        <f t="shared" si="271"/>
        <v>7.977368313179839E-2</v>
      </c>
      <c r="M1743" s="8">
        <f t="shared" si="266"/>
        <v>7.9243495724637167E-2</v>
      </c>
      <c r="P1743">
        <v>1741</v>
      </c>
      <c r="Q1743" s="8">
        <f t="shared" si="272"/>
        <v>7.7548038717718426E-2</v>
      </c>
      <c r="R1743" s="8">
        <f t="shared" si="272"/>
        <v>7.6009392521677613E-2</v>
      </c>
      <c r="S1743" s="8">
        <f t="shared" si="272"/>
        <v>7.6773683131798387E-2</v>
      </c>
      <c r="T1743" s="8">
        <f t="shared" si="267"/>
        <v>7.6243495724637164E-2</v>
      </c>
      <c r="W1743">
        <v>1741</v>
      </c>
      <c r="X1743" s="4">
        <f t="shared" si="265"/>
        <v>7.8726154769398565E-2</v>
      </c>
      <c r="Y1743" s="4">
        <f t="shared" si="263"/>
        <v>7.8046987840966461E-2</v>
      </c>
      <c r="Z1743" s="4">
        <f t="shared" si="264"/>
        <v>7.8006257033936668E-2</v>
      </c>
    </row>
    <row r="1744" spans="1:26" x14ac:dyDescent="0.25">
      <c r="A1744" s="16">
        <f t="shared" si="273"/>
        <v>45277</v>
      </c>
      <c r="B1744">
        <f>+'[2]Ejercicio 1'!E1961</f>
        <v>1742</v>
      </c>
      <c r="C1744" s="5">
        <v>7.9048973836774977E-2</v>
      </c>
      <c r="D1744" s="4">
        <f t="shared" si="268"/>
        <v>7.7510291706250969E-2</v>
      </c>
      <c r="E1744" s="6">
        <f t="shared" si="269"/>
        <v>7.8274600107605327E-2</v>
      </c>
      <c r="F1744" s="7">
        <f t="shared" si="270"/>
        <v>7.7744400346357559E-2</v>
      </c>
      <c r="I1744" s="10">
        <v>1742</v>
      </c>
      <c r="J1744" s="8">
        <f t="shared" si="271"/>
        <v>8.0548973836774979E-2</v>
      </c>
      <c r="K1744" s="8">
        <f t="shared" si="271"/>
        <v>7.9010291706250971E-2</v>
      </c>
      <c r="L1744" s="8">
        <f t="shared" si="271"/>
        <v>7.9774600107605328E-2</v>
      </c>
      <c r="M1744" s="8">
        <f t="shared" si="266"/>
        <v>7.924440034635756E-2</v>
      </c>
      <c r="P1744">
        <v>1742</v>
      </c>
      <c r="Q1744" s="8">
        <f t="shared" si="272"/>
        <v>7.7548973836774976E-2</v>
      </c>
      <c r="R1744" s="8">
        <f t="shared" si="272"/>
        <v>7.6010291706250968E-2</v>
      </c>
      <c r="S1744" s="8">
        <f t="shared" si="272"/>
        <v>7.6774600107605326E-2</v>
      </c>
      <c r="T1744" s="8">
        <f t="shared" si="267"/>
        <v>7.6244400346357558E-2</v>
      </c>
      <c r="W1744">
        <v>1742</v>
      </c>
      <c r="X1744" s="4">
        <f t="shared" si="265"/>
        <v>7.8737235749849588E-2</v>
      </c>
      <c r="Y1744" s="4">
        <f t="shared" si="263"/>
        <v>7.8069257148689161E-2</v>
      </c>
      <c r="Z1744" s="4">
        <f t="shared" si="264"/>
        <v>7.8078850647008868E-2</v>
      </c>
    </row>
    <row r="1745" spans="1:26" x14ac:dyDescent="0.25">
      <c r="A1745" s="16">
        <f t="shared" si="273"/>
        <v>45278</v>
      </c>
      <c r="B1745">
        <f>+'[2]Ejercicio 1'!E1962</f>
        <v>1743</v>
      </c>
      <c r="C1745" s="5">
        <v>7.9049908955831527E-2</v>
      </c>
      <c r="D1745" s="4">
        <f t="shared" si="268"/>
        <v>7.7511190890415665E-2</v>
      </c>
      <c r="E1745" s="6">
        <f t="shared" si="269"/>
        <v>7.8275517083203197E-2</v>
      </c>
      <c r="F1745" s="7">
        <f t="shared" si="270"/>
        <v>7.7745304967726803E-2</v>
      </c>
      <c r="I1745" s="10">
        <v>1743</v>
      </c>
      <c r="J1745" s="8">
        <f t="shared" si="271"/>
        <v>8.0549908955831528E-2</v>
      </c>
      <c r="K1745" s="8">
        <f t="shared" si="271"/>
        <v>7.9011190890415667E-2</v>
      </c>
      <c r="L1745" s="8">
        <f t="shared" si="271"/>
        <v>7.9775517083203198E-2</v>
      </c>
      <c r="M1745" s="8">
        <f t="shared" si="266"/>
        <v>7.9245304967726804E-2</v>
      </c>
      <c r="P1745">
        <v>1743</v>
      </c>
      <c r="Q1745" s="8">
        <f t="shared" si="272"/>
        <v>7.7549908955831526E-2</v>
      </c>
      <c r="R1745" s="8">
        <f t="shared" si="272"/>
        <v>7.6011190890415664E-2</v>
      </c>
      <c r="S1745" s="8">
        <f t="shared" si="272"/>
        <v>7.6775517083203196E-2</v>
      </c>
      <c r="T1745" s="8">
        <f t="shared" si="267"/>
        <v>7.6245304967726801E-2</v>
      </c>
      <c r="W1745">
        <v>1743</v>
      </c>
      <c r="X1745" s="4">
        <f t="shared" si="265"/>
        <v>7.8748330058729957E-2</v>
      </c>
      <c r="Y1745" s="4">
        <f t="shared" si="263"/>
        <v>7.8091552604632158E-2</v>
      </c>
      <c r="Z1745" s="4">
        <f t="shared" si="264"/>
        <v>7.8151528116728403E-2</v>
      </c>
    </row>
    <row r="1746" spans="1:26" x14ac:dyDescent="0.25">
      <c r="A1746" s="16">
        <f t="shared" si="273"/>
        <v>45279</v>
      </c>
      <c r="B1746">
        <f>+'[2]Ejercicio 1'!E1963</f>
        <v>1744</v>
      </c>
      <c r="C1746" s="5">
        <v>7.9050844074888063E-2</v>
      </c>
      <c r="D1746" s="4">
        <f t="shared" si="268"/>
        <v>7.751209007417148E-2</v>
      </c>
      <c r="E1746" s="6">
        <f t="shared" si="269"/>
        <v>7.8276434058592886E-2</v>
      </c>
      <c r="F1746" s="7">
        <f t="shared" si="270"/>
        <v>7.7746209588750601E-2</v>
      </c>
      <c r="I1746" s="10">
        <v>1744</v>
      </c>
      <c r="J1746" s="8">
        <f t="shared" si="271"/>
        <v>8.0550844074888064E-2</v>
      </c>
      <c r="K1746" s="8">
        <f t="shared" si="271"/>
        <v>7.9012090074171482E-2</v>
      </c>
      <c r="L1746" s="8">
        <f t="shared" si="271"/>
        <v>7.9776434058592888E-2</v>
      </c>
      <c r="M1746" s="8">
        <f t="shared" si="266"/>
        <v>7.9246209588750602E-2</v>
      </c>
      <c r="P1746">
        <v>1744</v>
      </c>
      <c r="Q1746" s="8">
        <f t="shared" si="272"/>
        <v>7.7550844074888062E-2</v>
      </c>
      <c r="R1746" s="8">
        <f t="shared" si="272"/>
        <v>7.6012090074171479E-2</v>
      </c>
      <c r="S1746" s="8">
        <f t="shared" si="272"/>
        <v>7.6776434058592885E-2</v>
      </c>
      <c r="T1746" s="8">
        <f t="shared" si="267"/>
        <v>7.6246209588750599E-2</v>
      </c>
      <c r="W1746">
        <v>1744</v>
      </c>
      <c r="X1746" s="4">
        <f t="shared" si="265"/>
        <v>7.8759437696248297E-2</v>
      </c>
      <c r="Y1746" s="4">
        <f t="shared" si="263"/>
        <v>7.8113874209232895E-2</v>
      </c>
      <c r="Z1746" s="4">
        <f t="shared" si="264"/>
        <v>7.8224289444642617E-2</v>
      </c>
    </row>
    <row r="1747" spans="1:26" x14ac:dyDescent="0.25">
      <c r="A1747" s="16">
        <f t="shared" si="273"/>
        <v>45280</v>
      </c>
      <c r="B1747">
        <f>+'[2]Ejercicio 1'!E1964</f>
        <v>1745</v>
      </c>
      <c r="C1747" s="5">
        <v>7.9051779193944613E-2</v>
      </c>
      <c r="D1747" s="4">
        <f t="shared" si="268"/>
        <v>7.751298925751865E-2</v>
      </c>
      <c r="E1747" s="6">
        <f t="shared" si="269"/>
        <v>7.8277351033774381E-2</v>
      </c>
      <c r="F1747" s="7">
        <f t="shared" si="270"/>
        <v>7.7747114209426121E-2</v>
      </c>
      <c r="I1747" s="10">
        <v>1745</v>
      </c>
      <c r="J1747" s="8">
        <f t="shared" si="271"/>
        <v>8.0551779193944614E-2</v>
      </c>
      <c r="K1747" s="8">
        <f t="shared" si="271"/>
        <v>7.9012989257518651E-2</v>
      </c>
      <c r="L1747" s="8">
        <f t="shared" si="271"/>
        <v>7.9777351033774382E-2</v>
      </c>
      <c r="M1747" s="8">
        <f t="shared" si="266"/>
        <v>7.9247114209426123E-2</v>
      </c>
      <c r="P1747">
        <v>1745</v>
      </c>
      <c r="Q1747" s="8">
        <f t="shared" si="272"/>
        <v>7.7551779193944612E-2</v>
      </c>
      <c r="R1747" s="8">
        <f t="shared" si="272"/>
        <v>7.6012989257518648E-2</v>
      </c>
      <c r="S1747" s="8">
        <f t="shared" si="272"/>
        <v>7.677735103377438E-2</v>
      </c>
      <c r="T1747" s="8">
        <f t="shared" si="267"/>
        <v>7.624711420942612E-2</v>
      </c>
      <c r="W1747">
        <v>1745</v>
      </c>
      <c r="X1747" s="4">
        <f t="shared" si="265"/>
        <v>7.8770558662613677E-2</v>
      </c>
      <c r="Y1747" s="4">
        <f t="shared" si="263"/>
        <v>7.8136221962910382E-2</v>
      </c>
      <c r="Z1747" s="4">
        <f t="shared" si="264"/>
        <v>7.8297134631947693E-2</v>
      </c>
    </row>
    <row r="1748" spans="1:26" x14ac:dyDescent="0.25">
      <c r="A1748" s="16">
        <f t="shared" si="273"/>
        <v>45281</v>
      </c>
      <c r="B1748">
        <f>+'[2]Ejercicio 1'!E1965</f>
        <v>1746</v>
      </c>
      <c r="C1748" s="5">
        <v>7.9052714313001163E-2</v>
      </c>
      <c r="D1748" s="4">
        <f t="shared" si="268"/>
        <v>7.7513888440456952E-2</v>
      </c>
      <c r="E1748" s="6">
        <f t="shared" si="269"/>
        <v>7.8278268008746821E-2</v>
      </c>
      <c r="F1748" s="7">
        <f t="shared" si="270"/>
        <v>7.7748018829753338E-2</v>
      </c>
      <c r="I1748" s="10">
        <v>1746</v>
      </c>
      <c r="J1748" s="8">
        <f t="shared" si="271"/>
        <v>8.0552714313001164E-2</v>
      </c>
      <c r="K1748" s="8">
        <f t="shared" si="271"/>
        <v>7.9013888440456953E-2</v>
      </c>
      <c r="L1748" s="8">
        <f t="shared" si="271"/>
        <v>7.9778268008746822E-2</v>
      </c>
      <c r="M1748" s="8">
        <f t="shared" si="266"/>
        <v>7.9248018829753339E-2</v>
      </c>
      <c r="P1748">
        <v>1746</v>
      </c>
      <c r="Q1748" s="8">
        <f t="shared" si="272"/>
        <v>7.7552714313001161E-2</v>
      </c>
      <c r="R1748" s="8">
        <f t="shared" si="272"/>
        <v>7.601388844045695E-2</v>
      </c>
      <c r="S1748" s="8">
        <f t="shared" si="272"/>
        <v>7.6778268008746819E-2</v>
      </c>
      <c r="T1748" s="8">
        <f t="shared" si="267"/>
        <v>7.6248018829753336E-2</v>
      </c>
      <c r="W1748">
        <v>1746</v>
      </c>
      <c r="X1748" s="4">
        <f t="shared" si="265"/>
        <v>7.8781692958035165E-2</v>
      </c>
      <c r="Y1748" s="4">
        <f t="shared" si="263"/>
        <v>7.8158595866085381E-2</v>
      </c>
      <c r="Z1748" s="4">
        <f t="shared" si="264"/>
        <v>7.8370063680185245E-2</v>
      </c>
    </row>
    <row r="1749" spans="1:26" x14ac:dyDescent="0.25">
      <c r="A1749" s="16">
        <f t="shared" si="273"/>
        <v>45282</v>
      </c>
      <c r="B1749">
        <f>+'[2]Ejercicio 1'!E1966</f>
        <v>1747</v>
      </c>
      <c r="C1749" s="5">
        <v>7.9053649432057713E-2</v>
      </c>
      <c r="D1749" s="4">
        <f t="shared" si="268"/>
        <v>7.7514787622986803E-2</v>
      </c>
      <c r="E1749" s="6">
        <f t="shared" si="269"/>
        <v>7.8279184983511954E-2</v>
      </c>
      <c r="F1749" s="7">
        <f t="shared" si="270"/>
        <v>7.7748923449732263E-2</v>
      </c>
      <c r="I1749" s="10">
        <v>1747</v>
      </c>
      <c r="J1749" s="8">
        <f t="shared" si="271"/>
        <v>8.0553649432057714E-2</v>
      </c>
      <c r="K1749" s="8">
        <f t="shared" si="271"/>
        <v>7.9014787622986804E-2</v>
      </c>
      <c r="L1749" s="8">
        <f t="shared" si="271"/>
        <v>7.9779184983511955E-2</v>
      </c>
      <c r="M1749" s="8">
        <f t="shared" si="266"/>
        <v>7.9248923449732264E-2</v>
      </c>
      <c r="P1749">
        <v>1747</v>
      </c>
      <c r="Q1749" s="8">
        <f t="shared" si="272"/>
        <v>7.7553649432057711E-2</v>
      </c>
      <c r="R1749" s="8">
        <f t="shared" si="272"/>
        <v>7.6014787622986801E-2</v>
      </c>
      <c r="S1749" s="8">
        <f t="shared" si="272"/>
        <v>7.6779184983511953E-2</v>
      </c>
      <c r="T1749" s="8">
        <f t="shared" si="267"/>
        <v>7.6248923449732262E-2</v>
      </c>
      <c r="W1749">
        <v>1747</v>
      </c>
      <c r="X1749" s="4">
        <f t="shared" si="265"/>
        <v>7.879284058272619E-2</v>
      </c>
      <c r="Y1749" s="4">
        <f t="shared" si="263"/>
        <v>7.8180995919195348E-2</v>
      </c>
      <c r="Z1749" s="4">
        <f t="shared" si="264"/>
        <v>7.8443076590557173E-2</v>
      </c>
    </row>
    <row r="1750" spans="1:26" x14ac:dyDescent="0.25">
      <c r="A1750" s="16">
        <f t="shared" si="273"/>
        <v>45283</v>
      </c>
      <c r="B1750">
        <f>+'[2]Ejercicio 1'!E1967</f>
        <v>1748</v>
      </c>
      <c r="C1750" s="5">
        <v>7.9054584551114263E-2</v>
      </c>
      <c r="D1750" s="4">
        <f t="shared" si="268"/>
        <v>7.7515686805107578E-2</v>
      </c>
      <c r="E1750" s="6">
        <f t="shared" si="269"/>
        <v>7.8280101958068019E-2</v>
      </c>
      <c r="F1750" s="7">
        <f t="shared" si="270"/>
        <v>7.7749828069362897E-2</v>
      </c>
      <c r="I1750" s="10">
        <v>1748</v>
      </c>
      <c r="J1750" s="8">
        <f t="shared" si="271"/>
        <v>8.0554584551114264E-2</v>
      </c>
      <c r="K1750" s="8">
        <f t="shared" si="271"/>
        <v>7.9015686805107579E-2</v>
      </c>
      <c r="L1750" s="8">
        <f t="shared" si="271"/>
        <v>7.978010195806802E-2</v>
      </c>
      <c r="M1750" s="8">
        <f t="shared" si="266"/>
        <v>7.9249828069362899E-2</v>
      </c>
      <c r="P1750">
        <v>1748</v>
      </c>
      <c r="Q1750" s="8">
        <f t="shared" si="272"/>
        <v>7.7554584551114261E-2</v>
      </c>
      <c r="R1750" s="8">
        <f t="shared" si="272"/>
        <v>7.6015686805107577E-2</v>
      </c>
      <c r="S1750" s="8">
        <f t="shared" si="272"/>
        <v>7.6780101958068017E-2</v>
      </c>
      <c r="T1750" s="8">
        <f t="shared" si="267"/>
        <v>7.6249828069362896E-2</v>
      </c>
      <c r="W1750">
        <v>1748</v>
      </c>
      <c r="X1750" s="4">
        <f t="shared" si="265"/>
        <v>7.8804001536892335E-2</v>
      </c>
      <c r="Y1750" s="4">
        <f t="shared" si="263"/>
        <v>7.8203422122629415E-2</v>
      </c>
      <c r="Z1750" s="4">
        <f t="shared" si="264"/>
        <v>7.8516173364439543E-2</v>
      </c>
    </row>
    <row r="1751" spans="1:26" x14ac:dyDescent="0.25">
      <c r="A1751" s="16">
        <f t="shared" si="273"/>
        <v>45284</v>
      </c>
      <c r="B1751">
        <f>+'[2]Ejercicio 1'!E1968</f>
        <v>1749</v>
      </c>
      <c r="C1751" s="5">
        <v>7.9055519670170799E-2</v>
      </c>
      <c r="D1751" s="4">
        <f t="shared" si="268"/>
        <v>7.7516585986819694E-2</v>
      </c>
      <c r="E1751" s="6">
        <f t="shared" si="269"/>
        <v>7.8281018932415902E-2</v>
      </c>
      <c r="F1751" s="7">
        <f t="shared" si="270"/>
        <v>7.7750732688648086E-2</v>
      </c>
      <c r="I1751" s="10">
        <v>1749</v>
      </c>
      <c r="J1751" s="8">
        <f t="shared" si="271"/>
        <v>8.05555196701708E-2</v>
      </c>
      <c r="K1751" s="8">
        <f t="shared" si="271"/>
        <v>7.9016585986819696E-2</v>
      </c>
      <c r="L1751" s="8">
        <f t="shared" si="271"/>
        <v>7.9781018932415904E-2</v>
      </c>
      <c r="M1751" s="8">
        <f t="shared" si="266"/>
        <v>7.9250732688648087E-2</v>
      </c>
      <c r="P1751">
        <v>1749</v>
      </c>
      <c r="Q1751" s="8">
        <f t="shared" si="272"/>
        <v>7.7555519670170797E-2</v>
      </c>
      <c r="R1751" s="8">
        <f t="shared" si="272"/>
        <v>7.6016585986819693E-2</v>
      </c>
      <c r="S1751" s="8">
        <f t="shared" si="272"/>
        <v>7.6781018932415901E-2</v>
      </c>
      <c r="T1751" s="8">
        <f t="shared" si="267"/>
        <v>7.6250732688648085E-2</v>
      </c>
      <c r="W1751">
        <v>1749</v>
      </c>
      <c r="X1751" s="4">
        <f t="shared" si="265"/>
        <v>7.8815175820739131E-2</v>
      </c>
      <c r="Y1751" s="4">
        <f t="shared" si="263"/>
        <v>7.8225874476825927E-2</v>
      </c>
      <c r="Z1751" s="4">
        <f t="shared" si="264"/>
        <v>7.8589354003556655E-2</v>
      </c>
    </row>
    <row r="1752" spans="1:26" x14ac:dyDescent="0.25">
      <c r="A1752" s="16">
        <f t="shared" si="273"/>
        <v>45285</v>
      </c>
      <c r="B1752">
        <f>+'[2]Ejercicio 1'!E1969</f>
        <v>1750</v>
      </c>
      <c r="C1752" s="5">
        <v>7.9056454789227348E-2</v>
      </c>
      <c r="D1752" s="4">
        <f t="shared" si="268"/>
        <v>7.7517485168122943E-2</v>
      </c>
      <c r="E1752" s="6">
        <f t="shared" si="269"/>
        <v>7.8281935906554717E-2</v>
      </c>
      <c r="F1752" s="7">
        <f t="shared" si="270"/>
        <v>7.7751637307582139E-2</v>
      </c>
      <c r="I1752" s="10">
        <v>1750</v>
      </c>
      <c r="J1752" s="8">
        <f t="shared" si="271"/>
        <v>8.055645478922735E-2</v>
      </c>
      <c r="K1752" s="8">
        <f t="shared" si="271"/>
        <v>7.9017485168122945E-2</v>
      </c>
      <c r="L1752" s="8">
        <f t="shared" si="271"/>
        <v>7.9781935906554718E-2</v>
      </c>
      <c r="M1752" s="8">
        <f t="shared" si="266"/>
        <v>7.925163730758214E-2</v>
      </c>
      <c r="P1752">
        <v>1750</v>
      </c>
      <c r="Q1752" s="8">
        <f t="shared" si="272"/>
        <v>7.7556454789227347E-2</v>
      </c>
      <c r="R1752" s="8">
        <f t="shared" si="272"/>
        <v>7.6017485168122942E-2</v>
      </c>
      <c r="S1752" s="8">
        <f t="shared" si="272"/>
        <v>7.6781935906554716E-2</v>
      </c>
      <c r="T1752" s="8">
        <f t="shared" si="267"/>
        <v>7.6251637307582137E-2</v>
      </c>
      <c r="W1752">
        <v>1750</v>
      </c>
      <c r="X1752" s="4">
        <f t="shared" si="265"/>
        <v>7.8826363434481364E-2</v>
      </c>
      <c r="Y1752" s="4">
        <f t="shared" si="263"/>
        <v>7.8248352982190683E-2</v>
      </c>
      <c r="Z1752" s="4">
        <f t="shared" si="264"/>
        <v>7.8662618508933413E-2</v>
      </c>
    </row>
    <row r="1753" spans="1:26" x14ac:dyDescent="0.25">
      <c r="A1753" s="16">
        <f t="shared" si="273"/>
        <v>45286</v>
      </c>
      <c r="B1753">
        <f>+'[2]Ejercicio 1'!E1970</f>
        <v>1751</v>
      </c>
      <c r="C1753" s="5">
        <v>7.9057389908283898E-2</v>
      </c>
      <c r="D1753" s="4">
        <f t="shared" si="268"/>
        <v>7.7518384349017547E-2</v>
      </c>
      <c r="E1753" s="6">
        <f t="shared" si="269"/>
        <v>7.8282852880485351E-2</v>
      </c>
      <c r="F1753" s="7">
        <f t="shared" si="270"/>
        <v>7.7752541926170746E-2</v>
      </c>
      <c r="I1753" s="10">
        <v>1751</v>
      </c>
      <c r="J1753" s="8">
        <f t="shared" si="271"/>
        <v>8.05573899082839E-2</v>
      </c>
      <c r="K1753" s="8">
        <f t="shared" si="271"/>
        <v>7.9018384349017548E-2</v>
      </c>
      <c r="L1753" s="8">
        <f t="shared" si="271"/>
        <v>7.9782852880485353E-2</v>
      </c>
      <c r="M1753" s="8">
        <f t="shared" si="266"/>
        <v>7.9252541926170747E-2</v>
      </c>
      <c r="P1753">
        <v>1751</v>
      </c>
      <c r="Q1753" s="8">
        <f t="shared" si="272"/>
        <v>7.7557389908283897E-2</v>
      </c>
      <c r="R1753" s="8">
        <f t="shared" si="272"/>
        <v>7.6018384349017545E-2</v>
      </c>
      <c r="S1753" s="8">
        <f t="shared" si="272"/>
        <v>7.678285288048535E-2</v>
      </c>
      <c r="T1753" s="8">
        <f t="shared" si="267"/>
        <v>7.6252541926170744E-2</v>
      </c>
      <c r="W1753">
        <v>1751</v>
      </c>
      <c r="X1753" s="4">
        <f t="shared" si="265"/>
        <v>7.8837564378329839E-2</v>
      </c>
      <c r="Y1753" s="4">
        <f t="shared" si="263"/>
        <v>7.8270857639180499E-2</v>
      </c>
      <c r="Z1753" s="4">
        <f t="shared" si="264"/>
        <v>7.8735966881960148E-2</v>
      </c>
    </row>
    <row r="1754" spans="1:26" x14ac:dyDescent="0.25">
      <c r="A1754" s="16">
        <f t="shared" si="273"/>
        <v>45287</v>
      </c>
      <c r="B1754">
        <f>+'[2]Ejercicio 1'!E1971</f>
        <v>1752</v>
      </c>
      <c r="C1754" s="5">
        <v>7.9058325027340448E-2</v>
      </c>
      <c r="D1754" s="4">
        <f t="shared" si="268"/>
        <v>7.7519283529503283E-2</v>
      </c>
      <c r="E1754" s="6">
        <f t="shared" si="269"/>
        <v>7.8283769854207805E-2</v>
      </c>
      <c r="F1754" s="7">
        <f t="shared" si="270"/>
        <v>7.7753446544408203E-2</v>
      </c>
      <c r="I1754" s="10">
        <v>1752</v>
      </c>
      <c r="J1754" s="8">
        <f t="shared" si="271"/>
        <v>8.0558325027340449E-2</v>
      </c>
      <c r="K1754" s="8">
        <f t="shared" si="271"/>
        <v>7.9019283529503284E-2</v>
      </c>
      <c r="L1754" s="8">
        <f t="shared" si="271"/>
        <v>7.9783769854207806E-2</v>
      </c>
      <c r="M1754" s="8">
        <f t="shared" si="266"/>
        <v>7.9253446544408204E-2</v>
      </c>
      <c r="P1754">
        <v>1752</v>
      </c>
      <c r="Q1754" s="8">
        <f t="shared" si="272"/>
        <v>7.7558325027340447E-2</v>
      </c>
      <c r="R1754" s="8">
        <f t="shared" si="272"/>
        <v>7.6019283529503281E-2</v>
      </c>
      <c r="S1754" s="8">
        <f t="shared" si="272"/>
        <v>7.6783769854207803E-2</v>
      </c>
      <c r="T1754" s="8">
        <f t="shared" si="267"/>
        <v>7.6253446544408202E-2</v>
      </c>
      <c r="W1754">
        <v>1752</v>
      </c>
      <c r="X1754" s="4">
        <f t="shared" si="265"/>
        <v>7.8848778652494511E-2</v>
      </c>
      <c r="Y1754" s="4">
        <f t="shared" si="263"/>
        <v>7.8293388448185369E-2</v>
      </c>
      <c r="Z1754" s="4">
        <f t="shared" si="264"/>
        <v>7.8809399124007182E-2</v>
      </c>
    </row>
    <row r="1755" spans="1:26" x14ac:dyDescent="0.25">
      <c r="A1755" s="16">
        <f t="shared" si="273"/>
        <v>45288</v>
      </c>
      <c r="B1755">
        <f>+'[2]Ejercicio 1'!E1972</f>
        <v>1753</v>
      </c>
      <c r="C1755" s="5">
        <v>7.9059260146396998E-2</v>
      </c>
      <c r="D1755" s="4">
        <f t="shared" si="268"/>
        <v>7.7520182709580762E-2</v>
      </c>
      <c r="E1755" s="6">
        <f t="shared" si="269"/>
        <v>7.8284686827722064E-2</v>
      </c>
      <c r="F1755" s="7">
        <f t="shared" si="270"/>
        <v>7.7754351162300228E-2</v>
      </c>
      <c r="I1755" s="10">
        <v>1753</v>
      </c>
      <c r="J1755" s="8">
        <f t="shared" si="271"/>
        <v>8.0559260146396999E-2</v>
      </c>
      <c r="K1755" s="8">
        <f t="shared" si="271"/>
        <v>7.9020182709580764E-2</v>
      </c>
      <c r="L1755" s="8">
        <f t="shared" si="271"/>
        <v>7.9784686827722065E-2</v>
      </c>
      <c r="M1755" s="8">
        <f t="shared" si="266"/>
        <v>7.9254351162300229E-2</v>
      </c>
      <c r="P1755">
        <v>1753</v>
      </c>
      <c r="Q1755" s="8">
        <f t="shared" si="272"/>
        <v>7.7559260146396997E-2</v>
      </c>
      <c r="R1755" s="8">
        <f t="shared" si="272"/>
        <v>7.6020182709580761E-2</v>
      </c>
      <c r="S1755" s="8">
        <f t="shared" si="272"/>
        <v>7.6784686827722062E-2</v>
      </c>
      <c r="T1755" s="8">
        <f t="shared" si="267"/>
        <v>7.6254351162300227E-2</v>
      </c>
      <c r="W1755">
        <v>1753</v>
      </c>
      <c r="X1755" s="4">
        <f t="shared" si="265"/>
        <v>7.8860006257194526E-2</v>
      </c>
      <c r="Y1755" s="4">
        <f t="shared" si="263"/>
        <v>7.8315945409679635E-2</v>
      </c>
      <c r="Z1755" s="4">
        <f t="shared" si="264"/>
        <v>7.8882915236815981E-2</v>
      </c>
    </row>
    <row r="1756" spans="1:26" x14ac:dyDescent="0.25">
      <c r="A1756" s="16">
        <f t="shared" si="273"/>
        <v>45289</v>
      </c>
      <c r="B1756">
        <f>+'[2]Ejercicio 1'!E1973</f>
        <v>1754</v>
      </c>
      <c r="C1756" s="5">
        <v>7.9060195265453534E-2</v>
      </c>
      <c r="D1756" s="4">
        <f t="shared" si="268"/>
        <v>7.7521081889248986E-2</v>
      </c>
      <c r="E1756" s="6">
        <f t="shared" si="269"/>
        <v>7.8285603801027268E-2</v>
      </c>
      <c r="F1756" s="7">
        <f t="shared" si="270"/>
        <v>7.7755255779843963E-2</v>
      </c>
      <c r="I1756" s="10">
        <v>1754</v>
      </c>
      <c r="J1756" s="8">
        <f t="shared" si="271"/>
        <v>8.0560195265453535E-2</v>
      </c>
      <c r="K1756" s="8">
        <f t="shared" si="271"/>
        <v>7.9021081889248987E-2</v>
      </c>
      <c r="L1756" s="8">
        <f t="shared" si="271"/>
        <v>7.9785603801027269E-2</v>
      </c>
      <c r="M1756" s="8">
        <f t="shared" si="266"/>
        <v>7.9255255779843964E-2</v>
      </c>
      <c r="P1756">
        <v>1754</v>
      </c>
      <c r="Q1756" s="8">
        <f t="shared" si="272"/>
        <v>7.7560195265453533E-2</v>
      </c>
      <c r="R1756" s="8">
        <f t="shared" si="272"/>
        <v>7.6021081889248984E-2</v>
      </c>
      <c r="S1756" s="8">
        <f t="shared" si="272"/>
        <v>7.6785603801027266E-2</v>
      </c>
      <c r="T1756" s="8">
        <f t="shared" si="267"/>
        <v>7.6255255779843961E-2</v>
      </c>
      <c r="W1756">
        <v>1754</v>
      </c>
      <c r="X1756" s="4">
        <f t="shared" si="265"/>
        <v>7.8871247192624921E-2</v>
      </c>
      <c r="Y1756" s="4">
        <f t="shared" si="263"/>
        <v>7.8338528524022594E-2</v>
      </c>
      <c r="Z1756" s="4">
        <f t="shared" si="264"/>
        <v>7.8956515221417153E-2</v>
      </c>
    </row>
    <row r="1757" spans="1:26" x14ac:dyDescent="0.25">
      <c r="A1757" s="16">
        <f t="shared" si="273"/>
        <v>45290</v>
      </c>
      <c r="B1757">
        <f>+'[2]Ejercicio 1'!E1974</f>
        <v>1755</v>
      </c>
      <c r="C1757" s="5">
        <v>7.9061130384510084E-2</v>
      </c>
      <c r="D1757" s="4">
        <f t="shared" si="268"/>
        <v>7.7521981068508536E-2</v>
      </c>
      <c r="E1757" s="6">
        <f t="shared" si="269"/>
        <v>7.8286520774125151E-2</v>
      </c>
      <c r="F1757" s="7">
        <f t="shared" si="270"/>
        <v>7.7756160397039392E-2</v>
      </c>
      <c r="I1757" s="10">
        <v>1755</v>
      </c>
      <c r="J1757" s="8">
        <f t="shared" si="271"/>
        <v>8.0561130384510085E-2</v>
      </c>
      <c r="K1757" s="8">
        <f t="shared" si="271"/>
        <v>7.9021981068508537E-2</v>
      </c>
      <c r="L1757" s="8">
        <f t="shared" si="271"/>
        <v>7.9786520774125153E-2</v>
      </c>
      <c r="M1757" s="8">
        <f t="shared" si="266"/>
        <v>7.9256160397039394E-2</v>
      </c>
      <c r="P1757">
        <v>1755</v>
      </c>
      <c r="Q1757" s="8">
        <f t="shared" si="272"/>
        <v>7.7561130384510082E-2</v>
      </c>
      <c r="R1757" s="8">
        <f t="shared" si="272"/>
        <v>7.6021981068508535E-2</v>
      </c>
      <c r="S1757" s="8">
        <f t="shared" si="272"/>
        <v>7.678652077412515E-2</v>
      </c>
      <c r="T1757" s="8">
        <f t="shared" si="267"/>
        <v>7.6256160397039391E-2</v>
      </c>
      <c r="W1757">
        <v>1755</v>
      </c>
      <c r="X1757" s="4">
        <f t="shared" si="265"/>
        <v>7.888250145900573E-2</v>
      </c>
      <c r="Y1757" s="4">
        <f t="shared" si="263"/>
        <v>7.8361137791687685E-2</v>
      </c>
      <c r="Z1757" s="4">
        <f t="shared" si="264"/>
        <v>7.9030199079198143E-2</v>
      </c>
    </row>
    <row r="1758" spans="1:26" x14ac:dyDescent="0.25">
      <c r="A1758" s="16">
        <f t="shared" si="273"/>
        <v>45291</v>
      </c>
      <c r="B1758">
        <f>+'[2]Ejercicio 1'!E1975</f>
        <v>1756</v>
      </c>
      <c r="C1758" s="5">
        <v>7.9062065503566634E-2</v>
      </c>
      <c r="D1758" s="4">
        <f t="shared" si="268"/>
        <v>7.7522880247359441E-2</v>
      </c>
      <c r="E1758" s="6">
        <f t="shared" si="269"/>
        <v>7.8287437747013106E-2</v>
      </c>
      <c r="F1758" s="7">
        <f t="shared" si="270"/>
        <v>7.7757065013886545E-2</v>
      </c>
      <c r="I1758" s="10">
        <v>1756</v>
      </c>
      <c r="J1758" s="8">
        <f t="shared" si="271"/>
        <v>8.0562065503566635E-2</v>
      </c>
      <c r="K1758" s="8">
        <f t="shared" si="271"/>
        <v>7.9022880247359442E-2</v>
      </c>
      <c r="L1758" s="8">
        <f t="shared" si="271"/>
        <v>7.9787437747013107E-2</v>
      </c>
      <c r="M1758" s="8">
        <f t="shared" si="266"/>
        <v>7.9257065013886546E-2</v>
      </c>
      <c r="P1758">
        <v>1756</v>
      </c>
      <c r="Q1758" s="8">
        <f t="shared" si="272"/>
        <v>7.7562065503566632E-2</v>
      </c>
      <c r="R1758" s="8">
        <f t="shared" si="272"/>
        <v>7.6022880247359439E-2</v>
      </c>
      <c r="S1758" s="8">
        <f t="shared" si="272"/>
        <v>7.6787437747013104E-2</v>
      </c>
      <c r="T1758" s="8">
        <f t="shared" si="267"/>
        <v>7.6257065013886544E-2</v>
      </c>
      <c r="W1758">
        <v>1756</v>
      </c>
      <c r="X1758" s="4">
        <f t="shared" si="265"/>
        <v>7.8893769056548199E-2</v>
      </c>
      <c r="Y1758" s="4">
        <f t="shared" si="263"/>
        <v>7.8383773213067581E-2</v>
      </c>
      <c r="Z1758" s="4">
        <f t="shared" si="264"/>
        <v>7.9103966811549284E-2</v>
      </c>
    </row>
    <row r="1759" spans="1:26" x14ac:dyDescent="0.25">
      <c r="A1759" s="16">
        <f t="shared" si="273"/>
        <v>45292</v>
      </c>
      <c r="B1759">
        <f>+'[2]Ejercicio 1'!E1976</f>
        <v>1757</v>
      </c>
      <c r="C1759" s="5">
        <v>7.9063000622623184E-2</v>
      </c>
      <c r="D1759" s="4">
        <f t="shared" si="268"/>
        <v>7.7523779425801284E-2</v>
      </c>
      <c r="E1759" s="6">
        <f t="shared" si="269"/>
        <v>7.8288354719693753E-2</v>
      </c>
      <c r="F1759" s="7">
        <f t="shared" si="270"/>
        <v>7.7757969630388252E-2</v>
      </c>
      <c r="I1759" s="10">
        <v>1757</v>
      </c>
      <c r="J1759" s="8">
        <f t="shared" si="271"/>
        <v>8.0563000622623185E-2</v>
      </c>
      <c r="K1759" s="8">
        <f t="shared" si="271"/>
        <v>7.9023779425801285E-2</v>
      </c>
      <c r="L1759" s="8">
        <f t="shared" si="271"/>
        <v>7.9788354719693755E-2</v>
      </c>
      <c r="M1759" s="8">
        <f t="shared" si="266"/>
        <v>7.9257969630388253E-2</v>
      </c>
      <c r="P1759">
        <v>1757</v>
      </c>
      <c r="Q1759" s="8">
        <f t="shared" si="272"/>
        <v>7.7563000622623182E-2</v>
      </c>
      <c r="R1759" s="8">
        <f t="shared" si="272"/>
        <v>7.6023779425801283E-2</v>
      </c>
      <c r="S1759" s="8">
        <f t="shared" si="272"/>
        <v>7.6788354719693752E-2</v>
      </c>
      <c r="T1759" s="8">
        <f t="shared" si="267"/>
        <v>7.625796963038825E-2</v>
      </c>
      <c r="W1759">
        <v>1757</v>
      </c>
      <c r="X1759" s="4">
        <f t="shared" si="265"/>
        <v>7.8905049985464465E-2</v>
      </c>
      <c r="Y1759" s="4">
        <f t="shared" ref="Y1759:Y1822" si="274">Tasa_Fwd(E1668,B1668,E1759,B1759,91)</f>
        <v>7.8406434788622567E-2</v>
      </c>
      <c r="Z1759" s="4">
        <f t="shared" si="264"/>
        <v>7.9177818420209184E-2</v>
      </c>
    </row>
    <row r="1760" spans="1:26" x14ac:dyDescent="0.25">
      <c r="A1760" s="16">
        <f t="shared" si="273"/>
        <v>45293</v>
      </c>
      <c r="B1760">
        <f>+'[2]Ejercicio 1'!E1977</f>
        <v>1758</v>
      </c>
      <c r="C1760" s="5">
        <v>7.9063935741679733E-2</v>
      </c>
      <c r="D1760" s="4">
        <f t="shared" si="268"/>
        <v>7.7524678603834662E-2</v>
      </c>
      <c r="E1760" s="6">
        <f t="shared" si="269"/>
        <v>7.8289271692165333E-2</v>
      </c>
      <c r="F1760" s="7">
        <f t="shared" si="270"/>
        <v>7.7758874246538809E-2</v>
      </c>
      <c r="I1760" s="10">
        <v>1758</v>
      </c>
      <c r="J1760" s="8">
        <f t="shared" si="271"/>
        <v>8.0563935741679735E-2</v>
      </c>
      <c r="K1760" s="8">
        <f t="shared" si="271"/>
        <v>7.9024678603834664E-2</v>
      </c>
      <c r="L1760" s="8">
        <f t="shared" si="271"/>
        <v>7.9789271692165334E-2</v>
      </c>
      <c r="M1760" s="8">
        <f t="shared" si="266"/>
        <v>7.925887424653881E-2</v>
      </c>
      <c r="P1760">
        <v>1758</v>
      </c>
      <c r="Q1760" s="8">
        <f t="shared" si="272"/>
        <v>7.7563935741679732E-2</v>
      </c>
      <c r="R1760" s="8">
        <f t="shared" si="272"/>
        <v>7.6024678603834661E-2</v>
      </c>
      <c r="S1760" s="8">
        <f t="shared" si="272"/>
        <v>7.6789271692165331E-2</v>
      </c>
      <c r="T1760" s="8">
        <f t="shared" si="267"/>
        <v>7.6258874246538808E-2</v>
      </c>
      <c r="W1760">
        <v>1758</v>
      </c>
      <c r="X1760" s="4">
        <f t="shared" si="265"/>
        <v>7.8916344245967135E-2</v>
      </c>
      <c r="Y1760" s="4">
        <f t="shared" si="274"/>
        <v>7.8429122518745287E-2</v>
      </c>
      <c r="Z1760" s="4">
        <f t="shared" ref="Z1760:Z1823" si="275">Tasa_Fwd(F1732,B1732,F1760,B1760,28)</f>
        <v>7.9251753906214154E-2</v>
      </c>
    </row>
    <row r="1761" spans="1:26" x14ac:dyDescent="0.25">
      <c r="A1761" s="16">
        <f t="shared" si="273"/>
        <v>45294</v>
      </c>
      <c r="B1761">
        <f>+'[2]Ejercicio 1'!E1978</f>
        <v>1759</v>
      </c>
      <c r="C1761" s="5">
        <v>7.9064870860736269E-2</v>
      </c>
      <c r="D1761" s="4">
        <f t="shared" si="268"/>
        <v>7.7525577781459187E-2</v>
      </c>
      <c r="E1761" s="6">
        <f t="shared" si="269"/>
        <v>7.8290188664429605E-2</v>
      </c>
      <c r="F1761" s="7">
        <f t="shared" si="270"/>
        <v>7.7759778862343934E-2</v>
      </c>
      <c r="I1761" s="10">
        <v>1759</v>
      </c>
      <c r="J1761" s="8">
        <f t="shared" si="271"/>
        <v>8.0564870860736271E-2</v>
      </c>
      <c r="K1761" s="8">
        <f t="shared" si="271"/>
        <v>7.9025577781459189E-2</v>
      </c>
      <c r="L1761" s="8">
        <f t="shared" si="271"/>
        <v>7.9790188664429607E-2</v>
      </c>
      <c r="M1761" s="8">
        <f t="shared" si="266"/>
        <v>7.9259778862343935E-2</v>
      </c>
      <c r="P1761">
        <v>1759</v>
      </c>
      <c r="Q1761" s="8">
        <f t="shared" si="272"/>
        <v>7.7564870860736268E-2</v>
      </c>
      <c r="R1761" s="8">
        <f t="shared" si="272"/>
        <v>7.6025577781459186E-2</v>
      </c>
      <c r="S1761" s="8">
        <f t="shared" si="272"/>
        <v>7.6790188664429604E-2</v>
      </c>
      <c r="T1761" s="8">
        <f t="shared" si="267"/>
        <v>7.6259778862343933E-2</v>
      </c>
      <c r="W1761">
        <v>1759</v>
      </c>
      <c r="X1761" s="4">
        <f t="shared" si="265"/>
        <v>7.8927651838268317E-2</v>
      </c>
      <c r="Y1761" s="4">
        <f t="shared" si="274"/>
        <v>7.8451836403896927E-2</v>
      </c>
      <c r="Z1761" s="4">
        <f t="shared" si="275"/>
        <v>7.9325773270965919E-2</v>
      </c>
    </row>
    <row r="1762" spans="1:26" x14ac:dyDescent="0.25">
      <c r="A1762" s="16">
        <f t="shared" si="273"/>
        <v>45295</v>
      </c>
      <c r="B1762">
        <f>+'[2]Ejercicio 1'!E1979</f>
        <v>1760</v>
      </c>
      <c r="C1762" s="5">
        <v>7.9065805979792819E-2</v>
      </c>
      <c r="D1762" s="4">
        <f t="shared" si="268"/>
        <v>7.7526476958675275E-2</v>
      </c>
      <c r="E1762" s="6">
        <f t="shared" si="269"/>
        <v>7.8291105636483935E-2</v>
      </c>
      <c r="F1762" s="7">
        <f t="shared" si="270"/>
        <v>7.7760683477797896E-2</v>
      </c>
      <c r="I1762" s="10">
        <v>1760</v>
      </c>
      <c r="J1762" s="8">
        <f t="shared" si="271"/>
        <v>8.0565805979792821E-2</v>
      </c>
      <c r="K1762" s="8">
        <f t="shared" si="271"/>
        <v>7.9026476958675276E-2</v>
      </c>
      <c r="L1762" s="8">
        <f t="shared" si="271"/>
        <v>7.9791105636483936E-2</v>
      </c>
      <c r="M1762" s="8">
        <f t="shared" si="266"/>
        <v>7.9260683477797897E-2</v>
      </c>
      <c r="P1762">
        <v>1760</v>
      </c>
      <c r="Q1762" s="8">
        <f t="shared" si="272"/>
        <v>7.7565805979792818E-2</v>
      </c>
      <c r="R1762" s="8">
        <f t="shared" si="272"/>
        <v>7.6026476958675274E-2</v>
      </c>
      <c r="S1762" s="8">
        <f t="shared" si="272"/>
        <v>7.6791105636483933E-2</v>
      </c>
      <c r="T1762" s="8">
        <f t="shared" si="267"/>
        <v>7.6260683477797894E-2</v>
      </c>
      <c r="W1762">
        <v>1760</v>
      </c>
      <c r="X1762" s="4">
        <f t="shared" si="265"/>
        <v>7.8938972762588502E-2</v>
      </c>
      <c r="Y1762" s="4">
        <f t="shared" si="274"/>
        <v>7.8474576444471894E-2</v>
      </c>
      <c r="Z1762" s="4">
        <f t="shared" si="275"/>
        <v>7.9327582014560818E-2</v>
      </c>
    </row>
    <row r="1763" spans="1:26" x14ac:dyDescent="0.25">
      <c r="A1763" s="16">
        <f t="shared" si="273"/>
        <v>45296</v>
      </c>
      <c r="B1763">
        <f>+'[2]Ejercicio 1'!E1980</f>
        <v>1761</v>
      </c>
      <c r="C1763" s="5">
        <v>7.9066741098849369E-2</v>
      </c>
      <c r="D1763" s="4">
        <f t="shared" si="268"/>
        <v>7.7527376135482287E-2</v>
      </c>
      <c r="E1763" s="6">
        <f t="shared" si="269"/>
        <v>7.8292022608330958E-2</v>
      </c>
      <c r="F1763" s="7">
        <f t="shared" si="270"/>
        <v>7.7761588092906439E-2</v>
      </c>
      <c r="I1763" s="10">
        <v>1761</v>
      </c>
      <c r="J1763" s="8">
        <f t="shared" si="271"/>
        <v>8.056674109884937E-2</v>
      </c>
      <c r="K1763" s="8">
        <f t="shared" si="271"/>
        <v>7.9027376135482288E-2</v>
      </c>
      <c r="L1763" s="8">
        <f t="shared" si="271"/>
        <v>7.9792022608330959E-2</v>
      </c>
      <c r="M1763" s="8">
        <f t="shared" si="266"/>
        <v>7.926158809290644E-2</v>
      </c>
      <c r="P1763">
        <v>1761</v>
      </c>
      <c r="Q1763" s="8">
        <f t="shared" si="272"/>
        <v>7.7566741098849368E-2</v>
      </c>
      <c r="R1763" s="8">
        <f t="shared" si="272"/>
        <v>7.6027376135482286E-2</v>
      </c>
      <c r="S1763" s="8">
        <f t="shared" si="272"/>
        <v>7.6792022608330957E-2</v>
      </c>
      <c r="T1763" s="8">
        <f t="shared" si="267"/>
        <v>7.6261588092906438E-2</v>
      </c>
      <c r="W1763">
        <v>1761</v>
      </c>
      <c r="X1763" s="4">
        <f t="shared" si="265"/>
        <v>7.8950307019125338E-2</v>
      </c>
      <c r="Y1763" s="4">
        <f t="shared" si="274"/>
        <v>7.8497342640914652E-2</v>
      </c>
      <c r="Z1763" s="4">
        <f t="shared" si="275"/>
        <v>7.9329390757182219E-2</v>
      </c>
    </row>
    <row r="1764" spans="1:26" x14ac:dyDescent="0.25">
      <c r="A1764" s="16">
        <f t="shared" si="273"/>
        <v>45297</v>
      </c>
      <c r="B1764">
        <f>+'[2]Ejercicio 1'!E1981</f>
        <v>1762</v>
      </c>
      <c r="C1764" s="5">
        <v>7.9067676217905919E-2</v>
      </c>
      <c r="D1764" s="4">
        <f t="shared" si="268"/>
        <v>7.752827531188064E-2</v>
      </c>
      <c r="E1764" s="6">
        <f t="shared" si="269"/>
        <v>7.8292939579968926E-2</v>
      </c>
      <c r="F1764" s="7">
        <f t="shared" si="270"/>
        <v>7.7762492707666678E-2</v>
      </c>
      <c r="I1764" s="10">
        <v>1762</v>
      </c>
      <c r="J1764" s="8">
        <f t="shared" si="271"/>
        <v>8.056767621790592E-2</v>
      </c>
      <c r="K1764" s="8">
        <f t="shared" si="271"/>
        <v>7.9028275311880641E-2</v>
      </c>
      <c r="L1764" s="8">
        <f t="shared" si="271"/>
        <v>7.9792939579968927E-2</v>
      </c>
      <c r="M1764" s="8">
        <f t="shared" si="266"/>
        <v>7.9262492707666679E-2</v>
      </c>
      <c r="P1764">
        <v>1762</v>
      </c>
      <c r="Q1764" s="8">
        <f t="shared" si="272"/>
        <v>7.7567676217905918E-2</v>
      </c>
      <c r="R1764" s="8">
        <f t="shared" si="272"/>
        <v>7.6028275311880639E-2</v>
      </c>
      <c r="S1764" s="8">
        <f t="shared" si="272"/>
        <v>7.6792939579968925E-2</v>
      </c>
      <c r="T1764" s="8">
        <f t="shared" si="267"/>
        <v>7.6262492707666676E-2</v>
      </c>
      <c r="W1764">
        <v>1762</v>
      </c>
      <c r="X1764" s="4">
        <f t="shared" si="265"/>
        <v>7.8961654608099743E-2</v>
      </c>
      <c r="Y1764" s="4">
        <f t="shared" si="274"/>
        <v>7.8520134993654761E-2</v>
      </c>
      <c r="Z1764" s="4">
        <f t="shared" si="275"/>
        <v>7.9331199498998542E-2</v>
      </c>
    </row>
    <row r="1765" spans="1:26" x14ac:dyDescent="0.25">
      <c r="A1765" s="16">
        <f t="shared" si="273"/>
        <v>45298</v>
      </c>
      <c r="B1765">
        <f>+'[2]Ejercicio 1'!E1982</f>
        <v>1763</v>
      </c>
      <c r="C1765" s="5">
        <v>7.9068611336962469E-2</v>
      </c>
      <c r="D1765" s="4">
        <f t="shared" si="268"/>
        <v>7.7529174487870139E-2</v>
      </c>
      <c r="E1765" s="6">
        <f t="shared" si="269"/>
        <v>7.8293856551398699E-2</v>
      </c>
      <c r="F1765" s="7">
        <f t="shared" si="270"/>
        <v>7.7763397322078626E-2</v>
      </c>
      <c r="I1765" s="10">
        <v>1763</v>
      </c>
      <c r="J1765" s="8">
        <f t="shared" si="271"/>
        <v>8.056861133696247E-2</v>
      </c>
      <c r="K1765" s="8">
        <f t="shared" si="271"/>
        <v>7.9029174487870141E-2</v>
      </c>
      <c r="L1765" s="8">
        <f t="shared" si="271"/>
        <v>7.9793856551398701E-2</v>
      </c>
      <c r="M1765" s="8">
        <f t="shared" si="266"/>
        <v>7.9263397322078627E-2</v>
      </c>
      <c r="P1765">
        <v>1763</v>
      </c>
      <c r="Q1765" s="8">
        <f t="shared" si="272"/>
        <v>7.7568611336962467E-2</v>
      </c>
      <c r="R1765" s="8">
        <f t="shared" si="272"/>
        <v>7.6029174487870138E-2</v>
      </c>
      <c r="S1765" s="8">
        <f t="shared" si="272"/>
        <v>7.6793856551398698E-2</v>
      </c>
      <c r="T1765" s="8">
        <f t="shared" si="267"/>
        <v>7.6263397322078624E-2</v>
      </c>
      <c r="W1765">
        <v>1763</v>
      </c>
      <c r="X1765" s="4">
        <f t="shared" si="265"/>
        <v>7.8973015529725618E-2</v>
      </c>
      <c r="Y1765" s="4">
        <f t="shared" si="274"/>
        <v>7.8542953503120003E-2</v>
      </c>
      <c r="Z1765" s="4">
        <f t="shared" si="275"/>
        <v>7.9333008239658651E-2</v>
      </c>
    </row>
    <row r="1766" spans="1:26" x14ac:dyDescent="0.25">
      <c r="A1766" s="16">
        <f t="shared" si="273"/>
        <v>45299</v>
      </c>
      <c r="B1766">
        <f>+'[2]Ejercicio 1'!E1983</f>
        <v>1764</v>
      </c>
      <c r="C1766" s="5">
        <v>7.9069546456019005E-2</v>
      </c>
      <c r="D1766" s="4">
        <f t="shared" si="268"/>
        <v>7.7530073663450785E-2</v>
      </c>
      <c r="E1766" s="6">
        <f t="shared" si="269"/>
        <v>7.8294773522620292E-2</v>
      </c>
      <c r="F1766" s="7">
        <f t="shared" si="270"/>
        <v>7.7764301936142283E-2</v>
      </c>
      <c r="I1766" s="10">
        <v>1764</v>
      </c>
      <c r="J1766" s="8">
        <f t="shared" si="271"/>
        <v>8.0569546456019006E-2</v>
      </c>
      <c r="K1766" s="8">
        <f t="shared" si="271"/>
        <v>7.9030073663450787E-2</v>
      </c>
      <c r="L1766" s="8">
        <f t="shared" si="271"/>
        <v>7.9794773522620294E-2</v>
      </c>
      <c r="M1766" s="8">
        <f t="shared" si="266"/>
        <v>7.9264301936142284E-2</v>
      </c>
      <c r="P1766">
        <v>1764</v>
      </c>
      <c r="Q1766" s="8">
        <f t="shared" si="272"/>
        <v>7.7569546456019003E-2</v>
      </c>
      <c r="R1766" s="8">
        <f t="shared" si="272"/>
        <v>7.6030073663450784E-2</v>
      </c>
      <c r="S1766" s="8">
        <f t="shared" si="272"/>
        <v>7.6794773522620291E-2</v>
      </c>
      <c r="T1766" s="8">
        <f t="shared" si="267"/>
        <v>7.6264301936142281E-2</v>
      </c>
      <c r="W1766">
        <v>1764</v>
      </c>
      <c r="X1766" s="4">
        <f t="shared" si="265"/>
        <v>7.898438978421686E-2</v>
      </c>
      <c r="Y1766" s="4">
        <f t="shared" si="274"/>
        <v>7.8565798169741699E-2</v>
      </c>
      <c r="Z1766" s="4">
        <f t="shared" si="275"/>
        <v>7.9334816979333825E-2</v>
      </c>
    </row>
    <row r="1767" spans="1:26" x14ac:dyDescent="0.25">
      <c r="A1767" s="16">
        <f t="shared" si="273"/>
        <v>45300</v>
      </c>
      <c r="B1767">
        <f>+'[2]Ejercicio 1'!E1984</f>
        <v>1765</v>
      </c>
      <c r="C1767" s="5">
        <v>7.9070481575075555E-2</v>
      </c>
      <c r="D1767" s="4">
        <f t="shared" si="268"/>
        <v>7.7530972838623188E-2</v>
      </c>
      <c r="E1767" s="6">
        <f t="shared" si="269"/>
        <v>7.8295690493633691E-2</v>
      </c>
      <c r="F1767" s="7">
        <f t="shared" si="270"/>
        <v>7.7765206549857649E-2</v>
      </c>
      <c r="I1767" s="10">
        <v>1765</v>
      </c>
      <c r="J1767" s="8">
        <f t="shared" si="271"/>
        <v>8.0570481575075556E-2</v>
      </c>
      <c r="K1767" s="8">
        <f t="shared" si="271"/>
        <v>7.903097283862319E-2</v>
      </c>
      <c r="L1767" s="8">
        <f t="shared" si="271"/>
        <v>7.9795690493633692E-2</v>
      </c>
      <c r="M1767" s="8">
        <f t="shared" si="266"/>
        <v>7.926520654985765E-2</v>
      </c>
      <c r="P1767">
        <v>1765</v>
      </c>
      <c r="Q1767" s="8">
        <f t="shared" si="272"/>
        <v>7.7570481575075553E-2</v>
      </c>
      <c r="R1767" s="8">
        <f t="shared" si="272"/>
        <v>7.6030972838623187E-2</v>
      </c>
      <c r="S1767" s="8">
        <f t="shared" si="272"/>
        <v>7.6795690493633689E-2</v>
      </c>
      <c r="T1767" s="8">
        <f t="shared" si="267"/>
        <v>7.6265206549857648E-2</v>
      </c>
      <c r="W1767">
        <v>1765</v>
      </c>
      <c r="X1767" s="4">
        <f t="shared" si="265"/>
        <v>7.899577737179482E-2</v>
      </c>
      <c r="Y1767" s="4">
        <f t="shared" si="274"/>
        <v>7.8588668993966063E-2</v>
      </c>
      <c r="Z1767" s="4">
        <f t="shared" si="275"/>
        <v>7.9336625718029782E-2</v>
      </c>
    </row>
    <row r="1768" spans="1:26" x14ac:dyDescent="0.25">
      <c r="A1768" s="16">
        <f t="shared" si="273"/>
        <v>45301</v>
      </c>
      <c r="B1768">
        <f>+'[2]Ejercicio 1'!E1985</f>
        <v>1766</v>
      </c>
      <c r="C1768" s="5">
        <v>7.9071416694132104E-2</v>
      </c>
      <c r="D1768" s="4">
        <f t="shared" si="268"/>
        <v>7.753187201338653E-2</v>
      </c>
      <c r="E1768" s="6">
        <f t="shared" si="269"/>
        <v>7.8296607464438034E-2</v>
      </c>
      <c r="F1768" s="7">
        <f t="shared" si="270"/>
        <v>7.7766111163227583E-2</v>
      </c>
      <c r="I1768" s="10">
        <v>1766</v>
      </c>
      <c r="J1768" s="8">
        <f t="shared" si="271"/>
        <v>8.0571416694132106E-2</v>
      </c>
      <c r="K1768" s="8">
        <f t="shared" si="271"/>
        <v>7.9031872013386531E-2</v>
      </c>
      <c r="L1768" s="8">
        <f t="shared" si="271"/>
        <v>7.9796607464438035E-2</v>
      </c>
      <c r="M1768" s="8">
        <f t="shared" si="266"/>
        <v>7.9266111163227584E-2</v>
      </c>
      <c r="P1768">
        <v>1766</v>
      </c>
      <c r="Q1768" s="8">
        <f t="shared" si="272"/>
        <v>7.7571416694132103E-2</v>
      </c>
      <c r="R1768" s="8">
        <f t="shared" si="272"/>
        <v>7.6031872013386528E-2</v>
      </c>
      <c r="S1768" s="8">
        <f t="shared" si="272"/>
        <v>7.6796607464438033E-2</v>
      </c>
      <c r="T1768" s="8">
        <f t="shared" si="267"/>
        <v>7.6266111163227582E-2</v>
      </c>
      <c r="W1768">
        <v>1766</v>
      </c>
      <c r="X1768" s="4">
        <f t="shared" si="265"/>
        <v>7.9007178292658464E-2</v>
      </c>
      <c r="Y1768" s="4">
        <f t="shared" si="274"/>
        <v>7.8611565976173456E-2</v>
      </c>
      <c r="Z1768" s="4">
        <f t="shared" si="275"/>
        <v>7.9338434455923534E-2</v>
      </c>
    </row>
    <row r="1769" spans="1:26" x14ac:dyDescent="0.25">
      <c r="A1769" s="16">
        <f t="shared" si="273"/>
        <v>45302</v>
      </c>
      <c r="B1769">
        <f>+'[2]Ejercicio 1'!E1986</f>
        <v>1767</v>
      </c>
      <c r="C1769" s="5">
        <v>7.9072351813188654E-2</v>
      </c>
      <c r="D1769" s="4">
        <f t="shared" si="268"/>
        <v>7.7532771187741004E-2</v>
      </c>
      <c r="E1769" s="6">
        <f t="shared" si="269"/>
        <v>7.8297524435033322E-2</v>
      </c>
      <c r="F1769" s="7">
        <f t="shared" si="270"/>
        <v>7.7767015776246354E-2</v>
      </c>
      <c r="I1769" s="10">
        <v>1767</v>
      </c>
      <c r="J1769" s="8">
        <f t="shared" si="271"/>
        <v>8.0572351813188656E-2</v>
      </c>
      <c r="K1769" s="8">
        <f t="shared" si="271"/>
        <v>7.9032771187741005E-2</v>
      </c>
      <c r="L1769" s="8">
        <f t="shared" si="271"/>
        <v>7.9797524435033323E-2</v>
      </c>
      <c r="M1769" s="8">
        <f t="shared" si="266"/>
        <v>7.9267015776246355E-2</v>
      </c>
      <c r="P1769">
        <v>1767</v>
      </c>
      <c r="Q1769" s="8">
        <f t="shared" si="272"/>
        <v>7.7572351813188653E-2</v>
      </c>
      <c r="R1769" s="8">
        <f t="shared" si="272"/>
        <v>7.6032771187741002E-2</v>
      </c>
      <c r="S1769" s="8">
        <f t="shared" si="272"/>
        <v>7.6797524435033321E-2</v>
      </c>
      <c r="T1769" s="8">
        <f t="shared" si="267"/>
        <v>7.6267015776246352E-2</v>
      </c>
      <c r="W1769">
        <v>1767</v>
      </c>
      <c r="X1769" s="4">
        <f t="shared" si="265"/>
        <v>7.9018592547030475E-2</v>
      </c>
      <c r="Y1769" s="4">
        <f t="shared" si="274"/>
        <v>7.8634489116829451E-2</v>
      </c>
      <c r="Z1769" s="4">
        <f t="shared" si="275"/>
        <v>7.93402431926582E-2</v>
      </c>
    </row>
    <row r="1770" spans="1:26" x14ac:dyDescent="0.25">
      <c r="A1770" s="16">
        <f t="shared" si="273"/>
        <v>45303</v>
      </c>
      <c r="B1770">
        <f>+'[2]Ejercicio 1'!E1987</f>
        <v>1768</v>
      </c>
      <c r="C1770" s="5">
        <v>7.9073286932245204E-2</v>
      </c>
      <c r="D1770" s="4">
        <f t="shared" si="268"/>
        <v>7.7533670361686832E-2</v>
      </c>
      <c r="E1770" s="6">
        <f t="shared" si="269"/>
        <v>7.829844140542129E-2</v>
      </c>
      <c r="F1770" s="7">
        <f t="shared" si="270"/>
        <v>7.7767920388919692E-2</v>
      </c>
      <c r="I1770" s="10">
        <v>1768</v>
      </c>
      <c r="J1770" s="8">
        <f t="shared" si="271"/>
        <v>8.0573286932245206E-2</v>
      </c>
      <c r="K1770" s="8">
        <f t="shared" si="271"/>
        <v>7.9033670361686834E-2</v>
      </c>
      <c r="L1770" s="8">
        <f t="shared" si="271"/>
        <v>7.9798441405421291E-2</v>
      </c>
      <c r="M1770" s="8">
        <f t="shared" si="266"/>
        <v>7.9267920388919694E-2</v>
      </c>
      <c r="P1770">
        <v>1768</v>
      </c>
      <c r="Q1770" s="8">
        <f t="shared" si="272"/>
        <v>7.7573286932245203E-2</v>
      </c>
      <c r="R1770" s="8">
        <f t="shared" si="272"/>
        <v>7.6033670361686831E-2</v>
      </c>
      <c r="S1770" s="8">
        <f t="shared" si="272"/>
        <v>7.6798441405421289E-2</v>
      </c>
      <c r="T1770" s="8">
        <f t="shared" si="267"/>
        <v>7.6267920388919691E-2</v>
      </c>
      <c r="W1770">
        <v>1768</v>
      </c>
      <c r="X1770" s="4">
        <f t="shared" si="265"/>
        <v>7.9030020135124737E-2</v>
      </c>
      <c r="Y1770" s="4">
        <f t="shared" si="274"/>
        <v>7.865743841638291E-2</v>
      </c>
      <c r="Z1770" s="4">
        <f t="shared" si="275"/>
        <v>7.9342051928410803E-2</v>
      </c>
    </row>
    <row r="1771" spans="1:26" x14ac:dyDescent="0.25">
      <c r="A1771" s="16">
        <f t="shared" si="273"/>
        <v>45304</v>
      </c>
      <c r="B1771">
        <f>+'[2]Ejercicio 1'!E1988</f>
        <v>1769</v>
      </c>
      <c r="C1771" s="5">
        <v>7.907422205130174E-2</v>
      </c>
      <c r="D1771" s="4">
        <f t="shared" si="268"/>
        <v>7.7534569535223807E-2</v>
      </c>
      <c r="E1771" s="6">
        <f t="shared" si="269"/>
        <v>7.8299358375600203E-2</v>
      </c>
      <c r="F1771" s="7">
        <f t="shared" si="270"/>
        <v>7.7768825001241895E-2</v>
      </c>
      <c r="I1771" s="10">
        <v>1769</v>
      </c>
      <c r="J1771" s="8">
        <f t="shared" si="271"/>
        <v>8.0574222051301742E-2</v>
      </c>
      <c r="K1771" s="8">
        <f t="shared" si="271"/>
        <v>7.9034569535223809E-2</v>
      </c>
      <c r="L1771" s="8">
        <f t="shared" si="271"/>
        <v>7.9799358375600205E-2</v>
      </c>
      <c r="M1771" s="8">
        <f t="shared" si="266"/>
        <v>7.9268825001241897E-2</v>
      </c>
      <c r="P1771">
        <v>1769</v>
      </c>
      <c r="Q1771" s="8">
        <f t="shared" si="272"/>
        <v>7.7574222051301739E-2</v>
      </c>
      <c r="R1771" s="8">
        <f t="shared" si="272"/>
        <v>7.6034569535223806E-2</v>
      </c>
      <c r="S1771" s="8">
        <f t="shared" si="272"/>
        <v>7.6799358375600202E-2</v>
      </c>
      <c r="T1771" s="8">
        <f t="shared" si="267"/>
        <v>7.6268825001241894E-2</v>
      </c>
      <c r="W1771">
        <v>1769</v>
      </c>
      <c r="X1771" s="4">
        <f t="shared" si="265"/>
        <v>7.9041461057157786E-2</v>
      </c>
      <c r="Y1771" s="4">
        <f t="shared" si="274"/>
        <v>7.8680413875231753E-2</v>
      </c>
      <c r="Z1771" s="4">
        <f t="shared" si="275"/>
        <v>7.9343860663181331E-2</v>
      </c>
    </row>
    <row r="1772" spans="1:26" x14ac:dyDescent="0.25">
      <c r="A1772" s="16">
        <f t="shared" si="273"/>
        <v>45305</v>
      </c>
      <c r="B1772">
        <f>+'[2]Ejercicio 1'!E1989</f>
        <v>1770</v>
      </c>
      <c r="C1772" s="5">
        <v>7.907515717035829E-2</v>
      </c>
      <c r="D1772" s="4">
        <f t="shared" si="268"/>
        <v>7.7535468708352123E-2</v>
      </c>
      <c r="E1772" s="6">
        <f t="shared" si="269"/>
        <v>7.8300275345570922E-2</v>
      </c>
      <c r="F1772" s="7">
        <f t="shared" si="270"/>
        <v>7.7769729613218638E-2</v>
      </c>
      <c r="I1772" s="10">
        <v>1770</v>
      </c>
      <c r="J1772" s="8">
        <f t="shared" si="271"/>
        <v>8.0575157170358291E-2</v>
      </c>
      <c r="K1772" s="8">
        <f t="shared" si="271"/>
        <v>7.9035468708352125E-2</v>
      </c>
      <c r="L1772" s="8">
        <f t="shared" si="271"/>
        <v>7.9800275345570923E-2</v>
      </c>
      <c r="M1772" s="8">
        <f t="shared" si="266"/>
        <v>7.926972961321864E-2</v>
      </c>
      <c r="P1772">
        <v>1770</v>
      </c>
      <c r="Q1772" s="8">
        <f t="shared" si="272"/>
        <v>7.7575157170358289E-2</v>
      </c>
      <c r="R1772" s="8">
        <f t="shared" si="272"/>
        <v>7.6035468708352122E-2</v>
      </c>
      <c r="S1772" s="8">
        <f t="shared" si="272"/>
        <v>7.680027534557092E-2</v>
      </c>
      <c r="T1772" s="8">
        <f t="shared" si="267"/>
        <v>7.6269729613218637E-2</v>
      </c>
      <c r="W1772">
        <v>1770</v>
      </c>
      <c r="X1772" s="4">
        <f t="shared" si="265"/>
        <v>7.9052915313343533E-2</v>
      </c>
      <c r="Y1772" s="4">
        <f t="shared" si="274"/>
        <v>7.870341549384155E-2</v>
      </c>
      <c r="Z1772" s="4">
        <f t="shared" si="275"/>
        <v>7.9345669396975502E-2</v>
      </c>
    </row>
    <row r="1773" spans="1:26" x14ac:dyDescent="0.25">
      <c r="A1773" s="16">
        <f t="shared" si="273"/>
        <v>45306</v>
      </c>
      <c r="B1773">
        <f>+'[2]Ejercicio 1'!E1990</f>
        <v>1771</v>
      </c>
      <c r="C1773" s="5">
        <v>7.907609228941484E-2</v>
      </c>
      <c r="D1773" s="4">
        <f t="shared" si="268"/>
        <v>7.7536367881071599E-2</v>
      </c>
      <c r="E1773" s="6">
        <f t="shared" si="269"/>
        <v>7.8301192315333459E-2</v>
      </c>
      <c r="F1773" s="7">
        <f t="shared" si="270"/>
        <v>7.7770634224847104E-2</v>
      </c>
      <c r="I1773" s="10">
        <v>1771</v>
      </c>
      <c r="J1773" s="8">
        <f t="shared" si="271"/>
        <v>8.0576092289414841E-2</v>
      </c>
      <c r="K1773" s="8">
        <f t="shared" si="271"/>
        <v>7.9036367881071601E-2</v>
      </c>
      <c r="L1773" s="8">
        <f t="shared" si="271"/>
        <v>7.9801192315333461E-2</v>
      </c>
      <c r="M1773" s="8">
        <f t="shared" si="266"/>
        <v>7.9270634224847106E-2</v>
      </c>
      <c r="P1773">
        <v>1771</v>
      </c>
      <c r="Q1773" s="8">
        <f t="shared" si="272"/>
        <v>7.7576092289414839E-2</v>
      </c>
      <c r="R1773" s="8">
        <f t="shared" si="272"/>
        <v>7.6036367881071598E-2</v>
      </c>
      <c r="S1773" s="8">
        <f t="shared" si="272"/>
        <v>7.6801192315333458E-2</v>
      </c>
      <c r="T1773" s="8">
        <f t="shared" si="267"/>
        <v>7.6270634224847103E-2</v>
      </c>
      <c r="W1773">
        <v>1771</v>
      </c>
      <c r="X1773" s="4">
        <f t="shared" si="265"/>
        <v>7.9064382903898917E-2</v>
      </c>
      <c r="Y1773" s="4">
        <f t="shared" si="274"/>
        <v>7.8726443272630425E-2</v>
      </c>
      <c r="Z1773" s="4">
        <f t="shared" si="275"/>
        <v>7.9347478129964608E-2</v>
      </c>
    </row>
    <row r="1774" spans="1:26" x14ac:dyDescent="0.25">
      <c r="A1774" s="16">
        <f t="shared" si="273"/>
        <v>45307</v>
      </c>
      <c r="B1774">
        <f>+'[2]Ejercicio 1'!E1991</f>
        <v>1772</v>
      </c>
      <c r="C1774" s="5">
        <v>7.907702740847139E-2</v>
      </c>
      <c r="D1774" s="4">
        <f t="shared" si="268"/>
        <v>7.7537267053382819E-2</v>
      </c>
      <c r="E1774" s="6">
        <f t="shared" si="269"/>
        <v>7.8302109284887816E-2</v>
      </c>
      <c r="F1774" s="7">
        <f t="shared" si="270"/>
        <v>7.777153883612728E-2</v>
      </c>
      <c r="I1774" s="10">
        <v>1772</v>
      </c>
      <c r="J1774" s="8">
        <f t="shared" si="271"/>
        <v>8.0577027408471391E-2</v>
      </c>
      <c r="K1774" s="8">
        <f t="shared" si="271"/>
        <v>7.903726705338282E-2</v>
      </c>
      <c r="L1774" s="8">
        <f t="shared" si="271"/>
        <v>7.9802109284887818E-2</v>
      </c>
      <c r="M1774" s="8">
        <f t="shared" si="266"/>
        <v>7.9271538836127281E-2</v>
      </c>
      <c r="P1774">
        <v>1772</v>
      </c>
      <c r="Q1774" s="8">
        <f t="shared" si="272"/>
        <v>7.7577027408471388E-2</v>
      </c>
      <c r="R1774" s="8">
        <f t="shared" si="272"/>
        <v>7.6037267053382818E-2</v>
      </c>
      <c r="S1774" s="8">
        <f t="shared" si="272"/>
        <v>7.6802109284887815E-2</v>
      </c>
      <c r="T1774" s="8">
        <f t="shared" si="267"/>
        <v>7.6271538836127278E-2</v>
      </c>
      <c r="W1774">
        <v>1772</v>
      </c>
      <c r="X1774" s="4">
        <f t="shared" si="265"/>
        <v>7.9075863829047521E-2</v>
      </c>
      <c r="Y1774" s="4">
        <f t="shared" si="274"/>
        <v>7.8749497212014741E-2</v>
      </c>
      <c r="Z1774" s="4">
        <f t="shared" si="275"/>
        <v>7.9349286861794627E-2</v>
      </c>
    </row>
    <row r="1775" spans="1:26" x14ac:dyDescent="0.25">
      <c r="A1775" s="16">
        <f t="shared" si="273"/>
        <v>45308</v>
      </c>
      <c r="B1775">
        <f>+'[2]Ejercicio 1'!E1992</f>
        <v>1773</v>
      </c>
      <c r="C1775" s="5">
        <v>7.907796252752794E-2</v>
      </c>
      <c r="D1775" s="4">
        <f t="shared" si="268"/>
        <v>7.7538166225284783E-2</v>
      </c>
      <c r="E1775" s="6">
        <f t="shared" si="269"/>
        <v>7.8303026254233979E-2</v>
      </c>
      <c r="F1775" s="7">
        <f t="shared" si="270"/>
        <v>7.777244344705915E-2</v>
      </c>
      <c r="I1775" s="10">
        <v>1773</v>
      </c>
      <c r="J1775" s="8">
        <f t="shared" si="271"/>
        <v>8.0577962527527941E-2</v>
      </c>
      <c r="K1775" s="8">
        <f t="shared" si="271"/>
        <v>7.9038166225284784E-2</v>
      </c>
      <c r="L1775" s="8">
        <f t="shared" si="271"/>
        <v>7.980302625423398E-2</v>
      </c>
      <c r="M1775" s="8">
        <f t="shared" si="266"/>
        <v>7.9272443447059152E-2</v>
      </c>
      <c r="P1775">
        <v>1773</v>
      </c>
      <c r="Q1775" s="8">
        <f t="shared" si="272"/>
        <v>7.7577962527527938E-2</v>
      </c>
      <c r="R1775" s="8">
        <f t="shared" si="272"/>
        <v>7.6038166225284781E-2</v>
      </c>
      <c r="S1775" s="8">
        <f t="shared" si="272"/>
        <v>7.6803026254233978E-2</v>
      </c>
      <c r="T1775" s="8">
        <f t="shared" si="267"/>
        <v>7.6272443447059149E-2</v>
      </c>
      <c r="W1775">
        <v>1773</v>
      </c>
      <c r="X1775" s="4">
        <f t="shared" si="265"/>
        <v>7.9087358088988285E-2</v>
      </c>
      <c r="Y1775" s="4">
        <f t="shared" si="274"/>
        <v>7.8772577312463593E-2</v>
      </c>
      <c r="Z1775" s="4">
        <f t="shared" si="275"/>
        <v>7.9351095592642584E-2</v>
      </c>
    </row>
    <row r="1776" spans="1:26" x14ac:dyDescent="0.25">
      <c r="A1776" s="16">
        <f t="shared" si="273"/>
        <v>45309</v>
      </c>
      <c r="B1776">
        <f>+'[2]Ejercicio 1'!E1993</f>
        <v>1774</v>
      </c>
      <c r="C1776" s="5">
        <v>7.9078897646584476E-2</v>
      </c>
      <c r="D1776" s="4">
        <f t="shared" si="268"/>
        <v>7.7539065396778101E-2</v>
      </c>
      <c r="E1776" s="6">
        <f t="shared" si="269"/>
        <v>7.8303943223371086E-2</v>
      </c>
      <c r="F1776" s="7">
        <f t="shared" si="270"/>
        <v>7.7773348057645589E-2</v>
      </c>
      <c r="I1776" s="10">
        <v>1774</v>
      </c>
      <c r="J1776" s="8">
        <f t="shared" si="271"/>
        <v>8.0578897646584477E-2</v>
      </c>
      <c r="K1776" s="8">
        <f t="shared" si="271"/>
        <v>7.9039065396778102E-2</v>
      </c>
      <c r="L1776" s="8">
        <f t="shared" si="271"/>
        <v>7.9803943223371088E-2</v>
      </c>
      <c r="M1776" s="8">
        <f t="shared" si="266"/>
        <v>7.927334805764559E-2</v>
      </c>
      <c r="P1776">
        <v>1774</v>
      </c>
      <c r="Q1776" s="8">
        <f t="shared" si="272"/>
        <v>7.7578897646584474E-2</v>
      </c>
      <c r="R1776" s="8">
        <f t="shared" si="272"/>
        <v>7.6039065396778099E-2</v>
      </c>
      <c r="S1776" s="8">
        <f t="shared" si="272"/>
        <v>7.6803943223371085E-2</v>
      </c>
      <c r="T1776" s="8">
        <f t="shared" si="267"/>
        <v>7.6273348057645587E-2</v>
      </c>
      <c r="W1776">
        <v>1774</v>
      </c>
      <c r="X1776" s="4">
        <f t="shared" si="265"/>
        <v>7.9098865683946987E-2</v>
      </c>
      <c r="Y1776" s="4">
        <f t="shared" si="274"/>
        <v>7.879568357439333E-2</v>
      </c>
      <c r="Z1776" s="4">
        <f t="shared" si="275"/>
        <v>7.9352904322691167E-2</v>
      </c>
    </row>
    <row r="1777" spans="1:26" x14ac:dyDescent="0.25">
      <c r="A1777" s="16">
        <f t="shared" si="273"/>
        <v>45310</v>
      </c>
      <c r="B1777">
        <f>+'[2]Ejercicio 1'!E1994</f>
        <v>1775</v>
      </c>
      <c r="C1777" s="5">
        <v>7.9079832765641025E-2</v>
      </c>
      <c r="D1777" s="4">
        <f t="shared" si="268"/>
        <v>7.7539964567862552E-2</v>
      </c>
      <c r="E1777" s="6">
        <f t="shared" si="269"/>
        <v>7.8304860192299125E-2</v>
      </c>
      <c r="F1777" s="7">
        <f t="shared" si="270"/>
        <v>7.7774252667880878E-2</v>
      </c>
      <c r="I1777" s="10">
        <v>1775</v>
      </c>
      <c r="J1777" s="8">
        <f t="shared" si="271"/>
        <v>8.0579832765641027E-2</v>
      </c>
      <c r="K1777" s="8">
        <f t="shared" si="271"/>
        <v>7.9039964567862553E-2</v>
      </c>
      <c r="L1777" s="8">
        <f t="shared" si="271"/>
        <v>7.9804860192299126E-2</v>
      </c>
      <c r="M1777" s="8">
        <f t="shared" si="266"/>
        <v>7.9274252667880879E-2</v>
      </c>
      <c r="P1777">
        <v>1775</v>
      </c>
      <c r="Q1777" s="8">
        <f t="shared" si="272"/>
        <v>7.7579832765641024E-2</v>
      </c>
      <c r="R1777" s="8">
        <f t="shared" si="272"/>
        <v>7.603996456786255E-2</v>
      </c>
      <c r="S1777" s="8">
        <f t="shared" si="272"/>
        <v>7.6804860192299124E-2</v>
      </c>
      <c r="T1777" s="8">
        <f t="shared" si="267"/>
        <v>7.6274252667880876E-2</v>
      </c>
      <c r="W1777">
        <v>1775</v>
      </c>
      <c r="X1777" s="4">
        <f t="shared" si="265"/>
        <v>7.9110386614140132E-2</v>
      </c>
      <c r="Y1777" s="4">
        <f t="shared" si="274"/>
        <v>7.8818815998207156E-2</v>
      </c>
      <c r="Z1777" s="4">
        <f t="shared" si="275"/>
        <v>7.9354713051580691E-2</v>
      </c>
    </row>
    <row r="1778" spans="1:26" x14ac:dyDescent="0.25">
      <c r="A1778" s="16">
        <f t="shared" si="273"/>
        <v>45311</v>
      </c>
      <c r="B1778">
        <f>+'[2]Ejercicio 1'!E1995</f>
        <v>1776</v>
      </c>
      <c r="C1778" s="5">
        <v>7.9080767884697575E-2</v>
      </c>
      <c r="D1778" s="4">
        <f t="shared" si="268"/>
        <v>7.7540863738538371E-2</v>
      </c>
      <c r="E1778" s="6">
        <f t="shared" si="269"/>
        <v>7.8305777161019857E-2</v>
      </c>
      <c r="F1778" s="7">
        <f t="shared" si="270"/>
        <v>7.7775157277767876E-2</v>
      </c>
      <c r="I1778" s="10">
        <v>1776</v>
      </c>
      <c r="J1778" s="8">
        <f t="shared" si="271"/>
        <v>8.0580767884697577E-2</v>
      </c>
      <c r="K1778" s="8">
        <f t="shared" si="271"/>
        <v>7.9040863738538372E-2</v>
      </c>
      <c r="L1778" s="8">
        <f t="shared" si="271"/>
        <v>7.9805777161019859E-2</v>
      </c>
      <c r="M1778" s="8">
        <f t="shared" si="266"/>
        <v>7.9275157277767877E-2</v>
      </c>
      <c r="P1778">
        <v>1776</v>
      </c>
      <c r="Q1778" s="8">
        <f t="shared" si="272"/>
        <v>7.7580767884697574E-2</v>
      </c>
      <c r="R1778" s="8">
        <f t="shared" si="272"/>
        <v>7.604086373853837E-2</v>
      </c>
      <c r="S1778" s="8">
        <f t="shared" si="272"/>
        <v>7.6805777161019856E-2</v>
      </c>
      <c r="T1778" s="8">
        <f t="shared" si="267"/>
        <v>7.6275157277767874E-2</v>
      </c>
      <c r="W1778">
        <v>1776</v>
      </c>
      <c r="X1778" s="4">
        <f t="shared" si="265"/>
        <v>7.9121920879783827E-2</v>
      </c>
      <c r="Y1778" s="4">
        <f t="shared" si="274"/>
        <v>7.8841974584406657E-2</v>
      </c>
      <c r="Z1778" s="4">
        <f t="shared" si="275"/>
        <v>7.9356521779482436E-2</v>
      </c>
    </row>
    <row r="1779" spans="1:26" x14ac:dyDescent="0.25">
      <c r="A1779" s="16">
        <f t="shared" si="273"/>
        <v>45312</v>
      </c>
      <c r="B1779">
        <f>+'[2]Ejercicio 1'!E1996</f>
        <v>1777</v>
      </c>
      <c r="C1779" s="5">
        <v>7.9081703003754125E-2</v>
      </c>
      <c r="D1779" s="4">
        <f t="shared" si="268"/>
        <v>7.7541762908805933E-2</v>
      </c>
      <c r="E1779" s="6">
        <f t="shared" si="269"/>
        <v>7.8306694129531534E-2</v>
      </c>
      <c r="F1779" s="7">
        <f t="shared" si="270"/>
        <v>7.7776061887309442E-2</v>
      </c>
      <c r="I1779" s="10">
        <v>1777</v>
      </c>
      <c r="J1779" s="8">
        <f t="shared" si="271"/>
        <v>8.0581703003754127E-2</v>
      </c>
      <c r="K1779" s="8">
        <f t="shared" si="271"/>
        <v>7.9041762908805935E-2</v>
      </c>
      <c r="L1779" s="8">
        <f t="shared" si="271"/>
        <v>7.9806694129531536E-2</v>
      </c>
      <c r="M1779" s="8">
        <f t="shared" si="266"/>
        <v>7.9276061887309443E-2</v>
      </c>
      <c r="P1779">
        <v>1777</v>
      </c>
      <c r="Q1779" s="8">
        <f t="shared" si="272"/>
        <v>7.7581703003754124E-2</v>
      </c>
      <c r="R1779" s="8">
        <f t="shared" si="272"/>
        <v>7.6041762908805932E-2</v>
      </c>
      <c r="S1779" s="8">
        <f t="shared" si="272"/>
        <v>7.6806694129531533E-2</v>
      </c>
      <c r="T1779" s="8">
        <f t="shared" si="267"/>
        <v>7.627606188730944E-2</v>
      </c>
      <c r="W1779">
        <v>1777</v>
      </c>
      <c r="X1779" s="4">
        <f t="shared" si="265"/>
        <v>7.9133468481104266E-2</v>
      </c>
      <c r="Y1779" s="4">
        <f t="shared" si="274"/>
        <v>7.8865159333378315E-2</v>
      </c>
      <c r="Z1779" s="4">
        <f t="shared" si="275"/>
        <v>7.9358330506410668E-2</v>
      </c>
    </row>
    <row r="1780" spans="1:26" x14ac:dyDescent="0.25">
      <c r="A1780" s="16">
        <f t="shared" si="273"/>
        <v>45313</v>
      </c>
      <c r="B1780">
        <f>+'[2]Ejercicio 1'!E1997</f>
        <v>1778</v>
      </c>
      <c r="C1780" s="5">
        <v>7.9082638122810675E-2</v>
      </c>
      <c r="D1780" s="4">
        <f t="shared" si="268"/>
        <v>7.7542662078664046E-2</v>
      </c>
      <c r="E1780" s="6">
        <f t="shared" si="269"/>
        <v>7.8307611097835017E-2</v>
      </c>
      <c r="F1780" s="7">
        <f t="shared" si="270"/>
        <v>7.7776966496502703E-2</v>
      </c>
      <c r="I1780" s="10">
        <v>1778</v>
      </c>
      <c r="J1780" s="8">
        <f t="shared" si="271"/>
        <v>8.0582638122810676E-2</v>
      </c>
      <c r="K1780" s="8">
        <f t="shared" si="271"/>
        <v>7.9042662078664047E-2</v>
      </c>
      <c r="L1780" s="8">
        <f t="shared" si="271"/>
        <v>7.9807611097835018E-2</v>
      </c>
      <c r="M1780" s="8">
        <f t="shared" si="266"/>
        <v>7.9276966496502704E-2</v>
      </c>
      <c r="P1780">
        <v>1778</v>
      </c>
      <c r="Q1780" s="8">
        <f t="shared" si="272"/>
        <v>7.7582638122810674E-2</v>
      </c>
      <c r="R1780" s="8">
        <f t="shared" si="272"/>
        <v>7.6042662078664044E-2</v>
      </c>
      <c r="S1780" s="8">
        <f t="shared" si="272"/>
        <v>7.6807611097835016E-2</v>
      </c>
      <c r="T1780" s="8">
        <f t="shared" si="267"/>
        <v>7.6276966496502702E-2</v>
      </c>
      <c r="W1780">
        <v>1778</v>
      </c>
      <c r="X1780" s="4">
        <f t="shared" si="265"/>
        <v>7.9145029418302162E-2</v>
      </c>
      <c r="Y1780" s="4">
        <f t="shared" si="274"/>
        <v>7.8888370245577169E-2</v>
      </c>
      <c r="Z1780" s="4">
        <f t="shared" si="275"/>
        <v>7.9360139232536681E-2</v>
      </c>
    </row>
    <row r="1781" spans="1:26" x14ac:dyDescent="0.25">
      <c r="A1781" s="16">
        <f t="shared" si="273"/>
        <v>45314</v>
      </c>
      <c r="B1781">
        <f>+'[2]Ejercicio 1'!E1998</f>
        <v>1779</v>
      </c>
      <c r="C1781" s="5">
        <v>7.9083573241867225E-2</v>
      </c>
      <c r="D1781" s="4">
        <f t="shared" si="268"/>
        <v>7.7543561248113707E-2</v>
      </c>
      <c r="E1781" s="6">
        <f t="shared" si="269"/>
        <v>7.8308528065930319E-2</v>
      </c>
      <c r="F1781" s="7">
        <f t="shared" si="270"/>
        <v>7.7777871105347687E-2</v>
      </c>
      <c r="I1781" s="10">
        <v>1779</v>
      </c>
      <c r="J1781" s="8">
        <f t="shared" si="271"/>
        <v>8.0583573241867226E-2</v>
      </c>
      <c r="K1781" s="8">
        <f t="shared" si="271"/>
        <v>7.9043561248113708E-2</v>
      </c>
      <c r="L1781" s="8">
        <f t="shared" si="271"/>
        <v>7.980852806593032E-2</v>
      </c>
      <c r="M1781" s="8">
        <f t="shared" si="266"/>
        <v>7.9277871105347689E-2</v>
      </c>
      <c r="P1781">
        <v>1779</v>
      </c>
      <c r="Q1781" s="8">
        <f t="shared" si="272"/>
        <v>7.7583573241867224E-2</v>
      </c>
      <c r="R1781" s="8">
        <f t="shared" si="272"/>
        <v>7.6043561248113706E-2</v>
      </c>
      <c r="S1781" s="8">
        <f t="shared" si="272"/>
        <v>7.6808528065930318E-2</v>
      </c>
      <c r="T1781" s="8">
        <f t="shared" si="267"/>
        <v>7.6277871105347686E-2</v>
      </c>
      <c r="W1781">
        <v>1779</v>
      </c>
      <c r="X1781" s="4">
        <f t="shared" si="265"/>
        <v>7.9156603691603267E-2</v>
      </c>
      <c r="Y1781" s="4">
        <f t="shared" si="274"/>
        <v>7.8911607321439772E-2</v>
      </c>
      <c r="Z1781" s="4">
        <f t="shared" si="275"/>
        <v>7.9361947957500775E-2</v>
      </c>
    </row>
    <row r="1782" spans="1:26" x14ac:dyDescent="0.25">
      <c r="A1782" s="16">
        <f t="shared" si="273"/>
        <v>45315</v>
      </c>
      <c r="B1782">
        <f>+'[2]Ejercicio 1'!E1999</f>
        <v>1780</v>
      </c>
      <c r="C1782" s="5">
        <v>7.9084508360923761E-2</v>
      </c>
      <c r="D1782" s="4">
        <f t="shared" si="268"/>
        <v>7.7544460417154515E-2</v>
      </c>
      <c r="E1782" s="6">
        <f t="shared" si="269"/>
        <v>7.8309445033816552E-2</v>
      </c>
      <c r="F1782" s="7">
        <f t="shared" si="270"/>
        <v>7.7778775713844367E-2</v>
      </c>
      <c r="I1782" s="10">
        <v>1780</v>
      </c>
      <c r="J1782" s="8">
        <f t="shared" si="271"/>
        <v>8.0584508360923762E-2</v>
      </c>
      <c r="K1782" s="8">
        <f t="shared" si="271"/>
        <v>7.9044460417154516E-2</v>
      </c>
      <c r="L1782" s="8">
        <f t="shared" si="271"/>
        <v>7.9809445033816553E-2</v>
      </c>
      <c r="M1782" s="8">
        <f t="shared" si="266"/>
        <v>7.9278775713844368E-2</v>
      </c>
      <c r="P1782">
        <v>1780</v>
      </c>
      <c r="Q1782" s="8">
        <f t="shared" si="272"/>
        <v>7.758450836092376E-2</v>
      </c>
      <c r="R1782" s="8">
        <f t="shared" si="272"/>
        <v>7.6044460417154514E-2</v>
      </c>
      <c r="S1782" s="8">
        <f t="shared" si="272"/>
        <v>7.6809445033816551E-2</v>
      </c>
      <c r="T1782" s="8">
        <f t="shared" si="267"/>
        <v>7.6278775713844366E-2</v>
      </c>
      <c r="W1782">
        <v>1780</v>
      </c>
      <c r="X1782" s="4">
        <f t="shared" si="265"/>
        <v>7.9168191301226307E-2</v>
      </c>
      <c r="Y1782" s="4">
        <f t="shared" si="274"/>
        <v>7.8934870561386913E-2</v>
      </c>
      <c r="Z1782" s="4">
        <f t="shared" si="275"/>
        <v>7.9363756681662637E-2</v>
      </c>
    </row>
    <row r="1783" spans="1:26" x14ac:dyDescent="0.25">
      <c r="A1783" s="16">
        <f t="shared" si="273"/>
        <v>45316</v>
      </c>
      <c r="B1783">
        <f>+'[2]Ejercicio 1'!E2000</f>
        <v>1781</v>
      </c>
      <c r="C1783" s="5">
        <v>7.9085443479980311E-2</v>
      </c>
      <c r="D1783" s="4">
        <f t="shared" si="268"/>
        <v>7.7545359585786469E-2</v>
      </c>
      <c r="E1783" s="6">
        <f t="shared" si="269"/>
        <v>7.8310362001495493E-2</v>
      </c>
      <c r="F1783" s="7">
        <f t="shared" si="270"/>
        <v>7.7779680321992756E-2</v>
      </c>
      <c r="I1783" s="10">
        <v>1781</v>
      </c>
      <c r="J1783" s="8">
        <f t="shared" si="271"/>
        <v>8.0585443479980312E-2</v>
      </c>
      <c r="K1783" s="8">
        <f t="shared" si="271"/>
        <v>7.904535958578647E-2</v>
      </c>
      <c r="L1783" s="8">
        <f t="shared" si="271"/>
        <v>7.9810362001495494E-2</v>
      </c>
      <c r="M1783" s="8">
        <f t="shared" si="266"/>
        <v>7.9279680321992757E-2</v>
      </c>
      <c r="P1783">
        <v>1781</v>
      </c>
      <c r="Q1783" s="8">
        <f t="shared" si="272"/>
        <v>7.7585443479980309E-2</v>
      </c>
      <c r="R1783" s="8">
        <f t="shared" si="272"/>
        <v>7.6045359585786468E-2</v>
      </c>
      <c r="S1783" s="8">
        <f t="shared" si="272"/>
        <v>7.6810362001495491E-2</v>
      </c>
      <c r="T1783" s="8">
        <f t="shared" si="267"/>
        <v>7.6279680321992754E-2</v>
      </c>
      <c r="W1783">
        <v>1781</v>
      </c>
      <c r="X1783" s="4">
        <f t="shared" si="265"/>
        <v>7.9179792247388248E-2</v>
      </c>
      <c r="Y1783" s="4">
        <f t="shared" si="274"/>
        <v>7.8958159965906979E-2</v>
      </c>
      <c r="Z1783" s="4">
        <f t="shared" si="275"/>
        <v>7.9365565404665439E-2</v>
      </c>
    </row>
    <row r="1784" spans="1:26" x14ac:dyDescent="0.25">
      <c r="A1784" s="16">
        <f t="shared" si="273"/>
        <v>45317</v>
      </c>
      <c r="B1784">
        <f>+'[2]Ejercicio 1'!E2001</f>
        <v>1782</v>
      </c>
      <c r="C1784" s="5">
        <v>7.9086378599036861E-2</v>
      </c>
      <c r="D1784" s="4">
        <f t="shared" si="268"/>
        <v>7.7546258754009778E-2</v>
      </c>
      <c r="E1784" s="6">
        <f t="shared" si="269"/>
        <v>7.8311278968964476E-2</v>
      </c>
      <c r="F1784" s="7">
        <f t="shared" si="270"/>
        <v>7.7780584929792854E-2</v>
      </c>
      <c r="I1784" s="10">
        <v>1782</v>
      </c>
      <c r="J1784" s="8">
        <f t="shared" si="271"/>
        <v>8.0586378599036862E-2</v>
      </c>
      <c r="K1784" s="8">
        <f t="shared" si="271"/>
        <v>7.9046258754009779E-2</v>
      </c>
      <c r="L1784" s="8">
        <f t="shared" si="271"/>
        <v>7.9811278968964477E-2</v>
      </c>
      <c r="M1784" s="8">
        <f t="shared" si="266"/>
        <v>7.9280584929792855E-2</v>
      </c>
      <c r="P1784">
        <v>1782</v>
      </c>
      <c r="Q1784" s="8">
        <f t="shared" si="272"/>
        <v>7.7586378599036859E-2</v>
      </c>
      <c r="R1784" s="8">
        <f t="shared" si="272"/>
        <v>7.6046258754009777E-2</v>
      </c>
      <c r="S1784" s="8">
        <f t="shared" si="272"/>
        <v>7.6811278968964475E-2</v>
      </c>
      <c r="T1784" s="8">
        <f t="shared" si="267"/>
        <v>7.6280584929792852E-2</v>
      </c>
      <c r="W1784">
        <v>1782</v>
      </c>
      <c r="X1784" s="4">
        <f t="shared" si="265"/>
        <v>7.9191406530308706E-2</v>
      </c>
      <c r="Y1784" s="4">
        <f t="shared" si="274"/>
        <v>7.8981475535372422E-2</v>
      </c>
      <c r="Z1784" s="4">
        <f t="shared" si="275"/>
        <v>7.9367374126689025E-2</v>
      </c>
    </row>
    <row r="1785" spans="1:26" x14ac:dyDescent="0.25">
      <c r="A1785" s="16">
        <f t="shared" si="273"/>
        <v>45318</v>
      </c>
      <c r="B1785">
        <f>+'[2]Ejercicio 1'!E2002</f>
        <v>1783</v>
      </c>
      <c r="C1785" s="5">
        <v>7.908731371809341E-2</v>
      </c>
      <c r="D1785" s="4">
        <f t="shared" si="268"/>
        <v>7.7547157921824442E-2</v>
      </c>
      <c r="E1785" s="6">
        <f t="shared" si="269"/>
        <v>7.8312195936226167E-2</v>
      </c>
      <c r="F1785" s="7">
        <f t="shared" si="270"/>
        <v>7.7781489537244647E-2</v>
      </c>
      <c r="I1785" s="10">
        <v>1783</v>
      </c>
      <c r="J1785" s="8">
        <f t="shared" si="271"/>
        <v>8.0587313718093412E-2</v>
      </c>
      <c r="K1785" s="8">
        <f t="shared" si="271"/>
        <v>7.9047157921824443E-2</v>
      </c>
      <c r="L1785" s="8">
        <f t="shared" si="271"/>
        <v>7.9812195936226168E-2</v>
      </c>
      <c r="M1785" s="8">
        <f t="shared" si="266"/>
        <v>7.9281489537244648E-2</v>
      </c>
      <c r="P1785">
        <v>1783</v>
      </c>
      <c r="Q1785" s="8">
        <f t="shared" si="272"/>
        <v>7.7587313718093409E-2</v>
      </c>
      <c r="R1785" s="8">
        <f t="shared" si="272"/>
        <v>7.604715792182444E-2</v>
      </c>
      <c r="S1785" s="8">
        <f t="shared" si="272"/>
        <v>7.6812195936226166E-2</v>
      </c>
      <c r="T1785" s="8">
        <f t="shared" si="267"/>
        <v>7.6281489537244646E-2</v>
      </c>
      <c r="W1785">
        <v>1783</v>
      </c>
      <c r="X1785" s="4">
        <f t="shared" si="265"/>
        <v>7.9203034150206394E-2</v>
      </c>
      <c r="Y1785" s="4">
        <f t="shared" si="274"/>
        <v>7.9004817270273392E-2</v>
      </c>
      <c r="Z1785" s="4">
        <f t="shared" si="275"/>
        <v>7.936918284772769E-2</v>
      </c>
    </row>
    <row r="1786" spans="1:26" x14ac:dyDescent="0.25">
      <c r="A1786" s="16">
        <f t="shared" si="273"/>
        <v>45319</v>
      </c>
      <c r="B1786">
        <f>+'[2]Ejercicio 1'!E2003</f>
        <v>1784</v>
      </c>
      <c r="C1786" s="5">
        <v>7.908824883714996E-2</v>
      </c>
      <c r="D1786" s="4">
        <f t="shared" si="268"/>
        <v>7.7548057089230668E-2</v>
      </c>
      <c r="E1786" s="6">
        <f t="shared" si="269"/>
        <v>7.8313112903279664E-2</v>
      </c>
      <c r="F1786" s="7">
        <f t="shared" si="270"/>
        <v>7.7782394144351022E-2</v>
      </c>
      <c r="I1786" s="10">
        <v>1784</v>
      </c>
      <c r="J1786" s="8">
        <f t="shared" si="271"/>
        <v>8.0588248837149962E-2</v>
      </c>
      <c r="K1786" s="8">
        <f t="shared" si="271"/>
        <v>7.9048057089230669E-2</v>
      </c>
      <c r="L1786" s="8">
        <f t="shared" si="271"/>
        <v>7.9813112903279665E-2</v>
      </c>
      <c r="M1786" s="8">
        <f t="shared" si="266"/>
        <v>7.9282394144351023E-2</v>
      </c>
      <c r="P1786">
        <v>1784</v>
      </c>
      <c r="Q1786" s="8">
        <f t="shared" si="272"/>
        <v>7.7588248837149959E-2</v>
      </c>
      <c r="R1786" s="8">
        <f t="shared" si="272"/>
        <v>7.6048057089230667E-2</v>
      </c>
      <c r="S1786" s="8">
        <f t="shared" si="272"/>
        <v>7.6813112903279662E-2</v>
      </c>
      <c r="T1786" s="8">
        <f t="shared" si="267"/>
        <v>7.6282394144351021E-2</v>
      </c>
      <c r="W1786">
        <v>1784</v>
      </c>
      <c r="X1786" s="4">
        <f t="shared" ref="X1786:X1849" si="276">Tasa_Fwd(C1604,B1604,C1786,B1786,182)</f>
        <v>7.9214675107307522E-2</v>
      </c>
      <c r="Y1786" s="4">
        <f t="shared" si="274"/>
        <v>7.9028185171032411E-2</v>
      </c>
      <c r="Z1786" s="4">
        <f t="shared" si="275"/>
        <v>7.937099156796984E-2</v>
      </c>
    </row>
    <row r="1787" spans="1:26" x14ac:dyDescent="0.25">
      <c r="A1787" s="16">
        <f t="shared" si="273"/>
        <v>45320</v>
      </c>
      <c r="B1787">
        <f>+'[2]Ejercicio 1'!E2004</f>
        <v>1785</v>
      </c>
      <c r="C1787" s="5">
        <v>7.9089183956206496E-2</v>
      </c>
      <c r="D1787" s="4">
        <f t="shared" si="268"/>
        <v>7.7548956256227847E-2</v>
      </c>
      <c r="E1787" s="6">
        <f t="shared" si="269"/>
        <v>7.8314029870124091E-2</v>
      </c>
      <c r="F1787" s="7">
        <f t="shared" si="270"/>
        <v>7.7783298751109092E-2</v>
      </c>
      <c r="I1787" s="10">
        <v>1785</v>
      </c>
      <c r="J1787" s="8">
        <f t="shared" si="271"/>
        <v>8.0589183956206498E-2</v>
      </c>
      <c r="K1787" s="8">
        <f t="shared" si="271"/>
        <v>7.9048956256227848E-2</v>
      </c>
      <c r="L1787" s="8">
        <f t="shared" si="271"/>
        <v>7.9814029870124092E-2</v>
      </c>
      <c r="M1787" s="8">
        <f t="shared" si="266"/>
        <v>7.9283298751109094E-2</v>
      </c>
      <c r="P1787">
        <v>1785</v>
      </c>
      <c r="Q1787" s="8">
        <f t="shared" si="272"/>
        <v>7.7589183956206495E-2</v>
      </c>
      <c r="R1787" s="8">
        <f t="shared" si="272"/>
        <v>7.6048956256227845E-2</v>
      </c>
      <c r="S1787" s="8">
        <f t="shared" si="272"/>
        <v>7.681402987012409E-2</v>
      </c>
      <c r="T1787" s="8">
        <f t="shared" si="267"/>
        <v>7.6283298751109091E-2</v>
      </c>
      <c r="W1787">
        <v>1785</v>
      </c>
      <c r="X1787" s="4">
        <f t="shared" si="276"/>
        <v>7.9226329401815426E-2</v>
      </c>
      <c r="Y1787" s="4">
        <f t="shared" si="274"/>
        <v>7.9051579238090461E-2</v>
      </c>
      <c r="Z1787" s="4">
        <f t="shared" si="275"/>
        <v>7.9372800287050058E-2</v>
      </c>
    </row>
    <row r="1788" spans="1:26" x14ac:dyDescent="0.25">
      <c r="A1788" s="16">
        <f t="shared" si="273"/>
        <v>45321</v>
      </c>
      <c r="B1788">
        <f>+'[2]Ejercicio 1'!E2005</f>
        <v>1786</v>
      </c>
      <c r="C1788" s="5">
        <v>7.9090119075263046E-2</v>
      </c>
      <c r="D1788" s="4">
        <f t="shared" si="268"/>
        <v>7.7549855422816158E-2</v>
      </c>
      <c r="E1788" s="6">
        <f t="shared" si="269"/>
        <v>7.8314946836760338E-2</v>
      </c>
      <c r="F1788" s="7">
        <f t="shared" si="270"/>
        <v>7.7784203357516013E-2</v>
      </c>
      <c r="I1788" s="10">
        <v>1786</v>
      </c>
      <c r="J1788" s="8">
        <f t="shared" si="271"/>
        <v>8.0590119075263048E-2</v>
      </c>
      <c r="K1788" s="8">
        <f t="shared" si="271"/>
        <v>7.9049855422816159E-2</v>
      </c>
      <c r="L1788" s="8">
        <f t="shared" si="271"/>
        <v>7.9814946836760339E-2</v>
      </c>
      <c r="M1788" s="8">
        <f t="shared" si="266"/>
        <v>7.9284203357516014E-2</v>
      </c>
      <c r="P1788">
        <v>1786</v>
      </c>
      <c r="Q1788" s="8">
        <f t="shared" si="272"/>
        <v>7.7590119075263045E-2</v>
      </c>
      <c r="R1788" s="8">
        <f t="shared" si="272"/>
        <v>7.6049855422816157E-2</v>
      </c>
      <c r="S1788" s="8">
        <f t="shared" si="272"/>
        <v>7.6814946836760337E-2</v>
      </c>
      <c r="T1788" s="8">
        <f t="shared" si="267"/>
        <v>7.6284203357516012E-2</v>
      </c>
      <c r="W1788">
        <v>1786</v>
      </c>
      <c r="X1788" s="4">
        <f t="shared" si="276"/>
        <v>7.9237997033957633E-2</v>
      </c>
      <c r="Y1788" s="4">
        <f t="shared" si="274"/>
        <v>7.9074999471872673E-2</v>
      </c>
      <c r="Z1788" s="4">
        <f t="shared" si="275"/>
        <v>7.9374609005148214E-2</v>
      </c>
    </row>
    <row r="1789" spans="1:26" x14ac:dyDescent="0.25">
      <c r="A1789" s="16">
        <f t="shared" si="273"/>
        <v>45322</v>
      </c>
      <c r="B1789">
        <f>+'[2]Ejercicio 1'!E2006</f>
        <v>1787</v>
      </c>
      <c r="C1789" s="5">
        <v>7.9091054194319596E-2</v>
      </c>
      <c r="D1789" s="4">
        <f t="shared" si="268"/>
        <v>7.755075458899563E-2</v>
      </c>
      <c r="E1789" s="6">
        <f t="shared" si="269"/>
        <v>7.831586380318753E-2</v>
      </c>
      <c r="F1789" s="7">
        <f t="shared" si="270"/>
        <v>7.7785107963577502E-2</v>
      </c>
      <c r="I1789" s="10">
        <v>1787</v>
      </c>
      <c r="J1789" s="8">
        <f t="shared" si="271"/>
        <v>8.0591054194319597E-2</v>
      </c>
      <c r="K1789" s="8">
        <f t="shared" si="271"/>
        <v>7.9050754588995631E-2</v>
      </c>
      <c r="L1789" s="8">
        <f t="shared" si="271"/>
        <v>7.9815863803187531E-2</v>
      </c>
      <c r="M1789" s="8">
        <f t="shared" si="266"/>
        <v>7.9285107963577503E-2</v>
      </c>
      <c r="P1789">
        <v>1787</v>
      </c>
      <c r="Q1789" s="8">
        <f t="shared" si="272"/>
        <v>7.7591054194319595E-2</v>
      </c>
      <c r="R1789" s="8">
        <f t="shared" si="272"/>
        <v>7.6050754588995628E-2</v>
      </c>
      <c r="S1789" s="8">
        <f t="shared" si="272"/>
        <v>7.6815863803187528E-2</v>
      </c>
      <c r="T1789" s="8">
        <f t="shared" si="267"/>
        <v>7.62851079635775E-2</v>
      </c>
      <c r="W1789">
        <v>1787</v>
      </c>
      <c r="X1789" s="4">
        <f t="shared" si="276"/>
        <v>7.9249678003955049E-2</v>
      </c>
      <c r="Y1789" s="4">
        <f t="shared" si="274"/>
        <v>7.9098445872834072E-2</v>
      </c>
      <c r="Z1789" s="4">
        <f t="shared" si="275"/>
        <v>7.9376417722267154E-2</v>
      </c>
    </row>
    <row r="1790" spans="1:26" x14ac:dyDescent="0.25">
      <c r="A1790" s="16">
        <f t="shared" si="273"/>
        <v>45323</v>
      </c>
      <c r="B1790">
        <f>+'[2]Ejercicio 1'!E2007</f>
        <v>1788</v>
      </c>
      <c r="C1790" s="5">
        <v>7.9091989313376146E-2</v>
      </c>
      <c r="D1790" s="4">
        <f t="shared" si="268"/>
        <v>7.7551653754766664E-2</v>
      </c>
      <c r="E1790" s="6">
        <f t="shared" si="269"/>
        <v>7.8316780769407401E-2</v>
      </c>
      <c r="F1790" s="7">
        <f t="shared" si="270"/>
        <v>7.77860125692907E-2</v>
      </c>
      <c r="I1790" s="10">
        <v>1788</v>
      </c>
      <c r="J1790" s="8">
        <f t="shared" si="271"/>
        <v>8.0591989313376147E-2</v>
      </c>
      <c r="K1790" s="8">
        <f t="shared" si="271"/>
        <v>7.9051653754766665E-2</v>
      </c>
      <c r="L1790" s="8">
        <f t="shared" si="271"/>
        <v>7.9816780769407403E-2</v>
      </c>
      <c r="M1790" s="8">
        <f t="shared" si="266"/>
        <v>7.9286012569290701E-2</v>
      </c>
      <c r="P1790">
        <v>1788</v>
      </c>
      <c r="Q1790" s="8">
        <f t="shared" si="272"/>
        <v>7.7591989313376145E-2</v>
      </c>
      <c r="R1790" s="8">
        <f t="shared" si="272"/>
        <v>7.6051653754766663E-2</v>
      </c>
      <c r="S1790" s="8">
        <f t="shared" si="272"/>
        <v>7.68167807694074E-2</v>
      </c>
      <c r="T1790" s="8">
        <f t="shared" si="267"/>
        <v>7.6286012569290698E-2</v>
      </c>
      <c r="W1790">
        <v>1788</v>
      </c>
      <c r="X1790" s="4">
        <f t="shared" si="276"/>
        <v>7.9261372312026401E-2</v>
      </c>
      <c r="Y1790" s="4">
        <f t="shared" si="274"/>
        <v>7.9121918441435846E-2</v>
      </c>
      <c r="Z1790" s="4">
        <f t="shared" si="275"/>
        <v>7.9378226438583874E-2</v>
      </c>
    </row>
    <row r="1791" spans="1:26" x14ac:dyDescent="0.25">
      <c r="A1791" s="16">
        <f t="shared" si="273"/>
        <v>45324</v>
      </c>
      <c r="B1791">
        <f>+'[2]Ejercicio 1'!E2008</f>
        <v>1789</v>
      </c>
      <c r="C1791" s="5">
        <v>7.9092924432432696E-2</v>
      </c>
      <c r="D1791" s="4">
        <f t="shared" si="268"/>
        <v>7.7552552920129053E-2</v>
      </c>
      <c r="E1791" s="6">
        <f t="shared" si="269"/>
        <v>7.8317697735418218E-2</v>
      </c>
      <c r="F1791" s="7">
        <f t="shared" si="270"/>
        <v>7.7786917174655593E-2</v>
      </c>
      <c r="I1791" s="10">
        <v>1789</v>
      </c>
      <c r="J1791" s="8">
        <f t="shared" si="271"/>
        <v>8.0592924432432697E-2</v>
      </c>
      <c r="K1791" s="8">
        <f t="shared" si="271"/>
        <v>7.9052552920129054E-2</v>
      </c>
      <c r="L1791" s="8">
        <f t="shared" si="271"/>
        <v>7.9817697735418219E-2</v>
      </c>
      <c r="M1791" s="8">
        <f t="shared" si="266"/>
        <v>7.9286917174655594E-2</v>
      </c>
      <c r="P1791">
        <v>1789</v>
      </c>
      <c r="Q1791" s="8">
        <f t="shared" si="272"/>
        <v>7.7592924432432694E-2</v>
      </c>
      <c r="R1791" s="8">
        <f t="shared" si="272"/>
        <v>7.6052552920129052E-2</v>
      </c>
      <c r="S1791" s="8">
        <f t="shared" si="272"/>
        <v>7.6817697735418217E-2</v>
      </c>
      <c r="T1791" s="8">
        <f t="shared" si="267"/>
        <v>7.6286917174655591E-2</v>
      </c>
      <c r="W1791">
        <v>1789</v>
      </c>
      <c r="X1791" s="4">
        <f t="shared" si="276"/>
        <v>7.9273079958400536E-2</v>
      </c>
      <c r="Y1791" s="4">
        <f t="shared" si="274"/>
        <v>7.9145417178103125E-2</v>
      </c>
      <c r="Z1791" s="4">
        <f t="shared" si="275"/>
        <v>7.9380035153738662E-2</v>
      </c>
    </row>
    <row r="1792" spans="1:26" x14ac:dyDescent="0.25">
      <c r="A1792" s="16">
        <f t="shared" si="273"/>
        <v>45325</v>
      </c>
      <c r="B1792">
        <f>+'[2]Ejercicio 1'!E2009</f>
        <v>1790</v>
      </c>
      <c r="C1792" s="5">
        <v>7.9093859551489232E-2</v>
      </c>
      <c r="D1792" s="4">
        <f t="shared" si="268"/>
        <v>7.7553452085082589E-2</v>
      </c>
      <c r="E1792" s="6">
        <f t="shared" si="269"/>
        <v>7.831861470122084E-2</v>
      </c>
      <c r="F1792" s="7">
        <f t="shared" si="270"/>
        <v>7.7787821779672209E-2</v>
      </c>
      <c r="I1792" s="10">
        <v>1790</v>
      </c>
      <c r="J1792" s="8">
        <f t="shared" si="271"/>
        <v>8.0593859551489233E-2</v>
      </c>
      <c r="K1792" s="8">
        <f t="shared" si="271"/>
        <v>7.905345208508259E-2</v>
      </c>
      <c r="L1792" s="8">
        <f t="shared" si="271"/>
        <v>7.9818614701220841E-2</v>
      </c>
      <c r="M1792" s="8">
        <f t="shared" si="266"/>
        <v>7.928782177967221E-2</v>
      </c>
      <c r="P1792">
        <v>1790</v>
      </c>
      <c r="Q1792" s="8">
        <f t="shared" si="272"/>
        <v>7.759385955148923E-2</v>
      </c>
      <c r="R1792" s="8">
        <f t="shared" si="272"/>
        <v>7.6053452085082587E-2</v>
      </c>
      <c r="S1792" s="8">
        <f t="shared" si="272"/>
        <v>7.6818614701220839E-2</v>
      </c>
      <c r="T1792" s="8">
        <f t="shared" si="267"/>
        <v>7.6287821779672207E-2</v>
      </c>
      <c r="W1792">
        <v>1790</v>
      </c>
      <c r="X1792" s="4">
        <f t="shared" si="276"/>
        <v>7.9284800943281664E-2</v>
      </c>
      <c r="Y1792" s="4">
        <f t="shared" si="274"/>
        <v>7.9168942083263721E-2</v>
      </c>
      <c r="Z1792" s="4">
        <f t="shared" si="275"/>
        <v>7.9381843867914234E-2</v>
      </c>
    </row>
    <row r="1793" spans="1:26" x14ac:dyDescent="0.25">
      <c r="A1793" s="16">
        <f t="shared" si="273"/>
        <v>45326</v>
      </c>
      <c r="B1793">
        <f>+'[2]Ejercicio 1'!E2010</f>
        <v>1791</v>
      </c>
      <c r="C1793" s="5">
        <v>7.9094794670545782E-2</v>
      </c>
      <c r="D1793" s="4">
        <f t="shared" si="268"/>
        <v>7.7554351249627076E-2</v>
      </c>
      <c r="E1793" s="6">
        <f t="shared" si="269"/>
        <v>7.8319531666814407E-2</v>
      </c>
      <c r="F1793" s="7">
        <f t="shared" si="270"/>
        <v>7.7788726384343379E-2</v>
      </c>
      <c r="I1793" s="10">
        <v>1791</v>
      </c>
      <c r="J1793" s="8">
        <f t="shared" si="271"/>
        <v>8.0594794670545783E-2</v>
      </c>
      <c r="K1793" s="8">
        <f t="shared" si="271"/>
        <v>7.9054351249627078E-2</v>
      </c>
      <c r="L1793" s="8">
        <f t="shared" si="271"/>
        <v>7.9819531666814408E-2</v>
      </c>
      <c r="M1793" s="8">
        <f t="shared" si="266"/>
        <v>7.928872638434338E-2</v>
      </c>
      <c r="P1793">
        <v>1791</v>
      </c>
      <c r="Q1793" s="8">
        <f t="shared" si="272"/>
        <v>7.759479467054578E-2</v>
      </c>
      <c r="R1793" s="8">
        <f t="shared" si="272"/>
        <v>7.6054351249627075E-2</v>
      </c>
      <c r="S1793" s="8">
        <f t="shared" si="272"/>
        <v>7.6819531666814406E-2</v>
      </c>
      <c r="T1793" s="8">
        <f t="shared" si="267"/>
        <v>7.6288726384343378E-2</v>
      </c>
      <c r="W1793">
        <v>1791</v>
      </c>
      <c r="X1793" s="4">
        <f t="shared" si="276"/>
        <v>7.9296535266899074E-2</v>
      </c>
      <c r="Y1793" s="4">
        <f t="shared" si="274"/>
        <v>7.9192493157375268E-2</v>
      </c>
      <c r="Z1793" s="4">
        <f t="shared" si="275"/>
        <v>7.9383652581290445E-2</v>
      </c>
    </row>
    <row r="1794" spans="1:26" x14ac:dyDescent="0.25">
      <c r="A1794" s="16">
        <f t="shared" si="273"/>
        <v>45327</v>
      </c>
      <c r="B1794">
        <f>+'[2]Ejercicio 1'!E2011</f>
        <v>1792</v>
      </c>
      <c r="C1794" s="5">
        <v>7.9095729789602331E-2</v>
      </c>
      <c r="D1794" s="4">
        <f t="shared" si="268"/>
        <v>7.7555250413763127E-2</v>
      </c>
      <c r="E1794" s="6">
        <f t="shared" si="269"/>
        <v>7.8320448632200668E-2</v>
      </c>
      <c r="F1794" s="7">
        <f t="shared" si="270"/>
        <v>7.77896309886634E-2</v>
      </c>
      <c r="I1794" s="10">
        <v>1792</v>
      </c>
      <c r="J1794" s="8">
        <f t="shared" si="271"/>
        <v>8.0595729789602333E-2</v>
      </c>
      <c r="K1794" s="8">
        <f t="shared" si="271"/>
        <v>7.9055250413763128E-2</v>
      </c>
      <c r="L1794" s="8">
        <f t="shared" si="271"/>
        <v>7.9820448632200669E-2</v>
      </c>
      <c r="M1794" s="8">
        <f t="shared" si="271"/>
        <v>7.9289630988663401E-2</v>
      </c>
      <c r="P1794">
        <v>1792</v>
      </c>
      <c r="Q1794" s="8">
        <f t="shared" si="272"/>
        <v>7.759572978960233E-2</v>
      </c>
      <c r="R1794" s="8">
        <f t="shared" si="272"/>
        <v>7.6055250413763126E-2</v>
      </c>
      <c r="S1794" s="8">
        <f t="shared" si="272"/>
        <v>7.6820448632200666E-2</v>
      </c>
      <c r="T1794" s="8">
        <f t="shared" si="272"/>
        <v>7.6289630988663398E-2</v>
      </c>
      <c r="W1794">
        <v>1792</v>
      </c>
      <c r="X1794" s="4">
        <f t="shared" si="276"/>
        <v>7.9308282929473214E-2</v>
      </c>
      <c r="Y1794" s="4">
        <f t="shared" si="274"/>
        <v>7.9216070400900715E-2</v>
      </c>
      <c r="Z1794" s="4">
        <f t="shared" si="275"/>
        <v>7.9385461293504739E-2</v>
      </c>
    </row>
    <row r="1795" spans="1:26" x14ac:dyDescent="0.25">
      <c r="A1795" s="16">
        <f t="shared" si="273"/>
        <v>45328</v>
      </c>
      <c r="B1795">
        <f>+'[2]Ejercicio 1'!E2012</f>
        <v>1793</v>
      </c>
      <c r="C1795" s="5">
        <v>7.9096664908658881E-2</v>
      </c>
      <c r="D1795" s="4">
        <f t="shared" ref="D1795:D1858" si="277">+LN((1+C1795*182/360)^(360/182))</f>
        <v>7.755614957749013E-2</v>
      </c>
      <c r="E1795" s="6">
        <f t="shared" ref="E1795:E1858" si="278">Equivalencia_Tasas(C1795,182,91)</f>
        <v>7.8321365597377859E-2</v>
      </c>
      <c r="F1795" s="7">
        <f t="shared" ref="F1795:F1858" si="279">Equivalencia_Tasas(C1795,182,28)</f>
        <v>7.7790535592637974E-2</v>
      </c>
      <c r="I1795" s="10">
        <v>1793</v>
      </c>
      <c r="J1795" s="8">
        <f t="shared" ref="J1795:M1858" si="280">C1795+$O$1</f>
        <v>8.0596664908658883E-2</v>
      </c>
      <c r="K1795" s="8">
        <f t="shared" si="280"/>
        <v>7.9056149577490131E-2</v>
      </c>
      <c r="L1795" s="8">
        <f t="shared" si="280"/>
        <v>7.9821365597377861E-2</v>
      </c>
      <c r="M1795" s="8">
        <f t="shared" si="280"/>
        <v>7.9290535592637976E-2</v>
      </c>
      <c r="P1795">
        <v>1793</v>
      </c>
      <c r="Q1795" s="8">
        <f t="shared" ref="Q1795:T1858" si="281">C1795-$O$1</f>
        <v>7.759666490865888E-2</v>
      </c>
      <c r="R1795" s="8">
        <f t="shared" si="281"/>
        <v>7.6056149577490129E-2</v>
      </c>
      <c r="S1795" s="8">
        <f t="shared" si="281"/>
        <v>7.6821365597377858E-2</v>
      </c>
      <c r="T1795" s="8">
        <f t="shared" si="281"/>
        <v>7.6290535592637973E-2</v>
      </c>
      <c r="W1795">
        <v>1793</v>
      </c>
      <c r="X1795" s="4">
        <f t="shared" si="276"/>
        <v>7.9320043931226367E-2</v>
      </c>
      <c r="Y1795" s="4">
        <f t="shared" si="274"/>
        <v>7.9239673814249387E-2</v>
      </c>
      <c r="Z1795" s="4">
        <f t="shared" si="275"/>
        <v>7.9387270004919672E-2</v>
      </c>
    </row>
    <row r="1796" spans="1:26" x14ac:dyDescent="0.25">
      <c r="A1796" s="16">
        <f t="shared" si="273"/>
        <v>45329</v>
      </c>
      <c r="B1796">
        <f>+'[2]Ejercicio 1'!E2013</f>
        <v>1794</v>
      </c>
      <c r="C1796" s="5">
        <v>7.9097600027715431E-2</v>
      </c>
      <c r="D1796" s="4">
        <f t="shared" si="277"/>
        <v>7.7557048740808682E-2</v>
      </c>
      <c r="E1796" s="6">
        <f t="shared" si="278"/>
        <v>7.8322282562345996E-2</v>
      </c>
      <c r="F1796" s="7">
        <f t="shared" si="279"/>
        <v>7.7791440196261413E-2</v>
      </c>
      <c r="I1796" s="10">
        <v>1794</v>
      </c>
      <c r="J1796" s="8">
        <f t="shared" si="280"/>
        <v>8.0597600027715433E-2</v>
      </c>
      <c r="K1796" s="8">
        <f t="shared" si="280"/>
        <v>7.9057048740808683E-2</v>
      </c>
      <c r="L1796" s="8">
        <f t="shared" si="280"/>
        <v>7.9822282562345998E-2</v>
      </c>
      <c r="M1796" s="8">
        <f t="shared" si="280"/>
        <v>7.9291440196261415E-2</v>
      </c>
      <c r="P1796">
        <v>1794</v>
      </c>
      <c r="Q1796" s="8">
        <f t="shared" si="281"/>
        <v>7.759760002771543E-2</v>
      </c>
      <c r="R1796" s="8">
        <f t="shared" si="281"/>
        <v>7.605704874080868E-2</v>
      </c>
      <c r="S1796" s="8">
        <f t="shared" si="281"/>
        <v>7.6822282562345995E-2</v>
      </c>
      <c r="T1796" s="8">
        <f t="shared" si="281"/>
        <v>7.6291440196261412E-2</v>
      </c>
      <c r="W1796">
        <v>1794</v>
      </c>
      <c r="X1796" s="4">
        <f t="shared" si="276"/>
        <v>7.9331818272379423E-2</v>
      </c>
      <c r="Y1796" s="4">
        <f t="shared" si="274"/>
        <v>7.9263303397867538E-2</v>
      </c>
      <c r="Z1796" s="4">
        <f t="shared" si="275"/>
        <v>7.9389078714989958E-2</v>
      </c>
    </row>
    <row r="1797" spans="1:26" x14ac:dyDescent="0.25">
      <c r="A1797" s="16">
        <f t="shared" ref="A1797:A1860" si="282">+A1796+1</f>
        <v>45330</v>
      </c>
      <c r="B1797">
        <f>+'[2]Ejercicio 1'!E2014</f>
        <v>1795</v>
      </c>
      <c r="C1797" s="5">
        <v>7.9098535146771967E-2</v>
      </c>
      <c r="D1797" s="4">
        <f t="shared" si="277"/>
        <v>7.7557947903718394E-2</v>
      </c>
      <c r="E1797" s="6">
        <f t="shared" si="278"/>
        <v>7.8323199527106827E-2</v>
      </c>
      <c r="F1797" s="7">
        <f t="shared" si="279"/>
        <v>7.779234479953942E-2</v>
      </c>
      <c r="I1797" s="10">
        <v>1795</v>
      </c>
      <c r="J1797" s="8">
        <f t="shared" si="280"/>
        <v>8.0598535146771969E-2</v>
      </c>
      <c r="K1797" s="8">
        <f t="shared" si="280"/>
        <v>7.9057947903718395E-2</v>
      </c>
      <c r="L1797" s="8">
        <f t="shared" si="280"/>
        <v>7.9823199527106828E-2</v>
      </c>
      <c r="M1797" s="8">
        <f t="shared" si="280"/>
        <v>7.9292344799539421E-2</v>
      </c>
      <c r="P1797">
        <v>1795</v>
      </c>
      <c r="Q1797" s="8">
        <f t="shared" si="281"/>
        <v>7.7598535146771966E-2</v>
      </c>
      <c r="R1797" s="8">
        <f t="shared" si="281"/>
        <v>7.6057947903718393E-2</v>
      </c>
      <c r="S1797" s="8">
        <f t="shared" si="281"/>
        <v>7.6823199527106825E-2</v>
      </c>
      <c r="T1797" s="8">
        <f t="shared" si="281"/>
        <v>7.6292344799539419E-2</v>
      </c>
      <c r="W1797">
        <v>1795</v>
      </c>
      <c r="X1797" s="4">
        <f t="shared" si="276"/>
        <v>7.9343605953154636E-2</v>
      </c>
      <c r="Y1797" s="4">
        <f t="shared" si="274"/>
        <v>7.9286959152250563E-2</v>
      </c>
      <c r="Z1797" s="4">
        <f t="shared" si="275"/>
        <v>7.939088742444074E-2</v>
      </c>
    </row>
    <row r="1798" spans="1:26" x14ac:dyDescent="0.25">
      <c r="A1798" s="16">
        <f t="shared" si="282"/>
        <v>45331</v>
      </c>
      <c r="B1798">
        <f>+'[2]Ejercicio 1'!E2015</f>
        <v>1796</v>
      </c>
      <c r="C1798" s="5">
        <v>7.9099470265828517E-2</v>
      </c>
      <c r="D1798" s="4">
        <f t="shared" si="277"/>
        <v>7.7558847066219683E-2</v>
      </c>
      <c r="E1798" s="6">
        <f t="shared" si="278"/>
        <v>7.8324116491659462E-2</v>
      </c>
      <c r="F1798" s="7">
        <f t="shared" si="279"/>
        <v>7.7793249402469122E-2</v>
      </c>
      <c r="I1798" s="10">
        <v>1796</v>
      </c>
      <c r="J1798" s="8">
        <f t="shared" si="280"/>
        <v>8.0599470265828518E-2</v>
      </c>
      <c r="K1798" s="8">
        <f t="shared" si="280"/>
        <v>7.9058847066219684E-2</v>
      </c>
      <c r="L1798" s="8">
        <f t="shared" si="280"/>
        <v>7.9824116491659464E-2</v>
      </c>
      <c r="M1798" s="8">
        <f t="shared" si="280"/>
        <v>7.9293249402469124E-2</v>
      </c>
      <c r="P1798">
        <v>1796</v>
      </c>
      <c r="Q1798" s="8">
        <f t="shared" si="281"/>
        <v>7.7599470265828516E-2</v>
      </c>
      <c r="R1798" s="8">
        <f t="shared" si="281"/>
        <v>7.6058847066219681E-2</v>
      </c>
      <c r="S1798" s="8">
        <f t="shared" si="281"/>
        <v>7.6824116491659461E-2</v>
      </c>
      <c r="T1798" s="8">
        <f t="shared" si="281"/>
        <v>7.6293249402469121E-2</v>
      </c>
      <c r="W1798">
        <v>1796</v>
      </c>
      <c r="X1798" s="4">
        <f t="shared" si="276"/>
        <v>7.9355406973781711E-2</v>
      </c>
      <c r="Y1798" s="4">
        <f t="shared" si="274"/>
        <v>7.9310641077794675E-2</v>
      </c>
      <c r="Z1798" s="4">
        <f t="shared" si="275"/>
        <v>7.9392696132732449E-2</v>
      </c>
    </row>
    <row r="1799" spans="1:26" x14ac:dyDescent="0.25">
      <c r="A1799" s="16">
        <f t="shared" si="282"/>
        <v>45332</v>
      </c>
      <c r="B1799">
        <f>+'[2]Ejercicio 1'!E2016</f>
        <v>1797</v>
      </c>
      <c r="C1799" s="5">
        <v>7.9100405384885067E-2</v>
      </c>
      <c r="D1799" s="4">
        <f t="shared" si="277"/>
        <v>7.7559746228311896E-2</v>
      </c>
      <c r="E1799" s="6">
        <f t="shared" si="278"/>
        <v>7.8325033456003043E-2</v>
      </c>
      <c r="F1799" s="7">
        <f t="shared" si="279"/>
        <v>7.7794154005050534E-2</v>
      </c>
      <c r="I1799" s="10">
        <v>1797</v>
      </c>
      <c r="J1799" s="8">
        <f t="shared" si="280"/>
        <v>8.0600405384885068E-2</v>
      </c>
      <c r="K1799" s="8">
        <f t="shared" si="280"/>
        <v>7.9059746228311897E-2</v>
      </c>
      <c r="L1799" s="8">
        <f t="shared" si="280"/>
        <v>7.9825033456003044E-2</v>
      </c>
      <c r="M1799" s="8">
        <f t="shared" si="280"/>
        <v>7.9294154005050535E-2</v>
      </c>
      <c r="P1799">
        <v>1797</v>
      </c>
      <c r="Q1799" s="8">
        <f t="shared" si="281"/>
        <v>7.7600405384885066E-2</v>
      </c>
      <c r="R1799" s="8">
        <f t="shared" si="281"/>
        <v>7.6059746228311895E-2</v>
      </c>
      <c r="S1799" s="8">
        <f t="shared" si="281"/>
        <v>7.6825033456003042E-2</v>
      </c>
      <c r="T1799" s="8">
        <f t="shared" si="281"/>
        <v>7.6294154005050532E-2</v>
      </c>
      <c r="W1799">
        <v>1797</v>
      </c>
      <c r="X1799" s="4">
        <f t="shared" si="276"/>
        <v>7.9367221334466637E-2</v>
      </c>
      <c r="Y1799" s="4">
        <f t="shared" si="274"/>
        <v>7.9334349174962751E-2</v>
      </c>
      <c r="Z1799" s="4">
        <f t="shared" si="275"/>
        <v>7.9394504840224797E-2</v>
      </c>
    </row>
    <row r="1800" spans="1:26" x14ac:dyDescent="0.25">
      <c r="A1800" s="16">
        <f t="shared" si="282"/>
        <v>45333</v>
      </c>
      <c r="B1800">
        <f>+'[2]Ejercicio 1'!E2017</f>
        <v>1798</v>
      </c>
      <c r="C1800" s="5">
        <v>7.9101340503941617E-2</v>
      </c>
      <c r="D1800" s="4">
        <f t="shared" si="277"/>
        <v>7.7560645389995284E-2</v>
      </c>
      <c r="E1800" s="6">
        <f t="shared" si="278"/>
        <v>7.8325950420137555E-2</v>
      </c>
      <c r="F1800" s="7">
        <f t="shared" si="279"/>
        <v>7.7795058607283654E-2</v>
      </c>
      <c r="I1800" s="10">
        <v>1798</v>
      </c>
      <c r="J1800" s="8">
        <f t="shared" si="280"/>
        <v>8.0601340503941618E-2</v>
      </c>
      <c r="K1800" s="8">
        <f t="shared" si="280"/>
        <v>7.9060645389995285E-2</v>
      </c>
      <c r="L1800" s="8">
        <f t="shared" si="280"/>
        <v>7.9825950420137556E-2</v>
      </c>
      <c r="M1800" s="8">
        <f t="shared" si="280"/>
        <v>7.9295058607283656E-2</v>
      </c>
      <c r="P1800">
        <v>1798</v>
      </c>
      <c r="Q1800" s="8">
        <f t="shared" si="281"/>
        <v>7.7601340503941615E-2</v>
      </c>
      <c r="R1800" s="8">
        <f t="shared" si="281"/>
        <v>7.6060645389995282E-2</v>
      </c>
      <c r="S1800" s="8">
        <f t="shared" si="281"/>
        <v>7.6825950420137554E-2</v>
      </c>
      <c r="T1800" s="8">
        <f t="shared" si="281"/>
        <v>7.6295058607283653E-2</v>
      </c>
      <c r="W1800">
        <v>1798</v>
      </c>
      <c r="X1800" s="4">
        <f t="shared" si="276"/>
        <v>7.937904903544131E-2</v>
      </c>
      <c r="Y1800" s="4">
        <f t="shared" si="274"/>
        <v>7.935808344418438E-2</v>
      </c>
      <c r="Z1800" s="4">
        <f t="shared" si="275"/>
        <v>7.9396313546552369E-2</v>
      </c>
    </row>
    <row r="1801" spans="1:26" x14ac:dyDescent="0.25">
      <c r="A1801" s="16">
        <f t="shared" si="282"/>
        <v>45334</v>
      </c>
      <c r="B1801">
        <f>+'[2]Ejercicio 1'!E2018</f>
        <v>1799</v>
      </c>
      <c r="C1801" s="5">
        <v>7.9102275622998167E-2</v>
      </c>
      <c r="D1801" s="4">
        <f t="shared" si="277"/>
        <v>7.7561544551270026E-2</v>
      </c>
      <c r="E1801" s="6">
        <f t="shared" si="278"/>
        <v>7.8326867384064761E-2</v>
      </c>
      <c r="F1801" s="7">
        <f t="shared" si="279"/>
        <v>7.7795963209171343E-2</v>
      </c>
      <c r="I1801" s="10">
        <v>1799</v>
      </c>
      <c r="J1801" s="8">
        <f t="shared" si="280"/>
        <v>8.0602275622998168E-2</v>
      </c>
      <c r="K1801" s="8">
        <f t="shared" si="280"/>
        <v>7.9061544551270027E-2</v>
      </c>
      <c r="L1801" s="8">
        <f t="shared" si="280"/>
        <v>7.9826867384064762E-2</v>
      </c>
      <c r="M1801" s="8">
        <f t="shared" si="280"/>
        <v>7.9295963209171344E-2</v>
      </c>
      <c r="P1801">
        <v>1799</v>
      </c>
      <c r="Q1801" s="8">
        <f t="shared" si="281"/>
        <v>7.7602275622998165E-2</v>
      </c>
      <c r="R1801" s="8">
        <f t="shared" si="281"/>
        <v>7.6061544551270024E-2</v>
      </c>
      <c r="S1801" s="8">
        <f t="shared" si="281"/>
        <v>7.6826867384064759E-2</v>
      </c>
      <c r="T1801" s="8">
        <f t="shared" si="281"/>
        <v>7.6295963209171341E-2</v>
      </c>
      <c r="W1801">
        <v>1799</v>
      </c>
      <c r="X1801" s="4">
        <f t="shared" si="276"/>
        <v>7.9390890076927095E-2</v>
      </c>
      <c r="Y1801" s="4">
        <f t="shared" si="274"/>
        <v>7.93818438859418E-2</v>
      </c>
      <c r="Z1801" s="4">
        <f t="shared" si="275"/>
        <v>7.9398122252083425E-2</v>
      </c>
    </row>
    <row r="1802" spans="1:26" x14ac:dyDescent="0.25">
      <c r="A1802" s="16">
        <f t="shared" si="282"/>
        <v>45335</v>
      </c>
      <c r="B1802">
        <f>+'[2]Ejercicio 1'!E2019</f>
        <v>1800</v>
      </c>
      <c r="C1802" s="5">
        <v>7.9103210742054703E-2</v>
      </c>
      <c r="D1802" s="4">
        <f t="shared" si="277"/>
        <v>7.7562443712136123E-2</v>
      </c>
      <c r="E1802" s="6">
        <f t="shared" si="278"/>
        <v>7.8327784347782897E-2</v>
      </c>
      <c r="F1802" s="7">
        <f t="shared" si="279"/>
        <v>7.7796867810707868E-2</v>
      </c>
      <c r="I1802" s="10">
        <v>1800</v>
      </c>
      <c r="J1802" s="8">
        <f t="shared" si="280"/>
        <v>8.0603210742054704E-2</v>
      </c>
      <c r="K1802" s="8">
        <f t="shared" si="280"/>
        <v>7.9062443712136124E-2</v>
      </c>
      <c r="L1802" s="8">
        <f t="shared" si="280"/>
        <v>7.9827784347782899E-2</v>
      </c>
      <c r="M1802" s="8">
        <f t="shared" si="280"/>
        <v>7.9296867810707869E-2</v>
      </c>
      <c r="P1802">
        <v>1800</v>
      </c>
      <c r="Q1802" s="8">
        <f t="shared" si="281"/>
        <v>7.7603210742054701E-2</v>
      </c>
      <c r="R1802" s="8">
        <f t="shared" si="281"/>
        <v>7.6062443712136121E-2</v>
      </c>
      <c r="S1802" s="8">
        <f t="shared" si="281"/>
        <v>7.6827784347782896E-2</v>
      </c>
      <c r="T1802" s="8">
        <f t="shared" si="281"/>
        <v>7.6296867810707866E-2</v>
      </c>
      <c r="W1802">
        <v>1800</v>
      </c>
      <c r="X1802" s="4">
        <f t="shared" si="276"/>
        <v>7.9402744459148439E-2</v>
      </c>
      <c r="Y1802" s="4">
        <f t="shared" si="274"/>
        <v>7.9405630500666291E-2</v>
      </c>
      <c r="Z1802" s="4">
        <f t="shared" si="275"/>
        <v>7.9399930956449705E-2</v>
      </c>
    </row>
    <row r="1803" spans="1:26" x14ac:dyDescent="0.25">
      <c r="A1803" s="16">
        <f t="shared" si="282"/>
        <v>45336</v>
      </c>
      <c r="B1803">
        <f>+'[2]Ejercicio 1'!E2020</f>
        <v>1801</v>
      </c>
      <c r="C1803" s="5">
        <v>7.9104145861111252E-2</v>
      </c>
      <c r="D1803" s="4">
        <f t="shared" si="277"/>
        <v>7.756334287259338E-2</v>
      </c>
      <c r="E1803" s="6">
        <f t="shared" si="278"/>
        <v>7.8328701311292867E-2</v>
      </c>
      <c r="F1803" s="7">
        <f t="shared" si="279"/>
        <v>7.7797772411896116E-2</v>
      </c>
      <c r="I1803" s="10">
        <v>1801</v>
      </c>
      <c r="J1803" s="8">
        <f t="shared" si="280"/>
        <v>8.0604145861111254E-2</v>
      </c>
      <c r="K1803" s="8">
        <f t="shared" si="280"/>
        <v>7.9063342872593381E-2</v>
      </c>
      <c r="L1803" s="8">
        <f t="shared" si="280"/>
        <v>7.9828701311292868E-2</v>
      </c>
      <c r="M1803" s="8">
        <f t="shared" si="280"/>
        <v>7.9297772411896117E-2</v>
      </c>
      <c r="P1803">
        <v>1801</v>
      </c>
      <c r="Q1803" s="8">
        <f t="shared" si="281"/>
        <v>7.7604145861111251E-2</v>
      </c>
      <c r="R1803" s="8">
        <f t="shared" si="281"/>
        <v>7.6063342872593379E-2</v>
      </c>
      <c r="S1803" s="8">
        <f t="shared" si="281"/>
        <v>7.6828701311292866E-2</v>
      </c>
      <c r="T1803" s="8">
        <f t="shared" si="281"/>
        <v>7.6297772411896114E-2</v>
      </c>
      <c r="W1803">
        <v>1801</v>
      </c>
      <c r="X1803" s="4">
        <f t="shared" si="276"/>
        <v>7.9414612182332395E-2</v>
      </c>
      <c r="Y1803" s="4">
        <f t="shared" si="274"/>
        <v>7.9429443288805884E-2</v>
      </c>
      <c r="Z1803" s="4">
        <f t="shared" si="275"/>
        <v>7.9401739659836768E-2</v>
      </c>
    </row>
    <row r="1804" spans="1:26" x14ac:dyDescent="0.25">
      <c r="A1804" s="16">
        <f t="shared" si="282"/>
        <v>45337</v>
      </c>
      <c r="B1804">
        <f>+'[2]Ejercicio 1'!E2021</f>
        <v>1802</v>
      </c>
      <c r="C1804" s="5">
        <v>7.9105080980167802E-2</v>
      </c>
      <c r="D1804" s="4">
        <f t="shared" si="277"/>
        <v>7.7564242032642214E-2</v>
      </c>
      <c r="E1804" s="6">
        <f t="shared" si="278"/>
        <v>7.8329618274594628E-2</v>
      </c>
      <c r="F1804" s="7">
        <f t="shared" si="279"/>
        <v>7.7798677012738918E-2</v>
      </c>
      <c r="I1804" s="10">
        <v>1802</v>
      </c>
      <c r="J1804" s="8">
        <f t="shared" si="280"/>
        <v>8.0605080980167804E-2</v>
      </c>
      <c r="K1804" s="8">
        <f t="shared" si="280"/>
        <v>7.9064242032642215E-2</v>
      </c>
      <c r="L1804" s="8">
        <f t="shared" si="280"/>
        <v>7.982961827459463E-2</v>
      </c>
      <c r="M1804" s="8">
        <f t="shared" si="280"/>
        <v>7.9298677012738919E-2</v>
      </c>
      <c r="P1804">
        <v>1802</v>
      </c>
      <c r="Q1804" s="8">
        <f t="shared" si="281"/>
        <v>7.7605080980167801E-2</v>
      </c>
      <c r="R1804" s="8">
        <f t="shared" si="281"/>
        <v>7.6064242032642213E-2</v>
      </c>
      <c r="S1804" s="8">
        <f t="shared" si="281"/>
        <v>7.6829618274594627E-2</v>
      </c>
      <c r="T1804" s="8">
        <f t="shared" si="281"/>
        <v>7.6298677012738916E-2</v>
      </c>
      <c r="W1804">
        <v>1802</v>
      </c>
      <c r="X1804" s="4">
        <f t="shared" si="276"/>
        <v>7.9426493246698579E-2</v>
      </c>
      <c r="Y1804" s="4">
        <f t="shared" si="274"/>
        <v>7.9453282250810303E-2</v>
      </c>
      <c r="Z1804" s="4">
        <f t="shared" si="275"/>
        <v>7.9403548362244614E-2</v>
      </c>
    </row>
    <row r="1805" spans="1:26" x14ac:dyDescent="0.25">
      <c r="A1805" s="16">
        <f t="shared" si="282"/>
        <v>45338</v>
      </c>
      <c r="B1805">
        <f>+'[2]Ejercicio 1'!E2022</f>
        <v>1803</v>
      </c>
      <c r="C1805" s="5">
        <v>7.9106016099224352E-2</v>
      </c>
      <c r="D1805" s="4">
        <f t="shared" si="277"/>
        <v>7.7565141192281986E-2</v>
      </c>
      <c r="E1805" s="6">
        <f t="shared" si="278"/>
        <v>7.8330535237687349E-2</v>
      </c>
      <c r="F1805" s="7">
        <f t="shared" si="279"/>
        <v>7.7799581613233429E-2</v>
      </c>
      <c r="I1805" s="10">
        <v>1803</v>
      </c>
      <c r="J1805" s="8">
        <f t="shared" si="280"/>
        <v>8.0606016099224354E-2</v>
      </c>
      <c r="K1805" s="8">
        <f t="shared" si="280"/>
        <v>7.9065141192281987E-2</v>
      </c>
      <c r="L1805" s="8">
        <f t="shared" si="280"/>
        <v>7.983053523768735E-2</v>
      </c>
      <c r="M1805" s="8">
        <f t="shared" si="280"/>
        <v>7.929958161323343E-2</v>
      </c>
      <c r="P1805">
        <v>1803</v>
      </c>
      <c r="Q1805" s="8">
        <f t="shared" si="281"/>
        <v>7.7606016099224351E-2</v>
      </c>
      <c r="R1805" s="8">
        <f t="shared" si="281"/>
        <v>7.6065141192281985E-2</v>
      </c>
      <c r="S1805" s="8">
        <f t="shared" si="281"/>
        <v>7.6830535237687347E-2</v>
      </c>
      <c r="T1805" s="8">
        <f t="shared" si="281"/>
        <v>7.6299581613233428E-2</v>
      </c>
      <c r="W1805">
        <v>1803</v>
      </c>
      <c r="X1805" s="4">
        <f t="shared" si="276"/>
        <v>7.943838765246615E-2</v>
      </c>
      <c r="Y1805" s="4">
        <f t="shared" si="274"/>
        <v>7.9477147387110855E-2</v>
      </c>
      <c r="Z1805" s="4">
        <f t="shared" si="275"/>
        <v>7.9405357063850254E-2</v>
      </c>
    </row>
    <row r="1806" spans="1:26" x14ac:dyDescent="0.25">
      <c r="A1806" s="16">
        <f t="shared" si="282"/>
        <v>45339</v>
      </c>
      <c r="B1806">
        <f>+'[2]Ejercicio 1'!E2023</f>
        <v>1804</v>
      </c>
      <c r="C1806" s="5">
        <v>7.9106951218280902E-2</v>
      </c>
      <c r="D1806" s="4">
        <f t="shared" si="277"/>
        <v>7.7566040351513127E-2</v>
      </c>
      <c r="E1806" s="6">
        <f t="shared" si="278"/>
        <v>7.8331452200571861E-2</v>
      </c>
      <c r="F1806" s="7">
        <f t="shared" si="279"/>
        <v>7.7800486213379649E-2</v>
      </c>
      <c r="I1806" s="10">
        <v>1804</v>
      </c>
      <c r="J1806" s="8">
        <f t="shared" si="280"/>
        <v>8.0606951218280903E-2</v>
      </c>
      <c r="K1806" s="8">
        <f t="shared" si="280"/>
        <v>7.9066040351513128E-2</v>
      </c>
      <c r="L1806" s="8">
        <f t="shared" si="280"/>
        <v>7.9831452200571862E-2</v>
      </c>
      <c r="M1806" s="8">
        <f t="shared" si="280"/>
        <v>7.9300486213379651E-2</v>
      </c>
      <c r="P1806">
        <v>1804</v>
      </c>
      <c r="Q1806" s="8">
        <f t="shared" si="281"/>
        <v>7.7606951218280901E-2</v>
      </c>
      <c r="R1806" s="8">
        <f t="shared" si="281"/>
        <v>7.6066040351513126E-2</v>
      </c>
      <c r="S1806" s="8">
        <f t="shared" si="281"/>
        <v>7.6831452200571859E-2</v>
      </c>
      <c r="T1806" s="8">
        <f t="shared" si="281"/>
        <v>7.6300486213379648E-2</v>
      </c>
      <c r="W1806">
        <v>1804</v>
      </c>
      <c r="X1806" s="4">
        <f t="shared" si="276"/>
        <v>7.9450295399863938E-2</v>
      </c>
      <c r="Y1806" s="4">
        <f t="shared" si="274"/>
        <v>7.9501038698176624E-2</v>
      </c>
      <c r="Z1806" s="4">
        <f t="shared" si="275"/>
        <v>7.9407165764476664E-2</v>
      </c>
    </row>
    <row r="1807" spans="1:26" x14ac:dyDescent="0.25">
      <c r="A1807" s="16">
        <f t="shared" si="282"/>
        <v>45340</v>
      </c>
      <c r="B1807">
        <f>+'[2]Ejercicio 1'!E2024</f>
        <v>1805</v>
      </c>
      <c r="C1807" s="5">
        <v>7.9107886337337438E-2</v>
      </c>
      <c r="D1807" s="4">
        <f t="shared" si="277"/>
        <v>7.7566939510335414E-2</v>
      </c>
      <c r="E1807" s="6">
        <f t="shared" si="278"/>
        <v>7.8332369163248206E-2</v>
      </c>
      <c r="F1807" s="7">
        <f t="shared" si="279"/>
        <v>7.7801390813177579E-2</v>
      </c>
      <c r="I1807" s="10">
        <v>1805</v>
      </c>
      <c r="J1807" s="8">
        <f t="shared" si="280"/>
        <v>8.0607886337337439E-2</v>
      </c>
      <c r="K1807" s="8">
        <f t="shared" si="280"/>
        <v>7.9066939510335416E-2</v>
      </c>
      <c r="L1807" s="8">
        <f t="shared" si="280"/>
        <v>7.9832369163248207E-2</v>
      </c>
      <c r="M1807" s="8">
        <f t="shared" si="280"/>
        <v>7.930139081317758E-2</v>
      </c>
      <c r="P1807">
        <v>1805</v>
      </c>
      <c r="Q1807" s="8">
        <f t="shared" si="281"/>
        <v>7.7607886337337437E-2</v>
      </c>
      <c r="R1807" s="8">
        <f t="shared" si="281"/>
        <v>7.6066939510335413E-2</v>
      </c>
      <c r="S1807" s="8">
        <f t="shared" si="281"/>
        <v>7.6832369163248204E-2</v>
      </c>
      <c r="T1807" s="8">
        <f t="shared" si="281"/>
        <v>7.6301390813177578E-2</v>
      </c>
      <c r="W1807">
        <v>1805</v>
      </c>
      <c r="X1807" s="4">
        <f t="shared" si="276"/>
        <v>7.9462216489117263E-2</v>
      </c>
      <c r="Y1807" s="4">
        <f t="shared" si="274"/>
        <v>7.9524956184458234E-2</v>
      </c>
      <c r="Z1807" s="4">
        <f t="shared" si="275"/>
        <v>7.9408974463938298E-2</v>
      </c>
    </row>
    <row r="1808" spans="1:26" x14ac:dyDescent="0.25">
      <c r="A1808" s="16">
        <f t="shared" si="282"/>
        <v>45341</v>
      </c>
      <c r="B1808">
        <f>+'[2]Ejercicio 1'!E2025</f>
        <v>1806</v>
      </c>
      <c r="C1808" s="5">
        <v>7.9108821456393988E-2</v>
      </c>
      <c r="D1808" s="4">
        <f t="shared" si="277"/>
        <v>7.756783866874907E-2</v>
      </c>
      <c r="E1808" s="6">
        <f t="shared" si="278"/>
        <v>7.8333286125716356E-2</v>
      </c>
      <c r="F1808" s="7">
        <f t="shared" si="279"/>
        <v>7.7802295412627204E-2</v>
      </c>
      <c r="I1808" s="10">
        <v>1806</v>
      </c>
      <c r="J1808" s="8">
        <f t="shared" si="280"/>
        <v>8.0608821456393989E-2</v>
      </c>
      <c r="K1808" s="8">
        <f t="shared" si="280"/>
        <v>7.9067838668749071E-2</v>
      </c>
      <c r="L1808" s="8">
        <f t="shared" si="280"/>
        <v>7.9833286125716357E-2</v>
      </c>
      <c r="M1808" s="8">
        <f t="shared" si="280"/>
        <v>7.9302295412627205E-2</v>
      </c>
      <c r="P1808">
        <v>1806</v>
      </c>
      <c r="Q1808" s="8">
        <f t="shared" si="281"/>
        <v>7.7608821456393987E-2</v>
      </c>
      <c r="R1808" s="8">
        <f t="shared" si="281"/>
        <v>7.6067838668749069E-2</v>
      </c>
      <c r="S1808" s="8">
        <f t="shared" si="281"/>
        <v>7.6833286125716355E-2</v>
      </c>
      <c r="T1808" s="8">
        <f t="shared" si="281"/>
        <v>7.6302295412627202E-2</v>
      </c>
      <c r="W1808">
        <v>1806</v>
      </c>
      <c r="X1808" s="4">
        <f t="shared" si="276"/>
        <v>7.9474150920448808E-2</v>
      </c>
      <c r="Y1808" s="4">
        <f t="shared" si="274"/>
        <v>7.9548899846421245E-2</v>
      </c>
      <c r="Z1808" s="4">
        <f t="shared" si="275"/>
        <v>7.9410783162423559E-2</v>
      </c>
    </row>
    <row r="1809" spans="1:26" x14ac:dyDescent="0.25">
      <c r="A1809" s="16">
        <f t="shared" si="282"/>
        <v>45342</v>
      </c>
      <c r="B1809">
        <f>+'[2]Ejercicio 1'!E2026</f>
        <v>1807</v>
      </c>
      <c r="C1809" s="5">
        <v>7.9109756575450538E-2</v>
      </c>
      <c r="D1809" s="4">
        <f t="shared" si="277"/>
        <v>7.7568737826753886E-2</v>
      </c>
      <c r="E1809" s="6">
        <f t="shared" si="278"/>
        <v>7.8334203087975451E-2</v>
      </c>
      <c r="F1809" s="7">
        <f t="shared" si="279"/>
        <v>7.7803200011728552E-2</v>
      </c>
      <c r="I1809" s="10">
        <v>1807</v>
      </c>
      <c r="J1809" s="8">
        <f t="shared" si="280"/>
        <v>8.0609756575450539E-2</v>
      </c>
      <c r="K1809" s="8">
        <f t="shared" si="280"/>
        <v>7.9068737826753888E-2</v>
      </c>
      <c r="L1809" s="8">
        <f t="shared" si="280"/>
        <v>7.9834203087975453E-2</v>
      </c>
      <c r="M1809" s="8">
        <f t="shared" si="280"/>
        <v>7.9303200011728553E-2</v>
      </c>
      <c r="P1809">
        <v>1807</v>
      </c>
      <c r="Q1809" s="8">
        <f t="shared" si="281"/>
        <v>7.7609756575450536E-2</v>
      </c>
      <c r="R1809" s="8">
        <f t="shared" si="281"/>
        <v>7.6068737826753885E-2</v>
      </c>
      <c r="S1809" s="8">
        <f t="shared" si="281"/>
        <v>7.683420308797545E-2</v>
      </c>
      <c r="T1809" s="8">
        <f t="shared" si="281"/>
        <v>7.630320001172855E-2</v>
      </c>
      <c r="W1809">
        <v>1807</v>
      </c>
      <c r="X1809" s="4">
        <f t="shared" si="276"/>
        <v>7.9486098694085627E-2</v>
      </c>
      <c r="Y1809" s="4">
        <f t="shared" si="274"/>
        <v>7.9572869684485542E-2</v>
      </c>
      <c r="Z1809" s="4">
        <f t="shared" si="275"/>
        <v>7.9412591859923901E-2</v>
      </c>
    </row>
    <row r="1810" spans="1:26" x14ac:dyDescent="0.25">
      <c r="A1810" s="16">
        <f t="shared" si="282"/>
        <v>45343</v>
      </c>
      <c r="B1810">
        <f>+'[2]Ejercicio 1'!E2027</f>
        <v>1808</v>
      </c>
      <c r="C1810" s="5">
        <v>7.9110691694507088E-2</v>
      </c>
      <c r="D1810" s="4">
        <f t="shared" si="277"/>
        <v>7.7569636984350279E-2</v>
      </c>
      <c r="E1810" s="6">
        <f t="shared" si="278"/>
        <v>7.8335120050026352E-2</v>
      </c>
      <c r="F1810" s="7">
        <f t="shared" si="279"/>
        <v>7.7804104610484454E-2</v>
      </c>
      <c r="I1810" s="10">
        <v>1808</v>
      </c>
      <c r="J1810" s="8">
        <f t="shared" si="280"/>
        <v>8.0610691694507089E-2</v>
      </c>
      <c r="K1810" s="8">
        <f t="shared" si="280"/>
        <v>7.9069636984350281E-2</v>
      </c>
      <c r="L1810" s="8">
        <f t="shared" si="280"/>
        <v>7.9835120050026354E-2</v>
      </c>
      <c r="M1810" s="8">
        <f t="shared" si="280"/>
        <v>7.9304104610484455E-2</v>
      </c>
      <c r="P1810">
        <v>1808</v>
      </c>
      <c r="Q1810" s="8">
        <f t="shared" si="281"/>
        <v>7.7610691694507086E-2</v>
      </c>
      <c r="R1810" s="8">
        <f t="shared" si="281"/>
        <v>7.6069636984350278E-2</v>
      </c>
      <c r="S1810" s="8">
        <f t="shared" si="281"/>
        <v>7.6835120050026351E-2</v>
      </c>
      <c r="T1810" s="8">
        <f t="shared" si="281"/>
        <v>7.6304104610484452E-2</v>
      </c>
      <c r="W1810">
        <v>1808</v>
      </c>
      <c r="X1810" s="4">
        <f t="shared" si="276"/>
        <v>7.9498059810259619E-2</v>
      </c>
      <c r="Y1810" s="4">
        <f t="shared" si="274"/>
        <v>7.9596865699120209E-2</v>
      </c>
      <c r="Z1810" s="4">
        <f t="shared" si="275"/>
        <v>7.941440055662774E-2</v>
      </c>
    </row>
    <row r="1811" spans="1:26" x14ac:dyDescent="0.25">
      <c r="A1811" s="16">
        <f t="shared" si="282"/>
        <v>45344</v>
      </c>
      <c r="B1811">
        <f>+'[2]Ejercicio 1'!E2028</f>
        <v>1809</v>
      </c>
      <c r="C1811" s="5">
        <v>7.9111626813563637E-2</v>
      </c>
      <c r="D1811" s="4">
        <f t="shared" si="277"/>
        <v>7.7570536141537819E-2</v>
      </c>
      <c r="E1811" s="6">
        <f t="shared" si="278"/>
        <v>7.8336037011869072E-2</v>
      </c>
      <c r="F1811" s="7">
        <f t="shared" si="279"/>
        <v>7.7805009208889206E-2</v>
      </c>
      <c r="I1811" s="10">
        <v>1809</v>
      </c>
      <c r="J1811" s="8">
        <f t="shared" si="280"/>
        <v>8.0611626813563639E-2</v>
      </c>
      <c r="K1811" s="8">
        <f t="shared" si="280"/>
        <v>7.907053614153782E-2</v>
      </c>
      <c r="L1811" s="8">
        <f t="shared" si="280"/>
        <v>7.9836037011869074E-2</v>
      </c>
      <c r="M1811" s="8">
        <f t="shared" si="280"/>
        <v>7.9305009208889207E-2</v>
      </c>
      <c r="P1811">
        <v>1809</v>
      </c>
      <c r="Q1811" s="8">
        <f t="shared" si="281"/>
        <v>7.7611626813563636E-2</v>
      </c>
      <c r="R1811" s="8">
        <f t="shared" si="281"/>
        <v>7.6070536141537817E-2</v>
      </c>
      <c r="S1811" s="8">
        <f t="shared" si="281"/>
        <v>7.6836037011869071E-2</v>
      </c>
      <c r="T1811" s="8">
        <f t="shared" si="281"/>
        <v>7.6305009208889205E-2</v>
      </c>
      <c r="W1811">
        <v>1809</v>
      </c>
      <c r="X1811" s="4">
        <f t="shared" si="276"/>
        <v>7.9510034269180754E-2</v>
      </c>
      <c r="Y1811" s="4">
        <f t="shared" si="274"/>
        <v>7.9620887890776731E-2</v>
      </c>
      <c r="Z1811" s="4">
        <f t="shared" si="275"/>
        <v>7.9416209252166803E-2</v>
      </c>
    </row>
    <row r="1812" spans="1:26" x14ac:dyDescent="0.25">
      <c r="A1812" s="16">
        <f t="shared" si="282"/>
        <v>45345</v>
      </c>
      <c r="B1812">
        <f>+'[2]Ejercicio 1'!E2029</f>
        <v>1810</v>
      </c>
      <c r="C1812" s="5">
        <v>7.9112561932620173E-2</v>
      </c>
      <c r="D1812" s="4">
        <f t="shared" si="277"/>
        <v>7.757143529831631E-2</v>
      </c>
      <c r="E1812" s="6">
        <f t="shared" si="278"/>
        <v>7.8336953973503612E-2</v>
      </c>
      <c r="F1812" s="7">
        <f t="shared" si="279"/>
        <v>7.7805913806948526E-2</v>
      </c>
      <c r="I1812" s="10">
        <v>1810</v>
      </c>
      <c r="J1812" s="8">
        <f t="shared" si="280"/>
        <v>8.0612561932620175E-2</v>
      </c>
      <c r="K1812" s="8">
        <f t="shared" si="280"/>
        <v>7.9071435298316312E-2</v>
      </c>
      <c r="L1812" s="8">
        <f t="shared" si="280"/>
        <v>7.9836953973503613E-2</v>
      </c>
      <c r="M1812" s="8">
        <f t="shared" si="280"/>
        <v>7.9305913806948528E-2</v>
      </c>
      <c r="P1812">
        <v>1810</v>
      </c>
      <c r="Q1812" s="8">
        <f t="shared" si="281"/>
        <v>7.7612561932620172E-2</v>
      </c>
      <c r="R1812" s="8">
        <f t="shared" si="281"/>
        <v>7.6071435298316309E-2</v>
      </c>
      <c r="S1812" s="8">
        <f t="shared" si="281"/>
        <v>7.6836953973503611E-2</v>
      </c>
      <c r="T1812" s="8">
        <f t="shared" si="281"/>
        <v>7.6305913806948525E-2</v>
      </c>
      <c r="W1812">
        <v>1810</v>
      </c>
      <c r="X1812" s="4">
        <f t="shared" si="276"/>
        <v>7.9522022071082235E-2</v>
      </c>
      <c r="Y1812" s="4">
        <f t="shared" si="274"/>
        <v>7.9644936259926843E-2</v>
      </c>
      <c r="Z1812" s="4">
        <f t="shared" si="275"/>
        <v>7.941801794690935E-2</v>
      </c>
    </row>
    <row r="1813" spans="1:26" x14ac:dyDescent="0.25">
      <c r="A1813" s="16">
        <f t="shared" si="282"/>
        <v>45346</v>
      </c>
      <c r="B1813">
        <f>+'[2]Ejercicio 1'!E2030</f>
        <v>1811</v>
      </c>
      <c r="C1813" s="5">
        <v>7.9113497051676723E-2</v>
      </c>
      <c r="D1813" s="4">
        <f t="shared" si="277"/>
        <v>7.7572334454686379E-2</v>
      </c>
      <c r="E1813" s="6">
        <f t="shared" si="278"/>
        <v>7.8337870934929082E-2</v>
      </c>
      <c r="F1813" s="7">
        <f t="shared" si="279"/>
        <v>7.7806818404656683E-2</v>
      </c>
      <c r="I1813" s="10">
        <v>1811</v>
      </c>
      <c r="J1813" s="8">
        <f t="shared" si="280"/>
        <v>8.0613497051676725E-2</v>
      </c>
      <c r="K1813" s="8">
        <f t="shared" si="280"/>
        <v>7.907233445468638E-2</v>
      </c>
      <c r="L1813" s="8">
        <f t="shared" si="280"/>
        <v>7.9837870934929084E-2</v>
      </c>
      <c r="M1813" s="8">
        <f t="shared" si="280"/>
        <v>7.9306818404656684E-2</v>
      </c>
      <c r="P1813">
        <v>1811</v>
      </c>
      <c r="Q1813" s="8">
        <f t="shared" si="281"/>
        <v>7.7613497051676722E-2</v>
      </c>
      <c r="R1813" s="8">
        <f t="shared" si="281"/>
        <v>7.6072334454686377E-2</v>
      </c>
      <c r="S1813" s="8">
        <f t="shared" si="281"/>
        <v>7.6837870934929081E-2</v>
      </c>
      <c r="T1813" s="8">
        <f t="shared" si="281"/>
        <v>7.6306818404656682E-2</v>
      </c>
      <c r="W1813">
        <v>1811</v>
      </c>
      <c r="X1813" s="4">
        <f t="shared" si="276"/>
        <v>7.9534023216190686E-2</v>
      </c>
      <c r="Y1813" s="4">
        <f t="shared" si="274"/>
        <v>7.9669010806971086E-2</v>
      </c>
      <c r="Z1813" s="4">
        <f t="shared" si="275"/>
        <v>7.9419826640484262E-2</v>
      </c>
    </row>
    <row r="1814" spans="1:26" x14ac:dyDescent="0.25">
      <c r="A1814" s="16">
        <f t="shared" si="282"/>
        <v>45347</v>
      </c>
      <c r="B1814">
        <f>+'[2]Ejercicio 1'!E2031</f>
        <v>1812</v>
      </c>
      <c r="C1814" s="5">
        <v>7.9114432170733273E-2</v>
      </c>
      <c r="D1814" s="4">
        <f t="shared" si="277"/>
        <v>7.7573233610647399E-2</v>
      </c>
      <c r="E1814" s="6">
        <f t="shared" si="278"/>
        <v>7.8338787896146372E-2</v>
      </c>
      <c r="F1814" s="7">
        <f t="shared" si="279"/>
        <v>7.7807723002019422E-2</v>
      </c>
      <c r="I1814" s="10">
        <v>1812</v>
      </c>
      <c r="J1814" s="8">
        <f t="shared" si="280"/>
        <v>8.0614432170733274E-2</v>
      </c>
      <c r="K1814" s="8">
        <f t="shared" si="280"/>
        <v>7.90732336106474E-2</v>
      </c>
      <c r="L1814" s="8">
        <f t="shared" si="280"/>
        <v>7.9838787896146374E-2</v>
      </c>
      <c r="M1814" s="8">
        <f t="shared" si="280"/>
        <v>7.9307723002019423E-2</v>
      </c>
      <c r="P1814">
        <v>1812</v>
      </c>
      <c r="Q1814" s="8">
        <f t="shared" si="281"/>
        <v>7.7614432170733272E-2</v>
      </c>
      <c r="R1814" s="8">
        <f t="shared" si="281"/>
        <v>7.6073233610647398E-2</v>
      </c>
      <c r="S1814" s="8">
        <f t="shared" si="281"/>
        <v>7.6838787896146371E-2</v>
      </c>
      <c r="T1814" s="8">
        <f t="shared" si="281"/>
        <v>7.630772300201942E-2</v>
      </c>
      <c r="W1814">
        <v>1812</v>
      </c>
      <c r="X1814" s="4">
        <f t="shared" si="276"/>
        <v>7.9546037704732314E-2</v>
      </c>
      <c r="Y1814" s="4">
        <f t="shared" si="274"/>
        <v>7.9693111532416316E-2</v>
      </c>
      <c r="Z1814" s="4">
        <f t="shared" si="275"/>
        <v>7.9421635333085661E-2</v>
      </c>
    </row>
    <row r="1815" spans="1:26" x14ac:dyDescent="0.25">
      <c r="A1815" s="16">
        <f t="shared" si="282"/>
        <v>45348</v>
      </c>
      <c r="B1815">
        <f>+'[2]Ejercicio 1'!E2032</f>
        <v>1813</v>
      </c>
      <c r="C1815" s="5">
        <v>7.9115367289789823E-2</v>
      </c>
      <c r="D1815" s="4">
        <f t="shared" si="277"/>
        <v>7.7574132766199996E-2</v>
      </c>
      <c r="E1815" s="6">
        <f t="shared" si="278"/>
        <v>7.8339704857155468E-2</v>
      </c>
      <c r="F1815" s="7">
        <f t="shared" si="279"/>
        <v>7.7808627599033856E-2</v>
      </c>
      <c r="I1815" s="10">
        <v>1813</v>
      </c>
      <c r="J1815" s="8">
        <f t="shared" si="280"/>
        <v>8.0615367289789824E-2</v>
      </c>
      <c r="K1815" s="8">
        <f t="shared" si="280"/>
        <v>7.9074132766199998E-2</v>
      </c>
      <c r="L1815" s="8">
        <f t="shared" si="280"/>
        <v>7.9839704857155469E-2</v>
      </c>
      <c r="M1815" s="8">
        <f t="shared" si="280"/>
        <v>7.9308627599033857E-2</v>
      </c>
      <c r="P1815">
        <v>1813</v>
      </c>
      <c r="Q1815" s="8">
        <f t="shared" si="281"/>
        <v>7.7615367289789822E-2</v>
      </c>
      <c r="R1815" s="8">
        <f t="shared" si="281"/>
        <v>7.6074132766199995E-2</v>
      </c>
      <c r="S1815" s="8">
        <f t="shared" si="281"/>
        <v>7.6839704857155466E-2</v>
      </c>
      <c r="T1815" s="8">
        <f t="shared" si="281"/>
        <v>7.6308627599033854E-2</v>
      </c>
      <c r="W1815">
        <v>1813</v>
      </c>
      <c r="X1815" s="4">
        <f t="shared" si="276"/>
        <v>7.95580655369377E-2</v>
      </c>
      <c r="Y1815" s="4">
        <f t="shared" si="274"/>
        <v>7.9717238436717561E-2</v>
      </c>
      <c r="Z1815" s="4">
        <f t="shared" si="275"/>
        <v>7.9423444024702139E-2</v>
      </c>
    </row>
    <row r="1816" spans="1:26" x14ac:dyDescent="0.25">
      <c r="A1816" s="16">
        <f t="shared" si="282"/>
        <v>45349</v>
      </c>
      <c r="B1816">
        <f>+'[2]Ejercicio 1'!E2033</f>
        <v>1814</v>
      </c>
      <c r="C1816" s="5">
        <v>7.9116302408846373E-2</v>
      </c>
      <c r="D1816" s="4">
        <f t="shared" si="277"/>
        <v>7.7575031921344156E-2</v>
      </c>
      <c r="E1816" s="6">
        <f t="shared" si="278"/>
        <v>7.8340621817956382E-2</v>
      </c>
      <c r="F1816" s="7">
        <f t="shared" si="279"/>
        <v>7.7809532195699999E-2</v>
      </c>
      <c r="I1816" s="10">
        <v>1814</v>
      </c>
      <c r="J1816" s="8">
        <f t="shared" si="280"/>
        <v>8.0616302408846374E-2</v>
      </c>
      <c r="K1816" s="8">
        <f t="shared" si="280"/>
        <v>7.9075031921344158E-2</v>
      </c>
      <c r="L1816" s="8">
        <f t="shared" si="280"/>
        <v>7.9840621817956384E-2</v>
      </c>
      <c r="M1816" s="8">
        <f t="shared" si="280"/>
        <v>7.93095321957E-2</v>
      </c>
      <c r="P1816">
        <v>1814</v>
      </c>
      <c r="Q1816" s="8">
        <f t="shared" si="281"/>
        <v>7.7616302408846372E-2</v>
      </c>
      <c r="R1816" s="8">
        <f t="shared" si="281"/>
        <v>7.6075031921344155E-2</v>
      </c>
      <c r="S1816" s="8">
        <f t="shared" si="281"/>
        <v>7.6840621817956381E-2</v>
      </c>
      <c r="T1816" s="8">
        <f t="shared" si="281"/>
        <v>7.6309532195699997E-2</v>
      </c>
      <c r="W1816">
        <v>1814</v>
      </c>
      <c r="X1816" s="4">
        <f t="shared" si="276"/>
        <v>7.9570106713029526E-2</v>
      </c>
      <c r="Y1816" s="4">
        <f t="shared" si="274"/>
        <v>7.974139152029644E-2</v>
      </c>
      <c r="Z1816" s="4">
        <f t="shared" si="275"/>
        <v>7.9425252715522116E-2</v>
      </c>
    </row>
    <row r="1817" spans="1:26" x14ac:dyDescent="0.25">
      <c r="A1817" s="16">
        <f t="shared" si="282"/>
        <v>45350</v>
      </c>
      <c r="B1817">
        <f>+'[2]Ejercicio 1'!E2034</f>
        <v>1815</v>
      </c>
      <c r="C1817" s="5">
        <v>7.9117237527902909E-2</v>
      </c>
      <c r="D1817" s="4">
        <f t="shared" si="277"/>
        <v>7.7575931076079074E-2</v>
      </c>
      <c r="E1817" s="6">
        <f t="shared" si="278"/>
        <v>7.8341538778548242E-2</v>
      </c>
      <c r="F1817" s="7">
        <f t="shared" si="279"/>
        <v>7.781043679202071E-2</v>
      </c>
      <c r="I1817" s="10">
        <v>1815</v>
      </c>
      <c r="J1817" s="8">
        <f t="shared" si="280"/>
        <v>8.061723752790291E-2</v>
      </c>
      <c r="K1817" s="8">
        <f t="shared" si="280"/>
        <v>7.9075931076079076E-2</v>
      </c>
      <c r="L1817" s="8">
        <f t="shared" si="280"/>
        <v>7.9841538778548243E-2</v>
      </c>
      <c r="M1817" s="8">
        <f t="shared" si="280"/>
        <v>7.9310436792020711E-2</v>
      </c>
      <c r="P1817">
        <v>1815</v>
      </c>
      <c r="Q1817" s="8">
        <f t="shared" si="281"/>
        <v>7.7617237527902908E-2</v>
      </c>
      <c r="R1817" s="8">
        <f t="shared" si="281"/>
        <v>7.6075931076079073E-2</v>
      </c>
      <c r="S1817" s="8">
        <f t="shared" si="281"/>
        <v>7.6841538778548241E-2</v>
      </c>
      <c r="T1817" s="8">
        <f t="shared" si="281"/>
        <v>7.6310436792020708E-2</v>
      </c>
      <c r="W1817">
        <v>1815</v>
      </c>
      <c r="X1817" s="4">
        <f t="shared" si="276"/>
        <v>7.9582161233230447E-2</v>
      </c>
      <c r="Y1817" s="4">
        <f t="shared" si="274"/>
        <v>7.976557078362205E-2</v>
      </c>
      <c r="Z1817" s="4">
        <f t="shared" si="275"/>
        <v>7.9427061405360017E-2</v>
      </c>
    </row>
    <row r="1818" spans="1:26" x14ac:dyDescent="0.25">
      <c r="A1818" s="16">
        <f t="shared" si="282"/>
        <v>45351</v>
      </c>
      <c r="B1818">
        <f>+'[2]Ejercicio 1'!E2035</f>
        <v>1816</v>
      </c>
      <c r="C1818" s="5">
        <v>7.9118172646959459E-2</v>
      </c>
      <c r="D1818" s="4">
        <f t="shared" si="277"/>
        <v>7.7576830230405347E-2</v>
      </c>
      <c r="E1818" s="6">
        <f t="shared" si="278"/>
        <v>7.8342455738931907E-2</v>
      </c>
      <c r="F1818" s="7">
        <f t="shared" si="279"/>
        <v>7.7811341387990271E-2</v>
      </c>
      <c r="I1818" s="10">
        <v>1816</v>
      </c>
      <c r="J1818" s="8">
        <f t="shared" si="280"/>
        <v>8.061817264695946E-2</v>
      </c>
      <c r="K1818" s="8">
        <f t="shared" si="280"/>
        <v>7.9076830230405348E-2</v>
      </c>
      <c r="L1818" s="8">
        <f t="shared" si="280"/>
        <v>7.9842455738931908E-2</v>
      </c>
      <c r="M1818" s="8">
        <f t="shared" si="280"/>
        <v>7.9311341387990272E-2</v>
      </c>
      <c r="P1818">
        <v>1816</v>
      </c>
      <c r="Q1818" s="8">
        <f t="shared" si="281"/>
        <v>7.7618172646959457E-2</v>
      </c>
      <c r="R1818" s="8">
        <f t="shared" si="281"/>
        <v>7.6076830230405346E-2</v>
      </c>
      <c r="S1818" s="8">
        <f t="shared" si="281"/>
        <v>7.6842455738931906E-2</v>
      </c>
      <c r="T1818" s="8">
        <f t="shared" si="281"/>
        <v>7.631134138799027E-2</v>
      </c>
      <c r="W1818">
        <v>1816</v>
      </c>
      <c r="X1818" s="4">
        <f t="shared" si="276"/>
        <v>7.959422909777196E-2</v>
      </c>
      <c r="Y1818" s="4">
        <f t="shared" si="274"/>
        <v>7.9789776227137982E-2</v>
      </c>
      <c r="Z1818" s="4">
        <f t="shared" si="275"/>
        <v>7.9428870094035986E-2</v>
      </c>
    </row>
    <row r="1819" spans="1:26" x14ac:dyDescent="0.25">
      <c r="A1819" s="16">
        <f t="shared" si="282"/>
        <v>45352</v>
      </c>
      <c r="B1819">
        <f>+'[2]Ejercicio 1'!E2036</f>
        <v>1817</v>
      </c>
      <c r="C1819" s="5">
        <v>7.9119107766016009E-2</v>
      </c>
      <c r="D1819" s="4">
        <f t="shared" si="277"/>
        <v>7.7577729384322794E-2</v>
      </c>
      <c r="E1819" s="6">
        <f t="shared" si="278"/>
        <v>7.8343372699107391E-2</v>
      </c>
      <c r="F1819" s="7">
        <f t="shared" si="279"/>
        <v>7.7812245983611542E-2</v>
      </c>
      <c r="I1819" s="10">
        <v>1817</v>
      </c>
      <c r="J1819" s="8">
        <f t="shared" si="280"/>
        <v>8.061910776601601E-2</v>
      </c>
      <c r="K1819" s="8">
        <f t="shared" si="280"/>
        <v>7.9077729384322795E-2</v>
      </c>
      <c r="L1819" s="8">
        <f t="shared" si="280"/>
        <v>7.9843372699107393E-2</v>
      </c>
      <c r="M1819" s="8">
        <f t="shared" si="280"/>
        <v>7.9312245983611543E-2</v>
      </c>
      <c r="P1819">
        <v>1817</v>
      </c>
      <c r="Q1819" s="8">
        <f t="shared" si="281"/>
        <v>7.7619107766016007E-2</v>
      </c>
      <c r="R1819" s="8">
        <f t="shared" si="281"/>
        <v>7.6077729384322793E-2</v>
      </c>
      <c r="S1819" s="8">
        <f t="shared" si="281"/>
        <v>7.684337269910739E-2</v>
      </c>
      <c r="T1819" s="8">
        <f t="shared" si="281"/>
        <v>7.631224598361154E-2</v>
      </c>
      <c r="W1819">
        <v>1817</v>
      </c>
      <c r="X1819" s="4">
        <f t="shared" si="276"/>
        <v>7.9606310306881561E-2</v>
      </c>
      <c r="Y1819" s="4">
        <f t="shared" si="274"/>
        <v>7.9814007851332636E-2</v>
      </c>
      <c r="Z1819" s="4">
        <f t="shared" si="275"/>
        <v>7.9430678781727035E-2</v>
      </c>
    </row>
    <row r="1820" spans="1:26" x14ac:dyDescent="0.25">
      <c r="A1820" s="16">
        <f t="shared" si="282"/>
        <v>45353</v>
      </c>
      <c r="B1820">
        <f>+'[2]Ejercicio 1'!E2037</f>
        <v>1818</v>
      </c>
      <c r="C1820" s="5">
        <v>7.9120042885072558E-2</v>
      </c>
      <c r="D1820" s="4">
        <f t="shared" si="277"/>
        <v>7.7578628537831609E-2</v>
      </c>
      <c r="E1820" s="6">
        <f t="shared" si="278"/>
        <v>7.8344289659073807E-2</v>
      </c>
      <c r="F1820" s="7">
        <f t="shared" si="279"/>
        <v>7.7813150578887366E-2</v>
      </c>
      <c r="I1820" s="10">
        <v>1818</v>
      </c>
      <c r="J1820" s="8">
        <f t="shared" si="280"/>
        <v>8.062004288507256E-2</v>
      </c>
      <c r="K1820" s="8">
        <f t="shared" si="280"/>
        <v>7.9078628537831611E-2</v>
      </c>
      <c r="L1820" s="8">
        <f t="shared" si="280"/>
        <v>7.9844289659073808E-2</v>
      </c>
      <c r="M1820" s="8">
        <f t="shared" si="280"/>
        <v>7.9313150578887368E-2</v>
      </c>
      <c r="P1820">
        <v>1818</v>
      </c>
      <c r="Q1820" s="8">
        <f t="shared" si="281"/>
        <v>7.7620042885072557E-2</v>
      </c>
      <c r="R1820" s="8">
        <f t="shared" si="281"/>
        <v>7.6078628537831608E-2</v>
      </c>
      <c r="S1820" s="8">
        <f t="shared" si="281"/>
        <v>7.6844289659073806E-2</v>
      </c>
      <c r="T1820" s="8">
        <f t="shared" si="281"/>
        <v>7.6313150578887365E-2</v>
      </c>
      <c r="W1820">
        <v>1818</v>
      </c>
      <c r="X1820" s="4">
        <f t="shared" si="276"/>
        <v>7.9618404860787639E-2</v>
      </c>
      <c r="Y1820" s="4">
        <f t="shared" si="274"/>
        <v>7.9838265656630283E-2</v>
      </c>
      <c r="Z1820" s="4">
        <f t="shared" si="275"/>
        <v>7.9432487468624427E-2</v>
      </c>
    </row>
    <row r="1821" spans="1:26" x14ac:dyDescent="0.25">
      <c r="A1821" s="16">
        <f t="shared" si="282"/>
        <v>45354</v>
      </c>
      <c r="B1821">
        <f>+'[2]Ejercicio 1'!E2038</f>
        <v>1819</v>
      </c>
      <c r="C1821" s="5">
        <v>7.9120978004129108E-2</v>
      </c>
      <c r="D1821" s="4">
        <f t="shared" si="277"/>
        <v>7.7579527690931779E-2</v>
      </c>
      <c r="E1821" s="6">
        <f t="shared" si="278"/>
        <v>7.8345206618832916E-2</v>
      </c>
      <c r="F1821" s="7">
        <f t="shared" si="279"/>
        <v>7.78140551738149E-2</v>
      </c>
      <c r="I1821" s="10">
        <v>1819</v>
      </c>
      <c r="J1821" s="8">
        <f t="shared" si="280"/>
        <v>8.062097800412911E-2</v>
      </c>
      <c r="K1821" s="8">
        <f t="shared" si="280"/>
        <v>7.9079527690931781E-2</v>
      </c>
      <c r="L1821" s="8">
        <f t="shared" si="280"/>
        <v>7.9845206618832917E-2</v>
      </c>
      <c r="M1821" s="8">
        <f t="shared" si="280"/>
        <v>7.9314055173814901E-2</v>
      </c>
      <c r="P1821">
        <v>1819</v>
      </c>
      <c r="Q1821" s="8">
        <f t="shared" si="281"/>
        <v>7.7620978004129107E-2</v>
      </c>
      <c r="R1821" s="8">
        <f t="shared" si="281"/>
        <v>7.6079527690931778E-2</v>
      </c>
      <c r="S1821" s="8">
        <f t="shared" si="281"/>
        <v>7.6845206618832915E-2</v>
      </c>
      <c r="T1821" s="8">
        <f t="shared" si="281"/>
        <v>7.6314055173814899E-2</v>
      </c>
      <c r="W1821">
        <v>1819</v>
      </c>
      <c r="X1821" s="4">
        <f t="shared" si="276"/>
        <v>7.9630512759717706E-2</v>
      </c>
      <c r="Y1821" s="4">
        <f t="shared" si="274"/>
        <v>7.9862549643537784E-2</v>
      </c>
      <c r="Z1821" s="4">
        <f t="shared" si="275"/>
        <v>7.9434296154357042E-2</v>
      </c>
    </row>
    <row r="1822" spans="1:26" x14ac:dyDescent="0.25">
      <c r="A1822" s="16">
        <f t="shared" si="282"/>
        <v>45355</v>
      </c>
      <c r="B1822">
        <f>+'[2]Ejercicio 1'!E2039</f>
        <v>1820</v>
      </c>
      <c r="C1822" s="5">
        <v>7.9121913123185644E-2</v>
      </c>
      <c r="D1822" s="4">
        <f t="shared" si="277"/>
        <v>7.7580426843623526E-2</v>
      </c>
      <c r="E1822" s="6">
        <f t="shared" si="278"/>
        <v>7.834612357838297E-2</v>
      </c>
      <c r="F1822" s="7">
        <f t="shared" si="279"/>
        <v>7.7814959768394143E-2</v>
      </c>
      <c r="I1822" s="10">
        <v>1820</v>
      </c>
      <c r="J1822" s="8">
        <f t="shared" si="280"/>
        <v>8.0621913123185646E-2</v>
      </c>
      <c r="K1822" s="8">
        <f t="shared" si="280"/>
        <v>7.9080426843623527E-2</v>
      </c>
      <c r="L1822" s="8">
        <f t="shared" si="280"/>
        <v>7.9846123578382971E-2</v>
      </c>
      <c r="M1822" s="8">
        <f t="shared" si="280"/>
        <v>7.9314959768394144E-2</v>
      </c>
      <c r="P1822">
        <v>1820</v>
      </c>
      <c r="Q1822" s="8">
        <f t="shared" si="281"/>
        <v>7.7621913123185643E-2</v>
      </c>
      <c r="R1822" s="8">
        <f t="shared" si="281"/>
        <v>7.6080426843623525E-2</v>
      </c>
      <c r="S1822" s="8">
        <f t="shared" si="281"/>
        <v>7.6846123578382969E-2</v>
      </c>
      <c r="T1822" s="8">
        <f t="shared" si="281"/>
        <v>7.6314959768394142E-2</v>
      </c>
      <c r="W1822">
        <v>1820</v>
      </c>
      <c r="X1822" s="4">
        <f t="shared" si="276"/>
        <v>7.9642634003908488E-2</v>
      </c>
      <c r="Y1822" s="4">
        <f t="shared" si="274"/>
        <v>7.9886859812449543E-2</v>
      </c>
      <c r="Z1822" s="4">
        <f t="shared" si="275"/>
        <v>7.9436104839293156E-2</v>
      </c>
    </row>
    <row r="1823" spans="1:26" x14ac:dyDescent="0.25">
      <c r="A1823" s="16">
        <f t="shared" si="282"/>
        <v>45356</v>
      </c>
      <c r="B1823">
        <f>+'[2]Ejercicio 1'!E2040</f>
        <v>1821</v>
      </c>
      <c r="C1823" s="5">
        <v>7.9122848242242194E-2</v>
      </c>
      <c r="D1823" s="4">
        <f t="shared" si="277"/>
        <v>7.7581325995906031E-2</v>
      </c>
      <c r="E1823" s="6">
        <f t="shared" si="278"/>
        <v>7.834704053772483E-2</v>
      </c>
      <c r="F1823" s="7">
        <f t="shared" si="279"/>
        <v>7.7815864362625095E-2</v>
      </c>
      <c r="I1823" s="10">
        <v>1821</v>
      </c>
      <c r="J1823" s="8">
        <f t="shared" si="280"/>
        <v>8.0622848242242195E-2</v>
      </c>
      <c r="K1823" s="8">
        <f t="shared" si="280"/>
        <v>7.9081325995906032E-2</v>
      </c>
      <c r="L1823" s="8">
        <f t="shared" si="280"/>
        <v>7.9847040537724831E-2</v>
      </c>
      <c r="M1823" s="8">
        <f t="shared" si="280"/>
        <v>7.9315864362625096E-2</v>
      </c>
      <c r="P1823">
        <v>1821</v>
      </c>
      <c r="Q1823" s="8">
        <f t="shared" si="281"/>
        <v>7.7622848242242193E-2</v>
      </c>
      <c r="R1823" s="8">
        <f t="shared" si="281"/>
        <v>7.608132599590603E-2</v>
      </c>
      <c r="S1823" s="8">
        <f t="shared" si="281"/>
        <v>7.6847040537724828E-2</v>
      </c>
      <c r="T1823" s="8">
        <f t="shared" si="281"/>
        <v>7.6315864362625094E-2</v>
      </c>
      <c r="W1823">
        <v>1821</v>
      </c>
      <c r="X1823" s="4">
        <f t="shared" si="276"/>
        <v>7.9654768593572123E-2</v>
      </c>
      <c r="Y1823" s="4">
        <f t="shared" ref="Y1823:Y1886" si="283">Tasa_Fwd(E1732,B1732,E1823,B1823,91)</f>
        <v>7.9911196163871531E-2</v>
      </c>
      <c r="Z1823" s="4">
        <f t="shared" si="275"/>
        <v>7.943791352306448E-2</v>
      </c>
    </row>
    <row r="1824" spans="1:26" x14ac:dyDescent="0.25">
      <c r="A1824" s="16">
        <f t="shared" si="282"/>
        <v>45357</v>
      </c>
      <c r="B1824">
        <f>+'[2]Ejercicio 1'!E2041</f>
        <v>1822</v>
      </c>
      <c r="C1824" s="5">
        <v>7.9123783361298744E-2</v>
      </c>
      <c r="D1824" s="4">
        <f t="shared" si="277"/>
        <v>7.7582225147779904E-2</v>
      </c>
      <c r="E1824" s="6">
        <f t="shared" si="278"/>
        <v>7.8347957496857634E-2</v>
      </c>
      <c r="F1824" s="7">
        <f t="shared" si="279"/>
        <v>7.7816768956507756E-2</v>
      </c>
      <c r="I1824" s="10">
        <v>1822</v>
      </c>
      <c r="J1824" s="8">
        <f t="shared" si="280"/>
        <v>8.0623783361298745E-2</v>
      </c>
      <c r="K1824" s="8">
        <f t="shared" si="280"/>
        <v>7.9082225147779905E-2</v>
      </c>
      <c r="L1824" s="8">
        <f t="shared" si="280"/>
        <v>7.9847957496857636E-2</v>
      </c>
      <c r="M1824" s="8">
        <f t="shared" si="280"/>
        <v>7.9316768956507758E-2</v>
      </c>
      <c r="P1824">
        <v>1822</v>
      </c>
      <c r="Q1824" s="8">
        <f t="shared" si="281"/>
        <v>7.7623783361298743E-2</v>
      </c>
      <c r="R1824" s="8">
        <f t="shared" si="281"/>
        <v>7.6082225147779903E-2</v>
      </c>
      <c r="S1824" s="8">
        <f t="shared" si="281"/>
        <v>7.6847957496857633E-2</v>
      </c>
      <c r="T1824" s="8">
        <f t="shared" si="281"/>
        <v>7.6316768956507755E-2</v>
      </c>
      <c r="W1824">
        <v>1822</v>
      </c>
      <c r="X1824" s="4">
        <f t="shared" si="276"/>
        <v>7.9666916528945364E-2</v>
      </c>
      <c r="Y1824" s="4">
        <f t="shared" si="283"/>
        <v>7.9935558698228895E-2</v>
      </c>
      <c r="Z1824" s="4">
        <f t="shared" ref="Z1824:Z1887" si="284">Tasa_Fwd(F1796,B1796,F1824,B1824,28)</f>
        <v>7.9439722206036442E-2</v>
      </c>
    </row>
    <row r="1825" spans="1:26" x14ac:dyDescent="0.25">
      <c r="A1825" s="16">
        <f t="shared" si="282"/>
        <v>45358</v>
      </c>
      <c r="B1825">
        <f>+'[2]Ejercicio 1'!E2042</f>
        <v>1823</v>
      </c>
      <c r="C1825" s="5">
        <v>7.9124718480355294E-2</v>
      </c>
      <c r="D1825" s="4">
        <f t="shared" si="277"/>
        <v>7.7583124299245146E-2</v>
      </c>
      <c r="E1825" s="6">
        <f t="shared" si="278"/>
        <v>7.8348874455782244E-2</v>
      </c>
      <c r="F1825" s="7">
        <f t="shared" si="279"/>
        <v>7.7817673550042113E-2</v>
      </c>
      <c r="I1825" s="10">
        <v>1823</v>
      </c>
      <c r="J1825" s="8">
        <f t="shared" si="280"/>
        <v>8.0624718480355295E-2</v>
      </c>
      <c r="K1825" s="8">
        <f t="shared" si="280"/>
        <v>7.9083124299245147E-2</v>
      </c>
      <c r="L1825" s="8">
        <f t="shared" si="280"/>
        <v>7.9848874455782246E-2</v>
      </c>
      <c r="M1825" s="8">
        <f t="shared" si="280"/>
        <v>7.9317673550042114E-2</v>
      </c>
      <c r="P1825">
        <v>1823</v>
      </c>
      <c r="Q1825" s="8">
        <f t="shared" si="281"/>
        <v>7.7624718480355293E-2</v>
      </c>
      <c r="R1825" s="8">
        <f t="shared" si="281"/>
        <v>7.6083124299245145E-2</v>
      </c>
      <c r="S1825" s="8">
        <f t="shared" si="281"/>
        <v>7.6848874455782243E-2</v>
      </c>
      <c r="T1825" s="8">
        <f t="shared" si="281"/>
        <v>7.6317673550042112E-2</v>
      </c>
      <c r="W1825">
        <v>1823</v>
      </c>
      <c r="X1825" s="4">
        <f t="shared" si="276"/>
        <v>7.9679077810257889E-2</v>
      </c>
      <c r="Y1825" s="4">
        <f t="shared" si="283"/>
        <v>7.9937392634879784E-2</v>
      </c>
      <c r="Z1825" s="4">
        <f t="shared" si="284"/>
        <v>7.9441530887843628E-2</v>
      </c>
    </row>
    <row r="1826" spans="1:26" x14ac:dyDescent="0.25">
      <c r="A1826" s="16">
        <f t="shared" si="282"/>
        <v>45359</v>
      </c>
      <c r="B1826">
        <f>+'[2]Ejercicio 1'!E2043</f>
        <v>1824</v>
      </c>
      <c r="C1826" s="5">
        <v>7.9125653599411844E-2</v>
      </c>
      <c r="D1826" s="4">
        <f t="shared" si="277"/>
        <v>7.7584023450301548E-2</v>
      </c>
      <c r="E1826" s="6">
        <f t="shared" si="278"/>
        <v>7.8349791414498673E-2</v>
      </c>
      <c r="F1826" s="7">
        <f t="shared" si="279"/>
        <v>7.7818578143228193E-2</v>
      </c>
      <c r="I1826" s="10">
        <v>1824</v>
      </c>
      <c r="J1826" s="8">
        <f t="shared" si="280"/>
        <v>8.0625653599411845E-2</v>
      </c>
      <c r="K1826" s="8">
        <f t="shared" si="280"/>
        <v>7.9084023450301549E-2</v>
      </c>
      <c r="L1826" s="8">
        <f t="shared" si="280"/>
        <v>7.9849791414498675E-2</v>
      </c>
      <c r="M1826" s="8">
        <f t="shared" si="280"/>
        <v>7.9318578143228194E-2</v>
      </c>
      <c r="P1826">
        <v>1824</v>
      </c>
      <c r="Q1826" s="8">
        <f t="shared" si="281"/>
        <v>7.7625653599411842E-2</v>
      </c>
      <c r="R1826" s="8">
        <f t="shared" si="281"/>
        <v>7.6084023450301547E-2</v>
      </c>
      <c r="S1826" s="8">
        <f t="shared" si="281"/>
        <v>7.6849791414498672E-2</v>
      </c>
      <c r="T1826" s="8">
        <f t="shared" si="281"/>
        <v>7.6318578143228191E-2</v>
      </c>
      <c r="W1826">
        <v>1824</v>
      </c>
      <c r="X1826" s="4">
        <f t="shared" si="276"/>
        <v>7.9691252437738988E-2</v>
      </c>
      <c r="Y1826" s="4">
        <f t="shared" si="283"/>
        <v>7.993922657113188E-2</v>
      </c>
      <c r="Z1826" s="4">
        <f t="shared" si="284"/>
        <v>7.9443339568671598E-2</v>
      </c>
    </row>
    <row r="1827" spans="1:26" x14ac:dyDescent="0.25">
      <c r="A1827" s="16">
        <f t="shared" si="282"/>
        <v>45360</v>
      </c>
      <c r="B1827">
        <f>+'[2]Ejercicio 1'!E2044</f>
        <v>1825</v>
      </c>
      <c r="C1827" s="5">
        <v>7.912658871846838E-2</v>
      </c>
      <c r="D1827" s="4">
        <f t="shared" si="277"/>
        <v>7.7584922600949124E-2</v>
      </c>
      <c r="E1827" s="6">
        <f t="shared" si="278"/>
        <v>7.8350708373006922E-2</v>
      </c>
      <c r="F1827" s="7">
        <f t="shared" si="279"/>
        <v>7.7819482736068826E-2</v>
      </c>
      <c r="I1827" s="10">
        <v>1825</v>
      </c>
      <c r="J1827" s="8">
        <f t="shared" si="280"/>
        <v>8.0626588718468381E-2</v>
      </c>
      <c r="K1827" s="8">
        <f t="shared" si="280"/>
        <v>7.9084922600949126E-2</v>
      </c>
      <c r="L1827" s="8">
        <f t="shared" si="280"/>
        <v>7.9850708373006923E-2</v>
      </c>
      <c r="M1827" s="8">
        <f t="shared" si="280"/>
        <v>7.9319482736068828E-2</v>
      </c>
      <c r="P1827">
        <v>1825</v>
      </c>
      <c r="Q1827" s="8">
        <f t="shared" si="281"/>
        <v>7.7626588718468378E-2</v>
      </c>
      <c r="R1827" s="8">
        <f t="shared" si="281"/>
        <v>7.6084922600949123E-2</v>
      </c>
      <c r="S1827" s="8">
        <f t="shared" si="281"/>
        <v>7.6850708373006921E-2</v>
      </c>
      <c r="T1827" s="8">
        <f t="shared" si="281"/>
        <v>7.6319482736068825E-2</v>
      </c>
      <c r="W1827">
        <v>1825</v>
      </c>
      <c r="X1827" s="4">
        <f t="shared" si="276"/>
        <v>7.970344041161749E-2</v>
      </c>
      <c r="Y1827" s="4">
        <f t="shared" si="283"/>
        <v>7.9941060506981659E-2</v>
      </c>
      <c r="Z1827" s="4">
        <f t="shared" si="284"/>
        <v>7.944514824870591E-2</v>
      </c>
    </row>
    <row r="1828" spans="1:26" x14ac:dyDescent="0.25">
      <c r="A1828" s="16">
        <f t="shared" si="282"/>
        <v>45361</v>
      </c>
      <c r="B1828">
        <f>+'[2]Ejercicio 1'!E2045</f>
        <v>1826</v>
      </c>
      <c r="C1828" s="5">
        <v>7.912752383752493E-2</v>
      </c>
      <c r="D1828" s="4">
        <f t="shared" si="277"/>
        <v>7.7585821751188472E-2</v>
      </c>
      <c r="E1828" s="6">
        <f t="shared" si="278"/>
        <v>7.8351625331306976E-2</v>
      </c>
      <c r="F1828" s="7">
        <f t="shared" si="279"/>
        <v>7.782038732855831E-2</v>
      </c>
      <c r="I1828" s="10">
        <v>1826</v>
      </c>
      <c r="J1828" s="8">
        <f t="shared" si="280"/>
        <v>8.0627523837524931E-2</v>
      </c>
      <c r="K1828" s="8">
        <f t="shared" si="280"/>
        <v>7.9085821751188473E-2</v>
      </c>
      <c r="L1828" s="8">
        <f t="shared" si="280"/>
        <v>7.9851625331306977E-2</v>
      </c>
      <c r="M1828" s="8">
        <f t="shared" si="280"/>
        <v>7.9320387328558312E-2</v>
      </c>
      <c r="P1828">
        <v>1826</v>
      </c>
      <c r="Q1828" s="8">
        <f t="shared" si="281"/>
        <v>7.7627523837524928E-2</v>
      </c>
      <c r="R1828" s="8">
        <f t="shared" si="281"/>
        <v>7.608582175118847E-2</v>
      </c>
      <c r="S1828" s="8">
        <f t="shared" si="281"/>
        <v>7.6851625331306975E-2</v>
      </c>
      <c r="T1828" s="8">
        <f t="shared" si="281"/>
        <v>7.6320387328558309E-2</v>
      </c>
      <c r="W1828">
        <v>1826</v>
      </c>
      <c r="X1828" s="4">
        <f t="shared" si="276"/>
        <v>7.9715641732132747E-2</v>
      </c>
      <c r="Y1828" s="4">
        <f t="shared" si="283"/>
        <v>7.9942894442398368E-2</v>
      </c>
      <c r="Z1828" s="4">
        <f t="shared" si="284"/>
        <v>7.9446956927569728E-2</v>
      </c>
    </row>
    <row r="1829" spans="1:26" x14ac:dyDescent="0.25">
      <c r="A1829" s="16">
        <f t="shared" si="282"/>
        <v>45362</v>
      </c>
      <c r="B1829">
        <f>+'[2]Ejercicio 1'!E2046</f>
        <v>1827</v>
      </c>
      <c r="C1829" s="5">
        <v>7.9128458956581479E-2</v>
      </c>
      <c r="D1829" s="4">
        <f t="shared" si="277"/>
        <v>7.7586720901018785E-2</v>
      </c>
      <c r="E1829" s="6">
        <f t="shared" si="278"/>
        <v>7.8352542289397975E-2</v>
      </c>
      <c r="F1829" s="7">
        <f t="shared" si="279"/>
        <v>7.7821291920702348E-2</v>
      </c>
      <c r="I1829" s="10">
        <v>1827</v>
      </c>
      <c r="J1829" s="8">
        <f t="shared" si="280"/>
        <v>8.0628458956581481E-2</v>
      </c>
      <c r="K1829" s="8">
        <f t="shared" si="280"/>
        <v>7.9086720901018787E-2</v>
      </c>
      <c r="L1829" s="8">
        <f t="shared" si="280"/>
        <v>7.9852542289397976E-2</v>
      </c>
      <c r="M1829" s="8">
        <f t="shared" si="280"/>
        <v>7.932129192070235E-2</v>
      </c>
      <c r="P1829">
        <v>1827</v>
      </c>
      <c r="Q1829" s="8">
        <f t="shared" si="281"/>
        <v>7.7628458956581478E-2</v>
      </c>
      <c r="R1829" s="8">
        <f t="shared" si="281"/>
        <v>7.6086720901018784E-2</v>
      </c>
      <c r="S1829" s="8">
        <f t="shared" si="281"/>
        <v>7.6852542289397974E-2</v>
      </c>
      <c r="T1829" s="8">
        <f t="shared" si="281"/>
        <v>7.6321291920702347E-2</v>
      </c>
      <c r="W1829">
        <v>1827</v>
      </c>
      <c r="X1829" s="4">
        <f t="shared" si="276"/>
        <v>7.9727856399497338E-2</v>
      </c>
      <c r="Y1829" s="4">
        <f t="shared" si="283"/>
        <v>7.9944728377381147E-2</v>
      </c>
      <c r="Z1829" s="4">
        <f t="shared" si="284"/>
        <v>7.9448765605457189E-2</v>
      </c>
    </row>
    <row r="1830" spans="1:26" x14ac:dyDescent="0.25">
      <c r="A1830" s="16">
        <f t="shared" si="282"/>
        <v>45363</v>
      </c>
      <c r="B1830">
        <f>+'[2]Ejercicio 1'!E2047</f>
        <v>1828</v>
      </c>
      <c r="C1830" s="5">
        <v>7.9129394075638029E-2</v>
      </c>
      <c r="D1830" s="4">
        <f t="shared" si="277"/>
        <v>7.7587620050440259E-2</v>
      </c>
      <c r="E1830" s="6">
        <f t="shared" si="278"/>
        <v>7.8353459247280779E-2</v>
      </c>
      <c r="F1830" s="7">
        <f t="shared" si="279"/>
        <v>7.782219651249811E-2</v>
      </c>
      <c r="I1830" s="10">
        <v>1828</v>
      </c>
      <c r="J1830" s="8">
        <f t="shared" si="280"/>
        <v>8.0629394075638031E-2</v>
      </c>
      <c r="K1830" s="8">
        <f t="shared" si="280"/>
        <v>7.908762005044026E-2</v>
      </c>
      <c r="L1830" s="8">
        <f t="shared" si="280"/>
        <v>7.9853459247280781E-2</v>
      </c>
      <c r="M1830" s="8">
        <f t="shared" si="280"/>
        <v>7.9322196512498111E-2</v>
      </c>
      <c r="P1830">
        <v>1828</v>
      </c>
      <c r="Q1830" s="8">
        <f t="shared" si="281"/>
        <v>7.7629394075638028E-2</v>
      </c>
      <c r="R1830" s="8">
        <f t="shared" si="281"/>
        <v>7.6087620050440258E-2</v>
      </c>
      <c r="S1830" s="8">
        <f t="shared" si="281"/>
        <v>7.6853459247280778E-2</v>
      </c>
      <c r="T1830" s="8">
        <f t="shared" si="281"/>
        <v>7.6322196512498108E-2</v>
      </c>
      <c r="W1830">
        <v>1828</v>
      </c>
      <c r="X1830" s="4">
        <f t="shared" si="276"/>
        <v>7.9740084413951084E-2</v>
      </c>
      <c r="Y1830" s="4">
        <f t="shared" si="283"/>
        <v>7.9946562311979177E-2</v>
      </c>
      <c r="Z1830" s="4">
        <f t="shared" si="284"/>
        <v>7.9450574282548148E-2</v>
      </c>
    </row>
    <row r="1831" spans="1:26" x14ac:dyDescent="0.25">
      <c r="A1831" s="16">
        <f t="shared" si="282"/>
        <v>45364</v>
      </c>
      <c r="B1831">
        <f>+'[2]Ejercicio 1'!E2048</f>
        <v>1829</v>
      </c>
      <c r="C1831" s="5">
        <v>7.9130329194694579E-2</v>
      </c>
      <c r="D1831" s="4">
        <f t="shared" si="277"/>
        <v>7.7588519199453101E-2</v>
      </c>
      <c r="E1831" s="6">
        <f t="shared" si="278"/>
        <v>7.8354376204954529E-2</v>
      </c>
      <c r="F1831" s="7">
        <f t="shared" si="279"/>
        <v>7.7823101103945566E-2</v>
      </c>
      <c r="I1831" s="10">
        <v>1829</v>
      </c>
      <c r="J1831" s="8">
        <f t="shared" si="280"/>
        <v>8.063032919469458E-2</v>
      </c>
      <c r="K1831" s="8">
        <f t="shared" si="280"/>
        <v>7.9088519199453103E-2</v>
      </c>
      <c r="L1831" s="8">
        <f t="shared" si="280"/>
        <v>7.985437620495453E-2</v>
      </c>
      <c r="M1831" s="8">
        <f t="shared" si="280"/>
        <v>7.9323101103945567E-2</v>
      </c>
      <c r="P1831">
        <v>1829</v>
      </c>
      <c r="Q1831" s="8">
        <f t="shared" si="281"/>
        <v>7.7630329194694578E-2</v>
      </c>
      <c r="R1831" s="8">
        <f t="shared" si="281"/>
        <v>7.60885191994531E-2</v>
      </c>
      <c r="S1831" s="8">
        <f t="shared" si="281"/>
        <v>7.6854376204954528E-2</v>
      </c>
      <c r="T1831" s="8">
        <f t="shared" si="281"/>
        <v>7.6323101103945565E-2</v>
      </c>
      <c r="W1831">
        <v>1829</v>
      </c>
      <c r="X1831" s="4">
        <f t="shared" si="276"/>
        <v>7.9752325775723248E-2</v>
      </c>
      <c r="Y1831" s="4">
        <f t="shared" si="283"/>
        <v>7.9948396246126582E-2</v>
      </c>
      <c r="Z1831" s="4">
        <f t="shared" si="284"/>
        <v>7.9452382958654172E-2</v>
      </c>
    </row>
    <row r="1832" spans="1:26" x14ac:dyDescent="0.25">
      <c r="A1832" s="16">
        <f t="shared" si="282"/>
        <v>45365</v>
      </c>
      <c r="B1832">
        <f>+'[2]Ejercicio 1'!E2049</f>
        <v>1830</v>
      </c>
      <c r="C1832" s="5">
        <v>7.9131264313751115E-2</v>
      </c>
      <c r="D1832" s="4">
        <f t="shared" si="277"/>
        <v>7.7589418348057118E-2</v>
      </c>
      <c r="E1832" s="6">
        <f t="shared" si="278"/>
        <v>7.8355293162420972E-2</v>
      </c>
      <c r="F1832" s="7">
        <f t="shared" si="279"/>
        <v>7.7824005695044746E-2</v>
      </c>
      <c r="I1832" s="10">
        <v>1830</v>
      </c>
      <c r="J1832" s="8">
        <f t="shared" si="280"/>
        <v>8.0631264313751116E-2</v>
      </c>
      <c r="K1832" s="8">
        <f t="shared" si="280"/>
        <v>7.9089418348057119E-2</v>
      </c>
      <c r="L1832" s="8">
        <f t="shared" si="280"/>
        <v>7.9855293162420973E-2</v>
      </c>
      <c r="M1832" s="8">
        <f t="shared" si="280"/>
        <v>7.9324005695044747E-2</v>
      </c>
      <c r="P1832">
        <v>1830</v>
      </c>
      <c r="Q1832" s="8">
        <f t="shared" si="281"/>
        <v>7.7631264313751114E-2</v>
      </c>
      <c r="R1832" s="8">
        <f t="shared" si="281"/>
        <v>7.6089418348057117E-2</v>
      </c>
      <c r="S1832" s="8">
        <f t="shared" si="281"/>
        <v>7.6855293162420971E-2</v>
      </c>
      <c r="T1832" s="8">
        <f t="shared" si="281"/>
        <v>7.6324005695044744E-2</v>
      </c>
      <c r="W1832">
        <v>1830</v>
      </c>
      <c r="X1832" s="4">
        <f t="shared" si="276"/>
        <v>7.9764580485045714E-2</v>
      </c>
      <c r="Y1832" s="4">
        <f t="shared" si="283"/>
        <v>7.9950230179875181E-2</v>
      </c>
      <c r="Z1832" s="4">
        <f t="shared" si="284"/>
        <v>7.9454191633598278E-2</v>
      </c>
    </row>
    <row r="1833" spans="1:26" x14ac:dyDescent="0.25">
      <c r="A1833" s="16">
        <f t="shared" si="282"/>
        <v>45366</v>
      </c>
      <c r="B1833">
        <f>+'[2]Ejercicio 1'!E2050</f>
        <v>1831</v>
      </c>
      <c r="C1833" s="5">
        <v>7.9132199432807665E-2</v>
      </c>
      <c r="D1833" s="4">
        <f t="shared" si="277"/>
        <v>7.7590317496252503E-2</v>
      </c>
      <c r="E1833" s="6">
        <f t="shared" si="278"/>
        <v>7.8356210119678346E-2</v>
      </c>
      <c r="F1833" s="7">
        <f t="shared" si="279"/>
        <v>7.782491028579562E-2</v>
      </c>
      <c r="I1833" s="10">
        <v>1831</v>
      </c>
      <c r="J1833" s="8">
        <f t="shared" si="280"/>
        <v>8.0632199432807666E-2</v>
      </c>
      <c r="K1833" s="8">
        <f t="shared" si="280"/>
        <v>7.9090317496252505E-2</v>
      </c>
      <c r="L1833" s="8">
        <f t="shared" si="280"/>
        <v>7.9856210119678347E-2</v>
      </c>
      <c r="M1833" s="8">
        <f t="shared" si="280"/>
        <v>7.9324910285795622E-2</v>
      </c>
      <c r="P1833">
        <v>1831</v>
      </c>
      <c r="Q1833" s="8">
        <f t="shared" si="281"/>
        <v>7.7632199432807664E-2</v>
      </c>
      <c r="R1833" s="8">
        <f t="shared" si="281"/>
        <v>7.6090317496252502E-2</v>
      </c>
      <c r="S1833" s="8">
        <f t="shared" si="281"/>
        <v>7.6856210119678345E-2</v>
      </c>
      <c r="T1833" s="8">
        <f t="shared" si="281"/>
        <v>7.6324910285795619E-2</v>
      </c>
      <c r="W1833">
        <v>1831</v>
      </c>
      <c r="X1833" s="4">
        <f t="shared" si="276"/>
        <v>7.9776848542149975E-2</v>
      </c>
      <c r="Y1833" s="4">
        <f t="shared" si="283"/>
        <v>7.9952064113203894E-2</v>
      </c>
      <c r="Z1833" s="4">
        <f t="shared" si="284"/>
        <v>7.9456000307563154E-2</v>
      </c>
    </row>
    <row r="1834" spans="1:26" x14ac:dyDescent="0.25">
      <c r="A1834" s="16">
        <f t="shared" si="282"/>
        <v>45367</v>
      </c>
      <c r="B1834">
        <f>+'[2]Ejercicio 1'!E2051</f>
        <v>1832</v>
      </c>
      <c r="C1834" s="5">
        <v>7.9133134551864215E-2</v>
      </c>
      <c r="D1834" s="4">
        <f t="shared" si="277"/>
        <v>7.7591216644039479E-2</v>
      </c>
      <c r="E1834" s="6">
        <f t="shared" si="278"/>
        <v>7.835712707672754E-2</v>
      </c>
      <c r="F1834" s="7">
        <f t="shared" si="279"/>
        <v>7.7825814876201063E-2</v>
      </c>
      <c r="I1834" s="10">
        <v>1832</v>
      </c>
      <c r="J1834" s="8">
        <f t="shared" si="280"/>
        <v>8.0633134551864216E-2</v>
      </c>
      <c r="K1834" s="8">
        <f t="shared" si="280"/>
        <v>7.909121664403948E-2</v>
      </c>
      <c r="L1834" s="8">
        <f t="shared" si="280"/>
        <v>7.9857127076727541E-2</v>
      </c>
      <c r="M1834" s="8">
        <f t="shared" si="280"/>
        <v>7.9325814876201065E-2</v>
      </c>
      <c r="P1834">
        <v>1832</v>
      </c>
      <c r="Q1834" s="8">
        <f t="shared" si="281"/>
        <v>7.7633134551864214E-2</v>
      </c>
      <c r="R1834" s="8">
        <f t="shared" si="281"/>
        <v>7.6091216644039478E-2</v>
      </c>
      <c r="S1834" s="8">
        <f t="shared" si="281"/>
        <v>7.6857127076727538E-2</v>
      </c>
      <c r="T1834" s="8">
        <f t="shared" si="281"/>
        <v>7.6325814876201062E-2</v>
      </c>
      <c r="W1834">
        <v>1832</v>
      </c>
      <c r="X1834" s="4">
        <f t="shared" si="276"/>
        <v>7.9789129947274939E-2</v>
      </c>
      <c r="Y1834" s="4">
        <f t="shared" si="283"/>
        <v>7.9953898046117119E-2</v>
      </c>
      <c r="Z1834" s="4">
        <f t="shared" si="284"/>
        <v>7.9457808980731529E-2</v>
      </c>
    </row>
    <row r="1835" spans="1:26" x14ac:dyDescent="0.25">
      <c r="A1835" s="16">
        <f t="shared" si="282"/>
        <v>45368</v>
      </c>
      <c r="B1835">
        <f>+'[2]Ejercicio 1'!E2052</f>
        <v>1833</v>
      </c>
      <c r="C1835" s="5">
        <v>7.9134069670920765E-2</v>
      </c>
      <c r="D1835" s="4">
        <f t="shared" si="277"/>
        <v>7.7592115791417407E-2</v>
      </c>
      <c r="E1835" s="6">
        <f t="shared" si="278"/>
        <v>7.8358044033568552E-2</v>
      </c>
      <c r="F1835" s="7">
        <f t="shared" si="279"/>
        <v>7.7826719466255342E-2</v>
      </c>
      <c r="I1835" s="10">
        <v>1833</v>
      </c>
      <c r="J1835" s="8">
        <f t="shared" si="280"/>
        <v>8.0634069670920766E-2</v>
      </c>
      <c r="K1835" s="8">
        <f t="shared" si="280"/>
        <v>7.9092115791417408E-2</v>
      </c>
      <c r="L1835" s="8">
        <f t="shared" si="280"/>
        <v>7.9858044033568554E-2</v>
      </c>
      <c r="M1835" s="8">
        <f t="shared" si="280"/>
        <v>7.9326719466255344E-2</v>
      </c>
      <c r="P1835">
        <v>1833</v>
      </c>
      <c r="Q1835" s="8">
        <f t="shared" si="281"/>
        <v>7.7634069670920763E-2</v>
      </c>
      <c r="R1835" s="8">
        <f t="shared" si="281"/>
        <v>7.6092115791417406E-2</v>
      </c>
      <c r="S1835" s="8">
        <f t="shared" si="281"/>
        <v>7.6858044033568551E-2</v>
      </c>
      <c r="T1835" s="8">
        <f t="shared" si="281"/>
        <v>7.6326719466255341E-2</v>
      </c>
      <c r="W1835">
        <v>1833</v>
      </c>
      <c r="X1835" s="4">
        <f t="shared" si="276"/>
        <v>7.9801424700635837E-2</v>
      </c>
      <c r="Y1835" s="4">
        <f t="shared" si="283"/>
        <v>7.9955731978613095E-2</v>
      </c>
      <c r="Z1835" s="4">
        <f t="shared" si="284"/>
        <v>7.9459617652729422E-2</v>
      </c>
    </row>
    <row r="1836" spans="1:26" x14ac:dyDescent="0.25">
      <c r="A1836" s="16">
        <f t="shared" si="282"/>
        <v>45369</v>
      </c>
      <c r="B1836">
        <f>+'[2]Ejercicio 1'!E2053</f>
        <v>1834</v>
      </c>
      <c r="C1836" s="5">
        <v>7.9135004789977315E-2</v>
      </c>
      <c r="D1836" s="4">
        <f t="shared" si="277"/>
        <v>7.7593014938386495E-2</v>
      </c>
      <c r="E1836" s="6">
        <f t="shared" si="278"/>
        <v>7.8358960990200482E-2</v>
      </c>
      <c r="F1836" s="7">
        <f t="shared" si="279"/>
        <v>7.7827624055964204E-2</v>
      </c>
      <c r="I1836" s="10">
        <v>1834</v>
      </c>
      <c r="J1836" s="8">
        <f t="shared" si="280"/>
        <v>8.0635004789977316E-2</v>
      </c>
      <c r="K1836" s="8">
        <f t="shared" si="280"/>
        <v>7.9093014938386497E-2</v>
      </c>
      <c r="L1836" s="8">
        <f t="shared" si="280"/>
        <v>7.9858960990200484E-2</v>
      </c>
      <c r="M1836" s="8">
        <f t="shared" si="280"/>
        <v>7.9327624055964205E-2</v>
      </c>
      <c r="P1836">
        <v>1834</v>
      </c>
      <c r="Q1836" s="8">
        <f t="shared" si="281"/>
        <v>7.7635004789977313E-2</v>
      </c>
      <c r="R1836" s="8">
        <f t="shared" si="281"/>
        <v>7.6093014938386494E-2</v>
      </c>
      <c r="S1836" s="8">
        <f t="shared" si="281"/>
        <v>7.6858960990200481E-2</v>
      </c>
      <c r="T1836" s="8">
        <f t="shared" si="281"/>
        <v>7.6327624055964202E-2</v>
      </c>
      <c r="W1836">
        <v>1834</v>
      </c>
      <c r="X1836" s="4">
        <f t="shared" si="276"/>
        <v>7.9813732802473336E-2</v>
      </c>
      <c r="Y1836" s="4">
        <f t="shared" si="283"/>
        <v>7.9957565910690934E-2</v>
      </c>
      <c r="Z1836" s="4">
        <f t="shared" si="284"/>
        <v>7.9461426323936504E-2</v>
      </c>
    </row>
    <row r="1837" spans="1:26" x14ac:dyDescent="0.25">
      <c r="A1837" s="16">
        <f t="shared" si="282"/>
        <v>45370</v>
      </c>
      <c r="B1837">
        <f>+'[2]Ejercicio 1'!E2054</f>
        <v>1835</v>
      </c>
      <c r="C1837" s="5">
        <v>7.9135939909033851E-2</v>
      </c>
      <c r="D1837" s="4">
        <f t="shared" si="277"/>
        <v>7.7593914084946966E-2</v>
      </c>
      <c r="E1837" s="6">
        <f t="shared" si="278"/>
        <v>7.8359877946624246E-2</v>
      </c>
      <c r="F1837" s="7">
        <f t="shared" si="279"/>
        <v>7.7828528645321901E-2</v>
      </c>
      <c r="I1837" s="10">
        <v>1835</v>
      </c>
      <c r="J1837" s="8">
        <f t="shared" si="280"/>
        <v>8.0635939909033852E-2</v>
      </c>
      <c r="K1837" s="8">
        <f t="shared" si="280"/>
        <v>7.9093914084946967E-2</v>
      </c>
      <c r="L1837" s="8">
        <f t="shared" si="280"/>
        <v>7.9859877946624247E-2</v>
      </c>
      <c r="M1837" s="8">
        <f t="shared" si="280"/>
        <v>7.9328528645321902E-2</v>
      </c>
      <c r="P1837">
        <v>1835</v>
      </c>
      <c r="Q1837" s="8">
        <f t="shared" si="281"/>
        <v>7.7635939909033849E-2</v>
      </c>
      <c r="R1837" s="8">
        <f t="shared" si="281"/>
        <v>7.6093914084946965E-2</v>
      </c>
      <c r="S1837" s="8">
        <f t="shared" si="281"/>
        <v>7.6859877946624244E-2</v>
      </c>
      <c r="T1837" s="8">
        <f t="shared" si="281"/>
        <v>7.63285286453219E-2</v>
      </c>
      <c r="W1837">
        <v>1835</v>
      </c>
      <c r="X1837" s="4">
        <f t="shared" si="276"/>
        <v>7.9826054253019793E-2</v>
      </c>
      <c r="Y1837" s="4">
        <f t="shared" si="283"/>
        <v>7.995939984235241E-2</v>
      </c>
      <c r="Z1837" s="4">
        <f t="shared" si="284"/>
        <v>7.9463234993973106E-2</v>
      </c>
    </row>
    <row r="1838" spans="1:26" x14ac:dyDescent="0.25">
      <c r="A1838" s="16">
        <f t="shared" si="282"/>
        <v>45371</v>
      </c>
      <c r="B1838">
        <f>+'[2]Ejercicio 1'!E2055</f>
        <v>1836</v>
      </c>
      <c r="C1838" s="5">
        <v>7.91368750280904E-2</v>
      </c>
      <c r="D1838" s="4">
        <f t="shared" si="277"/>
        <v>7.7594813231098597E-2</v>
      </c>
      <c r="E1838" s="6">
        <f t="shared" si="278"/>
        <v>7.8360794902839814E-2</v>
      </c>
      <c r="F1838" s="7">
        <f t="shared" si="279"/>
        <v>7.782943323433418E-2</v>
      </c>
      <c r="I1838" s="10">
        <v>1836</v>
      </c>
      <c r="J1838" s="8">
        <f t="shared" si="280"/>
        <v>8.0636875028090402E-2</v>
      </c>
      <c r="K1838" s="8">
        <f t="shared" si="280"/>
        <v>7.9094813231098599E-2</v>
      </c>
      <c r="L1838" s="8">
        <f t="shared" si="280"/>
        <v>7.9860794902839816E-2</v>
      </c>
      <c r="M1838" s="8">
        <f t="shared" si="280"/>
        <v>7.9329433234334182E-2</v>
      </c>
      <c r="P1838">
        <v>1836</v>
      </c>
      <c r="Q1838" s="8">
        <f t="shared" si="281"/>
        <v>7.7636875028090399E-2</v>
      </c>
      <c r="R1838" s="8">
        <f t="shared" si="281"/>
        <v>7.6094813231098596E-2</v>
      </c>
      <c r="S1838" s="8">
        <f t="shared" si="281"/>
        <v>7.6860794902839813E-2</v>
      </c>
      <c r="T1838" s="8">
        <f t="shared" si="281"/>
        <v>7.6329433234334179E-2</v>
      </c>
      <c r="W1838">
        <v>1836</v>
      </c>
      <c r="X1838" s="4">
        <f t="shared" si="276"/>
        <v>7.9838389052507105E-2</v>
      </c>
      <c r="Y1838" s="4">
        <f t="shared" si="283"/>
        <v>7.9961233773595763E-2</v>
      </c>
      <c r="Z1838" s="4">
        <f t="shared" si="284"/>
        <v>7.946504366303335E-2</v>
      </c>
    </row>
    <row r="1839" spans="1:26" x14ac:dyDescent="0.25">
      <c r="A1839" s="16">
        <f t="shared" si="282"/>
        <v>45372</v>
      </c>
      <c r="B1839">
        <f>+'[2]Ejercicio 1'!E2056</f>
        <v>1837</v>
      </c>
      <c r="C1839" s="5">
        <v>7.913781014714695E-2</v>
      </c>
      <c r="D1839" s="4">
        <f t="shared" si="277"/>
        <v>7.7595712376841611E-2</v>
      </c>
      <c r="E1839" s="6">
        <f t="shared" si="278"/>
        <v>7.8361711858847202E-2</v>
      </c>
      <c r="F1839" s="7">
        <f t="shared" si="279"/>
        <v>7.7830337822998155E-2</v>
      </c>
      <c r="I1839" s="10">
        <v>1837</v>
      </c>
      <c r="J1839" s="8">
        <f t="shared" si="280"/>
        <v>8.0637810147146952E-2</v>
      </c>
      <c r="K1839" s="8">
        <f t="shared" si="280"/>
        <v>7.9095712376841612E-2</v>
      </c>
      <c r="L1839" s="8">
        <f t="shared" si="280"/>
        <v>7.9861711858847204E-2</v>
      </c>
      <c r="M1839" s="8">
        <f t="shared" si="280"/>
        <v>7.9330337822998157E-2</v>
      </c>
      <c r="P1839">
        <v>1837</v>
      </c>
      <c r="Q1839" s="8">
        <f t="shared" si="281"/>
        <v>7.7637810147146949E-2</v>
      </c>
      <c r="R1839" s="8">
        <f t="shared" si="281"/>
        <v>7.6095712376841609E-2</v>
      </c>
      <c r="S1839" s="8">
        <f t="shared" si="281"/>
        <v>7.6861711858847201E-2</v>
      </c>
      <c r="T1839" s="8">
        <f t="shared" si="281"/>
        <v>7.6330337822998154E-2</v>
      </c>
      <c r="W1839">
        <v>1837</v>
      </c>
      <c r="X1839" s="4">
        <f t="shared" si="276"/>
        <v>7.9850737201168046E-2</v>
      </c>
      <c r="Y1839" s="4">
        <f t="shared" si="283"/>
        <v>7.9963067704439436E-2</v>
      </c>
      <c r="Z1839" s="4">
        <f t="shared" si="284"/>
        <v>7.9466852331297078E-2</v>
      </c>
    </row>
    <row r="1840" spans="1:26" x14ac:dyDescent="0.25">
      <c r="A1840" s="16">
        <f t="shared" si="282"/>
        <v>45373</v>
      </c>
      <c r="B1840">
        <f>+'[2]Ejercicio 1'!E2057</f>
        <v>1838</v>
      </c>
      <c r="C1840" s="5">
        <v>7.91387452662035E-2</v>
      </c>
      <c r="D1840" s="4">
        <f t="shared" si="277"/>
        <v>7.7596611522176409E-2</v>
      </c>
      <c r="E1840" s="6">
        <f t="shared" si="278"/>
        <v>7.836262881464641E-2</v>
      </c>
      <c r="F1840" s="7">
        <f t="shared" si="279"/>
        <v>7.7831242411313825E-2</v>
      </c>
      <c r="I1840" s="10">
        <v>1838</v>
      </c>
      <c r="J1840" s="8">
        <f t="shared" si="280"/>
        <v>8.0638745266203501E-2</v>
      </c>
      <c r="K1840" s="8">
        <f t="shared" si="280"/>
        <v>7.909661152217641E-2</v>
      </c>
      <c r="L1840" s="8">
        <f t="shared" si="280"/>
        <v>7.9862628814646411E-2</v>
      </c>
      <c r="M1840" s="8">
        <f t="shared" si="280"/>
        <v>7.9331242411313826E-2</v>
      </c>
      <c r="P1840">
        <v>1838</v>
      </c>
      <c r="Q1840" s="8">
        <f t="shared" si="281"/>
        <v>7.7638745266203499E-2</v>
      </c>
      <c r="R1840" s="8">
        <f t="shared" si="281"/>
        <v>7.6096611522176408E-2</v>
      </c>
      <c r="S1840" s="8">
        <f t="shared" si="281"/>
        <v>7.6862628814646408E-2</v>
      </c>
      <c r="T1840" s="8">
        <f t="shared" si="281"/>
        <v>7.6331242411313824E-2</v>
      </c>
      <c r="W1840">
        <v>1838</v>
      </c>
      <c r="X1840" s="4">
        <f t="shared" si="276"/>
        <v>7.9863098699244628E-2</v>
      </c>
      <c r="Y1840" s="4">
        <f t="shared" si="283"/>
        <v>7.9964901634850039E-2</v>
      </c>
      <c r="Z1840" s="4">
        <f t="shared" si="284"/>
        <v>7.946866099839317E-2</v>
      </c>
    </row>
    <row r="1841" spans="1:26" x14ac:dyDescent="0.25">
      <c r="A1841" s="16">
        <f t="shared" si="282"/>
        <v>45374</v>
      </c>
      <c r="B1841">
        <f>+'[2]Ejercicio 1'!E2058</f>
        <v>1839</v>
      </c>
      <c r="C1841" s="5">
        <v>7.913968038526005E-2</v>
      </c>
      <c r="D1841" s="4">
        <f t="shared" si="277"/>
        <v>7.7597510667101965E-2</v>
      </c>
      <c r="E1841" s="6">
        <f t="shared" si="278"/>
        <v>7.8363545770236548E-2</v>
      </c>
      <c r="F1841" s="7">
        <f t="shared" si="279"/>
        <v>7.7832146999281218E-2</v>
      </c>
      <c r="I1841" s="10">
        <v>1839</v>
      </c>
      <c r="J1841" s="8">
        <f t="shared" si="280"/>
        <v>8.0639680385260051E-2</v>
      </c>
      <c r="K1841" s="8">
        <f t="shared" si="280"/>
        <v>7.9097510667101967E-2</v>
      </c>
      <c r="L1841" s="8">
        <f t="shared" si="280"/>
        <v>7.9863545770236549E-2</v>
      </c>
      <c r="M1841" s="8">
        <f t="shared" si="280"/>
        <v>7.9332146999281219E-2</v>
      </c>
      <c r="P1841">
        <v>1839</v>
      </c>
      <c r="Q1841" s="8">
        <f t="shared" si="281"/>
        <v>7.7639680385260049E-2</v>
      </c>
      <c r="R1841" s="8">
        <f t="shared" si="281"/>
        <v>7.6097510667101964E-2</v>
      </c>
      <c r="S1841" s="8">
        <f t="shared" si="281"/>
        <v>7.6863545770236547E-2</v>
      </c>
      <c r="T1841" s="8">
        <f t="shared" si="281"/>
        <v>7.6332146999281217E-2</v>
      </c>
      <c r="W1841">
        <v>1839</v>
      </c>
      <c r="X1841" s="4">
        <f t="shared" si="276"/>
        <v>7.987547354695293E-2</v>
      </c>
      <c r="Y1841" s="4">
        <f t="shared" si="283"/>
        <v>7.9966735564841643E-2</v>
      </c>
      <c r="Z1841" s="4">
        <f t="shared" si="284"/>
        <v>7.9470469664695606E-2</v>
      </c>
    </row>
    <row r="1842" spans="1:26" x14ac:dyDescent="0.25">
      <c r="A1842" s="16">
        <f t="shared" si="282"/>
        <v>45375</v>
      </c>
      <c r="B1842">
        <f>+'[2]Ejercicio 1'!E2059</f>
        <v>1840</v>
      </c>
      <c r="C1842" s="5">
        <v>7.9140615504316586E-2</v>
      </c>
      <c r="D1842" s="4">
        <f t="shared" si="277"/>
        <v>7.7598409811618696E-2</v>
      </c>
      <c r="E1842" s="6">
        <f t="shared" si="278"/>
        <v>7.8364462725617631E-2</v>
      </c>
      <c r="F1842" s="7">
        <f t="shared" si="279"/>
        <v>7.7833051586903165E-2</v>
      </c>
      <c r="I1842" s="10">
        <v>1840</v>
      </c>
      <c r="J1842" s="8">
        <f t="shared" si="280"/>
        <v>8.0640615504316587E-2</v>
      </c>
      <c r="K1842" s="8">
        <f t="shared" si="280"/>
        <v>7.9098409811618697E-2</v>
      </c>
      <c r="L1842" s="8">
        <f t="shared" si="280"/>
        <v>7.9864462725617633E-2</v>
      </c>
      <c r="M1842" s="8">
        <f t="shared" si="280"/>
        <v>7.9333051586903167E-2</v>
      </c>
      <c r="P1842">
        <v>1840</v>
      </c>
      <c r="Q1842" s="8">
        <f t="shared" si="281"/>
        <v>7.7640615504316585E-2</v>
      </c>
      <c r="R1842" s="8">
        <f t="shared" si="281"/>
        <v>7.6098409811618695E-2</v>
      </c>
      <c r="S1842" s="8">
        <f t="shared" si="281"/>
        <v>7.686446272561763E-2</v>
      </c>
      <c r="T1842" s="8">
        <f t="shared" si="281"/>
        <v>7.6333051586903164E-2</v>
      </c>
      <c r="W1842">
        <v>1840</v>
      </c>
      <c r="X1842" s="4">
        <f t="shared" si="276"/>
        <v>7.9887861744534536E-2</v>
      </c>
      <c r="Y1842" s="4">
        <f t="shared" si="283"/>
        <v>7.9968569494398442E-2</v>
      </c>
      <c r="Z1842" s="4">
        <f t="shared" si="284"/>
        <v>7.947227833001598E-2</v>
      </c>
    </row>
    <row r="1843" spans="1:26" x14ac:dyDescent="0.25">
      <c r="A1843" s="16">
        <f t="shared" si="282"/>
        <v>45376</v>
      </c>
      <c r="B1843">
        <f>+'[2]Ejercicio 1'!E2060</f>
        <v>1841</v>
      </c>
      <c r="C1843" s="5">
        <v>7.9141550623373136E-2</v>
      </c>
      <c r="D1843" s="4">
        <f t="shared" si="277"/>
        <v>7.7599308955726795E-2</v>
      </c>
      <c r="E1843" s="6">
        <f t="shared" si="278"/>
        <v>7.8365379680791394E-2</v>
      </c>
      <c r="F1843" s="7">
        <f t="shared" si="279"/>
        <v>7.7833956174173977E-2</v>
      </c>
      <c r="I1843" s="10">
        <v>1841</v>
      </c>
      <c r="J1843" s="8">
        <f t="shared" si="280"/>
        <v>8.0641550623373137E-2</v>
      </c>
      <c r="K1843" s="8">
        <f t="shared" si="280"/>
        <v>7.9099308955726796E-2</v>
      </c>
      <c r="L1843" s="8">
        <f t="shared" si="280"/>
        <v>7.9865379680791396E-2</v>
      </c>
      <c r="M1843" s="8">
        <f t="shared" si="280"/>
        <v>7.9333956174173978E-2</v>
      </c>
      <c r="P1843">
        <v>1841</v>
      </c>
      <c r="Q1843" s="8">
        <f t="shared" si="281"/>
        <v>7.7641550623373135E-2</v>
      </c>
      <c r="R1843" s="8">
        <f t="shared" si="281"/>
        <v>7.6099308955726794E-2</v>
      </c>
      <c r="S1843" s="8">
        <f t="shared" si="281"/>
        <v>7.6865379680791393E-2</v>
      </c>
      <c r="T1843" s="8">
        <f t="shared" si="281"/>
        <v>7.6333956174173975E-2</v>
      </c>
      <c r="W1843">
        <v>1841</v>
      </c>
      <c r="X1843" s="4">
        <f t="shared" si="276"/>
        <v>7.990026329222398E-2</v>
      </c>
      <c r="Y1843" s="4">
        <f t="shared" si="283"/>
        <v>7.9970403423573991E-2</v>
      </c>
      <c r="Z1843" s="4">
        <f t="shared" si="284"/>
        <v>7.9474086994171564E-2</v>
      </c>
    </row>
    <row r="1844" spans="1:26" x14ac:dyDescent="0.25">
      <c r="A1844" s="16">
        <f t="shared" si="282"/>
        <v>45377</v>
      </c>
      <c r="B1844">
        <f>+'[2]Ejercicio 1'!E2061</f>
        <v>1842</v>
      </c>
      <c r="C1844" s="5">
        <v>7.9142485742429686E-2</v>
      </c>
      <c r="D1844" s="4">
        <f t="shared" si="277"/>
        <v>7.7600208099426277E-2</v>
      </c>
      <c r="E1844" s="6">
        <f t="shared" si="278"/>
        <v>7.8366296635756102E-2</v>
      </c>
      <c r="F1844" s="7">
        <f t="shared" si="279"/>
        <v>7.7834860761099342E-2</v>
      </c>
      <c r="I1844" s="10">
        <v>1842</v>
      </c>
      <c r="J1844" s="8">
        <f t="shared" si="280"/>
        <v>8.0642485742429687E-2</v>
      </c>
      <c r="K1844" s="8">
        <f t="shared" si="280"/>
        <v>7.9100208099426278E-2</v>
      </c>
      <c r="L1844" s="8">
        <f t="shared" si="280"/>
        <v>7.9866296635756104E-2</v>
      </c>
      <c r="M1844" s="8">
        <f t="shared" si="280"/>
        <v>7.9334860761099343E-2</v>
      </c>
      <c r="P1844">
        <v>1842</v>
      </c>
      <c r="Q1844" s="8">
        <f t="shared" si="281"/>
        <v>7.7642485742429684E-2</v>
      </c>
      <c r="R1844" s="8">
        <f t="shared" si="281"/>
        <v>7.6100208099426275E-2</v>
      </c>
      <c r="S1844" s="8">
        <f t="shared" si="281"/>
        <v>7.6866296635756101E-2</v>
      </c>
      <c r="T1844" s="8">
        <f t="shared" si="281"/>
        <v>7.6334860761099341E-2</v>
      </c>
      <c r="W1844">
        <v>1842</v>
      </c>
      <c r="X1844" s="4">
        <f t="shared" si="276"/>
        <v>7.991267819025491E-2</v>
      </c>
      <c r="Y1844" s="4">
        <f t="shared" si="283"/>
        <v>7.9972237352313846E-2</v>
      </c>
      <c r="Z1844" s="4">
        <f t="shared" si="284"/>
        <v>7.9475895657533505E-2</v>
      </c>
    </row>
    <row r="1845" spans="1:26" x14ac:dyDescent="0.25">
      <c r="A1845" s="16">
        <f t="shared" si="282"/>
        <v>45378</v>
      </c>
      <c r="B1845">
        <f>+'[2]Ejercicio 1'!E2062</f>
        <v>1843</v>
      </c>
      <c r="C1845" s="5">
        <v>7.9143420861486236E-2</v>
      </c>
      <c r="D1845" s="4">
        <f t="shared" si="277"/>
        <v>7.7601107242716932E-2</v>
      </c>
      <c r="E1845" s="6">
        <f t="shared" si="278"/>
        <v>7.8367213590512616E-2</v>
      </c>
      <c r="F1845" s="7">
        <f t="shared" si="279"/>
        <v>7.7835765347673558E-2</v>
      </c>
      <c r="I1845" s="10">
        <v>1843</v>
      </c>
      <c r="J1845" s="8">
        <f t="shared" si="280"/>
        <v>8.0643420861486237E-2</v>
      </c>
      <c r="K1845" s="8">
        <f t="shared" si="280"/>
        <v>7.9101107242716934E-2</v>
      </c>
      <c r="L1845" s="8">
        <f t="shared" si="280"/>
        <v>7.9867213590512617E-2</v>
      </c>
      <c r="M1845" s="8">
        <f t="shared" si="280"/>
        <v>7.9335765347673559E-2</v>
      </c>
      <c r="P1845">
        <v>1843</v>
      </c>
      <c r="Q1845" s="8">
        <f t="shared" si="281"/>
        <v>7.7643420861486234E-2</v>
      </c>
      <c r="R1845" s="8">
        <f t="shared" si="281"/>
        <v>7.6101107242716931E-2</v>
      </c>
      <c r="S1845" s="8">
        <f t="shared" si="281"/>
        <v>7.6867213590512615E-2</v>
      </c>
      <c r="T1845" s="8">
        <f t="shared" si="281"/>
        <v>7.6335765347673556E-2</v>
      </c>
      <c r="W1845">
        <v>1843</v>
      </c>
      <c r="X1845" s="4">
        <f t="shared" si="276"/>
        <v>7.9925106438861415E-2</v>
      </c>
      <c r="Y1845" s="4">
        <f t="shared" si="283"/>
        <v>7.9974071280636452E-2</v>
      </c>
      <c r="Z1845" s="4">
        <f t="shared" si="284"/>
        <v>7.9477704319536532E-2</v>
      </c>
    </row>
    <row r="1846" spans="1:26" x14ac:dyDescent="0.25">
      <c r="A1846" s="16">
        <f t="shared" si="282"/>
        <v>45379</v>
      </c>
      <c r="B1846">
        <f>+'[2]Ejercicio 1'!E2063</f>
        <v>1844</v>
      </c>
      <c r="C1846" s="5">
        <v>7.9144355980542785E-2</v>
      </c>
      <c r="D1846" s="4">
        <f t="shared" si="277"/>
        <v>7.7602006385599165E-2</v>
      </c>
      <c r="E1846" s="6">
        <f t="shared" si="278"/>
        <v>7.8368130545061837E-2</v>
      </c>
      <c r="F1846" s="7">
        <f t="shared" si="279"/>
        <v>7.7836669933902342E-2</v>
      </c>
      <c r="I1846" s="10">
        <v>1844</v>
      </c>
      <c r="J1846" s="8">
        <f t="shared" si="280"/>
        <v>8.0644355980542787E-2</v>
      </c>
      <c r="K1846" s="8">
        <f t="shared" si="280"/>
        <v>7.9102006385599166E-2</v>
      </c>
      <c r="L1846" s="8">
        <f t="shared" si="280"/>
        <v>7.9868130545061838E-2</v>
      </c>
      <c r="M1846" s="8">
        <f t="shared" si="280"/>
        <v>7.9336669933902343E-2</v>
      </c>
      <c r="P1846">
        <v>1844</v>
      </c>
      <c r="Q1846" s="8">
        <f t="shared" si="281"/>
        <v>7.7644355980542784E-2</v>
      </c>
      <c r="R1846" s="8">
        <f t="shared" si="281"/>
        <v>7.6102006385599164E-2</v>
      </c>
      <c r="S1846" s="8">
        <f t="shared" si="281"/>
        <v>7.6868130545061836E-2</v>
      </c>
      <c r="T1846" s="8">
        <f t="shared" si="281"/>
        <v>7.633666993390234E-2</v>
      </c>
      <c r="W1846">
        <v>1844</v>
      </c>
      <c r="X1846" s="4">
        <f t="shared" si="276"/>
        <v>7.9937548038286857E-2</v>
      </c>
      <c r="Y1846" s="4">
        <f t="shared" si="283"/>
        <v>7.9975905208560266E-2</v>
      </c>
      <c r="Z1846" s="4">
        <f t="shared" si="284"/>
        <v>7.9479512980937181E-2</v>
      </c>
    </row>
    <row r="1847" spans="1:26" x14ac:dyDescent="0.25">
      <c r="A1847" s="16">
        <f t="shared" si="282"/>
        <v>45380</v>
      </c>
      <c r="B1847">
        <f>+'[2]Ejercicio 1'!E2064</f>
        <v>1845</v>
      </c>
      <c r="C1847" s="5">
        <v>7.9145291099599321E-2</v>
      </c>
      <c r="D1847" s="4">
        <f t="shared" si="277"/>
        <v>7.7602905528072363E-2</v>
      </c>
      <c r="E1847" s="6">
        <f t="shared" si="278"/>
        <v>7.8369047499401101E-2</v>
      </c>
      <c r="F1847" s="7">
        <f t="shared" si="279"/>
        <v>7.7837574519782821E-2</v>
      </c>
      <c r="I1847" s="10">
        <v>1845</v>
      </c>
      <c r="J1847" s="8">
        <f t="shared" si="280"/>
        <v>8.0645291099599323E-2</v>
      </c>
      <c r="K1847" s="8">
        <f t="shared" si="280"/>
        <v>7.9102905528072365E-2</v>
      </c>
      <c r="L1847" s="8">
        <f t="shared" si="280"/>
        <v>7.9869047499401102E-2</v>
      </c>
      <c r="M1847" s="8">
        <f t="shared" si="280"/>
        <v>7.9337574519782822E-2</v>
      </c>
      <c r="P1847">
        <v>1845</v>
      </c>
      <c r="Q1847" s="8">
        <f t="shared" si="281"/>
        <v>7.764529109959932E-2</v>
      </c>
      <c r="R1847" s="8">
        <f t="shared" si="281"/>
        <v>7.6102905528072362E-2</v>
      </c>
      <c r="S1847" s="8">
        <f t="shared" si="281"/>
        <v>7.68690474994011E-2</v>
      </c>
      <c r="T1847" s="8">
        <f t="shared" si="281"/>
        <v>7.6337574519782819E-2</v>
      </c>
      <c r="W1847">
        <v>1845</v>
      </c>
      <c r="X1847" s="4">
        <f t="shared" si="276"/>
        <v>7.9950002988749047E-2</v>
      </c>
      <c r="Y1847" s="4">
        <f t="shared" si="283"/>
        <v>7.9977739136049261E-2</v>
      </c>
      <c r="Z1847" s="4">
        <f t="shared" si="284"/>
        <v>7.9481321641355754E-2</v>
      </c>
    </row>
    <row r="1848" spans="1:26" x14ac:dyDescent="0.25">
      <c r="A1848" s="16">
        <f t="shared" si="282"/>
        <v>45381</v>
      </c>
      <c r="B1848">
        <f>+'[2]Ejercicio 1'!E2065</f>
        <v>1846</v>
      </c>
      <c r="C1848" s="5">
        <v>7.9146226218655871E-2</v>
      </c>
      <c r="D1848" s="4">
        <f t="shared" si="277"/>
        <v>7.7603804670136944E-2</v>
      </c>
      <c r="E1848" s="6">
        <f t="shared" si="278"/>
        <v>7.8369964453533073E-2</v>
      </c>
      <c r="F1848" s="7">
        <f t="shared" si="279"/>
        <v>7.7838479105315023E-2</v>
      </c>
      <c r="I1848" s="10">
        <v>1846</v>
      </c>
      <c r="J1848" s="8">
        <f t="shared" si="280"/>
        <v>8.0646226218655873E-2</v>
      </c>
      <c r="K1848" s="8">
        <f t="shared" si="280"/>
        <v>7.9103804670136946E-2</v>
      </c>
      <c r="L1848" s="8">
        <f t="shared" si="280"/>
        <v>7.9869964453533074E-2</v>
      </c>
      <c r="M1848" s="8">
        <f t="shared" si="280"/>
        <v>7.9338479105315024E-2</v>
      </c>
      <c r="P1848">
        <v>1846</v>
      </c>
      <c r="Q1848" s="8">
        <f t="shared" si="281"/>
        <v>7.764622621865587E-2</v>
      </c>
      <c r="R1848" s="8">
        <f t="shared" si="281"/>
        <v>7.6103804670136943E-2</v>
      </c>
      <c r="S1848" s="8">
        <f t="shared" si="281"/>
        <v>7.6869964453533071E-2</v>
      </c>
      <c r="T1848" s="8">
        <f t="shared" si="281"/>
        <v>7.6338479105315021E-2</v>
      </c>
      <c r="W1848">
        <v>1846</v>
      </c>
      <c r="X1848" s="4">
        <f t="shared" si="276"/>
        <v>7.9962471290491749E-2</v>
      </c>
      <c r="Y1848" s="4">
        <f t="shared" si="283"/>
        <v>7.9979573063120993E-2</v>
      </c>
      <c r="Z1848" s="4">
        <f t="shared" si="284"/>
        <v>7.9483130300603833E-2</v>
      </c>
    </row>
    <row r="1849" spans="1:26" x14ac:dyDescent="0.25">
      <c r="A1849" s="16">
        <f t="shared" si="282"/>
        <v>45382</v>
      </c>
      <c r="B1849">
        <f>+'[2]Ejercicio 1'!E2066</f>
        <v>1847</v>
      </c>
      <c r="C1849" s="5">
        <v>7.9147161337712421E-2</v>
      </c>
      <c r="D1849" s="4">
        <f t="shared" si="277"/>
        <v>7.76047038117927E-2</v>
      </c>
      <c r="E1849" s="6">
        <f t="shared" si="278"/>
        <v>7.8370881407455975E-2</v>
      </c>
      <c r="F1849" s="7">
        <f t="shared" si="279"/>
        <v>7.783938369049892E-2</v>
      </c>
      <c r="I1849" s="10">
        <v>1847</v>
      </c>
      <c r="J1849" s="8">
        <f t="shared" si="280"/>
        <v>8.0647161337712422E-2</v>
      </c>
      <c r="K1849" s="8">
        <f t="shared" si="280"/>
        <v>7.9104703811792701E-2</v>
      </c>
      <c r="L1849" s="8">
        <f t="shared" si="280"/>
        <v>7.9870881407455976E-2</v>
      </c>
      <c r="M1849" s="8">
        <f t="shared" si="280"/>
        <v>7.9339383690498921E-2</v>
      </c>
      <c r="P1849">
        <v>1847</v>
      </c>
      <c r="Q1849" s="8">
        <f t="shared" si="281"/>
        <v>7.764716133771242E-2</v>
      </c>
      <c r="R1849" s="8">
        <f t="shared" si="281"/>
        <v>7.6104703811792698E-2</v>
      </c>
      <c r="S1849" s="8">
        <f t="shared" si="281"/>
        <v>7.6870881407455974E-2</v>
      </c>
      <c r="T1849" s="8">
        <f t="shared" si="281"/>
        <v>7.6339383690498919E-2</v>
      </c>
      <c r="W1849">
        <v>1847</v>
      </c>
      <c r="X1849" s="4">
        <f t="shared" si="276"/>
        <v>7.9974952943750399E-2</v>
      </c>
      <c r="Y1849" s="4">
        <f t="shared" si="283"/>
        <v>7.9981406989791309E-2</v>
      </c>
      <c r="Z1849" s="4">
        <f t="shared" si="284"/>
        <v>7.9484938958875553E-2</v>
      </c>
    </row>
    <row r="1850" spans="1:26" x14ac:dyDescent="0.25">
      <c r="A1850" s="16">
        <f t="shared" si="282"/>
        <v>45383</v>
      </c>
      <c r="B1850">
        <f>+'[2]Ejercicio 1'!E2067</f>
        <v>1848</v>
      </c>
      <c r="C1850" s="5">
        <v>7.9148096456768971E-2</v>
      </c>
      <c r="D1850" s="4">
        <f t="shared" si="277"/>
        <v>7.7605602953039823E-2</v>
      </c>
      <c r="E1850" s="6">
        <f t="shared" si="278"/>
        <v>7.8371798361169809E-2</v>
      </c>
      <c r="F1850" s="7">
        <f t="shared" si="279"/>
        <v>7.7840288275337385E-2</v>
      </c>
      <c r="I1850" s="10">
        <v>1848</v>
      </c>
      <c r="J1850" s="8">
        <f t="shared" si="280"/>
        <v>8.0648096456768972E-2</v>
      </c>
      <c r="K1850" s="8">
        <f t="shared" si="280"/>
        <v>7.9105602953039825E-2</v>
      </c>
      <c r="L1850" s="8">
        <f t="shared" si="280"/>
        <v>7.987179836116981E-2</v>
      </c>
      <c r="M1850" s="8">
        <f t="shared" si="280"/>
        <v>7.9340288275337387E-2</v>
      </c>
      <c r="P1850">
        <v>1848</v>
      </c>
      <c r="Q1850" s="8">
        <f t="shared" si="281"/>
        <v>7.764809645676897E-2</v>
      </c>
      <c r="R1850" s="8">
        <f t="shared" si="281"/>
        <v>7.6105602953039822E-2</v>
      </c>
      <c r="S1850" s="8">
        <f t="shared" si="281"/>
        <v>7.6871798361169807E-2</v>
      </c>
      <c r="T1850" s="8">
        <f t="shared" si="281"/>
        <v>7.6340288275337384E-2</v>
      </c>
      <c r="W1850">
        <v>1848</v>
      </c>
      <c r="X1850" s="4">
        <f t="shared" ref="X1850:X1913" si="285">Tasa_Fwd(C1668,B1668,C1850,B1850,182)</f>
        <v>7.9987447948759532E-2</v>
      </c>
      <c r="Y1850" s="4">
        <f t="shared" si="283"/>
        <v>7.9983240916010986E-2</v>
      </c>
      <c r="Z1850" s="4">
        <f t="shared" si="284"/>
        <v>7.9486747616353631E-2</v>
      </c>
    </row>
    <row r="1851" spans="1:26" x14ac:dyDescent="0.25">
      <c r="A1851" s="16">
        <f t="shared" si="282"/>
        <v>45384</v>
      </c>
      <c r="B1851">
        <f>+'[2]Ejercicio 1'!E2068</f>
        <v>1849</v>
      </c>
      <c r="C1851" s="5">
        <v>7.9149031575825521E-2</v>
      </c>
      <c r="D1851" s="4">
        <f t="shared" si="277"/>
        <v>7.7606502093878135E-2</v>
      </c>
      <c r="E1851" s="6">
        <f t="shared" si="278"/>
        <v>7.8372715314676336E-2</v>
      </c>
      <c r="F1851" s="7">
        <f t="shared" si="279"/>
        <v>7.7841192859824701E-2</v>
      </c>
      <c r="I1851" s="10">
        <v>1849</v>
      </c>
      <c r="J1851" s="8">
        <f t="shared" si="280"/>
        <v>8.0649031575825522E-2</v>
      </c>
      <c r="K1851" s="8">
        <f t="shared" si="280"/>
        <v>7.9106502093878137E-2</v>
      </c>
      <c r="L1851" s="8">
        <f t="shared" si="280"/>
        <v>7.9872715314676337E-2</v>
      </c>
      <c r="M1851" s="8">
        <f t="shared" si="280"/>
        <v>7.9341192859824702E-2</v>
      </c>
      <c r="P1851">
        <v>1849</v>
      </c>
      <c r="Q1851" s="8">
        <f t="shared" si="281"/>
        <v>7.764903157582552E-2</v>
      </c>
      <c r="R1851" s="8">
        <f t="shared" si="281"/>
        <v>7.6106502093878134E-2</v>
      </c>
      <c r="S1851" s="8">
        <f t="shared" si="281"/>
        <v>7.6872715314676335E-2</v>
      </c>
      <c r="T1851" s="8">
        <f t="shared" si="281"/>
        <v>7.63411928598247E-2</v>
      </c>
      <c r="W1851">
        <v>1849</v>
      </c>
      <c r="X1851" s="4">
        <f t="shared" si="285"/>
        <v>7.9999956305756292E-2</v>
      </c>
      <c r="Y1851" s="4">
        <f t="shared" si="283"/>
        <v>7.9985074841847664E-2</v>
      </c>
      <c r="Z1851" s="4">
        <f t="shared" si="284"/>
        <v>7.9488556272658356E-2</v>
      </c>
    </row>
    <row r="1852" spans="1:26" x14ac:dyDescent="0.25">
      <c r="A1852" s="16">
        <f t="shared" si="282"/>
        <v>45385</v>
      </c>
      <c r="B1852">
        <f>+'[2]Ejercicio 1'!E2069</f>
        <v>1850</v>
      </c>
      <c r="C1852" s="5">
        <v>7.9149966694882057E-2</v>
      </c>
      <c r="D1852" s="4">
        <f t="shared" si="277"/>
        <v>7.7607401234308218E-2</v>
      </c>
      <c r="E1852" s="6">
        <f t="shared" si="278"/>
        <v>7.8373632267974683E-2</v>
      </c>
      <c r="F1852" s="7">
        <f t="shared" si="279"/>
        <v>7.7842097443966571E-2</v>
      </c>
      <c r="I1852" s="10">
        <v>1850</v>
      </c>
      <c r="J1852" s="8">
        <f t="shared" si="280"/>
        <v>8.0649966694882058E-2</v>
      </c>
      <c r="K1852" s="8">
        <f t="shared" si="280"/>
        <v>7.9107401234308219E-2</v>
      </c>
      <c r="L1852" s="8">
        <f t="shared" si="280"/>
        <v>7.9873632267974684E-2</v>
      </c>
      <c r="M1852" s="8">
        <f t="shared" si="280"/>
        <v>7.9342097443966572E-2</v>
      </c>
      <c r="P1852">
        <v>1850</v>
      </c>
      <c r="Q1852" s="8">
        <f t="shared" si="281"/>
        <v>7.7649966694882055E-2</v>
      </c>
      <c r="R1852" s="8">
        <f t="shared" si="281"/>
        <v>7.6107401234308217E-2</v>
      </c>
      <c r="S1852" s="8">
        <f t="shared" si="281"/>
        <v>7.6873632267974681E-2</v>
      </c>
      <c r="T1852" s="8">
        <f t="shared" si="281"/>
        <v>7.6342097443966569E-2</v>
      </c>
      <c r="W1852">
        <v>1850</v>
      </c>
      <c r="X1852" s="4">
        <f t="shared" si="285"/>
        <v>8.0012478014984914E-2</v>
      </c>
      <c r="Y1852" s="4">
        <f t="shared" si="283"/>
        <v>7.9986908767250411E-2</v>
      </c>
      <c r="Z1852" s="4">
        <f t="shared" si="284"/>
        <v>7.9490364928175142E-2</v>
      </c>
    </row>
    <row r="1853" spans="1:26" x14ac:dyDescent="0.25">
      <c r="A1853" s="16">
        <f t="shared" si="282"/>
        <v>45386</v>
      </c>
      <c r="B1853">
        <f>+'[2]Ejercicio 1'!E2070</f>
        <v>1851</v>
      </c>
      <c r="C1853" s="5">
        <v>7.9150901813938607E-2</v>
      </c>
      <c r="D1853" s="4">
        <f t="shared" si="277"/>
        <v>7.7608300374329087E-2</v>
      </c>
      <c r="E1853" s="6">
        <f t="shared" si="278"/>
        <v>7.8374549221063974E-2</v>
      </c>
      <c r="F1853" s="7">
        <f t="shared" si="279"/>
        <v>7.7843002027760164E-2</v>
      </c>
      <c r="I1853" s="10">
        <v>1851</v>
      </c>
      <c r="J1853" s="8">
        <f t="shared" si="280"/>
        <v>8.0650901813938608E-2</v>
      </c>
      <c r="K1853" s="8">
        <f t="shared" si="280"/>
        <v>7.9108300374329088E-2</v>
      </c>
      <c r="L1853" s="8">
        <f t="shared" si="280"/>
        <v>7.9874549221063976E-2</v>
      </c>
      <c r="M1853" s="8">
        <f t="shared" si="280"/>
        <v>7.9343002027760165E-2</v>
      </c>
      <c r="P1853">
        <v>1851</v>
      </c>
      <c r="Q1853" s="8">
        <f t="shared" si="281"/>
        <v>7.7650901813938605E-2</v>
      </c>
      <c r="R1853" s="8">
        <f t="shared" si="281"/>
        <v>7.6108300374329085E-2</v>
      </c>
      <c r="S1853" s="8">
        <f t="shared" si="281"/>
        <v>7.6874549221063973E-2</v>
      </c>
      <c r="T1853" s="8">
        <f t="shared" si="281"/>
        <v>7.6343002027760162E-2</v>
      </c>
      <c r="W1853">
        <v>1851</v>
      </c>
      <c r="X1853" s="4">
        <f t="shared" si="285"/>
        <v>8.0025013076664098E-2</v>
      </c>
      <c r="Y1853" s="4">
        <f t="shared" si="283"/>
        <v>7.9988742692252604E-2</v>
      </c>
      <c r="Z1853" s="4">
        <f t="shared" si="284"/>
        <v>7.9492173582709852E-2</v>
      </c>
    </row>
    <row r="1854" spans="1:26" x14ac:dyDescent="0.25">
      <c r="A1854" s="16">
        <f t="shared" si="282"/>
        <v>45387</v>
      </c>
      <c r="B1854">
        <f>+'[2]Ejercicio 1'!E2071</f>
        <v>1852</v>
      </c>
      <c r="C1854" s="5">
        <v>7.9151836932995157E-2</v>
      </c>
      <c r="D1854" s="4">
        <f t="shared" si="277"/>
        <v>7.7609199513941324E-2</v>
      </c>
      <c r="E1854" s="6">
        <f t="shared" si="278"/>
        <v>7.8375466173944183E-2</v>
      </c>
      <c r="F1854" s="7">
        <f t="shared" si="279"/>
        <v>7.7843906611202593E-2</v>
      </c>
      <c r="I1854" s="10">
        <v>1852</v>
      </c>
      <c r="J1854" s="8">
        <f t="shared" si="280"/>
        <v>8.0651836932995158E-2</v>
      </c>
      <c r="K1854" s="8">
        <f t="shared" si="280"/>
        <v>7.9109199513941325E-2</v>
      </c>
      <c r="L1854" s="8">
        <f t="shared" si="280"/>
        <v>7.9875466173944185E-2</v>
      </c>
      <c r="M1854" s="8">
        <f t="shared" si="280"/>
        <v>7.9343906611202594E-2</v>
      </c>
      <c r="P1854">
        <v>1852</v>
      </c>
      <c r="Q1854" s="8">
        <f t="shared" si="281"/>
        <v>7.7651836932995155E-2</v>
      </c>
      <c r="R1854" s="8">
        <f t="shared" si="281"/>
        <v>7.6109199513941322E-2</v>
      </c>
      <c r="S1854" s="8">
        <f t="shared" si="281"/>
        <v>7.6875466173944182E-2</v>
      </c>
      <c r="T1854" s="8">
        <f t="shared" si="281"/>
        <v>7.6343906611202592E-2</v>
      </c>
      <c r="W1854">
        <v>1852</v>
      </c>
      <c r="X1854" s="4">
        <f t="shared" si="285"/>
        <v>8.0037561491039827E-2</v>
      </c>
      <c r="Y1854" s="4">
        <f t="shared" si="283"/>
        <v>7.9990576616803283E-2</v>
      </c>
      <c r="Z1854" s="4">
        <f t="shared" si="284"/>
        <v>7.9493982236074068E-2</v>
      </c>
    </row>
    <row r="1855" spans="1:26" x14ac:dyDescent="0.25">
      <c r="A1855" s="16">
        <f t="shared" si="282"/>
        <v>45388</v>
      </c>
      <c r="B1855">
        <f>+'[2]Ejercicio 1'!E2072</f>
        <v>1853</v>
      </c>
      <c r="C1855" s="5">
        <v>7.9152772052051706E-2</v>
      </c>
      <c r="D1855" s="4">
        <f t="shared" si="277"/>
        <v>7.7610098653144735E-2</v>
      </c>
      <c r="E1855" s="6">
        <f t="shared" si="278"/>
        <v>7.83763831266171E-2</v>
      </c>
      <c r="F1855" s="7">
        <f t="shared" si="279"/>
        <v>7.7844811194299604E-2</v>
      </c>
      <c r="I1855" s="10">
        <v>1853</v>
      </c>
      <c r="J1855" s="8">
        <f t="shared" si="280"/>
        <v>8.0652772052051708E-2</v>
      </c>
      <c r="K1855" s="8">
        <f t="shared" si="280"/>
        <v>7.9110098653144736E-2</v>
      </c>
      <c r="L1855" s="8">
        <f t="shared" si="280"/>
        <v>7.9876383126617101E-2</v>
      </c>
      <c r="M1855" s="8">
        <f t="shared" si="280"/>
        <v>7.9344811194299605E-2</v>
      </c>
      <c r="P1855">
        <v>1853</v>
      </c>
      <c r="Q1855" s="8">
        <f t="shared" si="281"/>
        <v>7.7652772052051705E-2</v>
      </c>
      <c r="R1855" s="8">
        <f t="shared" si="281"/>
        <v>7.6110098653144734E-2</v>
      </c>
      <c r="S1855" s="8">
        <f t="shared" si="281"/>
        <v>7.6876383126617098E-2</v>
      </c>
      <c r="T1855" s="8">
        <f t="shared" si="281"/>
        <v>7.6344811194299603E-2</v>
      </c>
      <c r="W1855">
        <v>1853</v>
      </c>
      <c r="X1855" s="4">
        <f t="shared" si="285"/>
        <v>8.0050123258348815E-2</v>
      </c>
      <c r="Y1855" s="4">
        <f t="shared" si="283"/>
        <v>7.9992410540970102E-2</v>
      </c>
      <c r="Z1855" s="4">
        <f t="shared" si="284"/>
        <v>7.9495790888459081E-2</v>
      </c>
    </row>
    <row r="1856" spans="1:26" x14ac:dyDescent="0.25">
      <c r="A1856" s="16">
        <f t="shared" si="282"/>
        <v>45389</v>
      </c>
      <c r="B1856">
        <f>+'[2]Ejercicio 1'!E2073</f>
        <v>1854</v>
      </c>
      <c r="C1856" s="5">
        <v>7.9153707171108256E-2</v>
      </c>
      <c r="D1856" s="4">
        <f t="shared" si="277"/>
        <v>7.7610997791939529E-2</v>
      </c>
      <c r="E1856" s="6">
        <f t="shared" si="278"/>
        <v>7.8377300079080947E-2</v>
      </c>
      <c r="F1856" s="7">
        <f t="shared" si="279"/>
        <v>7.784571577704831E-2</v>
      </c>
      <c r="I1856" s="10">
        <v>1854</v>
      </c>
      <c r="J1856" s="8">
        <f t="shared" si="280"/>
        <v>8.0653707171108258E-2</v>
      </c>
      <c r="K1856" s="8">
        <f t="shared" si="280"/>
        <v>7.911099779193953E-2</v>
      </c>
      <c r="L1856" s="8">
        <f t="shared" si="280"/>
        <v>7.9877300079080948E-2</v>
      </c>
      <c r="M1856" s="8">
        <f t="shared" si="280"/>
        <v>7.9345715777048312E-2</v>
      </c>
      <c r="P1856">
        <v>1854</v>
      </c>
      <c r="Q1856" s="8">
        <f t="shared" si="281"/>
        <v>7.7653707171108255E-2</v>
      </c>
      <c r="R1856" s="8">
        <f t="shared" si="281"/>
        <v>7.6110997791939528E-2</v>
      </c>
      <c r="S1856" s="8">
        <f t="shared" si="281"/>
        <v>7.6877300079080946E-2</v>
      </c>
      <c r="T1856" s="8">
        <f t="shared" si="281"/>
        <v>7.6345715777048309E-2</v>
      </c>
      <c r="W1856">
        <v>1854</v>
      </c>
      <c r="X1856" s="4">
        <f t="shared" si="285"/>
        <v>8.0062698378827804E-2</v>
      </c>
      <c r="Y1856" s="4">
        <f t="shared" si="283"/>
        <v>7.9994244464703851E-2</v>
      </c>
      <c r="Z1856" s="4">
        <f t="shared" si="284"/>
        <v>7.9497599540050423E-2</v>
      </c>
    </row>
    <row r="1857" spans="1:26" x14ac:dyDescent="0.25">
      <c r="A1857" s="16">
        <f t="shared" si="282"/>
        <v>45390</v>
      </c>
      <c r="B1857">
        <f>+'[2]Ejercicio 1'!E2074</f>
        <v>1855</v>
      </c>
      <c r="C1857" s="5">
        <v>7.9154642290164792E-2</v>
      </c>
      <c r="D1857" s="4">
        <f t="shared" si="277"/>
        <v>7.7611896930325497E-2</v>
      </c>
      <c r="E1857" s="6">
        <f t="shared" si="278"/>
        <v>7.8378217031336614E-2</v>
      </c>
      <c r="F1857" s="7">
        <f t="shared" si="279"/>
        <v>7.7846620359451571E-2</v>
      </c>
      <c r="I1857" s="10">
        <v>1855</v>
      </c>
      <c r="J1857" s="8">
        <f t="shared" si="280"/>
        <v>8.0654642290164794E-2</v>
      </c>
      <c r="K1857" s="8">
        <f t="shared" si="280"/>
        <v>7.9111896930325498E-2</v>
      </c>
      <c r="L1857" s="8">
        <f t="shared" si="280"/>
        <v>7.9878217031336615E-2</v>
      </c>
      <c r="M1857" s="8">
        <f t="shared" si="280"/>
        <v>7.9346620359451572E-2</v>
      </c>
      <c r="P1857">
        <v>1855</v>
      </c>
      <c r="Q1857" s="8">
        <f t="shared" si="281"/>
        <v>7.7654642290164791E-2</v>
      </c>
      <c r="R1857" s="8">
        <f t="shared" si="281"/>
        <v>7.6111896930325496E-2</v>
      </c>
      <c r="S1857" s="8">
        <f t="shared" si="281"/>
        <v>7.6878217031336613E-2</v>
      </c>
      <c r="T1857" s="8">
        <f t="shared" si="281"/>
        <v>7.634662035945157E-2</v>
      </c>
      <c r="W1857">
        <v>1855</v>
      </c>
      <c r="X1857" s="4">
        <f t="shared" si="285"/>
        <v>8.0075286852715269E-2</v>
      </c>
      <c r="Y1857" s="4">
        <f t="shared" si="283"/>
        <v>7.9996078388019476E-2</v>
      </c>
      <c r="Z1857" s="4">
        <f t="shared" si="284"/>
        <v>7.9499408190662563E-2</v>
      </c>
    </row>
    <row r="1858" spans="1:26" x14ac:dyDescent="0.25">
      <c r="A1858" s="16">
        <f t="shared" si="282"/>
        <v>45391</v>
      </c>
      <c r="B1858">
        <f>+'[2]Ejercicio 1'!E2075</f>
        <v>1856</v>
      </c>
      <c r="C1858" s="5">
        <v>7.9155577409221342E-2</v>
      </c>
      <c r="D1858" s="4">
        <f t="shared" si="277"/>
        <v>7.7612796068303264E-2</v>
      </c>
      <c r="E1858" s="6">
        <f t="shared" si="278"/>
        <v>7.8379133983384086E-2</v>
      </c>
      <c r="F1858" s="7">
        <f t="shared" si="279"/>
        <v>7.7847524941503696E-2</v>
      </c>
      <c r="I1858" s="10">
        <v>1856</v>
      </c>
      <c r="J1858" s="8">
        <f t="shared" si="280"/>
        <v>8.0655577409221343E-2</v>
      </c>
      <c r="K1858" s="8">
        <f t="shared" si="280"/>
        <v>7.9112796068303265E-2</v>
      </c>
      <c r="L1858" s="8">
        <f t="shared" si="280"/>
        <v>7.9879133983384087E-2</v>
      </c>
      <c r="M1858" s="8">
        <f t="shared" ref="M1858:M1921" si="286">F1858+$O$1</f>
        <v>7.9347524941503697E-2</v>
      </c>
      <c r="P1858">
        <v>1856</v>
      </c>
      <c r="Q1858" s="8">
        <f t="shared" si="281"/>
        <v>7.7655577409221341E-2</v>
      </c>
      <c r="R1858" s="8">
        <f t="shared" si="281"/>
        <v>7.6112796068303262E-2</v>
      </c>
      <c r="S1858" s="8">
        <f t="shared" si="281"/>
        <v>7.6879133983384085E-2</v>
      </c>
      <c r="T1858" s="8">
        <f t="shared" ref="T1858:T1921" si="287">F1858-$O$1</f>
        <v>7.6347524941503694E-2</v>
      </c>
      <c r="W1858">
        <v>1856</v>
      </c>
      <c r="X1858" s="4">
        <f t="shared" si="285"/>
        <v>8.0087888680256319E-2</v>
      </c>
      <c r="Y1858" s="4">
        <f t="shared" si="283"/>
        <v>7.999791231091874E-2</v>
      </c>
      <c r="Z1858" s="4">
        <f t="shared" si="284"/>
        <v>7.9501216840104208E-2</v>
      </c>
    </row>
    <row r="1859" spans="1:26" x14ac:dyDescent="0.25">
      <c r="A1859" s="16">
        <f t="shared" si="282"/>
        <v>45392</v>
      </c>
      <c r="B1859">
        <f>+'[2]Ejercicio 1'!E2076</f>
        <v>1857</v>
      </c>
      <c r="C1859" s="5">
        <v>7.9156512528277892E-2</v>
      </c>
      <c r="D1859" s="4">
        <f t="shared" ref="D1859:D1922" si="288">+LN((1+C1859*182/360)^(360/182))</f>
        <v>7.7613695205871788E-2</v>
      </c>
      <c r="E1859" s="6">
        <f t="shared" ref="E1859:E1922" si="289">Equivalencia_Tasas(C1859,182,91)</f>
        <v>7.8380050935223378E-2</v>
      </c>
      <c r="F1859" s="7">
        <f t="shared" ref="F1859:F1922" si="290">Equivalencia_Tasas(C1859,182,28)</f>
        <v>7.7848429523210375E-2</v>
      </c>
      <c r="I1859" s="10">
        <v>1857</v>
      </c>
      <c r="J1859" s="8">
        <f t="shared" ref="J1859:M1922" si="291">C1859+$O$1</f>
        <v>8.0656512528277893E-2</v>
      </c>
      <c r="K1859" s="8">
        <f t="shared" si="291"/>
        <v>7.911369520587179E-2</v>
      </c>
      <c r="L1859" s="8">
        <f t="shared" si="291"/>
        <v>7.9880050935223379E-2</v>
      </c>
      <c r="M1859" s="8">
        <f t="shared" si="286"/>
        <v>7.9348429523210376E-2</v>
      </c>
      <c r="P1859">
        <v>1857</v>
      </c>
      <c r="Q1859" s="8">
        <f t="shared" ref="Q1859:T1922" si="292">C1859-$O$1</f>
        <v>7.7656512528277891E-2</v>
      </c>
      <c r="R1859" s="8">
        <f t="shared" si="292"/>
        <v>7.6113695205871787E-2</v>
      </c>
      <c r="S1859" s="8">
        <f t="shared" si="292"/>
        <v>7.6880050935223376E-2</v>
      </c>
      <c r="T1859" s="8">
        <f t="shared" si="287"/>
        <v>7.6348429523210373E-2</v>
      </c>
      <c r="W1859">
        <v>1857</v>
      </c>
      <c r="X1859" s="4">
        <f t="shared" si="285"/>
        <v>8.0100503861672279E-2</v>
      </c>
      <c r="Y1859" s="4">
        <f t="shared" si="283"/>
        <v>7.9999746233417435E-2</v>
      </c>
      <c r="Z1859" s="4">
        <f t="shared" si="284"/>
        <v>7.9503025488757914E-2</v>
      </c>
    </row>
    <row r="1860" spans="1:26" x14ac:dyDescent="0.25">
      <c r="A1860" s="16">
        <f t="shared" si="282"/>
        <v>45393</v>
      </c>
      <c r="B1860">
        <f>+'[2]Ejercicio 1'!E2077</f>
        <v>1858</v>
      </c>
      <c r="C1860" s="5">
        <v>7.9157447647334442E-2</v>
      </c>
      <c r="D1860" s="4">
        <f t="shared" si="288"/>
        <v>7.7614594343031695E-2</v>
      </c>
      <c r="E1860" s="6">
        <f t="shared" si="289"/>
        <v>7.8380967886853614E-2</v>
      </c>
      <c r="F1860" s="7">
        <f t="shared" si="290"/>
        <v>7.7849334104565918E-2</v>
      </c>
      <c r="I1860" s="10">
        <v>1858</v>
      </c>
      <c r="J1860" s="8">
        <f t="shared" si="291"/>
        <v>8.0657447647334443E-2</v>
      </c>
      <c r="K1860" s="8">
        <f t="shared" si="291"/>
        <v>7.9114594343031697E-2</v>
      </c>
      <c r="L1860" s="8">
        <f t="shared" si="291"/>
        <v>7.9880967886853615E-2</v>
      </c>
      <c r="M1860" s="8">
        <f t="shared" si="286"/>
        <v>7.9349334104565919E-2</v>
      </c>
      <c r="P1860">
        <v>1858</v>
      </c>
      <c r="Q1860" s="8">
        <f t="shared" si="292"/>
        <v>7.765744764733444E-2</v>
      </c>
      <c r="R1860" s="8">
        <f t="shared" si="292"/>
        <v>7.6114594343031694E-2</v>
      </c>
      <c r="S1860" s="8">
        <f t="shared" si="292"/>
        <v>7.6880967886853613E-2</v>
      </c>
      <c r="T1860" s="8">
        <f t="shared" si="287"/>
        <v>7.6349334104565916E-2</v>
      </c>
      <c r="W1860">
        <v>1858</v>
      </c>
      <c r="X1860" s="4">
        <f t="shared" si="285"/>
        <v>8.0113132397209574E-2</v>
      </c>
      <c r="Y1860" s="4">
        <f t="shared" si="283"/>
        <v>8.000158015549888E-2</v>
      </c>
      <c r="Z1860" s="4">
        <f t="shared" si="284"/>
        <v>7.9504834136235408E-2</v>
      </c>
    </row>
    <row r="1861" spans="1:26" x14ac:dyDescent="0.25">
      <c r="A1861" s="16">
        <f t="shared" ref="A1861:A1924" si="293">+A1860+1</f>
        <v>45394</v>
      </c>
      <c r="B1861">
        <f>+'[2]Ejercicio 1'!E2078</f>
        <v>1859</v>
      </c>
      <c r="C1861" s="5">
        <v>7.9158382766390992E-2</v>
      </c>
      <c r="D1861" s="4">
        <f t="shared" si="288"/>
        <v>7.7615493479782777E-2</v>
      </c>
      <c r="E1861" s="6">
        <f t="shared" si="289"/>
        <v>7.8381884838275656E-2</v>
      </c>
      <c r="F1861" s="7">
        <f t="shared" si="290"/>
        <v>7.7850238685576015E-2</v>
      </c>
      <c r="I1861" s="10">
        <v>1859</v>
      </c>
      <c r="J1861" s="8">
        <f t="shared" si="291"/>
        <v>8.0658382766390993E-2</v>
      </c>
      <c r="K1861" s="8">
        <f t="shared" si="291"/>
        <v>7.9115493479782778E-2</v>
      </c>
      <c r="L1861" s="8">
        <f t="shared" si="291"/>
        <v>7.9881884838275657E-2</v>
      </c>
      <c r="M1861" s="8">
        <f t="shared" si="286"/>
        <v>7.9350238685576016E-2</v>
      </c>
      <c r="P1861">
        <v>1859</v>
      </c>
      <c r="Q1861" s="8">
        <f t="shared" si="292"/>
        <v>7.765838276639099E-2</v>
      </c>
      <c r="R1861" s="8">
        <f t="shared" si="292"/>
        <v>7.6115493479782775E-2</v>
      </c>
      <c r="S1861" s="8">
        <f t="shared" si="292"/>
        <v>7.6881884838275655E-2</v>
      </c>
      <c r="T1861" s="8">
        <f t="shared" si="287"/>
        <v>7.6350238685576013E-2</v>
      </c>
      <c r="W1861">
        <v>1859</v>
      </c>
      <c r="X1861" s="4">
        <f t="shared" si="285"/>
        <v>8.0125774287106696E-2</v>
      </c>
      <c r="Y1861" s="4">
        <f t="shared" si="283"/>
        <v>8.0003414077145507E-2</v>
      </c>
      <c r="Z1861" s="4">
        <f t="shared" si="284"/>
        <v>7.9506642782924963E-2</v>
      </c>
    </row>
    <row r="1862" spans="1:26" x14ac:dyDescent="0.25">
      <c r="A1862" s="16">
        <f t="shared" si="293"/>
        <v>45395</v>
      </c>
      <c r="B1862">
        <f>+'[2]Ejercicio 1'!E2079</f>
        <v>1860</v>
      </c>
      <c r="C1862" s="5">
        <v>7.9159317885447528E-2</v>
      </c>
      <c r="D1862" s="4">
        <f t="shared" si="288"/>
        <v>7.7616392616125254E-2</v>
      </c>
      <c r="E1862" s="6">
        <f t="shared" si="289"/>
        <v>7.8382801789489517E-2</v>
      </c>
      <c r="F1862" s="7">
        <f t="shared" si="290"/>
        <v>7.7851143266237807E-2</v>
      </c>
      <c r="I1862" s="10">
        <v>1860</v>
      </c>
      <c r="J1862" s="8">
        <f t="shared" si="291"/>
        <v>8.0659317885447529E-2</v>
      </c>
      <c r="K1862" s="8">
        <f t="shared" si="291"/>
        <v>7.9116392616125256E-2</v>
      </c>
      <c r="L1862" s="8">
        <f t="shared" si="291"/>
        <v>7.9882801789489519E-2</v>
      </c>
      <c r="M1862" s="8">
        <f t="shared" si="286"/>
        <v>7.9351143266237809E-2</v>
      </c>
      <c r="P1862">
        <v>1860</v>
      </c>
      <c r="Q1862" s="8">
        <f t="shared" si="292"/>
        <v>7.7659317885447526E-2</v>
      </c>
      <c r="R1862" s="8">
        <f t="shared" si="292"/>
        <v>7.6116392616125253E-2</v>
      </c>
      <c r="S1862" s="8">
        <f t="shared" si="292"/>
        <v>7.6882801789489516E-2</v>
      </c>
      <c r="T1862" s="8">
        <f t="shared" si="287"/>
        <v>7.6351143266237806E-2</v>
      </c>
      <c r="W1862">
        <v>1860</v>
      </c>
      <c r="X1862" s="4">
        <f t="shared" si="285"/>
        <v>8.0138429531603425E-2</v>
      </c>
      <c r="Y1862" s="4">
        <f t="shared" si="283"/>
        <v>8.0005247998392467E-2</v>
      </c>
      <c r="Z1862" s="4">
        <f t="shared" si="284"/>
        <v>7.9508451428444038E-2</v>
      </c>
    </row>
    <row r="1863" spans="1:26" x14ac:dyDescent="0.25">
      <c r="A1863" s="16">
        <f t="shared" si="293"/>
        <v>45396</v>
      </c>
      <c r="B1863">
        <f>+'[2]Ejercicio 1'!E2080</f>
        <v>1861</v>
      </c>
      <c r="C1863" s="5">
        <v>7.9160253004504078E-2</v>
      </c>
      <c r="D1863" s="4">
        <f t="shared" si="288"/>
        <v>7.7617291752059114E-2</v>
      </c>
      <c r="E1863" s="6">
        <f t="shared" si="289"/>
        <v>7.838371874049431E-2</v>
      </c>
      <c r="F1863" s="7">
        <f t="shared" si="290"/>
        <v>7.7852047846551323E-2</v>
      </c>
      <c r="I1863" s="10">
        <v>1861</v>
      </c>
      <c r="J1863" s="8">
        <f t="shared" si="291"/>
        <v>8.0660253004504079E-2</v>
      </c>
      <c r="K1863" s="8">
        <f t="shared" si="291"/>
        <v>7.9117291752059116E-2</v>
      </c>
      <c r="L1863" s="8">
        <f t="shared" si="291"/>
        <v>7.9883718740494311E-2</v>
      </c>
      <c r="M1863" s="8">
        <f t="shared" si="286"/>
        <v>7.9352047846551324E-2</v>
      </c>
      <c r="P1863">
        <v>1861</v>
      </c>
      <c r="Q1863" s="8">
        <f t="shared" si="292"/>
        <v>7.7660253004504076E-2</v>
      </c>
      <c r="R1863" s="8">
        <f t="shared" si="292"/>
        <v>7.6117291752059113E-2</v>
      </c>
      <c r="S1863" s="8">
        <f t="shared" si="292"/>
        <v>7.6883718740494308E-2</v>
      </c>
      <c r="T1863" s="8">
        <f t="shared" si="287"/>
        <v>7.6352047846551321E-2</v>
      </c>
      <c r="W1863">
        <v>1861</v>
      </c>
      <c r="X1863" s="4">
        <f t="shared" si="285"/>
        <v>8.015109813093696E-2</v>
      </c>
      <c r="Y1863" s="4">
        <f t="shared" si="283"/>
        <v>8.0007081919205469E-2</v>
      </c>
      <c r="Z1863" s="4">
        <f t="shared" si="284"/>
        <v>7.9510260073172301E-2</v>
      </c>
    </row>
    <row r="1864" spans="1:26" x14ac:dyDescent="0.25">
      <c r="A1864" s="16">
        <f t="shared" si="293"/>
        <v>45397</v>
      </c>
      <c r="B1864">
        <f>+'[2]Ejercicio 1'!E2081</f>
        <v>1862</v>
      </c>
      <c r="C1864" s="5">
        <v>7.9161188123560627E-2</v>
      </c>
      <c r="D1864" s="4">
        <f t="shared" si="288"/>
        <v>7.7618190887584551E-2</v>
      </c>
      <c r="E1864" s="6">
        <f t="shared" si="289"/>
        <v>7.838463569129181E-2</v>
      </c>
      <c r="F1864" s="7">
        <f t="shared" si="290"/>
        <v>7.7852952426516547E-2</v>
      </c>
      <c r="I1864" s="10">
        <v>1862</v>
      </c>
      <c r="J1864" s="8">
        <f t="shared" si="291"/>
        <v>8.0661188123560629E-2</v>
      </c>
      <c r="K1864" s="8">
        <f t="shared" si="291"/>
        <v>7.9118190887584552E-2</v>
      </c>
      <c r="L1864" s="8">
        <f t="shared" si="291"/>
        <v>7.9884635691291811E-2</v>
      </c>
      <c r="M1864" s="8">
        <f t="shared" si="286"/>
        <v>7.9352952426516549E-2</v>
      </c>
      <c r="P1864">
        <v>1862</v>
      </c>
      <c r="Q1864" s="8">
        <f t="shared" si="292"/>
        <v>7.7661188123560626E-2</v>
      </c>
      <c r="R1864" s="8">
        <f t="shared" si="292"/>
        <v>7.611819088758455E-2</v>
      </c>
      <c r="S1864" s="8">
        <f t="shared" si="292"/>
        <v>7.6884635691291808E-2</v>
      </c>
      <c r="T1864" s="8">
        <f t="shared" si="287"/>
        <v>7.6352952426516546E-2</v>
      </c>
      <c r="W1864">
        <v>1862</v>
      </c>
      <c r="X1864" s="4">
        <f t="shared" si="285"/>
        <v>8.0163780085356753E-2</v>
      </c>
      <c r="Y1864" s="4">
        <f t="shared" si="283"/>
        <v>8.0008915839617931E-2</v>
      </c>
      <c r="Z1864" s="4">
        <f t="shared" si="284"/>
        <v>7.9512068716727224E-2</v>
      </c>
    </row>
    <row r="1865" spans="1:26" x14ac:dyDescent="0.25">
      <c r="A1865" s="16">
        <f t="shared" si="293"/>
        <v>45398</v>
      </c>
      <c r="B1865">
        <f>+'[2]Ejercicio 1'!E2082</f>
        <v>1863</v>
      </c>
      <c r="C1865" s="5">
        <v>7.9162123242617177E-2</v>
      </c>
      <c r="D1865" s="4">
        <f t="shared" si="288"/>
        <v>7.761909002270076E-2</v>
      </c>
      <c r="E1865" s="6">
        <f t="shared" si="289"/>
        <v>7.8385552641880227E-2</v>
      </c>
      <c r="F1865" s="7">
        <f t="shared" si="290"/>
        <v>7.7853857006133467E-2</v>
      </c>
      <c r="I1865" s="10">
        <v>1863</v>
      </c>
      <c r="J1865" s="8">
        <f t="shared" si="291"/>
        <v>8.0662123242617179E-2</v>
      </c>
      <c r="K1865" s="8">
        <f t="shared" si="291"/>
        <v>7.9119090022700761E-2</v>
      </c>
      <c r="L1865" s="8">
        <f t="shared" si="291"/>
        <v>7.9885552641880228E-2</v>
      </c>
      <c r="M1865" s="8">
        <f t="shared" si="286"/>
        <v>7.9353857006133469E-2</v>
      </c>
      <c r="P1865">
        <v>1863</v>
      </c>
      <c r="Q1865" s="8">
        <f t="shared" si="292"/>
        <v>7.7662123242617176E-2</v>
      </c>
      <c r="R1865" s="8">
        <f t="shared" si="292"/>
        <v>7.6119090022700758E-2</v>
      </c>
      <c r="S1865" s="8">
        <f t="shared" si="292"/>
        <v>7.6885552641880225E-2</v>
      </c>
      <c r="T1865" s="8">
        <f t="shared" si="287"/>
        <v>7.6353857006133466E-2</v>
      </c>
      <c r="W1865">
        <v>1863</v>
      </c>
      <c r="X1865" s="4">
        <f t="shared" si="285"/>
        <v>8.0176475395084185E-2</v>
      </c>
      <c r="Y1865" s="4">
        <f t="shared" si="283"/>
        <v>8.0010749759596447E-2</v>
      </c>
      <c r="Z1865" s="4">
        <f t="shared" si="284"/>
        <v>7.9513877359494209E-2</v>
      </c>
    </row>
    <row r="1866" spans="1:26" x14ac:dyDescent="0.25">
      <c r="A1866" s="16">
        <f t="shared" si="293"/>
        <v>45399</v>
      </c>
      <c r="B1866">
        <f>+'[2]Ejercicio 1'!E2083</f>
        <v>1864</v>
      </c>
      <c r="C1866" s="5">
        <v>7.9163058361673727E-2</v>
      </c>
      <c r="D1866" s="4">
        <f t="shared" si="288"/>
        <v>7.7619989157408364E-2</v>
      </c>
      <c r="E1866" s="6">
        <f t="shared" si="289"/>
        <v>7.8386469592260463E-2</v>
      </c>
      <c r="F1866" s="7">
        <f t="shared" si="290"/>
        <v>7.7854761585402096E-2</v>
      </c>
      <c r="I1866" s="10">
        <v>1864</v>
      </c>
      <c r="J1866" s="8">
        <f t="shared" si="291"/>
        <v>8.0663058361673728E-2</v>
      </c>
      <c r="K1866" s="8">
        <f t="shared" si="291"/>
        <v>7.9119989157408366E-2</v>
      </c>
      <c r="L1866" s="8">
        <f t="shared" si="291"/>
        <v>7.9886469592260465E-2</v>
      </c>
      <c r="M1866" s="8">
        <f t="shared" si="286"/>
        <v>7.9354761585402098E-2</v>
      </c>
      <c r="P1866">
        <v>1864</v>
      </c>
      <c r="Q1866" s="8">
        <f t="shared" si="292"/>
        <v>7.7663058361673726E-2</v>
      </c>
      <c r="R1866" s="8">
        <f t="shared" si="292"/>
        <v>7.6119989157408363E-2</v>
      </c>
      <c r="S1866" s="8">
        <f t="shared" si="292"/>
        <v>7.6886469592260462E-2</v>
      </c>
      <c r="T1866" s="8">
        <f t="shared" si="287"/>
        <v>7.6354761585402095E-2</v>
      </c>
      <c r="W1866">
        <v>1864</v>
      </c>
      <c r="X1866" s="4">
        <f t="shared" si="285"/>
        <v>8.0189184060368277E-2</v>
      </c>
      <c r="Y1866" s="4">
        <f t="shared" si="283"/>
        <v>8.0012583679156826E-2</v>
      </c>
      <c r="Z1866" s="4">
        <f t="shared" si="284"/>
        <v>7.9515686001090699E-2</v>
      </c>
    </row>
    <row r="1867" spans="1:26" x14ac:dyDescent="0.25">
      <c r="A1867" s="16">
        <f t="shared" si="293"/>
        <v>45400</v>
      </c>
      <c r="B1867">
        <f>+'[2]Ejercicio 1'!E2084</f>
        <v>1865</v>
      </c>
      <c r="C1867" s="5">
        <v>7.9163993480730263E-2</v>
      </c>
      <c r="D1867" s="4">
        <f t="shared" si="288"/>
        <v>7.7620888291707338E-2</v>
      </c>
      <c r="E1867" s="6">
        <f t="shared" si="289"/>
        <v>7.8387386542431645E-2</v>
      </c>
      <c r="F1867" s="7">
        <f t="shared" si="290"/>
        <v>7.7855666164325293E-2</v>
      </c>
      <c r="I1867" s="10">
        <v>1865</v>
      </c>
      <c r="J1867" s="8">
        <f t="shared" si="291"/>
        <v>8.0663993480730264E-2</v>
      </c>
      <c r="K1867" s="8">
        <f t="shared" si="291"/>
        <v>7.9120888291707339E-2</v>
      </c>
      <c r="L1867" s="8">
        <f t="shared" si="291"/>
        <v>7.9887386542431646E-2</v>
      </c>
      <c r="M1867" s="8">
        <f t="shared" si="286"/>
        <v>7.9355666164325295E-2</v>
      </c>
      <c r="P1867">
        <v>1865</v>
      </c>
      <c r="Q1867" s="8">
        <f t="shared" si="292"/>
        <v>7.7663993480730262E-2</v>
      </c>
      <c r="R1867" s="8">
        <f t="shared" si="292"/>
        <v>7.6120888291707337E-2</v>
      </c>
      <c r="S1867" s="8">
        <f t="shared" si="292"/>
        <v>7.6887386542431643E-2</v>
      </c>
      <c r="T1867" s="8">
        <f t="shared" si="287"/>
        <v>7.6355666164325292E-2</v>
      </c>
      <c r="W1867">
        <v>1865</v>
      </c>
      <c r="X1867" s="4">
        <f t="shared" si="285"/>
        <v>8.0201906081447963E-2</v>
      </c>
      <c r="Y1867" s="4">
        <f t="shared" si="283"/>
        <v>8.0014417598299969E-2</v>
      </c>
      <c r="Z1867" s="4">
        <f t="shared" si="284"/>
        <v>7.9517494641896391E-2</v>
      </c>
    </row>
    <row r="1868" spans="1:26" x14ac:dyDescent="0.25">
      <c r="A1868" s="16">
        <f t="shared" si="293"/>
        <v>45401</v>
      </c>
      <c r="B1868">
        <f>+'[2]Ejercicio 1'!E2085</f>
        <v>1866</v>
      </c>
      <c r="C1868" s="5">
        <v>7.9164928599786813E-2</v>
      </c>
      <c r="D1868" s="4">
        <f t="shared" si="288"/>
        <v>7.7621787425597499E-2</v>
      </c>
      <c r="E1868" s="6">
        <f t="shared" si="289"/>
        <v>7.838830349239552E-2</v>
      </c>
      <c r="F1868" s="7">
        <f t="shared" si="290"/>
        <v>7.78565707429002E-2</v>
      </c>
      <c r="I1868" s="10">
        <v>1866</v>
      </c>
      <c r="J1868" s="8">
        <f t="shared" si="291"/>
        <v>8.0664928599786814E-2</v>
      </c>
      <c r="K1868" s="8">
        <f t="shared" si="291"/>
        <v>7.9121787425597501E-2</v>
      </c>
      <c r="L1868" s="8">
        <f t="shared" si="291"/>
        <v>7.9888303492395521E-2</v>
      </c>
      <c r="M1868" s="8">
        <f t="shared" si="286"/>
        <v>7.9356570742900201E-2</v>
      </c>
      <c r="P1868">
        <v>1866</v>
      </c>
      <c r="Q1868" s="8">
        <f t="shared" si="292"/>
        <v>7.7664928599786812E-2</v>
      </c>
      <c r="R1868" s="8">
        <f t="shared" si="292"/>
        <v>7.6121787425597498E-2</v>
      </c>
      <c r="S1868" s="8">
        <f t="shared" si="292"/>
        <v>7.6888303492395518E-2</v>
      </c>
      <c r="T1868" s="8">
        <f t="shared" si="287"/>
        <v>7.6356570742900198E-2</v>
      </c>
      <c r="W1868">
        <v>1866</v>
      </c>
      <c r="X1868" s="4">
        <f t="shared" si="285"/>
        <v>8.0214641458564356E-2</v>
      </c>
      <c r="Y1868" s="4">
        <f t="shared" si="283"/>
        <v>8.0016251517061002E-2</v>
      </c>
      <c r="Z1868" s="4">
        <f t="shared" si="284"/>
        <v>7.9519303281720022E-2</v>
      </c>
    </row>
    <row r="1869" spans="1:26" x14ac:dyDescent="0.25">
      <c r="A1869" s="16">
        <f t="shared" si="293"/>
        <v>45402</v>
      </c>
      <c r="B1869">
        <f>+'[2]Ejercicio 1'!E2086</f>
        <v>1867</v>
      </c>
      <c r="C1869" s="5">
        <v>7.9165863718843363E-2</v>
      </c>
      <c r="D1869" s="4">
        <f t="shared" si="288"/>
        <v>7.7622686559079043E-2</v>
      </c>
      <c r="E1869" s="6">
        <f t="shared" si="289"/>
        <v>7.8389220442150326E-2</v>
      </c>
      <c r="F1869" s="7">
        <f t="shared" si="290"/>
        <v>7.7857475321123956E-2</v>
      </c>
      <c r="I1869" s="10">
        <v>1867</v>
      </c>
      <c r="J1869" s="8">
        <f t="shared" si="291"/>
        <v>8.0665863718843364E-2</v>
      </c>
      <c r="K1869" s="8">
        <f t="shared" si="291"/>
        <v>7.9122686559079045E-2</v>
      </c>
      <c r="L1869" s="8">
        <f t="shared" si="291"/>
        <v>7.9889220442150327E-2</v>
      </c>
      <c r="M1869" s="8">
        <f t="shared" si="286"/>
        <v>7.9357475321123958E-2</v>
      </c>
      <c r="P1869">
        <v>1867</v>
      </c>
      <c r="Q1869" s="8">
        <f t="shared" si="292"/>
        <v>7.7665863718843361E-2</v>
      </c>
      <c r="R1869" s="8">
        <f t="shared" si="292"/>
        <v>7.6122686559079042E-2</v>
      </c>
      <c r="S1869" s="8">
        <f t="shared" si="292"/>
        <v>7.6889220442150324E-2</v>
      </c>
      <c r="T1869" s="8">
        <f t="shared" si="287"/>
        <v>7.6357475321123955E-2</v>
      </c>
      <c r="W1869">
        <v>1867</v>
      </c>
      <c r="X1869" s="4">
        <f t="shared" si="285"/>
        <v>8.0227390191958597E-2</v>
      </c>
      <c r="Y1869" s="4">
        <f t="shared" si="283"/>
        <v>8.001808543537052E-2</v>
      </c>
      <c r="Z1869" s="4">
        <f t="shared" si="284"/>
        <v>7.9521111920373144E-2</v>
      </c>
    </row>
    <row r="1870" spans="1:26" x14ac:dyDescent="0.25">
      <c r="A1870" s="16">
        <f t="shared" si="293"/>
        <v>45403</v>
      </c>
      <c r="B1870">
        <f>+'[2]Ejercicio 1'!E2087</f>
        <v>1868</v>
      </c>
      <c r="C1870" s="5">
        <v>7.9166798837899913E-2</v>
      </c>
      <c r="D1870" s="4">
        <f t="shared" si="288"/>
        <v>7.7623585692152192E-2</v>
      </c>
      <c r="E1870" s="6">
        <f t="shared" si="289"/>
        <v>7.8390137391696951E-2</v>
      </c>
      <c r="F1870" s="7">
        <f t="shared" si="290"/>
        <v>7.7858379899002267E-2</v>
      </c>
      <c r="I1870" s="10">
        <v>1868</v>
      </c>
      <c r="J1870" s="8">
        <f t="shared" si="291"/>
        <v>8.0666798837899914E-2</v>
      </c>
      <c r="K1870" s="8">
        <f t="shared" si="291"/>
        <v>7.9123585692152193E-2</v>
      </c>
      <c r="L1870" s="8">
        <f t="shared" si="291"/>
        <v>7.9890137391696953E-2</v>
      </c>
      <c r="M1870" s="8">
        <f t="shared" si="286"/>
        <v>7.9358379899002268E-2</v>
      </c>
      <c r="P1870">
        <v>1868</v>
      </c>
      <c r="Q1870" s="8">
        <f t="shared" si="292"/>
        <v>7.7666798837899911E-2</v>
      </c>
      <c r="R1870" s="8">
        <f t="shared" si="292"/>
        <v>7.612358569215219E-2</v>
      </c>
      <c r="S1870" s="8">
        <f t="shared" si="292"/>
        <v>7.689013739169695E-2</v>
      </c>
      <c r="T1870" s="8">
        <f t="shared" si="287"/>
        <v>7.6358379899002266E-2</v>
      </c>
      <c r="W1870">
        <v>1868</v>
      </c>
      <c r="X1870" s="4">
        <f t="shared" si="285"/>
        <v>8.0240152281878391E-2</v>
      </c>
      <c r="Y1870" s="4">
        <f t="shared" si="283"/>
        <v>8.0019919353279484E-2</v>
      </c>
      <c r="Z1870" s="4">
        <f t="shared" si="284"/>
        <v>7.9522920558047064E-2</v>
      </c>
    </row>
    <row r="1871" spans="1:26" x14ac:dyDescent="0.25">
      <c r="A1871" s="16">
        <f t="shared" si="293"/>
        <v>45404</v>
      </c>
      <c r="B1871">
        <f>+'[2]Ejercicio 1'!E2088</f>
        <v>1869</v>
      </c>
      <c r="C1871" s="5">
        <v>7.9167733956956463E-2</v>
      </c>
      <c r="D1871" s="4">
        <f t="shared" si="288"/>
        <v>7.7624484824816098E-2</v>
      </c>
      <c r="E1871" s="6">
        <f t="shared" si="289"/>
        <v>7.8391054341034508E-2</v>
      </c>
      <c r="F1871" s="7">
        <f t="shared" si="290"/>
        <v>7.7859284476532301E-2</v>
      </c>
      <c r="I1871" s="10">
        <v>1869</v>
      </c>
      <c r="J1871" s="8">
        <f t="shared" si="291"/>
        <v>8.0667733956956464E-2</v>
      </c>
      <c r="K1871" s="8">
        <f t="shared" si="291"/>
        <v>7.9124484824816099E-2</v>
      </c>
      <c r="L1871" s="8">
        <f t="shared" si="291"/>
        <v>7.9891054341034509E-2</v>
      </c>
      <c r="M1871" s="8">
        <f t="shared" si="286"/>
        <v>7.9359284476532302E-2</v>
      </c>
      <c r="P1871">
        <v>1869</v>
      </c>
      <c r="Q1871" s="8">
        <f t="shared" si="292"/>
        <v>7.7667733956956461E-2</v>
      </c>
      <c r="R1871" s="8">
        <f t="shared" si="292"/>
        <v>7.6124484824816097E-2</v>
      </c>
      <c r="S1871" s="8">
        <f t="shared" si="292"/>
        <v>7.6891054341034507E-2</v>
      </c>
      <c r="T1871" s="8">
        <f t="shared" si="287"/>
        <v>7.6359284476532299E-2</v>
      </c>
      <c r="W1871">
        <v>1869</v>
      </c>
      <c r="X1871" s="4">
        <f t="shared" si="285"/>
        <v>8.0252927728549056E-2</v>
      </c>
      <c r="Y1871" s="4">
        <f t="shared" si="283"/>
        <v>8.0021753270752741E-2</v>
      </c>
      <c r="Z1871" s="4">
        <f t="shared" si="284"/>
        <v>7.9524729194930185E-2</v>
      </c>
    </row>
    <row r="1872" spans="1:26" x14ac:dyDescent="0.25">
      <c r="A1872" s="16">
        <f t="shared" si="293"/>
        <v>45405</v>
      </c>
      <c r="B1872">
        <f>+'[2]Ejercicio 1'!E2089</f>
        <v>1870</v>
      </c>
      <c r="C1872" s="5">
        <v>7.9168669076013012E-2</v>
      </c>
      <c r="D1872" s="4">
        <f t="shared" si="288"/>
        <v>7.7625383957071595E-2</v>
      </c>
      <c r="E1872" s="6">
        <f t="shared" si="289"/>
        <v>7.8391971290164758E-2</v>
      </c>
      <c r="F1872" s="7">
        <f t="shared" si="290"/>
        <v>7.786018905371403E-2</v>
      </c>
      <c r="I1872" s="10">
        <v>1870</v>
      </c>
      <c r="J1872" s="8">
        <f t="shared" si="291"/>
        <v>8.0668669076013014E-2</v>
      </c>
      <c r="K1872" s="8">
        <f t="shared" si="291"/>
        <v>7.9125383957071596E-2</v>
      </c>
      <c r="L1872" s="8">
        <f t="shared" si="291"/>
        <v>7.9891971290164759E-2</v>
      </c>
      <c r="M1872" s="8">
        <f t="shared" si="286"/>
        <v>7.9360189053714031E-2</v>
      </c>
      <c r="P1872">
        <v>1870</v>
      </c>
      <c r="Q1872" s="8">
        <f t="shared" si="292"/>
        <v>7.7668669076013011E-2</v>
      </c>
      <c r="R1872" s="8">
        <f t="shared" si="292"/>
        <v>7.6125383957071593E-2</v>
      </c>
      <c r="S1872" s="8">
        <f t="shared" si="292"/>
        <v>7.6891971290164757E-2</v>
      </c>
      <c r="T1872" s="8">
        <f t="shared" si="287"/>
        <v>7.6360189053714028E-2</v>
      </c>
      <c r="W1872">
        <v>1870</v>
      </c>
      <c r="X1872" s="4">
        <f t="shared" si="285"/>
        <v>8.0265716532220061E-2</v>
      </c>
      <c r="Y1872" s="4">
        <f t="shared" si="283"/>
        <v>8.0023587187828094E-2</v>
      </c>
      <c r="Z1872" s="4">
        <f t="shared" si="284"/>
        <v>7.9526537830639954E-2</v>
      </c>
    </row>
    <row r="1873" spans="1:26" x14ac:dyDescent="0.25">
      <c r="A1873" s="16">
        <f t="shared" si="293"/>
        <v>45406</v>
      </c>
      <c r="B1873">
        <f>+'[2]Ejercicio 1'!E2090</f>
        <v>1871</v>
      </c>
      <c r="C1873" s="5">
        <v>7.9169604195069548E-2</v>
      </c>
      <c r="D1873" s="4">
        <f t="shared" si="288"/>
        <v>7.7626283088918072E-2</v>
      </c>
      <c r="E1873" s="6">
        <f t="shared" si="289"/>
        <v>7.8392888239085939E-2</v>
      </c>
      <c r="F1873" s="7">
        <f t="shared" si="290"/>
        <v>7.7861093630550313E-2</v>
      </c>
      <c r="I1873" s="10">
        <v>1871</v>
      </c>
      <c r="J1873" s="8">
        <f t="shared" si="291"/>
        <v>8.066960419506955E-2</v>
      </c>
      <c r="K1873" s="8">
        <f t="shared" si="291"/>
        <v>7.9126283088918073E-2</v>
      </c>
      <c r="L1873" s="8">
        <f t="shared" si="291"/>
        <v>7.9892888239085941E-2</v>
      </c>
      <c r="M1873" s="8">
        <f t="shared" si="286"/>
        <v>7.9361093630550314E-2</v>
      </c>
      <c r="P1873">
        <v>1871</v>
      </c>
      <c r="Q1873" s="8">
        <f t="shared" si="292"/>
        <v>7.7669604195069547E-2</v>
      </c>
      <c r="R1873" s="8">
        <f t="shared" si="292"/>
        <v>7.612628308891807E-2</v>
      </c>
      <c r="S1873" s="8">
        <f t="shared" si="292"/>
        <v>7.6892888239085938E-2</v>
      </c>
      <c r="T1873" s="8">
        <f t="shared" si="287"/>
        <v>7.6361093630550311E-2</v>
      </c>
      <c r="W1873">
        <v>1871</v>
      </c>
      <c r="X1873" s="4">
        <f t="shared" si="285"/>
        <v>8.0278518693132531E-2</v>
      </c>
      <c r="Y1873" s="4">
        <f t="shared" si="283"/>
        <v>8.0025421104485309E-2</v>
      </c>
      <c r="Z1873" s="4">
        <f t="shared" si="284"/>
        <v>7.9528346465750202E-2</v>
      </c>
    </row>
    <row r="1874" spans="1:26" x14ac:dyDescent="0.25">
      <c r="A1874" s="16">
        <f t="shared" si="293"/>
        <v>45407</v>
      </c>
      <c r="B1874">
        <f>+'[2]Ejercicio 1'!E2091</f>
        <v>1872</v>
      </c>
      <c r="C1874" s="5">
        <v>7.9170539314126098E-2</v>
      </c>
      <c r="D1874" s="4">
        <f t="shared" si="288"/>
        <v>7.7627182220356153E-2</v>
      </c>
      <c r="E1874" s="6">
        <f t="shared" si="289"/>
        <v>7.8393805187798066E-2</v>
      </c>
      <c r="F1874" s="7">
        <f t="shared" si="290"/>
        <v>7.786199820703546E-2</v>
      </c>
      <c r="I1874" s="10">
        <v>1872</v>
      </c>
      <c r="J1874" s="8">
        <f t="shared" si="291"/>
        <v>8.06705393141261E-2</v>
      </c>
      <c r="K1874" s="8">
        <f t="shared" si="291"/>
        <v>7.9127182220356154E-2</v>
      </c>
      <c r="L1874" s="8">
        <f t="shared" si="291"/>
        <v>7.9893805187798067E-2</v>
      </c>
      <c r="M1874" s="8">
        <f t="shared" si="286"/>
        <v>7.9361998207035461E-2</v>
      </c>
      <c r="P1874">
        <v>1872</v>
      </c>
      <c r="Q1874" s="8">
        <f t="shared" si="292"/>
        <v>7.7670539314126097E-2</v>
      </c>
      <c r="R1874" s="8">
        <f t="shared" si="292"/>
        <v>7.6127182220356152E-2</v>
      </c>
      <c r="S1874" s="8">
        <f t="shared" si="292"/>
        <v>7.6893805187798064E-2</v>
      </c>
      <c r="T1874" s="8">
        <f t="shared" si="287"/>
        <v>7.6361998207035459E-2</v>
      </c>
      <c r="W1874">
        <v>1872</v>
      </c>
      <c r="X1874" s="4">
        <f t="shared" si="285"/>
        <v>8.0291334211529342E-2</v>
      </c>
      <c r="Y1874" s="4">
        <f t="shared" si="283"/>
        <v>8.0027255020690136E-2</v>
      </c>
      <c r="Z1874" s="4">
        <f t="shared" si="284"/>
        <v>7.9530155099501537E-2</v>
      </c>
    </row>
    <row r="1875" spans="1:26" x14ac:dyDescent="0.25">
      <c r="A1875" s="16">
        <f t="shared" si="293"/>
        <v>45408</v>
      </c>
      <c r="B1875">
        <f>+'[2]Ejercicio 1'!E2092</f>
        <v>1873</v>
      </c>
      <c r="C1875" s="5">
        <v>7.9171474433182648E-2</v>
      </c>
      <c r="D1875" s="4">
        <f t="shared" si="288"/>
        <v>7.76280813513852E-2</v>
      </c>
      <c r="E1875" s="6">
        <f t="shared" si="289"/>
        <v>7.8394722136302886E-2</v>
      </c>
      <c r="F1875" s="7">
        <f t="shared" si="290"/>
        <v>7.7862902783172316E-2</v>
      </c>
      <c r="I1875" s="10">
        <v>1873</v>
      </c>
      <c r="J1875" s="8">
        <f t="shared" si="291"/>
        <v>8.0671474433182649E-2</v>
      </c>
      <c r="K1875" s="8">
        <f t="shared" si="291"/>
        <v>7.9128081351385202E-2</v>
      </c>
      <c r="L1875" s="8">
        <f t="shared" si="291"/>
        <v>7.9894722136302887E-2</v>
      </c>
      <c r="M1875" s="8">
        <f t="shared" si="286"/>
        <v>7.9362902783172318E-2</v>
      </c>
      <c r="P1875">
        <v>1873</v>
      </c>
      <c r="Q1875" s="8">
        <f t="shared" si="292"/>
        <v>7.7671474433182647E-2</v>
      </c>
      <c r="R1875" s="8">
        <f t="shared" si="292"/>
        <v>7.6128081351385199E-2</v>
      </c>
      <c r="S1875" s="8">
        <f t="shared" si="292"/>
        <v>7.6894722136302884E-2</v>
      </c>
      <c r="T1875" s="8">
        <f t="shared" si="287"/>
        <v>7.6362902783172315E-2</v>
      </c>
      <c r="W1875">
        <v>1873</v>
      </c>
      <c r="X1875" s="4">
        <f t="shared" si="285"/>
        <v>8.0304163087651204E-2</v>
      </c>
      <c r="Y1875" s="4">
        <f t="shared" si="283"/>
        <v>8.0029088936530421E-2</v>
      </c>
      <c r="Z1875" s="4">
        <f t="shared" si="284"/>
        <v>7.9531963732267952E-2</v>
      </c>
    </row>
    <row r="1876" spans="1:26" x14ac:dyDescent="0.25">
      <c r="A1876" s="16">
        <f t="shared" si="293"/>
        <v>45409</v>
      </c>
      <c r="B1876">
        <f>+'[2]Ejercicio 1'!E2093</f>
        <v>1874</v>
      </c>
      <c r="C1876" s="5">
        <v>7.9172409552239198E-2</v>
      </c>
      <c r="D1876" s="4">
        <f t="shared" si="288"/>
        <v>7.7628980482006255E-2</v>
      </c>
      <c r="E1876" s="6">
        <f t="shared" si="289"/>
        <v>7.8395639084599525E-2</v>
      </c>
      <c r="F1876" s="7">
        <f t="shared" si="290"/>
        <v>7.7863807358963727E-2</v>
      </c>
      <c r="I1876" s="10">
        <v>1874</v>
      </c>
      <c r="J1876" s="8">
        <f t="shared" si="291"/>
        <v>8.0672409552239199E-2</v>
      </c>
      <c r="K1876" s="8">
        <f t="shared" si="291"/>
        <v>7.9128980482006256E-2</v>
      </c>
      <c r="L1876" s="8">
        <f t="shared" si="291"/>
        <v>7.9895639084599526E-2</v>
      </c>
      <c r="M1876" s="8">
        <f t="shared" si="286"/>
        <v>7.9363807358963728E-2</v>
      </c>
      <c r="P1876">
        <v>1874</v>
      </c>
      <c r="Q1876" s="8">
        <f t="shared" si="292"/>
        <v>7.7672409552239197E-2</v>
      </c>
      <c r="R1876" s="8">
        <f t="shared" si="292"/>
        <v>7.6128980482006253E-2</v>
      </c>
      <c r="S1876" s="8">
        <f t="shared" si="292"/>
        <v>7.6895639084599524E-2</v>
      </c>
      <c r="T1876" s="8">
        <f t="shared" si="287"/>
        <v>7.6363807358963726E-2</v>
      </c>
      <c r="W1876">
        <v>1874</v>
      </c>
      <c r="X1876" s="4">
        <f t="shared" si="285"/>
        <v>8.0317005321750207E-2</v>
      </c>
      <c r="Y1876" s="4">
        <f t="shared" si="283"/>
        <v>8.0030922851936775E-2</v>
      </c>
      <c r="Z1876" s="4">
        <f t="shared" si="284"/>
        <v>7.9533772364249272E-2</v>
      </c>
    </row>
    <row r="1877" spans="1:26" x14ac:dyDescent="0.25">
      <c r="A1877" s="16">
        <f t="shared" si="293"/>
        <v>45410</v>
      </c>
      <c r="B1877">
        <f>+'[2]Ejercicio 1'!E2094</f>
        <v>1875</v>
      </c>
      <c r="C1877" s="5">
        <v>7.9173344671295748E-2</v>
      </c>
      <c r="D1877" s="4">
        <f t="shared" si="288"/>
        <v>7.7629879612217872E-2</v>
      </c>
      <c r="E1877" s="6">
        <f t="shared" si="289"/>
        <v>7.8396556032687081E-2</v>
      </c>
      <c r="F1877" s="7">
        <f t="shared" si="290"/>
        <v>7.7864711934406847E-2</v>
      </c>
      <c r="I1877" s="10">
        <v>1875</v>
      </c>
      <c r="J1877" s="8">
        <f t="shared" si="291"/>
        <v>8.0673344671295749E-2</v>
      </c>
      <c r="K1877" s="8">
        <f t="shared" si="291"/>
        <v>7.9129879612217874E-2</v>
      </c>
      <c r="L1877" s="8">
        <f t="shared" si="291"/>
        <v>7.9896556032687083E-2</v>
      </c>
      <c r="M1877" s="8">
        <f t="shared" si="286"/>
        <v>7.9364711934406848E-2</v>
      </c>
      <c r="P1877">
        <v>1875</v>
      </c>
      <c r="Q1877" s="8">
        <f t="shared" si="292"/>
        <v>7.7673344671295746E-2</v>
      </c>
      <c r="R1877" s="8">
        <f t="shared" si="292"/>
        <v>7.6129879612217871E-2</v>
      </c>
      <c r="S1877" s="8">
        <f t="shared" si="292"/>
        <v>7.689655603268708E-2</v>
      </c>
      <c r="T1877" s="8">
        <f t="shared" si="287"/>
        <v>7.6364711934406845E-2</v>
      </c>
      <c r="W1877">
        <v>1875</v>
      </c>
      <c r="X1877" s="4">
        <f t="shared" si="285"/>
        <v>8.0329860914051227E-2</v>
      </c>
      <c r="Y1877" s="4">
        <f t="shared" si="283"/>
        <v>8.0032756766908297E-2</v>
      </c>
      <c r="Z1877" s="4">
        <f t="shared" si="284"/>
        <v>7.9535580995245672E-2</v>
      </c>
    </row>
    <row r="1878" spans="1:26" x14ac:dyDescent="0.25">
      <c r="A1878" s="16">
        <f t="shared" si="293"/>
        <v>45411</v>
      </c>
      <c r="B1878">
        <f>+'[2]Ejercicio 1'!E2095</f>
        <v>1876</v>
      </c>
      <c r="C1878" s="5">
        <v>7.9174279790352284E-2</v>
      </c>
      <c r="D1878" s="4">
        <f t="shared" si="288"/>
        <v>7.7630778742021081E-2</v>
      </c>
      <c r="E1878" s="6">
        <f t="shared" si="289"/>
        <v>7.8397472980565597E-2</v>
      </c>
      <c r="F1878" s="7">
        <f t="shared" si="290"/>
        <v>7.7865616509501676E-2</v>
      </c>
      <c r="I1878" s="10">
        <v>1876</v>
      </c>
      <c r="J1878" s="8">
        <f t="shared" si="291"/>
        <v>8.0674279790352285E-2</v>
      </c>
      <c r="K1878" s="8">
        <f t="shared" si="291"/>
        <v>7.9130778742021082E-2</v>
      </c>
      <c r="L1878" s="8">
        <f t="shared" si="291"/>
        <v>7.9897472980565598E-2</v>
      </c>
      <c r="M1878" s="8">
        <f t="shared" si="286"/>
        <v>7.9365616509501677E-2</v>
      </c>
      <c r="P1878">
        <v>1876</v>
      </c>
      <c r="Q1878" s="8">
        <f t="shared" si="292"/>
        <v>7.7674279790352282E-2</v>
      </c>
      <c r="R1878" s="8">
        <f t="shared" si="292"/>
        <v>7.613077874202108E-2</v>
      </c>
      <c r="S1878" s="8">
        <f t="shared" si="292"/>
        <v>7.6897472980565595E-2</v>
      </c>
      <c r="T1878" s="8">
        <f t="shared" si="287"/>
        <v>7.6365616509501674E-2</v>
      </c>
      <c r="W1878">
        <v>1876</v>
      </c>
      <c r="X1878" s="4">
        <f t="shared" si="285"/>
        <v>8.0342729864806367E-2</v>
      </c>
      <c r="Y1878" s="4">
        <f t="shared" si="283"/>
        <v>8.0034590681460835E-2</v>
      </c>
      <c r="Z1878" s="4">
        <f t="shared" si="284"/>
        <v>7.9537389625074437E-2</v>
      </c>
    </row>
    <row r="1879" spans="1:26" x14ac:dyDescent="0.25">
      <c r="A1879" s="16">
        <f t="shared" si="293"/>
        <v>45412</v>
      </c>
      <c r="B1879">
        <f>+'[2]Ejercicio 1'!E2096</f>
        <v>1877</v>
      </c>
      <c r="C1879" s="5">
        <v>7.9175214909408834E-2</v>
      </c>
      <c r="D1879" s="4">
        <f t="shared" si="288"/>
        <v>7.7631677871415478E-2</v>
      </c>
      <c r="E1879" s="6">
        <f t="shared" si="289"/>
        <v>7.8398389928236792E-2</v>
      </c>
      <c r="F1879" s="7">
        <f t="shared" si="290"/>
        <v>7.7866521084248214E-2</v>
      </c>
      <c r="I1879" s="10">
        <v>1877</v>
      </c>
      <c r="J1879" s="8">
        <f t="shared" si="291"/>
        <v>8.0675214909408835E-2</v>
      </c>
      <c r="K1879" s="8">
        <f t="shared" si="291"/>
        <v>7.9131677871415479E-2</v>
      </c>
      <c r="L1879" s="8">
        <f t="shared" si="291"/>
        <v>7.9898389928236793E-2</v>
      </c>
      <c r="M1879" s="8">
        <f t="shared" si="286"/>
        <v>7.9366521084248215E-2</v>
      </c>
      <c r="P1879">
        <v>1877</v>
      </c>
      <c r="Q1879" s="8">
        <f t="shared" si="292"/>
        <v>7.7675214909408832E-2</v>
      </c>
      <c r="R1879" s="8">
        <f t="shared" si="292"/>
        <v>7.6131677871415476E-2</v>
      </c>
      <c r="S1879" s="8">
        <f t="shared" si="292"/>
        <v>7.6898389928236791E-2</v>
      </c>
      <c r="T1879" s="8">
        <f t="shared" si="287"/>
        <v>7.6366521084248212E-2</v>
      </c>
      <c r="W1879">
        <v>1877</v>
      </c>
      <c r="X1879" s="4">
        <f t="shared" si="285"/>
        <v>8.0355612174258059E-2</v>
      </c>
      <c r="Y1879" s="4">
        <f t="shared" si="283"/>
        <v>8.0036424595615427E-2</v>
      </c>
      <c r="Z1879" s="4">
        <f t="shared" si="284"/>
        <v>7.9539198254109544E-2</v>
      </c>
    </row>
    <row r="1880" spans="1:26" x14ac:dyDescent="0.25">
      <c r="A1880" s="16">
        <f t="shared" si="293"/>
        <v>45413</v>
      </c>
      <c r="B1880">
        <f>+'[2]Ejercicio 1'!E2097</f>
        <v>1878</v>
      </c>
      <c r="C1880" s="5">
        <v>7.9176150028465384E-2</v>
      </c>
      <c r="D1880" s="4">
        <f t="shared" si="288"/>
        <v>7.7632577000401062E-2</v>
      </c>
      <c r="E1880" s="6">
        <f t="shared" si="289"/>
        <v>7.8399306875698932E-2</v>
      </c>
      <c r="F1880" s="7">
        <f t="shared" si="290"/>
        <v>7.7867425658646461E-2</v>
      </c>
      <c r="I1880" s="10">
        <v>1878</v>
      </c>
      <c r="J1880" s="8">
        <f t="shared" si="291"/>
        <v>8.0676150028465385E-2</v>
      </c>
      <c r="K1880" s="8">
        <f t="shared" si="291"/>
        <v>7.9132577000401064E-2</v>
      </c>
      <c r="L1880" s="8">
        <f t="shared" si="291"/>
        <v>7.9899306875698933E-2</v>
      </c>
      <c r="M1880" s="8">
        <f t="shared" si="286"/>
        <v>7.9367425658646462E-2</v>
      </c>
      <c r="P1880">
        <v>1878</v>
      </c>
      <c r="Q1880" s="8">
        <f t="shared" si="292"/>
        <v>7.7676150028465382E-2</v>
      </c>
      <c r="R1880" s="8">
        <f t="shared" si="292"/>
        <v>7.6132577000401061E-2</v>
      </c>
      <c r="S1880" s="8">
        <f t="shared" si="292"/>
        <v>7.6899306875698931E-2</v>
      </c>
      <c r="T1880" s="8">
        <f t="shared" si="287"/>
        <v>7.6367425658646459E-2</v>
      </c>
      <c r="W1880">
        <v>1878</v>
      </c>
      <c r="X1880" s="4">
        <f t="shared" si="285"/>
        <v>8.0368507842650094E-2</v>
      </c>
      <c r="Y1880" s="4">
        <f t="shared" si="283"/>
        <v>8.0038258509351021E-2</v>
      </c>
      <c r="Z1880" s="4">
        <f t="shared" si="284"/>
        <v>7.9541006881977017E-2</v>
      </c>
    </row>
    <row r="1881" spans="1:26" x14ac:dyDescent="0.25">
      <c r="A1881" s="16">
        <f t="shared" si="293"/>
        <v>45414</v>
      </c>
      <c r="B1881">
        <f>+'[2]Ejercicio 1'!E2098</f>
        <v>1879</v>
      </c>
      <c r="C1881" s="5">
        <v>7.9177085147521933E-2</v>
      </c>
      <c r="D1881" s="4">
        <f t="shared" si="288"/>
        <v>7.7633476128978043E-2</v>
      </c>
      <c r="E1881" s="6">
        <f t="shared" si="289"/>
        <v>7.8400223822952878E-2</v>
      </c>
      <c r="F1881" s="7">
        <f t="shared" si="290"/>
        <v>7.7868330232696417E-2</v>
      </c>
      <c r="I1881" s="10">
        <v>1879</v>
      </c>
      <c r="J1881" s="8">
        <f t="shared" si="291"/>
        <v>8.0677085147521935E-2</v>
      </c>
      <c r="K1881" s="8">
        <f t="shared" si="291"/>
        <v>7.9133476128978045E-2</v>
      </c>
      <c r="L1881" s="8">
        <f t="shared" si="291"/>
        <v>7.9900223822952879E-2</v>
      </c>
      <c r="M1881" s="8">
        <f t="shared" si="286"/>
        <v>7.9368330232696419E-2</v>
      </c>
      <c r="P1881">
        <v>1879</v>
      </c>
      <c r="Q1881" s="8">
        <f t="shared" si="292"/>
        <v>7.7677085147521932E-2</v>
      </c>
      <c r="R1881" s="8">
        <f t="shared" si="292"/>
        <v>7.6133476128978042E-2</v>
      </c>
      <c r="S1881" s="8">
        <f t="shared" si="292"/>
        <v>7.6900223822952876E-2</v>
      </c>
      <c r="T1881" s="8">
        <f t="shared" si="287"/>
        <v>7.6368330232696416E-2</v>
      </c>
      <c r="W1881">
        <v>1879</v>
      </c>
      <c r="X1881" s="4">
        <f t="shared" si="285"/>
        <v>8.0381416870225778E-2</v>
      </c>
      <c r="Y1881" s="4">
        <f t="shared" si="283"/>
        <v>8.0040092422653558E-2</v>
      </c>
      <c r="Z1881" s="4">
        <f t="shared" si="284"/>
        <v>7.9542815508859555E-2</v>
      </c>
    </row>
    <row r="1882" spans="1:26" x14ac:dyDescent="0.25">
      <c r="A1882" s="16">
        <f t="shared" si="293"/>
        <v>45415</v>
      </c>
      <c r="B1882">
        <f>+'[2]Ejercicio 1'!E2099</f>
        <v>1880</v>
      </c>
      <c r="C1882" s="5">
        <v>7.9178020266578483E-2</v>
      </c>
      <c r="D1882" s="4">
        <f t="shared" si="288"/>
        <v>7.7634375257146615E-2</v>
      </c>
      <c r="E1882" s="6">
        <f t="shared" si="289"/>
        <v>7.8401140769998642E-2</v>
      </c>
      <c r="F1882" s="7">
        <f t="shared" si="290"/>
        <v>7.7869234806400928E-2</v>
      </c>
      <c r="I1882" s="10">
        <v>1880</v>
      </c>
      <c r="J1882" s="8">
        <f t="shared" si="291"/>
        <v>8.0678020266578485E-2</v>
      </c>
      <c r="K1882" s="8">
        <f t="shared" si="291"/>
        <v>7.9134375257146616E-2</v>
      </c>
      <c r="L1882" s="8">
        <f t="shared" si="291"/>
        <v>7.9901140769998644E-2</v>
      </c>
      <c r="M1882" s="8">
        <f t="shared" si="286"/>
        <v>7.9369234806400929E-2</v>
      </c>
      <c r="P1882">
        <v>1880</v>
      </c>
      <c r="Q1882" s="8">
        <f t="shared" si="292"/>
        <v>7.7678020266578482E-2</v>
      </c>
      <c r="R1882" s="8">
        <f t="shared" si="292"/>
        <v>7.6134375257146614E-2</v>
      </c>
      <c r="S1882" s="8">
        <f t="shared" si="292"/>
        <v>7.6901140769998641E-2</v>
      </c>
      <c r="T1882" s="8">
        <f t="shared" si="287"/>
        <v>7.6369234806400926E-2</v>
      </c>
      <c r="W1882">
        <v>1880</v>
      </c>
      <c r="X1882" s="4">
        <f t="shared" si="285"/>
        <v>8.0394339257237227E-2</v>
      </c>
      <c r="Y1882" s="4">
        <f t="shared" si="283"/>
        <v>8.0041926335555541E-2</v>
      </c>
      <c r="Z1882" s="4">
        <f t="shared" si="284"/>
        <v>7.9544624135145445E-2</v>
      </c>
    </row>
    <row r="1883" spans="1:26" x14ac:dyDescent="0.25">
      <c r="A1883" s="16">
        <f t="shared" si="293"/>
        <v>45416</v>
      </c>
      <c r="B1883">
        <f>+'[2]Ejercicio 1'!E2100</f>
        <v>1881</v>
      </c>
      <c r="C1883" s="5">
        <v>7.9178955385635019E-2</v>
      </c>
      <c r="D1883" s="4">
        <f t="shared" si="288"/>
        <v>7.7635274384906167E-2</v>
      </c>
      <c r="E1883" s="6">
        <f t="shared" si="289"/>
        <v>7.8402057716836226E-2</v>
      </c>
      <c r="F1883" s="7">
        <f t="shared" si="290"/>
        <v>7.7870139379754288E-2</v>
      </c>
      <c r="I1883" s="10">
        <v>1881</v>
      </c>
      <c r="J1883" s="8">
        <f t="shared" si="291"/>
        <v>8.0678955385635021E-2</v>
      </c>
      <c r="K1883" s="8">
        <f t="shared" si="291"/>
        <v>7.9135274384906168E-2</v>
      </c>
      <c r="L1883" s="8">
        <f t="shared" si="291"/>
        <v>7.9902057716836228E-2</v>
      </c>
      <c r="M1883" s="8">
        <f t="shared" si="286"/>
        <v>7.937013937975429E-2</v>
      </c>
      <c r="P1883">
        <v>1881</v>
      </c>
      <c r="Q1883" s="8">
        <f t="shared" si="292"/>
        <v>7.7678955385635018E-2</v>
      </c>
      <c r="R1883" s="8">
        <f t="shared" si="292"/>
        <v>7.6135274384906165E-2</v>
      </c>
      <c r="S1883" s="8">
        <f t="shared" si="292"/>
        <v>7.6902057716836225E-2</v>
      </c>
      <c r="T1883" s="8">
        <f t="shared" si="287"/>
        <v>7.6370139379754287E-2</v>
      </c>
      <c r="W1883">
        <v>1881</v>
      </c>
      <c r="X1883" s="4">
        <f t="shared" si="285"/>
        <v>8.0407275003913245E-2</v>
      </c>
      <c r="Y1883" s="4">
        <f t="shared" si="283"/>
        <v>8.0043760248040274E-2</v>
      </c>
      <c r="Z1883" s="4">
        <f t="shared" si="284"/>
        <v>7.954643276006669E-2</v>
      </c>
    </row>
    <row r="1884" spans="1:26" x14ac:dyDescent="0.25">
      <c r="A1884" s="16">
        <f t="shared" si="293"/>
        <v>45417</v>
      </c>
      <c r="B1884">
        <f>+'[2]Ejercicio 1'!E2101</f>
        <v>1882</v>
      </c>
      <c r="C1884" s="5">
        <v>7.9179890504691569E-2</v>
      </c>
      <c r="D1884" s="4">
        <f t="shared" si="288"/>
        <v>7.7636173512257101E-2</v>
      </c>
      <c r="E1884" s="6">
        <f t="shared" si="289"/>
        <v>7.8402974663464742E-2</v>
      </c>
      <c r="F1884" s="7">
        <f t="shared" si="290"/>
        <v>7.7871043952762217E-2</v>
      </c>
      <c r="I1884" s="10">
        <v>1882</v>
      </c>
      <c r="J1884" s="8">
        <f t="shared" si="291"/>
        <v>8.067989050469157E-2</v>
      </c>
      <c r="K1884" s="8">
        <f t="shared" si="291"/>
        <v>7.9136173512257102E-2</v>
      </c>
      <c r="L1884" s="8">
        <f t="shared" si="291"/>
        <v>7.9902974663464743E-2</v>
      </c>
      <c r="M1884" s="8">
        <f t="shared" si="286"/>
        <v>7.9371043952762219E-2</v>
      </c>
      <c r="P1884">
        <v>1882</v>
      </c>
      <c r="Q1884" s="8">
        <f t="shared" si="292"/>
        <v>7.7679890504691568E-2</v>
      </c>
      <c r="R1884" s="8">
        <f t="shared" si="292"/>
        <v>7.6136173512257099E-2</v>
      </c>
      <c r="S1884" s="8">
        <f t="shared" si="292"/>
        <v>7.690297466346474E-2</v>
      </c>
      <c r="T1884" s="8">
        <f t="shared" si="287"/>
        <v>7.6371043952762216E-2</v>
      </c>
      <c r="W1884">
        <v>1882</v>
      </c>
      <c r="X1884" s="4">
        <f t="shared" si="285"/>
        <v>8.0420224110504632E-2</v>
      </c>
      <c r="Y1884" s="4">
        <f t="shared" si="283"/>
        <v>8.0045594160107758E-2</v>
      </c>
      <c r="Z1884" s="4">
        <f t="shared" si="284"/>
        <v>7.9548241384200011E-2</v>
      </c>
    </row>
    <row r="1885" spans="1:26" x14ac:dyDescent="0.25">
      <c r="A1885" s="16">
        <f t="shared" si="293"/>
        <v>45418</v>
      </c>
      <c r="B1885">
        <f>+'[2]Ejercicio 1'!E2102</f>
        <v>1883</v>
      </c>
      <c r="C1885" s="5">
        <v>7.9180825623748119E-2</v>
      </c>
      <c r="D1885" s="4">
        <f t="shared" si="288"/>
        <v>7.7637072639199237E-2</v>
      </c>
      <c r="E1885" s="6">
        <f t="shared" si="289"/>
        <v>7.8403891609885076E-2</v>
      </c>
      <c r="F1885" s="7">
        <f t="shared" si="290"/>
        <v>7.7871948525421855E-2</v>
      </c>
      <c r="I1885" s="10">
        <v>1883</v>
      </c>
      <c r="J1885" s="8">
        <f t="shared" si="291"/>
        <v>8.068082562374812E-2</v>
      </c>
      <c r="K1885" s="8">
        <f t="shared" si="291"/>
        <v>7.9137072639199238E-2</v>
      </c>
      <c r="L1885" s="8">
        <f t="shared" si="291"/>
        <v>7.9903891609885078E-2</v>
      </c>
      <c r="M1885" s="8">
        <f t="shared" si="286"/>
        <v>7.9371948525421857E-2</v>
      </c>
      <c r="P1885">
        <v>1883</v>
      </c>
      <c r="Q1885" s="8">
        <f t="shared" si="292"/>
        <v>7.7680825623748118E-2</v>
      </c>
      <c r="R1885" s="8">
        <f t="shared" si="292"/>
        <v>7.6137072639199235E-2</v>
      </c>
      <c r="S1885" s="8">
        <f t="shared" si="292"/>
        <v>7.6903891609885075E-2</v>
      </c>
      <c r="T1885" s="8">
        <f t="shared" si="287"/>
        <v>7.6371948525421854E-2</v>
      </c>
      <c r="W1885">
        <v>1883</v>
      </c>
      <c r="X1885" s="4">
        <f t="shared" si="285"/>
        <v>8.0433186577257357E-2</v>
      </c>
      <c r="Y1885" s="4">
        <f t="shared" si="283"/>
        <v>8.0047428071740409E-2</v>
      </c>
      <c r="Z1885" s="4">
        <f t="shared" si="284"/>
        <v>7.9550050007162837E-2</v>
      </c>
    </row>
    <row r="1886" spans="1:26" x14ac:dyDescent="0.25">
      <c r="A1886" s="16">
        <f t="shared" si="293"/>
        <v>45419</v>
      </c>
      <c r="B1886">
        <f>+'[2]Ejercicio 1'!E2103</f>
        <v>1884</v>
      </c>
      <c r="C1886" s="5">
        <v>7.9181760742804669E-2</v>
      </c>
      <c r="D1886" s="4">
        <f t="shared" si="288"/>
        <v>7.7637971765732547E-2</v>
      </c>
      <c r="E1886" s="6">
        <f t="shared" si="289"/>
        <v>7.8404808556097216E-2</v>
      </c>
      <c r="F1886" s="7">
        <f t="shared" si="290"/>
        <v>7.7872853097733188E-2</v>
      </c>
      <c r="I1886" s="10">
        <v>1884</v>
      </c>
      <c r="J1886" s="8">
        <f t="shared" si="291"/>
        <v>8.068176074280467E-2</v>
      </c>
      <c r="K1886" s="8">
        <f t="shared" si="291"/>
        <v>7.9137971765732548E-2</v>
      </c>
      <c r="L1886" s="8">
        <f t="shared" si="291"/>
        <v>7.9904808556097218E-2</v>
      </c>
      <c r="M1886" s="8">
        <f t="shared" si="286"/>
        <v>7.937285309773319E-2</v>
      </c>
      <c r="P1886">
        <v>1884</v>
      </c>
      <c r="Q1886" s="8">
        <f t="shared" si="292"/>
        <v>7.7681760742804667E-2</v>
      </c>
      <c r="R1886" s="8">
        <f t="shared" si="292"/>
        <v>7.6137971765732546E-2</v>
      </c>
      <c r="S1886" s="8">
        <f t="shared" si="292"/>
        <v>7.6904808556097215E-2</v>
      </c>
      <c r="T1886" s="8">
        <f t="shared" si="287"/>
        <v>7.6372853097733187E-2</v>
      </c>
      <c r="W1886">
        <v>1884</v>
      </c>
      <c r="X1886" s="4">
        <f t="shared" si="285"/>
        <v>8.0446162404416488E-2</v>
      </c>
      <c r="Y1886" s="4">
        <f t="shared" si="283"/>
        <v>8.0049261982973394E-2</v>
      </c>
      <c r="Z1886" s="4">
        <f t="shared" si="284"/>
        <v>7.9551858629334865E-2</v>
      </c>
    </row>
    <row r="1887" spans="1:26" x14ac:dyDescent="0.25">
      <c r="A1887" s="16">
        <f t="shared" si="293"/>
        <v>45420</v>
      </c>
      <c r="B1887">
        <f>+'[2]Ejercicio 1'!E2104</f>
        <v>1885</v>
      </c>
      <c r="C1887" s="5">
        <v>7.9182695861861219E-2</v>
      </c>
      <c r="D1887" s="4">
        <f t="shared" si="288"/>
        <v>7.7638870891857253E-2</v>
      </c>
      <c r="E1887" s="6">
        <f t="shared" si="289"/>
        <v>7.8405725502100301E-2</v>
      </c>
      <c r="F1887" s="7">
        <f t="shared" si="290"/>
        <v>7.7873757669696245E-2</v>
      </c>
      <c r="I1887" s="10">
        <v>1885</v>
      </c>
      <c r="J1887" s="8">
        <f t="shared" si="291"/>
        <v>8.068269586186122E-2</v>
      </c>
      <c r="K1887" s="8">
        <f t="shared" si="291"/>
        <v>7.9138870891857255E-2</v>
      </c>
      <c r="L1887" s="8">
        <f t="shared" si="291"/>
        <v>7.9905725502100303E-2</v>
      </c>
      <c r="M1887" s="8">
        <f t="shared" si="286"/>
        <v>7.9373757669696246E-2</v>
      </c>
      <c r="P1887">
        <v>1885</v>
      </c>
      <c r="Q1887" s="8">
        <f t="shared" si="292"/>
        <v>7.7682695861861217E-2</v>
      </c>
      <c r="R1887" s="8">
        <f t="shared" si="292"/>
        <v>7.6138870891857252E-2</v>
      </c>
      <c r="S1887" s="8">
        <f t="shared" si="292"/>
        <v>7.69057255021003E-2</v>
      </c>
      <c r="T1887" s="8">
        <f t="shared" si="287"/>
        <v>7.6373757669696243E-2</v>
      </c>
      <c r="W1887">
        <v>1885</v>
      </c>
      <c r="X1887" s="4">
        <f t="shared" si="285"/>
        <v>8.0459151592227107E-2</v>
      </c>
      <c r="Y1887" s="4">
        <f t="shared" ref="Y1887:Y1950" si="294">Tasa_Fwd(E1796,B1796,E1887,B1887,91)</f>
        <v>8.0051095893789129E-2</v>
      </c>
      <c r="Z1887" s="4">
        <f t="shared" si="284"/>
        <v>7.955366725033354E-2</v>
      </c>
    </row>
    <row r="1888" spans="1:26" x14ac:dyDescent="0.25">
      <c r="A1888" s="16">
        <f t="shared" si="293"/>
        <v>45421</v>
      </c>
      <c r="B1888">
        <f>+'[2]Ejercicio 1'!E2105</f>
        <v>1886</v>
      </c>
      <c r="C1888" s="5">
        <v>7.9183630980917755E-2</v>
      </c>
      <c r="D1888" s="4">
        <f t="shared" si="288"/>
        <v>7.7639770017573759E-2</v>
      </c>
      <c r="E1888" s="6">
        <f t="shared" si="289"/>
        <v>7.840664244789608E-2</v>
      </c>
      <c r="F1888" s="7">
        <f t="shared" si="290"/>
        <v>7.7874662241310996E-2</v>
      </c>
      <c r="I1888" s="10">
        <v>1886</v>
      </c>
      <c r="J1888" s="8">
        <f t="shared" si="291"/>
        <v>8.0683630980917756E-2</v>
      </c>
      <c r="K1888" s="8">
        <f t="shared" si="291"/>
        <v>7.913977001757376E-2</v>
      </c>
      <c r="L1888" s="8">
        <f t="shared" si="291"/>
        <v>7.9906642447896081E-2</v>
      </c>
      <c r="M1888" s="8">
        <f t="shared" si="286"/>
        <v>7.9374662241310998E-2</v>
      </c>
      <c r="P1888">
        <v>1886</v>
      </c>
      <c r="Q1888" s="8">
        <f t="shared" si="292"/>
        <v>7.7683630980917753E-2</v>
      </c>
      <c r="R1888" s="8">
        <f t="shared" si="292"/>
        <v>7.6139770017573757E-2</v>
      </c>
      <c r="S1888" s="8">
        <f t="shared" si="292"/>
        <v>7.6906642447896079E-2</v>
      </c>
      <c r="T1888" s="8">
        <f t="shared" si="287"/>
        <v>7.6374662241310995E-2</v>
      </c>
      <c r="W1888">
        <v>1886</v>
      </c>
      <c r="X1888" s="4">
        <f t="shared" si="285"/>
        <v>8.0472154140942637E-2</v>
      </c>
      <c r="Y1888" s="4">
        <f t="shared" si="294"/>
        <v>8.0052929804188502E-2</v>
      </c>
      <c r="Z1888" s="4">
        <f t="shared" ref="Z1888:Z1951" si="295">Tasa_Fwd(F1860,B1860,F1888,B1888,28)</f>
        <v>7.955547587054429E-2</v>
      </c>
    </row>
    <row r="1889" spans="1:26" x14ac:dyDescent="0.25">
      <c r="A1889" s="16">
        <f t="shared" si="293"/>
        <v>45422</v>
      </c>
      <c r="B1889">
        <f>+'[2]Ejercicio 1'!E2106</f>
        <v>1887</v>
      </c>
      <c r="C1889" s="5">
        <v>7.9184566099974305E-2</v>
      </c>
      <c r="D1889" s="4">
        <f t="shared" si="288"/>
        <v>7.764066914288105E-2</v>
      </c>
      <c r="E1889" s="6">
        <f t="shared" si="289"/>
        <v>7.840755939348279E-2</v>
      </c>
      <c r="F1889" s="7">
        <f t="shared" si="290"/>
        <v>7.7875566812577457E-2</v>
      </c>
      <c r="I1889" s="10">
        <v>1887</v>
      </c>
      <c r="J1889" s="8">
        <f t="shared" si="291"/>
        <v>8.0684566099974306E-2</v>
      </c>
      <c r="K1889" s="8">
        <f t="shared" si="291"/>
        <v>7.9140669142881051E-2</v>
      </c>
      <c r="L1889" s="8">
        <f t="shared" si="291"/>
        <v>7.9907559393482791E-2</v>
      </c>
      <c r="M1889" s="8">
        <f t="shared" si="286"/>
        <v>7.9375566812577458E-2</v>
      </c>
      <c r="P1889">
        <v>1887</v>
      </c>
      <c r="Q1889" s="8">
        <f t="shared" si="292"/>
        <v>7.7684566099974303E-2</v>
      </c>
      <c r="R1889" s="8">
        <f t="shared" si="292"/>
        <v>7.6140669142881048E-2</v>
      </c>
      <c r="S1889" s="8">
        <f t="shared" si="292"/>
        <v>7.6907559393482788E-2</v>
      </c>
      <c r="T1889" s="8">
        <f t="shared" si="287"/>
        <v>7.6375566812577456E-2</v>
      </c>
      <c r="W1889">
        <v>1887</v>
      </c>
      <c r="X1889" s="4">
        <f t="shared" si="285"/>
        <v>8.0485170050792337E-2</v>
      </c>
      <c r="Y1889" s="4">
        <f t="shared" si="294"/>
        <v>8.0054763714152169E-2</v>
      </c>
      <c r="Z1889" s="4">
        <f t="shared" si="295"/>
        <v>7.9557284489581673E-2</v>
      </c>
    </row>
    <row r="1890" spans="1:26" x14ac:dyDescent="0.25">
      <c r="A1890" s="16">
        <f t="shared" si="293"/>
        <v>45423</v>
      </c>
      <c r="B1890">
        <f>+'[2]Ejercicio 1'!E2107</f>
        <v>1888</v>
      </c>
      <c r="C1890" s="5">
        <v>7.9185501219030854E-2</v>
      </c>
      <c r="D1890" s="4">
        <f t="shared" si="288"/>
        <v>7.7641568267779529E-2</v>
      </c>
      <c r="E1890" s="6">
        <f t="shared" si="289"/>
        <v>7.8408476338861319E-2</v>
      </c>
      <c r="F1890" s="7">
        <f t="shared" si="290"/>
        <v>7.7876471383498486E-2</v>
      </c>
      <c r="I1890" s="10">
        <v>1888</v>
      </c>
      <c r="J1890" s="8">
        <f t="shared" si="291"/>
        <v>8.0685501219030856E-2</v>
      </c>
      <c r="K1890" s="8">
        <f t="shared" si="291"/>
        <v>7.914156826777953E-2</v>
      </c>
      <c r="L1890" s="8">
        <f t="shared" si="291"/>
        <v>7.990847633886132E-2</v>
      </c>
      <c r="M1890" s="8">
        <f t="shared" si="286"/>
        <v>7.9376471383498487E-2</v>
      </c>
      <c r="P1890">
        <v>1888</v>
      </c>
      <c r="Q1890" s="8">
        <f t="shared" si="292"/>
        <v>7.7685501219030853E-2</v>
      </c>
      <c r="R1890" s="8">
        <f t="shared" si="292"/>
        <v>7.6141568267779527E-2</v>
      </c>
      <c r="S1890" s="8">
        <f t="shared" si="292"/>
        <v>7.6908476338861317E-2</v>
      </c>
      <c r="T1890" s="8">
        <f t="shared" si="287"/>
        <v>7.6376471383498484E-2</v>
      </c>
      <c r="W1890">
        <v>1888</v>
      </c>
      <c r="X1890" s="4">
        <f t="shared" si="285"/>
        <v>8.0498199322030076E-2</v>
      </c>
      <c r="Y1890" s="4">
        <f t="shared" si="294"/>
        <v>8.0056597623716155E-2</v>
      </c>
      <c r="Z1890" s="4">
        <f t="shared" si="295"/>
        <v>7.955909310783113E-2</v>
      </c>
    </row>
    <row r="1891" spans="1:26" x14ac:dyDescent="0.25">
      <c r="A1891" s="16">
        <f t="shared" si="293"/>
        <v>45424</v>
      </c>
      <c r="B1891">
        <f>+'[2]Ejercicio 1'!E2108</f>
        <v>1889</v>
      </c>
      <c r="C1891" s="5">
        <v>7.9186436338087404E-2</v>
      </c>
      <c r="D1891" s="4">
        <f t="shared" si="288"/>
        <v>7.7642467392269598E-2</v>
      </c>
      <c r="E1891" s="6">
        <f t="shared" si="289"/>
        <v>7.8409393284030779E-2</v>
      </c>
      <c r="F1891" s="7">
        <f t="shared" si="290"/>
        <v>7.7877375954068365E-2</v>
      </c>
      <c r="I1891" s="10">
        <v>1889</v>
      </c>
      <c r="J1891" s="8">
        <f t="shared" si="291"/>
        <v>8.0686436338087406E-2</v>
      </c>
      <c r="K1891" s="8">
        <f t="shared" si="291"/>
        <v>7.91424673922696E-2</v>
      </c>
      <c r="L1891" s="8">
        <f t="shared" si="291"/>
        <v>7.990939328403078E-2</v>
      </c>
      <c r="M1891" s="8">
        <f t="shared" si="286"/>
        <v>7.9377375954068366E-2</v>
      </c>
      <c r="P1891">
        <v>1889</v>
      </c>
      <c r="Q1891" s="8">
        <f t="shared" si="292"/>
        <v>7.7686436338087403E-2</v>
      </c>
      <c r="R1891" s="8">
        <f t="shared" si="292"/>
        <v>7.6142467392269597E-2</v>
      </c>
      <c r="S1891" s="8">
        <f t="shared" si="292"/>
        <v>7.6909393284030778E-2</v>
      </c>
      <c r="T1891" s="8">
        <f t="shared" si="287"/>
        <v>7.6377375954068363E-2</v>
      </c>
      <c r="W1891">
        <v>1889</v>
      </c>
      <c r="X1891" s="4">
        <f t="shared" si="285"/>
        <v>8.051124195490314E-2</v>
      </c>
      <c r="Y1891" s="4">
        <f t="shared" si="294"/>
        <v>8.0058431532862892E-2</v>
      </c>
      <c r="Z1891" s="4">
        <f t="shared" si="295"/>
        <v>7.9560901724910094E-2</v>
      </c>
    </row>
    <row r="1892" spans="1:26" x14ac:dyDescent="0.25">
      <c r="A1892" s="16">
        <f t="shared" si="293"/>
        <v>45425</v>
      </c>
      <c r="B1892">
        <f>+'[2]Ejercicio 1'!E2109</f>
        <v>1890</v>
      </c>
      <c r="C1892" s="5">
        <v>7.9187371457143954E-2</v>
      </c>
      <c r="D1892" s="4">
        <f t="shared" si="288"/>
        <v>7.7643366516350662E-2</v>
      </c>
      <c r="E1892" s="6">
        <f t="shared" si="289"/>
        <v>7.8410310228992933E-2</v>
      </c>
      <c r="F1892" s="7">
        <f t="shared" si="290"/>
        <v>7.7878280524292798E-2</v>
      </c>
      <c r="I1892" s="10">
        <v>1890</v>
      </c>
      <c r="J1892" s="8">
        <f t="shared" si="291"/>
        <v>8.0687371457143955E-2</v>
      </c>
      <c r="K1892" s="8">
        <f t="shared" si="291"/>
        <v>7.9143366516350663E-2</v>
      </c>
      <c r="L1892" s="8">
        <f t="shared" si="291"/>
        <v>7.9910310228992934E-2</v>
      </c>
      <c r="M1892" s="8">
        <f t="shared" si="286"/>
        <v>7.9378280524292799E-2</v>
      </c>
      <c r="P1892">
        <v>1890</v>
      </c>
      <c r="Q1892" s="8">
        <f t="shared" si="292"/>
        <v>7.7687371457143953E-2</v>
      </c>
      <c r="R1892" s="8">
        <f t="shared" si="292"/>
        <v>7.6143366516350661E-2</v>
      </c>
      <c r="S1892" s="8">
        <f t="shared" si="292"/>
        <v>7.6910310228992931E-2</v>
      </c>
      <c r="T1892" s="8">
        <f t="shared" si="287"/>
        <v>7.6378280524292796E-2</v>
      </c>
      <c r="W1892">
        <v>1890</v>
      </c>
      <c r="X1892" s="4">
        <f t="shared" si="285"/>
        <v>8.0524297949657028E-2</v>
      </c>
      <c r="Y1892" s="4">
        <f t="shared" si="294"/>
        <v>8.0060265441593267E-2</v>
      </c>
      <c r="Z1892" s="4">
        <f t="shared" si="295"/>
        <v>7.9562710341198259E-2</v>
      </c>
    </row>
    <row r="1893" spans="1:26" x14ac:dyDescent="0.25">
      <c r="A1893" s="16">
        <f t="shared" si="293"/>
        <v>45426</v>
      </c>
      <c r="B1893">
        <f>+'[2]Ejercicio 1'!E2110</f>
        <v>1891</v>
      </c>
      <c r="C1893" s="5">
        <v>7.918830657620049E-2</v>
      </c>
      <c r="D1893" s="4">
        <f t="shared" si="288"/>
        <v>7.7644265640023122E-2</v>
      </c>
      <c r="E1893" s="6">
        <f t="shared" si="289"/>
        <v>7.8411227173746031E-2</v>
      </c>
      <c r="F1893" s="7">
        <f t="shared" si="290"/>
        <v>7.787918509416894E-2</v>
      </c>
      <c r="I1893" s="10">
        <v>1891</v>
      </c>
      <c r="J1893" s="8">
        <f t="shared" si="291"/>
        <v>8.0688306576200491E-2</v>
      </c>
      <c r="K1893" s="8">
        <f t="shared" si="291"/>
        <v>7.9144265640023123E-2</v>
      </c>
      <c r="L1893" s="8">
        <f t="shared" si="291"/>
        <v>7.9911227173746033E-2</v>
      </c>
      <c r="M1893" s="8">
        <f t="shared" si="286"/>
        <v>7.9379185094168941E-2</v>
      </c>
      <c r="P1893">
        <v>1891</v>
      </c>
      <c r="Q1893" s="8">
        <f t="shared" si="292"/>
        <v>7.7688306576200489E-2</v>
      </c>
      <c r="R1893" s="8">
        <f t="shared" si="292"/>
        <v>7.614426564002312E-2</v>
      </c>
      <c r="S1893" s="8">
        <f t="shared" si="292"/>
        <v>7.691122717374603E-2</v>
      </c>
      <c r="T1893" s="8">
        <f t="shared" si="287"/>
        <v>7.6379185094168939E-2</v>
      </c>
      <c r="W1893">
        <v>1891</v>
      </c>
      <c r="X1893" s="4">
        <f t="shared" si="285"/>
        <v>8.0537367306539015E-2</v>
      </c>
      <c r="Y1893" s="4">
        <f t="shared" si="294"/>
        <v>8.0062099349905505E-2</v>
      </c>
      <c r="Z1893" s="4">
        <f t="shared" si="295"/>
        <v>7.9564518956504349E-2</v>
      </c>
    </row>
    <row r="1894" spans="1:26" x14ac:dyDescent="0.25">
      <c r="A1894" s="16">
        <f t="shared" si="293"/>
        <v>45427</v>
      </c>
      <c r="B1894">
        <f>+'[2]Ejercicio 1'!E2111</f>
        <v>1892</v>
      </c>
      <c r="C1894" s="5">
        <v>7.918924169525704E-2</v>
      </c>
      <c r="D1894" s="4">
        <f t="shared" si="288"/>
        <v>7.7645164763286964E-2</v>
      </c>
      <c r="E1894" s="6">
        <f t="shared" si="289"/>
        <v>7.8412144118290936E-2</v>
      </c>
      <c r="F1894" s="7">
        <f t="shared" si="290"/>
        <v>7.7880089663696792E-2</v>
      </c>
      <c r="I1894" s="10">
        <v>1892</v>
      </c>
      <c r="J1894" s="8">
        <f t="shared" si="291"/>
        <v>8.0689241695257041E-2</v>
      </c>
      <c r="K1894" s="8">
        <f t="shared" si="291"/>
        <v>7.9145164763286965E-2</v>
      </c>
      <c r="L1894" s="8">
        <f t="shared" si="291"/>
        <v>7.9912144118290937E-2</v>
      </c>
      <c r="M1894" s="8">
        <f t="shared" si="286"/>
        <v>7.9380089663696793E-2</v>
      </c>
      <c r="P1894">
        <v>1892</v>
      </c>
      <c r="Q1894" s="8">
        <f t="shared" si="292"/>
        <v>7.7689241695257039E-2</v>
      </c>
      <c r="R1894" s="8">
        <f t="shared" si="292"/>
        <v>7.6145164763286963E-2</v>
      </c>
      <c r="S1894" s="8">
        <f t="shared" si="292"/>
        <v>7.6912144118290934E-2</v>
      </c>
      <c r="T1894" s="8">
        <f t="shared" si="287"/>
        <v>7.638008966369679E-2</v>
      </c>
      <c r="W1894">
        <v>1892</v>
      </c>
      <c r="X1894" s="4">
        <f t="shared" si="285"/>
        <v>8.0550450025800358E-2</v>
      </c>
      <c r="Y1894" s="4">
        <f t="shared" si="294"/>
        <v>8.0063933257800507E-2</v>
      </c>
      <c r="Z1894" s="4">
        <f t="shared" si="295"/>
        <v>7.9566327570828363E-2</v>
      </c>
    </row>
    <row r="1895" spans="1:26" x14ac:dyDescent="0.25">
      <c r="A1895" s="16">
        <f t="shared" si="293"/>
        <v>45428</v>
      </c>
      <c r="B1895">
        <f>+'[2]Ejercicio 1'!E2112</f>
        <v>1893</v>
      </c>
      <c r="C1895" s="5">
        <v>7.919017681431359E-2</v>
      </c>
      <c r="D1895" s="4">
        <f t="shared" si="288"/>
        <v>7.7646063886142411E-2</v>
      </c>
      <c r="E1895" s="6">
        <f t="shared" si="289"/>
        <v>7.8413061062627659E-2</v>
      </c>
      <c r="F1895" s="7">
        <f t="shared" si="290"/>
        <v>7.7880994232876352E-2</v>
      </c>
      <c r="I1895" s="10">
        <v>1893</v>
      </c>
      <c r="J1895" s="8">
        <f t="shared" si="291"/>
        <v>8.0690176814313591E-2</v>
      </c>
      <c r="K1895" s="8">
        <f t="shared" si="291"/>
        <v>7.9146063886142412E-2</v>
      </c>
      <c r="L1895" s="8">
        <f t="shared" si="291"/>
        <v>7.9913061062627661E-2</v>
      </c>
      <c r="M1895" s="8">
        <f t="shared" si="286"/>
        <v>7.9380994232876353E-2</v>
      </c>
      <c r="P1895">
        <v>1893</v>
      </c>
      <c r="Q1895" s="8">
        <f t="shared" si="292"/>
        <v>7.7690176814313588E-2</v>
      </c>
      <c r="R1895" s="8">
        <f t="shared" si="292"/>
        <v>7.6146063886142409E-2</v>
      </c>
      <c r="S1895" s="8">
        <f t="shared" si="292"/>
        <v>7.6913061062627658E-2</v>
      </c>
      <c r="T1895" s="8">
        <f t="shared" si="287"/>
        <v>7.6380994232876351E-2</v>
      </c>
      <c r="W1895">
        <v>1893</v>
      </c>
      <c r="X1895" s="4">
        <f t="shared" si="285"/>
        <v>8.0563546107684347E-2</v>
      </c>
      <c r="Y1895" s="4">
        <f t="shared" si="294"/>
        <v>8.0065767165278245E-2</v>
      </c>
      <c r="Z1895" s="4">
        <f t="shared" si="295"/>
        <v>7.9568136183984742E-2</v>
      </c>
    </row>
    <row r="1896" spans="1:26" x14ac:dyDescent="0.25">
      <c r="A1896" s="16">
        <f t="shared" si="293"/>
        <v>45429</v>
      </c>
      <c r="B1896">
        <f>+'[2]Ejercicio 1'!E2113</f>
        <v>1894</v>
      </c>
      <c r="C1896" s="5">
        <v>7.919111193337014E-2</v>
      </c>
      <c r="D1896" s="4">
        <f t="shared" si="288"/>
        <v>7.7646963008588851E-2</v>
      </c>
      <c r="E1896" s="6">
        <f t="shared" si="289"/>
        <v>7.8413978006755328E-2</v>
      </c>
      <c r="F1896" s="7">
        <f t="shared" si="290"/>
        <v>7.7881898801707622E-2</v>
      </c>
      <c r="I1896" s="10">
        <v>1894</v>
      </c>
      <c r="J1896" s="8">
        <f t="shared" si="291"/>
        <v>8.0691111933370141E-2</v>
      </c>
      <c r="K1896" s="8">
        <f t="shared" si="291"/>
        <v>7.9146963008588853E-2</v>
      </c>
      <c r="L1896" s="8">
        <f t="shared" si="291"/>
        <v>7.9913978006755329E-2</v>
      </c>
      <c r="M1896" s="8">
        <f t="shared" si="286"/>
        <v>7.9381898801707623E-2</v>
      </c>
      <c r="P1896">
        <v>1894</v>
      </c>
      <c r="Q1896" s="8">
        <f t="shared" si="292"/>
        <v>7.7691111933370138E-2</v>
      </c>
      <c r="R1896" s="8">
        <f t="shared" si="292"/>
        <v>7.614696300858885E-2</v>
      </c>
      <c r="S1896" s="8">
        <f t="shared" si="292"/>
        <v>7.6913978006755326E-2</v>
      </c>
      <c r="T1896" s="8">
        <f t="shared" si="287"/>
        <v>7.6381898801707621E-2</v>
      </c>
      <c r="W1896">
        <v>1894</v>
      </c>
      <c r="X1896" s="4">
        <f t="shared" si="285"/>
        <v>8.0576655552433873E-2</v>
      </c>
      <c r="Y1896" s="4">
        <f t="shared" si="294"/>
        <v>8.0067601072338748E-2</v>
      </c>
      <c r="Z1896" s="4">
        <f t="shared" si="295"/>
        <v>7.9569944796159059E-2</v>
      </c>
    </row>
    <row r="1897" spans="1:26" x14ac:dyDescent="0.25">
      <c r="A1897" s="16">
        <f t="shared" si="293"/>
        <v>45430</v>
      </c>
      <c r="B1897">
        <f>+'[2]Ejercicio 1'!E2114</f>
        <v>1895</v>
      </c>
      <c r="C1897" s="5">
        <v>7.919204705242669E-2</v>
      </c>
      <c r="D1897" s="4">
        <f t="shared" si="288"/>
        <v>7.764786213062648E-2</v>
      </c>
      <c r="E1897" s="6">
        <f t="shared" si="289"/>
        <v>7.8414894950674802E-2</v>
      </c>
      <c r="F1897" s="7">
        <f t="shared" si="290"/>
        <v>7.788280337019346E-2</v>
      </c>
      <c r="I1897" s="10">
        <v>1895</v>
      </c>
      <c r="J1897" s="8">
        <f t="shared" si="291"/>
        <v>8.0692047052426691E-2</v>
      </c>
      <c r="K1897" s="8">
        <f t="shared" si="291"/>
        <v>7.9147862130626481E-2</v>
      </c>
      <c r="L1897" s="8">
        <f t="shared" si="291"/>
        <v>7.9914894950674803E-2</v>
      </c>
      <c r="M1897" s="8">
        <f t="shared" si="286"/>
        <v>7.9382803370193461E-2</v>
      </c>
      <c r="P1897">
        <v>1895</v>
      </c>
      <c r="Q1897" s="8">
        <f t="shared" si="292"/>
        <v>7.7692047052426688E-2</v>
      </c>
      <c r="R1897" s="8">
        <f t="shared" si="292"/>
        <v>7.6147862130626479E-2</v>
      </c>
      <c r="S1897" s="8">
        <f t="shared" si="292"/>
        <v>7.69148949506748E-2</v>
      </c>
      <c r="T1897" s="8">
        <f t="shared" si="287"/>
        <v>7.6382803370193458E-2</v>
      </c>
      <c r="W1897">
        <v>1895</v>
      </c>
      <c r="X1897" s="4">
        <f t="shared" si="285"/>
        <v>8.0589778360301484E-2</v>
      </c>
      <c r="Y1897" s="4">
        <f t="shared" si="294"/>
        <v>8.0069434978981988E-2</v>
      </c>
      <c r="Z1897" s="4">
        <f t="shared" si="295"/>
        <v>7.9571753407733856E-2</v>
      </c>
    </row>
    <row r="1898" spans="1:26" x14ac:dyDescent="0.25">
      <c r="A1898" s="16">
        <f t="shared" si="293"/>
        <v>45431</v>
      </c>
      <c r="B1898">
        <f>+'[2]Ejercicio 1'!E2115</f>
        <v>1896</v>
      </c>
      <c r="C1898" s="5">
        <v>7.9192982171483225E-2</v>
      </c>
      <c r="D1898" s="4">
        <f t="shared" si="288"/>
        <v>7.7648761252255505E-2</v>
      </c>
      <c r="E1898" s="6">
        <f t="shared" si="289"/>
        <v>7.8415811894386081E-2</v>
      </c>
      <c r="F1898" s="7">
        <f t="shared" si="290"/>
        <v>7.7883707938328134E-2</v>
      </c>
      <c r="I1898" s="10">
        <v>1896</v>
      </c>
      <c r="J1898" s="8">
        <f t="shared" si="291"/>
        <v>8.0692982171483227E-2</v>
      </c>
      <c r="K1898" s="8">
        <f t="shared" si="291"/>
        <v>7.9148761252255506E-2</v>
      </c>
      <c r="L1898" s="8">
        <f t="shared" si="291"/>
        <v>7.9915811894386082E-2</v>
      </c>
      <c r="M1898" s="8">
        <f t="shared" si="286"/>
        <v>7.9383707938328135E-2</v>
      </c>
      <c r="P1898">
        <v>1896</v>
      </c>
      <c r="Q1898" s="8">
        <f t="shared" si="292"/>
        <v>7.7692982171483224E-2</v>
      </c>
      <c r="R1898" s="8">
        <f t="shared" si="292"/>
        <v>7.6148761252255504E-2</v>
      </c>
      <c r="S1898" s="8">
        <f t="shared" si="292"/>
        <v>7.691581189438608E-2</v>
      </c>
      <c r="T1898" s="8">
        <f t="shared" si="287"/>
        <v>7.6383707938328133E-2</v>
      </c>
      <c r="W1898">
        <v>1896</v>
      </c>
      <c r="X1898" s="4">
        <f t="shared" si="285"/>
        <v>8.0602914531534453E-2</v>
      </c>
      <c r="Y1898" s="4">
        <f t="shared" si="294"/>
        <v>8.0071268885207991E-2</v>
      </c>
      <c r="Z1898" s="4">
        <f t="shared" si="295"/>
        <v>7.9573562017944022E-2</v>
      </c>
    </row>
    <row r="1899" spans="1:26" x14ac:dyDescent="0.25">
      <c r="A1899" s="16">
        <f t="shared" si="293"/>
        <v>45432</v>
      </c>
      <c r="B1899">
        <f>+'[2]Ejercicio 1'!E2116</f>
        <v>1897</v>
      </c>
      <c r="C1899" s="5">
        <v>7.9193917290539775E-2</v>
      </c>
      <c r="D1899" s="4">
        <f t="shared" si="288"/>
        <v>7.7649660373475718E-2</v>
      </c>
      <c r="E1899" s="6">
        <f t="shared" si="289"/>
        <v>7.8416728837888319E-2</v>
      </c>
      <c r="F1899" s="7">
        <f t="shared" si="290"/>
        <v>7.7884612506117376E-2</v>
      </c>
      <c r="I1899" s="10">
        <v>1897</v>
      </c>
      <c r="J1899" s="8">
        <f t="shared" si="291"/>
        <v>8.0693917290539777E-2</v>
      </c>
      <c r="K1899" s="8">
        <f t="shared" si="291"/>
        <v>7.9149660373475719E-2</v>
      </c>
      <c r="L1899" s="8">
        <f t="shared" si="291"/>
        <v>7.9916728837888321E-2</v>
      </c>
      <c r="M1899" s="8">
        <f t="shared" si="286"/>
        <v>7.9384612506117377E-2</v>
      </c>
      <c r="P1899">
        <v>1897</v>
      </c>
      <c r="Q1899" s="8">
        <f t="shared" si="292"/>
        <v>7.7693917290539774E-2</v>
      </c>
      <c r="R1899" s="8">
        <f t="shared" si="292"/>
        <v>7.6149660373475717E-2</v>
      </c>
      <c r="S1899" s="8">
        <f t="shared" si="292"/>
        <v>7.6916728837888318E-2</v>
      </c>
      <c r="T1899" s="8">
        <f t="shared" si="287"/>
        <v>7.6384612506117375E-2</v>
      </c>
      <c r="W1899">
        <v>1897</v>
      </c>
      <c r="X1899" s="4">
        <f t="shared" si="285"/>
        <v>8.0616064066381818E-2</v>
      </c>
      <c r="Y1899" s="4">
        <f t="shared" si="294"/>
        <v>8.0073102790999176E-2</v>
      </c>
      <c r="Z1899" s="4">
        <f t="shared" si="295"/>
        <v>7.9575370627366249E-2</v>
      </c>
    </row>
    <row r="1900" spans="1:26" x14ac:dyDescent="0.25">
      <c r="A1900" s="16">
        <f t="shared" si="293"/>
        <v>45433</v>
      </c>
      <c r="B1900">
        <f>+'[2]Ejercicio 1'!E2117</f>
        <v>1898</v>
      </c>
      <c r="C1900" s="5">
        <v>7.9194852409596325E-2</v>
      </c>
      <c r="D1900" s="4">
        <f t="shared" si="288"/>
        <v>7.7650559494287744E-2</v>
      </c>
      <c r="E1900" s="6">
        <f t="shared" si="289"/>
        <v>7.8417645781183237E-2</v>
      </c>
      <c r="F1900" s="7">
        <f t="shared" si="290"/>
        <v>7.7885517073558327E-2</v>
      </c>
      <c r="I1900" s="10">
        <v>1898</v>
      </c>
      <c r="J1900" s="8">
        <f t="shared" si="291"/>
        <v>8.0694852409596327E-2</v>
      </c>
      <c r="K1900" s="8">
        <f t="shared" si="291"/>
        <v>7.9150559494287745E-2</v>
      </c>
      <c r="L1900" s="8">
        <f t="shared" si="291"/>
        <v>7.9917645781183239E-2</v>
      </c>
      <c r="M1900" s="8">
        <f t="shared" si="286"/>
        <v>7.9385517073558329E-2</v>
      </c>
      <c r="P1900">
        <v>1898</v>
      </c>
      <c r="Q1900" s="8">
        <f t="shared" si="292"/>
        <v>7.7694852409596324E-2</v>
      </c>
      <c r="R1900" s="8">
        <f t="shared" si="292"/>
        <v>7.6150559494287742E-2</v>
      </c>
      <c r="S1900" s="8">
        <f t="shared" si="292"/>
        <v>7.6917645781183236E-2</v>
      </c>
      <c r="T1900" s="8">
        <f t="shared" si="287"/>
        <v>7.6385517073558326E-2</v>
      </c>
      <c r="W1900">
        <v>1898</v>
      </c>
      <c r="X1900" s="4">
        <f t="shared" si="285"/>
        <v>8.0629226965100956E-2</v>
      </c>
      <c r="Y1900" s="4">
        <f t="shared" si="294"/>
        <v>8.0074936696409124E-2</v>
      </c>
      <c r="Z1900" s="4">
        <f t="shared" si="295"/>
        <v>7.9577179235812104E-2</v>
      </c>
    </row>
    <row r="1901" spans="1:26" x14ac:dyDescent="0.25">
      <c r="A1901" s="16">
        <f t="shared" si="293"/>
        <v>45434</v>
      </c>
      <c r="B1901">
        <f>+'[2]Ejercicio 1'!E2118</f>
        <v>1899</v>
      </c>
      <c r="C1901" s="5">
        <v>7.9195787528652875E-2</v>
      </c>
      <c r="D1901" s="4">
        <f t="shared" si="288"/>
        <v>7.7651458614690749E-2</v>
      </c>
      <c r="E1901" s="6">
        <f t="shared" si="289"/>
        <v>7.8418562724269086E-2</v>
      </c>
      <c r="F1901" s="7">
        <f t="shared" si="290"/>
        <v>7.7886421640650988E-2</v>
      </c>
      <c r="I1901" s="10">
        <v>1899</v>
      </c>
      <c r="J1901" s="8">
        <f t="shared" si="291"/>
        <v>8.0695787528652876E-2</v>
      </c>
      <c r="K1901" s="8">
        <f t="shared" si="291"/>
        <v>7.9151458614690751E-2</v>
      </c>
      <c r="L1901" s="8">
        <f t="shared" si="291"/>
        <v>7.9918562724269088E-2</v>
      </c>
      <c r="M1901" s="8">
        <f t="shared" si="286"/>
        <v>7.9386421640650989E-2</v>
      </c>
      <c r="P1901">
        <v>1899</v>
      </c>
      <c r="Q1901" s="8">
        <f t="shared" si="292"/>
        <v>7.7695787528652874E-2</v>
      </c>
      <c r="R1901" s="8">
        <f t="shared" si="292"/>
        <v>7.6151458614690748E-2</v>
      </c>
      <c r="S1901" s="8">
        <f t="shared" si="292"/>
        <v>7.6918562724269085E-2</v>
      </c>
      <c r="T1901" s="8">
        <f t="shared" si="287"/>
        <v>7.6386421640650987E-2</v>
      </c>
      <c r="W1901">
        <v>1899</v>
      </c>
      <c r="X1901" s="4">
        <f t="shared" si="285"/>
        <v>8.0642403227922432E-2</v>
      </c>
      <c r="Y1901" s="4">
        <f t="shared" si="294"/>
        <v>8.0076770601382505E-2</v>
      </c>
      <c r="Z1901" s="4">
        <f t="shared" si="295"/>
        <v>7.9578987843081775E-2</v>
      </c>
    </row>
    <row r="1902" spans="1:26" x14ac:dyDescent="0.25">
      <c r="A1902" s="16">
        <f t="shared" si="293"/>
        <v>45435</v>
      </c>
      <c r="B1902">
        <f>+'[2]Ejercicio 1'!E2119</f>
        <v>1900</v>
      </c>
      <c r="C1902" s="5">
        <v>7.9196722647709425E-2</v>
      </c>
      <c r="D1902" s="4">
        <f t="shared" si="288"/>
        <v>7.7652357734684749E-2</v>
      </c>
      <c r="E1902" s="6">
        <f t="shared" si="289"/>
        <v>7.8419479667146755E-2</v>
      </c>
      <c r="F1902" s="7">
        <f t="shared" si="290"/>
        <v>7.7887326207395358E-2</v>
      </c>
      <c r="I1902" s="10">
        <v>1900</v>
      </c>
      <c r="J1902" s="8">
        <f t="shared" si="291"/>
        <v>8.0696722647709426E-2</v>
      </c>
      <c r="K1902" s="8">
        <f t="shared" si="291"/>
        <v>7.915235773468475E-2</v>
      </c>
      <c r="L1902" s="8">
        <f t="shared" si="291"/>
        <v>7.9919479667146756E-2</v>
      </c>
      <c r="M1902" s="8">
        <f t="shared" si="286"/>
        <v>7.9387326207395359E-2</v>
      </c>
      <c r="P1902">
        <v>1900</v>
      </c>
      <c r="Q1902" s="8">
        <f t="shared" si="292"/>
        <v>7.7696722647709424E-2</v>
      </c>
      <c r="R1902" s="8">
        <f t="shared" si="292"/>
        <v>7.6152357734684747E-2</v>
      </c>
      <c r="S1902" s="8">
        <f t="shared" si="292"/>
        <v>7.6919479667146753E-2</v>
      </c>
      <c r="T1902" s="8">
        <f t="shared" si="287"/>
        <v>7.6387326207395356E-2</v>
      </c>
      <c r="W1902">
        <v>1900</v>
      </c>
      <c r="X1902" s="4">
        <f t="shared" si="285"/>
        <v>8.0655592855104971E-2</v>
      </c>
      <c r="Y1902" s="4">
        <f t="shared" si="294"/>
        <v>8.0078604505940384E-2</v>
      </c>
      <c r="Z1902" s="4">
        <f t="shared" si="295"/>
        <v>7.9580796449560634E-2</v>
      </c>
    </row>
    <row r="1903" spans="1:26" x14ac:dyDescent="0.25">
      <c r="A1903" s="16">
        <f t="shared" si="293"/>
        <v>45436</v>
      </c>
      <c r="B1903">
        <f>+'[2]Ejercicio 1'!E2120</f>
        <v>1901</v>
      </c>
      <c r="C1903" s="5">
        <v>7.9197657766765961E-2</v>
      </c>
      <c r="D1903" s="4">
        <f t="shared" si="288"/>
        <v>7.7653256854270353E-2</v>
      </c>
      <c r="E1903" s="6">
        <f t="shared" si="289"/>
        <v>7.8420396609816242E-2</v>
      </c>
      <c r="F1903" s="7">
        <f t="shared" si="290"/>
        <v>7.7888230773791436E-2</v>
      </c>
      <c r="I1903" s="10">
        <v>1901</v>
      </c>
      <c r="J1903" s="8">
        <f t="shared" si="291"/>
        <v>8.0697657766765962E-2</v>
      </c>
      <c r="K1903" s="8">
        <f t="shared" si="291"/>
        <v>7.9153256854270354E-2</v>
      </c>
      <c r="L1903" s="8">
        <f t="shared" si="291"/>
        <v>7.9920396609816244E-2</v>
      </c>
      <c r="M1903" s="8">
        <f t="shared" si="286"/>
        <v>7.9388230773791438E-2</v>
      </c>
      <c r="P1903">
        <v>1901</v>
      </c>
      <c r="Q1903" s="8">
        <f t="shared" si="292"/>
        <v>7.769765776676596E-2</v>
      </c>
      <c r="R1903" s="8">
        <f t="shared" si="292"/>
        <v>7.6153256854270351E-2</v>
      </c>
      <c r="S1903" s="8">
        <f t="shared" si="292"/>
        <v>7.6920396609816241E-2</v>
      </c>
      <c r="T1903" s="8">
        <f t="shared" si="287"/>
        <v>7.6388230773791435E-2</v>
      </c>
      <c r="W1903">
        <v>1901</v>
      </c>
      <c r="X1903" s="4">
        <f t="shared" si="285"/>
        <v>8.0668795846898012E-2</v>
      </c>
      <c r="Y1903" s="4">
        <f t="shared" si="294"/>
        <v>8.008043841008014E-2</v>
      </c>
      <c r="Z1903" s="4">
        <f t="shared" si="295"/>
        <v>7.958260505506029E-2</v>
      </c>
    </row>
    <row r="1904" spans="1:26" x14ac:dyDescent="0.25">
      <c r="A1904" s="16">
        <f t="shared" si="293"/>
        <v>45437</v>
      </c>
      <c r="B1904">
        <f>+'[2]Ejercicio 1'!E2121</f>
        <v>1902</v>
      </c>
      <c r="C1904" s="5">
        <v>7.9198592885822511E-2</v>
      </c>
      <c r="D1904" s="4">
        <f t="shared" si="288"/>
        <v>7.7654155973447145E-2</v>
      </c>
      <c r="E1904" s="6">
        <f t="shared" si="289"/>
        <v>7.8421313552276661E-2</v>
      </c>
      <c r="F1904" s="7">
        <f t="shared" si="290"/>
        <v>7.7889135339839211E-2</v>
      </c>
      <c r="I1904" s="10">
        <v>1902</v>
      </c>
      <c r="J1904" s="8">
        <f t="shared" si="291"/>
        <v>8.0698592885822512E-2</v>
      </c>
      <c r="K1904" s="8">
        <f t="shared" si="291"/>
        <v>7.9154155973447146E-2</v>
      </c>
      <c r="L1904" s="8">
        <f t="shared" si="291"/>
        <v>7.9921313552276663E-2</v>
      </c>
      <c r="M1904" s="8">
        <f t="shared" si="286"/>
        <v>7.9389135339839212E-2</v>
      </c>
      <c r="P1904">
        <v>1902</v>
      </c>
      <c r="Q1904" s="8">
        <f t="shared" si="292"/>
        <v>7.7698592885822509E-2</v>
      </c>
      <c r="R1904" s="8">
        <f t="shared" si="292"/>
        <v>7.6154155973447143E-2</v>
      </c>
      <c r="S1904" s="8">
        <f t="shared" si="292"/>
        <v>7.692131355227666E-2</v>
      </c>
      <c r="T1904" s="8">
        <f t="shared" si="287"/>
        <v>7.6389135339839209E-2</v>
      </c>
      <c r="W1904">
        <v>1902</v>
      </c>
      <c r="X1904" s="4">
        <f t="shared" si="285"/>
        <v>8.0682012203550604E-2</v>
      </c>
      <c r="Y1904" s="4">
        <f t="shared" si="294"/>
        <v>8.0082272313803521E-2</v>
      </c>
      <c r="Z1904" s="4">
        <f t="shared" si="295"/>
        <v>7.9584413659389452E-2</v>
      </c>
    </row>
    <row r="1905" spans="1:26" x14ac:dyDescent="0.25">
      <c r="A1905" s="16">
        <f t="shared" si="293"/>
        <v>45438</v>
      </c>
      <c r="B1905">
        <f>+'[2]Ejercicio 1'!E2122</f>
        <v>1903</v>
      </c>
      <c r="C1905" s="5">
        <v>7.9199528004879061E-2</v>
      </c>
      <c r="D1905" s="4">
        <f t="shared" si="288"/>
        <v>7.7655055092215139E-2</v>
      </c>
      <c r="E1905" s="6">
        <f t="shared" si="289"/>
        <v>7.8422230494528899E-2</v>
      </c>
      <c r="F1905" s="7">
        <f t="shared" si="290"/>
        <v>7.7890039905538694E-2</v>
      </c>
      <c r="I1905" s="10">
        <v>1903</v>
      </c>
      <c r="J1905" s="8">
        <f t="shared" si="291"/>
        <v>8.0699528004879062E-2</v>
      </c>
      <c r="K1905" s="8">
        <f t="shared" si="291"/>
        <v>7.915505509221514E-2</v>
      </c>
      <c r="L1905" s="8">
        <f t="shared" si="291"/>
        <v>7.9922230494528901E-2</v>
      </c>
      <c r="M1905" s="8">
        <f t="shared" si="286"/>
        <v>7.9390039905538695E-2</v>
      </c>
      <c r="P1905">
        <v>1903</v>
      </c>
      <c r="Q1905" s="8">
        <f t="shared" si="292"/>
        <v>7.7699528004879059E-2</v>
      </c>
      <c r="R1905" s="8">
        <f t="shared" si="292"/>
        <v>7.6155055092215138E-2</v>
      </c>
      <c r="S1905" s="8">
        <f t="shared" si="292"/>
        <v>7.6922230494528898E-2</v>
      </c>
      <c r="T1905" s="8">
        <f t="shared" si="287"/>
        <v>7.6390039905538692E-2</v>
      </c>
      <c r="W1905">
        <v>1903</v>
      </c>
      <c r="X1905" s="4">
        <f t="shared" si="285"/>
        <v>8.0695241925312661E-2</v>
      </c>
      <c r="Y1905" s="4">
        <f t="shared" si="294"/>
        <v>8.0084106217108791E-2</v>
      </c>
      <c r="Z1905" s="4">
        <f t="shared" si="295"/>
        <v>7.9586222262736539E-2</v>
      </c>
    </row>
    <row r="1906" spans="1:26" x14ac:dyDescent="0.25">
      <c r="A1906" s="16">
        <f t="shared" si="293"/>
        <v>45439</v>
      </c>
      <c r="B1906">
        <f>+'[2]Ejercicio 1'!E2123</f>
        <v>1904</v>
      </c>
      <c r="C1906" s="5">
        <v>7.920046312393561E-2</v>
      </c>
      <c r="D1906" s="4">
        <f t="shared" si="288"/>
        <v>7.7655954210574515E-2</v>
      </c>
      <c r="E1906" s="6">
        <f t="shared" si="289"/>
        <v>7.8423147436572957E-2</v>
      </c>
      <c r="F1906" s="7">
        <f t="shared" si="290"/>
        <v>7.7890944470892745E-2</v>
      </c>
      <c r="I1906" s="10">
        <v>1904</v>
      </c>
      <c r="J1906" s="8">
        <f t="shared" si="291"/>
        <v>8.0700463123935612E-2</v>
      </c>
      <c r="K1906" s="8">
        <f t="shared" si="291"/>
        <v>7.9155954210574517E-2</v>
      </c>
      <c r="L1906" s="8">
        <f t="shared" si="291"/>
        <v>7.9923147436572958E-2</v>
      </c>
      <c r="M1906" s="8">
        <f t="shared" si="286"/>
        <v>7.9390944470892746E-2</v>
      </c>
      <c r="P1906">
        <v>1904</v>
      </c>
      <c r="Q1906" s="8">
        <f t="shared" si="292"/>
        <v>7.7700463123935609E-2</v>
      </c>
      <c r="R1906" s="8">
        <f t="shared" si="292"/>
        <v>7.6155954210574514E-2</v>
      </c>
      <c r="S1906" s="8">
        <f t="shared" si="292"/>
        <v>7.6923147436572956E-2</v>
      </c>
      <c r="T1906" s="8">
        <f t="shared" si="287"/>
        <v>7.6390944470892744E-2</v>
      </c>
      <c r="W1906">
        <v>1904</v>
      </c>
      <c r="X1906" s="4">
        <f t="shared" si="285"/>
        <v>8.0708485012438921E-2</v>
      </c>
      <c r="Y1906" s="4">
        <f t="shared" si="294"/>
        <v>8.008594011999591E-2</v>
      </c>
      <c r="Z1906" s="4">
        <f t="shared" si="295"/>
        <v>7.9588030865292828E-2</v>
      </c>
    </row>
    <row r="1907" spans="1:26" x14ac:dyDescent="0.25">
      <c r="A1907" s="16">
        <f t="shared" si="293"/>
        <v>45440</v>
      </c>
      <c r="B1907">
        <f>+'[2]Ejercicio 1'!E2124</f>
        <v>1905</v>
      </c>
      <c r="C1907" s="5">
        <v>7.920139824299216E-2</v>
      </c>
      <c r="D1907" s="4">
        <f t="shared" si="288"/>
        <v>7.7656853328525718E-2</v>
      </c>
      <c r="E1907" s="6">
        <f t="shared" si="289"/>
        <v>7.842406437840882E-2</v>
      </c>
      <c r="F1907" s="7">
        <f t="shared" si="290"/>
        <v>7.7891849035898506E-2</v>
      </c>
      <c r="I1907" s="10">
        <v>1905</v>
      </c>
      <c r="J1907" s="8">
        <f t="shared" si="291"/>
        <v>8.0701398242992162E-2</v>
      </c>
      <c r="K1907" s="8">
        <f t="shared" si="291"/>
        <v>7.915685332852572E-2</v>
      </c>
      <c r="L1907" s="8">
        <f t="shared" si="291"/>
        <v>7.9924064378408821E-2</v>
      </c>
      <c r="M1907" s="8">
        <f t="shared" si="286"/>
        <v>7.9391849035898507E-2</v>
      </c>
      <c r="P1907">
        <v>1905</v>
      </c>
      <c r="Q1907" s="8">
        <f t="shared" si="292"/>
        <v>7.7701398242992159E-2</v>
      </c>
      <c r="R1907" s="8">
        <f t="shared" si="292"/>
        <v>7.6156853328525717E-2</v>
      </c>
      <c r="S1907" s="8">
        <f t="shared" si="292"/>
        <v>7.6924064378408818E-2</v>
      </c>
      <c r="T1907" s="8">
        <f t="shared" si="287"/>
        <v>7.6391849035898504E-2</v>
      </c>
      <c r="W1907">
        <v>1905</v>
      </c>
      <c r="X1907" s="4">
        <f t="shared" si="285"/>
        <v>8.0721741465175759E-2</v>
      </c>
      <c r="Y1907" s="4">
        <f t="shared" si="294"/>
        <v>8.0087774022467556E-2</v>
      </c>
      <c r="Z1907" s="4">
        <f t="shared" si="295"/>
        <v>7.9589839466872758E-2</v>
      </c>
    </row>
    <row r="1908" spans="1:26" x14ac:dyDescent="0.25">
      <c r="A1908" s="16">
        <f t="shared" si="293"/>
        <v>45441</v>
      </c>
      <c r="B1908">
        <f>+'[2]Ejercicio 1'!E2125</f>
        <v>1906</v>
      </c>
      <c r="C1908" s="5">
        <v>7.9202333362048696E-2</v>
      </c>
      <c r="D1908" s="4">
        <f t="shared" si="288"/>
        <v>7.7657752446067707E-2</v>
      </c>
      <c r="E1908" s="6">
        <f t="shared" si="289"/>
        <v>7.8424981320035628E-2</v>
      </c>
      <c r="F1908" s="7">
        <f t="shared" si="290"/>
        <v>7.7892753600555961E-2</v>
      </c>
      <c r="I1908" s="10">
        <v>1906</v>
      </c>
      <c r="J1908" s="8">
        <f t="shared" si="291"/>
        <v>8.0702333362048698E-2</v>
      </c>
      <c r="K1908" s="8">
        <f t="shared" si="291"/>
        <v>7.9157752446067708E-2</v>
      </c>
      <c r="L1908" s="8">
        <f t="shared" si="291"/>
        <v>7.9924981320035629E-2</v>
      </c>
      <c r="M1908" s="8">
        <f t="shared" si="286"/>
        <v>7.9392753600555963E-2</v>
      </c>
      <c r="P1908">
        <v>1906</v>
      </c>
      <c r="Q1908" s="8">
        <f t="shared" si="292"/>
        <v>7.7702333362048695E-2</v>
      </c>
      <c r="R1908" s="8">
        <f t="shared" si="292"/>
        <v>7.6157752446067706E-2</v>
      </c>
      <c r="S1908" s="8">
        <f t="shared" si="292"/>
        <v>7.6924981320035626E-2</v>
      </c>
      <c r="T1908" s="8">
        <f t="shared" si="287"/>
        <v>7.639275360055596E-2</v>
      </c>
      <c r="W1908">
        <v>1906</v>
      </c>
      <c r="X1908" s="4">
        <f t="shared" si="285"/>
        <v>8.073501128376917E-2</v>
      </c>
      <c r="Y1908" s="4">
        <f t="shared" si="294"/>
        <v>8.0089607924521064E-2</v>
      </c>
      <c r="Z1908" s="4">
        <f t="shared" si="295"/>
        <v>7.9591648067467755E-2</v>
      </c>
    </row>
    <row r="1909" spans="1:26" x14ac:dyDescent="0.25">
      <c r="A1909" s="16">
        <f t="shared" si="293"/>
        <v>45442</v>
      </c>
      <c r="B1909">
        <f>+'[2]Ejercicio 1'!E2126</f>
        <v>1907</v>
      </c>
      <c r="C1909" s="5">
        <v>7.9203268481105246E-2</v>
      </c>
      <c r="D1909" s="4">
        <f t="shared" si="288"/>
        <v>7.7658651563200884E-2</v>
      </c>
      <c r="E1909" s="6">
        <f t="shared" si="289"/>
        <v>7.8425898261454241E-2</v>
      </c>
      <c r="F1909" s="7">
        <f t="shared" si="290"/>
        <v>7.789365816486514E-2</v>
      </c>
      <c r="I1909" s="10">
        <v>1907</v>
      </c>
      <c r="J1909" s="8">
        <f t="shared" si="291"/>
        <v>8.0703268481105248E-2</v>
      </c>
      <c r="K1909" s="8">
        <f t="shared" si="291"/>
        <v>7.9158651563200885E-2</v>
      </c>
      <c r="L1909" s="8">
        <f t="shared" si="291"/>
        <v>7.9925898261454242E-2</v>
      </c>
      <c r="M1909" s="8">
        <f t="shared" si="286"/>
        <v>7.9393658164865141E-2</v>
      </c>
      <c r="P1909">
        <v>1907</v>
      </c>
      <c r="Q1909" s="8">
        <f t="shared" si="292"/>
        <v>7.7703268481105245E-2</v>
      </c>
      <c r="R1909" s="8">
        <f t="shared" si="292"/>
        <v>7.6158651563200883E-2</v>
      </c>
      <c r="S1909" s="8">
        <f t="shared" si="292"/>
        <v>7.692589826145424E-2</v>
      </c>
      <c r="T1909" s="8">
        <f t="shared" si="287"/>
        <v>7.6393658164865139E-2</v>
      </c>
      <c r="W1909">
        <v>1907</v>
      </c>
      <c r="X1909" s="4">
        <f t="shared" si="285"/>
        <v>8.0748294468473869E-2</v>
      </c>
      <c r="Y1909" s="4">
        <f t="shared" si="294"/>
        <v>8.0091441826157336E-2</v>
      </c>
      <c r="Z1909" s="4">
        <f t="shared" si="295"/>
        <v>7.9593456667083548E-2</v>
      </c>
    </row>
    <row r="1910" spans="1:26" x14ac:dyDescent="0.25">
      <c r="A1910" s="16">
        <f t="shared" si="293"/>
        <v>45443</v>
      </c>
      <c r="B1910">
        <f>+'[2]Ejercicio 1'!E2127</f>
        <v>1908</v>
      </c>
      <c r="C1910" s="5">
        <v>7.9204203600161796E-2</v>
      </c>
      <c r="D1910" s="4">
        <f t="shared" si="288"/>
        <v>7.7659550679925471E-2</v>
      </c>
      <c r="E1910" s="6">
        <f t="shared" si="289"/>
        <v>7.8426815202664674E-2</v>
      </c>
      <c r="F1910" s="7">
        <f t="shared" si="290"/>
        <v>7.7894562728826014E-2</v>
      </c>
      <c r="I1910" s="10">
        <v>1908</v>
      </c>
      <c r="J1910" s="8">
        <f t="shared" si="291"/>
        <v>8.0704203600161797E-2</v>
      </c>
      <c r="K1910" s="8">
        <f t="shared" si="291"/>
        <v>7.9159550679925472E-2</v>
      </c>
      <c r="L1910" s="8">
        <f t="shared" si="291"/>
        <v>7.9926815202664675E-2</v>
      </c>
      <c r="M1910" s="8">
        <f t="shared" si="286"/>
        <v>7.9394562728826015E-2</v>
      </c>
      <c r="P1910">
        <v>1908</v>
      </c>
      <c r="Q1910" s="8">
        <f t="shared" si="292"/>
        <v>7.7704203600161795E-2</v>
      </c>
      <c r="R1910" s="8">
        <f t="shared" si="292"/>
        <v>7.615955067992547E-2</v>
      </c>
      <c r="S1910" s="8">
        <f t="shared" si="292"/>
        <v>7.6926815202664672E-2</v>
      </c>
      <c r="T1910" s="8">
        <f t="shared" si="287"/>
        <v>7.6394562728826013E-2</v>
      </c>
      <c r="W1910">
        <v>1908</v>
      </c>
      <c r="X1910" s="4">
        <f t="shared" si="285"/>
        <v>8.0761591019542403E-2</v>
      </c>
      <c r="Y1910" s="4">
        <f t="shared" si="294"/>
        <v>8.0093275727376345E-2</v>
      </c>
      <c r="Z1910" s="4">
        <f t="shared" si="295"/>
        <v>7.9595265265528833E-2</v>
      </c>
    </row>
    <row r="1911" spans="1:26" x14ac:dyDescent="0.25">
      <c r="A1911" s="16">
        <f t="shared" si="293"/>
        <v>45444</v>
      </c>
      <c r="B1911">
        <f>+'[2]Ejercicio 1'!E2128</f>
        <v>1909</v>
      </c>
      <c r="C1911" s="5">
        <v>7.9205138719218346E-2</v>
      </c>
      <c r="D1911" s="4">
        <f t="shared" si="288"/>
        <v>7.766044979624144E-2</v>
      </c>
      <c r="E1911" s="6">
        <f t="shared" si="289"/>
        <v>7.8427732143666926E-2</v>
      </c>
      <c r="F1911" s="7">
        <f t="shared" si="290"/>
        <v>7.7895467292438597E-2</v>
      </c>
      <c r="I1911" s="10">
        <v>1909</v>
      </c>
      <c r="J1911" s="8">
        <f t="shared" si="291"/>
        <v>8.0705138719218347E-2</v>
      </c>
      <c r="K1911" s="8">
        <f t="shared" si="291"/>
        <v>7.9160449796241442E-2</v>
      </c>
      <c r="L1911" s="8">
        <f t="shared" si="291"/>
        <v>7.9927732143666927E-2</v>
      </c>
      <c r="M1911" s="8">
        <f t="shared" si="286"/>
        <v>7.9395467292438598E-2</v>
      </c>
      <c r="P1911">
        <v>1909</v>
      </c>
      <c r="Q1911" s="8">
        <f t="shared" si="292"/>
        <v>7.7705138719218345E-2</v>
      </c>
      <c r="R1911" s="8">
        <f t="shared" si="292"/>
        <v>7.6160449796241439E-2</v>
      </c>
      <c r="S1911" s="8">
        <f t="shared" si="292"/>
        <v>7.6927732143666924E-2</v>
      </c>
      <c r="T1911" s="8">
        <f t="shared" si="287"/>
        <v>7.6395467292438596E-2</v>
      </c>
      <c r="W1911">
        <v>1909</v>
      </c>
      <c r="X1911" s="4">
        <f t="shared" si="285"/>
        <v>8.0774900937225572E-2</v>
      </c>
      <c r="Y1911" s="4">
        <f t="shared" si="294"/>
        <v>8.0095109628195688E-2</v>
      </c>
      <c r="Z1911" s="4">
        <f t="shared" si="295"/>
        <v>7.9597073863180476E-2</v>
      </c>
    </row>
    <row r="1912" spans="1:26" x14ac:dyDescent="0.25">
      <c r="A1912" s="16">
        <f t="shared" si="293"/>
        <v>45445</v>
      </c>
      <c r="B1912">
        <f>+'[2]Ejercicio 1'!E2129</f>
        <v>1910</v>
      </c>
      <c r="C1912" s="5">
        <v>7.9206073838274896E-2</v>
      </c>
      <c r="D1912" s="4">
        <f t="shared" si="288"/>
        <v>7.7661348912149042E-2</v>
      </c>
      <c r="E1912" s="6">
        <f t="shared" si="289"/>
        <v>7.8428649084460109E-2</v>
      </c>
      <c r="F1912" s="7">
        <f t="shared" si="290"/>
        <v>7.7896371855702889E-2</v>
      </c>
      <c r="I1912" s="10">
        <v>1910</v>
      </c>
      <c r="J1912" s="8">
        <f t="shared" si="291"/>
        <v>8.0706073838274897E-2</v>
      </c>
      <c r="K1912" s="8">
        <f t="shared" si="291"/>
        <v>7.9161348912149043E-2</v>
      </c>
      <c r="L1912" s="8">
        <f t="shared" si="291"/>
        <v>7.992864908446011E-2</v>
      </c>
      <c r="M1912" s="8">
        <f t="shared" si="286"/>
        <v>7.9396371855702891E-2</v>
      </c>
      <c r="P1912">
        <v>1910</v>
      </c>
      <c r="Q1912" s="8">
        <f t="shared" si="292"/>
        <v>7.7706073838274894E-2</v>
      </c>
      <c r="R1912" s="8">
        <f t="shared" si="292"/>
        <v>7.6161348912149041E-2</v>
      </c>
      <c r="S1912" s="8">
        <f t="shared" si="292"/>
        <v>7.6928649084460107E-2</v>
      </c>
      <c r="T1912" s="8">
        <f t="shared" si="287"/>
        <v>7.6396371855702888E-2</v>
      </c>
      <c r="W1912">
        <v>1910</v>
      </c>
      <c r="X1912" s="4">
        <f t="shared" si="285"/>
        <v>8.0788224221778546E-2</v>
      </c>
      <c r="Y1912" s="4">
        <f t="shared" si="294"/>
        <v>8.0096943528562642E-2</v>
      </c>
      <c r="Z1912" s="4">
        <f t="shared" si="295"/>
        <v>7.9598882459664483E-2</v>
      </c>
    </row>
    <row r="1913" spans="1:26" x14ac:dyDescent="0.25">
      <c r="A1913" s="16">
        <f t="shared" si="293"/>
        <v>45446</v>
      </c>
      <c r="B1913">
        <f>+'[2]Ejercicio 1'!E2130</f>
        <v>1911</v>
      </c>
      <c r="C1913" s="5">
        <v>7.9207008957331432E-2</v>
      </c>
      <c r="D1913" s="4">
        <f t="shared" si="288"/>
        <v>7.766224802764761E-2</v>
      </c>
      <c r="E1913" s="6">
        <f t="shared" si="289"/>
        <v>7.8429566025045985E-2</v>
      </c>
      <c r="F1913" s="7">
        <f t="shared" si="290"/>
        <v>7.789727641862175E-2</v>
      </c>
      <c r="I1913" s="10">
        <v>1911</v>
      </c>
      <c r="J1913" s="8">
        <f t="shared" si="291"/>
        <v>8.0707008957331433E-2</v>
      </c>
      <c r="K1913" s="8">
        <f t="shared" si="291"/>
        <v>7.9162248027647611E-2</v>
      </c>
      <c r="L1913" s="8">
        <f t="shared" si="291"/>
        <v>7.9929566025045987E-2</v>
      </c>
      <c r="M1913" s="8">
        <f t="shared" si="286"/>
        <v>7.9397276418621751E-2</v>
      </c>
      <c r="P1913">
        <v>1911</v>
      </c>
      <c r="Q1913" s="8">
        <f t="shared" si="292"/>
        <v>7.770700895733143E-2</v>
      </c>
      <c r="R1913" s="8">
        <f t="shared" si="292"/>
        <v>7.6162248027647608E-2</v>
      </c>
      <c r="S1913" s="8">
        <f t="shared" si="292"/>
        <v>7.6929566025045984E-2</v>
      </c>
      <c r="T1913" s="8">
        <f t="shared" si="287"/>
        <v>7.6397276418621748E-2</v>
      </c>
      <c r="W1913">
        <v>1911</v>
      </c>
      <c r="X1913" s="4">
        <f t="shared" si="285"/>
        <v>8.0801560873450362E-2</v>
      </c>
      <c r="Y1913" s="4">
        <f t="shared" si="294"/>
        <v>8.0098777428548346E-2</v>
      </c>
      <c r="Z1913" s="4">
        <f t="shared" si="295"/>
        <v>7.9600691055357692E-2</v>
      </c>
    </row>
    <row r="1914" spans="1:26" x14ac:dyDescent="0.25">
      <c r="A1914" s="16">
        <f t="shared" si="293"/>
        <v>45447</v>
      </c>
      <c r="B1914">
        <f>+'[2]Ejercicio 1'!E2131</f>
        <v>1912</v>
      </c>
      <c r="C1914" s="5">
        <v>7.9207944076387982E-2</v>
      </c>
      <c r="D1914" s="4">
        <f t="shared" si="288"/>
        <v>7.7663147142737393E-2</v>
      </c>
      <c r="E1914" s="6">
        <f t="shared" si="289"/>
        <v>7.8430482965422793E-2</v>
      </c>
      <c r="F1914" s="7">
        <f t="shared" si="290"/>
        <v>7.789818098118946E-2</v>
      </c>
      <c r="I1914" s="10">
        <v>1912</v>
      </c>
      <c r="J1914" s="8">
        <f t="shared" si="291"/>
        <v>8.0707944076387983E-2</v>
      </c>
      <c r="K1914" s="8">
        <f t="shared" si="291"/>
        <v>7.9163147142737395E-2</v>
      </c>
      <c r="L1914" s="8">
        <f t="shared" si="291"/>
        <v>7.9930482965422794E-2</v>
      </c>
      <c r="M1914" s="8">
        <f t="shared" si="286"/>
        <v>7.9398180981189462E-2</v>
      </c>
      <c r="P1914">
        <v>1912</v>
      </c>
      <c r="Q1914" s="8">
        <f t="shared" si="292"/>
        <v>7.770794407638798E-2</v>
      </c>
      <c r="R1914" s="8">
        <f t="shared" si="292"/>
        <v>7.6163147142737392E-2</v>
      </c>
      <c r="S1914" s="8">
        <f t="shared" si="292"/>
        <v>7.6930482965422792E-2</v>
      </c>
      <c r="T1914" s="8">
        <f t="shared" si="287"/>
        <v>7.6398180981189459E-2</v>
      </c>
      <c r="W1914">
        <v>1912</v>
      </c>
      <c r="X1914" s="4">
        <f t="shared" ref="X1914:X1977" si="296">Tasa_Fwd(C1732,B1732,C1914,B1914,182)</f>
        <v>8.0814910892488739E-2</v>
      </c>
      <c r="Y1914" s="4">
        <f t="shared" si="294"/>
        <v>8.010061132809837E-2</v>
      </c>
      <c r="Z1914" s="4">
        <f t="shared" si="295"/>
        <v>7.9602499649874703E-2</v>
      </c>
    </row>
    <row r="1915" spans="1:26" x14ac:dyDescent="0.25">
      <c r="A1915" s="16">
        <f t="shared" si="293"/>
        <v>45448</v>
      </c>
      <c r="B1915">
        <f>+'[2]Ejercicio 1'!E2132</f>
        <v>1913</v>
      </c>
      <c r="C1915" s="5">
        <v>7.9208879195444531E-2</v>
      </c>
      <c r="D1915" s="4">
        <f t="shared" si="288"/>
        <v>7.7664046257418573E-2</v>
      </c>
      <c r="E1915" s="6">
        <f t="shared" si="289"/>
        <v>7.8431399905590546E-2</v>
      </c>
      <c r="F1915" s="7">
        <f t="shared" si="290"/>
        <v>7.7899085543411725E-2</v>
      </c>
      <c r="I1915" s="10">
        <v>1913</v>
      </c>
      <c r="J1915" s="8">
        <f t="shared" si="291"/>
        <v>8.0708879195444533E-2</v>
      </c>
      <c r="K1915" s="8">
        <f t="shared" si="291"/>
        <v>7.9164046257418574E-2</v>
      </c>
      <c r="L1915" s="8">
        <f t="shared" si="291"/>
        <v>7.9931399905590547E-2</v>
      </c>
      <c r="M1915" s="8">
        <f t="shared" si="286"/>
        <v>7.9399085543411727E-2</v>
      </c>
      <c r="P1915">
        <v>1913</v>
      </c>
      <c r="Q1915" s="8">
        <f t="shared" si="292"/>
        <v>7.770887919544453E-2</v>
      </c>
      <c r="R1915" s="8">
        <f t="shared" si="292"/>
        <v>7.6164046257418572E-2</v>
      </c>
      <c r="S1915" s="8">
        <f t="shared" si="292"/>
        <v>7.6931399905590545E-2</v>
      </c>
      <c r="T1915" s="8">
        <f t="shared" si="287"/>
        <v>7.6399085543411724E-2</v>
      </c>
      <c r="W1915">
        <v>1913</v>
      </c>
      <c r="X1915" s="4">
        <f t="shared" si="296"/>
        <v>8.0828274279149279E-2</v>
      </c>
      <c r="Y1915" s="4">
        <f t="shared" si="294"/>
        <v>8.0102445227230271E-2</v>
      </c>
      <c r="Z1915" s="4">
        <f t="shared" si="295"/>
        <v>7.9604308243609478E-2</v>
      </c>
    </row>
    <row r="1916" spans="1:26" x14ac:dyDescent="0.25">
      <c r="A1916" s="16">
        <f t="shared" si="293"/>
        <v>45449</v>
      </c>
      <c r="B1916">
        <f>+'[2]Ejercicio 1'!E2133</f>
        <v>1914</v>
      </c>
      <c r="C1916" s="5">
        <v>7.9209814314501081E-2</v>
      </c>
      <c r="D1916" s="4">
        <f t="shared" si="288"/>
        <v>7.7664945371690955E-2</v>
      </c>
      <c r="E1916" s="6">
        <f t="shared" si="289"/>
        <v>7.8432316845550992E-2</v>
      </c>
      <c r="F1916" s="7">
        <f t="shared" si="290"/>
        <v>7.7899990105285699E-2</v>
      </c>
      <c r="I1916" s="10">
        <v>1914</v>
      </c>
      <c r="J1916" s="8">
        <f t="shared" si="291"/>
        <v>8.0709814314501083E-2</v>
      </c>
      <c r="K1916" s="8">
        <f t="shared" si="291"/>
        <v>7.9164945371690956E-2</v>
      </c>
      <c r="L1916" s="8">
        <f t="shared" si="291"/>
        <v>7.9932316845550994E-2</v>
      </c>
      <c r="M1916" s="8">
        <f t="shared" si="286"/>
        <v>7.93999901052857E-2</v>
      </c>
      <c r="P1916">
        <v>1914</v>
      </c>
      <c r="Q1916" s="8">
        <f t="shared" si="292"/>
        <v>7.770981431450108E-2</v>
      </c>
      <c r="R1916" s="8">
        <f t="shared" si="292"/>
        <v>7.6164945371690954E-2</v>
      </c>
      <c r="S1916" s="8">
        <f t="shared" si="292"/>
        <v>7.6932316845550991E-2</v>
      </c>
      <c r="T1916" s="8">
        <f t="shared" si="287"/>
        <v>7.6399990105285698E-2</v>
      </c>
      <c r="W1916">
        <v>1914</v>
      </c>
      <c r="X1916" s="4">
        <f t="shared" si="296"/>
        <v>8.0830145291967803E-2</v>
      </c>
      <c r="Y1916" s="4">
        <f t="shared" si="294"/>
        <v>8.0104279125964239E-2</v>
      </c>
      <c r="Z1916" s="4">
        <f t="shared" si="295"/>
        <v>7.9606116836362179E-2</v>
      </c>
    </row>
    <row r="1917" spans="1:26" x14ac:dyDescent="0.25">
      <c r="A1917" s="16">
        <f t="shared" si="293"/>
        <v>45450</v>
      </c>
      <c r="B1917">
        <f>+'[2]Ejercicio 1'!E2134</f>
        <v>1915</v>
      </c>
      <c r="C1917" s="5">
        <v>7.9210749433557631E-2</v>
      </c>
      <c r="D1917" s="4">
        <f t="shared" si="288"/>
        <v>7.7665844485554525E-2</v>
      </c>
      <c r="E1917" s="6">
        <f t="shared" si="289"/>
        <v>7.843323378530237E-2</v>
      </c>
      <c r="F1917" s="7">
        <f t="shared" si="290"/>
        <v>7.7900894666811382E-2</v>
      </c>
      <c r="I1917" s="10">
        <v>1915</v>
      </c>
      <c r="J1917" s="8">
        <f t="shared" si="291"/>
        <v>8.0710749433557633E-2</v>
      </c>
      <c r="K1917" s="8">
        <f t="shared" si="291"/>
        <v>7.9165844485554526E-2</v>
      </c>
      <c r="L1917" s="8">
        <f t="shared" si="291"/>
        <v>7.9933233785302371E-2</v>
      </c>
      <c r="M1917" s="8">
        <f t="shared" si="286"/>
        <v>7.9400894666811384E-2</v>
      </c>
      <c r="P1917">
        <v>1915</v>
      </c>
      <c r="Q1917" s="8">
        <f t="shared" si="292"/>
        <v>7.771074943355763E-2</v>
      </c>
      <c r="R1917" s="8">
        <f t="shared" si="292"/>
        <v>7.6165844485554524E-2</v>
      </c>
      <c r="S1917" s="8">
        <f t="shared" si="292"/>
        <v>7.6933233785302368E-2</v>
      </c>
      <c r="T1917" s="8">
        <f t="shared" si="287"/>
        <v>7.6400894666811381E-2</v>
      </c>
      <c r="W1917">
        <v>1915</v>
      </c>
      <c r="X1917" s="4">
        <f t="shared" si="296"/>
        <v>8.0832016305210599E-2</v>
      </c>
      <c r="Y1917" s="4">
        <f t="shared" si="294"/>
        <v>8.0106113024262515E-2</v>
      </c>
      <c r="Z1917" s="4">
        <f t="shared" si="295"/>
        <v>7.9607925428132817E-2</v>
      </c>
    </row>
    <row r="1918" spans="1:26" x14ac:dyDescent="0.25">
      <c r="A1918" s="16">
        <f t="shared" si="293"/>
        <v>45451</v>
      </c>
      <c r="B1918">
        <f>+'[2]Ejercicio 1'!E2135</f>
        <v>1916</v>
      </c>
      <c r="C1918" s="5">
        <v>7.9211684552614167E-2</v>
      </c>
      <c r="D1918" s="4">
        <f t="shared" si="288"/>
        <v>7.7666743599009713E-2</v>
      </c>
      <c r="E1918" s="6">
        <f t="shared" si="289"/>
        <v>7.8434150724845567E-2</v>
      </c>
      <c r="F1918" s="7">
        <f t="shared" si="290"/>
        <v>7.7901799227988774E-2</v>
      </c>
      <c r="I1918" s="10">
        <v>1916</v>
      </c>
      <c r="J1918" s="8">
        <f t="shared" si="291"/>
        <v>8.0711684552614169E-2</v>
      </c>
      <c r="K1918" s="8">
        <f t="shared" si="291"/>
        <v>7.9166743599009715E-2</v>
      </c>
      <c r="L1918" s="8">
        <f t="shared" si="291"/>
        <v>7.9934150724845568E-2</v>
      </c>
      <c r="M1918" s="8">
        <f t="shared" si="286"/>
        <v>7.9401799227988776E-2</v>
      </c>
      <c r="P1918">
        <v>1916</v>
      </c>
      <c r="Q1918" s="8">
        <f t="shared" si="292"/>
        <v>7.7711684552614166E-2</v>
      </c>
      <c r="R1918" s="8">
        <f t="shared" si="292"/>
        <v>7.6166743599009712E-2</v>
      </c>
      <c r="S1918" s="8">
        <f t="shared" si="292"/>
        <v>7.6934150724845565E-2</v>
      </c>
      <c r="T1918" s="8">
        <f t="shared" si="287"/>
        <v>7.6401799227988773E-2</v>
      </c>
      <c r="W1918">
        <v>1916</v>
      </c>
      <c r="X1918" s="4">
        <f t="shared" si="296"/>
        <v>8.0833887318878112E-2</v>
      </c>
      <c r="Y1918" s="4">
        <f t="shared" si="294"/>
        <v>8.0107946922143541E-2</v>
      </c>
      <c r="Z1918" s="4">
        <f t="shared" si="295"/>
        <v>7.9609734018730102E-2</v>
      </c>
    </row>
    <row r="1919" spans="1:26" x14ac:dyDescent="0.25">
      <c r="A1919" s="16">
        <f t="shared" si="293"/>
        <v>45452</v>
      </c>
      <c r="B1919">
        <f>+'[2]Ejercicio 1'!E2136</f>
        <v>1917</v>
      </c>
      <c r="C1919" s="5">
        <v>7.9212619671670717E-2</v>
      </c>
      <c r="D1919" s="4">
        <f t="shared" si="288"/>
        <v>7.7667642712056312E-2</v>
      </c>
      <c r="E1919" s="6">
        <f t="shared" si="289"/>
        <v>7.8435067664180583E-2</v>
      </c>
      <c r="F1919" s="7">
        <f t="shared" si="290"/>
        <v>7.7902703788817876E-2</v>
      </c>
      <c r="I1919" s="10">
        <v>1917</v>
      </c>
      <c r="J1919" s="8">
        <f t="shared" si="291"/>
        <v>8.0712619671670718E-2</v>
      </c>
      <c r="K1919" s="8">
        <f t="shared" si="291"/>
        <v>7.9167642712056313E-2</v>
      </c>
      <c r="L1919" s="8">
        <f t="shared" si="291"/>
        <v>7.9935067664180584E-2</v>
      </c>
      <c r="M1919" s="8">
        <f t="shared" si="286"/>
        <v>7.9402703788817877E-2</v>
      </c>
      <c r="P1919">
        <v>1917</v>
      </c>
      <c r="Q1919" s="8">
        <f t="shared" si="292"/>
        <v>7.7712619671670716E-2</v>
      </c>
      <c r="R1919" s="8">
        <f t="shared" si="292"/>
        <v>7.616764271205631E-2</v>
      </c>
      <c r="S1919" s="8">
        <f t="shared" si="292"/>
        <v>7.6935067664180581E-2</v>
      </c>
      <c r="T1919" s="8">
        <f t="shared" si="287"/>
        <v>7.6402703788817874E-2</v>
      </c>
      <c r="W1919">
        <v>1917</v>
      </c>
      <c r="X1919" s="4">
        <f t="shared" si="296"/>
        <v>8.0835758332971228E-2</v>
      </c>
      <c r="Y1919" s="4">
        <f t="shared" si="294"/>
        <v>8.0109780819608192E-2</v>
      </c>
      <c r="Z1919" s="4">
        <f t="shared" si="295"/>
        <v>7.961154260853659E-2</v>
      </c>
    </row>
    <row r="1920" spans="1:26" x14ac:dyDescent="0.25">
      <c r="A1920" s="16">
        <f t="shared" si="293"/>
        <v>45453</v>
      </c>
      <c r="B1920">
        <f>+'[2]Ejercicio 1'!E2137</f>
        <v>1918</v>
      </c>
      <c r="C1920" s="5">
        <v>7.9213554790727267E-2</v>
      </c>
      <c r="D1920" s="4">
        <f t="shared" si="288"/>
        <v>7.7668541824694098E-2</v>
      </c>
      <c r="E1920" s="6">
        <f t="shared" si="289"/>
        <v>7.843598460330653E-2</v>
      </c>
      <c r="F1920" s="7">
        <f t="shared" si="290"/>
        <v>7.7903608349301531E-2</v>
      </c>
      <c r="I1920" s="10">
        <v>1918</v>
      </c>
      <c r="J1920" s="8">
        <f t="shared" si="291"/>
        <v>8.0713554790727268E-2</v>
      </c>
      <c r="K1920" s="8">
        <f t="shared" si="291"/>
        <v>7.91685418246941E-2</v>
      </c>
      <c r="L1920" s="8">
        <f t="shared" si="291"/>
        <v>7.9935984603306531E-2</v>
      </c>
      <c r="M1920" s="8">
        <f t="shared" si="286"/>
        <v>7.9403608349301533E-2</v>
      </c>
      <c r="P1920">
        <v>1918</v>
      </c>
      <c r="Q1920" s="8">
        <f t="shared" si="292"/>
        <v>7.7713554790727266E-2</v>
      </c>
      <c r="R1920" s="8">
        <f t="shared" si="292"/>
        <v>7.6168541824694097E-2</v>
      </c>
      <c r="S1920" s="8">
        <f t="shared" si="292"/>
        <v>7.6935984603306529E-2</v>
      </c>
      <c r="T1920" s="8">
        <f t="shared" si="287"/>
        <v>7.640360834930153E-2</v>
      </c>
      <c r="W1920">
        <v>1918</v>
      </c>
      <c r="X1920" s="4">
        <f t="shared" si="296"/>
        <v>8.0837629347488171E-2</v>
      </c>
      <c r="Y1920" s="4">
        <f t="shared" si="294"/>
        <v>8.0111614716653845E-2</v>
      </c>
      <c r="Z1920" s="4">
        <f t="shared" si="295"/>
        <v>7.9613351197366719E-2</v>
      </c>
    </row>
    <row r="1921" spans="1:26" x14ac:dyDescent="0.25">
      <c r="A1921" s="16">
        <f t="shared" si="293"/>
        <v>45454</v>
      </c>
      <c r="B1921">
        <f>+'[2]Ejercicio 1'!E2138</f>
        <v>1919</v>
      </c>
      <c r="C1921" s="5">
        <v>7.9214489909783817E-2</v>
      </c>
      <c r="D1921" s="4">
        <f t="shared" si="288"/>
        <v>7.7669440936923087E-2</v>
      </c>
      <c r="E1921" s="6">
        <f t="shared" si="289"/>
        <v>7.8436901542224283E-2</v>
      </c>
      <c r="F1921" s="7">
        <f t="shared" si="290"/>
        <v>7.7904512909434037E-2</v>
      </c>
      <c r="I1921" s="10">
        <v>1919</v>
      </c>
      <c r="J1921" s="8">
        <f t="shared" si="291"/>
        <v>8.0714489909783818E-2</v>
      </c>
      <c r="K1921" s="8">
        <f t="shared" si="291"/>
        <v>7.9169440936923088E-2</v>
      </c>
      <c r="L1921" s="8">
        <f t="shared" si="291"/>
        <v>7.9936901542224284E-2</v>
      </c>
      <c r="M1921" s="8">
        <f t="shared" si="286"/>
        <v>7.9404512909434039E-2</v>
      </c>
      <c r="P1921">
        <v>1919</v>
      </c>
      <c r="Q1921" s="8">
        <f t="shared" si="292"/>
        <v>7.7714489909783815E-2</v>
      </c>
      <c r="R1921" s="8">
        <f t="shared" si="292"/>
        <v>7.6169440936923086E-2</v>
      </c>
      <c r="S1921" s="8">
        <f t="shared" si="292"/>
        <v>7.6936901542224281E-2</v>
      </c>
      <c r="T1921" s="8">
        <f t="shared" si="287"/>
        <v>7.6404512909434036E-2</v>
      </c>
      <c r="W1921">
        <v>1919</v>
      </c>
      <c r="X1921" s="4">
        <f t="shared" si="296"/>
        <v>8.0839500362429831E-2</v>
      </c>
      <c r="Y1921" s="4">
        <f t="shared" si="294"/>
        <v>8.0113448613283123E-2</v>
      </c>
      <c r="Z1921" s="4">
        <f t="shared" si="295"/>
        <v>7.9615159785020637E-2</v>
      </c>
    </row>
    <row r="1922" spans="1:26" x14ac:dyDescent="0.25">
      <c r="A1922" s="16">
        <f t="shared" si="293"/>
        <v>45455</v>
      </c>
      <c r="B1922">
        <f>+'[2]Ejercicio 1'!E2139</f>
        <v>1920</v>
      </c>
      <c r="C1922" s="5">
        <v>7.9215425028840367E-2</v>
      </c>
      <c r="D1922" s="4">
        <f t="shared" si="288"/>
        <v>7.7670340048743292E-2</v>
      </c>
      <c r="E1922" s="6">
        <f t="shared" si="289"/>
        <v>7.8437818480933869E-2</v>
      </c>
      <c r="F1922" s="7">
        <f t="shared" si="290"/>
        <v>7.7905417469221111E-2</v>
      </c>
      <c r="I1922" s="10">
        <v>1920</v>
      </c>
      <c r="J1922" s="8">
        <f t="shared" si="291"/>
        <v>8.0715425028840368E-2</v>
      </c>
      <c r="K1922" s="8">
        <f t="shared" si="291"/>
        <v>7.9170340048743293E-2</v>
      </c>
      <c r="L1922" s="8">
        <f t="shared" si="291"/>
        <v>7.993781848093387E-2</v>
      </c>
      <c r="M1922" s="8">
        <f t="shared" si="291"/>
        <v>7.9405417469221112E-2</v>
      </c>
      <c r="P1922">
        <v>1920</v>
      </c>
      <c r="Q1922" s="8">
        <f t="shared" si="292"/>
        <v>7.7715425028840365E-2</v>
      </c>
      <c r="R1922" s="8">
        <f t="shared" si="292"/>
        <v>7.617034004874329E-2</v>
      </c>
      <c r="S1922" s="8">
        <f t="shared" si="292"/>
        <v>7.6937818480933867E-2</v>
      </c>
      <c r="T1922" s="8">
        <f t="shared" si="292"/>
        <v>7.640541746922111E-2</v>
      </c>
      <c r="W1922">
        <v>1920</v>
      </c>
      <c r="X1922" s="4">
        <f t="shared" si="296"/>
        <v>8.0841371377796206E-2</v>
      </c>
      <c r="Y1922" s="4">
        <f t="shared" si="294"/>
        <v>8.011528250951272E-2</v>
      </c>
      <c r="Z1922" s="4">
        <f t="shared" si="295"/>
        <v>7.9616968371889474E-2</v>
      </c>
    </row>
    <row r="1923" spans="1:26" x14ac:dyDescent="0.25">
      <c r="A1923" s="16">
        <f t="shared" si="293"/>
        <v>45456</v>
      </c>
      <c r="B1923">
        <f>+'[2]Ejercicio 1'!E2140</f>
        <v>1921</v>
      </c>
      <c r="C1923" s="5">
        <v>7.9216360147896903E-2</v>
      </c>
      <c r="D1923" s="4">
        <f t="shared" ref="D1923:D1986" si="297">+LN((1+C1923*182/360)^(360/182))</f>
        <v>7.7671239160154879E-2</v>
      </c>
      <c r="E1923" s="6">
        <f t="shared" ref="E1923:E1986" si="298">Equivalencia_Tasas(C1923,182,91)</f>
        <v>7.843873541943526E-2</v>
      </c>
      <c r="F1923" s="7">
        <f t="shared" ref="F1923:F1986" si="299">Equivalencia_Tasas(C1923,182,28)</f>
        <v>7.7906322028659894E-2</v>
      </c>
      <c r="I1923" s="10">
        <v>1921</v>
      </c>
      <c r="J1923" s="8">
        <f t="shared" ref="J1923:M1986" si="300">C1923+$O$1</f>
        <v>8.0716360147896904E-2</v>
      </c>
      <c r="K1923" s="8">
        <f t="shared" si="300"/>
        <v>7.917123916015488E-2</v>
      </c>
      <c r="L1923" s="8">
        <f t="shared" si="300"/>
        <v>7.9938735419435261E-2</v>
      </c>
      <c r="M1923" s="8">
        <f t="shared" si="300"/>
        <v>7.9406322028659895E-2</v>
      </c>
      <c r="P1923">
        <v>1921</v>
      </c>
      <c r="Q1923" s="8">
        <f t="shared" ref="Q1923:T1986" si="301">C1923-$O$1</f>
        <v>7.7716360147896901E-2</v>
      </c>
      <c r="R1923" s="8">
        <f t="shared" si="301"/>
        <v>7.6171239160154877E-2</v>
      </c>
      <c r="S1923" s="8">
        <f t="shared" si="301"/>
        <v>7.6938735419435259E-2</v>
      </c>
      <c r="T1923" s="8">
        <f t="shared" si="301"/>
        <v>7.6406322028659893E-2</v>
      </c>
      <c r="W1923">
        <v>1921</v>
      </c>
      <c r="X1923" s="4">
        <f t="shared" si="296"/>
        <v>8.0843242393587297E-2</v>
      </c>
      <c r="Y1923" s="4">
        <f t="shared" si="294"/>
        <v>8.0117116405307512E-2</v>
      </c>
      <c r="Z1923" s="4">
        <f t="shared" si="295"/>
        <v>7.9618776957776249E-2</v>
      </c>
    </row>
    <row r="1924" spans="1:26" x14ac:dyDescent="0.25">
      <c r="A1924" s="16">
        <f t="shared" si="293"/>
        <v>45457</v>
      </c>
      <c r="B1924">
        <f>+'[2]Ejercicio 1'!E2141</f>
        <v>1922</v>
      </c>
      <c r="C1924" s="5">
        <v>7.9217295266953452E-2</v>
      </c>
      <c r="D1924" s="4">
        <f t="shared" si="297"/>
        <v>7.7672138271157681E-2</v>
      </c>
      <c r="E1924" s="6">
        <f t="shared" si="298"/>
        <v>7.8439652357728457E-2</v>
      </c>
      <c r="F1924" s="7">
        <f t="shared" si="299"/>
        <v>7.7907226587750386E-2</v>
      </c>
      <c r="I1924" s="10">
        <v>1922</v>
      </c>
      <c r="J1924" s="8">
        <f t="shared" si="300"/>
        <v>8.0717295266953454E-2</v>
      </c>
      <c r="K1924" s="8">
        <f t="shared" si="300"/>
        <v>7.9172138271157683E-2</v>
      </c>
      <c r="L1924" s="8">
        <f t="shared" si="300"/>
        <v>7.9939652357728458E-2</v>
      </c>
      <c r="M1924" s="8">
        <f t="shared" si="300"/>
        <v>7.9407226587750387E-2</v>
      </c>
      <c r="P1924">
        <v>1922</v>
      </c>
      <c r="Q1924" s="8">
        <f t="shared" si="301"/>
        <v>7.7717295266953451E-2</v>
      </c>
      <c r="R1924" s="8">
        <f t="shared" si="301"/>
        <v>7.617213827115768E-2</v>
      </c>
      <c r="S1924" s="8">
        <f t="shared" si="301"/>
        <v>7.6939652357728455E-2</v>
      </c>
      <c r="T1924" s="8">
        <f t="shared" si="301"/>
        <v>7.6407226587750385E-2</v>
      </c>
      <c r="W1924">
        <v>1922</v>
      </c>
      <c r="X1924" s="4">
        <f t="shared" si="296"/>
        <v>8.0845113409803535E-2</v>
      </c>
      <c r="Y1924" s="4">
        <f t="shared" si="294"/>
        <v>8.0118950300703484E-2</v>
      </c>
      <c r="Z1924" s="4">
        <f t="shared" si="295"/>
        <v>7.9620585542683794E-2</v>
      </c>
    </row>
    <row r="1925" spans="1:26" x14ac:dyDescent="0.25">
      <c r="A1925" s="16">
        <f t="shared" ref="A1925:A1988" si="302">+A1924+1</f>
        <v>45458</v>
      </c>
      <c r="B1925">
        <f>+'[2]Ejercicio 1'!E2142</f>
        <v>1923</v>
      </c>
      <c r="C1925" s="5">
        <v>7.9218230386010002E-2</v>
      </c>
      <c r="D1925" s="4">
        <f t="shared" si="297"/>
        <v>7.7673037381752297E-2</v>
      </c>
      <c r="E1925" s="6">
        <f t="shared" si="298"/>
        <v>7.8440569295812598E-2</v>
      </c>
      <c r="F1925" s="7">
        <f t="shared" si="299"/>
        <v>7.7908131146492574E-2</v>
      </c>
      <c r="I1925" s="10">
        <v>1923</v>
      </c>
      <c r="J1925" s="8">
        <f t="shared" si="300"/>
        <v>8.0718230386010004E-2</v>
      </c>
      <c r="K1925" s="8">
        <f t="shared" si="300"/>
        <v>7.9173037381752298E-2</v>
      </c>
      <c r="L1925" s="8">
        <f t="shared" si="300"/>
        <v>7.99405692958126E-2</v>
      </c>
      <c r="M1925" s="8">
        <f t="shared" si="300"/>
        <v>7.9408131146492575E-2</v>
      </c>
      <c r="P1925">
        <v>1923</v>
      </c>
      <c r="Q1925" s="8">
        <f t="shared" si="301"/>
        <v>7.7718230386010001E-2</v>
      </c>
      <c r="R1925" s="8">
        <f t="shared" si="301"/>
        <v>7.6173037381752295E-2</v>
      </c>
      <c r="S1925" s="8">
        <f t="shared" si="301"/>
        <v>7.6940569295812597E-2</v>
      </c>
      <c r="T1925" s="8">
        <f t="shared" si="301"/>
        <v>7.6408131146492572E-2</v>
      </c>
      <c r="W1925">
        <v>1923</v>
      </c>
      <c r="X1925" s="4">
        <f t="shared" si="296"/>
        <v>8.0846984426444501E-2</v>
      </c>
      <c r="Y1925" s="4">
        <f t="shared" si="294"/>
        <v>8.0120784195663777E-2</v>
      </c>
      <c r="Z1925" s="4">
        <f t="shared" si="295"/>
        <v>7.9622394126418E-2</v>
      </c>
    </row>
    <row r="1926" spans="1:26" x14ac:dyDescent="0.25">
      <c r="A1926" s="16">
        <f t="shared" si="302"/>
        <v>45459</v>
      </c>
      <c r="B1926">
        <f>+'[2]Ejercicio 1'!E2143</f>
        <v>1924</v>
      </c>
      <c r="C1926" s="5">
        <v>7.9219165505066552E-2</v>
      </c>
      <c r="D1926" s="4">
        <f t="shared" si="297"/>
        <v>7.7673936491937906E-2</v>
      </c>
      <c r="E1926" s="6">
        <f t="shared" si="298"/>
        <v>7.8441486233688559E-2</v>
      </c>
      <c r="F1926" s="7">
        <f t="shared" si="299"/>
        <v>7.7909035704886484E-2</v>
      </c>
      <c r="I1926" s="10">
        <v>1924</v>
      </c>
      <c r="J1926" s="8">
        <f t="shared" si="300"/>
        <v>8.0719165505066554E-2</v>
      </c>
      <c r="K1926" s="8">
        <f t="shared" si="300"/>
        <v>7.9173936491937907E-2</v>
      </c>
      <c r="L1926" s="8">
        <f t="shared" si="300"/>
        <v>7.9941486233688561E-2</v>
      </c>
      <c r="M1926" s="8">
        <f t="shared" si="300"/>
        <v>7.9409035704886485E-2</v>
      </c>
      <c r="P1926">
        <v>1924</v>
      </c>
      <c r="Q1926" s="8">
        <f t="shared" si="301"/>
        <v>7.7719165505066551E-2</v>
      </c>
      <c r="R1926" s="8">
        <f t="shared" si="301"/>
        <v>7.6173936491937905E-2</v>
      </c>
      <c r="S1926" s="8">
        <f t="shared" si="301"/>
        <v>7.6941486233688558E-2</v>
      </c>
      <c r="T1926" s="8">
        <f t="shared" si="301"/>
        <v>7.6409035704886483E-2</v>
      </c>
      <c r="W1926">
        <v>1924</v>
      </c>
      <c r="X1926" s="4">
        <f t="shared" si="296"/>
        <v>8.084885544351017E-2</v>
      </c>
      <c r="Y1926" s="4">
        <f t="shared" si="294"/>
        <v>8.0122618090206821E-2</v>
      </c>
      <c r="Z1926" s="4">
        <f t="shared" si="295"/>
        <v>7.9624202709361408E-2</v>
      </c>
    </row>
    <row r="1927" spans="1:26" x14ac:dyDescent="0.25">
      <c r="A1927" s="16">
        <f t="shared" si="302"/>
        <v>45460</v>
      </c>
      <c r="B1927">
        <f>+'[2]Ejercicio 1'!E2144</f>
        <v>1925</v>
      </c>
      <c r="C1927" s="5">
        <v>7.9220100624123102E-2</v>
      </c>
      <c r="D1927" s="4">
        <f t="shared" si="297"/>
        <v>7.7674835601714523E-2</v>
      </c>
      <c r="E1927" s="6">
        <f t="shared" si="298"/>
        <v>7.8442403171356326E-2</v>
      </c>
      <c r="F1927" s="7">
        <f t="shared" si="299"/>
        <v>7.790994026293209E-2</v>
      </c>
      <c r="I1927" s="10">
        <v>1925</v>
      </c>
      <c r="J1927" s="8">
        <f t="shared" si="300"/>
        <v>8.0720100624123103E-2</v>
      </c>
      <c r="K1927" s="8">
        <f t="shared" si="300"/>
        <v>7.9174835601714524E-2</v>
      </c>
      <c r="L1927" s="8">
        <f t="shared" si="300"/>
        <v>7.9942403171356327E-2</v>
      </c>
      <c r="M1927" s="8">
        <f t="shared" si="300"/>
        <v>7.9409940262932091E-2</v>
      </c>
      <c r="P1927">
        <v>1925</v>
      </c>
      <c r="Q1927" s="8">
        <f t="shared" si="301"/>
        <v>7.7720100624123101E-2</v>
      </c>
      <c r="R1927" s="8">
        <f t="shared" si="301"/>
        <v>7.6174835601714522E-2</v>
      </c>
      <c r="S1927" s="8">
        <f t="shared" si="301"/>
        <v>7.6942403171356324E-2</v>
      </c>
      <c r="T1927" s="8">
        <f t="shared" si="301"/>
        <v>7.6409940262932088E-2</v>
      </c>
      <c r="W1927">
        <v>1925</v>
      </c>
      <c r="X1927" s="4">
        <f t="shared" si="296"/>
        <v>8.0850726461000125E-2</v>
      </c>
      <c r="Y1927" s="4">
        <f t="shared" si="294"/>
        <v>8.0124451984351044E-2</v>
      </c>
      <c r="Z1927" s="4">
        <f t="shared" si="295"/>
        <v>7.9626011291128618E-2</v>
      </c>
    </row>
    <row r="1928" spans="1:26" x14ac:dyDescent="0.25">
      <c r="A1928" s="16">
        <f t="shared" si="302"/>
        <v>45461</v>
      </c>
      <c r="B1928">
        <f>+'[2]Ejercicio 1'!E2145</f>
        <v>1926</v>
      </c>
      <c r="C1928" s="5">
        <v>7.9221035743179638E-2</v>
      </c>
      <c r="D1928" s="4">
        <f t="shared" si="297"/>
        <v>7.7675734711082745E-2</v>
      </c>
      <c r="E1928" s="6">
        <f t="shared" si="298"/>
        <v>7.8443320108815037E-2</v>
      </c>
      <c r="F1928" s="7">
        <f t="shared" si="299"/>
        <v>7.7910844820632263E-2</v>
      </c>
      <c r="I1928" s="10">
        <v>1926</v>
      </c>
      <c r="J1928" s="8">
        <f t="shared" si="300"/>
        <v>8.0721035743179639E-2</v>
      </c>
      <c r="K1928" s="8">
        <f t="shared" si="300"/>
        <v>7.9175734711082746E-2</v>
      </c>
      <c r="L1928" s="8">
        <f t="shared" si="300"/>
        <v>7.9943320108815039E-2</v>
      </c>
      <c r="M1928" s="8">
        <f t="shared" si="300"/>
        <v>7.9410844820632265E-2</v>
      </c>
      <c r="P1928">
        <v>1926</v>
      </c>
      <c r="Q1928" s="8">
        <f t="shared" si="301"/>
        <v>7.7721035743179637E-2</v>
      </c>
      <c r="R1928" s="8">
        <f t="shared" si="301"/>
        <v>7.6175734711082743E-2</v>
      </c>
      <c r="S1928" s="8">
        <f t="shared" si="301"/>
        <v>7.6943320108815036E-2</v>
      </c>
      <c r="T1928" s="8">
        <f t="shared" si="301"/>
        <v>7.6410844820632262E-2</v>
      </c>
      <c r="W1928">
        <v>1926</v>
      </c>
      <c r="X1928" s="4">
        <f t="shared" si="296"/>
        <v>8.0852597478914795E-2</v>
      </c>
      <c r="Y1928" s="4">
        <f t="shared" si="294"/>
        <v>8.0126285878059589E-2</v>
      </c>
      <c r="Z1928" s="4">
        <f t="shared" si="295"/>
        <v>7.9627819872113592E-2</v>
      </c>
    </row>
    <row r="1929" spans="1:26" x14ac:dyDescent="0.25">
      <c r="A1929" s="16">
        <f t="shared" si="302"/>
        <v>45462</v>
      </c>
      <c r="B1929">
        <f>+'[2]Ejercicio 1'!E2146</f>
        <v>1927</v>
      </c>
      <c r="C1929" s="5">
        <v>7.9221970862236188E-2</v>
      </c>
      <c r="D1929" s="4">
        <f t="shared" si="297"/>
        <v>7.7676633820042168E-2</v>
      </c>
      <c r="E1929" s="6">
        <f t="shared" si="298"/>
        <v>7.8444237046066442E-2</v>
      </c>
      <c r="F1929" s="7">
        <f t="shared" si="299"/>
        <v>7.7911749377984146E-2</v>
      </c>
      <c r="I1929" s="10">
        <v>1927</v>
      </c>
      <c r="J1929" s="8">
        <f t="shared" si="300"/>
        <v>8.0721970862236189E-2</v>
      </c>
      <c r="K1929" s="8">
        <f t="shared" si="300"/>
        <v>7.9176633820042169E-2</v>
      </c>
      <c r="L1929" s="8">
        <f t="shared" si="300"/>
        <v>7.9944237046066444E-2</v>
      </c>
      <c r="M1929" s="8">
        <f t="shared" si="300"/>
        <v>7.9411749377984148E-2</v>
      </c>
      <c r="P1929">
        <v>1927</v>
      </c>
      <c r="Q1929" s="8">
        <f t="shared" si="301"/>
        <v>7.7721970862236187E-2</v>
      </c>
      <c r="R1929" s="8">
        <f t="shared" si="301"/>
        <v>7.6176633820042167E-2</v>
      </c>
      <c r="S1929" s="8">
        <f t="shared" si="301"/>
        <v>7.6944237046066441E-2</v>
      </c>
      <c r="T1929" s="8">
        <f t="shared" si="301"/>
        <v>7.6411749377984145E-2</v>
      </c>
      <c r="W1929">
        <v>1927</v>
      </c>
      <c r="X1929" s="4">
        <f t="shared" si="296"/>
        <v>8.0854468497254611E-2</v>
      </c>
      <c r="Y1929" s="4">
        <f t="shared" si="294"/>
        <v>8.0128119771368453E-2</v>
      </c>
      <c r="Z1929" s="4">
        <f t="shared" si="295"/>
        <v>7.962962845211935E-2</v>
      </c>
    </row>
    <row r="1930" spans="1:26" x14ac:dyDescent="0.25">
      <c r="A1930" s="16">
        <f t="shared" si="302"/>
        <v>45463</v>
      </c>
      <c r="B1930">
        <f>+'[2]Ejercicio 1'!E2147</f>
        <v>1928</v>
      </c>
      <c r="C1930" s="5">
        <v>7.9222905981292738E-2</v>
      </c>
      <c r="D1930" s="4">
        <f t="shared" si="297"/>
        <v>7.7677532928592793E-2</v>
      </c>
      <c r="E1930" s="6">
        <f t="shared" si="298"/>
        <v>7.8445153983108779E-2</v>
      </c>
      <c r="F1930" s="7">
        <f t="shared" si="299"/>
        <v>7.791265393498488E-2</v>
      </c>
      <c r="I1930" s="10">
        <v>1928</v>
      </c>
      <c r="J1930" s="8">
        <f t="shared" si="300"/>
        <v>8.0722905981292739E-2</v>
      </c>
      <c r="K1930" s="8">
        <f t="shared" si="300"/>
        <v>7.9177532928592795E-2</v>
      </c>
      <c r="L1930" s="8">
        <f t="shared" si="300"/>
        <v>7.994515398310878E-2</v>
      </c>
      <c r="M1930" s="8">
        <f t="shared" si="300"/>
        <v>7.9412653934984881E-2</v>
      </c>
      <c r="P1930">
        <v>1928</v>
      </c>
      <c r="Q1930" s="8">
        <f t="shared" si="301"/>
        <v>7.7722905981292736E-2</v>
      </c>
      <c r="R1930" s="8">
        <f t="shared" si="301"/>
        <v>7.6177532928592792E-2</v>
      </c>
      <c r="S1930" s="8">
        <f t="shared" si="301"/>
        <v>7.6945153983108777E-2</v>
      </c>
      <c r="T1930" s="8">
        <f t="shared" si="301"/>
        <v>7.6412653934984878E-2</v>
      </c>
      <c r="W1930">
        <v>1928</v>
      </c>
      <c r="X1930" s="4">
        <f t="shared" si="296"/>
        <v>8.0856339516019157E-2</v>
      </c>
      <c r="Y1930" s="4">
        <f t="shared" si="294"/>
        <v>8.0129953664242498E-2</v>
      </c>
      <c r="Z1930" s="4">
        <f t="shared" si="295"/>
        <v>7.9631437030946051E-2</v>
      </c>
    </row>
    <row r="1931" spans="1:26" x14ac:dyDescent="0.25">
      <c r="A1931" s="16">
        <f t="shared" si="302"/>
        <v>45464</v>
      </c>
      <c r="B1931">
        <f>+'[2]Ejercicio 1'!E2148</f>
        <v>1929</v>
      </c>
      <c r="C1931" s="5">
        <v>7.9223841100349288E-2</v>
      </c>
      <c r="D1931" s="4">
        <f t="shared" si="297"/>
        <v>7.7678432036735245E-2</v>
      </c>
      <c r="E1931" s="6">
        <f t="shared" si="298"/>
        <v>7.8446070919942934E-2</v>
      </c>
      <c r="F1931" s="7">
        <f t="shared" si="299"/>
        <v>7.7913558491640167E-2</v>
      </c>
      <c r="I1931" s="10">
        <v>1929</v>
      </c>
      <c r="J1931" s="8">
        <f t="shared" si="300"/>
        <v>8.0723841100349289E-2</v>
      </c>
      <c r="K1931" s="8">
        <f t="shared" si="300"/>
        <v>7.9178432036735247E-2</v>
      </c>
      <c r="L1931" s="8">
        <f t="shared" si="300"/>
        <v>7.9946070919942935E-2</v>
      </c>
      <c r="M1931" s="8">
        <f t="shared" si="300"/>
        <v>7.9413558491640168E-2</v>
      </c>
      <c r="P1931">
        <v>1929</v>
      </c>
      <c r="Q1931" s="8">
        <f t="shared" si="301"/>
        <v>7.7723841100349286E-2</v>
      </c>
      <c r="R1931" s="8">
        <f t="shared" si="301"/>
        <v>7.6178432036735244E-2</v>
      </c>
      <c r="S1931" s="8">
        <f t="shared" si="301"/>
        <v>7.6946070919942933E-2</v>
      </c>
      <c r="T1931" s="8">
        <f t="shared" si="301"/>
        <v>7.6413558491640166E-2</v>
      </c>
      <c r="W1931">
        <v>1929</v>
      </c>
      <c r="X1931" s="4">
        <f t="shared" si="296"/>
        <v>8.0858210535208405E-2</v>
      </c>
      <c r="Y1931" s="4">
        <f t="shared" si="294"/>
        <v>8.013178755669928E-2</v>
      </c>
      <c r="Z1931" s="4">
        <f t="shared" si="295"/>
        <v>7.9633245608987657E-2</v>
      </c>
    </row>
    <row r="1932" spans="1:26" x14ac:dyDescent="0.25">
      <c r="A1932" s="16">
        <f t="shared" si="302"/>
        <v>45465</v>
      </c>
      <c r="B1932">
        <f>+'[2]Ejercicio 1'!E2149</f>
        <v>1930</v>
      </c>
      <c r="C1932" s="5">
        <v>7.9224776219405837E-2</v>
      </c>
      <c r="D1932" s="4">
        <f t="shared" si="297"/>
        <v>7.7679331144468691E-2</v>
      </c>
      <c r="E1932" s="6">
        <f t="shared" si="298"/>
        <v>7.8446987856568909E-2</v>
      </c>
      <c r="F1932" s="7">
        <f t="shared" si="299"/>
        <v>7.7914463047947163E-2</v>
      </c>
      <c r="I1932" s="10">
        <v>1930</v>
      </c>
      <c r="J1932" s="8">
        <f t="shared" si="300"/>
        <v>8.0724776219405839E-2</v>
      </c>
      <c r="K1932" s="8">
        <f t="shared" si="300"/>
        <v>7.9179331144468693E-2</v>
      </c>
      <c r="L1932" s="8">
        <f t="shared" si="300"/>
        <v>7.994698785656891E-2</v>
      </c>
      <c r="M1932" s="8">
        <f t="shared" si="300"/>
        <v>7.9414463047947165E-2</v>
      </c>
      <c r="P1932">
        <v>1930</v>
      </c>
      <c r="Q1932" s="8">
        <f t="shared" si="301"/>
        <v>7.7724776219405836E-2</v>
      </c>
      <c r="R1932" s="8">
        <f t="shared" si="301"/>
        <v>7.617933114446869E-2</v>
      </c>
      <c r="S1932" s="8">
        <f t="shared" si="301"/>
        <v>7.6946987856568907E-2</v>
      </c>
      <c r="T1932" s="8">
        <f t="shared" si="301"/>
        <v>7.6414463047947162E-2</v>
      </c>
      <c r="W1932">
        <v>1930</v>
      </c>
      <c r="X1932" s="4">
        <f t="shared" si="296"/>
        <v>8.0860081554821939E-2</v>
      </c>
      <c r="Y1932" s="4">
        <f t="shared" si="294"/>
        <v>8.0133621448757283E-2</v>
      </c>
      <c r="Z1932" s="4">
        <f t="shared" si="295"/>
        <v>7.9635054186047202E-2</v>
      </c>
    </row>
    <row r="1933" spans="1:26" x14ac:dyDescent="0.25">
      <c r="A1933" s="16">
        <f t="shared" si="302"/>
        <v>45466</v>
      </c>
      <c r="B1933">
        <f>+'[2]Ejercicio 1'!E2150</f>
        <v>1931</v>
      </c>
      <c r="C1933" s="5">
        <v>7.9225711338462373E-2</v>
      </c>
      <c r="D1933" s="4">
        <f t="shared" si="297"/>
        <v>7.7680230251793339E-2</v>
      </c>
      <c r="E1933" s="6">
        <f t="shared" si="298"/>
        <v>7.8447904792985815E-2</v>
      </c>
      <c r="F1933" s="7">
        <f t="shared" si="299"/>
        <v>7.7915367603905869E-2</v>
      </c>
      <c r="I1933" s="10">
        <v>1931</v>
      </c>
      <c r="J1933" s="8">
        <f t="shared" si="300"/>
        <v>8.0725711338462375E-2</v>
      </c>
      <c r="K1933" s="8">
        <f t="shared" si="300"/>
        <v>7.918023025179334E-2</v>
      </c>
      <c r="L1933" s="8">
        <f t="shared" si="300"/>
        <v>7.9947904792985816E-2</v>
      </c>
      <c r="M1933" s="8">
        <f t="shared" si="300"/>
        <v>7.941536760390587E-2</v>
      </c>
      <c r="P1933">
        <v>1931</v>
      </c>
      <c r="Q1933" s="8">
        <f t="shared" si="301"/>
        <v>7.7725711338462372E-2</v>
      </c>
      <c r="R1933" s="8">
        <f t="shared" si="301"/>
        <v>7.6180230251793338E-2</v>
      </c>
      <c r="S1933" s="8">
        <f t="shared" si="301"/>
        <v>7.6947904792985813E-2</v>
      </c>
      <c r="T1933" s="8">
        <f t="shared" si="301"/>
        <v>7.6415367603905868E-2</v>
      </c>
      <c r="W1933">
        <v>1931</v>
      </c>
      <c r="X1933" s="4">
        <f t="shared" si="296"/>
        <v>8.0861952574860618E-2</v>
      </c>
      <c r="Y1933" s="4">
        <f t="shared" si="294"/>
        <v>8.0135455340398024E-2</v>
      </c>
      <c r="Z1933" s="4">
        <f t="shared" si="295"/>
        <v>7.963686276212753E-2</v>
      </c>
    </row>
    <row r="1934" spans="1:26" x14ac:dyDescent="0.25">
      <c r="A1934" s="16">
        <f t="shared" si="302"/>
        <v>45467</v>
      </c>
      <c r="B1934">
        <f>+'[2]Ejercicio 1'!E2151</f>
        <v>1932</v>
      </c>
      <c r="C1934" s="5">
        <v>7.9226646457518923E-2</v>
      </c>
      <c r="D1934" s="4">
        <f t="shared" si="297"/>
        <v>7.7681129358709411E-2</v>
      </c>
      <c r="E1934" s="6">
        <f t="shared" si="298"/>
        <v>7.8448821729194526E-2</v>
      </c>
      <c r="F1934" s="7">
        <f t="shared" si="299"/>
        <v>7.7916272159519143E-2</v>
      </c>
      <c r="I1934" s="10">
        <v>1932</v>
      </c>
      <c r="J1934" s="8">
        <f t="shared" si="300"/>
        <v>8.0726646457518925E-2</v>
      </c>
      <c r="K1934" s="8">
        <f t="shared" si="300"/>
        <v>7.9181129358709412E-2</v>
      </c>
      <c r="L1934" s="8">
        <f t="shared" si="300"/>
        <v>7.9948821729194527E-2</v>
      </c>
      <c r="M1934" s="8">
        <f t="shared" si="300"/>
        <v>7.9416272159519144E-2</v>
      </c>
      <c r="P1934">
        <v>1932</v>
      </c>
      <c r="Q1934" s="8">
        <f t="shared" si="301"/>
        <v>7.7726646457518922E-2</v>
      </c>
      <c r="R1934" s="8">
        <f t="shared" si="301"/>
        <v>7.618112935870941E-2</v>
      </c>
      <c r="S1934" s="8">
        <f t="shared" si="301"/>
        <v>7.6948821729194525E-2</v>
      </c>
      <c r="T1934" s="8">
        <f t="shared" si="301"/>
        <v>7.6416272159519141E-2</v>
      </c>
      <c r="W1934">
        <v>1932</v>
      </c>
      <c r="X1934" s="4">
        <f t="shared" si="296"/>
        <v>8.086382359532357E-2</v>
      </c>
      <c r="Y1934" s="4">
        <f t="shared" si="294"/>
        <v>8.0137289231602196E-2</v>
      </c>
      <c r="Z1934" s="4">
        <f t="shared" si="295"/>
        <v>7.9638671337228642E-2</v>
      </c>
    </row>
    <row r="1935" spans="1:26" x14ac:dyDescent="0.25">
      <c r="A1935" s="16">
        <f t="shared" si="302"/>
        <v>45468</v>
      </c>
      <c r="B1935">
        <f>+'[2]Ejercicio 1'!E2152</f>
        <v>1933</v>
      </c>
      <c r="C1935" s="5">
        <v>7.9227581576575473E-2</v>
      </c>
      <c r="D1935" s="4">
        <f t="shared" si="297"/>
        <v>7.7682028465216671E-2</v>
      </c>
      <c r="E1935" s="6">
        <f t="shared" si="298"/>
        <v>7.8449738665195057E-2</v>
      </c>
      <c r="F1935" s="7">
        <f t="shared" si="299"/>
        <v>7.7917176714781267E-2</v>
      </c>
      <c r="I1935" s="10">
        <v>1933</v>
      </c>
      <c r="J1935" s="8">
        <f t="shared" si="300"/>
        <v>8.0727581576575475E-2</v>
      </c>
      <c r="K1935" s="8">
        <f t="shared" si="300"/>
        <v>7.9182028465216672E-2</v>
      </c>
      <c r="L1935" s="8">
        <f t="shared" si="300"/>
        <v>7.9949738665195058E-2</v>
      </c>
      <c r="M1935" s="8">
        <f t="shared" si="300"/>
        <v>7.9417176714781268E-2</v>
      </c>
      <c r="P1935">
        <v>1933</v>
      </c>
      <c r="Q1935" s="8">
        <f t="shared" si="301"/>
        <v>7.7727581576575472E-2</v>
      </c>
      <c r="R1935" s="8">
        <f t="shared" si="301"/>
        <v>7.618202846521667E-2</v>
      </c>
      <c r="S1935" s="8">
        <f t="shared" si="301"/>
        <v>7.6949738665195055E-2</v>
      </c>
      <c r="T1935" s="8">
        <f t="shared" si="301"/>
        <v>7.6417176714781265E-2</v>
      </c>
      <c r="W1935">
        <v>1933</v>
      </c>
      <c r="X1935" s="4">
        <f t="shared" si="296"/>
        <v>8.0865694616211251E-2</v>
      </c>
      <c r="Y1935" s="4">
        <f t="shared" si="294"/>
        <v>8.0139123122408437E-2</v>
      </c>
      <c r="Z1935" s="4">
        <f t="shared" si="295"/>
        <v>7.9640479911150697E-2</v>
      </c>
    </row>
    <row r="1936" spans="1:26" x14ac:dyDescent="0.25">
      <c r="A1936" s="16">
        <f t="shared" si="302"/>
        <v>45469</v>
      </c>
      <c r="B1936">
        <f>+'[2]Ejercicio 1'!E2153</f>
        <v>1934</v>
      </c>
      <c r="C1936" s="5">
        <v>7.9228516695632023E-2</v>
      </c>
      <c r="D1936" s="4">
        <f t="shared" si="297"/>
        <v>7.7682927571315147E-2</v>
      </c>
      <c r="E1936" s="6">
        <f t="shared" si="298"/>
        <v>7.8450655600986532E-2</v>
      </c>
      <c r="F1936" s="7">
        <f t="shared" si="299"/>
        <v>7.7918081269697945E-2</v>
      </c>
      <c r="I1936" s="10">
        <v>1934</v>
      </c>
      <c r="J1936" s="8">
        <f t="shared" si="300"/>
        <v>8.0728516695632024E-2</v>
      </c>
      <c r="K1936" s="8">
        <f t="shared" si="300"/>
        <v>7.9182927571315148E-2</v>
      </c>
      <c r="L1936" s="8">
        <f t="shared" si="300"/>
        <v>7.9950655600986534E-2</v>
      </c>
      <c r="M1936" s="8">
        <f t="shared" si="300"/>
        <v>7.9418081269697946E-2</v>
      </c>
      <c r="P1936">
        <v>1934</v>
      </c>
      <c r="Q1936" s="8">
        <f t="shared" si="301"/>
        <v>7.7728516695632022E-2</v>
      </c>
      <c r="R1936" s="8">
        <f t="shared" si="301"/>
        <v>7.6182927571315145E-2</v>
      </c>
      <c r="S1936" s="8">
        <f t="shared" si="301"/>
        <v>7.6950655600986531E-2</v>
      </c>
      <c r="T1936" s="8">
        <f t="shared" si="301"/>
        <v>7.6418081269697943E-2</v>
      </c>
      <c r="W1936">
        <v>1934</v>
      </c>
      <c r="X1936" s="4">
        <f t="shared" si="296"/>
        <v>8.0867565637524078E-2</v>
      </c>
      <c r="Y1936" s="4">
        <f t="shared" si="294"/>
        <v>8.0140957012778111E-2</v>
      </c>
      <c r="Z1936" s="4">
        <f t="shared" si="295"/>
        <v>7.9642288484293375E-2</v>
      </c>
    </row>
    <row r="1937" spans="1:26" x14ac:dyDescent="0.25">
      <c r="A1937" s="16">
        <f t="shared" si="302"/>
        <v>45470</v>
      </c>
      <c r="B1937">
        <f>+'[2]Ejercicio 1'!E2154</f>
        <v>1935</v>
      </c>
      <c r="C1937" s="5">
        <v>7.9229451814688573E-2</v>
      </c>
      <c r="D1937" s="4">
        <f t="shared" si="297"/>
        <v>7.7683826677005643E-2</v>
      </c>
      <c r="E1937" s="6">
        <f t="shared" si="298"/>
        <v>7.8451572536570702E-2</v>
      </c>
      <c r="F1937" s="7">
        <f t="shared" si="299"/>
        <v>7.7918985824263487E-2</v>
      </c>
      <c r="I1937" s="10">
        <v>1935</v>
      </c>
      <c r="J1937" s="8">
        <f t="shared" si="300"/>
        <v>8.0729451814688574E-2</v>
      </c>
      <c r="K1937" s="8">
        <f t="shared" si="300"/>
        <v>7.9183826677005645E-2</v>
      </c>
      <c r="L1937" s="8">
        <f t="shared" si="300"/>
        <v>7.9951572536570703E-2</v>
      </c>
      <c r="M1937" s="8">
        <f t="shared" si="300"/>
        <v>7.9418985824263488E-2</v>
      </c>
      <c r="P1937">
        <v>1935</v>
      </c>
      <c r="Q1937" s="8">
        <f t="shared" si="301"/>
        <v>7.7729451814688572E-2</v>
      </c>
      <c r="R1937" s="8">
        <f t="shared" si="301"/>
        <v>7.6183826677005642E-2</v>
      </c>
      <c r="S1937" s="8">
        <f t="shared" si="301"/>
        <v>7.69515725365707E-2</v>
      </c>
      <c r="T1937" s="8">
        <f t="shared" si="301"/>
        <v>7.6418985824263486E-2</v>
      </c>
      <c r="W1937">
        <v>1935</v>
      </c>
      <c r="X1937" s="4">
        <f t="shared" si="296"/>
        <v>8.086943665926162E-2</v>
      </c>
      <c r="Y1937" s="4">
        <f t="shared" si="294"/>
        <v>8.0142790902732283E-2</v>
      </c>
      <c r="Z1937" s="4">
        <f t="shared" si="295"/>
        <v>7.9644097056254137E-2</v>
      </c>
    </row>
    <row r="1938" spans="1:26" x14ac:dyDescent="0.25">
      <c r="A1938" s="16">
        <f t="shared" si="302"/>
        <v>45471</v>
      </c>
      <c r="B1938">
        <f>+'[2]Ejercicio 1'!E2155</f>
        <v>1936</v>
      </c>
      <c r="C1938" s="5">
        <v>7.9230386933745109E-2</v>
      </c>
      <c r="D1938" s="4">
        <f t="shared" si="297"/>
        <v>7.7684725782286745E-2</v>
      </c>
      <c r="E1938" s="6">
        <f t="shared" si="298"/>
        <v>7.8452489471945802E-2</v>
      </c>
      <c r="F1938" s="7">
        <f t="shared" si="299"/>
        <v>7.7919890378483583E-2</v>
      </c>
      <c r="I1938" s="10">
        <v>1936</v>
      </c>
      <c r="J1938" s="8">
        <f t="shared" si="300"/>
        <v>8.073038693374511E-2</v>
      </c>
      <c r="K1938" s="8">
        <f t="shared" si="300"/>
        <v>7.9184725782286747E-2</v>
      </c>
      <c r="L1938" s="8">
        <f t="shared" si="300"/>
        <v>7.9952489471945803E-2</v>
      </c>
      <c r="M1938" s="8">
        <f t="shared" si="300"/>
        <v>7.9419890378483585E-2</v>
      </c>
      <c r="P1938">
        <v>1936</v>
      </c>
      <c r="Q1938" s="8">
        <f t="shared" si="301"/>
        <v>7.7730386933745108E-2</v>
      </c>
      <c r="R1938" s="8">
        <f t="shared" si="301"/>
        <v>7.6184725782286744E-2</v>
      </c>
      <c r="S1938" s="8">
        <f t="shared" si="301"/>
        <v>7.6952489471945801E-2</v>
      </c>
      <c r="T1938" s="8">
        <f t="shared" si="301"/>
        <v>7.6419890378483582E-2</v>
      </c>
      <c r="W1938">
        <v>1936</v>
      </c>
      <c r="X1938" s="4">
        <f t="shared" si="296"/>
        <v>8.0871307681423879E-2</v>
      </c>
      <c r="Y1938" s="4">
        <f t="shared" si="294"/>
        <v>8.0144624792285915E-2</v>
      </c>
      <c r="Z1938" s="4">
        <f t="shared" si="295"/>
        <v>7.9645905627429806E-2</v>
      </c>
    </row>
    <row r="1939" spans="1:26" x14ac:dyDescent="0.25">
      <c r="A1939" s="16">
        <f t="shared" si="302"/>
        <v>45472</v>
      </c>
      <c r="B1939">
        <f>+'[2]Ejercicio 1'!E2156</f>
        <v>1937</v>
      </c>
      <c r="C1939" s="5">
        <v>7.9231322052801659E-2</v>
      </c>
      <c r="D1939" s="4">
        <f t="shared" si="297"/>
        <v>7.7685624887159452E-2</v>
      </c>
      <c r="E1939" s="6">
        <f t="shared" si="298"/>
        <v>7.8453406407112708E-2</v>
      </c>
      <c r="F1939" s="7">
        <f t="shared" si="299"/>
        <v>7.7920794932355389E-2</v>
      </c>
      <c r="I1939" s="10">
        <v>1937</v>
      </c>
      <c r="J1939" s="8">
        <f t="shared" si="300"/>
        <v>8.073132205280166E-2</v>
      </c>
      <c r="K1939" s="8">
        <f t="shared" si="300"/>
        <v>7.9185624887159453E-2</v>
      </c>
      <c r="L1939" s="8">
        <f t="shared" si="300"/>
        <v>7.9953406407112709E-2</v>
      </c>
      <c r="M1939" s="8">
        <f t="shared" si="300"/>
        <v>7.942079493235539E-2</v>
      </c>
      <c r="P1939">
        <v>1937</v>
      </c>
      <c r="Q1939" s="8">
        <f t="shared" si="301"/>
        <v>7.7731322052801657E-2</v>
      </c>
      <c r="R1939" s="8">
        <f t="shared" si="301"/>
        <v>7.618562488715945E-2</v>
      </c>
      <c r="S1939" s="8">
        <f t="shared" si="301"/>
        <v>7.6953406407112707E-2</v>
      </c>
      <c r="T1939" s="8">
        <f t="shared" si="301"/>
        <v>7.6420794932355388E-2</v>
      </c>
      <c r="W1939">
        <v>1937</v>
      </c>
      <c r="X1939" s="4">
        <f t="shared" si="296"/>
        <v>8.0873178704010409E-2</v>
      </c>
      <c r="Y1939" s="4">
        <f t="shared" si="294"/>
        <v>8.0146458681405588E-2</v>
      </c>
      <c r="Z1939" s="4">
        <f t="shared" si="295"/>
        <v>7.9647714197626271E-2</v>
      </c>
    </row>
    <row r="1940" spans="1:26" x14ac:dyDescent="0.25">
      <c r="A1940" s="16">
        <f t="shared" si="302"/>
        <v>45473</v>
      </c>
      <c r="B1940">
        <f>+'[2]Ejercicio 1'!E2157</f>
        <v>1938</v>
      </c>
      <c r="C1940" s="5">
        <v>7.9232257171858209E-2</v>
      </c>
      <c r="D1940" s="4">
        <f t="shared" si="297"/>
        <v>7.7686523991623152E-2</v>
      </c>
      <c r="E1940" s="6">
        <f t="shared" si="298"/>
        <v>7.8454323342071447E-2</v>
      </c>
      <c r="F1940" s="7">
        <f t="shared" si="299"/>
        <v>7.7921699485878904E-2</v>
      </c>
      <c r="I1940" s="10">
        <v>1938</v>
      </c>
      <c r="J1940" s="8">
        <f t="shared" si="300"/>
        <v>8.073225717185821E-2</v>
      </c>
      <c r="K1940" s="8">
        <f t="shared" si="300"/>
        <v>7.9186523991623153E-2</v>
      </c>
      <c r="L1940" s="8">
        <f t="shared" si="300"/>
        <v>7.9954323342071448E-2</v>
      </c>
      <c r="M1940" s="8">
        <f t="shared" si="300"/>
        <v>7.9421699485878905E-2</v>
      </c>
      <c r="P1940">
        <v>1938</v>
      </c>
      <c r="Q1940" s="8">
        <f t="shared" si="301"/>
        <v>7.7732257171858207E-2</v>
      </c>
      <c r="R1940" s="8">
        <f t="shared" si="301"/>
        <v>7.6186523991623151E-2</v>
      </c>
      <c r="S1940" s="8">
        <f t="shared" si="301"/>
        <v>7.6954323342071446E-2</v>
      </c>
      <c r="T1940" s="8">
        <f t="shared" si="301"/>
        <v>7.6421699485878902E-2</v>
      </c>
      <c r="W1940">
        <v>1938</v>
      </c>
      <c r="X1940" s="4">
        <f t="shared" si="296"/>
        <v>8.0875049727021656E-2</v>
      </c>
      <c r="Y1940" s="4">
        <f t="shared" si="294"/>
        <v>8.0148292570125595E-2</v>
      </c>
      <c r="Z1940" s="4">
        <f t="shared" si="295"/>
        <v>7.964952276684352E-2</v>
      </c>
    </row>
    <row r="1941" spans="1:26" x14ac:dyDescent="0.25">
      <c r="A1941" s="16">
        <f t="shared" si="302"/>
        <v>45474</v>
      </c>
      <c r="B1941">
        <f>+'[2]Ejercicio 1'!E2158</f>
        <v>1939</v>
      </c>
      <c r="C1941" s="5">
        <v>7.9233192290914758E-2</v>
      </c>
      <c r="D1941" s="4">
        <f t="shared" si="297"/>
        <v>7.7687423095678484E-2</v>
      </c>
      <c r="E1941" s="6">
        <f t="shared" si="298"/>
        <v>7.8455240276821117E-2</v>
      </c>
      <c r="F1941" s="7">
        <f t="shared" si="299"/>
        <v>7.7922604039054127E-2</v>
      </c>
      <c r="I1941" s="10">
        <v>1939</v>
      </c>
      <c r="J1941" s="8">
        <f t="shared" si="300"/>
        <v>8.073319229091476E-2</v>
      </c>
      <c r="K1941" s="8">
        <f t="shared" si="300"/>
        <v>7.9187423095678486E-2</v>
      </c>
      <c r="L1941" s="8">
        <f t="shared" si="300"/>
        <v>7.9955240276821118E-2</v>
      </c>
      <c r="M1941" s="8">
        <f t="shared" si="300"/>
        <v>7.9422604039054129E-2</v>
      </c>
      <c r="P1941">
        <v>1939</v>
      </c>
      <c r="Q1941" s="8">
        <f t="shared" si="301"/>
        <v>7.7733192290914757E-2</v>
      </c>
      <c r="R1941" s="8">
        <f t="shared" si="301"/>
        <v>7.6187423095678483E-2</v>
      </c>
      <c r="S1941" s="8">
        <f t="shared" si="301"/>
        <v>7.6955240276821116E-2</v>
      </c>
      <c r="T1941" s="8">
        <f t="shared" si="301"/>
        <v>7.6422604039054126E-2</v>
      </c>
      <c r="W1941">
        <v>1939</v>
      </c>
      <c r="X1941" s="4">
        <f t="shared" si="296"/>
        <v>8.0876920750458062E-2</v>
      </c>
      <c r="Y1941" s="4">
        <f t="shared" si="294"/>
        <v>8.015012645842659E-2</v>
      </c>
      <c r="Z1941" s="4">
        <f t="shared" si="295"/>
        <v>7.9651331334881711E-2</v>
      </c>
    </row>
    <row r="1942" spans="1:26" x14ac:dyDescent="0.25">
      <c r="A1942" s="16">
        <f t="shared" si="302"/>
        <v>45475</v>
      </c>
      <c r="B1942">
        <f>+'[2]Ejercicio 1'!E2159</f>
        <v>1940</v>
      </c>
      <c r="C1942" s="5">
        <v>7.9234127409971308E-2</v>
      </c>
      <c r="D1942" s="4">
        <f t="shared" si="297"/>
        <v>7.7688322199324811E-2</v>
      </c>
      <c r="E1942" s="6">
        <f t="shared" si="298"/>
        <v>7.8456157211362593E-2</v>
      </c>
      <c r="F1942" s="7">
        <f t="shared" si="299"/>
        <v>7.7923508591883905E-2</v>
      </c>
      <c r="I1942" s="10">
        <v>1940</v>
      </c>
      <c r="J1942" s="8">
        <f t="shared" si="300"/>
        <v>8.073412740997131E-2</v>
      </c>
      <c r="K1942" s="8">
        <f t="shared" si="300"/>
        <v>7.9188322199324812E-2</v>
      </c>
      <c r="L1942" s="8">
        <f t="shared" si="300"/>
        <v>7.9956157211362594E-2</v>
      </c>
      <c r="M1942" s="8">
        <f t="shared" si="300"/>
        <v>7.9423508591883907E-2</v>
      </c>
      <c r="P1942">
        <v>1940</v>
      </c>
      <c r="Q1942" s="8">
        <f t="shared" si="301"/>
        <v>7.7734127409971307E-2</v>
      </c>
      <c r="R1942" s="8">
        <f t="shared" si="301"/>
        <v>7.6188322199324809E-2</v>
      </c>
      <c r="S1942" s="8">
        <f t="shared" si="301"/>
        <v>7.6956157211362591E-2</v>
      </c>
      <c r="T1942" s="8">
        <f t="shared" si="301"/>
        <v>7.6423508591883904E-2</v>
      </c>
      <c r="W1942">
        <v>1940</v>
      </c>
      <c r="X1942" s="4">
        <f t="shared" si="296"/>
        <v>8.0878791774319184E-2</v>
      </c>
      <c r="Y1942" s="4">
        <f t="shared" si="294"/>
        <v>8.0151960346293655E-2</v>
      </c>
      <c r="Z1942" s="4">
        <f t="shared" si="295"/>
        <v>7.9653139902334649E-2</v>
      </c>
    </row>
    <row r="1943" spans="1:26" x14ac:dyDescent="0.25">
      <c r="A1943" s="16">
        <f t="shared" si="302"/>
        <v>45476</v>
      </c>
      <c r="B1943">
        <f>+'[2]Ejercicio 1'!E2160</f>
        <v>1941</v>
      </c>
      <c r="C1943" s="5">
        <v>7.9235062529027844E-2</v>
      </c>
      <c r="D1943" s="4">
        <f t="shared" si="297"/>
        <v>7.7689221302563172E-2</v>
      </c>
      <c r="E1943" s="6">
        <f t="shared" si="298"/>
        <v>7.8457074145696762E-2</v>
      </c>
      <c r="F1943" s="7">
        <f t="shared" si="299"/>
        <v>7.7924413144362534E-2</v>
      </c>
      <c r="I1943" s="10">
        <v>1941</v>
      </c>
      <c r="J1943" s="8">
        <f t="shared" si="300"/>
        <v>8.0735062529027846E-2</v>
      </c>
      <c r="K1943" s="8">
        <f t="shared" si="300"/>
        <v>7.9189221302563173E-2</v>
      </c>
      <c r="L1943" s="8">
        <f t="shared" si="300"/>
        <v>7.9957074145696763E-2</v>
      </c>
      <c r="M1943" s="8">
        <f t="shared" si="300"/>
        <v>7.9424413144362535E-2</v>
      </c>
      <c r="P1943">
        <v>1941</v>
      </c>
      <c r="Q1943" s="8">
        <f t="shared" si="301"/>
        <v>7.7735062529027843E-2</v>
      </c>
      <c r="R1943" s="8">
        <f t="shared" si="301"/>
        <v>7.618922130256317E-2</v>
      </c>
      <c r="S1943" s="8">
        <f t="shared" si="301"/>
        <v>7.6957074145696761E-2</v>
      </c>
      <c r="T1943" s="8">
        <f t="shared" si="301"/>
        <v>7.6424413144362532E-2</v>
      </c>
      <c r="W1943">
        <v>1941</v>
      </c>
      <c r="X1943" s="4">
        <f t="shared" si="296"/>
        <v>8.0880662798609407E-2</v>
      </c>
      <c r="Y1943" s="4">
        <f t="shared" si="294"/>
        <v>8.0153794233762787E-2</v>
      </c>
      <c r="Z1943" s="4">
        <f t="shared" si="295"/>
        <v>7.9654948468411549E-2</v>
      </c>
    </row>
    <row r="1944" spans="1:26" x14ac:dyDescent="0.25">
      <c r="A1944" s="16">
        <f t="shared" si="302"/>
        <v>45477</v>
      </c>
      <c r="B1944">
        <f>+'[2]Ejercicio 1'!E2161</f>
        <v>1942</v>
      </c>
      <c r="C1944" s="5">
        <v>7.9235997648084394E-2</v>
      </c>
      <c r="D1944" s="4">
        <f t="shared" si="297"/>
        <v>7.7690120405392332E-2</v>
      </c>
      <c r="E1944" s="6">
        <f t="shared" si="298"/>
        <v>7.8457991079821002E-2</v>
      </c>
      <c r="F1944" s="7">
        <f t="shared" si="299"/>
        <v>7.792531769649573E-2</v>
      </c>
      <c r="I1944" s="10">
        <v>1942</v>
      </c>
      <c r="J1944" s="8">
        <f t="shared" si="300"/>
        <v>8.0735997648084395E-2</v>
      </c>
      <c r="K1944" s="8">
        <f t="shared" si="300"/>
        <v>7.9190120405392334E-2</v>
      </c>
      <c r="L1944" s="8">
        <f t="shared" si="300"/>
        <v>7.9957991079821003E-2</v>
      </c>
      <c r="M1944" s="8">
        <f t="shared" si="300"/>
        <v>7.9425317696495731E-2</v>
      </c>
      <c r="P1944">
        <v>1942</v>
      </c>
      <c r="Q1944" s="8">
        <f t="shared" si="301"/>
        <v>7.7735997648084393E-2</v>
      </c>
      <c r="R1944" s="8">
        <f t="shared" si="301"/>
        <v>7.6190120405392331E-2</v>
      </c>
      <c r="S1944" s="8">
        <f t="shared" si="301"/>
        <v>7.6957991079821E-2</v>
      </c>
      <c r="T1944" s="8">
        <f t="shared" si="301"/>
        <v>7.6425317696495729E-2</v>
      </c>
      <c r="W1944">
        <v>1942</v>
      </c>
      <c r="X1944" s="4">
        <f t="shared" si="296"/>
        <v>8.0882533823315561E-2</v>
      </c>
      <c r="Y1944" s="4">
        <f t="shared" si="294"/>
        <v>8.0155628120794478E-2</v>
      </c>
      <c r="Z1944" s="4">
        <f t="shared" si="295"/>
        <v>7.9656757033703354E-2</v>
      </c>
    </row>
    <row r="1945" spans="1:26" x14ac:dyDescent="0.25">
      <c r="A1945" s="16">
        <f t="shared" si="302"/>
        <v>45478</v>
      </c>
      <c r="B1945">
        <f>+'[2]Ejercicio 1'!E2162</f>
        <v>1943</v>
      </c>
      <c r="C1945" s="5">
        <v>7.9236932767140944E-2</v>
      </c>
      <c r="D1945" s="4">
        <f t="shared" si="297"/>
        <v>7.7691019507812695E-2</v>
      </c>
      <c r="E1945" s="6">
        <f t="shared" si="298"/>
        <v>7.8458908013737921E-2</v>
      </c>
      <c r="F1945" s="7">
        <f t="shared" si="299"/>
        <v>7.7926222248280635E-2</v>
      </c>
      <c r="I1945" s="10">
        <v>1943</v>
      </c>
      <c r="J1945" s="8">
        <f t="shared" si="300"/>
        <v>8.0736932767140945E-2</v>
      </c>
      <c r="K1945" s="8">
        <f t="shared" si="300"/>
        <v>7.9191019507812696E-2</v>
      </c>
      <c r="L1945" s="8">
        <f t="shared" si="300"/>
        <v>7.9958908013737923E-2</v>
      </c>
      <c r="M1945" s="8">
        <f t="shared" si="300"/>
        <v>7.9426222248280637E-2</v>
      </c>
      <c r="P1945">
        <v>1943</v>
      </c>
      <c r="Q1945" s="8">
        <f t="shared" si="301"/>
        <v>7.7736932767140943E-2</v>
      </c>
      <c r="R1945" s="8">
        <f t="shared" si="301"/>
        <v>7.6191019507812693E-2</v>
      </c>
      <c r="S1945" s="8">
        <f t="shared" si="301"/>
        <v>7.695890801373792E-2</v>
      </c>
      <c r="T1945" s="8">
        <f t="shared" si="301"/>
        <v>7.6426222248280634E-2</v>
      </c>
      <c r="W1945">
        <v>1943</v>
      </c>
      <c r="X1945" s="4">
        <f t="shared" si="296"/>
        <v>8.0884404848450386E-2</v>
      </c>
      <c r="Y1945" s="4">
        <f t="shared" si="294"/>
        <v>8.0157462007445807E-2</v>
      </c>
      <c r="Z1945" s="4">
        <f t="shared" si="295"/>
        <v>7.9658565598015957E-2</v>
      </c>
    </row>
    <row r="1946" spans="1:26" x14ac:dyDescent="0.25">
      <c r="A1946" s="16">
        <f t="shared" si="302"/>
        <v>45479</v>
      </c>
      <c r="B1946">
        <f>+'[2]Ejercicio 1'!E2163</f>
        <v>1944</v>
      </c>
      <c r="C1946" s="5">
        <v>7.9237867886197494E-2</v>
      </c>
      <c r="D1946" s="4">
        <f t="shared" si="297"/>
        <v>7.7691918609824481E-2</v>
      </c>
      <c r="E1946" s="6">
        <f t="shared" si="298"/>
        <v>7.8459824947445786E-2</v>
      </c>
      <c r="F1946" s="7">
        <f t="shared" si="299"/>
        <v>7.792712679971725E-2</v>
      </c>
      <c r="I1946" s="10">
        <v>1944</v>
      </c>
      <c r="J1946" s="8">
        <f t="shared" si="300"/>
        <v>8.0737867886197495E-2</v>
      </c>
      <c r="K1946" s="8">
        <f t="shared" si="300"/>
        <v>7.9191918609824483E-2</v>
      </c>
      <c r="L1946" s="8">
        <f t="shared" si="300"/>
        <v>7.9959824947445787E-2</v>
      </c>
      <c r="M1946" s="8">
        <f t="shared" si="300"/>
        <v>7.9427126799717251E-2</v>
      </c>
      <c r="P1946">
        <v>1944</v>
      </c>
      <c r="Q1946" s="8">
        <f t="shared" si="301"/>
        <v>7.7737867886197493E-2</v>
      </c>
      <c r="R1946" s="8">
        <f t="shared" si="301"/>
        <v>7.619191860982448E-2</v>
      </c>
      <c r="S1946" s="8">
        <f t="shared" si="301"/>
        <v>7.6959824947445785E-2</v>
      </c>
      <c r="T1946" s="8">
        <f t="shared" si="301"/>
        <v>7.6427126799717249E-2</v>
      </c>
      <c r="W1946">
        <v>1944</v>
      </c>
      <c r="X1946" s="4">
        <f t="shared" si="296"/>
        <v>8.0886275874010372E-2</v>
      </c>
      <c r="Y1946" s="4">
        <f t="shared" si="294"/>
        <v>8.0159295893644747E-2</v>
      </c>
      <c r="Z1946" s="4">
        <f t="shared" si="295"/>
        <v>7.9660374161349343E-2</v>
      </c>
    </row>
    <row r="1947" spans="1:26" x14ac:dyDescent="0.25">
      <c r="A1947" s="16">
        <f t="shared" si="302"/>
        <v>45480</v>
      </c>
      <c r="B1947">
        <f>+'[2]Ejercicio 1'!E2164</f>
        <v>1945</v>
      </c>
      <c r="C1947" s="5">
        <v>7.9238803005254044E-2</v>
      </c>
      <c r="D1947" s="4">
        <f t="shared" si="297"/>
        <v>7.769281771142747E-2</v>
      </c>
      <c r="E1947" s="6">
        <f t="shared" si="298"/>
        <v>7.846074188094547E-2</v>
      </c>
      <c r="F1947" s="7">
        <f t="shared" si="299"/>
        <v>7.7928031350805574E-2</v>
      </c>
      <c r="I1947" s="10">
        <v>1945</v>
      </c>
      <c r="J1947" s="8">
        <f t="shared" si="300"/>
        <v>8.0738803005254045E-2</v>
      </c>
      <c r="K1947" s="8">
        <f t="shared" si="300"/>
        <v>7.9192817711427471E-2</v>
      </c>
      <c r="L1947" s="8">
        <f t="shared" si="300"/>
        <v>7.9960741880945471E-2</v>
      </c>
      <c r="M1947" s="8">
        <f t="shared" si="300"/>
        <v>7.9428031350805575E-2</v>
      </c>
      <c r="P1947">
        <v>1945</v>
      </c>
      <c r="Q1947" s="8">
        <f t="shared" si="301"/>
        <v>7.7738803005254042E-2</v>
      </c>
      <c r="R1947" s="8">
        <f t="shared" si="301"/>
        <v>7.6192817711427469E-2</v>
      </c>
      <c r="S1947" s="8">
        <f t="shared" si="301"/>
        <v>7.6960741880945469E-2</v>
      </c>
      <c r="T1947" s="8">
        <f t="shared" si="301"/>
        <v>7.6428031350805573E-2</v>
      </c>
      <c r="W1947">
        <v>1945</v>
      </c>
      <c r="X1947" s="4">
        <f t="shared" si="296"/>
        <v>8.0888146899995059E-2</v>
      </c>
      <c r="Y1947" s="4">
        <f t="shared" si="294"/>
        <v>8.0161129779443133E-2</v>
      </c>
      <c r="Z1947" s="4">
        <f t="shared" si="295"/>
        <v>7.9662182723700639E-2</v>
      </c>
    </row>
    <row r="1948" spans="1:26" x14ac:dyDescent="0.25">
      <c r="A1948" s="16">
        <f t="shared" si="302"/>
        <v>45481</v>
      </c>
      <c r="B1948">
        <f>+'[2]Ejercicio 1'!E2165</f>
        <v>1946</v>
      </c>
      <c r="C1948" s="5">
        <v>7.923973812431058E-2</v>
      </c>
      <c r="D1948" s="4">
        <f t="shared" si="297"/>
        <v>7.7693716812621882E-2</v>
      </c>
      <c r="E1948" s="6">
        <f t="shared" si="298"/>
        <v>7.8461658814236085E-2</v>
      </c>
      <c r="F1948" s="7">
        <f t="shared" si="299"/>
        <v>7.7928935901545593E-2</v>
      </c>
      <c r="I1948" s="10">
        <v>1946</v>
      </c>
      <c r="J1948" s="8">
        <f t="shared" si="300"/>
        <v>8.0739738124310581E-2</v>
      </c>
      <c r="K1948" s="8">
        <f t="shared" si="300"/>
        <v>7.9193716812621884E-2</v>
      </c>
      <c r="L1948" s="8">
        <f t="shared" si="300"/>
        <v>7.9961658814236086E-2</v>
      </c>
      <c r="M1948" s="8">
        <f t="shared" si="300"/>
        <v>7.9428935901545594E-2</v>
      </c>
      <c r="P1948">
        <v>1946</v>
      </c>
      <c r="Q1948" s="8">
        <f t="shared" si="301"/>
        <v>7.7739738124310578E-2</v>
      </c>
      <c r="R1948" s="8">
        <f t="shared" si="301"/>
        <v>7.6193716812621881E-2</v>
      </c>
      <c r="S1948" s="8">
        <f t="shared" si="301"/>
        <v>7.6961658814236084E-2</v>
      </c>
      <c r="T1948" s="8">
        <f t="shared" si="301"/>
        <v>7.6428935901545592E-2</v>
      </c>
      <c r="W1948">
        <v>1946</v>
      </c>
      <c r="X1948" s="4">
        <f t="shared" si="296"/>
        <v>8.0890017926403601E-2</v>
      </c>
      <c r="Y1948" s="4">
        <f t="shared" si="294"/>
        <v>8.0162963664805811E-2</v>
      </c>
      <c r="Z1948" s="4">
        <f t="shared" si="295"/>
        <v>7.9663991284875751E-2</v>
      </c>
    </row>
    <row r="1949" spans="1:26" x14ac:dyDescent="0.25">
      <c r="A1949" s="16">
        <f t="shared" si="302"/>
        <v>45482</v>
      </c>
      <c r="B1949">
        <f>+'[2]Ejercicio 1'!E2166</f>
        <v>1947</v>
      </c>
      <c r="C1949" s="5">
        <v>7.924067324336713E-2</v>
      </c>
      <c r="D1949" s="4">
        <f t="shared" si="297"/>
        <v>7.7694615913408108E-2</v>
      </c>
      <c r="E1949" s="6">
        <f t="shared" si="298"/>
        <v>7.8462575747319394E-2</v>
      </c>
      <c r="F1949" s="7">
        <f t="shared" si="299"/>
        <v>7.7929840451937321E-2</v>
      </c>
      <c r="I1949" s="10">
        <v>1947</v>
      </c>
      <c r="J1949" s="8">
        <f t="shared" si="300"/>
        <v>8.0740673243367131E-2</v>
      </c>
      <c r="K1949" s="8">
        <f t="shared" si="300"/>
        <v>7.9194615913408109E-2</v>
      </c>
      <c r="L1949" s="8">
        <f t="shared" si="300"/>
        <v>7.9962575747319395E-2</v>
      </c>
      <c r="M1949" s="8">
        <f t="shared" si="300"/>
        <v>7.9429840451937322E-2</v>
      </c>
      <c r="P1949">
        <v>1947</v>
      </c>
      <c r="Q1949" s="8">
        <f t="shared" si="301"/>
        <v>7.7740673243367128E-2</v>
      </c>
      <c r="R1949" s="8">
        <f t="shared" si="301"/>
        <v>7.6194615913408106E-2</v>
      </c>
      <c r="S1949" s="8">
        <f t="shared" si="301"/>
        <v>7.6962575747319392E-2</v>
      </c>
      <c r="T1949" s="8">
        <f t="shared" si="301"/>
        <v>7.642984045193732E-2</v>
      </c>
      <c r="W1949">
        <v>1947</v>
      </c>
      <c r="X1949" s="4">
        <f t="shared" si="296"/>
        <v>8.0891888953238164E-2</v>
      </c>
      <c r="Y1949" s="4">
        <f t="shared" si="294"/>
        <v>8.0164797549770586E-2</v>
      </c>
      <c r="Z1949" s="4">
        <f t="shared" si="295"/>
        <v>7.966579984526577E-2</v>
      </c>
    </row>
    <row r="1950" spans="1:26" x14ac:dyDescent="0.25">
      <c r="A1950" s="16">
        <f t="shared" si="302"/>
        <v>45483</v>
      </c>
      <c r="B1950">
        <f>+'[2]Ejercicio 1'!E2167</f>
        <v>1948</v>
      </c>
      <c r="C1950" s="5">
        <v>7.9241608362423679E-2</v>
      </c>
      <c r="D1950" s="4">
        <f t="shared" si="297"/>
        <v>7.7695515013785146E-2</v>
      </c>
      <c r="E1950" s="6">
        <f t="shared" si="298"/>
        <v>7.8463492680194508E-2</v>
      </c>
      <c r="F1950" s="7">
        <f t="shared" si="299"/>
        <v>7.7930745001983617E-2</v>
      </c>
      <c r="I1950" s="10">
        <v>1948</v>
      </c>
      <c r="J1950" s="8">
        <f t="shared" si="300"/>
        <v>8.0741608362423681E-2</v>
      </c>
      <c r="K1950" s="8">
        <f t="shared" si="300"/>
        <v>7.9195515013785148E-2</v>
      </c>
      <c r="L1950" s="8">
        <f t="shared" si="300"/>
        <v>7.9963492680194509E-2</v>
      </c>
      <c r="M1950" s="8">
        <f t="shared" si="300"/>
        <v>7.9430745001983619E-2</v>
      </c>
      <c r="P1950">
        <v>1948</v>
      </c>
      <c r="Q1950" s="8">
        <f t="shared" si="301"/>
        <v>7.7741608362423678E-2</v>
      </c>
      <c r="R1950" s="8">
        <f t="shared" si="301"/>
        <v>7.6195515013785145E-2</v>
      </c>
      <c r="S1950" s="8">
        <f t="shared" si="301"/>
        <v>7.6963492680194506E-2</v>
      </c>
      <c r="T1950" s="8">
        <f t="shared" si="301"/>
        <v>7.6430745001983616E-2</v>
      </c>
      <c r="W1950">
        <v>1948</v>
      </c>
      <c r="X1950" s="4">
        <f t="shared" si="296"/>
        <v>8.0893759980496999E-2</v>
      </c>
      <c r="Y1950" s="4">
        <f t="shared" si="294"/>
        <v>8.0166631434318097E-2</v>
      </c>
      <c r="Z1950" s="4">
        <f t="shared" si="295"/>
        <v>7.9667608404676571E-2</v>
      </c>
    </row>
    <row r="1951" spans="1:26" x14ac:dyDescent="0.25">
      <c r="A1951" s="16">
        <f t="shared" si="302"/>
        <v>45484</v>
      </c>
      <c r="B1951">
        <f>+'[2]Ejercicio 1'!E2168</f>
        <v>1949</v>
      </c>
      <c r="C1951" s="5">
        <v>7.9242543481480229E-2</v>
      </c>
      <c r="D1951" s="4">
        <f t="shared" si="297"/>
        <v>7.7696414113753387E-2</v>
      </c>
      <c r="E1951" s="6">
        <f t="shared" si="298"/>
        <v>7.8464409612860567E-2</v>
      </c>
      <c r="F1951" s="7">
        <f t="shared" si="299"/>
        <v>7.7931649551678764E-2</v>
      </c>
      <c r="I1951" s="10">
        <v>1949</v>
      </c>
      <c r="J1951" s="8">
        <f t="shared" si="300"/>
        <v>8.0742543481480231E-2</v>
      </c>
      <c r="K1951" s="8">
        <f t="shared" si="300"/>
        <v>7.9196414113753388E-2</v>
      </c>
      <c r="L1951" s="8">
        <f t="shared" si="300"/>
        <v>7.9964409612860568E-2</v>
      </c>
      <c r="M1951" s="8">
        <f t="shared" si="300"/>
        <v>7.9431649551678765E-2</v>
      </c>
      <c r="P1951">
        <v>1949</v>
      </c>
      <c r="Q1951" s="8">
        <f t="shared" si="301"/>
        <v>7.7742543481480228E-2</v>
      </c>
      <c r="R1951" s="8">
        <f t="shared" si="301"/>
        <v>7.6196414113753386E-2</v>
      </c>
      <c r="S1951" s="8">
        <f t="shared" si="301"/>
        <v>7.6964409612860565E-2</v>
      </c>
      <c r="T1951" s="8">
        <f t="shared" si="301"/>
        <v>7.6431649551678763E-2</v>
      </c>
      <c r="W1951">
        <v>1949</v>
      </c>
      <c r="X1951" s="4">
        <f t="shared" si="296"/>
        <v>8.0895631008180549E-2</v>
      </c>
      <c r="Y1951" s="4">
        <f t="shared" ref="Y1951:Y2014" si="303">Tasa_Fwd(E1860,B1860,E1951,B1951,91)</f>
        <v>8.0168465318448359E-2</v>
      </c>
      <c r="Z1951" s="4">
        <f t="shared" si="295"/>
        <v>7.9669416962908315E-2</v>
      </c>
    </row>
    <row r="1952" spans="1:26" x14ac:dyDescent="0.25">
      <c r="A1952" s="16">
        <f t="shared" si="302"/>
        <v>45485</v>
      </c>
      <c r="B1952">
        <f>+'[2]Ejercicio 1'!E2169</f>
        <v>1950</v>
      </c>
      <c r="C1952" s="5">
        <v>7.9243478600536779E-2</v>
      </c>
      <c r="D1952" s="4">
        <f t="shared" si="297"/>
        <v>7.7697313213313052E-2</v>
      </c>
      <c r="E1952" s="6">
        <f t="shared" si="298"/>
        <v>7.8465326545317571E-2</v>
      </c>
      <c r="F1952" s="7">
        <f t="shared" si="299"/>
        <v>7.7932554101028478E-2</v>
      </c>
      <c r="I1952" s="10">
        <v>1950</v>
      </c>
      <c r="J1952" s="8">
        <f t="shared" si="300"/>
        <v>8.074347860053678E-2</v>
      </c>
      <c r="K1952" s="8">
        <f t="shared" si="300"/>
        <v>7.9197313213313053E-2</v>
      </c>
      <c r="L1952" s="8">
        <f t="shared" si="300"/>
        <v>7.9965326545317572E-2</v>
      </c>
      <c r="M1952" s="8">
        <f t="shared" si="300"/>
        <v>7.943255410102848E-2</v>
      </c>
      <c r="P1952">
        <v>1950</v>
      </c>
      <c r="Q1952" s="8">
        <f t="shared" si="301"/>
        <v>7.7743478600536778E-2</v>
      </c>
      <c r="R1952" s="8">
        <f t="shared" si="301"/>
        <v>7.619731321331305E-2</v>
      </c>
      <c r="S1952" s="8">
        <f t="shared" si="301"/>
        <v>7.6965326545317569E-2</v>
      </c>
      <c r="T1952" s="8">
        <f t="shared" si="301"/>
        <v>7.6432554101028477E-2</v>
      </c>
      <c r="W1952">
        <v>1950</v>
      </c>
      <c r="X1952" s="4">
        <f t="shared" si="296"/>
        <v>8.0897502036288385E-2</v>
      </c>
      <c r="Y1952" s="4">
        <f t="shared" si="303"/>
        <v>8.0170299202142054E-2</v>
      </c>
      <c r="Z1952" s="4">
        <f t="shared" ref="Z1952:Z2015" si="304">Tasa_Fwd(F1924,B1924,F1952,B1952,28)</f>
        <v>7.9671225520357838E-2</v>
      </c>
    </row>
    <row r="1953" spans="1:26" x14ac:dyDescent="0.25">
      <c r="A1953" s="16">
        <f t="shared" si="302"/>
        <v>45486</v>
      </c>
      <c r="B1953">
        <f>+'[2]Ejercicio 1'!E2170</f>
        <v>1951</v>
      </c>
      <c r="C1953" s="5">
        <v>7.9244413719593315E-2</v>
      </c>
      <c r="D1953" s="4">
        <f t="shared" si="297"/>
        <v>7.7698212312463932E-2</v>
      </c>
      <c r="E1953" s="6">
        <f t="shared" si="298"/>
        <v>7.8466243477567255E-2</v>
      </c>
      <c r="F1953" s="7">
        <f t="shared" si="299"/>
        <v>7.7933458650029888E-2</v>
      </c>
      <c r="I1953" s="10">
        <v>1951</v>
      </c>
      <c r="J1953" s="8">
        <f t="shared" si="300"/>
        <v>8.0744413719593316E-2</v>
      </c>
      <c r="K1953" s="8">
        <f t="shared" si="300"/>
        <v>7.9198212312463934E-2</v>
      </c>
      <c r="L1953" s="8">
        <f t="shared" si="300"/>
        <v>7.9966243477567256E-2</v>
      </c>
      <c r="M1953" s="8">
        <f t="shared" si="300"/>
        <v>7.9433458650029889E-2</v>
      </c>
      <c r="P1953">
        <v>1951</v>
      </c>
      <c r="Q1953" s="8">
        <f t="shared" si="301"/>
        <v>7.7744413719593314E-2</v>
      </c>
      <c r="R1953" s="8">
        <f t="shared" si="301"/>
        <v>7.6198212312463931E-2</v>
      </c>
      <c r="S1953" s="8">
        <f t="shared" si="301"/>
        <v>7.6966243477567253E-2</v>
      </c>
      <c r="T1953" s="8">
        <f t="shared" si="301"/>
        <v>7.6433458650029887E-2</v>
      </c>
      <c r="W1953">
        <v>1951</v>
      </c>
      <c r="X1953" s="4">
        <f t="shared" si="296"/>
        <v>8.0899373064820937E-2</v>
      </c>
      <c r="Y1953" s="4">
        <f t="shared" si="303"/>
        <v>8.017213308543783E-2</v>
      </c>
      <c r="Z1953" s="4">
        <f t="shared" si="304"/>
        <v>7.9673034076822427E-2</v>
      </c>
    </row>
    <row r="1954" spans="1:26" x14ac:dyDescent="0.25">
      <c r="A1954" s="16">
        <f t="shared" si="302"/>
        <v>45487</v>
      </c>
      <c r="B1954">
        <f>+'[2]Ejercicio 1'!E2171</f>
        <v>1952</v>
      </c>
      <c r="C1954" s="5">
        <v>7.9245348838649865E-2</v>
      </c>
      <c r="D1954" s="4">
        <f t="shared" si="297"/>
        <v>7.7699111411206417E-2</v>
      </c>
      <c r="E1954" s="6">
        <f t="shared" si="298"/>
        <v>7.8467160409607883E-2</v>
      </c>
      <c r="F1954" s="7">
        <f t="shared" si="299"/>
        <v>7.7934363198683007E-2</v>
      </c>
      <c r="I1954" s="10">
        <v>1952</v>
      </c>
      <c r="J1954" s="8">
        <f t="shared" si="300"/>
        <v>8.0745348838649866E-2</v>
      </c>
      <c r="K1954" s="8">
        <f t="shared" si="300"/>
        <v>7.9199111411206419E-2</v>
      </c>
      <c r="L1954" s="8">
        <f t="shared" si="300"/>
        <v>7.9967160409607885E-2</v>
      </c>
      <c r="M1954" s="8">
        <f t="shared" si="300"/>
        <v>7.9434363198683008E-2</v>
      </c>
      <c r="P1954">
        <v>1952</v>
      </c>
      <c r="Q1954" s="8">
        <f t="shared" si="301"/>
        <v>7.7745348838649864E-2</v>
      </c>
      <c r="R1954" s="8">
        <f t="shared" si="301"/>
        <v>7.6199111411206416E-2</v>
      </c>
      <c r="S1954" s="8">
        <f t="shared" si="301"/>
        <v>7.6967160409607882E-2</v>
      </c>
      <c r="T1954" s="8">
        <f t="shared" si="301"/>
        <v>7.6434363198683006E-2</v>
      </c>
      <c r="W1954">
        <v>1952</v>
      </c>
      <c r="X1954" s="4">
        <f t="shared" si="296"/>
        <v>8.0901244093778635E-2</v>
      </c>
      <c r="Y1954" s="4">
        <f t="shared" si="303"/>
        <v>8.0173966968315469E-2</v>
      </c>
      <c r="Z1954" s="4">
        <f t="shared" si="304"/>
        <v>7.9674842632310658E-2</v>
      </c>
    </row>
    <row r="1955" spans="1:26" x14ac:dyDescent="0.25">
      <c r="A1955" s="16">
        <f t="shared" si="302"/>
        <v>45488</v>
      </c>
      <c r="B1955">
        <f>+'[2]Ejercicio 1'!E2172</f>
        <v>1953</v>
      </c>
      <c r="C1955" s="5">
        <v>7.9246283957706415E-2</v>
      </c>
      <c r="D1955" s="4">
        <f t="shared" si="297"/>
        <v>7.770001050954034E-2</v>
      </c>
      <c r="E1955" s="6">
        <f t="shared" si="298"/>
        <v>7.8468077341441206E-2</v>
      </c>
      <c r="F1955" s="7">
        <f t="shared" si="299"/>
        <v>7.7935267746987849E-2</v>
      </c>
      <c r="I1955" s="10">
        <v>1953</v>
      </c>
      <c r="J1955" s="8">
        <f t="shared" si="300"/>
        <v>8.0746283957706416E-2</v>
      </c>
      <c r="K1955" s="8">
        <f t="shared" si="300"/>
        <v>7.9200010509540342E-2</v>
      </c>
      <c r="L1955" s="8">
        <f t="shared" si="300"/>
        <v>7.9968077341441207E-2</v>
      </c>
      <c r="M1955" s="8">
        <f t="shared" si="300"/>
        <v>7.943526774698785E-2</v>
      </c>
      <c r="P1955">
        <v>1953</v>
      </c>
      <c r="Q1955" s="8">
        <f t="shared" si="301"/>
        <v>7.7746283957706414E-2</v>
      </c>
      <c r="R1955" s="8">
        <f t="shared" si="301"/>
        <v>7.6200010509540339E-2</v>
      </c>
      <c r="S1955" s="8">
        <f t="shared" si="301"/>
        <v>7.6968077341441204E-2</v>
      </c>
      <c r="T1955" s="8">
        <f t="shared" si="301"/>
        <v>7.6435267746987848E-2</v>
      </c>
      <c r="W1955">
        <v>1953</v>
      </c>
      <c r="X1955" s="4">
        <f t="shared" si="296"/>
        <v>8.0903115123165448E-2</v>
      </c>
      <c r="Y1955" s="4">
        <f t="shared" si="303"/>
        <v>8.017580085077762E-2</v>
      </c>
      <c r="Z1955" s="4">
        <f t="shared" si="304"/>
        <v>7.9676651186816813E-2</v>
      </c>
    </row>
    <row r="1956" spans="1:26" x14ac:dyDescent="0.25">
      <c r="A1956" s="16">
        <f t="shared" si="302"/>
        <v>45489</v>
      </c>
      <c r="B1956">
        <f>+'[2]Ejercicio 1'!E2173</f>
        <v>1954</v>
      </c>
      <c r="C1956" s="5">
        <v>7.9247219076762965E-2</v>
      </c>
      <c r="D1956" s="4">
        <f t="shared" si="297"/>
        <v>7.7700909607465257E-2</v>
      </c>
      <c r="E1956" s="6">
        <f t="shared" si="298"/>
        <v>7.8468994273065459E-2</v>
      </c>
      <c r="F1956" s="7">
        <f t="shared" si="299"/>
        <v>7.7936172294944386E-2</v>
      </c>
      <c r="I1956" s="10">
        <v>1954</v>
      </c>
      <c r="J1956" s="8">
        <f t="shared" si="300"/>
        <v>8.0747219076762966E-2</v>
      </c>
      <c r="K1956" s="8">
        <f t="shared" si="300"/>
        <v>7.9200909607465259E-2</v>
      </c>
      <c r="L1956" s="8">
        <f t="shared" si="300"/>
        <v>7.9968994273065461E-2</v>
      </c>
      <c r="M1956" s="8">
        <f t="shared" si="300"/>
        <v>7.9436172294944388E-2</v>
      </c>
      <c r="P1956">
        <v>1954</v>
      </c>
      <c r="Q1956" s="8">
        <f t="shared" si="301"/>
        <v>7.7747219076762963E-2</v>
      </c>
      <c r="R1956" s="8">
        <f t="shared" si="301"/>
        <v>7.6200909607465256E-2</v>
      </c>
      <c r="S1956" s="8">
        <f t="shared" si="301"/>
        <v>7.6968994273065458E-2</v>
      </c>
      <c r="T1956" s="8">
        <f t="shared" si="301"/>
        <v>7.6436172294944385E-2</v>
      </c>
      <c r="W1956">
        <v>1954</v>
      </c>
      <c r="X1956" s="4">
        <f t="shared" si="296"/>
        <v>8.0904986152967748E-2</v>
      </c>
      <c r="Y1956" s="4">
        <f t="shared" si="303"/>
        <v>8.0177634732820774E-2</v>
      </c>
      <c r="Z1956" s="4">
        <f t="shared" si="304"/>
        <v>7.9678459740146756E-2</v>
      </c>
    </row>
    <row r="1957" spans="1:26" x14ac:dyDescent="0.25">
      <c r="A1957" s="16">
        <f t="shared" si="302"/>
        <v>45490</v>
      </c>
      <c r="B1957">
        <f>+'[2]Ejercicio 1'!E2174</f>
        <v>1955</v>
      </c>
      <c r="C1957" s="5">
        <v>7.9248154195819515E-2</v>
      </c>
      <c r="D1957" s="4">
        <f t="shared" si="297"/>
        <v>7.7701808704981598E-2</v>
      </c>
      <c r="E1957" s="6">
        <f t="shared" si="298"/>
        <v>7.8469911204480644E-2</v>
      </c>
      <c r="F1957" s="7">
        <f t="shared" si="299"/>
        <v>7.7937076842555478E-2</v>
      </c>
      <c r="I1957" s="10">
        <v>1955</v>
      </c>
      <c r="J1957" s="8">
        <f t="shared" si="300"/>
        <v>8.0748154195819516E-2</v>
      </c>
      <c r="K1957" s="8">
        <f t="shared" si="300"/>
        <v>7.9201808704981599E-2</v>
      </c>
      <c r="L1957" s="8">
        <f t="shared" si="300"/>
        <v>7.9969911204480645E-2</v>
      </c>
      <c r="M1957" s="8">
        <f t="shared" si="300"/>
        <v>7.9437076842555479E-2</v>
      </c>
      <c r="P1957">
        <v>1955</v>
      </c>
      <c r="Q1957" s="8">
        <f t="shared" si="301"/>
        <v>7.7748154195819513E-2</v>
      </c>
      <c r="R1957" s="8">
        <f t="shared" si="301"/>
        <v>7.6201808704981597E-2</v>
      </c>
      <c r="S1957" s="8">
        <f t="shared" si="301"/>
        <v>7.6969911204480643E-2</v>
      </c>
      <c r="T1957" s="8">
        <f t="shared" si="301"/>
        <v>7.6437076842555476E-2</v>
      </c>
      <c r="W1957">
        <v>1955</v>
      </c>
      <c r="X1957" s="4">
        <f t="shared" si="296"/>
        <v>8.0906857183199593E-2</v>
      </c>
      <c r="Y1957" s="4">
        <f t="shared" si="303"/>
        <v>8.0179468614429095E-2</v>
      </c>
      <c r="Z1957" s="4">
        <f t="shared" si="304"/>
        <v>7.9680268292691633E-2</v>
      </c>
    </row>
    <row r="1958" spans="1:26" x14ac:dyDescent="0.25">
      <c r="A1958" s="16">
        <f t="shared" si="302"/>
        <v>45491</v>
      </c>
      <c r="B1958">
        <f>+'[2]Ejercicio 1'!E2175</f>
        <v>1956</v>
      </c>
      <c r="C1958" s="5">
        <v>7.9249089314876051E-2</v>
      </c>
      <c r="D1958" s="4">
        <f t="shared" si="297"/>
        <v>7.7702707802089155E-2</v>
      </c>
      <c r="E1958" s="6">
        <f t="shared" si="298"/>
        <v>7.8470828135687648E-2</v>
      </c>
      <c r="F1958" s="7">
        <f t="shared" si="299"/>
        <v>7.7937981389815433E-2</v>
      </c>
      <c r="I1958" s="10">
        <v>1956</v>
      </c>
      <c r="J1958" s="8">
        <f t="shared" si="300"/>
        <v>8.0749089314876052E-2</v>
      </c>
      <c r="K1958" s="8">
        <f t="shared" si="300"/>
        <v>7.9202707802089156E-2</v>
      </c>
      <c r="L1958" s="8">
        <f t="shared" si="300"/>
        <v>7.9970828135687649E-2</v>
      </c>
      <c r="M1958" s="8">
        <f t="shared" si="300"/>
        <v>7.9437981389815435E-2</v>
      </c>
      <c r="P1958">
        <v>1956</v>
      </c>
      <c r="Q1958" s="8">
        <f t="shared" si="301"/>
        <v>7.7749089314876049E-2</v>
      </c>
      <c r="R1958" s="8">
        <f t="shared" si="301"/>
        <v>7.6202707802089154E-2</v>
      </c>
      <c r="S1958" s="8">
        <f t="shared" si="301"/>
        <v>7.6970828135687647E-2</v>
      </c>
      <c r="T1958" s="8">
        <f t="shared" si="301"/>
        <v>7.6437981389815432E-2</v>
      </c>
      <c r="W1958">
        <v>1956</v>
      </c>
      <c r="X1958" s="4">
        <f t="shared" si="296"/>
        <v>8.0908728213856154E-2</v>
      </c>
      <c r="Y1958" s="4">
        <f t="shared" si="303"/>
        <v>8.0181302495637749E-2</v>
      </c>
      <c r="Z1958" s="4">
        <f t="shared" si="304"/>
        <v>7.9682076844254421E-2</v>
      </c>
    </row>
    <row r="1959" spans="1:26" x14ac:dyDescent="0.25">
      <c r="A1959" s="16">
        <f t="shared" si="302"/>
        <v>45492</v>
      </c>
      <c r="B1959">
        <f>+'[2]Ejercicio 1'!E2176</f>
        <v>1957</v>
      </c>
      <c r="C1959" s="5">
        <v>7.92500244339326E-2</v>
      </c>
      <c r="D1959" s="4">
        <f t="shared" si="297"/>
        <v>7.7703606898788136E-2</v>
      </c>
      <c r="E1959" s="6">
        <f t="shared" si="298"/>
        <v>7.8471745066687346E-2</v>
      </c>
      <c r="F1959" s="7">
        <f t="shared" si="299"/>
        <v>7.7938885936729943E-2</v>
      </c>
      <c r="I1959" s="10">
        <v>1957</v>
      </c>
      <c r="J1959" s="8">
        <f t="shared" si="300"/>
        <v>8.0750024433932602E-2</v>
      </c>
      <c r="K1959" s="8">
        <f t="shared" si="300"/>
        <v>7.9203606898788137E-2</v>
      </c>
      <c r="L1959" s="8">
        <f t="shared" si="300"/>
        <v>7.9971745066687347E-2</v>
      </c>
      <c r="M1959" s="8">
        <f t="shared" si="300"/>
        <v>7.9438885936729944E-2</v>
      </c>
      <c r="P1959">
        <v>1957</v>
      </c>
      <c r="Q1959" s="8">
        <f t="shared" si="301"/>
        <v>7.7750024433932599E-2</v>
      </c>
      <c r="R1959" s="8">
        <f t="shared" si="301"/>
        <v>7.6203606898788134E-2</v>
      </c>
      <c r="S1959" s="8">
        <f t="shared" si="301"/>
        <v>7.6971745066687344E-2</v>
      </c>
      <c r="T1959" s="8">
        <f t="shared" si="301"/>
        <v>7.6438885936729942E-2</v>
      </c>
      <c r="W1959">
        <v>1957</v>
      </c>
      <c r="X1959" s="4">
        <f t="shared" si="296"/>
        <v>8.0910599244936557E-2</v>
      </c>
      <c r="Y1959" s="4">
        <f t="shared" si="303"/>
        <v>8.0183136376430028E-2</v>
      </c>
      <c r="Z1959" s="4">
        <f t="shared" si="304"/>
        <v>7.968388539484085E-2</v>
      </c>
    </row>
    <row r="1960" spans="1:26" x14ac:dyDescent="0.25">
      <c r="A1960" s="16">
        <f t="shared" si="302"/>
        <v>45493</v>
      </c>
      <c r="B1960">
        <f>+'[2]Ejercicio 1'!E2177</f>
        <v>1958</v>
      </c>
      <c r="C1960" s="5">
        <v>7.925095955298915E-2</v>
      </c>
      <c r="D1960" s="4">
        <f t="shared" si="297"/>
        <v>7.7704505995078318E-2</v>
      </c>
      <c r="E1960" s="6">
        <f t="shared" si="298"/>
        <v>7.8472661997477114E-2</v>
      </c>
      <c r="F1960" s="7">
        <f t="shared" si="299"/>
        <v>7.7939790483296162E-2</v>
      </c>
      <c r="I1960" s="10">
        <v>1958</v>
      </c>
      <c r="J1960" s="8">
        <f t="shared" si="300"/>
        <v>8.0750959552989152E-2</v>
      </c>
      <c r="K1960" s="8">
        <f t="shared" si="300"/>
        <v>7.920450599507832E-2</v>
      </c>
      <c r="L1960" s="8">
        <f t="shared" si="300"/>
        <v>7.9972661997477115E-2</v>
      </c>
      <c r="M1960" s="8">
        <f t="shared" si="300"/>
        <v>7.9439790483296163E-2</v>
      </c>
      <c r="P1960">
        <v>1958</v>
      </c>
      <c r="Q1960" s="8">
        <f t="shared" si="301"/>
        <v>7.7750959552989149E-2</v>
      </c>
      <c r="R1960" s="8">
        <f t="shared" si="301"/>
        <v>7.6204505995078317E-2</v>
      </c>
      <c r="S1960" s="8">
        <f t="shared" si="301"/>
        <v>7.6972661997477113E-2</v>
      </c>
      <c r="T1960" s="8">
        <f t="shared" si="301"/>
        <v>7.6439790483296161E-2</v>
      </c>
      <c r="W1960">
        <v>1958</v>
      </c>
      <c r="X1960" s="4">
        <f t="shared" si="296"/>
        <v>8.091247027644255E-2</v>
      </c>
      <c r="Y1960" s="4">
        <f t="shared" si="303"/>
        <v>8.0184970256785726E-2</v>
      </c>
      <c r="Z1960" s="4">
        <f t="shared" si="304"/>
        <v>7.968569394444236E-2</v>
      </c>
    </row>
    <row r="1961" spans="1:26" x14ac:dyDescent="0.25">
      <c r="A1961" s="16">
        <f t="shared" si="302"/>
        <v>45494</v>
      </c>
      <c r="B1961">
        <f>+'[2]Ejercicio 1'!E2178</f>
        <v>1959</v>
      </c>
      <c r="C1961" s="5">
        <v>7.92518946720457E-2</v>
      </c>
      <c r="D1961" s="4">
        <f t="shared" si="297"/>
        <v>7.7705405090960342E-2</v>
      </c>
      <c r="E1961" s="6">
        <f t="shared" si="298"/>
        <v>7.8473578928059562E-2</v>
      </c>
      <c r="F1961" s="7">
        <f t="shared" si="299"/>
        <v>7.794069502951409E-2</v>
      </c>
      <c r="I1961" s="10">
        <v>1959</v>
      </c>
      <c r="J1961" s="8">
        <f t="shared" si="300"/>
        <v>8.0751894672045701E-2</v>
      </c>
      <c r="K1961" s="8">
        <f t="shared" si="300"/>
        <v>7.9205405090960343E-2</v>
      </c>
      <c r="L1961" s="8">
        <f t="shared" si="300"/>
        <v>7.9973578928059563E-2</v>
      </c>
      <c r="M1961" s="8">
        <f t="shared" si="300"/>
        <v>7.9440695029514091E-2</v>
      </c>
      <c r="P1961">
        <v>1959</v>
      </c>
      <c r="Q1961" s="8">
        <f t="shared" si="301"/>
        <v>7.7751894672045699E-2</v>
      </c>
      <c r="R1961" s="8">
        <f t="shared" si="301"/>
        <v>7.620540509096034E-2</v>
      </c>
      <c r="S1961" s="8">
        <f t="shared" si="301"/>
        <v>7.6973578928059561E-2</v>
      </c>
      <c r="T1961" s="8">
        <f t="shared" si="301"/>
        <v>7.6440695029514089E-2</v>
      </c>
      <c r="W1961">
        <v>1959</v>
      </c>
      <c r="X1961" s="4">
        <f t="shared" si="296"/>
        <v>8.0914341308373688E-2</v>
      </c>
      <c r="Y1961" s="4">
        <f t="shared" si="303"/>
        <v>8.0186804136743506E-2</v>
      </c>
      <c r="Z1961" s="4">
        <f t="shared" si="304"/>
        <v>7.9687502493064652E-2</v>
      </c>
    </row>
    <row r="1962" spans="1:26" x14ac:dyDescent="0.25">
      <c r="A1962" s="16">
        <f t="shared" si="302"/>
        <v>45495</v>
      </c>
      <c r="B1962">
        <f>+'[2]Ejercicio 1'!E2179</f>
        <v>1960</v>
      </c>
      <c r="C1962" s="5">
        <v>7.925282979110225E-2</v>
      </c>
      <c r="D1962" s="4">
        <f t="shared" si="297"/>
        <v>7.7706304186433164E-2</v>
      </c>
      <c r="E1962" s="6">
        <f t="shared" si="298"/>
        <v>7.8474495858433829E-2</v>
      </c>
      <c r="F1962" s="7">
        <f t="shared" si="299"/>
        <v>7.7941599575383727E-2</v>
      </c>
      <c r="I1962" s="10">
        <v>1960</v>
      </c>
      <c r="J1962" s="8">
        <f t="shared" si="300"/>
        <v>8.0752829791102251E-2</v>
      </c>
      <c r="K1962" s="8">
        <f t="shared" si="300"/>
        <v>7.9206304186433166E-2</v>
      </c>
      <c r="L1962" s="8">
        <f t="shared" si="300"/>
        <v>7.9974495858433831E-2</v>
      </c>
      <c r="M1962" s="8">
        <f t="shared" si="300"/>
        <v>7.9441599575383728E-2</v>
      </c>
      <c r="P1962">
        <v>1960</v>
      </c>
      <c r="Q1962" s="8">
        <f t="shared" si="301"/>
        <v>7.7752829791102249E-2</v>
      </c>
      <c r="R1962" s="8">
        <f t="shared" si="301"/>
        <v>7.6206304186433163E-2</v>
      </c>
      <c r="S1962" s="8">
        <f t="shared" si="301"/>
        <v>7.6974495858433828E-2</v>
      </c>
      <c r="T1962" s="8">
        <f t="shared" si="301"/>
        <v>7.6441599575383726E-2</v>
      </c>
      <c r="W1962">
        <v>1960</v>
      </c>
      <c r="X1962" s="4">
        <f t="shared" si="296"/>
        <v>8.0916212340728683E-2</v>
      </c>
      <c r="Y1962" s="4">
        <f t="shared" si="303"/>
        <v>8.0188638016302494E-2</v>
      </c>
      <c r="Z1962" s="4">
        <f t="shared" si="304"/>
        <v>7.9689311040510746E-2</v>
      </c>
    </row>
    <row r="1963" spans="1:26" x14ac:dyDescent="0.25">
      <c r="A1963" s="16">
        <f t="shared" si="302"/>
        <v>45496</v>
      </c>
      <c r="B1963">
        <f>+'[2]Ejercicio 1'!E2180</f>
        <v>1961</v>
      </c>
      <c r="C1963" s="5">
        <v>7.92537649101588E-2</v>
      </c>
      <c r="D1963" s="4">
        <f t="shared" si="297"/>
        <v>7.7707203281497411E-2</v>
      </c>
      <c r="E1963" s="6">
        <f t="shared" si="298"/>
        <v>7.8475412788599028E-2</v>
      </c>
      <c r="F1963" s="7">
        <f t="shared" si="299"/>
        <v>7.7942504120905073E-2</v>
      </c>
      <c r="I1963" s="10">
        <v>1961</v>
      </c>
      <c r="J1963" s="8">
        <f t="shared" si="300"/>
        <v>8.0753764910158801E-2</v>
      </c>
      <c r="K1963" s="8">
        <f t="shared" si="300"/>
        <v>7.9207203281497413E-2</v>
      </c>
      <c r="L1963" s="8">
        <f t="shared" si="300"/>
        <v>7.9975412788599029E-2</v>
      </c>
      <c r="M1963" s="8">
        <f t="shared" si="300"/>
        <v>7.9442504120905075E-2</v>
      </c>
      <c r="P1963">
        <v>1961</v>
      </c>
      <c r="Q1963" s="8">
        <f t="shared" si="301"/>
        <v>7.7753764910158799E-2</v>
      </c>
      <c r="R1963" s="8">
        <f t="shared" si="301"/>
        <v>7.620720328149741E-2</v>
      </c>
      <c r="S1963" s="8">
        <f t="shared" si="301"/>
        <v>7.6975412788599026E-2</v>
      </c>
      <c r="T1963" s="8">
        <f t="shared" si="301"/>
        <v>7.6442504120905072E-2</v>
      </c>
      <c r="W1963">
        <v>1961</v>
      </c>
      <c r="X1963" s="4">
        <f t="shared" si="296"/>
        <v>8.0918083373508379E-2</v>
      </c>
      <c r="Y1963" s="4">
        <f t="shared" si="303"/>
        <v>8.0190471895407331E-2</v>
      </c>
      <c r="Z1963" s="4">
        <f t="shared" si="304"/>
        <v>7.9691119587171746E-2</v>
      </c>
    </row>
    <row r="1964" spans="1:26" x14ac:dyDescent="0.25">
      <c r="A1964" s="16">
        <f t="shared" si="302"/>
        <v>45497</v>
      </c>
      <c r="B1964">
        <f>+'[2]Ejercicio 1'!E2181</f>
        <v>1962</v>
      </c>
      <c r="C1964" s="5">
        <v>7.9254700029215336E-2</v>
      </c>
      <c r="D1964" s="4">
        <f t="shared" si="297"/>
        <v>7.7708102376152874E-2</v>
      </c>
      <c r="E1964" s="6">
        <f t="shared" si="298"/>
        <v>7.8476329718556045E-2</v>
      </c>
      <c r="F1964" s="7">
        <f t="shared" si="299"/>
        <v>7.7943408666080974E-2</v>
      </c>
      <c r="I1964" s="10">
        <v>1962</v>
      </c>
      <c r="J1964" s="8">
        <f t="shared" si="300"/>
        <v>8.0754700029215337E-2</v>
      </c>
      <c r="K1964" s="8">
        <f t="shared" si="300"/>
        <v>7.9208102376152875E-2</v>
      </c>
      <c r="L1964" s="8">
        <f t="shared" si="300"/>
        <v>7.9976329718556047E-2</v>
      </c>
      <c r="M1964" s="8">
        <f t="shared" si="300"/>
        <v>7.9443408666080975E-2</v>
      </c>
      <c r="P1964">
        <v>1962</v>
      </c>
      <c r="Q1964" s="8">
        <f t="shared" si="301"/>
        <v>7.7754700029215335E-2</v>
      </c>
      <c r="R1964" s="8">
        <f t="shared" si="301"/>
        <v>7.6208102376152873E-2</v>
      </c>
      <c r="S1964" s="8">
        <f t="shared" si="301"/>
        <v>7.6976329718556044E-2</v>
      </c>
      <c r="T1964" s="8">
        <f t="shared" si="301"/>
        <v>7.6443408666080973E-2</v>
      </c>
      <c r="W1964">
        <v>1962</v>
      </c>
      <c r="X1964" s="4">
        <f t="shared" si="296"/>
        <v>8.0919954406712791E-2</v>
      </c>
      <c r="Y1964" s="4">
        <f t="shared" si="303"/>
        <v>8.0192305774112488E-2</v>
      </c>
      <c r="Z1964" s="4">
        <f t="shared" si="304"/>
        <v>7.969292813285353E-2</v>
      </c>
    </row>
    <row r="1965" spans="1:26" x14ac:dyDescent="0.25">
      <c r="A1965" s="16">
        <f t="shared" si="302"/>
        <v>45498</v>
      </c>
      <c r="B1965">
        <f>+'[2]Ejercicio 1'!E2182</f>
        <v>1963</v>
      </c>
      <c r="C1965" s="5">
        <v>7.9255635148271886E-2</v>
      </c>
      <c r="D1965" s="4">
        <f t="shared" si="297"/>
        <v>7.7709001470399761E-2</v>
      </c>
      <c r="E1965" s="6">
        <f t="shared" si="298"/>
        <v>7.8477246648304883E-2</v>
      </c>
      <c r="F1965" s="7">
        <f t="shared" si="299"/>
        <v>7.7944313210905738E-2</v>
      </c>
      <c r="I1965" s="10">
        <v>1963</v>
      </c>
      <c r="J1965" s="8">
        <f t="shared" si="300"/>
        <v>8.0755635148271887E-2</v>
      </c>
      <c r="K1965" s="8">
        <f t="shared" si="300"/>
        <v>7.9209001470399762E-2</v>
      </c>
      <c r="L1965" s="8">
        <f t="shared" si="300"/>
        <v>7.9977246648304884E-2</v>
      </c>
      <c r="M1965" s="8">
        <f t="shared" si="300"/>
        <v>7.944431321090574E-2</v>
      </c>
      <c r="P1965">
        <v>1963</v>
      </c>
      <c r="Q1965" s="8">
        <f t="shared" si="301"/>
        <v>7.7755635148271884E-2</v>
      </c>
      <c r="R1965" s="8">
        <f t="shared" si="301"/>
        <v>7.6209001470399759E-2</v>
      </c>
      <c r="S1965" s="8">
        <f t="shared" si="301"/>
        <v>7.6977246648304881E-2</v>
      </c>
      <c r="T1965" s="8">
        <f t="shared" si="301"/>
        <v>7.6444313210905737E-2</v>
      </c>
      <c r="W1965">
        <v>1963</v>
      </c>
      <c r="X1965" s="4">
        <f t="shared" si="296"/>
        <v>8.0921825440342363E-2</v>
      </c>
      <c r="Y1965" s="4">
        <f t="shared" si="303"/>
        <v>8.0194139652419713E-2</v>
      </c>
      <c r="Z1965" s="4">
        <f t="shared" si="304"/>
        <v>7.9694736677550393E-2</v>
      </c>
    </row>
    <row r="1966" spans="1:26" x14ac:dyDescent="0.25">
      <c r="A1966" s="16">
        <f t="shared" si="302"/>
        <v>45499</v>
      </c>
      <c r="B1966">
        <f>+'[2]Ejercicio 1'!E2183</f>
        <v>1964</v>
      </c>
      <c r="C1966" s="5">
        <v>7.9256570267328436E-2</v>
      </c>
      <c r="D1966" s="4">
        <f t="shared" si="297"/>
        <v>7.7709900564237863E-2</v>
      </c>
      <c r="E1966" s="6">
        <f t="shared" si="298"/>
        <v>7.8478163577844651E-2</v>
      </c>
      <c r="F1966" s="7">
        <f t="shared" si="299"/>
        <v>7.7945217755385057E-2</v>
      </c>
      <c r="I1966" s="10">
        <v>1964</v>
      </c>
      <c r="J1966" s="8">
        <f t="shared" si="300"/>
        <v>8.0756570267328437E-2</v>
      </c>
      <c r="K1966" s="8">
        <f t="shared" si="300"/>
        <v>7.9209900564237865E-2</v>
      </c>
      <c r="L1966" s="8">
        <f t="shared" si="300"/>
        <v>7.9978163577844652E-2</v>
      </c>
      <c r="M1966" s="8">
        <f t="shared" si="300"/>
        <v>7.9445217755385059E-2</v>
      </c>
      <c r="P1966">
        <v>1964</v>
      </c>
      <c r="Q1966" s="8">
        <f t="shared" si="301"/>
        <v>7.7756570267328434E-2</v>
      </c>
      <c r="R1966" s="8">
        <f t="shared" si="301"/>
        <v>7.6209900564237862E-2</v>
      </c>
      <c r="S1966" s="8">
        <f t="shared" si="301"/>
        <v>7.6978163577844649E-2</v>
      </c>
      <c r="T1966" s="8">
        <f t="shared" si="301"/>
        <v>7.6445217755385056E-2</v>
      </c>
      <c r="W1966">
        <v>1964</v>
      </c>
      <c r="X1966" s="4">
        <f t="shared" si="296"/>
        <v>8.0923696474396206E-2</v>
      </c>
      <c r="Y1966" s="4">
        <f t="shared" si="303"/>
        <v>8.0195973530271927E-2</v>
      </c>
      <c r="Z1966" s="4">
        <f t="shared" si="304"/>
        <v>7.9696545221270884E-2</v>
      </c>
    </row>
    <row r="1967" spans="1:26" x14ac:dyDescent="0.25">
      <c r="A1967" s="16">
        <f t="shared" si="302"/>
        <v>45500</v>
      </c>
      <c r="B1967">
        <f>+'[2]Ejercicio 1'!E2184</f>
        <v>1965</v>
      </c>
      <c r="C1967" s="5">
        <v>7.9257505386384985E-2</v>
      </c>
      <c r="D1967" s="4">
        <f t="shared" si="297"/>
        <v>7.7710799657667792E-2</v>
      </c>
      <c r="E1967" s="6">
        <f t="shared" si="298"/>
        <v>7.8479080507177112E-2</v>
      </c>
      <c r="F1967" s="7">
        <f t="shared" si="299"/>
        <v>7.7946122299516071E-2</v>
      </c>
      <c r="I1967" s="10">
        <v>1965</v>
      </c>
      <c r="J1967" s="8">
        <f t="shared" si="300"/>
        <v>8.0757505386384987E-2</v>
      </c>
      <c r="K1967" s="8">
        <f t="shared" si="300"/>
        <v>7.9210799657667794E-2</v>
      </c>
      <c r="L1967" s="8">
        <f t="shared" si="300"/>
        <v>7.9979080507177114E-2</v>
      </c>
      <c r="M1967" s="8">
        <f t="shared" si="300"/>
        <v>7.9446122299516073E-2</v>
      </c>
      <c r="P1967">
        <v>1965</v>
      </c>
      <c r="Q1967" s="8">
        <f t="shared" si="301"/>
        <v>7.7757505386384984E-2</v>
      </c>
      <c r="R1967" s="8">
        <f t="shared" si="301"/>
        <v>7.6210799657667791E-2</v>
      </c>
      <c r="S1967" s="8">
        <f t="shared" si="301"/>
        <v>7.6979080507177111E-2</v>
      </c>
      <c r="T1967" s="8">
        <f t="shared" si="301"/>
        <v>7.644612229951607E-2</v>
      </c>
      <c r="W1967">
        <v>1965</v>
      </c>
      <c r="X1967" s="4">
        <f t="shared" si="296"/>
        <v>8.0925567508879595E-2</v>
      </c>
      <c r="Y1967" s="4">
        <f t="shared" si="303"/>
        <v>8.0197807407727098E-2</v>
      </c>
      <c r="Z1967" s="4">
        <f t="shared" si="304"/>
        <v>7.9698353764012173E-2</v>
      </c>
    </row>
    <row r="1968" spans="1:26" x14ac:dyDescent="0.25">
      <c r="A1968" s="16">
        <f t="shared" si="302"/>
        <v>45501</v>
      </c>
      <c r="B1968">
        <f>+'[2]Ejercicio 1'!E2185</f>
        <v>1966</v>
      </c>
      <c r="C1968" s="5">
        <v>7.9258440505441535E-2</v>
      </c>
      <c r="D1968" s="4">
        <f t="shared" si="297"/>
        <v>7.7711698750688535E-2</v>
      </c>
      <c r="E1968" s="6">
        <f t="shared" si="298"/>
        <v>7.8479997436300505E-2</v>
      </c>
      <c r="F1968" s="7">
        <f t="shared" si="299"/>
        <v>7.794702684329595E-2</v>
      </c>
      <c r="I1968" s="10">
        <v>1966</v>
      </c>
      <c r="J1968" s="8">
        <f t="shared" si="300"/>
        <v>8.0758440505441537E-2</v>
      </c>
      <c r="K1968" s="8">
        <f t="shared" si="300"/>
        <v>7.9211698750688536E-2</v>
      </c>
      <c r="L1968" s="8">
        <f t="shared" si="300"/>
        <v>7.9979997436300507E-2</v>
      </c>
      <c r="M1968" s="8">
        <f t="shared" si="300"/>
        <v>7.9447026843295951E-2</v>
      </c>
      <c r="P1968">
        <v>1966</v>
      </c>
      <c r="Q1968" s="8">
        <f t="shared" si="301"/>
        <v>7.7758440505441534E-2</v>
      </c>
      <c r="R1968" s="8">
        <f t="shared" si="301"/>
        <v>7.6211698750688533E-2</v>
      </c>
      <c r="S1968" s="8">
        <f t="shared" si="301"/>
        <v>7.6979997436300504E-2</v>
      </c>
      <c r="T1968" s="8">
        <f t="shared" si="301"/>
        <v>7.6447026843295948E-2</v>
      </c>
      <c r="W1968">
        <v>1966</v>
      </c>
      <c r="X1968" s="4">
        <f t="shared" si="296"/>
        <v>8.0927438543778471E-2</v>
      </c>
      <c r="Y1968" s="4">
        <f t="shared" si="303"/>
        <v>8.0199641284763257E-2</v>
      </c>
      <c r="Z1968" s="4">
        <f t="shared" si="304"/>
        <v>7.9700162305568686E-2</v>
      </c>
    </row>
    <row r="1969" spans="1:26" x14ac:dyDescent="0.25">
      <c r="A1969" s="16">
        <f t="shared" si="302"/>
        <v>45502</v>
      </c>
      <c r="B1969">
        <f>+'[2]Ejercicio 1'!E2186</f>
        <v>1967</v>
      </c>
      <c r="C1969" s="5">
        <v>7.9259375624498071E-2</v>
      </c>
      <c r="D1969" s="4">
        <f t="shared" si="297"/>
        <v>7.7712597843300701E-2</v>
      </c>
      <c r="E1969" s="6">
        <f t="shared" si="298"/>
        <v>7.8480914365215718E-2</v>
      </c>
      <c r="F1969" s="7">
        <f t="shared" si="299"/>
        <v>7.7947931386733255E-2</v>
      </c>
      <c r="I1969" s="10">
        <v>1967</v>
      </c>
      <c r="J1969" s="8">
        <f t="shared" si="300"/>
        <v>8.0759375624498073E-2</v>
      </c>
      <c r="K1969" s="8">
        <f t="shared" si="300"/>
        <v>7.9212597843300703E-2</v>
      </c>
      <c r="L1969" s="8">
        <f t="shared" si="300"/>
        <v>7.9980914365215719E-2</v>
      </c>
      <c r="M1969" s="8">
        <f t="shared" si="300"/>
        <v>7.9447931386733256E-2</v>
      </c>
      <c r="P1969">
        <v>1967</v>
      </c>
      <c r="Q1969" s="8">
        <f t="shared" si="301"/>
        <v>7.775937562449807E-2</v>
      </c>
      <c r="R1969" s="8">
        <f t="shared" si="301"/>
        <v>7.62125978433007E-2</v>
      </c>
      <c r="S1969" s="8">
        <f t="shared" si="301"/>
        <v>7.6980914365215716E-2</v>
      </c>
      <c r="T1969" s="8">
        <f t="shared" si="301"/>
        <v>7.6447931386733253E-2</v>
      </c>
      <c r="W1969">
        <v>1967</v>
      </c>
      <c r="X1969" s="4">
        <f t="shared" si="296"/>
        <v>8.0929309579106906E-2</v>
      </c>
      <c r="Y1969" s="4">
        <f t="shared" si="303"/>
        <v>8.0201475161401498E-2</v>
      </c>
      <c r="Z1969" s="4">
        <f t="shared" si="304"/>
        <v>7.9701970846545664E-2</v>
      </c>
    </row>
    <row r="1970" spans="1:26" x14ac:dyDescent="0.25">
      <c r="A1970" s="16">
        <f t="shared" si="302"/>
        <v>45503</v>
      </c>
      <c r="B1970">
        <f>+'[2]Ejercicio 1'!E2187</f>
        <v>1968</v>
      </c>
      <c r="C1970" s="5">
        <v>7.9260310743554621E-2</v>
      </c>
      <c r="D1970" s="4">
        <f t="shared" si="297"/>
        <v>7.7713496935504084E-2</v>
      </c>
      <c r="E1970" s="6">
        <f t="shared" si="298"/>
        <v>7.8481831293921875E-2</v>
      </c>
      <c r="F1970" s="7">
        <f t="shared" si="299"/>
        <v>7.7948835929819396E-2</v>
      </c>
      <c r="I1970" s="10">
        <v>1968</v>
      </c>
      <c r="J1970" s="8">
        <f t="shared" si="300"/>
        <v>8.0760310743554622E-2</v>
      </c>
      <c r="K1970" s="8">
        <f t="shared" si="300"/>
        <v>7.9213496935504085E-2</v>
      </c>
      <c r="L1970" s="8">
        <f t="shared" si="300"/>
        <v>7.9981831293921876E-2</v>
      </c>
      <c r="M1970" s="8">
        <f t="shared" si="300"/>
        <v>7.9448835929819397E-2</v>
      </c>
      <c r="P1970">
        <v>1968</v>
      </c>
      <c r="Q1970" s="8">
        <f t="shared" si="301"/>
        <v>7.776031074355462E-2</v>
      </c>
      <c r="R1970" s="8">
        <f t="shared" si="301"/>
        <v>7.6213496935504083E-2</v>
      </c>
      <c r="S1970" s="8">
        <f t="shared" si="301"/>
        <v>7.6981831293921874E-2</v>
      </c>
      <c r="T1970" s="8">
        <f t="shared" si="301"/>
        <v>7.6448835929819395E-2</v>
      </c>
      <c r="W1970">
        <v>1968</v>
      </c>
      <c r="X1970" s="4">
        <f t="shared" si="296"/>
        <v>8.0931180614859613E-2</v>
      </c>
      <c r="Y1970" s="4">
        <f t="shared" si="303"/>
        <v>8.0203309037584714E-2</v>
      </c>
      <c r="Z1970" s="4">
        <f t="shared" si="304"/>
        <v>7.9703779386143744E-2</v>
      </c>
    </row>
    <row r="1971" spans="1:26" x14ac:dyDescent="0.25">
      <c r="A1971" s="16">
        <f t="shared" si="302"/>
        <v>45504</v>
      </c>
      <c r="B1971">
        <f>+'[2]Ejercicio 1'!E2188</f>
        <v>1969</v>
      </c>
      <c r="C1971" s="5">
        <v>7.9261245862611171E-2</v>
      </c>
      <c r="D1971" s="4">
        <f t="shared" si="297"/>
        <v>7.771439602729889E-2</v>
      </c>
      <c r="E1971" s="6">
        <f t="shared" si="298"/>
        <v>7.8482748222419838E-2</v>
      </c>
      <c r="F1971" s="7">
        <f t="shared" si="299"/>
        <v>7.7949740472557247E-2</v>
      </c>
      <c r="I1971" s="10">
        <v>1969</v>
      </c>
      <c r="J1971" s="8">
        <f t="shared" si="300"/>
        <v>8.0761245862611172E-2</v>
      </c>
      <c r="K1971" s="8">
        <f t="shared" si="300"/>
        <v>7.9214396027298892E-2</v>
      </c>
      <c r="L1971" s="8">
        <f t="shared" si="300"/>
        <v>7.9982748222419839E-2</v>
      </c>
      <c r="M1971" s="8">
        <f t="shared" si="300"/>
        <v>7.9449740472557248E-2</v>
      </c>
      <c r="P1971">
        <v>1969</v>
      </c>
      <c r="Q1971" s="8">
        <f t="shared" si="301"/>
        <v>7.776124586261117E-2</v>
      </c>
      <c r="R1971" s="8">
        <f t="shared" si="301"/>
        <v>7.6214396027298889E-2</v>
      </c>
      <c r="S1971" s="8">
        <f t="shared" si="301"/>
        <v>7.6982748222419836E-2</v>
      </c>
      <c r="T1971" s="8">
        <f t="shared" si="301"/>
        <v>7.6449740472557245E-2</v>
      </c>
      <c r="W1971">
        <v>1969</v>
      </c>
      <c r="X1971" s="4">
        <f t="shared" si="296"/>
        <v>8.0933051651037036E-2</v>
      </c>
      <c r="Y1971" s="4">
        <f t="shared" si="303"/>
        <v>8.0205142913370012E-2</v>
      </c>
      <c r="Z1971" s="4">
        <f t="shared" si="304"/>
        <v>7.9705587924959589E-2</v>
      </c>
    </row>
    <row r="1972" spans="1:26" x14ac:dyDescent="0.25">
      <c r="A1972" s="16">
        <f t="shared" si="302"/>
        <v>45505</v>
      </c>
      <c r="B1972">
        <f>+'[2]Ejercicio 1'!E2189</f>
        <v>1970</v>
      </c>
      <c r="C1972" s="5">
        <v>7.9262180981667721E-2</v>
      </c>
      <c r="D1972" s="4">
        <f t="shared" si="297"/>
        <v>7.7715295118685121E-2</v>
      </c>
      <c r="E1972" s="6">
        <f t="shared" si="298"/>
        <v>7.8483665150709606E-2</v>
      </c>
      <c r="F1972" s="7">
        <f t="shared" si="299"/>
        <v>7.7950645014946821E-2</v>
      </c>
      <c r="I1972" s="10">
        <v>1970</v>
      </c>
      <c r="J1972" s="8">
        <f t="shared" si="300"/>
        <v>8.0762180981667722E-2</v>
      </c>
      <c r="K1972" s="8">
        <f t="shared" si="300"/>
        <v>7.9215295118685122E-2</v>
      </c>
      <c r="L1972" s="8">
        <f t="shared" si="300"/>
        <v>7.9983665150709607E-2</v>
      </c>
      <c r="M1972" s="8">
        <f t="shared" si="300"/>
        <v>7.9450645014946822E-2</v>
      </c>
      <c r="P1972">
        <v>1970</v>
      </c>
      <c r="Q1972" s="8">
        <f t="shared" si="301"/>
        <v>7.776218098166772E-2</v>
      </c>
      <c r="R1972" s="8">
        <f t="shared" si="301"/>
        <v>7.621529511868512E-2</v>
      </c>
      <c r="S1972" s="8">
        <f t="shared" si="301"/>
        <v>7.6983665150709604E-2</v>
      </c>
      <c r="T1972" s="8">
        <f t="shared" si="301"/>
        <v>7.6450645014946819E-2</v>
      </c>
      <c r="W1972">
        <v>1970</v>
      </c>
      <c r="X1972" s="4">
        <f t="shared" si="296"/>
        <v>8.0934922687639174E-2</v>
      </c>
      <c r="Y1972" s="4">
        <f t="shared" si="303"/>
        <v>8.020697678873806E-2</v>
      </c>
      <c r="Z1972" s="4">
        <f t="shared" si="304"/>
        <v>7.9707396462596378E-2</v>
      </c>
    </row>
    <row r="1973" spans="1:26" x14ac:dyDescent="0.25">
      <c r="A1973" s="16">
        <f t="shared" si="302"/>
        <v>45506</v>
      </c>
      <c r="B1973">
        <f>+'[2]Ejercicio 1'!E2190</f>
        <v>1971</v>
      </c>
      <c r="C1973" s="5">
        <v>7.9263116100724271E-2</v>
      </c>
      <c r="D1973" s="4">
        <f t="shared" si="297"/>
        <v>7.7716194209662984E-2</v>
      </c>
      <c r="E1973" s="6">
        <f t="shared" si="298"/>
        <v>7.8484582078792081E-2</v>
      </c>
      <c r="F1973" s="7">
        <f t="shared" si="299"/>
        <v>7.7951549556990934E-2</v>
      </c>
      <c r="I1973" s="10">
        <v>1971</v>
      </c>
      <c r="J1973" s="8">
        <f t="shared" si="300"/>
        <v>8.0763116100724272E-2</v>
      </c>
      <c r="K1973" s="8">
        <f t="shared" si="300"/>
        <v>7.9216194209662985E-2</v>
      </c>
      <c r="L1973" s="8">
        <f t="shared" si="300"/>
        <v>7.9984582078792082E-2</v>
      </c>
      <c r="M1973" s="8">
        <f t="shared" si="300"/>
        <v>7.9451549556990936E-2</v>
      </c>
      <c r="P1973">
        <v>1971</v>
      </c>
      <c r="Q1973" s="8">
        <f t="shared" si="301"/>
        <v>7.7763116100724269E-2</v>
      </c>
      <c r="R1973" s="8">
        <f t="shared" si="301"/>
        <v>7.6216194209662982E-2</v>
      </c>
      <c r="S1973" s="8">
        <f t="shared" si="301"/>
        <v>7.698458207879208E-2</v>
      </c>
      <c r="T1973" s="8">
        <f t="shared" si="301"/>
        <v>7.6451549556990933E-2</v>
      </c>
      <c r="W1973">
        <v>1971</v>
      </c>
      <c r="X1973" s="4">
        <f t="shared" si="296"/>
        <v>8.0936793724666459E-2</v>
      </c>
      <c r="Y1973" s="4">
        <f t="shared" si="303"/>
        <v>8.0208810663707303E-2</v>
      </c>
      <c r="Z1973" s="4">
        <f t="shared" si="304"/>
        <v>7.9709204999453789E-2</v>
      </c>
    </row>
    <row r="1974" spans="1:26" x14ac:dyDescent="0.25">
      <c r="A1974" s="16">
        <f t="shared" si="302"/>
        <v>45507</v>
      </c>
      <c r="B1974">
        <f>+'[2]Ejercicio 1'!E2191</f>
        <v>1972</v>
      </c>
      <c r="C1974" s="5">
        <v>7.9264051219780807E-2</v>
      </c>
      <c r="D1974" s="4">
        <f t="shared" si="297"/>
        <v>7.7717093300231646E-2</v>
      </c>
      <c r="E1974" s="6">
        <f t="shared" si="298"/>
        <v>7.8485499006664614E-2</v>
      </c>
      <c r="F1974" s="7">
        <f t="shared" si="299"/>
        <v>7.7952454098686771E-2</v>
      </c>
      <c r="I1974" s="10">
        <v>1972</v>
      </c>
      <c r="J1974" s="8">
        <f t="shared" si="300"/>
        <v>8.0764051219780808E-2</v>
      </c>
      <c r="K1974" s="8">
        <f t="shared" si="300"/>
        <v>7.9217093300231647E-2</v>
      </c>
      <c r="L1974" s="8">
        <f t="shared" si="300"/>
        <v>7.9985499006664615E-2</v>
      </c>
      <c r="M1974" s="8">
        <f t="shared" si="300"/>
        <v>7.9452454098686773E-2</v>
      </c>
      <c r="P1974">
        <v>1972</v>
      </c>
      <c r="Q1974" s="8">
        <f t="shared" si="301"/>
        <v>7.7764051219780805E-2</v>
      </c>
      <c r="R1974" s="8">
        <f t="shared" si="301"/>
        <v>7.6217093300231645E-2</v>
      </c>
      <c r="S1974" s="8">
        <f t="shared" si="301"/>
        <v>7.6985499006664612E-2</v>
      </c>
      <c r="T1974" s="8">
        <f t="shared" si="301"/>
        <v>7.645245409868677E-2</v>
      </c>
      <c r="W1974">
        <v>1972</v>
      </c>
      <c r="X1974" s="4">
        <f t="shared" si="296"/>
        <v>8.0938664762118029E-2</v>
      </c>
      <c r="Y1974" s="4">
        <f t="shared" si="303"/>
        <v>8.0210644538221521E-2</v>
      </c>
      <c r="Z1974" s="4">
        <f t="shared" si="304"/>
        <v>7.9711013535326281E-2</v>
      </c>
    </row>
    <row r="1975" spans="1:26" x14ac:dyDescent="0.25">
      <c r="A1975" s="16">
        <f t="shared" si="302"/>
        <v>45508</v>
      </c>
      <c r="B1975">
        <f>+'[2]Ejercicio 1'!E2192</f>
        <v>1973</v>
      </c>
      <c r="C1975" s="5">
        <v>7.9264986338837357E-2</v>
      </c>
      <c r="D1975" s="4">
        <f t="shared" si="297"/>
        <v>7.7717992390391746E-2</v>
      </c>
      <c r="E1975" s="6">
        <f t="shared" si="298"/>
        <v>7.848641593432984E-2</v>
      </c>
      <c r="F1975" s="7">
        <f t="shared" si="299"/>
        <v>7.7953358640034304E-2</v>
      </c>
      <c r="I1975" s="10">
        <v>1973</v>
      </c>
      <c r="J1975" s="8">
        <f t="shared" si="300"/>
        <v>8.0764986338837358E-2</v>
      </c>
      <c r="K1975" s="8">
        <f t="shared" si="300"/>
        <v>7.9217992390391748E-2</v>
      </c>
      <c r="L1975" s="8">
        <f t="shared" si="300"/>
        <v>7.9986415934329841E-2</v>
      </c>
      <c r="M1975" s="8">
        <f t="shared" si="300"/>
        <v>7.9453358640034305E-2</v>
      </c>
      <c r="P1975">
        <v>1973</v>
      </c>
      <c r="Q1975" s="8">
        <f t="shared" si="301"/>
        <v>7.7764986338837355E-2</v>
      </c>
      <c r="R1975" s="8">
        <f t="shared" si="301"/>
        <v>7.6217992390391745E-2</v>
      </c>
      <c r="S1975" s="8">
        <f t="shared" si="301"/>
        <v>7.6986415934329838E-2</v>
      </c>
      <c r="T1975" s="8">
        <f t="shared" si="301"/>
        <v>7.6453358640034302E-2</v>
      </c>
      <c r="W1975">
        <v>1973</v>
      </c>
      <c r="X1975" s="4">
        <f t="shared" si="296"/>
        <v>8.0940535799994301E-2</v>
      </c>
      <c r="Y1975" s="4">
        <f t="shared" si="303"/>
        <v>8.0212478412356278E-2</v>
      </c>
      <c r="Z1975" s="4">
        <f t="shared" si="304"/>
        <v>7.9712822070219555E-2</v>
      </c>
    </row>
    <row r="1976" spans="1:26" x14ac:dyDescent="0.25">
      <c r="A1976" s="16">
        <f t="shared" si="302"/>
        <v>45509</v>
      </c>
      <c r="B1976">
        <f>+'[2]Ejercicio 1'!E2193</f>
        <v>1974</v>
      </c>
      <c r="C1976" s="5">
        <v>7.9265921457893906E-2</v>
      </c>
      <c r="D1976" s="4">
        <f t="shared" si="297"/>
        <v>7.7718891480143271E-2</v>
      </c>
      <c r="E1976" s="6">
        <f t="shared" si="298"/>
        <v>7.8487332861785997E-2</v>
      </c>
      <c r="F1976" s="7">
        <f t="shared" si="299"/>
        <v>7.7954263181033559E-2</v>
      </c>
      <c r="I1976" s="10">
        <v>1974</v>
      </c>
      <c r="J1976" s="8">
        <f t="shared" si="300"/>
        <v>8.0765921457893908E-2</v>
      </c>
      <c r="K1976" s="8">
        <f t="shared" si="300"/>
        <v>7.9218891480143272E-2</v>
      </c>
      <c r="L1976" s="8">
        <f t="shared" si="300"/>
        <v>7.9987332861785998E-2</v>
      </c>
      <c r="M1976" s="8">
        <f t="shared" si="300"/>
        <v>7.945426318103356E-2</v>
      </c>
      <c r="P1976">
        <v>1974</v>
      </c>
      <c r="Q1976" s="8">
        <f t="shared" si="301"/>
        <v>7.7765921457893905E-2</v>
      </c>
      <c r="R1976" s="8">
        <f t="shared" si="301"/>
        <v>7.6218891480143269E-2</v>
      </c>
      <c r="S1976" s="8">
        <f t="shared" si="301"/>
        <v>7.6987332861785995E-2</v>
      </c>
      <c r="T1976" s="8">
        <f t="shared" si="301"/>
        <v>7.6454263181033558E-2</v>
      </c>
      <c r="W1976">
        <v>1974</v>
      </c>
      <c r="X1976" s="4">
        <f t="shared" si="296"/>
        <v>8.0942406838295747E-2</v>
      </c>
      <c r="Y1976" s="4">
        <f t="shared" si="303"/>
        <v>8.0214312286055328E-2</v>
      </c>
      <c r="Z1976" s="4">
        <f t="shared" si="304"/>
        <v>7.9714630604133613E-2</v>
      </c>
    </row>
    <row r="1977" spans="1:26" x14ac:dyDescent="0.25">
      <c r="A1977" s="16">
        <f t="shared" si="302"/>
        <v>45510</v>
      </c>
      <c r="B1977">
        <f>+'[2]Ejercicio 1'!E2194</f>
        <v>1975</v>
      </c>
      <c r="C1977" s="5">
        <v>7.9266856576950456E-2</v>
      </c>
      <c r="D1977" s="4">
        <f t="shared" si="297"/>
        <v>7.7719790569486011E-2</v>
      </c>
      <c r="E1977" s="6">
        <f t="shared" si="298"/>
        <v>7.8488249789033973E-2</v>
      </c>
      <c r="F1977" s="7">
        <f t="shared" si="299"/>
        <v>7.795516772168451E-2</v>
      </c>
      <c r="I1977" s="10">
        <v>1975</v>
      </c>
      <c r="J1977" s="8">
        <f t="shared" si="300"/>
        <v>8.0766856576950458E-2</v>
      </c>
      <c r="K1977" s="8">
        <f t="shared" si="300"/>
        <v>7.9219790569486012E-2</v>
      </c>
      <c r="L1977" s="8">
        <f t="shared" si="300"/>
        <v>7.9988249789033974E-2</v>
      </c>
      <c r="M1977" s="8">
        <f t="shared" si="300"/>
        <v>7.9455167721684511E-2</v>
      </c>
      <c r="P1977">
        <v>1975</v>
      </c>
      <c r="Q1977" s="8">
        <f t="shared" si="301"/>
        <v>7.7766856576950455E-2</v>
      </c>
      <c r="R1977" s="8">
        <f t="shared" si="301"/>
        <v>7.621979056948601E-2</v>
      </c>
      <c r="S1977" s="8">
        <f t="shared" si="301"/>
        <v>7.6988249789033972E-2</v>
      </c>
      <c r="T1977" s="8">
        <f t="shared" si="301"/>
        <v>7.6455167721684508E-2</v>
      </c>
      <c r="W1977">
        <v>1975</v>
      </c>
      <c r="X1977" s="4">
        <f t="shared" si="296"/>
        <v>8.094427787702145E-2</v>
      </c>
      <c r="Y1977" s="4">
        <f t="shared" si="303"/>
        <v>8.0216146159336255E-2</v>
      </c>
      <c r="Z1977" s="4">
        <f t="shared" si="304"/>
        <v>7.9716439137065595E-2</v>
      </c>
    </row>
    <row r="1978" spans="1:26" x14ac:dyDescent="0.25">
      <c r="A1978" s="16">
        <f t="shared" si="302"/>
        <v>45511</v>
      </c>
      <c r="B1978">
        <f>+'[2]Ejercicio 1'!E2195</f>
        <v>1976</v>
      </c>
      <c r="C1978" s="5">
        <v>7.9267791696007006E-2</v>
      </c>
      <c r="D1978" s="4">
        <f t="shared" si="297"/>
        <v>7.7720689658419981E-2</v>
      </c>
      <c r="E1978" s="6">
        <f t="shared" si="298"/>
        <v>7.8489166716072881E-2</v>
      </c>
      <c r="F1978" s="7">
        <f t="shared" si="299"/>
        <v>7.7956072261987169E-2</v>
      </c>
      <c r="I1978" s="10">
        <v>1976</v>
      </c>
      <c r="J1978" s="8">
        <f t="shared" si="300"/>
        <v>8.0767791696007007E-2</v>
      </c>
      <c r="K1978" s="8">
        <f t="shared" si="300"/>
        <v>7.9220689658419982E-2</v>
      </c>
      <c r="L1978" s="8">
        <f t="shared" si="300"/>
        <v>7.9989166716072882E-2</v>
      </c>
      <c r="M1978" s="8">
        <f t="shared" si="300"/>
        <v>7.9456072261987171E-2</v>
      </c>
      <c r="P1978">
        <v>1976</v>
      </c>
      <c r="Q1978" s="8">
        <f t="shared" si="301"/>
        <v>7.7767791696007005E-2</v>
      </c>
      <c r="R1978" s="8">
        <f t="shared" si="301"/>
        <v>7.6220689658419979E-2</v>
      </c>
      <c r="S1978" s="8">
        <f t="shared" si="301"/>
        <v>7.6989166716072879E-2</v>
      </c>
      <c r="T1978" s="8">
        <f t="shared" si="301"/>
        <v>7.6456072261987168E-2</v>
      </c>
      <c r="W1978">
        <v>1976</v>
      </c>
      <c r="X1978" s="4">
        <f t="shared" ref="X1978:X2041" si="305">Tasa_Fwd(C1796,B1796,C1978,B1978,182)</f>
        <v>8.094614891617144E-2</v>
      </c>
      <c r="Y1978" s="4">
        <f t="shared" si="303"/>
        <v>8.0217980032199918E-2</v>
      </c>
      <c r="Z1978" s="4">
        <f t="shared" si="304"/>
        <v>7.971824766881852E-2</v>
      </c>
    </row>
    <row r="1979" spans="1:26" x14ac:dyDescent="0.25">
      <c r="A1979" s="16">
        <f t="shared" si="302"/>
        <v>45512</v>
      </c>
      <c r="B1979">
        <f>+'[2]Ejercicio 1'!E2196</f>
        <v>1977</v>
      </c>
      <c r="C1979" s="5">
        <v>7.9268726815063542E-2</v>
      </c>
      <c r="D1979" s="4">
        <f t="shared" si="297"/>
        <v>7.7721588746945985E-2</v>
      </c>
      <c r="E1979" s="6">
        <f t="shared" si="298"/>
        <v>7.8490083642904496E-2</v>
      </c>
      <c r="F1979" s="7">
        <f t="shared" si="299"/>
        <v>7.7956976801944383E-2</v>
      </c>
      <c r="I1979" s="10">
        <v>1977</v>
      </c>
      <c r="J1979" s="8">
        <f t="shared" si="300"/>
        <v>8.0768726815063543E-2</v>
      </c>
      <c r="K1979" s="8">
        <f t="shared" si="300"/>
        <v>7.9221588746945987E-2</v>
      </c>
      <c r="L1979" s="8">
        <f t="shared" si="300"/>
        <v>7.9990083642904497E-2</v>
      </c>
      <c r="M1979" s="8">
        <f t="shared" si="300"/>
        <v>7.9456976801944385E-2</v>
      </c>
      <c r="P1979">
        <v>1977</v>
      </c>
      <c r="Q1979" s="8">
        <f t="shared" si="301"/>
        <v>7.7768726815063541E-2</v>
      </c>
      <c r="R1979" s="8">
        <f t="shared" si="301"/>
        <v>7.6221588746945984E-2</v>
      </c>
      <c r="S1979" s="8">
        <f t="shared" si="301"/>
        <v>7.6990083642904494E-2</v>
      </c>
      <c r="T1979" s="8">
        <f t="shared" si="301"/>
        <v>7.6456976801944382E-2</v>
      </c>
      <c r="W1979">
        <v>1977</v>
      </c>
      <c r="X1979" s="4">
        <f t="shared" si="305"/>
        <v>8.0948019955751419E-2</v>
      </c>
      <c r="Y1979" s="4">
        <f t="shared" si="303"/>
        <v>8.0219813904648107E-2</v>
      </c>
      <c r="Z1979" s="4">
        <f t="shared" si="304"/>
        <v>7.9720056199989064E-2</v>
      </c>
    </row>
    <row r="1980" spans="1:26" x14ac:dyDescent="0.25">
      <c r="A1980" s="16">
        <f t="shared" si="302"/>
        <v>45513</v>
      </c>
      <c r="B1980">
        <f>+'[2]Ejercicio 1'!E2197</f>
        <v>1978</v>
      </c>
      <c r="C1980" s="5">
        <v>7.9269661934120092E-2</v>
      </c>
      <c r="D1980" s="4">
        <f t="shared" si="297"/>
        <v>7.7722487835062595E-2</v>
      </c>
      <c r="E1980" s="6">
        <f t="shared" si="298"/>
        <v>7.8491000569527028E-2</v>
      </c>
      <c r="F1980" s="7">
        <f t="shared" si="299"/>
        <v>7.7957881341550461E-2</v>
      </c>
      <c r="I1980" s="10">
        <v>1978</v>
      </c>
      <c r="J1980" s="8">
        <f t="shared" si="300"/>
        <v>8.0769661934120093E-2</v>
      </c>
      <c r="K1980" s="8">
        <f t="shared" si="300"/>
        <v>7.9222487835062597E-2</v>
      </c>
      <c r="L1980" s="8">
        <f t="shared" si="300"/>
        <v>7.9991000569527029E-2</v>
      </c>
      <c r="M1980" s="8">
        <f t="shared" si="300"/>
        <v>7.9457881341550463E-2</v>
      </c>
      <c r="P1980">
        <v>1978</v>
      </c>
      <c r="Q1980" s="8">
        <f t="shared" si="301"/>
        <v>7.7769661934120091E-2</v>
      </c>
      <c r="R1980" s="8">
        <f t="shared" si="301"/>
        <v>7.6222487835062594E-2</v>
      </c>
      <c r="S1980" s="8">
        <f t="shared" si="301"/>
        <v>7.6991000569527027E-2</v>
      </c>
      <c r="T1980" s="8">
        <f t="shared" si="301"/>
        <v>7.645788134155046E-2</v>
      </c>
      <c r="W1980">
        <v>1978</v>
      </c>
      <c r="X1980" s="4">
        <f t="shared" si="305"/>
        <v>8.0949890995747315E-2</v>
      </c>
      <c r="Y1980" s="4">
        <f t="shared" si="303"/>
        <v>8.0221647776677285E-2</v>
      </c>
      <c r="Z1980" s="4">
        <f t="shared" si="304"/>
        <v>7.9721864729777839E-2</v>
      </c>
    </row>
    <row r="1981" spans="1:26" x14ac:dyDescent="0.25">
      <c r="A1981" s="16">
        <f t="shared" si="302"/>
        <v>45514</v>
      </c>
      <c r="B1981">
        <f>+'[2]Ejercicio 1'!E2198</f>
        <v>1979</v>
      </c>
      <c r="C1981" s="5">
        <v>7.9270597053176642E-2</v>
      </c>
      <c r="D1981" s="4">
        <f t="shared" si="297"/>
        <v>7.7723386922770643E-2</v>
      </c>
      <c r="E1981" s="6">
        <f t="shared" si="298"/>
        <v>7.8491917495941393E-2</v>
      </c>
      <c r="F1981" s="7">
        <f t="shared" si="299"/>
        <v>7.7958785880811093E-2</v>
      </c>
      <c r="I1981" s="10">
        <v>1979</v>
      </c>
      <c r="J1981" s="8">
        <f t="shared" si="300"/>
        <v>8.0770597053176643E-2</v>
      </c>
      <c r="K1981" s="8">
        <f t="shared" si="300"/>
        <v>7.9223386922770644E-2</v>
      </c>
      <c r="L1981" s="8">
        <f t="shared" si="300"/>
        <v>7.9991917495941395E-2</v>
      </c>
      <c r="M1981" s="8">
        <f t="shared" si="300"/>
        <v>7.9458785880811095E-2</v>
      </c>
      <c r="P1981">
        <v>1979</v>
      </c>
      <c r="Q1981" s="8">
        <f t="shared" si="301"/>
        <v>7.7770597053176641E-2</v>
      </c>
      <c r="R1981" s="8">
        <f t="shared" si="301"/>
        <v>7.6223386922770642E-2</v>
      </c>
      <c r="S1981" s="8">
        <f t="shared" si="301"/>
        <v>7.6991917495941392E-2</v>
      </c>
      <c r="T1981" s="8">
        <f t="shared" si="301"/>
        <v>7.6458785880811092E-2</v>
      </c>
      <c r="W1981">
        <v>1979</v>
      </c>
      <c r="X1981" s="4">
        <f t="shared" si="305"/>
        <v>8.0951762036171451E-2</v>
      </c>
      <c r="Y1981" s="4">
        <f t="shared" si="303"/>
        <v>8.0223481648289213E-2</v>
      </c>
      <c r="Z1981" s="4">
        <f t="shared" si="304"/>
        <v>7.9723673258790109E-2</v>
      </c>
    </row>
    <row r="1982" spans="1:26" x14ac:dyDescent="0.25">
      <c r="A1982" s="16">
        <f t="shared" si="302"/>
        <v>45515</v>
      </c>
      <c r="B1982">
        <f>+'[2]Ejercicio 1'!E2199</f>
        <v>1980</v>
      </c>
      <c r="C1982" s="5">
        <v>7.9271532172233192E-2</v>
      </c>
      <c r="D1982" s="4">
        <f t="shared" si="297"/>
        <v>7.7724286010070115E-2</v>
      </c>
      <c r="E1982" s="6">
        <f t="shared" si="298"/>
        <v>7.8492834422147564E-2</v>
      </c>
      <c r="F1982" s="7">
        <f t="shared" si="299"/>
        <v>7.7959690419723435E-2</v>
      </c>
      <c r="I1982" s="10">
        <v>1980</v>
      </c>
      <c r="J1982" s="8">
        <f t="shared" si="300"/>
        <v>8.0771532172233193E-2</v>
      </c>
      <c r="K1982" s="8">
        <f t="shared" si="300"/>
        <v>7.9224286010070116E-2</v>
      </c>
      <c r="L1982" s="8">
        <f t="shared" si="300"/>
        <v>7.9992834422147566E-2</v>
      </c>
      <c r="M1982" s="8">
        <f t="shared" si="300"/>
        <v>7.9459690419723436E-2</v>
      </c>
      <c r="P1982">
        <v>1980</v>
      </c>
      <c r="Q1982" s="8">
        <f t="shared" si="301"/>
        <v>7.777153217223319E-2</v>
      </c>
      <c r="R1982" s="8">
        <f t="shared" si="301"/>
        <v>7.6224286010070114E-2</v>
      </c>
      <c r="S1982" s="8">
        <f t="shared" si="301"/>
        <v>7.6992834422147563E-2</v>
      </c>
      <c r="T1982" s="8">
        <f t="shared" si="301"/>
        <v>7.6459690419723433E-2</v>
      </c>
      <c r="W1982">
        <v>1980</v>
      </c>
      <c r="X1982" s="4">
        <f t="shared" si="305"/>
        <v>8.0953633077020748E-2</v>
      </c>
      <c r="Y1982" s="4">
        <f t="shared" si="303"/>
        <v>8.0225315519503224E-2</v>
      </c>
      <c r="Z1982" s="4">
        <f t="shared" si="304"/>
        <v>7.9725481786820304E-2</v>
      </c>
    </row>
    <row r="1983" spans="1:26" x14ac:dyDescent="0.25">
      <c r="A1983" s="16">
        <f t="shared" si="302"/>
        <v>45516</v>
      </c>
      <c r="B1983">
        <f>+'[2]Ejercicio 1'!E2200</f>
        <v>1981</v>
      </c>
      <c r="C1983" s="5">
        <v>7.9272467291289742E-2</v>
      </c>
      <c r="D1983" s="4">
        <f t="shared" si="297"/>
        <v>7.7725185096960803E-2</v>
      </c>
      <c r="E1983" s="6">
        <f t="shared" si="298"/>
        <v>7.8493751348144666E-2</v>
      </c>
      <c r="F1983" s="7">
        <f t="shared" si="299"/>
        <v>7.7960594958287485E-2</v>
      </c>
      <c r="I1983" s="10">
        <v>1981</v>
      </c>
      <c r="J1983" s="8">
        <f t="shared" si="300"/>
        <v>8.0772467291289743E-2</v>
      </c>
      <c r="K1983" s="8">
        <f t="shared" si="300"/>
        <v>7.9225185096960804E-2</v>
      </c>
      <c r="L1983" s="8">
        <f t="shared" si="300"/>
        <v>7.9993751348144668E-2</v>
      </c>
      <c r="M1983" s="8">
        <f t="shared" si="300"/>
        <v>7.9460594958287487E-2</v>
      </c>
      <c r="P1983">
        <v>1981</v>
      </c>
      <c r="Q1983" s="8">
        <f t="shared" si="301"/>
        <v>7.777246729128974E-2</v>
      </c>
      <c r="R1983" s="8">
        <f t="shared" si="301"/>
        <v>7.6225185096960801E-2</v>
      </c>
      <c r="S1983" s="8">
        <f t="shared" si="301"/>
        <v>7.6993751348144665E-2</v>
      </c>
      <c r="T1983" s="8">
        <f t="shared" si="301"/>
        <v>7.6460594958287484E-2</v>
      </c>
      <c r="W1983">
        <v>1981</v>
      </c>
      <c r="X1983" s="4">
        <f t="shared" si="305"/>
        <v>8.0955504118294747E-2</v>
      </c>
      <c r="Y1983" s="4">
        <f t="shared" si="303"/>
        <v>8.0227149390263083E-2</v>
      </c>
      <c r="Z1983" s="4">
        <f t="shared" si="304"/>
        <v>7.9727290313868424E-2</v>
      </c>
    </row>
    <row r="1984" spans="1:26" x14ac:dyDescent="0.25">
      <c r="A1984" s="16">
        <f t="shared" si="302"/>
        <v>45517</v>
      </c>
      <c r="B1984">
        <f>+'[2]Ejercicio 1'!E2201</f>
        <v>1982</v>
      </c>
      <c r="C1984" s="5">
        <v>7.9273402410346278E-2</v>
      </c>
      <c r="D1984" s="4">
        <f t="shared" si="297"/>
        <v>7.7726084183442928E-2</v>
      </c>
      <c r="E1984" s="6">
        <f t="shared" si="298"/>
        <v>7.8494668273934476E-2</v>
      </c>
      <c r="F1984" s="7">
        <f t="shared" si="299"/>
        <v>7.7961499496503245E-2</v>
      </c>
      <c r="I1984" s="10">
        <v>1982</v>
      </c>
      <c r="J1984" s="8">
        <f t="shared" si="300"/>
        <v>8.0773402410346279E-2</v>
      </c>
      <c r="K1984" s="8">
        <f t="shared" si="300"/>
        <v>7.922608418344293E-2</v>
      </c>
      <c r="L1984" s="8">
        <f t="shared" si="300"/>
        <v>7.9994668273934477E-2</v>
      </c>
      <c r="M1984" s="8">
        <f t="shared" si="300"/>
        <v>7.9461499496503246E-2</v>
      </c>
      <c r="P1984">
        <v>1982</v>
      </c>
      <c r="Q1984" s="8">
        <f t="shared" si="301"/>
        <v>7.7773402410346276E-2</v>
      </c>
      <c r="R1984" s="8">
        <f t="shared" si="301"/>
        <v>7.6226084183442927E-2</v>
      </c>
      <c r="S1984" s="8">
        <f t="shared" si="301"/>
        <v>7.6994668273934475E-2</v>
      </c>
      <c r="T1984" s="8">
        <f t="shared" si="301"/>
        <v>7.6461499496503244E-2</v>
      </c>
      <c r="W1984">
        <v>1982</v>
      </c>
      <c r="X1984" s="4">
        <f t="shared" si="305"/>
        <v>8.0957375159993461E-2</v>
      </c>
      <c r="Y1984" s="4">
        <f t="shared" si="303"/>
        <v>8.0228983260642595E-2</v>
      </c>
      <c r="Z1984" s="4">
        <f t="shared" si="304"/>
        <v>7.9729098839934467E-2</v>
      </c>
    </row>
    <row r="1985" spans="1:26" x14ac:dyDescent="0.25">
      <c r="A1985" s="16">
        <f t="shared" si="302"/>
        <v>45518</v>
      </c>
      <c r="B1985">
        <f>+'[2]Ejercicio 1'!E2202</f>
        <v>1983</v>
      </c>
      <c r="C1985" s="5">
        <v>7.9274337529402827E-2</v>
      </c>
      <c r="D1985" s="4">
        <f t="shared" si="297"/>
        <v>7.7726983269516672E-2</v>
      </c>
      <c r="E1985" s="6">
        <f t="shared" si="298"/>
        <v>7.8495585199515203E-2</v>
      </c>
      <c r="F1985" s="7">
        <f t="shared" si="299"/>
        <v>7.7962404034373572E-2</v>
      </c>
      <c r="I1985" s="10">
        <v>1983</v>
      </c>
      <c r="J1985" s="8">
        <f t="shared" si="300"/>
        <v>8.0774337529402829E-2</v>
      </c>
      <c r="K1985" s="8">
        <f t="shared" si="300"/>
        <v>7.9226983269516674E-2</v>
      </c>
      <c r="L1985" s="8">
        <f t="shared" si="300"/>
        <v>7.9995585199515204E-2</v>
      </c>
      <c r="M1985" s="8">
        <f t="shared" si="300"/>
        <v>7.9462404034373574E-2</v>
      </c>
      <c r="P1985">
        <v>1983</v>
      </c>
      <c r="Q1985" s="8">
        <f t="shared" si="301"/>
        <v>7.7774337529402826E-2</v>
      </c>
      <c r="R1985" s="8">
        <f t="shared" si="301"/>
        <v>7.6226983269516671E-2</v>
      </c>
      <c r="S1985" s="8">
        <f t="shared" si="301"/>
        <v>7.6995585199515201E-2</v>
      </c>
      <c r="T1985" s="8">
        <f t="shared" si="301"/>
        <v>7.6462404034373571E-2</v>
      </c>
      <c r="W1985">
        <v>1983</v>
      </c>
      <c r="X1985" s="4">
        <f t="shared" si="305"/>
        <v>8.0959246202121291E-2</v>
      </c>
      <c r="Y1985" s="4">
        <f t="shared" si="303"/>
        <v>8.0230817130585524E-2</v>
      </c>
      <c r="Z1985" s="4">
        <f t="shared" si="304"/>
        <v>7.9730907365024153E-2</v>
      </c>
    </row>
    <row r="1986" spans="1:26" x14ac:dyDescent="0.25">
      <c r="A1986" s="16">
        <f t="shared" si="302"/>
        <v>45519</v>
      </c>
      <c r="B1986">
        <f>+'[2]Ejercicio 1'!E2203</f>
        <v>1984</v>
      </c>
      <c r="C1986" s="5">
        <v>7.9275272648459377E-2</v>
      </c>
      <c r="D1986" s="4">
        <f t="shared" si="297"/>
        <v>7.7727882355181452E-2</v>
      </c>
      <c r="E1986" s="6">
        <f t="shared" si="298"/>
        <v>7.8496502124887763E-2</v>
      </c>
      <c r="F1986" s="7">
        <f t="shared" si="299"/>
        <v>7.7963308571892737E-2</v>
      </c>
      <c r="I1986" s="10">
        <v>1984</v>
      </c>
      <c r="J1986" s="8">
        <f t="shared" si="300"/>
        <v>8.0775272648459379E-2</v>
      </c>
      <c r="K1986" s="8">
        <f t="shared" si="300"/>
        <v>7.9227882355181453E-2</v>
      </c>
      <c r="L1986" s="8">
        <f t="shared" si="300"/>
        <v>7.9996502124887764E-2</v>
      </c>
      <c r="M1986" s="8">
        <f t="shared" ref="M1986:M2049" si="306">F1986+$O$1</f>
        <v>7.9463308571892738E-2</v>
      </c>
      <c r="P1986">
        <v>1984</v>
      </c>
      <c r="Q1986" s="8">
        <f t="shared" si="301"/>
        <v>7.7775272648459376E-2</v>
      </c>
      <c r="R1986" s="8">
        <f t="shared" si="301"/>
        <v>7.6227882355181451E-2</v>
      </c>
      <c r="S1986" s="8">
        <f t="shared" si="301"/>
        <v>7.6996502124887761E-2</v>
      </c>
      <c r="T1986" s="8">
        <f t="shared" ref="T1986:T2049" si="307">F1986-$O$1</f>
        <v>7.6463308571892735E-2</v>
      </c>
      <c r="W1986">
        <v>1984</v>
      </c>
      <c r="X1986" s="4">
        <f t="shared" si="305"/>
        <v>8.0961117244665051E-2</v>
      </c>
      <c r="Y1986" s="4">
        <f t="shared" si="303"/>
        <v>8.0232651000112093E-2</v>
      </c>
      <c r="Z1986" s="4">
        <f t="shared" si="304"/>
        <v>7.9732715889131764E-2</v>
      </c>
    </row>
    <row r="1987" spans="1:26" x14ac:dyDescent="0.25">
      <c r="A1987" s="16">
        <f t="shared" si="302"/>
        <v>45520</v>
      </c>
      <c r="B1987">
        <f>+'[2]Ejercicio 1'!E2204</f>
        <v>1985</v>
      </c>
      <c r="C1987" s="5">
        <v>7.9276207767515927E-2</v>
      </c>
      <c r="D1987" s="4">
        <f t="shared" ref="D1987:D2050" si="308">+LN((1+C1987*182/360)^(360/182))</f>
        <v>7.7728781440437461E-2</v>
      </c>
      <c r="E1987" s="6">
        <f t="shared" ref="E1987:E2050" si="309">Equivalencia_Tasas(C1987,182,91)</f>
        <v>7.8497419050052128E-2</v>
      </c>
      <c r="F1987" s="7">
        <f t="shared" ref="F1987:F2050" si="310">Equivalencia_Tasas(C1987,182,28)</f>
        <v>7.7964213109063624E-2</v>
      </c>
      <c r="I1987" s="10">
        <v>1985</v>
      </c>
      <c r="J1987" s="8">
        <f t="shared" ref="J1987:M2050" si="311">C1987+$O$1</f>
        <v>8.0776207767515928E-2</v>
      </c>
      <c r="K1987" s="8">
        <f t="shared" si="311"/>
        <v>7.9228781440437462E-2</v>
      </c>
      <c r="L1987" s="8">
        <f t="shared" si="311"/>
        <v>7.9997419050052129E-2</v>
      </c>
      <c r="M1987" s="8">
        <f t="shared" si="306"/>
        <v>7.9464213109063625E-2</v>
      </c>
      <c r="P1987">
        <v>1985</v>
      </c>
      <c r="Q1987" s="8">
        <f t="shared" ref="Q1987:T2050" si="312">C1987-$O$1</f>
        <v>7.7776207767515926E-2</v>
      </c>
      <c r="R1987" s="8">
        <f t="shared" si="312"/>
        <v>7.622878144043746E-2</v>
      </c>
      <c r="S1987" s="8">
        <f t="shared" si="312"/>
        <v>7.6997419050052127E-2</v>
      </c>
      <c r="T1987" s="8">
        <f t="shared" si="307"/>
        <v>7.6464213109063622E-2</v>
      </c>
      <c r="W1987">
        <v>1985</v>
      </c>
      <c r="X1987" s="4">
        <f t="shared" si="305"/>
        <v>8.0962988287637913E-2</v>
      </c>
      <c r="Y1987" s="4">
        <f t="shared" si="303"/>
        <v>8.0234484869239855E-2</v>
      </c>
      <c r="Z1987" s="4">
        <f t="shared" si="304"/>
        <v>7.9734524412054614E-2</v>
      </c>
    </row>
    <row r="1988" spans="1:26" x14ac:dyDescent="0.25">
      <c r="A1988" s="16">
        <f t="shared" si="302"/>
        <v>45521</v>
      </c>
      <c r="B1988">
        <f>+'[2]Ejercicio 1'!E2205</f>
        <v>1986</v>
      </c>
      <c r="C1988" s="5">
        <v>7.9277142886572477E-2</v>
      </c>
      <c r="D1988" s="4">
        <f t="shared" si="308"/>
        <v>7.772968052528488E-2</v>
      </c>
      <c r="E1988" s="6">
        <f t="shared" si="309"/>
        <v>7.8498335975007438E-2</v>
      </c>
      <c r="F1988" s="7">
        <f t="shared" si="310"/>
        <v>7.7965117645889065E-2</v>
      </c>
      <c r="I1988" s="10">
        <v>1986</v>
      </c>
      <c r="J1988" s="8">
        <f t="shared" si="311"/>
        <v>8.0777142886572478E-2</v>
      </c>
      <c r="K1988" s="8">
        <f t="shared" si="311"/>
        <v>7.9229680525284882E-2</v>
      </c>
      <c r="L1988" s="8">
        <f t="shared" si="311"/>
        <v>7.999833597500744E-2</v>
      </c>
      <c r="M1988" s="8">
        <f t="shared" si="306"/>
        <v>7.9465117645889066E-2</v>
      </c>
      <c r="P1988">
        <v>1986</v>
      </c>
      <c r="Q1988" s="8">
        <f t="shared" si="312"/>
        <v>7.7777142886572476E-2</v>
      </c>
      <c r="R1988" s="8">
        <f t="shared" si="312"/>
        <v>7.6229680525284879E-2</v>
      </c>
      <c r="S1988" s="8">
        <f t="shared" si="312"/>
        <v>7.6998335975007437E-2</v>
      </c>
      <c r="T1988" s="8">
        <f t="shared" si="307"/>
        <v>7.6465117645889064E-2</v>
      </c>
      <c r="W1988">
        <v>1986</v>
      </c>
      <c r="X1988" s="4">
        <f t="shared" si="305"/>
        <v>8.0964859331035047E-2</v>
      </c>
      <c r="Y1988" s="4">
        <f t="shared" si="303"/>
        <v>8.0236318737931925E-2</v>
      </c>
      <c r="Z1988" s="4">
        <f t="shared" si="304"/>
        <v>7.9736332934203791E-2</v>
      </c>
    </row>
    <row r="1989" spans="1:26" x14ac:dyDescent="0.25">
      <c r="A1989" s="16">
        <f t="shared" ref="A1989:A2052" si="313">+A1988+1</f>
        <v>45522</v>
      </c>
      <c r="B1989">
        <f>+'[2]Ejercicio 1'!E2206</f>
        <v>1987</v>
      </c>
      <c r="C1989" s="5">
        <v>7.9278078005629013E-2</v>
      </c>
      <c r="D1989" s="4">
        <f t="shared" si="308"/>
        <v>7.7730579609723544E-2</v>
      </c>
      <c r="E1989" s="6">
        <f t="shared" si="309"/>
        <v>7.8499252899754554E-2</v>
      </c>
      <c r="F1989" s="7">
        <f t="shared" si="310"/>
        <v>7.7966022182366215E-2</v>
      </c>
      <c r="I1989" s="10">
        <v>1987</v>
      </c>
      <c r="J1989" s="8">
        <f t="shared" si="311"/>
        <v>8.0778078005629014E-2</v>
      </c>
      <c r="K1989" s="8">
        <f t="shared" si="311"/>
        <v>7.9230579609723545E-2</v>
      </c>
      <c r="L1989" s="8">
        <f t="shared" si="311"/>
        <v>7.9999252899754555E-2</v>
      </c>
      <c r="M1989" s="8">
        <f t="shared" si="306"/>
        <v>7.9466022182366217E-2</v>
      </c>
      <c r="P1989">
        <v>1987</v>
      </c>
      <c r="Q1989" s="8">
        <f t="shared" si="312"/>
        <v>7.7778078005629012E-2</v>
      </c>
      <c r="R1989" s="8">
        <f t="shared" si="312"/>
        <v>7.6230579609723542E-2</v>
      </c>
      <c r="S1989" s="8">
        <f t="shared" si="312"/>
        <v>7.6999252899754553E-2</v>
      </c>
      <c r="T1989" s="8">
        <f t="shared" si="307"/>
        <v>7.6466022182366214E-2</v>
      </c>
      <c r="W1989">
        <v>1987</v>
      </c>
      <c r="X1989" s="4">
        <f t="shared" si="305"/>
        <v>8.096673037485734E-2</v>
      </c>
      <c r="Y1989" s="4">
        <f t="shared" si="303"/>
        <v>8.023815260620587E-2</v>
      </c>
      <c r="Z1989" s="4">
        <f t="shared" si="304"/>
        <v>7.9738141455368047E-2</v>
      </c>
    </row>
    <row r="1990" spans="1:26" x14ac:dyDescent="0.25">
      <c r="A1990" s="16">
        <f t="shared" si="313"/>
        <v>45523</v>
      </c>
      <c r="B1990">
        <f>+'[2]Ejercicio 1'!E2207</f>
        <v>1988</v>
      </c>
      <c r="C1990" s="5">
        <v>7.9279013124685563E-2</v>
      </c>
      <c r="D1990" s="4">
        <f t="shared" si="308"/>
        <v>7.7731478693753631E-2</v>
      </c>
      <c r="E1990" s="6">
        <f t="shared" si="309"/>
        <v>7.8500169824293489E-2</v>
      </c>
      <c r="F1990" s="7">
        <f t="shared" si="310"/>
        <v>7.7966926718495061E-2</v>
      </c>
      <c r="I1990" s="10">
        <v>1988</v>
      </c>
      <c r="J1990" s="8">
        <f t="shared" si="311"/>
        <v>8.0779013124685564E-2</v>
      </c>
      <c r="K1990" s="8">
        <f t="shared" si="311"/>
        <v>7.9231478693753632E-2</v>
      </c>
      <c r="L1990" s="8">
        <f t="shared" si="311"/>
        <v>8.0000169824293491E-2</v>
      </c>
      <c r="M1990" s="8">
        <f t="shared" si="306"/>
        <v>7.9466926718495062E-2</v>
      </c>
      <c r="P1990">
        <v>1988</v>
      </c>
      <c r="Q1990" s="8">
        <f t="shared" si="312"/>
        <v>7.7779013124685561E-2</v>
      </c>
      <c r="R1990" s="8">
        <f t="shared" si="312"/>
        <v>7.6231478693753629E-2</v>
      </c>
      <c r="S1990" s="8">
        <f t="shared" si="312"/>
        <v>7.7000169824293488E-2</v>
      </c>
      <c r="T1990" s="8">
        <f t="shared" si="307"/>
        <v>7.646692671849506E-2</v>
      </c>
      <c r="W1990">
        <v>1988</v>
      </c>
      <c r="X1990" s="4">
        <f t="shared" si="305"/>
        <v>8.096860141910435E-2</v>
      </c>
      <c r="Y1990" s="4">
        <f t="shared" si="303"/>
        <v>8.0239986474081884E-2</v>
      </c>
      <c r="Z1990" s="4">
        <f t="shared" si="304"/>
        <v>7.9739949975553087E-2</v>
      </c>
    </row>
    <row r="1991" spans="1:26" x14ac:dyDescent="0.25">
      <c r="A1991" s="16">
        <f t="shared" si="313"/>
        <v>45524</v>
      </c>
      <c r="B1991">
        <f>+'[2]Ejercicio 1'!E2208</f>
        <v>1989</v>
      </c>
      <c r="C1991" s="5">
        <v>7.9279948243742113E-2</v>
      </c>
      <c r="D1991" s="4">
        <f t="shared" si="308"/>
        <v>7.773237777737535E-2</v>
      </c>
      <c r="E1991" s="6">
        <f t="shared" si="309"/>
        <v>7.850108674862423E-2</v>
      </c>
      <c r="F1991" s="7">
        <f t="shared" si="310"/>
        <v>7.796783125427563E-2</v>
      </c>
      <c r="I1991" s="10">
        <v>1989</v>
      </c>
      <c r="J1991" s="8">
        <f t="shared" si="311"/>
        <v>8.0779948243742114E-2</v>
      </c>
      <c r="K1991" s="8">
        <f t="shared" si="311"/>
        <v>7.9232377777375351E-2</v>
      </c>
      <c r="L1991" s="8">
        <f t="shared" si="311"/>
        <v>8.0001086748624231E-2</v>
      </c>
      <c r="M1991" s="8">
        <f t="shared" si="306"/>
        <v>7.9467831254275631E-2</v>
      </c>
      <c r="P1991">
        <v>1989</v>
      </c>
      <c r="Q1991" s="8">
        <f t="shared" si="312"/>
        <v>7.7779948243742111E-2</v>
      </c>
      <c r="R1991" s="8">
        <f t="shared" si="312"/>
        <v>7.6232377777375349E-2</v>
      </c>
      <c r="S1991" s="8">
        <f t="shared" si="312"/>
        <v>7.7001086748624228E-2</v>
      </c>
      <c r="T1991" s="8">
        <f t="shared" si="307"/>
        <v>7.6467831254275628E-2</v>
      </c>
      <c r="W1991">
        <v>1989</v>
      </c>
      <c r="X1991" s="4">
        <f t="shared" si="305"/>
        <v>8.0970472463780474E-2</v>
      </c>
      <c r="Y1991" s="4">
        <f t="shared" si="303"/>
        <v>8.0241820341522205E-2</v>
      </c>
      <c r="Z1991" s="4">
        <f t="shared" si="304"/>
        <v>7.9741758494753193E-2</v>
      </c>
    </row>
    <row r="1992" spans="1:26" x14ac:dyDescent="0.25">
      <c r="A1992" s="16">
        <f t="shared" si="313"/>
        <v>45525</v>
      </c>
      <c r="B1992">
        <f>+'[2]Ejercicio 1'!E2209</f>
        <v>1990</v>
      </c>
      <c r="C1992" s="5">
        <v>7.9280883362798663E-2</v>
      </c>
      <c r="D1992" s="4">
        <f t="shared" si="308"/>
        <v>7.7733276860588105E-2</v>
      </c>
      <c r="E1992" s="6">
        <f t="shared" si="309"/>
        <v>7.8502003672745915E-2</v>
      </c>
      <c r="F1992" s="7">
        <f t="shared" si="310"/>
        <v>7.7968735789707894E-2</v>
      </c>
      <c r="I1992" s="10">
        <v>1990</v>
      </c>
      <c r="J1992" s="8">
        <f t="shared" si="311"/>
        <v>8.0780883362798664E-2</v>
      </c>
      <c r="K1992" s="8">
        <f t="shared" si="311"/>
        <v>7.9233276860588106E-2</v>
      </c>
      <c r="L1992" s="8">
        <f t="shared" si="311"/>
        <v>8.0002003672745917E-2</v>
      </c>
      <c r="M1992" s="8">
        <f t="shared" si="306"/>
        <v>7.9468735789707895E-2</v>
      </c>
      <c r="P1992">
        <v>1990</v>
      </c>
      <c r="Q1992" s="8">
        <f t="shared" si="312"/>
        <v>7.7780883362798661E-2</v>
      </c>
      <c r="R1992" s="8">
        <f t="shared" si="312"/>
        <v>7.6233276860588103E-2</v>
      </c>
      <c r="S1992" s="8">
        <f t="shared" si="312"/>
        <v>7.7002003672745914E-2</v>
      </c>
      <c r="T1992" s="8">
        <f t="shared" si="307"/>
        <v>7.6468735789707892E-2</v>
      </c>
      <c r="W1992">
        <v>1990</v>
      </c>
      <c r="X1992" s="4">
        <f t="shared" si="305"/>
        <v>8.0972343508872086E-2</v>
      </c>
      <c r="Y1992" s="4">
        <f t="shared" si="303"/>
        <v>8.0243654208544402E-2</v>
      </c>
      <c r="Z1992" s="4">
        <f t="shared" si="304"/>
        <v>7.9743567012774255E-2</v>
      </c>
    </row>
    <row r="1993" spans="1:26" x14ac:dyDescent="0.25">
      <c r="A1993" s="16">
        <f t="shared" si="313"/>
        <v>45526</v>
      </c>
      <c r="B1993">
        <f>+'[2]Ejercicio 1'!E2210</f>
        <v>1991</v>
      </c>
      <c r="C1993" s="5">
        <v>7.9281818481855212E-2</v>
      </c>
      <c r="D1993" s="4">
        <f t="shared" si="308"/>
        <v>7.7734175943392284E-2</v>
      </c>
      <c r="E1993" s="6">
        <f t="shared" si="309"/>
        <v>7.850292059665942E-2</v>
      </c>
      <c r="F1993" s="7">
        <f t="shared" si="310"/>
        <v>7.7969640324794726E-2</v>
      </c>
      <c r="I1993" s="10">
        <v>1991</v>
      </c>
      <c r="J1993" s="8">
        <f t="shared" si="311"/>
        <v>8.0781818481855214E-2</v>
      </c>
      <c r="K1993" s="8">
        <f t="shared" si="311"/>
        <v>7.9234175943392285E-2</v>
      </c>
      <c r="L1993" s="8">
        <f t="shared" si="311"/>
        <v>8.0002920596659421E-2</v>
      </c>
      <c r="M1993" s="8">
        <f t="shared" si="306"/>
        <v>7.9469640324794727E-2</v>
      </c>
      <c r="P1993">
        <v>1991</v>
      </c>
      <c r="Q1993" s="8">
        <f t="shared" si="312"/>
        <v>7.7781818481855211E-2</v>
      </c>
      <c r="R1993" s="8">
        <f t="shared" si="312"/>
        <v>7.6234175943392282E-2</v>
      </c>
      <c r="S1993" s="8">
        <f t="shared" si="312"/>
        <v>7.7002920596659419E-2</v>
      </c>
      <c r="T1993" s="8">
        <f t="shared" si="307"/>
        <v>7.6469640324794724E-2</v>
      </c>
      <c r="W1993">
        <v>1991</v>
      </c>
      <c r="X1993" s="4">
        <f t="shared" si="305"/>
        <v>8.0974214554393242E-2</v>
      </c>
      <c r="Y1993" s="4">
        <f t="shared" si="303"/>
        <v>8.0245488075150223E-2</v>
      </c>
      <c r="Z1993" s="4">
        <f t="shared" si="304"/>
        <v>7.9745375530221485E-2</v>
      </c>
    </row>
    <row r="1994" spans="1:26" x14ac:dyDescent="0.25">
      <c r="A1994" s="16">
        <f t="shared" si="313"/>
        <v>45527</v>
      </c>
      <c r="B1994">
        <f>+'[2]Ejercicio 1'!E2211</f>
        <v>1992</v>
      </c>
      <c r="C1994" s="5">
        <v>7.9282753600911748E-2</v>
      </c>
      <c r="D1994" s="4">
        <f t="shared" si="308"/>
        <v>7.7735075025787678E-2</v>
      </c>
      <c r="E1994" s="6">
        <f t="shared" si="309"/>
        <v>7.850383752036473E-2</v>
      </c>
      <c r="F1994" s="7">
        <f t="shared" si="310"/>
        <v>7.7970544859530408E-2</v>
      </c>
      <c r="I1994" s="10">
        <v>1992</v>
      </c>
      <c r="J1994" s="8">
        <f t="shared" si="311"/>
        <v>8.078275360091175E-2</v>
      </c>
      <c r="K1994" s="8">
        <f t="shared" si="311"/>
        <v>7.923507502578768E-2</v>
      </c>
      <c r="L1994" s="8">
        <f t="shared" si="311"/>
        <v>8.0003837520364732E-2</v>
      </c>
      <c r="M1994" s="8">
        <f t="shared" si="306"/>
        <v>7.9470544859530409E-2</v>
      </c>
      <c r="P1994">
        <v>1992</v>
      </c>
      <c r="Q1994" s="8">
        <f t="shared" si="312"/>
        <v>7.7782753600911747E-2</v>
      </c>
      <c r="R1994" s="8">
        <f t="shared" si="312"/>
        <v>7.6235075025787677E-2</v>
      </c>
      <c r="S1994" s="8">
        <f t="shared" si="312"/>
        <v>7.7003837520364729E-2</v>
      </c>
      <c r="T1994" s="8">
        <f t="shared" si="307"/>
        <v>7.6470544859530407E-2</v>
      </c>
      <c r="W1994">
        <v>1992</v>
      </c>
      <c r="X1994" s="4">
        <f t="shared" si="305"/>
        <v>8.0976085600339101E-2</v>
      </c>
      <c r="Y1994" s="4">
        <f t="shared" si="303"/>
        <v>8.0247321941337921E-2</v>
      </c>
      <c r="Z1994" s="4">
        <f t="shared" si="304"/>
        <v>7.9747184046281241E-2</v>
      </c>
    </row>
    <row r="1995" spans="1:26" x14ac:dyDescent="0.25">
      <c r="A1995" s="16">
        <f t="shared" si="313"/>
        <v>45528</v>
      </c>
      <c r="B1995">
        <f>+'[2]Ejercicio 1'!E2212</f>
        <v>1993</v>
      </c>
      <c r="C1995" s="5">
        <v>7.9283688719968298E-2</v>
      </c>
      <c r="D1995" s="4">
        <f t="shared" si="308"/>
        <v>7.7735974107774317E-2</v>
      </c>
      <c r="E1995" s="6">
        <f t="shared" si="309"/>
        <v>7.850475444386186E-2</v>
      </c>
      <c r="F1995" s="7">
        <f t="shared" si="310"/>
        <v>7.7971449393920658E-2</v>
      </c>
      <c r="I1995" s="10">
        <v>1993</v>
      </c>
      <c r="J1995" s="8">
        <f t="shared" si="311"/>
        <v>8.07836887199683E-2</v>
      </c>
      <c r="K1995" s="8">
        <f t="shared" si="311"/>
        <v>7.9235974107774318E-2</v>
      </c>
      <c r="L1995" s="8">
        <f t="shared" si="311"/>
        <v>8.0004754443861861E-2</v>
      </c>
      <c r="M1995" s="8">
        <f t="shared" si="306"/>
        <v>7.947144939392066E-2</v>
      </c>
      <c r="P1995">
        <v>1993</v>
      </c>
      <c r="Q1995" s="8">
        <f t="shared" si="312"/>
        <v>7.7783688719968297E-2</v>
      </c>
      <c r="R1995" s="8">
        <f t="shared" si="312"/>
        <v>7.6235974107774315E-2</v>
      </c>
      <c r="S1995" s="8">
        <f t="shared" si="312"/>
        <v>7.7004754443861859E-2</v>
      </c>
      <c r="T1995" s="8">
        <f t="shared" si="307"/>
        <v>7.6471449393920657E-2</v>
      </c>
      <c r="W1995">
        <v>1993</v>
      </c>
      <c r="X1995" s="4">
        <f t="shared" si="305"/>
        <v>8.0977956646709259E-2</v>
      </c>
      <c r="Y1995" s="4">
        <f t="shared" si="303"/>
        <v>8.0249155807127701E-2</v>
      </c>
      <c r="Z1995" s="4">
        <f t="shared" si="304"/>
        <v>7.9748992561561635E-2</v>
      </c>
    </row>
    <row r="1996" spans="1:26" x14ac:dyDescent="0.25">
      <c r="A1996" s="16">
        <f t="shared" si="313"/>
        <v>45529</v>
      </c>
      <c r="B1996">
        <f>+'[2]Ejercicio 1'!E2213</f>
        <v>1994</v>
      </c>
      <c r="C1996" s="5">
        <v>7.9284623839024848E-2</v>
      </c>
      <c r="D1996" s="4">
        <f t="shared" si="308"/>
        <v>7.7736873189352379E-2</v>
      </c>
      <c r="E1996" s="6">
        <f t="shared" si="309"/>
        <v>7.8505671367150809E-2</v>
      </c>
      <c r="F1996" s="7">
        <f t="shared" si="310"/>
        <v>7.7972353927962618E-2</v>
      </c>
      <c r="I1996" s="10">
        <v>1994</v>
      </c>
      <c r="J1996" s="8">
        <f t="shared" si="311"/>
        <v>8.0784623839024849E-2</v>
      </c>
      <c r="K1996" s="8">
        <f t="shared" si="311"/>
        <v>7.923687318935238E-2</v>
      </c>
      <c r="L1996" s="8">
        <f t="shared" si="311"/>
        <v>8.000567136715081E-2</v>
      </c>
      <c r="M1996" s="8">
        <f t="shared" si="306"/>
        <v>7.9472353927962619E-2</v>
      </c>
      <c r="P1996">
        <v>1994</v>
      </c>
      <c r="Q1996" s="8">
        <f t="shared" si="312"/>
        <v>7.7784623839024847E-2</v>
      </c>
      <c r="R1996" s="8">
        <f t="shared" si="312"/>
        <v>7.6236873189352378E-2</v>
      </c>
      <c r="S1996" s="8">
        <f t="shared" si="312"/>
        <v>7.7005671367150808E-2</v>
      </c>
      <c r="T1996" s="8">
        <f t="shared" si="307"/>
        <v>7.6472353927962616E-2</v>
      </c>
      <c r="W1996">
        <v>1994</v>
      </c>
      <c r="X1996" s="4">
        <f t="shared" si="305"/>
        <v>8.0979827693504119E-2</v>
      </c>
      <c r="Y1996" s="4">
        <f t="shared" si="303"/>
        <v>8.0250989672500217E-2</v>
      </c>
      <c r="Z1996" s="4">
        <f t="shared" si="304"/>
        <v>7.9750801076065511E-2</v>
      </c>
    </row>
    <row r="1997" spans="1:26" x14ac:dyDescent="0.25">
      <c r="A1997" s="16">
        <f t="shared" si="313"/>
        <v>45530</v>
      </c>
      <c r="B1997">
        <f>+'[2]Ejercicio 1'!E2214</f>
        <v>1995</v>
      </c>
      <c r="C1997" s="5">
        <v>7.9285558958081398E-2</v>
      </c>
      <c r="D1997" s="4">
        <f t="shared" si="308"/>
        <v>7.7737772270522087E-2</v>
      </c>
      <c r="E1997" s="6">
        <f t="shared" si="309"/>
        <v>7.8506588290230689E-2</v>
      </c>
      <c r="F1997" s="7">
        <f t="shared" si="310"/>
        <v>7.7973258461656272E-2</v>
      </c>
      <c r="I1997" s="10">
        <v>1995</v>
      </c>
      <c r="J1997" s="8">
        <f t="shared" si="311"/>
        <v>8.0785558958081399E-2</v>
      </c>
      <c r="K1997" s="8">
        <f t="shared" si="311"/>
        <v>7.9237772270522089E-2</v>
      </c>
      <c r="L1997" s="8">
        <f t="shared" si="311"/>
        <v>8.000658829023069E-2</v>
      </c>
      <c r="M1997" s="8">
        <f t="shared" si="306"/>
        <v>7.9473258461656274E-2</v>
      </c>
      <c r="P1997">
        <v>1995</v>
      </c>
      <c r="Q1997" s="8">
        <f t="shared" si="312"/>
        <v>7.7785558958081397E-2</v>
      </c>
      <c r="R1997" s="8">
        <f t="shared" si="312"/>
        <v>7.6237772270522086E-2</v>
      </c>
      <c r="S1997" s="8">
        <f t="shared" si="312"/>
        <v>7.7006588290230688E-2</v>
      </c>
      <c r="T1997" s="8">
        <f t="shared" si="307"/>
        <v>7.6473258461656271E-2</v>
      </c>
      <c r="W1997">
        <v>1995</v>
      </c>
      <c r="X1997" s="4">
        <f t="shared" si="305"/>
        <v>8.0981698740728525E-2</v>
      </c>
      <c r="Y1997" s="4">
        <f t="shared" si="303"/>
        <v>8.0252823537436166E-2</v>
      </c>
      <c r="Z1997" s="4">
        <f t="shared" si="304"/>
        <v>7.9752609589184772E-2</v>
      </c>
    </row>
    <row r="1998" spans="1:26" x14ac:dyDescent="0.25">
      <c r="A1998" s="16">
        <f t="shared" si="313"/>
        <v>45531</v>
      </c>
      <c r="B1998">
        <f>+'[2]Ejercicio 1'!E2215</f>
        <v>1996</v>
      </c>
      <c r="C1998" s="5">
        <v>7.9286494077137948E-2</v>
      </c>
      <c r="D1998" s="4">
        <f t="shared" si="308"/>
        <v>7.7738671351282818E-2</v>
      </c>
      <c r="E1998" s="6">
        <f t="shared" si="309"/>
        <v>7.8507505213102388E-2</v>
      </c>
      <c r="F1998" s="7">
        <f t="shared" si="310"/>
        <v>7.7974162995001636E-2</v>
      </c>
      <c r="I1998" s="10">
        <v>1996</v>
      </c>
      <c r="J1998" s="8">
        <f t="shared" si="311"/>
        <v>8.0786494077137949E-2</v>
      </c>
      <c r="K1998" s="8">
        <f t="shared" si="311"/>
        <v>7.9238671351282819E-2</v>
      </c>
      <c r="L1998" s="8">
        <f t="shared" si="311"/>
        <v>8.0007505213102389E-2</v>
      </c>
      <c r="M1998" s="8">
        <f t="shared" si="306"/>
        <v>7.9474162995001638E-2</v>
      </c>
      <c r="P1998">
        <v>1996</v>
      </c>
      <c r="Q1998" s="8">
        <f t="shared" si="312"/>
        <v>7.7786494077137947E-2</v>
      </c>
      <c r="R1998" s="8">
        <f t="shared" si="312"/>
        <v>7.6238671351282816E-2</v>
      </c>
      <c r="S1998" s="8">
        <f t="shared" si="312"/>
        <v>7.7007505213102387E-2</v>
      </c>
      <c r="T1998" s="8">
        <f t="shared" si="307"/>
        <v>7.6474162995001635E-2</v>
      </c>
      <c r="W1998">
        <v>1996</v>
      </c>
      <c r="X1998" s="4">
        <f t="shared" si="305"/>
        <v>8.0983569788368417E-2</v>
      </c>
      <c r="Y1998" s="4">
        <f t="shared" si="303"/>
        <v>8.0254657401956628E-2</v>
      </c>
      <c r="Z1998" s="4">
        <f t="shared" si="304"/>
        <v>7.9754418101524657E-2</v>
      </c>
    </row>
    <row r="1999" spans="1:26" x14ac:dyDescent="0.25">
      <c r="A1999" s="16">
        <f t="shared" si="313"/>
        <v>45532</v>
      </c>
      <c r="B1999">
        <f>+'[2]Ejercicio 1'!E2216</f>
        <v>1997</v>
      </c>
      <c r="C1999" s="5">
        <v>7.9287429196194484E-2</v>
      </c>
      <c r="D1999" s="4">
        <f t="shared" si="308"/>
        <v>7.7739570431634986E-2</v>
      </c>
      <c r="E1999" s="6">
        <f t="shared" si="309"/>
        <v>7.8508422135765893E-2</v>
      </c>
      <c r="F1999" s="7">
        <f t="shared" si="310"/>
        <v>7.7975067527998723E-2</v>
      </c>
      <c r="I1999" s="10">
        <v>1997</v>
      </c>
      <c r="J1999" s="8">
        <f t="shared" si="311"/>
        <v>8.0787429196194485E-2</v>
      </c>
      <c r="K1999" s="8">
        <f t="shared" si="311"/>
        <v>7.9239570431634987E-2</v>
      </c>
      <c r="L1999" s="8">
        <f t="shared" si="311"/>
        <v>8.0008422135765894E-2</v>
      </c>
      <c r="M1999" s="8">
        <f t="shared" si="306"/>
        <v>7.9475067527998725E-2</v>
      </c>
      <c r="P1999">
        <v>1997</v>
      </c>
      <c r="Q1999" s="8">
        <f t="shared" si="312"/>
        <v>7.7787429196194482E-2</v>
      </c>
      <c r="R1999" s="8">
        <f t="shared" si="312"/>
        <v>7.6239570431634984E-2</v>
      </c>
      <c r="S1999" s="8">
        <f t="shared" si="312"/>
        <v>7.7008422135765892E-2</v>
      </c>
      <c r="T1999" s="8">
        <f t="shared" si="307"/>
        <v>7.6475067527998722E-2</v>
      </c>
      <c r="W1999">
        <v>1997</v>
      </c>
      <c r="X1999" s="4">
        <f t="shared" si="305"/>
        <v>8.0985440836437425E-2</v>
      </c>
      <c r="Y1999" s="4">
        <f t="shared" si="303"/>
        <v>8.0256491266076535E-2</v>
      </c>
      <c r="Z1999" s="4">
        <f t="shared" si="304"/>
        <v>7.9756226612882467E-2</v>
      </c>
    </row>
    <row r="2000" spans="1:26" x14ac:dyDescent="0.25">
      <c r="A2000" s="16">
        <f t="shared" si="313"/>
        <v>45533</v>
      </c>
      <c r="B2000">
        <f>+'[2]Ejercicio 1'!E2217</f>
        <v>1998</v>
      </c>
      <c r="C2000" s="5">
        <v>7.9288364315251034E-2</v>
      </c>
      <c r="D2000" s="4">
        <f t="shared" si="308"/>
        <v>7.7740469511578369E-2</v>
      </c>
      <c r="E2000" s="6">
        <f t="shared" si="309"/>
        <v>7.8509339058221217E-2</v>
      </c>
      <c r="F2000" s="7">
        <f t="shared" si="310"/>
        <v>7.797597206065035E-2</v>
      </c>
      <c r="I2000" s="10">
        <v>1998</v>
      </c>
      <c r="J2000" s="8">
        <f t="shared" si="311"/>
        <v>8.0788364315251035E-2</v>
      </c>
      <c r="K2000" s="8">
        <f t="shared" si="311"/>
        <v>7.9240469511578371E-2</v>
      </c>
      <c r="L2000" s="8">
        <f t="shared" si="311"/>
        <v>8.0009339058221218E-2</v>
      </c>
      <c r="M2000" s="8">
        <f t="shared" si="306"/>
        <v>7.9475972060650352E-2</v>
      </c>
      <c r="P2000">
        <v>1998</v>
      </c>
      <c r="Q2000" s="8">
        <f t="shared" si="312"/>
        <v>7.7788364315251032E-2</v>
      </c>
      <c r="R2000" s="8">
        <f t="shared" si="312"/>
        <v>7.6240469511578368E-2</v>
      </c>
      <c r="S2000" s="8">
        <f t="shared" si="312"/>
        <v>7.7009339058221216E-2</v>
      </c>
      <c r="T2000" s="8">
        <f t="shared" si="307"/>
        <v>7.6475972060650349E-2</v>
      </c>
      <c r="W2000">
        <v>1998</v>
      </c>
      <c r="X2000" s="4">
        <f t="shared" si="305"/>
        <v>8.0987311884931593E-2</v>
      </c>
      <c r="Y2000" s="4">
        <f t="shared" si="303"/>
        <v>8.0258325129780067E-2</v>
      </c>
      <c r="Z2000" s="4">
        <f t="shared" si="304"/>
        <v>7.9758035123460899E-2</v>
      </c>
    </row>
    <row r="2001" spans="1:26" x14ac:dyDescent="0.25">
      <c r="A2001" s="16">
        <f t="shared" si="313"/>
        <v>45534</v>
      </c>
      <c r="B2001">
        <f>+'[2]Ejercicio 1'!E2218</f>
        <v>1999</v>
      </c>
      <c r="C2001" s="5">
        <v>7.9289299434307584E-2</v>
      </c>
      <c r="D2001" s="4">
        <f t="shared" si="308"/>
        <v>7.7741368591113205E-2</v>
      </c>
      <c r="E2001" s="6">
        <f t="shared" si="309"/>
        <v>7.8510255980467486E-2</v>
      </c>
      <c r="F2001" s="7">
        <f t="shared" si="310"/>
        <v>7.7976876592950842E-2</v>
      </c>
      <c r="I2001" s="10">
        <v>1999</v>
      </c>
      <c r="J2001" s="8">
        <f t="shared" si="311"/>
        <v>8.0789299434307585E-2</v>
      </c>
      <c r="K2001" s="8">
        <f t="shared" si="311"/>
        <v>7.9241368591113207E-2</v>
      </c>
      <c r="L2001" s="8">
        <f t="shared" si="311"/>
        <v>8.0010255980467487E-2</v>
      </c>
      <c r="M2001" s="8">
        <f t="shared" si="306"/>
        <v>7.9476876592950843E-2</v>
      </c>
      <c r="P2001">
        <v>1999</v>
      </c>
      <c r="Q2001" s="8">
        <f t="shared" si="312"/>
        <v>7.7789299434307582E-2</v>
      </c>
      <c r="R2001" s="8">
        <f t="shared" si="312"/>
        <v>7.6241368591113204E-2</v>
      </c>
      <c r="S2001" s="8">
        <f t="shared" si="312"/>
        <v>7.7010255980467485E-2</v>
      </c>
      <c r="T2001" s="8">
        <f t="shared" si="307"/>
        <v>7.647687659295084E-2</v>
      </c>
      <c r="W2001">
        <v>1999</v>
      </c>
      <c r="X2001" s="4">
        <f t="shared" si="305"/>
        <v>8.0989182933850032E-2</v>
      </c>
      <c r="Y2001" s="4">
        <f t="shared" si="303"/>
        <v>8.0260158993047892E-2</v>
      </c>
      <c r="Z2001" s="4">
        <f t="shared" si="304"/>
        <v>7.975984363265759E-2</v>
      </c>
    </row>
    <row r="2002" spans="1:26" x14ac:dyDescent="0.25">
      <c r="A2002" s="16">
        <f t="shared" si="313"/>
        <v>45535</v>
      </c>
      <c r="B2002">
        <f>+'[2]Ejercicio 1'!E2219</f>
        <v>2000</v>
      </c>
      <c r="C2002" s="5">
        <v>7.9290234553364133E-2</v>
      </c>
      <c r="D2002" s="4">
        <f t="shared" si="308"/>
        <v>7.7742267670239257E-2</v>
      </c>
      <c r="E2002" s="6">
        <f t="shared" si="309"/>
        <v>7.851117290250556E-2</v>
      </c>
      <c r="F2002" s="7">
        <f t="shared" si="310"/>
        <v>7.7977781124905901E-2</v>
      </c>
      <c r="I2002" s="10">
        <v>2000</v>
      </c>
      <c r="J2002" s="8">
        <f t="shared" si="311"/>
        <v>8.0790234553364135E-2</v>
      </c>
      <c r="K2002" s="8">
        <f t="shared" si="311"/>
        <v>7.9242267670239258E-2</v>
      </c>
      <c r="L2002" s="8">
        <f t="shared" si="311"/>
        <v>8.0011172902505562E-2</v>
      </c>
      <c r="M2002" s="8">
        <f t="shared" si="306"/>
        <v>7.9477781124905902E-2</v>
      </c>
      <c r="P2002">
        <v>2000</v>
      </c>
      <c r="Q2002" s="8">
        <f t="shared" si="312"/>
        <v>7.7790234553364132E-2</v>
      </c>
      <c r="R2002" s="8">
        <f t="shared" si="312"/>
        <v>7.6242267670239255E-2</v>
      </c>
      <c r="S2002" s="8">
        <f t="shared" si="312"/>
        <v>7.7011172902505559E-2</v>
      </c>
      <c r="T2002" s="8">
        <f t="shared" si="307"/>
        <v>7.64777811249059E-2</v>
      </c>
      <c r="W2002">
        <v>2000</v>
      </c>
      <c r="X2002" s="4">
        <f t="shared" si="305"/>
        <v>8.0991053983193187E-2</v>
      </c>
      <c r="Y2002" s="4">
        <f t="shared" si="303"/>
        <v>8.0261992855897607E-2</v>
      </c>
      <c r="Z2002" s="4">
        <f t="shared" si="304"/>
        <v>7.976165214107489E-2</v>
      </c>
    </row>
    <row r="2003" spans="1:26" x14ac:dyDescent="0.25">
      <c r="A2003" s="16">
        <f t="shared" si="313"/>
        <v>45536</v>
      </c>
      <c r="B2003">
        <f>+'[2]Ejercicio 1'!E2220</f>
        <v>2001</v>
      </c>
      <c r="C2003" s="5">
        <v>7.9291169672420683E-2</v>
      </c>
      <c r="D2003" s="4">
        <f t="shared" si="308"/>
        <v>7.7743166748956968E-2</v>
      </c>
      <c r="E2003" s="6">
        <f t="shared" si="309"/>
        <v>7.8512089824336329E-2</v>
      </c>
      <c r="F2003" s="7">
        <f t="shared" si="310"/>
        <v>7.7978685656512656E-2</v>
      </c>
      <c r="I2003" s="10">
        <v>2001</v>
      </c>
      <c r="J2003" s="8">
        <f t="shared" si="311"/>
        <v>8.0791169672420685E-2</v>
      </c>
      <c r="K2003" s="8">
        <f t="shared" si="311"/>
        <v>7.924316674895697E-2</v>
      </c>
      <c r="L2003" s="8">
        <f t="shared" si="311"/>
        <v>8.001208982433633E-2</v>
      </c>
      <c r="M2003" s="8">
        <f t="shared" si="306"/>
        <v>7.9478685656512657E-2</v>
      </c>
      <c r="P2003">
        <v>2001</v>
      </c>
      <c r="Q2003" s="8">
        <f t="shared" si="312"/>
        <v>7.7791169672420682E-2</v>
      </c>
      <c r="R2003" s="8">
        <f t="shared" si="312"/>
        <v>7.6243166748956967E-2</v>
      </c>
      <c r="S2003" s="8">
        <f t="shared" si="312"/>
        <v>7.7012089824336327E-2</v>
      </c>
      <c r="T2003" s="8">
        <f t="shared" si="307"/>
        <v>7.6478685656512654E-2</v>
      </c>
      <c r="W2003">
        <v>2001</v>
      </c>
      <c r="X2003" s="4">
        <f t="shared" si="305"/>
        <v>8.0992925032965887E-2</v>
      </c>
      <c r="Y2003" s="4">
        <f t="shared" si="303"/>
        <v>8.0263826718368708E-2</v>
      </c>
      <c r="Z2003" s="4">
        <f t="shared" si="304"/>
        <v>7.9763460648510129E-2</v>
      </c>
    </row>
    <row r="2004" spans="1:26" x14ac:dyDescent="0.25">
      <c r="A2004" s="16">
        <f t="shared" si="313"/>
        <v>45537</v>
      </c>
      <c r="B2004">
        <f>+'[2]Ejercicio 1'!E2221</f>
        <v>2002</v>
      </c>
      <c r="C2004" s="5">
        <v>7.9292104791477219E-2</v>
      </c>
      <c r="D2004" s="4">
        <f t="shared" si="308"/>
        <v>7.7744065827265688E-2</v>
      </c>
      <c r="E2004" s="6">
        <f t="shared" si="309"/>
        <v>7.8513006745957153E-2</v>
      </c>
      <c r="F2004" s="7">
        <f t="shared" si="310"/>
        <v>7.797959018777112E-2</v>
      </c>
      <c r="I2004" s="10">
        <v>2002</v>
      </c>
      <c r="J2004" s="8">
        <f t="shared" si="311"/>
        <v>8.0792104791477221E-2</v>
      </c>
      <c r="K2004" s="8">
        <f t="shared" si="311"/>
        <v>7.9244065827265689E-2</v>
      </c>
      <c r="L2004" s="8">
        <f t="shared" si="311"/>
        <v>8.0013006745957155E-2</v>
      </c>
      <c r="M2004" s="8">
        <f t="shared" si="306"/>
        <v>7.9479590187771121E-2</v>
      </c>
      <c r="P2004">
        <v>2002</v>
      </c>
      <c r="Q2004" s="8">
        <f t="shared" si="312"/>
        <v>7.7792104791477218E-2</v>
      </c>
      <c r="R2004" s="8">
        <f t="shared" si="312"/>
        <v>7.6244065827265686E-2</v>
      </c>
      <c r="S2004" s="8">
        <f t="shared" si="312"/>
        <v>7.7013006745957152E-2</v>
      </c>
      <c r="T2004" s="8">
        <f t="shared" si="307"/>
        <v>7.6479590187771118E-2</v>
      </c>
      <c r="W2004">
        <v>2002</v>
      </c>
      <c r="X2004" s="4">
        <f t="shared" si="305"/>
        <v>8.0994796083154075E-2</v>
      </c>
      <c r="Y2004" s="4">
        <f t="shared" si="303"/>
        <v>8.026566058036548E-2</v>
      </c>
      <c r="Z2004" s="4">
        <f t="shared" si="304"/>
        <v>7.9765269154966151E-2</v>
      </c>
    </row>
    <row r="2005" spans="1:26" x14ac:dyDescent="0.25">
      <c r="A2005" s="16">
        <f t="shared" si="313"/>
        <v>45538</v>
      </c>
      <c r="B2005">
        <f>+'[2]Ejercicio 1'!E2222</f>
        <v>2003</v>
      </c>
      <c r="C2005" s="5">
        <v>7.9293039910533769E-2</v>
      </c>
      <c r="D2005" s="4">
        <f t="shared" si="308"/>
        <v>7.7744964905165845E-2</v>
      </c>
      <c r="E2005" s="6">
        <f t="shared" si="309"/>
        <v>7.8513923667370672E-2</v>
      </c>
      <c r="F2005" s="7">
        <f t="shared" si="310"/>
        <v>7.7980494718681292E-2</v>
      </c>
      <c r="I2005" s="10">
        <v>2003</v>
      </c>
      <c r="J2005" s="8">
        <f t="shared" si="311"/>
        <v>8.079303991053377E-2</v>
      </c>
      <c r="K2005" s="8">
        <f t="shared" si="311"/>
        <v>7.9244964905165846E-2</v>
      </c>
      <c r="L2005" s="8">
        <f t="shared" si="311"/>
        <v>8.0013923667370673E-2</v>
      </c>
      <c r="M2005" s="8">
        <f t="shared" si="306"/>
        <v>7.9480494718681294E-2</v>
      </c>
      <c r="P2005">
        <v>2003</v>
      </c>
      <c r="Q2005" s="8">
        <f t="shared" si="312"/>
        <v>7.7793039910533768E-2</v>
      </c>
      <c r="R2005" s="8">
        <f t="shared" si="312"/>
        <v>7.6244964905165843E-2</v>
      </c>
      <c r="S2005" s="8">
        <f t="shared" si="312"/>
        <v>7.7013923667370671E-2</v>
      </c>
      <c r="T2005" s="8">
        <f t="shared" si="307"/>
        <v>7.6480494718681291E-2</v>
      </c>
      <c r="W2005">
        <v>2003</v>
      </c>
      <c r="X2005" s="4">
        <f t="shared" si="305"/>
        <v>8.0996667133770933E-2</v>
      </c>
      <c r="Y2005" s="4">
        <f t="shared" si="303"/>
        <v>8.0267494441983639E-2</v>
      </c>
      <c r="Z2005" s="4">
        <f t="shared" si="304"/>
        <v>7.9767077660440097E-2</v>
      </c>
    </row>
    <row r="2006" spans="1:26" x14ac:dyDescent="0.25">
      <c r="A2006" s="16">
        <f t="shared" si="313"/>
        <v>45539</v>
      </c>
      <c r="B2006">
        <f>+'[2]Ejercicio 1'!E2223</f>
        <v>2004</v>
      </c>
      <c r="C2006" s="5">
        <v>7.9293975029590319E-2</v>
      </c>
      <c r="D2006" s="4">
        <f t="shared" si="308"/>
        <v>7.7745863982657246E-2</v>
      </c>
      <c r="E2006" s="6">
        <f t="shared" si="309"/>
        <v>7.8514840588575135E-2</v>
      </c>
      <c r="F2006" s="7">
        <f t="shared" si="310"/>
        <v>7.7981399249243175E-2</v>
      </c>
      <c r="I2006" s="10">
        <v>2004</v>
      </c>
      <c r="J2006" s="8">
        <f t="shared" si="311"/>
        <v>8.079397502959032E-2</v>
      </c>
      <c r="K2006" s="8">
        <f t="shared" si="311"/>
        <v>7.9245863982657247E-2</v>
      </c>
      <c r="L2006" s="8">
        <f t="shared" si="311"/>
        <v>8.0014840588575137E-2</v>
      </c>
      <c r="M2006" s="8">
        <f t="shared" si="306"/>
        <v>7.9481399249243176E-2</v>
      </c>
      <c r="P2006">
        <v>2004</v>
      </c>
      <c r="Q2006" s="8">
        <f t="shared" si="312"/>
        <v>7.7793975029590318E-2</v>
      </c>
      <c r="R2006" s="8">
        <f t="shared" si="312"/>
        <v>7.6245863982657244E-2</v>
      </c>
      <c r="S2006" s="8">
        <f t="shared" si="312"/>
        <v>7.7014840588575134E-2</v>
      </c>
      <c r="T2006" s="8">
        <f t="shared" si="307"/>
        <v>7.6481399249243173E-2</v>
      </c>
      <c r="W2006">
        <v>2004</v>
      </c>
      <c r="X2006" s="4">
        <f t="shared" si="305"/>
        <v>8.0998538184812952E-2</v>
      </c>
      <c r="Y2006" s="4">
        <f t="shared" si="303"/>
        <v>8.0269328303182799E-2</v>
      </c>
      <c r="Z2006" s="4">
        <f t="shared" si="304"/>
        <v>7.9768886164934827E-2</v>
      </c>
    </row>
    <row r="2007" spans="1:26" x14ac:dyDescent="0.25">
      <c r="A2007" s="16">
        <f t="shared" si="313"/>
        <v>45540</v>
      </c>
      <c r="B2007">
        <f>+'[2]Ejercicio 1'!E2224</f>
        <v>2005</v>
      </c>
      <c r="C2007" s="5">
        <v>7.9294910148646869E-2</v>
      </c>
      <c r="D2007" s="4">
        <f t="shared" si="308"/>
        <v>7.7746763059740084E-2</v>
      </c>
      <c r="E2007" s="6">
        <f t="shared" si="309"/>
        <v>7.8515757509571404E-2</v>
      </c>
      <c r="F2007" s="7">
        <f t="shared" si="310"/>
        <v>7.7982303779456766E-2</v>
      </c>
      <c r="I2007" s="10">
        <v>2005</v>
      </c>
      <c r="J2007" s="8">
        <f t="shared" si="311"/>
        <v>8.079491014864687E-2</v>
      </c>
      <c r="K2007" s="8">
        <f t="shared" si="311"/>
        <v>7.9246763059740086E-2</v>
      </c>
      <c r="L2007" s="8">
        <f t="shared" si="311"/>
        <v>8.0015757509571406E-2</v>
      </c>
      <c r="M2007" s="8">
        <f t="shared" si="306"/>
        <v>7.9482303779456767E-2</v>
      </c>
      <c r="P2007">
        <v>2005</v>
      </c>
      <c r="Q2007" s="8">
        <f t="shared" si="312"/>
        <v>7.7794910148646867E-2</v>
      </c>
      <c r="R2007" s="8">
        <f t="shared" si="312"/>
        <v>7.6246763059740083E-2</v>
      </c>
      <c r="S2007" s="8">
        <f t="shared" si="312"/>
        <v>7.7015757509571403E-2</v>
      </c>
      <c r="T2007" s="8">
        <f t="shared" si="307"/>
        <v>7.6482303779456765E-2</v>
      </c>
      <c r="W2007">
        <v>2005</v>
      </c>
      <c r="X2007" s="4">
        <f t="shared" si="305"/>
        <v>8.1000409236279242E-2</v>
      </c>
      <c r="Y2007" s="4">
        <f t="shared" si="303"/>
        <v>8.0271162163946266E-2</v>
      </c>
      <c r="Z2007" s="4">
        <f t="shared" si="304"/>
        <v>7.9770694668244796E-2</v>
      </c>
    </row>
    <row r="2008" spans="1:26" x14ac:dyDescent="0.25">
      <c r="A2008" s="16">
        <f t="shared" si="313"/>
        <v>45541</v>
      </c>
      <c r="B2008">
        <f>+'[2]Ejercicio 1'!E2225</f>
        <v>2006</v>
      </c>
      <c r="C2008" s="5">
        <v>7.9295845267703419E-2</v>
      </c>
      <c r="D2008" s="4">
        <f t="shared" si="308"/>
        <v>7.7747662136414139E-2</v>
      </c>
      <c r="E2008" s="6">
        <f t="shared" si="309"/>
        <v>7.8516674430358618E-2</v>
      </c>
      <c r="F2008" s="7">
        <f t="shared" si="310"/>
        <v>7.7983208309324911E-2</v>
      </c>
      <c r="I2008" s="10">
        <v>2006</v>
      </c>
      <c r="J2008" s="8">
        <f t="shared" si="311"/>
        <v>8.079584526770342E-2</v>
      </c>
      <c r="K2008" s="8">
        <f t="shared" si="311"/>
        <v>7.924766213641414E-2</v>
      </c>
      <c r="L2008" s="8">
        <f t="shared" si="311"/>
        <v>8.001667443035862E-2</v>
      </c>
      <c r="M2008" s="8">
        <f t="shared" si="306"/>
        <v>7.9483208309324913E-2</v>
      </c>
      <c r="P2008">
        <v>2006</v>
      </c>
      <c r="Q2008" s="8">
        <f t="shared" si="312"/>
        <v>7.7795845267703417E-2</v>
      </c>
      <c r="R2008" s="8">
        <f t="shared" si="312"/>
        <v>7.6247662136414138E-2</v>
      </c>
      <c r="S2008" s="8">
        <f t="shared" si="312"/>
        <v>7.7016674430358617E-2</v>
      </c>
      <c r="T2008" s="8">
        <f t="shared" si="307"/>
        <v>7.648320830932491E-2</v>
      </c>
      <c r="W2008">
        <v>2006</v>
      </c>
      <c r="X2008" s="4">
        <f t="shared" si="305"/>
        <v>8.1002280288170678E-2</v>
      </c>
      <c r="Y2008" s="4">
        <f t="shared" si="303"/>
        <v>8.0272996024293358E-2</v>
      </c>
      <c r="Z2008" s="4">
        <f t="shared" si="304"/>
        <v>7.9772503170983791E-2</v>
      </c>
    </row>
    <row r="2009" spans="1:26" x14ac:dyDescent="0.25">
      <c r="A2009" s="16">
        <f t="shared" si="313"/>
        <v>45542</v>
      </c>
      <c r="B2009">
        <f>+'[2]Ejercicio 1'!E2226</f>
        <v>2007</v>
      </c>
      <c r="C2009" s="5">
        <v>7.9296780386759955E-2</v>
      </c>
      <c r="D2009" s="4">
        <f t="shared" si="308"/>
        <v>7.7748561212680062E-2</v>
      </c>
      <c r="E2009" s="6">
        <f t="shared" si="309"/>
        <v>7.8517591350938526E-2</v>
      </c>
      <c r="F2009" s="7">
        <f t="shared" si="310"/>
        <v>7.7984112838844766E-2</v>
      </c>
      <c r="I2009" s="10">
        <v>2007</v>
      </c>
      <c r="J2009" s="8">
        <f t="shared" si="311"/>
        <v>8.0796780386759956E-2</v>
      </c>
      <c r="K2009" s="8">
        <f t="shared" si="311"/>
        <v>7.9248561212680063E-2</v>
      </c>
      <c r="L2009" s="8">
        <f t="shared" si="311"/>
        <v>8.0017591350938527E-2</v>
      </c>
      <c r="M2009" s="8">
        <f t="shared" si="306"/>
        <v>7.9484112838844767E-2</v>
      </c>
      <c r="P2009">
        <v>2007</v>
      </c>
      <c r="Q2009" s="8">
        <f t="shared" si="312"/>
        <v>7.7796780386759953E-2</v>
      </c>
      <c r="R2009" s="8">
        <f t="shared" si="312"/>
        <v>7.624856121268006E-2</v>
      </c>
      <c r="S2009" s="8">
        <f t="shared" si="312"/>
        <v>7.7017591350938525E-2</v>
      </c>
      <c r="T2009" s="8">
        <f t="shared" si="307"/>
        <v>7.6484112838844764E-2</v>
      </c>
      <c r="W2009">
        <v>2007</v>
      </c>
      <c r="X2009" s="4">
        <f t="shared" si="305"/>
        <v>8.1004151340491673E-2</v>
      </c>
      <c r="Y2009" s="4">
        <f t="shared" si="303"/>
        <v>8.0274829884241658E-2</v>
      </c>
      <c r="Z2009" s="4">
        <f t="shared" si="304"/>
        <v>7.9774311672535167E-2</v>
      </c>
    </row>
    <row r="2010" spans="1:26" x14ac:dyDescent="0.25">
      <c r="A2010" s="16">
        <f t="shared" si="313"/>
        <v>45543</v>
      </c>
      <c r="B2010">
        <f>+'[2]Ejercicio 1'!E2227</f>
        <v>2008</v>
      </c>
      <c r="C2010" s="5">
        <v>7.9297715505816505E-2</v>
      </c>
      <c r="D2010" s="4">
        <f t="shared" si="308"/>
        <v>7.7749460288536798E-2</v>
      </c>
      <c r="E2010" s="6">
        <f t="shared" si="309"/>
        <v>7.8518508271310239E-2</v>
      </c>
      <c r="F2010" s="7">
        <f t="shared" si="310"/>
        <v>7.7985017368016329E-2</v>
      </c>
      <c r="I2010" s="10">
        <v>2008</v>
      </c>
      <c r="J2010" s="8">
        <f t="shared" si="311"/>
        <v>8.0797715505816506E-2</v>
      </c>
      <c r="K2010" s="8">
        <f t="shared" si="311"/>
        <v>7.9249460288536799E-2</v>
      </c>
      <c r="L2010" s="8">
        <f t="shared" si="311"/>
        <v>8.001850827131024E-2</v>
      </c>
      <c r="M2010" s="8">
        <f t="shared" si="306"/>
        <v>7.9485017368016331E-2</v>
      </c>
      <c r="P2010">
        <v>2008</v>
      </c>
      <c r="Q2010" s="8">
        <f t="shared" si="312"/>
        <v>7.7797715505816503E-2</v>
      </c>
      <c r="R2010" s="8">
        <f t="shared" si="312"/>
        <v>7.6249460288536797E-2</v>
      </c>
      <c r="S2010" s="8">
        <f t="shared" si="312"/>
        <v>7.7018508271310238E-2</v>
      </c>
      <c r="T2010" s="8">
        <f t="shared" si="307"/>
        <v>7.6485017368016328E-2</v>
      </c>
      <c r="W2010">
        <v>2008</v>
      </c>
      <c r="X2010" s="4">
        <f t="shared" si="305"/>
        <v>8.1006022393227711E-2</v>
      </c>
      <c r="Y2010" s="4">
        <f t="shared" si="303"/>
        <v>8.0276663743773582E-2</v>
      </c>
      <c r="Z2010" s="4">
        <f t="shared" si="304"/>
        <v>7.9776120173110171E-2</v>
      </c>
    </row>
    <row r="2011" spans="1:26" x14ac:dyDescent="0.25">
      <c r="A2011" s="16">
        <f t="shared" si="313"/>
        <v>45544</v>
      </c>
      <c r="B2011">
        <f>+'[2]Ejercicio 1'!E2228</f>
        <v>2009</v>
      </c>
      <c r="C2011" s="5">
        <v>7.9298650624873054E-2</v>
      </c>
      <c r="D2011" s="4">
        <f t="shared" si="308"/>
        <v>7.7750359363984972E-2</v>
      </c>
      <c r="E2011" s="6">
        <f t="shared" si="309"/>
        <v>7.8519425191472897E-2</v>
      </c>
      <c r="F2011" s="7">
        <f t="shared" si="310"/>
        <v>7.7985921896839602E-2</v>
      </c>
      <c r="I2011" s="10">
        <v>2009</v>
      </c>
      <c r="J2011" s="8">
        <f t="shared" si="311"/>
        <v>8.0798650624873056E-2</v>
      </c>
      <c r="K2011" s="8">
        <f t="shared" si="311"/>
        <v>7.9250359363984973E-2</v>
      </c>
      <c r="L2011" s="8">
        <f t="shared" si="311"/>
        <v>8.0019425191472898E-2</v>
      </c>
      <c r="M2011" s="8">
        <f t="shared" si="306"/>
        <v>7.9485921896839604E-2</v>
      </c>
      <c r="P2011">
        <v>2009</v>
      </c>
      <c r="Q2011" s="8">
        <f t="shared" si="312"/>
        <v>7.7798650624873053E-2</v>
      </c>
      <c r="R2011" s="8">
        <f t="shared" si="312"/>
        <v>7.6250359363984971E-2</v>
      </c>
      <c r="S2011" s="8">
        <f t="shared" si="312"/>
        <v>7.7019425191472896E-2</v>
      </c>
      <c r="T2011" s="8">
        <f t="shared" si="307"/>
        <v>7.6485921896839601E-2</v>
      </c>
      <c r="W2011">
        <v>2009</v>
      </c>
      <c r="X2011" s="4">
        <f t="shared" si="305"/>
        <v>8.1007893446393309E-2</v>
      </c>
      <c r="Y2011" s="4">
        <f t="shared" si="303"/>
        <v>8.0278497602887369E-2</v>
      </c>
      <c r="Z2011" s="4">
        <f t="shared" si="304"/>
        <v>7.9777928672700255E-2</v>
      </c>
    </row>
    <row r="2012" spans="1:26" x14ac:dyDescent="0.25">
      <c r="A2012" s="16">
        <f t="shared" si="313"/>
        <v>45545</v>
      </c>
      <c r="B2012">
        <f>+'[2]Ejercicio 1'!E2229</f>
        <v>2010</v>
      </c>
      <c r="C2012" s="5">
        <v>7.9299585743929604E-2</v>
      </c>
      <c r="D2012" s="4">
        <f t="shared" si="308"/>
        <v>7.7751258439024376E-2</v>
      </c>
      <c r="E2012" s="6">
        <f t="shared" si="309"/>
        <v>7.852034211142736E-2</v>
      </c>
      <c r="F2012" s="7">
        <f t="shared" si="310"/>
        <v>7.7986826425314584E-2</v>
      </c>
      <c r="I2012" s="10">
        <v>2010</v>
      </c>
      <c r="J2012" s="8">
        <f t="shared" si="311"/>
        <v>8.0799585743929606E-2</v>
      </c>
      <c r="K2012" s="8">
        <f t="shared" si="311"/>
        <v>7.9251258439024377E-2</v>
      </c>
      <c r="L2012" s="8">
        <f t="shared" si="311"/>
        <v>8.0020342111427362E-2</v>
      </c>
      <c r="M2012" s="8">
        <f t="shared" si="306"/>
        <v>7.9486826425314586E-2</v>
      </c>
      <c r="P2012">
        <v>2010</v>
      </c>
      <c r="Q2012" s="8">
        <f t="shared" si="312"/>
        <v>7.7799585743929603E-2</v>
      </c>
      <c r="R2012" s="8">
        <f t="shared" si="312"/>
        <v>7.6251258439024375E-2</v>
      </c>
      <c r="S2012" s="8">
        <f t="shared" si="312"/>
        <v>7.7020342111427359E-2</v>
      </c>
      <c r="T2012" s="8">
        <f t="shared" si="307"/>
        <v>7.6486826425314583E-2</v>
      </c>
      <c r="W2012">
        <v>2010</v>
      </c>
      <c r="X2012" s="4">
        <f t="shared" si="305"/>
        <v>8.1009764499983164E-2</v>
      </c>
      <c r="Y2012" s="4">
        <f t="shared" si="303"/>
        <v>8.0280331461583046E-2</v>
      </c>
      <c r="Z2012" s="4">
        <f t="shared" si="304"/>
        <v>7.9779737171308263E-2</v>
      </c>
    </row>
    <row r="2013" spans="1:26" x14ac:dyDescent="0.25">
      <c r="A2013" s="16">
        <f t="shared" si="313"/>
        <v>45546</v>
      </c>
      <c r="B2013">
        <f>+'[2]Ejercicio 1'!E2230</f>
        <v>2011</v>
      </c>
      <c r="C2013" s="5">
        <v>7.9300520862986154E-2</v>
      </c>
      <c r="D2013" s="4">
        <f t="shared" si="308"/>
        <v>7.7752157513655232E-2</v>
      </c>
      <c r="E2013" s="6">
        <f t="shared" si="309"/>
        <v>7.8521259031172769E-2</v>
      </c>
      <c r="F2013" s="7">
        <f t="shared" si="310"/>
        <v>7.7987730953441262E-2</v>
      </c>
      <c r="I2013" s="10">
        <v>2011</v>
      </c>
      <c r="J2013" s="8">
        <f t="shared" si="311"/>
        <v>8.0800520862986155E-2</v>
      </c>
      <c r="K2013" s="8">
        <f t="shared" si="311"/>
        <v>7.9252157513655233E-2</v>
      </c>
      <c r="L2013" s="8">
        <f t="shared" si="311"/>
        <v>8.002125903117277E-2</v>
      </c>
      <c r="M2013" s="8">
        <f t="shared" si="306"/>
        <v>7.9487730953441263E-2</v>
      </c>
      <c r="P2013">
        <v>2011</v>
      </c>
      <c r="Q2013" s="8">
        <f t="shared" si="312"/>
        <v>7.7800520862986153E-2</v>
      </c>
      <c r="R2013" s="8">
        <f t="shared" si="312"/>
        <v>7.625215751365523E-2</v>
      </c>
      <c r="S2013" s="8">
        <f t="shared" si="312"/>
        <v>7.7021259031172767E-2</v>
      </c>
      <c r="T2013" s="8">
        <f t="shared" si="307"/>
        <v>7.648773095344126E-2</v>
      </c>
      <c r="W2013">
        <v>2011</v>
      </c>
      <c r="X2013" s="4">
        <f t="shared" si="305"/>
        <v>8.1011635553997749E-2</v>
      </c>
      <c r="Y2013" s="4">
        <f t="shared" si="303"/>
        <v>8.0282165319843016E-2</v>
      </c>
      <c r="Z2013" s="4">
        <f t="shared" si="304"/>
        <v>7.9781545668737228E-2</v>
      </c>
    </row>
    <row r="2014" spans="1:26" x14ac:dyDescent="0.25">
      <c r="A2014" s="16">
        <f t="shared" si="313"/>
        <v>45547</v>
      </c>
      <c r="B2014">
        <f>+'[2]Ejercicio 1'!E2231</f>
        <v>2012</v>
      </c>
      <c r="C2014" s="5">
        <v>7.930145598204269E-2</v>
      </c>
      <c r="D2014" s="4">
        <f t="shared" si="308"/>
        <v>7.7753056587877317E-2</v>
      </c>
      <c r="E2014" s="6">
        <f t="shared" si="309"/>
        <v>7.8522175950710871E-2</v>
      </c>
      <c r="F2014" s="7">
        <f t="shared" si="310"/>
        <v>7.7988635481219662E-2</v>
      </c>
      <c r="I2014" s="10">
        <v>2012</v>
      </c>
      <c r="J2014" s="8">
        <f t="shared" si="311"/>
        <v>8.0801455982042691E-2</v>
      </c>
      <c r="K2014" s="8">
        <f t="shared" si="311"/>
        <v>7.9253056587877319E-2</v>
      </c>
      <c r="L2014" s="8">
        <f t="shared" si="311"/>
        <v>8.0022175950710872E-2</v>
      </c>
      <c r="M2014" s="8">
        <f t="shared" si="306"/>
        <v>7.9488635481219663E-2</v>
      </c>
      <c r="P2014">
        <v>2012</v>
      </c>
      <c r="Q2014" s="8">
        <f t="shared" si="312"/>
        <v>7.7801455982042689E-2</v>
      </c>
      <c r="R2014" s="8">
        <f t="shared" si="312"/>
        <v>7.6253056587877316E-2</v>
      </c>
      <c r="S2014" s="8">
        <f t="shared" si="312"/>
        <v>7.7022175950710869E-2</v>
      </c>
      <c r="T2014" s="8">
        <f t="shared" si="307"/>
        <v>7.6488635481219661E-2</v>
      </c>
      <c r="W2014">
        <v>2012</v>
      </c>
      <c r="X2014" s="4">
        <f t="shared" si="305"/>
        <v>8.101350660843748E-2</v>
      </c>
      <c r="Y2014" s="4">
        <f t="shared" si="303"/>
        <v>8.0283999177706816E-2</v>
      </c>
      <c r="Z2014" s="4">
        <f t="shared" si="304"/>
        <v>7.9783354165386802E-2</v>
      </c>
    </row>
    <row r="2015" spans="1:26" x14ac:dyDescent="0.25">
      <c r="A2015" s="16">
        <f t="shared" si="313"/>
        <v>45548</v>
      </c>
      <c r="B2015">
        <f>+'[2]Ejercicio 1'!E2232</f>
        <v>2013</v>
      </c>
      <c r="C2015" s="5">
        <v>7.930239110109924E-2</v>
      </c>
      <c r="D2015" s="4">
        <f t="shared" si="308"/>
        <v>7.7753955661690841E-2</v>
      </c>
      <c r="E2015" s="6">
        <f t="shared" si="309"/>
        <v>7.8523092870039904E-2</v>
      </c>
      <c r="F2015" s="7">
        <f t="shared" si="310"/>
        <v>7.7989540008652616E-2</v>
      </c>
      <c r="I2015" s="10">
        <v>2013</v>
      </c>
      <c r="J2015" s="8">
        <f t="shared" si="311"/>
        <v>8.0802391101099241E-2</v>
      </c>
      <c r="K2015" s="8">
        <f t="shared" si="311"/>
        <v>7.9253955661690842E-2</v>
      </c>
      <c r="L2015" s="8">
        <f t="shared" si="311"/>
        <v>8.0023092870039905E-2</v>
      </c>
      <c r="M2015" s="8">
        <f t="shared" si="306"/>
        <v>7.9489540008652618E-2</v>
      </c>
      <c r="P2015">
        <v>2013</v>
      </c>
      <c r="Q2015" s="8">
        <f t="shared" si="312"/>
        <v>7.7802391101099239E-2</v>
      </c>
      <c r="R2015" s="8">
        <f t="shared" si="312"/>
        <v>7.6253955661690839E-2</v>
      </c>
      <c r="S2015" s="8">
        <f t="shared" si="312"/>
        <v>7.7023092870039903E-2</v>
      </c>
      <c r="T2015" s="8">
        <f t="shared" si="307"/>
        <v>7.6489540008652615E-2</v>
      </c>
      <c r="W2015">
        <v>2013</v>
      </c>
      <c r="X2015" s="4">
        <f t="shared" si="305"/>
        <v>8.1015377663301497E-2</v>
      </c>
      <c r="Y2015" s="4">
        <f t="shared" ref="Y2015:Y2078" si="314">Tasa_Fwd(E1924,B1924,E2015,B2015,91)</f>
        <v>8.0285833035132301E-2</v>
      </c>
      <c r="Z2015" s="4">
        <f t="shared" si="304"/>
        <v>7.9785162661259859E-2</v>
      </c>
    </row>
    <row r="2016" spans="1:26" x14ac:dyDescent="0.25">
      <c r="A2016" s="16">
        <f t="shared" si="313"/>
        <v>45549</v>
      </c>
      <c r="B2016">
        <f>+'[2]Ejercicio 1'!E2233</f>
        <v>2014</v>
      </c>
      <c r="C2016" s="5">
        <v>7.930332622015579E-2</v>
      </c>
      <c r="D2016" s="4">
        <f t="shared" si="308"/>
        <v>7.7754854735096218E-2</v>
      </c>
      <c r="E2016" s="6">
        <f t="shared" si="309"/>
        <v>7.8524009789160756E-2</v>
      </c>
      <c r="F2016" s="7">
        <f t="shared" si="310"/>
        <v>7.7990444535737266E-2</v>
      </c>
      <c r="I2016" s="10">
        <v>2014</v>
      </c>
      <c r="J2016" s="8">
        <f t="shared" si="311"/>
        <v>8.0803326220155791E-2</v>
      </c>
      <c r="K2016" s="8">
        <f t="shared" si="311"/>
        <v>7.925485473509622E-2</v>
      </c>
      <c r="L2016" s="8">
        <f t="shared" si="311"/>
        <v>8.0024009789160758E-2</v>
      </c>
      <c r="M2016" s="8">
        <f t="shared" si="306"/>
        <v>7.9490444535737267E-2</v>
      </c>
      <c r="P2016">
        <v>2014</v>
      </c>
      <c r="Q2016" s="8">
        <f t="shared" si="312"/>
        <v>7.7803326220155788E-2</v>
      </c>
      <c r="R2016" s="8">
        <f t="shared" si="312"/>
        <v>7.6254854735096217E-2</v>
      </c>
      <c r="S2016" s="8">
        <f t="shared" si="312"/>
        <v>7.7024009789160755E-2</v>
      </c>
      <c r="T2016" s="8">
        <f t="shared" si="307"/>
        <v>7.6490444535737265E-2</v>
      </c>
      <c r="W2016">
        <v>2014</v>
      </c>
      <c r="X2016" s="4">
        <f t="shared" si="305"/>
        <v>8.1017248718591103E-2</v>
      </c>
      <c r="Y2016" s="4">
        <f t="shared" si="314"/>
        <v>8.0287666892159854E-2</v>
      </c>
      <c r="Z2016" s="4">
        <f t="shared" ref="Z2016:Z2079" si="315">Tasa_Fwd(F1988,B1988,F2016,B2016,28)</f>
        <v>7.9786971155945297E-2</v>
      </c>
    </row>
    <row r="2017" spans="1:26" x14ac:dyDescent="0.25">
      <c r="A2017" s="16">
        <f t="shared" si="313"/>
        <v>45550</v>
      </c>
      <c r="B2017">
        <f>+'[2]Ejercicio 1'!E2234</f>
        <v>2015</v>
      </c>
      <c r="C2017" s="5">
        <v>7.930426133921234E-2</v>
      </c>
      <c r="D2017" s="4">
        <f t="shared" si="308"/>
        <v>7.7755753808092423E-2</v>
      </c>
      <c r="E2017" s="6">
        <f t="shared" si="309"/>
        <v>7.8524926708073414E-2</v>
      </c>
      <c r="F2017" s="7">
        <f t="shared" si="310"/>
        <v>7.799134906247078E-2</v>
      </c>
      <c r="I2017" s="10">
        <v>2015</v>
      </c>
      <c r="J2017" s="8">
        <f t="shared" si="311"/>
        <v>8.0804261339212341E-2</v>
      </c>
      <c r="K2017" s="8">
        <f t="shared" si="311"/>
        <v>7.9255753808092425E-2</v>
      </c>
      <c r="L2017" s="8">
        <f t="shared" si="311"/>
        <v>8.0024926708073416E-2</v>
      </c>
      <c r="M2017" s="8">
        <f t="shared" si="306"/>
        <v>7.9491349062470781E-2</v>
      </c>
      <c r="P2017">
        <v>2015</v>
      </c>
      <c r="Q2017" s="8">
        <f t="shared" si="312"/>
        <v>7.7804261339212338E-2</v>
      </c>
      <c r="R2017" s="8">
        <f t="shared" si="312"/>
        <v>7.6255753808092422E-2</v>
      </c>
      <c r="S2017" s="8">
        <f t="shared" si="312"/>
        <v>7.7024926708073413E-2</v>
      </c>
      <c r="T2017" s="8">
        <f t="shared" si="307"/>
        <v>7.6491349062470779E-2</v>
      </c>
      <c r="W2017">
        <v>2015</v>
      </c>
      <c r="X2017" s="4">
        <f t="shared" si="305"/>
        <v>8.1019119774304538E-2</v>
      </c>
      <c r="Y2017" s="4">
        <f t="shared" si="314"/>
        <v>8.0289500748770157E-2</v>
      </c>
      <c r="Z2017" s="4">
        <f t="shared" si="315"/>
        <v>7.9788779649448818E-2</v>
      </c>
    </row>
    <row r="2018" spans="1:26" x14ac:dyDescent="0.25">
      <c r="A2018" s="16">
        <f t="shared" si="313"/>
        <v>45551</v>
      </c>
      <c r="B2018">
        <f>+'[2]Ejercicio 1'!E2235</f>
        <v>2016</v>
      </c>
      <c r="C2018" s="5">
        <v>7.930519645826889E-2</v>
      </c>
      <c r="D2018" s="4">
        <f t="shared" si="308"/>
        <v>7.7756652880679858E-2</v>
      </c>
      <c r="E2018" s="6">
        <f t="shared" si="309"/>
        <v>7.8525843626777017E-2</v>
      </c>
      <c r="F2018" s="7">
        <f t="shared" si="310"/>
        <v>7.7992253588858862E-2</v>
      </c>
      <c r="I2018" s="10">
        <v>2016</v>
      </c>
      <c r="J2018" s="8">
        <f t="shared" si="311"/>
        <v>8.0805196458268891E-2</v>
      </c>
      <c r="K2018" s="8">
        <f t="shared" si="311"/>
        <v>7.9256652880679859E-2</v>
      </c>
      <c r="L2018" s="8">
        <f t="shared" si="311"/>
        <v>8.0025843626777018E-2</v>
      </c>
      <c r="M2018" s="8">
        <f t="shared" si="306"/>
        <v>7.9492253588858863E-2</v>
      </c>
      <c r="P2018">
        <v>2016</v>
      </c>
      <c r="Q2018" s="8">
        <f t="shared" si="312"/>
        <v>7.7805196458268888E-2</v>
      </c>
      <c r="R2018" s="8">
        <f t="shared" si="312"/>
        <v>7.6256652880679857E-2</v>
      </c>
      <c r="S2018" s="8">
        <f t="shared" si="312"/>
        <v>7.7025843626777016E-2</v>
      </c>
      <c r="T2018" s="8">
        <f t="shared" si="307"/>
        <v>7.6492253588858861E-2</v>
      </c>
      <c r="W2018">
        <v>2016</v>
      </c>
      <c r="X2018" s="4">
        <f t="shared" si="305"/>
        <v>8.1020990830442702E-2</v>
      </c>
      <c r="Y2018" s="4">
        <f t="shared" si="314"/>
        <v>8.0291334604943879E-2</v>
      </c>
      <c r="Z2018" s="4">
        <f t="shared" si="315"/>
        <v>7.9790588142178667E-2</v>
      </c>
    </row>
    <row r="2019" spans="1:26" x14ac:dyDescent="0.25">
      <c r="A2019" s="16">
        <f t="shared" si="313"/>
        <v>45552</v>
      </c>
      <c r="B2019">
        <f>+'[2]Ejercicio 1'!E2236</f>
        <v>2017</v>
      </c>
      <c r="C2019" s="5">
        <v>7.9306131577325426E-2</v>
      </c>
      <c r="D2019" s="4">
        <f t="shared" si="308"/>
        <v>7.7757551952858744E-2</v>
      </c>
      <c r="E2019" s="6">
        <f t="shared" si="309"/>
        <v>7.8526760545272439E-2</v>
      </c>
      <c r="F2019" s="7">
        <f t="shared" si="310"/>
        <v>7.7993158114898639E-2</v>
      </c>
      <c r="I2019" s="10">
        <v>2017</v>
      </c>
      <c r="J2019" s="8">
        <f t="shared" si="311"/>
        <v>8.0806131577325427E-2</v>
      </c>
      <c r="K2019" s="8">
        <f t="shared" si="311"/>
        <v>7.9257551952858746E-2</v>
      </c>
      <c r="L2019" s="8">
        <f t="shared" si="311"/>
        <v>8.0026760545272441E-2</v>
      </c>
      <c r="M2019" s="8">
        <f t="shared" si="306"/>
        <v>7.949315811489864E-2</v>
      </c>
      <c r="P2019">
        <v>2017</v>
      </c>
      <c r="Q2019" s="8">
        <f t="shared" si="312"/>
        <v>7.7806131577325424E-2</v>
      </c>
      <c r="R2019" s="8">
        <f t="shared" si="312"/>
        <v>7.6257551952858743E-2</v>
      </c>
      <c r="S2019" s="8">
        <f t="shared" si="312"/>
        <v>7.7026760545272438E-2</v>
      </c>
      <c r="T2019" s="8">
        <f t="shared" si="307"/>
        <v>7.6493158114898638E-2</v>
      </c>
      <c r="W2019">
        <v>2017</v>
      </c>
      <c r="X2019" s="4">
        <f t="shared" si="305"/>
        <v>8.1022861887005138E-2</v>
      </c>
      <c r="Y2019" s="4">
        <f t="shared" si="314"/>
        <v>8.0293168460719683E-2</v>
      </c>
      <c r="Z2019" s="4">
        <f t="shared" si="315"/>
        <v>7.979239663392361E-2</v>
      </c>
    </row>
    <row r="2020" spans="1:26" x14ac:dyDescent="0.25">
      <c r="A2020" s="16">
        <f t="shared" si="313"/>
        <v>45553</v>
      </c>
      <c r="B2020">
        <f>+'[2]Ejercicio 1'!E2237</f>
        <v>2018</v>
      </c>
      <c r="C2020" s="5">
        <v>7.9307066696381975E-2</v>
      </c>
      <c r="D2020" s="4">
        <f t="shared" si="308"/>
        <v>7.7758451024628861E-2</v>
      </c>
      <c r="E2020" s="6">
        <f t="shared" si="309"/>
        <v>7.8527677463559667E-2</v>
      </c>
      <c r="F2020" s="7">
        <f t="shared" si="310"/>
        <v>7.7994062640592984E-2</v>
      </c>
      <c r="I2020" s="10">
        <v>2018</v>
      </c>
      <c r="J2020" s="8">
        <f t="shared" si="311"/>
        <v>8.0807066696381977E-2</v>
      </c>
      <c r="K2020" s="8">
        <f t="shared" si="311"/>
        <v>7.9258451024628862E-2</v>
      </c>
      <c r="L2020" s="8">
        <f t="shared" si="311"/>
        <v>8.0027677463559668E-2</v>
      </c>
      <c r="M2020" s="8">
        <f t="shared" si="306"/>
        <v>7.9494062640592986E-2</v>
      </c>
      <c r="P2020">
        <v>2018</v>
      </c>
      <c r="Q2020" s="8">
        <f t="shared" si="312"/>
        <v>7.7807066696381974E-2</v>
      </c>
      <c r="R2020" s="8">
        <f t="shared" si="312"/>
        <v>7.6258451024628859E-2</v>
      </c>
      <c r="S2020" s="8">
        <f t="shared" si="312"/>
        <v>7.7027677463559666E-2</v>
      </c>
      <c r="T2020" s="8">
        <f t="shared" si="307"/>
        <v>7.6494062640592983E-2</v>
      </c>
      <c r="W2020">
        <v>2018</v>
      </c>
      <c r="X2020" s="4">
        <f t="shared" si="305"/>
        <v>8.1024732943992719E-2</v>
      </c>
      <c r="Y2020" s="4">
        <f t="shared" si="314"/>
        <v>8.0295002316059794E-2</v>
      </c>
      <c r="Z2020" s="4">
        <f t="shared" si="315"/>
        <v>7.9794205124894865E-2</v>
      </c>
    </row>
    <row r="2021" spans="1:26" x14ac:dyDescent="0.25">
      <c r="A2021" s="16">
        <f t="shared" si="313"/>
        <v>45554</v>
      </c>
      <c r="B2021">
        <f>+'[2]Ejercicio 1'!E2238</f>
        <v>2019</v>
      </c>
      <c r="C2021" s="5">
        <v>7.9308001815438525E-2</v>
      </c>
      <c r="D2021" s="4">
        <f t="shared" si="308"/>
        <v>7.7759350095990831E-2</v>
      </c>
      <c r="E2021" s="6">
        <f t="shared" si="309"/>
        <v>7.8528594381638714E-2</v>
      </c>
      <c r="F2021" s="7">
        <f t="shared" si="310"/>
        <v>7.7994967165936194E-2</v>
      </c>
      <c r="I2021" s="10">
        <v>2019</v>
      </c>
      <c r="J2021" s="8">
        <f t="shared" si="311"/>
        <v>8.0808001815438527E-2</v>
      </c>
      <c r="K2021" s="8">
        <f t="shared" si="311"/>
        <v>7.9259350095990833E-2</v>
      </c>
      <c r="L2021" s="8">
        <f t="shared" si="311"/>
        <v>8.0028594381638715E-2</v>
      </c>
      <c r="M2021" s="8">
        <f t="shared" si="306"/>
        <v>7.9494967165936195E-2</v>
      </c>
      <c r="P2021">
        <v>2019</v>
      </c>
      <c r="Q2021" s="8">
        <f t="shared" si="312"/>
        <v>7.7808001815438524E-2</v>
      </c>
      <c r="R2021" s="8">
        <f t="shared" si="312"/>
        <v>7.625935009599083E-2</v>
      </c>
      <c r="S2021" s="8">
        <f t="shared" si="312"/>
        <v>7.7028594381638713E-2</v>
      </c>
      <c r="T2021" s="8">
        <f t="shared" si="307"/>
        <v>7.6494967165936192E-2</v>
      </c>
      <c r="W2021">
        <v>2019</v>
      </c>
      <c r="X2021" s="4">
        <f t="shared" si="305"/>
        <v>8.1026604001405461E-2</v>
      </c>
      <c r="Y2021" s="4">
        <f t="shared" si="314"/>
        <v>8.0296836171001112E-2</v>
      </c>
      <c r="Z2021" s="4">
        <f t="shared" si="315"/>
        <v>7.9796013614475816E-2</v>
      </c>
    </row>
    <row r="2022" spans="1:26" x14ac:dyDescent="0.25">
      <c r="A2022" s="16">
        <f t="shared" si="313"/>
        <v>45555</v>
      </c>
      <c r="B2022">
        <f>+'[2]Ejercicio 1'!E2239</f>
        <v>2020</v>
      </c>
      <c r="C2022" s="5">
        <v>7.9308936934495075E-2</v>
      </c>
      <c r="D2022" s="4">
        <f t="shared" si="308"/>
        <v>7.7760249166943837E-2</v>
      </c>
      <c r="E2022" s="6">
        <f t="shared" si="309"/>
        <v>7.8529511299509566E-2</v>
      </c>
      <c r="F2022" s="7">
        <f t="shared" si="310"/>
        <v>7.7995871690933943E-2</v>
      </c>
      <c r="I2022" s="10">
        <v>2020</v>
      </c>
      <c r="J2022" s="8">
        <f t="shared" si="311"/>
        <v>8.0808936934495076E-2</v>
      </c>
      <c r="K2022" s="8">
        <f t="shared" si="311"/>
        <v>7.9260249166943839E-2</v>
      </c>
      <c r="L2022" s="8">
        <f t="shared" si="311"/>
        <v>8.0029511299509568E-2</v>
      </c>
      <c r="M2022" s="8">
        <f t="shared" si="306"/>
        <v>7.9495871690933945E-2</v>
      </c>
      <c r="P2022">
        <v>2020</v>
      </c>
      <c r="Q2022" s="8">
        <f t="shared" si="312"/>
        <v>7.7808936934495074E-2</v>
      </c>
      <c r="R2022" s="8">
        <f t="shared" si="312"/>
        <v>7.6260249166943836E-2</v>
      </c>
      <c r="S2022" s="8">
        <f t="shared" si="312"/>
        <v>7.7029511299509565E-2</v>
      </c>
      <c r="T2022" s="8">
        <f t="shared" si="307"/>
        <v>7.6495871690933942E-2</v>
      </c>
      <c r="W2022">
        <v>2020</v>
      </c>
      <c r="X2022" s="4">
        <f t="shared" si="305"/>
        <v>8.1028475059242044E-2</v>
      </c>
      <c r="Y2022" s="4">
        <f t="shared" si="314"/>
        <v>8.0298670025525168E-2</v>
      </c>
      <c r="Z2022" s="4">
        <f t="shared" si="315"/>
        <v>7.9797822103482935E-2</v>
      </c>
    </row>
    <row r="2023" spans="1:26" x14ac:dyDescent="0.25">
      <c r="A2023" s="16">
        <f t="shared" si="313"/>
        <v>45556</v>
      </c>
      <c r="B2023">
        <f>+'[2]Ejercicio 1'!E2240</f>
        <v>2021</v>
      </c>
      <c r="C2023" s="5">
        <v>7.9309872053551625E-2</v>
      </c>
      <c r="D2023" s="4">
        <f t="shared" si="308"/>
        <v>7.7761148237488073E-2</v>
      </c>
      <c r="E2023" s="6">
        <f t="shared" si="309"/>
        <v>7.8530428217172252E-2</v>
      </c>
      <c r="F2023" s="7">
        <f t="shared" si="310"/>
        <v>7.7996776215580557E-2</v>
      </c>
      <c r="I2023" s="10">
        <v>2021</v>
      </c>
      <c r="J2023" s="8">
        <f t="shared" si="311"/>
        <v>8.0809872053551626E-2</v>
      </c>
      <c r="K2023" s="8">
        <f t="shared" si="311"/>
        <v>7.9261148237488074E-2</v>
      </c>
      <c r="L2023" s="8">
        <f t="shared" si="311"/>
        <v>8.0030428217172253E-2</v>
      </c>
      <c r="M2023" s="8">
        <f t="shared" si="306"/>
        <v>7.9496776215580559E-2</v>
      </c>
      <c r="P2023">
        <v>2021</v>
      </c>
      <c r="Q2023" s="8">
        <f t="shared" si="312"/>
        <v>7.7809872053551624E-2</v>
      </c>
      <c r="R2023" s="8">
        <f t="shared" si="312"/>
        <v>7.6261148237488072E-2</v>
      </c>
      <c r="S2023" s="8">
        <f t="shared" si="312"/>
        <v>7.703042821717225E-2</v>
      </c>
      <c r="T2023" s="8">
        <f t="shared" si="307"/>
        <v>7.6496776215580556E-2</v>
      </c>
      <c r="W2023">
        <v>2021</v>
      </c>
      <c r="X2023" s="4">
        <f t="shared" si="305"/>
        <v>8.1030346117503774E-2</v>
      </c>
      <c r="Y2023" s="4">
        <f t="shared" si="314"/>
        <v>8.0300503879632862E-2</v>
      </c>
      <c r="Z2023" s="4">
        <f t="shared" si="315"/>
        <v>7.9799630591105453E-2</v>
      </c>
    </row>
    <row r="2024" spans="1:26" x14ac:dyDescent="0.25">
      <c r="A2024" s="16">
        <f t="shared" si="313"/>
        <v>45557</v>
      </c>
      <c r="B2024">
        <f>+'[2]Ejercicio 1'!E2241</f>
        <v>2022</v>
      </c>
      <c r="C2024" s="5">
        <v>7.9310807172608161E-2</v>
      </c>
      <c r="D2024" s="4">
        <f t="shared" si="308"/>
        <v>7.7762047307623566E-2</v>
      </c>
      <c r="E2024" s="6">
        <f t="shared" si="309"/>
        <v>7.8531345134625855E-2</v>
      </c>
      <c r="F2024" s="7">
        <f t="shared" si="310"/>
        <v>7.7997680739881739E-2</v>
      </c>
      <c r="I2024" s="10">
        <v>2022</v>
      </c>
      <c r="J2024" s="8">
        <f t="shared" si="311"/>
        <v>8.0810807172608162E-2</v>
      </c>
      <c r="K2024" s="8">
        <f t="shared" si="311"/>
        <v>7.9262047307623568E-2</v>
      </c>
      <c r="L2024" s="8">
        <f t="shared" si="311"/>
        <v>8.0031345134625856E-2</v>
      </c>
      <c r="M2024" s="8">
        <f t="shared" si="306"/>
        <v>7.949768073988174E-2</v>
      </c>
      <c r="P2024">
        <v>2022</v>
      </c>
      <c r="Q2024" s="8">
        <f t="shared" si="312"/>
        <v>7.781080717260816E-2</v>
      </c>
      <c r="R2024" s="8">
        <f t="shared" si="312"/>
        <v>7.6262047307623565E-2</v>
      </c>
      <c r="S2024" s="8">
        <f t="shared" si="312"/>
        <v>7.7031345134625853E-2</v>
      </c>
      <c r="T2024" s="8">
        <f t="shared" si="307"/>
        <v>7.6497680739881738E-2</v>
      </c>
      <c r="W2024">
        <v>2022</v>
      </c>
      <c r="X2024" s="4">
        <f t="shared" si="305"/>
        <v>8.1032217176190219E-2</v>
      </c>
      <c r="Y2024" s="4">
        <f t="shared" si="314"/>
        <v>8.0302337733322418E-2</v>
      </c>
      <c r="Z2024" s="4">
        <f t="shared" si="315"/>
        <v>7.9801439077945735E-2</v>
      </c>
    </row>
    <row r="2025" spans="1:26" x14ac:dyDescent="0.25">
      <c r="A2025" s="16">
        <f t="shared" si="313"/>
        <v>45558</v>
      </c>
      <c r="B2025">
        <f>+'[2]Ejercicio 1'!E2242</f>
        <v>2023</v>
      </c>
      <c r="C2025" s="5">
        <v>7.9311742291664711E-2</v>
      </c>
      <c r="D2025" s="4">
        <f t="shared" si="308"/>
        <v>7.7762946377350692E-2</v>
      </c>
      <c r="E2025" s="6">
        <f t="shared" si="309"/>
        <v>7.853226205187129E-2</v>
      </c>
      <c r="F2025" s="7">
        <f t="shared" si="310"/>
        <v>7.7998585263834616E-2</v>
      </c>
      <c r="I2025" s="10">
        <v>2023</v>
      </c>
      <c r="J2025" s="8">
        <f t="shared" si="311"/>
        <v>8.0811742291664712E-2</v>
      </c>
      <c r="K2025" s="8">
        <f t="shared" si="311"/>
        <v>7.9262946377350693E-2</v>
      </c>
      <c r="L2025" s="8">
        <f t="shared" si="311"/>
        <v>8.0032262051871292E-2</v>
      </c>
      <c r="M2025" s="8">
        <f t="shared" si="306"/>
        <v>7.9498585263834617E-2</v>
      </c>
      <c r="P2025">
        <v>2023</v>
      </c>
      <c r="Q2025" s="8">
        <f t="shared" si="312"/>
        <v>7.7811742291664709E-2</v>
      </c>
      <c r="R2025" s="8">
        <f t="shared" si="312"/>
        <v>7.626294637735069E-2</v>
      </c>
      <c r="S2025" s="8">
        <f t="shared" si="312"/>
        <v>7.7032262051871289E-2</v>
      </c>
      <c r="T2025" s="8">
        <f t="shared" si="307"/>
        <v>7.6498585263834615E-2</v>
      </c>
      <c r="W2025">
        <v>2023</v>
      </c>
      <c r="X2025" s="4">
        <f t="shared" si="305"/>
        <v>8.1034088235301394E-2</v>
      </c>
      <c r="Y2025" s="4">
        <f t="shared" si="314"/>
        <v>8.0304171586594739E-2</v>
      </c>
      <c r="Z2025" s="4">
        <f t="shared" si="315"/>
        <v>7.9803247563809646E-2</v>
      </c>
    </row>
    <row r="2026" spans="1:26" x14ac:dyDescent="0.25">
      <c r="A2026" s="16">
        <f t="shared" si="313"/>
        <v>45559</v>
      </c>
      <c r="B2026">
        <f>+'[2]Ejercicio 1'!E2243</f>
        <v>2024</v>
      </c>
      <c r="C2026" s="5">
        <v>7.9312677410721261E-2</v>
      </c>
      <c r="D2026" s="4">
        <f t="shared" si="308"/>
        <v>7.7763845446668853E-2</v>
      </c>
      <c r="E2026" s="6">
        <f t="shared" si="309"/>
        <v>7.8533178968907644E-2</v>
      </c>
      <c r="F2026" s="7">
        <f t="shared" si="310"/>
        <v>7.7999489787439202E-2</v>
      </c>
      <c r="I2026" s="10">
        <v>2024</v>
      </c>
      <c r="J2026" s="8">
        <f t="shared" si="311"/>
        <v>8.0812677410721262E-2</v>
      </c>
      <c r="K2026" s="8">
        <f t="shared" si="311"/>
        <v>7.9263845446668854E-2</v>
      </c>
      <c r="L2026" s="8">
        <f t="shared" si="311"/>
        <v>8.0033178968907645E-2</v>
      </c>
      <c r="M2026" s="8">
        <f t="shared" si="306"/>
        <v>7.9499489787439204E-2</v>
      </c>
      <c r="P2026">
        <v>2024</v>
      </c>
      <c r="Q2026" s="8">
        <f t="shared" si="312"/>
        <v>7.7812677410721259E-2</v>
      </c>
      <c r="R2026" s="8">
        <f t="shared" si="312"/>
        <v>7.6263845446668851E-2</v>
      </c>
      <c r="S2026" s="8">
        <f t="shared" si="312"/>
        <v>7.7033178968907642E-2</v>
      </c>
      <c r="T2026" s="8">
        <f t="shared" si="307"/>
        <v>7.6499489787439201E-2</v>
      </c>
      <c r="W2026">
        <v>2024</v>
      </c>
      <c r="X2026" s="4">
        <f t="shared" si="305"/>
        <v>8.1035959294836826E-2</v>
      </c>
      <c r="Y2026" s="4">
        <f t="shared" si="314"/>
        <v>8.0306005439430478E-2</v>
      </c>
      <c r="Z2026" s="4">
        <f t="shared" si="315"/>
        <v>7.9805056048691494E-2</v>
      </c>
    </row>
    <row r="2027" spans="1:26" x14ac:dyDescent="0.25">
      <c r="A2027" s="16">
        <f t="shared" si="313"/>
        <v>45560</v>
      </c>
      <c r="B2027">
        <f>+'[2]Ejercicio 1'!E2244</f>
        <v>2025</v>
      </c>
      <c r="C2027" s="5">
        <v>7.9313612529777811E-2</v>
      </c>
      <c r="D2027" s="4">
        <f t="shared" si="308"/>
        <v>7.7764744515578466E-2</v>
      </c>
      <c r="E2027" s="6">
        <f t="shared" si="309"/>
        <v>7.8534095885736704E-2</v>
      </c>
      <c r="F2027" s="7">
        <f t="shared" si="310"/>
        <v>7.8000394310695498E-2</v>
      </c>
      <c r="I2027" s="10">
        <v>2025</v>
      </c>
      <c r="J2027" s="8">
        <f t="shared" si="311"/>
        <v>8.0813612529777812E-2</v>
      </c>
      <c r="K2027" s="8">
        <f t="shared" si="311"/>
        <v>7.9264744515578467E-2</v>
      </c>
      <c r="L2027" s="8">
        <f t="shared" si="311"/>
        <v>8.0034095885736706E-2</v>
      </c>
      <c r="M2027" s="8">
        <f t="shared" si="306"/>
        <v>7.9500394310695499E-2</v>
      </c>
      <c r="P2027">
        <v>2025</v>
      </c>
      <c r="Q2027" s="8">
        <f t="shared" si="312"/>
        <v>7.7813612529777809E-2</v>
      </c>
      <c r="R2027" s="8">
        <f t="shared" si="312"/>
        <v>7.6264744515578464E-2</v>
      </c>
      <c r="S2027" s="8">
        <f t="shared" si="312"/>
        <v>7.7034095885736703E-2</v>
      </c>
      <c r="T2027" s="8">
        <f t="shared" si="307"/>
        <v>7.6500394310695496E-2</v>
      </c>
      <c r="W2027">
        <v>2025</v>
      </c>
      <c r="X2027" s="4">
        <f t="shared" si="305"/>
        <v>8.1037830354797419E-2</v>
      </c>
      <c r="Y2027" s="4">
        <f t="shared" si="314"/>
        <v>8.0307839291887617E-2</v>
      </c>
      <c r="Z2027" s="4">
        <f t="shared" si="315"/>
        <v>7.9806864532591282E-2</v>
      </c>
    </row>
    <row r="2028" spans="1:26" x14ac:dyDescent="0.25">
      <c r="A2028" s="16">
        <f t="shared" si="313"/>
        <v>45561</v>
      </c>
      <c r="B2028">
        <f>+'[2]Ejercicio 1'!E2245</f>
        <v>2026</v>
      </c>
      <c r="C2028" s="5">
        <v>7.931454764883436E-2</v>
      </c>
      <c r="D2028" s="4">
        <f t="shared" si="308"/>
        <v>7.7765643584079933E-2</v>
      </c>
      <c r="E2028" s="6">
        <f t="shared" si="309"/>
        <v>7.8535012802356696E-2</v>
      </c>
      <c r="F2028" s="7">
        <f t="shared" si="310"/>
        <v>7.8001298833606361E-2</v>
      </c>
      <c r="I2028" s="10">
        <v>2026</v>
      </c>
      <c r="J2028" s="8">
        <f t="shared" si="311"/>
        <v>8.0814547648834362E-2</v>
      </c>
      <c r="K2028" s="8">
        <f t="shared" si="311"/>
        <v>7.9265643584079934E-2</v>
      </c>
      <c r="L2028" s="8">
        <f t="shared" si="311"/>
        <v>8.0035012802356698E-2</v>
      </c>
      <c r="M2028" s="8">
        <f t="shared" si="306"/>
        <v>7.9501298833606363E-2</v>
      </c>
      <c r="P2028">
        <v>2026</v>
      </c>
      <c r="Q2028" s="8">
        <f t="shared" si="312"/>
        <v>7.7814547648834359E-2</v>
      </c>
      <c r="R2028" s="8">
        <f t="shared" si="312"/>
        <v>7.6265643584079931E-2</v>
      </c>
      <c r="S2028" s="8">
        <f t="shared" si="312"/>
        <v>7.7035012802356695E-2</v>
      </c>
      <c r="T2028" s="8">
        <f t="shared" si="307"/>
        <v>7.650129883360636E-2</v>
      </c>
      <c r="W2028">
        <v>2026</v>
      </c>
      <c r="X2028" s="4">
        <f t="shared" si="305"/>
        <v>8.1039701415182727E-2</v>
      </c>
      <c r="Y2028" s="4">
        <f t="shared" si="314"/>
        <v>8.0309673143888857E-2</v>
      </c>
      <c r="Z2028" s="4">
        <f t="shared" si="315"/>
        <v>7.9808673015514697E-2</v>
      </c>
    </row>
    <row r="2029" spans="1:26" x14ac:dyDescent="0.25">
      <c r="A2029" s="16">
        <f t="shared" si="313"/>
        <v>45562</v>
      </c>
      <c r="B2029">
        <f>+'[2]Ejercicio 1'!E2246</f>
        <v>2027</v>
      </c>
      <c r="C2029" s="5">
        <v>7.9315482767890896E-2</v>
      </c>
      <c r="D2029" s="4">
        <f t="shared" si="308"/>
        <v>7.7766542652172227E-2</v>
      </c>
      <c r="E2029" s="6">
        <f t="shared" si="309"/>
        <v>7.8535929718768507E-2</v>
      </c>
      <c r="F2029" s="7">
        <f t="shared" si="310"/>
        <v>7.8002203356166061E-2</v>
      </c>
      <c r="I2029" s="10">
        <v>2027</v>
      </c>
      <c r="J2029" s="8">
        <f t="shared" si="311"/>
        <v>8.0815482767890898E-2</v>
      </c>
      <c r="K2029" s="8">
        <f t="shared" si="311"/>
        <v>7.9266542652172228E-2</v>
      </c>
      <c r="L2029" s="8">
        <f t="shared" si="311"/>
        <v>8.0035929718768509E-2</v>
      </c>
      <c r="M2029" s="8">
        <f t="shared" si="306"/>
        <v>7.9502203356166062E-2</v>
      </c>
      <c r="P2029">
        <v>2027</v>
      </c>
      <c r="Q2029" s="8">
        <f t="shared" si="312"/>
        <v>7.7815482767890895E-2</v>
      </c>
      <c r="R2029" s="8">
        <f t="shared" si="312"/>
        <v>7.6266542652172226E-2</v>
      </c>
      <c r="S2029" s="8">
        <f t="shared" si="312"/>
        <v>7.7035929718768506E-2</v>
      </c>
      <c r="T2029" s="8">
        <f t="shared" si="307"/>
        <v>7.650220335616606E-2</v>
      </c>
      <c r="W2029">
        <v>2027</v>
      </c>
      <c r="X2029" s="4">
        <f t="shared" si="305"/>
        <v>8.1041572475992751E-2</v>
      </c>
      <c r="Y2029" s="4">
        <f t="shared" si="314"/>
        <v>8.0311506995493054E-2</v>
      </c>
      <c r="Z2029" s="4">
        <f t="shared" si="315"/>
        <v>7.9810481497453178E-2</v>
      </c>
    </row>
    <row r="2030" spans="1:26" x14ac:dyDescent="0.25">
      <c r="A2030" s="16">
        <f t="shared" si="313"/>
        <v>45563</v>
      </c>
      <c r="B2030">
        <f>+'[2]Ejercicio 1'!E2247</f>
        <v>2028</v>
      </c>
      <c r="C2030" s="5">
        <v>7.9316417886947446E-2</v>
      </c>
      <c r="D2030" s="4">
        <f t="shared" si="308"/>
        <v>7.7767441719855973E-2</v>
      </c>
      <c r="E2030" s="6">
        <f t="shared" si="309"/>
        <v>7.8536846634972138E-2</v>
      </c>
      <c r="F2030" s="7">
        <f t="shared" si="310"/>
        <v>7.8003107878380343E-2</v>
      </c>
      <c r="I2030" s="10">
        <v>2028</v>
      </c>
      <c r="J2030" s="8">
        <f t="shared" si="311"/>
        <v>8.0816417886947448E-2</v>
      </c>
      <c r="K2030" s="8">
        <f t="shared" si="311"/>
        <v>7.9267441719855974E-2</v>
      </c>
      <c r="L2030" s="8">
        <f t="shared" si="311"/>
        <v>8.0036846634972139E-2</v>
      </c>
      <c r="M2030" s="8">
        <f t="shared" si="306"/>
        <v>7.9503107878380344E-2</v>
      </c>
      <c r="P2030">
        <v>2028</v>
      </c>
      <c r="Q2030" s="8">
        <f t="shared" si="312"/>
        <v>7.7816417886947445E-2</v>
      </c>
      <c r="R2030" s="8">
        <f t="shared" si="312"/>
        <v>7.6267441719855972E-2</v>
      </c>
      <c r="S2030" s="8">
        <f t="shared" si="312"/>
        <v>7.7036846634972136E-2</v>
      </c>
      <c r="T2030" s="8">
        <f t="shared" si="307"/>
        <v>7.6503107878380341E-2</v>
      </c>
      <c r="W2030">
        <v>2028</v>
      </c>
      <c r="X2030" s="4">
        <f t="shared" si="305"/>
        <v>8.1043443537227061E-2</v>
      </c>
      <c r="Y2030" s="4">
        <f t="shared" si="314"/>
        <v>8.0313340846678252E-2</v>
      </c>
      <c r="Z2030" s="4">
        <f t="shared" si="315"/>
        <v>7.9812289978415316E-2</v>
      </c>
    </row>
    <row r="2031" spans="1:26" x14ac:dyDescent="0.25">
      <c r="A2031" s="16">
        <f t="shared" si="313"/>
        <v>45564</v>
      </c>
      <c r="B2031">
        <f>+'[2]Ejercicio 1'!E2248</f>
        <v>2029</v>
      </c>
      <c r="C2031" s="5">
        <v>7.9317353006003996E-2</v>
      </c>
      <c r="D2031" s="4">
        <f t="shared" si="308"/>
        <v>7.7768340787130949E-2</v>
      </c>
      <c r="E2031" s="6">
        <f t="shared" si="309"/>
        <v>7.8537763550967574E-2</v>
      </c>
      <c r="F2031" s="7">
        <f t="shared" si="310"/>
        <v>7.800401240024632E-2</v>
      </c>
      <c r="I2031" s="10">
        <v>2029</v>
      </c>
      <c r="J2031" s="8">
        <f t="shared" si="311"/>
        <v>8.0817353006003997E-2</v>
      </c>
      <c r="K2031" s="8">
        <f t="shared" si="311"/>
        <v>7.926834078713095E-2</v>
      </c>
      <c r="L2031" s="8">
        <f t="shared" si="311"/>
        <v>8.0037763550967575E-2</v>
      </c>
      <c r="M2031" s="8">
        <f t="shared" si="306"/>
        <v>7.9504012400246321E-2</v>
      </c>
      <c r="P2031">
        <v>2029</v>
      </c>
      <c r="Q2031" s="8">
        <f t="shared" si="312"/>
        <v>7.7817353006003995E-2</v>
      </c>
      <c r="R2031" s="8">
        <f t="shared" si="312"/>
        <v>7.6268340787130948E-2</v>
      </c>
      <c r="S2031" s="8">
        <f t="shared" si="312"/>
        <v>7.7037763550967572E-2</v>
      </c>
      <c r="T2031" s="8">
        <f t="shared" si="307"/>
        <v>7.6504012400246318E-2</v>
      </c>
      <c r="W2031">
        <v>2029</v>
      </c>
      <c r="X2031" s="4">
        <f t="shared" si="305"/>
        <v>8.1045314598886073E-2</v>
      </c>
      <c r="Y2031" s="4">
        <f t="shared" si="314"/>
        <v>8.031517469744795E-2</v>
      </c>
      <c r="Z2031" s="4">
        <f t="shared" si="315"/>
        <v>7.9814098458392504E-2</v>
      </c>
    </row>
    <row r="2032" spans="1:26" x14ac:dyDescent="0.25">
      <c r="A2032" s="16">
        <f t="shared" si="313"/>
        <v>45565</v>
      </c>
      <c r="B2032">
        <f>+'[2]Ejercicio 1'!E2249</f>
        <v>2030</v>
      </c>
      <c r="C2032" s="5">
        <v>7.9318288125060546E-2</v>
      </c>
      <c r="D2032" s="4">
        <f t="shared" si="308"/>
        <v>7.7769239853997377E-2</v>
      </c>
      <c r="E2032" s="6">
        <f t="shared" si="309"/>
        <v>7.8538680466753941E-2</v>
      </c>
      <c r="F2032" s="7">
        <f t="shared" si="310"/>
        <v>7.8004916921764006E-2</v>
      </c>
      <c r="I2032" s="10">
        <v>2030</v>
      </c>
      <c r="J2032" s="8">
        <f t="shared" si="311"/>
        <v>8.0818288125060547E-2</v>
      </c>
      <c r="K2032" s="8">
        <f t="shared" si="311"/>
        <v>7.9269239853997378E-2</v>
      </c>
      <c r="L2032" s="8">
        <f t="shared" si="311"/>
        <v>8.0038680466753942E-2</v>
      </c>
      <c r="M2032" s="8">
        <f t="shared" si="306"/>
        <v>7.9504916921764007E-2</v>
      </c>
      <c r="P2032">
        <v>2030</v>
      </c>
      <c r="Q2032" s="8">
        <f t="shared" si="312"/>
        <v>7.7818288125060545E-2</v>
      </c>
      <c r="R2032" s="8">
        <f t="shared" si="312"/>
        <v>7.6269239853997375E-2</v>
      </c>
      <c r="S2032" s="8">
        <f t="shared" si="312"/>
        <v>7.7038680466753939E-2</v>
      </c>
      <c r="T2032" s="8">
        <f t="shared" si="307"/>
        <v>7.6504916921764005E-2</v>
      </c>
      <c r="W2032">
        <v>2030</v>
      </c>
      <c r="X2032" s="4">
        <f t="shared" si="305"/>
        <v>8.10471856609698E-2</v>
      </c>
      <c r="Y2032" s="4">
        <f t="shared" si="314"/>
        <v>8.0317008547799523E-2</v>
      </c>
      <c r="Z2032" s="4">
        <f t="shared" si="315"/>
        <v>7.9815906937393349E-2</v>
      </c>
    </row>
    <row r="2033" spans="1:26" x14ac:dyDescent="0.25">
      <c r="A2033" s="16">
        <f t="shared" si="313"/>
        <v>45566</v>
      </c>
      <c r="B2033">
        <f>+'[2]Ejercicio 1'!E2250</f>
        <v>2031</v>
      </c>
      <c r="C2033" s="5">
        <v>7.9319223244117096E-2</v>
      </c>
      <c r="D2033" s="4">
        <f t="shared" si="308"/>
        <v>7.7770138920455464E-2</v>
      </c>
      <c r="E2033" s="6">
        <f t="shared" si="309"/>
        <v>7.8539597382332127E-2</v>
      </c>
      <c r="F2033" s="7">
        <f t="shared" si="310"/>
        <v>7.8005821442933401E-2</v>
      </c>
      <c r="I2033" s="10">
        <v>2031</v>
      </c>
      <c r="J2033" s="8">
        <f t="shared" si="311"/>
        <v>8.0819223244117097E-2</v>
      </c>
      <c r="K2033" s="8">
        <f t="shared" si="311"/>
        <v>7.9270138920455466E-2</v>
      </c>
      <c r="L2033" s="8">
        <f t="shared" si="311"/>
        <v>8.0039597382332128E-2</v>
      </c>
      <c r="M2033" s="8">
        <f t="shared" si="306"/>
        <v>7.9505821442933403E-2</v>
      </c>
      <c r="P2033">
        <v>2031</v>
      </c>
      <c r="Q2033" s="8">
        <f t="shared" si="312"/>
        <v>7.7819223244117094E-2</v>
      </c>
      <c r="R2033" s="8">
        <f t="shared" si="312"/>
        <v>7.6270138920455463E-2</v>
      </c>
      <c r="S2033" s="8">
        <f t="shared" si="312"/>
        <v>7.7039597382332126E-2</v>
      </c>
      <c r="T2033" s="8">
        <f t="shared" si="307"/>
        <v>7.65058214429334E-2</v>
      </c>
      <c r="W2033">
        <v>2031</v>
      </c>
      <c r="X2033" s="4">
        <f t="shared" si="305"/>
        <v>8.1049056723478244E-2</v>
      </c>
      <c r="Y2033" s="4">
        <f t="shared" si="314"/>
        <v>8.0318842397733847E-2</v>
      </c>
      <c r="Z2033" s="4">
        <f t="shared" si="315"/>
        <v>7.9817715415412119E-2</v>
      </c>
    </row>
    <row r="2034" spans="1:26" x14ac:dyDescent="0.25">
      <c r="A2034" s="16">
        <f t="shared" si="313"/>
        <v>45567</v>
      </c>
      <c r="B2034">
        <f>+'[2]Ejercicio 1'!E2251</f>
        <v>2032</v>
      </c>
      <c r="C2034" s="5">
        <v>7.9320158363173632E-2</v>
      </c>
      <c r="D2034" s="4">
        <f t="shared" si="308"/>
        <v>7.7771037986504588E-2</v>
      </c>
      <c r="E2034" s="6">
        <f t="shared" si="309"/>
        <v>7.8540514297702133E-2</v>
      </c>
      <c r="F2034" s="7">
        <f t="shared" si="310"/>
        <v>7.8006725963754492E-2</v>
      </c>
      <c r="I2034" s="10">
        <v>2032</v>
      </c>
      <c r="J2034" s="8">
        <f t="shared" si="311"/>
        <v>8.0820158363173633E-2</v>
      </c>
      <c r="K2034" s="8">
        <f t="shared" si="311"/>
        <v>7.9271037986504589E-2</v>
      </c>
      <c r="L2034" s="8">
        <f t="shared" si="311"/>
        <v>8.0040514297702134E-2</v>
      </c>
      <c r="M2034" s="8">
        <f t="shared" si="306"/>
        <v>7.9506725963754493E-2</v>
      </c>
      <c r="P2034">
        <v>2032</v>
      </c>
      <c r="Q2034" s="8">
        <f t="shared" si="312"/>
        <v>7.782015836317363E-2</v>
      </c>
      <c r="R2034" s="8">
        <f t="shared" si="312"/>
        <v>7.6271037986504586E-2</v>
      </c>
      <c r="S2034" s="8">
        <f t="shared" si="312"/>
        <v>7.7040514297702131E-2</v>
      </c>
      <c r="T2034" s="8">
        <f t="shared" si="307"/>
        <v>7.6506725963754491E-2</v>
      </c>
      <c r="W2034">
        <v>2032</v>
      </c>
      <c r="X2034" s="4">
        <f t="shared" si="305"/>
        <v>8.1050927786411847E-2</v>
      </c>
      <c r="Y2034" s="4">
        <f t="shared" si="314"/>
        <v>8.0320676247232478E-2</v>
      </c>
      <c r="Z2034" s="4">
        <f t="shared" si="315"/>
        <v>7.9819523892448813E-2</v>
      </c>
    </row>
    <row r="2035" spans="1:26" x14ac:dyDescent="0.25">
      <c r="A2035" s="16">
        <f t="shared" si="313"/>
        <v>45568</v>
      </c>
      <c r="B2035">
        <f>+'[2]Ejercicio 1'!E2252</f>
        <v>2033</v>
      </c>
      <c r="C2035" s="5">
        <v>7.9321093482230182E-2</v>
      </c>
      <c r="D2035" s="4">
        <f t="shared" si="308"/>
        <v>7.7771937052144954E-2</v>
      </c>
      <c r="E2035" s="6">
        <f t="shared" si="309"/>
        <v>7.8541431212863957E-2</v>
      </c>
      <c r="F2035" s="7">
        <f t="shared" si="310"/>
        <v>7.8007630484230164E-2</v>
      </c>
      <c r="I2035" s="10">
        <v>2033</v>
      </c>
      <c r="J2035" s="8">
        <f t="shared" si="311"/>
        <v>8.0821093482230183E-2</v>
      </c>
      <c r="K2035" s="8">
        <f t="shared" si="311"/>
        <v>7.9271937052144956E-2</v>
      </c>
      <c r="L2035" s="8">
        <f t="shared" si="311"/>
        <v>8.0041431212863959E-2</v>
      </c>
      <c r="M2035" s="8">
        <f t="shared" si="306"/>
        <v>7.9507630484230166E-2</v>
      </c>
      <c r="P2035">
        <v>2033</v>
      </c>
      <c r="Q2035" s="8">
        <f t="shared" si="312"/>
        <v>7.782109348223018E-2</v>
      </c>
      <c r="R2035" s="8">
        <f t="shared" si="312"/>
        <v>7.6271937052144953E-2</v>
      </c>
      <c r="S2035" s="8">
        <f t="shared" si="312"/>
        <v>7.7041431212863956E-2</v>
      </c>
      <c r="T2035" s="8">
        <f t="shared" si="307"/>
        <v>7.6507630484230163E-2</v>
      </c>
      <c r="W2035">
        <v>2033</v>
      </c>
      <c r="X2035" s="4">
        <f t="shared" si="305"/>
        <v>8.1052798849769278E-2</v>
      </c>
      <c r="Y2035" s="4">
        <f t="shared" si="314"/>
        <v>8.0322510096351635E-2</v>
      </c>
      <c r="Z2035" s="4">
        <f t="shared" si="315"/>
        <v>7.9821332368711848E-2</v>
      </c>
    </row>
    <row r="2036" spans="1:26" x14ac:dyDescent="0.25">
      <c r="A2036" s="16">
        <f t="shared" si="313"/>
        <v>45569</v>
      </c>
      <c r="B2036">
        <f>+'[2]Ejercicio 1'!E2253</f>
        <v>2034</v>
      </c>
      <c r="C2036" s="5">
        <v>7.9322028601286731E-2</v>
      </c>
      <c r="D2036" s="4">
        <f t="shared" si="308"/>
        <v>7.7772836117376759E-2</v>
      </c>
      <c r="E2036" s="6">
        <f t="shared" si="309"/>
        <v>7.8542348127816713E-2</v>
      </c>
      <c r="F2036" s="7">
        <f t="shared" si="310"/>
        <v>7.8008535004354673E-2</v>
      </c>
      <c r="I2036" s="10">
        <v>2034</v>
      </c>
      <c r="J2036" s="8">
        <f t="shared" si="311"/>
        <v>8.0822028601286733E-2</v>
      </c>
      <c r="K2036" s="8">
        <f t="shared" si="311"/>
        <v>7.927283611737676E-2</v>
      </c>
      <c r="L2036" s="8">
        <f t="shared" si="311"/>
        <v>8.0042348127816715E-2</v>
      </c>
      <c r="M2036" s="8">
        <f t="shared" si="306"/>
        <v>7.9508535004354675E-2</v>
      </c>
      <c r="P2036">
        <v>2034</v>
      </c>
      <c r="Q2036" s="8">
        <f t="shared" si="312"/>
        <v>7.782202860128673E-2</v>
      </c>
      <c r="R2036" s="8">
        <f t="shared" si="312"/>
        <v>7.6272836117376758E-2</v>
      </c>
      <c r="S2036" s="8">
        <f t="shared" si="312"/>
        <v>7.7042348127816712E-2</v>
      </c>
      <c r="T2036" s="8">
        <f t="shared" si="307"/>
        <v>7.6508535004354672E-2</v>
      </c>
      <c r="W2036">
        <v>2034</v>
      </c>
      <c r="X2036" s="4">
        <f t="shared" si="305"/>
        <v>8.1054669913552313E-2</v>
      </c>
      <c r="Y2036" s="4">
        <f t="shared" si="314"/>
        <v>8.0324343945014878E-2</v>
      </c>
      <c r="Z2036" s="4">
        <f t="shared" si="315"/>
        <v>7.9823140843581705E-2</v>
      </c>
    </row>
    <row r="2037" spans="1:26" x14ac:dyDescent="0.25">
      <c r="A2037" s="16">
        <f t="shared" si="313"/>
        <v>45570</v>
      </c>
      <c r="B2037">
        <f>+'[2]Ejercicio 1'!E2254</f>
        <v>2035</v>
      </c>
      <c r="C2037" s="5">
        <v>7.9322963720343281E-2</v>
      </c>
      <c r="D2037" s="4">
        <f t="shared" si="308"/>
        <v>7.7773735182199821E-2</v>
      </c>
      <c r="E2037" s="6">
        <f t="shared" si="309"/>
        <v>7.8543265042561289E-2</v>
      </c>
      <c r="F2037" s="7">
        <f t="shared" si="310"/>
        <v>7.800943952413375E-2</v>
      </c>
      <c r="I2037" s="10">
        <v>2035</v>
      </c>
      <c r="J2037" s="8">
        <f t="shared" si="311"/>
        <v>8.0822963720343283E-2</v>
      </c>
      <c r="K2037" s="8">
        <f t="shared" si="311"/>
        <v>7.9273735182199823E-2</v>
      </c>
      <c r="L2037" s="8">
        <f t="shared" si="311"/>
        <v>8.004326504256129E-2</v>
      </c>
      <c r="M2037" s="8">
        <f t="shared" si="306"/>
        <v>7.9509439524133751E-2</v>
      </c>
      <c r="P2037">
        <v>2035</v>
      </c>
      <c r="Q2037" s="8">
        <f t="shared" si="312"/>
        <v>7.782296372034328E-2</v>
      </c>
      <c r="R2037" s="8">
        <f t="shared" si="312"/>
        <v>7.627373518219982E-2</v>
      </c>
      <c r="S2037" s="8">
        <f t="shared" si="312"/>
        <v>7.7043265042561287E-2</v>
      </c>
      <c r="T2037" s="8">
        <f t="shared" si="307"/>
        <v>7.6509439524133749E-2</v>
      </c>
      <c r="W2037">
        <v>2035</v>
      </c>
      <c r="X2037" s="4">
        <f t="shared" si="305"/>
        <v>8.1056540977759189E-2</v>
      </c>
      <c r="Y2037" s="4">
        <f t="shared" si="314"/>
        <v>8.032617779327933E-2</v>
      </c>
      <c r="Z2037" s="4">
        <f t="shared" si="315"/>
        <v>7.982494931767789E-2</v>
      </c>
    </row>
    <row r="2038" spans="1:26" x14ac:dyDescent="0.25">
      <c r="A2038" s="16">
        <f t="shared" si="313"/>
        <v>45571</v>
      </c>
      <c r="B2038">
        <f>+'[2]Ejercicio 1'!E2255</f>
        <v>2036</v>
      </c>
      <c r="C2038" s="5">
        <v>7.9323898839399831E-2</v>
      </c>
      <c r="D2038" s="4">
        <f t="shared" si="308"/>
        <v>7.7774634246614321E-2</v>
      </c>
      <c r="E2038" s="6">
        <f t="shared" si="309"/>
        <v>7.854418195709767E-2</v>
      </c>
      <c r="F2038" s="7">
        <f t="shared" si="310"/>
        <v>7.8010344043564536E-2</v>
      </c>
      <c r="I2038" s="10">
        <v>2036</v>
      </c>
      <c r="J2038" s="8">
        <f t="shared" si="311"/>
        <v>8.0823898839399833E-2</v>
      </c>
      <c r="K2038" s="8">
        <f t="shared" si="311"/>
        <v>7.9274634246614323E-2</v>
      </c>
      <c r="L2038" s="8">
        <f t="shared" si="311"/>
        <v>8.0044181957097671E-2</v>
      </c>
      <c r="M2038" s="8">
        <f t="shared" si="306"/>
        <v>7.9510344043564538E-2</v>
      </c>
      <c r="P2038">
        <v>2036</v>
      </c>
      <c r="Q2038" s="8">
        <f t="shared" si="312"/>
        <v>7.782389883939983E-2</v>
      </c>
      <c r="R2038" s="8">
        <f t="shared" si="312"/>
        <v>7.627463424661432E-2</v>
      </c>
      <c r="S2038" s="8">
        <f t="shared" si="312"/>
        <v>7.7044181957097668E-2</v>
      </c>
      <c r="T2038" s="8">
        <f t="shared" si="307"/>
        <v>7.6510344043564535E-2</v>
      </c>
      <c r="W2038">
        <v>2036</v>
      </c>
      <c r="X2038" s="4">
        <f t="shared" si="305"/>
        <v>8.1058412042391212E-2</v>
      </c>
      <c r="Y2038" s="4">
        <f t="shared" si="314"/>
        <v>8.0328011641128294E-2</v>
      </c>
      <c r="Z2038" s="4">
        <f t="shared" si="315"/>
        <v>7.9826757790792013E-2</v>
      </c>
    </row>
    <row r="2039" spans="1:26" x14ac:dyDescent="0.25">
      <c r="A2039" s="16">
        <f t="shared" si="313"/>
        <v>45572</v>
      </c>
      <c r="B2039">
        <f>+'[2]Ejercicio 1'!E2256</f>
        <v>2037</v>
      </c>
      <c r="C2039" s="5">
        <v>7.9324833958456367E-2</v>
      </c>
      <c r="D2039" s="4">
        <f t="shared" si="308"/>
        <v>7.7775533310620065E-2</v>
      </c>
      <c r="E2039" s="6">
        <f t="shared" si="309"/>
        <v>7.854509887142587E-2</v>
      </c>
      <c r="F2039" s="7">
        <f t="shared" si="310"/>
        <v>7.8011248562647031E-2</v>
      </c>
      <c r="I2039" s="10">
        <v>2037</v>
      </c>
      <c r="J2039" s="8">
        <f t="shared" si="311"/>
        <v>8.0824833958456369E-2</v>
      </c>
      <c r="K2039" s="8">
        <f t="shared" si="311"/>
        <v>7.9275533310620067E-2</v>
      </c>
      <c r="L2039" s="8">
        <f t="shared" si="311"/>
        <v>8.0045098871425871E-2</v>
      </c>
      <c r="M2039" s="8">
        <f t="shared" si="306"/>
        <v>7.9511248562647033E-2</v>
      </c>
      <c r="P2039">
        <v>2037</v>
      </c>
      <c r="Q2039" s="8">
        <f t="shared" si="312"/>
        <v>7.7824833958456366E-2</v>
      </c>
      <c r="R2039" s="8">
        <f t="shared" si="312"/>
        <v>7.6275533310620064E-2</v>
      </c>
      <c r="S2039" s="8">
        <f t="shared" si="312"/>
        <v>7.7045098871425868E-2</v>
      </c>
      <c r="T2039" s="8">
        <f t="shared" si="307"/>
        <v>7.651124856264703E-2</v>
      </c>
      <c r="W2039">
        <v>2037</v>
      </c>
      <c r="X2039" s="4">
        <f t="shared" si="305"/>
        <v>8.1060283107447506E-2</v>
      </c>
      <c r="Y2039" s="4">
        <f t="shared" si="314"/>
        <v>8.0329845488578452E-2</v>
      </c>
      <c r="Z2039" s="4">
        <f t="shared" si="315"/>
        <v>7.9828566262926906E-2</v>
      </c>
    </row>
    <row r="2040" spans="1:26" x14ac:dyDescent="0.25">
      <c r="A2040" s="16">
        <f t="shared" si="313"/>
        <v>45573</v>
      </c>
      <c r="B2040">
        <f>+'[2]Ejercicio 1'!E2257</f>
        <v>2038</v>
      </c>
      <c r="C2040" s="5">
        <v>7.9325769077512917E-2</v>
      </c>
      <c r="D2040" s="4">
        <f t="shared" si="308"/>
        <v>7.7776432374217677E-2</v>
      </c>
      <c r="E2040" s="6">
        <f t="shared" si="309"/>
        <v>7.8546015785545889E-2</v>
      </c>
      <c r="F2040" s="7">
        <f t="shared" si="310"/>
        <v>7.8012153081381222E-2</v>
      </c>
      <c r="I2040" s="10">
        <v>2038</v>
      </c>
      <c r="J2040" s="8">
        <f t="shared" si="311"/>
        <v>8.0825769077512918E-2</v>
      </c>
      <c r="K2040" s="8">
        <f t="shared" si="311"/>
        <v>7.9276432374217679E-2</v>
      </c>
      <c r="L2040" s="8">
        <f t="shared" si="311"/>
        <v>8.004601578554589E-2</v>
      </c>
      <c r="M2040" s="8">
        <f t="shared" si="306"/>
        <v>7.9512153081381223E-2</v>
      </c>
      <c r="P2040">
        <v>2038</v>
      </c>
      <c r="Q2040" s="8">
        <f t="shared" si="312"/>
        <v>7.7825769077512916E-2</v>
      </c>
      <c r="R2040" s="8">
        <f t="shared" si="312"/>
        <v>7.6276432374217676E-2</v>
      </c>
      <c r="S2040" s="8">
        <f t="shared" si="312"/>
        <v>7.7046015785545888E-2</v>
      </c>
      <c r="T2040" s="8">
        <f t="shared" si="307"/>
        <v>7.6512153081381221E-2</v>
      </c>
      <c r="W2040">
        <v>2038</v>
      </c>
      <c r="X2040" s="4">
        <f t="shared" si="305"/>
        <v>8.106215417292896E-2</v>
      </c>
      <c r="Y2040" s="4">
        <f t="shared" si="314"/>
        <v>8.0331679335592043E-2</v>
      </c>
      <c r="Z2040" s="4">
        <f t="shared" si="315"/>
        <v>7.9830374734079737E-2</v>
      </c>
    </row>
    <row r="2041" spans="1:26" x14ac:dyDescent="0.25">
      <c r="A2041" s="16">
        <f t="shared" si="313"/>
        <v>45574</v>
      </c>
      <c r="B2041">
        <f>+'[2]Ejercicio 1'!E2258</f>
        <v>2039</v>
      </c>
      <c r="C2041" s="5">
        <v>7.9326704196569467E-2</v>
      </c>
      <c r="D2041" s="4">
        <f t="shared" si="308"/>
        <v>7.7777331437406325E-2</v>
      </c>
      <c r="E2041" s="6">
        <f t="shared" si="309"/>
        <v>7.854693269945684E-2</v>
      </c>
      <c r="F2041" s="7">
        <f t="shared" si="310"/>
        <v>7.8013057599767135E-2</v>
      </c>
      <c r="I2041" s="10">
        <v>2039</v>
      </c>
      <c r="J2041" s="8">
        <f t="shared" si="311"/>
        <v>8.0826704196569468E-2</v>
      </c>
      <c r="K2041" s="8">
        <f t="shared" si="311"/>
        <v>7.9277331437406326E-2</v>
      </c>
      <c r="L2041" s="8">
        <f t="shared" si="311"/>
        <v>8.0046932699456841E-2</v>
      </c>
      <c r="M2041" s="8">
        <f t="shared" si="306"/>
        <v>7.9513057599767137E-2</v>
      </c>
      <c r="P2041">
        <v>2039</v>
      </c>
      <c r="Q2041" s="8">
        <f t="shared" si="312"/>
        <v>7.7826704196569466E-2</v>
      </c>
      <c r="R2041" s="8">
        <f t="shared" si="312"/>
        <v>7.6277331437406323E-2</v>
      </c>
      <c r="S2041" s="8">
        <f t="shared" si="312"/>
        <v>7.7046932699456838E-2</v>
      </c>
      <c r="T2041" s="8">
        <f t="shared" si="307"/>
        <v>7.6513057599767134E-2</v>
      </c>
      <c r="W2041">
        <v>2039</v>
      </c>
      <c r="X2041" s="4">
        <f t="shared" si="305"/>
        <v>8.1064025238834686E-2</v>
      </c>
      <c r="Y2041" s="4">
        <f t="shared" si="314"/>
        <v>8.0333513182169927E-2</v>
      </c>
      <c r="Z2041" s="4">
        <f t="shared" si="315"/>
        <v>7.9832183204253351E-2</v>
      </c>
    </row>
    <row r="2042" spans="1:26" x14ac:dyDescent="0.25">
      <c r="A2042" s="16">
        <f t="shared" si="313"/>
        <v>45575</v>
      </c>
      <c r="B2042">
        <f>+'[2]Ejercicio 1'!E2259</f>
        <v>2040</v>
      </c>
      <c r="C2042" s="5">
        <v>7.9327639315626017E-2</v>
      </c>
      <c r="D2042" s="4">
        <f t="shared" si="308"/>
        <v>7.7778230500186007E-2</v>
      </c>
      <c r="E2042" s="6">
        <f t="shared" si="309"/>
        <v>7.8547849613160484E-2</v>
      </c>
      <c r="F2042" s="7">
        <f t="shared" si="310"/>
        <v>7.8013962117807603E-2</v>
      </c>
      <c r="I2042" s="10">
        <v>2040</v>
      </c>
      <c r="J2042" s="8">
        <f t="shared" si="311"/>
        <v>8.0827639315626018E-2</v>
      </c>
      <c r="K2042" s="8">
        <f t="shared" si="311"/>
        <v>7.9278230500186009E-2</v>
      </c>
      <c r="L2042" s="8">
        <f t="shared" si="311"/>
        <v>8.0047849613160485E-2</v>
      </c>
      <c r="M2042" s="8">
        <f t="shared" si="306"/>
        <v>7.9513962117807604E-2</v>
      </c>
      <c r="P2042">
        <v>2040</v>
      </c>
      <c r="Q2042" s="8">
        <f t="shared" si="312"/>
        <v>7.7827639315626015E-2</v>
      </c>
      <c r="R2042" s="8">
        <f t="shared" si="312"/>
        <v>7.6278230500186006E-2</v>
      </c>
      <c r="S2042" s="8">
        <f t="shared" si="312"/>
        <v>7.7047849613160482E-2</v>
      </c>
      <c r="T2042" s="8">
        <f t="shared" si="307"/>
        <v>7.6513962117807602E-2</v>
      </c>
      <c r="W2042">
        <v>2040</v>
      </c>
      <c r="X2042" s="4">
        <f t="shared" ref="X2042:X2105" si="316">Tasa_Fwd(C1860,B1860,C2042,B2042,182)</f>
        <v>8.1065896305165128E-2</v>
      </c>
      <c r="Y2042" s="4">
        <f t="shared" si="314"/>
        <v>8.0335347028368337E-2</v>
      </c>
      <c r="Z2042" s="4">
        <f t="shared" si="315"/>
        <v>7.9833991673653307E-2</v>
      </c>
    </row>
    <row r="2043" spans="1:26" x14ac:dyDescent="0.25">
      <c r="A2043" s="16">
        <f t="shared" si="313"/>
        <v>45576</v>
      </c>
      <c r="B2043">
        <f>+'[2]Ejercicio 1'!E2260</f>
        <v>2041</v>
      </c>
      <c r="C2043" s="5">
        <v>7.9328574434682567E-2</v>
      </c>
      <c r="D2043" s="4">
        <f t="shared" si="308"/>
        <v>7.7779129562557364E-2</v>
      </c>
      <c r="E2043" s="6">
        <f t="shared" si="309"/>
        <v>7.8548766526654185E-2</v>
      </c>
      <c r="F2043" s="7">
        <f t="shared" si="310"/>
        <v>7.8014866635496921E-2</v>
      </c>
      <c r="I2043" s="10">
        <v>2041</v>
      </c>
      <c r="J2043" s="8">
        <f t="shared" si="311"/>
        <v>8.0828574434682568E-2</v>
      </c>
      <c r="K2043" s="8">
        <f t="shared" si="311"/>
        <v>7.9279129562557366E-2</v>
      </c>
      <c r="L2043" s="8">
        <f t="shared" si="311"/>
        <v>8.0048766526654186E-2</v>
      </c>
      <c r="M2043" s="8">
        <f t="shared" si="306"/>
        <v>7.9514866635496922E-2</v>
      </c>
      <c r="P2043">
        <v>2041</v>
      </c>
      <c r="Q2043" s="8">
        <f t="shared" si="312"/>
        <v>7.7828574434682565E-2</v>
      </c>
      <c r="R2043" s="8">
        <f t="shared" si="312"/>
        <v>7.6279129562557363E-2</v>
      </c>
      <c r="S2043" s="8">
        <f t="shared" si="312"/>
        <v>7.7048766526654183E-2</v>
      </c>
      <c r="T2043" s="8">
        <f t="shared" si="307"/>
        <v>7.651486663549692E-2</v>
      </c>
      <c r="W2043">
        <v>2041</v>
      </c>
      <c r="X2043" s="4">
        <f t="shared" si="316"/>
        <v>8.1067767371920729E-2</v>
      </c>
      <c r="Y2043" s="4">
        <f t="shared" si="314"/>
        <v>8.0337180874129305E-2</v>
      </c>
      <c r="Z2043" s="4">
        <f t="shared" si="315"/>
        <v>7.9835800141657226E-2</v>
      </c>
    </row>
    <row r="2044" spans="1:26" x14ac:dyDescent="0.25">
      <c r="A2044" s="16">
        <f t="shared" si="313"/>
        <v>45577</v>
      </c>
      <c r="B2044">
        <f>+'[2]Ejercicio 1'!E2261</f>
        <v>2042</v>
      </c>
      <c r="C2044" s="5">
        <v>7.9329509553739103E-2</v>
      </c>
      <c r="D2044" s="4">
        <f t="shared" si="308"/>
        <v>7.7780028624519951E-2</v>
      </c>
      <c r="E2044" s="6">
        <f t="shared" si="309"/>
        <v>7.8549683439940579E-2</v>
      </c>
      <c r="F2044" s="7">
        <f t="shared" si="310"/>
        <v>7.8015771152840793E-2</v>
      </c>
      <c r="I2044" s="10">
        <v>2042</v>
      </c>
      <c r="J2044" s="8">
        <f t="shared" si="311"/>
        <v>8.0829509553739104E-2</v>
      </c>
      <c r="K2044" s="8">
        <f t="shared" si="311"/>
        <v>7.9280028624519952E-2</v>
      </c>
      <c r="L2044" s="8">
        <f t="shared" si="311"/>
        <v>8.004968343994058E-2</v>
      </c>
      <c r="M2044" s="8">
        <f t="shared" si="306"/>
        <v>7.9515771152840795E-2</v>
      </c>
      <c r="P2044">
        <v>2042</v>
      </c>
      <c r="Q2044" s="8">
        <f t="shared" si="312"/>
        <v>7.7829509553739101E-2</v>
      </c>
      <c r="R2044" s="8">
        <f t="shared" si="312"/>
        <v>7.6280028624519949E-2</v>
      </c>
      <c r="S2044" s="8">
        <f t="shared" si="312"/>
        <v>7.7049683439940578E-2</v>
      </c>
      <c r="T2044" s="8">
        <f t="shared" si="307"/>
        <v>7.6515771152840792E-2</v>
      </c>
      <c r="W2044">
        <v>2042</v>
      </c>
      <c r="X2044" s="4">
        <f t="shared" si="316"/>
        <v>8.1069638439100158E-2</v>
      </c>
      <c r="Y2044" s="4">
        <f t="shared" si="314"/>
        <v>8.0339014719474772E-2</v>
      </c>
      <c r="Z2044" s="4">
        <f t="shared" si="315"/>
        <v>7.9837608608890331E-2</v>
      </c>
    </row>
    <row r="2045" spans="1:26" x14ac:dyDescent="0.25">
      <c r="A2045" s="16">
        <f t="shared" si="313"/>
        <v>45578</v>
      </c>
      <c r="B2045">
        <f>+'[2]Ejercicio 1'!E2262</f>
        <v>2043</v>
      </c>
      <c r="C2045" s="5">
        <v>7.9330444672795652E-2</v>
      </c>
      <c r="D2045" s="4">
        <f t="shared" si="308"/>
        <v>7.7780927686073795E-2</v>
      </c>
      <c r="E2045" s="6">
        <f t="shared" si="309"/>
        <v>7.8550600353017919E-2</v>
      </c>
      <c r="F2045" s="7">
        <f t="shared" si="310"/>
        <v>7.8016675669836388E-2</v>
      </c>
      <c r="I2045" s="10">
        <v>2043</v>
      </c>
      <c r="J2045" s="8">
        <f t="shared" si="311"/>
        <v>8.0830444672795654E-2</v>
      </c>
      <c r="K2045" s="8">
        <f t="shared" si="311"/>
        <v>7.9280927686073796E-2</v>
      </c>
      <c r="L2045" s="8">
        <f t="shared" si="311"/>
        <v>8.005060035301792E-2</v>
      </c>
      <c r="M2045" s="8">
        <f t="shared" si="306"/>
        <v>7.951667566983639E-2</v>
      </c>
      <c r="P2045">
        <v>2043</v>
      </c>
      <c r="Q2045" s="8">
        <f t="shared" si="312"/>
        <v>7.7830444672795651E-2</v>
      </c>
      <c r="R2045" s="8">
        <f t="shared" si="312"/>
        <v>7.6280927686073793E-2</v>
      </c>
      <c r="S2045" s="8">
        <f t="shared" si="312"/>
        <v>7.7050600353017917E-2</v>
      </c>
      <c r="T2045" s="8">
        <f t="shared" si="307"/>
        <v>7.6516675669836387E-2</v>
      </c>
      <c r="W2045">
        <v>2043</v>
      </c>
      <c r="X2045" s="4">
        <f t="shared" si="316"/>
        <v>8.1071509506705192E-2</v>
      </c>
      <c r="Y2045" s="4">
        <f t="shared" si="314"/>
        <v>8.0340848564402115E-2</v>
      </c>
      <c r="Z2045" s="4">
        <f t="shared" si="315"/>
        <v>7.9839417075346919E-2</v>
      </c>
    </row>
    <row r="2046" spans="1:26" x14ac:dyDescent="0.25">
      <c r="A2046" s="16">
        <f t="shared" si="313"/>
        <v>45579</v>
      </c>
      <c r="B2046">
        <f>+'[2]Ejercicio 1'!E2263</f>
        <v>2044</v>
      </c>
      <c r="C2046" s="5">
        <v>7.9331379791852202E-2</v>
      </c>
      <c r="D2046" s="4">
        <f t="shared" si="308"/>
        <v>7.7781826747219493E-2</v>
      </c>
      <c r="E2046" s="6">
        <f t="shared" si="309"/>
        <v>7.8551517265887938E-2</v>
      </c>
      <c r="F2046" s="7">
        <f t="shared" si="310"/>
        <v>7.8017580186483679E-2</v>
      </c>
      <c r="I2046" s="10">
        <v>2044</v>
      </c>
      <c r="J2046" s="8">
        <f t="shared" si="311"/>
        <v>8.0831379791852204E-2</v>
      </c>
      <c r="K2046" s="8">
        <f t="shared" si="311"/>
        <v>7.9281826747219494E-2</v>
      </c>
      <c r="L2046" s="8">
        <f t="shared" si="311"/>
        <v>8.0051517265887939E-2</v>
      </c>
      <c r="M2046" s="8">
        <f t="shared" si="306"/>
        <v>7.951758018648368E-2</v>
      </c>
      <c r="P2046">
        <v>2044</v>
      </c>
      <c r="Q2046" s="8">
        <f t="shared" si="312"/>
        <v>7.7831379791852201E-2</v>
      </c>
      <c r="R2046" s="8">
        <f t="shared" si="312"/>
        <v>7.6281826747219492E-2</v>
      </c>
      <c r="S2046" s="8">
        <f t="shared" si="312"/>
        <v>7.7051517265887937E-2</v>
      </c>
      <c r="T2046" s="8">
        <f t="shared" si="307"/>
        <v>7.6517580186483677E-2</v>
      </c>
      <c r="W2046">
        <v>2044</v>
      </c>
      <c r="X2046" s="4">
        <f t="shared" si="316"/>
        <v>8.1073380574734927E-2</v>
      </c>
      <c r="Y2046" s="4">
        <f t="shared" si="314"/>
        <v>8.0342682408913083E-2</v>
      </c>
      <c r="Z2046" s="4">
        <f t="shared" si="315"/>
        <v>7.9841225540615887E-2</v>
      </c>
    </row>
    <row r="2047" spans="1:26" x14ac:dyDescent="0.25">
      <c r="A2047" s="16">
        <f t="shared" si="313"/>
        <v>45580</v>
      </c>
      <c r="B2047">
        <f>+'[2]Ejercicio 1'!E2264</f>
        <v>2045</v>
      </c>
      <c r="C2047" s="5">
        <v>7.9332314910908752E-2</v>
      </c>
      <c r="D2047" s="4">
        <f t="shared" si="308"/>
        <v>7.7782725807956227E-2</v>
      </c>
      <c r="E2047" s="6">
        <f t="shared" si="309"/>
        <v>7.8552434178548902E-2</v>
      </c>
      <c r="F2047" s="7">
        <f t="shared" si="310"/>
        <v>7.8018484702782692E-2</v>
      </c>
      <c r="I2047" s="10">
        <v>2045</v>
      </c>
      <c r="J2047" s="8">
        <f t="shared" si="311"/>
        <v>8.0832314910908754E-2</v>
      </c>
      <c r="K2047" s="8">
        <f t="shared" si="311"/>
        <v>7.9282725807956228E-2</v>
      </c>
      <c r="L2047" s="8">
        <f t="shared" si="311"/>
        <v>8.0052434178548904E-2</v>
      </c>
      <c r="M2047" s="8">
        <f t="shared" si="306"/>
        <v>7.9518484702782694E-2</v>
      </c>
      <c r="P2047">
        <v>2045</v>
      </c>
      <c r="Q2047" s="8">
        <f t="shared" si="312"/>
        <v>7.7832314910908751E-2</v>
      </c>
      <c r="R2047" s="8">
        <f t="shared" si="312"/>
        <v>7.6282725807956225E-2</v>
      </c>
      <c r="S2047" s="8">
        <f t="shared" si="312"/>
        <v>7.7052434178548901E-2</v>
      </c>
      <c r="T2047" s="8">
        <f t="shared" si="307"/>
        <v>7.6518484702782691E-2</v>
      </c>
      <c r="W2047">
        <v>2045</v>
      </c>
      <c r="X2047" s="4">
        <f t="shared" si="316"/>
        <v>8.1075251643188948E-2</v>
      </c>
      <c r="Y2047" s="4">
        <f t="shared" si="314"/>
        <v>8.0344516253005926E-2</v>
      </c>
      <c r="Z2047" s="4">
        <f t="shared" si="315"/>
        <v>7.9843034004905639E-2</v>
      </c>
    </row>
    <row r="2048" spans="1:26" x14ac:dyDescent="0.25">
      <c r="A2048" s="16">
        <f t="shared" si="313"/>
        <v>45581</v>
      </c>
      <c r="B2048">
        <f>+'[2]Ejercicio 1'!E2265</f>
        <v>2046</v>
      </c>
      <c r="C2048" s="5">
        <v>7.9333250029965302E-2</v>
      </c>
      <c r="D2048" s="4">
        <f t="shared" si="308"/>
        <v>7.7783624868284218E-2</v>
      </c>
      <c r="E2048" s="6">
        <f t="shared" si="309"/>
        <v>7.8553351091001672E-2</v>
      </c>
      <c r="F2048" s="7">
        <f t="shared" si="310"/>
        <v>7.8019389218733401E-2</v>
      </c>
      <c r="I2048" s="10">
        <v>2046</v>
      </c>
      <c r="J2048" s="8">
        <f t="shared" si="311"/>
        <v>8.0833250029965303E-2</v>
      </c>
      <c r="K2048" s="8">
        <f t="shared" si="311"/>
        <v>7.9283624868284219E-2</v>
      </c>
      <c r="L2048" s="8">
        <f t="shared" si="311"/>
        <v>8.0053351091001673E-2</v>
      </c>
      <c r="M2048" s="8">
        <f t="shared" si="306"/>
        <v>7.9519389218733402E-2</v>
      </c>
      <c r="P2048">
        <v>2046</v>
      </c>
      <c r="Q2048" s="8">
        <f t="shared" si="312"/>
        <v>7.7833250029965301E-2</v>
      </c>
      <c r="R2048" s="8">
        <f t="shared" si="312"/>
        <v>7.6283624868284217E-2</v>
      </c>
      <c r="S2048" s="8">
        <f t="shared" si="312"/>
        <v>7.7053351091001671E-2</v>
      </c>
      <c r="T2048" s="8">
        <f t="shared" si="307"/>
        <v>7.65193892187334E-2</v>
      </c>
      <c r="W2048">
        <v>2046</v>
      </c>
      <c r="X2048" s="4">
        <f t="shared" si="316"/>
        <v>8.1077122712067254E-2</v>
      </c>
      <c r="Y2048" s="4">
        <f t="shared" si="314"/>
        <v>8.0346350096700839E-2</v>
      </c>
      <c r="Z2048" s="4">
        <f t="shared" si="315"/>
        <v>7.9844842468007771E-2</v>
      </c>
    </row>
    <row r="2049" spans="1:26" x14ac:dyDescent="0.25">
      <c r="A2049" s="16">
        <f t="shared" si="313"/>
        <v>45582</v>
      </c>
      <c r="B2049">
        <f>+'[2]Ejercicio 1'!E2266</f>
        <v>2047</v>
      </c>
      <c r="C2049" s="5">
        <v>7.9334185149021838E-2</v>
      </c>
      <c r="D2049" s="4">
        <f t="shared" si="308"/>
        <v>7.7784523928203467E-2</v>
      </c>
      <c r="E2049" s="6">
        <f t="shared" si="309"/>
        <v>7.8554268003245387E-2</v>
      </c>
      <c r="F2049" s="7">
        <f t="shared" si="310"/>
        <v>7.8020293734338678E-2</v>
      </c>
      <c r="I2049" s="10">
        <v>2047</v>
      </c>
      <c r="J2049" s="8">
        <f t="shared" si="311"/>
        <v>8.0834185149021839E-2</v>
      </c>
      <c r="K2049" s="8">
        <f t="shared" si="311"/>
        <v>7.9284523928203468E-2</v>
      </c>
      <c r="L2049" s="8">
        <f t="shared" si="311"/>
        <v>8.0054268003245388E-2</v>
      </c>
      <c r="M2049" s="8">
        <f t="shared" si="306"/>
        <v>7.9520293734338679E-2</v>
      </c>
      <c r="P2049">
        <v>2047</v>
      </c>
      <c r="Q2049" s="8">
        <f t="shared" si="312"/>
        <v>7.7834185149021837E-2</v>
      </c>
      <c r="R2049" s="8">
        <f t="shared" si="312"/>
        <v>7.6284523928203465E-2</v>
      </c>
      <c r="S2049" s="8">
        <f t="shared" si="312"/>
        <v>7.7054268003245385E-2</v>
      </c>
      <c r="T2049" s="8">
        <f t="shared" si="307"/>
        <v>7.6520293734338676E-2</v>
      </c>
      <c r="W2049">
        <v>2047</v>
      </c>
      <c r="X2049" s="4">
        <f t="shared" si="316"/>
        <v>8.1078993781370262E-2</v>
      </c>
      <c r="Y2049" s="4">
        <f t="shared" si="314"/>
        <v>8.0348183939958309E-2</v>
      </c>
      <c r="Z2049" s="4">
        <f t="shared" si="315"/>
        <v>7.9846650930541774E-2</v>
      </c>
    </row>
    <row r="2050" spans="1:26" x14ac:dyDescent="0.25">
      <c r="A2050" s="16">
        <f t="shared" si="313"/>
        <v>45583</v>
      </c>
      <c r="B2050">
        <f>+'[2]Ejercicio 1'!E2267</f>
        <v>2048</v>
      </c>
      <c r="C2050" s="5">
        <v>7.9335120268078388E-2</v>
      </c>
      <c r="D2050" s="4">
        <f t="shared" si="308"/>
        <v>7.7785422987714153E-2</v>
      </c>
      <c r="E2050" s="6">
        <f t="shared" si="309"/>
        <v>7.8555184915281795E-2</v>
      </c>
      <c r="F2050" s="7">
        <f t="shared" si="310"/>
        <v>7.8021198249592791E-2</v>
      </c>
      <c r="I2050" s="10">
        <v>2048</v>
      </c>
      <c r="J2050" s="8">
        <f t="shared" si="311"/>
        <v>8.0835120268078389E-2</v>
      </c>
      <c r="K2050" s="8">
        <f t="shared" si="311"/>
        <v>7.9285422987714155E-2</v>
      </c>
      <c r="L2050" s="8">
        <f t="shared" si="311"/>
        <v>8.0055184915281796E-2</v>
      </c>
      <c r="M2050" s="8">
        <f t="shared" si="311"/>
        <v>7.9521198249592792E-2</v>
      </c>
      <c r="P2050">
        <v>2048</v>
      </c>
      <c r="Q2050" s="8">
        <f t="shared" si="312"/>
        <v>7.7835120268078387E-2</v>
      </c>
      <c r="R2050" s="8">
        <f t="shared" si="312"/>
        <v>7.6285422987714152E-2</v>
      </c>
      <c r="S2050" s="8">
        <f t="shared" si="312"/>
        <v>7.7055184915281794E-2</v>
      </c>
      <c r="T2050" s="8">
        <f t="shared" si="312"/>
        <v>7.6521198249592789E-2</v>
      </c>
      <c r="W2050">
        <v>2048</v>
      </c>
      <c r="X2050" s="4">
        <f t="shared" si="316"/>
        <v>8.108086485109843E-2</v>
      </c>
      <c r="Y2050" s="4">
        <f t="shared" si="314"/>
        <v>8.0350017782800293E-2</v>
      </c>
      <c r="Z2050" s="4">
        <f t="shared" si="315"/>
        <v>7.9848459391685472E-2</v>
      </c>
    </row>
    <row r="2051" spans="1:26" x14ac:dyDescent="0.25">
      <c r="A2051" s="16">
        <f t="shared" si="313"/>
        <v>45584</v>
      </c>
      <c r="B2051">
        <f>+'[2]Ejercicio 1'!E2268</f>
        <v>2049</v>
      </c>
      <c r="C2051" s="5">
        <v>7.9336055387134938E-2</v>
      </c>
      <c r="D2051" s="4">
        <f t="shared" ref="D2051:D2114" si="317">+LN((1+C2051*182/360)^(360/182))</f>
        <v>7.7786322046816292E-2</v>
      </c>
      <c r="E2051" s="6">
        <f t="shared" ref="E2051:E2114" si="318">Equivalencia_Tasas(C2051,182,91)</f>
        <v>7.8556101827109148E-2</v>
      </c>
      <c r="F2051" s="7">
        <f t="shared" ref="F2051:F2114" si="319">Equivalencia_Tasas(C2051,182,28)</f>
        <v>7.8022102764501486E-2</v>
      </c>
      <c r="I2051" s="10">
        <v>2049</v>
      </c>
      <c r="J2051" s="8">
        <f t="shared" ref="J2051:M2114" si="320">C2051+$O$1</f>
        <v>8.0836055387134939E-2</v>
      </c>
      <c r="K2051" s="8">
        <f t="shared" si="320"/>
        <v>7.9286322046816293E-2</v>
      </c>
      <c r="L2051" s="8">
        <f t="shared" si="320"/>
        <v>8.005610182710915E-2</v>
      </c>
      <c r="M2051" s="8">
        <f t="shared" si="320"/>
        <v>7.9522102764501487E-2</v>
      </c>
      <c r="P2051">
        <v>2049</v>
      </c>
      <c r="Q2051" s="8">
        <f t="shared" ref="Q2051:T2114" si="321">C2051-$O$1</f>
        <v>7.7836055387134936E-2</v>
      </c>
      <c r="R2051" s="8">
        <f t="shared" si="321"/>
        <v>7.6286322046816291E-2</v>
      </c>
      <c r="S2051" s="8">
        <f t="shared" si="321"/>
        <v>7.7056101827109147E-2</v>
      </c>
      <c r="T2051" s="8">
        <f t="shared" si="321"/>
        <v>7.6522102764501485E-2</v>
      </c>
      <c r="W2051">
        <v>2049</v>
      </c>
      <c r="X2051" s="4">
        <f t="shared" si="316"/>
        <v>8.10827359212513E-2</v>
      </c>
      <c r="Y2051" s="4">
        <f t="shared" si="314"/>
        <v>8.0351851625243456E-2</v>
      </c>
      <c r="Z2051" s="4">
        <f t="shared" si="315"/>
        <v>7.9850267852258197E-2</v>
      </c>
    </row>
    <row r="2052" spans="1:26" x14ac:dyDescent="0.25">
      <c r="A2052" s="16">
        <f t="shared" si="313"/>
        <v>45585</v>
      </c>
      <c r="B2052">
        <f>+'[2]Ejercicio 1'!E2269</f>
        <v>2050</v>
      </c>
      <c r="C2052" s="5">
        <v>7.9336990506191488E-2</v>
      </c>
      <c r="D2052" s="4">
        <f t="shared" si="317"/>
        <v>7.7787221105510104E-2</v>
      </c>
      <c r="E2052" s="6">
        <f t="shared" si="318"/>
        <v>7.8557018738728307E-2</v>
      </c>
      <c r="F2052" s="7">
        <f t="shared" si="319"/>
        <v>7.8023007279061876E-2</v>
      </c>
      <c r="I2052" s="10">
        <v>2050</v>
      </c>
      <c r="J2052" s="8">
        <f t="shared" si="320"/>
        <v>8.0836990506191489E-2</v>
      </c>
      <c r="K2052" s="8">
        <f t="shared" si="320"/>
        <v>7.9287221105510106E-2</v>
      </c>
      <c r="L2052" s="8">
        <f t="shared" si="320"/>
        <v>8.0057018738728308E-2</v>
      </c>
      <c r="M2052" s="8">
        <f t="shared" si="320"/>
        <v>7.9523007279061877E-2</v>
      </c>
      <c r="P2052">
        <v>2050</v>
      </c>
      <c r="Q2052" s="8">
        <f t="shared" si="321"/>
        <v>7.7836990506191486E-2</v>
      </c>
      <c r="R2052" s="8">
        <f t="shared" si="321"/>
        <v>7.6287221105510103E-2</v>
      </c>
      <c r="S2052" s="8">
        <f t="shared" si="321"/>
        <v>7.7057018738728306E-2</v>
      </c>
      <c r="T2052" s="8">
        <f t="shared" si="321"/>
        <v>7.6523007279061875E-2</v>
      </c>
      <c r="W2052">
        <v>2050</v>
      </c>
      <c r="X2052" s="4">
        <f t="shared" si="316"/>
        <v>8.10846069918289E-2</v>
      </c>
      <c r="Y2052" s="4">
        <f t="shared" si="314"/>
        <v>8.035368546725094E-2</v>
      </c>
      <c r="Z2052" s="4">
        <f t="shared" si="315"/>
        <v>7.9852076311646147E-2</v>
      </c>
    </row>
    <row r="2053" spans="1:26" x14ac:dyDescent="0.25">
      <c r="A2053" s="16">
        <f t="shared" ref="A2053:A2116" si="322">+A2052+1</f>
        <v>45586</v>
      </c>
      <c r="B2053">
        <f>+'[2]Ejercicio 1'!E2270</f>
        <v>2051</v>
      </c>
      <c r="C2053" s="5">
        <v>7.9337925625248037E-2</v>
      </c>
      <c r="D2053" s="4">
        <f t="shared" si="317"/>
        <v>7.7788120163794952E-2</v>
      </c>
      <c r="E2053" s="6">
        <f t="shared" si="318"/>
        <v>7.8557935650139271E-2</v>
      </c>
      <c r="F2053" s="7">
        <f t="shared" si="319"/>
        <v>7.8023911793273976E-2</v>
      </c>
      <c r="I2053" s="10">
        <v>2051</v>
      </c>
      <c r="J2053" s="8">
        <f t="shared" si="320"/>
        <v>8.0837925625248039E-2</v>
      </c>
      <c r="K2053" s="8">
        <f t="shared" si="320"/>
        <v>7.9288120163794953E-2</v>
      </c>
      <c r="L2053" s="8">
        <f t="shared" si="320"/>
        <v>8.0057935650139272E-2</v>
      </c>
      <c r="M2053" s="8">
        <f t="shared" si="320"/>
        <v>7.9523911793273977E-2</v>
      </c>
      <c r="P2053">
        <v>2051</v>
      </c>
      <c r="Q2053" s="8">
        <f t="shared" si="321"/>
        <v>7.7837925625248036E-2</v>
      </c>
      <c r="R2053" s="8">
        <f t="shared" si="321"/>
        <v>7.6288120163794951E-2</v>
      </c>
      <c r="S2053" s="8">
        <f t="shared" si="321"/>
        <v>7.705793565013927E-2</v>
      </c>
      <c r="T2053" s="8">
        <f t="shared" si="321"/>
        <v>7.6523911793273974E-2</v>
      </c>
      <c r="W2053">
        <v>2051</v>
      </c>
      <c r="X2053" s="4">
        <f t="shared" si="316"/>
        <v>8.1086478062830772E-2</v>
      </c>
      <c r="Y2053" s="4">
        <f t="shared" si="314"/>
        <v>8.0355519308840287E-2</v>
      </c>
      <c r="Z2053" s="4">
        <f t="shared" si="315"/>
        <v>7.9853884770052036E-2</v>
      </c>
    </row>
    <row r="2054" spans="1:26" x14ac:dyDescent="0.25">
      <c r="A2054" s="16">
        <f t="shared" si="322"/>
        <v>45587</v>
      </c>
      <c r="B2054">
        <f>+'[2]Ejercicio 1'!E2271</f>
        <v>2052</v>
      </c>
      <c r="C2054" s="5">
        <v>7.9338860744304587E-2</v>
      </c>
      <c r="D2054" s="4">
        <f t="shared" si="317"/>
        <v>7.7789019221671057E-2</v>
      </c>
      <c r="E2054" s="6">
        <f t="shared" si="318"/>
        <v>7.855885256134118E-2</v>
      </c>
      <c r="F2054" s="7">
        <f t="shared" si="319"/>
        <v>7.8024816307137784E-2</v>
      </c>
      <c r="I2054" s="10">
        <v>2052</v>
      </c>
      <c r="J2054" s="8">
        <f t="shared" si="320"/>
        <v>8.0838860744304589E-2</v>
      </c>
      <c r="K2054" s="8">
        <f t="shared" si="320"/>
        <v>7.9289019221671059E-2</v>
      </c>
      <c r="L2054" s="8">
        <f t="shared" si="320"/>
        <v>8.0058852561341182E-2</v>
      </c>
      <c r="M2054" s="8">
        <f t="shared" si="320"/>
        <v>7.9524816307137786E-2</v>
      </c>
      <c r="P2054">
        <v>2052</v>
      </c>
      <c r="Q2054" s="8">
        <f t="shared" si="321"/>
        <v>7.7838860744304586E-2</v>
      </c>
      <c r="R2054" s="8">
        <f t="shared" si="321"/>
        <v>7.6289019221671056E-2</v>
      </c>
      <c r="S2054" s="8">
        <f t="shared" si="321"/>
        <v>7.7058852561341179E-2</v>
      </c>
      <c r="T2054" s="8">
        <f t="shared" si="321"/>
        <v>7.6524816307137783E-2</v>
      </c>
      <c r="W2054">
        <v>2052</v>
      </c>
      <c r="X2054" s="4">
        <f t="shared" si="316"/>
        <v>8.1088349134257359E-2</v>
      </c>
      <c r="Y2054" s="4">
        <f t="shared" si="314"/>
        <v>8.0357353150012398E-2</v>
      </c>
      <c r="Z2054" s="4">
        <f t="shared" si="315"/>
        <v>7.9855693227475849E-2</v>
      </c>
    </row>
    <row r="2055" spans="1:26" x14ac:dyDescent="0.25">
      <c r="A2055" s="16">
        <f t="shared" si="322"/>
        <v>45588</v>
      </c>
      <c r="B2055">
        <f>+'[2]Ejercicio 1'!E2272</f>
        <v>2053</v>
      </c>
      <c r="C2055" s="5">
        <v>7.9339795863361123E-2</v>
      </c>
      <c r="D2055" s="4">
        <f t="shared" si="317"/>
        <v>7.7789918279138615E-2</v>
      </c>
      <c r="E2055" s="6">
        <f t="shared" si="318"/>
        <v>7.8559769472334909E-2</v>
      </c>
      <c r="F2055" s="7">
        <f t="shared" si="319"/>
        <v>7.8025720820656161E-2</v>
      </c>
      <c r="I2055" s="10">
        <v>2053</v>
      </c>
      <c r="J2055" s="8">
        <f t="shared" si="320"/>
        <v>8.0839795863361125E-2</v>
      </c>
      <c r="K2055" s="8">
        <f t="shared" si="320"/>
        <v>7.9289918279138616E-2</v>
      </c>
      <c r="L2055" s="8">
        <f t="shared" si="320"/>
        <v>8.005976947233491E-2</v>
      </c>
      <c r="M2055" s="8">
        <f t="shared" si="320"/>
        <v>7.9525720820656162E-2</v>
      </c>
      <c r="P2055">
        <v>2053</v>
      </c>
      <c r="Q2055" s="8">
        <f t="shared" si="321"/>
        <v>7.7839795863361122E-2</v>
      </c>
      <c r="R2055" s="8">
        <f t="shared" si="321"/>
        <v>7.6289918279138613E-2</v>
      </c>
      <c r="S2055" s="8">
        <f t="shared" si="321"/>
        <v>7.7059769472334907E-2</v>
      </c>
      <c r="T2055" s="8">
        <f t="shared" si="321"/>
        <v>7.652572082065616E-2</v>
      </c>
      <c r="W2055">
        <v>2053</v>
      </c>
      <c r="X2055" s="4">
        <f t="shared" si="316"/>
        <v>8.1090220206108662E-2</v>
      </c>
      <c r="Y2055" s="4">
        <f t="shared" si="314"/>
        <v>8.0359186990767245E-2</v>
      </c>
      <c r="Z2055" s="4">
        <f t="shared" si="315"/>
        <v>7.9857501684128848E-2</v>
      </c>
    </row>
    <row r="2056" spans="1:26" x14ac:dyDescent="0.25">
      <c r="A2056" s="16">
        <f t="shared" si="322"/>
        <v>45589</v>
      </c>
      <c r="B2056">
        <f>+'[2]Ejercicio 1'!E2273</f>
        <v>2054</v>
      </c>
      <c r="C2056" s="5">
        <v>7.9340730982417673E-2</v>
      </c>
      <c r="D2056" s="4">
        <f t="shared" si="317"/>
        <v>7.7790817336197415E-2</v>
      </c>
      <c r="E2056" s="6">
        <f t="shared" si="318"/>
        <v>7.8560686383120443E-2</v>
      </c>
      <c r="F2056" s="7">
        <f t="shared" si="319"/>
        <v>7.8026625333823388E-2</v>
      </c>
      <c r="I2056" s="10">
        <v>2054</v>
      </c>
      <c r="J2056" s="8">
        <f t="shared" si="320"/>
        <v>8.0840730982417675E-2</v>
      </c>
      <c r="K2056" s="8">
        <f t="shared" si="320"/>
        <v>7.9290817336197417E-2</v>
      </c>
      <c r="L2056" s="8">
        <f t="shared" si="320"/>
        <v>8.0060686383120444E-2</v>
      </c>
      <c r="M2056" s="8">
        <f t="shared" si="320"/>
        <v>7.9526625333823389E-2</v>
      </c>
      <c r="P2056">
        <v>2054</v>
      </c>
      <c r="Q2056" s="8">
        <f t="shared" si="321"/>
        <v>7.7840730982417672E-2</v>
      </c>
      <c r="R2056" s="8">
        <f t="shared" si="321"/>
        <v>7.6290817336197414E-2</v>
      </c>
      <c r="S2056" s="8">
        <f t="shared" si="321"/>
        <v>7.7060686383120441E-2</v>
      </c>
      <c r="T2056" s="8">
        <f t="shared" si="321"/>
        <v>7.6526625333823386E-2</v>
      </c>
      <c r="W2056">
        <v>2054</v>
      </c>
      <c r="X2056" s="4">
        <f t="shared" si="316"/>
        <v>8.1092091278384681E-2</v>
      </c>
      <c r="Y2056" s="4">
        <f t="shared" si="314"/>
        <v>8.0361020831104857E-2</v>
      </c>
      <c r="Z2056" s="4">
        <f t="shared" si="315"/>
        <v>7.9859310139385825E-2</v>
      </c>
    </row>
    <row r="2057" spans="1:26" x14ac:dyDescent="0.25">
      <c r="A2057" s="16">
        <f t="shared" si="322"/>
        <v>45590</v>
      </c>
      <c r="B2057">
        <f>+'[2]Ejercicio 1'!E2274</f>
        <v>2055</v>
      </c>
      <c r="C2057" s="5">
        <v>7.9341666101474223E-2</v>
      </c>
      <c r="D2057" s="4">
        <f t="shared" si="317"/>
        <v>7.7791716392847682E-2</v>
      </c>
      <c r="E2057" s="6">
        <f t="shared" si="318"/>
        <v>7.8561603293697796E-2</v>
      </c>
      <c r="F2057" s="7">
        <f t="shared" si="319"/>
        <v>7.8027529846645169E-2</v>
      </c>
      <c r="I2057" s="10">
        <v>2055</v>
      </c>
      <c r="J2057" s="8">
        <f t="shared" si="320"/>
        <v>8.0841666101474224E-2</v>
      </c>
      <c r="K2057" s="8">
        <f t="shared" si="320"/>
        <v>7.9291716392847683E-2</v>
      </c>
      <c r="L2057" s="8">
        <f t="shared" si="320"/>
        <v>8.0061603293697797E-2</v>
      </c>
      <c r="M2057" s="8">
        <f t="shared" si="320"/>
        <v>7.952752984664517E-2</v>
      </c>
      <c r="P2057">
        <v>2055</v>
      </c>
      <c r="Q2057" s="8">
        <f t="shared" si="321"/>
        <v>7.7841666101474222E-2</v>
      </c>
      <c r="R2057" s="8">
        <f t="shared" si="321"/>
        <v>7.629171639284768E-2</v>
      </c>
      <c r="S2057" s="8">
        <f t="shared" si="321"/>
        <v>7.7061603293697795E-2</v>
      </c>
      <c r="T2057" s="8">
        <f t="shared" si="321"/>
        <v>7.6527529846645168E-2</v>
      </c>
      <c r="W2057">
        <v>2055</v>
      </c>
      <c r="X2057" s="4">
        <f t="shared" si="316"/>
        <v>8.1093962351084972E-2</v>
      </c>
      <c r="Y2057" s="4">
        <f t="shared" si="314"/>
        <v>8.0362854671045411E-2</v>
      </c>
      <c r="Z2057" s="4">
        <f t="shared" si="315"/>
        <v>7.9861118594074687E-2</v>
      </c>
    </row>
    <row r="2058" spans="1:26" x14ac:dyDescent="0.25">
      <c r="A2058" s="16">
        <f t="shared" si="322"/>
        <v>45591</v>
      </c>
      <c r="B2058">
        <f>+'[2]Ejercicio 1'!E2275</f>
        <v>2056</v>
      </c>
      <c r="C2058" s="5">
        <v>7.9342601220530773E-2</v>
      </c>
      <c r="D2058" s="4">
        <f t="shared" si="317"/>
        <v>7.7792615449089608E-2</v>
      </c>
      <c r="E2058" s="6">
        <f t="shared" si="318"/>
        <v>7.8562520204066968E-2</v>
      </c>
      <c r="F2058" s="7">
        <f t="shared" si="319"/>
        <v>7.8028434359118659E-2</v>
      </c>
      <c r="I2058" s="10">
        <v>2056</v>
      </c>
      <c r="J2058" s="8">
        <f t="shared" si="320"/>
        <v>8.0842601220530774E-2</v>
      </c>
      <c r="K2058" s="8">
        <f t="shared" si="320"/>
        <v>7.929261544908961E-2</v>
      </c>
      <c r="L2058" s="8">
        <f t="shared" si="320"/>
        <v>8.006252020406697E-2</v>
      </c>
      <c r="M2058" s="8">
        <f t="shared" si="320"/>
        <v>7.952843435911866E-2</v>
      </c>
      <c r="P2058">
        <v>2056</v>
      </c>
      <c r="Q2058" s="8">
        <f t="shared" si="321"/>
        <v>7.7842601220530772E-2</v>
      </c>
      <c r="R2058" s="8">
        <f t="shared" si="321"/>
        <v>7.6292615449089607E-2</v>
      </c>
      <c r="S2058" s="8">
        <f t="shared" si="321"/>
        <v>7.7062520204066967E-2</v>
      </c>
      <c r="T2058" s="8">
        <f t="shared" si="321"/>
        <v>7.6528434359118658E-2</v>
      </c>
      <c r="W2058">
        <v>2056</v>
      </c>
      <c r="X2058" s="4">
        <f t="shared" si="316"/>
        <v>8.1095833424211297E-2</v>
      </c>
      <c r="Y2058" s="4">
        <f t="shared" si="314"/>
        <v>8.0364688510548524E-2</v>
      </c>
      <c r="Z2058" s="4">
        <f t="shared" si="315"/>
        <v>7.9862927047578774E-2</v>
      </c>
    </row>
    <row r="2059" spans="1:26" x14ac:dyDescent="0.25">
      <c r="A2059" s="16">
        <f t="shared" si="322"/>
        <v>45592</v>
      </c>
      <c r="B2059">
        <f>+'[2]Ejercicio 1'!E2276</f>
        <v>2057</v>
      </c>
      <c r="C2059" s="5">
        <v>7.9343536339587323E-2</v>
      </c>
      <c r="D2059" s="4">
        <f t="shared" si="317"/>
        <v>7.779351450492257E-2</v>
      </c>
      <c r="E2059" s="6">
        <f t="shared" si="318"/>
        <v>7.8563437114227072E-2</v>
      </c>
      <c r="F2059" s="7">
        <f t="shared" si="319"/>
        <v>7.8029338871241E-2</v>
      </c>
      <c r="I2059" s="10">
        <v>2057</v>
      </c>
      <c r="J2059" s="8">
        <f t="shared" si="320"/>
        <v>8.0843536339587324E-2</v>
      </c>
      <c r="K2059" s="8">
        <f t="shared" si="320"/>
        <v>7.9293514504922571E-2</v>
      </c>
      <c r="L2059" s="8">
        <f t="shared" si="320"/>
        <v>8.0063437114227073E-2</v>
      </c>
      <c r="M2059" s="8">
        <f t="shared" si="320"/>
        <v>7.9529338871241001E-2</v>
      </c>
      <c r="P2059">
        <v>2057</v>
      </c>
      <c r="Q2059" s="8">
        <f t="shared" si="321"/>
        <v>7.7843536339587321E-2</v>
      </c>
      <c r="R2059" s="8">
        <f t="shared" si="321"/>
        <v>7.6293514504922569E-2</v>
      </c>
      <c r="S2059" s="8">
        <f t="shared" si="321"/>
        <v>7.7063437114227071E-2</v>
      </c>
      <c r="T2059" s="8">
        <f t="shared" si="321"/>
        <v>7.6529338871240998E-2</v>
      </c>
      <c r="W2059">
        <v>2057</v>
      </c>
      <c r="X2059" s="4">
        <f t="shared" si="316"/>
        <v>8.1097704497761464E-2</v>
      </c>
      <c r="Y2059" s="4">
        <f t="shared" si="314"/>
        <v>8.0366522349634387E-2</v>
      </c>
      <c r="Z2059" s="4">
        <f t="shared" si="315"/>
        <v>7.9864735499892384E-2</v>
      </c>
    </row>
    <row r="2060" spans="1:26" x14ac:dyDescent="0.25">
      <c r="A2060" s="16">
        <f t="shared" si="322"/>
        <v>45593</v>
      </c>
      <c r="B2060">
        <f>+'[2]Ejercicio 1'!E2277</f>
        <v>2058</v>
      </c>
      <c r="C2060" s="5">
        <v>7.9344471458643859E-2</v>
      </c>
      <c r="D2060" s="4">
        <f t="shared" si="317"/>
        <v>7.7794413560346803E-2</v>
      </c>
      <c r="E2060" s="6">
        <f t="shared" si="318"/>
        <v>7.8564354024178995E-2</v>
      </c>
      <c r="F2060" s="7">
        <f t="shared" si="319"/>
        <v>7.8030243383017908E-2</v>
      </c>
      <c r="I2060" s="10">
        <v>2058</v>
      </c>
      <c r="J2060" s="8">
        <f t="shared" si="320"/>
        <v>8.084447145864386E-2</v>
      </c>
      <c r="K2060" s="8">
        <f t="shared" si="320"/>
        <v>7.9294413560346805E-2</v>
      </c>
      <c r="L2060" s="8">
        <f t="shared" si="320"/>
        <v>8.0064354024178996E-2</v>
      </c>
      <c r="M2060" s="8">
        <f t="shared" si="320"/>
        <v>7.953024338301791E-2</v>
      </c>
      <c r="P2060">
        <v>2058</v>
      </c>
      <c r="Q2060" s="8">
        <f t="shared" si="321"/>
        <v>7.7844471458643857E-2</v>
      </c>
      <c r="R2060" s="8">
        <f t="shared" si="321"/>
        <v>7.6294413560346802E-2</v>
      </c>
      <c r="S2060" s="8">
        <f t="shared" si="321"/>
        <v>7.7064354024178994E-2</v>
      </c>
      <c r="T2060" s="8">
        <f t="shared" si="321"/>
        <v>7.6530243383017907E-2</v>
      </c>
      <c r="W2060">
        <v>2058</v>
      </c>
      <c r="X2060" s="4">
        <f t="shared" si="316"/>
        <v>8.1099575571735458E-2</v>
      </c>
      <c r="Y2060" s="4">
        <f t="shared" si="314"/>
        <v>8.0368356188303E-2</v>
      </c>
      <c r="Z2060" s="4">
        <f t="shared" si="315"/>
        <v>7.9866543951435193E-2</v>
      </c>
    </row>
    <row r="2061" spans="1:26" x14ac:dyDescent="0.25">
      <c r="A2061" s="16">
        <f t="shared" si="322"/>
        <v>45594</v>
      </c>
      <c r="B2061">
        <f>+'[2]Ejercicio 1'!E2278</f>
        <v>2059</v>
      </c>
      <c r="C2061" s="5">
        <v>7.9345406577700409E-2</v>
      </c>
      <c r="D2061" s="4">
        <f t="shared" si="317"/>
        <v>7.7795312615362475E-2</v>
      </c>
      <c r="E2061" s="6">
        <f t="shared" si="318"/>
        <v>7.8565270933922737E-2</v>
      </c>
      <c r="F2061" s="7">
        <f t="shared" si="319"/>
        <v>7.8031147894449385E-2</v>
      </c>
      <c r="I2061" s="10">
        <v>2059</v>
      </c>
      <c r="J2061" s="8">
        <f t="shared" si="320"/>
        <v>8.084540657770041E-2</v>
      </c>
      <c r="K2061" s="8">
        <f t="shared" si="320"/>
        <v>7.9295312615362476E-2</v>
      </c>
      <c r="L2061" s="8">
        <f t="shared" si="320"/>
        <v>8.0065270933922739E-2</v>
      </c>
      <c r="M2061" s="8">
        <f t="shared" si="320"/>
        <v>7.9531147894449386E-2</v>
      </c>
      <c r="P2061">
        <v>2059</v>
      </c>
      <c r="Q2061" s="8">
        <f t="shared" si="321"/>
        <v>7.7845406577700407E-2</v>
      </c>
      <c r="R2061" s="8">
        <f t="shared" si="321"/>
        <v>7.6295312615362473E-2</v>
      </c>
      <c r="S2061" s="8">
        <f t="shared" si="321"/>
        <v>7.7065270933922736E-2</v>
      </c>
      <c r="T2061" s="8">
        <f t="shared" si="321"/>
        <v>7.6531147894449383E-2</v>
      </c>
      <c r="W2061">
        <v>2059</v>
      </c>
      <c r="X2061" s="4">
        <f t="shared" si="316"/>
        <v>8.1101446646135056E-2</v>
      </c>
      <c r="Y2061" s="4">
        <f t="shared" si="314"/>
        <v>8.0370190026573682E-2</v>
      </c>
      <c r="Z2061" s="4">
        <f t="shared" si="315"/>
        <v>7.9868352402204329E-2</v>
      </c>
    </row>
    <row r="2062" spans="1:26" x14ac:dyDescent="0.25">
      <c r="A2062" s="16">
        <f t="shared" si="322"/>
        <v>45595</v>
      </c>
      <c r="B2062">
        <f>+'[2]Ejercicio 1'!E2279</f>
        <v>2060</v>
      </c>
      <c r="C2062" s="5">
        <v>7.9346341696756958E-2</v>
      </c>
      <c r="D2062" s="4">
        <f t="shared" si="317"/>
        <v>7.7796211669969417E-2</v>
      </c>
      <c r="E2062" s="6">
        <f t="shared" si="318"/>
        <v>7.8566187843458285E-2</v>
      </c>
      <c r="F2062" s="7">
        <f t="shared" si="319"/>
        <v>7.8032052405529698E-2</v>
      </c>
      <c r="I2062" s="10">
        <v>2060</v>
      </c>
      <c r="J2062" s="8">
        <f t="shared" si="320"/>
        <v>8.084634169675696E-2</v>
      </c>
      <c r="K2062" s="8">
        <f t="shared" si="320"/>
        <v>7.9296211669969419E-2</v>
      </c>
      <c r="L2062" s="8">
        <f t="shared" si="320"/>
        <v>8.0066187843458286E-2</v>
      </c>
      <c r="M2062" s="8">
        <f t="shared" si="320"/>
        <v>7.9532052405529699E-2</v>
      </c>
      <c r="P2062">
        <v>2060</v>
      </c>
      <c r="Q2062" s="8">
        <f t="shared" si="321"/>
        <v>7.7846341696756957E-2</v>
      </c>
      <c r="R2062" s="8">
        <f t="shared" si="321"/>
        <v>7.6296211669969416E-2</v>
      </c>
      <c r="S2062" s="8">
        <f t="shared" si="321"/>
        <v>7.7066187843458284E-2</v>
      </c>
      <c r="T2062" s="8">
        <f t="shared" si="321"/>
        <v>7.6532052405529696E-2</v>
      </c>
      <c r="W2062">
        <v>2060</v>
      </c>
      <c r="X2062" s="4">
        <f t="shared" si="316"/>
        <v>8.1103317720958926E-2</v>
      </c>
      <c r="Y2062" s="4">
        <f t="shared" si="314"/>
        <v>8.0372023864428002E-2</v>
      </c>
      <c r="Z2062" s="4">
        <f t="shared" si="315"/>
        <v>7.9870160851785846E-2</v>
      </c>
    </row>
    <row r="2063" spans="1:26" x14ac:dyDescent="0.25">
      <c r="A2063" s="16">
        <f t="shared" si="322"/>
        <v>45596</v>
      </c>
      <c r="B2063">
        <f>+'[2]Ejercicio 1'!E2280</f>
        <v>2061</v>
      </c>
      <c r="C2063" s="5">
        <v>7.9347276815813508E-2</v>
      </c>
      <c r="D2063" s="4">
        <f t="shared" si="317"/>
        <v>7.7797110724167812E-2</v>
      </c>
      <c r="E2063" s="6">
        <f t="shared" si="318"/>
        <v>7.8567104752784778E-2</v>
      </c>
      <c r="F2063" s="7">
        <f t="shared" si="319"/>
        <v>7.8032956916264579E-2</v>
      </c>
      <c r="I2063" s="10">
        <v>2061</v>
      </c>
      <c r="J2063" s="8">
        <f t="shared" si="320"/>
        <v>8.084727681581351E-2</v>
      </c>
      <c r="K2063" s="8">
        <f t="shared" si="320"/>
        <v>7.9297110724167813E-2</v>
      </c>
      <c r="L2063" s="8">
        <f t="shared" si="320"/>
        <v>8.0067104752784779E-2</v>
      </c>
      <c r="M2063" s="8">
        <f t="shared" si="320"/>
        <v>7.953295691626458E-2</v>
      </c>
      <c r="P2063">
        <v>2061</v>
      </c>
      <c r="Q2063" s="8">
        <f t="shared" si="321"/>
        <v>7.7847276815813507E-2</v>
      </c>
      <c r="R2063" s="8">
        <f t="shared" si="321"/>
        <v>7.629711072416781E-2</v>
      </c>
      <c r="S2063" s="8">
        <f t="shared" si="321"/>
        <v>7.7067104752784776E-2</v>
      </c>
      <c r="T2063" s="8">
        <f t="shared" si="321"/>
        <v>7.6532956916264577E-2</v>
      </c>
      <c r="W2063">
        <v>2061</v>
      </c>
      <c r="X2063" s="4">
        <f t="shared" si="316"/>
        <v>8.1105188796207942E-2</v>
      </c>
      <c r="Y2063" s="4">
        <f t="shared" si="314"/>
        <v>8.0373857701843993E-2</v>
      </c>
      <c r="Z2063" s="4">
        <f t="shared" si="315"/>
        <v>7.9871969300385287E-2</v>
      </c>
    </row>
    <row r="2064" spans="1:26" x14ac:dyDescent="0.25">
      <c r="A2064" s="16">
        <f t="shared" si="322"/>
        <v>45597</v>
      </c>
      <c r="B2064">
        <f>+'[2]Ejercicio 1'!E2281</f>
        <v>2062</v>
      </c>
      <c r="C2064" s="5">
        <v>7.9348211934870058E-2</v>
      </c>
      <c r="D2064" s="4">
        <f t="shared" si="317"/>
        <v>7.7798009777957866E-2</v>
      </c>
      <c r="E2064" s="6">
        <f t="shared" si="318"/>
        <v>7.856802166190395E-2</v>
      </c>
      <c r="F2064" s="7">
        <f t="shared" si="319"/>
        <v>7.8033861426648324E-2</v>
      </c>
      <c r="I2064" s="10">
        <v>2062</v>
      </c>
      <c r="J2064" s="8">
        <f t="shared" si="320"/>
        <v>8.084821193487006E-2</v>
      </c>
      <c r="K2064" s="8">
        <f t="shared" si="320"/>
        <v>7.9298009777957867E-2</v>
      </c>
      <c r="L2064" s="8">
        <f t="shared" si="320"/>
        <v>8.0068021661903951E-2</v>
      </c>
      <c r="M2064" s="8">
        <f t="shared" si="320"/>
        <v>7.9533861426648325E-2</v>
      </c>
      <c r="P2064">
        <v>2062</v>
      </c>
      <c r="Q2064" s="8">
        <f t="shared" si="321"/>
        <v>7.7848211934870057E-2</v>
      </c>
      <c r="R2064" s="8">
        <f t="shared" si="321"/>
        <v>7.6298009777957865E-2</v>
      </c>
      <c r="S2064" s="8">
        <f t="shared" si="321"/>
        <v>7.7068021661903949E-2</v>
      </c>
      <c r="T2064" s="8">
        <f t="shared" si="321"/>
        <v>7.6533861426648322E-2</v>
      </c>
      <c r="W2064">
        <v>2062</v>
      </c>
      <c r="X2064" s="4">
        <f t="shared" si="316"/>
        <v>8.1107059871881687E-2</v>
      </c>
      <c r="Y2064" s="4">
        <f t="shared" si="314"/>
        <v>8.0375691538845356E-2</v>
      </c>
      <c r="Z2064" s="4">
        <f t="shared" si="315"/>
        <v>7.9873777748002653E-2</v>
      </c>
    </row>
    <row r="2065" spans="1:26" x14ac:dyDescent="0.25">
      <c r="A2065" s="16">
        <f t="shared" si="322"/>
        <v>45598</v>
      </c>
      <c r="B2065">
        <f>+'[2]Ejercicio 1'!E2282</f>
        <v>2063</v>
      </c>
      <c r="C2065" s="5">
        <v>7.9349147053926594E-2</v>
      </c>
      <c r="D2065" s="4">
        <f t="shared" si="317"/>
        <v>7.779890883133897E-2</v>
      </c>
      <c r="E2065" s="6">
        <f t="shared" si="318"/>
        <v>7.8568938570814068E-2</v>
      </c>
      <c r="F2065" s="7">
        <f t="shared" si="319"/>
        <v>7.8034765936686609E-2</v>
      </c>
      <c r="I2065" s="10">
        <v>2063</v>
      </c>
      <c r="J2065" s="8">
        <f t="shared" si="320"/>
        <v>8.0849147053926596E-2</v>
      </c>
      <c r="K2065" s="8">
        <f t="shared" si="320"/>
        <v>7.9298908831338971E-2</v>
      </c>
      <c r="L2065" s="8">
        <f t="shared" si="320"/>
        <v>8.0068938570814069E-2</v>
      </c>
      <c r="M2065" s="8">
        <f t="shared" si="320"/>
        <v>7.9534765936686611E-2</v>
      </c>
      <c r="P2065">
        <v>2063</v>
      </c>
      <c r="Q2065" s="8">
        <f t="shared" si="321"/>
        <v>7.7849147053926593E-2</v>
      </c>
      <c r="R2065" s="8">
        <f t="shared" si="321"/>
        <v>7.6298908831338969E-2</v>
      </c>
      <c r="S2065" s="8">
        <f t="shared" si="321"/>
        <v>7.7068938570814066E-2</v>
      </c>
      <c r="T2065" s="8">
        <f t="shared" si="321"/>
        <v>7.6534765936686608E-2</v>
      </c>
      <c r="W2065">
        <v>2063</v>
      </c>
      <c r="X2065" s="4">
        <f t="shared" si="316"/>
        <v>8.1108930947979704E-2</v>
      </c>
      <c r="Y2065" s="4">
        <f t="shared" si="314"/>
        <v>8.0377525375447054E-2</v>
      </c>
      <c r="Z2065" s="4">
        <f t="shared" si="315"/>
        <v>7.9875586194643675E-2</v>
      </c>
    </row>
    <row r="2066" spans="1:26" x14ac:dyDescent="0.25">
      <c r="A2066" s="16">
        <f t="shared" si="322"/>
        <v>45599</v>
      </c>
      <c r="B2066">
        <f>+'[2]Ejercicio 1'!E2283</f>
        <v>2064</v>
      </c>
      <c r="C2066" s="5">
        <v>7.9350082172983144E-2</v>
      </c>
      <c r="D2066" s="4">
        <f t="shared" si="317"/>
        <v>7.7799807884311331E-2</v>
      </c>
      <c r="E2066" s="6">
        <f t="shared" si="318"/>
        <v>7.8569855479516004E-2</v>
      </c>
      <c r="F2066" s="7">
        <f t="shared" si="319"/>
        <v>7.8035670446376618E-2</v>
      </c>
      <c r="I2066" s="10">
        <v>2064</v>
      </c>
      <c r="J2066" s="8">
        <f t="shared" si="320"/>
        <v>8.0850082172983145E-2</v>
      </c>
      <c r="K2066" s="8">
        <f t="shared" si="320"/>
        <v>7.9299807884311332E-2</v>
      </c>
      <c r="L2066" s="8">
        <f t="shared" si="320"/>
        <v>8.0069855479516006E-2</v>
      </c>
      <c r="M2066" s="8">
        <f t="shared" si="320"/>
        <v>7.9535670446376619E-2</v>
      </c>
      <c r="P2066">
        <v>2064</v>
      </c>
      <c r="Q2066" s="8">
        <f t="shared" si="321"/>
        <v>7.7850082172983143E-2</v>
      </c>
      <c r="R2066" s="8">
        <f t="shared" si="321"/>
        <v>7.629980788431133E-2</v>
      </c>
      <c r="S2066" s="8">
        <f t="shared" si="321"/>
        <v>7.7069855479516003E-2</v>
      </c>
      <c r="T2066" s="8">
        <f t="shared" si="321"/>
        <v>7.6535670446376616E-2</v>
      </c>
      <c r="W2066">
        <v>2064</v>
      </c>
      <c r="X2066" s="4">
        <f t="shared" si="316"/>
        <v>8.1110802024501993E-2</v>
      </c>
      <c r="Y2066" s="4">
        <f t="shared" si="314"/>
        <v>8.037935921161217E-2</v>
      </c>
      <c r="Z2066" s="4">
        <f t="shared" si="315"/>
        <v>7.9877394640302607E-2</v>
      </c>
    </row>
    <row r="2067" spans="1:26" x14ac:dyDescent="0.25">
      <c r="A2067" s="16">
        <f t="shared" si="322"/>
        <v>45600</v>
      </c>
      <c r="B2067">
        <f>+'[2]Ejercicio 1'!E2284</f>
        <v>2065</v>
      </c>
      <c r="C2067" s="5">
        <v>7.9351017292039694E-2</v>
      </c>
      <c r="D2067" s="4">
        <f t="shared" si="317"/>
        <v>7.7800706936875158E-2</v>
      </c>
      <c r="E2067" s="6">
        <f t="shared" si="318"/>
        <v>7.8570772388008872E-2</v>
      </c>
      <c r="F2067" s="7">
        <f t="shared" si="319"/>
        <v>7.8036574955718335E-2</v>
      </c>
      <c r="I2067" s="10">
        <v>2065</v>
      </c>
      <c r="J2067" s="8">
        <f t="shared" si="320"/>
        <v>8.0851017292039695E-2</v>
      </c>
      <c r="K2067" s="8">
        <f t="shared" si="320"/>
        <v>7.9300706936875159E-2</v>
      </c>
      <c r="L2067" s="8">
        <f t="shared" si="320"/>
        <v>8.0070772388008873E-2</v>
      </c>
      <c r="M2067" s="8">
        <f t="shared" si="320"/>
        <v>7.9536574955718337E-2</v>
      </c>
      <c r="P2067">
        <v>2065</v>
      </c>
      <c r="Q2067" s="8">
        <f t="shared" si="321"/>
        <v>7.7851017292039693E-2</v>
      </c>
      <c r="R2067" s="8">
        <f t="shared" si="321"/>
        <v>7.6300706936875157E-2</v>
      </c>
      <c r="S2067" s="8">
        <f t="shared" si="321"/>
        <v>7.7070772388008871E-2</v>
      </c>
      <c r="T2067" s="8">
        <f t="shared" si="321"/>
        <v>7.6536574955718334E-2</v>
      </c>
      <c r="W2067">
        <v>2065</v>
      </c>
      <c r="X2067" s="4">
        <f t="shared" si="316"/>
        <v>8.1112673101449442E-2</v>
      </c>
      <c r="Y2067" s="4">
        <f t="shared" si="314"/>
        <v>8.038119304736005E-2</v>
      </c>
      <c r="Z2067" s="4">
        <f t="shared" si="315"/>
        <v>7.9879203084979478E-2</v>
      </c>
    </row>
    <row r="2068" spans="1:26" x14ac:dyDescent="0.25">
      <c r="A2068" s="16">
        <f t="shared" si="322"/>
        <v>45601</v>
      </c>
      <c r="B2068">
        <f>+'[2]Ejercicio 1'!E2285</f>
        <v>2066</v>
      </c>
      <c r="C2068" s="5">
        <v>7.9351952411096244E-2</v>
      </c>
      <c r="D2068" s="4">
        <f t="shared" si="317"/>
        <v>7.7801605989030437E-2</v>
      </c>
      <c r="E2068" s="6">
        <f t="shared" si="318"/>
        <v>7.8571689296294434E-2</v>
      </c>
      <c r="F2068" s="7">
        <f t="shared" si="319"/>
        <v>7.8037479464711748E-2</v>
      </c>
      <c r="I2068" s="10">
        <v>2066</v>
      </c>
      <c r="J2068" s="8">
        <f t="shared" si="320"/>
        <v>8.0851952411096245E-2</v>
      </c>
      <c r="K2068" s="8">
        <f t="shared" si="320"/>
        <v>7.9301605989030438E-2</v>
      </c>
      <c r="L2068" s="8">
        <f t="shared" si="320"/>
        <v>8.0071689296294435E-2</v>
      </c>
      <c r="M2068" s="8">
        <f t="shared" si="320"/>
        <v>7.9537479464711749E-2</v>
      </c>
      <c r="P2068">
        <v>2066</v>
      </c>
      <c r="Q2068" s="8">
        <f t="shared" si="321"/>
        <v>7.7851952411096242E-2</v>
      </c>
      <c r="R2068" s="8">
        <f t="shared" si="321"/>
        <v>7.6301605989030435E-2</v>
      </c>
      <c r="S2068" s="8">
        <f t="shared" si="321"/>
        <v>7.7071689296294432E-2</v>
      </c>
      <c r="T2068" s="8">
        <f t="shared" si="321"/>
        <v>7.6537479464711747E-2</v>
      </c>
      <c r="W2068">
        <v>2066</v>
      </c>
      <c r="X2068" s="4">
        <f t="shared" si="316"/>
        <v>8.1114544178821593E-2</v>
      </c>
      <c r="Y2068" s="4">
        <f t="shared" si="314"/>
        <v>8.0383026882710873E-2</v>
      </c>
      <c r="Z2068" s="4">
        <f t="shared" si="315"/>
        <v>7.9881011528677118E-2</v>
      </c>
    </row>
    <row r="2069" spans="1:26" x14ac:dyDescent="0.25">
      <c r="A2069" s="16">
        <f t="shared" si="322"/>
        <v>45602</v>
      </c>
      <c r="B2069">
        <f>+'[2]Ejercicio 1'!E2286</f>
        <v>2067</v>
      </c>
      <c r="C2069" s="5">
        <v>7.9352887530152794E-2</v>
      </c>
      <c r="D2069" s="4">
        <f t="shared" si="317"/>
        <v>7.7802505040776973E-2</v>
      </c>
      <c r="E2069" s="6">
        <f t="shared" si="318"/>
        <v>7.8572606204370926E-2</v>
      </c>
      <c r="F2069" s="7">
        <f t="shared" si="319"/>
        <v>7.8038383973359729E-2</v>
      </c>
      <c r="I2069" s="10">
        <v>2067</v>
      </c>
      <c r="J2069" s="8">
        <f t="shared" si="320"/>
        <v>8.0852887530152795E-2</v>
      </c>
      <c r="K2069" s="8">
        <f t="shared" si="320"/>
        <v>7.9302505040776974E-2</v>
      </c>
      <c r="L2069" s="8">
        <f t="shared" si="320"/>
        <v>8.0072606204370927E-2</v>
      </c>
      <c r="M2069" s="8">
        <f t="shared" si="320"/>
        <v>7.953838397335973E-2</v>
      </c>
      <c r="P2069">
        <v>2067</v>
      </c>
      <c r="Q2069" s="8">
        <f t="shared" si="321"/>
        <v>7.7852887530152792E-2</v>
      </c>
      <c r="R2069" s="8">
        <f t="shared" si="321"/>
        <v>7.6302505040776972E-2</v>
      </c>
      <c r="S2069" s="8">
        <f t="shared" si="321"/>
        <v>7.7072606204370925E-2</v>
      </c>
      <c r="T2069" s="8">
        <f t="shared" si="321"/>
        <v>7.6538383973359728E-2</v>
      </c>
      <c r="W2069">
        <v>2067</v>
      </c>
      <c r="X2069" s="4">
        <f t="shared" si="316"/>
        <v>8.111641525661803E-2</v>
      </c>
      <c r="Y2069" s="4">
        <f t="shared" si="314"/>
        <v>8.0384860717643572E-2</v>
      </c>
      <c r="Z2069" s="4">
        <f t="shared" si="315"/>
        <v>7.9882819971601113E-2</v>
      </c>
    </row>
    <row r="2070" spans="1:26" x14ac:dyDescent="0.25">
      <c r="A2070" s="16">
        <f t="shared" si="322"/>
        <v>45603</v>
      </c>
      <c r="B2070">
        <f>+'[2]Ejercicio 1'!E2287</f>
        <v>2068</v>
      </c>
      <c r="C2070" s="5">
        <v>7.935382264920933E-2</v>
      </c>
      <c r="D2070" s="4">
        <f t="shared" si="317"/>
        <v>7.7803404092115169E-2</v>
      </c>
      <c r="E2070" s="6">
        <f t="shared" si="318"/>
        <v>7.8573523112239238E-2</v>
      </c>
      <c r="F2070" s="7">
        <f t="shared" si="319"/>
        <v>7.803928848165656E-2</v>
      </c>
      <c r="I2070" s="10">
        <v>2068</v>
      </c>
      <c r="J2070" s="8">
        <f t="shared" si="320"/>
        <v>8.0853822649209331E-2</v>
      </c>
      <c r="K2070" s="8">
        <f t="shared" si="320"/>
        <v>7.9303404092115171E-2</v>
      </c>
      <c r="L2070" s="8">
        <f t="shared" si="320"/>
        <v>8.0073523112239239E-2</v>
      </c>
      <c r="M2070" s="8">
        <f t="shared" si="320"/>
        <v>7.9539288481656562E-2</v>
      </c>
      <c r="P2070">
        <v>2068</v>
      </c>
      <c r="Q2070" s="8">
        <f t="shared" si="321"/>
        <v>7.7853822649209328E-2</v>
      </c>
      <c r="R2070" s="8">
        <f t="shared" si="321"/>
        <v>7.6303404092115168E-2</v>
      </c>
      <c r="S2070" s="8">
        <f t="shared" si="321"/>
        <v>7.7073523112239237E-2</v>
      </c>
      <c r="T2070" s="8">
        <f t="shared" si="321"/>
        <v>7.6539288481656559E-2</v>
      </c>
      <c r="W2070">
        <v>2068</v>
      </c>
      <c r="X2070" s="4">
        <f t="shared" si="316"/>
        <v>8.1118286334839626E-2</v>
      </c>
      <c r="Y2070" s="4">
        <f t="shared" si="314"/>
        <v>8.038669455213969E-2</v>
      </c>
      <c r="Z2070" s="4">
        <f t="shared" si="315"/>
        <v>7.9884628413126213E-2</v>
      </c>
    </row>
    <row r="2071" spans="1:26" x14ac:dyDescent="0.25">
      <c r="A2071" s="16">
        <f t="shared" si="322"/>
        <v>45604</v>
      </c>
      <c r="B2071">
        <f>+'[2]Ejercicio 1'!E2288</f>
        <v>2069</v>
      </c>
      <c r="C2071" s="5">
        <v>7.9354757768265879E-2</v>
      </c>
      <c r="D2071" s="4">
        <f t="shared" si="317"/>
        <v>7.7804303143044429E-2</v>
      </c>
      <c r="E2071" s="6">
        <f t="shared" si="318"/>
        <v>7.8574440019899369E-2</v>
      </c>
      <c r="F2071" s="7">
        <f t="shared" si="319"/>
        <v>7.8040192989607959E-2</v>
      </c>
      <c r="I2071" s="10">
        <v>2069</v>
      </c>
      <c r="J2071" s="8">
        <f t="shared" si="320"/>
        <v>8.0854757768265881E-2</v>
      </c>
      <c r="K2071" s="8">
        <f t="shared" si="320"/>
        <v>7.930430314304443E-2</v>
      </c>
      <c r="L2071" s="8">
        <f t="shared" si="320"/>
        <v>8.0074440019899371E-2</v>
      </c>
      <c r="M2071" s="8">
        <f t="shared" si="320"/>
        <v>7.9540192989607961E-2</v>
      </c>
      <c r="P2071">
        <v>2069</v>
      </c>
      <c r="Q2071" s="8">
        <f t="shared" si="321"/>
        <v>7.7854757768265878E-2</v>
      </c>
      <c r="R2071" s="8">
        <f t="shared" si="321"/>
        <v>7.6304303143044427E-2</v>
      </c>
      <c r="S2071" s="8">
        <f t="shared" si="321"/>
        <v>7.7074440019899368E-2</v>
      </c>
      <c r="T2071" s="8">
        <f t="shared" si="321"/>
        <v>7.6540192989607958E-2</v>
      </c>
      <c r="W2071">
        <v>2069</v>
      </c>
      <c r="X2071" s="4">
        <f t="shared" si="316"/>
        <v>8.1120157413485938E-2</v>
      </c>
      <c r="Y2071" s="4">
        <f t="shared" si="314"/>
        <v>8.0388528386238778E-2</v>
      </c>
      <c r="Z2071" s="4">
        <f t="shared" si="315"/>
        <v>7.988643685409462E-2</v>
      </c>
    </row>
    <row r="2072" spans="1:26" x14ac:dyDescent="0.25">
      <c r="A2072" s="16">
        <f t="shared" si="322"/>
        <v>45605</v>
      </c>
      <c r="B2072">
        <f>+'[2]Ejercicio 1'!E2289</f>
        <v>2070</v>
      </c>
      <c r="C2072" s="5">
        <v>7.9355692887322429E-2</v>
      </c>
      <c r="D2072" s="4">
        <f t="shared" si="317"/>
        <v>7.780520219356514E-2</v>
      </c>
      <c r="E2072" s="6">
        <f t="shared" si="318"/>
        <v>7.8575356927350432E-2</v>
      </c>
      <c r="F2072" s="7">
        <f t="shared" si="319"/>
        <v>7.8041097497211068E-2</v>
      </c>
      <c r="I2072" s="10">
        <v>2070</v>
      </c>
      <c r="J2072" s="8">
        <f t="shared" si="320"/>
        <v>8.0855692887322431E-2</v>
      </c>
      <c r="K2072" s="8">
        <f t="shared" si="320"/>
        <v>7.9305202193565141E-2</v>
      </c>
      <c r="L2072" s="8">
        <f t="shared" si="320"/>
        <v>8.0075356927350433E-2</v>
      </c>
      <c r="M2072" s="8">
        <f t="shared" si="320"/>
        <v>7.9541097497211069E-2</v>
      </c>
      <c r="P2072">
        <v>2070</v>
      </c>
      <c r="Q2072" s="8">
        <f t="shared" si="321"/>
        <v>7.7855692887322428E-2</v>
      </c>
      <c r="R2072" s="8">
        <f t="shared" si="321"/>
        <v>7.6305202193565139E-2</v>
      </c>
      <c r="S2072" s="8">
        <f t="shared" si="321"/>
        <v>7.707535692735043E-2</v>
      </c>
      <c r="T2072" s="8">
        <f t="shared" si="321"/>
        <v>7.6541097497211066E-2</v>
      </c>
      <c r="W2072">
        <v>2070</v>
      </c>
      <c r="X2072" s="4">
        <f t="shared" si="316"/>
        <v>8.1122028492556508E-2</v>
      </c>
      <c r="Y2072" s="4">
        <f t="shared" si="314"/>
        <v>8.0390362219900396E-2</v>
      </c>
      <c r="Z2072" s="4">
        <f t="shared" si="315"/>
        <v>7.9888245293869689E-2</v>
      </c>
    </row>
    <row r="2073" spans="1:26" x14ac:dyDescent="0.25">
      <c r="A2073" s="16">
        <f t="shared" si="322"/>
        <v>45606</v>
      </c>
      <c r="B2073">
        <f>+'[2]Ejercicio 1'!E2290</f>
        <v>2071</v>
      </c>
      <c r="C2073" s="5">
        <v>7.9356628006378979E-2</v>
      </c>
      <c r="D2073" s="4">
        <f t="shared" si="317"/>
        <v>7.7806101243677109E-2</v>
      </c>
      <c r="E2073" s="6">
        <f t="shared" si="318"/>
        <v>7.8576273834593313E-2</v>
      </c>
      <c r="F2073" s="7">
        <f t="shared" si="319"/>
        <v>7.8042002004465871E-2</v>
      </c>
      <c r="I2073" s="10">
        <v>2071</v>
      </c>
      <c r="J2073" s="8">
        <f t="shared" si="320"/>
        <v>8.0856628006378981E-2</v>
      </c>
      <c r="K2073" s="8">
        <f t="shared" si="320"/>
        <v>7.930610124367711E-2</v>
      </c>
      <c r="L2073" s="8">
        <f t="shared" si="320"/>
        <v>8.0076273834593314E-2</v>
      </c>
      <c r="M2073" s="8">
        <f t="shared" si="320"/>
        <v>7.9542002004465873E-2</v>
      </c>
      <c r="P2073">
        <v>2071</v>
      </c>
      <c r="Q2073" s="8">
        <f t="shared" si="321"/>
        <v>7.7856628006378978E-2</v>
      </c>
      <c r="R2073" s="8">
        <f t="shared" si="321"/>
        <v>7.6306101243677107E-2</v>
      </c>
      <c r="S2073" s="8">
        <f t="shared" si="321"/>
        <v>7.7076273834593312E-2</v>
      </c>
      <c r="T2073" s="8">
        <f t="shared" si="321"/>
        <v>7.654200200446587E-2</v>
      </c>
      <c r="W2073">
        <v>2071</v>
      </c>
      <c r="X2073" s="4">
        <f t="shared" si="316"/>
        <v>8.1123899572052252E-2</v>
      </c>
      <c r="Y2073" s="4">
        <f t="shared" si="314"/>
        <v>8.0392196053144779E-2</v>
      </c>
      <c r="Z2073" s="4">
        <f t="shared" si="315"/>
        <v>7.9890053732662683E-2</v>
      </c>
    </row>
    <row r="2074" spans="1:26" x14ac:dyDescent="0.25">
      <c r="A2074" s="16">
        <f t="shared" si="322"/>
        <v>45607</v>
      </c>
      <c r="B2074">
        <f>+'[2]Ejercicio 1'!E2291</f>
        <v>2072</v>
      </c>
      <c r="C2074" s="5">
        <v>7.9357563125435529E-2</v>
      </c>
      <c r="D2074" s="4">
        <f t="shared" si="317"/>
        <v>7.7807000293380349E-2</v>
      </c>
      <c r="E2074" s="6">
        <f t="shared" si="318"/>
        <v>7.8577190741628888E-2</v>
      </c>
      <c r="F2074" s="7">
        <f t="shared" si="319"/>
        <v>7.8042906511372384E-2</v>
      </c>
      <c r="I2074" s="10">
        <v>2072</v>
      </c>
      <c r="J2074" s="8">
        <f t="shared" si="320"/>
        <v>8.085756312543553E-2</v>
      </c>
      <c r="K2074" s="8">
        <f t="shared" si="320"/>
        <v>7.930700029338035E-2</v>
      </c>
      <c r="L2074" s="8">
        <f t="shared" si="320"/>
        <v>8.007719074162889E-2</v>
      </c>
      <c r="M2074" s="8">
        <f t="shared" si="320"/>
        <v>7.9542906511372385E-2</v>
      </c>
      <c r="P2074">
        <v>2072</v>
      </c>
      <c r="Q2074" s="8">
        <f t="shared" si="321"/>
        <v>7.7857563125435528E-2</v>
      </c>
      <c r="R2074" s="8">
        <f t="shared" si="321"/>
        <v>7.6307000293380348E-2</v>
      </c>
      <c r="S2074" s="8">
        <f t="shared" si="321"/>
        <v>7.7077190741628887E-2</v>
      </c>
      <c r="T2074" s="8">
        <f t="shared" si="321"/>
        <v>7.6542906511372383E-2</v>
      </c>
      <c r="W2074">
        <v>2072</v>
      </c>
      <c r="X2074" s="4">
        <f t="shared" si="316"/>
        <v>8.1125770651971824E-2</v>
      </c>
      <c r="Y2074" s="4">
        <f t="shared" si="314"/>
        <v>8.0394029886011437E-2</v>
      </c>
      <c r="Z2074" s="4">
        <f t="shared" si="315"/>
        <v>7.9891862170476474E-2</v>
      </c>
    </row>
    <row r="2075" spans="1:26" x14ac:dyDescent="0.25">
      <c r="A2075" s="16">
        <f t="shared" si="322"/>
        <v>45608</v>
      </c>
      <c r="B2075">
        <f>+'[2]Ejercicio 1'!E2292</f>
        <v>2073</v>
      </c>
      <c r="C2075" s="5">
        <v>7.9358498244492065E-2</v>
      </c>
      <c r="D2075" s="4">
        <f t="shared" si="317"/>
        <v>7.7807899342675041E-2</v>
      </c>
      <c r="E2075" s="6">
        <f t="shared" si="318"/>
        <v>7.8578107648454507E-2</v>
      </c>
      <c r="F2075" s="7">
        <f t="shared" si="319"/>
        <v>7.8043811017930606E-2</v>
      </c>
      <c r="I2075" s="10">
        <v>2073</v>
      </c>
      <c r="J2075" s="8">
        <f t="shared" si="320"/>
        <v>8.0858498244492066E-2</v>
      </c>
      <c r="K2075" s="8">
        <f t="shared" si="320"/>
        <v>7.9307899342675042E-2</v>
      </c>
      <c r="L2075" s="8">
        <f t="shared" si="320"/>
        <v>8.0078107648454508E-2</v>
      </c>
      <c r="M2075" s="8">
        <f t="shared" si="320"/>
        <v>7.9543811017930607E-2</v>
      </c>
      <c r="P2075">
        <v>2073</v>
      </c>
      <c r="Q2075" s="8">
        <f t="shared" si="321"/>
        <v>7.7858498244492064E-2</v>
      </c>
      <c r="R2075" s="8">
        <f t="shared" si="321"/>
        <v>7.630789934267504E-2</v>
      </c>
      <c r="S2075" s="8">
        <f t="shared" si="321"/>
        <v>7.7078107648454505E-2</v>
      </c>
      <c r="T2075" s="8">
        <f t="shared" si="321"/>
        <v>7.6543811017930605E-2</v>
      </c>
      <c r="W2075">
        <v>2073</v>
      </c>
      <c r="X2075" s="4">
        <f t="shared" si="316"/>
        <v>8.1127641732316555E-2</v>
      </c>
      <c r="Y2075" s="4">
        <f t="shared" si="314"/>
        <v>8.0395863718401114E-2</v>
      </c>
      <c r="Z2075" s="4">
        <f t="shared" si="315"/>
        <v>7.989367060730819E-2</v>
      </c>
    </row>
    <row r="2076" spans="1:26" x14ac:dyDescent="0.25">
      <c r="A2076" s="16">
        <f t="shared" si="322"/>
        <v>45609</v>
      </c>
      <c r="B2076">
        <f>+'[2]Ejercicio 1'!E2293</f>
        <v>2074</v>
      </c>
      <c r="C2076" s="5">
        <v>7.9359433363548615E-2</v>
      </c>
      <c r="D2076" s="4">
        <f t="shared" si="317"/>
        <v>7.7808798391561601E-2</v>
      </c>
      <c r="E2076" s="6">
        <f t="shared" si="318"/>
        <v>7.8579024555072832E-2</v>
      </c>
      <c r="F2076" s="7">
        <f t="shared" si="319"/>
        <v>7.8044715524143396E-2</v>
      </c>
      <c r="I2076" s="10">
        <v>2074</v>
      </c>
      <c r="J2076" s="8">
        <f t="shared" si="320"/>
        <v>8.0859433363548616E-2</v>
      </c>
      <c r="K2076" s="8">
        <f t="shared" si="320"/>
        <v>7.9308798391561602E-2</v>
      </c>
      <c r="L2076" s="8">
        <f t="shared" si="320"/>
        <v>8.0079024555072834E-2</v>
      </c>
      <c r="M2076" s="8">
        <f t="shared" si="320"/>
        <v>7.9544715524143397E-2</v>
      </c>
      <c r="P2076">
        <v>2074</v>
      </c>
      <c r="Q2076" s="8">
        <f t="shared" si="321"/>
        <v>7.7859433363548614E-2</v>
      </c>
      <c r="R2076" s="8">
        <f t="shared" si="321"/>
        <v>7.63087983915616E-2</v>
      </c>
      <c r="S2076" s="8">
        <f t="shared" si="321"/>
        <v>7.7079024555072831E-2</v>
      </c>
      <c r="T2076" s="8">
        <f t="shared" si="321"/>
        <v>7.6544715524143395E-2</v>
      </c>
      <c r="W2076">
        <v>2074</v>
      </c>
      <c r="X2076" s="4">
        <f t="shared" si="316"/>
        <v>8.1129512813090832E-2</v>
      </c>
      <c r="Y2076" s="4">
        <f t="shared" si="314"/>
        <v>8.0397697550413955E-2</v>
      </c>
      <c r="Z2076" s="4">
        <f t="shared" si="315"/>
        <v>7.989547904337195E-2</v>
      </c>
    </row>
    <row r="2077" spans="1:26" x14ac:dyDescent="0.25">
      <c r="A2077" s="16">
        <f t="shared" si="322"/>
        <v>45610</v>
      </c>
      <c r="B2077">
        <f>+'[2]Ejercicio 1'!E2294</f>
        <v>2075</v>
      </c>
      <c r="C2077" s="5">
        <v>7.9360368482605165E-2</v>
      </c>
      <c r="D2077" s="4">
        <f t="shared" si="317"/>
        <v>7.7809697440039016E-2</v>
      </c>
      <c r="E2077" s="6">
        <f t="shared" si="318"/>
        <v>7.8579941461482977E-2</v>
      </c>
      <c r="F2077" s="7">
        <f t="shared" si="319"/>
        <v>7.8045620030005036E-2</v>
      </c>
      <c r="I2077" s="10">
        <v>2075</v>
      </c>
      <c r="J2077" s="8">
        <f t="shared" si="320"/>
        <v>8.0860368482605166E-2</v>
      </c>
      <c r="K2077" s="8">
        <f t="shared" si="320"/>
        <v>7.9309697440039018E-2</v>
      </c>
      <c r="L2077" s="8">
        <f t="shared" si="320"/>
        <v>8.0079941461482979E-2</v>
      </c>
      <c r="M2077" s="8">
        <f t="shared" si="320"/>
        <v>7.9545620030005038E-2</v>
      </c>
      <c r="P2077">
        <v>2075</v>
      </c>
      <c r="Q2077" s="8">
        <f t="shared" si="321"/>
        <v>7.7860368482605163E-2</v>
      </c>
      <c r="R2077" s="8">
        <f t="shared" si="321"/>
        <v>7.6309697440039015E-2</v>
      </c>
      <c r="S2077" s="8">
        <f t="shared" si="321"/>
        <v>7.7079941461482976E-2</v>
      </c>
      <c r="T2077" s="8">
        <f t="shared" si="321"/>
        <v>7.6545620030005035E-2</v>
      </c>
      <c r="W2077">
        <v>2075</v>
      </c>
      <c r="X2077" s="4">
        <f t="shared" si="316"/>
        <v>8.1131383894280595E-2</v>
      </c>
      <c r="Y2077" s="4">
        <f t="shared" si="314"/>
        <v>8.0399531382009545E-2</v>
      </c>
      <c r="Z2077" s="4">
        <f t="shared" si="315"/>
        <v>7.9897287478031112E-2</v>
      </c>
    </row>
    <row r="2078" spans="1:26" x14ac:dyDescent="0.25">
      <c r="A2078" s="16">
        <f t="shared" si="322"/>
        <v>45611</v>
      </c>
      <c r="B2078">
        <f>+'[2]Ejercicio 1'!E2295</f>
        <v>2076</v>
      </c>
      <c r="C2078" s="5">
        <v>7.9361303601661715E-2</v>
      </c>
      <c r="D2078" s="4">
        <f t="shared" si="317"/>
        <v>7.7810596488107897E-2</v>
      </c>
      <c r="E2078" s="6">
        <f t="shared" si="318"/>
        <v>7.8580858367684053E-2</v>
      </c>
      <c r="F2078" s="7">
        <f t="shared" si="319"/>
        <v>7.8046524535521231E-2</v>
      </c>
      <c r="I2078" s="10">
        <v>2076</v>
      </c>
      <c r="J2078" s="8">
        <f t="shared" si="320"/>
        <v>8.0861303601661716E-2</v>
      </c>
      <c r="K2078" s="8">
        <f t="shared" si="320"/>
        <v>7.9310596488107898E-2</v>
      </c>
      <c r="L2078" s="8">
        <f t="shared" si="320"/>
        <v>8.0080858367684055E-2</v>
      </c>
      <c r="M2078" s="8">
        <f t="shared" si="320"/>
        <v>7.9546524535521232E-2</v>
      </c>
      <c r="P2078">
        <v>2076</v>
      </c>
      <c r="Q2078" s="8">
        <f t="shared" si="321"/>
        <v>7.7861303601661713E-2</v>
      </c>
      <c r="R2078" s="8">
        <f t="shared" si="321"/>
        <v>7.6310596488107896E-2</v>
      </c>
      <c r="S2078" s="8">
        <f t="shared" si="321"/>
        <v>7.7080858367684052E-2</v>
      </c>
      <c r="T2078" s="8">
        <f t="shared" si="321"/>
        <v>7.6546524535521229E-2</v>
      </c>
      <c r="W2078">
        <v>2076</v>
      </c>
      <c r="X2078" s="4">
        <f t="shared" si="316"/>
        <v>8.113325497589903E-2</v>
      </c>
      <c r="Y2078" s="4">
        <f t="shared" si="314"/>
        <v>8.040136521316768E-2</v>
      </c>
      <c r="Z2078" s="4">
        <f t="shared" si="315"/>
        <v>7.989909591213358E-2</v>
      </c>
    </row>
    <row r="2079" spans="1:26" x14ac:dyDescent="0.25">
      <c r="A2079" s="16">
        <f t="shared" si="322"/>
        <v>45612</v>
      </c>
      <c r="B2079">
        <f>+'[2]Ejercicio 1'!E2296</f>
        <v>2077</v>
      </c>
      <c r="C2079" s="5">
        <v>7.9362238720718264E-2</v>
      </c>
      <c r="D2079" s="4">
        <f t="shared" si="317"/>
        <v>7.7811495535768035E-2</v>
      </c>
      <c r="E2079" s="6">
        <f t="shared" si="318"/>
        <v>7.8581775273676935E-2</v>
      </c>
      <c r="F2079" s="7">
        <f t="shared" si="319"/>
        <v>7.8047429040689148E-2</v>
      </c>
      <c r="I2079" s="10">
        <v>2077</v>
      </c>
      <c r="J2079" s="8">
        <f t="shared" si="320"/>
        <v>8.0862238720718266E-2</v>
      </c>
      <c r="K2079" s="8">
        <f t="shared" si="320"/>
        <v>7.9311495535768037E-2</v>
      </c>
      <c r="L2079" s="8">
        <f t="shared" si="320"/>
        <v>8.0081775273676936E-2</v>
      </c>
      <c r="M2079" s="8">
        <f t="shared" si="320"/>
        <v>7.9547429040689149E-2</v>
      </c>
      <c r="P2079">
        <v>2077</v>
      </c>
      <c r="Q2079" s="8">
        <f t="shared" si="321"/>
        <v>7.7862238720718263E-2</v>
      </c>
      <c r="R2079" s="8">
        <f t="shared" si="321"/>
        <v>7.6311495535768034E-2</v>
      </c>
      <c r="S2079" s="8">
        <f t="shared" si="321"/>
        <v>7.7081775273676933E-2</v>
      </c>
      <c r="T2079" s="8">
        <f t="shared" si="321"/>
        <v>7.6547429040689147E-2</v>
      </c>
      <c r="W2079">
        <v>2077</v>
      </c>
      <c r="X2079" s="4">
        <f t="shared" si="316"/>
        <v>8.1135126057942181E-2</v>
      </c>
      <c r="Y2079" s="4">
        <f t="shared" ref="Y2079:Y2142" si="323">Tasa_Fwd(E1988,B1988,E2079,B2079,91)</f>
        <v>8.0403199043927884E-2</v>
      </c>
      <c r="Z2079" s="4">
        <f t="shared" si="315"/>
        <v>7.9900904345042711E-2</v>
      </c>
    </row>
    <row r="2080" spans="1:26" x14ac:dyDescent="0.25">
      <c r="A2080" s="16">
        <f t="shared" si="322"/>
        <v>45613</v>
      </c>
      <c r="B2080">
        <f>+'[2]Ejercicio 1'!E2297</f>
        <v>2078</v>
      </c>
      <c r="C2080" s="5">
        <v>7.93631738397748E-2</v>
      </c>
      <c r="D2080" s="4">
        <f t="shared" si="317"/>
        <v>7.781239458301964E-2</v>
      </c>
      <c r="E2080" s="6">
        <f t="shared" si="318"/>
        <v>7.858269217946165E-2</v>
      </c>
      <c r="F2080" s="7">
        <f t="shared" si="319"/>
        <v>7.8048333545508761E-2</v>
      </c>
      <c r="I2080" s="10">
        <v>2078</v>
      </c>
      <c r="J2080" s="8">
        <f t="shared" si="320"/>
        <v>8.0863173839774802E-2</v>
      </c>
      <c r="K2080" s="8">
        <f t="shared" si="320"/>
        <v>7.9312394583019641E-2</v>
      </c>
      <c r="L2080" s="8">
        <f t="shared" si="320"/>
        <v>8.0082692179461651E-2</v>
      </c>
      <c r="M2080" s="8">
        <f t="shared" si="320"/>
        <v>7.9548333545508762E-2</v>
      </c>
      <c r="P2080">
        <v>2078</v>
      </c>
      <c r="Q2080" s="8">
        <f t="shared" si="321"/>
        <v>7.7863173839774799E-2</v>
      </c>
      <c r="R2080" s="8">
        <f t="shared" si="321"/>
        <v>7.6312394583019638E-2</v>
      </c>
      <c r="S2080" s="8">
        <f t="shared" si="321"/>
        <v>7.7082692179461648E-2</v>
      </c>
      <c r="T2080" s="8">
        <f t="shared" si="321"/>
        <v>7.6548333545508759E-2</v>
      </c>
      <c r="W2080">
        <v>2078</v>
      </c>
      <c r="X2080" s="4">
        <f t="shared" si="316"/>
        <v>8.1136997140410477E-2</v>
      </c>
      <c r="Y2080" s="4">
        <f t="shared" si="323"/>
        <v>8.0405032874271726E-2</v>
      </c>
      <c r="Z2080" s="4">
        <f t="shared" ref="Z2080:Z2143" si="324">Tasa_Fwd(F2052,B2052,F2080,B2080,28)</f>
        <v>7.990271277697264E-2</v>
      </c>
    </row>
    <row r="2081" spans="1:26" x14ac:dyDescent="0.25">
      <c r="A2081" s="16">
        <f t="shared" si="322"/>
        <v>45614</v>
      </c>
      <c r="B2081">
        <f>+'[2]Ejercicio 1'!E2298</f>
        <v>2079</v>
      </c>
      <c r="C2081" s="5">
        <v>7.936410895883135E-2</v>
      </c>
      <c r="D2081" s="4">
        <f t="shared" si="317"/>
        <v>7.7813293629862501E-2</v>
      </c>
      <c r="E2081" s="6">
        <f t="shared" si="318"/>
        <v>7.8583609085037281E-2</v>
      </c>
      <c r="F2081" s="7">
        <f t="shared" si="319"/>
        <v>7.8049238049980083E-2</v>
      </c>
      <c r="I2081" s="10">
        <v>2079</v>
      </c>
      <c r="J2081" s="8">
        <f t="shared" si="320"/>
        <v>8.0864108958831352E-2</v>
      </c>
      <c r="K2081" s="8">
        <f t="shared" si="320"/>
        <v>7.9313293629862502E-2</v>
      </c>
      <c r="L2081" s="8">
        <f t="shared" si="320"/>
        <v>8.0083609085037283E-2</v>
      </c>
      <c r="M2081" s="8">
        <f t="shared" si="320"/>
        <v>7.9549238049980084E-2</v>
      </c>
      <c r="P2081">
        <v>2079</v>
      </c>
      <c r="Q2081" s="8">
        <f t="shared" si="321"/>
        <v>7.7864108958831349E-2</v>
      </c>
      <c r="R2081" s="8">
        <f t="shared" si="321"/>
        <v>7.63132936298625E-2</v>
      </c>
      <c r="S2081" s="8">
        <f t="shared" si="321"/>
        <v>7.708360908503728E-2</v>
      </c>
      <c r="T2081" s="8">
        <f t="shared" si="321"/>
        <v>7.6549238049980081E-2</v>
      </c>
      <c r="W2081">
        <v>2079</v>
      </c>
      <c r="X2081" s="4">
        <f t="shared" si="316"/>
        <v>8.1138868223303059E-2</v>
      </c>
      <c r="Y2081" s="4">
        <f t="shared" si="323"/>
        <v>8.0406866704177238E-2</v>
      </c>
      <c r="Z2081" s="4">
        <f t="shared" si="324"/>
        <v>7.9904521207923337E-2</v>
      </c>
    </row>
    <row r="2082" spans="1:26" x14ac:dyDescent="0.25">
      <c r="A2082" s="16">
        <f t="shared" si="322"/>
        <v>45615</v>
      </c>
      <c r="B2082">
        <f>+'[2]Ejercicio 1'!E2299</f>
        <v>2080</v>
      </c>
      <c r="C2082" s="5">
        <v>7.93650440778879E-2</v>
      </c>
      <c r="D2082" s="4">
        <f t="shared" si="317"/>
        <v>7.7814192676297245E-2</v>
      </c>
      <c r="E2082" s="6">
        <f t="shared" si="318"/>
        <v>7.8584525990405621E-2</v>
      </c>
      <c r="F2082" s="7">
        <f t="shared" si="319"/>
        <v>7.8050142554105958E-2</v>
      </c>
      <c r="I2082" s="10">
        <v>2080</v>
      </c>
      <c r="J2082" s="8">
        <f t="shared" si="320"/>
        <v>8.0865044077887901E-2</v>
      </c>
      <c r="K2082" s="8">
        <f t="shared" si="320"/>
        <v>7.9314192676297246E-2</v>
      </c>
      <c r="L2082" s="8">
        <f t="shared" si="320"/>
        <v>8.0084525990405622E-2</v>
      </c>
      <c r="M2082" s="8">
        <f t="shared" si="320"/>
        <v>7.955014255410596E-2</v>
      </c>
      <c r="P2082">
        <v>2080</v>
      </c>
      <c r="Q2082" s="8">
        <f t="shared" si="321"/>
        <v>7.7865044077887899E-2</v>
      </c>
      <c r="R2082" s="8">
        <f t="shared" si="321"/>
        <v>7.6314192676297243E-2</v>
      </c>
      <c r="S2082" s="8">
        <f t="shared" si="321"/>
        <v>7.708452599040562E-2</v>
      </c>
      <c r="T2082" s="8">
        <f t="shared" si="321"/>
        <v>7.6550142554105957E-2</v>
      </c>
      <c r="W2082">
        <v>2080</v>
      </c>
      <c r="X2082" s="4">
        <f t="shared" si="316"/>
        <v>8.1140739306620802E-2</v>
      </c>
      <c r="Y2082" s="4">
        <f t="shared" si="323"/>
        <v>8.0408700533686581E-2</v>
      </c>
      <c r="Z2082" s="4">
        <f t="shared" si="324"/>
        <v>7.9906329638103235E-2</v>
      </c>
    </row>
    <row r="2083" spans="1:26" x14ac:dyDescent="0.25">
      <c r="A2083" s="16">
        <f t="shared" si="322"/>
        <v>45616</v>
      </c>
      <c r="B2083">
        <f>+'[2]Ejercicio 1'!E2300</f>
        <v>2081</v>
      </c>
      <c r="C2083" s="5">
        <v>7.936597919694445E-2</v>
      </c>
      <c r="D2083" s="4">
        <f t="shared" si="317"/>
        <v>7.7815091722322843E-2</v>
      </c>
      <c r="E2083" s="6">
        <f t="shared" si="318"/>
        <v>7.8585442895564891E-2</v>
      </c>
      <c r="F2083" s="7">
        <f t="shared" si="319"/>
        <v>7.8051047057880699E-2</v>
      </c>
      <c r="I2083" s="10">
        <v>2081</v>
      </c>
      <c r="J2083" s="8">
        <f t="shared" si="320"/>
        <v>8.0865979196944451E-2</v>
      </c>
      <c r="K2083" s="8">
        <f t="shared" si="320"/>
        <v>7.9315091722322845E-2</v>
      </c>
      <c r="L2083" s="8">
        <f t="shared" si="320"/>
        <v>8.0085442895564893E-2</v>
      </c>
      <c r="M2083" s="8">
        <f t="shared" si="320"/>
        <v>7.95510470578807E-2</v>
      </c>
      <c r="P2083">
        <v>2081</v>
      </c>
      <c r="Q2083" s="8">
        <f t="shared" si="321"/>
        <v>7.7865979196944449E-2</v>
      </c>
      <c r="R2083" s="8">
        <f t="shared" si="321"/>
        <v>7.6315091722322842E-2</v>
      </c>
      <c r="S2083" s="8">
        <f t="shared" si="321"/>
        <v>7.708544289556489E-2</v>
      </c>
      <c r="T2083" s="8">
        <f t="shared" si="321"/>
        <v>7.6551047057880697E-2</v>
      </c>
      <c r="W2083">
        <v>2081</v>
      </c>
      <c r="X2083" s="4">
        <f t="shared" si="316"/>
        <v>8.1142610390362802E-2</v>
      </c>
      <c r="Y2083" s="4">
        <f t="shared" si="323"/>
        <v>8.0410534362778688E-2</v>
      </c>
      <c r="Z2083" s="4">
        <f t="shared" si="324"/>
        <v>7.9908138066881393E-2</v>
      </c>
    </row>
    <row r="2084" spans="1:26" x14ac:dyDescent="0.25">
      <c r="A2084" s="16">
        <f t="shared" si="322"/>
        <v>45617</v>
      </c>
      <c r="B2084">
        <f>+'[2]Ejercicio 1'!E2301</f>
        <v>2082</v>
      </c>
      <c r="C2084" s="5">
        <v>7.9366914316001E-2</v>
      </c>
      <c r="D2084" s="4">
        <f t="shared" si="317"/>
        <v>7.7815990767939894E-2</v>
      </c>
      <c r="E2084" s="6">
        <f t="shared" si="318"/>
        <v>7.8586359800515981E-2</v>
      </c>
      <c r="F2084" s="7">
        <f t="shared" si="319"/>
        <v>7.8051951561309993E-2</v>
      </c>
      <c r="I2084" s="10">
        <v>2082</v>
      </c>
      <c r="J2084" s="8">
        <f t="shared" si="320"/>
        <v>8.0866914316001001E-2</v>
      </c>
      <c r="K2084" s="8">
        <f t="shared" si="320"/>
        <v>7.9315990767939895E-2</v>
      </c>
      <c r="L2084" s="8">
        <f t="shared" si="320"/>
        <v>8.0086359800515983E-2</v>
      </c>
      <c r="M2084" s="8">
        <f t="shared" si="320"/>
        <v>7.9551951561309994E-2</v>
      </c>
      <c r="P2084">
        <v>2082</v>
      </c>
      <c r="Q2084" s="8">
        <f t="shared" si="321"/>
        <v>7.7866914316000999E-2</v>
      </c>
      <c r="R2084" s="8">
        <f t="shared" si="321"/>
        <v>7.6315990767939892E-2</v>
      </c>
      <c r="S2084" s="8">
        <f t="shared" si="321"/>
        <v>7.708635980051598E-2</v>
      </c>
      <c r="T2084" s="8">
        <f t="shared" si="321"/>
        <v>7.6551951561309992E-2</v>
      </c>
      <c r="W2084">
        <v>2082</v>
      </c>
      <c r="X2084" s="4">
        <f t="shared" si="316"/>
        <v>8.1144481474529531E-2</v>
      </c>
      <c r="Y2084" s="4">
        <f t="shared" si="323"/>
        <v>8.0412368191452657E-2</v>
      </c>
      <c r="Z2084" s="4">
        <f t="shared" si="324"/>
        <v>7.9909946495099984E-2</v>
      </c>
    </row>
    <row r="2085" spans="1:26" x14ac:dyDescent="0.25">
      <c r="A2085" s="16">
        <f t="shared" si="322"/>
        <v>45618</v>
      </c>
      <c r="B2085">
        <f>+'[2]Ejercicio 1'!E2302</f>
        <v>2083</v>
      </c>
      <c r="C2085" s="5">
        <v>7.9367849435057536E-2</v>
      </c>
      <c r="D2085" s="4">
        <f t="shared" si="317"/>
        <v>7.7816889813148216E-2</v>
      </c>
      <c r="E2085" s="6">
        <f t="shared" si="318"/>
        <v>7.8587276705258002E-2</v>
      </c>
      <c r="F2085" s="7">
        <f t="shared" si="319"/>
        <v>7.805285606439101E-2</v>
      </c>
      <c r="I2085" s="10">
        <v>2083</v>
      </c>
      <c r="J2085" s="8">
        <f t="shared" si="320"/>
        <v>8.0867849435057537E-2</v>
      </c>
      <c r="K2085" s="8">
        <f t="shared" si="320"/>
        <v>7.9316889813148217E-2</v>
      </c>
      <c r="L2085" s="8">
        <f t="shared" si="320"/>
        <v>8.0087276705258004E-2</v>
      </c>
      <c r="M2085" s="8">
        <f t="shared" si="320"/>
        <v>7.9552856064391012E-2</v>
      </c>
      <c r="P2085">
        <v>2083</v>
      </c>
      <c r="Q2085" s="8">
        <f t="shared" si="321"/>
        <v>7.7867849435057535E-2</v>
      </c>
      <c r="R2085" s="8">
        <f t="shared" si="321"/>
        <v>7.6316889813148214E-2</v>
      </c>
      <c r="S2085" s="8">
        <f t="shared" si="321"/>
        <v>7.7087276705258001E-2</v>
      </c>
      <c r="T2085" s="8">
        <f t="shared" si="321"/>
        <v>7.6552856064391009E-2</v>
      </c>
      <c r="W2085">
        <v>2083</v>
      </c>
      <c r="X2085" s="4">
        <f t="shared" si="316"/>
        <v>8.1146352559120533E-2</v>
      </c>
      <c r="Y2085" s="4">
        <f t="shared" si="323"/>
        <v>8.0414202019690045E-2</v>
      </c>
      <c r="Z2085" s="4">
        <f t="shared" si="324"/>
        <v>7.9911754922128111E-2</v>
      </c>
    </row>
    <row r="2086" spans="1:26" x14ac:dyDescent="0.25">
      <c r="A2086" s="16">
        <f t="shared" si="322"/>
        <v>45619</v>
      </c>
      <c r="B2086">
        <f>+'[2]Ejercicio 1'!E2303</f>
        <v>2084</v>
      </c>
      <c r="C2086" s="5">
        <v>7.9368784554114086E-2</v>
      </c>
      <c r="D2086" s="4">
        <f t="shared" si="317"/>
        <v>7.7817788857948003E-2</v>
      </c>
      <c r="E2086" s="6">
        <f t="shared" si="318"/>
        <v>7.8588193609792717E-2</v>
      </c>
      <c r="F2086" s="7">
        <f t="shared" si="319"/>
        <v>7.8053760567120864E-2</v>
      </c>
      <c r="I2086" s="10">
        <v>2084</v>
      </c>
      <c r="J2086" s="8">
        <f t="shared" si="320"/>
        <v>8.0868784554114087E-2</v>
      </c>
      <c r="K2086" s="8">
        <f t="shared" si="320"/>
        <v>7.9317788857948004E-2</v>
      </c>
      <c r="L2086" s="8">
        <f t="shared" si="320"/>
        <v>8.0088193609792718E-2</v>
      </c>
      <c r="M2086" s="8">
        <f t="shared" si="320"/>
        <v>7.9553760567120865E-2</v>
      </c>
      <c r="P2086">
        <v>2084</v>
      </c>
      <c r="Q2086" s="8">
        <f t="shared" si="321"/>
        <v>7.7868784554114084E-2</v>
      </c>
      <c r="R2086" s="8">
        <f t="shared" si="321"/>
        <v>7.6317788857948002E-2</v>
      </c>
      <c r="S2086" s="8">
        <f t="shared" si="321"/>
        <v>7.7088193609792716E-2</v>
      </c>
      <c r="T2086" s="8">
        <f t="shared" si="321"/>
        <v>7.6553760567120863E-2</v>
      </c>
      <c r="W2086">
        <v>2084</v>
      </c>
      <c r="X2086" s="4">
        <f t="shared" si="316"/>
        <v>8.114822364413625E-2</v>
      </c>
      <c r="Y2086" s="4">
        <f t="shared" si="323"/>
        <v>8.0416035847530404E-2</v>
      </c>
      <c r="Z2086" s="4">
        <f t="shared" si="324"/>
        <v>7.9913563347962915E-2</v>
      </c>
    </row>
    <row r="2087" spans="1:26" x14ac:dyDescent="0.25">
      <c r="A2087" s="16">
        <f t="shared" si="322"/>
        <v>45620</v>
      </c>
      <c r="B2087">
        <f>+'[2]Ejercicio 1'!E2304</f>
        <v>2085</v>
      </c>
      <c r="C2087" s="5">
        <v>7.9369719673170636E-2</v>
      </c>
      <c r="D2087" s="4">
        <f t="shared" si="317"/>
        <v>7.7818687902339048E-2</v>
      </c>
      <c r="E2087" s="6">
        <f t="shared" si="318"/>
        <v>7.8589110514118363E-2</v>
      </c>
      <c r="F2087" s="7">
        <f t="shared" si="319"/>
        <v>7.8054665069505286E-2</v>
      </c>
      <c r="I2087" s="10">
        <v>2085</v>
      </c>
      <c r="J2087" s="8">
        <f t="shared" si="320"/>
        <v>8.0869719673170637E-2</v>
      </c>
      <c r="K2087" s="8">
        <f t="shared" si="320"/>
        <v>7.931868790233905E-2</v>
      </c>
      <c r="L2087" s="8">
        <f t="shared" si="320"/>
        <v>8.0089110514118364E-2</v>
      </c>
      <c r="M2087" s="8">
        <f t="shared" si="320"/>
        <v>7.9554665069505287E-2</v>
      </c>
      <c r="P2087">
        <v>2085</v>
      </c>
      <c r="Q2087" s="8">
        <f t="shared" si="321"/>
        <v>7.7869719673170634E-2</v>
      </c>
      <c r="R2087" s="8">
        <f t="shared" si="321"/>
        <v>7.6318687902339047E-2</v>
      </c>
      <c r="S2087" s="8">
        <f t="shared" si="321"/>
        <v>7.7089110514118361E-2</v>
      </c>
      <c r="T2087" s="8">
        <f t="shared" si="321"/>
        <v>7.6554665069505284E-2</v>
      </c>
      <c r="W2087">
        <v>2085</v>
      </c>
      <c r="X2087" s="4">
        <f t="shared" si="316"/>
        <v>8.1150094729577127E-2</v>
      </c>
      <c r="Y2087" s="4">
        <f t="shared" si="323"/>
        <v>8.0417869674933293E-2</v>
      </c>
      <c r="Z2087" s="4">
        <f t="shared" si="324"/>
        <v>7.9915371773238153E-2</v>
      </c>
    </row>
    <row r="2088" spans="1:26" x14ac:dyDescent="0.25">
      <c r="A2088" s="16">
        <f t="shared" si="322"/>
        <v>45621</v>
      </c>
      <c r="B2088">
        <f>+'[2]Ejercicio 1'!E2305</f>
        <v>2086</v>
      </c>
      <c r="C2088" s="5">
        <v>7.9370654792227185E-2</v>
      </c>
      <c r="D2088" s="4">
        <f t="shared" si="317"/>
        <v>7.7819586946321975E-2</v>
      </c>
      <c r="E2088" s="6">
        <f t="shared" si="318"/>
        <v>7.8590027418236716E-2</v>
      </c>
      <c r="F2088" s="7">
        <f t="shared" si="319"/>
        <v>7.8055569571544262E-2</v>
      </c>
      <c r="I2088" s="10">
        <v>2086</v>
      </c>
      <c r="J2088" s="8">
        <f t="shared" si="320"/>
        <v>8.0870654792227187E-2</v>
      </c>
      <c r="K2088" s="8">
        <f t="shared" si="320"/>
        <v>7.9319586946321977E-2</v>
      </c>
      <c r="L2088" s="8">
        <f t="shared" si="320"/>
        <v>8.0090027418236717E-2</v>
      </c>
      <c r="M2088" s="8">
        <f t="shared" si="320"/>
        <v>7.9555569571544263E-2</v>
      </c>
      <c r="P2088">
        <v>2086</v>
      </c>
      <c r="Q2088" s="8">
        <f t="shared" si="321"/>
        <v>7.7870654792227184E-2</v>
      </c>
      <c r="R2088" s="8">
        <f t="shared" si="321"/>
        <v>7.6319586946321974E-2</v>
      </c>
      <c r="S2088" s="8">
        <f t="shared" si="321"/>
        <v>7.7090027418236715E-2</v>
      </c>
      <c r="T2088" s="8">
        <f t="shared" si="321"/>
        <v>7.655556957154426E-2</v>
      </c>
      <c r="W2088">
        <v>2086</v>
      </c>
      <c r="X2088" s="4">
        <f t="shared" si="316"/>
        <v>8.1151965815447535E-2</v>
      </c>
      <c r="Y2088" s="4">
        <f t="shared" si="323"/>
        <v>8.0419703501959344E-2</v>
      </c>
      <c r="Z2088" s="4">
        <f t="shared" si="324"/>
        <v>7.9917180197537033E-2</v>
      </c>
    </row>
    <row r="2089" spans="1:26" x14ac:dyDescent="0.25">
      <c r="A2089" s="16">
        <f t="shared" si="322"/>
        <v>45622</v>
      </c>
      <c r="B2089">
        <f>+'[2]Ejercicio 1'!E2306</f>
        <v>2087</v>
      </c>
      <c r="C2089" s="5">
        <v>7.9371589911283735E-2</v>
      </c>
      <c r="D2089" s="4">
        <f t="shared" si="317"/>
        <v>7.7820485989895757E-2</v>
      </c>
      <c r="E2089" s="6">
        <f t="shared" si="318"/>
        <v>7.8590944322145112E-2</v>
      </c>
      <c r="F2089" s="7">
        <f t="shared" si="319"/>
        <v>7.8056474073232102E-2</v>
      </c>
      <c r="I2089" s="10">
        <v>2087</v>
      </c>
      <c r="J2089" s="8">
        <f t="shared" si="320"/>
        <v>8.0871589911283737E-2</v>
      </c>
      <c r="K2089" s="8">
        <f t="shared" si="320"/>
        <v>7.9320485989895759E-2</v>
      </c>
      <c r="L2089" s="8">
        <f t="shared" si="320"/>
        <v>8.0090944322145113E-2</v>
      </c>
      <c r="M2089" s="8">
        <f t="shared" si="320"/>
        <v>7.9556474073232103E-2</v>
      </c>
      <c r="P2089">
        <v>2087</v>
      </c>
      <c r="Q2089" s="8">
        <f t="shared" si="321"/>
        <v>7.7871589911283734E-2</v>
      </c>
      <c r="R2089" s="8">
        <f t="shared" si="321"/>
        <v>7.6320485989895756E-2</v>
      </c>
      <c r="S2089" s="8">
        <f t="shared" si="321"/>
        <v>7.7090944322145111E-2</v>
      </c>
      <c r="T2089" s="8">
        <f t="shared" si="321"/>
        <v>7.65564740732321E-2</v>
      </c>
      <c r="W2089">
        <v>2087</v>
      </c>
      <c r="X2089" s="4">
        <f t="shared" si="316"/>
        <v>8.1153836901733015E-2</v>
      </c>
      <c r="Y2089" s="4">
        <f t="shared" si="323"/>
        <v>8.0421537328526874E-2</v>
      </c>
      <c r="Z2089" s="4">
        <f t="shared" si="324"/>
        <v>7.9918988620428469E-2</v>
      </c>
    </row>
    <row r="2090" spans="1:26" x14ac:dyDescent="0.25">
      <c r="A2090" s="16">
        <f t="shared" si="322"/>
        <v>45623</v>
      </c>
      <c r="B2090">
        <f>+'[2]Ejercicio 1'!E2307</f>
        <v>2088</v>
      </c>
      <c r="C2090" s="5">
        <v>7.9372525030340271E-2</v>
      </c>
      <c r="D2090" s="4">
        <f t="shared" si="317"/>
        <v>7.7821385033061005E-2</v>
      </c>
      <c r="E2090" s="6">
        <f t="shared" si="318"/>
        <v>7.8591861225846216E-2</v>
      </c>
      <c r="F2090" s="7">
        <f t="shared" si="319"/>
        <v>7.8057378574574496E-2</v>
      </c>
      <c r="I2090" s="10">
        <v>2088</v>
      </c>
      <c r="J2090" s="8">
        <f t="shared" si="320"/>
        <v>8.0872525030340273E-2</v>
      </c>
      <c r="K2090" s="8">
        <f t="shared" si="320"/>
        <v>7.9321385033061007E-2</v>
      </c>
      <c r="L2090" s="8">
        <f t="shared" si="320"/>
        <v>8.0091861225846217E-2</v>
      </c>
      <c r="M2090" s="8">
        <f t="shared" si="320"/>
        <v>7.9557378574574497E-2</v>
      </c>
      <c r="P2090">
        <v>2088</v>
      </c>
      <c r="Q2090" s="8">
        <f t="shared" si="321"/>
        <v>7.787252503034027E-2</v>
      </c>
      <c r="R2090" s="8">
        <f t="shared" si="321"/>
        <v>7.6321385033061004E-2</v>
      </c>
      <c r="S2090" s="8">
        <f t="shared" si="321"/>
        <v>7.7091861225846214E-2</v>
      </c>
      <c r="T2090" s="8">
        <f t="shared" si="321"/>
        <v>7.6557378574574494E-2</v>
      </c>
      <c r="W2090">
        <v>2088</v>
      </c>
      <c r="X2090" s="4">
        <f t="shared" si="316"/>
        <v>8.1155707988447581E-2</v>
      </c>
      <c r="Y2090" s="4">
        <f t="shared" si="323"/>
        <v>8.0423371154698234E-2</v>
      </c>
      <c r="Z2090" s="4">
        <f t="shared" si="324"/>
        <v>7.992079704276607E-2</v>
      </c>
    </row>
    <row r="2091" spans="1:26" x14ac:dyDescent="0.25">
      <c r="A2091" s="16">
        <f t="shared" si="322"/>
        <v>45624</v>
      </c>
      <c r="B2091">
        <f>+'[2]Ejercicio 1'!E2308</f>
        <v>2089</v>
      </c>
      <c r="C2091" s="5">
        <v>7.9373460149396821E-2</v>
      </c>
      <c r="D2091" s="4">
        <f t="shared" si="317"/>
        <v>7.7822284075817511E-2</v>
      </c>
      <c r="E2091" s="6">
        <f t="shared" si="318"/>
        <v>7.8592778129338237E-2</v>
      </c>
      <c r="F2091" s="7">
        <f t="shared" si="319"/>
        <v>7.805828307556574E-2</v>
      </c>
      <c r="I2091" s="10">
        <v>2089</v>
      </c>
      <c r="J2091" s="8">
        <f t="shared" si="320"/>
        <v>8.0873460149396822E-2</v>
      </c>
      <c r="K2091" s="8">
        <f t="shared" si="320"/>
        <v>7.9322284075817512E-2</v>
      </c>
      <c r="L2091" s="8">
        <f t="shared" si="320"/>
        <v>8.0092778129338238E-2</v>
      </c>
      <c r="M2091" s="8">
        <f t="shared" si="320"/>
        <v>7.9558283075565742E-2</v>
      </c>
      <c r="P2091">
        <v>2089</v>
      </c>
      <c r="Q2091" s="8">
        <f t="shared" si="321"/>
        <v>7.787346014939682E-2</v>
      </c>
      <c r="R2091" s="8">
        <f t="shared" si="321"/>
        <v>7.6322284075817509E-2</v>
      </c>
      <c r="S2091" s="8">
        <f t="shared" si="321"/>
        <v>7.7092778129338235E-2</v>
      </c>
      <c r="T2091" s="8">
        <f t="shared" si="321"/>
        <v>7.6558283075565739E-2</v>
      </c>
      <c r="W2091">
        <v>2089</v>
      </c>
      <c r="X2091" s="4">
        <f t="shared" si="316"/>
        <v>8.1157579075586878E-2</v>
      </c>
      <c r="Y2091" s="4">
        <f t="shared" si="323"/>
        <v>8.0425204980432125E-2</v>
      </c>
      <c r="Z2091" s="4">
        <f t="shared" si="324"/>
        <v>7.9922605463696214E-2</v>
      </c>
    </row>
    <row r="2092" spans="1:26" x14ac:dyDescent="0.25">
      <c r="A2092" s="16">
        <f t="shared" si="322"/>
        <v>45625</v>
      </c>
      <c r="B2092">
        <f>+'[2]Ejercicio 1'!E2309</f>
        <v>2090</v>
      </c>
      <c r="C2092" s="5">
        <v>7.9374395268453371E-2</v>
      </c>
      <c r="D2092" s="4">
        <f t="shared" si="317"/>
        <v>7.7823183118165495E-2</v>
      </c>
      <c r="E2092" s="6">
        <f t="shared" si="318"/>
        <v>7.8593695032622091E-2</v>
      </c>
      <c r="F2092" s="7">
        <f t="shared" si="319"/>
        <v>7.8059187576211553E-2</v>
      </c>
      <c r="I2092" s="10">
        <v>2090</v>
      </c>
      <c r="J2092" s="8">
        <f t="shared" si="320"/>
        <v>8.0874395268453372E-2</v>
      </c>
      <c r="K2092" s="8">
        <f t="shared" si="320"/>
        <v>7.9323183118165497E-2</v>
      </c>
      <c r="L2092" s="8">
        <f t="shared" si="320"/>
        <v>8.0093695032622092E-2</v>
      </c>
      <c r="M2092" s="8">
        <f t="shared" si="320"/>
        <v>7.9559187576211554E-2</v>
      </c>
      <c r="P2092">
        <v>2090</v>
      </c>
      <c r="Q2092" s="8">
        <f t="shared" si="321"/>
        <v>7.787439526845337E-2</v>
      </c>
      <c r="R2092" s="8">
        <f t="shared" si="321"/>
        <v>7.6323183118165494E-2</v>
      </c>
      <c r="S2092" s="8">
        <f t="shared" si="321"/>
        <v>7.7093695032622089E-2</v>
      </c>
      <c r="T2092" s="8">
        <f t="shared" si="321"/>
        <v>7.6559187576211551E-2</v>
      </c>
      <c r="W2092">
        <v>2090</v>
      </c>
      <c r="X2092" s="4">
        <f t="shared" si="316"/>
        <v>8.1159450163150446E-2</v>
      </c>
      <c r="Y2092" s="4">
        <f t="shared" si="323"/>
        <v>8.0427038805768111E-2</v>
      </c>
      <c r="Z2092" s="4">
        <f t="shared" si="324"/>
        <v>7.9924413884069664E-2</v>
      </c>
    </row>
    <row r="2093" spans="1:26" x14ac:dyDescent="0.25">
      <c r="A2093" s="16">
        <f t="shared" si="322"/>
        <v>45626</v>
      </c>
      <c r="B2093">
        <f>+'[2]Ejercicio 1'!E2310</f>
        <v>2091</v>
      </c>
      <c r="C2093" s="5">
        <v>7.9375330387509921E-2</v>
      </c>
      <c r="D2093" s="4">
        <f t="shared" si="317"/>
        <v>7.7824082160104946E-2</v>
      </c>
      <c r="E2093" s="6">
        <f t="shared" si="318"/>
        <v>7.859461193569775E-2</v>
      </c>
      <c r="F2093" s="7">
        <f t="shared" si="319"/>
        <v>7.8060092076509074E-2</v>
      </c>
      <c r="I2093" s="10">
        <v>2091</v>
      </c>
      <c r="J2093" s="8">
        <f t="shared" si="320"/>
        <v>8.0875330387509922E-2</v>
      </c>
      <c r="K2093" s="8">
        <f t="shared" si="320"/>
        <v>7.9324082160104947E-2</v>
      </c>
      <c r="L2093" s="8">
        <f t="shared" si="320"/>
        <v>8.0094611935697752E-2</v>
      </c>
      <c r="M2093" s="8">
        <f t="shared" si="320"/>
        <v>7.9560092076509076E-2</v>
      </c>
      <c r="P2093">
        <v>2091</v>
      </c>
      <c r="Q2093" s="8">
        <f t="shared" si="321"/>
        <v>7.787533038750992E-2</v>
      </c>
      <c r="R2093" s="8">
        <f t="shared" si="321"/>
        <v>7.6324082160104945E-2</v>
      </c>
      <c r="S2093" s="8">
        <f t="shared" si="321"/>
        <v>7.7094611935697749E-2</v>
      </c>
      <c r="T2093" s="8">
        <f t="shared" si="321"/>
        <v>7.6560092076509073E-2</v>
      </c>
      <c r="W2093">
        <v>2091</v>
      </c>
      <c r="X2093" s="4">
        <f t="shared" si="316"/>
        <v>8.1161321251139174E-2</v>
      </c>
      <c r="Y2093" s="4">
        <f t="shared" si="323"/>
        <v>8.0428872630687723E-2</v>
      </c>
      <c r="Z2093" s="4">
        <f t="shared" si="324"/>
        <v>7.9926222303252636E-2</v>
      </c>
    </row>
    <row r="2094" spans="1:26" x14ac:dyDescent="0.25">
      <c r="A2094" s="16">
        <f t="shared" si="322"/>
        <v>45627</v>
      </c>
      <c r="B2094">
        <f>+'[2]Ejercicio 1'!E2311</f>
        <v>2092</v>
      </c>
      <c r="C2094" s="5">
        <v>7.9376265506566471E-2</v>
      </c>
      <c r="D2094" s="4">
        <f t="shared" si="317"/>
        <v>7.782498120163607E-2</v>
      </c>
      <c r="E2094" s="6">
        <f t="shared" si="318"/>
        <v>7.8595528838566117E-2</v>
      </c>
      <c r="F2094" s="7">
        <f t="shared" si="319"/>
        <v>7.8060996576458291E-2</v>
      </c>
      <c r="I2094" s="10">
        <v>2092</v>
      </c>
      <c r="J2094" s="8">
        <f t="shared" si="320"/>
        <v>8.0876265506566472E-2</v>
      </c>
      <c r="K2094" s="8">
        <f t="shared" si="320"/>
        <v>7.9324981201636072E-2</v>
      </c>
      <c r="L2094" s="8">
        <f t="shared" si="320"/>
        <v>8.0095528838566118E-2</v>
      </c>
      <c r="M2094" s="8">
        <f t="shared" si="320"/>
        <v>7.9560996576458293E-2</v>
      </c>
      <c r="P2094">
        <v>2092</v>
      </c>
      <c r="Q2094" s="8">
        <f t="shared" si="321"/>
        <v>7.7876265506566469E-2</v>
      </c>
      <c r="R2094" s="8">
        <f t="shared" si="321"/>
        <v>7.6324981201636069E-2</v>
      </c>
      <c r="S2094" s="8">
        <f t="shared" si="321"/>
        <v>7.7095528838566116E-2</v>
      </c>
      <c r="T2094" s="8">
        <f t="shared" si="321"/>
        <v>7.656099657645829E-2</v>
      </c>
      <c r="W2094">
        <v>2092</v>
      </c>
      <c r="X2094" s="4">
        <f t="shared" si="316"/>
        <v>8.1163192339557447E-2</v>
      </c>
      <c r="Y2094" s="4">
        <f t="shared" si="323"/>
        <v>8.0430706455190959E-2</v>
      </c>
      <c r="Z2094" s="4">
        <f t="shared" si="324"/>
        <v>7.9928030721456392E-2</v>
      </c>
    </row>
    <row r="2095" spans="1:26" x14ac:dyDescent="0.25">
      <c r="A2095" s="16">
        <f t="shared" si="322"/>
        <v>45628</v>
      </c>
      <c r="B2095">
        <f>+'[2]Ejercicio 1'!E2312</f>
        <v>2093</v>
      </c>
      <c r="C2095" s="5">
        <v>7.9377200625623007E-2</v>
      </c>
      <c r="D2095" s="4">
        <f t="shared" si="317"/>
        <v>7.782588024275805E-2</v>
      </c>
      <c r="E2095" s="6">
        <f t="shared" si="318"/>
        <v>7.8596445741224527E-2</v>
      </c>
      <c r="F2095" s="7">
        <f t="shared" si="319"/>
        <v>7.8061901076062076E-2</v>
      </c>
      <c r="I2095" s="10">
        <v>2093</v>
      </c>
      <c r="J2095" s="8">
        <f t="shared" si="320"/>
        <v>8.0877200625623008E-2</v>
      </c>
      <c r="K2095" s="8">
        <f t="shared" si="320"/>
        <v>7.9325880242758051E-2</v>
      </c>
      <c r="L2095" s="8">
        <f t="shared" si="320"/>
        <v>8.0096445741224528E-2</v>
      </c>
      <c r="M2095" s="8">
        <f t="shared" si="320"/>
        <v>7.9561901076062078E-2</v>
      </c>
      <c r="P2095">
        <v>2093</v>
      </c>
      <c r="Q2095" s="8">
        <f t="shared" si="321"/>
        <v>7.7877200625623005E-2</v>
      </c>
      <c r="R2095" s="8">
        <f t="shared" si="321"/>
        <v>7.6325880242758048E-2</v>
      </c>
      <c r="S2095" s="8">
        <f t="shared" si="321"/>
        <v>7.7096445741224526E-2</v>
      </c>
      <c r="T2095" s="8">
        <f t="shared" si="321"/>
        <v>7.6561901076062075E-2</v>
      </c>
      <c r="W2095">
        <v>2093</v>
      </c>
      <c r="X2095" s="4">
        <f t="shared" si="316"/>
        <v>8.1165063428390763E-2</v>
      </c>
      <c r="Y2095" s="4">
        <f t="shared" si="323"/>
        <v>8.0432540279275197E-2</v>
      </c>
      <c r="Z2095" s="4">
        <f t="shared" si="324"/>
        <v>7.9929839138889347E-2</v>
      </c>
    </row>
    <row r="2096" spans="1:26" x14ac:dyDescent="0.25">
      <c r="A2096" s="16">
        <f t="shared" si="322"/>
        <v>45629</v>
      </c>
      <c r="B2096">
        <f>+'[2]Ejercicio 1'!E2313</f>
        <v>2094</v>
      </c>
      <c r="C2096" s="5">
        <v>7.9378135744679557E-2</v>
      </c>
      <c r="D2096" s="4">
        <f t="shared" si="317"/>
        <v>7.7826779283471509E-2</v>
      </c>
      <c r="E2096" s="6">
        <f t="shared" si="318"/>
        <v>7.8597362643674756E-2</v>
      </c>
      <c r="F2096" s="7">
        <f t="shared" si="319"/>
        <v>7.8062805575314725E-2</v>
      </c>
      <c r="I2096" s="10">
        <v>2094</v>
      </c>
      <c r="J2096" s="8">
        <f t="shared" si="320"/>
        <v>8.0878135744679558E-2</v>
      </c>
      <c r="K2096" s="8">
        <f t="shared" si="320"/>
        <v>7.932677928347151E-2</v>
      </c>
      <c r="L2096" s="8">
        <f t="shared" si="320"/>
        <v>8.0097362643674758E-2</v>
      </c>
      <c r="M2096" s="8">
        <f t="shared" si="320"/>
        <v>7.9562805575314727E-2</v>
      </c>
      <c r="P2096">
        <v>2094</v>
      </c>
      <c r="Q2096" s="8">
        <f t="shared" si="321"/>
        <v>7.7878135744679555E-2</v>
      </c>
      <c r="R2096" s="8">
        <f t="shared" si="321"/>
        <v>7.6326779283471508E-2</v>
      </c>
      <c r="S2096" s="8">
        <f t="shared" si="321"/>
        <v>7.7097362643674755E-2</v>
      </c>
      <c r="T2096" s="8">
        <f t="shared" si="321"/>
        <v>7.6562805575314724E-2</v>
      </c>
      <c r="W2096">
        <v>2094</v>
      </c>
      <c r="X2096" s="4">
        <f t="shared" si="316"/>
        <v>8.1166934517653194E-2</v>
      </c>
      <c r="Y2096" s="4">
        <f t="shared" si="323"/>
        <v>8.0434374102922854E-2</v>
      </c>
      <c r="Z2096" s="4">
        <f t="shared" si="324"/>
        <v>7.9931647555128951E-2</v>
      </c>
    </row>
    <row r="2097" spans="1:26" x14ac:dyDescent="0.25">
      <c r="A2097" s="16">
        <f t="shared" si="322"/>
        <v>45630</v>
      </c>
      <c r="B2097">
        <f>+'[2]Ejercicio 1'!E2314</f>
        <v>2095</v>
      </c>
      <c r="C2097" s="5">
        <v>7.9379070863736106E-2</v>
      </c>
      <c r="D2097" s="4">
        <f t="shared" si="317"/>
        <v>7.7827678323776434E-2</v>
      </c>
      <c r="E2097" s="6">
        <f t="shared" si="318"/>
        <v>7.8598279545916791E-2</v>
      </c>
      <c r="F2097" s="7">
        <f t="shared" si="319"/>
        <v>7.8063710074221929E-2</v>
      </c>
      <c r="I2097" s="10">
        <v>2095</v>
      </c>
      <c r="J2097" s="8">
        <f t="shared" si="320"/>
        <v>8.0879070863736108E-2</v>
      </c>
      <c r="K2097" s="8">
        <f t="shared" si="320"/>
        <v>7.9327678323776435E-2</v>
      </c>
      <c r="L2097" s="8">
        <f t="shared" si="320"/>
        <v>8.0098279545916792E-2</v>
      </c>
      <c r="M2097" s="8">
        <f t="shared" si="320"/>
        <v>7.956371007422193E-2</v>
      </c>
      <c r="P2097">
        <v>2095</v>
      </c>
      <c r="Q2097" s="8">
        <f t="shared" si="321"/>
        <v>7.7879070863736105E-2</v>
      </c>
      <c r="R2097" s="8">
        <f t="shared" si="321"/>
        <v>7.6327678323776432E-2</v>
      </c>
      <c r="S2097" s="8">
        <f t="shared" si="321"/>
        <v>7.709827954591679E-2</v>
      </c>
      <c r="T2097" s="8">
        <f t="shared" si="321"/>
        <v>7.6563710074221927E-2</v>
      </c>
      <c r="W2097">
        <v>2095</v>
      </c>
      <c r="X2097" s="4">
        <f t="shared" si="316"/>
        <v>8.1168805607340772E-2</v>
      </c>
      <c r="Y2097" s="4">
        <f t="shared" si="323"/>
        <v>8.0436207926172593E-2</v>
      </c>
      <c r="Z2097" s="4">
        <f t="shared" si="324"/>
        <v>7.9933455970389353E-2</v>
      </c>
    </row>
    <row r="2098" spans="1:26" x14ac:dyDescent="0.25">
      <c r="A2098" s="16">
        <f t="shared" si="322"/>
        <v>45631</v>
      </c>
      <c r="B2098">
        <f>+'[2]Ejercicio 1'!E2315</f>
        <v>2096</v>
      </c>
      <c r="C2098" s="5">
        <v>7.9380005982792656E-2</v>
      </c>
      <c r="D2098" s="4">
        <f t="shared" si="317"/>
        <v>7.7828577363672616E-2</v>
      </c>
      <c r="E2098" s="6">
        <f t="shared" si="318"/>
        <v>7.8599196447950659E-2</v>
      </c>
      <c r="F2098" s="7">
        <f t="shared" si="319"/>
        <v>7.8064614572780827E-2</v>
      </c>
      <c r="I2098" s="10">
        <v>2096</v>
      </c>
      <c r="J2098" s="8">
        <f t="shared" si="320"/>
        <v>8.0880005982792658E-2</v>
      </c>
      <c r="K2098" s="8">
        <f t="shared" si="320"/>
        <v>7.9328577363672617E-2</v>
      </c>
      <c r="L2098" s="8">
        <f t="shared" si="320"/>
        <v>8.009919644795066E-2</v>
      </c>
      <c r="M2098" s="8">
        <f t="shared" si="320"/>
        <v>7.9564614572780828E-2</v>
      </c>
      <c r="P2098">
        <v>2096</v>
      </c>
      <c r="Q2098" s="8">
        <f t="shared" si="321"/>
        <v>7.7880005982792655E-2</v>
      </c>
      <c r="R2098" s="8">
        <f t="shared" si="321"/>
        <v>7.6328577363672614E-2</v>
      </c>
      <c r="S2098" s="8">
        <f t="shared" si="321"/>
        <v>7.7099196447950658E-2</v>
      </c>
      <c r="T2098" s="8">
        <f t="shared" si="321"/>
        <v>7.6564614572780826E-2</v>
      </c>
      <c r="W2098">
        <v>2096</v>
      </c>
      <c r="X2098" s="4">
        <f t="shared" si="316"/>
        <v>8.117067669745219E-2</v>
      </c>
      <c r="Y2098" s="4">
        <f t="shared" si="323"/>
        <v>8.0438041749005956E-2</v>
      </c>
      <c r="Z2098" s="4">
        <f t="shared" si="324"/>
        <v>7.9935264384881799E-2</v>
      </c>
    </row>
    <row r="2099" spans="1:26" x14ac:dyDescent="0.25">
      <c r="A2099" s="16">
        <f t="shared" si="322"/>
        <v>45632</v>
      </c>
      <c r="B2099">
        <f>+'[2]Ejercicio 1'!E2316</f>
        <v>2097</v>
      </c>
      <c r="C2099" s="5">
        <v>7.9380941101849206E-2</v>
      </c>
      <c r="D2099" s="4">
        <f t="shared" si="317"/>
        <v>7.7829476403160083E-2</v>
      </c>
      <c r="E2099" s="6">
        <f t="shared" si="318"/>
        <v>7.8600113349776332E-2</v>
      </c>
      <c r="F2099" s="7">
        <f t="shared" si="319"/>
        <v>7.806551907098859E-2</v>
      </c>
      <c r="I2099" s="10">
        <v>2097</v>
      </c>
      <c r="J2099" s="8">
        <f t="shared" si="320"/>
        <v>8.0880941101849207E-2</v>
      </c>
      <c r="K2099" s="8">
        <f t="shared" si="320"/>
        <v>7.9329476403160085E-2</v>
      </c>
      <c r="L2099" s="8">
        <f t="shared" si="320"/>
        <v>8.0100113349776333E-2</v>
      </c>
      <c r="M2099" s="8">
        <f t="shared" si="320"/>
        <v>7.9565519070988591E-2</v>
      </c>
      <c r="P2099">
        <v>2097</v>
      </c>
      <c r="Q2099" s="8">
        <f t="shared" si="321"/>
        <v>7.7880941101849205E-2</v>
      </c>
      <c r="R2099" s="8">
        <f t="shared" si="321"/>
        <v>7.6329476403160082E-2</v>
      </c>
      <c r="S2099" s="8">
        <f t="shared" si="321"/>
        <v>7.7100113349776331E-2</v>
      </c>
      <c r="T2099" s="8">
        <f t="shared" si="321"/>
        <v>7.6565519070988589E-2</v>
      </c>
      <c r="W2099">
        <v>2097</v>
      </c>
      <c r="X2099" s="4">
        <f t="shared" si="316"/>
        <v>8.1172547787988769E-2</v>
      </c>
      <c r="Y2099" s="4">
        <f t="shared" si="323"/>
        <v>8.0439875571441402E-2</v>
      </c>
      <c r="Z2099" s="4">
        <f t="shared" si="324"/>
        <v>7.9937072797966788E-2</v>
      </c>
    </row>
    <row r="2100" spans="1:26" x14ac:dyDescent="0.25">
      <c r="A2100" s="16">
        <f t="shared" si="322"/>
        <v>45633</v>
      </c>
      <c r="B2100">
        <f>+'[2]Ejercicio 1'!E2317</f>
        <v>2098</v>
      </c>
      <c r="C2100" s="5">
        <v>7.9381876220905742E-2</v>
      </c>
      <c r="D2100" s="4">
        <f t="shared" si="317"/>
        <v>7.7830375442239419E-2</v>
      </c>
      <c r="E2100" s="6">
        <f t="shared" si="318"/>
        <v>7.8601030251393825E-2</v>
      </c>
      <c r="F2100" s="7">
        <f t="shared" si="319"/>
        <v>7.8066423568853766E-2</v>
      </c>
      <c r="I2100" s="10">
        <v>2098</v>
      </c>
      <c r="J2100" s="8">
        <f t="shared" si="320"/>
        <v>8.0881876220905743E-2</v>
      </c>
      <c r="K2100" s="8">
        <f t="shared" si="320"/>
        <v>7.933037544223942E-2</v>
      </c>
      <c r="L2100" s="8">
        <f t="shared" si="320"/>
        <v>8.0101030251393826E-2</v>
      </c>
      <c r="M2100" s="8">
        <f t="shared" si="320"/>
        <v>7.9566423568853767E-2</v>
      </c>
      <c r="P2100">
        <v>2098</v>
      </c>
      <c r="Q2100" s="8">
        <f t="shared" si="321"/>
        <v>7.7881876220905741E-2</v>
      </c>
      <c r="R2100" s="8">
        <f t="shared" si="321"/>
        <v>7.6330375442239418E-2</v>
      </c>
      <c r="S2100" s="8">
        <f t="shared" si="321"/>
        <v>7.7101030251393823E-2</v>
      </c>
      <c r="T2100" s="8">
        <f t="shared" si="321"/>
        <v>7.6566423568853764E-2</v>
      </c>
      <c r="W2100">
        <v>2098</v>
      </c>
      <c r="X2100" s="4">
        <f t="shared" si="316"/>
        <v>8.1174418878954893E-2</v>
      </c>
      <c r="Y2100" s="4">
        <f t="shared" si="323"/>
        <v>8.0441709393440267E-2</v>
      </c>
      <c r="Z2100" s="4">
        <f t="shared" si="324"/>
        <v>7.9938881210500801E-2</v>
      </c>
    </row>
    <row r="2101" spans="1:26" x14ac:dyDescent="0.25">
      <c r="A2101" s="16">
        <f t="shared" si="322"/>
        <v>45634</v>
      </c>
      <c r="B2101">
        <f>+'[2]Ejercicio 1'!E2318</f>
        <v>2099</v>
      </c>
      <c r="C2101" s="5">
        <v>7.9382811339962292E-2</v>
      </c>
      <c r="D2101" s="4">
        <f t="shared" si="317"/>
        <v>7.7831274480909818E-2</v>
      </c>
      <c r="E2101" s="6">
        <f t="shared" si="318"/>
        <v>7.8601947152802248E-2</v>
      </c>
      <c r="F2101" s="7">
        <f t="shared" si="319"/>
        <v>7.8067328066367805E-2</v>
      </c>
      <c r="I2101" s="10">
        <v>2099</v>
      </c>
      <c r="J2101" s="8">
        <f t="shared" si="320"/>
        <v>8.0882811339962293E-2</v>
      </c>
      <c r="K2101" s="8">
        <f t="shared" si="320"/>
        <v>7.9331274480909819E-2</v>
      </c>
      <c r="L2101" s="8">
        <f t="shared" si="320"/>
        <v>8.010194715280225E-2</v>
      </c>
      <c r="M2101" s="8">
        <f t="shared" si="320"/>
        <v>7.9567328066367807E-2</v>
      </c>
      <c r="P2101">
        <v>2099</v>
      </c>
      <c r="Q2101" s="8">
        <f t="shared" si="321"/>
        <v>7.7882811339962291E-2</v>
      </c>
      <c r="R2101" s="8">
        <f t="shared" si="321"/>
        <v>7.6331274480909816E-2</v>
      </c>
      <c r="S2101" s="8">
        <f t="shared" si="321"/>
        <v>7.7101947152802247E-2</v>
      </c>
      <c r="T2101" s="8">
        <f t="shared" si="321"/>
        <v>7.6567328066367804E-2</v>
      </c>
      <c r="W2101">
        <v>2099</v>
      </c>
      <c r="X2101" s="4">
        <f t="shared" si="316"/>
        <v>8.1176289970336074E-2</v>
      </c>
      <c r="Y2101" s="4">
        <f t="shared" si="323"/>
        <v>8.0443543215002564E-2</v>
      </c>
      <c r="Z2101" s="4">
        <f t="shared" si="324"/>
        <v>7.9940689621835759E-2</v>
      </c>
    </row>
    <row r="2102" spans="1:26" x14ac:dyDescent="0.25">
      <c r="A2102" s="16">
        <f t="shared" si="322"/>
        <v>45635</v>
      </c>
      <c r="B2102">
        <f>+'[2]Ejercicio 1'!E2319</f>
        <v>2100</v>
      </c>
      <c r="C2102" s="5">
        <v>7.9383746459018842E-2</v>
      </c>
      <c r="D2102" s="4">
        <f t="shared" si="317"/>
        <v>7.7832173519171488E-2</v>
      </c>
      <c r="E2102" s="6">
        <f t="shared" si="318"/>
        <v>7.8602864054002478E-2</v>
      </c>
      <c r="F2102" s="7">
        <f t="shared" si="319"/>
        <v>7.8068232563533541E-2</v>
      </c>
      <c r="I2102" s="10">
        <v>2100</v>
      </c>
      <c r="J2102" s="8">
        <f t="shared" si="320"/>
        <v>8.0883746459018843E-2</v>
      </c>
      <c r="K2102" s="8">
        <f t="shared" si="320"/>
        <v>7.9332173519171489E-2</v>
      </c>
      <c r="L2102" s="8">
        <f t="shared" si="320"/>
        <v>8.0102864054002479E-2</v>
      </c>
      <c r="M2102" s="8">
        <f t="shared" si="320"/>
        <v>7.9568232563533542E-2</v>
      </c>
      <c r="P2102">
        <v>2100</v>
      </c>
      <c r="Q2102" s="8">
        <f t="shared" si="321"/>
        <v>7.7883746459018841E-2</v>
      </c>
      <c r="R2102" s="8">
        <f t="shared" si="321"/>
        <v>7.6332173519171487E-2</v>
      </c>
      <c r="S2102" s="8">
        <f t="shared" si="321"/>
        <v>7.7102864054002476E-2</v>
      </c>
      <c r="T2102" s="8">
        <f t="shared" si="321"/>
        <v>7.6568232563533539E-2</v>
      </c>
      <c r="W2102">
        <v>2100</v>
      </c>
      <c r="X2102" s="4">
        <f t="shared" si="316"/>
        <v>8.1178161062146356E-2</v>
      </c>
      <c r="Y2102" s="4">
        <f t="shared" si="323"/>
        <v>8.0445377036166055E-2</v>
      </c>
      <c r="Z2102" s="4">
        <f t="shared" si="324"/>
        <v>7.9942498032191514E-2</v>
      </c>
    </row>
    <row r="2103" spans="1:26" x14ac:dyDescent="0.25">
      <c r="A2103" s="16">
        <f t="shared" si="322"/>
        <v>45636</v>
      </c>
      <c r="B2103">
        <f>+'[2]Ejercicio 1'!E2320</f>
        <v>2101</v>
      </c>
      <c r="C2103" s="5">
        <v>7.9384681578075392E-2</v>
      </c>
      <c r="D2103" s="4">
        <f t="shared" si="317"/>
        <v>7.7833072557024638E-2</v>
      </c>
      <c r="E2103" s="6">
        <f t="shared" si="318"/>
        <v>7.860378095499454E-2</v>
      </c>
      <c r="F2103" s="7">
        <f t="shared" si="319"/>
        <v>7.806913706035383E-2</v>
      </c>
      <c r="I2103" s="10">
        <v>2101</v>
      </c>
      <c r="J2103" s="8">
        <f t="shared" si="320"/>
        <v>8.0884681578075393E-2</v>
      </c>
      <c r="K2103" s="8">
        <f t="shared" si="320"/>
        <v>7.9333072557024639E-2</v>
      </c>
      <c r="L2103" s="8">
        <f t="shared" si="320"/>
        <v>8.0103780954994541E-2</v>
      </c>
      <c r="M2103" s="8">
        <f t="shared" si="320"/>
        <v>7.9569137060353831E-2</v>
      </c>
      <c r="P2103">
        <v>2101</v>
      </c>
      <c r="Q2103" s="8">
        <f t="shared" si="321"/>
        <v>7.788468157807539E-2</v>
      </c>
      <c r="R2103" s="8">
        <f t="shared" si="321"/>
        <v>7.6333072557024637E-2</v>
      </c>
      <c r="S2103" s="8">
        <f t="shared" si="321"/>
        <v>7.7103780954994539E-2</v>
      </c>
      <c r="T2103" s="8">
        <f t="shared" si="321"/>
        <v>7.6569137060353828E-2</v>
      </c>
      <c r="W2103">
        <v>2101</v>
      </c>
      <c r="X2103" s="4">
        <f t="shared" si="316"/>
        <v>8.1180032154381784E-2</v>
      </c>
      <c r="Y2103" s="4">
        <f t="shared" si="323"/>
        <v>8.0447210856913171E-2</v>
      </c>
      <c r="Z2103" s="4">
        <f t="shared" si="324"/>
        <v>7.9944306441782159E-2</v>
      </c>
    </row>
    <row r="2104" spans="1:26" x14ac:dyDescent="0.25">
      <c r="A2104" s="16">
        <f t="shared" si="322"/>
        <v>45637</v>
      </c>
      <c r="B2104">
        <f>+'[2]Ejercicio 1'!E2321</f>
        <v>2102</v>
      </c>
      <c r="C2104" s="5">
        <v>7.9385616697131942E-2</v>
      </c>
      <c r="D2104" s="4">
        <f t="shared" si="317"/>
        <v>7.7833971594469045E-2</v>
      </c>
      <c r="E2104" s="6">
        <f t="shared" si="318"/>
        <v>7.8604697855777533E-2</v>
      </c>
      <c r="F2104" s="7">
        <f t="shared" si="319"/>
        <v>7.8070041556822983E-2</v>
      </c>
      <c r="I2104" s="10">
        <v>2102</v>
      </c>
      <c r="J2104" s="8">
        <f t="shared" si="320"/>
        <v>8.0885616697131943E-2</v>
      </c>
      <c r="K2104" s="8">
        <f t="shared" si="320"/>
        <v>7.9333971594469047E-2</v>
      </c>
      <c r="L2104" s="8">
        <f t="shared" si="320"/>
        <v>8.0104697855777535E-2</v>
      </c>
      <c r="M2104" s="8">
        <f t="shared" si="320"/>
        <v>7.9570041556822985E-2</v>
      </c>
      <c r="P2104">
        <v>2102</v>
      </c>
      <c r="Q2104" s="8">
        <f t="shared" si="321"/>
        <v>7.788561669713194E-2</v>
      </c>
      <c r="R2104" s="8">
        <f t="shared" si="321"/>
        <v>7.6333971594469044E-2</v>
      </c>
      <c r="S2104" s="8">
        <f t="shared" si="321"/>
        <v>7.7104697855777532E-2</v>
      </c>
      <c r="T2104" s="8">
        <f t="shared" si="321"/>
        <v>7.6570041556822982E-2</v>
      </c>
      <c r="W2104">
        <v>2102</v>
      </c>
      <c r="X2104" s="4">
        <f t="shared" si="316"/>
        <v>8.1181903247041498E-2</v>
      </c>
      <c r="Y2104" s="4">
        <f t="shared" si="323"/>
        <v>8.0449044677242176E-2</v>
      </c>
      <c r="Z2104" s="4">
        <f t="shared" si="324"/>
        <v>7.9946114849965361E-2</v>
      </c>
    </row>
    <row r="2105" spans="1:26" x14ac:dyDescent="0.25">
      <c r="A2105" s="16">
        <f t="shared" si="322"/>
        <v>45638</v>
      </c>
      <c r="B2105">
        <f>+'[2]Ejercicio 1'!E2322</f>
        <v>2103</v>
      </c>
      <c r="C2105" s="5">
        <v>7.9386551816188478E-2</v>
      </c>
      <c r="D2105" s="4">
        <f t="shared" si="317"/>
        <v>7.7834870631504724E-2</v>
      </c>
      <c r="E2105" s="6">
        <f t="shared" si="318"/>
        <v>7.860561475635322E-2</v>
      </c>
      <c r="F2105" s="7">
        <f t="shared" si="319"/>
        <v>7.8070946052946705E-2</v>
      </c>
      <c r="I2105" s="10">
        <v>2103</v>
      </c>
      <c r="J2105" s="8">
        <f t="shared" si="320"/>
        <v>8.0886551816188479E-2</v>
      </c>
      <c r="K2105" s="8">
        <f t="shared" si="320"/>
        <v>7.9334870631504725E-2</v>
      </c>
      <c r="L2105" s="8">
        <f t="shared" si="320"/>
        <v>8.0105614756353222E-2</v>
      </c>
      <c r="M2105" s="8">
        <f t="shared" si="320"/>
        <v>7.9570946052946706E-2</v>
      </c>
      <c r="P2105">
        <v>2103</v>
      </c>
      <c r="Q2105" s="8">
        <f t="shared" si="321"/>
        <v>7.7886551816188476E-2</v>
      </c>
      <c r="R2105" s="8">
        <f t="shared" si="321"/>
        <v>7.6334870631504723E-2</v>
      </c>
      <c r="S2105" s="8">
        <f t="shared" si="321"/>
        <v>7.7105614756353219E-2</v>
      </c>
      <c r="T2105" s="8">
        <f t="shared" si="321"/>
        <v>7.6570946052946703E-2</v>
      </c>
      <c r="W2105">
        <v>2103</v>
      </c>
      <c r="X2105" s="4">
        <f t="shared" si="316"/>
        <v>8.1183774340125928E-2</v>
      </c>
      <c r="Y2105" s="4">
        <f t="shared" si="323"/>
        <v>8.0450878497154793E-2</v>
      </c>
      <c r="Z2105" s="4">
        <f t="shared" si="324"/>
        <v>7.9947923257594714E-2</v>
      </c>
    </row>
    <row r="2106" spans="1:26" x14ac:dyDescent="0.25">
      <c r="A2106" s="16">
        <f t="shared" si="322"/>
        <v>45639</v>
      </c>
      <c r="B2106">
        <f>+'[2]Ejercicio 1'!E2323</f>
        <v>2104</v>
      </c>
      <c r="C2106" s="5">
        <v>7.9387486935245027E-2</v>
      </c>
      <c r="D2106" s="4">
        <f t="shared" si="317"/>
        <v>7.7835769668132507E-2</v>
      </c>
      <c r="E2106" s="6">
        <f t="shared" si="318"/>
        <v>7.8606531656719839E-2</v>
      </c>
      <c r="F2106" s="7">
        <f t="shared" si="319"/>
        <v>7.8071850548722121E-2</v>
      </c>
      <c r="I2106" s="10">
        <v>2104</v>
      </c>
      <c r="J2106" s="8">
        <f t="shared" si="320"/>
        <v>8.0887486935245029E-2</v>
      </c>
      <c r="K2106" s="8">
        <f t="shared" si="320"/>
        <v>7.9335769668132508E-2</v>
      </c>
      <c r="L2106" s="8">
        <f t="shared" si="320"/>
        <v>8.010653165671984E-2</v>
      </c>
      <c r="M2106" s="8">
        <f t="shared" si="320"/>
        <v>7.9571850548722123E-2</v>
      </c>
      <c r="P2106">
        <v>2104</v>
      </c>
      <c r="Q2106" s="8">
        <f t="shared" si="321"/>
        <v>7.7887486935245026E-2</v>
      </c>
      <c r="R2106" s="8">
        <f t="shared" si="321"/>
        <v>7.6335769668132505E-2</v>
      </c>
      <c r="S2106" s="8">
        <f t="shared" si="321"/>
        <v>7.7106531656719837E-2</v>
      </c>
      <c r="T2106" s="8">
        <f t="shared" si="321"/>
        <v>7.657185054872212E-2</v>
      </c>
      <c r="W2106">
        <v>2104</v>
      </c>
      <c r="X2106" s="4">
        <f t="shared" ref="X2106:X2169" si="325">Tasa_Fwd(C1924,B1924,C2106,B2106,182)</f>
        <v>8.1185645433639902E-2</v>
      </c>
      <c r="Y2106" s="4">
        <f t="shared" si="323"/>
        <v>8.04527123166493E-2</v>
      </c>
      <c r="Z2106" s="4">
        <f t="shared" si="324"/>
        <v>7.9949731664030743E-2</v>
      </c>
    </row>
    <row r="2107" spans="1:26" x14ac:dyDescent="0.25">
      <c r="A2107" s="16">
        <f t="shared" si="322"/>
        <v>45640</v>
      </c>
      <c r="B2107">
        <f>+'[2]Ejercicio 1'!E2324</f>
        <v>2105</v>
      </c>
      <c r="C2107" s="5">
        <v>7.9388422054301577E-2</v>
      </c>
      <c r="D2107" s="4">
        <f t="shared" si="317"/>
        <v>7.7836668704350923E-2</v>
      </c>
      <c r="E2107" s="6">
        <f t="shared" si="318"/>
        <v>7.8607448556878276E-2</v>
      </c>
      <c r="F2107" s="7">
        <f t="shared" si="319"/>
        <v>7.8072755044149247E-2</v>
      </c>
      <c r="I2107" s="10">
        <v>2105</v>
      </c>
      <c r="J2107" s="8">
        <f t="shared" si="320"/>
        <v>8.0888422054301579E-2</v>
      </c>
      <c r="K2107" s="8">
        <f t="shared" si="320"/>
        <v>7.9336668704350924E-2</v>
      </c>
      <c r="L2107" s="8">
        <f t="shared" si="320"/>
        <v>8.0107448556878277E-2</v>
      </c>
      <c r="M2107" s="8">
        <f t="shared" si="320"/>
        <v>7.9572755044149249E-2</v>
      </c>
      <c r="P2107">
        <v>2105</v>
      </c>
      <c r="Q2107" s="8">
        <f t="shared" si="321"/>
        <v>7.7888422054301576E-2</v>
      </c>
      <c r="R2107" s="8">
        <f t="shared" si="321"/>
        <v>7.6336668704350921E-2</v>
      </c>
      <c r="S2107" s="8">
        <f t="shared" si="321"/>
        <v>7.7107448556878275E-2</v>
      </c>
      <c r="T2107" s="8">
        <f t="shared" si="321"/>
        <v>7.6572755044149246E-2</v>
      </c>
      <c r="W2107">
        <v>2105</v>
      </c>
      <c r="X2107" s="4">
        <f t="shared" si="325"/>
        <v>8.1187516527569364E-2</v>
      </c>
      <c r="Y2107" s="4">
        <f t="shared" si="323"/>
        <v>8.0454546135727431E-2</v>
      </c>
      <c r="Z2107" s="4">
        <f t="shared" si="324"/>
        <v>7.9951540069484697E-2</v>
      </c>
    </row>
    <row r="2108" spans="1:26" x14ac:dyDescent="0.25">
      <c r="A2108" s="16">
        <f t="shared" si="322"/>
        <v>45641</v>
      </c>
      <c r="B2108">
        <f>+'[2]Ejercicio 1'!E2325</f>
        <v>2106</v>
      </c>
      <c r="C2108" s="5">
        <v>7.9389357173358127E-2</v>
      </c>
      <c r="D2108" s="4">
        <f t="shared" si="317"/>
        <v>7.783756774016104E-2</v>
      </c>
      <c r="E2108" s="6">
        <f t="shared" si="318"/>
        <v>7.8608365456828519E-2</v>
      </c>
      <c r="F2108" s="7">
        <f t="shared" si="319"/>
        <v>7.8073659539228082E-2</v>
      </c>
      <c r="I2108" s="10">
        <v>2106</v>
      </c>
      <c r="J2108" s="8">
        <f t="shared" si="320"/>
        <v>8.0889357173358128E-2</v>
      </c>
      <c r="K2108" s="8">
        <f t="shared" si="320"/>
        <v>7.9337567740161041E-2</v>
      </c>
      <c r="L2108" s="8">
        <f t="shared" si="320"/>
        <v>8.010836545682852E-2</v>
      </c>
      <c r="M2108" s="8">
        <f t="shared" si="320"/>
        <v>7.9573659539228084E-2</v>
      </c>
      <c r="P2108">
        <v>2106</v>
      </c>
      <c r="Q2108" s="8">
        <f t="shared" si="321"/>
        <v>7.7889357173358126E-2</v>
      </c>
      <c r="R2108" s="8">
        <f t="shared" si="321"/>
        <v>7.6337567740161039E-2</v>
      </c>
      <c r="S2108" s="8">
        <f t="shared" si="321"/>
        <v>7.7108365456828518E-2</v>
      </c>
      <c r="T2108" s="8">
        <f t="shared" si="321"/>
        <v>7.6573659539228081E-2</v>
      </c>
      <c r="W2108">
        <v>2106</v>
      </c>
      <c r="X2108" s="4">
        <f t="shared" si="325"/>
        <v>8.1189387621927497E-2</v>
      </c>
      <c r="Y2108" s="4">
        <f t="shared" si="323"/>
        <v>8.0456379954388299E-2</v>
      </c>
      <c r="Z2108" s="4">
        <f t="shared" si="324"/>
        <v>7.9953348473959449E-2</v>
      </c>
    </row>
    <row r="2109" spans="1:26" x14ac:dyDescent="0.25">
      <c r="A2109" s="16">
        <f t="shared" si="322"/>
        <v>45642</v>
      </c>
      <c r="B2109">
        <f>+'[2]Ejercicio 1'!E2326</f>
        <v>2107</v>
      </c>
      <c r="C2109" s="5">
        <v>7.9390292292414677E-2</v>
      </c>
      <c r="D2109" s="4">
        <f t="shared" si="317"/>
        <v>7.7838466775562207E-2</v>
      </c>
      <c r="E2109" s="6">
        <f t="shared" si="318"/>
        <v>7.8609282356570595E-2</v>
      </c>
      <c r="F2109" s="7">
        <f t="shared" si="319"/>
        <v>7.8074564033961485E-2</v>
      </c>
      <c r="I2109" s="10">
        <v>2107</v>
      </c>
      <c r="J2109" s="8">
        <f t="shared" si="320"/>
        <v>8.0890292292414678E-2</v>
      </c>
      <c r="K2109" s="8">
        <f t="shared" si="320"/>
        <v>7.9338466775562208E-2</v>
      </c>
      <c r="L2109" s="8">
        <f t="shared" si="320"/>
        <v>8.0109282356570596E-2</v>
      </c>
      <c r="M2109" s="8">
        <f t="shared" si="320"/>
        <v>7.9574564033961487E-2</v>
      </c>
      <c r="P2109">
        <v>2107</v>
      </c>
      <c r="Q2109" s="8">
        <f t="shared" si="321"/>
        <v>7.7890292292414676E-2</v>
      </c>
      <c r="R2109" s="8">
        <f t="shared" si="321"/>
        <v>7.6338466775562205E-2</v>
      </c>
      <c r="S2109" s="8">
        <f t="shared" si="321"/>
        <v>7.7109282356570594E-2</v>
      </c>
      <c r="T2109" s="8">
        <f t="shared" si="321"/>
        <v>7.6574564033961484E-2</v>
      </c>
      <c r="W2109">
        <v>2107</v>
      </c>
      <c r="X2109" s="4">
        <f t="shared" si="325"/>
        <v>8.119125871671079E-2</v>
      </c>
      <c r="Y2109" s="4">
        <f t="shared" si="323"/>
        <v>8.0458213772651263E-2</v>
      </c>
      <c r="Z2109" s="4">
        <f t="shared" si="324"/>
        <v>7.9955156877666231E-2</v>
      </c>
    </row>
    <row r="2110" spans="1:26" x14ac:dyDescent="0.25">
      <c r="A2110" s="16">
        <f t="shared" si="322"/>
        <v>45643</v>
      </c>
      <c r="B2110">
        <f>+'[2]Ejercicio 1'!E2327</f>
        <v>2108</v>
      </c>
      <c r="C2110" s="5">
        <v>7.9391227411471213E-2</v>
      </c>
      <c r="D2110" s="4">
        <f t="shared" si="317"/>
        <v>7.7839365810554853E-2</v>
      </c>
      <c r="E2110" s="6">
        <f t="shared" si="318"/>
        <v>7.8610199256103588E-2</v>
      </c>
      <c r="F2110" s="7">
        <f t="shared" si="319"/>
        <v>7.8075468528343725E-2</v>
      </c>
      <c r="I2110" s="10">
        <v>2108</v>
      </c>
      <c r="J2110" s="8">
        <f t="shared" si="320"/>
        <v>8.0891227411471214E-2</v>
      </c>
      <c r="K2110" s="8">
        <f t="shared" si="320"/>
        <v>7.9339365810554854E-2</v>
      </c>
      <c r="L2110" s="8">
        <f t="shared" si="320"/>
        <v>8.011019925610359E-2</v>
      </c>
      <c r="M2110" s="8">
        <f t="shared" si="320"/>
        <v>7.9575468528343726E-2</v>
      </c>
      <c r="P2110">
        <v>2108</v>
      </c>
      <c r="Q2110" s="8">
        <f t="shared" si="321"/>
        <v>7.7891227411471212E-2</v>
      </c>
      <c r="R2110" s="8">
        <f t="shared" si="321"/>
        <v>7.6339365810554852E-2</v>
      </c>
      <c r="S2110" s="8">
        <f t="shared" si="321"/>
        <v>7.7110199256103587E-2</v>
      </c>
      <c r="T2110" s="8">
        <f t="shared" si="321"/>
        <v>7.6575468528343724E-2</v>
      </c>
      <c r="W2110">
        <v>2108</v>
      </c>
      <c r="X2110" s="4">
        <f t="shared" si="325"/>
        <v>8.1193129811918355E-2</v>
      </c>
      <c r="Y2110" s="4">
        <f t="shared" si="323"/>
        <v>8.0460047590477646E-2</v>
      </c>
      <c r="Z2110" s="4">
        <f t="shared" si="324"/>
        <v>7.9956965279962711E-2</v>
      </c>
    </row>
    <row r="2111" spans="1:26" x14ac:dyDescent="0.25">
      <c r="A2111" s="16">
        <f t="shared" si="322"/>
        <v>45644</v>
      </c>
      <c r="B2111">
        <f>+'[2]Ejercicio 1'!E2328</f>
        <v>2109</v>
      </c>
      <c r="C2111" s="5">
        <v>7.9392162530527763E-2</v>
      </c>
      <c r="D2111" s="4">
        <f t="shared" si="317"/>
        <v>7.7840264845138979E-2</v>
      </c>
      <c r="E2111" s="6">
        <f t="shared" si="318"/>
        <v>7.8611116155428401E-2</v>
      </c>
      <c r="F2111" s="7">
        <f t="shared" si="319"/>
        <v>7.8076373022380546E-2</v>
      </c>
      <c r="I2111" s="10">
        <v>2109</v>
      </c>
      <c r="J2111" s="8">
        <f t="shared" si="320"/>
        <v>8.0892162530527764E-2</v>
      </c>
      <c r="K2111" s="8">
        <f t="shared" si="320"/>
        <v>7.934026484513898E-2</v>
      </c>
      <c r="L2111" s="8">
        <f t="shared" si="320"/>
        <v>8.0111116155428402E-2</v>
      </c>
      <c r="M2111" s="8">
        <f t="shared" si="320"/>
        <v>7.9576373022380548E-2</v>
      </c>
      <c r="P2111">
        <v>2109</v>
      </c>
      <c r="Q2111" s="8">
        <f t="shared" si="321"/>
        <v>7.7892162530527762E-2</v>
      </c>
      <c r="R2111" s="8">
        <f t="shared" si="321"/>
        <v>7.6340264845138978E-2</v>
      </c>
      <c r="S2111" s="8">
        <f t="shared" si="321"/>
        <v>7.71111161554284E-2</v>
      </c>
      <c r="T2111" s="8">
        <f t="shared" si="321"/>
        <v>7.6576373022380545E-2</v>
      </c>
      <c r="W2111">
        <v>2109</v>
      </c>
      <c r="X2111" s="4">
        <f t="shared" si="325"/>
        <v>8.1195000907551065E-2</v>
      </c>
      <c r="Y2111" s="4">
        <f t="shared" si="323"/>
        <v>8.0461881407886779E-2</v>
      </c>
      <c r="Z2111" s="4">
        <f t="shared" si="324"/>
        <v>7.9958773681711059E-2</v>
      </c>
    </row>
    <row r="2112" spans="1:26" x14ac:dyDescent="0.25">
      <c r="A2112" s="16">
        <f t="shared" si="322"/>
        <v>45645</v>
      </c>
      <c r="B2112">
        <f>+'[2]Ejercicio 1'!E2329</f>
        <v>2110</v>
      </c>
      <c r="C2112" s="5">
        <v>7.9393097649584313E-2</v>
      </c>
      <c r="D2112" s="4">
        <f t="shared" si="317"/>
        <v>7.7841163879314987E-2</v>
      </c>
      <c r="E2112" s="6">
        <f t="shared" si="318"/>
        <v>7.8612033054545033E-2</v>
      </c>
      <c r="F2112" s="7">
        <f t="shared" si="319"/>
        <v>7.8077277516069063E-2</v>
      </c>
      <c r="I2112" s="10">
        <v>2110</v>
      </c>
      <c r="J2112" s="8">
        <f t="shared" si="320"/>
        <v>8.0893097649584314E-2</v>
      </c>
      <c r="K2112" s="8">
        <f t="shared" si="320"/>
        <v>7.9341163879314988E-2</v>
      </c>
      <c r="L2112" s="8">
        <f t="shared" si="320"/>
        <v>8.0112033054545034E-2</v>
      </c>
      <c r="M2112" s="8">
        <f t="shared" si="320"/>
        <v>7.9577277516069064E-2</v>
      </c>
      <c r="P2112">
        <v>2110</v>
      </c>
      <c r="Q2112" s="8">
        <f t="shared" si="321"/>
        <v>7.7893097649584311E-2</v>
      </c>
      <c r="R2112" s="8">
        <f t="shared" si="321"/>
        <v>7.6341163879314985E-2</v>
      </c>
      <c r="S2112" s="8">
        <f t="shared" si="321"/>
        <v>7.7112033054545032E-2</v>
      </c>
      <c r="T2112" s="8">
        <f t="shared" si="321"/>
        <v>7.6577277516069062E-2</v>
      </c>
      <c r="W2112">
        <v>2110</v>
      </c>
      <c r="X2112" s="4">
        <f t="shared" si="325"/>
        <v>8.1196872003612461E-2</v>
      </c>
      <c r="Y2112" s="4">
        <f t="shared" si="323"/>
        <v>8.0463715224878662E-2</v>
      </c>
      <c r="Z2112" s="4">
        <f t="shared" si="324"/>
        <v>7.9960582082260367E-2</v>
      </c>
    </row>
    <row r="2113" spans="1:26" x14ac:dyDescent="0.25">
      <c r="A2113" s="16">
        <f t="shared" si="322"/>
        <v>45646</v>
      </c>
      <c r="B2113">
        <f>+'[2]Ejercicio 1'!E2330</f>
        <v>2111</v>
      </c>
      <c r="C2113" s="5">
        <v>7.9394032768640863E-2</v>
      </c>
      <c r="D2113" s="4">
        <f t="shared" si="317"/>
        <v>7.7842062913081669E-2</v>
      </c>
      <c r="E2113" s="6">
        <f t="shared" si="318"/>
        <v>7.8612949953453484E-2</v>
      </c>
      <c r="F2113" s="7">
        <f t="shared" si="319"/>
        <v>7.8078182009409289E-2</v>
      </c>
      <c r="I2113" s="10">
        <v>2111</v>
      </c>
      <c r="J2113" s="8">
        <f t="shared" si="320"/>
        <v>8.0894032768640864E-2</v>
      </c>
      <c r="K2113" s="8">
        <f t="shared" si="320"/>
        <v>7.9342062913081671E-2</v>
      </c>
      <c r="L2113" s="8">
        <f t="shared" si="320"/>
        <v>8.0112949953453486E-2</v>
      </c>
      <c r="M2113" s="8">
        <f t="shared" si="320"/>
        <v>7.957818200940929E-2</v>
      </c>
      <c r="P2113">
        <v>2111</v>
      </c>
      <c r="Q2113" s="8">
        <f t="shared" si="321"/>
        <v>7.7894032768640861E-2</v>
      </c>
      <c r="R2113" s="8">
        <f t="shared" si="321"/>
        <v>7.6342062913081668E-2</v>
      </c>
      <c r="S2113" s="8">
        <f t="shared" si="321"/>
        <v>7.7112949953453483E-2</v>
      </c>
      <c r="T2113" s="8">
        <f t="shared" si="321"/>
        <v>7.6578182009409287E-2</v>
      </c>
      <c r="W2113">
        <v>2111</v>
      </c>
      <c r="X2113" s="4">
        <f t="shared" si="325"/>
        <v>8.1198743100089774E-2</v>
      </c>
      <c r="Y2113" s="4">
        <f t="shared" si="323"/>
        <v>8.0465549041452422E-2</v>
      </c>
      <c r="Z2113" s="4">
        <f t="shared" si="324"/>
        <v>7.9962390481833304E-2</v>
      </c>
    </row>
    <row r="2114" spans="1:26" x14ac:dyDescent="0.25">
      <c r="A2114" s="16">
        <f t="shared" si="322"/>
        <v>45647</v>
      </c>
      <c r="B2114">
        <f>+'[2]Ejercicio 1'!E2331</f>
        <v>2112</v>
      </c>
      <c r="C2114" s="5">
        <v>7.9394967887697412E-2</v>
      </c>
      <c r="D2114" s="4">
        <f t="shared" si="317"/>
        <v>7.7842961946440012E-2</v>
      </c>
      <c r="E2114" s="6">
        <f t="shared" si="318"/>
        <v>7.8613866852153755E-2</v>
      </c>
      <c r="F2114" s="7">
        <f t="shared" si="319"/>
        <v>7.8079086502401224E-2</v>
      </c>
      <c r="I2114" s="10">
        <v>2112</v>
      </c>
      <c r="J2114" s="8">
        <f t="shared" si="320"/>
        <v>8.0894967887697414E-2</v>
      </c>
      <c r="K2114" s="8">
        <f t="shared" si="320"/>
        <v>7.9342961946440013E-2</v>
      </c>
      <c r="L2114" s="8">
        <f t="shared" si="320"/>
        <v>8.0113866852153756E-2</v>
      </c>
      <c r="M2114" s="8">
        <f t="shared" ref="M2114:M2177" si="326">F2114+$O$1</f>
        <v>7.9579086502401225E-2</v>
      </c>
      <c r="P2114">
        <v>2112</v>
      </c>
      <c r="Q2114" s="8">
        <f t="shared" si="321"/>
        <v>7.7894967887697411E-2</v>
      </c>
      <c r="R2114" s="8">
        <f t="shared" si="321"/>
        <v>7.6342961946440011E-2</v>
      </c>
      <c r="S2114" s="8">
        <f t="shared" si="321"/>
        <v>7.7113866852153753E-2</v>
      </c>
      <c r="T2114" s="8">
        <f t="shared" ref="T2114:T2177" si="327">F2114-$O$1</f>
        <v>7.6579086502401222E-2</v>
      </c>
      <c r="W2114">
        <v>2112</v>
      </c>
      <c r="X2114" s="4">
        <f t="shared" si="325"/>
        <v>8.1200614196995757E-2</v>
      </c>
      <c r="Y2114" s="4">
        <f t="shared" si="323"/>
        <v>8.0467382857610681E-2</v>
      </c>
      <c r="Z2114" s="4">
        <f t="shared" si="324"/>
        <v>7.996419888063544E-2</v>
      </c>
    </row>
    <row r="2115" spans="1:26" x14ac:dyDescent="0.25">
      <c r="A2115" s="16">
        <f t="shared" si="322"/>
        <v>45648</v>
      </c>
      <c r="B2115">
        <f>+'[2]Ejercicio 1'!E2332</f>
        <v>2113</v>
      </c>
      <c r="C2115" s="5">
        <v>7.9395903006753948E-2</v>
      </c>
      <c r="D2115" s="4">
        <f t="shared" ref="D2115:D2178" si="328">+LN((1+C2115*182/360)^(360/182))</f>
        <v>7.784386097938964E-2</v>
      </c>
      <c r="E2115" s="6">
        <f t="shared" ref="E2115:E2178" si="329">Equivalencia_Tasas(C2115,182,91)</f>
        <v>7.8614783750644943E-2</v>
      </c>
      <c r="F2115" s="7">
        <f t="shared" ref="F2115:F2178" si="330">Equivalencia_Tasas(C2115,182,28)</f>
        <v>7.8079990995047713E-2</v>
      </c>
      <c r="I2115" s="10">
        <v>2113</v>
      </c>
      <c r="J2115" s="8">
        <f t="shared" ref="J2115:M2178" si="331">C2115+$O$1</f>
        <v>8.089590300675395E-2</v>
      </c>
      <c r="K2115" s="8">
        <f t="shared" si="331"/>
        <v>7.9343860979389641E-2</v>
      </c>
      <c r="L2115" s="8">
        <f t="shared" si="331"/>
        <v>8.0114783750644944E-2</v>
      </c>
      <c r="M2115" s="8">
        <f t="shared" si="326"/>
        <v>7.9579990995047714E-2</v>
      </c>
      <c r="P2115">
        <v>2113</v>
      </c>
      <c r="Q2115" s="8">
        <f t="shared" ref="Q2115:T2178" si="332">C2115-$O$1</f>
        <v>7.7895903006753947E-2</v>
      </c>
      <c r="R2115" s="8">
        <f t="shared" si="332"/>
        <v>7.6343860979389638E-2</v>
      </c>
      <c r="S2115" s="8">
        <f t="shared" si="332"/>
        <v>7.7114783750644941E-2</v>
      </c>
      <c r="T2115" s="8">
        <f t="shared" si="327"/>
        <v>7.6579990995047711E-2</v>
      </c>
      <c r="W2115">
        <v>2113</v>
      </c>
      <c r="X2115" s="4">
        <f t="shared" si="325"/>
        <v>8.1202485294326901E-2</v>
      </c>
      <c r="Y2115" s="4">
        <f t="shared" si="323"/>
        <v>8.0469216673349941E-2</v>
      </c>
      <c r="Z2115" s="4">
        <f t="shared" si="324"/>
        <v>7.9966007278461218E-2</v>
      </c>
    </row>
    <row r="2116" spans="1:26" x14ac:dyDescent="0.25">
      <c r="A2116" s="16">
        <f t="shared" si="322"/>
        <v>45649</v>
      </c>
      <c r="B2116">
        <f>+'[2]Ejercicio 1'!E2333</f>
        <v>2114</v>
      </c>
      <c r="C2116" s="5">
        <v>7.9396838125810498E-2</v>
      </c>
      <c r="D2116" s="4">
        <f t="shared" si="328"/>
        <v>7.7844760011930539E-2</v>
      </c>
      <c r="E2116" s="6">
        <f t="shared" si="329"/>
        <v>7.8615700648927964E-2</v>
      </c>
      <c r="F2116" s="7">
        <f t="shared" si="330"/>
        <v>7.8080895487343066E-2</v>
      </c>
      <c r="I2116" s="10">
        <v>2114</v>
      </c>
      <c r="J2116" s="8">
        <f t="shared" si="331"/>
        <v>8.08968381258105E-2</v>
      </c>
      <c r="K2116" s="8">
        <f t="shared" si="331"/>
        <v>7.934476001193054E-2</v>
      </c>
      <c r="L2116" s="8">
        <f t="shared" si="331"/>
        <v>8.0115700648927965E-2</v>
      </c>
      <c r="M2116" s="8">
        <f t="shared" si="326"/>
        <v>7.9580895487343067E-2</v>
      </c>
      <c r="P2116">
        <v>2114</v>
      </c>
      <c r="Q2116" s="8">
        <f t="shared" si="332"/>
        <v>7.7896838125810497E-2</v>
      </c>
      <c r="R2116" s="8">
        <f t="shared" si="332"/>
        <v>7.6344760011930538E-2</v>
      </c>
      <c r="S2116" s="8">
        <f t="shared" si="332"/>
        <v>7.7115700648927962E-2</v>
      </c>
      <c r="T2116" s="8">
        <f t="shared" si="327"/>
        <v>7.6580895487343065E-2</v>
      </c>
      <c r="W2116">
        <v>2114</v>
      </c>
      <c r="X2116" s="4">
        <f t="shared" si="325"/>
        <v>8.1204356392082316E-2</v>
      </c>
      <c r="Y2116" s="4">
        <f t="shared" si="323"/>
        <v>8.0471050488672841E-2</v>
      </c>
      <c r="Z2116" s="4">
        <f t="shared" si="324"/>
        <v>7.9967815674873835E-2</v>
      </c>
    </row>
    <row r="2117" spans="1:26" x14ac:dyDescent="0.25">
      <c r="A2117" s="16">
        <f t="shared" ref="A2117:A2180" si="333">+A2116+1</f>
        <v>45650</v>
      </c>
      <c r="B2117">
        <f>+'[2]Ejercicio 1'!E2334</f>
        <v>2115</v>
      </c>
      <c r="C2117" s="5">
        <v>7.9397773244867048E-2</v>
      </c>
      <c r="D2117" s="4">
        <f t="shared" si="328"/>
        <v>7.7845659044062918E-2</v>
      </c>
      <c r="E2117" s="6">
        <f t="shared" si="329"/>
        <v>7.861661754700279E-2</v>
      </c>
      <c r="F2117" s="7">
        <f t="shared" si="330"/>
        <v>7.8081799979292973E-2</v>
      </c>
      <c r="I2117" s="10">
        <v>2115</v>
      </c>
      <c r="J2117" s="8">
        <f t="shared" si="331"/>
        <v>8.0897773244867049E-2</v>
      </c>
      <c r="K2117" s="8">
        <f t="shared" si="331"/>
        <v>7.9345659044062919E-2</v>
      </c>
      <c r="L2117" s="8">
        <f t="shared" si="331"/>
        <v>8.0116617547002791E-2</v>
      </c>
      <c r="M2117" s="8">
        <f t="shared" si="326"/>
        <v>7.9581799979292975E-2</v>
      </c>
      <c r="P2117">
        <v>2115</v>
      </c>
      <c r="Q2117" s="8">
        <f t="shared" si="332"/>
        <v>7.7897773244867047E-2</v>
      </c>
      <c r="R2117" s="8">
        <f t="shared" si="332"/>
        <v>7.6345659044062916E-2</v>
      </c>
      <c r="S2117" s="8">
        <f t="shared" si="332"/>
        <v>7.7116617547002789E-2</v>
      </c>
      <c r="T2117" s="8">
        <f t="shared" si="327"/>
        <v>7.6581799979292972E-2</v>
      </c>
      <c r="W2117">
        <v>2115</v>
      </c>
      <c r="X2117" s="4">
        <f t="shared" si="325"/>
        <v>8.1206227490262892E-2</v>
      </c>
      <c r="Y2117" s="4">
        <f t="shared" si="323"/>
        <v>8.0472884303597808E-2</v>
      </c>
      <c r="Z2117" s="4">
        <f t="shared" si="324"/>
        <v>7.9969624070738321E-2</v>
      </c>
    </row>
    <row r="2118" spans="1:26" x14ac:dyDescent="0.25">
      <c r="A2118" s="16">
        <f t="shared" si="333"/>
        <v>45651</v>
      </c>
      <c r="B2118">
        <f>+'[2]Ejercicio 1'!E2335</f>
        <v>2116</v>
      </c>
      <c r="C2118" s="5">
        <v>7.9398708363923598E-2</v>
      </c>
      <c r="D2118" s="4">
        <f t="shared" si="328"/>
        <v>7.784655807578697E-2</v>
      </c>
      <c r="E2118" s="6">
        <f t="shared" si="329"/>
        <v>7.8617534444869436E-2</v>
      </c>
      <c r="F2118" s="7">
        <f t="shared" si="330"/>
        <v>7.808270447089459E-2</v>
      </c>
      <c r="I2118" s="10">
        <v>2116</v>
      </c>
      <c r="J2118" s="8">
        <f t="shared" si="331"/>
        <v>8.0898708363923599E-2</v>
      </c>
      <c r="K2118" s="8">
        <f t="shared" si="331"/>
        <v>7.9346558075786972E-2</v>
      </c>
      <c r="L2118" s="8">
        <f t="shared" si="331"/>
        <v>8.0117534444869437E-2</v>
      </c>
      <c r="M2118" s="8">
        <f t="shared" si="326"/>
        <v>7.9582704470894591E-2</v>
      </c>
      <c r="P2118">
        <v>2116</v>
      </c>
      <c r="Q2118" s="8">
        <f t="shared" si="332"/>
        <v>7.7898708363923597E-2</v>
      </c>
      <c r="R2118" s="8">
        <f t="shared" si="332"/>
        <v>7.6346558075786969E-2</v>
      </c>
      <c r="S2118" s="8">
        <f t="shared" si="332"/>
        <v>7.7117534444869434E-2</v>
      </c>
      <c r="T2118" s="8">
        <f t="shared" si="327"/>
        <v>7.6582704470894589E-2</v>
      </c>
      <c r="W2118">
        <v>2116</v>
      </c>
      <c r="X2118" s="4">
        <f t="shared" si="325"/>
        <v>8.1208098588872568E-2</v>
      </c>
      <c r="Y2118" s="4">
        <f t="shared" si="323"/>
        <v>8.0474718118086194E-2</v>
      </c>
      <c r="Z2118" s="4">
        <f t="shared" si="324"/>
        <v>7.9971432465406611E-2</v>
      </c>
    </row>
    <row r="2119" spans="1:26" x14ac:dyDescent="0.25">
      <c r="A2119" s="16">
        <f t="shared" si="333"/>
        <v>45652</v>
      </c>
      <c r="B2119">
        <f>+'[2]Ejercicio 1'!E2336</f>
        <v>2117</v>
      </c>
      <c r="C2119" s="5">
        <v>7.9399643482980148E-2</v>
      </c>
      <c r="D2119" s="4">
        <f t="shared" si="328"/>
        <v>7.78474571071021E-2</v>
      </c>
      <c r="E2119" s="6">
        <f t="shared" si="329"/>
        <v>7.8618451342527013E-2</v>
      </c>
      <c r="F2119" s="7">
        <f t="shared" si="330"/>
        <v>7.8083608962147916E-2</v>
      </c>
      <c r="I2119" s="10">
        <v>2117</v>
      </c>
      <c r="J2119" s="8">
        <f t="shared" si="331"/>
        <v>8.0899643482980149E-2</v>
      </c>
      <c r="K2119" s="8">
        <f t="shared" si="331"/>
        <v>7.9347457107102101E-2</v>
      </c>
      <c r="L2119" s="8">
        <f t="shared" si="331"/>
        <v>8.0118451342527014E-2</v>
      </c>
      <c r="M2119" s="8">
        <f t="shared" si="326"/>
        <v>7.9583608962147917E-2</v>
      </c>
      <c r="P2119">
        <v>2117</v>
      </c>
      <c r="Q2119" s="8">
        <f t="shared" si="332"/>
        <v>7.7899643482980147E-2</v>
      </c>
      <c r="R2119" s="8">
        <f t="shared" si="332"/>
        <v>7.6347457107102099E-2</v>
      </c>
      <c r="S2119" s="8">
        <f t="shared" si="332"/>
        <v>7.7118451342527011E-2</v>
      </c>
      <c r="T2119" s="8">
        <f t="shared" si="327"/>
        <v>7.6583608962147914E-2</v>
      </c>
      <c r="W2119">
        <v>2117</v>
      </c>
      <c r="X2119" s="4">
        <f t="shared" si="325"/>
        <v>8.1209969687897288E-2</v>
      </c>
      <c r="Y2119" s="4">
        <f t="shared" si="323"/>
        <v>8.0476551932157345E-2</v>
      </c>
      <c r="Z2119" s="4">
        <f t="shared" si="324"/>
        <v>7.997324085930696E-2</v>
      </c>
    </row>
    <row r="2120" spans="1:26" x14ac:dyDescent="0.25">
      <c r="A2120" s="16">
        <f t="shared" si="333"/>
        <v>45653</v>
      </c>
      <c r="B2120">
        <f>+'[2]Ejercicio 1'!E2337</f>
        <v>2118</v>
      </c>
      <c r="C2120" s="5">
        <v>7.9400578602036684E-2</v>
      </c>
      <c r="D2120" s="4">
        <f t="shared" si="328"/>
        <v>7.7848356138008723E-2</v>
      </c>
      <c r="E2120" s="6">
        <f t="shared" si="329"/>
        <v>7.8619368239976409E-2</v>
      </c>
      <c r="F2120" s="7">
        <f t="shared" si="330"/>
        <v>7.8084513453052937E-2</v>
      </c>
      <c r="I2120" s="10">
        <v>2118</v>
      </c>
      <c r="J2120" s="8">
        <f t="shared" si="331"/>
        <v>8.0900578602036685E-2</v>
      </c>
      <c r="K2120" s="8">
        <f t="shared" si="331"/>
        <v>7.9348356138008724E-2</v>
      </c>
      <c r="L2120" s="8">
        <f t="shared" si="331"/>
        <v>8.011936823997641E-2</v>
      </c>
      <c r="M2120" s="8">
        <f t="shared" si="326"/>
        <v>7.9584513453052938E-2</v>
      </c>
      <c r="P2120">
        <v>2118</v>
      </c>
      <c r="Q2120" s="8">
        <f t="shared" si="332"/>
        <v>7.7900578602036682E-2</v>
      </c>
      <c r="R2120" s="8">
        <f t="shared" si="332"/>
        <v>7.6348356138008722E-2</v>
      </c>
      <c r="S2120" s="8">
        <f t="shared" si="332"/>
        <v>7.7119368239976407E-2</v>
      </c>
      <c r="T2120" s="8">
        <f t="shared" si="327"/>
        <v>7.6584513453052935E-2</v>
      </c>
      <c r="W2120">
        <v>2118</v>
      </c>
      <c r="X2120" s="4">
        <f t="shared" si="325"/>
        <v>8.1211840787351566E-2</v>
      </c>
      <c r="Y2120" s="4">
        <f t="shared" si="323"/>
        <v>8.0478385745810357E-2</v>
      </c>
      <c r="Z2120" s="4">
        <f t="shared" si="324"/>
        <v>7.9975049252016817E-2</v>
      </c>
    </row>
    <row r="2121" spans="1:26" x14ac:dyDescent="0.25">
      <c r="A2121" s="16">
        <f t="shared" si="333"/>
        <v>45654</v>
      </c>
      <c r="B2121">
        <f>+'[2]Ejercicio 1'!E2338</f>
        <v>2119</v>
      </c>
      <c r="C2121" s="5">
        <v>7.9401513721093234E-2</v>
      </c>
      <c r="D2121" s="4">
        <f t="shared" si="328"/>
        <v>7.7849255168506604E-2</v>
      </c>
      <c r="E2121" s="6">
        <f t="shared" si="329"/>
        <v>7.862028513721761E-2</v>
      </c>
      <c r="F2121" s="7">
        <f t="shared" si="330"/>
        <v>7.8085417943609681E-2</v>
      </c>
      <c r="I2121" s="10">
        <v>2119</v>
      </c>
      <c r="J2121" s="8">
        <f t="shared" si="331"/>
        <v>8.0901513721093235E-2</v>
      </c>
      <c r="K2121" s="8">
        <f t="shared" si="331"/>
        <v>7.9349255168506605E-2</v>
      </c>
      <c r="L2121" s="8">
        <f t="shared" si="331"/>
        <v>8.0120285137217612E-2</v>
      </c>
      <c r="M2121" s="8">
        <f t="shared" si="326"/>
        <v>7.9585417943609682E-2</v>
      </c>
      <c r="P2121">
        <v>2119</v>
      </c>
      <c r="Q2121" s="8">
        <f t="shared" si="332"/>
        <v>7.7901513721093232E-2</v>
      </c>
      <c r="R2121" s="8">
        <f t="shared" si="332"/>
        <v>7.6349255168506602E-2</v>
      </c>
      <c r="S2121" s="8">
        <f t="shared" si="332"/>
        <v>7.7120285137217609E-2</v>
      </c>
      <c r="T2121" s="8">
        <f t="shared" si="327"/>
        <v>7.6585417943609679E-2</v>
      </c>
      <c r="W2121">
        <v>2119</v>
      </c>
      <c r="X2121" s="4">
        <f t="shared" si="325"/>
        <v>8.1213711887230561E-2</v>
      </c>
      <c r="Y2121" s="4">
        <f t="shared" si="323"/>
        <v>8.0480219559047009E-2</v>
      </c>
      <c r="Z2121" s="4">
        <f t="shared" si="324"/>
        <v>7.9976857643741753E-2</v>
      </c>
    </row>
    <row r="2122" spans="1:26" x14ac:dyDescent="0.25">
      <c r="A2122" s="16">
        <f t="shared" si="333"/>
        <v>45655</v>
      </c>
      <c r="B2122">
        <f>+'[2]Ejercicio 1'!E2339</f>
        <v>2120</v>
      </c>
      <c r="C2122" s="5">
        <v>7.9402448840149784E-2</v>
      </c>
      <c r="D2122" s="4">
        <f t="shared" si="328"/>
        <v>7.785015419859577E-2</v>
      </c>
      <c r="E2122" s="6">
        <f t="shared" si="329"/>
        <v>7.8621202034250631E-2</v>
      </c>
      <c r="F2122" s="7">
        <f t="shared" si="330"/>
        <v>7.808632243381812E-2</v>
      </c>
      <c r="I2122" s="10">
        <v>2120</v>
      </c>
      <c r="J2122" s="8">
        <f t="shared" si="331"/>
        <v>8.0902448840149785E-2</v>
      </c>
      <c r="K2122" s="8">
        <f t="shared" si="331"/>
        <v>7.9350154198595771E-2</v>
      </c>
      <c r="L2122" s="8">
        <f t="shared" si="331"/>
        <v>8.0121202034250633E-2</v>
      </c>
      <c r="M2122" s="8">
        <f t="shared" si="326"/>
        <v>7.9586322433818121E-2</v>
      </c>
      <c r="P2122">
        <v>2120</v>
      </c>
      <c r="Q2122" s="8">
        <f t="shared" si="332"/>
        <v>7.7902448840149782E-2</v>
      </c>
      <c r="R2122" s="8">
        <f t="shared" si="332"/>
        <v>7.6350154198595768E-2</v>
      </c>
      <c r="S2122" s="8">
        <f t="shared" si="332"/>
        <v>7.712120203425063E-2</v>
      </c>
      <c r="T2122" s="8">
        <f t="shared" si="327"/>
        <v>7.6586322433818119E-2</v>
      </c>
      <c r="W2122">
        <v>2120</v>
      </c>
      <c r="X2122" s="4">
        <f t="shared" si="325"/>
        <v>8.1215582987534271E-2</v>
      </c>
      <c r="Y2122" s="4">
        <f t="shared" si="323"/>
        <v>8.0482053371866397E-2</v>
      </c>
      <c r="Z2122" s="4">
        <f t="shared" si="324"/>
        <v>7.9978666034484627E-2</v>
      </c>
    </row>
    <row r="2123" spans="1:26" x14ac:dyDescent="0.25">
      <c r="A2123" s="16">
        <f t="shared" si="333"/>
        <v>45656</v>
      </c>
      <c r="B2123">
        <f>+'[2]Ejercicio 1'!E2340</f>
        <v>2121</v>
      </c>
      <c r="C2123" s="5">
        <v>7.9403383959206333E-2</v>
      </c>
      <c r="D2123" s="4">
        <f t="shared" si="328"/>
        <v>7.7851053228276401E-2</v>
      </c>
      <c r="E2123" s="6">
        <f t="shared" si="329"/>
        <v>7.8622118931075471E-2</v>
      </c>
      <c r="F2123" s="7">
        <f t="shared" si="330"/>
        <v>7.8087226923681127E-2</v>
      </c>
      <c r="I2123" s="10">
        <v>2121</v>
      </c>
      <c r="J2123" s="8">
        <f t="shared" si="331"/>
        <v>8.0903383959206335E-2</v>
      </c>
      <c r="K2123" s="8">
        <f t="shared" si="331"/>
        <v>7.9351053228276403E-2</v>
      </c>
      <c r="L2123" s="8">
        <f t="shared" si="331"/>
        <v>8.0122118931075473E-2</v>
      </c>
      <c r="M2123" s="8">
        <f t="shared" si="326"/>
        <v>7.9587226923681129E-2</v>
      </c>
      <c r="P2123">
        <v>2121</v>
      </c>
      <c r="Q2123" s="8">
        <f t="shared" si="332"/>
        <v>7.7903383959206332E-2</v>
      </c>
      <c r="R2123" s="8">
        <f t="shared" si="332"/>
        <v>7.63510532282764E-2</v>
      </c>
      <c r="S2123" s="8">
        <f t="shared" si="332"/>
        <v>7.712211893107547E-2</v>
      </c>
      <c r="T2123" s="8">
        <f t="shared" si="327"/>
        <v>7.6587226923681126E-2</v>
      </c>
      <c r="W2123">
        <v>2121</v>
      </c>
      <c r="X2123" s="4">
        <f t="shared" si="325"/>
        <v>8.1217454088262253E-2</v>
      </c>
      <c r="Y2123" s="4">
        <f t="shared" si="323"/>
        <v>8.0483887184287881E-2</v>
      </c>
      <c r="Z2123" s="4">
        <f t="shared" si="324"/>
        <v>7.998047442425113E-2</v>
      </c>
    </row>
    <row r="2124" spans="1:26" x14ac:dyDescent="0.25">
      <c r="A2124" s="16">
        <f t="shared" si="333"/>
        <v>45657</v>
      </c>
      <c r="B2124">
        <f>+'[2]Ejercicio 1'!E2341</f>
        <v>2122</v>
      </c>
      <c r="C2124" s="5">
        <v>7.9404319078262883E-2</v>
      </c>
      <c r="D2124" s="4">
        <f t="shared" si="328"/>
        <v>7.7851952257548943E-2</v>
      </c>
      <c r="E2124" s="6">
        <f t="shared" si="329"/>
        <v>7.8623035827692131E-2</v>
      </c>
      <c r="F2124" s="7">
        <f t="shared" si="330"/>
        <v>7.8088131413195844E-2</v>
      </c>
      <c r="I2124" s="10">
        <v>2122</v>
      </c>
      <c r="J2124" s="8">
        <f t="shared" si="331"/>
        <v>8.0904319078262885E-2</v>
      </c>
      <c r="K2124" s="8">
        <f t="shared" si="331"/>
        <v>7.9351952257548944E-2</v>
      </c>
      <c r="L2124" s="8">
        <f t="shared" si="331"/>
        <v>8.0123035827692132E-2</v>
      </c>
      <c r="M2124" s="8">
        <f t="shared" si="326"/>
        <v>7.9588131413195845E-2</v>
      </c>
      <c r="P2124">
        <v>2122</v>
      </c>
      <c r="Q2124" s="8">
        <f t="shared" si="332"/>
        <v>7.7904319078262882E-2</v>
      </c>
      <c r="R2124" s="8">
        <f t="shared" si="332"/>
        <v>7.6351952257548941E-2</v>
      </c>
      <c r="S2124" s="8">
        <f t="shared" si="332"/>
        <v>7.712303582769213E-2</v>
      </c>
      <c r="T2124" s="8">
        <f t="shared" si="327"/>
        <v>7.6588131413195842E-2</v>
      </c>
      <c r="W2124">
        <v>2122</v>
      </c>
      <c r="X2124" s="4">
        <f t="shared" si="325"/>
        <v>8.121932518941978E-2</v>
      </c>
      <c r="Y2124" s="4">
        <f t="shared" si="323"/>
        <v>8.0485720996293864E-2</v>
      </c>
      <c r="Z2124" s="4">
        <f t="shared" si="324"/>
        <v>7.9982282813249678E-2</v>
      </c>
    </row>
    <row r="2125" spans="1:26" x14ac:dyDescent="0.25">
      <c r="A2125" s="16">
        <f t="shared" si="333"/>
        <v>45658</v>
      </c>
      <c r="B2125">
        <f>+'[2]Ejercicio 1'!E2342</f>
        <v>2123</v>
      </c>
      <c r="C2125" s="5">
        <v>7.9405254197319419E-2</v>
      </c>
      <c r="D2125" s="4">
        <f t="shared" si="328"/>
        <v>7.7852851286412339E-2</v>
      </c>
      <c r="E2125" s="6">
        <f t="shared" si="329"/>
        <v>7.8623952724099722E-2</v>
      </c>
      <c r="F2125" s="7">
        <f t="shared" si="330"/>
        <v>7.8089035902362269E-2</v>
      </c>
      <c r="I2125" s="10">
        <v>2123</v>
      </c>
      <c r="J2125" s="8">
        <f t="shared" si="331"/>
        <v>8.0905254197319421E-2</v>
      </c>
      <c r="K2125" s="8">
        <f t="shared" si="331"/>
        <v>7.935285128641234E-2</v>
      </c>
      <c r="L2125" s="8">
        <f t="shared" si="331"/>
        <v>8.0123952724099723E-2</v>
      </c>
      <c r="M2125" s="8">
        <f t="shared" si="326"/>
        <v>7.9589035902362271E-2</v>
      </c>
      <c r="P2125">
        <v>2123</v>
      </c>
      <c r="Q2125" s="8">
        <f t="shared" si="332"/>
        <v>7.7905254197319418E-2</v>
      </c>
      <c r="R2125" s="8">
        <f t="shared" si="332"/>
        <v>7.6352851286412338E-2</v>
      </c>
      <c r="S2125" s="8">
        <f t="shared" si="332"/>
        <v>7.712395272409972E-2</v>
      </c>
      <c r="T2125" s="8">
        <f t="shared" si="327"/>
        <v>7.6589035902362268E-2</v>
      </c>
      <c r="W2125">
        <v>2123</v>
      </c>
      <c r="X2125" s="4">
        <f t="shared" si="325"/>
        <v>8.1221196290992809E-2</v>
      </c>
      <c r="Y2125" s="4">
        <f t="shared" si="323"/>
        <v>8.0487554807860628E-2</v>
      </c>
      <c r="Z2125" s="4">
        <f t="shared" si="324"/>
        <v>7.9984091201057747E-2</v>
      </c>
    </row>
    <row r="2126" spans="1:26" x14ac:dyDescent="0.25">
      <c r="A2126" s="16">
        <f t="shared" si="333"/>
        <v>45659</v>
      </c>
      <c r="B2126">
        <f>+'[2]Ejercicio 1'!E2343</f>
        <v>2124</v>
      </c>
      <c r="C2126" s="5">
        <v>7.9406189316375969E-2</v>
      </c>
      <c r="D2126" s="4">
        <f t="shared" si="328"/>
        <v>7.7853750314867021E-2</v>
      </c>
      <c r="E2126" s="6">
        <f t="shared" si="329"/>
        <v>7.8624869620299118E-2</v>
      </c>
      <c r="F2126" s="7">
        <f t="shared" si="330"/>
        <v>7.8089940391180404E-2</v>
      </c>
      <c r="I2126" s="10">
        <v>2124</v>
      </c>
      <c r="J2126" s="8">
        <f t="shared" si="331"/>
        <v>8.090618931637597E-2</v>
      </c>
      <c r="K2126" s="8">
        <f t="shared" si="331"/>
        <v>7.9353750314867022E-2</v>
      </c>
      <c r="L2126" s="8">
        <f t="shared" si="331"/>
        <v>8.0124869620299119E-2</v>
      </c>
      <c r="M2126" s="8">
        <f t="shared" si="326"/>
        <v>7.9589940391180405E-2</v>
      </c>
      <c r="P2126">
        <v>2124</v>
      </c>
      <c r="Q2126" s="8">
        <f t="shared" si="332"/>
        <v>7.7906189316375968E-2</v>
      </c>
      <c r="R2126" s="8">
        <f t="shared" si="332"/>
        <v>7.6353750314867019E-2</v>
      </c>
      <c r="S2126" s="8">
        <f t="shared" si="332"/>
        <v>7.7124869620299116E-2</v>
      </c>
      <c r="T2126" s="8">
        <f t="shared" si="327"/>
        <v>7.6589940391180403E-2</v>
      </c>
      <c r="W2126">
        <v>2124</v>
      </c>
      <c r="X2126" s="4">
        <f t="shared" si="325"/>
        <v>8.1223067392994494E-2</v>
      </c>
      <c r="Y2126" s="4">
        <f t="shared" si="323"/>
        <v>8.0489388619011046E-2</v>
      </c>
      <c r="Z2126" s="4">
        <f t="shared" si="324"/>
        <v>7.9985899587880896E-2</v>
      </c>
    </row>
    <row r="2127" spans="1:26" x14ac:dyDescent="0.25">
      <c r="A2127" s="16">
        <f t="shared" si="333"/>
        <v>45660</v>
      </c>
      <c r="B2127">
        <f>+'[2]Ejercicio 1'!E2344</f>
        <v>2125</v>
      </c>
      <c r="C2127" s="5">
        <v>7.9407124435432519E-2</v>
      </c>
      <c r="D2127" s="4">
        <f t="shared" si="328"/>
        <v>7.7854649342913182E-2</v>
      </c>
      <c r="E2127" s="6">
        <f t="shared" si="329"/>
        <v>7.8625786516289473E-2</v>
      </c>
      <c r="F2127" s="7">
        <f t="shared" si="330"/>
        <v>7.8090844879650234E-2</v>
      </c>
      <c r="I2127" s="10">
        <v>2125</v>
      </c>
      <c r="J2127" s="8">
        <f t="shared" si="331"/>
        <v>8.090712443543252E-2</v>
      </c>
      <c r="K2127" s="8">
        <f t="shared" si="331"/>
        <v>7.9354649342913183E-2</v>
      </c>
      <c r="L2127" s="8">
        <f t="shared" si="331"/>
        <v>8.0125786516289474E-2</v>
      </c>
      <c r="M2127" s="8">
        <f t="shared" si="326"/>
        <v>7.9590844879650235E-2</v>
      </c>
      <c r="P2127">
        <v>2125</v>
      </c>
      <c r="Q2127" s="8">
        <f t="shared" si="332"/>
        <v>7.7907124435432518E-2</v>
      </c>
      <c r="R2127" s="8">
        <f t="shared" si="332"/>
        <v>7.6354649342913181E-2</v>
      </c>
      <c r="S2127" s="8">
        <f t="shared" si="332"/>
        <v>7.7125786516289471E-2</v>
      </c>
      <c r="T2127" s="8">
        <f t="shared" si="327"/>
        <v>7.6590844879650233E-2</v>
      </c>
      <c r="W2127">
        <v>2125</v>
      </c>
      <c r="X2127" s="4">
        <f t="shared" si="325"/>
        <v>8.1224938495421339E-2</v>
      </c>
      <c r="Y2127" s="4">
        <f t="shared" si="323"/>
        <v>8.0491222429743312E-2</v>
      </c>
      <c r="Z2127" s="4">
        <f t="shared" si="324"/>
        <v>7.9987707973936076E-2</v>
      </c>
    </row>
    <row r="2128" spans="1:26" x14ac:dyDescent="0.25">
      <c r="A2128" s="16">
        <f t="shared" si="333"/>
        <v>45661</v>
      </c>
      <c r="B2128">
        <f>+'[2]Ejercicio 1'!E2345</f>
        <v>2126</v>
      </c>
      <c r="C2128" s="5">
        <v>7.9408059554489069E-2</v>
      </c>
      <c r="D2128" s="4">
        <f t="shared" si="328"/>
        <v>7.7855548370550823E-2</v>
      </c>
      <c r="E2128" s="6">
        <f t="shared" si="329"/>
        <v>7.8626703412072507E-2</v>
      </c>
      <c r="F2128" s="7">
        <f t="shared" si="330"/>
        <v>7.8091749367771773E-2</v>
      </c>
      <c r="I2128" s="10">
        <v>2126</v>
      </c>
      <c r="J2128" s="8">
        <f t="shared" si="331"/>
        <v>8.090805955448907E-2</v>
      </c>
      <c r="K2128" s="8">
        <f t="shared" si="331"/>
        <v>7.9355548370550824E-2</v>
      </c>
      <c r="L2128" s="8">
        <f t="shared" si="331"/>
        <v>8.0126703412072509E-2</v>
      </c>
      <c r="M2128" s="8">
        <f t="shared" si="326"/>
        <v>7.9591749367771775E-2</v>
      </c>
      <c r="P2128">
        <v>2126</v>
      </c>
      <c r="Q2128" s="8">
        <f t="shared" si="332"/>
        <v>7.7908059554489067E-2</v>
      </c>
      <c r="R2128" s="8">
        <f t="shared" si="332"/>
        <v>7.6355548370550821E-2</v>
      </c>
      <c r="S2128" s="8">
        <f t="shared" si="332"/>
        <v>7.7126703412072506E-2</v>
      </c>
      <c r="T2128" s="8">
        <f t="shared" si="327"/>
        <v>7.6591749367771772E-2</v>
      </c>
      <c r="W2128">
        <v>2126</v>
      </c>
      <c r="X2128" s="4">
        <f t="shared" si="325"/>
        <v>8.12268095982729E-2</v>
      </c>
      <c r="Y2128" s="4">
        <f t="shared" si="323"/>
        <v>8.0493056240079422E-2</v>
      </c>
      <c r="Z2128" s="4">
        <f t="shared" si="324"/>
        <v>7.9989516358583826E-2</v>
      </c>
    </row>
    <row r="2129" spans="1:26" x14ac:dyDescent="0.25">
      <c r="A2129" s="16">
        <f t="shared" si="333"/>
        <v>45662</v>
      </c>
      <c r="B2129">
        <f>+'[2]Ejercicio 1'!E2346</f>
        <v>2127</v>
      </c>
      <c r="C2129" s="5">
        <v>7.9408994673545619E-2</v>
      </c>
      <c r="D2129" s="4">
        <f t="shared" si="328"/>
        <v>7.7856447397779735E-2</v>
      </c>
      <c r="E2129" s="6">
        <f t="shared" si="329"/>
        <v>7.8627620307646473E-2</v>
      </c>
      <c r="F2129" s="7">
        <f t="shared" si="330"/>
        <v>7.8092653855547881E-2</v>
      </c>
      <c r="I2129" s="10">
        <v>2127</v>
      </c>
      <c r="J2129" s="8">
        <f t="shared" si="331"/>
        <v>8.090899467354562E-2</v>
      </c>
      <c r="K2129" s="8">
        <f t="shared" si="331"/>
        <v>7.9356447397779736E-2</v>
      </c>
      <c r="L2129" s="8">
        <f t="shared" si="331"/>
        <v>8.0127620307646474E-2</v>
      </c>
      <c r="M2129" s="8">
        <f t="shared" si="326"/>
        <v>7.9592653855547882E-2</v>
      </c>
      <c r="P2129">
        <v>2127</v>
      </c>
      <c r="Q2129" s="8">
        <f t="shared" si="332"/>
        <v>7.7908994673545617E-2</v>
      </c>
      <c r="R2129" s="8">
        <f t="shared" si="332"/>
        <v>7.6356447397779734E-2</v>
      </c>
      <c r="S2129" s="8">
        <f t="shared" si="332"/>
        <v>7.7127620307646472E-2</v>
      </c>
      <c r="T2129" s="8">
        <f t="shared" si="327"/>
        <v>7.6592653855547879E-2</v>
      </c>
      <c r="W2129">
        <v>2127</v>
      </c>
      <c r="X2129" s="4">
        <f t="shared" si="325"/>
        <v>8.1228680701548733E-2</v>
      </c>
      <c r="Y2129" s="4">
        <f t="shared" si="323"/>
        <v>8.0494890049978091E-2</v>
      </c>
      <c r="Z2129" s="4">
        <f t="shared" si="324"/>
        <v>7.9991324742683431E-2</v>
      </c>
    </row>
    <row r="2130" spans="1:26" x14ac:dyDescent="0.25">
      <c r="A2130" s="16">
        <f t="shared" si="333"/>
        <v>45663</v>
      </c>
      <c r="B2130">
        <f>+'[2]Ejercicio 1'!E2347</f>
        <v>2128</v>
      </c>
      <c r="C2130" s="5">
        <v>7.9409929792602155E-2</v>
      </c>
      <c r="D2130" s="4">
        <f t="shared" si="328"/>
        <v>7.7857346424600557E-2</v>
      </c>
      <c r="E2130" s="6">
        <f t="shared" si="329"/>
        <v>7.8628537203012258E-2</v>
      </c>
      <c r="F2130" s="7">
        <f t="shared" si="330"/>
        <v>7.8093558342972838E-2</v>
      </c>
      <c r="I2130" s="10">
        <v>2128</v>
      </c>
      <c r="J2130" s="8">
        <f t="shared" si="331"/>
        <v>8.0909929792602156E-2</v>
      </c>
      <c r="K2130" s="8">
        <f t="shared" si="331"/>
        <v>7.9357346424600558E-2</v>
      </c>
      <c r="L2130" s="8">
        <f t="shared" si="331"/>
        <v>8.0128537203012259E-2</v>
      </c>
      <c r="M2130" s="8">
        <f t="shared" si="326"/>
        <v>7.9593558342972839E-2</v>
      </c>
      <c r="P2130">
        <v>2128</v>
      </c>
      <c r="Q2130" s="8">
        <f t="shared" si="332"/>
        <v>7.7909929792602153E-2</v>
      </c>
      <c r="R2130" s="8">
        <f t="shared" si="332"/>
        <v>7.6357346424600556E-2</v>
      </c>
      <c r="S2130" s="8">
        <f t="shared" si="332"/>
        <v>7.7128537203012257E-2</v>
      </c>
      <c r="T2130" s="8">
        <f t="shared" si="327"/>
        <v>7.6593558342972837E-2</v>
      </c>
      <c r="W2130">
        <v>2128</v>
      </c>
      <c r="X2130" s="4">
        <f t="shared" si="325"/>
        <v>8.1230551805249726E-2</v>
      </c>
      <c r="Y2130" s="4">
        <f t="shared" si="323"/>
        <v>8.0496723859458608E-2</v>
      </c>
      <c r="Z2130" s="4">
        <f t="shared" si="324"/>
        <v>7.9993133125583996E-2</v>
      </c>
    </row>
    <row r="2131" spans="1:26" x14ac:dyDescent="0.25">
      <c r="A2131" s="16">
        <f t="shared" si="333"/>
        <v>45664</v>
      </c>
      <c r="B2131">
        <f>+'[2]Ejercicio 1'!E2348</f>
        <v>2129</v>
      </c>
      <c r="C2131" s="5">
        <v>7.9410864911658705E-2</v>
      </c>
      <c r="D2131" s="4">
        <f t="shared" si="328"/>
        <v>7.7858245451012234E-2</v>
      </c>
      <c r="E2131" s="6">
        <f t="shared" si="329"/>
        <v>7.8629454098170737E-2</v>
      </c>
      <c r="F2131" s="7">
        <f t="shared" si="330"/>
        <v>7.8094462830052364E-2</v>
      </c>
      <c r="I2131" s="10">
        <v>2129</v>
      </c>
      <c r="J2131" s="8">
        <f t="shared" si="331"/>
        <v>8.0910864911658706E-2</v>
      </c>
      <c r="K2131" s="8">
        <f t="shared" si="331"/>
        <v>7.9358245451012235E-2</v>
      </c>
      <c r="L2131" s="8">
        <f t="shared" si="331"/>
        <v>8.0129454098170738E-2</v>
      </c>
      <c r="M2131" s="8">
        <f t="shared" si="326"/>
        <v>7.9594462830052365E-2</v>
      </c>
      <c r="P2131">
        <v>2129</v>
      </c>
      <c r="Q2131" s="8">
        <f t="shared" si="332"/>
        <v>7.7910864911658703E-2</v>
      </c>
      <c r="R2131" s="8">
        <f t="shared" si="332"/>
        <v>7.6358245451012233E-2</v>
      </c>
      <c r="S2131" s="8">
        <f t="shared" si="332"/>
        <v>7.7129454098170735E-2</v>
      </c>
      <c r="T2131" s="8">
        <f t="shared" si="327"/>
        <v>7.6594462830052362E-2</v>
      </c>
      <c r="W2131">
        <v>2129</v>
      </c>
      <c r="X2131" s="4">
        <f t="shared" si="325"/>
        <v>8.1232422909374991E-2</v>
      </c>
      <c r="Y2131" s="4">
        <f t="shared" si="323"/>
        <v>8.0498557668543858E-2</v>
      </c>
      <c r="Z2131" s="4">
        <f t="shared" si="324"/>
        <v>7.9994941507505357E-2</v>
      </c>
    </row>
    <row r="2132" spans="1:26" x14ac:dyDescent="0.25">
      <c r="A2132" s="16">
        <f t="shared" si="333"/>
        <v>45665</v>
      </c>
      <c r="B2132">
        <f>+'[2]Ejercicio 1'!E2349</f>
        <v>2130</v>
      </c>
      <c r="C2132" s="5">
        <v>7.9411800030715254E-2</v>
      </c>
      <c r="D2132" s="4">
        <f t="shared" si="328"/>
        <v>7.7859144477015196E-2</v>
      </c>
      <c r="E2132" s="6">
        <f t="shared" si="329"/>
        <v>7.8630370993119272E-2</v>
      </c>
      <c r="F2132" s="7">
        <f t="shared" si="330"/>
        <v>7.8095367316783584E-2</v>
      </c>
      <c r="I2132" s="10">
        <v>2130</v>
      </c>
      <c r="J2132" s="8">
        <f t="shared" si="331"/>
        <v>8.0911800030715256E-2</v>
      </c>
      <c r="K2132" s="8">
        <f t="shared" si="331"/>
        <v>7.9359144477015198E-2</v>
      </c>
      <c r="L2132" s="8">
        <f t="shared" si="331"/>
        <v>8.0130370993119274E-2</v>
      </c>
      <c r="M2132" s="8">
        <f t="shared" si="326"/>
        <v>7.9595367316783586E-2</v>
      </c>
      <c r="P2132">
        <v>2130</v>
      </c>
      <c r="Q2132" s="8">
        <f t="shared" si="332"/>
        <v>7.7911800030715253E-2</v>
      </c>
      <c r="R2132" s="8">
        <f t="shared" si="332"/>
        <v>7.6359144477015195E-2</v>
      </c>
      <c r="S2132" s="8">
        <f t="shared" si="332"/>
        <v>7.7130370993119271E-2</v>
      </c>
      <c r="T2132" s="8">
        <f t="shared" si="327"/>
        <v>7.6595367316783583E-2</v>
      </c>
      <c r="W2132">
        <v>2130</v>
      </c>
      <c r="X2132" s="4">
        <f t="shared" si="325"/>
        <v>8.1234294013925415E-2</v>
      </c>
      <c r="Y2132" s="4">
        <f t="shared" si="323"/>
        <v>8.0500391477189889E-2</v>
      </c>
      <c r="Z2132" s="4">
        <f t="shared" si="324"/>
        <v>7.999674988865875E-2</v>
      </c>
    </row>
    <row r="2133" spans="1:26" x14ac:dyDescent="0.25">
      <c r="A2133" s="16">
        <f t="shared" si="333"/>
        <v>45666</v>
      </c>
      <c r="B2133">
        <f>+'[2]Ejercicio 1'!E2350</f>
        <v>2131</v>
      </c>
      <c r="C2133" s="5">
        <v>7.9412735149771804E-2</v>
      </c>
      <c r="D2133" s="4">
        <f t="shared" si="328"/>
        <v>7.786004350260986E-2</v>
      </c>
      <c r="E2133" s="6">
        <f t="shared" si="329"/>
        <v>7.8631287887860501E-2</v>
      </c>
      <c r="F2133" s="7">
        <f t="shared" si="330"/>
        <v>7.8096271803166514E-2</v>
      </c>
      <c r="I2133" s="10">
        <v>2131</v>
      </c>
      <c r="J2133" s="8">
        <f t="shared" si="331"/>
        <v>8.0912735149771806E-2</v>
      </c>
      <c r="K2133" s="8">
        <f t="shared" si="331"/>
        <v>7.9360043502609862E-2</v>
      </c>
      <c r="L2133" s="8">
        <f t="shared" si="331"/>
        <v>8.0131287887860503E-2</v>
      </c>
      <c r="M2133" s="8">
        <f t="shared" si="326"/>
        <v>7.9596271803166516E-2</v>
      </c>
      <c r="P2133">
        <v>2131</v>
      </c>
      <c r="Q2133" s="8">
        <f t="shared" si="332"/>
        <v>7.7912735149771803E-2</v>
      </c>
      <c r="R2133" s="8">
        <f t="shared" si="332"/>
        <v>7.6360043502609859E-2</v>
      </c>
      <c r="S2133" s="8">
        <f t="shared" si="332"/>
        <v>7.71312878878605E-2</v>
      </c>
      <c r="T2133" s="8">
        <f t="shared" si="327"/>
        <v>7.6596271803166513E-2</v>
      </c>
      <c r="W2133">
        <v>2131</v>
      </c>
      <c r="X2133" s="4">
        <f t="shared" si="325"/>
        <v>8.1236165118899223E-2</v>
      </c>
      <c r="Y2133" s="4">
        <f t="shared" si="323"/>
        <v>8.0502225285420434E-2</v>
      </c>
      <c r="Z2133" s="4">
        <f t="shared" si="324"/>
        <v>7.9998558268618805E-2</v>
      </c>
    </row>
    <row r="2134" spans="1:26" x14ac:dyDescent="0.25">
      <c r="A2134" s="16">
        <f t="shared" si="333"/>
        <v>45667</v>
      </c>
      <c r="B2134">
        <f>+'[2]Ejercicio 1'!E2351</f>
        <v>2132</v>
      </c>
      <c r="C2134" s="5">
        <v>7.9413670268828354E-2</v>
      </c>
      <c r="D2134" s="4">
        <f t="shared" si="328"/>
        <v>7.7860942527795587E-2</v>
      </c>
      <c r="E2134" s="6">
        <f t="shared" si="329"/>
        <v>7.8632204782392676E-2</v>
      </c>
      <c r="F2134" s="7">
        <f t="shared" si="330"/>
        <v>7.8097176289201167E-2</v>
      </c>
      <c r="I2134" s="10">
        <v>2132</v>
      </c>
      <c r="J2134" s="8">
        <f t="shared" si="331"/>
        <v>8.0913670268828355E-2</v>
      </c>
      <c r="K2134" s="8">
        <f t="shared" si="331"/>
        <v>7.9360942527795589E-2</v>
      </c>
      <c r="L2134" s="8">
        <f t="shared" si="331"/>
        <v>8.0132204782392677E-2</v>
      </c>
      <c r="M2134" s="8">
        <f t="shared" si="326"/>
        <v>7.9597176289201169E-2</v>
      </c>
      <c r="P2134">
        <v>2132</v>
      </c>
      <c r="Q2134" s="8">
        <f t="shared" si="332"/>
        <v>7.7913670268828353E-2</v>
      </c>
      <c r="R2134" s="8">
        <f t="shared" si="332"/>
        <v>7.6360942527795586E-2</v>
      </c>
      <c r="S2134" s="8">
        <f t="shared" si="332"/>
        <v>7.7132204782392674E-2</v>
      </c>
      <c r="T2134" s="8">
        <f t="shared" si="327"/>
        <v>7.6597176289201166E-2</v>
      </c>
      <c r="W2134">
        <v>2132</v>
      </c>
      <c r="X2134" s="4">
        <f t="shared" si="325"/>
        <v>8.1238036224299079E-2</v>
      </c>
      <c r="Y2134" s="4">
        <f t="shared" si="323"/>
        <v>8.0504059093252173E-2</v>
      </c>
      <c r="Z2134" s="4">
        <f t="shared" si="324"/>
        <v>8.0000366647596799E-2</v>
      </c>
    </row>
    <row r="2135" spans="1:26" x14ac:dyDescent="0.25">
      <c r="A2135" s="16">
        <f t="shared" si="333"/>
        <v>45668</v>
      </c>
      <c r="B2135">
        <f>+'[2]Ejercicio 1'!E2352</f>
        <v>2133</v>
      </c>
      <c r="C2135" s="5">
        <v>7.941460538788489E-2</v>
      </c>
      <c r="D2135" s="4">
        <f t="shared" si="328"/>
        <v>7.7861841552573002E-2</v>
      </c>
      <c r="E2135" s="6">
        <f t="shared" si="329"/>
        <v>7.8633121676716655E-2</v>
      </c>
      <c r="F2135" s="7">
        <f t="shared" si="330"/>
        <v>7.809808077489036E-2</v>
      </c>
      <c r="I2135" s="10">
        <v>2133</v>
      </c>
      <c r="J2135" s="8">
        <f t="shared" si="331"/>
        <v>8.0914605387884891E-2</v>
      </c>
      <c r="K2135" s="8">
        <f t="shared" si="331"/>
        <v>7.9361841552573004E-2</v>
      </c>
      <c r="L2135" s="8">
        <f t="shared" si="331"/>
        <v>8.0133121676716657E-2</v>
      </c>
      <c r="M2135" s="8">
        <f t="shared" si="326"/>
        <v>7.9598080774890362E-2</v>
      </c>
      <c r="P2135">
        <v>2133</v>
      </c>
      <c r="Q2135" s="8">
        <f t="shared" si="332"/>
        <v>7.7914605387884889E-2</v>
      </c>
      <c r="R2135" s="8">
        <f t="shared" si="332"/>
        <v>7.6361841552573001E-2</v>
      </c>
      <c r="S2135" s="8">
        <f t="shared" si="332"/>
        <v>7.7133121676716654E-2</v>
      </c>
      <c r="T2135" s="8">
        <f t="shared" si="327"/>
        <v>7.6598080774890359E-2</v>
      </c>
      <c r="W2135">
        <v>2133</v>
      </c>
      <c r="X2135" s="4">
        <f t="shared" si="325"/>
        <v>8.1239907330122763E-2</v>
      </c>
      <c r="Y2135" s="4">
        <f t="shared" si="323"/>
        <v>8.0505892900647344E-2</v>
      </c>
      <c r="Z2135" s="4">
        <f t="shared" si="324"/>
        <v>8.0002175025812541E-2</v>
      </c>
    </row>
    <row r="2136" spans="1:26" x14ac:dyDescent="0.25">
      <c r="A2136" s="16">
        <f t="shared" si="333"/>
        <v>45669</v>
      </c>
      <c r="B2136">
        <f>+'[2]Ejercicio 1'!E2353</f>
        <v>2134</v>
      </c>
      <c r="C2136" s="5">
        <v>7.941554050694144E-2</v>
      </c>
      <c r="D2136" s="4">
        <f t="shared" si="328"/>
        <v>7.7862740576941494E-2</v>
      </c>
      <c r="E2136" s="6">
        <f t="shared" si="329"/>
        <v>7.8634038570832454E-2</v>
      </c>
      <c r="F2136" s="7">
        <f t="shared" si="330"/>
        <v>7.8098985260228418E-2</v>
      </c>
      <c r="I2136" s="10">
        <v>2134</v>
      </c>
      <c r="J2136" s="8">
        <f t="shared" si="331"/>
        <v>8.0915540506941441E-2</v>
      </c>
      <c r="K2136" s="8">
        <f t="shared" si="331"/>
        <v>7.9362740576941496E-2</v>
      </c>
      <c r="L2136" s="8">
        <f t="shared" si="331"/>
        <v>8.0134038570832455E-2</v>
      </c>
      <c r="M2136" s="8">
        <f t="shared" si="326"/>
        <v>7.9598985260228419E-2</v>
      </c>
      <c r="P2136">
        <v>2134</v>
      </c>
      <c r="Q2136" s="8">
        <f t="shared" si="332"/>
        <v>7.7915540506941439E-2</v>
      </c>
      <c r="R2136" s="8">
        <f t="shared" si="332"/>
        <v>7.6362740576941493E-2</v>
      </c>
      <c r="S2136" s="8">
        <f t="shared" si="332"/>
        <v>7.7134038570832453E-2</v>
      </c>
      <c r="T2136" s="8">
        <f t="shared" si="327"/>
        <v>7.6598985260228417E-2</v>
      </c>
      <c r="W2136">
        <v>2134</v>
      </c>
      <c r="X2136" s="4">
        <f t="shared" si="325"/>
        <v>8.1241778436371176E-2</v>
      </c>
      <c r="Y2136" s="4">
        <f t="shared" si="323"/>
        <v>8.0507726707644583E-2</v>
      </c>
      <c r="Z2136" s="4">
        <f t="shared" si="324"/>
        <v>8.0003983402829257E-2</v>
      </c>
    </row>
    <row r="2137" spans="1:26" x14ac:dyDescent="0.25">
      <c r="A2137" s="16">
        <f t="shared" si="333"/>
        <v>45670</v>
      </c>
      <c r="B2137">
        <f>+'[2]Ejercicio 1'!E2354</f>
        <v>2135</v>
      </c>
      <c r="C2137" s="5">
        <v>7.941647562599799E-2</v>
      </c>
      <c r="D2137" s="4">
        <f t="shared" si="328"/>
        <v>7.786363960090209E-2</v>
      </c>
      <c r="E2137" s="6">
        <f t="shared" si="329"/>
        <v>7.8634955464740058E-2</v>
      </c>
      <c r="F2137" s="7">
        <f t="shared" si="330"/>
        <v>7.8099889745221043E-2</v>
      </c>
      <c r="I2137" s="10">
        <v>2135</v>
      </c>
      <c r="J2137" s="8">
        <f t="shared" si="331"/>
        <v>8.0916475625997991E-2</v>
      </c>
      <c r="K2137" s="8">
        <f t="shared" si="331"/>
        <v>7.9363639600902092E-2</v>
      </c>
      <c r="L2137" s="8">
        <f t="shared" si="331"/>
        <v>8.013495546474006E-2</v>
      </c>
      <c r="M2137" s="8">
        <f t="shared" si="326"/>
        <v>7.9599889745221045E-2</v>
      </c>
      <c r="P2137">
        <v>2135</v>
      </c>
      <c r="Q2137" s="8">
        <f t="shared" si="332"/>
        <v>7.7916475625997988E-2</v>
      </c>
      <c r="R2137" s="8">
        <f t="shared" si="332"/>
        <v>7.6363639600902089E-2</v>
      </c>
      <c r="S2137" s="8">
        <f t="shared" si="332"/>
        <v>7.7134955464740057E-2</v>
      </c>
      <c r="T2137" s="8">
        <f t="shared" si="327"/>
        <v>7.6599889745221042E-2</v>
      </c>
      <c r="W2137">
        <v>2135</v>
      </c>
      <c r="X2137" s="4">
        <f t="shared" si="325"/>
        <v>8.1243649543044291E-2</v>
      </c>
      <c r="Y2137" s="4">
        <f t="shared" si="323"/>
        <v>8.0509560514205256E-2</v>
      </c>
      <c r="Z2137" s="4">
        <f t="shared" si="324"/>
        <v>8.0005791778866742E-2</v>
      </c>
    </row>
    <row r="2138" spans="1:26" x14ac:dyDescent="0.25">
      <c r="A2138" s="16">
        <f t="shared" si="333"/>
        <v>45671</v>
      </c>
      <c r="B2138">
        <f>+'[2]Ejercicio 1'!E2355</f>
        <v>2136</v>
      </c>
      <c r="C2138" s="5">
        <v>7.941741074505454E-2</v>
      </c>
      <c r="D2138" s="4">
        <f t="shared" si="328"/>
        <v>7.7864538624453347E-2</v>
      </c>
      <c r="E2138" s="6">
        <f t="shared" si="329"/>
        <v>7.8635872358439496E-2</v>
      </c>
      <c r="F2138" s="7">
        <f t="shared" si="330"/>
        <v>7.8100794229865364E-2</v>
      </c>
      <c r="I2138" s="10">
        <v>2136</v>
      </c>
      <c r="J2138" s="8">
        <f t="shared" si="331"/>
        <v>8.0917410745054541E-2</v>
      </c>
      <c r="K2138" s="8">
        <f t="shared" si="331"/>
        <v>7.9364538624453349E-2</v>
      </c>
      <c r="L2138" s="8">
        <f t="shared" si="331"/>
        <v>8.0135872358439497E-2</v>
      </c>
      <c r="M2138" s="8">
        <f t="shared" si="326"/>
        <v>7.9600794229865365E-2</v>
      </c>
      <c r="P2138">
        <v>2136</v>
      </c>
      <c r="Q2138" s="8">
        <f t="shared" si="332"/>
        <v>7.7917410745054538E-2</v>
      </c>
      <c r="R2138" s="8">
        <f t="shared" si="332"/>
        <v>7.6364538624453346E-2</v>
      </c>
      <c r="S2138" s="8">
        <f t="shared" si="332"/>
        <v>7.7135872358439495E-2</v>
      </c>
      <c r="T2138" s="8">
        <f t="shared" si="327"/>
        <v>7.6600794229865363E-2</v>
      </c>
      <c r="W2138">
        <v>2136</v>
      </c>
      <c r="X2138" s="4">
        <f t="shared" si="325"/>
        <v>8.1245520650142566E-2</v>
      </c>
      <c r="Y2138" s="4">
        <f t="shared" si="323"/>
        <v>8.0511394320369745E-2</v>
      </c>
      <c r="Z2138" s="4">
        <f t="shared" si="324"/>
        <v>8.0007600154139116E-2</v>
      </c>
    </row>
    <row r="2139" spans="1:26" x14ac:dyDescent="0.25">
      <c r="A2139" s="16">
        <f t="shared" si="333"/>
        <v>45672</v>
      </c>
      <c r="B2139">
        <f>+'[2]Ejercicio 1'!E2356</f>
        <v>2137</v>
      </c>
      <c r="C2139" s="5">
        <v>7.941834586411109E-2</v>
      </c>
      <c r="D2139" s="4">
        <f t="shared" si="328"/>
        <v>7.7865437647596306E-2</v>
      </c>
      <c r="E2139" s="6">
        <f t="shared" si="329"/>
        <v>7.8636789251929851E-2</v>
      </c>
      <c r="F2139" s="7">
        <f t="shared" si="330"/>
        <v>7.8101698714161394E-2</v>
      </c>
      <c r="I2139" s="10">
        <v>2137</v>
      </c>
      <c r="J2139" s="8">
        <f t="shared" si="331"/>
        <v>8.0918345864111091E-2</v>
      </c>
      <c r="K2139" s="8">
        <f t="shared" si="331"/>
        <v>7.9365437647596307E-2</v>
      </c>
      <c r="L2139" s="8">
        <f t="shared" si="331"/>
        <v>8.0136789251929852E-2</v>
      </c>
      <c r="M2139" s="8">
        <f t="shared" si="326"/>
        <v>7.9601698714161395E-2</v>
      </c>
      <c r="P2139">
        <v>2137</v>
      </c>
      <c r="Q2139" s="8">
        <f t="shared" si="332"/>
        <v>7.7918345864111088E-2</v>
      </c>
      <c r="R2139" s="8">
        <f t="shared" si="332"/>
        <v>7.6365437647596304E-2</v>
      </c>
      <c r="S2139" s="8">
        <f t="shared" si="332"/>
        <v>7.7136789251929849E-2</v>
      </c>
      <c r="T2139" s="8">
        <f t="shared" si="327"/>
        <v>7.6601698714161393E-2</v>
      </c>
      <c r="W2139">
        <v>2137</v>
      </c>
      <c r="X2139" s="4">
        <f t="shared" si="325"/>
        <v>8.1247391757664669E-2</v>
      </c>
      <c r="Y2139" s="4">
        <f t="shared" si="323"/>
        <v>8.0513228126095043E-2</v>
      </c>
      <c r="Z2139" s="4">
        <f t="shared" si="324"/>
        <v>8.0009408528215323E-2</v>
      </c>
    </row>
    <row r="2140" spans="1:26" x14ac:dyDescent="0.25">
      <c r="A2140" s="16">
        <f t="shared" si="333"/>
        <v>45673</v>
      </c>
      <c r="B2140">
        <f>+'[2]Ejercicio 1'!E2357</f>
        <v>2138</v>
      </c>
      <c r="C2140" s="5">
        <v>7.9419280983167626E-2</v>
      </c>
      <c r="D2140" s="4">
        <f t="shared" si="328"/>
        <v>7.7866336670330341E-2</v>
      </c>
      <c r="E2140" s="6">
        <f t="shared" si="329"/>
        <v>7.8637706145212038E-2</v>
      </c>
      <c r="F2140" s="7">
        <f t="shared" si="330"/>
        <v>7.8102603198109133E-2</v>
      </c>
      <c r="I2140" s="10">
        <v>2138</v>
      </c>
      <c r="J2140" s="8">
        <f t="shared" si="331"/>
        <v>8.0919280983167627E-2</v>
      </c>
      <c r="K2140" s="8">
        <f t="shared" si="331"/>
        <v>7.9366336670330342E-2</v>
      </c>
      <c r="L2140" s="8">
        <f t="shared" si="331"/>
        <v>8.013770614521204E-2</v>
      </c>
      <c r="M2140" s="8">
        <f t="shared" si="326"/>
        <v>7.9602603198109134E-2</v>
      </c>
      <c r="P2140">
        <v>2138</v>
      </c>
      <c r="Q2140" s="8">
        <f t="shared" si="332"/>
        <v>7.7919280983167624E-2</v>
      </c>
      <c r="R2140" s="8">
        <f t="shared" si="332"/>
        <v>7.636633667033034E-2</v>
      </c>
      <c r="S2140" s="8">
        <f t="shared" si="332"/>
        <v>7.7137706145212037E-2</v>
      </c>
      <c r="T2140" s="8">
        <f t="shared" si="327"/>
        <v>7.6602603198109132E-2</v>
      </c>
      <c r="W2140">
        <v>2138</v>
      </c>
      <c r="X2140" s="4">
        <f t="shared" si="325"/>
        <v>8.1249262865611488E-2</v>
      </c>
      <c r="Y2140" s="4">
        <f t="shared" si="323"/>
        <v>8.0515061931424173E-2</v>
      </c>
      <c r="Z2140" s="4">
        <f t="shared" si="324"/>
        <v>8.0011216901312299E-2</v>
      </c>
    </row>
    <row r="2141" spans="1:26" x14ac:dyDescent="0.25">
      <c r="A2141" s="16">
        <f t="shared" si="333"/>
        <v>45674</v>
      </c>
      <c r="B2141">
        <f>+'[2]Ejercicio 1'!E2358</f>
        <v>2139</v>
      </c>
      <c r="C2141" s="5">
        <v>7.9420216102224175E-2</v>
      </c>
      <c r="D2141" s="4">
        <f t="shared" si="328"/>
        <v>7.7867235692656064E-2</v>
      </c>
      <c r="E2141" s="6">
        <f t="shared" si="329"/>
        <v>7.8638623038286032E-2</v>
      </c>
      <c r="F2141" s="7">
        <f t="shared" si="330"/>
        <v>7.810350768171144E-2</v>
      </c>
      <c r="I2141" s="10">
        <v>2139</v>
      </c>
      <c r="J2141" s="8">
        <f t="shared" si="331"/>
        <v>8.0920216102224177E-2</v>
      </c>
      <c r="K2141" s="8">
        <f t="shared" si="331"/>
        <v>7.9367235692656066E-2</v>
      </c>
      <c r="L2141" s="8">
        <f t="shared" si="331"/>
        <v>8.0138623038286033E-2</v>
      </c>
      <c r="M2141" s="8">
        <f t="shared" si="326"/>
        <v>7.9603507681711441E-2</v>
      </c>
      <c r="P2141">
        <v>2139</v>
      </c>
      <c r="Q2141" s="8">
        <f t="shared" si="332"/>
        <v>7.7920216102224174E-2</v>
      </c>
      <c r="R2141" s="8">
        <f t="shared" si="332"/>
        <v>7.6367235692656063E-2</v>
      </c>
      <c r="S2141" s="8">
        <f t="shared" si="332"/>
        <v>7.7138623038286031E-2</v>
      </c>
      <c r="T2141" s="8">
        <f t="shared" si="327"/>
        <v>7.6603507681711439E-2</v>
      </c>
      <c r="W2141">
        <v>2139</v>
      </c>
      <c r="X2141" s="4">
        <f t="shared" si="325"/>
        <v>8.1251133973983466E-2</v>
      </c>
      <c r="Y2141" s="4">
        <f t="shared" si="323"/>
        <v>8.0516895736315847E-2</v>
      </c>
      <c r="Z2141" s="4">
        <f t="shared" si="324"/>
        <v>8.0013025273644178E-2</v>
      </c>
    </row>
    <row r="2142" spans="1:26" x14ac:dyDescent="0.25">
      <c r="A2142" s="16">
        <f t="shared" si="333"/>
        <v>45675</v>
      </c>
      <c r="B2142">
        <f>+'[2]Ejercicio 1'!E2359</f>
        <v>2140</v>
      </c>
      <c r="C2142" s="5">
        <v>7.9421151221280725E-2</v>
      </c>
      <c r="D2142" s="4">
        <f t="shared" si="328"/>
        <v>7.7868134714573475E-2</v>
      </c>
      <c r="E2142" s="6">
        <f t="shared" si="329"/>
        <v>7.8639539931150956E-2</v>
      </c>
      <c r="F2142" s="7">
        <f t="shared" si="330"/>
        <v>7.8104412164962583E-2</v>
      </c>
      <c r="I2142" s="10">
        <v>2140</v>
      </c>
      <c r="J2142" s="8">
        <f t="shared" si="331"/>
        <v>8.0921151221280727E-2</v>
      </c>
      <c r="K2142" s="8">
        <f t="shared" si="331"/>
        <v>7.9368134714573477E-2</v>
      </c>
      <c r="L2142" s="8">
        <f t="shared" si="331"/>
        <v>8.0139539931150958E-2</v>
      </c>
      <c r="M2142" s="8">
        <f t="shared" si="326"/>
        <v>7.9604412164962585E-2</v>
      </c>
      <c r="P2142">
        <v>2140</v>
      </c>
      <c r="Q2142" s="8">
        <f t="shared" si="332"/>
        <v>7.7921151221280724E-2</v>
      </c>
      <c r="R2142" s="8">
        <f t="shared" si="332"/>
        <v>7.6368134714573474E-2</v>
      </c>
      <c r="S2142" s="8">
        <f t="shared" si="332"/>
        <v>7.7139539931150955E-2</v>
      </c>
      <c r="T2142" s="8">
        <f t="shared" si="327"/>
        <v>7.6604412164962582E-2</v>
      </c>
      <c r="W2142">
        <v>2140</v>
      </c>
      <c r="X2142" s="4">
        <f t="shared" si="325"/>
        <v>8.1253005082779731E-2</v>
      </c>
      <c r="Y2142" s="4">
        <f t="shared" si="323"/>
        <v>8.0518729540790271E-2</v>
      </c>
      <c r="Z2142" s="4">
        <f t="shared" si="324"/>
        <v>8.0014833644777017E-2</v>
      </c>
    </row>
    <row r="2143" spans="1:26" x14ac:dyDescent="0.25">
      <c r="A2143" s="16">
        <f t="shared" si="333"/>
        <v>45676</v>
      </c>
      <c r="B2143">
        <f>+'[2]Ejercicio 1'!E2360</f>
        <v>2141</v>
      </c>
      <c r="C2143" s="5">
        <v>7.9422086340337275E-2</v>
      </c>
      <c r="D2143" s="4">
        <f t="shared" si="328"/>
        <v>7.7869033736081769E-2</v>
      </c>
      <c r="E2143" s="6">
        <f t="shared" si="329"/>
        <v>7.8640456823808574E-2</v>
      </c>
      <c r="F2143" s="7">
        <f t="shared" si="330"/>
        <v>7.8105316647868309E-2</v>
      </c>
      <c r="I2143" s="10">
        <v>2141</v>
      </c>
      <c r="J2143" s="8">
        <f t="shared" si="331"/>
        <v>8.0922086340337276E-2</v>
      </c>
      <c r="K2143" s="8">
        <f t="shared" si="331"/>
        <v>7.936903373608177E-2</v>
      </c>
      <c r="L2143" s="8">
        <f t="shared" si="331"/>
        <v>8.0140456823808576E-2</v>
      </c>
      <c r="M2143" s="8">
        <f t="shared" si="326"/>
        <v>7.960531664786831E-2</v>
      </c>
      <c r="P2143">
        <v>2141</v>
      </c>
      <c r="Q2143" s="8">
        <f t="shared" si="332"/>
        <v>7.7922086340337274E-2</v>
      </c>
      <c r="R2143" s="8">
        <f t="shared" si="332"/>
        <v>7.6369033736081768E-2</v>
      </c>
      <c r="S2143" s="8">
        <f t="shared" si="332"/>
        <v>7.7140456823808573E-2</v>
      </c>
      <c r="T2143" s="8">
        <f t="shared" si="327"/>
        <v>7.6605316647868307E-2</v>
      </c>
      <c r="W2143">
        <v>2141</v>
      </c>
      <c r="X2143" s="4">
        <f t="shared" si="325"/>
        <v>8.1254876192001141E-2</v>
      </c>
      <c r="Y2143" s="4">
        <f t="shared" ref="Y2143:Y2206" si="334">Tasa_Fwd(E2052,B2052,E2143,B2143,91)</f>
        <v>8.0520563344867652E-2</v>
      </c>
      <c r="Z2143" s="4">
        <f t="shared" si="324"/>
        <v>8.0016642014933498E-2</v>
      </c>
    </row>
    <row r="2144" spans="1:26" x14ac:dyDescent="0.25">
      <c r="A2144" s="16">
        <f t="shared" si="333"/>
        <v>45677</v>
      </c>
      <c r="B2144">
        <f>+'[2]Ejercicio 1'!E2361</f>
        <v>2142</v>
      </c>
      <c r="C2144" s="5">
        <v>7.9423021459393825E-2</v>
      </c>
      <c r="D2144" s="4">
        <f t="shared" si="328"/>
        <v>7.7869932757181543E-2</v>
      </c>
      <c r="E2144" s="6">
        <f t="shared" si="329"/>
        <v>7.8641373716257137E-2</v>
      </c>
      <c r="F2144" s="7">
        <f t="shared" si="330"/>
        <v>7.8106221130425729E-2</v>
      </c>
      <c r="I2144" s="10">
        <v>2142</v>
      </c>
      <c r="J2144" s="8">
        <f t="shared" si="331"/>
        <v>8.0923021459393826E-2</v>
      </c>
      <c r="K2144" s="8">
        <f t="shared" si="331"/>
        <v>7.9369932757181544E-2</v>
      </c>
      <c r="L2144" s="8">
        <f t="shared" si="331"/>
        <v>8.0141373716257139E-2</v>
      </c>
      <c r="M2144" s="8">
        <f t="shared" si="326"/>
        <v>7.9606221130425731E-2</v>
      </c>
      <c r="P2144">
        <v>2142</v>
      </c>
      <c r="Q2144" s="8">
        <f t="shared" si="332"/>
        <v>7.7923021459393824E-2</v>
      </c>
      <c r="R2144" s="8">
        <f t="shared" si="332"/>
        <v>7.6369932757181541E-2</v>
      </c>
      <c r="S2144" s="8">
        <f t="shared" si="332"/>
        <v>7.7141373716257136E-2</v>
      </c>
      <c r="T2144" s="8">
        <f t="shared" si="327"/>
        <v>7.6606221130425728E-2</v>
      </c>
      <c r="W2144">
        <v>2142</v>
      </c>
      <c r="X2144" s="4">
        <f t="shared" si="325"/>
        <v>8.1256747301646823E-2</v>
      </c>
      <c r="Y2144" s="4">
        <f t="shared" si="334"/>
        <v>8.0522397148507577E-2</v>
      </c>
      <c r="Z2144" s="4">
        <f t="shared" ref="Z2144:Z2207" si="335">Tasa_Fwd(F2116,B2116,F2144,B2144,28)</f>
        <v>8.0018450384322024E-2</v>
      </c>
    </row>
    <row r="2145" spans="1:26" x14ac:dyDescent="0.25">
      <c r="A2145" s="16">
        <f t="shared" si="333"/>
        <v>45678</v>
      </c>
      <c r="B2145">
        <f>+'[2]Ejercicio 1'!E2362</f>
        <v>2143</v>
      </c>
      <c r="C2145" s="5">
        <v>7.9423956578450375E-2</v>
      </c>
      <c r="D2145" s="4">
        <f t="shared" si="328"/>
        <v>7.7870831777872615E-2</v>
      </c>
      <c r="E2145" s="6">
        <f t="shared" si="329"/>
        <v>7.8642290608497506E-2</v>
      </c>
      <c r="F2145" s="7">
        <f t="shared" si="330"/>
        <v>7.8107125612634859E-2</v>
      </c>
      <c r="I2145" s="10">
        <v>2143</v>
      </c>
      <c r="J2145" s="8">
        <f t="shared" si="331"/>
        <v>8.0923956578450376E-2</v>
      </c>
      <c r="K2145" s="8">
        <f t="shared" si="331"/>
        <v>7.9370831777872616E-2</v>
      </c>
      <c r="L2145" s="8">
        <f t="shared" si="331"/>
        <v>8.0142290608497507E-2</v>
      </c>
      <c r="M2145" s="8">
        <f t="shared" si="326"/>
        <v>7.960712561263486E-2</v>
      </c>
      <c r="P2145">
        <v>2143</v>
      </c>
      <c r="Q2145" s="8">
        <f t="shared" si="332"/>
        <v>7.7923956578450373E-2</v>
      </c>
      <c r="R2145" s="8">
        <f t="shared" si="332"/>
        <v>7.6370831777872614E-2</v>
      </c>
      <c r="S2145" s="8">
        <f t="shared" si="332"/>
        <v>7.7142290608497505E-2</v>
      </c>
      <c r="T2145" s="8">
        <f t="shared" si="327"/>
        <v>7.6607125612634858E-2</v>
      </c>
      <c r="W2145">
        <v>2143</v>
      </c>
      <c r="X2145" s="4">
        <f t="shared" si="325"/>
        <v>8.1258618411717221E-2</v>
      </c>
      <c r="Y2145" s="4">
        <f t="shared" si="334"/>
        <v>8.0524230951749584E-2</v>
      </c>
      <c r="Z2145" s="4">
        <f t="shared" si="335"/>
        <v>8.0020258752517212E-2</v>
      </c>
    </row>
    <row r="2146" spans="1:26" x14ac:dyDescent="0.25">
      <c r="A2146" s="16">
        <f t="shared" si="333"/>
        <v>45679</v>
      </c>
      <c r="B2146">
        <f>+'[2]Ejercicio 1'!E2363</f>
        <v>2144</v>
      </c>
      <c r="C2146" s="5">
        <v>7.9424891697506911E-2</v>
      </c>
      <c r="D2146" s="4">
        <f t="shared" si="328"/>
        <v>7.7871730798155167E-2</v>
      </c>
      <c r="E2146" s="6">
        <f t="shared" si="329"/>
        <v>7.8643207500529694E-2</v>
      </c>
      <c r="F2146" s="7">
        <f t="shared" si="330"/>
        <v>7.8108030094495698E-2</v>
      </c>
      <c r="I2146" s="10">
        <v>2144</v>
      </c>
      <c r="J2146" s="8">
        <f t="shared" si="331"/>
        <v>8.0924891697506912E-2</v>
      </c>
      <c r="K2146" s="8">
        <f t="shared" si="331"/>
        <v>7.9371730798155168E-2</v>
      </c>
      <c r="L2146" s="8">
        <f t="shared" si="331"/>
        <v>8.0143207500529695E-2</v>
      </c>
      <c r="M2146" s="8">
        <f t="shared" si="326"/>
        <v>7.9608030094495699E-2</v>
      </c>
      <c r="P2146">
        <v>2144</v>
      </c>
      <c r="Q2146" s="8">
        <f t="shared" si="332"/>
        <v>7.7924891697506909E-2</v>
      </c>
      <c r="R2146" s="8">
        <f t="shared" si="332"/>
        <v>7.6371730798155166E-2</v>
      </c>
      <c r="S2146" s="8">
        <f t="shared" si="332"/>
        <v>7.7143207500529692E-2</v>
      </c>
      <c r="T2146" s="8">
        <f t="shared" si="327"/>
        <v>7.6608030094495697E-2</v>
      </c>
      <c r="W2146">
        <v>2144</v>
      </c>
      <c r="X2146" s="4">
        <f t="shared" si="325"/>
        <v>8.1260489522211904E-2</v>
      </c>
      <c r="Y2146" s="4">
        <f t="shared" si="334"/>
        <v>8.0526064754575216E-2</v>
      </c>
      <c r="Z2146" s="4">
        <f t="shared" si="335"/>
        <v>8.0022067119730325E-2</v>
      </c>
    </row>
    <row r="2147" spans="1:26" x14ac:dyDescent="0.25">
      <c r="A2147" s="16">
        <f t="shared" si="333"/>
        <v>45680</v>
      </c>
      <c r="B2147">
        <f>+'[2]Ejercicio 1'!E2364</f>
        <v>2145</v>
      </c>
      <c r="C2147" s="5">
        <v>7.9425826816563461E-2</v>
      </c>
      <c r="D2147" s="4">
        <f t="shared" si="328"/>
        <v>7.7872629818029213E-2</v>
      </c>
      <c r="E2147" s="6">
        <f t="shared" si="329"/>
        <v>7.8644124392353701E-2</v>
      </c>
      <c r="F2147" s="7">
        <f t="shared" si="330"/>
        <v>7.8108934576008232E-2</v>
      </c>
      <c r="I2147" s="10">
        <v>2145</v>
      </c>
      <c r="J2147" s="8">
        <f t="shared" si="331"/>
        <v>8.0925826816563462E-2</v>
      </c>
      <c r="K2147" s="8">
        <f t="shared" si="331"/>
        <v>7.9372629818029214E-2</v>
      </c>
      <c r="L2147" s="8">
        <f t="shared" si="331"/>
        <v>8.0144124392353702E-2</v>
      </c>
      <c r="M2147" s="8">
        <f t="shared" si="326"/>
        <v>7.9608934576008233E-2</v>
      </c>
      <c r="P2147">
        <v>2145</v>
      </c>
      <c r="Q2147" s="8">
        <f t="shared" si="332"/>
        <v>7.7925826816563459E-2</v>
      </c>
      <c r="R2147" s="8">
        <f t="shared" si="332"/>
        <v>7.6372629818029211E-2</v>
      </c>
      <c r="S2147" s="8">
        <f t="shared" si="332"/>
        <v>7.71441243923537E-2</v>
      </c>
      <c r="T2147" s="8">
        <f t="shared" si="327"/>
        <v>7.6608934576008231E-2</v>
      </c>
      <c r="W2147">
        <v>2145</v>
      </c>
      <c r="X2147" s="4">
        <f t="shared" si="325"/>
        <v>8.1262360633131289E-2</v>
      </c>
      <c r="Y2147" s="4">
        <f t="shared" si="334"/>
        <v>8.0527898556983599E-2</v>
      </c>
      <c r="Z2147" s="4">
        <f t="shared" si="335"/>
        <v>8.0023875485961363E-2</v>
      </c>
    </row>
    <row r="2148" spans="1:26" x14ac:dyDescent="0.25">
      <c r="A2148" s="16">
        <f t="shared" si="333"/>
        <v>45681</v>
      </c>
      <c r="B2148">
        <f>+'[2]Ejercicio 1'!E2365</f>
        <v>2146</v>
      </c>
      <c r="C2148" s="5">
        <v>7.9426761935620011E-2</v>
      </c>
      <c r="D2148" s="4">
        <f t="shared" si="328"/>
        <v>7.7873528837494529E-2</v>
      </c>
      <c r="E2148" s="6">
        <f t="shared" si="329"/>
        <v>7.8645041283968639E-2</v>
      </c>
      <c r="F2148" s="7">
        <f t="shared" si="330"/>
        <v>7.8109839057172489E-2</v>
      </c>
      <c r="I2148" s="10">
        <v>2146</v>
      </c>
      <c r="J2148" s="8">
        <f t="shared" si="331"/>
        <v>8.0926761935620012E-2</v>
      </c>
      <c r="K2148" s="8">
        <f t="shared" si="331"/>
        <v>7.9373528837494531E-2</v>
      </c>
      <c r="L2148" s="8">
        <f t="shared" si="331"/>
        <v>8.014504128396864E-2</v>
      </c>
      <c r="M2148" s="8">
        <f t="shared" si="326"/>
        <v>7.9609839057172491E-2</v>
      </c>
      <c r="P2148">
        <v>2146</v>
      </c>
      <c r="Q2148" s="8">
        <f t="shared" si="332"/>
        <v>7.7926761935620009E-2</v>
      </c>
      <c r="R2148" s="8">
        <f t="shared" si="332"/>
        <v>7.6373528837494528E-2</v>
      </c>
      <c r="S2148" s="8">
        <f t="shared" si="332"/>
        <v>7.7145041283968638E-2</v>
      </c>
      <c r="T2148" s="8">
        <f t="shared" si="327"/>
        <v>7.6609839057172488E-2</v>
      </c>
      <c r="W2148">
        <v>2146</v>
      </c>
      <c r="X2148" s="4">
        <f t="shared" si="325"/>
        <v>8.126423174447539E-2</v>
      </c>
      <c r="Y2148" s="4">
        <f t="shared" si="334"/>
        <v>8.0529732358954539E-2</v>
      </c>
      <c r="Z2148" s="4">
        <f t="shared" si="335"/>
        <v>8.0025683851210339E-2</v>
      </c>
    </row>
    <row r="2149" spans="1:26" x14ac:dyDescent="0.25">
      <c r="A2149" s="16">
        <f t="shared" si="333"/>
        <v>45682</v>
      </c>
      <c r="B2149">
        <f>+'[2]Ejercicio 1'!E2366</f>
        <v>2147</v>
      </c>
      <c r="C2149" s="5">
        <v>7.942769705467656E-2</v>
      </c>
      <c r="D2149" s="4">
        <f t="shared" si="328"/>
        <v>7.7874427856551562E-2</v>
      </c>
      <c r="E2149" s="6">
        <f t="shared" si="329"/>
        <v>7.8645958175376285E-2</v>
      </c>
      <c r="F2149" s="7">
        <f t="shared" si="330"/>
        <v>7.8110743537991301E-2</v>
      </c>
      <c r="I2149" s="10">
        <v>2147</v>
      </c>
      <c r="J2149" s="8">
        <f t="shared" si="331"/>
        <v>8.0927697054676562E-2</v>
      </c>
      <c r="K2149" s="8">
        <f t="shared" si="331"/>
        <v>7.9374427856551563E-2</v>
      </c>
      <c r="L2149" s="8">
        <f t="shared" si="331"/>
        <v>8.0145958175376286E-2</v>
      </c>
      <c r="M2149" s="8">
        <f t="shared" si="326"/>
        <v>7.9610743537991302E-2</v>
      </c>
      <c r="P2149">
        <v>2147</v>
      </c>
      <c r="Q2149" s="8">
        <f t="shared" si="332"/>
        <v>7.7927697054676559E-2</v>
      </c>
      <c r="R2149" s="8">
        <f t="shared" si="332"/>
        <v>7.6374427856551561E-2</v>
      </c>
      <c r="S2149" s="8">
        <f t="shared" si="332"/>
        <v>7.7145958175376284E-2</v>
      </c>
      <c r="T2149" s="8">
        <f t="shared" si="327"/>
        <v>7.6610743537991299E-2</v>
      </c>
      <c r="W2149">
        <v>2147</v>
      </c>
      <c r="X2149" s="4">
        <f t="shared" si="325"/>
        <v>8.1266102856244651E-2</v>
      </c>
      <c r="Y2149" s="4">
        <f t="shared" si="334"/>
        <v>8.0531566160529297E-2</v>
      </c>
      <c r="Z2149" s="4">
        <f t="shared" si="335"/>
        <v>8.0027492215697063E-2</v>
      </c>
    </row>
    <row r="2150" spans="1:26" x14ac:dyDescent="0.25">
      <c r="A2150" s="16">
        <f t="shared" si="333"/>
        <v>45683</v>
      </c>
      <c r="B2150">
        <f>+'[2]Ejercicio 1'!E2367</f>
        <v>2148</v>
      </c>
      <c r="C2150" s="5">
        <v>7.942863217373311E-2</v>
      </c>
      <c r="D2150" s="4">
        <f t="shared" si="328"/>
        <v>7.7875326875199671E-2</v>
      </c>
      <c r="E2150" s="6">
        <f t="shared" si="329"/>
        <v>7.8646875066574848E-2</v>
      </c>
      <c r="F2150" s="7">
        <f t="shared" si="330"/>
        <v>7.8111648018461821E-2</v>
      </c>
      <c r="I2150" s="10">
        <v>2148</v>
      </c>
      <c r="J2150" s="8">
        <f t="shared" si="331"/>
        <v>8.0928632173733112E-2</v>
      </c>
      <c r="K2150" s="8">
        <f t="shared" si="331"/>
        <v>7.9375326875199673E-2</v>
      </c>
      <c r="L2150" s="8">
        <f t="shared" si="331"/>
        <v>8.0146875066574849E-2</v>
      </c>
      <c r="M2150" s="8">
        <f t="shared" si="326"/>
        <v>7.9611648018461822E-2</v>
      </c>
      <c r="P2150">
        <v>2148</v>
      </c>
      <c r="Q2150" s="8">
        <f t="shared" si="332"/>
        <v>7.7928632173733109E-2</v>
      </c>
      <c r="R2150" s="8">
        <f t="shared" si="332"/>
        <v>7.637532687519967E-2</v>
      </c>
      <c r="S2150" s="8">
        <f t="shared" si="332"/>
        <v>7.7146875066574847E-2</v>
      </c>
      <c r="T2150" s="8">
        <f t="shared" si="327"/>
        <v>7.661164801846182E-2</v>
      </c>
      <c r="W2150">
        <v>2148</v>
      </c>
      <c r="X2150" s="4">
        <f t="shared" si="325"/>
        <v>8.1267973968437754E-2</v>
      </c>
      <c r="Y2150" s="4">
        <f t="shared" si="334"/>
        <v>8.053339996168507E-2</v>
      </c>
      <c r="Z2150" s="4">
        <f t="shared" si="335"/>
        <v>8.0029300579204585E-2</v>
      </c>
    </row>
    <row r="2151" spans="1:26" x14ac:dyDescent="0.25">
      <c r="A2151" s="16">
        <f t="shared" si="333"/>
        <v>45684</v>
      </c>
      <c r="B2151">
        <f>+'[2]Ejercicio 1'!E2368</f>
        <v>2149</v>
      </c>
      <c r="C2151" s="5">
        <v>7.9429567292789646E-2</v>
      </c>
      <c r="D2151" s="4">
        <f t="shared" si="328"/>
        <v>7.787622589343926E-2</v>
      </c>
      <c r="E2151" s="6">
        <f t="shared" si="329"/>
        <v>7.864779195756523E-2</v>
      </c>
      <c r="F2151" s="7">
        <f t="shared" si="330"/>
        <v>7.8112552498584051E-2</v>
      </c>
      <c r="I2151" s="10">
        <v>2149</v>
      </c>
      <c r="J2151" s="8">
        <f t="shared" si="331"/>
        <v>8.0929567292789648E-2</v>
      </c>
      <c r="K2151" s="8">
        <f t="shared" si="331"/>
        <v>7.9376225893439262E-2</v>
      </c>
      <c r="L2151" s="8">
        <f t="shared" si="331"/>
        <v>8.0147791957565231E-2</v>
      </c>
      <c r="M2151" s="8">
        <f t="shared" si="326"/>
        <v>7.9612552498584052E-2</v>
      </c>
      <c r="P2151">
        <v>2149</v>
      </c>
      <c r="Q2151" s="8">
        <f t="shared" si="332"/>
        <v>7.7929567292789645E-2</v>
      </c>
      <c r="R2151" s="8">
        <f t="shared" si="332"/>
        <v>7.6376225893439259E-2</v>
      </c>
      <c r="S2151" s="8">
        <f t="shared" si="332"/>
        <v>7.7147791957565229E-2</v>
      </c>
      <c r="T2151" s="8">
        <f t="shared" si="327"/>
        <v>7.6612552498584049E-2</v>
      </c>
      <c r="W2151">
        <v>2149</v>
      </c>
      <c r="X2151" s="4">
        <f t="shared" si="325"/>
        <v>8.1269845081056002E-2</v>
      </c>
      <c r="Y2151" s="4">
        <f t="shared" si="334"/>
        <v>8.0535233762424455E-2</v>
      </c>
      <c r="Z2151" s="4">
        <f t="shared" si="335"/>
        <v>8.0031108941518755E-2</v>
      </c>
    </row>
    <row r="2152" spans="1:26" x14ac:dyDescent="0.25">
      <c r="A2152" s="16">
        <f t="shared" si="333"/>
        <v>45685</v>
      </c>
      <c r="B2152">
        <f>+'[2]Ejercicio 1'!E2369</f>
        <v>2150</v>
      </c>
      <c r="C2152" s="5">
        <v>7.9430502411846196E-2</v>
      </c>
      <c r="D2152" s="4">
        <f t="shared" si="328"/>
        <v>7.7877124911270149E-2</v>
      </c>
      <c r="E2152" s="6">
        <f t="shared" si="329"/>
        <v>7.8648708848346557E-2</v>
      </c>
      <c r="F2152" s="7">
        <f t="shared" si="330"/>
        <v>7.811345697835799E-2</v>
      </c>
      <c r="I2152" s="10">
        <v>2150</v>
      </c>
      <c r="J2152" s="8">
        <f t="shared" si="331"/>
        <v>8.0930502411846197E-2</v>
      </c>
      <c r="K2152" s="8">
        <f t="shared" si="331"/>
        <v>7.937712491127015E-2</v>
      </c>
      <c r="L2152" s="8">
        <f t="shared" si="331"/>
        <v>8.0148708848346559E-2</v>
      </c>
      <c r="M2152" s="8">
        <f t="shared" si="326"/>
        <v>7.9613456978357991E-2</v>
      </c>
      <c r="P2152">
        <v>2150</v>
      </c>
      <c r="Q2152" s="8">
        <f t="shared" si="332"/>
        <v>7.7930502411846195E-2</v>
      </c>
      <c r="R2152" s="8">
        <f t="shared" si="332"/>
        <v>7.6377124911270147E-2</v>
      </c>
      <c r="S2152" s="8">
        <f t="shared" si="332"/>
        <v>7.7148708848346556E-2</v>
      </c>
      <c r="T2152" s="8">
        <f t="shared" si="327"/>
        <v>7.6613456978357988E-2</v>
      </c>
      <c r="W2152">
        <v>2150</v>
      </c>
      <c r="X2152" s="4">
        <f t="shared" si="325"/>
        <v>8.1271716194098981E-2</v>
      </c>
      <c r="Y2152" s="4">
        <f t="shared" si="334"/>
        <v>8.0537067562726397E-2</v>
      </c>
      <c r="Z2152" s="4">
        <f t="shared" si="335"/>
        <v>8.0032917302848006E-2</v>
      </c>
    </row>
    <row r="2153" spans="1:26" x14ac:dyDescent="0.25">
      <c r="A2153" s="16">
        <f t="shared" si="333"/>
        <v>45686</v>
      </c>
      <c r="B2153">
        <f>+'[2]Ejercicio 1'!E2370</f>
        <v>2151</v>
      </c>
      <c r="C2153" s="5">
        <v>7.9431437530902746E-2</v>
      </c>
      <c r="D2153" s="4">
        <f t="shared" si="328"/>
        <v>7.7878023928692322E-2</v>
      </c>
      <c r="E2153" s="6">
        <f t="shared" si="329"/>
        <v>7.8649625738920564E-2</v>
      </c>
      <c r="F2153" s="7">
        <f t="shared" si="330"/>
        <v>7.8114361457783624E-2</v>
      </c>
      <c r="I2153" s="10">
        <v>2151</v>
      </c>
      <c r="J2153" s="8">
        <f t="shared" si="331"/>
        <v>8.0931437530902747E-2</v>
      </c>
      <c r="K2153" s="8">
        <f t="shared" si="331"/>
        <v>7.9378023928692323E-2</v>
      </c>
      <c r="L2153" s="8">
        <f t="shared" si="331"/>
        <v>8.0149625738920566E-2</v>
      </c>
      <c r="M2153" s="8">
        <f t="shared" si="326"/>
        <v>7.9614361457783625E-2</v>
      </c>
      <c r="P2153">
        <v>2151</v>
      </c>
      <c r="Q2153" s="8">
        <f t="shared" si="332"/>
        <v>7.7931437530902745E-2</v>
      </c>
      <c r="R2153" s="8">
        <f t="shared" si="332"/>
        <v>7.6378023928692321E-2</v>
      </c>
      <c r="S2153" s="8">
        <f t="shared" si="332"/>
        <v>7.7149625738920563E-2</v>
      </c>
      <c r="T2153" s="8">
        <f t="shared" si="327"/>
        <v>7.6614361457783622E-2</v>
      </c>
      <c r="W2153">
        <v>2151</v>
      </c>
      <c r="X2153" s="4">
        <f t="shared" si="325"/>
        <v>8.1273587307566217E-2</v>
      </c>
      <c r="Y2153" s="4">
        <f t="shared" si="334"/>
        <v>8.0538901362631282E-2</v>
      </c>
      <c r="Z2153" s="4">
        <f t="shared" si="335"/>
        <v>8.0034725663195194E-2</v>
      </c>
    </row>
    <row r="2154" spans="1:26" x14ac:dyDescent="0.25">
      <c r="A2154" s="16">
        <f t="shared" si="333"/>
        <v>45687</v>
      </c>
      <c r="B2154">
        <f>+'[2]Ejercicio 1'!E2371</f>
        <v>2152</v>
      </c>
      <c r="C2154" s="5">
        <v>7.9432372649959296E-2</v>
      </c>
      <c r="D2154" s="4">
        <f t="shared" si="328"/>
        <v>7.7878922945706391E-2</v>
      </c>
      <c r="E2154" s="6">
        <f t="shared" si="329"/>
        <v>7.8650542629285516E-2</v>
      </c>
      <c r="F2154" s="7">
        <f t="shared" si="330"/>
        <v>7.8115265936860981E-2</v>
      </c>
      <c r="I2154" s="10">
        <v>2152</v>
      </c>
      <c r="J2154" s="8">
        <f t="shared" si="331"/>
        <v>8.0932372649959297E-2</v>
      </c>
      <c r="K2154" s="8">
        <f t="shared" si="331"/>
        <v>7.9378922945706393E-2</v>
      </c>
      <c r="L2154" s="8">
        <f t="shared" si="331"/>
        <v>8.0150542629285518E-2</v>
      </c>
      <c r="M2154" s="8">
        <f t="shared" si="326"/>
        <v>7.9615265936860982E-2</v>
      </c>
      <c r="P2154">
        <v>2152</v>
      </c>
      <c r="Q2154" s="8">
        <f t="shared" si="332"/>
        <v>7.7932372649959294E-2</v>
      </c>
      <c r="R2154" s="8">
        <f t="shared" si="332"/>
        <v>7.637892294570639E-2</v>
      </c>
      <c r="S2154" s="8">
        <f t="shared" si="332"/>
        <v>7.7150542629285515E-2</v>
      </c>
      <c r="T2154" s="8">
        <f t="shared" si="327"/>
        <v>7.661526593686098E-2</v>
      </c>
      <c r="W2154">
        <v>2152</v>
      </c>
      <c r="X2154" s="4">
        <f t="shared" si="325"/>
        <v>8.1275458421458183E-2</v>
      </c>
      <c r="Y2154" s="4">
        <f t="shared" si="334"/>
        <v>8.0540735162118932E-2</v>
      </c>
      <c r="Z2154" s="4">
        <f t="shared" si="335"/>
        <v>8.0036534022560293E-2</v>
      </c>
    </row>
    <row r="2155" spans="1:26" x14ac:dyDescent="0.25">
      <c r="A2155" s="16">
        <f t="shared" si="333"/>
        <v>45688</v>
      </c>
      <c r="B2155">
        <f>+'[2]Ejercicio 1'!E2372</f>
        <v>2153</v>
      </c>
      <c r="C2155" s="5">
        <v>7.9433307769015846E-2</v>
      </c>
      <c r="D2155" s="4">
        <f t="shared" si="328"/>
        <v>7.7879821962311552E-2</v>
      </c>
      <c r="E2155" s="6">
        <f t="shared" si="329"/>
        <v>7.8651459519442288E-2</v>
      </c>
      <c r="F2155" s="7">
        <f t="shared" si="330"/>
        <v>7.8116170415592892E-2</v>
      </c>
      <c r="I2155" s="10">
        <v>2153</v>
      </c>
      <c r="J2155" s="8">
        <f t="shared" si="331"/>
        <v>8.0933307769015847E-2</v>
      </c>
      <c r="K2155" s="8">
        <f t="shared" si="331"/>
        <v>7.9379821962311553E-2</v>
      </c>
      <c r="L2155" s="8">
        <f t="shared" si="331"/>
        <v>8.0151459519442289E-2</v>
      </c>
      <c r="M2155" s="8">
        <f t="shared" si="326"/>
        <v>7.9616170415592893E-2</v>
      </c>
      <c r="P2155">
        <v>2153</v>
      </c>
      <c r="Q2155" s="8">
        <f t="shared" si="332"/>
        <v>7.7933307769015844E-2</v>
      </c>
      <c r="R2155" s="8">
        <f t="shared" si="332"/>
        <v>7.637982196231155E-2</v>
      </c>
      <c r="S2155" s="8">
        <f t="shared" si="332"/>
        <v>7.7151459519442286E-2</v>
      </c>
      <c r="T2155" s="8">
        <f t="shared" si="327"/>
        <v>7.6616170415592891E-2</v>
      </c>
      <c r="W2155">
        <v>2153</v>
      </c>
      <c r="X2155" s="4">
        <f t="shared" si="325"/>
        <v>8.127732953577485E-2</v>
      </c>
      <c r="Y2155" s="4">
        <f t="shared" si="334"/>
        <v>8.0542568961169125E-2</v>
      </c>
      <c r="Z2155" s="4">
        <f t="shared" si="335"/>
        <v>8.0038342381166014E-2</v>
      </c>
    </row>
    <row r="2156" spans="1:26" x14ac:dyDescent="0.25">
      <c r="A2156" s="16">
        <f t="shared" si="333"/>
        <v>45689</v>
      </c>
      <c r="B2156">
        <f>+'[2]Ejercicio 1'!E2373</f>
        <v>2154</v>
      </c>
      <c r="C2156" s="5">
        <v>7.9434242888072382E-2</v>
      </c>
      <c r="D2156" s="4">
        <f t="shared" si="328"/>
        <v>7.7880720978507997E-2</v>
      </c>
      <c r="E2156" s="6">
        <f t="shared" si="329"/>
        <v>7.8652376409390864E-2</v>
      </c>
      <c r="F2156" s="7">
        <f t="shared" si="330"/>
        <v>7.8117074893976499E-2</v>
      </c>
      <c r="I2156" s="10">
        <v>2154</v>
      </c>
      <c r="J2156" s="8">
        <f t="shared" si="331"/>
        <v>8.0934242888072383E-2</v>
      </c>
      <c r="K2156" s="8">
        <f t="shared" si="331"/>
        <v>7.9380720978507999E-2</v>
      </c>
      <c r="L2156" s="8">
        <f t="shared" si="331"/>
        <v>8.0152376409390866E-2</v>
      </c>
      <c r="M2156" s="8">
        <f t="shared" si="326"/>
        <v>7.96170748939765E-2</v>
      </c>
      <c r="P2156">
        <v>2154</v>
      </c>
      <c r="Q2156" s="8">
        <f t="shared" si="332"/>
        <v>7.793424288807238E-2</v>
      </c>
      <c r="R2156" s="8">
        <f t="shared" si="332"/>
        <v>7.6380720978507996E-2</v>
      </c>
      <c r="S2156" s="8">
        <f t="shared" si="332"/>
        <v>7.7152376409390863E-2</v>
      </c>
      <c r="T2156" s="8">
        <f t="shared" si="327"/>
        <v>7.6617074893976497E-2</v>
      </c>
      <c r="W2156">
        <v>2154</v>
      </c>
      <c r="X2156" s="4">
        <f t="shared" si="325"/>
        <v>8.1279200650516678E-2</v>
      </c>
      <c r="Y2156" s="4">
        <f t="shared" si="334"/>
        <v>8.0544402759822276E-2</v>
      </c>
      <c r="Z2156" s="4">
        <f t="shared" si="335"/>
        <v>8.0040150738792518E-2</v>
      </c>
    </row>
    <row r="2157" spans="1:26" x14ac:dyDescent="0.25">
      <c r="A2157" s="16">
        <f t="shared" si="333"/>
        <v>45690</v>
      </c>
      <c r="B2157">
        <f>+'[2]Ejercicio 1'!E2374</f>
        <v>2155</v>
      </c>
      <c r="C2157" s="5">
        <v>7.9435178007128932E-2</v>
      </c>
      <c r="D2157" s="4">
        <f t="shared" si="328"/>
        <v>7.7881619994295936E-2</v>
      </c>
      <c r="E2157" s="6">
        <f t="shared" si="329"/>
        <v>7.8653293299130386E-2</v>
      </c>
      <c r="F2157" s="7">
        <f t="shared" si="330"/>
        <v>7.8117979372011828E-2</v>
      </c>
      <c r="I2157" s="10">
        <v>2155</v>
      </c>
      <c r="J2157" s="8">
        <f t="shared" si="331"/>
        <v>8.0935178007128933E-2</v>
      </c>
      <c r="K2157" s="8">
        <f t="shared" si="331"/>
        <v>7.9381619994295938E-2</v>
      </c>
      <c r="L2157" s="8">
        <f t="shared" si="331"/>
        <v>8.0153293299130388E-2</v>
      </c>
      <c r="M2157" s="8">
        <f t="shared" si="326"/>
        <v>7.961797937201183E-2</v>
      </c>
      <c r="P2157">
        <v>2155</v>
      </c>
      <c r="Q2157" s="8">
        <f t="shared" si="332"/>
        <v>7.793517800712893E-2</v>
      </c>
      <c r="R2157" s="8">
        <f t="shared" si="332"/>
        <v>7.6381619994295935E-2</v>
      </c>
      <c r="S2157" s="8">
        <f t="shared" si="332"/>
        <v>7.7153293299130385E-2</v>
      </c>
      <c r="T2157" s="8">
        <f t="shared" si="327"/>
        <v>7.6617979372011827E-2</v>
      </c>
      <c r="W2157">
        <v>2155</v>
      </c>
      <c r="X2157" s="4">
        <f t="shared" si="325"/>
        <v>8.1281071765682347E-2</v>
      </c>
      <c r="Y2157" s="4">
        <f t="shared" si="334"/>
        <v>8.054623655803797E-2</v>
      </c>
      <c r="Z2157" s="4">
        <f t="shared" si="335"/>
        <v>8.0041959095219981E-2</v>
      </c>
    </row>
    <row r="2158" spans="1:26" x14ac:dyDescent="0.25">
      <c r="A2158" s="16">
        <f t="shared" si="333"/>
        <v>45691</v>
      </c>
      <c r="B2158">
        <f>+'[2]Ejercicio 1'!E2375</f>
        <v>2156</v>
      </c>
      <c r="C2158" s="5">
        <v>7.9436113126185481E-2</v>
      </c>
      <c r="D2158" s="4">
        <f t="shared" si="328"/>
        <v>7.7882519009675161E-2</v>
      </c>
      <c r="E2158" s="6">
        <f t="shared" si="329"/>
        <v>7.8654210188662602E-2</v>
      </c>
      <c r="F2158" s="7">
        <f t="shared" si="330"/>
        <v>7.8118883849698867E-2</v>
      </c>
      <c r="I2158" s="10">
        <v>2156</v>
      </c>
      <c r="J2158" s="8">
        <f t="shared" si="331"/>
        <v>8.0936113126185483E-2</v>
      </c>
      <c r="K2158" s="8">
        <f t="shared" si="331"/>
        <v>7.9382519009675162E-2</v>
      </c>
      <c r="L2158" s="8">
        <f t="shared" si="331"/>
        <v>8.0154210188662603E-2</v>
      </c>
      <c r="M2158" s="8">
        <f t="shared" si="326"/>
        <v>7.9618883849698868E-2</v>
      </c>
      <c r="P2158">
        <v>2156</v>
      </c>
      <c r="Q2158" s="8">
        <f t="shared" si="332"/>
        <v>7.793611312618548E-2</v>
      </c>
      <c r="R2158" s="8">
        <f t="shared" si="332"/>
        <v>7.6382519009675159E-2</v>
      </c>
      <c r="S2158" s="8">
        <f t="shared" si="332"/>
        <v>7.71542101886626E-2</v>
      </c>
      <c r="T2158" s="8">
        <f t="shared" si="327"/>
        <v>7.6618883849698866E-2</v>
      </c>
      <c r="W2158">
        <v>2156</v>
      </c>
      <c r="X2158" s="4">
        <f t="shared" si="325"/>
        <v>8.1282942881272732E-2</v>
      </c>
      <c r="Y2158" s="4">
        <f t="shared" si="334"/>
        <v>8.0548070355875939E-2</v>
      </c>
      <c r="Z2158" s="4">
        <f t="shared" si="335"/>
        <v>8.0043767450882333E-2</v>
      </c>
    </row>
    <row r="2159" spans="1:26" x14ac:dyDescent="0.25">
      <c r="A2159" s="16">
        <f t="shared" si="333"/>
        <v>45692</v>
      </c>
      <c r="B2159">
        <f>+'[2]Ejercicio 1'!E2376</f>
        <v>2157</v>
      </c>
      <c r="C2159" s="5">
        <v>7.9437048245242031E-2</v>
      </c>
      <c r="D2159" s="4">
        <f t="shared" si="328"/>
        <v>7.7883418024645684E-2</v>
      </c>
      <c r="E2159" s="6">
        <f t="shared" si="329"/>
        <v>7.8655127077985748E-2</v>
      </c>
      <c r="F2159" s="7">
        <f t="shared" si="330"/>
        <v>7.8119788327037601E-2</v>
      </c>
      <c r="I2159" s="10">
        <v>2157</v>
      </c>
      <c r="J2159" s="8">
        <f t="shared" si="331"/>
        <v>8.0937048245242033E-2</v>
      </c>
      <c r="K2159" s="8">
        <f t="shared" si="331"/>
        <v>7.9383418024645686E-2</v>
      </c>
      <c r="L2159" s="8">
        <f t="shared" si="331"/>
        <v>8.0155127077985749E-2</v>
      </c>
      <c r="M2159" s="8">
        <f t="shared" si="326"/>
        <v>7.9619788327037602E-2</v>
      </c>
      <c r="P2159">
        <v>2157</v>
      </c>
      <c r="Q2159" s="8">
        <f t="shared" si="332"/>
        <v>7.793704824524203E-2</v>
      </c>
      <c r="R2159" s="8">
        <f t="shared" si="332"/>
        <v>7.6383418024645683E-2</v>
      </c>
      <c r="S2159" s="8">
        <f t="shared" si="332"/>
        <v>7.7155127077985747E-2</v>
      </c>
      <c r="T2159" s="8">
        <f t="shared" si="327"/>
        <v>7.66197883270376E-2</v>
      </c>
      <c r="W2159">
        <v>2157</v>
      </c>
      <c r="X2159" s="4">
        <f t="shared" si="325"/>
        <v>8.1284813997287819E-2</v>
      </c>
      <c r="Y2159" s="4">
        <f t="shared" si="334"/>
        <v>8.0549904153258023E-2</v>
      </c>
      <c r="Z2159" s="4">
        <f t="shared" si="335"/>
        <v>8.0045575805345645E-2</v>
      </c>
    </row>
    <row r="2160" spans="1:26" x14ac:dyDescent="0.25">
      <c r="A2160" s="16">
        <f t="shared" si="333"/>
        <v>45693</v>
      </c>
      <c r="B2160">
        <f>+'[2]Ejercicio 1'!E2377</f>
        <v>2158</v>
      </c>
      <c r="C2160" s="5">
        <v>7.9437983364298581E-2</v>
      </c>
      <c r="D2160" s="4">
        <f t="shared" si="328"/>
        <v>7.7884317039207895E-2</v>
      </c>
      <c r="E2160" s="6">
        <f t="shared" si="329"/>
        <v>7.86560439671007E-2</v>
      </c>
      <c r="F2160" s="7">
        <f t="shared" si="330"/>
        <v>7.8120692804028044E-2</v>
      </c>
      <c r="I2160" s="10">
        <v>2158</v>
      </c>
      <c r="J2160" s="8">
        <f t="shared" si="331"/>
        <v>8.0937983364298582E-2</v>
      </c>
      <c r="K2160" s="8">
        <f t="shared" si="331"/>
        <v>7.9384317039207897E-2</v>
      </c>
      <c r="L2160" s="8">
        <f t="shared" si="331"/>
        <v>8.0156043967100701E-2</v>
      </c>
      <c r="M2160" s="8">
        <f t="shared" si="326"/>
        <v>7.9620692804028045E-2</v>
      </c>
      <c r="P2160">
        <v>2158</v>
      </c>
      <c r="Q2160" s="8">
        <f t="shared" si="332"/>
        <v>7.793798336429858E-2</v>
      </c>
      <c r="R2160" s="8">
        <f t="shared" si="332"/>
        <v>7.6384317039207894E-2</v>
      </c>
      <c r="S2160" s="8">
        <f t="shared" si="332"/>
        <v>7.7156043967100699E-2</v>
      </c>
      <c r="T2160" s="8">
        <f t="shared" si="327"/>
        <v>7.6620692804028043E-2</v>
      </c>
      <c r="W2160">
        <v>2158</v>
      </c>
      <c r="X2160" s="4">
        <f t="shared" si="325"/>
        <v>8.1286685113727636E-2</v>
      </c>
      <c r="Y2160" s="4">
        <f t="shared" si="334"/>
        <v>8.0551737950242175E-2</v>
      </c>
      <c r="Z2160" s="4">
        <f t="shared" si="335"/>
        <v>8.004738415882974E-2</v>
      </c>
    </row>
    <row r="2161" spans="1:26" x14ac:dyDescent="0.25">
      <c r="A2161" s="16">
        <f t="shared" si="333"/>
        <v>45694</v>
      </c>
      <c r="B2161">
        <f>+'[2]Ejercicio 1'!E2378</f>
        <v>2159</v>
      </c>
      <c r="C2161" s="5">
        <v>7.9438918483355117E-2</v>
      </c>
      <c r="D2161" s="4">
        <f t="shared" si="328"/>
        <v>7.7885216053361614E-2</v>
      </c>
      <c r="E2161" s="6">
        <f t="shared" si="329"/>
        <v>7.8656960856007485E-2</v>
      </c>
      <c r="F2161" s="7">
        <f t="shared" si="330"/>
        <v>7.8121597280673055E-2</v>
      </c>
      <c r="I2161" s="10">
        <v>2159</v>
      </c>
      <c r="J2161" s="8">
        <f t="shared" si="331"/>
        <v>8.0938918483355118E-2</v>
      </c>
      <c r="K2161" s="8">
        <f t="shared" si="331"/>
        <v>7.9385216053361615E-2</v>
      </c>
      <c r="L2161" s="8">
        <f t="shared" si="331"/>
        <v>8.0156960856007486E-2</v>
      </c>
      <c r="M2161" s="8">
        <f t="shared" si="326"/>
        <v>7.9621597280673057E-2</v>
      </c>
      <c r="P2161">
        <v>2159</v>
      </c>
      <c r="Q2161" s="8">
        <f t="shared" si="332"/>
        <v>7.7938918483355116E-2</v>
      </c>
      <c r="R2161" s="8">
        <f t="shared" si="332"/>
        <v>7.6385216053361613E-2</v>
      </c>
      <c r="S2161" s="8">
        <f t="shared" si="332"/>
        <v>7.7156960856007484E-2</v>
      </c>
      <c r="T2161" s="8">
        <f t="shared" si="327"/>
        <v>7.6621597280673054E-2</v>
      </c>
      <c r="W2161">
        <v>2159</v>
      </c>
      <c r="X2161" s="4">
        <f t="shared" si="325"/>
        <v>8.1288556230592154E-2</v>
      </c>
      <c r="Y2161" s="4">
        <f t="shared" si="334"/>
        <v>8.0553571746809077E-2</v>
      </c>
      <c r="Z2161" s="4">
        <f t="shared" si="335"/>
        <v>8.0049192511554457E-2</v>
      </c>
    </row>
    <row r="2162" spans="1:26" x14ac:dyDescent="0.25">
      <c r="A2162" s="16">
        <f t="shared" si="333"/>
        <v>45695</v>
      </c>
      <c r="B2162">
        <f>+'[2]Ejercicio 1'!E2379</f>
        <v>2160</v>
      </c>
      <c r="C2162" s="5">
        <v>7.9439853602411667E-2</v>
      </c>
      <c r="D2162" s="4">
        <f t="shared" si="328"/>
        <v>7.7886115067106618E-2</v>
      </c>
      <c r="E2162" s="6">
        <f t="shared" si="329"/>
        <v>7.8657877744706076E-2</v>
      </c>
      <c r="F2162" s="7">
        <f t="shared" si="330"/>
        <v>7.8122501756966917E-2</v>
      </c>
      <c r="I2162" s="10">
        <v>2160</v>
      </c>
      <c r="J2162" s="8">
        <f t="shared" si="331"/>
        <v>8.0939853602411668E-2</v>
      </c>
      <c r="K2162" s="8">
        <f t="shared" si="331"/>
        <v>7.9386115067106619E-2</v>
      </c>
      <c r="L2162" s="8">
        <f t="shared" si="331"/>
        <v>8.0157877744706077E-2</v>
      </c>
      <c r="M2162" s="8">
        <f t="shared" si="326"/>
        <v>7.9622501756966918E-2</v>
      </c>
      <c r="P2162">
        <v>2160</v>
      </c>
      <c r="Q2162" s="8">
        <f t="shared" si="332"/>
        <v>7.7939853602411666E-2</v>
      </c>
      <c r="R2162" s="8">
        <f t="shared" si="332"/>
        <v>7.6386115067106616E-2</v>
      </c>
      <c r="S2162" s="8">
        <f t="shared" si="332"/>
        <v>7.7157877744706074E-2</v>
      </c>
      <c r="T2162" s="8">
        <f t="shared" si="327"/>
        <v>7.6622501756966915E-2</v>
      </c>
      <c r="W2162">
        <v>2160</v>
      </c>
      <c r="X2162" s="4">
        <f t="shared" si="325"/>
        <v>8.1290427347881403E-2</v>
      </c>
      <c r="Y2162" s="4">
        <f t="shared" si="334"/>
        <v>8.0555405542959618E-2</v>
      </c>
      <c r="Z2162" s="4">
        <f t="shared" si="335"/>
        <v>8.0051000863074415E-2</v>
      </c>
    </row>
    <row r="2163" spans="1:26" x14ac:dyDescent="0.25">
      <c r="A2163" s="16">
        <f t="shared" si="333"/>
        <v>45696</v>
      </c>
      <c r="B2163">
        <f>+'[2]Ejercicio 1'!E2380</f>
        <v>2161</v>
      </c>
      <c r="C2163" s="5">
        <v>7.9440788721468217E-2</v>
      </c>
      <c r="D2163" s="4">
        <f t="shared" si="328"/>
        <v>7.7887014080442699E-2</v>
      </c>
      <c r="E2163" s="6">
        <f t="shared" si="329"/>
        <v>7.8658794633195597E-2</v>
      </c>
      <c r="F2163" s="7">
        <f t="shared" si="330"/>
        <v>7.8123406232915346E-2</v>
      </c>
      <c r="I2163" s="10">
        <v>2161</v>
      </c>
      <c r="J2163" s="8">
        <f t="shared" si="331"/>
        <v>8.0940788721468218E-2</v>
      </c>
      <c r="K2163" s="8">
        <f t="shared" si="331"/>
        <v>7.93870140804427E-2</v>
      </c>
      <c r="L2163" s="8">
        <f t="shared" si="331"/>
        <v>8.0158794633195599E-2</v>
      </c>
      <c r="M2163" s="8">
        <f t="shared" si="326"/>
        <v>7.9623406232915347E-2</v>
      </c>
      <c r="P2163">
        <v>2161</v>
      </c>
      <c r="Q2163" s="8">
        <f t="shared" si="332"/>
        <v>7.7940788721468215E-2</v>
      </c>
      <c r="R2163" s="8">
        <f t="shared" si="332"/>
        <v>7.6387014080442697E-2</v>
      </c>
      <c r="S2163" s="8">
        <f t="shared" si="332"/>
        <v>7.7158794633195596E-2</v>
      </c>
      <c r="T2163" s="8">
        <f t="shared" si="327"/>
        <v>7.6623406232915345E-2</v>
      </c>
      <c r="W2163">
        <v>2161</v>
      </c>
      <c r="X2163" s="4">
        <f t="shared" si="325"/>
        <v>8.1292298465594923E-2</v>
      </c>
      <c r="Y2163" s="4">
        <f t="shared" si="334"/>
        <v>8.0557239338691147E-2</v>
      </c>
      <c r="Z2163" s="4">
        <f t="shared" si="335"/>
        <v>8.005280921362086E-2</v>
      </c>
    </row>
    <row r="2164" spans="1:26" x14ac:dyDescent="0.25">
      <c r="A2164" s="16">
        <f t="shared" si="333"/>
        <v>45697</v>
      </c>
      <c r="B2164">
        <f>+'[2]Ejercicio 1'!E2381</f>
        <v>2162</v>
      </c>
      <c r="C2164" s="5">
        <v>7.9441723840524767E-2</v>
      </c>
      <c r="D2164" s="4">
        <f t="shared" si="328"/>
        <v>7.7887913093370495E-2</v>
      </c>
      <c r="E2164" s="6">
        <f t="shared" si="329"/>
        <v>7.8659711521476952E-2</v>
      </c>
      <c r="F2164" s="7">
        <f t="shared" si="330"/>
        <v>7.8124310708515471E-2</v>
      </c>
      <c r="I2164" s="10">
        <v>2162</v>
      </c>
      <c r="J2164" s="8">
        <f t="shared" si="331"/>
        <v>8.0941723840524768E-2</v>
      </c>
      <c r="K2164" s="8">
        <f t="shared" si="331"/>
        <v>7.9387913093370496E-2</v>
      </c>
      <c r="L2164" s="8">
        <f t="shared" si="331"/>
        <v>8.0159711521476953E-2</v>
      </c>
      <c r="M2164" s="8">
        <f t="shared" si="326"/>
        <v>7.9624310708515472E-2</v>
      </c>
      <c r="P2164">
        <v>2162</v>
      </c>
      <c r="Q2164" s="8">
        <f t="shared" si="332"/>
        <v>7.7941723840524765E-2</v>
      </c>
      <c r="R2164" s="8">
        <f t="shared" si="332"/>
        <v>7.6387913093370494E-2</v>
      </c>
      <c r="S2164" s="8">
        <f t="shared" si="332"/>
        <v>7.7159711521476951E-2</v>
      </c>
      <c r="T2164" s="8">
        <f t="shared" si="327"/>
        <v>7.662431070851547E-2</v>
      </c>
      <c r="W2164">
        <v>2162</v>
      </c>
      <c r="X2164" s="4">
        <f t="shared" si="325"/>
        <v>8.1294169583733589E-2</v>
      </c>
      <c r="Y2164" s="4">
        <f t="shared" si="334"/>
        <v>8.0559073134006301E-2</v>
      </c>
      <c r="Z2164" s="4">
        <f t="shared" si="335"/>
        <v>8.005461756339935E-2</v>
      </c>
    </row>
    <row r="2165" spans="1:26" x14ac:dyDescent="0.25">
      <c r="A2165" s="16">
        <f t="shared" si="333"/>
        <v>45698</v>
      </c>
      <c r="B2165">
        <f>+'[2]Ejercicio 1'!E2382</f>
        <v>2163</v>
      </c>
      <c r="C2165" s="5">
        <v>7.9442658959581317E-2</v>
      </c>
      <c r="D2165" s="4">
        <f t="shared" si="328"/>
        <v>7.7888812105889368E-2</v>
      </c>
      <c r="E2165" s="6">
        <f t="shared" si="329"/>
        <v>7.8660628409550098E-2</v>
      </c>
      <c r="F2165" s="7">
        <f t="shared" si="330"/>
        <v>7.8125215183767319E-2</v>
      </c>
      <c r="I2165" s="10">
        <v>2163</v>
      </c>
      <c r="J2165" s="8">
        <f t="shared" si="331"/>
        <v>8.0942658959581318E-2</v>
      </c>
      <c r="K2165" s="8">
        <f t="shared" si="331"/>
        <v>7.938881210588937E-2</v>
      </c>
      <c r="L2165" s="8">
        <f t="shared" si="331"/>
        <v>8.01606284095501E-2</v>
      </c>
      <c r="M2165" s="8">
        <f t="shared" si="326"/>
        <v>7.962521518376732E-2</v>
      </c>
      <c r="P2165">
        <v>2163</v>
      </c>
      <c r="Q2165" s="8">
        <f t="shared" si="332"/>
        <v>7.7942658959581315E-2</v>
      </c>
      <c r="R2165" s="8">
        <f t="shared" si="332"/>
        <v>7.6388812105889367E-2</v>
      </c>
      <c r="S2165" s="8">
        <f t="shared" si="332"/>
        <v>7.7160628409550097E-2</v>
      </c>
      <c r="T2165" s="8">
        <f t="shared" si="327"/>
        <v>7.6625215183767317E-2</v>
      </c>
      <c r="W2165">
        <v>2163</v>
      </c>
      <c r="X2165" s="4">
        <f t="shared" si="325"/>
        <v>8.1296040702296096E-2</v>
      </c>
      <c r="Y2165" s="4">
        <f t="shared" si="334"/>
        <v>8.0560906928884013E-2</v>
      </c>
      <c r="Z2165" s="4">
        <f t="shared" si="335"/>
        <v>8.0056425911984516E-2</v>
      </c>
    </row>
    <row r="2166" spans="1:26" x14ac:dyDescent="0.25">
      <c r="A2166" s="16">
        <f t="shared" si="333"/>
        <v>45699</v>
      </c>
      <c r="B2166">
        <f>+'[2]Ejercicio 1'!E2383</f>
        <v>2164</v>
      </c>
      <c r="C2166" s="5">
        <v>7.9443594078637852E-2</v>
      </c>
      <c r="D2166" s="4">
        <f t="shared" si="328"/>
        <v>7.7889711117999944E-2</v>
      </c>
      <c r="E2166" s="6">
        <f t="shared" si="329"/>
        <v>7.8661545297415078E-2</v>
      </c>
      <c r="F2166" s="7">
        <f t="shared" si="330"/>
        <v>7.8126119658673707E-2</v>
      </c>
      <c r="I2166" s="10">
        <v>2164</v>
      </c>
      <c r="J2166" s="8">
        <f t="shared" si="331"/>
        <v>8.0943594078637854E-2</v>
      </c>
      <c r="K2166" s="8">
        <f t="shared" si="331"/>
        <v>7.9389711117999945E-2</v>
      </c>
      <c r="L2166" s="8">
        <f t="shared" si="331"/>
        <v>8.0161545297415079E-2</v>
      </c>
      <c r="M2166" s="8">
        <f t="shared" si="326"/>
        <v>7.9626119658673708E-2</v>
      </c>
      <c r="P2166">
        <v>2164</v>
      </c>
      <c r="Q2166" s="8">
        <f t="shared" si="332"/>
        <v>7.7943594078637851E-2</v>
      </c>
      <c r="R2166" s="8">
        <f t="shared" si="332"/>
        <v>7.6389711117999942E-2</v>
      </c>
      <c r="S2166" s="8">
        <f t="shared" si="332"/>
        <v>7.7161545297415077E-2</v>
      </c>
      <c r="T2166" s="8">
        <f t="shared" si="327"/>
        <v>7.6626119658673705E-2</v>
      </c>
      <c r="W2166">
        <v>2164</v>
      </c>
      <c r="X2166" s="4">
        <f t="shared" si="325"/>
        <v>8.129791182128332E-2</v>
      </c>
      <c r="Y2166" s="4">
        <f t="shared" si="334"/>
        <v>8.0562740723384874E-2</v>
      </c>
      <c r="Z2166" s="4">
        <f t="shared" si="335"/>
        <v>8.0058234259804573E-2</v>
      </c>
    </row>
    <row r="2167" spans="1:26" x14ac:dyDescent="0.25">
      <c r="A2167" s="16">
        <f t="shared" si="333"/>
        <v>45700</v>
      </c>
      <c r="B2167">
        <f>+'[2]Ejercicio 1'!E2384</f>
        <v>2165</v>
      </c>
      <c r="C2167" s="5">
        <v>7.9444529197694402E-2</v>
      </c>
      <c r="D2167" s="4">
        <f t="shared" si="328"/>
        <v>7.7890610129702026E-2</v>
      </c>
      <c r="E2167" s="6">
        <f t="shared" si="329"/>
        <v>7.8662462185071863E-2</v>
      </c>
      <c r="F2167" s="7">
        <f t="shared" si="330"/>
        <v>7.8127024133228959E-2</v>
      </c>
      <c r="I2167" s="10">
        <v>2165</v>
      </c>
      <c r="J2167" s="8">
        <f t="shared" si="331"/>
        <v>8.0944529197694404E-2</v>
      </c>
      <c r="K2167" s="8">
        <f t="shared" si="331"/>
        <v>7.9390610129702027E-2</v>
      </c>
      <c r="L2167" s="8">
        <f t="shared" si="331"/>
        <v>8.0162462185071864E-2</v>
      </c>
      <c r="M2167" s="8">
        <f t="shared" si="326"/>
        <v>7.962702413322896E-2</v>
      </c>
      <c r="P2167">
        <v>2165</v>
      </c>
      <c r="Q2167" s="8">
        <f t="shared" si="332"/>
        <v>7.7944529197694401E-2</v>
      </c>
      <c r="R2167" s="8">
        <f t="shared" si="332"/>
        <v>7.6390610129702025E-2</v>
      </c>
      <c r="S2167" s="8">
        <f t="shared" si="332"/>
        <v>7.7162462185071862E-2</v>
      </c>
      <c r="T2167" s="8">
        <f t="shared" si="327"/>
        <v>7.6627024133228958E-2</v>
      </c>
      <c r="W2167">
        <v>2165</v>
      </c>
      <c r="X2167" s="4">
        <f t="shared" si="325"/>
        <v>8.1299782940695703E-2</v>
      </c>
      <c r="Y2167" s="4">
        <f t="shared" si="334"/>
        <v>8.0564574517449167E-2</v>
      </c>
      <c r="Z2167" s="4">
        <f t="shared" si="335"/>
        <v>8.0060042606422729E-2</v>
      </c>
    </row>
    <row r="2168" spans="1:26" x14ac:dyDescent="0.25">
      <c r="A2168" s="16">
        <f t="shared" si="333"/>
        <v>45701</v>
      </c>
      <c r="B2168">
        <f>+'[2]Ejercicio 1'!E2385</f>
        <v>2166</v>
      </c>
      <c r="C2168" s="5">
        <v>7.9445464316750952E-2</v>
      </c>
      <c r="D2168" s="4">
        <f t="shared" si="328"/>
        <v>7.7891509140995394E-2</v>
      </c>
      <c r="E2168" s="6">
        <f t="shared" si="329"/>
        <v>7.8663379072519593E-2</v>
      </c>
      <c r="F2168" s="7">
        <f t="shared" si="330"/>
        <v>7.8127928607438779E-2</v>
      </c>
      <c r="I2168" s="10">
        <v>2166</v>
      </c>
      <c r="J2168" s="8">
        <f t="shared" si="331"/>
        <v>8.0945464316750954E-2</v>
      </c>
      <c r="K2168" s="8">
        <f t="shared" si="331"/>
        <v>7.9391509140995395E-2</v>
      </c>
      <c r="L2168" s="8">
        <f t="shared" si="331"/>
        <v>8.0163379072519594E-2</v>
      </c>
      <c r="M2168" s="8">
        <f t="shared" si="326"/>
        <v>7.962792860743878E-2</v>
      </c>
      <c r="P2168">
        <v>2166</v>
      </c>
      <c r="Q2168" s="8">
        <f t="shared" si="332"/>
        <v>7.7945464316750951E-2</v>
      </c>
      <c r="R2168" s="8">
        <f t="shared" si="332"/>
        <v>7.6391509140995392E-2</v>
      </c>
      <c r="S2168" s="8">
        <f t="shared" si="332"/>
        <v>7.7163379072519592E-2</v>
      </c>
      <c r="T2168" s="8">
        <f t="shared" si="327"/>
        <v>7.6627928607438778E-2</v>
      </c>
      <c r="W2168">
        <v>2166</v>
      </c>
      <c r="X2168" s="4">
        <f t="shared" si="325"/>
        <v>8.1301654060532788E-2</v>
      </c>
      <c r="Y2168" s="4">
        <f t="shared" si="334"/>
        <v>8.056640831107513E-2</v>
      </c>
      <c r="Z2168" s="4">
        <f t="shared" si="335"/>
        <v>8.0061850952284352E-2</v>
      </c>
    </row>
    <row r="2169" spans="1:26" x14ac:dyDescent="0.25">
      <c r="A2169" s="16">
        <f t="shared" si="333"/>
        <v>45702</v>
      </c>
      <c r="B2169">
        <f>+'[2]Ejercicio 1'!E2386</f>
        <v>2167</v>
      </c>
      <c r="C2169" s="5">
        <v>7.9446399435807502E-2</v>
      </c>
      <c r="D2169" s="4">
        <f t="shared" si="328"/>
        <v>7.789240815188006E-2</v>
      </c>
      <c r="E2169" s="6">
        <f t="shared" si="329"/>
        <v>7.8664295959759128E-2</v>
      </c>
      <c r="F2169" s="7">
        <f t="shared" si="330"/>
        <v>7.812883308129745E-2</v>
      </c>
      <c r="I2169" s="10">
        <v>2167</v>
      </c>
      <c r="J2169" s="8">
        <f t="shared" si="331"/>
        <v>8.0946399435807503E-2</v>
      </c>
      <c r="K2169" s="8">
        <f t="shared" si="331"/>
        <v>7.9392408151880062E-2</v>
      </c>
      <c r="L2169" s="8">
        <f t="shared" si="331"/>
        <v>8.016429595975913E-2</v>
      </c>
      <c r="M2169" s="8">
        <f t="shared" si="326"/>
        <v>7.9628833081297451E-2</v>
      </c>
      <c r="P2169">
        <v>2167</v>
      </c>
      <c r="Q2169" s="8">
        <f t="shared" si="332"/>
        <v>7.7946399435807501E-2</v>
      </c>
      <c r="R2169" s="8">
        <f t="shared" si="332"/>
        <v>7.6392408151880059E-2</v>
      </c>
      <c r="S2169" s="8">
        <f t="shared" si="332"/>
        <v>7.7164295959759127E-2</v>
      </c>
      <c r="T2169" s="8">
        <f t="shared" si="327"/>
        <v>7.6628833081297448E-2</v>
      </c>
      <c r="W2169">
        <v>2167</v>
      </c>
      <c r="X2169" s="4">
        <f t="shared" si="325"/>
        <v>8.1303525180794159E-2</v>
      </c>
      <c r="Y2169" s="4">
        <f t="shared" si="334"/>
        <v>8.0568242104304036E-2</v>
      </c>
      <c r="Z2169" s="4">
        <f t="shared" si="335"/>
        <v>8.0063659296724266E-2</v>
      </c>
    </row>
    <row r="2170" spans="1:26" x14ac:dyDescent="0.25">
      <c r="A2170" s="16">
        <f t="shared" si="333"/>
        <v>45703</v>
      </c>
      <c r="B2170">
        <f>+'[2]Ejercicio 1'!E2387</f>
        <v>2168</v>
      </c>
      <c r="C2170" s="5">
        <v>7.9447334554864052E-2</v>
      </c>
      <c r="D2170" s="4">
        <f t="shared" si="328"/>
        <v>7.7893307162356012E-2</v>
      </c>
      <c r="E2170" s="6">
        <f t="shared" si="329"/>
        <v>7.8665212846790483E-2</v>
      </c>
      <c r="F2170" s="7">
        <f t="shared" si="330"/>
        <v>7.8129737554810674E-2</v>
      </c>
      <c r="I2170" s="10">
        <v>2168</v>
      </c>
      <c r="J2170" s="8">
        <f t="shared" si="331"/>
        <v>8.0947334554864053E-2</v>
      </c>
      <c r="K2170" s="8">
        <f t="shared" si="331"/>
        <v>7.9393307162356014E-2</v>
      </c>
      <c r="L2170" s="8">
        <f t="shared" si="331"/>
        <v>8.0165212846790485E-2</v>
      </c>
      <c r="M2170" s="8">
        <f t="shared" si="326"/>
        <v>7.9629737554810676E-2</v>
      </c>
      <c r="P2170">
        <v>2168</v>
      </c>
      <c r="Q2170" s="8">
        <f t="shared" si="332"/>
        <v>7.7947334554864051E-2</v>
      </c>
      <c r="R2170" s="8">
        <f t="shared" si="332"/>
        <v>7.6393307162356011E-2</v>
      </c>
      <c r="S2170" s="8">
        <f t="shared" si="332"/>
        <v>7.7165212846790482E-2</v>
      </c>
      <c r="T2170" s="8">
        <f t="shared" si="327"/>
        <v>7.6629737554810673E-2</v>
      </c>
      <c r="W2170">
        <v>2168</v>
      </c>
      <c r="X2170" s="4">
        <f t="shared" ref="X2170:X2233" si="336">Tasa_Fwd(C1988,B1988,C2170,B2170,182)</f>
        <v>8.130539630148069E-2</v>
      </c>
      <c r="Y2170" s="4">
        <f t="shared" si="334"/>
        <v>8.0570075897115706E-2</v>
      </c>
      <c r="Z2170" s="4">
        <f t="shared" si="335"/>
        <v>8.0065467640621737E-2</v>
      </c>
    </row>
    <row r="2171" spans="1:26" x14ac:dyDescent="0.25">
      <c r="A2171" s="16">
        <f t="shared" si="333"/>
        <v>45704</v>
      </c>
      <c r="B2171">
        <f>+'[2]Ejercicio 1'!E2388</f>
        <v>2169</v>
      </c>
      <c r="C2171" s="5">
        <v>7.9448269673920588E-2</v>
      </c>
      <c r="D2171" s="4">
        <f t="shared" si="328"/>
        <v>7.7894206172423472E-2</v>
      </c>
      <c r="E2171" s="6">
        <f t="shared" si="329"/>
        <v>7.8666129733613657E-2</v>
      </c>
      <c r="F2171" s="7">
        <f t="shared" si="330"/>
        <v>7.8130642027975608E-2</v>
      </c>
      <c r="I2171" s="10">
        <v>2169</v>
      </c>
      <c r="J2171" s="8">
        <f t="shared" si="331"/>
        <v>8.0948269673920589E-2</v>
      </c>
      <c r="K2171" s="8">
        <f t="shared" si="331"/>
        <v>7.9394206172423473E-2</v>
      </c>
      <c r="L2171" s="8">
        <f t="shared" si="331"/>
        <v>8.0166129733613659E-2</v>
      </c>
      <c r="M2171" s="8">
        <f t="shared" si="326"/>
        <v>7.9630642027975609E-2</v>
      </c>
      <c r="P2171">
        <v>2169</v>
      </c>
      <c r="Q2171" s="8">
        <f t="shared" si="332"/>
        <v>7.7948269673920587E-2</v>
      </c>
      <c r="R2171" s="8">
        <f t="shared" si="332"/>
        <v>7.6394206172423471E-2</v>
      </c>
      <c r="S2171" s="8">
        <f t="shared" si="332"/>
        <v>7.7166129733613656E-2</v>
      </c>
      <c r="T2171" s="8">
        <f t="shared" si="327"/>
        <v>7.6630642027975607E-2</v>
      </c>
      <c r="W2171">
        <v>2169</v>
      </c>
      <c r="X2171" s="4">
        <f t="shared" si="336"/>
        <v>8.1307267422591048E-2</v>
      </c>
      <c r="Y2171" s="4">
        <f t="shared" si="334"/>
        <v>8.0571909689510127E-2</v>
      </c>
      <c r="Z2171" s="4">
        <f t="shared" si="335"/>
        <v>8.0067275983320182E-2</v>
      </c>
    </row>
    <row r="2172" spans="1:26" x14ac:dyDescent="0.25">
      <c r="A2172" s="16">
        <f t="shared" si="333"/>
        <v>45705</v>
      </c>
      <c r="B2172">
        <f>+'[2]Ejercicio 1'!E2389</f>
        <v>2170</v>
      </c>
      <c r="C2172" s="5">
        <v>7.9449204792977138E-2</v>
      </c>
      <c r="D2172" s="4">
        <f t="shared" si="328"/>
        <v>7.7895105182082217E-2</v>
      </c>
      <c r="E2172" s="6">
        <f t="shared" si="329"/>
        <v>7.8667046620227762E-2</v>
      </c>
      <c r="F2172" s="7">
        <f t="shared" si="330"/>
        <v>7.813154650079511E-2</v>
      </c>
      <c r="I2172" s="10">
        <v>2170</v>
      </c>
      <c r="J2172" s="8">
        <f t="shared" si="331"/>
        <v>8.0949204792977139E-2</v>
      </c>
      <c r="K2172" s="8">
        <f t="shared" si="331"/>
        <v>7.9395105182082218E-2</v>
      </c>
      <c r="L2172" s="8">
        <f t="shared" si="331"/>
        <v>8.0167046620227764E-2</v>
      </c>
      <c r="M2172" s="8">
        <f t="shared" si="326"/>
        <v>7.9631546500795111E-2</v>
      </c>
      <c r="P2172">
        <v>2170</v>
      </c>
      <c r="Q2172" s="8">
        <f t="shared" si="332"/>
        <v>7.7949204792977136E-2</v>
      </c>
      <c r="R2172" s="8">
        <f t="shared" si="332"/>
        <v>7.6395105182082215E-2</v>
      </c>
      <c r="S2172" s="8">
        <f t="shared" si="332"/>
        <v>7.7167046620227761E-2</v>
      </c>
      <c r="T2172" s="8">
        <f t="shared" si="327"/>
        <v>7.6631546500795109E-2</v>
      </c>
      <c r="W2172">
        <v>2170</v>
      </c>
      <c r="X2172" s="4">
        <f t="shared" si="336"/>
        <v>8.1309138544126566E-2</v>
      </c>
      <c r="Y2172" s="4">
        <f t="shared" si="334"/>
        <v>8.0573743481487298E-2</v>
      </c>
      <c r="Z2172" s="4">
        <f t="shared" si="335"/>
        <v>8.0069084325259235E-2</v>
      </c>
    </row>
    <row r="2173" spans="1:26" x14ac:dyDescent="0.25">
      <c r="A2173" s="16">
        <f t="shared" si="333"/>
        <v>45706</v>
      </c>
      <c r="B2173">
        <f>+'[2]Ejercicio 1'!E2390</f>
        <v>2171</v>
      </c>
      <c r="C2173" s="5">
        <v>7.9450139912033688E-2</v>
      </c>
      <c r="D2173" s="4">
        <f t="shared" si="328"/>
        <v>7.7896004191332885E-2</v>
      </c>
      <c r="E2173" s="6">
        <f t="shared" si="329"/>
        <v>7.8667963506634561E-2</v>
      </c>
      <c r="F2173" s="7">
        <f t="shared" si="330"/>
        <v>7.8132450973263462E-2</v>
      </c>
      <c r="I2173" s="10">
        <v>2171</v>
      </c>
      <c r="J2173" s="8">
        <f t="shared" si="331"/>
        <v>8.0950139912033689E-2</v>
      </c>
      <c r="K2173" s="8">
        <f t="shared" si="331"/>
        <v>7.9396004191332886E-2</v>
      </c>
      <c r="L2173" s="8">
        <f t="shared" si="331"/>
        <v>8.0167963506634562E-2</v>
      </c>
      <c r="M2173" s="8">
        <f t="shared" si="326"/>
        <v>7.9632450973263463E-2</v>
      </c>
      <c r="P2173">
        <v>2171</v>
      </c>
      <c r="Q2173" s="8">
        <f t="shared" si="332"/>
        <v>7.7950139912033686E-2</v>
      </c>
      <c r="R2173" s="8">
        <f t="shared" si="332"/>
        <v>7.6396004191332884E-2</v>
      </c>
      <c r="S2173" s="8">
        <f t="shared" si="332"/>
        <v>7.716796350663456E-2</v>
      </c>
      <c r="T2173" s="8">
        <f t="shared" si="327"/>
        <v>7.6632450973263461E-2</v>
      </c>
      <c r="W2173">
        <v>2171</v>
      </c>
      <c r="X2173" s="4">
        <f t="shared" si="336"/>
        <v>8.1311009666086786E-2</v>
      </c>
      <c r="Y2173" s="4">
        <f t="shared" si="334"/>
        <v>8.0575577273048093E-2</v>
      </c>
      <c r="Z2173" s="4">
        <f t="shared" si="335"/>
        <v>8.0070892665996388E-2</v>
      </c>
    </row>
    <row r="2174" spans="1:26" x14ac:dyDescent="0.25">
      <c r="A2174" s="16">
        <f t="shared" si="333"/>
        <v>45707</v>
      </c>
      <c r="B2174">
        <f>+'[2]Ejercicio 1'!E2391</f>
        <v>2172</v>
      </c>
      <c r="C2174" s="5">
        <v>7.9451075031090237E-2</v>
      </c>
      <c r="D2174" s="4">
        <f t="shared" si="328"/>
        <v>7.789690320017463E-2</v>
      </c>
      <c r="E2174" s="6">
        <f t="shared" si="329"/>
        <v>7.8668880392832291E-2</v>
      </c>
      <c r="F2174" s="7">
        <f t="shared" si="330"/>
        <v>7.8133355445386368E-2</v>
      </c>
      <c r="I2174" s="10">
        <v>2172</v>
      </c>
      <c r="J2174" s="8">
        <f t="shared" si="331"/>
        <v>8.0951075031090239E-2</v>
      </c>
      <c r="K2174" s="8">
        <f t="shared" si="331"/>
        <v>7.9396903200174632E-2</v>
      </c>
      <c r="L2174" s="8">
        <f t="shared" si="331"/>
        <v>8.0168880392832292E-2</v>
      </c>
      <c r="M2174" s="8">
        <f t="shared" si="326"/>
        <v>7.963335544538637E-2</v>
      </c>
      <c r="P2174">
        <v>2172</v>
      </c>
      <c r="Q2174" s="8">
        <f t="shared" si="332"/>
        <v>7.7951075031090236E-2</v>
      </c>
      <c r="R2174" s="8">
        <f t="shared" si="332"/>
        <v>7.6396903200174629E-2</v>
      </c>
      <c r="S2174" s="8">
        <f t="shared" si="332"/>
        <v>7.716888039283229E-2</v>
      </c>
      <c r="T2174" s="8">
        <f t="shared" si="327"/>
        <v>7.6633355445386367E-2</v>
      </c>
      <c r="W2174">
        <v>2172</v>
      </c>
      <c r="X2174" s="4">
        <f t="shared" si="336"/>
        <v>8.1312880788471292E-2</v>
      </c>
      <c r="Y2174" s="4">
        <f t="shared" si="334"/>
        <v>8.0577411064190765E-2</v>
      </c>
      <c r="Z2174" s="4">
        <f t="shared" si="335"/>
        <v>8.0072701005974148E-2</v>
      </c>
    </row>
    <row r="2175" spans="1:26" x14ac:dyDescent="0.25">
      <c r="A2175" s="16">
        <f t="shared" si="333"/>
        <v>45708</v>
      </c>
      <c r="B2175">
        <f>+'[2]Ejercicio 1'!E2392</f>
        <v>2173</v>
      </c>
      <c r="C2175" s="5">
        <v>7.9452010150146787E-2</v>
      </c>
      <c r="D2175" s="4">
        <f t="shared" si="328"/>
        <v>7.7897802208607675E-2</v>
      </c>
      <c r="E2175" s="6">
        <f t="shared" si="329"/>
        <v>7.866979727882184E-2</v>
      </c>
      <c r="F2175" s="7">
        <f t="shared" si="330"/>
        <v>7.8134259917158139E-2</v>
      </c>
      <c r="I2175" s="10">
        <v>2173</v>
      </c>
      <c r="J2175" s="8">
        <f t="shared" si="331"/>
        <v>8.0952010150146789E-2</v>
      </c>
      <c r="K2175" s="8">
        <f t="shared" si="331"/>
        <v>7.9397802208607676E-2</v>
      </c>
      <c r="L2175" s="8">
        <f t="shared" si="331"/>
        <v>8.0169797278821842E-2</v>
      </c>
      <c r="M2175" s="8">
        <f t="shared" si="326"/>
        <v>7.963425991715814E-2</v>
      </c>
      <c r="P2175">
        <v>2173</v>
      </c>
      <c r="Q2175" s="8">
        <f t="shared" si="332"/>
        <v>7.7952010150146786E-2</v>
      </c>
      <c r="R2175" s="8">
        <f t="shared" si="332"/>
        <v>7.6397802208607674E-2</v>
      </c>
      <c r="S2175" s="8">
        <f t="shared" si="332"/>
        <v>7.7169797278821839E-2</v>
      </c>
      <c r="T2175" s="8">
        <f t="shared" si="327"/>
        <v>7.6634259917158137E-2</v>
      </c>
      <c r="W2175">
        <v>2173</v>
      </c>
      <c r="X2175" s="4">
        <f t="shared" si="336"/>
        <v>8.1314751911280084E-2</v>
      </c>
      <c r="Y2175" s="4">
        <f t="shared" si="334"/>
        <v>8.0579244854916188E-2</v>
      </c>
      <c r="Z2175" s="4">
        <f t="shared" si="335"/>
        <v>8.007450934474715E-2</v>
      </c>
    </row>
    <row r="2176" spans="1:26" x14ac:dyDescent="0.25">
      <c r="A2176" s="16">
        <f t="shared" si="333"/>
        <v>45709</v>
      </c>
      <c r="B2176">
        <f>+'[2]Ejercicio 1'!E2393</f>
        <v>2174</v>
      </c>
      <c r="C2176" s="5">
        <v>7.9452945269203323E-2</v>
      </c>
      <c r="D2176" s="4">
        <f t="shared" si="328"/>
        <v>7.7898701216632019E-2</v>
      </c>
      <c r="E2176" s="6">
        <f t="shared" si="329"/>
        <v>7.8670714164603209E-2</v>
      </c>
      <c r="F2176" s="7">
        <f t="shared" si="330"/>
        <v>7.8135164388584463E-2</v>
      </c>
      <c r="I2176" s="10">
        <v>2174</v>
      </c>
      <c r="J2176" s="8">
        <f t="shared" si="331"/>
        <v>8.0952945269203325E-2</v>
      </c>
      <c r="K2176" s="8">
        <f t="shared" si="331"/>
        <v>7.939870121663202E-2</v>
      </c>
      <c r="L2176" s="8">
        <f t="shared" si="331"/>
        <v>8.017071416460321E-2</v>
      </c>
      <c r="M2176" s="8">
        <f t="shared" si="326"/>
        <v>7.9635164388584465E-2</v>
      </c>
      <c r="P2176">
        <v>2174</v>
      </c>
      <c r="Q2176" s="8">
        <f t="shared" si="332"/>
        <v>7.7952945269203322E-2</v>
      </c>
      <c r="R2176" s="8">
        <f t="shared" si="332"/>
        <v>7.6398701216632017E-2</v>
      </c>
      <c r="S2176" s="8">
        <f t="shared" si="332"/>
        <v>7.7170714164603207E-2</v>
      </c>
      <c r="T2176" s="8">
        <f t="shared" si="327"/>
        <v>7.6635164388584462E-2</v>
      </c>
      <c r="W2176">
        <v>2174</v>
      </c>
      <c r="X2176" s="4">
        <f t="shared" si="336"/>
        <v>8.1316623034514021E-2</v>
      </c>
      <c r="Y2176" s="4">
        <f t="shared" si="334"/>
        <v>8.0581078645245441E-2</v>
      </c>
      <c r="Z2176" s="4">
        <f t="shared" si="335"/>
        <v>8.0076317682763631E-2</v>
      </c>
    </row>
    <row r="2177" spans="1:26" x14ac:dyDescent="0.25">
      <c r="A2177" s="16">
        <f t="shared" si="333"/>
        <v>45710</v>
      </c>
      <c r="B2177">
        <f>+'[2]Ejercicio 1'!E2394</f>
        <v>2175</v>
      </c>
      <c r="C2177" s="5">
        <v>7.9453880388259873E-2</v>
      </c>
      <c r="D2177" s="4">
        <f t="shared" si="328"/>
        <v>7.7899600224247856E-2</v>
      </c>
      <c r="E2177" s="6">
        <f t="shared" si="329"/>
        <v>7.8671631050175508E-2</v>
      </c>
      <c r="F2177" s="7">
        <f t="shared" si="330"/>
        <v>7.8136068859662497E-2</v>
      </c>
      <c r="I2177" s="10">
        <v>2175</v>
      </c>
      <c r="J2177" s="8">
        <f t="shared" si="331"/>
        <v>8.0953880388259875E-2</v>
      </c>
      <c r="K2177" s="8">
        <f t="shared" si="331"/>
        <v>7.9399600224247857E-2</v>
      </c>
      <c r="L2177" s="8">
        <f t="shared" si="331"/>
        <v>8.017163105017551E-2</v>
      </c>
      <c r="M2177" s="8">
        <f t="shared" si="326"/>
        <v>7.9636068859662498E-2</v>
      </c>
      <c r="P2177">
        <v>2175</v>
      </c>
      <c r="Q2177" s="8">
        <f t="shared" si="332"/>
        <v>7.7953880388259872E-2</v>
      </c>
      <c r="R2177" s="8">
        <f t="shared" si="332"/>
        <v>7.6399600224247854E-2</v>
      </c>
      <c r="S2177" s="8">
        <f t="shared" si="332"/>
        <v>7.7171631050175507E-2</v>
      </c>
      <c r="T2177" s="8">
        <f t="shared" si="327"/>
        <v>7.6636068859662496E-2</v>
      </c>
      <c r="W2177">
        <v>2175</v>
      </c>
      <c r="X2177" s="4">
        <f t="shared" si="336"/>
        <v>8.1318494158172661E-2</v>
      </c>
      <c r="Y2177" s="4">
        <f t="shared" si="334"/>
        <v>8.0582912435115284E-2</v>
      </c>
      <c r="Z2177" s="4">
        <f t="shared" si="335"/>
        <v>8.00781260195782E-2</v>
      </c>
    </row>
    <row r="2178" spans="1:26" x14ac:dyDescent="0.25">
      <c r="A2178" s="16">
        <f t="shared" si="333"/>
        <v>45711</v>
      </c>
      <c r="B2178">
        <f>+'[2]Ejercicio 1'!E2395</f>
        <v>2176</v>
      </c>
      <c r="C2178" s="5">
        <v>7.9454815507316423E-2</v>
      </c>
      <c r="D2178" s="4">
        <f t="shared" si="328"/>
        <v>7.79004992314552E-2</v>
      </c>
      <c r="E2178" s="6">
        <f t="shared" si="329"/>
        <v>7.8672547935539627E-2</v>
      </c>
      <c r="F2178" s="7">
        <f t="shared" si="330"/>
        <v>7.813697333039224E-2</v>
      </c>
      <c r="I2178" s="10">
        <v>2176</v>
      </c>
      <c r="J2178" s="8">
        <f t="shared" si="331"/>
        <v>8.0954815507316424E-2</v>
      </c>
      <c r="K2178" s="8">
        <f t="shared" si="331"/>
        <v>7.9400499231455202E-2</v>
      </c>
      <c r="L2178" s="8">
        <f t="shared" si="331"/>
        <v>8.0172547935539629E-2</v>
      </c>
      <c r="M2178" s="8">
        <f t="shared" si="331"/>
        <v>7.9636973330392241E-2</v>
      </c>
      <c r="P2178">
        <v>2176</v>
      </c>
      <c r="Q2178" s="8">
        <f t="shared" si="332"/>
        <v>7.7954815507316422E-2</v>
      </c>
      <c r="R2178" s="8">
        <f t="shared" si="332"/>
        <v>7.6400499231455199E-2</v>
      </c>
      <c r="S2178" s="8">
        <f t="shared" si="332"/>
        <v>7.7172547935539626E-2</v>
      </c>
      <c r="T2178" s="8">
        <f t="shared" si="332"/>
        <v>7.6636973330392238E-2</v>
      </c>
      <c r="W2178">
        <v>2176</v>
      </c>
      <c r="X2178" s="4">
        <f t="shared" si="336"/>
        <v>8.1320365282255599E-2</v>
      </c>
      <c r="Y2178" s="4">
        <f t="shared" si="334"/>
        <v>8.0584746224588971E-2</v>
      </c>
      <c r="Z2178" s="4">
        <f t="shared" si="335"/>
        <v>8.0079934355416424E-2</v>
      </c>
    </row>
    <row r="2179" spans="1:26" x14ac:dyDescent="0.25">
      <c r="A2179" s="16">
        <f t="shared" si="333"/>
        <v>45712</v>
      </c>
      <c r="B2179">
        <f>+'[2]Ejercicio 1'!E2396</f>
        <v>2177</v>
      </c>
      <c r="C2179" s="5">
        <v>7.9455750626372973E-2</v>
      </c>
      <c r="D2179" s="4">
        <f t="shared" ref="D2179:D2242" si="337">+LN((1+C2179*182/360)^(360/182))</f>
        <v>7.790139823825426E-2</v>
      </c>
      <c r="E2179" s="6">
        <f t="shared" ref="E2179:E2242" si="338">Equivalencia_Tasas(C2179,182,91)</f>
        <v>7.867346482069644E-2</v>
      </c>
      <c r="F2179" s="7">
        <f t="shared" ref="F2179:F2242" si="339">Equivalencia_Tasas(C2179,182,28)</f>
        <v>7.8137877800776537E-2</v>
      </c>
      <c r="I2179" s="10">
        <v>2177</v>
      </c>
      <c r="J2179" s="8">
        <f t="shared" ref="J2179:M2242" si="340">C2179+$O$1</f>
        <v>8.0955750626372974E-2</v>
      </c>
      <c r="K2179" s="8">
        <f t="shared" si="340"/>
        <v>7.9401398238254262E-2</v>
      </c>
      <c r="L2179" s="8">
        <f t="shared" si="340"/>
        <v>8.0173464820696441E-2</v>
      </c>
      <c r="M2179" s="8">
        <f t="shared" si="340"/>
        <v>7.9637877800776538E-2</v>
      </c>
      <c r="P2179">
        <v>2177</v>
      </c>
      <c r="Q2179" s="8">
        <f t="shared" ref="Q2179:T2242" si="341">C2179-$O$1</f>
        <v>7.7955750626372972E-2</v>
      </c>
      <c r="R2179" s="8">
        <f t="shared" si="341"/>
        <v>7.6401398238254259E-2</v>
      </c>
      <c r="S2179" s="8">
        <f t="shared" si="341"/>
        <v>7.7173464820696439E-2</v>
      </c>
      <c r="T2179" s="8">
        <f t="shared" si="341"/>
        <v>7.6637877800776535E-2</v>
      </c>
      <c r="W2179">
        <v>2177</v>
      </c>
      <c r="X2179" s="4">
        <f t="shared" si="336"/>
        <v>8.132223640676367E-2</v>
      </c>
      <c r="Y2179" s="4">
        <f t="shared" si="334"/>
        <v>8.0586580013647158E-2</v>
      </c>
      <c r="Z2179" s="4">
        <f t="shared" si="335"/>
        <v>8.0081742690489524E-2</v>
      </c>
    </row>
    <row r="2180" spans="1:26" x14ac:dyDescent="0.25">
      <c r="A2180" s="16">
        <f t="shared" si="333"/>
        <v>45713</v>
      </c>
      <c r="B2180">
        <f>+'[2]Ejercicio 1'!E2397</f>
        <v>2178</v>
      </c>
      <c r="C2180" s="5">
        <v>7.9456685745429523E-2</v>
      </c>
      <c r="D2180" s="4">
        <f t="shared" si="337"/>
        <v>7.7902297244644189E-2</v>
      </c>
      <c r="E2180" s="6">
        <f t="shared" si="338"/>
        <v>7.8674381705644184E-2</v>
      </c>
      <c r="F2180" s="7">
        <f t="shared" si="339"/>
        <v>7.8138782270809698E-2</v>
      </c>
      <c r="I2180" s="10">
        <v>2178</v>
      </c>
      <c r="J2180" s="8">
        <f t="shared" si="340"/>
        <v>8.0956685745429524E-2</v>
      </c>
      <c r="K2180" s="8">
        <f t="shared" si="340"/>
        <v>7.940229724464419E-2</v>
      </c>
      <c r="L2180" s="8">
        <f t="shared" si="340"/>
        <v>8.0174381705644185E-2</v>
      </c>
      <c r="M2180" s="8">
        <f t="shared" si="340"/>
        <v>7.9638782270809699E-2</v>
      </c>
      <c r="P2180">
        <v>2178</v>
      </c>
      <c r="Q2180" s="8">
        <f t="shared" si="341"/>
        <v>7.7956685745429521E-2</v>
      </c>
      <c r="R2180" s="8">
        <f t="shared" si="341"/>
        <v>7.6402297244644188E-2</v>
      </c>
      <c r="S2180" s="8">
        <f t="shared" si="341"/>
        <v>7.7174381705644182E-2</v>
      </c>
      <c r="T2180" s="8">
        <f t="shared" si="341"/>
        <v>7.6638782270809697E-2</v>
      </c>
      <c r="W2180">
        <v>2178</v>
      </c>
      <c r="X2180" s="4">
        <f t="shared" si="336"/>
        <v>8.1324107531696041E-2</v>
      </c>
      <c r="Y2180" s="4">
        <f t="shared" si="334"/>
        <v>8.0588413802306538E-2</v>
      </c>
      <c r="Z2180" s="4">
        <f t="shared" si="335"/>
        <v>8.0083551024363597E-2</v>
      </c>
    </row>
    <row r="2181" spans="1:26" x14ac:dyDescent="0.25">
      <c r="A2181" s="16">
        <f t="shared" ref="A2181:A2244" si="342">+A2180+1</f>
        <v>45714</v>
      </c>
      <c r="B2181">
        <f>+'[2]Ejercicio 1'!E2398</f>
        <v>2179</v>
      </c>
      <c r="C2181" s="5">
        <v>7.9457620864486059E-2</v>
      </c>
      <c r="D2181" s="4">
        <f t="shared" si="337"/>
        <v>7.7903196250625639E-2</v>
      </c>
      <c r="E2181" s="6">
        <f t="shared" si="338"/>
        <v>7.8675298590382858E-2</v>
      </c>
      <c r="F2181" s="7">
        <f t="shared" si="339"/>
        <v>7.8139686740497413E-2</v>
      </c>
      <c r="I2181" s="10">
        <v>2179</v>
      </c>
      <c r="J2181" s="8">
        <f t="shared" si="340"/>
        <v>8.095762086448606E-2</v>
      </c>
      <c r="K2181" s="8">
        <f t="shared" si="340"/>
        <v>7.9403196250625641E-2</v>
      </c>
      <c r="L2181" s="8">
        <f t="shared" si="340"/>
        <v>8.017529859038286E-2</v>
      </c>
      <c r="M2181" s="8">
        <f t="shared" si="340"/>
        <v>7.9639686740497415E-2</v>
      </c>
      <c r="P2181">
        <v>2179</v>
      </c>
      <c r="Q2181" s="8">
        <f t="shared" si="341"/>
        <v>7.7957620864486057E-2</v>
      </c>
      <c r="R2181" s="8">
        <f t="shared" si="341"/>
        <v>7.6403196250625638E-2</v>
      </c>
      <c r="S2181" s="8">
        <f t="shared" si="341"/>
        <v>7.7175298590382857E-2</v>
      </c>
      <c r="T2181" s="8">
        <f t="shared" si="341"/>
        <v>7.6639686740497412E-2</v>
      </c>
      <c r="W2181">
        <v>2179</v>
      </c>
      <c r="X2181" s="4">
        <f t="shared" si="336"/>
        <v>8.1325978657053113E-2</v>
      </c>
      <c r="Y2181" s="4">
        <f t="shared" si="334"/>
        <v>8.0590247590508257E-2</v>
      </c>
      <c r="Z2181" s="4">
        <f t="shared" si="335"/>
        <v>8.0085359357478278E-2</v>
      </c>
    </row>
    <row r="2182" spans="1:26" x14ac:dyDescent="0.25">
      <c r="A2182" s="16">
        <f t="shared" si="342"/>
        <v>45715</v>
      </c>
      <c r="B2182">
        <f>+'[2]Ejercicio 1'!E2399</f>
        <v>2180</v>
      </c>
      <c r="C2182" s="5">
        <v>7.9458555983542609E-2</v>
      </c>
      <c r="D2182" s="4">
        <f t="shared" si="337"/>
        <v>7.7904095256198583E-2</v>
      </c>
      <c r="E2182" s="6">
        <f t="shared" si="338"/>
        <v>7.8676215474914241E-2</v>
      </c>
      <c r="F2182" s="7">
        <f t="shared" si="339"/>
        <v>7.8140591209836838E-2</v>
      </c>
      <c r="I2182" s="10">
        <v>2180</v>
      </c>
      <c r="J2182" s="8">
        <f t="shared" si="340"/>
        <v>8.095855598354261E-2</v>
      </c>
      <c r="K2182" s="8">
        <f t="shared" si="340"/>
        <v>7.9404095256198584E-2</v>
      </c>
      <c r="L2182" s="8">
        <f t="shared" si="340"/>
        <v>8.0176215474914242E-2</v>
      </c>
      <c r="M2182" s="8">
        <f t="shared" si="340"/>
        <v>7.9640591209836839E-2</v>
      </c>
      <c r="P2182">
        <v>2180</v>
      </c>
      <c r="Q2182" s="8">
        <f t="shared" si="341"/>
        <v>7.7958555983542607E-2</v>
      </c>
      <c r="R2182" s="8">
        <f t="shared" si="341"/>
        <v>7.6404095256198581E-2</v>
      </c>
      <c r="S2182" s="8">
        <f t="shared" si="341"/>
        <v>7.7176215474914239E-2</v>
      </c>
      <c r="T2182" s="8">
        <f t="shared" si="341"/>
        <v>7.6640591209836836E-2</v>
      </c>
      <c r="W2182">
        <v>2180</v>
      </c>
      <c r="X2182" s="4">
        <f t="shared" si="336"/>
        <v>8.1327849782834458E-2</v>
      </c>
      <c r="Y2182" s="4">
        <f t="shared" si="334"/>
        <v>8.0592081378333152E-2</v>
      </c>
      <c r="Z2182" s="4">
        <f t="shared" si="335"/>
        <v>8.0087167689610883E-2</v>
      </c>
    </row>
    <row r="2183" spans="1:26" x14ac:dyDescent="0.25">
      <c r="A2183" s="16">
        <f t="shared" si="342"/>
        <v>45716</v>
      </c>
      <c r="B2183">
        <f>+'[2]Ejercicio 1'!E2400</f>
        <v>2181</v>
      </c>
      <c r="C2183" s="5">
        <v>7.9459491102599158E-2</v>
      </c>
      <c r="D2183" s="4">
        <f t="shared" si="337"/>
        <v>7.7904994261362825E-2</v>
      </c>
      <c r="E2183" s="6">
        <f t="shared" si="338"/>
        <v>7.8677132359236554E-2</v>
      </c>
      <c r="F2183" s="7">
        <f t="shared" si="339"/>
        <v>7.8141495678827971E-2</v>
      </c>
      <c r="I2183" s="10">
        <v>2181</v>
      </c>
      <c r="J2183" s="8">
        <f t="shared" si="340"/>
        <v>8.095949110259916E-2</v>
      </c>
      <c r="K2183" s="8">
        <f t="shared" si="340"/>
        <v>7.9404994261362827E-2</v>
      </c>
      <c r="L2183" s="8">
        <f t="shared" si="340"/>
        <v>8.0177132359236555E-2</v>
      </c>
      <c r="M2183" s="8">
        <f t="shared" si="340"/>
        <v>7.9641495678827973E-2</v>
      </c>
      <c r="P2183">
        <v>2181</v>
      </c>
      <c r="Q2183" s="8">
        <f t="shared" si="341"/>
        <v>7.7959491102599157E-2</v>
      </c>
      <c r="R2183" s="8">
        <f t="shared" si="341"/>
        <v>7.6404994261362824E-2</v>
      </c>
      <c r="S2183" s="8">
        <f t="shared" si="341"/>
        <v>7.7177132359236553E-2</v>
      </c>
      <c r="T2183" s="8">
        <f t="shared" si="341"/>
        <v>7.664149567882797E-2</v>
      </c>
      <c r="W2183">
        <v>2181</v>
      </c>
      <c r="X2183" s="4">
        <f t="shared" si="336"/>
        <v>8.1329720909040518E-2</v>
      </c>
      <c r="Y2183" s="4">
        <f t="shared" si="334"/>
        <v>8.0593915165720578E-2</v>
      </c>
      <c r="Z2183" s="4">
        <f t="shared" si="335"/>
        <v>8.0088976020544447E-2</v>
      </c>
    </row>
    <row r="2184" spans="1:26" x14ac:dyDescent="0.25">
      <c r="A2184" s="16">
        <f t="shared" si="342"/>
        <v>45717</v>
      </c>
      <c r="B2184">
        <f>+'[2]Ejercicio 1'!E2401</f>
        <v>2182</v>
      </c>
      <c r="C2184" s="5">
        <v>7.9460426221655708E-2</v>
      </c>
      <c r="D2184" s="4">
        <f t="shared" si="337"/>
        <v>7.7905893266118367E-2</v>
      </c>
      <c r="E2184" s="6">
        <f t="shared" si="338"/>
        <v>7.8678049243350673E-2</v>
      </c>
      <c r="F2184" s="7">
        <f t="shared" si="339"/>
        <v>7.81424001474708E-2</v>
      </c>
      <c r="I2184" s="10">
        <v>2182</v>
      </c>
      <c r="J2184" s="8">
        <f t="shared" si="340"/>
        <v>8.096042622165571E-2</v>
      </c>
      <c r="K2184" s="8">
        <f t="shared" si="340"/>
        <v>7.9405893266118369E-2</v>
      </c>
      <c r="L2184" s="8">
        <f t="shared" si="340"/>
        <v>8.0178049243350674E-2</v>
      </c>
      <c r="M2184" s="8">
        <f t="shared" si="340"/>
        <v>7.9642400147470802E-2</v>
      </c>
      <c r="P2184">
        <v>2182</v>
      </c>
      <c r="Q2184" s="8">
        <f t="shared" si="341"/>
        <v>7.7960426221655707E-2</v>
      </c>
      <c r="R2184" s="8">
        <f t="shared" si="341"/>
        <v>7.6405893266118366E-2</v>
      </c>
      <c r="S2184" s="8">
        <f t="shared" si="341"/>
        <v>7.7178049243350672E-2</v>
      </c>
      <c r="T2184" s="8">
        <f t="shared" si="341"/>
        <v>7.6642400147470799E-2</v>
      </c>
      <c r="W2184">
        <v>2182</v>
      </c>
      <c r="X2184" s="4">
        <f t="shared" si="336"/>
        <v>8.1331592035671307E-2</v>
      </c>
      <c r="Y2184" s="4">
        <f t="shared" si="334"/>
        <v>8.0595748952691643E-2</v>
      </c>
      <c r="Z2184" s="4">
        <f t="shared" si="335"/>
        <v>8.0090784350493091E-2</v>
      </c>
    </row>
    <row r="2185" spans="1:26" x14ac:dyDescent="0.25">
      <c r="A2185" s="16">
        <f t="shared" si="342"/>
        <v>45718</v>
      </c>
      <c r="B2185">
        <f>+'[2]Ejercicio 1'!E2402</f>
        <v>2183</v>
      </c>
      <c r="C2185" s="5">
        <v>7.9461361340712258E-2</v>
      </c>
      <c r="D2185" s="4">
        <f t="shared" si="337"/>
        <v>7.7906792270466027E-2</v>
      </c>
      <c r="E2185" s="6">
        <f t="shared" si="338"/>
        <v>7.8678966127257499E-2</v>
      </c>
      <c r="F2185" s="7">
        <f t="shared" si="339"/>
        <v>7.8143304615765352E-2</v>
      </c>
      <c r="I2185" s="10">
        <v>2183</v>
      </c>
      <c r="J2185" s="8">
        <f t="shared" si="340"/>
        <v>8.096136134071226E-2</v>
      </c>
      <c r="K2185" s="8">
        <f t="shared" si="340"/>
        <v>7.9406792270466028E-2</v>
      </c>
      <c r="L2185" s="8">
        <f t="shared" si="340"/>
        <v>8.01789661272575E-2</v>
      </c>
      <c r="M2185" s="8">
        <f t="shared" si="340"/>
        <v>7.9643304615765353E-2</v>
      </c>
      <c r="P2185">
        <v>2183</v>
      </c>
      <c r="Q2185" s="8">
        <f t="shared" si="341"/>
        <v>7.7961361340712257E-2</v>
      </c>
      <c r="R2185" s="8">
        <f t="shared" si="341"/>
        <v>7.6406792270466026E-2</v>
      </c>
      <c r="S2185" s="8">
        <f t="shared" si="341"/>
        <v>7.7178966127257498E-2</v>
      </c>
      <c r="T2185" s="8">
        <f t="shared" si="341"/>
        <v>7.6643304615765351E-2</v>
      </c>
      <c r="W2185">
        <v>2183</v>
      </c>
      <c r="X2185" s="4">
        <f t="shared" si="336"/>
        <v>8.1333463162727243E-2</v>
      </c>
      <c r="Y2185" s="4">
        <f t="shared" si="334"/>
        <v>8.0597582739245457E-2</v>
      </c>
      <c r="Z2185" s="4">
        <f t="shared" si="335"/>
        <v>8.0092592679465377E-2</v>
      </c>
    </row>
    <row r="2186" spans="1:26" x14ac:dyDescent="0.25">
      <c r="A2186" s="16">
        <f t="shared" si="342"/>
        <v>45719</v>
      </c>
      <c r="B2186">
        <f>+'[2]Ejercicio 1'!E2403</f>
        <v>2184</v>
      </c>
      <c r="C2186" s="5">
        <v>7.9462296459768794E-2</v>
      </c>
      <c r="D2186" s="4">
        <f t="shared" si="337"/>
        <v>7.7907691274404375E-2</v>
      </c>
      <c r="E2186" s="6">
        <f t="shared" si="338"/>
        <v>7.8679883010954382E-2</v>
      </c>
      <c r="F2186" s="7">
        <f t="shared" si="339"/>
        <v>7.8144209083714458E-2</v>
      </c>
      <c r="I2186" s="10">
        <v>2184</v>
      </c>
      <c r="J2186" s="8">
        <f t="shared" si="340"/>
        <v>8.0962296459768796E-2</v>
      </c>
      <c r="K2186" s="8">
        <f t="shared" si="340"/>
        <v>7.9407691274404377E-2</v>
      </c>
      <c r="L2186" s="8">
        <f t="shared" si="340"/>
        <v>8.0179883010954384E-2</v>
      </c>
      <c r="M2186" s="8">
        <f t="shared" si="340"/>
        <v>7.964420908371446E-2</v>
      </c>
      <c r="P2186">
        <v>2184</v>
      </c>
      <c r="Q2186" s="8">
        <f t="shared" si="341"/>
        <v>7.7962296459768793E-2</v>
      </c>
      <c r="R2186" s="8">
        <f t="shared" si="341"/>
        <v>7.6407691274404374E-2</v>
      </c>
      <c r="S2186" s="8">
        <f t="shared" si="341"/>
        <v>7.7179883010954381E-2</v>
      </c>
      <c r="T2186" s="8">
        <f t="shared" si="341"/>
        <v>7.6644209083714457E-2</v>
      </c>
      <c r="W2186">
        <v>2184</v>
      </c>
      <c r="X2186" s="4">
        <f t="shared" si="336"/>
        <v>8.1335334290207451E-2</v>
      </c>
      <c r="Y2186" s="4">
        <f t="shared" si="334"/>
        <v>8.0599416525381148E-2</v>
      </c>
      <c r="Z2186" s="4">
        <f t="shared" si="335"/>
        <v>8.0094401007678256E-2</v>
      </c>
    </row>
    <row r="2187" spans="1:26" x14ac:dyDescent="0.25">
      <c r="A2187" s="16">
        <f t="shared" si="342"/>
        <v>45720</v>
      </c>
      <c r="B2187">
        <f>+'[2]Ejercicio 1'!E2404</f>
        <v>2185</v>
      </c>
      <c r="C2187" s="5">
        <v>7.9463231578825344E-2</v>
      </c>
      <c r="D2187" s="4">
        <f t="shared" si="337"/>
        <v>7.7908590277934217E-2</v>
      </c>
      <c r="E2187" s="6">
        <f t="shared" si="338"/>
        <v>7.8680799894443945E-2</v>
      </c>
      <c r="F2187" s="7">
        <f t="shared" si="339"/>
        <v>7.8145113551312415E-2</v>
      </c>
      <c r="I2187" s="10">
        <v>2185</v>
      </c>
      <c r="J2187" s="8">
        <f t="shared" si="340"/>
        <v>8.0963231578825345E-2</v>
      </c>
      <c r="K2187" s="8">
        <f t="shared" si="340"/>
        <v>7.9408590277934218E-2</v>
      </c>
      <c r="L2187" s="8">
        <f t="shared" si="340"/>
        <v>8.0180799894443947E-2</v>
      </c>
      <c r="M2187" s="8">
        <f t="shared" si="340"/>
        <v>7.9645113551312416E-2</v>
      </c>
      <c r="P2187">
        <v>2185</v>
      </c>
      <c r="Q2187" s="8">
        <f t="shared" si="341"/>
        <v>7.7963231578825343E-2</v>
      </c>
      <c r="R2187" s="8">
        <f t="shared" si="341"/>
        <v>7.6408590277934216E-2</v>
      </c>
      <c r="S2187" s="8">
        <f t="shared" si="341"/>
        <v>7.7180799894443944E-2</v>
      </c>
      <c r="T2187" s="8">
        <f t="shared" si="341"/>
        <v>7.6645113551312413E-2</v>
      </c>
      <c r="W2187">
        <v>2185</v>
      </c>
      <c r="X2187" s="4">
        <f t="shared" si="336"/>
        <v>8.133720541811193E-2</v>
      </c>
      <c r="Y2187" s="4">
        <f t="shared" si="334"/>
        <v>8.060125031112067E-2</v>
      </c>
      <c r="Z2187" s="4">
        <f t="shared" si="335"/>
        <v>8.0096209334686391E-2</v>
      </c>
    </row>
    <row r="2188" spans="1:26" x14ac:dyDescent="0.25">
      <c r="A2188" s="16">
        <f t="shared" si="342"/>
        <v>45721</v>
      </c>
      <c r="B2188">
        <f>+'[2]Ejercicio 1'!E2405</f>
        <v>2186</v>
      </c>
      <c r="C2188" s="5">
        <v>7.9464166697881894E-2</v>
      </c>
      <c r="D2188" s="4">
        <f t="shared" si="337"/>
        <v>7.790948928105558E-2</v>
      </c>
      <c r="E2188" s="6">
        <f t="shared" si="338"/>
        <v>7.8681716777724453E-2</v>
      </c>
      <c r="F2188" s="7">
        <f t="shared" si="339"/>
        <v>7.8146018018564939E-2</v>
      </c>
      <c r="I2188" s="10">
        <v>2186</v>
      </c>
      <c r="J2188" s="8">
        <f t="shared" si="340"/>
        <v>8.0964166697881895E-2</v>
      </c>
      <c r="K2188" s="8">
        <f t="shared" si="340"/>
        <v>7.9409489281055581E-2</v>
      </c>
      <c r="L2188" s="8">
        <f t="shared" si="340"/>
        <v>8.0181716777724454E-2</v>
      </c>
      <c r="M2188" s="8">
        <f t="shared" si="340"/>
        <v>7.964601801856494E-2</v>
      </c>
      <c r="P2188">
        <v>2186</v>
      </c>
      <c r="Q2188" s="8">
        <f t="shared" si="341"/>
        <v>7.7964166697881893E-2</v>
      </c>
      <c r="R2188" s="8">
        <f t="shared" si="341"/>
        <v>7.6409489281055579E-2</v>
      </c>
      <c r="S2188" s="8">
        <f t="shared" si="341"/>
        <v>7.7181716777724452E-2</v>
      </c>
      <c r="T2188" s="8">
        <f t="shared" si="341"/>
        <v>7.6646018018564938E-2</v>
      </c>
      <c r="W2188">
        <v>2186</v>
      </c>
      <c r="X2188" s="4">
        <f t="shared" si="336"/>
        <v>8.1339076546441139E-2</v>
      </c>
      <c r="Y2188" s="4">
        <f t="shared" si="334"/>
        <v>8.0603084096421862E-2</v>
      </c>
      <c r="Z2188" s="4">
        <f t="shared" si="335"/>
        <v>8.0098017660935134E-2</v>
      </c>
    </row>
    <row r="2189" spans="1:26" x14ac:dyDescent="0.25">
      <c r="A2189" s="16">
        <f t="shared" si="342"/>
        <v>45722</v>
      </c>
      <c r="B2189">
        <f>+'[2]Ejercicio 1'!E2406</f>
        <v>2187</v>
      </c>
      <c r="C2189" s="5">
        <v>7.9465101816938444E-2</v>
      </c>
      <c r="D2189" s="4">
        <f t="shared" si="337"/>
        <v>7.7910388283768242E-2</v>
      </c>
      <c r="E2189" s="6">
        <f t="shared" si="338"/>
        <v>7.868263366079678E-2</v>
      </c>
      <c r="F2189" s="7">
        <f t="shared" si="339"/>
        <v>7.8146922485469172E-2</v>
      </c>
      <c r="I2189" s="10">
        <v>2187</v>
      </c>
      <c r="J2189" s="8">
        <f t="shared" si="340"/>
        <v>8.0965101816938445E-2</v>
      </c>
      <c r="K2189" s="8">
        <f t="shared" si="340"/>
        <v>7.9410388283768243E-2</v>
      </c>
      <c r="L2189" s="8">
        <f t="shared" si="340"/>
        <v>8.0182633660796782E-2</v>
      </c>
      <c r="M2189" s="8">
        <f t="shared" si="340"/>
        <v>7.9646922485469174E-2</v>
      </c>
      <c r="P2189">
        <v>2187</v>
      </c>
      <c r="Q2189" s="8">
        <f t="shared" si="341"/>
        <v>7.7965101816938442E-2</v>
      </c>
      <c r="R2189" s="8">
        <f t="shared" si="341"/>
        <v>7.6410388283768241E-2</v>
      </c>
      <c r="S2189" s="8">
        <f t="shared" si="341"/>
        <v>7.7182633660796779E-2</v>
      </c>
      <c r="T2189" s="8">
        <f t="shared" si="341"/>
        <v>7.6646922485469171E-2</v>
      </c>
      <c r="W2189">
        <v>2187</v>
      </c>
      <c r="X2189" s="4">
        <f t="shared" si="336"/>
        <v>8.1340947675195494E-2</v>
      </c>
      <c r="Y2189" s="4">
        <f t="shared" si="334"/>
        <v>8.0604917881305804E-2</v>
      </c>
      <c r="Z2189" s="4">
        <f t="shared" si="335"/>
        <v>8.0099825985984835E-2</v>
      </c>
    </row>
    <row r="2190" spans="1:26" x14ac:dyDescent="0.25">
      <c r="A2190" s="16">
        <f t="shared" si="342"/>
        <v>45723</v>
      </c>
      <c r="B2190">
        <f>+'[2]Ejercicio 1'!E2407</f>
        <v>2188</v>
      </c>
      <c r="C2190" s="5">
        <v>7.9466036935994994E-2</v>
      </c>
      <c r="D2190" s="4">
        <f t="shared" si="337"/>
        <v>7.7911287286072398E-2</v>
      </c>
      <c r="E2190" s="6">
        <f t="shared" si="338"/>
        <v>7.8683550543660913E-2</v>
      </c>
      <c r="F2190" s="7">
        <f t="shared" si="339"/>
        <v>7.8147826952025115E-2</v>
      </c>
      <c r="I2190" s="10">
        <v>2188</v>
      </c>
      <c r="J2190" s="8">
        <f t="shared" si="340"/>
        <v>8.0966036935994995E-2</v>
      </c>
      <c r="K2190" s="8">
        <f t="shared" si="340"/>
        <v>7.9411287286072399E-2</v>
      </c>
      <c r="L2190" s="8">
        <f t="shared" si="340"/>
        <v>8.0183550543660914E-2</v>
      </c>
      <c r="M2190" s="8">
        <f t="shared" si="340"/>
        <v>7.9647826952025116E-2</v>
      </c>
      <c r="P2190">
        <v>2188</v>
      </c>
      <c r="Q2190" s="8">
        <f t="shared" si="341"/>
        <v>7.7966036935994992E-2</v>
      </c>
      <c r="R2190" s="8">
        <f t="shared" si="341"/>
        <v>7.6411287286072396E-2</v>
      </c>
      <c r="S2190" s="8">
        <f t="shared" si="341"/>
        <v>7.7183550543660912E-2</v>
      </c>
      <c r="T2190" s="8">
        <f t="shared" si="341"/>
        <v>7.6647826952025114E-2</v>
      </c>
      <c r="W2190">
        <v>2188</v>
      </c>
      <c r="X2190" s="4">
        <f t="shared" si="336"/>
        <v>8.1342818804373676E-2</v>
      </c>
      <c r="Y2190" s="4">
        <f t="shared" si="334"/>
        <v>8.0606751665773371E-2</v>
      </c>
      <c r="Z2190" s="4">
        <f t="shared" si="335"/>
        <v>8.0101634310275144E-2</v>
      </c>
    </row>
    <row r="2191" spans="1:26" x14ac:dyDescent="0.25">
      <c r="A2191" s="16">
        <f t="shared" si="342"/>
        <v>45724</v>
      </c>
      <c r="B2191">
        <f>+'[2]Ejercicio 1'!E2408</f>
        <v>2189</v>
      </c>
      <c r="C2191" s="5">
        <v>7.946697205505153E-2</v>
      </c>
      <c r="D2191" s="4">
        <f t="shared" si="337"/>
        <v>7.7912186287968269E-2</v>
      </c>
      <c r="E2191" s="6">
        <f t="shared" si="338"/>
        <v>7.8684467426316865E-2</v>
      </c>
      <c r="F2191" s="7">
        <f t="shared" si="339"/>
        <v>7.8148731418235612E-2</v>
      </c>
      <c r="I2191" s="10">
        <v>2189</v>
      </c>
      <c r="J2191" s="8">
        <f t="shared" si="340"/>
        <v>8.0966972055051531E-2</v>
      </c>
      <c r="K2191" s="8">
        <f t="shared" si="340"/>
        <v>7.941218628796827E-2</v>
      </c>
      <c r="L2191" s="8">
        <f t="shared" si="340"/>
        <v>8.0184467426316866E-2</v>
      </c>
      <c r="M2191" s="8">
        <f t="shared" si="340"/>
        <v>7.9648731418235613E-2</v>
      </c>
      <c r="P2191">
        <v>2189</v>
      </c>
      <c r="Q2191" s="8">
        <f t="shared" si="341"/>
        <v>7.7966972055051528E-2</v>
      </c>
      <c r="R2191" s="8">
        <f t="shared" si="341"/>
        <v>7.6412186287968267E-2</v>
      </c>
      <c r="S2191" s="8">
        <f t="shared" si="341"/>
        <v>7.7184467426316863E-2</v>
      </c>
      <c r="T2191" s="8">
        <f t="shared" si="341"/>
        <v>7.6648731418235611E-2</v>
      </c>
      <c r="W2191">
        <v>2189</v>
      </c>
      <c r="X2191" s="4">
        <f t="shared" si="336"/>
        <v>8.1344689933977032E-2</v>
      </c>
      <c r="Y2191" s="4">
        <f t="shared" si="334"/>
        <v>8.0608585449822828E-2</v>
      </c>
      <c r="Z2191" s="4">
        <f t="shared" si="335"/>
        <v>8.0103442633586236E-2</v>
      </c>
    </row>
    <row r="2192" spans="1:26" x14ac:dyDescent="0.25">
      <c r="A2192" s="16">
        <f t="shared" si="342"/>
        <v>45725</v>
      </c>
      <c r="B2192">
        <f>+'[2]Ejercicio 1'!E2409</f>
        <v>2190</v>
      </c>
      <c r="C2192" s="5">
        <v>7.9467907174108079E-2</v>
      </c>
      <c r="D2192" s="4">
        <f t="shared" si="337"/>
        <v>7.7913085289455244E-2</v>
      </c>
      <c r="E2192" s="6">
        <f t="shared" si="338"/>
        <v>7.8685384308764636E-2</v>
      </c>
      <c r="F2192" s="7">
        <f t="shared" si="339"/>
        <v>7.8149635884094959E-2</v>
      </c>
      <c r="I2192" s="10">
        <v>2190</v>
      </c>
      <c r="J2192" s="8">
        <f t="shared" si="340"/>
        <v>8.0967907174108081E-2</v>
      </c>
      <c r="K2192" s="8">
        <f t="shared" si="340"/>
        <v>7.9413085289455246E-2</v>
      </c>
      <c r="L2192" s="8">
        <f t="shared" si="340"/>
        <v>8.0185384308764637E-2</v>
      </c>
      <c r="M2192" s="8">
        <f t="shared" si="340"/>
        <v>7.964963588409496E-2</v>
      </c>
      <c r="P2192">
        <v>2190</v>
      </c>
      <c r="Q2192" s="8">
        <f t="shared" si="341"/>
        <v>7.7967907174108078E-2</v>
      </c>
      <c r="R2192" s="8">
        <f t="shared" si="341"/>
        <v>7.6413085289455243E-2</v>
      </c>
      <c r="S2192" s="8">
        <f t="shared" si="341"/>
        <v>7.7185384308764635E-2</v>
      </c>
      <c r="T2192" s="8">
        <f t="shared" si="341"/>
        <v>7.6649635884094958E-2</v>
      </c>
      <c r="W2192">
        <v>2190</v>
      </c>
      <c r="X2192" s="4">
        <f t="shared" si="336"/>
        <v>8.1346561064004647E-2</v>
      </c>
      <c r="Y2192" s="4">
        <f t="shared" si="334"/>
        <v>8.0610419233476102E-2</v>
      </c>
      <c r="Z2192" s="4">
        <f t="shared" si="335"/>
        <v>8.0105250955692583E-2</v>
      </c>
    </row>
    <row r="2193" spans="1:26" x14ac:dyDescent="0.25">
      <c r="A2193" s="16">
        <f t="shared" si="342"/>
        <v>45726</v>
      </c>
      <c r="B2193">
        <f>+'[2]Ejercicio 1'!E2410</f>
        <v>2191</v>
      </c>
      <c r="C2193" s="5">
        <v>7.9468842293164629E-2</v>
      </c>
      <c r="D2193" s="4">
        <f t="shared" si="337"/>
        <v>7.7913984290533519E-2</v>
      </c>
      <c r="E2193" s="6">
        <f t="shared" si="338"/>
        <v>7.8686301191003338E-2</v>
      </c>
      <c r="F2193" s="7">
        <f t="shared" si="339"/>
        <v>7.8150540349608874E-2</v>
      </c>
      <c r="I2193" s="10">
        <v>2191</v>
      </c>
      <c r="J2193" s="8">
        <f t="shared" si="340"/>
        <v>8.0968842293164631E-2</v>
      </c>
      <c r="K2193" s="8">
        <f t="shared" si="340"/>
        <v>7.9413984290533521E-2</v>
      </c>
      <c r="L2193" s="8">
        <f t="shared" si="340"/>
        <v>8.018630119100334E-2</v>
      </c>
      <c r="M2193" s="8">
        <f t="shared" si="340"/>
        <v>7.9650540349608875E-2</v>
      </c>
      <c r="P2193">
        <v>2191</v>
      </c>
      <c r="Q2193" s="8">
        <f t="shared" si="341"/>
        <v>7.7968842293164628E-2</v>
      </c>
      <c r="R2193" s="8">
        <f t="shared" si="341"/>
        <v>7.6413984290533518E-2</v>
      </c>
      <c r="S2193" s="8">
        <f t="shared" si="341"/>
        <v>7.7186301191003337E-2</v>
      </c>
      <c r="T2193" s="8">
        <f t="shared" si="341"/>
        <v>7.6650540349608873E-2</v>
      </c>
      <c r="W2193">
        <v>2191</v>
      </c>
      <c r="X2193" s="4">
        <f t="shared" si="336"/>
        <v>8.1348432194457435E-2</v>
      </c>
      <c r="Y2193" s="4">
        <f t="shared" si="334"/>
        <v>8.0612253016691046E-2</v>
      </c>
      <c r="Z2193" s="4">
        <f t="shared" si="335"/>
        <v>8.0107059277039525E-2</v>
      </c>
    </row>
    <row r="2194" spans="1:26" x14ac:dyDescent="0.25">
      <c r="A2194" s="16">
        <f t="shared" si="342"/>
        <v>45727</v>
      </c>
      <c r="B2194">
        <f>+'[2]Ejercicio 1'!E2411</f>
        <v>2192</v>
      </c>
      <c r="C2194" s="5">
        <v>7.9469777412221179E-2</v>
      </c>
      <c r="D2194" s="4">
        <f t="shared" si="337"/>
        <v>7.7914883291203302E-2</v>
      </c>
      <c r="E2194" s="6">
        <f t="shared" si="338"/>
        <v>7.868721807303386E-2</v>
      </c>
      <c r="F2194" s="7">
        <f t="shared" si="339"/>
        <v>7.815144481477164E-2</v>
      </c>
      <c r="I2194" s="10">
        <v>2192</v>
      </c>
      <c r="J2194" s="8">
        <f t="shared" si="340"/>
        <v>8.0969777412221181E-2</v>
      </c>
      <c r="K2194" s="8">
        <f t="shared" si="340"/>
        <v>7.9414883291203303E-2</v>
      </c>
      <c r="L2194" s="8">
        <f t="shared" si="340"/>
        <v>8.0187218073033861E-2</v>
      </c>
      <c r="M2194" s="8">
        <f t="shared" si="340"/>
        <v>7.9651444814771641E-2</v>
      </c>
      <c r="P2194">
        <v>2192</v>
      </c>
      <c r="Q2194" s="8">
        <f t="shared" si="341"/>
        <v>7.7969777412221178E-2</v>
      </c>
      <c r="R2194" s="8">
        <f t="shared" si="341"/>
        <v>7.64148832912033E-2</v>
      </c>
      <c r="S2194" s="8">
        <f t="shared" si="341"/>
        <v>7.7187218073033859E-2</v>
      </c>
      <c r="T2194" s="8">
        <f t="shared" si="341"/>
        <v>7.6651444814771638E-2</v>
      </c>
      <c r="W2194">
        <v>2192</v>
      </c>
      <c r="X2194" s="4">
        <f t="shared" si="336"/>
        <v>8.135030332533405E-2</v>
      </c>
      <c r="Y2194" s="4">
        <f t="shared" si="334"/>
        <v>8.0614086799489629E-2</v>
      </c>
      <c r="Z2194" s="4">
        <f t="shared" si="335"/>
        <v>8.0108867596964756E-2</v>
      </c>
    </row>
    <row r="2195" spans="1:26" x14ac:dyDescent="0.25">
      <c r="A2195" s="16">
        <f t="shared" si="342"/>
        <v>45728</v>
      </c>
      <c r="B2195">
        <f>+'[2]Ejercicio 1'!E2412</f>
        <v>2193</v>
      </c>
      <c r="C2195" s="5">
        <v>7.9470712531277729E-2</v>
      </c>
      <c r="D2195" s="4">
        <f t="shared" si="337"/>
        <v>7.7915782291464383E-2</v>
      </c>
      <c r="E2195" s="6">
        <f t="shared" si="338"/>
        <v>7.8688134954856201E-2</v>
      </c>
      <c r="F2195" s="7">
        <f t="shared" si="339"/>
        <v>7.8152349279588959E-2</v>
      </c>
      <c r="I2195" s="10">
        <v>2193</v>
      </c>
      <c r="J2195" s="8">
        <f t="shared" si="340"/>
        <v>8.097071253127773E-2</v>
      </c>
      <c r="K2195" s="8">
        <f t="shared" si="340"/>
        <v>7.9415782291464385E-2</v>
      </c>
      <c r="L2195" s="8">
        <f t="shared" si="340"/>
        <v>8.0188134954856202E-2</v>
      </c>
      <c r="M2195" s="8">
        <f t="shared" si="340"/>
        <v>7.965234927958896E-2</v>
      </c>
      <c r="P2195">
        <v>2193</v>
      </c>
      <c r="Q2195" s="8">
        <f t="shared" si="341"/>
        <v>7.7970712531277728E-2</v>
      </c>
      <c r="R2195" s="8">
        <f t="shared" si="341"/>
        <v>7.6415782291464382E-2</v>
      </c>
      <c r="S2195" s="8">
        <f t="shared" si="341"/>
        <v>7.71881349548562E-2</v>
      </c>
      <c r="T2195" s="8">
        <f t="shared" si="341"/>
        <v>7.6652349279588958E-2</v>
      </c>
      <c r="W2195">
        <v>2193</v>
      </c>
      <c r="X2195" s="4">
        <f t="shared" si="336"/>
        <v>8.1352174456635812E-2</v>
      </c>
      <c r="Y2195" s="4">
        <f t="shared" si="334"/>
        <v>8.061592058189028E-2</v>
      </c>
      <c r="Z2195" s="4">
        <f t="shared" si="335"/>
        <v>8.0110675916353277E-2</v>
      </c>
    </row>
    <row r="2196" spans="1:26" x14ac:dyDescent="0.25">
      <c r="A2196" s="16">
        <f t="shared" si="342"/>
        <v>45729</v>
      </c>
      <c r="B2196">
        <f>+'[2]Ejercicio 1'!E2413</f>
        <v>2194</v>
      </c>
      <c r="C2196" s="5">
        <v>7.9471647650334265E-2</v>
      </c>
      <c r="D2196" s="4">
        <f t="shared" si="337"/>
        <v>7.7916681291316972E-2</v>
      </c>
      <c r="E2196" s="6">
        <f t="shared" si="338"/>
        <v>7.8689051836470347E-2</v>
      </c>
      <c r="F2196" s="7">
        <f t="shared" si="339"/>
        <v>7.8153253744058002E-2</v>
      </c>
      <c r="I2196" s="10">
        <v>2194</v>
      </c>
      <c r="J2196" s="8">
        <f t="shared" si="340"/>
        <v>8.0971647650334266E-2</v>
      </c>
      <c r="K2196" s="8">
        <f t="shared" si="340"/>
        <v>7.9416681291316973E-2</v>
      </c>
      <c r="L2196" s="8">
        <f t="shared" si="340"/>
        <v>8.0189051836470349E-2</v>
      </c>
      <c r="M2196" s="8">
        <f t="shared" si="340"/>
        <v>7.9653253744058003E-2</v>
      </c>
      <c r="P2196">
        <v>2194</v>
      </c>
      <c r="Q2196" s="8">
        <f t="shared" si="341"/>
        <v>7.7971647650334264E-2</v>
      </c>
      <c r="R2196" s="8">
        <f t="shared" si="341"/>
        <v>7.6416681291316971E-2</v>
      </c>
      <c r="S2196" s="8">
        <f t="shared" si="341"/>
        <v>7.7189051836470346E-2</v>
      </c>
      <c r="T2196" s="8">
        <f t="shared" si="341"/>
        <v>7.6653253744058E-2</v>
      </c>
      <c r="W2196">
        <v>2194</v>
      </c>
      <c r="X2196" s="4">
        <f t="shared" si="336"/>
        <v>8.1354045588362303E-2</v>
      </c>
      <c r="Y2196" s="4">
        <f t="shared" si="334"/>
        <v>8.0617754363855237E-2</v>
      </c>
      <c r="Z2196" s="4">
        <f t="shared" si="335"/>
        <v>8.011248423453704E-2</v>
      </c>
    </row>
    <row r="2197" spans="1:26" x14ac:dyDescent="0.25">
      <c r="A2197" s="16">
        <f t="shared" si="342"/>
        <v>45730</v>
      </c>
      <c r="B2197">
        <f>+'[2]Ejercicio 1'!E2414</f>
        <v>2195</v>
      </c>
      <c r="C2197" s="5">
        <v>7.9472582769390815E-2</v>
      </c>
      <c r="D2197" s="4">
        <f t="shared" si="337"/>
        <v>7.791758029076129E-2</v>
      </c>
      <c r="E2197" s="6">
        <f t="shared" si="338"/>
        <v>7.8689968717876313E-2</v>
      </c>
      <c r="F2197" s="7">
        <f t="shared" si="339"/>
        <v>7.8154158208181598E-2</v>
      </c>
      <c r="I2197" s="10">
        <v>2195</v>
      </c>
      <c r="J2197" s="8">
        <f t="shared" si="340"/>
        <v>8.0972582769390816E-2</v>
      </c>
      <c r="K2197" s="8">
        <f t="shared" si="340"/>
        <v>7.9417580290761292E-2</v>
      </c>
      <c r="L2197" s="8">
        <f t="shared" si="340"/>
        <v>8.0189968717876314E-2</v>
      </c>
      <c r="M2197" s="8">
        <f t="shared" si="340"/>
        <v>7.96541582081816E-2</v>
      </c>
      <c r="P2197">
        <v>2195</v>
      </c>
      <c r="Q2197" s="8">
        <f t="shared" si="341"/>
        <v>7.7972582769390814E-2</v>
      </c>
      <c r="R2197" s="8">
        <f t="shared" si="341"/>
        <v>7.6417580290761289E-2</v>
      </c>
      <c r="S2197" s="8">
        <f t="shared" si="341"/>
        <v>7.7189968717876312E-2</v>
      </c>
      <c r="T2197" s="8">
        <f t="shared" si="341"/>
        <v>7.6654158208181597E-2</v>
      </c>
      <c r="W2197">
        <v>2195</v>
      </c>
      <c r="X2197" s="4">
        <f t="shared" si="336"/>
        <v>8.1355916720518326E-2</v>
      </c>
      <c r="Y2197" s="4">
        <f t="shared" si="334"/>
        <v>8.0619588145422277E-2</v>
      </c>
      <c r="Z2197" s="4">
        <f t="shared" si="335"/>
        <v>8.0114292552186939E-2</v>
      </c>
    </row>
    <row r="2198" spans="1:26" x14ac:dyDescent="0.25">
      <c r="A2198" s="16">
        <f t="shared" si="342"/>
        <v>45731</v>
      </c>
      <c r="B2198">
        <f>+'[2]Ejercicio 1'!E2415</f>
        <v>2196</v>
      </c>
      <c r="C2198" s="5">
        <v>7.9473517888447365E-2</v>
      </c>
      <c r="D2198" s="4">
        <f t="shared" si="337"/>
        <v>7.7918479289796685E-2</v>
      </c>
      <c r="E2198" s="6">
        <f t="shared" si="338"/>
        <v>7.869088559907321E-2</v>
      </c>
      <c r="F2198" s="7">
        <f t="shared" si="339"/>
        <v>7.8155062671954045E-2</v>
      </c>
      <c r="I2198" s="10">
        <v>2196</v>
      </c>
      <c r="J2198" s="8">
        <f t="shared" si="340"/>
        <v>8.0973517888447366E-2</v>
      </c>
      <c r="K2198" s="8">
        <f t="shared" si="340"/>
        <v>7.9418479289796687E-2</v>
      </c>
      <c r="L2198" s="8">
        <f t="shared" si="340"/>
        <v>8.0190885599073211E-2</v>
      </c>
      <c r="M2198" s="8">
        <f t="shared" si="340"/>
        <v>7.9655062671954047E-2</v>
      </c>
      <c r="P2198">
        <v>2196</v>
      </c>
      <c r="Q2198" s="8">
        <f t="shared" si="341"/>
        <v>7.7973517888447363E-2</v>
      </c>
      <c r="R2198" s="8">
        <f t="shared" si="341"/>
        <v>7.6418479289796684E-2</v>
      </c>
      <c r="S2198" s="8">
        <f t="shared" si="341"/>
        <v>7.7190885599073208E-2</v>
      </c>
      <c r="T2198" s="8">
        <f t="shared" si="341"/>
        <v>7.6655062671954044E-2</v>
      </c>
      <c r="W2198">
        <v>2196</v>
      </c>
      <c r="X2198" s="4">
        <f t="shared" si="336"/>
        <v>8.1357787853088975E-2</v>
      </c>
      <c r="Y2198" s="4">
        <f t="shared" si="334"/>
        <v>8.0621421926550974E-2</v>
      </c>
      <c r="Z2198" s="4">
        <f t="shared" si="335"/>
        <v>8.0116100868409423E-2</v>
      </c>
    </row>
    <row r="2199" spans="1:26" x14ac:dyDescent="0.25">
      <c r="A2199" s="16">
        <f t="shared" si="342"/>
        <v>45732</v>
      </c>
      <c r="B2199">
        <f>+'[2]Ejercicio 1'!E2416</f>
        <v>2197</v>
      </c>
      <c r="C2199" s="5">
        <v>7.9474453007503915E-2</v>
      </c>
      <c r="D2199" s="4">
        <f t="shared" si="337"/>
        <v>7.7919378288423602E-2</v>
      </c>
      <c r="E2199" s="6">
        <f t="shared" si="338"/>
        <v>7.8691802480061926E-2</v>
      </c>
      <c r="F2199" s="7">
        <f t="shared" si="339"/>
        <v>7.815596713538106E-2</v>
      </c>
      <c r="I2199" s="10">
        <v>2197</v>
      </c>
      <c r="J2199" s="8">
        <f t="shared" si="340"/>
        <v>8.0974453007503916E-2</v>
      </c>
      <c r="K2199" s="8">
        <f t="shared" si="340"/>
        <v>7.9419378288423603E-2</v>
      </c>
      <c r="L2199" s="8">
        <f t="shared" si="340"/>
        <v>8.0191802480061927E-2</v>
      </c>
      <c r="M2199" s="8">
        <f t="shared" si="340"/>
        <v>7.9655967135381062E-2</v>
      </c>
      <c r="P2199">
        <v>2197</v>
      </c>
      <c r="Q2199" s="8">
        <f t="shared" si="341"/>
        <v>7.7974453007503913E-2</v>
      </c>
      <c r="R2199" s="8">
        <f t="shared" si="341"/>
        <v>7.6419378288423601E-2</v>
      </c>
      <c r="S2199" s="8">
        <f t="shared" si="341"/>
        <v>7.7191802480061925E-2</v>
      </c>
      <c r="T2199" s="8">
        <f t="shared" si="341"/>
        <v>7.6655967135381059E-2</v>
      </c>
      <c r="W2199">
        <v>2197</v>
      </c>
      <c r="X2199" s="4">
        <f t="shared" si="336"/>
        <v>8.1359658986088726E-2</v>
      </c>
      <c r="Y2199" s="4">
        <f t="shared" si="334"/>
        <v>8.0623255707262434E-2</v>
      </c>
      <c r="Z2199" s="4">
        <f t="shared" si="335"/>
        <v>8.011790918387536E-2</v>
      </c>
    </row>
    <row r="2200" spans="1:26" x14ac:dyDescent="0.25">
      <c r="A2200" s="16">
        <f t="shared" si="342"/>
        <v>45733</v>
      </c>
      <c r="B2200">
        <f>+'[2]Ejercicio 1'!E2417</f>
        <v>2198</v>
      </c>
      <c r="C2200" s="5">
        <v>7.9475388126560464E-2</v>
      </c>
      <c r="D2200" s="4">
        <f t="shared" si="337"/>
        <v>7.7920277286641831E-2</v>
      </c>
      <c r="E2200" s="6">
        <f t="shared" si="338"/>
        <v>7.8692719360842461E-2</v>
      </c>
      <c r="F2200" s="7">
        <f t="shared" si="339"/>
        <v>7.8156871598456926E-2</v>
      </c>
      <c r="I2200" s="10">
        <v>2198</v>
      </c>
      <c r="J2200" s="8">
        <f t="shared" si="340"/>
        <v>8.0975388126560466E-2</v>
      </c>
      <c r="K2200" s="8">
        <f t="shared" si="340"/>
        <v>7.9420277286641833E-2</v>
      </c>
      <c r="L2200" s="8">
        <f t="shared" si="340"/>
        <v>8.0192719360842463E-2</v>
      </c>
      <c r="M2200" s="8">
        <f t="shared" si="340"/>
        <v>7.9656871598456927E-2</v>
      </c>
      <c r="P2200">
        <v>2198</v>
      </c>
      <c r="Q2200" s="8">
        <f t="shared" si="341"/>
        <v>7.7975388126560463E-2</v>
      </c>
      <c r="R2200" s="8">
        <f t="shared" si="341"/>
        <v>7.642027728664183E-2</v>
      </c>
      <c r="S2200" s="8">
        <f t="shared" si="341"/>
        <v>7.719271936084246E-2</v>
      </c>
      <c r="T2200" s="8">
        <f t="shared" si="341"/>
        <v>7.6656871598456924E-2</v>
      </c>
      <c r="W2200">
        <v>2198</v>
      </c>
      <c r="X2200" s="4">
        <f t="shared" si="336"/>
        <v>8.1361530119513623E-2</v>
      </c>
      <c r="Y2200" s="4">
        <f t="shared" si="334"/>
        <v>8.0625089487557519E-2</v>
      </c>
      <c r="Z2200" s="4">
        <f t="shared" si="335"/>
        <v>8.0119717497916729E-2</v>
      </c>
    </row>
    <row r="2201" spans="1:26" x14ac:dyDescent="0.25">
      <c r="A2201" s="16">
        <f t="shared" si="342"/>
        <v>45734</v>
      </c>
      <c r="B2201">
        <f>+'[2]Ejercicio 1'!E2418</f>
        <v>2199</v>
      </c>
      <c r="C2201" s="5">
        <v>7.9476323245617E-2</v>
      </c>
      <c r="D2201" s="4">
        <f t="shared" si="337"/>
        <v>7.7921176284451346E-2</v>
      </c>
      <c r="E2201" s="6">
        <f t="shared" si="338"/>
        <v>7.8693636241414802E-2</v>
      </c>
      <c r="F2201" s="7">
        <f t="shared" si="339"/>
        <v>7.8157776061187345E-2</v>
      </c>
      <c r="I2201" s="10">
        <v>2199</v>
      </c>
      <c r="J2201" s="8">
        <f t="shared" si="340"/>
        <v>8.0976323245617002E-2</v>
      </c>
      <c r="K2201" s="8">
        <f t="shared" si="340"/>
        <v>7.9421176284451347E-2</v>
      </c>
      <c r="L2201" s="8">
        <f t="shared" si="340"/>
        <v>8.0193636241414804E-2</v>
      </c>
      <c r="M2201" s="8">
        <f t="shared" si="340"/>
        <v>7.9657776061187346E-2</v>
      </c>
      <c r="P2201">
        <v>2199</v>
      </c>
      <c r="Q2201" s="8">
        <f t="shared" si="341"/>
        <v>7.7976323245616999E-2</v>
      </c>
      <c r="R2201" s="8">
        <f t="shared" si="341"/>
        <v>7.6421176284451345E-2</v>
      </c>
      <c r="S2201" s="8">
        <f t="shared" si="341"/>
        <v>7.7193636241414801E-2</v>
      </c>
      <c r="T2201" s="8">
        <f t="shared" si="341"/>
        <v>7.6657776061187344E-2</v>
      </c>
      <c r="W2201">
        <v>2199</v>
      </c>
      <c r="X2201" s="4">
        <f t="shared" si="336"/>
        <v>8.1363401253362805E-2</v>
      </c>
      <c r="Y2201" s="4">
        <f t="shared" si="334"/>
        <v>8.0626923267454687E-2</v>
      </c>
      <c r="Z2201" s="4">
        <f t="shared" si="335"/>
        <v>8.0121525811421374E-2</v>
      </c>
    </row>
    <row r="2202" spans="1:26" x14ac:dyDescent="0.25">
      <c r="A2202" s="16">
        <f t="shared" si="342"/>
        <v>45735</v>
      </c>
      <c r="B2202">
        <f>+'[2]Ejercicio 1'!E2419</f>
        <v>2200</v>
      </c>
      <c r="C2202" s="5">
        <v>7.947725836467355E-2</v>
      </c>
      <c r="D2202" s="4">
        <f t="shared" si="337"/>
        <v>7.7922075281852382E-2</v>
      </c>
      <c r="E2202" s="6">
        <f t="shared" si="338"/>
        <v>7.8694553121778088E-2</v>
      </c>
      <c r="F2202" s="7">
        <f t="shared" si="339"/>
        <v>7.8158680523569474E-2</v>
      </c>
      <c r="I2202" s="10">
        <v>2200</v>
      </c>
      <c r="J2202" s="8">
        <f t="shared" si="340"/>
        <v>8.0977258364673552E-2</v>
      </c>
      <c r="K2202" s="8">
        <f t="shared" si="340"/>
        <v>7.9422075281852383E-2</v>
      </c>
      <c r="L2202" s="8">
        <f t="shared" si="340"/>
        <v>8.0194553121778089E-2</v>
      </c>
      <c r="M2202" s="8">
        <f t="shared" si="340"/>
        <v>7.9658680523569475E-2</v>
      </c>
      <c r="P2202">
        <v>2200</v>
      </c>
      <c r="Q2202" s="8">
        <f t="shared" si="341"/>
        <v>7.7977258364673549E-2</v>
      </c>
      <c r="R2202" s="8">
        <f t="shared" si="341"/>
        <v>7.6422075281852381E-2</v>
      </c>
      <c r="S2202" s="8">
        <f t="shared" si="341"/>
        <v>7.7194553121778087E-2</v>
      </c>
      <c r="T2202" s="8">
        <f t="shared" si="341"/>
        <v>7.6658680523569472E-2</v>
      </c>
      <c r="W2202">
        <v>2200</v>
      </c>
      <c r="X2202" s="4">
        <f t="shared" si="336"/>
        <v>8.1365272387636703E-2</v>
      </c>
      <c r="Y2202" s="4">
        <f t="shared" si="334"/>
        <v>8.0628757046914384E-2</v>
      </c>
      <c r="Z2202" s="4">
        <f t="shared" si="335"/>
        <v>8.0123334123724133E-2</v>
      </c>
    </row>
    <row r="2203" spans="1:26" x14ac:dyDescent="0.25">
      <c r="A2203" s="16">
        <f t="shared" si="342"/>
        <v>45736</v>
      </c>
      <c r="B2203">
        <f>+'[2]Ejercicio 1'!E2420</f>
        <v>2201</v>
      </c>
      <c r="C2203" s="5">
        <v>7.94781934837301E-2</v>
      </c>
      <c r="D2203" s="4">
        <f t="shared" si="337"/>
        <v>7.7922974278845134E-2</v>
      </c>
      <c r="E2203" s="6">
        <f t="shared" si="338"/>
        <v>7.8695470001934054E-2</v>
      </c>
      <c r="F2203" s="7">
        <f t="shared" si="339"/>
        <v>7.815958498560617E-2</v>
      </c>
      <c r="I2203" s="10">
        <v>2201</v>
      </c>
      <c r="J2203" s="8">
        <f t="shared" si="340"/>
        <v>8.0978193483730102E-2</v>
      </c>
      <c r="K2203" s="8">
        <f t="shared" si="340"/>
        <v>7.9422974278845135E-2</v>
      </c>
      <c r="L2203" s="8">
        <f t="shared" si="340"/>
        <v>8.0195470001934055E-2</v>
      </c>
      <c r="M2203" s="8">
        <f t="shared" si="340"/>
        <v>7.9659584985606172E-2</v>
      </c>
      <c r="P2203">
        <v>2201</v>
      </c>
      <c r="Q2203" s="8">
        <f t="shared" si="341"/>
        <v>7.7978193483730099E-2</v>
      </c>
      <c r="R2203" s="8">
        <f t="shared" si="341"/>
        <v>7.6422974278845132E-2</v>
      </c>
      <c r="S2203" s="8">
        <f t="shared" si="341"/>
        <v>7.7195470001934052E-2</v>
      </c>
      <c r="T2203" s="8">
        <f t="shared" si="341"/>
        <v>7.6659584985606169E-2</v>
      </c>
      <c r="W2203">
        <v>2201</v>
      </c>
      <c r="X2203" s="4">
        <f t="shared" si="336"/>
        <v>8.136714352234059E-2</v>
      </c>
      <c r="Y2203" s="4">
        <f t="shared" si="334"/>
        <v>8.0630590825979689E-2</v>
      </c>
      <c r="Z2203" s="4">
        <f t="shared" si="335"/>
        <v>8.0125142435490168E-2</v>
      </c>
    </row>
    <row r="2204" spans="1:26" x14ac:dyDescent="0.25">
      <c r="A2204" s="16">
        <f t="shared" si="342"/>
        <v>45737</v>
      </c>
      <c r="B2204">
        <f>+'[2]Ejercicio 1'!E2421</f>
        <v>2202</v>
      </c>
      <c r="C2204" s="5">
        <v>7.947912860278665E-2</v>
      </c>
      <c r="D2204" s="4">
        <f t="shared" si="337"/>
        <v>7.792387327542899E-2</v>
      </c>
      <c r="E2204" s="6">
        <f t="shared" si="338"/>
        <v>7.8696386881880964E-2</v>
      </c>
      <c r="F2204" s="7">
        <f t="shared" si="339"/>
        <v>7.8160489447291717E-2</v>
      </c>
      <c r="I2204" s="10">
        <v>2202</v>
      </c>
      <c r="J2204" s="8">
        <f t="shared" si="340"/>
        <v>8.0979128602786651E-2</v>
      </c>
      <c r="K2204" s="8">
        <f t="shared" si="340"/>
        <v>7.9423873275428991E-2</v>
      </c>
      <c r="L2204" s="8">
        <f t="shared" si="340"/>
        <v>8.0196386881880966E-2</v>
      </c>
      <c r="M2204" s="8">
        <f t="shared" si="340"/>
        <v>7.9660489447291719E-2</v>
      </c>
      <c r="P2204">
        <v>2202</v>
      </c>
      <c r="Q2204" s="8">
        <f t="shared" si="341"/>
        <v>7.7979128602786649E-2</v>
      </c>
      <c r="R2204" s="8">
        <f t="shared" si="341"/>
        <v>7.6423873275428988E-2</v>
      </c>
      <c r="S2204" s="8">
        <f t="shared" si="341"/>
        <v>7.7196386881880963E-2</v>
      </c>
      <c r="T2204" s="8">
        <f t="shared" si="341"/>
        <v>7.6660489447291716E-2</v>
      </c>
      <c r="W2204">
        <v>2202</v>
      </c>
      <c r="X2204" s="4">
        <f t="shared" si="336"/>
        <v>8.1369014657459091E-2</v>
      </c>
      <c r="Y2204" s="4">
        <f t="shared" si="334"/>
        <v>8.0632424604604902E-2</v>
      </c>
      <c r="Z2204" s="4">
        <f t="shared" si="335"/>
        <v>8.0126950745831635E-2</v>
      </c>
    </row>
    <row r="2205" spans="1:26" x14ac:dyDescent="0.25">
      <c r="A2205" s="16">
        <f t="shared" si="342"/>
        <v>45738</v>
      </c>
      <c r="B2205">
        <f>+'[2]Ejercicio 1'!E2422</f>
        <v>2203</v>
      </c>
      <c r="C2205" s="5">
        <v>7.94800637218432E-2</v>
      </c>
      <c r="D2205" s="4">
        <f t="shared" si="337"/>
        <v>7.7924772271604353E-2</v>
      </c>
      <c r="E2205" s="6">
        <f t="shared" si="338"/>
        <v>7.8697303761619694E-2</v>
      </c>
      <c r="F2205" s="7">
        <f t="shared" si="339"/>
        <v>7.8161393908628973E-2</v>
      </c>
      <c r="I2205" s="10">
        <v>2203</v>
      </c>
      <c r="J2205" s="8">
        <f t="shared" si="340"/>
        <v>8.0980063721843201E-2</v>
      </c>
      <c r="K2205" s="8">
        <f t="shared" si="340"/>
        <v>7.9424772271604355E-2</v>
      </c>
      <c r="L2205" s="8">
        <f t="shared" si="340"/>
        <v>8.0197303761619695E-2</v>
      </c>
      <c r="M2205" s="8">
        <f t="shared" si="340"/>
        <v>7.9661393908628975E-2</v>
      </c>
      <c r="P2205">
        <v>2203</v>
      </c>
      <c r="Q2205" s="8">
        <f t="shared" si="341"/>
        <v>7.7980063721843199E-2</v>
      </c>
      <c r="R2205" s="8">
        <f t="shared" si="341"/>
        <v>7.6424772271604352E-2</v>
      </c>
      <c r="S2205" s="8">
        <f t="shared" si="341"/>
        <v>7.7197303761619693E-2</v>
      </c>
      <c r="T2205" s="8">
        <f t="shared" si="341"/>
        <v>7.6661393908628972E-2</v>
      </c>
      <c r="W2205">
        <v>2203</v>
      </c>
      <c r="X2205" s="4">
        <f t="shared" si="336"/>
        <v>8.1370885793006692E-2</v>
      </c>
      <c r="Y2205" s="4">
        <f t="shared" si="334"/>
        <v>8.0634258382813739E-2</v>
      </c>
      <c r="Z2205" s="4">
        <f t="shared" si="335"/>
        <v>8.0128759055191026E-2</v>
      </c>
    </row>
    <row r="2206" spans="1:26" x14ac:dyDescent="0.25">
      <c r="A2206" s="16">
        <f t="shared" si="342"/>
        <v>45739</v>
      </c>
      <c r="B2206">
        <f>+'[2]Ejercicio 1'!E2423</f>
        <v>2204</v>
      </c>
      <c r="C2206" s="5">
        <v>7.9480998840899736E-2</v>
      </c>
      <c r="D2206" s="4">
        <f t="shared" si="337"/>
        <v>7.792567126737103E-2</v>
      </c>
      <c r="E2206" s="6">
        <f t="shared" si="338"/>
        <v>7.8698220641150229E-2</v>
      </c>
      <c r="F2206" s="7">
        <f t="shared" si="339"/>
        <v>7.8162298369620783E-2</v>
      </c>
      <c r="I2206" s="10">
        <v>2204</v>
      </c>
      <c r="J2206" s="8">
        <f t="shared" si="340"/>
        <v>8.0980998840899737E-2</v>
      </c>
      <c r="K2206" s="8">
        <f t="shared" si="340"/>
        <v>7.9425671267371031E-2</v>
      </c>
      <c r="L2206" s="8">
        <f t="shared" si="340"/>
        <v>8.0198220641150231E-2</v>
      </c>
      <c r="M2206" s="8">
        <f t="shared" si="340"/>
        <v>7.9662298369620785E-2</v>
      </c>
      <c r="P2206">
        <v>2204</v>
      </c>
      <c r="Q2206" s="8">
        <f t="shared" si="341"/>
        <v>7.7980998840899735E-2</v>
      </c>
      <c r="R2206" s="8">
        <f t="shared" si="341"/>
        <v>7.6425671267371029E-2</v>
      </c>
      <c r="S2206" s="8">
        <f t="shared" si="341"/>
        <v>7.7198220641150228E-2</v>
      </c>
      <c r="T2206" s="8">
        <f t="shared" si="341"/>
        <v>7.6662298369620782E-2</v>
      </c>
      <c r="W2206">
        <v>2204</v>
      </c>
      <c r="X2206" s="4">
        <f t="shared" si="336"/>
        <v>8.1372756928979009E-2</v>
      </c>
      <c r="Y2206" s="4">
        <f t="shared" si="334"/>
        <v>8.0636092160625547E-2</v>
      </c>
      <c r="Z2206" s="4">
        <f t="shared" si="335"/>
        <v>8.0130567363791039E-2</v>
      </c>
    </row>
    <row r="2207" spans="1:26" x14ac:dyDescent="0.25">
      <c r="A2207" s="16">
        <f t="shared" si="342"/>
        <v>45740</v>
      </c>
      <c r="B2207">
        <f>+'[2]Ejercicio 1'!E2424</f>
        <v>2205</v>
      </c>
      <c r="C2207" s="5">
        <v>7.9481933959956286E-2</v>
      </c>
      <c r="D2207" s="4">
        <f t="shared" si="337"/>
        <v>7.7926570262729006E-2</v>
      </c>
      <c r="E2207" s="6">
        <f t="shared" si="338"/>
        <v>7.8699137520472584E-2</v>
      </c>
      <c r="F2207" s="7">
        <f t="shared" si="339"/>
        <v>7.8163202830264317E-2</v>
      </c>
      <c r="I2207" s="10">
        <v>2205</v>
      </c>
      <c r="J2207" s="8">
        <f t="shared" si="340"/>
        <v>8.0981933959956287E-2</v>
      </c>
      <c r="K2207" s="8">
        <f t="shared" si="340"/>
        <v>7.9426570262729007E-2</v>
      </c>
      <c r="L2207" s="8">
        <f t="shared" si="340"/>
        <v>8.0199137520472585E-2</v>
      </c>
      <c r="M2207" s="8">
        <f t="shared" si="340"/>
        <v>7.9663202830264318E-2</v>
      </c>
      <c r="P2207">
        <v>2205</v>
      </c>
      <c r="Q2207" s="8">
        <f t="shared" si="341"/>
        <v>7.7981933959956284E-2</v>
      </c>
      <c r="R2207" s="8">
        <f t="shared" si="341"/>
        <v>7.6426570262729004E-2</v>
      </c>
      <c r="S2207" s="8">
        <f t="shared" si="341"/>
        <v>7.7199137520472583E-2</v>
      </c>
      <c r="T2207" s="8">
        <f t="shared" si="341"/>
        <v>7.6663202830264315E-2</v>
      </c>
      <c r="W2207">
        <v>2205</v>
      </c>
      <c r="X2207" s="4">
        <f t="shared" si="336"/>
        <v>8.1374628065376042E-2</v>
      </c>
      <c r="Y2207" s="4">
        <f t="shared" ref="Y2207:Y2270" si="343">Tasa_Fwd(E2116,B2116,E2207,B2207,91)</f>
        <v>8.0637925938020091E-2</v>
      </c>
      <c r="Z2207" s="4">
        <f t="shared" si="335"/>
        <v>8.0132375671191997E-2</v>
      </c>
    </row>
    <row r="2208" spans="1:26" x14ac:dyDescent="0.25">
      <c r="A2208" s="16">
        <f t="shared" si="342"/>
        <v>45741</v>
      </c>
      <c r="B2208">
        <f>+'[2]Ejercicio 1'!E2425</f>
        <v>2206</v>
      </c>
      <c r="C2208" s="5">
        <v>7.9482869079012836E-2</v>
      </c>
      <c r="D2208" s="4">
        <f t="shared" si="337"/>
        <v>7.7927469257678503E-2</v>
      </c>
      <c r="E2208" s="6">
        <f t="shared" si="338"/>
        <v>7.8700054399585884E-2</v>
      </c>
      <c r="F2208" s="7">
        <f t="shared" si="339"/>
        <v>7.8164107290559545E-2</v>
      </c>
      <c r="I2208" s="10">
        <v>2206</v>
      </c>
      <c r="J2208" s="8">
        <f t="shared" si="340"/>
        <v>8.0982869079012837E-2</v>
      </c>
      <c r="K2208" s="8">
        <f t="shared" si="340"/>
        <v>7.9427469257678504E-2</v>
      </c>
      <c r="L2208" s="8">
        <f t="shared" si="340"/>
        <v>8.0200054399585885E-2</v>
      </c>
      <c r="M2208" s="8">
        <f t="shared" si="340"/>
        <v>7.9664107290559547E-2</v>
      </c>
      <c r="P2208">
        <v>2206</v>
      </c>
      <c r="Q2208" s="8">
        <f t="shared" si="341"/>
        <v>7.7982869079012834E-2</v>
      </c>
      <c r="R2208" s="8">
        <f t="shared" si="341"/>
        <v>7.6427469257678501E-2</v>
      </c>
      <c r="S2208" s="8">
        <f t="shared" si="341"/>
        <v>7.7200054399585882E-2</v>
      </c>
      <c r="T2208" s="8">
        <f t="shared" si="341"/>
        <v>7.6664107290559544E-2</v>
      </c>
      <c r="W2208">
        <v>2206</v>
      </c>
      <c r="X2208" s="4">
        <f t="shared" si="336"/>
        <v>8.1376499202197791E-2</v>
      </c>
      <c r="Y2208" s="4">
        <f t="shared" si="343"/>
        <v>8.0639759714976306E-2</v>
      </c>
      <c r="Z2208" s="4">
        <f t="shared" ref="Z2208:Z2271" si="344">Tasa_Fwd(F2180,B2180,F2208,B2208,28)</f>
        <v>8.0134183977833562E-2</v>
      </c>
    </row>
    <row r="2209" spans="1:26" x14ac:dyDescent="0.25">
      <c r="A2209" s="16">
        <f t="shared" si="342"/>
        <v>45742</v>
      </c>
      <c r="B2209">
        <f>+'[2]Ejercicio 1'!E2426</f>
        <v>2207</v>
      </c>
      <c r="C2209" s="5">
        <v>7.9483804198069385E-2</v>
      </c>
      <c r="D2209" s="4">
        <f t="shared" si="337"/>
        <v>7.7928368252219923E-2</v>
      </c>
      <c r="E2209" s="6">
        <f t="shared" si="338"/>
        <v>7.8700971278491863E-2</v>
      </c>
      <c r="F2209" s="7">
        <f t="shared" si="339"/>
        <v>7.8165011750506483E-2</v>
      </c>
      <c r="I2209" s="10">
        <v>2207</v>
      </c>
      <c r="J2209" s="8">
        <f t="shared" si="340"/>
        <v>8.0983804198069387E-2</v>
      </c>
      <c r="K2209" s="8">
        <f t="shared" si="340"/>
        <v>7.9428368252219925E-2</v>
      </c>
      <c r="L2209" s="8">
        <f t="shared" si="340"/>
        <v>8.0200971278491864E-2</v>
      </c>
      <c r="M2209" s="8">
        <f t="shared" si="340"/>
        <v>7.9665011750506484E-2</v>
      </c>
      <c r="P2209">
        <v>2207</v>
      </c>
      <c r="Q2209" s="8">
        <f t="shared" si="341"/>
        <v>7.7983804198069384E-2</v>
      </c>
      <c r="R2209" s="8">
        <f t="shared" si="341"/>
        <v>7.6428368252219922E-2</v>
      </c>
      <c r="S2209" s="8">
        <f t="shared" si="341"/>
        <v>7.7200971278491862E-2</v>
      </c>
      <c r="T2209" s="8">
        <f t="shared" si="341"/>
        <v>7.6665011750506482E-2</v>
      </c>
      <c r="W2209">
        <v>2207</v>
      </c>
      <c r="X2209" s="4">
        <f t="shared" si="336"/>
        <v>8.1378370339449085E-2</v>
      </c>
      <c r="Y2209" s="4">
        <f t="shared" si="343"/>
        <v>8.0641593491537239E-2</v>
      </c>
      <c r="Z2209" s="4">
        <f t="shared" si="344"/>
        <v>8.0135992283270382E-2</v>
      </c>
    </row>
    <row r="2210" spans="1:26" x14ac:dyDescent="0.25">
      <c r="A2210" s="16">
        <f t="shared" si="342"/>
        <v>45743</v>
      </c>
      <c r="B2210">
        <f>+'[2]Ejercicio 1'!E2427</f>
        <v>2208</v>
      </c>
      <c r="C2210" s="5">
        <v>7.9484739317125935E-2</v>
      </c>
      <c r="D2210" s="4">
        <f t="shared" si="337"/>
        <v>7.7929267246352227E-2</v>
      </c>
      <c r="E2210" s="6">
        <f t="shared" si="338"/>
        <v>7.8701888157188787E-2</v>
      </c>
      <c r="F2210" s="7">
        <f t="shared" si="339"/>
        <v>7.8165916210107975E-2</v>
      </c>
      <c r="I2210" s="10">
        <v>2208</v>
      </c>
      <c r="J2210" s="8">
        <f t="shared" si="340"/>
        <v>8.0984739317125937E-2</v>
      </c>
      <c r="K2210" s="8">
        <f t="shared" si="340"/>
        <v>7.9429267246352228E-2</v>
      </c>
      <c r="L2210" s="8">
        <f t="shared" si="340"/>
        <v>8.0201888157188789E-2</v>
      </c>
      <c r="M2210" s="8">
        <f t="shared" si="340"/>
        <v>7.9665916210107976E-2</v>
      </c>
      <c r="P2210">
        <v>2208</v>
      </c>
      <c r="Q2210" s="8">
        <f t="shared" si="341"/>
        <v>7.7984739317125934E-2</v>
      </c>
      <c r="R2210" s="8">
        <f t="shared" si="341"/>
        <v>7.6429267246352225E-2</v>
      </c>
      <c r="S2210" s="8">
        <f t="shared" si="341"/>
        <v>7.7201888157188786E-2</v>
      </c>
      <c r="T2210" s="8">
        <f t="shared" si="341"/>
        <v>7.6665916210107973E-2</v>
      </c>
      <c r="W2210">
        <v>2208</v>
      </c>
      <c r="X2210" s="4">
        <f t="shared" si="336"/>
        <v>8.1380241477115436E-2</v>
      </c>
      <c r="Y2210" s="4">
        <f t="shared" si="343"/>
        <v>8.0643427267680035E-2</v>
      </c>
      <c r="Z2210" s="4">
        <f t="shared" si="344"/>
        <v>8.0137800587956373E-2</v>
      </c>
    </row>
    <row r="2211" spans="1:26" x14ac:dyDescent="0.25">
      <c r="A2211" s="16">
        <f t="shared" si="342"/>
        <v>45744</v>
      </c>
      <c r="B2211">
        <f>+'[2]Ejercicio 1'!E2428</f>
        <v>2209</v>
      </c>
      <c r="C2211" s="5">
        <v>7.9485674436182471E-2</v>
      </c>
      <c r="D2211" s="4">
        <f t="shared" si="337"/>
        <v>7.7930166240075857E-2</v>
      </c>
      <c r="E2211" s="6">
        <f t="shared" si="338"/>
        <v>7.8702805035676643E-2</v>
      </c>
      <c r="F2211" s="7">
        <f t="shared" si="339"/>
        <v>7.8166820669358331E-2</v>
      </c>
      <c r="I2211" s="10">
        <v>2209</v>
      </c>
      <c r="J2211" s="8">
        <f t="shared" si="340"/>
        <v>8.0985674436182473E-2</v>
      </c>
      <c r="K2211" s="8">
        <f t="shared" si="340"/>
        <v>7.9430166240075858E-2</v>
      </c>
      <c r="L2211" s="8">
        <f t="shared" si="340"/>
        <v>8.0202805035676644E-2</v>
      </c>
      <c r="M2211" s="8">
        <f t="shared" si="340"/>
        <v>7.9666820669358332E-2</v>
      </c>
      <c r="P2211">
        <v>2209</v>
      </c>
      <c r="Q2211" s="8">
        <f t="shared" si="341"/>
        <v>7.798567443618247E-2</v>
      </c>
      <c r="R2211" s="8">
        <f t="shared" si="341"/>
        <v>7.6430166240075856E-2</v>
      </c>
      <c r="S2211" s="8">
        <f t="shared" si="341"/>
        <v>7.7202805035676642E-2</v>
      </c>
      <c r="T2211" s="8">
        <f t="shared" si="341"/>
        <v>7.6666820669358329E-2</v>
      </c>
      <c r="W2211">
        <v>2209</v>
      </c>
      <c r="X2211" s="4">
        <f t="shared" si="336"/>
        <v>8.1382112615210445E-2</v>
      </c>
      <c r="Y2211" s="4">
        <f t="shared" si="343"/>
        <v>8.0645261043384514E-2</v>
      </c>
      <c r="Z2211" s="4">
        <f t="shared" si="344"/>
        <v>8.0139608891431902E-2</v>
      </c>
    </row>
    <row r="2212" spans="1:26" x14ac:dyDescent="0.25">
      <c r="A2212" s="16">
        <f t="shared" si="342"/>
        <v>45745</v>
      </c>
      <c r="B2212">
        <f>+'[2]Ejercicio 1'!E2429</f>
        <v>2210</v>
      </c>
      <c r="C2212" s="5">
        <v>7.9486609555239021E-2</v>
      </c>
      <c r="D2212" s="4">
        <f t="shared" si="337"/>
        <v>7.7931065233391203E-2</v>
      </c>
      <c r="E2212" s="6">
        <f t="shared" si="338"/>
        <v>7.8703721913957206E-2</v>
      </c>
      <c r="F2212" s="7">
        <f t="shared" si="339"/>
        <v>7.8167725128263241E-2</v>
      </c>
      <c r="I2212" s="10">
        <v>2210</v>
      </c>
      <c r="J2212" s="8">
        <f t="shared" si="340"/>
        <v>8.0986609555239022E-2</v>
      </c>
      <c r="K2212" s="8">
        <f t="shared" si="340"/>
        <v>7.9431065233391204E-2</v>
      </c>
      <c r="L2212" s="8">
        <f t="shared" si="340"/>
        <v>8.0203721913957207E-2</v>
      </c>
      <c r="M2212" s="8">
        <f t="shared" si="340"/>
        <v>7.9667725128263242E-2</v>
      </c>
      <c r="P2212">
        <v>2210</v>
      </c>
      <c r="Q2212" s="8">
        <f t="shared" si="341"/>
        <v>7.798660955523902E-2</v>
      </c>
      <c r="R2212" s="8">
        <f t="shared" si="341"/>
        <v>7.6431065233391202E-2</v>
      </c>
      <c r="S2212" s="8">
        <f t="shared" si="341"/>
        <v>7.7203721913957205E-2</v>
      </c>
      <c r="T2212" s="8">
        <f t="shared" si="341"/>
        <v>7.6667725128263239E-2</v>
      </c>
      <c r="W2212">
        <v>2210</v>
      </c>
      <c r="X2212" s="4">
        <f t="shared" si="336"/>
        <v>8.1383983753730613E-2</v>
      </c>
      <c r="Y2212" s="4">
        <f t="shared" si="343"/>
        <v>8.0647094818692824E-2</v>
      </c>
      <c r="Z2212" s="4">
        <f t="shared" si="344"/>
        <v>8.0141417194150896E-2</v>
      </c>
    </row>
    <row r="2213" spans="1:26" x14ac:dyDescent="0.25">
      <c r="A2213" s="16">
        <f t="shared" si="342"/>
        <v>45746</v>
      </c>
      <c r="B2213">
        <f>+'[2]Ejercicio 1'!E2430</f>
        <v>2211</v>
      </c>
      <c r="C2213" s="5">
        <v>7.9487544674295571E-2</v>
      </c>
      <c r="D2213" s="4">
        <f t="shared" si="337"/>
        <v>7.793196422629764E-2</v>
      </c>
      <c r="E2213" s="6">
        <f t="shared" si="338"/>
        <v>7.8704638792028686E-2</v>
      </c>
      <c r="F2213" s="7">
        <f t="shared" si="339"/>
        <v>7.8168629586819874E-2</v>
      </c>
      <c r="I2213" s="10">
        <v>2211</v>
      </c>
      <c r="J2213" s="8">
        <f t="shared" si="340"/>
        <v>8.0987544674295572E-2</v>
      </c>
      <c r="K2213" s="8">
        <f t="shared" si="340"/>
        <v>7.9431964226297641E-2</v>
      </c>
      <c r="L2213" s="8">
        <f t="shared" si="340"/>
        <v>8.0204638792028687E-2</v>
      </c>
      <c r="M2213" s="8">
        <f t="shared" si="340"/>
        <v>7.9668629586819875E-2</v>
      </c>
      <c r="P2213">
        <v>2211</v>
      </c>
      <c r="Q2213" s="8">
        <f t="shared" si="341"/>
        <v>7.798754467429557E-2</v>
      </c>
      <c r="R2213" s="8">
        <f t="shared" si="341"/>
        <v>7.6431964226297638E-2</v>
      </c>
      <c r="S2213" s="8">
        <f t="shared" si="341"/>
        <v>7.7204638792028685E-2</v>
      </c>
      <c r="T2213" s="8">
        <f t="shared" si="341"/>
        <v>7.6668629586819873E-2</v>
      </c>
      <c r="W2213">
        <v>2211</v>
      </c>
      <c r="X2213" s="4">
        <f t="shared" si="336"/>
        <v>8.1385854892675497E-2</v>
      </c>
      <c r="Y2213" s="4">
        <f t="shared" si="343"/>
        <v>8.0648928593563665E-2</v>
      </c>
      <c r="Z2213" s="4">
        <f t="shared" si="344"/>
        <v>8.0143225495890674E-2</v>
      </c>
    </row>
    <row r="2214" spans="1:26" x14ac:dyDescent="0.25">
      <c r="A2214" s="16">
        <f t="shared" si="342"/>
        <v>45747</v>
      </c>
      <c r="B2214">
        <f>+'[2]Ejercicio 1'!E2431</f>
        <v>2212</v>
      </c>
      <c r="C2214" s="5">
        <v>7.9488479793352121E-2</v>
      </c>
      <c r="D2214" s="4">
        <f t="shared" si="337"/>
        <v>7.7932863218795612E-2</v>
      </c>
      <c r="E2214" s="6">
        <f t="shared" si="338"/>
        <v>7.8705555669891999E-2</v>
      </c>
      <c r="F2214" s="7">
        <f t="shared" si="339"/>
        <v>7.8169534045028202E-2</v>
      </c>
      <c r="I2214" s="10">
        <v>2212</v>
      </c>
      <c r="J2214" s="8">
        <f t="shared" si="340"/>
        <v>8.0988479793352122E-2</v>
      </c>
      <c r="K2214" s="8">
        <f t="shared" si="340"/>
        <v>7.9432863218795613E-2</v>
      </c>
      <c r="L2214" s="8">
        <f t="shared" si="340"/>
        <v>8.0205555669892001E-2</v>
      </c>
      <c r="M2214" s="8">
        <f t="shared" si="340"/>
        <v>7.9669534045028204E-2</v>
      </c>
      <c r="P2214">
        <v>2212</v>
      </c>
      <c r="Q2214" s="8">
        <f t="shared" si="341"/>
        <v>7.798847979335212E-2</v>
      </c>
      <c r="R2214" s="8">
        <f t="shared" si="341"/>
        <v>7.643286321879561E-2</v>
      </c>
      <c r="S2214" s="8">
        <f t="shared" si="341"/>
        <v>7.7205555669891998E-2</v>
      </c>
      <c r="T2214" s="8">
        <f t="shared" si="341"/>
        <v>7.6669534045028201E-2</v>
      </c>
      <c r="W2214">
        <v>2212</v>
      </c>
      <c r="X2214" s="4">
        <f t="shared" si="336"/>
        <v>8.1387726032044666E-2</v>
      </c>
      <c r="Y2214" s="4">
        <f t="shared" si="343"/>
        <v>8.065076236801727E-2</v>
      </c>
      <c r="Z2214" s="4">
        <f t="shared" si="344"/>
        <v>8.0145033796425694E-2</v>
      </c>
    </row>
    <row r="2215" spans="1:26" x14ac:dyDescent="0.25">
      <c r="A2215" s="16">
        <f t="shared" si="342"/>
        <v>45748</v>
      </c>
      <c r="B2215">
        <f>+'[2]Ejercicio 1'!E2432</f>
        <v>2213</v>
      </c>
      <c r="C2215" s="5">
        <v>7.9489414912408671E-2</v>
      </c>
      <c r="D2215" s="4">
        <f t="shared" si="337"/>
        <v>7.7933762210885493E-2</v>
      </c>
      <c r="E2215" s="6">
        <f t="shared" si="338"/>
        <v>7.8706472547547993E-2</v>
      </c>
      <c r="F2215" s="7">
        <f t="shared" si="339"/>
        <v>7.8170438502888226E-2</v>
      </c>
      <c r="I2215" s="10">
        <v>2213</v>
      </c>
      <c r="J2215" s="8">
        <f t="shared" si="340"/>
        <v>8.0989414912408672E-2</v>
      </c>
      <c r="K2215" s="8">
        <f t="shared" si="340"/>
        <v>7.9433762210885495E-2</v>
      </c>
      <c r="L2215" s="8">
        <f t="shared" si="340"/>
        <v>8.0206472547547994E-2</v>
      </c>
      <c r="M2215" s="8">
        <f t="shared" si="340"/>
        <v>7.9670438502888227E-2</v>
      </c>
      <c r="P2215">
        <v>2213</v>
      </c>
      <c r="Q2215" s="8">
        <f t="shared" si="341"/>
        <v>7.7989414912408669E-2</v>
      </c>
      <c r="R2215" s="8">
        <f t="shared" si="341"/>
        <v>7.6433762210885492E-2</v>
      </c>
      <c r="S2215" s="8">
        <f t="shared" si="341"/>
        <v>7.7206472547547991E-2</v>
      </c>
      <c r="T2215" s="8">
        <f t="shared" si="341"/>
        <v>7.6670438502888225E-2</v>
      </c>
      <c r="W2215">
        <v>2213</v>
      </c>
      <c r="X2215" s="4">
        <f t="shared" si="336"/>
        <v>8.1389597171843811E-2</v>
      </c>
      <c r="Y2215" s="4">
        <f t="shared" si="343"/>
        <v>8.0652596142073832E-2</v>
      </c>
      <c r="Z2215" s="4">
        <f t="shared" si="344"/>
        <v>8.0146842096207038E-2</v>
      </c>
    </row>
    <row r="2216" spans="1:26" x14ac:dyDescent="0.25">
      <c r="A2216" s="16">
        <f t="shared" si="342"/>
        <v>45749</v>
      </c>
      <c r="B2216">
        <f>+'[2]Ejercicio 1'!E2433</f>
        <v>2214</v>
      </c>
      <c r="C2216" s="5">
        <v>7.9490350031465207E-2</v>
      </c>
      <c r="D2216" s="4">
        <f t="shared" si="337"/>
        <v>7.7934661202566285E-2</v>
      </c>
      <c r="E2216" s="6">
        <f t="shared" si="338"/>
        <v>7.8707389424994917E-2</v>
      </c>
      <c r="F2216" s="7">
        <f t="shared" si="339"/>
        <v>7.8171342960399973E-2</v>
      </c>
      <c r="I2216" s="10">
        <v>2214</v>
      </c>
      <c r="J2216" s="8">
        <f t="shared" si="340"/>
        <v>8.0990350031465208E-2</v>
      </c>
      <c r="K2216" s="8">
        <f t="shared" si="340"/>
        <v>7.9434661202566287E-2</v>
      </c>
      <c r="L2216" s="8">
        <f t="shared" si="340"/>
        <v>8.0207389424994918E-2</v>
      </c>
      <c r="M2216" s="8">
        <f t="shared" si="340"/>
        <v>7.9671342960399974E-2</v>
      </c>
      <c r="P2216">
        <v>2214</v>
      </c>
      <c r="Q2216" s="8">
        <f t="shared" si="341"/>
        <v>7.7990350031465205E-2</v>
      </c>
      <c r="R2216" s="8">
        <f t="shared" si="341"/>
        <v>7.6434661202566284E-2</v>
      </c>
      <c r="S2216" s="8">
        <f t="shared" si="341"/>
        <v>7.7207389424994916E-2</v>
      </c>
      <c r="T2216" s="8">
        <f t="shared" si="341"/>
        <v>7.6671342960399971E-2</v>
      </c>
      <c r="W2216">
        <v>2214</v>
      </c>
      <c r="X2216" s="4">
        <f t="shared" si="336"/>
        <v>8.1391468312057569E-2</v>
      </c>
      <c r="Y2216" s="4">
        <f t="shared" si="343"/>
        <v>8.0654429915714018E-2</v>
      </c>
      <c r="Z2216" s="4">
        <f t="shared" si="344"/>
        <v>8.0148650394780779E-2</v>
      </c>
    </row>
    <row r="2217" spans="1:26" x14ac:dyDescent="0.25">
      <c r="A2217" s="16">
        <f t="shared" si="342"/>
        <v>45750</v>
      </c>
      <c r="B2217">
        <f>+'[2]Ejercicio 1'!E2434</f>
        <v>2215</v>
      </c>
      <c r="C2217" s="5">
        <v>7.9491285150521757E-2</v>
      </c>
      <c r="D2217" s="4">
        <f t="shared" si="337"/>
        <v>7.7935560193838599E-2</v>
      </c>
      <c r="E2217" s="6">
        <f t="shared" si="338"/>
        <v>7.8708306302232786E-2</v>
      </c>
      <c r="F2217" s="7">
        <f t="shared" si="339"/>
        <v>7.8172247417566273E-2</v>
      </c>
      <c r="I2217" s="10">
        <v>2215</v>
      </c>
      <c r="J2217" s="8">
        <f t="shared" si="340"/>
        <v>8.0991285150521758E-2</v>
      </c>
      <c r="K2217" s="8">
        <f t="shared" si="340"/>
        <v>7.94355601938386E-2</v>
      </c>
      <c r="L2217" s="8">
        <f t="shared" si="340"/>
        <v>8.0208306302232787E-2</v>
      </c>
      <c r="M2217" s="8">
        <f t="shared" si="340"/>
        <v>7.9672247417566275E-2</v>
      </c>
      <c r="P2217">
        <v>2215</v>
      </c>
      <c r="Q2217" s="8">
        <f t="shared" si="341"/>
        <v>7.7991285150521755E-2</v>
      </c>
      <c r="R2217" s="8">
        <f t="shared" si="341"/>
        <v>7.6435560193838598E-2</v>
      </c>
      <c r="S2217" s="8">
        <f t="shared" si="341"/>
        <v>7.7208306302232785E-2</v>
      </c>
      <c r="T2217" s="8">
        <f t="shared" si="341"/>
        <v>7.6672247417566272E-2</v>
      </c>
      <c r="W2217">
        <v>2215</v>
      </c>
      <c r="X2217" s="4">
        <f t="shared" si="336"/>
        <v>8.1393339452700886E-2</v>
      </c>
      <c r="Y2217" s="4">
        <f t="shared" si="343"/>
        <v>8.0656263688915E-2</v>
      </c>
      <c r="Z2217" s="4">
        <f t="shared" si="344"/>
        <v>8.0150458692597973E-2</v>
      </c>
    </row>
    <row r="2218" spans="1:26" x14ac:dyDescent="0.25">
      <c r="A2218" s="16">
        <f t="shared" si="342"/>
        <v>45751</v>
      </c>
      <c r="B2218">
        <f>+'[2]Ejercicio 1'!E2435</f>
        <v>2216</v>
      </c>
      <c r="C2218" s="5">
        <v>7.9492220269578306E-2</v>
      </c>
      <c r="D2218" s="4">
        <f t="shared" si="337"/>
        <v>7.7936459184702211E-2</v>
      </c>
      <c r="E2218" s="6">
        <f t="shared" si="338"/>
        <v>7.8709223179263349E-2</v>
      </c>
      <c r="F2218" s="7">
        <f t="shared" si="339"/>
        <v>7.8173151874381439E-2</v>
      </c>
      <c r="I2218" s="10">
        <v>2216</v>
      </c>
      <c r="J2218" s="8">
        <f t="shared" si="340"/>
        <v>8.0992220269578308E-2</v>
      </c>
      <c r="K2218" s="8">
        <f t="shared" si="340"/>
        <v>7.9436459184702213E-2</v>
      </c>
      <c r="L2218" s="8">
        <f t="shared" si="340"/>
        <v>8.020922317926335E-2</v>
      </c>
      <c r="M2218" s="8">
        <f t="shared" si="340"/>
        <v>7.967315187438144E-2</v>
      </c>
      <c r="P2218">
        <v>2216</v>
      </c>
      <c r="Q2218" s="8">
        <f t="shared" si="341"/>
        <v>7.7992220269578305E-2</v>
      </c>
      <c r="R2218" s="8">
        <f t="shared" si="341"/>
        <v>7.643645918470221E-2</v>
      </c>
      <c r="S2218" s="8">
        <f t="shared" si="341"/>
        <v>7.7209223179263348E-2</v>
      </c>
      <c r="T2218" s="8">
        <f t="shared" si="341"/>
        <v>7.6673151874381437E-2</v>
      </c>
      <c r="W2218">
        <v>2216</v>
      </c>
      <c r="X2218" s="4">
        <f t="shared" si="336"/>
        <v>8.1395210593768016E-2</v>
      </c>
      <c r="Y2218" s="4">
        <f t="shared" si="343"/>
        <v>8.0658097461740894E-2</v>
      </c>
      <c r="Z2218" s="4">
        <f t="shared" si="344"/>
        <v>8.0152266989210422E-2</v>
      </c>
    </row>
    <row r="2219" spans="1:26" x14ac:dyDescent="0.25">
      <c r="A2219" s="16">
        <f t="shared" si="342"/>
        <v>45752</v>
      </c>
      <c r="B2219">
        <f>+'[2]Ejercicio 1'!E2436</f>
        <v>2217</v>
      </c>
      <c r="C2219" s="5">
        <v>7.9493155388634856E-2</v>
      </c>
      <c r="D2219" s="4">
        <f t="shared" si="337"/>
        <v>7.7937358175157345E-2</v>
      </c>
      <c r="E2219" s="6">
        <f t="shared" si="338"/>
        <v>7.8710140056084857E-2</v>
      </c>
      <c r="F2219" s="7">
        <f t="shared" si="339"/>
        <v>7.8174056330851158E-2</v>
      </c>
      <c r="I2219" s="10">
        <v>2217</v>
      </c>
      <c r="J2219" s="8">
        <f t="shared" si="340"/>
        <v>8.0993155388634858E-2</v>
      </c>
      <c r="K2219" s="8">
        <f t="shared" si="340"/>
        <v>7.9437358175157347E-2</v>
      </c>
      <c r="L2219" s="8">
        <f t="shared" si="340"/>
        <v>8.0210140056084858E-2</v>
      </c>
      <c r="M2219" s="8">
        <f t="shared" si="340"/>
        <v>7.9674056330851159E-2</v>
      </c>
      <c r="P2219">
        <v>2217</v>
      </c>
      <c r="Q2219" s="8">
        <f t="shared" si="341"/>
        <v>7.7993155388634855E-2</v>
      </c>
      <c r="R2219" s="8">
        <f t="shared" si="341"/>
        <v>7.6437358175157344E-2</v>
      </c>
      <c r="S2219" s="8">
        <f t="shared" si="341"/>
        <v>7.7210140056084856E-2</v>
      </c>
      <c r="T2219" s="8">
        <f t="shared" si="341"/>
        <v>7.6674056330851156E-2</v>
      </c>
      <c r="W2219">
        <v>2217</v>
      </c>
      <c r="X2219" s="4">
        <f t="shared" si="336"/>
        <v>8.1397081735260765E-2</v>
      </c>
      <c r="Y2219" s="4">
        <f t="shared" si="343"/>
        <v>8.0659931234108265E-2</v>
      </c>
      <c r="Z2219" s="4">
        <f t="shared" si="344"/>
        <v>8.0154075284846513E-2</v>
      </c>
    </row>
    <row r="2220" spans="1:26" x14ac:dyDescent="0.25">
      <c r="A2220" s="16">
        <f t="shared" si="342"/>
        <v>45753</v>
      </c>
      <c r="B2220">
        <f>+'[2]Ejercicio 1'!E2437</f>
        <v>2218</v>
      </c>
      <c r="C2220" s="5">
        <v>7.9494090507691406E-2</v>
      </c>
      <c r="D2220" s="4">
        <f t="shared" si="337"/>
        <v>7.7938257165203792E-2</v>
      </c>
      <c r="E2220" s="6">
        <f t="shared" si="338"/>
        <v>7.871105693269817E-2</v>
      </c>
      <c r="F2220" s="7">
        <f t="shared" si="339"/>
        <v>7.8174960786972586E-2</v>
      </c>
      <c r="I2220" s="10">
        <v>2218</v>
      </c>
      <c r="J2220" s="8">
        <f t="shared" si="340"/>
        <v>8.0994090507691407E-2</v>
      </c>
      <c r="K2220" s="8">
        <f t="shared" si="340"/>
        <v>7.9438257165203793E-2</v>
      </c>
      <c r="L2220" s="8">
        <f t="shared" si="340"/>
        <v>8.0211056932698171E-2</v>
      </c>
      <c r="M2220" s="8">
        <f t="shared" si="340"/>
        <v>7.9674960786972587E-2</v>
      </c>
      <c r="P2220">
        <v>2218</v>
      </c>
      <c r="Q2220" s="8">
        <f t="shared" si="341"/>
        <v>7.7994090507691405E-2</v>
      </c>
      <c r="R2220" s="8">
        <f t="shared" si="341"/>
        <v>7.6438257165203791E-2</v>
      </c>
      <c r="S2220" s="8">
        <f t="shared" si="341"/>
        <v>7.7211056932698169E-2</v>
      </c>
      <c r="T2220" s="8">
        <f t="shared" si="341"/>
        <v>7.6674960786972585E-2</v>
      </c>
      <c r="W2220">
        <v>2218</v>
      </c>
      <c r="X2220" s="4">
        <f t="shared" si="336"/>
        <v>8.1398952877177341E-2</v>
      </c>
      <c r="Y2220" s="4">
        <f t="shared" si="343"/>
        <v>8.0661765006078578E-2</v>
      </c>
      <c r="Z2220" s="4">
        <f t="shared" si="344"/>
        <v>8.0155883579723211E-2</v>
      </c>
    </row>
    <row r="2221" spans="1:26" x14ac:dyDescent="0.25">
      <c r="A2221" s="16">
        <f t="shared" si="342"/>
        <v>45754</v>
      </c>
      <c r="B2221">
        <f>+'[2]Ejercicio 1'!E2438</f>
        <v>2219</v>
      </c>
      <c r="C2221" s="5">
        <v>7.9495025626747942E-2</v>
      </c>
      <c r="D2221" s="4">
        <f t="shared" si="337"/>
        <v>7.7939156154842162E-2</v>
      </c>
      <c r="E2221" s="6">
        <f t="shared" si="338"/>
        <v>7.8711973809103303E-2</v>
      </c>
      <c r="F2221" s="7">
        <f t="shared" si="339"/>
        <v>7.817586524274571E-2</v>
      </c>
      <c r="I2221" s="10">
        <v>2219</v>
      </c>
      <c r="J2221" s="8">
        <f t="shared" si="340"/>
        <v>8.0995025626747943E-2</v>
      </c>
      <c r="K2221" s="8">
        <f t="shared" si="340"/>
        <v>7.9439156154842164E-2</v>
      </c>
      <c r="L2221" s="8">
        <f t="shared" si="340"/>
        <v>8.0211973809103304E-2</v>
      </c>
      <c r="M2221" s="8">
        <f t="shared" si="340"/>
        <v>7.9675865242745711E-2</v>
      </c>
      <c r="P2221">
        <v>2219</v>
      </c>
      <c r="Q2221" s="8">
        <f t="shared" si="341"/>
        <v>7.7995025626747941E-2</v>
      </c>
      <c r="R2221" s="8">
        <f t="shared" si="341"/>
        <v>7.6439156154842161E-2</v>
      </c>
      <c r="S2221" s="8">
        <f t="shared" si="341"/>
        <v>7.7211973809103301E-2</v>
      </c>
      <c r="T2221" s="8">
        <f t="shared" si="341"/>
        <v>7.6675865242745708E-2</v>
      </c>
      <c r="W2221">
        <v>2219</v>
      </c>
      <c r="X2221" s="4">
        <f t="shared" si="336"/>
        <v>8.1400824019524337E-2</v>
      </c>
      <c r="Y2221" s="4">
        <f t="shared" si="343"/>
        <v>8.0663598777631643E-2</v>
      </c>
      <c r="Z2221" s="4">
        <f t="shared" si="344"/>
        <v>8.0157691873392292E-2</v>
      </c>
    </row>
    <row r="2222" spans="1:26" x14ac:dyDescent="0.25">
      <c r="A2222" s="16">
        <f t="shared" si="342"/>
        <v>45755</v>
      </c>
      <c r="B2222">
        <f>+'[2]Ejercicio 1'!E2439</f>
        <v>2220</v>
      </c>
      <c r="C2222" s="5">
        <v>7.9495960745804492E-2</v>
      </c>
      <c r="D2222" s="4">
        <f t="shared" si="337"/>
        <v>7.7940055144071443E-2</v>
      </c>
      <c r="E2222" s="6">
        <f t="shared" si="338"/>
        <v>7.8712890685300241E-2</v>
      </c>
      <c r="F2222" s="7">
        <f t="shared" si="339"/>
        <v>7.8176769698173415E-2</v>
      </c>
      <c r="I2222" s="10">
        <v>2220</v>
      </c>
      <c r="J2222" s="8">
        <f t="shared" si="340"/>
        <v>8.0995960745804493E-2</v>
      </c>
      <c r="K2222" s="8">
        <f t="shared" si="340"/>
        <v>7.9440055144071445E-2</v>
      </c>
      <c r="L2222" s="8">
        <f t="shared" si="340"/>
        <v>8.0212890685300242E-2</v>
      </c>
      <c r="M2222" s="8">
        <f t="shared" si="340"/>
        <v>7.9676769698173416E-2</v>
      </c>
      <c r="P2222">
        <v>2220</v>
      </c>
      <c r="Q2222" s="8">
        <f t="shared" si="341"/>
        <v>7.7995960745804491E-2</v>
      </c>
      <c r="R2222" s="8">
        <f t="shared" si="341"/>
        <v>7.6440055144071442E-2</v>
      </c>
      <c r="S2222" s="8">
        <f t="shared" si="341"/>
        <v>7.7212890685300239E-2</v>
      </c>
      <c r="T2222" s="8">
        <f t="shared" si="341"/>
        <v>7.6676769698173414E-2</v>
      </c>
      <c r="W2222">
        <v>2220</v>
      </c>
      <c r="X2222" s="4">
        <f t="shared" si="336"/>
        <v>8.1402695162285502E-2</v>
      </c>
      <c r="Y2222" s="4">
        <f t="shared" si="343"/>
        <v>8.0665432548747265E-2</v>
      </c>
      <c r="Z2222" s="4">
        <f t="shared" si="344"/>
        <v>8.015950016653324E-2</v>
      </c>
    </row>
    <row r="2223" spans="1:26" x14ac:dyDescent="0.25">
      <c r="A2223" s="16">
        <f t="shared" si="342"/>
        <v>45756</v>
      </c>
      <c r="B2223">
        <f>+'[2]Ejercicio 1'!E2440</f>
        <v>2221</v>
      </c>
      <c r="C2223" s="5">
        <v>7.9496895864861042E-2</v>
      </c>
      <c r="D2223" s="4">
        <f t="shared" si="337"/>
        <v>7.7940954132892246E-2</v>
      </c>
      <c r="E2223" s="6">
        <f t="shared" si="338"/>
        <v>7.8713807561288124E-2</v>
      </c>
      <c r="F2223" s="7">
        <f t="shared" si="339"/>
        <v>7.8177674153249957E-2</v>
      </c>
      <c r="I2223" s="10">
        <v>2221</v>
      </c>
      <c r="J2223" s="8">
        <f t="shared" si="340"/>
        <v>8.0996895864861043E-2</v>
      </c>
      <c r="K2223" s="8">
        <f t="shared" si="340"/>
        <v>7.9440954132892247E-2</v>
      </c>
      <c r="L2223" s="8">
        <f t="shared" si="340"/>
        <v>8.0213807561288125E-2</v>
      </c>
      <c r="M2223" s="8">
        <f t="shared" si="340"/>
        <v>7.9677674153249958E-2</v>
      </c>
      <c r="P2223">
        <v>2221</v>
      </c>
      <c r="Q2223" s="8">
        <f t="shared" si="341"/>
        <v>7.7996895864861041E-2</v>
      </c>
      <c r="R2223" s="8">
        <f t="shared" si="341"/>
        <v>7.6440954132892244E-2</v>
      </c>
      <c r="S2223" s="8">
        <f t="shared" si="341"/>
        <v>7.7213807561288123E-2</v>
      </c>
      <c r="T2223" s="8">
        <f t="shared" si="341"/>
        <v>7.6677674153249956E-2</v>
      </c>
      <c r="W2223">
        <v>2221</v>
      </c>
      <c r="X2223" s="4">
        <f t="shared" si="336"/>
        <v>8.1404566305476225E-2</v>
      </c>
      <c r="Y2223" s="4">
        <f t="shared" si="343"/>
        <v>8.0667266319466704E-2</v>
      </c>
      <c r="Z2223" s="4">
        <f t="shared" si="344"/>
        <v>8.0161308458243888E-2</v>
      </c>
    </row>
    <row r="2224" spans="1:26" x14ac:dyDescent="0.25">
      <c r="A2224" s="16">
        <f t="shared" si="342"/>
        <v>45757</v>
      </c>
      <c r="B2224">
        <f>+'[2]Ejercicio 1'!E2441</f>
        <v>2222</v>
      </c>
      <c r="C2224" s="5">
        <v>7.9497830983917592E-2</v>
      </c>
      <c r="D2224" s="4">
        <f t="shared" si="337"/>
        <v>7.7941853121304347E-2</v>
      </c>
      <c r="E2224" s="6">
        <f t="shared" si="338"/>
        <v>7.8714724437067812E-2</v>
      </c>
      <c r="F2224" s="7">
        <f t="shared" si="339"/>
        <v>7.8178578607981067E-2</v>
      </c>
      <c r="I2224" s="10">
        <v>2222</v>
      </c>
      <c r="J2224" s="8">
        <f t="shared" si="340"/>
        <v>8.0997830983917593E-2</v>
      </c>
      <c r="K2224" s="8">
        <f t="shared" si="340"/>
        <v>7.9441853121304348E-2</v>
      </c>
      <c r="L2224" s="8">
        <f t="shared" si="340"/>
        <v>8.0214724437067814E-2</v>
      </c>
      <c r="M2224" s="8">
        <f t="shared" si="340"/>
        <v>7.9678578607981068E-2</v>
      </c>
      <c r="P2224">
        <v>2222</v>
      </c>
      <c r="Q2224" s="8">
        <f t="shared" si="341"/>
        <v>7.799783098391759E-2</v>
      </c>
      <c r="R2224" s="8">
        <f t="shared" si="341"/>
        <v>7.6441853121304346E-2</v>
      </c>
      <c r="S2224" s="8">
        <f t="shared" si="341"/>
        <v>7.7214724437067811E-2</v>
      </c>
      <c r="T2224" s="8">
        <f t="shared" si="341"/>
        <v>7.6678578607981066E-2</v>
      </c>
      <c r="W2224">
        <v>2222</v>
      </c>
      <c r="X2224" s="4">
        <f t="shared" si="336"/>
        <v>8.1406437449091665E-2</v>
      </c>
      <c r="Y2224" s="4">
        <f t="shared" si="343"/>
        <v>8.0669100089746953E-2</v>
      </c>
      <c r="Z2224" s="4">
        <f t="shared" si="344"/>
        <v>8.0163116749198016E-2</v>
      </c>
    </row>
    <row r="2225" spans="1:26" x14ac:dyDescent="0.25">
      <c r="A2225" s="16">
        <f t="shared" si="342"/>
        <v>45758</v>
      </c>
      <c r="B2225">
        <f>+'[2]Ejercicio 1'!E2442</f>
        <v>2223</v>
      </c>
      <c r="C2225" s="5">
        <v>7.9498766102974142E-2</v>
      </c>
      <c r="D2225" s="4">
        <f t="shared" si="337"/>
        <v>7.7942752109307983E-2</v>
      </c>
      <c r="E2225" s="6">
        <f t="shared" si="338"/>
        <v>7.8715641312640208E-2</v>
      </c>
      <c r="F2225" s="7">
        <f t="shared" si="339"/>
        <v>7.8179483062363886E-2</v>
      </c>
      <c r="I2225" s="10">
        <v>2223</v>
      </c>
      <c r="J2225" s="8">
        <f t="shared" si="340"/>
        <v>8.0998766102974143E-2</v>
      </c>
      <c r="K2225" s="8">
        <f t="shared" si="340"/>
        <v>7.9442752109307985E-2</v>
      </c>
      <c r="L2225" s="8">
        <f t="shared" si="340"/>
        <v>8.021564131264021E-2</v>
      </c>
      <c r="M2225" s="8">
        <f t="shared" si="340"/>
        <v>7.9679483062363887E-2</v>
      </c>
      <c r="P2225">
        <v>2223</v>
      </c>
      <c r="Q2225" s="8">
        <f t="shared" si="341"/>
        <v>7.799876610297414E-2</v>
      </c>
      <c r="R2225" s="8">
        <f t="shared" si="341"/>
        <v>7.6442752109307982E-2</v>
      </c>
      <c r="S2225" s="8">
        <f t="shared" si="341"/>
        <v>7.7215641312640207E-2</v>
      </c>
      <c r="T2225" s="8">
        <f t="shared" si="341"/>
        <v>7.6679483062363885E-2</v>
      </c>
      <c r="W2225">
        <v>2223</v>
      </c>
      <c r="X2225" s="4">
        <f t="shared" si="336"/>
        <v>8.1408308593131376E-2</v>
      </c>
      <c r="Y2225" s="4">
        <f t="shared" si="343"/>
        <v>8.0670933859652974E-2</v>
      </c>
      <c r="Z2225" s="4">
        <f t="shared" si="344"/>
        <v>8.016492503895023E-2</v>
      </c>
    </row>
    <row r="2226" spans="1:26" x14ac:dyDescent="0.25">
      <c r="A2226" s="16">
        <f t="shared" si="342"/>
        <v>45759</v>
      </c>
      <c r="B2226">
        <f>+'[2]Ejercicio 1'!E2443</f>
        <v>2224</v>
      </c>
      <c r="C2226" s="5">
        <v>7.9499701222030678E-2</v>
      </c>
      <c r="D2226" s="4">
        <f t="shared" si="337"/>
        <v>7.7943651096902919E-2</v>
      </c>
      <c r="E2226" s="6">
        <f t="shared" si="338"/>
        <v>7.8716558188002647E-2</v>
      </c>
      <c r="F2226" s="7">
        <f t="shared" si="339"/>
        <v>7.8180387516395555E-2</v>
      </c>
      <c r="I2226" s="10">
        <v>2224</v>
      </c>
      <c r="J2226" s="8">
        <f t="shared" si="340"/>
        <v>8.0999701222030679E-2</v>
      </c>
      <c r="K2226" s="8">
        <f t="shared" si="340"/>
        <v>7.944365109690292E-2</v>
      </c>
      <c r="L2226" s="8">
        <f t="shared" si="340"/>
        <v>8.0216558188002648E-2</v>
      </c>
      <c r="M2226" s="8">
        <f t="shared" si="340"/>
        <v>7.9680387516395557E-2</v>
      </c>
      <c r="P2226">
        <v>2224</v>
      </c>
      <c r="Q2226" s="8">
        <f t="shared" si="341"/>
        <v>7.7999701222030676E-2</v>
      </c>
      <c r="R2226" s="8">
        <f t="shared" si="341"/>
        <v>7.6443651096902918E-2</v>
      </c>
      <c r="S2226" s="8">
        <f t="shared" si="341"/>
        <v>7.7216558188002646E-2</v>
      </c>
      <c r="T2226" s="8">
        <f t="shared" si="341"/>
        <v>7.6680387516395554E-2</v>
      </c>
      <c r="W2226">
        <v>2224</v>
      </c>
      <c r="X2226" s="4">
        <f t="shared" si="336"/>
        <v>8.1410179737596233E-2</v>
      </c>
      <c r="Y2226" s="4">
        <f t="shared" si="343"/>
        <v>8.0672767629098724E-2</v>
      </c>
      <c r="Z2226" s="4">
        <f t="shared" si="344"/>
        <v>8.0166733327717524E-2</v>
      </c>
    </row>
    <row r="2227" spans="1:26" x14ac:dyDescent="0.25">
      <c r="A2227" s="16">
        <f t="shared" si="342"/>
        <v>45760</v>
      </c>
      <c r="B2227">
        <f>+'[2]Ejercicio 1'!E2444</f>
        <v>2225</v>
      </c>
      <c r="C2227" s="5">
        <v>7.9500636341087227E-2</v>
      </c>
      <c r="D2227" s="4">
        <f t="shared" si="337"/>
        <v>7.7944550084089792E-2</v>
      </c>
      <c r="E2227" s="6">
        <f t="shared" si="338"/>
        <v>7.8717475063158668E-2</v>
      </c>
      <c r="F2227" s="7">
        <f t="shared" si="339"/>
        <v>7.8181291970084638E-2</v>
      </c>
      <c r="I2227" s="10">
        <v>2225</v>
      </c>
      <c r="J2227" s="8">
        <f t="shared" si="340"/>
        <v>8.1000636341087229E-2</v>
      </c>
      <c r="K2227" s="8">
        <f t="shared" si="340"/>
        <v>7.9444550084089793E-2</v>
      </c>
      <c r="L2227" s="8">
        <f t="shared" si="340"/>
        <v>8.0217475063158669E-2</v>
      </c>
      <c r="M2227" s="8">
        <f t="shared" si="340"/>
        <v>7.9681291970084639E-2</v>
      </c>
      <c r="P2227">
        <v>2225</v>
      </c>
      <c r="Q2227" s="8">
        <f t="shared" si="341"/>
        <v>7.8000636341087226E-2</v>
      </c>
      <c r="R2227" s="8">
        <f t="shared" si="341"/>
        <v>7.6444550084089791E-2</v>
      </c>
      <c r="S2227" s="8">
        <f t="shared" si="341"/>
        <v>7.7217475063158666E-2</v>
      </c>
      <c r="T2227" s="8">
        <f t="shared" si="341"/>
        <v>7.6681291970084636E-2</v>
      </c>
      <c r="W2227">
        <v>2225</v>
      </c>
      <c r="X2227" s="4">
        <f t="shared" si="336"/>
        <v>8.141205088249065E-2</v>
      </c>
      <c r="Y2227" s="4">
        <f t="shared" si="343"/>
        <v>8.0674601398170259E-2</v>
      </c>
      <c r="Z2227" s="4">
        <f t="shared" si="344"/>
        <v>8.0168541615734001E-2</v>
      </c>
    </row>
    <row r="2228" spans="1:26" x14ac:dyDescent="0.25">
      <c r="A2228" s="16">
        <f t="shared" si="342"/>
        <v>45761</v>
      </c>
      <c r="B2228">
        <f>+'[2]Ejercicio 1'!E2445</f>
        <v>2226</v>
      </c>
      <c r="C2228" s="5">
        <v>7.9501571460143777E-2</v>
      </c>
      <c r="D2228" s="4">
        <f t="shared" si="337"/>
        <v>7.7945449070867576E-2</v>
      </c>
      <c r="E2228" s="6">
        <f t="shared" si="338"/>
        <v>7.8718391938104745E-2</v>
      </c>
      <c r="F2228" s="7">
        <f t="shared" si="339"/>
        <v>7.8182196423422584E-2</v>
      </c>
      <c r="I2228" s="10">
        <v>2226</v>
      </c>
      <c r="J2228" s="8">
        <f t="shared" si="340"/>
        <v>8.1001571460143779E-2</v>
      </c>
      <c r="K2228" s="8">
        <f t="shared" si="340"/>
        <v>7.9445449070867577E-2</v>
      </c>
      <c r="L2228" s="8">
        <f t="shared" si="340"/>
        <v>8.0218391938104747E-2</v>
      </c>
      <c r="M2228" s="8">
        <f t="shared" si="340"/>
        <v>7.9682196423422585E-2</v>
      </c>
      <c r="P2228">
        <v>2226</v>
      </c>
      <c r="Q2228" s="8">
        <f t="shared" si="341"/>
        <v>7.8001571460143776E-2</v>
      </c>
      <c r="R2228" s="8">
        <f t="shared" si="341"/>
        <v>7.6445449070867574E-2</v>
      </c>
      <c r="S2228" s="8">
        <f t="shared" si="341"/>
        <v>7.7218391938104744E-2</v>
      </c>
      <c r="T2228" s="8">
        <f t="shared" si="341"/>
        <v>7.6682196423422583E-2</v>
      </c>
      <c r="W2228">
        <v>2226</v>
      </c>
      <c r="X2228" s="4">
        <f t="shared" si="336"/>
        <v>8.1413922027799679E-2</v>
      </c>
      <c r="Y2228" s="4">
        <f t="shared" si="343"/>
        <v>8.0676435166782384E-2</v>
      </c>
      <c r="Z2228" s="4">
        <f t="shared" si="344"/>
        <v>8.0170349902765545E-2</v>
      </c>
    </row>
    <row r="2229" spans="1:26" x14ac:dyDescent="0.25">
      <c r="A2229" s="16">
        <f t="shared" si="342"/>
        <v>45762</v>
      </c>
      <c r="B2229">
        <f>+'[2]Ejercicio 1'!E2446</f>
        <v>2227</v>
      </c>
      <c r="C2229" s="5">
        <v>7.9502506579200327E-2</v>
      </c>
      <c r="D2229" s="4">
        <f t="shared" si="337"/>
        <v>7.7946348057236881E-2</v>
      </c>
      <c r="E2229" s="6">
        <f t="shared" si="338"/>
        <v>7.8719308812842642E-2</v>
      </c>
      <c r="F2229" s="7">
        <f t="shared" si="339"/>
        <v>7.8183100876412226E-2</v>
      </c>
      <c r="I2229" s="10">
        <v>2227</v>
      </c>
      <c r="J2229" s="8">
        <f t="shared" si="340"/>
        <v>8.1002506579200328E-2</v>
      </c>
      <c r="K2229" s="8">
        <f t="shared" si="340"/>
        <v>7.9446348057236882E-2</v>
      </c>
      <c r="L2229" s="8">
        <f t="shared" si="340"/>
        <v>8.0219308812842643E-2</v>
      </c>
      <c r="M2229" s="8">
        <f t="shared" si="340"/>
        <v>7.9683100876412227E-2</v>
      </c>
      <c r="P2229">
        <v>2227</v>
      </c>
      <c r="Q2229" s="8">
        <f t="shared" si="341"/>
        <v>7.8002506579200326E-2</v>
      </c>
      <c r="R2229" s="8">
        <f t="shared" si="341"/>
        <v>7.6446348057236879E-2</v>
      </c>
      <c r="S2229" s="8">
        <f t="shared" si="341"/>
        <v>7.7219308812842641E-2</v>
      </c>
      <c r="T2229" s="8">
        <f t="shared" si="341"/>
        <v>7.6683100876412225E-2</v>
      </c>
      <c r="W2229">
        <v>2227</v>
      </c>
      <c r="X2229" s="4">
        <f t="shared" si="336"/>
        <v>8.1415793173537809E-2</v>
      </c>
      <c r="Y2229" s="4">
        <f t="shared" si="343"/>
        <v>8.0678268934976372E-2</v>
      </c>
      <c r="Z2229" s="4">
        <f t="shared" si="344"/>
        <v>8.017215818859233E-2</v>
      </c>
    </row>
    <row r="2230" spans="1:26" x14ac:dyDescent="0.25">
      <c r="A2230" s="16">
        <f t="shared" si="342"/>
        <v>45763</v>
      </c>
      <c r="B2230">
        <f>+'[2]Ejercicio 1'!E2447</f>
        <v>2228</v>
      </c>
      <c r="C2230" s="5">
        <v>7.9503441698256877E-2</v>
      </c>
      <c r="D2230" s="4">
        <f t="shared" si="337"/>
        <v>7.7947247043197693E-2</v>
      </c>
      <c r="E2230" s="6">
        <f t="shared" si="338"/>
        <v>7.8720225687372344E-2</v>
      </c>
      <c r="F2230" s="7">
        <f t="shared" si="339"/>
        <v>7.8184005329056436E-2</v>
      </c>
      <c r="I2230" s="10">
        <v>2228</v>
      </c>
      <c r="J2230" s="8">
        <f t="shared" si="340"/>
        <v>8.1003441698256878E-2</v>
      </c>
      <c r="K2230" s="8">
        <f t="shared" si="340"/>
        <v>7.9447247043197694E-2</v>
      </c>
      <c r="L2230" s="8">
        <f t="shared" si="340"/>
        <v>8.0220225687372346E-2</v>
      </c>
      <c r="M2230" s="8">
        <f t="shared" si="340"/>
        <v>7.9684005329056437E-2</v>
      </c>
      <c r="P2230">
        <v>2228</v>
      </c>
      <c r="Q2230" s="8">
        <f t="shared" si="341"/>
        <v>7.8003441698256876E-2</v>
      </c>
      <c r="R2230" s="8">
        <f t="shared" si="341"/>
        <v>7.6447247043197691E-2</v>
      </c>
      <c r="S2230" s="8">
        <f t="shared" si="341"/>
        <v>7.7220225687372343E-2</v>
      </c>
      <c r="T2230" s="8">
        <f t="shared" si="341"/>
        <v>7.6684005329056434E-2</v>
      </c>
      <c r="W2230">
        <v>2228</v>
      </c>
      <c r="X2230" s="4">
        <f t="shared" si="336"/>
        <v>8.14176643197011E-2</v>
      </c>
      <c r="Y2230" s="4">
        <f t="shared" si="343"/>
        <v>8.0680102702775092E-2</v>
      </c>
      <c r="Z2230" s="4">
        <f t="shared" si="344"/>
        <v>8.0173966473665439E-2</v>
      </c>
    </row>
    <row r="2231" spans="1:26" x14ac:dyDescent="0.25">
      <c r="A2231" s="16">
        <f t="shared" si="342"/>
        <v>45764</v>
      </c>
      <c r="B2231">
        <f>+'[2]Ejercicio 1'!E2448</f>
        <v>2229</v>
      </c>
      <c r="C2231" s="5">
        <v>7.9504376817313413E-2</v>
      </c>
      <c r="D2231" s="4">
        <f t="shared" si="337"/>
        <v>7.7948146028749832E-2</v>
      </c>
      <c r="E2231" s="6">
        <f t="shared" si="338"/>
        <v>7.8721142561693866E-2</v>
      </c>
      <c r="F2231" s="7">
        <f t="shared" si="339"/>
        <v>7.8184909781352355E-2</v>
      </c>
      <c r="I2231" s="10">
        <v>2229</v>
      </c>
      <c r="J2231" s="8">
        <f t="shared" si="340"/>
        <v>8.1004376817313414E-2</v>
      </c>
      <c r="K2231" s="8">
        <f t="shared" si="340"/>
        <v>7.9448146028749833E-2</v>
      </c>
      <c r="L2231" s="8">
        <f t="shared" si="340"/>
        <v>8.0221142561693867E-2</v>
      </c>
      <c r="M2231" s="8">
        <f t="shared" si="340"/>
        <v>7.9684909781352356E-2</v>
      </c>
      <c r="P2231">
        <v>2229</v>
      </c>
      <c r="Q2231" s="8">
        <f t="shared" si="341"/>
        <v>7.8004376817313412E-2</v>
      </c>
      <c r="R2231" s="8">
        <f t="shared" si="341"/>
        <v>7.644814602874983E-2</v>
      </c>
      <c r="S2231" s="8">
        <f t="shared" si="341"/>
        <v>7.7221142561693865E-2</v>
      </c>
      <c r="T2231" s="8">
        <f t="shared" si="341"/>
        <v>7.6684909781352353E-2</v>
      </c>
      <c r="W2231">
        <v>2229</v>
      </c>
      <c r="X2231" s="4">
        <f t="shared" si="336"/>
        <v>8.1419535466288662E-2</v>
      </c>
      <c r="Y2231" s="4">
        <f t="shared" si="343"/>
        <v>8.068193647015566E-2</v>
      </c>
      <c r="Z2231" s="4">
        <f t="shared" si="344"/>
        <v>8.0175774757533791E-2</v>
      </c>
    </row>
    <row r="2232" spans="1:26" x14ac:dyDescent="0.25">
      <c r="A2232" s="16">
        <f t="shared" si="342"/>
        <v>45765</v>
      </c>
      <c r="B2232">
        <f>+'[2]Ejercicio 1'!E2449</f>
        <v>2230</v>
      </c>
      <c r="C2232" s="5">
        <v>7.9505311936369963E-2</v>
      </c>
      <c r="D2232" s="4">
        <f t="shared" si="337"/>
        <v>7.7949045013893284E-2</v>
      </c>
      <c r="E2232" s="6">
        <f t="shared" si="338"/>
        <v>7.8722059435807193E-2</v>
      </c>
      <c r="F2232" s="7">
        <f t="shared" si="339"/>
        <v>7.8185814233299969E-2</v>
      </c>
      <c r="I2232" s="10">
        <v>2230</v>
      </c>
      <c r="J2232" s="8">
        <f t="shared" si="340"/>
        <v>8.1005311936369964E-2</v>
      </c>
      <c r="K2232" s="8">
        <f t="shared" si="340"/>
        <v>7.9449045013893285E-2</v>
      </c>
      <c r="L2232" s="8">
        <f t="shared" si="340"/>
        <v>8.0222059435807194E-2</v>
      </c>
      <c r="M2232" s="8">
        <f t="shared" si="340"/>
        <v>7.968581423329997E-2</v>
      </c>
      <c r="P2232">
        <v>2230</v>
      </c>
      <c r="Q2232" s="8">
        <f t="shared" si="341"/>
        <v>7.8005311936369962E-2</v>
      </c>
      <c r="R2232" s="8">
        <f t="shared" si="341"/>
        <v>7.6449045013893283E-2</v>
      </c>
      <c r="S2232" s="8">
        <f t="shared" si="341"/>
        <v>7.7222059435807192E-2</v>
      </c>
      <c r="T2232" s="8">
        <f t="shared" si="341"/>
        <v>7.6685814233299968E-2</v>
      </c>
      <c r="W2232">
        <v>2230</v>
      </c>
      <c r="X2232" s="4">
        <f t="shared" si="336"/>
        <v>8.142140661330094E-2</v>
      </c>
      <c r="Y2232" s="4">
        <f t="shared" si="343"/>
        <v>8.0683770237119881E-2</v>
      </c>
      <c r="Z2232" s="4">
        <f t="shared" si="344"/>
        <v>8.0177583040645609E-2</v>
      </c>
    </row>
    <row r="2233" spans="1:26" x14ac:dyDescent="0.25">
      <c r="A2233" s="16">
        <f t="shared" si="342"/>
        <v>45766</v>
      </c>
      <c r="B2233">
        <f>+'[2]Ejercicio 1'!E2450</f>
        <v>2231</v>
      </c>
      <c r="C2233" s="5">
        <v>7.9506247055426513E-2</v>
      </c>
      <c r="D2233" s="4">
        <f t="shared" si="337"/>
        <v>7.7949943998628674E-2</v>
      </c>
      <c r="E2233" s="6">
        <f t="shared" si="338"/>
        <v>7.8722976309712353E-2</v>
      </c>
      <c r="F2233" s="7">
        <f t="shared" si="339"/>
        <v>7.8186718684899306E-2</v>
      </c>
      <c r="I2233" s="10">
        <v>2231</v>
      </c>
      <c r="J2233" s="8">
        <f t="shared" si="340"/>
        <v>8.1006247055426514E-2</v>
      </c>
      <c r="K2233" s="8">
        <f t="shared" si="340"/>
        <v>7.9449943998628675E-2</v>
      </c>
      <c r="L2233" s="8">
        <f t="shared" si="340"/>
        <v>8.0222976309712354E-2</v>
      </c>
      <c r="M2233" s="8">
        <f t="shared" si="340"/>
        <v>7.9686718684899308E-2</v>
      </c>
      <c r="P2233">
        <v>2231</v>
      </c>
      <c r="Q2233" s="8">
        <f t="shared" si="341"/>
        <v>7.8006247055426511E-2</v>
      </c>
      <c r="R2233" s="8">
        <f t="shared" si="341"/>
        <v>7.6449943998628672E-2</v>
      </c>
      <c r="S2233" s="8">
        <f t="shared" si="341"/>
        <v>7.7222976309712352E-2</v>
      </c>
      <c r="T2233" s="8">
        <f t="shared" si="341"/>
        <v>7.6686718684899305E-2</v>
      </c>
      <c r="W2233">
        <v>2231</v>
      </c>
      <c r="X2233" s="4">
        <f t="shared" si="336"/>
        <v>8.1423277760743207E-2</v>
      </c>
      <c r="Y2233" s="4">
        <f t="shared" si="343"/>
        <v>8.0685604003687045E-2</v>
      </c>
      <c r="Z2233" s="4">
        <f t="shared" si="344"/>
        <v>8.0179391322775365E-2</v>
      </c>
    </row>
    <row r="2234" spans="1:26" x14ac:dyDescent="0.25">
      <c r="A2234" s="16">
        <f t="shared" si="342"/>
        <v>45767</v>
      </c>
      <c r="B2234">
        <f>+'[2]Ejercicio 1'!E2451</f>
        <v>2232</v>
      </c>
      <c r="C2234" s="5">
        <v>7.9507182174483063E-2</v>
      </c>
      <c r="D2234" s="4">
        <f t="shared" si="337"/>
        <v>7.7950842982954974E-2</v>
      </c>
      <c r="E2234" s="6">
        <f t="shared" si="338"/>
        <v>7.872389318340843E-2</v>
      </c>
      <c r="F2234" s="7">
        <f t="shared" si="339"/>
        <v>7.8187623136150339E-2</v>
      </c>
      <c r="I2234" s="10">
        <v>2232</v>
      </c>
      <c r="J2234" s="8">
        <f t="shared" si="340"/>
        <v>8.1007182174483064E-2</v>
      </c>
      <c r="K2234" s="8">
        <f t="shared" si="340"/>
        <v>7.9450842982954975E-2</v>
      </c>
      <c r="L2234" s="8">
        <f t="shared" si="340"/>
        <v>8.0223893183408432E-2</v>
      </c>
      <c r="M2234" s="8">
        <f t="shared" si="340"/>
        <v>7.968762313615034E-2</v>
      </c>
      <c r="P2234">
        <v>2232</v>
      </c>
      <c r="Q2234" s="8">
        <f t="shared" si="341"/>
        <v>7.8007182174483061E-2</v>
      </c>
      <c r="R2234" s="8">
        <f t="shared" si="341"/>
        <v>7.6450842982954972E-2</v>
      </c>
      <c r="S2234" s="8">
        <f t="shared" si="341"/>
        <v>7.7223893183408429E-2</v>
      </c>
      <c r="T2234" s="8">
        <f t="shared" si="341"/>
        <v>7.6687623136150337E-2</v>
      </c>
      <c r="W2234">
        <v>2232</v>
      </c>
      <c r="X2234" s="4">
        <f t="shared" ref="X2234:X2297" si="345">Tasa_Fwd(C2052,B2052,C2234,B2234,182)</f>
        <v>8.1425148908599643E-2</v>
      </c>
      <c r="Y2234" s="4">
        <f t="shared" si="343"/>
        <v>8.0687437769795672E-2</v>
      </c>
      <c r="Z2234" s="4">
        <f t="shared" si="344"/>
        <v>8.0181199603700362E-2</v>
      </c>
    </row>
    <row r="2235" spans="1:26" x14ac:dyDescent="0.25">
      <c r="A2235" s="16">
        <f t="shared" si="342"/>
        <v>45768</v>
      </c>
      <c r="B2235">
        <f>+'[2]Ejercicio 1'!E2452</f>
        <v>2233</v>
      </c>
      <c r="C2235" s="5">
        <v>7.9508117293539612E-2</v>
      </c>
      <c r="D2235" s="4">
        <f t="shared" si="337"/>
        <v>7.7951741966872781E-2</v>
      </c>
      <c r="E2235" s="6">
        <f t="shared" si="338"/>
        <v>7.8724810056896341E-2</v>
      </c>
      <c r="F2235" s="7">
        <f t="shared" si="339"/>
        <v>7.8188527587055939E-2</v>
      </c>
      <c r="I2235" s="10">
        <v>2233</v>
      </c>
      <c r="J2235" s="8">
        <f t="shared" si="340"/>
        <v>8.1008117293539614E-2</v>
      </c>
      <c r="K2235" s="8">
        <f t="shared" si="340"/>
        <v>7.9451741966872783E-2</v>
      </c>
      <c r="L2235" s="8">
        <f t="shared" si="340"/>
        <v>8.0224810056896342E-2</v>
      </c>
      <c r="M2235" s="8">
        <f t="shared" si="340"/>
        <v>7.9688527587055941E-2</v>
      </c>
      <c r="P2235">
        <v>2233</v>
      </c>
      <c r="Q2235" s="8">
        <f t="shared" si="341"/>
        <v>7.8008117293539611E-2</v>
      </c>
      <c r="R2235" s="8">
        <f t="shared" si="341"/>
        <v>7.645174196687278E-2</v>
      </c>
      <c r="S2235" s="8">
        <f t="shared" si="341"/>
        <v>7.722481005689634E-2</v>
      </c>
      <c r="T2235" s="8">
        <f t="shared" si="341"/>
        <v>7.6688527587055938E-2</v>
      </c>
      <c r="W2235">
        <v>2233</v>
      </c>
      <c r="X2235" s="4">
        <f t="shared" si="345"/>
        <v>8.1427020056885624E-2</v>
      </c>
      <c r="Y2235" s="4">
        <f t="shared" si="343"/>
        <v>8.0689271535507257E-2</v>
      </c>
      <c r="Z2235" s="4">
        <f t="shared" si="344"/>
        <v>8.0183007883871671E-2</v>
      </c>
    </row>
    <row r="2236" spans="1:26" x14ac:dyDescent="0.25">
      <c r="A2236" s="16">
        <f t="shared" si="342"/>
        <v>45769</v>
      </c>
      <c r="B2236">
        <f>+'[2]Ejercicio 1'!E2453</f>
        <v>2234</v>
      </c>
      <c r="C2236" s="5">
        <v>7.9509052412596162E-2</v>
      </c>
      <c r="D2236" s="4">
        <f t="shared" si="337"/>
        <v>7.7952640950382124E-2</v>
      </c>
      <c r="E2236" s="6">
        <f t="shared" si="338"/>
        <v>7.8725726930176057E-2</v>
      </c>
      <c r="F2236" s="7">
        <f t="shared" si="339"/>
        <v>7.818943203761039E-2</v>
      </c>
      <c r="I2236" s="10">
        <v>2234</v>
      </c>
      <c r="J2236" s="8">
        <f t="shared" si="340"/>
        <v>8.1009052412596164E-2</v>
      </c>
      <c r="K2236" s="8">
        <f t="shared" si="340"/>
        <v>7.9452640950382125E-2</v>
      </c>
      <c r="L2236" s="8">
        <f t="shared" si="340"/>
        <v>8.0225726930176058E-2</v>
      </c>
      <c r="M2236" s="8">
        <f t="shared" si="340"/>
        <v>7.9689432037610392E-2</v>
      </c>
      <c r="P2236">
        <v>2234</v>
      </c>
      <c r="Q2236" s="8">
        <f t="shared" si="341"/>
        <v>7.8009052412596161E-2</v>
      </c>
      <c r="R2236" s="8">
        <f t="shared" si="341"/>
        <v>7.6452640950382122E-2</v>
      </c>
      <c r="S2236" s="8">
        <f t="shared" si="341"/>
        <v>7.7225726930176056E-2</v>
      </c>
      <c r="T2236" s="8">
        <f t="shared" si="341"/>
        <v>7.6689432037610389E-2</v>
      </c>
      <c r="W2236">
        <v>2234</v>
      </c>
      <c r="X2236" s="4">
        <f t="shared" si="345"/>
        <v>8.1428891205596321E-2</v>
      </c>
      <c r="Y2236" s="4">
        <f t="shared" si="343"/>
        <v>8.0691105300802479E-2</v>
      </c>
      <c r="Z2236" s="4">
        <f t="shared" si="344"/>
        <v>8.018481616283539E-2</v>
      </c>
    </row>
    <row r="2237" spans="1:26" x14ac:dyDescent="0.25">
      <c r="A2237" s="16">
        <f t="shared" si="342"/>
        <v>45770</v>
      </c>
      <c r="B2237">
        <f>+'[2]Ejercicio 1'!E2454</f>
        <v>2235</v>
      </c>
      <c r="C2237" s="5">
        <v>7.9509987531652698E-2</v>
      </c>
      <c r="D2237" s="4">
        <f t="shared" si="337"/>
        <v>7.7953539933482793E-2</v>
      </c>
      <c r="E2237" s="6">
        <f t="shared" si="338"/>
        <v>7.8726643803247592E-2</v>
      </c>
      <c r="F2237" s="7">
        <f t="shared" si="339"/>
        <v>7.8190336487819395E-2</v>
      </c>
      <c r="I2237" s="10">
        <v>2235</v>
      </c>
      <c r="J2237" s="8">
        <f t="shared" si="340"/>
        <v>8.10099875316527E-2</v>
      </c>
      <c r="K2237" s="8">
        <f t="shared" si="340"/>
        <v>7.9453539933482795E-2</v>
      </c>
      <c r="L2237" s="8">
        <f t="shared" si="340"/>
        <v>8.0226643803247594E-2</v>
      </c>
      <c r="M2237" s="8">
        <f t="shared" si="340"/>
        <v>7.9690336487819396E-2</v>
      </c>
      <c r="P2237">
        <v>2235</v>
      </c>
      <c r="Q2237" s="8">
        <f t="shared" si="341"/>
        <v>7.8009987531652697E-2</v>
      </c>
      <c r="R2237" s="8">
        <f t="shared" si="341"/>
        <v>7.6453539933482792E-2</v>
      </c>
      <c r="S2237" s="8">
        <f t="shared" si="341"/>
        <v>7.7226643803247591E-2</v>
      </c>
      <c r="T2237" s="8">
        <f t="shared" si="341"/>
        <v>7.6690336487819394E-2</v>
      </c>
      <c r="W2237">
        <v>2235</v>
      </c>
      <c r="X2237" s="4">
        <f t="shared" si="345"/>
        <v>8.1430762354731304E-2</v>
      </c>
      <c r="Y2237" s="4">
        <f t="shared" si="343"/>
        <v>8.0692939065680439E-2</v>
      </c>
      <c r="Z2237" s="4">
        <f t="shared" si="344"/>
        <v>8.0186624441048265E-2</v>
      </c>
    </row>
    <row r="2238" spans="1:26" x14ac:dyDescent="0.25">
      <c r="A2238" s="16">
        <f t="shared" si="342"/>
        <v>45771</v>
      </c>
      <c r="B2238">
        <f>+'[2]Ejercicio 1'!E2455</f>
        <v>2236</v>
      </c>
      <c r="C2238" s="5">
        <v>7.9510922650709248E-2</v>
      </c>
      <c r="D2238" s="4">
        <f t="shared" si="337"/>
        <v>7.7954438916174762E-2</v>
      </c>
      <c r="E2238" s="6">
        <f t="shared" si="338"/>
        <v>7.8727560676110933E-2</v>
      </c>
      <c r="F2238" s="7">
        <f t="shared" si="339"/>
        <v>7.8191240937680123E-2</v>
      </c>
      <c r="I2238" s="10">
        <v>2236</v>
      </c>
      <c r="J2238" s="8">
        <f t="shared" si="340"/>
        <v>8.1010922650709249E-2</v>
      </c>
      <c r="K2238" s="8">
        <f t="shared" si="340"/>
        <v>7.9454438916174763E-2</v>
      </c>
      <c r="L2238" s="8">
        <f t="shared" si="340"/>
        <v>8.0227560676110934E-2</v>
      </c>
      <c r="M2238" s="8">
        <f t="shared" si="340"/>
        <v>7.9691240937680125E-2</v>
      </c>
      <c r="P2238">
        <v>2236</v>
      </c>
      <c r="Q2238" s="8">
        <f t="shared" si="341"/>
        <v>7.8010922650709247E-2</v>
      </c>
      <c r="R2238" s="8">
        <f t="shared" si="341"/>
        <v>7.6454438916174761E-2</v>
      </c>
      <c r="S2238" s="8">
        <f t="shared" si="341"/>
        <v>7.7227560676110932E-2</v>
      </c>
      <c r="T2238" s="8">
        <f t="shared" si="341"/>
        <v>7.6691240937680122E-2</v>
      </c>
      <c r="W2238">
        <v>2236</v>
      </c>
      <c r="X2238" s="4">
        <f t="shared" si="345"/>
        <v>8.1432633504291432E-2</v>
      </c>
      <c r="Y2238" s="4">
        <f t="shared" si="343"/>
        <v>8.0694772830141162E-2</v>
      </c>
      <c r="Z2238" s="4">
        <f t="shared" si="344"/>
        <v>8.0188432718047833E-2</v>
      </c>
    </row>
    <row r="2239" spans="1:26" x14ac:dyDescent="0.25">
      <c r="A2239" s="16">
        <f t="shared" si="342"/>
        <v>45772</v>
      </c>
      <c r="B2239">
        <f>+'[2]Ejercicio 1'!E2456</f>
        <v>2237</v>
      </c>
      <c r="C2239" s="5">
        <v>7.9511857769765798E-2</v>
      </c>
      <c r="D2239" s="4">
        <f t="shared" si="337"/>
        <v>7.795533789845889E-2</v>
      </c>
      <c r="E2239" s="6">
        <f t="shared" si="338"/>
        <v>7.8728477548765219E-2</v>
      </c>
      <c r="F2239" s="7">
        <f t="shared" si="339"/>
        <v>7.8192145387192546E-2</v>
      </c>
      <c r="I2239" s="10">
        <v>2237</v>
      </c>
      <c r="J2239" s="8">
        <f t="shared" si="340"/>
        <v>8.1011857769765799E-2</v>
      </c>
      <c r="K2239" s="8">
        <f t="shared" si="340"/>
        <v>7.9455337898458891E-2</v>
      </c>
      <c r="L2239" s="8">
        <f t="shared" si="340"/>
        <v>8.022847754876522E-2</v>
      </c>
      <c r="M2239" s="8">
        <f t="shared" si="340"/>
        <v>7.9692145387192548E-2</v>
      </c>
      <c r="P2239">
        <v>2237</v>
      </c>
      <c r="Q2239" s="8">
        <f t="shared" si="341"/>
        <v>7.8011857769765797E-2</v>
      </c>
      <c r="R2239" s="8">
        <f t="shared" si="341"/>
        <v>7.6455337898458889E-2</v>
      </c>
      <c r="S2239" s="8">
        <f t="shared" si="341"/>
        <v>7.7228477548765218E-2</v>
      </c>
      <c r="T2239" s="8">
        <f t="shared" si="341"/>
        <v>7.6692145387192545E-2</v>
      </c>
      <c r="W2239">
        <v>2237</v>
      </c>
      <c r="X2239" s="4">
        <f t="shared" si="345"/>
        <v>8.1434504654281106E-2</v>
      </c>
      <c r="Y2239" s="4">
        <f t="shared" si="343"/>
        <v>8.0696606594183748E-2</v>
      </c>
      <c r="Z2239" s="4">
        <f t="shared" si="344"/>
        <v>8.019024099429943E-2</v>
      </c>
    </row>
    <row r="2240" spans="1:26" x14ac:dyDescent="0.25">
      <c r="A2240" s="16">
        <f t="shared" si="342"/>
        <v>45773</v>
      </c>
      <c r="B2240">
        <f>+'[2]Ejercicio 1'!E2457</f>
        <v>2238</v>
      </c>
      <c r="C2240" s="5">
        <v>7.9512792888822348E-2</v>
      </c>
      <c r="D2240" s="4">
        <f t="shared" si="337"/>
        <v>7.7956236880333707E-2</v>
      </c>
      <c r="E2240" s="6">
        <f t="shared" si="338"/>
        <v>7.8729394421212198E-2</v>
      </c>
      <c r="F2240" s="7">
        <f t="shared" si="339"/>
        <v>7.8193049836359538E-2</v>
      </c>
      <c r="I2240" s="10">
        <v>2238</v>
      </c>
      <c r="J2240" s="8">
        <f t="shared" si="340"/>
        <v>8.1012792888822349E-2</v>
      </c>
      <c r="K2240" s="8">
        <f t="shared" si="340"/>
        <v>7.9456236880333708E-2</v>
      </c>
      <c r="L2240" s="8">
        <f t="shared" si="340"/>
        <v>8.02293944212122E-2</v>
      </c>
      <c r="M2240" s="8">
        <f t="shared" si="340"/>
        <v>7.9693049836359539E-2</v>
      </c>
      <c r="P2240">
        <v>2238</v>
      </c>
      <c r="Q2240" s="8">
        <f t="shared" si="341"/>
        <v>7.8012792888822347E-2</v>
      </c>
      <c r="R2240" s="8">
        <f t="shared" si="341"/>
        <v>7.6456236880333706E-2</v>
      </c>
      <c r="S2240" s="8">
        <f t="shared" si="341"/>
        <v>7.7229394421212197E-2</v>
      </c>
      <c r="T2240" s="8">
        <f t="shared" si="341"/>
        <v>7.6693049836359536E-2</v>
      </c>
      <c r="W2240">
        <v>2238</v>
      </c>
      <c r="X2240" s="4">
        <f t="shared" si="345"/>
        <v>8.1436375804684963E-2</v>
      </c>
      <c r="Y2240" s="4">
        <f t="shared" si="343"/>
        <v>8.0698440357810861E-2</v>
      </c>
      <c r="Z2240" s="4">
        <f t="shared" si="344"/>
        <v>8.0192049269568952E-2</v>
      </c>
    </row>
    <row r="2241" spans="1:26" x14ac:dyDescent="0.25">
      <c r="A2241" s="16">
        <f t="shared" si="342"/>
        <v>45774</v>
      </c>
      <c r="B2241">
        <f>+'[2]Ejercicio 1'!E2458</f>
        <v>2239</v>
      </c>
      <c r="C2241" s="5">
        <v>7.9513728007878898E-2</v>
      </c>
      <c r="D2241" s="4">
        <f t="shared" si="337"/>
        <v>7.7957135861800059E-2</v>
      </c>
      <c r="E2241" s="6">
        <f t="shared" si="338"/>
        <v>7.8730311293450109E-2</v>
      </c>
      <c r="F2241" s="7">
        <f t="shared" si="339"/>
        <v>7.8193954285175379E-2</v>
      </c>
      <c r="I2241" s="10">
        <v>2239</v>
      </c>
      <c r="J2241" s="8">
        <f t="shared" si="340"/>
        <v>8.1013728007878899E-2</v>
      </c>
      <c r="K2241" s="8">
        <f t="shared" si="340"/>
        <v>7.945713586180006E-2</v>
      </c>
      <c r="L2241" s="8">
        <f t="shared" si="340"/>
        <v>8.023031129345011E-2</v>
      </c>
      <c r="M2241" s="8">
        <f t="shared" si="340"/>
        <v>7.9693954285175381E-2</v>
      </c>
      <c r="P2241">
        <v>2239</v>
      </c>
      <c r="Q2241" s="8">
        <f t="shared" si="341"/>
        <v>7.8013728007878896E-2</v>
      </c>
      <c r="R2241" s="8">
        <f t="shared" si="341"/>
        <v>7.6457135861800057E-2</v>
      </c>
      <c r="S2241" s="8">
        <f t="shared" si="341"/>
        <v>7.7230311293450107E-2</v>
      </c>
      <c r="T2241" s="8">
        <f t="shared" si="341"/>
        <v>7.6693954285175378E-2</v>
      </c>
      <c r="W2241">
        <v>2239</v>
      </c>
      <c r="X2241" s="4">
        <f t="shared" si="345"/>
        <v>8.1438246955518365E-2</v>
      </c>
      <c r="Y2241" s="4">
        <f t="shared" si="343"/>
        <v>8.0700274121019822E-2</v>
      </c>
      <c r="Z2241" s="4">
        <f t="shared" si="344"/>
        <v>8.0193857543628011E-2</v>
      </c>
    </row>
    <row r="2242" spans="1:26" x14ac:dyDescent="0.25">
      <c r="A2242" s="16">
        <f t="shared" si="342"/>
        <v>45775</v>
      </c>
      <c r="B2242">
        <f>+'[2]Ejercicio 1'!E2459</f>
        <v>2240</v>
      </c>
      <c r="C2242" s="5">
        <v>7.9514663126935434E-2</v>
      </c>
      <c r="D2242" s="4">
        <f t="shared" si="337"/>
        <v>7.7958034842857932E-2</v>
      </c>
      <c r="E2242" s="6">
        <f t="shared" si="338"/>
        <v>7.873122816547895E-2</v>
      </c>
      <c r="F2242" s="7">
        <f t="shared" si="339"/>
        <v>7.8194858733645775E-2</v>
      </c>
      <c r="I2242" s="10">
        <v>2240</v>
      </c>
      <c r="J2242" s="8">
        <f t="shared" si="340"/>
        <v>8.1014663126935435E-2</v>
      </c>
      <c r="K2242" s="8">
        <f t="shared" si="340"/>
        <v>7.9458034842857933E-2</v>
      </c>
      <c r="L2242" s="8">
        <f t="shared" si="340"/>
        <v>8.0231228165478952E-2</v>
      </c>
      <c r="M2242" s="8">
        <f t="shared" ref="M2242:M2305" si="346">F2242+$O$1</f>
        <v>7.9694858733645776E-2</v>
      </c>
      <c r="P2242">
        <v>2240</v>
      </c>
      <c r="Q2242" s="8">
        <f t="shared" si="341"/>
        <v>7.8014663126935432E-2</v>
      </c>
      <c r="R2242" s="8">
        <f t="shared" si="341"/>
        <v>7.645803484285793E-2</v>
      </c>
      <c r="S2242" s="8">
        <f t="shared" si="341"/>
        <v>7.7231228165478949E-2</v>
      </c>
      <c r="T2242" s="8">
        <f t="shared" ref="T2242:T2305" si="347">F2242-$O$1</f>
        <v>7.6694858733645774E-2</v>
      </c>
      <c r="W2242">
        <v>2240</v>
      </c>
      <c r="X2242" s="4">
        <f t="shared" si="345"/>
        <v>8.1440118106776913E-2</v>
      </c>
      <c r="Y2242" s="4">
        <f t="shared" si="343"/>
        <v>8.0702107883789592E-2</v>
      </c>
      <c r="Z2242" s="4">
        <f t="shared" si="344"/>
        <v>8.0195665816939099E-2</v>
      </c>
    </row>
    <row r="2243" spans="1:26" x14ac:dyDescent="0.25">
      <c r="A2243" s="16">
        <f t="shared" si="342"/>
        <v>45776</v>
      </c>
      <c r="B2243">
        <f>+'[2]Ejercicio 1'!E2460</f>
        <v>2241</v>
      </c>
      <c r="C2243" s="5">
        <v>7.9515598245991984E-2</v>
      </c>
      <c r="D2243" s="4">
        <f t="shared" ref="D2243:D2306" si="348">+LN((1+C2243*182/360)^(360/182))</f>
        <v>7.7958933823507132E-2</v>
      </c>
      <c r="E2243" s="6">
        <f t="shared" ref="E2243:E2306" si="349">Equivalencia_Tasas(C2243,182,91)</f>
        <v>7.8732145037300499E-2</v>
      </c>
      <c r="F2243" s="7">
        <f t="shared" ref="F2243:F2306" si="350">Equivalencia_Tasas(C2243,182,28)</f>
        <v>7.8195763181765035E-2</v>
      </c>
      <c r="I2243" s="10">
        <v>2241</v>
      </c>
      <c r="J2243" s="8">
        <f t="shared" ref="J2243:M2306" si="351">C2243+$O$1</f>
        <v>8.1015598245991985E-2</v>
      </c>
      <c r="K2243" s="8">
        <f t="shared" si="351"/>
        <v>7.9458933823507133E-2</v>
      </c>
      <c r="L2243" s="8">
        <f t="shared" si="351"/>
        <v>8.0232145037300501E-2</v>
      </c>
      <c r="M2243" s="8">
        <f t="shared" si="346"/>
        <v>7.9695763181765036E-2</v>
      </c>
      <c r="P2243">
        <v>2241</v>
      </c>
      <c r="Q2243" s="8">
        <f t="shared" ref="Q2243:T2306" si="352">C2243-$O$1</f>
        <v>7.8015598245991982E-2</v>
      </c>
      <c r="R2243" s="8">
        <f t="shared" si="352"/>
        <v>7.645893382350713E-2</v>
      </c>
      <c r="S2243" s="8">
        <f t="shared" si="352"/>
        <v>7.7232145037300498E-2</v>
      </c>
      <c r="T2243" s="8">
        <f t="shared" si="347"/>
        <v>7.6695763181765034E-2</v>
      </c>
      <c r="W2243">
        <v>2241</v>
      </c>
      <c r="X2243" s="4">
        <f t="shared" si="345"/>
        <v>8.1441989258459746E-2</v>
      </c>
      <c r="Y2243" s="4">
        <f t="shared" si="343"/>
        <v>8.0703941646184274E-2</v>
      </c>
      <c r="Z2243" s="4">
        <f t="shared" si="344"/>
        <v>8.0197474089034007E-2</v>
      </c>
    </row>
    <row r="2244" spans="1:26" x14ac:dyDescent="0.25">
      <c r="A2244" s="16">
        <f t="shared" si="342"/>
        <v>45777</v>
      </c>
      <c r="B2244">
        <f>+'[2]Ejercicio 1'!E2461</f>
        <v>2242</v>
      </c>
      <c r="C2244" s="5">
        <v>7.9516533365048533E-2</v>
      </c>
      <c r="D2244" s="4">
        <f t="shared" si="348"/>
        <v>7.7959832803747645E-2</v>
      </c>
      <c r="E2244" s="6">
        <f t="shared" si="349"/>
        <v>7.873306190891298E-2</v>
      </c>
      <c r="F2244" s="7">
        <f t="shared" si="350"/>
        <v>7.8196667629538849E-2</v>
      </c>
      <c r="I2244" s="10">
        <v>2242</v>
      </c>
      <c r="J2244" s="8">
        <f t="shared" si="351"/>
        <v>8.1016533365048535E-2</v>
      </c>
      <c r="K2244" s="8">
        <f t="shared" si="351"/>
        <v>7.9459832803747646E-2</v>
      </c>
      <c r="L2244" s="8">
        <f t="shared" si="351"/>
        <v>8.0233061908912981E-2</v>
      </c>
      <c r="M2244" s="8">
        <f t="shared" si="346"/>
        <v>7.969666762953885E-2</v>
      </c>
      <c r="P2244">
        <v>2242</v>
      </c>
      <c r="Q2244" s="8">
        <f t="shared" si="352"/>
        <v>7.8016533365048532E-2</v>
      </c>
      <c r="R2244" s="8">
        <f t="shared" si="352"/>
        <v>7.6459832803747643E-2</v>
      </c>
      <c r="S2244" s="8">
        <f t="shared" si="352"/>
        <v>7.7233061908912978E-2</v>
      </c>
      <c r="T2244" s="8">
        <f t="shared" si="347"/>
        <v>7.6696667629538848E-2</v>
      </c>
      <c r="W2244">
        <v>2242</v>
      </c>
      <c r="X2244" s="4">
        <f t="shared" si="345"/>
        <v>8.1443860410567281E-2</v>
      </c>
      <c r="Y2244" s="4">
        <f t="shared" si="343"/>
        <v>8.070577540812042E-2</v>
      </c>
      <c r="Z2244" s="4">
        <f t="shared" si="344"/>
        <v>8.0199282360380958E-2</v>
      </c>
    </row>
    <row r="2245" spans="1:26" x14ac:dyDescent="0.25">
      <c r="A2245" s="16">
        <f t="shared" ref="A2245:A2308" si="353">+A2244+1</f>
        <v>45778</v>
      </c>
      <c r="B2245">
        <f>+'[2]Ejercicio 1'!E2462</f>
        <v>2243</v>
      </c>
      <c r="C2245" s="5">
        <v>7.9517468484105083E-2</v>
      </c>
      <c r="D2245" s="4">
        <f t="shared" si="348"/>
        <v>7.7960731783579887E-2</v>
      </c>
      <c r="E2245" s="6">
        <f t="shared" si="349"/>
        <v>7.8733978780318153E-2</v>
      </c>
      <c r="F2245" s="7">
        <f t="shared" si="350"/>
        <v>7.8197572076967231E-2</v>
      </c>
      <c r="I2245" s="10">
        <v>2243</v>
      </c>
      <c r="J2245" s="8">
        <f t="shared" si="351"/>
        <v>8.1017468484105085E-2</v>
      </c>
      <c r="K2245" s="8">
        <f t="shared" si="351"/>
        <v>7.9460731783579888E-2</v>
      </c>
      <c r="L2245" s="8">
        <f t="shared" si="351"/>
        <v>8.0233978780318155E-2</v>
      </c>
      <c r="M2245" s="8">
        <f t="shared" si="346"/>
        <v>7.9697572076967232E-2</v>
      </c>
      <c r="P2245">
        <v>2243</v>
      </c>
      <c r="Q2245" s="8">
        <f t="shared" si="352"/>
        <v>7.8017468484105082E-2</v>
      </c>
      <c r="R2245" s="8">
        <f t="shared" si="352"/>
        <v>7.6460731783579886E-2</v>
      </c>
      <c r="S2245" s="8">
        <f t="shared" si="352"/>
        <v>7.7233978780318152E-2</v>
      </c>
      <c r="T2245" s="8">
        <f t="shared" si="347"/>
        <v>7.669757207696723E-2</v>
      </c>
      <c r="W2245">
        <v>2243</v>
      </c>
      <c r="X2245" s="4">
        <f t="shared" si="345"/>
        <v>8.1445731563099102E-2</v>
      </c>
      <c r="Y2245" s="4">
        <f t="shared" si="343"/>
        <v>8.0707609169681477E-2</v>
      </c>
      <c r="Z2245" s="4">
        <f t="shared" si="344"/>
        <v>8.0201090630748692E-2</v>
      </c>
    </row>
    <row r="2246" spans="1:26" x14ac:dyDescent="0.25">
      <c r="A2246" s="16">
        <f t="shared" si="353"/>
        <v>45779</v>
      </c>
      <c r="B2246">
        <f>+'[2]Ejercicio 1'!E2463</f>
        <v>2244</v>
      </c>
      <c r="C2246" s="5">
        <v>7.9518403603161633E-2</v>
      </c>
      <c r="D2246" s="4">
        <f t="shared" si="348"/>
        <v>7.7961630763003664E-2</v>
      </c>
      <c r="E2246" s="6">
        <f t="shared" si="349"/>
        <v>7.8734895651514258E-2</v>
      </c>
      <c r="F2246" s="7">
        <f t="shared" si="350"/>
        <v>7.8198476524044463E-2</v>
      </c>
      <c r="I2246" s="10">
        <v>2244</v>
      </c>
      <c r="J2246" s="8">
        <f t="shared" si="351"/>
        <v>8.1018403603161634E-2</v>
      </c>
      <c r="K2246" s="8">
        <f t="shared" si="351"/>
        <v>7.9461630763003666E-2</v>
      </c>
      <c r="L2246" s="8">
        <f t="shared" si="351"/>
        <v>8.023489565151426E-2</v>
      </c>
      <c r="M2246" s="8">
        <f t="shared" si="346"/>
        <v>7.9698476524044465E-2</v>
      </c>
      <c r="P2246">
        <v>2244</v>
      </c>
      <c r="Q2246" s="8">
        <f t="shared" si="352"/>
        <v>7.8018403603161632E-2</v>
      </c>
      <c r="R2246" s="8">
        <f t="shared" si="352"/>
        <v>7.6461630763003663E-2</v>
      </c>
      <c r="S2246" s="8">
        <f t="shared" si="352"/>
        <v>7.7234895651514257E-2</v>
      </c>
      <c r="T2246" s="8">
        <f t="shared" si="347"/>
        <v>7.6698476524044462E-2</v>
      </c>
      <c r="W2246">
        <v>2244</v>
      </c>
      <c r="X2246" s="4">
        <f t="shared" si="345"/>
        <v>8.1447602716056514E-2</v>
      </c>
      <c r="Y2246" s="4">
        <f t="shared" si="343"/>
        <v>8.0709442930804204E-2</v>
      </c>
      <c r="Z2246" s="4">
        <f t="shared" si="344"/>
        <v>8.0202898900137196E-2</v>
      </c>
    </row>
    <row r="2247" spans="1:26" x14ac:dyDescent="0.25">
      <c r="A2247" s="16">
        <f t="shared" si="353"/>
        <v>45780</v>
      </c>
      <c r="B2247">
        <f>+'[2]Ejercicio 1'!E2464</f>
        <v>2245</v>
      </c>
      <c r="C2247" s="5">
        <v>7.9519338722218169E-2</v>
      </c>
      <c r="D2247" s="4">
        <f t="shared" si="348"/>
        <v>7.796252974201856E-2</v>
      </c>
      <c r="E2247" s="6">
        <f t="shared" si="349"/>
        <v>7.8735812522502183E-2</v>
      </c>
      <c r="F2247" s="7">
        <f t="shared" si="350"/>
        <v>7.8199380970773405E-2</v>
      </c>
      <c r="I2247" s="10">
        <v>2245</v>
      </c>
      <c r="J2247" s="8">
        <f t="shared" si="351"/>
        <v>8.101933872221817E-2</v>
      </c>
      <c r="K2247" s="8">
        <f t="shared" si="351"/>
        <v>7.9462529742018562E-2</v>
      </c>
      <c r="L2247" s="8">
        <f t="shared" si="351"/>
        <v>8.0235812522502184E-2</v>
      </c>
      <c r="M2247" s="8">
        <f t="shared" si="346"/>
        <v>7.9699380970773406E-2</v>
      </c>
      <c r="P2247">
        <v>2245</v>
      </c>
      <c r="Q2247" s="8">
        <f t="shared" si="352"/>
        <v>7.8019338722218168E-2</v>
      </c>
      <c r="R2247" s="8">
        <f t="shared" si="352"/>
        <v>7.6462529742018559E-2</v>
      </c>
      <c r="S2247" s="8">
        <f t="shared" si="352"/>
        <v>7.7235812522502181E-2</v>
      </c>
      <c r="T2247" s="8">
        <f t="shared" si="347"/>
        <v>7.6699380970773404E-2</v>
      </c>
      <c r="W2247">
        <v>2245</v>
      </c>
      <c r="X2247" s="4">
        <f t="shared" si="345"/>
        <v>8.1449473869437322E-2</v>
      </c>
      <c r="Y2247" s="4">
        <f t="shared" si="343"/>
        <v>8.0711276691509681E-2</v>
      </c>
      <c r="Z2247" s="4">
        <f t="shared" si="344"/>
        <v>8.0204707168312392E-2</v>
      </c>
    </row>
    <row r="2248" spans="1:26" x14ac:dyDescent="0.25">
      <c r="A2248" s="16">
        <f t="shared" si="353"/>
        <v>45781</v>
      </c>
      <c r="B2248">
        <f>+'[2]Ejercicio 1'!E2465</f>
        <v>2246</v>
      </c>
      <c r="C2248" s="5">
        <v>7.9520273841274719E-2</v>
      </c>
      <c r="D2248" s="4">
        <f t="shared" si="348"/>
        <v>7.7963428720624978E-2</v>
      </c>
      <c r="E2248" s="6">
        <f t="shared" si="349"/>
        <v>7.8736729393281926E-2</v>
      </c>
      <c r="F2248" s="7">
        <f t="shared" si="350"/>
        <v>7.8200285417156915E-2</v>
      </c>
      <c r="I2248" s="10">
        <v>2246</v>
      </c>
      <c r="J2248" s="8">
        <f t="shared" si="351"/>
        <v>8.102027384127472E-2</v>
      </c>
      <c r="K2248" s="8">
        <f t="shared" si="351"/>
        <v>7.9463428720624979E-2</v>
      </c>
      <c r="L2248" s="8">
        <f t="shared" si="351"/>
        <v>8.0236729393281928E-2</v>
      </c>
      <c r="M2248" s="8">
        <f t="shared" si="346"/>
        <v>7.9700285417156916E-2</v>
      </c>
      <c r="P2248">
        <v>2246</v>
      </c>
      <c r="Q2248" s="8">
        <f t="shared" si="352"/>
        <v>7.8020273841274718E-2</v>
      </c>
      <c r="R2248" s="8">
        <f t="shared" si="352"/>
        <v>7.6463428720624976E-2</v>
      </c>
      <c r="S2248" s="8">
        <f t="shared" si="352"/>
        <v>7.7236729393281925E-2</v>
      </c>
      <c r="T2248" s="8">
        <f t="shared" si="347"/>
        <v>7.6700285417156913E-2</v>
      </c>
      <c r="W2248">
        <v>2246</v>
      </c>
      <c r="X2248" s="4">
        <f t="shared" si="345"/>
        <v>8.1451345023243291E-2</v>
      </c>
      <c r="Y2248" s="4">
        <f t="shared" si="343"/>
        <v>8.0713110451818115E-2</v>
      </c>
      <c r="Z2248" s="4">
        <f t="shared" si="344"/>
        <v>8.0206515435739617E-2</v>
      </c>
    </row>
    <row r="2249" spans="1:26" x14ac:dyDescent="0.25">
      <c r="A2249" s="16">
        <f t="shared" si="353"/>
        <v>45782</v>
      </c>
      <c r="B2249">
        <f>+'[2]Ejercicio 1'!E2466</f>
        <v>2247</v>
      </c>
      <c r="C2249" s="5">
        <v>7.9521208960331269E-2</v>
      </c>
      <c r="D2249" s="4">
        <f t="shared" si="348"/>
        <v>7.7964327698822722E-2</v>
      </c>
      <c r="E2249" s="6">
        <f t="shared" si="349"/>
        <v>7.8737646263852601E-2</v>
      </c>
      <c r="F2249" s="7">
        <f t="shared" si="350"/>
        <v>7.8201189863192119E-2</v>
      </c>
      <c r="I2249" s="10">
        <v>2247</v>
      </c>
      <c r="J2249" s="8">
        <f t="shared" si="351"/>
        <v>8.102120896033127E-2</v>
      </c>
      <c r="K2249" s="8">
        <f t="shared" si="351"/>
        <v>7.9464327698822723E-2</v>
      </c>
      <c r="L2249" s="8">
        <f t="shared" si="351"/>
        <v>8.0237646263852602E-2</v>
      </c>
      <c r="M2249" s="8">
        <f t="shared" si="346"/>
        <v>7.9701189863192121E-2</v>
      </c>
      <c r="P2249">
        <v>2247</v>
      </c>
      <c r="Q2249" s="8">
        <f t="shared" si="352"/>
        <v>7.8021208960331268E-2</v>
      </c>
      <c r="R2249" s="8">
        <f t="shared" si="352"/>
        <v>7.6464327698822721E-2</v>
      </c>
      <c r="S2249" s="8">
        <f t="shared" si="352"/>
        <v>7.72376462638526E-2</v>
      </c>
      <c r="T2249" s="8">
        <f t="shared" si="347"/>
        <v>7.6701189863192118E-2</v>
      </c>
      <c r="W2249">
        <v>2247</v>
      </c>
      <c r="X2249" s="4">
        <f t="shared" si="345"/>
        <v>8.1453216177473531E-2</v>
      </c>
      <c r="Y2249" s="4">
        <f t="shared" si="343"/>
        <v>8.0714944211668901E-2</v>
      </c>
      <c r="Z2249" s="4">
        <f t="shared" si="344"/>
        <v>8.0208323702181908E-2</v>
      </c>
    </row>
    <row r="2250" spans="1:26" x14ac:dyDescent="0.25">
      <c r="A2250" s="16">
        <f t="shared" si="353"/>
        <v>45783</v>
      </c>
      <c r="B2250">
        <f>+'[2]Ejercicio 1'!E2467</f>
        <v>2248</v>
      </c>
      <c r="C2250" s="5">
        <v>7.9522144079387819E-2</v>
      </c>
      <c r="D2250" s="4">
        <f t="shared" si="348"/>
        <v>7.7965226676612001E-2</v>
      </c>
      <c r="E2250" s="6">
        <f t="shared" si="349"/>
        <v>7.8738563134215081E-2</v>
      </c>
      <c r="F2250" s="7">
        <f t="shared" si="350"/>
        <v>7.8202094308879033E-2</v>
      </c>
      <c r="I2250" s="10">
        <v>2248</v>
      </c>
      <c r="J2250" s="8">
        <f t="shared" si="351"/>
        <v>8.102214407938782E-2</v>
      </c>
      <c r="K2250" s="8">
        <f t="shared" si="351"/>
        <v>7.9465226676612002E-2</v>
      </c>
      <c r="L2250" s="8">
        <f t="shared" si="351"/>
        <v>8.0238563134215082E-2</v>
      </c>
      <c r="M2250" s="8">
        <f t="shared" si="346"/>
        <v>7.9702094308879035E-2</v>
      </c>
      <c r="P2250">
        <v>2248</v>
      </c>
      <c r="Q2250" s="8">
        <f t="shared" si="352"/>
        <v>7.8022144079387817E-2</v>
      </c>
      <c r="R2250" s="8">
        <f t="shared" si="352"/>
        <v>7.6465226676612E-2</v>
      </c>
      <c r="S2250" s="8">
        <f t="shared" si="352"/>
        <v>7.723856313421508E-2</v>
      </c>
      <c r="T2250" s="8">
        <f t="shared" si="347"/>
        <v>7.6702094308879032E-2</v>
      </c>
      <c r="W2250">
        <v>2248</v>
      </c>
      <c r="X2250" s="4">
        <f t="shared" si="345"/>
        <v>8.1455087332128931E-2</v>
      </c>
      <c r="Y2250" s="4">
        <f t="shared" si="343"/>
        <v>8.0716777971121756E-2</v>
      </c>
      <c r="Z2250" s="4">
        <f t="shared" si="344"/>
        <v>8.0210131967422313E-2</v>
      </c>
    </row>
    <row r="2251" spans="1:26" x14ac:dyDescent="0.25">
      <c r="A2251" s="16">
        <f t="shared" si="353"/>
        <v>45784</v>
      </c>
      <c r="B2251">
        <f>+'[2]Ejercicio 1'!E2468</f>
        <v>2249</v>
      </c>
      <c r="C2251" s="5">
        <v>7.9523079198444369E-2</v>
      </c>
      <c r="D2251" s="4">
        <f t="shared" si="348"/>
        <v>7.796612565399301E-2</v>
      </c>
      <c r="E2251" s="6">
        <f t="shared" si="349"/>
        <v>7.8739480004370269E-2</v>
      </c>
      <c r="F2251" s="7">
        <f t="shared" si="350"/>
        <v>7.8202998754217656E-2</v>
      </c>
      <c r="I2251" s="10">
        <v>2249</v>
      </c>
      <c r="J2251" s="8">
        <f t="shared" si="351"/>
        <v>8.102307919844437E-2</v>
      </c>
      <c r="K2251" s="8">
        <f t="shared" si="351"/>
        <v>7.9466125653993011E-2</v>
      </c>
      <c r="L2251" s="8">
        <f t="shared" si="351"/>
        <v>8.023948000437027E-2</v>
      </c>
      <c r="M2251" s="8">
        <f t="shared" si="346"/>
        <v>7.9702998754217658E-2</v>
      </c>
      <c r="P2251">
        <v>2249</v>
      </c>
      <c r="Q2251" s="8">
        <f t="shared" si="352"/>
        <v>7.8023079198444367E-2</v>
      </c>
      <c r="R2251" s="8">
        <f t="shared" si="352"/>
        <v>7.6466125653993008E-2</v>
      </c>
      <c r="S2251" s="8">
        <f t="shared" si="352"/>
        <v>7.7239480004370267E-2</v>
      </c>
      <c r="T2251" s="8">
        <f t="shared" si="347"/>
        <v>7.6702998754217655E-2</v>
      </c>
      <c r="W2251">
        <v>2249</v>
      </c>
      <c r="X2251" s="4">
        <f t="shared" si="345"/>
        <v>8.1456958487213876E-2</v>
      </c>
      <c r="Y2251" s="4">
        <f t="shared" si="343"/>
        <v>8.0718611730180204E-2</v>
      </c>
      <c r="Z2251" s="4">
        <f t="shared" si="344"/>
        <v>8.0211940231903325E-2</v>
      </c>
    </row>
    <row r="2252" spans="1:26" x14ac:dyDescent="0.25">
      <c r="A2252" s="16">
        <f t="shared" si="353"/>
        <v>45785</v>
      </c>
      <c r="B2252">
        <f>+'[2]Ejercicio 1'!E2469</f>
        <v>2250</v>
      </c>
      <c r="C2252" s="5">
        <v>7.9524014317500905E-2</v>
      </c>
      <c r="D2252" s="4">
        <f t="shared" si="348"/>
        <v>7.7967024630965137E-2</v>
      </c>
      <c r="E2252" s="6">
        <f t="shared" si="349"/>
        <v>7.8740396874316387E-2</v>
      </c>
      <c r="F2252" s="7">
        <f t="shared" si="350"/>
        <v>7.8203903199207989E-2</v>
      </c>
      <c r="I2252" s="10">
        <v>2250</v>
      </c>
      <c r="J2252" s="8">
        <f t="shared" si="351"/>
        <v>8.1024014317500906E-2</v>
      </c>
      <c r="K2252" s="8">
        <f t="shared" si="351"/>
        <v>7.9467024630965138E-2</v>
      </c>
      <c r="L2252" s="8">
        <f t="shared" si="351"/>
        <v>8.0240396874316389E-2</v>
      </c>
      <c r="M2252" s="8">
        <f t="shared" si="346"/>
        <v>7.970390319920799E-2</v>
      </c>
      <c r="P2252">
        <v>2250</v>
      </c>
      <c r="Q2252" s="8">
        <f t="shared" si="352"/>
        <v>7.8024014317500903E-2</v>
      </c>
      <c r="R2252" s="8">
        <f t="shared" si="352"/>
        <v>7.6467024630965136E-2</v>
      </c>
      <c r="S2252" s="8">
        <f t="shared" si="352"/>
        <v>7.7240396874316386E-2</v>
      </c>
      <c r="T2252" s="8">
        <f t="shared" si="347"/>
        <v>7.6703903199207987E-2</v>
      </c>
      <c r="W2252">
        <v>2250</v>
      </c>
      <c r="X2252" s="4">
        <f t="shared" si="345"/>
        <v>8.145882964271299E-2</v>
      </c>
      <c r="Y2252" s="4">
        <f t="shared" si="343"/>
        <v>8.0720445488798559E-2</v>
      </c>
      <c r="Z2252" s="4">
        <f t="shared" si="344"/>
        <v>8.0213748495182438E-2</v>
      </c>
    </row>
    <row r="2253" spans="1:26" x14ac:dyDescent="0.25">
      <c r="A2253" s="16">
        <f t="shared" si="353"/>
        <v>45786</v>
      </c>
      <c r="B2253">
        <f>+'[2]Ejercicio 1'!E2470</f>
        <v>2251</v>
      </c>
      <c r="C2253" s="5">
        <v>7.9524949436557454E-2</v>
      </c>
      <c r="D2253" s="4">
        <f t="shared" si="348"/>
        <v>7.7967923607528578E-2</v>
      </c>
      <c r="E2253" s="6">
        <f t="shared" si="349"/>
        <v>7.8741313744053451E-2</v>
      </c>
      <c r="F2253" s="7">
        <f t="shared" si="350"/>
        <v>7.820480764385003E-2</v>
      </c>
      <c r="I2253" s="10">
        <v>2251</v>
      </c>
      <c r="J2253" s="8">
        <f t="shared" si="351"/>
        <v>8.1024949436557456E-2</v>
      </c>
      <c r="K2253" s="8">
        <f t="shared" si="351"/>
        <v>7.9467923607528579E-2</v>
      </c>
      <c r="L2253" s="8">
        <f t="shared" si="351"/>
        <v>8.0241313744053452E-2</v>
      </c>
      <c r="M2253" s="8">
        <f t="shared" si="346"/>
        <v>7.9704807643850031E-2</v>
      </c>
      <c r="P2253">
        <v>2251</v>
      </c>
      <c r="Q2253" s="8">
        <f t="shared" si="352"/>
        <v>7.8024949436557453E-2</v>
      </c>
      <c r="R2253" s="8">
        <f t="shared" si="352"/>
        <v>7.6467923607528576E-2</v>
      </c>
      <c r="S2253" s="8">
        <f t="shared" si="352"/>
        <v>7.724131374405345E-2</v>
      </c>
      <c r="T2253" s="8">
        <f t="shared" si="347"/>
        <v>7.6704807643850029E-2</v>
      </c>
      <c r="W2253">
        <v>2251</v>
      </c>
      <c r="X2253" s="4">
        <f t="shared" si="345"/>
        <v>8.146070079864165E-2</v>
      </c>
      <c r="Y2253" s="4">
        <f t="shared" si="343"/>
        <v>8.0722279246979473E-2</v>
      </c>
      <c r="Z2253" s="4">
        <f t="shared" si="344"/>
        <v>8.0215556757473772E-2</v>
      </c>
    </row>
    <row r="2254" spans="1:26" x14ac:dyDescent="0.25">
      <c r="A2254" s="16">
        <f t="shared" si="353"/>
        <v>45787</v>
      </c>
      <c r="B2254">
        <f>+'[2]Ejercicio 1'!E2471</f>
        <v>2252</v>
      </c>
      <c r="C2254" s="5">
        <v>7.9525884555614004E-2</v>
      </c>
      <c r="D2254" s="4">
        <f t="shared" si="348"/>
        <v>7.7968822583683567E-2</v>
      </c>
      <c r="E2254" s="6">
        <f t="shared" si="349"/>
        <v>7.8742230613583195E-2</v>
      </c>
      <c r="F2254" s="7">
        <f t="shared" si="350"/>
        <v>7.8205712088146626E-2</v>
      </c>
      <c r="I2254" s="10">
        <v>2252</v>
      </c>
      <c r="J2254" s="8">
        <f t="shared" si="351"/>
        <v>8.1025884555614006E-2</v>
      </c>
      <c r="K2254" s="8">
        <f t="shared" si="351"/>
        <v>7.9468822583683568E-2</v>
      </c>
      <c r="L2254" s="8">
        <f t="shared" si="351"/>
        <v>8.0242230613583196E-2</v>
      </c>
      <c r="M2254" s="8">
        <f t="shared" si="346"/>
        <v>7.9705712088146627E-2</v>
      </c>
      <c r="P2254">
        <v>2252</v>
      </c>
      <c r="Q2254" s="8">
        <f t="shared" si="352"/>
        <v>7.8025884555614003E-2</v>
      </c>
      <c r="R2254" s="8">
        <f t="shared" si="352"/>
        <v>7.6468822583683566E-2</v>
      </c>
      <c r="S2254" s="8">
        <f t="shared" si="352"/>
        <v>7.7242230613583193E-2</v>
      </c>
      <c r="T2254" s="8">
        <f t="shared" si="347"/>
        <v>7.6705712088146624E-2</v>
      </c>
      <c r="W2254">
        <v>2252</v>
      </c>
      <c r="X2254" s="4">
        <f t="shared" si="345"/>
        <v>8.1462571954995469E-2</v>
      </c>
      <c r="Y2254" s="4">
        <f t="shared" si="343"/>
        <v>8.0724113004786172E-2</v>
      </c>
      <c r="Z2254" s="4">
        <f t="shared" si="344"/>
        <v>8.0217365019242662E-2</v>
      </c>
    </row>
    <row r="2255" spans="1:26" x14ac:dyDescent="0.25">
      <c r="A2255" s="16">
        <f t="shared" si="353"/>
        <v>45788</v>
      </c>
      <c r="B2255">
        <f>+'[2]Ejercicio 1'!E2472</f>
        <v>2253</v>
      </c>
      <c r="C2255" s="5">
        <v>7.9526819674670554E-2</v>
      </c>
      <c r="D2255" s="4">
        <f t="shared" si="348"/>
        <v>7.7969721559430077E-2</v>
      </c>
      <c r="E2255" s="6">
        <f t="shared" si="349"/>
        <v>7.8743147482903883E-2</v>
      </c>
      <c r="F2255" s="7">
        <f t="shared" si="350"/>
        <v>7.820661653209493E-2</v>
      </c>
      <c r="I2255" s="10">
        <v>2253</v>
      </c>
      <c r="J2255" s="8">
        <f t="shared" si="351"/>
        <v>8.1026819674670555E-2</v>
      </c>
      <c r="K2255" s="8">
        <f t="shared" si="351"/>
        <v>7.9469721559430079E-2</v>
      </c>
      <c r="L2255" s="8">
        <f t="shared" si="351"/>
        <v>8.0243147482903884E-2</v>
      </c>
      <c r="M2255" s="8">
        <f t="shared" si="346"/>
        <v>7.9706616532094932E-2</v>
      </c>
      <c r="P2255">
        <v>2253</v>
      </c>
      <c r="Q2255" s="8">
        <f t="shared" si="352"/>
        <v>7.8026819674670553E-2</v>
      </c>
      <c r="R2255" s="8">
        <f t="shared" si="352"/>
        <v>7.6469721559430076E-2</v>
      </c>
      <c r="S2255" s="8">
        <f t="shared" si="352"/>
        <v>7.7243147482903882E-2</v>
      </c>
      <c r="T2255" s="8">
        <f t="shared" si="347"/>
        <v>7.6706616532094929E-2</v>
      </c>
      <c r="W2255">
        <v>2253</v>
      </c>
      <c r="X2255" s="4">
        <f t="shared" si="345"/>
        <v>8.1464443111773116E-2</v>
      </c>
      <c r="Y2255" s="4">
        <f t="shared" si="343"/>
        <v>8.0725946762152778E-2</v>
      </c>
      <c r="Z2255" s="4">
        <f t="shared" si="344"/>
        <v>8.0219173279581266E-2</v>
      </c>
    </row>
    <row r="2256" spans="1:26" x14ac:dyDescent="0.25">
      <c r="A2256" s="16">
        <f t="shared" si="353"/>
        <v>45789</v>
      </c>
      <c r="B2256">
        <f>+'[2]Ejercicio 1'!E2473</f>
        <v>2254</v>
      </c>
      <c r="C2256" s="5">
        <v>7.9527754793727104E-2</v>
      </c>
      <c r="D2256" s="4">
        <f t="shared" si="348"/>
        <v>7.7970620534767707E-2</v>
      </c>
      <c r="E2256" s="6">
        <f t="shared" si="349"/>
        <v>7.8744064352016377E-2</v>
      </c>
      <c r="F2256" s="7">
        <f t="shared" si="350"/>
        <v>7.8207520975694944E-2</v>
      </c>
      <c r="I2256" s="10">
        <v>2254</v>
      </c>
      <c r="J2256" s="8">
        <f t="shared" si="351"/>
        <v>8.1027754793727105E-2</v>
      </c>
      <c r="K2256" s="8">
        <f t="shared" si="351"/>
        <v>7.9470620534767708E-2</v>
      </c>
      <c r="L2256" s="8">
        <f t="shared" si="351"/>
        <v>8.0244064352016378E-2</v>
      </c>
      <c r="M2256" s="8">
        <f t="shared" si="346"/>
        <v>7.9707520975694945E-2</v>
      </c>
      <c r="P2256">
        <v>2254</v>
      </c>
      <c r="Q2256" s="8">
        <f t="shared" si="352"/>
        <v>7.8027754793727103E-2</v>
      </c>
      <c r="R2256" s="8">
        <f t="shared" si="352"/>
        <v>7.6470620534767705E-2</v>
      </c>
      <c r="S2256" s="8">
        <f t="shared" si="352"/>
        <v>7.7244064352016376E-2</v>
      </c>
      <c r="T2256" s="8">
        <f t="shared" si="347"/>
        <v>7.6707520975694943E-2</v>
      </c>
      <c r="W2256">
        <v>2254</v>
      </c>
      <c r="X2256" s="4">
        <f t="shared" si="345"/>
        <v>8.1466314268975493E-2</v>
      </c>
      <c r="Y2256" s="4">
        <f t="shared" si="343"/>
        <v>8.0727780519103023E-2</v>
      </c>
      <c r="Z2256" s="4">
        <f t="shared" si="344"/>
        <v>8.0220981539163336E-2</v>
      </c>
    </row>
    <row r="2257" spans="1:26" x14ac:dyDescent="0.25">
      <c r="A2257" s="16">
        <f t="shared" si="353"/>
        <v>45790</v>
      </c>
      <c r="B2257">
        <f>+'[2]Ejercicio 1'!E2474</f>
        <v>2255</v>
      </c>
      <c r="C2257" s="5">
        <v>7.952868991278364E-2</v>
      </c>
      <c r="D2257" s="4">
        <f t="shared" si="348"/>
        <v>7.7971519509697079E-2</v>
      </c>
      <c r="E2257" s="6">
        <f t="shared" si="349"/>
        <v>7.8744981220920704E-2</v>
      </c>
      <c r="F2257" s="7">
        <f t="shared" si="350"/>
        <v>7.8208425418946667E-2</v>
      </c>
      <c r="I2257" s="10">
        <v>2255</v>
      </c>
      <c r="J2257" s="8">
        <f t="shared" si="351"/>
        <v>8.1028689912783641E-2</v>
      </c>
      <c r="K2257" s="8">
        <f t="shared" si="351"/>
        <v>7.9471519509697081E-2</v>
      </c>
      <c r="L2257" s="8">
        <f t="shared" si="351"/>
        <v>8.0244981220920705E-2</v>
      </c>
      <c r="M2257" s="8">
        <f t="shared" si="346"/>
        <v>7.9708425418946668E-2</v>
      </c>
      <c r="P2257">
        <v>2255</v>
      </c>
      <c r="Q2257" s="8">
        <f t="shared" si="352"/>
        <v>7.8028689912783639E-2</v>
      </c>
      <c r="R2257" s="8">
        <f t="shared" si="352"/>
        <v>7.6471519509697078E-2</v>
      </c>
      <c r="S2257" s="8">
        <f t="shared" si="352"/>
        <v>7.7244981220920703E-2</v>
      </c>
      <c r="T2257" s="8">
        <f t="shared" si="347"/>
        <v>7.6708425418946666E-2</v>
      </c>
      <c r="W2257">
        <v>2255</v>
      </c>
      <c r="X2257" s="4">
        <f t="shared" si="345"/>
        <v>8.1468185426603015E-2</v>
      </c>
      <c r="Y2257" s="4">
        <f t="shared" si="343"/>
        <v>8.0729614275636019E-2</v>
      </c>
      <c r="Z2257" s="4">
        <f t="shared" si="344"/>
        <v>8.022278979776333E-2</v>
      </c>
    </row>
    <row r="2258" spans="1:26" x14ac:dyDescent="0.25">
      <c r="A2258" s="16">
        <f t="shared" si="353"/>
        <v>45791</v>
      </c>
      <c r="B2258">
        <f>+'[2]Ejercicio 1'!E2475</f>
        <v>2256</v>
      </c>
      <c r="C2258" s="5">
        <v>7.952962503184019E-2</v>
      </c>
      <c r="D2258" s="4">
        <f t="shared" si="348"/>
        <v>7.7972418484218181E-2</v>
      </c>
      <c r="E2258" s="6">
        <f t="shared" si="349"/>
        <v>7.8745898089617711E-2</v>
      </c>
      <c r="F2258" s="7">
        <f t="shared" si="350"/>
        <v>7.8209329861850099E-2</v>
      </c>
      <c r="I2258" s="10">
        <v>2256</v>
      </c>
      <c r="J2258" s="8">
        <f t="shared" si="351"/>
        <v>8.1029625031840191E-2</v>
      </c>
      <c r="K2258" s="8">
        <f t="shared" si="351"/>
        <v>7.9472418484218182E-2</v>
      </c>
      <c r="L2258" s="8">
        <f t="shared" si="351"/>
        <v>8.0245898089617712E-2</v>
      </c>
      <c r="M2258" s="8">
        <f t="shared" si="346"/>
        <v>7.9709329861850101E-2</v>
      </c>
      <c r="P2258">
        <v>2256</v>
      </c>
      <c r="Q2258" s="8">
        <f t="shared" si="352"/>
        <v>7.8029625031840188E-2</v>
      </c>
      <c r="R2258" s="8">
        <f t="shared" si="352"/>
        <v>7.647241848421818E-2</v>
      </c>
      <c r="S2258" s="8">
        <f t="shared" si="352"/>
        <v>7.7245898089617709E-2</v>
      </c>
      <c r="T2258" s="8">
        <f t="shared" si="347"/>
        <v>7.6709329861850098E-2</v>
      </c>
      <c r="W2258">
        <v>2256</v>
      </c>
      <c r="X2258" s="4">
        <f t="shared" si="345"/>
        <v>8.1470056584655254E-2</v>
      </c>
      <c r="Y2258" s="4">
        <f t="shared" si="343"/>
        <v>8.073144803177372E-2</v>
      </c>
      <c r="Z2258" s="4">
        <f t="shared" si="344"/>
        <v>8.0224598055155735E-2</v>
      </c>
    </row>
    <row r="2259" spans="1:26" x14ac:dyDescent="0.25">
      <c r="A2259" s="16">
        <f t="shared" si="353"/>
        <v>45792</v>
      </c>
      <c r="B2259">
        <f>+'[2]Ejercicio 1'!E2476</f>
        <v>2257</v>
      </c>
      <c r="C2259" s="5">
        <v>7.953056015089674E-2</v>
      </c>
      <c r="D2259" s="4">
        <f t="shared" si="348"/>
        <v>7.7973317458330207E-2</v>
      </c>
      <c r="E2259" s="6">
        <f t="shared" si="349"/>
        <v>7.8746814958104774E-2</v>
      </c>
      <c r="F2259" s="7">
        <f t="shared" si="350"/>
        <v>7.8210234304408086E-2</v>
      </c>
      <c r="I2259" s="10">
        <v>2257</v>
      </c>
      <c r="J2259" s="8">
        <f t="shared" si="351"/>
        <v>8.1030560150896741E-2</v>
      </c>
      <c r="K2259" s="8">
        <f t="shared" si="351"/>
        <v>7.9473317458330209E-2</v>
      </c>
      <c r="L2259" s="8">
        <f t="shared" si="351"/>
        <v>8.0246814958104776E-2</v>
      </c>
      <c r="M2259" s="8">
        <f t="shared" si="346"/>
        <v>7.9710234304408087E-2</v>
      </c>
      <c r="P2259">
        <v>2257</v>
      </c>
      <c r="Q2259" s="8">
        <f t="shared" si="352"/>
        <v>7.8030560150896738E-2</v>
      </c>
      <c r="R2259" s="8">
        <f t="shared" si="352"/>
        <v>7.6473317458330206E-2</v>
      </c>
      <c r="S2259" s="8">
        <f t="shared" si="352"/>
        <v>7.7246814958104773E-2</v>
      </c>
      <c r="T2259" s="8">
        <f t="shared" si="347"/>
        <v>7.6710234304408084E-2</v>
      </c>
      <c r="W2259">
        <v>2257</v>
      </c>
      <c r="X2259" s="4">
        <f t="shared" si="345"/>
        <v>8.1471927743131764E-2</v>
      </c>
      <c r="Y2259" s="4">
        <f t="shared" si="343"/>
        <v>8.073328178747223E-2</v>
      </c>
      <c r="Z2259" s="4">
        <f t="shared" si="344"/>
        <v>8.0226406311797296E-2</v>
      </c>
    </row>
    <row r="2260" spans="1:26" x14ac:dyDescent="0.25">
      <c r="A2260" s="16">
        <f t="shared" si="353"/>
        <v>45793</v>
      </c>
      <c r="B2260">
        <f>+'[2]Ejercicio 1'!E2477</f>
        <v>2258</v>
      </c>
      <c r="C2260" s="5">
        <v>7.953149526995329E-2</v>
      </c>
      <c r="D2260" s="4">
        <f t="shared" si="348"/>
        <v>7.7974216432033769E-2</v>
      </c>
      <c r="E2260" s="6">
        <f t="shared" si="349"/>
        <v>7.8747731826384532E-2</v>
      </c>
      <c r="F2260" s="7">
        <f t="shared" si="350"/>
        <v>7.8211138746614922E-2</v>
      </c>
      <c r="I2260" s="10">
        <v>2258</v>
      </c>
      <c r="J2260" s="8">
        <f t="shared" si="351"/>
        <v>8.1031495269953291E-2</v>
      </c>
      <c r="K2260" s="8">
        <f t="shared" si="351"/>
        <v>7.947421643203377E-2</v>
      </c>
      <c r="L2260" s="8">
        <f t="shared" si="351"/>
        <v>8.0247731826384533E-2</v>
      </c>
      <c r="M2260" s="8">
        <f t="shared" si="346"/>
        <v>7.9711138746614923E-2</v>
      </c>
      <c r="P2260">
        <v>2258</v>
      </c>
      <c r="Q2260" s="8">
        <f t="shared" si="352"/>
        <v>7.8031495269953288E-2</v>
      </c>
      <c r="R2260" s="8">
        <f t="shared" si="352"/>
        <v>7.6474216432033768E-2</v>
      </c>
      <c r="S2260" s="8">
        <f t="shared" si="352"/>
        <v>7.724773182638453E-2</v>
      </c>
      <c r="T2260" s="8">
        <f t="shared" si="347"/>
        <v>7.6711138746614921E-2</v>
      </c>
      <c r="W2260">
        <v>2258</v>
      </c>
      <c r="X2260" s="4">
        <f t="shared" si="345"/>
        <v>8.147379890203256E-2</v>
      </c>
      <c r="Y2260" s="4">
        <f t="shared" si="343"/>
        <v>8.0735115542773669E-2</v>
      </c>
      <c r="Z2260" s="4">
        <f t="shared" si="344"/>
        <v>8.0228214567228395E-2</v>
      </c>
    </row>
    <row r="2261" spans="1:26" x14ac:dyDescent="0.25">
      <c r="A2261" s="16">
        <f t="shared" si="353"/>
        <v>45794</v>
      </c>
      <c r="B2261">
        <f>+'[2]Ejercicio 1'!E2478</f>
        <v>2259</v>
      </c>
      <c r="C2261" s="5">
        <v>7.9532430389009839E-2</v>
      </c>
      <c r="D2261" s="4">
        <f t="shared" si="348"/>
        <v>7.7975115405328643E-2</v>
      </c>
      <c r="E2261" s="6">
        <f t="shared" si="349"/>
        <v>7.8748648694455234E-2</v>
      </c>
      <c r="F2261" s="7">
        <f t="shared" si="350"/>
        <v>7.8212043188476327E-2</v>
      </c>
      <c r="I2261" s="10">
        <v>2259</v>
      </c>
      <c r="J2261" s="8">
        <f t="shared" si="351"/>
        <v>8.1032430389009841E-2</v>
      </c>
      <c r="K2261" s="8">
        <f t="shared" si="351"/>
        <v>7.9475115405328645E-2</v>
      </c>
      <c r="L2261" s="8">
        <f t="shared" si="351"/>
        <v>8.0248648694455235E-2</v>
      </c>
      <c r="M2261" s="8">
        <f t="shared" si="346"/>
        <v>7.9712043188476328E-2</v>
      </c>
      <c r="P2261">
        <v>2259</v>
      </c>
      <c r="Q2261" s="8">
        <f t="shared" si="352"/>
        <v>7.8032430389009838E-2</v>
      </c>
      <c r="R2261" s="8">
        <f t="shared" si="352"/>
        <v>7.6475115405328642E-2</v>
      </c>
      <c r="S2261" s="8">
        <f t="shared" si="352"/>
        <v>7.7248648694455233E-2</v>
      </c>
      <c r="T2261" s="8">
        <f t="shared" si="347"/>
        <v>7.6712043188476325E-2</v>
      </c>
      <c r="W2261">
        <v>2259</v>
      </c>
      <c r="X2261" s="4">
        <f t="shared" si="345"/>
        <v>8.1475670061358058E-2</v>
      </c>
      <c r="Y2261" s="4">
        <f t="shared" si="343"/>
        <v>8.0736949297638555E-2</v>
      </c>
      <c r="Z2261" s="4">
        <f t="shared" si="344"/>
        <v>8.0230022821908678E-2</v>
      </c>
    </row>
    <row r="2262" spans="1:26" x14ac:dyDescent="0.25">
      <c r="A2262" s="16">
        <f t="shared" si="353"/>
        <v>45795</v>
      </c>
      <c r="B2262">
        <f>+'[2]Ejercicio 1'!E2479</f>
        <v>2260</v>
      </c>
      <c r="C2262" s="5">
        <v>7.9533365508066375E-2</v>
      </c>
      <c r="D2262" s="4">
        <f t="shared" si="348"/>
        <v>7.7976014378215067E-2</v>
      </c>
      <c r="E2262" s="6">
        <f t="shared" si="349"/>
        <v>7.8749565562317742E-2</v>
      </c>
      <c r="F2262" s="7">
        <f t="shared" si="350"/>
        <v>7.8212947629989441E-2</v>
      </c>
      <c r="I2262" s="10">
        <v>2260</v>
      </c>
      <c r="J2262" s="8">
        <f t="shared" si="351"/>
        <v>8.1033365508066377E-2</v>
      </c>
      <c r="K2262" s="8">
        <f t="shared" si="351"/>
        <v>7.9476014378215068E-2</v>
      </c>
      <c r="L2262" s="8">
        <f t="shared" si="351"/>
        <v>8.0249565562317743E-2</v>
      </c>
      <c r="M2262" s="8">
        <f t="shared" si="346"/>
        <v>7.9712947629989442E-2</v>
      </c>
      <c r="P2262">
        <v>2260</v>
      </c>
      <c r="Q2262" s="8">
        <f t="shared" si="352"/>
        <v>7.8033365508066374E-2</v>
      </c>
      <c r="R2262" s="8">
        <f t="shared" si="352"/>
        <v>7.6476014378215065E-2</v>
      </c>
      <c r="S2262" s="8">
        <f t="shared" si="352"/>
        <v>7.724956556231774E-2</v>
      </c>
      <c r="T2262" s="8">
        <f t="shared" si="347"/>
        <v>7.6712947629989439E-2</v>
      </c>
      <c r="W2262">
        <v>2260</v>
      </c>
      <c r="X2262" s="4">
        <f t="shared" si="345"/>
        <v>8.1477541221107841E-2</v>
      </c>
      <c r="Y2262" s="4">
        <f t="shared" si="343"/>
        <v>8.0738783052085303E-2</v>
      </c>
      <c r="Z2262" s="4">
        <f t="shared" si="344"/>
        <v>8.0231831075606885E-2</v>
      </c>
    </row>
    <row r="2263" spans="1:26" x14ac:dyDescent="0.25">
      <c r="A2263" s="16">
        <f t="shared" si="353"/>
        <v>45796</v>
      </c>
      <c r="B2263">
        <f>+'[2]Ejercicio 1'!E2480</f>
        <v>2261</v>
      </c>
      <c r="C2263" s="5">
        <v>7.9534300627122925E-2</v>
      </c>
      <c r="D2263" s="4">
        <f t="shared" si="348"/>
        <v>7.7976913350693428E-2</v>
      </c>
      <c r="E2263" s="6">
        <f t="shared" si="349"/>
        <v>7.8750482429972068E-2</v>
      </c>
      <c r="F2263" s="7">
        <f t="shared" si="350"/>
        <v>7.8213852071154263E-2</v>
      </c>
      <c r="I2263" s="10">
        <v>2261</v>
      </c>
      <c r="J2263" s="8">
        <f t="shared" si="351"/>
        <v>8.1034300627122927E-2</v>
      </c>
      <c r="K2263" s="8">
        <f t="shared" si="351"/>
        <v>7.9476913350693429E-2</v>
      </c>
      <c r="L2263" s="8">
        <f t="shared" si="351"/>
        <v>8.025048242997207E-2</v>
      </c>
      <c r="M2263" s="8">
        <f t="shared" si="346"/>
        <v>7.9713852071154265E-2</v>
      </c>
      <c r="P2263">
        <v>2261</v>
      </c>
      <c r="Q2263" s="8">
        <f t="shared" si="352"/>
        <v>7.8034300627122924E-2</v>
      </c>
      <c r="R2263" s="8">
        <f t="shared" si="352"/>
        <v>7.6476913350693426E-2</v>
      </c>
      <c r="S2263" s="8">
        <f t="shared" si="352"/>
        <v>7.7250482429972067E-2</v>
      </c>
      <c r="T2263" s="8">
        <f t="shared" si="347"/>
        <v>7.6713852071154262E-2</v>
      </c>
      <c r="W2263">
        <v>2261</v>
      </c>
      <c r="X2263" s="4">
        <f t="shared" si="345"/>
        <v>8.1479412381282784E-2</v>
      </c>
      <c r="Y2263" s="4">
        <f t="shared" si="343"/>
        <v>8.0740616806135895E-2</v>
      </c>
      <c r="Z2263" s="4">
        <f t="shared" si="344"/>
        <v>8.0233639328097475E-2</v>
      </c>
    </row>
    <row r="2264" spans="1:26" x14ac:dyDescent="0.25">
      <c r="A2264" s="16">
        <f t="shared" si="353"/>
        <v>45797</v>
      </c>
      <c r="B2264">
        <f>+'[2]Ejercicio 1'!E2481</f>
        <v>2262</v>
      </c>
      <c r="C2264" s="5">
        <v>7.9535235746179475E-2</v>
      </c>
      <c r="D2264" s="4">
        <f t="shared" si="348"/>
        <v>7.7977812322762699E-2</v>
      </c>
      <c r="E2264" s="6">
        <f t="shared" si="349"/>
        <v>7.8751399297418215E-2</v>
      </c>
      <c r="F2264" s="7">
        <f t="shared" si="350"/>
        <v>7.821475651197364E-2</v>
      </c>
      <c r="I2264" s="10">
        <v>2262</v>
      </c>
      <c r="J2264" s="8">
        <f t="shared" si="351"/>
        <v>8.1035235746179476E-2</v>
      </c>
      <c r="K2264" s="8">
        <f t="shared" si="351"/>
        <v>7.94778123227627E-2</v>
      </c>
      <c r="L2264" s="8">
        <f t="shared" si="351"/>
        <v>8.0251399297418216E-2</v>
      </c>
      <c r="M2264" s="8">
        <f t="shared" si="346"/>
        <v>7.9714756511973642E-2</v>
      </c>
      <c r="P2264">
        <v>2262</v>
      </c>
      <c r="Q2264" s="8">
        <f t="shared" si="352"/>
        <v>7.8035235746179474E-2</v>
      </c>
      <c r="R2264" s="8">
        <f t="shared" si="352"/>
        <v>7.6477812322762698E-2</v>
      </c>
      <c r="S2264" s="8">
        <f t="shared" si="352"/>
        <v>7.7251399297418213E-2</v>
      </c>
      <c r="T2264" s="8">
        <f t="shared" si="347"/>
        <v>7.6714756511973639E-2</v>
      </c>
      <c r="W2264">
        <v>2262</v>
      </c>
      <c r="X2264" s="4">
        <f t="shared" si="345"/>
        <v>8.1481283541882429E-2</v>
      </c>
      <c r="Y2264" s="4">
        <f t="shared" si="343"/>
        <v>8.0742450559748144E-2</v>
      </c>
      <c r="Z2264" s="4">
        <f t="shared" si="344"/>
        <v>8.0235447580065636E-2</v>
      </c>
    </row>
    <row r="2265" spans="1:26" x14ac:dyDescent="0.25">
      <c r="A2265" s="16">
        <f t="shared" si="353"/>
        <v>45798</v>
      </c>
      <c r="B2265">
        <f>+'[2]Ejercicio 1'!E2482</f>
        <v>2263</v>
      </c>
      <c r="C2265" s="5">
        <v>7.9536170865236025E-2</v>
      </c>
      <c r="D2265" s="4">
        <f t="shared" si="348"/>
        <v>7.7978711294423311E-2</v>
      </c>
      <c r="E2265" s="6">
        <f t="shared" si="349"/>
        <v>7.8752316164655292E-2</v>
      </c>
      <c r="F2265" s="7">
        <f t="shared" si="350"/>
        <v>7.8215660952441882E-2</v>
      </c>
      <c r="I2265" s="10">
        <v>2263</v>
      </c>
      <c r="J2265" s="8">
        <f t="shared" si="351"/>
        <v>8.1036170865236026E-2</v>
      </c>
      <c r="K2265" s="8">
        <f t="shared" si="351"/>
        <v>7.9478711294423313E-2</v>
      </c>
      <c r="L2265" s="8">
        <f t="shared" si="351"/>
        <v>8.0252316164655293E-2</v>
      </c>
      <c r="M2265" s="8">
        <f t="shared" si="346"/>
        <v>7.9715660952441883E-2</v>
      </c>
      <c r="P2265">
        <v>2263</v>
      </c>
      <c r="Q2265" s="8">
        <f t="shared" si="352"/>
        <v>7.8036170865236024E-2</v>
      </c>
      <c r="R2265" s="8">
        <f t="shared" si="352"/>
        <v>7.647871129442331E-2</v>
      </c>
      <c r="S2265" s="8">
        <f t="shared" si="352"/>
        <v>7.7252316164655291E-2</v>
      </c>
      <c r="T2265" s="8">
        <f t="shared" si="347"/>
        <v>7.671566095244188E-2</v>
      </c>
      <c r="W2265">
        <v>2263</v>
      </c>
      <c r="X2265" s="4">
        <f t="shared" si="345"/>
        <v>8.148315470290636E-2</v>
      </c>
      <c r="Y2265" s="4">
        <f t="shared" si="343"/>
        <v>8.0744284312943143E-2</v>
      </c>
      <c r="Z2265" s="4">
        <f t="shared" si="344"/>
        <v>8.0237255830592102E-2</v>
      </c>
    </row>
    <row r="2266" spans="1:26" x14ac:dyDescent="0.25">
      <c r="A2266" s="16">
        <f t="shared" si="353"/>
        <v>45799</v>
      </c>
      <c r="B2266">
        <f>+'[2]Ejercicio 1'!E2483</f>
        <v>2264</v>
      </c>
      <c r="C2266" s="5">
        <v>7.9537105984292575E-2</v>
      </c>
      <c r="D2266" s="4">
        <f t="shared" si="348"/>
        <v>7.7979610265675445E-2</v>
      </c>
      <c r="E2266" s="6">
        <f t="shared" si="349"/>
        <v>7.8753233031684189E-2</v>
      </c>
      <c r="F2266" s="7">
        <f t="shared" si="350"/>
        <v>7.8216565392564677E-2</v>
      </c>
      <c r="I2266" s="10">
        <v>2264</v>
      </c>
      <c r="J2266" s="8">
        <f t="shared" si="351"/>
        <v>8.1037105984292576E-2</v>
      </c>
      <c r="K2266" s="8">
        <f t="shared" si="351"/>
        <v>7.9479610265675446E-2</v>
      </c>
      <c r="L2266" s="8">
        <f t="shared" si="351"/>
        <v>8.025323303168419E-2</v>
      </c>
      <c r="M2266" s="8">
        <f t="shared" si="346"/>
        <v>7.9716565392564678E-2</v>
      </c>
      <c r="P2266">
        <v>2264</v>
      </c>
      <c r="Q2266" s="8">
        <f t="shared" si="352"/>
        <v>7.8037105984292574E-2</v>
      </c>
      <c r="R2266" s="8">
        <f t="shared" si="352"/>
        <v>7.6479610265675443E-2</v>
      </c>
      <c r="S2266" s="8">
        <f t="shared" si="352"/>
        <v>7.7253233031684188E-2</v>
      </c>
      <c r="T2266" s="8">
        <f t="shared" si="347"/>
        <v>7.6716565392564676E-2</v>
      </c>
      <c r="W2266">
        <v>2264</v>
      </c>
      <c r="X2266" s="4">
        <f t="shared" si="345"/>
        <v>8.1485025864354563E-2</v>
      </c>
      <c r="Y2266" s="4">
        <f t="shared" si="343"/>
        <v>8.0746118065720907E-2</v>
      </c>
      <c r="Z2266" s="4">
        <f t="shared" si="344"/>
        <v>8.0239064080373443E-2</v>
      </c>
    </row>
    <row r="2267" spans="1:26" x14ac:dyDescent="0.25">
      <c r="A2267" s="16">
        <f t="shared" si="353"/>
        <v>45800</v>
      </c>
      <c r="B2267">
        <f>+'[2]Ejercicio 1'!E2484</f>
        <v>2265</v>
      </c>
      <c r="C2267" s="5">
        <v>7.9538041103349111E-2</v>
      </c>
      <c r="D2267" s="4">
        <f t="shared" si="348"/>
        <v>7.7980509236518919E-2</v>
      </c>
      <c r="E2267" s="6">
        <f t="shared" si="349"/>
        <v>7.8754149898504891E-2</v>
      </c>
      <c r="F2267" s="7">
        <f t="shared" si="350"/>
        <v>7.8217469832336323E-2</v>
      </c>
      <c r="I2267" s="10">
        <v>2265</v>
      </c>
      <c r="J2267" s="8">
        <f t="shared" si="351"/>
        <v>8.1038041103349112E-2</v>
      </c>
      <c r="K2267" s="8">
        <f t="shared" si="351"/>
        <v>7.948050923651892E-2</v>
      </c>
      <c r="L2267" s="8">
        <f t="shared" si="351"/>
        <v>8.0254149898504892E-2</v>
      </c>
      <c r="M2267" s="8">
        <f t="shared" si="346"/>
        <v>7.9717469832336324E-2</v>
      </c>
      <c r="P2267">
        <v>2265</v>
      </c>
      <c r="Q2267" s="8">
        <f t="shared" si="352"/>
        <v>7.8038041103349109E-2</v>
      </c>
      <c r="R2267" s="8">
        <f t="shared" si="352"/>
        <v>7.6480509236518918E-2</v>
      </c>
      <c r="S2267" s="8">
        <f t="shared" si="352"/>
        <v>7.725414989850489E-2</v>
      </c>
      <c r="T2267" s="8">
        <f t="shared" si="347"/>
        <v>7.6717469832336321E-2</v>
      </c>
      <c r="W2267">
        <v>2265</v>
      </c>
      <c r="X2267" s="4">
        <f t="shared" si="345"/>
        <v>8.1486897026228355E-2</v>
      </c>
      <c r="Y2267" s="4">
        <f t="shared" si="343"/>
        <v>8.0747951818081407E-2</v>
      </c>
      <c r="Z2267" s="4">
        <f t="shared" si="344"/>
        <v>8.0240872328938603E-2</v>
      </c>
    </row>
    <row r="2268" spans="1:26" x14ac:dyDescent="0.25">
      <c r="A2268" s="16">
        <f t="shared" si="353"/>
        <v>45801</v>
      </c>
      <c r="B2268">
        <f>+'[2]Ejercicio 1'!E2485</f>
        <v>2266</v>
      </c>
      <c r="C2268" s="5">
        <v>7.9538976222405661E-2</v>
      </c>
      <c r="D2268" s="4">
        <f t="shared" si="348"/>
        <v>7.7981408206953928E-2</v>
      </c>
      <c r="E2268" s="6">
        <f t="shared" si="349"/>
        <v>7.8755066765117412E-2</v>
      </c>
      <c r="F2268" s="7">
        <f t="shared" si="350"/>
        <v>7.8218374271762522E-2</v>
      </c>
      <c r="I2268" s="10">
        <v>2266</v>
      </c>
      <c r="J2268" s="8">
        <f t="shared" si="351"/>
        <v>8.1038976222405662E-2</v>
      </c>
      <c r="K2268" s="8">
        <f t="shared" si="351"/>
        <v>7.948140820695393E-2</v>
      </c>
      <c r="L2268" s="8">
        <f t="shared" si="351"/>
        <v>8.0255066765117414E-2</v>
      </c>
      <c r="M2268" s="8">
        <f t="shared" si="346"/>
        <v>7.9718374271762524E-2</v>
      </c>
      <c r="P2268">
        <v>2266</v>
      </c>
      <c r="Q2268" s="8">
        <f t="shared" si="352"/>
        <v>7.8038976222405659E-2</v>
      </c>
      <c r="R2268" s="8">
        <f t="shared" si="352"/>
        <v>7.6481408206953927E-2</v>
      </c>
      <c r="S2268" s="8">
        <f t="shared" si="352"/>
        <v>7.7255066765117411E-2</v>
      </c>
      <c r="T2268" s="8">
        <f t="shared" si="347"/>
        <v>7.6718374271762521E-2</v>
      </c>
      <c r="W2268">
        <v>2266</v>
      </c>
      <c r="X2268" s="4">
        <f t="shared" si="345"/>
        <v>8.148876818852599E-2</v>
      </c>
      <c r="Y2268" s="4">
        <f t="shared" si="343"/>
        <v>8.0749785570045751E-2</v>
      </c>
      <c r="Z2268" s="4">
        <f t="shared" si="344"/>
        <v>8.0242680576527406E-2</v>
      </c>
    </row>
    <row r="2269" spans="1:26" x14ac:dyDescent="0.25">
      <c r="A2269" s="16">
        <f t="shared" si="353"/>
        <v>45802</v>
      </c>
      <c r="B2269">
        <f>+'[2]Ejercicio 1'!E2486</f>
        <v>2267</v>
      </c>
      <c r="C2269" s="5">
        <v>7.9539911341462211E-2</v>
      </c>
      <c r="D2269" s="4">
        <f t="shared" si="348"/>
        <v>7.7982307176980473E-2</v>
      </c>
      <c r="E2269" s="6">
        <f t="shared" si="349"/>
        <v>7.8755983631521753E-2</v>
      </c>
      <c r="F2269" s="7">
        <f t="shared" si="350"/>
        <v>7.8219278710843304E-2</v>
      </c>
      <c r="I2269" s="10">
        <v>2267</v>
      </c>
      <c r="J2269" s="8">
        <f t="shared" si="351"/>
        <v>8.1039911341462212E-2</v>
      </c>
      <c r="K2269" s="8">
        <f t="shared" si="351"/>
        <v>7.9482307176980474E-2</v>
      </c>
      <c r="L2269" s="8">
        <f t="shared" si="351"/>
        <v>8.0255983631521755E-2</v>
      </c>
      <c r="M2269" s="8">
        <f t="shared" si="346"/>
        <v>7.9719278710843305E-2</v>
      </c>
      <c r="P2269">
        <v>2267</v>
      </c>
      <c r="Q2269" s="8">
        <f t="shared" si="352"/>
        <v>7.8039911341462209E-2</v>
      </c>
      <c r="R2269" s="8">
        <f t="shared" si="352"/>
        <v>7.6482307176980471E-2</v>
      </c>
      <c r="S2269" s="8">
        <f t="shared" si="352"/>
        <v>7.7255983631521752E-2</v>
      </c>
      <c r="T2269" s="8">
        <f t="shared" si="347"/>
        <v>7.6719278710843303E-2</v>
      </c>
      <c r="W2269">
        <v>2267</v>
      </c>
      <c r="X2269" s="4">
        <f t="shared" si="345"/>
        <v>8.149063935124834E-2</v>
      </c>
      <c r="Y2269" s="4">
        <f t="shared" si="343"/>
        <v>8.0751619321593721E-2</v>
      </c>
      <c r="Z2269" s="4">
        <f t="shared" si="344"/>
        <v>8.0244488823596638E-2</v>
      </c>
    </row>
    <row r="2270" spans="1:26" x14ac:dyDescent="0.25">
      <c r="A2270" s="16">
        <f t="shared" si="353"/>
        <v>45803</v>
      </c>
      <c r="B2270">
        <f>+'[2]Ejercicio 1'!E2487</f>
        <v>2268</v>
      </c>
      <c r="C2270" s="5">
        <v>7.954084646051876E-2</v>
      </c>
      <c r="D2270" s="4">
        <f t="shared" si="348"/>
        <v>7.798320614659876E-2</v>
      </c>
      <c r="E2270" s="6">
        <f t="shared" si="349"/>
        <v>7.8756900497717899E-2</v>
      </c>
      <c r="F2270" s="7">
        <f t="shared" si="350"/>
        <v>7.8220183149572922E-2</v>
      </c>
      <c r="I2270" s="10">
        <v>2268</v>
      </c>
      <c r="J2270" s="8">
        <f t="shared" si="351"/>
        <v>8.1040846460518762E-2</v>
      </c>
      <c r="K2270" s="8">
        <f t="shared" si="351"/>
        <v>7.9483206146598762E-2</v>
      </c>
      <c r="L2270" s="8">
        <f t="shared" si="351"/>
        <v>8.0256900497717901E-2</v>
      </c>
      <c r="M2270" s="8">
        <f t="shared" si="346"/>
        <v>7.9720183149572924E-2</v>
      </c>
      <c r="P2270">
        <v>2268</v>
      </c>
      <c r="Q2270" s="8">
        <f t="shared" si="352"/>
        <v>7.8040846460518759E-2</v>
      </c>
      <c r="R2270" s="8">
        <f t="shared" si="352"/>
        <v>7.6483206146598759E-2</v>
      </c>
      <c r="S2270" s="8">
        <f t="shared" si="352"/>
        <v>7.7256900497717898E-2</v>
      </c>
      <c r="T2270" s="8">
        <f t="shared" si="347"/>
        <v>7.6720183149572921E-2</v>
      </c>
      <c r="W2270">
        <v>2268</v>
      </c>
      <c r="X2270" s="4">
        <f t="shared" si="345"/>
        <v>8.1492510514394961E-2</v>
      </c>
      <c r="Y2270" s="4">
        <f t="shared" si="343"/>
        <v>8.0753453072702486E-2</v>
      </c>
      <c r="Z2270" s="4">
        <f t="shared" si="344"/>
        <v>8.0246297069221303E-2</v>
      </c>
    </row>
    <row r="2271" spans="1:26" x14ac:dyDescent="0.25">
      <c r="A2271" s="16">
        <f t="shared" si="353"/>
        <v>45804</v>
      </c>
      <c r="B2271">
        <f>+'[2]Ejercicio 1'!E2488</f>
        <v>2269</v>
      </c>
      <c r="C2271" s="5">
        <v>7.954178157957531E-2</v>
      </c>
      <c r="D2271" s="4">
        <f t="shared" si="348"/>
        <v>7.7984105115808167E-2</v>
      </c>
      <c r="E2271" s="6">
        <f t="shared" si="349"/>
        <v>7.8757817363704991E-2</v>
      </c>
      <c r="F2271" s="7">
        <f t="shared" si="350"/>
        <v>7.8221087587954249E-2</v>
      </c>
      <c r="I2271" s="10">
        <v>2269</v>
      </c>
      <c r="J2271" s="8">
        <f t="shared" si="351"/>
        <v>8.1041781579575312E-2</v>
      </c>
      <c r="K2271" s="8">
        <f t="shared" si="351"/>
        <v>7.9484105115808168E-2</v>
      </c>
      <c r="L2271" s="8">
        <f t="shared" si="351"/>
        <v>8.0257817363704992E-2</v>
      </c>
      <c r="M2271" s="8">
        <f t="shared" si="346"/>
        <v>7.9721087587954251E-2</v>
      </c>
      <c r="P2271">
        <v>2269</v>
      </c>
      <c r="Q2271" s="8">
        <f t="shared" si="352"/>
        <v>7.8041781579575309E-2</v>
      </c>
      <c r="R2271" s="8">
        <f t="shared" si="352"/>
        <v>7.6484105115808165E-2</v>
      </c>
      <c r="S2271" s="8">
        <f t="shared" si="352"/>
        <v>7.7257817363704989E-2</v>
      </c>
      <c r="T2271" s="8">
        <f t="shared" si="347"/>
        <v>7.6721087587954248E-2</v>
      </c>
      <c r="W2271">
        <v>2269</v>
      </c>
      <c r="X2271" s="4">
        <f t="shared" si="345"/>
        <v>8.1494381677966743E-2</v>
      </c>
      <c r="Y2271" s="4">
        <f t="shared" ref="Y2271:Y2334" si="354">Tasa_Fwd(E2180,B2180,E2271,B2271,91)</f>
        <v>8.0755286823394876E-2</v>
      </c>
      <c r="Z2271" s="4">
        <f t="shared" si="344"/>
        <v>8.0248105314097984E-2</v>
      </c>
    </row>
    <row r="2272" spans="1:26" x14ac:dyDescent="0.25">
      <c r="A2272" s="16">
        <f t="shared" si="353"/>
        <v>45805</v>
      </c>
      <c r="B2272">
        <f>+'[2]Ejercicio 1'!E2489</f>
        <v>2270</v>
      </c>
      <c r="C2272" s="5">
        <v>7.9542716698631846E-2</v>
      </c>
      <c r="D2272" s="4">
        <f t="shared" si="348"/>
        <v>7.7985004084608914E-2</v>
      </c>
      <c r="E2272" s="6">
        <f t="shared" si="349"/>
        <v>7.8758734229484775E-2</v>
      </c>
      <c r="F2272" s="7">
        <f t="shared" si="350"/>
        <v>7.8221992025990145E-2</v>
      </c>
      <c r="I2272" s="10">
        <v>2270</v>
      </c>
      <c r="J2272" s="8">
        <f t="shared" si="351"/>
        <v>8.1042716698631848E-2</v>
      </c>
      <c r="K2272" s="8">
        <f t="shared" si="351"/>
        <v>7.9485004084608915E-2</v>
      </c>
      <c r="L2272" s="8">
        <f t="shared" si="351"/>
        <v>8.0258734229484777E-2</v>
      </c>
      <c r="M2272" s="8">
        <f t="shared" si="346"/>
        <v>7.9721992025990146E-2</v>
      </c>
      <c r="P2272">
        <v>2270</v>
      </c>
      <c r="Q2272" s="8">
        <f t="shared" si="352"/>
        <v>7.8042716698631845E-2</v>
      </c>
      <c r="R2272" s="8">
        <f t="shared" si="352"/>
        <v>7.6485004084608912E-2</v>
      </c>
      <c r="S2272" s="8">
        <f t="shared" si="352"/>
        <v>7.7258734229484774E-2</v>
      </c>
      <c r="T2272" s="8">
        <f t="shared" si="347"/>
        <v>7.6721992025990143E-2</v>
      </c>
      <c r="W2272">
        <v>2270</v>
      </c>
      <c r="X2272" s="4">
        <f t="shared" si="345"/>
        <v>8.1496252841962796E-2</v>
      </c>
      <c r="Y2272" s="4">
        <f t="shared" si="354"/>
        <v>8.0757120573711302E-2</v>
      </c>
      <c r="Z2272" s="4">
        <f t="shared" ref="Z2272:Z2335" si="355">Tasa_Fwd(F2244,B2244,F2272,B2272,28)</f>
        <v>8.0249913557992603E-2</v>
      </c>
    </row>
    <row r="2273" spans="1:26" x14ac:dyDescent="0.25">
      <c r="A2273" s="16">
        <f t="shared" si="353"/>
        <v>45806</v>
      </c>
      <c r="B2273">
        <f>+'[2]Ejercicio 1'!E2490</f>
        <v>2271</v>
      </c>
      <c r="C2273" s="5">
        <v>7.9543651817688396E-2</v>
      </c>
      <c r="D2273" s="4">
        <f t="shared" si="348"/>
        <v>7.7985903053000988E-2</v>
      </c>
      <c r="E2273" s="6">
        <f t="shared" si="349"/>
        <v>7.8759651095055491E-2</v>
      </c>
      <c r="F2273" s="7">
        <f t="shared" si="350"/>
        <v>7.8222896463677749E-2</v>
      </c>
      <c r="I2273" s="10">
        <v>2271</v>
      </c>
      <c r="J2273" s="8">
        <f t="shared" si="351"/>
        <v>8.1043651817688397E-2</v>
      </c>
      <c r="K2273" s="8">
        <f t="shared" si="351"/>
        <v>7.9485903053000989E-2</v>
      </c>
      <c r="L2273" s="8">
        <f t="shared" si="351"/>
        <v>8.0259651095055493E-2</v>
      </c>
      <c r="M2273" s="8">
        <f t="shared" si="346"/>
        <v>7.972289646367775E-2</v>
      </c>
      <c r="P2273">
        <v>2271</v>
      </c>
      <c r="Q2273" s="8">
        <f t="shared" si="352"/>
        <v>7.8043651817688395E-2</v>
      </c>
      <c r="R2273" s="8">
        <f t="shared" si="352"/>
        <v>7.6485903053000986E-2</v>
      </c>
      <c r="S2273" s="8">
        <f t="shared" si="352"/>
        <v>7.725965109505549E-2</v>
      </c>
      <c r="T2273" s="8">
        <f t="shared" si="347"/>
        <v>7.6722896463677748E-2</v>
      </c>
      <c r="W2273">
        <v>2271</v>
      </c>
      <c r="X2273" s="4">
        <f t="shared" si="345"/>
        <v>8.1498124006383565E-2</v>
      </c>
      <c r="Y2273" s="4">
        <f t="shared" si="354"/>
        <v>8.0758954323569207E-2</v>
      </c>
      <c r="Z2273" s="4">
        <f t="shared" si="355"/>
        <v>8.0251721800679618E-2</v>
      </c>
    </row>
    <row r="2274" spans="1:26" x14ac:dyDescent="0.25">
      <c r="A2274" s="16">
        <f t="shared" si="353"/>
        <v>45807</v>
      </c>
      <c r="B2274">
        <f>+'[2]Ejercicio 1'!E2491</f>
        <v>2272</v>
      </c>
      <c r="C2274" s="5">
        <v>7.9544586936744946E-2</v>
      </c>
      <c r="D2274" s="4">
        <f t="shared" si="348"/>
        <v>7.7986802020984611E-2</v>
      </c>
      <c r="E2274" s="6">
        <f t="shared" si="349"/>
        <v>7.8760567960417152E-2</v>
      </c>
      <c r="F2274" s="7">
        <f t="shared" si="350"/>
        <v>7.8223800901017063E-2</v>
      </c>
      <c r="I2274" s="10">
        <v>2272</v>
      </c>
      <c r="J2274" s="8">
        <f t="shared" si="351"/>
        <v>8.1044586936744947E-2</v>
      </c>
      <c r="K2274" s="8">
        <f t="shared" si="351"/>
        <v>7.9486802020984612E-2</v>
      </c>
      <c r="L2274" s="8">
        <f t="shared" si="351"/>
        <v>8.0260567960417153E-2</v>
      </c>
      <c r="M2274" s="8">
        <f t="shared" si="346"/>
        <v>7.9723800901017064E-2</v>
      </c>
      <c r="P2274">
        <v>2272</v>
      </c>
      <c r="Q2274" s="8">
        <f t="shared" si="352"/>
        <v>7.8044586936744945E-2</v>
      </c>
      <c r="R2274" s="8">
        <f t="shared" si="352"/>
        <v>7.6486802020984609E-2</v>
      </c>
      <c r="S2274" s="8">
        <f t="shared" si="352"/>
        <v>7.7260567960417151E-2</v>
      </c>
      <c r="T2274" s="8">
        <f t="shared" si="347"/>
        <v>7.6723800901017061E-2</v>
      </c>
      <c r="W2274">
        <v>2272</v>
      </c>
      <c r="X2274" s="4">
        <f t="shared" si="345"/>
        <v>8.149999517122862E-2</v>
      </c>
      <c r="Y2274" s="4">
        <f t="shared" si="354"/>
        <v>8.0760788073008086E-2</v>
      </c>
      <c r="Z2274" s="4">
        <f t="shared" si="355"/>
        <v>8.0253530042612944E-2</v>
      </c>
    </row>
    <row r="2275" spans="1:26" x14ac:dyDescent="0.25">
      <c r="A2275" s="16">
        <f t="shared" si="353"/>
        <v>45808</v>
      </c>
      <c r="B2275">
        <f>+'[2]Ejercicio 1'!E2492</f>
        <v>2273</v>
      </c>
      <c r="C2275" s="5">
        <v>7.9545522055801496E-2</v>
      </c>
      <c r="D2275" s="4">
        <f t="shared" si="348"/>
        <v>7.7987700988560171E-2</v>
      </c>
      <c r="E2275" s="6">
        <f t="shared" si="349"/>
        <v>7.8761484825571493E-2</v>
      </c>
      <c r="F2275" s="7">
        <f t="shared" si="350"/>
        <v>7.8224705338008071E-2</v>
      </c>
      <c r="I2275" s="10">
        <v>2273</v>
      </c>
      <c r="J2275" s="8">
        <f t="shared" si="351"/>
        <v>8.1045522055801497E-2</v>
      </c>
      <c r="K2275" s="8">
        <f t="shared" si="351"/>
        <v>7.9487700988560173E-2</v>
      </c>
      <c r="L2275" s="8">
        <f t="shared" si="351"/>
        <v>8.0261484825571494E-2</v>
      </c>
      <c r="M2275" s="8">
        <f t="shared" si="346"/>
        <v>7.9724705338008073E-2</v>
      </c>
      <c r="P2275">
        <v>2273</v>
      </c>
      <c r="Q2275" s="8">
        <f t="shared" si="352"/>
        <v>7.8045522055801494E-2</v>
      </c>
      <c r="R2275" s="8">
        <f t="shared" si="352"/>
        <v>7.648770098856017E-2</v>
      </c>
      <c r="S2275" s="8">
        <f t="shared" si="352"/>
        <v>7.7261484825571491E-2</v>
      </c>
      <c r="T2275" s="8">
        <f t="shared" si="347"/>
        <v>7.672470533800807E-2</v>
      </c>
      <c r="W2275">
        <v>2273</v>
      </c>
      <c r="X2275" s="4">
        <f t="shared" si="345"/>
        <v>8.1501866336498821E-2</v>
      </c>
      <c r="Y2275" s="4">
        <f t="shared" si="354"/>
        <v>8.0762621822052572E-2</v>
      </c>
      <c r="Z2275" s="4">
        <f t="shared" si="355"/>
        <v>8.0255338283567068E-2</v>
      </c>
    </row>
    <row r="2276" spans="1:26" x14ac:dyDescent="0.25">
      <c r="A2276" s="16">
        <f t="shared" si="353"/>
        <v>45809</v>
      </c>
      <c r="B2276">
        <f>+'[2]Ejercicio 1'!E2493</f>
        <v>2274</v>
      </c>
      <c r="C2276" s="5">
        <v>7.9546457174858046E-2</v>
      </c>
      <c r="D2276" s="4">
        <f t="shared" si="348"/>
        <v>7.7988599955726656E-2</v>
      </c>
      <c r="E2276" s="6">
        <f t="shared" si="349"/>
        <v>7.8762401690517667E-2</v>
      </c>
      <c r="F2276" s="7">
        <f t="shared" si="350"/>
        <v>7.8225609774650789E-2</v>
      </c>
      <c r="I2276" s="10">
        <v>2274</v>
      </c>
      <c r="J2276" s="8">
        <f t="shared" si="351"/>
        <v>8.1046457174858047E-2</v>
      </c>
      <c r="K2276" s="8">
        <f t="shared" si="351"/>
        <v>7.9488599955726658E-2</v>
      </c>
      <c r="L2276" s="8">
        <f t="shared" si="351"/>
        <v>8.0262401690517668E-2</v>
      </c>
      <c r="M2276" s="8">
        <f t="shared" si="346"/>
        <v>7.9725609774650791E-2</v>
      </c>
      <c r="P2276">
        <v>2274</v>
      </c>
      <c r="Q2276" s="8">
        <f t="shared" si="352"/>
        <v>7.8046457174858044E-2</v>
      </c>
      <c r="R2276" s="8">
        <f t="shared" si="352"/>
        <v>7.6488599955726655E-2</v>
      </c>
      <c r="S2276" s="8">
        <f t="shared" si="352"/>
        <v>7.7262401690517665E-2</v>
      </c>
      <c r="T2276" s="8">
        <f t="shared" si="347"/>
        <v>7.6725609774650788E-2</v>
      </c>
      <c r="W2276">
        <v>2274</v>
      </c>
      <c r="X2276" s="4">
        <f t="shared" si="345"/>
        <v>8.1503737502193294E-2</v>
      </c>
      <c r="Y2276" s="4">
        <f t="shared" si="354"/>
        <v>8.0764455570657839E-2</v>
      </c>
      <c r="Z2276" s="4">
        <f t="shared" si="355"/>
        <v>8.0257146523310716E-2</v>
      </c>
    </row>
    <row r="2277" spans="1:26" x14ac:dyDescent="0.25">
      <c r="A2277" s="16">
        <f t="shared" si="353"/>
        <v>45810</v>
      </c>
      <c r="B2277">
        <f>+'[2]Ejercicio 1'!E2494</f>
        <v>2275</v>
      </c>
      <c r="C2277" s="5">
        <v>7.9547392293914582E-2</v>
      </c>
      <c r="D2277" s="4">
        <f t="shared" si="348"/>
        <v>7.7989498922484676E-2</v>
      </c>
      <c r="E2277" s="6">
        <f t="shared" si="349"/>
        <v>7.8763318555254758E-2</v>
      </c>
      <c r="F2277" s="7">
        <f t="shared" si="350"/>
        <v>7.8226514210948075E-2</v>
      </c>
      <c r="I2277" s="10">
        <v>2275</v>
      </c>
      <c r="J2277" s="8">
        <f t="shared" si="351"/>
        <v>8.1047392293914583E-2</v>
      </c>
      <c r="K2277" s="8">
        <f t="shared" si="351"/>
        <v>7.9489498922484678E-2</v>
      </c>
      <c r="L2277" s="8">
        <f t="shared" si="351"/>
        <v>8.0263318555254759E-2</v>
      </c>
      <c r="M2277" s="8">
        <f t="shared" si="346"/>
        <v>7.9726514210948077E-2</v>
      </c>
      <c r="P2277">
        <v>2275</v>
      </c>
      <c r="Q2277" s="8">
        <f t="shared" si="352"/>
        <v>7.804739229391458E-2</v>
      </c>
      <c r="R2277" s="8">
        <f t="shared" si="352"/>
        <v>7.6489498922484675E-2</v>
      </c>
      <c r="S2277" s="8">
        <f t="shared" si="352"/>
        <v>7.7263318555254756E-2</v>
      </c>
      <c r="T2277" s="8">
        <f t="shared" si="347"/>
        <v>7.6726514210948074E-2</v>
      </c>
      <c r="W2277">
        <v>2275</v>
      </c>
      <c r="X2277" s="4">
        <f t="shared" si="345"/>
        <v>8.1505608668312496E-2</v>
      </c>
      <c r="Y2277" s="4">
        <f t="shared" si="354"/>
        <v>8.0766289318866938E-2</v>
      </c>
      <c r="Z2277" s="4">
        <f t="shared" si="355"/>
        <v>8.0258954762306392E-2</v>
      </c>
    </row>
    <row r="2278" spans="1:26" x14ac:dyDescent="0.25">
      <c r="A2278" s="16">
        <f t="shared" si="353"/>
        <v>45811</v>
      </c>
      <c r="B2278">
        <f>+'[2]Ejercicio 1'!E2495</f>
        <v>2276</v>
      </c>
      <c r="C2278" s="5">
        <v>7.9548327412971132E-2</v>
      </c>
      <c r="D2278" s="4">
        <f t="shared" si="348"/>
        <v>7.7990397888834037E-2</v>
      </c>
      <c r="E2278" s="6">
        <f t="shared" si="349"/>
        <v>7.8764235419783668E-2</v>
      </c>
      <c r="F2278" s="7">
        <f t="shared" si="350"/>
        <v>7.8227418646897071E-2</v>
      </c>
      <c r="I2278" s="10">
        <v>2276</v>
      </c>
      <c r="J2278" s="8">
        <f t="shared" si="351"/>
        <v>8.1048327412971133E-2</v>
      </c>
      <c r="K2278" s="8">
        <f t="shared" si="351"/>
        <v>7.9490397888834038E-2</v>
      </c>
      <c r="L2278" s="8">
        <f t="shared" si="351"/>
        <v>8.0264235419783669E-2</v>
      </c>
      <c r="M2278" s="8">
        <f t="shared" si="346"/>
        <v>7.9727418646897072E-2</v>
      </c>
      <c r="P2278">
        <v>2276</v>
      </c>
      <c r="Q2278" s="8">
        <f t="shared" si="352"/>
        <v>7.804832741297113E-2</v>
      </c>
      <c r="R2278" s="8">
        <f t="shared" si="352"/>
        <v>7.6490397888834036E-2</v>
      </c>
      <c r="S2278" s="8">
        <f t="shared" si="352"/>
        <v>7.7264235419783667E-2</v>
      </c>
      <c r="T2278" s="8">
        <f t="shared" si="347"/>
        <v>7.6727418646897069E-2</v>
      </c>
      <c r="W2278">
        <v>2276</v>
      </c>
      <c r="X2278" s="4">
        <f t="shared" si="345"/>
        <v>8.1507479834855956E-2</v>
      </c>
      <c r="Y2278" s="4">
        <f t="shared" si="354"/>
        <v>8.0768123066638595E-2</v>
      </c>
      <c r="Z2278" s="4">
        <f t="shared" si="355"/>
        <v>8.0260763000317148E-2</v>
      </c>
    </row>
    <row r="2279" spans="1:26" x14ac:dyDescent="0.25">
      <c r="A2279" s="16">
        <f t="shared" si="353"/>
        <v>45812</v>
      </c>
      <c r="B2279">
        <f>+'[2]Ejercicio 1'!E2496</f>
        <v>2277</v>
      </c>
      <c r="C2279" s="5">
        <v>7.9549262532027681E-2</v>
      </c>
      <c r="D2279" s="4">
        <f t="shared" si="348"/>
        <v>7.7991296854774933E-2</v>
      </c>
      <c r="E2279" s="6">
        <f t="shared" si="349"/>
        <v>7.8765152284104398E-2</v>
      </c>
      <c r="F2279" s="7">
        <f t="shared" si="350"/>
        <v>7.8228323082494916E-2</v>
      </c>
      <c r="I2279" s="10">
        <v>2277</v>
      </c>
      <c r="J2279" s="8">
        <f t="shared" si="351"/>
        <v>8.1049262532027683E-2</v>
      </c>
      <c r="K2279" s="8">
        <f t="shared" si="351"/>
        <v>7.9491296854774934E-2</v>
      </c>
      <c r="L2279" s="8">
        <f t="shared" si="351"/>
        <v>8.0265152284104399E-2</v>
      </c>
      <c r="M2279" s="8">
        <f t="shared" si="346"/>
        <v>7.9728323082494917E-2</v>
      </c>
      <c r="P2279">
        <v>2277</v>
      </c>
      <c r="Q2279" s="8">
        <f t="shared" si="352"/>
        <v>7.804926253202768E-2</v>
      </c>
      <c r="R2279" s="8">
        <f t="shared" si="352"/>
        <v>7.6491296854774932E-2</v>
      </c>
      <c r="S2279" s="8">
        <f t="shared" si="352"/>
        <v>7.7265152284104396E-2</v>
      </c>
      <c r="T2279" s="8">
        <f t="shared" si="347"/>
        <v>7.6728323082494915E-2</v>
      </c>
      <c r="W2279">
        <v>2277</v>
      </c>
      <c r="X2279" s="4">
        <f t="shared" si="345"/>
        <v>8.1509351001824146E-2</v>
      </c>
      <c r="Y2279" s="4">
        <f t="shared" si="354"/>
        <v>8.0769956814013194E-2</v>
      </c>
      <c r="Z2279" s="4">
        <f t="shared" si="355"/>
        <v>8.0262571237117442E-2</v>
      </c>
    </row>
    <row r="2280" spans="1:26" x14ac:dyDescent="0.25">
      <c r="A2280" s="16">
        <f t="shared" si="353"/>
        <v>45813</v>
      </c>
      <c r="B2280">
        <f>+'[2]Ejercicio 1'!E2497</f>
        <v>2278</v>
      </c>
      <c r="C2280" s="5">
        <v>7.9550197651084231E-2</v>
      </c>
      <c r="D2280" s="4">
        <f t="shared" si="348"/>
        <v>7.7992195820307156E-2</v>
      </c>
      <c r="E2280" s="6">
        <f t="shared" si="349"/>
        <v>7.8766069148216947E-2</v>
      </c>
      <c r="F2280" s="7">
        <f t="shared" si="350"/>
        <v>7.8229227517747316E-2</v>
      </c>
      <c r="I2280" s="10">
        <v>2278</v>
      </c>
      <c r="J2280" s="8">
        <f t="shared" si="351"/>
        <v>8.1050197651084233E-2</v>
      </c>
      <c r="K2280" s="8">
        <f t="shared" si="351"/>
        <v>7.9492195820307157E-2</v>
      </c>
      <c r="L2280" s="8">
        <f t="shared" si="351"/>
        <v>8.0266069148216948E-2</v>
      </c>
      <c r="M2280" s="8">
        <f t="shared" si="346"/>
        <v>7.9729227517747317E-2</v>
      </c>
      <c r="P2280">
        <v>2278</v>
      </c>
      <c r="Q2280" s="8">
        <f t="shared" si="352"/>
        <v>7.805019765108423E-2</v>
      </c>
      <c r="R2280" s="8">
        <f t="shared" si="352"/>
        <v>7.6492195820307154E-2</v>
      </c>
      <c r="S2280" s="8">
        <f t="shared" si="352"/>
        <v>7.7266069148216945E-2</v>
      </c>
      <c r="T2280" s="8">
        <f t="shared" si="347"/>
        <v>7.6729227517747314E-2</v>
      </c>
      <c r="W2280">
        <v>2278</v>
      </c>
      <c r="X2280" s="4">
        <f t="shared" si="345"/>
        <v>8.1511222169216607E-2</v>
      </c>
      <c r="Y2280" s="4">
        <f t="shared" si="354"/>
        <v>8.0771790560972306E-2</v>
      </c>
      <c r="Z2280" s="4">
        <f t="shared" si="355"/>
        <v>8.0264379473169764E-2</v>
      </c>
    </row>
    <row r="2281" spans="1:26" x14ac:dyDescent="0.25">
      <c r="A2281" s="16">
        <f t="shared" si="353"/>
        <v>45814</v>
      </c>
      <c r="B2281">
        <f>+'[2]Ejercicio 1'!E2498</f>
        <v>2279</v>
      </c>
      <c r="C2281" s="5">
        <v>7.9551132770140781E-2</v>
      </c>
      <c r="D2281" s="4">
        <f t="shared" si="348"/>
        <v>7.7993094785430928E-2</v>
      </c>
      <c r="E2281" s="6">
        <f t="shared" si="349"/>
        <v>7.8766986012120427E-2</v>
      </c>
      <c r="F2281" s="7">
        <f t="shared" si="350"/>
        <v>7.8230131952651424E-2</v>
      </c>
      <c r="I2281" s="10">
        <v>2279</v>
      </c>
      <c r="J2281" s="8">
        <f t="shared" si="351"/>
        <v>8.1051132770140782E-2</v>
      </c>
      <c r="K2281" s="8">
        <f t="shared" si="351"/>
        <v>7.9493094785430929E-2</v>
      </c>
      <c r="L2281" s="8">
        <f t="shared" si="351"/>
        <v>8.0266986012120428E-2</v>
      </c>
      <c r="M2281" s="8">
        <f t="shared" si="346"/>
        <v>7.9730131952651426E-2</v>
      </c>
      <c r="P2281">
        <v>2279</v>
      </c>
      <c r="Q2281" s="8">
        <f t="shared" si="352"/>
        <v>7.805113277014078E-2</v>
      </c>
      <c r="R2281" s="8">
        <f t="shared" si="352"/>
        <v>7.6493094785430926E-2</v>
      </c>
      <c r="S2281" s="8">
        <f t="shared" si="352"/>
        <v>7.7266986012120425E-2</v>
      </c>
      <c r="T2281" s="8">
        <f t="shared" si="347"/>
        <v>7.6730131952651423E-2</v>
      </c>
      <c r="W2281">
        <v>2279</v>
      </c>
      <c r="X2281" s="4">
        <f t="shared" si="345"/>
        <v>8.1513093337033771E-2</v>
      </c>
      <c r="Y2281" s="4">
        <f t="shared" si="354"/>
        <v>8.0773624307490466E-2</v>
      </c>
      <c r="Z2281" s="4">
        <f t="shared" si="355"/>
        <v>8.026618770824287E-2</v>
      </c>
    </row>
    <row r="2282" spans="1:26" x14ac:dyDescent="0.25">
      <c r="A2282" s="16">
        <f t="shared" si="353"/>
        <v>45815</v>
      </c>
      <c r="B2282">
        <f>+'[2]Ejercicio 1'!E2499</f>
        <v>2280</v>
      </c>
      <c r="C2282" s="5">
        <v>7.9552067889197317E-2</v>
      </c>
      <c r="D2282" s="4">
        <f t="shared" si="348"/>
        <v>7.7993993750146456E-2</v>
      </c>
      <c r="E2282" s="6">
        <f t="shared" si="349"/>
        <v>7.8767902875816601E-2</v>
      </c>
      <c r="F2282" s="7">
        <f t="shared" si="350"/>
        <v>7.8231036387210101E-2</v>
      </c>
      <c r="I2282" s="10">
        <v>2280</v>
      </c>
      <c r="J2282" s="8">
        <f t="shared" si="351"/>
        <v>8.1052067889197318E-2</v>
      </c>
      <c r="K2282" s="8">
        <f t="shared" si="351"/>
        <v>7.9493993750146458E-2</v>
      </c>
      <c r="L2282" s="8">
        <f t="shared" si="351"/>
        <v>8.0267902875816602E-2</v>
      </c>
      <c r="M2282" s="8">
        <f t="shared" si="346"/>
        <v>7.9731036387210102E-2</v>
      </c>
      <c r="P2282">
        <v>2280</v>
      </c>
      <c r="Q2282" s="8">
        <f t="shared" si="352"/>
        <v>7.8052067889197316E-2</v>
      </c>
      <c r="R2282" s="8">
        <f t="shared" si="352"/>
        <v>7.6493993750146455E-2</v>
      </c>
      <c r="S2282" s="8">
        <f t="shared" si="352"/>
        <v>7.7267902875816599E-2</v>
      </c>
      <c r="T2282" s="8">
        <f t="shared" si="347"/>
        <v>7.67310363872101E-2</v>
      </c>
      <c r="W2282">
        <v>2280</v>
      </c>
      <c r="X2282" s="4">
        <f t="shared" si="345"/>
        <v>8.1514964505276538E-2</v>
      </c>
      <c r="Y2282" s="4">
        <f t="shared" si="354"/>
        <v>8.0775458053615079E-2</v>
      </c>
      <c r="Z2282" s="4">
        <f t="shared" si="355"/>
        <v>8.0267995942336759E-2</v>
      </c>
    </row>
    <row r="2283" spans="1:26" x14ac:dyDescent="0.25">
      <c r="A2283" s="16">
        <f t="shared" si="353"/>
        <v>45816</v>
      </c>
      <c r="B2283">
        <f>+'[2]Ejercicio 1'!E2500</f>
        <v>2281</v>
      </c>
      <c r="C2283" s="5">
        <v>7.9553003008253867E-2</v>
      </c>
      <c r="D2283" s="4">
        <f t="shared" si="348"/>
        <v>7.7994892714453104E-2</v>
      </c>
      <c r="E2283" s="6">
        <f t="shared" si="349"/>
        <v>7.8768819739303719E-2</v>
      </c>
      <c r="F2283" s="7">
        <f t="shared" si="350"/>
        <v>7.8231940821417628E-2</v>
      </c>
      <c r="I2283" s="10">
        <v>2281</v>
      </c>
      <c r="J2283" s="8">
        <f t="shared" si="351"/>
        <v>8.1053003008253868E-2</v>
      </c>
      <c r="K2283" s="8">
        <f t="shared" si="351"/>
        <v>7.9494892714453105E-2</v>
      </c>
      <c r="L2283" s="8">
        <f t="shared" si="351"/>
        <v>8.0268819739303721E-2</v>
      </c>
      <c r="M2283" s="8">
        <f t="shared" si="346"/>
        <v>7.973194082141763E-2</v>
      </c>
      <c r="P2283">
        <v>2281</v>
      </c>
      <c r="Q2283" s="8">
        <f t="shared" si="352"/>
        <v>7.8053003008253866E-2</v>
      </c>
      <c r="R2283" s="8">
        <f t="shared" si="352"/>
        <v>7.6494892714453103E-2</v>
      </c>
      <c r="S2283" s="8">
        <f t="shared" si="352"/>
        <v>7.7268819739303718E-2</v>
      </c>
      <c r="T2283" s="8">
        <f t="shared" si="347"/>
        <v>7.6731940821417627E-2</v>
      </c>
      <c r="W2283">
        <v>2281</v>
      </c>
      <c r="X2283" s="4">
        <f t="shared" si="345"/>
        <v>8.1516835673942717E-2</v>
      </c>
      <c r="Y2283" s="4">
        <f t="shared" si="354"/>
        <v>8.07772917992996E-2</v>
      </c>
      <c r="Z2283" s="4">
        <f t="shared" si="355"/>
        <v>8.0269804175214468E-2</v>
      </c>
    </row>
    <row r="2284" spans="1:26" x14ac:dyDescent="0.25">
      <c r="A2284" s="16">
        <f t="shared" si="353"/>
        <v>45817</v>
      </c>
      <c r="B2284">
        <f>+'[2]Ejercicio 1'!E2501</f>
        <v>2282</v>
      </c>
      <c r="C2284" s="5">
        <v>7.9553938127310417E-2</v>
      </c>
      <c r="D2284" s="4">
        <f t="shared" si="348"/>
        <v>7.7995791678351092E-2</v>
      </c>
      <c r="E2284" s="6">
        <f t="shared" si="349"/>
        <v>7.8769736602582643E-2</v>
      </c>
      <c r="F2284" s="7">
        <f t="shared" si="350"/>
        <v>7.8232845255279723E-2</v>
      </c>
      <c r="I2284" s="10">
        <v>2282</v>
      </c>
      <c r="J2284" s="8">
        <f t="shared" si="351"/>
        <v>8.1053938127310418E-2</v>
      </c>
      <c r="K2284" s="8">
        <f t="shared" si="351"/>
        <v>7.9495791678351094E-2</v>
      </c>
      <c r="L2284" s="8">
        <f t="shared" si="351"/>
        <v>8.0269736602582645E-2</v>
      </c>
      <c r="M2284" s="8">
        <f t="shared" si="346"/>
        <v>7.9732845255279725E-2</v>
      </c>
      <c r="P2284">
        <v>2282</v>
      </c>
      <c r="Q2284" s="8">
        <f t="shared" si="352"/>
        <v>7.8053938127310415E-2</v>
      </c>
      <c r="R2284" s="8">
        <f t="shared" si="352"/>
        <v>7.6495791678351091E-2</v>
      </c>
      <c r="S2284" s="8">
        <f t="shared" si="352"/>
        <v>7.7269736602582642E-2</v>
      </c>
      <c r="T2284" s="8">
        <f t="shared" si="347"/>
        <v>7.6732845255279722E-2</v>
      </c>
      <c r="W2284">
        <v>2282</v>
      </c>
      <c r="X2284" s="4">
        <f t="shared" si="345"/>
        <v>8.1518706843034028E-2</v>
      </c>
      <c r="Y2284" s="4">
        <f t="shared" si="354"/>
        <v>8.0779125544587965E-2</v>
      </c>
      <c r="Z2284" s="4">
        <f t="shared" si="355"/>
        <v>8.027161240734422E-2</v>
      </c>
    </row>
    <row r="2285" spans="1:26" x14ac:dyDescent="0.25">
      <c r="A2285" s="16">
        <f t="shared" si="353"/>
        <v>45818</v>
      </c>
      <c r="B2285">
        <f>+'[2]Ejercicio 1'!E2502</f>
        <v>2283</v>
      </c>
      <c r="C2285" s="5">
        <v>7.9554873246366967E-2</v>
      </c>
      <c r="D2285" s="4">
        <f t="shared" si="348"/>
        <v>7.7996690641840616E-2</v>
      </c>
      <c r="E2285" s="6">
        <f t="shared" si="349"/>
        <v>7.8770653465653387E-2</v>
      </c>
      <c r="F2285" s="7">
        <f t="shared" si="350"/>
        <v>7.8233749688793514E-2</v>
      </c>
      <c r="I2285" s="10">
        <v>2283</v>
      </c>
      <c r="J2285" s="8">
        <f t="shared" si="351"/>
        <v>8.1054873246366968E-2</v>
      </c>
      <c r="K2285" s="8">
        <f t="shared" si="351"/>
        <v>7.9496690641840617E-2</v>
      </c>
      <c r="L2285" s="8">
        <f t="shared" si="351"/>
        <v>8.0270653465653388E-2</v>
      </c>
      <c r="M2285" s="8">
        <f t="shared" si="346"/>
        <v>7.9733749688793515E-2</v>
      </c>
      <c r="P2285">
        <v>2283</v>
      </c>
      <c r="Q2285" s="8">
        <f t="shared" si="352"/>
        <v>7.8054873246366965E-2</v>
      </c>
      <c r="R2285" s="8">
        <f t="shared" si="352"/>
        <v>7.6496690641840615E-2</v>
      </c>
      <c r="S2285" s="8">
        <f t="shared" si="352"/>
        <v>7.7270653465653386E-2</v>
      </c>
      <c r="T2285" s="8">
        <f t="shared" si="347"/>
        <v>7.6733749688793512E-2</v>
      </c>
      <c r="W2285">
        <v>2283</v>
      </c>
      <c r="X2285" s="4">
        <f t="shared" si="345"/>
        <v>8.1520578012549624E-2</v>
      </c>
      <c r="Y2285" s="4">
        <f t="shared" si="354"/>
        <v>8.0780959289459955E-2</v>
      </c>
      <c r="Z2285" s="4">
        <f t="shared" si="355"/>
        <v>8.0273420638494741E-2</v>
      </c>
    </row>
    <row r="2286" spans="1:26" x14ac:dyDescent="0.25">
      <c r="A2286" s="16">
        <f t="shared" si="353"/>
        <v>45819</v>
      </c>
      <c r="B2286">
        <f>+'[2]Ejercicio 1'!E2503</f>
        <v>2284</v>
      </c>
      <c r="C2286" s="5">
        <v>7.9555808365423517E-2</v>
      </c>
      <c r="D2286" s="4">
        <f t="shared" si="348"/>
        <v>7.799758960492148E-2</v>
      </c>
      <c r="E2286" s="6">
        <f t="shared" si="349"/>
        <v>7.8771570328515061E-2</v>
      </c>
      <c r="F2286" s="7">
        <f t="shared" si="350"/>
        <v>7.8234654121959027E-2</v>
      </c>
      <c r="I2286" s="10">
        <v>2284</v>
      </c>
      <c r="J2286" s="8">
        <f t="shared" si="351"/>
        <v>8.1055808365423518E-2</v>
      </c>
      <c r="K2286" s="8">
        <f t="shared" si="351"/>
        <v>7.9497589604921481E-2</v>
      </c>
      <c r="L2286" s="8">
        <f t="shared" si="351"/>
        <v>8.0271570328515063E-2</v>
      </c>
      <c r="M2286" s="8">
        <f t="shared" si="346"/>
        <v>7.9734654121959028E-2</v>
      </c>
      <c r="P2286">
        <v>2284</v>
      </c>
      <c r="Q2286" s="8">
        <f t="shared" si="352"/>
        <v>7.8055808365423515E-2</v>
      </c>
      <c r="R2286" s="8">
        <f t="shared" si="352"/>
        <v>7.6497589604921479E-2</v>
      </c>
      <c r="S2286" s="8">
        <f t="shared" si="352"/>
        <v>7.727157032851506E-2</v>
      </c>
      <c r="T2286" s="8">
        <f t="shared" si="347"/>
        <v>7.6734654121959026E-2</v>
      </c>
      <c r="W2286">
        <v>2284</v>
      </c>
      <c r="X2286" s="4">
        <f t="shared" si="345"/>
        <v>8.1522449182489937E-2</v>
      </c>
      <c r="Y2286" s="4">
        <f t="shared" si="354"/>
        <v>8.078279303389363E-2</v>
      </c>
      <c r="Z2286" s="4">
        <f t="shared" si="355"/>
        <v>8.027522886866606E-2</v>
      </c>
    </row>
    <row r="2287" spans="1:26" x14ac:dyDescent="0.25">
      <c r="A2287" s="16">
        <f t="shared" si="353"/>
        <v>45820</v>
      </c>
      <c r="B2287">
        <f>+'[2]Ejercicio 1'!E2504</f>
        <v>2285</v>
      </c>
      <c r="C2287" s="5">
        <v>7.9556743484480053E-2</v>
      </c>
      <c r="D2287" s="4">
        <f t="shared" si="348"/>
        <v>7.7998488567593879E-2</v>
      </c>
      <c r="E2287" s="6">
        <f t="shared" si="349"/>
        <v>7.877248719116943E-2</v>
      </c>
      <c r="F2287" s="7">
        <f t="shared" si="350"/>
        <v>7.8235558554776236E-2</v>
      </c>
      <c r="I2287" s="10">
        <v>2285</v>
      </c>
      <c r="J2287" s="8">
        <f t="shared" si="351"/>
        <v>8.1056743484480054E-2</v>
      </c>
      <c r="K2287" s="8">
        <f t="shared" si="351"/>
        <v>7.9498488567593881E-2</v>
      </c>
      <c r="L2287" s="8">
        <f t="shared" si="351"/>
        <v>8.0272487191169431E-2</v>
      </c>
      <c r="M2287" s="8">
        <f t="shared" si="346"/>
        <v>7.9735558554776237E-2</v>
      </c>
      <c r="P2287">
        <v>2285</v>
      </c>
      <c r="Q2287" s="8">
        <f t="shared" si="352"/>
        <v>7.8056743484480051E-2</v>
      </c>
      <c r="R2287" s="8">
        <f t="shared" si="352"/>
        <v>7.6498488567593878E-2</v>
      </c>
      <c r="S2287" s="8">
        <f t="shared" si="352"/>
        <v>7.7272487191169428E-2</v>
      </c>
      <c r="T2287" s="8">
        <f t="shared" si="347"/>
        <v>7.6735558554776234E-2</v>
      </c>
      <c r="W2287">
        <v>2285</v>
      </c>
      <c r="X2287" s="4">
        <f t="shared" si="345"/>
        <v>8.1524320352854965E-2</v>
      </c>
      <c r="Y2287" s="4">
        <f t="shared" si="354"/>
        <v>8.0784626777930246E-2</v>
      </c>
      <c r="Z2287" s="4">
        <f t="shared" si="355"/>
        <v>8.0277037097624057E-2</v>
      </c>
    </row>
    <row r="2288" spans="1:26" x14ac:dyDescent="0.25">
      <c r="A2288" s="16">
        <f t="shared" si="353"/>
        <v>45821</v>
      </c>
      <c r="B2288">
        <f>+'[2]Ejercicio 1'!E2505</f>
        <v>2286</v>
      </c>
      <c r="C2288" s="5">
        <v>7.9557678603536602E-2</v>
      </c>
      <c r="D2288" s="4">
        <f t="shared" si="348"/>
        <v>7.7999387529858036E-2</v>
      </c>
      <c r="E2288" s="6">
        <f t="shared" si="349"/>
        <v>7.8773404053614729E-2</v>
      </c>
      <c r="F2288" s="7">
        <f t="shared" si="350"/>
        <v>7.8236462987247998E-2</v>
      </c>
      <c r="I2288" s="10">
        <v>2286</v>
      </c>
      <c r="J2288" s="8">
        <f t="shared" si="351"/>
        <v>8.1057678603536604E-2</v>
      </c>
      <c r="K2288" s="8">
        <f t="shared" si="351"/>
        <v>7.9499387529858037E-2</v>
      </c>
      <c r="L2288" s="8">
        <f t="shared" si="351"/>
        <v>8.027340405361473E-2</v>
      </c>
      <c r="M2288" s="8">
        <f t="shared" si="346"/>
        <v>7.9736462987248E-2</v>
      </c>
      <c r="P2288">
        <v>2286</v>
      </c>
      <c r="Q2288" s="8">
        <f t="shared" si="352"/>
        <v>7.8057678603536601E-2</v>
      </c>
      <c r="R2288" s="8">
        <f t="shared" si="352"/>
        <v>7.6499387529858034E-2</v>
      </c>
      <c r="S2288" s="8">
        <f t="shared" si="352"/>
        <v>7.7273404053614728E-2</v>
      </c>
      <c r="T2288" s="8">
        <f t="shared" si="347"/>
        <v>7.6736462987247997E-2</v>
      </c>
      <c r="W2288">
        <v>2286</v>
      </c>
      <c r="X2288" s="4">
        <f t="shared" si="345"/>
        <v>8.1526191523644709E-2</v>
      </c>
      <c r="Y2288" s="4">
        <f t="shared" si="354"/>
        <v>8.0786460521529407E-2</v>
      </c>
      <c r="Z2288" s="4">
        <f t="shared" si="355"/>
        <v>8.0278845326065315E-2</v>
      </c>
    </row>
    <row r="2289" spans="1:26" x14ac:dyDescent="0.25">
      <c r="A2289" s="16">
        <f t="shared" si="353"/>
        <v>45822</v>
      </c>
      <c r="B2289">
        <f>+'[2]Ejercicio 1'!E2506</f>
        <v>2287</v>
      </c>
      <c r="C2289" s="5">
        <v>7.9558613722593152E-2</v>
      </c>
      <c r="D2289" s="4">
        <f t="shared" si="348"/>
        <v>7.8000286491713325E-2</v>
      </c>
      <c r="E2289" s="6">
        <f t="shared" si="349"/>
        <v>7.8774320915851861E-2</v>
      </c>
      <c r="F2289" s="7">
        <f t="shared" si="350"/>
        <v>7.8237367419368625E-2</v>
      </c>
      <c r="I2289" s="10">
        <v>2287</v>
      </c>
      <c r="J2289" s="8">
        <f t="shared" si="351"/>
        <v>8.1058613722593154E-2</v>
      </c>
      <c r="K2289" s="8">
        <f t="shared" si="351"/>
        <v>7.9500286491713326E-2</v>
      </c>
      <c r="L2289" s="8">
        <f t="shared" si="351"/>
        <v>8.0274320915851863E-2</v>
      </c>
      <c r="M2289" s="8">
        <f t="shared" si="346"/>
        <v>7.9737367419368627E-2</v>
      </c>
      <c r="P2289">
        <v>2287</v>
      </c>
      <c r="Q2289" s="8">
        <f t="shared" si="352"/>
        <v>7.8058613722593151E-2</v>
      </c>
      <c r="R2289" s="8">
        <f t="shared" si="352"/>
        <v>7.6500286491713324E-2</v>
      </c>
      <c r="S2289" s="8">
        <f t="shared" si="352"/>
        <v>7.727432091585186E-2</v>
      </c>
      <c r="T2289" s="8">
        <f t="shared" si="347"/>
        <v>7.6737367419368624E-2</v>
      </c>
      <c r="W2289">
        <v>2287</v>
      </c>
      <c r="X2289" s="4">
        <f t="shared" si="345"/>
        <v>8.1528062694858724E-2</v>
      </c>
      <c r="Y2289" s="4">
        <f t="shared" si="354"/>
        <v>8.0788294264731525E-2</v>
      </c>
      <c r="Z2289" s="4">
        <f t="shared" si="355"/>
        <v>8.028065355306202E-2</v>
      </c>
    </row>
    <row r="2290" spans="1:26" x14ac:dyDescent="0.25">
      <c r="A2290" s="16">
        <f t="shared" si="353"/>
        <v>45823</v>
      </c>
      <c r="B2290">
        <f>+'[2]Ejercicio 1'!E2507</f>
        <v>2288</v>
      </c>
      <c r="C2290" s="5">
        <v>7.9559548841649702E-2</v>
      </c>
      <c r="D2290" s="4">
        <f t="shared" si="348"/>
        <v>7.8001185453159955E-2</v>
      </c>
      <c r="E2290" s="6">
        <f t="shared" si="349"/>
        <v>7.8775237777880786E-2</v>
      </c>
      <c r="F2290" s="7">
        <f t="shared" si="350"/>
        <v>7.823827185114382E-2</v>
      </c>
      <c r="I2290" s="10">
        <v>2288</v>
      </c>
      <c r="J2290" s="8">
        <f t="shared" si="351"/>
        <v>8.1059548841649703E-2</v>
      </c>
      <c r="K2290" s="8">
        <f t="shared" si="351"/>
        <v>7.9501185453159956E-2</v>
      </c>
      <c r="L2290" s="8">
        <f t="shared" si="351"/>
        <v>8.0275237777880787E-2</v>
      </c>
      <c r="M2290" s="8">
        <f t="shared" si="346"/>
        <v>7.9738271851143822E-2</v>
      </c>
      <c r="P2290">
        <v>2288</v>
      </c>
      <c r="Q2290" s="8">
        <f t="shared" si="352"/>
        <v>7.8059548841649701E-2</v>
      </c>
      <c r="R2290" s="8">
        <f t="shared" si="352"/>
        <v>7.6501185453159953E-2</v>
      </c>
      <c r="S2290" s="8">
        <f t="shared" si="352"/>
        <v>7.7275237777880784E-2</v>
      </c>
      <c r="T2290" s="8">
        <f t="shared" si="347"/>
        <v>7.6738271851143819E-2</v>
      </c>
      <c r="W2290">
        <v>2288</v>
      </c>
      <c r="X2290" s="4">
        <f t="shared" si="345"/>
        <v>8.1529933866497026E-2</v>
      </c>
      <c r="Y2290" s="4">
        <f t="shared" si="354"/>
        <v>8.0790128007517267E-2</v>
      </c>
      <c r="Z2290" s="4">
        <f t="shared" si="355"/>
        <v>8.0282461779310754E-2</v>
      </c>
    </row>
    <row r="2291" spans="1:26" x14ac:dyDescent="0.25">
      <c r="A2291" s="16">
        <f t="shared" si="353"/>
        <v>45824</v>
      </c>
      <c r="B2291">
        <f>+'[2]Ejercicio 1'!E2508</f>
        <v>2289</v>
      </c>
      <c r="C2291" s="5">
        <v>7.9560483960706252E-2</v>
      </c>
      <c r="D2291" s="4">
        <f t="shared" si="348"/>
        <v>7.8002084414198133E-2</v>
      </c>
      <c r="E2291" s="6">
        <f t="shared" si="349"/>
        <v>7.8776154639701543E-2</v>
      </c>
      <c r="F2291" s="7">
        <f t="shared" si="350"/>
        <v>7.823917628257071E-2</v>
      </c>
      <c r="I2291" s="10">
        <v>2289</v>
      </c>
      <c r="J2291" s="8">
        <f t="shared" si="351"/>
        <v>8.1060483960706253E-2</v>
      </c>
      <c r="K2291" s="8">
        <f t="shared" si="351"/>
        <v>7.9502084414198135E-2</v>
      </c>
      <c r="L2291" s="8">
        <f t="shared" si="351"/>
        <v>8.0276154639701544E-2</v>
      </c>
      <c r="M2291" s="8">
        <f t="shared" si="346"/>
        <v>7.9739176282570712E-2</v>
      </c>
      <c r="P2291">
        <v>2289</v>
      </c>
      <c r="Q2291" s="8">
        <f t="shared" si="352"/>
        <v>7.8060483960706251E-2</v>
      </c>
      <c r="R2291" s="8">
        <f t="shared" si="352"/>
        <v>7.6502084414198132E-2</v>
      </c>
      <c r="S2291" s="8">
        <f t="shared" si="352"/>
        <v>7.7276154639701541E-2</v>
      </c>
      <c r="T2291" s="8">
        <f t="shared" si="347"/>
        <v>7.6739176282570709E-2</v>
      </c>
      <c r="W2291">
        <v>2289</v>
      </c>
      <c r="X2291" s="4">
        <f t="shared" si="345"/>
        <v>8.1531805038560029E-2</v>
      </c>
      <c r="Y2291" s="4">
        <f t="shared" si="354"/>
        <v>8.0791961749885774E-2</v>
      </c>
      <c r="Z2291" s="4">
        <f t="shared" si="355"/>
        <v>8.0284270004577427E-2</v>
      </c>
    </row>
    <row r="2292" spans="1:26" x14ac:dyDescent="0.25">
      <c r="A2292" s="16">
        <f t="shared" si="353"/>
        <v>45825</v>
      </c>
      <c r="B2292">
        <f>+'[2]Ejercicio 1'!E2509</f>
        <v>2290</v>
      </c>
      <c r="C2292" s="5">
        <v>7.9561419079762788E-2</v>
      </c>
      <c r="D2292" s="4">
        <f t="shared" si="348"/>
        <v>7.8002983374827847E-2</v>
      </c>
      <c r="E2292" s="6">
        <f t="shared" si="349"/>
        <v>7.8777071501313231E-2</v>
      </c>
      <c r="F2292" s="7">
        <f t="shared" si="350"/>
        <v>7.824008071364931E-2</v>
      </c>
      <c r="I2292" s="10">
        <v>2290</v>
      </c>
      <c r="J2292" s="8">
        <f t="shared" si="351"/>
        <v>8.1061419079762789E-2</v>
      </c>
      <c r="K2292" s="8">
        <f t="shared" si="351"/>
        <v>7.9502983374827849E-2</v>
      </c>
      <c r="L2292" s="8">
        <f t="shared" si="351"/>
        <v>8.0277071501313232E-2</v>
      </c>
      <c r="M2292" s="8">
        <f t="shared" si="346"/>
        <v>7.9740080713649311E-2</v>
      </c>
      <c r="P2292">
        <v>2290</v>
      </c>
      <c r="Q2292" s="8">
        <f t="shared" si="352"/>
        <v>7.8061419079762787E-2</v>
      </c>
      <c r="R2292" s="8">
        <f t="shared" si="352"/>
        <v>7.6502983374827846E-2</v>
      </c>
      <c r="S2292" s="8">
        <f t="shared" si="352"/>
        <v>7.727707150131323E-2</v>
      </c>
      <c r="T2292" s="8">
        <f t="shared" si="347"/>
        <v>7.6740080713649308E-2</v>
      </c>
      <c r="W2292">
        <v>2290</v>
      </c>
      <c r="X2292" s="4">
        <f t="shared" si="345"/>
        <v>8.1533676211048192E-2</v>
      </c>
      <c r="Y2292" s="4">
        <f t="shared" si="354"/>
        <v>8.0793795491815062E-2</v>
      </c>
      <c r="Z2292" s="4">
        <f t="shared" si="355"/>
        <v>8.0286078228633623E-2</v>
      </c>
    </row>
    <row r="2293" spans="1:26" x14ac:dyDescent="0.25">
      <c r="A2293" s="16">
        <f t="shared" si="353"/>
        <v>45826</v>
      </c>
      <c r="B2293">
        <f>+'[2]Ejercicio 1'!E2510</f>
        <v>2291</v>
      </c>
      <c r="C2293" s="5">
        <v>7.9562354198819338E-2</v>
      </c>
      <c r="D2293" s="4">
        <f t="shared" si="348"/>
        <v>7.8003882335048902E-2</v>
      </c>
      <c r="E2293" s="6">
        <f t="shared" si="349"/>
        <v>7.8777988362717613E-2</v>
      </c>
      <c r="F2293" s="7">
        <f t="shared" si="350"/>
        <v>7.8240985144379618E-2</v>
      </c>
      <c r="I2293" s="10">
        <v>2291</v>
      </c>
      <c r="J2293" s="8">
        <f t="shared" si="351"/>
        <v>8.1062354198819339E-2</v>
      </c>
      <c r="K2293" s="8">
        <f t="shared" si="351"/>
        <v>7.9503882335048903E-2</v>
      </c>
      <c r="L2293" s="8">
        <f t="shared" si="351"/>
        <v>8.0277988362717614E-2</v>
      </c>
      <c r="M2293" s="8">
        <f t="shared" si="346"/>
        <v>7.974098514437962E-2</v>
      </c>
      <c r="P2293">
        <v>2291</v>
      </c>
      <c r="Q2293" s="8">
        <f t="shared" si="352"/>
        <v>7.8062354198819336E-2</v>
      </c>
      <c r="R2293" s="8">
        <f t="shared" si="352"/>
        <v>7.6503882335048901E-2</v>
      </c>
      <c r="S2293" s="8">
        <f t="shared" si="352"/>
        <v>7.7277988362717612E-2</v>
      </c>
      <c r="T2293" s="8">
        <f t="shared" si="347"/>
        <v>7.6740985144379617E-2</v>
      </c>
      <c r="W2293">
        <v>2291</v>
      </c>
      <c r="X2293" s="4">
        <f t="shared" si="345"/>
        <v>8.1535547383960197E-2</v>
      </c>
      <c r="Y2293" s="4">
        <f t="shared" si="354"/>
        <v>8.0795629233371025E-2</v>
      </c>
      <c r="Z2293" s="4">
        <f t="shared" si="355"/>
        <v>8.0287886451941848E-2</v>
      </c>
    </row>
    <row r="2294" spans="1:26" x14ac:dyDescent="0.25">
      <c r="A2294" s="16">
        <f t="shared" si="353"/>
        <v>45827</v>
      </c>
      <c r="B2294">
        <f>+'[2]Ejercicio 1'!E2511</f>
        <v>2292</v>
      </c>
      <c r="C2294" s="5">
        <v>7.9563289317875888E-2</v>
      </c>
      <c r="D2294" s="4">
        <f t="shared" si="348"/>
        <v>7.80047812948617E-2</v>
      </c>
      <c r="E2294" s="6">
        <f t="shared" si="349"/>
        <v>7.8778905223912926E-2</v>
      </c>
      <c r="F2294" s="7">
        <f t="shared" si="350"/>
        <v>7.8241889574761636E-2</v>
      </c>
      <c r="I2294" s="10">
        <v>2292</v>
      </c>
      <c r="J2294" s="8">
        <f t="shared" si="351"/>
        <v>8.1063289317875889E-2</v>
      </c>
      <c r="K2294" s="8">
        <f t="shared" si="351"/>
        <v>7.9504781294861701E-2</v>
      </c>
      <c r="L2294" s="8">
        <f t="shared" si="351"/>
        <v>8.0278905223912927E-2</v>
      </c>
      <c r="M2294" s="8">
        <f t="shared" si="346"/>
        <v>7.9741889574761637E-2</v>
      </c>
      <c r="P2294">
        <v>2292</v>
      </c>
      <c r="Q2294" s="8">
        <f t="shared" si="352"/>
        <v>7.8063289317875886E-2</v>
      </c>
      <c r="R2294" s="8">
        <f t="shared" si="352"/>
        <v>7.6504781294861698E-2</v>
      </c>
      <c r="S2294" s="8">
        <f t="shared" si="352"/>
        <v>7.7278905223912925E-2</v>
      </c>
      <c r="T2294" s="8">
        <f t="shared" si="347"/>
        <v>7.6741889574761635E-2</v>
      </c>
      <c r="W2294">
        <v>2292</v>
      </c>
      <c r="X2294" s="4">
        <f t="shared" si="345"/>
        <v>8.1537418557297792E-2</v>
      </c>
      <c r="Y2294" s="4">
        <f t="shared" si="354"/>
        <v>8.0797462974465828E-2</v>
      </c>
      <c r="Z2294" s="4">
        <f t="shared" si="355"/>
        <v>8.0289694674036766E-2</v>
      </c>
    </row>
    <row r="2295" spans="1:26" x14ac:dyDescent="0.25">
      <c r="A2295" s="16">
        <f t="shared" si="353"/>
        <v>45828</v>
      </c>
      <c r="B2295">
        <f>+'[2]Ejercicio 1'!E2512</f>
        <v>2293</v>
      </c>
      <c r="C2295" s="5">
        <v>7.9564224436932438E-2</v>
      </c>
      <c r="D2295" s="4">
        <f t="shared" si="348"/>
        <v>7.8005680254265644E-2</v>
      </c>
      <c r="E2295" s="6">
        <f t="shared" si="349"/>
        <v>7.8779822084900059E-2</v>
      </c>
      <c r="F2295" s="7">
        <f t="shared" si="350"/>
        <v>7.8242794004798208E-2</v>
      </c>
      <c r="I2295" s="10">
        <v>2293</v>
      </c>
      <c r="J2295" s="8">
        <f t="shared" si="351"/>
        <v>8.1064224436932439E-2</v>
      </c>
      <c r="K2295" s="8">
        <f t="shared" si="351"/>
        <v>7.9505680254265645E-2</v>
      </c>
      <c r="L2295" s="8">
        <f t="shared" si="351"/>
        <v>8.027982208490006E-2</v>
      </c>
      <c r="M2295" s="8">
        <f t="shared" si="346"/>
        <v>7.9742794004798209E-2</v>
      </c>
      <c r="P2295">
        <v>2293</v>
      </c>
      <c r="Q2295" s="8">
        <f t="shared" si="352"/>
        <v>7.8064224436932436E-2</v>
      </c>
      <c r="R2295" s="8">
        <f t="shared" si="352"/>
        <v>7.6505680254265643E-2</v>
      </c>
      <c r="S2295" s="8">
        <f t="shared" si="352"/>
        <v>7.7279822084900057E-2</v>
      </c>
      <c r="T2295" s="8">
        <f t="shared" si="347"/>
        <v>7.6742794004798207E-2</v>
      </c>
      <c r="W2295">
        <v>2293</v>
      </c>
      <c r="X2295" s="4">
        <f t="shared" si="345"/>
        <v>8.1539289731059214E-2</v>
      </c>
      <c r="Y2295" s="4">
        <f t="shared" si="354"/>
        <v>8.0799296715166211E-2</v>
      </c>
      <c r="Z2295" s="4">
        <f t="shared" si="355"/>
        <v>8.0291502895614944E-2</v>
      </c>
    </row>
    <row r="2296" spans="1:26" x14ac:dyDescent="0.25">
      <c r="A2296" s="16">
        <f t="shared" si="353"/>
        <v>45829</v>
      </c>
      <c r="B2296">
        <f>+'[2]Ejercicio 1'!E2513</f>
        <v>2294</v>
      </c>
      <c r="C2296" s="5">
        <v>7.9565159555988987E-2</v>
      </c>
      <c r="D2296" s="4">
        <f t="shared" si="348"/>
        <v>7.8006579213260929E-2</v>
      </c>
      <c r="E2296" s="6">
        <f t="shared" si="349"/>
        <v>7.878073894567901E-2</v>
      </c>
      <c r="F2296" s="7">
        <f t="shared" si="350"/>
        <v>7.8243698434486503E-2</v>
      </c>
      <c r="I2296" s="10">
        <v>2294</v>
      </c>
      <c r="J2296" s="8">
        <f t="shared" si="351"/>
        <v>8.1065159555988989E-2</v>
      </c>
      <c r="K2296" s="8">
        <f t="shared" si="351"/>
        <v>7.9506579213260931E-2</v>
      </c>
      <c r="L2296" s="8">
        <f t="shared" si="351"/>
        <v>8.0280738945679012E-2</v>
      </c>
      <c r="M2296" s="8">
        <f t="shared" si="346"/>
        <v>7.9743698434486504E-2</v>
      </c>
      <c r="P2296">
        <v>2294</v>
      </c>
      <c r="Q2296" s="8">
        <f t="shared" si="352"/>
        <v>7.8065159555988986E-2</v>
      </c>
      <c r="R2296" s="8">
        <f t="shared" si="352"/>
        <v>7.6506579213260928E-2</v>
      </c>
      <c r="S2296" s="8">
        <f t="shared" si="352"/>
        <v>7.7280738945679009E-2</v>
      </c>
      <c r="T2296" s="8">
        <f t="shared" si="347"/>
        <v>7.6743698434486501E-2</v>
      </c>
      <c r="W2296">
        <v>2294</v>
      </c>
      <c r="X2296" s="4">
        <f t="shared" si="345"/>
        <v>8.1541160905245366E-2</v>
      </c>
      <c r="Y2296" s="4">
        <f t="shared" si="354"/>
        <v>8.0801130455448469E-2</v>
      </c>
      <c r="Z2296" s="4">
        <f t="shared" si="355"/>
        <v>8.0293311115979815E-2</v>
      </c>
    </row>
    <row r="2297" spans="1:26" x14ac:dyDescent="0.25">
      <c r="A2297" s="16">
        <f t="shared" si="353"/>
        <v>45830</v>
      </c>
      <c r="B2297">
        <f>+'[2]Ejercicio 1'!E2514</f>
        <v>2295</v>
      </c>
      <c r="C2297" s="5">
        <v>7.9566094675045523E-2</v>
      </c>
      <c r="D2297" s="4">
        <f t="shared" si="348"/>
        <v>7.8007478171847749E-2</v>
      </c>
      <c r="E2297" s="6">
        <f t="shared" si="349"/>
        <v>7.8781655806248893E-2</v>
      </c>
      <c r="F2297" s="7">
        <f t="shared" si="350"/>
        <v>7.8244602863826493E-2</v>
      </c>
      <c r="I2297" s="10">
        <v>2295</v>
      </c>
      <c r="J2297" s="8">
        <f t="shared" si="351"/>
        <v>8.1066094675045525E-2</v>
      </c>
      <c r="K2297" s="8">
        <f t="shared" si="351"/>
        <v>7.9507478171847751E-2</v>
      </c>
      <c r="L2297" s="8">
        <f t="shared" si="351"/>
        <v>8.0281655806248894E-2</v>
      </c>
      <c r="M2297" s="8">
        <f t="shared" si="346"/>
        <v>7.9744602863826494E-2</v>
      </c>
      <c r="P2297">
        <v>2295</v>
      </c>
      <c r="Q2297" s="8">
        <f t="shared" si="352"/>
        <v>7.8066094675045522E-2</v>
      </c>
      <c r="R2297" s="8">
        <f t="shared" si="352"/>
        <v>7.6507478171847748E-2</v>
      </c>
      <c r="S2297" s="8">
        <f t="shared" si="352"/>
        <v>7.7281655806248892E-2</v>
      </c>
      <c r="T2297" s="8">
        <f t="shared" si="347"/>
        <v>7.6744602863826492E-2</v>
      </c>
      <c r="W2297">
        <v>2295</v>
      </c>
      <c r="X2297" s="4">
        <f t="shared" si="345"/>
        <v>8.154303207985579E-2</v>
      </c>
      <c r="Y2297" s="4">
        <f t="shared" si="354"/>
        <v>8.0802964195290636E-2</v>
      </c>
      <c r="Z2297" s="4">
        <f t="shared" si="355"/>
        <v>8.0295119335134224E-2</v>
      </c>
    </row>
    <row r="2298" spans="1:26" x14ac:dyDescent="0.25">
      <c r="A2298" s="16">
        <f t="shared" si="353"/>
        <v>45831</v>
      </c>
      <c r="B2298">
        <f>+'[2]Ejercicio 1'!E2515</f>
        <v>2296</v>
      </c>
      <c r="C2298" s="5">
        <v>7.9567029794102073E-2</v>
      </c>
      <c r="D2298" s="4">
        <f t="shared" si="348"/>
        <v>7.8008377130026132E-2</v>
      </c>
      <c r="E2298" s="6">
        <f t="shared" si="349"/>
        <v>7.878257266661147E-2</v>
      </c>
      <c r="F2298" s="7">
        <f t="shared" si="350"/>
        <v>7.8245507292818192E-2</v>
      </c>
      <c r="I2298" s="10">
        <v>2296</v>
      </c>
      <c r="J2298" s="8">
        <f t="shared" si="351"/>
        <v>8.1067029794102075E-2</v>
      </c>
      <c r="K2298" s="8">
        <f t="shared" si="351"/>
        <v>7.9508377130026134E-2</v>
      </c>
      <c r="L2298" s="8">
        <f t="shared" si="351"/>
        <v>8.0282572666611471E-2</v>
      </c>
      <c r="M2298" s="8">
        <f t="shared" si="346"/>
        <v>7.9745507292818194E-2</v>
      </c>
      <c r="P2298">
        <v>2296</v>
      </c>
      <c r="Q2298" s="8">
        <f t="shared" si="352"/>
        <v>7.8067029794102072E-2</v>
      </c>
      <c r="R2298" s="8">
        <f t="shared" si="352"/>
        <v>7.6508377130026131E-2</v>
      </c>
      <c r="S2298" s="8">
        <f t="shared" si="352"/>
        <v>7.7282572666611468E-2</v>
      </c>
      <c r="T2298" s="8">
        <f t="shared" si="347"/>
        <v>7.6745507292818191E-2</v>
      </c>
      <c r="W2298">
        <v>2296</v>
      </c>
      <c r="X2298" s="4">
        <f t="shared" ref="X2298:X2361" si="356">Tasa_Fwd(C2116,B2116,C2298,B2298,182)</f>
        <v>8.1544903254890916E-2</v>
      </c>
      <c r="Y2298" s="4">
        <f t="shared" si="354"/>
        <v>8.080479793473927E-2</v>
      </c>
      <c r="Z2298" s="4">
        <f t="shared" si="355"/>
        <v>8.0296927553537803E-2</v>
      </c>
    </row>
    <row r="2299" spans="1:26" x14ac:dyDescent="0.25">
      <c r="A2299" s="16">
        <f t="shared" si="353"/>
        <v>45832</v>
      </c>
      <c r="B2299">
        <f>+'[2]Ejercicio 1'!E2516</f>
        <v>2297</v>
      </c>
      <c r="C2299" s="5">
        <v>7.9567964913158623E-2</v>
      </c>
      <c r="D2299" s="4">
        <f t="shared" si="348"/>
        <v>7.8009276087795842E-2</v>
      </c>
      <c r="E2299" s="6">
        <f t="shared" si="349"/>
        <v>7.8783489526764977E-2</v>
      </c>
      <c r="F2299" s="7">
        <f t="shared" si="350"/>
        <v>7.8246411721461601E-2</v>
      </c>
      <c r="I2299" s="10">
        <v>2297</v>
      </c>
      <c r="J2299" s="8">
        <f t="shared" si="351"/>
        <v>8.1067964913158624E-2</v>
      </c>
      <c r="K2299" s="8">
        <f t="shared" si="351"/>
        <v>7.9509276087795844E-2</v>
      </c>
      <c r="L2299" s="8">
        <f t="shared" si="351"/>
        <v>8.0283489526764978E-2</v>
      </c>
      <c r="M2299" s="8">
        <f t="shared" si="346"/>
        <v>7.9746411721461602E-2</v>
      </c>
      <c r="P2299">
        <v>2297</v>
      </c>
      <c r="Q2299" s="8">
        <f t="shared" si="352"/>
        <v>7.8067964913158622E-2</v>
      </c>
      <c r="R2299" s="8">
        <f t="shared" si="352"/>
        <v>7.6509276087795841E-2</v>
      </c>
      <c r="S2299" s="8">
        <f t="shared" si="352"/>
        <v>7.7283489526764976E-2</v>
      </c>
      <c r="T2299" s="8">
        <f t="shared" si="347"/>
        <v>7.6746411721461599E-2</v>
      </c>
      <c r="W2299">
        <v>2297</v>
      </c>
      <c r="X2299" s="4">
        <f t="shared" si="356"/>
        <v>8.1546774430350771E-2</v>
      </c>
      <c r="Y2299" s="4">
        <f t="shared" si="354"/>
        <v>8.080663167376978E-2</v>
      </c>
      <c r="Z2299" s="4">
        <f t="shared" si="355"/>
        <v>8.0298735770962179E-2</v>
      </c>
    </row>
    <row r="2300" spans="1:26" x14ac:dyDescent="0.25">
      <c r="A2300" s="16">
        <f t="shared" si="353"/>
        <v>45833</v>
      </c>
      <c r="B2300">
        <f>+'[2]Ejercicio 1'!E2517</f>
        <v>2298</v>
      </c>
      <c r="C2300" s="5">
        <v>7.9568900032215173E-2</v>
      </c>
      <c r="D2300" s="4">
        <f t="shared" si="348"/>
        <v>7.8010175045157309E-2</v>
      </c>
      <c r="E2300" s="6">
        <f t="shared" si="349"/>
        <v>7.8784406386711192E-2</v>
      </c>
      <c r="F2300" s="7">
        <f t="shared" si="350"/>
        <v>7.8247316149759563E-2</v>
      </c>
      <c r="I2300" s="10">
        <v>2298</v>
      </c>
      <c r="J2300" s="8">
        <f t="shared" si="351"/>
        <v>8.1068900032215174E-2</v>
      </c>
      <c r="K2300" s="8">
        <f t="shared" si="351"/>
        <v>7.9510175045157311E-2</v>
      </c>
      <c r="L2300" s="8">
        <f t="shared" si="351"/>
        <v>8.0284406386711193E-2</v>
      </c>
      <c r="M2300" s="8">
        <f t="shared" si="346"/>
        <v>7.9747316149759565E-2</v>
      </c>
      <c r="P2300">
        <v>2298</v>
      </c>
      <c r="Q2300" s="8">
        <f t="shared" si="352"/>
        <v>7.8068900032215172E-2</v>
      </c>
      <c r="R2300" s="8">
        <f t="shared" si="352"/>
        <v>7.6510175045157308E-2</v>
      </c>
      <c r="S2300" s="8">
        <f t="shared" si="352"/>
        <v>7.7284406386711191E-2</v>
      </c>
      <c r="T2300" s="8">
        <f t="shared" si="347"/>
        <v>7.6747316149759562E-2</v>
      </c>
      <c r="W2300">
        <v>2298</v>
      </c>
      <c r="X2300" s="4">
        <f t="shared" si="356"/>
        <v>8.1548645606235787E-2</v>
      </c>
      <c r="Y2300" s="4">
        <f t="shared" si="354"/>
        <v>8.0808465412383929E-2</v>
      </c>
      <c r="Z2300" s="4">
        <f t="shared" si="355"/>
        <v>8.0300543987407325E-2</v>
      </c>
    </row>
    <row r="2301" spans="1:26" x14ac:dyDescent="0.25">
      <c r="A2301" s="16">
        <f t="shared" si="353"/>
        <v>45834</v>
      </c>
      <c r="B2301">
        <f>+'[2]Ejercicio 1'!E2518</f>
        <v>2299</v>
      </c>
      <c r="C2301" s="5">
        <v>7.9569835151271723E-2</v>
      </c>
      <c r="D2301" s="4">
        <f t="shared" si="348"/>
        <v>7.8011074002109923E-2</v>
      </c>
      <c r="E2301" s="6">
        <f t="shared" si="349"/>
        <v>7.878532324644745E-2</v>
      </c>
      <c r="F2301" s="7">
        <f t="shared" si="350"/>
        <v>7.824822057770639E-2</v>
      </c>
      <c r="I2301" s="10">
        <v>2299</v>
      </c>
      <c r="J2301" s="8">
        <f t="shared" si="351"/>
        <v>8.1069835151271724E-2</v>
      </c>
      <c r="K2301" s="8">
        <f t="shared" si="351"/>
        <v>7.9511074002109924E-2</v>
      </c>
      <c r="L2301" s="8">
        <f t="shared" si="351"/>
        <v>8.0285323246447451E-2</v>
      </c>
      <c r="M2301" s="8">
        <f t="shared" si="346"/>
        <v>7.9748220577706391E-2</v>
      </c>
      <c r="P2301">
        <v>2299</v>
      </c>
      <c r="Q2301" s="8">
        <f t="shared" si="352"/>
        <v>7.8069835151271721E-2</v>
      </c>
      <c r="R2301" s="8">
        <f t="shared" si="352"/>
        <v>7.6511074002109922E-2</v>
      </c>
      <c r="S2301" s="8">
        <f t="shared" si="352"/>
        <v>7.7285323246447449E-2</v>
      </c>
      <c r="T2301" s="8">
        <f t="shared" si="347"/>
        <v>7.6748220577706389E-2</v>
      </c>
      <c r="W2301">
        <v>2299</v>
      </c>
      <c r="X2301" s="4">
        <f t="shared" si="356"/>
        <v>8.155051678254463E-2</v>
      </c>
      <c r="Y2301" s="4">
        <f t="shared" si="354"/>
        <v>8.0810299150557985E-2</v>
      </c>
      <c r="Z2301" s="4">
        <f t="shared" si="355"/>
        <v>8.0302352202639149E-2</v>
      </c>
    </row>
    <row r="2302" spans="1:26" x14ac:dyDescent="0.25">
      <c r="A2302" s="16">
        <f t="shared" si="353"/>
        <v>45835</v>
      </c>
      <c r="B2302">
        <f>+'[2]Ejercicio 1'!E2519</f>
        <v>2300</v>
      </c>
      <c r="C2302" s="5">
        <v>7.9570770270328259E-2</v>
      </c>
      <c r="D2302" s="4">
        <f t="shared" si="348"/>
        <v>7.8011972958654072E-2</v>
      </c>
      <c r="E2302" s="6">
        <f t="shared" si="349"/>
        <v>7.8786240105976416E-2</v>
      </c>
      <c r="F2302" s="7">
        <f t="shared" si="350"/>
        <v>7.8249125005307771E-2</v>
      </c>
      <c r="I2302" s="10">
        <v>2300</v>
      </c>
      <c r="J2302" s="8">
        <f t="shared" si="351"/>
        <v>8.107077027032826E-2</v>
      </c>
      <c r="K2302" s="8">
        <f t="shared" si="351"/>
        <v>7.9511972958654073E-2</v>
      </c>
      <c r="L2302" s="8">
        <f t="shared" si="351"/>
        <v>8.0286240105976417E-2</v>
      </c>
      <c r="M2302" s="8">
        <f t="shared" si="346"/>
        <v>7.9749125005307772E-2</v>
      </c>
      <c r="P2302">
        <v>2300</v>
      </c>
      <c r="Q2302" s="8">
        <f t="shared" si="352"/>
        <v>7.8070770270328257E-2</v>
      </c>
      <c r="R2302" s="8">
        <f t="shared" si="352"/>
        <v>7.651197295865407E-2</v>
      </c>
      <c r="S2302" s="8">
        <f t="shared" si="352"/>
        <v>7.7286240105976414E-2</v>
      </c>
      <c r="T2302" s="8">
        <f t="shared" si="347"/>
        <v>7.6749125005307769E-2</v>
      </c>
      <c r="W2302">
        <v>2300</v>
      </c>
      <c r="X2302" s="4">
        <f t="shared" si="356"/>
        <v>8.1552387959278189E-2</v>
      </c>
      <c r="Y2302" s="4">
        <f t="shared" si="354"/>
        <v>8.0812132888357827E-2</v>
      </c>
      <c r="Z2302" s="4">
        <f t="shared" si="355"/>
        <v>8.0304160417123016E-2</v>
      </c>
    </row>
    <row r="2303" spans="1:26" x14ac:dyDescent="0.25">
      <c r="A2303" s="16">
        <f t="shared" si="353"/>
        <v>45836</v>
      </c>
      <c r="B2303">
        <f>+'[2]Ejercicio 1'!E2520</f>
        <v>2301</v>
      </c>
      <c r="C2303" s="5">
        <v>7.9571705389384809E-2</v>
      </c>
      <c r="D2303" s="4">
        <f t="shared" si="348"/>
        <v>7.8012871914789575E-2</v>
      </c>
      <c r="E2303" s="6">
        <f t="shared" si="349"/>
        <v>7.8787156965297186E-2</v>
      </c>
      <c r="F2303" s="7">
        <f t="shared" si="350"/>
        <v>7.8250029432560861E-2</v>
      </c>
      <c r="I2303" s="10">
        <v>2301</v>
      </c>
      <c r="J2303" s="8">
        <f t="shared" si="351"/>
        <v>8.107170538938481E-2</v>
      </c>
      <c r="K2303" s="8">
        <f t="shared" si="351"/>
        <v>7.9512871914789576E-2</v>
      </c>
      <c r="L2303" s="8">
        <f t="shared" si="351"/>
        <v>8.0287156965297188E-2</v>
      </c>
      <c r="M2303" s="8">
        <f t="shared" si="346"/>
        <v>7.9750029432560862E-2</v>
      </c>
      <c r="P2303">
        <v>2301</v>
      </c>
      <c r="Q2303" s="8">
        <f t="shared" si="352"/>
        <v>7.8071705389384807E-2</v>
      </c>
      <c r="R2303" s="8">
        <f t="shared" si="352"/>
        <v>7.6512871914789574E-2</v>
      </c>
      <c r="S2303" s="8">
        <f t="shared" si="352"/>
        <v>7.7287156965297185E-2</v>
      </c>
      <c r="T2303" s="8">
        <f t="shared" si="347"/>
        <v>7.675002943256086E-2</v>
      </c>
      <c r="W2303">
        <v>2301</v>
      </c>
      <c r="X2303" s="4">
        <f t="shared" si="356"/>
        <v>8.1554259136436463E-2</v>
      </c>
      <c r="Y2303" s="4">
        <f t="shared" si="354"/>
        <v>8.0813966625720227E-2</v>
      </c>
      <c r="Z2303" s="4">
        <f t="shared" si="355"/>
        <v>8.0305968630624794E-2</v>
      </c>
    </row>
    <row r="2304" spans="1:26" x14ac:dyDescent="0.25">
      <c r="A2304" s="16">
        <f t="shared" si="353"/>
        <v>45837</v>
      </c>
      <c r="B2304">
        <f>+'[2]Ejercicio 1'!E2521</f>
        <v>2302</v>
      </c>
      <c r="C2304" s="5">
        <v>7.9572640508441358E-2</v>
      </c>
      <c r="D2304" s="4">
        <f t="shared" si="348"/>
        <v>7.8013770870516627E-2</v>
      </c>
      <c r="E2304" s="6">
        <f t="shared" si="349"/>
        <v>7.8788073824408902E-2</v>
      </c>
      <c r="F2304" s="7">
        <f t="shared" si="350"/>
        <v>7.825093385946566E-2</v>
      </c>
      <c r="I2304" s="10">
        <v>2302</v>
      </c>
      <c r="J2304" s="8">
        <f t="shared" si="351"/>
        <v>8.107264050844136E-2</v>
      </c>
      <c r="K2304" s="8">
        <f t="shared" si="351"/>
        <v>7.9513770870516629E-2</v>
      </c>
      <c r="L2304" s="8">
        <f t="shared" si="351"/>
        <v>8.0288073824408904E-2</v>
      </c>
      <c r="M2304" s="8">
        <f t="shared" si="346"/>
        <v>7.9750933859465661E-2</v>
      </c>
      <c r="P2304">
        <v>2302</v>
      </c>
      <c r="Q2304" s="8">
        <f t="shared" si="352"/>
        <v>7.8072640508441357E-2</v>
      </c>
      <c r="R2304" s="8">
        <f t="shared" si="352"/>
        <v>7.6513770870516626E-2</v>
      </c>
      <c r="S2304" s="8">
        <f t="shared" si="352"/>
        <v>7.7288073824408901E-2</v>
      </c>
      <c r="T2304" s="8">
        <f t="shared" si="347"/>
        <v>7.6750933859465659E-2</v>
      </c>
      <c r="W2304">
        <v>2302</v>
      </c>
      <c r="X2304" s="4">
        <f t="shared" si="356"/>
        <v>8.155613031401901E-2</v>
      </c>
      <c r="Y2304" s="4">
        <f t="shared" si="354"/>
        <v>8.0815800362663615E-2</v>
      </c>
      <c r="Z2304" s="4">
        <f t="shared" si="355"/>
        <v>8.0307776843147369E-2</v>
      </c>
    </row>
    <row r="2305" spans="1:26" x14ac:dyDescent="0.25">
      <c r="A2305" s="16">
        <f t="shared" si="353"/>
        <v>45838</v>
      </c>
      <c r="B2305">
        <f>+'[2]Ejercicio 1'!E2522</f>
        <v>2303</v>
      </c>
      <c r="C2305" s="5">
        <v>7.9573575627497908E-2</v>
      </c>
      <c r="D2305" s="4">
        <f t="shared" si="348"/>
        <v>7.801466982583502E-2</v>
      </c>
      <c r="E2305" s="6">
        <f t="shared" si="349"/>
        <v>7.8788990683312424E-2</v>
      </c>
      <c r="F2305" s="7">
        <f t="shared" si="350"/>
        <v>7.8251838286022155E-2</v>
      </c>
      <c r="I2305" s="10">
        <v>2303</v>
      </c>
      <c r="J2305" s="8">
        <f t="shared" si="351"/>
        <v>8.107357562749791E-2</v>
      </c>
      <c r="K2305" s="8">
        <f t="shared" si="351"/>
        <v>7.9514669825835022E-2</v>
      </c>
      <c r="L2305" s="8">
        <f t="shared" si="351"/>
        <v>8.0288990683312425E-2</v>
      </c>
      <c r="M2305" s="8">
        <f t="shared" si="346"/>
        <v>7.9751838286022156E-2</v>
      </c>
      <c r="P2305">
        <v>2303</v>
      </c>
      <c r="Q2305" s="8">
        <f t="shared" si="352"/>
        <v>7.8073575627497907E-2</v>
      </c>
      <c r="R2305" s="8">
        <f t="shared" si="352"/>
        <v>7.6514669825835019E-2</v>
      </c>
      <c r="S2305" s="8">
        <f t="shared" si="352"/>
        <v>7.7288990683312422E-2</v>
      </c>
      <c r="T2305" s="8">
        <f t="shared" si="347"/>
        <v>7.6751838286022153E-2</v>
      </c>
      <c r="W2305">
        <v>2303</v>
      </c>
      <c r="X2305" s="4">
        <f t="shared" si="356"/>
        <v>8.1558001492025828E-2</v>
      </c>
      <c r="Y2305" s="4">
        <f t="shared" si="354"/>
        <v>8.0817634099191515E-2</v>
      </c>
      <c r="Z2305" s="4">
        <f t="shared" si="355"/>
        <v>8.0309585054456623E-2</v>
      </c>
    </row>
    <row r="2306" spans="1:26" x14ac:dyDescent="0.25">
      <c r="A2306" s="16">
        <f t="shared" si="353"/>
        <v>45839</v>
      </c>
      <c r="B2306">
        <f>+'[2]Ejercicio 1'!E2523</f>
        <v>2304</v>
      </c>
      <c r="C2306" s="5">
        <v>7.9574510746554458E-2</v>
      </c>
      <c r="D2306" s="4">
        <f t="shared" si="348"/>
        <v>7.801556878074517E-2</v>
      </c>
      <c r="E2306" s="6">
        <f t="shared" si="349"/>
        <v>7.8789907542007764E-2</v>
      </c>
      <c r="F2306" s="7">
        <f t="shared" si="350"/>
        <v>7.8252742712233231E-2</v>
      </c>
      <c r="I2306" s="10">
        <v>2304</v>
      </c>
      <c r="J2306" s="8">
        <f t="shared" si="351"/>
        <v>8.107451074655446E-2</v>
      </c>
      <c r="K2306" s="8">
        <f t="shared" si="351"/>
        <v>7.9515568780745172E-2</v>
      </c>
      <c r="L2306" s="8">
        <f t="shared" si="351"/>
        <v>8.0289907542007766E-2</v>
      </c>
      <c r="M2306" s="8">
        <f t="shared" si="351"/>
        <v>7.9752742712233232E-2</v>
      </c>
      <c r="P2306">
        <v>2304</v>
      </c>
      <c r="Q2306" s="8">
        <f t="shared" si="352"/>
        <v>7.8074510746554457E-2</v>
      </c>
      <c r="R2306" s="8">
        <f t="shared" si="352"/>
        <v>7.6515568780745169E-2</v>
      </c>
      <c r="S2306" s="8">
        <f t="shared" si="352"/>
        <v>7.7289907542007763E-2</v>
      </c>
      <c r="T2306" s="8">
        <f t="shared" si="352"/>
        <v>7.675274271223323E-2</v>
      </c>
      <c r="W2306">
        <v>2304</v>
      </c>
      <c r="X2306" s="4">
        <f t="shared" si="356"/>
        <v>8.155987267045825E-2</v>
      </c>
      <c r="Y2306" s="4">
        <f t="shared" si="354"/>
        <v>8.0819467835280198E-2</v>
      </c>
      <c r="Z2306" s="4">
        <f t="shared" si="355"/>
        <v>8.0311393265020764E-2</v>
      </c>
    </row>
    <row r="2307" spans="1:26" x14ac:dyDescent="0.25">
      <c r="A2307" s="16">
        <f t="shared" si="353"/>
        <v>45840</v>
      </c>
      <c r="B2307">
        <f>+'[2]Ejercicio 1'!E2524</f>
        <v>2305</v>
      </c>
      <c r="C2307" s="5">
        <v>7.9575445865610994E-2</v>
      </c>
      <c r="D2307" s="4">
        <f t="shared" ref="D2307:D2370" si="357">+LN((1+C2307*182/360)^(360/182))</f>
        <v>7.8016467735246453E-2</v>
      </c>
      <c r="E2307" s="6">
        <f t="shared" ref="E2307:E2370" si="358">Equivalencia_Tasas(C2307,182,91)</f>
        <v>7.879082440049491E-2</v>
      </c>
      <c r="F2307" s="7">
        <f t="shared" ref="F2307:F2370" si="359">Equivalencia_Tasas(C2307,182,28)</f>
        <v>7.8253647138093144E-2</v>
      </c>
      <c r="I2307" s="10">
        <v>2305</v>
      </c>
      <c r="J2307" s="8">
        <f t="shared" ref="J2307:M2370" si="360">C2307+$O$1</f>
        <v>8.1075445865610996E-2</v>
      </c>
      <c r="K2307" s="8">
        <f t="shared" si="360"/>
        <v>7.9516467735246454E-2</v>
      </c>
      <c r="L2307" s="8">
        <f t="shared" si="360"/>
        <v>8.0290824400494912E-2</v>
      </c>
      <c r="M2307" s="8">
        <f t="shared" si="360"/>
        <v>7.9753647138093145E-2</v>
      </c>
      <c r="P2307">
        <v>2305</v>
      </c>
      <c r="Q2307" s="8">
        <f t="shared" ref="Q2307:T2370" si="361">C2307-$O$1</f>
        <v>7.8075445865610993E-2</v>
      </c>
      <c r="R2307" s="8">
        <f t="shared" si="361"/>
        <v>7.6516467735246452E-2</v>
      </c>
      <c r="S2307" s="8">
        <f t="shared" si="361"/>
        <v>7.7290824400494909E-2</v>
      </c>
      <c r="T2307" s="8">
        <f t="shared" si="361"/>
        <v>7.6753647138093142E-2</v>
      </c>
      <c r="W2307">
        <v>2305</v>
      </c>
      <c r="X2307" s="4">
        <f t="shared" si="356"/>
        <v>8.1561743849314514E-2</v>
      </c>
      <c r="Y2307" s="4">
        <f t="shared" si="354"/>
        <v>8.0821301570972726E-2</v>
      </c>
      <c r="Z2307" s="4">
        <f t="shared" si="355"/>
        <v>8.0313201474599971E-2</v>
      </c>
    </row>
    <row r="2308" spans="1:26" x14ac:dyDescent="0.25">
      <c r="A2308" s="16">
        <f t="shared" si="353"/>
        <v>45841</v>
      </c>
      <c r="B2308">
        <f>+'[2]Ejercicio 1'!E2525</f>
        <v>2306</v>
      </c>
      <c r="C2308" s="5">
        <v>7.9576380984667544E-2</v>
      </c>
      <c r="D2308" s="4">
        <f t="shared" si="357"/>
        <v>7.8017366689339285E-2</v>
      </c>
      <c r="E2308" s="6">
        <f t="shared" si="358"/>
        <v>7.8791741258773876E-2</v>
      </c>
      <c r="F2308" s="7">
        <f t="shared" si="359"/>
        <v>7.8254551563607624E-2</v>
      </c>
      <c r="I2308" s="10">
        <v>2306</v>
      </c>
      <c r="J2308" s="8">
        <f t="shared" si="360"/>
        <v>8.1076380984667545E-2</v>
      </c>
      <c r="K2308" s="8">
        <f t="shared" si="360"/>
        <v>7.9517366689339286E-2</v>
      </c>
      <c r="L2308" s="8">
        <f t="shared" si="360"/>
        <v>8.0291741258773877E-2</v>
      </c>
      <c r="M2308" s="8">
        <f t="shared" si="360"/>
        <v>7.9754551563607626E-2</v>
      </c>
      <c r="P2308">
        <v>2306</v>
      </c>
      <c r="Q2308" s="8">
        <f t="shared" si="361"/>
        <v>7.8076380984667543E-2</v>
      </c>
      <c r="R2308" s="8">
        <f t="shared" si="361"/>
        <v>7.6517366689339283E-2</v>
      </c>
      <c r="S2308" s="8">
        <f t="shared" si="361"/>
        <v>7.7291741258773874E-2</v>
      </c>
      <c r="T2308" s="8">
        <f t="shared" si="361"/>
        <v>7.6754551563607623E-2</v>
      </c>
      <c r="W2308">
        <v>2306</v>
      </c>
      <c r="X2308" s="4">
        <f t="shared" si="356"/>
        <v>8.1563615028595923E-2</v>
      </c>
      <c r="Y2308" s="4">
        <f t="shared" si="354"/>
        <v>8.0823135306269958E-2</v>
      </c>
      <c r="Z2308" s="4">
        <f t="shared" si="355"/>
        <v>8.031500968320282E-2</v>
      </c>
    </row>
    <row r="2309" spans="1:26" x14ac:dyDescent="0.25">
      <c r="A2309" s="16">
        <f t="shared" ref="A2309:A2372" si="362">+A2308+1</f>
        <v>45842</v>
      </c>
      <c r="B2309">
        <f>+'[2]Ejercicio 1'!E2526</f>
        <v>2307</v>
      </c>
      <c r="C2309" s="5">
        <v>7.9577316103724094E-2</v>
      </c>
      <c r="D2309" s="4">
        <f t="shared" si="357"/>
        <v>7.8018265643023471E-2</v>
      </c>
      <c r="E2309" s="6">
        <f t="shared" si="358"/>
        <v>7.8792658116843786E-2</v>
      </c>
      <c r="F2309" s="7">
        <f t="shared" si="359"/>
        <v>7.8255455988773814E-2</v>
      </c>
      <c r="I2309" s="10">
        <v>2307</v>
      </c>
      <c r="J2309" s="8">
        <f t="shared" si="360"/>
        <v>8.1077316103724095E-2</v>
      </c>
      <c r="K2309" s="8">
        <f t="shared" si="360"/>
        <v>7.9518265643023472E-2</v>
      </c>
      <c r="L2309" s="8">
        <f t="shared" si="360"/>
        <v>8.0292658116843788E-2</v>
      </c>
      <c r="M2309" s="8">
        <f t="shared" si="360"/>
        <v>7.9755455988773816E-2</v>
      </c>
      <c r="P2309">
        <v>2307</v>
      </c>
      <c r="Q2309" s="8">
        <f t="shared" si="361"/>
        <v>7.8077316103724093E-2</v>
      </c>
      <c r="R2309" s="8">
        <f t="shared" si="361"/>
        <v>7.651826564302347E-2</v>
      </c>
      <c r="S2309" s="8">
        <f t="shared" si="361"/>
        <v>7.7292658116843785E-2</v>
      </c>
      <c r="T2309" s="8">
        <f t="shared" si="361"/>
        <v>7.6755455988773813E-2</v>
      </c>
      <c r="W2309">
        <v>2307</v>
      </c>
      <c r="X2309" s="4">
        <f t="shared" si="356"/>
        <v>8.1565486208301174E-2</v>
      </c>
      <c r="Y2309" s="4">
        <f t="shared" si="354"/>
        <v>8.0824969041106018E-2</v>
      </c>
      <c r="Z2309" s="4">
        <f t="shared" si="355"/>
        <v>8.0316817890823608E-2</v>
      </c>
    </row>
    <row r="2310" spans="1:26" x14ac:dyDescent="0.25">
      <c r="A2310" s="16">
        <f t="shared" si="362"/>
        <v>45843</v>
      </c>
      <c r="B2310">
        <f>+'[2]Ejercicio 1'!E2527</f>
        <v>2308</v>
      </c>
      <c r="C2310" s="5">
        <v>7.9578251222780644E-2</v>
      </c>
      <c r="D2310" s="4">
        <f t="shared" si="357"/>
        <v>7.8019164596299206E-2</v>
      </c>
      <c r="E2310" s="6">
        <f t="shared" si="358"/>
        <v>7.8793574974705502E-2</v>
      </c>
      <c r="F2310" s="7">
        <f t="shared" si="359"/>
        <v>7.8256360413591713E-2</v>
      </c>
      <c r="I2310" s="10">
        <v>2308</v>
      </c>
      <c r="J2310" s="8">
        <f t="shared" si="360"/>
        <v>8.1078251222780645E-2</v>
      </c>
      <c r="K2310" s="8">
        <f t="shared" si="360"/>
        <v>7.9519164596299208E-2</v>
      </c>
      <c r="L2310" s="8">
        <f t="shared" si="360"/>
        <v>8.0293574974705503E-2</v>
      </c>
      <c r="M2310" s="8">
        <f t="shared" si="360"/>
        <v>7.9756360413591715E-2</v>
      </c>
      <c r="P2310">
        <v>2308</v>
      </c>
      <c r="Q2310" s="8">
        <f t="shared" si="361"/>
        <v>7.8078251222780642E-2</v>
      </c>
      <c r="R2310" s="8">
        <f t="shared" si="361"/>
        <v>7.6519164596299205E-2</v>
      </c>
      <c r="S2310" s="8">
        <f t="shared" si="361"/>
        <v>7.7293574974705501E-2</v>
      </c>
      <c r="T2310" s="8">
        <f t="shared" si="361"/>
        <v>7.6756360413591712E-2</v>
      </c>
      <c r="W2310">
        <v>2308</v>
      </c>
      <c r="X2310" s="4">
        <f t="shared" si="356"/>
        <v>8.1567357388431128E-2</v>
      </c>
      <c r="Y2310" s="4">
        <f t="shared" si="354"/>
        <v>8.0826802775546797E-2</v>
      </c>
      <c r="Z2310" s="4">
        <f t="shared" si="355"/>
        <v>8.0318626097231061E-2</v>
      </c>
    </row>
    <row r="2311" spans="1:26" x14ac:dyDescent="0.25">
      <c r="A2311" s="16">
        <f t="shared" si="362"/>
        <v>45844</v>
      </c>
      <c r="B2311">
        <f>+'[2]Ejercicio 1'!E2528</f>
        <v>2309</v>
      </c>
      <c r="C2311" s="5">
        <v>7.9579186341837194E-2</v>
      </c>
      <c r="D2311" s="4">
        <f t="shared" si="357"/>
        <v>7.8020063549166283E-2</v>
      </c>
      <c r="E2311" s="6">
        <f t="shared" si="358"/>
        <v>7.8794491832359037E-2</v>
      </c>
      <c r="F2311" s="7">
        <f t="shared" si="359"/>
        <v>7.8257264838064167E-2</v>
      </c>
      <c r="I2311" s="10">
        <v>2309</v>
      </c>
      <c r="J2311" s="8">
        <f t="shared" si="360"/>
        <v>8.1079186341837195E-2</v>
      </c>
      <c r="K2311" s="8">
        <f t="shared" si="360"/>
        <v>7.9520063549166284E-2</v>
      </c>
      <c r="L2311" s="8">
        <f t="shared" si="360"/>
        <v>8.0294491832359038E-2</v>
      </c>
      <c r="M2311" s="8">
        <f t="shared" si="360"/>
        <v>7.9757264838064168E-2</v>
      </c>
      <c r="P2311">
        <v>2309</v>
      </c>
      <c r="Q2311" s="8">
        <f t="shared" si="361"/>
        <v>7.8079186341837192E-2</v>
      </c>
      <c r="R2311" s="8">
        <f t="shared" si="361"/>
        <v>7.6520063549166281E-2</v>
      </c>
      <c r="S2311" s="8">
        <f t="shared" si="361"/>
        <v>7.7294491832359036E-2</v>
      </c>
      <c r="T2311" s="8">
        <f t="shared" si="361"/>
        <v>7.6757264838064165E-2</v>
      </c>
      <c r="W2311">
        <v>2309</v>
      </c>
      <c r="X2311" s="4">
        <f t="shared" si="356"/>
        <v>8.156922856898581E-2</v>
      </c>
      <c r="Y2311" s="4">
        <f t="shared" si="354"/>
        <v>8.0828636509570326E-2</v>
      </c>
      <c r="Z2311" s="4">
        <f t="shared" si="355"/>
        <v>8.0320434303124646E-2</v>
      </c>
    </row>
    <row r="2312" spans="1:26" x14ac:dyDescent="0.25">
      <c r="A2312" s="16">
        <f t="shared" si="362"/>
        <v>45845</v>
      </c>
      <c r="B2312">
        <f>+'[2]Ejercicio 1'!E2529</f>
        <v>2310</v>
      </c>
      <c r="C2312" s="5">
        <v>7.958012146089373E-2</v>
      </c>
      <c r="D2312" s="4">
        <f t="shared" si="357"/>
        <v>7.8020962501625324E-2</v>
      </c>
      <c r="E2312" s="6">
        <f t="shared" si="358"/>
        <v>7.8795408689805266E-2</v>
      </c>
      <c r="F2312" s="7">
        <f t="shared" si="359"/>
        <v>7.825816926218547E-2</v>
      </c>
      <c r="I2312" s="10">
        <v>2310</v>
      </c>
      <c r="J2312" s="8">
        <f t="shared" si="360"/>
        <v>8.1080121460893731E-2</v>
      </c>
      <c r="K2312" s="8">
        <f t="shared" si="360"/>
        <v>7.9520962501625325E-2</v>
      </c>
      <c r="L2312" s="8">
        <f t="shared" si="360"/>
        <v>8.0295408689805267E-2</v>
      </c>
      <c r="M2312" s="8">
        <f t="shared" si="360"/>
        <v>7.9758169262185472E-2</v>
      </c>
      <c r="P2312">
        <v>2310</v>
      </c>
      <c r="Q2312" s="8">
        <f t="shared" si="361"/>
        <v>7.8080121460893728E-2</v>
      </c>
      <c r="R2312" s="8">
        <f t="shared" si="361"/>
        <v>7.6520962501625323E-2</v>
      </c>
      <c r="S2312" s="8">
        <f t="shared" si="361"/>
        <v>7.7295408689805264E-2</v>
      </c>
      <c r="T2312" s="8">
        <f t="shared" si="361"/>
        <v>7.6758169262185469E-2</v>
      </c>
      <c r="W2312">
        <v>2310</v>
      </c>
      <c r="X2312" s="4">
        <f t="shared" si="356"/>
        <v>8.1571099749970913E-2</v>
      </c>
      <c r="Y2312" s="4">
        <f t="shared" si="354"/>
        <v>8.0830470243200322E-2</v>
      </c>
      <c r="Z2312" s="4">
        <f t="shared" si="355"/>
        <v>8.0322242507570821E-2</v>
      </c>
    </row>
    <row r="2313" spans="1:26" x14ac:dyDescent="0.25">
      <c r="A2313" s="16">
        <f t="shared" si="362"/>
        <v>45846</v>
      </c>
      <c r="B2313">
        <f>+'[2]Ejercicio 1'!E2530</f>
        <v>2311</v>
      </c>
      <c r="C2313" s="5">
        <v>7.9581056579950279E-2</v>
      </c>
      <c r="D2313" s="4">
        <f t="shared" si="357"/>
        <v>7.8021861453675304E-2</v>
      </c>
      <c r="E2313" s="6">
        <f t="shared" si="358"/>
        <v>7.8796325547041565E-2</v>
      </c>
      <c r="F2313" s="7">
        <f t="shared" si="359"/>
        <v>7.8259073685961342E-2</v>
      </c>
      <c r="I2313" s="10">
        <v>2311</v>
      </c>
      <c r="J2313" s="8">
        <f t="shared" si="360"/>
        <v>8.1081056579950281E-2</v>
      </c>
      <c r="K2313" s="8">
        <f t="shared" si="360"/>
        <v>7.9521861453675305E-2</v>
      </c>
      <c r="L2313" s="8">
        <f t="shared" si="360"/>
        <v>8.0296325547041567E-2</v>
      </c>
      <c r="M2313" s="8">
        <f t="shared" si="360"/>
        <v>7.9759073685961343E-2</v>
      </c>
      <c r="P2313">
        <v>2311</v>
      </c>
      <c r="Q2313" s="8">
        <f t="shared" si="361"/>
        <v>7.8081056579950278E-2</v>
      </c>
      <c r="R2313" s="8">
        <f t="shared" si="361"/>
        <v>7.6521861453675302E-2</v>
      </c>
      <c r="S2313" s="8">
        <f t="shared" si="361"/>
        <v>7.7296325547041564E-2</v>
      </c>
      <c r="T2313" s="8">
        <f t="shared" si="361"/>
        <v>7.675907368596134E-2</v>
      </c>
      <c r="W2313">
        <v>2311</v>
      </c>
      <c r="X2313" s="4">
        <f t="shared" si="356"/>
        <v>8.1572970931369754E-2</v>
      </c>
      <c r="Y2313" s="4">
        <f t="shared" si="354"/>
        <v>8.0832303976367384E-2</v>
      </c>
      <c r="Z2313" s="4">
        <f t="shared" si="355"/>
        <v>8.0324050711269024E-2</v>
      </c>
    </row>
    <row r="2314" spans="1:26" x14ac:dyDescent="0.25">
      <c r="A2314" s="16">
        <f t="shared" si="362"/>
        <v>45847</v>
      </c>
      <c r="B2314">
        <f>+'[2]Ejercicio 1'!E2531</f>
        <v>2312</v>
      </c>
      <c r="C2314" s="5">
        <v>7.9581991699006829E-2</v>
      </c>
      <c r="D2314" s="4">
        <f t="shared" si="357"/>
        <v>7.8022760405316846E-2</v>
      </c>
      <c r="E2314" s="6">
        <f t="shared" si="358"/>
        <v>7.8797242404070544E-2</v>
      </c>
      <c r="F2314" s="7">
        <f t="shared" si="359"/>
        <v>7.8259978109388922E-2</v>
      </c>
      <c r="I2314" s="10">
        <v>2312</v>
      </c>
      <c r="J2314" s="8">
        <f t="shared" si="360"/>
        <v>8.1081991699006831E-2</v>
      </c>
      <c r="K2314" s="8">
        <f t="shared" si="360"/>
        <v>7.9522760405316847E-2</v>
      </c>
      <c r="L2314" s="8">
        <f t="shared" si="360"/>
        <v>8.0297242404070546E-2</v>
      </c>
      <c r="M2314" s="8">
        <f t="shared" si="360"/>
        <v>7.9759978109388924E-2</v>
      </c>
      <c r="P2314">
        <v>2312</v>
      </c>
      <c r="Q2314" s="8">
        <f t="shared" si="361"/>
        <v>7.8081991699006828E-2</v>
      </c>
      <c r="R2314" s="8">
        <f t="shared" si="361"/>
        <v>7.6522760405316845E-2</v>
      </c>
      <c r="S2314" s="8">
        <f t="shared" si="361"/>
        <v>7.7297242404070543E-2</v>
      </c>
      <c r="T2314" s="8">
        <f t="shared" si="361"/>
        <v>7.6759978109388921E-2</v>
      </c>
      <c r="W2314">
        <v>2312</v>
      </c>
      <c r="X2314" s="4">
        <f t="shared" si="356"/>
        <v>8.157484211319814E-2</v>
      </c>
      <c r="Y2314" s="4">
        <f t="shared" si="354"/>
        <v>8.0834137709161133E-2</v>
      </c>
      <c r="Z2314" s="4">
        <f t="shared" si="355"/>
        <v>8.032585891398801E-2</v>
      </c>
    </row>
    <row r="2315" spans="1:26" x14ac:dyDescent="0.25">
      <c r="A2315" s="16">
        <f t="shared" si="362"/>
        <v>45848</v>
      </c>
      <c r="B2315">
        <f>+'[2]Ejercicio 1'!E2532</f>
        <v>2313</v>
      </c>
      <c r="C2315" s="5">
        <v>7.9582926818063379E-2</v>
      </c>
      <c r="D2315" s="4">
        <f t="shared" si="357"/>
        <v>7.8023659356549716E-2</v>
      </c>
      <c r="E2315" s="6">
        <f t="shared" si="358"/>
        <v>7.8798159260890455E-2</v>
      </c>
      <c r="F2315" s="7">
        <f t="shared" si="359"/>
        <v>7.8260882532468212E-2</v>
      </c>
      <c r="I2315" s="10">
        <v>2313</v>
      </c>
      <c r="J2315" s="8">
        <f t="shared" si="360"/>
        <v>8.1082926818063381E-2</v>
      </c>
      <c r="K2315" s="8">
        <f t="shared" si="360"/>
        <v>7.9523659356549717E-2</v>
      </c>
      <c r="L2315" s="8">
        <f t="shared" si="360"/>
        <v>8.0298159260890456E-2</v>
      </c>
      <c r="M2315" s="8">
        <f t="shared" si="360"/>
        <v>7.9760882532468214E-2</v>
      </c>
      <c r="P2315">
        <v>2313</v>
      </c>
      <c r="Q2315" s="8">
        <f t="shared" si="361"/>
        <v>7.8082926818063378E-2</v>
      </c>
      <c r="R2315" s="8">
        <f t="shared" si="361"/>
        <v>7.6523659356549714E-2</v>
      </c>
      <c r="S2315" s="8">
        <f t="shared" si="361"/>
        <v>7.7298159260890453E-2</v>
      </c>
      <c r="T2315" s="8">
        <f t="shared" si="361"/>
        <v>7.6760882532468211E-2</v>
      </c>
      <c r="W2315">
        <v>2313</v>
      </c>
      <c r="X2315" s="4">
        <f t="shared" si="356"/>
        <v>8.1576713295451242E-2</v>
      </c>
      <c r="Y2315" s="4">
        <f t="shared" si="354"/>
        <v>8.0835971441515664E-2</v>
      </c>
      <c r="Z2315" s="4">
        <f t="shared" si="355"/>
        <v>8.032766711572778E-2</v>
      </c>
    </row>
    <row r="2316" spans="1:26" x14ac:dyDescent="0.25">
      <c r="A2316" s="16">
        <f t="shared" si="362"/>
        <v>45849</v>
      </c>
      <c r="B2316">
        <f>+'[2]Ejercicio 1'!E2533</f>
        <v>2314</v>
      </c>
      <c r="C2316" s="5">
        <v>7.9583861937119929E-2</v>
      </c>
      <c r="D2316" s="4">
        <f t="shared" si="357"/>
        <v>7.8024558307374162E-2</v>
      </c>
      <c r="E2316" s="6">
        <f t="shared" si="358"/>
        <v>7.8799076117502184E-2</v>
      </c>
      <c r="F2316" s="7">
        <f t="shared" si="359"/>
        <v>7.8261786955199211E-2</v>
      </c>
      <c r="I2316" s="10">
        <v>2314</v>
      </c>
      <c r="J2316" s="8">
        <f t="shared" si="360"/>
        <v>8.108386193711993E-2</v>
      </c>
      <c r="K2316" s="8">
        <f t="shared" si="360"/>
        <v>7.9524558307374163E-2</v>
      </c>
      <c r="L2316" s="8">
        <f t="shared" si="360"/>
        <v>8.0299076117502186E-2</v>
      </c>
      <c r="M2316" s="8">
        <f t="shared" si="360"/>
        <v>7.9761786955199213E-2</v>
      </c>
      <c r="P2316">
        <v>2314</v>
      </c>
      <c r="Q2316" s="8">
        <f t="shared" si="361"/>
        <v>7.8083861937119928E-2</v>
      </c>
      <c r="R2316" s="8">
        <f t="shared" si="361"/>
        <v>7.652455830737416E-2</v>
      </c>
      <c r="S2316" s="8">
        <f t="shared" si="361"/>
        <v>7.7299076117502183E-2</v>
      </c>
      <c r="T2316" s="8">
        <f t="shared" si="361"/>
        <v>7.676178695519921E-2</v>
      </c>
      <c r="W2316">
        <v>2314</v>
      </c>
      <c r="X2316" s="4">
        <f t="shared" si="356"/>
        <v>8.1578584478128172E-2</v>
      </c>
      <c r="Y2316" s="4">
        <f t="shared" si="354"/>
        <v>8.0837805173431865E-2</v>
      </c>
      <c r="Z2316" s="4">
        <f t="shared" si="355"/>
        <v>8.0329475316251384E-2</v>
      </c>
    </row>
    <row r="2317" spans="1:26" x14ac:dyDescent="0.25">
      <c r="A2317" s="16">
        <f t="shared" si="362"/>
        <v>45850</v>
      </c>
      <c r="B2317">
        <f>+'[2]Ejercicio 1'!E2534</f>
        <v>2315</v>
      </c>
      <c r="C2317" s="5">
        <v>7.9584797056176465E-2</v>
      </c>
      <c r="D2317" s="4">
        <f t="shared" si="357"/>
        <v>7.8025457257789935E-2</v>
      </c>
      <c r="E2317" s="6">
        <f t="shared" si="358"/>
        <v>7.8799992973905733E-2</v>
      </c>
      <c r="F2317" s="7">
        <f t="shared" si="359"/>
        <v>7.8262691377581906E-2</v>
      </c>
      <c r="I2317" s="10">
        <v>2315</v>
      </c>
      <c r="J2317" s="8">
        <f t="shared" si="360"/>
        <v>8.1084797056176466E-2</v>
      </c>
      <c r="K2317" s="8">
        <f t="shared" si="360"/>
        <v>7.9525457257789936E-2</v>
      </c>
      <c r="L2317" s="8">
        <f t="shared" si="360"/>
        <v>8.0299992973905734E-2</v>
      </c>
      <c r="M2317" s="8">
        <f t="shared" si="360"/>
        <v>7.9762691377581907E-2</v>
      </c>
      <c r="P2317">
        <v>2315</v>
      </c>
      <c r="Q2317" s="8">
        <f t="shared" si="361"/>
        <v>7.8084797056176464E-2</v>
      </c>
      <c r="R2317" s="8">
        <f t="shared" si="361"/>
        <v>7.6525457257789933E-2</v>
      </c>
      <c r="S2317" s="8">
        <f t="shared" si="361"/>
        <v>7.7299992973905732E-2</v>
      </c>
      <c r="T2317" s="8">
        <f t="shared" si="361"/>
        <v>7.6762691377581904E-2</v>
      </c>
      <c r="W2317">
        <v>2315</v>
      </c>
      <c r="X2317" s="4">
        <f t="shared" si="356"/>
        <v>8.1580455661230261E-2</v>
      </c>
      <c r="Y2317" s="4">
        <f t="shared" si="354"/>
        <v>8.0839638904972977E-2</v>
      </c>
      <c r="Z2317" s="4">
        <f t="shared" si="355"/>
        <v>8.0331283516029861E-2</v>
      </c>
    </row>
    <row r="2318" spans="1:26" x14ac:dyDescent="0.25">
      <c r="A2318" s="16">
        <f t="shared" si="362"/>
        <v>45851</v>
      </c>
      <c r="B2318">
        <f>+'[2]Ejercicio 1'!E2535</f>
        <v>2316</v>
      </c>
      <c r="C2318" s="5">
        <v>7.9585732175233015E-2</v>
      </c>
      <c r="D2318" s="4">
        <f t="shared" si="357"/>
        <v>7.8026356207797687E-2</v>
      </c>
      <c r="E2318" s="6">
        <f t="shared" si="358"/>
        <v>7.8800909830101976E-2</v>
      </c>
      <c r="F2318" s="7">
        <f t="shared" si="359"/>
        <v>7.8263595799619168E-2</v>
      </c>
      <c r="I2318" s="10">
        <v>2316</v>
      </c>
      <c r="J2318" s="8">
        <f t="shared" si="360"/>
        <v>8.1085732175233016E-2</v>
      </c>
      <c r="K2318" s="8">
        <f t="shared" si="360"/>
        <v>7.9526356207797688E-2</v>
      </c>
      <c r="L2318" s="8">
        <f t="shared" si="360"/>
        <v>8.0300909830101977E-2</v>
      </c>
      <c r="M2318" s="8">
        <f t="shared" si="360"/>
        <v>7.9763595799619169E-2</v>
      </c>
      <c r="P2318">
        <v>2316</v>
      </c>
      <c r="Q2318" s="8">
        <f t="shared" si="361"/>
        <v>7.8085732175233014E-2</v>
      </c>
      <c r="R2318" s="8">
        <f t="shared" si="361"/>
        <v>7.6526356207797686E-2</v>
      </c>
      <c r="S2318" s="8">
        <f t="shared" si="361"/>
        <v>7.7300909830101974E-2</v>
      </c>
      <c r="T2318" s="8">
        <f t="shared" si="361"/>
        <v>7.6763595799619166E-2</v>
      </c>
      <c r="W2318">
        <v>2316</v>
      </c>
      <c r="X2318" s="4">
        <f t="shared" si="356"/>
        <v>8.1582326844762784E-2</v>
      </c>
      <c r="Y2318" s="4">
        <f t="shared" si="354"/>
        <v>8.0841472636077522E-2</v>
      </c>
      <c r="Z2318" s="4">
        <f t="shared" si="355"/>
        <v>8.0333091714829122E-2</v>
      </c>
    </row>
    <row r="2319" spans="1:26" x14ac:dyDescent="0.25">
      <c r="A2319" s="16">
        <f t="shared" si="362"/>
        <v>45852</v>
      </c>
      <c r="B2319">
        <f>+'[2]Ejercicio 1'!E2536</f>
        <v>2317</v>
      </c>
      <c r="C2319" s="5">
        <v>7.9586667294289565E-2</v>
      </c>
      <c r="D2319" s="4">
        <f t="shared" si="357"/>
        <v>7.8027255157396377E-2</v>
      </c>
      <c r="E2319" s="6">
        <f t="shared" si="358"/>
        <v>7.8801826686088275E-2</v>
      </c>
      <c r="F2319" s="7">
        <f t="shared" si="359"/>
        <v>7.8264500221308139E-2</v>
      </c>
      <c r="I2319" s="10">
        <v>2317</v>
      </c>
      <c r="J2319" s="8">
        <f t="shared" si="360"/>
        <v>8.1086667294289566E-2</v>
      </c>
      <c r="K2319" s="8">
        <f t="shared" si="360"/>
        <v>7.9527255157396379E-2</v>
      </c>
      <c r="L2319" s="8">
        <f t="shared" si="360"/>
        <v>8.0301826686088276E-2</v>
      </c>
      <c r="M2319" s="8">
        <f t="shared" si="360"/>
        <v>7.9764500221308141E-2</v>
      </c>
      <c r="P2319">
        <v>2317</v>
      </c>
      <c r="Q2319" s="8">
        <f t="shared" si="361"/>
        <v>7.8086667294289563E-2</v>
      </c>
      <c r="R2319" s="8">
        <f t="shared" si="361"/>
        <v>7.6527255157396376E-2</v>
      </c>
      <c r="S2319" s="8">
        <f t="shared" si="361"/>
        <v>7.7301826686088274E-2</v>
      </c>
      <c r="T2319" s="8">
        <f t="shared" si="361"/>
        <v>7.6764500221308138E-2</v>
      </c>
      <c r="W2319">
        <v>2317</v>
      </c>
      <c r="X2319" s="4">
        <f t="shared" si="356"/>
        <v>8.1584198028709032E-2</v>
      </c>
      <c r="Y2319" s="4">
        <f t="shared" si="354"/>
        <v>8.0843306366763068E-2</v>
      </c>
      <c r="Z2319" s="4">
        <f t="shared" si="355"/>
        <v>8.0334899912646307E-2</v>
      </c>
    </row>
    <row r="2320" spans="1:26" x14ac:dyDescent="0.25">
      <c r="A2320" s="16">
        <f t="shared" si="362"/>
        <v>45853</v>
      </c>
      <c r="B2320">
        <f>+'[2]Ejercicio 1'!E2537</f>
        <v>2318</v>
      </c>
      <c r="C2320" s="5">
        <v>7.9587602413346115E-2</v>
      </c>
      <c r="D2320" s="4">
        <f t="shared" si="357"/>
        <v>7.8028154106586617E-2</v>
      </c>
      <c r="E2320" s="6">
        <f t="shared" si="358"/>
        <v>7.8802743541867254E-2</v>
      </c>
      <c r="F2320" s="7">
        <f t="shared" si="359"/>
        <v>7.8265404642645961E-2</v>
      </c>
      <c r="I2320" s="10">
        <v>2318</v>
      </c>
      <c r="J2320" s="8">
        <f t="shared" si="360"/>
        <v>8.1087602413346116E-2</v>
      </c>
      <c r="K2320" s="8">
        <f t="shared" si="360"/>
        <v>7.9528154106586618E-2</v>
      </c>
      <c r="L2320" s="8">
        <f t="shared" si="360"/>
        <v>8.0302743541867255E-2</v>
      </c>
      <c r="M2320" s="8">
        <f t="shared" si="360"/>
        <v>7.9765404642645962E-2</v>
      </c>
      <c r="P2320">
        <v>2318</v>
      </c>
      <c r="Q2320" s="8">
        <f t="shared" si="361"/>
        <v>7.8087602413346113E-2</v>
      </c>
      <c r="R2320" s="8">
        <f t="shared" si="361"/>
        <v>7.6528154106586616E-2</v>
      </c>
      <c r="S2320" s="8">
        <f t="shared" si="361"/>
        <v>7.7302743541867253E-2</v>
      </c>
      <c r="T2320" s="8">
        <f t="shared" si="361"/>
        <v>7.676540464264596E-2</v>
      </c>
      <c r="W2320">
        <v>2318</v>
      </c>
      <c r="X2320" s="4">
        <f t="shared" si="356"/>
        <v>8.1586069213084825E-2</v>
      </c>
      <c r="Y2320" s="4">
        <f t="shared" si="354"/>
        <v>8.084514009705332E-2</v>
      </c>
      <c r="Z2320" s="4">
        <f t="shared" si="355"/>
        <v>8.0336708109244481E-2</v>
      </c>
    </row>
    <row r="2321" spans="1:26" x14ac:dyDescent="0.25">
      <c r="A2321" s="16">
        <f t="shared" si="362"/>
        <v>45854</v>
      </c>
      <c r="B2321">
        <f>+'[2]Ejercicio 1'!E2538</f>
        <v>2319</v>
      </c>
      <c r="C2321" s="5">
        <v>7.9588537532402664E-2</v>
      </c>
      <c r="D2321" s="4">
        <f t="shared" si="357"/>
        <v>7.8029053055368211E-2</v>
      </c>
      <c r="E2321" s="6">
        <f t="shared" si="358"/>
        <v>7.8803660397437192E-2</v>
      </c>
      <c r="F2321" s="7">
        <f t="shared" si="359"/>
        <v>7.8266309063638337E-2</v>
      </c>
      <c r="I2321" s="10">
        <v>2319</v>
      </c>
      <c r="J2321" s="8">
        <f t="shared" si="360"/>
        <v>8.1088537532402666E-2</v>
      </c>
      <c r="K2321" s="8">
        <f t="shared" si="360"/>
        <v>7.9529053055368212E-2</v>
      </c>
      <c r="L2321" s="8">
        <f t="shared" si="360"/>
        <v>8.0303660397437193E-2</v>
      </c>
      <c r="M2321" s="8">
        <f t="shared" si="360"/>
        <v>7.9766309063638338E-2</v>
      </c>
      <c r="P2321">
        <v>2319</v>
      </c>
      <c r="Q2321" s="8">
        <f t="shared" si="361"/>
        <v>7.8088537532402663E-2</v>
      </c>
      <c r="R2321" s="8">
        <f t="shared" si="361"/>
        <v>7.652905305536821E-2</v>
      </c>
      <c r="S2321" s="8">
        <f t="shared" si="361"/>
        <v>7.7303660397437191E-2</v>
      </c>
      <c r="T2321" s="8">
        <f t="shared" si="361"/>
        <v>7.6766309063638336E-2</v>
      </c>
      <c r="W2321">
        <v>2319</v>
      </c>
      <c r="X2321" s="4">
        <f t="shared" si="356"/>
        <v>8.1587940397885333E-2</v>
      </c>
      <c r="Y2321" s="4">
        <f t="shared" si="354"/>
        <v>8.0846973826905227E-2</v>
      </c>
      <c r="Z2321" s="4">
        <f t="shared" si="355"/>
        <v>8.0338516305100374E-2</v>
      </c>
    </row>
    <row r="2322" spans="1:26" x14ac:dyDescent="0.25">
      <c r="A2322" s="16">
        <f t="shared" si="362"/>
        <v>45855</v>
      </c>
      <c r="B2322">
        <f>+'[2]Ejercicio 1'!E2539</f>
        <v>2320</v>
      </c>
      <c r="C2322" s="5">
        <v>7.95894726514592E-2</v>
      </c>
      <c r="D2322" s="4">
        <f t="shared" si="357"/>
        <v>7.8029952003741354E-2</v>
      </c>
      <c r="E2322" s="6">
        <f t="shared" si="358"/>
        <v>7.8804577252798935E-2</v>
      </c>
      <c r="F2322" s="7">
        <f t="shared" si="359"/>
        <v>7.8267213484285295E-2</v>
      </c>
      <c r="I2322" s="10">
        <v>2320</v>
      </c>
      <c r="J2322" s="8">
        <f t="shared" si="360"/>
        <v>8.1089472651459202E-2</v>
      </c>
      <c r="K2322" s="8">
        <f t="shared" si="360"/>
        <v>7.9529952003741355E-2</v>
      </c>
      <c r="L2322" s="8">
        <f t="shared" si="360"/>
        <v>8.0304577252798937E-2</v>
      </c>
      <c r="M2322" s="8">
        <f t="shared" si="360"/>
        <v>7.9767213484285296E-2</v>
      </c>
      <c r="P2322">
        <v>2320</v>
      </c>
      <c r="Q2322" s="8">
        <f t="shared" si="361"/>
        <v>7.8089472651459199E-2</v>
      </c>
      <c r="R2322" s="8">
        <f t="shared" si="361"/>
        <v>7.6529952003741353E-2</v>
      </c>
      <c r="S2322" s="8">
        <f t="shared" si="361"/>
        <v>7.7304577252798934E-2</v>
      </c>
      <c r="T2322" s="8">
        <f t="shared" si="361"/>
        <v>7.6767213484285293E-2</v>
      </c>
      <c r="W2322">
        <v>2320</v>
      </c>
      <c r="X2322" s="4">
        <f t="shared" si="356"/>
        <v>8.1589811583110128E-2</v>
      </c>
      <c r="Y2322" s="4">
        <f t="shared" si="354"/>
        <v>8.0848807556339025E-2</v>
      </c>
      <c r="Z2322" s="4">
        <f t="shared" si="355"/>
        <v>8.0340324500211169E-2</v>
      </c>
    </row>
    <row r="2323" spans="1:26" x14ac:dyDescent="0.25">
      <c r="A2323" s="16">
        <f t="shared" si="362"/>
        <v>45856</v>
      </c>
      <c r="B2323">
        <f>+'[2]Ejercicio 1'!E2540</f>
        <v>2321</v>
      </c>
      <c r="C2323" s="5">
        <v>7.959040777051575E-2</v>
      </c>
      <c r="D2323" s="4">
        <f t="shared" si="357"/>
        <v>7.8030850951705852E-2</v>
      </c>
      <c r="E2323" s="6">
        <f t="shared" si="358"/>
        <v>7.8805494107952484E-2</v>
      </c>
      <c r="F2323" s="7">
        <f t="shared" si="359"/>
        <v>7.8268117904581089E-2</v>
      </c>
      <c r="I2323" s="10">
        <v>2321</v>
      </c>
      <c r="J2323" s="8">
        <f t="shared" si="360"/>
        <v>8.1090407770515752E-2</v>
      </c>
      <c r="K2323" s="8">
        <f t="shared" si="360"/>
        <v>7.9530850951705853E-2</v>
      </c>
      <c r="L2323" s="8">
        <f t="shared" si="360"/>
        <v>8.0305494107952485E-2</v>
      </c>
      <c r="M2323" s="8">
        <f t="shared" si="360"/>
        <v>7.976811790458109E-2</v>
      </c>
      <c r="P2323">
        <v>2321</v>
      </c>
      <c r="Q2323" s="8">
        <f t="shared" si="361"/>
        <v>7.8090407770515749E-2</v>
      </c>
      <c r="R2323" s="8">
        <f t="shared" si="361"/>
        <v>7.6530850951705851E-2</v>
      </c>
      <c r="S2323" s="8">
        <f t="shared" si="361"/>
        <v>7.7305494107952483E-2</v>
      </c>
      <c r="T2323" s="8">
        <f t="shared" si="361"/>
        <v>7.6768117904581087E-2</v>
      </c>
      <c r="W2323">
        <v>2321</v>
      </c>
      <c r="X2323" s="4">
        <f t="shared" si="356"/>
        <v>8.1591682768759638E-2</v>
      </c>
      <c r="Y2323" s="4">
        <f t="shared" si="354"/>
        <v>8.0850641285356448E-2</v>
      </c>
      <c r="Z2323" s="4">
        <f t="shared" si="355"/>
        <v>8.0342132693874538E-2</v>
      </c>
    </row>
    <row r="2324" spans="1:26" x14ac:dyDescent="0.25">
      <c r="A2324" s="16">
        <f t="shared" si="362"/>
        <v>45857</v>
      </c>
      <c r="B2324">
        <f>+'[2]Ejercicio 1'!E2541</f>
        <v>2322</v>
      </c>
      <c r="C2324" s="5">
        <v>7.95913428895723E-2</v>
      </c>
      <c r="D2324" s="4">
        <f t="shared" si="357"/>
        <v>7.8031749899262315E-2</v>
      </c>
      <c r="E2324" s="6">
        <f t="shared" si="358"/>
        <v>7.8806410962897852E-2</v>
      </c>
      <c r="F2324" s="7">
        <f t="shared" si="359"/>
        <v>7.8269022324531451E-2</v>
      </c>
      <c r="I2324" s="10">
        <v>2322</v>
      </c>
      <c r="J2324" s="8">
        <f t="shared" si="360"/>
        <v>8.1091342889572302E-2</v>
      </c>
      <c r="K2324" s="8">
        <f t="shared" si="360"/>
        <v>7.9531749899262316E-2</v>
      </c>
      <c r="L2324" s="8">
        <f t="shared" si="360"/>
        <v>8.0306410962897853E-2</v>
      </c>
      <c r="M2324" s="8">
        <f t="shared" si="360"/>
        <v>7.9769022324531452E-2</v>
      </c>
      <c r="P2324">
        <v>2322</v>
      </c>
      <c r="Q2324" s="8">
        <f t="shared" si="361"/>
        <v>7.8091342889572299E-2</v>
      </c>
      <c r="R2324" s="8">
        <f t="shared" si="361"/>
        <v>7.6531749899262314E-2</v>
      </c>
      <c r="S2324" s="8">
        <f t="shared" si="361"/>
        <v>7.7306410962897851E-2</v>
      </c>
      <c r="T2324" s="8">
        <f t="shared" si="361"/>
        <v>7.676902232453145E-2</v>
      </c>
      <c r="W2324">
        <v>2322</v>
      </c>
      <c r="X2324" s="4">
        <f t="shared" si="356"/>
        <v>8.1593553954839554E-2</v>
      </c>
      <c r="Y2324" s="4">
        <f t="shared" si="354"/>
        <v>8.0852475013955746E-2</v>
      </c>
      <c r="Z2324" s="4">
        <f t="shared" si="355"/>
        <v>8.0343940886789936E-2</v>
      </c>
    </row>
    <row r="2325" spans="1:26" x14ac:dyDescent="0.25">
      <c r="A2325" s="16">
        <f t="shared" si="362"/>
        <v>45858</v>
      </c>
      <c r="B2325">
        <f>+'[2]Ejercicio 1'!E2542</f>
        <v>2323</v>
      </c>
      <c r="C2325" s="5">
        <v>7.959227800862885E-2</v>
      </c>
      <c r="D2325" s="4">
        <f t="shared" si="357"/>
        <v>7.8032648846409924E-2</v>
      </c>
      <c r="E2325" s="6">
        <f t="shared" si="358"/>
        <v>7.8807327817635039E-2</v>
      </c>
      <c r="F2325" s="7">
        <f t="shared" si="359"/>
        <v>7.8269926744133508E-2</v>
      </c>
      <c r="I2325" s="10">
        <v>2323</v>
      </c>
      <c r="J2325" s="8">
        <f t="shared" si="360"/>
        <v>8.1092278008628851E-2</v>
      </c>
      <c r="K2325" s="8">
        <f t="shared" si="360"/>
        <v>7.9532648846409926E-2</v>
      </c>
      <c r="L2325" s="8">
        <f t="shared" si="360"/>
        <v>8.0307327817635041E-2</v>
      </c>
      <c r="M2325" s="8">
        <f t="shared" si="360"/>
        <v>7.976992674413351E-2</v>
      </c>
      <c r="P2325">
        <v>2323</v>
      </c>
      <c r="Q2325" s="8">
        <f t="shared" si="361"/>
        <v>7.8092278008628849E-2</v>
      </c>
      <c r="R2325" s="8">
        <f t="shared" si="361"/>
        <v>7.6532648846409923E-2</v>
      </c>
      <c r="S2325" s="8">
        <f t="shared" si="361"/>
        <v>7.7307327817635038E-2</v>
      </c>
      <c r="T2325" s="8">
        <f t="shared" si="361"/>
        <v>7.6769926744133507E-2</v>
      </c>
      <c r="W2325">
        <v>2323</v>
      </c>
      <c r="X2325" s="4">
        <f t="shared" si="356"/>
        <v>8.1595425141333222E-2</v>
      </c>
      <c r="Y2325" s="4">
        <f t="shared" si="354"/>
        <v>8.0854308742160624E-2</v>
      </c>
      <c r="Z2325" s="4">
        <f t="shared" si="355"/>
        <v>8.0345749078726117E-2</v>
      </c>
    </row>
    <row r="2326" spans="1:26" x14ac:dyDescent="0.25">
      <c r="A2326" s="16">
        <f t="shared" si="362"/>
        <v>45859</v>
      </c>
      <c r="B2326">
        <f>+'[2]Ejercicio 1'!E2543</f>
        <v>2324</v>
      </c>
      <c r="C2326" s="5">
        <v>7.95932131276854E-2</v>
      </c>
      <c r="D2326" s="4">
        <f t="shared" si="357"/>
        <v>7.8033547793148889E-2</v>
      </c>
      <c r="E2326" s="6">
        <f t="shared" si="358"/>
        <v>7.8808244672163172E-2</v>
      </c>
      <c r="F2326" s="7">
        <f t="shared" si="359"/>
        <v>7.827083116338443E-2</v>
      </c>
      <c r="I2326" s="10">
        <v>2324</v>
      </c>
      <c r="J2326" s="8">
        <f t="shared" si="360"/>
        <v>8.1093213127685401E-2</v>
      </c>
      <c r="K2326" s="8">
        <f t="shared" si="360"/>
        <v>7.953354779314889E-2</v>
      </c>
      <c r="L2326" s="8">
        <f t="shared" si="360"/>
        <v>8.0308244672163173E-2</v>
      </c>
      <c r="M2326" s="8">
        <f t="shared" si="360"/>
        <v>7.9770831163384431E-2</v>
      </c>
      <c r="P2326">
        <v>2324</v>
      </c>
      <c r="Q2326" s="8">
        <f t="shared" si="361"/>
        <v>7.8093213127685399E-2</v>
      </c>
      <c r="R2326" s="8">
        <f t="shared" si="361"/>
        <v>7.6533547793148887E-2</v>
      </c>
      <c r="S2326" s="8">
        <f t="shared" si="361"/>
        <v>7.7308244672163171E-2</v>
      </c>
      <c r="T2326" s="8">
        <f t="shared" si="361"/>
        <v>7.6770831163384429E-2</v>
      </c>
      <c r="W2326">
        <v>2324</v>
      </c>
      <c r="X2326" s="4">
        <f t="shared" si="356"/>
        <v>8.1597296328255992E-2</v>
      </c>
      <c r="Y2326" s="4">
        <f t="shared" si="354"/>
        <v>8.0856142469925424E-2</v>
      </c>
      <c r="Z2326" s="4">
        <f t="shared" si="355"/>
        <v>8.0347557269443273E-2</v>
      </c>
    </row>
    <row r="2327" spans="1:26" x14ac:dyDescent="0.25">
      <c r="A2327" s="16">
        <f t="shared" si="362"/>
        <v>45860</v>
      </c>
      <c r="B2327">
        <f>+'[2]Ejercicio 1'!E2544</f>
        <v>2325</v>
      </c>
      <c r="C2327" s="5">
        <v>7.959414824674195E-2</v>
      </c>
      <c r="D2327" s="4">
        <f t="shared" si="357"/>
        <v>7.8034446739479207E-2</v>
      </c>
      <c r="E2327" s="6">
        <f t="shared" si="358"/>
        <v>7.880916152648311E-2</v>
      </c>
      <c r="F2327" s="7">
        <f t="shared" si="359"/>
        <v>7.8271735582292765E-2</v>
      </c>
      <c r="I2327" s="10">
        <v>2325</v>
      </c>
      <c r="J2327" s="8">
        <f t="shared" si="360"/>
        <v>8.1094148246741951E-2</v>
      </c>
      <c r="K2327" s="8">
        <f t="shared" si="360"/>
        <v>7.9534446739479209E-2</v>
      </c>
      <c r="L2327" s="8">
        <f t="shared" si="360"/>
        <v>8.0309161526483111E-2</v>
      </c>
      <c r="M2327" s="8">
        <f t="shared" si="360"/>
        <v>7.9771735582292766E-2</v>
      </c>
      <c r="P2327">
        <v>2325</v>
      </c>
      <c r="Q2327" s="8">
        <f t="shared" si="361"/>
        <v>7.8094148246741948E-2</v>
      </c>
      <c r="R2327" s="8">
        <f t="shared" si="361"/>
        <v>7.6534446739479206E-2</v>
      </c>
      <c r="S2327" s="8">
        <f t="shared" si="361"/>
        <v>7.7309161526483108E-2</v>
      </c>
      <c r="T2327" s="8">
        <f t="shared" si="361"/>
        <v>7.6771735582292763E-2</v>
      </c>
      <c r="W2327">
        <v>2325</v>
      </c>
      <c r="X2327" s="4">
        <f t="shared" si="356"/>
        <v>8.1599167515603921E-2</v>
      </c>
      <c r="Y2327" s="4">
        <f t="shared" si="354"/>
        <v>8.0857976197272974E-2</v>
      </c>
      <c r="Z2327" s="4">
        <f t="shared" si="355"/>
        <v>8.0349365459652267E-2</v>
      </c>
    </row>
    <row r="2328" spans="1:26" x14ac:dyDescent="0.25">
      <c r="A2328" s="16">
        <f t="shared" si="362"/>
        <v>45861</v>
      </c>
      <c r="B2328">
        <f>+'[2]Ejercicio 1'!E2545</f>
        <v>2326</v>
      </c>
      <c r="C2328" s="5">
        <v>7.9595083365798486E-2</v>
      </c>
      <c r="D2328" s="4">
        <f t="shared" si="357"/>
        <v>7.8035345685401089E-2</v>
      </c>
      <c r="E2328" s="6">
        <f t="shared" si="358"/>
        <v>7.8810078380594853E-2</v>
      </c>
      <c r="F2328" s="7">
        <f t="shared" si="359"/>
        <v>7.8272640000849963E-2</v>
      </c>
      <c r="I2328" s="10">
        <v>2326</v>
      </c>
      <c r="J2328" s="8">
        <f t="shared" si="360"/>
        <v>8.1095083365798487E-2</v>
      </c>
      <c r="K2328" s="8">
        <f t="shared" si="360"/>
        <v>7.953534568540109E-2</v>
      </c>
      <c r="L2328" s="8">
        <f t="shared" si="360"/>
        <v>8.0310078380594854E-2</v>
      </c>
      <c r="M2328" s="8">
        <f t="shared" si="360"/>
        <v>7.9772640000849965E-2</v>
      </c>
      <c r="P2328">
        <v>2326</v>
      </c>
      <c r="Q2328" s="8">
        <f t="shared" si="361"/>
        <v>7.8095083365798484E-2</v>
      </c>
      <c r="R2328" s="8">
        <f t="shared" si="361"/>
        <v>7.6535345685401088E-2</v>
      </c>
      <c r="S2328" s="8">
        <f t="shared" si="361"/>
        <v>7.7310078380594852E-2</v>
      </c>
      <c r="T2328" s="8">
        <f t="shared" si="361"/>
        <v>7.6772640000849962E-2</v>
      </c>
      <c r="W2328">
        <v>2326</v>
      </c>
      <c r="X2328" s="4">
        <f t="shared" si="356"/>
        <v>8.1601038703376566E-2</v>
      </c>
      <c r="Y2328" s="4">
        <f t="shared" si="354"/>
        <v>8.0859809924204148E-2</v>
      </c>
      <c r="Z2328" s="4">
        <f t="shared" si="355"/>
        <v>8.035117364841099E-2</v>
      </c>
    </row>
    <row r="2329" spans="1:26" x14ac:dyDescent="0.25">
      <c r="A2329" s="16">
        <f t="shared" si="362"/>
        <v>45862</v>
      </c>
      <c r="B2329">
        <f>+'[2]Ejercicio 1'!E2546</f>
        <v>2327</v>
      </c>
      <c r="C2329" s="5">
        <v>7.9596018484855036E-2</v>
      </c>
      <c r="D2329" s="4">
        <f t="shared" si="357"/>
        <v>7.8036244630914312E-2</v>
      </c>
      <c r="E2329" s="6">
        <f t="shared" si="358"/>
        <v>7.8810995234498429E-2</v>
      </c>
      <c r="F2329" s="7">
        <f t="shared" si="359"/>
        <v>7.8273544419058858E-2</v>
      </c>
      <c r="I2329" s="10">
        <v>2327</v>
      </c>
      <c r="J2329" s="8">
        <f t="shared" si="360"/>
        <v>8.1096018484855037E-2</v>
      </c>
      <c r="K2329" s="8">
        <f t="shared" si="360"/>
        <v>7.9536244630914313E-2</v>
      </c>
      <c r="L2329" s="8">
        <f t="shared" si="360"/>
        <v>8.0310995234498431E-2</v>
      </c>
      <c r="M2329" s="8">
        <f t="shared" si="360"/>
        <v>7.9773544419058859E-2</v>
      </c>
      <c r="P2329">
        <v>2327</v>
      </c>
      <c r="Q2329" s="8">
        <f t="shared" si="361"/>
        <v>7.8096018484855034E-2</v>
      </c>
      <c r="R2329" s="8">
        <f t="shared" si="361"/>
        <v>7.653624463091431E-2</v>
      </c>
      <c r="S2329" s="8">
        <f t="shared" si="361"/>
        <v>7.7310995234498428E-2</v>
      </c>
      <c r="T2329" s="8">
        <f t="shared" si="361"/>
        <v>7.6773544419058856E-2</v>
      </c>
      <c r="W2329">
        <v>2327</v>
      </c>
      <c r="X2329" s="4">
        <f t="shared" si="356"/>
        <v>8.1602909891573483E-2</v>
      </c>
      <c r="Y2329" s="4">
        <f t="shared" si="354"/>
        <v>8.0861643650718087E-2</v>
      </c>
      <c r="Z2329" s="4">
        <f t="shared" si="355"/>
        <v>8.0352981836424586E-2</v>
      </c>
    </row>
    <row r="2330" spans="1:26" x14ac:dyDescent="0.25">
      <c r="A2330" s="16">
        <f t="shared" si="362"/>
        <v>45863</v>
      </c>
      <c r="B2330">
        <f>+'[2]Ejercicio 1'!E2547</f>
        <v>2328</v>
      </c>
      <c r="C2330" s="5">
        <v>7.9596953603911585E-2</v>
      </c>
      <c r="D2330" s="4">
        <f t="shared" si="357"/>
        <v>7.8037143576019513E-2</v>
      </c>
      <c r="E2330" s="6">
        <f t="shared" si="358"/>
        <v>7.8811912088193811E-2</v>
      </c>
      <c r="F2330" s="7">
        <f t="shared" si="359"/>
        <v>7.827444883692232E-2</v>
      </c>
      <c r="I2330" s="10">
        <v>2328</v>
      </c>
      <c r="J2330" s="8">
        <f t="shared" si="360"/>
        <v>8.1096953603911587E-2</v>
      </c>
      <c r="K2330" s="8">
        <f t="shared" si="360"/>
        <v>7.9537143576019514E-2</v>
      </c>
      <c r="L2330" s="8">
        <f t="shared" si="360"/>
        <v>8.0311912088193813E-2</v>
      </c>
      <c r="M2330" s="8">
        <f t="shared" si="360"/>
        <v>7.9774448836922321E-2</v>
      </c>
      <c r="P2330">
        <v>2328</v>
      </c>
      <c r="Q2330" s="8">
        <f t="shared" si="361"/>
        <v>7.8096953603911584E-2</v>
      </c>
      <c r="R2330" s="8">
        <f t="shared" si="361"/>
        <v>7.6537143576019512E-2</v>
      </c>
      <c r="S2330" s="8">
        <f t="shared" si="361"/>
        <v>7.731191208819381E-2</v>
      </c>
      <c r="T2330" s="8">
        <f t="shared" si="361"/>
        <v>7.6774448836922318E-2</v>
      </c>
      <c r="W2330">
        <v>2328</v>
      </c>
      <c r="X2330" s="4">
        <f t="shared" si="356"/>
        <v>8.1604781080200375E-2</v>
      </c>
      <c r="Y2330" s="4">
        <f t="shared" si="354"/>
        <v>8.0863477376835843E-2</v>
      </c>
      <c r="Z2330" s="4">
        <f t="shared" si="355"/>
        <v>8.0354790023456121E-2</v>
      </c>
    </row>
    <row r="2331" spans="1:26" x14ac:dyDescent="0.25">
      <c r="A2331" s="16">
        <f t="shared" si="362"/>
        <v>45864</v>
      </c>
      <c r="B2331">
        <f>+'[2]Ejercicio 1'!E2548</f>
        <v>2329</v>
      </c>
      <c r="C2331" s="5">
        <v>7.9597888722968135E-2</v>
      </c>
      <c r="D2331" s="4">
        <f t="shared" si="357"/>
        <v>7.8038042520715861E-2</v>
      </c>
      <c r="E2331" s="6">
        <f t="shared" si="358"/>
        <v>7.8812828941681012E-2</v>
      </c>
      <c r="F2331" s="7">
        <f t="shared" si="359"/>
        <v>7.8275353254437477E-2</v>
      </c>
      <c r="I2331" s="10">
        <v>2329</v>
      </c>
      <c r="J2331" s="8">
        <f t="shared" si="360"/>
        <v>8.1097888722968137E-2</v>
      </c>
      <c r="K2331" s="8">
        <f t="shared" si="360"/>
        <v>7.9538042520715863E-2</v>
      </c>
      <c r="L2331" s="8">
        <f t="shared" si="360"/>
        <v>8.0312828941681014E-2</v>
      </c>
      <c r="M2331" s="8">
        <f t="shared" si="360"/>
        <v>7.9775353254437478E-2</v>
      </c>
      <c r="P2331">
        <v>2329</v>
      </c>
      <c r="Q2331" s="8">
        <f t="shared" si="361"/>
        <v>7.8097888722968134E-2</v>
      </c>
      <c r="R2331" s="8">
        <f t="shared" si="361"/>
        <v>7.653804252071586E-2</v>
      </c>
      <c r="S2331" s="8">
        <f t="shared" si="361"/>
        <v>7.7312828941681011E-2</v>
      </c>
      <c r="T2331" s="8">
        <f t="shared" si="361"/>
        <v>7.6775353254437476E-2</v>
      </c>
      <c r="W2331">
        <v>2329</v>
      </c>
      <c r="X2331" s="4">
        <f t="shared" si="356"/>
        <v>8.160665226924145E-2</v>
      </c>
      <c r="Y2331" s="4">
        <f t="shared" si="354"/>
        <v>8.0865311102516158E-2</v>
      </c>
      <c r="Z2331" s="4">
        <f t="shared" si="355"/>
        <v>8.0356598209511299E-2</v>
      </c>
    </row>
    <row r="2332" spans="1:26" x14ac:dyDescent="0.25">
      <c r="A2332" s="16">
        <f t="shared" si="362"/>
        <v>45865</v>
      </c>
      <c r="B2332">
        <f>+'[2]Ejercicio 1'!E2549</f>
        <v>2330</v>
      </c>
      <c r="C2332" s="5">
        <v>7.9598823842024685E-2</v>
      </c>
      <c r="D2332" s="4">
        <f t="shared" si="357"/>
        <v>7.803894146500355E-2</v>
      </c>
      <c r="E2332" s="6">
        <f t="shared" si="358"/>
        <v>7.8813745794959145E-2</v>
      </c>
      <c r="F2332" s="7">
        <f t="shared" si="359"/>
        <v>7.8276257671604357E-2</v>
      </c>
      <c r="I2332" s="10">
        <v>2330</v>
      </c>
      <c r="J2332" s="8">
        <f t="shared" si="360"/>
        <v>8.1098823842024687E-2</v>
      </c>
      <c r="K2332" s="8">
        <f t="shared" si="360"/>
        <v>7.9538941465003551E-2</v>
      </c>
      <c r="L2332" s="8">
        <f t="shared" si="360"/>
        <v>8.0313745794959146E-2</v>
      </c>
      <c r="M2332" s="8">
        <f t="shared" si="360"/>
        <v>7.9776257671604359E-2</v>
      </c>
      <c r="P2332">
        <v>2330</v>
      </c>
      <c r="Q2332" s="8">
        <f t="shared" si="361"/>
        <v>7.8098823842024684E-2</v>
      </c>
      <c r="R2332" s="8">
        <f t="shared" si="361"/>
        <v>7.6538941465003549E-2</v>
      </c>
      <c r="S2332" s="8">
        <f t="shared" si="361"/>
        <v>7.7313745794959143E-2</v>
      </c>
      <c r="T2332" s="8">
        <f t="shared" si="361"/>
        <v>7.6776257671604356E-2</v>
      </c>
      <c r="W2332">
        <v>2330</v>
      </c>
      <c r="X2332" s="4">
        <f t="shared" si="356"/>
        <v>8.1608523458712084E-2</v>
      </c>
      <c r="Y2332" s="4">
        <f t="shared" si="354"/>
        <v>8.086714482777746E-2</v>
      </c>
      <c r="Z2332" s="4">
        <f t="shared" si="355"/>
        <v>8.0358406394581541E-2</v>
      </c>
    </row>
    <row r="2333" spans="1:26" x14ac:dyDescent="0.25">
      <c r="A2333" s="16">
        <f t="shared" si="362"/>
        <v>45866</v>
      </c>
      <c r="B2333">
        <f>+'[2]Ejercicio 1'!E2550</f>
        <v>2331</v>
      </c>
      <c r="C2333" s="5">
        <v>7.9599758961081221E-2</v>
      </c>
      <c r="D2333" s="4">
        <f t="shared" si="357"/>
        <v>7.8039840408882608E-2</v>
      </c>
      <c r="E2333" s="6">
        <f t="shared" si="358"/>
        <v>7.8814662648029096E-2</v>
      </c>
      <c r="F2333" s="7">
        <f t="shared" si="359"/>
        <v>7.8277162088422933E-2</v>
      </c>
      <c r="I2333" s="10">
        <v>2331</v>
      </c>
      <c r="J2333" s="8">
        <f t="shared" si="360"/>
        <v>8.1099758961081223E-2</v>
      </c>
      <c r="K2333" s="8">
        <f t="shared" si="360"/>
        <v>7.9539840408882609E-2</v>
      </c>
      <c r="L2333" s="8">
        <f t="shared" si="360"/>
        <v>8.0314662648029098E-2</v>
      </c>
      <c r="M2333" s="8">
        <f t="shared" si="360"/>
        <v>7.9777162088422934E-2</v>
      </c>
      <c r="P2333">
        <v>2331</v>
      </c>
      <c r="Q2333" s="8">
        <f t="shared" si="361"/>
        <v>7.809975896108122E-2</v>
      </c>
      <c r="R2333" s="8">
        <f t="shared" si="361"/>
        <v>7.6539840408882606E-2</v>
      </c>
      <c r="S2333" s="8">
        <f t="shared" si="361"/>
        <v>7.7314662648029095E-2</v>
      </c>
      <c r="T2333" s="8">
        <f t="shared" si="361"/>
        <v>7.6777162088422932E-2</v>
      </c>
      <c r="W2333">
        <v>2331</v>
      </c>
      <c r="X2333" s="4">
        <f t="shared" si="356"/>
        <v>8.1610394648607421E-2</v>
      </c>
      <c r="Y2333" s="4">
        <f t="shared" si="354"/>
        <v>8.0868978552643481E-2</v>
      </c>
      <c r="Z2333" s="4">
        <f t="shared" si="355"/>
        <v>8.0360214578675426E-2</v>
      </c>
    </row>
    <row r="2334" spans="1:26" x14ac:dyDescent="0.25">
      <c r="A2334" s="16">
        <f t="shared" si="362"/>
        <v>45867</v>
      </c>
      <c r="B2334">
        <f>+'[2]Ejercicio 1'!E2551</f>
        <v>2332</v>
      </c>
      <c r="C2334" s="5">
        <v>7.9600694080137771E-2</v>
      </c>
      <c r="D2334" s="4">
        <f t="shared" si="357"/>
        <v>7.8040739352353228E-2</v>
      </c>
      <c r="E2334" s="6">
        <f t="shared" si="358"/>
        <v>7.8815579500890853E-2</v>
      </c>
      <c r="F2334" s="7">
        <f t="shared" si="359"/>
        <v>7.8278066504893218E-2</v>
      </c>
      <c r="I2334" s="10">
        <v>2332</v>
      </c>
      <c r="J2334" s="8">
        <f t="shared" si="360"/>
        <v>8.1100694080137772E-2</v>
      </c>
      <c r="K2334" s="8">
        <f t="shared" si="360"/>
        <v>7.9540739352353229E-2</v>
      </c>
      <c r="L2334" s="8">
        <f t="shared" si="360"/>
        <v>8.0315579500890855E-2</v>
      </c>
      <c r="M2334" s="8">
        <f t="shared" si="360"/>
        <v>7.9778066504893219E-2</v>
      </c>
      <c r="P2334">
        <v>2332</v>
      </c>
      <c r="Q2334" s="8">
        <f t="shared" si="361"/>
        <v>7.810069408013777E-2</v>
      </c>
      <c r="R2334" s="8">
        <f t="shared" si="361"/>
        <v>7.6540739352353226E-2</v>
      </c>
      <c r="S2334" s="8">
        <f t="shared" si="361"/>
        <v>7.7315579500890852E-2</v>
      </c>
      <c r="T2334" s="8">
        <f t="shared" si="361"/>
        <v>7.6778066504893216E-2</v>
      </c>
      <c r="W2334">
        <v>2332</v>
      </c>
      <c r="X2334" s="4">
        <f t="shared" si="356"/>
        <v>8.1612265838926598E-2</v>
      </c>
      <c r="Y2334" s="4">
        <f t="shared" si="354"/>
        <v>8.0870812277071172E-2</v>
      </c>
      <c r="Z2334" s="4">
        <f t="shared" si="355"/>
        <v>8.0362022761550286E-2</v>
      </c>
    </row>
    <row r="2335" spans="1:26" x14ac:dyDescent="0.25">
      <c r="A2335" s="16">
        <f t="shared" si="362"/>
        <v>45868</v>
      </c>
      <c r="B2335">
        <f>+'[2]Ejercicio 1'!E2552</f>
        <v>2333</v>
      </c>
      <c r="C2335" s="5">
        <v>7.9601629199194321E-2</v>
      </c>
      <c r="D2335" s="4">
        <f t="shared" si="357"/>
        <v>7.8041638295415397E-2</v>
      </c>
      <c r="E2335" s="6">
        <f t="shared" si="358"/>
        <v>7.881649635354443E-2</v>
      </c>
      <c r="F2335" s="7">
        <f t="shared" si="359"/>
        <v>7.8278970921018071E-2</v>
      </c>
      <c r="I2335" s="10">
        <v>2333</v>
      </c>
      <c r="J2335" s="8">
        <f t="shared" si="360"/>
        <v>8.1101629199194322E-2</v>
      </c>
      <c r="K2335" s="8">
        <f t="shared" si="360"/>
        <v>7.9541638295415398E-2</v>
      </c>
      <c r="L2335" s="8">
        <f t="shared" si="360"/>
        <v>8.0316496353544431E-2</v>
      </c>
      <c r="M2335" s="8">
        <f t="shared" si="360"/>
        <v>7.9778970921018072E-2</v>
      </c>
      <c r="P2335">
        <v>2333</v>
      </c>
      <c r="Q2335" s="8">
        <f t="shared" si="361"/>
        <v>7.810162919919432E-2</v>
      </c>
      <c r="R2335" s="8">
        <f t="shared" si="361"/>
        <v>7.6541638295415396E-2</v>
      </c>
      <c r="S2335" s="8">
        <f t="shared" si="361"/>
        <v>7.7316496353544428E-2</v>
      </c>
      <c r="T2335" s="8">
        <f t="shared" si="361"/>
        <v>7.6778970921018069E-2</v>
      </c>
      <c r="W2335">
        <v>2333</v>
      </c>
      <c r="X2335" s="4">
        <f t="shared" si="356"/>
        <v>8.1614137029671366E-2</v>
      </c>
      <c r="Y2335" s="4">
        <f t="shared" ref="Y2335:Y2398" si="363">Tasa_Fwd(E2244,B2244,E2335,B2335,91)</f>
        <v>8.0872646001103568E-2</v>
      </c>
      <c r="Z2335" s="4">
        <f t="shared" si="355"/>
        <v>8.0363830943914125E-2</v>
      </c>
    </row>
    <row r="2336" spans="1:26" x14ac:dyDescent="0.25">
      <c r="A2336" s="16">
        <f t="shared" si="362"/>
        <v>45869</v>
      </c>
      <c r="B2336">
        <f>+'[2]Ejercicio 1'!E2553</f>
        <v>2334</v>
      </c>
      <c r="C2336" s="5">
        <v>7.9602564318250871E-2</v>
      </c>
      <c r="D2336" s="4">
        <f t="shared" si="357"/>
        <v>7.8042537238069337E-2</v>
      </c>
      <c r="E2336" s="6">
        <f t="shared" si="358"/>
        <v>7.8817413205989825E-2</v>
      </c>
      <c r="F2336" s="7">
        <f t="shared" si="359"/>
        <v>7.8279875336794619E-2</v>
      </c>
      <c r="I2336" s="10">
        <v>2334</v>
      </c>
      <c r="J2336" s="8">
        <f t="shared" si="360"/>
        <v>8.1102564318250872E-2</v>
      </c>
      <c r="K2336" s="8">
        <f t="shared" si="360"/>
        <v>7.9542537238069339E-2</v>
      </c>
      <c r="L2336" s="8">
        <f t="shared" si="360"/>
        <v>8.0317413205989827E-2</v>
      </c>
      <c r="M2336" s="8">
        <f t="shared" si="360"/>
        <v>7.977987533679462E-2</v>
      </c>
      <c r="P2336">
        <v>2334</v>
      </c>
      <c r="Q2336" s="8">
        <f t="shared" si="361"/>
        <v>7.8102564318250869E-2</v>
      </c>
      <c r="R2336" s="8">
        <f t="shared" si="361"/>
        <v>7.6542537238069336E-2</v>
      </c>
      <c r="S2336" s="8">
        <f t="shared" si="361"/>
        <v>7.7317413205989824E-2</v>
      </c>
      <c r="T2336" s="8">
        <f t="shared" si="361"/>
        <v>7.6779875336794617E-2</v>
      </c>
      <c r="W2336">
        <v>2334</v>
      </c>
      <c r="X2336" s="4">
        <f t="shared" si="356"/>
        <v>8.1616008220845679E-2</v>
      </c>
      <c r="Y2336" s="4">
        <f t="shared" si="363"/>
        <v>8.087447972469676E-2</v>
      </c>
      <c r="Z2336" s="4">
        <f t="shared" ref="Z2336:Z2399" si="364">Tasa_Fwd(F2308,B2308,F2336,B2336,28)</f>
        <v>8.0365639125067501E-2</v>
      </c>
    </row>
    <row r="2337" spans="1:26" x14ac:dyDescent="0.25">
      <c r="A2337" s="16">
        <f t="shared" si="362"/>
        <v>45870</v>
      </c>
      <c r="B2337">
        <f>+'[2]Ejercicio 1'!E2554</f>
        <v>2335</v>
      </c>
      <c r="C2337" s="5">
        <v>7.9603499437307421E-2</v>
      </c>
      <c r="D2337" s="4">
        <f t="shared" si="357"/>
        <v>7.8043436180314438E-2</v>
      </c>
      <c r="E2337" s="6">
        <f t="shared" si="358"/>
        <v>7.881833005822704E-2</v>
      </c>
      <c r="F2337" s="7">
        <f t="shared" si="359"/>
        <v>7.8280779752220031E-2</v>
      </c>
      <c r="I2337" s="10">
        <v>2335</v>
      </c>
      <c r="J2337" s="8">
        <f t="shared" si="360"/>
        <v>8.1103499437307422E-2</v>
      </c>
      <c r="K2337" s="8">
        <f t="shared" si="360"/>
        <v>7.9543436180314439E-2</v>
      </c>
      <c r="L2337" s="8">
        <f t="shared" si="360"/>
        <v>8.0318330058227042E-2</v>
      </c>
      <c r="M2337" s="8">
        <f t="shared" si="360"/>
        <v>7.9780779752220032E-2</v>
      </c>
      <c r="P2337">
        <v>2335</v>
      </c>
      <c r="Q2337" s="8">
        <f t="shared" si="361"/>
        <v>7.8103499437307419E-2</v>
      </c>
      <c r="R2337" s="8">
        <f t="shared" si="361"/>
        <v>7.6543436180314436E-2</v>
      </c>
      <c r="S2337" s="8">
        <f t="shared" si="361"/>
        <v>7.7318330058227039E-2</v>
      </c>
      <c r="T2337" s="8">
        <f t="shared" si="361"/>
        <v>7.678077975222003E-2</v>
      </c>
      <c r="W2337">
        <v>2335</v>
      </c>
      <c r="X2337" s="4">
        <f t="shared" si="356"/>
        <v>8.1617879412434161E-2</v>
      </c>
      <c r="Y2337" s="4">
        <f t="shared" si="363"/>
        <v>8.0876313447894657E-2</v>
      </c>
      <c r="Z2337" s="4">
        <f t="shared" si="364"/>
        <v>8.0367447304998993E-2</v>
      </c>
    </row>
    <row r="2338" spans="1:26" x14ac:dyDescent="0.25">
      <c r="A2338" s="16">
        <f t="shared" si="362"/>
        <v>45871</v>
      </c>
      <c r="B2338">
        <f>+'[2]Ejercicio 1'!E2555</f>
        <v>2336</v>
      </c>
      <c r="C2338" s="5">
        <v>7.9604434556363957E-2</v>
      </c>
      <c r="D2338" s="4">
        <f t="shared" si="357"/>
        <v>7.8044335122150879E-2</v>
      </c>
      <c r="E2338" s="6">
        <f t="shared" si="358"/>
        <v>7.8819246910255186E-2</v>
      </c>
      <c r="F2338" s="7">
        <f t="shared" si="359"/>
        <v>7.8281684167299997E-2</v>
      </c>
      <c r="I2338" s="10">
        <v>2336</v>
      </c>
      <c r="J2338" s="8">
        <f t="shared" si="360"/>
        <v>8.1104434556363958E-2</v>
      </c>
      <c r="K2338" s="8">
        <f t="shared" si="360"/>
        <v>7.954433512215088E-2</v>
      </c>
      <c r="L2338" s="8">
        <f t="shared" si="360"/>
        <v>8.0319246910255188E-2</v>
      </c>
      <c r="M2338" s="8">
        <f t="shared" si="360"/>
        <v>7.9781684167299999E-2</v>
      </c>
      <c r="P2338">
        <v>2336</v>
      </c>
      <c r="Q2338" s="8">
        <f t="shared" si="361"/>
        <v>7.8104434556363955E-2</v>
      </c>
      <c r="R2338" s="8">
        <f t="shared" si="361"/>
        <v>7.6544335122150878E-2</v>
      </c>
      <c r="S2338" s="8">
        <f t="shared" si="361"/>
        <v>7.7319246910255185E-2</v>
      </c>
      <c r="T2338" s="8">
        <f t="shared" si="361"/>
        <v>7.6781684167299996E-2</v>
      </c>
      <c r="W2338">
        <v>2336</v>
      </c>
      <c r="X2338" s="4">
        <f t="shared" si="356"/>
        <v>8.1619750604451757E-2</v>
      </c>
      <c r="Y2338" s="4">
        <f t="shared" si="363"/>
        <v>8.0878147170652476E-2</v>
      </c>
      <c r="Z2338" s="4">
        <f t="shared" si="364"/>
        <v>8.0369255484188232E-2</v>
      </c>
    </row>
    <row r="2339" spans="1:26" x14ac:dyDescent="0.25">
      <c r="A2339" s="16">
        <f t="shared" si="362"/>
        <v>45872</v>
      </c>
      <c r="B2339">
        <f>+'[2]Ejercicio 1'!E2556</f>
        <v>2337</v>
      </c>
      <c r="C2339" s="5">
        <v>7.9605369675420506E-2</v>
      </c>
      <c r="D2339" s="4">
        <f t="shared" si="357"/>
        <v>7.8045234063578689E-2</v>
      </c>
      <c r="E2339" s="6">
        <f t="shared" si="358"/>
        <v>7.8820163762075138E-2</v>
      </c>
      <c r="F2339" s="7">
        <f t="shared" si="359"/>
        <v>7.8282588582034532E-2</v>
      </c>
      <c r="I2339" s="10">
        <v>2337</v>
      </c>
      <c r="J2339" s="8">
        <f t="shared" si="360"/>
        <v>8.1105369675420508E-2</v>
      </c>
      <c r="K2339" s="8">
        <f t="shared" si="360"/>
        <v>7.954523406357869E-2</v>
      </c>
      <c r="L2339" s="8">
        <f t="shared" si="360"/>
        <v>8.0320163762075139E-2</v>
      </c>
      <c r="M2339" s="8">
        <f t="shared" si="360"/>
        <v>7.9782588582034533E-2</v>
      </c>
      <c r="P2339">
        <v>2337</v>
      </c>
      <c r="Q2339" s="8">
        <f t="shared" si="361"/>
        <v>7.8105369675420505E-2</v>
      </c>
      <c r="R2339" s="8">
        <f t="shared" si="361"/>
        <v>7.6545234063578688E-2</v>
      </c>
      <c r="S2339" s="8">
        <f t="shared" si="361"/>
        <v>7.7320163762075136E-2</v>
      </c>
      <c r="T2339" s="8">
        <f t="shared" si="361"/>
        <v>7.6782588582034531E-2</v>
      </c>
      <c r="W2339">
        <v>2337</v>
      </c>
      <c r="X2339" s="4">
        <f t="shared" si="356"/>
        <v>8.1621621796894514E-2</v>
      </c>
      <c r="Y2339" s="4">
        <f t="shared" si="363"/>
        <v>8.0879980892993919E-2</v>
      </c>
      <c r="Z2339" s="4">
        <f t="shared" si="364"/>
        <v>8.0371063662401099E-2</v>
      </c>
    </row>
    <row r="2340" spans="1:26" x14ac:dyDescent="0.25">
      <c r="A2340" s="16">
        <f t="shared" si="362"/>
        <v>45873</v>
      </c>
      <c r="B2340">
        <f>+'[2]Ejercicio 1'!E2557</f>
        <v>2338</v>
      </c>
      <c r="C2340" s="5">
        <v>7.9606304794477056E-2</v>
      </c>
      <c r="D2340" s="4">
        <f t="shared" si="357"/>
        <v>7.8046133004598062E-2</v>
      </c>
      <c r="E2340" s="6">
        <f t="shared" si="358"/>
        <v>7.8821080613686922E-2</v>
      </c>
      <c r="F2340" s="7">
        <f t="shared" si="359"/>
        <v>7.8283492996417917E-2</v>
      </c>
      <c r="I2340" s="10">
        <v>2338</v>
      </c>
      <c r="J2340" s="8">
        <f t="shared" si="360"/>
        <v>8.1106304794477058E-2</v>
      </c>
      <c r="K2340" s="8">
        <f t="shared" si="360"/>
        <v>7.9546133004598063E-2</v>
      </c>
      <c r="L2340" s="8">
        <f t="shared" si="360"/>
        <v>8.0321080613686924E-2</v>
      </c>
      <c r="M2340" s="8">
        <f t="shared" si="360"/>
        <v>7.9783492996417918E-2</v>
      </c>
      <c r="P2340">
        <v>2338</v>
      </c>
      <c r="Q2340" s="8">
        <f t="shared" si="361"/>
        <v>7.8106304794477055E-2</v>
      </c>
      <c r="R2340" s="8">
        <f t="shared" si="361"/>
        <v>7.654613300459806E-2</v>
      </c>
      <c r="S2340" s="8">
        <f t="shared" si="361"/>
        <v>7.7321080613686921E-2</v>
      </c>
      <c r="T2340" s="8">
        <f t="shared" si="361"/>
        <v>7.6783492996417915E-2</v>
      </c>
      <c r="W2340">
        <v>2338</v>
      </c>
      <c r="X2340" s="4">
        <f t="shared" si="356"/>
        <v>8.1623492989761987E-2</v>
      </c>
      <c r="Y2340" s="4">
        <f t="shared" si="363"/>
        <v>8.0881814614940067E-2</v>
      </c>
      <c r="Z2340" s="4">
        <f t="shared" si="364"/>
        <v>8.0372871839629045E-2</v>
      </c>
    </row>
    <row r="2341" spans="1:26" x14ac:dyDescent="0.25">
      <c r="A2341" s="16">
        <f t="shared" si="362"/>
        <v>45874</v>
      </c>
      <c r="B2341">
        <f>+'[2]Ejercicio 1'!E2558</f>
        <v>2339</v>
      </c>
      <c r="C2341" s="5">
        <v>7.9607239913533606E-2</v>
      </c>
      <c r="D2341" s="4">
        <f t="shared" si="357"/>
        <v>7.8047031945208997E-2</v>
      </c>
      <c r="E2341" s="6">
        <f t="shared" si="358"/>
        <v>7.8821997465090499E-2</v>
      </c>
      <c r="F2341" s="7">
        <f t="shared" si="359"/>
        <v>7.8284397410455869E-2</v>
      </c>
      <c r="I2341" s="10">
        <v>2339</v>
      </c>
      <c r="J2341" s="8">
        <f t="shared" si="360"/>
        <v>8.1107239913533608E-2</v>
      </c>
      <c r="K2341" s="8">
        <f t="shared" si="360"/>
        <v>7.9547031945208999E-2</v>
      </c>
      <c r="L2341" s="8">
        <f t="shared" si="360"/>
        <v>8.03219974650905E-2</v>
      </c>
      <c r="M2341" s="8">
        <f t="shared" si="360"/>
        <v>7.9784397410455871E-2</v>
      </c>
      <c r="P2341">
        <v>2339</v>
      </c>
      <c r="Q2341" s="8">
        <f t="shared" si="361"/>
        <v>7.8107239913533605E-2</v>
      </c>
      <c r="R2341" s="8">
        <f t="shared" si="361"/>
        <v>7.6547031945208996E-2</v>
      </c>
      <c r="S2341" s="8">
        <f t="shared" si="361"/>
        <v>7.7321997465090497E-2</v>
      </c>
      <c r="T2341" s="8">
        <f t="shared" si="361"/>
        <v>7.6784397410455868E-2</v>
      </c>
      <c r="W2341">
        <v>2339</v>
      </c>
      <c r="X2341" s="4">
        <f t="shared" si="356"/>
        <v>8.1625364183053717E-2</v>
      </c>
      <c r="Y2341" s="4">
        <f t="shared" si="363"/>
        <v>8.088364833646898E-2</v>
      </c>
      <c r="Z2341" s="4">
        <f t="shared" si="364"/>
        <v>8.0374680015880634E-2</v>
      </c>
    </row>
    <row r="2342" spans="1:26" x14ac:dyDescent="0.25">
      <c r="A2342" s="16">
        <f t="shared" si="362"/>
        <v>45875</v>
      </c>
      <c r="B2342">
        <f>+'[2]Ejercicio 1'!E2559</f>
        <v>2340</v>
      </c>
      <c r="C2342" s="5">
        <v>7.9608175032590156E-2</v>
      </c>
      <c r="D2342" s="4">
        <f t="shared" si="357"/>
        <v>7.804793088541169E-2</v>
      </c>
      <c r="E2342" s="6">
        <f t="shared" si="358"/>
        <v>7.8822914316285908E-2</v>
      </c>
      <c r="F2342" s="7">
        <f t="shared" si="359"/>
        <v>7.8285301824142658E-2</v>
      </c>
      <c r="I2342" s="10">
        <v>2340</v>
      </c>
      <c r="J2342" s="8">
        <f t="shared" si="360"/>
        <v>8.1108175032590157E-2</v>
      </c>
      <c r="K2342" s="8">
        <f t="shared" si="360"/>
        <v>7.9547930885411691E-2</v>
      </c>
      <c r="L2342" s="8">
        <f t="shared" si="360"/>
        <v>8.0322914316285909E-2</v>
      </c>
      <c r="M2342" s="8">
        <f t="shared" si="360"/>
        <v>7.978530182414266E-2</v>
      </c>
      <c r="P2342">
        <v>2340</v>
      </c>
      <c r="Q2342" s="8">
        <f t="shared" si="361"/>
        <v>7.8108175032590155E-2</v>
      </c>
      <c r="R2342" s="8">
        <f t="shared" si="361"/>
        <v>7.6547930885411689E-2</v>
      </c>
      <c r="S2342" s="8">
        <f t="shared" si="361"/>
        <v>7.7322914316285907E-2</v>
      </c>
      <c r="T2342" s="8">
        <f t="shared" si="361"/>
        <v>7.6785301824142657E-2</v>
      </c>
      <c r="W2342">
        <v>2340</v>
      </c>
      <c r="X2342" s="4">
        <f t="shared" si="356"/>
        <v>8.162723537677545E-2</v>
      </c>
      <c r="Y2342" s="4">
        <f t="shared" si="363"/>
        <v>8.0885482057558675E-2</v>
      </c>
      <c r="Z2342" s="4">
        <f t="shared" si="364"/>
        <v>8.037648819090748E-2</v>
      </c>
    </row>
    <row r="2343" spans="1:26" x14ac:dyDescent="0.25">
      <c r="A2343" s="16">
        <f t="shared" si="362"/>
        <v>45876</v>
      </c>
      <c r="B2343">
        <f>+'[2]Ejercicio 1'!E2560</f>
        <v>2341</v>
      </c>
      <c r="C2343" s="5">
        <v>7.9609110151646692E-2</v>
      </c>
      <c r="D2343" s="4">
        <f t="shared" si="357"/>
        <v>7.8048829825205543E-2</v>
      </c>
      <c r="E2343" s="6">
        <f t="shared" si="358"/>
        <v>7.8823831167272249E-2</v>
      </c>
      <c r="F2343" s="7">
        <f t="shared" si="359"/>
        <v>7.828620623748403E-2</v>
      </c>
      <c r="I2343" s="10">
        <v>2341</v>
      </c>
      <c r="J2343" s="8">
        <f t="shared" si="360"/>
        <v>8.1109110151646693E-2</v>
      </c>
      <c r="K2343" s="8">
        <f t="shared" si="360"/>
        <v>7.9548829825205544E-2</v>
      </c>
      <c r="L2343" s="8">
        <f t="shared" si="360"/>
        <v>8.032383116727225E-2</v>
      </c>
      <c r="M2343" s="8">
        <f t="shared" si="360"/>
        <v>7.9786206237484031E-2</v>
      </c>
      <c r="P2343">
        <v>2341</v>
      </c>
      <c r="Q2343" s="8">
        <f t="shared" si="361"/>
        <v>7.8109110151646691E-2</v>
      </c>
      <c r="R2343" s="8">
        <f t="shared" si="361"/>
        <v>7.6548829825205542E-2</v>
      </c>
      <c r="S2343" s="8">
        <f t="shared" si="361"/>
        <v>7.7323831167272247E-2</v>
      </c>
      <c r="T2343" s="8">
        <f t="shared" si="361"/>
        <v>7.6786206237484028E-2</v>
      </c>
      <c r="W2343">
        <v>2341</v>
      </c>
      <c r="X2343" s="4">
        <f t="shared" si="356"/>
        <v>8.1629106570910909E-2</v>
      </c>
      <c r="Y2343" s="4">
        <f t="shared" si="363"/>
        <v>8.088731577823112E-2</v>
      </c>
      <c r="Z2343" s="4">
        <f t="shared" si="364"/>
        <v>8.0378296365197777E-2</v>
      </c>
    </row>
    <row r="2344" spans="1:26" x14ac:dyDescent="0.25">
      <c r="A2344" s="16">
        <f t="shared" si="362"/>
        <v>45877</v>
      </c>
      <c r="B2344">
        <f>+'[2]Ejercicio 1'!E2561</f>
        <v>2342</v>
      </c>
      <c r="C2344" s="5">
        <v>7.9610045270703242E-2</v>
      </c>
      <c r="D2344" s="4">
        <f t="shared" si="357"/>
        <v>7.8049728764590764E-2</v>
      </c>
      <c r="E2344" s="6">
        <f t="shared" si="358"/>
        <v>7.8824748018050408E-2</v>
      </c>
      <c r="F2344" s="7">
        <f t="shared" si="359"/>
        <v>7.8287110650477096E-2</v>
      </c>
      <c r="I2344" s="10">
        <v>2342</v>
      </c>
      <c r="J2344" s="8">
        <f t="shared" si="360"/>
        <v>8.1110045270703243E-2</v>
      </c>
      <c r="K2344" s="8">
        <f t="shared" si="360"/>
        <v>7.9549728764590766E-2</v>
      </c>
      <c r="L2344" s="8">
        <f t="shared" si="360"/>
        <v>8.032474801805041E-2</v>
      </c>
      <c r="M2344" s="8">
        <f t="shared" si="360"/>
        <v>7.9787110650477097E-2</v>
      </c>
      <c r="P2344">
        <v>2342</v>
      </c>
      <c r="Q2344" s="8">
        <f t="shared" si="361"/>
        <v>7.8110045270703241E-2</v>
      </c>
      <c r="R2344" s="8">
        <f t="shared" si="361"/>
        <v>7.6549728764590763E-2</v>
      </c>
      <c r="S2344" s="8">
        <f t="shared" si="361"/>
        <v>7.7324748018050407E-2</v>
      </c>
      <c r="T2344" s="8">
        <f t="shared" si="361"/>
        <v>7.6787110650477094E-2</v>
      </c>
      <c r="W2344">
        <v>2342</v>
      </c>
      <c r="X2344" s="4">
        <f t="shared" si="356"/>
        <v>8.1630977765476356E-2</v>
      </c>
      <c r="Y2344" s="4">
        <f t="shared" si="363"/>
        <v>8.0889149498507409E-2</v>
      </c>
      <c r="Z2344" s="4">
        <f t="shared" si="364"/>
        <v>8.0380104538503153E-2</v>
      </c>
    </row>
    <row r="2345" spans="1:26" x14ac:dyDescent="0.25">
      <c r="A2345" s="16">
        <f t="shared" si="362"/>
        <v>45878</v>
      </c>
      <c r="B2345">
        <f>+'[2]Ejercicio 1'!E2562</f>
        <v>2343</v>
      </c>
      <c r="C2345" s="5">
        <v>7.9610980389759792E-2</v>
      </c>
      <c r="D2345" s="4">
        <f t="shared" si="357"/>
        <v>7.8050627703567535E-2</v>
      </c>
      <c r="E2345" s="6">
        <f t="shared" si="358"/>
        <v>7.8825664868620374E-2</v>
      </c>
      <c r="F2345" s="7">
        <f t="shared" si="359"/>
        <v>7.828801506312473E-2</v>
      </c>
      <c r="I2345" s="10">
        <v>2343</v>
      </c>
      <c r="J2345" s="8">
        <f t="shared" si="360"/>
        <v>8.1110980389759793E-2</v>
      </c>
      <c r="K2345" s="8">
        <f t="shared" si="360"/>
        <v>7.9550627703567536E-2</v>
      </c>
      <c r="L2345" s="8">
        <f t="shared" si="360"/>
        <v>8.0325664868620375E-2</v>
      </c>
      <c r="M2345" s="8">
        <f t="shared" si="360"/>
        <v>7.9788015063124731E-2</v>
      </c>
      <c r="P2345">
        <v>2343</v>
      </c>
      <c r="Q2345" s="8">
        <f t="shared" si="361"/>
        <v>7.811098038975979E-2</v>
      </c>
      <c r="R2345" s="8">
        <f t="shared" si="361"/>
        <v>7.6550627703567534E-2</v>
      </c>
      <c r="S2345" s="8">
        <f t="shared" si="361"/>
        <v>7.7325664868620372E-2</v>
      </c>
      <c r="T2345" s="8">
        <f t="shared" si="361"/>
        <v>7.6788015063124729E-2</v>
      </c>
      <c r="W2345">
        <v>2343</v>
      </c>
      <c r="X2345" s="4">
        <f t="shared" si="356"/>
        <v>8.163284896046652E-2</v>
      </c>
      <c r="Y2345" s="4">
        <f t="shared" si="363"/>
        <v>8.0890983218345355E-2</v>
      </c>
      <c r="Z2345" s="4">
        <f t="shared" si="364"/>
        <v>8.0381912711069106E-2</v>
      </c>
    </row>
    <row r="2346" spans="1:26" x14ac:dyDescent="0.25">
      <c r="A2346" s="16">
        <f t="shared" si="362"/>
        <v>45879</v>
      </c>
      <c r="B2346">
        <f>+'[2]Ejercicio 1'!E2563</f>
        <v>2344</v>
      </c>
      <c r="C2346" s="5">
        <v>7.9611915508816342E-2</v>
      </c>
      <c r="D2346" s="4">
        <f t="shared" si="357"/>
        <v>7.8051526642135674E-2</v>
      </c>
      <c r="E2346" s="6">
        <f t="shared" si="358"/>
        <v>7.8826581718982158E-2</v>
      </c>
      <c r="F2346" s="7">
        <f t="shared" si="359"/>
        <v>7.8288919475421201E-2</v>
      </c>
      <c r="I2346" s="10">
        <v>2344</v>
      </c>
      <c r="J2346" s="8">
        <f t="shared" si="360"/>
        <v>8.1111915508816343E-2</v>
      </c>
      <c r="K2346" s="8">
        <f t="shared" si="360"/>
        <v>7.9551526642135675E-2</v>
      </c>
      <c r="L2346" s="8">
        <f t="shared" si="360"/>
        <v>8.032658171898216E-2</v>
      </c>
      <c r="M2346" s="8">
        <f t="shared" si="360"/>
        <v>7.9788919475421202E-2</v>
      </c>
      <c r="P2346">
        <v>2344</v>
      </c>
      <c r="Q2346" s="8">
        <f t="shared" si="361"/>
        <v>7.811191550881634E-2</v>
      </c>
      <c r="R2346" s="8">
        <f t="shared" si="361"/>
        <v>7.6551526642135673E-2</v>
      </c>
      <c r="S2346" s="8">
        <f t="shared" si="361"/>
        <v>7.7326581718982157E-2</v>
      </c>
      <c r="T2346" s="8">
        <f t="shared" si="361"/>
        <v>7.67889194754212E-2</v>
      </c>
      <c r="W2346">
        <v>2344</v>
      </c>
      <c r="X2346" s="4">
        <f t="shared" si="356"/>
        <v>8.1634720155880969E-2</v>
      </c>
      <c r="Y2346" s="4">
        <f t="shared" si="363"/>
        <v>8.089281693778802E-2</v>
      </c>
      <c r="Z2346" s="4">
        <f t="shared" si="364"/>
        <v>8.0383720882179099E-2</v>
      </c>
    </row>
    <row r="2347" spans="1:26" x14ac:dyDescent="0.25">
      <c r="A2347" s="16">
        <f t="shared" si="362"/>
        <v>45880</v>
      </c>
      <c r="B2347">
        <f>+'[2]Ejercicio 1'!E2564</f>
        <v>2345</v>
      </c>
      <c r="C2347" s="5">
        <v>7.9612850627872891E-2</v>
      </c>
      <c r="D2347" s="4">
        <f t="shared" si="357"/>
        <v>7.8052425580295376E-2</v>
      </c>
      <c r="E2347" s="6">
        <f t="shared" si="358"/>
        <v>7.8827498569135762E-2</v>
      </c>
      <c r="F2347" s="7">
        <f t="shared" si="359"/>
        <v>7.8289823887372254E-2</v>
      </c>
      <c r="I2347" s="10">
        <v>2345</v>
      </c>
      <c r="J2347" s="8">
        <f t="shared" si="360"/>
        <v>8.1112850627872893E-2</v>
      </c>
      <c r="K2347" s="8">
        <f t="shared" si="360"/>
        <v>7.9552425580295377E-2</v>
      </c>
      <c r="L2347" s="8">
        <f t="shared" si="360"/>
        <v>8.0327498569135763E-2</v>
      </c>
      <c r="M2347" s="8">
        <f t="shared" si="360"/>
        <v>7.9789823887372255E-2</v>
      </c>
      <c r="P2347">
        <v>2345</v>
      </c>
      <c r="Q2347" s="8">
        <f t="shared" si="361"/>
        <v>7.811285062787289E-2</v>
      </c>
      <c r="R2347" s="8">
        <f t="shared" si="361"/>
        <v>7.6552425580295375E-2</v>
      </c>
      <c r="S2347" s="8">
        <f t="shared" si="361"/>
        <v>7.7327498569135761E-2</v>
      </c>
      <c r="T2347" s="8">
        <f t="shared" si="361"/>
        <v>7.6789823887372252E-2</v>
      </c>
      <c r="W2347">
        <v>2345</v>
      </c>
      <c r="X2347" s="4">
        <f t="shared" si="356"/>
        <v>8.163659135172012E-2</v>
      </c>
      <c r="Y2347" s="4">
        <f t="shared" si="363"/>
        <v>8.0894650656813435E-2</v>
      </c>
      <c r="Z2347" s="4">
        <f t="shared" si="364"/>
        <v>8.0385529052546811E-2</v>
      </c>
    </row>
    <row r="2348" spans="1:26" x14ac:dyDescent="0.25">
      <c r="A2348" s="16">
        <f t="shared" si="362"/>
        <v>45881</v>
      </c>
      <c r="B2348">
        <f>+'[2]Ejercicio 1'!E2565</f>
        <v>2346</v>
      </c>
      <c r="C2348" s="5">
        <v>7.9613785746929427E-2</v>
      </c>
      <c r="D2348" s="4">
        <f t="shared" si="357"/>
        <v>7.8053324518046849E-2</v>
      </c>
      <c r="E2348" s="6">
        <f t="shared" si="358"/>
        <v>7.8828415419081185E-2</v>
      </c>
      <c r="F2348" s="7">
        <f t="shared" si="359"/>
        <v>7.8290728298975001E-2</v>
      </c>
      <c r="I2348" s="10">
        <v>2346</v>
      </c>
      <c r="J2348" s="8">
        <f t="shared" si="360"/>
        <v>8.1113785746929429E-2</v>
      </c>
      <c r="K2348" s="8">
        <f t="shared" si="360"/>
        <v>7.955332451804685E-2</v>
      </c>
      <c r="L2348" s="8">
        <f t="shared" si="360"/>
        <v>8.0328415419081187E-2</v>
      </c>
      <c r="M2348" s="8">
        <f t="shared" si="360"/>
        <v>7.9790728298975003E-2</v>
      </c>
      <c r="P2348">
        <v>2346</v>
      </c>
      <c r="Q2348" s="8">
        <f t="shared" si="361"/>
        <v>7.8113785746929426E-2</v>
      </c>
      <c r="R2348" s="8">
        <f t="shared" si="361"/>
        <v>7.6553324518046847E-2</v>
      </c>
      <c r="S2348" s="8">
        <f t="shared" si="361"/>
        <v>7.7328415419081184E-2</v>
      </c>
      <c r="T2348" s="8">
        <f t="shared" si="361"/>
        <v>7.6790728298975E-2</v>
      </c>
      <c r="W2348">
        <v>2346</v>
      </c>
      <c r="X2348" s="4">
        <f t="shared" si="356"/>
        <v>8.163846254798926E-2</v>
      </c>
      <c r="Y2348" s="4">
        <f t="shared" si="363"/>
        <v>8.0896484375422475E-2</v>
      </c>
      <c r="Z2348" s="4">
        <f t="shared" si="364"/>
        <v>8.0387337222169411E-2</v>
      </c>
    </row>
    <row r="2349" spans="1:26" x14ac:dyDescent="0.25">
      <c r="A2349" s="16">
        <f t="shared" si="362"/>
        <v>45882</v>
      </c>
      <c r="B2349">
        <f>+'[2]Ejercicio 1'!E2566</f>
        <v>2347</v>
      </c>
      <c r="C2349" s="5">
        <v>7.9614720865985977E-2</v>
      </c>
      <c r="D2349" s="4">
        <f t="shared" si="357"/>
        <v>7.8054223455389468E-2</v>
      </c>
      <c r="E2349" s="6">
        <f t="shared" si="358"/>
        <v>7.8829332268817526E-2</v>
      </c>
      <c r="F2349" s="7">
        <f t="shared" si="359"/>
        <v>7.8291632710229458E-2</v>
      </c>
      <c r="I2349" s="10">
        <v>2347</v>
      </c>
      <c r="J2349" s="8">
        <f t="shared" si="360"/>
        <v>8.1114720865985979E-2</v>
      </c>
      <c r="K2349" s="8">
        <f t="shared" si="360"/>
        <v>7.9554223455389469E-2</v>
      </c>
      <c r="L2349" s="8">
        <f t="shared" si="360"/>
        <v>8.0329332268817527E-2</v>
      </c>
      <c r="M2349" s="8">
        <f t="shared" si="360"/>
        <v>7.979163271022946E-2</v>
      </c>
      <c r="P2349">
        <v>2347</v>
      </c>
      <c r="Q2349" s="8">
        <f t="shared" si="361"/>
        <v>7.8114720865985976E-2</v>
      </c>
      <c r="R2349" s="8">
        <f t="shared" si="361"/>
        <v>7.6554223455389467E-2</v>
      </c>
      <c r="S2349" s="8">
        <f t="shared" si="361"/>
        <v>7.7329332268817524E-2</v>
      </c>
      <c r="T2349" s="8">
        <f t="shared" si="361"/>
        <v>7.6791632710229457E-2</v>
      </c>
      <c r="W2349">
        <v>2347</v>
      </c>
      <c r="X2349" s="4">
        <f t="shared" si="356"/>
        <v>8.1640333744672583E-2</v>
      </c>
      <c r="Y2349" s="4">
        <f t="shared" si="363"/>
        <v>8.0898318093568594E-2</v>
      </c>
      <c r="Z2349" s="4">
        <f t="shared" si="364"/>
        <v>8.0389145390575845E-2</v>
      </c>
    </row>
    <row r="2350" spans="1:26" x14ac:dyDescent="0.25">
      <c r="A2350" s="16">
        <f t="shared" si="362"/>
        <v>45883</v>
      </c>
      <c r="B2350">
        <f>+'[2]Ejercicio 1'!E2567</f>
        <v>2348</v>
      </c>
      <c r="C2350" s="5">
        <v>7.9615655985042527E-2</v>
      </c>
      <c r="D2350" s="4">
        <f t="shared" si="357"/>
        <v>7.8055122392323456E-2</v>
      </c>
      <c r="E2350" s="6">
        <f t="shared" si="358"/>
        <v>7.8830249118345699E-2</v>
      </c>
      <c r="F2350" s="7">
        <f t="shared" si="359"/>
        <v>7.8292537121135625E-2</v>
      </c>
      <c r="I2350" s="10">
        <v>2348</v>
      </c>
      <c r="J2350" s="8">
        <f t="shared" si="360"/>
        <v>8.1115655985042528E-2</v>
      </c>
      <c r="K2350" s="8">
        <f t="shared" si="360"/>
        <v>7.9555122392323457E-2</v>
      </c>
      <c r="L2350" s="8">
        <f t="shared" si="360"/>
        <v>8.0330249118345701E-2</v>
      </c>
      <c r="M2350" s="8">
        <f t="shared" si="360"/>
        <v>7.9792537121135626E-2</v>
      </c>
      <c r="P2350">
        <v>2348</v>
      </c>
      <c r="Q2350" s="8">
        <f t="shared" si="361"/>
        <v>7.8115655985042526E-2</v>
      </c>
      <c r="R2350" s="8">
        <f t="shared" si="361"/>
        <v>7.6555122392323455E-2</v>
      </c>
      <c r="S2350" s="8">
        <f t="shared" si="361"/>
        <v>7.7330249118345698E-2</v>
      </c>
      <c r="T2350" s="8">
        <f t="shared" si="361"/>
        <v>7.6792537121135623E-2</v>
      </c>
      <c r="W2350">
        <v>2348</v>
      </c>
      <c r="X2350" s="4">
        <f t="shared" si="356"/>
        <v>8.1642204941784993E-2</v>
      </c>
      <c r="Y2350" s="4">
        <f t="shared" si="363"/>
        <v>8.0900151811342275E-2</v>
      </c>
      <c r="Z2350" s="4">
        <f t="shared" si="364"/>
        <v>8.0390953557763253E-2</v>
      </c>
    </row>
    <row r="2351" spans="1:26" x14ac:dyDescent="0.25">
      <c r="A2351" s="16">
        <f t="shared" si="362"/>
        <v>45884</v>
      </c>
      <c r="B2351">
        <f>+'[2]Ejercicio 1'!E2568</f>
        <v>2349</v>
      </c>
      <c r="C2351" s="5">
        <v>7.9616591104099077E-2</v>
      </c>
      <c r="D2351" s="4">
        <f t="shared" si="357"/>
        <v>7.8056021328849021E-2</v>
      </c>
      <c r="E2351" s="6">
        <f t="shared" si="358"/>
        <v>7.8831165967665678E-2</v>
      </c>
      <c r="F2351" s="7">
        <f t="shared" si="359"/>
        <v>7.82934415316935E-2</v>
      </c>
      <c r="I2351" s="10">
        <v>2349</v>
      </c>
      <c r="J2351" s="8">
        <f t="shared" si="360"/>
        <v>8.1116591104099078E-2</v>
      </c>
      <c r="K2351" s="8">
        <f t="shared" si="360"/>
        <v>7.9556021328849022E-2</v>
      </c>
      <c r="L2351" s="8">
        <f t="shared" si="360"/>
        <v>8.033116596766568E-2</v>
      </c>
      <c r="M2351" s="8">
        <f t="shared" si="360"/>
        <v>7.9793441531693501E-2</v>
      </c>
      <c r="P2351">
        <v>2349</v>
      </c>
      <c r="Q2351" s="8">
        <f t="shared" si="361"/>
        <v>7.8116591104099076E-2</v>
      </c>
      <c r="R2351" s="8">
        <f t="shared" si="361"/>
        <v>7.6556021328849019E-2</v>
      </c>
      <c r="S2351" s="8">
        <f t="shared" si="361"/>
        <v>7.7331165967665677E-2</v>
      </c>
      <c r="T2351" s="8">
        <f t="shared" si="361"/>
        <v>7.6793441531693499E-2</v>
      </c>
      <c r="W2351">
        <v>2349</v>
      </c>
      <c r="X2351" s="4">
        <f t="shared" si="356"/>
        <v>8.1644076139322133E-2</v>
      </c>
      <c r="Y2351" s="4">
        <f t="shared" si="363"/>
        <v>8.0901985528677611E-2</v>
      </c>
      <c r="Z2351" s="4">
        <f t="shared" si="364"/>
        <v>8.0392761724208395E-2</v>
      </c>
    </row>
    <row r="2352" spans="1:26" x14ac:dyDescent="0.25">
      <c r="A2352" s="16">
        <f t="shared" si="362"/>
        <v>45885</v>
      </c>
      <c r="B2352">
        <f>+'[2]Ejercicio 1'!E2569</f>
        <v>2350</v>
      </c>
      <c r="C2352" s="5">
        <v>7.9617526223155627E-2</v>
      </c>
      <c r="D2352" s="4">
        <f t="shared" si="357"/>
        <v>7.805692026496594E-2</v>
      </c>
      <c r="E2352" s="6">
        <f t="shared" si="358"/>
        <v>7.8832082816777477E-2</v>
      </c>
      <c r="F2352" s="7">
        <f t="shared" si="359"/>
        <v>7.8294345941905943E-2</v>
      </c>
      <c r="I2352" s="10">
        <v>2350</v>
      </c>
      <c r="J2352" s="8">
        <f t="shared" si="360"/>
        <v>8.1117526223155628E-2</v>
      </c>
      <c r="K2352" s="8">
        <f t="shared" si="360"/>
        <v>7.9556920264965941E-2</v>
      </c>
      <c r="L2352" s="8">
        <f t="shared" si="360"/>
        <v>8.0332082816777478E-2</v>
      </c>
      <c r="M2352" s="8">
        <f t="shared" si="360"/>
        <v>7.9794345941905945E-2</v>
      </c>
      <c r="P2352">
        <v>2350</v>
      </c>
      <c r="Q2352" s="8">
        <f t="shared" si="361"/>
        <v>7.8117526223155626E-2</v>
      </c>
      <c r="R2352" s="8">
        <f t="shared" si="361"/>
        <v>7.6556920264965939E-2</v>
      </c>
      <c r="S2352" s="8">
        <f t="shared" si="361"/>
        <v>7.7332082816777475E-2</v>
      </c>
      <c r="T2352" s="8">
        <f t="shared" si="361"/>
        <v>7.6794345941905942E-2</v>
      </c>
      <c r="W2352">
        <v>2350</v>
      </c>
      <c r="X2352" s="4">
        <f t="shared" si="356"/>
        <v>8.1645947337284433E-2</v>
      </c>
      <c r="Y2352" s="4">
        <f t="shared" si="363"/>
        <v>8.0903819245615904E-2</v>
      </c>
      <c r="Z2352" s="4">
        <f t="shared" si="364"/>
        <v>8.0394569889674319E-2</v>
      </c>
    </row>
    <row r="2353" spans="1:26" x14ac:dyDescent="0.25">
      <c r="A2353" s="16">
        <f t="shared" si="362"/>
        <v>45886</v>
      </c>
      <c r="B2353">
        <f>+'[2]Ejercicio 1'!E2570</f>
        <v>2351</v>
      </c>
      <c r="C2353" s="5">
        <v>7.9618461342212163E-2</v>
      </c>
      <c r="D2353" s="4">
        <f t="shared" si="357"/>
        <v>7.8057819200674422E-2</v>
      </c>
      <c r="E2353" s="6">
        <f t="shared" si="358"/>
        <v>7.8832999665681081E-2</v>
      </c>
      <c r="F2353" s="7">
        <f t="shared" si="359"/>
        <v>7.8295250351767223E-2</v>
      </c>
      <c r="I2353" s="10">
        <v>2351</v>
      </c>
      <c r="J2353" s="8">
        <f t="shared" si="360"/>
        <v>8.1118461342212164E-2</v>
      </c>
      <c r="K2353" s="8">
        <f t="shared" si="360"/>
        <v>7.9557819200674423E-2</v>
      </c>
      <c r="L2353" s="8">
        <f t="shared" si="360"/>
        <v>8.0332999665681082E-2</v>
      </c>
      <c r="M2353" s="8">
        <f t="shared" si="360"/>
        <v>7.9795250351767225E-2</v>
      </c>
      <c r="P2353">
        <v>2351</v>
      </c>
      <c r="Q2353" s="8">
        <f t="shared" si="361"/>
        <v>7.8118461342212162E-2</v>
      </c>
      <c r="R2353" s="8">
        <f t="shared" si="361"/>
        <v>7.6557819200674421E-2</v>
      </c>
      <c r="S2353" s="8">
        <f t="shared" si="361"/>
        <v>7.7332999665681079E-2</v>
      </c>
      <c r="T2353" s="8">
        <f t="shared" si="361"/>
        <v>7.6795250351767222E-2</v>
      </c>
      <c r="W2353">
        <v>2351</v>
      </c>
      <c r="X2353" s="4">
        <f t="shared" si="356"/>
        <v>8.164781853567056E-2</v>
      </c>
      <c r="Y2353" s="4">
        <f t="shared" si="363"/>
        <v>8.0905652962138697E-2</v>
      </c>
      <c r="Z2353" s="4">
        <f t="shared" si="364"/>
        <v>8.0396378053921233E-2</v>
      </c>
    </row>
    <row r="2354" spans="1:26" x14ac:dyDescent="0.25">
      <c r="A2354" s="16">
        <f t="shared" si="362"/>
        <v>45887</v>
      </c>
      <c r="B2354">
        <f>+'[2]Ejercicio 1'!E2571</f>
        <v>2352</v>
      </c>
      <c r="C2354" s="5">
        <v>7.9619396461268713E-2</v>
      </c>
      <c r="D2354" s="4">
        <f t="shared" si="357"/>
        <v>7.8058718135974675E-2</v>
      </c>
      <c r="E2354" s="6">
        <f t="shared" si="358"/>
        <v>7.8833916514376517E-2</v>
      </c>
      <c r="F2354" s="7">
        <f t="shared" si="359"/>
        <v>7.8296154761283071E-2</v>
      </c>
      <c r="I2354" s="10">
        <v>2352</v>
      </c>
      <c r="J2354" s="8">
        <f t="shared" si="360"/>
        <v>8.1119396461268714E-2</v>
      </c>
      <c r="K2354" s="8">
        <f t="shared" si="360"/>
        <v>7.9558718135974676E-2</v>
      </c>
      <c r="L2354" s="8">
        <f t="shared" si="360"/>
        <v>8.0333916514376519E-2</v>
      </c>
      <c r="M2354" s="8">
        <f t="shared" si="360"/>
        <v>7.9796154761283072E-2</v>
      </c>
      <c r="P2354">
        <v>2352</v>
      </c>
      <c r="Q2354" s="8">
        <f t="shared" si="361"/>
        <v>7.8119396461268711E-2</v>
      </c>
      <c r="R2354" s="8">
        <f t="shared" si="361"/>
        <v>7.6558718135974674E-2</v>
      </c>
      <c r="S2354" s="8">
        <f t="shared" si="361"/>
        <v>7.7333916514376516E-2</v>
      </c>
      <c r="T2354" s="8">
        <f t="shared" si="361"/>
        <v>7.679615476128307E-2</v>
      </c>
      <c r="W2354">
        <v>2352</v>
      </c>
      <c r="X2354" s="4">
        <f t="shared" si="356"/>
        <v>8.1649689734487108E-2</v>
      </c>
      <c r="Y2354" s="4">
        <f t="shared" si="363"/>
        <v>8.0907486678243379E-2</v>
      </c>
      <c r="Z2354" s="4">
        <f t="shared" si="364"/>
        <v>8.0398186217662815E-2</v>
      </c>
    </row>
    <row r="2355" spans="1:26" x14ac:dyDescent="0.25">
      <c r="A2355" s="16">
        <f t="shared" si="362"/>
        <v>45888</v>
      </c>
      <c r="B2355">
        <f>+'[2]Ejercicio 1'!E2572</f>
        <v>2353</v>
      </c>
      <c r="C2355" s="5">
        <v>7.9620331580325263E-2</v>
      </c>
      <c r="D2355" s="4">
        <f t="shared" si="357"/>
        <v>7.8059617070866089E-2</v>
      </c>
      <c r="E2355" s="6">
        <f t="shared" si="358"/>
        <v>7.8834833362862872E-2</v>
      </c>
      <c r="F2355" s="7">
        <f t="shared" si="359"/>
        <v>7.8297059170450628E-2</v>
      </c>
      <c r="I2355" s="10">
        <v>2353</v>
      </c>
      <c r="J2355" s="8">
        <f t="shared" si="360"/>
        <v>8.1120331580325264E-2</v>
      </c>
      <c r="K2355" s="8">
        <f t="shared" si="360"/>
        <v>7.955961707086609E-2</v>
      </c>
      <c r="L2355" s="8">
        <f t="shared" si="360"/>
        <v>8.0334833362862873E-2</v>
      </c>
      <c r="M2355" s="8">
        <f t="shared" si="360"/>
        <v>7.9797059170450629E-2</v>
      </c>
      <c r="P2355">
        <v>2353</v>
      </c>
      <c r="Q2355" s="8">
        <f t="shared" si="361"/>
        <v>7.8120331580325261E-2</v>
      </c>
      <c r="R2355" s="8">
        <f t="shared" si="361"/>
        <v>7.6559617070866087E-2</v>
      </c>
      <c r="S2355" s="8">
        <f t="shared" si="361"/>
        <v>7.733483336286287E-2</v>
      </c>
      <c r="T2355" s="8">
        <f t="shared" si="361"/>
        <v>7.6797059170450627E-2</v>
      </c>
      <c r="W2355">
        <v>2353</v>
      </c>
      <c r="X2355" s="4">
        <f t="shared" si="356"/>
        <v>8.1651560933717393E-2</v>
      </c>
      <c r="Y2355" s="4">
        <f t="shared" si="363"/>
        <v>8.0909320393908843E-2</v>
      </c>
      <c r="Z2355" s="4">
        <f t="shared" si="364"/>
        <v>8.0399994379948436E-2</v>
      </c>
    </row>
    <row r="2356" spans="1:26" x14ac:dyDescent="0.25">
      <c r="A2356" s="16">
        <f t="shared" si="362"/>
        <v>45889</v>
      </c>
      <c r="B2356">
        <f>+'[2]Ejercicio 1'!E2573</f>
        <v>2354</v>
      </c>
      <c r="C2356" s="5">
        <v>7.9621266699381812E-2</v>
      </c>
      <c r="D2356" s="4">
        <f t="shared" si="357"/>
        <v>7.8060516005348871E-2</v>
      </c>
      <c r="E2356" s="6">
        <f t="shared" si="358"/>
        <v>7.8835750211141059E-2</v>
      </c>
      <c r="F2356" s="7">
        <f t="shared" si="359"/>
        <v>7.8297963579269894E-2</v>
      </c>
      <c r="I2356" s="10">
        <v>2354</v>
      </c>
      <c r="J2356" s="8">
        <f t="shared" si="360"/>
        <v>8.1121266699381814E-2</v>
      </c>
      <c r="K2356" s="8">
        <f t="shared" si="360"/>
        <v>7.9560516005348872E-2</v>
      </c>
      <c r="L2356" s="8">
        <f t="shared" si="360"/>
        <v>8.033575021114106E-2</v>
      </c>
      <c r="M2356" s="8">
        <f t="shared" si="360"/>
        <v>7.9797963579269895E-2</v>
      </c>
      <c r="P2356">
        <v>2354</v>
      </c>
      <c r="Q2356" s="8">
        <f t="shared" si="361"/>
        <v>7.8121266699381811E-2</v>
      </c>
      <c r="R2356" s="8">
        <f t="shared" si="361"/>
        <v>7.6560516005348869E-2</v>
      </c>
      <c r="S2356" s="8">
        <f t="shared" si="361"/>
        <v>7.7335750211141058E-2</v>
      </c>
      <c r="T2356" s="8">
        <f t="shared" si="361"/>
        <v>7.6797963579269893E-2</v>
      </c>
      <c r="W2356">
        <v>2354</v>
      </c>
      <c r="X2356" s="4">
        <f t="shared" si="356"/>
        <v>8.1653432133377668E-2</v>
      </c>
      <c r="Y2356" s="4">
        <f t="shared" si="363"/>
        <v>8.0911154109179012E-2</v>
      </c>
      <c r="Z2356" s="4">
        <f t="shared" si="364"/>
        <v>8.0401802541491776E-2</v>
      </c>
    </row>
    <row r="2357" spans="1:26" x14ac:dyDescent="0.25">
      <c r="A2357" s="16">
        <f t="shared" si="362"/>
        <v>45890</v>
      </c>
      <c r="B2357">
        <f>+'[2]Ejercicio 1'!E2574</f>
        <v>2355</v>
      </c>
      <c r="C2357" s="5">
        <v>7.9622201818438362E-2</v>
      </c>
      <c r="D2357" s="4">
        <f t="shared" si="357"/>
        <v>7.8061414939423215E-2</v>
      </c>
      <c r="E2357" s="6">
        <f t="shared" si="358"/>
        <v>7.8836667059211052E-2</v>
      </c>
      <c r="F2357" s="7">
        <f t="shared" si="359"/>
        <v>7.8298867987743728E-2</v>
      </c>
      <c r="I2357" s="10">
        <v>2355</v>
      </c>
      <c r="J2357" s="8">
        <f t="shared" si="360"/>
        <v>8.1122201818438364E-2</v>
      </c>
      <c r="K2357" s="8">
        <f t="shared" si="360"/>
        <v>7.9561414939423217E-2</v>
      </c>
      <c r="L2357" s="8">
        <f t="shared" si="360"/>
        <v>8.0336667059211053E-2</v>
      </c>
      <c r="M2357" s="8">
        <f t="shared" si="360"/>
        <v>7.979886798774373E-2</v>
      </c>
      <c r="P2357">
        <v>2355</v>
      </c>
      <c r="Q2357" s="8">
        <f t="shared" si="361"/>
        <v>7.8122201818438361E-2</v>
      </c>
      <c r="R2357" s="8">
        <f t="shared" si="361"/>
        <v>7.6561414939423214E-2</v>
      </c>
      <c r="S2357" s="8">
        <f t="shared" si="361"/>
        <v>7.7336667059211051E-2</v>
      </c>
      <c r="T2357" s="8">
        <f t="shared" si="361"/>
        <v>7.6798867987743727E-2</v>
      </c>
      <c r="W2357">
        <v>2355</v>
      </c>
      <c r="X2357" s="4">
        <f t="shared" si="356"/>
        <v>8.1655303333462659E-2</v>
      </c>
      <c r="Y2357" s="4">
        <f t="shared" si="363"/>
        <v>8.0912987824031946E-2</v>
      </c>
      <c r="Z2357" s="4">
        <f t="shared" si="364"/>
        <v>8.0403610702292863E-2</v>
      </c>
    </row>
    <row r="2358" spans="1:26" x14ac:dyDescent="0.25">
      <c r="A2358" s="16">
        <f t="shared" si="362"/>
        <v>45891</v>
      </c>
      <c r="B2358">
        <f>+'[2]Ejercicio 1'!E2575</f>
        <v>2356</v>
      </c>
      <c r="C2358" s="5">
        <v>7.9623136937494898E-2</v>
      </c>
      <c r="D2358" s="4">
        <f t="shared" si="357"/>
        <v>7.8062313873088929E-2</v>
      </c>
      <c r="E2358" s="6">
        <f t="shared" si="358"/>
        <v>7.883758390707285E-2</v>
      </c>
      <c r="F2358" s="7">
        <f t="shared" si="359"/>
        <v>7.8299772395866399E-2</v>
      </c>
      <c r="I2358" s="10">
        <v>2356</v>
      </c>
      <c r="J2358" s="8">
        <f t="shared" si="360"/>
        <v>8.11231369374949E-2</v>
      </c>
      <c r="K2358" s="8">
        <f t="shared" si="360"/>
        <v>7.956231387308893E-2</v>
      </c>
      <c r="L2358" s="8">
        <f t="shared" si="360"/>
        <v>8.0337583907072851E-2</v>
      </c>
      <c r="M2358" s="8">
        <f t="shared" si="360"/>
        <v>7.97997723958664E-2</v>
      </c>
      <c r="P2358">
        <v>2356</v>
      </c>
      <c r="Q2358" s="8">
        <f t="shared" si="361"/>
        <v>7.8123136937494897E-2</v>
      </c>
      <c r="R2358" s="8">
        <f t="shared" si="361"/>
        <v>7.6562313873088927E-2</v>
      </c>
      <c r="S2358" s="8">
        <f t="shared" si="361"/>
        <v>7.7337583907072849E-2</v>
      </c>
      <c r="T2358" s="8">
        <f t="shared" si="361"/>
        <v>7.6799772395866397E-2</v>
      </c>
      <c r="W2358">
        <v>2356</v>
      </c>
      <c r="X2358" s="4">
        <f t="shared" si="356"/>
        <v>8.1657174533971491E-2</v>
      </c>
      <c r="Y2358" s="4">
        <f t="shared" si="363"/>
        <v>8.0914821538467629E-2</v>
      </c>
      <c r="Z2358" s="4">
        <f t="shared" si="364"/>
        <v>8.0405418861635117E-2</v>
      </c>
    </row>
    <row r="2359" spans="1:26" x14ac:dyDescent="0.25">
      <c r="A2359" s="16">
        <f t="shared" si="362"/>
        <v>45892</v>
      </c>
      <c r="B2359">
        <f>+'[2]Ejercicio 1'!E2576</f>
        <v>2357</v>
      </c>
      <c r="C2359" s="5">
        <v>7.9624072056551448E-2</v>
      </c>
      <c r="D2359" s="4">
        <f t="shared" si="357"/>
        <v>7.8063212806346219E-2</v>
      </c>
      <c r="E2359" s="6">
        <f t="shared" si="358"/>
        <v>7.8838500754726482E-2</v>
      </c>
      <c r="F2359" s="7">
        <f t="shared" si="359"/>
        <v>7.8300676803643637E-2</v>
      </c>
      <c r="I2359" s="10">
        <v>2357</v>
      </c>
      <c r="J2359" s="8">
        <f t="shared" si="360"/>
        <v>8.1124072056551449E-2</v>
      </c>
      <c r="K2359" s="8">
        <f t="shared" si="360"/>
        <v>7.956321280634622E-2</v>
      </c>
      <c r="L2359" s="8">
        <f t="shared" si="360"/>
        <v>8.0338500754726483E-2</v>
      </c>
      <c r="M2359" s="8">
        <f t="shared" si="360"/>
        <v>7.9800676803643639E-2</v>
      </c>
      <c r="P2359">
        <v>2357</v>
      </c>
      <c r="Q2359" s="8">
        <f t="shared" si="361"/>
        <v>7.8124072056551447E-2</v>
      </c>
      <c r="R2359" s="8">
        <f t="shared" si="361"/>
        <v>7.6563212806346218E-2</v>
      </c>
      <c r="S2359" s="8">
        <f t="shared" si="361"/>
        <v>7.733850075472648E-2</v>
      </c>
      <c r="T2359" s="8">
        <f t="shared" si="361"/>
        <v>7.6800676803643636E-2</v>
      </c>
      <c r="W2359">
        <v>2357</v>
      </c>
      <c r="X2359" s="4">
        <f t="shared" si="356"/>
        <v>8.1659045734905469E-2</v>
      </c>
      <c r="Y2359" s="4">
        <f t="shared" si="363"/>
        <v>8.0916655252486938E-2</v>
      </c>
      <c r="Z2359" s="4">
        <f t="shared" si="364"/>
        <v>8.0407227020237962E-2</v>
      </c>
    </row>
    <row r="2360" spans="1:26" x14ac:dyDescent="0.25">
      <c r="A2360" s="16">
        <f t="shared" si="362"/>
        <v>45893</v>
      </c>
      <c r="B2360">
        <f>+'[2]Ejercicio 1'!E2577</f>
        <v>2358</v>
      </c>
      <c r="C2360" s="5">
        <v>7.9625007175607998E-2</v>
      </c>
      <c r="D2360" s="4">
        <f t="shared" si="357"/>
        <v>7.8064111739195474E-2</v>
      </c>
      <c r="E2360" s="6">
        <f t="shared" si="358"/>
        <v>7.8839417602171918E-2</v>
      </c>
      <c r="F2360" s="7">
        <f t="shared" si="359"/>
        <v>7.8301581211072585E-2</v>
      </c>
      <c r="I2360" s="10">
        <v>2358</v>
      </c>
      <c r="J2360" s="8">
        <f t="shared" si="360"/>
        <v>8.1125007175607999E-2</v>
      </c>
      <c r="K2360" s="8">
        <f t="shared" si="360"/>
        <v>7.9564111739195476E-2</v>
      </c>
      <c r="L2360" s="8">
        <f t="shared" si="360"/>
        <v>8.033941760217192E-2</v>
      </c>
      <c r="M2360" s="8">
        <f t="shared" si="360"/>
        <v>7.9801581211072586E-2</v>
      </c>
      <c r="P2360">
        <v>2358</v>
      </c>
      <c r="Q2360" s="8">
        <f t="shared" si="361"/>
        <v>7.8125007175607997E-2</v>
      </c>
      <c r="R2360" s="8">
        <f t="shared" si="361"/>
        <v>7.6564111739195473E-2</v>
      </c>
      <c r="S2360" s="8">
        <f t="shared" si="361"/>
        <v>7.7339417602171917E-2</v>
      </c>
      <c r="T2360" s="8">
        <f t="shared" si="361"/>
        <v>7.6801581211072584E-2</v>
      </c>
      <c r="W2360">
        <v>2358</v>
      </c>
      <c r="X2360" s="4">
        <f t="shared" si="356"/>
        <v>8.1660916936268993E-2</v>
      </c>
      <c r="Y2360" s="4">
        <f t="shared" si="363"/>
        <v>8.0918488966088997E-2</v>
      </c>
      <c r="Z2360" s="4">
        <f t="shared" si="364"/>
        <v>8.0409035177858745E-2</v>
      </c>
    </row>
    <row r="2361" spans="1:26" x14ac:dyDescent="0.25">
      <c r="A2361" s="16">
        <f t="shared" si="362"/>
        <v>45894</v>
      </c>
      <c r="B2361">
        <f>+'[2]Ejercicio 1'!E2578</f>
        <v>2359</v>
      </c>
      <c r="C2361" s="5">
        <v>7.9625942294664548E-2</v>
      </c>
      <c r="D2361" s="4">
        <f t="shared" si="357"/>
        <v>7.8065010671635696E-2</v>
      </c>
      <c r="E2361" s="6">
        <f t="shared" si="358"/>
        <v>7.8840334449408286E-2</v>
      </c>
      <c r="F2361" s="7">
        <f t="shared" si="359"/>
        <v>7.8302485618153242E-2</v>
      </c>
      <c r="I2361" s="10">
        <v>2359</v>
      </c>
      <c r="J2361" s="8">
        <f t="shared" si="360"/>
        <v>8.1125942294664549E-2</v>
      </c>
      <c r="K2361" s="8">
        <f t="shared" si="360"/>
        <v>7.9565010671635697E-2</v>
      </c>
      <c r="L2361" s="8">
        <f t="shared" si="360"/>
        <v>8.0340334449408288E-2</v>
      </c>
      <c r="M2361" s="8">
        <f t="shared" si="360"/>
        <v>7.9802485618153243E-2</v>
      </c>
      <c r="P2361">
        <v>2359</v>
      </c>
      <c r="Q2361" s="8">
        <f t="shared" si="361"/>
        <v>7.8125942294664547E-2</v>
      </c>
      <c r="R2361" s="8">
        <f t="shared" si="361"/>
        <v>7.6565010671635694E-2</v>
      </c>
      <c r="S2361" s="8">
        <f t="shared" si="361"/>
        <v>7.7340334449408285E-2</v>
      </c>
      <c r="T2361" s="8">
        <f t="shared" si="361"/>
        <v>7.6802485618153241E-2</v>
      </c>
      <c r="W2361">
        <v>2359</v>
      </c>
      <c r="X2361" s="4">
        <f t="shared" si="356"/>
        <v>8.1662788138046699E-2</v>
      </c>
      <c r="Y2361" s="4">
        <f t="shared" si="363"/>
        <v>8.0920322679250964E-2</v>
      </c>
      <c r="Z2361" s="4">
        <f t="shared" si="364"/>
        <v>8.0410843334500298E-2</v>
      </c>
    </row>
    <row r="2362" spans="1:26" x14ac:dyDescent="0.25">
      <c r="A2362" s="16">
        <f t="shared" si="362"/>
        <v>45895</v>
      </c>
      <c r="B2362">
        <f>+'[2]Ejercicio 1'!E2579</f>
        <v>2360</v>
      </c>
      <c r="C2362" s="5">
        <v>7.9626877413721098E-2</v>
      </c>
      <c r="D2362" s="4">
        <f t="shared" si="357"/>
        <v>7.8065909603667272E-2</v>
      </c>
      <c r="E2362" s="6">
        <f t="shared" si="358"/>
        <v>7.8841251296436474E-2</v>
      </c>
      <c r="F2362" s="7">
        <f t="shared" si="359"/>
        <v>7.8303390024888467E-2</v>
      </c>
      <c r="I2362" s="10">
        <v>2360</v>
      </c>
      <c r="J2362" s="8">
        <f t="shared" si="360"/>
        <v>8.1126877413721099E-2</v>
      </c>
      <c r="K2362" s="8">
        <f t="shared" si="360"/>
        <v>7.9565909603667273E-2</v>
      </c>
      <c r="L2362" s="8">
        <f t="shared" si="360"/>
        <v>8.0341251296436475E-2</v>
      </c>
      <c r="M2362" s="8">
        <f t="shared" si="360"/>
        <v>7.9803390024888468E-2</v>
      </c>
      <c r="P2362">
        <v>2360</v>
      </c>
      <c r="Q2362" s="8">
        <f t="shared" si="361"/>
        <v>7.8126877413721096E-2</v>
      </c>
      <c r="R2362" s="8">
        <f t="shared" si="361"/>
        <v>7.656590960366727E-2</v>
      </c>
      <c r="S2362" s="8">
        <f t="shared" si="361"/>
        <v>7.7341251296436472E-2</v>
      </c>
      <c r="T2362" s="8">
        <f t="shared" si="361"/>
        <v>7.6803390024888465E-2</v>
      </c>
      <c r="W2362">
        <v>2360</v>
      </c>
      <c r="X2362" s="4">
        <f t="shared" ref="X2362:X2425" si="365">Tasa_Fwd(C2180,B2180,C2362,B2362,182)</f>
        <v>8.1664659340254381E-2</v>
      </c>
      <c r="Y2362" s="4">
        <f t="shared" si="363"/>
        <v>8.092215639201765E-2</v>
      </c>
      <c r="Z2362" s="4">
        <f t="shared" si="364"/>
        <v>8.0412651490402443E-2</v>
      </c>
    </row>
    <row r="2363" spans="1:26" x14ac:dyDescent="0.25">
      <c r="A2363" s="16">
        <f t="shared" si="362"/>
        <v>45896</v>
      </c>
      <c r="B2363">
        <f>+'[2]Ejercicio 1'!E2580</f>
        <v>2361</v>
      </c>
      <c r="C2363" s="5">
        <v>7.9627812532777634E-2</v>
      </c>
      <c r="D2363" s="4">
        <f t="shared" si="357"/>
        <v>7.8066808535290425E-2</v>
      </c>
      <c r="E2363" s="6">
        <f t="shared" si="358"/>
        <v>7.884216814325648E-2</v>
      </c>
      <c r="F2363" s="7">
        <f t="shared" si="359"/>
        <v>7.8304294431272528E-2</v>
      </c>
      <c r="I2363" s="10">
        <v>2361</v>
      </c>
      <c r="J2363" s="8">
        <f t="shared" si="360"/>
        <v>8.1127812532777635E-2</v>
      </c>
      <c r="K2363" s="8">
        <f t="shared" si="360"/>
        <v>7.9566808535290426E-2</v>
      </c>
      <c r="L2363" s="8">
        <f t="shared" si="360"/>
        <v>8.0342168143256482E-2</v>
      </c>
      <c r="M2363" s="8">
        <f t="shared" si="360"/>
        <v>7.9804294431272529E-2</v>
      </c>
      <c r="P2363">
        <v>2361</v>
      </c>
      <c r="Q2363" s="8">
        <f t="shared" si="361"/>
        <v>7.8127812532777632E-2</v>
      </c>
      <c r="R2363" s="8">
        <f t="shared" si="361"/>
        <v>7.6566808535290423E-2</v>
      </c>
      <c r="S2363" s="8">
        <f t="shared" si="361"/>
        <v>7.7342168143256479E-2</v>
      </c>
      <c r="T2363" s="8">
        <f t="shared" si="361"/>
        <v>7.6804294431272527E-2</v>
      </c>
      <c r="W2363">
        <v>2361</v>
      </c>
      <c r="X2363" s="4">
        <f t="shared" si="365"/>
        <v>8.1666530542886348E-2</v>
      </c>
      <c r="Y2363" s="4">
        <f t="shared" si="363"/>
        <v>8.0923990104345131E-2</v>
      </c>
      <c r="Z2363" s="4">
        <f t="shared" si="364"/>
        <v>8.0414459644845768E-2</v>
      </c>
    </row>
    <row r="2364" spans="1:26" x14ac:dyDescent="0.25">
      <c r="A2364" s="16">
        <f t="shared" si="362"/>
        <v>45897</v>
      </c>
      <c r="B2364">
        <f>+'[2]Ejercicio 1'!E2581</f>
        <v>2362</v>
      </c>
      <c r="C2364" s="5">
        <v>7.9628747651834184E-2</v>
      </c>
      <c r="D2364" s="4">
        <f t="shared" si="357"/>
        <v>7.8067707466505154E-2</v>
      </c>
      <c r="E2364" s="6">
        <f t="shared" si="358"/>
        <v>7.8843084989868292E-2</v>
      </c>
      <c r="F2364" s="7">
        <f t="shared" si="359"/>
        <v>7.8305198837311157E-2</v>
      </c>
      <c r="I2364" s="10">
        <v>2362</v>
      </c>
      <c r="J2364" s="8">
        <f t="shared" si="360"/>
        <v>8.1128747651834185E-2</v>
      </c>
      <c r="K2364" s="8">
        <f t="shared" si="360"/>
        <v>7.9567707466505155E-2</v>
      </c>
      <c r="L2364" s="8">
        <f t="shared" si="360"/>
        <v>8.0343084989868294E-2</v>
      </c>
      <c r="M2364" s="8">
        <f t="shared" si="360"/>
        <v>7.9805198837311159E-2</v>
      </c>
      <c r="P2364">
        <v>2362</v>
      </c>
      <c r="Q2364" s="8">
        <f t="shared" si="361"/>
        <v>7.8128747651834182E-2</v>
      </c>
      <c r="R2364" s="8">
        <f t="shared" si="361"/>
        <v>7.6567707466505153E-2</v>
      </c>
      <c r="S2364" s="8">
        <f t="shared" si="361"/>
        <v>7.7343084989868291E-2</v>
      </c>
      <c r="T2364" s="8">
        <f t="shared" si="361"/>
        <v>7.6805198837311156E-2</v>
      </c>
      <c r="W2364">
        <v>2362</v>
      </c>
      <c r="X2364" s="4">
        <f t="shared" si="365"/>
        <v>8.1668401745943031E-2</v>
      </c>
      <c r="Y2364" s="4">
        <f t="shared" si="363"/>
        <v>8.0925823816278192E-2</v>
      </c>
      <c r="Z2364" s="4">
        <f t="shared" si="364"/>
        <v>8.0416267798543953E-2</v>
      </c>
    </row>
    <row r="2365" spans="1:26" x14ac:dyDescent="0.25">
      <c r="A2365" s="16">
        <f t="shared" si="362"/>
        <v>45898</v>
      </c>
      <c r="B2365">
        <f>+'[2]Ejercicio 1'!E2582</f>
        <v>2363</v>
      </c>
      <c r="C2365" s="5">
        <v>7.9629682770890733E-2</v>
      </c>
      <c r="D2365" s="4">
        <f t="shared" si="357"/>
        <v>7.8068606397311044E-2</v>
      </c>
      <c r="E2365" s="6">
        <f t="shared" si="358"/>
        <v>7.8844001836271049E-2</v>
      </c>
      <c r="F2365" s="7">
        <f t="shared" si="359"/>
        <v>7.8306103242998651E-2</v>
      </c>
      <c r="I2365" s="10">
        <v>2363</v>
      </c>
      <c r="J2365" s="8">
        <f t="shared" si="360"/>
        <v>8.1129682770890735E-2</v>
      </c>
      <c r="K2365" s="8">
        <f t="shared" si="360"/>
        <v>7.9568606397311045E-2</v>
      </c>
      <c r="L2365" s="8">
        <f t="shared" si="360"/>
        <v>8.0344001836271051E-2</v>
      </c>
      <c r="M2365" s="8">
        <f t="shared" si="360"/>
        <v>7.9806103242998652E-2</v>
      </c>
      <c r="P2365">
        <v>2363</v>
      </c>
      <c r="Q2365" s="8">
        <f t="shared" si="361"/>
        <v>7.8129682770890732E-2</v>
      </c>
      <c r="R2365" s="8">
        <f t="shared" si="361"/>
        <v>7.6568606397311043E-2</v>
      </c>
      <c r="S2365" s="8">
        <f t="shared" si="361"/>
        <v>7.7344001836271048E-2</v>
      </c>
      <c r="T2365" s="8">
        <f t="shared" si="361"/>
        <v>7.680610324299865E-2</v>
      </c>
      <c r="W2365">
        <v>2363</v>
      </c>
      <c r="X2365" s="4">
        <f t="shared" si="365"/>
        <v>8.1670272949423986E-2</v>
      </c>
      <c r="Y2365" s="4">
        <f t="shared" si="363"/>
        <v>8.0927657527793129E-2</v>
      </c>
      <c r="Z2365" s="4">
        <f t="shared" si="364"/>
        <v>8.0418075951262935E-2</v>
      </c>
    </row>
    <row r="2366" spans="1:26" x14ac:dyDescent="0.25">
      <c r="A2366" s="16">
        <f t="shared" si="362"/>
        <v>45899</v>
      </c>
      <c r="B2366">
        <f>+'[2]Ejercicio 1'!E2583</f>
        <v>2364</v>
      </c>
      <c r="C2366" s="5">
        <v>7.9630617889947283E-2</v>
      </c>
      <c r="D2366" s="4">
        <f t="shared" si="357"/>
        <v>7.8069505327708705E-2</v>
      </c>
      <c r="E2366" s="6">
        <f t="shared" si="358"/>
        <v>7.88449186824665E-2</v>
      </c>
      <c r="F2366" s="7">
        <f t="shared" si="359"/>
        <v>7.8307007648343543E-2</v>
      </c>
      <c r="I2366" s="10">
        <v>2364</v>
      </c>
      <c r="J2366" s="8">
        <f t="shared" si="360"/>
        <v>8.1130617889947285E-2</v>
      </c>
      <c r="K2366" s="8">
        <f t="shared" si="360"/>
        <v>7.9569505327708706E-2</v>
      </c>
      <c r="L2366" s="8">
        <f t="shared" si="360"/>
        <v>8.0344918682466501E-2</v>
      </c>
      <c r="M2366" s="8">
        <f t="shared" si="360"/>
        <v>7.9807007648343545E-2</v>
      </c>
      <c r="P2366">
        <v>2364</v>
      </c>
      <c r="Q2366" s="8">
        <f t="shared" si="361"/>
        <v>7.8130617889947282E-2</v>
      </c>
      <c r="R2366" s="8">
        <f t="shared" si="361"/>
        <v>7.6569505327708703E-2</v>
      </c>
      <c r="S2366" s="8">
        <f t="shared" si="361"/>
        <v>7.7344918682466499E-2</v>
      </c>
      <c r="T2366" s="8">
        <f t="shared" si="361"/>
        <v>7.6807007648343542E-2</v>
      </c>
      <c r="W2366">
        <v>2364</v>
      </c>
      <c r="X2366" s="4">
        <f t="shared" si="365"/>
        <v>8.1672144153329657E-2</v>
      </c>
      <c r="Y2366" s="4">
        <f t="shared" si="363"/>
        <v>8.0929491238891704E-2</v>
      </c>
      <c r="Z2366" s="4">
        <f t="shared" si="364"/>
        <v>8.0419884103245368E-2</v>
      </c>
    </row>
    <row r="2367" spans="1:26" x14ac:dyDescent="0.25">
      <c r="A2367" s="16">
        <f t="shared" si="362"/>
        <v>45900</v>
      </c>
      <c r="B2367">
        <f>+'[2]Ejercicio 1'!E2584</f>
        <v>2365</v>
      </c>
      <c r="C2367" s="5">
        <v>7.9631553009003833E-2</v>
      </c>
      <c r="D2367" s="4">
        <f t="shared" si="357"/>
        <v>7.8070404257698151E-2</v>
      </c>
      <c r="E2367" s="6">
        <f t="shared" si="358"/>
        <v>7.8845835528453756E-2</v>
      </c>
      <c r="F2367" s="7">
        <f t="shared" si="359"/>
        <v>7.83079120533373E-2</v>
      </c>
      <c r="I2367" s="10">
        <v>2365</v>
      </c>
      <c r="J2367" s="8">
        <f t="shared" si="360"/>
        <v>8.1131553009003834E-2</v>
      </c>
      <c r="K2367" s="8">
        <f t="shared" si="360"/>
        <v>7.9570404257698152E-2</v>
      </c>
      <c r="L2367" s="8">
        <f t="shared" si="360"/>
        <v>8.0345835528453757E-2</v>
      </c>
      <c r="M2367" s="8">
        <f t="shared" si="360"/>
        <v>7.9807912053337302E-2</v>
      </c>
      <c r="P2367">
        <v>2365</v>
      </c>
      <c r="Q2367" s="8">
        <f t="shared" si="361"/>
        <v>7.8131553009003832E-2</v>
      </c>
      <c r="R2367" s="8">
        <f t="shared" si="361"/>
        <v>7.6570404257698149E-2</v>
      </c>
      <c r="S2367" s="8">
        <f t="shared" si="361"/>
        <v>7.7345835528453755E-2</v>
      </c>
      <c r="T2367" s="8">
        <f t="shared" si="361"/>
        <v>7.6807912053337299E-2</v>
      </c>
      <c r="W2367">
        <v>2365</v>
      </c>
      <c r="X2367" s="4">
        <f t="shared" si="365"/>
        <v>8.1674015357660029E-2</v>
      </c>
      <c r="Y2367" s="4">
        <f t="shared" si="363"/>
        <v>8.093132494957303E-2</v>
      </c>
      <c r="Z2367" s="4">
        <f t="shared" si="364"/>
        <v>8.0421692253763249E-2</v>
      </c>
    </row>
    <row r="2368" spans="1:26" x14ac:dyDescent="0.25">
      <c r="A2368" s="16">
        <f t="shared" si="362"/>
        <v>45901</v>
      </c>
      <c r="B2368">
        <f>+'[2]Ejercicio 1'!E2585</f>
        <v>2366</v>
      </c>
      <c r="C2368" s="5">
        <v>7.9632488128060369E-2</v>
      </c>
      <c r="D2368" s="4">
        <f t="shared" si="357"/>
        <v>7.8071303187278548E-2</v>
      </c>
      <c r="E2368" s="6">
        <f t="shared" si="358"/>
        <v>7.8846752374231957E-2</v>
      </c>
      <c r="F2368" s="7">
        <f t="shared" si="359"/>
        <v>7.8308816457982752E-2</v>
      </c>
      <c r="I2368" s="10">
        <v>2366</v>
      </c>
      <c r="J2368" s="8">
        <f t="shared" si="360"/>
        <v>8.113248812806037E-2</v>
      </c>
      <c r="K2368" s="8">
        <f t="shared" si="360"/>
        <v>7.957130318727855E-2</v>
      </c>
      <c r="L2368" s="8">
        <f t="shared" si="360"/>
        <v>8.0346752374231958E-2</v>
      </c>
      <c r="M2368" s="8">
        <f t="shared" si="360"/>
        <v>7.9808816457982754E-2</v>
      </c>
      <c r="P2368">
        <v>2366</v>
      </c>
      <c r="Q2368" s="8">
        <f t="shared" si="361"/>
        <v>7.8132488128060368E-2</v>
      </c>
      <c r="R2368" s="8">
        <f t="shared" si="361"/>
        <v>7.6571303187278547E-2</v>
      </c>
      <c r="S2368" s="8">
        <f t="shared" si="361"/>
        <v>7.7346752374231956E-2</v>
      </c>
      <c r="T2368" s="8">
        <f t="shared" si="361"/>
        <v>7.6808816457982751E-2</v>
      </c>
      <c r="W2368">
        <v>2366</v>
      </c>
      <c r="X2368" s="4">
        <f t="shared" si="365"/>
        <v>8.1675886562414701E-2</v>
      </c>
      <c r="Y2368" s="4">
        <f t="shared" si="363"/>
        <v>8.0933158659836218E-2</v>
      </c>
      <c r="Z2368" s="4">
        <f t="shared" si="364"/>
        <v>8.0423500403541723E-2</v>
      </c>
    </row>
    <row r="2369" spans="1:26" x14ac:dyDescent="0.25">
      <c r="A2369" s="16">
        <f t="shared" si="362"/>
        <v>45902</v>
      </c>
      <c r="B2369">
        <f>+'[2]Ejercicio 1'!E2586</f>
        <v>2367</v>
      </c>
      <c r="C2369" s="5">
        <v>7.9633423247116919E-2</v>
      </c>
      <c r="D2369" s="4">
        <f t="shared" si="357"/>
        <v>7.8072202116450523E-2</v>
      </c>
      <c r="E2369" s="6">
        <f t="shared" si="358"/>
        <v>7.8847669219801977E-2</v>
      </c>
      <c r="F2369" s="7">
        <f t="shared" si="359"/>
        <v>7.8309720862282786E-2</v>
      </c>
      <c r="I2369" s="10">
        <v>2367</v>
      </c>
      <c r="J2369" s="8">
        <f t="shared" si="360"/>
        <v>8.113342324711692E-2</v>
      </c>
      <c r="K2369" s="8">
        <f t="shared" si="360"/>
        <v>7.9572202116450524E-2</v>
      </c>
      <c r="L2369" s="8">
        <f t="shared" si="360"/>
        <v>8.0347669219801979E-2</v>
      </c>
      <c r="M2369" s="8">
        <f t="shared" si="360"/>
        <v>7.9809720862282788E-2</v>
      </c>
      <c r="P2369">
        <v>2367</v>
      </c>
      <c r="Q2369" s="8">
        <f t="shared" si="361"/>
        <v>7.8133423247116918E-2</v>
      </c>
      <c r="R2369" s="8">
        <f t="shared" si="361"/>
        <v>7.6572202116450522E-2</v>
      </c>
      <c r="S2369" s="8">
        <f t="shared" si="361"/>
        <v>7.7347669219801976E-2</v>
      </c>
      <c r="T2369" s="8">
        <f t="shared" si="361"/>
        <v>7.6809720862282785E-2</v>
      </c>
      <c r="W2369">
        <v>2367</v>
      </c>
      <c r="X2369" s="4">
        <f t="shared" si="365"/>
        <v>8.1677757767594075E-2</v>
      </c>
      <c r="Y2369" s="4">
        <f t="shared" si="363"/>
        <v>8.0934992369683045E-2</v>
      </c>
      <c r="Z2369" s="4">
        <f t="shared" si="364"/>
        <v>8.0425308552340979E-2</v>
      </c>
    </row>
    <row r="2370" spans="1:26" x14ac:dyDescent="0.25">
      <c r="A2370" s="16">
        <f t="shared" si="362"/>
        <v>45903</v>
      </c>
      <c r="B2370">
        <f>+'[2]Ejercicio 1'!E2587</f>
        <v>2368</v>
      </c>
      <c r="C2370" s="5">
        <v>7.9634358366173469E-2</v>
      </c>
      <c r="D2370" s="4">
        <f t="shared" si="357"/>
        <v>7.8073101045214061E-2</v>
      </c>
      <c r="E2370" s="6">
        <f t="shared" si="358"/>
        <v>7.8848586065162929E-2</v>
      </c>
      <c r="F2370" s="7">
        <f t="shared" si="359"/>
        <v>7.8310625266231657E-2</v>
      </c>
      <c r="I2370" s="10">
        <v>2368</v>
      </c>
      <c r="J2370" s="8">
        <f t="shared" si="360"/>
        <v>8.113435836617347E-2</v>
      </c>
      <c r="K2370" s="8">
        <f t="shared" si="360"/>
        <v>7.9573101045214062E-2</v>
      </c>
      <c r="L2370" s="8">
        <f t="shared" si="360"/>
        <v>8.034858606516293E-2</v>
      </c>
      <c r="M2370" s="8">
        <f t="shared" ref="M2370:M2433" si="366">F2370+$O$1</f>
        <v>7.9810625266231658E-2</v>
      </c>
      <c r="P2370">
        <v>2368</v>
      </c>
      <c r="Q2370" s="8">
        <f t="shared" si="361"/>
        <v>7.8134358366173468E-2</v>
      </c>
      <c r="R2370" s="8">
        <f t="shared" si="361"/>
        <v>7.6573101045214059E-2</v>
      </c>
      <c r="S2370" s="8">
        <f t="shared" si="361"/>
        <v>7.7348586065162928E-2</v>
      </c>
      <c r="T2370" s="8">
        <f t="shared" ref="T2370:T2433" si="367">F2370-$O$1</f>
        <v>7.6810625266231655E-2</v>
      </c>
      <c r="W2370">
        <v>2368</v>
      </c>
      <c r="X2370" s="4">
        <f t="shared" si="365"/>
        <v>8.1679628973198165E-2</v>
      </c>
      <c r="Y2370" s="4">
        <f t="shared" si="363"/>
        <v>8.0936826079088892E-2</v>
      </c>
      <c r="Z2370" s="4">
        <f t="shared" si="364"/>
        <v>8.0427116700158174E-2</v>
      </c>
    </row>
    <row r="2371" spans="1:26" x14ac:dyDescent="0.25">
      <c r="A2371" s="16">
        <f t="shared" si="362"/>
        <v>45904</v>
      </c>
      <c r="B2371">
        <f>+'[2]Ejercicio 1'!E2588</f>
        <v>2369</v>
      </c>
      <c r="C2371" s="5">
        <v>7.9635293485230019E-2</v>
      </c>
      <c r="D2371" s="4">
        <f t="shared" ref="D2371:D2434" si="368">+LN((1+C2371*182/360)^(360/182))</f>
        <v>7.807399997356898E-2</v>
      </c>
      <c r="E2371" s="6">
        <f t="shared" ref="E2371:E2434" si="369">Equivalencia_Tasas(C2371,182,91)</f>
        <v>7.8849502910316574E-2</v>
      </c>
      <c r="F2371" s="7">
        <f t="shared" ref="F2371:F2434" si="370">Equivalencia_Tasas(C2371,182,28)</f>
        <v>7.8311529669835095E-2</v>
      </c>
      <c r="I2371" s="10">
        <v>2369</v>
      </c>
      <c r="J2371" s="8">
        <f t="shared" ref="J2371:M2434" si="371">C2371+$O$1</f>
        <v>8.113529348523002E-2</v>
      </c>
      <c r="K2371" s="8">
        <f t="shared" si="371"/>
        <v>7.9573999973568982E-2</v>
      </c>
      <c r="L2371" s="8">
        <f t="shared" si="371"/>
        <v>8.0349502910316575E-2</v>
      </c>
      <c r="M2371" s="8">
        <f t="shared" si="366"/>
        <v>7.9811529669835096E-2</v>
      </c>
      <c r="P2371">
        <v>2369</v>
      </c>
      <c r="Q2371" s="8">
        <f t="shared" ref="Q2371:T2434" si="372">C2371-$O$1</f>
        <v>7.8135293485230017E-2</v>
      </c>
      <c r="R2371" s="8">
        <f t="shared" si="372"/>
        <v>7.6573999973568979E-2</v>
      </c>
      <c r="S2371" s="8">
        <f t="shared" si="372"/>
        <v>7.7349502910316573E-2</v>
      </c>
      <c r="T2371" s="8">
        <f t="shared" si="367"/>
        <v>7.6811529669835094E-2</v>
      </c>
      <c r="W2371">
        <v>2369</v>
      </c>
      <c r="X2371" s="4">
        <f t="shared" si="365"/>
        <v>8.1681500179226096E-2</v>
      </c>
      <c r="Y2371" s="4">
        <f t="shared" si="363"/>
        <v>8.0938659788102107E-2</v>
      </c>
      <c r="Z2371" s="4">
        <f t="shared" si="364"/>
        <v>8.0428924846996139E-2</v>
      </c>
    </row>
    <row r="2372" spans="1:26" x14ac:dyDescent="0.25">
      <c r="A2372" s="16">
        <f t="shared" si="362"/>
        <v>45905</v>
      </c>
      <c r="B2372">
        <f>+'[2]Ejercicio 1'!E2589</f>
        <v>2370</v>
      </c>
      <c r="C2372" s="5">
        <v>7.9636228604286569E-2</v>
      </c>
      <c r="D2372" s="4">
        <f t="shared" si="368"/>
        <v>7.807489890151588E-2</v>
      </c>
      <c r="E2372" s="6">
        <f t="shared" si="369"/>
        <v>7.8850419755262025E-2</v>
      </c>
      <c r="F2372" s="7">
        <f t="shared" si="370"/>
        <v>7.8312434073090229E-2</v>
      </c>
      <c r="I2372" s="10">
        <v>2370</v>
      </c>
      <c r="J2372" s="8">
        <f t="shared" si="371"/>
        <v>8.113622860428657E-2</v>
      </c>
      <c r="K2372" s="8">
        <f t="shared" si="371"/>
        <v>7.9574898901515881E-2</v>
      </c>
      <c r="L2372" s="8">
        <f t="shared" si="371"/>
        <v>8.0350419755262026E-2</v>
      </c>
      <c r="M2372" s="8">
        <f t="shared" si="366"/>
        <v>7.981243407309023E-2</v>
      </c>
      <c r="P2372">
        <v>2370</v>
      </c>
      <c r="Q2372" s="8">
        <f t="shared" si="372"/>
        <v>7.8136228604286567E-2</v>
      </c>
      <c r="R2372" s="8">
        <f t="shared" si="372"/>
        <v>7.6574898901515878E-2</v>
      </c>
      <c r="S2372" s="8">
        <f t="shared" si="372"/>
        <v>7.7350419755262023E-2</v>
      </c>
      <c r="T2372" s="8">
        <f t="shared" si="367"/>
        <v>7.6812434073090227E-2</v>
      </c>
      <c r="W2372">
        <v>2370</v>
      </c>
      <c r="X2372" s="4">
        <f t="shared" si="365"/>
        <v>8.1683371385684878E-2</v>
      </c>
      <c r="Y2372" s="4">
        <f t="shared" si="363"/>
        <v>8.094049349671914E-2</v>
      </c>
      <c r="Z2372" s="4">
        <f t="shared" si="364"/>
        <v>8.0430732992852041E-2</v>
      </c>
    </row>
    <row r="2373" spans="1:26" x14ac:dyDescent="0.25">
      <c r="A2373" s="16">
        <f t="shared" ref="A2373:A2436" si="373">+A2372+1</f>
        <v>45906</v>
      </c>
      <c r="B2373">
        <f>+'[2]Ejercicio 1'!E2590</f>
        <v>2371</v>
      </c>
      <c r="C2373" s="5">
        <v>7.9637163723343105E-2</v>
      </c>
      <c r="D2373" s="4">
        <f t="shared" si="368"/>
        <v>7.8075797829053745E-2</v>
      </c>
      <c r="E2373" s="6">
        <f t="shared" si="369"/>
        <v>7.885133659999842E-2</v>
      </c>
      <c r="F2373" s="7">
        <f t="shared" si="370"/>
        <v>7.8313338475999944E-2</v>
      </c>
      <c r="I2373" s="10">
        <v>2371</v>
      </c>
      <c r="J2373" s="8">
        <f t="shared" si="371"/>
        <v>8.1137163723343106E-2</v>
      </c>
      <c r="K2373" s="8">
        <f t="shared" si="371"/>
        <v>7.9575797829053746E-2</v>
      </c>
      <c r="L2373" s="8">
        <f t="shared" si="371"/>
        <v>8.0351336599998421E-2</v>
      </c>
      <c r="M2373" s="8">
        <f t="shared" si="366"/>
        <v>7.9813338475999945E-2</v>
      </c>
      <c r="P2373">
        <v>2371</v>
      </c>
      <c r="Q2373" s="8">
        <f t="shared" si="372"/>
        <v>7.8137163723343103E-2</v>
      </c>
      <c r="R2373" s="8">
        <f t="shared" si="372"/>
        <v>7.6575797829053743E-2</v>
      </c>
      <c r="S2373" s="8">
        <f t="shared" si="372"/>
        <v>7.7351336599998419E-2</v>
      </c>
      <c r="T2373" s="8">
        <f t="shared" si="367"/>
        <v>7.6813338475999943E-2</v>
      </c>
      <c r="W2373">
        <v>2371</v>
      </c>
      <c r="X2373" s="4">
        <f t="shared" si="365"/>
        <v>8.1685242592557411E-2</v>
      </c>
      <c r="Y2373" s="4">
        <f t="shared" si="363"/>
        <v>8.0942327204874126E-2</v>
      </c>
      <c r="Z2373" s="4">
        <f t="shared" si="364"/>
        <v>8.0432541137731572E-2</v>
      </c>
    </row>
    <row r="2374" spans="1:26" x14ac:dyDescent="0.25">
      <c r="A2374" s="16">
        <f t="shared" si="373"/>
        <v>45907</v>
      </c>
      <c r="B2374">
        <f>+'[2]Ejercicio 1'!E2591</f>
        <v>2372</v>
      </c>
      <c r="C2374" s="5">
        <v>7.9638098842399654E-2</v>
      </c>
      <c r="D2374" s="4">
        <f t="shared" si="368"/>
        <v>7.8076696756182978E-2</v>
      </c>
      <c r="E2374" s="6">
        <f t="shared" si="369"/>
        <v>7.8852253444526635E-2</v>
      </c>
      <c r="F2374" s="7">
        <f t="shared" si="370"/>
        <v>7.8314242878558496E-2</v>
      </c>
      <c r="I2374" s="10">
        <v>2372</v>
      </c>
      <c r="J2374" s="8">
        <f t="shared" si="371"/>
        <v>8.1138098842399656E-2</v>
      </c>
      <c r="K2374" s="8">
        <f t="shared" si="371"/>
        <v>7.957669675618298E-2</v>
      </c>
      <c r="L2374" s="8">
        <f t="shared" si="371"/>
        <v>8.0352253444526636E-2</v>
      </c>
      <c r="M2374" s="8">
        <f t="shared" si="366"/>
        <v>7.9814242878558497E-2</v>
      </c>
      <c r="P2374">
        <v>2372</v>
      </c>
      <c r="Q2374" s="8">
        <f t="shared" si="372"/>
        <v>7.8138098842399653E-2</v>
      </c>
      <c r="R2374" s="8">
        <f t="shared" si="372"/>
        <v>7.6576696756182977E-2</v>
      </c>
      <c r="S2374" s="8">
        <f t="shared" si="372"/>
        <v>7.7352253444526634E-2</v>
      </c>
      <c r="T2374" s="8">
        <f t="shared" si="367"/>
        <v>7.6814242878558495E-2</v>
      </c>
      <c r="W2374">
        <v>2372</v>
      </c>
      <c r="X2374" s="4">
        <f t="shared" si="365"/>
        <v>8.168711379985949E-2</v>
      </c>
      <c r="Y2374" s="4">
        <f t="shared" si="363"/>
        <v>8.0944160912633831E-2</v>
      </c>
      <c r="Z2374" s="4">
        <f t="shared" si="364"/>
        <v>8.0434349281626183E-2</v>
      </c>
    </row>
    <row r="2375" spans="1:26" x14ac:dyDescent="0.25">
      <c r="A2375" s="16">
        <f t="shared" si="373"/>
        <v>45908</v>
      </c>
      <c r="B2375">
        <f>+'[2]Ejercicio 1'!E2592</f>
        <v>2373</v>
      </c>
      <c r="C2375" s="5">
        <v>7.9639033961456204E-2</v>
      </c>
      <c r="D2375" s="4">
        <f t="shared" si="368"/>
        <v>7.8077595682903983E-2</v>
      </c>
      <c r="E2375" s="6">
        <f t="shared" si="369"/>
        <v>7.8853170288846655E-2</v>
      </c>
      <c r="F2375" s="7">
        <f t="shared" si="370"/>
        <v>7.8315147280771616E-2</v>
      </c>
      <c r="I2375" s="10">
        <v>2373</v>
      </c>
      <c r="J2375" s="8">
        <f t="shared" si="371"/>
        <v>8.1139033961456206E-2</v>
      </c>
      <c r="K2375" s="8">
        <f t="shared" si="371"/>
        <v>7.9577595682903984E-2</v>
      </c>
      <c r="L2375" s="8">
        <f t="shared" si="371"/>
        <v>8.0353170288846656E-2</v>
      </c>
      <c r="M2375" s="8">
        <f t="shared" si="366"/>
        <v>7.9815147280771617E-2</v>
      </c>
      <c r="P2375">
        <v>2373</v>
      </c>
      <c r="Q2375" s="8">
        <f t="shared" si="372"/>
        <v>7.8139033961456203E-2</v>
      </c>
      <c r="R2375" s="8">
        <f t="shared" si="372"/>
        <v>7.6577595682903982E-2</v>
      </c>
      <c r="S2375" s="8">
        <f t="shared" si="372"/>
        <v>7.7353170288846654E-2</v>
      </c>
      <c r="T2375" s="8">
        <f t="shared" si="367"/>
        <v>7.6815147280771615E-2</v>
      </c>
      <c r="W2375">
        <v>2373</v>
      </c>
      <c r="X2375" s="4">
        <f t="shared" si="365"/>
        <v>8.168898500758584E-2</v>
      </c>
      <c r="Y2375" s="4">
        <f t="shared" si="363"/>
        <v>8.094599461997716E-2</v>
      </c>
      <c r="Z2375" s="4">
        <f t="shared" si="364"/>
        <v>8.0436157424544436E-2</v>
      </c>
    </row>
    <row r="2376" spans="1:26" x14ac:dyDescent="0.25">
      <c r="A2376" s="16">
        <f t="shared" si="373"/>
        <v>45909</v>
      </c>
      <c r="B2376">
        <f>+'[2]Ejercicio 1'!E2593</f>
        <v>2374</v>
      </c>
      <c r="C2376" s="5">
        <v>7.9639969080512754E-2</v>
      </c>
      <c r="D2376" s="4">
        <f t="shared" si="368"/>
        <v>7.8078494609216162E-2</v>
      </c>
      <c r="E2376" s="6">
        <f t="shared" si="369"/>
        <v>7.8854087132958495E-2</v>
      </c>
      <c r="F2376" s="7">
        <f t="shared" si="370"/>
        <v>7.8316051682633586E-2</v>
      </c>
      <c r="I2376" s="10">
        <v>2374</v>
      </c>
      <c r="J2376" s="8">
        <f t="shared" si="371"/>
        <v>8.1139969080512755E-2</v>
      </c>
      <c r="K2376" s="8">
        <f t="shared" si="371"/>
        <v>7.9578494609216163E-2</v>
      </c>
      <c r="L2376" s="8">
        <f t="shared" si="371"/>
        <v>8.0354087132958496E-2</v>
      </c>
      <c r="M2376" s="8">
        <f t="shared" si="366"/>
        <v>7.9816051682633588E-2</v>
      </c>
      <c r="P2376">
        <v>2374</v>
      </c>
      <c r="Q2376" s="8">
        <f t="shared" si="372"/>
        <v>7.8139969080512753E-2</v>
      </c>
      <c r="R2376" s="8">
        <f t="shared" si="372"/>
        <v>7.6578494609216161E-2</v>
      </c>
      <c r="S2376" s="8">
        <f t="shared" si="372"/>
        <v>7.7354087132958493E-2</v>
      </c>
      <c r="T2376" s="8">
        <f t="shared" si="367"/>
        <v>7.6816051682633585E-2</v>
      </c>
      <c r="W2376">
        <v>2374</v>
      </c>
      <c r="X2376" s="4">
        <f t="shared" si="365"/>
        <v>8.1690856215737337E-2</v>
      </c>
      <c r="Y2376" s="4">
        <f t="shared" si="363"/>
        <v>8.094782832690324E-2</v>
      </c>
      <c r="Z2376" s="4">
        <f t="shared" si="364"/>
        <v>8.0437965566240804E-2</v>
      </c>
    </row>
    <row r="2377" spans="1:26" x14ac:dyDescent="0.25">
      <c r="A2377" s="16">
        <f t="shared" si="373"/>
        <v>45910</v>
      </c>
      <c r="B2377">
        <f>+'[2]Ejercicio 1'!E2594</f>
        <v>2375</v>
      </c>
      <c r="C2377" s="5">
        <v>7.9640904199569304E-2</v>
      </c>
      <c r="D2377" s="4">
        <f t="shared" si="368"/>
        <v>7.8079393535119918E-2</v>
      </c>
      <c r="E2377" s="6">
        <f t="shared" si="369"/>
        <v>7.8855003976861279E-2</v>
      </c>
      <c r="F2377" s="7">
        <f t="shared" si="370"/>
        <v>7.8316956084150124E-2</v>
      </c>
      <c r="I2377" s="10">
        <v>2375</v>
      </c>
      <c r="J2377" s="8">
        <f t="shared" si="371"/>
        <v>8.1140904199569305E-2</v>
      </c>
      <c r="K2377" s="8">
        <f t="shared" si="371"/>
        <v>7.9579393535119919E-2</v>
      </c>
      <c r="L2377" s="8">
        <f t="shared" si="371"/>
        <v>8.0355003976861281E-2</v>
      </c>
      <c r="M2377" s="8">
        <f t="shared" si="366"/>
        <v>7.9816956084150126E-2</v>
      </c>
      <c r="P2377">
        <v>2375</v>
      </c>
      <c r="Q2377" s="8">
        <f t="shared" si="372"/>
        <v>7.8140904199569303E-2</v>
      </c>
      <c r="R2377" s="8">
        <f t="shared" si="372"/>
        <v>7.6579393535119916E-2</v>
      </c>
      <c r="S2377" s="8">
        <f t="shared" si="372"/>
        <v>7.7355003976861278E-2</v>
      </c>
      <c r="T2377" s="8">
        <f t="shared" si="367"/>
        <v>7.6816956084150123E-2</v>
      </c>
      <c r="W2377">
        <v>2375</v>
      </c>
      <c r="X2377" s="4">
        <f t="shared" si="365"/>
        <v>8.1692727424312675E-2</v>
      </c>
      <c r="Y2377" s="4">
        <f t="shared" si="363"/>
        <v>8.0949662033411196E-2</v>
      </c>
      <c r="Z2377" s="4">
        <f t="shared" si="364"/>
        <v>8.0439773707197765E-2</v>
      </c>
    </row>
    <row r="2378" spans="1:26" x14ac:dyDescent="0.25">
      <c r="A2378" s="16">
        <f t="shared" si="373"/>
        <v>45911</v>
      </c>
      <c r="B2378">
        <f>+'[2]Ejercicio 1'!E2595</f>
        <v>2376</v>
      </c>
      <c r="C2378" s="5">
        <v>7.964183931862584E-2</v>
      </c>
      <c r="D2378" s="4">
        <f t="shared" si="368"/>
        <v>7.8080292460615236E-2</v>
      </c>
      <c r="E2378" s="6">
        <f t="shared" si="369"/>
        <v>7.8855920820556744E-2</v>
      </c>
      <c r="F2378" s="7">
        <f t="shared" si="370"/>
        <v>7.8317860485321217E-2</v>
      </c>
      <c r="I2378" s="10">
        <v>2376</v>
      </c>
      <c r="J2378" s="8">
        <f t="shared" si="371"/>
        <v>8.1141839318625841E-2</v>
      </c>
      <c r="K2378" s="8">
        <f t="shared" si="371"/>
        <v>7.9580292460615237E-2</v>
      </c>
      <c r="L2378" s="8">
        <f t="shared" si="371"/>
        <v>8.0355920820556745E-2</v>
      </c>
      <c r="M2378" s="8">
        <f t="shared" si="366"/>
        <v>7.9817860485321218E-2</v>
      </c>
      <c r="P2378">
        <v>2376</v>
      </c>
      <c r="Q2378" s="8">
        <f t="shared" si="372"/>
        <v>7.8141839318625839E-2</v>
      </c>
      <c r="R2378" s="8">
        <f t="shared" si="372"/>
        <v>7.6580292460615235E-2</v>
      </c>
      <c r="S2378" s="8">
        <f t="shared" si="372"/>
        <v>7.7355920820556742E-2</v>
      </c>
      <c r="T2378" s="8">
        <f t="shared" si="367"/>
        <v>7.6817860485321215E-2</v>
      </c>
      <c r="W2378">
        <v>2376</v>
      </c>
      <c r="X2378" s="4">
        <f t="shared" si="365"/>
        <v>8.1694598633312729E-2</v>
      </c>
      <c r="Y2378" s="4">
        <f t="shared" si="363"/>
        <v>8.0951495739503665E-2</v>
      </c>
      <c r="Z2378" s="4">
        <f t="shared" si="364"/>
        <v>8.0441581847415317E-2</v>
      </c>
    </row>
    <row r="2379" spans="1:26" x14ac:dyDescent="0.25">
      <c r="A2379" s="16">
        <f t="shared" si="373"/>
        <v>45912</v>
      </c>
      <c r="B2379">
        <f>+'[2]Ejercicio 1'!E2596</f>
        <v>2377</v>
      </c>
      <c r="C2379" s="5">
        <v>7.964277443768239E-2</v>
      </c>
      <c r="D2379" s="4">
        <f t="shared" si="368"/>
        <v>7.8081191385702353E-2</v>
      </c>
      <c r="E2379" s="6">
        <f t="shared" si="369"/>
        <v>7.8856837664044027E-2</v>
      </c>
      <c r="F2379" s="7">
        <f t="shared" si="370"/>
        <v>7.8318764886141173E-2</v>
      </c>
      <c r="I2379" s="10">
        <v>2377</v>
      </c>
      <c r="J2379" s="8">
        <f t="shared" si="371"/>
        <v>8.1142774437682391E-2</v>
      </c>
      <c r="K2379" s="8">
        <f t="shared" si="371"/>
        <v>7.9581191385702355E-2</v>
      </c>
      <c r="L2379" s="8">
        <f t="shared" si="371"/>
        <v>8.0356837664044029E-2</v>
      </c>
      <c r="M2379" s="8">
        <f t="shared" si="366"/>
        <v>7.9818764886141175E-2</v>
      </c>
      <c r="P2379">
        <v>2377</v>
      </c>
      <c r="Q2379" s="8">
        <f t="shared" si="372"/>
        <v>7.8142774437682389E-2</v>
      </c>
      <c r="R2379" s="8">
        <f t="shared" si="372"/>
        <v>7.6581191385702352E-2</v>
      </c>
      <c r="S2379" s="8">
        <f t="shared" si="372"/>
        <v>7.7356837664044026E-2</v>
      </c>
      <c r="T2379" s="8">
        <f t="shared" si="367"/>
        <v>7.6818764886141172E-2</v>
      </c>
      <c r="W2379">
        <v>2377</v>
      </c>
      <c r="X2379" s="4">
        <f t="shared" si="365"/>
        <v>8.1696469842737943E-2</v>
      </c>
      <c r="Y2379" s="4">
        <f t="shared" si="363"/>
        <v>8.0953329445199951E-2</v>
      </c>
      <c r="Z2379" s="4">
        <f t="shared" si="364"/>
        <v>8.044338998640814E-2</v>
      </c>
    </row>
    <row r="2380" spans="1:26" x14ac:dyDescent="0.25">
      <c r="A2380" s="16">
        <f t="shared" si="373"/>
        <v>45913</v>
      </c>
      <c r="B2380">
        <f>+'[2]Ejercicio 1'!E2597</f>
        <v>2378</v>
      </c>
      <c r="C2380" s="5">
        <v>7.964370955673894E-2</v>
      </c>
      <c r="D2380" s="4">
        <f t="shared" si="368"/>
        <v>7.8082090310380631E-2</v>
      </c>
      <c r="E2380" s="6">
        <f t="shared" si="369"/>
        <v>7.8857754507322256E-2</v>
      </c>
      <c r="F2380" s="7">
        <f t="shared" si="370"/>
        <v>7.8319669286615684E-2</v>
      </c>
      <c r="I2380" s="10">
        <v>2378</v>
      </c>
      <c r="J2380" s="8">
        <f t="shared" si="371"/>
        <v>8.1143709556738941E-2</v>
      </c>
      <c r="K2380" s="8">
        <f t="shared" si="371"/>
        <v>7.9582090310380632E-2</v>
      </c>
      <c r="L2380" s="8">
        <f t="shared" si="371"/>
        <v>8.0357754507322257E-2</v>
      </c>
      <c r="M2380" s="8">
        <f t="shared" si="366"/>
        <v>7.9819669286615685E-2</v>
      </c>
      <c r="P2380">
        <v>2378</v>
      </c>
      <c r="Q2380" s="8">
        <f t="shared" si="372"/>
        <v>7.8143709556738938E-2</v>
      </c>
      <c r="R2380" s="8">
        <f t="shared" si="372"/>
        <v>7.6582090310380629E-2</v>
      </c>
      <c r="S2380" s="8">
        <f t="shared" si="372"/>
        <v>7.7357754507322254E-2</v>
      </c>
      <c r="T2380" s="8">
        <f t="shared" si="367"/>
        <v>7.6819669286615683E-2</v>
      </c>
      <c r="W2380">
        <v>2378</v>
      </c>
      <c r="X2380" s="4">
        <f t="shared" si="365"/>
        <v>8.1698341052587428E-2</v>
      </c>
      <c r="Y2380" s="4">
        <f t="shared" si="363"/>
        <v>8.0955163150457046E-2</v>
      </c>
      <c r="Z2380" s="4">
        <f t="shared" si="364"/>
        <v>8.0445198124424591E-2</v>
      </c>
    </row>
    <row r="2381" spans="1:26" x14ac:dyDescent="0.25">
      <c r="A2381" s="16">
        <f t="shared" si="373"/>
        <v>45914</v>
      </c>
      <c r="B2381">
        <f>+'[2]Ejercicio 1'!E2598</f>
        <v>2379</v>
      </c>
      <c r="C2381" s="5">
        <v>7.964464467579549E-2</v>
      </c>
      <c r="D2381" s="4">
        <f t="shared" si="368"/>
        <v>7.8082989234650291E-2</v>
      </c>
      <c r="E2381" s="6">
        <f t="shared" si="369"/>
        <v>7.885867135039229E-2</v>
      </c>
      <c r="F2381" s="7">
        <f t="shared" si="370"/>
        <v>7.8320573686739045E-2</v>
      </c>
      <c r="I2381" s="10">
        <v>2379</v>
      </c>
      <c r="J2381" s="8">
        <f t="shared" si="371"/>
        <v>8.1144644675795491E-2</v>
      </c>
      <c r="K2381" s="8">
        <f t="shared" si="371"/>
        <v>7.9582989234650292E-2</v>
      </c>
      <c r="L2381" s="8">
        <f t="shared" si="371"/>
        <v>8.0358671350392291E-2</v>
      </c>
      <c r="M2381" s="8">
        <f t="shared" si="366"/>
        <v>7.9820573686739046E-2</v>
      </c>
      <c r="P2381">
        <v>2379</v>
      </c>
      <c r="Q2381" s="8">
        <f t="shared" si="372"/>
        <v>7.8144644675795488E-2</v>
      </c>
      <c r="R2381" s="8">
        <f t="shared" si="372"/>
        <v>7.6582989234650289E-2</v>
      </c>
      <c r="S2381" s="8">
        <f t="shared" si="372"/>
        <v>7.7358671350392288E-2</v>
      </c>
      <c r="T2381" s="8">
        <f t="shared" si="367"/>
        <v>7.6820573686739044E-2</v>
      </c>
      <c r="W2381">
        <v>2379</v>
      </c>
      <c r="X2381" s="4">
        <f t="shared" si="365"/>
        <v>8.1700212262861199E-2</v>
      </c>
      <c r="Y2381" s="4">
        <f t="shared" si="363"/>
        <v>8.0956996855296878E-2</v>
      </c>
      <c r="Z2381" s="4">
        <f t="shared" si="364"/>
        <v>8.0447006261456122E-2</v>
      </c>
    </row>
    <row r="2382" spans="1:26" x14ac:dyDescent="0.25">
      <c r="A2382" s="16">
        <f t="shared" si="373"/>
        <v>45915</v>
      </c>
      <c r="B2382">
        <f>+'[2]Ejercicio 1'!E2599</f>
        <v>2380</v>
      </c>
      <c r="C2382" s="5">
        <v>7.9645579794852039E-2</v>
      </c>
      <c r="D2382" s="4">
        <f t="shared" si="368"/>
        <v>7.8083888158511514E-2</v>
      </c>
      <c r="E2382" s="6">
        <f t="shared" si="369"/>
        <v>7.8859588193253255E-2</v>
      </c>
      <c r="F2382" s="7">
        <f t="shared" si="370"/>
        <v>7.8321478086516974E-2</v>
      </c>
      <c r="I2382" s="10">
        <v>2380</v>
      </c>
      <c r="J2382" s="8">
        <f t="shared" si="371"/>
        <v>8.1145579794852041E-2</v>
      </c>
      <c r="K2382" s="8">
        <f t="shared" si="371"/>
        <v>7.9583888158511515E-2</v>
      </c>
      <c r="L2382" s="8">
        <f t="shared" si="371"/>
        <v>8.0359588193253256E-2</v>
      </c>
      <c r="M2382" s="8">
        <f t="shared" si="366"/>
        <v>7.9821478086516975E-2</v>
      </c>
      <c r="P2382">
        <v>2380</v>
      </c>
      <c r="Q2382" s="8">
        <f t="shared" si="372"/>
        <v>7.8145579794852038E-2</v>
      </c>
      <c r="R2382" s="8">
        <f t="shared" si="372"/>
        <v>7.6583888158511512E-2</v>
      </c>
      <c r="S2382" s="8">
        <f t="shared" si="372"/>
        <v>7.7359588193253254E-2</v>
      </c>
      <c r="T2382" s="8">
        <f t="shared" si="367"/>
        <v>7.6821478086516973E-2</v>
      </c>
      <c r="W2382">
        <v>2380</v>
      </c>
      <c r="X2382" s="4">
        <f t="shared" si="365"/>
        <v>8.1702083473559672E-2</v>
      </c>
      <c r="Y2382" s="4">
        <f t="shared" si="363"/>
        <v>8.0958830559696632E-2</v>
      </c>
      <c r="Z2382" s="4">
        <f t="shared" si="364"/>
        <v>8.0448814397511281E-2</v>
      </c>
    </row>
    <row r="2383" spans="1:26" x14ac:dyDescent="0.25">
      <c r="A2383" s="16">
        <f t="shared" si="373"/>
        <v>45916</v>
      </c>
      <c r="B2383">
        <f>+'[2]Ejercicio 1'!E2600</f>
        <v>2381</v>
      </c>
      <c r="C2383" s="5">
        <v>7.9646514913908575E-2</v>
      </c>
      <c r="D2383" s="4">
        <f t="shared" si="368"/>
        <v>7.8084787081964119E-2</v>
      </c>
      <c r="E2383" s="6">
        <f t="shared" si="369"/>
        <v>7.8860505035906928E-2</v>
      </c>
      <c r="F2383" s="7">
        <f t="shared" si="370"/>
        <v>7.8322382485946598E-2</v>
      </c>
      <c r="I2383" s="10">
        <v>2381</v>
      </c>
      <c r="J2383" s="8">
        <f t="shared" si="371"/>
        <v>8.1146514913908577E-2</v>
      </c>
      <c r="K2383" s="8">
        <f t="shared" si="371"/>
        <v>7.958478708196412E-2</v>
      </c>
      <c r="L2383" s="8">
        <f t="shared" si="371"/>
        <v>8.0360505035906929E-2</v>
      </c>
      <c r="M2383" s="8">
        <f t="shared" si="366"/>
        <v>7.98223824859466E-2</v>
      </c>
      <c r="P2383">
        <v>2381</v>
      </c>
      <c r="Q2383" s="8">
        <f t="shared" si="372"/>
        <v>7.8146514913908574E-2</v>
      </c>
      <c r="R2383" s="8">
        <f t="shared" si="372"/>
        <v>7.6584787081964117E-2</v>
      </c>
      <c r="S2383" s="8">
        <f t="shared" si="372"/>
        <v>7.7360505035906926E-2</v>
      </c>
      <c r="T2383" s="8">
        <f t="shared" si="367"/>
        <v>7.6822382485946597E-2</v>
      </c>
      <c r="W2383">
        <v>2381</v>
      </c>
      <c r="X2383" s="4">
        <f t="shared" si="365"/>
        <v>8.1703954684682431E-2</v>
      </c>
      <c r="Y2383" s="4">
        <f t="shared" si="363"/>
        <v>8.0960664263723933E-2</v>
      </c>
      <c r="Z2383" s="4">
        <f t="shared" si="364"/>
        <v>8.0450622532584379E-2</v>
      </c>
    </row>
    <row r="2384" spans="1:26" x14ac:dyDescent="0.25">
      <c r="A2384" s="16">
        <f t="shared" si="373"/>
        <v>45917</v>
      </c>
      <c r="B2384">
        <f>+'[2]Ejercicio 1'!E2601</f>
        <v>2382</v>
      </c>
      <c r="C2384" s="5">
        <v>7.9647450032965125E-2</v>
      </c>
      <c r="D2384" s="4">
        <f t="shared" si="368"/>
        <v>7.8085686005008717E-2</v>
      </c>
      <c r="E2384" s="6">
        <f t="shared" si="369"/>
        <v>7.8861421878351531E-2</v>
      </c>
      <c r="F2384" s="7">
        <f t="shared" si="370"/>
        <v>7.8323286885027946E-2</v>
      </c>
      <c r="I2384" s="10">
        <v>2382</v>
      </c>
      <c r="J2384" s="8">
        <f t="shared" si="371"/>
        <v>8.1147450032965127E-2</v>
      </c>
      <c r="K2384" s="8">
        <f t="shared" si="371"/>
        <v>7.9585686005008718E-2</v>
      </c>
      <c r="L2384" s="8">
        <f t="shared" si="371"/>
        <v>8.0361421878351533E-2</v>
      </c>
      <c r="M2384" s="8">
        <f t="shared" si="366"/>
        <v>7.9823286885027947E-2</v>
      </c>
      <c r="P2384">
        <v>2382</v>
      </c>
      <c r="Q2384" s="8">
        <f t="shared" si="372"/>
        <v>7.8147450032965124E-2</v>
      </c>
      <c r="R2384" s="8">
        <f t="shared" si="372"/>
        <v>7.6585686005008716E-2</v>
      </c>
      <c r="S2384" s="8">
        <f t="shared" si="372"/>
        <v>7.736142187835153E-2</v>
      </c>
      <c r="T2384" s="8">
        <f t="shared" si="367"/>
        <v>7.6823286885027944E-2</v>
      </c>
      <c r="W2384">
        <v>2382</v>
      </c>
      <c r="X2384" s="4">
        <f t="shared" si="365"/>
        <v>8.1705825896229892E-2</v>
      </c>
      <c r="Y2384" s="4">
        <f t="shared" si="363"/>
        <v>8.0962497967289188E-2</v>
      </c>
      <c r="Z2384" s="4">
        <f t="shared" si="364"/>
        <v>8.0452430666675401E-2</v>
      </c>
    </row>
    <row r="2385" spans="1:26" x14ac:dyDescent="0.25">
      <c r="A2385" s="16">
        <f t="shared" si="373"/>
        <v>45918</v>
      </c>
      <c r="B2385">
        <f>+'[2]Ejercicio 1'!E2602</f>
        <v>2383</v>
      </c>
      <c r="C2385" s="5">
        <v>7.9648385152021675E-2</v>
      </c>
      <c r="D2385" s="4">
        <f t="shared" si="368"/>
        <v>7.8086584927644268E-2</v>
      </c>
      <c r="E2385" s="6">
        <f t="shared" si="369"/>
        <v>7.8862338720588829E-2</v>
      </c>
      <c r="F2385" s="7">
        <f t="shared" si="370"/>
        <v>7.8324191283763847E-2</v>
      </c>
      <c r="I2385" s="10">
        <v>2383</v>
      </c>
      <c r="J2385" s="8">
        <f t="shared" si="371"/>
        <v>8.1148385152021676E-2</v>
      </c>
      <c r="K2385" s="8">
        <f t="shared" si="371"/>
        <v>7.9586584927644269E-2</v>
      </c>
      <c r="L2385" s="8">
        <f t="shared" si="371"/>
        <v>8.036233872058883E-2</v>
      </c>
      <c r="M2385" s="8">
        <f t="shared" si="366"/>
        <v>7.9824191283763848E-2</v>
      </c>
      <c r="P2385">
        <v>2383</v>
      </c>
      <c r="Q2385" s="8">
        <f t="shared" si="372"/>
        <v>7.8148385152021674E-2</v>
      </c>
      <c r="R2385" s="8">
        <f t="shared" si="372"/>
        <v>7.6586584927644266E-2</v>
      </c>
      <c r="S2385" s="8">
        <f t="shared" si="372"/>
        <v>7.7362338720588827E-2</v>
      </c>
      <c r="T2385" s="8">
        <f t="shared" si="367"/>
        <v>7.6824191283763846E-2</v>
      </c>
      <c r="W2385">
        <v>2383</v>
      </c>
      <c r="X2385" s="4">
        <f t="shared" si="365"/>
        <v>8.1707697108202512E-2</v>
      </c>
      <c r="Y2385" s="4">
        <f t="shared" si="363"/>
        <v>8.0964331670482878E-2</v>
      </c>
      <c r="Z2385" s="4">
        <f t="shared" si="364"/>
        <v>8.0454238799790065E-2</v>
      </c>
    </row>
    <row r="2386" spans="1:26" x14ac:dyDescent="0.25">
      <c r="A2386" s="16">
        <f t="shared" si="373"/>
        <v>45919</v>
      </c>
      <c r="B2386">
        <f>+'[2]Ejercicio 1'!E2603</f>
        <v>2384</v>
      </c>
      <c r="C2386" s="5">
        <v>7.9649320271078225E-2</v>
      </c>
      <c r="D2386" s="4">
        <f t="shared" si="368"/>
        <v>7.8087483849871409E-2</v>
      </c>
      <c r="E2386" s="6">
        <f t="shared" si="369"/>
        <v>7.8863255562617057E-2</v>
      </c>
      <c r="F2386" s="7">
        <f t="shared" si="370"/>
        <v>7.8325095682151444E-2</v>
      </c>
      <c r="I2386" s="10">
        <v>2384</v>
      </c>
      <c r="J2386" s="8">
        <f t="shared" si="371"/>
        <v>8.1149320271078226E-2</v>
      </c>
      <c r="K2386" s="8">
        <f t="shared" si="371"/>
        <v>7.958748384987141E-2</v>
      </c>
      <c r="L2386" s="8">
        <f t="shared" si="371"/>
        <v>8.0363255562617059E-2</v>
      </c>
      <c r="M2386" s="8">
        <f t="shared" si="366"/>
        <v>7.9825095682151445E-2</v>
      </c>
      <c r="P2386">
        <v>2384</v>
      </c>
      <c r="Q2386" s="8">
        <f t="shared" si="372"/>
        <v>7.8149320271078224E-2</v>
      </c>
      <c r="R2386" s="8">
        <f t="shared" si="372"/>
        <v>7.6587483849871407E-2</v>
      </c>
      <c r="S2386" s="8">
        <f t="shared" si="372"/>
        <v>7.7363255562617056E-2</v>
      </c>
      <c r="T2386" s="8">
        <f t="shared" si="367"/>
        <v>7.6825095682151442E-2</v>
      </c>
      <c r="W2386">
        <v>2384</v>
      </c>
      <c r="X2386" s="4">
        <f t="shared" si="365"/>
        <v>8.1709568320598974E-2</v>
      </c>
      <c r="Y2386" s="4">
        <f t="shared" si="363"/>
        <v>8.0966165373236476E-2</v>
      </c>
      <c r="Z2386" s="4">
        <f t="shared" si="364"/>
        <v>8.045604693216532E-2</v>
      </c>
    </row>
    <row r="2387" spans="1:26" x14ac:dyDescent="0.25">
      <c r="A2387" s="16">
        <f t="shared" si="373"/>
        <v>45920</v>
      </c>
      <c r="B2387">
        <f>+'[2]Ejercicio 1'!E2604</f>
        <v>2385</v>
      </c>
      <c r="C2387" s="5">
        <v>7.9650255390134775E-2</v>
      </c>
      <c r="D2387" s="4">
        <f t="shared" si="368"/>
        <v>7.8088382771689918E-2</v>
      </c>
      <c r="E2387" s="6">
        <f t="shared" si="369"/>
        <v>7.8864172404437105E-2</v>
      </c>
      <c r="F2387" s="7">
        <f t="shared" si="370"/>
        <v>7.8326000080187905E-2</v>
      </c>
      <c r="I2387" s="10">
        <v>2385</v>
      </c>
      <c r="J2387" s="8">
        <f t="shared" si="371"/>
        <v>8.1150255390134776E-2</v>
      </c>
      <c r="K2387" s="8">
        <f t="shared" si="371"/>
        <v>7.9588382771689919E-2</v>
      </c>
      <c r="L2387" s="8">
        <f t="shared" si="371"/>
        <v>8.0364172404437106E-2</v>
      </c>
      <c r="M2387" s="8">
        <f t="shared" si="366"/>
        <v>7.9826000080187906E-2</v>
      </c>
      <c r="P2387">
        <v>2385</v>
      </c>
      <c r="Q2387" s="8">
        <f t="shared" si="372"/>
        <v>7.8150255390134774E-2</v>
      </c>
      <c r="R2387" s="8">
        <f t="shared" si="372"/>
        <v>7.6588382771689917E-2</v>
      </c>
      <c r="S2387" s="8">
        <f t="shared" si="372"/>
        <v>7.7364172404437104E-2</v>
      </c>
      <c r="T2387" s="8">
        <f t="shared" si="367"/>
        <v>7.6826000080187903E-2</v>
      </c>
      <c r="W2387">
        <v>2385</v>
      </c>
      <c r="X2387" s="4">
        <f t="shared" si="365"/>
        <v>8.1711439533420152E-2</v>
      </c>
      <c r="Y2387" s="4">
        <f t="shared" si="363"/>
        <v>8.0967999075572825E-2</v>
      </c>
      <c r="Z2387" s="4">
        <f t="shared" si="364"/>
        <v>8.045785506307318E-2</v>
      </c>
    </row>
    <row r="2388" spans="1:26" x14ac:dyDescent="0.25">
      <c r="A2388" s="16">
        <f t="shared" si="373"/>
        <v>45921</v>
      </c>
      <c r="B2388">
        <f>+'[2]Ejercicio 1'!E2605</f>
        <v>2386</v>
      </c>
      <c r="C2388" s="5">
        <v>7.9651190509191311E-2</v>
      </c>
      <c r="D2388" s="4">
        <f t="shared" si="368"/>
        <v>7.8089281693100004E-2</v>
      </c>
      <c r="E2388" s="6">
        <f t="shared" si="369"/>
        <v>7.8865089246048972E-2</v>
      </c>
      <c r="F2388" s="7">
        <f t="shared" si="370"/>
        <v>7.8326904477878934E-2</v>
      </c>
      <c r="I2388" s="10">
        <v>2386</v>
      </c>
      <c r="J2388" s="8">
        <f t="shared" si="371"/>
        <v>8.1151190509191312E-2</v>
      </c>
      <c r="K2388" s="8">
        <f t="shared" si="371"/>
        <v>7.9589281693100006E-2</v>
      </c>
      <c r="L2388" s="8">
        <f t="shared" si="371"/>
        <v>8.0365089246048974E-2</v>
      </c>
      <c r="M2388" s="8">
        <f t="shared" si="366"/>
        <v>7.9826904477878935E-2</v>
      </c>
      <c r="P2388">
        <v>2386</v>
      </c>
      <c r="Q2388" s="8">
        <f t="shared" si="372"/>
        <v>7.8151190509191309E-2</v>
      </c>
      <c r="R2388" s="8">
        <f t="shared" si="372"/>
        <v>7.6589281693100003E-2</v>
      </c>
      <c r="S2388" s="8">
        <f t="shared" si="372"/>
        <v>7.7365089246048971E-2</v>
      </c>
      <c r="T2388" s="8">
        <f t="shared" si="367"/>
        <v>7.6826904477878932E-2</v>
      </c>
      <c r="W2388">
        <v>2386</v>
      </c>
      <c r="X2388" s="4">
        <f t="shared" si="365"/>
        <v>8.1713310746666046E-2</v>
      </c>
      <c r="Y2388" s="4">
        <f t="shared" si="363"/>
        <v>8.0969832777514752E-2</v>
      </c>
      <c r="Z2388" s="4">
        <f t="shared" si="364"/>
        <v>8.0459663193247336E-2</v>
      </c>
    </row>
    <row r="2389" spans="1:26" x14ac:dyDescent="0.25">
      <c r="A2389" s="16">
        <f t="shared" si="373"/>
        <v>45922</v>
      </c>
      <c r="B2389">
        <f>+'[2]Ejercicio 1'!E2606</f>
        <v>2387</v>
      </c>
      <c r="C2389" s="5">
        <v>7.9652125628247861E-2</v>
      </c>
      <c r="D2389" s="4">
        <f t="shared" si="368"/>
        <v>7.8090180614101473E-2</v>
      </c>
      <c r="E2389" s="6">
        <f t="shared" si="369"/>
        <v>7.886600608745177E-2</v>
      </c>
      <c r="F2389" s="7">
        <f t="shared" si="370"/>
        <v>7.8327808875221658E-2</v>
      </c>
      <c r="I2389" s="10">
        <v>2387</v>
      </c>
      <c r="J2389" s="8">
        <f t="shared" si="371"/>
        <v>8.1152125628247862E-2</v>
      </c>
      <c r="K2389" s="8">
        <f t="shared" si="371"/>
        <v>7.9590180614101474E-2</v>
      </c>
      <c r="L2389" s="8">
        <f t="shared" si="371"/>
        <v>8.0366006087451772E-2</v>
      </c>
      <c r="M2389" s="8">
        <f t="shared" si="366"/>
        <v>7.9827808875221659E-2</v>
      </c>
      <c r="P2389">
        <v>2387</v>
      </c>
      <c r="Q2389" s="8">
        <f t="shared" si="372"/>
        <v>7.8152125628247859E-2</v>
      </c>
      <c r="R2389" s="8">
        <f t="shared" si="372"/>
        <v>7.6590180614101472E-2</v>
      </c>
      <c r="S2389" s="8">
        <f t="shared" si="372"/>
        <v>7.7366006087451769E-2</v>
      </c>
      <c r="T2389" s="8">
        <f t="shared" si="367"/>
        <v>7.6827808875221656E-2</v>
      </c>
      <c r="W2389">
        <v>2387</v>
      </c>
      <c r="X2389" s="4">
        <f t="shared" si="365"/>
        <v>8.1715181960336211E-2</v>
      </c>
      <c r="Y2389" s="4">
        <f t="shared" si="363"/>
        <v>8.0971666478993773E-2</v>
      </c>
      <c r="Z2389" s="4">
        <f t="shared" si="364"/>
        <v>8.046147132243657E-2</v>
      </c>
    </row>
    <row r="2390" spans="1:26" x14ac:dyDescent="0.25">
      <c r="A2390" s="16">
        <f t="shared" si="373"/>
        <v>45923</v>
      </c>
      <c r="B2390">
        <f>+'[2]Ejercicio 1'!E2607</f>
        <v>2388</v>
      </c>
      <c r="C2390" s="5">
        <v>7.9653060747304411E-2</v>
      </c>
      <c r="D2390" s="4">
        <f t="shared" si="368"/>
        <v>7.8091079534694532E-2</v>
      </c>
      <c r="E2390" s="6">
        <f t="shared" si="369"/>
        <v>7.8866922928647262E-2</v>
      </c>
      <c r="F2390" s="7">
        <f t="shared" si="370"/>
        <v>7.832871327221895E-2</v>
      </c>
      <c r="I2390" s="10">
        <v>2388</v>
      </c>
      <c r="J2390" s="8">
        <f t="shared" si="371"/>
        <v>8.1153060747304412E-2</v>
      </c>
      <c r="K2390" s="8">
        <f t="shared" si="371"/>
        <v>7.9591079534694534E-2</v>
      </c>
      <c r="L2390" s="8">
        <f t="shared" si="371"/>
        <v>8.0366922928647264E-2</v>
      </c>
      <c r="M2390" s="8">
        <f t="shared" si="366"/>
        <v>7.9828713272218951E-2</v>
      </c>
      <c r="P2390">
        <v>2388</v>
      </c>
      <c r="Q2390" s="8">
        <f t="shared" si="372"/>
        <v>7.8153060747304409E-2</v>
      </c>
      <c r="R2390" s="8">
        <f t="shared" si="372"/>
        <v>7.6591079534694531E-2</v>
      </c>
      <c r="S2390" s="8">
        <f t="shared" si="372"/>
        <v>7.7366922928647261E-2</v>
      </c>
      <c r="T2390" s="8">
        <f t="shared" si="367"/>
        <v>7.6828713272218949E-2</v>
      </c>
      <c r="W2390">
        <v>2388</v>
      </c>
      <c r="X2390" s="4">
        <f t="shared" si="365"/>
        <v>8.1717053174430648E-2</v>
      </c>
      <c r="Y2390" s="4">
        <f t="shared" si="363"/>
        <v>8.0973500180101202E-2</v>
      </c>
      <c r="Z2390" s="4">
        <f t="shared" si="364"/>
        <v>8.0463279450652292E-2</v>
      </c>
    </row>
    <row r="2391" spans="1:26" x14ac:dyDescent="0.25">
      <c r="A2391" s="16">
        <f t="shared" si="373"/>
        <v>45924</v>
      </c>
      <c r="B2391">
        <f>+'[2]Ejercicio 1'!E2608</f>
        <v>2389</v>
      </c>
      <c r="C2391" s="5">
        <v>7.965399586636096E-2</v>
      </c>
      <c r="D2391" s="4">
        <f t="shared" si="368"/>
        <v>7.8091978454879363E-2</v>
      </c>
      <c r="E2391" s="6">
        <f t="shared" si="369"/>
        <v>7.8867839769633685E-2</v>
      </c>
      <c r="F2391" s="7">
        <f t="shared" si="370"/>
        <v>7.8329617668865106E-2</v>
      </c>
      <c r="I2391" s="10">
        <v>2389</v>
      </c>
      <c r="J2391" s="8">
        <f t="shared" si="371"/>
        <v>8.1153995866360962E-2</v>
      </c>
      <c r="K2391" s="8">
        <f t="shared" si="371"/>
        <v>7.9591978454879364E-2</v>
      </c>
      <c r="L2391" s="8">
        <f t="shared" si="371"/>
        <v>8.0367839769633687E-2</v>
      </c>
      <c r="M2391" s="8">
        <f t="shared" si="366"/>
        <v>7.9829617668865108E-2</v>
      </c>
      <c r="P2391">
        <v>2389</v>
      </c>
      <c r="Q2391" s="8">
        <f t="shared" si="372"/>
        <v>7.8153995866360959E-2</v>
      </c>
      <c r="R2391" s="8">
        <f t="shared" si="372"/>
        <v>7.6591978454879361E-2</v>
      </c>
      <c r="S2391" s="8">
        <f t="shared" si="372"/>
        <v>7.7367839769633684E-2</v>
      </c>
      <c r="T2391" s="8">
        <f t="shared" si="367"/>
        <v>7.6829617668865105E-2</v>
      </c>
      <c r="W2391">
        <v>2389</v>
      </c>
      <c r="X2391" s="4">
        <f t="shared" si="365"/>
        <v>8.1718924388950689E-2</v>
      </c>
      <c r="Y2391" s="4">
        <f t="shared" si="363"/>
        <v>8.0975333880746597E-2</v>
      </c>
      <c r="Z2391" s="4">
        <f t="shared" si="364"/>
        <v>8.0465087577880234E-2</v>
      </c>
    </row>
    <row r="2392" spans="1:26" x14ac:dyDescent="0.25">
      <c r="A2392" s="16">
        <f t="shared" si="373"/>
        <v>45925</v>
      </c>
      <c r="B2392">
        <f>+'[2]Ejercicio 1'!E2609</f>
        <v>2390</v>
      </c>
      <c r="C2392" s="5">
        <v>7.965493098541751E-2</v>
      </c>
      <c r="D2392" s="4">
        <f t="shared" si="368"/>
        <v>7.8092877374655367E-2</v>
      </c>
      <c r="E2392" s="6">
        <f t="shared" si="369"/>
        <v>7.8868756610411928E-2</v>
      </c>
      <c r="F2392" s="7">
        <f t="shared" si="370"/>
        <v>7.8330522065165803E-2</v>
      </c>
      <c r="I2392" s="10">
        <v>2390</v>
      </c>
      <c r="J2392" s="8">
        <f t="shared" si="371"/>
        <v>8.1154930985417512E-2</v>
      </c>
      <c r="K2392" s="8">
        <f t="shared" si="371"/>
        <v>7.9592877374655369E-2</v>
      </c>
      <c r="L2392" s="8">
        <f t="shared" si="371"/>
        <v>8.0368756610411929E-2</v>
      </c>
      <c r="M2392" s="8">
        <f t="shared" si="366"/>
        <v>7.9830522065165804E-2</v>
      </c>
      <c r="P2392">
        <v>2390</v>
      </c>
      <c r="Q2392" s="8">
        <f t="shared" si="372"/>
        <v>7.8154930985417509E-2</v>
      </c>
      <c r="R2392" s="8">
        <f t="shared" si="372"/>
        <v>7.6592877374655366E-2</v>
      </c>
      <c r="S2392" s="8">
        <f t="shared" si="372"/>
        <v>7.7368756610411926E-2</v>
      </c>
      <c r="T2392" s="8">
        <f t="shared" si="367"/>
        <v>7.6830522065165802E-2</v>
      </c>
      <c r="W2392">
        <v>2390</v>
      </c>
      <c r="X2392" s="4">
        <f t="shared" si="365"/>
        <v>8.1720795603894558E-2</v>
      </c>
      <c r="Y2392" s="4">
        <f t="shared" si="363"/>
        <v>8.0977167581018666E-2</v>
      </c>
      <c r="Z2392" s="4">
        <f t="shared" si="364"/>
        <v>8.0466895704131805E-2</v>
      </c>
    </row>
    <row r="2393" spans="1:26" x14ac:dyDescent="0.25">
      <c r="A2393" s="16">
        <f t="shared" si="373"/>
        <v>45926</v>
      </c>
      <c r="B2393">
        <f>+'[2]Ejercicio 1'!E2610</f>
        <v>2391</v>
      </c>
      <c r="C2393" s="5">
        <v>7.9655866104474046E-2</v>
      </c>
      <c r="D2393" s="4">
        <f t="shared" si="368"/>
        <v>7.8093776294022754E-2</v>
      </c>
      <c r="E2393" s="6">
        <f t="shared" si="369"/>
        <v>7.8869673450981989E-2</v>
      </c>
      <c r="F2393" s="7">
        <f t="shared" si="370"/>
        <v>7.8331426461118223E-2</v>
      </c>
      <c r="I2393" s="10">
        <v>2391</v>
      </c>
      <c r="J2393" s="8">
        <f t="shared" si="371"/>
        <v>8.1155866104474048E-2</v>
      </c>
      <c r="K2393" s="8">
        <f t="shared" si="371"/>
        <v>7.9593776294022756E-2</v>
      </c>
      <c r="L2393" s="8">
        <f t="shared" si="371"/>
        <v>8.036967345098199E-2</v>
      </c>
      <c r="M2393" s="8">
        <f t="shared" si="366"/>
        <v>7.9831426461118224E-2</v>
      </c>
      <c r="P2393">
        <v>2391</v>
      </c>
      <c r="Q2393" s="8">
        <f t="shared" si="372"/>
        <v>7.8155866104474045E-2</v>
      </c>
      <c r="R2393" s="8">
        <f t="shared" si="372"/>
        <v>7.6593776294022753E-2</v>
      </c>
      <c r="S2393" s="8">
        <f t="shared" si="372"/>
        <v>7.7369673450981988E-2</v>
      </c>
      <c r="T2393" s="8">
        <f t="shared" si="367"/>
        <v>7.6831426461118221E-2</v>
      </c>
      <c r="W2393">
        <v>2391</v>
      </c>
      <c r="X2393" s="4">
        <f t="shared" si="365"/>
        <v>8.1722666819263143E-2</v>
      </c>
      <c r="Y2393" s="4">
        <f t="shared" si="363"/>
        <v>8.0979001280851517E-2</v>
      </c>
      <c r="Z2393" s="4">
        <f t="shared" si="364"/>
        <v>8.0468703829643981E-2</v>
      </c>
    </row>
    <row r="2394" spans="1:26" x14ac:dyDescent="0.25">
      <c r="A2394" s="16">
        <f t="shared" si="373"/>
        <v>45927</v>
      </c>
      <c r="B2394">
        <f>+'[2]Ejercicio 1'!E2611</f>
        <v>2392</v>
      </c>
      <c r="C2394" s="5">
        <v>7.9656801223530596E-2</v>
      </c>
      <c r="D2394" s="4">
        <f t="shared" si="368"/>
        <v>7.8094675212981732E-2</v>
      </c>
      <c r="E2394" s="6">
        <f t="shared" si="369"/>
        <v>7.8870590291343856E-2</v>
      </c>
      <c r="F2394" s="7">
        <f t="shared" si="370"/>
        <v>7.8332330856722338E-2</v>
      </c>
      <c r="I2394" s="10">
        <v>2392</v>
      </c>
      <c r="J2394" s="8">
        <f t="shared" si="371"/>
        <v>8.1156801223530597E-2</v>
      </c>
      <c r="K2394" s="8">
        <f t="shared" si="371"/>
        <v>7.9594675212981733E-2</v>
      </c>
      <c r="L2394" s="8">
        <f t="shared" si="371"/>
        <v>8.0370590291343857E-2</v>
      </c>
      <c r="M2394" s="8">
        <f t="shared" si="366"/>
        <v>7.9832330856722339E-2</v>
      </c>
      <c r="P2394">
        <v>2392</v>
      </c>
      <c r="Q2394" s="8">
        <f t="shared" si="372"/>
        <v>7.8156801223530595E-2</v>
      </c>
      <c r="R2394" s="8">
        <f t="shared" si="372"/>
        <v>7.659467521298173E-2</v>
      </c>
      <c r="S2394" s="8">
        <f t="shared" si="372"/>
        <v>7.7370590291343855E-2</v>
      </c>
      <c r="T2394" s="8">
        <f t="shared" si="367"/>
        <v>7.6832330856722336E-2</v>
      </c>
      <c r="W2394">
        <v>2392</v>
      </c>
      <c r="X2394" s="4">
        <f t="shared" si="365"/>
        <v>8.1724538035056013E-2</v>
      </c>
      <c r="Y2394" s="4">
        <f t="shared" si="363"/>
        <v>8.0980834980268007E-2</v>
      </c>
      <c r="Z2394" s="4">
        <f t="shared" si="364"/>
        <v>8.0470511953691606E-2</v>
      </c>
    </row>
    <row r="2395" spans="1:26" x14ac:dyDescent="0.25">
      <c r="A2395" s="16">
        <f t="shared" si="373"/>
        <v>45928</v>
      </c>
      <c r="B2395">
        <f>+'[2]Ejercicio 1'!E2612</f>
        <v>2393</v>
      </c>
      <c r="C2395" s="5">
        <v>7.9657736342587146E-2</v>
      </c>
      <c r="D2395" s="4">
        <f t="shared" si="368"/>
        <v>7.8095574131532272E-2</v>
      </c>
      <c r="E2395" s="6">
        <f t="shared" si="369"/>
        <v>7.8871507131497542E-2</v>
      </c>
      <c r="F2395" s="7">
        <f t="shared" si="370"/>
        <v>7.8333235251978175E-2</v>
      </c>
      <c r="I2395" s="10">
        <v>2393</v>
      </c>
      <c r="J2395" s="8">
        <f t="shared" si="371"/>
        <v>8.1157736342587147E-2</v>
      </c>
      <c r="K2395" s="8">
        <f t="shared" si="371"/>
        <v>7.9595574131532273E-2</v>
      </c>
      <c r="L2395" s="8">
        <f t="shared" si="371"/>
        <v>8.0371507131497544E-2</v>
      </c>
      <c r="M2395" s="8">
        <f t="shared" si="366"/>
        <v>7.9833235251978177E-2</v>
      </c>
      <c r="P2395">
        <v>2393</v>
      </c>
      <c r="Q2395" s="8">
        <f t="shared" si="372"/>
        <v>7.8157736342587145E-2</v>
      </c>
      <c r="R2395" s="8">
        <f t="shared" si="372"/>
        <v>7.6595574131532271E-2</v>
      </c>
      <c r="S2395" s="8">
        <f t="shared" si="372"/>
        <v>7.7371507131497541E-2</v>
      </c>
      <c r="T2395" s="8">
        <f t="shared" si="367"/>
        <v>7.6833235251978174E-2</v>
      </c>
      <c r="W2395">
        <v>2393</v>
      </c>
      <c r="X2395" s="4">
        <f t="shared" si="365"/>
        <v>8.1726409251273155E-2</v>
      </c>
      <c r="Y2395" s="4">
        <f t="shared" si="363"/>
        <v>8.0982668679289202E-2</v>
      </c>
      <c r="Z2395" s="4">
        <f t="shared" si="364"/>
        <v>8.0472320076999837E-2</v>
      </c>
    </row>
    <row r="2396" spans="1:26" x14ac:dyDescent="0.25">
      <c r="A2396" s="16">
        <f t="shared" si="373"/>
        <v>45929</v>
      </c>
      <c r="B2396">
        <f>+'[2]Ejercicio 1'!E2613</f>
        <v>2394</v>
      </c>
      <c r="C2396" s="5">
        <v>7.9658671461643696E-2</v>
      </c>
      <c r="D2396" s="4">
        <f t="shared" si="368"/>
        <v>7.8096473049674209E-2</v>
      </c>
      <c r="E2396" s="6">
        <f t="shared" si="369"/>
        <v>7.8872423971442174E-2</v>
      </c>
      <c r="F2396" s="7">
        <f t="shared" si="370"/>
        <v>7.8334139646885709E-2</v>
      </c>
      <c r="I2396" s="10">
        <v>2394</v>
      </c>
      <c r="J2396" s="8">
        <f t="shared" si="371"/>
        <v>8.1158671461643697E-2</v>
      </c>
      <c r="K2396" s="8">
        <f t="shared" si="371"/>
        <v>7.959647304967421E-2</v>
      </c>
      <c r="L2396" s="8">
        <f t="shared" si="371"/>
        <v>8.0372423971442175E-2</v>
      </c>
      <c r="M2396" s="8">
        <f t="shared" si="366"/>
        <v>7.983413964688571E-2</v>
      </c>
      <c r="P2396">
        <v>2394</v>
      </c>
      <c r="Q2396" s="8">
        <f t="shared" si="372"/>
        <v>7.8158671461643695E-2</v>
      </c>
      <c r="R2396" s="8">
        <f t="shared" si="372"/>
        <v>7.6596473049674207E-2</v>
      </c>
      <c r="S2396" s="8">
        <f t="shared" si="372"/>
        <v>7.7372423971442172E-2</v>
      </c>
      <c r="T2396" s="8">
        <f t="shared" si="367"/>
        <v>7.6834139646885707E-2</v>
      </c>
      <c r="W2396">
        <v>2394</v>
      </c>
      <c r="X2396" s="4">
        <f t="shared" si="365"/>
        <v>8.1728280467915013E-2</v>
      </c>
      <c r="Y2396" s="4">
        <f t="shared" si="363"/>
        <v>8.098450237786943E-2</v>
      </c>
      <c r="Z2396" s="4">
        <f t="shared" si="364"/>
        <v>8.0474128199328837E-2</v>
      </c>
    </row>
    <row r="2397" spans="1:26" x14ac:dyDescent="0.25">
      <c r="A2397" s="16">
        <f t="shared" si="373"/>
        <v>45930</v>
      </c>
      <c r="B2397">
        <f>+'[2]Ejercicio 1'!E2614</f>
        <v>2395</v>
      </c>
      <c r="C2397" s="5">
        <v>7.9659606580700246E-2</v>
      </c>
      <c r="D2397" s="4">
        <f t="shared" si="368"/>
        <v>7.809737196740793E-2</v>
      </c>
      <c r="E2397" s="6">
        <f t="shared" si="369"/>
        <v>7.8873340811179485E-2</v>
      </c>
      <c r="F2397" s="7">
        <f t="shared" si="370"/>
        <v>7.8335044041447796E-2</v>
      </c>
      <c r="I2397" s="10">
        <v>2395</v>
      </c>
      <c r="J2397" s="8">
        <f t="shared" si="371"/>
        <v>8.1159606580700247E-2</v>
      </c>
      <c r="K2397" s="8">
        <f t="shared" si="371"/>
        <v>7.9597371967407932E-2</v>
      </c>
      <c r="L2397" s="8">
        <f t="shared" si="371"/>
        <v>8.0373340811179486E-2</v>
      </c>
      <c r="M2397" s="8">
        <f t="shared" si="366"/>
        <v>7.9835044041447797E-2</v>
      </c>
      <c r="P2397">
        <v>2395</v>
      </c>
      <c r="Q2397" s="8">
        <f t="shared" si="372"/>
        <v>7.8159606580700244E-2</v>
      </c>
      <c r="R2397" s="8">
        <f t="shared" si="372"/>
        <v>7.6597371967407929E-2</v>
      </c>
      <c r="S2397" s="8">
        <f t="shared" si="372"/>
        <v>7.7373340811179483E-2</v>
      </c>
      <c r="T2397" s="8">
        <f t="shared" si="367"/>
        <v>7.6835044041447795E-2</v>
      </c>
      <c r="W2397">
        <v>2395</v>
      </c>
      <c r="X2397" s="4">
        <f t="shared" si="365"/>
        <v>8.1730151684982461E-2</v>
      </c>
      <c r="Y2397" s="4">
        <f t="shared" si="363"/>
        <v>8.0986336076057014E-2</v>
      </c>
      <c r="Z2397" s="4">
        <f t="shared" si="364"/>
        <v>8.047593632067862E-2</v>
      </c>
    </row>
    <row r="2398" spans="1:26" x14ac:dyDescent="0.25">
      <c r="A2398" s="16">
        <f t="shared" si="373"/>
        <v>45931</v>
      </c>
      <c r="B2398">
        <f>+'[2]Ejercicio 1'!E2615</f>
        <v>2396</v>
      </c>
      <c r="C2398" s="5">
        <v>7.9660541699756782E-2</v>
      </c>
      <c r="D2398" s="4">
        <f t="shared" si="368"/>
        <v>7.8098270884732812E-2</v>
      </c>
      <c r="E2398" s="6">
        <f t="shared" si="369"/>
        <v>7.8874257650707741E-2</v>
      </c>
      <c r="F2398" s="7">
        <f t="shared" si="370"/>
        <v>7.8335948435661606E-2</v>
      </c>
      <c r="I2398" s="10">
        <v>2396</v>
      </c>
      <c r="J2398" s="8">
        <f t="shared" si="371"/>
        <v>8.1160541699756783E-2</v>
      </c>
      <c r="K2398" s="8">
        <f t="shared" si="371"/>
        <v>7.9598270884732814E-2</v>
      </c>
      <c r="L2398" s="8">
        <f t="shared" si="371"/>
        <v>8.0374257650707742E-2</v>
      </c>
      <c r="M2398" s="8">
        <f t="shared" si="366"/>
        <v>7.9835948435661608E-2</v>
      </c>
      <c r="P2398">
        <v>2396</v>
      </c>
      <c r="Q2398" s="8">
        <f t="shared" si="372"/>
        <v>7.816054169975678E-2</v>
      </c>
      <c r="R2398" s="8">
        <f t="shared" si="372"/>
        <v>7.6598270884732811E-2</v>
      </c>
      <c r="S2398" s="8">
        <f t="shared" si="372"/>
        <v>7.737425765070774E-2</v>
      </c>
      <c r="T2398" s="8">
        <f t="shared" si="367"/>
        <v>7.6835948435661605E-2</v>
      </c>
      <c r="W2398">
        <v>2396</v>
      </c>
      <c r="X2398" s="4">
        <f t="shared" si="365"/>
        <v>8.1732022902473306E-2</v>
      </c>
      <c r="Y2398" s="4">
        <f t="shared" si="363"/>
        <v>8.0988169773803617E-2</v>
      </c>
      <c r="Z2398" s="4">
        <f t="shared" si="364"/>
        <v>8.0477744441289009E-2</v>
      </c>
    </row>
    <row r="2399" spans="1:26" x14ac:dyDescent="0.25">
      <c r="A2399" s="16">
        <f t="shared" si="373"/>
        <v>45932</v>
      </c>
      <c r="B2399">
        <f>+'[2]Ejercicio 1'!E2616</f>
        <v>2397</v>
      </c>
      <c r="C2399" s="5">
        <v>7.9661476818813332E-2</v>
      </c>
      <c r="D2399" s="4">
        <f t="shared" si="368"/>
        <v>7.809916980164909E-2</v>
      </c>
      <c r="E2399" s="6">
        <f t="shared" si="369"/>
        <v>7.8875174490027802E-2</v>
      </c>
      <c r="F2399" s="7">
        <f t="shared" si="370"/>
        <v>7.8336852829527112E-2</v>
      </c>
      <c r="I2399" s="10">
        <v>2397</v>
      </c>
      <c r="J2399" s="8">
        <f t="shared" si="371"/>
        <v>8.1161476818813333E-2</v>
      </c>
      <c r="K2399" s="8">
        <f t="shared" si="371"/>
        <v>7.9599169801649092E-2</v>
      </c>
      <c r="L2399" s="8">
        <f t="shared" si="371"/>
        <v>8.0375174490027804E-2</v>
      </c>
      <c r="M2399" s="8">
        <f t="shared" si="366"/>
        <v>7.9836852829527113E-2</v>
      </c>
      <c r="P2399">
        <v>2397</v>
      </c>
      <c r="Q2399" s="8">
        <f t="shared" si="372"/>
        <v>7.816147681881333E-2</v>
      </c>
      <c r="R2399" s="8">
        <f t="shared" si="372"/>
        <v>7.6599169801649089E-2</v>
      </c>
      <c r="S2399" s="8">
        <f t="shared" si="372"/>
        <v>7.7375174490027801E-2</v>
      </c>
      <c r="T2399" s="8">
        <f t="shared" si="367"/>
        <v>7.6836852829527111E-2</v>
      </c>
      <c r="W2399">
        <v>2397</v>
      </c>
      <c r="X2399" s="4">
        <f t="shared" si="365"/>
        <v>8.1733894120388867E-2</v>
      </c>
      <c r="Y2399" s="4">
        <f t="shared" ref="Y2399:Y2462" si="374">Tasa_Fwd(E2308,B2308,E2399,B2399,91)</f>
        <v>8.0990003471133859E-2</v>
      </c>
      <c r="Z2399" s="4">
        <f t="shared" si="364"/>
        <v>8.04795525606775E-2</v>
      </c>
    </row>
    <row r="2400" spans="1:26" x14ac:dyDescent="0.25">
      <c r="A2400" s="16">
        <f t="shared" si="373"/>
        <v>45933</v>
      </c>
      <c r="B2400">
        <f>+'[2]Ejercicio 1'!E2617</f>
        <v>2398</v>
      </c>
      <c r="C2400" s="5">
        <v>7.9662411937869881E-2</v>
      </c>
      <c r="D2400" s="4">
        <f t="shared" si="368"/>
        <v>7.8100068718156945E-2</v>
      </c>
      <c r="E2400" s="6">
        <f t="shared" si="369"/>
        <v>7.8876091329139697E-2</v>
      </c>
      <c r="F2400" s="7">
        <f t="shared" si="370"/>
        <v>7.8337757223044341E-2</v>
      </c>
      <c r="I2400" s="10">
        <v>2398</v>
      </c>
      <c r="J2400" s="8">
        <f t="shared" si="371"/>
        <v>8.1162411937869883E-2</v>
      </c>
      <c r="K2400" s="8">
        <f t="shared" si="371"/>
        <v>7.9600068718156947E-2</v>
      </c>
      <c r="L2400" s="8">
        <f t="shared" si="371"/>
        <v>8.0376091329139698E-2</v>
      </c>
      <c r="M2400" s="8">
        <f t="shared" si="366"/>
        <v>7.9837757223044342E-2</v>
      </c>
      <c r="P2400">
        <v>2398</v>
      </c>
      <c r="Q2400" s="8">
        <f t="shared" si="372"/>
        <v>7.816241193786988E-2</v>
      </c>
      <c r="R2400" s="8">
        <f t="shared" si="372"/>
        <v>7.6600068718156944E-2</v>
      </c>
      <c r="S2400" s="8">
        <f t="shared" si="372"/>
        <v>7.7376091329139696E-2</v>
      </c>
      <c r="T2400" s="8">
        <f t="shared" si="367"/>
        <v>7.683775722304434E-2</v>
      </c>
      <c r="W2400">
        <v>2398</v>
      </c>
      <c r="X2400" s="4">
        <f t="shared" si="365"/>
        <v>8.1735765338729588E-2</v>
      </c>
      <c r="Y2400" s="4">
        <f t="shared" si="374"/>
        <v>8.0991837168067932E-2</v>
      </c>
      <c r="Z2400" s="4">
        <f t="shared" ref="Z2400:Z2463" si="375">Tasa_Fwd(F2372,B2372,F2400,B2400,28)</f>
        <v>8.048136067908393E-2</v>
      </c>
    </row>
    <row r="2401" spans="1:26" x14ac:dyDescent="0.25">
      <c r="A2401" s="16">
        <f t="shared" si="373"/>
        <v>45934</v>
      </c>
      <c r="B2401">
        <f>+'[2]Ejercicio 1'!E2618</f>
        <v>2399</v>
      </c>
      <c r="C2401" s="5">
        <v>7.9663347056926431E-2</v>
      </c>
      <c r="D2401" s="4">
        <f t="shared" si="368"/>
        <v>7.8100967634256391E-2</v>
      </c>
      <c r="E2401" s="6">
        <f t="shared" si="369"/>
        <v>7.8877008168042509E-2</v>
      </c>
      <c r="F2401" s="7">
        <f t="shared" si="370"/>
        <v>7.8338661616213265E-2</v>
      </c>
      <c r="I2401" s="10">
        <v>2399</v>
      </c>
      <c r="J2401" s="8">
        <f t="shared" si="371"/>
        <v>8.1163347056926433E-2</v>
      </c>
      <c r="K2401" s="8">
        <f t="shared" si="371"/>
        <v>7.9600967634256392E-2</v>
      </c>
      <c r="L2401" s="8">
        <f t="shared" si="371"/>
        <v>8.037700816804251E-2</v>
      </c>
      <c r="M2401" s="8">
        <f t="shared" si="366"/>
        <v>7.9838661616213266E-2</v>
      </c>
      <c r="P2401">
        <v>2399</v>
      </c>
      <c r="Q2401" s="8">
        <f t="shared" si="372"/>
        <v>7.816334705692643E-2</v>
      </c>
      <c r="R2401" s="8">
        <f t="shared" si="372"/>
        <v>7.6600967634256389E-2</v>
      </c>
      <c r="S2401" s="8">
        <f t="shared" si="372"/>
        <v>7.7377008168042508E-2</v>
      </c>
      <c r="T2401" s="8">
        <f t="shared" si="367"/>
        <v>7.6838661616213264E-2</v>
      </c>
      <c r="W2401">
        <v>2399</v>
      </c>
      <c r="X2401" s="4">
        <f t="shared" si="365"/>
        <v>8.1737636557494137E-2</v>
      </c>
      <c r="Y2401" s="4">
        <f t="shared" si="374"/>
        <v>8.09936708645628E-2</v>
      </c>
      <c r="Z2401" s="4">
        <f t="shared" si="375"/>
        <v>8.0483168796268476E-2</v>
      </c>
    </row>
    <row r="2402" spans="1:26" x14ac:dyDescent="0.25">
      <c r="A2402" s="16">
        <f t="shared" si="373"/>
        <v>45935</v>
      </c>
      <c r="B2402">
        <f>+'[2]Ejercicio 1'!E2619</f>
        <v>2400</v>
      </c>
      <c r="C2402" s="5">
        <v>7.9664282175982981E-2</v>
      </c>
      <c r="D2402" s="4">
        <f t="shared" si="368"/>
        <v>7.8101866549947205E-2</v>
      </c>
      <c r="E2402" s="6">
        <f t="shared" si="369"/>
        <v>7.887792500673714E-2</v>
      </c>
      <c r="F2402" s="7">
        <f t="shared" si="370"/>
        <v>7.8339566009036757E-2</v>
      </c>
      <c r="I2402" s="10">
        <v>2400</v>
      </c>
      <c r="J2402" s="8">
        <f t="shared" si="371"/>
        <v>8.1164282175982982E-2</v>
      </c>
      <c r="K2402" s="8">
        <f t="shared" si="371"/>
        <v>7.9601866549947206E-2</v>
      </c>
      <c r="L2402" s="8">
        <f t="shared" si="371"/>
        <v>8.0377925006737141E-2</v>
      </c>
      <c r="M2402" s="8">
        <f t="shared" si="366"/>
        <v>7.9839566009036758E-2</v>
      </c>
      <c r="P2402">
        <v>2400</v>
      </c>
      <c r="Q2402" s="8">
        <f t="shared" si="372"/>
        <v>7.816428217598298E-2</v>
      </c>
      <c r="R2402" s="8">
        <f t="shared" si="372"/>
        <v>7.6601866549947203E-2</v>
      </c>
      <c r="S2402" s="8">
        <f t="shared" si="372"/>
        <v>7.7377925006737139E-2</v>
      </c>
      <c r="T2402" s="8">
        <f t="shared" si="367"/>
        <v>7.6839566009036755E-2</v>
      </c>
      <c r="W2402">
        <v>2400</v>
      </c>
      <c r="X2402" s="4">
        <f t="shared" si="365"/>
        <v>8.1739507776683401E-2</v>
      </c>
      <c r="Y2402" s="4">
        <f t="shared" si="374"/>
        <v>8.0995504560640419E-2</v>
      </c>
      <c r="Z2402" s="4">
        <f t="shared" si="375"/>
        <v>8.0484976912959139E-2</v>
      </c>
    </row>
    <row r="2403" spans="1:26" x14ac:dyDescent="0.25">
      <c r="A2403" s="16">
        <f t="shared" si="373"/>
        <v>45936</v>
      </c>
      <c r="B2403">
        <f>+'[2]Ejercicio 1'!E2620</f>
        <v>2401</v>
      </c>
      <c r="C2403" s="5">
        <v>7.9665217295039517E-2</v>
      </c>
      <c r="D2403" s="4">
        <f t="shared" si="368"/>
        <v>7.8102765465229831E-2</v>
      </c>
      <c r="E2403" s="6">
        <f t="shared" si="369"/>
        <v>7.8878841845224479E-2</v>
      </c>
      <c r="F2403" s="7">
        <f t="shared" si="370"/>
        <v>7.8340470401511944E-2</v>
      </c>
      <c r="I2403" s="10">
        <v>2401</v>
      </c>
      <c r="J2403" s="8">
        <f t="shared" si="371"/>
        <v>8.1165217295039518E-2</v>
      </c>
      <c r="K2403" s="8">
        <f t="shared" si="371"/>
        <v>7.9602765465229833E-2</v>
      </c>
      <c r="L2403" s="8">
        <f t="shared" si="371"/>
        <v>8.037884184522448E-2</v>
      </c>
      <c r="M2403" s="8">
        <f t="shared" si="366"/>
        <v>7.9840470401511945E-2</v>
      </c>
      <c r="P2403">
        <v>2401</v>
      </c>
      <c r="Q2403" s="8">
        <f t="shared" si="372"/>
        <v>7.8165217295039516E-2</v>
      </c>
      <c r="R2403" s="8">
        <f t="shared" si="372"/>
        <v>7.660276546522983E-2</v>
      </c>
      <c r="S2403" s="8">
        <f t="shared" si="372"/>
        <v>7.7378841845224478E-2</v>
      </c>
      <c r="T2403" s="8">
        <f t="shared" si="367"/>
        <v>7.6840470401511943E-2</v>
      </c>
      <c r="W2403">
        <v>2401</v>
      </c>
      <c r="X2403" s="4">
        <f t="shared" si="365"/>
        <v>8.1741378996297381E-2</v>
      </c>
      <c r="Y2403" s="4">
        <f t="shared" si="374"/>
        <v>8.0997338256301663E-2</v>
      </c>
      <c r="Z2403" s="4">
        <f t="shared" si="375"/>
        <v>8.0486785028425059E-2</v>
      </c>
    </row>
    <row r="2404" spans="1:26" x14ac:dyDescent="0.25">
      <c r="A2404" s="16">
        <f t="shared" si="373"/>
        <v>45937</v>
      </c>
      <c r="B2404">
        <f>+'[2]Ejercicio 1'!E2621</f>
        <v>2402</v>
      </c>
      <c r="C2404" s="5">
        <v>7.9666152414096067E-2</v>
      </c>
      <c r="D2404" s="4">
        <f t="shared" si="368"/>
        <v>7.8103664380103618E-2</v>
      </c>
      <c r="E2404" s="6">
        <f t="shared" si="369"/>
        <v>7.8879758683502735E-2</v>
      </c>
      <c r="F2404" s="7">
        <f t="shared" si="370"/>
        <v>7.8341374793638854E-2</v>
      </c>
      <c r="I2404" s="10">
        <v>2402</v>
      </c>
      <c r="J2404" s="8">
        <f t="shared" si="371"/>
        <v>8.1166152414096068E-2</v>
      </c>
      <c r="K2404" s="8">
        <f t="shared" si="371"/>
        <v>7.960366438010362E-2</v>
      </c>
      <c r="L2404" s="8">
        <f t="shared" si="371"/>
        <v>8.0379758683502736E-2</v>
      </c>
      <c r="M2404" s="8">
        <f t="shared" si="366"/>
        <v>7.9841374793638856E-2</v>
      </c>
      <c r="P2404">
        <v>2402</v>
      </c>
      <c r="Q2404" s="8">
        <f t="shared" si="372"/>
        <v>7.8166152414096066E-2</v>
      </c>
      <c r="R2404" s="8">
        <f t="shared" si="372"/>
        <v>7.6603664380103617E-2</v>
      </c>
      <c r="S2404" s="8">
        <f t="shared" si="372"/>
        <v>7.7379758683502733E-2</v>
      </c>
      <c r="T2404" s="8">
        <f t="shared" si="367"/>
        <v>7.6841374793638853E-2</v>
      </c>
      <c r="W2404">
        <v>2402</v>
      </c>
      <c r="X2404" s="4">
        <f t="shared" si="365"/>
        <v>8.1743250216335647E-2</v>
      </c>
      <c r="Y2404" s="4">
        <f t="shared" si="374"/>
        <v>8.0999171951567625E-2</v>
      </c>
      <c r="Z2404" s="4">
        <f t="shared" si="375"/>
        <v>8.0488593143157275E-2</v>
      </c>
    </row>
    <row r="2405" spans="1:26" x14ac:dyDescent="0.25">
      <c r="A2405" s="16">
        <f t="shared" si="373"/>
        <v>45938</v>
      </c>
      <c r="B2405">
        <f>+'[2]Ejercicio 1'!E2622</f>
        <v>2403</v>
      </c>
      <c r="C2405" s="5">
        <v>7.9667087533152617E-2</v>
      </c>
      <c r="D2405" s="4">
        <f t="shared" si="368"/>
        <v>7.8104563294568996E-2</v>
      </c>
      <c r="E2405" s="6">
        <f t="shared" si="369"/>
        <v>7.8880675521572824E-2</v>
      </c>
      <c r="F2405" s="7">
        <f t="shared" si="370"/>
        <v>7.834227918541746E-2</v>
      </c>
      <c r="I2405" s="10">
        <v>2403</v>
      </c>
      <c r="J2405" s="8">
        <f t="shared" si="371"/>
        <v>8.1167087533152618E-2</v>
      </c>
      <c r="K2405" s="8">
        <f t="shared" si="371"/>
        <v>7.9604563294568997E-2</v>
      </c>
      <c r="L2405" s="8">
        <f t="shared" si="371"/>
        <v>8.0380675521572825E-2</v>
      </c>
      <c r="M2405" s="8">
        <f t="shared" si="366"/>
        <v>7.9842279185417461E-2</v>
      </c>
      <c r="P2405">
        <v>2403</v>
      </c>
      <c r="Q2405" s="8">
        <f t="shared" si="372"/>
        <v>7.8167087533152615E-2</v>
      </c>
      <c r="R2405" s="8">
        <f t="shared" si="372"/>
        <v>7.6604563294568995E-2</v>
      </c>
      <c r="S2405" s="8">
        <f t="shared" si="372"/>
        <v>7.7380675521572823E-2</v>
      </c>
      <c r="T2405" s="8">
        <f t="shared" si="367"/>
        <v>7.6842279185417459E-2</v>
      </c>
      <c r="W2405">
        <v>2403</v>
      </c>
      <c r="X2405" s="4">
        <f t="shared" si="365"/>
        <v>8.1745121436798615E-2</v>
      </c>
      <c r="Y2405" s="4">
        <f t="shared" si="374"/>
        <v>8.1001005646393495E-2</v>
      </c>
      <c r="Z2405" s="4">
        <f t="shared" si="375"/>
        <v>8.0490401256661917E-2</v>
      </c>
    </row>
    <row r="2406" spans="1:26" x14ac:dyDescent="0.25">
      <c r="A2406" s="16">
        <f t="shared" si="373"/>
        <v>45939</v>
      </c>
      <c r="B2406">
        <f>+'[2]Ejercicio 1'!E2623</f>
        <v>2404</v>
      </c>
      <c r="C2406" s="5">
        <v>7.9668022652209167E-2</v>
      </c>
      <c r="D2406" s="4">
        <f t="shared" si="368"/>
        <v>7.8105462208625756E-2</v>
      </c>
      <c r="E2406" s="6">
        <f t="shared" si="369"/>
        <v>7.8881592359434718E-2</v>
      </c>
      <c r="F2406" s="7">
        <f t="shared" si="370"/>
        <v>7.8343183576847775E-2</v>
      </c>
      <c r="I2406" s="10">
        <v>2404</v>
      </c>
      <c r="J2406" s="8">
        <f t="shared" si="371"/>
        <v>8.1168022652209168E-2</v>
      </c>
      <c r="K2406" s="8">
        <f t="shared" si="371"/>
        <v>7.9605462208625757E-2</v>
      </c>
      <c r="L2406" s="8">
        <f t="shared" si="371"/>
        <v>8.038159235943472E-2</v>
      </c>
      <c r="M2406" s="8">
        <f t="shared" si="366"/>
        <v>7.9843183576847776E-2</v>
      </c>
      <c r="P2406">
        <v>2404</v>
      </c>
      <c r="Q2406" s="8">
        <f t="shared" si="372"/>
        <v>7.8168022652209165E-2</v>
      </c>
      <c r="R2406" s="8">
        <f t="shared" si="372"/>
        <v>7.6605462208625755E-2</v>
      </c>
      <c r="S2406" s="8">
        <f t="shared" si="372"/>
        <v>7.7381592359434717E-2</v>
      </c>
      <c r="T2406" s="8">
        <f t="shared" si="367"/>
        <v>7.6843183576847773E-2</v>
      </c>
      <c r="W2406">
        <v>2404</v>
      </c>
      <c r="X2406" s="4">
        <f t="shared" si="365"/>
        <v>8.1746992657685869E-2</v>
      </c>
      <c r="Y2406" s="4">
        <f t="shared" si="374"/>
        <v>8.1002839340825833E-2</v>
      </c>
      <c r="Z2406" s="4">
        <f t="shared" si="375"/>
        <v>8.0492209368941817E-2</v>
      </c>
    </row>
    <row r="2407" spans="1:26" x14ac:dyDescent="0.25">
      <c r="A2407" s="16">
        <f t="shared" si="373"/>
        <v>45940</v>
      </c>
      <c r="B2407">
        <f>+'[2]Ejercicio 1'!E2624</f>
        <v>2405</v>
      </c>
      <c r="C2407" s="5">
        <v>7.9668957771265717E-2</v>
      </c>
      <c r="D2407" s="4">
        <f t="shared" si="368"/>
        <v>7.8106361122273898E-2</v>
      </c>
      <c r="E2407" s="6">
        <f t="shared" si="369"/>
        <v>7.8882509197088418E-2</v>
      </c>
      <c r="F2407" s="7">
        <f t="shared" si="370"/>
        <v>7.8344087967929799E-2</v>
      </c>
      <c r="I2407" s="10">
        <v>2405</v>
      </c>
      <c r="J2407" s="8">
        <f t="shared" si="371"/>
        <v>8.1168957771265718E-2</v>
      </c>
      <c r="K2407" s="8">
        <f t="shared" si="371"/>
        <v>7.96063611222739E-2</v>
      </c>
      <c r="L2407" s="8">
        <f t="shared" si="371"/>
        <v>8.038250919708842E-2</v>
      </c>
      <c r="M2407" s="8">
        <f t="shared" si="366"/>
        <v>7.98440879679298E-2</v>
      </c>
      <c r="P2407">
        <v>2405</v>
      </c>
      <c r="Q2407" s="8">
        <f t="shared" si="372"/>
        <v>7.8168957771265715E-2</v>
      </c>
      <c r="R2407" s="8">
        <f t="shared" si="372"/>
        <v>7.6606361122273897E-2</v>
      </c>
      <c r="S2407" s="8">
        <f t="shared" si="372"/>
        <v>7.7382509197088417E-2</v>
      </c>
      <c r="T2407" s="8">
        <f t="shared" si="367"/>
        <v>7.6844087967929797E-2</v>
      </c>
      <c r="W2407">
        <v>2405</v>
      </c>
      <c r="X2407" s="4">
        <f t="shared" si="365"/>
        <v>8.1748863878998282E-2</v>
      </c>
      <c r="Y2407" s="4">
        <f t="shared" si="374"/>
        <v>8.1004673034840047E-2</v>
      </c>
      <c r="Z2407" s="4">
        <f t="shared" si="375"/>
        <v>8.0494017480488012E-2</v>
      </c>
    </row>
    <row r="2408" spans="1:26" x14ac:dyDescent="0.25">
      <c r="A2408" s="16">
        <f t="shared" si="373"/>
        <v>45941</v>
      </c>
      <c r="B2408">
        <f>+'[2]Ejercicio 1'!E2625</f>
        <v>2406</v>
      </c>
      <c r="C2408" s="5">
        <v>7.9669892890322253E-2</v>
      </c>
      <c r="D2408" s="4">
        <f t="shared" si="368"/>
        <v>7.8107260035513618E-2</v>
      </c>
      <c r="E2408" s="6">
        <f t="shared" si="369"/>
        <v>7.8883426034533063E-2</v>
      </c>
      <c r="F2408" s="7">
        <f t="shared" si="370"/>
        <v>7.834499235866639E-2</v>
      </c>
      <c r="I2408" s="10">
        <v>2406</v>
      </c>
      <c r="J2408" s="8">
        <f t="shared" si="371"/>
        <v>8.1169892890322254E-2</v>
      </c>
      <c r="K2408" s="8">
        <f t="shared" si="371"/>
        <v>7.9607260035513619E-2</v>
      </c>
      <c r="L2408" s="8">
        <f t="shared" si="371"/>
        <v>8.0383426034533065E-2</v>
      </c>
      <c r="M2408" s="8">
        <f t="shared" si="366"/>
        <v>7.9844992358666392E-2</v>
      </c>
      <c r="P2408">
        <v>2406</v>
      </c>
      <c r="Q2408" s="8">
        <f t="shared" si="372"/>
        <v>7.8169892890322251E-2</v>
      </c>
      <c r="R2408" s="8">
        <f t="shared" si="372"/>
        <v>7.6607260035513616E-2</v>
      </c>
      <c r="S2408" s="8">
        <f t="shared" si="372"/>
        <v>7.7383426034533062E-2</v>
      </c>
      <c r="T2408" s="8">
        <f t="shared" si="367"/>
        <v>7.6844992358666389E-2</v>
      </c>
      <c r="W2408">
        <v>2406</v>
      </c>
      <c r="X2408" s="4">
        <f t="shared" si="365"/>
        <v>8.1750735100734523E-2</v>
      </c>
      <c r="Y2408" s="4">
        <f t="shared" si="374"/>
        <v>8.1006506728414182E-2</v>
      </c>
      <c r="Z2408" s="4">
        <f t="shared" si="375"/>
        <v>8.0495825591055004E-2</v>
      </c>
    </row>
    <row r="2409" spans="1:26" x14ac:dyDescent="0.25">
      <c r="A2409" s="16">
        <f t="shared" si="373"/>
        <v>45942</v>
      </c>
      <c r="B2409">
        <f>+'[2]Ejercicio 1'!E2626</f>
        <v>2407</v>
      </c>
      <c r="C2409" s="5">
        <v>7.9670828009378802E-2</v>
      </c>
      <c r="D2409" s="4">
        <f t="shared" si="368"/>
        <v>7.8108158948345358E-2</v>
      </c>
      <c r="E2409" s="6">
        <f t="shared" si="369"/>
        <v>7.8884342871770402E-2</v>
      </c>
      <c r="F2409" s="7">
        <f t="shared" si="370"/>
        <v>7.8345896749054678E-2</v>
      </c>
      <c r="I2409" s="10">
        <v>2407</v>
      </c>
      <c r="J2409" s="8">
        <f t="shared" si="371"/>
        <v>8.1170828009378804E-2</v>
      </c>
      <c r="K2409" s="8">
        <f t="shared" si="371"/>
        <v>7.9608158948345359E-2</v>
      </c>
      <c r="L2409" s="8">
        <f t="shared" si="371"/>
        <v>8.0384342871770403E-2</v>
      </c>
      <c r="M2409" s="8">
        <f t="shared" si="366"/>
        <v>7.9845896749054679E-2</v>
      </c>
      <c r="P2409">
        <v>2407</v>
      </c>
      <c r="Q2409" s="8">
        <f t="shared" si="372"/>
        <v>7.8170828009378801E-2</v>
      </c>
      <c r="R2409" s="8">
        <f t="shared" si="372"/>
        <v>7.6608158948345356E-2</v>
      </c>
      <c r="S2409" s="8">
        <f t="shared" si="372"/>
        <v>7.7384342871770401E-2</v>
      </c>
      <c r="T2409" s="8">
        <f t="shared" si="367"/>
        <v>7.6845896749054676E-2</v>
      </c>
      <c r="W2409">
        <v>2407</v>
      </c>
      <c r="X2409" s="4">
        <f t="shared" si="365"/>
        <v>8.175260632289591E-2</v>
      </c>
      <c r="Y2409" s="4">
        <f t="shared" si="374"/>
        <v>8.1008340421571928E-2</v>
      </c>
      <c r="Z2409" s="4">
        <f t="shared" si="375"/>
        <v>8.0497633700882573E-2</v>
      </c>
    </row>
    <row r="2410" spans="1:26" x14ac:dyDescent="0.25">
      <c r="A2410" s="16">
        <f t="shared" si="373"/>
        <v>45943</v>
      </c>
      <c r="B2410">
        <f>+'[2]Ejercicio 1'!E2627</f>
        <v>2408</v>
      </c>
      <c r="C2410" s="5">
        <v>7.9671763128435352E-2</v>
      </c>
      <c r="D2410" s="4">
        <f t="shared" si="368"/>
        <v>7.810905786076805E-2</v>
      </c>
      <c r="E2410" s="6">
        <f t="shared" si="369"/>
        <v>7.8885259708798686E-2</v>
      </c>
      <c r="F2410" s="7">
        <f t="shared" si="370"/>
        <v>7.8346801139094674E-2</v>
      </c>
      <c r="I2410" s="10">
        <v>2408</v>
      </c>
      <c r="J2410" s="8">
        <f t="shared" si="371"/>
        <v>8.1171763128435354E-2</v>
      </c>
      <c r="K2410" s="8">
        <f t="shared" si="371"/>
        <v>7.9609057860768051E-2</v>
      </c>
      <c r="L2410" s="8">
        <f t="shared" si="371"/>
        <v>8.0385259708798687E-2</v>
      </c>
      <c r="M2410" s="8">
        <f t="shared" si="366"/>
        <v>7.9846801139094675E-2</v>
      </c>
      <c r="P2410">
        <v>2408</v>
      </c>
      <c r="Q2410" s="8">
        <f t="shared" si="372"/>
        <v>7.8171763128435351E-2</v>
      </c>
      <c r="R2410" s="8">
        <f t="shared" si="372"/>
        <v>7.6609057860768048E-2</v>
      </c>
      <c r="S2410" s="8">
        <f t="shared" si="372"/>
        <v>7.7385259708798684E-2</v>
      </c>
      <c r="T2410" s="8">
        <f t="shared" si="367"/>
        <v>7.6846801139094673E-2</v>
      </c>
      <c r="W2410">
        <v>2408</v>
      </c>
      <c r="X2410" s="4">
        <f t="shared" si="365"/>
        <v>8.1754477545481583E-2</v>
      </c>
      <c r="Y2410" s="4">
        <f t="shared" si="374"/>
        <v>8.1010174114334393E-2</v>
      </c>
      <c r="Z2410" s="4">
        <f t="shared" si="375"/>
        <v>8.0499441809485414E-2</v>
      </c>
    </row>
    <row r="2411" spans="1:26" x14ac:dyDescent="0.25">
      <c r="A2411" s="16">
        <f t="shared" si="373"/>
        <v>45944</v>
      </c>
      <c r="B2411">
        <f>+'[2]Ejercicio 1'!E2628</f>
        <v>2409</v>
      </c>
      <c r="C2411" s="5">
        <v>7.9672698247491902E-2</v>
      </c>
      <c r="D2411" s="4">
        <f t="shared" si="368"/>
        <v>7.8109956772782346E-2</v>
      </c>
      <c r="E2411" s="6">
        <f t="shared" si="369"/>
        <v>7.8886176545618775E-2</v>
      </c>
      <c r="F2411" s="7">
        <f t="shared" si="370"/>
        <v>7.8347705528786379E-2</v>
      </c>
      <c r="I2411" s="10">
        <v>2409</v>
      </c>
      <c r="J2411" s="8">
        <f t="shared" si="371"/>
        <v>8.1172698247491903E-2</v>
      </c>
      <c r="K2411" s="8">
        <f t="shared" si="371"/>
        <v>7.9609956772782348E-2</v>
      </c>
      <c r="L2411" s="8">
        <f t="shared" si="371"/>
        <v>8.0386176545618776E-2</v>
      </c>
      <c r="M2411" s="8">
        <f t="shared" si="366"/>
        <v>7.9847705528786381E-2</v>
      </c>
      <c r="P2411">
        <v>2409</v>
      </c>
      <c r="Q2411" s="8">
        <f t="shared" si="372"/>
        <v>7.8172698247491901E-2</v>
      </c>
      <c r="R2411" s="8">
        <f t="shared" si="372"/>
        <v>7.6609956772782345E-2</v>
      </c>
      <c r="S2411" s="8">
        <f t="shared" si="372"/>
        <v>7.7386176545618773E-2</v>
      </c>
      <c r="T2411" s="8">
        <f t="shared" si="367"/>
        <v>7.6847705528786378E-2</v>
      </c>
      <c r="W2411">
        <v>2409</v>
      </c>
      <c r="X2411" s="4">
        <f t="shared" si="365"/>
        <v>8.1756348768491541E-2</v>
      </c>
      <c r="Y2411" s="4">
        <f t="shared" si="374"/>
        <v>8.1012007806657654E-2</v>
      </c>
      <c r="Z2411" s="4">
        <f t="shared" si="375"/>
        <v>8.0501249917111897E-2</v>
      </c>
    </row>
    <row r="2412" spans="1:26" x14ac:dyDescent="0.25">
      <c r="A2412" s="16">
        <f t="shared" si="373"/>
        <v>45945</v>
      </c>
      <c r="B2412">
        <f>+'[2]Ejercicio 1'!E2629</f>
        <v>2410</v>
      </c>
      <c r="C2412" s="5">
        <v>7.9673633366548452E-2</v>
      </c>
      <c r="D2412" s="4">
        <f t="shared" si="368"/>
        <v>7.8110855684388025E-2</v>
      </c>
      <c r="E2412" s="6">
        <f t="shared" si="369"/>
        <v>7.8887093382230683E-2</v>
      </c>
      <c r="F2412" s="7">
        <f t="shared" si="370"/>
        <v>7.8348609918129794E-2</v>
      </c>
      <c r="I2412" s="10">
        <v>2410</v>
      </c>
      <c r="J2412" s="8">
        <f t="shared" si="371"/>
        <v>8.1173633366548453E-2</v>
      </c>
      <c r="K2412" s="8">
        <f t="shared" si="371"/>
        <v>7.9610855684388027E-2</v>
      </c>
      <c r="L2412" s="8">
        <f t="shared" si="371"/>
        <v>8.0387093382230684E-2</v>
      </c>
      <c r="M2412" s="8">
        <f t="shared" si="366"/>
        <v>7.9848609918129795E-2</v>
      </c>
      <c r="P2412">
        <v>2410</v>
      </c>
      <c r="Q2412" s="8">
        <f t="shared" si="372"/>
        <v>7.8173633366548451E-2</v>
      </c>
      <c r="R2412" s="8">
        <f t="shared" si="372"/>
        <v>7.6610855684388024E-2</v>
      </c>
      <c r="S2412" s="8">
        <f t="shared" si="372"/>
        <v>7.7387093382230682E-2</v>
      </c>
      <c r="T2412" s="8">
        <f t="shared" si="367"/>
        <v>7.6848609918129793E-2</v>
      </c>
      <c r="W2412">
        <v>2410</v>
      </c>
      <c r="X2412" s="4">
        <f t="shared" si="365"/>
        <v>8.1758219991926201E-2</v>
      </c>
      <c r="Y2412" s="4">
        <f t="shared" si="374"/>
        <v>8.101384149858562E-2</v>
      </c>
      <c r="Z2412" s="4">
        <f t="shared" si="375"/>
        <v>8.0503058023753446E-2</v>
      </c>
    </row>
    <row r="2413" spans="1:26" x14ac:dyDescent="0.25">
      <c r="A2413" s="16">
        <f t="shared" si="373"/>
        <v>45946</v>
      </c>
      <c r="B2413">
        <f>+'[2]Ejercicio 1'!E2630</f>
        <v>2411</v>
      </c>
      <c r="C2413" s="5">
        <v>7.9674568485604988E-2</v>
      </c>
      <c r="D2413" s="4">
        <f t="shared" si="368"/>
        <v>7.8111754595585087E-2</v>
      </c>
      <c r="E2413" s="6">
        <f t="shared" si="369"/>
        <v>7.8888010218633522E-2</v>
      </c>
      <c r="F2413" s="7">
        <f t="shared" si="370"/>
        <v>7.8349514307127777E-2</v>
      </c>
      <c r="I2413" s="10">
        <v>2411</v>
      </c>
      <c r="J2413" s="8">
        <f t="shared" si="371"/>
        <v>8.1174568485604989E-2</v>
      </c>
      <c r="K2413" s="8">
        <f t="shared" si="371"/>
        <v>7.9611754595585088E-2</v>
      </c>
      <c r="L2413" s="8">
        <f t="shared" si="371"/>
        <v>8.0388010218633524E-2</v>
      </c>
      <c r="M2413" s="8">
        <f t="shared" si="366"/>
        <v>7.9849514307127778E-2</v>
      </c>
      <c r="P2413">
        <v>2411</v>
      </c>
      <c r="Q2413" s="8">
        <f t="shared" si="372"/>
        <v>7.8174568485604987E-2</v>
      </c>
      <c r="R2413" s="8">
        <f t="shared" si="372"/>
        <v>7.6611754595585085E-2</v>
      </c>
      <c r="S2413" s="8">
        <f t="shared" si="372"/>
        <v>7.7388010218633521E-2</v>
      </c>
      <c r="T2413" s="8">
        <f t="shared" si="367"/>
        <v>7.6849514307127775E-2</v>
      </c>
      <c r="W2413">
        <v>2411</v>
      </c>
      <c r="X2413" s="4">
        <f t="shared" si="365"/>
        <v>8.1760091215785133E-2</v>
      </c>
      <c r="Y2413" s="4">
        <f t="shared" si="374"/>
        <v>8.1015675190073508E-2</v>
      </c>
      <c r="Z2413" s="4">
        <f t="shared" si="375"/>
        <v>8.0504866129418637E-2</v>
      </c>
    </row>
    <row r="2414" spans="1:26" x14ac:dyDescent="0.25">
      <c r="A2414" s="16">
        <f t="shared" si="373"/>
        <v>45947</v>
      </c>
      <c r="B2414">
        <f>+'[2]Ejercicio 1'!E2631</f>
        <v>2412</v>
      </c>
      <c r="C2414" s="5">
        <v>7.9675503604661538E-2</v>
      </c>
      <c r="D2414" s="4">
        <f t="shared" si="368"/>
        <v>7.8112653506373739E-2</v>
      </c>
      <c r="E2414" s="6">
        <f t="shared" si="369"/>
        <v>7.8888927054829056E-2</v>
      </c>
      <c r="F2414" s="7">
        <f t="shared" si="370"/>
        <v>7.835041869577461E-2</v>
      </c>
      <c r="I2414" s="10">
        <v>2412</v>
      </c>
      <c r="J2414" s="8">
        <f t="shared" si="371"/>
        <v>8.1175503604661539E-2</v>
      </c>
      <c r="K2414" s="8">
        <f t="shared" si="371"/>
        <v>7.961265350637374E-2</v>
      </c>
      <c r="L2414" s="8">
        <f t="shared" si="371"/>
        <v>8.0388927054829057E-2</v>
      </c>
      <c r="M2414" s="8">
        <f t="shared" si="366"/>
        <v>7.9850418695774611E-2</v>
      </c>
      <c r="P2414">
        <v>2412</v>
      </c>
      <c r="Q2414" s="8">
        <f t="shared" si="372"/>
        <v>7.8175503604661536E-2</v>
      </c>
      <c r="R2414" s="8">
        <f t="shared" si="372"/>
        <v>7.6612653506373737E-2</v>
      </c>
      <c r="S2414" s="8">
        <f t="shared" si="372"/>
        <v>7.7388927054829054E-2</v>
      </c>
      <c r="T2414" s="8">
        <f t="shared" si="367"/>
        <v>7.6850418695774608E-2</v>
      </c>
      <c r="W2414">
        <v>2412</v>
      </c>
      <c r="X2414" s="4">
        <f t="shared" si="365"/>
        <v>8.1761962440069225E-2</v>
      </c>
      <c r="Y2414" s="4">
        <f t="shared" si="374"/>
        <v>8.1017508881167863E-2</v>
      </c>
      <c r="Z2414" s="4">
        <f t="shared" si="375"/>
        <v>8.050667423385624E-2</v>
      </c>
    </row>
    <row r="2415" spans="1:26" x14ac:dyDescent="0.25">
      <c r="A2415" s="16">
        <f t="shared" si="373"/>
        <v>45948</v>
      </c>
      <c r="B2415">
        <f>+'[2]Ejercicio 1'!E2632</f>
        <v>2413</v>
      </c>
      <c r="C2415" s="5">
        <v>7.9676438723718088E-2</v>
      </c>
      <c r="D2415" s="4">
        <f t="shared" si="368"/>
        <v>7.8113552416754384E-2</v>
      </c>
      <c r="E2415" s="6">
        <f t="shared" si="369"/>
        <v>7.8889843890815534E-2</v>
      </c>
      <c r="F2415" s="7">
        <f t="shared" si="370"/>
        <v>7.8351323084075997E-2</v>
      </c>
      <c r="I2415" s="10">
        <v>2413</v>
      </c>
      <c r="J2415" s="8">
        <f t="shared" si="371"/>
        <v>8.1176438723718089E-2</v>
      </c>
      <c r="K2415" s="8">
        <f t="shared" si="371"/>
        <v>7.9613552416754385E-2</v>
      </c>
      <c r="L2415" s="8">
        <f t="shared" si="371"/>
        <v>8.0389843890815535E-2</v>
      </c>
      <c r="M2415" s="8">
        <f t="shared" si="366"/>
        <v>7.9851323084075998E-2</v>
      </c>
      <c r="P2415">
        <v>2413</v>
      </c>
      <c r="Q2415" s="8">
        <f t="shared" si="372"/>
        <v>7.8176438723718086E-2</v>
      </c>
      <c r="R2415" s="8">
        <f t="shared" si="372"/>
        <v>7.6613552416754382E-2</v>
      </c>
      <c r="S2415" s="8">
        <f t="shared" si="372"/>
        <v>7.7389843890815532E-2</v>
      </c>
      <c r="T2415" s="8">
        <f t="shared" si="367"/>
        <v>7.6851323084075995E-2</v>
      </c>
      <c r="W2415">
        <v>2413</v>
      </c>
      <c r="X2415" s="4">
        <f t="shared" si="365"/>
        <v>8.1763833664777602E-2</v>
      </c>
      <c r="Y2415" s="4">
        <f t="shared" si="374"/>
        <v>8.1019342571821237E-2</v>
      </c>
      <c r="Z2415" s="4">
        <f t="shared" si="375"/>
        <v>8.0508482337802806E-2</v>
      </c>
    </row>
    <row r="2416" spans="1:26" x14ac:dyDescent="0.25">
      <c r="A2416" s="16">
        <f t="shared" si="373"/>
        <v>45949</v>
      </c>
      <c r="B2416">
        <f>+'[2]Ejercicio 1'!E2633</f>
        <v>2414</v>
      </c>
      <c r="C2416" s="5">
        <v>7.9677373842774638E-2</v>
      </c>
      <c r="D2416" s="4">
        <f t="shared" si="368"/>
        <v>7.8114451326726009E-2</v>
      </c>
      <c r="E2416" s="6">
        <f t="shared" si="369"/>
        <v>7.8890760726594691E-2</v>
      </c>
      <c r="F2416" s="7">
        <f t="shared" si="370"/>
        <v>7.8352227472029093E-2</v>
      </c>
      <c r="I2416" s="10">
        <v>2414</v>
      </c>
      <c r="J2416" s="8">
        <f t="shared" si="371"/>
        <v>8.1177373842774639E-2</v>
      </c>
      <c r="K2416" s="8">
        <f t="shared" si="371"/>
        <v>7.961445132672601E-2</v>
      </c>
      <c r="L2416" s="8">
        <f t="shared" si="371"/>
        <v>8.0390760726594693E-2</v>
      </c>
      <c r="M2416" s="8">
        <f t="shared" si="366"/>
        <v>7.9852227472029094E-2</v>
      </c>
      <c r="P2416">
        <v>2414</v>
      </c>
      <c r="Q2416" s="8">
        <f t="shared" si="372"/>
        <v>7.8177373842774636E-2</v>
      </c>
      <c r="R2416" s="8">
        <f t="shared" si="372"/>
        <v>7.6614451326726007E-2</v>
      </c>
      <c r="S2416" s="8">
        <f t="shared" si="372"/>
        <v>7.739076072659469E-2</v>
      </c>
      <c r="T2416" s="8">
        <f t="shared" si="367"/>
        <v>7.6852227472029092E-2</v>
      </c>
      <c r="W2416">
        <v>2414</v>
      </c>
      <c r="X2416" s="4">
        <f t="shared" si="365"/>
        <v>8.1765704889910251E-2</v>
      </c>
      <c r="Y2416" s="4">
        <f t="shared" si="374"/>
        <v>8.1021176262081093E-2</v>
      </c>
      <c r="Z2416" s="4">
        <f t="shared" si="375"/>
        <v>8.0510290440521784E-2</v>
      </c>
    </row>
    <row r="2417" spans="1:26" x14ac:dyDescent="0.25">
      <c r="A2417" s="16">
        <f t="shared" si="373"/>
        <v>45950</v>
      </c>
      <c r="B2417">
        <f>+'[2]Ejercicio 1'!E2634</f>
        <v>2415</v>
      </c>
      <c r="C2417" s="5">
        <v>7.9678308961831187E-2</v>
      </c>
      <c r="D2417" s="4">
        <f t="shared" si="368"/>
        <v>7.8115350236289224E-2</v>
      </c>
      <c r="E2417" s="6">
        <f t="shared" si="369"/>
        <v>7.8891677562164794E-2</v>
      </c>
      <c r="F2417" s="7">
        <f t="shared" si="370"/>
        <v>7.8353131859636757E-2</v>
      </c>
      <c r="I2417" s="10">
        <v>2415</v>
      </c>
      <c r="J2417" s="8">
        <f t="shared" si="371"/>
        <v>8.1178308961831189E-2</v>
      </c>
      <c r="K2417" s="8">
        <f t="shared" si="371"/>
        <v>7.9615350236289226E-2</v>
      </c>
      <c r="L2417" s="8">
        <f t="shared" si="371"/>
        <v>8.0391677562164796E-2</v>
      </c>
      <c r="M2417" s="8">
        <f t="shared" si="366"/>
        <v>7.9853131859636758E-2</v>
      </c>
      <c r="P2417">
        <v>2415</v>
      </c>
      <c r="Q2417" s="8">
        <f t="shared" si="372"/>
        <v>7.8178308961831186E-2</v>
      </c>
      <c r="R2417" s="8">
        <f t="shared" si="372"/>
        <v>7.6615350236289223E-2</v>
      </c>
      <c r="S2417" s="8">
        <f t="shared" si="372"/>
        <v>7.7391677562164793E-2</v>
      </c>
      <c r="T2417" s="8">
        <f t="shared" si="367"/>
        <v>7.6853131859636756E-2</v>
      </c>
      <c r="W2417">
        <v>2415</v>
      </c>
      <c r="X2417" s="4">
        <f t="shared" si="365"/>
        <v>8.1767576115467602E-2</v>
      </c>
      <c r="Y2417" s="4">
        <f t="shared" si="374"/>
        <v>8.10230099519237E-2</v>
      </c>
      <c r="Z2417" s="4">
        <f t="shared" si="375"/>
        <v>8.0512098542512775E-2</v>
      </c>
    </row>
    <row r="2418" spans="1:26" x14ac:dyDescent="0.25">
      <c r="A2418" s="16">
        <f t="shared" si="373"/>
        <v>45951</v>
      </c>
      <c r="B2418">
        <f>+'[2]Ejercicio 1'!E2635</f>
        <v>2416</v>
      </c>
      <c r="C2418" s="5">
        <v>7.9679244080887737E-2</v>
      </c>
      <c r="D2418" s="4">
        <f t="shared" si="368"/>
        <v>7.8116249145443836E-2</v>
      </c>
      <c r="E2418" s="6">
        <f t="shared" si="369"/>
        <v>7.8892594397525828E-2</v>
      </c>
      <c r="F2418" s="7">
        <f t="shared" si="370"/>
        <v>7.8354036246893272E-2</v>
      </c>
      <c r="I2418" s="10">
        <v>2416</v>
      </c>
      <c r="J2418" s="8">
        <f t="shared" si="371"/>
        <v>8.1179244080887739E-2</v>
      </c>
      <c r="K2418" s="8">
        <f t="shared" si="371"/>
        <v>7.9616249145443838E-2</v>
      </c>
      <c r="L2418" s="8">
        <f t="shared" si="371"/>
        <v>8.0392594397525829E-2</v>
      </c>
      <c r="M2418" s="8">
        <f t="shared" si="366"/>
        <v>7.9854036246893273E-2</v>
      </c>
      <c r="P2418">
        <v>2416</v>
      </c>
      <c r="Q2418" s="8">
        <f t="shared" si="372"/>
        <v>7.8179244080887736E-2</v>
      </c>
      <c r="R2418" s="8">
        <f t="shared" si="372"/>
        <v>7.6616249145443835E-2</v>
      </c>
      <c r="S2418" s="8">
        <f t="shared" si="372"/>
        <v>7.7392594397525827E-2</v>
      </c>
      <c r="T2418" s="8">
        <f t="shared" si="367"/>
        <v>7.685403624689327E-2</v>
      </c>
      <c r="W2418">
        <v>2416</v>
      </c>
      <c r="X2418" s="4">
        <f t="shared" si="365"/>
        <v>8.1769447341449239E-2</v>
      </c>
      <c r="Y2418" s="4">
        <f t="shared" si="374"/>
        <v>8.1024843641325339E-2</v>
      </c>
      <c r="Z2418" s="4">
        <f t="shared" si="375"/>
        <v>8.0513906643027794E-2</v>
      </c>
    </row>
    <row r="2419" spans="1:26" x14ac:dyDescent="0.25">
      <c r="A2419" s="16">
        <f t="shared" si="373"/>
        <v>45952</v>
      </c>
      <c r="B2419">
        <f>+'[2]Ejercicio 1'!E2636</f>
        <v>2417</v>
      </c>
      <c r="C2419" s="5">
        <v>7.9680179199944273E-2</v>
      </c>
      <c r="D2419" s="4">
        <f t="shared" si="368"/>
        <v>7.8117148054190039E-2</v>
      </c>
      <c r="E2419" s="6">
        <f t="shared" si="369"/>
        <v>7.8893511232679556E-2</v>
      </c>
      <c r="F2419" s="7">
        <f t="shared" si="370"/>
        <v>7.835494063380434E-2</v>
      </c>
      <c r="I2419" s="10">
        <v>2417</v>
      </c>
      <c r="J2419" s="8">
        <f t="shared" si="371"/>
        <v>8.1180179199944275E-2</v>
      </c>
      <c r="K2419" s="8">
        <f t="shared" si="371"/>
        <v>7.961714805419004E-2</v>
      </c>
      <c r="L2419" s="8">
        <f t="shared" si="371"/>
        <v>8.0393511232679557E-2</v>
      </c>
      <c r="M2419" s="8">
        <f t="shared" si="366"/>
        <v>7.9854940633804342E-2</v>
      </c>
      <c r="P2419">
        <v>2417</v>
      </c>
      <c r="Q2419" s="8">
        <f t="shared" si="372"/>
        <v>7.8180179199944272E-2</v>
      </c>
      <c r="R2419" s="8">
        <f t="shared" si="372"/>
        <v>7.6617148054190037E-2</v>
      </c>
      <c r="S2419" s="8">
        <f t="shared" si="372"/>
        <v>7.7393511232679554E-2</v>
      </c>
      <c r="T2419" s="8">
        <f t="shared" si="367"/>
        <v>7.6854940633804339E-2</v>
      </c>
      <c r="W2419">
        <v>2417</v>
      </c>
      <c r="X2419" s="4">
        <f t="shared" si="365"/>
        <v>8.1771318567855591E-2</v>
      </c>
      <c r="Y2419" s="4">
        <f t="shared" si="374"/>
        <v>8.1026677330333446E-2</v>
      </c>
      <c r="Z2419" s="4">
        <f t="shared" si="375"/>
        <v>8.0515714743054634E-2</v>
      </c>
    </row>
    <row r="2420" spans="1:26" x14ac:dyDescent="0.25">
      <c r="A2420" s="16">
        <f t="shared" si="373"/>
        <v>45953</v>
      </c>
      <c r="B2420">
        <f>+'[2]Ejercicio 1'!E2637</f>
        <v>2418</v>
      </c>
      <c r="C2420" s="5">
        <v>7.9681114319000823E-2</v>
      </c>
      <c r="D2420" s="4">
        <f t="shared" si="368"/>
        <v>7.8118046962527624E-2</v>
      </c>
      <c r="E2420" s="6">
        <f t="shared" si="369"/>
        <v>7.8894428067624228E-2</v>
      </c>
      <c r="F2420" s="7">
        <f t="shared" si="370"/>
        <v>7.8355845020367118E-2</v>
      </c>
      <c r="I2420" s="10">
        <v>2418</v>
      </c>
      <c r="J2420" s="8">
        <f t="shared" si="371"/>
        <v>8.1181114319000824E-2</v>
      </c>
      <c r="K2420" s="8">
        <f t="shared" si="371"/>
        <v>7.9618046962527625E-2</v>
      </c>
      <c r="L2420" s="8">
        <f t="shared" si="371"/>
        <v>8.039442806762423E-2</v>
      </c>
      <c r="M2420" s="8">
        <f t="shared" si="366"/>
        <v>7.9855845020367119E-2</v>
      </c>
      <c r="P2420">
        <v>2418</v>
      </c>
      <c r="Q2420" s="8">
        <f t="shared" si="372"/>
        <v>7.8181114319000822E-2</v>
      </c>
      <c r="R2420" s="8">
        <f t="shared" si="372"/>
        <v>7.6618046962527622E-2</v>
      </c>
      <c r="S2420" s="8">
        <f t="shared" si="372"/>
        <v>7.7394428067624227E-2</v>
      </c>
      <c r="T2420" s="8">
        <f t="shared" si="367"/>
        <v>7.6855845020367117E-2</v>
      </c>
      <c r="W2420">
        <v>2418</v>
      </c>
      <c r="X2420" s="4">
        <f t="shared" si="365"/>
        <v>8.177318979468666E-2</v>
      </c>
      <c r="Y2420" s="4">
        <f t="shared" si="374"/>
        <v>8.1028511018900587E-2</v>
      </c>
      <c r="Z2420" s="4">
        <f t="shared" si="375"/>
        <v>8.0517522841856745E-2</v>
      </c>
    </row>
    <row r="2421" spans="1:26" x14ac:dyDescent="0.25">
      <c r="A2421" s="16">
        <f t="shared" si="373"/>
        <v>45954</v>
      </c>
      <c r="B2421">
        <f>+'[2]Ejercicio 1'!E2638</f>
        <v>2419</v>
      </c>
      <c r="C2421" s="5">
        <v>7.9682049438057373E-2</v>
      </c>
      <c r="D2421" s="4">
        <f t="shared" si="368"/>
        <v>7.8118945870457202E-2</v>
      </c>
      <c r="E2421" s="6">
        <f t="shared" si="369"/>
        <v>7.8895344902361594E-2</v>
      </c>
      <c r="F2421" s="7">
        <f t="shared" si="370"/>
        <v>7.8356749406581619E-2</v>
      </c>
      <c r="I2421" s="10">
        <v>2419</v>
      </c>
      <c r="J2421" s="8">
        <f t="shared" si="371"/>
        <v>8.1182049438057374E-2</v>
      </c>
      <c r="K2421" s="8">
        <f t="shared" si="371"/>
        <v>7.9618945870457203E-2</v>
      </c>
      <c r="L2421" s="8">
        <f t="shared" si="371"/>
        <v>8.0395344902361596E-2</v>
      </c>
      <c r="M2421" s="8">
        <f t="shared" si="366"/>
        <v>7.985674940658162E-2</v>
      </c>
      <c r="P2421">
        <v>2419</v>
      </c>
      <c r="Q2421" s="8">
        <f t="shared" si="372"/>
        <v>7.8182049438057372E-2</v>
      </c>
      <c r="R2421" s="8">
        <f t="shared" si="372"/>
        <v>7.66189458704572E-2</v>
      </c>
      <c r="S2421" s="8">
        <f t="shared" si="372"/>
        <v>7.7395344902361593E-2</v>
      </c>
      <c r="T2421" s="8">
        <f t="shared" si="367"/>
        <v>7.6856749406581618E-2</v>
      </c>
      <c r="W2421">
        <v>2419</v>
      </c>
      <c r="X2421" s="4">
        <f t="shared" si="365"/>
        <v>8.1775061021942444E-2</v>
      </c>
      <c r="Y2421" s="4">
        <f t="shared" si="374"/>
        <v>8.1030344707074195E-2</v>
      </c>
      <c r="Z2421" s="4">
        <f t="shared" si="375"/>
        <v>8.0519330939676781E-2</v>
      </c>
    </row>
    <row r="2422" spans="1:26" x14ac:dyDescent="0.25">
      <c r="A2422" s="16">
        <f t="shared" si="373"/>
        <v>45955</v>
      </c>
      <c r="B2422">
        <f>+'[2]Ejercicio 1'!E2639</f>
        <v>2420</v>
      </c>
      <c r="C2422" s="5">
        <v>7.9682984557113923E-2</v>
      </c>
      <c r="D2422" s="4">
        <f t="shared" si="368"/>
        <v>7.8119844777977773E-2</v>
      </c>
      <c r="E2422" s="6">
        <f t="shared" si="369"/>
        <v>7.8896261736889892E-2</v>
      </c>
      <c r="F2422" s="7">
        <f t="shared" si="370"/>
        <v>7.8357653792447815E-2</v>
      </c>
      <c r="I2422" s="10">
        <v>2420</v>
      </c>
      <c r="J2422" s="8">
        <f t="shared" si="371"/>
        <v>8.1182984557113924E-2</v>
      </c>
      <c r="K2422" s="8">
        <f t="shared" si="371"/>
        <v>7.9619844777977775E-2</v>
      </c>
      <c r="L2422" s="8">
        <f t="shared" si="371"/>
        <v>8.0396261736889893E-2</v>
      </c>
      <c r="M2422" s="8">
        <f t="shared" si="366"/>
        <v>7.9857653792447816E-2</v>
      </c>
      <c r="P2422">
        <v>2420</v>
      </c>
      <c r="Q2422" s="8">
        <f t="shared" si="372"/>
        <v>7.8182984557113921E-2</v>
      </c>
      <c r="R2422" s="8">
        <f t="shared" si="372"/>
        <v>7.6619844777977772E-2</v>
      </c>
      <c r="S2422" s="8">
        <f t="shared" si="372"/>
        <v>7.739626173688989E-2</v>
      </c>
      <c r="T2422" s="8">
        <f t="shared" si="367"/>
        <v>7.6857653792447814E-2</v>
      </c>
      <c r="W2422">
        <v>2420</v>
      </c>
      <c r="X2422" s="4">
        <f t="shared" si="365"/>
        <v>8.17769322496225E-2</v>
      </c>
      <c r="Y2422" s="4">
        <f t="shared" si="374"/>
        <v>8.1032178394807725E-2</v>
      </c>
      <c r="Z2422" s="4">
        <f t="shared" si="375"/>
        <v>8.0521139036514755E-2</v>
      </c>
    </row>
    <row r="2423" spans="1:26" x14ac:dyDescent="0.25">
      <c r="A2423" s="16">
        <f t="shared" si="373"/>
        <v>45956</v>
      </c>
      <c r="B2423">
        <f>+'[2]Ejercicio 1'!E2640</f>
        <v>2421</v>
      </c>
      <c r="C2423" s="5">
        <v>7.9683919676170473E-2</v>
      </c>
      <c r="D2423" s="4">
        <f t="shared" si="368"/>
        <v>7.8120743685089936E-2</v>
      </c>
      <c r="E2423" s="6">
        <f t="shared" si="369"/>
        <v>7.8897178571209994E-2</v>
      </c>
      <c r="F2423" s="7">
        <f t="shared" si="370"/>
        <v>7.8358558177965706E-2</v>
      </c>
      <c r="I2423" s="10">
        <v>2421</v>
      </c>
      <c r="J2423" s="8">
        <f t="shared" si="371"/>
        <v>8.1183919676170474E-2</v>
      </c>
      <c r="K2423" s="8">
        <f t="shared" si="371"/>
        <v>7.9620743685089937E-2</v>
      </c>
      <c r="L2423" s="8">
        <f t="shared" si="371"/>
        <v>8.0397178571209996E-2</v>
      </c>
      <c r="M2423" s="8">
        <f t="shared" si="366"/>
        <v>7.9858558177965708E-2</v>
      </c>
      <c r="P2423">
        <v>2421</v>
      </c>
      <c r="Q2423" s="8">
        <f t="shared" si="372"/>
        <v>7.8183919676170471E-2</v>
      </c>
      <c r="R2423" s="8">
        <f t="shared" si="372"/>
        <v>7.6620743685089934E-2</v>
      </c>
      <c r="S2423" s="8">
        <f t="shared" si="372"/>
        <v>7.7397178571209993E-2</v>
      </c>
      <c r="T2423" s="8">
        <f t="shared" si="367"/>
        <v>7.6858558177965705E-2</v>
      </c>
      <c r="W2423">
        <v>2421</v>
      </c>
      <c r="X2423" s="4">
        <f t="shared" si="365"/>
        <v>8.1778803477726841E-2</v>
      </c>
      <c r="Y2423" s="4">
        <f t="shared" si="374"/>
        <v>8.1034012082146833E-2</v>
      </c>
      <c r="Z2423" s="4">
        <f t="shared" si="375"/>
        <v>8.0522947132376357E-2</v>
      </c>
    </row>
    <row r="2424" spans="1:26" x14ac:dyDescent="0.25">
      <c r="A2424" s="16">
        <f t="shared" si="373"/>
        <v>45957</v>
      </c>
      <c r="B2424">
        <f>+'[2]Ejercicio 1'!E2641</f>
        <v>2422</v>
      </c>
      <c r="C2424" s="5">
        <v>7.9684854795227009E-2</v>
      </c>
      <c r="D2424" s="4">
        <f t="shared" si="368"/>
        <v>7.812164259179348E-2</v>
      </c>
      <c r="E2424" s="6">
        <f t="shared" si="369"/>
        <v>7.889809540532193E-2</v>
      </c>
      <c r="F2424" s="7">
        <f t="shared" si="370"/>
        <v>7.835946256313818E-2</v>
      </c>
      <c r="I2424" s="10">
        <v>2422</v>
      </c>
      <c r="J2424" s="8">
        <f t="shared" si="371"/>
        <v>8.118485479522701E-2</v>
      </c>
      <c r="K2424" s="8">
        <f t="shared" si="371"/>
        <v>7.9621642591793482E-2</v>
      </c>
      <c r="L2424" s="8">
        <f t="shared" si="371"/>
        <v>8.0398095405321932E-2</v>
      </c>
      <c r="M2424" s="8">
        <f t="shared" si="366"/>
        <v>7.9859462563138181E-2</v>
      </c>
      <c r="P2424">
        <v>2422</v>
      </c>
      <c r="Q2424" s="8">
        <f t="shared" si="372"/>
        <v>7.8184854795227007E-2</v>
      </c>
      <c r="R2424" s="8">
        <f t="shared" si="372"/>
        <v>7.6621642591793479E-2</v>
      </c>
      <c r="S2424" s="8">
        <f t="shared" si="372"/>
        <v>7.7398095405321929E-2</v>
      </c>
      <c r="T2424" s="8">
        <f t="shared" si="367"/>
        <v>7.6859462563138178E-2</v>
      </c>
      <c r="W2424">
        <v>2422</v>
      </c>
      <c r="X2424" s="4">
        <f t="shared" si="365"/>
        <v>8.1780674706255455E-2</v>
      </c>
      <c r="Y2424" s="4">
        <f t="shared" si="374"/>
        <v>8.1035845769067819E-2</v>
      </c>
      <c r="Z2424" s="4">
        <f t="shared" si="375"/>
        <v>8.052475522750141E-2</v>
      </c>
    </row>
    <row r="2425" spans="1:26" x14ac:dyDescent="0.25">
      <c r="A2425" s="16">
        <f t="shared" si="373"/>
        <v>45958</v>
      </c>
      <c r="B2425">
        <f>+'[2]Ejercicio 1'!E2642</f>
        <v>2423</v>
      </c>
      <c r="C2425" s="5">
        <v>7.9685789914283559E-2</v>
      </c>
      <c r="D2425" s="4">
        <f t="shared" si="368"/>
        <v>7.812254149808863E-2</v>
      </c>
      <c r="E2425" s="6">
        <f t="shared" si="369"/>
        <v>7.8899012239225672E-2</v>
      </c>
      <c r="F2425" s="7">
        <f t="shared" si="370"/>
        <v>7.8360366947959489E-2</v>
      </c>
      <c r="I2425" s="10">
        <v>2423</v>
      </c>
      <c r="J2425" s="8">
        <f t="shared" si="371"/>
        <v>8.118578991428356E-2</v>
      </c>
      <c r="K2425" s="8">
        <f t="shared" si="371"/>
        <v>7.9622541498088631E-2</v>
      </c>
      <c r="L2425" s="8">
        <f t="shared" si="371"/>
        <v>8.0399012239225673E-2</v>
      </c>
      <c r="M2425" s="8">
        <f t="shared" si="366"/>
        <v>7.9860366947959491E-2</v>
      </c>
      <c r="P2425">
        <v>2423</v>
      </c>
      <c r="Q2425" s="8">
        <f t="shared" si="372"/>
        <v>7.8185789914283557E-2</v>
      </c>
      <c r="R2425" s="8">
        <f t="shared" si="372"/>
        <v>7.6622541498088628E-2</v>
      </c>
      <c r="S2425" s="8">
        <f t="shared" si="372"/>
        <v>7.739901223922567E-2</v>
      </c>
      <c r="T2425" s="8">
        <f t="shared" si="367"/>
        <v>7.6860366947959488E-2</v>
      </c>
      <c r="W2425">
        <v>2423</v>
      </c>
      <c r="X2425" s="4">
        <f t="shared" si="365"/>
        <v>8.1782545935209214E-2</v>
      </c>
      <c r="Y2425" s="4">
        <f t="shared" si="374"/>
        <v>8.1037679455572442E-2</v>
      </c>
      <c r="Z2425" s="4">
        <f t="shared" si="375"/>
        <v>8.0526563321153349E-2</v>
      </c>
    </row>
    <row r="2426" spans="1:26" x14ac:dyDescent="0.25">
      <c r="A2426" s="16">
        <f t="shared" si="373"/>
        <v>45959</v>
      </c>
      <c r="B2426">
        <f>+'[2]Ejercicio 1'!E2643</f>
        <v>2424</v>
      </c>
      <c r="C2426" s="5">
        <v>7.9686725033340108E-2</v>
      </c>
      <c r="D2426" s="4">
        <f t="shared" si="368"/>
        <v>7.8123440403975161E-2</v>
      </c>
      <c r="E2426" s="6">
        <f t="shared" si="369"/>
        <v>7.8899929072920344E-2</v>
      </c>
      <c r="F2426" s="7">
        <f t="shared" si="370"/>
        <v>7.8361271332435381E-2</v>
      </c>
      <c r="I2426" s="10">
        <v>2424</v>
      </c>
      <c r="J2426" s="8">
        <f t="shared" si="371"/>
        <v>8.118672503334011E-2</v>
      </c>
      <c r="K2426" s="8">
        <f t="shared" si="371"/>
        <v>7.9623440403975163E-2</v>
      </c>
      <c r="L2426" s="8">
        <f t="shared" si="371"/>
        <v>8.0399929072920345E-2</v>
      </c>
      <c r="M2426" s="8">
        <f t="shared" si="366"/>
        <v>7.9861271332435382E-2</v>
      </c>
      <c r="P2426">
        <v>2424</v>
      </c>
      <c r="Q2426" s="8">
        <f t="shared" si="372"/>
        <v>7.8186725033340107E-2</v>
      </c>
      <c r="R2426" s="8">
        <f t="shared" si="372"/>
        <v>7.662344040397516E-2</v>
      </c>
      <c r="S2426" s="8">
        <f t="shared" si="372"/>
        <v>7.7399929072920343E-2</v>
      </c>
      <c r="T2426" s="8">
        <f t="shared" si="367"/>
        <v>7.686127133243538E-2</v>
      </c>
      <c r="W2426">
        <v>2424</v>
      </c>
      <c r="X2426" s="4">
        <f t="shared" ref="X2426:X2489" si="376">Tasa_Fwd(C2244,B2244,C2426,B2426,182)</f>
        <v>8.1784417164587259E-2</v>
      </c>
      <c r="Y2426" s="4">
        <f t="shared" si="374"/>
        <v>8.1039513141636085E-2</v>
      </c>
      <c r="Z2426" s="4">
        <f t="shared" si="375"/>
        <v>8.0528371414071598E-2</v>
      </c>
    </row>
    <row r="2427" spans="1:26" x14ac:dyDescent="0.25">
      <c r="A2427" s="16">
        <f t="shared" si="373"/>
        <v>45960</v>
      </c>
      <c r="B2427">
        <f>+'[2]Ejercicio 1'!E2644</f>
        <v>2425</v>
      </c>
      <c r="C2427" s="5">
        <v>7.9687660152396658E-2</v>
      </c>
      <c r="D2427" s="4">
        <f t="shared" si="368"/>
        <v>7.81243393094537E-2</v>
      </c>
      <c r="E2427" s="6">
        <f t="shared" si="369"/>
        <v>7.8900845906407724E-2</v>
      </c>
      <c r="F2427" s="7">
        <f t="shared" si="370"/>
        <v>7.8362175716565813E-2</v>
      </c>
      <c r="I2427" s="10">
        <v>2425</v>
      </c>
      <c r="J2427" s="8">
        <f t="shared" si="371"/>
        <v>8.118766015239666E-2</v>
      </c>
      <c r="K2427" s="8">
        <f t="shared" si="371"/>
        <v>7.9624339309453701E-2</v>
      </c>
      <c r="L2427" s="8">
        <f t="shared" si="371"/>
        <v>8.0400845906407725E-2</v>
      </c>
      <c r="M2427" s="8">
        <f t="shared" si="366"/>
        <v>7.9862175716565814E-2</v>
      </c>
      <c r="P2427">
        <v>2425</v>
      </c>
      <c r="Q2427" s="8">
        <f t="shared" si="372"/>
        <v>7.8187660152396657E-2</v>
      </c>
      <c r="R2427" s="8">
        <f t="shared" si="372"/>
        <v>7.6624339309453698E-2</v>
      </c>
      <c r="S2427" s="8">
        <f t="shared" si="372"/>
        <v>7.7400845906407723E-2</v>
      </c>
      <c r="T2427" s="8">
        <f t="shared" si="367"/>
        <v>7.6862175716565811E-2</v>
      </c>
      <c r="W2427">
        <v>2425</v>
      </c>
      <c r="X2427" s="4">
        <f t="shared" si="376"/>
        <v>8.1786288394395723E-2</v>
      </c>
      <c r="Y2427" s="4">
        <f t="shared" si="374"/>
        <v>8.1041346827307084E-2</v>
      </c>
      <c r="Z2427" s="4">
        <f t="shared" si="375"/>
        <v>8.0530179506259E-2</v>
      </c>
    </row>
    <row r="2428" spans="1:26" x14ac:dyDescent="0.25">
      <c r="A2428" s="16">
        <f t="shared" si="373"/>
        <v>45961</v>
      </c>
      <c r="B2428">
        <f>+'[2]Ejercicio 1'!E2645</f>
        <v>2426</v>
      </c>
      <c r="C2428" s="5">
        <v>7.9688595271453208E-2</v>
      </c>
      <c r="D2428" s="4">
        <f t="shared" si="368"/>
        <v>7.8125238214523218E-2</v>
      </c>
      <c r="E2428" s="6">
        <f t="shared" si="369"/>
        <v>7.8901762739686909E-2</v>
      </c>
      <c r="F2428" s="7">
        <f t="shared" si="370"/>
        <v>7.8363080100345109E-2</v>
      </c>
      <c r="I2428" s="10">
        <v>2426</v>
      </c>
      <c r="J2428" s="8">
        <f t="shared" si="371"/>
        <v>8.1188595271453209E-2</v>
      </c>
      <c r="K2428" s="8">
        <f t="shared" si="371"/>
        <v>7.962523821452322E-2</v>
      </c>
      <c r="L2428" s="8">
        <f t="shared" si="371"/>
        <v>8.0401762739686911E-2</v>
      </c>
      <c r="M2428" s="8">
        <f t="shared" si="366"/>
        <v>7.986308010034511E-2</v>
      </c>
      <c r="P2428">
        <v>2426</v>
      </c>
      <c r="Q2428" s="8">
        <f t="shared" si="372"/>
        <v>7.8188595271453207E-2</v>
      </c>
      <c r="R2428" s="8">
        <f t="shared" si="372"/>
        <v>7.6625238214523217E-2</v>
      </c>
      <c r="S2428" s="8">
        <f t="shared" si="372"/>
        <v>7.7401762739686908E-2</v>
      </c>
      <c r="T2428" s="8">
        <f t="shared" si="367"/>
        <v>7.6863080100345108E-2</v>
      </c>
      <c r="W2428">
        <v>2426</v>
      </c>
      <c r="X2428" s="4">
        <f t="shared" si="376"/>
        <v>8.1788159624617482E-2</v>
      </c>
      <c r="Y2428" s="4">
        <f t="shared" si="374"/>
        <v>8.1043180512559959E-2</v>
      </c>
      <c r="Z2428" s="4">
        <f t="shared" si="375"/>
        <v>8.0531987597215957E-2</v>
      </c>
    </row>
    <row r="2429" spans="1:26" x14ac:dyDescent="0.25">
      <c r="A2429" s="16">
        <f t="shared" si="373"/>
        <v>45962</v>
      </c>
      <c r="B2429">
        <f>+'[2]Ejercicio 1'!E2646</f>
        <v>2427</v>
      </c>
      <c r="C2429" s="5">
        <v>7.9689530390509744E-2</v>
      </c>
      <c r="D2429" s="4">
        <f t="shared" si="368"/>
        <v>7.8126137119184327E-2</v>
      </c>
      <c r="E2429" s="6">
        <f t="shared" si="369"/>
        <v>7.8902679572757026E-2</v>
      </c>
      <c r="F2429" s="7">
        <f t="shared" si="370"/>
        <v>7.8363984483776114E-2</v>
      </c>
      <c r="I2429" s="10">
        <v>2427</v>
      </c>
      <c r="J2429" s="8">
        <f t="shared" si="371"/>
        <v>8.1189530390509745E-2</v>
      </c>
      <c r="K2429" s="8">
        <f t="shared" si="371"/>
        <v>7.9626137119184329E-2</v>
      </c>
      <c r="L2429" s="8">
        <f t="shared" si="371"/>
        <v>8.0402679572757027E-2</v>
      </c>
      <c r="M2429" s="8">
        <f t="shared" si="366"/>
        <v>7.9863984483776115E-2</v>
      </c>
      <c r="P2429">
        <v>2427</v>
      </c>
      <c r="Q2429" s="8">
        <f t="shared" si="372"/>
        <v>7.8189530390509743E-2</v>
      </c>
      <c r="R2429" s="8">
        <f t="shared" si="372"/>
        <v>7.6626137119184326E-2</v>
      </c>
      <c r="S2429" s="8">
        <f t="shared" si="372"/>
        <v>7.7402679572757024E-2</v>
      </c>
      <c r="T2429" s="8">
        <f t="shared" si="367"/>
        <v>7.6863984483776113E-2</v>
      </c>
      <c r="W2429">
        <v>2427</v>
      </c>
      <c r="X2429" s="4">
        <f t="shared" si="376"/>
        <v>8.179003085526923E-2</v>
      </c>
      <c r="Y2429" s="4">
        <f t="shared" si="374"/>
        <v>8.1045014197395571E-2</v>
      </c>
      <c r="Z2429" s="4">
        <f t="shared" si="375"/>
        <v>8.0533795687193696E-2</v>
      </c>
    </row>
    <row r="2430" spans="1:26" x14ac:dyDescent="0.25">
      <c r="A2430" s="16">
        <f t="shared" si="373"/>
        <v>45963</v>
      </c>
      <c r="B2430">
        <f>+'[2]Ejercicio 1'!E2647</f>
        <v>2428</v>
      </c>
      <c r="C2430" s="5">
        <v>7.9690465509566294E-2</v>
      </c>
      <c r="D2430" s="4">
        <f t="shared" si="368"/>
        <v>7.8127036023436833E-2</v>
      </c>
      <c r="E2430" s="6">
        <f t="shared" si="369"/>
        <v>7.8903596405618087E-2</v>
      </c>
      <c r="F2430" s="7">
        <f t="shared" si="370"/>
        <v>7.8364888866861673E-2</v>
      </c>
      <c r="I2430" s="10">
        <v>2428</v>
      </c>
      <c r="J2430" s="8">
        <f t="shared" si="371"/>
        <v>8.1190465509566295E-2</v>
      </c>
      <c r="K2430" s="8">
        <f t="shared" si="371"/>
        <v>7.9627036023436834E-2</v>
      </c>
      <c r="L2430" s="8">
        <f t="shared" si="371"/>
        <v>8.0403596405618089E-2</v>
      </c>
      <c r="M2430" s="8">
        <f t="shared" si="366"/>
        <v>7.9864888866861675E-2</v>
      </c>
      <c r="P2430">
        <v>2428</v>
      </c>
      <c r="Q2430" s="8">
        <f t="shared" si="372"/>
        <v>7.8190465509566293E-2</v>
      </c>
      <c r="R2430" s="8">
        <f t="shared" si="372"/>
        <v>7.6627036023436831E-2</v>
      </c>
      <c r="S2430" s="8">
        <f t="shared" si="372"/>
        <v>7.7403596405618086E-2</v>
      </c>
      <c r="T2430" s="8">
        <f t="shared" si="367"/>
        <v>7.6864888866861672E-2</v>
      </c>
      <c r="W2430">
        <v>2428</v>
      </c>
      <c r="X2430" s="4">
        <f t="shared" si="376"/>
        <v>8.179190208634525E-2</v>
      </c>
      <c r="Y2430" s="4">
        <f t="shared" si="374"/>
        <v>8.1046847881790229E-2</v>
      </c>
      <c r="Z2430" s="4">
        <f t="shared" si="375"/>
        <v>8.053560377618936E-2</v>
      </c>
    </row>
    <row r="2431" spans="1:26" x14ac:dyDescent="0.25">
      <c r="A2431" s="16">
        <f t="shared" si="373"/>
        <v>45964</v>
      </c>
      <c r="B2431">
        <f>+'[2]Ejercicio 1'!E2648</f>
        <v>2429</v>
      </c>
      <c r="C2431" s="5">
        <v>7.9691400628622844E-2</v>
      </c>
      <c r="D2431" s="4">
        <f t="shared" si="368"/>
        <v>7.8127934927280929E-2</v>
      </c>
      <c r="E2431" s="6">
        <f t="shared" si="369"/>
        <v>7.8904513238271842E-2</v>
      </c>
      <c r="F2431" s="7">
        <f t="shared" si="370"/>
        <v>7.8365793249598942E-2</v>
      </c>
      <c r="I2431" s="10">
        <v>2429</v>
      </c>
      <c r="J2431" s="8">
        <f t="shared" si="371"/>
        <v>8.1191400628622845E-2</v>
      </c>
      <c r="K2431" s="8">
        <f t="shared" si="371"/>
        <v>7.962793492728093E-2</v>
      </c>
      <c r="L2431" s="8">
        <f t="shared" si="371"/>
        <v>8.0404513238271844E-2</v>
      </c>
      <c r="M2431" s="8">
        <f t="shared" si="366"/>
        <v>7.9865793249598943E-2</v>
      </c>
      <c r="P2431">
        <v>2429</v>
      </c>
      <c r="Q2431" s="8">
        <f t="shared" si="372"/>
        <v>7.8191400628622842E-2</v>
      </c>
      <c r="R2431" s="8">
        <f t="shared" si="372"/>
        <v>7.6627934927280927E-2</v>
      </c>
      <c r="S2431" s="8">
        <f t="shared" si="372"/>
        <v>7.7404513238271841E-2</v>
      </c>
      <c r="T2431" s="8">
        <f t="shared" si="367"/>
        <v>7.686579324959894E-2</v>
      </c>
      <c r="W2431">
        <v>2429</v>
      </c>
      <c r="X2431" s="4">
        <f t="shared" si="376"/>
        <v>8.1793773317846E-2</v>
      </c>
      <c r="Y2431" s="4">
        <f t="shared" si="374"/>
        <v>8.1048681565791356E-2</v>
      </c>
      <c r="Z2431" s="4">
        <f t="shared" si="375"/>
        <v>8.0537411864208666E-2</v>
      </c>
    </row>
    <row r="2432" spans="1:26" x14ac:dyDescent="0.25">
      <c r="A2432" s="16">
        <f t="shared" si="373"/>
        <v>45965</v>
      </c>
      <c r="B2432">
        <f>+'[2]Ejercicio 1'!E2649</f>
        <v>2430</v>
      </c>
      <c r="C2432" s="5">
        <v>7.9692335747679394E-2</v>
      </c>
      <c r="D2432" s="4">
        <f t="shared" si="368"/>
        <v>7.8128833830716629E-2</v>
      </c>
      <c r="E2432" s="6">
        <f t="shared" si="369"/>
        <v>7.8905430070717403E-2</v>
      </c>
      <c r="F2432" s="7">
        <f t="shared" si="370"/>
        <v>7.8366697631987919E-2</v>
      </c>
      <c r="I2432" s="10">
        <v>2430</v>
      </c>
      <c r="J2432" s="8">
        <f t="shared" si="371"/>
        <v>8.1192335747679395E-2</v>
      </c>
      <c r="K2432" s="8">
        <f t="shared" si="371"/>
        <v>7.962883383071663E-2</v>
      </c>
      <c r="L2432" s="8">
        <f t="shared" si="371"/>
        <v>8.0405430070717404E-2</v>
      </c>
      <c r="M2432" s="8">
        <f t="shared" si="366"/>
        <v>7.9866697631987921E-2</v>
      </c>
      <c r="P2432">
        <v>2430</v>
      </c>
      <c r="Q2432" s="8">
        <f t="shared" si="372"/>
        <v>7.8192335747679392E-2</v>
      </c>
      <c r="R2432" s="8">
        <f t="shared" si="372"/>
        <v>7.6628833830716628E-2</v>
      </c>
      <c r="S2432" s="8">
        <f t="shared" si="372"/>
        <v>7.7405430070717401E-2</v>
      </c>
      <c r="T2432" s="8">
        <f t="shared" si="367"/>
        <v>7.6866697631987918E-2</v>
      </c>
      <c r="W2432">
        <v>2430</v>
      </c>
      <c r="X2432" s="4">
        <f t="shared" si="376"/>
        <v>8.1795644549771007E-2</v>
      </c>
      <c r="Y2432" s="4">
        <f t="shared" si="374"/>
        <v>8.1050515249375232E-2</v>
      </c>
      <c r="Z2432" s="4">
        <f t="shared" si="375"/>
        <v>8.0539219951245897E-2</v>
      </c>
    </row>
    <row r="2433" spans="1:26" x14ac:dyDescent="0.25">
      <c r="A2433" s="16">
        <f t="shared" si="373"/>
        <v>45966</v>
      </c>
      <c r="B2433">
        <f>+'[2]Ejercicio 1'!E2650</f>
        <v>2431</v>
      </c>
      <c r="C2433" s="5">
        <v>7.9693270866735944E-2</v>
      </c>
      <c r="D2433" s="4">
        <f t="shared" si="368"/>
        <v>7.8129732733744128E-2</v>
      </c>
      <c r="E2433" s="6">
        <f t="shared" si="369"/>
        <v>7.8906346902954796E-2</v>
      </c>
      <c r="F2433" s="7">
        <f t="shared" si="370"/>
        <v>7.8367602014028606E-2</v>
      </c>
      <c r="I2433" s="10">
        <v>2431</v>
      </c>
      <c r="J2433" s="8">
        <f t="shared" si="371"/>
        <v>8.1193270866735945E-2</v>
      </c>
      <c r="K2433" s="8">
        <f t="shared" si="371"/>
        <v>7.962973273374413E-2</v>
      </c>
      <c r="L2433" s="8">
        <f t="shared" si="371"/>
        <v>8.0406346902954798E-2</v>
      </c>
      <c r="M2433" s="8">
        <f t="shared" si="366"/>
        <v>7.9867602014028607E-2</v>
      </c>
      <c r="P2433">
        <v>2431</v>
      </c>
      <c r="Q2433" s="8">
        <f t="shared" si="372"/>
        <v>7.8193270866735942E-2</v>
      </c>
      <c r="R2433" s="8">
        <f t="shared" si="372"/>
        <v>7.6629732733744127E-2</v>
      </c>
      <c r="S2433" s="8">
        <f t="shared" si="372"/>
        <v>7.7406346902954795E-2</v>
      </c>
      <c r="T2433" s="8">
        <f t="shared" si="367"/>
        <v>7.6867602014028605E-2</v>
      </c>
      <c r="W2433">
        <v>2431</v>
      </c>
      <c r="X2433" s="4">
        <f t="shared" si="376"/>
        <v>8.1797515782121175E-2</v>
      </c>
      <c r="Y2433" s="4">
        <f t="shared" si="374"/>
        <v>8.1052348932542734E-2</v>
      </c>
      <c r="Z2433" s="4">
        <f t="shared" si="375"/>
        <v>8.0541028037301066E-2</v>
      </c>
    </row>
    <row r="2434" spans="1:26" x14ac:dyDescent="0.25">
      <c r="A2434" s="16">
        <f t="shared" si="373"/>
        <v>45967</v>
      </c>
      <c r="B2434">
        <f>+'[2]Ejercicio 1'!E2651</f>
        <v>2432</v>
      </c>
      <c r="C2434" s="5">
        <v>7.9694205985792479E-2</v>
      </c>
      <c r="D2434" s="4">
        <f t="shared" si="368"/>
        <v>7.8130631636362621E-2</v>
      </c>
      <c r="E2434" s="6">
        <f t="shared" si="369"/>
        <v>7.8907263734983107E-2</v>
      </c>
      <c r="F2434" s="7">
        <f t="shared" si="370"/>
        <v>7.8368506395723861E-2</v>
      </c>
      <c r="I2434" s="10">
        <v>2432</v>
      </c>
      <c r="J2434" s="8">
        <f t="shared" si="371"/>
        <v>8.1194205985792481E-2</v>
      </c>
      <c r="K2434" s="8">
        <f t="shared" si="371"/>
        <v>7.9630631636362623E-2</v>
      </c>
      <c r="L2434" s="8">
        <f t="shared" si="371"/>
        <v>8.0407263734983109E-2</v>
      </c>
      <c r="M2434" s="8">
        <f t="shared" si="371"/>
        <v>7.9868506395723862E-2</v>
      </c>
      <c r="P2434">
        <v>2432</v>
      </c>
      <c r="Q2434" s="8">
        <f t="shared" si="372"/>
        <v>7.8194205985792478E-2</v>
      </c>
      <c r="R2434" s="8">
        <f t="shared" si="372"/>
        <v>7.663063163636262E-2</v>
      </c>
      <c r="S2434" s="8">
        <f t="shared" si="372"/>
        <v>7.7407263734983106E-2</v>
      </c>
      <c r="T2434" s="8">
        <f t="shared" si="372"/>
        <v>7.686850639572386E-2</v>
      </c>
      <c r="W2434">
        <v>2432</v>
      </c>
      <c r="X2434" s="4">
        <f t="shared" si="376"/>
        <v>8.1799387014895628E-2</v>
      </c>
      <c r="Y2434" s="4">
        <f t="shared" si="374"/>
        <v>8.1054182615292111E-2</v>
      </c>
      <c r="Z2434" s="4">
        <f t="shared" si="375"/>
        <v>8.0542836122625375E-2</v>
      </c>
    </row>
    <row r="2435" spans="1:26" x14ac:dyDescent="0.25">
      <c r="A2435" s="16">
        <f t="shared" si="373"/>
        <v>45968</v>
      </c>
      <c r="B2435">
        <f>+'[2]Ejercicio 1'!E2652</f>
        <v>2433</v>
      </c>
      <c r="C2435" s="5">
        <v>7.9695141104849029E-2</v>
      </c>
      <c r="D2435" s="4">
        <f t="shared" ref="D2435:D2498" si="377">+LN((1+C2435*182/360)^(360/182))</f>
        <v>7.8131530538572691E-2</v>
      </c>
      <c r="E2435" s="6">
        <f t="shared" ref="E2435:E2498" si="378">Equivalencia_Tasas(C2435,182,91)</f>
        <v>7.8908180566803238E-2</v>
      </c>
      <c r="F2435" s="7">
        <f t="shared" ref="F2435:F2498" si="379">Equivalencia_Tasas(C2435,182,28)</f>
        <v>7.8369410777067952E-2</v>
      </c>
      <c r="I2435" s="10">
        <v>2433</v>
      </c>
      <c r="J2435" s="8">
        <f t="shared" ref="J2435:M2498" si="380">C2435+$O$1</f>
        <v>8.1195141104849031E-2</v>
      </c>
      <c r="K2435" s="8">
        <f t="shared" si="380"/>
        <v>7.9631530538572692E-2</v>
      </c>
      <c r="L2435" s="8">
        <f t="shared" si="380"/>
        <v>8.0408180566803239E-2</v>
      </c>
      <c r="M2435" s="8">
        <f t="shared" si="380"/>
        <v>7.9869410777067953E-2</v>
      </c>
      <c r="P2435">
        <v>2433</v>
      </c>
      <c r="Q2435" s="8">
        <f t="shared" ref="Q2435:T2498" si="381">C2435-$O$1</f>
        <v>7.8195141104849028E-2</v>
      </c>
      <c r="R2435" s="8">
        <f t="shared" si="381"/>
        <v>7.663153053857269E-2</v>
      </c>
      <c r="S2435" s="8">
        <f t="shared" si="381"/>
        <v>7.7408180566803236E-2</v>
      </c>
      <c r="T2435" s="8">
        <f t="shared" si="381"/>
        <v>7.6869410777067951E-2</v>
      </c>
      <c r="W2435">
        <v>2433</v>
      </c>
      <c r="X2435" s="4">
        <f t="shared" si="376"/>
        <v>8.1801258248094338E-2</v>
      </c>
      <c r="Y2435" s="4">
        <f t="shared" si="374"/>
        <v>8.1056016297623365E-2</v>
      </c>
      <c r="Z2435" s="4">
        <f t="shared" si="375"/>
        <v>8.0544644206719251E-2</v>
      </c>
    </row>
    <row r="2436" spans="1:26" x14ac:dyDescent="0.25">
      <c r="A2436" s="16">
        <f t="shared" si="373"/>
        <v>45969</v>
      </c>
      <c r="B2436">
        <f>+'[2]Ejercicio 1'!E2653</f>
        <v>2434</v>
      </c>
      <c r="C2436" s="5">
        <v>7.9696076223905579E-2</v>
      </c>
      <c r="D2436" s="4">
        <f t="shared" si="377"/>
        <v>7.8132429440374171E-2</v>
      </c>
      <c r="E2436" s="6">
        <f t="shared" si="378"/>
        <v>7.8909097398415187E-2</v>
      </c>
      <c r="F2436" s="7">
        <f t="shared" si="379"/>
        <v>7.8370315158066611E-2</v>
      </c>
      <c r="I2436" s="10">
        <v>2434</v>
      </c>
      <c r="J2436" s="8">
        <f t="shared" si="380"/>
        <v>8.1196076223905581E-2</v>
      </c>
      <c r="K2436" s="8">
        <f t="shared" si="380"/>
        <v>7.9632429440374172E-2</v>
      </c>
      <c r="L2436" s="8">
        <f t="shared" si="380"/>
        <v>8.0409097398415189E-2</v>
      </c>
      <c r="M2436" s="8">
        <f t="shared" si="380"/>
        <v>7.9870315158066613E-2</v>
      </c>
      <c r="P2436">
        <v>2434</v>
      </c>
      <c r="Q2436" s="8">
        <f t="shared" si="381"/>
        <v>7.8196076223905578E-2</v>
      </c>
      <c r="R2436" s="8">
        <f t="shared" si="381"/>
        <v>7.663242944037417E-2</v>
      </c>
      <c r="S2436" s="8">
        <f t="shared" si="381"/>
        <v>7.7409097398415186E-2</v>
      </c>
      <c r="T2436" s="8">
        <f t="shared" si="381"/>
        <v>7.687031515806661E-2</v>
      </c>
      <c r="W2436">
        <v>2434</v>
      </c>
      <c r="X2436" s="4">
        <f t="shared" si="376"/>
        <v>8.1803129481717779E-2</v>
      </c>
      <c r="Y2436" s="4">
        <f t="shared" si="374"/>
        <v>8.1057849979538243E-2</v>
      </c>
      <c r="Z2436" s="4">
        <f t="shared" si="375"/>
        <v>8.054645228983677E-2</v>
      </c>
    </row>
    <row r="2437" spans="1:26" x14ac:dyDescent="0.25">
      <c r="A2437" s="16">
        <f t="shared" ref="A2437:A2500" si="382">+A2436+1</f>
        <v>45970</v>
      </c>
      <c r="B2437">
        <f>+'[2]Ejercicio 1'!E2654</f>
        <v>2435</v>
      </c>
      <c r="C2437" s="5">
        <v>7.9697011342962129E-2</v>
      </c>
      <c r="D2437" s="4">
        <f t="shared" si="377"/>
        <v>7.8133328341767241E-2</v>
      </c>
      <c r="E2437" s="6">
        <f t="shared" si="378"/>
        <v>7.8910014229818956E-2</v>
      </c>
      <c r="F2437" s="7">
        <f t="shared" si="379"/>
        <v>7.837121953871698E-2</v>
      </c>
      <c r="I2437" s="10">
        <v>2435</v>
      </c>
      <c r="J2437" s="8">
        <f t="shared" si="380"/>
        <v>8.119701134296213E-2</v>
      </c>
      <c r="K2437" s="8">
        <f t="shared" si="380"/>
        <v>7.9633328341767243E-2</v>
      </c>
      <c r="L2437" s="8">
        <f t="shared" si="380"/>
        <v>8.0410014229818957E-2</v>
      </c>
      <c r="M2437" s="8">
        <f t="shared" si="380"/>
        <v>7.9871219538716981E-2</v>
      </c>
      <c r="P2437">
        <v>2435</v>
      </c>
      <c r="Q2437" s="8">
        <f t="shared" si="381"/>
        <v>7.8197011342962128E-2</v>
      </c>
      <c r="R2437" s="8">
        <f t="shared" si="381"/>
        <v>7.663332834176724E-2</v>
      </c>
      <c r="S2437" s="8">
        <f t="shared" si="381"/>
        <v>7.7410014229818955E-2</v>
      </c>
      <c r="T2437" s="8">
        <f t="shared" si="381"/>
        <v>7.6871219538716978E-2</v>
      </c>
      <c r="W2437">
        <v>2435</v>
      </c>
      <c r="X2437" s="4">
        <f t="shared" si="376"/>
        <v>8.1805000715765491E-2</v>
      </c>
      <c r="Y2437" s="4">
        <f t="shared" si="374"/>
        <v>8.1059683661036747E-2</v>
      </c>
      <c r="Z2437" s="4">
        <f t="shared" si="375"/>
        <v>8.0548260371972213E-2</v>
      </c>
    </row>
    <row r="2438" spans="1:26" x14ac:dyDescent="0.25">
      <c r="A2438" s="16">
        <f t="shared" si="382"/>
        <v>45971</v>
      </c>
      <c r="B2438">
        <f>+'[2]Ejercicio 1'!E2655</f>
        <v>2436</v>
      </c>
      <c r="C2438" s="5">
        <v>7.9697946462018679E-2</v>
      </c>
      <c r="D2438" s="4">
        <f t="shared" si="377"/>
        <v>7.8134227242751916E-2</v>
      </c>
      <c r="E2438" s="6">
        <f t="shared" si="378"/>
        <v>7.8910931061013656E-2</v>
      </c>
      <c r="F2438" s="7">
        <f t="shared" si="379"/>
        <v>7.8372123919019057E-2</v>
      </c>
      <c r="I2438" s="10">
        <v>2436</v>
      </c>
      <c r="J2438" s="8">
        <f t="shared" si="380"/>
        <v>8.119794646201868E-2</v>
      </c>
      <c r="K2438" s="8">
        <f t="shared" si="380"/>
        <v>7.9634227242751918E-2</v>
      </c>
      <c r="L2438" s="8">
        <f t="shared" si="380"/>
        <v>8.0410931061013657E-2</v>
      </c>
      <c r="M2438" s="8">
        <f t="shared" si="380"/>
        <v>7.9872123919019059E-2</v>
      </c>
      <c r="P2438">
        <v>2436</v>
      </c>
      <c r="Q2438" s="8">
        <f t="shared" si="381"/>
        <v>7.8197946462018678E-2</v>
      </c>
      <c r="R2438" s="8">
        <f t="shared" si="381"/>
        <v>7.6634227242751915E-2</v>
      </c>
      <c r="S2438" s="8">
        <f t="shared" si="381"/>
        <v>7.7410931061013655E-2</v>
      </c>
      <c r="T2438" s="8">
        <f t="shared" si="381"/>
        <v>7.6872123919019056E-2</v>
      </c>
      <c r="W2438">
        <v>2436</v>
      </c>
      <c r="X2438" s="4">
        <f t="shared" si="376"/>
        <v>8.1806871950237919E-2</v>
      </c>
      <c r="Y2438" s="4">
        <f t="shared" si="374"/>
        <v>8.1061517342093423E-2</v>
      </c>
      <c r="Z2438" s="4">
        <f t="shared" si="375"/>
        <v>8.055006845312844E-2</v>
      </c>
    </row>
    <row r="2439" spans="1:26" x14ac:dyDescent="0.25">
      <c r="A2439" s="16">
        <f t="shared" si="382"/>
        <v>45972</v>
      </c>
      <c r="B2439">
        <f>+'[2]Ejercicio 1'!E2656</f>
        <v>2437</v>
      </c>
      <c r="C2439" s="5">
        <v>7.9698881581075215E-2</v>
      </c>
      <c r="D2439" s="4">
        <f t="shared" si="377"/>
        <v>7.8135126143328404E-2</v>
      </c>
      <c r="E2439" s="6">
        <f t="shared" si="378"/>
        <v>7.891184789200105E-2</v>
      </c>
      <c r="F2439" s="7">
        <f t="shared" si="379"/>
        <v>7.8373028298972844E-2</v>
      </c>
      <c r="I2439" s="10">
        <v>2437</v>
      </c>
      <c r="J2439" s="8">
        <f t="shared" si="380"/>
        <v>8.1198881581075216E-2</v>
      </c>
      <c r="K2439" s="8">
        <f t="shared" si="380"/>
        <v>7.9635126143328405E-2</v>
      </c>
      <c r="L2439" s="8">
        <f t="shared" si="380"/>
        <v>8.0411847892001051E-2</v>
      </c>
      <c r="M2439" s="8">
        <f t="shared" si="380"/>
        <v>7.9873028298972845E-2</v>
      </c>
      <c r="P2439">
        <v>2437</v>
      </c>
      <c r="Q2439" s="8">
        <f t="shared" si="381"/>
        <v>7.8198881581075214E-2</v>
      </c>
      <c r="R2439" s="8">
        <f t="shared" si="381"/>
        <v>7.6635126143328403E-2</v>
      </c>
      <c r="S2439" s="8">
        <f t="shared" si="381"/>
        <v>7.7411847892001048E-2</v>
      </c>
      <c r="T2439" s="8">
        <f t="shared" si="381"/>
        <v>7.6873028298972843E-2</v>
      </c>
      <c r="W2439">
        <v>2437</v>
      </c>
      <c r="X2439" s="4">
        <f t="shared" si="376"/>
        <v>8.1808743185140767E-2</v>
      </c>
      <c r="Y2439" s="4">
        <f t="shared" si="374"/>
        <v>8.1063351022756552E-2</v>
      </c>
      <c r="Z2439" s="4">
        <f t="shared" si="375"/>
        <v>8.0551876533299732E-2</v>
      </c>
    </row>
    <row r="2440" spans="1:26" x14ac:dyDescent="0.25">
      <c r="A2440" s="16">
        <f t="shared" si="382"/>
        <v>45973</v>
      </c>
      <c r="B2440">
        <f>+'[2]Ejercicio 1'!E2657</f>
        <v>2438</v>
      </c>
      <c r="C2440" s="5">
        <v>7.9699816700131765E-2</v>
      </c>
      <c r="D2440" s="4">
        <f t="shared" si="377"/>
        <v>7.8136025043495858E-2</v>
      </c>
      <c r="E2440" s="6">
        <f t="shared" si="378"/>
        <v>7.8912764722779374E-2</v>
      </c>
      <c r="F2440" s="7">
        <f t="shared" si="379"/>
        <v>7.8373932678581185E-2</v>
      </c>
      <c r="I2440" s="10">
        <v>2438</v>
      </c>
      <c r="J2440" s="8">
        <f t="shared" si="380"/>
        <v>8.1199816700131766E-2</v>
      </c>
      <c r="K2440" s="8">
        <f t="shared" si="380"/>
        <v>7.9636025043495859E-2</v>
      </c>
      <c r="L2440" s="8">
        <f t="shared" si="380"/>
        <v>8.0412764722779376E-2</v>
      </c>
      <c r="M2440" s="8">
        <f t="shared" si="380"/>
        <v>7.9873932678581186E-2</v>
      </c>
      <c r="P2440">
        <v>2438</v>
      </c>
      <c r="Q2440" s="8">
        <f t="shared" si="381"/>
        <v>7.8199816700131763E-2</v>
      </c>
      <c r="R2440" s="8">
        <f t="shared" si="381"/>
        <v>7.6636025043495856E-2</v>
      </c>
      <c r="S2440" s="8">
        <f t="shared" si="381"/>
        <v>7.7412764722779373E-2</v>
      </c>
      <c r="T2440" s="8">
        <f t="shared" si="381"/>
        <v>7.6873932678581183E-2</v>
      </c>
      <c r="W2440">
        <v>2438</v>
      </c>
      <c r="X2440" s="4">
        <f t="shared" si="376"/>
        <v>8.1810614420456923E-2</v>
      </c>
      <c r="Y2440" s="4">
        <f t="shared" si="374"/>
        <v>8.1065184703003321E-2</v>
      </c>
      <c r="Z2440" s="4">
        <f t="shared" si="375"/>
        <v>8.0553684612743037E-2</v>
      </c>
    </row>
    <row r="2441" spans="1:26" x14ac:dyDescent="0.25">
      <c r="A2441" s="16">
        <f t="shared" si="382"/>
        <v>45974</v>
      </c>
      <c r="B2441">
        <f>+'[2]Ejercicio 1'!E2658</f>
        <v>2439</v>
      </c>
      <c r="C2441" s="5">
        <v>7.9700751819188315E-2</v>
      </c>
      <c r="D2441" s="4">
        <f t="shared" si="377"/>
        <v>7.813692394325493E-2</v>
      </c>
      <c r="E2441" s="6">
        <f t="shared" si="378"/>
        <v>7.8913681553350407E-2</v>
      </c>
      <c r="F2441" s="7">
        <f t="shared" si="379"/>
        <v>7.8374837057841235E-2</v>
      </c>
      <c r="I2441" s="10">
        <v>2439</v>
      </c>
      <c r="J2441" s="8">
        <f t="shared" si="380"/>
        <v>8.1200751819188316E-2</v>
      </c>
      <c r="K2441" s="8">
        <f t="shared" si="380"/>
        <v>7.9636923943254931E-2</v>
      </c>
      <c r="L2441" s="8">
        <f t="shared" si="380"/>
        <v>8.0413681553350408E-2</v>
      </c>
      <c r="M2441" s="8">
        <f t="shared" si="380"/>
        <v>7.9874837057841236E-2</v>
      </c>
      <c r="P2441">
        <v>2439</v>
      </c>
      <c r="Q2441" s="8">
        <f t="shared" si="381"/>
        <v>7.8200751819188313E-2</v>
      </c>
      <c r="R2441" s="8">
        <f t="shared" si="381"/>
        <v>7.6636923943254928E-2</v>
      </c>
      <c r="S2441" s="8">
        <f t="shared" si="381"/>
        <v>7.7413681553350405E-2</v>
      </c>
      <c r="T2441" s="8">
        <f t="shared" si="381"/>
        <v>7.6874837057841233E-2</v>
      </c>
      <c r="W2441">
        <v>2439</v>
      </c>
      <c r="X2441" s="4">
        <f t="shared" si="376"/>
        <v>8.181248565620261E-2</v>
      </c>
      <c r="Y2441" s="4">
        <f t="shared" si="374"/>
        <v>8.1067018382854794E-2</v>
      </c>
      <c r="Z2441" s="4">
        <f t="shared" si="375"/>
        <v>8.055549269095591E-2</v>
      </c>
    </row>
    <row r="2442" spans="1:26" x14ac:dyDescent="0.25">
      <c r="A2442" s="16">
        <f t="shared" si="382"/>
        <v>45975</v>
      </c>
      <c r="B2442">
        <f>+'[2]Ejercicio 1'!E2659</f>
        <v>2440</v>
      </c>
      <c r="C2442" s="5">
        <v>7.9701686938244864E-2</v>
      </c>
      <c r="D2442" s="4">
        <f t="shared" si="377"/>
        <v>7.8137822842605592E-2</v>
      </c>
      <c r="E2442" s="6">
        <f t="shared" si="378"/>
        <v>7.8914598383712356E-2</v>
      </c>
      <c r="F2442" s="7">
        <f t="shared" si="379"/>
        <v>7.8375741436750149E-2</v>
      </c>
      <c r="I2442" s="10">
        <v>2440</v>
      </c>
      <c r="J2442" s="8">
        <f t="shared" si="380"/>
        <v>8.1201686938244866E-2</v>
      </c>
      <c r="K2442" s="8">
        <f t="shared" si="380"/>
        <v>7.9637822842605593E-2</v>
      </c>
      <c r="L2442" s="8">
        <f t="shared" si="380"/>
        <v>8.0414598383712357E-2</v>
      </c>
      <c r="M2442" s="8">
        <f t="shared" si="380"/>
        <v>7.987574143675015E-2</v>
      </c>
      <c r="P2442">
        <v>2440</v>
      </c>
      <c r="Q2442" s="8">
        <f t="shared" si="381"/>
        <v>7.8201686938244863E-2</v>
      </c>
      <c r="R2442" s="8">
        <f t="shared" si="381"/>
        <v>7.6637822842605591E-2</v>
      </c>
      <c r="S2442" s="8">
        <f t="shared" si="381"/>
        <v>7.7414598383712355E-2</v>
      </c>
      <c r="T2442" s="8">
        <f t="shared" si="381"/>
        <v>7.6875741436750147E-2</v>
      </c>
      <c r="W2442">
        <v>2440</v>
      </c>
      <c r="X2442" s="4">
        <f t="shared" si="376"/>
        <v>8.1814356892373027E-2</v>
      </c>
      <c r="Y2442" s="4">
        <f t="shared" si="374"/>
        <v>8.1068852062266175E-2</v>
      </c>
      <c r="Z2442" s="4">
        <f t="shared" si="375"/>
        <v>8.0557300768189552E-2</v>
      </c>
    </row>
    <row r="2443" spans="1:26" x14ac:dyDescent="0.25">
      <c r="A2443" s="16">
        <f t="shared" si="382"/>
        <v>45976</v>
      </c>
      <c r="B2443">
        <f>+'[2]Ejercicio 1'!E2660</f>
        <v>2441</v>
      </c>
      <c r="C2443" s="5">
        <v>7.9702622057301414E-2</v>
      </c>
      <c r="D2443" s="4">
        <f t="shared" si="377"/>
        <v>7.8138721741547651E-2</v>
      </c>
      <c r="E2443" s="6">
        <f t="shared" si="378"/>
        <v>7.8915515213865264E-2</v>
      </c>
      <c r="F2443" s="7">
        <f t="shared" si="379"/>
        <v>7.8376645815316462E-2</v>
      </c>
      <c r="I2443" s="10">
        <v>2441</v>
      </c>
      <c r="J2443" s="8">
        <f t="shared" si="380"/>
        <v>8.1202622057301416E-2</v>
      </c>
      <c r="K2443" s="8">
        <f t="shared" si="380"/>
        <v>7.9638721741547652E-2</v>
      </c>
      <c r="L2443" s="8">
        <f t="shared" si="380"/>
        <v>8.0415515213865266E-2</v>
      </c>
      <c r="M2443" s="8">
        <f t="shared" si="380"/>
        <v>7.9876645815316463E-2</v>
      </c>
      <c r="P2443">
        <v>2441</v>
      </c>
      <c r="Q2443" s="8">
        <f t="shared" si="381"/>
        <v>7.8202622057301413E-2</v>
      </c>
      <c r="R2443" s="8">
        <f t="shared" si="381"/>
        <v>7.663872174154765E-2</v>
      </c>
      <c r="S2443" s="8">
        <f t="shared" si="381"/>
        <v>7.7415515213865263E-2</v>
      </c>
      <c r="T2443" s="8">
        <f t="shared" si="381"/>
        <v>7.6876645815316461E-2</v>
      </c>
      <c r="W2443">
        <v>2441</v>
      </c>
      <c r="X2443" s="4">
        <f t="shared" si="376"/>
        <v>8.1816228128968146E-2</v>
      </c>
      <c r="Y2443" s="4">
        <f t="shared" si="374"/>
        <v>8.1070685741237478E-2</v>
      </c>
      <c r="Z2443" s="4">
        <f t="shared" si="375"/>
        <v>8.0559108844689503E-2</v>
      </c>
    </row>
    <row r="2444" spans="1:26" x14ac:dyDescent="0.25">
      <c r="A2444" s="16">
        <f t="shared" si="382"/>
        <v>45977</v>
      </c>
      <c r="B2444">
        <f>+'[2]Ejercicio 1'!E2661</f>
        <v>2442</v>
      </c>
      <c r="C2444" s="5">
        <v>7.970355717635795E-2</v>
      </c>
      <c r="D2444" s="4">
        <f t="shared" si="377"/>
        <v>7.8139620640081106E-2</v>
      </c>
      <c r="E2444" s="6">
        <f t="shared" si="378"/>
        <v>7.8916432043810852E-2</v>
      </c>
      <c r="F2444" s="7">
        <f t="shared" si="379"/>
        <v>7.8377550193531639E-2</v>
      </c>
      <c r="I2444" s="10">
        <v>2442</v>
      </c>
      <c r="J2444" s="8">
        <f t="shared" si="380"/>
        <v>8.1203557176357952E-2</v>
      </c>
      <c r="K2444" s="8">
        <f t="shared" si="380"/>
        <v>7.9639620640081107E-2</v>
      </c>
      <c r="L2444" s="8">
        <f t="shared" si="380"/>
        <v>8.0416432043810854E-2</v>
      </c>
      <c r="M2444" s="8">
        <f t="shared" si="380"/>
        <v>7.9877550193531641E-2</v>
      </c>
      <c r="P2444">
        <v>2442</v>
      </c>
      <c r="Q2444" s="8">
        <f t="shared" si="381"/>
        <v>7.8203557176357949E-2</v>
      </c>
      <c r="R2444" s="8">
        <f t="shared" si="381"/>
        <v>7.6639620640081105E-2</v>
      </c>
      <c r="S2444" s="8">
        <f t="shared" si="381"/>
        <v>7.7416432043810851E-2</v>
      </c>
      <c r="T2444" s="8">
        <f t="shared" si="381"/>
        <v>7.6877550193531638E-2</v>
      </c>
      <c r="W2444">
        <v>2442</v>
      </c>
      <c r="X2444" s="4">
        <f t="shared" si="376"/>
        <v>8.1818099365987551E-2</v>
      </c>
      <c r="Y2444" s="4">
        <f t="shared" si="374"/>
        <v>8.1072519419815248E-2</v>
      </c>
      <c r="Z2444" s="4">
        <f t="shared" si="375"/>
        <v>8.0560916919964712E-2</v>
      </c>
    </row>
    <row r="2445" spans="1:26" x14ac:dyDescent="0.25">
      <c r="A2445" s="16">
        <f t="shared" si="382"/>
        <v>45978</v>
      </c>
      <c r="B2445">
        <f>+'[2]Ejercicio 1'!E2662</f>
        <v>2443</v>
      </c>
      <c r="C2445" s="5">
        <v>7.97044922954145E-2</v>
      </c>
      <c r="D2445" s="4">
        <f t="shared" si="377"/>
        <v>7.8140519538206568E-2</v>
      </c>
      <c r="E2445" s="6">
        <f t="shared" si="378"/>
        <v>7.8917348873548246E-2</v>
      </c>
      <c r="F2445" s="7">
        <f t="shared" si="379"/>
        <v>7.8378454571398512E-2</v>
      </c>
      <c r="I2445" s="10">
        <v>2443</v>
      </c>
      <c r="J2445" s="8">
        <f t="shared" si="380"/>
        <v>8.1204492295414502E-2</v>
      </c>
      <c r="K2445" s="8">
        <f t="shared" si="380"/>
        <v>7.9640519538206569E-2</v>
      </c>
      <c r="L2445" s="8">
        <f t="shared" si="380"/>
        <v>8.0417348873548247E-2</v>
      </c>
      <c r="M2445" s="8">
        <f t="shared" si="380"/>
        <v>7.9878454571398513E-2</v>
      </c>
      <c r="P2445">
        <v>2443</v>
      </c>
      <c r="Q2445" s="8">
        <f t="shared" si="381"/>
        <v>7.8204492295414499E-2</v>
      </c>
      <c r="R2445" s="8">
        <f t="shared" si="381"/>
        <v>7.6640519538206567E-2</v>
      </c>
      <c r="S2445" s="8">
        <f t="shared" si="381"/>
        <v>7.7417348873548245E-2</v>
      </c>
      <c r="T2445" s="8">
        <f t="shared" si="381"/>
        <v>7.6878454571398511E-2</v>
      </c>
      <c r="W2445">
        <v>2443</v>
      </c>
      <c r="X2445" s="4">
        <f t="shared" si="376"/>
        <v>8.1819970603437375E-2</v>
      </c>
      <c r="Y2445" s="4">
        <f t="shared" si="374"/>
        <v>8.1074353097974894E-2</v>
      </c>
      <c r="Z2445" s="4">
        <f t="shared" si="375"/>
        <v>8.0562724994006629E-2</v>
      </c>
    </row>
    <row r="2446" spans="1:26" x14ac:dyDescent="0.25">
      <c r="A2446" s="16">
        <f t="shared" si="382"/>
        <v>45979</v>
      </c>
      <c r="B2446">
        <f>+'[2]Ejercicio 1'!E2663</f>
        <v>2444</v>
      </c>
      <c r="C2446" s="5">
        <v>7.970542741447105E-2</v>
      </c>
      <c r="D2446" s="4">
        <f t="shared" si="377"/>
        <v>7.8141418435923232E-2</v>
      </c>
      <c r="E2446" s="6">
        <f t="shared" si="378"/>
        <v>7.8918265703076598E-2</v>
      </c>
      <c r="F2446" s="7">
        <f t="shared" si="379"/>
        <v>7.8379358948919967E-2</v>
      </c>
      <c r="I2446" s="10">
        <v>2444</v>
      </c>
      <c r="J2446" s="8">
        <f t="shared" si="380"/>
        <v>8.1205427414471051E-2</v>
      </c>
      <c r="K2446" s="8">
        <f t="shared" si="380"/>
        <v>7.9641418435923234E-2</v>
      </c>
      <c r="L2446" s="8">
        <f t="shared" si="380"/>
        <v>8.04182657030766E-2</v>
      </c>
      <c r="M2446" s="8">
        <f t="shared" si="380"/>
        <v>7.9879358948919968E-2</v>
      </c>
      <c r="P2446">
        <v>2444</v>
      </c>
      <c r="Q2446" s="8">
        <f t="shared" si="381"/>
        <v>7.8205427414471049E-2</v>
      </c>
      <c r="R2446" s="8">
        <f t="shared" si="381"/>
        <v>7.6641418435923231E-2</v>
      </c>
      <c r="S2446" s="8">
        <f t="shared" si="381"/>
        <v>7.7418265703076597E-2</v>
      </c>
      <c r="T2446" s="8">
        <f t="shared" si="381"/>
        <v>7.6879358948919965E-2</v>
      </c>
      <c r="W2446">
        <v>2444</v>
      </c>
      <c r="X2446" s="4">
        <f t="shared" si="376"/>
        <v>8.1821841841300494E-2</v>
      </c>
      <c r="Y2446" s="4">
        <f t="shared" si="374"/>
        <v>8.107618677571729E-2</v>
      </c>
      <c r="Z2446" s="4">
        <f t="shared" si="375"/>
        <v>8.0564533067566071E-2</v>
      </c>
    </row>
    <row r="2447" spans="1:26" x14ac:dyDescent="0.25">
      <c r="A2447" s="16">
        <f t="shared" si="382"/>
        <v>45980</v>
      </c>
      <c r="B2447">
        <f>+'[2]Ejercicio 1'!E2664</f>
        <v>2445</v>
      </c>
      <c r="C2447" s="5">
        <v>7.97063625335276E-2</v>
      </c>
      <c r="D2447" s="4">
        <f t="shared" si="377"/>
        <v>7.8142317333231293E-2</v>
      </c>
      <c r="E2447" s="6">
        <f t="shared" si="378"/>
        <v>7.8919182532396742E-2</v>
      </c>
      <c r="F2447" s="7">
        <f t="shared" si="379"/>
        <v>7.8380263326093116E-2</v>
      </c>
      <c r="I2447" s="10">
        <v>2445</v>
      </c>
      <c r="J2447" s="8">
        <f t="shared" si="380"/>
        <v>8.1206362533527601E-2</v>
      </c>
      <c r="K2447" s="8">
        <f t="shared" si="380"/>
        <v>7.9642317333231294E-2</v>
      </c>
      <c r="L2447" s="8">
        <f t="shared" si="380"/>
        <v>8.0419182532396744E-2</v>
      </c>
      <c r="M2447" s="8">
        <f t="shared" si="380"/>
        <v>7.9880263326093118E-2</v>
      </c>
      <c r="P2447">
        <v>2445</v>
      </c>
      <c r="Q2447" s="8">
        <f t="shared" si="381"/>
        <v>7.8206362533527599E-2</v>
      </c>
      <c r="R2447" s="8">
        <f t="shared" si="381"/>
        <v>7.6642317333231291E-2</v>
      </c>
      <c r="S2447" s="8">
        <f t="shared" si="381"/>
        <v>7.7419182532396741E-2</v>
      </c>
      <c r="T2447" s="8">
        <f t="shared" si="381"/>
        <v>7.6880263326093115E-2</v>
      </c>
      <c r="W2447">
        <v>2445</v>
      </c>
      <c r="X2447" s="4">
        <f t="shared" si="376"/>
        <v>8.1823713079593602E-2</v>
      </c>
      <c r="Y2447" s="4">
        <f t="shared" si="374"/>
        <v>8.1078020453042438E-2</v>
      </c>
      <c r="Z2447" s="4">
        <f t="shared" si="375"/>
        <v>8.0566341139900785E-2</v>
      </c>
    </row>
    <row r="2448" spans="1:26" x14ac:dyDescent="0.25">
      <c r="A2448" s="16">
        <f t="shared" si="382"/>
        <v>45981</v>
      </c>
      <c r="B2448">
        <f>+'[2]Ejercicio 1'!E2665</f>
        <v>2446</v>
      </c>
      <c r="C2448" s="5">
        <v>7.970729765258415E-2</v>
      </c>
      <c r="D2448" s="4">
        <f t="shared" si="377"/>
        <v>7.8143216230130749E-2</v>
      </c>
      <c r="E2448" s="6">
        <f t="shared" si="378"/>
        <v>7.8920099361508719E-2</v>
      </c>
      <c r="F2448" s="7">
        <f t="shared" si="379"/>
        <v>7.8381167702917962E-2</v>
      </c>
      <c r="I2448" s="10">
        <v>2446</v>
      </c>
      <c r="J2448" s="8">
        <f t="shared" si="380"/>
        <v>8.1207297652584151E-2</v>
      </c>
      <c r="K2448" s="8">
        <f t="shared" si="380"/>
        <v>7.9643216230130751E-2</v>
      </c>
      <c r="L2448" s="8">
        <f t="shared" si="380"/>
        <v>8.0420099361508721E-2</v>
      </c>
      <c r="M2448" s="8">
        <f t="shared" si="380"/>
        <v>7.9881167702917963E-2</v>
      </c>
      <c r="P2448">
        <v>2446</v>
      </c>
      <c r="Q2448" s="8">
        <f t="shared" si="381"/>
        <v>7.8207297652584148E-2</v>
      </c>
      <c r="R2448" s="8">
        <f t="shared" si="381"/>
        <v>7.6643216230130748E-2</v>
      </c>
      <c r="S2448" s="8">
        <f t="shared" si="381"/>
        <v>7.7420099361508718E-2</v>
      </c>
      <c r="T2448" s="8">
        <f t="shared" si="381"/>
        <v>7.688116770291796E-2</v>
      </c>
      <c r="W2448">
        <v>2446</v>
      </c>
      <c r="X2448" s="4">
        <f t="shared" si="376"/>
        <v>8.1825584318311426E-2</v>
      </c>
      <c r="Y2448" s="4">
        <f t="shared" si="374"/>
        <v>8.1079854129950335E-2</v>
      </c>
      <c r="Z2448" s="4">
        <f t="shared" si="375"/>
        <v>8.0568149211253423E-2</v>
      </c>
    </row>
    <row r="2449" spans="1:26" x14ac:dyDescent="0.25">
      <c r="A2449" s="16">
        <f t="shared" si="382"/>
        <v>45982</v>
      </c>
      <c r="B2449">
        <f>+'[2]Ejercicio 1'!E2666</f>
        <v>2447</v>
      </c>
      <c r="C2449" s="5">
        <v>7.9708232771640686E-2</v>
      </c>
      <c r="D2449" s="4">
        <f t="shared" si="377"/>
        <v>7.814411512662181E-2</v>
      </c>
      <c r="E2449" s="6">
        <f t="shared" si="378"/>
        <v>7.8921016190412502E-2</v>
      </c>
      <c r="F2449" s="7">
        <f t="shared" si="379"/>
        <v>7.838207207939453E-2</v>
      </c>
      <c r="I2449" s="10">
        <v>2447</v>
      </c>
      <c r="J2449" s="8">
        <f t="shared" si="380"/>
        <v>8.1208232771640687E-2</v>
      </c>
      <c r="K2449" s="8">
        <f t="shared" si="380"/>
        <v>7.9644115126621812E-2</v>
      </c>
      <c r="L2449" s="8">
        <f t="shared" si="380"/>
        <v>8.0421016190412503E-2</v>
      </c>
      <c r="M2449" s="8">
        <f t="shared" si="380"/>
        <v>7.9882072079394531E-2</v>
      </c>
      <c r="P2449">
        <v>2447</v>
      </c>
      <c r="Q2449" s="8">
        <f t="shared" si="381"/>
        <v>7.8208232771640684E-2</v>
      </c>
      <c r="R2449" s="8">
        <f t="shared" si="381"/>
        <v>7.6644115126621809E-2</v>
      </c>
      <c r="S2449" s="8">
        <f t="shared" si="381"/>
        <v>7.74210161904125E-2</v>
      </c>
      <c r="T2449" s="8">
        <f t="shared" si="381"/>
        <v>7.6882072079394528E-2</v>
      </c>
      <c r="W2449">
        <v>2447</v>
      </c>
      <c r="X2449" s="4">
        <f t="shared" si="376"/>
        <v>8.1827455557453521E-2</v>
      </c>
      <c r="Y2449" s="4">
        <f t="shared" si="374"/>
        <v>8.1081687806441857E-2</v>
      </c>
      <c r="Z2449" s="4">
        <f t="shared" si="375"/>
        <v>8.0569957281623986E-2</v>
      </c>
    </row>
    <row r="2450" spans="1:26" x14ac:dyDescent="0.25">
      <c r="A2450" s="16">
        <f t="shared" si="382"/>
        <v>45983</v>
      </c>
      <c r="B2450">
        <f>+'[2]Ejercicio 1'!E2667</f>
        <v>2448</v>
      </c>
      <c r="C2450" s="5">
        <v>7.9709167890697236E-2</v>
      </c>
      <c r="D2450" s="4">
        <f t="shared" si="377"/>
        <v>7.8145014022704476E-2</v>
      </c>
      <c r="E2450" s="6">
        <f t="shared" si="378"/>
        <v>7.8921933019108104E-2</v>
      </c>
      <c r="F2450" s="7">
        <f t="shared" si="379"/>
        <v>7.8382976455522807E-2</v>
      </c>
      <c r="I2450" s="10">
        <v>2448</v>
      </c>
      <c r="J2450" s="8">
        <f t="shared" si="380"/>
        <v>8.1209167890697237E-2</v>
      </c>
      <c r="K2450" s="8">
        <f t="shared" si="380"/>
        <v>7.9645014022704477E-2</v>
      </c>
      <c r="L2450" s="8">
        <f t="shared" si="380"/>
        <v>8.0421933019108105E-2</v>
      </c>
      <c r="M2450" s="8">
        <f t="shared" si="380"/>
        <v>7.9882976455522808E-2</v>
      </c>
      <c r="P2450">
        <v>2448</v>
      </c>
      <c r="Q2450" s="8">
        <f t="shared" si="381"/>
        <v>7.8209167890697234E-2</v>
      </c>
      <c r="R2450" s="8">
        <f t="shared" si="381"/>
        <v>7.6645014022704475E-2</v>
      </c>
      <c r="S2450" s="8">
        <f t="shared" si="381"/>
        <v>7.7421933019108102E-2</v>
      </c>
      <c r="T2450" s="8">
        <f t="shared" si="381"/>
        <v>7.6882976455522806E-2</v>
      </c>
      <c r="W2450">
        <v>2448</v>
      </c>
      <c r="X2450" s="4">
        <f t="shared" si="376"/>
        <v>8.1829326797020346E-2</v>
      </c>
      <c r="Y2450" s="4">
        <f t="shared" si="374"/>
        <v>8.1083521482515256E-2</v>
      </c>
      <c r="Z2450" s="4">
        <f t="shared" si="375"/>
        <v>8.0571765351012486E-2</v>
      </c>
    </row>
    <row r="2451" spans="1:26" x14ac:dyDescent="0.25">
      <c r="A2451" s="16">
        <f t="shared" si="382"/>
        <v>45984</v>
      </c>
      <c r="B2451">
        <f>+'[2]Ejercicio 1'!E2668</f>
        <v>2449</v>
      </c>
      <c r="C2451" s="5">
        <v>7.9710103009753785E-2</v>
      </c>
      <c r="D2451" s="4">
        <f t="shared" si="377"/>
        <v>7.814591291837894E-2</v>
      </c>
      <c r="E2451" s="6">
        <f t="shared" si="378"/>
        <v>7.8922849847595525E-2</v>
      </c>
      <c r="F2451" s="7">
        <f t="shared" si="379"/>
        <v>7.8383880831305638E-2</v>
      </c>
      <c r="I2451" s="10">
        <v>2449</v>
      </c>
      <c r="J2451" s="8">
        <f t="shared" si="380"/>
        <v>8.1210103009753787E-2</v>
      </c>
      <c r="K2451" s="8">
        <f t="shared" si="380"/>
        <v>7.9645912918378942E-2</v>
      </c>
      <c r="L2451" s="8">
        <f t="shared" si="380"/>
        <v>8.0422849847595526E-2</v>
      </c>
      <c r="M2451" s="8">
        <f t="shared" si="380"/>
        <v>7.988388083130564E-2</v>
      </c>
      <c r="P2451">
        <v>2449</v>
      </c>
      <c r="Q2451" s="8">
        <f t="shared" si="381"/>
        <v>7.8210103009753784E-2</v>
      </c>
      <c r="R2451" s="8">
        <f t="shared" si="381"/>
        <v>7.6645912918378939E-2</v>
      </c>
      <c r="S2451" s="8">
        <f t="shared" si="381"/>
        <v>7.7422849847595523E-2</v>
      </c>
      <c r="T2451" s="8">
        <f t="shared" si="381"/>
        <v>7.6883880831305637E-2</v>
      </c>
      <c r="W2451">
        <v>2449</v>
      </c>
      <c r="X2451" s="4">
        <f t="shared" si="376"/>
        <v>8.1831198037017147E-2</v>
      </c>
      <c r="Y2451" s="4">
        <f t="shared" si="374"/>
        <v>8.1085355158172279E-2</v>
      </c>
      <c r="Z2451" s="4">
        <f t="shared" si="375"/>
        <v>8.0573573419670141E-2</v>
      </c>
    </row>
    <row r="2452" spans="1:26" x14ac:dyDescent="0.25">
      <c r="A2452" s="16">
        <f t="shared" si="382"/>
        <v>45985</v>
      </c>
      <c r="B2452">
        <f>+'[2]Ejercicio 1'!E2669</f>
        <v>2450</v>
      </c>
      <c r="C2452" s="5">
        <v>7.9711038128810335E-2</v>
      </c>
      <c r="D2452" s="4">
        <f t="shared" si="377"/>
        <v>7.8146811813644607E-2</v>
      </c>
      <c r="E2452" s="6">
        <f t="shared" si="378"/>
        <v>7.8923766675874751E-2</v>
      </c>
      <c r="F2452" s="7">
        <f t="shared" si="379"/>
        <v>7.8384785206740179E-2</v>
      </c>
      <c r="I2452" s="10">
        <v>2450</v>
      </c>
      <c r="J2452" s="8">
        <f t="shared" si="380"/>
        <v>8.1211038128810337E-2</v>
      </c>
      <c r="K2452" s="8">
        <f t="shared" si="380"/>
        <v>7.9646811813644608E-2</v>
      </c>
      <c r="L2452" s="8">
        <f t="shared" si="380"/>
        <v>8.0423766675874753E-2</v>
      </c>
      <c r="M2452" s="8">
        <f t="shared" si="380"/>
        <v>7.988478520674018E-2</v>
      </c>
      <c r="P2452">
        <v>2450</v>
      </c>
      <c r="Q2452" s="8">
        <f t="shared" si="381"/>
        <v>7.8211038128810334E-2</v>
      </c>
      <c r="R2452" s="8">
        <f t="shared" si="381"/>
        <v>7.6646811813644605E-2</v>
      </c>
      <c r="S2452" s="8">
        <f t="shared" si="381"/>
        <v>7.742376667587475E-2</v>
      </c>
      <c r="T2452" s="8">
        <f t="shared" si="381"/>
        <v>7.6884785206740178E-2</v>
      </c>
      <c r="W2452">
        <v>2450</v>
      </c>
      <c r="X2452" s="4">
        <f t="shared" si="376"/>
        <v>8.1833069277427242E-2</v>
      </c>
      <c r="Y2452" s="4">
        <f t="shared" si="374"/>
        <v>8.1087188833435783E-2</v>
      </c>
      <c r="Z2452" s="4">
        <f t="shared" si="375"/>
        <v>8.0575381487103054E-2</v>
      </c>
    </row>
    <row r="2453" spans="1:26" x14ac:dyDescent="0.25">
      <c r="A2453" s="16">
        <f t="shared" si="382"/>
        <v>45986</v>
      </c>
      <c r="B2453">
        <f>+'[2]Ejercicio 1'!E2670</f>
        <v>2451</v>
      </c>
      <c r="C2453" s="5">
        <v>7.9711973247866885E-2</v>
      </c>
      <c r="D2453" s="4">
        <f t="shared" si="377"/>
        <v>7.8147710708501683E-2</v>
      </c>
      <c r="E2453" s="6">
        <f t="shared" si="378"/>
        <v>7.8924683503944923E-2</v>
      </c>
      <c r="F2453" s="7">
        <f t="shared" si="379"/>
        <v>7.8385689581826429E-2</v>
      </c>
      <c r="I2453" s="10">
        <v>2451</v>
      </c>
      <c r="J2453" s="8">
        <f t="shared" si="380"/>
        <v>8.1211973247866887E-2</v>
      </c>
      <c r="K2453" s="8">
        <f t="shared" si="380"/>
        <v>7.9647710708501684E-2</v>
      </c>
      <c r="L2453" s="8">
        <f t="shared" si="380"/>
        <v>8.0424683503944924E-2</v>
      </c>
      <c r="M2453" s="8">
        <f t="shared" si="380"/>
        <v>7.988568958182643E-2</v>
      </c>
      <c r="P2453">
        <v>2451</v>
      </c>
      <c r="Q2453" s="8">
        <f t="shared" si="381"/>
        <v>7.8211973247866884E-2</v>
      </c>
      <c r="R2453" s="8">
        <f t="shared" si="381"/>
        <v>7.6647710708501682E-2</v>
      </c>
      <c r="S2453" s="8">
        <f t="shared" si="381"/>
        <v>7.7424683503944922E-2</v>
      </c>
      <c r="T2453" s="8">
        <f t="shared" si="381"/>
        <v>7.6885689581826427E-2</v>
      </c>
      <c r="W2453">
        <v>2451</v>
      </c>
      <c r="X2453" s="4">
        <f t="shared" si="376"/>
        <v>8.1834940518267313E-2</v>
      </c>
      <c r="Y2453" s="4">
        <f t="shared" si="374"/>
        <v>8.1089022508257433E-2</v>
      </c>
      <c r="Z2453" s="4">
        <f t="shared" si="375"/>
        <v>8.0577189553802275E-2</v>
      </c>
    </row>
    <row r="2454" spans="1:26" x14ac:dyDescent="0.25">
      <c r="A2454" s="16">
        <f t="shared" si="382"/>
        <v>45987</v>
      </c>
      <c r="B2454">
        <f>+'[2]Ejercicio 1'!E2671</f>
        <v>2452</v>
      </c>
      <c r="C2454" s="5">
        <v>7.9712908366923421E-2</v>
      </c>
      <c r="D2454" s="4">
        <f t="shared" si="377"/>
        <v>7.814860960295035E-2</v>
      </c>
      <c r="E2454" s="6">
        <f t="shared" si="378"/>
        <v>7.89256003318069E-2</v>
      </c>
      <c r="F2454" s="7">
        <f t="shared" si="379"/>
        <v>7.8386593956564374E-2</v>
      </c>
      <c r="I2454" s="10">
        <v>2452</v>
      </c>
      <c r="J2454" s="8">
        <f t="shared" si="380"/>
        <v>8.1212908366923423E-2</v>
      </c>
      <c r="K2454" s="8">
        <f t="shared" si="380"/>
        <v>7.9648609602950352E-2</v>
      </c>
      <c r="L2454" s="8">
        <f t="shared" si="380"/>
        <v>8.0425600331806901E-2</v>
      </c>
      <c r="M2454" s="8">
        <f t="shared" si="380"/>
        <v>7.9886593956564375E-2</v>
      </c>
      <c r="P2454">
        <v>2452</v>
      </c>
      <c r="Q2454" s="8">
        <f t="shared" si="381"/>
        <v>7.821290836692342E-2</v>
      </c>
      <c r="R2454" s="8">
        <f t="shared" si="381"/>
        <v>7.6648609602950349E-2</v>
      </c>
      <c r="S2454" s="8">
        <f t="shared" si="381"/>
        <v>7.7425600331806899E-2</v>
      </c>
      <c r="T2454" s="8">
        <f t="shared" si="381"/>
        <v>7.6886593956564372E-2</v>
      </c>
      <c r="W2454">
        <v>2452</v>
      </c>
      <c r="X2454" s="4">
        <f t="shared" si="376"/>
        <v>8.1836811759532113E-2</v>
      </c>
      <c r="Y2454" s="4">
        <f t="shared" si="374"/>
        <v>8.1090856182662721E-2</v>
      </c>
      <c r="Z2454" s="4">
        <f t="shared" si="375"/>
        <v>8.0578997619271051E-2</v>
      </c>
    </row>
    <row r="2455" spans="1:26" x14ac:dyDescent="0.25">
      <c r="A2455" s="16">
        <f t="shared" si="382"/>
        <v>45988</v>
      </c>
      <c r="B2455">
        <f>+'[2]Ejercicio 1'!E2672</f>
        <v>2453</v>
      </c>
      <c r="C2455" s="5">
        <v>7.9713843485979971E-2</v>
      </c>
      <c r="D2455" s="4">
        <f t="shared" si="377"/>
        <v>7.8149508496990427E-2</v>
      </c>
      <c r="E2455" s="6">
        <f t="shared" si="378"/>
        <v>7.8926517159460696E-2</v>
      </c>
      <c r="F2455" s="7">
        <f t="shared" si="379"/>
        <v>7.8387498330954042E-2</v>
      </c>
      <c r="I2455" s="10">
        <v>2453</v>
      </c>
      <c r="J2455" s="8">
        <f t="shared" si="380"/>
        <v>8.1213843485979972E-2</v>
      </c>
      <c r="K2455" s="8">
        <f t="shared" si="380"/>
        <v>7.9649508496990429E-2</v>
      </c>
      <c r="L2455" s="8">
        <f t="shared" si="380"/>
        <v>8.0426517159460698E-2</v>
      </c>
      <c r="M2455" s="8">
        <f t="shared" si="380"/>
        <v>7.9887498330954043E-2</v>
      </c>
      <c r="P2455">
        <v>2453</v>
      </c>
      <c r="Q2455" s="8">
        <f t="shared" si="381"/>
        <v>7.821384348597997E-2</v>
      </c>
      <c r="R2455" s="8">
        <f t="shared" si="381"/>
        <v>7.6649508496990426E-2</v>
      </c>
      <c r="S2455" s="8">
        <f t="shared" si="381"/>
        <v>7.7426517159460695E-2</v>
      </c>
      <c r="T2455" s="8">
        <f t="shared" si="381"/>
        <v>7.6887498330954041E-2</v>
      </c>
      <c r="W2455">
        <v>2453</v>
      </c>
      <c r="X2455" s="4">
        <f t="shared" si="376"/>
        <v>8.1838683001221629E-2</v>
      </c>
      <c r="Y2455" s="4">
        <f t="shared" si="374"/>
        <v>8.1092689856649872E-2</v>
      </c>
      <c r="Z2455" s="4">
        <f t="shared" si="375"/>
        <v>8.0580805683512224E-2</v>
      </c>
    </row>
    <row r="2456" spans="1:26" x14ac:dyDescent="0.25">
      <c r="A2456" s="16">
        <f t="shared" si="382"/>
        <v>45989</v>
      </c>
      <c r="B2456">
        <f>+'[2]Ejercicio 1'!E2673</f>
        <v>2454</v>
      </c>
      <c r="C2456" s="5">
        <v>7.9714778605036521E-2</v>
      </c>
      <c r="D2456" s="4">
        <f t="shared" si="377"/>
        <v>7.8150407390621887E-2</v>
      </c>
      <c r="E2456" s="6">
        <f t="shared" si="378"/>
        <v>7.8927433986906312E-2</v>
      </c>
      <c r="F2456" s="7">
        <f t="shared" si="379"/>
        <v>7.8388402704998264E-2</v>
      </c>
      <c r="I2456" s="10">
        <v>2454</v>
      </c>
      <c r="J2456" s="8">
        <f t="shared" si="380"/>
        <v>8.1214778605036522E-2</v>
      </c>
      <c r="K2456" s="8">
        <f t="shared" si="380"/>
        <v>7.9650407390621888E-2</v>
      </c>
      <c r="L2456" s="8">
        <f t="shared" si="380"/>
        <v>8.0427433986906313E-2</v>
      </c>
      <c r="M2456" s="8">
        <f t="shared" si="380"/>
        <v>7.9888402704998265E-2</v>
      </c>
      <c r="P2456">
        <v>2454</v>
      </c>
      <c r="Q2456" s="8">
        <f t="shared" si="381"/>
        <v>7.821477860503652E-2</v>
      </c>
      <c r="R2456" s="8">
        <f t="shared" si="381"/>
        <v>7.6650407390621886E-2</v>
      </c>
      <c r="S2456" s="8">
        <f t="shared" si="381"/>
        <v>7.7427433986906311E-2</v>
      </c>
      <c r="T2456" s="8">
        <f t="shared" si="381"/>
        <v>7.6888402704998263E-2</v>
      </c>
      <c r="W2456">
        <v>2454</v>
      </c>
      <c r="X2456" s="4">
        <f t="shared" si="376"/>
        <v>8.1840554243334973E-2</v>
      </c>
      <c r="Y2456" s="4">
        <f t="shared" si="374"/>
        <v>8.1094523530242615E-2</v>
      </c>
      <c r="Z2456" s="4">
        <f t="shared" si="375"/>
        <v>8.0582613747268092E-2</v>
      </c>
    </row>
    <row r="2457" spans="1:26" x14ac:dyDescent="0.25">
      <c r="A2457" s="16">
        <f t="shared" si="382"/>
        <v>45990</v>
      </c>
      <c r="B2457">
        <f>+'[2]Ejercicio 1'!E2674</f>
        <v>2455</v>
      </c>
      <c r="C2457" s="5">
        <v>7.9715713724093071E-2</v>
      </c>
      <c r="D2457" s="4">
        <f t="shared" si="377"/>
        <v>7.815130628384559E-2</v>
      </c>
      <c r="E2457" s="6">
        <f t="shared" si="378"/>
        <v>7.8928350814143733E-2</v>
      </c>
      <c r="F2457" s="7">
        <f t="shared" si="379"/>
        <v>7.8389307078691337E-2</v>
      </c>
      <c r="I2457" s="10">
        <v>2455</v>
      </c>
      <c r="J2457" s="8">
        <f t="shared" si="380"/>
        <v>8.1215713724093072E-2</v>
      </c>
      <c r="K2457" s="8">
        <f t="shared" si="380"/>
        <v>7.9651306283845591E-2</v>
      </c>
      <c r="L2457" s="8">
        <f t="shared" si="380"/>
        <v>8.0428350814143734E-2</v>
      </c>
      <c r="M2457" s="8">
        <f t="shared" si="380"/>
        <v>7.9889307078691338E-2</v>
      </c>
      <c r="P2457">
        <v>2455</v>
      </c>
      <c r="Q2457" s="8">
        <f t="shared" si="381"/>
        <v>7.8215713724093069E-2</v>
      </c>
      <c r="R2457" s="8">
        <f t="shared" si="381"/>
        <v>7.6651306283845588E-2</v>
      </c>
      <c r="S2457" s="8">
        <f t="shared" si="381"/>
        <v>7.7428350814143732E-2</v>
      </c>
      <c r="T2457" s="8">
        <f t="shared" si="381"/>
        <v>7.6889307078691335E-2</v>
      </c>
      <c r="W2457">
        <v>2455</v>
      </c>
      <c r="X2457" s="4">
        <f t="shared" si="376"/>
        <v>8.1842425485879181E-2</v>
      </c>
      <c r="Y2457" s="4">
        <f t="shared" si="374"/>
        <v>8.1096357203396155E-2</v>
      </c>
      <c r="Z2457" s="4">
        <f t="shared" si="375"/>
        <v>8.0584421809796358E-2</v>
      </c>
    </row>
    <row r="2458" spans="1:26" x14ac:dyDescent="0.25">
      <c r="A2458" s="16">
        <f t="shared" si="382"/>
        <v>45991</v>
      </c>
      <c r="B2458">
        <f>+'[2]Ejercicio 1'!E2675</f>
        <v>2456</v>
      </c>
      <c r="C2458" s="5">
        <v>7.9716648843149621E-2</v>
      </c>
      <c r="D2458" s="4">
        <f t="shared" si="377"/>
        <v>7.8152205176660064E-2</v>
      </c>
      <c r="E2458" s="6">
        <f t="shared" si="378"/>
        <v>7.8929267641172099E-2</v>
      </c>
      <c r="F2458" s="7">
        <f t="shared" si="379"/>
        <v>7.8390211452038977E-2</v>
      </c>
      <c r="I2458" s="10">
        <v>2456</v>
      </c>
      <c r="J2458" s="8">
        <f t="shared" si="380"/>
        <v>8.1216648843149622E-2</v>
      </c>
      <c r="K2458" s="8">
        <f t="shared" si="380"/>
        <v>7.9652205176660065E-2</v>
      </c>
      <c r="L2458" s="8">
        <f t="shared" si="380"/>
        <v>8.04292676411721E-2</v>
      </c>
      <c r="M2458" s="8">
        <f t="shared" si="380"/>
        <v>7.9890211452038978E-2</v>
      </c>
      <c r="P2458">
        <v>2456</v>
      </c>
      <c r="Q2458" s="8">
        <f t="shared" si="381"/>
        <v>7.8216648843149619E-2</v>
      </c>
      <c r="R2458" s="8">
        <f t="shared" si="381"/>
        <v>7.6652205176660063E-2</v>
      </c>
      <c r="S2458" s="8">
        <f t="shared" si="381"/>
        <v>7.7429267641172098E-2</v>
      </c>
      <c r="T2458" s="8">
        <f t="shared" si="381"/>
        <v>7.6890211452038976E-2</v>
      </c>
      <c r="W2458">
        <v>2456</v>
      </c>
      <c r="X2458" s="4">
        <f t="shared" si="376"/>
        <v>8.1844296728836696E-2</v>
      </c>
      <c r="Y2458" s="4">
        <f t="shared" si="374"/>
        <v>8.1098190876109602E-2</v>
      </c>
      <c r="Z2458" s="4">
        <f t="shared" si="375"/>
        <v>8.0586229871345408E-2</v>
      </c>
    </row>
    <row r="2459" spans="1:26" x14ac:dyDescent="0.25">
      <c r="A2459" s="16">
        <f t="shared" si="382"/>
        <v>45992</v>
      </c>
      <c r="B2459">
        <f>+'[2]Ejercicio 1'!E2676</f>
        <v>2457</v>
      </c>
      <c r="C2459" s="5">
        <v>7.9717583962206157E-2</v>
      </c>
      <c r="D2459" s="4">
        <f t="shared" si="377"/>
        <v>7.8153104069066365E-2</v>
      </c>
      <c r="E2459" s="6">
        <f t="shared" si="378"/>
        <v>7.893018446799227E-2</v>
      </c>
      <c r="F2459" s="7">
        <f t="shared" si="379"/>
        <v>7.8391115825038327E-2</v>
      </c>
      <c r="I2459" s="10">
        <v>2457</v>
      </c>
      <c r="J2459" s="8">
        <f t="shared" si="380"/>
        <v>8.1217583962206158E-2</v>
      </c>
      <c r="K2459" s="8">
        <f t="shared" si="380"/>
        <v>7.9653104069066366E-2</v>
      </c>
      <c r="L2459" s="8">
        <f t="shared" si="380"/>
        <v>8.0430184467992272E-2</v>
      </c>
      <c r="M2459" s="8">
        <f t="shared" si="380"/>
        <v>7.9891115825038328E-2</v>
      </c>
      <c r="P2459">
        <v>2457</v>
      </c>
      <c r="Q2459" s="8">
        <f t="shared" si="381"/>
        <v>7.8217583962206155E-2</v>
      </c>
      <c r="R2459" s="8">
        <f t="shared" si="381"/>
        <v>7.6653104069066363E-2</v>
      </c>
      <c r="S2459" s="8">
        <f t="shared" si="381"/>
        <v>7.7430184467992269E-2</v>
      </c>
      <c r="T2459" s="8">
        <f t="shared" si="381"/>
        <v>7.6891115825038325E-2</v>
      </c>
      <c r="W2459">
        <v>2457</v>
      </c>
      <c r="X2459" s="4">
        <f t="shared" si="376"/>
        <v>8.1846167972223743E-2</v>
      </c>
      <c r="Y2459" s="4">
        <f t="shared" si="374"/>
        <v>8.1100024548427768E-2</v>
      </c>
      <c r="Z2459" s="4">
        <f t="shared" si="375"/>
        <v>8.0588037931915241E-2</v>
      </c>
    </row>
    <row r="2460" spans="1:26" x14ac:dyDescent="0.25">
      <c r="A2460" s="16">
        <f t="shared" si="382"/>
        <v>45993</v>
      </c>
      <c r="B2460">
        <f>+'[2]Ejercicio 1'!E2677</f>
        <v>2458</v>
      </c>
      <c r="C2460" s="5">
        <v>7.9718519081262706E-2</v>
      </c>
      <c r="D2460" s="4">
        <f t="shared" si="377"/>
        <v>7.8154002961063854E-2</v>
      </c>
      <c r="E2460" s="6">
        <f t="shared" si="378"/>
        <v>7.8931101294605135E-2</v>
      </c>
      <c r="F2460" s="7">
        <f t="shared" si="379"/>
        <v>7.839202019769223E-2</v>
      </c>
      <c r="I2460" s="10">
        <v>2458</v>
      </c>
      <c r="J2460" s="8">
        <f t="shared" si="380"/>
        <v>8.1218519081262708E-2</v>
      </c>
      <c r="K2460" s="8">
        <f t="shared" si="380"/>
        <v>7.9654002961063855E-2</v>
      </c>
      <c r="L2460" s="8">
        <f t="shared" si="380"/>
        <v>8.0431101294605137E-2</v>
      </c>
      <c r="M2460" s="8">
        <f t="shared" si="380"/>
        <v>7.9892020197692232E-2</v>
      </c>
      <c r="P2460">
        <v>2458</v>
      </c>
      <c r="Q2460" s="8">
        <f t="shared" si="381"/>
        <v>7.8218519081262705E-2</v>
      </c>
      <c r="R2460" s="8">
        <f t="shared" si="381"/>
        <v>7.6654002961063852E-2</v>
      </c>
      <c r="S2460" s="8">
        <f t="shared" si="381"/>
        <v>7.7431101294605134E-2</v>
      </c>
      <c r="T2460" s="8">
        <f t="shared" si="381"/>
        <v>7.6892020197692229E-2</v>
      </c>
      <c r="W2460">
        <v>2458</v>
      </c>
      <c r="X2460" s="4">
        <f t="shared" si="376"/>
        <v>8.1848039216035964E-2</v>
      </c>
      <c r="Y2460" s="4">
        <f t="shared" si="374"/>
        <v>8.1101858220353276E-2</v>
      </c>
      <c r="Z2460" s="4">
        <f t="shared" si="375"/>
        <v>8.0589845991751383E-2</v>
      </c>
    </row>
    <row r="2461" spans="1:26" x14ac:dyDescent="0.25">
      <c r="A2461" s="16">
        <f t="shared" si="382"/>
        <v>45994</v>
      </c>
      <c r="B2461">
        <f>+'[2]Ejercicio 1'!E2678</f>
        <v>2459</v>
      </c>
      <c r="C2461" s="5">
        <v>7.9719454200319256E-2</v>
      </c>
      <c r="D2461" s="4">
        <f t="shared" si="377"/>
        <v>7.8154901852653155E-2</v>
      </c>
      <c r="E2461" s="6">
        <f t="shared" si="378"/>
        <v>7.8932018121008946E-2</v>
      </c>
      <c r="F2461" s="7">
        <f t="shared" si="379"/>
        <v>7.8392924569994998E-2</v>
      </c>
      <c r="I2461" s="10">
        <v>2459</v>
      </c>
      <c r="J2461" s="8">
        <f t="shared" si="380"/>
        <v>8.1219454200319258E-2</v>
      </c>
      <c r="K2461" s="8">
        <f t="shared" si="380"/>
        <v>7.9654901852653157E-2</v>
      </c>
      <c r="L2461" s="8">
        <f t="shared" si="380"/>
        <v>8.0432018121008947E-2</v>
      </c>
      <c r="M2461" s="8">
        <f t="shared" si="380"/>
        <v>7.9892924569995E-2</v>
      </c>
      <c r="P2461">
        <v>2459</v>
      </c>
      <c r="Q2461" s="8">
        <f t="shared" si="381"/>
        <v>7.8219454200319255E-2</v>
      </c>
      <c r="R2461" s="8">
        <f t="shared" si="381"/>
        <v>7.6654901852653154E-2</v>
      </c>
      <c r="S2461" s="8">
        <f t="shared" si="381"/>
        <v>7.7432018121008944E-2</v>
      </c>
      <c r="T2461" s="8">
        <f t="shared" si="381"/>
        <v>7.6892924569994997E-2</v>
      </c>
      <c r="W2461">
        <v>2459</v>
      </c>
      <c r="X2461" s="4">
        <f t="shared" si="376"/>
        <v>8.1849910460271999E-2</v>
      </c>
      <c r="Y2461" s="4">
        <f t="shared" si="374"/>
        <v>8.110369189186066E-2</v>
      </c>
      <c r="Z2461" s="4">
        <f t="shared" si="375"/>
        <v>8.0591654050357064E-2</v>
      </c>
    </row>
    <row r="2462" spans="1:26" x14ac:dyDescent="0.25">
      <c r="A2462" s="16">
        <f t="shared" si="382"/>
        <v>45995</v>
      </c>
      <c r="B2462">
        <f>+'[2]Ejercicio 1'!E2679</f>
        <v>2460</v>
      </c>
      <c r="C2462" s="5">
        <v>7.9720389319375806E-2</v>
      </c>
      <c r="D2462" s="4">
        <f t="shared" si="377"/>
        <v>7.8155800743833659E-2</v>
      </c>
      <c r="E2462" s="6">
        <f t="shared" si="378"/>
        <v>7.8932934947203687E-2</v>
      </c>
      <c r="F2462" s="7">
        <f t="shared" si="379"/>
        <v>7.839382894195232E-2</v>
      </c>
      <c r="I2462" s="10">
        <v>2460</v>
      </c>
      <c r="J2462" s="8">
        <f t="shared" si="380"/>
        <v>8.1220389319375808E-2</v>
      </c>
      <c r="K2462" s="8">
        <f t="shared" si="380"/>
        <v>7.965580074383366E-2</v>
      </c>
      <c r="L2462" s="8">
        <f t="shared" si="380"/>
        <v>8.0432934947203688E-2</v>
      </c>
      <c r="M2462" s="8">
        <f t="shared" si="380"/>
        <v>7.9893828941952322E-2</v>
      </c>
      <c r="P2462">
        <v>2460</v>
      </c>
      <c r="Q2462" s="8">
        <f t="shared" si="381"/>
        <v>7.8220389319375805E-2</v>
      </c>
      <c r="R2462" s="8">
        <f t="shared" si="381"/>
        <v>7.6655800743833657E-2</v>
      </c>
      <c r="S2462" s="8">
        <f t="shared" si="381"/>
        <v>7.7432934947203685E-2</v>
      </c>
      <c r="T2462" s="8">
        <f t="shared" si="381"/>
        <v>7.6893828941952319E-2</v>
      </c>
      <c r="W2462">
        <v>2460</v>
      </c>
      <c r="X2462" s="4">
        <f t="shared" si="376"/>
        <v>8.1851781704933207E-2</v>
      </c>
      <c r="Y2462" s="4">
        <f t="shared" si="374"/>
        <v>8.1105525562903361E-2</v>
      </c>
      <c r="Z2462" s="4">
        <f t="shared" si="375"/>
        <v>8.0593462107986402E-2</v>
      </c>
    </row>
    <row r="2463" spans="1:26" x14ac:dyDescent="0.25">
      <c r="A2463" s="16">
        <f t="shared" si="382"/>
        <v>45996</v>
      </c>
      <c r="B2463">
        <f>+'[2]Ejercicio 1'!E2680</f>
        <v>2461</v>
      </c>
      <c r="C2463" s="5">
        <v>7.9721324438432356E-2</v>
      </c>
      <c r="D2463" s="4">
        <f t="shared" si="377"/>
        <v>7.8156699634606391E-2</v>
      </c>
      <c r="E2463" s="6">
        <f t="shared" si="378"/>
        <v>7.893385177319201E-2</v>
      </c>
      <c r="F2463" s="7">
        <f t="shared" si="379"/>
        <v>7.8394733313561352E-2</v>
      </c>
      <c r="I2463" s="10">
        <v>2461</v>
      </c>
      <c r="J2463" s="8">
        <f t="shared" si="380"/>
        <v>8.1221324438432357E-2</v>
      </c>
      <c r="K2463" s="8">
        <f t="shared" si="380"/>
        <v>7.9656699634606393E-2</v>
      </c>
      <c r="L2463" s="8">
        <f t="shared" si="380"/>
        <v>8.0433851773192011E-2</v>
      </c>
      <c r="M2463" s="8">
        <f t="shared" si="380"/>
        <v>7.9894733313561353E-2</v>
      </c>
      <c r="P2463">
        <v>2461</v>
      </c>
      <c r="Q2463" s="8">
        <f t="shared" si="381"/>
        <v>7.8221324438432355E-2</v>
      </c>
      <c r="R2463" s="8">
        <f t="shared" si="381"/>
        <v>7.665669963460639E-2</v>
      </c>
      <c r="S2463" s="8">
        <f t="shared" si="381"/>
        <v>7.7433851773192008E-2</v>
      </c>
      <c r="T2463" s="8">
        <f t="shared" si="381"/>
        <v>7.689473331356135E-2</v>
      </c>
      <c r="W2463">
        <v>2461</v>
      </c>
      <c r="X2463" s="4">
        <f t="shared" si="376"/>
        <v>8.1853652950024391E-2</v>
      </c>
      <c r="Y2463" s="4">
        <f t="shared" ref="Y2463:Y2526" si="383">Tasa_Fwd(E2372,B2372,E2463,B2463,91)</f>
        <v>8.110735923357712E-2</v>
      </c>
      <c r="Z2463" s="4">
        <f t="shared" si="375"/>
        <v>8.0595270164882035E-2</v>
      </c>
    </row>
    <row r="2464" spans="1:26" x14ac:dyDescent="0.25">
      <c r="A2464" s="16">
        <f t="shared" si="382"/>
        <v>45997</v>
      </c>
      <c r="B2464">
        <f>+'[2]Ejercicio 1'!E2681</f>
        <v>2462</v>
      </c>
      <c r="C2464" s="5">
        <v>7.9722259557488892E-2</v>
      </c>
      <c r="D2464" s="4">
        <f t="shared" si="377"/>
        <v>7.8157598524969896E-2</v>
      </c>
      <c r="E2464" s="6">
        <f t="shared" si="378"/>
        <v>7.8934768598970376E-2</v>
      </c>
      <c r="F2464" s="7">
        <f t="shared" si="379"/>
        <v>7.8395637684822078E-2</v>
      </c>
      <c r="I2464" s="10">
        <v>2462</v>
      </c>
      <c r="J2464" s="8">
        <f t="shared" si="380"/>
        <v>8.1222259557488893E-2</v>
      </c>
      <c r="K2464" s="8">
        <f t="shared" si="380"/>
        <v>7.9657598524969897E-2</v>
      </c>
      <c r="L2464" s="8">
        <f t="shared" si="380"/>
        <v>8.0434768598970377E-2</v>
      </c>
      <c r="M2464" s="8">
        <f t="shared" si="380"/>
        <v>7.989563768482208E-2</v>
      </c>
      <c r="P2464">
        <v>2462</v>
      </c>
      <c r="Q2464" s="8">
        <f t="shared" si="381"/>
        <v>7.8222259557488891E-2</v>
      </c>
      <c r="R2464" s="8">
        <f t="shared" si="381"/>
        <v>7.6657598524969894E-2</v>
      </c>
      <c r="S2464" s="8">
        <f t="shared" si="381"/>
        <v>7.7434768598970374E-2</v>
      </c>
      <c r="T2464" s="8">
        <f t="shared" si="381"/>
        <v>7.6895637684822077E-2</v>
      </c>
      <c r="W2464">
        <v>2462</v>
      </c>
      <c r="X2464" s="4">
        <f t="shared" si="376"/>
        <v>8.185552419552887E-2</v>
      </c>
      <c r="Y2464" s="4">
        <f t="shared" si="383"/>
        <v>8.1109192903809038E-2</v>
      </c>
      <c r="Z2464" s="4">
        <f t="shared" ref="Z2464:Z2527" si="384">Tasa_Fwd(F2436,B2436,F2464,B2464,28)</f>
        <v>8.0597078220547222E-2</v>
      </c>
    </row>
    <row r="2465" spans="1:26" x14ac:dyDescent="0.25">
      <c r="A2465" s="16">
        <f t="shared" si="382"/>
        <v>45998</v>
      </c>
      <c r="B2465">
        <f>+'[2]Ejercicio 1'!E2682</f>
        <v>2463</v>
      </c>
      <c r="C2465" s="5">
        <v>7.9723194676545442E-2</v>
      </c>
      <c r="D2465" s="4">
        <f t="shared" si="377"/>
        <v>7.8158497414925227E-2</v>
      </c>
      <c r="E2465" s="6">
        <f t="shared" si="378"/>
        <v>7.8935685424541449E-2</v>
      </c>
      <c r="F2465" s="7">
        <f t="shared" si="379"/>
        <v>7.8396542055734528E-2</v>
      </c>
      <c r="I2465" s="10">
        <v>2463</v>
      </c>
      <c r="J2465" s="8">
        <f t="shared" si="380"/>
        <v>8.1223194676545443E-2</v>
      </c>
      <c r="K2465" s="8">
        <f t="shared" si="380"/>
        <v>7.9658497414925228E-2</v>
      </c>
      <c r="L2465" s="8">
        <f t="shared" si="380"/>
        <v>8.043568542454145E-2</v>
      </c>
      <c r="M2465" s="8">
        <f t="shared" si="380"/>
        <v>7.9896542055734529E-2</v>
      </c>
      <c r="P2465">
        <v>2463</v>
      </c>
      <c r="Q2465" s="8">
        <f t="shared" si="381"/>
        <v>7.8223194676545441E-2</v>
      </c>
      <c r="R2465" s="8">
        <f t="shared" si="381"/>
        <v>7.6658497414925225E-2</v>
      </c>
      <c r="S2465" s="8">
        <f t="shared" si="381"/>
        <v>7.7435685424541448E-2</v>
      </c>
      <c r="T2465" s="8">
        <f t="shared" si="381"/>
        <v>7.6896542055734526E-2</v>
      </c>
      <c r="W2465">
        <v>2463</v>
      </c>
      <c r="X2465" s="4">
        <f t="shared" si="376"/>
        <v>8.1857395441462907E-2</v>
      </c>
      <c r="Y2465" s="4">
        <f t="shared" si="383"/>
        <v>8.1111026573648298E-2</v>
      </c>
      <c r="Z2465" s="4">
        <f t="shared" si="384"/>
        <v>8.0598886275233192E-2</v>
      </c>
    </row>
    <row r="2466" spans="1:26" x14ac:dyDescent="0.25">
      <c r="A2466" s="16">
        <f t="shared" si="382"/>
        <v>45999</v>
      </c>
      <c r="B2466">
        <f>+'[2]Ejercicio 1'!E2683</f>
        <v>2464</v>
      </c>
      <c r="C2466" s="5">
        <v>7.9724129795601992E-2</v>
      </c>
      <c r="D2466" s="4">
        <f t="shared" si="377"/>
        <v>7.8159396304471759E-2</v>
      </c>
      <c r="E2466" s="6">
        <f t="shared" si="378"/>
        <v>7.8936602249903454E-2</v>
      </c>
      <c r="F2466" s="7">
        <f t="shared" si="379"/>
        <v>7.8397446426298673E-2</v>
      </c>
      <c r="I2466" s="10">
        <v>2464</v>
      </c>
      <c r="J2466" s="8">
        <f t="shared" si="380"/>
        <v>8.1224129795601993E-2</v>
      </c>
      <c r="K2466" s="8">
        <f t="shared" si="380"/>
        <v>7.9659396304471761E-2</v>
      </c>
      <c r="L2466" s="8">
        <f t="shared" si="380"/>
        <v>8.0436602249903455E-2</v>
      </c>
      <c r="M2466" s="8">
        <f t="shared" si="380"/>
        <v>7.9897446426298674E-2</v>
      </c>
      <c r="P2466">
        <v>2464</v>
      </c>
      <c r="Q2466" s="8">
        <f t="shared" si="381"/>
        <v>7.822412979560199E-2</v>
      </c>
      <c r="R2466" s="8">
        <f t="shared" si="381"/>
        <v>7.6659396304471758E-2</v>
      </c>
      <c r="S2466" s="8">
        <f t="shared" si="381"/>
        <v>7.7436602249903452E-2</v>
      </c>
      <c r="T2466" s="8">
        <f t="shared" si="381"/>
        <v>7.6897446426298671E-2</v>
      </c>
      <c r="W2466">
        <v>2464</v>
      </c>
      <c r="X2466" s="4">
        <f t="shared" si="376"/>
        <v>8.1859266687822091E-2</v>
      </c>
      <c r="Y2466" s="4">
        <f t="shared" si="383"/>
        <v>8.1112860243046606E-2</v>
      </c>
      <c r="Z2466" s="4">
        <f t="shared" si="384"/>
        <v>8.0600694328937086E-2</v>
      </c>
    </row>
    <row r="2467" spans="1:26" x14ac:dyDescent="0.25">
      <c r="A2467" s="16">
        <f t="shared" si="382"/>
        <v>46000</v>
      </c>
      <c r="B2467">
        <f>+'[2]Ejercicio 1'!E2684</f>
        <v>2465</v>
      </c>
      <c r="C2467" s="5">
        <v>7.9725064914658542E-2</v>
      </c>
      <c r="D2467" s="4">
        <f t="shared" si="377"/>
        <v>7.8160295193610105E-2</v>
      </c>
      <c r="E2467" s="6">
        <f t="shared" si="378"/>
        <v>7.8937519075057264E-2</v>
      </c>
      <c r="F2467" s="7">
        <f t="shared" si="379"/>
        <v>7.8398350796517385E-2</v>
      </c>
      <c r="I2467" s="10">
        <v>2465</v>
      </c>
      <c r="J2467" s="8">
        <f t="shared" si="380"/>
        <v>8.1225064914658543E-2</v>
      </c>
      <c r="K2467" s="8">
        <f t="shared" si="380"/>
        <v>7.9660295193610106E-2</v>
      </c>
      <c r="L2467" s="8">
        <f t="shared" si="380"/>
        <v>8.0437519075057265E-2</v>
      </c>
      <c r="M2467" s="8">
        <f t="shared" si="380"/>
        <v>7.9898350796517387E-2</v>
      </c>
      <c r="P2467">
        <v>2465</v>
      </c>
      <c r="Q2467" s="8">
        <f t="shared" si="381"/>
        <v>7.822506491465854E-2</v>
      </c>
      <c r="R2467" s="8">
        <f t="shared" si="381"/>
        <v>7.6660295193610103E-2</v>
      </c>
      <c r="S2467" s="8">
        <f t="shared" si="381"/>
        <v>7.7437519075057262E-2</v>
      </c>
      <c r="T2467" s="8">
        <f t="shared" si="381"/>
        <v>7.6898350796517384E-2</v>
      </c>
      <c r="W2467">
        <v>2465</v>
      </c>
      <c r="X2467" s="4">
        <f t="shared" si="376"/>
        <v>8.1861137934605102E-2</v>
      </c>
      <c r="Y2467" s="4">
        <f t="shared" si="383"/>
        <v>8.1114693912026775E-2</v>
      </c>
      <c r="Z2467" s="4">
        <f t="shared" si="384"/>
        <v>8.0602502381915853E-2</v>
      </c>
    </row>
    <row r="2468" spans="1:26" x14ac:dyDescent="0.25">
      <c r="A2468" s="16">
        <f t="shared" si="382"/>
        <v>46001</v>
      </c>
      <c r="B2468">
        <f>+'[2]Ejercicio 1'!E2685</f>
        <v>2466</v>
      </c>
      <c r="C2468" s="5">
        <v>7.9726000033715091E-2</v>
      </c>
      <c r="D2468" s="4">
        <f t="shared" si="377"/>
        <v>7.8161194082339652E-2</v>
      </c>
      <c r="E2468" s="6">
        <f t="shared" si="378"/>
        <v>7.8938435900002907E-2</v>
      </c>
      <c r="F2468" s="7">
        <f t="shared" si="379"/>
        <v>7.8399255166387807E-2</v>
      </c>
      <c r="I2468" s="10">
        <v>2466</v>
      </c>
      <c r="J2468" s="8">
        <f t="shared" si="380"/>
        <v>8.1226000033715093E-2</v>
      </c>
      <c r="K2468" s="8">
        <f t="shared" si="380"/>
        <v>7.9661194082339654E-2</v>
      </c>
      <c r="L2468" s="8">
        <f t="shared" si="380"/>
        <v>8.0438435900002908E-2</v>
      </c>
      <c r="M2468" s="8">
        <f t="shared" si="380"/>
        <v>7.9899255166387809E-2</v>
      </c>
      <c r="P2468">
        <v>2466</v>
      </c>
      <c r="Q2468" s="8">
        <f t="shared" si="381"/>
        <v>7.822600003371509E-2</v>
      </c>
      <c r="R2468" s="8">
        <f t="shared" si="381"/>
        <v>7.6661194082339651E-2</v>
      </c>
      <c r="S2468" s="8">
        <f t="shared" si="381"/>
        <v>7.7438435900002905E-2</v>
      </c>
      <c r="T2468" s="8">
        <f t="shared" si="381"/>
        <v>7.6899255166387806E-2</v>
      </c>
      <c r="W2468">
        <v>2466</v>
      </c>
      <c r="X2468" s="4">
        <f t="shared" si="376"/>
        <v>8.1863009181813273E-2</v>
      </c>
      <c r="Y2468" s="4">
        <f t="shared" si="383"/>
        <v>8.1116527580614287E-2</v>
      </c>
      <c r="Z2468" s="4">
        <f t="shared" si="384"/>
        <v>8.0604310433661314E-2</v>
      </c>
    </row>
    <row r="2469" spans="1:26" x14ac:dyDescent="0.25">
      <c r="A2469" s="16">
        <f t="shared" si="382"/>
        <v>46002</v>
      </c>
      <c r="B2469">
        <f>+'[2]Ejercicio 1'!E2686</f>
        <v>2467</v>
      </c>
      <c r="C2469" s="5">
        <v>7.9726935152771627E-2</v>
      </c>
      <c r="D2469" s="4">
        <f t="shared" si="377"/>
        <v>7.8162092970661415E-2</v>
      </c>
      <c r="E2469" s="6">
        <f t="shared" si="378"/>
        <v>7.8939352724740355E-2</v>
      </c>
      <c r="F2469" s="7">
        <f t="shared" si="379"/>
        <v>7.8400159535909938E-2</v>
      </c>
      <c r="I2469" s="10">
        <v>2467</v>
      </c>
      <c r="J2469" s="8">
        <f t="shared" si="380"/>
        <v>8.1226935152771629E-2</v>
      </c>
      <c r="K2469" s="8">
        <f t="shared" si="380"/>
        <v>7.9662092970661416E-2</v>
      </c>
      <c r="L2469" s="8">
        <f t="shared" si="380"/>
        <v>8.0439352724740357E-2</v>
      </c>
      <c r="M2469" s="8">
        <f t="shared" si="380"/>
        <v>7.990015953590994E-2</v>
      </c>
      <c r="P2469">
        <v>2467</v>
      </c>
      <c r="Q2469" s="8">
        <f t="shared" si="381"/>
        <v>7.8226935152771626E-2</v>
      </c>
      <c r="R2469" s="8">
        <f t="shared" si="381"/>
        <v>7.6662092970661413E-2</v>
      </c>
      <c r="S2469" s="8">
        <f t="shared" si="381"/>
        <v>7.7439352724740354E-2</v>
      </c>
      <c r="T2469" s="8">
        <f t="shared" si="381"/>
        <v>7.6900159535909937E-2</v>
      </c>
      <c r="W2469">
        <v>2467</v>
      </c>
      <c r="X2469" s="4">
        <f t="shared" si="376"/>
        <v>8.1864880429451434E-2</v>
      </c>
      <c r="Y2469" s="4">
        <f t="shared" si="383"/>
        <v>8.1118361248760845E-2</v>
      </c>
      <c r="Z2469" s="4">
        <f t="shared" si="384"/>
        <v>8.0606118484427558E-2</v>
      </c>
    </row>
    <row r="2470" spans="1:26" x14ac:dyDescent="0.25">
      <c r="A2470" s="16">
        <f t="shared" si="382"/>
        <v>46003</v>
      </c>
      <c r="B2470">
        <f>+'[2]Ejercicio 1'!E2687</f>
        <v>2468</v>
      </c>
      <c r="C2470" s="5">
        <v>7.9727870271828177E-2</v>
      </c>
      <c r="D2470" s="4">
        <f t="shared" si="377"/>
        <v>7.8162991858574185E-2</v>
      </c>
      <c r="E2470" s="6">
        <f t="shared" si="378"/>
        <v>7.8940269549269609E-2</v>
      </c>
      <c r="F2470" s="7">
        <f t="shared" si="379"/>
        <v>7.8401063905083765E-2</v>
      </c>
      <c r="I2470" s="10">
        <v>2468</v>
      </c>
      <c r="J2470" s="8">
        <f t="shared" si="380"/>
        <v>8.1227870271828179E-2</v>
      </c>
      <c r="K2470" s="8">
        <f t="shared" si="380"/>
        <v>7.9662991858574186E-2</v>
      </c>
      <c r="L2470" s="8">
        <f t="shared" si="380"/>
        <v>8.0440269549269611E-2</v>
      </c>
      <c r="M2470" s="8">
        <f t="shared" si="380"/>
        <v>7.9901063905083766E-2</v>
      </c>
      <c r="P2470">
        <v>2468</v>
      </c>
      <c r="Q2470" s="8">
        <f t="shared" si="381"/>
        <v>7.8227870271828176E-2</v>
      </c>
      <c r="R2470" s="8">
        <f t="shared" si="381"/>
        <v>7.6662991858574184E-2</v>
      </c>
      <c r="S2470" s="8">
        <f t="shared" si="381"/>
        <v>7.7440269549269608E-2</v>
      </c>
      <c r="T2470" s="8">
        <f t="shared" si="381"/>
        <v>7.6901063905083764E-2</v>
      </c>
      <c r="W2470">
        <v>2468</v>
      </c>
      <c r="X2470" s="4">
        <f t="shared" si="376"/>
        <v>8.1866751677502889E-2</v>
      </c>
      <c r="Y2470" s="4">
        <f t="shared" si="383"/>
        <v>8.1120194916491029E-2</v>
      </c>
      <c r="Z2470" s="4">
        <f t="shared" si="384"/>
        <v>8.0607926534457253E-2</v>
      </c>
    </row>
    <row r="2471" spans="1:26" x14ac:dyDescent="0.25">
      <c r="A2471" s="16">
        <f t="shared" si="382"/>
        <v>46004</v>
      </c>
      <c r="B2471">
        <f>+'[2]Ejercicio 1'!E2688</f>
        <v>2469</v>
      </c>
      <c r="C2471" s="5">
        <v>7.9728805390884727E-2</v>
      </c>
      <c r="D2471" s="4">
        <f t="shared" si="377"/>
        <v>7.8163890746078352E-2</v>
      </c>
      <c r="E2471" s="6">
        <f t="shared" si="378"/>
        <v>7.8941186373589808E-2</v>
      </c>
      <c r="F2471" s="7">
        <f t="shared" si="379"/>
        <v>7.8401968273909314E-2</v>
      </c>
      <c r="I2471" s="10">
        <v>2469</v>
      </c>
      <c r="J2471" s="8">
        <f t="shared" si="380"/>
        <v>8.1228805390884729E-2</v>
      </c>
      <c r="K2471" s="8">
        <f t="shared" si="380"/>
        <v>7.9663890746078353E-2</v>
      </c>
      <c r="L2471" s="8">
        <f t="shared" si="380"/>
        <v>8.044118637358981E-2</v>
      </c>
      <c r="M2471" s="8">
        <f t="shared" si="380"/>
        <v>7.9901968273909316E-2</v>
      </c>
      <c r="P2471">
        <v>2469</v>
      </c>
      <c r="Q2471" s="8">
        <f t="shared" si="381"/>
        <v>7.8228805390884726E-2</v>
      </c>
      <c r="R2471" s="8">
        <f t="shared" si="381"/>
        <v>7.666389074607835E-2</v>
      </c>
      <c r="S2471" s="8">
        <f t="shared" si="381"/>
        <v>7.7441186373589807E-2</v>
      </c>
      <c r="T2471" s="8">
        <f t="shared" si="381"/>
        <v>7.6901968273909313E-2</v>
      </c>
      <c r="W2471">
        <v>2469</v>
      </c>
      <c r="X2471" s="4">
        <f t="shared" si="376"/>
        <v>8.1868622925984333E-2</v>
      </c>
      <c r="Y2471" s="4">
        <f t="shared" si="383"/>
        <v>8.1122028583802214E-2</v>
      </c>
      <c r="Z2471" s="4">
        <f t="shared" si="384"/>
        <v>8.0609734583013848E-2</v>
      </c>
    </row>
    <row r="2472" spans="1:26" x14ac:dyDescent="0.25">
      <c r="A2472" s="16">
        <f t="shared" si="382"/>
        <v>46005</v>
      </c>
      <c r="B2472">
        <f>+'[2]Ejercicio 1'!E2689</f>
        <v>2470</v>
      </c>
      <c r="C2472" s="5">
        <v>7.9729740509941277E-2</v>
      </c>
      <c r="D2472" s="4">
        <f t="shared" si="377"/>
        <v>7.8164789633174137E-2</v>
      </c>
      <c r="E2472" s="6">
        <f t="shared" si="378"/>
        <v>7.8942103197701827E-2</v>
      </c>
      <c r="F2472" s="7">
        <f t="shared" si="379"/>
        <v>7.8402872642389418E-2</v>
      </c>
      <c r="I2472" s="10">
        <v>2470</v>
      </c>
      <c r="J2472" s="8">
        <f t="shared" si="380"/>
        <v>8.1229740509941278E-2</v>
      </c>
      <c r="K2472" s="8">
        <f t="shared" si="380"/>
        <v>7.9664789633174138E-2</v>
      </c>
      <c r="L2472" s="8">
        <f t="shared" si="380"/>
        <v>8.0442103197701828E-2</v>
      </c>
      <c r="M2472" s="8">
        <f t="shared" si="380"/>
        <v>7.9902872642389419E-2</v>
      </c>
      <c r="P2472">
        <v>2470</v>
      </c>
      <c r="Q2472" s="8">
        <f t="shared" si="381"/>
        <v>7.8229740509941276E-2</v>
      </c>
      <c r="R2472" s="8">
        <f t="shared" si="381"/>
        <v>7.6664789633174135E-2</v>
      </c>
      <c r="S2472" s="8">
        <f t="shared" si="381"/>
        <v>7.7442103197701825E-2</v>
      </c>
      <c r="T2472" s="8">
        <f t="shared" si="381"/>
        <v>7.6902872642389417E-2</v>
      </c>
      <c r="W2472">
        <v>2470</v>
      </c>
      <c r="X2472" s="4">
        <f t="shared" si="376"/>
        <v>8.1870494174890493E-2</v>
      </c>
      <c r="Y2472" s="4">
        <f t="shared" si="383"/>
        <v>8.112386225069701E-2</v>
      </c>
      <c r="Z2472" s="4">
        <f t="shared" si="384"/>
        <v>8.0611542631087954E-2</v>
      </c>
    </row>
    <row r="2473" spans="1:26" x14ac:dyDescent="0.25">
      <c r="A2473" s="16">
        <f t="shared" si="382"/>
        <v>46006</v>
      </c>
      <c r="B2473">
        <f>+'[2]Ejercicio 1'!E2690</f>
        <v>2471</v>
      </c>
      <c r="C2473" s="5">
        <v>7.9730675628997827E-2</v>
      </c>
      <c r="D2473" s="4">
        <f t="shared" si="377"/>
        <v>7.8165688519861332E-2</v>
      </c>
      <c r="E2473" s="6">
        <f t="shared" si="378"/>
        <v>7.894302002160565E-2</v>
      </c>
      <c r="F2473" s="7">
        <f t="shared" si="379"/>
        <v>7.8403777010518372E-2</v>
      </c>
      <c r="I2473" s="10">
        <v>2471</v>
      </c>
      <c r="J2473" s="8">
        <f t="shared" si="380"/>
        <v>8.1230675628997828E-2</v>
      </c>
      <c r="K2473" s="8">
        <f t="shared" si="380"/>
        <v>7.9665688519861333E-2</v>
      </c>
      <c r="L2473" s="8">
        <f t="shared" si="380"/>
        <v>8.0443020021605652E-2</v>
      </c>
      <c r="M2473" s="8">
        <f t="shared" si="380"/>
        <v>7.9903777010518373E-2</v>
      </c>
      <c r="P2473">
        <v>2471</v>
      </c>
      <c r="Q2473" s="8">
        <f t="shared" si="381"/>
        <v>7.8230675628997826E-2</v>
      </c>
      <c r="R2473" s="8">
        <f t="shared" si="381"/>
        <v>7.666568851986133E-2</v>
      </c>
      <c r="S2473" s="8">
        <f t="shared" si="381"/>
        <v>7.7443020021605649E-2</v>
      </c>
      <c r="T2473" s="8">
        <f t="shared" si="381"/>
        <v>7.690377701051837E-2</v>
      </c>
      <c r="W2473">
        <v>2471</v>
      </c>
      <c r="X2473" s="4">
        <f t="shared" si="376"/>
        <v>8.1872365424220925E-2</v>
      </c>
      <c r="Y2473" s="4">
        <f t="shared" si="383"/>
        <v>8.1125695917197413E-2</v>
      </c>
      <c r="Z2473" s="4">
        <f t="shared" si="384"/>
        <v>8.0613350677931628E-2</v>
      </c>
    </row>
    <row r="2474" spans="1:26" x14ac:dyDescent="0.25">
      <c r="A2474" s="16">
        <f t="shared" si="382"/>
        <v>46007</v>
      </c>
      <c r="B2474">
        <f>+'[2]Ejercicio 1'!E2691</f>
        <v>2472</v>
      </c>
      <c r="C2474" s="5">
        <v>7.9731610748054363E-2</v>
      </c>
      <c r="D2474" s="4">
        <f t="shared" si="377"/>
        <v>7.8166587406140131E-2</v>
      </c>
      <c r="E2474" s="6">
        <f t="shared" si="378"/>
        <v>7.8943936845301294E-2</v>
      </c>
      <c r="F2474" s="7">
        <f t="shared" si="379"/>
        <v>7.8404681378301894E-2</v>
      </c>
      <c r="I2474" s="10">
        <v>2472</v>
      </c>
      <c r="J2474" s="8">
        <f t="shared" si="380"/>
        <v>8.1231610748054364E-2</v>
      </c>
      <c r="K2474" s="8">
        <f t="shared" si="380"/>
        <v>7.9666587406140132E-2</v>
      </c>
      <c r="L2474" s="8">
        <f t="shared" si="380"/>
        <v>8.0443936845301295E-2</v>
      </c>
      <c r="M2474" s="8">
        <f t="shared" si="380"/>
        <v>7.9904681378301895E-2</v>
      </c>
      <c r="P2474">
        <v>2472</v>
      </c>
      <c r="Q2474" s="8">
        <f t="shared" si="381"/>
        <v>7.8231610748054362E-2</v>
      </c>
      <c r="R2474" s="8">
        <f t="shared" si="381"/>
        <v>7.666658740614013E-2</v>
      </c>
      <c r="S2474" s="8">
        <f t="shared" si="381"/>
        <v>7.7443936845301292E-2</v>
      </c>
      <c r="T2474" s="8">
        <f t="shared" si="381"/>
        <v>7.6904681378301892E-2</v>
      </c>
      <c r="W2474">
        <v>2472</v>
      </c>
      <c r="X2474" s="4">
        <f t="shared" si="376"/>
        <v>8.1874236673975628E-2</v>
      </c>
      <c r="Y2474" s="4">
        <f t="shared" si="383"/>
        <v>8.1127529583257724E-2</v>
      </c>
      <c r="Z2474" s="4">
        <f t="shared" si="384"/>
        <v>8.0615158723793226E-2</v>
      </c>
    </row>
    <row r="2475" spans="1:26" x14ac:dyDescent="0.25">
      <c r="A2475" s="16">
        <f t="shared" si="382"/>
        <v>46008</v>
      </c>
      <c r="B2475">
        <f>+'[2]Ejercicio 1'!E2692</f>
        <v>2473</v>
      </c>
      <c r="C2475" s="5">
        <v>7.9732545867110913E-2</v>
      </c>
      <c r="D2475" s="4">
        <f t="shared" si="377"/>
        <v>7.8167486292010355E-2</v>
      </c>
      <c r="E2475" s="6">
        <f t="shared" si="378"/>
        <v>7.894485366878963E-2</v>
      </c>
      <c r="F2475" s="7">
        <f t="shared" si="379"/>
        <v>7.840558574573997E-2</v>
      </c>
      <c r="I2475" s="10">
        <v>2473</v>
      </c>
      <c r="J2475" s="8">
        <f t="shared" si="380"/>
        <v>8.1232545867110914E-2</v>
      </c>
      <c r="K2475" s="8">
        <f t="shared" si="380"/>
        <v>7.9667486292010356E-2</v>
      </c>
      <c r="L2475" s="8">
        <f t="shared" si="380"/>
        <v>8.0444853668789632E-2</v>
      </c>
      <c r="M2475" s="8">
        <f t="shared" si="380"/>
        <v>7.9905585745739971E-2</v>
      </c>
      <c r="P2475">
        <v>2473</v>
      </c>
      <c r="Q2475" s="8">
        <f t="shared" si="381"/>
        <v>7.8232545867110911E-2</v>
      </c>
      <c r="R2475" s="8">
        <f t="shared" si="381"/>
        <v>7.6667486292010353E-2</v>
      </c>
      <c r="S2475" s="8">
        <f t="shared" si="381"/>
        <v>7.7444853668789629E-2</v>
      </c>
      <c r="T2475" s="8">
        <f t="shared" si="381"/>
        <v>7.6905585745739968E-2</v>
      </c>
      <c r="W2475">
        <v>2473</v>
      </c>
      <c r="X2475" s="4">
        <f t="shared" si="376"/>
        <v>8.1876107924155492E-2</v>
      </c>
      <c r="Y2475" s="4">
        <f t="shared" si="383"/>
        <v>8.1129363248948219E-2</v>
      </c>
      <c r="Z2475" s="4">
        <f t="shared" si="384"/>
        <v>8.0616966768929696E-2</v>
      </c>
    </row>
    <row r="2476" spans="1:26" x14ac:dyDescent="0.25">
      <c r="A2476" s="16">
        <f t="shared" si="382"/>
        <v>46009</v>
      </c>
      <c r="B2476">
        <f>+'[2]Ejercicio 1'!E2693</f>
        <v>2474</v>
      </c>
      <c r="C2476" s="5">
        <v>7.9733480986167463E-2</v>
      </c>
      <c r="D2476" s="4">
        <f t="shared" si="377"/>
        <v>7.8168385177472585E-2</v>
      </c>
      <c r="E2476" s="6">
        <f t="shared" si="378"/>
        <v>7.8945770492068912E-2</v>
      </c>
      <c r="F2476" s="7">
        <f t="shared" si="379"/>
        <v>7.8406490112826896E-2</v>
      </c>
      <c r="I2476" s="10">
        <v>2474</v>
      </c>
      <c r="J2476" s="8">
        <f t="shared" si="380"/>
        <v>8.1233480986167464E-2</v>
      </c>
      <c r="K2476" s="8">
        <f t="shared" si="380"/>
        <v>7.9668385177472587E-2</v>
      </c>
      <c r="L2476" s="8">
        <f t="shared" si="380"/>
        <v>8.0445770492068913E-2</v>
      </c>
      <c r="M2476" s="8">
        <f t="shared" si="380"/>
        <v>7.9906490112826897E-2</v>
      </c>
      <c r="P2476">
        <v>2474</v>
      </c>
      <c r="Q2476" s="8">
        <f t="shared" si="381"/>
        <v>7.8233480986167461E-2</v>
      </c>
      <c r="R2476" s="8">
        <f t="shared" si="381"/>
        <v>7.6668385177472584E-2</v>
      </c>
      <c r="S2476" s="8">
        <f t="shared" si="381"/>
        <v>7.7445770492068911E-2</v>
      </c>
      <c r="T2476" s="8">
        <f t="shared" si="381"/>
        <v>7.6906490112826895E-2</v>
      </c>
      <c r="W2476">
        <v>2474</v>
      </c>
      <c r="X2476" s="4">
        <f t="shared" si="376"/>
        <v>8.1877979174759627E-2</v>
      </c>
      <c r="Y2476" s="4">
        <f t="shared" si="383"/>
        <v>8.1131196914174031E-2</v>
      </c>
      <c r="Z2476" s="4">
        <f t="shared" si="384"/>
        <v>8.0618774812830016E-2</v>
      </c>
    </row>
    <row r="2477" spans="1:26" x14ac:dyDescent="0.25">
      <c r="A2477" s="16">
        <f t="shared" si="382"/>
        <v>46010</v>
      </c>
      <c r="B2477">
        <f>+'[2]Ejercicio 1'!E2694</f>
        <v>2475</v>
      </c>
      <c r="C2477" s="5">
        <v>7.9734416105224012E-2</v>
      </c>
      <c r="D2477" s="4">
        <f t="shared" si="377"/>
        <v>7.8169284062526032E-2</v>
      </c>
      <c r="E2477" s="6">
        <f t="shared" si="378"/>
        <v>7.8946687315139125E-2</v>
      </c>
      <c r="F2477" s="7">
        <f t="shared" si="379"/>
        <v>7.8407394479565545E-2</v>
      </c>
      <c r="I2477" s="10">
        <v>2475</v>
      </c>
      <c r="J2477" s="8">
        <f t="shared" si="380"/>
        <v>8.1234416105224014E-2</v>
      </c>
      <c r="K2477" s="8">
        <f t="shared" si="380"/>
        <v>7.9669284062526033E-2</v>
      </c>
      <c r="L2477" s="8">
        <f t="shared" si="380"/>
        <v>8.0446687315139126E-2</v>
      </c>
      <c r="M2477" s="8">
        <f t="shared" si="380"/>
        <v>7.9907394479565547E-2</v>
      </c>
      <c r="P2477">
        <v>2475</v>
      </c>
      <c r="Q2477" s="8">
        <f t="shared" si="381"/>
        <v>7.8234416105224011E-2</v>
      </c>
      <c r="R2477" s="8">
        <f t="shared" si="381"/>
        <v>7.666928406252603E-2</v>
      </c>
      <c r="S2477" s="8">
        <f t="shared" si="381"/>
        <v>7.7446687315139123E-2</v>
      </c>
      <c r="T2477" s="8">
        <f t="shared" si="381"/>
        <v>7.6907394479565544E-2</v>
      </c>
      <c r="W2477">
        <v>2475</v>
      </c>
      <c r="X2477" s="4">
        <f t="shared" si="376"/>
        <v>8.1879850425788048E-2</v>
      </c>
      <c r="Y2477" s="4">
        <f t="shared" si="383"/>
        <v>8.1133030578982593E-2</v>
      </c>
      <c r="Z2477" s="4">
        <f t="shared" si="384"/>
        <v>8.0620582855753964E-2</v>
      </c>
    </row>
    <row r="2478" spans="1:26" x14ac:dyDescent="0.25">
      <c r="A2478" s="16">
        <f t="shared" si="382"/>
        <v>46011</v>
      </c>
      <c r="B2478">
        <f>+'[2]Ejercicio 1'!E2695</f>
        <v>2476</v>
      </c>
      <c r="C2478" s="5">
        <v>7.9735351224280562E-2</v>
      </c>
      <c r="D2478" s="4">
        <f t="shared" si="377"/>
        <v>7.8170182947170874E-2</v>
      </c>
      <c r="E2478" s="6">
        <f t="shared" si="378"/>
        <v>7.8947604138001143E-2</v>
      </c>
      <c r="F2478" s="7">
        <f t="shared" si="379"/>
        <v>7.8408298845958749E-2</v>
      </c>
      <c r="I2478" s="10">
        <v>2476</v>
      </c>
      <c r="J2478" s="8">
        <f t="shared" si="380"/>
        <v>8.1235351224280564E-2</v>
      </c>
      <c r="K2478" s="8">
        <f t="shared" si="380"/>
        <v>7.9670182947170876E-2</v>
      </c>
      <c r="L2478" s="8">
        <f t="shared" si="380"/>
        <v>8.0447604138001144E-2</v>
      </c>
      <c r="M2478" s="8">
        <f t="shared" si="380"/>
        <v>7.990829884595875E-2</v>
      </c>
      <c r="P2478">
        <v>2476</v>
      </c>
      <c r="Q2478" s="8">
        <f t="shared" si="381"/>
        <v>7.8235351224280561E-2</v>
      </c>
      <c r="R2478" s="8">
        <f t="shared" si="381"/>
        <v>7.6670182947170873E-2</v>
      </c>
      <c r="S2478" s="8">
        <f t="shared" si="381"/>
        <v>7.7447604138001142E-2</v>
      </c>
      <c r="T2478" s="8">
        <f t="shared" si="381"/>
        <v>7.6908298845958747E-2</v>
      </c>
      <c r="W2478">
        <v>2476</v>
      </c>
      <c r="X2478" s="4">
        <f t="shared" si="376"/>
        <v>8.1881721677241184E-2</v>
      </c>
      <c r="Y2478" s="4">
        <f t="shared" si="383"/>
        <v>8.1134864243373905E-2</v>
      </c>
      <c r="Z2478" s="4">
        <f t="shared" si="384"/>
        <v>8.0622390897944207E-2</v>
      </c>
    </row>
    <row r="2479" spans="1:26" x14ac:dyDescent="0.25">
      <c r="A2479" s="16">
        <f t="shared" si="382"/>
        <v>46012</v>
      </c>
      <c r="B2479">
        <f>+'[2]Ejercicio 1'!E2696</f>
        <v>2477</v>
      </c>
      <c r="C2479" s="5">
        <v>7.9736286343337098E-2</v>
      </c>
      <c r="D2479" s="4">
        <f t="shared" si="377"/>
        <v>7.8171081831407141E-2</v>
      </c>
      <c r="E2479" s="6">
        <f t="shared" si="378"/>
        <v>7.8948520960655869E-2</v>
      </c>
      <c r="F2479" s="7">
        <f t="shared" si="379"/>
        <v>7.8409203212003648E-2</v>
      </c>
      <c r="I2479" s="10">
        <v>2477</v>
      </c>
      <c r="J2479" s="8">
        <f t="shared" si="380"/>
        <v>8.12362863433371E-2</v>
      </c>
      <c r="K2479" s="8">
        <f t="shared" si="380"/>
        <v>7.9671081831407142E-2</v>
      </c>
      <c r="L2479" s="8">
        <f t="shared" si="380"/>
        <v>8.044852096065587E-2</v>
      </c>
      <c r="M2479" s="8">
        <f t="shared" si="380"/>
        <v>7.9909203212003649E-2</v>
      </c>
      <c r="P2479">
        <v>2477</v>
      </c>
      <c r="Q2479" s="8">
        <f t="shared" si="381"/>
        <v>7.8236286343337097E-2</v>
      </c>
      <c r="R2479" s="8">
        <f t="shared" si="381"/>
        <v>7.667108183140714E-2</v>
      </c>
      <c r="S2479" s="8">
        <f t="shared" si="381"/>
        <v>7.7448520960655867E-2</v>
      </c>
      <c r="T2479" s="8">
        <f t="shared" si="381"/>
        <v>7.6909203212003646E-2</v>
      </c>
      <c r="W2479">
        <v>2477</v>
      </c>
      <c r="X2479" s="4">
        <f t="shared" si="376"/>
        <v>8.1883592929118579E-2</v>
      </c>
      <c r="Y2479" s="4">
        <f t="shared" si="383"/>
        <v>8.1136697907371699E-2</v>
      </c>
      <c r="Z2479" s="4">
        <f t="shared" si="384"/>
        <v>8.0624198938906877E-2</v>
      </c>
    </row>
    <row r="2480" spans="1:26" x14ac:dyDescent="0.25">
      <c r="A2480" s="16">
        <f t="shared" si="382"/>
        <v>46013</v>
      </c>
      <c r="B2480">
        <f>+'[2]Ejercicio 1'!E2697</f>
        <v>2478</v>
      </c>
      <c r="C2480" s="5">
        <v>7.9737221462393648E-2</v>
      </c>
      <c r="D2480" s="4">
        <f t="shared" si="377"/>
        <v>7.8171980715235012E-2</v>
      </c>
      <c r="E2480" s="6">
        <f t="shared" si="378"/>
        <v>7.8949437783101512E-2</v>
      </c>
      <c r="F2480" s="7">
        <f t="shared" si="379"/>
        <v>7.8410107577700269E-2</v>
      </c>
      <c r="I2480" s="10">
        <v>2478</v>
      </c>
      <c r="J2480" s="8">
        <f t="shared" si="380"/>
        <v>8.1237221462393649E-2</v>
      </c>
      <c r="K2480" s="8">
        <f t="shared" si="380"/>
        <v>7.9671980715235013E-2</v>
      </c>
      <c r="L2480" s="8">
        <f t="shared" si="380"/>
        <v>8.0449437783101513E-2</v>
      </c>
      <c r="M2480" s="8">
        <f t="shared" si="380"/>
        <v>7.9910107577700271E-2</v>
      </c>
      <c r="P2480">
        <v>2478</v>
      </c>
      <c r="Q2480" s="8">
        <f t="shared" si="381"/>
        <v>7.8237221462393647E-2</v>
      </c>
      <c r="R2480" s="8">
        <f t="shared" si="381"/>
        <v>7.6671980715235011E-2</v>
      </c>
      <c r="S2480" s="8">
        <f t="shared" si="381"/>
        <v>7.744943778310151E-2</v>
      </c>
      <c r="T2480" s="8">
        <f t="shared" si="381"/>
        <v>7.6910107577700268E-2</v>
      </c>
      <c r="W2480">
        <v>2478</v>
      </c>
      <c r="X2480" s="4">
        <f t="shared" si="376"/>
        <v>8.1885464181420703E-2</v>
      </c>
      <c r="Y2480" s="4">
        <f t="shared" si="383"/>
        <v>8.1138531570951355E-2</v>
      </c>
      <c r="Z2480" s="4">
        <f t="shared" si="384"/>
        <v>8.0626006978890316E-2</v>
      </c>
    </row>
    <row r="2481" spans="1:26" x14ac:dyDescent="0.25">
      <c r="A2481" s="16">
        <f t="shared" si="382"/>
        <v>46014</v>
      </c>
      <c r="B2481">
        <f>+'[2]Ejercicio 1'!E2698</f>
        <v>2479</v>
      </c>
      <c r="C2481" s="5">
        <v>7.9738156581450198E-2</v>
      </c>
      <c r="D2481" s="4">
        <f t="shared" si="377"/>
        <v>7.8172879598654918E-2</v>
      </c>
      <c r="E2481" s="6">
        <f t="shared" si="378"/>
        <v>7.8950354605338988E-2</v>
      </c>
      <c r="F2481" s="7">
        <f t="shared" si="379"/>
        <v>7.8411011943048586E-2</v>
      </c>
      <c r="I2481" s="10">
        <v>2479</v>
      </c>
      <c r="J2481" s="8">
        <f t="shared" si="380"/>
        <v>8.1238156581450199E-2</v>
      </c>
      <c r="K2481" s="8">
        <f t="shared" si="380"/>
        <v>7.9672879598654919E-2</v>
      </c>
      <c r="L2481" s="8">
        <f t="shared" si="380"/>
        <v>8.0450354605338989E-2</v>
      </c>
      <c r="M2481" s="8">
        <f t="shared" si="380"/>
        <v>7.9911011943048588E-2</v>
      </c>
      <c r="P2481">
        <v>2479</v>
      </c>
      <c r="Q2481" s="8">
        <f t="shared" si="381"/>
        <v>7.8238156581450197E-2</v>
      </c>
      <c r="R2481" s="8">
        <f t="shared" si="381"/>
        <v>7.6672879598654917E-2</v>
      </c>
      <c r="S2481" s="8">
        <f t="shared" si="381"/>
        <v>7.7450354605338986E-2</v>
      </c>
      <c r="T2481" s="8">
        <f t="shared" si="381"/>
        <v>7.6911011943048585E-2</v>
      </c>
      <c r="W2481">
        <v>2479</v>
      </c>
      <c r="X2481" s="4">
        <f t="shared" si="376"/>
        <v>8.1887335434153691E-2</v>
      </c>
      <c r="Y2481" s="4">
        <f t="shared" si="383"/>
        <v>8.1140365234091794E-2</v>
      </c>
      <c r="Z2481" s="4">
        <f t="shared" si="384"/>
        <v>8.0627815017888835E-2</v>
      </c>
    </row>
    <row r="2482" spans="1:26" x14ac:dyDescent="0.25">
      <c r="A2482" s="16">
        <f t="shared" si="382"/>
        <v>46015</v>
      </c>
      <c r="B2482">
        <f>+'[2]Ejercicio 1'!E2699</f>
        <v>2480</v>
      </c>
      <c r="C2482" s="5">
        <v>7.9739091700506748E-2</v>
      </c>
      <c r="D2482" s="4">
        <f t="shared" si="377"/>
        <v>7.8173778481665818E-2</v>
      </c>
      <c r="E2482" s="6">
        <f t="shared" si="378"/>
        <v>7.8951271427368269E-2</v>
      </c>
      <c r="F2482" s="7">
        <f t="shared" si="379"/>
        <v>7.8411916308051471E-2</v>
      </c>
      <c r="I2482" s="10">
        <v>2480</v>
      </c>
      <c r="J2482" s="8">
        <f t="shared" si="380"/>
        <v>8.1239091700506749E-2</v>
      </c>
      <c r="K2482" s="8">
        <f t="shared" si="380"/>
        <v>7.9673778481665819E-2</v>
      </c>
      <c r="L2482" s="8">
        <f t="shared" si="380"/>
        <v>8.0451271427368271E-2</v>
      </c>
      <c r="M2482" s="8">
        <f t="shared" si="380"/>
        <v>7.9911916308051473E-2</v>
      </c>
      <c r="P2482">
        <v>2480</v>
      </c>
      <c r="Q2482" s="8">
        <f t="shared" si="381"/>
        <v>7.8239091700506747E-2</v>
      </c>
      <c r="R2482" s="8">
        <f t="shared" si="381"/>
        <v>7.6673778481665816E-2</v>
      </c>
      <c r="S2482" s="8">
        <f t="shared" si="381"/>
        <v>7.7451271427368268E-2</v>
      </c>
      <c r="T2482" s="8">
        <f t="shared" si="381"/>
        <v>7.691191630805147E-2</v>
      </c>
      <c r="W2482">
        <v>2480</v>
      </c>
      <c r="X2482" s="4">
        <f t="shared" si="376"/>
        <v>8.1889206687299099E-2</v>
      </c>
      <c r="Y2482" s="4">
        <f t="shared" si="383"/>
        <v>8.1142198896836965E-2</v>
      </c>
      <c r="Z2482" s="4">
        <f t="shared" si="384"/>
        <v>8.0629623056162225E-2</v>
      </c>
    </row>
    <row r="2483" spans="1:26" x14ac:dyDescent="0.25">
      <c r="A2483" s="16">
        <f t="shared" si="382"/>
        <v>46016</v>
      </c>
      <c r="B2483">
        <f>+'[2]Ejercicio 1'!E2700</f>
        <v>2481</v>
      </c>
      <c r="C2483" s="5">
        <v>7.9740026819563298E-2</v>
      </c>
      <c r="D2483" s="4">
        <f t="shared" si="377"/>
        <v>7.8174677364268128E-2</v>
      </c>
      <c r="E2483" s="6">
        <f t="shared" si="378"/>
        <v>7.895218824918937E-2</v>
      </c>
      <c r="F2483" s="7">
        <f t="shared" si="379"/>
        <v>7.8412820672703207E-2</v>
      </c>
      <c r="I2483" s="10">
        <v>2481</v>
      </c>
      <c r="J2483" s="8">
        <f t="shared" si="380"/>
        <v>8.1240026819563299E-2</v>
      </c>
      <c r="K2483" s="8">
        <f t="shared" si="380"/>
        <v>7.9674677364268129E-2</v>
      </c>
      <c r="L2483" s="8">
        <f t="shared" si="380"/>
        <v>8.0452188249189371E-2</v>
      </c>
      <c r="M2483" s="8">
        <f t="shared" si="380"/>
        <v>7.9912820672703208E-2</v>
      </c>
      <c r="P2483">
        <v>2481</v>
      </c>
      <c r="Q2483" s="8">
        <f t="shared" si="381"/>
        <v>7.8240026819563296E-2</v>
      </c>
      <c r="R2483" s="8">
        <f t="shared" si="381"/>
        <v>7.6674677364268126E-2</v>
      </c>
      <c r="S2483" s="8">
        <f t="shared" si="381"/>
        <v>7.7452188249189369E-2</v>
      </c>
      <c r="T2483" s="8">
        <f t="shared" si="381"/>
        <v>7.6912820672703205E-2</v>
      </c>
      <c r="W2483">
        <v>2481</v>
      </c>
      <c r="X2483" s="4">
        <f t="shared" si="376"/>
        <v>8.1891077940874482E-2</v>
      </c>
      <c r="Y2483" s="4">
        <f t="shared" si="383"/>
        <v>8.1144032559166621E-2</v>
      </c>
      <c r="Z2483" s="4">
        <f t="shared" si="384"/>
        <v>8.063143109320231E-2</v>
      </c>
    </row>
    <row r="2484" spans="1:26" x14ac:dyDescent="0.25">
      <c r="A2484" s="16">
        <f t="shared" si="382"/>
        <v>46017</v>
      </c>
      <c r="B2484">
        <f>+'[2]Ejercicio 1'!E2701</f>
        <v>2482</v>
      </c>
      <c r="C2484" s="5">
        <v>7.9740961938619834E-2</v>
      </c>
      <c r="D2484" s="4">
        <f t="shared" si="377"/>
        <v>7.8175576246462056E-2</v>
      </c>
      <c r="E2484" s="6">
        <f t="shared" si="378"/>
        <v>7.8953105070801402E-2</v>
      </c>
      <c r="F2484" s="7">
        <f t="shared" si="379"/>
        <v>7.841372503700951E-2</v>
      </c>
      <c r="I2484" s="10">
        <v>2482</v>
      </c>
      <c r="J2484" s="8">
        <f t="shared" si="380"/>
        <v>8.1240961938619835E-2</v>
      </c>
      <c r="K2484" s="8">
        <f t="shared" si="380"/>
        <v>7.9675576246462057E-2</v>
      </c>
      <c r="L2484" s="8">
        <f t="shared" si="380"/>
        <v>8.0453105070801403E-2</v>
      </c>
      <c r="M2484" s="8">
        <f t="shared" si="380"/>
        <v>7.9913725037009511E-2</v>
      </c>
      <c r="P2484">
        <v>2482</v>
      </c>
      <c r="Q2484" s="8">
        <f t="shared" si="381"/>
        <v>7.8240961938619832E-2</v>
      </c>
      <c r="R2484" s="8">
        <f t="shared" si="381"/>
        <v>7.6675576246462054E-2</v>
      </c>
      <c r="S2484" s="8">
        <f t="shared" si="381"/>
        <v>7.7453105070801401E-2</v>
      </c>
      <c r="T2484" s="8">
        <f t="shared" si="381"/>
        <v>7.6913725037009509E-2</v>
      </c>
      <c r="W2484">
        <v>2482</v>
      </c>
      <c r="X2484" s="4">
        <f t="shared" si="376"/>
        <v>8.1892949194874581E-2</v>
      </c>
      <c r="Y2484" s="4">
        <f t="shared" si="383"/>
        <v>8.1145866221053575E-2</v>
      </c>
      <c r="Z2484" s="4">
        <f t="shared" si="384"/>
        <v>8.0633239129263179E-2</v>
      </c>
    </row>
    <row r="2485" spans="1:26" x14ac:dyDescent="0.25">
      <c r="A2485" s="16">
        <f t="shared" si="382"/>
        <v>46018</v>
      </c>
      <c r="B2485">
        <f>+'[2]Ejercicio 1'!E2702</f>
        <v>2483</v>
      </c>
      <c r="C2485" s="5">
        <v>7.9741897057676384E-2</v>
      </c>
      <c r="D2485" s="4">
        <f t="shared" si="377"/>
        <v>7.8176475128247588E-2</v>
      </c>
      <c r="E2485" s="6">
        <f t="shared" si="378"/>
        <v>7.8954021892205253E-2</v>
      </c>
      <c r="F2485" s="7">
        <f t="shared" si="379"/>
        <v>7.8414629400967523E-2</v>
      </c>
      <c r="I2485" s="10">
        <v>2483</v>
      </c>
      <c r="J2485" s="8">
        <f t="shared" si="380"/>
        <v>8.1241897057676385E-2</v>
      </c>
      <c r="K2485" s="8">
        <f t="shared" si="380"/>
        <v>7.967647512824759E-2</v>
      </c>
      <c r="L2485" s="8">
        <f t="shared" si="380"/>
        <v>8.0454021892205255E-2</v>
      </c>
      <c r="M2485" s="8">
        <f t="shared" si="380"/>
        <v>7.9914629400967524E-2</v>
      </c>
      <c r="P2485">
        <v>2483</v>
      </c>
      <c r="Q2485" s="8">
        <f t="shared" si="381"/>
        <v>7.8241897057676382E-2</v>
      </c>
      <c r="R2485" s="8">
        <f t="shared" si="381"/>
        <v>7.6676475128247587E-2</v>
      </c>
      <c r="S2485" s="8">
        <f t="shared" si="381"/>
        <v>7.7454021892205252E-2</v>
      </c>
      <c r="T2485" s="8">
        <f t="shared" si="381"/>
        <v>7.6914629400967521E-2</v>
      </c>
      <c r="W2485">
        <v>2483</v>
      </c>
      <c r="X2485" s="4">
        <f t="shared" si="376"/>
        <v>8.1894820449298966E-2</v>
      </c>
      <c r="Y2485" s="4">
        <f t="shared" si="383"/>
        <v>8.1147699882525029E-2</v>
      </c>
      <c r="Z2485" s="4">
        <f t="shared" si="384"/>
        <v>8.0635047164593202E-2</v>
      </c>
    </row>
    <row r="2486" spans="1:26" x14ac:dyDescent="0.25">
      <c r="A2486" s="16">
        <f t="shared" si="382"/>
        <v>46019</v>
      </c>
      <c r="B2486">
        <f>+'[2]Ejercicio 1'!E2703</f>
        <v>2484</v>
      </c>
      <c r="C2486" s="5">
        <v>7.9742832176732933E-2</v>
      </c>
      <c r="D2486" s="4">
        <f t="shared" si="377"/>
        <v>7.8177374009624545E-2</v>
      </c>
      <c r="E2486" s="6">
        <f t="shared" si="378"/>
        <v>7.8954938713401798E-2</v>
      </c>
      <c r="F2486" s="7">
        <f t="shared" si="379"/>
        <v>7.841553376457723E-2</v>
      </c>
      <c r="I2486" s="10">
        <v>2484</v>
      </c>
      <c r="J2486" s="8">
        <f t="shared" si="380"/>
        <v>8.1242832176732935E-2</v>
      </c>
      <c r="K2486" s="8">
        <f t="shared" si="380"/>
        <v>7.9677374009624546E-2</v>
      </c>
      <c r="L2486" s="8">
        <f t="shared" si="380"/>
        <v>8.04549387134018E-2</v>
      </c>
      <c r="M2486" s="8">
        <f t="shared" si="380"/>
        <v>7.9915533764577232E-2</v>
      </c>
      <c r="P2486">
        <v>2484</v>
      </c>
      <c r="Q2486" s="8">
        <f t="shared" si="381"/>
        <v>7.8242832176732932E-2</v>
      </c>
      <c r="R2486" s="8">
        <f t="shared" si="381"/>
        <v>7.6677374009624544E-2</v>
      </c>
      <c r="S2486" s="8">
        <f t="shared" si="381"/>
        <v>7.7454938713401797E-2</v>
      </c>
      <c r="T2486" s="8">
        <f t="shared" si="381"/>
        <v>7.6915533764577229E-2</v>
      </c>
      <c r="W2486">
        <v>2484</v>
      </c>
      <c r="X2486" s="4">
        <f t="shared" si="376"/>
        <v>8.1896691704148067E-2</v>
      </c>
      <c r="Y2486" s="4">
        <f t="shared" si="383"/>
        <v>8.1149533543602062E-2</v>
      </c>
      <c r="Z2486" s="4">
        <f t="shared" si="384"/>
        <v>8.0636855198692778E-2</v>
      </c>
    </row>
    <row r="2487" spans="1:26" x14ac:dyDescent="0.25">
      <c r="A2487" s="16">
        <f t="shared" si="382"/>
        <v>46020</v>
      </c>
      <c r="B2487">
        <f>+'[2]Ejercicio 1'!E2704</f>
        <v>2485</v>
      </c>
      <c r="C2487" s="5">
        <v>7.9743767295789483E-2</v>
      </c>
      <c r="D2487" s="4">
        <f t="shared" si="377"/>
        <v>7.8178272890592926E-2</v>
      </c>
      <c r="E2487" s="6">
        <f t="shared" si="378"/>
        <v>7.8955855534389288E-2</v>
      </c>
      <c r="F2487" s="7">
        <f t="shared" si="379"/>
        <v>7.8416438127841506E-2</v>
      </c>
      <c r="I2487" s="10">
        <v>2485</v>
      </c>
      <c r="J2487" s="8">
        <f t="shared" si="380"/>
        <v>8.1243767295789485E-2</v>
      </c>
      <c r="K2487" s="8">
        <f t="shared" si="380"/>
        <v>7.9678272890592927E-2</v>
      </c>
      <c r="L2487" s="8">
        <f t="shared" si="380"/>
        <v>8.0455855534389289E-2</v>
      </c>
      <c r="M2487" s="8">
        <f t="shared" si="380"/>
        <v>7.9916438127841508E-2</v>
      </c>
      <c r="P2487">
        <v>2485</v>
      </c>
      <c r="Q2487" s="8">
        <f t="shared" si="381"/>
        <v>7.8243767295789482E-2</v>
      </c>
      <c r="R2487" s="8">
        <f t="shared" si="381"/>
        <v>7.6678272890592925E-2</v>
      </c>
      <c r="S2487" s="8">
        <f t="shared" si="381"/>
        <v>7.7455855534389287E-2</v>
      </c>
      <c r="T2487" s="8">
        <f t="shared" si="381"/>
        <v>7.6916438127841505E-2</v>
      </c>
      <c r="W2487">
        <v>2485</v>
      </c>
      <c r="X2487" s="4">
        <f t="shared" si="376"/>
        <v>8.1898562959421869E-2</v>
      </c>
      <c r="Y2487" s="4">
        <f t="shared" si="383"/>
        <v>8.1151367204261859E-2</v>
      </c>
      <c r="Z2487" s="4">
        <f t="shared" si="384"/>
        <v>8.0638663232064367E-2</v>
      </c>
    </row>
    <row r="2488" spans="1:26" x14ac:dyDescent="0.25">
      <c r="A2488" s="16">
        <f t="shared" si="382"/>
        <v>46021</v>
      </c>
      <c r="B2488">
        <f>+'[2]Ejercicio 1'!E2705</f>
        <v>2486</v>
      </c>
      <c r="C2488" s="5">
        <v>7.9744702414846033E-2</v>
      </c>
      <c r="D2488" s="4">
        <f t="shared" si="377"/>
        <v>7.8179171771153314E-2</v>
      </c>
      <c r="E2488" s="6">
        <f t="shared" si="378"/>
        <v>7.8956772355168583E-2</v>
      </c>
      <c r="F2488" s="7">
        <f t="shared" si="379"/>
        <v>7.8417342490754632E-2</v>
      </c>
      <c r="I2488" s="10">
        <v>2486</v>
      </c>
      <c r="J2488" s="8">
        <f t="shared" si="380"/>
        <v>8.1244702414846034E-2</v>
      </c>
      <c r="K2488" s="8">
        <f t="shared" si="380"/>
        <v>7.9679171771153315E-2</v>
      </c>
      <c r="L2488" s="8">
        <f t="shared" si="380"/>
        <v>8.0456772355168585E-2</v>
      </c>
      <c r="M2488" s="8">
        <f t="shared" si="380"/>
        <v>7.9917342490754634E-2</v>
      </c>
      <c r="P2488">
        <v>2486</v>
      </c>
      <c r="Q2488" s="8">
        <f t="shared" si="381"/>
        <v>7.8244702414846032E-2</v>
      </c>
      <c r="R2488" s="8">
        <f t="shared" si="381"/>
        <v>7.6679171771153312E-2</v>
      </c>
      <c r="S2488" s="8">
        <f t="shared" si="381"/>
        <v>7.7456772355168582E-2</v>
      </c>
      <c r="T2488" s="8">
        <f t="shared" si="381"/>
        <v>7.6917342490754631E-2</v>
      </c>
      <c r="W2488">
        <v>2486</v>
      </c>
      <c r="X2488" s="4">
        <f t="shared" si="376"/>
        <v>8.1900434215120402E-2</v>
      </c>
      <c r="Y2488" s="4">
        <f t="shared" si="383"/>
        <v>8.115320086448069E-2</v>
      </c>
      <c r="Z2488" s="4">
        <f t="shared" si="384"/>
        <v>8.0640471263954294E-2</v>
      </c>
    </row>
    <row r="2489" spans="1:26" x14ac:dyDescent="0.25">
      <c r="A2489" s="16">
        <f t="shared" si="382"/>
        <v>46022</v>
      </c>
      <c r="B2489">
        <f>+'[2]Ejercicio 1'!E2706</f>
        <v>2487</v>
      </c>
      <c r="C2489" s="5">
        <v>7.9745637533902569E-2</v>
      </c>
      <c r="D2489" s="4">
        <f t="shared" si="377"/>
        <v>7.8180070651304931E-2</v>
      </c>
      <c r="E2489" s="6">
        <f t="shared" si="378"/>
        <v>7.8957689175739684E-2</v>
      </c>
      <c r="F2489" s="7">
        <f t="shared" si="379"/>
        <v>7.8418246853322326E-2</v>
      </c>
      <c r="I2489" s="10">
        <v>2487</v>
      </c>
      <c r="J2489" s="8">
        <f t="shared" si="380"/>
        <v>8.124563753390257E-2</v>
      </c>
      <c r="K2489" s="8">
        <f t="shared" si="380"/>
        <v>7.9680070651304932E-2</v>
      </c>
      <c r="L2489" s="8">
        <f t="shared" si="380"/>
        <v>8.0457689175739686E-2</v>
      </c>
      <c r="M2489" s="8">
        <f t="shared" si="380"/>
        <v>7.9918246853322328E-2</v>
      </c>
      <c r="P2489">
        <v>2487</v>
      </c>
      <c r="Q2489" s="8">
        <f t="shared" si="381"/>
        <v>7.8245637533902568E-2</v>
      </c>
      <c r="R2489" s="8">
        <f t="shared" si="381"/>
        <v>7.668007065130493E-2</v>
      </c>
      <c r="S2489" s="8">
        <f t="shared" si="381"/>
        <v>7.7457689175739683E-2</v>
      </c>
      <c r="T2489" s="8">
        <f t="shared" si="381"/>
        <v>7.6918246853322325E-2</v>
      </c>
      <c r="W2489">
        <v>2487</v>
      </c>
      <c r="X2489" s="4">
        <f t="shared" si="376"/>
        <v>8.1902305471242762E-2</v>
      </c>
      <c r="Y2489" s="4">
        <f t="shared" si="383"/>
        <v>8.1155034524306863E-2</v>
      </c>
      <c r="Z2489" s="4">
        <f t="shared" si="384"/>
        <v>8.0642279295361732E-2</v>
      </c>
    </row>
    <row r="2490" spans="1:26" x14ac:dyDescent="0.25">
      <c r="A2490" s="16">
        <f t="shared" si="382"/>
        <v>46023</v>
      </c>
      <c r="B2490">
        <f>+'[2]Ejercicio 1'!E2707</f>
        <v>2488</v>
      </c>
      <c r="C2490" s="5">
        <v>7.9746572652959119E-2</v>
      </c>
      <c r="D2490" s="4">
        <f t="shared" si="377"/>
        <v>7.8180969531047945E-2</v>
      </c>
      <c r="E2490" s="6">
        <f t="shared" si="378"/>
        <v>7.895860599610173E-2</v>
      </c>
      <c r="F2490" s="7">
        <f t="shared" si="379"/>
        <v>7.841915121554173E-2</v>
      </c>
      <c r="I2490" s="10">
        <v>2488</v>
      </c>
      <c r="J2490" s="8">
        <f t="shared" si="380"/>
        <v>8.124657265295912E-2</v>
      </c>
      <c r="K2490" s="8">
        <f t="shared" si="380"/>
        <v>7.9680969531047946E-2</v>
      </c>
      <c r="L2490" s="8">
        <f t="shared" si="380"/>
        <v>8.0458605996101731E-2</v>
      </c>
      <c r="M2490" s="8">
        <f t="shared" si="380"/>
        <v>7.9919151215541731E-2</v>
      </c>
      <c r="P2490">
        <v>2488</v>
      </c>
      <c r="Q2490" s="8">
        <f t="shared" si="381"/>
        <v>7.8246572652959118E-2</v>
      </c>
      <c r="R2490" s="8">
        <f t="shared" si="381"/>
        <v>7.6680969531047943E-2</v>
      </c>
      <c r="S2490" s="8">
        <f t="shared" si="381"/>
        <v>7.7458605996101729E-2</v>
      </c>
      <c r="T2490" s="8">
        <f t="shared" si="381"/>
        <v>7.6919151215541728E-2</v>
      </c>
      <c r="W2490">
        <v>2488</v>
      </c>
      <c r="X2490" s="4">
        <f t="shared" ref="X2490:X2553" si="385">Tasa_Fwd(C2308,B2308,C2490,B2490,182)</f>
        <v>8.1904176727790268E-2</v>
      </c>
      <c r="Y2490" s="4">
        <f t="shared" si="383"/>
        <v>8.115686818369032E-2</v>
      </c>
      <c r="Z2490" s="4">
        <f t="shared" si="384"/>
        <v>8.0644087325541597E-2</v>
      </c>
    </row>
    <row r="2491" spans="1:26" x14ac:dyDescent="0.25">
      <c r="A2491" s="16">
        <f t="shared" si="382"/>
        <v>46024</v>
      </c>
      <c r="B2491">
        <f>+'[2]Ejercicio 1'!E2708</f>
        <v>2489</v>
      </c>
      <c r="C2491" s="5">
        <v>7.9747507772015669E-2</v>
      </c>
      <c r="D2491" s="4">
        <f t="shared" si="377"/>
        <v>7.8181868410382577E-2</v>
      </c>
      <c r="E2491" s="6">
        <f t="shared" si="378"/>
        <v>7.8959522816256469E-2</v>
      </c>
      <c r="F2491" s="7">
        <f t="shared" si="379"/>
        <v>7.8420055577412828E-2</v>
      </c>
      <c r="I2491" s="10">
        <v>2489</v>
      </c>
      <c r="J2491" s="8">
        <f t="shared" si="380"/>
        <v>8.124750777201567E-2</v>
      </c>
      <c r="K2491" s="8">
        <f t="shared" si="380"/>
        <v>7.9681868410382578E-2</v>
      </c>
      <c r="L2491" s="8">
        <f t="shared" si="380"/>
        <v>8.0459522816256471E-2</v>
      </c>
      <c r="M2491" s="8">
        <f t="shared" si="380"/>
        <v>7.992005557741283E-2</v>
      </c>
      <c r="P2491">
        <v>2489</v>
      </c>
      <c r="Q2491" s="8">
        <f t="shared" si="381"/>
        <v>7.8247507772015668E-2</v>
      </c>
      <c r="R2491" s="8">
        <f t="shared" si="381"/>
        <v>7.6681868410382575E-2</v>
      </c>
      <c r="S2491" s="8">
        <f t="shared" si="381"/>
        <v>7.7459522816256468E-2</v>
      </c>
      <c r="T2491" s="8">
        <f t="shared" si="381"/>
        <v>7.6920055577412827E-2</v>
      </c>
      <c r="W2491">
        <v>2489</v>
      </c>
      <c r="X2491" s="4">
        <f t="shared" si="385"/>
        <v>8.1906047984761629E-2</v>
      </c>
      <c r="Y2491" s="4">
        <f t="shared" si="383"/>
        <v>8.1158701842681993E-2</v>
      </c>
      <c r="Z2491" s="4">
        <f t="shared" si="384"/>
        <v>8.0645895354739386E-2</v>
      </c>
    </row>
    <row r="2492" spans="1:26" x14ac:dyDescent="0.25">
      <c r="A2492" s="16">
        <f t="shared" si="382"/>
        <v>46025</v>
      </c>
      <c r="B2492">
        <f>+'[2]Ejercicio 1'!E2709</f>
        <v>2490</v>
      </c>
      <c r="C2492" s="5">
        <v>7.9748442891072219E-2</v>
      </c>
      <c r="D2492" s="4">
        <f t="shared" si="377"/>
        <v>7.8182767289308633E-2</v>
      </c>
      <c r="E2492" s="6">
        <f t="shared" si="378"/>
        <v>7.8960439636202154E-2</v>
      </c>
      <c r="F2492" s="7">
        <f t="shared" si="379"/>
        <v>7.8420959938938495E-2</v>
      </c>
      <c r="I2492" s="10">
        <v>2490</v>
      </c>
      <c r="J2492" s="8">
        <f t="shared" si="380"/>
        <v>8.124844289107222E-2</v>
      </c>
      <c r="K2492" s="8">
        <f t="shared" si="380"/>
        <v>7.9682767289308634E-2</v>
      </c>
      <c r="L2492" s="8">
        <f t="shared" si="380"/>
        <v>8.0460439636202155E-2</v>
      </c>
      <c r="M2492" s="8">
        <f t="shared" si="380"/>
        <v>7.9920959938938496E-2</v>
      </c>
      <c r="P2492">
        <v>2490</v>
      </c>
      <c r="Q2492" s="8">
        <f t="shared" si="381"/>
        <v>7.8248442891072217E-2</v>
      </c>
      <c r="R2492" s="8">
        <f t="shared" si="381"/>
        <v>7.6682767289308632E-2</v>
      </c>
      <c r="S2492" s="8">
        <f t="shared" si="381"/>
        <v>7.7460439636202152E-2</v>
      </c>
      <c r="T2492" s="8">
        <f t="shared" si="381"/>
        <v>7.6920959938938493E-2</v>
      </c>
      <c r="W2492">
        <v>2490</v>
      </c>
      <c r="X2492" s="4">
        <f t="shared" si="385"/>
        <v>8.1907919242157692E-2</v>
      </c>
      <c r="Y2492" s="4">
        <f t="shared" si="383"/>
        <v>8.1160535501255557E-2</v>
      </c>
      <c r="Z2492" s="4">
        <f t="shared" si="384"/>
        <v>8.0647703383209188E-2</v>
      </c>
    </row>
    <row r="2493" spans="1:26" x14ac:dyDescent="0.25">
      <c r="A2493" s="16">
        <f t="shared" si="382"/>
        <v>46026</v>
      </c>
      <c r="B2493">
        <f>+'[2]Ejercicio 1'!E2710</f>
        <v>2491</v>
      </c>
      <c r="C2493" s="5">
        <v>7.9749378010128769E-2</v>
      </c>
      <c r="D2493" s="4">
        <f t="shared" si="377"/>
        <v>7.8183666167826515E-2</v>
      </c>
      <c r="E2493" s="6">
        <f t="shared" si="378"/>
        <v>7.8961356455940518E-2</v>
      </c>
      <c r="F2493" s="7">
        <f t="shared" si="379"/>
        <v>7.8421864300113012E-2</v>
      </c>
      <c r="I2493" s="10">
        <v>2491</v>
      </c>
      <c r="J2493" s="8">
        <f t="shared" si="380"/>
        <v>8.124937801012877E-2</v>
      </c>
      <c r="K2493" s="8">
        <f t="shared" si="380"/>
        <v>7.9683666167826517E-2</v>
      </c>
      <c r="L2493" s="8">
        <f t="shared" si="380"/>
        <v>8.0461356455940519E-2</v>
      </c>
      <c r="M2493" s="8">
        <f t="shared" si="380"/>
        <v>7.9921864300113013E-2</v>
      </c>
      <c r="P2493">
        <v>2491</v>
      </c>
      <c r="Q2493" s="8">
        <f t="shared" si="381"/>
        <v>7.8249378010128767E-2</v>
      </c>
      <c r="R2493" s="8">
        <f t="shared" si="381"/>
        <v>7.6683666167826514E-2</v>
      </c>
      <c r="S2493" s="8">
        <f t="shared" si="381"/>
        <v>7.7461356455940517E-2</v>
      </c>
      <c r="T2493" s="8">
        <f t="shared" si="381"/>
        <v>7.692186430011301E-2</v>
      </c>
      <c r="W2493">
        <v>2491</v>
      </c>
      <c r="X2493" s="4">
        <f t="shared" si="385"/>
        <v>8.1909790499984189E-2</v>
      </c>
      <c r="Y2493" s="4">
        <f t="shared" si="383"/>
        <v>8.1162369159435574E-2</v>
      </c>
      <c r="Z2493" s="4">
        <f t="shared" si="384"/>
        <v>8.0649511410445685E-2</v>
      </c>
    </row>
    <row r="2494" spans="1:26" x14ac:dyDescent="0.25">
      <c r="A2494" s="16">
        <f t="shared" si="382"/>
        <v>46027</v>
      </c>
      <c r="B2494">
        <f>+'[2]Ejercicio 1'!E2711</f>
        <v>2492</v>
      </c>
      <c r="C2494" s="5">
        <v>7.9750313129185305E-2</v>
      </c>
      <c r="D2494" s="4">
        <f t="shared" si="377"/>
        <v>7.81845650459356E-2</v>
      </c>
      <c r="E2494" s="6">
        <f t="shared" si="378"/>
        <v>7.8962273275469827E-2</v>
      </c>
      <c r="F2494" s="7">
        <f t="shared" si="379"/>
        <v>7.8422768660942097E-2</v>
      </c>
      <c r="I2494" s="10">
        <v>2492</v>
      </c>
      <c r="J2494" s="8">
        <f t="shared" si="380"/>
        <v>8.1250313129185306E-2</v>
      </c>
      <c r="K2494" s="8">
        <f t="shared" si="380"/>
        <v>7.9684565045935601E-2</v>
      </c>
      <c r="L2494" s="8">
        <f t="shared" si="380"/>
        <v>8.0462273275469828E-2</v>
      </c>
      <c r="M2494" s="8">
        <f t="shared" si="380"/>
        <v>7.9922768660942098E-2</v>
      </c>
      <c r="P2494">
        <v>2492</v>
      </c>
      <c r="Q2494" s="8">
        <f t="shared" si="381"/>
        <v>7.8250313129185303E-2</v>
      </c>
      <c r="R2494" s="8">
        <f t="shared" si="381"/>
        <v>7.6684565045935599E-2</v>
      </c>
      <c r="S2494" s="8">
        <f t="shared" si="381"/>
        <v>7.7462273275469826E-2</v>
      </c>
      <c r="T2494" s="8">
        <f t="shared" si="381"/>
        <v>7.6922768660942095E-2</v>
      </c>
      <c r="W2494">
        <v>2492</v>
      </c>
      <c r="X2494" s="4">
        <f t="shared" si="385"/>
        <v>8.191166175822398E-2</v>
      </c>
      <c r="Y2494" s="4">
        <f t="shared" si="383"/>
        <v>8.1164202817151782E-2</v>
      </c>
      <c r="Z2494" s="4">
        <f t="shared" si="384"/>
        <v>8.0651319436957039E-2</v>
      </c>
    </row>
    <row r="2495" spans="1:26" x14ac:dyDescent="0.25">
      <c r="A2495" s="16">
        <f t="shared" si="382"/>
        <v>46028</v>
      </c>
      <c r="B2495">
        <f>+'[2]Ejercicio 1'!E2712</f>
        <v>2493</v>
      </c>
      <c r="C2495" s="5">
        <v>7.9751248248241854E-2</v>
      </c>
      <c r="D2495" s="4">
        <f t="shared" si="377"/>
        <v>7.8185463923636317E-2</v>
      </c>
      <c r="E2495" s="6">
        <f t="shared" si="378"/>
        <v>7.8963190094790067E-2</v>
      </c>
      <c r="F2495" s="7">
        <f t="shared" si="379"/>
        <v>7.8423673021422877E-2</v>
      </c>
      <c r="I2495" s="10">
        <v>2493</v>
      </c>
      <c r="J2495" s="8">
        <f t="shared" si="380"/>
        <v>8.1251248248241856E-2</v>
      </c>
      <c r="K2495" s="8">
        <f t="shared" si="380"/>
        <v>7.9685463923636318E-2</v>
      </c>
      <c r="L2495" s="8">
        <f t="shared" si="380"/>
        <v>8.0463190094790069E-2</v>
      </c>
      <c r="M2495" s="8">
        <f t="shared" si="380"/>
        <v>7.9923673021422878E-2</v>
      </c>
      <c r="P2495">
        <v>2493</v>
      </c>
      <c r="Q2495" s="8">
        <f t="shared" si="381"/>
        <v>7.8251248248241853E-2</v>
      </c>
      <c r="R2495" s="8">
        <f t="shared" si="381"/>
        <v>7.6685463923636316E-2</v>
      </c>
      <c r="S2495" s="8">
        <f t="shared" si="381"/>
        <v>7.7463190094790066E-2</v>
      </c>
      <c r="T2495" s="8">
        <f t="shared" si="381"/>
        <v>7.6923673021422875E-2</v>
      </c>
      <c r="W2495">
        <v>2493</v>
      </c>
      <c r="X2495" s="4">
        <f t="shared" si="385"/>
        <v>8.1913533016893747E-2</v>
      </c>
      <c r="Y2495" s="4">
        <f t="shared" si="383"/>
        <v>8.1166036474448991E-2</v>
      </c>
      <c r="Z2495" s="4">
        <f t="shared" si="384"/>
        <v>8.0653127462232257E-2</v>
      </c>
    </row>
    <row r="2496" spans="1:26" x14ac:dyDescent="0.25">
      <c r="A2496" s="16">
        <f t="shared" si="382"/>
        <v>46029</v>
      </c>
      <c r="B2496">
        <f>+'[2]Ejercicio 1'!E2713</f>
        <v>2494</v>
      </c>
      <c r="C2496" s="5">
        <v>7.9752183367298404E-2</v>
      </c>
      <c r="D2496" s="4">
        <f t="shared" si="377"/>
        <v>7.818636280092843E-2</v>
      </c>
      <c r="E2496" s="6">
        <f t="shared" si="378"/>
        <v>7.8964106913903001E-2</v>
      </c>
      <c r="F2496" s="7">
        <f t="shared" si="379"/>
        <v>7.842457738155538E-2</v>
      </c>
      <c r="I2496" s="10">
        <v>2494</v>
      </c>
      <c r="J2496" s="8">
        <f t="shared" si="380"/>
        <v>8.1252183367298406E-2</v>
      </c>
      <c r="K2496" s="8">
        <f t="shared" si="380"/>
        <v>7.9686362800928431E-2</v>
      </c>
      <c r="L2496" s="8">
        <f t="shared" si="380"/>
        <v>8.0464106913903002E-2</v>
      </c>
      <c r="M2496" s="8">
        <f t="shared" si="380"/>
        <v>7.9924577381555381E-2</v>
      </c>
      <c r="P2496">
        <v>2494</v>
      </c>
      <c r="Q2496" s="8">
        <f t="shared" si="381"/>
        <v>7.8252183367298403E-2</v>
      </c>
      <c r="R2496" s="8">
        <f t="shared" si="381"/>
        <v>7.6686362800928429E-2</v>
      </c>
      <c r="S2496" s="8">
        <f t="shared" si="381"/>
        <v>7.7464106913903E-2</v>
      </c>
      <c r="T2496" s="8">
        <f t="shared" si="381"/>
        <v>7.6924577381555378E-2</v>
      </c>
      <c r="W2496">
        <v>2494</v>
      </c>
      <c r="X2496" s="4">
        <f t="shared" si="385"/>
        <v>8.1915404275987369E-2</v>
      </c>
      <c r="Y2496" s="4">
        <f t="shared" si="383"/>
        <v>8.116787013135443E-2</v>
      </c>
      <c r="Z2496" s="4">
        <f t="shared" si="384"/>
        <v>8.0654935486528245E-2</v>
      </c>
    </row>
    <row r="2497" spans="1:26" x14ac:dyDescent="0.25">
      <c r="A2497" s="16">
        <f t="shared" si="382"/>
        <v>46030</v>
      </c>
      <c r="B2497">
        <f>+'[2]Ejercicio 1'!E2714</f>
        <v>2495</v>
      </c>
      <c r="C2497" s="5">
        <v>7.9753118486354954E-2</v>
      </c>
      <c r="D2497" s="4">
        <f t="shared" si="377"/>
        <v>7.8187261677812189E-2</v>
      </c>
      <c r="E2497" s="6">
        <f t="shared" si="378"/>
        <v>7.8965023732807754E-2</v>
      </c>
      <c r="F2497" s="7">
        <f t="shared" si="379"/>
        <v>7.8425481741339578E-2</v>
      </c>
      <c r="I2497" s="10">
        <v>2495</v>
      </c>
      <c r="J2497" s="8">
        <f t="shared" si="380"/>
        <v>8.1253118486354955E-2</v>
      </c>
      <c r="K2497" s="8">
        <f t="shared" si="380"/>
        <v>7.9687261677812191E-2</v>
      </c>
      <c r="L2497" s="8">
        <f t="shared" si="380"/>
        <v>8.0465023732807756E-2</v>
      </c>
      <c r="M2497" s="8">
        <f t="shared" si="380"/>
        <v>7.992548174133958E-2</v>
      </c>
      <c r="P2497">
        <v>2495</v>
      </c>
      <c r="Q2497" s="8">
        <f t="shared" si="381"/>
        <v>7.8253118486354953E-2</v>
      </c>
      <c r="R2497" s="8">
        <f t="shared" si="381"/>
        <v>7.6687261677812188E-2</v>
      </c>
      <c r="S2497" s="8">
        <f t="shared" si="381"/>
        <v>7.7465023732807753E-2</v>
      </c>
      <c r="T2497" s="8">
        <f t="shared" si="381"/>
        <v>7.6925481741339577E-2</v>
      </c>
      <c r="W2497">
        <v>2495</v>
      </c>
      <c r="X2497" s="4">
        <f t="shared" si="385"/>
        <v>8.1917275535506137E-2</v>
      </c>
      <c r="Y2497" s="4">
        <f t="shared" si="383"/>
        <v>8.116970378784262E-2</v>
      </c>
      <c r="Z2497" s="4">
        <f t="shared" si="384"/>
        <v>8.065674350984503E-2</v>
      </c>
    </row>
    <row r="2498" spans="1:26" x14ac:dyDescent="0.25">
      <c r="A2498" s="16">
        <f t="shared" si="382"/>
        <v>46031</v>
      </c>
      <c r="B2498">
        <f>+'[2]Ejercicio 1'!E2715</f>
        <v>2496</v>
      </c>
      <c r="C2498" s="5">
        <v>7.9754053605411504E-2</v>
      </c>
      <c r="D2498" s="4">
        <f t="shared" si="377"/>
        <v>7.8188160554287345E-2</v>
      </c>
      <c r="E2498" s="6">
        <f t="shared" si="378"/>
        <v>7.8965940551503438E-2</v>
      </c>
      <c r="F2498" s="7">
        <f t="shared" si="379"/>
        <v>7.8426386100778345E-2</v>
      </c>
      <c r="I2498" s="10">
        <v>2496</v>
      </c>
      <c r="J2498" s="8">
        <f t="shared" si="380"/>
        <v>8.1254053605411505E-2</v>
      </c>
      <c r="K2498" s="8">
        <f t="shared" si="380"/>
        <v>7.9688160554287346E-2</v>
      </c>
      <c r="L2498" s="8">
        <f t="shared" si="380"/>
        <v>8.046594055150344E-2</v>
      </c>
      <c r="M2498" s="8">
        <f t="shared" ref="M2498:M2561" si="386">F2498+$O$1</f>
        <v>7.9926386100778346E-2</v>
      </c>
      <c r="P2498">
        <v>2496</v>
      </c>
      <c r="Q2498" s="8">
        <f t="shared" si="381"/>
        <v>7.8254053605411503E-2</v>
      </c>
      <c r="R2498" s="8">
        <f t="shared" si="381"/>
        <v>7.6688160554287343E-2</v>
      </c>
      <c r="S2498" s="8">
        <f t="shared" si="381"/>
        <v>7.7465940551503437E-2</v>
      </c>
      <c r="T2498" s="8">
        <f t="shared" ref="T2498:T2561" si="387">F2498-$O$1</f>
        <v>7.6926386100778343E-2</v>
      </c>
      <c r="W2498">
        <v>2496</v>
      </c>
      <c r="X2498" s="4">
        <f t="shared" si="385"/>
        <v>8.1919146795449607E-2</v>
      </c>
      <c r="Y2498" s="4">
        <f t="shared" si="383"/>
        <v>8.1171537443888955E-2</v>
      </c>
      <c r="Z2498" s="4">
        <f t="shared" si="384"/>
        <v>8.0658551532433814E-2</v>
      </c>
    </row>
    <row r="2499" spans="1:26" x14ac:dyDescent="0.25">
      <c r="A2499" s="16">
        <f t="shared" si="382"/>
        <v>46032</v>
      </c>
      <c r="B2499">
        <f>+'[2]Ejercicio 1'!E2716</f>
        <v>2497</v>
      </c>
      <c r="C2499" s="5">
        <v>7.975498872446804E-2</v>
      </c>
      <c r="D2499" s="4">
        <f t="shared" ref="D2499:D2562" si="388">+LN((1+C2499*182/360)^(360/182))</f>
        <v>7.8189059430354133E-2</v>
      </c>
      <c r="E2499" s="6">
        <f t="shared" ref="E2499:E2562" si="389">Equivalencia_Tasas(C2499,182,91)</f>
        <v>7.8966857369990942E-2</v>
      </c>
      <c r="F2499" s="7">
        <f t="shared" ref="F2499:F2562" si="390">Equivalencia_Tasas(C2499,182,28)</f>
        <v>7.8427290459865961E-2</v>
      </c>
      <c r="I2499" s="10">
        <v>2497</v>
      </c>
      <c r="J2499" s="8">
        <f t="shared" ref="J2499:M2562" si="391">C2499+$O$1</f>
        <v>8.1254988724468041E-2</v>
      </c>
      <c r="K2499" s="8">
        <f t="shared" si="391"/>
        <v>7.9689059430354134E-2</v>
      </c>
      <c r="L2499" s="8">
        <f t="shared" si="391"/>
        <v>8.0466857369990943E-2</v>
      </c>
      <c r="M2499" s="8">
        <f t="shared" si="386"/>
        <v>7.9927290459865963E-2</v>
      </c>
      <c r="P2499">
        <v>2497</v>
      </c>
      <c r="Q2499" s="8">
        <f t="shared" ref="Q2499:T2562" si="392">C2499-$O$1</f>
        <v>7.8254988724468039E-2</v>
      </c>
      <c r="R2499" s="8">
        <f t="shared" si="392"/>
        <v>7.6689059430354131E-2</v>
      </c>
      <c r="S2499" s="8">
        <f t="shared" si="392"/>
        <v>7.7466857369990941E-2</v>
      </c>
      <c r="T2499" s="8">
        <f t="shared" si="387"/>
        <v>7.692729045986596E-2</v>
      </c>
      <c r="W2499">
        <v>2497</v>
      </c>
      <c r="X2499" s="4">
        <f t="shared" si="385"/>
        <v>8.1921018055816933E-2</v>
      </c>
      <c r="Y2499" s="4">
        <f t="shared" si="383"/>
        <v>8.1173371099541772E-2</v>
      </c>
      <c r="Z2499" s="4">
        <f t="shared" si="384"/>
        <v>8.0660359553789307E-2</v>
      </c>
    </row>
    <row r="2500" spans="1:26" x14ac:dyDescent="0.25">
      <c r="A2500" s="16">
        <f t="shared" si="382"/>
        <v>46033</v>
      </c>
      <c r="B2500">
        <f>+'[2]Ejercicio 1'!E2717</f>
        <v>2498</v>
      </c>
      <c r="C2500" s="5">
        <v>7.975592384352459E-2</v>
      </c>
      <c r="D2500" s="4">
        <f t="shared" si="388"/>
        <v>7.8189958306012747E-2</v>
      </c>
      <c r="E2500" s="6">
        <f t="shared" si="389"/>
        <v>7.8967774188271139E-2</v>
      </c>
      <c r="F2500" s="7">
        <f t="shared" si="390"/>
        <v>7.8428194818608146E-2</v>
      </c>
      <c r="I2500" s="10">
        <v>2498</v>
      </c>
      <c r="J2500" s="8">
        <f t="shared" si="391"/>
        <v>8.1255923843524591E-2</v>
      </c>
      <c r="K2500" s="8">
        <f t="shared" si="391"/>
        <v>7.9689958306012748E-2</v>
      </c>
      <c r="L2500" s="8">
        <f t="shared" si="391"/>
        <v>8.0467774188271141E-2</v>
      </c>
      <c r="M2500" s="8">
        <f t="shared" si="386"/>
        <v>7.9928194818608148E-2</v>
      </c>
      <c r="P2500">
        <v>2498</v>
      </c>
      <c r="Q2500" s="8">
        <f t="shared" si="392"/>
        <v>7.8255923843524589E-2</v>
      </c>
      <c r="R2500" s="8">
        <f t="shared" si="392"/>
        <v>7.6689958306012745E-2</v>
      </c>
      <c r="S2500" s="8">
        <f t="shared" si="392"/>
        <v>7.7467774188271138E-2</v>
      </c>
      <c r="T2500" s="8">
        <f t="shared" si="387"/>
        <v>7.6928194818608145E-2</v>
      </c>
      <c r="W2500">
        <v>2498</v>
      </c>
      <c r="X2500" s="4">
        <f t="shared" si="385"/>
        <v>8.1922889316609404E-2</v>
      </c>
      <c r="Y2500" s="4">
        <f t="shared" si="383"/>
        <v>8.1175204754779087E-2</v>
      </c>
      <c r="Z2500" s="4">
        <f t="shared" si="384"/>
        <v>8.0662167574165569E-2</v>
      </c>
    </row>
    <row r="2501" spans="1:26" x14ac:dyDescent="0.25">
      <c r="A2501" s="16">
        <f t="shared" ref="A2501:A2564" si="393">+A2500+1</f>
        <v>46034</v>
      </c>
      <c r="B2501">
        <f>+'[2]Ejercicio 1'!E2718</f>
        <v>2499</v>
      </c>
      <c r="C2501" s="5">
        <v>7.975685896258114E-2</v>
      </c>
      <c r="D2501" s="4">
        <f t="shared" si="388"/>
        <v>7.8190857181262563E-2</v>
      </c>
      <c r="E2501" s="6">
        <f t="shared" si="389"/>
        <v>7.8968691006342268E-2</v>
      </c>
      <c r="F2501" s="7">
        <f t="shared" si="390"/>
        <v>7.8429099177004885E-2</v>
      </c>
      <c r="I2501" s="10">
        <v>2499</v>
      </c>
      <c r="J2501" s="8">
        <f t="shared" si="391"/>
        <v>8.1256858962581141E-2</v>
      </c>
      <c r="K2501" s="8">
        <f t="shared" si="391"/>
        <v>7.9690857181262564E-2</v>
      </c>
      <c r="L2501" s="8">
        <f t="shared" si="391"/>
        <v>8.0468691006342269E-2</v>
      </c>
      <c r="M2501" s="8">
        <f t="shared" si="386"/>
        <v>7.9929099177004886E-2</v>
      </c>
      <c r="P2501">
        <v>2499</v>
      </c>
      <c r="Q2501" s="8">
        <f t="shared" si="392"/>
        <v>7.8256858962581138E-2</v>
      </c>
      <c r="R2501" s="8">
        <f t="shared" si="392"/>
        <v>7.6690857181262562E-2</v>
      </c>
      <c r="S2501" s="8">
        <f t="shared" si="392"/>
        <v>7.7468691006342266E-2</v>
      </c>
      <c r="T2501" s="8">
        <f t="shared" si="387"/>
        <v>7.6929099177004884E-2</v>
      </c>
      <c r="W2501">
        <v>2499</v>
      </c>
      <c r="X2501" s="4">
        <f t="shared" si="385"/>
        <v>8.1924760577826147E-2</v>
      </c>
      <c r="Y2501" s="4">
        <f t="shared" si="383"/>
        <v>8.1177038409597405E-2</v>
      </c>
      <c r="Z2501" s="4">
        <f t="shared" si="384"/>
        <v>8.0663975594065088E-2</v>
      </c>
    </row>
    <row r="2502" spans="1:26" x14ac:dyDescent="0.25">
      <c r="A2502" s="16">
        <f t="shared" si="393"/>
        <v>46035</v>
      </c>
      <c r="B2502">
        <f>+'[2]Ejercicio 1'!E2719</f>
        <v>2500</v>
      </c>
      <c r="C2502" s="5">
        <v>7.975779408163769E-2</v>
      </c>
      <c r="D2502" s="4">
        <f t="shared" si="388"/>
        <v>7.8191756056103817E-2</v>
      </c>
      <c r="E2502" s="6">
        <f t="shared" si="389"/>
        <v>7.8969607824205215E-2</v>
      </c>
      <c r="F2502" s="7">
        <f t="shared" si="390"/>
        <v>7.8430003535050474E-2</v>
      </c>
      <c r="I2502" s="10">
        <v>2500</v>
      </c>
      <c r="J2502" s="8">
        <f t="shared" si="391"/>
        <v>8.1257794081637691E-2</v>
      </c>
      <c r="K2502" s="8">
        <f t="shared" si="391"/>
        <v>7.9691756056103819E-2</v>
      </c>
      <c r="L2502" s="8">
        <f t="shared" si="391"/>
        <v>8.0469607824205217E-2</v>
      </c>
      <c r="M2502" s="8">
        <f t="shared" si="386"/>
        <v>7.9930003535050476E-2</v>
      </c>
      <c r="P2502">
        <v>2500</v>
      </c>
      <c r="Q2502" s="8">
        <f t="shared" si="392"/>
        <v>7.8257794081637688E-2</v>
      </c>
      <c r="R2502" s="8">
        <f t="shared" si="392"/>
        <v>7.6691756056103816E-2</v>
      </c>
      <c r="S2502" s="8">
        <f t="shared" si="392"/>
        <v>7.7469607824205214E-2</v>
      </c>
      <c r="T2502" s="8">
        <f t="shared" si="387"/>
        <v>7.6930003535050473E-2</v>
      </c>
      <c r="W2502">
        <v>2500</v>
      </c>
      <c r="X2502" s="4">
        <f t="shared" si="385"/>
        <v>8.192663183946762E-2</v>
      </c>
      <c r="Y2502" s="4">
        <f t="shared" si="383"/>
        <v>8.1178872063999347E-2</v>
      </c>
      <c r="Z2502" s="4">
        <f t="shared" si="384"/>
        <v>8.0665783612480071E-2</v>
      </c>
    </row>
    <row r="2503" spans="1:26" x14ac:dyDescent="0.25">
      <c r="A2503" s="16">
        <f t="shared" si="393"/>
        <v>46036</v>
      </c>
      <c r="B2503">
        <f>+'[2]Ejercicio 1'!E2720</f>
        <v>2501</v>
      </c>
      <c r="C2503" s="5">
        <v>7.9758729200694239E-2</v>
      </c>
      <c r="D2503" s="4">
        <f t="shared" si="388"/>
        <v>7.8192654930536676E-2</v>
      </c>
      <c r="E2503" s="6">
        <f t="shared" si="389"/>
        <v>7.8970524641859108E-2</v>
      </c>
      <c r="F2503" s="7">
        <f t="shared" si="390"/>
        <v>7.8430907892747773E-2</v>
      </c>
      <c r="I2503" s="10">
        <v>2501</v>
      </c>
      <c r="J2503" s="8">
        <f t="shared" si="391"/>
        <v>8.1258729200694241E-2</v>
      </c>
      <c r="K2503" s="8">
        <f t="shared" si="391"/>
        <v>7.9692654930536677E-2</v>
      </c>
      <c r="L2503" s="8">
        <f t="shared" si="391"/>
        <v>8.0470524641859109E-2</v>
      </c>
      <c r="M2503" s="8">
        <f t="shared" si="386"/>
        <v>7.9930907892747774E-2</v>
      </c>
      <c r="P2503">
        <v>2501</v>
      </c>
      <c r="Q2503" s="8">
        <f t="shared" si="392"/>
        <v>7.8258729200694238E-2</v>
      </c>
      <c r="R2503" s="8">
        <f t="shared" si="392"/>
        <v>7.6692654930536674E-2</v>
      </c>
      <c r="S2503" s="8">
        <f t="shared" si="392"/>
        <v>7.7470524641859106E-2</v>
      </c>
      <c r="T2503" s="8">
        <f t="shared" si="387"/>
        <v>7.6930907892747771E-2</v>
      </c>
      <c r="W2503">
        <v>2501</v>
      </c>
      <c r="X2503" s="4">
        <f t="shared" si="385"/>
        <v>8.1928503101532921E-2</v>
      </c>
      <c r="Y2503" s="4">
        <f t="shared" si="383"/>
        <v>8.1180705717958573E-2</v>
      </c>
      <c r="Z2503" s="4">
        <f t="shared" si="384"/>
        <v>8.066759162966175E-2</v>
      </c>
    </row>
    <row r="2504" spans="1:26" x14ac:dyDescent="0.25">
      <c r="A2504" s="16">
        <f t="shared" si="393"/>
        <v>46037</v>
      </c>
      <c r="B2504">
        <f>+'[2]Ejercicio 1'!E2721</f>
        <v>2502</v>
      </c>
      <c r="C2504" s="5">
        <v>7.9759664319750775E-2</v>
      </c>
      <c r="D2504" s="4">
        <f t="shared" si="388"/>
        <v>7.8193553804560958E-2</v>
      </c>
      <c r="E2504" s="6">
        <f t="shared" si="389"/>
        <v>7.897144145930568E-2</v>
      </c>
      <c r="F2504" s="7">
        <f t="shared" si="390"/>
        <v>7.8431812250099639E-2</v>
      </c>
      <c r="I2504" s="10">
        <v>2502</v>
      </c>
      <c r="J2504" s="8">
        <f t="shared" si="391"/>
        <v>8.1259664319750777E-2</v>
      </c>
      <c r="K2504" s="8">
        <f t="shared" si="391"/>
        <v>7.969355380456096E-2</v>
      </c>
      <c r="L2504" s="8">
        <f t="shared" si="391"/>
        <v>8.0471441459305681E-2</v>
      </c>
      <c r="M2504" s="8">
        <f t="shared" si="386"/>
        <v>7.993181225009964E-2</v>
      </c>
      <c r="P2504">
        <v>2502</v>
      </c>
      <c r="Q2504" s="8">
        <f t="shared" si="392"/>
        <v>7.8259664319750774E-2</v>
      </c>
      <c r="R2504" s="8">
        <f t="shared" si="392"/>
        <v>7.6693553804560957E-2</v>
      </c>
      <c r="S2504" s="8">
        <f t="shared" si="392"/>
        <v>7.7471441459305679E-2</v>
      </c>
      <c r="T2504" s="8">
        <f t="shared" si="387"/>
        <v>7.6931812250099638E-2</v>
      </c>
      <c r="W2504">
        <v>2502</v>
      </c>
      <c r="X2504" s="4">
        <f t="shared" si="385"/>
        <v>8.1930374364022937E-2</v>
      </c>
      <c r="Y2504" s="4">
        <f t="shared" si="383"/>
        <v>8.1182539371549733E-2</v>
      </c>
      <c r="Z2504" s="4">
        <f t="shared" si="384"/>
        <v>8.066939964636953E-2</v>
      </c>
    </row>
    <row r="2505" spans="1:26" x14ac:dyDescent="0.25">
      <c r="A2505" s="16">
        <f t="shared" si="393"/>
        <v>46038</v>
      </c>
      <c r="B2505">
        <f>+'[2]Ejercicio 1'!E2722</f>
        <v>2503</v>
      </c>
      <c r="C2505" s="5">
        <v>7.9760599438807325E-2</v>
      </c>
      <c r="D2505" s="4">
        <f t="shared" si="388"/>
        <v>7.8194452678176873E-2</v>
      </c>
      <c r="E2505" s="6">
        <f t="shared" si="389"/>
        <v>7.8972358276543198E-2</v>
      </c>
      <c r="F2505" s="7">
        <f t="shared" si="390"/>
        <v>7.8432716607103201E-2</v>
      </c>
      <c r="I2505" s="10">
        <v>2503</v>
      </c>
      <c r="J2505" s="8">
        <f t="shared" si="391"/>
        <v>8.1260599438807327E-2</v>
      </c>
      <c r="K2505" s="8">
        <f t="shared" si="391"/>
        <v>7.9694452678176875E-2</v>
      </c>
      <c r="L2505" s="8">
        <f t="shared" si="391"/>
        <v>8.0472358276543199E-2</v>
      </c>
      <c r="M2505" s="8">
        <f t="shared" si="386"/>
        <v>7.9932716607103202E-2</v>
      </c>
      <c r="P2505">
        <v>2503</v>
      </c>
      <c r="Q2505" s="8">
        <f t="shared" si="392"/>
        <v>7.8260599438807324E-2</v>
      </c>
      <c r="R2505" s="8">
        <f t="shared" si="392"/>
        <v>7.6694452678176872E-2</v>
      </c>
      <c r="S2505" s="8">
        <f t="shared" si="392"/>
        <v>7.7472358276543196E-2</v>
      </c>
      <c r="T2505" s="8">
        <f t="shared" si="387"/>
        <v>7.6932716607103199E-2</v>
      </c>
      <c r="W2505">
        <v>2503</v>
      </c>
      <c r="X2505" s="4">
        <f t="shared" si="385"/>
        <v>8.1932245626937669E-2</v>
      </c>
      <c r="Y2505" s="4">
        <f t="shared" si="383"/>
        <v>8.1184373024675335E-2</v>
      </c>
      <c r="Z2505" s="4">
        <f t="shared" si="384"/>
        <v>8.0671207662095235E-2</v>
      </c>
    </row>
    <row r="2506" spans="1:26" x14ac:dyDescent="0.25">
      <c r="A2506" s="16">
        <f t="shared" si="393"/>
        <v>46039</v>
      </c>
      <c r="B2506">
        <f>+'[2]Ejercicio 1'!E2723</f>
        <v>2504</v>
      </c>
      <c r="C2506" s="5">
        <v>7.9761534557863875E-2</v>
      </c>
      <c r="D2506" s="4">
        <f t="shared" si="388"/>
        <v>7.8195351551384615E-2</v>
      </c>
      <c r="E2506" s="6">
        <f t="shared" si="389"/>
        <v>7.8973275093573395E-2</v>
      </c>
      <c r="F2506" s="7">
        <f t="shared" si="390"/>
        <v>7.8433620963758485E-2</v>
      </c>
      <c r="I2506" s="10">
        <v>2504</v>
      </c>
      <c r="J2506" s="8">
        <f t="shared" si="391"/>
        <v>8.1261534557863876E-2</v>
      </c>
      <c r="K2506" s="8">
        <f t="shared" si="391"/>
        <v>7.9695351551384616E-2</v>
      </c>
      <c r="L2506" s="8">
        <f t="shared" si="391"/>
        <v>8.0473275093573396E-2</v>
      </c>
      <c r="M2506" s="8">
        <f t="shared" si="386"/>
        <v>7.9933620963758487E-2</v>
      </c>
      <c r="P2506">
        <v>2504</v>
      </c>
      <c r="Q2506" s="8">
        <f t="shared" si="392"/>
        <v>7.8261534557863874E-2</v>
      </c>
      <c r="R2506" s="8">
        <f t="shared" si="392"/>
        <v>7.6695351551384613E-2</v>
      </c>
      <c r="S2506" s="8">
        <f t="shared" si="392"/>
        <v>7.7473275093573393E-2</v>
      </c>
      <c r="T2506" s="8">
        <f t="shared" si="387"/>
        <v>7.6933620963758484E-2</v>
      </c>
      <c r="W2506">
        <v>2504</v>
      </c>
      <c r="X2506" s="4">
        <f t="shared" si="385"/>
        <v>8.1934116890277103E-2</v>
      </c>
      <c r="Y2506" s="4">
        <f t="shared" si="383"/>
        <v>8.1186206677432884E-2</v>
      </c>
      <c r="Z2506" s="4">
        <f t="shared" si="384"/>
        <v>8.0673015676590507E-2</v>
      </c>
    </row>
    <row r="2507" spans="1:26" x14ac:dyDescent="0.25">
      <c r="A2507" s="16">
        <f t="shared" si="393"/>
        <v>46040</v>
      </c>
      <c r="B2507">
        <f>+'[2]Ejercicio 1'!E2724</f>
        <v>2505</v>
      </c>
      <c r="C2507" s="5">
        <v>7.9762469676920425E-2</v>
      </c>
      <c r="D2507" s="4">
        <f t="shared" si="388"/>
        <v>7.8196250424183572E-2</v>
      </c>
      <c r="E2507" s="6">
        <f t="shared" si="389"/>
        <v>7.8974191910394537E-2</v>
      </c>
      <c r="F2507" s="7">
        <f t="shared" si="390"/>
        <v>7.8434525320065465E-2</v>
      </c>
      <c r="I2507" s="10">
        <v>2505</v>
      </c>
      <c r="J2507" s="8">
        <f t="shared" si="391"/>
        <v>8.1262469676920426E-2</v>
      </c>
      <c r="K2507" s="8">
        <f t="shared" si="391"/>
        <v>7.9696250424183573E-2</v>
      </c>
      <c r="L2507" s="8">
        <f t="shared" si="391"/>
        <v>8.0474191910394538E-2</v>
      </c>
      <c r="M2507" s="8">
        <f t="shared" si="386"/>
        <v>7.9934525320065467E-2</v>
      </c>
      <c r="P2507">
        <v>2505</v>
      </c>
      <c r="Q2507" s="8">
        <f t="shared" si="392"/>
        <v>7.8262469676920424E-2</v>
      </c>
      <c r="R2507" s="8">
        <f t="shared" si="392"/>
        <v>7.6696250424183571E-2</v>
      </c>
      <c r="S2507" s="8">
        <f t="shared" si="392"/>
        <v>7.7474191910394535E-2</v>
      </c>
      <c r="T2507" s="8">
        <f t="shared" si="387"/>
        <v>7.6934525320065464E-2</v>
      </c>
      <c r="W2507">
        <v>2505</v>
      </c>
      <c r="X2507" s="4">
        <f t="shared" si="385"/>
        <v>8.1935988154040837E-2</v>
      </c>
      <c r="Y2507" s="4">
        <f t="shared" si="383"/>
        <v>8.1188040329723987E-2</v>
      </c>
      <c r="Z2507" s="4">
        <f t="shared" si="384"/>
        <v>8.0674823690103689E-2</v>
      </c>
    </row>
    <row r="2508" spans="1:26" x14ac:dyDescent="0.25">
      <c r="A2508" s="16">
        <f t="shared" si="393"/>
        <v>46041</v>
      </c>
      <c r="B2508">
        <f>+'[2]Ejercicio 1'!E2725</f>
        <v>2506</v>
      </c>
      <c r="C2508" s="5">
        <v>7.9763404795976975E-2</v>
      </c>
      <c r="D2508" s="4">
        <f t="shared" si="388"/>
        <v>7.8197149296573953E-2</v>
      </c>
      <c r="E2508" s="6">
        <f t="shared" si="389"/>
        <v>7.8975108727007498E-2</v>
      </c>
      <c r="F2508" s="7">
        <f t="shared" si="390"/>
        <v>7.8435429676027013E-2</v>
      </c>
      <c r="I2508" s="10">
        <v>2506</v>
      </c>
      <c r="J2508" s="8">
        <f t="shared" si="391"/>
        <v>8.1263404795976976E-2</v>
      </c>
      <c r="K2508" s="8">
        <f t="shared" si="391"/>
        <v>7.9697149296573955E-2</v>
      </c>
      <c r="L2508" s="8">
        <f t="shared" si="391"/>
        <v>8.0475108727007499E-2</v>
      </c>
      <c r="M2508" s="8">
        <f t="shared" si="386"/>
        <v>7.9935429676027014E-2</v>
      </c>
      <c r="P2508">
        <v>2506</v>
      </c>
      <c r="Q2508" s="8">
        <f t="shared" si="392"/>
        <v>7.8263404795976974E-2</v>
      </c>
      <c r="R2508" s="8">
        <f t="shared" si="392"/>
        <v>7.6697149296573952E-2</v>
      </c>
      <c r="S2508" s="8">
        <f t="shared" si="392"/>
        <v>7.7475108727007497E-2</v>
      </c>
      <c r="T2508" s="8">
        <f t="shared" si="387"/>
        <v>7.6935429676027012E-2</v>
      </c>
      <c r="W2508">
        <v>2506</v>
      </c>
      <c r="X2508" s="4">
        <f t="shared" si="385"/>
        <v>8.1937859418228828E-2</v>
      </c>
      <c r="Y2508" s="4">
        <f t="shared" si="383"/>
        <v>8.1189873981622432E-2</v>
      </c>
      <c r="Z2508" s="4">
        <f t="shared" si="384"/>
        <v>8.0676631702891743E-2</v>
      </c>
    </row>
    <row r="2509" spans="1:26" x14ac:dyDescent="0.25">
      <c r="A2509" s="16">
        <f t="shared" si="393"/>
        <v>46042</v>
      </c>
      <c r="B2509">
        <f>+'[2]Ejercicio 1'!E2726</f>
        <v>2507</v>
      </c>
      <c r="C2509" s="5">
        <v>7.9764339915033525E-2</v>
      </c>
      <c r="D2509" s="4">
        <f t="shared" si="388"/>
        <v>7.8198048168555953E-2</v>
      </c>
      <c r="E2509" s="6">
        <f t="shared" si="389"/>
        <v>7.8976025543411391E-2</v>
      </c>
      <c r="F2509" s="7">
        <f t="shared" si="390"/>
        <v>7.8436334031637411E-2</v>
      </c>
      <c r="I2509" s="10">
        <v>2507</v>
      </c>
      <c r="J2509" s="8">
        <f t="shared" si="391"/>
        <v>8.1264339915033526E-2</v>
      </c>
      <c r="K2509" s="8">
        <f t="shared" si="391"/>
        <v>7.9698048168555954E-2</v>
      </c>
      <c r="L2509" s="8">
        <f t="shared" si="391"/>
        <v>8.0476025543411392E-2</v>
      </c>
      <c r="M2509" s="8">
        <f t="shared" si="386"/>
        <v>7.9936334031637413E-2</v>
      </c>
      <c r="P2509">
        <v>2507</v>
      </c>
      <c r="Q2509" s="8">
        <f t="shared" si="392"/>
        <v>7.8264339915033523E-2</v>
      </c>
      <c r="R2509" s="8">
        <f t="shared" si="392"/>
        <v>7.6698048168555952E-2</v>
      </c>
      <c r="S2509" s="8">
        <f t="shared" si="392"/>
        <v>7.7476025543411389E-2</v>
      </c>
      <c r="T2509" s="8">
        <f t="shared" si="387"/>
        <v>7.693633403163741E-2</v>
      </c>
      <c r="W2509">
        <v>2507</v>
      </c>
      <c r="X2509" s="4">
        <f t="shared" si="385"/>
        <v>8.1939730682841549E-2</v>
      </c>
      <c r="Y2509" s="4">
        <f t="shared" si="383"/>
        <v>8.1191707633102753E-2</v>
      </c>
      <c r="Z2509" s="4">
        <f t="shared" si="384"/>
        <v>8.0678439714443648E-2</v>
      </c>
    </row>
    <row r="2510" spans="1:26" x14ac:dyDescent="0.25">
      <c r="A2510" s="16">
        <f t="shared" si="393"/>
        <v>46043</v>
      </c>
      <c r="B2510">
        <f>+'[2]Ejercicio 1'!E2727</f>
        <v>2508</v>
      </c>
      <c r="C2510" s="5">
        <v>7.9765275034090061E-2</v>
      </c>
      <c r="D2510" s="4">
        <f t="shared" si="388"/>
        <v>7.8198947040129377E-2</v>
      </c>
      <c r="E2510" s="6">
        <f t="shared" si="389"/>
        <v>7.8976942359607977E-2</v>
      </c>
      <c r="F2510" s="7">
        <f t="shared" si="390"/>
        <v>7.8437238386902378E-2</v>
      </c>
      <c r="I2510" s="10">
        <v>2508</v>
      </c>
      <c r="J2510" s="8">
        <f t="shared" si="391"/>
        <v>8.1265275034090062E-2</v>
      </c>
      <c r="K2510" s="8">
        <f t="shared" si="391"/>
        <v>7.9698947040129378E-2</v>
      </c>
      <c r="L2510" s="8">
        <f t="shared" si="391"/>
        <v>8.0476942359607978E-2</v>
      </c>
      <c r="M2510" s="8">
        <f t="shared" si="386"/>
        <v>7.9937238386902379E-2</v>
      </c>
      <c r="P2510">
        <v>2508</v>
      </c>
      <c r="Q2510" s="8">
        <f t="shared" si="392"/>
        <v>7.8265275034090059E-2</v>
      </c>
      <c r="R2510" s="8">
        <f t="shared" si="392"/>
        <v>7.6698947040129375E-2</v>
      </c>
      <c r="S2510" s="8">
        <f t="shared" si="392"/>
        <v>7.7476942359607975E-2</v>
      </c>
      <c r="T2510" s="8">
        <f t="shared" si="387"/>
        <v>7.6937238386902376E-2</v>
      </c>
      <c r="W2510">
        <v>2508</v>
      </c>
      <c r="X2510" s="4">
        <f t="shared" si="385"/>
        <v>8.1941601947878528E-2</v>
      </c>
      <c r="Y2510" s="4">
        <f t="shared" si="383"/>
        <v>8.1193541284166712E-2</v>
      </c>
      <c r="Z2510" s="4">
        <f t="shared" si="384"/>
        <v>8.0680247725016335E-2</v>
      </c>
    </row>
    <row r="2511" spans="1:26" x14ac:dyDescent="0.25">
      <c r="A2511" s="16">
        <f t="shared" si="393"/>
        <v>46044</v>
      </c>
      <c r="B2511">
        <f>+'[2]Ejercicio 1'!E2728</f>
        <v>2509</v>
      </c>
      <c r="C2511" s="5">
        <v>7.9766210153146611E-2</v>
      </c>
      <c r="D2511" s="4">
        <f t="shared" si="388"/>
        <v>7.8199845911294419E-2</v>
      </c>
      <c r="E2511" s="6">
        <f t="shared" si="389"/>
        <v>7.8977859175595508E-2</v>
      </c>
      <c r="F2511" s="7">
        <f t="shared" si="390"/>
        <v>7.8438142741819039E-2</v>
      </c>
      <c r="I2511" s="10">
        <v>2509</v>
      </c>
      <c r="J2511" s="8">
        <f t="shared" si="391"/>
        <v>8.1266210153146612E-2</v>
      </c>
      <c r="K2511" s="8">
        <f t="shared" si="391"/>
        <v>7.969984591129442E-2</v>
      </c>
      <c r="L2511" s="8">
        <f t="shared" si="391"/>
        <v>8.0477859175595509E-2</v>
      </c>
      <c r="M2511" s="8">
        <f t="shared" si="386"/>
        <v>7.993814274181904E-2</v>
      </c>
      <c r="P2511">
        <v>2509</v>
      </c>
      <c r="Q2511" s="8">
        <f t="shared" si="392"/>
        <v>7.8266210153146609E-2</v>
      </c>
      <c r="R2511" s="8">
        <f t="shared" si="392"/>
        <v>7.6699845911294418E-2</v>
      </c>
      <c r="S2511" s="8">
        <f t="shared" si="392"/>
        <v>7.7477859175595507E-2</v>
      </c>
      <c r="T2511" s="8">
        <f t="shared" si="387"/>
        <v>7.6938142741819038E-2</v>
      </c>
      <c r="W2511">
        <v>2509</v>
      </c>
      <c r="X2511" s="4">
        <f t="shared" si="385"/>
        <v>8.1943473213340237E-2</v>
      </c>
      <c r="Y2511" s="4">
        <f t="shared" si="383"/>
        <v>8.1195374934812534E-2</v>
      </c>
      <c r="Z2511" s="4">
        <f t="shared" si="384"/>
        <v>8.0682055734861036E-2</v>
      </c>
    </row>
    <row r="2512" spans="1:26" x14ac:dyDescent="0.25">
      <c r="A2512" s="16">
        <f t="shared" si="393"/>
        <v>46045</v>
      </c>
      <c r="B2512">
        <f>+'[2]Ejercicio 1'!E2729</f>
        <v>2510</v>
      </c>
      <c r="C2512" s="5">
        <v>7.976714527220316E-2</v>
      </c>
      <c r="D2512" s="4">
        <f t="shared" si="388"/>
        <v>7.8200744782051301E-2</v>
      </c>
      <c r="E2512" s="6">
        <f t="shared" si="389"/>
        <v>7.8978775991375719E-2</v>
      </c>
      <c r="F2512" s="7">
        <f t="shared" si="390"/>
        <v>7.843904709638741E-2</v>
      </c>
      <c r="I2512" s="10">
        <v>2510</v>
      </c>
      <c r="J2512" s="8">
        <f t="shared" si="391"/>
        <v>8.1267145272203162E-2</v>
      </c>
      <c r="K2512" s="8">
        <f t="shared" si="391"/>
        <v>7.9700744782051303E-2</v>
      </c>
      <c r="L2512" s="8">
        <f t="shared" si="391"/>
        <v>8.047877599137572E-2</v>
      </c>
      <c r="M2512" s="8">
        <f t="shared" si="386"/>
        <v>7.9939047096387411E-2</v>
      </c>
      <c r="P2512">
        <v>2510</v>
      </c>
      <c r="Q2512" s="8">
        <f t="shared" si="392"/>
        <v>7.8267145272203159E-2</v>
      </c>
      <c r="R2512" s="8">
        <f t="shared" si="392"/>
        <v>7.67007447820513E-2</v>
      </c>
      <c r="S2512" s="8">
        <f t="shared" si="392"/>
        <v>7.7478775991375717E-2</v>
      </c>
      <c r="T2512" s="8">
        <f t="shared" si="387"/>
        <v>7.6939047096387408E-2</v>
      </c>
      <c r="W2512">
        <v>2510</v>
      </c>
      <c r="X2512" s="4">
        <f t="shared" si="385"/>
        <v>8.1945344479226662E-2</v>
      </c>
      <c r="Y2512" s="4">
        <f t="shared" si="383"/>
        <v>8.1197208585041994E-2</v>
      </c>
      <c r="Z2512" s="4">
        <f t="shared" si="384"/>
        <v>8.0683863743472431E-2</v>
      </c>
    </row>
    <row r="2513" spans="1:26" x14ac:dyDescent="0.25">
      <c r="A2513" s="16">
        <f t="shared" si="393"/>
        <v>46046</v>
      </c>
      <c r="B2513">
        <f>+'[2]Ejercicio 1'!E2730</f>
        <v>2511</v>
      </c>
      <c r="C2513" s="5">
        <v>7.976808039125971E-2</v>
      </c>
      <c r="D2513" s="4">
        <f t="shared" si="388"/>
        <v>7.82016436523994E-2</v>
      </c>
      <c r="E2513" s="6">
        <f t="shared" si="389"/>
        <v>7.8979692806946875E-2</v>
      </c>
      <c r="F2513" s="7">
        <f t="shared" si="390"/>
        <v>7.8439951450610348E-2</v>
      </c>
      <c r="I2513" s="10">
        <v>2511</v>
      </c>
      <c r="J2513" s="8">
        <f t="shared" si="391"/>
        <v>8.1268080391259712E-2</v>
      </c>
      <c r="K2513" s="8">
        <f t="shared" si="391"/>
        <v>7.9701643652399401E-2</v>
      </c>
      <c r="L2513" s="8">
        <f t="shared" si="391"/>
        <v>8.0479692806946876E-2</v>
      </c>
      <c r="M2513" s="8">
        <f t="shared" si="386"/>
        <v>7.993995145061035E-2</v>
      </c>
      <c r="P2513">
        <v>2511</v>
      </c>
      <c r="Q2513" s="8">
        <f t="shared" si="392"/>
        <v>7.8268080391259709E-2</v>
      </c>
      <c r="R2513" s="8">
        <f t="shared" si="392"/>
        <v>7.6701643652399398E-2</v>
      </c>
      <c r="S2513" s="8">
        <f t="shared" si="392"/>
        <v>7.7479692806946873E-2</v>
      </c>
      <c r="T2513" s="8">
        <f t="shared" si="387"/>
        <v>7.6939951450610347E-2</v>
      </c>
      <c r="W2513">
        <v>2511</v>
      </c>
      <c r="X2513" s="4">
        <f t="shared" si="385"/>
        <v>8.1947215745537358E-2</v>
      </c>
      <c r="Y2513" s="4">
        <f t="shared" si="383"/>
        <v>8.1199042234854205E-2</v>
      </c>
      <c r="Z2513" s="4">
        <f t="shared" si="384"/>
        <v>8.0685671751361543E-2</v>
      </c>
    </row>
    <row r="2514" spans="1:26" x14ac:dyDescent="0.25">
      <c r="A2514" s="16">
        <f t="shared" si="393"/>
        <v>46047</v>
      </c>
      <c r="B2514">
        <f>+'[2]Ejercicio 1'!E2731</f>
        <v>2512</v>
      </c>
      <c r="C2514" s="5">
        <v>7.976901551031626E-2</v>
      </c>
      <c r="D2514" s="4">
        <f t="shared" si="388"/>
        <v>7.8202542522338922E-2</v>
      </c>
      <c r="E2514" s="6">
        <f t="shared" si="389"/>
        <v>7.898060962230985E-2</v>
      </c>
      <c r="F2514" s="7">
        <f t="shared" si="390"/>
        <v>7.8440855804482137E-2</v>
      </c>
      <c r="I2514" s="10">
        <v>2512</v>
      </c>
      <c r="J2514" s="8">
        <f t="shared" si="391"/>
        <v>8.1269015510316261E-2</v>
      </c>
      <c r="K2514" s="8">
        <f t="shared" si="391"/>
        <v>7.9702542522338923E-2</v>
      </c>
      <c r="L2514" s="8">
        <f t="shared" si="391"/>
        <v>8.0480609622309851E-2</v>
      </c>
      <c r="M2514" s="8">
        <f t="shared" si="386"/>
        <v>7.9940855804482139E-2</v>
      </c>
      <c r="P2514">
        <v>2512</v>
      </c>
      <c r="Q2514" s="8">
        <f t="shared" si="392"/>
        <v>7.8269015510316259E-2</v>
      </c>
      <c r="R2514" s="8">
        <f t="shared" si="392"/>
        <v>7.6702542522338921E-2</v>
      </c>
      <c r="S2514" s="8">
        <f t="shared" si="392"/>
        <v>7.7480609622309848E-2</v>
      </c>
      <c r="T2514" s="8">
        <f t="shared" si="387"/>
        <v>7.6940855804482136E-2</v>
      </c>
      <c r="W2514">
        <v>2512</v>
      </c>
      <c r="X2514" s="4">
        <f t="shared" si="385"/>
        <v>8.1949087012272326E-2</v>
      </c>
      <c r="Y2514" s="4">
        <f t="shared" si="383"/>
        <v>8.1200875884249166E-2</v>
      </c>
      <c r="Z2514" s="4">
        <f t="shared" si="384"/>
        <v>8.0687479758008801E-2</v>
      </c>
    </row>
    <row r="2515" spans="1:26" x14ac:dyDescent="0.25">
      <c r="A2515" s="16">
        <f t="shared" si="393"/>
        <v>46048</v>
      </c>
      <c r="B2515">
        <f>+'[2]Ejercicio 1'!E2732</f>
        <v>2513</v>
      </c>
      <c r="C2515" s="5">
        <v>7.9769950629372796E-2</v>
      </c>
      <c r="D2515" s="4">
        <f t="shared" si="388"/>
        <v>7.8203441391870077E-2</v>
      </c>
      <c r="E2515" s="6">
        <f t="shared" si="389"/>
        <v>7.898152643746463E-2</v>
      </c>
      <c r="F2515" s="7">
        <f t="shared" si="390"/>
        <v>7.8441760158008494E-2</v>
      </c>
      <c r="I2515" s="10">
        <v>2513</v>
      </c>
      <c r="J2515" s="8">
        <f t="shared" si="391"/>
        <v>8.1269950629372797E-2</v>
      </c>
      <c r="K2515" s="8">
        <f t="shared" si="391"/>
        <v>7.9703441391870078E-2</v>
      </c>
      <c r="L2515" s="8">
        <f t="shared" si="391"/>
        <v>8.0481526437464632E-2</v>
      </c>
      <c r="M2515" s="8">
        <f t="shared" si="386"/>
        <v>7.9941760158008496E-2</v>
      </c>
      <c r="P2515">
        <v>2513</v>
      </c>
      <c r="Q2515" s="8">
        <f t="shared" si="392"/>
        <v>7.8269950629372795E-2</v>
      </c>
      <c r="R2515" s="8">
        <f t="shared" si="392"/>
        <v>7.6703441391870075E-2</v>
      </c>
      <c r="S2515" s="8">
        <f t="shared" si="392"/>
        <v>7.7481526437464629E-2</v>
      </c>
      <c r="T2515" s="8">
        <f t="shared" si="387"/>
        <v>7.6941760158008493E-2</v>
      </c>
      <c r="W2515">
        <v>2513</v>
      </c>
      <c r="X2515" s="4">
        <f t="shared" si="385"/>
        <v>8.195095827943201E-2</v>
      </c>
      <c r="Y2515" s="4">
        <f t="shared" si="383"/>
        <v>8.1202709533226877E-2</v>
      </c>
      <c r="Z2515" s="4">
        <f t="shared" si="384"/>
        <v>8.0689287763679687E-2</v>
      </c>
    </row>
    <row r="2516" spans="1:26" x14ac:dyDescent="0.25">
      <c r="A2516" s="16">
        <f t="shared" si="393"/>
        <v>46049</v>
      </c>
      <c r="B2516">
        <f>+'[2]Ejercicio 1'!E2733</f>
        <v>2514</v>
      </c>
      <c r="C2516" s="5">
        <v>7.9770885748429346E-2</v>
      </c>
      <c r="D2516" s="4">
        <f t="shared" si="388"/>
        <v>7.820434026099285E-2</v>
      </c>
      <c r="E2516" s="6">
        <f t="shared" si="389"/>
        <v>7.898244325241123E-2</v>
      </c>
      <c r="F2516" s="7">
        <f t="shared" si="390"/>
        <v>7.8442664511186547E-2</v>
      </c>
      <c r="I2516" s="10">
        <v>2514</v>
      </c>
      <c r="J2516" s="8">
        <f t="shared" si="391"/>
        <v>8.1270885748429347E-2</v>
      </c>
      <c r="K2516" s="8">
        <f t="shared" si="391"/>
        <v>7.9704340260992851E-2</v>
      </c>
      <c r="L2516" s="8">
        <f t="shared" si="391"/>
        <v>8.0482443252411232E-2</v>
      </c>
      <c r="M2516" s="8">
        <f t="shared" si="386"/>
        <v>7.9942664511186548E-2</v>
      </c>
      <c r="P2516">
        <v>2514</v>
      </c>
      <c r="Q2516" s="8">
        <f t="shared" si="392"/>
        <v>7.8270885748429345E-2</v>
      </c>
      <c r="R2516" s="8">
        <f t="shared" si="392"/>
        <v>7.6704340260992848E-2</v>
      </c>
      <c r="S2516" s="8">
        <f t="shared" si="392"/>
        <v>7.7482443252411229E-2</v>
      </c>
      <c r="T2516" s="8">
        <f t="shared" si="387"/>
        <v>7.6942664511186545E-2</v>
      </c>
      <c r="W2516">
        <v>2514</v>
      </c>
      <c r="X2516" s="4">
        <f t="shared" si="385"/>
        <v>8.1952829547015979E-2</v>
      </c>
      <c r="Y2516" s="4">
        <f t="shared" si="383"/>
        <v>8.1204543181787339E-2</v>
      </c>
      <c r="Z2516" s="4">
        <f t="shared" si="384"/>
        <v>8.0691095768625445E-2</v>
      </c>
    </row>
    <row r="2517" spans="1:26" x14ac:dyDescent="0.25">
      <c r="A2517" s="16">
        <f t="shared" si="393"/>
        <v>46050</v>
      </c>
      <c r="B2517">
        <f>+'[2]Ejercicio 1'!E2734</f>
        <v>2515</v>
      </c>
      <c r="C2517" s="5">
        <v>7.9771820867485896E-2</v>
      </c>
      <c r="D2517" s="4">
        <f t="shared" si="388"/>
        <v>7.8205239129706852E-2</v>
      </c>
      <c r="E2517" s="6">
        <f t="shared" si="389"/>
        <v>7.8983360067149636E-2</v>
      </c>
      <c r="F2517" s="7">
        <f t="shared" si="390"/>
        <v>7.8443568864016308E-2</v>
      </c>
      <c r="I2517" s="10">
        <v>2515</v>
      </c>
      <c r="J2517" s="8">
        <f t="shared" si="391"/>
        <v>8.1271820867485897E-2</v>
      </c>
      <c r="K2517" s="8">
        <f t="shared" si="391"/>
        <v>7.9705239129706854E-2</v>
      </c>
      <c r="L2517" s="8">
        <f t="shared" si="391"/>
        <v>8.0483360067149637E-2</v>
      </c>
      <c r="M2517" s="8">
        <f t="shared" si="386"/>
        <v>7.9943568864016309E-2</v>
      </c>
      <c r="P2517">
        <v>2515</v>
      </c>
      <c r="Q2517" s="8">
        <f t="shared" si="392"/>
        <v>7.8271820867485895E-2</v>
      </c>
      <c r="R2517" s="8">
        <f t="shared" si="392"/>
        <v>7.6705239129706851E-2</v>
      </c>
      <c r="S2517" s="8">
        <f t="shared" si="392"/>
        <v>7.7483360067149634E-2</v>
      </c>
      <c r="T2517" s="8">
        <f t="shared" si="387"/>
        <v>7.6943568864016307E-2</v>
      </c>
      <c r="W2517">
        <v>2515</v>
      </c>
      <c r="X2517" s="4">
        <f t="shared" si="385"/>
        <v>8.195470081502465E-2</v>
      </c>
      <c r="Y2517" s="4">
        <f t="shared" si="383"/>
        <v>8.1206376829954269E-2</v>
      </c>
      <c r="Z2517" s="4">
        <f t="shared" si="384"/>
        <v>8.0692903772335053E-2</v>
      </c>
    </row>
    <row r="2518" spans="1:26" x14ac:dyDescent="0.25">
      <c r="A2518" s="16">
        <f t="shared" si="393"/>
        <v>46051</v>
      </c>
      <c r="B2518">
        <f>+'[2]Ejercicio 1'!E2735</f>
        <v>2516</v>
      </c>
      <c r="C2518" s="5">
        <v>7.9772755986542446E-2</v>
      </c>
      <c r="D2518" s="4">
        <f t="shared" si="388"/>
        <v>7.8206137998013084E-2</v>
      </c>
      <c r="E2518" s="6">
        <f t="shared" si="389"/>
        <v>7.8984276881679874E-2</v>
      </c>
      <c r="F2518" s="7">
        <f t="shared" si="390"/>
        <v>7.8444473216500638E-2</v>
      </c>
      <c r="I2518" s="10">
        <v>2516</v>
      </c>
      <c r="J2518" s="8">
        <f t="shared" si="391"/>
        <v>8.1272755986542447E-2</v>
      </c>
      <c r="K2518" s="8">
        <f t="shared" si="391"/>
        <v>7.9706137998013085E-2</v>
      </c>
      <c r="L2518" s="8">
        <f t="shared" si="391"/>
        <v>8.0484276881679875E-2</v>
      </c>
      <c r="M2518" s="8">
        <f t="shared" si="386"/>
        <v>7.9944473216500639E-2</v>
      </c>
      <c r="P2518">
        <v>2516</v>
      </c>
      <c r="Q2518" s="8">
        <f t="shared" si="392"/>
        <v>7.8272755986542444E-2</v>
      </c>
      <c r="R2518" s="8">
        <f t="shared" si="392"/>
        <v>7.6706137998013083E-2</v>
      </c>
      <c r="S2518" s="8">
        <f t="shared" si="392"/>
        <v>7.7484276881679873E-2</v>
      </c>
      <c r="T2518" s="8">
        <f t="shared" si="387"/>
        <v>7.6944473216500636E-2</v>
      </c>
      <c r="W2518">
        <v>2516</v>
      </c>
      <c r="X2518" s="4">
        <f t="shared" si="385"/>
        <v>8.1956572083458051E-2</v>
      </c>
      <c r="Y2518" s="4">
        <f t="shared" si="383"/>
        <v>8.1208210477680232E-2</v>
      </c>
      <c r="Z2518" s="4">
        <f t="shared" si="384"/>
        <v>8.0694711775322378E-2</v>
      </c>
    </row>
    <row r="2519" spans="1:26" x14ac:dyDescent="0.25">
      <c r="A2519" s="16">
        <f t="shared" si="393"/>
        <v>46052</v>
      </c>
      <c r="B2519">
        <f>+'[2]Ejercicio 1'!E2736</f>
        <v>2517</v>
      </c>
      <c r="C2519" s="5">
        <v>7.9773691105598996E-2</v>
      </c>
      <c r="D2519" s="4">
        <f t="shared" si="388"/>
        <v>7.8207036865910351E-2</v>
      </c>
      <c r="E2519" s="6">
        <f t="shared" si="389"/>
        <v>7.898519369600103E-2</v>
      </c>
      <c r="F2519" s="7">
        <f t="shared" si="390"/>
        <v>7.8445377568633817E-2</v>
      </c>
      <c r="I2519" s="10">
        <v>2517</v>
      </c>
      <c r="J2519" s="8">
        <f t="shared" si="391"/>
        <v>8.1273691105598997E-2</v>
      </c>
      <c r="K2519" s="8">
        <f t="shared" si="391"/>
        <v>7.9707036865910352E-2</v>
      </c>
      <c r="L2519" s="8">
        <f t="shared" si="391"/>
        <v>8.0485193696001031E-2</v>
      </c>
      <c r="M2519" s="8">
        <f t="shared" si="386"/>
        <v>7.9945377568633819E-2</v>
      </c>
      <c r="P2519">
        <v>2517</v>
      </c>
      <c r="Q2519" s="8">
        <f t="shared" si="392"/>
        <v>7.8273691105598994E-2</v>
      </c>
      <c r="R2519" s="8">
        <f t="shared" si="392"/>
        <v>7.670703686591035E-2</v>
      </c>
      <c r="S2519" s="8">
        <f t="shared" si="392"/>
        <v>7.7485193696001028E-2</v>
      </c>
      <c r="T2519" s="8">
        <f t="shared" si="387"/>
        <v>7.6945377568633816E-2</v>
      </c>
      <c r="W2519">
        <v>2517</v>
      </c>
      <c r="X2519" s="4">
        <f t="shared" si="385"/>
        <v>8.195844335231571E-2</v>
      </c>
      <c r="Y2519" s="4">
        <f t="shared" si="383"/>
        <v>8.1210044124966116E-2</v>
      </c>
      <c r="Z2519" s="4">
        <f t="shared" si="384"/>
        <v>8.0696519777070694E-2</v>
      </c>
    </row>
    <row r="2520" spans="1:26" x14ac:dyDescent="0.25">
      <c r="A2520" s="16">
        <f t="shared" si="393"/>
        <v>46053</v>
      </c>
      <c r="B2520">
        <f>+'[2]Ejercicio 1'!E2737</f>
        <v>2518</v>
      </c>
      <c r="C2520" s="5">
        <v>7.9774626224655532E-2</v>
      </c>
      <c r="D2520" s="4">
        <f t="shared" si="388"/>
        <v>7.8207935733399028E-2</v>
      </c>
      <c r="E2520" s="6">
        <f t="shared" si="389"/>
        <v>7.8986110510114019E-2</v>
      </c>
      <c r="F2520" s="7">
        <f t="shared" si="390"/>
        <v>7.8446281920421565E-2</v>
      </c>
      <c r="I2520" s="10">
        <v>2518</v>
      </c>
      <c r="J2520" s="8">
        <f t="shared" si="391"/>
        <v>8.1274626224655533E-2</v>
      </c>
      <c r="K2520" s="8">
        <f t="shared" si="391"/>
        <v>7.970793573339903E-2</v>
      </c>
      <c r="L2520" s="8">
        <f t="shared" si="391"/>
        <v>8.048611051011402E-2</v>
      </c>
      <c r="M2520" s="8">
        <f t="shared" si="386"/>
        <v>7.9946281920421566E-2</v>
      </c>
      <c r="P2520">
        <v>2518</v>
      </c>
      <c r="Q2520" s="8">
        <f t="shared" si="392"/>
        <v>7.827462622465553E-2</v>
      </c>
      <c r="R2520" s="8">
        <f t="shared" si="392"/>
        <v>7.6707935733399027E-2</v>
      </c>
      <c r="S2520" s="8">
        <f t="shared" si="392"/>
        <v>7.7486110510114017E-2</v>
      </c>
      <c r="T2520" s="8">
        <f t="shared" si="387"/>
        <v>7.6946281920421564E-2</v>
      </c>
      <c r="W2520">
        <v>2518</v>
      </c>
      <c r="X2520" s="4">
        <f t="shared" si="385"/>
        <v>8.1960314621597655E-2</v>
      </c>
      <c r="Y2520" s="4">
        <f t="shared" si="383"/>
        <v>8.121187777185758E-2</v>
      </c>
      <c r="Z2520" s="4">
        <f t="shared" si="384"/>
        <v>8.0698327777839793E-2</v>
      </c>
    </row>
    <row r="2521" spans="1:26" x14ac:dyDescent="0.25">
      <c r="A2521" s="16">
        <f t="shared" si="393"/>
        <v>46054</v>
      </c>
      <c r="B2521">
        <f>+'[2]Ejercicio 1'!E2738</f>
        <v>2519</v>
      </c>
      <c r="C2521" s="5">
        <v>7.9775561343712081E-2</v>
      </c>
      <c r="D2521" s="4">
        <f t="shared" si="388"/>
        <v>7.8208834600479338E-2</v>
      </c>
      <c r="E2521" s="6">
        <f t="shared" si="389"/>
        <v>7.8987027324018813E-2</v>
      </c>
      <c r="F2521" s="7">
        <f t="shared" si="390"/>
        <v>7.8447186271861008E-2</v>
      </c>
      <c r="I2521" s="10">
        <v>2519</v>
      </c>
      <c r="J2521" s="8">
        <f t="shared" si="391"/>
        <v>8.1275561343712083E-2</v>
      </c>
      <c r="K2521" s="8">
        <f t="shared" si="391"/>
        <v>7.9708834600479339E-2</v>
      </c>
      <c r="L2521" s="8">
        <f t="shared" si="391"/>
        <v>8.0487027324018814E-2</v>
      </c>
      <c r="M2521" s="8">
        <f t="shared" si="386"/>
        <v>7.9947186271861009E-2</v>
      </c>
      <c r="P2521">
        <v>2519</v>
      </c>
      <c r="Q2521" s="8">
        <f t="shared" si="392"/>
        <v>7.827556134371208E-2</v>
      </c>
      <c r="R2521" s="8">
        <f t="shared" si="392"/>
        <v>7.6708834600479336E-2</v>
      </c>
      <c r="S2521" s="8">
        <f t="shared" si="392"/>
        <v>7.7487027324018812E-2</v>
      </c>
      <c r="T2521" s="8">
        <f t="shared" si="387"/>
        <v>7.6947186271861007E-2</v>
      </c>
      <c r="W2521">
        <v>2519</v>
      </c>
      <c r="X2521" s="4">
        <f t="shared" si="385"/>
        <v>8.1962185891304315E-2</v>
      </c>
      <c r="Y2521" s="4">
        <f t="shared" si="383"/>
        <v>8.1213711418354637E-2</v>
      </c>
      <c r="Z2521" s="4">
        <f t="shared" si="384"/>
        <v>8.0700135777883764E-2</v>
      </c>
    </row>
    <row r="2522" spans="1:26" x14ac:dyDescent="0.25">
      <c r="A2522" s="16">
        <f t="shared" si="393"/>
        <v>46055</v>
      </c>
      <c r="B2522">
        <f>+'[2]Ejercicio 1'!E2739</f>
        <v>2520</v>
      </c>
      <c r="C2522" s="5">
        <v>7.9776496462768631E-2</v>
      </c>
      <c r="D2522" s="4">
        <f t="shared" si="388"/>
        <v>7.8209733467151279E-2</v>
      </c>
      <c r="E2522" s="6">
        <f t="shared" si="389"/>
        <v>7.8987944137715413E-2</v>
      </c>
      <c r="F2522" s="7">
        <f t="shared" si="390"/>
        <v>7.8448090622952174E-2</v>
      </c>
      <c r="I2522" s="10">
        <v>2520</v>
      </c>
      <c r="J2522" s="8">
        <f t="shared" si="391"/>
        <v>8.1276496462768633E-2</v>
      </c>
      <c r="K2522" s="8">
        <f t="shared" si="391"/>
        <v>7.9709733467151281E-2</v>
      </c>
      <c r="L2522" s="8">
        <f t="shared" si="391"/>
        <v>8.0487944137715414E-2</v>
      </c>
      <c r="M2522" s="8">
        <f t="shared" si="386"/>
        <v>7.9948090622952175E-2</v>
      </c>
      <c r="P2522">
        <v>2520</v>
      </c>
      <c r="Q2522" s="8">
        <f t="shared" si="392"/>
        <v>7.827649646276863E-2</v>
      </c>
      <c r="R2522" s="8">
        <f t="shared" si="392"/>
        <v>7.6709733467151278E-2</v>
      </c>
      <c r="S2522" s="8">
        <f t="shared" si="392"/>
        <v>7.7487944137715412E-2</v>
      </c>
      <c r="T2522" s="8">
        <f t="shared" si="387"/>
        <v>7.6948090622952173E-2</v>
      </c>
      <c r="W2522">
        <v>2520</v>
      </c>
      <c r="X2522" s="4">
        <f t="shared" si="385"/>
        <v>8.1964057161435261E-2</v>
      </c>
      <c r="Y2522" s="4">
        <f t="shared" si="383"/>
        <v>8.1215545064411601E-2</v>
      </c>
      <c r="Z2522" s="4">
        <f t="shared" si="384"/>
        <v>8.0701943776694429E-2</v>
      </c>
    </row>
    <row r="2523" spans="1:26" x14ac:dyDescent="0.25">
      <c r="A2523" s="16">
        <f t="shared" si="393"/>
        <v>46056</v>
      </c>
      <c r="B2523">
        <f>+'[2]Ejercicio 1'!E2740</f>
        <v>2521</v>
      </c>
      <c r="C2523" s="5">
        <v>7.9777431581825181E-2</v>
      </c>
      <c r="D2523" s="4">
        <f t="shared" si="388"/>
        <v>7.8210632333414437E-2</v>
      </c>
      <c r="E2523" s="6">
        <f t="shared" si="389"/>
        <v>7.8988860951202958E-2</v>
      </c>
      <c r="F2523" s="7">
        <f t="shared" si="390"/>
        <v>7.8448994973695035E-2</v>
      </c>
      <c r="I2523" s="10">
        <v>2521</v>
      </c>
      <c r="J2523" s="8">
        <f t="shared" si="391"/>
        <v>8.1277431581825182E-2</v>
      </c>
      <c r="K2523" s="8">
        <f t="shared" si="391"/>
        <v>7.9710632333414438E-2</v>
      </c>
      <c r="L2523" s="8">
        <f t="shared" si="391"/>
        <v>8.0488860951202959E-2</v>
      </c>
      <c r="M2523" s="8">
        <f t="shared" si="386"/>
        <v>7.9948994973695037E-2</v>
      </c>
      <c r="P2523">
        <v>2521</v>
      </c>
      <c r="Q2523" s="8">
        <f t="shared" si="392"/>
        <v>7.827743158182518E-2</v>
      </c>
      <c r="R2523" s="8">
        <f t="shared" si="392"/>
        <v>7.6710632333414436E-2</v>
      </c>
      <c r="S2523" s="8">
        <f t="shared" si="392"/>
        <v>7.7488860951202956E-2</v>
      </c>
      <c r="T2523" s="8">
        <f t="shared" si="387"/>
        <v>7.6948994973695034E-2</v>
      </c>
      <c r="W2523">
        <v>2521</v>
      </c>
      <c r="X2523" s="4">
        <f t="shared" si="385"/>
        <v>8.1965928431990909E-2</v>
      </c>
      <c r="Y2523" s="4">
        <f t="shared" si="383"/>
        <v>8.1217378710027613E-2</v>
      </c>
      <c r="Z2523" s="4">
        <f t="shared" si="384"/>
        <v>8.0703751774523019E-2</v>
      </c>
    </row>
    <row r="2524" spans="1:26" x14ac:dyDescent="0.25">
      <c r="A2524" s="16">
        <f t="shared" si="393"/>
        <v>46057</v>
      </c>
      <c r="B2524">
        <f>+'[2]Ejercicio 1'!E2741</f>
        <v>2522</v>
      </c>
      <c r="C2524" s="5">
        <v>7.9778366700881731E-2</v>
      </c>
      <c r="D2524" s="4">
        <f t="shared" si="388"/>
        <v>7.8211531199269851E-2</v>
      </c>
      <c r="E2524" s="6">
        <f t="shared" si="389"/>
        <v>7.8989777764484084E-2</v>
      </c>
      <c r="F2524" s="7">
        <f t="shared" si="390"/>
        <v>7.8449899324092451E-2</v>
      </c>
      <c r="I2524" s="10">
        <v>2522</v>
      </c>
      <c r="J2524" s="8">
        <f t="shared" si="391"/>
        <v>8.1278366700881732E-2</v>
      </c>
      <c r="K2524" s="8">
        <f t="shared" si="391"/>
        <v>7.9711531199269853E-2</v>
      </c>
      <c r="L2524" s="8">
        <f t="shared" si="391"/>
        <v>8.0489777764484086E-2</v>
      </c>
      <c r="M2524" s="8">
        <f t="shared" si="386"/>
        <v>7.9949899324092452E-2</v>
      </c>
      <c r="P2524">
        <v>2522</v>
      </c>
      <c r="Q2524" s="8">
        <f t="shared" si="392"/>
        <v>7.827836670088173E-2</v>
      </c>
      <c r="R2524" s="8">
        <f t="shared" si="392"/>
        <v>7.671153119926985E-2</v>
      </c>
      <c r="S2524" s="8">
        <f t="shared" si="392"/>
        <v>7.7489777764484083E-2</v>
      </c>
      <c r="T2524" s="8">
        <f t="shared" si="387"/>
        <v>7.6949899324092449E-2</v>
      </c>
      <c r="W2524">
        <v>2522</v>
      </c>
      <c r="X2524" s="4">
        <f t="shared" si="385"/>
        <v>8.1967799702971272E-2</v>
      </c>
      <c r="Y2524" s="4">
        <f t="shared" si="383"/>
        <v>8.1219212355275558E-2</v>
      </c>
      <c r="Z2524" s="4">
        <f t="shared" si="384"/>
        <v>8.0705559771626481E-2</v>
      </c>
    </row>
    <row r="2525" spans="1:26" x14ac:dyDescent="0.25">
      <c r="A2525" s="16">
        <f t="shared" si="393"/>
        <v>46058</v>
      </c>
      <c r="B2525">
        <f>+'[2]Ejercicio 1'!E2742</f>
        <v>2523</v>
      </c>
      <c r="C2525" s="5">
        <v>7.9779301819938267E-2</v>
      </c>
      <c r="D2525" s="4">
        <f t="shared" si="388"/>
        <v>7.8212430064716273E-2</v>
      </c>
      <c r="E2525" s="6">
        <f t="shared" si="389"/>
        <v>7.8990694577555254E-2</v>
      </c>
      <c r="F2525" s="7">
        <f t="shared" si="390"/>
        <v>7.8450803674141589E-2</v>
      </c>
      <c r="I2525" s="10">
        <v>2523</v>
      </c>
      <c r="J2525" s="8">
        <f t="shared" si="391"/>
        <v>8.1279301819938268E-2</v>
      </c>
      <c r="K2525" s="8">
        <f t="shared" si="391"/>
        <v>7.9712430064716275E-2</v>
      </c>
      <c r="L2525" s="8">
        <f t="shared" si="391"/>
        <v>8.0490694577555255E-2</v>
      </c>
      <c r="M2525" s="8">
        <f t="shared" si="386"/>
        <v>7.9950803674141591E-2</v>
      </c>
      <c r="P2525">
        <v>2523</v>
      </c>
      <c r="Q2525" s="8">
        <f t="shared" si="392"/>
        <v>7.8279301819938266E-2</v>
      </c>
      <c r="R2525" s="8">
        <f t="shared" si="392"/>
        <v>7.6712430064716272E-2</v>
      </c>
      <c r="S2525" s="8">
        <f t="shared" si="392"/>
        <v>7.7490694577555252E-2</v>
      </c>
      <c r="T2525" s="8">
        <f t="shared" si="387"/>
        <v>7.6950803674141588E-2</v>
      </c>
      <c r="W2525">
        <v>2523</v>
      </c>
      <c r="X2525" s="4">
        <f t="shared" si="385"/>
        <v>8.1969670974375922E-2</v>
      </c>
      <c r="Y2525" s="4">
        <f t="shared" si="383"/>
        <v>8.1221046000079899E-2</v>
      </c>
      <c r="Z2525" s="4">
        <f t="shared" si="384"/>
        <v>8.0707367767747867E-2</v>
      </c>
    </row>
    <row r="2526" spans="1:26" x14ac:dyDescent="0.25">
      <c r="A2526" s="16">
        <f t="shared" si="393"/>
        <v>46059</v>
      </c>
      <c r="B2526">
        <f>+'[2]Ejercicio 1'!E2743</f>
        <v>2524</v>
      </c>
      <c r="C2526" s="5">
        <v>7.9780236938994817E-2</v>
      </c>
      <c r="D2526" s="4">
        <f t="shared" si="388"/>
        <v>7.8213328929754133E-2</v>
      </c>
      <c r="E2526" s="6">
        <f t="shared" si="389"/>
        <v>7.8991611390418243E-2</v>
      </c>
      <c r="F2526" s="7">
        <f t="shared" si="390"/>
        <v>7.8451708023842423E-2</v>
      </c>
      <c r="I2526" s="10">
        <v>2524</v>
      </c>
      <c r="J2526" s="8">
        <f t="shared" si="391"/>
        <v>8.1280236938994818E-2</v>
      </c>
      <c r="K2526" s="8">
        <f t="shared" si="391"/>
        <v>7.9713328929754135E-2</v>
      </c>
      <c r="L2526" s="8">
        <f t="shared" si="391"/>
        <v>8.0491611390418244E-2</v>
      </c>
      <c r="M2526" s="8">
        <f t="shared" si="386"/>
        <v>7.9951708023842424E-2</v>
      </c>
      <c r="P2526">
        <v>2524</v>
      </c>
      <c r="Q2526" s="8">
        <f t="shared" si="392"/>
        <v>7.8280236938994815E-2</v>
      </c>
      <c r="R2526" s="8">
        <f t="shared" si="392"/>
        <v>7.6713328929754132E-2</v>
      </c>
      <c r="S2526" s="8">
        <f t="shared" si="392"/>
        <v>7.7491611390418241E-2</v>
      </c>
      <c r="T2526" s="8">
        <f t="shared" si="387"/>
        <v>7.6951708023842422E-2</v>
      </c>
      <c r="W2526">
        <v>2524</v>
      </c>
      <c r="X2526" s="4">
        <f t="shared" si="385"/>
        <v>8.1971542246204843E-2</v>
      </c>
      <c r="Y2526" s="4">
        <f t="shared" si="383"/>
        <v>8.122287964446788E-2</v>
      </c>
      <c r="Z2526" s="4">
        <f t="shared" si="384"/>
        <v>8.0709175762638807E-2</v>
      </c>
    </row>
    <row r="2527" spans="1:26" x14ac:dyDescent="0.25">
      <c r="A2527" s="16">
        <f t="shared" si="393"/>
        <v>46060</v>
      </c>
      <c r="B2527">
        <f>+'[2]Ejercicio 1'!E2744</f>
        <v>2525</v>
      </c>
      <c r="C2527" s="5">
        <v>7.9781172058051367E-2</v>
      </c>
      <c r="D2527" s="4">
        <f t="shared" si="388"/>
        <v>7.8214227794383626E-2</v>
      </c>
      <c r="E2527" s="6">
        <f t="shared" si="389"/>
        <v>7.8992528203073051E-2</v>
      </c>
      <c r="F2527" s="7">
        <f t="shared" si="390"/>
        <v>7.845261237319498E-2</v>
      </c>
      <c r="I2527" s="10">
        <v>2525</v>
      </c>
      <c r="J2527" s="8">
        <f t="shared" si="391"/>
        <v>8.1281172058051368E-2</v>
      </c>
      <c r="K2527" s="8">
        <f t="shared" si="391"/>
        <v>7.9714227794383627E-2</v>
      </c>
      <c r="L2527" s="8">
        <f t="shared" si="391"/>
        <v>8.0492528203073052E-2</v>
      </c>
      <c r="M2527" s="8">
        <f t="shared" si="386"/>
        <v>7.9952612373194981E-2</v>
      </c>
      <c r="P2527">
        <v>2525</v>
      </c>
      <c r="Q2527" s="8">
        <f t="shared" si="392"/>
        <v>7.8281172058051365E-2</v>
      </c>
      <c r="R2527" s="8">
        <f t="shared" si="392"/>
        <v>7.6714227794383624E-2</v>
      </c>
      <c r="S2527" s="8">
        <f t="shared" si="392"/>
        <v>7.7492528203073049E-2</v>
      </c>
      <c r="T2527" s="8">
        <f t="shared" si="387"/>
        <v>7.6952612373194978E-2</v>
      </c>
      <c r="W2527">
        <v>2525</v>
      </c>
      <c r="X2527" s="4">
        <f t="shared" si="385"/>
        <v>8.1973413518458035E-2</v>
      </c>
      <c r="Y2527" s="4">
        <f t="shared" ref="Y2527:Y2590" si="394">Tasa_Fwd(E2436,B2436,E2527,B2527,91)</f>
        <v>8.122471328843861E-2</v>
      </c>
      <c r="Z2527" s="4">
        <f t="shared" si="384"/>
        <v>8.0710983756798915E-2</v>
      </c>
    </row>
    <row r="2528" spans="1:26" x14ac:dyDescent="0.25">
      <c r="A2528" s="16">
        <f t="shared" si="393"/>
        <v>46061</v>
      </c>
      <c r="B2528">
        <f>+'[2]Ejercicio 1'!E2745</f>
        <v>2526</v>
      </c>
      <c r="C2528" s="5">
        <v>7.9782107177107917E-2</v>
      </c>
      <c r="D2528" s="4">
        <f t="shared" si="388"/>
        <v>7.8215126658604736E-2</v>
      </c>
      <c r="E2528" s="6">
        <f t="shared" si="389"/>
        <v>7.8993445015519664E-2</v>
      </c>
      <c r="F2528" s="7">
        <f t="shared" si="390"/>
        <v>7.8453516722199232E-2</v>
      </c>
      <c r="I2528" s="10">
        <v>2526</v>
      </c>
      <c r="J2528" s="8">
        <f t="shared" si="391"/>
        <v>8.1282107177107918E-2</v>
      </c>
      <c r="K2528" s="8">
        <f t="shared" si="391"/>
        <v>7.9715126658604737E-2</v>
      </c>
      <c r="L2528" s="8">
        <f t="shared" si="391"/>
        <v>8.0493445015519666E-2</v>
      </c>
      <c r="M2528" s="8">
        <f t="shared" si="386"/>
        <v>7.9953516722199233E-2</v>
      </c>
      <c r="P2528">
        <v>2526</v>
      </c>
      <c r="Q2528" s="8">
        <f t="shared" si="392"/>
        <v>7.8282107177107915E-2</v>
      </c>
      <c r="R2528" s="8">
        <f t="shared" si="392"/>
        <v>7.6715126658604735E-2</v>
      </c>
      <c r="S2528" s="8">
        <f t="shared" si="392"/>
        <v>7.7493445015519663E-2</v>
      </c>
      <c r="T2528" s="8">
        <f t="shared" si="387"/>
        <v>7.6953516722199231E-2</v>
      </c>
      <c r="W2528">
        <v>2526</v>
      </c>
      <c r="X2528" s="4">
        <f t="shared" si="385"/>
        <v>8.1975284791136388E-2</v>
      </c>
      <c r="Y2528" s="4">
        <f t="shared" si="394"/>
        <v>8.1226546931992091E-2</v>
      </c>
      <c r="Z2528" s="4">
        <f t="shared" ref="Z2528:Z2591" si="395">Tasa_Fwd(F2500,B2500,F2528,B2528,28)</f>
        <v>8.0712791749725718E-2</v>
      </c>
    </row>
    <row r="2529" spans="1:26" x14ac:dyDescent="0.25">
      <c r="A2529" s="16">
        <f t="shared" si="393"/>
        <v>46062</v>
      </c>
      <c r="B2529">
        <f>+'[2]Ejercicio 1'!E2746</f>
        <v>2527</v>
      </c>
      <c r="C2529" s="5">
        <v>7.9783042296164466E-2</v>
      </c>
      <c r="D2529" s="4">
        <f t="shared" si="388"/>
        <v>7.8216025522417285E-2</v>
      </c>
      <c r="E2529" s="6">
        <f t="shared" si="389"/>
        <v>7.8994361827758111E-2</v>
      </c>
      <c r="F2529" s="7">
        <f t="shared" si="390"/>
        <v>7.8454421070858052E-2</v>
      </c>
      <c r="I2529" s="10">
        <v>2527</v>
      </c>
      <c r="J2529" s="8">
        <f t="shared" si="391"/>
        <v>8.1283042296164468E-2</v>
      </c>
      <c r="K2529" s="8">
        <f t="shared" si="391"/>
        <v>7.9716025522417286E-2</v>
      </c>
      <c r="L2529" s="8">
        <f t="shared" si="391"/>
        <v>8.0494361827758112E-2</v>
      </c>
      <c r="M2529" s="8">
        <f t="shared" si="386"/>
        <v>7.9954421070858053E-2</v>
      </c>
      <c r="P2529">
        <v>2527</v>
      </c>
      <c r="Q2529" s="8">
        <f t="shared" si="392"/>
        <v>7.8283042296164465E-2</v>
      </c>
      <c r="R2529" s="8">
        <f t="shared" si="392"/>
        <v>7.6716025522417283E-2</v>
      </c>
      <c r="S2529" s="8">
        <f t="shared" si="392"/>
        <v>7.749436182775811E-2</v>
      </c>
      <c r="T2529" s="8">
        <f t="shared" si="387"/>
        <v>7.6954421070858051E-2</v>
      </c>
      <c r="W2529">
        <v>2527</v>
      </c>
      <c r="X2529" s="4">
        <f t="shared" si="385"/>
        <v>8.1977156064238568E-2</v>
      </c>
      <c r="Y2529" s="4">
        <f t="shared" si="394"/>
        <v>8.1228380575152914E-2</v>
      </c>
      <c r="Z2529" s="4">
        <f t="shared" si="395"/>
        <v>8.0714599741676149E-2</v>
      </c>
    </row>
    <row r="2530" spans="1:26" x14ac:dyDescent="0.25">
      <c r="A2530" s="16">
        <f t="shared" si="393"/>
        <v>46063</v>
      </c>
      <c r="B2530">
        <f>+'[2]Ejercicio 1'!E2747</f>
        <v>2528</v>
      </c>
      <c r="C2530" s="5">
        <v>7.9783977415221002E-2</v>
      </c>
      <c r="D2530" s="4">
        <f t="shared" si="388"/>
        <v>7.8216924385821673E-2</v>
      </c>
      <c r="E2530" s="6">
        <f t="shared" si="389"/>
        <v>7.8995278639788349E-2</v>
      </c>
      <c r="F2530" s="7">
        <f t="shared" si="390"/>
        <v>7.8455325419165708E-2</v>
      </c>
      <c r="I2530" s="10">
        <v>2528</v>
      </c>
      <c r="J2530" s="8">
        <f t="shared" si="391"/>
        <v>8.1283977415221004E-2</v>
      </c>
      <c r="K2530" s="8">
        <f t="shared" si="391"/>
        <v>7.9716924385821675E-2</v>
      </c>
      <c r="L2530" s="8">
        <f t="shared" si="391"/>
        <v>8.0495278639788351E-2</v>
      </c>
      <c r="M2530" s="8">
        <f t="shared" si="386"/>
        <v>7.995532541916571E-2</v>
      </c>
      <c r="P2530">
        <v>2528</v>
      </c>
      <c r="Q2530" s="8">
        <f t="shared" si="392"/>
        <v>7.8283977415221001E-2</v>
      </c>
      <c r="R2530" s="8">
        <f t="shared" si="392"/>
        <v>7.6716924385821672E-2</v>
      </c>
      <c r="S2530" s="8">
        <f t="shared" si="392"/>
        <v>7.7495278639788348E-2</v>
      </c>
      <c r="T2530" s="8">
        <f t="shared" si="387"/>
        <v>7.6955325419165707E-2</v>
      </c>
      <c r="W2530">
        <v>2528</v>
      </c>
      <c r="X2530" s="4">
        <f t="shared" si="385"/>
        <v>8.1979027337766353E-2</v>
      </c>
      <c r="Y2530" s="4">
        <f t="shared" si="394"/>
        <v>8.1230214217871896E-2</v>
      </c>
      <c r="Z2530" s="4">
        <f t="shared" si="395"/>
        <v>8.0716407732638815E-2</v>
      </c>
    </row>
    <row r="2531" spans="1:26" x14ac:dyDescent="0.25">
      <c r="A2531" s="16">
        <f t="shared" si="393"/>
        <v>46064</v>
      </c>
      <c r="B2531">
        <f>+'[2]Ejercicio 1'!E2748</f>
        <v>2529</v>
      </c>
      <c r="C2531" s="5">
        <v>7.9784912534277552E-2</v>
      </c>
      <c r="D2531" s="4">
        <f t="shared" si="388"/>
        <v>7.8217823248817486E-2</v>
      </c>
      <c r="E2531" s="6">
        <f t="shared" si="389"/>
        <v>7.8996195451610421E-2</v>
      </c>
      <c r="F2531" s="7">
        <f t="shared" si="390"/>
        <v>7.8456229767127947E-2</v>
      </c>
      <c r="I2531" s="10">
        <v>2529</v>
      </c>
      <c r="J2531" s="8">
        <f t="shared" si="391"/>
        <v>8.1284912534277554E-2</v>
      </c>
      <c r="K2531" s="8">
        <f t="shared" si="391"/>
        <v>7.9717823248817488E-2</v>
      </c>
      <c r="L2531" s="8">
        <f t="shared" si="391"/>
        <v>8.0496195451610422E-2</v>
      </c>
      <c r="M2531" s="8">
        <f t="shared" si="386"/>
        <v>7.9956229767127948E-2</v>
      </c>
      <c r="P2531">
        <v>2529</v>
      </c>
      <c r="Q2531" s="8">
        <f t="shared" si="392"/>
        <v>7.8284912534277551E-2</v>
      </c>
      <c r="R2531" s="8">
        <f t="shared" si="392"/>
        <v>7.6717823248817485E-2</v>
      </c>
      <c r="S2531" s="8">
        <f t="shared" si="392"/>
        <v>7.749619545161042E-2</v>
      </c>
      <c r="T2531" s="8">
        <f t="shared" si="387"/>
        <v>7.6956229767127945E-2</v>
      </c>
      <c r="W2531">
        <v>2529</v>
      </c>
      <c r="X2531" s="4">
        <f t="shared" si="385"/>
        <v>8.198089861171752E-2</v>
      </c>
      <c r="Y2531" s="4">
        <f t="shared" si="394"/>
        <v>8.123204786019822E-2</v>
      </c>
      <c r="Z2531" s="4">
        <f t="shared" si="395"/>
        <v>8.0718215722882042E-2</v>
      </c>
    </row>
    <row r="2532" spans="1:26" x14ac:dyDescent="0.25">
      <c r="A2532" s="16">
        <f t="shared" si="393"/>
        <v>46065</v>
      </c>
      <c r="B2532">
        <f>+'[2]Ejercicio 1'!E2749</f>
        <v>2530</v>
      </c>
      <c r="C2532" s="5">
        <v>7.9785847653334102E-2</v>
      </c>
      <c r="D2532" s="4">
        <f t="shared" si="388"/>
        <v>7.8218722111404529E-2</v>
      </c>
      <c r="E2532" s="6">
        <f t="shared" si="389"/>
        <v>7.8997112263223424E-2</v>
      </c>
      <c r="F2532" s="7">
        <f t="shared" si="390"/>
        <v>7.845713411474188E-2</v>
      </c>
      <c r="I2532" s="10">
        <v>2530</v>
      </c>
      <c r="J2532" s="8">
        <f t="shared" si="391"/>
        <v>8.1285847653334103E-2</v>
      </c>
      <c r="K2532" s="8">
        <f t="shared" si="391"/>
        <v>7.971872211140453E-2</v>
      </c>
      <c r="L2532" s="8">
        <f t="shared" si="391"/>
        <v>8.0497112263223425E-2</v>
      </c>
      <c r="M2532" s="8">
        <f t="shared" si="386"/>
        <v>7.9957134114741882E-2</v>
      </c>
      <c r="P2532">
        <v>2530</v>
      </c>
      <c r="Q2532" s="8">
        <f t="shared" si="392"/>
        <v>7.8285847653334101E-2</v>
      </c>
      <c r="R2532" s="8">
        <f t="shared" si="392"/>
        <v>7.6718722111404528E-2</v>
      </c>
      <c r="S2532" s="8">
        <f t="shared" si="392"/>
        <v>7.7497112263223422E-2</v>
      </c>
      <c r="T2532" s="8">
        <f t="shared" si="387"/>
        <v>7.6957134114741879E-2</v>
      </c>
      <c r="W2532">
        <v>2530</v>
      </c>
      <c r="X2532" s="4">
        <f t="shared" si="385"/>
        <v>8.1982769886093418E-2</v>
      </c>
      <c r="Y2532" s="4">
        <f t="shared" si="394"/>
        <v>8.1233881502058986E-2</v>
      </c>
      <c r="Z2532" s="4">
        <f t="shared" si="395"/>
        <v>8.0720023711889119E-2</v>
      </c>
    </row>
    <row r="2533" spans="1:26" x14ac:dyDescent="0.25">
      <c r="A2533" s="16">
        <f t="shared" si="393"/>
        <v>46066</v>
      </c>
      <c r="B2533">
        <f>+'[2]Ejercicio 1'!E2750</f>
        <v>2531</v>
      </c>
      <c r="C2533" s="5">
        <v>7.9786782772390652E-2</v>
      </c>
      <c r="D2533" s="4">
        <f t="shared" si="388"/>
        <v>7.8219620973583204E-2</v>
      </c>
      <c r="E2533" s="6">
        <f t="shared" si="389"/>
        <v>7.899802907462912E-2</v>
      </c>
      <c r="F2533" s="7">
        <f t="shared" si="390"/>
        <v>7.8458038462010382E-2</v>
      </c>
      <c r="I2533" s="10">
        <v>2531</v>
      </c>
      <c r="J2533" s="8">
        <f t="shared" si="391"/>
        <v>8.1286782772390653E-2</v>
      </c>
      <c r="K2533" s="8">
        <f t="shared" si="391"/>
        <v>7.9719620973583205E-2</v>
      </c>
      <c r="L2533" s="8">
        <f t="shared" si="391"/>
        <v>8.0498029074629121E-2</v>
      </c>
      <c r="M2533" s="8">
        <f t="shared" si="386"/>
        <v>7.9958038462010383E-2</v>
      </c>
      <c r="P2533">
        <v>2531</v>
      </c>
      <c r="Q2533" s="8">
        <f t="shared" si="392"/>
        <v>7.8286782772390651E-2</v>
      </c>
      <c r="R2533" s="8">
        <f t="shared" si="392"/>
        <v>7.6719620973583202E-2</v>
      </c>
      <c r="S2533" s="8">
        <f t="shared" si="392"/>
        <v>7.7498029074629118E-2</v>
      </c>
      <c r="T2533" s="8">
        <f t="shared" si="387"/>
        <v>7.6958038462010381E-2</v>
      </c>
      <c r="W2533">
        <v>2531</v>
      </c>
      <c r="X2533" s="4">
        <f t="shared" si="385"/>
        <v>8.1984641160894031E-2</v>
      </c>
      <c r="Y2533" s="4">
        <f t="shared" si="394"/>
        <v>8.1235715143550824E-2</v>
      </c>
      <c r="Z2533" s="4">
        <f t="shared" si="395"/>
        <v>8.0721831700171068E-2</v>
      </c>
    </row>
    <row r="2534" spans="1:26" x14ac:dyDescent="0.25">
      <c r="A2534" s="16">
        <f t="shared" si="393"/>
        <v>46067</v>
      </c>
      <c r="B2534">
        <f>+'[2]Ejercicio 1'!E2751</f>
        <v>2532</v>
      </c>
      <c r="C2534" s="5">
        <v>7.9787717891447202E-2</v>
      </c>
      <c r="D2534" s="4">
        <f t="shared" si="388"/>
        <v>7.8220519835353511E-2</v>
      </c>
      <c r="E2534" s="6">
        <f t="shared" si="389"/>
        <v>7.8998945885825747E-2</v>
      </c>
      <c r="F2534" s="7">
        <f t="shared" si="390"/>
        <v>7.8458942808927734E-2</v>
      </c>
      <c r="I2534" s="10">
        <v>2532</v>
      </c>
      <c r="J2534" s="8">
        <f t="shared" si="391"/>
        <v>8.1287717891447203E-2</v>
      </c>
      <c r="K2534" s="8">
        <f t="shared" si="391"/>
        <v>7.9720519835353512E-2</v>
      </c>
      <c r="L2534" s="8">
        <f t="shared" si="391"/>
        <v>8.0498945885825748E-2</v>
      </c>
      <c r="M2534" s="8">
        <f t="shared" si="386"/>
        <v>7.9958942808927735E-2</v>
      </c>
      <c r="P2534">
        <v>2532</v>
      </c>
      <c r="Q2534" s="8">
        <f t="shared" si="392"/>
        <v>7.8287717891447201E-2</v>
      </c>
      <c r="R2534" s="8">
        <f t="shared" si="392"/>
        <v>7.6720519835353509E-2</v>
      </c>
      <c r="S2534" s="8">
        <f t="shared" si="392"/>
        <v>7.7498945885825746E-2</v>
      </c>
      <c r="T2534" s="8">
        <f t="shared" si="387"/>
        <v>7.6958942808927733E-2</v>
      </c>
      <c r="W2534">
        <v>2532</v>
      </c>
      <c r="X2534" s="4">
        <f t="shared" si="385"/>
        <v>8.1986512436118916E-2</v>
      </c>
      <c r="Y2534" s="4">
        <f t="shared" si="394"/>
        <v>8.1237548784624525E-2</v>
      </c>
      <c r="Z2534" s="4">
        <f t="shared" si="395"/>
        <v>8.0723639687214008E-2</v>
      </c>
    </row>
    <row r="2535" spans="1:26" x14ac:dyDescent="0.25">
      <c r="A2535" s="16">
        <f t="shared" si="393"/>
        <v>46068</v>
      </c>
      <c r="B2535">
        <f>+'[2]Ejercicio 1'!E2752</f>
        <v>2533</v>
      </c>
      <c r="C2535" s="5">
        <v>7.9788653010503738E-2</v>
      </c>
      <c r="D2535" s="4">
        <f t="shared" si="388"/>
        <v>7.8221418696715256E-2</v>
      </c>
      <c r="E2535" s="6">
        <f t="shared" si="389"/>
        <v>7.8999862696814194E-2</v>
      </c>
      <c r="F2535" s="7">
        <f t="shared" si="390"/>
        <v>7.8459847155499654E-2</v>
      </c>
      <c r="I2535" s="10">
        <v>2533</v>
      </c>
      <c r="J2535" s="8">
        <f t="shared" si="391"/>
        <v>8.1288653010503739E-2</v>
      </c>
      <c r="K2535" s="8">
        <f t="shared" si="391"/>
        <v>7.9721418696715257E-2</v>
      </c>
      <c r="L2535" s="8">
        <f t="shared" si="391"/>
        <v>8.0499862696814195E-2</v>
      </c>
      <c r="M2535" s="8">
        <f t="shared" si="386"/>
        <v>7.9959847155499655E-2</v>
      </c>
      <c r="P2535">
        <v>2533</v>
      </c>
      <c r="Q2535" s="8">
        <f t="shared" si="392"/>
        <v>7.8288653010503736E-2</v>
      </c>
      <c r="R2535" s="8">
        <f t="shared" si="392"/>
        <v>7.6721418696715254E-2</v>
      </c>
      <c r="S2535" s="8">
        <f t="shared" si="392"/>
        <v>7.7499862696814192E-2</v>
      </c>
      <c r="T2535" s="8">
        <f t="shared" si="387"/>
        <v>7.6959847155499653E-2</v>
      </c>
      <c r="W2535">
        <v>2533</v>
      </c>
      <c r="X2535" s="4">
        <f t="shared" si="385"/>
        <v>8.1988383711768073E-2</v>
      </c>
      <c r="Y2535" s="4">
        <f t="shared" si="394"/>
        <v>8.1239382425258133E-2</v>
      </c>
      <c r="Z2535" s="4">
        <f t="shared" si="395"/>
        <v>8.0725447673534664E-2</v>
      </c>
    </row>
    <row r="2536" spans="1:26" x14ac:dyDescent="0.25">
      <c r="A2536" s="16">
        <f t="shared" si="393"/>
        <v>46069</v>
      </c>
      <c r="B2536">
        <f>+'[2]Ejercicio 1'!E2753</f>
        <v>2534</v>
      </c>
      <c r="C2536" s="5">
        <v>7.9789588129560288E-2</v>
      </c>
      <c r="D2536" s="4">
        <f t="shared" si="388"/>
        <v>7.8222317557668841E-2</v>
      </c>
      <c r="E2536" s="6">
        <f t="shared" si="389"/>
        <v>7.900077950759446E-2</v>
      </c>
      <c r="F2536" s="7">
        <f t="shared" si="390"/>
        <v>7.8460751501723269E-2</v>
      </c>
      <c r="I2536" s="10">
        <v>2534</v>
      </c>
      <c r="J2536" s="8">
        <f t="shared" si="391"/>
        <v>8.1289588129560289E-2</v>
      </c>
      <c r="K2536" s="8">
        <f t="shared" si="391"/>
        <v>7.9722317557668843E-2</v>
      </c>
      <c r="L2536" s="8">
        <f t="shared" si="391"/>
        <v>8.0500779507594461E-2</v>
      </c>
      <c r="M2536" s="8">
        <f t="shared" si="386"/>
        <v>7.9960751501723271E-2</v>
      </c>
      <c r="P2536">
        <v>2534</v>
      </c>
      <c r="Q2536" s="8">
        <f t="shared" si="392"/>
        <v>7.8289588129560286E-2</v>
      </c>
      <c r="R2536" s="8">
        <f t="shared" si="392"/>
        <v>7.672231755766884E-2</v>
      </c>
      <c r="S2536" s="8">
        <f t="shared" si="392"/>
        <v>7.7500779507594458E-2</v>
      </c>
      <c r="T2536" s="8">
        <f t="shared" si="387"/>
        <v>7.6960751501723268E-2</v>
      </c>
      <c r="W2536">
        <v>2534</v>
      </c>
      <c r="X2536" s="4">
        <f t="shared" si="385"/>
        <v>8.199025498784239E-2</v>
      </c>
      <c r="Y2536" s="4">
        <f t="shared" si="394"/>
        <v>8.1241216065473632E-2</v>
      </c>
      <c r="Z2536" s="4">
        <f t="shared" si="395"/>
        <v>8.0727255658622016E-2</v>
      </c>
    </row>
    <row r="2537" spans="1:26" x14ac:dyDescent="0.25">
      <c r="A2537" s="16">
        <f t="shared" si="393"/>
        <v>46070</v>
      </c>
      <c r="B2537">
        <f>+'[2]Ejercicio 1'!E2754</f>
        <v>2535</v>
      </c>
      <c r="C2537" s="5">
        <v>7.9790523248616838E-2</v>
      </c>
      <c r="D2537" s="4">
        <f t="shared" si="388"/>
        <v>7.8223216418213642E-2</v>
      </c>
      <c r="E2537" s="6">
        <f t="shared" si="389"/>
        <v>7.9001696318166531E-2</v>
      </c>
      <c r="F2537" s="7">
        <f t="shared" si="390"/>
        <v>7.8461655847598594E-2</v>
      </c>
      <c r="I2537" s="10">
        <v>2535</v>
      </c>
      <c r="J2537" s="8">
        <f t="shared" si="391"/>
        <v>8.1290523248616839E-2</v>
      </c>
      <c r="K2537" s="8">
        <f t="shared" si="391"/>
        <v>7.9723216418213644E-2</v>
      </c>
      <c r="L2537" s="8">
        <f t="shared" si="391"/>
        <v>8.0501696318166532E-2</v>
      </c>
      <c r="M2537" s="8">
        <f t="shared" si="386"/>
        <v>7.9961655847598595E-2</v>
      </c>
      <c r="P2537">
        <v>2535</v>
      </c>
      <c r="Q2537" s="8">
        <f t="shared" si="392"/>
        <v>7.8290523248616836E-2</v>
      </c>
      <c r="R2537" s="8">
        <f t="shared" si="392"/>
        <v>7.6723216418213641E-2</v>
      </c>
      <c r="S2537" s="8">
        <f t="shared" si="392"/>
        <v>7.750169631816653E-2</v>
      </c>
      <c r="T2537" s="8">
        <f t="shared" si="387"/>
        <v>7.6961655847598592E-2</v>
      </c>
      <c r="W2537">
        <v>2535</v>
      </c>
      <c r="X2537" s="4">
        <f t="shared" si="385"/>
        <v>8.1992126264340978E-2</v>
      </c>
      <c r="Y2537" s="4">
        <f t="shared" si="394"/>
        <v>8.1243049705296458E-2</v>
      </c>
      <c r="Z2537" s="4">
        <f t="shared" si="395"/>
        <v>8.0729063642984239E-2</v>
      </c>
    </row>
    <row r="2538" spans="1:26" x14ac:dyDescent="0.25">
      <c r="A2538" s="16">
        <f t="shared" si="393"/>
        <v>46071</v>
      </c>
      <c r="B2538">
        <f>+'[2]Ejercicio 1'!E2755</f>
        <v>2536</v>
      </c>
      <c r="C2538" s="5">
        <v>7.9791458367673387E-2</v>
      </c>
      <c r="D2538" s="4">
        <f t="shared" si="388"/>
        <v>7.822411527835009E-2</v>
      </c>
      <c r="E2538" s="6">
        <f t="shared" si="389"/>
        <v>7.9002613128529547E-2</v>
      </c>
      <c r="F2538" s="7">
        <f t="shared" si="390"/>
        <v>7.8462560193125627E-2</v>
      </c>
      <c r="I2538" s="10">
        <v>2536</v>
      </c>
      <c r="J2538" s="8">
        <f t="shared" si="391"/>
        <v>8.1291458367673389E-2</v>
      </c>
      <c r="K2538" s="8">
        <f t="shared" si="391"/>
        <v>7.9724115278350091E-2</v>
      </c>
      <c r="L2538" s="8">
        <f t="shared" si="391"/>
        <v>8.0502613128529549E-2</v>
      </c>
      <c r="M2538" s="8">
        <f t="shared" si="386"/>
        <v>7.9962560193125629E-2</v>
      </c>
      <c r="P2538">
        <v>2536</v>
      </c>
      <c r="Q2538" s="8">
        <f t="shared" si="392"/>
        <v>7.8291458367673386E-2</v>
      </c>
      <c r="R2538" s="8">
        <f t="shared" si="392"/>
        <v>7.6724115278350088E-2</v>
      </c>
      <c r="S2538" s="8">
        <f t="shared" si="392"/>
        <v>7.7502613128529546E-2</v>
      </c>
      <c r="T2538" s="8">
        <f t="shared" si="387"/>
        <v>7.6962560193125626E-2</v>
      </c>
      <c r="W2538">
        <v>2536</v>
      </c>
      <c r="X2538" s="4">
        <f t="shared" si="385"/>
        <v>8.1993997541263838E-2</v>
      </c>
      <c r="Y2538" s="4">
        <f t="shared" si="394"/>
        <v>8.1244883344677457E-2</v>
      </c>
      <c r="Z2538" s="4">
        <f t="shared" si="395"/>
        <v>8.0730871626107453E-2</v>
      </c>
    </row>
    <row r="2539" spans="1:26" x14ac:dyDescent="0.25">
      <c r="A2539" s="16">
        <f t="shared" si="393"/>
        <v>46072</v>
      </c>
      <c r="B2539">
        <f>+'[2]Ejercicio 1'!E2756</f>
        <v>2537</v>
      </c>
      <c r="C2539" s="5">
        <v>7.9792393486729937E-2</v>
      </c>
      <c r="D2539" s="4">
        <f t="shared" si="388"/>
        <v>7.8225014138077961E-2</v>
      </c>
      <c r="E2539" s="6">
        <f t="shared" si="389"/>
        <v>7.9003529938685244E-2</v>
      </c>
      <c r="F2539" s="7">
        <f t="shared" si="390"/>
        <v>7.8463464538307229E-2</v>
      </c>
      <c r="I2539" s="10">
        <v>2537</v>
      </c>
      <c r="J2539" s="8">
        <f t="shared" si="391"/>
        <v>8.1292393486729939E-2</v>
      </c>
      <c r="K2539" s="8">
        <f t="shared" si="391"/>
        <v>7.9725014138077963E-2</v>
      </c>
      <c r="L2539" s="8">
        <f t="shared" si="391"/>
        <v>8.0503529938685245E-2</v>
      </c>
      <c r="M2539" s="8">
        <f t="shared" si="386"/>
        <v>7.996346453830723E-2</v>
      </c>
      <c r="P2539">
        <v>2537</v>
      </c>
      <c r="Q2539" s="8">
        <f t="shared" si="392"/>
        <v>7.8292393486729936E-2</v>
      </c>
      <c r="R2539" s="8">
        <f t="shared" si="392"/>
        <v>7.672501413807796E-2</v>
      </c>
      <c r="S2539" s="8">
        <f t="shared" si="392"/>
        <v>7.7503529938685242E-2</v>
      </c>
      <c r="T2539" s="8">
        <f t="shared" si="387"/>
        <v>7.6963464538307227E-2</v>
      </c>
      <c r="W2539">
        <v>2537</v>
      </c>
      <c r="X2539" s="4">
        <f t="shared" si="385"/>
        <v>8.1995868818610984E-2</v>
      </c>
      <c r="Y2539" s="4">
        <f t="shared" si="394"/>
        <v>8.1246716983665798E-2</v>
      </c>
      <c r="Z2539" s="4">
        <f t="shared" si="395"/>
        <v>8.0732679608508384E-2</v>
      </c>
    </row>
    <row r="2540" spans="1:26" x14ac:dyDescent="0.25">
      <c r="A2540" s="16">
        <f t="shared" si="393"/>
        <v>46073</v>
      </c>
      <c r="B2540">
        <f>+'[2]Ejercicio 1'!E2757</f>
        <v>2538</v>
      </c>
      <c r="C2540" s="5">
        <v>7.9793328605786473E-2</v>
      </c>
      <c r="D2540" s="4">
        <f t="shared" si="388"/>
        <v>7.8225912997397479E-2</v>
      </c>
      <c r="E2540" s="6">
        <f t="shared" si="389"/>
        <v>7.9004446748631885E-2</v>
      </c>
      <c r="F2540" s="7">
        <f t="shared" si="390"/>
        <v>7.8464368883137681E-2</v>
      </c>
      <c r="I2540" s="10">
        <v>2538</v>
      </c>
      <c r="J2540" s="8">
        <f t="shared" si="391"/>
        <v>8.1293328605786475E-2</v>
      </c>
      <c r="K2540" s="8">
        <f t="shared" si="391"/>
        <v>7.972591299739748E-2</v>
      </c>
      <c r="L2540" s="8">
        <f t="shared" si="391"/>
        <v>8.0504446748631886E-2</v>
      </c>
      <c r="M2540" s="8">
        <f t="shared" si="386"/>
        <v>7.9964368883137682E-2</v>
      </c>
      <c r="P2540">
        <v>2538</v>
      </c>
      <c r="Q2540" s="8">
        <f t="shared" si="392"/>
        <v>7.8293328605786472E-2</v>
      </c>
      <c r="R2540" s="8">
        <f t="shared" si="392"/>
        <v>7.6725912997397477E-2</v>
      </c>
      <c r="S2540" s="8">
        <f t="shared" si="392"/>
        <v>7.7504446748631883E-2</v>
      </c>
      <c r="T2540" s="8">
        <f t="shared" si="387"/>
        <v>7.6964368883137679E-2</v>
      </c>
      <c r="W2540">
        <v>2538</v>
      </c>
      <c r="X2540" s="4">
        <f t="shared" si="385"/>
        <v>8.1997740096382846E-2</v>
      </c>
      <c r="Y2540" s="4">
        <f t="shared" si="394"/>
        <v>8.1248550622212284E-2</v>
      </c>
      <c r="Z2540" s="4">
        <f t="shared" si="395"/>
        <v>8.073448758967032E-2</v>
      </c>
    </row>
    <row r="2541" spans="1:26" x14ac:dyDescent="0.25">
      <c r="A2541" s="16">
        <f t="shared" si="393"/>
        <v>46074</v>
      </c>
      <c r="B2541">
        <f>+'[2]Ejercicio 1'!E2758</f>
        <v>2539</v>
      </c>
      <c r="C2541" s="5">
        <v>7.9794263724843023E-2</v>
      </c>
      <c r="D2541" s="4">
        <f t="shared" si="388"/>
        <v>7.822681185630842E-2</v>
      </c>
      <c r="E2541" s="6">
        <f t="shared" si="389"/>
        <v>7.9005363558370345E-2</v>
      </c>
      <c r="F2541" s="7">
        <f t="shared" si="390"/>
        <v>7.8465273227622687E-2</v>
      </c>
      <c r="I2541" s="10">
        <v>2539</v>
      </c>
      <c r="J2541" s="8">
        <f t="shared" si="391"/>
        <v>8.1294263724843024E-2</v>
      </c>
      <c r="K2541" s="8">
        <f t="shared" si="391"/>
        <v>7.9726811856308422E-2</v>
      </c>
      <c r="L2541" s="8">
        <f t="shared" si="391"/>
        <v>8.0505363558370346E-2</v>
      </c>
      <c r="M2541" s="8">
        <f t="shared" si="386"/>
        <v>7.9965273227622688E-2</v>
      </c>
      <c r="P2541">
        <v>2539</v>
      </c>
      <c r="Q2541" s="8">
        <f t="shared" si="392"/>
        <v>7.8294263724843022E-2</v>
      </c>
      <c r="R2541" s="8">
        <f t="shared" si="392"/>
        <v>7.6726811856308419E-2</v>
      </c>
      <c r="S2541" s="8">
        <f t="shared" si="392"/>
        <v>7.7505363558370344E-2</v>
      </c>
      <c r="T2541" s="8">
        <f t="shared" si="387"/>
        <v>7.6965273227622685E-2</v>
      </c>
      <c r="W2541">
        <v>2539</v>
      </c>
      <c r="X2541" s="4">
        <f t="shared" si="385"/>
        <v>8.1999611374579409E-2</v>
      </c>
      <c r="Y2541" s="4">
        <f t="shared" si="394"/>
        <v>8.1250384260343297E-2</v>
      </c>
      <c r="Z2541" s="4">
        <f t="shared" si="395"/>
        <v>8.0736295569855884E-2</v>
      </c>
    </row>
    <row r="2542" spans="1:26" x14ac:dyDescent="0.25">
      <c r="A2542" s="16">
        <f t="shared" si="393"/>
        <v>46075</v>
      </c>
      <c r="B2542">
        <f>+'[2]Ejercicio 1'!E2759</f>
        <v>2540</v>
      </c>
      <c r="C2542" s="5">
        <v>7.9795198843899573E-2</v>
      </c>
      <c r="D2542" s="4">
        <f t="shared" si="388"/>
        <v>7.8227710714811424E-2</v>
      </c>
      <c r="E2542" s="6">
        <f t="shared" si="389"/>
        <v>7.9006280367901499E-2</v>
      </c>
      <c r="F2542" s="7">
        <f t="shared" si="390"/>
        <v>7.8466177571759416E-2</v>
      </c>
      <c r="I2542" s="10">
        <v>2540</v>
      </c>
      <c r="J2542" s="8">
        <f t="shared" si="391"/>
        <v>8.1295198843899574E-2</v>
      </c>
      <c r="K2542" s="8">
        <f t="shared" si="391"/>
        <v>7.9727710714811426E-2</v>
      </c>
      <c r="L2542" s="8">
        <f t="shared" si="391"/>
        <v>8.05062803679015E-2</v>
      </c>
      <c r="M2542" s="8">
        <f t="shared" si="386"/>
        <v>7.9966177571759417E-2</v>
      </c>
      <c r="P2542">
        <v>2540</v>
      </c>
      <c r="Q2542" s="8">
        <f t="shared" si="392"/>
        <v>7.8295198843899572E-2</v>
      </c>
      <c r="R2542" s="8">
        <f t="shared" si="392"/>
        <v>7.6727710714811423E-2</v>
      </c>
      <c r="S2542" s="8">
        <f t="shared" si="392"/>
        <v>7.7506280367901498E-2</v>
      </c>
      <c r="T2542" s="8">
        <f t="shared" si="387"/>
        <v>7.6966177571759414E-2</v>
      </c>
      <c r="W2542">
        <v>2540</v>
      </c>
      <c r="X2542" s="4">
        <f t="shared" si="385"/>
        <v>8.2001482653200702E-2</v>
      </c>
      <c r="Y2542" s="4">
        <f t="shared" si="394"/>
        <v>8.125221789807989E-2</v>
      </c>
      <c r="Z2542" s="4">
        <f t="shared" si="395"/>
        <v>8.0738103549313447E-2</v>
      </c>
    </row>
    <row r="2543" spans="1:26" x14ac:dyDescent="0.25">
      <c r="A2543" s="16">
        <f t="shared" si="393"/>
        <v>46076</v>
      </c>
      <c r="B2543">
        <f>+'[2]Ejercicio 1'!E2760</f>
        <v>2541</v>
      </c>
      <c r="C2543" s="5">
        <v>7.9796133962956123E-2</v>
      </c>
      <c r="D2543" s="4">
        <f t="shared" si="388"/>
        <v>7.8228609572905436E-2</v>
      </c>
      <c r="E2543" s="6">
        <f t="shared" si="389"/>
        <v>7.900719717722271E-2</v>
      </c>
      <c r="F2543" s="7">
        <f t="shared" si="390"/>
        <v>7.8467081915550699E-2</v>
      </c>
      <c r="I2543" s="10">
        <v>2541</v>
      </c>
      <c r="J2543" s="8">
        <f t="shared" si="391"/>
        <v>8.1296133962956124E-2</v>
      </c>
      <c r="K2543" s="8">
        <f t="shared" si="391"/>
        <v>7.9728609572905437E-2</v>
      </c>
      <c r="L2543" s="8">
        <f t="shared" si="391"/>
        <v>8.0507197177222711E-2</v>
      </c>
      <c r="M2543" s="8">
        <f t="shared" si="386"/>
        <v>7.99670819155507E-2</v>
      </c>
      <c r="P2543">
        <v>2541</v>
      </c>
      <c r="Q2543" s="8">
        <f t="shared" si="392"/>
        <v>7.8296133962956121E-2</v>
      </c>
      <c r="R2543" s="8">
        <f t="shared" si="392"/>
        <v>7.6728609572905435E-2</v>
      </c>
      <c r="S2543" s="8">
        <f t="shared" si="392"/>
        <v>7.7507197177222709E-2</v>
      </c>
      <c r="T2543" s="8">
        <f t="shared" si="387"/>
        <v>7.6967081915550697E-2</v>
      </c>
      <c r="W2543">
        <v>2541</v>
      </c>
      <c r="X2543" s="4">
        <f t="shared" si="385"/>
        <v>8.2003353932245823E-2</v>
      </c>
      <c r="Y2543" s="4">
        <f t="shared" si="394"/>
        <v>8.125405153535091E-2</v>
      </c>
      <c r="Z2543" s="4">
        <f t="shared" si="395"/>
        <v>8.0739911527797525E-2</v>
      </c>
    </row>
    <row r="2544" spans="1:26" x14ac:dyDescent="0.25">
      <c r="A2544" s="16">
        <f t="shared" si="393"/>
        <v>46077</v>
      </c>
      <c r="B2544">
        <f>+'[2]Ejercicio 1'!E2761</f>
        <v>2542</v>
      </c>
      <c r="C2544" s="5">
        <v>7.9797069082012673E-2</v>
      </c>
      <c r="D2544" s="4">
        <f t="shared" si="388"/>
        <v>7.8229508430590899E-2</v>
      </c>
      <c r="E2544" s="6">
        <f t="shared" si="389"/>
        <v>7.9008113986336601E-2</v>
      </c>
      <c r="F2544" s="7">
        <f t="shared" si="390"/>
        <v>7.8467986258990832E-2</v>
      </c>
      <c r="I2544" s="10">
        <v>2542</v>
      </c>
      <c r="J2544" s="8">
        <f t="shared" si="391"/>
        <v>8.1297069082012674E-2</v>
      </c>
      <c r="K2544" s="8">
        <f t="shared" si="391"/>
        <v>7.9729508430590901E-2</v>
      </c>
      <c r="L2544" s="8">
        <f t="shared" si="391"/>
        <v>8.0508113986336602E-2</v>
      </c>
      <c r="M2544" s="8">
        <f t="shared" si="386"/>
        <v>7.9967986258990834E-2</v>
      </c>
      <c r="P2544">
        <v>2542</v>
      </c>
      <c r="Q2544" s="8">
        <f t="shared" si="392"/>
        <v>7.8297069082012671E-2</v>
      </c>
      <c r="R2544" s="8">
        <f t="shared" si="392"/>
        <v>7.6729508430590898E-2</v>
      </c>
      <c r="S2544" s="8">
        <f t="shared" si="392"/>
        <v>7.7508113986336599E-2</v>
      </c>
      <c r="T2544" s="8">
        <f t="shared" si="387"/>
        <v>7.6967986258990831E-2</v>
      </c>
      <c r="W2544">
        <v>2542</v>
      </c>
      <c r="X2544" s="4">
        <f t="shared" si="385"/>
        <v>8.200522521171523E-2</v>
      </c>
      <c r="Y2544" s="4">
        <f t="shared" si="394"/>
        <v>8.1255885172253017E-2</v>
      </c>
      <c r="Z2544" s="4">
        <f t="shared" si="395"/>
        <v>8.0741719505036877E-2</v>
      </c>
    </row>
    <row r="2545" spans="1:26" x14ac:dyDescent="0.25">
      <c r="A2545" s="16">
        <f t="shared" si="393"/>
        <v>46078</v>
      </c>
      <c r="B2545">
        <f>+'[2]Ejercicio 1'!E2762</f>
        <v>2543</v>
      </c>
      <c r="C2545" s="5">
        <v>7.9798004201069209E-2</v>
      </c>
      <c r="D2545" s="4">
        <f t="shared" si="388"/>
        <v>7.8230407287868189E-2</v>
      </c>
      <c r="E2545" s="6">
        <f t="shared" si="389"/>
        <v>7.9009030795242324E-2</v>
      </c>
      <c r="F2545" s="7">
        <f t="shared" si="390"/>
        <v>7.846889060208552E-2</v>
      </c>
      <c r="I2545" s="10">
        <v>2543</v>
      </c>
      <c r="J2545" s="8">
        <f t="shared" si="391"/>
        <v>8.129800420106921E-2</v>
      </c>
      <c r="K2545" s="8">
        <f t="shared" si="391"/>
        <v>7.9730407287868191E-2</v>
      </c>
      <c r="L2545" s="8">
        <f t="shared" si="391"/>
        <v>8.0509030795242326E-2</v>
      </c>
      <c r="M2545" s="8">
        <f t="shared" si="386"/>
        <v>7.9968890602085521E-2</v>
      </c>
      <c r="P2545">
        <v>2543</v>
      </c>
      <c r="Q2545" s="8">
        <f t="shared" si="392"/>
        <v>7.8298004201069207E-2</v>
      </c>
      <c r="R2545" s="8">
        <f t="shared" si="392"/>
        <v>7.6730407287868188E-2</v>
      </c>
      <c r="S2545" s="8">
        <f t="shared" si="392"/>
        <v>7.7509030795242323E-2</v>
      </c>
      <c r="T2545" s="8">
        <f t="shared" si="387"/>
        <v>7.6968890602085518E-2</v>
      </c>
      <c r="W2545">
        <v>2543</v>
      </c>
      <c r="X2545" s="4">
        <f t="shared" si="385"/>
        <v>8.2007096491609782E-2</v>
      </c>
      <c r="Y2545" s="4">
        <f t="shared" si="394"/>
        <v>8.1257718808737861E-2</v>
      </c>
      <c r="Z2545" s="4">
        <f t="shared" si="395"/>
        <v>8.0743527481559649E-2</v>
      </c>
    </row>
    <row r="2546" spans="1:26" x14ac:dyDescent="0.25">
      <c r="A2546" s="16">
        <f t="shared" si="393"/>
        <v>46079</v>
      </c>
      <c r="B2546">
        <f>+'[2]Ejercicio 1'!E2763</f>
        <v>2544</v>
      </c>
      <c r="C2546" s="5">
        <v>7.9798939320125759E-2</v>
      </c>
      <c r="D2546" s="4">
        <f t="shared" si="388"/>
        <v>7.8231306144736723E-2</v>
      </c>
      <c r="E2546" s="6">
        <f t="shared" si="389"/>
        <v>7.9009947603938979E-2</v>
      </c>
      <c r="F2546" s="7">
        <f t="shared" si="390"/>
        <v>7.8469794944829072E-2</v>
      </c>
      <c r="I2546" s="10">
        <v>2544</v>
      </c>
      <c r="J2546" s="8">
        <f t="shared" si="391"/>
        <v>8.129893932012576E-2</v>
      </c>
      <c r="K2546" s="8">
        <f t="shared" si="391"/>
        <v>7.9731306144736724E-2</v>
      </c>
      <c r="L2546" s="8">
        <f t="shared" si="391"/>
        <v>8.0509947603938981E-2</v>
      </c>
      <c r="M2546" s="8">
        <f t="shared" si="386"/>
        <v>7.9969794944829073E-2</v>
      </c>
      <c r="P2546">
        <v>2544</v>
      </c>
      <c r="Q2546" s="8">
        <f t="shared" si="392"/>
        <v>7.8298939320125757E-2</v>
      </c>
      <c r="R2546" s="8">
        <f t="shared" si="392"/>
        <v>7.6731306144736722E-2</v>
      </c>
      <c r="S2546" s="8">
        <f t="shared" si="392"/>
        <v>7.7509947603938978E-2</v>
      </c>
      <c r="T2546" s="8">
        <f t="shared" si="387"/>
        <v>7.696979494482907E-2</v>
      </c>
      <c r="W2546">
        <v>2544</v>
      </c>
      <c r="X2546" s="4">
        <f t="shared" si="385"/>
        <v>8.2008967771928176E-2</v>
      </c>
      <c r="Y2546" s="4">
        <f t="shared" si="394"/>
        <v>8.1259552444781738E-2</v>
      </c>
      <c r="Z2546" s="4">
        <f t="shared" si="395"/>
        <v>8.0745335456580775E-2</v>
      </c>
    </row>
    <row r="2547" spans="1:26" x14ac:dyDescent="0.25">
      <c r="A2547" s="16">
        <f t="shared" si="393"/>
        <v>46080</v>
      </c>
      <c r="B2547">
        <f>+'[2]Ejercicio 1'!E2764</f>
        <v>2545</v>
      </c>
      <c r="C2547" s="5">
        <v>7.9799874439182308E-2</v>
      </c>
      <c r="D2547" s="4">
        <f t="shared" si="388"/>
        <v>7.8232205001197097E-2</v>
      </c>
      <c r="E2547" s="6">
        <f t="shared" si="389"/>
        <v>7.901086441242744E-2</v>
      </c>
      <c r="F2547" s="7">
        <f t="shared" si="390"/>
        <v>7.8470699287227177E-2</v>
      </c>
      <c r="I2547" s="10">
        <v>2545</v>
      </c>
      <c r="J2547" s="8">
        <f t="shared" si="391"/>
        <v>8.129987443918231E-2</v>
      </c>
      <c r="K2547" s="8">
        <f t="shared" si="391"/>
        <v>7.9732205001197098E-2</v>
      </c>
      <c r="L2547" s="8">
        <f t="shared" si="391"/>
        <v>8.0510864412427441E-2</v>
      </c>
      <c r="M2547" s="8">
        <f t="shared" si="386"/>
        <v>7.9970699287227179E-2</v>
      </c>
      <c r="P2547">
        <v>2545</v>
      </c>
      <c r="Q2547" s="8">
        <f t="shared" si="392"/>
        <v>7.8299874439182307E-2</v>
      </c>
      <c r="R2547" s="8">
        <f t="shared" si="392"/>
        <v>7.6732205001197096E-2</v>
      </c>
      <c r="S2547" s="8">
        <f t="shared" si="392"/>
        <v>7.7510864412427438E-2</v>
      </c>
      <c r="T2547" s="8">
        <f t="shared" si="387"/>
        <v>7.6970699287227176E-2</v>
      </c>
      <c r="W2547">
        <v>2545</v>
      </c>
      <c r="X2547" s="4">
        <f t="shared" si="385"/>
        <v>8.2010839052671716E-2</v>
      </c>
      <c r="Y2547" s="4">
        <f t="shared" si="394"/>
        <v>8.1261386080407491E-2</v>
      </c>
      <c r="Z2547" s="4">
        <f t="shared" si="395"/>
        <v>8.0747143431139409E-2</v>
      </c>
    </row>
    <row r="2548" spans="1:26" x14ac:dyDescent="0.25">
      <c r="A2548" s="16">
        <f t="shared" si="393"/>
        <v>46081</v>
      </c>
      <c r="B2548">
        <f>+'[2]Ejercicio 1'!E2765</f>
        <v>2546</v>
      </c>
      <c r="C2548" s="5">
        <v>7.9800809558238858E-2</v>
      </c>
      <c r="D2548" s="4">
        <f t="shared" si="388"/>
        <v>7.8233103857249103E-2</v>
      </c>
      <c r="E2548" s="6">
        <f t="shared" si="389"/>
        <v>7.9011781220708607E-2</v>
      </c>
      <c r="F2548" s="7">
        <f t="shared" si="390"/>
        <v>7.8471603629279851E-2</v>
      </c>
      <c r="I2548" s="10">
        <v>2546</v>
      </c>
      <c r="J2548" s="8">
        <f t="shared" si="391"/>
        <v>8.130080955823886E-2</v>
      </c>
      <c r="K2548" s="8">
        <f t="shared" si="391"/>
        <v>7.9733103857249105E-2</v>
      </c>
      <c r="L2548" s="8">
        <f t="shared" si="391"/>
        <v>8.0511781220708609E-2</v>
      </c>
      <c r="M2548" s="8">
        <f t="shared" si="386"/>
        <v>7.9971603629279853E-2</v>
      </c>
      <c r="P2548">
        <v>2546</v>
      </c>
      <c r="Q2548" s="8">
        <f t="shared" si="392"/>
        <v>7.8300809558238857E-2</v>
      </c>
      <c r="R2548" s="8">
        <f t="shared" si="392"/>
        <v>7.6733103857249102E-2</v>
      </c>
      <c r="S2548" s="8">
        <f t="shared" si="392"/>
        <v>7.7511781220708606E-2</v>
      </c>
      <c r="T2548" s="8">
        <f t="shared" si="387"/>
        <v>7.697160362927985E-2</v>
      </c>
      <c r="W2548">
        <v>2546</v>
      </c>
      <c r="X2548" s="4">
        <f t="shared" si="385"/>
        <v>8.2012710333845246E-2</v>
      </c>
      <c r="Y2548" s="4">
        <f t="shared" si="394"/>
        <v>8.1263219715642349E-2</v>
      </c>
      <c r="Z2548" s="4">
        <f t="shared" si="395"/>
        <v>8.0748951404721686E-2</v>
      </c>
    </row>
    <row r="2549" spans="1:26" x14ac:dyDescent="0.25">
      <c r="A2549" s="16">
        <f t="shared" si="393"/>
        <v>46082</v>
      </c>
      <c r="B2549">
        <f>+'[2]Ejercicio 1'!E2766</f>
        <v>2547</v>
      </c>
      <c r="C2549" s="5">
        <v>7.9801744677295408E-2</v>
      </c>
      <c r="D2549" s="4">
        <f t="shared" si="388"/>
        <v>7.8234002712892547E-2</v>
      </c>
      <c r="E2549" s="6">
        <f t="shared" si="389"/>
        <v>7.9012698028780706E-2</v>
      </c>
      <c r="F2549" s="7">
        <f t="shared" si="390"/>
        <v>7.8472507970981376E-2</v>
      </c>
      <c r="I2549" s="10">
        <v>2547</v>
      </c>
      <c r="J2549" s="8">
        <f t="shared" si="391"/>
        <v>8.1301744677295409E-2</v>
      </c>
      <c r="K2549" s="8">
        <f t="shared" si="391"/>
        <v>7.9734002712892549E-2</v>
      </c>
      <c r="L2549" s="8">
        <f t="shared" si="391"/>
        <v>8.0512698028780708E-2</v>
      </c>
      <c r="M2549" s="8">
        <f t="shared" si="386"/>
        <v>7.9972507970981377E-2</v>
      </c>
      <c r="P2549">
        <v>2547</v>
      </c>
      <c r="Q2549" s="8">
        <f t="shared" si="392"/>
        <v>7.8301744677295407E-2</v>
      </c>
      <c r="R2549" s="8">
        <f t="shared" si="392"/>
        <v>7.6734002712892546E-2</v>
      </c>
      <c r="S2549" s="8">
        <f t="shared" si="392"/>
        <v>7.7512698028780705E-2</v>
      </c>
      <c r="T2549" s="8">
        <f t="shared" si="387"/>
        <v>7.6972507970981374E-2</v>
      </c>
      <c r="W2549">
        <v>2547</v>
      </c>
      <c r="X2549" s="4">
        <f t="shared" si="385"/>
        <v>8.2014581615432083E-2</v>
      </c>
      <c r="Y2549" s="4">
        <f t="shared" si="394"/>
        <v>8.126505335045732E-2</v>
      </c>
      <c r="Z2549" s="4">
        <f t="shared" si="395"/>
        <v>8.0750759377062095E-2</v>
      </c>
    </row>
    <row r="2550" spans="1:26" x14ac:dyDescent="0.25">
      <c r="A2550" s="16">
        <f t="shared" si="393"/>
        <v>46083</v>
      </c>
      <c r="B2550">
        <f>+'[2]Ejercicio 1'!E2767</f>
        <v>2548</v>
      </c>
      <c r="C2550" s="5">
        <v>7.9802679796351944E-2</v>
      </c>
      <c r="D2550" s="4">
        <f t="shared" si="388"/>
        <v>7.8234901568127235E-2</v>
      </c>
      <c r="E2550" s="6">
        <f t="shared" si="389"/>
        <v>7.9013614836644611E-2</v>
      </c>
      <c r="F2550" s="7">
        <f t="shared" si="390"/>
        <v>7.8473412312337468E-2</v>
      </c>
      <c r="I2550" s="10">
        <v>2548</v>
      </c>
      <c r="J2550" s="8">
        <f t="shared" si="391"/>
        <v>8.1302679796351945E-2</v>
      </c>
      <c r="K2550" s="8">
        <f t="shared" si="391"/>
        <v>7.9734901568127237E-2</v>
      </c>
      <c r="L2550" s="8">
        <f t="shared" si="391"/>
        <v>8.0513614836644612E-2</v>
      </c>
      <c r="M2550" s="8">
        <f t="shared" si="386"/>
        <v>7.9973412312337469E-2</v>
      </c>
      <c r="P2550">
        <v>2548</v>
      </c>
      <c r="Q2550" s="8">
        <f t="shared" si="392"/>
        <v>7.8302679796351943E-2</v>
      </c>
      <c r="R2550" s="8">
        <f t="shared" si="392"/>
        <v>7.6734901568127234E-2</v>
      </c>
      <c r="S2550" s="8">
        <f t="shared" si="392"/>
        <v>7.7513614836644609E-2</v>
      </c>
      <c r="T2550" s="8">
        <f t="shared" si="387"/>
        <v>7.6973412312337466E-2</v>
      </c>
      <c r="W2550">
        <v>2548</v>
      </c>
      <c r="X2550" s="4">
        <f t="shared" si="385"/>
        <v>8.2016452897448452E-2</v>
      </c>
      <c r="Y2550" s="4">
        <f t="shared" si="394"/>
        <v>8.1266886984855929E-2</v>
      </c>
      <c r="Z2550" s="4">
        <f t="shared" si="395"/>
        <v>8.0752567348680235E-2</v>
      </c>
    </row>
    <row r="2551" spans="1:26" x14ac:dyDescent="0.25">
      <c r="A2551" s="16">
        <f t="shared" si="393"/>
        <v>46084</v>
      </c>
      <c r="B2551">
        <f>+'[2]Ejercicio 1'!E2768</f>
        <v>2549</v>
      </c>
      <c r="C2551" s="5">
        <v>7.9803614915408494E-2</v>
      </c>
      <c r="D2551" s="4">
        <f t="shared" si="388"/>
        <v>7.8235800422953555E-2</v>
      </c>
      <c r="E2551" s="6">
        <f t="shared" si="389"/>
        <v>7.9014531644300334E-2</v>
      </c>
      <c r="F2551" s="7">
        <f t="shared" si="390"/>
        <v>7.8474316653345255E-2</v>
      </c>
      <c r="I2551" s="10">
        <v>2549</v>
      </c>
      <c r="J2551" s="8">
        <f t="shared" si="391"/>
        <v>8.1303614915408495E-2</v>
      </c>
      <c r="K2551" s="8">
        <f t="shared" si="391"/>
        <v>7.9735800422953557E-2</v>
      </c>
      <c r="L2551" s="8">
        <f t="shared" si="391"/>
        <v>8.0514531644300336E-2</v>
      </c>
      <c r="M2551" s="8">
        <f t="shared" si="386"/>
        <v>7.9974316653345257E-2</v>
      </c>
      <c r="P2551">
        <v>2549</v>
      </c>
      <c r="Q2551" s="8">
        <f t="shared" si="392"/>
        <v>7.8303614915408493E-2</v>
      </c>
      <c r="R2551" s="8">
        <f t="shared" si="392"/>
        <v>7.6735800422953554E-2</v>
      </c>
      <c r="S2551" s="8">
        <f t="shared" si="392"/>
        <v>7.7514531644300333E-2</v>
      </c>
      <c r="T2551" s="8">
        <f t="shared" si="387"/>
        <v>7.6974316653345254E-2</v>
      </c>
      <c r="W2551">
        <v>2549</v>
      </c>
      <c r="X2551" s="4">
        <f t="shared" si="385"/>
        <v>8.2018324179889537E-2</v>
      </c>
      <c r="Y2551" s="4">
        <f t="shared" si="394"/>
        <v>8.1268720618814447E-2</v>
      </c>
      <c r="Z2551" s="4">
        <f t="shared" si="395"/>
        <v>8.0754375319319144E-2</v>
      </c>
    </row>
    <row r="2552" spans="1:26" x14ac:dyDescent="0.25">
      <c r="A2552" s="16">
        <f t="shared" si="393"/>
        <v>46085</v>
      </c>
      <c r="B2552">
        <f>+'[2]Ejercicio 1'!E2769</f>
        <v>2550</v>
      </c>
      <c r="C2552" s="5">
        <v>7.9804550034465044E-2</v>
      </c>
      <c r="D2552" s="4">
        <f t="shared" si="388"/>
        <v>7.8236699277371521E-2</v>
      </c>
      <c r="E2552" s="6">
        <f t="shared" si="389"/>
        <v>7.9015448451747003E-2</v>
      </c>
      <c r="F2552" s="7">
        <f t="shared" si="390"/>
        <v>7.8475220994004752E-2</v>
      </c>
      <c r="I2552" s="10">
        <v>2550</v>
      </c>
      <c r="J2552" s="8">
        <f t="shared" si="391"/>
        <v>8.1304550034465045E-2</v>
      </c>
      <c r="K2552" s="8">
        <f t="shared" si="391"/>
        <v>7.9736699277371523E-2</v>
      </c>
      <c r="L2552" s="8">
        <f t="shared" si="391"/>
        <v>8.0515448451747004E-2</v>
      </c>
      <c r="M2552" s="8">
        <f t="shared" si="386"/>
        <v>7.9975220994004753E-2</v>
      </c>
      <c r="P2552">
        <v>2550</v>
      </c>
      <c r="Q2552" s="8">
        <f t="shared" si="392"/>
        <v>7.8304550034465042E-2</v>
      </c>
      <c r="R2552" s="8">
        <f t="shared" si="392"/>
        <v>7.673669927737152E-2</v>
      </c>
      <c r="S2552" s="8">
        <f t="shared" si="392"/>
        <v>7.7515448451747002E-2</v>
      </c>
      <c r="T2552" s="8">
        <f t="shared" si="387"/>
        <v>7.697522099400475E-2</v>
      </c>
      <c r="W2552">
        <v>2550</v>
      </c>
      <c r="X2552" s="4">
        <f t="shared" si="385"/>
        <v>8.2020195462755352E-2</v>
      </c>
      <c r="Y2552" s="4">
        <f t="shared" si="394"/>
        <v>8.1270554252353952E-2</v>
      </c>
      <c r="Z2552" s="4">
        <f t="shared" si="395"/>
        <v>8.0756183288719044E-2</v>
      </c>
    </row>
    <row r="2553" spans="1:26" x14ac:dyDescent="0.25">
      <c r="A2553" s="16">
        <f t="shared" si="393"/>
        <v>46086</v>
      </c>
      <c r="B2553">
        <f>+'[2]Ejercicio 1'!E2770</f>
        <v>2551</v>
      </c>
      <c r="C2553" s="5">
        <v>7.9805485153521594E-2</v>
      </c>
      <c r="D2553" s="4">
        <f t="shared" si="388"/>
        <v>7.823759813138112E-2</v>
      </c>
      <c r="E2553" s="6">
        <f t="shared" si="389"/>
        <v>7.9016365258986365E-2</v>
      </c>
      <c r="F2553" s="7">
        <f t="shared" si="390"/>
        <v>7.8476125334315958E-2</v>
      </c>
      <c r="I2553" s="10">
        <v>2551</v>
      </c>
      <c r="J2553" s="8">
        <f t="shared" si="391"/>
        <v>8.1305485153521595E-2</v>
      </c>
      <c r="K2553" s="8">
        <f t="shared" si="391"/>
        <v>7.9737598131381121E-2</v>
      </c>
      <c r="L2553" s="8">
        <f t="shared" si="391"/>
        <v>8.0516365258986367E-2</v>
      </c>
      <c r="M2553" s="8">
        <f t="shared" si="386"/>
        <v>7.9976125334315959E-2</v>
      </c>
      <c r="P2553">
        <v>2551</v>
      </c>
      <c r="Q2553" s="8">
        <f t="shared" si="392"/>
        <v>7.8305485153521592E-2</v>
      </c>
      <c r="R2553" s="8">
        <f t="shared" si="392"/>
        <v>7.6737598131381118E-2</v>
      </c>
      <c r="S2553" s="8">
        <f t="shared" si="392"/>
        <v>7.7516365258986364E-2</v>
      </c>
      <c r="T2553" s="8">
        <f t="shared" si="387"/>
        <v>7.6976125334315956E-2</v>
      </c>
      <c r="W2553">
        <v>2551</v>
      </c>
      <c r="X2553" s="4">
        <f t="shared" si="385"/>
        <v>8.2022066746045424E-2</v>
      </c>
      <c r="Y2553" s="4">
        <f t="shared" si="394"/>
        <v>8.1272387885525404E-2</v>
      </c>
      <c r="Z2553" s="4">
        <f t="shared" si="395"/>
        <v>8.0757991257136882E-2</v>
      </c>
    </row>
    <row r="2554" spans="1:26" x14ac:dyDescent="0.25">
      <c r="A2554" s="16">
        <f t="shared" si="393"/>
        <v>46087</v>
      </c>
      <c r="B2554">
        <f>+'[2]Ejercicio 1'!E2771</f>
        <v>2552</v>
      </c>
      <c r="C2554" s="5">
        <v>7.9806420272578144E-2</v>
      </c>
      <c r="D2554" s="4">
        <f t="shared" si="388"/>
        <v>7.8238496984982378E-2</v>
      </c>
      <c r="E2554" s="6">
        <f t="shared" si="389"/>
        <v>7.9017282066016659E-2</v>
      </c>
      <c r="F2554" s="7">
        <f t="shared" si="390"/>
        <v>7.8477029674281731E-2</v>
      </c>
      <c r="I2554" s="10">
        <v>2552</v>
      </c>
      <c r="J2554" s="8">
        <f t="shared" si="391"/>
        <v>8.1306420272578145E-2</v>
      </c>
      <c r="K2554" s="8">
        <f t="shared" si="391"/>
        <v>7.9738496984982379E-2</v>
      </c>
      <c r="L2554" s="8">
        <f t="shared" si="391"/>
        <v>8.051728206601666E-2</v>
      </c>
      <c r="M2554" s="8">
        <f t="shared" si="386"/>
        <v>7.9977029674281733E-2</v>
      </c>
      <c r="P2554">
        <v>2552</v>
      </c>
      <c r="Q2554" s="8">
        <f t="shared" si="392"/>
        <v>7.8306420272578142E-2</v>
      </c>
      <c r="R2554" s="8">
        <f t="shared" si="392"/>
        <v>7.6738496984982377E-2</v>
      </c>
      <c r="S2554" s="8">
        <f t="shared" si="392"/>
        <v>7.7517282066016657E-2</v>
      </c>
      <c r="T2554" s="8">
        <f t="shared" si="387"/>
        <v>7.697702967428173E-2</v>
      </c>
      <c r="W2554">
        <v>2552</v>
      </c>
      <c r="X2554" s="4">
        <f t="shared" ref="X2554:X2617" si="396">Tasa_Fwd(C2372,B2372,C2554,B2554,182)</f>
        <v>8.2023938029760671E-2</v>
      </c>
      <c r="Y2554" s="4">
        <f t="shared" si="394"/>
        <v>8.1274221518207582E-2</v>
      </c>
      <c r="Z2554" s="4">
        <f t="shared" si="395"/>
        <v>8.0759799224838155E-2</v>
      </c>
    </row>
    <row r="2555" spans="1:26" x14ac:dyDescent="0.25">
      <c r="A2555" s="16">
        <f t="shared" si="393"/>
        <v>46088</v>
      </c>
      <c r="B2555">
        <f>+'[2]Ejercicio 1'!E2772</f>
        <v>2553</v>
      </c>
      <c r="C2555" s="5">
        <v>7.980735539163468E-2</v>
      </c>
      <c r="D2555" s="4">
        <f t="shared" si="388"/>
        <v>7.823939583817506E-2</v>
      </c>
      <c r="E2555" s="6">
        <f t="shared" si="389"/>
        <v>7.9018198872839646E-2</v>
      </c>
      <c r="F2555" s="7">
        <f t="shared" si="390"/>
        <v>7.8477934013896355E-2</v>
      </c>
      <c r="I2555" s="10">
        <v>2553</v>
      </c>
      <c r="J2555" s="8">
        <f t="shared" si="391"/>
        <v>8.1307355391634681E-2</v>
      </c>
      <c r="K2555" s="8">
        <f t="shared" si="391"/>
        <v>7.9739395838175062E-2</v>
      </c>
      <c r="L2555" s="8">
        <f t="shared" si="391"/>
        <v>8.0518198872839647E-2</v>
      </c>
      <c r="M2555" s="8">
        <f t="shared" si="386"/>
        <v>7.9977934013896357E-2</v>
      </c>
      <c r="P2555">
        <v>2553</v>
      </c>
      <c r="Q2555" s="8">
        <f t="shared" si="392"/>
        <v>7.8307355391634678E-2</v>
      </c>
      <c r="R2555" s="8">
        <f t="shared" si="392"/>
        <v>7.6739395838175059E-2</v>
      </c>
      <c r="S2555" s="8">
        <f t="shared" si="392"/>
        <v>7.7518198872839644E-2</v>
      </c>
      <c r="T2555" s="8">
        <f t="shared" si="387"/>
        <v>7.6977934013896354E-2</v>
      </c>
      <c r="W2555">
        <v>2553</v>
      </c>
      <c r="X2555" s="4">
        <f t="shared" si="396"/>
        <v>8.2025809313899301E-2</v>
      </c>
      <c r="Y2555" s="4">
        <f t="shared" si="394"/>
        <v>8.1276055150544535E-2</v>
      </c>
      <c r="Z2555" s="4">
        <f t="shared" si="395"/>
        <v>8.0761607191294701E-2</v>
      </c>
    </row>
    <row r="2556" spans="1:26" x14ac:dyDescent="0.25">
      <c r="A2556" s="16">
        <f t="shared" si="393"/>
        <v>46089</v>
      </c>
      <c r="B2556">
        <f>+'[2]Ejercicio 1'!E2773</f>
        <v>2554</v>
      </c>
      <c r="C2556" s="5">
        <v>7.9808290510691229E-2</v>
      </c>
      <c r="D2556" s="4">
        <f t="shared" si="388"/>
        <v>7.8240294690958972E-2</v>
      </c>
      <c r="E2556" s="6">
        <f t="shared" si="389"/>
        <v>7.9019115679453564E-2</v>
      </c>
      <c r="F2556" s="7">
        <f t="shared" si="390"/>
        <v>7.8478838353165534E-2</v>
      </c>
      <c r="I2556" s="10">
        <v>2554</v>
      </c>
      <c r="J2556" s="8">
        <f t="shared" si="391"/>
        <v>8.1308290510691231E-2</v>
      </c>
      <c r="K2556" s="8">
        <f t="shared" si="391"/>
        <v>7.9740294690958974E-2</v>
      </c>
      <c r="L2556" s="8">
        <f t="shared" si="391"/>
        <v>8.0519115679453565E-2</v>
      </c>
      <c r="M2556" s="8">
        <f t="shared" si="386"/>
        <v>7.9978838353165535E-2</v>
      </c>
      <c r="P2556">
        <v>2554</v>
      </c>
      <c r="Q2556" s="8">
        <f t="shared" si="392"/>
        <v>7.8308290510691228E-2</v>
      </c>
      <c r="R2556" s="8">
        <f t="shared" si="392"/>
        <v>7.6740294690958971E-2</v>
      </c>
      <c r="S2556" s="8">
        <f t="shared" si="392"/>
        <v>7.7519115679453562E-2</v>
      </c>
      <c r="T2556" s="8">
        <f t="shared" si="387"/>
        <v>7.6978838353165532E-2</v>
      </c>
      <c r="W2556">
        <v>2554</v>
      </c>
      <c r="X2556" s="4">
        <f t="shared" si="396"/>
        <v>8.202768059846309E-2</v>
      </c>
      <c r="Y2556" s="4">
        <f t="shared" si="394"/>
        <v>8.127788878241593E-2</v>
      </c>
      <c r="Z2556" s="4">
        <f t="shared" si="395"/>
        <v>8.0763415157031823E-2</v>
      </c>
    </row>
    <row r="2557" spans="1:26" x14ac:dyDescent="0.25">
      <c r="A2557" s="16">
        <f t="shared" si="393"/>
        <v>46090</v>
      </c>
      <c r="B2557">
        <f>+'[2]Ejercicio 1'!E2774</f>
        <v>2555</v>
      </c>
      <c r="C2557" s="5">
        <v>7.9809225629747779E-2</v>
      </c>
      <c r="D2557" s="4">
        <f t="shared" si="388"/>
        <v>7.8241193543334753E-2</v>
      </c>
      <c r="E2557" s="6">
        <f t="shared" si="389"/>
        <v>7.9020032485858427E-2</v>
      </c>
      <c r="F2557" s="7">
        <f t="shared" si="390"/>
        <v>7.8479742692086435E-2</v>
      </c>
      <c r="I2557" s="10">
        <v>2555</v>
      </c>
      <c r="J2557" s="8">
        <f t="shared" si="391"/>
        <v>8.1309225629747781E-2</v>
      </c>
      <c r="K2557" s="8">
        <f t="shared" si="391"/>
        <v>7.9741193543334754E-2</v>
      </c>
      <c r="L2557" s="8">
        <f t="shared" si="391"/>
        <v>8.0520032485858428E-2</v>
      </c>
      <c r="M2557" s="8">
        <f t="shared" si="386"/>
        <v>7.9979742692086436E-2</v>
      </c>
      <c r="P2557">
        <v>2555</v>
      </c>
      <c r="Q2557" s="8">
        <f t="shared" si="392"/>
        <v>7.8309225629747778E-2</v>
      </c>
      <c r="R2557" s="8">
        <f t="shared" si="392"/>
        <v>7.6741193543334751E-2</v>
      </c>
      <c r="S2557" s="8">
        <f t="shared" si="392"/>
        <v>7.7520032485858426E-2</v>
      </c>
      <c r="T2557" s="8">
        <f t="shared" si="387"/>
        <v>7.6979742692086434E-2</v>
      </c>
      <c r="W2557">
        <v>2555</v>
      </c>
      <c r="X2557" s="4">
        <f t="shared" si="396"/>
        <v>8.2029551883451152E-2</v>
      </c>
      <c r="Y2557" s="4">
        <f t="shared" si="394"/>
        <v>8.1279722413869201E-2</v>
      </c>
      <c r="Z2557" s="4">
        <f t="shared" si="395"/>
        <v>8.0765223121532781E-2</v>
      </c>
    </row>
    <row r="2558" spans="1:26" x14ac:dyDescent="0.25">
      <c r="A2558" s="16">
        <f t="shared" si="393"/>
        <v>46091</v>
      </c>
      <c r="B2558">
        <f>+'[2]Ejercicio 1'!E2775</f>
        <v>2556</v>
      </c>
      <c r="C2558" s="5">
        <v>7.9810160748804329E-2</v>
      </c>
      <c r="D2558" s="4">
        <f t="shared" si="388"/>
        <v>7.8242092395301957E-2</v>
      </c>
      <c r="E2558" s="6">
        <f t="shared" si="389"/>
        <v>7.902094929205597E-2</v>
      </c>
      <c r="F2558" s="7">
        <f t="shared" si="390"/>
        <v>7.8480647030659031E-2</v>
      </c>
      <c r="I2558" s="10">
        <v>2556</v>
      </c>
      <c r="J2558" s="8">
        <f t="shared" si="391"/>
        <v>8.131016074880433E-2</v>
      </c>
      <c r="K2558" s="8">
        <f t="shared" si="391"/>
        <v>7.9742092395301958E-2</v>
      </c>
      <c r="L2558" s="8">
        <f t="shared" si="391"/>
        <v>8.0520949292055971E-2</v>
      </c>
      <c r="M2558" s="8">
        <f t="shared" si="386"/>
        <v>7.9980647030659033E-2</v>
      </c>
      <c r="P2558">
        <v>2556</v>
      </c>
      <c r="Q2558" s="8">
        <f t="shared" si="392"/>
        <v>7.8310160748804328E-2</v>
      </c>
      <c r="R2558" s="8">
        <f t="shared" si="392"/>
        <v>7.6742092395301956E-2</v>
      </c>
      <c r="S2558" s="8">
        <f t="shared" si="392"/>
        <v>7.7520949292055968E-2</v>
      </c>
      <c r="T2558" s="8">
        <f t="shared" si="387"/>
        <v>7.698064703065903E-2</v>
      </c>
      <c r="W2558">
        <v>2556</v>
      </c>
      <c r="X2558" s="4">
        <f t="shared" si="396"/>
        <v>8.2031423168863485E-2</v>
      </c>
      <c r="Y2558" s="4">
        <f t="shared" si="394"/>
        <v>8.1281556044930703E-2</v>
      </c>
      <c r="Z2558" s="4">
        <f t="shared" si="395"/>
        <v>8.0767031085308624E-2</v>
      </c>
    </row>
    <row r="2559" spans="1:26" x14ac:dyDescent="0.25">
      <c r="A2559" s="16">
        <f t="shared" si="393"/>
        <v>46092</v>
      </c>
      <c r="B2559">
        <f>+'[2]Ejercicio 1'!E2776</f>
        <v>2557</v>
      </c>
      <c r="C2559" s="5">
        <v>7.9811095867860879E-2</v>
      </c>
      <c r="D2559" s="4">
        <f t="shared" si="388"/>
        <v>7.8242991246860599E-2</v>
      </c>
      <c r="E2559" s="6">
        <f t="shared" si="389"/>
        <v>7.9021866098045346E-2</v>
      </c>
      <c r="F2559" s="7">
        <f t="shared" si="390"/>
        <v>7.8481551368886196E-2</v>
      </c>
      <c r="I2559" s="10">
        <v>2557</v>
      </c>
      <c r="J2559" s="8">
        <f t="shared" si="391"/>
        <v>8.131109586786088E-2</v>
      </c>
      <c r="K2559" s="8">
        <f t="shared" si="391"/>
        <v>7.9742991246860601E-2</v>
      </c>
      <c r="L2559" s="8">
        <f t="shared" si="391"/>
        <v>8.0521866098045347E-2</v>
      </c>
      <c r="M2559" s="8">
        <f t="shared" si="386"/>
        <v>7.9981551368886197E-2</v>
      </c>
      <c r="P2559">
        <v>2557</v>
      </c>
      <c r="Q2559" s="8">
        <f t="shared" si="392"/>
        <v>7.8311095867860878E-2</v>
      </c>
      <c r="R2559" s="8">
        <f t="shared" si="392"/>
        <v>7.6742991246860598E-2</v>
      </c>
      <c r="S2559" s="8">
        <f t="shared" si="392"/>
        <v>7.7521866098045344E-2</v>
      </c>
      <c r="T2559" s="8">
        <f t="shared" si="387"/>
        <v>7.6981551368886195E-2</v>
      </c>
      <c r="W2559">
        <v>2557</v>
      </c>
      <c r="X2559" s="4">
        <f t="shared" si="396"/>
        <v>8.2033294454700534E-2</v>
      </c>
      <c r="Y2559" s="4">
        <f t="shared" si="394"/>
        <v>8.1283389675574941E-2</v>
      </c>
      <c r="Z2559" s="4">
        <f t="shared" si="395"/>
        <v>8.0768839048105237E-2</v>
      </c>
    </row>
    <row r="2560" spans="1:26" x14ac:dyDescent="0.25">
      <c r="A2560" s="16">
        <f t="shared" si="393"/>
        <v>46093</v>
      </c>
      <c r="B2560">
        <f>+'[2]Ejercicio 1'!E2777</f>
        <v>2558</v>
      </c>
      <c r="C2560" s="5">
        <v>7.9812030986917415E-2</v>
      </c>
      <c r="D2560" s="4">
        <f t="shared" si="388"/>
        <v>7.8243890098011304E-2</v>
      </c>
      <c r="E2560" s="6">
        <f t="shared" si="389"/>
        <v>7.9022782903826527E-2</v>
      </c>
      <c r="F2560" s="7">
        <f t="shared" si="390"/>
        <v>7.8482455706762197E-2</v>
      </c>
      <c r="I2560" s="10">
        <v>2558</v>
      </c>
      <c r="J2560" s="8">
        <f t="shared" si="391"/>
        <v>8.1312030986917416E-2</v>
      </c>
      <c r="K2560" s="8">
        <f t="shared" si="391"/>
        <v>7.9743890098011305E-2</v>
      </c>
      <c r="L2560" s="8">
        <f t="shared" si="391"/>
        <v>8.0522782903826529E-2</v>
      </c>
      <c r="M2560" s="8">
        <f t="shared" si="386"/>
        <v>7.9982455706762198E-2</v>
      </c>
      <c r="P2560">
        <v>2558</v>
      </c>
      <c r="Q2560" s="8">
        <f t="shared" si="392"/>
        <v>7.8312030986917414E-2</v>
      </c>
      <c r="R2560" s="8">
        <f t="shared" si="392"/>
        <v>7.6743890098011303E-2</v>
      </c>
      <c r="S2560" s="8">
        <f t="shared" si="392"/>
        <v>7.7522782903826526E-2</v>
      </c>
      <c r="T2560" s="8">
        <f t="shared" si="387"/>
        <v>7.6982455706762196E-2</v>
      </c>
      <c r="W2560">
        <v>2558</v>
      </c>
      <c r="X2560" s="4">
        <f t="shared" si="396"/>
        <v>8.2035165740968016E-2</v>
      </c>
      <c r="Y2560" s="4">
        <f t="shared" si="394"/>
        <v>8.1285223305801943E-2</v>
      </c>
      <c r="Z2560" s="4">
        <f t="shared" si="395"/>
        <v>8.0770647009662841E-2</v>
      </c>
    </row>
    <row r="2561" spans="1:26" x14ac:dyDescent="0.25">
      <c r="A2561" s="16">
        <f t="shared" si="393"/>
        <v>46094</v>
      </c>
      <c r="B2561">
        <f>+'[2]Ejercicio 1'!E2778</f>
        <v>2559</v>
      </c>
      <c r="C2561" s="5">
        <v>7.9812966105973965E-2</v>
      </c>
      <c r="D2561" s="4">
        <f t="shared" si="388"/>
        <v>7.8244788948753044E-2</v>
      </c>
      <c r="E2561" s="6">
        <f t="shared" si="389"/>
        <v>7.902369970939864E-2</v>
      </c>
      <c r="F2561" s="7">
        <f t="shared" si="390"/>
        <v>7.848336004429278E-2</v>
      </c>
      <c r="I2561" s="10">
        <v>2559</v>
      </c>
      <c r="J2561" s="8">
        <f t="shared" si="391"/>
        <v>8.1312966105973966E-2</v>
      </c>
      <c r="K2561" s="8">
        <f t="shared" si="391"/>
        <v>7.9744788948753045E-2</v>
      </c>
      <c r="L2561" s="8">
        <f t="shared" si="391"/>
        <v>8.0523699709398641E-2</v>
      </c>
      <c r="M2561" s="8">
        <f t="shared" si="386"/>
        <v>7.9983360044292781E-2</v>
      </c>
      <c r="P2561">
        <v>2559</v>
      </c>
      <c r="Q2561" s="8">
        <f t="shared" si="392"/>
        <v>7.8312966105973963E-2</v>
      </c>
      <c r="R2561" s="8">
        <f t="shared" si="392"/>
        <v>7.6744788948753043E-2</v>
      </c>
      <c r="S2561" s="8">
        <f t="shared" si="392"/>
        <v>7.7523699709398639E-2</v>
      </c>
      <c r="T2561" s="8">
        <f t="shared" si="387"/>
        <v>7.6983360044292778E-2</v>
      </c>
      <c r="W2561">
        <v>2559</v>
      </c>
      <c r="X2561" s="4">
        <f t="shared" si="396"/>
        <v>8.2037037027648349E-2</v>
      </c>
      <c r="Y2561" s="4">
        <f t="shared" si="394"/>
        <v>8.1287056935586216E-2</v>
      </c>
      <c r="Z2561" s="4">
        <f t="shared" si="395"/>
        <v>8.0772454970244087E-2</v>
      </c>
    </row>
    <row r="2562" spans="1:26" x14ac:dyDescent="0.25">
      <c r="A2562" s="16">
        <f t="shared" si="393"/>
        <v>46095</v>
      </c>
      <c r="B2562">
        <f>+'[2]Ejercicio 1'!E2779</f>
        <v>2560</v>
      </c>
      <c r="C2562" s="5">
        <v>7.9813901225030515E-2</v>
      </c>
      <c r="D2562" s="4">
        <f t="shared" si="388"/>
        <v>7.8245687799086416E-2</v>
      </c>
      <c r="E2562" s="6">
        <f t="shared" si="389"/>
        <v>7.9024616514762586E-2</v>
      </c>
      <c r="F2562" s="7">
        <f t="shared" si="390"/>
        <v>7.8484264381475058E-2</v>
      </c>
      <c r="I2562" s="10">
        <v>2560</v>
      </c>
      <c r="J2562" s="8">
        <f t="shared" si="391"/>
        <v>8.1313901225030516E-2</v>
      </c>
      <c r="K2562" s="8">
        <f t="shared" si="391"/>
        <v>7.9745687799086418E-2</v>
      </c>
      <c r="L2562" s="8">
        <f t="shared" si="391"/>
        <v>8.0524616514762587E-2</v>
      </c>
      <c r="M2562" s="8">
        <f t="shared" si="391"/>
        <v>7.9984264381475059E-2</v>
      </c>
      <c r="P2562">
        <v>2560</v>
      </c>
      <c r="Q2562" s="8">
        <f t="shared" si="392"/>
        <v>7.8313901225030513E-2</v>
      </c>
      <c r="R2562" s="8">
        <f t="shared" si="392"/>
        <v>7.6745687799086415E-2</v>
      </c>
      <c r="S2562" s="8">
        <f t="shared" si="392"/>
        <v>7.7524616514762584E-2</v>
      </c>
      <c r="T2562" s="8">
        <f t="shared" si="392"/>
        <v>7.6984264381475057E-2</v>
      </c>
      <c r="W2562">
        <v>2560</v>
      </c>
      <c r="X2562" s="4">
        <f t="shared" si="396"/>
        <v>8.2038908314758671E-2</v>
      </c>
      <c r="Y2562" s="4">
        <f t="shared" si="394"/>
        <v>8.1288890564978705E-2</v>
      </c>
      <c r="Z2562" s="4">
        <f t="shared" si="395"/>
        <v>8.0774262930100205E-2</v>
      </c>
    </row>
    <row r="2563" spans="1:26" x14ac:dyDescent="0.25">
      <c r="A2563" s="16">
        <f t="shared" si="393"/>
        <v>46096</v>
      </c>
      <c r="B2563">
        <f>+'[2]Ejercicio 1'!E2780</f>
        <v>2561</v>
      </c>
      <c r="C2563" s="5">
        <v>7.9814836344087065E-2</v>
      </c>
      <c r="D2563" s="4">
        <f t="shared" ref="D2563:D2626" si="397">+LN((1+C2563*182/360)^(360/182))</f>
        <v>7.824658664901124E-2</v>
      </c>
      <c r="E2563" s="6">
        <f t="shared" ref="E2563:E2626" si="398">Equivalencia_Tasas(C2563,182,91)</f>
        <v>7.9025533319918323E-2</v>
      </c>
      <c r="F2563" s="7">
        <f t="shared" ref="F2563:F2626" si="399">Equivalencia_Tasas(C2563,182,28)</f>
        <v>7.8485168718309045E-2</v>
      </c>
      <c r="I2563" s="10">
        <v>2561</v>
      </c>
      <c r="J2563" s="8">
        <f t="shared" ref="J2563:M2626" si="400">C2563+$O$1</f>
        <v>8.1314836344087066E-2</v>
      </c>
      <c r="K2563" s="8">
        <f t="shared" si="400"/>
        <v>7.9746586649011242E-2</v>
      </c>
      <c r="L2563" s="8">
        <f t="shared" si="400"/>
        <v>8.0525533319918324E-2</v>
      </c>
      <c r="M2563" s="8">
        <f t="shared" si="400"/>
        <v>7.9985168718309047E-2</v>
      </c>
      <c r="P2563">
        <v>2561</v>
      </c>
      <c r="Q2563" s="8">
        <f t="shared" ref="Q2563:T2626" si="401">C2563-$O$1</f>
        <v>7.8314836344087063E-2</v>
      </c>
      <c r="R2563" s="8">
        <f t="shared" si="401"/>
        <v>7.6746586649011239E-2</v>
      </c>
      <c r="S2563" s="8">
        <f t="shared" si="401"/>
        <v>7.7525533319918322E-2</v>
      </c>
      <c r="T2563" s="8">
        <f t="shared" si="401"/>
        <v>7.6985168718309044E-2</v>
      </c>
      <c r="W2563">
        <v>2561</v>
      </c>
      <c r="X2563" s="4">
        <f t="shared" si="396"/>
        <v>8.2040779602293709E-2</v>
      </c>
      <c r="Y2563" s="4">
        <f t="shared" si="394"/>
        <v>8.1290724193953084E-2</v>
      </c>
      <c r="Z2563" s="4">
        <f t="shared" si="395"/>
        <v>8.07760708887173E-2</v>
      </c>
    </row>
    <row r="2564" spans="1:26" x14ac:dyDescent="0.25">
      <c r="A2564" s="16">
        <f t="shared" si="393"/>
        <v>46097</v>
      </c>
      <c r="B2564">
        <f>+'[2]Ejercicio 1'!E2781</f>
        <v>2562</v>
      </c>
      <c r="C2564" s="5">
        <v>7.9815771463143614E-2</v>
      </c>
      <c r="D2564" s="4">
        <f t="shared" si="397"/>
        <v>7.8247485498527711E-2</v>
      </c>
      <c r="E2564" s="6">
        <f t="shared" si="398"/>
        <v>7.9026450124865893E-2</v>
      </c>
      <c r="F2564" s="7">
        <f t="shared" si="399"/>
        <v>7.84860730547976E-2</v>
      </c>
      <c r="I2564" s="10">
        <v>2562</v>
      </c>
      <c r="J2564" s="8">
        <f t="shared" si="400"/>
        <v>8.1315771463143616E-2</v>
      </c>
      <c r="K2564" s="8">
        <f t="shared" si="400"/>
        <v>7.9747485498527712E-2</v>
      </c>
      <c r="L2564" s="8">
        <f t="shared" si="400"/>
        <v>8.0526450124865895E-2</v>
      </c>
      <c r="M2564" s="8">
        <f t="shared" si="400"/>
        <v>7.9986073054797602E-2</v>
      </c>
      <c r="P2564">
        <v>2562</v>
      </c>
      <c r="Q2564" s="8">
        <f t="shared" si="401"/>
        <v>7.8315771463143613E-2</v>
      </c>
      <c r="R2564" s="8">
        <f t="shared" si="401"/>
        <v>7.6747485498527709E-2</v>
      </c>
      <c r="S2564" s="8">
        <f t="shared" si="401"/>
        <v>7.7526450124865892E-2</v>
      </c>
      <c r="T2564" s="8">
        <f t="shared" si="401"/>
        <v>7.6986073054797599E-2</v>
      </c>
      <c r="W2564">
        <v>2562</v>
      </c>
      <c r="X2564" s="4">
        <f t="shared" si="396"/>
        <v>8.2042650890253033E-2</v>
      </c>
      <c r="Y2564" s="4">
        <f t="shared" si="394"/>
        <v>8.1292557822511075E-2</v>
      </c>
      <c r="Z2564" s="4">
        <f t="shared" si="395"/>
        <v>8.0777878846612125E-2</v>
      </c>
    </row>
    <row r="2565" spans="1:26" x14ac:dyDescent="0.25">
      <c r="A2565" s="16">
        <f t="shared" ref="A2565:A2628" si="402">+A2564+1</f>
        <v>46098</v>
      </c>
      <c r="B2565">
        <f>+'[2]Ejercicio 1'!E2782</f>
        <v>2563</v>
      </c>
      <c r="C2565" s="5">
        <v>7.981670658220015E-2</v>
      </c>
      <c r="D2565" s="4">
        <f t="shared" si="397"/>
        <v>7.8248384347635827E-2</v>
      </c>
      <c r="E2565" s="6">
        <f t="shared" si="398"/>
        <v>7.9027366929605269E-2</v>
      </c>
      <c r="F2565" s="7">
        <f t="shared" si="399"/>
        <v>7.8486977390935006E-2</v>
      </c>
      <c r="I2565" s="10">
        <v>2563</v>
      </c>
      <c r="J2565" s="8">
        <f t="shared" si="400"/>
        <v>8.1316706582200152E-2</v>
      </c>
      <c r="K2565" s="8">
        <f t="shared" si="400"/>
        <v>7.9748384347635828E-2</v>
      </c>
      <c r="L2565" s="8">
        <f t="shared" si="400"/>
        <v>8.0527366929605271E-2</v>
      </c>
      <c r="M2565" s="8">
        <f t="shared" si="400"/>
        <v>7.9986977390935007E-2</v>
      </c>
      <c r="P2565">
        <v>2563</v>
      </c>
      <c r="Q2565" s="8">
        <f t="shared" si="401"/>
        <v>7.8316706582200149E-2</v>
      </c>
      <c r="R2565" s="8">
        <f t="shared" si="401"/>
        <v>7.6748384347635826E-2</v>
      </c>
      <c r="S2565" s="8">
        <f t="shared" si="401"/>
        <v>7.7527366929605268E-2</v>
      </c>
      <c r="T2565" s="8">
        <f t="shared" si="401"/>
        <v>7.6986977390935005E-2</v>
      </c>
      <c r="W2565">
        <v>2563</v>
      </c>
      <c r="X2565" s="4">
        <f t="shared" si="396"/>
        <v>8.2044522178636614E-2</v>
      </c>
      <c r="Y2565" s="4">
        <f t="shared" si="394"/>
        <v>8.1294391450651829E-2</v>
      </c>
      <c r="Z2565" s="4">
        <f t="shared" si="395"/>
        <v>8.0779686803267942E-2</v>
      </c>
    </row>
    <row r="2566" spans="1:26" x14ac:dyDescent="0.25">
      <c r="A2566" s="16">
        <f t="shared" si="402"/>
        <v>46099</v>
      </c>
      <c r="B2566">
        <f>+'[2]Ejercicio 1'!E2783</f>
        <v>2564</v>
      </c>
      <c r="C2566" s="5">
        <v>7.98176417012567E-2</v>
      </c>
      <c r="D2566" s="4">
        <f t="shared" si="397"/>
        <v>7.8249283196335784E-2</v>
      </c>
      <c r="E2566" s="6">
        <f t="shared" si="398"/>
        <v>7.9028283734136465E-2</v>
      </c>
      <c r="F2566" s="7">
        <f t="shared" si="399"/>
        <v>7.8487881726726966E-2</v>
      </c>
      <c r="I2566" s="10">
        <v>2564</v>
      </c>
      <c r="J2566" s="8">
        <f t="shared" si="400"/>
        <v>8.1317641701256702E-2</v>
      </c>
      <c r="K2566" s="8">
        <f t="shared" si="400"/>
        <v>7.9749283196335785E-2</v>
      </c>
      <c r="L2566" s="8">
        <f t="shared" si="400"/>
        <v>8.0528283734136466E-2</v>
      </c>
      <c r="M2566" s="8">
        <f t="shared" si="400"/>
        <v>7.9987881726726967E-2</v>
      </c>
      <c r="P2566">
        <v>2564</v>
      </c>
      <c r="Q2566" s="8">
        <f t="shared" si="401"/>
        <v>7.8317641701256699E-2</v>
      </c>
      <c r="R2566" s="8">
        <f t="shared" si="401"/>
        <v>7.6749283196335782E-2</v>
      </c>
      <c r="S2566" s="8">
        <f t="shared" si="401"/>
        <v>7.7528283734136463E-2</v>
      </c>
      <c r="T2566" s="8">
        <f t="shared" si="401"/>
        <v>7.6987881726726964E-2</v>
      </c>
      <c r="W2566">
        <v>2564</v>
      </c>
      <c r="X2566" s="4">
        <f t="shared" si="396"/>
        <v>8.2046393467451503E-2</v>
      </c>
      <c r="Y2566" s="4">
        <f t="shared" si="394"/>
        <v>8.1296225078350742E-2</v>
      </c>
      <c r="Z2566" s="4">
        <f t="shared" si="395"/>
        <v>8.0781494759204334E-2</v>
      </c>
    </row>
    <row r="2567" spans="1:26" x14ac:dyDescent="0.25">
      <c r="A2567" s="16">
        <f t="shared" si="402"/>
        <v>46100</v>
      </c>
      <c r="B2567">
        <f>+'[2]Ejercicio 1'!E2784</f>
        <v>2565</v>
      </c>
      <c r="C2567" s="5">
        <v>7.981857682031325E-2</v>
      </c>
      <c r="D2567" s="4">
        <f t="shared" si="397"/>
        <v>7.825018204462679E-2</v>
      </c>
      <c r="E2567" s="6">
        <f t="shared" si="398"/>
        <v>7.9029200538459479E-2</v>
      </c>
      <c r="F2567" s="7">
        <f t="shared" si="399"/>
        <v>7.8488786062170648E-2</v>
      </c>
      <c r="I2567" s="10">
        <v>2565</v>
      </c>
      <c r="J2567" s="8">
        <f t="shared" si="400"/>
        <v>8.1318576820313251E-2</v>
      </c>
      <c r="K2567" s="8">
        <f t="shared" si="400"/>
        <v>7.9750182044626791E-2</v>
      </c>
      <c r="L2567" s="8">
        <f t="shared" si="400"/>
        <v>8.0529200538459481E-2</v>
      </c>
      <c r="M2567" s="8">
        <f t="shared" si="400"/>
        <v>7.998878606217065E-2</v>
      </c>
      <c r="P2567">
        <v>2565</v>
      </c>
      <c r="Q2567" s="8">
        <f t="shared" si="401"/>
        <v>7.8318576820313249E-2</v>
      </c>
      <c r="R2567" s="8">
        <f t="shared" si="401"/>
        <v>7.6750182044626789E-2</v>
      </c>
      <c r="S2567" s="8">
        <f t="shared" si="401"/>
        <v>7.7529200538459478E-2</v>
      </c>
      <c r="T2567" s="8">
        <f t="shared" si="401"/>
        <v>7.6988786062170647E-2</v>
      </c>
      <c r="W2567">
        <v>2565</v>
      </c>
      <c r="X2567" s="4">
        <f t="shared" si="396"/>
        <v>8.2048264756678382E-2</v>
      </c>
      <c r="Y2567" s="4">
        <f t="shared" si="394"/>
        <v>8.1298058705657872E-2</v>
      </c>
      <c r="Z2567" s="4">
        <f t="shared" si="395"/>
        <v>8.0783302713901717E-2</v>
      </c>
    </row>
    <row r="2568" spans="1:26" x14ac:dyDescent="0.25">
      <c r="A2568" s="16">
        <f t="shared" si="402"/>
        <v>46101</v>
      </c>
      <c r="B2568">
        <f>+'[2]Ejercicio 1'!E2785</f>
        <v>2566</v>
      </c>
      <c r="C2568" s="5">
        <v>7.98195119393698E-2</v>
      </c>
      <c r="D2568" s="4">
        <f t="shared" si="397"/>
        <v>7.8251080892509428E-2</v>
      </c>
      <c r="E2568" s="6">
        <f t="shared" si="398"/>
        <v>7.9030117342573425E-2</v>
      </c>
      <c r="F2568" s="7">
        <f t="shared" si="399"/>
        <v>7.8489690397268871E-2</v>
      </c>
      <c r="I2568" s="10">
        <v>2566</v>
      </c>
      <c r="J2568" s="8">
        <f t="shared" si="400"/>
        <v>8.1319511939369801E-2</v>
      </c>
      <c r="K2568" s="8">
        <f t="shared" si="400"/>
        <v>7.9751080892509429E-2</v>
      </c>
      <c r="L2568" s="8">
        <f t="shared" si="400"/>
        <v>8.0530117342573426E-2</v>
      </c>
      <c r="M2568" s="8">
        <f t="shared" si="400"/>
        <v>7.9989690397268873E-2</v>
      </c>
      <c r="P2568">
        <v>2566</v>
      </c>
      <c r="Q2568" s="8">
        <f t="shared" si="401"/>
        <v>7.8319511939369799E-2</v>
      </c>
      <c r="R2568" s="8">
        <f t="shared" si="401"/>
        <v>7.6751080892509427E-2</v>
      </c>
      <c r="S2568" s="8">
        <f t="shared" si="401"/>
        <v>7.7530117342573424E-2</v>
      </c>
      <c r="T2568" s="8">
        <f t="shared" si="401"/>
        <v>7.698969039726887E-2</v>
      </c>
      <c r="W2568">
        <v>2566</v>
      </c>
      <c r="X2568" s="4">
        <f t="shared" si="396"/>
        <v>8.2050136046335237E-2</v>
      </c>
      <c r="Y2568" s="4">
        <f t="shared" si="394"/>
        <v>8.1299892332546878E-2</v>
      </c>
      <c r="Z2568" s="4">
        <f t="shared" si="395"/>
        <v>8.0785110668136609E-2</v>
      </c>
    </row>
    <row r="2569" spans="1:26" x14ac:dyDescent="0.25">
      <c r="A2569" s="16">
        <f t="shared" si="402"/>
        <v>46102</v>
      </c>
      <c r="B2569">
        <f>+'[2]Ejercicio 1'!E2786</f>
        <v>2567</v>
      </c>
      <c r="C2569" s="5">
        <v>7.982044705842635E-2</v>
      </c>
      <c r="D2569" s="4">
        <f t="shared" si="397"/>
        <v>7.8251979739983518E-2</v>
      </c>
      <c r="E2569" s="6">
        <f t="shared" si="398"/>
        <v>7.9031034146479176E-2</v>
      </c>
      <c r="F2569" s="7">
        <f t="shared" si="399"/>
        <v>7.8490594732015959E-2</v>
      </c>
      <c r="I2569" s="10">
        <v>2567</v>
      </c>
      <c r="J2569" s="8">
        <f t="shared" si="400"/>
        <v>8.1320447058426351E-2</v>
      </c>
      <c r="K2569" s="8">
        <f t="shared" si="400"/>
        <v>7.975197973998352E-2</v>
      </c>
      <c r="L2569" s="8">
        <f t="shared" si="400"/>
        <v>8.0531034146479177E-2</v>
      </c>
      <c r="M2569" s="8">
        <f t="shared" si="400"/>
        <v>7.999059473201596E-2</v>
      </c>
      <c r="P2569">
        <v>2567</v>
      </c>
      <c r="Q2569" s="8">
        <f t="shared" si="401"/>
        <v>7.8320447058426348E-2</v>
      </c>
      <c r="R2569" s="8">
        <f t="shared" si="401"/>
        <v>7.6751979739983517E-2</v>
      </c>
      <c r="S2569" s="8">
        <f t="shared" si="401"/>
        <v>7.7531034146479175E-2</v>
      </c>
      <c r="T2569" s="8">
        <f t="shared" si="401"/>
        <v>7.6990594732015957E-2</v>
      </c>
      <c r="W2569">
        <v>2567</v>
      </c>
      <c r="X2569" s="4">
        <f t="shared" si="396"/>
        <v>8.2052007336417238E-2</v>
      </c>
      <c r="Y2569" s="4">
        <f t="shared" si="394"/>
        <v>8.1301725959017759E-2</v>
      </c>
      <c r="Z2569" s="4">
        <f t="shared" si="395"/>
        <v>8.07869186208727E-2</v>
      </c>
    </row>
    <row r="2570" spans="1:26" x14ac:dyDescent="0.25">
      <c r="A2570" s="16">
        <f t="shared" si="402"/>
        <v>46103</v>
      </c>
      <c r="B2570">
        <f>+'[2]Ejercicio 1'!E2787</f>
        <v>2568</v>
      </c>
      <c r="C2570" s="5">
        <v>7.9821382177482886E-2</v>
      </c>
      <c r="D2570" s="4">
        <f t="shared" si="397"/>
        <v>7.8252878587049254E-2</v>
      </c>
      <c r="E2570" s="6">
        <f t="shared" si="398"/>
        <v>7.9031950950176746E-2</v>
      </c>
      <c r="F2570" s="7">
        <f t="shared" si="399"/>
        <v>7.8491499066417614E-2</v>
      </c>
      <c r="I2570" s="10">
        <v>2568</v>
      </c>
      <c r="J2570" s="8">
        <f t="shared" si="400"/>
        <v>8.1321382177482887E-2</v>
      </c>
      <c r="K2570" s="8">
        <f t="shared" si="400"/>
        <v>7.9752878587049256E-2</v>
      </c>
      <c r="L2570" s="8">
        <f t="shared" si="400"/>
        <v>8.0531950950176748E-2</v>
      </c>
      <c r="M2570" s="8">
        <f t="shared" si="400"/>
        <v>7.9991499066417615E-2</v>
      </c>
      <c r="P2570">
        <v>2568</v>
      </c>
      <c r="Q2570" s="8">
        <f t="shared" si="401"/>
        <v>7.8321382177482884E-2</v>
      </c>
      <c r="R2570" s="8">
        <f t="shared" si="401"/>
        <v>7.6752878587049253E-2</v>
      </c>
      <c r="S2570" s="8">
        <f t="shared" si="401"/>
        <v>7.7531950950176745E-2</v>
      </c>
      <c r="T2570" s="8">
        <f t="shared" si="401"/>
        <v>7.6991499066417612E-2</v>
      </c>
      <c r="W2570">
        <v>2568</v>
      </c>
      <c r="X2570" s="4">
        <f t="shared" si="396"/>
        <v>8.2053878626923524E-2</v>
      </c>
      <c r="Y2570" s="4">
        <f t="shared" si="394"/>
        <v>8.1303559585047674E-2</v>
      </c>
      <c r="Z2570" s="4">
        <f t="shared" si="395"/>
        <v>8.0788726572886507E-2</v>
      </c>
    </row>
    <row r="2571" spans="1:26" x14ac:dyDescent="0.25">
      <c r="A2571" s="16">
        <f t="shared" si="402"/>
        <v>46104</v>
      </c>
      <c r="B2571">
        <f>+'[2]Ejercicio 1'!E2788</f>
        <v>2569</v>
      </c>
      <c r="C2571" s="5">
        <v>7.9822317296539436E-2</v>
      </c>
      <c r="D2571" s="4">
        <f t="shared" si="397"/>
        <v>7.8253777433706651E-2</v>
      </c>
      <c r="E2571" s="6">
        <f t="shared" si="398"/>
        <v>7.9032867753666136E-2</v>
      </c>
      <c r="F2571" s="7">
        <f t="shared" si="399"/>
        <v>7.8492403400468119E-2</v>
      </c>
      <c r="I2571" s="10">
        <v>2569</v>
      </c>
      <c r="J2571" s="8">
        <f t="shared" si="400"/>
        <v>8.1322317296539437E-2</v>
      </c>
      <c r="K2571" s="8">
        <f t="shared" si="400"/>
        <v>7.9753777433706652E-2</v>
      </c>
      <c r="L2571" s="8">
        <f t="shared" si="400"/>
        <v>8.0532867753666137E-2</v>
      </c>
      <c r="M2571" s="8">
        <f t="shared" si="400"/>
        <v>7.9992403400468121E-2</v>
      </c>
      <c r="P2571">
        <v>2569</v>
      </c>
      <c r="Q2571" s="8">
        <f t="shared" si="401"/>
        <v>7.8322317296539434E-2</v>
      </c>
      <c r="R2571" s="8">
        <f t="shared" si="401"/>
        <v>7.6753777433706649E-2</v>
      </c>
      <c r="S2571" s="8">
        <f t="shared" si="401"/>
        <v>7.7532867753666135E-2</v>
      </c>
      <c r="T2571" s="8">
        <f t="shared" si="401"/>
        <v>7.6992403400468118E-2</v>
      </c>
      <c r="W2571">
        <v>2569</v>
      </c>
      <c r="X2571" s="4">
        <f t="shared" si="396"/>
        <v>8.2055749917854096E-2</v>
      </c>
      <c r="Y2571" s="4">
        <f t="shared" si="394"/>
        <v>8.1305393210684931E-2</v>
      </c>
      <c r="Z2571" s="4">
        <f t="shared" si="395"/>
        <v>8.0790534523401528E-2</v>
      </c>
    </row>
    <row r="2572" spans="1:26" x14ac:dyDescent="0.25">
      <c r="A2572" s="16">
        <f t="shared" si="402"/>
        <v>46105</v>
      </c>
      <c r="B2572">
        <f>+'[2]Ejercicio 1'!E2789</f>
        <v>2570</v>
      </c>
      <c r="C2572" s="5">
        <v>7.9823252415595985E-2</v>
      </c>
      <c r="D2572" s="4">
        <f t="shared" si="397"/>
        <v>7.8254676279955887E-2</v>
      </c>
      <c r="E2572" s="6">
        <f t="shared" si="398"/>
        <v>7.9033784556947345E-2</v>
      </c>
      <c r="F2572" s="7">
        <f t="shared" si="399"/>
        <v>7.8493307734176038E-2</v>
      </c>
      <c r="I2572" s="10">
        <v>2570</v>
      </c>
      <c r="J2572" s="8">
        <f t="shared" si="400"/>
        <v>8.1323252415595987E-2</v>
      </c>
      <c r="K2572" s="8">
        <f t="shared" si="400"/>
        <v>7.9754676279955888E-2</v>
      </c>
      <c r="L2572" s="8">
        <f t="shared" si="400"/>
        <v>8.0533784556947347E-2</v>
      </c>
      <c r="M2572" s="8">
        <f t="shared" si="400"/>
        <v>7.9993307734176039E-2</v>
      </c>
      <c r="P2572">
        <v>2570</v>
      </c>
      <c r="Q2572" s="8">
        <f t="shared" si="401"/>
        <v>7.8323252415595984E-2</v>
      </c>
      <c r="R2572" s="8">
        <f t="shared" si="401"/>
        <v>7.6754676279955886E-2</v>
      </c>
      <c r="S2572" s="8">
        <f t="shared" si="401"/>
        <v>7.7533784556947344E-2</v>
      </c>
      <c r="T2572" s="8">
        <f t="shared" si="401"/>
        <v>7.6993307734176036E-2</v>
      </c>
      <c r="W2572">
        <v>2570</v>
      </c>
      <c r="X2572" s="4">
        <f t="shared" si="396"/>
        <v>8.2057621209215517E-2</v>
      </c>
      <c r="Y2572" s="4">
        <f t="shared" si="394"/>
        <v>8.1307226835904939E-2</v>
      </c>
      <c r="Z2572" s="4">
        <f t="shared" si="395"/>
        <v>8.0792342473716694E-2</v>
      </c>
    </row>
    <row r="2573" spans="1:26" x14ac:dyDescent="0.25">
      <c r="A2573" s="16">
        <f t="shared" si="402"/>
        <v>46106</v>
      </c>
      <c r="B2573">
        <f>+'[2]Ejercicio 1'!E2790</f>
        <v>2571</v>
      </c>
      <c r="C2573" s="5">
        <v>7.9824187534652535E-2</v>
      </c>
      <c r="D2573" s="4">
        <f t="shared" si="397"/>
        <v>7.8255575125796173E-2</v>
      </c>
      <c r="E2573" s="6">
        <f t="shared" si="398"/>
        <v>7.903470136002036E-2</v>
      </c>
      <c r="F2573" s="7">
        <f t="shared" si="399"/>
        <v>7.8494212067532806E-2</v>
      </c>
      <c r="I2573" s="10">
        <v>2571</v>
      </c>
      <c r="J2573" s="8">
        <f t="shared" si="400"/>
        <v>8.1324187534652537E-2</v>
      </c>
      <c r="K2573" s="8">
        <f t="shared" si="400"/>
        <v>7.9755575125796174E-2</v>
      </c>
      <c r="L2573" s="8">
        <f t="shared" si="400"/>
        <v>8.0534701360020361E-2</v>
      </c>
      <c r="M2573" s="8">
        <f t="shared" si="400"/>
        <v>7.9994212067532808E-2</v>
      </c>
      <c r="P2573">
        <v>2571</v>
      </c>
      <c r="Q2573" s="8">
        <f t="shared" si="401"/>
        <v>7.8324187534652534E-2</v>
      </c>
      <c r="R2573" s="8">
        <f t="shared" si="401"/>
        <v>7.6755575125796172E-2</v>
      </c>
      <c r="S2573" s="8">
        <f t="shared" si="401"/>
        <v>7.7534701360020358E-2</v>
      </c>
      <c r="T2573" s="8">
        <f t="shared" si="401"/>
        <v>7.6994212067532805E-2</v>
      </c>
      <c r="W2573">
        <v>2571</v>
      </c>
      <c r="X2573" s="4">
        <f t="shared" si="396"/>
        <v>8.2059492500989359E-2</v>
      </c>
      <c r="Y2573" s="4">
        <f t="shared" si="394"/>
        <v>8.1309060460707711E-2</v>
      </c>
      <c r="Z2573" s="4">
        <f t="shared" si="395"/>
        <v>8.0794150422533073E-2</v>
      </c>
    </row>
    <row r="2574" spans="1:26" x14ac:dyDescent="0.25">
      <c r="A2574" s="16">
        <f t="shared" si="402"/>
        <v>46107</v>
      </c>
      <c r="B2574">
        <f>+'[2]Ejercicio 1'!E2791</f>
        <v>2572</v>
      </c>
      <c r="C2574" s="5">
        <v>7.9825122653709085E-2</v>
      </c>
      <c r="D2574" s="4">
        <f t="shared" si="397"/>
        <v>7.8256473971228091E-2</v>
      </c>
      <c r="E2574" s="6">
        <f t="shared" si="398"/>
        <v>7.9035618162885193E-2</v>
      </c>
      <c r="F2574" s="7">
        <f t="shared" si="399"/>
        <v>7.8495116400541284E-2</v>
      </c>
      <c r="I2574" s="10">
        <v>2572</v>
      </c>
      <c r="J2574" s="8">
        <f t="shared" si="400"/>
        <v>8.1325122653709087E-2</v>
      </c>
      <c r="K2574" s="8">
        <f t="shared" si="400"/>
        <v>7.9756473971228092E-2</v>
      </c>
      <c r="L2574" s="8">
        <f t="shared" si="400"/>
        <v>8.0535618162885195E-2</v>
      </c>
      <c r="M2574" s="8">
        <f t="shared" si="400"/>
        <v>7.9995116400541286E-2</v>
      </c>
      <c r="P2574">
        <v>2572</v>
      </c>
      <c r="Q2574" s="8">
        <f t="shared" si="401"/>
        <v>7.8325122653709084E-2</v>
      </c>
      <c r="R2574" s="8">
        <f t="shared" si="401"/>
        <v>7.675647397122809E-2</v>
      </c>
      <c r="S2574" s="8">
        <f t="shared" si="401"/>
        <v>7.7535618162885192E-2</v>
      </c>
      <c r="T2574" s="8">
        <f t="shared" si="401"/>
        <v>7.6995116400541283E-2</v>
      </c>
      <c r="W2574">
        <v>2572</v>
      </c>
      <c r="X2574" s="4">
        <f t="shared" si="396"/>
        <v>8.206136379319319E-2</v>
      </c>
      <c r="Y2574" s="4">
        <f t="shared" si="394"/>
        <v>8.1310894085094981E-2</v>
      </c>
      <c r="Z2574" s="4">
        <f t="shared" si="395"/>
        <v>8.0795958370627155E-2</v>
      </c>
    </row>
    <row r="2575" spans="1:26" x14ac:dyDescent="0.25">
      <c r="A2575" s="16">
        <f t="shared" si="402"/>
        <v>46108</v>
      </c>
      <c r="B2575">
        <f>+'[2]Ejercicio 1'!E2792</f>
        <v>2573</v>
      </c>
      <c r="C2575" s="5">
        <v>7.9826057772765621E-2</v>
      </c>
      <c r="D2575" s="4">
        <f t="shared" si="397"/>
        <v>7.8257372816251669E-2</v>
      </c>
      <c r="E2575" s="6">
        <f t="shared" si="398"/>
        <v>7.9036534965540972E-2</v>
      </c>
      <c r="F2575" s="7">
        <f t="shared" si="399"/>
        <v>7.8496020733204316E-2</v>
      </c>
      <c r="I2575" s="10">
        <v>2573</v>
      </c>
      <c r="J2575" s="8">
        <f t="shared" si="400"/>
        <v>8.1326057772765623E-2</v>
      </c>
      <c r="K2575" s="8">
        <f t="shared" si="400"/>
        <v>7.975737281625167E-2</v>
      </c>
      <c r="L2575" s="8">
        <f t="shared" si="400"/>
        <v>8.0536534965540973E-2</v>
      </c>
      <c r="M2575" s="8">
        <f t="shared" si="400"/>
        <v>7.9996020733204318E-2</v>
      </c>
      <c r="P2575">
        <v>2573</v>
      </c>
      <c r="Q2575" s="8">
        <f t="shared" si="401"/>
        <v>7.832605777276562E-2</v>
      </c>
      <c r="R2575" s="8">
        <f t="shared" si="401"/>
        <v>7.6757372816251668E-2</v>
      </c>
      <c r="S2575" s="8">
        <f t="shared" si="401"/>
        <v>7.7536534965540971E-2</v>
      </c>
      <c r="T2575" s="8">
        <f t="shared" si="401"/>
        <v>7.6996020733204315E-2</v>
      </c>
      <c r="W2575">
        <v>2573</v>
      </c>
      <c r="X2575" s="4">
        <f t="shared" si="396"/>
        <v>8.2063235085821737E-2</v>
      </c>
      <c r="Y2575" s="4">
        <f t="shared" si="394"/>
        <v>8.1312727709062366E-2</v>
      </c>
      <c r="Z2575" s="4">
        <f t="shared" si="395"/>
        <v>8.0797766317742034E-2</v>
      </c>
    </row>
    <row r="2576" spans="1:26" x14ac:dyDescent="0.25">
      <c r="A2576" s="16">
        <f t="shared" si="402"/>
        <v>46109</v>
      </c>
      <c r="B2576">
        <f>+'[2]Ejercicio 1'!E2793</f>
        <v>2574</v>
      </c>
      <c r="C2576" s="5">
        <v>7.9826992891822171E-2</v>
      </c>
      <c r="D2576" s="4">
        <f t="shared" si="397"/>
        <v>7.8258271660866699E-2</v>
      </c>
      <c r="E2576" s="6">
        <f t="shared" si="398"/>
        <v>7.9037451767988556E-2</v>
      </c>
      <c r="F2576" s="7">
        <f t="shared" si="399"/>
        <v>7.8496925065519071E-2</v>
      </c>
      <c r="I2576" s="10">
        <v>2574</v>
      </c>
      <c r="J2576" s="8">
        <f t="shared" si="400"/>
        <v>8.1326992891822172E-2</v>
      </c>
      <c r="K2576" s="8">
        <f t="shared" si="400"/>
        <v>7.97582716608667E-2</v>
      </c>
      <c r="L2576" s="8">
        <f t="shared" si="400"/>
        <v>8.0537451767988558E-2</v>
      </c>
      <c r="M2576" s="8">
        <f t="shared" si="400"/>
        <v>7.9996925065519073E-2</v>
      </c>
      <c r="P2576">
        <v>2574</v>
      </c>
      <c r="Q2576" s="8">
        <f t="shared" si="401"/>
        <v>7.832699289182217E-2</v>
      </c>
      <c r="R2576" s="8">
        <f t="shared" si="401"/>
        <v>7.6758271660866698E-2</v>
      </c>
      <c r="S2576" s="8">
        <f t="shared" si="401"/>
        <v>7.7537451767988555E-2</v>
      </c>
      <c r="T2576" s="8">
        <f t="shared" si="401"/>
        <v>7.699692506551907E-2</v>
      </c>
      <c r="W2576">
        <v>2574</v>
      </c>
      <c r="X2576" s="4">
        <f t="shared" si="396"/>
        <v>8.2065106378874556E-2</v>
      </c>
      <c r="Y2576" s="4">
        <f t="shared" si="394"/>
        <v>8.1314561332613389E-2</v>
      </c>
      <c r="Z2576" s="4">
        <f t="shared" si="395"/>
        <v>8.0799574263615045E-2</v>
      </c>
    </row>
    <row r="2577" spans="1:26" x14ac:dyDescent="0.25">
      <c r="A2577" s="16">
        <f t="shared" si="402"/>
        <v>46110</v>
      </c>
      <c r="B2577">
        <f>+'[2]Ejercicio 1'!E2794</f>
        <v>2575</v>
      </c>
      <c r="C2577" s="5">
        <v>7.9827928010878721E-2</v>
      </c>
      <c r="D2577" s="4">
        <f t="shared" si="397"/>
        <v>7.8259170505073167E-2</v>
      </c>
      <c r="E2577" s="6">
        <f t="shared" si="398"/>
        <v>7.903836857022796E-2</v>
      </c>
      <c r="F2577" s="7">
        <f t="shared" si="399"/>
        <v>7.8497829397485522E-2</v>
      </c>
      <c r="I2577" s="10">
        <v>2575</v>
      </c>
      <c r="J2577" s="8">
        <f t="shared" si="400"/>
        <v>8.1327928010878722E-2</v>
      </c>
      <c r="K2577" s="8">
        <f t="shared" si="400"/>
        <v>7.9759170505073168E-2</v>
      </c>
      <c r="L2577" s="8">
        <f t="shared" si="400"/>
        <v>8.0538368570227961E-2</v>
      </c>
      <c r="M2577" s="8">
        <f t="shared" si="400"/>
        <v>7.9997829397485523E-2</v>
      </c>
      <c r="P2577">
        <v>2575</v>
      </c>
      <c r="Q2577" s="8">
        <f t="shared" si="401"/>
        <v>7.832792801087872E-2</v>
      </c>
      <c r="R2577" s="8">
        <f t="shared" si="401"/>
        <v>7.6759170505073165E-2</v>
      </c>
      <c r="S2577" s="8">
        <f t="shared" si="401"/>
        <v>7.7538368570227958E-2</v>
      </c>
      <c r="T2577" s="8">
        <f t="shared" si="401"/>
        <v>7.699782939748552E-2</v>
      </c>
      <c r="W2577">
        <v>2575</v>
      </c>
      <c r="X2577" s="4">
        <f t="shared" si="396"/>
        <v>8.206697767235209E-2</v>
      </c>
      <c r="Y2577" s="4">
        <f t="shared" si="394"/>
        <v>8.1316394955722557E-2</v>
      </c>
      <c r="Z2577" s="4">
        <f t="shared" si="395"/>
        <v>8.0801382208771491E-2</v>
      </c>
    </row>
    <row r="2578" spans="1:26" x14ac:dyDescent="0.25">
      <c r="A2578" s="16">
        <f t="shared" si="402"/>
        <v>46111</v>
      </c>
      <c r="B2578">
        <f>+'[2]Ejercicio 1'!E2795</f>
        <v>2576</v>
      </c>
      <c r="C2578" s="5">
        <v>7.9828863129935271E-2</v>
      </c>
      <c r="D2578" s="4">
        <f t="shared" si="397"/>
        <v>7.8260069348871697E-2</v>
      </c>
      <c r="E2578" s="6">
        <f t="shared" si="398"/>
        <v>7.9039285372260057E-2</v>
      </c>
      <c r="F2578" s="7">
        <f t="shared" si="399"/>
        <v>7.8498733729103681E-2</v>
      </c>
      <c r="I2578" s="10">
        <v>2576</v>
      </c>
      <c r="J2578" s="8">
        <f t="shared" si="400"/>
        <v>8.1328863129935272E-2</v>
      </c>
      <c r="K2578" s="8">
        <f t="shared" si="400"/>
        <v>7.9760069348871698E-2</v>
      </c>
      <c r="L2578" s="8">
        <f t="shared" si="400"/>
        <v>8.0539285372260058E-2</v>
      </c>
      <c r="M2578" s="8">
        <f t="shared" si="400"/>
        <v>7.9998733729103683E-2</v>
      </c>
      <c r="P2578">
        <v>2576</v>
      </c>
      <c r="Q2578" s="8">
        <f t="shared" si="401"/>
        <v>7.8328863129935269E-2</v>
      </c>
      <c r="R2578" s="8">
        <f t="shared" si="401"/>
        <v>7.6760069348871696E-2</v>
      </c>
      <c r="S2578" s="8">
        <f t="shared" si="401"/>
        <v>7.7539285372260056E-2</v>
      </c>
      <c r="T2578" s="8">
        <f t="shared" si="401"/>
        <v>7.699873372910368E-2</v>
      </c>
      <c r="W2578">
        <v>2576</v>
      </c>
      <c r="X2578" s="4">
        <f t="shared" si="396"/>
        <v>8.2068848966260488E-2</v>
      </c>
      <c r="Y2578" s="4">
        <f t="shared" si="394"/>
        <v>8.1318228578464546E-2</v>
      </c>
      <c r="Z2578" s="4">
        <f t="shared" si="395"/>
        <v>8.080319015268321E-2</v>
      </c>
    </row>
    <row r="2579" spans="1:26" x14ac:dyDescent="0.25">
      <c r="A2579" s="16">
        <f t="shared" si="402"/>
        <v>46112</v>
      </c>
      <c r="B2579">
        <f>+'[2]Ejercicio 1'!E2796</f>
        <v>2577</v>
      </c>
      <c r="C2579" s="5">
        <v>7.9829798248991821E-2</v>
      </c>
      <c r="D2579" s="4">
        <f t="shared" si="397"/>
        <v>7.8260968192261471E-2</v>
      </c>
      <c r="E2579" s="6">
        <f t="shared" si="398"/>
        <v>7.9040202174083085E-2</v>
      </c>
      <c r="F2579" s="7">
        <f t="shared" si="399"/>
        <v>7.849963806037355E-2</v>
      </c>
      <c r="I2579" s="10">
        <v>2577</v>
      </c>
      <c r="J2579" s="8">
        <f t="shared" si="400"/>
        <v>8.1329798248991822E-2</v>
      </c>
      <c r="K2579" s="8">
        <f t="shared" si="400"/>
        <v>7.9760968192261472E-2</v>
      </c>
      <c r="L2579" s="8">
        <f t="shared" si="400"/>
        <v>8.0540202174083086E-2</v>
      </c>
      <c r="M2579" s="8">
        <f t="shared" si="400"/>
        <v>7.9999638060373551E-2</v>
      </c>
      <c r="P2579">
        <v>2577</v>
      </c>
      <c r="Q2579" s="8">
        <f t="shared" si="401"/>
        <v>7.8329798248991819E-2</v>
      </c>
      <c r="R2579" s="8">
        <f t="shared" si="401"/>
        <v>7.676096819226147E-2</v>
      </c>
      <c r="S2579" s="8">
        <f t="shared" si="401"/>
        <v>7.7540202174083084E-2</v>
      </c>
      <c r="T2579" s="8">
        <f t="shared" si="401"/>
        <v>7.6999638060373549E-2</v>
      </c>
      <c r="W2579">
        <v>2577</v>
      </c>
      <c r="X2579" s="4">
        <f t="shared" si="396"/>
        <v>8.2070720260581306E-2</v>
      </c>
      <c r="Y2579" s="4">
        <f t="shared" si="394"/>
        <v>8.1320062200763821E-2</v>
      </c>
      <c r="Z2579" s="4">
        <f t="shared" si="395"/>
        <v>8.0804998095615713E-2</v>
      </c>
    </row>
    <row r="2580" spans="1:26" x14ac:dyDescent="0.25">
      <c r="A2580" s="16">
        <f t="shared" si="402"/>
        <v>46113</v>
      </c>
      <c r="B2580">
        <f>+'[2]Ejercicio 1'!E2797</f>
        <v>2578</v>
      </c>
      <c r="C2580" s="5">
        <v>7.9830733368048357E-2</v>
      </c>
      <c r="D2580" s="4">
        <f t="shared" si="397"/>
        <v>7.8261867035242696E-2</v>
      </c>
      <c r="E2580" s="6">
        <f t="shared" si="398"/>
        <v>7.9041118975697933E-2</v>
      </c>
      <c r="F2580" s="7">
        <f t="shared" si="399"/>
        <v>7.8500542391297987E-2</v>
      </c>
      <c r="I2580" s="10">
        <v>2578</v>
      </c>
      <c r="J2580" s="8">
        <f t="shared" si="400"/>
        <v>8.1330733368048358E-2</v>
      </c>
      <c r="K2580" s="8">
        <f t="shared" si="400"/>
        <v>7.9761867035242698E-2</v>
      </c>
      <c r="L2580" s="8">
        <f t="shared" si="400"/>
        <v>8.0541118975697934E-2</v>
      </c>
      <c r="M2580" s="8">
        <f t="shared" si="400"/>
        <v>8.0000542391297988E-2</v>
      </c>
      <c r="P2580">
        <v>2578</v>
      </c>
      <c r="Q2580" s="8">
        <f t="shared" si="401"/>
        <v>7.8330733368048355E-2</v>
      </c>
      <c r="R2580" s="8">
        <f t="shared" si="401"/>
        <v>7.6761867035242695E-2</v>
      </c>
      <c r="S2580" s="8">
        <f t="shared" si="401"/>
        <v>7.7541118975697931E-2</v>
      </c>
      <c r="T2580" s="8">
        <f t="shared" si="401"/>
        <v>7.7000542391297985E-2</v>
      </c>
      <c r="W2580">
        <v>2578</v>
      </c>
      <c r="X2580" s="4">
        <f t="shared" si="396"/>
        <v>8.2072591555332114E-2</v>
      </c>
      <c r="Y2580" s="4">
        <f t="shared" si="394"/>
        <v>8.132189582264672E-2</v>
      </c>
      <c r="Z2580" s="4">
        <f t="shared" si="395"/>
        <v>8.0806806037828804E-2</v>
      </c>
    </row>
    <row r="2581" spans="1:26" x14ac:dyDescent="0.25">
      <c r="A2581" s="16">
        <f t="shared" si="402"/>
        <v>46114</v>
      </c>
      <c r="B2581">
        <f>+'[2]Ejercicio 1'!E2798</f>
        <v>2579</v>
      </c>
      <c r="C2581" s="5">
        <v>7.9831668487104906E-2</v>
      </c>
      <c r="D2581" s="4">
        <f t="shared" si="397"/>
        <v>7.826276587781536E-2</v>
      </c>
      <c r="E2581" s="6">
        <f t="shared" si="398"/>
        <v>7.9042035777103711E-2</v>
      </c>
      <c r="F2581" s="7">
        <f t="shared" si="399"/>
        <v>7.8501446721874119E-2</v>
      </c>
      <c r="I2581" s="10">
        <v>2579</v>
      </c>
      <c r="J2581" s="8">
        <f t="shared" si="400"/>
        <v>8.1331668487104908E-2</v>
      </c>
      <c r="K2581" s="8">
        <f t="shared" si="400"/>
        <v>7.9762765877815361E-2</v>
      </c>
      <c r="L2581" s="8">
        <f t="shared" si="400"/>
        <v>8.0542035777103713E-2</v>
      </c>
      <c r="M2581" s="8">
        <f t="shared" si="400"/>
        <v>8.000144672187412E-2</v>
      </c>
      <c r="P2581">
        <v>2579</v>
      </c>
      <c r="Q2581" s="8">
        <f t="shared" si="401"/>
        <v>7.8331668487104905E-2</v>
      </c>
      <c r="R2581" s="8">
        <f t="shared" si="401"/>
        <v>7.6762765877815359E-2</v>
      </c>
      <c r="S2581" s="8">
        <f t="shared" si="401"/>
        <v>7.754203577710371E-2</v>
      </c>
      <c r="T2581" s="8">
        <f t="shared" si="401"/>
        <v>7.7001446721874117E-2</v>
      </c>
      <c r="W2581">
        <v>2579</v>
      </c>
      <c r="X2581" s="4">
        <f t="shared" si="396"/>
        <v>8.2074462850507637E-2</v>
      </c>
      <c r="Y2581" s="4">
        <f t="shared" si="394"/>
        <v>8.1323729444110621E-2</v>
      </c>
      <c r="Z2581" s="4">
        <f t="shared" si="395"/>
        <v>8.0808613979062666E-2</v>
      </c>
    </row>
    <row r="2582" spans="1:26" x14ac:dyDescent="0.25">
      <c r="A2582" s="16">
        <f t="shared" si="402"/>
        <v>46115</v>
      </c>
      <c r="B2582">
        <f>+'[2]Ejercicio 1'!E2799</f>
        <v>2580</v>
      </c>
      <c r="C2582" s="5">
        <v>7.9832603606161456E-2</v>
      </c>
      <c r="D2582" s="4">
        <f t="shared" si="397"/>
        <v>7.8263664719979684E-2</v>
      </c>
      <c r="E2582" s="6">
        <f t="shared" si="398"/>
        <v>7.9042952578302184E-2</v>
      </c>
      <c r="F2582" s="7">
        <f t="shared" si="399"/>
        <v>7.8502351052101974E-2</v>
      </c>
      <c r="I2582" s="10">
        <v>2580</v>
      </c>
      <c r="J2582" s="8">
        <f t="shared" si="400"/>
        <v>8.1332603606161458E-2</v>
      </c>
      <c r="K2582" s="8">
        <f t="shared" si="400"/>
        <v>7.9763664719979685E-2</v>
      </c>
      <c r="L2582" s="8">
        <f t="shared" si="400"/>
        <v>8.0542952578302185E-2</v>
      </c>
      <c r="M2582" s="8">
        <f t="shared" si="400"/>
        <v>8.0002351052101975E-2</v>
      </c>
      <c r="P2582">
        <v>2580</v>
      </c>
      <c r="Q2582" s="8">
        <f t="shared" si="401"/>
        <v>7.8332603606161455E-2</v>
      </c>
      <c r="R2582" s="8">
        <f t="shared" si="401"/>
        <v>7.6763664719979682E-2</v>
      </c>
      <c r="S2582" s="8">
        <f t="shared" si="401"/>
        <v>7.7542952578302182E-2</v>
      </c>
      <c r="T2582" s="8">
        <f t="shared" si="401"/>
        <v>7.7002351052101972E-2</v>
      </c>
      <c r="W2582">
        <v>2580</v>
      </c>
      <c r="X2582" s="4">
        <f t="shared" si="396"/>
        <v>8.2076334146107432E-2</v>
      </c>
      <c r="Y2582" s="4">
        <f t="shared" si="394"/>
        <v>8.1325563065159021E-2</v>
      </c>
      <c r="Z2582" s="4">
        <f t="shared" si="395"/>
        <v>8.0810421919054673E-2</v>
      </c>
    </row>
    <row r="2583" spans="1:26" x14ac:dyDescent="0.25">
      <c r="A2583" s="16">
        <f t="shared" si="402"/>
        <v>46116</v>
      </c>
      <c r="B2583">
        <f>+'[2]Ejercicio 1'!E2800</f>
        <v>2581</v>
      </c>
      <c r="C2583" s="5">
        <v>7.9833538725218006E-2</v>
      </c>
      <c r="D2583" s="4">
        <f t="shared" si="397"/>
        <v>7.8264563561735667E-2</v>
      </c>
      <c r="E2583" s="6">
        <f t="shared" si="398"/>
        <v>7.9043869379291587E-2</v>
      </c>
      <c r="F2583" s="7">
        <f t="shared" si="399"/>
        <v>7.8503255381981524E-2</v>
      </c>
      <c r="I2583" s="10">
        <v>2581</v>
      </c>
      <c r="J2583" s="8">
        <f t="shared" si="400"/>
        <v>8.1333538725218008E-2</v>
      </c>
      <c r="K2583" s="8">
        <f t="shared" si="400"/>
        <v>7.9764563561735669E-2</v>
      </c>
      <c r="L2583" s="8">
        <f t="shared" si="400"/>
        <v>8.0543869379291588E-2</v>
      </c>
      <c r="M2583" s="8">
        <f t="shared" si="400"/>
        <v>8.0003255381981525E-2</v>
      </c>
      <c r="P2583">
        <v>2581</v>
      </c>
      <c r="Q2583" s="8">
        <f t="shared" si="401"/>
        <v>7.8333538725218005E-2</v>
      </c>
      <c r="R2583" s="8">
        <f t="shared" si="401"/>
        <v>7.6764563561735666E-2</v>
      </c>
      <c r="S2583" s="8">
        <f t="shared" si="401"/>
        <v>7.7543869379291586E-2</v>
      </c>
      <c r="T2583" s="8">
        <f t="shared" si="401"/>
        <v>7.7003255381981522E-2</v>
      </c>
      <c r="W2583">
        <v>2581</v>
      </c>
      <c r="X2583" s="4">
        <f t="shared" si="396"/>
        <v>8.2078205442131499E-2</v>
      </c>
      <c r="Y2583" s="4">
        <f t="shared" si="394"/>
        <v>8.1327396685789297E-2</v>
      </c>
      <c r="Z2583" s="4">
        <f t="shared" si="395"/>
        <v>8.0812229858327242E-2</v>
      </c>
    </row>
    <row r="2584" spans="1:26" x14ac:dyDescent="0.25">
      <c r="A2584" s="16">
        <f t="shared" si="402"/>
        <v>46117</v>
      </c>
      <c r="B2584">
        <f>+'[2]Ejercicio 1'!E2801</f>
        <v>2582</v>
      </c>
      <c r="C2584" s="5">
        <v>7.9834473844274556E-2</v>
      </c>
      <c r="D2584" s="4">
        <f t="shared" si="397"/>
        <v>7.8265462403083491E-2</v>
      </c>
      <c r="E2584" s="6">
        <f t="shared" si="398"/>
        <v>7.9044786180073698E-2</v>
      </c>
      <c r="F2584" s="7">
        <f t="shared" si="399"/>
        <v>7.8504159711512783E-2</v>
      </c>
      <c r="I2584" s="10">
        <v>2582</v>
      </c>
      <c r="J2584" s="8">
        <f t="shared" si="400"/>
        <v>8.1334473844274557E-2</v>
      </c>
      <c r="K2584" s="8">
        <f t="shared" si="400"/>
        <v>7.9765462403083492E-2</v>
      </c>
      <c r="L2584" s="8">
        <f t="shared" si="400"/>
        <v>8.0544786180073699E-2</v>
      </c>
      <c r="M2584" s="8">
        <f t="shared" si="400"/>
        <v>8.0004159711512784E-2</v>
      </c>
      <c r="P2584">
        <v>2582</v>
      </c>
      <c r="Q2584" s="8">
        <f t="shared" si="401"/>
        <v>7.8334473844274555E-2</v>
      </c>
      <c r="R2584" s="8">
        <f t="shared" si="401"/>
        <v>7.676546240308349E-2</v>
      </c>
      <c r="S2584" s="8">
        <f t="shared" si="401"/>
        <v>7.7544786180073697E-2</v>
      </c>
      <c r="T2584" s="8">
        <f t="shared" si="401"/>
        <v>7.7004159711512782E-2</v>
      </c>
      <c r="W2584">
        <v>2582</v>
      </c>
      <c r="X2584" s="4">
        <f t="shared" si="396"/>
        <v>8.208007673858643E-2</v>
      </c>
      <c r="Y2584" s="4">
        <f t="shared" si="394"/>
        <v>8.1329230306004086E-2</v>
      </c>
      <c r="Z2584" s="4">
        <f t="shared" si="395"/>
        <v>8.0814037796357957E-2</v>
      </c>
    </row>
    <row r="2585" spans="1:26" x14ac:dyDescent="0.25">
      <c r="A2585" s="16">
        <f t="shared" si="402"/>
        <v>46118</v>
      </c>
      <c r="B2585">
        <f>+'[2]Ejercicio 1'!E2802</f>
        <v>2583</v>
      </c>
      <c r="C2585" s="5">
        <v>7.9835408963331092E-2</v>
      </c>
      <c r="D2585" s="4">
        <f t="shared" si="397"/>
        <v>7.8266361244022573E-2</v>
      </c>
      <c r="E2585" s="6">
        <f t="shared" si="398"/>
        <v>7.904570298064674E-2</v>
      </c>
      <c r="F2585" s="7">
        <f t="shared" si="399"/>
        <v>7.8505064040698597E-2</v>
      </c>
      <c r="I2585" s="10">
        <v>2583</v>
      </c>
      <c r="J2585" s="8">
        <f t="shared" si="400"/>
        <v>8.1335408963331093E-2</v>
      </c>
      <c r="K2585" s="8">
        <f t="shared" si="400"/>
        <v>7.9766361244022574E-2</v>
      </c>
      <c r="L2585" s="8">
        <f t="shared" si="400"/>
        <v>8.0545702980646741E-2</v>
      </c>
      <c r="M2585" s="8">
        <f t="shared" si="400"/>
        <v>8.0005064040698598E-2</v>
      </c>
      <c r="P2585">
        <v>2583</v>
      </c>
      <c r="Q2585" s="8">
        <f t="shared" si="401"/>
        <v>7.8335408963331091E-2</v>
      </c>
      <c r="R2585" s="8">
        <f t="shared" si="401"/>
        <v>7.6766361244022571E-2</v>
      </c>
      <c r="S2585" s="8">
        <f t="shared" si="401"/>
        <v>7.7545702980646739E-2</v>
      </c>
      <c r="T2585" s="8">
        <f t="shared" si="401"/>
        <v>7.7005064040698595E-2</v>
      </c>
      <c r="W2585">
        <v>2583</v>
      </c>
      <c r="X2585" s="4">
        <f t="shared" si="396"/>
        <v>8.2081948035454225E-2</v>
      </c>
      <c r="Y2585" s="4">
        <f t="shared" si="394"/>
        <v>8.1331063925799862E-2</v>
      </c>
      <c r="Z2585" s="4">
        <f t="shared" si="395"/>
        <v>8.0815845733672106E-2</v>
      </c>
    </row>
    <row r="2586" spans="1:26" x14ac:dyDescent="0.25">
      <c r="A2586" s="16">
        <f t="shared" si="402"/>
        <v>46119</v>
      </c>
      <c r="B2586">
        <f>+'[2]Ejercicio 1'!E2803</f>
        <v>2584</v>
      </c>
      <c r="C2586" s="5">
        <v>7.9836344082387642E-2</v>
      </c>
      <c r="D2586" s="4">
        <f t="shared" si="397"/>
        <v>7.8267260084553106E-2</v>
      </c>
      <c r="E2586" s="6">
        <f t="shared" si="398"/>
        <v>7.9046619781010713E-2</v>
      </c>
      <c r="F2586" s="7">
        <f t="shared" si="399"/>
        <v>7.8505968369536133E-2</v>
      </c>
      <c r="I2586" s="10">
        <v>2584</v>
      </c>
      <c r="J2586" s="8">
        <f t="shared" si="400"/>
        <v>8.1336344082387643E-2</v>
      </c>
      <c r="K2586" s="8">
        <f t="shared" si="400"/>
        <v>7.9767260084553107E-2</v>
      </c>
      <c r="L2586" s="8">
        <f t="shared" si="400"/>
        <v>8.0546619781010714E-2</v>
      </c>
      <c r="M2586" s="8">
        <f t="shared" si="400"/>
        <v>8.0005968369536135E-2</v>
      </c>
      <c r="P2586">
        <v>2584</v>
      </c>
      <c r="Q2586" s="8">
        <f t="shared" si="401"/>
        <v>7.8336344082387641E-2</v>
      </c>
      <c r="R2586" s="8">
        <f t="shared" si="401"/>
        <v>7.6767260084553104E-2</v>
      </c>
      <c r="S2586" s="8">
        <f t="shared" si="401"/>
        <v>7.7546619781010712E-2</v>
      </c>
      <c r="T2586" s="8">
        <f t="shared" si="401"/>
        <v>7.7005968369536132E-2</v>
      </c>
      <c r="W2586">
        <v>2584</v>
      </c>
      <c r="X2586" s="4">
        <f t="shared" si="396"/>
        <v>8.2083819332751565E-2</v>
      </c>
      <c r="Y2586" s="4">
        <f t="shared" si="394"/>
        <v>8.133289754517839E-2</v>
      </c>
      <c r="Z2586" s="4">
        <f t="shared" si="395"/>
        <v>8.0817653670004166E-2</v>
      </c>
    </row>
    <row r="2587" spans="1:26" x14ac:dyDescent="0.25">
      <c r="A2587" s="16">
        <f t="shared" si="402"/>
        <v>46120</v>
      </c>
      <c r="B2587">
        <f>+'[2]Ejercicio 1'!E2804</f>
        <v>2585</v>
      </c>
      <c r="C2587" s="5">
        <v>7.9837279201444192E-2</v>
      </c>
      <c r="D2587" s="4">
        <f t="shared" si="397"/>
        <v>7.8268158924675091E-2</v>
      </c>
      <c r="E2587" s="6">
        <f t="shared" si="398"/>
        <v>7.9047536581167394E-2</v>
      </c>
      <c r="F2587" s="7">
        <f t="shared" si="399"/>
        <v>7.8506872698025365E-2</v>
      </c>
      <c r="I2587" s="10">
        <v>2585</v>
      </c>
      <c r="J2587" s="8">
        <f t="shared" si="400"/>
        <v>8.1337279201444193E-2</v>
      </c>
      <c r="K2587" s="8">
        <f t="shared" si="400"/>
        <v>7.9768158924675092E-2</v>
      </c>
      <c r="L2587" s="8">
        <f t="shared" si="400"/>
        <v>8.0547536581167395E-2</v>
      </c>
      <c r="M2587" s="8">
        <f t="shared" si="400"/>
        <v>8.0006872698025366E-2</v>
      </c>
      <c r="P2587">
        <v>2585</v>
      </c>
      <c r="Q2587" s="8">
        <f t="shared" si="401"/>
        <v>7.833727920144419E-2</v>
      </c>
      <c r="R2587" s="8">
        <f t="shared" si="401"/>
        <v>7.676815892467509E-2</v>
      </c>
      <c r="S2587" s="8">
        <f t="shared" si="401"/>
        <v>7.7547536581167392E-2</v>
      </c>
      <c r="T2587" s="8">
        <f t="shared" si="401"/>
        <v>7.7006872698025364E-2</v>
      </c>
      <c r="W2587">
        <v>2585</v>
      </c>
      <c r="X2587" s="4">
        <f t="shared" si="396"/>
        <v>8.2085690630474051E-2</v>
      </c>
      <c r="Y2587" s="4">
        <f t="shared" si="394"/>
        <v>8.1334731164139681E-2</v>
      </c>
      <c r="Z2587" s="4">
        <f t="shared" si="395"/>
        <v>8.0819461605094386E-2</v>
      </c>
    </row>
    <row r="2588" spans="1:26" x14ac:dyDescent="0.25">
      <c r="A2588" s="16">
        <f t="shared" si="402"/>
        <v>46121</v>
      </c>
      <c r="B2588">
        <f>+'[2]Ejercicio 1'!E2805</f>
        <v>2586</v>
      </c>
      <c r="C2588" s="5">
        <v>7.9838214320500742E-2</v>
      </c>
      <c r="D2588" s="4">
        <f t="shared" si="397"/>
        <v>7.826905776438893E-2</v>
      </c>
      <c r="E2588" s="6">
        <f t="shared" si="398"/>
        <v>7.904845338111588E-2</v>
      </c>
      <c r="F2588" s="7">
        <f t="shared" si="399"/>
        <v>7.8507777026166306E-2</v>
      </c>
      <c r="I2588" s="10">
        <v>2586</v>
      </c>
      <c r="J2588" s="8">
        <f t="shared" si="400"/>
        <v>8.1338214320500743E-2</v>
      </c>
      <c r="K2588" s="8">
        <f t="shared" si="400"/>
        <v>7.9769057764388931E-2</v>
      </c>
      <c r="L2588" s="8">
        <f t="shared" si="400"/>
        <v>8.0548453381115881E-2</v>
      </c>
      <c r="M2588" s="8">
        <f t="shared" si="400"/>
        <v>8.0007777026166307E-2</v>
      </c>
      <c r="P2588">
        <v>2586</v>
      </c>
      <c r="Q2588" s="8">
        <f t="shared" si="401"/>
        <v>7.833821432050074E-2</v>
      </c>
      <c r="R2588" s="8">
        <f t="shared" si="401"/>
        <v>7.6769057764388929E-2</v>
      </c>
      <c r="S2588" s="8">
        <f t="shared" si="401"/>
        <v>7.7548453381115878E-2</v>
      </c>
      <c r="T2588" s="8">
        <f t="shared" si="401"/>
        <v>7.7007777026166305E-2</v>
      </c>
      <c r="W2588">
        <v>2586</v>
      </c>
      <c r="X2588" s="4">
        <f t="shared" si="396"/>
        <v>8.2087561928620822E-2</v>
      </c>
      <c r="Y2588" s="4">
        <f t="shared" si="394"/>
        <v>8.1336564782684584E-2</v>
      </c>
      <c r="Z2588" s="4">
        <f t="shared" si="395"/>
        <v>8.0821269539468013E-2</v>
      </c>
    </row>
    <row r="2589" spans="1:26" x14ac:dyDescent="0.25">
      <c r="A2589" s="16">
        <f t="shared" si="402"/>
        <v>46122</v>
      </c>
      <c r="B2589">
        <f>+'[2]Ejercicio 1'!E2806</f>
        <v>2587</v>
      </c>
      <c r="C2589" s="5">
        <v>7.9839149439557291E-2</v>
      </c>
      <c r="D2589" s="4">
        <f t="shared" si="397"/>
        <v>7.8269956603694013E-2</v>
      </c>
      <c r="E2589" s="6">
        <f t="shared" si="398"/>
        <v>7.9049370180855297E-2</v>
      </c>
      <c r="F2589" s="7">
        <f t="shared" si="399"/>
        <v>7.8508681353958956E-2</v>
      </c>
      <c r="I2589" s="10">
        <v>2587</v>
      </c>
      <c r="J2589" s="8">
        <f t="shared" si="400"/>
        <v>8.1339149439557293E-2</v>
      </c>
      <c r="K2589" s="8">
        <f t="shared" si="400"/>
        <v>7.9769956603694014E-2</v>
      </c>
      <c r="L2589" s="8">
        <f t="shared" si="400"/>
        <v>8.0549370180855298E-2</v>
      </c>
      <c r="M2589" s="8">
        <f t="shared" si="400"/>
        <v>8.0008681353958958E-2</v>
      </c>
      <c r="P2589">
        <v>2587</v>
      </c>
      <c r="Q2589" s="8">
        <f t="shared" si="401"/>
        <v>7.833914943955729E-2</v>
      </c>
      <c r="R2589" s="8">
        <f t="shared" si="401"/>
        <v>7.6769956603694012E-2</v>
      </c>
      <c r="S2589" s="8">
        <f t="shared" si="401"/>
        <v>7.7549370180855295E-2</v>
      </c>
      <c r="T2589" s="8">
        <f t="shared" si="401"/>
        <v>7.7008681353958955E-2</v>
      </c>
      <c r="W2589">
        <v>2587</v>
      </c>
      <c r="X2589" s="4">
        <f t="shared" si="396"/>
        <v>8.2089433227191866E-2</v>
      </c>
      <c r="Y2589" s="4">
        <f t="shared" si="394"/>
        <v>8.1338398400811376E-2</v>
      </c>
      <c r="Z2589" s="4">
        <f t="shared" si="395"/>
        <v>8.0823077472596941E-2</v>
      </c>
    </row>
    <row r="2590" spans="1:26" x14ac:dyDescent="0.25">
      <c r="A2590" s="16">
        <f t="shared" si="402"/>
        <v>46123</v>
      </c>
      <c r="B2590">
        <f>+'[2]Ejercicio 1'!E2807</f>
        <v>2588</v>
      </c>
      <c r="C2590" s="5">
        <v>7.9840084558613827E-2</v>
      </c>
      <c r="D2590" s="4">
        <f t="shared" si="397"/>
        <v>7.8270855442591158E-2</v>
      </c>
      <c r="E2590" s="6">
        <f t="shared" si="398"/>
        <v>7.9050286980387408E-2</v>
      </c>
      <c r="F2590" s="7">
        <f t="shared" si="399"/>
        <v>7.8509585681406174E-2</v>
      </c>
      <c r="I2590" s="10">
        <v>2588</v>
      </c>
      <c r="J2590" s="8">
        <f t="shared" si="400"/>
        <v>8.1340084558613829E-2</v>
      </c>
      <c r="K2590" s="8">
        <f t="shared" si="400"/>
        <v>7.977085544259116E-2</v>
      </c>
      <c r="L2590" s="8">
        <f t="shared" si="400"/>
        <v>8.0550286980387409E-2</v>
      </c>
      <c r="M2590" s="8">
        <f t="shared" si="400"/>
        <v>8.0009585681406176E-2</v>
      </c>
      <c r="P2590">
        <v>2588</v>
      </c>
      <c r="Q2590" s="8">
        <f t="shared" si="401"/>
        <v>7.8340084558613826E-2</v>
      </c>
      <c r="R2590" s="8">
        <f t="shared" si="401"/>
        <v>7.6770855442591157E-2</v>
      </c>
      <c r="S2590" s="8">
        <f t="shared" si="401"/>
        <v>7.7550286980387406E-2</v>
      </c>
      <c r="T2590" s="8">
        <f t="shared" si="401"/>
        <v>7.7009585681406173E-2</v>
      </c>
      <c r="W2590">
        <v>2588</v>
      </c>
      <c r="X2590" s="4">
        <f t="shared" si="396"/>
        <v>8.2091304526193329E-2</v>
      </c>
      <c r="Y2590" s="4">
        <f t="shared" si="394"/>
        <v>8.1340232018546385E-2</v>
      </c>
      <c r="Z2590" s="4">
        <f t="shared" si="395"/>
        <v>8.0824885405009289E-2</v>
      </c>
    </row>
    <row r="2591" spans="1:26" x14ac:dyDescent="0.25">
      <c r="A2591" s="16">
        <f t="shared" si="402"/>
        <v>46124</v>
      </c>
      <c r="B2591">
        <f>+'[2]Ejercicio 1'!E2808</f>
        <v>2589</v>
      </c>
      <c r="C2591" s="5">
        <v>7.9841019677670377E-2</v>
      </c>
      <c r="D2591" s="4">
        <f t="shared" si="397"/>
        <v>7.8271754281079561E-2</v>
      </c>
      <c r="E2591" s="6">
        <f t="shared" si="398"/>
        <v>7.9051203779710463E-2</v>
      </c>
      <c r="F2591" s="7">
        <f t="shared" si="399"/>
        <v>7.8510490008505088E-2</v>
      </c>
      <c r="I2591" s="10">
        <v>2589</v>
      </c>
      <c r="J2591" s="8">
        <f t="shared" si="400"/>
        <v>8.1341019677670379E-2</v>
      </c>
      <c r="K2591" s="8">
        <f t="shared" si="400"/>
        <v>7.9771754281079563E-2</v>
      </c>
      <c r="L2591" s="8">
        <f t="shared" si="400"/>
        <v>8.0551203779710465E-2</v>
      </c>
      <c r="M2591" s="8">
        <f t="shared" si="400"/>
        <v>8.0010490008505089E-2</v>
      </c>
      <c r="P2591">
        <v>2589</v>
      </c>
      <c r="Q2591" s="8">
        <f t="shared" si="401"/>
        <v>7.8341019677670376E-2</v>
      </c>
      <c r="R2591" s="8">
        <f t="shared" si="401"/>
        <v>7.677175428107956E-2</v>
      </c>
      <c r="S2591" s="8">
        <f t="shared" si="401"/>
        <v>7.7551203779710462E-2</v>
      </c>
      <c r="T2591" s="8">
        <f t="shared" si="401"/>
        <v>7.7010490008505086E-2</v>
      </c>
      <c r="W2591">
        <v>2589</v>
      </c>
      <c r="X2591" s="4">
        <f t="shared" si="396"/>
        <v>8.2093175825607656E-2</v>
      </c>
      <c r="Y2591" s="4">
        <f t="shared" ref="Y2591:Y2654" si="403">Tasa_Fwd(E2500,B2500,E2591,B2591,91)</f>
        <v>8.1342065635814947E-2</v>
      </c>
      <c r="Z2591" s="4">
        <f t="shared" si="395"/>
        <v>8.0826693336442421E-2</v>
      </c>
    </row>
    <row r="2592" spans="1:26" x14ac:dyDescent="0.25">
      <c r="A2592" s="16">
        <f t="shared" si="402"/>
        <v>46125</v>
      </c>
      <c r="B2592">
        <f>+'[2]Ejercicio 1'!E2809</f>
        <v>2590</v>
      </c>
      <c r="C2592" s="5">
        <v>7.9841954796726927E-2</v>
      </c>
      <c r="D2592" s="4">
        <f t="shared" si="397"/>
        <v>7.8272653119159416E-2</v>
      </c>
      <c r="E2592" s="6">
        <f t="shared" si="398"/>
        <v>7.9052120578826213E-2</v>
      </c>
      <c r="F2592" s="7">
        <f t="shared" si="399"/>
        <v>7.851139433525571E-2</v>
      </c>
      <c r="I2592" s="10">
        <v>2590</v>
      </c>
      <c r="J2592" s="8">
        <f t="shared" si="400"/>
        <v>8.1341954796726929E-2</v>
      </c>
      <c r="K2592" s="8">
        <f t="shared" si="400"/>
        <v>7.9772653119159417E-2</v>
      </c>
      <c r="L2592" s="8">
        <f t="shared" si="400"/>
        <v>8.0552120578826214E-2</v>
      </c>
      <c r="M2592" s="8">
        <f t="shared" si="400"/>
        <v>8.0011394335255712E-2</v>
      </c>
      <c r="P2592">
        <v>2590</v>
      </c>
      <c r="Q2592" s="8">
        <f t="shared" si="401"/>
        <v>7.8341954796726926E-2</v>
      </c>
      <c r="R2592" s="8">
        <f t="shared" si="401"/>
        <v>7.6772653119159415E-2</v>
      </c>
      <c r="S2592" s="8">
        <f t="shared" si="401"/>
        <v>7.7552120578826211E-2</v>
      </c>
      <c r="T2592" s="8">
        <f t="shared" si="401"/>
        <v>7.7011394335255709E-2</v>
      </c>
      <c r="W2592">
        <v>2590</v>
      </c>
      <c r="X2592" s="4">
        <f t="shared" si="396"/>
        <v>8.2095047125451973E-2</v>
      </c>
      <c r="Y2592" s="4">
        <f t="shared" si="403"/>
        <v>8.1343899252715471E-2</v>
      </c>
      <c r="Z2592" s="4">
        <f t="shared" ref="Z2592:Z2655" si="404">Tasa_Fwd(F2564,B2564,F2592,B2592,28)</f>
        <v>8.0828501266630839E-2</v>
      </c>
    </row>
    <row r="2593" spans="1:26" x14ac:dyDescent="0.25">
      <c r="A2593" s="16">
        <f t="shared" si="402"/>
        <v>46126</v>
      </c>
      <c r="B2593">
        <f>+'[2]Ejercicio 1'!E2810</f>
        <v>2591</v>
      </c>
      <c r="C2593" s="5">
        <v>7.9842889915783477E-2</v>
      </c>
      <c r="D2593" s="4">
        <f t="shared" si="397"/>
        <v>7.8273551956830917E-2</v>
      </c>
      <c r="E2593" s="6">
        <f t="shared" si="398"/>
        <v>7.9053037377732893E-2</v>
      </c>
      <c r="F2593" s="7">
        <f t="shared" si="399"/>
        <v>7.8512298661658056E-2</v>
      </c>
      <c r="I2593" s="10">
        <v>2591</v>
      </c>
      <c r="J2593" s="8">
        <f t="shared" si="400"/>
        <v>8.1342889915783478E-2</v>
      </c>
      <c r="K2593" s="8">
        <f t="shared" si="400"/>
        <v>7.9773551956830918E-2</v>
      </c>
      <c r="L2593" s="8">
        <f t="shared" si="400"/>
        <v>8.0553037377732895E-2</v>
      </c>
      <c r="M2593" s="8">
        <f t="shared" si="400"/>
        <v>8.0012298661658057E-2</v>
      </c>
      <c r="P2593">
        <v>2591</v>
      </c>
      <c r="Q2593" s="8">
        <f t="shared" si="401"/>
        <v>7.8342889915783476E-2</v>
      </c>
      <c r="R2593" s="8">
        <f t="shared" si="401"/>
        <v>7.6773551956830915E-2</v>
      </c>
      <c r="S2593" s="8">
        <f t="shared" si="401"/>
        <v>7.7553037377732892E-2</v>
      </c>
      <c r="T2593" s="8">
        <f t="shared" si="401"/>
        <v>7.7012298661658055E-2</v>
      </c>
      <c r="W2593">
        <v>2591</v>
      </c>
      <c r="X2593" s="4">
        <f t="shared" si="396"/>
        <v>8.2096918425721435E-2</v>
      </c>
      <c r="Y2593" s="4">
        <f t="shared" si="403"/>
        <v>8.1345732869173251E-2</v>
      </c>
      <c r="Z2593" s="4">
        <f t="shared" si="404"/>
        <v>8.0830309196099834E-2</v>
      </c>
    </row>
    <row r="2594" spans="1:26" x14ac:dyDescent="0.25">
      <c r="A2594" s="16">
        <f t="shared" si="402"/>
        <v>46127</v>
      </c>
      <c r="B2594">
        <f>+'[2]Ejercicio 1'!E2811</f>
        <v>2592</v>
      </c>
      <c r="C2594" s="5">
        <v>7.9843825034840027E-2</v>
      </c>
      <c r="D2594" s="4">
        <f t="shared" si="397"/>
        <v>7.8274450794093883E-2</v>
      </c>
      <c r="E2594" s="6">
        <f t="shared" si="398"/>
        <v>7.9053954176430505E-2</v>
      </c>
      <c r="F2594" s="7">
        <f t="shared" si="399"/>
        <v>7.8513202987714942E-2</v>
      </c>
      <c r="I2594" s="10">
        <v>2592</v>
      </c>
      <c r="J2594" s="8">
        <f t="shared" si="400"/>
        <v>8.1343825034840028E-2</v>
      </c>
      <c r="K2594" s="8">
        <f t="shared" si="400"/>
        <v>7.9774450794093885E-2</v>
      </c>
      <c r="L2594" s="8">
        <f t="shared" si="400"/>
        <v>8.0553954176430506E-2</v>
      </c>
      <c r="M2594" s="8">
        <f t="shared" si="400"/>
        <v>8.0013202987714943E-2</v>
      </c>
      <c r="P2594">
        <v>2592</v>
      </c>
      <c r="Q2594" s="8">
        <f t="shared" si="401"/>
        <v>7.8343825034840026E-2</v>
      </c>
      <c r="R2594" s="8">
        <f t="shared" si="401"/>
        <v>7.6774450794093882E-2</v>
      </c>
      <c r="S2594" s="8">
        <f t="shared" si="401"/>
        <v>7.7553954176430503E-2</v>
      </c>
      <c r="T2594" s="8">
        <f t="shared" si="401"/>
        <v>7.701320298771494E-2</v>
      </c>
      <c r="W2594">
        <v>2592</v>
      </c>
      <c r="X2594" s="4">
        <f t="shared" si="396"/>
        <v>8.2098789726414739E-2</v>
      </c>
      <c r="Y2594" s="4">
        <f t="shared" si="403"/>
        <v>8.134756648521467E-2</v>
      </c>
      <c r="Z2594" s="4">
        <f t="shared" si="404"/>
        <v>8.0832117124592456E-2</v>
      </c>
    </row>
    <row r="2595" spans="1:26" x14ac:dyDescent="0.25">
      <c r="A2595" s="16">
        <f t="shared" si="402"/>
        <v>46128</v>
      </c>
      <c r="B2595">
        <f>+'[2]Ejercicio 1'!E2812</f>
        <v>2593</v>
      </c>
      <c r="C2595" s="5">
        <v>7.9844760153896563E-2</v>
      </c>
      <c r="D2595" s="4">
        <f t="shared" si="397"/>
        <v>7.8275349630948496E-2</v>
      </c>
      <c r="E2595" s="6">
        <f t="shared" si="398"/>
        <v>7.9054870974920824E-2</v>
      </c>
      <c r="F2595" s="7">
        <f t="shared" si="399"/>
        <v>7.8514107313420692E-2</v>
      </c>
      <c r="I2595" s="10">
        <v>2593</v>
      </c>
      <c r="J2595" s="8">
        <f t="shared" si="400"/>
        <v>8.1344760153896564E-2</v>
      </c>
      <c r="K2595" s="8">
        <f t="shared" si="400"/>
        <v>7.9775349630948497E-2</v>
      </c>
      <c r="L2595" s="8">
        <f t="shared" si="400"/>
        <v>8.0554870974920825E-2</v>
      </c>
      <c r="M2595" s="8">
        <f t="shared" si="400"/>
        <v>8.0014107313420693E-2</v>
      </c>
      <c r="P2595">
        <v>2593</v>
      </c>
      <c r="Q2595" s="8">
        <f t="shared" si="401"/>
        <v>7.8344760153896562E-2</v>
      </c>
      <c r="R2595" s="8">
        <f t="shared" si="401"/>
        <v>7.6775349630948495E-2</v>
      </c>
      <c r="S2595" s="8">
        <f t="shared" si="401"/>
        <v>7.7554870974920823E-2</v>
      </c>
      <c r="T2595" s="8">
        <f t="shared" si="401"/>
        <v>7.701410731342069E-2</v>
      </c>
      <c r="W2595">
        <v>2593</v>
      </c>
      <c r="X2595" s="4">
        <f t="shared" si="396"/>
        <v>8.2100661027532315E-2</v>
      </c>
      <c r="Y2595" s="4">
        <f t="shared" si="403"/>
        <v>8.1349400100838853E-2</v>
      </c>
      <c r="Z2595" s="4">
        <f t="shared" si="404"/>
        <v>8.0833925051840366E-2</v>
      </c>
    </row>
    <row r="2596" spans="1:26" x14ac:dyDescent="0.25">
      <c r="A2596" s="16">
        <f t="shared" si="402"/>
        <v>46129</v>
      </c>
      <c r="B2596">
        <f>+'[2]Ejercicio 1'!E2813</f>
        <v>2594</v>
      </c>
      <c r="C2596" s="5">
        <v>7.9845695272953113E-2</v>
      </c>
      <c r="D2596" s="4">
        <f t="shared" si="397"/>
        <v>7.8276248467394574E-2</v>
      </c>
      <c r="E2596" s="6">
        <f t="shared" si="398"/>
        <v>7.9055787773202948E-2</v>
      </c>
      <c r="F2596" s="7">
        <f t="shared" si="399"/>
        <v>7.851501163878101E-2</v>
      </c>
      <c r="I2596" s="10">
        <v>2594</v>
      </c>
      <c r="J2596" s="8">
        <f t="shared" si="400"/>
        <v>8.1345695272953114E-2</v>
      </c>
      <c r="K2596" s="8">
        <f t="shared" si="400"/>
        <v>7.9776248467394575E-2</v>
      </c>
      <c r="L2596" s="8">
        <f t="shared" si="400"/>
        <v>8.055578777320295E-2</v>
      </c>
      <c r="M2596" s="8">
        <f t="shared" si="400"/>
        <v>8.0015011638781011E-2</v>
      </c>
      <c r="P2596">
        <v>2594</v>
      </c>
      <c r="Q2596" s="8">
        <f t="shared" si="401"/>
        <v>7.8345695272953111E-2</v>
      </c>
      <c r="R2596" s="8">
        <f t="shared" si="401"/>
        <v>7.6776248467394573E-2</v>
      </c>
      <c r="S2596" s="8">
        <f t="shared" si="401"/>
        <v>7.7555787773202947E-2</v>
      </c>
      <c r="T2596" s="8">
        <f t="shared" si="401"/>
        <v>7.7015011638781009E-2</v>
      </c>
      <c r="W2596">
        <v>2594</v>
      </c>
      <c r="X2596" s="4">
        <f t="shared" si="396"/>
        <v>8.2102532329075051E-2</v>
      </c>
      <c r="Y2596" s="4">
        <f t="shared" si="403"/>
        <v>8.1351233716070365E-2</v>
      </c>
      <c r="Z2596" s="4">
        <f t="shared" si="404"/>
        <v>8.0835732978109059E-2</v>
      </c>
    </row>
    <row r="2597" spans="1:26" x14ac:dyDescent="0.25">
      <c r="A2597" s="16">
        <f t="shared" si="402"/>
        <v>46130</v>
      </c>
      <c r="B2597">
        <f>+'[2]Ejercicio 1'!E2814</f>
        <v>2595</v>
      </c>
      <c r="C2597" s="5">
        <v>7.9846630392009663E-2</v>
      </c>
      <c r="D2597" s="4">
        <f t="shared" si="397"/>
        <v>7.8277147303432715E-2</v>
      </c>
      <c r="E2597" s="6">
        <f t="shared" si="398"/>
        <v>7.9056704571276892E-2</v>
      </c>
      <c r="F2597" s="7">
        <f t="shared" si="399"/>
        <v>7.8515915963793023E-2</v>
      </c>
      <c r="I2597" s="10">
        <v>2595</v>
      </c>
      <c r="J2597" s="8">
        <f t="shared" si="400"/>
        <v>8.1346630392009664E-2</v>
      </c>
      <c r="K2597" s="8">
        <f t="shared" si="400"/>
        <v>7.9777147303432716E-2</v>
      </c>
      <c r="L2597" s="8">
        <f t="shared" si="400"/>
        <v>8.0556704571276894E-2</v>
      </c>
      <c r="M2597" s="8">
        <f t="shared" si="400"/>
        <v>8.0015915963793025E-2</v>
      </c>
      <c r="P2597">
        <v>2595</v>
      </c>
      <c r="Q2597" s="8">
        <f t="shared" si="401"/>
        <v>7.8346630392009661E-2</v>
      </c>
      <c r="R2597" s="8">
        <f t="shared" si="401"/>
        <v>7.6777147303432713E-2</v>
      </c>
      <c r="S2597" s="8">
        <f t="shared" si="401"/>
        <v>7.7556704571276891E-2</v>
      </c>
      <c r="T2597" s="8">
        <f t="shared" si="401"/>
        <v>7.7015915963793022E-2</v>
      </c>
      <c r="W2597">
        <v>2595</v>
      </c>
      <c r="X2597" s="4">
        <f t="shared" si="396"/>
        <v>8.2104403631042058E-2</v>
      </c>
      <c r="Y2597" s="4">
        <f t="shared" si="403"/>
        <v>8.1353067330860035E-2</v>
      </c>
      <c r="Z2597" s="4">
        <f t="shared" si="404"/>
        <v>8.0837540903661187E-2</v>
      </c>
    </row>
    <row r="2598" spans="1:26" x14ac:dyDescent="0.25">
      <c r="A2598" s="16">
        <f t="shared" si="402"/>
        <v>46131</v>
      </c>
      <c r="B2598">
        <f>+'[2]Ejercicio 1'!E2815</f>
        <v>2596</v>
      </c>
      <c r="C2598" s="5">
        <v>7.9847565511066212E-2</v>
      </c>
      <c r="D2598" s="4">
        <f t="shared" si="397"/>
        <v>7.8278046139061905E-2</v>
      </c>
      <c r="E2598" s="6">
        <f t="shared" si="398"/>
        <v>7.9057621369141767E-2</v>
      </c>
      <c r="F2598" s="7">
        <f t="shared" si="399"/>
        <v>7.8516820288459604E-2</v>
      </c>
      <c r="I2598" s="10">
        <v>2596</v>
      </c>
      <c r="J2598" s="8">
        <f t="shared" si="400"/>
        <v>8.1347565511066214E-2</v>
      </c>
      <c r="K2598" s="8">
        <f t="shared" si="400"/>
        <v>7.9778046139061906E-2</v>
      </c>
      <c r="L2598" s="8">
        <f t="shared" si="400"/>
        <v>8.0557621369141769E-2</v>
      </c>
      <c r="M2598" s="8">
        <f t="shared" si="400"/>
        <v>8.0016820288459606E-2</v>
      </c>
      <c r="P2598">
        <v>2596</v>
      </c>
      <c r="Q2598" s="8">
        <f t="shared" si="401"/>
        <v>7.8347565511066211E-2</v>
      </c>
      <c r="R2598" s="8">
        <f t="shared" si="401"/>
        <v>7.6778046139061903E-2</v>
      </c>
      <c r="S2598" s="8">
        <f t="shared" si="401"/>
        <v>7.7557621369141766E-2</v>
      </c>
      <c r="T2598" s="8">
        <f t="shared" si="401"/>
        <v>7.7016820288459603E-2</v>
      </c>
      <c r="W2598">
        <v>2596</v>
      </c>
      <c r="X2598" s="4">
        <f t="shared" si="396"/>
        <v>8.2106274933433782E-2</v>
      </c>
      <c r="Y2598" s="4">
        <f t="shared" si="403"/>
        <v>8.135490094523247E-2</v>
      </c>
      <c r="Z2598" s="4">
        <f t="shared" si="404"/>
        <v>8.0839348828234084E-2</v>
      </c>
    </row>
    <row r="2599" spans="1:26" x14ac:dyDescent="0.25">
      <c r="A2599" s="16">
        <f t="shared" si="402"/>
        <v>46132</v>
      </c>
      <c r="B2599">
        <f>+'[2]Ejercicio 1'!E2816</f>
        <v>2597</v>
      </c>
      <c r="C2599" s="5">
        <v>7.9848500630122762E-2</v>
      </c>
      <c r="D2599" s="4">
        <f t="shared" si="397"/>
        <v>7.8278944974282547E-2</v>
      </c>
      <c r="E2599" s="6">
        <f t="shared" si="398"/>
        <v>7.9058538166798462E-2</v>
      </c>
      <c r="F2599" s="7">
        <f t="shared" si="399"/>
        <v>7.8517724612775036E-2</v>
      </c>
      <c r="I2599" s="10">
        <v>2597</v>
      </c>
      <c r="J2599" s="8">
        <f t="shared" si="400"/>
        <v>8.1348500630122764E-2</v>
      </c>
      <c r="K2599" s="8">
        <f t="shared" si="400"/>
        <v>7.9778944974282548E-2</v>
      </c>
      <c r="L2599" s="8">
        <f t="shared" si="400"/>
        <v>8.0558538166798463E-2</v>
      </c>
      <c r="M2599" s="8">
        <f t="shared" si="400"/>
        <v>8.0017724612775037E-2</v>
      </c>
      <c r="P2599">
        <v>2597</v>
      </c>
      <c r="Q2599" s="8">
        <f t="shared" si="401"/>
        <v>7.8348500630122761E-2</v>
      </c>
      <c r="R2599" s="8">
        <f t="shared" si="401"/>
        <v>7.6778944974282545E-2</v>
      </c>
      <c r="S2599" s="8">
        <f t="shared" si="401"/>
        <v>7.755853816679846E-2</v>
      </c>
      <c r="T2599" s="8">
        <f t="shared" si="401"/>
        <v>7.7017724612775035E-2</v>
      </c>
      <c r="W2599">
        <v>2597</v>
      </c>
      <c r="X2599" s="4">
        <f t="shared" si="396"/>
        <v>8.2108146236248902E-2</v>
      </c>
      <c r="Y2599" s="4">
        <f t="shared" si="403"/>
        <v>8.1356734559186766E-2</v>
      </c>
      <c r="Z2599" s="4">
        <f t="shared" si="404"/>
        <v>8.0841156751822074E-2</v>
      </c>
    </row>
    <row r="2600" spans="1:26" x14ac:dyDescent="0.25">
      <c r="A2600" s="16">
        <f t="shared" si="402"/>
        <v>46133</v>
      </c>
      <c r="B2600">
        <f>+'[2]Ejercicio 1'!E2817</f>
        <v>2598</v>
      </c>
      <c r="C2600" s="5">
        <v>7.9849435749179312E-2</v>
      </c>
      <c r="D2600" s="4">
        <f t="shared" si="397"/>
        <v>7.8279843809095043E-2</v>
      </c>
      <c r="E2600" s="6">
        <f t="shared" si="398"/>
        <v>7.9059454964246961E-2</v>
      </c>
      <c r="F2600" s="7">
        <f t="shared" si="399"/>
        <v>7.8518628936745022E-2</v>
      </c>
      <c r="I2600" s="10">
        <v>2598</v>
      </c>
      <c r="J2600" s="8">
        <f t="shared" si="400"/>
        <v>8.1349435749179314E-2</v>
      </c>
      <c r="K2600" s="8">
        <f t="shared" si="400"/>
        <v>7.9779843809095044E-2</v>
      </c>
      <c r="L2600" s="8">
        <f t="shared" si="400"/>
        <v>8.0559454964246963E-2</v>
      </c>
      <c r="M2600" s="8">
        <f t="shared" si="400"/>
        <v>8.0018628936745023E-2</v>
      </c>
      <c r="P2600">
        <v>2598</v>
      </c>
      <c r="Q2600" s="8">
        <f t="shared" si="401"/>
        <v>7.8349435749179311E-2</v>
      </c>
      <c r="R2600" s="8">
        <f t="shared" si="401"/>
        <v>7.6779843809095041E-2</v>
      </c>
      <c r="S2600" s="8">
        <f t="shared" si="401"/>
        <v>7.755945496424696E-2</v>
      </c>
      <c r="T2600" s="8">
        <f t="shared" si="401"/>
        <v>7.7018628936745021E-2</v>
      </c>
      <c r="W2600">
        <v>2598</v>
      </c>
      <c r="X2600" s="4">
        <f t="shared" si="396"/>
        <v>8.2110017539489183E-2</v>
      </c>
      <c r="Y2600" s="4">
        <f t="shared" si="403"/>
        <v>8.1358568172749293E-2</v>
      </c>
      <c r="Z2600" s="4">
        <f t="shared" si="404"/>
        <v>8.0842964674171042E-2</v>
      </c>
    </row>
    <row r="2601" spans="1:26" x14ac:dyDescent="0.25">
      <c r="A2601" s="16">
        <f t="shared" si="402"/>
        <v>46134</v>
      </c>
      <c r="B2601">
        <f>+'[2]Ejercicio 1'!E2818</f>
        <v>2599</v>
      </c>
      <c r="C2601" s="5">
        <v>7.9850370868235848E-2</v>
      </c>
      <c r="D2601" s="4">
        <f t="shared" si="397"/>
        <v>7.8280742643499004E-2</v>
      </c>
      <c r="E2601" s="6">
        <f t="shared" si="398"/>
        <v>7.9060371761487294E-2</v>
      </c>
      <c r="F2601" s="7">
        <f t="shared" si="399"/>
        <v>7.8519533260363872E-2</v>
      </c>
      <c r="I2601" s="10">
        <v>2599</v>
      </c>
      <c r="J2601" s="8">
        <f t="shared" si="400"/>
        <v>8.135037086823585E-2</v>
      </c>
      <c r="K2601" s="8">
        <f t="shared" si="400"/>
        <v>7.9780742643499006E-2</v>
      </c>
      <c r="L2601" s="8">
        <f t="shared" si="400"/>
        <v>8.0560371761487296E-2</v>
      </c>
      <c r="M2601" s="8">
        <f t="shared" si="400"/>
        <v>8.0019533260363873E-2</v>
      </c>
      <c r="P2601">
        <v>2599</v>
      </c>
      <c r="Q2601" s="8">
        <f t="shared" si="401"/>
        <v>7.8350370868235847E-2</v>
      </c>
      <c r="R2601" s="8">
        <f t="shared" si="401"/>
        <v>7.6780742643499003E-2</v>
      </c>
      <c r="S2601" s="8">
        <f t="shared" si="401"/>
        <v>7.7560371761487293E-2</v>
      </c>
      <c r="T2601" s="8">
        <f t="shared" si="401"/>
        <v>7.701953326036387E-2</v>
      </c>
      <c r="W2601">
        <v>2599</v>
      </c>
      <c r="X2601" s="4">
        <f t="shared" si="396"/>
        <v>8.2111888843154165E-2</v>
      </c>
      <c r="Y2601" s="4">
        <f t="shared" si="403"/>
        <v>8.1360401785869965E-2</v>
      </c>
      <c r="Z2601" s="4">
        <f t="shared" si="404"/>
        <v>8.0844772595535089E-2</v>
      </c>
    </row>
    <row r="2602" spans="1:26" x14ac:dyDescent="0.25">
      <c r="A2602" s="16">
        <f t="shared" si="402"/>
        <v>46135</v>
      </c>
      <c r="B2602">
        <f>+'[2]Ejercicio 1'!E2819</f>
        <v>2600</v>
      </c>
      <c r="C2602" s="5">
        <v>7.9851305987292398E-2</v>
      </c>
      <c r="D2602" s="4">
        <f t="shared" si="397"/>
        <v>7.8281641477494834E-2</v>
      </c>
      <c r="E2602" s="6">
        <f t="shared" si="398"/>
        <v>7.9061288558519419E-2</v>
      </c>
      <c r="F2602" s="7">
        <f t="shared" si="399"/>
        <v>7.8520437583640135E-2</v>
      </c>
      <c r="I2602" s="10">
        <v>2600</v>
      </c>
      <c r="J2602" s="8">
        <f t="shared" si="400"/>
        <v>8.1351305987292399E-2</v>
      </c>
      <c r="K2602" s="8">
        <f t="shared" si="400"/>
        <v>7.9781641477494836E-2</v>
      </c>
      <c r="L2602" s="8">
        <f t="shared" si="400"/>
        <v>8.056128855851942E-2</v>
      </c>
      <c r="M2602" s="8">
        <f t="shared" si="400"/>
        <v>8.0020437583640136E-2</v>
      </c>
      <c r="P2602">
        <v>2600</v>
      </c>
      <c r="Q2602" s="8">
        <f t="shared" si="401"/>
        <v>7.8351305987292397E-2</v>
      </c>
      <c r="R2602" s="8">
        <f t="shared" si="401"/>
        <v>7.6781641477494833E-2</v>
      </c>
      <c r="S2602" s="8">
        <f t="shared" si="401"/>
        <v>7.7561288558519417E-2</v>
      </c>
      <c r="T2602" s="8">
        <f t="shared" si="401"/>
        <v>7.7020437583640133E-2</v>
      </c>
      <c r="W2602">
        <v>2600</v>
      </c>
      <c r="X2602" s="4">
        <f t="shared" si="396"/>
        <v>8.2113760147249582E-2</v>
      </c>
      <c r="Y2602" s="4">
        <f t="shared" si="403"/>
        <v>8.1362235398597993E-2</v>
      </c>
      <c r="Z2602" s="4">
        <f t="shared" si="404"/>
        <v>8.0846580516450925E-2</v>
      </c>
    </row>
    <row r="2603" spans="1:26" x14ac:dyDescent="0.25">
      <c r="A2603" s="16">
        <f t="shared" si="402"/>
        <v>46136</v>
      </c>
      <c r="B2603">
        <f>+'[2]Ejercicio 1'!E2820</f>
        <v>2601</v>
      </c>
      <c r="C2603" s="5">
        <v>7.9852241106348948E-2</v>
      </c>
      <c r="D2603" s="4">
        <f t="shared" si="397"/>
        <v>7.8282540311081908E-2</v>
      </c>
      <c r="E2603" s="6">
        <f t="shared" si="398"/>
        <v>7.9062205355343376E-2</v>
      </c>
      <c r="F2603" s="7">
        <f t="shared" si="399"/>
        <v>7.8521341906565248E-2</v>
      </c>
      <c r="I2603" s="10">
        <v>2601</v>
      </c>
      <c r="J2603" s="8">
        <f t="shared" si="400"/>
        <v>8.1352241106348949E-2</v>
      </c>
      <c r="K2603" s="8">
        <f t="shared" si="400"/>
        <v>7.9782540311081909E-2</v>
      </c>
      <c r="L2603" s="8">
        <f t="shared" si="400"/>
        <v>8.0562205355343378E-2</v>
      </c>
      <c r="M2603" s="8">
        <f t="shared" si="400"/>
        <v>8.0021341906565249E-2</v>
      </c>
      <c r="P2603">
        <v>2601</v>
      </c>
      <c r="Q2603" s="8">
        <f t="shared" si="401"/>
        <v>7.8352241106348947E-2</v>
      </c>
      <c r="R2603" s="8">
        <f t="shared" si="401"/>
        <v>7.6782540311081907E-2</v>
      </c>
      <c r="S2603" s="8">
        <f t="shared" si="401"/>
        <v>7.7562205355343375E-2</v>
      </c>
      <c r="T2603" s="8">
        <f t="shared" si="401"/>
        <v>7.7021341906565247E-2</v>
      </c>
      <c r="W2603">
        <v>2601</v>
      </c>
      <c r="X2603" s="4">
        <f t="shared" si="396"/>
        <v>8.2115631451756987E-2</v>
      </c>
      <c r="Y2603" s="4">
        <f t="shared" si="403"/>
        <v>8.1364069010885054E-2</v>
      </c>
      <c r="Z2603" s="4">
        <f t="shared" si="404"/>
        <v>8.0848388435859384E-2</v>
      </c>
    </row>
    <row r="2604" spans="1:26" x14ac:dyDescent="0.25">
      <c r="A2604" s="16">
        <f t="shared" si="402"/>
        <v>46137</v>
      </c>
      <c r="B2604">
        <f>+'[2]Ejercicio 1'!E2821</f>
        <v>2602</v>
      </c>
      <c r="C2604" s="5">
        <v>7.9853176225405498E-2</v>
      </c>
      <c r="D2604" s="4">
        <f t="shared" si="397"/>
        <v>7.8283439144260447E-2</v>
      </c>
      <c r="E2604" s="6">
        <f t="shared" si="398"/>
        <v>7.9063122151958265E-2</v>
      </c>
      <c r="F2604" s="7">
        <f t="shared" si="399"/>
        <v>7.852224622914207E-2</v>
      </c>
      <c r="I2604" s="10">
        <v>2602</v>
      </c>
      <c r="J2604" s="8">
        <f t="shared" si="400"/>
        <v>8.1353176225405499E-2</v>
      </c>
      <c r="K2604" s="8">
        <f t="shared" si="400"/>
        <v>7.9783439144260448E-2</v>
      </c>
      <c r="L2604" s="8">
        <f t="shared" si="400"/>
        <v>8.0563122151958266E-2</v>
      </c>
      <c r="M2604" s="8">
        <f t="shared" si="400"/>
        <v>8.0022246229142072E-2</v>
      </c>
      <c r="P2604">
        <v>2602</v>
      </c>
      <c r="Q2604" s="8">
        <f t="shared" si="401"/>
        <v>7.8353176225405496E-2</v>
      </c>
      <c r="R2604" s="8">
        <f t="shared" si="401"/>
        <v>7.6783439144260446E-2</v>
      </c>
      <c r="S2604" s="8">
        <f t="shared" si="401"/>
        <v>7.7563122151958264E-2</v>
      </c>
      <c r="T2604" s="8">
        <f t="shared" si="401"/>
        <v>7.7022246229142069E-2</v>
      </c>
      <c r="W2604">
        <v>2602</v>
      </c>
      <c r="X2604" s="4">
        <f t="shared" si="396"/>
        <v>8.2117502756695243E-2</v>
      </c>
      <c r="Y2604" s="4">
        <f t="shared" si="403"/>
        <v>8.1365902622753103E-2</v>
      </c>
      <c r="Z2604" s="4">
        <f t="shared" si="404"/>
        <v>8.0850196354282922E-2</v>
      </c>
    </row>
    <row r="2605" spans="1:26" x14ac:dyDescent="0.25">
      <c r="A2605" s="16">
        <f t="shared" si="402"/>
        <v>46138</v>
      </c>
      <c r="B2605">
        <f>+'[2]Ejercicio 1'!E2822</f>
        <v>2603</v>
      </c>
      <c r="C2605" s="5">
        <v>7.9854111344462048E-2</v>
      </c>
      <c r="D2605" s="4">
        <f t="shared" si="397"/>
        <v>7.8284337977030646E-2</v>
      </c>
      <c r="E2605" s="6">
        <f t="shared" si="398"/>
        <v>7.9064038948365847E-2</v>
      </c>
      <c r="F2605" s="7">
        <f t="shared" si="399"/>
        <v>7.8523150551373461E-2</v>
      </c>
      <c r="I2605" s="10">
        <v>2603</v>
      </c>
      <c r="J2605" s="8">
        <f t="shared" si="400"/>
        <v>8.1354111344462049E-2</v>
      </c>
      <c r="K2605" s="8">
        <f t="shared" si="400"/>
        <v>7.9784337977030648E-2</v>
      </c>
      <c r="L2605" s="8">
        <f t="shared" si="400"/>
        <v>8.0564038948365849E-2</v>
      </c>
      <c r="M2605" s="8">
        <f t="shared" si="400"/>
        <v>8.0023150551373462E-2</v>
      </c>
      <c r="P2605">
        <v>2603</v>
      </c>
      <c r="Q2605" s="8">
        <f t="shared" si="401"/>
        <v>7.8354111344462046E-2</v>
      </c>
      <c r="R2605" s="8">
        <f t="shared" si="401"/>
        <v>7.6784337977030645E-2</v>
      </c>
      <c r="S2605" s="8">
        <f t="shared" si="401"/>
        <v>7.7564038948365846E-2</v>
      </c>
      <c r="T2605" s="8">
        <f t="shared" si="401"/>
        <v>7.7023150551373459E-2</v>
      </c>
      <c r="W2605">
        <v>2603</v>
      </c>
      <c r="X2605" s="4">
        <f t="shared" si="396"/>
        <v>8.2119374062057771E-2</v>
      </c>
      <c r="Y2605" s="4">
        <f t="shared" si="403"/>
        <v>8.136773623423027E-2</v>
      </c>
      <c r="Z2605" s="4">
        <f t="shared" si="404"/>
        <v>8.0852004271992753E-2</v>
      </c>
    </row>
    <row r="2606" spans="1:26" x14ac:dyDescent="0.25">
      <c r="A2606" s="16">
        <f t="shared" si="402"/>
        <v>46139</v>
      </c>
      <c r="B2606">
        <f>+'[2]Ejercicio 1'!E2823</f>
        <v>2604</v>
      </c>
      <c r="C2606" s="5">
        <v>7.9855046463518584E-2</v>
      </c>
      <c r="D2606" s="4">
        <f t="shared" si="397"/>
        <v>7.8285236809392297E-2</v>
      </c>
      <c r="E2606" s="6">
        <f t="shared" si="398"/>
        <v>7.9064955744564361E-2</v>
      </c>
      <c r="F2606" s="7">
        <f t="shared" si="399"/>
        <v>7.8524054873256546E-2</v>
      </c>
      <c r="I2606" s="10">
        <v>2604</v>
      </c>
      <c r="J2606" s="8">
        <f t="shared" si="400"/>
        <v>8.1355046463518585E-2</v>
      </c>
      <c r="K2606" s="8">
        <f t="shared" si="400"/>
        <v>7.9785236809392299E-2</v>
      </c>
      <c r="L2606" s="8">
        <f t="shared" si="400"/>
        <v>8.0564955744564362E-2</v>
      </c>
      <c r="M2606" s="8">
        <f t="shared" si="400"/>
        <v>8.0024054873256548E-2</v>
      </c>
      <c r="P2606">
        <v>2604</v>
      </c>
      <c r="Q2606" s="8">
        <f t="shared" si="401"/>
        <v>7.8355046463518582E-2</v>
      </c>
      <c r="R2606" s="8">
        <f t="shared" si="401"/>
        <v>7.6785236809392296E-2</v>
      </c>
      <c r="S2606" s="8">
        <f t="shared" si="401"/>
        <v>7.7564955744564359E-2</v>
      </c>
      <c r="T2606" s="8">
        <f t="shared" si="401"/>
        <v>7.7024054873256545E-2</v>
      </c>
      <c r="W2606">
        <v>2604</v>
      </c>
      <c r="X2606" s="4">
        <f t="shared" si="396"/>
        <v>8.2121245367845028E-2</v>
      </c>
      <c r="Y2606" s="4">
        <f t="shared" si="403"/>
        <v>8.136956984526382E-2</v>
      </c>
      <c r="Z2606" s="4">
        <f t="shared" si="404"/>
        <v>8.0853812188720509E-2</v>
      </c>
    </row>
    <row r="2607" spans="1:26" x14ac:dyDescent="0.25">
      <c r="A2607" s="16">
        <f t="shared" si="402"/>
        <v>46140</v>
      </c>
      <c r="B2607">
        <f>+'[2]Ejercicio 1'!E2824</f>
        <v>2605</v>
      </c>
      <c r="C2607" s="5">
        <v>7.9855981582575133E-2</v>
      </c>
      <c r="D2607" s="4">
        <f t="shared" si="397"/>
        <v>7.8286135641345608E-2</v>
      </c>
      <c r="E2607" s="6">
        <f t="shared" si="398"/>
        <v>7.9065872540554694E-2</v>
      </c>
      <c r="F2607" s="7">
        <f t="shared" si="399"/>
        <v>7.8524959194791341E-2</v>
      </c>
      <c r="I2607" s="10">
        <v>2605</v>
      </c>
      <c r="J2607" s="8">
        <f t="shared" si="400"/>
        <v>8.1355981582575135E-2</v>
      </c>
      <c r="K2607" s="8">
        <f t="shared" si="400"/>
        <v>7.978613564134561E-2</v>
      </c>
      <c r="L2607" s="8">
        <f t="shared" si="400"/>
        <v>8.0565872540554695E-2</v>
      </c>
      <c r="M2607" s="8">
        <f t="shared" si="400"/>
        <v>8.0024959194791342E-2</v>
      </c>
      <c r="P2607">
        <v>2605</v>
      </c>
      <c r="Q2607" s="8">
        <f t="shared" si="401"/>
        <v>7.8355981582575132E-2</v>
      </c>
      <c r="R2607" s="8">
        <f t="shared" si="401"/>
        <v>7.6786135641345607E-2</v>
      </c>
      <c r="S2607" s="8">
        <f t="shared" si="401"/>
        <v>7.7565872540554692E-2</v>
      </c>
      <c r="T2607" s="8">
        <f t="shared" si="401"/>
        <v>7.702495919479134E-2</v>
      </c>
      <c r="W2607">
        <v>2605</v>
      </c>
      <c r="X2607" s="4">
        <f t="shared" si="396"/>
        <v>8.2123116674056112E-2</v>
      </c>
      <c r="Y2607" s="4">
        <f t="shared" si="403"/>
        <v>8.1371403455881897E-2</v>
      </c>
      <c r="Z2607" s="4">
        <f t="shared" si="404"/>
        <v>8.0855620104471893E-2</v>
      </c>
    </row>
    <row r="2608" spans="1:26" x14ac:dyDescent="0.25">
      <c r="A2608" s="16">
        <f t="shared" si="402"/>
        <v>46141</v>
      </c>
      <c r="B2608">
        <f>+'[2]Ejercicio 1'!E2825</f>
        <v>2606</v>
      </c>
      <c r="C2608" s="5">
        <v>7.9856916701631683E-2</v>
      </c>
      <c r="D2608" s="4">
        <f t="shared" si="397"/>
        <v>7.8287034472890385E-2</v>
      </c>
      <c r="E2608" s="6">
        <f t="shared" si="398"/>
        <v>7.906678933633772E-2</v>
      </c>
      <c r="F2608" s="7">
        <f t="shared" si="399"/>
        <v>7.8525863515977859E-2</v>
      </c>
      <c r="I2608" s="10">
        <v>2606</v>
      </c>
      <c r="J2608" s="8">
        <f t="shared" si="400"/>
        <v>8.1356916701631685E-2</v>
      </c>
      <c r="K2608" s="8">
        <f t="shared" si="400"/>
        <v>7.9787034472890386E-2</v>
      </c>
      <c r="L2608" s="8">
        <f t="shared" si="400"/>
        <v>8.0566789336337721E-2</v>
      </c>
      <c r="M2608" s="8">
        <f t="shared" si="400"/>
        <v>8.002586351597786E-2</v>
      </c>
      <c r="P2608">
        <v>2606</v>
      </c>
      <c r="Q2608" s="8">
        <f t="shared" si="401"/>
        <v>7.8356916701631682E-2</v>
      </c>
      <c r="R2608" s="8">
        <f t="shared" si="401"/>
        <v>7.6787034472890384E-2</v>
      </c>
      <c r="S2608" s="8">
        <f t="shared" si="401"/>
        <v>7.7566789336337719E-2</v>
      </c>
      <c r="T2608" s="8">
        <f t="shared" si="401"/>
        <v>7.7025863515977858E-2</v>
      </c>
      <c r="W2608">
        <v>2606</v>
      </c>
      <c r="X2608" s="4">
        <f t="shared" si="396"/>
        <v>8.2124987980691913E-2</v>
      </c>
      <c r="Y2608" s="4">
        <f t="shared" si="403"/>
        <v>8.1373237066107301E-2</v>
      </c>
      <c r="Z2608" s="4">
        <f t="shared" si="404"/>
        <v>8.0857428018975719E-2</v>
      </c>
    </row>
    <row r="2609" spans="1:26" x14ac:dyDescent="0.25">
      <c r="A2609" s="16">
        <f t="shared" si="402"/>
        <v>46142</v>
      </c>
      <c r="B2609">
        <f>+'[2]Ejercicio 1'!E2826</f>
        <v>2607</v>
      </c>
      <c r="C2609" s="5">
        <v>7.9857851820688233E-2</v>
      </c>
      <c r="D2609" s="4">
        <f t="shared" si="397"/>
        <v>7.8287933304027238E-2</v>
      </c>
      <c r="E2609" s="6">
        <f t="shared" si="398"/>
        <v>7.9067706131910817E-2</v>
      </c>
      <c r="F2609" s="7">
        <f t="shared" si="399"/>
        <v>7.8526767836818917E-2</v>
      </c>
      <c r="I2609" s="10">
        <v>2607</v>
      </c>
      <c r="J2609" s="8">
        <f t="shared" si="400"/>
        <v>8.1357851820688235E-2</v>
      </c>
      <c r="K2609" s="8">
        <f t="shared" si="400"/>
        <v>7.9787933304027239E-2</v>
      </c>
      <c r="L2609" s="8">
        <f t="shared" si="400"/>
        <v>8.0567706131910818E-2</v>
      </c>
      <c r="M2609" s="8">
        <f t="shared" si="400"/>
        <v>8.0026767836818918E-2</v>
      </c>
      <c r="P2609">
        <v>2607</v>
      </c>
      <c r="Q2609" s="8">
        <f t="shared" si="401"/>
        <v>7.8357851820688232E-2</v>
      </c>
      <c r="R2609" s="8">
        <f t="shared" si="401"/>
        <v>7.6787933304027237E-2</v>
      </c>
      <c r="S2609" s="8">
        <f t="shared" si="401"/>
        <v>7.7567706131910816E-2</v>
      </c>
      <c r="T2609" s="8">
        <f t="shared" si="401"/>
        <v>7.7026767836818916E-2</v>
      </c>
      <c r="W2609">
        <v>2607</v>
      </c>
      <c r="X2609" s="4">
        <f t="shared" si="396"/>
        <v>8.2126859287752874E-2</v>
      </c>
      <c r="Y2609" s="4">
        <f t="shared" si="403"/>
        <v>8.1375070675864525E-2</v>
      </c>
      <c r="Z2609" s="4">
        <f t="shared" si="404"/>
        <v>8.0859235932765824E-2</v>
      </c>
    </row>
    <row r="2610" spans="1:26" x14ac:dyDescent="0.25">
      <c r="A2610" s="16">
        <f t="shared" si="402"/>
        <v>46143</v>
      </c>
      <c r="B2610">
        <f>+'[2]Ejercicio 1'!E2827</f>
        <v>2608</v>
      </c>
      <c r="C2610" s="5">
        <v>7.9858786939744783E-2</v>
      </c>
      <c r="D2610" s="4">
        <f t="shared" si="397"/>
        <v>7.8288832134755126E-2</v>
      </c>
      <c r="E2610" s="6">
        <f t="shared" si="398"/>
        <v>7.9068622927276594E-2</v>
      </c>
      <c r="F2610" s="7">
        <f t="shared" si="399"/>
        <v>7.8527672157308839E-2</v>
      </c>
      <c r="I2610" s="10">
        <v>2608</v>
      </c>
      <c r="J2610" s="8">
        <f t="shared" si="400"/>
        <v>8.1358786939744784E-2</v>
      </c>
      <c r="K2610" s="8">
        <f t="shared" si="400"/>
        <v>7.9788832134755128E-2</v>
      </c>
      <c r="L2610" s="8">
        <f t="shared" si="400"/>
        <v>8.0568622927276595E-2</v>
      </c>
      <c r="M2610" s="8">
        <f t="shared" si="400"/>
        <v>8.0027672157308841E-2</v>
      </c>
      <c r="P2610">
        <v>2608</v>
      </c>
      <c r="Q2610" s="8">
        <f t="shared" si="401"/>
        <v>7.8358786939744782E-2</v>
      </c>
      <c r="R2610" s="8">
        <f t="shared" si="401"/>
        <v>7.6788832134755125E-2</v>
      </c>
      <c r="S2610" s="8">
        <f t="shared" si="401"/>
        <v>7.7568622927276593E-2</v>
      </c>
      <c r="T2610" s="8">
        <f t="shared" si="401"/>
        <v>7.7027672157308838E-2</v>
      </c>
      <c r="W2610">
        <v>2608</v>
      </c>
      <c r="X2610" s="4">
        <f t="shared" si="396"/>
        <v>8.2128730595237662E-2</v>
      </c>
      <c r="Y2610" s="4">
        <f t="shared" si="403"/>
        <v>8.137690428525543E-2</v>
      </c>
      <c r="Z2610" s="4">
        <f t="shared" si="404"/>
        <v>8.0861043845311203E-2</v>
      </c>
    </row>
    <row r="2611" spans="1:26" x14ac:dyDescent="0.25">
      <c r="A2611" s="16">
        <f t="shared" si="402"/>
        <v>46144</v>
      </c>
      <c r="B2611">
        <f>+'[2]Ejercicio 1'!E2828</f>
        <v>2609</v>
      </c>
      <c r="C2611" s="5">
        <v>7.9859722058801319E-2</v>
      </c>
      <c r="D2611" s="4">
        <f t="shared" si="397"/>
        <v>7.8289730965074689E-2</v>
      </c>
      <c r="E2611" s="6">
        <f t="shared" si="398"/>
        <v>7.9069539722434176E-2</v>
      </c>
      <c r="F2611" s="7">
        <f t="shared" si="399"/>
        <v>7.852857647745333E-2</v>
      </c>
      <c r="I2611" s="10">
        <v>2609</v>
      </c>
      <c r="J2611" s="8">
        <f t="shared" si="400"/>
        <v>8.135972205880132E-2</v>
      </c>
      <c r="K2611" s="8">
        <f t="shared" si="400"/>
        <v>7.978973096507469E-2</v>
      </c>
      <c r="L2611" s="8">
        <f t="shared" si="400"/>
        <v>8.0569539722434177E-2</v>
      </c>
      <c r="M2611" s="8">
        <f t="shared" si="400"/>
        <v>8.0028576477453331E-2</v>
      </c>
      <c r="P2611">
        <v>2609</v>
      </c>
      <c r="Q2611" s="8">
        <f t="shared" si="401"/>
        <v>7.8359722058801318E-2</v>
      </c>
      <c r="R2611" s="8">
        <f t="shared" si="401"/>
        <v>7.6789730965074687E-2</v>
      </c>
      <c r="S2611" s="8">
        <f t="shared" si="401"/>
        <v>7.7569539722434175E-2</v>
      </c>
      <c r="T2611" s="8">
        <f t="shared" si="401"/>
        <v>7.7028576477453328E-2</v>
      </c>
      <c r="W2611">
        <v>2609</v>
      </c>
      <c r="X2611" s="4">
        <f t="shared" si="396"/>
        <v>8.2130601903146735E-2</v>
      </c>
      <c r="Y2611" s="4">
        <f t="shared" si="403"/>
        <v>8.1378737894228226E-2</v>
      </c>
      <c r="Z2611" s="4">
        <f t="shared" si="404"/>
        <v>8.0862851757137158E-2</v>
      </c>
    </row>
    <row r="2612" spans="1:26" x14ac:dyDescent="0.25">
      <c r="A2612" s="16">
        <f t="shared" si="402"/>
        <v>46145</v>
      </c>
      <c r="B2612">
        <f>+'[2]Ejercicio 1'!E2829</f>
        <v>2610</v>
      </c>
      <c r="C2612" s="5">
        <v>7.9860657177857869E-2</v>
      </c>
      <c r="D2612" s="4">
        <f t="shared" si="397"/>
        <v>7.8290629794985703E-2</v>
      </c>
      <c r="E2612" s="6">
        <f t="shared" si="398"/>
        <v>7.9070456517382703E-2</v>
      </c>
      <c r="F2612" s="7">
        <f t="shared" si="399"/>
        <v>7.8529480797249515E-2</v>
      </c>
      <c r="I2612" s="10">
        <v>2610</v>
      </c>
      <c r="J2612" s="8">
        <f t="shared" si="400"/>
        <v>8.136065717785787E-2</v>
      </c>
      <c r="K2612" s="8">
        <f t="shared" si="400"/>
        <v>7.9790629794985704E-2</v>
      </c>
      <c r="L2612" s="8">
        <f t="shared" si="400"/>
        <v>8.0570456517382705E-2</v>
      </c>
      <c r="M2612" s="8">
        <f t="shared" si="400"/>
        <v>8.0029480797249516E-2</v>
      </c>
      <c r="P2612">
        <v>2610</v>
      </c>
      <c r="Q2612" s="8">
        <f t="shared" si="401"/>
        <v>7.8360657177857868E-2</v>
      </c>
      <c r="R2612" s="8">
        <f t="shared" si="401"/>
        <v>7.6790629794985701E-2</v>
      </c>
      <c r="S2612" s="8">
        <f t="shared" si="401"/>
        <v>7.7570456517382702E-2</v>
      </c>
      <c r="T2612" s="8">
        <f t="shared" si="401"/>
        <v>7.7029480797249514E-2</v>
      </c>
      <c r="W2612">
        <v>2610</v>
      </c>
      <c r="X2612" s="4">
        <f t="shared" si="396"/>
        <v>8.2132473211480511E-2</v>
      </c>
      <c r="Y2612" s="4">
        <f t="shared" si="403"/>
        <v>8.1380571502759166E-2</v>
      </c>
      <c r="Z2612" s="4">
        <f t="shared" si="404"/>
        <v>8.0864659667986769E-2</v>
      </c>
    </row>
    <row r="2613" spans="1:26" x14ac:dyDescent="0.25">
      <c r="A2613" s="16">
        <f t="shared" si="402"/>
        <v>46146</v>
      </c>
      <c r="B2613">
        <f>+'[2]Ejercicio 1'!E2830</f>
        <v>2611</v>
      </c>
      <c r="C2613" s="5">
        <v>7.9861592296914419E-2</v>
      </c>
      <c r="D2613" s="4">
        <f t="shared" si="397"/>
        <v>7.8291528624488391E-2</v>
      </c>
      <c r="E2613" s="6">
        <f t="shared" si="398"/>
        <v>7.9071373312123938E-2</v>
      </c>
      <c r="F2613" s="7">
        <f t="shared" si="399"/>
        <v>7.8530385116700269E-2</v>
      </c>
      <c r="I2613" s="10">
        <v>2611</v>
      </c>
      <c r="J2613" s="8">
        <f t="shared" si="400"/>
        <v>8.136159229691442E-2</v>
      </c>
      <c r="K2613" s="8">
        <f t="shared" si="400"/>
        <v>7.9791528624488392E-2</v>
      </c>
      <c r="L2613" s="8">
        <f t="shared" si="400"/>
        <v>8.0571373312123939E-2</v>
      </c>
      <c r="M2613" s="8">
        <f t="shared" si="400"/>
        <v>8.003038511670027E-2</v>
      </c>
      <c r="P2613">
        <v>2611</v>
      </c>
      <c r="Q2613" s="8">
        <f t="shared" si="401"/>
        <v>7.8361592296914417E-2</v>
      </c>
      <c r="R2613" s="8">
        <f t="shared" si="401"/>
        <v>7.6791528624488389E-2</v>
      </c>
      <c r="S2613" s="8">
        <f t="shared" si="401"/>
        <v>7.7571373312123937E-2</v>
      </c>
      <c r="T2613" s="8">
        <f t="shared" si="401"/>
        <v>7.7030385116700267E-2</v>
      </c>
      <c r="W2613">
        <v>2611</v>
      </c>
      <c r="X2613" s="4">
        <f t="shared" si="396"/>
        <v>8.2134344520239017E-2</v>
      </c>
      <c r="Y2613" s="4">
        <f t="shared" si="403"/>
        <v>8.1382405110898337E-2</v>
      </c>
      <c r="Z2613" s="4">
        <f t="shared" si="404"/>
        <v>8.086646757785429E-2</v>
      </c>
    </row>
    <row r="2614" spans="1:26" x14ac:dyDescent="0.25">
      <c r="A2614" s="16">
        <f t="shared" si="402"/>
        <v>46147</v>
      </c>
      <c r="B2614">
        <f>+'[2]Ejercicio 1'!E2831</f>
        <v>2612</v>
      </c>
      <c r="C2614" s="5">
        <v>7.9862527415970969E-2</v>
      </c>
      <c r="D2614" s="4">
        <f t="shared" si="397"/>
        <v>7.8292427453583155E-2</v>
      </c>
      <c r="E2614" s="6">
        <f t="shared" si="398"/>
        <v>7.907229010665609E-2</v>
      </c>
      <c r="F2614" s="7">
        <f t="shared" si="399"/>
        <v>7.8531289435799873E-2</v>
      </c>
      <c r="I2614" s="10">
        <v>2612</v>
      </c>
      <c r="J2614" s="8">
        <f t="shared" si="400"/>
        <v>8.136252741597097E-2</v>
      </c>
      <c r="K2614" s="8">
        <f t="shared" si="400"/>
        <v>7.9792427453583156E-2</v>
      </c>
      <c r="L2614" s="8">
        <f t="shared" si="400"/>
        <v>8.0572290106656091E-2</v>
      </c>
      <c r="M2614" s="8">
        <f t="shared" si="400"/>
        <v>8.0031289435799874E-2</v>
      </c>
      <c r="P2614">
        <v>2612</v>
      </c>
      <c r="Q2614" s="8">
        <f t="shared" si="401"/>
        <v>7.8362527415970967E-2</v>
      </c>
      <c r="R2614" s="8">
        <f t="shared" si="401"/>
        <v>7.6792427453583154E-2</v>
      </c>
      <c r="S2614" s="8">
        <f t="shared" si="401"/>
        <v>7.7572290106656089E-2</v>
      </c>
      <c r="T2614" s="8">
        <f t="shared" si="401"/>
        <v>7.7031289435799871E-2</v>
      </c>
      <c r="W2614">
        <v>2612</v>
      </c>
      <c r="X2614" s="4">
        <f t="shared" si="396"/>
        <v>8.2136215829427942E-2</v>
      </c>
      <c r="Y2614" s="4">
        <f t="shared" si="403"/>
        <v>8.1384238718619384E-2</v>
      </c>
      <c r="Z2614" s="4">
        <f t="shared" si="404"/>
        <v>8.0868275486477098E-2</v>
      </c>
    </row>
    <row r="2615" spans="1:26" x14ac:dyDescent="0.25">
      <c r="A2615" s="16">
        <f t="shared" si="402"/>
        <v>46148</v>
      </c>
      <c r="B2615">
        <f>+'[2]Ejercicio 1'!E2832</f>
        <v>2613</v>
      </c>
      <c r="C2615" s="5">
        <v>7.9863462535027518E-2</v>
      </c>
      <c r="D2615" s="4">
        <f t="shared" si="397"/>
        <v>7.8293326282268969E-2</v>
      </c>
      <c r="E2615" s="6">
        <f t="shared" si="398"/>
        <v>7.9073206900980061E-2</v>
      </c>
      <c r="F2615" s="7">
        <f t="shared" si="399"/>
        <v>7.8532193754554031E-2</v>
      </c>
      <c r="I2615" s="10">
        <v>2613</v>
      </c>
      <c r="J2615" s="8">
        <f t="shared" si="400"/>
        <v>8.136346253502752E-2</v>
      </c>
      <c r="K2615" s="8">
        <f t="shared" si="400"/>
        <v>7.979332628226897E-2</v>
      </c>
      <c r="L2615" s="8">
        <f t="shared" si="400"/>
        <v>8.0573206900980063E-2</v>
      </c>
      <c r="M2615" s="8">
        <f t="shared" si="400"/>
        <v>8.0032193754554032E-2</v>
      </c>
      <c r="P2615">
        <v>2613</v>
      </c>
      <c r="Q2615" s="8">
        <f t="shared" si="401"/>
        <v>7.8363462535027517E-2</v>
      </c>
      <c r="R2615" s="8">
        <f t="shared" si="401"/>
        <v>7.6793326282268967E-2</v>
      </c>
      <c r="S2615" s="8">
        <f t="shared" si="401"/>
        <v>7.757320690098006E-2</v>
      </c>
      <c r="T2615" s="8">
        <f t="shared" si="401"/>
        <v>7.7032193754554029E-2</v>
      </c>
      <c r="W2615">
        <v>2613</v>
      </c>
      <c r="X2615" s="4">
        <f t="shared" si="396"/>
        <v>8.2138087139028843E-2</v>
      </c>
      <c r="Y2615" s="4">
        <f t="shared" si="403"/>
        <v>8.1386072325874859E-2</v>
      </c>
      <c r="Z2615" s="4">
        <f t="shared" si="404"/>
        <v>8.0870083394389045E-2</v>
      </c>
    </row>
    <row r="2616" spans="1:26" x14ac:dyDescent="0.25">
      <c r="A2616" s="16">
        <f t="shared" si="402"/>
        <v>46149</v>
      </c>
      <c r="B2616">
        <f>+'[2]Ejercicio 1'!E2833</f>
        <v>2614</v>
      </c>
      <c r="C2616" s="5">
        <v>7.9864397654084054E-2</v>
      </c>
      <c r="D2616" s="4">
        <f t="shared" si="397"/>
        <v>7.8294225110546234E-2</v>
      </c>
      <c r="E2616" s="6">
        <f t="shared" si="398"/>
        <v>7.9074123695095852E-2</v>
      </c>
      <c r="F2616" s="7">
        <f t="shared" si="399"/>
        <v>7.8533098072959912E-2</v>
      </c>
      <c r="I2616" s="10">
        <v>2614</v>
      </c>
      <c r="J2616" s="8">
        <f t="shared" si="400"/>
        <v>8.1364397654084056E-2</v>
      </c>
      <c r="K2616" s="8">
        <f t="shared" si="400"/>
        <v>7.9794225110546235E-2</v>
      </c>
      <c r="L2616" s="8">
        <f t="shared" si="400"/>
        <v>8.0574123695095853E-2</v>
      </c>
      <c r="M2616" s="8">
        <f t="shared" si="400"/>
        <v>8.0033098072959913E-2</v>
      </c>
      <c r="P2616">
        <v>2614</v>
      </c>
      <c r="Q2616" s="8">
        <f t="shared" si="401"/>
        <v>7.8364397654084053E-2</v>
      </c>
      <c r="R2616" s="8">
        <f t="shared" si="401"/>
        <v>7.6794225110546233E-2</v>
      </c>
      <c r="S2616" s="8">
        <f t="shared" si="401"/>
        <v>7.7574123695095851E-2</v>
      </c>
      <c r="T2616" s="8">
        <f t="shared" si="401"/>
        <v>7.703309807295991E-2</v>
      </c>
      <c r="W2616">
        <v>2614</v>
      </c>
      <c r="X2616" s="4">
        <f t="shared" si="396"/>
        <v>8.2139958449060607E-2</v>
      </c>
      <c r="Y2616" s="4">
        <f t="shared" si="403"/>
        <v>8.1387905932761406E-2</v>
      </c>
      <c r="Z2616" s="4">
        <f t="shared" si="404"/>
        <v>8.0871891301316071E-2</v>
      </c>
    </row>
    <row r="2617" spans="1:26" x14ac:dyDescent="0.25">
      <c r="A2617" s="16">
        <f t="shared" si="402"/>
        <v>46150</v>
      </c>
      <c r="B2617">
        <f>+'[2]Ejercicio 1'!E2834</f>
        <v>2615</v>
      </c>
      <c r="C2617" s="5">
        <v>7.9865332773140604E-2</v>
      </c>
      <c r="D2617" s="4">
        <f t="shared" si="397"/>
        <v>7.8295123938415173E-2</v>
      </c>
      <c r="E2617" s="6">
        <f t="shared" si="398"/>
        <v>7.9075040489003462E-2</v>
      </c>
      <c r="F2617" s="7">
        <f t="shared" si="399"/>
        <v>7.8534002391017488E-2</v>
      </c>
      <c r="I2617" s="10">
        <v>2615</v>
      </c>
      <c r="J2617" s="8">
        <f t="shared" si="400"/>
        <v>8.1365332773140606E-2</v>
      </c>
      <c r="K2617" s="8">
        <f t="shared" si="400"/>
        <v>7.9795123938415174E-2</v>
      </c>
      <c r="L2617" s="8">
        <f t="shared" si="400"/>
        <v>8.0575040489003463E-2</v>
      </c>
      <c r="M2617" s="8">
        <f t="shared" si="400"/>
        <v>8.0034002391017489E-2</v>
      </c>
      <c r="P2617">
        <v>2615</v>
      </c>
      <c r="Q2617" s="8">
        <f t="shared" si="401"/>
        <v>7.8365332773140603E-2</v>
      </c>
      <c r="R2617" s="8">
        <f t="shared" si="401"/>
        <v>7.6795123938415172E-2</v>
      </c>
      <c r="S2617" s="8">
        <f t="shared" si="401"/>
        <v>7.7575040489003461E-2</v>
      </c>
      <c r="T2617" s="8">
        <f t="shared" si="401"/>
        <v>7.7034002391017486E-2</v>
      </c>
      <c r="W2617">
        <v>2615</v>
      </c>
      <c r="X2617" s="4">
        <f t="shared" si="396"/>
        <v>8.2141829759516644E-2</v>
      </c>
      <c r="Y2617" s="4">
        <f t="shared" si="403"/>
        <v>8.1389739539231579E-2</v>
      </c>
      <c r="Z2617" s="4">
        <f t="shared" si="404"/>
        <v>8.0873699207261021E-2</v>
      </c>
    </row>
    <row r="2618" spans="1:26" x14ac:dyDescent="0.25">
      <c r="A2618" s="16">
        <f t="shared" si="402"/>
        <v>46151</v>
      </c>
      <c r="B2618">
        <f>+'[2]Ejercicio 1'!E2835</f>
        <v>2616</v>
      </c>
      <c r="C2618" s="5">
        <v>7.9866267892197154E-2</v>
      </c>
      <c r="D2618" s="4">
        <f t="shared" si="397"/>
        <v>7.8296022765875578E-2</v>
      </c>
      <c r="E2618" s="6">
        <f t="shared" si="398"/>
        <v>7.9075957282702877E-2</v>
      </c>
      <c r="F2618" s="7">
        <f t="shared" si="399"/>
        <v>7.8534906708726773E-2</v>
      </c>
      <c r="I2618" s="10">
        <v>2616</v>
      </c>
      <c r="J2618" s="8">
        <f t="shared" si="400"/>
        <v>8.1366267892197155E-2</v>
      </c>
      <c r="K2618" s="8">
        <f t="shared" si="400"/>
        <v>7.9796022765875579E-2</v>
      </c>
      <c r="L2618" s="8">
        <f t="shared" si="400"/>
        <v>8.0575957282702879E-2</v>
      </c>
      <c r="M2618" s="8">
        <f t="shared" si="400"/>
        <v>8.0034906708726775E-2</v>
      </c>
      <c r="P2618">
        <v>2616</v>
      </c>
      <c r="Q2618" s="8">
        <f t="shared" si="401"/>
        <v>7.8366267892197153E-2</v>
      </c>
      <c r="R2618" s="8">
        <f t="shared" si="401"/>
        <v>7.6796022765875577E-2</v>
      </c>
      <c r="S2618" s="8">
        <f t="shared" si="401"/>
        <v>7.7575957282702876E-2</v>
      </c>
      <c r="T2618" s="8">
        <f t="shared" si="401"/>
        <v>7.7034906708726772E-2</v>
      </c>
      <c r="W2618">
        <v>2616</v>
      </c>
      <c r="X2618" s="4">
        <f t="shared" ref="X2618:X2681" si="405">Tasa_Fwd(C2436,B2436,C2618,B2618,182)</f>
        <v>8.2143701070396966E-2</v>
      </c>
      <c r="Y2618" s="4">
        <f t="shared" si="403"/>
        <v>8.1391573145283627E-2</v>
      </c>
      <c r="Z2618" s="4">
        <f t="shared" si="404"/>
        <v>8.0875507111964104E-2</v>
      </c>
    </row>
    <row r="2619" spans="1:26" x14ac:dyDescent="0.25">
      <c r="A2619" s="16">
        <f t="shared" si="402"/>
        <v>46152</v>
      </c>
      <c r="B2619">
        <f>+'[2]Ejercicio 1'!E2836</f>
        <v>2617</v>
      </c>
      <c r="C2619" s="5">
        <v>7.9867203011253704E-2</v>
      </c>
      <c r="D2619" s="4">
        <f t="shared" si="397"/>
        <v>7.8296921592927643E-2</v>
      </c>
      <c r="E2619" s="6">
        <f t="shared" si="398"/>
        <v>7.9076874076193238E-2</v>
      </c>
      <c r="F2619" s="7">
        <f t="shared" si="399"/>
        <v>7.8535811026090627E-2</v>
      </c>
      <c r="I2619" s="10">
        <v>2617</v>
      </c>
      <c r="J2619" s="8">
        <f t="shared" si="400"/>
        <v>8.1367203011253705E-2</v>
      </c>
      <c r="K2619" s="8">
        <f t="shared" si="400"/>
        <v>7.9796921592927644E-2</v>
      </c>
      <c r="L2619" s="8">
        <f t="shared" si="400"/>
        <v>8.0576874076193239E-2</v>
      </c>
      <c r="M2619" s="8">
        <f t="shared" si="400"/>
        <v>8.0035811026090628E-2</v>
      </c>
      <c r="P2619">
        <v>2617</v>
      </c>
      <c r="Q2619" s="8">
        <f t="shared" si="401"/>
        <v>7.8367203011253703E-2</v>
      </c>
      <c r="R2619" s="8">
        <f t="shared" si="401"/>
        <v>7.6796921592927642E-2</v>
      </c>
      <c r="S2619" s="8">
        <f t="shared" si="401"/>
        <v>7.7576874076193236E-2</v>
      </c>
      <c r="T2619" s="8">
        <f t="shared" si="401"/>
        <v>7.7035811026090625E-2</v>
      </c>
      <c r="W2619">
        <v>2617</v>
      </c>
      <c r="X2619" s="4">
        <f t="shared" si="405"/>
        <v>8.2145572381702003E-2</v>
      </c>
      <c r="Y2619" s="4">
        <f t="shared" si="403"/>
        <v>8.1393406750894709E-2</v>
      </c>
      <c r="Z2619" s="4">
        <f t="shared" si="404"/>
        <v>8.087731501595348E-2</v>
      </c>
    </row>
    <row r="2620" spans="1:26" x14ac:dyDescent="0.25">
      <c r="A2620" s="16">
        <f t="shared" si="402"/>
        <v>46153</v>
      </c>
      <c r="B2620">
        <f>+'[2]Ejercicio 1'!E2837</f>
        <v>2618</v>
      </c>
      <c r="C2620" s="5">
        <v>7.9868138130310254E-2</v>
      </c>
      <c r="D2620" s="4">
        <f t="shared" si="397"/>
        <v>7.8297820419571368E-2</v>
      </c>
      <c r="E2620" s="6">
        <f t="shared" si="398"/>
        <v>7.9077790869476278E-2</v>
      </c>
      <c r="F2620" s="7">
        <f t="shared" si="399"/>
        <v>7.8536715343106175E-2</v>
      </c>
      <c r="I2620" s="10">
        <v>2618</v>
      </c>
      <c r="J2620" s="8">
        <f t="shared" si="400"/>
        <v>8.1368138130310255E-2</v>
      </c>
      <c r="K2620" s="8">
        <f t="shared" si="400"/>
        <v>7.9797820419571369E-2</v>
      </c>
      <c r="L2620" s="8">
        <f t="shared" si="400"/>
        <v>8.0577790869476279E-2</v>
      </c>
      <c r="M2620" s="8">
        <f t="shared" si="400"/>
        <v>8.0036715343106177E-2</v>
      </c>
      <c r="P2620">
        <v>2618</v>
      </c>
      <c r="Q2620" s="8">
        <f t="shared" si="401"/>
        <v>7.8368138130310253E-2</v>
      </c>
      <c r="R2620" s="8">
        <f t="shared" si="401"/>
        <v>7.6797820419571367E-2</v>
      </c>
      <c r="S2620" s="8">
        <f t="shared" si="401"/>
        <v>7.7577790869476276E-2</v>
      </c>
      <c r="T2620" s="8">
        <f t="shared" si="401"/>
        <v>7.7036715343106174E-2</v>
      </c>
      <c r="W2620">
        <v>2618</v>
      </c>
      <c r="X2620" s="4">
        <f t="shared" si="405"/>
        <v>8.2147443693431313E-2</v>
      </c>
      <c r="Y2620" s="4">
        <f t="shared" si="403"/>
        <v>8.1395240356113133E-2</v>
      </c>
      <c r="Z2620" s="4">
        <f t="shared" si="404"/>
        <v>8.087912291896078E-2</v>
      </c>
    </row>
    <row r="2621" spans="1:26" x14ac:dyDescent="0.25">
      <c r="A2621" s="16">
        <f t="shared" si="402"/>
        <v>46154</v>
      </c>
      <c r="B2621">
        <f>+'[2]Ejercicio 1'!E2838</f>
        <v>2619</v>
      </c>
      <c r="C2621" s="5">
        <v>7.986907324936679E-2</v>
      </c>
      <c r="D2621" s="4">
        <f t="shared" si="397"/>
        <v>7.8298719245806975E-2</v>
      </c>
      <c r="E2621" s="6">
        <f t="shared" si="398"/>
        <v>7.9078707662550263E-2</v>
      </c>
      <c r="F2621" s="7">
        <f t="shared" si="399"/>
        <v>7.8537619659773447E-2</v>
      </c>
      <c r="I2621" s="10">
        <v>2619</v>
      </c>
      <c r="J2621" s="8">
        <f t="shared" si="400"/>
        <v>8.1369073249366791E-2</v>
      </c>
      <c r="K2621" s="8">
        <f t="shared" si="400"/>
        <v>7.9798719245806976E-2</v>
      </c>
      <c r="L2621" s="8">
        <f t="shared" si="400"/>
        <v>8.0578707662550264E-2</v>
      </c>
      <c r="M2621" s="8">
        <f t="shared" si="400"/>
        <v>8.0037619659773448E-2</v>
      </c>
      <c r="P2621">
        <v>2619</v>
      </c>
      <c r="Q2621" s="8">
        <f t="shared" si="401"/>
        <v>7.8369073249366789E-2</v>
      </c>
      <c r="R2621" s="8">
        <f t="shared" si="401"/>
        <v>7.6798719245806973E-2</v>
      </c>
      <c r="S2621" s="8">
        <f t="shared" si="401"/>
        <v>7.7578707662550261E-2</v>
      </c>
      <c r="T2621" s="8">
        <f t="shared" si="401"/>
        <v>7.7037619659773446E-2</v>
      </c>
      <c r="W2621">
        <v>2619</v>
      </c>
      <c r="X2621" s="4">
        <f t="shared" si="405"/>
        <v>8.2149315005585338E-2</v>
      </c>
      <c r="Y2621" s="4">
        <f t="shared" si="403"/>
        <v>8.1397073960888841E-2</v>
      </c>
      <c r="Z2621" s="4">
        <f t="shared" si="404"/>
        <v>8.0880930820988864E-2</v>
      </c>
    </row>
    <row r="2622" spans="1:26" x14ac:dyDescent="0.25">
      <c r="A2622" s="16">
        <f t="shared" si="402"/>
        <v>46155</v>
      </c>
      <c r="B2622">
        <f>+'[2]Ejercicio 1'!E2839</f>
        <v>2620</v>
      </c>
      <c r="C2622" s="5">
        <v>7.987000836842334E-2</v>
      </c>
      <c r="D2622" s="4">
        <f t="shared" si="397"/>
        <v>7.8299618071633645E-2</v>
      </c>
      <c r="E2622" s="6">
        <f t="shared" si="398"/>
        <v>7.9079624455416941E-2</v>
      </c>
      <c r="F2622" s="7">
        <f t="shared" si="399"/>
        <v>7.8538523976092414E-2</v>
      </c>
      <c r="I2622" s="10">
        <v>2620</v>
      </c>
      <c r="J2622" s="8">
        <f t="shared" si="400"/>
        <v>8.1370008368423341E-2</v>
      </c>
      <c r="K2622" s="8">
        <f t="shared" si="400"/>
        <v>7.9799618071633646E-2</v>
      </c>
      <c r="L2622" s="8">
        <f t="shared" si="400"/>
        <v>8.0579624455416943E-2</v>
      </c>
      <c r="M2622" s="8">
        <f t="shared" si="400"/>
        <v>8.0038523976092416E-2</v>
      </c>
      <c r="P2622">
        <v>2620</v>
      </c>
      <c r="Q2622" s="8">
        <f t="shared" si="401"/>
        <v>7.8370008368423338E-2</v>
      </c>
      <c r="R2622" s="8">
        <f t="shared" si="401"/>
        <v>7.6799618071633644E-2</v>
      </c>
      <c r="S2622" s="8">
        <f t="shared" si="401"/>
        <v>7.757962445541694E-2</v>
      </c>
      <c r="T2622" s="8">
        <f t="shared" si="401"/>
        <v>7.7038523976092413E-2</v>
      </c>
      <c r="W2622">
        <v>2620</v>
      </c>
      <c r="X2622" s="4">
        <f t="shared" si="405"/>
        <v>8.2151186318163635E-2</v>
      </c>
      <c r="Y2622" s="4">
        <f t="shared" si="403"/>
        <v>8.1398907565273654E-2</v>
      </c>
      <c r="Z2622" s="4">
        <f t="shared" si="404"/>
        <v>8.0882738721769376E-2</v>
      </c>
    </row>
    <row r="2623" spans="1:26" x14ac:dyDescent="0.25">
      <c r="A2623" s="16">
        <f t="shared" si="402"/>
        <v>46156</v>
      </c>
      <c r="B2623">
        <f>+'[2]Ejercicio 1'!E2840</f>
        <v>2621</v>
      </c>
      <c r="C2623" s="5">
        <v>7.987094348747989E-2</v>
      </c>
      <c r="D2623" s="4">
        <f t="shared" si="397"/>
        <v>7.8300516897051975E-2</v>
      </c>
      <c r="E2623" s="6">
        <f t="shared" si="398"/>
        <v>7.9080541248074551E-2</v>
      </c>
      <c r="F2623" s="7">
        <f t="shared" si="399"/>
        <v>7.853942829206309E-2</v>
      </c>
      <c r="I2623" s="10">
        <v>2621</v>
      </c>
      <c r="J2623" s="8">
        <f t="shared" si="400"/>
        <v>8.1370943487479891E-2</v>
      </c>
      <c r="K2623" s="8">
        <f t="shared" si="400"/>
        <v>7.9800516897051976E-2</v>
      </c>
      <c r="L2623" s="8">
        <f t="shared" si="400"/>
        <v>8.0580541248074553E-2</v>
      </c>
      <c r="M2623" s="8">
        <f t="shared" si="400"/>
        <v>8.0039428292063092E-2</v>
      </c>
      <c r="P2623">
        <v>2621</v>
      </c>
      <c r="Q2623" s="8">
        <f t="shared" si="401"/>
        <v>7.8370943487479888E-2</v>
      </c>
      <c r="R2623" s="8">
        <f t="shared" si="401"/>
        <v>7.6800516897051974E-2</v>
      </c>
      <c r="S2623" s="8">
        <f t="shared" si="401"/>
        <v>7.758054124807455E-2</v>
      </c>
      <c r="T2623" s="8">
        <f t="shared" si="401"/>
        <v>7.7039428292063089E-2</v>
      </c>
      <c r="W2623">
        <v>2621</v>
      </c>
      <c r="X2623" s="4">
        <f t="shared" si="405"/>
        <v>8.2153057631166648E-2</v>
      </c>
      <c r="Y2623" s="4">
        <f t="shared" si="403"/>
        <v>8.1400741169239454E-2</v>
      </c>
      <c r="Z2623" s="4">
        <f t="shared" si="404"/>
        <v>8.0884546621833309E-2</v>
      </c>
    </row>
    <row r="2624" spans="1:26" x14ac:dyDescent="0.25">
      <c r="A2624" s="16">
        <f t="shared" si="402"/>
        <v>46157</v>
      </c>
      <c r="B2624">
        <f>+'[2]Ejercicio 1'!E2841</f>
        <v>2622</v>
      </c>
      <c r="C2624" s="5">
        <v>7.9871878606536439E-2</v>
      </c>
      <c r="D2624" s="4">
        <f t="shared" si="397"/>
        <v>7.8301415722061757E-2</v>
      </c>
      <c r="E2624" s="6">
        <f t="shared" si="398"/>
        <v>7.908145804052398E-2</v>
      </c>
      <c r="F2624" s="7">
        <f t="shared" si="399"/>
        <v>7.8540332607688335E-2</v>
      </c>
      <c r="I2624" s="10">
        <v>2622</v>
      </c>
      <c r="J2624" s="8">
        <f t="shared" si="400"/>
        <v>8.1371878606536441E-2</v>
      </c>
      <c r="K2624" s="8">
        <f t="shared" si="400"/>
        <v>7.9801415722061758E-2</v>
      </c>
      <c r="L2624" s="8">
        <f t="shared" si="400"/>
        <v>8.0581458040523982E-2</v>
      </c>
      <c r="M2624" s="8">
        <f t="shared" si="400"/>
        <v>8.0040332607688336E-2</v>
      </c>
      <c r="P2624">
        <v>2622</v>
      </c>
      <c r="Q2624" s="8">
        <f t="shared" si="401"/>
        <v>7.8371878606536438E-2</v>
      </c>
      <c r="R2624" s="8">
        <f t="shared" si="401"/>
        <v>7.6801415722061755E-2</v>
      </c>
      <c r="S2624" s="8">
        <f t="shared" si="401"/>
        <v>7.7581458040523979E-2</v>
      </c>
      <c r="T2624" s="8">
        <f t="shared" si="401"/>
        <v>7.7040332607688333E-2</v>
      </c>
      <c r="W2624">
        <v>2622</v>
      </c>
      <c r="X2624" s="4">
        <f t="shared" si="405"/>
        <v>8.2154928944593503E-2</v>
      </c>
      <c r="Y2624" s="4">
        <f t="shared" si="403"/>
        <v>8.1402574772764302E-2</v>
      </c>
      <c r="Z2624" s="4">
        <f t="shared" si="404"/>
        <v>8.0886354520923742E-2</v>
      </c>
    </row>
    <row r="2625" spans="1:26" x14ac:dyDescent="0.25">
      <c r="A2625" s="16">
        <f t="shared" si="402"/>
        <v>46158</v>
      </c>
      <c r="B2625">
        <f>+'[2]Ejercicio 1'!E2842</f>
        <v>2623</v>
      </c>
      <c r="C2625" s="5">
        <v>7.9872813725592989E-2</v>
      </c>
      <c r="D2625" s="4">
        <f t="shared" si="397"/>
        <v>7.8302314546663226E-2</v>
      </c>
      <c r="E2625" s="6">
        <f t="shared" si="398"/>
        <v>7.9082374832764354E-2</v>
      </c>
      <c r="F2625" s="7">
        <f t="shared" si="399"/>
        <v>7.8541236922962429E-2</v>
      </c>
      <c r="I2625" s="10">
        <v>2623</v>
      </c>
      <c r="J2625" s="8">
        <f t="shared" si="400"/>
        <v>8.1372813725592991E-2</v>
      </c>
      <c r="K2625" s="8">
        <f t="shared" si="400"/>
        <v>7.9802314546663228E-2</v>
      </c>
      <c r="L2625" s="8">
        <f t="shared" si="400"/>
        <v>8.0582374832764356E-2</v>
      </c>
      <c r="M2625" s="8">
        <f t="shared" si="400"/>
        <v>8.004123692296243E-2</v>
      </c>
      <c r="P2625">
        <v>2623</v>
      </c>
      <c r="Q2625" s="8">
        <f t="shared" si="401"/>
        <v>7.8372813725592988E-2</v>
      </c>
      <c r="R2625" s="8">
        <f t="shared" si="401"/>
        <v>7.6802314546663225E-2</v>
      </c>
      <c r="S2625" s="8">
        <f t="shared" si="401"/>
        <v>7.7582374832764353E-2</v>
      </c>
      <c r="T2625" s="8">
        <f t="shared" si="401"/>
        <v>7.7041236922962428E-2</v>
      </c>
      <c r="W2625">
        <v>2623</v>
      </c>
      <c r="X2625" s="4">
        <f t="shared" si="405"/>
        <v>8.2156800258445073E-2</v>
      </c>
      <c r="Y2625" s="4">
        <f t="shared" si="403"/>
        <v>8.1404408375871887E-2</v>
      </c>
      <c r="Z2625" s="4">
        <f t="shared" si="404"/>
        <v>8.0888162418763745E-2</v>
      </c>
    </row>
    <row r="2626" spans="1:26" x14ac:dyDescent="0.25">
      <c r="A2626" s="16">
        <f t="shared" si="402"/>
        <v>46159</v>
      </c>
      <c r="B2626">
        <f>+'[2]Ejercicio 1'!E2843</f>
        <v>2624</v>
      </c>
      <c r="C2626" s="5">
        <v>7.9873748844649525E-2</v>
      </c>
      <c r="D2626" s="4">
        <f t="shared" si="397"/>
        <v>7.8303213370856356E-2</v>
      </c>
      <c r="E2626" s="6">
        <f t="shared" si="398"/>
        <v>7.9083291624797408E-2</v>
      </c>
      <c r="F2626" s="7">
        <f t="shared" si="399"/>
        <v>7.8542141237891078E-2</v>
      </c>
      <c r="I2626" s="10">
        <v>2624</v>
      </c>
      <c r="J2626" s="8">
        <f t="shared" si="400"/>
        <v>8.1373748844649527E-2</v>
      </c>
      <c r="K2626" s="8">
        <f t="shared" si="400"/>
        <v>7.9803213370856357E-2</v>
      </c>
      <c r="L2626" s="8">
        <f t="shared" si="400"/>
        <v>8.058329162479741E-2</v>
      </c>
      <c r="M2626" s="8">
        <f t="shared" ref="M2626:M2689" si="406">F2626+$O$1</f>
        <v>8.0042141237891079E-2</v>
      </c>
      <c r="P2626">
        <v>2624</v>
      </c>
      <c r="Q2626" s="8">
        <f t="shared" si="401"/>
        <v>7.8373748844649524E-2</v>
      </c>
      <c r="R2626" s="8">
        <f t="shared" si="401"/>
        <v>7.6803213370856355E-2</v>
      </c>
      <c r="S2626" s="8">
        <f t="shared" si="401"/>
        <v>7.7583291624797407E-2</v>
      </c>
      <c r="T2626" s="8">
        <f t="shared" ref="T2626:T2689" si="407">F2626-$O$1</f>
        <v>7.7042141237891076E-2</v>
      </c>
      <c r="W2626">
        <v>2624</v>
      </c>
      <c r="X2626" s="4">
        <f t="shared" si="405"/>
        <v>8.2158671572721359E-2</v>
      </c>
      <c r="Y2626" s="4">
        <f t="shared" si="403"/>
        <v>8.1406241978585953E-2</v>
      </c>
      <c r="Z2626" s="4">
        <f t="shared" si="404"/>
        <v>8.0889970315624546E-2</v>
      </c>
    </row>
    <row r="2627" spans="1:26" x14ac:dyDescent="0.25">
      <c r="A2627" s="16">
        <f t="shared" si="402"/>
        <v>46160</v>
      </c>
      <c r="B2627">
        <f>+'[2]Ejercicio 1'!E2844</f>
        <v>2625</v>
      </c>
      <c r="C2627" s="5">
        <v>7.9874683963706075E-2</v>
      </c>
      <c r="D2627" s="4">
        <f t="shared" ref="D2627:D2690" si="408">+LN((1+C2627*182/360)^(360/182))</f>
        <v>7.8304112194641368E-2</v>
      </c>
      <c r="E2627" s="6">
        <f t="shared" ref="E2627:E2690" si="409">Equivalencia_Tasas(C2627,182,91)</f>
        <v>7.9084208416622281E-2</v>
      </c>
      <c r="F2627" s="7">
        <f t="shared" ref="F2627:F2690" si="410">Equivalencia_Tasas(C2627,182,28)</f>
        <v>7.8543045552474294E-2</v>
      </c>
      <c r="I2627" s="10">
        <v>2625</v>
      </c>
      <c r="J2627" s="8">
        <f t="shared" ref="J2627:M2690" si="411">C2627+$O$1</f>
        <v>8.1374683963706076E-2</v>
      </c>
      <c r="K2627" s="8">
        <f t="shared" si="411"/>
        <v>7.9804112194641369E-2</v>
      </c>
      <c r="L2627" s="8">
        <f t="shared" si="411"/>
        <v>8.0584208416622283E-2</v>
      </c>
      <c r="M2627" s="8">
        <f t="shared" si="406"/>
        <v>8.0043045552474296E-2</v>
      </c>
      <c r="P2627">
        <v>2625</v>
      </c>
      <c r="Q2627" s="8">
        <f t="shared" ref="Q2627:T2690" si="412">C2627-$O$1</f>
        <v>7.8374683963706074E-2</v>
      </c>
      <c r="R2627" s="8">
        <f t="shared" si="412"/>
        <v>7.6804112194641366E-2</v>
      </c>
      <c r="S2627" s="8">
        <f t="shared" si="412"/>
        <v>7.758420841662228E-2</v>
      </c>
      <c r="T2627" s="8">
        <f t="shared" si="407"/>
        <v>7.7043045552474293E-2</v>
      </c>
      <c r="W2627">
        <v>2625</v>
      </c>
      <c r="X2627" s="4">
        <f t="shared" si="405"/>
        <v>8.2160542887422361E-2</v>
      </c>
      <c r="Y2627" s="4">
        <f t="shared" si="403"/>
        <v>8.1408075580883629E-2</v>
      </c>
      <c r="Z2627" s="4">
        <f t="shared" si="404"/>
        <v>8.0891778212037121E-2</v>
      </c>
    </row>
    <row r="2628" spans="1:26" x14ac:dyDescent="0.25">
      <c r="A2628" s="16">
        <f t="shared" si="402"/>
        <v>46161</v>
      </c>
      <c r="B2628">
        <f>+'[2]Ejercicio 1'!E2845</f>
        <v>2626</v>
      </c>
      <c r="C2628" s="5">
        <v>7.9875619082762625E-2</v>
      </c>
      <c r="D2628" s="4">
        <f t="shared" si="408"/>
        <v>7.8305011018017429E-2</v>
      </c>
      <c r="E2628" s="6">
        <f t="shared" si="409"/>
        <v>7.90851252082381E-2</v>
      </c>
      <c r="F2628" s="7">
        <f t="shared" si="410"/>
        <v>7.8543949866706361E-2</v>
      </c>
      <c r="I2628" s="10">
        <v>2626</v>
      </c>
      <c r="J2628" s="8">
        <f t="shared" si="411"/>
        <v>8.1375619082762626E-2</v>
      </c>
      <c r="K2628" s="8">
        <f t="shared" si="411"/>
        <v>7.980501101801743E-2</v>
      </c>
      <c r="L2628" s="8">
        <f t="shared" si="411"/>
        <v>8.0585125208238101E-2</v>
      </c>
      <c r="M2628" s="8">
        <f t="shared" si="406"/>
        <v>8.0043949866706363E-2</v>
      </c>
      <c r="P2628">
        <v>2626</v>
      </c>
      <c r="Q2628" s="8">
        <f t="shared" si="412"/>
        <v>7.8375619082762624E-2</v>
      </c>
      <c r="R2628" s="8">
        <f t="shared" si="412"/>
        <v>7.6805011018017427E-2</v>
      </c>
      <c r="S2628" s="8">
        <f t="shared" si="412"/>
        <v>7.7585125208238098E-2</v>
      </c>
      <c r="T2628" s="8">
        <f t="shared" si="407"/>
        <v>7.704394986670636E-2</v>
      </c>
      <c r="W2628">
        <v>2626</v>
      </c>
      <c r="X2628" s="4">
        <f t="shared" si="405"/>
        <v>8.216241420254719E-2</v>
      </c>
      <c r="Y2628" s="4">
        <f t="shared" si="403"/>
        <v>8.1409909182739479E-2</v>
      </c>
      <c r="Z2628" s="4">
        <f t="shared" si="404"/>
        <v>8.0893586106936616E-2</v>
      </c>
    </row>
    <row r="2629" spans="1:26" x14ac:dyDescent="0.25">
      <c r="A2629" s="16">
        <f t="shared" ref="A2629:A2692" si="413">+A2628+1</f>
        <v>46162</v>
      </c>
      <c r="B2629">
        <f>+'[2]Ejercicio 1'!E2846</f>
        <v>2627</v>
      </c>
      <c r="C2629" s="5">
        <v>7.9876554201819175E-2</v>
      </c>
      <c r="D2629" s="4">
        <f t="shared" si="408"/>
        <v>7.8305909840985163E-2</v>
      </c>
      <c r="E2629" s="6">
        <f t="shared" si="409"/>
        <v>7.9086041999646597E-2</v>
      </c>
      <c r="F2629" s="7">
        <f t="shared" si="410"/>
        <v>7.8544854180590137E-2</v>
      </c>
      <c r="I2629" s="10">
        <v>2627</v>
      </c>
      <c r="J2629" s="8">
        <f t="shared" si="411"/>
        <v>8.1376554201819176E-2</v>
      </c>
      <c r="K2629" s="8">
        <f t="shared" si="411"/>
        <v>7.9805909840985165E-2</v>
      </c>
      <c r="L2629" s="8">
        <f t="shared" si="411"/>
        <v>8.0586041999646599E-2</v>
      </c>
      <c r="M2629" s="8">
        <f t="shared" si="406"/>
        <v>8.0044854180590139E-2</v>
      </c>
      <c r="P2629">
        <v>2627</v>
      </c>
      <c r="Q2629" s="8">
        <f t="shared" si="412"/>
        <v>7.8376554201819174E-2</v>
      </c>
      <c r="R2629" s="8">
        <f t="shared" si="412"/>
        <v>7.6805909840985162E-2</v>
      </c>
      <c r="S2629" s="8">
        <f t="shared" si="412"/>
        <v>7.7586041999646596E-2</v>
      </c>
      <c r="T2629" s="8">
        <f t="shared" si="407"/>
        <v>7.7044854180590136E-2</v>
      </c>
      <c r="W2629">
        <v>2627</v>
      </c>
      <c r="X2629" s="4">
        <f t="shared" si="405"/>
        <v>8.2164285518096736E-2</v>
      </c>
      <c r="Y2629" s="4">
        <f t="shared" si="403"/>
        <v>8.141174278422815E-2</v>
      </c>
      <c r="Z2629" s="4">
        <f t="shared" si="404"/>
        <v>8.0895394001122403E-2</v>
      </c>
    </row>
    <row r="2630" spans="1:26" x14ac:dyDescent="0.25">
      <c r="A2630" s="16">
        <f t="shared" si="413"/>
        <v>46163</v>
      </c>
      <c r="B2630">
        <f>+'[2]Ejercicio 1'!E2847</f>
        <v>2628</v>
      </c>
      <c r="C2630" s="5">
        <v>7.9877489320875725E-2</v>
      </c>
      <c r="D2630" s="4">
        <f t="shared" si="408"/>
        <v>7.8306808663544558E-2</v>
      </c>
      <c r="E2630" s="6">
        <f t="shared" si="409"/>
        <v>7.908695879084604E-2</v>
      </c>
      <c r="F2630" s="7">
        <f t="shared" si="410"/>
        <v>7.8545758494128481E-2</v>
      </c>
      <c r="I2630" s="10">
        <v>2628</v>
      </c>
      <c r="J2630" s="8">
        <f t="shared" si="411"/>
        <v>8.1377489320875726E-2</v>
      </c>
      <c r="K2630" s="8">
        <f t="shared" si="411"/>
        <v>7.9806808663544559E-2</v>
      </c>
      <c r="L2630" s="8">
        <f t="shared" si="411"/>
        <v>8.0586958790846042E-2</v>
      </c>
      <c r="M2630" s="8">
        <f t="shared" si="406"/>
        <v>8.0045758494128483E-2</v>
      </c>
      <c r="P2630">
        <v>2628</v>
      </c>
      <c r="Q2630" s="8">
        <f t="shared" si="412"/>
        <v>7.8377489320875723E-2</v>
      </c>
      <c r="R2630" s="8">
        <f t="shared" si="412"/>
        <v>7.6806808663544557E-2</v>
      </c>
      <c r="S2630" s="8">
        <f t="shared" si="412"/>
        <v>7.7586958790846039E-2</v>
      </c>
      <c r="T2630" s="8">
        <f t="shared" si="407"/>
        <v>7.704575849412848E-2</v>
      </c>
      <c r="W2630">
        <v>2628</v>
      </c>
      <c r="X2630" s="4">
        <f t="shared" si="405"/>
        <v>8.2166156834071011E-2</v>
      </c>
      <c r="Y2630" s="4">
        <f t="shared" si="403"/>
        <v>8.1413576385249486E-2</v>
      </c>
      <c r="Z2630" s="4">
        <f t="shared" si="404"/>
        <v>8.0897201894063464E-2</v>
      </c>
    </row>
    <row r="2631" spans="1:26" x14ac:dyDescent="0.25">
      <c r="A2631" s="16">
        <f t="shared" si="413"/>
        <v>46164</v>
      </c>
      <c r="B2631">
        <f>+'[2]Ejercicio 1'!E2848</f>
        <v>2629</v>
      </c>
      <c r="C2631" s="5">
        <v>7.9878424439932261E-2</v>
      </c>
      <c r="D2631" s="4">
        <f t="shared" si="408"/>
        <v>7.8307707485695432E-2</v>
      </c>
      <c r="E2631" s="6">
        <f t="shared" si="409"/>
        <v>7.9087875581837289E-2</v>
      </c>
      <c r="F2631" s="7">
        <f t="shared" si="410"/>
        <v>7.8546662807318521E-2</v>
      </c>
      <c r="I2631" s="10">
        <v>2629</v>
      </c>
      <c r="J2631" s="8">
        <f t="shared" si="411"/>
        <v>8.1378424439932262E-2</v>
      </c>
      <c r="K2631" s="8">
        <f t="shared" si="411"/>
        <v>7.9807707485695434E-2</v>
      </c>
      <c r="L2631" s="8">
        <f t="shared" si="411"/>
        <v>8.058787558183729E-2</v>
      </c>
      <c r="M2631" s="8">
        <f t="shared" si="406"/>
        <v>8.0046662807318522E-2</v>
      </c>
      <c r="P2631">
        <v>2629</v>
      </c>
      <c r="Q2631" s="8">
        <f t="shared" si="412"/>
        <v>7.8378424439932259E-2</v>
      </c>
      <c r="R2631" s="8">
        <f t="shared" si="412"/>
        <v>7.6807707485695431E-2</v>
      </c>
      <c r="S2631" s="8">
        <f t="shared" si="412"/>
        <v>7.7587875581837287E-2</v>
      </c>
      <c r="T2631" s="8">
        <f t="shared" si="407"/>
        <v>7.7046662807318519E-2</v>
      </c>
      <c r="W2631">
        <v>2629</v>
      </c>
      <c r="X2631" s="4">
        <f t="shared" si="405"/>
        <v>8.2168028150469113E-2</v>
      </c>
      <c r="Y2631" s="4">
        <f t="shared" si="403"/>
        <v>8.1415409985878193E-2</v>
      </c>
      <c r="Z2631" s="4">
        <f t="shared" si="404"/>
        <v>8.0899009786287959E-2</v>
      </c>
    </row>
    <row r="2632" spans="1:26" x14ac:dyDescent="0.25">
      <c r="A2632" s="16">
        <f t="shared" si="413"/>
        <v>46165</v>
      </c>
      <c r="B2632">
        <f>+'[2]Ejercicio 1'!E2849</f>
        <v>2630</v>
      </c>
      <c r="C2632" s="5">
        <v>7.9879359558988811E-2</v>
      </c>
      <c r="D2632" s="4">
        <f t="shared" si="408"/>
        <v>7.8308606307437773E-2</v>
      </c>
      <c r="E2632" s="6">
        <f t="shared" si="409"/>
        <v>7.908879237262037E-2</v>
      </c>
      <c r="F2632" s="7">
        <f t="shared" si="410"/>
        <v>7.8547567120160283E-2</v>
      </c>
      <c r="I2632" s="10">
        <v>2630</v>
      </c>
      <c r="J2632" s="8">
        <f t="shared" si="411"/>
        <v>8.1379359558988812E-2</v>
      </c>
      <c r="K2632" s="8">
        <f t="shared" si="411"/>
        <v>7.9808606307437774E-2</v>
      </c>
      <c r="L2632" s="8">
        <f t="shared" si="411"/>
        <v>8.0588792372620371E-2</v>
      </c>
      <c r="M2632" s="8">
        <f t="shared" si="406"/>
        <v>8.0047567120160285E-2</v>
      </c>
      <c r="P2632">
        <v>2630</v>
      </c>
      <c r="Q2632" s="8">
        <f t="shared" si="412"/>
        <v>7.8379359558988809E-2</v>
      </c>
      <c r="R2632" s="8">
        <f t="shared" si="412"/>
        <v>7.6808606307437771E-2</v>
      </c>
      <c r="S2632" s="8">
        <f t="shared" si="412"/>
        <v>7.7588792372620369E-2</v>
      </c>
      <c r="T2632" s="8">
        <f t="shared" si="407"/>
        <v>7.7047567120160282E-2</v>
      </c>
      <c r="W2632">
        <v>2630</v>
      </c>
      <c r="X2632" s="4">
        <f t="shared" si="405"/>
        <v>8.2169899467291488E-2</v>
      </c>
      <c r="Y2632" s="4">
        <f t="shared" si="403"/>
        <v>8.1417243586089635E-2</v>
      </c>
      <c r="Z2632" s="4">
        <f t="shared" si="404"/>
        <v>8.0900817677533252E-2</v>
      </c>
    </row>
    <row r="2633" spans="1:26" x14ac:dyDescent="0.25">
      <c r="A2633" s="16">
        <f t="shared" si="413"/>
        <v>46166</v>
      </c>
      <c r="B2633">
        <f>+'[2]Ejercicio 1'!E2850</f>
        <v>2631</v>
      </c>
      <c r="C2633" s="5">
        <v>7.988029467804536E-2</v>
      </c>
      <c r="D2633" s="4">
        <f t="shared" si="408"/>
        <v>7.8309505128772189E-2</v>
      </c>
      <c r="E2633" s="6">
        <f t="shared" si="409"/>
        <v>7.9089709163195257E-2</v>
      </c>
      <c r="F2633" s="7">
        <f t="shared" si="410"/>
        <v>7.85484714326566E-2</v>
      </c>
      <c r="I2633" s="10">
        <v>2631</v>
      </c>
      <c r="J2633" s="8">
        <f t="shared" si="411"/>
        <v>8.1380294678045362E-2</v>
      </c>
      <c r="K2633" s="8">
        <f t="shared" si="411"/>
        <v>7.980950512877219E-2</v>
      </c>
      <c r="L2633" s="8">
        <f t="shared" si="411"/>
        <v>8.0589709163195258E-2</v>
      </c>
      <c r="M2633" s="8">
        <f t="shared" si="406"/>
        <v>8.0048471432656601E-2</v>
      </c>
      <c r="P2633">
        <v>2631</v>
      </c>
      <c r="Q2633" s="8">
        <f t="shared" si="412"/>
        <v>7.8380294678045359E-2</v>
      </c>
      <c r="R2633" s="8">
        <f t="shared" si="412"/>
        <v>7.6809505128772187E-2</v>
      </c>
      <c r="S2633" s="8">
        <f t="shared" si="412"/>
        <v>7.7589709163195256E-2</v>
      </c>
      <c r="T2633" s="8">
        <f t="shared" si="407"/>
        <v>7.7048471432656598E-2</v>
      </c>
      <c r="W2633">
        <v>2631</v>
      </c>
      <c r="X2633" s="4">
        <f t="shared" si="405"/>
        <v>8.2171770784539466E-2</v>
      </c>
      <c r="Y2633" s="4">
        <f t="shared" si="403"/>
        <v>8.1419077185859237E-2</v>
      </c>
      <c r="Z2633" s="4">
        <f t="shared" si="404"/>
        <v>8.0902625567799313E-2</v>
      </c>
    </row>
    <row r="2634" spans="1:26" x14ac:dyDescent="0.25">
      <c r="A2634" s="16">
        <f t="shared" si="413"/>
        <v>46167</v>
      </c>
      <c r="B2634">
        <f>+'[2]Ejercicio 1'!E2851</f>
        <v>2632</v>
      </c>
      <c r="C2634" s="5">
        <v>7.988122979710191E-2</v>
      </c>
      <c r="D2634" s="4">
        <f t="shared" si="408"/>
        <v>7.8310403949697877E-2</v>
      </c>
      <c r="E2634" s="6">
        <f t="shared" si="409"/>
        <v>7.9090625953561949E-2</v>
      </c>
      <c r="F2634" s="7">
        <f t="shared" si="410"/>
        <v>7.8549375744804611E-2</v>
      </c>
      <c r="I2634" s="10">
        <v>2632</v>
      </c>
      <c r="J2634" s="8">
        <f t="shared" si="411"/>
        <v>8.1381229797101912E-2</v>
      </c>
      <c r="K2634" s="8">
        <f t="shared" si="411"/>
        <v>7.9810403949697878E-2</v>
      </c>
      <c r="L2634" s="8">
        <f t="shared" si="411"/>
        <v>8.0590625953561951E-2</v>
      </c>
      <c r="M2634" s="8">
        <f t="shared" si="406"/>
        <v>8.0049375744804613E-2</v>
      </c>
      <c r="P2634">
        <v>2632</v>
      </c>
      <c r="Q2634" s="8">
        <f t="shared" si="412"/>
        <v>7.8381229797101909E-2</v>
      </c>
      <c r="R2634" s="8">
        <f t="shared" si="412"/>
        <v>7.6810403949697875E-2</v>
      </c>
      <c r="S2634" s="8">
        <f t="shared" si="412"/>
        <v>7.7590625953561948E-2</v>
      </c>
      <c r="T2634" s="8">
        <f t="shared" si="407"/>
        <v>7.704937574480461E-2</v>
      </c>
      <c r="W2634">
        <v>2632</v>
      </c>
      <c r="X2634" s="4">
        <f t="shared" si="405"/>
        <v>8.2173642102211272E-2</v>
      </c>
      <c r="Y2634" s="4">
        <f t="shared" si="403"/>
        <v>8.142091078526166E-2</v>
      </c>
      <c r="Z2634" s="4">
        <f t="shared" si="404"/>
        <v>8.0904433457086158E-2</v>
      </c>
    </row>
    <row r="2635" spans="1:26" x14ac:dyDescent="0.25">
      <c r="A2635" s="16">
        <f t="shared" si="413"/>
        <v>46168</v>
      </c>
      <c r="B2635">
        <f>+'[2]Ejercicio 1'!E2852</f>
        <v>2633</v>
      </c>
      <c r="C2635" s="5">
        <v>7.988216491615846E-2</v>
      </c>
      <c r="D2635" s="4">
        <f t="shared" si="408"/>
        <v>7.831130277021503E-2</v>
      </c>
      <c r="E2635" s="6">
        <f t="shared" si="409"/>
        <v>7.9091542743719587E-2</v>
      </c>
      <c r="F2635" s="7">
        <f t="shared" si="410"/>
        <v>7.8550280056601487E-2</v>
      </c>
      <c r="I2635" s="10">
        <v>2633</v>
      </c>
      <c r="J2635" s="8">
        <f t="shared" si="411"/>
        <v>8.1382164916158461E-2</v>
      </c>
      <c r="K2635" s="8">
        <f t="shared" si="411"/>
        <v>7.9811302770215031E-2</v>
      </c>
      <c r="L2635" s="8">
        <f t="shared" si="411"/>
        <v>8.0591542743719588E-2</v>
      </c>
      <c r="M2635" s="8">
        <f t="shared" si="406"/>
        <v>8.0050280056601489E-2</v>
      </c>
      <c r="P2635">
        <v>2633</v>
      </c>
      <c r="Q2635" s="8">
        <f t="shared" si="412"/>
        <v>7.8382164916158459E-2</v>
      </c>
      <c r="R2635" s="8">
        <f t="shared" si="412"/>
        <v>7.6811302770215029E-2</v>
      </c>
      <c r="S2635" s="8">
        <f t="shared" si="412"/>
        <v>7.7591542743719585E-2</v>
      </c>
      <c r="T2635" s="8">
        <f t="shared" si="407"/>
        <v>7.7050280056601486E-2</v>
      </c>
      <c r="W2635">
        <v>2633</v>
      </c>
      <c r="X2635" s="4">
        <f t="shared" si="405"/>
        <v>8.217551342030735E-2</v>
      </c>
      <c r="Y2635" s="4">
        <f t="shared" si="403"/>
        <v>8.1422744384195875E-2</v>
      </c>
      <c r="Z2635" s="4">
        <f t="shared" si="404"/>
        <v>8.0906241345122573E-2</v>
      </c>
    </row>
    <row r="2636" spans="1:26" x14ac:dyDescent="0.25">
      <c r="A2636" s="16">
        <f t="shared" si="413"/>
        <v>46169</v>
      </c>
      <c r="B2636">
        <f>+'[2]Ejercicio 1'!E2853</f>
        <v>2634</v>
      </c>
      <c r="C2636" s="5">
        <v>7.9883100035214996E-2</v>
      </c>
      <c r="D2636" s="4">
        <f t="shared" si="408"/>
        <v>7.8312201590323857E-2</v>
      </c>
      <c r="E2636" s="6">
        <f t="shared" si="409"/>
        <v>7.9092459533669043E-2</v>
      </c>
      <c r="F2636" s="7">
        <f t="shared" si="410"/>
        <v>7.8551184368052931E-2</v>
      </c>
      <c r="I2636" s="10">
        <v>2634</v>
      </c>
      <c r="J2636" s="8">
        <f t="shared" si="411"/>
        <v>8.1383100035214997E-2</v>
      </c>
      <c r="K2636" s="8">
        <f t="shared" si="411"/>
        <v>7.9812201590323859E-2</v>
      </c>
      <c r="L2636" s="8">
        <f t="shared" si="411"/>
        <v>8.0592459533669045E-2</v>
      </c>
      <c r="M2636" s="8">
        <f t="shared" si="406"/>
        <v>8.0051184368052933E-2</v>
      </c>
      <c r="P2636">
        <v>2634</v>
      </c>
      <c r="Q2636" s="8">
        <f t="shared" si="412"/>
        <v>7.8383100035214995E-2</v>
      </c>
      <c r="R2636" s="8">
        <f t="shared" si="412"/>
        <v>7.6812201590323856E-2</v>
      </c>
      <c r="S2636" s="8">
        <f t="shared" si="412"/>
        <v>7.7592459533669042E-2</v>
      </c>
      <c r="T2636" s="8">
        <f t="shared" si="407"/>
        <v>7.705118436805293E-2</v>
      </c>
      <c r="W2636">
        <v>2634</v>
      </c>
      <c r="X2636" s="4">
        <f t="shared" si="405"/>
        <v>8.2177384738828158E-2</v>
      </c>
      <c r="Y2636" s="4">
        <f t="shared" si="403"/>
        <v>8.1424577982714616E-2</v>
      </c>
      <c r="Z2636" s="4">
        <f t="shared" si="404"/>
        <v>8.090804923244814E-2</v>
      </c>
    </row>
    <row r="2637" spans="1:26" x14ac:dyDescent="0.25">
      <c r="A2637" s="16">
        <f t="shared" si="413"/>
        <v>46170</v>
      </c>
      <c r="B2637">
        <f>+'[2]Ejercicio 1'!E2854</f>
        <v>2635</v>
      </c>
      <c r="C2637" s="5">
        <v>7.9884035154271546E-2</v>
      </c>
      <c r="D2637" s="4">
        <f t="shared" si="408"/>
        <v>7.831310041002415E-2</v>
      </c>
      <c r="E2637" s="6">
        <f t="shared" si="409"/>
        <v>7.909337632341118E-2</v>
      </c>
      <c r="F2637" s="7">
        <f t="shared" si="410"/>
        <v>7.855208867915893E-2</v>
      </c>
      <c r="I2637" s="10">
        <v>2635</v>
      </c>
      <c r="J2637" s="8">
        <f t="shared" si="411"/>
        <v>8.1384035154271547E-2</v>
      </c>
      <c r="K2637" s="8">
        <f t="shared" si="411"/>
        <v>7.9813100410024151E-2</v>
      </c>
      <c r="L2637" s="8">
        <f t="shared" si="411"/>
        <v>8.0593376323411181E-2</v>
      </c>
      <c r="M2637" s="8">
        <f t="shared" si="406"/>
        <v>8.0052088679158931E-2</v>
      </c>
      <c r="P2637">
        <v>2635</v>
      </c>
      <c r="Q2637" s="8">
        <f t="shared" si="412"/>
        <v>7.8384035154271545E-2</v>
      </c>
      <c r="R2637" s="8">
        <f t="shared" si="412"/>
        <v>7.6813100410024149E-2</v>
      </c>
      <c r="S2637" s="8">
        <f t="shared" si="412"/>
        <v>7.7593376323411178E-2</v>
      </c>
      <c r="T2637" s="8">
        <f t="shared" si="407"/>
        <v>7.7052088679158928E-2</v>
      </c>
      <c r="W2637">
        <v>2635</v>
      </c>
      <c r="X2637" s="4">
        <f t="shared" si="405"/>
        <v>8.2179256057772793E-2</v>
      </c>
      <c r="Y2637" s="4">
        <f t="shared" si="403"/>
        <v>8.1426411580864416E-2</v>
      </c>
      <c r="Z2637" s="4">
        <f t="shared" si="404"/>
        <v>8.0909857118794476E-2</v>
      </c>
    </row>
    <row r="2638" spans="1:26" x14ac:dyDescent="0.25">
      <c r="A2638" s="16">
        <f t="shared" si="413"/>
        <v>46171</v>
      </c>
      <c r="B2638">
        <f>+'[2]Ejercicio 1'!E2855</f>
        <v>2636</v>
      </c>
      <c r="C2638" s="5">
        <v>7.9884970273328096E-2</v>
      </c>
      <c r="D2638" s="4">
        <f t="shared" si="408"/>
        <v>7.8313999229315909E-2</v>
      </c>
      <c r="E2638" s="6">
        <f t="shared" si="409"/>
        <v>7.9094293112944261E-2</v>
      </c>
      <c r="F2638" s="7">
        <f t="shared" si="410"/>
        <v>7.8552992989913778E-2</v>
      </c>
      <c r="I2638" s="10">
        <v>2636</v>
      </c>
      <c r="J2638" s="8">
        <f t="shared" si="411"/>
        <v>8.1384970273328097E-2</v>
      </c>
      <c r="K2638" s="8">
        <f t="shared" si="411"/>
        <v>7.981399922931591E-2</v>
      </c>
      <c r="L2638" s="8">
        <f t="shared" si="411"/>
        <v>8.0594293112944262E-2</v>
      </c>
      <c r="M2638" s="8">
        <f t="shared" si="406"/>
        <v>8.0052992989913779E-2</v>
      </c>
      <c r="P2638">
        <v>2636</v>
      </c>
      <c r="Q2638" s="8">
        <f t="shared" si="412"/>
        <v>7.8384970273328095E-2</v>
      </c>
      <c r="R2638" s="8">
        <f t="shared" si="412"/>
        <v>7.6813999229315907E-2</v>
      </c>
      <c r="S2638" s="8">
        <f t="shared" si="412"/>
        <v>7.759429311294426E-2</v>
      </c>
      <c r="T2638" s="8">
        <f t="shared" si="407"/>
        <v>7.7052992989913777E-2</v>
      </c>
      <c r="W2638">
        <v>2636</v>
      </c>
      <c r="X2638" s="4">
        <f t="shared" si="405"/>
        <v>8.2181127377142588E-2</v>
      </c>
      <c r="Y2638" s="4">
        <f t="shared" si="403"/>
        <v>8.1428245178573236E-2</v>
      </c>
      <c r="Z2638" s="4">
        <f t="shared" si="404"/>
        <v>8.0911665004155892E-2</v>
      </c>
    </row>
    <row r="2639" spans="1:26" x14ac:dyDescent="0.25">
      <c r="A2639" s="16">
        <f t="shared" si="413"/>
        <v>46172</v>
      </c>
      <c r="B2639">
        <f>+'[2]Ejercicio 1'!E2856</f>
        <v>2637</v>
      </c>
      <c r="C2639" s="5">
        <v>7.9885905392384646E-2</v>
      </c>
      <c r="D2639" s="4">
        <f t="shared" si="408"/>
        <v>7.8314898048199758E-2</v>
      </c>
      <c r="E2639" s="6">
        <f t="shared" si="409"/>
        <v>7.9095209902269162E-2</v>
      </c>
      <c r="F2639" s="7">
        <f t="shared" si="410"/>
        <v>7.8553897300323181E-2</v>
      </c>
      <c r="I2639" s="10">
        <v>2637</v>
      </c>
      <c r="J2639" s="8">
        <f t="shared" si="411"/>
        <v>8.1385905392384647E-2</v>
      </c>
      <c r="K2639" s="8">
        <f t="shared" si="411"/>
        <v>7.9814898048199759E-2</v>
      </c>
      <c r="L2639" s="8">
        <f t="shared" si="411"/>
        <v>8.0595209902269163E-2</v>
      </c>
      <c r="M2639" s="8">
        <f t="shared" si="406"/>
        <v>8.0053897300323182E-2</v>
      </c>
      <c r="P2639">
        <v>2637</v>
      </c>
      <c r="Q2639" s="8">
        <f t="shared" si="412"/>
        <v>7.8385905392384644E-2</v>
      </c>
      <c r="R2639" s="8">
        <f t="shared" si="412"/>
        <v>7.6814898048199756E-2</v>
      </c>
      <c r="S2639" s="8">
        <f t="shared" si="412"/>
        <v>7.759520990226916E-2</v>
      </c>
      <c r="T2639" s="8">
        <f t="shared" si="407"/>
        <v>7.7053897300323179E-2</v>
      </c>
      <c r="W2639">
        <v>2637</v>
      </c>
      <c r="X2639" s="4">
        <f t="shared" si="405"/>
        <v>8.2182998696936654E-2</v>
      </c>
      <c r="Y2639" s="4">
        <f t="shared" si="403"/>
        <v>8.1430078775839354E-2</v>
      </c>
      <c r="Z2639" s="4">
        <f t="shared" si="404"/>
        <v>8.0913472888543794E-2</v>
      </c>
    </row>
    <row r="2640" spans="1:26" x14ac:dyDescent="0.25">
      <c r="A2640" s="16">
        <f t="shared" si="413"/>
        <v>46173</v>
      </c>
      <c r="B2640">
        <f>+'[2]Ejercicio 1'!E2857</f>
        <v>2638</v>
      </c>
      <c r="C2640" s="5">
        <v>7.9886840511441196E-2</v>
      </c>
      <c r="D2640" s="4">
        <f t="shared" si="408"/>
        <v>7.8315796866674878E-2</v>
      </c>
      <c r="E2640" s="6">
        <f t="shared" si="409"/>
        <v>7.9096126691385868E-2</v>
      </c>
      <c r="F2640" s="7">
        <f t="shared" si="410"/>
        <v>7.8554801610384306E-2</v>
      </c>
      <c r="I2640" s="10">
        <v>2638</v>
      </c>
      <c r="J2640" s="8">
        <f t="shared" si="411"/>
        <v>8.1386840511441197E-2</v>
      </c>
      <c r="K2640" s="8">
        <f t="shared" si="411"/>
        <v>7.9815796866674879E-2</v>
      </c>
      <c r="L2640" s="8">
        <f t="shared" si="411"/>
        <v>8.0596126691385869E-2</v>
      </c>
      <c r="M2640" s="8">
        <f t="shared" si="406"/>
        <v>8.0054801610384307E-2</v>
      </c>
      <c r="P2640">
        <v>2638</v>
      </c>
      <c r="Q2640" s="8">
        <f t="shared" si="412"/>
        <v>7.8386840511441194E-2</v>
      </c>
      <c r="R2640" s="8">
        <f t="shared" si="412"/>
        <v>7.6815796866674876E-2</v>
      </c>
      <c r="S2640" s="8">
        <f t="shared" si="412"/>
        <v>7.7596126691385867E-2</v>
      </c>
      <c r="T2640" s="8">
        <f t="shared" si="407"/>
        <v>7.7054801610384305E-2</v>
      </c>
      <c r="W2640">
        <v>2638</v>
      </c>
      <c r="X2640" s="4">
        <f t="shared" si="405"/>
        <v>8.2184870017154993E-2</v>
      </c>
      <c r="Y2640" s="4">
        <f t="shared" si="403"/>
        <v>8.1431912372713688E-2</v>
      </c>
      <c r="Z2640" s="4">
        <f t="shared" si="404"/>
        <v>8.0915280771946776E-2</v>
      </c>
    </row>
    <row r="2641" spans="1:26" x14ac:dyDescent="0.25">
      <c r="A2641" s="16">
        <f t="shared" si="413"/>
        <v>46174</v>
      </c>
      <c r="B2641">
        <f>+'[2]Ejercicio 1'!E2858</f>
        <v>2639</v>
      </c>
      <c r="C2641" s="5">
        <v>7.9887775630497732E-2</v>
      </c>
      <c r="D2641" s="4">
        <f t="shared" si="408"/>
        <v>7.8316695684741464E-2</v>
      </c>
      <c r="E2641" s="6">
        <f t="shared" si="409"/>
        <v>7.9097043480294393E-2</v>
      </c>
      <c r="F2641" s="7">
        <f t="shared" si="410"/>
        <v>7.8555705920097127E-2</v>
      </c>
      <c r="I2641" s="10">
        <v>2639</v>
      </c>
      <c r="J2641" s="8">
        <f t="shared" si="411"/>
        <v>8.1387775630497733E-2</v>
      </c>
      <c r="K2641" s="8">
        <f t="shared" si="411"/>
        <v>7.9816695684741465E-2</v>
      </c>
      <c r="L2641" s="8">
        <f t="shared" si="411"/>
        <v>8.0597043480294395E-2</v>
      </c>
      <c r="M2641" s="8">
        <f t="shared" si="406"/>
        <v>8.0055705920097128E-2</v>
      </c>
      <c r="P2641">
        <v>2639</v>
      </c>
      <c r="Q2641" s="8">
        <f t="shared" si="412"/>
        <v>7.838777563049773E-2</v>
      </c>
      <c r="R2641" s="8">
        <f t="shared" si="412"/>
        <v>7.6816695684741462E-2</v>
      </c>
      <c r="S2641" s="8">
        <f t="shared" si="412"/>
        <v>7.7597043480294392E-2</v>
      </c>
      <c r="T2641" s="8">
        <f t="shared" si="407"/>
        <v>7.7055705920097126E-2</v>
      </c>
      <c r="W2641">
        <v>2639</v>
      </c>
      <c r="X2641" s="4">
        <f t="shared" si="405"/>
        <v>8.2186741337797617E-2</v>
      </c>
      <c r="Y2641" s="4">
        <f t="shared" si="403"/>
        <v>8.1433745969169899E-2</v>
      </c>
      <c r="Z2641" s="4">
        <f t="shared" si="404"/>
        <v>8.0917088654105046E-2</v>
      </c>
    </row>
    <row r="2642" spans="1:26" x14ac:dyDescent="0.25">
      <c r="A2642" s="16">
        <f t="shared" si="413"/>
        <v>46175</v>
      </c>
      <c r="B2642">
        <f>+'[2]Ejercicio 1'!E2859</f>
        <v>2640</v>
      </c>
      <c r="C2642" s="5">
        <v>7.9888710749554281E-2</v>
      </c>
      <c r="D2642" s="4">
        <f t="shared" si="408"/>
        <v>7.8317594502399709E-2</v>
      </c>
      <c r="E2642" s="6">
        <f t="shared" si="409"/>
        <v>7.9097960268994738E-2</v>
      </c>
      <c r="F2642" s="7">
        <f t="shared" si="410"/>
        <v>7.8556610229461671E-2</v>
      </c>
      <c r="I2642" s="10">
        <v>2640</v>
      </c>
      <c r="J2642" s="8">
        <f t="shared" si="411"/>
        <v>8.1388710749554283E-2</v>
      </c>
      <c r="K2642" s="8">
        <f t="shared" si="411"/>
        <v>7.9817594502399711E-2</v>
      </c>
      <c r="L2642" s="8">
        <f t="shared" si="411"/>
        <v>8.0597960268994739E-2</v>
      </c>
      <c r="M2642" s="8">
        <f t="shared" si="406"/>
        <v>8.0056610229461672E-2</v>
      </c>
      <c r="P2642">
        <v>2640</v>
      </c>
      <c r="Q2642" s="8">
        <f t="shared" si="412"/>
        <v>7.838871074955428E-2</v>
      </c>
      <c r="R2642" s="8">
        <f t="shared" si="412"/>
        <v>7.6817594502399708E-2</v>
      </c>
      <c r="S2642" s="8">
        <f t="shared" si="412"/>
        <v>7.7597960268994737E-2</v>
      </c>
      <c r="T2642" s="8">
        <f t="shared" si="407"/>
        <v>7.7056610229461669E-2</v>
      </c>
      <c r="W2642">
        <v>2640</v>
      </c>
      <c r="X2642" s="4">
        <f t="shared" si="405"/>
        <v>8.2188612658864943E-2</v>
      </c>
      <c r="Y2642" s="4">
        <f t="shared" si="403"/>
        <v>8.1435579565209734E-2</v>
      </c>
      <c r="Z2642" s="4">
        <f t="shared" si="404"/>
        <v>8.0918896535546736E-2</v>
      </c>
    </row>
    <row r="2643" spans="1:26" x14ac:dyDescent="0.25">
      <c r="A2643" s="16">
        <f t="shared" si="413"/>
        <v>46176</v>
      </c>
      <c r="B2643">
        <f>+'[2]Ejercicio 1'!E2860</f>
        <v>2641</v>
      </c>
      <c r="C2643" s="5">
        <v>7.9889645868610831E-2</v>
      </c>
      <c r="D2643" s="4">
        <f t="shared" si="408"/>
        <v>7.8318493319649449E-2</v>
      </c>
      <c r="E2643" s="6">
        <f t="shared" si="409"/>
        <v>7.9098877057486014E-2</v>
      </c>
      <c r="F2643" s="7">
        <f t="shared" si="410"/>
        <v>7.855751453847791E-2</v>
      </c>
      <c r="I2643" s="10">
        <v>2641</v>
      </c>
      <c r="J2643" s="8">
        <f t="shared" si="411"/>
        <v>8.1389645868610833E-2</v>
      </c>
      <c r="K2643" s="8">
        <f t="shared" si="411"/>
        <v>7.981849331964945E-2</v>
      </c>
      <c r="L2643" s="8">
        <f t="shared" si="411"/>
        <v>8.0598877057486015E-2</v>
      </c>
      <c r="M2643" s="8">
        <f t="shared" si="406"/>
        <v>8.0057514538477911E-2</v>
      </c>
      <c r="P2643">
        <v>2641</v>
      </c>
      <c r="Q2643" s="8">
        <f t="shared" si="412"/>
        <v>7.838964586861083E-2</v>
      </c>
      <c r="R2643" s="8">
        <f t="shared" si="412"/>
        <v>7.6818493319649447E-2</v>
      </c>
      <c r="S2643" s="8">
        <f t="shared" si="412"/>
        <v>7.7598877057486013E-2</v>
      </c>
      <c r="T2643" s="8">
        <f t="shared" si="407"/>
        <v>7.7057514538477909E-2</v>
      </c>
      <c r="W2643">
        <v>2641</v>
      </c>
      <c r="X2643" s="4">
        <f t="shared" si="405"/>
        <v>8.2190483980356999E-2</v>
      </c>
      <c r="Y2643" s="4">
        <f t="shared" si="403"/>
        <v>8.1437413160831446E-2</v>
      </c>
      <c r="Z2643" s="4">
        <f t="shared" si="404"/>
        <v>8.0920704415743713E-2</v>
      </c>
    </row>
    <row r="2644" spans="1:26" x14ac:dyDescent="0.25">
      <c r="A2644" s="16">
        <f t="shared" si="413"/>
        <v>46177</v>
      </c>
      <c r="B2644">
        <f>+'[2]Ejercicio 1'!E2861</f>
        <v>2642</v>
      </c>
      <c r="C2644" s="5">
        <v>7.9890580987667381E-2</v>
      </c>
      <c r="D2644" s="4">
        <f t="shared" si="408"/>
        <v>7.8319392136490848E-2</v>
      </c>
      <c r="E2644" s="6">
        <f t="shared" si="409"/>
        <v>7.9099793845769109E-2</v>
      </c>
      <c r="F2644" s="7">
        <f t="shared" si="410"/>
        <v>7.8558418847148717E-2</v>
      </c>
      <c r="I2644" s="10">
        <v>2642</v>
      </c>
      <c r="J2644" s="8">
        <f t="shared" si="411"/>
        <v>8.1390580987667382E-2</v>
      </c>
      <c r="K2644" s="8">
        <f t="shared" si="411"/>
        <v>7.9819392136490849E-2</v>
      </c>
      <c r="L2644" s="8">
        <f t="shared" si="411"/>
        <v>8.059979384576911E-2</v>
      </c>
      <c r="M2644" s="8">
        <f t="shared" si="406"/>
        <v>8.0058418847148718E-2</v>
      </c>
      <c r="P2644">
        <v>2642</v>
      </c>
      <c r="Q2644" s="8">
        <f t="shared" si="412"/>
        <v>7.839058098766738E-2</v>
      </c>
      <c r="R2644" s="8">
        <f t="shared" si="412"/>
        <v>7.6819392136490847E-2</v>
      </c>
      <c r="S2644" s="8">
        <f t="shared" si="412"/>
        <v>7.7599793845769108E-2</v>
      </c>
      <c r="T2644" s="8">
        <f t="shared" si="407"/>
        <v>7.7058418847148716E-2</v>
      </c>
      <c r="W2644">
        <v>2642</v>
      </c>
      <c r="X2644" s="4">
        <f t="shared" si="405"/>
        <v>8.2192355302272882E-2</v>
      </c>
      <c r="Y2644" s="4">
        <f t="shared" si="403"/>
        <v>8.1439246756011302E-2</v>
      </c>
      <c r="Z2644" s="4">
        <f t="shared" si="404"/>
        <v>8.0922512295229829E-2</v>
      </c>
    </row>
    <row r="2645" spans="1:26" x14ac:dyDescent="0.25">
      <c r="A2645" s="16">
        <f t="shared" si="413"/>
        <v>46178</v>
      </c>
      <c r="B2645">
        <f>+'[2]Ejercicio 1'!E2862</f>
        <v>2643</v>
      </c>
      <c r="C2645" s="5">
        <v>7.9891516106723931E-2</v>
      </c>
      <c r="D2645" s="4">
        <f t="shared" si="408"/>
        <v>7.8320290952924143E-2</v>
      </c>
      <c r="E2645" s="6">
        <f t="shared" si="409"/>
        <v>7.9100710633844884E-2</v>
      </c>
      <c r="F2645" s="7">
        <f t="shared" si="410"/>
        <v>7.855932315547122E-2</v>
      </c>
      <c r="I2645" s="10">
        <v>2643</v>
      </c>
      <c r="J2645" s="8">
        <f t="shared" si="411"/>
        <v>8.1391516106723932E-2</v>
      </c>
      <c r="K2645" s="8">
        <f t="shared" si="411"/>
        <v>7.9820290952924144E-2</v>
      </c>
      <c r="L2645" s="8">
        <f t="shared" si="411"/>
        <v>8.0600710633844885E-2</v>
      </c>
      <c r="M2645" s="8">
        <f t="shared" si="406"/>
        <v>8.0059323155471221E-2</v>
      </c>
      <c r="P2645">
        <v>2643</v>
      </c>
      <c r="Q2645" s="8">
        <f t="shared" si="412"/>
        <v>7.839151610672393E-2</v>
      </c>
      <c r="R2645" s="8">
        <f t="shared" si="412"/>
        <v>7.6820290952924142E-2</v>
      </c>
      <c r="S2645" s="8">
        <f t="shared" si="412"/>
        <v>7.7600710633844883E-2</v>
      </c>
      <c r="T2645" s="8">
        <f t="shared" si="407"/>
        <v>7.7059323155471218E-2</v>
      </c>
      <c r="W2645">
        <v>2643</v>
      </c>
      <c r="X2645" s="4">
        <f t="shared" si="405"/>
        <v>8.2194226624613925E-2</v>
      </c>
      <c r="Y2645" s="4">
        <f t="shared" si="403"/>
        <v>8.1441080350824868E-2</v>
      </c>
      <c r="Z2645" s="4">
        <f t="shared" si="404"/>
        <v>8.0924320173733869E-2</v>
      </c>
    </row>
    <row r="2646" spans="1:26" x14ac:dyDescent="0.25">
      <c r="A2646" s="16">
        <f t="shared" si="413"/>
        <v>46179</v>
      </c>
      <c r="B2646">
        <f>+'[2]Ejercicio 1'!E2863</f>
        <v>2644</v>
      </c>
      <c r="C2646" s="5">
        <v>7.9892451225780467E-2</v>
      </c>
      <c r="D2646" s="4">
        <f t="shared" si="408"/>
        <v>7.8321189768948488E-2</v>
      </c>
      <c r="E2646" s="6">
        <f t="shared" si="409"/>
        <v>7.9101627421711618E-2</v>
      </c>
      <c r="F2646" s="7">
        <f t="shared" si="410"/>
        <v>7.8560227463445445E-2</v>
      </c>
      <c r="I2646" s="10">
        <v>2644</v>
      </c>
      <c r="J2646" s="8">
        <f t="shared" si="411"/>
        <v>8.1392451225780468E-2</v>
      </c>
      <c r="K2646" s="8">
        <f t="shared" si="411"/>
        <v>7.9821189768948489E-2</v>
      </c>
      <c r="L2646" s="8">
        <f t="shared" si="411"/>
        <v>8.0601627421711619E-2</v>
      </c>
      <c r="M2646" s="8">
        <f t="shared" si="406"/>
        <v>8.0060227463445446E-2</v>
      </c>
      <c r="P2646">
        <v>2644</v>
      </c>
      <c r="Q2646" s="8">
        <f t="shared" si="412"/>
        <v>7.8392451225780466E-2</v>
      </c>
      <c r="R2646" s="8">
        <f t="shared" si="412"/>
        <v>7.6821189768948486E-2</v>
      </c>
      <c r="S2646" s="8">
        <f t="shared" si="412"/>
        <v>7.7601627421711616E-2</v>
      </c>
      <c r="T2646" s="8">
        <f t="shared" si="407"/>
        <v>7.7060227463445444E-2</v>
      </c>
      <c r="W2646">
        <v>2644</v>
      </c>
      <c r="X2646" s="4">
        <f t="shared" si="405"/>
        <v>8.219609794737924E-2</v>
      </c>
      <c r="Y2646" s="4">
        <f t="shared" si="403"/>
        <v>8.1442913945170239E-2</v>
      </c>
      <c r="Z2646" s="4">
        <f t="shared" si="404"/>
        <v>8.0926128051255847E-2</v>
      </c>
    </row>
    <row r="2647" spans="1:26" x14ac:dyDescent="0.25">
      <c r="A2647" s="16">
        <f t="shared" si="413"/>
        <v>46180</v>
      </c>
      <c r="B2647">
        <f>+'[2]Ejercicio 1'!E2864</f>
        <v>2645</v>
      </c>
      <c r="C2647" s="5">
        <v>7.9893386344837017E-2</v>
      </c>
      <c r="D2647" s="4">
        <f t="shared" si="408"/>
        <v>7.832208858456452E-2</v>
      </c>
      <c r="E2647" s="6">
        <f t="shared" si="409"/>
        <v>7.9102544209370143E-2</v>
      </c>
      <c r="F2647" s="7">
        <f t="shared" si="410"/>
        <v>7.8561131771071366E-2</v>
      </c>
      <c r="I2647" s="10">
        <v>2645</v>
      </c>
      <c r="J2647" s="8">
        <f t="shared" si="411"/>
        <v>8.1393386344837018E-2</v>
      </c>
      <c r="K2647" s="8">
        <f t="shared" si="411"/>
        <v>7.9822088584564521E-2</v>
      </c>
      <c r="L2647" s="8">
        <f t="shared" si="411"/>
        <v>8.0602544209370144E-2</v>
      </c>
      <c r="M2647" s="8">
        <f t="shared" si="406"/>
        <v>8.0061131771071367E-2</v>
      </c>
      <c r="P2647">
        <v>2645</v>
      </c>
      <c r="Q2647" s="8">
        <f t="shared" si="412"/>
        <v>7.8393386344837016E-2</v>
      </c>
      <c r="R2647" s="8">
        <f t="shared" si="412"/>
        <v>7.6822088584564518E-2</v>
      </c>
      <c r="S2647" s="8">
        <f t="shared" si="412"/>
        <v>7.7602544209370142E-2</v>
      </c>
      <c r="T2647" s="8">
        <f t="shared" si="407"/>
        <v>7.7061131771071364E-2</v>
      </c>
      <c r="W2647">
        <v>2645</v>
      </c>
      <c r="X2647" s="4">
        <f t="shared" si="405"/>
        <v>8.2197969270568397E-2</v>
      </c>
      <c r="Y2647" s="4">
        <f t="shared" si="403"/>
        <v>8.1444747539123827E-2</v>
      </c>
      <c r="Z2647" s="4">
        <f t="shared" si="404"/>
        <v>8.0927935927533098E-2</v>
      </c>
    </row>
    <row r="2648" spans="1:26" x14ac:dyDescent="0.25">
      <c r="A2648" s="16">
        <f t="shared" si="413"/>
        <v>46181</v>
      </c>
      <c r="B2648">
        <f>+'[2]Ejercicio 1'!E2865</f>
        <v>2646</v>
      </c>
      <c r="C2648" s="5">
        <v>7.9894321463893567E-2</v>
      </c>
      <c r="D2648" s="4">
        <f t="shared" si="408"/>
        <v>7.8322987399772226E-2</v>
      </c>
      <c r="E2648" s="6">
        <f t="shared" si="409"/>
        <v>7.9103460996820502E-2</v>
      </c>
      <c r="F2648" s="7">
        <f t="shared" si="410"/>
        <v>7.8562036078351855E-2</v>
      </c>
      <c r="I2648" s="10">
        <v>2646</v>
      </c>
      <c r="J2648" s="8">
        <f t="shared" si="411"/>
        <v>8.1394321463893568E-2</v>
      </c>
      <c r="K2648" s="8">
        <f t="shared" si="411"/>
        <v>7.9822987399772227E-2</v>
      </c>
      <c r="L2648" s="8">
        <f t="shared" si="411"/>
        <v>8.0603460996820503E-2</v>
      </c>
      <c r="M2648" s="8">
        <f t="shared" si="406"/>
        <v>8.0062036078351856E-2</v>
      </c>
      <c r="P2648">
        <v>2646</v>
      </c>
      <c r="Q2648" s="8">
        <f t="shared" si="412"/>
        <v>7.8394321463893565E-2</v>
      </c>
      <c r="R2648" s="8">
        <f t="shared" si="412"/>
        <v>7.6822987399772225E-2</v>
      </c>
      <c r="S2648" s="8">
        <f t="shared" si="412"/>
        <v>7.76034609968205E-2</v>
      </c>
      <c r="T2648" s="8">
        <f t="shared" si="407"/>
        <v>7.7062036078351853E-2</v>
      </c>
      <c r="W2648">
        <v>2646</v>
      </c>
      <c r="X2648" s="4">
        <f t="shared" si="405"/>
        <v>8.2199840594182699E-2</v>
      </c>
      <c r="Y2648" s="4">
        <f t="shared" si="403"/>
        <v>8.144658113268477E-2</v>
      </c>
      <c r="Z2648" s="4">
        <f t="shared" si="404"/>
        <v>8.0929743803093784E-2</v>
      </c>
    </row>
    <row r="2649" spans="1:26" x14ac:dyDescent="0.25">
      <c r="A2649" s="16">
        <f t="shared" si="413"/>
        <v>46182</v>
      </c>
      <c r="B2649">
        <f>+'[2]Ejercicio 1'!E2866</f>
        <v>2647</v>
      </c>
      <c r="C2649" s="5">
        <v>7.9895256582950117E-2</v>
      </c>
      <c r="D2649" s="4">
        <f t="shared" si="408"/>
        <v>7.8323886214571412E-2</v>
      </c>
      <c r="E2649" s="6">
        <f t="shared" si="409"/>
        <v>7.9104377784062666E-2</v>
      </c>
      <c r="F2649" s="7">
        <f t="shared" si="410"/>
        <v>7.8562940385281194E-2</v>
      </c>
      <c r="I2649" s="10">
        <v>2647</v>
      </c>
      <c r="J2649" s="8">
        <f t="shared" si="411"/>
        <v>8.1395256582950118E-2</v>
      </c>
      <c r="K2649" s="8">
        <f t="shared" si="411"/>
        <v>7.9823886214571413E-2</v>
      </c>
      <c r="L2649" s="8">
        <f t="shared" si="411"/>
        <v>8.0604377784062667E-2</v>
      </c>
      <c r="M2649" s="8">
        <f t="shared" si="406"/>
        <v>8.0062940385281195E-2</v>
      </c>
      <c r="P2649">
        <v>2647</v>
      </c>
      <c r="Q2649" s="8">
        <f t="shared" si="412"/>
        <v>7.8395256582950115E-2</v>
      </c>
      <c r="R2649" s="8">
        <f t="shared" si="412"/>
        <v>7.682388621457141E-2</v>
      </c>
      <c r="S2649" s="8">
        <f t="shared" si="412"/>
        <v>7.7604377784062664E-2</v>
      </c>
      <c r="T2649" s="8">
        <f t="shared" si="407"/>
        <v>7.7062940385281192E-2</v>
      </c>
      <c r="W2649">
        <v>2647</v>
      </c>
      <c r="X2649" s="4">
        <f t="shared" si="405"/>
        <v>8.2201711918220843E-2</v>
      </c>
      <c r="Y2649" s="4">
        <f t="shared" si="403"/>
        <v>8.1448414725802998E-2</v>
      </c>
      <c r="Z2649" s="4">
        <f t="shared" si="404"/>
        <v>8.0931551677409744E-2</v>
      </c>
    </row>
    <row r="2650" spans="1:26" x14ac:dyDescent="0.25">
      <c r="A2650" s="16">
        <f t="shared" si="413"/>
        <v>46183</v>
      </c>
      <c r="B2650">
        <f>+'[2]Ejercicio 1'!E2867</f>
        <v>2648</v>
      </c>
      <c r="C2650" s="5">
        <v>7.9896191702006666E-2</v>
      </c>
      <c r="D2650" s="4">
        <f t="shared" si="408"/>
        <v>7.8324785028962271E-2</v>
      </c>
      <c r="E2650" s="6">
        <f t="shared" si="409"/>
        <v>7.9105294571096649E-2</v>
      </c>
      <c r="F2650" s="7">
        <f t="shared" si="410"/>
        <v>7.8563844691865087E-2</v>
      </c>
      <c r="I2650" s="10">
        <v>2648</v>
      </c>
      <c r="J2650" s="8">
        <f t="shared" si="411"/>
        <v>8.1396191702006668E-2</v>
      </c>
      <c r="K2650" s="8">
        <f t="shared" si="411"/>
        <v>7.9824785028962272E-2</v>
      </c>
      <c r="L2650" s="8">
        <f t="shared" si="411"/>
        <v>8.060529457109665E-2</v>
      </c>
      <c r="M2650" s="8">
        <f t="shared" si="406"/>
        <v>8.0063844691865088E-2</v>
      </c>
      <c r="P2650">
        <v>2648</v>
      </c>
      <c r="Q2650" s="8">
        <f t="shared" si="412"/>
        <v>7.8396191702006665E-2</v>
      </c>
      <c r="R2650" s="8">
        <f t="shared" si="412"/>
        <v>7.682478502896227E-2</v>
      </c>
      <c r="S2650" s="8">
        <f t="shared" si="412"/>
        <v>7.7605294571096647E-2</v>
      </c>
      <c r="T2650" s="8">
        <f t="shared" si="407"/>
        <v>7.7063844691865085E-2</v>
      </c>
      <c r="W2650">
        <v>2648</v>
      </c>
      <c r="X2650" s="4">
        <f t="shared" si="405"/>
        <v>8.2203583242683703E-2</v>
      </c>
      <c r="Y2650" s="4">
        <f t="shared" si="403"/>
        <v>8.1450248318505711E-2</v>
      </c>
      <c r="Z2650" s="4">
        <f t="shared" si="404"/>
        <v>8.0933359551014855E-2</v>
      </c>
    </row>
    <row r="2651" spans="1:26" x14ac:dyDescent="0.25">
      <c r="A2651" s="16">
        <f t="shared" si="413"/>
        <v>46184</v>
      </c>
      <c r="B2651">
        <f>+'[2]Ejercicio 1'!E2868</f>
        <v>2649</v>
      </c>
      <c r="C2651" s="5">
        <v>7.9897126821063202E-2</v>
      </c>
      <c r="D2651" s="4">
        <f t="shared" si="408"/>
        <v>7.8325683842945013E-2</v>
      </c>
      <c r="E2651" s="6">
        <f t="shared" si="409"/>
        <v>7.9106211357922437E-2</v>
      </c>
      <c r="F2651" s="7">
        <f t="shared" si="410"/>
        <v>7.8564748998103548E-2</v>
      </c>
      <c r="I2651" s="10">
        <v>2649</v>
      </c>
      <c r="J2651" s="8">
        <f t="shared" si="411"/>
        <v>8.1397126821063204E-2</v>
      </c>
      <c r="K2651" s="8">
        <f t="shared" si="411"/>
        <v>7.9825683842945014E-2</v>
      </c>
      <c r="L2651" s="8">
        <f t="shared" si="411"/>
        <v>8.0606211357922439E-2</v>
      </c>
      <c r="M2651" s="8">
        <f t="shared" si="406"/>
        <v>8.0064748998103549E-2</v>
      </c>
      <c r="P2651">
        <v>2649</v>
      </c>
      <c r="Q2651" s="8">
        <f t="shared" si="412"/>
        <v>7.8397126821063201E-2</v>
      </c>
      <c r="R2651" s="8">
        <f t="shared" si="412"/>
        <v>7.6825683842945011E-2</v>
      </c>
      <c r="S2651" s="8">
        <f t="shared" si="412"/>
        <v>7.7606211357922436E-2</v>
      </c>
      <c r="T2651" s="8">
        <f t="shared" si="407"/>
        <v>7.7064748998103547E-2</v>
      </c>
      <c r="W2651">
        <v>2649</v>
      </c>
      <c r="X2651" s="4">
        <f t="shared" si="405"/>
        <v>8.2205454567571279E-2</v>
      </c>
      <c r="Y2651" s="4">
        <f t="shared" si="403"/>
        <v>8.1452081910790314E-2</v>
      </c>
      <c r="Z2651" s="4">
        <f t="shared" si="404"/>
        <v>8.0935167423903387E-2</v>
      </c>
    </row>
    <row r="2652" spans="1:26" x14ac:dyDescent="0.25">
      <c r="A2652" s="16">
        <f t="shared" si="413"/>
        <v>46185</v>
      </c>
      <c r="B2652">
        <f>+'[2]Ejercicio 1'!E2869</f>
        <v>2650</v>
      </c>
      <c r="C2652" s="5">
        <v>7.9898061940119752E-2</v>
      </c>
      <c r="D2652" s="4">
        <f t="shared" si="408"/>
        <v>7.8326582656519025E-2</v>
      </c>
      <c r="E2652" s="6">
        <f t="shared" si="409"/>
        <v>7.9107128144539171E-2</v>
      </c>
      <c r="F2652" s="7">
        <f t="shared" si="410"/>
        <v>7.8565653303990873E-2</v>
      </c>
      <c r="I2652" s="10">
        <v>2650</v>
      </c>
      <c r="J2652" s="8">
        <f t="shared" si="411"/>
        <v>8.1398061940119754E-2</v>
      </c>
      <c r="K2652" s="8">
        <f t="shared" si="411"/>
        <v>7.9826582656519027E-2</v>
      </c>
      <c r="L2652" s="8">
        <f t="shared" si="411"/>
        <v>8.0607128144539172E-2</v>
      </c>
      <c r="M2652" s="8">
        <f t="shared" si="406"/>
        <v>8.0065653303990875E-2</v>
      </c>
      <c r="P2652">
        <v>2650</v>
      </c>
      <c r="Q2652" s="8">
        <f t="shared" si="412"/>
        <v>7.8398061940119751E-2</v>
      </c>
      <c r="R2652" s="8">
        <f t="shared" si="412"/>
        <v>7.6826582656519024E-2</v>
      </c>
      <c r="S2652" s="8">
        <f t="shared" si="412"/>
        <v>7.760712814453917E-2</v>
      </c>
      <c r="T2652" s="8">
        <f t="shared" si="407"/>
        <v>7.7065653303990872E-2</v>
      </c>
      <c r="W2652">
        <v>2650</v>
      </c>
      <c r="X2652" s="4">
        <f t="shared" si="405"/>
        <v>8.220732589288314E-2</v>
      </c>
      <c r="Y2652" s="4">
        <f t="shared" si="403"/>
        <v>8.1453915502657667E-2</v>
      </c>
      <c r="Z2652" s="4">
        <f t="shared" si="404"/>
        <v>8.0936975295278851E-2</v>
      </c>
    </row>
    <row r="2653" spans="1:26" x14ac:dyDescent="0.25">
      <c r="A2653" s="16">
        <f t="shared" si="413"/>
        <v>46186</v>
      </c>
      <c r="B2653">
        <f>+'[2]Ejercicio 1'!E2870</f>
        <v>2651</v>
      </c>
      <c r="C2653" s="5">
        <v>7.9898997059176302E-2</v>
      </c>
      <c r="D2653" s="4">
        <f t="shared" si="408"/>
        <v>7.8327481469684504E-2</v>
      </c>
      <c r="E2653" s="6">
        <f t="shared" si="409"/>
        <v>7.9108044930947724E-2</v>
      </c>
      <c r="F2653" s="7">
        <f t="shared" si="410"/>
        <v>7.8566557609529894E-2</v>
      </c>
      <c r="I2653" s="10">
        <v>2651</v>
      </c>
      <c r="J2653" s="8">
        <f t="shared" si="411"/>
        <v>8.1398997059176303E-2</v>
      </c>
      <c r="K2653" s="8">
        <f t="shared" si="411"/>
        <v>7.9827481469684505E-2</v>
      </c>
      <c r="L2653" s="8">
        <f t="shared" si="411"/>
        <v>8.0608044930947725E-2</v>
      </c>
      <c r="M2653" s="8">
        <f t="shared" si="406"/>
        <v>8.0066557609529895E-2</v>
      </c>
      <c r="P2653">
        <v>2651</v>
      </c>
      <c r="Q2653" s="8">
        <f t="shared" si="412"/>
        <v>7.8398997059176301E-2</v>
      </c>
      <c r="R2653" s="8">
        <f t="shared" si="412"/>
        <v>7.6827481469684503E-2</v>
      </c>
      <c r="S2653" s="8">
        <f t="shared" si="412"/>
        <v>7.7608044930947723E-2</v>
      </c>
      <c r="T2653" s="8">
        <f t="shared" si="407"/>
        <v>7.7066557609529893E-2</v>
      </c>
      <c r="W2653">
        <v>2651</v>
      </c>
      <c r="X2653" s="4">
        <f t="shared" si="405"/>
        <v>8.2209197218619259E-2</v>
      </c>
      <c r="Y2653" s="4">
        <f t="shared" si="403"/>
        <v>8.1455749094107771E-2</v>
      </c>
      <c r="Z2653" s="4">
        <f t="shared" si="404"/>
        <v>8.0938783165940595E-2</v>
      </c>
    </row>
    <row r="2654" spans="1:26" x14ac:dyDescent="0.25">
      <c r="A2654" s="16">
        <f t="shared" si="413"/>
        <v>46187</v>
      </c>
      <c r="B2654">
        <f>+'[2]Ejercicio 1'!E2871</f>
        <v>2652</v>
      </c>
      <c r="C2654" s="5">
        <v>7.9899932178232852E-2</v>
      </c>
      <c r="D2654" s="4">
        <f t="shared" si="408"/>
        <v>7.832838028244167E-2</v>
      </c>
      <c r="E2654" s="6">
        <f t="shared" si="409"/>
        <v>7.9108961717148082E-2</v>
      </c>
      <c r="F2654" s="7">
        <f t="shared" si="410"/>
        <v>7.8567461914723483E-2</v>
      </c>
      <c r="I2654" s="10">
        <v>2652</v>
      </c>
      <c r="J2654" s="8">
        <f t="shared" si="411"/>
        <v>8.1399932178232853E-2</v>
      </c>
      <c r="K2654" s="8">
        <f t="shared" si="411"/>
        <v>7.9828380282441672E-2</v>
      </c>
      <c r="L2654" s="8">
        <f t="shared" si="411"/>
        <v>8.0608961717148084E-2</v>
      </c>
      <c r="M2654" s="8">
        <f t="shared" si="406"/>
        <v>8.0067461914723484E-2</v>
      </c>
      <c r="P2654">
        <v>2652</v>
      </c>
      <c r="Q2654" s="8">
        <f t="shared" si="412"/>
        <v>7.8399932178232851E-2</v>
      </c>
      <c r="R2654" s="8">
        <f t="shared" si="412"/>
        <v>7.6828380282441669E-2</v>
      </c>
      <c r="S2654" s="8">
        <f t="shared" si="412"/>
        <v>7.7608961717148081E-2</v>
      </c>
      <c r="T2654" s="8">
        <f t="shared" si="407"/>
        <v>7.7067461914723481E-2</v>
      </c>
      <c r="W2654">
        <v>2652</v>
      </c>
      <c r="X2654" s="4">
        <f t="shared" si="405"/>
        <v>8.2211068544779664E-2</v>
      </c>
      <c r="Y2654" s="4">
        <f t="shared" si="403"/>
        <v>8.1457582685140625E-2</v>
      </c>
      <c r="Z2654" s="4">
        <f t="shared" si="404"/>
        <v>8.0940591035623122E-2</v>
      </c>
    </row>
    <row r="2655" spans="1:26" x14ac:dyDescent="0.25">
      <c r="A2655" s="16">
        <f t="shared" si="413"/>
        <v>46188</v>
      </c>
      <c r="B2655">
        <f>+'[2]Ejercicio 1'!E2872</f>
        <v>2653</v>
      </c>
      <c r="C2655" s="5">
        <v>7.9900867297289402E-2</v>
      </c>
      <c r="D2655" s="4">
        <f t="shared" si="408"/>
        <v>7.8329279094790316E-2</v>
      </c>
      <c r="E2655" s="6">
        <f t="shared" si="409"/>
        <v>7.910987850314026E-2</v>
      </c>
      <c r="F2655" s="7">
        <f t="shared" si="410"/>
        <v>7.8568366219568767E-2</v>
      </c>
      <c r="I2655" s="10">
        <v>2653</v>
      </c>
      <c r="J2655" s="8">
        <f t="shared" si="411"/>
        <v>8.1400867297289403E-2</v>
      </c>
      <c r="K2655" s="8">
        <f t="shared" si="411"/>
        <v>7.9829279094790317E-2</v>
      </c>
      <c r="L2655" s="8">
        <f t="shared" si="411"/>
        <v>8.0609878503140261E-2</v>
      </c>
      <c r="M2655" s="8">
        <f t="shared" si="406"/>
        <v>8.0068366219568768E-2</v>
      </c>
      <c r="P2655">
        <v>2653</v>
      </c>
      <c r="Q2655" s="8">
        <f t="shared" si="412"/>
        <v>7.8400867297289401E-2</v>
      </c>
      <c r="R2655" s="8">
        <f t="shared" si="412"/>
        <v>7.6829279094790315E-2</v>
      </c>
      <c r="S2655" s="8">
        <f t="shared" si="412"/>
        <v>7.7609878503140259E-2</v>
      </c>
      <c r="T2655" s="8">
        <f t="shared" si="407"/>
        <v>7.7068366219568765E-2</v>
      </c>
      <c r="W2655">
        <v>2653</v>
      </c>
      <c r="X2655" s="4">
        <f t="shared" si="405"/>
        <v>8.2212939871364785E-2</v>
      </c>
      <c r="Y2655" s="4">
        <f t="shared" ref="Y2655:Y2718" si="414">Tasa_Fwd(E2564,B2564,E2655,B2655,91)</f>
        <v>8.145941627575623E-2</v>
      </c>
      <c r="Z2655" s="4">
        <f t="shared" si="404"/>
        <v>8.0942398904058077E-2</v>
      </c>
    </row>
    <row r="2656" spans="1:26" x14ac:dyDescent="0.25">
      <c r="A2656" s="16">
        <f t="shared" si="413"/>
        <v>46189</v>
      </c>
      <c r="B2656">
        <f>+'[2]Ejercicio 1'!E2873</f>
        <v>2654</v>
      </c>
      <c r="C2656" s="5">
        <v>7.9901802416345938E-2</v>
      </c>
      <c r="D2656" s="4">
        <f t="shared" si="408"/>
        <v>7.833017790673065E-2</v>
      </c>
      <c r="E2656" s="6">
        <f t="shared" si="409"/>
        <v>7.9110795288924257E-2</v>
      </c>
      <c r="F2656" s="7">
        <f t="shared" si="410"/>
        <v>7.8569270524065773E-2</v>
      </c>
      <c r="I2656" s="10">
        <v>2654</v>
      </c>
      <c r="J2656" s="8">
        <f t="shared" si="411"/>
        <v>8.1401802416345939E-2</v>
      </c>
      <c r="K2656" s="8">
        <f t="shared" si="411"/>
        <v>7.9830177906730651E-2</v>
      </c>
      <c r="L2656" s="8">
        <f t="shared" si="411"/>
        <v>8.0610795288924258E-2</v>
      </c>
      <c r="M2656" s="8">
        <f t="shared" si="406"/>
        <v>8.0069270524065775E-2</v>
      </c>
      <c r="P2656">
        <v>2654</v>
      </c>
      <c r="Q2656" s="8">
        <f t="shared" si="412"/>
        <v>7.8401802416345936E-2</v>
      </c>
      <c r="R2656" s="8">
        <f t="shared" si="412"/>
        <v>7.6830177906730648E-2</v>
      </c>
      <c r="S2656" s="8">
        <f t="shared" si="412"/>
        <v>7.7610795288924256E-2</v>
      </c>
      <c r="T2656" s="8">
        <f t="shared" si="407"/>
        <v>7.7069270524065772E-2</v>
      </c>
      <c r="W2656">
        <v>2654</v>
      </c>
      <c r="X2656" s="4">
        <f t="shared" si="405"/>
        <v>8.2214811198374177E-2</v>
      </c>
      <c r="Y2656" s="4">
        <f t="shared" si="414"/>
        <v>8.1461249865954585E-2</v>
      </c>
      <c r="Z2656" s="4">
        <f t="shared" ref="Z2656:Z2719" si="415">Tasa_Fwd(F2628,B2628,F2656,B2656,28)</f>
        <v>8.0944206771779326E-2</v>
      </c>
    </row>
    <row r="2657" spans="1:26" x14ac:dyDescent="0.25">
      <c r="A2657" s="16">
        <f t="shared" si="413"/>
        <v>46190</v>
      </c>
      <c r="B2657">
        <f>+'[2]Ejercicio 1'!E2874</f>
        <v>2655</v>
      </c>
      <c r="C2657" s="5">
        <v>7.9902737535402488E-2</v>
      </c>
      <c r="D2657" s="4">
        <f t="shared" si="408"/>
        <v>7.8331076718262851E-2</v>
      </c>
      <c r="E2657" s="6">
        <f t="shared" si="409"/>
        <v>7.911171207450006E-2</v>
      </c>
      <c r="F2657" s="7">
        <f t="shared" si="410"/>
        <v>7.8570174828217335E-2</v>
      </c>
      <c r="I2657" s="10">
        <v>2655</v>
      </c>
      <c r="J2657" s="8">
        <f t="shared" si="411"/>
        <v>8.1402737535402489E-2</v>
      </c>
      <c r="K2657" s="8">
        <f t="shared" si="411"/>
        <v>7.9831076718262853E-2</v>
      </c>
      <c r="L2657" s="8">
        <f t="shared" si="411"/>
        <v>8.0611712074500061E-2</v>
      </c>
      <c r="M2657" s="8">
        <f t="shared" si="406"/>
        <v>8.0070174828217336E-2</v>
      </c>
      <c r="P2657">
        <v>2655</v>
      </c>
      <c r="Q2657" s="8">
        <f t="shared" si="412"/>
        <v>7.8402737535402486E-2</v>
      </c>
      <c r="R2657" s="8">
        <f t="shared" si="412"/>
        <v>7.683107671826285E-2</v>
      </c>
      <c r="S2657" s="8">
        <f t="shared" si="412"/>
        <v>7.7611712074500058E-2</v>
      </c>
      <c r="T2657" s="8">
        <f t="shared" si="407"/>
        <v>7.7070174828217333E-2</v>
      </c>
      <c r="W2657">
        <v>2655</v>
      </c>
      <c r="X2657" s="4">
        <f t="shared" si="405"/>
        <v>8.2216682525814433E-2</v>
      </c>
      <c r="Y2657" s="4">
        <f t="shared" si="414"/>
        <v>8.1463083455736565E-2</v>
      </c>
      <c r="Z2657" s="4">
        <f t="shared" si="415"/>
        <v>8.0946014638789698E-2</v>
      </c>
    </row>
    <row r="2658" spans="1:26" x14ac:dyDescent="0.25">
      <c r="A2658" s="16">
        <f t="shared" si="413"/>
        <v>46191</v>
      </c>
      <c r="B2658">
        <f>+'[2]Ejercicio 1'!E2875</f>
        <v>2656</v>
      </c>
      <c r="C2658" s="5">
        <v>7.9903672654459038E-2</v>
      </c>
      <c r="D2658" s="4">
        <f t="shared" si="408"/>
        <v>7.8331975529386338E-2</v>
      </c>
      <c r="E2658" s="6">
        <f t="shared" si="409"/>
        <v>7.9112628859867681E-2</v>
      </c>
      <c r="F2658" s="7">
        <f t="shared" si="410"/>
        <v>7.8571079132017746E-2</v>
      </c>
      <c r="I2658" s="10">
        <v>2656</v>
      </c>
      <c r="J2658" s="8">
        <f t="shared" si="411"/>
        <v>8.1403672654459039E-2</v>
      </c>
      <c r="K2658" s="8">
        <f t="shared" si="411"/>
        <v>7.983197552938634E-2</v>
      </c>
      <c r="L2658" s="8">
        <f t="shared" si="411"/>
        <v>8.0612628859867683E-2</v>
      </c>
      <c r="M2658" s="8">
        <f t="shared" si="406"/>
        <v>8.0071079132017747E-2</v>
      </c>
      <c r="P2658">
        <v>2656</v>
      </c>
      <c r="Q2658" s="8">
        <f t="shared" si="412"/>
        <v>7.8403672654459036E-2</v>
      </c>
      <c r="R2658" s="8">
        <f t="shared" si="412"/>
        <v>7.6831975529386337E-2</v>
      </c>
      <c r="S2658" s="8">
        <f t="shared" si="412"/>
        <v>7.761262885986768E-2</v>
      </c>
      <c r="T2658" s="8">
        <f t="shared" si="407"/>
        <v>7.7071079132017745E-2</v>
      </c>
      <c r="W2658">
        <v>2656</v>
      </c>
      <c r="X2658" s="4">
        <f t="shared" si="405"/>
        <v>8.2218553853666679E-2</v>
      </c>
      <c r="Y2658" s="4">
        <f t="shared" si="414"/>
        <v>8.1464917045100421E-2</v>
      </c>
      <c r="Z2658" s="4">
        <f t="shared" si="415"/>
        <v>8.09478225042813E-2</v>
      </c>
    </row>
    <row r="2659" spans="1:26" x14ac:dyDescent="0.25">
      <c r="A2659" s="16">
        <f t="shared" si="413"/>
        <v>46192</v>
      </c>
      <c r="B2659">
        <f>+'[2]Ejercicio 1'!E2876</f>
        <v>2657</v>
      </c>
      <c r="C2659" s="5">
        <v>7.9904607773515587E-2</v>
      </c>
      <c r="D2659" s="4">
        <f t="shared" si="408"/>
        <v>7.8332874340101291E-2</v>
      </c>
      <c r="E2659" s="6">
        <f t="shared" si="409"/>
        <v>7.9113545645027122E-2</v>
      </c>
      <c r="F2659" s="7">
        <f t="shared" si="410"/>
        <v>7.8571983435472711E-2</v>
      </c>
      <c r="I2659" s="10">
        <v>2657</v>
      </c>
      <c r="J2659" s="8">
        <f t="shared" si="411"/>
        <v>8.1404607773515589E-2</v>
      </c>
      <c r="K2659" s="8">
        <f t="shared" si="411"/>
        <v>7.9832874340101292E-2</v>
      </c>
      <c r="L2659" s="8">
        <f t="shared" si="411"/>
        <v>8.0613545645027124E-2</v>
      </c>
      <c r="M2659" s="8">
        <f t="shared" si="406"/>
        <v>8.0071983435472713E-2</v>
      </c>
      <c r="P2659">
        <v>2657</v>
      </c>
      <c r="Q2659" s="8">
        <f t="shared" si="412"/>
        <v>7.8404607773515586E-2</v>
      </c>
      <c r="R2659" s="8">
        <f t="shared" si="412"/>
        <v>7.683287434010129E-2</v>
      </c>
      <c r="S2659" s="8">
        <f t="shared" si="412"/>
        <v>7.7613545645027121E-2</v>
      </c>
      <c r="T2659" s="8">
        <f t="shared" si="407"/>
        <v>7.707198343547271E-2</v>
      </c>
      <c r="W2659">
        <v>2657</v>
      </c>
      <c r="X2659" s="4">
        <f t="shared" si="405"/>
        <v>8.2220425181949774E-2</v>
      </c>
      <c r="Y2659" s="4">
        <f t="shared" si="414"/>
        <v>8.1466750634072507E-2</v>
      </c>
      <c r="Z2659" s="4">
        <f t="shared" si="415"/>
        <v>8.0949630369064884E-2</v>
      </c>
    </row>
    <row r="2660" spans="1:26" x14ac:dyDescent="0.25">
      <c r="A2660" s="16">
        <f t="shared" si="413"/>
        <v>46193</v>
      </c>
      <c r="B2660">
        <f>+'[2]Ejercicio 1'!E2877</f>
        <v>2658</v>
      </c>
      <c r="C2660" s="5">
        <v>7.9905542892572137E-2</v>
      </c>
      <c r="D2660" s="4">
        <f t="shared" si="408"/>
        <v>7.8333773150407932E-2</v>
      </c>
      <c r="E2660" s="6">
        <f t="shared" si="409"/>
        <v>7.9114462429977495E-2</v>
      </c>
      <c r="F2660" s="7">
        <f t="shared" si="410"/>
        <v>7.85728877385794E-2</v>
      </c>
      <c r="I2660" s="10">
        <v>2658</v>
      </c>
      <c r="J2660" s="8">
        <f t="shared" si="411"/>
        <v>8.1405542892572139E-2</v>
      </c>
      <c r="K2660" s="8">
        <f t="shared" si="411"/>
        <v>7.9833773150407933E-2</v>
      </c>
      <c r="L2660" s="8">
        <f t="shared" si="411"/>
        <v>8.0614462429977496E-2</v>
      </c>
      <c r="M2660" s="8">
        <f t="shared" si="406"/>
        <v>8.0072887738579401E-2</v>
      </c>
      <c r="P2660">
        <v>2658</v>
      </c>
      <c r="Q2660" s="8">
        <f t="shared" si="412"/>
        <v>7.8405542892572136E-2</v>
      </c>
      <c r="R2660" s="8">
        <f t="shared" si="412"/>
        <v>7.683377315040793E-2</v>
      </c>
      <c r="S2660" s="8">
        <f t="shared" si="412"/>
        <v>7.7614462429977493E-2</v>
      </c>
      <c r="T2660" s="8">
        <f t="shared" si="407"/>
        <v>7.7072887738579399E-2</v>
      </c>
      <c r="W2660">
        <v>2658</v>
      </c>
      <c r="X2660" s="4">
        <f t="shared" si="405"/>
        <v>8.2222296510657156E-2</v>
      </c>
      <c r="Y2660" s="4">
        <f t="shared" si="414"/>
        <v>8.1468584222601878E-2</v>
      </c>
      <c r="Z2660" s="4">
        <f t="shared" si="415"/>
        <v>8.0951438232866407E-2</v>
      </c>
    </row>
    <row r="2661" spans="1:26" x14ac:dyDescent="0.25">
      <c r="A2661" s="16">
        <f t="shared" si="413"/>
        <v>46194</v>
      </c>
      <c r="B2661">
        <f>+'[2]Ejercicio 1'!E2878</f>
        <v>2659</v>
      </c>
      <c r="C2661" s="5">
        <v>7.9906478011628673E-2</v>
      </c>
      <c r="D2661" s="4">
        <f t="shared" si="408"/>
        <v>7.8334671960306052E-2</v>
      </c>
      <c r="E2661" s="6">
        <f t="shared" si="409"/>
        <v>7.9115379214719686E-2</v>
      </c>
      <c r="F2661" s="7">
        <f t="shared" si="410"/>
        <v>7.8573792041337784E-2</v>
      </c>
      <c r="I2661" s="10">
        <v>2659</v>
      </c>
      <c r="J2661" s="8">
        <f t="shared" si="411"/>
        <v>8.1406478011628675E-2</v>
      </c>
      <c r="K2661" s="8">
        <f t="shared" si="411"/>
        <v>7.9834671960306053E-2</v>
      </c>
      <c r="L2661" s="8">
        <f t="shared" si="411"/>
        <v>8.0615379214719687E-2</v>
      </c>
      <c r="M2661" s="8">
        <f t="shared" si="406"/>
        <v>8.0073792041337785E-2</v>
      </c>
      <c r="P2661">
        <v>2659</v>
      </c>
      <c r="Q2661" s="8">
        <f t="shared" si="412"/>
        <v>7.8406478011628672E-2</v>
      </c>
      <c r="R2661" s="8">
        <f t="shared" si="412"/>
        <v>7.683467196030605E-2</v>
      </c>
      <c r="S2661" s="8">
        <f t="shared" si="412"/>
        <v>7.7615379214719685E-2</v>
      </c>
      <c r="T2661" s="8">
        <f t="shared" si="407"/>
        <v>7.7073792041337782E-2</v>
      </c>
      <c r="W2661">
        <v>2659</v>
      </c>
      <c r="X2661" s="4">
        <f t="shared" si="405"/>
        <v>8.2224167839788809E-2</v>
      </c>
      <c r="Y2661" s="4">
        <f t="shared" si="414"/>
        <v>8.1470417810713985E-2</v>
      </c>
      <c r="Z2661" s="4">
        <f t="shared" si="415"/>
        <v>8.09532460954175E-2</v>
      </c>
    </row>
    <row r="2662" spans="1:26" x14ac:dyDescent="0.25">
      <c r="A2662" s="16">
        <f t="shared" si="413"/>
        <v>46195</v>
      </c>
      <c r="B2662">
        <f>+'[2]Ejercicio 1'!E2879</f>
        <v>2660</v>
      </c>
      <c r="C2662" s="5">
        <v>7.9907413130685223E-2</v>
      </c>
      <c r="D2662" s="4">
        <f t="shared" si="408"/>
        <v>7.8335570769795859E-2</v>
      </c>
      <c r="E2662" s="6">
        <f t="shared" si="409"/>
        <v>7.9116295999253683E-2</v>
      </c>
      <c r="F2662" s="7">
        <f t="shared" si="410"/>
        <v>7.8574696343750736E-2</v>
      </c>
      <c r="I2662" s="10">
        <v>2660</v>
      </c>
      <c r="J2662" s="8">
        <f t="shared" si="411"/>
        <v>8.1407413130685224E-2</v>
      </c>
      <c r="K2662" s="8">
        <f t="shared" si="411"/>
        <v>7.9835570769795861E-2</v>
      </c>
      <c r="L2662" s="8">
        <f t="shared" si="411"/>
        <v>8.0616295999253684E-2</v>
      </c>
      <c r="M2662" s="8">
        <f t="shared" si="406"/>
        <v>8.0074696343750737E-2</v>
      </c>
      <c r="P2662">
        <v>2660</v>
      </c>
      <c r="Q2662" s="8">
        <f t="shared" si="412"/>
        <v>7.8407413130685222E-2</v>
      </c>
      <c r="R2662" s="8">
        <f t="shared" si="412"/>
        <v>7.6835570769795858E-2</v>
      </c>
      <c r="S2662" s="8">
        <f t="shared" si="412"/>
        <v>7.7616295999253682E-2</v>
      </c>
      <c r="T2662" s="8">
        <f t="shared" si="407"/>
        <v>7.7074696343750734E-2</v>
      </c>
      <c r="W2662">
        <v>2660</v>
      </c>
      <c r="X2662" s="4">
        <f t="shared" si="405"/>
        <v>8.2226039169344733E-2</v>
      </c>
      <c r="Y2662" s="4">
        <f t="shared" si="414"/>
        <v>8.1472251398408843E-2</v>
      </c>
      <c r="Z2662" s="4">
        <f t="shared" si="415"/>
        <v>8.0955053957263434E-2</v>
      </c>
    </row>
    <row r="2663" spans="1:26" x14ac:dyDescent="0.25">
      <c r="A2663" s="16">
        <f t="shared" si="413"/>
        <v>46196</v>
      </c>
      <c r="B2663">
        <f>+'[2]Ejercicio 1'!E2880</f>
        <v>2661</v>
      </c>
      <c r="C2663" s="5">
        <v>7.9908348249741773E-2</v>
      </c>
      <c r="D2663" s="4">
        <f t="shared" si="408"/>
        <v>7.8336469578877549E-2</v>
      </c>
      <c r="E2663" s="6">
        <f t="shared" si="409"/>
        <v>7.9117212783580373E-2</v>
      </c>
      <c r="F2663" s="7">
        <f t="shared" si="410"/>
        <v>7.8575600645815397E-2</v>
      </c>
      <c r="I2663" s="10">
        <v>2661</v>
      </c>
      <c r="J2663" s="8">
        <f t="shared" si="411"/>
        <v>8.1408348249741774E-2</v>
      </c>
      <c r="K2663" s="8">
        <f t="shared" si="411"/>
        <v>7.983646957887755E-2</v>
      </c>
      <c r="L2663" s="8">
        <f t="shared" si="411"/>
        <v>8.0617212783580375E-2</v>
      </c>
      <c r="M2663" s="8">
        <f t="shared" si="406"/>
        <v>8.0075600645815398E-2</v>
      </c>
      <c r="P2663">
        <v>2661</v>
      </c>
      <c r="Q2663" s="8">
        <f t="shared" si="412"/>
        <v>7.8408348249741772E-2</v>
      </c>
      <c r="R2663" s="8">
        <f t="shared" si="412"/>
        <v>7.6836469578877548E-2</v>
      </c>
      <c r="S2663" s="8">
        <f t="shared" si="412"/>
        <v>7.7617212783580372E-2</v>
      </c>
      <c r="T2663" s="8">
        <f t="shared" si="407"/>
        <v>7.7075600645815395E-2</v>
      </c>
      <c r="W2663">
        <v>2661</v>
      </c>
      <c r="X2663" s="4">
        <f t="shared" si="405"/>
        <v>8.2227910499325818E-2</v>
      </c>
      <c r="Y2663" s="4">
        <f t="shared" si="414"/>
        <v>8.1474084985711945E-2</v>
      </c>
      <c r="Z2663" s="4">
        <f t="shared" si="415"/>
        <v>8.0956861818392803E-2</v>
      </c>
    </row>
    <row r="2664" spans="1:26" x14ac:dyDescent="0.25">
      <c r="A2664" s="16">
        <f t="shared" si="413"/>
        <v>46197</v>
      </c>
      <c r="B2664">
        <f>+'[2]Ejercicio 1'!E2881</f>
        <v>2662</v>
      </c>
      <c r="C2664" s="5">
        <v>7.9909283368798323E-2</v>
      </c>
      <c r="D2664" s="4">
        <f t="shared" si="408"/>
        <v>7.8337368387550524E-2</v>
      </c>
      <c r="E2664" s="6">
        <f t="shared" si="409"/>
        <v>7.9118129567698009E-2</v>
      </c>
      <c r="F2664" s="7">
        <f t="shared" si="410"/>
        <v>7.8576504947528908E-2</v>
      </c>
      <c r="I2664" s="10">
        <v>2662</v>
      </c>
      <c r="J2664" s="8">
        <f t="shared" si="411"/>
        <v>8.1409283368798324E-2</v>
      </c>
      <c r="K2664" s="8">
        <f t="shared" si="411"/>
        <v>7.9837368387550525E-2</v>
      </c>
      <c r="L2664" s="8">
        <f t="shared" si="411"/>
        <v>8.061812956769801E-2</v>
      </c>
      <c r="M2664" s="8">
        <f t="shared" si="406"/>
        <v>8.0076504947528909E-2</v>
      </c>
      <c r="P2664">
        <v>2662</v>
      </c>
      <c r="Q2664" s="8">
        <f t="shared" si="412"/>
        <v>7.8409283368798322E-2</v>
      </c>
      <c r="R2664" s="8">
        <f t="shared" si="412"/>
        <v>7.6837368387550523E-2</v>
      </c>
      <c r="S2664" s="8">
        <f t="shared" si="412"/>
        <v>7.7618129567698008E-2</v>
      </c>
      <c r="T2664" s="8">
        <f t="shared" si="407"/>
        <v>7.7076504947528907E-2</v>
      </c>
      <c r="W2664">
        <v>2662</v>
      </c>
      <c r="X2664" s="4">
        <f t="shared" si="405"/>
        <v>8.22297818297303E-2</v>
      </c>
      <c r="Y2664" s="4">
        <f t="shared" si="414"/>
        <v>8.1475918572573178E-2</v>
      </c>
      <c r="Z2664" s="4">
        <f t="shared" si="415"/>
        <v>8.09586696780034E-2</v>
      </c>
    </row>
    <row r="2665" spans="1:26" x14ac:dyDescent="0.25">
      <c r="A2665" s="16">
        <f t="shared" si="413"/>
        <v>46198</v>
      </c>
      <c r="B2665">
        <f>+'[2]Ejercicio 1'!E2882</f>
        <v>2663</v>
      </c>
      <c r="C2665" s="5">
        <v>7.9910218487854873E-2</v>
      </c>
      <c r="D2665" s="4">
        <f t="shared" si="408"/>
        <v>7.8338267195814965E-2</v>
      </c>
      <c r="E2665" s="6">
        <f t="shared" si="409"/>
        <v>7.9119046351606576E-2</v>
      </c>
      <c r="F2665" s="7">
        <f t="shared" si="410"/>
        <v>7.8577409248896987E-2</v>
      </c>
      <c r="I2665" s="10">
        <v>2663</v>
      </c>
      <c r="J2665" s="8">
        <f t="shared" si="411"/>
        <v>8.1410218487854874E-2</v>
      </c>
      <c r="K2665" s="8">
        <f t="shared" si="411"/>
        <v>7.9838267195814966E-2</v>
      </c>
      <c r="L2665" s="8">
        <f t="shared" si="411"/>
        <v>8.0619046351606577E-2</v>
      </c>
      <c r="M2665" s="8">
        <f t="shared" si="406"/>
        <v>8.0077409248896989E-2</v>
      </c>
      <c r="P2665">
        <v>2663</v>
      </c>
      <c r="Q2665" s="8">
        <f t="shared" si="412"/>
        <v>7.8410218487854871E-2</v>
      </c>
      <c r="R2665" s="8">
        <f t="shared" si="412"/>
        <v>7.6838267195814963E-2</v>
      </c>
      <c r="S2665" s="8">
        <f t="shared" si="412"/>
        <v>7.7619046351606574E-2</v>
      </c>
      <c r="T2665" s="8">
        <f t="shared" si="407"/>
        <v>7.7077409248896986E-2</v>
      </c>
      <c r="W2665">
        <v>2663</v>
      </c>
      <c r="X2665" s="4">
        <f t="shared" si="405"/>
        <v>8.2231653160559942E-2</v>
      </c>
      <c r="Y2665" s="4">
        <f t="shared" si="414"/>
        <v>8.1477752158991709E-2</v>
      </c>
      <c r="Z2665" s="4">
        <f t="shared" si="415"/>
        <v>8.0960477536634767E-2</v>
      </c>
    </row>
    <row r="2666" spans="1:26" x14ac:dyDescent="0.25">
      <c r="A2666" s="16">
        <f t="shared" si="413"/>
        <v>46199</v>
      </c>
      <c r="B2666">
        <f>+'[2]Ejercicio 1'!E2883</f>
        <v>2664</v>
      </c>
      <c r="C2666" s="5">
        <v>7.9911153606911409E-2</v>
      </c>
      <c r="D2666" s="4">
        <f t="shared" si="408"/>
        <v>7.8339166003671093E-2</v>
      </c>
      <c r="E2666" s="6">
        <f t="shared" si="409"/>
        <v>7.9119963135307836E-2</v>
      </c>
      <c r="F2666" s="7">
        <f t="shared" si="410"/>
        <v>7.8578313549919621E-2</v>
      </c>
      <c r="I2666" s="10">
        <v>2664</v>
      </c>
      <c r="J2666" s="8">
        <f t="shared" si="411"/>
        <v>8.141115360691141E-2</v>
      </c>
      <c r="K2666" s="8">
        <f t="shared" si="411"/>
        <v>7.9839166003671094E-2</v>
      </c>
      <c r="L2666" s="8">
        <f t="shared" si="411"/>
        <v>8.0619963135307837E-2</v>
      </c>
      <c r="M2666" s="8">
        <f t="shared" si="406"/>
        <v>8.0078313549919622E-2</v>
      </c>
      <c r="P2666">
        <v>2664</v>
      </c>
      <c r="Q2666" s="8">
        <f t="shared" si="412"/>
        <v>7.8411153606911407E-2</v>
      </c>
      <c r="R2666" s="8">
        <f t="shared" si="412"/>
        <v>7.6839166003671092E-2</v>
      </c>
      <c r="S2666" s="8">
        <f t="shared" si="412"/>
        <v>7.7619963135307835E-2</v>
      </c>
      <c r="T2666" s="8">
        <f t="shared" si="407"/>
        <v>7.7078313549919619E-2</v>
      </c>
      <c r="W2666">
        <v>2664</v>
      </c>
      <c r="X2666" s="4">
        <f t="shared" si="405"/>
        <v>8.2233524491813842E-2</v>
      </c>
      <c r="Y2666" s="4">
        <f t="shared" si="414"/>
        <v>8.1479585745043048E-2</v>
      </c>
      <c r="Z2666" s="4">
        <f t="shared" si="415"/>
        <v>8.0962285394826486E-2</v>
      </c>
    </row>
    <row r="2667" spans="1:26" x14ac:dyDescent="0.25">
      <c r="A2667" s="16">
        <f t="shared" si="413"/>
        <v>46200</v>
      </c>
      <c r="B2667">
        <f>+'[2]Ejercicio 1'!E2884</f>
        <v>2665</v>
      </c>
      <c r="C2667" s="5">
        <v>7.9912088725967959E-2</v>
      </c>
      <c r="D2667" s="4">
        <f t="shared" si="408"/>
        <v>7.8340064811118909E-2</v>
      </c>
      <c r="E2667" s="6">
        <f t="shared" si="409"/>
        <v>7.9120879918800915E-2</v>
      </c>
      <c r="F2667" s="7">
        <f t="shared" si="410"/>
        <v>7.8579217850591104E-2</v>
      </c>
      <c r="I2667" s="10">
        <v>2665</v>
      </c>
      <c r="J2667" s="8">
        <f t="shared" si="411"/>
        <v>8.141208872596796E-2</v>
      </c>
      <c r="K2667" s="8">
        <f t="shared" si="411"/>
        <v>7.984006481111891E-2</v>
      </c>
      <c r="L2667" s="8">
        <f t="shared" si="411"/>
        <v>8.0620879918800917E-2</v>
      </c>
      <c r="M2667" s="8">
        <f t="shared" si="406"/>
        <v>8.0079217850591106E-2</v>
      </c>
      <c r="P2667">
        <v>2665</v>
      </c>
      <c r="Q2667" s="8">
        <f t="shared" si="412"/>
        <v>7.8412088725967957E-2</v>
      </c>
      <c r="R2667" s="8">
        <f t="shared" si="412"/>
        <v>7.6840064811118908E-2</v>
      </c>
      <c r="S2667" s="8">
        <f t="shared" si="412"/>
        <v>7.7620879918800914E-2</v>
      </c>
      <c r="T2667" s="8">
        <f t="shared" si="407"/>
        <v>7.7079217850591103E-2</v>
      </c>
      <c r="W2667">
        <v>2665</v>
      </c>
      <c r="X2667" s="4">
        <f t="shared" si="405"/>
        <v>8.2235395823492041E-2</v>
      </c>
      <c r="Y2667" s="4">
        <f t="shared" si="414"/>
        <v>8.1481419330677138E-2</v>
      </c>
      <c r="Z2667" s="4">
        <f t="shared" si="415"/>
        <v>8.0964093251496561E-2</v>
      </c>
    </row>
    <row r="2668" spans="1:26" x14ac:dyDescent="0.25">
      <c r="A2668" s="16">
        <f t="shared" si="413"/>
        <v>46201</v>
      </c>
      <c r="B2668">
        <f>+'[2]Ejercicio 1'!E2885</f>
        <v>2666</v>
      </c>
      <c r="C2668" s="5">
        <v>7.9913023845024508E-2</v>
      </c>
      <c r="D2668" s="4">
        <f t="shared" si="408"/>
        <v>7.8340963618157997E-2</v>
      </c>
      <c r="E2668" s="6">
        <f t="shared" si="409"/>
        <v>7.912179670208494E-2</v>
      </c>
      <c r="F2668" s="7">
        <f t="shared" si="410"/>
        <v>7.8580122150917156E-2</v>
      </c>
      <c r="I2668" s="10">
        <v>2666</v>
      </c>
      <c r="J2668" s="8">
        <f t="shared" si="411"/>
        <v>8.141302384502451E-2</v>
      </c>
      <c r="K2668" s="8">
        <f t="shared" si="411"/>
        <v>7.9840963618157998E-2</v>
      </c>
      <c r="L2668" s="8">
        <f t="shared" si="411"/>
        <v>8.0621796702084941E-2</v>
      </c>
      <c r="M2668" s="8">
        <f t="shared" si="406"/>
        <v>8.0080122150917157E-2</v>
      </c>
      <c r="P2668">
        <v>2666</v>
      </c>
      <c r="Q2668" s="8">
        <f t="shared" si="412"/>
        <v>7.8413023845024507E-2</v>
      </c>
      <c r="R2668" s="8">
        <f t="shared" si="412"/>
        <v>7.6840963618157995E-2</v>
      </c>
      <c r="S2668" s="8">
        <f t="shared" si="412"/>
        <v>7.7621796702084939E-2</v>
      </c>
      <c r="T2668" s="8">
        <f t="shared" si="407"/>
        <v>7.7080122150917155E-2</v>
      </c>
      <c r="W2668">
        <v>2666</v>
      </c>
      <c r="X2668" s="4">
        <f t="shared" si="405"/>
        <v>8.2237267155594942E-2</v>
      </c>
      <c r="Y2668" s="4">
        <f t="shared" si="414"/>
        <v>8.14832529158694E-2</v>
      </c>
      <c r="Z2668" s="4">
        <f t="shared" si="415"/>
        <v>8.0965901107455787E-2</v>
      </c>
    </row>
    <row r="2669" spans="1:26" x14ac:dyDescent="0.25">
      <c r="A2669" s="16">
        <f t="shared" si="413"/>
        <v>46202</v>
      </c>
      <c r="B2669">
        <f>+'[2]Ejercicio 1'!E2886</f>
        <v>2667</v>
      </c>
      <c r="C2669" s="5">
        <v>7.9913958964081058E-2</v>
      </c>
      <c r="D2669" s="4">
        <f t="shared" si="408"/>
        <v>7.8341862424789396E-2</v>
      </c>
      <c r="E2669" s="6">
        <f t="shared" si="409"/>
        <v>7.9122713485161644E-2</v>
      </c>
      <c r="F2669" s="7">
        <f t="shared" si="410"/>
        <v>7.8581026450894917E-2</v>
      </c>
      <c r="I2669" s="10">
        <v>2667</v>
      </c>
      <c r="J2669" s="8">
        <f t="shared" si="411"/>
        <v>8.141395896408106E-2</v>
      </c>
      <c r="K2669" s="8">
        <f t="shared" si="411"/>
        <v>7.9841862424789398E-2</v>
      </c>
      <c r="L2669" s="8">
        <f t="shared" si="411"/>
        <v>8.0622713485161646E-2</v>
      </c>
      <c r="M2669" s="8">
        <f t="shared" si="406"/>
        <v>8.0081026450894918E-2</v>
      </c>
      <c r="P2669">
        <v>2667</v>
      </c>
      <c r="Q2669" s="8">
        <f t="shared" si="412"/>
        <v>7.8413958964081057E-2</v>
      </c>
      <c r="R2669" s="8">
        <f t="shared" si="412"/>
        <v>7.6841862424789395E-2</v>
      </c>
      <c r="S2669" s="8">
        <f t="shared" si="412"/>
        <v>7.7622713485161643E-2</v>
      </c>
      <c r="T2669" s="8">
        <f t="shared" si="407"/>
        <v>7.7081026450894916E-2</v>
      </c>
      <c r="W2669">
        <v>2667</v>
      </c>
      <c r="X2669" s="4">
        <f t="shared" si="405"/>
        <v>8.2239138488128263E-2</v>
      </c>
      <c r="Y2669" s="4">
        <f t="shared" si="414"/>
        <v>8.1485086500643525E-2</v>
      </c>
      <c r="Z2669" s="4">
        <f t="shared" si="415"/>
        <v>8.0967708962438642E-2</v>
      </c>
    </row>
    <row r="2670" spans="1:26" x14ac:dyDescent="0.25">
      <c r="A2670" s="16">
        <f t="shared" si="413"/>
        <v>46203</v>
      </c>
      <c r="B2670">
        <f>+'[2]Ejercicio 1'!E2887</f>
        <v>2668</v>
      </c>
      <c r="C2670" s="5">
        <v>7.9914894083137608E-2</v>
      </c>
      <c r="D2670" s="4">
        <f t="shared" si="408"/>
        <v>7.8342761231011859E-2</v>
      </c>
      <c r="E2670" s="6">
        <f t="shared" si="409"/>
        <v>7.912363026802928E-2</v>
      </c>
      <c r="F2670" s="7">
        <f t="shared" si="410"/>
        <v>7.8581930750524373E-2</v>
      </c>
      <c r="I2670" s="10">
        <v>2668</v>
      </c>
      <c r="J2670" s="8">
        <f t="shared" si="411"/>
        <v>8.1414894083137609E-2</v>
      </c>
      <c r="K2670" s="8">
        <f t="shared" si="411"/>
        <v>7.9842761231011861E-2</v>
      </c>
      <c r="L2670" s="8">
        <f t="shared" si="411"/>
        <v>8.0623630268029281E-2</v>
      </c>
      <c r="M2670" s="8">
        <f t="shared" si="406"/>
        <v>8.0081930750524374E-2</v>
      </c>
      <c r="P2670">
        <v>2668</v>
      </c>
      <c r="Q2670" s="8">
        <f t="shared" si="412"/>
        <v>7.8414894083137607E-2</v>
      </c>
      <c r="R2670" s="8">
        <f t="shared" si="412"/>
        <v>7.6842761231011858E-2</v>
      </c>
      <c r="S2670" s="8">
        <f t="shared" si="412"/>
        <v>7.7623630268029278E-2</v>
      </c>
      <c r="T2670" s="8">
        <f t="shared" si="407"/>
        <v>7.7081930750524372E-2</v>
      </c>
      <c r="W2670">
        <v>2668</v>
      </c>
      <c r="X2670" s="4">
        <f t="shared" si="405"/>
        <v>8.2241009821073574E-2</v>
      </c>
      <c r="Y2670" s="4">
        <f t="shared" si="414"/>
        <v>8.1486920085001274E-2</v>
      </c>
      <c r="Z2670" s="4">
        <f t="shared" si="415"/>
        <v>8.0969516816439435E-2</v>
      </c>
    </row>
    <row r="2671" spans="1:26" x14ac:dyDescent="0.25">
      <c r="A2671" s="16">
        <f t="shared" si="413"/>
        <v>46204</v>
      </c>
      <c r="B2671">
        <f>+'[2]Ejercicio 1'!E2888</f>
        <v>2669</v>
      </c>
      <c r="C2671" s="5">
        <v>7.9915829202194144E-2</v>
      </c>
      <c r="D2671" s="4">
        <f t="shared" si="408"/>
        <v>7.8343660036825802E-2</v>
      </c>
      <c r="E2671" s="6">
        <f t="shared" si="409"/>
        <v>7.9124547050688748E-2</v>
      </c>
      <c r="F2671" s="7">
        <f t="shared" si="410"/>
        <v>7.8582835049805552E-2</v>
      </c>
      <c r="I2671" s="10">
        <v>2669</v>
      </c>
      <c r="J2671" s="8">
        <f t="shared" si="411"/>
        <v>8.1415829202194145E-2</v>
      </c>
      <c r="K2671" s="8">
        <f t="shared" si="411"/>
        <v>7.9843660036825803E-2</v>
      </c>
      <c r="L2671" s="8">
        <f t="shared" si="411"/>
        <v>8.062454705068875E-2</v>
      </c>
      <c r="M2671" s="8">
        <f t="shared" si="406"/>
        <v>8.0082835049805554E-2</v>
      </c>
      <c r="P2671">
        <v>2669</v>
      </c>
      <c r="Q2671" s="8">
        <f t="shared" si="412"/>
        <v>7.8415829202194143E-2</v>
      </c>
      <c r="R2671" s="8">
        <f t="shared" si="412"/>
        <v>7.68436600368258E-2</v>
      </c>
      <c r="S2671" s="8">
        <f t="shared" si="412"/>
        <v>7.7624547050688747E-2</v>
      </c>
      <c r="T2671" s="8">
        <f t="shared" si="407"/>
        <v>7.7082835049805551E-2</v>
      </c>
      <c r="W2671">
        <v>2669</v>
      </c>
      <c r="X2671" s="4">
        <f t="shared" si="405"/>
        <v>8.2242881154450179E-2</v>
      </c>
      <c r="Y2671" s="4">
        <f t="shared" si="414"/>
        <v>8.14887536689409E-2</v>
      </c>
      <c r="Z2671" s="4">
        <f t="shared" si="415"/>
        <v>8.0971324669458153E-2</v>
      </c>
    </row>
    <row r="2672" spans="1:26" x14ac:dyDescent="0.25">
      <c r="A2672" s="16">
        <f t="shared" si="413"/>
        <v>46205</v>
      </c>
      <c r="B2672">
        <f>+'[2]Ejercicio 1'!E2889</f>
        <v>2670</v>
      </c>
      <c r="C2672" s="5">
        <v>7.9916764321250694E-2</v>
      </c>
      <c r="D2672" s="4">
        <f t="shared" si="408"/>
        <v>7.8344558842231432E-2</v>
      </c>
      <c r="E2672" s="6">
        <f t="shared" si="409"/>
        <v>7.9125463833140022E-2</v>
      </c>
      <c r="F2672" s="7">
        <f t="shared" si="410"/>
        <v>7.8583739348741286E-2</v>
      </c>
      <c r="I2672" s="10">
        <v>2670</v>
      </c>
      <c r="J2672" s="8">
        <f t="shared" si="411"/>
        <v>8.1416764321250695E-2</v>
      </c>
      <c r="K2672" s="8">
        <f t="shared" si="411"/>
        <v>7.9844558842231433E-2</v>
      </c>
      <c r="L2672" s="8">
        <f t="shared" si="411"/>
        <v>8.0625463833140024E-2</v>
      </c>
      <c r="M2672" s="8">
        <f t="shared" si="406"/>
        <v>8.0083739348741287E-2</v>
      </c>
      <c r="P2672">
        <v>2670</v>
      </c>
      <c r="Q2672" s="8">
        <f t="shared" si="412"/>
        <v>7.8416764321250693E-2</v>
      </c>
      <c r="R2672" s="8">
        <f t="shared" si="412"/>
        <v>7.6844558842231431E-2</v>
      </c>
      <c r="S2672" s="8">
        <f t="shared" si="412"/>
        <v>7.7625463833140021E-2</v>
      </c>
      <c r="T2672" s="8">
        <f t="shared" si="407"/>
        <v>7.7083739348741284E-2</v>
      </c>
      <c r="W2672">
        <v>2670</v>
      </c>
      <c r="X2672" s="4">
        <f t="shared" si="405"/>
        <v>8.2244752488250181E-2</v>
      </c>
      <c r="Y2672" s="4">
        <f t="shared" si="414"/>
        <v>8.149058725248963E-2</v>
      </c>
      <c r="Z2672" s="4">
        <f t="shared" si="415"/>
        <v>8.0973132521500499E-2</v>
      </c>
    </row>
    <row r="2673" spans="1:26" x14ac:dyDescent="0.25">
      <c r="A2673" s="16">
        <f t="shared" si="413"/>
        <v>46206</v>
      </c>
      <c r="B2673">
        <f>+'[2]Ejercicio 1'!E2890</f>
        <v>2671</v>
      </c>
      <c r="C2673" s="5">
        <v>7.9917699440307244E-2</v>
      </c>
      <c r="D2673" s="4">
        <f t="shared" si="408"/>
        <v>7.8345457647228542E-2</v>
      </c>
      <c r="E2673" s="6">
        <f t="shared" si="409"/>
        <v>7.9126380615383102E-2</v>
      </c>
      <c r="F2673" s="7">
        <f t="shared" si="410"/>
        <v>7.8584643647325869E-2</v>
      </c>
      <c r="I2673" s="10">
        <v>2671</v>
      </c>
      <c r="J2673" s="8">
        <f t="shared" si="411"/>
        <v>8.1417699440307245E-2</v>
      </c>
      <c r="K2673" s="8">
        <f t="shared" si="411"/>
        <v>7.9845457647228543E-2</v>
      </c>
      <c r="L2673" s="8">
        <f t="shared" si="411"/>
        <v>8.0626380615383103E-2</v>
      </c>
      <c r="M2673" s="8">
        <f t="shared" si="406"/>
        <v>8.008464364732587E-2</v>
      </c>
      <c r="P2673">
        <v>2671</v>
      </c>
      <c r="Q2673" s="8">
        <f t="shared" si="412"/>
        <v>7.8417699440307242E-2</v>
      </c>
      <c r="R2673" s="8">
        <f t="shared" si="412"/>
        <v>7.6845457647228541E-2</v>
      </c>
      <c r="S2673" s="8">
        <f t="shared" si="412"/>
        <v>7.76263806153831E-2</v>
      </c>
      <c r="T2673" s="8">
        <f t="shared" si="407"/>
        <v>7.7084643647325868E-2</v>
      </c>
      <c r="W2673">
        <v>2671</v>
      </c>
      <c r="X2673" s="4">
        <f t="shared" si="405"/>
        <v>8.2246623822475343E-2</v>
      </c>
      <c r="Y2673" s="4">
        <f t="shared" si="414"/>
        <v>8.149242083559563E-2</v>
      </c>
      <c r="Z2673" s="4">
        <f t="shared" si="415"/>
        <v>8.0974940372286711E-2</v>
      </c>
    </row>
    <row r="2674" spans="1:26" x14ac:dyDescent="0.25">
      <c r="A2674" s="16">
        <f t="shared" si="413"/>
        <v>46207</v>
      </c>
      <c r="B2674">
        <f>+'[2]Ejercicio 1'!E2891</f>
        <v>2672</v>
      </c>
      <c r="C2674" s="5">
        <v>7.9918634559363794E-2</v>
      </c>
      <c r="D2674" s="4">
        <f t="shared" si="408"/>
        <v>7.8346356451817339E-2</v>
      </c>
      <c r="E2674" s="6">
        <f t="shared" si="409"/>
        <v>7.9127297397417126E-2</v>
      </c>
      <c r="F2674" s="7">
        <f t="shared" si="410"/>
        <v>7.8585547945565021E-2</v>
      </c>
      <c r="I2674" s="10">
        <v>2672</v>
      </c>
      <c r="J2674" s="8">
        <f t="shared" si="411"/>
        <v>8.1418634559363795E-2</v>
      </c>
      <c r="K2674" s="8">
        <f t="shared" si="411"/>
        <v>7.9846356451817341E-2</v>
      </c>
      <c r="L2674" s="8">
        <f t="shared" si="411"/>
        <v>8.0627297397417128E-2</v>
      </c>
      <c r="M2674" s="8">
        <f t="shared" si="406"/>
        <v>8.0085547945565022E-2</v>
      </c>
      <c r="P2674">
        <v>2672</v>
      </c>
      <c r="Q2674" s="8">
        <f t="shared" si="412"/>
        <v>7.8418634559363792E-2</v>
      </c>
      <c r="R2674" s="8">
        <f t="shared" si="412"/>
        <v>7.6846356451817338E-2</v>
      </c>
      <c r="S2674" s="8">
        <f t="shared" si="412"/>
        <v>7.7627297397417125E-2</v>
      </c>
      <c r="T2674" s="8">
        <f t="shared" si="407"/>
        <v>7.7085547945565019E-2</v>
      </c>
      <c r="W2674">
        <v>2672</v>
      </c>
      <c r="X2674" s="4">
        <f t="shared" si="405"/>
        <v>8.2248495157124346E-2</v>
      </c>
      <c r="Y2674" s="4">
        <f t="shared" si="414"/>
        <v>8.1494254418283521E-2</v>
      </c>
      <c r="Z2674" s="4">
        <f t="shared" si="415"/>
        <v>8.0976748222367778E-2</v>
      </c>
    </row>
    <row r="2675" spans="1:26" x14ac:dyDescent="0.25">
      <c r="A2675" s="16">
        <f t="shared" si="413"/>
        <v>46208</v>
      </c>
      <c r="B2675">
        <f>+'[2]Ejercicio 1'!E2892</f>
        <v>2673</v>
      </c>
      <c r="C2675" s="5">
        <v>7.9919569678420344E-2</v>
      </c>
      <c r="D2675" s="4">
        <f t="shared" si="408"/>
        <v>7.8347255255998241E-2</v>
      </c>
      <c r="E2675" s="6">
        <f t="shared" si="409"/>
        <v>7.9128214179244719E-2</v>
      </c>
      <c r="F2675" s="7">
        <f t="shared" si="410"/>
        <v>7.8586452243458726E-2</v>
      </c>
      <c r="I2675" s="10">
        <v>2673</v>
      </c>
      <c r="J2675" s="8">
        <f t="shared" si="411"/>
        <v>8.1419569678420345E-2</v>
      </c>
      <c r="K2675" s="8">
        <f t="shared" si="411"/>
        <v>7.9847255255998242E-2</v>
      </c>
      <c r="L2675" s="8">
        <f t="shared" si="411"/>
        <v>8.062821417924472E-2</v>
      </c>
      <c r="M2675" s="8">
        <f t="shared" si="406"/>
        <v>8.0086452243458728E-2</v>
      </c>
      <c r="P2675">
        <v>2673</v>
      </c>
      <c r="Q2675" s="8">
        <f t="shared" si="412"/>
        <v>7.8419569678420342E-2</v>
      </c>
      <c r="R2675" s="8">
        <f t="shared" si="412"/>
        <v>7.684725525599824E-2</v>
      </c>
      <c r="S2675" s="8">
        <f t="shared" si="412"/>
        <v>7.7628214179244717E-2</v>
      </c>
      <c r="T2675" s="8">
        <f t="shared" si="407"/>
        <v>7.7086452243458725E-2</v>
      </c>
      <c r="W2675">
        <v>2673</v>
      </c>
      <c r="X2675" s="4">
        <f t="shared" si="405"/>
        <v>8.225036649219894E-2</v>
      </c>
      <c r="Y2675" s="4">
        <f t="shared" si="414"/>
        <v>8.1496088000581376E-2</v>
      </c>
      <c r="Z2675" s="4">
        <f t="shared" si="415"/>
        <v>8.0978556071737984E-2</v>
      </c>
    </row>
    <row r="2676" spans="1:26" x14ac:dyDescent="0.25">
      <c r="A2676" s="16">
        <f t="shared" si="413"/>
        <v>46209</v>
      </c>
      <c r="B2676">
        <f>+'[2]Ejercicio 1'!E2893</f>
        <v>2674</v>
      </c>
      <c r="C2676" s="5">
        <v>7.992050479747688E-2</v>
      </c>
      <c r="D2676" s="4">
        <f t="shared" si="408"/>
        <v>7.8348154059770012E-2</v>
      </c>
      <c r="E2676" s="6">
        <f t="shared" si="409"/>
        <v>7.9129130960862382E-2</v>
      </c>
      <c r="F2676" s="7">
        <f t="shared" si="410"/>
        <v>7.8587356541001283E-2</v>
      </c>
      <c r="I2676" s="10">
        <v>2674</v>
      </c>
      <c r="J2676" s="8">
        <f t="shared" si="411"/>
        <v>8.1420504797476881E-2</v>
      </c>
      <c r="K2676" s="8">
        <f t="shared" si="411"/>
        <v>7.9848154059770013E-2</v>
      </c>
      <c r="L2676" s="8">
        <f t="shared" si="411"/>
        <v>8.0629130960862383E-2</v>
      </c>
      <c r="M2676" s="8">
        <f t="shared" si="406"/>
        <v>8.0087356541001284E-2</v>
      </c>
      <c r="P2676">
        <v>2674</v>
      </c>
      <c r="Q2676" s="8">
        <f t="shared" si="412"/>
        <v>7.8420504797476878E-2</v>
      </c>
      <c r="R2676" s="8">
        <f t="shared" si="412"/>
        <v>7.684815405977001E-2</v>
      </c>
      <c r="S2676" s="8">
        <f t="shared" si="412"/>
        <v>7.762913096086238E-2</v>
      </c>
      <c r="T2676" s="8">
        <f t="shared" si="407"/>
        <v>7.7087356541001281E-2</v>
      </c>
      <c r="W2676">
        <v>2674</v>
      </c>
      <c r="X2676" s="4">
        <f t="shared" si="405"/>
        <v>8.2252237827696931E-2</v>
      </c>
      <c r="Y2676" s="4">
        <f t="shared" si="414"/>
        <v>8.1497921582435642E-2</v>
      </c>
      <c r="Z2676" s="4">
        <f t="shared" si="415"/>
        <v>8.0980363919586559E-2</v>
      </c>
    </row>
    <row r="2677" spans="1:26" x14ac:dyDescent="0.25">
      <c r="A2677" s="16">
        <f t="shared" si="413"/>
        <v>46210</v>
      </c>
      <c r="B2677">
        <f>+'[2]Ejercicio 1'!E2894</f>
        <v>2675</v>
      </c>
      <c r="C2677" s="5">
        <v>7.9921439916533429E-2</v>
      </c>
      <c r="D2677" s="4">
        <f t="shared" si="408"/>
        <v>7.8349052863133678E-2</v>
      </c>
      <c r="E2677" s="6">
        <f t="shared" si="409"/>
        <v>7.913004774227185E-2</v>
      </c>
      <c r="F2677" s="7">
        <f t="shared" si="410"/>
        <v>7.8588260838195562E-2</v>
      </c>
      <c r="I2677" s="10">
        <v>2675</v>
      </c>
      <c r="J2677" s="8">
        <f t="shared" si="411"/>
        <v>8.1421439916533431E-2</v>
      </c>
      <c r="K2677" s="8">
        <f t="shared" si="411"/>
        <v>7.9849052863133679E-2</v>
      </c>
      <c r="L2677" s="8">
        <f t="shared" si="411"/>
        <v>8.0630047742271851E-2</v>
      </c>
      <c r="M2677" s="8">
        <f t="shared" si="406"/>
        <v>8.0088260838195563E-2</v>
      </c>
      <c r="P2677">
        <v>2675</v>
      </c>
      <c r="Q2677" s="8">
        <f t="shared" si="412"/>
        <v>7.8421439916533428E-2</v>
      </c>
      <c r="R2677" s="8">
        <f t="shared" si="412"/>
        <v>7.6849052863133677E-2</v>
      </c>
      <c r="S2677" s="8">
        <f t="shared" si="412"/>
        <v>7.7630047742271849E-2</v>
      </c>
      <c r="T2677" s="8">
        <f t="shared" si="407"/>
        <v>7.708826083819556E-2</v>
      </c>
      <c r="W2677">
        <v>2675</v>
      </c>
      <c r="X2677" s="4">
        <f t="shared" si="405"/>
        <v>8.2254109163619624E-2</v>
      </c>
      <c r="Y2677" s="4">
        <f t="shared" si="414"/>
        <v>8.1499755163896376E-2</v>
      </c>
      <c r="Z2677" s="4">
        <f t="shared" si="415"/>
        <v>8.0982171766727118E-2</v>
      </c>
    </row>
    <row r="2678" spans="1:26" x14ac:dyDescent="0.25">
      <c r="A2678" s="16">
        <f t="shared" si="413"/>
        <v>46211</v>
      </c>
      <c r="B2678">
        <f>+'[2]Ejercicio 1'!E2895</f>
        <v>2676</v>
      </c>
      <c r="C2678" s="5">
        <v>7.9922375035589979E-2</v>
      </c>
      <c r="D2678" s="4">
        <f t="shared" si="408"/>
        <v>7.8349951666088824E-2</v>
      </c>
      <c r="E2678" s="6">
        <f t="shared" si="409"/>
        <v>7.9130964523474012E-2</v>
      </c>
      <c r="F2678" s="7">
        <f t="shared" si="410"/>
        <v>7.8589165135044395E-2</v>
      </c>
      <c r="I2678" s="10">
        <v>2676</v>
      </c>
      <c r="J2678" s="8">
        <f t="shared" si="411"/>
        <v>8.1422375035589981E-2</v>
      </c>
      <c r="K2678" s="8">
        <f t="shared" si="411"/>
        <v>7.9849951666088825E-2</v>
      </c>
      <c r="L2678" s="8">
        <f t="shared" si="411"/>
        <v>8.0630964523474014E-2</v>
      </c>
      <c r="M2678" s="8">
        <f t="shared" si="406"/>
        <v>8.0089165135044396E-2</v>
      </c>
      <c r="P2678">
        <v>2676</v>
      </c>
      <c r="Q2678" s="8">
        <f t="shared" si="412"/>
        <v>7.8422375035589978E-2</v>
      </c>
      <c r="R2678" s="8">
        <f t="shared" si="412"/>
        <v>7.6849951666088823E-2</v>
      </c>
      <c r="S2678" s="8">
        <f t="shared" si="412"/>
        <v>7.7630964523474011E-2</v>
      </c>
      <c r="T2678" s="8">
        <f t="shared" si="407"/>
        <v>7.7089165135044393E-2</v>
      </c>
      <c r="W2678">
        <v>2676</v>
      </c>
      <c r="X2678" s="4">
        <f t="shared" si="405"/>
        <v>8.2255980499966616E-2</v>
      </c>
      <c r="Y2678" s="4">
        <f t="shared" si="414"/>
        <v>8.1501588744942483E-2</v>
      </c>
      <c r="Z2678" s="4">
        <f t="shared" si="415"/>
        <v>8.0983979612885601E-2</v>
      </c>
    </row>
    <row r="2679" spans="1:26" x14ac:dyDescent="0.25">
      <c r="A2679" s="16">
        <f t="shared" si="413"/>
        <v>46212</v>
      </c>
      <c r="B2679">
        <f>+'[2]Ejercicio 1'!E2896</f>
        <v>2677</v>
      </c>
      <c r="C2679" s="5">
        <v>7.9923310154646529E-2</v>
      </c>
      <c r="D2679" s="4">
        <f t="shared" si="408"/>
        <v>7.835085046863545E-2</v>
      </c>
      <c r="E2679" s="6">
        <f t="shared" si="409"/>
        <v>7.9131881304467105E-2</v>
      </c>
      <c r="F2679" s="7">
        <f t="shared" si="410"/>
        <v>7.8590069431544923E-2</v>
      </c>
      <c r="I2679" s="10">
        <v>2677</v>
      </c>
      <c r="J2679" s="8">
        <f t="shared" si="411"/>
        <v>8.142331015464653E-2</v>
      </c>
      <c r="K2679" s="8">
        <f t="shared" si="411"/>
        <v>7.9850850468635451E-2</v>
      </c>
      <c r="L2679" s="8">
        <f t="shared" si="411"/>
        <v>8.0631881304467107E-2</v>
      </c>
      <c r="M2679" s="8">
        <f t="shared" si="406"/>
        <v>8.0090069431544925E-2</v>
      </c>
      <c r="P2679">
        <v>2677</v>
      </c>
      <c r="Q2679" s="8">
        <f t="shared" si="412"/>
        <v>7.8423310154646528E-2</v>
      </c>
      <c r="R2679" s="8">
        <f t="shared" si="412"/>
        <v>7.6850850468635448E-2</v>
      </c>
      <c r="S2679" s="8">
        <f t="shared" si="412"/>
        <v>7.7631881304467104E-2</v>
      </c>
      <c r="T2679" s="8">
        <f t="shared" si="407"/>
        <v>7.7090069431544922E-2</v>
      </c>
      <c r="W2679">
        <v>2677</v>
      </c>
      <c r="X2679" s="4">
        <f t="shared" si="405"/>
        <v>8.2257851836737866E-2</v>
      </c>
      <c r="Y2679" s="4">
        <f t="shared" si="414"/>
        <v>8.1503422325544125E-2</v>
      </c>
      <c r="Z2679" s="4">
        <f t="shared" si="415"/>
        <v>8.0985787457796513E-2</v>
      </c>
    </row>
    <row r="2680" spans="1:26" x14ac:dyDescent="0.25">
      <c r="A2680" s="16">
        <f t="shared" si="413"/>
        <v>46213</v>
      </c>
      <c r="B2680">
        <f>+'[2]Ejercicio 1'!E2897</f>
        <v>2678</v>
      </c>
      <c r="C2680" s="5">
        <v>7.9924245273703079E-2</v>
      </c>
      <c r="D2680" s="4">
        <f t="shared" si="408"/>
        <v>7.8351749270773777E-2</v>
      </c>
      <c r="E2680" s="6">
        <f t="shared" si="409"/>
        <v>7.9132798085252018E-2</v>
      </c>
      <c r="F2680" s="7">
        <f t="shared" si="410"/>
        <v>7.8590973727697175E-2</v>
      </c>
      <c r="I2680" s="10">
        <v>2678</v>
      </c>
      <c r="J2680" s="8">
        <f t="shared" si="411"/>
        <v>8.142424527370308E-2</v>
      </c>
      <c r="K2680" s="8">
        <f t="shared" si="411"/>
        <v>7.9851749270773778E-2</v>
      </c>
      <c r="L2680" s="8">
        <f t="shared" si="411"/>
        <v>8.0632798085252019E-2</v>
      </c>
      <c r="M2680" s="8">
        <f t="shared" si="406"/>
        <v>8.0090973727697176E-2</v>
      </c>
      <c r="P2680">
        <v>2678</v>
      </c>
      <c r="Q2680" s="8">
        <f t="shared" si="412"/>
        <v>7.8424245273703078E-2</v>
      </c>
      <c r="R2680" s="8">
        <f t="shared" si="412"/>
        <v>7.6851749270773775E-2</v>
      </c>
      <c r="S2680" s="8">
        <f t="shared" si="412"/>
        <v>7.7632798085252017E-2</v>
      </c>
      <c r="T2680" s="8">
        <f t="shared" si="407"/>
        <v>7.7090973727697173E-2</v>
      </c>
      <c r="W2680">
        <v>2678</v>
      </c>
      <c r="X2680" s="4">
        <f t="shared" si="405"/>
        <v>8.2259723173933832E-2</v>
      </c>
      <c r="Y2680" s="4">
        <f t="shared" si="414"/>
        <v>8.1505255905754859E-2</v>
      </c>
      <c r="Z2680" s="4">
        <f t="shared" si="415"/>
        <v>8.0987595301993717E-2</v>
      </c>
    </row>
    <row r="2681" spans="1:26" x14ac:dyDescent="0.25">
      <c r="A2681" s="16">
        <f t="shared" si="413"/>
        <v>46214</v>
      </c>
      <c r="B2681">
        <f>+'[2]Ejercicio 1'!E2898</f>
        <v>2679</v>
      </c>
      <c r="C2681" s="5">
        <v>7.9925180392759615E-2</v>
      </c>
      <c r="D2681" s="4">
        <f t="shared" si="408"/>
        <v>7.8352648072504194E-2</v>
      </c>
      <c r="E2681" s="6">
        <f t="shared" si="409"/>
        <v>7.913371486582875E-2</v>
      </c>
      <c r="F2681" s="7">
        <f t="shared" si="410"/>
        <v>7.859187802350398E-2</v>
      </c>
      <c r="I2681" s="10">
        <v>2679</v>
      </c>
      <c r="J2681" s="8">
        <f t="shared" si="411"/>
        <v>8.1425180392759616E-2</v>
      </c>
      <c r="K2681" s="8">
        <f t="shared" si="411"/>
        <v>7.9852648072504195E-2</v>
      </c>
      <c r="L2681" s="8">
        <f t="shared" si="411"/>
        <v>8.0633714865828751E-2</v>
      </c>
      <c r="M2681" s="8">
        <f t="shared" si="406"/>
        <v>8.0091878023503982E-2</v>
      </c>
      <c r="P2681">
        <v>2679</v>
      </c>
      <c r="Q2681" s="8">
        <f t="shared" si="412"/>
        <v>7.8425180392759614E-2</v>
      </c>
      <c r="R2681" s="8">
        <f t="shared" si="412"/>
        <v>7.6852648072504193E-2</v>
      </c>
      <c r="S2681" s="8">
        <f t="shared" si="412"/>
        <v>7.7633714865828748E-2</v>
      </c>
      <c r="T2681" s="8">
        <f t="shared" si="407"/>
        <v>7.7091878023503979E-2</v>
      </c>
      <c r="W2681">
        <v>2679</v>
      </c>
      <c r="X2681" s="4">
        <f t="shared" si="405"/>
        <v>8.2261594511560676E-2</v>
      </c>
      <c r="Y2681" s="4">
        <f t="shared" si="414"/>
        <v>8.1507089485522877E-2</v>
      </c>
      <c r="Z2681" s="4">
        <f t="shared" si="415"/>
        <v>8.0989403145482919E-2</v>
      </c>
    </row>
    <row r="2682" spans="1:26" x14ac:dyDescent="0.25">
      <c r="A2682" s="16">
        <f t="shared" si="413"/>
        <v>46215</v>
      </c>
      <c r="B2682">
        <f>+'[2]Ejercicio 1'!E2899</f>
        <v>2680</v>
      </c>
      <c r="C2682" s="5">
        <v>7.9926115511816165E-2</v>
      </c>
      <c r="D2682" s="4">
        <f t="shared" si="408"/>
        <v>7.8353546873825689E-2</v>
      </c>
      <c r="E2682" s="6">
        <f t="shared" si="409"/>
        <v>7.9134631646197301E-2</v>
      </c>
      <c r="F2682" s="7">
        <f t="shared" si="410"/>
        <v>7.8592782318959636E-2</v>
      </c>
      <c r="I2682" s="10">
        <v>2680</v>
      </c>
      <c r="J2682" s="8">
        <f t="shared" si="411"/>
        <v>8.1426115511816166E-2</v>
      </c>
      <c r="K2682" s="8">
        <f t="shared" si="411"/>
        <v>7.985354687382569E-2</v>
      </c>
      <c r="L2682" s="8">
        <f t="shared" si="411"/>
        <v>8.0634631646197302E-2</v>
      </c>
      <c r="M2682" s="8">
        <f t="shared" si="406"/>
        <v>8.0092782318959638E-2</v>
      </c>
      <c r="P2682">
        <v>2680</v>
      </c>
      <c r="Q2682" s="8">
        <f t="shared" si="412"/>
        <v>7.8426115511816163E-2</v>
      </c>
      <c r="R2682" s="8">
        <f t="shared" si="412"/>
        <v>7.6853546873825687E-2</v>
      </c>
      <c r="S2682" s="8">
        <f t="shared" si="412"/>
        <v>7.76346316461973E-2</v>
      </c>
      <c r="T2682" s="8">
        <f t="shared" si="407"/>
        <v>7.7092782318959635E-2</v>
      </c>
      <c r="W2682">
        <v>2680</v>
      </c>
      <c r="X2682" s="4">
        <f t="shared" ref="X2682:X2745" si="416">Tasa_Fwd(C2500,B2500,C2682,B2682,182)</f>
        <v>8.2263465849599482E-2</v>
      </c>
      <c r="Y2682" s="4">
        <f t="shared" si="414"/>
        <v>8.1508923064899125E-2</v>
      </c>
      <c r="Z2682" s="4">
        <f t="shared" si="415"/>
        <v>8.0991210987450477E-2</v>
      </c>
    </row>
    <row r="2683" spans="1:26" x14ac:dyDescent="0.25">
      <c r="A2683" s="16">
        <f t="shared" si="413"/>
        <v>46216</v>
      </c>
      <c r="B2683">
        <f>+'[2]Ejercicio 1'!E2900</f>
        <v>2681</v>
      </c>
      <c r="C2683" s="5">
        <v>7.9927050630872715E-2</v>
      </c>
      <c r="D2683" s="4">
        <f t="shared" si="408"/>
        <v>7.8354445674738676E-2</v>
      </c>
      <c r="E2683" s="6">
        <f t="shared" si="409"/>
        <v>7.9135548426356783E-2</v>
      </c>
      <c r="F2683" s="7">
        <f t="shared" si="410"/>
        <v>7.859368661406986E-2</v>
      </c>
      <c r="I2683" s="10">
        <v>2681</v>
      </c>
      <c r="J2683" s="8">
        <f t="shared" si="411"/>
        <v>8.1427050630872716E-2</v>
      </c>
      <c r="K2683" s="8">
        <f t="shared" si="411"/>
        <v>7.9854445674738678E-2</v>
      </c>
      <c r="L2683" s="8">
        <f t="shared" si="411"/>
        <v>8.0635548426356785E-2</v>
      </c>
      <c r="M2683" s="8">
        <f t="shared" si="406"/>
        <v>8.0093686614069862E-2</v>
      </c>
      <c r="P2683">
        <v>2681</v>
      </c>
      <c r="Q2683" s="8">
        <f t="shared" si="412"/>
        <v>7.8427050630872713E-2</v>
      </c>
      <c r="R2683" s="8">
        <f t="shared" si="412"/>
        <v>7.6854445674738675E-2</v>
      </c>
      <c r="S2683" s="8">
        <f t="shared" si="412"/>
        <v>7.7635548426356782E-2</v>
      </c>
      <c r="T2683" s="8">
        <f t="shared" si="407"/>
        <v>7.7093686614069859E-2</v>
      </c>
      <c r="W2683">
        <v>2681</v>
      </c>
      <c r="X2683" s="4">
        <f t="shared" si="416"/>
        <v>8.2265337188068721E-2</v>
      </c>
      <c r="Y2683" s="4">
        <f t="shared" si="414"/>
        <v>8.1510756643807178E-2</v>
      </c>
      <c r="Z2683" s="4">
        <f t="shared" si="415"/>
        <v>8.0993018828710017E-2</v>
      </c>
    </row>
    <row r="2684" spans="1:26" x14ac:dyDescent="0.25">
      <c r="A2684" s="16">
        <f t="shared" si="413"/>
        <v>46217</v>
      </c>
      <c r="B2684">
        <f>+'[2]Ejercicio 1'!E2901</f>
        <v>2682</v>
      </c>
      <c r="C2684" s="5">
        <v>7.9927985749929265E-2</v>
      </c>
      <c r="D2684" s="4">
        <f t="shared" si="408"/>
        <v>7.8355344475243352E-2</v>
      </c>
      <c r="E2684" s="6">
        <f t="shared" si="409"/>
        <v>7.9136465206308945E-2</v>
      </c>
      <c r="F2684" s="7">
        <f t="shared" si="410"/>
        <v>7.8594590908831793E-2</v>
      </c>
      <c r="I2684" s="10">
        <v>2682</v>
      </c>
      <c r="J2684" s="8">
        <f t="shared" si="411"/>
        <v>8.1427985749929266E-2</v>
      </c>
      <c r="K2684" s="8">
        <f t="shared" si="411"/>
        <v>7.9855344475243353E-2</v>
      </c>
      <c r="L2684" s="8">
        <f t="shared" si="411"/>
        <v>8.0636465206308947E-2</v>
      </c>
      <c r="M2684" s="8">
        <f t="shared" si="406"/>
        <v>8.0094590908831795E-2</v>
      </c>
      <c r="P2684">
        <v>2682</v>
      </c>
      <c r="Q2684" s="8">
        <f t="shared" si="412"/>
        <v>7.8427985749929263E-2</v>
      </c>
      <c r="R2684" s="8">
        <f t="shared" si="412"/>
        <v>7.6855344475243351E-2</v>
      </c>
      <c r="S2684" s="8">
        <f t="shared" si="412"/>
        <v>7.7636465206308944E-2</v>
      </c>
      <c r="T2684" s="8">
        <f t="shared" si="407"/>
        <v>7.7094590908831792E-2</v>
      </c>
      <c r="W2684">
        <v>2682</v>
      </c>
      <c r="X2684" s="4">
        <f t="shared" si="416"/>
        <v>8.2267208526962246E-2</v>
      </c>
      <c r="Y2684" s="4">
        <f t="shared" si="414"/>
        <v>8.1512590222349801E-2</v>
      </c>
      <c r="Z2684" s="4">
        <f t="shared" si="415"/>
        <v>8.0994826668987496E-2</v>
      </c>
    </row>
    <row r="2685" spans="1:26" x14ac:dyDescent="0.25">
      <c r="A2685" s="16">
        <f t="shared" si="413"/>
        <v>46218</v>
      </c>
      <c r="B2685">
        <f>+'[2]Ejercicio 1'!E2902</f>
        <v>2683</v>
      </c>
      <c r="C2685" s="5">
        <v>7.9928920868985814E-2</v>
      </c>
      <c r="D2685" s="4">
        <f t="shared" si="408"/>
        <v>7.8356243275339507E-2</v>
      </c>
      <c r="E2685" s="6">
        <f t="shared" si="409"/>
        <v>7.9137381986052066E-2</v>
      </c>
      <c r="F2685" s="7">
        <f t="shared" si="410"/>
        <v>7.8595495203248281E-2</v>
      </c>
      <c r="I2685" s="10">
        <v>2683</v>
      </c>
      <c r="J2685" s="8">
        <f t="shared" si="411"/>
        <v>8.1428920868985816E-2</v>
      </c>
      <c r="K2685" s="8">
        <f t="shared" si="411"/>
        <v>7.9856243275339509E-2</v>
      </c>
      <c r="L2685" s="8">
        <f t="shared" si="411"/>
        <v>8.0637381986052067E-2</v>
      </c>
      <c r="M2685" s="8">
        <f t="shared" si="406"/>
        <v>8.0095495203248282E-2</v>
      </c>
      <c r="P2685">
        <v>2683</v>
      </c>
      <c r="Q2685" s="8">
        <f t="shared" si="412"/>
        <v>7.8428920868985813E-2</v>
      </c>
      <c r="R2685" s="8">
        <f t="shared" si="412"/>
        <v>7.6856243275339506E-2</v>
      </c>
      <c r="S2685" s="8">
        <f t="shared" si="412"/>
        <v>7.7637381986052065E-2</v>
      </c>
      <c r="T2685" s="8">
        <f t="shared" si="407"/>
        <v>7.7095495203248279E-2</v>
      </c>
      <c r="W2685">
        <v>2683</v>
      </c>
      <c r="X2685" s="4">
        <f t="shared" si="416"/>
        <v>8.2269079866280029E-2</v>
      </c>
      <c r="Y2685" s="4">
        <f t="shared" si="414"/>
        <v>8.1514423800473412E-2</v>
      </c>
      <c r="Z2685" s="4">
        <f t="shared" si="415"/>
        <v>8.0996634508288617E-2</v>
      </c>
    </row>
    <row r="2686" spans="1:26" x14ac:dyDescent="0.25">
      <c r="A2686" s="16">
        <f t="shared" si="413"/>
        <v>46219</v>
      </c>
      <c r="B2686">
        <f>+'[2]Ejercicio 1'!E2903</f>
        <v>2684</v>
      </c>
      <c r="C2686" s="5">
        <v>7.992985598804235E-2</v>
      </c>
      <c r="D2686" s="4">
        <f t="shared" si="408"/>
        <v>7.8357142075027364E-2</v>
      </c>
      <c r="E2686" s="6">
        <f t="shared" si="409"/>
        <v>7.9138298765586979E-2</v>
      </c>
      <c r="F2686" s="7">
        <f t="shared" si="410"/>
        <v>7.8596399497313632E-2</v>
      </c>
      <c r="I2686" s="10">
        <v>2684</v>
      </c>
      <c r="J2686" s="8">
        <f t="shared" si="411"/>
        <v>8.1429855988042352E-2</v>
      </c>
      <c r="K2686" s="8">
        <f t="shared" si="411"/>
        <v>7.9857142075027365E-2</v>
      </c>
      <c r="L2686" s="8">
        <f t="shared" si="411"/>
        <v>8.063829876558698E-2</v>
      </c>
      <c r="M2686" s="8">
        <f t="shared" si="406"/>
        <v>8.0096399497313633E-2</v>
      </c>
      <c r="P2686">
        <v>2684</v>
      </c>
      <c r="Q2686" s="8">
        <f t="shared" si="412"/>
        <v>7.8429855988042349E-2</v>
      </c>
      <c r="R2686" s="8">
        <f t="shared" si="412"/>
        <v>7.6857142075027363E-2</v>
      </c>
      <c r="S2686" s="8">
        <f t="shared" si="412"/>
        <v>7.7638298765586977E-2</v>
      </c>
      <c r="T2686" s="8">
        <f t="shared" si="407"/>
        <v>7.7096399497313631E-2</v>
      </c>
      <c r="W2686">
        <v>2684</v>
      </c>
      <c r="X2686" s="4">
        <f t="shared" si="416"/>
        <v>8.2270951206022971E-2</v>
      </c>
      <c r="Y2686" s="4">
        <f t="shared" si="414"/>
        <v>8.1516257378155196E-2</v>
      </c>
      <c r="Z2686" s="4">
        <f t="shared" si="415"/>
        <v>8.0998442346604804E-2</v>
      </c>
    </row>
    <row r="2687" spans="1:26" x14ac:dyDescent="0.25">
      <c r="A2687" s="16">
        <f t="shared" si="413"/>
        <v>46220</v>
      </c>
      <c r="B2687">
        <f>+'[2]Ejercicio 1'!E2904</f>
        <v>2685</v>
      </c>
      <c r="C2687" s="5">
        <v>7.99307911070989E-2</v>
      </c>
      <c r="D2687" s="4">
        <f t="shared" si="408"/>
        <v>7.8358040874307325E-2</v>
      </c>
      <c r="E2687" s="6">
        <f t="shared" si="409"/>
        <v>7.9139215544914598E-2</v>
      </c>
      <c r="F2687" s="7">
        <f t="shared" si="410"/>
        <v>7.8597303791033538E-2</v>
      </c>
      <c r="I2687" s="10">
        <v>2685</v>
      </c>
      <c r="J2687" s="8">
        <f t="shared" si="411"/>
        <v>8.1430791107098902E-2</v>
      </c>
      <c r="K2687" s="8">
        <f t="shared" si="411"/>
        <v>7.9858040874307326E-2</v>
      </c>
      <c r="L2687" s="8">
        <f t="shared" si="411"/>
        <v>8.06392155449146E-2</v>
      </c>
      <c r="M2687" s="8">
        <f t="shared" si="406"/>
        <v>8.0097303791033539E-2</v>
      </c>
      <c r="P2687">
        <v>2685</v>
      </c>
      <c r="Q2687" s="8">
        <f t="shared" si="412"/>
        <v>7.8430791107098899E-2</v>
      </c>
      <c r="R2687" s="8">
        <f t="shared" si="412"/>
        <v>7.6858040874307323E-2</v>
      </c>
      <c r="S2687" s="8">
        <f t="shared" si="412"/>
        <v>7.7639215544914597E-2</v>
      </c>
      <c r="T2687" s="8">
        <f t="shared" si="407"/>
        <v>7.7097303791033536E-2</v>
      </c>
      <c r="W2687">
        <v>2685</v>
      </c>
      <c r="X2687" s="4">
        <f t="shared" si="416"/>
        <v>8.2272822546196347E-2</v>
      </c>
      <c r="Y2687" s="4">
        <f t="shared" si="414"/>
        <v>8.1518090955446071E-2</v>
      </c>
      <c r="Z2687" s="4">
        <f t="shared" si="415"/>
        <v>8.1000250183944633E-2</v>
      </c>
    </row>
    <row r="2688" spans="1:26" x14ac:dyDescent="0.25">
      <c r="A2688" s="16">
        <f t="shared" si="413"/>
        <v>46221</v>
      </c>
      <c r="B2688">
        <f>+'[2]Ejercicio 1'!E2905</f>
        <v>2686</v>
      </c>
      <c r="C2688" s="5">
        <v>7.993172622615545E-2</v>
      </c>
      <c r="D2688" s="4">
        <f t="shared" si="408"/>
        <v>7.8358939673178349E-2</v>
      </c>
      <c r="E2688" s="6">
        <f t="shared" si="409"/>
        <v>7.9140132324033163E-2</v>
      </c>
      <c r="F2688" s="7">
        <f t="shared" si="410"/>
        <v>7.8598208084405138E-2</v>
      </c>
      <c r="I2688" s="10">
        <v>2686</v>
      </c>
      <c r="J2688" s="8">
        <f t="shared" si="411"/>
        <v>8.1431726226155451E-2</v>
      </c>
      <c r="K2688" s="8">
        <f t="shared" si="411"/>
        <v>7.985893967317835E-2</v>
      </c>
      <c r="L2688" s="8">
        <f t="shared" si="411"/>
        <v>8.0640132324033165E-2</v>
      </c>
      <c r="M2688" s="8">
        <f t="shared" si="406"/>
        <v>8.009820808440514E-2</v>
      </c>
      <c r="P2688">
        <v>2686</v>
      </c>
      <c r="Q2688" s="8">
        <f t="shared" si="412"/>
        <v>7.8431726226155449E-2</v>
      </c>
      <c r="R2688" s="8">
        <f t="shared" si="412"/>
        <v>7.6858939673178348E-2</v>
      </c>
      <c r="S2688" s="8">
        <f t="shared" si="412"/>
        <v>7.7640132324033162E-2</v>
      </c>
      <c r="T2688" s="8">
        <f t="shared" si="407"/>
        <v>7.7098208084405137E-2</v>
      </c>
      <c r="W2688">
        <v>2686</v>
      </c>
      <c r="X2688" s="4">
        <f t="shared" si="416"/>
        <v>8.2274693886781256E-2</v>
      </c>
      <c r="Y2688" s="4">
        <f t="shared" si="414"/>
        <v>8.1519924532293342E-2</v>
      </c>
      <c r="Z2688" s="4">
        <f t="shared" si="415"/>
        <v>8.10020580203024E-2</v>
      </c>
    </row>
    <row r="2689" spans="1:26" x14ac:dyDescent="0.25">
      <c r="A2689" s="16">
        <f t="shared" si="413"/>
        <v>46222</v>
      </c>
      <c r="B2689">
        <f>+'[2]Ejercicio 1'!E2906</f>
        <v>2687</v>
      </c>
      <c r="C2689" s="5">
        <v>7.9932661345212E-2</v>
      </c>
      <c r="D2689" s="4">
        <f t="shared" si="408"/>
        <v>7.835983847164088E-2</v>
      </c>
      <c r="E2689" s="6">
        <f t="shared" si="409"/>
        <v>7.914104910294352E-2</v>
      </c>
      <c r="F2689" s="7">
        <f t="shared" si="410"/>
        <v>7.8599112377428462E-2</v>
      </c>
      <c r="I2689" s="10">
        <v>2687</v>
      </c>
      <c r="J2689" s="8">
        <f t="shared" si="411"/>
        <v>8.1432661345212001E-2</v>
      </c>
      <c r="K2689" s="8">
        <f t="shared" si="411"/>
        <v>7.9859838471640882E-2</v>
      </c>
      <c r="L2689" s="8">
        <f t="shared" si="411"/>
        <v>8.0641049102943521E-2</v>
      </c>
      <c r="M2689" s="8">
        <f t="shared" si="406"/>
        <v>8.0099112377428464E-2</v>
      </c>
      <c r="P2689">
        <v>2687</v>
      </c>
      <c r="Q2689" s="8">
        <f t="shared" si="412"/>
        <v>7.8432661345211999E-2</v>
      </c>
      <c r="R2689" s="8">
        <f t="shared" si="412"/>
        <v>7.6859838471640879E-2</v>
      </c>
      <c r="S2689" s="8">
        <f t="shared" si="412"/>
        <v>7.7641049102943518E-2</v>
      </c>
      <c r="T2689" s="8">
        <f t="shared" si="407"/>
        <v>7.7099112377428461E-2</v>
      </c>
      <c r="W2689">
        <v>2687</v>
      </c>
      <c r="X2689" s="4">
        <f t="shared" si="416"/>
        <v>8.2276565227797471E-2</v>
      </c>
      <c r="Y2689" s="4">
        <f t="shared" si="414"/>
        <v>8.1521758108748843E-2</v>
      </c>
      <c r="Z2689" s="4">
        <f t="shared" si="415"/>
        <v>8.1003865855680937E-2</v>
      </c>
    </row>
    <row r="2690" spans="1:26" x14ac:dyDescent="0.25">
      <c r="A2690" s="16">
        <f t="shared" si="413"/>
        <v>46223</v>
      </c>
      <c r="B2690">
        <f>+'[2]Ejercicio 1'!E2907</f>
        <v>2688</v>
      </c>
      <c r="C2690" s="5">
        <v>7.993359646426855E-2</v>
      </c>
      <c r="D2690" s="4">
        <f t="shared" si="408"/>
        <v>7.8360737269695099E-2</v>
      </c>
      <c r="E2690" s="6">
        <f t="shared" si="409"/>
        <v>7.9141965881645709E-2</v>
      </c>
      <c r="F2690" s="7">
        <f t="shared" si="410"/>
        <v>7.8600016670103495E-2</v>
      </c>
      <c r="I2690" s="10">
        <v>2688</v>
      </c>
      <c r="J2690" s="8">
        <f t="shared" si="411"/>
        <v>8.1433596464268551E-2</v>
      </c>
      <c r="K2690" s="8">
        <f t="shared" si="411"/>
        <v>7.9860737269695101E-2</v>
      </c>
      <c r="L2690" s="8">
        <f t="shared" si="411"/>
        <v>8.0641965881645711E-2</v>
      </c>
      <c r="M2690" s="8">
        <f t="shared" si="411"/>
        <v>8.0100016670103497E-2</v>
      </c>
      <c r="P2690">
        <v>2688</v>
      </c>
      <c r="Q2690" s="8">
        <f t="shared" si="412"/>
        <v>7.8433596464268548E-2</v>
      </c>
      <c r="R2690" s="8">
        <f t="shared" si="412"/>
        <v>7.6860737269695098E-2</v>
      </c>
      <c r="S2690" s="8">
        <f t="shared" si="412"/>
        <v>7.7641965881645708E-2</v>
      </c>
      <c r="T2690" s="8">
        <f t="shared" si="412"/>
        <v>7.7100016670103494E-2</v>
      </c>
      <c r="W2690">
        <v>2688</v>
      </c>
      <c r="X2690" s="4">
        <f t="shared" si="416"/>
        <v>8.2278436569237515E-2</v>
      </c>
      <c r="Y2690" s="4">
        <f t="shared" si="414"/>
        <v>8.1523591684787983E-2</v>
      </c>
      <c r="Z2690" s="4">
        <f t="shared" si="415"/>
        <v>8.1005673689806199E-2</v>
      </c>
    </row>
    <row r="2691" spans="1:26" x14ac:dyDescent="0.25">
      <c r="A2691" s="16">
        <f t="shared" si="413"/>
        <v>46224</v>
      </c>
      <c r="B2691">
        <f>+'[2]Ejercicio 1'!E2908</f>
        <v>2689</v>
      </c>
      <c r="C2691" s="5">
        <v>7.99345315833251E-2</v>
      </c>
      <c r="D2691" s="4">
        <f t="shared" ref="D2691:D2754" si="417">+LN((1+C2691*182/360)^(360/182))</f>
        <v>7.8361636067341006E-2</v>
      </c>
      <c r="E2691" s="6">
        <f t="shared" ref="E2691:E2754" si="418">Equivalencia_Tasas(C2691,182,91)</f>
        <v>7.914288266013883E-2</v>
      </c>
      <c r="F2691" s="7">
        <f t="shared" ref="F2691:F2754" si="419">Equivalencia_Tasas(C2691,182,28)</f>
        <v>7.8600920962433082E-2</v>
      </c>
      <c r="I2691" s="10">
        <v>2689</v>
      </c>
      <c r="J2691" s="8">
        <f t="shared" ref="J2691:M2754" si="420">C2691+$O$1</f>
        <v>8.1434531583325101E-2</v>
      </c>
      <c r="K2691" s="8">
        <f t="shared" si="420"/>
        <v>7.9861636067341008E-2</v>
      </c>
      <c r="L2691" s="8">
        <f t="shared" si="420"/>
        <v>8.0642882660138832E-2</v>
      </c>
      <c r="M2691" s="8">
        <f t="shared" si="420"/>
        <v>8.0100920962433084E-2</v>
      </c>
      <c r="P2691">
        <v>2689</v>
      </c>
      <c r="Q2691" s="8">
        <f t="shared" ref="Q2691:T2754" si="421">C2691-$O$1</f>
        <v>7.8434531583325098E-2</v>
      </c>
      <c r="R2691" s="8">
        <f t="shared" si="421"/>
        <v>7.6861636067341005E-2</v>
      </c>
      <c r="S2691" s="8">
        <f t="shared" si="421"/>
        <v>7.7642882660138829E-2</v>
      </c>
      <c r="T2691" s="8">
        <f t="shared" si="421"/>
        <v>7.7100920962433081E-2</v>
      </c>
      <c r="W2691">
        <v>2689</v>
      </c>
      <c r="X2691" s="4">
        <f t="shared" si="416"/>
        <v>8.2280307911102274E-2</v>
      </c>
      <c r="Y2691" s="4">
        <f t="shared" si="414"/>
        <v>8.1525425260382631E-2</v>
      </c>
      <c r="Z2691" s="4">
        <f t="shared" si="415"/>
        <v>8.1007481523226302E-2</v>
      </c>
    </row>
    <row r="2692" spans="1:26" x14ac:dyDescent="0.25">
      <c r="A2692" s="16">
        <f t="shared" si="413"/>
        <v>46225</v>
      </c>
      <c r="B2692">
        <f>+'[2]Ejercicio 1'!E2909</f>
        <v>2690</v>
      </c>
      <c r="C2692" s="5">
        <v>7.9935466702381636E-2</v>
      </c>
      <c r="D2692" s="4">
        <f t="shared" si="417"/>
        <v>7.8362534864578406E-2</v>
      </c>
      <c r="E2692" s="6">
        <f t="shared" si="418"/>
        <v>7.9143799438424645E-2</v>
      </c>
      <c r="F2692" s="7">
        <f t="shared" si="419"/>
        <v>7.860182525441152E-2</v>
      </c>
      <c r="I2692" s="10">
        <v>2690</v>
      </c>
      <c r="J2692" s="8">
        <f t="shared" si="420"/>
        <v>8.1435466702381637E-2</v>
      </c>
      <c r="K2692" s="8">
        <f t="shared" si="420"/>
        <v>7.9862534864578408E-2</v>
      </c>
      <c r="L2692" s="8">
        <f t="shared" si="420"/>
        <v>8.0643799438424646E-2</v>
      </c>
      <c r="M2692" s="8">
        <f t="shared" si="420"/>
        <v>8.0101825254411521E-2</v>
      </c>
      <c r="P2692">
        <v>2690</v>
      </c>
      <c r="Q2692" s="8">
        <f t="shared" si="421"/>
        <v>7.8435466702381634E-2</v>
      </c>
      <c r="R2692" s="8">
        <f t="shared" si="421"/>
        <v>7.6862534864578405E-2</v>
      </c>
      <c r="S2692" s="8">
        <f t="shared" si="421"/>
        <v>7.7643799438424643E-2</v>
      </c>
      <c r="T2692" s="8">
        <f t="shared" si="421"/>
        <v>7.7101825254411518E-2</v>
      </c>
      <c r="W2692">
        <v>2690</v>
      </c>
      <c r="X2692" s="4">
        <f t="shared" si="416"/>
        <v>8.2282179253391319E-2</v>
      </c>
      <c r="Y2692" s="4">
        <f t="shared" si="414"/>
        <v>8.1527258835587271E-2</v>
      </c>
      <c r="Z2692" s="4">
        <f t="shared" si="415"/>
        <v>8.1009289355661485E-2</v>
      </c>
    </row>
    <row r="2693" spans="1:26" x14ac:dyDescent="0.25">
      <c r="A2693" s="16">
        <f t="shared" ref="A2693:A2756" si="422">+A2692+1</f>
        <v>46226</v>
      </c>
      <c r="B2693">
        <f>+'[2]Ejercicio 1'!E2910</f>
        <v>2691</v>
      </c>
      <c r="C2693" s="5">
        <v>7.9936401821438186E-2</v>
      </c>
      <c r="D2693" s="4">
        <f t="shared" si="417"/>
        <v>7.8363433661407911E-2</v>
      </c>
      <c r="E2693" s="6">
        <f t="shared" si="418"/>
        <v>7.9144716216502278E-2</v>
      </c>
      <c r="F2693" s="7">
        <f t="shared" si="419"/>
        <v>7.8602729546044525E-2</v>
      </c>
      <c r="I2693" s="10">
        <v>2691</v>
      </c>
      <c r="J2693" s="8">
        <f t="shared" si="420"/>
        <v>8.1436401821438187E-2</v>
      </c>
      <c r="K2693" s="8">
        <f t="shared" si="420"/>
        <v>7.9863433661407912E-2</v>
      </c>
      <c r="L2693" s="8">
        <f t="shared" si="420"/>
        <v>8.064471621650228E-2</v>
      </c>
      <c r="M2693" s="8">
        <f t="shared" si="420"/>
        <v>8.0102729546044527E-2</v>
      </c>
      <c r="P2693">
        <v>2691</v>
      </c>
      <c r="Q2693" s="8">
        <f t="shared" si="421"/>
        <v>7.8436401821438184E-2</v>
      </c>
      <c r="R2693" s="8">
        <f t="shared" si="421"/>
        <v>7.6863433661407909E-2</v>
      </c>
      <c r="S2693" s="8">
        <f t="shared" si="421"/>
        <v>7.7644716216502277E-2</v>
      </c>
      <c r="T2693" s="8">
        <f t="shared" si="421"/>
        <v>7.7102729546044524E-2</v>
      </c>
      <c r="W2693">
        <v>2691</v>
      </c>
      <c r="X2693" s="4">
        <f t="shared" si="416"/>
        <v>8.2284050596111227E-2</v>
      </c>
      <c r="Y2693" s="4">
        <f t="shared" si="414"/>
        <v>8.1529092410374662E-2</v>
      </c>
      <c r="Z2693" s="4">
        <f t="shared" si="415"/>
        <v>8.1011097187117451E-2</v>
      </c>
    </row>
    <row r="2694" spans="1:26" x14ac:dyDescent="0.25">
      <c r="A2694" s="16">
        <f t="shared" si="422"/>
        <v>46227</v>
      </c>
      <c r="B2694">
        <f>+'[2]Ejercicio 1'!E2911</f>
        <v>2692</v>
      </c>
      <c r="C2694" s="5">
        <v>7.9937336940494735E-2</v>
      </c>
      <c r="D2694" s="4">
        <f t="shared" si="417"/>
        <v>7.8364332457828492E-2</v>
      </c>
      <c r="E2694" s="6">
        <f t="shared" si="418"/>
        <v>7.9145632994370843E-2</v>
      </c>
      <c r="F2694" s="7">
        <f t="shared" si="419"/>
        <v>7.8603633837332085E-2</v>
      </c>
      <c r="I2694" s="10">
        <v>2692</v>
      </c>
      <c r="J2694" s="8">
        <f t="shared" si="420"/>
        <v>8.1437336940494737E-2</v>
      </c>
      <c r="K2694" s="8">
        <f t="shared" si="420"/>
        <v>7.9864332457828494E-2</v>
      </c>
      <c r="L2694" s="8">
        <f t="shared" si="420"/>
        <v>8.0645632994370844E-2</v>
      </c>
      <c r="M2694" s="8">
        <f t="shared" si="420"/>
        <v>8.0103633837332086E-2</v>
      </c>
      <c r="P2694">
        <v>2692</v>
      </c>
      <c r="Q2694" s="8">
        <f t="shared" si="421"/>
        <v>7.8437336940494734E-2</v>
      </c>
      <c r="R2694" s="8">
        <f t="shared" si="421"/>
        <v>7.6864332457828491E-2</v>
      </c>
      <c r="S2694" s="8">
        <f t="shared" si="421"/>
        <v>7.7645632994370842E-2</v>
      </c>
      <c r="T2694" s="8">
        <f t="shared" si="421"/>
        <v>7.7103633837332083E-2</v>
      </c>
      <c r="W2694">
        <v>2692</v>
      </c>
      <c r="X2694" s="4">
        <f t="shared" si="416"/>
        <v>8.2285921939243112E-2</v>
      </c>
      <c r="Y2694" s="4">
        <f t="shared" si="414"/>
        <v>8.1530925984718436E-2</v>
      </c>
      <c r="Z2694" s="4">
        <f t="shared" si="415"/>
        <v>8.1012905017597045E-2</v>
      </c>
    </row>
    <row r="2695" spans="1:26" x14ac:dyDescent="0.25">
      <c r="A2695" s="16">
        <f t="shared" si="422"/>
        <v>46228</v>
      </c>
      <c r="B2695">
        <f>+'[2]Ejercicio 1'!E2912</f>
        <v>2693</v>
      </c>
      <c r="C2695" s="5">
        <v>7.9938272059551285E-2</v>
      </c>
      <c r="D2695" s="4">
        <f t="shared" si="417"/>
        <v>7.8365231253840567E-2</v>
      </c>
      <c r="E2695" s="6">
        <f t="shared" si="418"/>
        <v>7.9146549772031227E-2</v>
      </c>
      <c r="F2695" s="7">
        <f t="shared" si="419"/>
        <v>7.8604538128268509E-2</v>
      </c>
      <c r="I2695" s="10">
        <v>2693</v>
      </c>
      <c r="J2695" s="8">
        <f t="shared" si="420"/>
        <v>8.1438272059551287E-2</v>
      </c>
      <c r="K2695" s="8">
        <f t="shared" si="420"/>
        <v>7.9865231253840568E-2</v>
      </c>
      <c r="L2695" s="8">
        <f t="shared" si="420"/>
        <v>8.0646549772031229E-2</v>
      </c>
      <c r="M2695" s="8">
        <f t="shared" si="420"/>
        <v>8.010453812826851E-2</v>
      </c>
      <c r="P2695">
        <v>2693</v>
      </c>
      <c r="Q2695" s="8">
        <f t="shared" si="421"/>
        <v>7.8438272059551284E-2</v>
      </c>
      <c r="R2695" s="8">
        <f t="shared" si="421"/>
        <v>7.6865231253840566E-2</v>
      </c>
      <c r="S2695" s="8">
        <f t="shared" si="421"/>
        <v>7.7646549772031226E-2</v>
      </c>
      <c r="T2695" s="8">
        <f t="shared" si="421"/>
        <v>7.7104538128268507E-2</v>
      </c>
      <c r="W2695">
        <v>2693</v>
      </c>
      <c r="X2695" s="4">
        <f t="shared" si="416"/>
        <v>8.2287793282805416E-2</v>
      </c>
      <c r="Y2695" s="4">
        <f t="shared" si="414"/>
        <v>8.1532759558670453E-2</v>
      </c>
      <c r="Z2695" s="4">
        <f t="shared" si="415"/>
        <v>8.1014712847094578E-2</v>
      </c>
    </row>
    <row r="2696" spans="1:26" x14ac:dyDescent="0.25">
      <c r="A2696" s="16">
        <f t="shared" si="422"/>
        <v>46229</v>
      </c>
      <c r="B2696">
        <f>+'[2]Ejercicio 1'!E2913</f>
        <v>2694</v>
      </c>
      <c r="C2696" s="5">
        <v>7.9939207178607835E-2</v>
      </c>
      <c r="D2696" s="4">
        <f t="shared" si="417"/>
        <v>7.8366130049444344E-2</v>
      </c>
      <c r="E2696" s="6">
        <f t="shared" si="418"/>
        <v>7.9147466549483417E-2</v>
      </c>
      <c r="F2696" s="7">
        <f t="shared" si="419"/>
        <v>7.8605442418859486E-2</v>
      </c>
      <c r="I2696" s="10">
        <v>2694</v>
      </c>
      <c r="J2696" s="8">
        <f t="shared" si="420"/>
        <v>8.1439207178607836E-2</v>
      </c>
      <c r="K2696" s="8">
        <f t="shared" si="420"/>
        <v>7.9866130049444345E-2</v>
      </c>
      <c r="L2696" s="8">
        <f t="shared" si="420"/>
        <v>8.0647466549483418E-2</v>
      </c>
      <c r="M2696" s="8">
        <f t="shared" si="420"/>
        <v>8.0105442418859488E-2</v>
      </c>
      <c r="P2696">
        <v>2694</v>
      </c>
      <c r="Q2696" s="8">
        <f t="shared" si="421"/>
        <v>7.8439207178607834E-2</v>
      </c>
      <c r="R2696" s="8">
        <f t="shared" si="421"/>
        <v>7.6866130049444342E-2</v>
      </c>
      <c r="S2696" s="8">
        <f t="shared" si="421"/>
        <v>7.7647466549483415E-2</v>
      </c>
      <c r="T2696" s="8">
        <f t="shared" si="421"/>
        <v>7.7105442418859485E-2</v>
      </c>
      <c r="W2696">
        <v>2694</v>
      </c>
      <c r="X2696" s="4">
        <f t="shared" si="416"/>
        <v>8.2289664626791992E-2</v>
      </c>
      <c r="Y2696" s="4">
        <f t="shared" si="414"/>
        <v>8.1534593132180616E-2</v>
      </c>
      <c r="Z2696" s="4">
        <f t="shared" si="415"/>
        <v>8.1016520675612894E-2</v>
      </c>
    </row>
    <row r="2697" spans="1:26" x14ac:dyDescent="0.25">
      <c r="A2697" s="16">
        <f t="shared" si="422"/>
        <v>46230</v>
      </c>
      <c r="B2697">
        <f>+'[2]Ejercicio 1'!E2914</f>
        <v>2695</v>
      </c>
      <c r="C2697" s="5">
        <v>7.9940142297664371E-2</v>
      </c>
      <c r="D2697" s="4">
        <f t="shared" si="417"/>
        <v>7.8367028844639808E-2</v>
      </c>
      <c r="E2697" s="6">
        <f t="shared" si="418"/>
        <v>7.9148383326727426E-2</v>
      </c>
      <c r="F2697" s="7">
        <f t="shared" si="419"/>
        <v>7.8606346709099315E-2</v>
      </c>
      <c r="I2697" s="10">
        <v>2695</v>
      </c>
      <c r="J2697" s="8">
        <f t="shared" si="420"/>
        <v>8.1440142297664372E-2</v>
      </c>
      <c r="K2697" s="8">
        <f t="shared" si="420"/>
        <v>7.9867028844639809E-2</v>
      </c>
      <c r="L2697" s="8">
        <f t="shared" si="420"/>
        <v>8.0648383326727427E-2</v>
      </c>
      <c r="M2697" s="8">
        <f t="shared" si="420"/>
        <v>8.0106346709099316E-2</v>
      </c>
      <c r="P2697">
        <v>2695</v>
      </c>
      <c r="Q2697" s="8">
        <f t="shared" si="421"/>
        <v>7.844014229766437E-2</v>
      </c>
      <c r="R2697" s="8">
        <f t="shared" si="421"/>
        <v>7.6867028844639806E-2</v>
      </c>
      <c r="S2697" s="8">
        <f t="shared" si="421"/>
        <v>7.7648383326727424E-2</v>
      </c>
      <c r="T2697" s="8">
        <f t="shared" si="421"/>
        <v>7.7106346709099313E-2</v>
      </c>
      <c r="W2697">
        <v>2695</v>
      </c>
      <c r="X2697" s="4">
        <f t="shared" si="416"/>
        <v>8.2291535971202853E-2</v>
      </c>
      <c r="Y2697" s="4">
        <f t="shared" si="414"/>
        <v>8.1536426705298135E-2</v>
      </c>
      <c r="Z2697" s="4">
        <f t="shared" si="415"/>
        <v>8.1018328502875062E-2</v>
      </c>
    </row>
    <row r="2698" spans="1:26" x14ac:dyDescent="0.25">
      <c r="A2698" s="16">
        <f t="shared" si="422"/>
        <v>46231</v>
      </c>
      <c r="B2698">
        <f>+'[2]Ejercicio 1'!E2915</f>
        <v>2696</v>
      </c>
      <c r="C2698" s="5">
        <v>7.9941077416720921E-2</v>
      </c>
      <c r="D2698" s="4">
        <f t="shared" si="417"/>
        <v>7.8367927639426779E-2</v>
      </c>
      <c r="E2698" s="6">
        <f t="shared" si="418"/>
        <v>7.9149300103763254E-2</v>
      </c>
      <c r="F2698" s="7">
        <f t="shared" si="419"/>
        <v>7.8607250998993711E-2</v>
      </c>
      <c r="I2698" s="10">
        <v>2696</v>
      </c>
      <c r="J2698" s="8">
        <f t="shared" si="420"/>
        <v>8.1441077416720922E-2</v>
      </c>
      <c r="K2698" s="8">
        <f t="shared" si="420"/>
        <v>7.9867927639426781E-2</v>
      </c>
      <c r="L2698" s="8">
        <f t="shared" si="420"/>
        <v>8.0649300103763255E-2</v>
      </c>
      <c r="M2698" s="8">
        <f t="shared" si="420"/>
        <v>8.0107250998993712E-2</v>
      </c>
      <c r="P2698">
        <v>2696</v>
      </c>
      <c r="Q2698" s="8">
        <f t="shared" si="421"/>
        <v>7.844107741672092E-2</v>
      </c>
      <c r="R2698" s="8">
        <f t="shared" si="421"/>
        <v>7.6867927639426778E-2</v>
      </c>
      <c r="S2698" s="8">
        <f t="shared" si="421"/>
        <v>7.7649300103763252E-2</v>
      </c>
      <c r="T2698" s="8">
        <f t="shared" si="421"/>
        <v>7.7107250998993709E-2</v>
      </c>
      <c r="W2698">
        <v>2696</v>
      </c>
      <c r="X2698" s="4">
        <f t="shared" si="416"/>
        <v>8.2293407316038875E-2</v>
      </c>
      <c r="Y2698" s="4">
        <f t="shared" si="414"/>
        <v>8.1538260277999278E-2</v>
      </c>
      <c r="Z2698" s="4">
        <f t="shared" si="415"/>
        <v>8.1020136329432099E-2</v>
      </c>
    </row>
    <row r="2699" spans="1:26" x14ac:dyDescent="0.25">
      <c r="A2699" s="16">
        <f t="shared" si="422"/>
        <v>46232</v>
      </c>
      <c r="B2699">
        <f>+'[2]Ejercicio 1'!E2916</f>
        <v>2697</v>
      </c>
      <c r="C2699" s="5">
        <v>7.9942012535777471E-2</v>
      </c>
      <c r="D2699" s="4">
        <f t="shared" si="417"/>
        <v>7.8368826433805633E-2</v>
      </c>
      <c r="E2699" s="6">
        <f t="shared" si="418"/>
        <v>7.9150216880590887E-2</v>
      </c>
      <c r="F2699" s="7">
        <f t="shared" si="419"/>
        <v>7.8608155288542675E-2</v>
      </c>
      <c r="I2699" s="10">
        <v>2697</v>
      </c>
      <c r="J2699" s="8">
        <f t="shared" si="420"/>
        <v>8.1442012535777472E-2</v>
      </c>
      <c r="K2699" s="8">
        <f t="shared" si="420"/>
        <v>7.9868826433805634E-2</v>
      </c>
      <c r="L2699" s="8">
        <f t="shared" si="420"/>
        <v>8.0650216880590889E-2</v>
      </c>
      <c r="M2699" s="8">
        <f t="shared" si="420"/>
        <v>8.0108155288542676E-2</v>
      </c>
      <c r="P2699">
        <v>2697</v>
      </c>
      <c r="Q2699" s="8">
        <f t="shared" si="421"/>
        <v>7.8442012535777469E-2</v>
      </c>
      <c r="R2699" s="8">
        <f t="shared" si="421"/>
        <v>7.6868826433805632E-2</v>
      </c>
      <c r="S2699" s="8">
        <f t="shared" si="421"/>
        <v>7.7650216880590886E-2</v>
      </c>
      <c r="T2699" s="8">
        <f t="shared" si="421"/>
        <v>7.7108155288542674E-2</v>
      </c>
      <c r="W2699">
        <v>2697</v>
      </c>
      <c r="X2699" s="4">
        <f t="shared" si="416"/>
        <v>8.2295278661305316E-2</v>
      </c>
      <c r="Y2699" s="4">
        <f t="shared" si="414"/>
        <v>8.1540093850256817E-2</v>
      </c>
      <c r="Z2699" s="4">
        <f t="shared" si="415"/>
        <v>8.1021944155283965E-2</v>
      </c>
    </row>
    <row r="2700" spans="1:26" x14ac:dyDescent="0.25">
      <c r="A2700" s="16">
        <f t="shared" si="422"/>
        <v>46233</v>
      </c>
      <c r="B2700">
        <f>+'[2]Ejercicio 1'!E2917</f>
        <v>2698</v>
      </c>
      <c r="C2700" s="5">
        <v>7.9942947654834021E-2</v>
      </c>
      <c r="D2700" s="4">
        <f t="shared" si="417"/>
        <v>7.8369725227775786E-2</v>
      </c>
      <c r="E2700" s="6">
        <f t="shared" si="418"/>
        <v>7.915113365721034E-2</v>
      </c>
      <c r="F2700" s="7">
        <f t="shared" si="419"/>
        <v>7.8609059577740475E-2</v>
      </c>
      <c r="I2700" s="10">
        <v>2698</v>
      </c>
      <c r="J2700" s="8">
        <f t="shared" si="420"/>
        <v>8.1442947654834022E-2</v>
      </c>
      <c r="K2700" s="8">
        <f t="shared" si="420"/>
        <v>7.9869725227775787E-2</v>
      </c>
      <c r="L2700" s="8">
        <f t="shared" si="420"/>
        <v>8.0651133657210342E-2</v>
      </c>
      <c r="M2700" s="8">
        <f t="shared" si="420"/>
        <v>8.0109059577740477E-2</v>
      </c>
      <c r="P2700">
        <v>2698</v>
      </c>
      <c r="Q2700" s="8">
        <f t="shared" si="421"/>
        <v>7.8442947654834019E-2</v>
      </c>
      <c r="R2700" s="8">
        <f t="shared" si="421"/>
        <v>7.6869725227775784E-2</v>
      </c>
      <c r="S2700" s="8">
        <f t="shared" si="421"/>
        <v>7.7651133657210339E-2</v>
      </c>
      <c r="T2700" s="8">
        <f t="shared" si="421"/>
        <v>7.7109059577740474E-2</v>
      </c>
      <c r="W2700">
        <v>2698</v>
      </c>
      <c r="X2700" s="4">
        <f t="shared" si="416"/>
        <v>8.2297150006983733E-2</v>
      </c>
      <c r="Y2700" s="4">
        <f t="shared" si="414"/>
        <v>8.1541927422148941E-2</v>
      </c>
      <c r="Z2700" s="4">
        <f t="shared" si="415"/>
        <v>8.1023751979605638E-2</v>
      </c>
    </row>
    <row r="2701" spans="1:26" x14ac:dyDescent="0.25">
      <c r="A2701" s="16">
        <f t="shared" si="422"/>
        <v>46234</v>
      </c>
      <c r="B2701">
        <f>+'[2]Ejercicio 1'!E2918</f>
        <v>2699</v>
      </c>
      <c r="C2701" s="5">
        <v>7.9943882773890571E-2</v>
      </c>
      <c r="D2701" s="4">
        <f t="shared" si="417"/>
        <v>7.837062402133764E-2</v>
      </c>
      <c r="E2701" s="6">
        <f t="shared" si="418"/>
        <v>7.9152050433620738E-2</v>
      </c>
      <c r="F2701" s="7">
        <f t="shared" si="419"/>
        <v>7.8609963866592844E-2</v>
      </c>
      <c r="I2701" s="10">
        <v>2699</v>
      </c>
      <c r="J2701" s="8">
        <f t="shared" si="420"/>
        <v>8.1443882773890572E-2</v>
      </c>
      <c r="K2701" s="8">
        <f t="shared" si="420"/>
        <v>7.9870624021337641E-2</v>
      </c>
      <c r="L2701" s="8">
        <f t="shared" si="420"/>
        <v>8.0652050433620739E-2</v>
      </c>
      <c r="M2701" s="8">
        <f t="shared" si="420"/>
        <v>8.0109963866592845E-2</v>
      </c>
      <c r="P2701">
        <v>2699</v>
      </c>
      <c r="Q2701" s="8">
        <f t="shared" si="421"/>
        <v>7.8443882773890569E-2</v>
      </c>
      <c r="R2701" s="8">
        <f t="shared" si="421"/>
        <v>7.6870624021337638E-2</v>
      </c>
      <c r="S2701" s="8">
        <f t="shared" si="421"/>
        <v>7.7652050433620737E-2</v>
      </c>
      <c r="T2701" s="8">
        <f t="shared" si="421"/>
        <v>7.7109963866592843E-2</v>
      </c>
      <c r="W2701">
        <v>2699</v>
      </c>
      <c r="X2701" s="4">
        <f t="shared" si="416"/>
        <v>8.2299021353092569E-2</v>
      </c>
      <c r="Y2701" s="4">
        <f t="shared" si="414"/>
        <v>8.1543760993571981E-2</v>
      </c>
      <c r="Z2701" s="4">
        <f t="shared" si="415"/>
        <v>8.1025559803496225E-2</v>
      </c>
    </row>
    <row r="2702" spans="1:26" x14ac:dyDescent="0.25">
      <c r="A2702" s="16">
        <f t="shared" si="422"/>
        <v>46235</v>
      </c>
      <c r="B2702">
        <f>+'[2]Ejercicio 1'!E2919</f>
        <v>2700</v>
      </c>
      <c r="C2702" s="5">
        <v>7.9944817892947106E-2</v>
      </c>
      <c r="D2702" s="4">
        <f t="shared" si="417"/>
        <v>7.8371522814490974E-2</v>
      </c>
      <c r="E2702" s="6">
        <f t="shared" si="418"/>
        <v>7.9152967209823816E-2</v>
      </c>
      <c r="F2702" s="7">
        <f t="shared" si="419"/>
        <v>7.8610868155096922E-2</v>
      </c>
      <c r="I2702" s="10">
        <v>2700</v>
      </c>
      <c r="J2702" s="8">
        <f t="shared" si="420"/>
        <v>8.1444817892947108E-2</v>
      </c>
      <c r="K2702" s="8">
        <f t="shared" si="420"/>
        <v>7.9871522814490975E-2</v>
      </c>
      <c r="L2702" s="8">
        <f t="shared" si="420"/>
        <v>8.0652967209823817E-2</v>
      </c>
      <c r="M2702" s="8">
        <f t="shared" si="420"/>
        <v>8.0110868155096923E-2</v>
      </c>
      <c r="P2702">
        <v>2700</v>
      </c>
      <c r="Q2702" s="8">
        <f t="shared" si="421"/>
        <v>7.8444817892947105E-2</v>
      </c>
      <c r="R2702" s="8">
        <f t="shared" si="421"/>
        <v>7.6871522814490972E-2</v>
      </c>
      <c r="S2702" s="8">
        <f t="shared" si="421"/>
        <v>7.7652967209823814E-2</v>
      </c>
      <c r="T2702" s="8">
        <f t="shared" si="421"/>
        <v>7.711086815509692E-2</v>
      </c>
      <c r="W2702">
        <v>2700</v>
      </c>
      <c r="X2702" s="4">
        <f t="shared" si="416"/>
        <v>8.2300892699626121E-2</v>
      </c>
      <c r="Y2702" s="4">
        <f t="shared" si="414"/>
        <v>8.1545594564605015E-2</v>
      </c>
      <c r="Z2702" s="4">
        <f t="shared" si="415"/>
        <v>8.1027367626133537E-2</v>
      </c>
    </row>
    <row r="2703" spans="1:26" x14ac:dyDescent="0.25">
      <c r="A2703" s="16">
        <f t="shared" si="422"/>
        <v>46236</v>
      </c>
      <c r="B2703">
        <f>+'[2]Ejercicio 1'!E2920</f>
        <v>2701</v>
      </c>
      <c r="C2703" s="5">
        <v>7.9945753012003656E-2</v>
      </c>
      <c r="D2703" s="4">
        <f t="shared" si="417"/>
        <v>7.8372421607236009E-2</v>
      </c>
      <c r="E2703" s="6">
        <f t="shared" si="418"/>
        <v>7.9153883985817838E-2</v>
      </c>
      <c r="F2703" s="7">
        <f t="shared" si="419"/>
        <v>7.8611772443252709E-2</v>
      </c>
      <c r="I2703" s="10">
        <v>2701</v>
      </c>
      <c r="J2703" s="8">
        <f t="shared" si="420"/>
        <v>8.1445753012003658E-2</v>
      </c>
      <c r="K2703" s="8">
        <f t="shared" si="420"/>
        <v>7.987242160723601E-2</v>
      </c>
      <c r="L2703" s="8">
        <f t="shared" si="420"/>
        <v>8.065388398581784E-2</v>
      </c>
      <c r="M2703" s="8">
        <f t="shared" si="420"/>
        <v>8.011177244325271E-2</v>
      </c>
      <c r="P2703">
        <v>2701</v>
      </c>
      <c r="Q2703" s="8">
        <f t="shared" si="421"/>
        <v>7.8445753012003655E-2</v>
      </c>
      <c r="R2703" s="8">
        <f t="shared" si="421"/>
        <v>7.6872421607236008E-2</v>
      </c>
      <c r="S2703" s="8">
        <f t="shared" si="421"/>
        <v>7.7653883985817837E-2</v>
      </c>
      <c r="T2703" s="8">
        <f t="shared" si="421"/>
        <v>7.7111772443252707E-2</v>
      </c>
      <c r="W2703">
        <v>2701</v>
      </c>
      <c r="X2703" s="4">
        <f t="shared" si="416"/>
        <v>8.2302764046583515E-2</v>
      </c>
      <c r="Y2703" s="4">
        <f t="shared" si="414"/>
        <v>8.1547428135219036E-2</v>
      </c>
      <c r="Z2703" s="4">
        <f t="shared" si="415"/>
        <v>8.1029175447517546E-2</v>
      </c>
    </row>
    <row r="2704" spans="1:26" x14ac:dyDescent="0.25">
      <c r="A2704" s="16">
        <f t="shared" si="422"/>
        <v>46237</v>
      </c>
      <c r="B2704">
        <f>+'[2]Ejercicio 1'!E2921</f>
        <v>2702</v>
      </c>
      <c r="C2704" s="5">
        <v>7.9946688131060206E-2</v>
      </c>
      <c r="D2704" s="4">
        <f t="shared" si="417"/>
        <v>7.8373320399572552E-2</v>
      </c>
      <c r="E2704" s="6">
        <f t="shared" si="418"/>
        <v>7.915480076160368E-2</v>
      </c>
      <c r="F2704" s="7">
        <f t="shared" si="419"/>
        <v>7.8612676731060205E-2</v>
      </c>
      <c r="I2704" s="10">
        <v>2702</v>
      </c>
      <c r="J2704" s="8">
        <f t="shared" si="420"/>
        <v>8.1446688131060208E-2</v>
      </c>
      <c r="K2704" s="8">
        <f t="shared" si="420"/>
        <v>7.9873320399572553E-2</v>
      </c>
      <c r="L2704" s="8">
        <f t="shared" si="420"/>
        <v>8.0654800761603682E-2</v>
      </c>
      <c r="M2704" s="8">
        <f t="shared" si="420"/>
        <v>8.0112676731060206E-2</v>
      </c>
      <c r="P2704">
        <v>2702</v>
      </c>
      <c r="Q2704" s="8">
        <f t="shared" si="421"/>
        <v>7.8446688131060205E-2</v>
      </c>
      <c r="R2704" s="8">
        <f t="shared" si="421"/>
        <v>7.6873320399572551E-2</v>
      </c>
      <c r="S2704" s="8">
        <f t="shared" si="421"/>
        <v>7.7654800761603679E-2</v>
      </c>
      <c r="T2704" s="8">
        <f t="shared" si="421"/>
        <v>7.7112676731060203E-2</v>
      </c>
      <c r="W2704">
        <v>2702</v>
      </c>
      <c r="X2704" s="4">
        <f t="shared" si="416"/>
        <v>8.2304635393965625E-2</v>
      </c>
      <c r="Y2704" s="4">
        <f t="shared" si="414"/>
        <v>8.1549261705391216E-2</v>
      </c>
      <c r="Z2704" s="4">
        <f t="shared" si="415"/>
        <v>8.1030983268193565E-2</v>
      </c>
    </row>
    <row r="2705" spans="1:26" x14ac:dyDescent="0.25">
      <c r="A2705" s="16">
        <f t="shared" si="422"/>
        <v>46238</v>
      </c>
      <c r="B2705">
        <f>+'[2]Ejercicio 1'!E2922</f>
        <v>2703</v>
      </c>
      <c r="C2705" s="5">
        <v>7.9947623250116756E-2</v>
      </c>
      <c r="D2705" s="4">
        <f t="shared" si="417"/>
        <v>7.8374219191501199E-2</v>
      </c>
      <c r="E2705" s="6">
        <f t="shared" si="418"/>
        <v>7.9155717537182202E-2</v>
      </c>
      <c r="F2705" s="7">
        <f t="shared" si="419"/>
        <v>7.8613581018522255E-2</v>
      </c>
      <c r="I2705" s="10">
        <v>2703</v>
      </c>
      <c r="J2705" s="8">
        <f t="shared" si="420"/>
        <v>8.1447623250116757E-2</v>
      </c>
      <c r="K2705" s="8">
        <f t="shared" si="420"/>
        <v>7.98742191915012E-2</v>
      </c>
      <c r="L2705" s="8">
        <f t="shared" si="420"/>
        <v>8.0655717537182203E-2</v>
      </c>
      <c r="M2705" s="8">
        <f t="shared" si="420"/>
        <v>8.0113581018522256E-2</v>
      </c>
      <c r="P2705">
        <v>2703</v>
      </c>
      <c r="Q2705" s="8">
        <f t="shared" si="421"/>
        <v>7.8447623250116755E-2</v>
      </c>
      <c r="R2705" s="8">
        <f t="shared" si="421"/>
        <v>7.6874219191501197E-2</v>
      </c>
      <c r="S2705" s="8">
        <f t="shared" si="421"/>
        <v>7.7655717537182201E-2</v>
      </c>
      <c r="T2705" s="8">
        <f t="shared" si="421"/>
        <v>7.7113581018522254E-2</v>
      </c>
      <c r="W2705">
        <v>2703</v>
      </c>
      <c r="X2705" s="4">
        <f t="shared" si="416"/>
        <v>8.2306506741779042E-2</v>
      </c>
      <c r="Y2705" s="4">
        <f t="shared" si="414"/>
        <v>8.1551095275197966E-2</v>
      </c>
      <c r="Z2705" s="4">
        <f t="shared" si="415"/>
        <v>8.1032791088164427E-2</v>
      </c>
    </row>
    <row r="2706" spans="1:26" x14ac:dyDescent="0.25">
      <c r="A2706" s="16">
        <f t="shared" si="422"/>
        <v>46239</v>
      </c>
      <c r="B2706">
        <f>+'[2]Ejercicio 1'!E2923</f>
        <v>2704</v>
      </c>
      <c r="C2706" s="5">
        <v>7.9948558369173306E-2</v>
      </c>
      <c r="D2706" s="4">
        <f t="shared" si="417"/>
        <v>7.8375117983020923E-2</v>
      </c>
      <c r="E2706" s="6">
        <f t="shared" si="418"/>
        <v>7.9156634312551669E-2</v>
      </c>
      <c r="F2706" s="7">
        <f t="shared" si="419"/>
        <v>7.8614485305633169E-2</v>
      </c>
      <c r="I2706" s="10">
        <v>2704</v>
      </c>
      <c r="J2706" s="8">
        <f t="shared" si="420"/>
        <v>8.1448558369173307E-2</v>
      </c>
      <c r="K2706" s="8">
        <f t="shared" si="420"/>
        <v>7.9875117983020924E-2</v>
      </c>
      <c r="L2706" s="8">
        <f t="shared" si="420"/>
        <v>8.065663431255167E-2</v>
      </c>
      <c r="M2706" s="8">
        <f t="shared" si="420"/>
        <v>8.0114485305633171E-2</v>
      </c>
      <c r="P2706">
        <v>2704</v>
      </c>
      <c r="Q2706" s="8">
        <f t="shared" si="421"/>
        <v>7.8448558369173305E-2</v>
      </c>
      <c r="R2706" s="8">
        <f t="shared" si="421"/>
        <v>7.6875117983020921E-2</v>
      </c>
      <c r="S2706" s="8">
        <f t="shared" si="421"/>
        <v>7.7656634312551667E-2</v>
      </c>
      <c r="T2706" s="8">
        <f t="shared" si="421"/>
        <v>7.7114485305633168E-2</v>
      </c>
      <c r="W2706">
        <v>2704</v>
      </c>
      <c r="X2706" s="4">
        <f t="shared" si="416"/>
        <v>8.2308378090003548E-2</v>
      </c>
      <c r="Y2706" s="4">
        <f t="shared" si="414"/>
        <v>8.1552928844561126E-2</v>
      </c>
      <c r="Z2706" s="4">
        <f t="shared" si="415"/>
        <v>8.1034598906605096E-2</v>
      </c>
    </row>
    <row r="2707" spans="1:26" x14ac:dyDescent="0.25">
      <c r="A2707" s="16">
        <f t="shared" si="422"/>
        <v>46240</v>
      </c>
      <c r="B2707">
        <f>+'[2]Ejercicio 1'!E2924</f>
        <v>2705</v>
      </c>
      <c r="C2707" s="5">
        <v>7.9949493488229842E-2</v>
      </c>
      <c r="D2707" s="4">
        <f t="shared" si="417"/>
        <v>7.837601677413214E-2</v>
      </c>
      <c r="E2707" s="6">
        <f t="shared" si="418"/>
        <v>7.915755108771208E-2</v>
      </c>
      <c r="F2707" s="7">
        <f t="shared" si="419"/>
        <v>7.8615389592398638E-2</v>
      </c>
      <c r="I2707" s="10">
        <v>2705</v>
      </c>
      <c r="J2707" s="8">
        <f t="shared" si="420"/>
        <v>8.1449493488229843E-2</v>
      </c>
      <c r="K2707" s="8">
        <f t="shared" si="420"/>
        <v>7.9876016774132141E-2</v>
      </c>
      <c r="L2707" s="8">
        <f t="shared" si="420"/>
        <v>8.0657551087712082E-2</v>
      </c>
      <c r="M2707" s="8">
        <f t="shared" si="420"/>
        <v>8.0115389592398639E-2</v>
      </c>
      <c r="P2707">
        <v>2705</v>
      </c>
      <c r="Q2707" s="8">
        <f t="shared" si="421"/>
        <v>7.8449493488229841E-2</v>
      </c>
      <c r="R2707" s="8">
        <f t="shared" si="421"/>
        <v>7.6876016774132139E-2</v>
      </c>
      <c r="S2707" s="8">
        <f t="shared" si="421"/>
        <v>7.7657551087712079E-2</v>
      </c>
      <c r="T2707" s="8">
        <f t="shared" si="421"/>
        <v>7.7115389592398637E-2</v>
      </c>
      <c r="W2707">
        <v>2705</v>
      </c>
      <c r="X2707" s="4">
        <f t="shared" si="416"/>
        <v>8.2310249438658931E-2</v>
      </c>
      <c r="Y2707" s="4">
        <f t="shared" si="414"/>
        <v>8.1554762413480669E-2</v>
      </c>
      <c r="Z2707" s="4">
        <f t="shared" si="415"/>
        <v>8.1036406724340607E-2</v>
      </c>
    </row>
    <row r="2708" spans="1:26" x14ac:dyDescent="0.25">
      <c r="A2708" s="16">
        <f t="shared" si="422"/>
        <v>46241</v>
      </c>
      <c r="B2708">
        <f>+'[2]Ejercicio 1'!E2925</f>
        <v>2706</v>
      </c>
      <c r="C2708" s="5">
        <v>7.9950428607286392E-2</v>
      </c>
      <c r="D2708" s="4">
        <f t="shared" si="417"/>
        <v>7.8376915564835267E-2</v>
      </c>
      <c r="E2708" s="6">
        <f t="shared" si="418"/>
        <v>7.9158467862665172E-2</v>
      </c>
      <c r="F2708" s="7">
        <f t="shared" si="419"/>
        <v>7.8616293878815816E-2</v>
      </c>
      <c r="I2708" s="10">
        <v>2706</v>
      </c>
      <c r="J2708" s="8">
        <f t="shared" si="420"/>
        <v>8.1450428607286393E-2</v>
      </c>
      <c r="K2708" s="8">
        <f t="shared" si="420"/>
        <v>7.9876915564835269E-2</v>
      </c>
      <c r="L2708" s="8">
        <f t="shared" si="420"/>
        <v>8.0658467862665173E-2</v>
      </c>
      <c r="M2708" s="8">
        <f t="shared" si="420"/>
        <v>8.0116293878815817E-2</v>
      </c>
      <c r="P2708">
        <v>2706</v>
      </c>
      <c r="Q2708" s="8">
        <f t="shared" si="421"/>
        <v>7.845042860728639E-2</v>
      </c>
      <c r="R2708" s="8">
        <f t="shared" si="421"/>
        <v>7.6876915564835266E-2</v>
      </c>
      <c r="S2708" s="8">
        <f t="shared" si="421"/>
        <v>7.765846786266517E-2</v>
      </c>
      <c r="T2708" s="8">
        <f t="shared" si="421"/>
        <v>7.7116293878815814E-2</v>
      </c>
      <c r="W2708">
        <v>2706</v>
      </c>
      <c r="X2708" s="4">
        <f t="shared" si="416"/>
        <v>8.2312120787739015E-2</v>
      </c>
      <c r="Y2708" s="4">
        <f t="shared" si="414"/>
        <v>8.1556595982009331E-2</v>
      </c>
      <c r="Z2708" s="4">
        <f t="shared" si="415"/>
        <v>8.1038214541096901E-2</v>
      </c>
    </row>
    <row r="2709" spans="1:26" x14ac:dyDescent="0.25">
      <c r="A2709" s="16">
        <f t="shared" si="422"/>
        <v>46242</v>
      </c>
      <c r="B2709">
        <f>+'[2]Ejercicio 1'!E2926</f>
        <v>2707</v>
      </c>
      <c r="C2709" s="5">
        <v>7.9951363726342942E-2</v>
      </c>
      <c r="D2709" s="4">
        <f t="shared" si="417"/>
        <v>7.8377814355129694E-2</v>
      </c>
      <c r="E2709" s="6">
        <f t="shared" si="418"/>
        <v>7.9159384637410082E-2</v>
      </c>
      <c r="F2709" s="7">
        <f t="shared" si="419"/>
        <v>7.8617198164887547E-2</v>
      </c>
      <c r="I2709" s="10">
        <v>2707</v>
      </c>
      <c r="J2709" s="8">
        <f t="shared" si="420"/>
        <v>8.1451363726342943E-2</v>
      </c>
      <c r="K2709" s="8">
        <f t="shared" si="420"/>
        <v>7.9877814355129695E-2</v>
      </c>
      <c r="L2709" s="8">
        <f t="shared" si="420"/>
        <v>8.0659384637410084E-2</v>
      </c>
      <c r="M2709" s="8">
        <f t="shared" si="420"/>
        <v>8.0117198164887549E-2</v>
      </c>
      <c r="P2709">
        <v>2707</v>
      </c>
      <c r="Q2709" s="8">
        <f t="shared" si="421"/>
        <v>7.845136372634294E-2</v>
      </c>
      <c r="R2709" s="8">
        <f t="shared" si="421"/>
        <v>7.6877814355129692E-2</v>
      </c>
      <c r="S2709" s="8">
        <f t="shared" si="421"/>
        <v>7.7659384637410081E-2</v>
      </c>
      <c r="T2709" s="8">
        <f t="shared" si="421"/>
        <v>7.7117198164887546E-2</v>
      </c>
      <c r="W2709">
        <v>2707</v>
      </c>
      <c r="X2709" s="4">
        <f t="shared" si="416"/>
        <v>8.2313992137243386E-2</v>
      </c>
      <c r="Y2709" s="4">
        <f t="shared" si="414"/>
        <v>8.1558429550120742E-2</v>
      </c>
      <c r="Z2709" s="4">
        <f t="shared" si="415"/>
        <v>8.1040022356871119E-2</v>
      </c>
    </row>
    <row r="2710" spans="1:26" x14ac:dyDescent="0.25">
      <c r="A2710" s="16">
        <f t="shared" si="422"/>
        <v>46243</v>
      </c>
      <c r="B2710">
        <f>+'[2]Ejercicio 1'!E2927</f>
        <v>2708</v>
      </c>
      <c r="C2710" s="5">
        <v>7.9952298845399492E-2</v>
      </c>
      <c r="D2710" s="4">
        <f t="shared" si="417"/>
        <v>7.8378713145015808E-2</v>
      </c>
      <c r="E2710" s="6">
        <f t="shared" si="418"/>
        <v>7.9160301411945924E-2</v>
      </c>
      <c r="F2710" s="7">
        <f t="shared" si="419"/>
        <v>7.8618102450608143E-2</v>
      </c>
      <c r="I2710" s="10">
        <v>2708</v>
      </c>
      <c r="J2710" s="8">
        <f t="shared" si="420"/>
        <v>8.1452298845399493E-2</v>
      </c>
      <c r="K2710" s="8">
        <f t="shared" si="420"/>
        <v>7.9878713145015809E-2</v>
      </c>
      <c r="L2710" s="8">
        <f t="shared" si="420"/>
        <v>8.0660301411945926E-2</v>
      </c>
      <c r="M2710" s="8">
        <f t="shared" si="420"/>
        <v>8.0118102450608145E-2</v>
      </c>
      <c r="P2710">
        <v>2708</v>
      </c>
      <c r="Q2710" s="8">
        <f t="shared" si="421"/>
        <v>7.845229884539949E-2</v>
      </c>
      <c r="R2710" s="8">
        <f t="shared" si="421"/>
        <v>7.6878713145015806E-2</v>
      </c>
      <c r="S2710" s="8">
        <f t="shared" si="421"/>
        <v>7.7660301411945923E-2</v>
      </c>
      <c r="T2710" s="8">
        <f t="shared" si="421"/>
        <v>7.7118102450608142E-2</v>
      </c>
      <c r="W2710">
        <v>2708</v>
      </c>
      <c r="X2710" s="4">
        <f t="shared" si="416"/>
        <v>8.2315863487171598E-2</v>
      </c>
      <c r="Y2710" s="4">
        <f t="shared" si="414"/>
        <v>8.1560263117814905E-2</v>
      </c>
      <c r="Z2710" s="4">
        <f t="shared" si="415"/>
        <v>8.1041830171666121E-2</v>
      </c>
    </row>
    <row r="2711" spans="1:26" x14ac:dyDescent="0.25">
      <c r="A2711" s="16">
        <f t="shared" si="422"/>
        <v>46244</v>
      </c>
      <c r="B2711">
        <f>+'[2]Ejercicio 1'!E2928</f>
        <v>2709</v>
      </c>
      <c r="C2711" s="5">
        <v>7.9953233964456041E-2</v>
      </c>
      <c r="D2711" s="4">
        <f t="shared" si="417"/>
        <v>7.837961193449404E-2</v>
      </c>
      <c r="E2711" s="6">
        <f t="shared" si="418"/>
        <v>7.9161218186274473E-2</v>
      </c>
      <c r="F2711" s="7">
        <f t="shared" si="419"/>
        <v>7.8619006735983293E-2</v>
      </c>
      <c r="I2711" s="10">
        <v>2709</v>
      </c>
      <c r="J2711" s="8">
        <f t="shared" si="420"/>
        <v>8.1453233964456043E-2</v>
      </c>
      <c r="K2711" s="8">
        <f t="shared" si="420"/>
        <v>7.9879611934494041E-2</v>
      </c>
      <c r="L2711" s="8">
        <f t="shared" si="420"/>
        <v>8.0661218186274475E-2</v>
      </c>
      <c r="M2711" s="8">
        <f t="shared" si="420"/>
        <v>8.0119006735983295E-2</v>
      </c>
      <c r="P2711">
        <v>2709</v>
      </c>
      <c r="Q2711" s="8">
        <f t="shared" si="421"/>
        <v>7.845323396445604E-2</v>
      </c>
      <c r="R2711" s="8">
        <f t="shared" si="421"/>
        <v>7.6879611934494038E-2</v>
      </c>
      <c r="S2711" s="8">
        <f t="shared" si="421"/>
        <v>7.7661218186274472E-2</v>
      </c>
      <c r="T2711" s="8">
        <f t="shared" si="421"/>
        <v>7.7119006735983292E-2</v>
      </c>
      <c r="W2711">
        <v>2709</v>
      </c>
      <c r="X2711" s="4">
        <f t="shared" si="416"/>
        <v>8.2317734837531548E-2</v>
      </c>
      <c r="Y2711" s="4">
        <f t="shared" si="414"/>
        <v>8.1562096685092692E-2</v>
      </c>
      <c r="Z2711" s="4">
        <f t="shared" si="415"/>
        <v>8.1043637985484765E-2</v>
      </c>
    </row>
    <row r="2712" spans="1:26" x14ac:dyDescent="0.25">
      <c r="A2712" s="16">
        <f t="shared" si="422"/>
        <v>46245</v>
      </c>
      <c r="B2712">
        <f>+'[2]Ejercicio 1'!E2929</f>
        <v>2710</v>
      </c>
      <c r="C2712" s="5">
        <v>7.9954169083512577E-2</v>
      </c>
      <c r="D2712" s="4">
        <f t="shared" si="417"/>
        <v>7.8380510723563362E-2</v>
      </c>
      <c r="E2712" s="6">
        <f t="shared" si="418"/>
        <v>7.916213496039394E-2</v>
      </c>
      <c r="F2712" s="7">
        <f t="shared" si="419"/>
        <v>7.8619911021010153E-2</v>
      </c>
      <c r="I2712" s="10">
        <v>2710</v>
      </c>
      <c r="J2712" s="8">
        <f t="shared" si="420"/>
        <v>8.1454169083512579E-2</v>
      </c>
      <c r="K2712" s="8">
        <f t="shared" si="420"/>
        <v>7.9880510723563364E-2</v>
      </c>
      <c r="L2712" s="8">
        <f t="shared" si="420"/>
        <v>8.0662134960393941E-2</v>
      </c>
      <c r="M2712" s="8">
        <f t="shared" si="420"/>
        <v>8.0119911021010154E-2</v>
      </c>
      <c r="P2712">
        <v>2710</v>
      </c>
      <c r="Q2712" s="8">
        <f t="shared" si="421"/>
        <v>7.8454169083512576E-2</v>
      </c>
      <c r="R2712" s="8">
        <f t="shared" si="421"/>
        <v>7.6880510723563361E-2</v>
      </c>
      <c r="S2712" s="8">
        <f t="shared" si="421"/>
        <v>7.7662134960393939E-2</v>
      </c>
      <c r="T2712" s="8">
        <f t="shared" si="421"/>
        <v>7.7119911021010151E-2</v>
      </c>
      <c r="W2712">
        <v>2710</v>
      </c>
      <c r="X2712" s="4">
        <f t="shared" si="416"/>
        <v>8.2319606188302585E-2</v>
      </c>
      <c r="Y2712" s="4">
        <f t="shared" si="414"/>
        <v>8.1563930251951466E-2</v>
      </c>
      <c r="Z2712" s="4">
        <f t="shared" si="415"/>
        <v>8.1045445798318488E-2</v>
      </c>
    </row>
    <row r="2713" spans="1:26" x14ac:dyDescent="0.25">
      <c r="A2713" s="16">
        <f t="shared" si="422"/>
        <v>46246</v>
      </c>
      <c r="B2713">
        <f>+'[2]Ejercicio 1'!E2930</f>
        <v>2711</v>
      </c>
      <c r="C2713" s="5">
        <v>7.9955104202569127E-2</v>
      </c>
      <c r="D2713" s="4">
        <f t="shared" si="417"/>
        <v>7.8381409512224387E-2</v>
      </c>
      <c r="E2713" s="6">
        <f t="shared" si="418"/>
        <v>7.916305173430524E-2</v>
      </c>
      <c r="F2713" s="7">
        <f t="shared" si="419"/>
        <v>7.8620815305688721E-2</v>
      </c>
      <c r="I2713" s="10">
        <v>2711</v>
      </c>
      <c r="J2713" s="8">
        <f t="shared" si="420"/>
        <v>8.1455104202569129E-2</v>
      </c>
      <c r="K2713" s="8">
        <f t="shared" si="420"/>
        <v>7.9881409512224388E-2</v>
      </c>
      <c r="L2713" s="8">
        <f t="shared" si="420"/>
        <v>8.0663051734305241E-2</v>
      </c>
      <c r="M2713" s="8">
        <f t="shared" si="420"/>
        <v>8.0120815305688722E-2</v>
      </c>
      <c r="P2713">
        <v>2711</v>
      </c>
      <c r="Q2713" s="8">
        <f t="shared" si="421"/>
        <v>7.8455104202569126E-2</v>
      </c>
      <c r="R2713" s="8">
        <f t="shared" si="421"/>
        <v>7.6881409512224386E-2</v>
      </c>
      <c r="S2713" s="8">
        <f t="shared" si="421"/>
        <v>7.7663051734305238E-2</v>
      </c>
      <c r="T2713" s="8">
        <f t="shared" si="421"/>
        <v>7.712081530568872E-2</v>
      </c>
      <c r="W2713">
        <v>2711</v>
      </c>
      <c r="X2713" s="4">
        <f t="shared" si="416"/>
        <v>8.2321477539504501E-2</v>
      </c>
      <c r="Y2713" s="4">
        <f t="shared" si="414"/>
        <v>8.1565763818369288E-2</v>
      </c>
      <c r="Z2713" s="4">
        <f t="shared" si="415"/>
        <v>8.1047253609898923E-2</v>
      </c>
    </row>
    <row r="2714" spans="1:26" x14ac:dyDescent="0.25">
      <c r="A2714" s="16">
        <f t="shared" si="422"/>
        <v>46247</v>
      </c>
      <c r="B2714">
        <f>+'[2]Ejercicio 1'!E2931</f>
        <v>2712</v>
      </c>
      <c r="C2714" s="5">
        <v>7.9956039321625677E-2</v>
      </c>
      <c r="D2714" s="4">
        <f t="shared" si="417"/>
        <v>7.8382308300476905E-2</v>
      </c>
      <c r="E2714" s="6">
        <f t="shared" si="418"/>
        <v>7.9163968508008345E-2</v>
      </c>
      <c r="F2714" s="7">
        <f t="shared" si="419"/>
        <v>7.8621719590021844E-2</v>
      </c>
      <c r="I2714" s="10">
        <v>2712</v>
      </c>
      <c r="J2714" s="8">
        <f t="shared" si="420"/>
        <v>8.1456039321625678E-2</v>
      </c>
      <c r="K2714" s="8">
        <f t="shared" si="420"/>
        <v>7.9882308300476906E-2</v>
      </c>
      <c r="L2714" s="8">
        <f t="shared" si="420"/>
        <v>8.0663968508008346E-2</v>
      </c>
      <c r="M2714" s="8">
        <f t="shared" si="420"/>
        <v>8.0121719590021845E-2</v>
      </c>
      <c r="P2714">
        <v>2712</v>
      </c>
      <c r="Q2714" s="8">
        <f t="shared" si="421"/>
        <v>7.8456039321625676E-2</v>
      </c>
      <c r="R2714" s="8">
        <f t="shared" si="421"/>
        <v>7.6882308300476904E-2</v>
      </c>
      <c r="S2714" s="8">
        <f t="shared" si="421"/>
        <v>7.7663968508008344E-2</v>
      </c>
      <c r="T2714" s="8">
        <f t="shared" si="421"/>
        <v>7.7121719590021842E-2</v>
      </c>
      <c r="W2714">
        <v>2712</v>
      </c>
      <c r="X2714" s="4">
        <f t="shared" si="416"/>
        <v>8.2323348891131118E-2</v>
      </c>
      <c r="Y2714" s="4">
        <f t="shared" si="414"/>
        <v>8.1567597384394452E-2</v>
      </c>
      <c r="Z2714" s="4">
        <f t="shared" si="415"/>
        <v>8.104906142105113E-2</v>
      </c>
    </row>
    <row r="2715" spans="1:26" x14ac:dyDescent="0.25">
      <c r="A2715" s="16">
        <f t="shared" si="422"/>
        <v>46248</v>
      </c>
      <c r="B2715">
        <f>+'[2]Ejercicio 1'!E2932</f>
        <v>2713</v>
      </c>
      <c r="C2715" s="5">
        <v>7.9956974440682227E-2</v>
      </c>
      <c r="D2715" s="4">
        <f t="shared" si="417"/>
        <v>7.8383207088321125E-2</v>
      </c>
      <c r="E2715" s="6">
        <f t="shared" si="418"/>
        <v>7.9164885281503256E-2</v>
      </c>
      <c r="F2715" s="7">
        <f t="shared" si="419"/>
        <v>7.862262387400383E-2</v>
      </c>
      <c r="I2715" s="10">
        <v>2713</v>
      </c>
      <c r="J2715" s="8">
        <f t="shared" si="420"/>
        <v>8.1456974440682228E-2</v>
      </c>
      <c r="K2715" s="8">
        <f t="shared" si="420"/>
        <v>7.9883207088321126E-2</v>
      </c>
      <c r="L2715" s="8">
        <f t="shared" si="420"/>
        <v>8.0664885281503257E-2</v>
      </c>
      <c r="M2715" s="8">
        <f t="shared" si="420"/>
        <v>8.0122623874003832E-2</v>
      </c>
      <c r="P2715">
        <v>2713</v>
      </c>
      <c r="Q2715" s="8">
        <f t="shared" si="421"/>
        <v>7.8456974440682226E-2</v>
      </c>
      <c r="R2715" s="8">
        <f t="shared" si="421"/>
        <v>7.6883207088321123E-2</v>
      </c>
      <c r="S2715" s="8">
        <f t="shared" si="421"/>
        <v>7.7664885281503254E-2</v>
      </c>
      <c r="T2715" s="8">
        <f t="shared" si="421"/>
        <v>7.7122623874003829E-2</v>
      </c>
      <c r="W2715">
        <v>2713</v>
      </c>
      <c r="X2715" s="4">
        <f t="shared" si="416"/>
        <v>8.232522024318159E-2</v>
      </c>
      <c r="Y2715" s="4">
        <f t="shared" si="414"/>
        <v>8.1569430950002367E-2</v>
      </c>
      <c r="Z2715" s="4">
        <f t="shared" si="415"/>
        <v>8.1050869230670272E-2</v>
      </c>
    </row>
    <row r="2716" spans="1:26" x14ac:dyDescent="0.25">
      <c r="A2716" s="16">
        <f t="shared" si="422"/>
        <v>46249</v>
      </c>
      <c r="B2716">
        <f>+'[2]Ejercicio 1'!E2933</f>
        <v>2714</v>
      </c>
      <c r="C2716" s="5">
        <v>7.9957909559738777E-2</v>
      </c>
      <c r="D2716" s="4">
        <f t="shared" si="417"/>
        <v>7.8384105875756852E-2</v>
      </c>
      <c r="E2716" s="6">
        <f t="shared" si="418"/>
        <v>7.9165802054789999E-2</v>
      </c>
      <c r="F2716" s="7">
        <f t="shared" si="419"/>
        <v>7.8623528157640371E-2</v>
      </c>
      <c r="I2716" s="10">
        <v>2714</v>
      </c>
      <c r="J2716" s="8">
        <f t="shared" si="420"/>
        <v>8.1457909559738778E-2</v>
      </c>
      <c r="K2716" s="8">
        <f t="shared" si="420"/>
        <v>7.9884105875756853E-2</v>
      </c>
      <c r="L2716" s="8">
        <f t="shared" si="420"/>
        <v>8.0665802054790001E-2</v>
      </c>
      <c r="M2716" s="8">
        <f t="shared" si="420"/>
        <v>8.0123528157640372E-2</v>
      </c>
      <c r="P2716">
        <v>2714</v>
      </c>
      <c r="Q2716" s="8">
        <f t="shared" si="421"/>
        <v>7.8457909559738775E-2</v>
      </c>
      <c r="R2716" s="8">
        <f t="shared" si="421"/>
        <v>7.688410587575685E-2</v>
      </c>
      <c r="S2716" s="8">
        <f t="shared" si="421"/>
        <v>7.7665802054789998E-2</v>
      </c>
      <c r="T2716" s="8">
        <f t="shared" si="421"/>
        <v>7.712352815764037E-2</v>
      </c>
      <c r="W2716">
        <v>2714</v>
      </c>
      <c r="X2716" s="4">
        <f t="shared" si="416"/>
        <v>8.2327091595656765E-2</v>
      </c>
      <c r="Y2716" s="4">
        <f t="shared" si="414"/>
        <v>8.1571264515219385E-2</v>
      </c>
      <c r="Z2716" s="4">
        <f t="shared" si="415"/>
        <v>8.105267703958427E-2</v>
      </c>
    </row>
    <row r="2717" spans="1:26" x14ac:dyDescent="0.25">
      <c r="A2717" s="16">
        <f t="shared" si="422"/>
        <v>46250</v>
      </c>
      <c r="B2717">
        <f>+'[2]Ejercicio 1'!E2934</f>
        <v>2715</v>
      </c>
      <c r="C2717" s="5">
        <v>7.9958844678795313E-2</v>
      </c>
      <c r="D2717" s="4">
        <f t="shared" si="417"/>
        <v>7.838500466278428E-2</v>
      </c>
      <c r="E2717" s="6">
        <f t="shared" si="418"/>
        <v>7.9166718827868549E-2</v>
      </c>
      <c r="F2717" s="7">
        <f t="shared" si="419"/>
        <v>7.8624432440928621E-2</v>
      </c>
      <c r="I2717" s="10">
        <v>2715</v>
      </c>
      <c r="J2717" s="8">
        <f t="shared" si="420"/>
        <v>8.1458844678795314E-2</v>
      </c>
      <c r="K2717" s="8">
        <f t="shared" si="420"/>
        <v>7.9885004662784281E-2</v>
      </c>
      <c r="L2717" s="8">
        <f t="shared" si="420"/>
        <v>8.066671882786855E-2</v>
      </c>
      <c r="M2717" s="8">
        <f t="shared" si="420"/>
        <v>8.0124432440928622E-2</v>
      </c>
      <c r="P2717">
        <v>2715</v>
      </c>
      <c r="Q2717" s="8">
        <f t="shared" si="421"/>
        <v>7.8458844678795311E-2</v>
      </c>
      <c r="R2717" s="8">
        <f t="shared" si="421"/>
        <v>7.6885004662784279E-2</v>
      </c>
      <c r="S2717" s="8">
        <f t="shared" si="421"/>
        <v>7.7666718827868547E-2</v>
      </c>
      <c r="T2717" s="8">
        <f t="shared" si="421"/>
        <v>7.712443244092862E-2</v>
      </c>
      <c r="W2717">
        <v>2715</v>
      </c>
      <c r="X2717" s="4">
        <f t="shared" si="416"/>
        <v>8.2328962948556655E-2</v>
      </c>
      <c r="Y2717" s="4">
        <f t="shared" si="414"/>
        <v>8.1573098079992815E-2</v>
      </c>
      <c r="Z2717" s="4">
        <f t="shared" si="415"/>
        <v>8.1054484847519051E-2</v>
      </c>
    </row>
    <row r="2718" spans="1:26" x14ac:dyDescent="0.25">
      <c r="A2718" s="16">
        <f t="shared" si="422"/>
        <v>46251</v>
      </c>
      <c r="B2718">
        <f>+'[2]Ejercicio 1'!E2935</f>
        <v>2716</v>
      </c>
      <c r="C2718" s="5">
        <v>7.9959779797851863E-2</v>
      </c>
      <c r="D2718" s="4">
        <f t="shared" si="417"/>
        <v>7.8385903449403604E-2</v>
      </c>
      <c r="E2718" s="6">
        <f t="shared" si="418"/>
        <v>7.9167635600738917E-2</v>
      </c>
      <c r="F2718" s="7">
        <f t="shared" si="419"/>
        <v>7.8625336723871425E-2</v>
      </c>
      <c r="I2718" s="10">
        <v>2716</v>
      </c>
      <c r="J2718" s="8">
        <f t="shared" si="420"/>
        <v>8.1459779797851864E-2</v>
      </c>
      <c r="K2718" s="8">
        <f t="shared" si="420"/>
        <v>7.9885903449403606E-2</v>
      </c>
      <c r="L2718" s="8">
        <f t="shared" si="420"/>
        <v>8.0667635600738918E-2</v>
      </c>
      <c r="M2718" s="8">
        <f t="shared" si="420"/>
        <v>8.0125336723871426E-2</v>
      </c>
      <c r="P2718">
        <v>2716</v>
      </c>
      <c r="Q2718" s="8">
        <f t="shared" si="421"/>
        <v>7.8459779797851861E-2</v>
      </c>
      <c r="R2718" s="8">
        <f t="shared" si="421"/>
        <v>7.6885903449403603E-2</v>
      </c>
      <c r="S2718" s="8">
        <f t="shared" si="421"/>
        <v>7.7667635600738916E-2</v>
      </c>
      <c r="T2718" s="8">
        <f t="shared" si="421"/>
        <v>7.7125336723871424E-2</v>
      </c>
      <c r="W2718">
        <v>2716</v>
      </c>
      <c r="X2718" s="4">
        <f t="shared" si="416"/>
        <v>8.2330834301880831E-2</v>
      </c>
      <c r="Y2718" s="4">
        <f t="shared" si="414"/>
        <v>8.1574931644349855E-2</v>
      </c>
      <c r="Z2718" s="4">
        <f t="shared" si="415"/>
        <v>8.1056292654751533E-2</v>
      </c>
    </row>
    <row r="2719" spans="1:26" x14ac:dyDescent="0.25">
      <c r="A2719" s="16">
        <f t="shared" si="422"/>
        <v>46252</v>
      </c>
      <c r="B2719">
        <f>+'[2]Ejercicio 1'!E2936</f>
        <v>2717</v>
      </c>
      <c r="C2719" s="5">
        <v>7.9960714916908412E-2</v>
      </c>
      <c r="D2719" s="4">
        <f t="shared" si="417"/>
        <v>7.8386802235614242E-2</v>
      </c>
      <c r="E2719" s="6">
        <f t="shared" si="418"/>
        <v>7.9168552373400217E-2</v>
      </c>
      <c r="F2719" s="7">
        <f t="shared" si="419"/>
        <v>7.8626241006463093E-2</v>
      </c>
      <c r="I2719" s="10">
        <v>2717</v>
      </c>
      <c r="J2719" s="8">
        <f t="shared" si="420"/>
        <v>8.1460714916908414E-2</v>
      </c>
      <c r="K2719" s="8">
        <f t="shared" si="420"/>
        <v>7.9886802235614243E-2</v>
      </c>
      <c r="L2719" s="8">
        <f t="shared" si="420"/>
        <v>8.0668552373400218E-2</v>
      </c>
      <c r="M2719" s="8">
        <f t="shared" si="420"/>
        <v>8.0126241006463095E-2</v>
      </c>
      <c r="P2719">
        <v>2717</v>
      </c>
      <c r="Q2719" s="8">
        <f t="shared" si="421"/>
        <v>7.8460714916908411E-2</v>
      </c>
      <c r="R2719" s="8">
        <f t="shared" si="421"/>
        <v>7.6886802235614241E-2</v>
      </c>
      <c r="S2719" s="8">
        <f t="shared" si="421"/>
        <v>7.7668552373400215E-2</v>
      </c>
      <c r="T2719" s="8">
        <f t="shared" si="421"/>
        <v>7.7126241006463092E-2</v>
      </c>
      <c r="W2719">
        <v>2717</v>
      </c>
      <c r="X2719" s="4">
        <f t="shared" si="416"/>
        <v>8.2332705655629265E-2</v>
      </c>
      <c r="Y2719" s="4">
        <f t="shared" ref="Y2719:Y2782" si="423">Tasa_Fwd(E2628,B2628,E2719,B2719,91)</f>
        <v>8.1576765208288785E-2</v>
      </c>
      <c r="Z2719" s="4">
        <f t="shared" si="415"/>
        <v>8.1058100460448104E-2</v>
      </c>
    </row>
    <row r="2720" spans="1:26" x14ac:dyDescent="0.25">
      <c r="A2720" s="16">
        <f t="shared" si="422"/>
        <v>46253</v>
      </c>
      <c r="B2720">
        <f>+'[2]Ejercicio 1'!E2937</f>
        <v>2718</v>
      </c>
      <c r="C2720" s="5">
        <v>7.9961650035964962E-2</v>
      </c>
      <c r="D2720" s="4">
        <f t="shared" si="417"/>
        <v>7.8387701021416373E-2</v>
      </c>
      <c r="E2720" s="6">
        <f t="shared" si="418"/>
        <v>7.9169469145853336E-2</v>
      </c>
      <c r="F2720" s="7">
        <f t="shared" si="419"/>
        <v>7.8627145288709316E-2</v>
      </c>
      <c r="I2720" s="10">
        <v>2718</v>
      </c>
      <c r="J2720" s="8">
        <f t="shared" si="420"/>
        <v>8.1461650035964964E-2</v>
      </c>
      <c r="K2720" s="8">
        <f t="shared" si="420"/>
        <v>7.9887701021416374E-2</v>
      </c>
      <c r="L2720" s="8">
        <f t="shared" si="420"/>
        <v>8.0669469145853337E-2</v>
      </c>
      <c r="M2720" s="8">
        <f t="shared" si="420"/>
        <v>8.0127145288709317E-2</v>
      </c>
      <c r="P2720">
        <v>2718</v>
      </c>
      <c r="Q2720" s="8">
        <f t="shared" si="421"/>
        <v>7.8461650035964961E-2</v>
      </c>
      <c r="R2720" s="8">
        <f t="shared" si="421"/>
        <v>7.6887701021416371E-2</v>
      </c>
      <c r="S2720" s="8">
        <f t="shared" si="421"/>
        <v>7.7669469145853334E-2</v>
      </c>
      <c r="T2720" s="8">
        <f t="shared" si="421"/>
        <v>7.7127145288709315E-2</v>
      </c>
      <c r="W2720">
        <v>2718</v>
      </c>
      <c r="X2720" s="4">
        <f t="shared" si="416"/>
        <v>8.2334577009801999E-2</v>
      </c>
      <c r="Y2720" s="4">
        <f t="shared" si="423"/>
        <v>8.1578598771784985E-2</v>
      </c>
      <c r="Z2720" s="4">
        <f t="shared" ref="Z2720:Z2783" si="424">Tasa_Fwd(F2692,B2692,F2720,B2720,28)</f>
        <v>8.1059908265719294E-2</v>
      </c>
    </row>
    <row r="2721" spans="1:26" x14ac:dyDescent="0.25">
      <c r="A2721" s="16">
        <f t="shared" si="422"/>
        <v>46254</v>
      </c>
      <c r="B2721">
        <f>+'[2]Ejercicio 1'!E2938</f>
        <v>2719</v>
      </c>
      <c r="C2721" s="5">
        <v>7.9962585155021512E-2</v>
      </c>
      <c r="D2721" s="4">
        <f t="shared" si="417"/>
        <v>7.8388599806810205E-2</v>
      </c>
      <c r="E2721" s="6">
        <f t="shared" si="418"/>
        <v>7.9170385918099148E-2</v>
      </c>
      <c r="F2721" s="7">
        <f t="shared" si="419"/>
        <v>7.8628049570607247E-2</v>
      </c>
      <c r="I2721" s="10">
        <v>2719</v>
      </c>
      <c r="J2721" s="8">
        <f t="shared" si="420"/>
        <v>8.1462585155021514E-2</v>
      </c>
      <c r="K2721" s="8">
        <f t="shared" si="420"/>
        <v>7.9888599806810207E-2</v>
      </c>
      <c r="L2721" s="8">
        <f t="shared" si="420"/>
        <v>8.0670385918099149E-2</v>
      </c>
      <c r="M2721" s="8">
        <f t="shared" si="420"/>
        <v>8.0128049570607249E-2</v>
      </c>
      <c r="P2721">
        <v>2719</v>
      </c>
      <c r="Q2721" s="8">
        <f t="shared" si="421"/>
        <v>7.8462585155021511E-2</v>
      </c>
      <c r="R2721" s="8">
        <f t="shared" si="421"/>
        <v>7.6888599806810204E-2</v>
      </c>
      <c r="S2721" s="8">
        <f t="shared" si="421"/>
        <v>7.7670385918099147E-2</v>
      </c>
      <c r="T2721" s="8">
        <f t="shared" si="421"/>
        <v>7.7128049570607246E-2</v>
      </c>
      <c r="W2721">
        <v>2719</v>
      </c>
      <c r="X2721" s="4">
        <f t="shared" si="416"/>
        <v>8.2336448364399434E-2</v>
      </c>
      <c r="Y2721" s="4">
        <f t="shared" si="423"/>
        <v>8.158043233491663E-2</v>
      </c>
      <c r="Z2721" s="4">
        <f t="shared" si="424"/>
        <v>8.1061716069734349E-2</v>
      </c>
    </row>
    <row r="2722" spans="1:26" x14ac:dyDescent="0.25">
      <c r="A2722" s="16">
        <f t="shared" si="422"/>
        <v>46255</v>
      </c>
      <c r="B2722">
        <f>+'[2]Ejercicio 1'!E2939</f>
        <v>2720</v>
      </c>
      <c r="C2722" s="5">
        <v>7.9963520274078048E-2</v>
      </c>
      <c r="D2722" s="4">
        <f t="shared" si="417"/>
        <v>7.8389498591795531E-2</v>
      </c>
      <c r="E2722" s="6">
        <f t="shared" si="418"/>
        <v>7.9171302690135892E-2</v>
      </c>
      <c r="F2722" s="7">
        <f t="shared" si="419"/>
        <v>7.8628953852156888E-2</v>
      </c>
      <c r="I2722" s="10">
        <v>2720</v>
      </c>
      <c r="J2722" s="8">
        <f t="shared" si="420"/>
        <v>8.146352027407805E-2</v>
      </c>
      <c r="K2722" s="8">
        <f t="shared" si="420"/>
        <v>7.9889498591795532E-2</v>
      </c>
      <c r="L2722" s="8">
        <f t="shared" si="420"/>
        <v>8.0671302690135893E-2</v>
      </c>
      <c r="M2722" s="8">
        <f t="shared" si="420"/>
        <v>8.0128953852156889E-2</v>
      </c>
      <c r="P2722">
        <v>2720</v>
      </c>
      <c r="Q2722" s="8">
        <f t="shared" si="421"/>
        <v>7.8463520274078047E-2</v>
      </c>
      <c r="R2722" s="8">
        <f t="shared" si="421"/>
        <v>7.688949859179553E-2</v>
      </c>
      <c r="S2722" s="8">
        <f t="shared" si="421"/>
        <v>7.7671302690135891E-2</v>
      </c>
      <c r="T2722" s="8">
        <f t="shared" si="421"/>
        <v>7.7128953852156887E-2</v>
      </c>
      <c r="W2722">
        <v>2720</v>
      </c>
      <c r="X2722" s="4">
        <f t="shared" si="416"/>
        <v>8.2338319719420697E-2</v>
      </c>
      <c r="Y2722" s="4">
        <f t="shared" si="423"/>
        <v>8.1582265897603812E-2</v>
      </c>
      <c r="Z2722" s="4">
        <f t="shared" si="424"/>
        <v>8.1063523872493271E-2</v>
      </c>
    </row>
    <row r="2723" spans="1:26" x14ac:dyDescent="0.25">
      <c r="A2723" s="16">
        <f t="shared" si="422"/>
        <v>46256</v>
      </c>
      <c r="B2723">
        <f>+'[2]Ejercicio 1'!E2940</f>
        <v>2721</v>
      </c>
      <c r="C2723" s="5">
        <v>7.9964455393134598E-2</v>
      </c>
      <c r="D2723" s="4">
        <f t="shared" si="417"/>
        <v>7.8390397376372989E-2</v>
      </c>
      <c r="E2723" s="6">
        <f t="shared" si="418"/>
        <v>7.9172219461964455E-2</v>
      </c>
      <c r="F2723" s="7">
        <f t="shared" si="419"/>
        <v>7.8629858133358238E-2</v>
      </c>
      <c r="I2723" s="10">
        <v>2721</v>
      </c>
      <c r="J2723" s="8">
        <f t="shared" si="420"/>
        <v>8.1464455393134599E-2</v>
      </c>
      <c r="K2723" s="8">
        <f t="shared" si="420"/>
        <v>7.989039737637299E-2</v>
      </c>
      <c r="L2723" s="8">
        <f t="shared" si="420"/>
        <v>8.0672219461964456E-2</v>
      </c>
      <c r="M2723" s="8">
        <f t="shared" si="420"/>
        <v>8.0129858133358239E-2</v>
      </c>
      <c r="P2723">
        <v>2721</v>
      </c>
      <c r="Q2723" s="8">
        <f t="shared" si="421"/>
        <v>7.8464455393134597E-2</v>
      </c>
      <c r="R2723" s="8">
        <f t="shared" si="421"/>
        <v>7.6890397376372988E-2</v>
      </c>
      <c r="S2723" s="8">
        <f t="shared" si="421"/>
        <v>7.7672219461964453E-2</v>
      </c>
      <c r="T2723" s="8">
        <f t="shared" si="421"/>
        <v>7.7129858133358237E-2</v>
      </c>
      <c r="W2723">
        <v>2721</v>
      </c>
      <c r="X2723" s="4">
        <f t="shared" si="416"/>
        <v>8.2340191074873711E-2</v>
      </c>
      <c r="Y2723" s="4">
        <f t="shared" si="423"/>
        <v>8.1584099459874618E-2</v>
      </c>
      <c r="Z2723" s="4">
        <f t="shared" si="424"/>
        <v>8.1065331674547048E-2</v>
      </c>
    </row>
    <row r="2724" spans="1:26" x14ac:dyDescent="0.25">
      <c r="A2724" s="16">
        <f t="shared" si="422"/>
        <v>46257</v>
      </c>
      <c r="B2724">
        <f>+'[2]Ejercicio 1'!E2941</f>
        <v>2722</v>
      </c>
      <c r="C2724" s="5">
        <v>7.9965390512191148E-2</v>
      </c>
      <c r="D2724" s="4">
        <f t="shared" si="417"/>
        <v>7.8391296160541538E-2</v>
      </c>
      <c r="E2724" s="6">
        <f t="shared" si="418"/>
        <v>7.9173136233584823E-2</v>
      </c>
      <c r="F2724" s="7">
        <f t="shared" si="419"/>
        <v>7.8630762414214156E-2</v>
      </c>
      <c r="I2724" s="10">
        <v>2722</v>
      </c>
      <c r="J2724" s="8">
        <f t="shared" si="420"/>
        <v>8.1465390512191149E-2</v>
      </c>
      <c r="K2724" s="8">
        <f t="shared" si="420"/>
        <v>7.9891296160541539E-2</v>
      </c>
      <c r="L2724" s="8">
        <f t="shared" si="420"/>
        <v>8.0673136233584825E-2</v>
      </c>
      <c r="M2724" s="8">
        <f t="shared" si="420"/>
        <v>8.0130762414214157E-2</v>
      </c>
      <c r="P2724">
        <v>2722</v>
      </c>
      <c r="Q2724" s="8">
        <f t="shared" si="421"/>
        <v>7.8465390512191147E-2</v>
      </c>
      <c r="R2724" s="8">
        <f t="shared" si="421"/>
        <v>7.6891296160541536E-2</v>
      </c>
      <c r="S2724" s="8">
        <f t="shared" si="421"/>
        <v>7.7673136233584822E-2</v>
      </c>
      <c r="T2724" s="8">
        <f t="shared" si="421"/>
        <v>7.7130762414214155E-2</v>
      </c>
      <c r="W2724">
        <v>2722</v>
      </c>
      <c r="X2724" s="4">
        <f t="shared" si="416"/>
        <v>8.2342062430737828E-2</v>
      </c>
      <c r="Y2724" s="4">
        <f t="shared" si="423"/>
        <v>8.15859330217273E-2</v>
      </c>
      <c r="Z2724" s="4">
        <f t="shared" si="424"/>
        <v>8.1067139475624453E-2</v>
      </c>
    </row>
    <row r="2725" spans="1:26" x14ac:dyDescent="0.25">
      <c r="A2725" s="16">
        <f t="shared" si="422"/>
        <v>46258</v>
      </c>
      <c r="B2725">
        <f>+'[2]Ejercicio 1'!E2942</f>
        <v>2723</v>
      </c>
      <c r="C2725" s="5">
        <v>7.9966325631247698E-2</v>
      </c>
      <c r="D2725" s="4">
        <f t="shared" si="417"/>
        <v>7.8392194944301788E-2</v>
      </c>
      <c r="E2725" s="6">
        <f t="shared" si="418"/>
        <v>7.9174053004997025E-2</v>
      </c>
      <c r="F2725" s="7">
        <f t="shared" si="419"/>
        <v>7.8631666694721769E-2</v>
      </c>
      <c r="I2725" s="10">
        <v>2723</v>
      </c>
      <c r="J2725" s="8">
        <f t="shared" si="420"/>
        <v>8.1466325631247699E-2</v>
      </c>
      <c r="K2725" s="8">
        <f t="shared" si="420"/>
        <v>7.9892194944301789E-2</v>
      </c>
      <c r="L2725" s="8">
        <f t="shared" si="420"/>
        <v>8.0674053004997026E-2</v>
      </c>
      <c r="M2725" s="8">
        <f t="shared" si="420"/>
        <v>8.013166669472177E-2</v>
      </c>
      <c r="P2725">
        <v>2723</v>
      </c>
      <c r="Q2725" s="8">
        <f t="shared" si="421"/>
        <v>7.8466325631247696E-2</v>
      </c>
      <c r="R2725" s="8">
        <f t="shared" si="421"/>
        <v>7.6892194944301787E-2</v>
      </c>
      <c r="S2725" s="8">
        <f t="shared" si="421"/>
        <v>7.7674053004997023E-2</v>
      </c>
      <c r="T2725" s="8">
        <f t="shared" si="421"/>
        <v>7.7131666694721768E-2</v>
      </c>
      <c r="W2725">
        <v>2723</v>
      </c>
      <c r="X2725" s="4">
        <f t="shared" si="416"/>
        <v>8.2343933787032808E-2</v>
      </c>
      <c r="Y2725" s="4">
        <f t="shared" si="423"/>
        <v>8.1587766583164481E-2</v>
      </c>
      <c r="Z2725" s="4">
        <f t="shared" si="424"/>
        <v>8.1068947275990996E-2</v>
      </c>
    </row>
    <row r="2726" spans="1:26" x14ac:dyDescent="0.25">
      <c r="A2726" s="16">
        <f t="shared" si="422"/>
        <v>46259</v>
      </c>
      <c r="B2726">
        <f>+'[2]Ejercicio 1'!E2943</f>
        <v>2724</v>
      </c>
      <c r="C2726" s="5">
        <v>7.9967260750304248E-2</v>
      </c>
      <c r="D2726" s="4">
        <f t="shared" si="417"/>
        <v>7.8393093727653532E-2</v>
      </c>
      <c r="E2726" s="6">
        <f t="shared" si="418"/>
        <v>7.9174969776200144E-2</v>
      </c>
      <c r="F2726" s="7">
        <f t="shared" si="419"/>
        <v>7.8632570974881091E-2</v>
      </c>
      <c r="I2726" s="10">
        <v>2724</v>
      </c>
      <c r="J2726" s="8">
        <f t="shared" si="420"/>
        <v>8.1467260750304249E-2</v>
      </c>
      <c r="K2726" s="8">
        <f t="shared" si="420"/>
        <v>7.9893093727653533E-2</v>
      </c>
      <c r="L2726" s="8">
        <f t="shared" si="420"/>
        <v>8.0674969776200145E-2</v>
      </c>
      <c r="M2726" s="8">
        <f t="shared" si="420"/>
        <v>8.0132570974881093E-2</v>
      </c>
      <c r="P2726">
        <v>2724</v>
      </c>
      <c r="Q2726" s="8">
        <f t="shared" si="421"/>
        <v>7.8467260750304246E-2</v>
      </c>
      <c r="R2726" s="8">
        <f t="shared" si="421"/>
        <v>7.689309372765353E-2</v>
      </c>
      <c r="S2726" s="8">
        <f t="shared" si="421"/>
        <v>7.7674969776200142E-2</v>
      </c>
      <c r="T2726" s="8">
        <f t="shared" si="421"/>
        <v>7.713257097488109E-2</v>
      </c>
      <c r="W2726">
        <v>2724</v>
      </c>
      <c r="X2726" s="4">
        <f t="shared" si="416"/>
        <v>8.2345805143752074E-2</v>
      </c>
      <c r="Y2726" s="4">
        <f t="shared" si="423"/>
        <v>8.1589600144182664E-2</v>
      </c>
      <c r="Z2726" s="4">
        <f t="shared" si="424"/>
        <v>8.1070755075104264E-2</v>
      </c>
    </row>
    <row r="2727" spans="1:26" x14ac:dyDescent="0.25">
      <c r="A2727" s="16">
        <f t="shared" si="422"/>
        <v>46260</v>
      </c>
      <c r="B2727">
        <f>+'[2]Ejercicio 1'!E2944</f>
        <v>2725</v>
      </c>
      <c r="C2727" s="5">
        <v>7.9968195869360784E-2</v>
      </c>
      <c r="D2727" s="4">
        <f t="shared" si="417"/>
        <v>7.8393992510596991E-2</v>
      </c>
      <c r="E2727" s="6">
        <f t="shared" si="418"/>
        <v>7.917588654719597E-2</v>
      </c>
      <c r="F2727" s="7">
        <f t="shared" si="419"/>
        <v>7.8633475254692123E-2</v>
      </c>
      <c r="I2727" s="10">
        <v>2725</v>
      </c>
      <c r="J2727" s="8">
        <f t="shared" si="420"/>
        <v>8.1468195869360785E-2</v>
      </c>
      <c r="K2727" s="8">
        <f t="shared" si="420"/>
        <v>7.9893992510596992E-2</v>
      </c>
      <c r="L2727" s="8">
        <f t="shared" si="420"/>
        <v>8.0675886547195971E-2</v>
      </c>
      <c r="M2727" s="8">
        <f t="shared" si="420"/>
        <v>8.0133475254692124E-2</v>
      </c>
      <c r="P2727">
        <v>2725</v>
      </c>
      <c r="Q2727" s="8">
        <f t="shared" si="421"/>
        <v>7.8468195869360782E-2</v>
      </c>
      <c r="R2727" s="8">
        <f t="shared" si="421"/>
        <v>7.689399251059699E-2</v>
      </c>
      <c r="S2727" s="8">
        <f t="shared" si="421"/>
        <v>7.7675886547195969E-2</v>
      </c>
      <c r="T2727" s="8">
        <f t="shared" si="421"/>
        <v>7.7133475254692122E-2</v>
      </c>
      <c r="W2727">
        <v>2725</v>
      </c>
      <c r="X2727" s="4">
        <f t="shared" si="416"/>
        <v>8.2347676500895597E-2</v>
      </c>
      <c r="Y2727" s="4">
        <f t="shared" si="423"/>
        <v>8.1591433704809063E-2</v>
      </c>
      <c r="Z2727" s="4">
        <f t="shared" si="424"/>
        <v>8.1072562872964243E-2</v>
      </c>
    </row>
    <row r="2728" spans="1:26" x14ac:dyDescent="0.25">
      <c r="A2728" s="16">
        <f t="shared" si="422"/>
        <v>46261</v>
      </c>
      <c r="B2728">
        <f>+'[2]Ejercicio 1'!E2945</f>
        <v>2726</v>
      </c>
      <c r="C2728" s="5">
        <v>7.9969130988417333E-2</v>
      </c>
      <c r="D2728" s="4">
        <f t="shared" si="417"/>
        <v>7.8394891293131957E-2</v>
      </c>
      <c r="E2728" s="6">
        <f t="shared" si="418"/>
        <v>7.9176803317982727E-2</v>
      </c>
      <c r="F2728" s="7">
        <f t="shared" si="419"/>
        <v>7.8634379534154863E-2</v>
      </c>
      <c r="I2728" s="10">
        <v>2726</v>
      </c>
      <c r="J2728" s="8">
        <f t="shared" si="420"/>
        <v>8.1469130988417335E-2</v>
      </c>
      <c r="K2728" s="8">
        <f t="shared" si="420"/>
        <v>7.9894891293131959E-2</v>
      </c>
      <c r="L2728" s="8">
        <f t="shared" si="420"/>
        <v>8.0676803317982729E-2</v>
      </c>
      <c r="M2728" s="8">
        <f t="shared" si="420"/>
        <v>8.0134379534154865E-2</v>
      </c>
      <c r="P2728">
        <v>2726</v>
      </c>
      <c r="Q2728" s="8">
        <f t="shared" si="421"/>
        <v>7.8469130988417332E-2</v>
      </c>
      <c r="R2728" s="8">
        <f t="shared" si="421"/>
        <v>7.6894891293131956E-2</v>
      </c>
      <c r="S2728" s="8">
        <f t="shared" si="421"/>
        <v>7.7676803317982726E-2</v>
      </c>
      <c r="T2728" s="8">
        <f t="shared" si="421"/>
        <v>7.7134379534154862E-2</v>
      </c>
      <c r="W2728">
        <v>2726</v>
      </c>
      <c r="X2728" s="4">
        <f t="shared" si="416"/>
        <v>8.2349547858464281E-2</v>
      </c>
      <c r="Y2728" s="4">
        <f t="shared" si="423"/>
        <v>8.1593267264968156E-2</v>
      </c>
      <c r="Z2728" s="4">
        <f t="shared" si="424"/>
        <v>8.1074370670116219E-2</v>
      </c>
    </row>
    <row r="2729" spans="1:26" x14ac:dyDescent="0.25">
      <c r="A2729" s="16">
        <f t="shared" si="422"/>
        <v>46262</v>
      </c>
      <c r="B2729">
        <f>+'[2]Ejercicio 1'!E2946</f>
        <v>2727</v>
      </c>
      <c r="C2729" s="5">
        <v>7.9970066107473883E-2</v>
      </c>
      <c r="D2729" s="4">
        <f t="shared" si="417"/>
        <v>7.8395790075258626E-2</v>
      </c>
      <c r="E2729" s="6">
        <f t="shared" si="418"/>
        <v>7.9177720088562178E-2</v>
      </c>
      <c r="F2729" s="7">
        <f t="shared" si="419"/>
        <v>7.8635283813272158E-2</v>
      </c>
      <c r="I2729" s="10">
        <v>2727</v>
      </c>
      <c r="J2729" s="8">
        <f t="shared" si="420"/>
        <v>8.1470066107473885E-2</v>
      </c>
      <c r="K2729" s="8">
        <f t="shared" si="420"/>
        <v>7.9895790075258627E-2</v>
      </c>
      <c r="L2729" s="8">
        <f t="shared" si="420"/>
        <v>8.067772008856218E-2</v>
      </c>
      <c r="M2729" s="8">
        <f t="shared" si="420"/>
        <v>8.013528381327216E-2</v>
      </c>
      <c r="P2729">
        <v>2727</v>
      </c>
      <c r="Q2729" s="8">
        <f t="shared" si="421"/>
        <v>7.8470066107473882E-2</v>
      </c>
      <c r="R2729" s="8">
        <f t="shared" si="421"/>
        <v>7.6895790075258624E-2</v>
      </c>
      <c r="S2729" s="8">
        <f t="shared" si="421"/>
        <v>7.7677720088562177E-2</v>
      </c>
      <c r="T2729" s="8">
        <f t="shared" si="421"/>
        <v>7.7135283813272157E-2</v>
      </c>
      <c r="W2729">
        <v>2727</v>
      </c>
      <c r="X2729" s="4">
        <f t="shared" si="416"/>
        <v>8.2351419216456376E-2</v>
      </c>
      <c r="Y2729" s="4">
        <f t="shared" si="423"/>
        <v>8.1595100824760944E-2</v>
      </c>
      <c r="Z2729" s="4">
        <f t="shared" si="424"/>
        <v>8.1076178466291837E-2</v>
      </c>
    </row>
    <row r="2730" spans="1:26" x14ac:dyDescent="0.25">
      <c r="A2730" s="16">
        <f t="shared" si="422"/>
        <v>46263</v>
      </c>
      <c r="B2730">
        <f>+'[2]Ejercicio 1'!E2947</f>
        <v>2728</v>
      </c>
      <c r="C2730" s="5">
        <v>7.9971001226530433E-2</v>
      </c>
      <c r="D2730" s="4">
        <f t="shared" si="417"/>
        <v>7.8396688856977217E-2</v>
      </c>
      <c r="E2730" s="6">
        <f t="shared" si="418"/>
        <v>7.9178636858932561E-2</v>
      </c>
      <c r="F2730" s="7">
        <f t="shared" si="419"/>
        <v>7.8636188092041176E-2</v>
      </c>
      <c r="I2730" s="10">
        <v>2728</v>
      </c>
      <c r="J2730" s="8">
        <f t="shared" si="420"/>
        <v>8.1471001226530435E-2</v>
      </c>
      <c r="K2730" s="8">
        <f t="shared" si="420"/>
        <v>7.9896688856977219E-2</v>
      </c>
      <c r="L2730" s="8">
        <f t="shared" si="420"/>
        <v>8.0678636858932562E-2</v>
      </c>
      <c r="M2730" s="8">
        <f t="shared" si="420"/>
        <v>8.0136188092041177E-2</v>
      </c>
      <c r="P2730">
        <v>2728</v>
      </c>
      <c r="Q2730" s="8">
        <f t="shared" si="421"/>
        <v>7.8471001226530432E-2</v>
      </c>
      <c r="R2730" s="8">
        <f t="shared" si="421"/>
        <v>7.6896688856977216E-2</v>
      </c>
      <c r="S2730" s="8">
        <f t="shared" si="421"/>
        <v>7.7678636858932559E-2</v>
      </c>
      <c r="T2730" s="8">
        <f t="shared" si="421"/>
        <v>7.7136188092041175E-2</v>
      </c>
      <c r="W2730">
        <v>2728</v>
      </c>
      <c r="X2730" s="4">
        <f t="shared" si="416"/>
        <v>8.2353290574874047E-2</v>
      </c>
      <c r="Y2730" s="4">
        <f t="shared" si="423"/>
        <v>8.1596934384111017E-2</v>
      </c>
      <c r="Z2730" s="4">
        <f t="shared" si="424"/>
        <v>8.107798626148538E-2</v>
      </c>
    </row>
    <row r="2731" spans="1:26" x14ac:dyDescent="0.25">
      <c r="A2731" s="16">
        <f t="shared" si="422"/>
        <v>46264</v>
      </c>
      <c r="B2731">
        <f>+'[2]Ejercicio 1'!E2948</f>
        <v>2729</v>
      </c>
      <c r="C2731" s="5">
        <v>7.9971936345586983E-2</v>
      </c>
      <c r="D2731" s="4">
        <f t="shared" si="417"/>
        <v>7.8397587638287095E-2</v>
      </c>
      <c r="E2731" s="6">
        <f t="shared" si="418"/>
        <v>7.9179553629094776E-2</v>
      </c>
      <c r="F2731" s="7">
        <f t="shared" si="419"/>
        <v>7.8637092370461889E-2</v>
      </c>
      <c r="I2731" s="10">
        <v>2729</v>
      </c>
      <c r="J2731" s="8">
        <f t="shared" si="420"/>
        <v>8.1471936345586984E-2</v>
      </c>
      <c r="K2731" s="8">
        <f t="shared" si="420"/>
        <v>7.9897587638287096E-2</v>
      </c>
      <c r="L2731" s="8">
        <f t="shared" si="420"/>
        <v>8.0679553629094777E-2</v>
      </c>
      <c r="M2731" s="8">
        <f t="shared" si="420"/>
        <v>8.013709237046189E-2</v>
      </c>
      <c r="P2731">
        <v>2729</v>
      </c>
      <c r="Q2731" s="8">
        <f t="shared" si="421"/>
        <v>7.8471936345586982E-2</v>
      </c>
      <c r="R2731" s="8">
        <f t="shared" si="421"/>
        <v>7.6897587638287093E-2</v>
      </c>
      <c r="S2731" s="8">
        <f t="shared" si="421"/>
        <v>7.7679553629094775E-2</v>
      </c>
      <c r="T2731" s="8">
        <f t="shared" si="421"/>
        <v>7.7137092370461888E-2</v>
      </c>
      <c r="W2731">
        <v>2729</v>
      </c>
      <c r="X2731" s="4">
        <f t="shared" si="416"/>
        <v>8.2355161933715559E-2</v>
      </c>
      <c r="Y2731" s="4">
        <f t="shared" si="423"/>
        <v>8.1598767943043826E-2</v>
      </c>
      <c r="Z2731" s="4">
        <f t="shared" si="424"/>
        <v>8.1079794055696847E-2</v>
      </c>
    </row>
    <row r="2732" spans="1:26" x14ac:dyDescent="0.25">
      <c r="A2732" s="16">
        <f t="shared" si="422"/>
        <v>46265</v>
      </c>
      <c r="B2732">
        <f>+'[2]Ejercicio 1'!E2949</f>
        <v>2730</v>
      </c>
      <c r="C2732" s="5">
        <v>7.9972871464643519E-2</v>
      </c>
      <c r="D2732" s="4">
        <f t="shared" si="417"/>
        <v>7.8398486419188479E-2</v>
      </c>
      <c r="E2732" s="6">
        <f t="shared" si="418"/>
        <v>7.9180470399048783E-2</v>
      </c>
      <c r="F2732" s="7">
        <f t="shared" si="419"/>
        <v>7.8637996648534311E-2</v>
      </c>
      <c r="I2732" s="10">
        <v>2730</v>
      </c>
      <c r="J2732" s="8">
        <f t="shared" si="420"/>
        <v>8.147287146464352E-2</v>
      </c>
      <c r="K2732" s="8">
        <f t="shared" si="420"/>
        <v>7.989848641918848E-2</v>
      </c>
      <c r="L2732" s="8">
        <f t="shared" si="420"/>
        <v>8.0680470399048784E-2</v>
      </c>
      <c r="M2732" s="8">
        <f t="shared" si="420"/>
        <v>8.0137996648534313E-2</v>
      </c>
      <c r="P2732">
        <v>2730</v>
      </c>
      <c r="Q2732" s="8">
        <f t="shared" si="421"/>
        <v>7.8472871464643518E-2</v>
      </c>
      <c r="R2732" s="8">
        <f t="shared" si="421"/>
        <v>7.6898486419188478E-2</v>
      </c>
      <c r="S2732" s="8">
        <f t="shared" si="421"/>
        <v>7.7680470399048782E-2</v>
      </c>
      <c r="T2732" s="8">
        <f t="shared" si="421"/>
        <v>7.713799664853431E-2</v>
      </c>
      <c r="W2732">
        <v>2730</v>
      </c>
      <c r="X2732" s="4">
        <f t="shared" si="416"/>
        <v>8.2357033292981358E-2</v>
      </c>
      <c r="Y2732" s="4">
        <f t="shared" si="423"/>
        <v>8.16006015015594E-2</v>
      </c>
      <c r="Z2732" s="4">
        <f t="shared" si="424"/>
        <v>8.1081601848929097E-2</v>
      </c>
    </row>
    <row r="2733" spans="1:26" x14ac:dyDescent="0.25">
      <c r="A2733" s="16">
        <f t="shared" si="422"/>
        <v>46266</v>
      </c>
      <c r="B2733">
        <f>+'[2]Ejercicio 1'!E2950</f>
        <v>2731</v>
      </c>
      <c r="C2733" s="5">
        <v>7.9973806583700069E-2</v>
      </c>
      <c r="D2733" s="4">
        <f t="shared" si="417"/>
        <v>7.8399385199681579E-2</v>
      </c>
      <c r="E2733" s="6">
        <f t="shared" si="418"/>
        <v>7.9181387168794623E-2</v>
      </c>
      <c r="F2733" s="7">
        <f t="shared" si="419"/>
        <v>7.8638900926261288E-2</v>
      </c>
      <c r="I2733" s="10">
        <v>2731</v>
      </c>
      <c r="J2733" s="8">
        <f t="shared" si="420"/>
        <v>8.147380658370007E-2</v>
      </c>
      <c r="K2733" s="8">
        <f t="shared" si="420"/>
        <v>7.989938519968158E-2</v>
      </c>
      <c r="L2733" s="8">
        <f t="shared" si="420"/>
        <v>8.0681387168794624E-2</v>
      </c>
      <c r="M2733" s="8">
        <f t="shared" si="420"/>
        <v>8.0138900926261289E-2</v>
      </c>
      <c r="P2733">
        <v>2731</v>
      </c>
      <c r="Q2733" s="8">
        <f t="shared" si="421"/>
        <v>7.8473806583700068E-2</v>
      </c>
      <c r="R2733" s="8">
        <f t="shared" si="421"/>
        <v>7.6899385199681577E-2</v>
      </c>
      <c r="S2733" s="8">
        <f t="shared" si="421"/>
        <v>7.7681387168794622E-2</v>
      </c>
      <c r="T2733" s="8">
        <f t="shared" si="421"/>
        <v>7.7138900926261286E-2</v>
      </c>
      <c r="W2733">
        <v>2731</v>
      </c>
      <c r="X2733" s="4">
        <f t="shared" si="416"/>
        <v>8.2358904652670983E-2</v>
      </c>
      <c r="Y2733" s="4">
        <f t="shared" si="423"/>
        <v>8.1602435059658585E-2</v>
      </c>
      <c r="Z2733" s="4">
        <f t="shared" si="424"/>
        <v>8.1083409641184989E-2</v>
      </c>
    </row>
    <row r="2734" spans="1:26" x14ac:dyDescent="0.25">
      <c r="A2734" s="16">
        <f t="shared" si="422"/>
        <v>46267</v>
      </c>
      <c r="B2734">
        <f>+'[2]Ejercicio 1'!E2951</f>
        <v>2732</v>
      </c>
      <c r="C2734" s="5">
        <v>7.9974741702756619E-2</v>
      </c>
      <c r="D2734" s="4">
        <f t="shared" si="417"/>
        <v>7.8400283979766186E-2</v>
      </c>
      <c r="E2734" s="6">
        <f t="shared" si="418"/>
        <v>7.9182303938332269E-2</v>
      </c>
      <c r="F2734" s="7">
        <f t="shared" si="419"/>
        <v>7.8639805203639987E-2</v>
      </c>
      <c r="I2734" s="10">
        <v>2732</v>
      </c>
      <c r="J2734" s="8">
        <f t="shared" si="420"/>
        <v>8.147474170275662E-2</v>
      </c>
      <c r="K2734" s="8">
        <f t="shared" si="420"/>
        <v>7.9900283979766187E-2</v>
      </c>
      <c r="L2734" s="8">
        <f t="shared" si="420"/>
        <v>8.068230393833227E-2</v>
      </c>
      <c r="M2734" s="8">
        <f t="shared" si="420"/>
        <v>8.0139805203639988E-2</v>
      </c>
      <c r="P2734">
        <v>2732</v>
      </c>
      <c r="Q2734" s="8">
        <f t="shared" si="421"/>
        <v>7.8474741702756617E-2</v>
      </c>
      <c r="R2734" s="8">
        <f t="shared" si="421"/>
        <v>7.6900283979766185E-2</v>
      </c>
      <c r="S2734" s="8">
        <f t="shared" si="421"/>
        <v>7.7682303938332267E-2</v>
      </c>
      <c r="T2734" s="8">
        <f t="shared" si="421"/>
        <v>7.7139805203639986E-2</v>
      </c>
      <c r="W2734">
        <v>2732</v>
      </c>
      <c r="X2734" s="4">
        <f t="shared" si="416"/>
        <v>8.2360776012786199E-2</v>
      </c>
      <c r="Y2734" s="4">
        <f t="shared" si="423"/>
        <v>8.1604268617365139E-2</v>
      </c>
      <c r="Z2734" s="4">
        <f t="shared" si="424"/>
        <v>8.1085217432732878E-2</v>
      </c>
    </row>
    <row r="2735" spans="1:26" x14ac:dyDescent="0.25">
      <c r="A2735" s="16">
        <f t="shared" si="422"/>
        <v>46268</v>
      </c>
      <c r="B2735">
        <f>+'[2]Ejercicio 1'!E2952</f>
        <v>2733</v>
      </c>
      <c r="C2735" s="5">
        <v>7.9975676821813169E-2</v>
      </c>
      <c r="D2735" s="4">
        <f t="shared" si="417"/>
        <v>7.8401182759442911E-2</v>
      </c>
      <c r="E2735" s="6">
        <f t="shared" si="418"/>
        <v>7.9183220707661733E-2</v>
      </c>
      <c r="F2735" s="7">
        <f t="shared" si="419"/>
        <v>7.8640709480670382E-2</v>
      </c>
      <c r="I2735" s="10">
        <v>2733</v>
      </c>
      <c r="J2735" s="8">
        <f t="shared" si="420"/>
        <v>8.147567682181317E-2</v>
      </c>
      <c r="K2735" s="8">
        <f t="shared" si="420"/>
        <v>7.9901182759442912E-2</v>
      </c>
      <c r="L2735" s="8">
        <f t="shared" si="420"/>
        <v>8.0683220707661735E-2</v>
      </c>
      <c r="M2735" s="8">
        <f t="shared" si="420"/>
        <v>8.0140709480670383E-2</v>
      </c>
      <c r="P2735">
        <v>2733</v>
      </c>
      <c r="Q2735" s="8">
        <f t="shared" si="421"/>
        <v>7.8475676821813167E-2</v>
      </c>
      <c r="R2735" s="8">
        <f t="shared" si="421"/>
        <v>7.690118275944291E-2</v>
      </c>
      <c r="S2735" s="8">
        <f t="shared" si="421"/>
        <v>7.7683220707661732E-2</v>
      </c>
      <c r="T2735" s="8">
        <f t="shared" si="421"/>
        <v>7.714070948067038E-2</v>
      </c>
      <c r="W2735">
        <v>2733</v>
      </c>
      <c r="X2735" s="4">
        <f t="shared" si="416"/>
        <v>8.2362647373331405E-2</v>
      </c>
      <c r="Y2735" s="4">
        <f t="shared" si="423"/>
        <v>8.160610217465443E-2</v>
      </c>
      <c r="Z2735" s="4">
        <f t="shared" si="424"/>
        <v>8.1087025223027479E-2</v>
      </c>
    </row>
    <row r="2736" spans="1:26" x14ac:dyDescent="0.25">
      <c r="A2736" s="16">
        <f t="shared" si="422"/>
        <v>46269</v>
      </c>
      <c r="B2736">
        <f>+'[2]Ejercicio 1'!E2953</f>
        <v>2734</v>
      </c>
      <c r="C2736" s="5">
        <v>7.9976611940869718E-2</v>
      </c>
      <c r="D2736" s="4">
        <f t="shared" si="417"/>
        <v>7.8402081538710935E-2</v>
      </c>
      <c r="E2736" s="6">
        <f t="shared" si="418"/>
        <v>7.9184137476783004E-2</v>
      </c>
      <c r="F2736" s="7">
        <f t="shared" si="419"/>
        <v>7.8641613757352485E-2</v>
      </c>
      <c r="I2736" s="10">
        <v>2734</v>
      </c>
      <c r="J2736" s="8">
        <f t="shared" si="420"/>
        <v>8.147661194086972E-2</v>
      </c>
      <c r="K2736" s="8">
        <f t="shared" si="420"/>
        <v>7.9902081538710937E-2</v>
      </c>
      <c r="L2736" s="8">
        <f t="shared" si="420"/>
        <v>8.0684137476783005E-2</v>
      </c>
      <c r="M2736" s="8">
        <f t="shared" si="420"/>
        <v>8.0141613757352487E-2</v>
      </c>
      <c r="P2736">
        <v>2734</v>
      </c>
      <c r="Q2736" s="8">
        <f t="shared" si="421"/>
        <v>7.8476611940869717E-2</v>
      </c>
      <c r="R2736" s="8">
        <f t="shared" si="421"/>
        <v>7.6902081538710934E-2</v>
      </c>
      <c r="S2736" s="8">
        <f t="shared" si="421"/>
        <v>7.7684137476783002E-2</v>
      </c>
      <c r="T2736" s="8">
        <f t="shared" si="421"/>
        <v>7.7141613757352484E-2</v>
      </c>
      <c r="W2736">
        <v>2734</v>
      </c>
      <c r="X2736" s="4">
        <f t="shared" si="416"/>
        <v>8.236451873428903E-2</v>
      </c>
      <c r="Y2736" s="4">
        <f t="shared" si="423"/>
        <v>8.1607935731501879E-2</v>
      </c>
      <c r="Z2736" s="4">
        <f t="shared" si="424"/>
        <v>8.1088833012340017E-2</v>
      </c>
    </row>
    <row r="2737" spans="1:26" x14ac:dyDescent="0.25">
      <c r="A2737" s="16">
        <f t="shared" si="422"/>
        <v>46270</v>
      </c>
      <c r="B2737">
        <f>+'[2]Ejercicio 1'!E2954</f>
        <v>2735</v>
      </c>
      <c r="C2737" s="5">
        <v>7.9977547059926254E-2</v>
      </c>
      <c r="D2737" s="4">
        <f t="shared" si="417"/>
        <v>7.8402980317570467E-2</v>
      </c>
      <c r="E2737" s="6">
        <f t="shared" si="418"/>
        <v>7.9185054245695219E-2</v>
      </c>
      <c r="F2737" s="7">
        <f t="shared" si="419"/>
        <v>7.8642518033686298E-2</v>
      </c>
      <c r="I2737" s="10">
        <v>2735</v>
      </c>
      <c r="J2737" s="8">
        <f t="shared" si="420"/>
        <v>8.1477547059926256E-2</v>
      </c>
      <c r="K2737" s="8">
        <f t="shared" si="420"/>
        <v>7.9902980317570468E-2</v>
      </c>
      <c r="L2737" s="8">
        <f t="shared" si="420"/>
        <v>8.068505424569522E-2</v>
      </c>
      <c r="M2737" s="8">
        <f t="shared" si="420"/>
        <v>8.01425180336863E-2</v>
      </c>
      <c r="P2737">
        <v>2735</v>
      </c>
      <c r="Q2737" s="8">
        <f t="shared" si="421"/>
        <v>7.8477547059926253E-2</v>
      </c>
      <c r="R2737" s="8">
        <f t="shared" si="421"/>
        <v>7.6902980317570466E-2</v>
      </c>
      <c r="S2737" s="8">
        <f t="shared" si="421"/>
        <v>7.7685054245695218E-2</v>
      </c>
      <c r="T2737" s="8">
        <f t="shared" si="421"/>
        <v>7.7142518033686297E-2</v>
      </c>
      <c r="W2737">
        <v>2735</v>
      </c>
      <c r="X2737" s="4">
        <f t="shared" si="416"/>
        <v>8.2366390095676631E-2</v>
      </c>
      <c r="Y2737" s="4">
        <f t="shared" si="423"/>
        <v>8.1609769287931205E-2</v>
      </c>
      <c r="Z2737" s="4">
        <f t="shared" si="424"/>
        <v>8.1090640800396407E-2</v>
      </c>
    </row>
    <row r="2738" spans="1:26" x14ac:dyDescent="0.25">
      <c r="A2738" s="16">
        <f t="shared" si="422"/>
        <v>46271</v>
      </c>
      <c r="B2738">
        <f>+'[2]Ejercicio 1'!E2955</f>
        <v>2736</v>
      </c>
      <c r="C2738" s="5">
        <v>7.9978482178982804E-2</v>
      </c>
      <c r="D2738" s="4">
        <f t="shared" si="417"/>
        <v>7.8403879096021506E-2</v>
      </c>
      <c r="E2738" s="6">
        <f t="shared" si="418"/>
        <v>7.918597101439924E-2</v>
      </c>
      <c r="F2738" s="7">
        <f t="shared" si="419"/>
        <v>7.8643422309674679E-2</v>
      </c>
      <c r="I2738" s="10">
        <v>2736</v>
      </c>
      <c r="J2738" s="8">
        <f t="shared" si="420"/>
        <v>8.1478482178982806E-2</v>
      </c>
      <c r="K2738" s="8">
        <f t="shared" si="420"/>
        <v>7.9903879096021507E-2</v>
      </c>
      <c r="L2738" s="8">
        <f t="shared" si="420"/>
        <v>8.0685971014399241E-2</v>
      </c>
      <c r="M2738" s="8">
        <f t="shared" si="420"/>
        <v>8.0143422309674681E-2</v>
      </c>
      <c r="P2738">
        <v>2736</v>
      </c>
      <c r="Q2738" s="8">
        <f t="shared" si="421"/>
        <v>7.8478482178982803E-2</v>
      </c>
      <c r="R2738" s="8">
        <f t="shared" si="421"/>
        <v>7.6903879096021505E-2</v>
      </c>
      <c r="S2738" s="8">
        <f t="shared" si="421"/>
        <v>7.7685971014399238E-2</v>
      </c>
      <c r="T2738" s="8">
        <f t="shared" si="421"/>
        <v>7.7143422309674678E-2</v>
      </c>
      <c r="W2738">
        <v>2736</v>
      </c>
      <c r="X2738" s="4">
        <f t="shared" si="416"/>
        <v>8.2368261457488517E-2</v>
      </c>
      <c r="Y2738" s="4">
        <f t="shared" si="423"/>
        <v>8.1611602843943282E-2</v>
      </c>
      <c r="Z2738" s="4">
        <f t="shared" si="424"/>
        <v>8.109244858802743E-2</v>
      </c>
    </row>
    <row r="2739" spans="1:26" x14ac:dyDescent="0.25">
      <c r="A2739" s="16">
        <f t="shared" si="422"/>
        <v>46272</v>
      </c>
      <c r="B2739">
        <f>+'[2]Ejercicio 1'!E2956</f>
        <v>2737</v>
      </c>
      <c r="C2739" s="5">
        <v>7.9979417298039354E-2</v>
      </c>
      <c r="D2739" s="4">
        <f t="shared" si="417"/>
        <v>7.840477787406426E-2</v>
      </c>
      <c r="E2739" s="6">
        <f t="shared" si="418"/>
        <v>7.9186887782895968E-2</v>
      </c>
      <c r="F2739" s="7">
        <f t="shared" si="419"/>
        <v>7.8644326585314756E-2</v>
      </c>
      <c r="I2739" s="10">
        <v>2737</v>
      </c>
      <c r="J2739" s="8">
        <f t="shared" si="420"/>
        <v>8.1479417298039356E-2</v>
      </c>
      <c r="K2739" s="8">
        <f t="shared" si="420"/>
        <v>7.9904777874064262E-2</v>
      </c>
      <c r="L2739" s="8">
        <f t="shared" si="420"/>
        <v>8.0686887782895969E-2</v>
      </c>
      <c r="M2739" s="8">
        <f t="shared" si="420"/>
        <v>8.0144326585314757E-2</v>
      </c>
      <c r="P2739">
        <v>2737</v>
      </c>
      <c r="Q2739" s="8">
        <f t="shared" si="421"/>
        <v>7.8479417298039353E-2</v>
      </c>
      <c r="R2739" s="8">
        <f t="shared" si="421"/>
        <v>7.6904777874064259E-2</v>
      </c>
      <c r="S2739" s="8">
        <f t="shared" si="421"/>
        <v>7.7686887782895966E-2</v>
      </c>
      <c r="T2739" s="8">
        <f t="shared" si="421"/>
        <v>7.7144326585314754E-2</v>
      </c>
      <c r="W2739">
        <v>2737</v>
      </c>
      <c r="X2739" s="4">
        <f t="shared" si="416"/>
        <v>8.2370132819725564E-2</v>
      </c>
      <c r="Y2739" s="4">
        <f t="shared" si="423"/>
        <v>8.1613436399564462E-2</v>
      </c>
      <c r="Z2739" s="4">
        <f t="shared" si="424"/>
        <v>8.1094256374399459E-2</v>
      </c>
    </row>
    <row r="2740" spans="1:26" x14ac:dyDescent="0.25">
      <c r="A2740" s="16">
        <f t="shared" si="422"/>
        <v>46273</v>
      </c>
      <c r="B2740">
        <f>+'[2]Ejercicio 1'!E2957</f>
        <v>2738</v>
      </c>
      <c r="C2740" s="5">
        <v>7.9980352417095904E-2</v>
      </c>
      <c r="D2740" s="4">
        <f t="shared" si="417"/>
        <v>7.8405676651698522E-2</v>
      </c>
      <c r="E2740" s="6">
        <f t="shared" si="418"/>
        <v>7.9187804551183627E-2</v>
      </c>
      <c r="F2740" s="7">
        <f t="shared" si="419"/>
        <v>7.8645230860606555E-2</v>
      </c>
      <c r="I2740" s="10">
        <v>2738</v>
      </c>
      <c r="J2740" s="8">
        <f t="shared" si="420"/>
        <v>8.1480352417095905E-2</v>
      </c>
      <c r="K2740" s="8">
        <f t="shared" si="420"/>
        <v>7.9905676651698523E-2</v>
      </c>
      <c r="L2740" s="8">
        <f t="shared" si="420"/>
        <v>8.0687804551183628E-2</v>
      </c>
      <c r="M2740" s="8">
        <f t="shared" si="420"/>
        <v>8.0145230860606556E-2</v>
      </c>
      <c r="P2740">
        <v>2738</v>
      </c>
      <c r="Q2740" s="8">
        <f t="shared" si="421"/>
        <v>7.8480352417095903E-2</v>
      </c>
      <c r="R2740" s="8">
        <f t="shared" si="421"/>
        <v>7.6905676651698521E-2</v>
      </c>
      <c r="S2740" s="8">
        <f t="shared" si="421"/>
        <v>7.7687804551183626E-2</v>
      </c>
      <c r="T2740" s="8">
        <f t="shared" si="421"/>
        <v>7.7145230860606553E-2</v>
      </c>
      <c r="W2740">
        <v>2738</v>
      </c>
      <c r="X2740" s="4">
        <f t="shared" si="416"/>
        <v>8.2372004182386438E-2</v>
      </c>
      <c r="Y2740" s="4">
        <f t="shared" si="423"/>
        <v>8.1615269954742914E-2</v>
      </c>
      <c r="Z2740" s="4">
        <f t="shared" si="424"/>
        <v>8.1096064159792272E-2</v>
      </c>
    </row>
    <row r="2741" spans="1:26" x14ac:dyDescent="0.25">
      <c r="A2741" s="16">
        <f t="shared" si="422"/>
        <v>46274</v>
      </c>
      <c r="B2741">
        <f>+'[2]Ejercicio 1'!E2958</f>
        <v>2739</v>
      </c>
      <c r="C2741" s="5">
        <v>7.9981287536152454E-2</v>
      </c>
      <c r="D2741" s="4">
        <f t="shared" si="417"/>
        <v>7.8406575428924485E-2</v>
      </c>
      <c r="E2741" s="6">
        <f t="shared" si="418"/>
        <v>7.9188721319263092E-2</v>
      </c>
      <c r="F2741" s="7">
        <f t="shared" si="419"/>
        <v>7.8646135135550049E-2</v>
      </c>
      <c r="I2741" s="10">
        <v>2739</v>
      </c>
      <c r="J2741" s="8">
        <f t="shared" si="420"/>
        <v>8.1481287536152455E-2</v>
      </c>
      <c r="K2741" s="8">
        <f t="shared" si="420"/>
        <v>7.9906575428924487E-2</v>
      </c>
      <c r="L2741" s="8">
        <f t="shared" si="420"/>
        <v>8.0688721319263093E-2</v>
      </c>
      <c r="M2741" s="8">
        <f t="shared" si="420"/>
        <v>8.0146135135550051E-2</v>
      </c>
      <c r="P2741">
        <v>2739</v>
      </c>
      <c r="Q2741" s="8">
        <f t="shared" si="421"/>
        <v>7.8481287536152453E-2</v>
      </c>
      <c r="R2741" s="8">
        <f t="shared" si="421"/>
        <v>7.6906575428924484E-2</v>
      </c>
      <c r="S2741" s="8">
        <f t="shared" si="421"/>
        <v>7.768872131926309E-2</v>
      </c>
      <c r="T2741" s="8">
        <f t="shared" si="421"/>
        <v>7.7146135135550048E-2</v>
      </c>
      <c r="W2741">
        <v>2739</v>
      </c>
      <c r="X2741" s="4">
        <f t="shared" si="416"/>
        <v>8.2373875545472028E-2</v>
      </c>
      <c r="Y2741" s="4">
        <f t="shared" si="423"/>
        <v>8.1617103509503255E-2</v>
      </c>
      <c r="Z2741" s="4">
        <f t="shared" si="424"/>
        <v>8.1097871944203009E-2</v>
      </c>
    </row>
    <row r="2742" spans="1:26" x14ac:dyDescent="0.25">
      <c r="A2742" s="16">
        <f t="shared" si="422"/>
        <v>46275</v>
      </c>
      <c r="B2742">
        <f>+'[2]Ejercicio 1'!E2959</f>
        <v>2740</v>
      </c>
      <c r="C2742" s="5">
        <v>7.998222265520899E-2</v>
      </c>
      <c r="D2742" s="4">
        <f t="shared" si="417"/>
        <v>7.8407474205742372E-2</v>
      </c>
      <c r="E2742" s="6">
        <f t="shared" si="418"/>
        <v>7.918963808713439E-2</v>
      </c>
      <c r="F2742" s="7">
        <f t="shared" si="419"/>
        <v>7.8647039410148098E-2</v>
      </c>
      <c r="I2742" s="10">
        <v>2740</v>
      </c>
      <c r="J2742" s="8">
        <f t="shared" si="420"/>
        <v>8.1482222655208991E-2</v>
      </c>
      <c r="K2742" s="8">
        <f t="shared" si="420"/>
        <v>7.9907474205742374E-2</v>
      </c>
      <c r="L2742" s="8">
        <f t="shared" si="420"/>
        <v>8.0689638087134391E-2</v>
      </c>
      <c r="M2742" s="8">
        <f t="shared" si="420"/>
        <v>8.0147039410148099E-2</v>
      </c>
      <c r="P2742">
        <v>2740</v>
      </c>
      <c r="Q2742" s="8">
        <f t="shared" si="421"/>
        <v>7.8482222655208989E-2</v>
      </c>
      <c r="R2742" s="8">
        <f t="shared" si="421"/>
        <v>7.6907474205742371E-2</v>
      </c>
      <c r="S2742" s="8">
        <f t="shared" si="421"/>
        <v>7.7689638087134388E-2</v>
      </c>
      <c r="T2742" s="8">
        <f t="shared" si="421"/>
        <v>7.7147039410148097E-2</v>
      </c>
      <c r="W2742">
        <v>2740</v>
      </c>
      <c r="X2742" s="4">
        <f t="shared" si="416"/>
        <v>8.2375746908981903E-2</v>
      </c>
      <c r="Y2742" s="4">
        <f t="shared" si="423"/>
        <v>8.1618937063846334E-2</v>
      </c>
      <c r="Z2742" s="4">
        <f t="shared" si="424"/>
        <v>8.1099679727637389E-2</v>
      </c>
    </row>
    <row r="2743" spans="1:26" x14ac:dyDescent="0.25">
      <c r="A2743" s="16">
        <f t="shared" si="422"/>
        <v>46276</v>
      </c>
      <c r="B2743">
        <f>+'[2]Ejercicio 1'!E2960</f>
        <v>2741</v>
      </c>
      <c r="C2743" s="5">
        <v>7.998315777426554E-2</v>
      </c>
      <c r="D2743" s="4">
        <f t="shared" si="417"/>
        <v>7.8408372982151572E-2</v>
      </c>
      <c r="E2743" s="6">
        <f t="shared" si="418"/>
        <v>7.9190554854797493E-2</v>
      </c>
      <c r="F2743" s="7">
        <f t="shared" si="419"/>
        <v>7.8647943684395011E-2</v>
      </c>
      <c r="I2743" s="10">
        <v>2741</v>
      </c>
      <c r="J2743" s="8">
        <f t="shared" si="420"/>
        <v>8.1483157774265541E-2</v>
      </c>
      <c r="K2743" s="8">
        <f t="shared" si="420"/>
        <v>7.9908372982151574E-2</v>
      </c>
      <c r="L2743" s="8">
        <f t="shared" si="420"/>
        <v>8.0690554854797494E-2</v>
      </c>
      <c r="M2743" s="8">
        <f t="shared" si="420"/>
        <v>8.0147943684395012E-2</v>
      </c>
      <c r="P2743">
        <v>2741</v>
      </c>
      <c r="Q2743" s="8">
        <f t="shared" si="421"/>
        <v>7.8483157774265538E-2</v>
      </c>
      <c r="R2743" s="8">
        <f t="shared" si="421"/>
        <v>7.6908372982151571E-2</v>
      </c>
      <c r="S2743" s="8">
        <f t="shared" si="421"/>
        <v>7.7690554854797492E-2</v>
      </c>
      <c r="T2743" s="8">
        <f t="shared" si="421"/>
        <v>7.7147943684395009E-2</v>
      </c>
      <c r="W2743">
        <v>2741</v>
      </c>
      <c r="X2743" s="4">
        <f t="shared" si="416"/>
        <v>8.2377618272916481E-2</v>
      </c>
      <c r="Y2743" s="4">
        <f t="shared" si="423"/>
        <v>8.1620770617798516E-2</v>
      </c>
      <c r="Z2743" s="4">
        <f t="shared" si="424"/>
        <v>8.1101487510086834E-2</v>
      </c>
    </row>
    <row r="2744" spans="1:26" x14ac:dyDescent="0.25">
      <c r="A2744" s="16">
        <f t="shared" si="422"/>
        <v>46277</v>
      </c>
      <c r="B2744">
        <f>+'[2]Ejercicio 1'!E2961</f>
        <v>2742</v>
      </c>
      <c r="C2744" s="5">
        <v>7.998409289332209E-2</v>
      </c>
      <c r="D2744" s="4">
        <f t="shared" si="417"/>
        <v>7.8409271758152474E-2</v>
      </c>
      <c r="E2744" s="6">
        <f t="shared" si="418"/>
        <v>7.9191471622251527E-2</v>
      </c>
      <c r="F2744" s="7">
        <f t="shared" si="419"/>
        <v>7.8648847958296492E-2</v>
      </c>
      <c r="I2744" s="10">
        <v>2742</v>
      </c>
      <c r="J2744" s="8">
        <f t="shared" si="420"/>
        <v>8.1484092893322091E-2</v>
      </c>
      <c r="K2744" s="8">
        <f t="shared" si="420"/>
        <v>7.9909271758152475E-2</v>
      </c>
      <c r="L2744" s="8">
        <f t="shared" si="420"/>
        <v>8.0691471622251529E-2</v>
      </c>
      <c r="M2744" s="8">
        <f t="shared" si="420"/>
        <v>8.0148847958296493E-2</v>
      </c>
      <c r="P2744">
        <v>2742</v>
      </c>
      <c r="Q2744" s="8">
        <f t="shared" si="421"/>
        <v>7.8484092893322088E-2</v>
      </c>
      <c r="R2744" s="8">
        <f t="shared" si="421"/>
        <v>7.6909271758152473E-2</v>
      </c>
      <c r="S2744" s="8">
        <f t="shared" si="421"/>
        <v>7.7691471622251526E-2</v>
      </c>
      <c r="T2744" s="8">
        <f t="shared" si="421"/>
        <v>7.714884795829649E-2</v>
      </c>
      <c r="W2744">
        <v>2742</v>
      </c>
      <c r="X2744" s="4">
        <f t="shared" si="416"/>
        <v>8.2379489637275344E-2</v>
      </c>
      <c r="Y2744" s="4">
        <f t="shared" si="423"/>
        <v>8.1622604171307095E-2</v>
      </c>
      <c r="Z2744" s="4">
        <f t="shared" si="424"/>
        <v>8.1103295291559921E-2</v>
      </c>
    </row>
    <row r="2745" spans="1:26" x14ac:dyDescent="0.25">
      <c r="A2745" s="16">
        <f t="shared" si="422"/>
        <v>46278</v>
      </c>
      <c r="B2745">
        <f>+'[2]Ejercicio 1'!E2962</f>
        <v>2743</v>
      </c>
      <c r="C2745" s="5">
        <v>7.9985028012378639E-2</v>
      </c>
      <c r="D2745" s="4">
        <f t="shared" si="417"/>
        <v>7.8410170533744897E-2</v>
      </c>
      <c r="E2745" s="6">
        <f t="shared" si="418"/>
        <v>7.9192388389498256E-2</v>
      </c>
      <c r="F2745" s="7">
        <f t="shared" si="419"/>
        <v>7.8649752231849668E-2</v>
      </c>
      <c r="I2745" s="10">
        <v>2743</v>
      </c>
      <c r="J2745" s="8">
        <f t="shared" si="420"/>
        <v>8.1485028012378641E-2</v>
      </c>
      <c r="K2745" s="8">
        <f t="shared" si="420"/>
        <v>7.9910170533744898E-2</v>
      </c>
      <c r="L2745" s="8">
        <f t="shared" si="420"/>
        <v>8.0692388389498257E-2</v>
      </c>
      <c r="M2745" s="8">
        <f t="shared" si="420"/>
        <v>8.0149752231849669E-2</v>
      </c>
      <c r="P2745">
        <v>2743</v>
      </c>
      <c r="Q2745" s="8">
        <f t="shared" si="421"/>
        <v>7.8485028012378638E-2</v>
      </c>
      <c r="R2745" s="8">
        <f t="shared" si="421"/>
        <v>7.6910170533744895E-2</v>
      </c>
      <c r="S2745" s="8">
        <f t="shared" si="421"/>
        <v>7.7692388389498254E-2</v>
      </c>
      <c r="T2745" s="8">
        <f t="shared" si="421"/>
        <v>7.7149752231849666E-2</v>
      </c>
      <c r="W2745">
        <v>2743</v>
      </c>
      <c r="X2745" s="4">
        <f t="shared" si="416"/>
        <v>8.2381361002058479E-2</v>
      </c>
      <c r="Y2745" s="4">
        <f t="shared" si="423"/>
        <v>8.1624437724424792E-2</v>
      </c>
      <c r="Z2745" s="4">
        <f t="shared" si="424"/>
        <v>8.1105103072050946E-2</v>
      </c>
    </row>
    <row r="2746" spans="1:26" x14ac:dyDescent="0.25">
      <c r="A2746" s="16">
        <f t="shared" si="422"/>
        <v>46279</v>
      </c>
      <c r="B2746">
        <f>+'[2]Ejercicio 1'!E2963</f>
        <v>2744</v>
      </c>
      <c r="C2746" s="5">
        <v>7.9985963131435189E-2</v>
      </c>
      <c r="D2746" s="4">
        <f t="shared" si="417"/>
        <v>7.8411069308928813E-2</v>
      </c>
      <c r="E2746" s="6">
        <f t="shared" si="418"/>
        <v>7.9193305156535929E-2</v>
      </c>
      <c r="F2746" s="7">
        <f t="shared" si="419"/>
        <v>7.8650656505057412E-2</v>
      </c>
      <c r="I2746" s="10">
        <v>2744</v>
      </c>
      <c r="J2746" s="8">
        <f t="shared" si="420"/>
        <v>8.1485963131435191E-2</v>
      </c>
      <c r="K2746" s="8">
        <f t="shared" si="420"/>
        <v>7.9911069308928814E-2</v>
      </c>
      <c r="L2746" s="8">
        <f t="shared" si="420"/>
        <v>8.069330515653593E-2</v>
      </c>
      <c r="M2746" s="8">
        <f t="shared" si="420"/>
        <v>8.0150656505057413E-2</v>
      </c>
      <c r="P2746">
        <v>2744</v>
      </c>
      <c r="Q2746" s="8">
        <f t="shared" si="421"/>
        <v>7.8485963131435188E-2</v>
      </c>
      <c r="R2746" s="8">
        <f t="shared" si="421"/>
        <v>7.6911069308928812E-2</v>
      </c>
      <c r="S2746" s="8">
        <f t="shared" si="421"/>
        <v>7.7693305156535927E-2</v>
      </c>
      <c r="T2746" s="8">
        <f t="shared" si="421"/>
        <v>7.7150656505057411E-2</v>
      </c>
      <c r="W2746">
        <v>2744</v>
      </c>
      <c r="X2746" s="4">
        <f t="shared" ref="X2746:X2809" si="425">Tasa_Fwd(C2564,B2564,C2746,B2746,182)</f>
        <v>8.2383232367265441E-2</v>
      </c>
      <c r="Y2746" s="4">
        <f t="shared" si="423"/>
        <v>8.1626271277099746E-2</v>
      </c>
      <c r="Z2746" s="4">
        <f t="shared" si="424"/>
        <v>8.11069108515656E-2</v>
      </c>
    </row>
    <row r="2747" spans="1:26" x14ac:dyDescent="0.25">
      <c r="A2747" s="16">
        <f t="shared" si="422"/>
        <v>46280</v>
      </c>
      <c r="B2747">
        <f>+'[2]Ejercicio 1'!E2964</f>
        <v>2745</v>
      </c>
      <c r="C2747" s="5">
        <v>7.9986898250491725E-2</v>
      </c>
      <c r="D2747" s="4">
        <f t="shared" si="417"/>
        <v>7.8411968083704459E-2</v>
      </c>
      <c r="E2747" s="6">
        <f t="shared" si="418"/>
        <v>7.9194221923366295E-2</v>
      </c>
      <c r="F2747" s="7">
        <f t="shared" si="419"/>
        <v>7.8651560777914006E-2</v>
      </c>
      <c r="I2747" s="10">
        <v>2745</v>
      </c>
      <c r="J2747" s="8">
        <f t="shared" si="420"/>
        <v>8.1486898250491727E-2</v>
      </c>
      <c r="K2747" s="8">
        <f t="shared" si="420"/>
        <v>7.991196808370446E-2</v>
      </c>
      <c r="L2747" s="8">
        <f t="shared" si="420"/>
        <v>8.0694221923366297E-2</v>
      </c>
      <c r="M2747" s="8">
        <f t="shared" si="420"/>
        <v>8.0151560777914008E-2</v>
      </c>
      <c r="P2747">
        <v>2745</v>
      </c>
      <c r="Q2747" s="8">
        <f t="shared" si="421"/>
        <v>7.8486898250491724E-2</v>
      </c>
      <c r="R2747" s="8">
        <f t="shared" si="421"/>
        <v>7.6911968083704457E-2</v>
      </c>
      <c r="S2747" s="8">
        <f t="shared" si="421"/>
        <v>7.7694221923366294E-2</v>
      </c>
      <c r="T2747" s="8">
        <f t="shared" si="421"/>
        <v>7.7151560777914005E-2</v>
      </c>
      <c r="W2747">
        <v>2745</v>
      </c>
      <c r="X2747" s="4">
        <f t="shared" si="425"/>
        <v>8.2385103732897577E-2</v>
      </c>
      <c r="Y2747" s="4">
        <f t="shared" si="423"/>
        <v>8.1628104829382944E-2</v>
      </c>
      <c r="Z2747" s="4">
        <f t="shared" si="424"/>
        <v>8.1108718630095333E-2</v>
      </c>
    </row>
    <row r="2748" spans="1:26" x14ac:dyDescent="0.25">
      <c r="A2748" s="16">
        <f t="shared" si="422"/>
        <v>46281</v>
      </c>
      <c r="B2748">
        <f>+'[2]Ejercicio 1'!E2965</f>
        <v>2746</v>
      </c>
      <c r="C2748" s="5">
        <v>7.9987833369548275E-2</v>
      </c>
      <c r="D2748" s="4">
        <f t="shared" si="417"/>
        <v>7.8412866858072028E-2</v>
      </c>
      <c r="E2748" s="6">
        <f t="shared" si="418"/>
        <v>7.9195138689987593E-2</v>
      </c>
      <c r="F2748" s="7">
        <f t="shared" si="419"/>
        <v>7.8652465050425155E-2</v>
      </c>
      <c r="I2748" s="10">
        <v>2746</v>
      </c>
      <c r="J2748" s="8">
        <f t="shared" si="420"/>
        <v>8.1487833369548276E-2</v>
      </c>
      <c r="K2748" s="8">
        <f t="shared" si="420"/>
        <v>7.9912866858072029E-2</v>
      </c>
      <c r="L2748" s="8">
        <f t="shared" si="420"/>
        <v>8.0695138689987594E-2</v>
      </c>
      <c r="M2748" s="8">
        <f t="shared" si="420"/>
        <v>8.0152465050425156E-2</v>
      </c>
      <c r="P2748">
        <v>2746</v>
      </c>
      <c r="Q2748" s="8">
        <f t="shared" si="421"/>
        <v>7.8487833369548274E-2</v>
      </c>
      <c r="R2748" s="8">
        <f t="shared" si="421"/>
        <v>7.6912866858072026E-2</v>
      </c>
      <c r="S2748" s="8">
        <f t="shared" si="421"/>
        <v>7.7695138689987592E-2</v>
      </c>
      <c r="T2748" s="8">
        <f t="shared" si="421"/>
        <v>7.7152465050425154E-2</v>
      </c>
      <c r="W2748">
        <v>2746</v>
      </c>
      <c r="X2748" s="4">
        <f t="shared" si="425"/>
        <v>8.2386975098954415E-2</v>
      </c>
      <c r="Y2748" s="4">
        <f t="shared" si="423"/>
        <v>8.1629938381222539E-2</v>
      </c>
      <c r="Z2748" s="4">
        <f t="shared" si="424"/>
        <v>8.1110526407648695E-2</v>
      </c>
    </row>
    <row r="2749" spans="1:26" x14ac:dyDescent="0.25">
      <c r="A2749" s="16">
        <f t="shared" si="422"/>
        <v>46282</v>
      </c>
      <c r="B2749">
        <f>+'[2]Ejercicio 1'!E2966</f>
        <v>2747</v>
      </c>
      <c r="C2749" s="5">
        <v>7.9988768488604825E-2</v>
      </c>
      <c r="D2749" s="4">
        <f t="shared" si="417"/>
        <v>7.8413765632030896E-2</v>
      </c>
      <c r="E2749" s="6">
        <f t="shared" si="418"/>
        <v>7.9196055456401585E-2</v>
      </c>
      <c r="F2749" s="7">
        <f t="shared" si="419"/>
        <v>7.8653369322588026E-2</v>
      </c>
      <c r="I2749" s="10">
        <v>2747</v>
      </c>
      <c r="J2749" s="8">
        <f t="shared" si="420"/>
        <v>8.1488768488604826E-2</v>
      </c>
      <c r="K2749" s="8">
        <f t="shared" si="420"/>
        <v>7.9913765632030898E-2</v>
      </c>
      <c r="L2749" s="8">
        <f t="shared" si="420"/>
        <v>8.0696055456401586E-2</v>
      </c>
      <c r="M2749" s="8">
        <f t="shared" si="420"/>
        <v>8.0153369322588028E-2</v>
      </c>
      <c r="P2749">
        <v>2747</v>
      </c>
      <c r="Q2749" s="8">
        <f t="shared" si="421"/>
        <v>7.8488768488604824E-2</v>
      </c>
      <c r="R2749" s="8">
        <f t="shared" si="421"/>
        <v>7.6913765632030895E-2</v>
      </c>
      <c r="S2749" s="8">
        <f t="shared" si="421"/>
        <v>7.7696055456401583E-2</v>
      </c>
      <c r="T2749" s="8">
        <f t="shared" si="421"/>
        <v>7.7153369322588025E-2</v>
      </c>
      <c r="W2749">
        <v>2747</v>
      </c>
      <c r="X2749" s="4">
        <f t="shared" si="425"/>
        <v>8.2388846465435095E-2</v>
      </c>
      <c r="Y2749" s="4">
        <f t="shared" si="423"/>
        <v>8.1631771932672098E-2</v>
      </c>
      <c r="Z2749" s="4">
        <f t="shared" si="424"/>
        <v>8.1112334184219995E-2</v>
      </c>
    </row>
    <row r="2750" spans="1:26" x14ac:dyDescent="0.25">
      <c r="A2750" s="16">
        <f t="shared" si="422"/>
        <v>46283</v>
      </c>
      <c r="B2750">
        <f>+'[2]Ejercicio 1'!E2967</f>
        <v>2748</v>
      </c>
      <c r="C2750" s="5">
        <v>7.9989703607661375E-2</v>
      </c>
      <c r="D2750" s="4">
        <f t="shared" si="417"/>
        <v>7.841466440558148E-2</v>
      </c>
      <c r="E2750" s="6">
        <f t="shared" si="418"/>
        <v>7.9196972222606507E-2</v>
      </c>
      <c r="F2750" s="7">
        <f t="shared" si="419"/>
        <v>7.8654273594402593E-2</v>
      </c>
      <c r="I2750" s="10">
        <v>2748</v>
      </c>
      <c r="J2750" s="8">
        <f t="shared" si="420"/>
        <v>8.1489703607661376E-2</v>
      </c>
      <c r="K2750" s="8">
        <f t="shared" si="420"/>
        <v>7.9914664405581481E-2</v>
      </c>
      <c r="L2750" s="8">
        <f t="shared" si="420"/>
        <v>8.0696972222606508E-2</v>
      </c>
      <c r="M2750" s="8">
        <f t="shared" si="420"/>
        <v>8.0154273594402595E-2</v>
      </c>
      <c r="P2750">
        <v>2748</v>
      </c>
      <c r="Q2750" s="8">
        <f t="shared" si="421"/>
        <v>7.8489703607661374E-2</v>
      </c>
      <c r="R2750" s="8">
        <f t="shared" si="421"/>
        <v>7.6914664405581479E-2</v>
      </c>
      <c r="S2750" s="8">
        <f t="shared" si="421"/>
        <v>7.7696972222606506E-2</v>
      </c>
      <c r="T2750" s="8">
        <f t="shared" si="421"/>
        <v>7.7154273594402592E-2</v>
      </c>
      <c r="W2750">
        <v>2748</v>
      </c>
      <c r="X2750" s="4">
        <f t="shared" si="425"/>
        <v>8.2390717832340477E-2</v>
      </c>
      <c r="Y2750" s="4">
        <f t="shared" si="423"/>
        <v>8.1633605483678068E-2</v>
      </c>
      <c r="Z2750" s="4">
        <f t="shared" si="424"/>
        <v>8.1114141959812078E-2</v>
      </c>
    </row>
    <row r="2751" spans="1:26" x14ac:dyDescent="0.25">
      <c r="A2751" s="16">
        <f t="shared" si="422"/>
        <v>46284</v>
      </c>
      <c r="B2751">
        <f>+'[2]Ejercicio 1'!E2968</f>
        <v>2749</v>
      </c>
      <c r="C2751" s="5">
        <v>7.9990638726717925E-2</v>
      </c>
      <c r="D2751" s="4">
        <f t="shared" si="417"/>
        <v>7.8415563178723571E-2</v>
      </c>
      <c r="E2751" s="6">
        <f t="shared" si="418"/>
        <v>7.9197888988602375E-2</v>
      </c>
      <c r="F2751" s="7">
        <f t="shared" si="419"/>
        <v>7.8655177865871728E-2</v>
      </c>
      <c r="I2751" s="10">
        <v>2749</v>
      </c>
      <c r="J2751" s="8">
        <f t="shared" si="420"/>
        <v>8.1490638726717926E-2</v>
      </c>
      <c r="K2751" s="8">
        <f t="shared" si="420"/>
        <v>7.9915563178723573E-2</v>
      </c>
      <c r="L2751" s="8">
        <f t="shared" si="420"/>
        <v>8.0697888988602376E-2</v>
      </c>
      <c r="M2751" s="8">
        <f t="shared" si="420"/>
        <v>8.015517786587173E-2</v>
      </c>
      <c r="P2751">
        <v>2749</v>
      </c>
      <c r="Q2751" s="8">
        <f t="shared" si="421"/>
        <v>7.8490638726717923E-2</v>
      </c>
      <c r="R2751" s="8">
        <f t="shared" si="421"/>
        <v>7.691556317872357E-2</v>
      </c>
      <c r="S2751" s="8">
        <f t="shared" si="421"/>
        <v>7.7697888988602373E-2</v>
      </c>
      <c r="T2751" s="8">
        <f t="shared" si="421"/>
        <v>7.7155177865871727E-2</v>
      </c>
      <c r="W2751">
        <v>2749</v>
      </c>
      <c r="X2751" s="4">
        <f t="shared" si="425"/>
        <v>8.2392589199669714E-2</v>
      </c>
      <c r="Y2751" s="4">
        <f t="shared" si="423"/>
        <v>8.1635439034265914E-2</v>
      </c>
      <c r="Z2751" s="4">
        <f t="shared" si="424"/>
        <v>8.1115949734701862E-2</v>
      </c>
    </row>
    <row r="2752" spans="1:26" x14ac:dyDescent="0.25">
      <c r="A2752" s="16">
        <f t="shared" si="422"/>
        <v>46285</v>
      </c>
      <c r="B2752">
        <f>+'[2]Ejercicio 1'!E2969</f>
        <v>2750</v>
      </c>
      <c r="C2752" s="5">
        <v>7.9991573845774461E-2</v>
      </c>
      <c r="D2752" s="4">
        <f t="shared" si="417"/>
        <v>7.8416461951457184E-2</v>
      </c>
      <c r="E2752" s="6">
        <f t="shared" si="418"/>
        <v>7.9198805754390936E-2</v>
      </c>
      <c r="F2752" s="7">
        <f t="shared" si="419"/>
        <v>7.8656082136989713E-2</v>
      </c>
      <c r="I2752" s="10">
        <v>2750</v>
      </c>
      <c r="J2752" s="8">
        <f t="shared" si="420"/>
        <v>8.1491573845774462E-2</v>
      </c>
      <c r="K2752" s="8">
        <f t="shared" si="420"/>
        <v>7.9916461951457185E-2</v>
      </c>
      <c r="L2752" s="8">
        <f t="shared" si="420"/>
        <v>8.0698805754390937E-2</v>
      </c>
      <c r="M2752" s="8">
        <f t="shared" si="420"/>
        <v>8.0156082136989715E-2</v>
      </c>
      <c r="P2752">
        <v>2750</v>
      </c>
      <c r="Q2752" s="8">
        <f t="shared" si="421"/>
        <v>7.8491573845774459E-2</v>
      </c>
      <c r="R2752" s="8">
        <f t="shared" si="421"/>
        <v>7.6916461951457182E-2</v>
      </c>
      <c r="S2752" s="8">
        <f t="shared" si="421"/>
        <v>7.7698805754390934E-2</v>
      </c>
      <c r="T2752" s="8">
        <f t="shared" si="421"/>
        <v>7.7156082136989712E-2</v>
      </c>
      <c r="W2752">
        <v>2750</v>
      </c>
      <c r="X2752" s="4">
        <f t="shared" si="425"/>
        <v>8.2394460567423652E-2</v>
      </c>
      <c r="Y2752" s="4">
        <f t="shared" si="423"/>
        <v>8.1637272584462864E-2</v>
      </c>
      <c r="Z2752" s="4">
        <f t="shared" si="424"/>
        <v>8.1117757508052876E-2</v>
      </c>
    </row>
    <row r="2753" spans="1:26" x14ac:dyDescent="0.25">
      <c r="A2753" s="16">
        <f t="shared" si="422"/>
        <v>46286</v>
      </c>
      <c r="B2753">
        <f>+'[2]Ejercicio 1'!E2970</f>
        <v>2751</v>
      </c>
      <c r="C2753" s="5">
        <v>7.9992508964831011E-2</v>
      </c>
      <c r="D2753" s="4">
        <f t="shared" si="417"/>
        <v>7.8417360723782498E-2</v>
      </c>
      <c r="E2753" s="6">
        <f t="shared" si="418"/>
        <v>7.9199722519971302E-2</v>
      </c>
      <c r="F2753" s="7">
        <f t="shared" si="419"/>
        <v>7.8656986407762267E-2</v>
      </c>
      <c r="I2753" s="10">
        <v>2751</v>
      </c>
      <c r="J2753" s="8">
        <f t="shared" si="420"/>
        <v>8.1492508964831012E-2</v>
      </c>
      <c r="K2753" s="8">
        <f t="shared" si="420"/>
        <v>7.9917360723782499E-2</v>
      </c>
      <c r="L2753" s="8">
        <f t="shared" si="420"/>
        <v>8.0699722519971304E-2</v>
      </c>
      <c r="M2753" s="8">
        <f t="shared" si="420"/>
        <v>8.0156986407762268E-2</v>
      </c>
      <c r="P2753">
        <v>2751</v>
      </c>
      <c r="Q2753" s="8">
        <f t="shared" si="421"/>
        <v>7.8492508964831009E-2</v>
      </c>
      <c r="R2753" s="8">
        <f t="shared" si="421"/>
        <v>7.6917360723782496E-2</v>
      </c>
      <c r="S2753" s="8">
        <f t="shared" si="421"/>
        <v>7.7699722519971301E-2</v>
      </c>
      <c r="T2753" s="8">
        <f t="shared" si="421"/>
        <v>7.7156986407762265E-2</v>
      </c>
      <c r="W2753">
        <v>2751</v>
      </c>
      <c r="X2753" s="4">
        <f t="shared" si="425"/>
        <v>8.2396331935601877E-2</v>
      </c>
      <c r="Y2753" s="4">
        <f t="shared" si="423"/>
        <v>8.1639106134243439E-2</v>
      </c>
      <c r="Z2753" s="4">
        <f t="shared" si="424"/>
        <v>8.1119565280707295E-2</v>
      </c>
    </row>
    <row r="2754" spans="1:26" x14ac:dyDescent="0.25">
      <c r="A2754" s="16">
        <f t="shared" si="422"/>
        <v>46287</v>
      </c>
      <c r="B2754">
        <f>+'[2]Ejercicio 1'!E2971</f>
        <v>2752</v>
      </c>
      <c r="C2754" s="5">
        <v>7.999344408388756E-2</v>
      </c>
      <c r="D2754" s="4">
        <f t="shared" si="417"/>
        <v>7.8418259495699957E-2</v>
      </c>
      <c r="E2754" s="6">
        <f t="shared" si="418"/>
        <v>7.9200639285343488E-2</v>
      </c>
      <c r="F2754" s="7">
        <f t="shared" si="419"/>
        <v>7.8657890678186515E-2</v>
      </c>
      <c r="I2754" s="10">
        <v>2752</v>
      </c>
      <c r="J2754" s="8">
        <f t="shared" si="420"/>
        <v>8.1493444083887562E-2</v>
      </c>
      <c r="K2754" s="8">
        <f t="shared" si="420"/>
        <v>7.9918259495699959E-2</v>
      </c>
      <c r="L2754" s="8">
        <f t="shared" si="420"/>
        <v>8.070063928534349E-2</v>
      </c>
      <c r="M2754" s="8">
        <f t="shared" ref="M2754:M2817" si="426">F2754+$O$1</f>
        <v>8.0157890678186516E-2</v>
      </c>
      <c r="P2754">
        <v>2752</v>
      </c>
      <c r="Q2754" s="8">
        <f t="shared" si="421"/>
        <v>7.8493444083887559E-2</v>
      </c>
      <c r="R2754" s="8">
        <f t="shared" si="421"/>
        <v>7.6918259495699956E-2</v>
      </c>
      <c r="S2754" s="8">
        <f t="shared" si="421"/>
        <v>7.7700639285343487E-2</v>
      </c>
      <c r="T2754" s="8">
        <f t="shared" ref="T2754:T2817" si="427">F2754-$O$1</f>
        <v>7.7157890678186514E-2</v>
      </c>
      <c r="W2754">
        <v>2752</v>
      </c>
      <c r="X2754" s="4">
        <f t="shared" si="425"/>
        <v>8.2398203304205261E-2</v>
      </c>
      <c r="Y2754" s="4">
        <f t="shared" si="423"/>
        <v>8.1640939683581298E-2</v>
      </c>
      <c r="Z2754" s="4">
        <f t="shared" si="424"/>
        <v>8.1121373052376808E-2</v>
      </c>
    </row>
    <row r="2755" spans="1:26" x14ac:dyDescent="0.25">
      <c r="A2755" s="16">
        <f t="shared" si="422"/>
        <v>46288</v>
      </c>
      <c r="B2755">
        <f>+'[2]Ejercicio 1'!E2972</f>
        <v>2753</v>
      </c>
      <c r="C2755" s="5">
        <v>7.999437920294411E-2</v>
      </c>
      <c r="D2755" s="4">
        <f t="shared" ref="D2755:D2818" si="428">+LN((1+C2755*182/360)^(360/182))</f>
        <v>7.8419158267208508E-2</v>
      </c>
      <c r="E2755" s="6">
        <f t="shared" ref="E2755:E2818" si="429">Equivalencia_Tasas(C2755,182,91)</f>
        <v>7.9201556050506619E-2</v>
      </c>
      <c r="F2755" s="7">
        <f t="shared" ref="F2755:F2818" si="430">Equivalencia_Tasas(C2755,182,28)</f>
        <v>7.8658794948265331E-2</v>
      </c>
      <c r="I2755" s="10">
        <v>2753</v>
      </c>
      <c r="J2755" s="8">
        <f t="shared" ref="J2755:M2818" si="431">C2755+$O$1</f>
        <v>8.1494379202944112E-2</v>
      </c>
      <c r="K2755" s="8">
        <f t="shared" si="431"/>
        <v>7.9919158267208509E-2</v>
      </c>
      <c r="L2755" s="8">
        <f t="shared" si="431"/>
        <v>8.070155605050662E-2</v>
      </c>
      <c r="M2755" s="8">
        <f t="shared" si="426"/>
        <v>8.0158794948265333E-2</v>
      </c>
      <c r="P2755">
        <v>2753</v>
      </c>
      <c r="Q2755" s="8">
        <f t="shared" ref="Q2755:T2818" si="432">C2755-$O$1</f>
        <v>7.8494379202944109E-2</v>
      </c>
      <c r="R2755" s="8">
        <f t="shared" si="432"/>
        <v>7.6919158267208507E-2</v>
      </c>
      <c r="S2755" s="8">
        <f t="shared" si="432"/>
        <v>7.7701556050506618E-2</v>
      </c>
      <c r="T2755" s="8">
        <f t="shared" si="427"/>
        <v>7.715879494826533E-2</v>
      </c>
      <c r="W2755">
        <v>2753</v>
      </c>
      <c r="X2755" s="4">
        <f t="shared" si="425"/>
        <v>8.2400074673232029E-2</v>
      </c>
      <c r="Y2755" s="4">
        <f t="shared" si="423"/>
        <v>8.1642773232500146E-2</v>
      </c>
      <c r="Z2755" s="4">
        <f t="shared" si="424"/>
        <v>8.1123180823346866E-2</v>
      </c>
    </row>
    <row r="2756" spans="1:26" x14ac:dyDescent="0.25">
      <c r="A2756" s="16">
        <f t="shared" si="422"/>
        <v>46289</v>
      </c>
      <c r="B2756">
        <f>+'[2]Ejercicio 1'!E2973</f>
        <v>2754</v>
      </c>
      <c r="C2756" s="5">
        <v>7.999531432200066E-2</v>
      </c>
      <c r="D2756" s="4">
        <f t="shared" si="428"/>
        <v>7.842005703830858E-2</v>
      </c>
      <c r="E2756" s="6">
        <f t="shared" si="429"/>
        <v>7.920247281546243E-2</v>
      </c>
      <c r="F2756" s="7">
        <f t="shared" si="430"/>
        <v>7.8659699217992998E-2</v>
      </c>
      <c r="I2756" s="10">
        <v>2754</v>
      </c>
      <c r="J2756" s="8">
        <f t="shared" si="431"/>
        <v>8.1495314322000661E-2</v>
      </c>
      <c r="K2756" s="8">
        <f t="shared" si="431"/>
        <v>7.9920057038308581E-2</v>
      </c>
      <c r="L2756" s="8">
        <f t="shared" si="431"/>
        <v>8.0702472815462431E-2</v>
      </c>
      <c r="M2756" s="8">
        <f t="shared" si="426"/>
        <v>8.0159699217993E-2</v>
      </c>
      <c r="P2756">
        <v>2754</v>
      </c>
      <c r="Q2756" s="8">
        <f t="shared" si="432"/>
        <v>7.8495314322000659E-2</v>
      </c>
      <c r="R2756" s="8">
        <f t="shared" si="432"/>
        <v>7.6920057038308579E-2</v>
      </c>
      <c r="S2756" s="8">
        <f t="shared" si="432"/>
        <v>7.7702472815462428E-2</v>
      </c>
      <c r="T2756" s="8">
        <f t="shared" si="427"/>
        <v>7.7159699217992997E-2</v>
      </c>
      <c r="W2756">
        <v>2754</v>
      </c>
      <c r="X2756" s="4">
        <f t="shared" si="425"/>
        <v>8.2401946042683957E-2</v>
      </c>
      <c r="Y2756" s="4">
        <f t="shared" si="423"/>
        <v>8.1644606781054452E-2</v>
      </c>
      <c r="Z2756" s="4">
        <f t="shared" si="424"/>
        <v>8.1124988593055072E-2</v>
      </c>
    </row>
    <row r="2757" spans="1:26" x14ac:dyDescent="0.25">
      <c r="A2757" s="16">
        <f t="shared" ref="A2757:A2820" si="433">+A2756+1</f>
        <v>46290</v>
      </c>
      <c r="B2757">
        <f>+'[2]Ejercicio 1'!E2974</f>
        <v>2755</v>
      </c>
      <c r="C2757" s="5">
        <v>7.9996249441057196E-2</v>
      </c>
      <c r="D2757" s="4">
        <f t="shared" si="428"/>
        <v>7.8420955809000367E-2</v>
      </c>
      <c r="E2757" s="6">
        <f t="shared" si="429"/>
        <v>7.9203389580209185E-2</v>
      </c>
      <c r="F2757" s="7">
        <f t="shared" si="430"/>
        <v>7.8660603487375233E-2</v>
      </c>
      <c r="I2757" s="10">
        <v>2755</v>
      </c>
      <c r="J2757" s="8">
        <f t="shared" si="431"/>
        <v>8.1496249441057197E-2</v>
      </c>
      <c r="K2757" s="8">
        <f t="shared" si="431"/>
        <v>7.9920955809000369E-2</v>
      </c>
      <c r="L2757" s="8">
        <f t="shared" si="431"/>
        <v>8.0703389580209187E-2</v>
      </c>
      <c r="M2757" s="8">
        <f t="shared" si="426"/>
        <v>8.0160603487375234E-2</v>
      </c>
      <c r="P2757">
        <v>2755</v>
      </c>
      <c r="Q2757" s="8">
        <f t="shared" si="432"/>
        <v>7.8496249441057195E-2</v>
      </c>
      <c r="R2757" s="8">
        <f t="shared" si="432"/>
        <v>7.6920955809000366E-2</v>
      </c>
      <c r="S2757" s="8">
        <f t="shared" si="432"/>
        <v>7.7703389580209184E-2</v>
      </c>
      <c r="T2757" s="8">
        <f t="shared" si="427"/>
        <v>7.7160603487375232E-2</v>
      </c>
      <c r="W2757">
        <v>2755</v>
      </c>
      <c r="X2757" s="4">
        <f t="shared" si="425"/>
        <v>8.2403817412559727E-2</v>
      </c>
      <c r="Y2757" s="4">
        <f t="shared" si="423"/>
        <v>8.1646440329139675E-2</v>
      </c>
      <c r="Z2757" s="4">
        <f t="shared" si="424"/>
        <v>8.112679636178978E-2</v>
      </c>
    </row>
    <row r="2758" spans="1:26" x14ac:dyDescent="0.25">
      <c r="A2758" s="16">
        <f t="shared" si="433"/>
        <v>46291</v>
      </c>
      <c r="B2758">
        <f>+'[2]Ejercicio 1'!E2975</f>
        <v>2756</v>
      </c>
      <c r="C2758" s="5">
        <v>7.9997184560113746E-2</v>
      </c>
      <c r="D2758" s="4">
        <f t="shared" si="428"/>
        <v>7.8421854579283884E-2</v>
      </c>
      <c r="E2758" s="6">
        <f t="shared" si="429"/>
        <v>7.920430634474776E-2</v>
      </c>
      <c r="F2758" s="7">
        <f t="shared" si="430"/>
        <v>7.8661507756409163E-2</v>
      </c>
      <c r="I2758" s="10">
        <v>2756</v>
      </c>
      <c r="J2758" s="8">
        <f t="shared" si="431"/>
        <v>8.1497184560113747E-2</v>
      </c>
      <c r="K2758" s="8">
        <f t="shared" si="431"/>
        <v>7.9921854579283885E-2</v>
      </c>
      <c r="L2758" s="8">
        <f t="shared" si="431"/>
        <v>8.0704306344747762E-2</v>
      </c>
      <c r="M2758" s="8">
        <f t="shared" si="426"/>
        <v>8.0161507756409164E-2</v>
      </c>
      <c r="P2758">
        <v>2756</v>
      </c>
      <c r="Q2758" s="8">
        <f t="shared" si="432"/>
        <v>7.8497184560113745E-2</v>
      </c>
      <c r="R2758" s="8">
        <f t="shared" si="432"/>
        <v>7.6921854579283883E-2</v>
      </c>
      <c r="S2758" s="8">
        <f t="shared" si="432"/>
        <v>7.7704306344747759E-2</v>
      </c>
      <c r="T2758" s="8">
        <f t="shared" si="427"/>
        <v>7.7161507756409162E-2</v>
      </c>
      <c r="W2758">
        <v>2756</v>
      </c>
      <c r="X2758" s="4">
        <f t="shared" si="425"/>
        <v>8.2405688782860198E-2</v>
      </c>
      <c r="Y2758" s="4">
        <f t="shared" si="423"/>
        <v>8.1648273876807662E-2</v>
      </c>
      <c r="Z2758" s="4">
        <f t="shared" si="424"/>
        <v>8.1128604129539567E-2</v>
      </c>
    </row>
    <row r="2759" spans="1:26" x14ac:dyDescent="0.25">
      <c r="A2759" s="16">
        <f t="shared" si="433"/>
        <v>46292</v>
      </c>
      <c r="B2759">
        <f>+'[2]Ejercicio 1'!E2976</f>
        <v>2757</v>
      </c>
      <c r="C2759" s="5">
        <v>7.9998119679170296E-2</v>
      </c>
      <c r="D2759" s="4">
        <f t="shared" si="428"/>
        <v>7.8422753349158908E-2</v>
      </c>
      <c r="E2759" s="6">
        <f t="shared" si="429"/>
        <v>7.9205223109078141E-2</v>
      </c>
      <c r="F2759" s="7">
        <f t="shared" si="430"/>
        <v>7.8662412025094816E-2</v>
      </c>
      <c r="I2759" s="10">
        <v>2757</v>
      </c>
      <c r="J2759" s="8">
        <f t="shared" si="431"/>
        <v>8.1498119679170297E-2</v>
      </c>
      <c r="K2759" s="8">
        <f t="shared" si="431"/>
        <v>7.9922753349158909E-2</v>
      </c>
      <c r="L2759" s="8">
        <f t="shared" si="431"/>
        <v>8.0705223109078142E-2</v>
      </c>
      <c r="M2759" s="8">
        <f t="shared" si="426"/>
        <v>8.0162412025094817E-2</v>
      </c>
      <c r="P2759">
        <v>2757</v>
      </c>
      <c r="Q2759" s="8">
        <f t="shared" si="432"/>
        <v>7.8498119679170295E-2</v>
      </c>
      <c r="R2759" s="8">
        <f t="shared" si="432"/>
        <v>7.6922753349158907E-2</v>
      </c>
      <c r="S2759" s="8">
        <f t="shared" si="432"/>
        <v>7.7705223109078139E-2</v>
      </c>
      <c r="T2759" s="8">
        <f t="shared" si="427"/>
        <v>7.7162412025094815E-2</v>
      </c>
      <c r="W2759">
        <v>2757</v>
      </c>
      <c r="X2759" s="4">
        <f t="shared" si="425"/>
        <v>8.2407560153584955E-2</v>
      </c>
      <c r="Y2759" s="4">
        <f t="shared" si="423"/>
        <v>8.1650107424084739E-2</v>
      </c>
      <c r="Z2759" s="4">
        <f t="shared" si="424"/>
        <v>8.1130411896310137E-2</v>
      </c>
    </row>
    <row r="2760" spans="1:26" x14ac:dyDescent="0.25">
      <c r="A2760" s="16">
        <f t="shared" si="433"/>
        <v>46293</v>
      </c>
      <c r="B2760">
        <f>+'[2]Ejercicio 1'!E2977</f>
        <v>2758</v>
      </c>
      <c r="C2760" s="5">
        <v>7.9999054798226846E-2</v>
      </c>
      <c r="D2760" s="4">
        <f t="shared" si="428"/>
        <v>7.8423652118625856E-2</v>
      </c>
      <c r="E2760" s="6">
        <f t="shared" si="429"/>
        <v>7.9206139873201215E-2</v>
      </c>
      <c r="F2760" s="7">
        <f t="shared" si="430"/>
        <v>7.8663316293432164E-2</v>
      </c>
      <c r="I2760" s="10">
        <v>2758</v>
      </c>
      <c r="J2760" s="8">
        <f t="shared" si="431"/>
        <v>8.1499054798226847E-2</v>
      </c>
      <c r="K2760" s="8">
        <f t="shared" si="431"/>
        <v>7.9923652118625857E-2</v>
      </c>
      <c r="L2760" s="8">
        <f t="shared" si="431"/>
        <v>8.0706139873201216E-2</v>
      </c>
      <c r="M2760" s="8">
        <f t="shared" si="426"/>
        <v>8.0163316293432166E-2</v>
      </c>
      <c r="P2760">
        <v>2758</v>
      </c>
      <c r="Q2760" s="8">
        <f t="shared" si="432"/>
        <v>7.8499054798226844E-2</v>
      </c>
      <c r="R2760" s="8">
        <f t="shared" si="432"/>
        <v>7.6923652118625854E-2</v>
      </c>
      <c r="S2760" s="8">
        <f t="shared" si="432"/>
        <v>7.7706139873201213E-2</v>
      </c>
      <c r="T2760" s="8">
        <f t="shared" si="427"/>
        <v>7.7163316293432163E-2</v>
      </c>
      <c r="W2760">
        <v>2758</v>
      </c>
      <c r="X2760" s="4">
        <f t="shared" si="425"/>
        <v>8.2409431524734428E-2</v>
      </c>
      <c r="Y2760" s="4">
        <f t="shared" si="423"/>
        <v>8.1651940970945455E-2</v>
      </c>
      <c r="Z2760" s="4">
        <f t="shared" si="424"/>
        <v>8.1132219662101476E-2</v>
      </c>
    </row>
    <row r="2761" spans="1:26" x14ac:dyDescent="0.25">
      <c r="A2761" s="16">
        <f t="shared" si="433"/>
        <v>46294</v>
      </c>
      <c r="B2761">
        <f>+'[2]Ejercicio 1'!E2978</f>
        <v>2759</v>
      </c>
      <c r="C2761" s="5">
        <v>7.9999989917283396E-2</v>
      </c>
      <c r="D2761" s="4">
        <f t="shared" si="428"/>
        <v>7.8424550887684102E-2</v>
      </c>
      <c r="E2761" s="6">
        <f t="shared" si="429"/>
        <v>7.9207056637114359E-2</v>
      </c>
      <c r="F2761" s="7">
        <f t="shared" si="430"/>
        <v>7.8664220561424081E-2</v>
      </c>
      <c r="I2761" s="10">
        <v>2759</v>
      </c>
      <c r="J2761" s="8">
        <f t="shared" si="431"/>
        <v>8.1499989917283397E-2</v>
      </c>
      <c r="K2761" s="8">
        <f t="shared" si="431"/>
        <v>7.9924550887684104E-2</v>
      </c>
      <c r="L2761" s="8">
        <f t="shared" si="431"/>
        <v>8.0707056637114361E-2</v>
      </c>
      <c r="M2761" s="8">
        <f t="shared" si="426"/>
        <v>8.0164220561424082E-2</v>
      </c>
      <c r="P2761">
        <v>2759</v>
      </c>
      <c r="Q2761" s="8">
        <f t="shared" si="432"/>
        <v>7.8499989917283394E-2</v>
      </c>
      <c r="R2761" s="8">
        <f t="shared" si="432"/>
        <v>7.6924550887684101E-2</v>
      </c>
      <c r="S2761" s="8">
        <f t="shared" si="432"/>
        <v>7.7707056637114358E-2</v>
      </c>
      <c r="T2761" s="8">
        <f t="shared" si="427"/>
        <v>7.7164220561424079E-2</v>
      </c>
      <c r="W2761">
        <v>2759</v>
      </c>
      <c r="X2761" s="4">
        <f t="shared" si="425"/>
        <v>8.2411302896307728E-2</v>
      </c>
      <c r="Y2761" s="4">
        <f t="shared" si="423"/>
        <v>8.1653774517360819E-2</v>
      </c>
      <c r="Z2761" s="4">
        <f t="shared" si="424"/>
        <v>8.1134027426910754E-2</v>
      </c>
    </row>
    <row r="2762" spans="1:26" x14ac:dyDescent="0.25">
      <c r="A2762" s="16">
        <f t="shared" si="433"/>
        <v>46295</v>
      </c>
      <c r="B2762">
        <f>+'[2]Ejercicio 1'!E2979</f>
        <v>2760</v>
      </c>
      <c r="C2762" s="5">
        <v>8.0000925036339932E-2</v>
      </c>
      <c r="D2762" s="4">
        <f t="shared" si="428"/>
        <v>7.8425449656334079E-2</v>
      </c>
      <c r="E2762" s="6">
        <f t="shared" si="429"/>
        <v>7.9207973400820184E-2</v>
      </c>
      <c r="F2762" s="7">
        <f t="shared" si="430"/>
        <v>7.8665124829067706E-2</v>
      </c>
      <c r="I2762" s="10">
        <v>2760</v>
      </c>
      <c r="J2762" s="8">
        <f t="shared" si="431"/>
        <v>8.1500925036339933E-2</v>
      </c>
      <c r="K2762" s="8">
        <f t="shared" si="431"/>
        <v>7.992544965633408E-2</v>
      </c>
      <c r="L2762" s="8">
        <f t="shared" si="431"/>
        <v>8.0707973400820185E-2</v>
      </c>
      <c r="M2762" s="8">
        <f t="shared" si="426"/>
        <v>8.0165124829067708E-2</v>
      </c>
      <c r="P2762">
        <v>2760</v>
      </c>
      <c r="Q2762" s="8">
        <f t="shared" si="432"/>
        <v>7.850092503633993E-2</v>
      </c>
      <c r="R2762" s="8">
        <f t="shared" si="432"/>
        <v>7.6925449656334077E-2</v>
      </c>
      <c r="S2762" s="8">
        <f t="shared" si="432"/>
        <v>7.7707973400820182E-2</v>
      </c>
      <c r="T2762" s="8">
        <f t="shared" si="427"/>
        <v>7.7165124829067705E-2</v>
      </c>
      <c r="W2762">
        <v>2760</v>
      </c>
      <c r="X2762" s="4">
        <f t="shared" si="425"/>
        <v>8.2413174268305758E-2</v>
      </c>
      <c r="Y2762" s="4">
        <f t="shared" si="423"/>
        <v>8.1655608063386162E-2</v>
      </c>
      <c r="Z2762" s="4">
        <f t="shared" si="424"/>
        <v>8.1135835190743674E-2</v>
      </c>
    </row>
    <row r="2763" spans="1:26" x14ac:dyDescent="0.25">
      <c r="A2763" s="16">
        <f t="shared" si="433"/>
        <v>46296</v>
      </c>
      <c r="B2763">
        <f>+'[2]Ejercicio 1'!E2980</f>
        <v>2761</v>
      </c>
      <c r="C2763" s="5">
        <v>8.0001860155396481E-2</v>
      </c>
      <c r="D2763" s="4">
        <f t="shared" si="428"/>
        <v>7.8426348424575576E-2</v>
      </c>
      <c r="E2763" s="6">
        <f t="shared" si="429"/>
        <v>7.9208890164317827E-2</v>
      </c>
      <c r="F2763" s="7">
        <f t="shared" si="430"/>
        <v>7.8666029096363027E-2</v>
      </c>
      <c r="I2763" s="10">
        <v>2761</v>
      </c>
      <c r="J2763" s="8">
        <f t="shared" si="431"/>
        <v>8.1501860155396483E-2</v>
      </c>
      <c r="K2763" s="8">
        <f t="shared" si="431"/>
        <v>7.9926348424575577E-2</v>
      </c>
      <c r="L2763" s="8">
        <f t="shared" si="431"/>
        <v>8.0708890164317829E-2</v>
      </c>
      <c r="M2763" s="8">
        <f t="shared" si="426"/>
        <v>8.0166029096363028E-2</v>
      </c>
      <c r="P2763">
        <v>2761</v>
      </c>
      <c r="Q2763" s="8">
        <f t="shared" si="432"/>
        <v>7.850186015539648E-2</v>
      </c>
      <c r="R2763" s="8">
        <f t="shared" si="432"/>
        <v>7.6926348424575575E-2</v>
      </c>
      <c r="S2763" s="8">
        <f t="shared" si="432"/>
        <v>7.7708890164317826E-2</v>
      </c>
      <c r="T2763" s="8">
        <f t="shared" si="427"/>
        <v>7.7166029096363026E-2</v>
      </c>
      <c r="W2763">
        <v>2761</v>
      </c>
      <c r="X2763" s="4">
        <f t="shared" si="425"/>
        <v>8.241504564072806E-2</v>
      </c>
      <c r="Y2763" s="4">
        <f t="shared" si="423"/>
        <v>8.1657441608994241E-2</v>
      </c>
      <c r="Z2763" s="4">
        <f t="shared" si="424"/>
        <v>8.1137642953594505E-2</v>
      </c>
    </row>
    <row r="2764" spans="1:26" x14ac:dyDescent="0.25">
      <c r="A2764" s="16">
        <f t="shared" si="433"/>
        <v>46297</v>
      </c>
      <c r="B2764">
        <f>+'[2]Ejercicio 1'!E2981</f>
        <v>2762</v>
      </c>
      <c r="C2764" s="5">
        <v>8.0002795274453031E-2</v>
      </c>
      <c r="D2764" s="4">
        <f t="shared" si="428"/>
        <v>7.8427247192408595E-2</v>
      </c>
      <c r="E2764" s="6">
        <f t="shared" si="429"/>
        <v>7.9209806927606402E-2</v>
      </c>
      <c r="F2764" s="7">
        <f t="shared" si="430"/>
        <v>7.8666933363310071E-2</v>
      </c>
      <c r="I2764" s="10">
        <v>2762</v>
      </c>
      <c r="J2764" s="8">
        <f t="shared" si="431"/>
        <v>8.1502795274453033E-2</v>
      </c>
      <c r="K2764" s="8">
        <f t="shared" si="431"/>
        <v>7.9927247192408596E-2</v>
      </c>
      <c r="L2764" s="8">
        <f t="shared" si="431"/>
        <v>8.0709806927606403E-2</v>
      </c>
      <c r="M2764" s="8">
        <f t="shared" si="426"/>
        <v>8.0166933363310072E-2</v>
      </c>
      <c r="P2764">
        <v>2762</v>
      </c>
      <c r="Q2764" s="8">
        <f t="shared" si="432"/>
        <v>7.850279527445303E-2</v>
      </c>
      <c r="R2764" s="8">
        <f t="shared" si="432"/>
        <v>7.6927247192408593E-2</v>
      </c>
      <c r="S2764" s="8">
        <f t="shared" si="432"/>
        <v>7.7709806927606401E-2</v>
      </c>
      <c r="T2764" s="8">
        <f t="shared" si="427"/>
        <v>7.716693336331007E-2</v>
      </c>
      <c r="W2764">
        <v>2762</v>
      </c>
      <c r="X2764" s="4">
        <f t="shared" si="425"/>
        <v>8.2416917013574634E-2</v>
      </c>
      <c r="Y2764" s="4">
        <f t="shared" si="423"/>
        <v>8.1659275154157857E-2</v>
      </c>
      <c r="Z2764" s="4">
        <f t="shared" si="424"/>
        <v>8.1139450715463288E-2</v>
      </c>
    </row>
    <row r="2765" spans="1:26" x14ac:dyDescent="0.25">
      <c r="A2765" s="16">
        <f t="shared" si="433"/>
        <v>46298</v>
      </c>
      <c r="B2765">
        <f>+'[2]Ejercicio 1'!E2982</f>
        <v>2763</v>
      </c>
      <c r="C2765" s="5">
        <v>8.0003730393509581E-2</v>
      </c>
      <c r="D2765" s="4">
        <f t="shared" si="428"/>
        <v>7.8428145959833329E-2</v>
      </c>
      <c r="E2765" s="6">
        <f t="shared" si="429"/>
        <v>7.9210723690687684E-2</v>
      </c>
      <c r="F2765" s="7">
        <f t="shared" si="430"/>
        <v>7.8667837629911669E-2</v>
      </c>
      <c r="I2765" s="10">
        <v>2763</v>
      </c>
      <c r="J2765" s="8">
        <f t="shared" si="431"/>
        <v>8.1503730393509582E-2</v>
      </c>
      <c r="K2765" s="8">
        <f t="shared" si="431"/>
        <v>7.992814595983333E-2</v>
      </c>
      <c r="L2765" s="8">
        <f t="shared" si="431"/>
        <v>8.0710723690687686E-2</v>
      </c>
      <c r="M2765" s="8">
        <f t="shared" si="426"/>
        <v>8.016783762991167E-2</v>
      </c>
      <c r="P2765">
        <v>2763</v>
      </c>
      <c r="Q2765" s="8">
        <f t="shared" si="432"/>
        <v>7.850373039350958E-2</v>
      </c>
      <c r="R2765" s="8">
        <f t="shared" si="432"/>
        <v>7.6928145959833327E-2</v>
      </c>
      <c r="S2765" s="8">
        <f t="shared" si="432"/>
        <v>7.7710723690687683E-2</v>
      </c>
      <c r="T2765" s="8">
        <f t="shared" si="427"/>
        <v>7.7167837629911668E-2</v>
      </c>
      <c r="W2765">
        <v>2763</v>
      </c>
      <c r="X2765" s="4">
        <f t="shared" si="425"/>
        <v>8.2418788386845923E-2</v>
      </c>
      <c r="Y2765" s="4">
        <f t="shared" si="423"/>
        <v>8.1661108698957804E-2</v>
      </c>
      <c r="Z2765" s="4">
        <f t="shared" si="424"/>
        <v>8.1141258476635461E-2</v>
      </c>
    </row>
    <row r="2766" spans="1:26" x14ac:dyDescent="0.25">
      <c r="A2766" s="16">
        <f t="shared" si="433"/>
        <v>46299</v>
      </c>
      <c r="B2766">
        <f>+'[2]Ejercicio 1'!E2983</f>
        <v>2764</v>
      </c>
      <c r="C2766" s="5">
        <v>8.0004665512566131E-2</v>
      </c>
      <c r="D2766" s="4">
        <f t="shared" si="428"/>
        <v>7.8429044726850194E-2</v>
      </c>
      <c r="E2766" s="6">
        <f t="shared" si="429"/>
        <v>7.9211640453559884E-2</v>
      </c>
      <c r="F2766" s="7">
        <f t="shared" si="430"/>
        <v>7.8668741896164976E-2</v>
      </c>
      <c r="I2766" s="10">
        <v>2764</v>
      </c>
      <c r="J2766" s="8">
        <f t="shared" si="431"/>
        <v>8.1504665512566132E-2</v>
      </c>
      <c r="K2766" s="8">
        <f t="shared" si="431"/>
        <v>7.9929044726850196E-2</v>
      </c>
      <c r="L2766" s="8">
        <f t="shared" si="431"/>
        <v>8.0711640453559885E-2</v>
      </c>
      <c r="M2766" s="8">
        <f t="shared" si="426"/>
        <v>8.0168741896164977E-2</v>
      </c>
      <c r="P2766">
        <v>2764</v>
      </c>
      <c r="Q2766" s="8">
        <f t="shared" si="432"/>
        <v>7.850466551256613E-2</v>
      </c>
      <c r="R2766" s="8">
        <f t="shared" si="432"/>
        <v>7.6929044726850193E-2</v>
      </c>
      <c r="S2766" s="8">
        <f t="shared" si="432"/>
        <v>7.7711640453559883E-2</v>
      </c>
      <c r="T2766" s="8">
        <f t="shared" si="427"/>
        <v>7.7168741896164975E-2</v>
      </c>
      <c r="W2766">
        <v>2764</v>
      </c>
      <c r="X2766" s="4">
        <f t="shared" si="425"/>
        <v>8.2420659760541928E-2</v>
      </c>
      <c r="Y2766" s="4">
        <f t="shared" si="423"/>
        <v>8.1662942243262315E-2</v>
      </c>
      <c r="Z2766" s="4">
        <f t="shared" si="424"/>
        <v>8.1143066236545811E-2</v>
      </c>
    </row>
    <row r="2767" spans="1:26" x14ac:dyDescent="0.25">
      <c r="A2767" s="16">
        <f t="shared" si="433"/>
        <v>46300</v>
      </c>
      <c r="B2767">
        <f>+'[2]Ejercicio 1'!E2984</f>
        <v>2765</v>
      </c>
      <c r="C2767" s="5">
        <v>8.0005600631622667E-2</v>
      </c>
      <c r="D2767" s="4">
        <f t="shared" si="428"/>
        <v>7.8429943493458165E-2</v>
      </c>
      <c r="E2767" s="6">
        <f t="shared" si="429"/>
        <v>7.9212557216224791E-2</v>
      </c>
      <c r="F2767" s="7">
        <f t="shared" si="430"/>
        <v>7.8669646162067133E-2</v>
      </c>
      <c r="I2767" s="10">
        <v>2765</v>
      </c>
      <c r="J2767" s="8">
        <f t="shared" si="431"/>
        <v>8.1505600631622668E-2</v>
      </c>
      <c r="K2767" s="8">
        <f t="shared" si="431"/>
        <v>7.9929943493458167E-2</v>
      </c>
      <c r="L2767" s="8">
        <f t="shared" si="431"/>
        <v>8.0712557216224792E-2</v>
      </c>
      <c r="M2767" s="8">
        <f t="shared" si="426"/>
        <v>8.0169646162067135E-2</v>
      </c>
      <c r="P2767">
        <v>2765</v>
      </c>
      <c r="Q2767" s="8">
        <f t="shared" si="432"/>
        <v>7.8505600631622666E-2</v>
      </c>
      <c r="R2767" s="8">
        <f t="shared" si="432"/>
        <v>7.6929943493458164E-2</v>
      </c>
      <c r="S2767" s="8">
        <f t="shared" si="432"/>
        <v>7.771255721622479E-2</v>
      </c>
      <c r="T2767" s="8">
        <f t="shared" si="427"/>
        <v>7.7169646162067132E-2</v>
      </c>
      <c r="W2767">
        <v>2765</v>
      </c>
      <c r="X2767" s="4">
        <f t="shared" si="425"/>
        <v>8.2422531134661761E-2</v>
      </c>
      <c r="Y2767" s="4">
        <f t="shared" si="423"/>
        <v>8.1664775787227764E-2</v>
      </c>
      <c r="Z2767" s="4">
        <f t="shared" si="424"/>
        <v>8.1144873995194294E-2</v>
      </c>
    </row>
    <row r="2768" spans="1:26" x14ac:dyDescent="0.25">
      <c r="A2768" s="16">
        <f t="shared" si="433"/>
        <v>46301</v>
      </c>
      <c r="B2768">
        <f>+'[2]Ejercicio 1'!E2985</f>
        <v>2766</v>
      </c>
      <c r="C2768" s="5">
        <v>8.0006535750679217E-2</v>
      </c>
      <c r="D2768" s="4">
        <f t="shared" si="428"/>
        <v>7.8430842259657657E-2</v>
      </c>
      <c r="E2768" s="6">
        <f t="shared" si="429"/>
        <v>7.9213473978680629E-2</v>
      </c>
      <c r="F2768" s="7">
        <f t="shared" si="430"/>
        <v>7.8670550427626704E-2</v>
      </c>
      <c r="I2768" s="10">
        <v>2766</v>
      </c>
      <c r="J2768" s="8">
        <f t="shared" si="431"/>
        <v>8.1506535750679218E-2</v>
      </c>
      <c r="K2768" s="8">
        <f t="shared" si="431"/>
        <v>7.9930842259657658E-2</v>
      </c>
      <c r="L2768" s="8">
        <f t="shared" si="431"/>
        <v>8.071347397868063E-2</v>
      </c>
      <c r="M2768" s="8">
        <f t="shared" si="426"/>
        <v>8.0170550427626705E-2</v>
      </c>
      <c r="P2768">
        <v>2766</v>
      </c>
      <c r="Q2768" s="8">
        <f t="shared" si="432"/>
        <v>7.8506535750679216E-2</v>
      </c>
      <c r="R2768" s="8">
        <f t="shared" si="432"/>
        <v>7.6930842259657656E-2</v>
      </c>
      <c r="S2768" s="8">
        <f t="shared" si="432"/>
        <v>7.7713473978680628E-2</v>
      </c>
      <c r="T2768" s="8">
        <f t="shared" si="427"/>
        <v>7.7170550427626702E-2</v>
      </c>
      <c r="W2768">
        <v>2766</v>
      </c>
      <c r="X2768" s="4">
        <f t="shared" si="425"/>
        <v>8.2424402509206324E-2</v>
      </c>
      <c r="Y2768" s="4">
        <f t="shared" si="423"/>
        <v>8.1666609330749609E-2</v>
      </c>
      <c r="Z2768" s="4">
        <f t="shared" si="424"/>
        <v>8.1146681753425973E-2</v>
      </c>
    </row>
    <row r="2769" spans="1:26" x14ac:dyDescent="0.25">
      <c r="A2769" s="16">
        <f t="shared" si="433"/>
        <v>46302</v>
      </c>
      <c r="B2769">
        <f>+'[2]Ejercicio 1'!E2986</f>
        <v>2767</v>
      </c>
      <c r="C2769" s="5">
        <v>8.0007470869735767E-2</v>
      </c>
      <c r="D2769" s="4">
        <f t="shared" si="428"/>
        <v>7.8431741025449073E-2</v>
      </c>
      <c r="E2769" s="6">
        <f t="shared" si="429"/>
        <v>7.9214390740928287E-2</v>
      </c>
      <c r="F2769" s="7">
        <f t="shared" si="430"/>
        <v>7.8671454692835124E-2</v>
      </c>
      <c r="I2769" s="10">
        <v>2767</v>
      </c>
      <c r="J2769" s="8">
        <f t="shared" si="431"/>
        <v>8.1507470869735768E-2</v>
      </c>
      <c r="K2769" s="8">
        <f t="shared" si="431"/>
        <v>7.9931741025449074E-2</v>
      </c>
      <c r="L2769" s="8">
        <f t="shared" si="431"/>
        <v>8.0714390740928288E-2</v>
      </c>
      <c r="M2769" s="8">
        <f t="shared" si="426"/>
        <v>8.0171454692835126E-2</v>
      </c>
      <c r="P2769">
        <v>2767</v>
      </c>
      <c r="Q2769" s="8">
        <f t="shared" si="432"/>
        <v>7.8507470869735765E-2</v>
      </c>
      <c r="R2769" s="8">
        <f t="shared" si="432"/>
        <v>7.6931741025449071E-2</v>
      </c>
      <c r="S2769" s="8">
        <f t="shared" si="432"/>
        <v>7.7714390740928285E-2</v>
      </c>
      <c r="T2769" s="8">
        <f t="shared" si="427"/>
        <v>7.7171454692835123E-2</v>
      </c>
      <c r="W2769">
        <v>2767</v>
      </c>
      <c r="X2769" s="4">
        <f t="shared" si="425"/>
        <v>8.2426273884174714E-2</v>
      </c>
      <c r="Y2769" s="4">
        <f t="shared" si="423"/>
        <v>8.1668442873827865E-2</v>
      </c>
      <c r="Z2769" s="4">
        <f t="shared" si="424"/>
        <v>8.1148489510395813E-2</v>
      </c>
    </row>
    <row r="2770" spans="1:26" x14ac:dyDescent="0.25">
      <c r="A2770" s="16">
        <f t="shared" si="433"/>
        <v>46303</v>
      </c>
      <c r="B2770">
        <f>+'[2]Ejercicio 1'!E2987</f>
        <v>2768</v>
      </c>
      <c r="C2770" s="5">
        <v>8.0008405988792317E-2</v>
      </c>
      <c r="D2770" s="4">
        <f t="shared" si="428"/>
        <v>7.8432639790831801E-2</v>
      </c>
      <c r="E2770" s="6">
        <f t="shared" si="429"/>
        <v>7.9215307502967749E-2</v>
      </c>
      <c r="F2770" s="7">
        <f t="shared" si="430"/>
        <v>7.8672358957698113E-2</v>
      </c>
      <c r="I2770" s="10">
        <v>2768</v>
      </c>
      <c r="J2770" s="8">
        <f t="shared" si="431"/>
        <v>8.1508405988792318E-2</v>
      </c>
      <c r="K2770" s="8">
        <f t="shared" si="431"/>
        <v>7.9932639790831803E-2</v>
      </c>
      <c r="L2770" s="8">
        <f t="shared" si="431"/>
        <v>8.0715307502967751E-2</v>
      </c>
      <c r="M2770" s="8">
        <f t="shared" si="426"/>
        <v>8.0172358957698114E-2</v>
      </c>
      <c r="P2770">
        <v>2768</v>
      </c>
      <c r="Q2770" s="8">
        <f t="shared" si="432"/>
        <v>7.8508405988792315E-2</v>
      </c>
      <c r="R2770" s="8">
        <f t="shared" si="432"/>
        <v>7.69326397908318E-2</v>
      </c>
      <c r="S2770" s="8">
        <f t="shared" si="432"/>
        <v>7.7715307502967748E-2</v>
      </c>
      <c r="T2770" s="8">
        <f t="shared" si="427"/>
        <v>7.7172358957698112E-2</v>
      </c>
      <c r="W2770">
        <v>2768</v>
      </c>
      <c r="X2770" s="4">
        <f t="shared" si="425"/>
        <v>8.2428145259567834E-2</v>
      </c>
      <c r="Y2770" s="4">
        <f t="shared" si="423"/>
        <v>8.1670276416516085E-2</v>
      </c>
      <c r="Z2770" s="4">
        <f t="shared" si="424"/>
        <v>8.1150297266383564E-2</v>
      </c>
    </row>
    <row r="2771" spans="1:26" x14ac:dyDescent="0.25">
      <c r="A2771" s="16">
        <f t="shared" si="433"/>
        <v>46304</v>
      </c>
      <c r="B2771">
        <f>+'[2]Ejercicio 1'!E2988</f>
        <v>2769</v>
      </c>
      <c r="C2771" s="5">
        <v>8.0009341107848866E-2</v>
      </c>
      <c r="D2771" s="4">
        <f t="shared" si="428"/>
        <v>7.8433538555806259E-2</v>
      </c>
      <c r="E2771" s="6">
        <f t="shared" si="429"/>
        <v>7.9216224264798157E-2</v>
      </c>
      <c r="F2771" s="7">
        <f t="shared" si="430"/>
        <v>7.8673263222209952E-2</v>
      </c>
      <c r="I2771" s="10">
        <v>2769</v>
      </c>
      <c r="J2771" s="8">
        <f t="shared" si="431"/>
        <v>8.1509341107848868E-2</v>
      </c>
      <c r="K2771" s="8">
        <f t="shared" si="431"/>
        <v>7.9933538555806261E-2</v>
      </c>
      <c r="L2771" s="8">
        <f t="shared" si="431"/>
        <v>8.0716224264798159E-2</v>
      </c>
      <c r="M2771" s="8">
        <f t="shared" si="426"/>
        <v>8.0173263222209953E-2</v>
      </c>
      <c r="P2771">
        <v>2769</v>
      </c>
      <c r="Q2771" s="8">
        <f t="shared" si="432"/>
        <v>7.8509341107848865E-2</v>
      </c>
      <c r="R2771" s="8">
        <f t="shared" si="432"/>
        <v>7.6933538555806258E-2</v>
      </c>
      <c r="S2771" s="8">
        <f t="shared" si="432"/>
        <v>7.7716224264798156E-2</v>
      </c>
      <c r="T2771" s="8">
        <f t="shared" si="427"/>
        <v>7.7173263222209951E-2</v>
      </c>
      <c r="W2771">
        <v>2769</v>
      </c>
      <c r="X2771" s="4">
        <f t="shared" si="425"/>
        <v>8.2430016635385212E-2</v>
      </c>
      <c r="Y2771" s="4">
        <f t="shared" si="423"/>
        <v>8.1672109958759842E-2</v>
      </c>
      <c r="Z2771" s="4">
        <f t="shared" si="424"/>
        <v>8.1152105021392112E-2</v>
      </c>
    </row>
    <row r="2772" spans="1:26" x14ac:dyDescent="0.25">
      <c r="A2772" s="16">
        <f t="shared" si="433"/>
        <v>46305</v>
      </c>
      <c r="B2772">
        <f>+'[2]Ejercicio 1'!E2989</f>
        <v>2770</v>
      </c>
      <c r="C2772" s="5">
        <v>8.0010276226905402E-2</v>
      </c>
      <c r="D2772" s="4">
        <f t="shared" si="428"/>
        <v>7.8434437320372863E-2</v>
      </c>
      <c r="E2772" s="6">
        <f t="shared" si="429"/>
        <v>7.9217141026421259E-2</v>
      </c>
      <c r="F2772" s="7">
        <f t="shared" si="430"/>
        <v>7.8674167486379218E-2</v>
      </c>
      <c r="I2772" s="10">
        <v>2770</v>
      </c>
      <c r="J2772" s="8">
        <f t="shared" si="431"/>
        <v>8.1510276226905404E-2</v>
      </c>
      <c r="K2772" s="8">
        <f t="shared" si="431"/>
        <v>7.9934437320372864E-2</v>
      </c>
      <c r="L2772" s="8">
        <f t="shared" si="431"/>
        <v>8.071714102642126E-2</v>
      </c>
      <c r="M2772" s="8">
        <f t="shared" si="426"/>
        <v>8.0174167486379219E-2</v>
      </c>
      <c r="P2772">
        <v>2770</v>
      </c>
      <c r="Q2772" s="8">
        <f t="shared" si="432"/>
        <v>7.8510276226905401E-2</v>
      </c>
      <c r="R2772" s="8">
        <f t="shared" si="432"/>
        <v>7.6934437320372862E-2</v>
      </c>
      <c r="S2772" s="8">
        <f t="shared" si="432"/>
        <v>7.7717141026421258E-2</v>
      </c>
      <c r="T2772" s="8">
        <f t="shared" si="427"/>
        <v>7.7174167486379217E-2</v>
      </c>
      <c r="W2772">
        <v>2770</v>
      </c>
      <c r="X2772" s="4">
        <f t="shared" si="425"/>
        <v>8.2431888011627749E-2</v>
      </c>
      <c r="Y2772" s="4">
        <f t="shared" si="423"/>
        <v>8.1673943500612689E-2</v>
      </c>
      <c r="Z2772" s="4">
        <f t="shared" si="424"/>
        <v>8.1153912775704065E-2</v>
      </c>
    </row>
    <row r="2773" spans="1:26" x14ac:dyDescent="0.25">
      <c r="A2773" s="16">
        <f t="shared" si="433"/>
        <v>46306</v>
      </c>
      <c r="B2773">
        <f>+'[2]Ejercicio 1'!E2990</f>
        <v>2771</v>
      </c>
      <c r="C2773" s="5">
        <v>8.0011211345961952E-2</v>
      </c>
      <c r="D2773" s="4">
        <f t="shared" si="428"/>
        <v>7.8435336084530557E-2</v>
      </c>
      <c r="E2773" s="6">
        <f t="shared" si="429"/>
        <v>7.921805778783618E-2</v>
      </c>
      <c r="F2773" s="7">
        <f t="shared" si="430"/>
        <v>7.867507175019732E-2</v>
      </c>
      <c r="I2773" s="10">
        <v>2771</v>
      </c>
      <c r="J2773" s="8">
        <f t="shared" si="431"/>
        <v>8.1511211345961954E-2</v>
      </c>
      <c r="K2773" s="8">
        <f t="shared" si="431"/>
        <v>7.9935336084530559E-2</v>
      </c>
      <c r="L2773" s="8">
        <f t="shared" si="431"/>
        <v>8.0718057787836181E-2</v>
      </c>
      <c r="M2773" s="8">
        <f t="shared" si="426"/>
        <v>8.0175071750197321E-2</v>
      </c>
      <c r="P2773">
        <v>2771</v>
      </c>
      <c r="Q2773" s="8">
        <f t="shared" si="432"/>
        <v>7.8511211345961951E-2</v>
      </c>
      <c r="R2773" s="8">
        <f t="shared" si="432"/>
        <v>7.6935336084530556E-2</v>
      </c>
      <c r="S2773" s="8">
        <f t="shared" si="432"/>
        <v>7.7718057787836178E-2</v>
      </c>
      <c r="T2773" s="8">
        <f t="shared" si="427"/>
        <v>7.7175071750197319E-2</v>
      </c>
      <c r="W2773">
        <v>2771</v>
      </c>
      <c r="X2773" s="4">
        <f t="shared" si="425"/>
        <v>8.2433759388294128E-2</v>
      </c>
      <c r="Y2773" s="4">
        <f t="shared" si="423"/>
        <v>8.1675777042049175E-2</v>
      </c>
      <c r="Z2773" s="4">
        <f t="shared" si="424"/>
        <v>8.115572052875418E-2</v>
      </c>
    </row>
    <row r="2774" spans="1:26" x14ac:dyDescent="0.25">
      <c r="A2774" s="16">
        <f t="shared" si="433"/>
        <v>46307</v>
      </c>
      <c r="B2774">
        <f>+'[2]Ejercicio 1'!E2991</f>
        <v>2772</v>
      </c>
      <c r="C2774" s="5">
        <v>8.0012146465018502E-2</v>
      </c>
      <c r="D2774" s="4">
        <f t="shared" si="428"/>
        <v>7.8436234848279787E-2</v>
      </c>
      <c r="E2774" s="6">
        <f t="shared" si="429"/>
        <v>7.9218974549042906E-2</v>
      </c>
      <c r="F2774" s="7">
        <f t="shared" si="430"/>
        <v>7.8675976013667145E-2</v>
      </c>
      <c r="I2774" s="10">
        <v>2772</v>
      </c>
      <c r="J2774" s="8">
        <f t="shared" si="431"/>
        <v>8.1512146465018503E-2</v>
      </c>
      <c r="K2774" s="8">
        <f t="shared" si="431"/>
        <v>7.9936234848279789E-2</v>
      </c>
      <c r="L2774" s="8">
        <f t="shared" si="431"/>
        <v>8.0718974549042907E-2</v>
      </c>
      <c r="M2774" s="8">
        <f t="shared" si="426"/>
        <v>8.0175976013667147E-2</v>
      </c>
      <c r="P2774">
        <v>2772</v>
      </c>
      <c r="Q2774" s="8">
        <f t="shared" si="432"/>
        <v>7.8512146465018501E-2</v>
      </c>
      <c r="R2774" s="8">
        <f t="shared" si="432"/>
        <v>7.6936234848279786E-2</v>
      </c>
      <c r="S2774" s="8">
        <f t="shared" si="432"/>
        <v>7.7718974549042905E-2</v>
      </c>
      <c r="T2774" s="8">
        <f t="shared" si="427"/>
        <v>7.7175976013667144E-2</v>
      </c>
      <c r="W2774">
        <v>2772</v>
      </c>
      <c r="X2774" s="4">
        <f t="shared" si="425"/>
        <v>8.2435630765384779E-2</v>
      </c>
      <c r="Y2774" s="4">
        <f t="shared" si="423"/>
        <v>8.1677610583094765E-2</v>
      </c>
      <c r="Z2774" s="4">
        <f t="shared" si="424"/>
        <v>8.1157528280542443E-2</v>
      </c>
    </row>
    <row r="2775" spans="1:26" x14ac:dyDescent="0.25">
      <c r="A2775" s="16">
        <f t="shared" si="433"/>
        <v>46308</v>
      </c>
      <c r="B2775">
        <f>+'[2]Ejercicio 1'!E2992</f>
        <v>2773</v>
      </c>
      <c r="C2775" s="5">
        <v>8.0013081584075052E-2</v>
      </c>
      <c r="D2775" s="4">
        <f t="shared" si="428"/>
        <v>7.8437133611620927E-2</v>
      </c>
      <c r="E2775" s="6">
        <f t="shared" si="429"/>
        <v>7.9219891310040563E-2</v>
      </c>
      <c r="F2775" s="7">
        <f t="shared" si="430"/>
        <v>7.8676880276791525E-2</v>
      </c>
      <c r="I2775" s="10">
        <v>2773</v>
      </c>
      <c r="J2775" s="8">
        <f t="shared" si="431"/>
        <v>8.1513081584075053E-2</v>
      </c>
      <c r="K2775" s="8">
        <f t="shared" si="431"/>
        <v>7.9937133611620928E-2</v>
      </c>
      <c r="L2775" s="8">
        <f t="shared" si="431"/>
        <v>8.0719891310040565E-2</v>
      </c>
      <c r="M2775" s="8">
        <f t="shared" si="426"/>
        <v>8.0176880276791526E-2</v>
      </c>
      <c r="P2775">
        <v>2773</v>
      </c>
      <c r="Q2775" s="8">
        <f t="shared" si="432"/>
        <v>7.8513081584075051E-2</v>
      </c>
      <c r="R2775" s="8">
        <f t="shared" si="432"/>
        <v>7.6937133611620925E-2</v>
      </c>
      <c r="S2775" s="8">
        <f t="shared" si="432"/>
        <v>7.7719891310040562E-2</v>
      </c>
      <c r="T2775" s="8">
        <f t="shared" si="427"/>
        <v>7.7176880276791524E-2</v>
      </c>
      <c r="W2775">
        <v>2773</v>
      </c>
      <c r="X2775" s="4">
        <f t="shared" si="425"/>
        <v>8.2437502142899716E-2</v>
      </c>
      <c r="Y2775" s="4">
        <f t="shared" si="423"/>
        <v>8.1679444123669509E-2</v>
      </c>
      <c r="Z2775" s="4">
        <f t="shared" si="424"/>
        <v>8.1159336031911042E-2</v>
      </c>
    </row>
    <row r="2776" spans="1:26" x14ac:dyDescent="0.25">
      <c r="A2776" s="16">
        <f t="shared" si="433"/>
        <v>46309</v>
      </c>
      <c r="B2776">
        <f>+'[2]Ejercicio 1'!E2993</f>
        <v>2774</v>
      </c>
      <c r="C2776" s="5">
        <v>8.0014016703131602E-2</v>
      </c>
      <c r="D2776" s="4">
        <f t="shared" si="428"/>
        <v>7.8438032374553407E-2</v>
      </c>
      <c r="E2776" s="6">
        <f t="shared" si="429"/>
        <v>7.922080807083004E-2</v>
      </c>
      <c r="F2776" s="7">
        <f t="shared" si="430"/>
        <v>7.8677784539567613E-2</v>
      </c>
      <c r="I2776" s="10">
        <v>2774</v>
      </c>
      <c r="J2776" s="8">
        <f t="shared" si="431"/>
        <v>8.1514016703131603E-2</v>
      </c>
      <c r="K2776" s="8">
        <f t="shared" si="431"/>
        <v>7.9938032374553408E-2</v>
      </c>
      <c r="L2776" s="8">
        <f t="shared" si="431"/>
        <v>8.0720808070830041E-2</v>
      </c>
      <c r="M2776" s="8">
        <f t="shared" si="426"/>
        <v>8.0177784539567615E-2</v>
      </c>
      <c r="P2776">
        <v>2774</v>
      </c>
      <c r="Q2776" s="8">
        <f t="shared" si="432"/>
        <v>7.8514016703131601E-2</v>
      </c>
      <c r="R2776" s="8">
        <f t="shared" si="432"/>
        <v>7.6938032374553406E-2</v>
      </c>
      <c r="S2776" s="8">
        <f t="shared" si="432"/>
        <v>7.7720808070830039E-2</v>
      </c>
      <c r="T2776" s="8">
        <f t="shared" si="427"/>
        <v>7.7177784539567612E-2</v>
      </c>
      <c r="W2776">
        <v>2774</v>
      </c>
      <c r="X2776" s="4">
        <f t="shared" si="425"/>
        <v>8.2439373520839354E-2</v>
      </c>
      <c r="Y2776" s="4">
        <f t="shared" si="423"/>
        <v>8.1681277663853372E-2</v>
      </c>
      <c r="Z2776" s="4">
        <f t="shared" si="424"/>
        <v>8.1161143782023507E-2</v>
      </c>
    </row>
    <row r="2777" spans="1:26" x14ac:dyDescent="0.25">
      <c r="A2777" s="16">
        <f t="shared" si="433"/>
        <v>46310</v>
      </c>
      <c r="B2777">
        <f>+'[2]Ejercicio 1'!E2994</f>
        <v>2775</v>
      </c>
      <c r="C2777" s="5">
        <v>8.0014951822188138E-2</v>
      </c>
      <c r="D2777" s="4">
        <f t="shared" si="428"/>
        <v>7.8438931137077603E-2</v>
      </c>
      <c r="E2777" s="6">
        <f t="shared" si="429"/>
        <v>7.9221724831411336E-2</v>
      </c>
      <c r="F2777" s="7">
        <f t="shared" si="430"/>
        <v>7.8678688801995397E-2</v>
      </c>
      <c r="I2777" s="10">
        <v>2775</v>
      </c>
      <c r="J2777" s="8">
        <f t="shared" si="431"/>
        <v>8.1514951822188139E-2</v>
      </c>
      <c r="K2777" s="8">
        <f t="shared" si="431"/>
        <v>7.9938931137077604E-2</v>
      </c>
      <c r="L2777" s="8">
        <f t="shared" si="431"/>
        <v>8.0721724831411337E-2</v>
      </c>
      <c r="M2777" s="8">
        <f t="shared" si="426"/>
        <v>8.0178688801995399E-2</v>
      </c>
      <c r="P2777">
        <v>2775</v>
      </c>
      <c r="Q2777" s="8">
        <f t="shared" si="432"/>
        <v>7.8514951822188137E-2</v>
      </c>
      <c r="R2777" s="8">
        <f t="shared" si="432"/>
        <v>7.6938931137077601E-2</v>
      </c>
      <c r="S2777" s="8">
        <f t="shared" si="432"/>
        <v>7.7721724831411335E-2</v>
      </c>
      <c r="T2777" s="8">
        <f t="shared" si="427"/>
        <v>7.7178688801995396E-2</v>
      </c>
      <c r="W2777">
        <v>2775</v>
      </c>
      <c r="X2777" s="4">
        <f t="shared" si="425"/>
        <v>8.2441244899203278E-2</v>
      </c>
      <c r="Y2777" s="4">
        <f t="shared" si="423"/>
        <v>8.1683111203620859E-2</v>
      </c>
      <c r="Z2777" s="4">
        <f t="shared" si="424"/>
        <v>8.1162951531151037E-2</v>
      </c>
    </row>
    <row r="2778" spans="1:26" x14ac:dyDescent="0.25">
      <c r="A2778" s="16">
        <f t="shared" si="433"/>
        <v>46311</v>
      </c>
      <c r="B2778">
        <f>+'[2]Ejercicio 1'!E2995</f>
        <v>2776</v>
      </c>
      <c r="C2778" s="5">
        <v>8.0015886941244688E-2</v>
      </c>
      <c r="D2778" s="4">
        <f t="shared" si="428"/>
        <v>7.843982989919393E-2</v>
      </c>
      <c r="E2778" s="6">
        <f t="shared" si="429"/>
        <v>7.9222641591785325E-2</v>
      </c>
      <c r="F2778" s="7">
        <f t="shared" si="430"/>
        <v>7.8679593064074904E-2</v>
      </c>
      <c r="I2778" s="10">
        <v>2776</v>
      </c>
      <c r="J2778" s="8">
        <f t="shared" si="431"/>
        <v>8.1515886941244689E-2</v>
      </c>
      <c r="K2778" s="8">
        <f t="shared" si="431"/>
        <v>7.9939829899193932E-2</v>
      </c>
      <c r="L2778" s="8">
        <f t="shared" si="431"/>
        <v>8.0722641591785327E-2</v>
      </c>
      <c r="M2778" s="8">
        <f t="shared" si="426"/>
        <v>8.0179593064074905E-2</v>
      </c>
      <c r="P2778">
        <v>2776</v>
      </c>
      <c r="Q2778" s="8">
        <f t="shared" si="432"/>
        <v>7.8515886941244686E-2</v>
      </c>
      <c r="R2778" s="8">
        <f t="shared" si="432"/>
        <v>7.6939829899193929E-2</v>
      </c>
      <c r="S2778" s="8">
        <f t="shared" si="432"/>
        <v>7.7722641591785324E-2</v>
      </c>
      <c r="T2778" s="8">
        <f t="shared" si="427"/>
        <v>7.7179593064074903E-2</v>
      </c>
      <c r="W2778">
        <v>2776</v>
      </c>
      <c r="X2778" s="4">
        <f t="shared" si="425"/>
        <v>8.2443116277998052E-2</v>
      </c>
      <c r="Y2778" s="4">
        <f t="shared" si="423"/>
        <v>8.1684944742971097E-2</v>
      </c>
      <c r="Z2778" s="4">
        <f t="shared" si="424"/>
        <v>8.1164759279299351E-2</v>
      </c>
    </row>
    <row r="2779" spans="1:26" x14ac:dyDescent="0.25">
      <c r="A2779" s="16">
        <f t="shared" si="433"/>
        <v>46312</v>
      </c>
      <c r="B2779">
        <f>+'[2]Ejercicio 1'!E2996</f>
        <v>2777</v>
      </c>
      <c r="C2779" s="5">
        <v>8.0016822060301238E-2</v>
      </c>
      <c r="D2779" s="4">
        <f t="shared" si="428"/>
        <v>7.8440728660901377E-2</v>
      </c>
      <c r="E2779" s="6">
        <f t="shared" si="429"/>
        <v>7.922355835195026E-2</v>
      </c>
      <c r="F2779" s="7">
        <f t="shared" si="430"/>
        <v>7.8680497325808965E-2</v>
      </c>
      <c r="I2779" s="10">
        <v>2777</v>
      </c>
      <c r="J2779" s="8">
        <f t="shared" si="431"/>
        <v>8.1516822060301239E-2</v>
      </c>
      <c r="K2779" s="8">
        <f t="shared" si="431"/>
        <v>7.9940728660901378E-2</v>
      </c>
      <c r="L2779" s="8">
        <f t="shared" si="431"/>
        <v>8.0723558351950261E-2</v>
      </c>
      <c r="M2779" s="8">
        <f t="shared" si="426"/>
        <v>8.0180497325808966E-2</v>
      </c>
      <c r="P2779">
        <v>2777</v>
      </c>
      <c r="Q2779" s="8">
        <f t="shared" si="432"/>
        <v>7.8516822060301236E-2</v>
      </c>
      <c r="R2779" s="8">
        <f t="shared" si="432"/>
        <v>7.6940728660901375E-2</v>
      </c>
      <c r="S2779" s="8">
        <f t="shared" si="432"/>
        <v>7.7723558351950259E-2</v>
      </c>
      <c r="T2779" s="8">
        <f t="shared" si="427"/>
        <v>7.7180497325808964E-2</v>
      </c>
      <c r="W2779">
        <v>2777</v>
      </c>
      <c r="X2779" s="4">
        <f t="shared" si="425"/>
        <v>8.2444987657204385E-2</v>
      </c>
      <c r="Y2779" s="4">
        <f t="shared" si="423"/>
        <v>8.1686778281904085E-2</v>
      </c>
      <c r="Z2779" s="4">
        <f t="shared" si="424"/>
        <v>8.1166567026471306E-2</v>
      </c>
    </row>
    <row r="2780" spans="1:26" x14ac:dyDescent="0.25">
      <c r="A2780" s="16">
        <f t="shared" si="433"/>
        <v>46313</v>
      </c>
      <c r="B2780">
        <f>+'[2]Ejercicio 1'!E2997</f>
        <v>2778</v>
      </c>
      <c r="C2780" s="5">
        <v>8.0017757179357787E-2</v>
      </c>
      <c r="D2780" s="4">
        <f t="shared" si="428"/>
        <v>7.8441627422200552E-2</v>
      </c>
      <c r="E2780" s="6">
        <f t="shared" si="429"/>
        <v>7.9224475111907E-2</v>
      </c>
      <c r="F2780" s="7">
        <f t="shared" si="430"/>
        <v>7.8681401587194735E-2</v>
      </c>
      <c r="I2780" s="10">
        <v>2778</v>
      </c>
      <c r="J2780" s="8">
        <f t="shared" si="431"/>
        <v>8.1517757179357789E-2</v>
      </c>
      <c r="K2780" s="8">
        <f t="shared" si="431"/>
        <v>7.9941627422200554E-2</v>
      </c>
      <c r="L2780" s="8">
        <f t="shared" si="431"/>
        <v>8.0724475111907001E-2</v>
      </c>
      <c r="M2780" s="8">
        <f t="shared" si="426"/>
        <v>8.0181401587194737E-2</v>
      </c>
      <c r="P2780">
        <v>2778</v>
      </c>
      <c r="Q2780" s="8">
        <f t="shared" si="432"/>
        <v>7.8517757179357786E-2</v>
      </c>
      <c r="R2780" s="8">
        <f t="shared" si="432"/>
        <v>7.6941627422200551E-2</v>
      </c>
      <c r="S2780" s="8">
        <f t="shared" si="432"/>
        <v>7.7724475111906999E-2</v>
      </c>
      <c r="T2780" s="8">
        <f t="shared" si="427"/>
        <v>7.7181401587194734E-2</v>
      </c>
      <c r="W2780">
        <v>2778</v>
      </c>
      <c r="X2780" s="4">
        <f t="shared" si="425"/>
        <v>8.2446859036841569E-2</v>
      </c>
      <c r="Y2780" s="4">
        <f t="shared" si="423"/>
        <v>8.1688611820419824E-2</v>
      </c>
      <c r="Z2780" s="4">
        <f t="shared" si="424"/>
        <v>8.1168374772940977E-2</v>
      </c>
    </row>
    <row r="2781" spans="1:26" x14ac:dyDescent="0.25">
      <c r="A2781" s="16">
        <f t="shared" si="433"/>
        <v>46314</v>
      </c>
      <c r="B2781">
        <f>+'[2]Ejercicio 1'!E2998</f>
        <v>2779</v>
      </c>
      <c r="C2781" s="5">
        <v>8.0018692298414337E-2</v>
      </c>
      <c r="D2781" s="4">
        <f t="shared" si="428"/>
        <v>7.8442526183091235E-2</v>
      </c>
      <c r="E2781" s="6">
        <f t="shared" si="429"/>
        <v>7.9225391871654671E-2</v>
      </c>
      <c r="F2781" s="7">
        <f t="shared" si="430"/>
        <v>7.8682305848232215E-2</v>
      </c>
      <c r="I2781" s="10">
        <v>2779</v>
      </c>
      <c r="J2781" s="8">
        <f t="shared" si="431"/>
        <v>8.1518692298414339E-2</v>
      </c>
      <c r="K2781" s="8">
        <f t="shared" si="431"/>
        <v>7.9942526183091236E-2</v>
      </c>
      <c r="L2781" s="8">
        <f t="shared" si="431"/>
        <v>8.0725391871654673E-2</v>
      </c>
      <c r="M2781" s="8">
        <f t="shared" si="426"/>
        <v>8.0182305848232216E-2</v>
      </c>
      <c r="P2781">
        <v>2779</v>
      </c>
      <c r="Q2781" s="8">
        <f t="shared" si="432"/>
        <v>7.8518692298414336E-2</v>
      </c>
      <c r="R2781" s="8">
        <f t="shared" si="432"/>
        <v>7.6942526183091234E-2</v>
      </c>
      <c r="S2781" s="8">
        <f t="shared" si="432"/>
        <v>7.772539187165467E-2</v>
      </c>
      <c r="T2781" s="8">
        <f t="shared" si="427"/>
        <v>7.7182305848232213E-2</v>
      </c>
      <c r="W2781">
        <v>2779</v>
      </c>
      <c r="X2781" s="4">
        <f t="shared" si="425"/>
        <v>8.2448730416903024E-2</v>
      </c>
      <c r="Y2781" s="4">
        <f t="shared" si="423"/>
        <v>8.169044535849021E-2</v>
      </c>
      <c r="Z2781" s="4">
        <f t="shared" si="424"/>
        <v>8.1170182518148781E-2</v>
      </c>
    </row>
    <row r="2782" spans="1:26" x14ac:dyDescent="0.25">
      <c r="A2782" s="16">
        <f t="shared" si="433"/>
        <v>46315</v>
      </c>
      <c r="B2782">
        <f>+'[2]Ejercicio 1'!E2999</f>
        <v>2780</v>
      </c>
      <c r="C2782" s="5">
        <v>8.0019627417470887E-2</v>
      </c>
      <c r="D2782" s="4">
        <f t="shared" si="428"/>
        <v>7.8443424943573453E-2</v>
      </c>
      <c r="E2782" s="6">
        <f t="shared" si="429"/>
        <v>7.9226308631195036E-2</v>
      </c>
      <c r="F2782" s="7">
        <f t="shared" si="430"/>
        <v>7.8683210108921403E-2</v>
      </c>
      <c r="I2782" s="10">
        <v>2780</v>
      </c>
      <c r="J2782" s="8">
        <f t="shared" si="431"/>
        <v>8.1519627417470888E-2</v>
      </c>
      <c r="K2782" s="8">
        <f t="shared" si="431"/>
        <v>7.9943424943573455E-2</v>
      </c>
      <c r="L2782" s="8">
        <f t="shared" si="431"/>
        <v>8.0726308631195037E-2</v>
      </c>
      <c r="M2782" s="8">
        <f t="shared" si="426"/>
        <v>8.0183210108921404E-2</v>
      </c>
      <c r="P2782">
        <v>2780</v>
      </c>
      <c r="Q2782" s="8">
        <f t="shared" si="432"/>
        <v>7.8519627417470886E-2</v>
      </c>
      <c r="R2782" s="8">
        <f t="shared" si="432"/>
        <v>7.6943424943573452E-2</v>
      </c>
      <c r="S2782" s="8">
        <f t="shared" si="432"/>
        <v>7.7726308631195035E-2</v>
      </c>
      <c r="T2782" s="8">
        <f t="shared" si="427"/>
        <v>7.7183210108921402E-2</v>
      </c>
      <c r="W2782">
        <v>2780</v>
      </c>
      <c r="X2782" s="4">
        <f t="shared" si="425"/>
        <v>8.2450601797388764E-2</v>
      </c>
      <c r="Y2782" s="4">
        <f t="shared" si="423"/>
        <v>8.1692278896198692E-2</v>
      </c>
      <c r="Z2782" s="4">
        <f t="shared" si="424"/>
        <v>8.1171990262377383E-2</v>
      </c>
    </row>
    <row r="2783" spans="1:26" x14ac:dyDescent="0.25">
      <c r="A2783" s="16">
        <f t="shared" si="433"/>
        <v>46316</v>
      </c>
      <c r="B2783">
        <f>+'[2]Ejercicio 1'!E3000</f>
        <v>2781</v>
      </c>
      <c r="C2783" s="5">
        <v>8.0020562536527423E-2</v>
      </c>
      <c r="D2783" s="4">
        <f t="shared" si="428"/>
        <v>7.8444323703647609E-2</v>
      </c>
      <c r="E2783" s="6">
        <f t="shared" si="429"/>
        <v>7.9227225390526346E-2</v>
      </c>
      <c r="F2783" s="7">
        <f t="shared" si="430"/>
        <v>7.8684114369262287E-2</v>
      </c>
      <c r="I2783" s="10">
        <v>2781</v>
      </c>
      <c r="J2783" s="8">
        <f t="shared" si="431"/>
        <v>8.1520562536527424E-2</v>
      </c>
      <c r="K2783" s="8">
        <f t="shared" si="431"/>
        <v>7.994432370364761E-2</v>
      </c>
      <c r="L2783" s="8">
        <f t="shared" si="431"/>
        <v>8.0727225390526347E-2</v>
      </c>
      <c r="M2783" s="8">
        <f t="shared" si="426"/>
        <v>8.0184114369262288E-2</v>
      </c>
      <c r="P2783">
        <v>2781</v>
      </c>
      <c r="Q2783" s="8">
        <f t="shared" si="432"/>
        <v>7.8520562536527422E-2</v>
      </c>
      <c r="R2783" s="8">
        <f t="shared" si="432"/>
        <v>7.6944323703647607E-2</v>
      </c>
      <c r="S2783" s="8">
        <f t="shared" si="432"/>
        <v>7.7727225390526344E-2</v>
      </c>
      <c r="T2783" s="8">
        <f t="shared" si="427"/>
        <v>7.7184114369262286E-2</v>
      </c>
      <c r="W2783">
        <v>2781</v>
      </c>
      <c r="X2783" s="4">
        <f t="shared" si="425"/>
        <v>8.2452473178298777E-2</v>
      </c>
      <c r="Y2783" s="4">
        <f t="shared" ref="Y2783:Y2846" si="434">Tasa_Fwd(E2692,B2692,E2783,B2783,91)</f>
        <v>8.1694112433435453E-2</v>
      </c>
      <c r="Z2783" s="4">
        <f t="shared" si="424"/>
        <v>8.1173798005344133E-2</v>
      </c>
    </row>
    <row r="2784" spans="1:26" x14ac:dyDescent="0.25">
      <c r="A2784" s="16">
        <f t="shared" si="433"/>
        <v>46317</v>
      </c>
      <c r="B2784">
        <f>+'[2]Ejercicio 1'!E3001</f>
        <v>2782</v>
      </c>
      <c r="C2784" s="5">
        <v>8.0021497655583973E-2</v>
      </c>
      <c r="D2784" s="4">
        <f t="shared" si="428"/>
        <v>7.8445222463313494E-2</v>
      </c>
      <c r="E2784" s="6">
        <f t="shared" si="429"/>
        <v>7.9228142149650349E-2</v>
      </c>
      <c r="F2784" s="7">
        <f t="shared" si="430"/>
        <v>7.8685018629257739E-2</v>
      </c>
      <c r="I2784" s="10">
        <v>2782</v>
      </c>
      <c r="J2784" s="8">
        <f t="shared" si="431"/>
        <v>8.1521497655583974E-2</v>
      </c>
      <c r="K2784" s="8">
        <f t="shared" si="431"/>
        <v>7.9945222463313495E-2</v>
      </c>
      <c r="L2784" s="8">
        <f t="shared" si="431"/>
        <v>8.072814214965035E-2</v>
      </c>
      <c r="M2784" s="8">
        <f t="shared" si="426"/>
        <v>8.018501862925774E-2</v>
      </c>
      <c r="P2784">
        <v>2782</v>
      </c>
      <c r="Q2784" s="8">
        <f t="shared" si="432"/>
        <v>7.8521497655583972E-2</v>
      </c>
      <c r="R2784" s="8">
        <f t="shared" si="432"/>
        <v>7.6945222463313492E-2</v>
      </c>
      <c r="S2784" s="8">
        <f t="shared" si="432"/>
        <v>7.7728142149650348E-2</v>
      </c>
      <c r="T2784" s="8">
        <f t="shared" si="427"/>
        <v>7.7185018629257737E-2</v>
      </c>
      <c r="W2784">
        <v>2782</v>
      </c>
      <c r="X2784" s="4">
        <f t="shared" si="425"/>
        <v>8.2454344559633949E-2</v>
      </c>
      <c r="Y2784" s="4">
        <f t="shared" si="434"/>
        <v>8.1695945970282194E-2</v>
      </c>
      <c r="Z2784" s="4">
        <f t="shared" ref="Z2784:Z2847" si="435">Tasa_Fwd(F2756,B2756,F2784,B2784,28)</f>
        <v>8.1175605747896923E-2</v>
      </c>
    </row>
    <row r="2785" spans="1:26" x14ac:dyDescent="0.25">
      <c r="A2785" s="16">
        <f t="shared" si="433"/>
        <v>46318</v>
      </c>
      <c r="B2785">
        <f>+'[2]Ejercicio 1'!E3002</f>
        <v>2783</v>
      </c>
      <c r="C2785" s="5">
        <v>8.0022432774640523E-2</v>
      </c>
      <c r="D2785" s="4">
        <f t="shared" si="428"/>
        <v>7.8446121222570692E-2</v>
      </c>
      <c r="E2785" s="6">
        <f t="shared" si="429"/>
        <v>7.9229058908566158E-2</v>
      </c>
      <c r="F2785" s="7">
        <f t="shared" si="430"/>
        <v>7.8685922888904899E-2</v>
      </c>
      <c r="I2785" s="10">
        <v>2783</v>
      </c>
      <c r="J2785" s="8">
        <f t="shared" si="431"/>
        <v>8.1522432774640524E-2</v>
      </c>
      <c r="K2785" s="8">
        <f t="shared" si="431"/>
        <v>7.9946121222570693E-2</v>
      </c>
      <c r="L2785" s="8">
        <f t="shared" si="431"/>
        <v>8.0729058908566159E-2</v>
      </c>
      <c r="M2785" s="8">
        <f t="shared" si="426"/>
        <v>8.0185922888904901E-2</v>
      </c>
      <c r="P2785">
        <v>2783</v>
      </c>
      <c r="Q2785" s="8">
        <f t="shared" si="432"/>
        <v>7.8522432774640522E-2</v>
      </c>
      <c r="R2785" s="8">
        <f t="shared" si="432"/>
        <v>7.694612122257069E-2</v>
      </c>
      <c r="S2785" s="8">
        <f t="shared" si="432"/>
        <v>7.7729058908566157E-2</v>
      </c>
      <c r="T2785" s="8">
        <f t="shared" si="427"/>
        <v>7.7185922888904898E-2</v>
      </c>
      <c r="W2785">
        <v>2783</v>
      </c>
      <c r="X2785" s="4">
        <f t="shared" si="425"/>
        <v>8.2456215941392963E-2</v>
      </c>
      <c r="Y2785" s="4">
        <f t="shared" si="434"/>
        <v>8.1697779506738927E-2</v>
      </c>
      <c r="Z2785" s="4">
        <f t="shared" si="435"/>
        <v>8.1177413489185016E-2</v>
      </c>
    </row>
    <row r="2786" spans="1:26" x14ac:dyDescent="0.25">
      <c r="A2786" s="16">
        <f t="shared" si="433"/>
        <v>46319</v>
      </c>
      <c r="B2786">
        <f>+'[2]Ejercicio 1'!E3003</f>
        <v>2784</v>
      </c>
      <c r="C2786" s="5">
        <v>8.0023367893697073E-2</v>
      </c>
      <c r="D2786" s="4">
        <f t="shared" si="428"/>
        <v>7.8447019981419619E-2</v>
      </c>
      <c r="E2786" s="6">
        <f t="shared" si="429"/>
        <v>7.9229975667272912E-2</v>
      </c>
      <c r="F2786" s="7">
        <f t="shared" si="430"/>
        <v>7.868682714820377E-2</v>
      </c>
      <c r="I2786" s="10">
        <v>2784</v>
      </c>
      <c r="J2786" s="8">
        <f t="shared" si="431"/>
        <v>8.1523367893697074E-2</v>
      </c>
      <c r="K2786" s="8">
        <f t="shared" si="431"/>
        <v>7.994701998141962E-2</v>
      </c>
      <c r="L2786" s="8">
        <f t="shared" si="431"/>
        <v>8.0729975667272913E-2</v>
      </c>
      <c r="M2786" s="8">
        <f t="shared" si="426"/>
        <v>8.0186827148203771E-2</v>
      </c>
      <c r="P2786">
        <v>2784</v>
      </c>
      <c r="Q2786" s="8">
        <f t="shared" si="432"/>
        <v>7.8523367893697071E-2</v>
      </c>
      <c r="R2786" s="8">
        <f t="shared" si="432"/>
        <v>7.6947019981419618E-2</v>
      </c>
      <c r="S2786" s="8">
        <f t="shared" si="432"/>
        <v>7.772997566727291E-2</v>
      </c>
      <c r="T2786" s="8">
        <f t="shared" si="427"/>
        <v>7.7186827148203768E-2</v>
      </c>
      <c r="W2786">
        <v>2784</v>
      </c>
      <c r="X2786" s="4">
        <f t="shared" si="425"/>
        <v>8.2458087323576235E-2</v>
      </c>
      <c r="Y2786" s="4">
        <f t="shared" si="434"/>
        <v>8.1699613042750308E-2</v>
      </c>
      <c r="Z2786" s="4">
        <f t="shared" si="435"/>
        <v>8.1179221229491033E-2</v>
      </c>
    </row>
    <row r="2787" spans="1:26" x14ac:dyDescent="0.25">
      <c r="A2787" s="16">
        <f t="shared" si="433"/>
        <v>46320</v>
      </c>
      <c r="B2787">
        <f>+'[2]Ejercicio 1'!E3004</f>
        <v>2785</v>
      </c>
      <c r="C2787" s="5">
        <v>8.0024303012753623E-2</v>
      </c>
      <c r="D2787" s="4">
        <f t="shared" si="428"/>
        <v>7.8447918739860067E-2</v>
      </c>
      <c r="E2787" s="6">
        <f t="shared" si="429"/>
        <v>7.9230892425771471E-2</v>
      </c>
      <c r="F2787" s="7">
        <f t="shared" si="430"/>
        <v>7.8687731407157208E-2</v>
      </c>
      <c r="I2787" s="10">
        <v>2785</v>
      </c>
      <c r="J2787" s="8">
        <f t="shared" si="431"/>
        <v>8.1524303012753624E-2</v>
      </c>
      <c r="K2787" s="8">
        <f t="shared" si="431"/>
        <v>7.9947918739860069E-2</v>
      </c>
      <c r="L2787" s="8">
        <f t="shared" si="431"/>
        <v>8.0730892425771472E-2</v>
      </c>
      <c r="M2787" s="8">
        <f t="shared" si="426"/>
        <v>8.0187731407157209E-2</v>
      </c>
      <c r="P2787">
        <v>2785</v>
      </c>
      <c r="Q2787" s="8">
        <f t="shared" si="432"/>
        <v>7.8524303012753621E-2</v>
      </c>
      <c r="R2787" s="8">
        <f t="shared" si="432"/>
        <v>7.6947918739860066E-2</v>
      </c>
      <c r="S2787" s="8">
        <f t="shared" si="432"/>
        <v>7.773089242577147E-2</v>
      </c>
      <c r="T2787" s="8">
        <f t="shared" si="427"/>
        <v>7.7187731407157206E-2</v>
      </c>
      <c r="W2787">
        <v>2785</v>
      </c>
      <c r="X2787" s="4">
        <f t="shared" si="425"/>
        <v>8.2459958706184236E-2</v>
      </c>
      <c r="Y2787" s="4">
        <f t="shared" si="434"/>
        <v>8.1701446578345299E-2</v>
      </c>
      <c r="Z2787" s="4">
        <f t="shared" si="435"/>
        <v>8.1181028969103328E-2</v>
      </c>
    </row>
    <row r="2788" spans="1:26" x14ac:dyDescent="0.25">
      <c r="A2788" s="16">
        <f t="shared" si="433"/>
        <v>46321</v>
      </c>
      <c r="B2788">
        <f>+'[2]Ejercicio 1'!E3005</f>
        <v>2786</v>
      </c>
      <c r="C2788" s="5">
        <v>8.0025238131810159E-2</v>
      </c>
      <c r="D2788" s="4">
        <f t="shared" si="428"/>
        <v>7.8448817497892259E-2</v>
      </c>
      <c r="E2788" s="6">
        <f t="shared" si="429"/>
        <v>7.9231809184061849E-2</v>
      </c>
      <c r="F2788" s="7">
        <f t="shared" si="430"/>
        <v>7.8688635665759482E-2</v>
      </c>
      <c r="I2788" s="10">
        <v>2786</v>
      </c>
      <c r="J2788" s="8">
        <f t="shared" si="431"/>
        <v>8.152523813181016E-2</v>
      </c>
      <c r="K2788" s="8">
        <f t="shared" si="431"/>
        <v>7.9948817497892261E-2</v>
      </c>
      <c r="L2788" s="8">
        <f t="shared" si="431"/>
        <v>8.0731809184061851E-2</v>
      </c>
      <c r="M2788" s="8">
        <f t="shared" si="426"/>
        <v>8.0188635665759483E-2</v>
      </c>
      <c r="P2788">
        <v>2786</v>
      </c>
      <c r="Q2788" s="8">
        <f t="shared" si="432"/>
        <v>7.8525238131810157E-2</v>
      </c>
      <c r="R2788" s="8">
        <f t="shared" si="432"/>
        <v>7.6948817497892258E-2</v>
      </c>
      <c r="S2788" s="8">
        <f t="shared" si="432"/>
        <v>7.7731809184061848E-2</v>
      </c>
      <c r="T2788" s="8">
        <f t="shared" si="427"/>
        <v>7.7188635665759481E-2</v>
      </c>
      <c r="W2788">
        <v>2786</v>
      </c>
      <c r="X2788" s="4">
        <f t="shared" si="425"/>
        <v>8.2461830089216509E-2</v>
      </c>
      <c r="Y2788" s="4">
        <f t="shared" si="434"/>
        <v>8.1703280113523055E-2</v>
      </c>
      <c r="Z2788" s="4">
        <f t="shared" si="435"/>
        <v>8.1182836707450912E-2</v>
      </c>
    </row>
    <row r="2789" spans="1:26" x14ac:dyDescent="0.25">
      <c r="A2789" s="16">
        <f t="shared" si="433"/>
        <v>46322</v>
      </c>
      <c r="B2789">
        <f>+'[2]Ejercicio 1'!E3006</f>
        <v>2787</v>
      </c>
      <c r="C2789" s="5">
        <v>8.0026173250866708E-2</v>
      </c>
      <c r="D2789" s="4">
        <f t="shared" si="428"/>
        <v>7.8449716255515972E-2</v>
      </c>
      <c r="E2789" s="6">
        <f t="shared" si="429"/>
        <v>7.9232725942144047E-2</v>
      </c>
      <c r="F2789" s="7">
        <f t="shared" si="430"/>
        <v>7.8689539924016325E-2</v>
      </c>
      <c r="I2789" s="10">
        <v>2787</v>
      </c>
      <c r="J2789" s="8">
        <f t="shared" si="431"/>
        <v>8.152617325086671E-2</v>
      </c>
      <c r="K2789" s="8">
        <f t="shared" si="431"/>
        <v>7.9949716255515973E-2</v>
      </c>
      <c r="L2789" s="8">
        <f t="shared" si="431"/>
        <v>8.0732725942144049E-2</v>
      </c>
      <c r="M2789" s="8">
        <f t="shared" si="426"/>
        <v>8.0189539924016326E-2</v>
      </c>
      <c r="P2789">
        <v>2787</v>
      </c>
      <c r="Q2789" s="8">
        <f t="shared" si="432"/>
        <v>7.8526173250866707E-2</v>
      </c>
      <c r="R2789" s="8">
        <f t="shared" si="432"/>
        <v>7.6949716255515971E-2</v>
      </c>
      <c r="S2789" s="8">
        <f t="shared" si="432"/>
        <v>7.7732725942144046E-2</v>
      </c>
      <c r="T2789" s="8">
        <f t="shared" si="427"/>
        <v>7.7189539924016323E-2</v>
      </c>
      <c r="W2789">
        <v>2787</v>
      </c>
      <c r="X2789" s="4">
        <f t="shared" si="425"/>
        <v>8.2463701472672624E-2</v>
      </c>
      <c r="Y2789" s="4">
        <f t="shared" si="434"/>
        <v>8.1705113648283562E-2</v>
      </c>
      <c r="Z2789" s="4">
        <f t="shared" si="435"/>
        <v>8.1184644444819279E-2</v>
      </c>
    </row>
    <row r="2790" spans="1:26" x14ac:dyDescent="0.25">
      <c r="A2790" s="16">
        <f t="shared" si="433"/>
        <v>46323</v>
      </c>
      <c r="B2790">
        <f>+'[2]Ejercicio 1'!E3007</f>
        <v>2788</v>
      </c>
      <c r="C2790" s="5">
        <v>8.0027108369923258E-2</v>
      </c>
      <c r="D2790" s="4">
        <f t="shared" si="428"/>
        <v>7.8450615012731831E-2</v>
      </c>
      <c r="E2790" s="6">
        <f t="shared" si="429"/>
        <v>7.9233642700018064E-2</v>
      </c>
      <c r="F2790" s="7">
        <f t="shared" si="430"/>
        <v>7.8690444181924876E-2</v>
      </c>
      <c r="I2790" s="10">
        <v>2788</v>
      </c>
      <c r="J2790" s="8">
        <f t="shared" si="431"/>
        <v>8.152710836992326E-2</v>
      </c>
      <c r="K2790" s="8">
        <f t="shared" si="431"/>
        <v>7.9950615012731832E-2</v>
      </c>
      <c r="L2790" s="8">
        <f t="shared" si="431"/>
        <v>8.0733642700018066E-2</v>
      </c>
      <c r="M2790" s="8">
        <f t="shared" si="426"/>
        <v>8.0190444181924878E-2</v>
      </c>
      <c r="P2790">
        <v>2788</v>
      </c>
      <c r="Q2790" s="8">
        <f t="shared" si="432"/>
        <v>7.8527108369923257E-2</v>
      </c>
      <c r="R2790" s="8">
        <f t="shared" si="432"/>
        <v>7.6950615012731829E-2</v>
      </c>
      <c r="S2790" s="8">
        <f t="shared" si="432"/>
        <v>7.7733642700018063E-2</v>
      </c>
      <c r="T2790" s="8">
        <f t="shared" si="427"/>
        <v>7.7190444181924875E-2</v>
      </c>
      <c r="W2790">
        <v>2788</v>
      </c>
      <c r="X2790" s="4">
        <f t="shared" si="425"/>
        <v>8.2465572856560906E-2</v>
      </c>
      <c r="Y2790" s="4">
        <f t="shared" si="434"/>
        <v>8.1706947182626818E-2</v>
      </c>
      <c r="Z2790" s="4">
        <f t="shared" si="435"/>
        <v>8.1186452181208429E-2</v>
      </c>
    </row>
    <row r="2791" spans="1:26" x14ac:dyDescent="0.25">
      <c r="A2791" s="16">
        <f t="shared" si="433"/>
        <v>46324</v>
      </c>
      <c r="B2791">
        <f>+'[2]Ejercicio 1'!E3008</f>
        <v>2789</v>
      </c>
      <c r="C2791" s="5">
        <v>8.0028043488979808E-2</v>
      </c>
      <c r="D2791" s="4">
        <f t="shared" si="428"/>
        <v>7.8451513769538794E-2</v>
      </c>
      <c r="E2791" s="6">
        <f t="shared" si="429"/>
        <v>7.9234559457683887E-2</v>
      </c>
      <c r="F2791" s="7">
        <f t="shared" si="430"/>
        <v>7.8691348439485137E-2</v>
      </c>
      <c r="I2791" s="10">
        <v>2789</v>
      </c>
      <c r="J2791" s="8">
        <f t="shared" si="431"/>
        <v>8.1528043488979809E-2</v>
      </c>
      <c r="K2791" s="8">
        <f t="shared" si="431"/>
        <v>7.9951513769538796E-2</v>
      </c>
      <c r="L2791" s="8">
        <f t="shared" si="431"/>
        <v>8.0734559457683888E-2</v>
      </c>
      <c r="M2791" s="8">
        <f t="shared" si="426"/>
        <v>8.0191348439485138E-2</v>
      </c>
      <c r="P2791">
        <v>2789</v>
      </c>
      <c r="Q2791" s="8">
        <f t="shared" si="432"/>
        <v>7.8528043488979807E-2</v>
      </c>
      <c r="R2791" s="8">
        <f t="shared" si="432"/>
        <v>7.6951513769538793E-2</v>
      </c>
      <c r="S2791" s="8">
        <f t="shared" si="432"/>
        <v>7.7734559457683886E-2</v>
      </c>
      <c r="T2791" s="8">
        <f t="shared" si="427"/>
        <v>7.7191348439485136E-2</v>
      </c>
      <c r="W2791">
        <v>2789</v>
      </c>
      <c r="X2791" s="4">
        <f t="shared" si="425"/>
        <v>8.2467444240859861E-2</v>
      </c>
      <c r="Y2791" s="4">
        <f t="shared" si="434"/>
        <v>8.17087807165537E-2</v>
      </c>
      <c r="Z2791" s="4">
        <f t="shared" si="435"/>
        <v>8.1188259916615504E-2</v>
      </c>
    </row>
    <row r="2792" spans="1:26" x14ac:dyDescent="0.25">
      <c r="A2792" s="16">
        <f t="shared" si="433"/>
        <v>46325</v>
      </c>
      <c r="B2792">
        <f>+'[2]Ejercicio 1'!E3009</f>
        <v>2790</v>
      </c>
      <c r="C2792" s="5">
        <v>8.0028978608036358E-2</v>
      </c>
      <c r="D2792" s="4">
        <f t="shared" si="428"/>
        <v>7.8452412525937501E-2</v>
      </c>
      <c r="E2792" s="6">
        <f t="shared" si="429"/>
        <v>7.9235476215140641E-2</v>
      </c>
      <c r="F2792" s="7">
        <f t="shared" si="430"/>
        <v>7.8692252696699966E-2</v>
      </c>
      <c r="I2792" s="10">
        <v>2790</v>
      </c>
      <c r="J2792" s="8">
        <f t="shared" si="431"/>
        <v>8.1528978608036359E-2</v>
      </c>
      <c r="K2792" s="8">
        <f t="shared" si="431"/>
        <v>7.9952412525937502E-2</v>
      </c>
      <c r="L2792" s="8">
        <f t="shared" si="431"/>
        <v>8.0735476215140642E-2</v>
      </c>
      <c r="M2792" s="8">
        <f t="shared" si="426"/>
        <v>8.0192252696699967E-2</v>
      </c>
      <c r="P2792">
        <v>2790</v>
      </c>
      <c r="Q2792" s="8">
        <f t="shared" si="432"/>
        <v>7.8528978608036357E-2</v>
      </c>
      <c r="R2792" s="8">
        <f t="shared" si="432"/>
        <v>7.69524125259375E-2</v>
      </c>
      <c r="S2792" s="8">
        <f t="shared" si="432"/>
        <v>7.7735476215140639E-2</v>
      </c>
      <c r="T2792" s="8">
        <f t="shared" si="427"/>
        <v>7.7192252696699964E-2</v>
      </c>
      <c r="W2792">
        <v>2790</v>
      </c>
      <c r="X2792" s="4">
        <f t="shared" si="425"/>
        <v>8.2469315625589235E-2</v>
      </c>
      <c r="Y2792" s="4">
        <f t="shared" si="434"/>
        <v>8.1710614250062458E-2</v>
      </c>
      <c r="Z2792" s="4">
        <f t="shared" si="435"/>
        <v>8.1190067651326012E-2</v>
      </c>
    </row>
    <row r="2793" spans="1:26" x14ac:dyDescent="0.25">
      <c r="A2793" s="16">
        <f t="shared" si="433"/>
        <v>46326</v>
      </c>
      <c r="B2793">
        <f>+'[2]Ejercicio 1'!E3010</f>
        <v>2791</v>
      </c>
      <c r="C2793" s="5">
        <v>8.0029913727092894E-2</v>
      </c>
      <c r="D2793" s="4">
        <f t="shared" si="428"/>
        <v>7.8453311281927729E-2</v>
      </c>
      <c r="E2793" s="6">
        <f t="shared" si="429"/>
        <v>7.9236392972390102E-2</v>
      </c>
      <c r="F2793" s="7">
        <f t="shared" si="430"/>
        <v>7.869315695356649E-2</v>
      </c>
      <c r="I2793" s="10">
        <v>2791</v>
      </c>
      <c r="J2793" s="8">
        <f t="shared" si="431"/>
        <v>8.1529913727092895E-2</v>
      </c>
      <c r="K2793" s="8">
        <f t="shared" si="431"/>
        <v>7.995331128192773E-2</v>
      </c>
      <c r="L2793" s="8">
        <f t="shared" si="431"/>
        <v>8.0736392972390103E-2</v>
      </c>
      <c r="M2793" s="8">
        <f t="shared" si="426"/>
        <v>8.0193156953566491E-2</v>
      </c>
      <c r="P2793">
        <v>2791</v>
      </c>
      <c r="Q2793" s="8">
        <f t="shared" si="432"/>
        <v>7.8529913727092893E-2</v>
      </c>
      <c r="R2793" s="8">
        <f t="shared" si="432"/>
        <v>7.6953311281927728E-2</v>
      </c>
      <c r="S2793" s="8">
        <f t="shared" si="432"/>
        <v>7.77363929723901E-2</v>
      </c>
      <c r="T2793" s="8">
        <f t="shared" si="427"/>
        <v>7.7193156953566489E-2</v>
      </c>
      <c r="W2793">
        <v>2791</v>
      </c>
      <c r="X2793" s="4">
        <f t="shared" si="425"/>
        <v>8.2471187010743768E-2</v>
      </c>
      <c r="Y2793" s="4">
        <f t="shared" si="434"/>
        <v>8.1712447783153966E-2</v>
      </c>
      <c r="Z2793" s="4">
        <f t="shared" si="435"/>
        <v>8.1191875384777512E-2</v>
      </c>
    </row>
    <row r="2794" spans="1:26" x14ac:dyDescent="0.25">
      <c r="A2794" s="16">
        <f t="shared" si="433"/>
        <v>46327</v>
      </c>
      <c r="B2794">
        <f>+'[2]Ejercicio 1'!E3011</f>
        <v>2792</v>
      </c>
      <c r="C2794" s="5">
        <v>8.0030848846149444E-2</v>
      </c>
      <c r="D2794" s="4">
        <f t="shared" si="428"/>
        <v>7.8454210037509686E-2</v>
      </c>
      <c r="E2794" s="6">
        <f t="shared" si="429"/>
        <v>7.9237309729430494E-2</v>
      </c>
      <c r="F2794" s="7">
        <f t="shared" si="430"/>
        <v>7.8694061210081864E-2</v>
      </c>
      <c r="I2794" s="10">
        <v>2792</v>
      </c>
      <c r="J2794" s="8">
        <f t="shared" si="431"/>
        <v>8.1530848846149445E-2</v>
      </c>
      <c r="K2794" s="8">
        <f t="shared" si="431"/>
        <v>7.9954210037509688E-2</v>
      </c>
      <c r="L2794" s="8">
        <f t="shared" si="431"/>
        <v>8.0737309729430495E-2</v>
      </c>
      <c r="M2794" s="8">
        <f t="shared" si="426"/>
        <v>8.0194061210081866E-2</v>
      </c>
      <c r="P2794">
        <v>2792</v>
      </c>
      <c r="Q2794" s="8">
        <f t="shared" si="432"/>
        <v>7.8530848846149442E-2</v>
      </c>
      <c r="R2794" s="8">
        <f t="shared" si="432"/>
        <v>7.6954210037509685E-2</v>
      </c>
      <c r="S2794" s="8">
        <f t="shared" si="432"/>
        <v>7.7737309729430493E-2</v>
      </c>
      <c r="T2794" s="8">
        <f t="shared" si="427"/>
        <v>7.7194061210081863E-2</v>
      </c>
      <c r="W2794">
        <v>2792</v>
      </c>
      <c r="X2794" s="4">
        <f t="shared" si="425"/>
        <v>8.2473058396322144E-2</v>
      </c>
      <c r="Y2794" s="4">
        <f t="shared" si="434"/>
        <v>8.1714281315828224E-2</v>
      </c>
      <c r="Z2794" s="4">
        <f t="shared" si="435"/>
        <v>8.1193683116958598E-2</v>
      </c>
    </row>
    <row r="2795" spans="1:26" x14ac:dyDescent="0.25">
      <c r="A2795" s="16">
        <f t="shared" si="433"/>
        <v>46328</v>
      </c>
      <c r="B2795">
        <f>+'[2]Ejercicio 1'!E3012</f>
        <v>2793</v>
      </c>
      <c r="C2795" s="5">
        <v>8.0031783965205994E-2</v>
      </c>
      <c r="D2795" s="4">
        <f t="shared" si="428"/>
        <v>7.8455108792683179E-2</v>
      </c>
      <c r="E2795" s="6">
        <f t="shared" si="429"/>
        <v>7.923822648626358E-2</v>
      </c>
      <c r="F2795" s="7">
        <f t="shared" si="430"/>
        <v>7.8694965466254665E-2</v>
      </c>
      <c r="I2795" s="10">
        <v>2793</v>
      </c>
      <c r="J2795" s="8">
        <f t="shared" si="431"/>
        <v>8.1531783965205995E-2</v>
      </c>
      <c r="K2795" s="8">
        <f t="shared" si="431"/>
        <v>7.995510879268318E-2</v>
      </c>
      <c r="L2795" s="8">
        <f t="shared" si="431"/>
        <v>8.0738226486263581E-2</v>
      </c>
      <c r="M2795" s="8">
        <f t="shared" si="426"/>
        <v>8.0194965466254667E-2</v>
      </c>
      <c r="P2795">
        <v>2793</v>
      </c>
      <c r="Q2795" s="8">
        <f t="shared" si="432"/>
        <v>7.8531783965205992E-2</v>
      </c>
      <c r="R2795" s="8">
        <f t="shared" si="432"/>
        <v>7.6955108792683177E-2</v>
      </c>
      <c r="S2795" s="8">
        <f t="shared" si="432"/>
        <v>7.7738226486263579E-2</v>
      </c>
      <c r="T2795" s="8">
        <f t="shared" si="427"/>
        <v>7.7194965466254664E-2</v>
      </c>
      <c r="W2795">
        <v>2793</v>
      </c>
      <c r="X2795" s="4">
        <f t="shared" si="425"/>
        <v>8.2474929782324791E-2</v>
      </c>
      <c r="Y2795" s="4">
        <f t="shared" si="434"/>
        <v>8.1716114848112475E-2</v>
      </c>
      <c r="Z2795" s="4">
        <f t="shared" si="435"/>
        <v>8.1195490849014076E-2</v>
      </c>
    </row>
    <row r="2796" spans="1:26" x14ac:dyDescent="0.25">
      <c r="A2796" s="16">
        <f t="shared" si="433"/>
        <v>46329</v>
      </c>
      <c r="B2796">
        <f>+'[2]Ejercicio 1'!E3013</f>
        <v>2794</v>
      </c>
      <c r="C2796" s="5">
        <v>8.0032719084262544E-2</v>
      </c>
      <c r="D2796" s="4">
        <f t="shared" si="428"/>
        <v>7.8456007547448803E-2</v>
      </c>
      <c r="E2796" s="6">
        <f t="shared" si="429"/>
        <v>7.9239143242887597E-2</v>
      </c>
      <c r="F2796" s="7">
        <f t="shared" si="430"/>
        <v>7.8695869722076317E-2</v>
      </c>
      <c r="I2796" s="10">
        <v>2794</v>
      </c>
      <c r="J2796" s="8">
        <f t="shared" si="431"/>
        <v>8.1532719084262545E-2</v>
      </c>
      <c r="K2796" s="8">
        <f t="shared" si="431"/>
        <v>7.9956007547448804E-2</v>
      </c>
      <c r="L2796" s="8">
        <f t="shared" si="431"/>
        <v>8.0739143242887598E-2</v>
      </c>
      <c r="M2796" s="8">
        <f t="shared" si="426"/>
        <v>8.0195869722076318E-2</v>
      </c>
      <c r="P2796">
        <v>2794</v>
      </c>
      <c r="Q2796" s="8">
        <f t="shared" si="432"/>
        <v>7.8532719084262542E-2</v>
      </c>
      <c r="R2796" s="8">
        <f t="shared" si="432"/>
        <v>7.6956007547448801E-2</v>
      </c>
      <c r="S2796" s="8">
        <f t="shared" si="432"/>
        <v>7.7739143242887596E-2</v>
      </c>
      <c r="T2796" s="8">
        <f t="shared" si="427"/>
        <v>7.7195869722076316E-2</v>
      </c>
      <c r="W2796">
        <v>2794</v>
      </c>
      <c r="X2796" s="4">
        <f t="shared" si="425"/>
        <v>8.2476801168752584E-2</v>
      </c>
      <c r="Y2796" s="4">
        <f t="shared" si="434"/>
        <v>8.1717948379925881E-2</v>
      </c>
      <c r="Z2796" s="4">
        <f t="shared" si="435"/>
        <v>8.1197298579239588E-2</v>
      </c>
    </row>
    <row r="2797" spans="1:26" x14ac:dyDescent="0.25">
      <c r="A2797" s="16">
        <f t="shared" si="433"/>
        <v>46330</v>
      </c>
      <c r="B2797">
        <f>+'[2]Ejercicio 1'!E3014</f>
        <v>2795</v>
      </c>
      <c r="C2797" s="5">
        <v>8.0033654203319093E-2</v>
      </c>
      <c r="D2797" s="4">
        <f t="shared" si="428"/>
        <v>7.845690630180556E-2</v>
      </c>
      <c r="E2797" s="6">
        <f t="shared" si="429"/>
        <v>7.9240059999303433E-2</v>
      </c>
      <c r="F2797" s="7">
        <f t="shared" si="430"/>
        <v>7.8696773977552523E-2</v>
      </c>
      <c r="I2797" s="10">
        <v>2795</v>
      </c>
      <c r="J2797" s="8">
        <f t="shared" si="431"/>
        <v>8.1533654203319095E-2</v>
      </c>
      <c r="K2797" s="8">
        <f t="shared" si="431"/>
        <v>7.9956906301805561E-2</v>
      </c>
      <c r="L2797" s="8">
        <f t="shared" si="431"/>
        <v>8.0740059999303435E-2</v>
      </c>
      <c r="M2797" s="8">
        <f t="shared" si="426"/>
        <v>8.0196773977552524E-2</v>
      </c>
      <c r="P2797">
        <v>2795</v>
      </c>
      <c r="Q2797" s="8">
        <f t="shared" si="432"/>
        <v>7.8533654203319092E-2</v>
      </c>
      <c r="R2797" s="8">
        <f t="shared" si="432"/>
        <v>7.6956906301805558E-2</v>
      </c>
      <c r="S2797" s="8">
        <f t="shared" si="432"/>
        <v>7.7740059999303432E-2</v>
      </c>
      <c r="T2797" s="8">
        <f t="shared" si="427"/>
        <v>7.7196773977552521E-2</v>
      </c>
      <c r="W2797">
        <v>2795</v>
      </c>
      <c r="X2797" s="4">
        <f t="shared" si="425"/>
        <v>8.2478672555604218E-2</v>
      </c>
      <c r="Y2797" s="4">
        <f t="shared" si="434"/>
        <v>8.1719781911349279E-2</v>
      </c>
      <c r="Z2797" s="4">
        <f t="shared" si="435"/>
        <v>8.1199106309048294E-2</v>
      </c>
    </row>
    <row r="2798" spans="1:26" x14ac:dyDescent="0.25">
      <c r="A2798" s="16">
        <f t="shared" si="433"/>
        <v>46331</v>
      </c>
      <c r="B2798">
        <f>+'[2]Ejercicio 1'!E3015</f>
        <v>2796</v>
      </c>
      <c r="C2798" s="5">
        <v>8.0034589322375629E-2</v>
      </c>
      <c r="D2798" s="4">
        <f t="shared" si="428"/>
        <v>7.8457805055754046E-2</v>
      </c>
      <c r="E2798" s="6">
        <f t="shared" si="429"/>
        <v>7.9240976755511089E-2</v>
      </c>
      <c r="F2798" s="7">
        <f t="shared" si="430"/>
        <v>7.8697678232677593E-2</v>
      </c>
      <c r="I2798" s="10">
        <v>2796</v>
      </c>
      <c r="J2798" s="8">
        <f t="shared" si="431"/>
        <v>8.1534589322375631E-2</v>
      </c>
      <c r="K2798" s="8">
        <f t="shared" si="431"/>
        <v>7.9957805055754047E-2</v>
      </c>
      <c r="L2798" s="8">
        <f t="shared" si="431"/>
        <v>8.074097675551109E-2</v>
      </c>
      <c r="M2798" s="8">
        <f t="shared" si="426"/>
        <v>8.0197678232677594E-2</v>
      </c>
      <c r="P2798">
        <v>2796</v>
      </c>
      <c r="Q2798" s="8">
        <f t="shared" si="432"/>
        <v>7.8534589322375628E-2</v>
      </c>
      <c r="R2798" s="8">
        <f t="shared" si="432"/>
        <v>7.6957805055754044E-2</v>
      </c>
      <c r="S2798" s="8">
        <f t="shared" si="432"/>
        <v>7.7740976755511088E-2</v>
      </c>
      <c r="T2798" s="8">
        <f t="shared" si="427"/>
        <v>7.7197678232677591E-2</v>
      </c>
      <c r="W2798">
        <v>2796</v>
      </c>
      <c r="X2798" s="4">
        <f t="shared" si="425"/>
        <v>8.2480543942880569E-2</v>
      </c>
      <c r="Y2798" s="4">
        <f t="shared" si="434"/>
        <v>8.1721615442380893E-2</v>
      </c>
      <c r="Z2798" s="4">
        <f t="shared" si="435"/>
        <v>8.1200914037315372E-2</v>
      </c>
    </row>
    <row r="2799" spans="1:26" x14ac:dyDescent="0.25">
      <c r="A2799" s="16">
        <f t="shared" si="433"/>
        <v>46332</v>
      </c>
      <c r="B2799">
        <f>+'[2]Ejercicio 1'!E3016</f>
        <v>2797</v>
      </c>
      <c r="C2799" s="5">
        <v>8.0035524441432179E-2</v>
      </c>
      <c r="D2799" s="4">
        <f t="shared" si="428"/>
        <v>7.8458703809294067E-2</v>
      </c>
      <c r="E2799" s="6">
        <f t="shared" si="429"/>
        <v>7.924189351151055E-2</v>
      </c>
      <c r="F2799" s="7">
        <f t="shared" si="430"/>
        <v>7.8698582487457217E-2</v>
      </c>
      <c r="I2799" s="10">
        <v>2797</v>
      </c>
      <c r="J2799" s="8">
        <f t="shared" si="431"/>
        <v>8.1535524441432181E-2</v>
      </c>
      <c r="K2799" s="8">
        <f t="shared" si="431"/>
        <v>7.9958703809294068E-2</v>
      </c>
      <c r="L2799" s="8">
        <f t="shared" si="431"/>
        <v>8.0741893511510551E-2</v>
      </c>
      <c r="M2799" s="8">
        <f t="shared" si="426"/>
        <v>8.0198582487457218E-2</v>
      </c>
      <c r="P2799">
        <v>2797</v>
      </c>
      <c r="Q2799" s="8">
        <f t="shared" si="432"/>
        <v>7.8535524441432178E-2</v>
      </c>
      <c r="R2799" s="8">
        <f t="shared" si="432"/>
        <v>7.6958703809294066E-2</v>
      </c>
      <c r="S2799" s="8">
        <f t="shared" si="432"/>
        <v>7.7741893511510549E-2</v>
      </c>
      <c r="T2799" s="8">
        <f t="shared" si="427"/>
        <v>7.7198582487457215E-2</v>
      </c>
      <c r="W2799">
        <v>2797</v>
      </c>
      <c r="X2799" s="4">
        <f t="shared" si="425"/>
        <v>8.2482415330580761E-2</v>
      </c>
      <c r="Y2799" s="4">
        <f t="shared" si="434"/>
        <v>8.1723448972969792E-2</v>
      </c>
      <c r="Z2799" s="4">
        <f t="shared" si="435"/>
        <v>8.1202721765162786E-2</v>
      </c>
    </row>
    <row r="2800" spans="1:26" x14ac:dyDescent="0.25">
      <c r="A2800" s="16">
        <f t="shared" si="433"/>
        <v>46333</v>
      </c>
      <c r="B2800">
        <f>+'[2]Ejercicio 1'!E3017</f>
        <v>2798</v>
      </c>
      <c r="C2800" s="5">
        <v>8.0036459560488729E-2</v>
      </c>
      <c r="D2800" s="4">
        <f t="shared" si="428"/>
        <v>7.8459602562425818E-2</v>
      </c>
      <c r="E2800" s="6">
        <f t="shared" si="429"/>
        <v>7.924281026730183E-2</v>
      </c>
      <c r="F2800" s="7">
        <f t="shared" si="430"/>
        <v>7.8699486741891408E-2</v>
      </c>
      <c r="I2800" s="10">
        <v>2798</v>
      </c>
      <c r="J2800" s="8">
        <f t="shared" si="431"/>
        <v>8.153645956048873E-2</v>
      </c>
      <c r="K2800" s="8">
        <f t="shared" si="431"/>
        <v>7.9959602562425819E-2</v>
      </c>
      <c r="L2800" s="8">
        <f t="shared" si="431"/>
        <v>8.0742810267301832E-2</v>
      </c>
      <c r="M2800" s="8">
        <f t="shared" si="426"/>
        <v>8.019948674189141E-2</v>
      </c>
      <c r="P2800">
        <v>2798</v>
      </c>
      <c r="Q2800" s="8">
        <f t="shared" si="432"/>
        <v>7.8536459560488728E-2</v>
      </c>
      <c r="R2800" s="8">
        <f t="shared" si="432"/>
        <v>7.6959602562425816E-2</v>
      </c>
      <c r="S2800" s="8">
        <f t="shared" si="432"/>
        <v>7.7742810267301829E-2</v>
      </c>
      <c r="T2800" s="8">
        <f t="shared" si="427"/>
        <v>7.7199486741891407E-2</v>
      </c>
      <c r="W2800">
        <v>2798</v>
      </c>
      <c r="X2800" s="4">
        <f t="shared" si="425"/>
        <v>8.2484286718705668E-2</v>
      </c>
      <c r="Y2800" s="4">
        <f t="shared" si="434"/>
        <v>8.1725282503140553E-2</v>
      </c>
      <c r="Z2800" s="4">
        <f t="shared" si="435"/>
        <v>8.1204529491754052E-2</v>
      </c>
    </row>
    <row r="2801" spans="1:26" x14ac:dyDescent="0.25">
      <c r="A2801" s="16">
        <f t="shared" si="433"/>
        <v>46334</v>
      </c>
      <c r="B2801">
        <f>+'[2]Ejercicio 1'!E3018</f>
        <v>2799</v>
      </c>
      <c r="C2801" s="5">
        <v>8.0037394679545279E-2</v>
      </c>
      <c r="D2801" s="4">
        <f t="shared" si="428"/>
        <v>7.8460501315149089E-2</v>
      </c>
      <c r="E2801" s="6">
        <f t="shared" si="429"/>
        <v>7.924372702288493E-2</v>
      </c>
      <c r="F2801" s="7">
        <f t="shared" si="430"/>
        <v>7.8700390995974451E-2</v>
      </c>
      <c r="I2801" s="10">
        <v>2799</v>
      </c>
      <c r="J2801" s="8">
        <f t="shared" si="431"/>
        <v>8.153739467954528E-2</v>
      </c>
      <c r="K2801" s="8">
        <f t="shared" si="431"/>
        <v>7.9960501315149091E-2</v>
      </c>
      <c r="L2801" s="8">
        <f t="shared" si="431"/>
        <v>8.0743727022884931E-2</v>
      </c>
      <c r="M2801" s="8">
        <f t="shared" si="426"/>
        <v>8.0200390995974452E-2</v>
      </c>
      <c r="P2801">
        <v>2799</v>
      </c>
      <c r="Q2801" s="8">
        <f t="shared" si="432"/>
        <v>7.8537394679545278E-2</v>
      </c>
      <c r="R2801" s="8">
        <f t="shared" si="432"/>
        <v>7.6960501315149088E-2</v>
      </c>
      <c r="S2801" s="8">
        <f t="shared" si="432"/>
        <v>7.7743727022884929E-2</v>
      </c>
      <c r="T2801" s="8">
        <f t="shared" si="427"/>
        <v>7.7200390995974449E-2</v>
      </c>
      <c r="W2801">
        <v>2799</v>
      </c>
      <c r="X2801" s="4">
        <f t="shared" si="425"/>
        <v>8.2486158107254834E-2</v>
      </c>
      <c r="Y2801" s="4">
        <f t="shared" si="434"/>
        <v>8.1727116032921307E-2</v>
      </c>
      <c r="Z2801" s="4">
        <f t="shared" si="435"/>
        <v>8.1206337217360411E-2</v>
      </c>
    </row>
    <row r="2802" spans="1:26" x14ac:dyDescent="0.25">
      <c r="A2802" s="16">
        <f t="shared" si="433"/>
        <v>46335</v>
      </c>
      <c r="B2802">
        <f>+'[2]Ejercicio 1'!E3019</f>
        <v>2800</v>
      </c>
      <c r="C2802" s="5">
        <v>8.0038329798601829E-2</v>
      </c>
      <c r="D2802" s="4">
        <f t="shared" si="428"/>
        <v>7.8461400067464521E-2</v>
      </c>
      <c r="E2802" s="6">
        <f t="shared" si="429"/>
        <v>7.9244643778259835E-2</v>
      </c>
      <c r="F2802" s="7">
        <f t="shared" si="430"/>
        <v>7.8701295249712047E-2</v>
      </c>
      <c r="I2802" s="10">
        <v>2800</v>
      </c>
      <c r="J2802" s="8">
        <f t="shared" si="431"/>
        <v>8.153832979860183E-2</v>
      </c>
      <c r="K2802" s="8">
        <f t="shared" si="431"/>
        <v>7.9961400067464522E-2</v>
      </c>
      <c r="L2802" s="8">
        <f t="shared" si="431"/>
        <v>8.0744643778259836E-2</v>
      </c>
      <c r="M2802" s="8">
        <f t="shared" si="426"/>
        <v>8.0201295249712048E-2</v>
      </c>
      <c r="P2802">
        <v>2800</v>
      </c>
      <c r="Q2802" s="8">
        <f t="shared" si="432"/>
        <v>7.8538329798601828E-2</v>
      </c>
      <c r="R2802" s="8">
        <f t="shared" si="432"/>
        <v>7.6961400067464519E-2</v>
      </c>
      <c r="S2802" s="8">
        <f t="shared" si="432"/>
        <v>7.7744643778259834E-2</v>
      </c>
      <c r="T2802" s="8">
        <f t="shared" si="427"/>
        <v>7.7201295249712046E-2</v>
      </c>
      <c r="W2802">
        <v>2800</v>
      </c>
      <c r="X2802" s="4">
        <f t="shared" si="425"/>
        <v>8.2488029496234877E-2</v>
      </c>
      <c r="Y2802" s="4">
        <f t="shared" si="434"/>
        <v>8.1728949562258457E-2</v>
      </c>
      <c r="Z2802" s="4">
        <f t="shared" si="435"/>
        <v>8.1208144942270175E-2</v>
      </c>
    </row>
    <row r="2803" spans="1:26" x14ac:dyDescent="0.25">
      <c r="A2803" s="16">
        <f t="shared" si="433"/>
        <v>46336</v>
      </c>
      <c r="B2803">
        <f>+'[2]Ejercicio 1'!E3020</f>
        <v>2801</v>
      </c>
      <c r="C2803" s="5">
        <v>8.0039264917658365E-2</v>
      </c>
      <c r="D2803" s="4">
        <f t="shared" si="428"/>
        <v>7.8462298819371071E-2</v>
      </c>
      <c r="E2803" s="6">
        <f t="shared" si="429"/>
        <v>7.9245560533425685E-2</v>
      </c>
      <c r="F2803" s="7">
        <f t="shared" si="430"/>
        <v>7.8702199503101353E-2</v>
      </c>
      <c r="I2803" s="10">
        <v>2801</v>
      </c>
      <c r="J2803" s="8">
        <f t="shared" si="431"/>
        <v>8.1539264917658366E-2</v>
      </c>
      <c r="K2803" s="8">
        <f t="shared" si="431"/>
        <v>7.9962298819371072E-2</v>
      </c>
      <c r="L2803" s="8">
        <f t="shared" si="431"/>
        <v>8.0745560533425687E-2</v>
      </c>
      <c r="M2803" s="8">
        <f t="shared" si="426"/>
        <v>8.0202199503101354E-2</v>
      </c>
      <c r="P2803">
        <v>2801</v>
      </c>
      <c r="Q2803" s="8">
        <f t="shared" si="432"/>
        <v>7.8539264917658363E-2</v>
      </c>
      <c r="R2803" s="8">
        <f t="shared" si="432"/>
        <v>7.6962298819371069E-2</v>
      </c>
      <c r="S2803" s="8">
        <f t="shared" si="432"/>
        <v>7.7745560533425684E-2</v>
      </c>
      <c r="T2803" s="8">
        <f t="shared" si="427"/>
        <v>7.7202199503101351E-2</v>
      </c>
      <c r="W2803">
        <v>2801</v>
      </c>
      <c r="X2803" s="4">
        <f t="shared" si="425"/>
        <v>8.248990088562691E-2</v>
      </c>
      <c r="Y2803" s="4">
        <f t="shared" si="434"/>
        <v>8.1730783091177484E-2</v>
      </c>
      <c r="Z2803" s="4">
        <f t="shared" si="435"/>
        <v>8.1209952665918086E-2</v>
      </c>
    </row>
    <row r="2804" spans="1:26" x14ac:dyDescent="0.25">
      <c r="A2804" s="16">
        <f t="shared" si="433"/>
        <v>46337</v>
      </c>
      <c r="B2804">
        <f>+'[2]Ejercicio 1'!E3021</f>
        <v>2802</v>
      </c>
      <c r="C2804" s="5">
        <v>8.0040200036714915E-2</v>
      </c>
      <c r="D2804" s="4">
        <f t="shared" si="428"/>
        <v>7.846319757086935E-2</v>
      </c>
      <c r="E2804" s="6">
        <f t="shared" si="429"/>
        <v>7.9246477288384215E-2</v>
      </c>
      <c r="F2804" s="7">
        <f t="shared" si="430"/>
        <v>7.8703103756142381E-2</v>
      </c>
      <c r="I2804" s="10">
        <v>2802</v>
      </c>
      <c r="J2804" s="8">
        <f t="shared" si="431"/>
        <v>8.1540200036714916E-2</v>
      </c>
      <c r="K2804" s="8">
        <f t="shared" si="431"/>
        <v>7.9963197570869352E-2</v>
      </c>
      <c r="L2804" s="8">
        <f t="shared" si="431"/>
        <v>8.0746477288384216E-2</v>
      </c>
      <c r="M2804" s="8">
        <f t="shared" si="426"/>
        <v>8.0203103756142383E-2</v>
      </c>
      <c r="P2804">
        <v>2802</v>
      </c>
      <c r="Q2804" s="8">
        <f t="shared" si="432"/>
        <v>7.8540200036714913E-2</v>
      </c>
      <c r="R2804" s="8">
        <f t="shared" si="432"/>
        <v>7.6963197570869349E-2</v>
      </c>
      <c r="S2804" s="8">
        <f t="shared" si="432"/>
        <v>7.7746477288384214E-2</v>
      </c>
      <c r="T2804" s="8">
        <f t="shared" si="427"/>
        <v>7.720310375614238E-2</v>
      </c>
      <c r="W2804">
        <v>2802</v>
      </c>
      <c r="X2804" s="4">
        <f t="shared" si="425"/>
        <v>8.2491772275448905E-2</v>
      </c>
      <c r="Y2804" s="4">
        <f t="shared" si="434"/>
        <v>8.1732616619706489E-2</v>
      </c>
      <c r="Z2804" s="4">
        <f t="shared" si="435"/>
        <v>8.1211760388586782E-2</v>
      </c>
    </row>
    <row r="2805" spans="1:26" x14ac:dyDescent="0.25">
      <c r="A2805" s="16">
        <f t="shared" si="433"/>
        <v>46338</v>
      </c>
      <c r="B2805">
        <f>+'[2]Ejercicio 1'!E3022</f>
        <v>2803</v>
      </c>
      <c r="C2805" s="5">
        <v>8.0041135155771465E-2</v>
      </c>
      <c r="D2805" s="4">
        <f t="shared" si="428"/>
        <v>7.8464096321959165E-2</v>
      </c>
      <c r="E2805" s="6">
        <f t="shared" si="429"/>
        <v>7.924739404313369E-2</v>
      </c>
      <c r="F2805" s="7">
        <f t="shared" si="430"/>
        <v>7.8704008008835105E-2</v>
      </c>
      <c r="I2805" s="10">
        <v>2803</v>
      </c>
      <c r="J2805" s="8">
        <f t="shared" si="431"/>
        <v>8.1541135155771466E-2</v>
      </c>
      <c r="K2805" s="8">
        <f t="shared" si="431"/>
        <v>7.9964096321959166E-2</v>
      </c>
      <c r="L2805" s="8">
        <f t="shared" si="431"/>
        <v>8.0747394043133691E-2</v>
      </c>
      <c r="M2805" s="8">
        <f t="shared" si="426"/>
        <v>8.0204008008835107E-2</v>
      </c>
      <c r="P2805">
        <v>2803</v>
      </c>
      <c r="Q2805" s="8">
        <f t="shared" si="432"/>
        <v>7.8541135155771463E-2</v>
      </c>
      <c r="R2805" s="8">
        <f t="shared" si="432"/>
        <v>7.6964096321959163E-2</v>
      </c>
      <c r="S2805" s="8">
        <f t="shared" si="432"/>
        <v>7.7747394043133689E-2</v>
      </c>
      <c r="T2805" s="8">
        <f t="shared" si="427"/>
        <v>7.7204008008835104E-2</v>
      </c>
      <c r="W2805">
        <v>2803</v>
      </c>
      <c r="X2805" s="4">
        <f t="shared" si="425"/>
        <v>8.2493643665696073E-2</v>
      </c>
      <c r="Y2805" s="4">
        <f t="shared" si="434"/>
        <v>8.173445014779189E-2</v>
      </c>
      <c r="Z2805" s="4">
        <f t="shared" si="435"/>
        <v>8.1213568110273415E-2</v>
      </c>
    </row>
    <row r="2806" spans="1:26" x14ac:dyDescent="0.25">
      <c r="A2806" s="16">
        <f t="shared" si="433"/>
        <v>46339</v>
      </c>
      <c r="B2806">
        <f>+'[2]Ejercicio 1'!E3023</f>
        <v>2804</v>
      </c>
      <c r="C2806" s="5">
        <v>8.0042070274828014E-2</v>
      </c>
      <c r="D2806" s="4">
        <f t="shared" si="428"/>
        <v>7.8464995072640722E-2</v>
      </c>
      <c r="E2806" s="6">
        <f t="shared" si="429"/>
        <v>7.9248310797674984E-2</v>
      </c>
      <c r="F2806" s="7">
        <f t="shared" si="430"/>
        <v>7.8704912261182383E-2</v>
      </c>
      <c r="I2806" s="10">
        <v>2804</v>
      </c>
      <c r="J2806" s="8">
        <f t="shared" si="431"/>
        <v>8.1542070274828016E-2</v>
      </c>
      <c r="K2806" s="8">
        <f t="shared" si="431"/>
        <v>7.9964995072640724E-2</v>
      </c>
      <c r="L2806" s="8">
        <f t="shared" si="431"/>
        <v>8.0748310797674985E-2</v>
      </c>
      <c r="M2806" s="8">
        <f t="shared" si="426"/>
        <v>8.0204912261182384E-2</v>
      </c>
      <c r="P2806">
        <v>2804</v>
      </c>
      <c r="Q2806" s="8">
        <f t="shared" si="432"/>
        <v>7.8542070274828013E-2</v>
      </c>
      <c r="R2806" s="8">
        <f t="shared" si="432"/>
        <v>7.6964995072640721E-2</v>
      </c>
      <c r="S2806" s="8">
        <f t="shared" si="432"/>
        <v>7.7748310797674983E-2</v>
      </c>
      <c r="T2806" s="8">
        <f t="shared" si="427"/>
        <v>7.7204912261182382E-2</v>
      </c>
      <c r="W2806">
        <v>2804</v>
      </c>
      <c r="X2806" s="4">
        <f t="shared" si="425"/>
        <v>8.2495515056367069E-2</v>
      </c>
      <c r="Y2806" s="4">
        <f t="shared" si="434"/>
        <v>8.1736283675460042E-2</v>
      </c>
      <c r="Z2806" s="4">
        <f t="shared" si="435"/>
        <v>8.1215375831263453E-2</v>
      </c>
    </row>
    <row r="2807" spans="1:26" x14ac:dyDescent="0.25">
      <c r="A2807" s="16">
        <f t="shared" si="433"/>
        <v>46340</v>
      </c>
      <c r="B2807">
        <f>+'[2]Ejercicio 1'!E3024</f>
        <v>2805</v>
      </c>
      <c r="C2807" s="5">
        <v>8.0043005393884564E-2</v>
      </c>
      <c r="D2807" s="4">
        <f t="shared" si="428"/>
        <v>7.8465893822913815E-2</v>
      </c>
      <c r="E2807" s="6">
        <f t="shared" si="429"/>
        <v>7.9249227552008097E-2</v>
      </c>
      <c r="F2807" s="7">
        <f t="shared" si="430"/>
        <v>7.8705816513181384E-2</v>
      </c>
      <c r="I2807" s="10">
        <v>2805</v>
      </c>
      <c r="J2807" s="8">
        <f t="shared" si="431"/>
        <v>8.1543005393884566E-2</v>
      </c>
      <c r="K2807" s="8">
        <f t="shared" si="431"/>
        <v>7.9965893822913817E-2</v>
      </c>
      <c r="L2807" s="8">
        <f t="shared" si="431"/>
        <v>8.0749227552008099E-2</v>
      </c>
      <c r="M2807" s="8">
        <f t="shared" si="426"/>
        <v>8.0205816513181385E-2</v>
      </c>
      <c r="P2807">
        <v>2805</v>
      </c>
      <c r="Q2807" s="8">
        <f t="shared" si="432"/>
        <v>7.8543005393884563E-2</v>
      </c>
      <c r="R2807" s="8">
        <f t="shared" si="432"/>
        <v>7.6965893822913814E-2</v>
      </c>
      <c r="S2807" s="8">
        <f t="shared" si="432"/>
        <v>7.7749227552008096E-2</v>
      </c>
      <c r="T2807" s="8">
        <f t="shared" si="427"/>
        <v>7.7205816513181383E-2</v>
      </c>
      <c r="W2807">
        <v>2805</v>
      </c>
      <c r="X2807" s="4">
        <f t="shared" si="425"/>
        <v>8.2497386447462351E-2</v>
      </c>
      <c r="Y2807" s="4">
        <f t="shared" si="434"/>
        <v>8.173811720271007E-2</v>
      </c>
      <c r="Z2807" s="4">
        <f t="shared" si="435"/>
        <v>8.1217183550991653E-2</v>
      </c>
    </row>
    <row r="2808" spans="1:26" x14ac:dyDescent="0.25">
      <c r="A2808" s="16">
        <f t="shared" si="433"/>
        <v>46341</v>
      </c>
      <c r="B2808">
        <f>+'[2]Ejercicio 1'!E3025</f>
        <v>2806</v>
      </c>
      <c r="C2808" s="5">
        <v>8.00439405129411E-2</v>
      </c>
      <c r="D2808" s="4">
        <f t="shared" si="428"/>
        <v>7.846679257277904E-2</v>
      </c>
      <c r="E2808" s="6">
        <f t="shared" si="429"/>
        <v>7.9250144306133891E-2</v>
      </c>
      <c r="F2808" s="7">
        <f t="shared" si="430"/>
        <v>7.870672076483208E-2</v>
      </c>
      <c r="I2808" s="10">
        <v>2806</v>
      </c>
      <c r="J2808" s="8">
        <f t="shared" si="431"/>
        <v>8.1543940512941102E-2</v>
      </c>
      <c r="K2808" s="8">
        <f t="shared" si="431"/>
        <v>7.9966792572779041E-2</v>
      </c>
      <c r="L2808" s="8">
        <f t="shared" si="431"/>
        <v>8.0750144306133892E-2</v>
      </c>
      <c r="M2808" s="8">
        <f t="shared" si="426"/>
        <v>8.0206720764832082E-2</v>
      </c>
      <c r="P2808">
        <v>2806</v>
      </c>
      <c r="Q2808" s="8">
        <f t="shared" si="432"/>
        <v>7.8543940512941099E-2</v>
      </c>
      <c r="R2808" s="8">
        <f t="shared" si="432"/>
        <v>7.6966792572779039E-2</v>
      </c>
      <c r="S2808" s="8">
        <f t="shared" si="432"/>
        <v>7.7750144306133889E-2</v>
      </c>
      <c r="T2808" s="8">
        <f t="shared" si="427"/>
        <v>7.7206720764832079E-2</v>
      </c>
      <c r="W2808">
        <v>2806</v>
      </c>
      <c r="X2808" s="4">
        <f t="shared" si="425"/>
        <v>8.2499257838988926E-2</v>
      </c>
      <c r="Y2808" s="4">
        <f t="shared" si="434"/>
        <v>8.1739950729570965E-2</v>
      </c>
      <c r="Z2808" s="4">
        <f t="shared" si="435"/>
        <v>8.1218991269737764E-2</v>
      </c>
    </row>
    <row r="2809" spans="1:26" x14ac:dyDescent="0.25">
      <c r="A2809" s="16">
        <f t="shared" si="433"/>
        <v>46342</v>
      </c>
      <c r="B2809">
        <f>+'[2]Ejercicio 1'!E3026</f>
        <v>2807</v>
      </c>
      <c r="C2809" s="5">
        <v>8.004487563199765E-2</v>
      </c>
      <c r="D2809" s="4">
        <f t="shared" si="428"/>
        <v>7.8467691322235411E-2</v>
      </c>
      <c r="E2809" s="6">
        <f t="shared" si="429"/>
        <v>7.9251061060050629E-2</v>
      </c>
      <c r="F2809" s="7">
        <f t="shared" si="430"/>
        <v>7.8707625016134486E-2</v>
      </c>
      <c r="I2809" s="10">
        <v>2807</v>
      </c>
      <c r="J2809" s="8">
        <f t="shared" si="431"/>
        <v>8.1544875631997651E-2</v>
      </c>
      <c r="K2809" s="8">
        <f t="shared" si="431"/>
        <v>7.9967691322235412E-2</v>
      </c>
      <c r="L2809" s="8">
        <f t="shared" si="431"/>
        <v>8.075106106005063E-2</v>
      </c>
      <c r="M2809" s="8">
        <f t="shared" si="426"/>
        <v>8.0207625016134487E-2</v>
      </c>
      <c r="P2809">
        <v>2807</v>
      </c>
      <c r="Q2809" s="8">
        <f t="shared" si="432"/>
        <v>7.8544875631997649E-2</v>
      </c>
      <c r="R2809" s="8">
        <f t="shared" si="432"/>
        <v>7.696769132223541E-2</v>
      </c>
      <c r="S2809" s="8">
        <f t="shared" si="432"/>
        <v>7.7751061060050627E-2</v>
      </c>
      <c r="T2809" s="8">
        <f t="shared" si="427"/>
        <v>7.7207625016134485E-2</v>
      </c>
      <c r="W2809">
        <v>2807</v>
      </c>
      <c r="X2809" s="4">
        <f t="shared" si="425"/>
        <v>8.2501129230926604E-2</v>
      </c>
      <c r="Y2809" s="4">
        <f t="shared" si="434"/>
        <v>8.1741784255987368E-2</v>
      </c>
      <c r="Z2809" s="4">
        <f t="shared" si="435"/>
        <v>8.1220798987504672E-2</v>
      </c>
    </row>
    <row r="2810" spans="1:26" x14ac:dyDescent="0.25">
      <c r="A2810" s="16">
        <f t="shared" si="433"/>
        <v>46343</v>
      </c>
      <c r="B2810">
        <f>+'[2]Ejercicio 1'!E3027</f>
        <v>2808</v>
      </c>
      <c r="C2810" s="5">
        <v>8.00458107510542E-2</v>
      </c>
      <c r="D2810" s="4">
        <f t="shared" si="428"/>
        <v>7.8468590071283498E-2</v>
      </c>
      <c r="E2810" s="6">
        <f t="shared" si="429"/>
        <v>7.9251977813759186E-2</v>
      </c>
      <c r="F2810" s="7">
        <f t="shared" si="430"/>
        <v>7.8708529267091459E-2</v>
      </c>
      <c r="I2810" s="10">
        <v>2808</v>
      </c>
      <c r="J2810" s="8">
        <f t="shared" si="431"/>
        <v>8.1545810751054201E-2</v>
      </c>
      <c r="K2810" s="8">
        <f t="shared" si="431"/>
        <v>7.9968590071283499E-2</v>
      </c>
      <c r="L2810" s="8">
        <f t="shared" si="431"/>
        <v>8.0751977813759188E-2</v>
      </c>
      <c r="M2810" s="8">
        <f t="shared" si="426"/>
        <v>8.0208529267091461E-2</v>
      </c>
      <c r="P2810">
        <v>2808</v>
      </c>
      <c r="Q2810" s="8">
        <f t="shared" si="432"/>
        <v>7.8545810751054199E-2</v>
      </c>
      <c r="R2810" s="8">
        <f t="shared" si="432"/>
        <v>7.6968590071283496E-2</v>
      </c>
      <c r="S2810" s="8">
        <f t="shared" si="432"/>
        <v>7.7751977813759185E-2</v>
      </c>
      <c r="T2810" s="8">
        <f t="shared" si="427"/>
        <v>7.7208529267091458E-2</v>
      </c>
      <c r="W2810">
        <v>2808</v>
      </c>
      <c r="X2810" s="4">
        <f t="shared" ref="X2810:X2873" si="436">Tasa_Fwd(C2628,B2628,C2810,B2810,182)</f>
        <v>8.2503000623295575E-2</v>
      </c>
      <c r="Y2810" s="4">
        <f t="shared" si="434"/>
        <v>8.1743617782012876E-2</v>
      </c>
      <c r="Z2810" s="4">
        <f t="shared" si="435"/>
        <v>8.1222606704577857E-2</v>
      </c>
    </row>
    <row r="2811" spans="1:26" x14ac:dyDescent="0.25">
      <c r="A2811" s="16">
        <f t="shared" si="433"/>
        <v>46344</v>
      </c>
      <c r="B2811">
        <f>+'[2]Ejercicio 1'!E3028</f>
        <v>2809</v>
      </c>
      <c r="C2811" s="5">
        <v>8.004674587011075E-2</v>
      </c>
      <c r="D2811" s="4">
        <f t="shared" si="428"/>
        <v>7.8469488819923133E-2</v>
      </c>
      <c r="E2811" s="6">
        <f t="shared" si="429"/>
        <v>7.9252894567258661E-2</v>
      </c>
      <c r="F2811" s="7">
        <f t="shared" si="430"/>
        <v>7.8709433517697283E-2</v>
      </c>
      <c r="I2811" s="10">
        <v>2809</v>
      </c>
      <c r="J2811" s="8">
        <f t="shared" si="431"/>
        <v>8.1546745870110751E-2</v>
      </c>
      <c r="K2811" s="8">
        <f t="shared" si="431"/>
        <v>7.9969488819923135E-2</v>
      </c>
      <c r="L2811" s="8">
        <f t="shared" si="431"/>
        <v>8.0752894567258662E-2</v>
      </c>
      <c r="M2811" s="8">
        <f t="shared" si="426"/>
        <v>8.0209433517697284E-2</v>
      </c>
      <c r="P2811">
        <v>2809</v>
      </c>
      <c r="Q2811" s="8">
        <f t="shared" si="432"/>
        <v>7.8546745870110748E-2</v>
      </c>
      <c r="R2811" s="8">
        <f t="shared" si="432"/>
        <v>7.6969488819923132E-2</v>
      </c>
      <c r="S2811" s="8">
        <f t="shared" si="432"/>
        <v>7.775289456725866E-2</v>
      </c>
      <c r="T2811" s="8">
        <f t="shared" si="427"/>
        <v>7.7209433517697282E-2</v>
      </c>
      <c r="W2811">
        <v>2809</v>
      </c>
      <c r="X2811" s="4">
        <f t="shared" si="436"/>
        <v>8.2504872016088401E-2</v>
      </c>
      <c r="Y2811" s="4">
        <f t="shared" si="434"/>
        <v>8.1745451307594794E-2</v>
      </c>
      <c r="Z2811" s="4">
        <f t="shared" si="435"/>
        <v>8.1224414420380614E-2</v>
      </c>
    </row>
    <row r="2812" spans="1:26" x14ac:dyDescent="0.25">
      <c r="A2812" s="16">
        <f t="shared" si="433"/>
        <v>46345</v>
      </c>
      <c r="B2812">
        <f>+'[2]Ejercicio 1'!E3029</f>
        <v>2810</v>
      </c>
      <c r="C2812" s="5">
        <v>8.00476809891673E-2</v>
      </c>
      <c r="D2812" s="4">
        <f t="shared" si="428"/>
        <v>7.8470387568154498E-2</v>
      </c>
      <c r="E2812" s="6">
        <f t="shared" si="429"/>
        <v>7.9253811320550843E-2</v>
      </c>
      <c r="F2812" s="7">
        <f t="shared" si="430"/>
        <v>7.8710337767957661E-2</v>
      </c>
      <c r="I2812" s="10">
        <v>2810</v>
      </c>
      <c r="J2812" s="8">
        <f t="shared" si="431"/>
        <v>8.1547680989167301E-2</v>
      </c>
      <c r="K2812" s="8">
        <f t="shared" si="431"/>
        <v>7.99703875681545E-2</v>
      </c>
      <c r="L2812" s="8">
        <f t="shared" si="431"/>
        <v>8.0753811320550845E-2</v>
      </c>
      <c r="M2812" s="8">
        <f t="shared" si="426"/>
        <v>8.0210337767957662E-2</v>
      </c>
      <c r="P2812">
        <v>2810</v>
      </c>
      <c r="Q2812" s="8">
        <f t="shared" si="432"/>
        <v>7.8547680989167298E-2</v>
      </c>
      <c r="R2812" s="8">
        <f t="shared" si="432"/>
        <v>7.6970387568154497E-2</v>
      </c>
      <c r="S2812" s="8">
        <f t="shared" si="432"/>
        <v>7.7753811320550842E-2</v>
      </c>
      <c r="T2812" s="8">
        <f t="shared" si="427"/>
        <v>7.721033776795766E-2</v>
      </c>
      <c r="W2812">
        <v>2810</v>
      </c>
      <c r="X2812" s="4">
        <f t="shared" si="436"/>
        <v>8.250674340930593E-2</v>
      </c>
      <c r="Y2812" s="4">
        <f t="shared" si="434"/>
        <v>8.1747284832760336E-2</v>
      </c>
      <c r="Z2812" s="4">
        <f t="shared" si="435"/>
        <v>8.1226222135209872E-2</v>
      </c>
    </row>
    <row r="2813" spans="1:26" x14ac:dyDescent="0.25">
      <c r="A2813" s="16">
        <f t="shared" si="433"/>
        <v>46346</v>
      </c>
      <c r="B2813">
        <f>+'[2]Ejercicio 1'!E3030</f>
        <v>2811</v>
      </c>
      <c r="C2813" s="5">
        <v>8.0048616108223836E-2</v>
      </c>
      <c r="D2813" s="4">
        <f t="shared" si="428"/>
        <v>7.8471286315977412E-2</v>
      </c>
      <c r="E2813" s="6">
        <f t="shared" si="429"/>
        <v>7.925472807363397E-2</v>
      </c>
      <c r="F2813" s="7">
        <f t="shared" si="430"/>
        <v>7.8711242017869748E-2</v>
      </c>
      <c r="I2813" s="10">
        <v>2811</v>
      </c>
      <c r="J2813" s="8">
        <f t="shared" si="431"/>
        <v>8.1548616108223837E-2</v>
      </c>
      <c r="K2813" s="8">
        <f t="shared" si="431"/>
        <v>7.9971286315977413E-2</v>
      </c>
      <c r="L2813" s="8">
        <f t="shared" si="431"/>
        <v>8.0754728073633972E-2</v>
      </c>
      <c r="M2813" s="8">
        <f t="shared" si="426"/>
        <v>8.0211242017869749E-2</v>
      </c>
      <c r="P2813">
        <v>2811</v>
      </c>
      <c r="Q2813" s="8">
        <f t="shared" si="432"/>
        <v>7.8548616108223834E-2</v>
      </c>
      <c r="R2813" s="8">
        <f t="shared" si="432"/>
        <v>7.6971286315977411E-2</v>
      </c>
      <c r="S2813" s="8">
        <f t="shared" si="432"/>
        <v>7.7754728073633969E-2</v>
      </c>
      <c r="T2813" s="8">
        <f t="shared" si="427"/>
        <v>7.7211242017869747E-2</v>
      </c>
      <c r="W2813">
        <v>2811</v>
      </c>
      <c r="X2813" s="4">
        <f t="shared" si="436"/>
        <v>8.2508614802948174E-2</v>
      </c>
      <c r="Y2813" s="4">
        <f t="shared" si="434"/>
        <v>8.1749118357506867E-2</v>
      </c>
      <c r="Z2813" s="4">
        <f t="shared" si="435"/>
        <v>8.1228029849057054E-2</v>
      </c>
    </row>
    <row r="2814" spans="1:26" x14ac:dyDescent="0.25">
      <c r="A2814" s="16">
        <f t="shared" si="433"/>
        <v>46347</v>
      </c>
      <c r="B2814">
        <f>+'[2]Ejercicio 1'!E3031</f>
        <v>2812</v>
      </c>
      <c r="C2814" s="5">
        <v>8.0049551227280386E-2</v>
      </c>
      <c r="D2814" s="4">
        <f t="shared" si="428"/>
        <v>7.8472185063392458E-2</v>
      </c>
      <c r="E2814" s="6">
        <f t="shared" si="429"/>
        <v>7.9255644826509777E-2</v>
      </c>
      <c r="F2814" s="7">
        <f t="shared" si="430"/>
        <v>7.8712146267436403E-2</v>
      </c>
      <c r="I2814" s="10">
        <v>2812</v>
      </c>
      <c r="J2814" s="8">
        <f t="shared" si="431"/>
        <v>8.1549551227280387E-2</v>
      </c>
      <c r="K2814" s="8">
        <f t="shared" si="431"/>
        <v>7.9972185063392459E-2</v>
      </c>
      <c r="L2814" s="8">
        <f t="shared" si="431"/>
        <v>8.0755644826509779E-2</v>
      </c>
      <c r="M2814" s="8">
        <f t="shared" si="426"/>
        <v>8.0212146267436404E-2</v>
      </c>
      <c r="P2814">
        <v>2812</v>
      </c>
      <c r="Q2814" s="8">
        <f t="shared" si="432"/>
        <v>7.8549551227280384E-2</v>
      </c>
      <c r="R2814" s="8">
        <f t="shared" si="432"/>
        <v>7.6972185063392456E-2</v>
      </c>
      <c r="S2814" s="8">
        <f t="shared" si="432"/>
        <v>7.7755644826509776E-2</v>
      </c>
      <c r="T2814" s="8">
        <f t="shared" si="427"/>
        <v>7.7212146267436402E-2</v>
      </c>
      <c r="W2814">
        <v>2812</v>
      </c>
      <c r="X2814" s="4">
        <f t="shared" si="436"/>
        <v>8.2510486197020852E-2</v>
      </c>
      <c r="Y2814" s="4">
        <f t="shared" si="434"/>
        <v>8.1750951881864264E-2</v>
      </c>
      <c r="Z2814" s="4">
        <f t="shared" si="435"/>
        <v>8.1229837562207655E-2</v>
      </c>
    </row>
    <row r="2815" spans="1:26" x14ac:dyDescent="0.25">
      <c r="A2815" s="16">
        <f t="shared" si="433"/>
        <v>46348</v>
      </c>
      <c r="B2815">
        <f>+'[2]Ejercicio 1'!E3032</f>
        <v>2813</v>
      </c>
      <c r="C2815" s="5">
        <v>8.0050486346336935E-2</v>
      </c>
      <c r="D2815" s="4">
        <f t="shared" si="428"/>
        <v>7.847308381039865E-2</v>
      </c>
      <c r="E2815" s="6">
        <f t="shared" si="429"/>
        <v>7.9256561579177404E-2</v>
      </c>
      <c r="F2815" s="7">
        <f t="shared" si="430"/>
        <v>7.8713050516651908E-2</v>
      </c>
      <c r="I2815" s="10">
        <v>2813</v>
      </c>
      <c r="J2815" s="8">
        <f t="shared" si="431"/>
        <v>8.1550486346336937E-2</v>
      </c>
      <c r="K2815" s="8">
        <f t="shared" si="431"/>
        <v>7.9973083810398651E-2</v>
      </c>
      <c r="L2815" s="8">
        <f t="shared" si="431"/>
        <v>8.0756561579177405E-2</v>
      </c>
      <c r="M2815" s="8">
        <f t="shared" si="426"/>
        <v>8.021305051665191E-2</v>
      </c>
      <c r="P2815">
        <v>2813</v>
      </c>
      <c r="Q2815" s="8">
        <f t="shared" si="432"/>
        <v>7.8550486346336934E-2</v>
      </c>
      <c r="R2815" s="8">
        <f t="shared" si="432"/>
        <v>7.6973083810398649E-2</v>
      </c>
      <c r="S2815" s="8">
        <f t="shared" si="432"/>
        <v>7.7756561579177402E-2</v>
      </c>
      <c r="T2815" s="8">
        <f t="shared" si="427"/>
        <v>7.7213050516651907E-2</v>
      </c>
      <c r="W2815">
        <v>2813</v>
      </c>
      <c r="X2815" s="4">
        <f t="shared" si="436"/>
        <v>8.2512357591504618E-2</v>
      </c>
      <c r="Y2815" s="4">
        <f t="shared" si="434"/>
        <v>8.1752785405804412E-2</v>
      </c>
      <c r="Z2815" s="4">
        <f t="shared" si="435"/>
        <v>8.1231645273808065E-2</v>
      </c>
    </row>
    <row r="2816" spans="1:26" x14ac:dyDescent="0.25">
      <c r="A2816" s="16">
        <f t="shared" si="433"/>
        <v>46349</v>
      </c>
      <c r="B2816">
        <f>+'[2]Ejercicio 1'!E3033</f>
        <v>2814</v>
      </c>
      <c r="C2816" s="5">
        <v>8.0051421465393485E-2</v>
      </c>
      <c r="D2816" s="4">
        <f t="shared" si="428"/>
        <v>7.8473982556996572E-2</v>
      </c>
      <c r="E2816" s="6">
        <f t="shared" si="429"/>
        <v>7.9257478331635961E-2</v>
      </c>
      <c r="F2816" s="7">
        <f t="shared" si="430"/>
        <v>7.8713954765521982E-2</v>
      </c>
      <c r="I2816" s="10">
        <v>2814</v>
      </c>
      <c r="J2816" s="8">
        <f t="shared" si="431"/>
        <v>8.1551421465393487E-2</v>
      </c>
      <c r="K2816" s="8">
        <f t="shared" si="431"/>
        <v>7.9973982556996573E-2</v>
      </c>
      <c r="L2816" s="8">
        <f t="shared" si="431"/>
        <v>8.0757478331635962E-2</v>
      </c>
      <c r="M2816" s="8">
        <f t="shared" si="426"/>
        <v>8.0213954765521983E-2</v>
      </c>
      <c r="P2816">
        <v>2814</v>
      </c>
      <c r="Q2816" s="8">
        <f t="shared" si="432"/>
        <v>7.8551421465393484E-2</v>
      </c>
      <c r="R2816" s="8">
        <f t="shared" si="432"/>
        <v>7.697398255699657E-2</v>
      </c>
      <c r="S2816" s="8">
        <f t="shared" si="432"/>
        <v>7.775747833163596E-2</v>
      </c>
      <c r="T2816" s="8">
        <f t="shared" si="427"/>
        <v>7.721395476552198E-2</v>
      </c>
      <c r="W2816">
        <v>2814</v>
      </c>
      <c r="X2816" s="4">
        <f t="shared" si="436"/>
        <v>8.2514228986420135E-2</v>
      </c>
      <c r="Y2816" s="4">
        <f t="shared" si="434"/>
        <v>8.1754618929300957E-2</v>
      </c>
      <c r="Z2816" s="4">
        <f t="shared" si="435"/>
        <v>8.1233452985000232E-2</v>
      </c>
    </row>
    <row r="2817" spans="1:26" x14ac:dyDescent="0.25">
      <c r="A2817" s="16">
        <f t="shared" si="433"/>
        <v>46350</v>
      </c>
      <c r="B2817">
        <f>+'[2]Ejercicio 1'!E3034</f>
        <v>2815</v>
      </c>
      <c r="C2817" s="5">
        <v>8.0052356584450035E-2</v>
      </c>
      <c r="D2817" s="4">
        <f t="shared" si="428"/>
        <v>7.8474881303186236E-2</v>
      </c>
      <c r="E2817" s="6">
        <f t="shared" si="429"/>
        <v>7.9258395083886338E-2</v>
      </c>
      <c r="F2817" s="7">
        <f t="shared" si="430"/>
        <v>7.871485901404375E-2</v>
      </c>
      <c r="I2817" s="10">
        <v>2815</v>
      </c>
      <c r="J2817" s="8">
        <f t="shared" si="431"/>
        <v>8.1552356584450036E-2</v>
      </c>
      <c r="K2817" s="8">
        <f t="shared" si="431"/>
        <v>7.9974881303186238E-2</v>
      </c>
      <c r="L2817" s="8">
        <f t="shared" si="431"/>
        <v>8.0758395083886339E-2</v>
      </c>
      <c r="M2817" s="8">
        <f t="shared" si="426"/>
        <v>8.0214859014043752E-2</v>
      </c>
      <c r="P2817">
        <v>2815</v>
      </c>
      <c r="Q2817" s="8">
        <f t="shared" si="432"/>
        <v>7.8552356584450034E-2</v>
      </c>
      <c r="R2817" s="8">
        <f t="shared" si="432"/>
        <v>7.6974881303186235E-2</v>
      </c>
      <c r="S2817" s="8">
        <f t="shared" si="432"/>
        <v>7.7758395083886336E-2</v>
      </c>
      <c r="T2817" s="8">
        <f t="shared" si="427"/>
        <v>7.7214859014043749E-2</v>
      </c>
      <c r="W2817">
        <v>2815</v>
      </c>
      <c r="X2817" s="4">
        <f t="shared" si="436"/>
        <v>8.251610038175905E-2</v>
      </c>
      <c r="Y2817" s="4">
        <f t="shared" si="434"/>
        <v>8.1756452452405731E-2</v>
      </c>
      <c r="Z2817" s="4">
        <f t="shared" si="435"/>
        <v>8.1235260694927688E-2</v>
      </c>
    </row>
    <row r="2818" spans="1:26" x14ac:dyDescent="0.25">
      <c r="A2818" s="16">
        <f t="shared" si="433"/>
        <v>46351</v>
      </c>
      <c r="B2818">
        <f>+'[2]Ejercicio 1'!E3035</f>
        <v>2816</v>
      </c>
      <c r="C2818" s="5">
        <v>8.0053291703506571E-2</v>
      </c>
      <c r="D2818" s="4">
        <f t="shared" si="428"/>
        <v>7.8475780048967436E-2</v>
      </c>
      <c r="E2818" s="6">
        <f t="shared" si="429"/>
        <v>7.9259311835928534E-2</v>
      </c>
      <c r="F2818" s="7">
        <f t="shared" si="430"/>
        <v>7.8715763262220087E-2</v>
      </c>
      <c r="I2818" s="10">
        <v>2816</v>
      </c>
      <c r="J2818" s="8">
        <f t="shared" si="431"/>
        <v>8.1553291703506572E-2</v>
      </c>
      <c r="K2818" s="8">
        <f t="shared" si="431"/>
        <v>7.9975780048967438E-2</v>
      </c>
      <c r="L2818" s="8">
        <f t="shared" si="431"/>
        <v>8.0759311835928535E-2</v>
      </c>
      <c r="M2818" s="8">
        <f t="shared" si="431"/>
        <v>8.0215763262220088E-2</v>
      </c>
      <c r="P2818">
        <v>2816</v>
      </c>
      <c r="Q2818" s="8">
        <f t="shared" si="432"/>
        <v>7.855329170350657E-2</v>
      </c>
      <c r="R2818" s="8">
        <f t="shared" si="432"/>
        <v>7.6975780048967435E-2</v>
      </c>
      <c r="S2818" s="8">
        <f t="shared" si="432"/>
        <v>7.7759311835928532E-2</v>
      </c>
      <c r="T2818" s="8">
        <f t="shared" si="432"/>
        <v>7.7215763262220086E-2</v>
      </c>
      <c r="W2818">
        <v>2816</v>
      </c>
      <c r="X2818" s="4">
        <f t="shared" si="436"/>
        <v>8.2517971777522681E-2</v>
      </c>
      <c r="Y2818" s="4">
        <f t="shared" si="434"/>
        <v>8.1758285975066902E-2</v>
      </c>
      <c r="Z2818" s="4">
        <f t="shared" si="435"/>
        <v>8.1237068404158563E-2</v>
      </c>
    </row>
    <row r="2819" spans="1:26" x14ac:dyDescent="0.25">
      <c r="A2819" s="16">
        <f t="shared" si="433"/>
        <v>46352</v>
      </c>
      <c r="B2819">
        <f>+'[2]Ejercicio 1'!E3036</f>
        <v>2817</v>
      </c>
      <c r="C2819" s="5">
        <v>8.0054226822563121E-2</v>
      </c>
      <c r="D2819" s="4">
        <f t="shared" ref="D2819:D2882" si="437">+LN((1+C2819*182/360)^(360/182))</f>
        <v>7.8476678794340171E-2</v>
      </c>
      <c r="E2819" s="6">
        <f t="shared" ref="E2819:E2882" si="438">Equivalencia_Tasas(C2819,182,91)</f>
        <v>7.9260228587762535E-2</v>
      </c>
      <c r="F2819" s="7">
        <f t="shared" ref="F2819:F2882" si="439">Equivalencia_Tasas(C2819,182,28)</f>
        <v>7.8716667510045274E-2</v>
      </c>
      <c r="I2819" s="10">
        <v>2817</v>
      </c>
      <c r="J2819" s="8">
        <f t="shared" ref="J2819:M2882" si="440">C2819+$O$1</f>
        <v>8.1554226822563122E-2</v>
      </c>
      <c r="K2819" s="8">
        <f t="shared" si="440"/>
        <v>7.9976678794340172E-2</v>
      </c>
      <c r="L2819" s="8">
        <f t="shared" si="440"/>
        <v>8.0760228587762536E-2</v>
      </c>
      <c r="M2819" s="8">
        <f t="shared" si="440"/>
        <v>8.0216667510045275E-2</v>
      </c>
      <c r="P2819">
        <v>2817</v>
      </c>
      <c r="Q2819" s="8">
        <f t="shared" ref="Q2819:T2882" si="441">C2819-$O$1</f>
        <v>7.855422682256312E-2</v>
      </c>
      <c r="R2819" s="8">
        <f t="shared" si="441"/>
        <v>7.697667879434017E-2</v>
      </c>
      <c r="S2819" s="8">
        <f t="shared" si="441"/>
        <v>7.7760228587762534E-2</v>
      </c>
      <c r="T2819" s="8">
        <f t="shared" si="441"/>
        <v>7.7216667510045273E-2</v>
      </c>
      <c r="W2819">
        <v>2817</v>
      </c>
      <c r="X2819" s="4">
        <f t="shared" si="436"/>
        <v>8.2519843173711013E-2</v>
      </c>
      <c r="Y2819" s="4">
        <f t="shared" si="434"/>
        <v>8.1760119497338066E-2</v>
      </c>
      <c r="Z2819" s="4">
        <f t="shared" si="435"/>
        <v>8.1238876112124742E-2</v>
      </c>
    </row>
    <row r="2820" spans="1:26" x14ac:dyDescent="0.25">
      <c r="A2820" s="16">
        <f t="shared" si="433"/>
        <v>46353</v>
      </c>
      <c r="B2820">
        <f>+'[2]Ejercicio 1'!E3037</f>
        <v>2818</v>
      </c>
      <c r="C2820" s="5">
        <v>8.0055161941619671E-2</v>
      </c>
      <c r="D2820" s="4">
        <f t="shared" si="437"/>
        <v>7.8477577539305066E-2</v>
      </c>
      <c r="E2820" s="6">
        <f t="shared" si="438"/>
        <v>7.9261145339388356E-2</v>
      </c>
      <c r="F2820" s="7">
        <f t="shared" si="439"/>
        <v>7.8717571757525029E-2</v>
      </c>
      <c r="I2820" s="10">
        <v>2818</v>
      </c>
      <c r="J2820" s="8">
        <f t="shared" si="440"/>
        <v>8.1555161941619672E-2</v>
      </c>
      <c r="K2820" s="8">
        <f t="shared" si="440"/>
        <v>7.9977577539305067E-2</v>
      </c>
      <c r="L2820" s="8">
        <f t="shared" si="440"/>
        <v>8.0761145339388357E-2</v>
      </c>
      <c r="M2820" s="8">
        <f t="shared" si="440"/>
        <v>8.021757175752503E-2</v>
      </c>
      <c r="P2820">
        <v>2818</v>
      </c>
      <c r="Q2820" s="8">
        <f t="shared" si="441"/>
        <v>7.8555161941619669E-2</v>
      </c>
      <c r="R2820" s="8">
        <f t="shared" si="441"/>
        <v>7.6977577539305064E-2</v>
      </c>
      <c r="S2820" s="8">
        <f t="shared" si="441"/>
        <v>7.7761145339388354E-2</v>
      </c>
      <c r="T2820" s="8">
        <f t="shared" si="441"/>
        <v>7.7217571757525028E-2</v>
      </c>
      <c r="W2820">
        <v>2818</v>
      </c>
      <c r="X2820" s="4">
        <f t="shared" si="436"/>
        <v>8.2521714570330224E-2</v>
      </c>
      <c r="Y2820" s="4">
        <f t="shared" si="434"/>
        <v>8.1761953019164738E-2</v>
      </c>
      <c r="Z2820" s="4">
        <f t="shared" si="435"/>
        <v>8.1240683819111703E-2</v>
      </c>
    </row>
    <row r="2821" spans="1:26" x14ac:dyDescent="0.25">
      <c r="A2821" s="16">
        <f t="shared" ref="A2821:A2884" si="442">+A2820+1</f>
        <v>46354</v>
      </c>
      <c r="B2821">
        <f>+'[2]Ejercicio 1'!E3038</f>
        <v>2819</v>
      </c>
      <c r="C2821" s="5">
        <v>8.0056097060676221E-2</v>
      </c>
      <c r="D2821" s="4">
        <f t="shared" si="437"/>
        <v>7.8478476283861079E-2</v>
      </c>
      <c r="E2821" s="6">
        <f t="shared" si="438"/>
        <v>7.9262062090805996E-2</v>
      </c>
      <c r="F2821" s="7">
        <f t="shared" si="439"/>
        <v>7.8718476004656493E-2</v>
      </c>
      <c r="I2821" s="10">
        <v>2819</v>
      </c>
      <c r="J2821" s="8">
        <f t="shared" si="440"/>
        <v>8.1556097060676222E-2</v>
      </c>
      <c r="K2821" s="8">
        <f t="shared" si="440"/>
        <v>7.997847628386108E-2</v>
      </c>
      <c r="L2821" s="8">
        <f t="shared" si="440"/>
        <v>8.0762062090805997E-2</v>
      </c>
      <c r="M2821" s="8">
        <f t="shared" si="440"/>
        <v>8.0218476004656494E-2</v>
      </c>
      <c r="P2821">
        <v>2819</v>
      </c>
      <c r="Q2821" s="8">
        <f t="shared" si="441"/>
        <v>7.8556097060676219E-2</v>
      </c>
      <c r="R2821" s="8">
        <f t="shared" si="441"/>
        <v>7.6978476283861078E-2</v>
      </c>
      <c r="S2821" s="8">
        <f t="shared" si="441"/>
        <v>7.7762062090805995E-2</v>
      </c>
      <c r="T2821" s="8">
        <f t="shared" si="441"/>
        <v>7.7218476004656492E-2</v>
      </c>
      <c r="W2821">
        <v>2819</v>
      </c>
      <c r="X2821" s="4">
        <f t="shared" si="436"/>
        <v>8.2523585967360535E-2</v>
      </c>
      <c r="Y2821" s="4">
        <f t="shared" si="434"/>
        <v>8.1763786540601388E-2</v>
      </c>
      <c r="Z2821" s="4">
        <f t="shared" si="435"/>
        <v>8.1242491525119434E-2</v>
      </c>
    </row>
    <row r="2822" spans="1:26" x14ac:dyDescent="0.25">
      <c r="A2822" s="16">
        <f t="shared" si="442"/>
        <v>46355</v>
      </c>
      <c r="B2822">
        <f>+'[2]Ejercicio 1'!E3039</f>
        <v>2820</v>
      </c>
      <c r="C2822" s="5">
        <v>8.0057032179732771E-2</v>
      </c>
      <c r="D2822" s="4">
        <f t="shared" si="437"/>
        <v>7.8479375028008835E-2</v>
      </c>
      <c r="E2822" s="6">
        <f t="shared" si="438"/>
        <v>7.9262978842015441E-2</v>
      </c>
      <c r="F2822" s="7">
        <f t="shared" si="439"/>
        <v>7.8719380251439652E-2</v>
      </c>
      <c r="I2822" s="10">
        <v>2820</v>
      </c>
      <c r="J2822" s="8">
        <f t="shared" si="440"/>
        <v>8.1557032179732772E-2</v>
      </c>
      <c r="K2822" s="8">
        <f t="shared" si="440"/>
        <v>7.9979375028008837E-2</v>
      </c>
      <c r="L2822" s="8">
        <f t="shared" si="440"/>
        <v>8.0762978842015443E-2</v>
      </c>
      <c r="M2822" s="8">
        <f t="shared" si="440"/>
        <v>8.0219380251439654E-2</v>
      </c>
      <c r="P2822">
        <v>2820</v>
      </c>
      <c r="Q2822" s="8">
        <f t="shared" si="441"/>
        <v>7.8557032179732769E-2</v>
      </c>
      <c r="R2822" s="8">
        <f t="shared" si="441"/>
        <v>7.6979375028008834E-2</v>
      </c>
      <c r="S2822" s="8">
        <f t="shared" si="441"/>
        <v>7.776297884201544E-2</v>
      </c>
      <c r="T2822" s="8">
        <f t="shared" si="441"/>
        <v>7.7219380251439651E-2</v>
      </c>
      <c r="W2822">
        <v>2820</v>
      </c>
      <c r="X2822" s="4">
        <f t="shared" si="436"/>
        <v>8.2525457364821711E-2</v>
      </c>
      <c r="Y2822" s="4">
        <f t="shared" si="434"/>
        <v>8.1765620061620803E-2</v>
      </c>
      <c r="Z2822" s="4">
        <f t="shared" si="435"/>
        <v>8.1244299230427738E-2</v>
      </c>
    </row>
    <row r="2823" spans="1:26" x14ac:dyDescent="0.25">
      <c r="A2823" s="16">
        <f t="shared" si="442"/>
        <v>46356</v>
      </c>
      <c r="B2823">
        <f>+'[2]Ejercicio 1'!E3040</f>
        <v>2821</v>
      </c>
      <c r="C2823" s="5">
        <v>8.0057967298789307E-2</v>
      </c>
      <c r="D2823" s="4">
        <f t="shared" si="437"/>
        <v>7.8480273771748141E-2</v>
      </c>
      <c r="E2823" s="6">
        <f t="shared" si="438"/>
        <v>7.9263895593015832E-2</v>
      </c>
      <c r="F2823" s="7">
        <f t="shared" si="439"/>
        <v>7.8720284497874521E-2</v>
      </c>
      <c r="I2823" s="10">
        <v>2821</v>
      </c>
      <c r="J2823" s="8">
        <f t="shared" si="440"/>
        <v>8.1557967298789308E-2</v>
      </c>
      <c r="K2823" s="8">
        <f t="shared" si="440"/>
        <v>7.9980273771748142E-2</v>
      </c>
      <c r="L2823" s="8">
        <f t="shared" si="440"/>
        <v>8.0763895593015833E-2</v>
      </c>
      <c r="M2823" s="8">
        <f t="shared" si="440"/>
        <v>8.0220284497874522E-2</v>
      </c>
      <c r="P2823">
        <v>2821</v>
      </c>
      <c r="Q2823" s="8">
        <f t="shared" si="441"/>
        <v>7.8557967298789305E-2</v>
      </c>
      <c r="R2823" s="8">
        <f t="shared" si="441"/>
        <v>7.6980273771748139E-2</v>
      </c>
      <c r="S2823" s="8">
        <f t="shared" si="441"/>
        <v>7.776389559301583E-2</v>
      </c>
      <c r="T2823" s="8">
        <f t="shared" si="441"/>
        <v>7.722028449787452E-2</v>
      </c>
      <c r="W2823">
        <v>2821</v>
      </c>
      <c r="X2823" s="4">
        <f t="shared" si="436"/>
        <v>8.2527328762707158E-2</v>
      </c>
      <c r="Y2823" s="4">
        <f t="shared" si="434"/>
        <v>8.1767453582195726E-2</v>
      </c>
      <c r="Z2823" s="4">
        <f t="shared" si="435"/>
        <v>8.1246106934188711E-2</v>
      </c>
    </row>
    <row r="2824" spans="1:26" x14ac:dyDescent="0.25">
      <c r="A2824" s="16">
        <f t="shared" si="442"/>
        <v>46357</v>
      </c>
      <c r="B2824">
        <f>+'[2]Ejercicio 1'!E3041</f>
        <v>2822</v>
      </c>
      <c r="C2824" s="5">
        <v>8.0058902417845856E-2</v>
      </c>
      <c r="D2824" s="4">
        <f t="shared" si="437"/>
        <v>7.8481172515079189E-2</v>
      </c>
      <c r="E2824" s="6">
        <f t="shared" si="438"/>
        <v>7.9264812343808916E-2</v>
      </c>
      <c r="F2824" s="7">
        <f t="shared" si="439"/>
        <v>7.8721188743963957E-2</v>
      </c>
      <c r="I2824" s="10">
        <v>2822</v>
      </c>
      <c r="J2824" s="8">
        <f t="shared" si="440"/>
        <v>8.1558902417845858E-2</v>
      </c>
      <c r="K2824" s="8">
        <f t="shared" si="440"/>
        <v>7.9981172515079191E-2</v>
      </c>
      <c r="L2824" s="8">
        <f t="shared" si="440"/>
        <v>8.0764812343808917E-2</v>
      </c>
      <c r="M2824" s="8">
        <f t="shared" si="440"/>
        <v>8.0221188743963959E-2</v>
      </c>
      <c r="P2824">
        <v>2822</v>
      </c>
      <c r="Q2824" s="8">
        <f t="shared" si="441"/>
        <v>7.8558902417845855E-2</v>
      </c>
      <c r="R2824" s="8">
        <f t="shared" si="441"/>
        <v>7.6981172515079188E-2</v>
      </c>
      <c r="S2824" s="8">
        <f t="shared" si="441"/>
        <v>7.7764812343808914E-2</v>
      </c>
      <c r="T2824" s="8">
        <f t="shared" si="441"/>
        <v>7.7221188743963956E-2</v>
      </c>
      <c r="W2824">
        <v>2822</v>
      </c>
      <c r="X2824" s="4">
        <f t="shared" si="436"/>
        <v>8.2529200161016877E-2</v>
      </c>
      <c r="Y2824" s="4">
        <f t="shared" si="434"/>
        <v>8.1769287102380642E-2</v>
      </c>
      <c r="Z2824" s="4">
        <f t="shared" si="435"/>
        <v>8.1247914637541427E-2</v>
      </c>
    </row>
    <row r="2825" spans="1:26" x14ac:dyDescent="0.25">
      <c r="A2825" s="16">
        <f t="shared" si="442"/>
        <v>46358</v>
      </c>
      <c r="B2825">
        <f>+'[2]Ejercicio 1'!E3042</f>
        <v>2823</v>
      </c>
      <c r="C2825" s="5">
        <v>8.0059837536902406E-2</v>
      </c>
      <c r="D2825" s="4">
        <f t="shared" si="437"/>
        <v>7.8482071258001967E-2</v>
      </c>
      <c r="E2825" s="6">
        <f t="shared" si="438"/>
        <v>7.9265729094392931E-2</v>
      </c>
      <c r="F2825" s="7">
        <f t="shared" si="439"/>
        <v>7.8722092989705103E-2</v>
      </c>
      <c r="I2825" s="10">
        <v>2823</v>
      </c>
      <c r="J2825" s="8">
        <f t="shared" si="440"/>
        <v>8.1559837536902408E-2</v>
      </c>
      <c r="K2825" s="8">
        <f t="shared" si="440"/>
        <v>7.9982071258001969E-2</v>
      </c>
      <c r="L2825" s="8">
        <f t="shared" si="440"/>
        <v>8.0765729094392932E-2</v>
      </c>
      <c r="M2825" s="8">
        <f t="shared" si="440"/>
        <v>8.0222092989705104E-2</v>
      </c>
      <c r="P2825">
        <v>2823</v>
      </c>
      <c r="Q2825" s="8">
        <f t="shared" si="441"/>
        <v>7.8559837536902405E-2</v>
      </c>
      <c r="R2825" s="8">
        <f t="shared" si="441"/>
        <v>7.6982071258001966E-2</v>
      </c>
      <c r="S2825" s="8">
        <f t="shared" si="441"/>
        <v>7.776572909439293E-2</v>
      </c>
      <c r="T2825" s="8">
        <f t="shared" si="441"/>
        <v>7.7222092989705102E-2</v>
      </c>
      <c r="W2825">
        <v>2823</v>
      </c>
      <c r="X2825" s="4">
        <f t="shared" si="436"/>
        <v>8.2531071559751756E-2</v>
      </c>
      <c r="Y2825" s="4">
        <f t="shared" si="434"/>
        <v>8.177112062212194E-2</v>
      </c>
      <c r="Z2825" s="4">
        <f t="shared" si="435"/>
        <v>8.1249722339629446E-2</v>
      </c>
    </row>
    <row r="2826" spans="1:26" x14ac:dyDescent="0.25">
      <c r="A2826" s="16">
        <f t="shared" si="442"/>
        <v>46359</v>
      </c>
      <c r="B2826">
        <f>+'[2]Ejercicio 1'!E3043</f>
        <v>2824</v>
      </c>
      <c r="C2826" s="5">
        <v>8.0060772655958956E-2</v>
      </c>
      <c r="D2826" s="4">
        <f t="shared" si="437"/>
        <v>7.8482970000516711E-2</v>
      </c>
      <c r="E2826" s="6">
        <f t="shared" si="438"/>
        <v>7.926664584476964E-2</v>
      </c>
      <c r="F2826" s="7">
        <f t="shared" si="439"/>
        <v>7.8722997235097944E-2</v>
      </c>
      <c r="I2826" s="10">
        <v>2824</v>
      </c>
      <c r="J2826" s="8">
        <f t="shared" si="440"/>
        <v>8.1560772655958957E-2</v>
      </c>
      <c r="K2826" s="8">
        <f t="shared" si="440"/>
        <v>7.9982970000516712E-2</v>
      </c>
      <c r="L2826" s="8">
        <f t="shared" si="440"/>
        <v>8.0766645844769641E-2</v>
      </c>
      <c r="M2826" s="8">
        <f t="shared" si="440"/>
        <v>8.0222997235097945E-2</v>
      </c>
      <c r="P2826">
        <v>2824</v>
      </c>
      <c r="Q2826" s="8">
        <f t="shared" si="441"/>
        <v>7.8560772655958955E-2</v>
      </c>
      <c r="R2826" s="8">
        <f t="shared" si="441"/>
        <v>7.6982970000516709E-2</v>
      </c>
      <c r="S2826" s="8">
        <f t="shared" si="441"/>
        <v>7.7766645844769638E-2</v>
      </c>
      <c r="T2826" s="8">
        <f t="shared" si="441"/>
        <v>7.7222997235097943E-2</v>
      </c>
      <c r="W2826">
        <v>2824</v>
      </c>
      <c r="X2826" s="4">
        <f t="shared" si="436"/>
        <v>8.2532942958917055E-2</v>
      </c>
      <c r="Y2826" s="4">
        <f t="shared" si="434"/>
        <v>8.1772954141473231E-2</v>
      </c>
      <c r="Z2826" s="4">
        <f t="shared" si="435"/>
        <v>8.1251530041018025E-2</v>
      </c>
    </row>
    <row r="2827" spans="1:26" x14ac:dyDescent="0.25">
      <c r="A2827" s="16">
        <f t="shared" si="442"/>
        <v>46360</v>
      </c>
      <c r="B2827">
        <f>+'[2]Ejercicio 1'!E3044</f>
        <v>2825</v>
      </c>
      <c r="C2827" s="5">
        <v>8.0061707775015506E-2</v>
      </c>
      <c r="D2827" s="4">
        <f t="shared" si="437"/>
        <v>7.8483868742622573E-2</v>
      </c>
      <c r="E2827" s="6">
        <f t="shared" si="438"/>
        <v>7.9267562594937294E-2</v>
      </c>
      <c r="F2827" s="7">
        <f t="shared" si="439"/>
        <v>7.8723901480142508E-2</v>
      </c>
      <c r="I2827" s="10">
        <v>2825</v>
      </c>
      <c r="J2827" s="8">
        <f t="shared" si="440"/>
        <v>8.1561707775015507E-2</v>
      </c>
      <c r="K2827" s="8">
        <f t="shared" si="440"/>
        <v>7.9983868742622574E-2</v>
      </c>
      <c r="L2827" s="8">
        <f t="shared" si="440"/>
        <v>8.0767562594937295E-2</v>
      </c>
      <c r="M2827" s="8">
        <f t="shared" si="440"/>
        <v>8.0223901480142509E-2</v>
      </c>
      <c r="P2827">
        <v>2825</v>
      </c>
      <c r="Q2827" s="8">
        <f t="shared" si="441"/>
        <v>7.8561707775015505E-2</v>
      </c>
      <c r="R2827" s="8">
        <f t="shared" si="441"/>
        <v>7.6983868742622572E-2</v>
      </c>
      <c r="S2827" s="8">
        <f t="shared" si="441"/>
        <v>7.7767562594937292E-2</v>
      </c>
      <c r="T2827" s="8">
        <f t="shared" si="441"/>
        <v>7.7223901480142507E-2</v>
      </c>
      <c r="W2827">
        <v>2825</v>
      </c>
      <c r="X2827" s="4">
        <f t="shared" si="436"/>
        <v>8.2534814358493455E-2</v>
      </c>
      <c r="Y2827" s="4">
        <f t="shared" si="434"/>
        <v>8.177478766037917E-2</v>
      </c>
      <c r="Z2827" s="4">
        <f t="shared" si="435"/>
        <v>8.1253337741144752E-2</v>
      </c>
    </row>
    <row r="2828" spans="1:26" x14ac:dyDescent="0.25">
      <c r="A2828" s="16">
        <f t="shared" si="442"/>
        <v>46361</v>
      </c>
      <c r="B2828">
        <f>+'[2]Ejercicio 1'!E3045</f>
        <v>2826</v>
      </c>
      <c r="C2828" s="5">
        <v>8.0062642894072042E-2</v>
      </c>
      <c r="D2828" s="4">
        <f t="shared" si="437"/>
        <v>7.8484767484320192E-2</v>
      </c>
      <c r="E2828" s="6">
        <f t="shared" si="438"/>
        <v>7.9268479344896753E-2</v>
      </c>
      <c r="F2828" s="7">
        <f t="shared" si="439"/>
        <v>7.8724805724841626E-2</v>
      </c>
      <c r="I2828" s="10">
        <v>2826</v>
      </c>
      <c r="J2828" s="8">
        <f t="shared" si="440"/>
        <v>8.1562642894072043E-2</v>
      </c>
      <c r="K2828" s="8">
        <f t="shared" si="440"/>
        <v>7.9984767484320193E-2</v>
      </c>
      <c r="L2828" s="8">
        <f t="shared" si="440"/>
        <v>8.0768479344896754E-2</v>
      </c>
      <c r="M2828" s="8">
        <f t="shared" si="440"/>
        <v>8.0224805724841627E-2</v>
      </c>
      <c r="P2828">
        <v>2826</v>
      </c>
      <c r="Q2828" s="8">
        <f t="shared" si="441"/>
        <v>7.8562642894072041E-2</v>
      </c>
      <c r="R2828" s="8">
        <f t="shared" si="441"/>
        <v>7.6984767484320191E-2</v>
      </c>
      <c r="S2828" s="8">
        <f t="shared" si="441"/>
        <v>7.7768479344896752E-2</v>
      </c>
      <c r="T2828" s="8">
        <f t="shared" si="441"/>
        <v>7.7224805724841625E-2</v>
      </c>
      <c r="W2828">
        <v>2826</v>
      </c>
      <c r="X2828" s="4">
        <f t="shared" si="436"/>
        <v>8.2536685758501163E-2</v>
      </c>
      <c r="Y2828" s="4">
        <f t="shared" si="434"/>
        <v>8.1776621178895087E-2</v>
      </c>
      <c r="Z2828" s="4">
        <f t="shared" si="435"/>
        <v>8.1255145440292276E-2</v>
      </c>
    </row>
    <row r="2829" spans="1:26" x14ac:dyDescent="0.25">
      <c r="A2829" s="16">
        <f t="shared" si="442"/>
        <v>46362</v>
      </c>
      <c r="B2829">
        <f>+'[2]Ejercicio 1'!E3046</f>
        <v>2827</v>
      </c>
      <c r="C2829" s="5">
        <v>8.0063578013128592E-2</v>
      </c>
      <c r="D2829" s="4">
        <f t="shared" si="437"/>
        <v>7.8485666225609346E-2</v>
      </c>
      <c r="E2829" s="6">
        <f t="shared" si="438"/>
        <v>7.9269396094648031E-2</v>
      </c>
      <c r="F2829" s="7">
        <f t="shared" si="439"/>
        <v>7.8725709969192453E-2</v>
      </c>
      <c r="I2829" s="10">
        <v>2827</v>
      </c>
      <c r="J2829" s="8">
        <f t="shared" si="440"/>
        <v>8.1563578013128593E-2</v>
      </c>
      <c r="K2829" s="8">
        <f t="shared" si="440"/>
        <v>7.9985666225609348E-2</v>
      </c>
      <c r="L2829" s="8">
        <f t="shared" si="440"/>
        <v>8.0769396094648033E-2</v>
      </c>
      <c r="M2829" s="8">
        <f t="shared" si="440"/>
        <v>8.0225709969192455E-2</v>
      </c>
      <c r="P2829">
        <v>2827</v>
      </c>
      <c r="Q2829" s="8">
        <f t="shared" si="441"/>
        <v>7.856357801312859E-2</v>
      </c>
      <c r="R2829" s="8">
        <f t="shared" si="441"/>
        <v>7.6985666225609345E-2</v>
      </c>
      <c r="S2829" s="8">
        <f t="shared" si="441"/>
        <v>7.776939609464803E-2</v>
      </c>
      <c r="T2829" s="8">
        <f t="shared" si="441"/>
        <v>7.7225709969192452E-2</v>
      </c>
      <c r="W2829">
        <v>2827</v>
      </c>
      <c r="X2829" s="4">
        <f t="shared" si="436"/>
        <v>8.2538557158932699E-2</v>
      </c>
      <c r="Y2829" s="4">
        <f t="shared" si="434"/>
        <v>8.1778454696994629E-2</v>
      </c>
      <c r="Z2829" s="4">
        <f t="shared" si="435"/>
        <v>8.1256953138743204E-2</v>
      </c>
    </row>
    <row r="2830" spans="1:26" x14ac:dyDescent="0.25">
      <c r="A2830" s="16">
        <f t="shared" si="442"/>
        <v>46363</v>
      </c>
      <c r="B2830">
        <f>+'[2]Ejercicio 1'!E3047</f>
        <v>2828</v>
      </c>
      <c r="C2830" s="5">
        <v>8.0064513132185142E-2</v>
      </c>
      <c r="D2830" s="4">
        <f t="shared" si="437"/>
        <v>7.8486564966490244E-2</v>
      </c>
      <c r="E2830" s="6">
        <f t="shared" si="438"/>
        <v>7.9270312844191115E-2</v>
      </c>
      <c r="F2830" s="7">
        <f t="shared" si="439"/>
        <v>7.8726614213194976E-2</v>
      </c>
      <c r="I2830" s="10">
        <v>2828</v>
      </c>
      <c r="J2830" s="8">
        <f t="shared" si="440"/>
        <v>8.1564513132185143E-2</v>
      </c>
      <c r="K2830" s="8">
        <f t="shared" si="440"/>
        <v>7.9986564966490245E-2</v>
      </c>
      <c r="L2830" s="8">
        <f t="shared" si="440"/>
        <v>8.0770312844191117E-2</v>
      </c>
      <c r="M2830" s="8">
        <f t="shared" si="440"/>
        <v>8.0226614213194977E-2</v>
      </c>
      <c r="P2830">
        <v>2828</v>
      </c>
      <c r="Q2830" s="8">
        <f t="shared" si="441"/>
        <v>7.856451313218514E-2</v>
      </c>
      <c r="R2830" s="8">
        <f t="shared" si="441"/>
        <v>7.6986564966490242E-2</v>
      </c>
      <c r="S2830" s="8">
        <f t="shared" si="441"/>
        <v>7.7770312844191114E-2</v>
      </c>
      <c r="T2830" s="8">
        <f t="shared" si="441"/>
        <v>7.7226614213194975E-2</v>
      </c>
      <c r="W2830">
        <v>2828</v>
      </c>
      <c r="X2830" s="4">
        <f t="shared" si="436"/>
        <v>8.2540428559788964E-2</v>
      </c>
      <c r="Y2830" s="4">
        <f t="shared" si="434"/>
        <v>8.1780288214649693E-2</v>
      </c>
      <c r="Z2830" s="4">
        <f t="shared" si="435"/>
        <v>8.1258760835929422E-2</v>
      </c>
    </row>
    <row r="2831" spans="1:26" x14ac:dyDescent="0.25">
      <c r="A2831" s="16">
        <f t="shared" si="442"/>
        <v>46364</v>
      </c>
      <c r="B2831">
        <f>+'[2]Ejercicio 1'!E3048</f>
        <v>2829</v>
      </c>
      <c r="C2831" s="5">
        <v>8.0065448251241692E-2</v>
      </c>
      <c r="D2831" s="4">
        <f t="shared" si="437"/>
        <v>7.8487463706962898E-2</v>
      </c>
      <c r="E2831" s="6">
        <f t="shared" si="438"/>
        <v>7.9271229593525144E-2</v>
      </c>
      <c r="F2831" s="7">
        <f t="shared" si="439"/>
        <v>7.8727518456849221E-2</v>
      </c>
      <c r="I2831" s="10">
        <v>2829</v>
      </c>
      <c r="J2831" s="8">
        <f t="shared" si="440"/>
        <v>8.1565448251241693E-2</v>
      </c>
      <c r="K2831" s="8">
        <f t="shared" si="440"/>
        <v>7.99874637069629E-2</v>
      </c>
      <c r="L2831" s="8">
        <f t="shared" si="440"/>
        <v>8.0771229593525146E-2</v>
      </c>
      <c r="M2831" s="8">
        <f t="shared" si="440"/>
        <v>8.0227518456849223E-2</v>
      </c>
      <c r="P2831">
        <v>2829</v>
      </c>
      <c r="Q2831" s="8">
        <f t="shared" si="441"/>
        <v>7.856544825124169E-2</v>
      </c>
      <c r="R2831" s="8">
        <f t="shared" si="441"/>
        <v>7.6987463706962897E-2</v>
      </c>
      <c r="S2831" s="8">
        <f t="shared" si="441"/>
        <v>7.7771229593525143E-2</v>
      </c>
      <c r="T2831" s="8">
        <f t="shared" si="441"/>
        <v>7.722751845684922E-2</v>
      </c>
      <c r="W2831">
        <v>2829</v>
      </c>
      <c r="X2831" s="4">
        <f t="shared" si="436"/>
        <v>8.2542299961069487E-2</v>
      </c>
      <c r="Y2831" s="4">
        <f t="shared" si="434"/>
        <v>8.1782121731886634E-2</v>
      </c>
      <c r="Z2831" s="4">
        <f t="shared" si="435"/>
        <v>8.1260568532133579E-2</v>
      </c>
    </row>
    <row r="2832" spans="1:26" x14ac:dyDescent="0.25">
      <c r="A2832" s="16">
        <f t="shared" si="442"/>
        <v>46365</v>
      </c>
      <c r="B2832">
        <f>+'[2]Ejercicio 1'!E3049</f>
        <v>2830</v>
      </c>
      <c r="C2832" s="5">
        <v>8.0066383370298241E-2</v>
      </c>
      <c r="D2832" s="4">
        <f t="shared" si="437"/>
        <v>7.8488362447027296E-2</v>
      </c>
      <c r="E2832" s="6">
        <f t="shared" si="438"/>
        <v>7.9272146342652741E-2</v>
      </c>
      <c r="F2832" s="7">
        <f t="shared" si="439"/>
        <v>7.8728422700155162E-2</v>
      </c>
      <c r="I2832" s="10">
        <v>2830</v>
      </c>
      <c r="J2832" s="8">
        <f t="shared" si="440"/>
        <v>8.1566383370298243E-2</v>
      </c>
      <c r="K2832" s="8">
        <f t="shared" si="440"/>
        <v>7.9988362447027297E-2</v>
      </c>
      <c r="L2832" s="8">
        <f t="shared" si="440"/>
        <v>8.0772146342652743E-2</v>
      </c>
      <c r="M2832" s="8">
        <f t="shared" si="440"/>
        <v>8.0228422700155164E-2</v>
      </c>
      <c r="P2832">
        <v>2830</v>
      </c>
      <c r="Q2832" s="8">
        <f t="shared" si="441"/>
        <v>7.856638337029824E-2</v>
      </c>
      <c r="R2832" s="8">
        <f t="shared" si="441"/>
        <v>7.6988362447027295E-2</v>
      </c>
      <c r="S2832" s="8">
        <f t="shared" si="441"/>
        <v>7.777214634265274E-2</v>
      </c>
      <c r="T2832" s="8">
        <f t="shared" si="441"/>
        <v>7.7228422700155161E-2</v>
      </c>
      <c r="W2832">
        <v>2830</v>
      </c>
      <c r="X2832" s="4">
        <f t="shared" si="436"/>
        <v>8.2544171362781332E-2</v>
      </c>
      <c r="Y2832" s="4">
        <f t="shared" si="434"/>
        <v>8.1783955248760795E-2</v>
      </c>
      <c r="Z2832" s="4">
        <f t="shared" si="435"/>
        <v>8.1262376227358518E-2</v>
      </c>
    </row>
    <row r="2833" spans="1:26" x14ac:dyDescent="0.25">
      <c r="A2833" s="16">
        <f t="shared" si="442"/>
        <v>46366</v>
      </c>
      <c r="B2833">
        <f>+'[2]Ejercicio 1'!E3050</f>
        <v>2831</v>
      </c>
      <c r="C2833" s="5">
        <v>8.0067318489354777E-2</v>
      </c>
      <c r="D2833" s="4">
        <f t="shared" si="437"/>
        <v>7.8489261186683229E-2</v>
      </c>
      <c r="E2833" s="6">
        <f t="shared" si="438"/>
        <v>7.9273063091570409E-2</v>
      </c>
      <c r="F2833" s="7">
        <f t="shared" si="439"/>
        <v>7.8729326943115671E-2</v>
      </c>
      <c r="I2833" s="10">
        <v>2831</v>
      </c>
      <c r="J2833" s="8">
        <f t="shared" si="440"/>
        <v>8.1567318489354779E-2</v>
      </c>
      <c r="K2833" s="8">
        <f t="shared" si="440"/>
        <v>7.998926118668323E-2</v>
      </c>
      <c r="L2833" s="8">
        <f t="shared" si="440"/>
        <v>8.077306309157041E-2</v>
      </c>
      <c r="M2833" s="8">
        <f t="shared" si="440"/>
        <v>8.0229326943115672E-2</v>
      </c>
      <c r="P2833">
        <v>2831</v>
      </c>
      <c r="Q2833" s="8">
        <f t="shared" si="441"/>
        <v>7.8567318489354776E-2</v>
      </c>
      <c r="R2833" s="8">
        <f t="shared" si="441"/>
        <v>7.6989261186683228E-2</v>
      </c>
      <c r="S2833" s="8">
        <f t="shared" si="441"/>
        <v>7.7773063091570407E-2</v>
      </c>
      <c r="T2833" s="8">
        <f t="shared" si="441"/>
        <v>7.722932694311567E-2</v>
      </c>
      <c r="W2833">
        <v>2831</v>
      </c>
      <c r="X2833" s="4">
        <f t="shared" si="436"/>
        <v>8.2546042764904265E-2</v>
      </c>
      <c r="Y2833" s="4">
        <f t="shared" si="434"/>
        <v>8.1785788765164111E-2</v>
      </c>
      <c r="Z2833" s="4">
        <f t="shared" si="435"/>
        <v>8.1264183921889721E-2</v>
      </c>
    </row>
    <row r="2834" spans="1:26" x14ac:dyDescent="0.25">
      <c r="A2834" s="16">
        <f t="shared" si="442"/>
        <v>46367</v>
      </c>
      <c r="B2834">
        <f>+'[2]Ejercicio 1'!E3051</f>
        <v>2832</v>
      </c>
      <c r="C2834" s="5">
        <v>8.0068253608411327E-2</v>
      </c>
      <c r="D2834" s="4">
        <f t="shared" si="437"/>
        <v>7.8490159925930711E-2</v>
      </c>
      <c r="E2834" s="6">
        <f t="shared" si="438"/>
        <v>7.9273979840280756E-2</v>
      </c>
      <c r="F2834" s="7">
        <f t="shared" si="439"/>
        <v>7.8730231185727889E-2</v>
      </c>
      <c r="I2834" s="10">
        <v>2832</v>
      </c>
      <c r="J2834" s="8">
        <f t="shared" si="440"/>
        <v>8.1568253608411329E-2</v>
      </c>
      <c r="K2834" s="8">
        <f t="shared" si="440"/>
        <v>7.9990159925930712E-2</v>
      </c>
      <c r="L2834" s="8">
        <f t="shared" si="440"/>
        <v>8.0773979840280757E-2</v>
      </c>
      <c r="M2834" s="8">
        <f t="shared" si="440"/>
        <v>8.023023118572789E-2</v>
      </c>
      <c r="P2834">
        <v>2832</v>
      </c>
      <c r="Q2834" s="8">
        <f t="shared" si="441"/>
        <v>7.8568253608411326E-2</v>
      </c>
      <c r="R2834" s="8">
        <f t="shared" si="441"/>
        <v>7.699015992593071E-2</v>
      </c>
      <c r="S2834" s="8">
        <f t="shared" si="441"/>
        <v>7.7773979840280755E-2</v>
      </c>
      <c r="T2834" s="8">
        <f t="shared" si="441"/>
        <v>7.7230231185727888E-2</v>
      </c>
      <c r="W2834">
        <v>2832</v>
      </c>
      <c r="X2834" s="4">
        <f t="shared" si="436"/>
        <v>8.2547914167457631E-2</v>
      </c>
      <c r="Y2834" s="4">
        <f t="shared" si="434"/>
        <v>8.1787622281177405E-2</v>
      </c>
      <c r="Z2834" s="4">
        <f t="shared" si="435"/>
        <v>8.1265991615156227E-2</v>
      </c>
    </row>
    <row r="2835" spans="1:26" x14ac:dyDescent="0.25">
      <c r="A2835" s="16">
        <f t="shared" si="442"/>
        <v>46368</v>
      </c>
      <c r="B2835">
        <f>+'[2]Ejercicio 1'!E3052</f>
        <v>2833</v>
      </c>
      <c r="C2835" s="5">
        <v>8.0069188727467877E-2</v>
      </c>
      <c r="D2835" s="4">
        <f t="shared" si="437"/>
        <v>7.8491058664769728E-2</v>
      </c>
      <c r="E2835" s="6">
        <f t="shared" si="438"/>
        <v>7.9274896588782048E-2</v>
      </c>
      <c r="F2835" s="7">
        <f t="shared" si="439"/>
        <v>7.8731135427991816E-2</v>
      </c>
      <c r="I2835" s="10">
        <v>2833</v>
      </c>
      <c r="J2835" s="8">
        <f t="shared" si="440"/>
        <v>8.1569188727467878E-2</v>
      </c>
      <c r="K2835" s="8">
        <f t="shared" si="440"/>
        <v>7.9991058664769729E-2</v>
      </c>
      <c r="L2835" s="8">
        <f t="shared" si="440"/>
        <v>8.077489658878205E-2</v>
      </c>
      <c r="M2835" s="8">
        <f t="shared" si="440"/>
        <v>8.0231135427991818E-2</v>
      </c>
      <c r="P2835">
        <v>2833</v>
      </c>
      <c r="Q2835" s="8">
        <f t="shared" si="441"/>
        <v>7.8569188727467876E-2</v>
      </c>
      <c r="R2835" s="8">
        <f t="shared" si="441"/>
        <v>7.6991058664769726E-2</v>
      </c>
      <c r="S2835" s="8">
        <f t="shared" si="441"/>
        <v>7.7774896588782047E-2</v>
      </c>
      <c r="T2835" s="8">
        <f t="shared" si="441"/>
        <v>7.7231135427991815E-2</v>
      </c>
      <c r="W2835">
        <v>2833</v>
      </c>
      <c r="X2835" s="4">
        <f t="shared" si="436"/>
        <v>8.2549785570435699E-2</v>
      </c>
      <c r="Y2835" s="4">
        <f t="shared" si="434"/>
        <v>8.1789455796771701E-2</v>
      </c>
      <c r="Z2835" s="4">
        <f t="shared" si="435"/>
        <v>8.1267799307443517E-2</v>
      </c>
    </row>
    <row r="2836" spans="1:26" x14ac:dyDescent="0.25">
      <c r="A2836" s="16">
        <f t="shared" si="442"/>
        <v>46369</v>
      </c>
      <c r="B2836">
        <f>+'[2]Ejercicio 1'!E3053</f>
        <v>2834</v>
      </c>
      <c r="C2836" s="5">
        <v>8.0070123846524427E-2</v>
      </c>
      <c r="D2836" s="4">
        <f t="shared" si="437"/>
        <v>7.8491957403200502E-2</v>
      </c>
      <c r="E2836" s="6">
        <f t="shared" si="438"/>
        <v>7.9275813337075146E-2</v>
      </c>
      <c r="F2836" s="7">
        <f t="shared" si="439"/>
        <v>7.8732039669907453E-2</v>
      </c>
      <c r="I2836" s="10">
        <v>2834</v>
      </c>
      <c r="J2836" s="8">
        <f t="shared" si="440"/>
        <v>8.1570123846524428E-2</v>
      </c>
      <c r="K2836" s="8">
        <f t="shared" si="440"/>
        <v>7.9991957403200503E-2</v>
      </c>
      <c r="L2836" s="8">
        <f t="shared" si="440"/>
        <v>8.0775813337075147E-2</v>
      </c>
      <c r="M2836" s="8">
        <f t="shared" si="440"/>
        <v>8.0232039669907454E-2</v>
      </c>
      <c r="P2836">
        <v>2834</v>
      </c>
      <c r="Q2836" s="8">
        <f t="shared" si="441"/>
        <v>7.8570123846524426E-2</v>
      </c>
      <c r="R2836" s="8">
        <f t="shared" si="441"/>
        <v>7.6991957403200501E-2</v>
      </c>
      <c r="S2836" s="8">
        <f t="shared" si="441"/>
        <v>7.7775813337075145E-2</v>
      </c>
      <c r="T2836" s="8">
        <f t="shared" si="441"/>
        <v>7.7232039669907451E-2</v>
      </c>
      <c r="W2836">
        <v>2834</v>
      </c>
      <c r="X2836" s="4">
        <f t="shared" si="436"/>
        <v>8.2551656973838053E-2</v>
      </c>
      <c r="Y2836" s="4">
        <f t="shared" si="434"/>
        <v>8.1791289311924156E-2</v>
      </c>
      <c r="Z2836" s="4">
        <f t="shared" si="435"/>
        <v>8.1269606998748731E-2</v>
      </c>
    </row>
    <row r="2837" spans="1:26" x14ac:dyDescent="0.25">
      <c r="A2837" s="16">
        <f t="shared" si="442"/>
        <v>46370</v>
      </c>
      <c r="B2837">
        <f>+'[2]Ejercicio 1'!E3054</f>
        <v>2835</v>
      </c>
      <c r="C2837" s="5">
        <v>8.0071058965580977E-2</v>
      </c>
      <c r="D2837" s="4">
        <f t="shared" si="437"/>
        <v>7.8492856141223019E-2</v>
      </c>
      <c r="E2837" s="6">
        <f t="shared" si="438"/>
        <v>7.9276730085160937E-2</v>
      </c>
      <c r="F2837" s="7">
        <f t="shared" si="439"/>
        <v>7.8732943911477643E-2</v>
      </c>
      <c r="I2837" s="10">
        <v>2835</v>
      </c>
      <c r="J2837" s="8">
        <f t="shared" si="440"/>
        <v>8.1571058965580978E-2</v>
      </c>
      <c r="K2837" s="8">
        <f t="shared" si="440"/>
        <v>7.999285614122302E-2</v>
      </c>
      <c r="L2837" s="8">
        <f t="shared" si="440"/>
        <v>8.0776730085160939E-2</v>
      </c>
      <c r="M2837" s="8">
        <f t="shared" si="440"/>
        <v>8.0232943911477644E-2</v>
      </c>
      <c r="P2837">
        <v>2835</v>
      </c>
      <c r="Q2837" s="8">
        <f t="shared" si="441"/>
        <v>7.8571058965580975E-2</v>
      </c>
      <c r="R2837" s="8">
        <f t="shared" si="441"/>
        <v>7.6992856141223018E-2</v>
      </c>
      <c r="S2837" s="8">
        <f t="shared" si="441"/>
        <v>7.7776730085160936E-2</v>
      </c>
      <c r="T2837" s="8">
        <f t="shared" si="441"/>
        <v>7.7232943911477642E-2</v>
      </c>
      <c r="W2837">
        <v>2835</v>
      </c>
      <c r="X2837" s="4">
        <f t="shared" si="436"/>
        <v>8.2553528377665122E-2</v>
      </c>
      <c r="Y2837" s="4">
        <f t="shared" si="434"/>
        <v>8.1793122826712944E-2</v>
      </c>
      <c r="Z2837" s="4">
        <f t="shared" si="435"/>
        <v>8.1271414689360222E-2</v>
      </c>
    </row>
    <row r="2838" spans="1:26" x14ac:dyDescent="0.25">
      <c r="A2838" s="16">
        <f t="shared" si="442"/>
        <v>46371</v>
      </c>
      <c r="B2838">
        <f>+'[2]Ejercicio 1'!E3055</f>
        <v>2836</v>
      </c>
      <c r="C2838" s="5">
        <v>8.0071994084637513E-2</v>
      </c>
      <c r="D2838" s="4">
        <f t="shared" si="437"/>
        <v>7.8493754878837085E-2</v>
      </c>
      <c r="E2838" s="6">
        <f t="shared" si="438"/>
        <v>7.9277646833037674E-2</v>
      </c>
      <c r="F2838" s="7">
        <f t="shared" si="439"/>
        <v>7.8733848152699543E-2</v>
      </c>
      <c r="I2838" s="10">
        <v>2836</v>
      </c>
      <c r="J2838" s="8">
        <f t="shared" si="440"/>
        <v>8.1571994084637514E-2</v>
      </c>
      <c r="K2838" s="8">
        <f t="shared" si="440"/>
        <v>7.9993754878837087E-2</v>
      </c>
      <c r="L2838" s="8">
        <f t="shared" si="440"/>
        <v>8.0777646833037675E-2</v>
      </c>
      <c r="M2838" s="8">
        <f t="shared" si="440"/>
        <v>8.0233848152699544E-2</v>
      </c>
      <c r="P2838">
        <v>2836</v>
      </c>
      <c r="Q2838" s="8">
        <f t="shared" si="441"/>
        <v>7.8571994084637511E-2</v>
      </c>
      <c r="R2838" s="8">
        <f t="shared" si="441"/>
        <v>7.6993754878837084E-2</v>
      </c>
      <c r="S2838" s="8">
        <f t="shared" si="441"/>
        <v>7.7777646833037672E-2</v>
      </c>
      <c r="T2838" s="8">
        <f t="shared" si="441"/>
        <v>7.7233848152699541E-2</v>
      </c>
      <c r="W2838">
        <v>2836</v>
      </c>
      <c r="X2838" s="4">
        <f t="shared" si="436"/>
        <v>8.2555399781916033E-2</v>
      </c>
      <c r="Y2838" s="4">
        <f t="shared" si="434"/>
        <v>8.1794956341029151E-2</v>
      </c>
      <c r="Z2838" s="4">
        <f t="shared" si="435"/>
        <v>8.1273222378707002E-2</v>
      </c>
    </row>
    <row r="2839" spans="1:26" x14ac:dyDescent="0.25">
      <c r="A2839" s="16">
        <f t="shared" si="442"/>
        <v>46372</v>
      </c>
      <c r="B2839">
        <f>+'[2]Ejercicio 1'!E3056</f>
        <v>2837</v>
      </c>
      <c r="C2839" s="5">
        <v>8.0072929203694063E-2</v>
      </c>
      <c r="D2839" s="4">
        <f t="shared" si="437"/>
        <v>7.8494653616043117E-2</v>
      </c>
      <c r="E2839" s="6">
        <f t="shared" si="438"/>
        <v>7.9278563580706216E-2</v>
      </c>
      <c r="F2839" s="7">
        <f t="shared" si="439"/>
        <v>7.8734752393573151E-2</v>
      </c>
      <c r="I2839" s="10">
        <v>2837</v>
      </c>
      <c r="J2839" s="8">
        <f t="shared" si="440"/>
        <v>8.1572929203694064E-2</v>
      </c>
      <c r="K2839" s="8">
        <f t="shared" si="440"/>
        <v>7.9994653616043118E-2</v>
      </c>
      <c r="L2839" s="8">
        <f t="shared" si="440"/>
        <v>8.0778563580706217E-2</v>
      </c>
      <c r="M2839" s="8">
        <f t="shared" si="440"/>
        <v>8.0234752393573153E-2</v>
      </c>
      <c r="P2839">
        <v>2837</v>
      </c>
      <c r="Q2839" s="8">
        <f t="shared" si="441"/>
        <v>7.8572929203694061E-2</v>
      </c>
      <c r="R2839" s="8">
        <f t="shared" si="441"/>
        <v>7.6994653616043116E-2</v>
      </c>
      <c r="S2839" s="8">
        <f t="shared" si="441"/>
        <v>7.7778563580706214E-2</v>
      </c>
      <c r="T2839" s="8">
        <f t="shared" si="441"/>
        <v>7.723475239357315E-2</v>
      </c>
      <c r="W2839">
        <v>2837</v>
      </c>
      <c r="X2839" s="4">
        <f t="shared" si="436"/>
        <v>8.2557271186592091E-2</v>
      </c>
      <c r="Y2839" s="4">
        <f t="shared" si="434"/>
        <v>8.1796789854957086E-2</v>
      </c>
      <c r="Z2839" s="4">
        <f t="shared" si="435"/>
        <v>8.1275030067357201E-2</v>
      </c>
    </row>
    <row r="2840" spans="1:26" x14ac:dyDescent="0.25">
      <c r="A2840" s="16">
        <f t="shared" si="442"/>
        <v>46373</v>
      </c>
      <c r="B2840">
        <f>+'[2]Ejercicio 1'!E3057</f>
        <v>2838</v>
      </c>
      <c r="C2840" s="5">
        <v>8.0073864322750612E-2</v>
      </c>
      <c r="D2840" s="4">
        <f t="shared" si="437"/>
        <v>7.8495552352840475E-2</v>
      </c>
      <c r="E2840" s="6">
        <f t="shared" si="438"/>
        <v>7.9279480328166577E-2</v>
      </c>
      <c r="F2840" s="7">
        <f t="shared" si="439"/>
        <v>7.8735656634098455E-2</v>
      </c>
      <c r="I2840" s="10">
        <v>2838</v>
      </c>
      <c r="J2840" s="8">
        <f t="shared" si="440"/>
        <v>8.1573864322750614E-2</v>
      </c>
      <c r="K2840" s="8">
        <f t="shared" si="440"/>
        <v>7.9995552352840477E-2</v>
      </c>
      <c r="L2840" s="8">
        <f t="shared" si="440"/>
        <v>8.0779480328166578E-2</v>
      </c>
      <c r="M2840" s="8">
        <f t="shared" si="440"/>
        <v>8.0235656634098457E-2</v>
      </c>
      <c r="P2840">
        <v>2838</v>
      </c>
      <c r="Q2840" s="8">
        <f t="shared" si="441"/>
        <v>7.8573864322750611E-2</v>
      </c>
      <c r="R2840" s="8">
        <f t="shared" si="441"/>
        <v>7.6995552352840474E-2</v>
      </c>
      <c r="S2840" s="8">
        <f t="shared" si="441"/>
        <v>7.7779480328166575E-2</v>
      </c>
      <c r="T2840" s="8">
        <f t="shared" si="441"/>
        <v>7.7235656634098454E-2</v>
      </c>
      <c r="W2840">
        <v>2838</v>
      </c>
      <c r="X2840" s="4">
        <f t="shared" si="436"/>
        <v>8.2559142591691989E-2</v>
      </c>
      <c r="Y2840" s="4">
        <f t="shared" si="434"/>
        <v>8.1798623368439669E-2</v>
      </c>
      <c r="Z2840" s="4">
        <f t="shared" si="435"/>
        <v>8.1276837754739831E-2</v>
      </c>
    </row>
    <row r="2841" spans="1:26" x14ac:dyDescent="0.25">
      <c r="A2841" s="16">
        <f t="shared" si="442"/>
        <v>46374</v>
      </c>
      <c r="B2841">
        <f>+'[2]Ejercicio 1'!E3058</f>
        <v>2839</v>
      </c>
      <c r="C2841" s="5">
        <v>8.0074799441807162E-2</v>
      </c>
      <c r="D2841" s="4">
        <f t="shared" si="437"/>
        <v>7.8496451089229369E-2</v>
      </c>
      <c r="E2841" s="6">
        <f t="shared" si="438"/>
        <v>7.9280397075418757E-2</v>
      </c>
      <c r="F2841" s="7">
        <f t="shared" si="439"/>
        <v>7.8736560874278341E-2</v>
      </c>
      <c r="I2841" s="10">
        <v>2839</v>
      </c>
      <c r="J2841" s="8">
        <f t="shared" si="440"/>
        <v>8.1574799441807164E-2</v>
      </c>
      <c r="K2841" s="8">
        <f t="shared" si="440"/>
        <v>7.999645108922937E-2</v>
      </c>
      <c r="L2841" s="8">
        <f t="shared" si="440"/>
        <v>8.0780397075418758E-2</v>
      </c>
      <c r="M2841" s="8">
        <f t="shared" si="440"/>
        <v>8.0236560874278343E-2</v>
      </c>
      <c r="P2841">
        <v>2839</v>
      </c>
      <c r="Q2841" s="8">
        <f t="shared" si="441"/>
        <v>7.8574799441807161E-2</v>
      </c>
      <c r="R2841" s="8">
        <f t="shared" si="441"/>
        <v>7.6996451089229367E-2</v>
      </c>
      <c r="S2841" s="8">
        <f t="shared" si="441"/>
        <v>7.7780397075418756E-2</v>
      </c>
      <c r="T2841" s="8">
        <f t="shared" si="441"/>
        <v>7.723656087427834E-2</v>
      </c>
      <c r="W2841">
        <v>2839</v>
      </c>
      <c r="X2841" s="4">
        <f t="shared" si="436"/>
        <v>8.2561013997216159E-2</v>
      </c>
      <c r="Y2841" s="4">
        <f t="shared" si="434"/>
        <v>8.180045688153223E-2</v>
      </c>
      <c r="Z2841" s="4">
        <f t="shared" si="435"/>
        <v>8.1278645441434455E-2</v>
      </c>
    </row>
    <row r="2842" spans="1:26" x14ac:dyDescent="0.25">
      <c r="A2842" s="16">
        <f t="shared" si="442"/>
        <v>46375</v>
      </c>
      <c r="B2842">
        <f>+'[2]Ejercicio 1'!E3059</f>
        <v>2840</v>
      </c>
      <c r="C2842" s="5">
        <v>8.0075734560863712E-2</v>
      </c>
      <c r="D2842" s="4">
        <f t="shared" si="437"/>
        <v>7.8497349825210033E-2</v>
      </c>
      <c r="E2842" s="6">
        <f t="shared" si="438"/>
        <v>7.9281313822462743E-2</v>
      </c>
      <c r="F2842" s="7">
        <f t="shared" si="439"/>
        <v>7.8737465114107064E-2</v>
      </c>
      <c r="I2842" s="10">
        <v>2840</v>
      </c>
      <c r="J2842" s="8">
        <f t="shared" si="440"/>
        <v>8.1575734560863714E-2</v>
      </c>
      <c r="K2842" s="8">
        <f t="shared" si="440"/>
        <v>7.9997349825210035E-2</v>
      </c>
      <c r="L2842" s="8">
        <f t="shared" si="440"/>
        <v>8.0781313822462744E-2</v>
      </c>
      <c r="M2842" s="8">
        <f t="shared" si="440"/>
        <v>8.0237465114107065E-2</v>
      </c>
      <c r="P2842">
        <v>2840</v>
      </c>
      <c r="Q2842" s="8">
        <f t="shared" si="441"/>
        <v>7.8575734560863711E-2</v>
      </c>
      <c r="R2842" s="8">
        <f t="shared" si="441"/>
        <v>7.6997349825210032E-2</v>
      </c>
      <c r="S2842" s="8">
        <f t="shared" si="441"/>
        <v>7.7781313822462742E-2</v>
      </c>
      <c r="T2842" s="8">
        <f t="shared" si="441"/>
        <v>7.7237465114107062E-2</v>
      </c>
      <c r="W2842">
        <v>2840</v>
      </c>
      <c r="X2842" s="4">
        <f t="shared" si="436"/>
        <v>8.2562885403164601E-2</v>
      </c>
      <c r="Y2842" s="4">
        <f t="shared" si="434"/>
        <v>8.1802290394233895E-2</v>
      </c>
      <c r="Z2842" s="4">
        <f t="shared" si="435"/>
        <v>8.1280453126570326E-2</v>
      </c>
    </row>
    <row r="2843" spans="1:26" x14ac:dyDescent="0.25">
      <c r="A2843" s="16">
        <f t="shared" si="442"/>
        <v>46376</v>
      </c>
      <c r="B2843">
        <f>+'[2]Ejercicio 1'!E3060</f>
        <v>2841</v>
      </c>
      <c r="C2843" s="5">
        <v>8.0076669679920248E-2</v>
      </c>
      <c r="D2843" s="4">
        <f t="shared" si="437"/>
        <v>7.8498248560782441E-2</v>
      </c>
      <c r="E2843" s="6">
        <f t="shared" si="438"/>
        <v>7.9282230569297674E-2</v>
      </c>
      <c r="F2843" s="7">
        <f t="shared" si="439"/>
        <v>7.8738369353590354E-2</v>
      </c>
      <c r="I2843" s="10">
        <v>2841</v>
      </c>
      <c r="J2843" s="8">
        <f t="shared" si="440"/>
        <v>8.157666967992025E-2</v>
      </c>
      <c r="K2843" s="8">
        <f t="shared" si="440"/>
        <v>7.9998248560782442E-2</v>
      </c>
      <c r="L2843" s="8">
        <f t="shared" si="440"/>
        <v>8.0782230569297675E-2</v>
      </c>
      <c r="M2843" s="8">
        <f t="shared" si="440"/>
        <v>8.0238369353590355E-2</v>
      </c>
      <c r="P2843">
        <v>2841</v>
      </c>
      <c r="Q2843" s="8">
        <f t="shared" si="441"/>
        <v>7.8576669679920247E-2</v>
      </c>
      <c r="R2843" s="8">
        <f t="shared" si="441"/>
        <v>7.699824856078244E-2</v>
      </c>
      <c r="S2843" s="8">
        <f t="shared" si="441"/>
        <v>7.7782230569297672E-2</v>
      </c>
      <c r="T2843" s="8">
        <f t="shared" si="441"/>
        <v>7.7238369353590353E-2</v>
      </c>
      <c r="W2843">
        <v>2841</v>
      </c>
      <c r="X2843" s="4">
        <f t="shared" si="436"/>
        <v>8.2564756809537759E-2</v>
      </c>
      <c r="Y2843" s="4">
        <f t="shared" si="434"/>
        <v>8.1804123906464729E-2</v>
      </c>
      <c r="Z2843" s="4">
        <f t="shared" si="435"/>
        <v>8.1282260811306503E-2</v>
      </c>
    </row>
    <row r="2844" spans="1:26" x14ac:dyDescent="0.25">
      <c r="A2844" s="16">
        <f t="shared" si="442"/>
        <v>46377</v>
      </c>
      <c r="B2844">
        <f>+'[2]Ejercicio 1'!E3061</f>
        <v>2842</v>
      </c>
      <c r="C2844" s="5">
        <v>8.0077604798976798E-2</v>
      </c>
      <c r="D2844" s="4">
        <f t="shared" si="437"/>
        <v>7.84991472959468E-2</v>
      </c>
      <c r="E2844" s="6">
        <f t="shared" si="438"/>
        <v>7.9283147315925298E-2</v>
      </c>
      <c r="F2844" s="7">
        <f t="shared" si="439"/>
        <v>7.8739273592725353E-2</v>
      </c>
      <c r="I2844" s="10">
        <v>2842</v>
      </c>
      <c r="J2844" s="8">
        <f t="shared" si="440"/>
        <v>8.1577604798976799E-2</v>
      </c>
      <c r="K2844" s="8">
        <f t="shared" si="440"/>
        <v>7.9999147295946801E-2</v>
      </c>
      <c r="L2844" s="8">
        <f t="shared" si="440"/>
        <v>8.0783147315925299E-2</v>
      </c>
      <c r="M2844" s="8">
        <f t="shared" si="440"/>
        <v>8.0239273592725355E-2</v>
      </c>
      <c r="P2844">
        <v>2842</v>
      </c>
      <c r="Q2844" s="8">
        <f t="shared" si="441"/>
        <v>7.8577604798976797E-2</v>
      </c>
      <c r="R2844" s="8">
        <f t="shared" si="441"/>
        <v>7.6999147295946799E-2</v>
      </c>
      <c r="S2844" s="8">
        <f t="shared" si="441"/>
        <v>7.7783147315925297E-2</v>
      </c>
      <c r="T2844" s="8">
        <f t="shared" si="441"/>
        <v>7.7239273592725352E-2</v>
      </c>
      <c r="W2844">
        <v>2842</v>
      </c>
      <c r="X2844" s="4">
        <f t="shared" si="436"/>
        <v>8.2566628216342239E-2</v>
      </c>
      <c r="Y2844" s="4">
        <f t="shared" si="434"/>
        <v>8.1805957418305542E-2</v>
      </c>
      <c r="Z2844" s="4">
        <f t="shared" si="435"/>
        <v>8.1284068494769421E-2</v>
      </c>
    </row>
    <row r="2845" spans="1:26" x14ac:dyDescent="0.25">
      <c r="A2845" s="16">
        <f t="shared" si="442"/>
        <v>46378</v>
      </c>
      <c r="B2845">
        <f>+'[2]Ejercicio 1'!E3062</f>
        <v>2843</v>
      </c>
      <c r="C2845" s="5">
        <v>8.0078539918033348E-2</v>
      </c>
      <c r="D2845" s="4">
        <f t="shared" si="437"/>
        <v>7.8500046030702306E-2</v>
      </c>
      <c r="E2845" s="6">
        <f t="shared" si="438"/>
        <v>7.9284064062344742E-2</v>
      </c>
      <c r="F2845" s="7">
        <f t="shared" si="439"/>
        <v>7.8740177831514907E-2</v>
      </c>
      <c r="I2845" s="10">
        <v>2843</v>
      </c>
      <c r="J2845" s="8">
        <f t="shared" si="440"/>
        <v>8.1578539918033349E-2</v>
      </c>
      <c r="K2845" s="8">
        <f t="shared" si="440"/>
        <v>8.0000046030702307E-2</v>
      </c>
      <c r="L2845" s="8">
        <f t="shared" si="440"/>
        <v>8.0784064062344743E-2</v>
      </c>
      <c r="M2845" s="8">
        <f t="shared" si="440"/>
        <v>8.0240177831514908E-2</v>
      </c>
      <c r="P2845">
        <v>2843</v>
      </c>
      <c r="Q2845" s="8">
        <f t="shared" si="441"/>
        <v>7.8578539918033347E-2</v>
      </c>
      <c r="R2845" s="8">
        <f t="shared" si="441"/>
        <v>7.7000046030702304E-2</v>
      </c>
      <c r="S2845" s="8">
        <f t="shared" si="441"/>
        <v>7.778406406234474E-2</v>
      </c>
      <c r="T2845" s="8">
        <f t="shared" si="441"/>
        <v>7.7240177831514906E-2</v>
      </c>
      <c r="W2845">
        <v>2843</v>
      </c>
      <c r="X2845" s="4">
        <f t="shared" si="436"/>
        <v>8.2568499623557362E-2</v>
      </c>
      <c r="Y2845" s="4">
        <f t="shared" si="434"/>
        <v>8.1807790929729104E-2</v>
      </c>
      <c r="Z2845" s="4">
        <f t="shared" si="435"/>
        <v>8.1285876177541461E-2</v>
      </c>
    </row>
    <row r="2846" spans="1:26" x14ac:dyDescent="0.25">
      <c r="A2846" s="16">
        <f t="shared" si="442"/>
        <v>46379</v>
      </c>
      <c r="B2846">
        <f>+'[2]Ejercicio 1'!E3063</f>
        <v>2844</v>
      </c>
      <c r="C2846" s="5">
        <v>8.0079475037089898E-2</v>
      </c>
      <c r="D2846" s="4">
        <f t="shared" si="437"/>
        <v>7.8500944765049555E-2</v>
      </c>
      <c r="E2846" s="6">
        <f t="shared" si="438"/>
        <v>7.9284980808555103E-2</v>
      </c>
      <c r="F2846" s="7">
        <f t="shared" si="439"/>
        <v>7.8741082069953325E-2</v>
      </c>
      <c r="I2846" s="10">
        <v>2844</v>
      </c>
      <c r="J2846" s="8">
        <f t="shared" si="440"/>
        <v>8.1579475037089899E-2</v>
      </c>
      <c r="K2846" s="8">
        <f t="shared" si="440"/>
        <v>8.0000944765049556E-2</v>
      </c>
      <c r="L2846" s="8">
        <f t="shared" si="440"/>
        <v>8.0784980808555104E-2</v>
      </c>
      <c r="M2846" s="8">
        <f t="shared" si="440"/>
        <v>8.0241082069953326E-2</v>
      </c>
      <c r="P2846">
        <v>2844</v>
      </c>
      <c r="Q2846" s="8">
        <f t="shared" si="441"/>
        <v>7.8579475037089896E-2</v>
      </c>
      <c r="R2846" s="8">
        <f t="shared" si="441"/>
        <v>7.7000944765049553E-2</v>
      </c>
      <c r="S2846" s="8">
        <f t="shared" si="441"/>
        <v>7.7784980808555101E-2</v>
      </c>
      <c r="T2846" s="8">
        <f t="shared" si="441"/>
        <v>7.7241082069953323E-2</v>
      </c>
      <c r="W2846">
        <v>2844</v>
      </c>
      <c r="X2846" s="4">
        <f t="shared" si="436"/>
        <v>8.2570371031203349E-2</v>
      </c>
      <c r="Y2846" s="4">
        <f t="shared" si="434"/>
        <v>8.1809624440735418E-2</v>
      </c>
      <c r="Z2846" s="4">
        <f t="shared" si="435"/>
        <v>8.1287683858757606E-2</v>
      </c>
    </row>
    <row r="2847" spans="1:26" x14ac:dyDescent="0.25">
      <c r="A2847" s="16">
        <f t="shared" si="442"/>
        <v>46380</v>
      </c>
      <c r="B2847">
        <f>+'[2]Ejercicio 1'!E3064</f>
        <v>2845</v>
      </c>
      <c r="C2847" s="5">
        <v>8.0080410156146448E-2</v>
      </c>
      <c r="D2847" s="4">
        <f t="shared" si="437"/>
        <v>7.8501843498988561E-2</v>
      </c>
      <c r="E2847" s="6">
        <f t="shared" si="438"/>
        <v>7.9285897554557297E-2</v>
      </c>
      <c r="F2847" s="7">
        <f t="shared" si="439"/>
        <v>7.8741986308046297E-2</v>
      </c>
      <c r="I2847" s="10">
        <v>2845</v>
      </c>
      <c r="J2847" s="8">
        <f t="shared" si="440"/>
        <v>8.1580410156146449E-2</v>
      </c>
      <c r="K2847" s="8">
        <f t="shared" si="440"/>
        <v>8.0001843498988562E-2</v>
      </c>
      <c r="L2847" s="8">
        <f t="shared" si="440"/>
        <v>8.0785897554557298E-2</v>
      </c>
      <c r="M2847" s="8">
        <f t="shared" si="440"/>
        <v>8.0241986308046298E-2</v>
      </c>
      <c r="P2847">
        <v>2845</v>
      </c>
      <c r="Q2847" s="8">
        <f t="shared" si="441"/>
        <v>7.8580410156146446E-2</v>
      </c>
      <c r="R2847" s="8">
        <f t="shared" si="441"/>
        <v>7.7001843498988559E-2</v>
      </c>
      <c r="S2847" s="8">
        <f t="shared" si="441"/>
        <v>7.7785897554557296E-2</v>
      </c>
      <c r="T2847" s="8">
        <f t="shared" si="441"/>
        <v>7.7241986308046295E-2</v>
      </c>
      <c r="W2847">
        <v>2845</v>
      </c>
      <c r="X2847" s="4">
        <f t="shared" si="436"/>
        <v>8.2572242439274052E-2</v>
      </c>
      <c r="Y2847" s="4">
        <f t="shared" ref="Y2847:Y2910" si="443">Tasa_Fwd(E2756,B2756,E2847,B2847,91)</f>
        <v>8.1811457951298142E-2</v>
      </c>
      <c r="Z2847" s="4">
        <f t="shared" si="435"/>
        <v>8.1289491539571213E-2</v>
      </c>
    </row>
    <row r="2848" spans="1:26" x14ac:dyDescent="0.25">
      <c r="A2848" s="16">
        <f t="shared" si="442"/>
        <v>46381</v>
      </c>
      <c r="B2848">
        <f>+'[2]Ejercicio 1'!E3065</f>
        <v>2846</v>
      </c>
      <c r="C2848" s="5">
        <v>8.0081345275202984E-2</v>
      </c>
      <c r="D2848" s="4">
        <f t="shared" si="437"/>
        <v>7.8502742232519115E-2</v>
      </c>
      <c r="E2848" s="6">
        <f t="shared" si="438"/>
        <v>7.9286814300352171E-2</v>
      </c>
      <c r="F2848" s="7">
        <f t="shared" si="439"/>
        <v>7.8742890545790978E-2</v>
      </c>
      <c r="I2848" s="10">
        <v>2846</v>
      </c>
      <c r="J2848" s="8">
        <f t="shared" si="440"/>
        <v>8.1581345275202985E-2</v>
      </c>
      <c r="K2848" s="8">
        <f t="shared" si="440"/>
        <v>8.0002742232519117E-2</v>
      </c>
      <c r="L2848" s="8">
        <f t="shared" si="440"/>
        <v>8.0786814300352172E-2</v>
      </c>
      <c r="M2848" s="8">
        <f t="shared" si="440"/>
        <v>8.0242890545790979E-2</v>
      </c>
      <c r="P2848">
        <v>2846</v>
      </c>
      <c r="Q2848" s="8">
        <f t="shared" si="441"/>
        <v>7.8581345275202982E-2</v>
      </c>
      <c r="R2848" s="8">
        <f t="shared" si="441"/>
        <v>7.7002742232519114E-2</v>
      </c>
      <c r="S2848" s="8">
        <f t="shared" si="441"/>
        <v>7.7786814300352169E-2</v>
      </c>
      <c r="T2848" s="8">
        <f t="shared" si="441"/>
        <v>7.7242890545790976E-2</v>
      </c>
      <c r="W2848">
        <v>2846</v>
      </c>
      <c r="X2848" s="4">
        <f t="shared" si="436"/>
        <v>8.2574113847768596E-2</v>
      </c>
      <c r="Y2848" s="4">
        <f t="shared" si="443"/>
        <v>8.1813291461497198E-2</v>
      </c>
      <c r="Z2848" s="4">
        <f t="shared" ref="Z2848:Z2911" si="444">Tasa_Fwd(F2820,B2820,F2848,B2848,28)</f>
        <v>8.1291299219117263E-2</v>
      </c>
    </row>
    <row r="2849" spans="1:26" x14ac:dyDescent="0.25">
      <c r="A2849" s="16">
        <f t="shared" si="442"/>
        <v>46382</v>
      </c>
      <c r="B2849">
        <f>+'[2]Ejercicio 1'!E3066</f>
        <v>2847</v>
      </c>
      <c r="C2849" s="5">
        <v>8.0082280394259533E-2</v>
      </c>
      <c r="D2849" s="4">
        <f t="shared" si="437"/>
        <v>7.8503640965641219E-2</v>
      </c>
      <c r="E2849" s="6">
        <f t="shared" si="438"/>
        <v>7.928773104593799E-2</v>
      </c>
      <c r="F2849" s="7">
        <f t="shared" si="439"/>
        <v>7.8743794783190227E-2</v>
      </c>
      <c r="I2849" s="10">
        <v>2847</v>
      </c>
      <c r="J2849" s="8">
        <f t="shared" si="440"/>
        <v>8.1582280394259535E-2</v>
      </c>
      <c r="K2849" s="8">
        <f t="shared" si="440"/>
        <v>8.0003640965641221E-2</v>
      </c>
      <c r="L2849" s="8">
        <f t="shared" si="440"/>
        <v>8.0787731045937991E-2</v>
      </c>
      <c r="M2849" s="8">
        <f t="shared" si="440"/>
        <v>8.0243794783190228E-2</v>
      </c>
      <c r="P2849">
        <v>2847</v>
      </c>
      <c r="Q2849" s="8">
        <f t="shared" si="441"/>
        <v>7.8582280394259532E-2</v>
      </c>
      <c r="R2849" s="8">
        <f t="shared" si="441"/>
        <v>7.7003640965641218E-2</v>
      </c>
      <c r="S2849" s="8">
        <f t="shared" si="441"/>
        <v>7.7787731045937988E-2</v>
      </c>
      <c r="T2849" s="8">
        <f t="shared" si="441"/>
        <v>7.7243794783190226E-2</v>
      </c>
      <c r="W2849">
        <v>2847</v>
      </c>
      <c r="X2849" s="4">
        <f t="shared" si="436"/>
        <v>8.25759852566883E-2</v>
      </c>
      <c r="Y2849" s="4">
        <f t="shared" si="443"/>
        <v>8.1815124971251763E-2</v>
      </c>
      <c r="Z2849" s="4">
        <f t="shared" si="444"/>
        <v>8.1293106897969591E-2</v>
      </c>
    </row>
    <row r="2850" spans="1:26" x14ac:dyDescent="0.25">
      <c r="A2850" s="16">
        <f t="shared" si="442"/>
        <v>46383</v>
      </c>
      <c r="B2850">
        <f>+'[2]Ejercicio 1'!E3067</f>
        <v>2848</v>
      </c>
      <c r="C2850" s="5">
        <v>8.0083215513316083E-2</v>
      </c>
      <c r="D2850" s="4">
        <f t="shared" si="437"/>
        <v>7.8504539698355066E-2</v>
      </c>
      <c r="E2850" s="6">
        <f t="shared" si="438"/>
        <v>7.9288647791315628E-2</v>
      </c>
      <c r="F2850" s="7">
        <f t="shared" si="439"/>
        <v>7.8744699020238312E-2</v>
      </c>
      <c r="I2850" s="10">
        <v>2848</v>
      </c>
      <c r="J2850" s="8">
        <f t="shared" si="440"/>
        <v>8.1583215513316085E-2</v>
      </c>
      <c r="K2850" s="8">
        <f t="shared" si="440"/>
        <v>8.0004539698355068E-2</v>
      </c>
      <c r="L2850" s="8">
        <f t="shared" si="440"/>
        <v>8.0788647791315629E-2</v>
      </c>
      <c r="M2850" s="8">
        <f t="shared" si="440"/>
        <v>8.0244699020238314E-2</v>
      </c>
      <c r="P2850">
        <v>2848</v>
      </c>
      <c r="Q2850" s="8">
        <f t="shared" si="441"/>
        <v>7.8583215513316082E-2</v>
      </c>
      <c r="R2850" s="8">
        <f t="shared" si="441"/>
        <v>7.7004539698355065E-2</v>
      </c>
      <c r="S2850" s="8">
        <f t="shared" si="441"/>
        <v>7.7788647791315627E-2</v>
      </c>
      <c r="T2850" s="8">
        <f t="shared" si="441"/>
        <v>7.7244699020238311E-2</v>
      </c>
      <c r="W2850">
        <v>2848</v>
      </c>
      <c r="X2850" s="4">
        <f t="shared" si="436"/>
        <v>8.2577856666031388E-2</v>
      </c>
      <c r="Y2850" s="4">
        <f t="shared" si="443"/>
        <v>8.1816958480589091E-2</v>
      </c>
      <c r="Z2850" s="4">
        <f t="shared" si="444"/>
        <v>8.129491457555435E-2</v>
      </c>
    </row>
    <row r="2851" spans="1:26" x14ac:dyDescent="0.25">
      <c r="A2851" s="16">
        <f t="shared" si="442"/>
        <v>46384</v>
      </c>
      <c r="B2851">
        <f>+'[2]Ejercicio 1'!E3068</f>
        <v>2849</v>
      </c>
      <c r="C2851" s="5">
        <v>8.0084150632372633E-2</v>
      </c>
      <c r="D2851" s="4">
        <f t="shared" si="437"/>
        <v>7.8505438430661087E-2</v>
      </c>
      <c r="E2851" s="6">
        <f t="shared" si="438"/>
        <v>7.9289564536485072E-2</v>
      </c>
      <c r="F2851" s="7">
        <f t="shared" si="439"/>
        <v>7.874560325694098E-2</v>
      </c>
      <c r="I2851" s="10">
        <v>2849</v>
      </c>
      <c r="J2851" s="8">
        <f t="shared" si="440"/>
        <v>8.1584150632372635E-2</v>
      </c>
      <c r="K2851" s="8">
        <f t="shared" si="440"/>
        <v>8.0005438430661088E-2</v>
      </c>
      <c r="L2851" s="8">
        <f t="shared" si="440"/>
        <v>8.0789564536485073E-2</v>
      </c>
      <c r="M2851" s="8">
        <f t="shared" si="440"/>
        <v>8.0245603256940981E-2</v>
      </c>
      <c r="P2851">
        <v>2849</v>
      </c>
      <c r="Q2851" s="8">
        <f t="shared" si="441"/>
        <v>7.8584150632372632E-2</v>
      </c>
      <c r="R2851" s="8">
        <f t="shared" si="441"/>
        <v>7.7005438430661086E-2</v>
      </c>
      <c r="S2851" s="8">
        <f t="shared" si="441"/>
        <v>7.778956453648507E-2</v>
      </c>
      <c r="T2851" s="8">
        <f t="shared" si="441"/>
        <v>7.7245603256940978E-2</v>
      </c>
      <c r="W2851">
        <v>2849</v>
      </c>
      <c r="X2851" s="4">
        <f t="shared" si="436"/>
        <v>8.2579728075799635E-2</v>
      </c>
      <c r="Y2851" s="4">
        <f t="shared" si="443"/>
        <v>8.1818791989482817E-2</v>
      </c>
      <c r="Z2851" s="4">
        <f t="shared" si="444"/>
        <v>8.1296722252445386E-2</v>
      </c>
    </row>
    <row r="2852" spans="1:26" x14ac:dyDescent="0.25">
      <c r="A2852" s="16">
        <f t="shared" si="442"/>
        <v>46385</v>
      </c>
      <c r="B2852">
        <f>+'[2]Ejercicio 1'!E3069</f>
        <v>2850</v>
      </c>
      <c r="C2852" s="5">
        <v>8.0085085751429183E-2</v>
      </c>
      <c r="D2852" s="4">
        <f t="shared" si="437"/>
        <v>7.8506337162558254E-2</v>
      </c>
      <c r="E2852" s="6">
        <f t="shared" si="438"/>
        <v>7.9290481281446334E-2</v>
      </c>
      <c r="F2852" s="7">
        <f t="shared" si="439"/>
        <v>7.8746507493295342E-2</v>
      </c>
      <c r="I2852" s="10">
        <v>2850</v>
      </c>
      <c r="J2852" s="8">
        <f t="shared" si="440"/>
        <v>8.1585085751429184E-2</v>
      </c>
      <c r="K2852" s="8">
        <f t="shared" si="440"/>
        <v>8.0006337162558255E-2</v>
      </c>
      <c r="L2852" s="8">
        <f t="shared" si="440"/>
        <v>8.0790481281446336E-2</v>
      </c>
      <c r="M2852" s="8">
        <f t="shared" si="440"/>
        <v>8.0246507493295344E-2</v>
      </c>
      <c r="P2852">
        <v>2850</v>
      </c>
      <c r="Q2852" s="8">
        <f t="shared" si="441"/>
        <v>7.8585085751429182E-2</v>
      </c>
      <c r="R2852" s="8">
        <f t="shared" si="441"/>
        <v>7.7006337162558253E-2</v>
      </c>
      <c r="S2852" s="8">
        <f t="shared" si="441"/>
        <v>7.7790481281446333E-2</v>
      </c>
      <c r="T2852" s="8">
        <f t="shared" si="441"/>
        <v>7.7246507493295341E-2</v>
      </c>
      <c r="W2852">
        <v>2850</v>
      </c>
      <c r="X2852" s="4">
        <f t="shared" si="436"/>
        <v>8.2581599485992169E-2</v>
      </c>
      <c r="Y2852" s="4">
        <f t="shared" si="443"/>
        <v>8.1820625498012875E-2</v>
      </c>
      <c r="Z2852" s="4">
        <f t="shared" si="444"/>
        <v>8.1298529928071711E-2</v>
      </c>
    </row>
    <row r="2853" spans="1:26" x14ac:dyDescent="0.25">
      <c r="A2853" s="16">
        <f t="shared" si="442"/>
        <v>46386</v>
      </c>
      <c r="B2853">
        <f>+'[2]Ejercicio 1'!E3070</f>
        <v>2851</v>
      </c>
      <c r="C2853" s="5">
        <v>8.0086020870485719E-2</v>
      </c>
      <c r="D2853" s="4">
        <f t="shared" si="437"/>
        <v>7.8507235894046956E-2</v>
      </c>
      <c r="E2853" s="6">
        <f t="shared" si="438"/>
        <v>7.9291398026199417E-2</v>
      </c>
      <c r="F2853" s="7">
        <f t="shared" si="439"/>
        <v>7.8747411729301414E-2</v>
      </c>
      <c r="I2853" s="10">
        <v>2851</v>
      </c>
      <c r="J2853" s="8">
        <f t="shared" si="440"/>
        <v>8.158602087048572E-2</v>
      </c>
      <c r="K2853" s="8">
        <f t="shared" si="440"/>
        <v>8.0007235894046957E-2</v>
      </c>
      <c r="L2853" s="8">
        <f t="shared" si="440"/>
        <v>8.0791398026199418E-2</v>
      </c>
      <c r="M2853" s="8">
        <f t="shared" si="440"/>
        <v>8.0247411729301416E-2</v>
      </c>
      <c r="P2853">
        <v>2851</v>
      </c>
      <c r="Q2853" s="8">
        <f t="shared" si="441"/>
        <v>7.8586020870485718E-2</v>
      </c>
      <c r="R2853" s="8">
        <f t="shared" si="441"/>
        <v>7.7007235894046955E-2</v>
      </c>
      <c r="S2853" s="8">
        <f t="shared" si="441"/>
        <v>7.7791398026199415E-2</v>
      </c>
      <c r="T2853" s="8">
        <f t="shared" si="441"/>
        <v>7.7247411729301413E-2</v>
      </c>
      <c r="W2853">
        <v>2851</v>
      </c>
      <c r="X2853" s="4">
        <f t="shared" si="436"/>
        <v>8.258347089660853E-2</v>
      </c>
      <c r="Y2853" s="4">
        <f t="shared" si="443"/>
        <v>8.182245900609933E-2</v>
      </c>
      <c r="Z2853" s="4">
        <f t="shared" si="444"/>
        <v>8.1300337602715975E-2</v>
      </c>
    </row>
    <row r="2854" spans="1:26" x14ac:dyDescent="0.25">
      <c r="A2854" s="16">
        <f t="shared" si="442"/>
        <v>46387</v>
      </c>
      <c r="B2854">
        <f>+'[2]Ejercicio 1'!E3071</f>
        <v>2852</v>
      </c>
      <c r="C2854" s="5">
        <v>8.0086955989542269E-2</v>
      </c>
      <c r="D2854" s="4">
        <f t="shared" si="437"/>
        <v>7.8508134625127415E-2</v>
      </c>
      <c r="E2854" s="6">
        <f t="shared" si="438"/>
        <v>7.929231477074343E-2</v>
      </c>
      <c r="F2854" s="7">
        <f t="shared" si="439"/>
        <v>7.874831596496204E-2</v>
      </c>
      <c r="I2854" s="10">
        <v>2852</v>
      </c>
      <c r="J2854" s="8">
        <f t="shared" si="440"/>
        <v>8.158695598954227E-2</v>
      </c>
      <c r="K2854" s="8">
        <f t="shared" si="440"/>
        <v>8.0008134625127417E-2</v>
      </c>
      <c r="L2854" s="8">
        <f t="shared" si="440"/>
        <v>8.0792314770743431E-2</v>
      </c>
      <c r="M2854" s="8">
        <f t="shared" si="440"/>
        <v>8.0248315964962041E-2</v>
      </c>
      <c r="P2854">
        <v>2852</v>
      </c>
      <c r="Q2854" s="8">
        <f t="shared" si="441"/>
        <v>7.8586955989542268E-2</v>
      </c>
      <c r="R2854" s="8">
        <f t="shared" si="441"/>
        <v>7.7008134625127414E-2</v>
      </c>
      <c r="S2854" s="8">
        <f t="shared" si="441"/>
        <v>7.7792314770743429E-2</v>
      </c>
      <c r="T2854" s="8">
        <f t="shared" si="441"/>
        <v>7.7248315964962039E-2</v>
      </c>
      <c r="W2854">
        <v>2852</v>
      </c>
      <c r="X2854" s="4">
        <f t="shared" si="436"/>
        <v>8.2585342307649606E-2</v>
      </c>
      <c r="Y2854" s="4">
        <f t="shared" si="443"/>
        <v>8.1824292513740418E-2</v>
      </c>
      <c r="Z2854" s="4">
        <f t="shared" si="444"/>
        <v>8.1302145276669346E-2</v>
      </c>
    </row>
    <row r="2855" spans="1:26" x14ac:dyDescent="0.25">
      <c r="A2855" s="16">
        <f t="shared" si="442"/>
        <v>46388</v>
      </c>
      <c r="B2855">
        <f>+'[2]Ejercicio 1'!E3072</f>
        <v>2853</v>
      </c>
      <c r="C2855" s="5">
        <v>8.0087891108598819E-2</v>
      </c>
      <c r="D2855" s="4">
        <f t="shared" si="437"/>
        <v>7.8509033355799646E-2</v>
      </c>
      <c r="E2855" s="6">
        <f t="shared" si="438"/>
        <v>7.9293231515080137E-2</v>
      </c>
      <c r="F2855" s="7">
        <f t="shared" si="439"/>
        <v>7.874922020027153E-2</v>
      </c>
      <c r="I2855" s="10">
        <v>2853</v>
      </c>
      <c r="J2855" s="8">
        <f t="shared" si="440"/>
        <v>8.158789110859882E-2</v>
      </c>
      <c r="K2855" s="8">
        <f t="shared" si="440"/>
        <v>8.0009033355799647E-2</v>
      </c>
      <c r="L2855" s="8">
        <f t="shared" si="440"/>
        <v>8.0793231515080138E-2</v>
      </c>
      <c r="M2855" s="8">
        <f t="shared" si="440"/>
        <v>8.0249220200271532E-2</v>
      </c>
      <c r="P2855">
        <v>2853</v>
      </c>
      <c r="Q2855" s="8">
        <f t="shared" si="441"/>
        <v>7.8587891108598817E-2</v>
      </c>
      <c r="R2855" s="8">
        <f t="shared" si="441"/>
        <v>7.7009033355799644E-2</v>
      </c>
      <c r="S2855" s="8">
        <f t="shared" si="441"/>
        <v>7.7793231515080136E-2</v>
      </c>
      <c r="T2855" s="8">
        <f t="shared" si="441"/>
        <v>7.7249220200271529E-2</v>
      </c>
      <c r="W2855">
        <v>2853</v>
      </c>
      <c r="X2855" s="4">
        <f t="shared" si="436"/>
        <v>8.2587213719114955E-2</v>
      </c>
      <c r="Y2855" s="4">
        <f t="shared" si="443"/>
        <v>8.1826126021019616E-2</v>
      </c>
      <c r="Z2855" s="4">
        <f t="shared" si="444"/>
        <v>8.1303952949352318E-2</v>
      </c>
    </row>
    <row r="2856" spans="1:26" x14ac:dyDescent="0.25">
      <c r="A2856" s="16">
        <f t="shared" si="442"/>
        <v>46389</v>
      </c>
      <c r="B2856">
        <f>+'[2]Ejercicio 1'!E3073</f>
        <v>2854</v>
      </c>
      <c r="C2856" s="5">
        <v>8.0088826227655369E-2</v>
      </c>
      <c r="D2856" s="4">
        <f t="shared" si="437"/>
        <v>7.8509932086063827E-2</v>
      </c>
      <c r="E2856" s="6">
        <f t="shared" si="438"/>
        <v>7.9294148259208649E-2</v>
      </c>
      <c r="F2856" s="7">
        <f t="shared" si="439"/>
        <v>7.8750124435235574E-2</v>
      </c>
      <c r="I2856" s="10">
        <v>2854</v>
      </c>
      <c r="J2856" s="8">
        <f t="shared" si="440"/>
        <v>8.158882622765537E-2</v>
      </c>
      <c r="K2856" s="8">
        <f t="shared" si="440"/>
        <v>8.0009932086063829E-2</v>
      </c>
      <c r="L2856" s="8">
        <f t="shared" si="440"/>
        <v>8.0794148259208651E-2</v>
      </c>
      <c r="M2856" s="8">
        <f t="shared" si="440"/>
        <v>8.0250124435235576E-2</v>
      </c>
      <c r="P2856">
        <v>2854</v>
      </c>
      <c r="Q2856" s="8">
        <f t="shared" si="441"/>
        <v>7.8588826227655367E-2</v>
      </c>
      <c r="R2856" s="8">
        <f t="shared" si="441"/>
        <v>7.7009932086063826E-2</v>
      </c>
      <c r="S2856" s="8">
        <f t="shared" si="441"/>
        <v>7.7794148259208648E-2</v>
      </c>
      <c r="T2856" s="8">
        <f t="shared" si="441"/>
        <v>7.7250124435235573E-2</v>
      </c>
      <c r="W2856">
        <v>2854</v>
      </c>
      <c r="X2856" s="4">
        <f t="shared" si="436"/>
        <v>8.2589085131011611E-2</v>
      </c>
      <c r="Y2856" s="4">
        <f t="shared" si="443"/>
        <v>8.1827959527854321E-2</v>
      </c>
      <c r="Z2856" s="4">
        <f t="shared" si="444"/>
        <v>8.1305760621058931E-2</v>
      </c>
    </row>
    <row r="2857" spans="1:26" x14ac:dyDescent="0.25">
      <c r="A2857" s="16">
        <f t="shared" si="442"/>
        <v>46390</v>
      </c>
      <c r="B2857">
        <f>+'[2]Ejercicio 1'!E3074</f>
        <v>2855</v>
      </c>
      <c r="C2857" s="5">
        <v>8.0089761346711918E-2</v>
      </c>
      <c r="D2857" s="4">
        <f t="shared" si="437"/>
        <v>7.851083081591935E-2</v>
      </c>
      <c r="E2857" s="6">
        <f t="shared" si="438"/>
        <v>7.9295065003128121E-2</v>
      </c>
      <c r="F2857" s="7">
        <f t="shared" si="439"/>
        <v>7.8751028669851328E-2</v>
      </c>
      <c r="I2857" s="10">
        <v>2855</v>
      </c>
      <c r="J2857" s="8">
        <f t="shared" si="440"/>
        <v>8.158976134671192E-2</v>
      </c>
      <c r="K2857" s="8">
        <f t="shared" si="440"/>
        <v>8.0010830815919351E-2</v>
      </c>
      <c r="L2857" s="8">
        <f t="shared" si="440"/>
        <v>8.0795065003128122E-2</v>
      </c>
      <c r="M2857" s="8">
        <f t="shared" si="440"/>
        <v>8.0251028669851329E-2</v>
      </c>
      <c r="P2857">
        <v>2855</v>
      </c>
      <c r="Q2857" s="8">
        <f t="shared" si="441"/>
        <v>7.8589761346711917E-2</v>
      </c>
      <c r="R2857" s="8">
        <f t="shared" si="441"/>
        <v>7.7010830815919348E-2</v>
      </c>
      <c r="S2857" s="8">
        <f t="shared" si="441"/>
        <v>7.7795065003128119E-2</v>
      </c>
      <c r="T2857" s="8">
        <f t="shared" si="441"/>
        <v>7.7251028669851327E-2</v>
      </c>
      <c r="W2857">
        <v>2855</v>
      </c>
      <c r="X2857" s="4">
        <f t="shared" si="436"/>
        <v>8.2590956543319369E-2</v>
      </c>
      <c r="Y2857" s="4">
        <f t="shared" si="443"/>
        <v>8.1829793034270029E-2</v>
      </c>
      <c r="Z2857" s="4">
        <f t="shared" si="444"/>
        <v>8.130756829178061E-2</v>
      </c>
    </row>
    <row r="2858" spans="1:26" x14ac:dyDescent="0.25">
      <c r="A2858" s="16">
        <f t="shared" si="442"/>
        <v>46391</v>
      </c>
      <c r="B2858">
        <f>+'[2]Ejercicio 1'!E3075</f>
        <v>2856</v>
      </c>
      <c r="C2858" s="5">
        <v>8.0090696465768454E-2</v>
      </c>
      <c r="D2858" s="4">
        <f t="shared" si="437"/>
        <v>7.8511729545366435E-2</v>
      </c>
      <c r="E2858" s="6">
        <f t="shared" si="438"/>
        <v>7.9295981746839383E-2</v>
      </c>
      <c r="F2858" s="7">
        <f t="shared" si="439"/>
        <v>7.8751932904121649E-2</v>
      </c>
      <c r="I2858" s="10">
        <v>2856</v>
      </c>
      <c r="J2858" s="8">
        <f t="shared" si="440"/>
        <v>8.1590696465768456E-2</v>
      </c>
      <c r="K2858" s="8">
        <f t="shared" si="440"/>
        <v>8.0011729545366436E-2</v>
      </c>
      <c r="L2858" s="8">
        <f t="shared" si="440"/>
        <v>8.0795981746839385E-2</v>
      </c>
      <c r="M2858" s="8">
        <f t="shared" si="440"/>
        <v>8.0251932904121651E-2</v>
      </c>
      <c r="P2858">
        <v>2856</v>
      </c>
      <c r="Q2858" s="8">
        <f t="shared" si="441"/>
        <v>7.8590696465768453E-2</v>
      </c>
      <c r="R2858" s="8">
        <f t="shared" si="441"/>
        <v>7.7011729545366434E-2</v>
      </c>
      <c r="S2858" s="8">
        <f t="shared" si="441"/>
        <v>7.7795981746839382E-2</v>
      </c>
      <c r="T2858" s="8">
        <f t="shared" si="441"/>
        <v>7.7251932904121648E-2</v>
      </c>
      <c r="W2858">
        <v>2856</v>
      </c>
      <c r="X2858" s="4">
        <f t="shared" si="436"/>
        <v>8.259282795605799E-2</v>
      </c>
      <c r="Y2858" s="4">
        <f t="shared" si="443"/>
        <v>8.1831626540243896E-2</v>
      </c>
      <c r="Z2858" s="4">
        <f t="shared" si="444"/>
        <v>8.1309375961817129E-2</v>
      </c>
    </row>
    <row r="2859" spans="1:26" x14ac:dyDescent="0.25">
      <c r="A2859" s="16">
        <f t="shared" si="442"/>
        <v>46392</v>
      </c>
      <c r="B2859">
        <f>+'[2]Ejercicio 1'!E3076</f>
        <v>2857</v>
      </c>
      <c r="C2859" s="5">
        <v>8.0091631584825004E-2</v>
      </c>
      <c r="D2859" s="4">
        <f t="shared" si="437"/>
        <v>7.8512628274405055E-2</v>
      </c>
      <c r="E2859" s="6">
        <f t="shared" si="438"/>
        <v>7.9296898490343354E-2</v>
      </c>
      <c r="F2859" s="7">
        <f t="shared" si="439"/>
        <v>7.8752837138040821E-2</v>
      </c>
      <c r="I2859" s="10">
        <v>2857</v>
      </c>
      <c r="J2859" s="8">
        <f t="shared" si="440"/>
        <v>8.1591631584825006E-2</v>
      </c>
      <c r="K2859" s="8">
        <f t="shared" si="440"/>
        <v>8.0012628274405057E-2</v>
      </c>
      <c r="L2859" s="8">
        <f t="shared" si="440"/>
        <v>8.0796898490343355E-2</v>
      </c>
      <c r="M2859" s="8">
        <f t="shared" si="440"/>
        <v>8.0252837138040822E-2</v>
      </c>
      <c r="P2859">
        <v>2857</v>
      </c>
      <c r="Q2859" s="8">
        <f t="shared" si="441"/>
        <v>7.8591631584825003E-2</v>
      </c>
      <c r="R2859" s="8">
        <f t="shared" si="441"/>
        <v>7.7012628274405054E-2</v>
      </c>
      <c r="S2859" s="8">
        <f t="shared" si="441"/>
        <v>7.7796898490343352E-2</v>
      </c>
      <c r="T2859" s="8">
        <f t="shared" si="441"/>
        <v>7.725283713804082E-2</v>
      </c>
      <c r="W2859">
        <v>2857</v>
      </c>
      <c r="X2859" s="4">
        <f t="shared" si="436"/>
        <v>8.2594699369220453E-2</v>
      </c>
      <c r="Y2859" s="4">
        <f t="shared" si="443"/>
        <v>8.1833460045854081E-2</v>
      </c>
      <c r="Z2859" s="4">
        <f t="shared" si="444"/>
        <v>8.1311183630577516E-2</v>
      </c>
    </row>
    <row r="2860" spans="1:26" x14ac:dyDescent="0.25">
      <c r="A2860" s="16">
        <f t="shared" si="442"/>
        <v>46393</v>
      </c>
      <c r="B2860">
        <f>+'[2]Ejercicio 1'!E3077</f>
        <v>2858</v>
      </c>
      <c r="C2860" s="5">
        <v>8.0092566703881554E-2</v>
      </c>
      <c r="D2860" s="4">
        <f t="shared" si="437"/>
        <v>7.8513527003035447E-2</v>
      </c>
      <c r="E2860" s="6">
        <f t="shared" si="438"/>
        <v>7.9297815233638255E-2</v>
      </c>
      <c r="F2860" s="7">
        <f t="shared" si="439"/>
        <v>7.8753741371614547E-2</v>
      </c>
      <c r="I2860" s="10">
        <v>2858</v>
      </c>
      <c r="J2860" s="8">
        <f t="shared" si="440"/>
        <v>8.1592566703881556E-2</v>
      </c>
      <c r="K2860" s="8">
        <f t="shared" si="440"/>
        <v>8.0013527003035448E-2</v>
      </c>
      <c r="L2860" s="8">
        <f t="shared" si="440"/>
        <v>8.0797815233638257E-2</v>
      </c>
      <c r="M2860" s="8">
        <f t="shared" si="440"/>
        <v>8.0253741371614548E-2</v>
      </c>
      <c r="P2860">
        <v>2858</v>
      </c>
      <c r="Q2860" s="8">
        <f t="shared" si="441"/>
        <v>7.8592566703881553E-2</v>
      </c>
      <c r="R2860" s="8">
        <f t="shared" si="441"/>
        <v>7.7013527003035445E-2</v>
      </c>
      <c r="S2860" s="8">
        <f t="shared" si="441"/>
        <v>7.7797815233638254E-2</v>
      </c>
      <c r="T2860" s="8">
        <f t="shared" si="441"/>
        <v>7.7253741371614545E-2</v>
      </c>
      <c r="W2860">
        <v>2858</v>
      </c>
      <c r="X2860" s="4">
        <f t="shared" si="436"/>
        <v>8.2596570782807618E-2</v>
      </c>
      <c r="Y2860" s="4">
        <f t="shared" si="443"/>
        <v>8.1835293551019803E-2</v>
      </c>
      <c r="Z2860" s="4">
        <f t="shared" si="444"/>
        <v>8.1312991298649884E-2</v>
      </c>
    </row>
    <row r="2861" spans="1:26" x14ac:dyDescent="0.25">
      <c r="A2861" s="16">
        <f t="shared" si="442"/>
        <v>46394</v>
      </c>
      <c r="B2861">
        <f>+'[2]Ejercicio 1'!E3078</f>
        <v>2859</v>
      </c>
      <c r="C2861" s="5">
        <v>8.0093501822938104E-2</v>
      </c>
      <c r="D2861" s="4">
        <f t="shared" si="437"/>
        <v>7.8514425731257595E-2</v>
      </c>
      <c r="E2861" s="6">
        <f t="shared" si="438"/>
        <v>7.9298731976724976E-2</v>
      </c>
      <c r="F2861" s="7">
        <f t="shared" si="439"/>
        <v>7.8754645604839996E-2</v>
      </c>
      <c r="I2861" s="10">
        <v>2859</v>
      </c>
      <c r="J2861" s="8">
        <f t="shared" si="440"/>
        <v>8.1593501822938105E-2</v>
      </c>
      <c r="K2861" s="8">
        <f t="shared" si="440"/>
        <v>8.0014425731257596E-2</v>
      </c>
      <c r="L2861" s="8">
        <f t="shared" si="440"/>
        <v>8.0798731976724977E-2</v>
      </c>
      <c r="M2861" s="8">
        <f t="shared" si="440"/>
        <v>8.0254645604839997E-2</v>
      </c>
      <c r="P2861">
        <v>2859</v>
      </c>
      <c r="Q2861" s="8">
        <f t="shared" si="441"/>
        <v>7.8593501822938103E-2</v>
      </c>
      <c r="R2861" s="8">
        <f t="shared" si="441"/>
        <v>7.7014425731257594E-2</v>
      </c>
      <c r="S2861" s="8">
        <f t="shared" si="441"/>
        <v>7.7798731976724975E-2</v>
      </c>
      <c r="T2861" s="8">
        <f t="shared" si="441"/>
        <v>7.7254645604839994E-2</v>
      </c>
      <c r="W2861">
        <v>2859</v>
      </c>
      <c r="X2861" s="4">
        <f t="shared" si="436"/>
        <v>8.2598442196819513E-2</v>
      </c>
      <c r="Y2861" s="4">
        <f t="shared" si="443"/>
        <v>8.1837127055767386E-2</v>
      </c>
      <c r="Z2861" s="4">
        <f t="shared" si="444"/>
        <v>8.1314798965454696E-2</v>
      </c>
    </row>
    <row r="2862" spans="1:26" x14ac:dyDescent="0.25">
      <c r="A2862" s="16">
        <f t="shared" si="442"/>
        <v>46395</v>
      </c>
      <c r="B2862">
        <f>+'[2]Ejercicio 1'!E3079</f>
        <v>2860</v>
      </c>
      <c r="C2862" s="5">
        <v>8.0094436941994654E-2</v>
      </c>
      <c r="D2862" s="4">
        <f t="shared" si="437"/>
        <v>7.8515324459071292E-2</v>
      </c>
      <c r="E2862" s="6">
        <f t="shared" si="438"/>
        <v>7.9299648719603502E-2</v>
      </c>
      <c r="F2862" s="7">
        <f t="shared" si="439"/>
        <v>7.8755549837719999E-2</v>
      </c>
      <c r="I2862" s="10">
        <v>2860</v>
      </c>
      <c r="J2862" s="8">
        <f t="shared" si="440"/>
        <v>8.1594436941994655E-2</v>
      </c>
      <c r="K2862" s="8">
        <f t="shared" si="440"/>
        <v>8.0015324459071294E-2</v>
      </c>
      <c r="L2862" s="8">
        <f t="shared" si="440"/>
        <v>8.0799648719603503E-2</v>
      </c>
      <c r="M2862" s="8">
        <f t="shared" si="440"/>
        <v>8.025554983772E-2</v>
      </c>
      <c r="P2862">
        <v>2860</v>
      </c>
      <c r="Q2862" s="8">
        <f t="shared" si="441"/>
        <v>7.8594436941994653E-2</v>
      </c>
      <c r="R2862" s="8">
        <f t="shared" si="441"/>
        <v>7.7015324459071291E-2</v>
      </c>
      <c r="S2862" s="8">
        <f t="shared" si="441"/>
        <v>7.7799648719603501E-2</v>
      </c>
      <c r="T2862" s="8">
        <f t="shared" si="441"/>
        <v>7.7255549837719997E-2</v>
      </c>
      <c r="W2862">
        <v>2860</v>
      </c>
      <c r="X2862" s="4">
        <f t="shared" si="436"/>
        <v>8.2600313611255236E-2</v>
      </c>
      <c r="Y2862" s="4">
        <f t="shared" si="443"/>
        <v>8.1838960560125837E-2</v>
      </c>
      <c r="Z2862" s="4">
        <f t="shared" si="444"/>
        <v>8.1316606631571489E-2</v>
      </c>
    </row>
    <row r="2863" spans="1:26" x14ac:dyDescent="0.25">
      <c r="A2863" s="16">
        <f t="shared" si="442"/>
        <v>46396</v>
      </c>
      <c r="B2863">
        <f>+'[2]Ejercicio 1'!E3080</f>
        <v>2861</v>
      </c>
      <c r="C2863" s="5">
        <v>8.009537206105119E-2</v>
      </c>
      <c r="D2863" s="4">
        <f t="shared" si="437"/>
        <v>7.8516223186476955E-2</v>
      </c>
      <c r="E2863" s="6">
        <f t="shared" si="438"/>
        <v>7.9300565462273848E-2</v>
      </c>
      <c r="F2863" s="7">
        <f t="shared" si="439"/>
        <v>7.8756454070248852E-2</v>
      </c>
      <c r="I2863" s="10">
        <v>2861</v>
      </c>
      <c r="J2863" s="8">
        <f t="shared" si="440"/>
        <v>8.1595372061051191E-2</v>
      </c>
      <c r="K2863" s="8">
        <f t="shared" si="440"/>
        <v>8.0016223186476956E-2</v>
      </c>
      <c r="L2863" s="8">
        <f t="shared" si="440"/>
        <v>8.0800565462273849E-2</v>
      </c>
      <c r="M2863" s="8">
        <f t="shared" si="440"/>
        <v>8.0256454070248853E-2</v>
      </c>
      <c r="P2863">
        <v>2861</v>
      </c>
      <c r="Q2863" s="8">
        <f t="shared" si="441"/>
        <v>7.8595372061051189E-2</v>
      </c>
      <c r="R2863" s="8">
        <f t="shared" si="441"/>
        <v>7.7016223186476954E-2</v>
      </c>
      <c r="S2863" s="8">
        <f t="shared" si="441"/>
        <v>7.7800565462273846E-2</v>
      </c>
      <c r="T2863" s="8">
        <f t="shared" si="441"/>
        <v>7.7256454070248851E-2</v>
      </c>
      <c r="W2863">
        <v>2861</v>
      </c>
      <c r="X2863" s="4">
        <f t="shared" si="436"/>
        <v>8.2602185026116118E-2</v>
      </c>
      <c r="Y2863" s="4">
        <f t="shared" si="443"/>
        <v>8.1840794064038935E-2</v>
      </c>
      <c r="Z2863" s="4">
        <f t="shared" si="444"/>
        <v>8.1318414296412164E-2</v>
      </c>
    </row>
    <row r="2864" spans="1:26" x14ac:dyDescent="0.25">
      <c r="A2864" s="16">
        <f t="shared" si="442"/>
        <v>46397</v>
      </c>
      <c r="B2864">
        <f>+'[2]Ejercicio 1'!E3081</f>
        <v>2862</v>
      </c>
      <c r="C2864" s="5">
        <v>8.009630718010774E-2</v>
      </c>
      <c r="D2864" s="4">
        <f t="shared" si="437"/>
        <v>7.8517121913473972E-2</v>
      </c>
      <c r="E2864" s="6">
        <f t="shared" si="438"/>
        <v>7.9301482204736012E-2</v>
      </c>
      <c r="F2864" s="7">
        <f t="shared" si="439"/>
        <v>7.8757358302432259E-2</v>
      </c>
      <c r="I2864" s="10">
        <v>2862</v>
      </c>
      <c r="J2864" s="8">
        <f t="shared" si="440"/>
        <v>8.1596307180107741E-2</v>
      </c>
      <c r="K2864" s="8">
        <f t="shared" si="440"/>
        <v>8.0017121913473974E-2</v>
      </c>
      <c r="L2864" s="8">
        <f t="shared" si="440"/>
        <v>8.0801482204736014E-2</v>
      </c>
      <c r="M2864" s="8">
        <f t="shared" si="440"/>
        <v>8.0257358302432261E-2</v>
      </c>
      <c r="P2864">
        <v>2862</v>
      </c>
      <c r="Q2864" s="8">
        <f t="shared" si="441"/>
        <v>7.8596307180107738E-2</v>
      </c>
      <c r="R2864" s="8">
        <f t="shared" si="441"/>
        <v>7.7017121913473971E-2</v>
      </c>
      <c r="S2864" s="8">
        <f t="shared" si="441"/>
        <v>7.7801482204736011E-2</v>
      </c>
      <c r="T2864" s="8">
        <f t="shared" si="441"/>
        <v>7.7257358302432258E-2</v>
      </c>
      <c r="W2864">
        <v>2862</v>
      </c>
      <c r="X2864" s="4">
        <f t="shared" si="436"/>
        <v>8.2604056441400384E-2</v>
      </c>
      <c r="Y2864" s="4">
        <f t="shared" si="443"/>
        <v>8.1842627567536533E-2</v>
      </c>
      <c r="Z2864" s="4">
        <f t="shared" si="444"/>
        <v>8.1320221960567665E-2</v>
      </c>
    </row>
    <row r="2865" spans="1:26" x14ac:dyDescent="0.25">
      <c r="A2865" s="16">
        <f t="shared" si="442"/>
        <v>46398</v>
      </c>
      <c r="B2865">
        <f>+'[2]Ejercicio 1'!E3082</f>
        <v>2863</v>
      </c>
      <c r="C2865" s="5">
        <v>8.009724229916429E-2</v>
      </c>
      <c r="D2865" s="4">
        <f t="shared" si="437"/>
        <v>7.8518020640062747E-2</v>
      </c>
      <c r="E2865" s="6">
        <f t="shared" si="438"/>
        <v>7.9302398946989108E-2</v>
      </c>
      <c r="F2865" s="7">
        <f t="shared" si="439"/>
        <v>7.875826253426739E-2</v>
      </c>
      <c r="I2865" s="10">
        <v>2863</v>
      </c>
      <c r="J2865" s="8">
        <f t="shared" si="440"/>
        <v>8.1597242299164291E-2</v>
      </c>
      <c r="K2865" s="8">
        <f t="shared" si="440"/>
        <v>8.0018020640062748E-2</v>
      </c>
      <c r="L2865" s="8">
        <f t="shared" si="440"/>
        <v>8.080239894698911E-2</v>
      </c>
      <c r="M2865" s="8">
        <f t="shared" si="440"/>
        <v>8.0258262534267391E-2</v>
      </c>
      <c r="P2865">
        <v>2863</v>
      </c>
      <c r="Q2865" s="8">
        <f t="shared" si="441"/>
        <v>7.8597242299164288E-2</v>
      </c>
      <c r="R2865" s="8">
        <f t="shared" si="441"/>
        <v>7.7018020640062745E-2</v>
      </c>
      <c r="S2865" s="8">
        <f t="shared" si="441"/>
        <v>7.7802398946989107E-2</v>
      </c>
      <c r="T2865" s="8">
        <f t="shared" si="441"/>
        <v>7.7258262534267388E-2</v>
      </c>
      <c r="W2865">
        <v>2863</v>
      </c>
      <c r="X2865" s="4">
        <f t="shared" si="436"/>
        <v>8.2605927857109823E-2</v>
      </c>
      <c r="Y2865" s="4">
        <f t="shared" si="443"/>
        <v>8.184446107058789E-2</v>
      </c>
      <c r="Z2865" s="4">
        <f t="shared" si="444"/>
        <v>8.1322029623449907E-2</v>
      </c>
    </row>
    <row r="2866" spans="1:26" x14ac:dyDescent="0.25">
      <c r="A2866" s="16">
        <f t="shared" si="442"/>
        <v>46399</v>
      </c>
      <c r="B2866">
        <f>+'[2]Ejercicio 1'!E3083</f>
        <v>2864</v>
      </c>
      <c r="C2866" s="5">
        <v>8.0098177418220839E-2</v>
      </c>
      <c r="D2866" s="4">
        <f t="shared" si="437"/>
        <v>7.851891936624307E-2</v>
      </c>
      <c r="E2866" s="6">
        <f t="shared" si="438"/>
        <v>7.9303315689034912E-2</v>
      </c>
      <c r="F2866" s="7">
        <f t="shared" si="439"/>
        <v>7.8759166765754215E-2</v>
      </c>
      <c r="I2866" s="10">
        <v>2864</v>
      </c>
      <c r="J2866" s="8">
        <f t="shared" si="440"/>
        <v>8.1598177418220841E-2</v>
      </c>
      <c r="K2866" s="8">
        <f t="shared" si="440"/>
        <v>8.0018919366243071E-2</v>
      </c>
      <c r="L2866" s="8">
        <f t="shared" si="440"/>
        <v>8.0803315689034913E-2</v>
      </c>
      <c r="M2866" s="8">
        <f t="shared" si="440"/>
        <v>8.0259166765754217E-2</v>
      </c>
      <c r="P2866">
        <v>2864</v>
      </c>
      <c r="Q2866" s="8">
        <f t="shared" si="441"/>
        <v>7.8598177418220838E-2</v>
      </c>
      <c r="R2866" s="8">
        <f t="shared" si="441"/>
        <v>7.7018919366243069E-2</v>
      </c>
      <c r="S2866" s="8">
        <f t="shared" si="441"/>
        <v>7.780331568903491E-2</v>
      </c>
      <c r="T2866" s="8">
        <f t="shared" si="441"/>
        <v>7.7259166765754214E-2</v>
      </c>
      <c r="W2866">
        <v>2864</v>
      </c>
      <c r="X2866" s="4">
        <f t="shared" si="436"/>
        <v>8.2607799273242646E-2</v>
      </c>
      <c r="Y2866" s="4">
        <f t="shared" si="443"/>
        <v>8.184629457327823E-2</v>
      </c>
      <c r="Z2866" s="4">
        <f t="shared" si="444"/>
        <v>8.1323837285355791E-2</v>
      </c>
    </row>
    <row r="2867" spans="1:26" x14ac:dyDescent="0.25">
      <c r="A2867" s="16">
        <f t="shared" si="442"/>
        <v>46400</v>
      </c>
      <c r="B2867">
        <f>+'[2]Ejercicio 1'!E3084</f>
        <v>2865</v>
      </c>
      <c r="C2867" s="5">
        <v>8.0099112537277389E-2</v>
      </c>
      <c r="D2867" s="4">
        <f t="shared" si="437"/>
        <v>7.8519818092015164E-2</v>
      </c>
      <c r="E2867" s="6">
        <f t="shared" si="438"/>
        <v>7.9304232430871632E-2</v>
      </c>
      <c r="F2867" s="7">
        <f t="shared" si="439"/>
        <v>7.876007099689275E-2</v>
      </c>
      <c r="I2867" s="10">
        <v>2865</v>
      </c>
      <c r="J2867" s="8">
        <f t="shared" si="440"/>
        <v>8.1599112537277391E-2</v>
      </c>
      <c r="K2867" s="8">
        <f t="shared" si="440"/>
        <v>8.0019818092015166E-2</v>
      </c>
      <c r="L2867" s="8">
        <f t="shared" si="440"/>
        <v>8.0804232430871634E-2</v>
      </c>
      <c r="M2867" s="8">
        <f t="shared" si="440"/>
        <v>8.0260070996892752E-2</v>
      </c>
      <c r="P2867">
        <v>2865</v>
      </c>
      <c r="Q2867" s="8">
        <f t="shared" si="441"/>
        <v>7.8599112537277388E-2</v>
      </c>
      <c r="R2867" s="8">
        <f t="shared" si="441"/>
        <v>7.7019818092015163E-2</v>
      </c>
      <c r="S2867" s="8">
        <f t="shared" si="441"/>
        <v>7.7804232430871631E-2</v>
      </c>
      <c r="T2867" s="8">
        <f t="shared" si="441"/>
        <v>7.7260070996892749E-2</v>
      </c>
      <c r="W2867">
        <v>2865</v>
      </c>
      <c r="X2867" s="4">
        <f t="shared" si="436"/>
        <v>8.2609670689800629E-2</v>
      </c>
      <c r="Y2867" s="4">
        <f t="shared" si="443"/>
        <v>8.1848128075523205E-2</v>
      </c>
      <c r="Z2867" s="4">
        <f t="shared" si="444"/>
        <v>8.1325644946279585E-2</v>
      </c>
    </row>
    <row r="2868" spans="1:26" x14ac:dyDescent="0.25">
      <c r="A2868" s="16">
        <f t="shared" si="442"/>
        <v>46401</v>
      </c>
      <c r="B2868">
        <f>+'[2]Ejercicio 1'!E3085</f>
        <v>2866</v>
      </c>
      <c r="C2868" s="5">
        <v>8.0100047656333925E-2</v>
      </c>
      <c r="D2868" s="4">
        <f t="shared" si="437"/>
        <v>7.8520716817378808E-2</v>
      </c>
      <c r="E2868" s="6">
        <f t="shared" si="438"/>
        <v>7.930514917250106E-2</v>
      </c>
      <c r="F2868" s="7">
        <f t="shared" si="439"/>
        <v>7.8760975227685853E-2</v>
      </c>
      <c r="I2868" s="10">
        <v>2866</v>
      </c>
      <c r="J2868" s="8">
        <f t="shared" si="440"/>
        <v>8.1600047656333927E-2</v>
      </c>
      <c r="K2868" s="8">
        <f t="shared" si="440"/>
        <v>8.0020716817378809E-2</v>
      </c>
      <c r="L2868" s="8">
        <f t="shared" si="440"/>
        <v>8.0805149172501062E-2</v>
      </c>
      <c r="M2868" s="8">
        <f t="shared" si="440"/>
        <v>8.0260975227685855E-2</v>
      </c>
      <c r="P2868">
        <v>2866</v>
      </c>
      <c r="Q2868" s="8">
        <f t="shared" si="441"/>
        <v>7.8600047656333924E-2</v>
      </c>
      <c r="R2868" s="8">
        <f t="shared" si="441"/>
        <v>7.7020716817378806E-2</v>
      </c>
      <c r="S2868" s="8">
        <f t="shared" si="441"/>
        <v>7.7805149172501059E-2</v>
      </c>
      <c r="T2868" s="8">
        <f t="shared" si="441"/>
        <v>7.7260975227685852E-2</v>
      </c>
      <c r="W2868">
        <v>2866</v>
      </c>
      <c r="X2868" s="4">
        <f t="shared" si="436"/>
        <v>8.2611542106782454E-2</v>
      </c>
      <c r="Y2868" s="4">
        <f t="shared" si="443"/>
        <v>8.1849961577378158E-2</v>
      </c>
      <c r="Z2868" s="4">
        <f t="shared" si="444"/>
        <v>8.1327452606512515E-2</v>
      </c>
    </row>
    <row r="2869" spans="1:26" x14ac:dyDescent="0.25">
      <c r="A2869" s="16">
        <f t="shared" si="442"/>
        <v>46402</v>
      </c>
      <c r="B2869">
        <f>+'[2]Ejercicio 1'!E3086</f>
        <v>2867</v>
      </c>
      <c r="C2869" s="5">
        <v>8.0100982775390475E-2</v>
      </c>
      <c r="D2869" s="4">
        <f t="shared" si="437"/>
        <v>7.8521615542334416E-2</v>
      </c>
      <c r="E2869" s="6">
        <f t="shared" si="438"/>
        <v>7.930606591392142E-2</v>
      </c>
      <c r="F2869" s="7">
        <f t="shared" si="439"/>
        <v>7.8761879458130651E-2</v>
      </c>
      <c r="I2869" s="10">
        <v>2867</v>
      </c>
      <c r="J2869" s="8">
        <f t="shared" si="440"/>
        <v>8.1600982775390477E-2</v>
      </c>
      <c r="K2869" s="8">
        <f t="shared" si="440"/>
        <v>8.0021615542334418E-2</v>
      </c>
      <c r="L2869" s="8">
        <f t="shared" si="440"/>
        <v>8.0806065913921421E-2</v>
      </c>
      <c r="M2869" s="8">
        <f t="shared" si="440"/>
        <v>8.0261879458130653E-2</v>
      </c>
      <c r="P2869">
        <v>2867</v>
      </c>
      <c r="Q2869" s="8">
        <f t="shared" si="441"/>
        <v>7.8600982775390474E-2</v>
      </c>
      <c r="R2869" s="8">
        <f t="shared" si="441"/>
        <v>7.7021615542334415E-2</v>
      </c>
      <c r="S2869" s="8">
        <f t="shared" si="441"/>
        <v>7.7806065913921418E-2</v>
      </c>
      <c r="T2869" s="8">
        <f t="shared" si="441"/>
        <v>7.726187945813065E-2</v>
      </c>
      <c r="W2869">
        <v>2867</v>
      </c>
      <c r="X2869" s="4">
        <f t="shared" si="436"/>
        <v>8.2613413524189425E-2</v>
      </c>
      <c r="Y2869" s="4">
        <f t="shared" si="443"/>
        <v>8.1851795078761405E-2</v>
      </c>
      <c r="Z2869" s="4">
        <f t="shared" si="444"/>
        <v>8.132926026547789E-2</v>
      </c>
    </row>
    <row r="2870" spans="1:26" x14ac:dyDescent="0.25">
      <c r="A2870" s="16">
        <f t="shared" si="442"/>
        <v>46403</v>
      </c>
      <c r="B2870">
        <f>+'[2]Ejercicio 1'!E3087</f>
        <v>2868</v>
      </c>
      <c r="C2870" s="5">
        <v>8.0101917894447025E-2</v>
      </c>
      <c r="D2870" s="4">
        <f t="shared" si="437"/>
        <v>7.8522514266881366E-2</v>
      </c>
      <c r="E2870" s="6">
        <f t="shared" si="438"/>
        <v>7.9306982655134473E-2</v>
      </c>
      <c r="F2870" s="7">
        <f t="shared" si="439"/>
        <v>7.8762783688227173E-2</v>
      </c>
      <c r="I2870" s="10">
        <v>2868</v>
      </c>
      <c r="J2870" s="8">
        <f t="shared" si="440"/>
        <v>8.1601917894447026E-2</v>
      </c>
      <c r="K2870" s="8">
        <f t="shared" si="440"/>
        <v>8.0022514266881367E-2</v>
      </c>
      <c r="L2870" s="8">
        <f t="shared" si="440"/>
        <v>8.0806982655134474E-2</v>
      </c>
      <c r="M2870" s="8">
        <f t="shared" si="440"/>
        <v>8.0262783688227174E-2</v>
      </c>
      <c r="P2870">
        <v>2868</v>
      </c>
      <c r="Q2870" s="8">
        <f t="shared" si="441"/>
        <v>7.8601917894447024E-2</v>
      </c>
      <c r="R2870" s="8">
        <f t="shared" si="441"/>
        <v>7.7022514266881364E-2</v>
      </c>
      <c r="S2870" s="8">
        <f t="shared" si="441"/>
        <v>7.7806982655134471E-2</v>
      </c>
      <c r="T2870" s="8">
        <f t="shared" si="441"/>
        <v>7.7262783688227171E-2</v>
      </c>
      <c r="W2870">
        <v>2868</v>
      </c>
      <c r="X2870" s="4">
        <f t="shared" si="436"/>
        <v>8.2615284942020237E-2</v>
      </c>
      <c r="Y2870" s="4">
        <f t="shared" si="443"/>
        <v>8.1853628579781859E-2</v>
      </c>
      <c r="Z2870" s="4">
        <f t="shared" si="444"/>
        <v>8.1331067923749528E-2</v>
      </c>
    </row>
    <row r="2871" spans="1:26" x14ac:dyDescent="0.25">
      <c r="A2871" s="16">
        <f t="shared" si="442"/>
        <v>46404</v>
      </c>
      <c r="B2871">
        <f>+'[2]Ejercicio 1'!E3088</f>
        <v>2869</v>
      </c>
      <c r="C2871" s="5">
        <v>8.0102853013503575E-2</v>
      </c>
      <c r="D2871" s="4">
        <f t="shared" si="437"/>
        <v>7.85234129910201E-2</v>
      </c>
      <c r="E2871" s="6">
        <f t="shared" si="438"/>
        <v>7.9307899396138457E-2</v>
      </c>
      <c r="F2871" s="7">
        <f t="shared" si="439"/>
        <v>7.8763687917978248E-2</v>
      </c>
      <c r="I2871" s="10">
        <v>2869</v>
      </c>
      <c r="J2871" s="8">
        <f t="shared" si="440"/>
        <v>8.1602853013503576E-2</v>
      </c>
      <c r="K2871" s="8">
        <f t="shared" si="440"/>
        <v>8.0023412991020101E-2</v>
      </c>
      <c r="L2871" s="8">
        <f t="shared" si="440"/>
        <v>8.0807899396138458E-2</v>
      </c>
      <c r="M2871" s="8">
        <f t="shared" si="440"/>
        <v>8.0263687917978249E-2</v>
      </c>
      <c r="P2871">
        <v>2869</v>
      </c>
      <c r="Q2871" s="8">
        <f t="shared" si="441"/>
        <v>7.8602853013503574E-2</v>
      </c>
      <c r="R2871" s="8">
        <f t="shared" si="441"/>
        <v>7.7023412991020099E-2</v>
      </c>
      <c r="S2871" s="8">
        <f t="shared" si="441"/>
        <v>7.7807899396138455E-2</v>
      </c>
      <c r="T2871" s="8">
        <f t="shared" si="441"/>
        <v>7.7263687917978247E-2</v>
      </c>
      <c r="W2871">
        <v>2869</v>
      </c>
      <c r="X2871" s="4">
        <f t="shared" si="436"/>
        <v>8.2617156360275321E-2</v>
      </c>
      <c r="Y2871" s="4">
        <f t="shared" si="443"/>
        <v>8.1855462080358724E-2</v>
      </c>
      <c r="Z2871" s="4">
        <f t="shared" si="444"/>
        <v>8.1332875581044808E-2</v>
      </c>
    </row>
    <row r="2872" spans="1:26" x14ac:dyDescent="0.25">
      <c r="A2872" s="16">
        <f t="shared" si="442"/>
        <v>46405</v>
      </c>
      <c r="B2872">
        <f>+'[2]Ejercicio 1'!E3089</f>
        <v>2870</v>
      </c>
      <c r="C2872" s="5">
        <v>8.0103788132560125E-2</v>
      </c>
      <c r="D2872" s="4">
        <f t="shared" si="437"/>
        <v>7.8524311714750369E-2</v>
      </c>
      <c r="E2872" s="6">
        <f t="shared" si="438"/>
        <v>7.930881613693426E-2</v>
      </c>
      <c r="F2872" s="7">
        <f t="shared" si="439"/>
        <v>7.8764592147378173E-2</v>
      </c>
      <c r="I2872" s="10">
        <v>2870</v>
      </c>
      <c r="J2872" s="8">
        <f t="shared" si="440"/>
        <v>8.1603788132560126E-2</v>
      </c>
      <c r="K2872" s="8">
        <f t="shared" si="440"/>
        <v>8.0024311714750371E-2</v>
      </c>
      <c r="L2872" s="8">
        <f t="shared" si="440"/>
        <v>8.0808816136934261E-2</v>
      </c>
      <c r="M2872" s="8">
        <f t="shared" si="440"/>
        <v>8.0264592147378175E-2</v>
      </c>
      <c r="P2872">
        <v>2870</v>
      </c>
      <c r="Q2872" s="8">
        <f t="shared" si="441"/>
        <v>7.8603788132560123E-2</v>
      </c>
      <c r="R2872" s="8">
        <f t="shared" si="441"/>
        <v>7.7024311714750368E-2</v>
      </c>
      <c r="S2872" s="8">
        <f t="shared" si="441"/>
        <v>7.7808816136934258E-2</v>
      </c>
      <c r="T2872" s="8">
        <f t="shared" si="441"/>
        <v>7.7264592147378172E-2</v>
      </c>
      <c r="W2872">
        <v>2870</v>
      </c>
      <c r="X2872" s="4">
        <f t="shared" si="436"/>
        <v>8.261902777895512E-2</v>
      </c>
      <c r="Y2872" s="4">
        <f t="shared" si="443"/>
        <v>8.1857295580544692E-2</v>
      </c>
      <c r="Z2872" s="4">
        <f t="shared" si="444"/>
        <v>8.1334683237066815E-2</v>
      </c>
    </row>
    <row r="2873" spans="1:26" x14ac:dyDescent="0.25">
      <c r="A2873" s="16">
        <f t="shared" si="442"/>
        <v>46406</v>
      </c>
      <c r="B2873">
        <f>+'[2]Ejercicio 1'!E3090</f>
        <v>2871</v>
      </c>
      <c r="C2873" s="5">
        <v>8.0104723251616675E-2</v>
      </c>
      <c r="D2873" s="4">
        <f t="shared" si="437"/>
        <v>7.852521043807241E-2</v>
      </c>
      <c r="E2873" s="6">
        <f t="shared" si="438"/>
        <v>7.9309732877521882E-2</v>
      </c>
      <c r="F2873" s="7">
        <f t="shared" si="439"/>
        <v>7.8765496376432667E-2</v>
      </c>
      <c r="I2873" s="10">
        <v>2871</v>
      </c>
      <c r="J2873" s="8">
        <f t="shared" si="440"/>
        <v>8.1604723251616676E-2</v>
      </c>
      <c r="K2873" s="8">
        <f t="shared" si="440"/>
        <v>8.0025210438072411E-2</v>
      </c>
      <c r="L2873" s="8">
        <f t="shared" si="440"/>
        <v>8.0809732877521884E-2</v>
      </c>
      <c r="M2873" s="8">
        <f t="shared" si="440"/>
        <v>8.0265496376432668E-2</v>
      </c>
      <c r="P2873">
        <v>2871</v>
      </c>
      <c r="Q2873" s="8">
        <f t="shared" si="441"/>
        <v>7.8604723251616673E-2</v>
      </c>
      <c r="R2873" s="8">
        <f t="shared" si="441"/>
        <v>7.7025210438072408E-2</v>
      </c>
      <c r="S2873" s="8">
        <f t="shared" si="441"/>
        <v>7.7809732877521881E-2</v>
      </c>
      <c r="T2873" s="8">
        <f t="shared" si="441"/>
        <v>7.7265496376432666E-2</v>
      </c>
      <c r="W2873">
        <v>2871</v>
      </c>
      <c r="X2873" s="4">
        <f t="shared" si="436"/>
        <v>8.2620899198058761E-2</v>
      </c>
      <c r="Y2873" s="4">
        <f t="shared" si="443"/>
        <v>8.1859129080286169E-2</v>
      </c>
      <c r="Z2873" s="4">
        <f t="shared" si="444"/>
        <v>8.1336490892112465E-2</v>
      </c>
    </row>
    <row r="2874" spans="1:26" x14ac:dyDescent="0.25">
      <c r="A2874" s="16">
        <f t="shared" si="442"/>
        <v>46407</v>
      </c>
      <c r="B2874">
        <f>+'[2]Ejercicio 1'!E3091</f>
        <v>2872</v>
      </c>
      <c r="C2874" s="5">
        <v>8.0105658370673211E-2</v>
      </c>
      <c r="D2874" s="4">
        <f t="shared" si="437"/>
        <v>7.8526109160986013E-2</v>
      </c>
      <c r="E2874" s="6">
        <f t="shared" si="438"/>
        <v>7.9310649617900436E-2</v>
      </c>
      <c r="F2874" s="7">
        <f t="shared" si="439"/>
        <v>7.8766400605138856E-2</v>
      </c>
      <c r="I2874" s="10">
        <v>2872</v>
      </c>
      <c r="J2874" s="8">
        <f t="shared" si="440"/>
        <v>8.1605658370673212E-2</v>
      </c>
      <c r="K2874" s="8">
        <f t="shared" si="440"/>
        <v>8.0026109160986014E-2</v>
      </c>
      <c r="L2874" s="8">
        <f t="shared" si="440"/>
        <v>8.0810649617900437E-2</v>
      </c>
      <c r="M2874" s="8">
        <f t="shared" si="440"/>
        <v>8.0266400605138857E-2</v>
      </c>
      <c r="P2874">
        <v>2872</v>
      </c>
      <c r="Q2874" s="8">
        <f t="shared" si="441"/>
        <v>7.8605658370673209E-2</v>
      </c>
      <c r="R2874" s="8">
        <f t="shared" si="441"/>
        <v>7.7026109160986012E-2</v>
      </c>
      <c r="S2874" s="8">
        <f t="shared" si="441"/>
        <v>7.7810649617900435E-2</v>
      </c>
      <c r="T2874" s="8">
        <f t="shared" si="441"/>
        <v>7.7266400605138855E-2</v>
      </c>
      <c r="W2874">
        <v>2872</v>
      </c>
      <c r="X2874" s="4">
        <f t="shared" ref="X2874:X2937" si="445">Tasa_Fwd(C2692,B2692,C2874,B2874,182)</f>
        <v>8.2622770617587118E-2</v>
      </c>
      <c r="Y2874" s="4">
        <f t="shared" si="443"/>
        <v>8.1860962579610397E-2</v>
      </c>
      <c r="Z2874" s="4">
        <f t="shared" si="444"/>
        <v>8.1338298546467236E-2</v>
      </c>
    </row>
    <row r="2875" spans="1:26" x14ac:dyDescent="0.25">
      <c r="A2875" s="16">
        <f t="shared" si="442"/>
        <v>46408</v>
      </c>
      <c r="B2875">
        <f>+'[2]Ejercicio 1'!E3092</f>
        <v>2873</v>
      </c>
      <c r="C2875" s="5">
        <v>8.010659348972976E-2</v>
      </c>
      <c r="D2875" s="4">
        <f t="shared" si="437"/>
        <v>7.8527007883491581E-2</v>
      </c>
      <c r="E2875" s="6">
        <f t="shared" si="438"/>
        <v>7.9311566358072558E-2</v>
      </c>
      <c r="F2875" s="7">
        <f t="shared" si="439"/>
        <v>7.8767304833496768E-2</v>
      </c>
      <c r="I2875" s="10">
        <v>2873</v>
      </c>
      <c r="J2875" s="8">
        <f t="shared" si="440"/>
        <v>8.1606593489729762E-2</v>
      </c>
      <c r="K2875" s="8">
        <f t="shared" si="440"/>
        <v>8.0027007883491583E-2</v>
      </c>
      <c r="L2875" s="8">
        <f t="shared" si="440"/>
        <v>8.0811566358072559E-2</v>
      </c>
      <c r="M2875" s="8">
        <f t="shared" si="440"/>
        <v>8.0267304833496769E-2</v>
      </c>
      <c r="P2875">
        <v>2873</v>
      </c>
      <c r="Q2875" s="8">
        <f t="shared" si="441"/>
        <v>7.8606593489729759E-2</v>
      </c>
      <c r="R2875" s="8">
        <f t="shared" si="441"/>
        <v>7.702700788349158E-2</v>
      </c>
      <c r="S2875" s="8">
        <f t="shared" si="441"/>
        <v>7.7811566358072556E-2</v>
      </c>
      <c r="T2875" s="8">
        <f t="shared" si="441"/>
        <v>7.7267304833496767E-2</v>
      </c>
      <c r="W2875">
        <v>2873</v>
      </c>
      <c r="X2875" s="4">
        <f t="shared" si="445"/>
        <v>8.2624642037540191E-2</v>
      </c>
      <c r="Y2875" s="4">
        <f t="shared" si="443"/>
        <v>8.1862796078546379E-2</v>
      </c>
      <c r="Z2875" s="4">
        <f t="shared" si="444"/>
        <v>8.1340106199548748E-2</v>
      </c>
    </row>
    <row r="2876" spans="1:26" x14ac:dyDescent="0.25">
      <c r="A2876" s="16">
        <f t="shared" si="442"/>
        <v>46409</v>
      </c>
      <c r="B2876">
        <f>+'[2]Ejercicio 1'!E3093</f>
        <v>2874</v>
      </c>
      <c r="C2876" s="5">
        <v>8.010752860878631E-2</v>
      </c>
      <c r="D2876" s="4">
        <f t="shared" si="437"/>
        <v>7.8527906605588699E-2</v>
      </c>
      <c r="E2876" s="6">
        <f t="shared" si="438"/>
        <v>7.9312483098034736E-2</v>
      </c>
      <c r="F2876" s="7">
        <f t="shared" si="439"/>
        <v>7.8768209061509234E-2</v>
      </c>
      <c r="I2876" s="10">
        <v>2874</v>
      </c>
      <c r="J2876" s="8">
        <f t="shared" si="440"/>
        <v>8.1607528608786312E-2</v>
      </c>
      <c r="K2876" s="8">
        <f t="shared" si="440"/>
        <v>8.00279066055887E-2</v>
      </c>
      <c r="L2876" s="8">
        <f t="shared" si="440"/>
        <v>8.0812483098034738E-2</v>
      </c>
      <c r="M2876" s="8">
        <f t="shared" si="440"/>
        <v>8.0268209061509235E-2</v>
      </c>
      <c r="P2876">
        <v>2874</v>
      </c>
      <c r="Q2876" s="8">
        <f t="shared" si="441"/>
        <v>7.8607528608786309E-2</v>
      </c>
      <c r="R2876" s="8">
        <f t="shared" si="441"/>
        <v>7.7027906605588697E-2</v>
      </c>
      <c r="S2876" s="8">
        <f t="shared" si="441"/>
        <v>7.7812483098034735E-2</v>
      </c>
      <c r="T2876" s="8">
        <f t="shared" si="441"/>
        <v>7.7268209061509233E-2</v>
      </c>
      <c r="W2876">
        <v>2874</v>
      </c>
      <c r="X2876" s="4">
        <f t="shared" si="445"/>
        <v>8.2626513457916648E-2</v>
      </c>
      <c r="Y2876" s="4">
        <f t="shared" si="443"/>
        <v>8.1864629577008879E-2</v>
      </c>
      <c r="Z2876" s="4">
        <f t="shared" si="444"/>
        <v>8.1341913851942227E-2</v>
      </c>
    </row>
    <row r="2877" spans="1:26" x14ac:dyDescent="0.25">
      <c r="A2877" s="16">
        <f t="shared" si="442"/>
        <v>46410</v>
      </c>
      <c r="B2877">
        <f>+'[2]Ejercicio 1'!E3094</f>
        <v>2875</v>
      </c>
      <c r="C2877" s="5">
        <v>8.010846372784286E-2</v>
      </c>
      <c r="D2877" s="4">
        <f t="shared" si="437"/>
        <v>7.8528805327277185E-2</v>
      </c>
      <c r="E2877" s="6">
        <f t="shared" si="438"/>
        <v>7.9313399837789622E-2</v>
      </c>
      <c r="F2877" s="7">
        <f t="shared" si="439"/>
        <v>7.8769113289173395E-2</v>
      </c>
      <c r="I2877" s="10">
        <v>2875</v>
      </c>
      <c r="J2877" s="8">
        <f t="shared" si="440"/>
        <v>8.1608463727842862E-2</v>
      </c>
      <c r="K2877" s="8">
        <f t="shared" si="440"/>
        <v>8.0028805327277186E-2</v>
      </c>
      <c r="L2877" s="8">
        <f t="shared" si="440"/>
        <v>8.0813399837789623E-2</v>
      </c>
      <c r="M2877" s="8">
        <f t="shared" si="440"/>
        <v>8.0269113289173397E-2</v>
      </c>
      <c r="P2877">
        <v>2875</v>
      </c>
      <c r="Q2877" s="8">
        <f t="shared" si="441"/>
        <v>7.8608463727842859E-2</v>
      </c>
      <c r="R2877" s="8">
        <f t="shared" si="441"/>
        <v>7.7028805327277183E-2</v>
      </c>
      <c r="S2877" s="8">
        <f t="shared" si="441"/>
        <v>7.7813399837789621E-2</v>
      </c>
      <c r="T2877" s="8">
        <f t="shared" si="441"/>
        <v>7.7269113289173394E-2</v>
      </c>
      <c r="W2877">
        <v>2875</v>
      </c>
      <c r="X2877" s="4">
        <f t="shared" si="445"/>
        <v>8.2628384878717834E-2</v>
      </c>
      <c r="Y2877" s="4">
        <f t="shared" si="443"/>
        <v>8.1866463075109475E-2</v>
      </c>
      <c r="Z2877" s="4">
        <f t="shared" si="444"/>
        <v>8.1343721503068164E-2</v>
      </c>
    </row>
    <row r="2878" spans="1:26" x14ac:dyDescent="0.25">
      <c r="A2878" s="16">
        <f t="shared" si="442"/>
        <v>46411</v>
      </c>
      <c r="B2878">
        <f>+'[2]Ejercicio 1'!E3095</f>
        <v>2876</v>
      </c>
      <c r="C2878" s="5">
        <v>8.010939884689941E-2</v>
      </c>
      <c r="D2878" s="4">
        <f t="shared" si="437"/>
        <v>7.8529704048557428E-2</v>
      </c>
      <c r="E2878" s="6">
        <f t="shared" si="438"/>
        <v>7.9314316577335439E-2</v>
      </c>
      <c r="F2878" s="7">
        <f t="shared" si="439"/>
        <v>7.877001751648928E-2</v>
      </c>
      <c r="I2878" s="10">
        <v>2876</v>
      </c>
      <c r="J2878" s="8">
        <f t="shared" si="440"/>
        <v>8.1609398846899411E-2</v>
      </c>
      <c r="K2878" s="8">
        <f t="shared" si="440"/>
        <v>8.0029704048557429E-2</v>
      </c>
      <c r="L2878" s="8">
        <f t="shared" si="440"/>
        <v>8.081431657733544E-2</v>
      </c>
      <c r="M2878" s="8">
        <f t="shared" si="440"/>
        <v>8.0270017516489281E-2</v>
      </c>
      <c r="P2878">
        <v>2876</v>
      </c>
      <c r="Q2878" s="8">
        <f t="shared" si="441"/>
        <v>7.8609398846899409E-2</v>
      </c>
      <c r="R2878" s="8">
        <f t="shared" si="441"/>
        <v>7.7029704048557426E-2</v>
      </c>
      <c r="S2878" s="8">
        <f t="shared" si="441"/>
        <v>7.7814316577335438E-2</v>
      </c>
      <c r="T2878" s="8">
        <f t="shared" si="441"/>
        <v>7.7270017516489278E-2</v>
      </c>
      <c r="W2878">
        <v>2876</v>
      </c>
      <c r="X2878" s="4">
        <f t="shared" si="445"/>
        <v>8.2630256299943736E-2</v>
      </c>
      <c r="Y2878" s="4">
        <f t="shared" si="443"/>
        <v>8.1868296572764718E-2</v>
      </c>
      <c r="Z2878" s="4">
        <f t="shared" si="444"/>
        <v>8.134552915350321E-2</v>
      </c>
    </row>
    <row r="2879" spans="1:26" x14ac:dyDescent="0.25">
      <c r="A2879" s="16">
        <f t="shared" si="442"/>
        <v>46412</v>
      </c>
      <c r="B2879">
        <f>+'[2]Ejercicio 1'!E3096</f>
        <v>2877</v>
      </c>
      <c r="C2879" s="5">
        <v>8.0110333965955946E-2</v>
      </c>
      <c r="D2879" s="4">
        <f t="shared" si="437"/>
        <v>7.8530602769429442E-2</v>
      </c>
      <c r="E2879" s="6">
        <f t="shared" si="438"/>
        <v>7.9315233316673936E-2</v>
      </c>
      <c r="F2879" s="7">
        <f t="shared" si="439"/>
        <v>7.8770921743456873E-2</v>
      </c>
      <c r="I2879" s="10">
        <v>2877</v>
      </c>
      <c r="J2879" s="8">
        <f t="shared" si="440"/>
        <v>8.1610333965955947E-2</v>
      </c>
      <c r="K2879" s="8">
        <f t="shared" si="440"/>
        <v>8.0030602769429443E-2</v>
      </c>
      <c r="L2879" s="8">
        <f t="shared" si="440"/>
        <v>8.0815233316673937E-2</v>
      </c>
      <c r="M2879" s="8">
        <f t="shared" si="440"/>
        <v>8.0270921743456874E-2</v>
      </c>
      <c r="P2879">
        <v>2877</v>
      </c>
      <c r="Q2879" s="8">
        <f t="shared" si="441"/>
        <v>7.8610333965955945E-2</v>
      </c>
      <c r="R2879" s="8">
        <f t="shared" si="441"/>
        <v>7.703060276942944E-2</v>
      </c>
      <c r="S2879" s="8">
        <f t="shared" si="441"/>
        <v>7.7815233316673935E-2</v>
      </c>
      <c r="T2879" s="8">
        <f t="shared" si="441"/>
        <v>7.7270921743456872E-2</v>
      </c>
      <c r="W2879">
        <v>2877</v>
      </c>
      <c r="X2879" s="4">
        <f t="shared" si="445"/>
        <v>8.2632127721593909E-2</v>
      </c>
      <c r="Y2879" s="4">
        <f t="shared" si="443"/>
        <v>8.1870130070030828E-2</v>
      </c>
      <c r="Z2879" s="4">
        <f t="shared" si="444"/>
        <v>8.1347336802664996E-2</v>
      </c>
    </row>
    <row r="2880" spans="1:26" x14ac:dyDescent="0.25">
      <c r="A2880" s="16">
        <f t="shared" si="442"/>
        <v>46413</v>
      </c>
      <c r="B2880">
        <f>+'[2]Ejercicio 1'!E3097</f>
        <v>2878</v>
      </c>
      <c r="C2880" s="5">
        <v>8.0111269085012496E-2</v>
      </c>
      <c r="D2880" s="4">
        <f t="shared" si="437"/>
        <v>7.8531501489893005E-2</v>
      </c>
      <c r="E2880" s="6">
        <f t="shared" si="438"/>
        <v>7.9316150055803378E-2</v>
      </c>
      <c r="F2880" s="7">
        <f t="shared" si="439"/>
        <v>7.8771825970076162E-2</v>
      </c>
      <c r="I2880" s="10">
        <v>2878</v>
      </c>
      <c r="J2880" s="8">
        <f t="shared" si="440"/>
        <v>8.1611269085012497E-2</v>
      </c>
      <c r="K2880" s="8">
        <f t="shared" si="440"/>
        <v>8.0031501489893006E-2</v>
      </c>
      <c r="L2880" s="8">
        <f t="shared" si="440"/>
        <v>8.0816150055803379E-2</v>
      </c>
      <c r="M2880" s="8">
        <f t="shared" si="440"/>
        <v>8.0271825970076163E-2</v>
      </c>
      <c r="P2880">
        <v>2878</v>
      </c>
      <c r="Q2880" s="8">
        <f t="shared" si="441"/>
        <v>7.8611269085012495E-2</v>
      </c>
      <c r="R2880" s="8">
        <f t="shared" si="441"/>
        <v>7.7031501489893003E-2</v>
      </c>
      <c r="S2880" s="8">
        <f t="shared" si="441"/>
        <v>7.7816150055803376E-2</v>
      </c>
      <c r="T2880" s="8">
        <f t="shared" si="441"/>
        <v>7.7271825970076161E-2</v>
      </c>
      <c r="W2880">
        <v>2878</v>
      </c>
      <c r="X2880" s="4">
        <f t="shared" si="445"/>
        <v>8.2633999143667911E-2</v>
      </c>
      <c r="Y2880" s="4">
        <f t="shared" si="443"/>
        <v>8.1871963566851558E-2</v>
      </c>
      <c r="Z2880" s="4">
        <f t="shared" si="444"/>
        <v>8.1349144450850411E-2</v>
      </c>
    </row>
    <row r="2881" spans="1:26" x14ac:dyDescent="0.25">
      <c r="A2881" s="16">
        <f t="shared" si="442"/>
        <v>46414</v>
      </c>
      <c r="B2881">
        <f>+'[2]Ejercicio 1'!E3098</f>
        <v>2879</v>
      </c>
      <c r="C2881" s="5">
        <v>8.0112204204069046E-2</v>
      </c>
      <c r="D2881" s="4">
        <f t="shared" si="437"/>
        <v>7.8532400209948755E-2</v>
      </c>
      <c r="E2881" s="6">
        <f t="shared" si="438"/>
        <v>7.9317066794725513E-2</v>
      </c>
      <c r="F2881" s="7">
        <f t="shared" si="439"/>
        <v>7.8772730196350019E-2</v>
      </c>
      <c r="I2881" s="10">
        <v>2879</v>
      </c>
      <c r="J2881" s="8">
        <f t="shared" si="440"/>
        <v>8.1612204204069047E-2</v>
      </c>
      <c r="K2881" s="8">
        <f t="shared" si="440"/>
        <v>8.0032400209948756E-2</v>
      </c>
      <c r="L2881" s="8">
        <f t="shared" si="440"/>
        <v>8.0817066794725514E-2</v>
      </c>
      <c r="M2881" s="8">
        <f t="shared" si="440"/>
        <v>8.027273019635002E-2</v>
      </c>
      <c r="P2881">
        <v>2879</v>
      </c>
      <c r="Q2881" s="8">
        <f t="shared" si="441"/>
        <v>7.8612204204069044E-2</v>
      </c>
      <c r="R2881" s="8">
        <f t="shared" si="441"/>
        <v>7.7032400209948754E-2</v>
      </c>
      <c r="S2881" s="8">
        <f t="shared" si="441"/>
        <v>7.7817066794725512E-2</v>
      </c>
      <c r="T2881" s="8">
        <f t="shared" si="441"/>
        <v>7.7272730196350017E-2</v>
      </c>
      <c r="W2881">
        <v>2879</v>
      </c>
      <c r="X2881" s="4">
        <f t="shared" si="445"/>
        <v>8.2635870566167086E-2</v>
      </c>
      <c r="Y2881" s="4">
        <f t="shared" si="443"/>
        <v>8.1873797063284043E-2</v>
      </c>
      <c r="Z2881" s="4">
        <f t="shared" si="444"/>
        <v>8.1350952098342103E-2</v>
      </c>
    </row>
    <row r="2882" spans="1:26" x14ac:dyDescent="0.25">
      <c r="A2882" s="16">
        <f t="shared" si="442"/>
        <v>46415</v>
      </c>
      <c r="B2882">
        <f>+'[2]Ejercicio 1'!E3099</f>
        <v>2880</v>
      </c>
      <c r="C2882" s="5">
        <v>8.0113139323125596E-2</v>
      </c>
      <c r="D2882" s="4">
        <f t="shared" si="437"/>
        <v>7.8533298929595638E-2</v>
      </c>
      <c r="E2882" s="6">
        <f t="shared" si="438"/>
        <v>7.9317983533438594E-2</v>
      </c>
      <c r="F2882" s="7">
        <f t="shared" si="439"/>
        <v>7.8773634422275585E-2</v>
      </c>
      <c r="I2882" s="10">
        <v>2880</v>
      </c>
      <c r="J2882" s="8">
        <f t="shared" si="440"/>
        <v>8.1613139323125597E-2</v>
      </c>
      <c r="K2882" s="8">
        <f t="shared" si="440"/>
        <v>8.0033298929595639E-2</v>
      </c>
      <c r="L2882" s="8">
        <f t="shared" si="440"/>
        <v>8.0817983533438595E-2</v>
      </c>
      <c r="M2882" s="8">
        <f t="shared" ref="M2882:M2945" si="446">F2882+$O$1</f>
        <v>8.0273634422275586E-2</v>
      </c>
      <c r="P2882">
        <v>2880</v>
      </c>
      <c r="Q2882" s="8">
        <f t="shared" si="441"/>
        <v>7.8613139323125594E-2</v>
      </c>
      <c r="R2882" s="8">
        <f t="shared" si="441"/>
        <v>7.7033298929595637E-2</v>
      </c>
      <c r="S2882" s="8">
        <f t="shared" si="441"/>
        <v>7.7817983533438592E-2</v>
      </c>
      <c r="T2882" s="8">
        <f t="shared" ref="T2882:T2945" si="447">F2882-$O$1</f>
        <v>7.7273634422275583E-2</v>
      </c>
      <c r="W2882">
        <v>2880</v>
      </c>
      <c r="X2882" s="4">
        <f t="shared" si="445"/>
        <v>8.2637741989090088E-2</v>
      </c>
      <c r="Y2882" s="4">
        <f t="shared" si="443"/>
        <v>8.1875630559270288E-2</v>
      </c>
      <c r="Z2882" s="4">
        <f t="shared" si="444"/>
        <v>8.1352759744566239E-2</v>
      </c>
    </row>
    <row r="2883" spans="1:26" x14ac:dyDescent="0.25">
      <c r="A2883" s="16">
        <f t="shared" si="442"/>
        <v>46416</v>
      </c>
      <c r="B2883">
        <f>+'[2]Ejercicio 1'!E3100</f>
        <v>2881</v>
      </c>
      <c r="C2883" s="5">
        <v>8.0114074442182145E-2</v>
      </c>
      <c r="D2883" s="4">
        <f t="shared" ref="D2883:D2946" si="448">+LN((1+C2883*182/360)^(360/182))</f>
        <v>7.8534197648834306E-2</v>
      </c>
      <c r="E2883" s="6">
        <f t="shared" ref="E2883:E2946" si="449">Equivalencia_Tasas(C2883,182,91)</f>
        <v>7.9318900271943479E-2</v>
      </c>
      <c r="F2883" s="7">
        <f t="shared" ref="F2883:F2946" si="450">Equivalencia_Tasas(C2883,182,28)</f>
        <v>7.877453864785286E-2</v>
      </c>
      <c r="I2883" s="10">
        <v>2881</v>
      </c>
      <c r="J2883" s="8">
        <f t="shared" ref="J2883:M2946" si="451">C2883+$O$1</f>
        <v>8.1614074442182147E-2</v>
      </c>
      <c r="K2883" s="8">
        <f t="shared" si="451"/>
        <v>8.0034197648834307E-2</v>
      </c>
      <c r="L2883" s="8">
        <f t="shared" si="451"/>
        <v>8.0818900271943481E-2</v>
      </c>
      <c r="M2883" s="8">
        <f t="shared" si="446"/>
        <v>8.0274538647852861E-2</v>
      </c>
      <c r="P2883">
        <v>2881</v>
      </c>
      <c r="Q2883" s="8">
        <f t="shared" ref="Q2883:T2946" si="452">C2883-$O$1</f>
        <v>7.8614074442182144E-2</v>
      </c>
      <c r="R2883" s="8">
        <f t="shared" si="452"/>
        <v>7.7034197648834304E-2</v>
      </c>
      <c r="S2883" s="8">
        <f t="shared" si="452"/>
        <v>7.7818900271943478E-2</v>
      </c>
      <c r="T2883" s="8">
        <f t="shared" si="447"/>
        <v>7.7274538647852858E-2</v>
      </c>
      <c r="W2883">
        <v>2881</v>
      </c>
      <c r="X2883" s="4">
        <f t="shared" si="445"/>
        <v>8.2639613412437363E-2</v>
      </c>
      <c r="Y2883" s="4">
        <f t="shared" si="443"/>
        <v>8.1877464054867399E-2</v>
      </c>
      <c r="Z2883" s="4">
        <f t="shared" si="444"/>
        <v>8.1354567390099497E-2</v>
      </c>
    </row>
    <row r="2884" spans="1:26" x14ac:dyDescent="0.25">
      <c r="A2884" s="16">
        <f t="shared" si="442"/>
        <v>46417</v>
      </c>
      <c r="B2884">
        <f>+'[2]Ejercicio 1'!E3101</f>
        <v>2882</v>
      </c>
      <c r="C2884" s="5">
        <v>8.0115009561238681E-2</v>
      </c>
      <c r="D2884" s="4">
        <f t="shared" si="448"/>
        <v>7.8535096367664523E-2</v>
      </c>
      <c r="E2884" s="6">
        <f t="shared" si="449"/>
        <v>7.9319817010240184E-2</v>
      </c>
      <c r="F2884" s="7">
        <f t="shared" si="450"/>
        <v>7.877544287308183E-2</v>
      </c>
      <c r="I2884" s="10">
        <v>2882</v>
      </c>
      <c r="J2884" s="8">
        <f t="shared" si="451"/>
        <v>8.1615009561238683E-2</v>
      </c>
      <c r="K2884" s="8">
        <f t="shared" si="451"/>
        <v>8.0035096367664524E-2</v>
      </c>
      <c r="L2884" s="8">
        <f t="shared" si="451"/>
        <v>8.0819817010240186E-2</v>
      </c>
      <c r="M2884" s="8">
        <f t="shared" si="446"/>
        <v>8.0275442873081831E-2</v>
      </c>
      <c r="P2884">
        <v>2882</v>
      </c>
      <c r="Q2884" s="8">
        <f t="shared" si="452"/>
        <v>7.861500956123868E-2</v>
      </c>
      <c r="R2884" s="8">
        <f t="shared" si="452"/>
        <v>7.7035096367664521E-2</v>
      </c>
      <c r="S2884" s="8">
        <f t="shared" si="452"/>
        <v>7.7819817010240183E-2</v>
      </c>
      <c r="T2884" s="8">
        <f t="shared" si="447"/>
        <v>7.7275442873081829E-2</v>
      </c>
      <c r="W2884">
        <v>2882</v>
      </c>
      <c r="X2884" s="4">
        <f t="shared" si="445"/>
        <v>8.2641484836209353E-2</v>
      </c>
      <c r="Y2884" s="4">
        <f t="shared" si="443"/>
        <v>8.1879297550020019E-2</v>
      </c>
      <c r="Z2884" s="4">
        <f t="shared" si="444"/>
        <v>8.1356375034362341E-2</v>
      </c>
    </row>
    <row r="2885" spans="1:26" x14ac:dyDescent="0.25">
      <c r="A2885" s="16">
        <f t="shared" ref="A2885:A2948" si="453">+A2884+1</f>
        <v>46418</v>
      </c>
      <c r="B2885">
        <f>+'[2]Ejercicio 1'!E3102</f>
        <v>2883</v>
      </c>
      <c r="C2885" s="5">
        <v>8.0115944680295231E-2</v>
      </c>
      <c r="D2885" s="4">
        <f t="shared" si="448"/>
        <v>7.8535995086086316E-2</v>
      </c>
      <c r="E2885" s="6">
        <f t="shared" si="449"/>
        <v>7.9320733748328709E-2</v>
      </c>
      <c r="F2885" s="7">
        <f t="shared" si="450"/>
        <v>7.8776347097965368E-2</v>
      </c>
      <c r="I2885" s="10">
        <v>2883</v>
      </c>
      <c r="J2885" s="8">
        <f t="shared" si="451"/>
        <v>8.1615944680295233E-2</v>
      </c>
      <c r="K2885" s="8">
        <f t="shared" si="451"/>
        <v>8.0035995086086317E-2</v>
      </c>
      <c r="L2885" s="8">
        <f t="shared" si="451"/>
        <v>8.082073374832871E-2</v>
      </c>
      <c r="M2885" s="8">
        <f t="shared" si="446"/>
        <v>8.027634709796537E-2</v>
      </c>
      <c r="P2885">
        <v>2883</v>
      </c>
      <c r="Q2885" s="8">
        <f t="shared" si="452"/>
        <v>7.861594468029523E-2</v>
      </c>
      <c r="R2885" s="8">
        <f t="shared" si="452"/>
        <v>7.7035995086086315E-2</v>
      </c>
      <c r="S2885" s="8">
        <f t="shared" si="452"/>
        <v>7.7820733748328708E-2</v>
      </c>
      <c r="T2885" s="8">
        <f t="shared" si="447"/>
        <v>7.7276347097965367E-2</v>
      </c>
      <c r="W2885">
        <v>2883</v>
      </c>
      <c r="X2885" s="4">
        <f t="shared" si="445"/>
        <v>8.2643356260405185E-2</v>
      </c>
      <c r="Y2885" s="4">
        <f t="shared" si="443"/>
        <v>8.1881131044782632E-2</v>
      </c>
      <c r="Z2885" s="4">
        <f t="shared" si="444"/>
        <v>8.1358182677940025E-2</v>
      </c>
    </row>
    <row r="2886" spans="1:26" x14ac:dyDescent="0.25">
      <c r="A2886" s="16">
        <f t="shared" si="453"/>
        <v>46419</v>
      </c>
      <c r="B2886">
        <f>+'[2]Ejercicio 1'!E3103</f>
        <v>2884</v>
      </c>
      <c r="C2886" s="5">
        <v>8.0116879799351781E-2</v>
      </c>
      <c r="D2886" s="4">
        <f t="shared" si="448"/>
        <v>7.8536893804100061E-2</v>
      </c>
      <c r="E2886" s="6">
        <f t="shared" si="449"/>
        <v>7.9321650486209039E-2</v>
      </c>
      <c r="F2886" s="7">
        <f t="shared" si="450"/>
        <v>7.8777251322500616E-2</v>
      </c>
      <c r="I2886" s="10">
        <v>2884</v>
      </c>
      <c r="J2886" s="8">
        <f t="shared" si="451"/>
        <v>8.1616879799351782E-2</v>
      </c>
      <c r="K2886" s="8">
        <f t="shared" si="451"/>
        <v>8.0036893804100062E-2</v>
      </c>
      <c r="L2886" s="8">
        <f t="shared" si="451"/>
        <v>8.082165048620904E-2</v>
      </c>
      <c r="M2886" s="8">
        <f t="shared" si="446"/>
        <v>8.0277251322500617E-2</v>
      </c>
      <c r="P2886">
        <v>2884</v>
      </c>
      <c r="Q2886" s="8">
        <f t="shared" si="452"/>
        <v>7.861687979935178E-2</v>
      </c>
      <c r="R2886" s="8">
        <f t="shared" si="452"/>
        <v>7.7036893804100059E-2</v>
      </c>
      <c r="S2886" s="8">
        <f t="shared" si="452"/>
        <v>7.7821650486209037E-2</v>
      </c>
      <c r="T2886" s="8">
        <f t="shared" si="447"/>
        <v>7.7277251322500615E-2</v>
      </c>
      <c r="W2886">
        <v>2884</v>
      </c>
      <c r="X2886" s="4">
        <f t="shared" si="445"/>
        <v>8.2645227685025732E-2</v>
      </c>
      <c r="Y2886" s="4">
        <f t="shared" si="443"/>
        <v>8.1882964539100767E-2</v>
      </c>
      <c r="Z2886" s="4">
        <f t="shared" si="444"/>
        <v>8.1359990320244435E-2</v>
      </c>
    </row>
    <row r="2887" spans="1:26" x14ac:dyDescent="0.25">
      <c r="A2887" s="16">
        <f t="shared" si="453"/>
        <v>46420</v>
      </c>
      <c r="B2887">
        <f>+'[2]Ejercicio 1'!E3104</f>
        <v>2885</v>
      </c>
      <c r="C2887" s="5">
        <v>8.0117814918408331E-2</v>
      </c>
      <c r="D2887" s="4">
        <f t="shared" si="448"/>
        <v>7.8537792521705591E-2</v>
      </c>
      <c r="E2887" s="6">
        <f t="shared" si="449"/>
        <v>7.9322567223881188E-2</v>
      </c>
      <c r="F2887" s="7">
        <f t="shared" si="450"/>
        <v>7.8778155546687573E-2</v>
      </c>
      <c r="I2887" s="10">
        <v>2885</v>
      </c>
      <c r="J2887" s="8">
        <f t="shared" si="451"/>
        <v>8.1617814918408332E-2</v>
      </c>
      <c r="K2887" s="8">
        <f t="shared" si="451"/>
        <v>8.0037792521705592E-2</v>
      </c>
      <c r="L2887" s="8">
        <f t="shared" si="451"/>
        <v>8.0822567223881189E-2</v>
      </c>
      <c r="M2887" s="8">
        <f t="shared" si="446"/>
        <v>8.0278155546687574E-2</v>
      </c>
      <c r="P2887">
        <v>2885</v>
      </c>
      <c r="Q2887" s="8">
        <f t="shared" si="452"/>
        <v>7.861781491840833E-2</v>
      </c>
      <c r="R2887" s="8">
        <f t="shared" si="452"/>
        <v>7.7037792521705589E-2</v>
      </c>
      <c r="S2887" s="8">
        <f t="shared" si="452"/>
        <v>7.7822567223881187E-2</v>
      </c>
      <c r="T2887" s="8">
        <f t="shared" si="447"/>
        <v>7.7278155546687571E-2</v>
      </c>
      <c r="W2887">
        <v>2885</v>
      </c>
      <c r="X2887" s="4">
        <f t="shared" si="445"/>
        <v>8.2647099110070982E-2</v>
      </c>
      <c r="Y2887" s="4">
        <f t="shared" si="443"/>
        <v>8.188479803302888E-2</v>
      </c>
      <c r="Z2887" s="4">
        <f t="shared" si="444"/>
        <v>8.1361797961857982E-2</v>
      </c>
    </row>
    <row r="2888" spans="1:26" x14ac:dyDescent="0.25">
      <c r="A2888" s="16">
        <f t="shared" si="453"/>
        <v>46421</v>
      </c>
      <c r="B2888">
        <f>+'[2]Ejercicio 1'!E3105</f>
        <v>2886</v>
      </c>
      <c r="C2888" s="5">
        <v>8.0118750037464881E-2</v>
      </c>
      <c r="D2888" s="4">
        <f t="shared" si="448"/>
        <v>7.8538691238902475E-2</v>
      </c>
      <c r="E2888" s="6">
        <f t="shared" si="449"/>
        <v>7.9323483961344268E-2</v>
      </c>
      <c r="F2888" s="7">
        <f t="shared" si="450"/>
        <v>7.8779059770526239E-2</v>
      </c>
      <c r="I2888" s="10">
        <v>2886</v>
      </c>
      <c r="J2888" s="8">
        <f t="shared" si="451"/>
        <v>8.1618750037464882E-2</v>
      </c>
      <c r="K2888" s="8">
        <f t="shared" si="451"/>
        <v>8.0038691238902476E-2</v>
      </c>
      <c r="L2888" s="8">
        <f t="shared" si="451"/>
        <v>8.082348396134427E-2</v>
      </c>
      <c r="M2888" s="8">
        <f t="shared" si="446"/>
        <v>8.027905977052624E-2</v>
      </c>
      <c r="P2888">
        <v>2886</v>
      </c>
      <c r="Q2888" s="8">
        <f t="shared" si="452"/>
        <v>7.861875003746488E-2</v>
      </c>
      <c r="R2888" s="8">
        <f t="shared" si="452"/>
        <v>7.7038691238902474E-2</v>
      </c>
      <c r="S2888" s="8">
        <f t="shared" si="452"/>
        <v>7.7823483961344267E-2</v>
      </c>
      <c r="T2888" s="8">
        <f t="shared" si="447"/>
        <v>7.7279059770526237E-2</v>
      </c>
      <c r="W2888">
        <v>2886</v>
      </c>
      <c r="X2888" s="4">
        <f t="shared" si="445"/>
        <v>8.2648970535540087E-2</v>
      </c>
      <c r="Y2888" s="4">
        <f t="shared" si="443"/>
        <v>8.1886631526512502E-2</v>
      </c>
      <c r="Z2888" s="4">
        <f t="shared" si="444"/>
        <v>8.13636056022011E-2</v>
      </c>
    </row>
    <row r="2889" spans="1:26" x14ac:dyDescent="0.25">
      <c r="A2889" s="16">
        <f t="shared" si="453"/>
        <v>46422</v>
      </c>
      <c r="B2889">
        <f>+'[2]Ejercicio 1'!E3106</f>
        <v>2887</v>
      </c>
      <c r="C2889" s="5">
        <v>8.0119685156521417E-2</v>
      </c>
      <c r="D2889" s="4">
        <f t="shared" si="448"/>
        <v>7.8539589955691116E-2</v>
      </c>
      <c r="E2889" s="6">
        <f t="shared" si="449"/>
        <v>7.9324400698600042E-2</v>
      </c>
      <c r="F2889" s="7">
        <f t="shared" si="450"/>
        <v>7.8779963994019458E-2</v>
      </c>
      <c r="I2889" s="10">
        <v>2887</v>
      </c>
      <c r="J2889" s="8">
        <f t="shared" si="451"/>
        <v>8.1619685156521418E-2</v>
      </c>
      <c r="K2889" s="8">
        <f t="shared" si="451"/>
        <v>8.0039589955691118E-2</v>
      </c>
      <c r="L2889" s="8">
        <f t="shared" si="451"/>
        <v>8.0824400698600044E-2</v>
      </c>
      <c r="M2889" s="8">
        <f t="shared" si="446"/>
        <v>8.027996399401946E-2</v>
      </c>
      <c r="P2889">
        <v>2887</v>
      </c>
      <c r="Q2889" s="8">
        <f t="shared" si="452"/>
        <v>7.8619685156521416E-2</v>
      </c>
      <c r="R2889" s="8">
        <f t="shared" si="452"/>
        <v>7.7039589955691115E-2</v>
      </c>
      <c r="S2889" s="8">
        <f t="shared" si="452"/>
        <v>7.7824400698600041E-2</v>
      </c>
      <c r="T2889" s="8">
        <f t="shared" si="447"/>
        <v>7.7279963994019457E-2</v>
      </c>
      <c r="W2889">
        <v>2887</v>
      </c>
      <c r="X2889" s="4">
        <f t="shared" si="445"/>
        <v>8.2650841961433449E-2</v>
      </c>
      <c r="Y2889" s="4">
        <f t="shared" si="443"/>
        <v>8.1888465019606116E-2</v>
      </c>
      <c r="Z2889" s="4">
        <f t="shared" si="444"/>
        <v>8.1365413241859058E-2</v>
      </c>
    </row>
    <row r="2890" spans="1:26" x14ac:dyDescent="0.25">
      <c r="A2890" s="16">
        <f t="shared" si="453"/>
        <v>46423</v>
      </c>
      <c r="B2890">
        <f>+'[2]Ejercicio 1'!E3107</f>
        <v>2888</v>
      </c>
      <c r="C2890" s="5">
        <v>8.0120620275577967E-2</v>
      </c>
      <c r="D2890" s="4">
        <f t="shared" si="448"/>
        <v>7.8540488672071335E-2</v>
      </c>
      <c r="E2890" s="6">
        <f t="shared" si="449"/>
        <v>7.9325317435646761E-2</v>
      </c>
      <c r="F2890" s="7">
        <f t="shared" si="450"/>
        <v>7.8780868217161543E-2</v>
      </c>
      <c r="I2890" s="10">
        <v>2888</v>
      </c>
      <c r="J2890" s="8">
        <f t="shared" si="451"/>
        <v>8.1620620275577968E-2</v>
      </c>
      <c r="K2890" s="8">
        <f t="shared" si="451"/>
        <v>8.0040488672071336E-2</v>
      </c>
      <c r="L2890" s="8">
        <f t="shared" si="451"/>
        <v>8.0825317435646762E-2</v>
      </c>
      <c r="M2890" s="8">
        <f t="shared" si="446"/>
        <v>8.0280868217161544E-2</v>
      </c>
      <c r="P2890">
        <v>2888</v>
      </c>
      <c r="Q2890" s="8">
        <f t="shared" si="452"/>
        <v>7.8620620275577965E-2</v>
      </c>
      <c r="R2890" s="8">
        <f t="shared" si="452"/>
        <v>7.7040488672071333E-2</v>
      </c>
      <c r="S2890" s="8">
        <f t="shared" si="452"/>
        <v>7.782531743564676E-2</v>
      </c>
      <c r="T2890" s="8">
        <f t="shared" si="447"/>
        <v>7.7280868217161541E-2</v>
      </c>
      <c r="W2890">
        <v>2888</v>
      </c>
      <c r="X2890" s="4">
        <f t="shared" si="445"/>
        <v>8.2652713387751542E-2</v>
      </c>
      <c r="Y2890" s="4">
        <f t="shared" si="443"/>
        <v>8.1890298512255252E-2</v>
      </c>
      <c r="Z2890" s="4">
        <f t="shared" si="444"/>
        <v>8.1367220879946842E-2</v>
      </c>
    </row>
    <row r="2891" spans="1:26" x14ac:dyDescent="0.25">
      <c r="A2891" s="16">
        <f t="shared" si="453"/>
        <v>46424</v>
      </c>
      <c r="B2891">
        <f>+'[2]Ejercicio 1'!E3108</f>
        <v>2889</v>
      </c>
      <c r="C2891" s="5">
        <v>8.0121555394634517E-2</v>
      </c>
      <c r="D2891" s="4">
        <f t="shared" si="448"/>
        <v>7.8541387388043324E-2</v>
      </c>
      <c r="E2891" s="6">
        <f t="shared" si="449"/>
        <v>7.9326234172486174E-2</v>
      </c>
      <c r="F2891" s="7">
        <f t="shared" si="450"/>
        <v>7.8781772439958181E-2</v>
      </c>
      <c r="I2891" s="10">
        <v>2889</v>
      </c>
      <c r="J2891" s="8">
        <f t="shared" si="451"/>
        <v>8.1621555394634518E-2</v>
      </c>
      <c r="K2891" s="8">
        <f t="shared" si="451"/>
        <v>8.0041387388043325E-2</v>
      </c>
      <c r="L2891" s="8">
        <f t="shared" si="451"/>
        <v>8.0826234172486175E-2</v>
      </c>
      <c r="M2891" s="8">
        <f t="shared" si="446"/>
        <v>8.0281772439958182E-2</v>
      </c>
      <c r="P2891">
        <v>2889</v>
      </c>
      <c r="Q2891" s="8">
        <f t="shared" si="452"/>
        <v>7.8621555394634515E-2</v>
      </c>
      <c r="R2891" s="8">
        <f t="shared" si="452"/>
        <v>7.7041387388043323E-2</v>
      </c>
      <c r="S2891" s="8">
        <f t="shared" si="452"/>
        <v>7.7826234172486172E-2</v>
      </c>
      <c r="T2891" s="8">
        <f t="shared" si="447"/>
        <v>7.728177243995818E-2</v>
      </c>
      <c r="W2891">
        <v>2889</v>
      </c>
      <c r="X2891" s="4">
        <f t="shared" si="445"/>
        <v>8.2654584814493462E-2</v>
      </c>
      <c r="Y2891" s="4">
        <f t="shared" si="443"/>
        <v>8.1892132004515256E-2</v>
      </c>
      <c r="Z2891" s="4">
        <f t="shared" si="444"/>
        <v>8.1369028517643507E-2</v>
      </c>
    </row>
    <row r="2892" spans="1:26" x14ac:dyDescent="0.25">
      <c r="A2892" s="16">
        <f t="shared" si="453"/>
        <v>46425</v>
      </c>
      <c r="B2892">
        <f>+'[2]Ejercicio 1'!E3109</f>
        <v>2890</v>
      </c>
      <c r="C2892" s="5">
        <v>8.0122490513691066E-2</v>
      </c>
      <c r="D2892" s="4">
        <f t="shared" si="448"/>
        <v>7.8542286103606862E-2</v>
      </c>
      <c r="E2892" s="6">
        <f t="shared" si="449"/>
        <v>7.9327150909116517E-2</v>
      </c>
      <c r="F2892" s="7">
        <f t="shared" si="450"/>
        <v>7.8782676662406528E-2</v>
      </c>
      <c r="I2892" s="10">
        <v>2890</v>
      </c>
      <c r="J2892" s="8">
        <f t="shared" si="451"/>
        <v>8.1622490513691068E-2</v>
      </c>
      <c r="K2892" s="8">
        <f t="shared" si="451"/>
        <v>8.0042286103606863E-2</v>
      </c>
      <c r="L2892" s="8">
        <f t="shared" si="451"/>
        <v>8.0827150909116519E-2</v>
      </c>
      <c r="M2892" s="8">
        <f t="shared" si="446"/>
        <v>8.028267666240653E-2</v>
      </c>
      <c r="P2892">
        <v>2890</v>
      </c>
      <c r="Q2892" s="8">
        <f t="shared" si="452"/>
        <v>7.8622490513691065E-2</v>
      </c>
      <c r="R2892" s="8">
        <f t="shared" si="452"/>
        <v>7.7042286103606861E-2</v>
      </c>
      <c r="S2892" s="8">
        <f t="shared" si="452"/>
        <v>7.7827150909116516E-2</v>
      </c>
      <c r="T2892" s="8">
        <f t="shared" si="447"/>
        <v>7.7282676662406527E-2</v>
      </c>
      <c r="W2892">
        <v>2890</v>
      </c>
      <c r="X2892" s="4">
        <f t="shared" si="445"/>
        <v>8.2656456241660112E-2</v>
      </c>
      <c r="Y2892" s="4">
        <f t="shared" si="443"/>
        <v>8.1893965496329879E-2</v>
      </c>
      <c r="Z2892" s="4">
        <f t="shared" si="444"/>
        <v>8.1370836154064055E-2</v>
      </c>
    </row>
    <row r="2893" spans="1:26" x14ac:dyDescent="0.25">
      <c r="A2893" s="16">
        <f t="shared" si="453"/>
        <v>46426</v>
      </c>
      <c r="B2893">
        <f>+'[2]Ejercicio 1'!E3110</f>
        <v>2891</v>
      </c>
      <c r="C2893" s="5">
        <v>8.0123425632747616E-2</v>
      </c>
      <c r="D2893" s="4">
        <f t="shared" si="448"/>
        <v>7.8543184818762601E-2</v>
      </c>
      <c r="E2893" s="6">
        <f t="shared" si="449"/>
        <v>7.9328067645539554E-2</v>
      </c>
      <c r="F2893" s="7">
        <f t="shared" si="450"/>
        <v>7.878358088450943E-2</v>
      </c>
      <c r="I2893" s="10">
        <v>2891</v>
      </c>
      <c r="J2893" s="8">
        <f t="shared" si="451"/>
        <v>8.1623425632747618E-2</v>
      </c>
      <c r="K2893" s="8">
        <f t="shared" si="451"/>
        <v>8.0043184818762603E-2</v>
      </c>
      <c r="L2893" s="8">
        <f t="shared" si="451"/>
        <v>8.0828067645539556E-2</v>
      </c>
      <c r="M2893" s="8">
        <f t="shared" si="446"/>
        <v>8.0283580884509431E-2</v>
      </c>
      <c r="P2893">
        <v>2891</v>
      </c>
      <c r="Q2893" s="8">
        <f t="shared" si="452"/>
        <v>7.8623425632747615E-2</v>
      </c>
      <c r="R2893" s="8">
        <f t="shared" si="452"/>
        <v>7.70431848187626E-2</v>
      </c>
      <c r="S2893" s="8">
        <f t="shared" si="452"/>
        <v>7.7828067645539553E-2</v>
      </c>
      <c r="T2893" s="8">
        <f t="shared" si="447"/>
        <v>7.7283580884509429E-2</v>
      </c>
      <c r="W2893">
        <v>2891</v>
      </c>
      <c r="X2893" s="4">
        <f t="shared" si="445"/>
        <v>8.2658327669251908E-2</v>
      </c>
      <c r="Y2893" s="4">
        <f t="shared" si="443"/>
        <v>8.1895798987755383E-2</v>
      </c>
      <c r="Z2893" s="4">
        <f t="shared" si="444"/>
        <v>8.1372643789802301E-2</v>
      </c>
    </row>
    <row r="2894" spans="1:26" x14ac:dyDescent="0.25">
      <c r="A2894" s="16">
        <f t="shared" si="453"/>
        <v>46427</v>
      </c>
      <c r="B2894">
        <f>+'[2]Ejercicio 1'!E3111</f>
        <v>2892</v>
      </c>
      <c r="C2894" s="5">
        <v>8.0124360751804152E-2</v>
      </c>
      <c r="D2894" s="4">
        <f t="shared" si="448"/>
        <v>7.8544083533509473E-2</v>
      </c>
      <c r="E2894" s="6">
        <f t="shared" si="449"/>
        <v>7.9328984381753523E-2</v>
      </c>
      <c r="F2894" s="7">
        <f t="shared" si="450"/>
        <v>7.8784485106264041E-2</v>
      </c>
      <c r="I2894" s="10">
        <v>2892</v>
      </c>
      <c r="J2894" s="8">
        <f t="shared" si="451"/>
        <v>8.1624360751804154E-2</v>
      </c>
      <c r="K2894" s="8">
        <f t="shared" si="451"/>
        <v>8.0044083533509475E-2</v>
      </c>
      <c r="L2894" s="8">
        <f t="shared" si="451"/>
        <v>8.0828984381753524E-2</v>
      </c>
      <c r="M2894" s="8">
        <f t="shared" si="446"/>
        <v>8.0284485106264042E-2</v>
      </c>
      <c r="P2894">
        <v>2892</v>
      </c>
      <c r="Q2894" s="8">
        <f t="shared" si="452"/>
        <v>7.8624360751804151E-2</v>
      </c>
      <c r="R2894" s="8">
        <f t="shared" si="452"/>
        <v>7.7044083533509472E-2</v>
      </c>
      <c r="S2894" s="8">
        <f t="shared" si="452"/>
        <v>7.7828984381753522E-2</v>
      </c>
      <c r="T2894" s="8">
        <f t="shared" si="447"/>
        <v>7.7284485106264039E-2</v>
      </c>
      <c r="W2894">
        <v>2892</v>
      </c>
      <c r="X2894" s="4">
        <f t="shared" si="445"/>
        <v>8.2660199097266657E-2</v>
      </c>
      <c r="Y2894" s="4">
        <f t="shared" si="443"/>
        <v>8.1897632478763638E-2</v>
      </c>
      <c r="Z2894" s="4">
        <f t="shared" si="444"/>
        <v>8.1374451424555613E-2</v>
      </c>
    </row>
    <row r="2895" spans="1:26" x14ac:dyDescent="0.25">
      <c r="A2895" s="16">
        <f t="shared" si="453"/>
        <v>46428</v>
      </c>
      <c r="B2895">
        <f>+'[2]Ejercicio 1'!E3112</f>
        <v>2893</v>
      </c>
      <c r="C2895" s="5">
        <v>8.0125295870860702E-2</v>
      </c>
      <c r="D2895" s="4">
        <f t="shared" si="448"/>
        <v>7.854498224784813E-2</v>
      </c>
      <c r="E2895" s="6">
        <f t="shared" si="449"/>
        <v>7.9329901117759311E-2</v>
      </c>
      <c r="F2895" s="7">
        <f t="shared" si="450"/>
        <v>7.878538932767036E-2</v>
      </c>
      <c r="I2895" s="10">
        <v>2893</v>
      </c>
      <c r="J2895" s="8">
        <f t="shared" si="451"/>
        <v>8.1625295870860703E-2</v>
      </c>
      <c r="K2895" s="8">
        <f t="shared" si="451"/>
        <v>8.0044982247848132E-2</v>
      </c>
      <c r="L2895" s="8">
        <f t="shared" si="451"/>
        <v>8.0829901117759312E-2</v>
      </c>
      <c r="M2895" s="8">
        <f t="shared" si="446"/>
        <v>8.0285389327670362E-2</v>
      </c>
      <c r="P2895">
        <v>2893</v>
      </c>
      <c r="Q2895" s="8">
        <f t="shared" si="452"/>
        <v>7.8625295870860701E-2</v>
      </c>
      <c r="R2895" s="8">
        <f t="shared" si="452"/>
        <v>7.7044982247848129E-2</v>
      </c>
      <c r="S2895" s="8">
        <f t="shared" si="452"/>
        <v>7.7829901117759309E-2</v>
      </c>
      <c r="T2895" s="8">
        <f t="shared" si="447"/>
        <v>7.7285389327670359E-2</v>
      </c>
      <c r="W2895">
        <v>2893</v>
      </c>
      <c r="X2895" s="4">
        <f t="shared" si="445"/>
        <v>8.2662070525706566E-2</v>
      </c>
      <c r="Y2895" s="4">
        <f t="shared" si="443"/>
        <v>8.1899465969326526E-2</v>
      </c>
      <c r="Z2895" s="4">
        <f t="shared" si="444"/>
        <v>8.1376259058332553E-2</v>
      </c>
    </row>
    <row r="2896" spans="1:26" x14ac:dyDescent="0.25">
      <c r="A2896" s="16">
        <f t="shared" si="453"/>
        <v>46429</v>
      </c>
      <c r="B2896">
        <f>+'[2]Ejercicio 1'!E3113</f>
        <v>2894</v>
      </c>
      <c r="C2896" s="5">
        <v>8.0126230989917252E-2</v>
      </c>
      <c r="D2896" s="4">
        <f t="shared" si="448"/>
        <v>7.854588096177835E-2</v>
      </c>
      <c r="E2896" s="6">
        <f t="shared" si="449"/>
        <v>7.9330817853556918E-2</v>
      </c>
      <c r="F2896" s="7">
        <f t="shared" si="450"/>
        <v>7.8786293548728389E-2</v>
      </c>
      <c r="I2896" s="10">
        <v>2894</v>
      </c>
      <c r="J2896" s="8">
        <f t="shared" si="451"/>
        <v>8.1626230989917253E-2</v>
      </c>
      <c r="K2896" s="8">
        <f t="shared" si="451"/>
        <v>8.0045880961778351E-2</v>
      </c>
      <c r="L2896" s="8">
        <f t="shared" si="451"/>
        <v>8.0830817853556919E-2</v>
      </c>
      <c r="M2896" s="8">
        <f t="shared" si="446"/>
        <v>8.0286293548728391E-2</v>
      </c>
      <c r="P2896">
        <v>2894</v>
      </c>
      <c r="Q2896" s="8">
        <f t="shared" si="452"/>
        <v>7.8626230989917251E-2</v>
      </c>
      <c r="R2896" s="8">
        <f t="shared" si="452"/>
        <v>7.7045880961778349E-2</v>
      </c>
      <c r="S2896" s="8">
        <f t="shared" si="452"/>
        <v>7.7830817853556916E-2</v>
      </c>
      <c r="T2896" s="8">
        <f t="shared" si="447"/>
        <v>7.7286293548728388E-2</v>
      </c>
      <c r="W2896">
        <v>2894</v>
      </c>
      <c r="X2896" s="4">
        <f t="shared" si="445"/>
        <v>8.2663941954570302E-2</v>
      </c>
      <c r="Y2896" s="4">
        <f t="shared" si="443"/>
        <v>8.1901299459499394E-2</v>
      </c>
      <c r="Z2896" s="4">
        <f t="shared" si="444"/>
        <v>8.1378066690836234E-2</v>
      </c>
    </row>
    <row r="2897" spans="1:26" x14ac:dyDescent="0.25">
      <c r="A2897" s="16">
        <f t="shared" si="453"/>
        <v>46430</v>
      </c>
      <c r="B2897">
        <f>+'[2]Ejercicio 1'!E3114</f>
        <v>2895</v>
      </c>
      <c r="C2897" s="5">
        <v>8.0127166108973802E-2</v>
      </c>
      <c r="D2897" s="4">
        <f t="shared" si="448"/>
        <v>7.8546779675300341E-2</v>
      </c>
      <c r="E2897" s="6">
        <f t="shared" si="449"/>
        <v>7.933173458914633E-2</v>
      </c>
      <c r="F2897" s="7">
        <f t="shared" si="450"/>
        <v>7.8787197769438128E-2</v>
      </c>
      <c r="I2897" s="10">
        <v>2895</v>
      </c>
      <c r="J2897" s="8">
        <f t="shared" si="451"/>
        <v>8.1627166108973803E-2</v>
      </c>
      <c r="K2897" s="8">
        <f t="shared" si="451"/>
        <v>8.0046779675300342E-2</v>
      </c>
      <c r="L2897" s="8">
        <f t="shared" si="451"/>
        <v>8.0831734589146331E-2</v>
      </c>
      <c r="M2897" s="8">
        <f t="shared" si="446"/>
        <v>8.0287197769438129E-2</v>
      </c>
      <c r="P2897">
        <v>2895</v>
      </c>
      <c r="Q2897" s="8">
        <f t="shared" si="452"/>
        <v>7.8627166108973801E-2</v>
      </c>
      <c r="R2897" s="8">
        <f t="shared" si="452"/>
        <v>7.7046779675300339E-2</v>
      </c>
      <c r="S2897" s="8">
        <f t="shared" si="452"/>
        <v>7.7831734589146329E-2</v>
      </c>
      <c r="T2897" s="8">
        <f t="shared" si="447"/>
        <v>7.7287197769438126E-2</v>
      </c>
      <c r="W2897">
        <v>2895</v>
      </c>
      <c r="X2897" s="4">
        <f t="shared" si="445"/>
        <v>8.2665813383858769E-2</v>
      </c>
      <c r="Y2897" s="4">
        <f t="shared" si="443"/>
        <v>8.19031329492559E-2</v>
      </c>
      <c r="Z2897" s="4">
        <f t="shared" si="444"/>
        <v>8.137987432235784E-2</v>
      </c>
    </row>
    <row r="2898" spans="1:26" x14ac:dyDescent="0.25">
      <c r="A2898" s="16">
        <f t="shared" si="453"/>
        <v>46431</v>
      </c>
      <c r="B2898">
        <f>+'[2]Ejercicio 1'!E3115</f>
        <v>2896</v>
      </c>
      <c r="C2898" s="5">
        <v>8.0128101228030352E-2</v>
      </c>
      <c r="D2898" s="4">
        <f t="shared" si="448"/>
        <v>7.8547678388413908E-2</v>
      </c>
      <c r="E2898" s="6">
        <f t="shared" si="449"/>
        <v>7.9332651324526687E-2</v>
      </c>
      <c r="F2898" s="7">
        <f t="shared" si="450"/>
        <v>7.8788101989802434E-2</v>
      </c>
      <c r="I2898" s="10">
        <v>2896</v>
      </c>
      <c r="J2898" s="8">
        <f t="shared" si="451"/>
        <v>8.1628101228030353E-2</v>
      </c>
      <c r="K2898" s="8">
        <f t="shared" si="451"/>
        <v>8.0047678388413909E-2</v>
      </c>
      <c r="L2898" s="8">
        <f t="shared" si="451"/>
        <v>8.0832651324526689E-2</v>
      </c>
      <c r="M2898" s="8">
        <f t="shared" si="446"/>
        <v>8.0288101989802435E-2</v>
      </c>
      <c r="P2898">
        <v>2896</v>
      </c>
      <c r="Q2898" s="8">
        <f t="shared" si="452"/>
        <v>7.862810122803035E-2</v>
      </c>
      <c r="R2898" s="8">
        <f t="shared" si="452"/>
        <v>7.7047678388413907E-2</v>
      </c>
      <c r="S2898" s="8">
        <f t="shared" si="452"/>
        <v>7.7832651324526686E-2</v>
      </c>
      <c r="T2898" s="8">
        <f t="shared" si="447"/>
        <v>7.7288101989802432E-2</v>
      </c>
      <c r="W2898">
        <v>2896</v>
      </c>
      <c r="X2898" s="4">
        <f t="shared" si="445"/>
        <v>8.2667684813571063E-2</v>
      </c>
      <c r="Y2898" s="4">
        <f t="shared" si="443"/>
        <v>8.190496643856704E-2</v>
      </c>
      <c r="Z2898" s="4">
        <f t="shared" si="444"/>
        <v>8.1381681953194285E-2</v>
      </c>
    </row>
    <row r="2899" spans="1:26" x14ac:dyDescent="0.25">
      <c r="A2899" s="16">
        <f t="shared" si="453"/>
        <v>46432</v>
      </c>
      <c r="B2899">
        <f>+'[2]Ejercicio 1'!E3116</f>
        <v>2897</v>
      </c>
      <c r="C2899" s="5">
        <v>8.0129036347086888E-2</v>
      </c>
      <c r="D2899" s="4">
        <f t="shared" si="448"/>
        <v>7.8548577101119649E-2</v>
      </c>
      <c r="E2899" s="6">
        <f t="shared" si="449"/>
        <v>7.9333568059700613E-2</v>
      </c>
      <c r="F2899" s="7">
        <f t="shared" si="450"/>
        <v>7.8789006209818435E-2</v>
      </c>
      <c r="I2899" s="10">
        <v>2897</v>
      </c>
      <c r="J2899" s="8">
        <f t="shared" si="451"/>
        <v>8.1629036347086889E-2</v>
      </c>
      <c r="K2899" s="8">
        <f t="shared" si="451"/>
        <v>8.004857710111965E-2</v>
      </c>
      <c r="L2899" s="8">
        <f t="shared" si="451"/>
        <v>8.0833568059700614E-2</v>
      </c>
      <c r="M2899" s="8">
        <f t="shared" si="446"/>
        <v>8.0289006209818436E-2</v>
      </c>
      <c r="P2899">
        <v>2897</v>
      </c>
      <c r="Q2899" s="8">
        <f t="shared" si="452"/>
        <v>7.8629036347086886E-2</v>
      </c>
      <c r="R2899" s="8">
        <f t="shared" si="452"/>
        <v>7.7048577101119647E-2</v>
      </c>
      <c r="S2899" s="8">
        <f t="shared" si="452"/>
        <v>7.7833568059700611E-2</v>
      </c>
      <c r="T2899" s="8">
        <f t="shared" si="447"/>
        <v>7.7289006209818434E-2</v>
      </c>
      <c r="W2899">
        <v>2897</v>
      </c>
      <c r="X2899" s="4">
        <f t="shared" si="445"/>
        <v>8.2669556243715095E-2</v>
      </c>
      <c r="Y2899" s="4">
        <f t="shared" si="443"/>
        <v>8.1906799927489934E-2</v>
      </c>
      <c r="Z2899" s="4">
        <f t="shared" si="444"/>
        <v>8.1383489582757471E-2</v>
      </c>
    </row>
    <row r="2900" spans="1:26" x14ac:dyDescent="0.25">
      <c r="A2900" s="16">
        <f t="shared" si="453"/>
        <v>46433</v>
      </c>
      <c r="B2900">
        <f>+'[2]Ejercicio 1'!E3117</f>
        <v>2898</v>
      </c>
      <c r="C2900" s="5">
        <v>8.0129971466143438E-2</v>
      </c>
      <c r="D2900" s="4">
        <f t="shared" si="448"/>
        <v>7.8549475813416536E-2</v>
      </c>
      <c r="E2900" s="6">
        <f t="shared" si="449"/>
        <v>7.9334484794664595E-2</v>
      </c>
      <c r="F2900" s="7">
        <f t="shared" si="450"/>
        <v>7.8789910429486146E-2</v>
      </c>
      <c r="I2900" s="10">
        <v>2898</v>
      </c>
      <c r="J2900" s="8">
        <f t="shared" si="451"/>
        <v>8.1629971466143439E-2</v>
      </c>
      <c r="K2900" s="8">
        <f t="shared" si="451"/>
        <v>8.0049475813416537E-2</v>
      </c>
      <c r="L2900" s="8">
        <f t="shared" si="451"/>
        <v>8.0834484794664596E-2</v>
      </c>
      <c r="M2900" s="8">
        <f t="shared" si="446"/>
        <v>8.0289910429486147E-2</v>
      </c>
      <c r="P2900">
        <v>2898</v>
      </c>
      <c r="Q2900" s="8">
        <f t="shared" si="452"/>
        <v>7.8629971466143436E-2</v>
      </c>
      <c r="R2900" s="8">
        <f t="shared" si="452"/>
        <v>7.7049475813416535E-2</v>
      </c>
      <c r="S2900" s="8">
        <f t="shared" si="452"/>
        <v>7.7834484794664593E-2</v>
      </c>
      <c r="T2900" s="8">
        <f t="shared" si="447"/>
        <v>7.7289910429486144E-2</v>
      </c>
      <c r="W2900">
        <v>2898</v>
      </c>
      <c r="X2900" s="4">
        <f t="shared" si="445"/>
        <v>8.2671427674270243E-2</v>
      </c>
      <c r="Y2900" s="4">
        <f t="shared" si="443"/>
        <v>8.1908633415966575E-2</v>
      </c>
      <c r="Z2900" s="4">
        <f t="shared" si="444"/>
        <v>8.1385297211632623E-2</v>
      </c>
    </row>
    <row r="2901" spans="1:26" x14ac:dyDescent="0.25">
      <c r="A2901" s="16">
        <f t="shared" si="453"/>
        <v>46434</v>
      </c>
      <c r="B2901">
        <f>+'[2]Ejercicio 1'!E3118</f>
        <v>2899</v>
      </c>
      <c r="C2901" s="5">
        <v>8.0130906585199987E-2</v>
      </c>
      <c r="D2901" s="4">
        <f t="shared" si="448"/>
        <v>7.8550374525305E-2</v>
      </c>
      <c r="E2901" s="6">
        <f t="shared" si="449"/>
        <v>7.9335401529421271E-2</v>
      </c>
      <c r="F2901" s="7">
        <f t="shared" si="450"/>
        <v>7.8790814648805566E-2</v>
      </c>
      <c r="I2901" s="10">
        <v>2899</v>
      </c>
      <c r="J2901" s="8">
        <f t="shared" si="451"/>
        <v>8.1630906585199989E-2</v>
      </c>
      <c r="K2901" s="8">
        <f t="shared" si="451"/>
        <v>8.0050374525305001E-2</v>
      </c>
      <c r="L2901" s="8">
        <f t="shared" si="451"/>
        <v>8.0835401529421272E-2</v>
      </c>
      <c r="M2901" s="8">
        <f t="shared" si="446"/>
        <v>8.0290814648805567E-2</v>
      </c>
      <c r="P2901">
        <v>2899</v>
      </c>
      <c r="Q2901" s="8">
        <f t="shared" si="452"/>
        <v>7.8630906585199986E-2</v>
      </c>
      <c r="R2901" s="8">
        <f t="shared" si="452"/>
        <v>7.7050374525304999E-2</v>
      </c>
      <c r="S2901" s="8">
        <f t="shared" si="452"/>
        <v>7.7835401529421269E-2</v>
      </c>
      <c r="T2901" s="8">
        <f t="shared" si="447"/>
        <v>7.7290814648805564E-2</v>
      </c>
      <c r="W2901">
        <v>2899</v>
      </c>
      <c r="X2901" s="4">
        <f t="shared" si="445"/>
        <v>8.2673299105255796E-2</v>
      </c>
      <c r="Y2901" s="4">
        <f t="shared" si="443"/>
        <v>8.1910466904054083E-2</v>
      </c>
      <c r="Z2901" s="4">
        <f t="shared" si="444"/>
        <v>8.1387104839234503E-2</v>
      </c>
    </row>
    <row r="2902" spans="1:26" x14ac:dyDescent="0.25">
      <c r="A2902" s="16">
        <f t="shared" si="453"/>
        <v>46435</v>
      </c>
      <c r="B2902">
        <f>+'[2]Ejercicio 1'!E3119</f>
        <v>2900</v>
      </c>
      <c r="C2902" s="5">
        <v>8.0131841704256537E-2</v>
      </c>
      <c r="D2902" s="4">
        <f t="shared" si="448"/>
        <v>7.8551273236785457E-2</v>
      </c>
      <c r="E2902" s="6">
        <f t="shared" si="449"/>
        <v>7.9336318263968891E-2</v>
      </c>
      <c r="F2902" s="7">
        <f t="shared" si="450"/>
        <v>7.8791718867779553E-2</v>
      </c>
      <c r="I2902" s="10">
        <v>2900</v>
      </c>
      <c r="J2902" s="8">
        <f t="shared" si="451"/>
        <v>8.1631841704256539E-2</v>
      </c>
      <c r="K2902" s="8">
        <f t="shared" si="451"/>
        <v>8.0051273236785458E-2</v>
      </c>
      <c r="L2902" s="8">
        <f t="shared" si="451"/>
        <v>8.0836318263968893E-2</v>
      </c>
      <c r="M2902" s="8">
        <f t="shared" si="446"/>
        <v>8.0291718867779555E-2</v>
      </c>
      <c r="P2902">
        <v>2900</v>
      </c>
      <c r="Q2902" s="8">
        <f t="shared" si="452"/>
        <v>7.8631841704256536E-2</v>
      </c>
      <c r="R2902" s="8">
        <f t="shared" si="452"/>
        <v>7.7051273236785456E-2</v>
      </c>
      <c r="S2902" s="8">
        <f t="shared" si="452"/>
        <v>7.783631826396889E-2</v>
      </c>
      <c r="T2902" s="8">
        <f t="shared" si="447"/>
        <v>7.7291718867779552E-2</v>
      </c>
      <c r="W2902">
        <v>2900</v>
      </c>
      <c r="X2902" s="4">
        <f t="shared" si="445"/>
        <v>8.2675170536665635E-2</v>
      </c>
      <c r="Y2902" s="4">
        <f t="shared" si="443"/>
        <v>8.1912300391724341E-2</v>
      </c>
      <c r="Z2902" s="4">
        <f t="shared" si="444"/>
        <v>8.1388912466154081E-2</v>
      </c>
    </row>
    <row r="2903" spans="1:26" x14ac:dyDescent="0.25">
      <c r="A2903" s="16">
        <f t="shared" si="453"/>
        <v>46436</v>
      </c>
      <c r="B2903">
        <f>+'[2]Ejercicio 1'!E3120</f>
        <v>2901</v>
      </c>
      <c r="C2903" s="5">
        <v>8.0132776823313087E-2</v>
      </c>
      <c r="D2903" s="4">
        <f t="shared" si="448"/>
        <v>7.8552171947857255E-2</v>
      </c>
      <c r="E2903" s="6">
        <f t="shared" si="449"/>
        <v>7.9337234998308317E-2</v>
      </c>
      <c r="F2903" s="7">
        <f t="shared" si="450"/>
        <v>7.8792623086402377E-2</v>
      </c>
      <c r="I2903" s="10">
        <v>2901</v>
      </c>
      <c r="J2903" s="8">
        <f t="shared" si="451"/>
        <v>8.1632776823313088E-2</v>
      </c>
      <c r="K2903" s="8">
        <f t="shared" si="451"/>
        <v>8.0052171947857256E-2</v>
      </c>
      <c r="L2903" s="8">
        <f t="shared" si="451"/>
        <v>8.0837234998308319E-2</v>
      </c>
      <c r="M2903" s="8">
        <f t="shared" si="446"/>
        <v>8.0292623086402379E-2</v>
      </c>
      <c r="P2903">
        <v>2901</v>
      </c>
      <c r="Q2903" s="8">
        <f t="shared" si="452"/>
        <v>7.8632776823313086E-2</v>
      </c>
      <c r="R2903" s="8">
        <f t="shared" si="452"/>
        <v>7.7052171947857254E-2</v>
      </c>
      <c r="S2903" s="8">
        <f t="shared" si="452"/>
        <v>7.7837234998308316E-2</v>
      </c>
      <c r="T2903" s="8">
        <f t="shared" si="447"/>
        <v>7.7292623086402376E-2</v>
      </c>
      <c r="W2903">
        <v>2901</v>
      </c>
      <c r="X2903" s="4">
        <f t="shared" si="445"/>
        <v>8.2677041968500189E-2</v>
      </c>
      <c r="Y2903" s="4">
        <f t="shared" si="443"/>
        <v>8.1914133878949247E-2</v>
      </c>
      <c r="Z2903" s="4">
        <f t="shared" si="444"/>
        <v>8.1390720091794683E-2</v>
      </c>
    </row>
    <row r="2904" spans="1:26" x14ac:dyDescent="0.25">
      <c r="A2904" s="16">
        <f t="shared" si="453"/>
        <v>46437</v>
      </c>
      <c r="B2904">
        <f>+'[2]Ejercicio 1'!E3121</f>
        <v>2902</v>
      </c>
      <c r="C2904" s="5">
        <v>8.0133711942369623E-2</v>
      </c>
      <c r="D2904" s="4">
        <f t="shared" si="448"/>
        <v>7.8553070658521046E-2</v>
      </c>
      <c r="E2904" s="6">
        <f t="shared" si="449"/>
        <v>7.9338151732440437E-2</v>
      </c>
      <c r="F2904" s="7">
        <f t="shared" si="450"/>
        <v>7.8793527304679783E-2</v>
      </c>
      <c r="I2904" s="10">
        <v>2902</v>
      </c>
      <c r="J2904" s="8">
        <f t="shared" si="451"/>
        <v>8.1633711942369624E-2</v>
      </c>
      <c r="K2904" s="8">
        <f t="shared" si="451"/>
        <v>8.0053070658521047E-2</v>
      </c>
      <c r="L2904" s="8">
        <f t="shared" si="451"/>
        <v>8.0838151732440439E-2</v>
      </c>
      <c r="M2904" s="8">
        <f t="shared" si="446"/>
        <v>8.0293527304679785E-2</v>
      </c>
      <c r="P2904">
        <v>2902</v>
      </c>
      <c r="Q2904" s="8">
        <f t="shared" si="452"/>
        <v>7.8633711942369622E-2</v>
      </c>
      <c r="R2904" s="8">
        <f t="shared" si="452"/>
        <v>7.7053070658521045E-2</v>
      </c>
      <c r="S2904" s="8">
        <f t="shared" si="452"/>
        <v>7.7838151732440436E-2</v>
      </c>
      <c r="T2904" s="8">
        <f t="shared" si="447"/>
        <v>7.7293527304679782E-2</v>
      </c>
      <c r="W2904">
        <v>2902</v>
      </c>
      <c r="X2904" s="4">
        <f t="shared" si="445"/>
        <v>8.2678913400758586E-2</v>
      </c>
      <c r="Y2904" s="4">
        <f t="shared" si="443"/>
        <v>8.1915967365813122E-2</v>
      </c>
      <c r="Z2904" s="4">
        <f t="shared" si="444"/>
        <v>8.1392527716456067E-2</v>
      </c>
    </row>
    <row r="2905" spans="1:26" x14ac:dyDescent="0.25">
      <c r="A2905" s="16">
        <f t="shared" si="453"/>
        <v>46438</v>
      </c>
      <c r="B2905">
        <f>+'[2]Ejercicio 1'!E3122</f>
        <v>2903</v>
      </c>
      <c r="C2905" s="5">
        <v>8.0134647061426173E-2</v>
      </c>
      <c r="D2905" s="4">
        <f t="shared" si="448"/>
        <v>7.8553969368776608E-2</v>
      </c>
      <c r="E2905" s="6">
        <f t="shared" si="449"/>
        <v>7.9339068466363502E-2</v>
      </c>
      <c r="F2905" s="7">
        <f t="shared" si="450"/>
        <v>7.8794431522611744E-2</v>
      </c>
      <c r="I2905" s="10">
        <v>2903</v>
      </c>
      <c r="J2905" s="8">
        <f t="shared" si="451"/>
        <v>8.1634647061426174E-2</v>
      </c>
      <c r="K2905" s="8">
        <f t="shared" si="451"/>
        <v>8.0053969368776609E-2</v>
      </c>
      <c r="L2905" s="8">
        <f t="shared" si="451"/>
        <v>8.0839068466363503E-2</v>
      </c>
      <c r="M2905" s="8">
        <f t="shared" si="446"/>
        <v>8.0294431522611745E-2</v>
      </c>
      <c r="P2905">
        <v>2903</v>
      </c>
      <c r="Q2905" s="8">
        <f t="shared" si="452"/>
        <v>7.8634647061426172E-2</v>
      </c>
      <c r="R2905" s="8">
        <f t="shared" si="452"/>
        <v>7.7053969368776606E-2</v>
      </c>
      <c r="S2905" s="8">
        <f t="shared" si="452"/>
        <v>7.7839068466363501E-2</v>
      </c>
      <c r="T2905" s="8">
        <f t="shared" si="447"/>
        <v>7.7294431522611742E-2</v>
      </c>
      <c r="W2905">
        <v>2903</v>
      </c>
      <c r="X2905" s="4">
        <f t="shared" si="445"/>
        <v>8.2680784833442128E-2</v>
      </c>
      <c r="Y2905" s="4">
        <f t="shared" si="443"/>
        <v>8.1917800852204403E-2</v>
      </c>
      <c r="Z2905" s="4">
        <f t="shared" si="444"/>
        <v>8.1394335340435137E-2</v>
      </c>
    </row>
    <row r="2906" spans="1:26" x14ac:dyDescent="0.25">
      <c r="A2906" s="16">
        <f t="shared" si="453"/>
        <v>46439</v>
      </c>
      <c r="B2906">
        <f>+'[2]Ejercicio 1'!E3123</f>
        <v>2904</v>
      </c>
      <c r="C2906" s="5">
        <v>8.0135582180482723E-2</v>
      </c>
      <c r="D2906" s="4">
        <f t="shared" si="448"/>
        <v>7.8554868078623732E-2</v>
      </c>
      <c r="E2906" s="6">
        <f t="shared" si="449"/>
        <v>7.9339985200078372E-2</v>
      </c>
      <c r="F2906" s="7">
        <f t="shared" si="450"/>
        <v>7.8795335740192554E-2</v>
      </c>
      <c r="I2906" s="10">
        <v>2904</v>
      </c>
      <c r="J2906" s="8">
        <f t="shared" si="451"/>
        <v>8.1635582180482724E-2</v>
      </c>
      <c r="K2906" s="8">
        <f t="shared" si="451"/>
        <v>8.0054868078623734E-2</v>
      </c>
      <c r="L2906" s="8">
        <f t="shared" si="451"/>
        <v>8.0839985200078374E-2</v>
      </c>
      <c r="M2906" s="8">
        <f t="shared" si="446"/>
        <v>8.0295335740192555E-2</v>
      </c>
      <c r="P2906">
        <v>2904</v>
      </c>
      <c r="Q2906" s="8">
        <f t="shared" si="452"/>
        <v>7.8635582180482722E-2</v>
      </c>
      <c r="R2906" s="8">
        <f t="shared" si="452"/>
        <v>7.7054868078623731E-2</v>
      </c>
      <c r="S2906" s="8">
        <f t="shared" si="452"/>
        <v>7.7839985200078371E-2</v>
      </c>
      <c r="T2906" s="8">
        <f t="shared" si="447"/>
        <v>7.7295335740192553E-2</v>
      </c>
      <c r="W2906">
        <v>2904</v>
      </c>
      <c r="X2906" s="4">
        <f t="shared" si="445"/>
        <v>8.2682656266549512E-2</v>
      </c>
      <c r="Y2906" s="4">
        <f t="shared" si="443"/>
        <v>8.1919634338178435E-2</v>
      </c>
      <c r="Z2906" s="4">
        <f t="shared" si="444"/>
        <v>8.1396142963135229E-2</v>
      </c>
    </row>
    <row r="2907" spans="1:26" x14ac:dyDescent="0.25">
      <c r="A2907" s="16">
        <f t="shared" si="453"/>
        <v>46440</v>
      </c>
      <c r="B2907">
        <f>+'[2]Ejercicio 1'!E3124</f>
        <v>2905</v>
      </c>
      <c r="C2907" s="5">
        <v>8.0136517299539273E-2</v>
      </c>
      <c r="D2907" s="4">
        <f t="shared" si="448"/>
        <v>7.855576678806224E-2</v>
      </c>
      <c r="E2907" s="6">
        <f t="shared" si="449"/>
        <v>7.9340901933585062E-2</v>
      </c>
      <c r="F2907" s="7">
        <f t="shared" si="450"/>
        <v>7.8796239957427919E-2</v>
      </c>
      <c r="I2907" s="10">
        <v>2905</v>
      </c>
      <c r="J2907" s="8">
        <f t="shared" si="451"/>
        <v>8.1636517299539274E-2</v>
      </c>
      <c r="K2907" s="8">
        <f t="shared" si="451"/>
        <v>8.0055766788062241E-2</v>
      </c>
      <c r="L2907" s="8">
        <f t="shared" si="451"/>
        <v>8.0840901933585063E-2</v>
      </c>
      <c r="M2907" s="8">
        <f t="shared" si="446"/>
        <v>8.029623995742792E-2</v>
      </c>
      <c r="P2907">
        <v>2905</v>
      </c>
      <c r="Q2907" s="8">
        <f t="shared" si="452"/>
        <v>7.8636517299539271E-2</v>
      </c>
      <c r="R2907" s="8">
        <f t="shared" si="452"/>
        <v>7.7055766788062238E-2</v>
      </c>
      <c r="S2907" s="8">
        <f t="shared" si="452"/>
        <v>7.784090193358506E-2</v>
      </c>
      <c r="T2907" s="8">
        <f t="shared" si="447"/>
        <v>7.7296239957427917E-2</v>
      </c>
      <c r="W2907">
        <v>2905</v>
      </c>
      <c r="X2907" s="4">
        <f t="shared" si="445"/>
        <v>8.2684527700081167E-2</v>
      </c>
      <c r="Y2907" s="4">
        <f t="shared" si="443"/>
        <v>8.1921467823761571E-2</v>
      </c>
      <c r="Z2907" s="4">
        <f t="shared" si="444"/>
        <v>8.139795058515302E-2</v>
      </c>
    </row>
    <row r="2908" spans="1:26" x14ac:dyDescent="0.25">
      <c r="A2908" s="16">
        <f t="shared" si="453"/>
        <v>46441</v>
      </c>
      <c r="B2908">
        <f>+'[2]Ejercicio 1'!E3125</f>
        <v>2906</v>
      </c>
      <c r="C2908" s="5">
        <v>8.0137452418595823E-2</v>
      </c>
      <c r="D2908" s="4">
        <f t="shared" si="448"/>
        <v>7.8556665497092712E-2</v>
      </c>
      <c r="E2908" s="6">
        <f t="shared" si="449"/>
        <v>7.9341818666883571E-2</v>
      </c>
      <c r="F2908" s="7">
        <f t="shared" si="450"/>
        <v>7.8797144174315006E-2</v>
      </c>
      <c r="I2908" s="10">
        <v>2906</v>
      </c>
      <c r="J2908" s="8">
        <f t="shared" si="451"/>
        <v>8.1637452418595824E-2</v>
      </c>
      <c r="K2908" s="8">
        <f t="shared" si="451"/>
        <v>8.0056665497092713E-2</v>
      </c>
      <c r="L2908" s="8">
        <f t="shared" si="451"/>
        <v>8.0841818666883572E-2</v>
      </c>
      <c r="M2908" s="8">
        <f t="shared" si="446"/>
        <v>8.0297144174315008E-2</v>
      </c>
      <c r="P2908">
        <v>2906</v>
      </c>
      <c r="Q2908" s="8">
        <f t="shared" si="452"/>
        <v>7.8637452418595821E-2</v>
      </c>
      <c r="R2908" s="8">
        <f t="shared" si="452"/>
        <v>7.7056665497092711E-2</v>
      </c>
      <c r="S2908" s="8">
        <f t="shared" si="452"/>
        <v>7.7841818666883569E-2</v>
      </c>
      <c r="T2908" s="8">
        <f t="shared" si="447"/>
        <v>7.7297144174315005E-2</v>
      </c>
      <c r="W2908">
        <v>2906</v>
      </c>
      <c r="X2908" s="4">
        <f t="shared" si="445"/>
        <v>8.2686399134037539E-2</v>
      </c>
      <c r="Y2908" s="4">
        <f t="shared" si="443"/>
        <v>8.1923301308929219E-2</v>
      </c>
      <c r="Z2908" s="4">
        <f t="shared" si="444"/>
        <v>8.139975820619158E-2</v>
      </c>
    </row>
    <row r="2909" spans="1:26" x14ac:dyDescent="0.25">
      <c r="A2909" s="16">
        <f t="shared" si="453"/>
        <v>46442</v>
      </c>
      <c r="B2909">
        <f>+'[2]Ejercicio 1'!E3126</f>
        <v>2907</v>
      </c>
      <c r="C2909" s="5">
        <v>8.0138387537652359E-2</v>
      </c>
      <c r="D2909" s="4">
        <f t="shared" si="448"/>
        <v>7.8557564205714553E-2</v>
      </c>
      <c r="E2909" s="6">
        <f t="shared" si="449"/>
        <v>7.9342735399973885E-2</v>
      </c>
      <c r="F2909" s="7">
        <f t="shared" si="450"/>
        <v>7.8798048390853789E-2</v>
      </c>
      <c r="I2909" s="10">
        <v>2907</v>
      </c>
      <c r="J2909" s="8">
        <f t="shared" si="451"/>
        <v>8.163838753765236E-2</v>
      </c>
      <c r="K2909" s="8">
        <f t="shared" si="451"/>
        <v>8.0057564205714554E-2</v>
      </c>
      <c r="L2909" s="8">
        <f t="shared" si="451"/>
        <v>8.0842735399973886E-2</v>
      </c>
      <c r="M2909" s="8">
        <f t="shared" si="446"/>
        <v>8.0298048390853791E-2</v>
      </c>
      <c r="P2909">
        <v>2907</v>
      </c>
      <c r="Q2909" s="8">
        <f t="shared" si="452"/>
        <v>7.8638387537652357E-2</v>
      </c>
      <c r="R2909" s="8">
        <f t="shared" si="452"/>
        <v>7.7057564205714552E-2</v>
      </c>
      <c r="S2909" s="8">
        <f t="shared" si="452"/>
        <v>7.7842735399973884E-2</v>
      </c>
      <c r="T2909" s="8">
        <f t="shared" si="447"/>
        <v>7.7298048390853788E-2</v>
      </c>
      <c r="W2909">
        <v>2907</v>
      </c>
      <c r="X2909" s="4">
        <f t="shared" si="445"/>
        <v>8.2688270568417752E-2</v>
      </c>
      <c r="Y2909" s="4">
        <f t="shared" si="443"/>
        <v>8.1925134793678744E-2</v>
      </c>
      <c r="Z2909" s="4">
        <f t="shared" si="444"/>
        <v>8.1401565825951164E-2</v>
      </c>
    </row>
    <row r="2910" spans="1:26" x14ac:dyDescent="0.25">
      <c r="A2910" s="16">
        <f t="shared" si="453"/>
        <v>46443</v>
      </c>
      <c r="B2910">
        <f>+'[2]Ejercicio 1'!E3127</f>
        <v>2908</v>
      </c>
      <c r="C2910" s="5">
        <v>8.0139322656708908E-2</v>
      </c>
      <c r="D2910" s="4">
        <f t="shared" si="448"/>
        <v>7.8558462913928373E-2</v>
      </c>
      <c r="E2910" s="6">
        <f t="shared" si="449"/>
        <v>7.9343652132856018E-2</v>
      </c>
      <c r="F2910" s="7">
        <f t="shared" si="450"/>
        <v>7.8798952607044281E-2</v>
      </c>
      <c r="I2910" s="10">
        <v>2908</v>
      </c>
      <c r="J2910" s="8">
        <f t="shared" si="451"/>
        <v>8.163932265670891E-2</v>
      </c>
      <c r="K2910" s="8">
        <f t="shared" si="451"/>
        <v>8.0058462913928374E-2</v>
      </c>
      <c r="L2910" s="8">
        <f t="shared" si="451"/>
        <v>8.084365213285602E-2</v>
      </c>
      <c r="M2910" s="8">
        <f t="shared" si="446"/>
        <v>8.0298952607044283E-2</v>
      </c>
      <c r="P2910">
        <v>2908</v>
      </c>
      <c r="Q2910" s="8">
        <f t="shared" si="452"/>
        <v>7.8639322656708907E-2</v>
      </c>
      <c r="R2910" s="8">
        <f t="shared" si="452"/>
        <v>7.7058462913928372E-2</v>
      </c>
      <c r="S2910" s="8">
        <f t="shared" si="452"/>
        <v>7.7843652132856017E-2</v>
      </c>
      <c r="T2910" s="8">
        <f t="shared" si="447"/>
        <v>7.729895260704428E-2</v>
      </c>
      <c r="W2910">
        <v>2908</v>
      </c>
      <c r="X2910" s="4">
        <f t="shared" si="445"/>
        <v>8.269014200322268E-2</v>
      </c>
      <c r="Y2910" s="4">
        <f t="shared" si="443"/>
        <v>8.1926968278011894E-2</v>
      </c>
      <c r="Z2910" s="4">
        <f t="shared" si="444"/>
        <v>8.1403373444734403E-2</v>
      </c>
    </row>
    <row r="2911" spans="1:26" x14ac:dyDescent="0.25">
      <c r="A2911" s="16">
        <f t="shared" si="453"/>
        <v>46444</v>
      </c>
      <c r="B2911">
        <f>+'[2]Ejercicio 1'!E3128</f>
        <v>2909</v>
      </c>
      <c r="C2911" s="5">
        <v>8.0140257775765458E-2</v>
      </c>
      <c r="D2911" s="4">
        <f t="shared" si="448"/>
        <v>7.8559361621733978E-2</v>
      </c>
      <c r="E2911" s="6">
        <f t="shared" si="449"/>
        <v>7.9344568865529971E-2</v>
      </c>
      <c r="F2911" s="7">
        <f t="shared" si="450"/>
        <v>7.8799856822889341E-2</v>
      </c>
      <c r="I2911" s="10">
        <v>2909</v>
      </c>
      <c r="J2911" s="8">
        <f t="shared" si="451"/>
        <v>8.164025777576546E-2</v>
      </c>
      <c r="K2911" s="8">
        <f t="shared" si="451"/>
        <v>8.0059361621733979E-2</v>
      </c>
      <c r="L2911" s="8">
        <f t="shared" si="451"/>
        <v>8.0844568865529973E-2</v>
      </c>
      <c r="M2911" s="8">
        <f t="shared" si="446"/>
        <v>8.0299856822889343E-2</v>
      </c>
      <c r="P2911">
        <v>2909</v>
      </c>
      <c r="Q2911" s="8">
        <f t="shared" si="452"/>
        <v>7.8640257775765457E-2</v>
      </c>
      <c r="R2911" s="8">
        <f t="shared" si="452"/>
        <v>7.7059361621733977E-2</v>
      </c>
      <c r="S2911" s="8">
        <f t="shared" si="452"/>
        <v>7.784456886552997E-2</v>
      </c>
      <c r="T2911" s="8">
        <f t="shared" si="447"/>
        <v>7.729985682288934E-2</v>
      </c>
      <c r="W2911">
        <v>2909</v>
      </c>
      <c r="X2911" s="4">
        <f t="shared" si="445"/>
        <v>8.2692013438458903E-2</v>
      </c>
      <c r="Y2911" s="4">
        <f t="shared" ref="Y2911:Y2974" si="454">Tasa_Fwd(E2820,B2820,E2911,B2911,91)</f>
        <v>8.1928801761927794E-2</v>
      </c>
      <c r="Z2911" s="4">
        <f t="shared" si="444"/>
        <v>8.1405181062832455E-2</v>
      </c>
    </row>
    <row r="2912" spans="1:26" x14ac:dyDescent="0.25">
      <c r="A2912" s="16">
        <f t="shared" si="453"/>
        <v>46445</v>
      </c>
      <c r="B2912">
        <f>+'[2]Ejercicio 1'!E3129</f>
        <v>2910</v>
      </c>
      <c r="C2912" s="5">
        <v>8.0141192894822008E-2</v>
      </c>
      <c r="D2912" s="4">
        <f t="shared" si="448"/>
        <v>7.8560260329131146E-2</v>
      </c>
      <c r="E2912" s="6">
        <f t="shared" si="449"/>
        <v>7.934548559799573E-2</v>
      </c>
      <c r="F2912" s="7">
        <f t="shared" si="450"/>
        <v>7.8800761038386097E-2</v>
      </c>
      <c r="I2912" s="10">
        <v>2910</v>
      </c>
      <c r="J2912" s="8">
        <f t="shared" si="451"/>
        <v>8.1641192894822009E-2</v>
      </c>
      <c r="K2912" s="8">
        <f t="shared" si="451"/>
        <v>8.0060260329131147E-2</v>
      </c>
      <c r="L2912" s="8">
        <f t="shared" si="451"/>
        <v>8.0845485597995731E-2</v>
      </c>
      <c r="M2912" s="8">
        <f t="shared" si="446"/>
        <v>8.0300761038386098E-2</v>
      </c>
      <c r="P2912">
        <v>2910</v>
      </c>
      <c r="Q2912" s="8">
        <f t="shared" si="452"/>
        <v>7.8641192894822007E-2</v>
      </c>
      <c r="R2912" s="8">
        <f t="shared" si="452"/>
        <v>7.7060260329131144E-2</v>
      </c>
      <c r="S2912" s="8">
        <f t="shared" si="452"/>
        <v>7.7845485597995728E-2</v>
      </c>
      <c r="T2912" s="8">
        <f t="shared" si="447"/>
        <v>7.7300761038386095E-2</v>
      </c>
      <c r="W2912">
        <v>2910</v>
      </c>
      <c r="X2912" s="4">
        <f t="shared" si="445"/>
        <v>8.2693884874105353E-2</v>
      </c>
      <c r="Y2912" s="4">
        <f t="shared" si="454"/>
        <v>8.193063524542557E-2</v>
      </c>
      <c r="Z2912" s="4">
        <f t="shared" ref="Z2912:Z2975" si="455">Tasa_Fwd(F2884,B2884,F2912,B2912,28)</f>
        <v>8.1406988679945599E-2</v>
      </c>
    </row>
    <row r="2913" spans="1:26" x14ac:dyDescent="0.25">
      <c r="A2913" s="16">
        <f t="shared" si="453"/>
        <v>46446</v>
      </c>
      <c r="B2913">
        <f>+'[2]Ejercicio 1'!E3130</f>
        <v>2911</v>
      </c>
      <c r="C2913" s="5">
        <v>8.0142128013878558E-2</v>
      </c>
      <c r="D2913" s="4">
        <f t="shared" si="448"/>
        <v>7.8561159036119682E-2</v>
      </c>
      <c r="E2913" s="6">
        <f t="shared" si="449"/>
        <v>7.9346402330252433E-2</v>
      </c>
      <c r="F2913" s="7">
        <f t="shared" si="450"/>
        <v>7.8801665253534575E-2</v>
      </c>
      <c r="I2913" s="10">
        <v>2911</v>
      </c>
      <c r="J2913" s="8">
        <f t="shared" si="451"/>
        <v>8.1642128013878559E-2</v>
      </c>
      <c r="K2913" s="8">
        <f t="shared" si="451"/>
        <v>8.0061159036119683E-2</v>
      </c>
      <c r="L2913" s="8">
        <f t="shared" si="451"/>
        <v>8.0846402330252434E-2</v>
      </c>
      <c r="M2913" s="8">
        <f t="shared" si="446"/>
        <v>8.0301665253534577E-2</v>
      </c>
      <c r="P2913">
        <v>2911</v>
      </c>
      <c r="Q2913" s="8">
        <f t="shared" si="452"/>
        <v>7.8642128013878557E-2</v>
      </c>
      <c r="R2913" s="8">
        <f t="shared" si="452"/>
        <v>7.7061159036119681E-2</v>
      </c>
      <c r="S2913" s="8">
        <f t="shared" si="452"/>
        <v>7.7846402330252432E-2</v>
      </c>
      <c r="T2913" s="8">
        <f t="shared" si="447"/>
        <v>7.7301665253534574E-2</v>
      </c>
      <c r="W2913">
        <v>2911</v>
      </c>
      <c r="X2913" s="4">
        <f t="shared" si="445"/>
        <v>8.2695756310183111E-2</v>
      </c>
      <c r="Y2913" s="4">
        <f t="shared" si="454"/>
        <v>8.1932468728478855E-2</v>
      </c>
      <c r="Z2913" s="4">
        <f t="shared" si="455"/>
        <v>8.1408796295791175E-2</v>
      </c>
    </row>
    <row r="2914" spans="1:26" x14ac:dyDescent="0.25">
      <c r="A2914" s="16">
        <f t="shared" si="453"/>
        <v>46447</v>
      </c>
      <c r="B2914">
        <f>+'[2]Ejercicio 1'!E3131</f>
        <v>2912</v>
      </c>
      <c r="C2914" s="5">
        <v>8.0143063132935094E-2</v>
      </c>
      <c r="D2914" s="4">
        <f t="shared" si="448"/>
        <v>7.8562057742700211E-2</v>
      </c>
      <c r="E2914" s="6">
        <f t="shared" si="449"/>
        <v>7.9347319062301816E-2</v>
      </c>
      <c r="F2914" s="7">
        <f t="shared" si="450"/>
        <v>7.8802569468334749E-2</v>
      </c>
      <c r="I2914" s="10">
        <v>2912</v>
      </c>
      <c r="J2914" s="8">
        <f t="shared" si="451"/>
        <v>8.1643063132935095E-2</v>
      </c>
      <c r="K2914" s="8">
        <f t="shared" si="451"/>
        <v>8.0062057742700213E-2</v>
      </c>
      <c r="L2914" s="8">
        <f t="shared" si="451"/>
        <v>8.0847319062301817E-2</v>
      </c>
      <c r="M2914" s="8">
        <f t="shared" si="446"/>
        <v>8.030256946833475E-2</v>
      </c>
      <c r="P2914">
        <v>2912</v>
      </c>
      <c r="Q2914" s="8">
        <f t="shared" si="452"/>
        <v>7.8643063132935093E-2</v>
      </c>
      <c r="R2914" s="8">
        <f t="shared" si="452"/>
        <v>7.706205774270021E-2</v>
      </c>
      <c r="S2914" s="8">
        <f t="shared" si="452"/>
        <v>7.7847319062301815E-2</v>
      </c>
      <c r="T2914" s="8">
        <f t="shared" si="447"/>
        <v>7.7302569468334748E-2</v>
      </c>
      <c r="W2914">
        <v>2912</v>
      </c>
      <c r="X2914" s="4">
        <f t="shared" si="445"/>
        <v>8.2697627746685584E-2</v>
      </c>
      <c r="Y2914" s="4">
        <f t="shared" si="454"/>
        <v>8.1934302211170248E-2</v>
      </c>
      <c r="Z2914" s="4">
        <f t="shared" si="455"/>
        <v>8.1410603910651816E-2</v>
      </c>
    </row>
    <row r="2915" spans="1:26" x14ac:dyDescent="0.25">
      <c r="A2915" s="16">
        <f t="shared" si="453"/>
        <v>46448</v>
      </c>
      <c r="B2915">
        <f>+'[2]Ejercicio 1'!E3132</f>
        <v>2913</v>
      </c>
      <c r="C2915" s="5">
        <v>8.0143998251991644E-2</v>
      </c>
      <c r="D2915" s="4">
        <f t="shared" si="448"/>
        <v>7.8562956448872096E-2</v>
      </c>
      <c r="E2915" s="6">
        <f t="shared" si="449"/>
        <v>7.9348235794142144E-2</v>
      </c>
      <c r="F2915" s="7">
        <f t="shared" si="450"/>
        <v>7.880347368278949E-2</v>
      </c>
      <c r="I2915" s="10">
        <v>2913</v>
      </c>
      <c r="J2915" s="8">
        <f t="shared" si="451"/>
        <v>8.1643998251991645E-2</v>
      </c>
      <c r="K2915" s="8">
        <f t="shared" si="451"/>
        <v>8.0062956448872097E-2</v>
      </c>
      <c r="L2915" s="8">
        <f t="shared" si="451"/>
        <v>8.0848235794142145E-2</v>
      </c>
      <c r="M2915" s="8">
        <f t="shared" si="446"/>
        <v>8.0303473682789492E-2</v>
      </c>
      <c r="P2915">
        <v>2913</v>
      </c>
      <c r="Q2915" s="8">
        <f t="shared" si="452"/>
        <v>7.8643998251991643E-2</v>
      </c>
      <c r="R2915" s="8">
        <f t="shared" si="452"/>
        <v>7.7062956448872094E-2</v>
      </c>
      <c r="S2915" s="8">
        <f t="shared" si="452"/>
        <v>7.7848235794142143E-2</v>
      </c>
      <c r="T2915" s="8">
        <f t="shared" si="447"/>
        <v>7.7303473682789489E-2</v>
      </c>
      <c r="W2915">
        <v>2913</v>
      </c>
      <c r="X2915" s="4">
        <f t="shared" si="445"/>
        <v>8.2699499183612316E-2</v>
      </c>
      <c r="Y2915" s="4">
        <f t="shared" si="454"/>
        <v>8.1936135693389922E-2</v>
      </c>
      <c r="Z2915" s="4">
        <f t="shared" si="455"/>
        <v>8.1412411524830156E-2</v>
      </c>
    </row>
    <row r="2916" spans="1:26" x14ac:dyDescent="0.25">
      <c r="A2916" s="16">
        <f t="shared" si="453"/>
        <v>46449</v>
      </c>
      <c r="B2916">
        <f>+'[2]Ejercicio 1'!E3133</f>
        <v>2914</v>
      </c>
      <c r="C2916" s="5">
        <v>8.0144933371048194E-2</v>
      </c>
      <c r="D2916" s="4">
        <f t="shared" si="448"/>
        <v>7.8563855154635973E-2</v>
      </c>
      <c r="E2916" s="6">
        <f t="shared" si="449"/>
        <v>7.9349152525774291E-2</v>
      </c>
      <c r="F2916" s="7">
        <f t="shared" si="450"/>
        <v>7.8804377896895941E-2</v>
      </c>
      <c r="I2916" s="10">
        <v>2914</v>
      </c>
      <c r="J2916" s="8">
        <f t="shared" si="451"/>
        <v>8.1644933371048195E-2</v>
      </c>
      <c r="K2916" s="8">
        <f t="shared" si="451"/>
        <v>8.0063855154635974E-2</v>
      </c>
      <c r="L2916" s="8">
        <f t="shared" si="451"/>
        <v>8.0849152525774293E-2</v>
      </c>
      <c r="M2916" s="8">
        <f t="shared" si="446"/>
        <v>8.0304377896895943E-2</v>
      </c>
      <c r="P2916">
        <v>2914</v>
      </c>
      <c r="Q2916" s="8">
        <f t="shared" si="452"/>
        <v>7.8644933371048192E-2</v>
      </c>
      <c r="R2916" s="8">
        <f t="shared" si="452"/>
        <v>7.7063855154635971E-2</v>
      </c>
      <c r="S2916" s="8">
        <f t="shared" si="452"/>
        <v>7.784915252577429E-2</v>
      </c>
      <c r="T2916" s="8">
        <f t="shared" si="447"/>
        <v>7.730437789689594E-2</v>
      </c>
      <c r="W2916">
        <v>2914</v>
      </c>
      <c r="X2916" s="4">
        <f t="shared" si="445"/>
        <v>8.2701370620962902E-2</v>
      </c>
      <c r="Y2916" s="4">
        <f t="shared" si="454"/>
        <v>8.19379691752187E-2</v>
      </c>
      <c r="Z2916" s="4">
        <f t="shared" si="455"/>
        <v>8.1414219138026434E-2</v>
      </c>
    </row>
    <row r="2917" spans="1:26" x14ac:dyDescent="0.25">
      <c r="A2917" s="16">
        <f t="shared" si="453"/>
        <v>46450</v>
      </c>
      <c r="B2917">
        <f>+'[2]Ejercicio 1'!E3134</f>
        <v>2915</v>
      </c>
      <c r="C2917" s="5">
        <v>8.0145868490104744E-2</v>
      </c>
      <c r="D2917" s="4">
        <f t="shared" si="448"/>
        <v>7.8564753859991635E-2</v>
      </c>
      <c r="E2917" s="6">
        <f t="shared" si="449"/>
        <v>7.9350069257199132E-2</v>
      </c>
      <c r="F2917" s="7">
        <f t="shared" si="450"/>
        <v>7.8805282110654087E-2</v>
      </c>
      <c r="I2917" s="10">
        <v>2915</v>
      </c>
      <c r="J2917" s="8">
        <f t="shared" si="451"/>
        <v>8.1645868490104745E-2</v>
      </c>
      <c r="K2917" s="8">
        <f t="shared" si="451"/>
        <v>8.0064753859991636E-2</v>
      </c>
      <c r="L2917" s="8">
        <f t="shared" si="451"/>
        <v>8.0850069257199134E-2</v>
      </c>
      <c r="M2917" s="8">
        <f t="shared" si="446"/>
        <v>8.0305282110654089E-2</v>
      </c>
      <c r="P2917">
        <v>2915</v>
      </c>
      <c r="Q2917" s="8">
        <f t="shared" si="452"/>
        <v>7.8645868490104742E-2</v>
      </c>
      <c r="R2917" s="8">
        <f t="shared" si="452"/>
        <v>7.7064753859991633E-2</v>
      </c>
      <c r="S2917" s="8">
        <f t="shared" si="452"/>
        <v>7.7850069257199131E-2</v>
      </c>
      <c r="T2917" s="8">
        <f t="shared" si="447"/>
        <v>7.7305282110654086E-2</v>
      </c>
      <c r="W2917">
        <v>2915</v>
      </c>
      <c r="X2917" s="4">
        <f t="shared" si="445"/>
        <v>8.2703242058738635E-2</v>
      </c>
      <c r="Y2917" s="4">
        <f t="shared" si="454"/>
        <v>8.1939802656631103E-2</v>
      </c>
      <c r="Z2917" s="4">
        <f t="shared" si="455"/>
        <v>8.1416026749949424E-2</v>
      </c>
    </row>
    <row r="2918" spans="1:26" x14ac:dyDescent="0.25">
      <c r="A2918" s="16">
        <f t="shared" si="453"/>
        <v>46451</v>
      </c>
      <c r="B2918">
        <f>+'[2]Ejercicio 1'!E3135</f>
        <v>2916</v>
      </c>
      <c r="C2918" s="5">
        <v>8.0146803609161293E-2</v>
      </c>
      <c r="D2918" s="4">
        <f t="shared" si="448"/>
        <v>7.8565652564938859E-2</v>
      </c>
      <c r="E2918" s="6">
        <f t="shared" si="449"/>
        <v>7.9350985988414904E-2</v>
      </c>
      <c r="F2918" s="7">
        <f t="shared" si="450"/>
        <v>7.8806186324063957E-2</v>
      </c>
      <c r="I2918" s="10">
        <v>2916</v>
      </c>
      <c r="J2918" s="8">
        <f t="shared" si="451"/>
        <v>8.1646803609161295E-2</v>
      </c>
      <c r="K2918" s="8">
        <f t="shared" si="451"/>
        <v>8.0065652564938861E-2</v>
      </c>
      <c r="L2918" s="8">
        <f t="shared" si="451"/>
        <v>8.0850985988414906E-2</v>
      </c>
      <c r="M2918" s="8">
        <f t="shared" si="446"/>
        <v>8.0306186324063958E-2</v>
      </c>
      <c r="P2918">
        <v>2916</v>
      </c>
      <c r="Q2918" s="8">
        <f t="shared" si="452"/>
        <v>7.8646803609161292E-2</v>
      </c>
      <c r="R2918" s="8">
        <f t="shared" si="452"/>
        <v>7.7065652564938858E-2</v>
      </c>
      <c r="S2918" s="8">
        <f t="shared" si="452"/>
        <v>7.7850985988414903E-2</v>
      </c>
      <c r="T2918" s="8">
        <f t="shared" si="447"/>
        <v>7.7306186324063955E-2</v>
      </c>
      <c r="W2918">
        <v>2916</v>
      </c>
      <c r="X2918" s="4">
        <f t="shared" si="445"/>
        <v>8.2705113496937765E-2</v>
      </c>
      <c r="Y2918" s="4">
        <f t="shared" si="454"/>
        <v>8.194163613762627E-2</v>
      </c>
      <c r="Z2918" s="4">
        <f t="shared" si="455"/>
        <v>8.1417834361187269E-2</v>
      </c>
    </row>
    <row r="2919" spans="1:26" x14ac:dyDescent="0.25">
      <c r="A2919" s="16">
        <f t="shared" si="453"/>
        <v>46452</v>
      </c>
      <c r="B2919">
        <f>+'[2]Ejercicio 1'!E3136</f>
        <v>2917</v>
      </c>
      <c r="C2919" s="5">
        <v>8.0147738728217829E-2</v>
      </c>
      <c r="D2919" s="4">
        <f t="shared" si="448"/>
        <v>7.8566551269477453E-2</v>
      </c>
      <c r="E2919" s="6">
        <f t="shared" si="449"/>
        <v>7.9351902719422496E-2</v>
      </c>
      <c r="F2919" s="7">
        <f t="shared" si="450"/>
        <v>7.880709053712838E-2</v>
      </c>
      <c r="I2919" s="10">
        <v>2917</v>
      </c>
      <c r="J2919" s="8">
        <f t="shared" si="451"/>
        <v>8.1647738728217831E-2</v>
      </c>
      <c r="K2919" s="8">
        <f t="shared" si="451"/>
        <v>8.0066551269477454E-2</v>
      </c>
      <c r="L2919" s="8">
        <f t="shared" si="451"/>
        <v>8.0851902719422497E-2</v>
      </c>
      <c r="M2919" s="8">
        <f t="shared" si="446"/>
        <v>8.0307090537128381E-2</v>
      </c>
      <c r="P2919">
        <v>2917</v>
      </c>
      <c r="Q2919" s="8">
        <f t="shared" si="452"/>
        <v>7.8647738728217828E-2</v>
      </c>
      <c r="R2919" s="8">
        <f t="shared" si="452"/>
        <v>7.7066551269477451E-2</v>
      </c>
      <c r="S2919" s="8">
        <f t="shared" si="452"/>
        <v>7.7851902719422494E-2</v>
      </c>
      <c r="T2919" s="8">
        <f t="shared" si="447"/>
        <v>7.7307090537128378E-2</v>
      </c>
      <c r="W2919">
        <v>2917</v>
      </c>
      <c r="X2919" s="4">
        <f t="shared" si="445"/>
        <v>8.2706984935561625E-2</v>
      </c>
      <c r="Y2919" s="4">
        <f t="shared" si="454"/>
        <v>8.1943469618203299E-2</v>
      </c>
      <c r="Z2919" s="4">
        <f t="shared" si="455"/>
        <v>8.1419641971443024E-2</v>
      </c>
    </row>
    <row r="2920" spans="1:26" x14ac:dyDescent="0.25">
      <c r="A2920" s="16">
        <f t="shared" si="453"/>
        <v>46453</v>
      </c>
      <c r="B2920">
        <f>+'[2]Ejercicio 1'!E3137</f>
        <v>2918</v>
      </c>
      <c r="C2920" s="5">
        <v>8.0148673847274379E-2</v>
      </c>
      <c r="D2920" s="4">
        <f t="shared" si="448"/>
        <v>7.8567449973608039E-2</v>
      </c>
      <c r="E2920" s="6">
        <f t="shared" si="449"/>
        <v>7.9352819450221893E-2</v>
      </c>
      <c r="F2920" s="7">
        <f t="shared" si="450"/>
        <v>7.8807994749844498E-2</v>
      </c>
      <c r="I2920" s="10">
        <v>2918</v>
      </c>
      <c r="J2920" s="8">
        <f t="shared" si="451"/>
        <v>8.1648673847274381E-2</v>
      </c>
      <c r="K2920" s="8">
        <f t="shared" si="451"/>
        <v>8.006744997360804E-2</v>
      </c>
      <c r="L2920" s="8">
        <f t="shared" si="451"/>
        <v>8.0852819450221894E-2</v>
      </c>
      <c r="M2920" s="8">
        <f t="shared" si="446"/>
        <v>8.03079947498445E-2</v>
      </c>
      <c r="P2920">
        <v>2918</v>
      </c>
      <c r="Q2920" s="8">
        <f t="shared" si="452"/>
        <v>7.8648673847274378E-2</v>
      </c>
      <c r="R2920" s="8">
        <f t="shared" si="452"/>
        <v>7.7067449973608038E-2</v>
      </c>
      <c r="S2920" s="8">
        <f t="shared" si="452"/>
        <v>7.7852819450221891E-2</v>
      </c>
      <c r="T2920" s="8">
        <f t="shared" si="447"/>
        <v>7.7307994749844497E-2</v>
      </c>
      <c r="W2920">
        <v>2918</v>
      </c>
      <c r="X2920" s="4">
        <f t="shared" si="445"/>
        <v>8.2708856374609743E-2</v>
      </c>
      <c r="Y2920" s="4">
        <f t="shared" si="454"/>
        <v>8.1945303098363967E-2</v>
      </c>
      <c r="Z2920" s="4">
        <f t="shared" si="455"/>
        <v>8.1421449580722435E-2</v>
      </c>
    </row>
    <row r="2921" spans="1:26" x14ac:dyDescent="0.25">
      <c r="A2921" s="16">
        <f t="shared" si="453"/>
        <v>46454</v>
      </c>
      <c r="B2921">
        <f>+'[2]Ejercicio 1'!E3138</f>
        <v>2919</v>
      </c>
      <c r="C2921" s="5">
        <v>8.0149608966330929E-2</v>
      </c>
      <c r="D2921" s="4">
        <f t="shared" si="448"/>
        <v>7.8568348677330188E-2</v>
      </c>
      <c r="E2921" s="6">
        <f t="shared" si="449"/>
        <v>7.9353736180813109E-2</v>
      </c>
      <c r="F2921" s="7">
        <f t="shared" si="450"/>
        <v>7.880889896221234E-2</v>
      </c>
      <c r="I2921" s="10">
        <v>2919</v>
      </c>
      <c r="J2921" s="8">
        <f t="shared" si="451"/>
        <v>8.164960896633093E-2</v>
      </c>
      <c r="K2921" s="8">
        <f t="shared" si="451"/>
        <v>8.0068348677330189E-2</v>
      </c>
      <c r="L2921" s="8">
        <f t="shared" si="451"/>
        <v>8.085373618081311E-2</v>
      </c>
      <c r="M2921" s="8">
        <f t="shared" si="446"/>
        <v>8.0308898962212341E-2</v>
      </c>
      <c r="P2921">
        <v>2919</v>
      </c>
      <c r="Q2921" s="8">
        <f t="shared" si="452"/>
        <v>7.8649608966330928E-2</v>
      </c>
      <c r="R2921" s="8">
        <f t="shared" si="452"/>
        <v>7.7068348677330187E-2</v>
      </c>
      <c r="S2921" s="8">
        <f t="shared" si="452"/>
        <v>7.7853736180813107E-2</v>
      </c>
      <c r="T2921" s="8">
        <f t="shared" si="447"/>
        <v>7.7308898962212338E-2</v>
      </c>
      <c r="W2921">
        <v>2919</v>
      </c>
      <c r="X2921" s="4">
        <f t="shared" si="445"/>
        <v>8.2710727814082591E-2</v>
      </c>
      <c r="Y2921" s="4">
        <f t="shared" si="454"/>
        <v>8.1947136578107371E-2</v>
      </c>
      <c r="Z2921" s="4">
        <f t="shared" si="455"/>
        <v>8.1423257188722856E-2</v>
      </c>
    </row>
    <row r="2922" spans="1:26" x14ac:dyDescent="0.25">
      <c r="A2922" s="16">
        <f t="shared" si="453"/>
        <v>46455</v>
      </c>
      <c r="B2922">
        <f>+'[2]Ejercicio 1'!E3139</f>
        <v>2920</v>
      </c>
      <c r="C2922" s="5">
        <v>8.0150544085387479E-2</v>
      </c>
      <c r="D2922" s="4">
        <f t="shared" si="448"/>
        <v>7.8569247380643928E-2</v>
      </c>
      <c r="E2922" s="6">
        <f t="shared" si="449"/>
        <v>7.9354652911196144E-2</v>
      </c>
      <c r="F2922" s="7">
        <f t="shared" si="450"/>
        <v>7.8809803174231891E-2</v>
      </c>
      <c r="I2922" s="10">
        <v>2920</v>
      </c>
      <c r="J2922" s="8">
        <f t="shared" si="451"/>
        <v>8.165054408538748E-2</v>
      </c>
      <c r="K2922" s="8">
        <f t="shared" si="451"/>
        <v>8.0069247380643929E-2</v>
      </c>
      <c r="L2922" s="8">
        <f t="shared" si="451"/>
        <v>8.0854652911196145E-2</v>
      </c>
      <c r="M2922" s="8">
        <f t="shared" si="446"/>
        <v>8.0309803174231892E-2</v>
      </c>
      <c r="P2922">
        <v>2920</v>
      </c>
      <c r="Q2922" s="8">
        <f t="shared" si="452"/>
        <v>7.8650544085387478E-2</v>
      </c>
      <c r="R2922" s="8">
        <f t="shared" si="452"/>
        <v>7.7069247380643927E-2</v>
      </c>
      <c r="S2922" s="8">
        <f t="shared" si="452"/>
        <v>7.7854652911196143E-2</v>
      </c>
      <c r="T2922" s="8">
        <f t="shared" si="447"/>
        <v>7.7309803174231889E-2</v>
      </c>
      <c r="W2922">
        <v>2920</v>
      </c>
      <c r="X2922" s="4">
        <f t="shared" si="445"/>
        <v>8.2712599253979266E-2</v>
      </c>
      <c r="Y2922" s="4">
        <f t="shared" si="454"/>
        <v>8.1948970057461656E-2</v>
      </c>
      <c r="Z2922" s="4">
        <f t="shared" si="455"/>
        <v>8.1425064795746918E-2</v>
      </c>
    </row>
    <row r="2923" spans="1:26" x14ac:dyDescent="0.25">
      <c r="A2923" s="16">
        <f t="shared" si="453"/>
        <v>46456</v>
      </c>
      <c r="B2923">
        <f>+'[2]Ejercicio 1'!E3140</f>
        <v>2921</v>
      </c>
      <c r="C2923" s="5">
        <v>8.0151479204444029E-2</v>
      </c>
      <c r="D2923" s="4">
        <f t="shared" si="448"/>
        <v>7.8570146083549855E-2</v>
      </c>
      <c r="E2923" s="6">
        <f t="shared" si="449"/>
        <v>7.9355569641370999E-2</v>
      </c>
      <c r="F2923" s="7">
        <f t="shared" si="450"/>
        <v>7.8810707385903137E-2</v>
      </c>
      <c r="I2923" s="10">
        <v>2921</v>
      </c>
      <c r="J2923" s="8">
        <f t="shared" si="451"/>
        <v>8.165147920444403E-2</v>
      </c>
      <c r="K2923" s="8">
        <f t="shared" si="451"/>
        <v>8.0070146083549856E-2</v>
      </c>
      <c r="L2923" s="8">
        <f t="shared" si="451"/>
        <v>8.0855569641371E-2</v>
      </c>
      <c r="M2923" s="8">
        <f t="shared" si="446"/>
        <v>8.0310707385903138E-2</v>
      </c>
      <c r="P2923">
        <v>2921</v>
      </c>
      <c r="Q2923" s="8">
        <f t="shared" si="452"/>
        <v>7.8651479204444028E-2</v>
      </c>
      <c r="R2923" s="8">
        <f t="shared" si="452"/>
        <v>7.7070146083549854E-2</v>
      </c>
      <c r="S2923" s="8">
        <f t="shared" si="452"/>
        <v>7.7855569641370997E-2</v>
      </c>
      <c r="T2923" s="8">
        <f t="shared" si="447"/>
        <v>7.7310707385903135E-2</v>
      </c>
      <c r="W2923">
        <v>2921</v>
      </c>
      <c r="X2923" s="4">
        <f t="shared" si="445"/>
        <v>8.2714470694307679E-2</v>
      </c>
      <c r="Y2923" s="4">
        <f t="shared" si="454"/>
        <v>8.1950803536343333E-2</v>
      </c>
      <c r="Z2923" s="4">
        <f t="shared" si="455"/>
        <v>8.1426872401786046E-2</v>
      </c>
    </row>
    <row r="2924" spans="1:26" x14ac:dyDescent="0.25">
      <c r="A2924" s="16">
        <f t="shared" si="453"/>
        <v>46457</v>
      </c>
      <c r="B2924">
        <f>+'[2]Ejercicio 1'!E3141</f>
        <v>2922</v>
      </c>
      <c r="C2924" s="5">
        <v>8.0152414323500565E-2</v>
      </c>
      <c r="D2924" s="4">
        <f t="shared" si="448"/>
        <v>7.8571044786046942E-2</v>
      </c>
      <c r="E2924" s="6">
        <f t="shared" si="449"/>
        <v>7.9356486371337659E-2</v>
      </c>
      <c r="F2924" s="7">
        <f t="shared" si="450"/>
        <v>7.881161159722895E-2</v>
      </c>
      <c r="I2924" s="10">
        <v>2922</v>
      </c>
      <c r="J2924" s="8">
        <f t="shared" si="451"/>
        <v>8.1652414323500566E-2</v>
      </c>
      <c r="K2924" s="8">
        <f t="shared" si="451"/>
        <v>8.0071044786046944E-2</v>
      </c>
      <c r="L2924" s="8">
        <f t="shared" si="451"/>
        <v>8.085648637133766E-2</v>
      </c>
      <c r="M2924" s="8">
        <f t="shared" si="446"/>
        <v>8.0311611597228952E-2</v>
      </c>
      <c r="P2924">
        <v>2922</v>
      </c>
      <c r="Q2924" s="8">
        <f t="shared" si="452"/>
        <v>7.8652414323500563E-2</v>
      </c>
      <c r="R2924" s="8">
        <f t="shared" si="452"/>
        <v>7.7071044786046941E-2</v>
      </c>
      <c r="S2924" s="8">
        <f t="shared" si="452"/>
        <v>7.7856486371337658E-2</v>
      </c>
      <c r="T2924" s="8">
        <f t="shared" si="447"/>
        <v>7.7311611597228949E-2</v>
      </c>
      <c r="W2924">
        <v>2922</v>
      </c>
      <c r="X2924" s="4">
        <f t="shared" si="445"/>
        <v>8.271634213504632E-2</v>
      </c>
      <c r="Y2924" s="4">
        <f t="shared" si="454"/>
        <v>8.1952637014862231E-2</v>
      </c>
      <c r="Z2924" s="4">
        <f t="shared" si="455"/>
        <v>8.1428680007145732E-2</v>
      </c>
    </row>
    <row r="2925" spans="1:26" x14ac:dyDescent="0.25">
      <c r="A2925" s="16">
        <f t="shared" si="453"/>
        <v>46458</v>
      </c>
      <c r="B2925">
        <f>+'[2]Ejercicio 1'!E3142</f>
        <v>2923</v>
      </c>
      <c r="C2925" s="5">
        <v>8.0153349442557115E-2</v>
      </c>
      <c r="D2925" s="4">
        <f t="shared" si="448"/>
        <v>7.8571943488135815E-2</v>
      </c>
      <c r="E2925" s="6">
        <f t="shared" si="449"/>
        <v>7.9357403101095264E-2</v>
      </c>
      <c r="F2925" s="7">
        <f t="shared" si="450"/>
        <v>7.8812515808206474E-2</v>
      </c>
      <c r="I2925" s="10">
        <v>2923</v>
      </c>
      <c r="J2925" s="8">
        <f t="shared" si="451"/>
        <v>8.1653349442557116E-2</v>
      </c>
      <c r="K2925" s="8">
        <f t="shared" si="451"/>
        <v>8.0071943488135816E-2</v>
      </c>
      <c r="L2925" s="8">
        <f t="shared" si="451"/>
        <v>8.0857403101095265E-2</v>
      </c>
      <c r="M2925" s="8">
        <f t="shared" si="446"/>
        <v>8.0312515808206475E-2</v>
      </c>
      <c r="P2925">
        <v>2923</v>
      </c>
      <c r="Q2925" s="8">
        <f t="shared" si="452"/>
        <v>7.8653349442557113E-2</v>
      </c>
      <c r="R2925" s="8">
        <f t="shared" si="452"/>
        <v>7.7071943488135813E-2</v>
      </c>
      <c r="S2925" s="8">
        <f t="shared" si="452"/>
        <v>7.7857403101095263E-2</v>
      </c>
      <c r="T2925" s="8">
        <f t="shared" si="447"/>
        <v>7.7312515808206472E-2</v>
      </c>
      <c r="W2925">
        <v>2923</v>
      </c>
      <c r="X2925" s="4">
        <f t="shared" si="445"/>
        <v>8.2718213576216268E-2</v>
      </c>
      <c r="Y2925" s="4">
        <f t="shared" si="454"/>
        <v>8.1954470492909423E-2</v>
      </c>
      <c r="Z2925" s="4">
        <f t="shared" si="455"/>
        <v>8.1430487611523342E-2</v>
      </c>
    </row>
    <row r="2926" spans="1:26" x14ac:dyDescent="0.25">
      <c r="A2926" s="16">
        <f t="shared" si="453"/>
        <v>46459</v>
      </c>
      <c r="B2926">
        <f>+'[2]Ejercicio 1'!E3143</f>
        <v>2924</v>
      </c>
      <c r="C2926" s="5">
        <v>8.0154284561613665E-2</v>
      </c>
      <c r="D2926" s="4">
        <f t="shared" si="448"/>
        <v>7.8572842189816264E-2</v>
      </c>
      <c r="E2926" s="6">
        <f t="shared" si="449"/>
        <v>7.9358319830645549E-2</v>
      </c>
      <c r="F2926" s="7">
        <f t="shared" si="450"/>
        <v>7.8813420018835706E-2</v>
      </c>
      <c r="I2926" s="10">
        <v>2924</v>
      </c>
      <c r="J2926" s="8">
        <f t="shared" si="451"/>
        <v>8.1654284561613666E-2</v>
      </c>
      <c r="K2926" s="8">
        <f t="shared" si="451"/>
        <v>8.0072842189816265E-2</v>
      </c>
      <c r="L2926" s="8">
        <f t="shared" si="451"/>
        <v>8.085831983064555E-2</v>
      </c>
      <c r="M2926" s="8">
        <f t="shared" si="446"/>
        <v>8.0313420018835707E-2</v>
      </c>
      <c r="P2926">
        <v>2924</v>
      </c>
      <c r="Q2926" s="8">
        <f t="shared" si="452"/>
        <v>7.8654284561613663E-2</v>
      </c>
      <c r="R2926" s="8">
        <f t="shared" si="452"/>
        <v>7.7072842189816262E-2</v>
      </c>
      <c r="S2926" s="8">
        <f t="shared" si="452"/>
        <v>7.7858319830645548E-2</v>
      </c>
      <c r="T2926" s="8">
        <f t="shared" si="447"/>
        <v>7.7313420018835705E-2</v>
      </c>
      <c r="W2926">
        <v>2924</v>
      </c>
      <c r="X2926" s="4">
        <f t="shared" si="445"/>
        <v>8.2720085017810488E-2</v>
      </c>
      <c r="Y2926" s="4">
        <f t="shared" si="454"/>
        <v>8.195630397059471E-2</v>
      </c>
      <c r="Z2926" s="4">
        <f t="shared" si="455"/>
        <v>8.1432295214627679E-2</v>
      </c>
    </row>
    <row r="2927" spans="1:26" x14ac:dyDescent="0.25">
      <c r="A2927" s="16">
        <f t="shared" si="453"/>
        <v>46460</v>
      </c>
      <c r="B2927">
        <f>+'[2]Ejercicio 1'!E3144</f>
        <v>2925</v>
      </c>
      <c r="C2927" s="5">
        <v>8.0155219680670214E-2</v>
      </c>
      <c r="D2927" s="4">
        <f t="shared" si="448"/>
        <v>7.8573740891088498E-2</v>
      </c>
      <c r="E2927" s="6">
        <f t="shared" si="449"/>
        <v>7.9359236559986779E-2</v>
      </c>
      <c r="F2927" s="7">
        <f t="shared" si="450"/>
        <v>7.8814324229119492E-2</v>
      </c>
      <c r="I2927" s="10">
        <v>2925</v>
      </c>
      <c r="J2927" s="8">
        <f t="shared" si="451"/>
        <v>8.1655219680670216E-2</v>
      </c>
      <c r="K2927" s="8">
        <f t="shared" si="451"/>
        <v>8.0073740891088499E-2</v>
      </c>
      <c r="L2927" s="8">
        <f t="shared" si="451"/>
        <v>8.085923655998678E-2</v>
      </c>
      <c r="M2927" s="8">
        <f t="shared" si="446"/>
        <v>8.0314324229119494E-2</v>
      </c>
      <c r="P2927">
        <v>2925</v>
      </c>
      <c r="Q2927" s="8">
        <f t="shared" si="452"/>
        <v>7.8655219680670213E-2</v>
      </c>
      <c r="R2927" s="8">
        <f t="shared" si="452"/>
        <v>7.7073740891088496E-2</v>
      </c>
      <c r="S2927" s="8">
        <f t="shared" si="452"/>
        <v>7.7859236559986778E-2</v>
      </c>
      <c r="T2927" s="8">
        <f t="shared" si="447"/>
        <v>7.7314324229119491E-2</v>
      </c>
      <c r="W2927">
        <v>2925</v>
      </c>
      <c r="X2927" s="4">
        <f t="shared" si="445"/>
        <v>8.272195645982898E-2</v>
      </c>
      <c r="Y2927" s="4">
        <f t="shared" si="454"/>
        <v>8.1958137447834631E-2</v>
      </c>
      <c r="Z2927" s="4">
        <f t="shared" si="455"/>
        <v>8.1434102817046855E-2</v>
      </c>
    </row>
    <row r="2928" spans="1:26" x14ac:dyDescent="0.25">
      <c r="A2928" s="16">
        <f t="shared" si="453"/>
        <v>46461</v>
      </c>
      <c r="B2928">
        <f>+'[2]Ejercicio 1'!E3145</f>
        <v>2926</v>
      </c>
      <c r="C2928" s="5">
        <v>8.0156154799726764E-2</v>
      </c>
      <c r="D2928" s="4">
        <f t="shared" si="448"/>
        <v>7.8574639591952308E-2</v>
      </c>
      <c r="E2928" s="6">
        <f t="shared" si="449"/>
        <v>7.9360153289119828E-2</v>
      </c>
      <c r="F2928" s="7">
        <f t="shared" si="450"/>
        <v>7.8815228439052129E-2</v>
      </c>
      <c r="I2928" s="10">
        <v>2926</v>
      </c>
      <c r="J2928" s="8">
        <f t="shared" si="451"/>
        <v>8.1656154799726766E-2</v>
      </c>
      <c r="K2928" s="8">
        <f t="shared" si="451"/>
        <v>8.007463959195231E-2</v>
      </c>
      <c r="L2928" s="8">
        <f t="shared" si="451"/>
        <v>8.0860153289119829E-2</v>
      </c>
      <c r="M2928" s="8">
        <f t="shared" si="446"/>
        <v>8.031522843905213E-2</v>
      </c>
      <c r="P2928">
        <v>2926</v>
      </c>
      <c r="Q2928" s="8">
        <f t="shared" si="452"/>
        <v>7.8656154799726763E-2</v>
      </c>
      <c r="R2928" s="8">
        <f t="shared" si="452"/>
        <v>7.7074639591952307E-2</v>
      </c>
      <c r="S2928" s="8">
        <f t="shared" si="452"/>
        <v>7.7860153289119827E-2</v>
      </c>
      <c r="T2928" s="8">
        <f t="shared" si="447"/>
        <v>7.7315228439052128E-2</v>
      </c>
      <c r="W2928">
        <v>2926</v>
      </c>
      <c r="X2928" s="4">
        <f t="shared" si="445"/>
        <v>8.2723827902271757E-2</v>
      </c>
      <c r="Y2928" s="4">
        <f t="shared" si="454"/>
        <v>8.1959970924629186E-2</v>
      </c>
      <c r="Z2928" s="4">
        <f t="shared" si="455"/>
        <v>8.1435910418187055E-2</v>
      </c>
    </row>
    <row r="2929" spans="1:26" x14ac:dyDescent="0.25">
      <c r="A2929" s="16">
        <f t="shared" si="453"/>
        <v>46462</v>
      </c>
      <c r="B2929">
        <f>+'[2]Ejercicio 1'!E3146</f>
        <v>2927</v>
      </c>
      <c r="C2929" s="5">
        <v>8.01570899187833E-2</v>
      </c>
      <c r="D2929" s="4">
        <f t="shared" si="448"/>
        <v>7.857553829240832E-2</v>
      </c>
      <c r="E2929" s="6">
        <f t="shared" si="449"/>
        <v>7.9361070018045571E-2</v>
      </c>
      <c r="F2929" s="7">
        <f t="shared" si="450"/>
        <v>7.8816132648639334E-2</v>
      </c>
      <c r="I2929" s="10">
        <v>2927</v>
      </c>
      <c r="J2929" s="8">
        <f t="shared" si="451"/>
        <v>8.1657089918783302E-2</v>
      </c>
      <c r="K2929" s="8">
        <f t="shared" si="451"/>
        <v>8.0075538292408321E-2</v>
      </c>
      <c r="L2929" s="8">
        <f t="shared" si="451"/>
        <v>8.0861070018045572E-2</v>
      </c>
      <c r="M2929" s="8">
        <f t="shared" si="446"/>
        <v>8.0316132648639335E-2</v>
      </c>
      <c r="P2929">
        <v>2927</v>
      </c>
      <c r="Q2929" s="8">
        <f t="shared" si="452"/>
        <v>7.8657089918783299E-2</v>
      </c>
      <c r="R2929" s="8">
        <f t="shared" si="452"/>
        <v>7.7075538292408319E-2</v>
      </c>
      <c r="S2929" s="8">
        <f t="shared" si="452"/>
        <v>7.7861070018045569E-2</v>
      </c>
      <c r="T2929" s="8">
        <f t="shared" si="447"/>
        <v>7.7316132648639332E-2</v>
      </c>
      <c r="W2929">
        <v>2927</v>
      </c>
      <c r="X2929" s="4">
        <f t="shared" si="445"/>
        <v>8.2725699345146272E-2</v>
      </c>
      <c r="Y2929" s="4">
        <f t="shared" si="454"/>
        <v>8.1961804401063598E-2</v>
      </c>
      <c r="Z2929" s="4">
        <f t="shared" si="455"/>
        <v>8.1437718018644939E-2</v>
      </c>
    </row>
    <row r="2930" spans="1:26" x14ac:dyDescent="0.25">
      <c r="A2930" s="16">
        <f t="shared" si="453"/>
        <v>46463</v>
      </c>
      <c r="B2930">
        <f>+'[2]Ejercicio 1'!E3147</f>
        <v>2928</v>
      </c>
      <c r="C2930" s="5">
        <v>8.015802503783985E-2</v>
      </c>
      <c r="D2930" s="4">
        <f t="shared" si="448"/>
        <v>7.8576436992455492E-2</v>
      </c>
      <c r="E2930" s="6">
        <f t="shared" si="449"/>
        <v>7.9361986746762245E-2</v>
      </c>
      <c r="F2930" s="7">
        <f t="shared" si="450"/>
        <v>7.8817036857878248E-2</v>
      </c>
      <c r="I2930" s="10">
        <v>2928</v>
      </c>
      <c r="J2930" s="8">
        <f t="shared" si="451"/>
        <v>8.1658025037839851E-2</v>
      </c>
      <c r="K2930" s="8">
        <f t="shared" si="451"/>
        <v>8.0076436992455494E-2</v>
      </c>
      <c r="L2930" s="8">
        <f t="shared" si="451"/>
        <v>8.0861986746762246E-2</v>
      </c>
      <c r="M2930" s="8">
        <f t="shared" si="446"/>
        <v>8.0317036857878249E-2</v>
      </c>
      <c r="P2930">
        <v>2928</v>
      </c>
      <c r="Q2930" s="8">
        <f t="shared" si="452"/>
        <v>7.8658025037839849E-2</v>
      </c>
      <c r="R2930" s="8">
        <f t="shared" si="452"/>
        <v>7.7076436992455491E-2</v>
      </c>
      <c r="S2930" s="8">
        <f t="shared" si="452"/>
        <v>7.7861986746762243E-2</v>
      </c>
      <c r="T2930" s="8">
        <f t="shared" si="447"/>
        <v>7.7317036857878246E-2</v>
      </c>
      <c r="W2930">
        <v>2928</v>
      </c>
      <c r="X2930" s="4">
        <f t="shared" si="445"/>
        <v>8.2727570788430557E-2</v>
      </c>
      <c r="Y2930" s="4">
        <f t="shared" si="454"/>
        <v>8.1963637877050896E-2</v>
      </c>
      <c r="Z2930" s="4">
        <f t="shared" si="455"/>
        <v>8.1439525617826705E-2</v>
      </c>
    </row>
    <row r="2931" spans="1:26" x14ac:dyDescent="0.25">
      <c r="A2931" s="16">
        <f t="shared" si="453"/>
        <v>46464</v>
      </c>
      <c r="B2931">
        <f>+'[2]Ejercicio 1'!E3148</f>
        <v>2929</v>
      </c>
      <c r="C2931" s="5">
        <v>8.01589601568964E-2</v>
      </c>
      <c r="D2931" s="4">
        <f t="shared" si="448"/>
        <v>7.8577335692094449E-2</v>
      </c>
      <c r="E2931" s="6">
        <f t="shared" si="449"/>
        <v>7.9362903475270724E-2</v>
      </c>
      <c r="F2931" s="7">
        <f t="shared" si="450"/>
        <v>7.881794106677173E-2</v>
      </c>
      <c r="I2931" s="10">
        <v>2929</v>
      </c>
      <c r="J2931" s="8">
        <f t="shared" si="451"/>
        <v>8.1658960156896401E-2</v>
      </c>
      <c r="K2931" s="8">
        <f t="shared" si="451"/>
        <v>8.0077335692094451E-2</v>
      </c>
      <c r="L2931" s="8">
        <f t="shared" si="451"/>
        <v>8.0862903475270725E-2</v>
      </c>
      <c r="M2931" s="8">
        <f t="shared" si="446"/>
        <v>8.0317941066771731E-2</v>
      </c>
      <c r="P2931">
        <v>2929</v>
      </c>
      <c r="Q2931" s="8">
        <f t="shared" si="452"/>
        <v>7.8658960156896399E-2</v>
      </c>
      <c r="R2931" s="8">
        <f t="shared" si="452"/>
        <v>7.7077335692094448E-2</v>
      </c>
      <c r="S2931" s="8">
        <f t="shared" si="452"/>
        <v>7.7862903475270723E-2</v>
      </c>
      <c r="T2931" s="8">
        <f t="shared" si="447"/>
        <v>7.7317941066771728E-2</v>
      </c>
      <c r="W2931">
        <v>2929</v>
      </c>
      <c r="X2931" s="4">
        <f t="shared" si="445"/>
        <v>8.2729442232146608E-2</v>
      </c>
      <c r="Y2931" s="4">
        <f t="shared" si="454"/>
        <v>8.1965471352622707E-2</v>
      </c>
      <c r="Z2931" s="4">
        <f t="shared" si="455"/>
        <v>8.1441333216623057E-2</v>
      </c>
    </row>
    <row r="2932" spans="1:26" x14ac:dyDescent="0.25">
      <c r="A2932" s="16">
        <f t="shared" si="453"/>
        <v>46465</v>
      </c>
      <c r="B2932">
        <f>+'[2]Ejercicio 1'!E3149</f>
        <v>2930</v>
      </c>
      <c r="C2932" s="5">
        <v>8.015989527595295E-2</v>
      </c>
      <c r="D2932" s="4">
        <f t="shared" si="448"/>
        <v>7.8578234391324983E-2</v>
      </c>
      <c r="E2932" s="6">
        <f t="shared" si="449"/>
        <v>7.9363820203571037E-2</v>
      </c>
      <c r="F2932" s="7">
        <f t="shared" si="450"/>
        <v>7.8818845275314048E-2</v>
      </c>
      <c r="I2932" s="10">
        <v>2930</v>
      </c>
      <c r="J2932" s="8">
        <f t="shared" si="451"/>
        <v>8.1659895275952951E-2</v>
      </c>
      <c r="K2932" s="8">
        <f t="shared" si="451"/>
        <v>8.0078234391324984E-2</v>
      </c>
      <c r="L2932" s="8">
        <f t="shared" si="451"/>
        <v>8.0863820203571038E-2</v>
      </c>
      <c r="M2932" s="8">
        <f t="shared" si="446"/>
        <v>8.0318845275314049E-2</v>
      </c>
      <c r="P2932">
        <v>2930</v>
      </c>
      <c r="Q2932" s="8">
        <f t="shared" si="452"/>
        <v>7.8659895275952949E-2</v>
      </c>
      <c r="R2932" s="8">
        <f t="shared" si="452"/>
        <v>7.7078234391324982E-2</v>
      </c>
      <c r="S2932" s="8">
        <f t="shared" si="452"/>
        <v>7.7863820203571035E-2</v>
      </c>
      <c r="T2932" s="8">
        <f t="shared" si="447"/>
        <v>7.7318845275314046E-2</v>
      </c>
      <c r="W2932">
        <v>2930</v>
      </c>
      <c r="X2932" s="4">
        <f t="shared" si="445"/>
        <v>8.2731313676286916E-2</v>
      </c>
      <c r="Y2932" s="4">
        <f t="shared" si="454"/>
        <v>8.1967304827776394E-2</v>
      </c>
      <c r="Z2932" s="4">
        <f t="shared" si="455"/>
        <v>8.1443140813843531E-2</v>
      </c>
    </row>
    <row r="2933" spans="1:26" x14ac:dyDescent="0.25">
      <c r="A2933" s="16">
        <f t="shared" si="453"/>
        <v>46466</v>
      </c>
      <c r="B2933">
        <f>+'[2]Ejercicio 1'!E3150</f>
        <v>2931</v>
      </c>
      <c r="C2933" s="5">
        <v>8.01608303950095E-2</v>
      </c>
      <c r="D2933" s="4">
        <f t="shared" si="448"/>
        <v>7.8579133090147302E-2</v>
      </c>
      <c r="E2933" s="6">
        <f t="shared" si="449"/>
        <v>7.9364736931663155E-2</v>
      </c>
      <c r="F2933" s="7">
        <f t="shared" si="450"/>
        <v>7.8819749483510934E-2</v>
      </c>
      <c r="I2933" s="10">
        <v>2931</v>
      </c>
      <c r="J2933" s="8">
        <f t="shared" si="451"/>
        <v>8.1660830395009501E-2</v>
      </c>
      <c r="K2933" s="8">
        <f t="shared" si="451"/>
        <v>8.0079133090147303E-2</v>
      </c>
      <c r="L2933" s="8">
        <f t="shared" si="451"/>
        <v>8.0864736931663156E-2</v>
      </c>
      <c r="M2933" s="8">
        <f t="shared" si="446"/>
        <v>8.0319749483510935E-2</v>
      </c>
      <c r="P2933">
        <v>2931</v>
      </c>
      <c r="Q2933" s="8">
        <f t="shared" si="452"/>
        <v>7.8660830395009498E-2</v>
      </c>
      <c r="R2933" s="8">
        <f t="shared" si="452"/>
        <v>7.70791330901473E-2</v>
      </c>
      <c r="S2933" s="8">
        <f t="shared" si="452"/>
        <v>7.7864736931663153E-2</v>
      </c>
      <c r="T2933" s="8">
        <f t="shared" si="447"/>
        <v>7.7319749483510933E-2</v>
      </c>
      <c r="W2933">
        <v>2931</v>
      </c>
      <c r="X2933" s="4">
        <f t="shared" si="445"/>
        <v>8.273318512085151E-2</v>
      </c>
      <c r="Y2933" s="4">
        <f t="shared" si="454"/>
        <v>8.196913830251458E-2</v>
      </c>
      <c r="Z2933" s="4">
        <f t="shared" si="455"/>
        <v>8.1444948410087648E-2</v>
      </c>
    </row>
    <row r="2934" spans="1:26" x14ac:dyDescent="0.25">
      <c r="A2934" s="16">
        <f t="shared" si="453"/>
        <v>46467</v>
      </c>
      <c r="B2934">
        <f>+'[2]Ejercicio 1'!E3151</f>
        <v>2932</v>
      </c>
      <c r="C2934" s="5">
        <v>8.0161765514066036E-2</v>
      </c>
      <c r="D2934" s="4">
        <f t="shared" si="448"/>
        <v>7.8580031788561405E-2</v>
      </c>
      <c r="E2934" s="6">
        <f t="shared" si="449"/>
        <v>7.9365653659547078E-2</v>
      </c>
      <c r="F2934" s="7">
        <f t="shared" si="450"/>
        <v>7.882065369135953E-2</v>
      </c>
      <c r="I2934" s="10">
        <v>2932</v>
      </c>
      <c r="J2934" s="8">
        <f t="shared" si="451"/>
        <v>8.1661765514066037E-2</v>
      </c>
      <c r="K2934" s="8">
        <f t="shared" si="451"/>
        <v>8.0080031788561407E-2</v>
      </c>
      <c r="L2934" s="8">
        <f t="shared" si="451"/>
        <v>8.0865653659547079E-2</v>
      </c>
      <c r="M2934" s="8">
        <f t="shared" si="446"/>
        <v>8.0320653691359531E-2</v>
      </c>
      <c r="P2934">
        <v>2932</v>
      </c>
      <c r="Q2934" s="8">
        <f t="shared" si="452"/>
        <v>7.8661765514066034E-2</v>
      </c>
      <c r="R2934" s="8">
        <f t="shared" si="452"/>
        <v>7.7080031788561404E-2</v>
      </c>
      <c r="S2934" s="8">
        <f t="shared" si="452"/>
        <v>7.7865653659547077E-2</v>
      </c>
      <c r="T2934" s="8">
        <f t="shared" si="447"/>
        <v>7.7320653691359528E-2</v>
      </c>
      <c r="W2934">
        <v>2932</v>
      </c>
      <c r="X2934" s="4">
        <f t="shared" si="445"/>
        <v>8.2735056565840376E-2</v>
      </c>
      <c r="Y2934" s="4">
        <f t="shared" si="454"/>
        <v>8.197097177686187E-2</v>
      </c>
      <c r="Z2934" s="4">
        <f t="shared" si="455"/>
        <v>8.1446756005643745E-2</v>
      </c>
    </row>
    <row r="2935" spans="1:26" x14ac:dyDescent="0.25">
      <c r="A2935" s="16">
        <f t="shared" si="453"/>
        <v>46468</v>
      </c>
      <c r="B2935">
        <f>+'[2]Ejercicio 1'!E3152</f>
        <v>2933</v>
      </c>
      <c r="C2935" s="5">
        <v>8.0162700633122586E-2</v>
      </c>
      <c r="D2935" s="4">
        <f t="shared" si="448"/>
        <v>7.8580930486567308E-2</v>
      </c>
      <c r="E2935" s="6">
        <f t="shared" si="449"/>
        <v>7.9366570387222835E-2</v>
      </c>
      <c r="F2935" s="7">
        <f t="shared" si="450"/>
        <v>7.8821557898862693E-2</v>
      </c>
      <c r="I2935" s="10">
        <v>2933</v>
      </c>
      <c r="J2935" s="8">
        <f t="shared" si="451"/>
        <v>8.1662700633122587E-2</v>
      </c>
      <c r="K2935" s="8">
        <f t="shared" si="451"/>
        <v>8.0080930486567309E-2</v>
      </c>
      <c r="L2935" s="8">
        <f t="shared" si="451"/>
        <v>8.0866570387222836E-2</v>
      </c>
      <c r="M2935" s="8">
        <f t="shared" si="446"/>
        <v>8.0321557898862694E-2</v>
      </c>
      <c r="P2935">
        <v>2933</v>
      </c>
      <c r="Q2935" s="8">
        <f t="shared" si="452"/>
        <v>7.8662700633122584E-2</v>
      </c>
      <c r="R2935" s="8">
        <f t="shared" si="452"/>
        <v>7.7080930486567306E-2</v>
      </c>
      <c r="S2935" s="8">
        <f t="shared" si="452"/>
        <v>7.7866570387222833E-2</v>
      </c>
      <c r="T2935" s="8">
        <f t="shared" si="447"/>
        <v>7.7321557898862692E-2</v>
      </c>
      <c r="W2935">
        <v>2933</v>
      </c>
      <c r="X2935" s="4">
        <f t="shared" si="445"/>
        <v>8.273692801126098E-2</v>
      </c>
      <c r="Y2935" s="4">
        <f t="shared" si="454"/>
        <v>8.1972805250764683E-2</v>
      </c>
      <c r="Z2935" s="4">
        <f t="shared" si="455"/>
        <v>8.144856360022347E-2</v>
      </c>
    </row>
    <row r="2936" spans="1:26" x14ac:dyDescent="0.25">
      <c r="A2936" s="16">
        <f t="shared" si="453"/>
        <v>46469</v>
      </c>
      <c r="B2936">
        <f>+'[2]Ejercicio 1'!E3153</f>
        <v>2934</v>
      </c>
      <c r="C2936" s="5">
        <v>8.0163635752179135E-2</v>
      </c>
      <c r="D2936" s="4">
        <f t="shared" si="448"/>
        <v>7.8581829184164773E-2</v>
      </c>
      <c r="E2936" s="6">
        <f t="shared" si="449"/>
        <v>7.9367487114690397E-2</v>
      </c>
      <c r="F2936" s="7">
        <f t="shared" si="450"/>
        <v>7.8822462106014707E-2</v>
      </c>
      <c r="I2936" s="10">
        <v>2934</v>
      </c>
      <c r="J2936" s="8">
        <f t="shared" si="451"/>
        <v>8.1663635752179137E-2</v>
      </c>
      <c r="K2936" s="8">
        <f t="shared" si="451"/>
        <v>8.0081829184164774E-2</v>
      </c>
      <c r="L2936" s="8">
        <f t="shared" si="451"/>
        <v>8.0867487114690398E-2</v>
      </c>
      <c r="M2936" s="8">
        <f t="shared" si="446"/>
        <v>8.0322462106014708E-2</v>
      </c>
      <c r="P2936">
        <v>2934</v>
      </c>
      <c r="Q2936" s="8">
        <f t="shared" si="452"/>
        <v>7.8663635752179134E-2</v>
      </c>
      <c r="R2936" s="8">
        <f t="shared" si="452"/>
        <v>7.7081829184164771E-2</v>
      </c>
      <c r="S2936" s="8">
        <f t="shared" si="452"/>
        <v>7.7867487114690395E-2</v>
      </c>
      <c r="T2936" s="8">
        <f t="shared" si="447"/>
        <v>7.7322462106014705E-2</v>
      </c>
      <c r="W2936">
        <v>2934</v>
      </c>
      <c r="X2936" s="4">
        <f t="shared" si="445"/>
        <v>8.273879945709138E-2</v>
      </c>
      <c r="Y2936" s="4">
        <f t="shared" si="454"/>
        <v>8.1974638724249357E-2</v>
      </c>
      <c r="Z2936" s="4">
        <f t="shared" si="455"/>
        <v>8.1450371193524232E-2</v>
      </c>
    </row>
    <row r="2937" spans="1:26" x14ac:dyDescent="0.25">
      <c r="A2937" s="16">
        <f t="shared" si="453"/>
        <v>46470</v>
      </c>
      <c r="B2937">
        <f>+'[2]Ejercicio 1'!E3154</f>
        <v>2935</v>
      </c>
      <c r="C2937" s="5">
        <v>8.0164570871235685E-2</v>
      </c>
      <c r="D2937" s="4">
        <f t="shared" si="448"/>
        <v>7.8582727881353828E-2</v>
      </c>
      <c r="E2937" s="6">
        <f t="shared" si="449"/>
        <v>7.9368403841949778E-2</v>
      </c>
      <c r="F2937" s="7">
        <f t="shared" si="450"/>
        <v>7.8823366312821275E-2</v>
      </c>
      <c r="I2937" s="10">
        <v>2935</v>
      </c>
      <c r="J2937" s="8">
        <f t="shared" si="451"/>
        <v>8.1664570871235687E-2</v>
      </c>
      <c r="K2937" s="8">
        <f t="shared" si="451"/>
        <v>8.008272788135383E-2</v>
      </c>
      <c r="L2937" s="8">
        <f t="shared" si="451"/>
        <v>8.0868403841949779E-2</v>
      </c>
      <c r="M2937" s="8">
        <f t="shared" si="446"/>
        <v>8.0323366312821276E-2</v>
      </c>
      <c r="P2937">
        <v>2935</v>
      </c>
      <c r="Q2937" s="8">
        <f t="shared" si="452"/>
        <v>7.8664570871235684E-2</v>
      </c>
      <c r="R2937" s="8">
        <f t="shared" si="452"/>
        <v>7.7082727881353827E-2</v>
      </c>
      <c r="S2937" s="8">
        <f t="shared" si="452"/>
        <v>7.7868403841949776E-2</v>
      </c>
      <c r="T2937" s="8">
        <f t="shared" si="447"/>
        <v>7.7323366312821273E-2</v>
      </c>
      <c r="W2937">
        <v>2935</v>
      </c>
      <c r="X2937" s="4">
        <f t="shared" si="445"/>
        <v>8.2740670903353505E-2</v>
      </c>
      <c r="Y2937" s="4">
        <f t="shared" si="454"/>
        <v>8.1976472197345787E-2</v>
      </c>
      <c r="Z2937" s="4">
        <f t="shared" si="455"/>
        <v>8.1452178786145524E-2</v>
      </c>
    </row>
    <row r="2938" spans="1:26" x14ac:dyDescent="0.25">
      <c r="A2938" s="16">
        <f t="shared" si="453"/>
        <v>46471</v>
      </c>
      <c r="B2938">
        <f>+'[2]Ejercicio 1'!E3155</f>
        <v>2936</v>
      </c>
      <c r="C2938" s="5">
        <v>8.0165505990292235E-2</v>
      </c>
      <c r="D2938" s="4">
        <f t="shared" si="448"/>
        <v>7.8583626578134474E-2</v>
      </c>
      <c r="E2938" s="6">
        <f t="shared" si="449"/>
        <v>7.936932056900009E-2</v>
      </c>
      <c r="F2938" s="7">
        <f t="shared" si="450"/>
        <v>7.8824270519279552E-2</v>
      </c>
      <c r="I2938" s="10">
        <v>2936</v>
      </c>
      <c r="J2938" s="8">
        <f t="shared" si="451"/>
        <v>8.1665505990292236E-2</v>
      </c>
      <c r="K2938" s="8">
        <f t="shared" si="451"/>
        <v>8.0083626578134476E-2</v>
      </c>
      <c r="L2938" s="8">
        <f t="shared" si="451"/>
        <v>8.0869320569000092E-2</v>
      </c>
      <c r="M2938" s="8">
        <f t="shared" si="446"/>
        <v>8.0324270519279553E-2</v>
      </c>
      <c r="P2938">
        <v>2936</v>
      </c>
      <c r="Q2938" s="8">
        <f t="shared" si="452"/>
        <v>7.8665505990292234E-2</v>
      </c>
      <c r="R2938" s="8">
        <f t="shared" si="452"/>
        <v>7.7083626578134473E-2</v>
      </c>
      <c r="S2938" s="8">
        <f t="shared" si="452"/>
        <v>7.7869320569000089E-2</v>
      </c>
      <c r="T2938" s="8">
        <f t="shared" si="447"/>
        <v>7.732427051927955E-2</v>
      </c>
      <c r="W2938">
        <v>2936</v>
      </c>
      <c r="X2938" s="4">
        <f t="shared" ref="X2938:X3001" si="456">Tasa_Fwd(C2756,B2756,C2938,B2938,182)</f>
        <v>8.2742542350039486E-2</v>
      </c>
      <c r="Y2938" s="4">
        <f t="shared" si="454"/>
        <v>8.1978305669995977E-2</v>
      </c>
      <c r="Z2938" s="4">
        <f t="shared" si="455"/>
        <v>8.1453986377784754E-2</v>
      </c>
    </row>
    <row r="2939" spans="1:26" x14ac:dyDescent="0.25">
      <c r="A2939" s="16">
        <f t="shared" si="453"/>
        <v>46472</v>
      </c>
      <c r="B2939">
        <f>+'[2]Ejercicio 1'!E3156</f>
        <v>2937</v>
      </c>
      <c r="C2939" s="5">
        <v>8.0166441109348771E-2</v>
      </c>
      <c r="D2939" s="4">
        <f t="shared" si="448"/>
        <v>7.8584525274506892E-2</v>
      </c>
      <c r="E2939" s="6">
        <f t="shared" si="449"/>
        <v>7.9370237295843096E-2</v>
      </c>
      <c r="F2939" s="7">
        <f t="shared" si="450"/>
        <v>7.8825174725389538E-2</v>
      </c>
      <c r="I2939" s="10">
        <v>2937</v>
      </c>
      <c r="J2939" s="8">
        <f t="shared" si="451"/>
        <v>8.1666441109348772E-2</v>
      </c>
      <c r="K2939" s="8">
        <f t="shared" si="451"/>
        <v>8.0084525274506893E-2</v>
      </c>
      <c r="L2939" s="8">
        <f t="shared" si="451"/>
        <v>8.0870237295843098E-2</v>
      </c>
      <c r="M2939" s="8">
        <f t="shared" si="446"/>
        <v>8.0325174725389539E-2</v>
      </c>
      <c r="P2939">
        <v>2937</v>
      </c>
      <c r="Q2939" s="8">
        <f t="shared" si="452"/>
        <v>7.866644110934877E-2</v>
      </c>
      <c r="R2939" s="8">
        <f t="shared" si="452"/>
        <v>7.708452527450689E-2</v>
      </c>
      <c r="S2939" s="8">
        <f t="shared" si="452"/>
        <v>7.7870237295843095E-2</v>
      </c>
      <c r="T2939" s="8">
        <f t="shared" si="447"/>
        <v>7.7325174725389537E-2</v>
      </c>
      <c r="W2939">
        <v>2937</v>
      </c>
      <c r="X2939" s="4">
        <f t="shared" si="456"/>
        <v>8.2744413797150168E-2</v>
      </c>
      <c r="Y2939" s="4">
        <f t="shared" si="454"/>
        <v>8.1980139142230665E-2</v>
      </c>
      <c r="Z2939" s="4">
        <f t="shared" si="455"/>
        <v>8.1455793968145007E-2</v>
      </c>
    </row>
    <row r="2940" spans="1:26" x14ac:dyDescent="0.25">
      <c r="A2940" s="16">
        <f t="shared" si="453"/>
        <v>46473</v>
      </c>
      <c r="B2940">
        <f>+'[2]Ejercicio 1'!E3157</f>
        <v>2938</v>
      </c>
      <c r="C2940" s="5">
        <v>8.0167376228405321E-2</v>
      </c>
      <c r="D2940" s="4">
        <f t="shared" si="448"/>
        <v>7.85854239704709E-2</v>
      </c>
      <c r="E2940" s="6">
        <f t="shared" si="449"/>
        <v>7.9371154022477047E-2</v>
      </c>
      <c r="F2940" s="7">
        <f t="shared" si="450"/>
        <v>7.8826078931154092E-2</v>
      </c>
      <c r="I2940" s="10">
        <v>2938</v>
      </c>
      <c r="J2940" s="8">
        <f t="shared" si="451"/>
        <v>8.1667376228405322E-2</v>
      </c>
      <c r="K2940" s="8">
        <f t="shared" si="451"/>
        <v>8.0085423970470901E-2</v>
      </c>
      <c r="L2940" s="8">
        <f t="shared" si="451"/>
        <v>8.0871154022477049E-2</v>
      </c>
      <c r="M2940" s="8">
        <f t="shared" si="446"/>
        <v>8.0326078931154093E-2</v>
      </c>
      <c r="P2940">
        <v>2938</v>
      </c>
      <c r="Q2940" s="8">
        <f t="shared" si="452"/>
        <v>7.866737622840532E-2</v>
      </c>
      <c r="R2940" s="8">
        <f t="shared" si="452"/>
        <v>7.7085423970470898E-2</v>
      </c>
      <c r="S2940" s="8">
        <f t="shared" si="452"/>
        <v>7.7871154022477046E-2</v>
      </c>
      <c r="T2940" s="8">
        <f t="shared" si="447"/>
        <v>7.7326078931154091E-2</v>
      </c>
      <c r="W2940">
        <v>2938</v>
      </c>
      <c r="X2940" s="4">
        <f t="shared" si="456"/>
        <v>8.2746285244684692E-2</v>
      </c>
      <c r="Y2940" s="4">
        <f t="shared" si="454"/>
        <v>8.1981972614046356E-2</v>
      </c>
      <c r="Z2940" s="4">
        <f t="shared" si="455"/>
        <v>8.145760155782579E-2</v>
      </c>
    </row>
    <row r="2941" spans="1:26" x14ac:dyDescent="0.25">
      <c r="A2941" s="16">
        <f t="shared" si="453"/>
        <v>46474</v>
      </c>
      <c r="B2941">
        <f>+'[2]Ejercicio 1'!E3158</f>
        <v>2939</v>
      </c>
      <c r="C2941" s="5">
        <v>8.0168311347461871E-2</v>
      </c>
      <c r="D2941" s="4">
        <f t="shared" si="448"/>
        <v>7.8586322666027109E-2</v>
      </c>
      <c r="E2941" s="6">
        <f t="shared" si="449"/>
        <v>7.9372070748903678E-2</v>
      </c>
      <c r="F2941" s="7">
        <f t="shared" si="450"/>
        <v>7.8826983136567483E-2</v>
      </c>
      <c r="I2941" s="10">
        <v>2939</v>
      </c>
      <c r="J2941" s="8">
        <f t="shared" si="451"/>
        <v>8.1668311347461872E-2</v>
      </c>
      <c r="K2941" s="8">
        <f t="shared" si="451"/>
        <v>8.008632266602711E-2</v>
      </c>
      <c r="L2941" s="8">
        <f t="shared" si="451"/>
        <v>8.0872070748903679E-2</v>
      </c>
      <c r="M2941" s="8">
        <f t="shared" si="446"/>
        <v>8.0326983136567484E-2</v>
      </c>
      <c r="P2941">
        <v>2939</v>
      </c>
      <c r="Q2941" s="8">
        <f t="shared" si="452"/>
        <v>7.8668311347461869E-2</v>
      </c>
      <c r="R2941" s="8">
        <f t="shared" si="452"/>
        <v>7.7086322666027107E-2</v>
      </c>
      <c r="S2941" s="8">
        <f t="shared" si="452"/>
        <v>7.7872070748903677E-2</v>
      </c>
      <c r="T2941" s="8">
        <f t="shared" si="447"/>
        <v>7.7326983136567481E-2</v>
      </c>
      <c r="W2941">
        <v>2939</v>
      </c>
      <c r="X2941" s="4">
        <f t="shared" si="456"/>
        <v>8.2748156692650954E-2</v>
      </c>
      <c r="Y2941" s="4">
        <f t="shared" si="454"/>
        <v>8.1983806085474661E-2</v>
      </c>
      <c r="Z2941" s="4">
        <f t="shared" si="455"/>
        <v>8.1459409146224751E-2</v>
      </c>
    </row>
    <row r="2942" spans="1:26" x14ac:dyDescent="0.25">
      <c r="A2942" s="16">
        <f t="shared" si="453"/>
        <v>46475</v>
      </c>
      <c r="B2942">
        <f>+'[2]Ejercicio 1'!E3159</f>
        <v>2940</v>
      </c>
      <c r="C2942" s="5">
        <v>8.0169246466518421E-2</v>
      </c>
      <c r="D2942" s="4">
        <f t="shared" si="448"/>
        <v>7.8587221361174478E-2</v>
      </c>
      <c r="E2942" s="6">
        <f t="shared" si="449"/>
        <v>7.9372987475121254E-2</v>
      </c>
      <c r="F2942" s="7">
        <f t="shared" si="450"/>
        <v>7.8827887341635455E-2</v>
      </c>
      <c r="I2942" s="10">
        <v>2940</v>
      </c>
      <c r="J2942" s="8">
        <f t="shared" si="451"/>
        <v>8.1669246466518422E-2</v>
      </c>
      <c r="K2942" s="8">
        <f t="shared" si="451"/>
        <v>8.0087221361174479E-2</v>
      </c>
      <c r="L2942" s="8">
        <f t="shared" si="451"/>
        <v>8.0872987475121255E-2</v>
      </c>
      <c r="M2942" s="8">
        <f t="shared" si="446"/>
        <v>8.0327887341635457E-2</v>
      </c>
      <c r="P2942">
        <v>2940</v>
      </c>
      <c r="Q2942" s="8">
        <f t="shared" si="452"/>
        <v>7.8669246466518419E-2</v>
      </c>
      <c r="R2942" s="8">
        <f t="shared" si="452"/>
        <v>7.7087221361174477E-2</v>
      </c>
      <c r="S2942" s="8">
        <f t="shared" si="452"/>
        <v>7.7872987475121253E-2</v>
      </c>
      <c r="T2942" s="8">
        <f t="shared" si="447"/>
        <v>7.7327887341635454E-2</v>
      </c>
      <c r="W2942">
        <v>2940</v>
      </c>
      <c r="X2942" s="4">
        <f t="shared" si="456"/>
        <v>8.2750028141027887E-2</v>
      </c>
      <c r="Y2942" s="4">
        <f t="shared" si="454"/>
        <v>8.1985639556455853E-2</v>
      </c>
      <c r="Z2942" s="4">
        <f t="shared" si="455"/>
        <v>8.1461216733947114E-2</v>
      </c>
    </row>
    <row r="2943" spans="1:26" x14ac:dyDescent="0.25">
      <c r="A2943" s="16">
        <f t="shared" si="453"/>
        <v>46476</v>
      </c>
      <c r="B2943">
        <f>+'[2]Ejercicio 1'!E3160</f>
        <v>2941</v>
      </c>
      <c r="C2943" s="5">
        <v>8.0170181585574971E-2</v>
      </c>
      <c r="D2943" s="4">
        <f t="shared" si="448"/>
        <v>7.8588120055913646E-2</v>
      </c>
      <c r="E2943" s="6">
        <f t="shared" si="449"/>
        <v>7.9373904201130649E-2</v>
      </c>
      <c r="F2943" s="7">
        <f t="shared" si="450"/>
        <v>7.8828791546357982E-2</v>
      </c>
      <c r="I2943" s="10">
        <v>2941</v>
      </c>
      <c r="J2943" s="8">
        <f t="shared" si="451"/>
        <v>8.1670181585574972E-2</v>
      </c>
      <c r="K2943" s="8">
        <f t="shared" si="451"/>
        <v>8.0088120055913647E-2</v>
      </c>
      <c r="L2943" s="8">
        <f t="shared" si="451"/>
        <v>8.087390420113065E-2</v>
      </c>
      <c r="M2943" s="8">
        <f t="shared" si="446"/>
        <v>8.0328791546357983E-2</v>
      </c>
      <c r="P2943">
        <v>2941</v>
      </c>
      <c r="Q2943" s="8">
        <f t="shared" si="452"/>
        <v>7.8670181585574969E-2</v>
      </c>
      <c r="R2943" s="8">
        <f t="shared" si="452"/>
        <v>7.7088120055913645E-2</v>
      </c>
      <c r="S2943" s="8">
        <f t="shared" si="452"/>
        <v>7.7873904201130648E-2</v>
      </c>
      <c r="T2943" s="8">
        <f t="shared" si="447"/>
        <v>7.7328791546357981E-2</v>
      </c>
      <c r="W2943">
        <v>2941</v>
      </c>
      <c r="X2943" s="4">
        <f t="shared" si="456"/>
        <v>8.2751899589836114E-2</v>
      </c>
      <c r="Y2943" s="4">
        <f t="shared" si="454"/>
        <v>8.1987473027021557E-2</v>
      </c>
      <c r="Z2943" s="4">
        <f t="shared" si="455"/>
        <v>8.1463024320687402E-2</v>
      </c>
    </row>
    <row r="2944" spans="1:26" x14ac:dyDescent="0.25">
      <c r="A2944" s="16">
        <f t="shared" si="453"/>
        <v>46477</v>
      </c>
      <c r="B2944">
        <f>+'[2]Ejercicio 1'!E3161</f>
        <v>2942</v>
      </c>
      <c r="C2944" s="5">
        <v>8.0171116704631507E-2</v>
      </c>
      <c r="D2944" s="4">
        <f t="shared" si="448"/>
        <v>7.8589018750244391E-2</v>
      </c>
      <c r="E2944" s="6">
        <f t="shared" si="449"/>
        <v>7.9374820926931849E-2</v>
      </c>
      <c r="F2944" s="7">
        <f t="shared" si="450"/>
        <v>7.8829695750729359E-2</v>
      </c>
      <c r="I2944" s="10">
        <v>2942</v>
      </c>
      <c r="J2944" s="8">
        <f t="shared" si="451"/>
        <v>8.1671116704631508E-2</v>
      </c>
      <c r="K2944" s="8">
        <f t="shared" si="451"/>
        <v>8.0089018750244392E-2</v>
      </c>
      <c r="L2944" s="8">
        <f t="shared" si="451"/>
        <v>8.0874820926931851E-2</v>
      </c>
      <c r="M2944" s="8">
        <f t="shared" si="446"/>
        <v>8.032969575072936E-2</v>
      </c>
      <c r="P2944">
        <v>2942</v>
      </c>
      <c r="Q2944" s="8">
        <f t="shared" si="452"/>
        <v>7.8671116704631505E-2</v>
      </c>
      <c r="R2944" s="8">
        <f t="shared" si="452"/>
        <v>7.708901875024439E-2</v>
      </c>
      <c r="S2944" s="8">
        <f t="shared" si="452"/>
        <v>7.7874820926931848E-2</v>
      </c>
      <c r="T2944" s="8">
        <f t="shared" si="447"/>
        <v>7.7329695750729358E-2</v>
      </c>
      <c r="W2944">
        <v>2942</v>
      </c>
      <c r="X2944" s="4">
        <f t="shared" si="456"/>
        <v>8.2753771039068183E-2</v>
      </c>
      <c r="Y2944" s="4">
        <f t="shared" si="454"/>
        <v>8.1989306497169123E-2</v>
      </c>
      <c r="Z2944" s="4">
        <f t="shared" si="455"/>
        <v>8.1464831906148713E-2</v>
      </c>
    </row>
    <row r="2945" spans="1:26" x14ac:dyDescent="0.25">
      <c r="A2945" s="16">
        <f t="shared" si="453"/>
        <v>46478</v>
      </c>
      <c r="B2945">
        <f>+'[2]Ejercicio 1'!E3162</f>
        <v>2943</v>
      </c>
      <c r="C2945" s="5">
        <v>8.0172051823688056E-2</v>
      </c>
      <c r="D2945" s="4">
        <f t="shared" si="448"/>
        <v>7.8589917444166935E-2</v>
      </c>
      <c r="E2945" s="6">
        <f t="shared" si="449"/>
        <v>7.9375737652524869E-2</v>
      </c>
      <c r="F2945" s="7">
        <f t="shared" si="450"/>
        <v>7.883059995475529E-2</v>
      </c>
      <c r="I2945" s="10">
        <v>2943</v>
      </c>
      <c r="J2945" s="8">
        <f t="shared" si="451"/>
        <v>8.1672051823688058E-2</v>
      </c>
      <c r="K2945" s="8">
        <f t="shared" si="451"/>
        <v>8.0089917444166936E-2</v>
      </c>
      <c r="L2945" s="8">
        <f t="shared" si="451"/>
        <v>8.0875737652524871E-2</v>
      </c>
      <c r="M2945" s="8">
        <f t="shared" si="446"/>
        <v>8.0330599954755291E-2</v>
      </c>
      <c r="P2945">
        <v>2943</v>
      </c>
      <c r="Q2945" s="8">
        <f t="shared" si="452"/>
        <v>7.8672051823688055E-2</v>
      </c>
      <c r="R2945" s="8">
        <f t="shared" si="452"/>
        <v>7.7089917444166933E-2</v>
      </c>
      <c r="S2945" s="8">
        <f t="shared" si="452"/>
        <v>7.7875737652524868E-2</v>
      </c>
      <c r="T2945" s="8">
        <f t="shared" si="447"/>
        <v>7.7330599954755289E-2</v>
      </c>
      <c r="W2945">
        <v>2943</v>
      </c>
      <c r="X2945" s="4">
        <f t="shared" si="456"/>
        <v>8.2755642488724523E-2</v>
      </c>
      <c r="Y2945" s="4">
        <f t="shared" si="454"/>
        <v>8.1991139966926682E-2</v>
      </c>
      <c r="Z2945" s="4">
        <f t="shared" si="455"/>
        <v>8.1466639490927709E-2</v>
      </c>
    </row>
    <row r="2946" spans="1:26" x14ac:dyDescent="0.25">
      <c r="A2946" s="16">
        <f t="shared" si="453"/>
        <v>46479</v>
      </c>
      <c r="B2946">
        <f>+'[2]Ejercicio 1'!E3163</f>
        <v>2944</v>
      </c>
      <c r="C2946" s="5">
        <v>8.0172986942744606E-2</v>
      </c>
      <c r="D2946" s="4">
        <f t="shared" si="448"/>
        <v>7.8590816137681263E-2</v>
      </c>
      <c r="E2946" s="6">
        <f t="shared" si="449"/>
        <v>7.9376654377909694E-2</v>
      </c>
      <c r="F2946" s="7">
        <f t="shared" si="450"/>
        <v>7.8831504158432944E-2</v>
      </c>
      <c r="I2946" s="10">
        <v>2944</v>
      </c>
      <c r="J2946" s="8">
        <f t="shared" si="451"/>
        <v>8.1672986942744608E-2</v>
      </c>
      <c r="K2946" s="8">
        <f t="shared" si="451"/>
        <v>8.0090816137681264E-2</v>
      </c>
      <c r="L2946" s="8">
        <f t="shared" si="451"/>
        <v>8.0876654377909696E-2</v>
      </c>
      <c r="M2946" s="8">
        <f t="shared" si="451"/>
        <v>8.0331504158432945E-2</v>
      </c>
      <c r="P2946">
        <v>2944</v>
      </c>
      <c r="Q2946" s="8">
        <f t="shared" si="452"/>
        <v>7.8672986942744605E-2</v>
      </c>
      <c r="R2946" s="8">
        <f t="shared" si="452"/>
        <v>7.7090816137681262E-2</v>
      </c>
      <c r="S2946" s="8">
        <f t="shared" si="452"/>
        <v>7.7876654377909693E-2</v>
      </c>
      <c r="T2946" s="8">
        <f t="shared" si="452"/>
        <v>7.7331504158432943E-2</v>
      </c>
      <c r="W2946">
        <v>2944</v>
      </c>
      <c r="X2946" s="4">
        <f t="shared" si="456"/>
        <v>8.2757513938805136E-2</v>
      </c>
      <c r="Y2946" s="4">
        <f t="shared" si="454"/>
        <v>8.1992973436239763E-2</v>
      </c>
      <c r="Z2946" s="4">
        <f t="shared" si="455"/>
        <v>8.1468447074727501E-2</v>
      </c>
    </row>
    <row r="2947" spans="1:26" x14ac:dyDescent="0.25">
      <c r="A2947" s="16">
        <f t="shared" si="453"/>
        <v>46480</v>
      </c>
      <c r="B2947">
        <f>+'[2]Ejercicio 1'!E3164</f>
        <v>2945</v>
      </c>
      <c r="C2947" s="5">
        <v>8.0173922061801156E-2</v>
      </c>
      <c r="D2947" s="4">
        <f t="shared" ref="D2947:D3010" si="457">+LN((1+C2947*182/360)^(360/182))</f>
        <v>7.8591714830787598E-2</v>
      </c>
      <c r="E2947" s="6">
        <f t="shared" ref="E2947:E3010" si="458">Equivalencia_Tasas(C2947,182,91)</f>
        <v>7.9377571103086353E-2</v>
      </c>
      <c r="F2947" s="7">
        <f t="shared" ref="F2947:F3010" si="459">Equivalencia_Tasas(C2947,182,28)</f>
        <v>7.8832408361762293E-2</v>
      </c>
      <c r="I2947" s="10">
        <v>2945</v>
      </c>
      <c r="J2947" s="8">
        <f t="shared" ref="J2947:M3010" si="460">C2947+$O$1</f>
        <v>8.1673922061801157E-2</v>
      </c>
      <c r="K2947" s="8">
        <f t="shared" si="460"/>
        <v>8.00917148307876E-2</v>
      </c>
      <c r="L2947" s="8">
        <f t="shared" si="460"/>
        <v>8.0877571103086354E-2</v>
      </c>
      <c r="M2947" s="8">
        <f t="shared" si="460"/>
        <v>8.0332408361762295E-2</v>
      </c>
      <c r="P2947">
        <v>2945</v>
      </c>
      <c r="Q2947" s="8">
        <f t="shared" ref="Q2947:T3010" si="461">C2947-$O$1</f>
        <v>7.8673922061801155E-2</v>
      </c>
      <c r="R2947" s="8">
        <f t="shared" si="461"/>
        <v>7.7091714830787597E-2</v>
      </c>
      <c r="S2947" s="8">
        <f t="shared" si="461"/>
        <v>7.7877571103086352E-2</v>
      </c>
      <c r="T2947" s="8">
        <f t="shared" si="461"/>
        <v>7.7332408361762292E-2</v>
      </c>
      <c r="W2947">
        <v>2945</v>
      </c>
      <c r="X2947" s="4">
        <f t="shared" si="456"/>
        <v>8.275938538931793E-2</v>
      </c>
      <c r="Y2947" s="4">
        <f t="shared" si="454"/>
        <v>8.1994806905136469E-2</v>
      </c>
      <c r="Z2947" s="4">
        <f t="shared" si="455"/>
        <v>8.1470254657251162E-2</v>
      </c>
    </row>
    <row r="2948" spans="1:26" x14ac:dyDescent="0.25">
      <c r="A2948" s="16">
        <f t="shared" si="453"/>
        <v>46481</v>
      </c>
      <c r="B2948">
        <f>+'[2]Ejercicio 1'!E3165</f>
        <v>2946</v>
      </c>
      <c r="C2948" s="5">
        <v>8.0174857180857706E-2</v>
      </c>
      <c r="D2948" s="4">
        <f t="shared" si="457"/>
        <v>7.8592613523485094E-2</v>
      </c>
      <c r="E2948" s="6">
        <f t="shared" si="458"/>
        <v>7.9378487828054817E-2</v>
      </c>
      <c r="F2948" s="7">
        <f t="shared" si="459"/>
        <v>7.8833312564743352E-2</v>
      </c>
      <c r="I2948" s="10">
        <v>2946</v>
      </c>
      <c r="J2948" s="8">
        <f t="shared" si="460"/>
        <v>8.1674857180857707E-2</v>
      </c>
      <c r="K2948" s="8">
        <f t="shared" si="460"/>
        <v>8.0092613523485096E-2</v>
      </c>
      <c r="L2948" s="8">
        <f t="shared" si="460"/>
        <v>8.0878487828054818E-2</v>
      </c>
      <c r="M2948" s="8">
        <f t="shared" si="460"/>
        <v>8.0333312564743353E-2</v>
      </c>
      <c r="P2948">
        <v>2946</v>
      </c>
      <c r="Q2948" s="8">
        <f t="shared" si="461"/>
        <v>7.8674857180857705E-2</v>
      </c>
      <c r="R2948" s="8">
        <f t="shared" si="461"/>
        <v>7.7092613523485093E-2</v>
      </c>
      <c r="S2948" s="8">
        <f t="shared" si="461"/>
        <v>7.7878487828054815E-2</v>
      </c>
      <c r="T2948" s="8">
        <f t="shared" si="461"/>
        <v>7.7333312564743351E-2</v>
      </c>
      <c r="W2948">
        <v>2946</v>
      </c>
      <c r="X2948" s="4">
        <f t="shared" si="456"/>
        <v>8.2761256840240521E-2</v>
      </c>
      <c r="Y2948" s="4">
        <f t="shared" si="454"/>
        <v>8.1996640373643154E-2</v>
      </c>
      <c r="Z2948" s="4">
        <f t="shared" si="455"/>
        <v>8.1472062238789889E-2</v>
      </c>
    </row>
    <row r="2949" spans="1:26" x14ac:dyDescent="0.25">
      <c r="A2949" s="16">
        <f t="shared" ref="A2949:A3012" si="462">+A2948+1</f>
        <v>46482</v>
      </c>
      <c r="B2949">
        <f>+'[2]Ejercicio 1'!E3166</f>
        <v>2947</v>
      </c>
      <c r="C2949" s="5">
        <v>8.0175792299914242E-2</v>
      </c>
      <c r="D2949" s="4">
        <f t="shared" si="457"/>
        <v>7.8593512215774389E-2</v>
      </c>
      <c r="E2949" s="6">
        <f t="shared" si="458"/>
        <v>7.9379404552815086E-2</v>
      </c>
      <c r="F2949" s="7">
        <f t="shared" si="459"/>
        <v>7.8834216767378978E-2</v>
      </c>
      <c r="I2949" s="10">
        <v>2947</v>
      </c>
      <c r="J2949" s="8">
        <f t="shared" si="460"/>
        <v>8.1675792299914243E-2</v>
      </c>
      <c r="K2949" s="8">
        <f t="shared" si="460"/>
        <v>8.009351221577439E-2</v>
      </c>
      <c r="L2949" s="8">
        <f t="shared" si="460"/>
        <v>8.0879404552815087E-2</v>
      </c>
      <c r="M2949" s="8">
        <f t="shared" si="460"/>
        <v>8.033421676737898E-2</v>
      </c>
      <c r="P2949">
        <v>2947</v>
      </c>
      <c r="Q2949" s="8">
        <f t="shared" si="461"/>
        <v>7.8675792299914241E-2</v>
      </c>
      <c r="R2949" s="8">
        <f t="shared" si="461"/>
        <v>7.7093512215774387E-2</v>
      </c>
      <c r="S2949" s="8">
        <f t="shared" si="461"/>
        <v>7.7879404552815085E-2</v>
      </c>
      <c r="T2949" s="8">
        <f t="shared" si="461"/>
        <v>7.7334216767378977E-2</v>
      </c>
      <c r="W2949">
        <v>2947</v>
      </c>
      <c r="X2949" s="4">
        <f t="shared" si="456"/>
        <v>8.2763128291594407E-2</v>
      </c>
      <c r="Y2949" s="4">
        <f t="shared" si="454"/>
        <v>8.1998473841732589E-2</v>
      </c>
      <c r="Z2949" s="4">
        <f t="shared" si="455"/>
        <v>8.1473869819652031E-2</v>
      </c>
    </row>
    <row r="2950" spans="1:26" x14ac:dyDescent="0.25">
      <c r="A2950" s="16">
        <f t="shared" si="462"/>
        <v>46483</v>
      </c>
      <c r="B2950">
        <f>+'[2]Ejercicio 1'!E3167</f>
        <v>2948</v>
      </c>
      <c r="C2950" s="5">
        <v>8.0176727418970792E-2</v>
      </c>
      <c r="D2950" s="4">
        <f t="shared" si="457"/>
        <v>7.859441090765526E-2</v>
      </c>
      <c r="E2950" s="6">
        <f t="shared" si="458"/>
        <v>7.93803212773663E-2</v>
      </c>
      <c r="F2950" s="7">
        <f t="shared" si="459"/>
        <v>7.88351209696663E-2</v>
      </c>
      <c r="I2950" s="10">
        <v>2948</v>
      </c>
      <c r="J2950" s="8">
        <f t="shared" si="460"/>
        <v>8.1676727418970793E-2</v>
      </c>
      <c r="K2950" s="8">
        <f t="shared" si="460"/>
        <v>8.0094410907655261E-2</v>
      </c>
      <c r="L2950" s="8">
        <f t="shared" si="460"/>
        <v>8.0880321277366302E-2</v>
      </c>
      <c r="M2950" s="8">
        <f t="shared" si="460"/>
        <v>8.0335120969666302E-2</v>
      </c>
      <c r="P2950">
        <v>2948</v>
      </c>
      <c r="Q2950" s="8">
        <f t="shared" si="461"/>
        <v>7.867672741897079E-2</v>
      </c>
      <c r="R2950" s="8">
        <f t="shared" si="461"/>
        <v>7.7094410907655259E-2</v>
      </c>
      <c r="S2950" s="8">
        <f t="shared" si="461"/>
        <v>7.7880321277366299E-2</v>
      </c>
      <c r="T2950" s="8">
        <f t="shared" si="461"/>
        <v>7.7335120969666299E-2</v>
      </c>
      <c r="W2950">
        <v>2948</v>
      </c>
      <c r="X2950" s="4">
        <f t="shared" si="456"/>
        <v>8.276499974337212E-2</v>
      </c>
      <c r="Y2950" s="4">
        <f t="shared" si="454"/>
        <v>8.2000307309348569E-2</v>
      </c>
      <c r="Z2950" s="4">
        <f t="shared" si="455"/>
        <v>8.1475677399534943E-2</v>
      </c>
    </row>
    <row r="2951" spans="1:26" x14ac:dyDescent="0.25">
      <c r="A2951" s="16">
        <f t="shared" si="462"/>
        <v>46484</v>
      </c>
      <c r="B2951">
        <f>+'[2]Ejercicio 1'!E3168</f>
        <v>2949</v>
      </c>
      <c r="C2951" s="5">
        <v>8.0177662538027342E-2</v>
      </c>
      <c r="D2951" s="4">
        <f t="shared" si="457"/>
        <v>7.859530959912793E-2</v>
      </c>
      <c r="E2951" s="6">
        <f t="shared" si="458"/>
        <v>7.9381238001710208E-2</v>
      </c>
      <c r="F2951" s="7">
        <f t="shared" si="459"/>
        <v>7.8836025171605345E-2</v>
      </c>
      <c r="I2951" s="10">
        <v>2949</v>
      </c>
      <c r="J2951" s="8">
        <f t="shared" si="460"/>
        <v>8.1677662538027343E-2</v>
      </c>
      <c r="K2951" s="8">
        <f t="shared" si="460"/>
        <v>8.0095309599127931E-2</v>
      </c>
      <c r="L2951" s="8">
        <f t="shared" si="460"/>
        <v>8.0881238001710209E-2</v>
      </c>
      <c r="M2951" s="8">
        <f t="shared" si="460"/>
        <v>8.0336025171605346E-2</v>
      </c>
      <c r="P2951">
        <v>2949</v>
      </c>
      <c r="Q2951" s="8">
        <f t="shared" si="461"/>
        <v>7.867766253802734E-2</v>
      </c>
      <c r="R2951" s="8">
        <f t="shared" si="461"/>
        <v>7.7095309599127929E-2</v>
      </c>
      <c r="S2951" s="8">
        <f t="shared" si="461"/>
        <v>7.7881238001710207E-2</v>
      </c>
      <c r="T2951" s="8">
        <f t="shared" si="461"/>
        <v>7.7336025171605344E-2</v>
      </c>
      <c r="W2951">
        <v>2949</v>
      </c>
      <c r="X2951" s="4">
        <f t="shared" si="456"/>
        <v>8.2766871195575006E-2</v>
      </c>
      <c r="Y2951" s="4">
        <f t="shared" si="454"/>
        <v>8.2002140776604393E-2</v>
      </c>
      <c r="Z2951" s="4">
        <f t="shared" si="455"/>
        <v>8.1477484978432935E-2</v>
      </c>
    </row>
    <row r="2952" spans="1:26" x14ac:dyDescent="0.25">
      <c r="A2952" s="16">
        <f t="shared" si="462"/>
        <v>46485</v>
      </c>
      <c r="B2952">
        <f>+'[2]Ejercicio 1'!E3169</f>
        <v>2950</v>
      </c>
      <c r="C2952" s="5">
        <v>8.0178597657083892E-2</v>
      </c>
      <c r="D2952" s="4">
        <f t="shared" si="457"/>
        <v>7.859620829019219E-2</v>
      </c>
      <c r="E2952" s="6">
        <f t="shared" si="458"/>
        <v>7.9382154725845061E-2</v>
      </c>
      <c r="F2952" s="7">
        <f t="shared" si="459"/>
        <v>7.8836929373196085E-2</v>
      </c>
      <c r="I2952" s="10">
        <v>2950</v>
      </c>
      <c r="J2952" s="8">
        <f t="shared" si="460"/>
        <v>8.1678597657083893E-2</v>
      </c>
      <c r="K2952" s="8">
        <f t="shared" si="460"/>
        <v>8.0096208290192192E-2</v>
      </c>
      <c r="L2952" s="8">
        <f t="shared" si="460"/>
        <v>8.0882154725845062E-2</v>
      </c>
      <c r="M2952" s="8">
        <f t="shared" si="460"/>
        <v>8.0336929373196087E-2</v>
      </c>
      <c r="P2952">
        <v>2950</v>
      </c>
      <c r="Q2952" s="8">
        <f t="shared" si="461"/>
        <v>7.867859765708389E-2</v>
      </c>
      <c r="R2952" s="8">
        <f t="shared" si="461"/>
        <v>7.7096208290192189E-2</v>
      </c>
      <c r="S2952" s="8">
        <f t="shared" si="461"/>
        <v>7.788215472584506E-2</v>
      </c>
      <c r="T2952" s="8">
        <f t="shared" si="461"/>
        <v>7.7336929373196084E-2</v>
      </c>
      <c r="W2952">
        <v>2950</v>
      </c>
      <c r="X2952" s="4">
        <f t="shared" si="456"/>
        <v>8.2768742648201277E-2</v>
      </c>
      <c r="Y2952" s="4">
        <f t="shared" si="454"/>
        <v>8.2003974243414851E-2</v>
      </c>
      <c r="Z2952" s="4">
        <f t="shared" si="455"/>
        <v>8.1479292556051949E-2</v>
      </c>
    </row>
    <row r="2953" spans="1:26" x14ac:dyDescent="0.25">
      <c r="A2953" s="16">
        <f t="shared" si="462"/>
        <v>46486</v>
      </c>
      <c r="B2953">
        <f>+'[2]Ejercicio 1'!E3170</f>
        <v>2951</v>
      </c>
      <c r="C2953" s="5">
        <v>8.0179532776140441E-2</v>
      </c>
      <c r="D2953" s="4">
        <f t="shared" si="457"/>
        <v>7.8597106980848652E-2</v>
      </c>
      <c r="E2953" s="6">
        <f t="shared" si="458"/>
        <v>7.9383071449772594E-2</v>
      </c>
      <c r="F2953" s="7">
        <f t="shared" si="459"/>
        <v>7.8837833574441393E-2</v>
      </c>
      <c r="I2953" s="10">
        <v>2951</v>
      </c>
      <c r="J2953" s="8">
        <f t="shared" si="460"/>
        <v>8.1679532776140443E-2</v>
      </c>
      <c r="K2953" s="8">
        <f t="shared" si="460"/>
        <v>8.0097106980848654E-2</v>
      </c>
      <c r="L2953" s="8">
        <f t="shared" si="460"/>
        <v>8.0883071449772595E-2</v>
      </c>
      <c r="M2953" s="8">
        <f t="shared" si="460"/>
        <v>8.0337833574441395E-2</v>
      </c>
      <c r="P2953">
        <v>2951</v>
      </c>
      <c r="Q2953" s="8">
        <f t="shared" si="461"/>
        <v>7.867953277614044E-2</v>
      </c>
      <c r="R2953" s="8">
        <f t="shared" si="461"/>
        <v>7.7097106980848651E-2</v>
      </c>
      <c r="S2953" s="8">
        <f t="shared" si="461"/>
        <v>7.7883071449772592E-2</v>
      </c>
      <c r="T2953" s="8">
        <f t="shared" si="461"/>
        <v>7.7337833574441392E-2</v>
      </c>
      <c r="W2953">
        <v>2951</v>
      </c>
      <c r="X2953" s="4">
        <f t="shared" si="456"/>
        <v>8.2770614101260173E-2</v>
      </c>
      <c r="Y2953" s="4">
        <f t="shared" si="454"/>
        <v>8.2005807709835302E-2</v>
      </c>
      <c r="Z2953" s="4">
        <f t="shared" si="455"/>
        <v>8.1481100132994352E-2</v>
      </c>
    </row>
    <row r="2954" spans="1:26" x14ac:dyDescent="0.25">
      <c r="A2954" s="16">
        <f t="shared" si="462"/>
        <v>46487</v>
      </c>
      <c r="B2954">
        <f>+'[2]Ejercicio 1'!E3171</f>
        <v>2952</v>
      </c>
      <c r="C2954" s="5">
        <v>8.0180467895196977E-2</v>
      </c>
      <c r="D2954" s="4">
        <f t="shared" si="457"/>
        <v>7.8598005671096483E-2</v>
      </c>
      <c r="E2954" s="6">
        <f t="shared" si="458"/>
        <v>7.9383988173491946E-2</v>
      </c>
      <c r="F2954" s="7">
        <f t="shared" si="459"/>
        <v>7.8838737775338411E-2</v>
      </c>
      <c r="I2954" s="10">
        <v>2952</v>
      </c>
      <c r="J2954" s="8">
        <f t="shared" si="460"/>
        <v>8.1680467895196979E-2</v>
      </c>
      <c r="K2954" s="8">
        <f t="shared" si="460"/>
        <v>8.0098005671096484E-2</v>
      </c>
      <c r="L2954" s="8">
        <f t="shared" si="460"/>
        <v>8.0883988173491947E-2</v>
      </c>
      <c r="M2954" s="8">
        <f t="shared" si="460"/>
        <v>8.0338737775338412E-2</v>
      </c>
      <c r="P2954">
        <v>2952</v>
      </c>
      <c r="Q2954" s="8">
        <f t="shared" si="461"/>
        <v>7.8680467895196976E-2</v>
      </c>
      <c r="R2954" s="8">
        <f t="shared" si="461"/>
        <v>7.7098005671096481E-2</v>
      </c>
      <c r="S2954" s="8">
        <f t="shared" si="461"/>
        <v>7.7883988173491944E-2</v>
      </c>
      <c r="T2954" s="8">
        <f t="shared" si="461"/>
        <v>7.7338737775338409E-2</v>
      </c>
      <c r="W2954">
        <v>2952</v>
      </c>
      <c r="X2954" s="4">
        <f t="shared" si="456"/>
        <v>8.2772485554728409E-2</v>
      </c>
      <c r="Y2954" s="4">
        <f t="shared" si="454"/>
        <v>8.2007641175839363E-2</v>
      </c>
      <c r="Z2954" s="4">
        <f t="shared" si="455"/>
        <v>8.1482907708954694E-2</v>
      </c>
    </row>
    <row r="2955" spans="1:26" x14ac:dyDescent="0.25">
      <c r="A2955" s="16">
        <f t="shared" si="462"/>
        <v>46488</v>
      </c>
      <c r="B2955">
        <f>+'[2]Ejercicio 1'!E3172</f>
        <v>2953</v>
      </c>
      <c r="C2955" s="5">
        <v>8.0181403014253527E-2</v>
      </c>
      <c r="D2955" s="4">
        <f t="shared" si="457"/>
        <v>7.8598904360935917E-2</v>
      </c>
      <c r="E2955" s="6">
        <f t="shared" si="458"/>
        <v>7.9384904897002243E-2</v>
      </c>
      <c r="F2955" s="7">
        <f t="shared" si="459"/>
        <v>7.8839641975887123E-2</v>
      </c>
      <c r="I2955" s="10">
        <v>2953</v>
      </c>
      <c r="J2955" s="8">
        <f t="shared" si="460"/>
        <v>8.1681403014253529E-2</v>
      </c>
      <c r="K2955" s="8">
        <f t="shared" si="460"/>
        <v>8.0098904360935919E-2</v>
      </c>
      <c r="L2955" s="8">
        <f t="shared" si="460"/>
        <v>8.0884904897002244E-2</v>
      </c>
      <c r="M2955" s="8">
        <f t="shared" si="460"/>
        <v>8.0339641975887124E-2</v>
      </c>
      <c r="P2955">
        <v>2953</v>
      </c>
      <c r="Q2955" s="8">
        <f t="shared" si="461"/>
        <v>7.8681403014253526E-2</v>
      </c>
      <c r="R2955" s="8">
        <f t="shared" si="461"/>
        <v>7.7098904360935916E-2</v>
      </c>
      <c r="S2955" s="8">
        <f t="shared" si="461"/>
        <v>7.7884904897002241E-2</v>
      </c>
      <c r="T2955" s="8">
        <f t="shared" si="461"/>
        <v>7.7339641975887122E-2</v>
      </c>
      <c r="W2955">
        <v>2953</v>
      </c>
      <c r="X2955" s="4">
        <f t="shared" si="456"/>
        <v>8.2774357008628396E-2</v>
      </c>
      <c r="Y2955" s="4">
        <f t="shared" si="454"/>
        <v>8.2009474641398086E-2</v>
      </c>
      <c r="Z2955" s="4">
        <f t="shared" si="455"/>
        <v>8.1484715283638917E-2</v>
      </c>
    </row>
    <row r="2956" spans="1:26" x14ac:dyDescent="0.25">
      <c r="A2956" s="16">
        <f t="shared" si="462"/>
        <v>46489</v>
      </c>
      <c r="B2956">
        <f>+'[2]Ejercicio 1'!E3173</f>
        <v>2954</v>
      </c>
      <c r="C2956" s="5">
        <v>8.0182338133310077E-2</v>
      </c>
      <c r="D2956" s="4">
        <f t="shared" si="457"/>
        <v>7.8599803050366929E-2</v>
      </c>
      <c r="E2956" s="6">
        <f t="shared" si="458"/>
        <v>7.9385821620304345E-2</v>
      </c>
      <c r="F2956" s="7">
        <f t="shared" si="459"/>
        <v>7.8840546176087559E-2</v>
      </c>
      <c r="I2956" s="10">
        <v>2954</v>
      </c>
      <c r="J2956" s="8">
        <f t="shared" si="460"/>
        <v>8.1682338133310078E-2</v>
      </c>
      <c r="K2956" s="8">
        <f t="shared" si="460"/>
        <v>8.009980305036693E-2</v>
      </c>
      <c r="L2956" s="8">
        <f t="shared" si="460"/>
        <v>8.0885821620304346E-2</v>
      </c>
      <c r="M2956" s="8">
        <f t="shared" si="460"/>
        <v>8.034054617608756E-2</v>
      </c>
      <c r="P2956">
        <v>2954</v>
      </c>
      <c r="Q2956" s="8">
        <f t="shared" si="461"/>
        <v>7.8682338133310076E-2</v>
      </c>
      <c r="R2956" s="8">
        <f t="shared" si="461"/>
        <v>7.7099803050366927E-2</v>
      </c>
      <c r="S2956" s="8">
        <f t="shared" si="461"/>
        <v>7.7885821620304344E-2</v>
      </c>
      <c r="T2956" s="8">
        <f t="shared" si="461"/>
        <v>7.7340546176087557E-2</v>
      </c>
      <c r="W2956">
        <v>2954</v>
      </c>
      <c r="X2956" s="4">
        <f t="shared" si="456"/>
        <v>8.2776228462952212E-2</v>
      </c>
      <c r="Y2956" s="4">
        <f t="shared" si="454"/>
        <v>8.2011308106566788E-2</v>
      </c>
      <c r="Z2956" s="4">
        <f t="shared" si="455"/>
        <v>8.1486522857637966E-2</v>
      </c>
    </row>
    <row r="2957" spans="1:26" x14ac:dyDescent="0.25">
      <c r="A2957" s="16">
        <f t="shared" si="462"/>
        <v>46490</v>
      </c>
      <c r="B2957">
        <f>+'[2]Ejercicio 1'!E3174</f>
        <v>2955</v>
      </c>
      <c r="C2957" s="5">
        <v>8.0183273252366627E-2</v>
      </c>
      <c r="D2957" s="4">
        <f t="shared" si="457"/>
        <v>7.8600701739389753E-2</v>
      </c>
      <c r="E2957" s="6">
        <f t="shared" si="458"/>
        <v>7.9386738343398267E-2</v>
      </c>
      <c r="F2957" s="7">
        <f t="shared" si="459"/>
        <v>7.8841450375942548E-2</v>
      </c>
      <c r="I2957" s="10">
        <v>2955</v>
      </c>
      <c r="J2957" s="8">
        <f t="shared" si="460"/>
        <v>8.1683273252366628E-2</v>
      </c>
      <c r="K2957" s="8">
        <f t="shared" si="460"/>
        <v>8.0100701739389754E-2</v>
      </c>
      <c r="L2957" s="8">
        <f t="shared" si="460"/>
        <v>8.0886738343398268E-2</v>
      </c>
      <c r="M2957" s="8">
        <f t="shared" si="460"/>
        <v>8.034145037594255E-2</v>
      </c>
      <c r="P2957">
        <v>2955</v>
      </c>
      <c r="Q2957" s="8">
        <f t="shared" si="461"/>
        <v>7.8683273252366626E-2</v>
      </c>
      <c r="R2957" s="8">
        <f t="shared" si="461"/>
        <v>7.7100701739389751E-2</v>
      </c>
      <c r="S2957" s="8">
        <f t="shared" si="461"/>
        <v>7.7886738343398265E-2</v>
      </c>
      <c r="T2957" s="8">
        <f t="shared" si="461"/>
        <v>7.7341450375942547E-2</v>
      </c>
      <c r="W2957">
        <v>2955</v>
      </c>
      <c r="X2957" s="4">
        <f t="shared" si="456"/>
        <v>8.2778099917700743E-2</v>
      </c>
      <c r="Y2957" s="4">
        <f t="shared" si="454"/>
        <v>8.2013141571290998E-2</v>
      </c>
      <c r="Z2957" s="4">
        <f t="shared" si="455"/>
        <v>8.1488330430660658E-2</v>
      </c>
    </row>
    <row r="2958" spans="1:26" x14ac:dyDescent="0.25">
      <c r="A2958" s="16">
        <f t="shared" si="462"/>
        <v>46491</v>
      </c>
      <c r="B2958">
        <f>+'[2]Ejercicio 1'!E3175</f>
        <v>2956</v>
      </c>
      <c r="C2958" s="5">
        <v>8.0184208371423177E-2</v>
      </c>
      <c r="D2958" s="4">
        <f t="shared" si="457"/>
        <v>7.8601600428004154E-2</v>
      </c>
      <c r="E2958" s="6">
        <f t="shared" si="458"/>
        <v>7.9387655066283994E-2</v>
      </c>
      <c r="F2958" s="7">
        <f t="shared" si="459"/>
        <v>7.8842354575446388E-2</v>
      </c>
      <c r="I2958" s="10">
        <v>2956</v>
      </c>
      <c r="J2958" s="8">
        <f t="shared" si="460"/>
        <v>8.1684208371423178E-2</v>
      </c>
      <c r="K2958" s="8">
        <f t="shared" si="460"/>
        <v>8.0101600428004155E-2</v>
      </c>
      <c r="L2958" s="8">
        <f t="shared" si="460"/>
        <v>8.0887655066283995E-2</v>
      </c>
      <c r="M2958" s="8">
        <f t="shared" si="460"/>
        <v>8.034235457544639E-2</v>
      </c>
      <c r="P2958">
        <v>2956</v>
      </c>
      <c r="Q2958" s="8">
        <f t="shared" si="461"/>
        <v>7.8684208371423175E-2</v>
      </c>
      <c r="R2958" s="8">
        <f t="shared" si="461"/>
        <v>7.7101600428004152E-2</v>
      </c>
      <c r="S2958" s="8">
        <f t="shared" si="461"/>
        <v>7.7887655066283992E-2</v>
      </c>
      <c r="T2958" s="8">
        <f t="shared" si="461"/>
        <v>7.7342354575446387E-2</v>
      </c>
      <c r="W2958">
        <v>2956</v>
      </c>
      <c r="X2958" s="4">
        <f t="shared" si="456"/>
        <v>8.2779971372873545E-2</v>
      </c>
      <c r="Y2958" s="4">
        <f t="shared" si="454"/>
        <v>8.2014975035625201E-2</v>
      </c>
      <c r="Z2958" s="4">
        <f t="shared" si="455"/>
        <v>8.1490138002398654E-2</v>
      </c>
    </row>
    <row r="2959" spans="1:26" x14ac:dyDescent="0.25">
      <c r="A2959" s="16">
        <f t="shared" si="462"/>
        <v>46492</v>
      </c>
      <c r="B2959">
        <f>+'[2]Ejercicio 1'!E3176</f>
        <v>2957</v>
      </c>
      <c r="C2959" s="5">
        <v>8.0185143490479713E-2</v>
      </c>
      <c r="D2959" s="4">
        <f t="shared" si="457"/>
        <v>7.8602499116210339E-2</v>
      </c>
      <c r="E2959" s="6">
        <f t="shared" si="458"/>
        <v>7.9388571788962428E-2</v>
      </c>
      <c r="F2959" s="7">
        <f t="shared" si="459"/>
        <v>7.8843258774607641E-2</v>
      </c>
      <c r="I2959" s="10">
        <v>2957</v>
      </c>
      <c r="J2959" s="8">
        <f t="shared" si="460"/>
        <v>8.1685143490479714E-2</v>
      </c>
      <c r="K2959" s="8">
        <f t="shared" si="460"/>
        <v>8.0102499116210341E-2</v>
      </c>
      <c r="L2959" s="8">
        <f t="shared" si="460"/>
        <v>8.0888571788962429E-2</v>
      </c>
      <c r="M2959" s="8">
        <f t="shared" si="460"/>
        <v>8.0343258774607643E-2</v>
      </c>
      <c r="P2959">
        <v>2957</v>
      </c>
      <c r="Q2959" s="8">
        <f t="shared" si="461"/>
        <v>7.8685143490479711E-2</v>
      </c>
      <c r="R2959" s="8">
        <f t="shared" si="461"/>
        <v>7.7102499116210338E-2</v>
      </c>
      <c r="S2959" s="8">
        <f t="shared" si="461"/>
        <v>7.7888571788962427E-2</v>
      </c>
      <c r="T2959" s="8">
        <f t="shared" si="461"/>
        <v>7.734325877460764E-2</v>
      </c>
      <c r="W2959">
        <v>2957</v>
      </c>
      <c r="X2959" s="4">
        <f t="shared" si="456"/>
        <v>8.2781842828470634E-2</v>
      </c>
      <c r="Y2959" s="4">
        <f t="shared" si="454"/>
        <v>8.2016808499543917E-2</v>
      </c>
      <c r="Z2959" s="4">
        <f t="shared" si="455"/>
        <v>8.1491945573465771E-2</v>
      </c>
    </row>
    <row r="2960" spans="1:26" x14ac:dyDescent="0.25">
      <c r="A2960" s="16">
        <f t="shared" si="462"/>
        <v>46493</v>
      </c>
      <c r="B2960">
        <f>+'[2]Ejercicio 1'!E3177</f>
        <v>2958</v>
      </c>
      <c r="C2960" s="5">
        <v>8.0186078609536263E-2</v>
      </c>
      <c r="D2960" s="4">
        <f t="shared" si="457"/>
        <v>7.860339780400874E-2</v>
      </c>
      <c r="E2960" s="6">
        <f t="shared" si="458"/>
        <v>7.9389488511430906E-2</v>
      </c>
      <c r="F2960" s="7">
        <f t="shared" si="459"/>
        <v>7.8844162973417758E-2</v>
      </c>
      <c r="I2960" s="10">
        <v>2958</v>
      </c>
      <c r="J2960" s="8">
        <f t="shared" si="460"/>
        <v>8.1686078609536264E-2</v>
      </c>
      <c r="K2960" s="8">
        <f t="shared" si="460"/>
        <v>8.0103397804008741E-2</v>
      </c>
      <c r="L2960" s="8">
        <f t="shared" si="460"/>
        <v>8.0889488511430907E-2</v>
      </c>
      <c r="M2960" s="8">
        <f t="shared" si="460"/>
        <v>8.034416297341776E-2</v>
      </c>
      <c r="P2960">
        <v>2958</v>
      </c>
      <c r="Q2960" s="8">
        <f t="shared" si="461"/>
        <v>7.8686078609536261E-2</v>
      </c>
      <c r="R2960" s="8">
        <f t="shared" si="461"/>
        <v>7.7103397804008739E-2</v>
      </c>
      <c r="S2960" s="8">
        <f t="shared" si="461"/>
        <v>7.7889488511430904E-2</v>
      </c>
      <c r="T2960" s="8">
        <f t="shared" si="461"/>
        <v>7.7344162973417757E-2</v>
      </c>
      <c r="W2960">
        <v>2958</v>
      </c>
      <c r="X2960" s="4">
        <f t="shared" si="456"/>
        <v>8.2783714284492438E-2</v>
      </c>
      <c r="Y2960" s="4">
        <f t="shared" si="454"/>
        <v>8.2018641963015518E-2</v>
      </c>
      <c r="Z2960" s="4">
        <f t="shared" si="455"/>
        <v>8.1493753143545095E-2</v>
      </c>
    </row>
    <row r="2961" spans="1:26" x14ac:dyDescent="0.25">
      <c r="A2961" s="16">
        <f t="shared" si="462"/>
        <v>46494</v>
      </c>
      <c r="B2961">
        <f>+'[2]Ejercicio 1'!E3178</f>
        <v>2959</v>
      </c>
      <c r="C2961" s="5">
        <v>8.0187013728592813E-2</v>
      </c>
      <c r="D2961" s="4">
        <f t="shared" si="457"/>
        <v>7.8604296491398121E-2</v>
      </c>
      <c r="E2961" s="6">
        <f t="shared" si="458"/>
        <v>7.9390405233692091E-2</v>
      </c>
      <c r="F2961" s="7">
        <f t="shared" si="459"/>
        <v>7.8845067171879571E-2</v>
      </c>
      <c r="I2961" s="10">
        <v>2959</v>
      </c>
      <c r="J2961" s="8">
        <f t="shared" si="460"/>
        <v>8.1687013728592814E-2</v>
      </c>
      <c r="K2961" s="8">
        <f t="shared" si="460"/>
        <v>8.0104296491398122E-2</v>
      </c>
      <c r="L2961" s="8">
        <f t="shared" si="460"/>
        <v>8.0890405233692092E-2</v>
      </c>
      <c r="M2961" s="8">
        <f t="shared" si="460"/>
        <v>8.0345067171879572E-2</v>
      </c>
      <c r="P2961">
        <v>2959</v>
      </c>
      <c r="Q2961" s="8">
        <f t="shared" si="461"/>
        <v>7.8687013728592811E-2</v>
      </c>
      <c r="R2961" s="8">
        <f t="shared" si="461"/>
        <v>7.7104296491398119E-2</v>
      </c>
      <c r="S2961" s="8">
        <f t="shared" si="461"/>
        <v>7.7890405233692089E-2</v>
      </c>
      <c r="T2961" s="8">
        <f t="shared" si="461"/>
        <v>7.734506717187957E-2</v>
      </c>
      <c r="W2961">
        <v>2959</v>
      </c>
      <c r="X2961" s="4">
        <f t="shared" si="456"/>
        <v>8.278558574093807E-2</v>
      </c>
      <c r="Y2961" s="4">
        <f t="shared" si="454"/>
        <v>8.202047542607073E-2</v>
      </c>
      <c r="Z2961" s="4">
        <f t="shared" si="455"/>
        <v>8.1495560712345441E-2</v>
      </c>
    </row>
    <row r="2962" spans="1:26" x14ac:dyDescent="0.25">
      <c r="A2962" s="16">
        <f t="shared" si="462"/>
        <v>46495</v>
      </c>
      <c r="B2962">
        <f>+'[2]Ejercicio 1'!E3179</f>
        <v>2960</v>
      </c>
      <c r="C2962" s="5">
        <v>8.0187948847649362E-2</v>
      </c>
      <c r="D2962" s="4">
        <f t="shared" si="457"/>
        <v>7.8605195178379494E-2</v>
      </c>
      <c r="E2962" s="6">
        <f t="shared" si="458"/>
        <v>7.9391321955745081E-2</v>
      </c>
      <c r="F2962" s="7">
        <f t="shared" si="459"/>
        <v>7.8845971369995951E-2</v>
      </c>
      <c r="I2962" s="10">
        <v>2960</v>
      </c>
      <c r="J2962" s="8">
        <f t="shared" si="460"/>
        <v>8.1687948847649364E-2</v>
      </c>
      <c r="K2962" s="8">
        <f t="shared" si="460"/>
        <v>8.0105195178379496E-2</v>
      </c>
      <c r="L2962" s="8">
        <f t="shared" si="460"/>
        <v>8.0891321955745082E-2</v>
      </c>
      <c r="M2962" s="8">
        <f t="shared" si="460"/>
        <v>8.0345971369995953E-2</v>
      </c>
      <c r="P2962">
        <v>2960</v>
      </c>
      <c r="Q2962" s="8">
        <f t="shared" si="461"/>
        <v>7.8687948847649361E-2</v>
      </c>
      <c r="R2962" s="8">
        <f t="shared" si="461"/>
        <v>7.7105195178379493E-2</v>
      </c>
      <c r="S2962" s="8">
        <f t="shared" si="461"/>
        <v>7.789132195574508E-2</v>
      </c>
      <c r="T2962" s="8">
        <f t="shared" si="461"/>
        <v>7.734597136999595E-2</v>
      </c>
      <c r="W2962">
        <v>2960</v>
      </c>
      <c r="X2962" s="4">
        <f t="shared" si="456"/>
        <v>8.2787457197807987E-2</v>
      </c>
      <c r="Y2962" s="4">
        <f t="shared" si="454"/>
        <v>8.2022308888736822E-2</v>
      </c>
      <c r="Z2962" s="4">
        <f t="shared" si="455"/>
        <v>8.1497368280466345E-2</v>
      </c>
    </row>
    <row r="2963" spans="1:26" x14ac:dyDescent="0.25">
      <c r="A2963" s="16">
        <f t="shared" si="462"/>
        <v>46496</v>
      </c>
      <c r="B2963">
        <f>+'[2]Ejercicio 1'!E3180</f>
        <v>2961</v>
      </c>
      <c r="C2963" s="5">
        <v>8.0188883966705912E-2</v>
      </c>
      <c r="D2963" s="4">
        <f t="shared" si="457"/>
        <v>7.8606093864952473E-2</v>
      </c>
      <c r="E2963" s="6">
        <f t="shared" si="458"/>
        <v>7.9392238677589891E-2</v>
      </c>
      <c r="F2963" s="7">
        <f t="shared" si="459"/>
        <v>7.8846875567764041E-2</v>
      </c>
      <c r="I2963" s="10">
        <v>2961</v>
      </c>
      <c r="J2963" s="8">
        <f t="shared" si="460"/>
        <v>8.1688883966705914E-2</v>
      </c>
      <c r="K2963" s="8">
        <f t="shared" si="460"/>
        <v>8.0106093864952474E-2</v>
      </c>
      <c r="L2963" s="8">
        <f t="shared" si="460"/>
        <v>8.0892238677589892E-2</v>
      </c>
      <c r="M2963" s="8">
        <f t="shared" si="460"/>
        <v>8.0346875567764042E-2</v>
      </c>
      <c r="P2963">
        <v>2961</v>
      </c>
      <c r="Q2963" s="8">
        <f t="shared" si="461"/>
        <v>7.8688883966705911E-2</v>
      </c>
      <c r="R2963" s="8">
        <f t="shared" si="461"/>
        <v>7.7106093864952471E-2</v>
      </c>
      <c r="S2963" s="8">
        <f t="shared" si="461"/>
        <v>7.789223867758989E-2</v>
      </c>
      <c r="T2963" s="8">
        <f t="shared" si="461"/>
        <v>7.734687556776404E-2</v>
      </c>
      <c r="W2963">
        <v>2961</v>
      </c>
      <c r="X2963" s="4">
        <f t="shared" si="456"/>
        <v>8.2789328655102176E-2</v>
      </c>
      <c r="Y2963" s="4">
        <f t="shared" si="454"/>
        <v>8.2024142350985652E-2</v>
      </c>
      <c r="Z2963" s="4">
        <f t="shared" si="455"/>
        <v>8.1499175847308258E-2</v>
      </c>
    </row>
    <row r="2964" spans="1:26" x14ac:dyDescent="0.25">
      <c r="A2964" s="16">
        <f t="shared" si="462"/>
        <v>46497</v>
      </c>
      <c r="B2964">
        <f>+'[2]Ejercicio 1'!E3181</f>
        <v>2962</v>
      </c>
      <c r="C2964" s="5">
        <v>8.0189819085762462E-2</v>
      </c>
      <c r="D2964" s="4">
        <f t="shared" si="457"/>
        <v>7.8606992551117028E-2</v>
      </c>
      <c r="E2964" s="6">
        <f t="shared" si="458"/>
        <v>7.9393155399225632E-2</v>
      </c>
      <c r="F2964" s="7">
        <f t="shared" si="459"/>
        <v>7.884777976518384E-2</v>
      </c>
      <c r="I2964" s="10">
        <v>2962</v>
      </c>
      <c r="J2964" s="8">
        <f t="shared" si="460"/>
        <v>8.1689819085762463E-2</v>
      </c>
      <c r="K2964" s="8">
        <f t="shared" si="460"/>
        <v>8.0106992551117029E-2</v>
      </c>
      <c r="L2964" s="8">
        <f t="shared" si="460"/>
        <v>8.0893155399225633E-2</v>
      </c>
      <c r="M2964" s="8">
        <f t="shared" si="460"/>
        <v>8.0347779765183841E-2</v>
      </c>
      <c r="P2964">
        <v>2962</v>
      </c>
      <c r="Q2964" s="8">
        <f t="shared" si="461"/>
        <v>7.8689819085762461E-2</v>
      </c>
      <c r="R2964" s="8">
        <f t="shared" si="461"/>
        <v>7.7106992551117026E-2</v>
      </c>
      <c r="S2964" s="8">
        <f t="shared" si="461"/>
        <v>7.789315539922563E-2</v>
      </c>
      <c r="T2964" s="8">
        <f t="shared" si="461"/>
        <v>7.7347779765183838E-2</v>
      </c>
      <c r="W2964">
        <v>2962</v>
      </c>
      <c r="X2964" s="4">
        <f t="shared" si="456"/>
        <v>8.2791200112820637E-2</v>
      </c>
      <c r="Y2964" s="4">
        <f t="shared" si="454"/>
        <v>8.2025975812789143E-2</v>
      </c>
      <c r="Z2964" s="4">
        <f t="shared" si="455"/>
        <v>8.1500983413470729E-2</v>
      </c>
    </row>
    <row r="2965" spans="1:26" x14ac:dyDescent="0.25">
      <c r="A2965" s="16">
        <f t="shared" si="462"/>
        <v>46498</v>
      </c>
      <c r="B2965">
        <f>+'[2]Ejercicio 1'!E3182</f>
        <v>2963</v>
      </c>
      <c r="C2965" s="5">
        <v>8.0190754204818998E-2</v>
      </c>
      <c r="D2965" s="4">
        <f t="shared" si="457"/>
        <v>7.8607891236873798E-2</v>
      </c>
      <c r="E2965" s="6">
        <f t="shared" si="458"/>
        <v>7.9394072120654066E-2</v>
      </c>
      <c r="F2965" s="7">
        <f t="shared" si="459"/>
        <v>7.8848683962258193E-2</v>
      </c>
      <c r="I2965" s="10">
        <v>2963</v>
      </c>
      <c r="J2965" s="8">
        <f t="shared" si="460"/>
        <v>8.1690754204818999E-2</v>
      </c>
      <c r="K2965" s="8">
        <f t="shared" si="460"/>
        <v>8.0107891236873799E-2</v>
      </c>
      <c r="L2965" s="8">
        <f t="shared" si="460"/>
        <v>8.0894072120654067E-2</v>
      </c>
      <c r="M2965" s="8">
        <f t="shared" si="460"/>
        <v>8.0348683962258194E-2</v>
      </c>
      <c r="P2965">
        <v>2963</v>
      </c>
      <c r="Q2965" s="8">
        <f t="shared" si="461"/>
        <v>7.8690754204818997E-2</v>
      </c>
      <c r="R2965" s="8">
        <f t="shared" si="461"/>
        <v>7.7107891236873796E-2</v>
      </c>
      <c r="S2965" s="8">
        <f t="shared" si="461"/>
        <v>7.7894072120654065E-2</v>
      </c>
      <c r="T2965" s="8">
        <f t="shared" si="461"/>
        <v>7.7348683962258191E-2</v>
      </c>
      <c r="W2965">
        <v>2963</v>
      </c>
      <c r="X2965" s="4">
        <f t="shared" si="456"/>
        <v>8.279307157097128E-2</v>
      </c>
      <c r="Y2965" s="4">
        <f t="shared" si="454"/>
        <v>8.2027809274231589E-2</v>
      </c>
      <c r="Z2965" s="4">
        <f t="shared" si="455"/>
        <v>8.1502790978653969E-2</v>
      </c>
    </row>
    <row r="2966" spans="1:26" x14ac:dyDescent="0.25">
      <c r="A2966" s="16">
        <f t="shared" si="462"/>
        <v>46499</v>
      </c>
      <c r="B2966">
        <f>+'[2]Ejercicio 1'!E3183</f>
        <v>2964</v>
      </c>
      <c r="C2966" s="5">
        <v>8.0191689323875548E-2</v>
      </c>
      <c r="D2966" s="4">
        <f t="shared" si="457"/>
        <v>7.8608789922221742E-2</v>
      </c>
      <c r="E2966" s="6">
        <f t="shared" si="458"/>
        <v>7.9394988841873446E-2</v>
      </c>
      <c r="F2966" s="7">
        <f t="shared" si="459"/>
        <v>7.8849588158981396E-2</v>
      </c>
      <c r="I2966" s="10">
        <v>2964</v>
      </c>
      <c r="J2966" s="8">
        <f t="shared" si="460"/>
        <v>8.1691689323875549E-2</v>
      </c>
      <c r="K2966" s="8">
        <f t="shared" si="460"/>
        <v>8.0108789922221743E-2</v>
      </c>
      <c r="L2966" s="8">
        <f t="shared" si="460"/>
        <v>8.0894988841873447E-2</v>
      </c>
      <c r="M2966" s="8">
        <f t="shared" si="460"/>
        <v>8.0349588158981397E-2</v>
      </c>
      <c r="P2966">
        <v>2964</v>
      </c>
      <c r="Q2966" s="8">
        <f t="shared" si="461"/>
        <v>7.8691689323875547E-2</v>
      </c>
      <c r="R2966" s="8">
        <f t="shared" si="461"/>
        <v>7.710878992222174E-2</v>
      </c>
      <c r="S2966" s="8">
        <f t="shared" si="461"/>
        <v>7.7894988841873444E-2</v>
      </c>
      <c r="T2966" s="8">
        <f t="shared" si="461"/>
        <v>7.7349588158981394E-2</v>
      </c>
      <c r="W2966">
        <v>2964</v>
      </c>
      <c r="X2966" s="4">
        <f t="shared" si="456"/>
        <v>8.2794943029531276E-2</v>
      </c>
      <c r="Y2966" s="4">
        <f t="shared" si="454"/>
        <v>8.2029642735172464E-2</v>
      </c>
      <c r="Z2966" s="4">
        <f t="shared" si="455"/>
        <v>8.1504598542552528E-2</v>
      </c>
    </row>
    <row r="2967" spans="1:26" x14ac:dyDescent="0.25">
      <c r="A2967" s="16">
        <f t="shared" si="462"/>
        <v>46500</v>
      </c>
      <c r="B2967">
        <f>+'[2]Ejercicio 1'!E3184</f>
        <v>2965</v>
      </c>
      <c r="C2967" s="5">
        <v>8.0192624442932098E-2</v>
      </c>
      <c r="D2967" s="4">
        <f t="shared" si="457"/>
        <v>7.8609688607161485E-2</v>
      </c>
      <c r="E2967" s="6">
        <f t="shared" si="458"/>
        <v>7.9395905562885519E-2</v>
      </c>
      <c r="F2967" s="7">
        <f t="shared" si="459"/>
        <v>7.8850492355359167E-2</v>
      </c>
      <c r="I2967" s="10">
        <v>2965</v>
      </c>
      <c r="J2967" s="8">
        <f t="shared" si="460"/>
        <v>8.1692624442932099E-2</v>
      </c>
      <c r="K2967" s="8">
        <f t="shared" si="460"/>
        <v>8.0109688607161486E-2</v>
      </c>
      <c r="L2967" s="8">
        <f t="shared" si="460"/>
        <v>8.089590556288552E-2</v>
      </c>
      <c r="M2967" s="8">
        <f t="shared" si="460"/>
        <v>8.0350492355359168E-2</v>
      </c>
      <c r="P2967">
        <v>2965</v>
      </c>
      <c r="Q2967" s="8">
        <f t="shared" si="461"/>
        <v>7.8692624442932096E-2</v>
      </c>
      <c r="R2967" s="8">
        <f t="shared" si="461"/>
        <v>7.7109688607161483E-2</v>
      </c>
      <c r="S2967" s="8">
        <f t="shared" si="461"/>
        <v>7.7895905562885517E-2</v>
      </c>
      <c r="T2967" s="8">
        <f t="shared" si="461"/>
        <v>7.7350492355359166E-2</v>
      </c>
      <c r="W2967">
        <v>2965</v>
      </c>
      <c r="X2967" s="4">
        <f t="shared" si="456"/>
        <v>8.279681448852344E-2</v>
      </c>
      <c r="Y2967" s="4">
        <f t="shared" si="454"/>
        <v>8.2031476195781286E-2</v>
      </c>
      <c r="Z2967" s="4">
        <f t="shared" si="455"/>
        <v>8.150640610577449E-2</v>
      </c>
    </row>
    <row r="2968" spans="1:26" x14ac:dyDescent="0.25">
      <c r="A2968" s="16">
        <f t="shared" si="462"/>
        <v>46501</v>
      </c>
      <c r="B2968">
        <f>+'[2]Ejercicio 1'!E3185</f>
        <v>2966</v>
      </c>
      <c r="C2968" s="5">
        <v>8.0193559561988648E-2</v>
      </c>
      <c r="D2968" s="4">
        <f t="shared" si="457"/>
        <v>7.861058729169304E-2</v>
      </c>
      <c r="E2968" s="6">
        <f t="shared" si="458"/>
        <v>7.9396822283688523E-2</v>
      </c>
      <c r="F2968" s="7">
        <f t="shared" si="459"/>
        <v>7.8851396551391506E-2</v>
      </c>
      <c r="I2968" s="10">
        <v>2966</v>
      </c>
      <c r="J2968" s="8">
        <f t="shared" si="460"/>
        <v>8.1693559561988649E-2</v>
      </c>
      <c r="K2968" s="8">
        <f t="shared" si="460"/>
        <v>8.0110587291693042E-2</v>
      </c>
      <c r="L2968" s="8">
        <f t="shared" si="460"/>
        <v>8.0896822283688524E-2</v>
      </c>
      <c r="M2968" s="8">
        <f t="shared" si="460"/>
        <v>8.0351396551391507E-2</v>
      </c>
      <c r="P2968">
        <v>2966</v>
      </c>
      <c r="Q2968" s="8">
        <f t="shared" si="461"/>
        <v>7.8693559561988646E-2</v>
      </c>
      <c r="R2968" s="8">
        <f t="shared" si="461"/>
        <v>7.7110587291693039E-2</v>
      </c>
      <c r="S2968" s="8">
        <f t="shared" si="461"/>
        <v>7.7896822283688522E-2</v>
      </c>
      <c r="T2968" s="8">
        <f t="shared" si="461"/>
        <v>7.7351396551391505E-2</v>
      </c>
      <c r="W2968">
        <v>2966</v>
      </c>
      <c r="X2968" s="4">
        <f t="shared" si="456"/>
        <v>8.2798685947939446E-2</v>
      </c>
      <c r="Y2968" s="4">
        <f t="shared" si="454"/>
        <v>8.2033309655915779E-2</v>
      </c>
      <c r="Z2968" s="4">
        <f t="shared" si="455"/>
        <v>8.150821366802008E-2</v>
      </c>
    </row>
    <row r="2969" spans="1:26" x14ac:dyDescent="0.25">
      <c r="A2969" s="16">
        <f t="shared" si="462"/>
        <v>46502</v>
      </c>
      <c r="B2969">
        <f>+'[2]Ejercicio 1'!E3186</f>
        <v>2967</v>
      </c>
      <c r="C2969" s="5">
        <v>8.0194494681045198E-2</v>
      </c>
      <c r="D2969" s="4">
        <f t="shared" si="457"/>
        <v>7.8611485975816173E-2</v>
      </c>
      <c r="E2969" s="6">
        <f t="shared" si="458"/>
        <v>7.9397739004283333E-2</v>
      </c>
      <c r="F2969" s="7">
        <f t="shared" si="459"/>
        <v>7.8852300747072696E-2</v>
      </c>
      <c r="I2969" s="10">
        <v>2967</v>
      </c>
      <c r="J2969" s="8">
        <f t="shared" si="460"/>
        <v>8.1694494681045199E-2</v>
      </c>
      <c r="K2969" s="8">
        <f t="shared" si="460"/>
        <v>8.0111485975816174E-2</v>
      </c>
      <c r="L2969" s="8">
        <f t="shared" si="460"/>
        <v>8.0897739004283334E-2</v>
      </c>
      <c r="M2969" s="8">
        <f t="shared" si="460"/>
        <v>8.0352300747072697E-2</v>
      </c>
      <c r="P2969">
        <v>2967</v>
      </c>
      <c r="Q2969" s="8">
        <f t="shared" si="461"/>
        <v>7.8694494681045196E-2</v>
      </c>
      <c r="R2969" s="8">
        <f t="shared" si="461"/>
        <v>7.7111485975816171E-2</v>
      </c>
      <c r="S2969" s="8">
        <f t="shared" si="461"/>
        <v>7.7897739004283331E-2</v>
      </c>
      <c r="T2969" s="8">
        <f t="shared" si="461"/>
        <v>7.7352300747072694E-2</v>
      </c>
      <c r="W2969">
        <v>2967</v>
      </c>
      <c r="X2969" s="4">
        <f t="shared" si="456"/>
        <v>8.2800557407779737E-2</v>
      </c>
      <c r="Y2969" s="4">
        <f t="shared" si="454"/>
        <v>8.2035143115661111E-2</v>
      </c>
      <c r="Z2969" s="4">
        <f t="shared" si="455"/>
        <v>8.1510021229280749E-2</v>
      </c>
    </row>
    <row r="2970" spans="1:26" x14ac:dyDescent="0.25">
      <c r="A2970" s="16">
        <f t="shared" si="462"/>
        <v>46503</v>
      </c>
      <c r="B2970">
        <f>+'[2]Ejercicio 1'!E3187</f>
        <v>2968</v>
      </c>
      <c r="C2970" s="5">
        <v>8.0195429800101733E-2</v>
      </c>
      <c r="D2970" s="4">
        <f t="shared" si="457"/>
        <v>7.8612384659530909E-2</v>
      </c>
      <c r="E2970" s="6">
        <f t="shared" si="458"/>
        <v>7.9398655724669975E-2</v>
      </c>
      <c r="F2970" s="7">
        <f t="shared" si="459"/>
        <v>7.8853204942408439E-2</v>
      </c>
      <c r="I2970" s="10">
        <v>2968</v>
      </c>
      <c r="J2970" s="8">
        <f t="shared" si="460"/>
        <v>8.1695429800101735E-2</v>
      </c>
      <c r="K2970" s="8">
        <f t="shared" si="460"/>
        <v>8.0112384659530911E-2</v>
      </c>
      <c r="L2970" s="8">
        <f t="shared" si="460"/>
        <v>8.0898655724669977E-2</v>
      </c>
      <c r="M2970" s="8">
        <f t="shared" si="460"/>
        <v>8.035320494240844E-2</v>
      </c>
      <c r="P2970">
        <v>2968</v>
      </c>
      <c r="Q2970" s="8">
        <f t="shared" si="461"/>
        <v>7.8695429800101732E-2</v>
      </c>
      <c r="R2970" s="8">
        <f t="shared" si="461"/>
        <v>7.7112384659530908E-2</v>
      </c>
      <c r="S2970" s="8">
        <f t="shared" si="461"/>
        <v>7.7898655724669974E-2</v>
      </c>
      <c r="T2970" s="8">
        <f t="shared" si="461"/>
        <v>7.7353204942408438E-2</v>
      </c>
      <c r="W2970">
        <v>2968</v>
      </c>
      <c r="X2970" s="4">
        <f t="shared" si="456"/>
        <v>8.2802428868043856E-2</v>
      </c>
      <c r="Y2970" s="4">
        <f t="shared" si="454"/>
        <v>8.2036976574961104E-2</v>
      </c>
      <c r="Z2970" s="4">
        <f t="shared" si="455"/>
        <v>8.1511828789562202E-2</v>
      </c>
    </row>
    <row r="2971" spans="1:26" x14ac:dyDescent="0.25">
      <c r="A2971" s="16">
        <f t="shared" si="462"/>
        <v>46504</v>
      </c>
      <c r="B2971">
        <f>+'[2]Ejercicio 1'!E3188</f>
        <v>2969</v>
      </c>
      <c r="C2971" s="5">
        <v>8.0196364919158283E-2</v>
      </c>
      <c r="D2971" s="4">
        <f t="shared" si="457"/>
        <v>7.8613283342837431E-2</v>
      </c>
      <c r="E2971" s="6">
        <f t="shared" si="458"/>
        <v>7.9399572444849298E-2</v>
      </c>
      <c r="F2971" s="7">
        <f t="shared" si="459"/>
        <v>7.8854109137395892E-2</v>
      </c>
      <c r="I2971" s="10">
        <v>2969</v>
      </c>
      <c r="J2971" s="8">
        <f t="shared" si="460"/>
        <v>8.1696364919158285E-2</v>
      </c>
      <c r="K2971" s="8">
        <f t="shared" si="460"/>
        <v>8.0113283342837432E-2</v>
      </c>
      <c r="L2971" s="8">
        <f t="shared" si="460"/>
        <v>8.0899572444849299E-2</v>
      </c>
      <c r="M2971" s="8">
        <f t="shared" si="460"/>
        <v>8.0354109137395893E-2</v>
      </c>
      <c r="P2971">
        <v>2969</v>
      </c>
      <c r="Q2971" s="8">
        <f t="shared" si="461"/>
        <v>7.8696364919158282E-2</v>
      </c>
      <c r="R2971" s="8">
        <f t="shared" si="461"/>
        <v>7.711328334283743E-2</v>
      </c>
      <c r="S2971" s="8">
        <f t="shared" si="461"/>
        <v>7.7899572444849297E-2</v>
      </c>
      <c r="T2971" s="8">
        <f t="shared" si="461"/>
        <v>7.7354109137395891E-2</v>
      </c>
      <c r="W2971">
        <v>2969</v>
      </c>
      <c r="X2971" s="4">
        <f t="shared" si="456"/>
        <v>8.2804300328733135E-2</v>
      </c>
      <c r="Y2971" s="4">
        <f t="shared" si="454"/>
        <v>8.2038810033900941E-2</v>
      </c>
      <c r="Z2971" s="4">
        <f t="shared" si="455"/>
        <v>8.1513636348564678E-2</v>
      </c>
    </row>
    <row r="2972" spans="1:26" x14ac:dyDescent="0.25">
      <c r="A2972" s="16">
        <f t="shared" si="462"/>
        <v>46505</v>
      </c>
      <c r="B2972">
        <f>+'[2]Ejercicio 1'!E3189</f>
        <v>2970</v>
      </c>
      <c r="C2972" s="5">
        <v>8.0197300038214833E-2</v>
      </c>
      <c r="D2972" s="4">
        <f t="shared" si="457"/>
        <v>7.8614182025736182E-2</v>
      </c>
      <c r="E2972" s="6">
        <f t="shared" si="458"/>
        <v>7.9400489164819565E-2</v>
      </c>
      <c r="F2972" s="7">
        <f t="shared" si="459"/>
        <v>7.8855013332035054E-2</v>
      </c>
      <c r="I2972" s="10">
        <v>2970</v>
      </c>
      <c r="J2972" s="8">
        <f t="shared" si="460"/>
        <v>8.1697300038214835E-2</v>
      </c>
      <c r="K2972" s="8">
        <f t="shared" si="460"/>
        <v>8.0114182025736183E-2</v>
      </c>
      <c r="L2972" s="8">
        <f t="shared" si="460"/>
        <v>8.0900489164819567E-2</v>
      </c>
      <c r="M2972" s="8">
        <f t="shared" si="460"/>
        <v>8.0355013332035055E-2</v>
      </c>
      <c r="P2972">
        <v>2970</v>
      </c>
      <c r="Q2972" s="8">
        <f t="shared" si="461"/>
        <v>7.8697300038214832E-2</v>
      </c>
      <c r="R2972" s="8">
        <f t="shared" si="461"/>
        <v>7.711418202573618E-2</v>
      </c>
      <c r="S2972" s="8">
        <f t="shared" si="461"/>
        <v>7.7900489164819564E-2</v>
      </c>
      <c r="T2972" s="8">
        <f t="shared" si="461"/>
        <v>7.7355013332035052E-2</v>
      </c>
      <c r="W2972">
        <v>2970</v>
      </c>
      <c r="X2972" s="4">
        <f t="shared" si="456"/>
        <v>8.2806171789846686E-2</v>
      </c>
      <c r="Y2972" s="4">
        <f t="shared" si="454"/>
        <v>8.204064349236731E-2</v>
      </c>
      <c r="Z2972" s="4">
        <f t="shared" si="455"/>
        <v>8.1515443906884852E-2</v>
      </c>
    </row>
    <row r="2973" spans="1:26" x14ac:dyDescent="0.25">
      <c r="A2973" s="16">
        <f t="shared" si="462"/>
        <v>46506</v>
      </c>
      <c r="B2973">
        <f>+'[2]Ejercicio 1'!E3190</f>
        <v>2971</v>
      </c>
      <c r="C2973" s="5">
        <v>8.0198235157271383E-2</v>
      </c>
      <c r="D2973" s="4">
        <f t="shared" si="457"/>
        <v>7.8615080708225898E-2</v>
      </c>
      <c r="E2973" s="6">
        <f t="shared" si="458"/>
        <v>7.9401405884581638E-2</v>
      </c>
      <c r="F2973" s="7">
        <f t="shared" si="459"/>
        <v>7.8855917526325925E-2</v>
      </c>
      <c r="I2973" s="10">
        <v>2971</v>
      </c>
      <c r="J2973" s="8">
        <f t="shared" si="460"/>
        <v>8.1698235157271384E-2</v>
      </c>
      <c r="K2973" s="8">
        <f t="shared" si="460"/>
        <v>8.01150807082259E-2</v>
      </c>
      <c r="L2973" s="8">
        <f t="shared" si="460"/>
        <v>8.090140588458164E-2</v>
      </c>
      <c r="M2973" s="8">
        <f t="shared" si="460"/>
        <v>8.0355917526325926E-2</v>
      </c>
      <c r="P2973">
        <v>2971</v>
      </c>
      <c r="Q2973" s="8">
        <f t="shared" si="461"/>
        <v>7.8698235157271382E-2</v>
      </c>
      <c r="R2973" s="8">
        <f t="shared" si="461"/>
        <v>7.7115080708225897E-2</v>
      </c>
      <c r="S2973" s="8">
        <f t="shared" si="461"/>
        <v>7.7901405884581637E-2</v>
      </c>
      <c r="T2973" s="8">
        <f t="shared" si="461"/>
        <v>7.7355917526325924E-2</v>
      </c>
      <c r="W2973">
        <v>2971</v>
      </c>
      <c r="X2973" s="4">
        <f t="shared" si="456"/>
        <v>8.2808043251384508E-2</v>
      </c>
      <c r="Y2973" s="4">
        <f t="shared" si="454"/>
        <v>8.2042476950444532E-2</v>
      </c>
      <c r="Z2973" s="4">
        <f t="shared" si="455"/>
        <v>8.1517251463928894E-2</v>
      </c>
    </row>
    <row r="2974" spans="1:26" x14ac:dyDescent="0.25">
      <c r="A2974" s="16">
        <f t="shared" si="462"/>
        <v>46507</v>
      </c>
      <c r="B2974">
        <f>+'[2]Ejercicio 1'!E3191</f>
        <v>2972</v>
      </c>
      <c r="C2974" s="5">
        <v>8.0199170276327933E-2</v>
      </c>
      <c r="D2974" s="4">
        <f t="shared" si="457"/>
        <v>7.8615979390307622E-2</v>
      </c>
      <c r="E2974" s="6">
        <f t="shared" si="458"/>
        <v>7.9402322604135531E-2</v>
      </c>
      <c r="F2974" s="7">
        <f t="shared" si="459"/>
        <v>7.885682172027135E-2</v>
      </c>
      <c r="I2974" s="10">
        <v>2972</v>
      </c>
      <c r="J2974" s="8">
        <f t="shared" si="460"/>
        <v>8.1699170276327934E-2</v>
      </c>
      <c r="K2974" s="8">
        <f t="shared" si="460"/>
        <v>8.0115979390307623E-2</v>
      </c>
      <c r="L2974" s="8">
        <f t="shared" si="460"/>
        <v>8.0902322604135532E-2</v>
      </c>
      <c r="M2974" s="8">
        <f t="shared" si="460"/>
        <v>8.0356821720271351E-2</v>
      </c>
      <c r="P2974">
        <v>2972</v>
      </c>
      <c r="Q2974" s="8">
        <f t="shared" si="461"/>
        <v>7.8699170276327932E-2</v>
      </c>
      <c r="R2974" s="8">
        <f t="shared" si="461"/>
        <v>7.7115979390307621E-2</v>
      </c>
      <c r="S2974" s="8">
        <f t="shared" si="461"/>
        <v>7.7902322604135529E-2</v>
      </c>
      <c r="T2974" s="8">
        <f t="shared" si="461"/>
        <v>7.7356821720271349E-2</v>
      </c>
      <c r="W2974">
        <v>2972</v>
      </c>
      <c r="X2974" s="4">
        <f t="shared" si="456"/>
        <v>8.2809914713345728E-2</v>
      </c>
      <c r="Y2974" s="4">
        <f t="shared" si="454"/>
        <v>8.2044310408103643E-2</v>
      </c>
      <c r="Z2974" s="4">
        <f t="shared" si="455"/>
        <v>8.1519059020290621E-2</v>
      </c>
    </row>
    <row r="2975" spans="1:26" x14ac:dyDescent="0.25">
      <c r="A2975" s="16">
        <f t="shared" si="462"/>
        <v>46508</v>
      </c>
      <c r="B2975">
        <f>+'[2]Ejercicio 1'!E3192</f>
        <v>2973</v>
      </c>
      <c r="C2975" s="5">
        <v>8.0200105395384469E-2</v>
      </c>
      <c r="D2975" s="4">
        <f t="shared" si="457"/>
        <v>7.861687807198095E-2</v>
      </c>
      <c r="E2975" s="6">
        <f t="shared" si="458"/>
        <v>7.9403239323480368E-2</v>
      </c>
      <c r="F2975" s="7">
        <f t="shared" si="459"/>
        <v>7.8857725913868498E-2</v>
      </c>
      <c r="I2975" s="10">
        <v>2973</v>
      </c>
      <c r="J2975" s="8">
        <f t="shared" si="460"/>
        <v>8.170010539538447E-2</v>
      </c>
      <c r="K2975" s="8">
        <f t="shared" si="460"/>
        <v>8.0116878071980951E-2</v>
      </c>
      <c r="L2975" s="8">
        <f t="shared" si="460"/>
        <v>8.0903239323480369E-2</v>
      </c>
      <c r="M2975" s="8">
        <f t="shared" si="460"/>
        <v>8.03577259138685E-2</v>
      </c>
      <c r="P2975">
        <v>2973</v>
      </c>
      <c r="Q2975" s="8">
        <f t="shared" si="461"/>
        <v>7.8700105395384468E-2</v>
      </c>
      <c r="R2975" s="8">
        <f t="shared" si="461"/>
        <v>7.7116878071980949E-2</v>
      </c>
      <c r="S2975" s="8">
        <f t="shared" si="461"/>
        <v>7.7903239323480367E-2</v>
      </c>
      <c r="T2975" s="8">
        <f t="shared" si="461"/>
        <v>7.7357725913868497E-2</v>
      </c>
      <c r="W2975">
        <v>2973</v>
      </c>
      <c r="X2975" s="4">
        <f t="shared" si="456"/>
        <v>8.2811786175732552E-2</v>
      </c>
      <c r="Y2975" s="4">
        <f t="shared" ref="Y2975:Y3038" si="463">Tasa_Fwd(E2884,B2884,E2975,B2975,91)</f>
        <v>8.2046143865318263E-2</v>
      </c>
      <c r="Z2975" s="4">
        <f t="shared" si="455"/>
        <v>8.1520866575673132E-2</v>
      </c>
    </row>
    <row r="2976" spans="1:26" x14ac:dyDescent="0.25">
      <c r="A2976" s="16">
        <f t="shared" si="462"/>
        <v>46509</v>
      </c>
      <c r="B2976">
        <f>+'[2]Ejercicio 1'!E3193</f>
        <v>2974</v>
      </c>
      <c r="C2976" s="5">
        <v>8.0201040514441019E-2</v>
      </c>
      <c r="D2976" s="4">
        <f t="shared" si="457"/>
        <v>7.8617776753245855E-2</v>
      </c>
      <c r="E2976" s="6">
        <f t="shared" si="458"/>
        <v>7.9404156042617885E-2</v>
      </c>
      <c r="F2976" s="7">
        <f t="shared" si="459"/>
        <v>7.8858630107117342E-2</v>
      </c>
      <c r="I2976" s="10">
        <v>2974</v>
      </c>
      <c r="J2976" s="8">
        <f t="shared" si="460"/>
        <v>8.170104051444102E-2</v>
      </c>
      <c r="K2976" s="8">
        <f t="shared" si="460"/>
        <v>8.0117776753245856E-2</v>
      </c>
      <c r="L2976" s="8">
        <f t="shared" si="460"/>
        <v>8.0904156042617886E-2</v>
      </c>
      <c r="M2976" s="8">
        <f t="shared" si="460"/>
        <v>8.0358630107117343E-2</v>
      </c>
      <c r="P2976">
        <v>2974</v>
      </c>
      <c r="Q2976" s="8">
        <f t="shared" si="461"/>
        <v>7.8701040514441017E-2</v>
      </c>
      <c r="R2976" s="8">
        <f t="shared" si="461"/>
        <v>7.7117776753245854E-2</v>
      </c>
      <c r="S2976" s="8">
        <f t="shared" si="461"/>
        <v>7.7904156042617884E-2</v>
      </c>
      <c r="T2976" s="8">
        <f t="shared" si="461"/>
        <v>7.735863010711734E-2</v>
      </c>
      <c r="W2976">
        <v>2974</v>
      </c>
      <c r="X2976" s="4">
        <f t="shared" si="456"/>
        <v>8.2813657638542759E-2</v>
      </c>
      <c r="Y2976" s="4">
        <f t="shared" si="463"/>
        <v>8.2047977322142862E-2</v>
      </c>
      <c r="Z2976" s="4">
        <f t="shared" ref="Z2976:Z3039" si="464">Tasa_Fwd(F2948,B2948,F2976,B2976,28)</f>
        <v>8.1522674130076425E-2</v>
      </c>
    </row>
    <row r="2977" spans="1:26" x14ac:dyDescent="0.25">
      <c r="A2977" s="16">
        <f t="shared" si="462"/>
        <v>46510</v>
      </c>
      <c r="B2977">
        <f>+'[2]Ejercicio 1'!E3194</f>
        <v>2975</v>
      </c>
      <c r="C2977" s="5">
        <v>8.0201975633497569E-2</v>
      </c>
      <c r="D2977" s="4">
        <f t="shared" si="457"/>
        <v>7.8618675434102989E-2</v>
      </c>
      <c r="E2977" s="6">
        <f t="shared" si="458"/>
        <v>7.9405072761547221E-2</v>
      </c>
      <c r="F2977" s="7">
        <f t="shared" si="459"/>
        <v>7.8859534300017894E-2</v>
      </c>
      <c r="I2977" s="10">
        <v>2975</v>
      </c>
      <c r="J2977" s="8">
        <f t="shared" si="460"/>
        <v>8.170197563349757E-2</v>
      </c>
      <c r="K2977" s="8">
        <f t="shared" si="460"/>
        <v>8.011867543410299E-2</v>
      </c>
      <c r="L2977" s="8">
        <f t="shared" si="460"/>
        <v>8.0905072761547223E-2</v>
      </c>
      <c r="M2977" s="8">
        <f t="shared" si="460"/>
        <v>8.0359534300017896E-2</v>
      </c>
      <c r="P2977">
        <v>2975</v>
      </c>
      <c r="Q2977" s="8">
        <f t="shared" si="461"/>
        <v>7.8701975633497567E-2</v>
      </c>
      <c r="R2977" s="8">
        <f t="shared" si="461"/>
        <v>7.7118675434102987E-2</v>
      </c>
      <c r="S2977" s="8">
        <f t="shared" si="461"/>
        <v>7.790507276154722E-2</v>
      </c>
      <c r="T2977" s="8">
        <f t="shared" si="461"/>
        <v>7.7359534300017893E-2</v>
      </c>
      <c r="W2977">
        <v>2975</v>
      </c>
      <c r="X2977" s="4">
        <f t="shared" si="456"/>
        <v>8.2815529101784718E-2</v>
      </c>
      <c r="Y2977" s="4">
        <f t="shared" si="463"/>
        <v>8.2049810778551974E-2</v>
      </c>
      <c r="Z2977" s="4">
        <f t="shared" si="464"/>
        <v>8.1524481683197897E-2</v>
      </c>
    </row>
    <row r="2978" spans="1:26" x14ac:dyDescent="0.25">
      <c r="A2978" s="16">
        <f t="shared" si="462"/>
        <v>46511</v>
      </c>
      <c r="B2978">
        <f>+'[2]Ejercicio 1'!E3195</f>
        <v>2976</v>
      </c>
      <c r="C2978" s="5">
        <v>8.0202910752554119E-2</v>
      </c>
      <c r="D2978" s="4">
        <f t="shared" si="457"/>
        <v>7.8619574114551519E-2</v>
      </c>
      <c r="E2978" s="6">
        <f t="shared" si="458"/>
        <v>7.9405989480268377E-2</v>
      </c>
      <c r="F2978" s="7">
        <f t="shared" si="459"/>
        <v>7.8860438492573001E-2</v>
      </c>
      <c r="I2978" s="10">
        <v>2976</v>
      </c>
      <c r="J2978" s="8">
        <f t="shared" si="460"/>
        <v>8.170291075255412E-2</v>
      </c>
      <c r="K2978" s="8">
        <f t="shared" si="460"/>
        <v>8.011957411455152E-2</v>
      </c>
      <c r="L2978" s="8">
        <f t="shared" si="460"/>
        <v>8.0905989480268378E-2</v>
      </c>
      <c r="M2978" s="8">
        <f t="shared" si="460"/>
        <v>8.0360438492573003E-2</v>
      </c>
      <c r="P2978">
        <v>2976</v>
      </c>
      <c r="Q2978" s="8">
        <f t="shared" si="461"/>
        <v>7.8702910752554117E-2</v>
      </c>
      <c r="R2978" s="8">
        <f t="shared" si="461"/>
        <v>7.7119574114551517E-2</v>
      </c>
      <c r="S2978" s="8">
        <f t="shared" si="461"/>
        <v>7.7905989480268376E-2</v>
      </c>
      <c r="T2978" s="8">
        <f t="shared" si="461"/>
        <v>7.7360438492573E-2</v>
      </c>
      <c r="W2978">
        <v>2976</v>
      </c>
      <c r="X2978" s="4">
        <f t="shared" si="456"/>
        <v>8.2817400565436905E-2</v>
      </c>
      <c r="Y2978" s="4">
        <f t="shared" si="463"/>
        <v>8.2051644234542087E-2</v>
      </c>
      <c r="Z2978" s="4">
        <f t="shared" si="464"/>
        <v>8.1526289235642757E-2</v>
      </c>
    </row>
    <row r="2979" spans="1:26" x14ac:dyDescent="0.25">
      <c r="A2979" s="16">
        <f t="shared" si="462"/>
        <v>46512</v>
      </c>
      <c r="B2979">
        <f>+'[2]Ejercicio 1'!E3196</f>
        <v>2977</v>
      </c>
      <c r="C2979" s="5">
        <v>8.0203845871610668E-2</v>
      </c>
      <c r="D2979" s="4">
        <f t="shared" si="457"/>
        <v>7.8620472794591625E-2</v>
      </c>
      <c r="E2979" s="6">
        <f t="shared" si="458"/>
        <v>7.9406906198780464E-2</v>
      </c>
      <c r="F2979" s="7">
        <f t="shared" si="459"/>
        <v>7.8861342684779831E-2</v>
      </c>
      <c r="I2979" s="10">
        <v>2977</v>
      </c>
      <c r="J2979" s="8">
        <f t="shared" si="460"/>
        <v>8.170384587161067E-2</v>
      </c>
      <c r="K2979" s="8">
        <f t="shared" si="460"/>
        <v>8.0120472794591627E-2</v>
      </c>
      <c r="L2979" s="8">
        <f t="shared" si="460"/>
        <v>8.0906906198780465E-2</v>
      </c>
      <c r="M2979" s="8">
        <f t="shared" si="460"/>
        <v>8.0361342684779832E-2</v>
      </c>
      <c r="P2979">
        <v>2977</v>
      </c>
      <c r="Q2979" s="8">
        <f t="shared" si="461"/>
        <v>7.8703845871610667E-2</v>
      </c>
      <c r="R2979" s="8">
        <f t="shared" si="461"/>
        <v>7.7120472794591624E-2</v>
      </c>
      <c r="S2979" s="8">
        <f t="shared" si="461"/>
        <v>7.7906906198780462E-2</v>
      </c>
      <c r="T2979" s="8">
        <f t="shared" si="461"/>
        <v>7.736134268477983E-2</v>
      </c>
      <c r="W2979">
        <v>2977</v>
      </c>
      <c r="X2979" s="4">
        <f t="shared" si="456"/>
        <v>8.281927202952083E-2</v>
      </c>
      <c r="Y2979" s="4">
        <f t="shared" si="463"/>
        <v>8.2053477690115825E-2</v>
      </c>
      <c r="Z2979" s="4">
        <f t="shared" si="464"/>
        <v>8.1528096787105556E-2</v>
      </c>
    </row>
    <row r="2980" spans="1:26" x14ac:dyDescent="0.25">
      <c r="A2980" s="16">
        <f t="shared" si="462"/>
        <v>46513</v>
      </c>
      <c r="B2980">
        <f>+'[2]Ejercicio 1'!E3197</f>
        <v>2978</v>
      </c>
      <c r="C2980" s="5">
        <v>8.0204780990667204E-2</v>
      </c>
      <c r="D2980" s="4">
        <f t="shared" si="457"/>
        <v>7.862137147422335E-2</v>
      </c>
      <c r="E2980" s="6">
        <f t="shared" si="458"/>
        <v>7.9407822917085258E-2</v>
      </c>
      <c r="F2980" s="7">
        <f t="shared" si="459"/>
        <v>7.8862246876638356E-2</v>
      </c>
      <c r="I2980" s="10">
        <v>2978</v>
      </c>
      <c r="J2980" s="8">
        <f t="shared" si="460"/>
        <v>8.1704780990667206E-2</v>
      </c>
      <c r="K2980" s="8">
        <f t="shared" si="460"/>
        <v>8.0121371474223352E-2</v>
      </c>
      <c r="L2980" s="8">
        <f t="shared" si="460"/>
        <v>8.0907822917085259E-2</v>
      </c>
      <c r="M2980" s="8">
        <f t="shared" si="460"/>
        <v>8.0362246876638357E-2</v>
      </c>
      <c r="P2980">
        <v>2978</v>
      </c>
      <c r="Q2980" s="8">
        <f t="shared" si="461"/>
        <v>7.8704780990667203E-2</v>
      </c>
      <c r="R2980" s="8">
        <f t="shared" si="461"/>
        <v>7.7121371474223349E-2</v>
      </c>
      <c r="S2980" s="8">
        <f t="shared" si="461"/>
        <v>7.7907822917085257E-2</v>
      </c>
      <c r="T2980" s="8">
        <f t="shared" si="461"/>
        <v>7.7362246876638355E-2</v>
      </c>
      <c r="W2980">
        <v>2978</v>
      </c>
      <c r="X2980" s="4">
        <f t="shared" si="456"/>
        <v>8.2821143494028138E-2</v>
      </c>
      <c r="Y2980" s="4">
        <f t="shared" si="463"/>
        <v>8.2055311145272314E-2</v>
      </c>
      <c r="Z2980" s="4">
        <f t="shared" si="464"/>
        <v>8.1529904337589124E-2</v>
      </c>
    </row>
    <row r="2981" spans="1:26" x14ac:dyDescent="0.25">
      <c r="A2981" s="16">
        <f t="shared" si="462"/>
        <v>46514</v>
      </c>
      <c r="B2981">
        <f>+'[2]Ejercicio 1'!E3198</f>
        <v>2979</v>
      </c>
      <c r="C2981" s="5">
        <v>8.0205716109723754E-2</v>
      </c>
      <c r="D2981" s="4">
        <f t="shared" si="457"/>
        <v>7.862227015344686E-2</v>
      </c>
      <c r="E2981" s="6">
        <f t="shared" si="458"/>
        <v>7.9408739635180969E-2</v>
      </c>
      <c r="F2981" s="7">
        <f t="shared" si="459"/>
        <v>7.886315106814859E-2</v>
      </c>
      <c r="I2981" s="10">
        <v>2979</v>
      </c>
      <c r="J2981" s="8">
        <f t="shared" si="460"/>
        <v>8.1705716109723756E-2</v>
      </c>
      <c r="K2981" s="8">
        <f t="shared" si="460"/>
        <v>8.0122270153446862E-2</v>
      </c>
      <c r="L2981" s="8">
        <f t="shared" si="460"/>
        <v>8.0908739635180971E-2</v>
      </c>
      <c r="M2981" s="8">
        <f t="shared" si="460"/>
        <v>8.0363151068148592E-2</v>
      </c>
      <c r="P2981">
        <v>2979</v>
      </c>
      <c r="Q2981" s="8">
        <f t="shared" si="461"/>
        <v>7.8705716109723753E-2</v>
      </c>
      <c r="R2981" s="8">
        <f t="shared" si="461"/>
        <v>7.7122270153446859E-2</v>
      </c>
      <c r="S2981" s="8">
        <f t="shared" si="461"/>
        <v>7.7908739635180968E-2</v>
      </c>
      <c r="T2981" s="8">
        <f t="shared" si="461"/>
        <v>7.7363151068148589E-2</v>
      </c>
      <c r="W2981">
        <v>2979</v>
      </c>
      <c r="X2981" s="4">
        <f t="shared" si="456"/>
        <v>8.282301495896062E-2</v>
      </c>
      <c r="Y2981" s="4">
        <f t="shared" si="463"/>
        <v>8.2057144600012427E-2</v>
      </c>
      <c r="Z2981" s="4">
        <f t="shared" si="464"/>
        <v>8.153171188679087E-2</v>
      </c>
    </row>
    <row r="2982" spans="1:26" x14ac:dyDescent="0.25">
      <c r="A2982" s="16">
        <f t="shared" si="462"/>
        <v>46515</v>
      </c>
      <c r="B2982">
        <f>+'[2]Ejercicio 1'!E3199</f>
        <v>2980</v>
      </c>
      <c r="C2982" s="5">
        <v>8.0206651228780304E-2</v>
      </c>
      <c r="D2982" s="4">
        <f t="shared" si="457"/>
        <v>7.8623168832261975E-2</v>
      </c>
      <c r="E2982" s="6">
        <f t="shared" si="458"/>
        <v>7.94096563530685E-2</v>
      </c>
      <c r="F2982" s="7">
        <f t="shared" si="459"/>
        <v>7.8864055259313393E-2</v>
      </c>
      <c r="I2982" s="10">
        <v>2980</v>
      </c>
      <c r="J2982" s="8">
        <f t="shared" si="460"/>
        <v>8.1706651228780305E-2</v>
      </c>
      <c r="K2982" s="8">
        <f t="shared" si="460"/>
        <v>8.0123168832261976E-2</v>
      </c>
      <c r="L2982" s="8">
        <f t="shared" si="460"/>
        <v>8.0909656353068501E-2</v>
      </c>
      <c r="M2982" s="8">
        <f t="shared" si="460"/>
        <v>8.0364055259313394E-2</v>
      </c>
      <c r="P2982">
        <v>2980</v>
      </c>
      <c r="Q2982" s="8">
        <f t="shared" si="461"/>
        <v>7.8706651228780303E-2</v>
      </c>
      <c r="R2982" s="8">
        <f t="shared" si="461"/>
        <v>7.7123168832261974E-2</v>
      </c>
      <c r="S2982" s="8">
        <f t="shared" si="461"/>
        <v>7.7909656353068499E-2</v>
      </c>
      <c r="T2982" s="8">
        <f t="shared" si="461"/>
        <v>7.7364055259313391E-2</v>
      </c>
      <c r="W2982">
        <v>2980</v>
      </c>
      <c r="X2982" s="4">
        <f t="shared" si="456"/>
        <v>8.2824886424316485E-2</v>
      </c>
      <c r="Y2982" s="4">
        <f t="shared" si="463"/>
        <v>8.2058978054305426E-2</v>
      </c>
      <c r="Z2982" s="4">
        <f t="shared" si="464"/>
        <v>8.1533519435316018E-2</v>
      </c>
    </row>
    <row r="2983" spans="1:26" x14ac:dyDescent="0.25">
      <c r="A2983" s="16">
        <f t="shared" si="462"/>
        <v>46516</v>
      </c>
      <c r="B2983">
        <f>+'[2]Ejercicio 1'!E3200</f>
        <v>2981</v>
      </c>
      <c r="C2983" s="5">
        <v>8.0207586347836854E-2</v>
      </c>
      <c r="D2983" s="4">
        <f t="shared" si="457"/>
        <v>7.8624067510668902E-2</v>
      </c>
      <c r="E2983" s="6">
        <f t="shared" si="458"/>
        <v>7.941057307074785E-2</v>
      </c>
      <c r="F2983" s="7">
        <f t="shared" si="459"/>
        <v>7.8864959450127045E-2</v>
      </c>
      <c r="I2983" s="10">
        <v>2981</v>
      </c>
      <c r="J2983" s="8">
        <f t="shared" si="460"/>
        <v>8.1707586347836855E-2</v>
      </c>
      <c r="K2983" s="8">
        <f t="shared" si="460"/>
        <v>8.0124067510668903E-2</v>
      </c>
      <c r="L2983" s="8">
        <f t="shared" si="460"/>
        <v>8.0910573070747852E-2</v>
      </c>
      <c r="M2983" s="8">
        <f t="shared" si="460"/>
        <v>8.0364959450127046E-2</v>
      </c>
      <c r="P2983">
        <v>2981</v>
      </c>
      <c r="Q2983" s="8">
        <f t="shared" si="461"/>
        <v>7.8707586347836853E-2</v>
      </c>
      <c r="R2983" s="8">
        <f t="shared" si="461"/>
        <v>7.7124067510668901E-2</v>
      </c>
      <c r="S2983" s="8">
        <f t="shared" si="461"/>
        <v>7.7910573070747849E-2</v>
      </c>
      <c r="T2983" s="8">
        <f t="shared" si="461"/>
        <v>7.7364959450127044E-2</v>
      </c>
      <c r="W2983">
        <v>2981</v>
      </c>
      <c r="X2983" s="4">
        <f t="shared" si="456"/>
        <v>8.282675789009751E-2</v>
      </c>
      <c r="Y2983" s="4">
        <f t="shared" si="463"/>
        <v>8.2060811508210166E-2</v>
      </c>
      <c r="Z2983" s="4">
        <f t="shared" si="464"/>
        <v>8.1535326982553613E-2</v>
      </c>
    </row>
    <row r="2984" spans="1:26" x14ac:dyDescent="0.25">
      <c r="A2984" s="16">
        <f t="shared" si="462"/>
        <v>46517</v>
      </c>
      <c r="B2984">
        <f>+'[2]Ejercicio 1'!E3201</f>
        <v>2982</v>
      </c>
      <c r="C2984" s="5">
        <v>8.0208521466893404E-2</v>
      </c>
      <c r="D2984" s="4">
        <f t="shared" si="457"/>
        <v>7.862496618866803E-2</v>
      </c>
      <c r="E2984" s="6">
        <f t="shared" si="458"/>
        <v>7.9411489788219894E-2</v>
      </c>
      <c r="F2984" s="7">
        <f t="shared" si="459"/>
        <v>7.8865863640598111E-2</v>
      </c>
      <c r="I2984" s="10">
        <v>2982</v>
      </c>
      <c r="J2984" s="8">
        <f t="shared" si="460"/>
        <v>8.1708521466893405E-2</v>
      </c>
      <c r="K2984" s="8">
        <f t="shared" si="460"/>
        <v>8.0124966188668031E-2</v>
      </c>
      <c r="L2984" s="8">
        <f t="shared" si="460"/>
        <v>8.0911489788219895E-2</v>
      </c>
      <c r="M2984" s="8">
        <f t="shared" si="460"/>
        <v>8.0365863640598112E-2</v>
      </c>
      <c r="P2984">
        <v>2982</v>
      </c>
      <c r="Q2984" s="8">
        <f t="shared" si="461"/>
        <v>7.8708521466893402E-2</v>
      </c>
      <c r="R2984" s="8">
        <f t="shared" si="461"/>
        <v>7.7124966188668029E-2</v>
      </c>
      <c r="S2984" s="8">
        <f t="shared" si="461"/>
        <v>7.7911489788219893E-2</v>
      </c>
      <c r="T2984" s="8">
        <f t="shared" si="461"/>
        <v>7.7365863640598109E-2</v>
      </c>
      <c r="W2984">
        <v>2982</v>
      </c>
      <c r="X2984" s="4">
        <f t="shared" si="456"/>
        <v>8.2828629356302821E-2</v>
      </c>
      <c r="Y2984" s="4">
        <f t="shared" si="463"/>
        <v>8.206264496169767E-2</v>
      </c>
      <c r="Z2984" s="4">
        <f t="shared" si="464"/>
        <v>8.1537134529422947E-2</v>
      </c>
    </row>
    <row r="2985" spans="1:26" x14ac:dyDescent="0.25">
      <c r="A2985" s="16">
        <f t="shared" si="462"/>
        <v>46518</v>
      </c>
      <c r="B2985">
        <f>+'[2]Ejercicio 1'!E3202</f>
        <v>2983</v>
      </c>
      <c r="C2985" s="5">
        <v>8.020945658594994E-2</v>
      </c>
      <c r="D2985" s="4">
        <f t="shared" si="457"/>
        <v>7.862586486625836E-2</v>
      </c>
      <c r="E2985" s="6">
        <f t="shared" si="458"/>
        <v>7.9412406505482883E-2</v>
      </c>
      <c r="F2985" s="7">
        <f t="shared" si="459"/>
        <v>7.8866767830718026E-2</v>
      </c>
      <c r="I2985" s="10">
        <v>2983</v>
      </c>
      <c r="J2985" s="8">
        <f t="shared" si="460"/>
        <v>8.1709456585949941E-2</v>
      </c>
      <c r="K2985" s="8">
        <f t="shared" si="460"/>
        <v>8.0125864866258362E-2</v>
      </c>
      <c r="L2985" s="8">
        <f t="shared" si="460"/>
        <v>8.0912406505482884E-2</v>
      </c>
      <c r="M2985" s="8">
        <f t="shared" si="460"/>
        <v>8.0366767830718028E-2</v>
      </c>
      <c r="P2985">
        <v>2983</v>
      </c>
      <c r="Q2985" s="8">
        <f t="shared" si="461"/>
        <v>7.8709456585949938E-2</v>
      </c>
      <c r="R2985" s="8">
        <f t="shared" si="461"/>
        <v>7.7125864866258359E-2</v>
      </c>
      <c r="S2985" s="8">
        <f t="shared" si="461"/>
        <v>7.7912406505482881E-2</v>
      </c>
      <c r="T2985" s="8">
        <f t="shared" si="461"/>
        <v>7.7366767830718025E-2</v>
      </c>
      <c r="W2985">
        <v>2983</v>
      </c>
      <c r="X2985" s="4">
        <f t="shared" si="456"/>
        <v>8.283050082293196E-2</v>
      </c>
      <c r="Y2985" s="4">
        <f t="shared" si="463"/>
        <v>8.2064478414768785E-2</v>
      </c>
      <c r="Z2985" s="4">
        <f t="shared" si="464"/>
        <v>8.1538942074704968E-2</v>
      </c>
    </row>
    <row r="2986" spans="1:26" x14ac:dyDescent="0.25">
      <c r="A2986" s="16">
        <f t="shared" si="462"/>
        <v>46519</v>
      </c>
      <c r="B2986">
        <f>+'[2]Ejercicio 1'!E3203</f>
        <v>2984</v>
      </c>
      <c r="C2986" s="5">
        <v>8.021039170500649E-2</v>
      </c>
      <c r="D2986" s="4">
        <f t="shared" si="457"/>
        <v>7.8626763543440281E-2</v>
      </c>
      <c r="E2986" s="6">
        <f t="shared" si="458"/>
        <v>7.9413323222537677E-2</v>
      </c>
      <c r="F2986" s="7">
        <f t="shared" si="459"/>
        <v>7.8867672020489651E-2</v>
      </c>
      <c r="I2986" s="10">
        <v>2984</v>
      </c>
      <c r="J2986" s="8">
        <f t="shared" si="460"/>
        <v>8.1710391705006491E-2</v>
      </c>
      <c r="K2986" s="8">
        <f t="shared" si="460"/>
        <v>8.0126763543440283E-2</v>
      </c>
      <c r="L2986" s="8">
        <f t="shared" si="460"/>
        <v>8.0913323222537678E-2</v>
      </c>
      <c r="M2986" s="8">
        <f t="shared" si="460"/>
        <v>8.0367672020489653E-2</v>
      </c>
      <c r="P2986">
        <v>2984</v>
      </c>
      <c r="Q2986" s="8">
        <f t="shared" si="461"/>
        <v>7.8710391705006488E-2</v>
      </c>
      <c r="R2986" s="8">
        <f t="shared" si="461"/>
        <v>7.712676354344028E-2</v>
      </c>
      <c r="S2986" s="8">
        <f t="shared" si="461"/>
        <v>7.7913323222537675E-2</v>
      </c>
      <c r="T2986" s="8">
        <f t="shared" si="461"/>
        <v>7.736767202048965E-2</v>
      </c>
      <c r="W2986">
        <v>2984</v>
      </c>
      <c r="X2986" s="4">
        <f t="shared" si="456"/>
        <v>8.2832372289985814E-2</v>
      </c>
      <c r="Y2986" s="4">
        <f t="shared" si="463"/>
        <v>8.206631186742179E-2</v>
      </c>
      <c r="Z2986" s="4">
        <f t="shared" si="464"/>
        <v>8.1540749619307532E-2</v>
      </c>
    </row>
    <row r="2987" spans="1:26" x14ac:dyDescent="0.25">
      <c r="A2987" s="16">
        <f t="shared" si="462"/>
        <v>46520</v>
      </c>
      <c r="B2987">
        <f>+'[2]Ejercicio 1'!E3204</f>
        <v>2985</v>
      </c>
      <c r="C2987" s="5">
        <v>8.0211326824063039E-2</v>
      </c>
      <c r="D2987" s="4">
        <f t="shared" si="457"/>
        <v>7.8627662220214015E-2</v>
      </c>
      <c r="E2987" s="6">
        <f t="shared" si="458"/>
        <v>7.9414239939384276E-2</v>
      </c>
      <c r="F2987" s="7">
        <f t="shared" si="459"/>
        <v>7.8868576209915844E-2</v>
      </c>
      <c r="I2987" s="10">
        <v>2985</v>
      </c>
      <c r="J2987" s="8">
        <f t="shared" si="460"/>
        <v>8.1711326824063041E-2</v>
      </c>
      <c r="K2987" s="8">
        <f t="shared" si="460"/>
        <v>8.0127662220214016E-2</v>
      </c>
      <c r="L2987" s="8">
        <f t="shared" si="460"/>
        <v>8.0914239939384278E-2</v>
      </c>
      <c r="M2987" s="8">
        <f t="shared" si="460"/>
        <v>8.0368576209915846E-2</v>
      </c>
      <c r="P2987">
        <v>2985</v>
      </c>
      <c r="Q2987" s="8">
        <f t="shared" si="461"/>
        <v>7.8711326824063038E-2</v>
      </c>
      <c r="R2987" s="8">
        <f t="shared" si="461"/>
        <v>7.7127662220214013E-2</v>
      </c>
      <c r="S2987" s="8">
        <f t="shared" si="461"/>
        <v>7.7914239939384275E-2</v>
      </c>
      <c r="T2987" s="8">
        <f t="shared" si="461"/>
        <v>7.7368576209915843E-2</v>
      </c>
      <c r="W2987">
        <v>2985</v>
      </c>
      <c r="X2987" s="4">
        <f t="shared" si="456"/>
        <v>8.2834243757463497E-2</v>
      </c>
      <c r="Y2987" s="4">
        <f t="shared" si="463"/>
        <v>8.2068145319658406E-2</v>
      </c>
      <c r="Z2987" s="4">
        <f t="shared" si="464"/>
        <v>8.154255716262826E-2</v>
      </c>
    </row>
    <row r="2988" spans="1:26" x14ac:dyDescent="0.25">
      <c r="A2988" s="16">
        <f t="shared" si="462"/>
        <v>46521</v>
      </c>
      <c r="B2988">
        <f>+'[2]Ejercicio 1'!E3205</f>
        <v>2986</v>
      </c>
      <c r="C2988" s="5">
        <v>8.0212261943119589E-2</v>
      </c>
      <c r="D2988" s="4">
        <f t="shared" si="457"/>
        <v>7.8628560896579547E-2</v>
      </c>
      <c r="E2988" s="6">
        <f t="shared" si="458"/>
        <v>7.9415156656022709E-2</v>
      </c>
      <c r="F2988" s="7">
        <f t="shared" si="459"/>
        <v>7.8869480398993747E-2</v>
      </c>
      <c r="I2988" s="10">
        <v>2986</v>
      </c>
      <c r="J2988" s="8">
        <f t="shared" si="460"/>
        <v>8.1712261943119591E-2</v>
      </c>
      <c r="K2988" s="8">
        <f t="shared" si="460"/>
        <v>8.0128560896579548E-2</v>
      </c>
      <c r="L2988" s="8">
        <f t="shared" si="460"/>
        <v>8.091515665602271E-2</v>
      </c>
      <c r="M2988" s="8">
        <f t="shared" si="460"/>
        <v>8.0369480398993748E-2</v>
      </c>
      <c r="P2988">
        <v>2986</v>
      </c>
      <c r="Q2988" s="8">
        <f t="shared" si="461"/>
        <v>7.8712261943119588E-2</v>
      </c>
      <c r="R2988" s="8">
        <f t="shared" si="461"/>
        <v>7.7128560896579546E-2</v>
      </c>
      <c r="S2988" s="8">
        <f t="shared" si="461"/>
        <v>7.7915156656022708E-2</v>
      </c>
      <c r="T2988" s="8">
        <f t="shared" si="461"/>
        <v>7.7369480398993745E-2</v>
      </c>
      <c r="W2988">
        <v>2986</v>
      </c>
      <c r="X2988" s="4">
        <f t="shared" si="456"/>
        <v>8.2836115225365908E-2</v>
      </c>
      <c r="Y2988" s="4">
        <f t="shared" si="463"/>
        <v>8.2069978771476912E-2</v>
      </c>
      <c r="Z2988" s="4">
        <f t="shared" si="464"/>
        <v>8.1544364705275249E-2</v>
      </c>
    </row>
    <row r="2989" spans="1:26" x14ac:dyDescent="0.25">
      <c r="A2989" s="16">
        <f t="shared" si="462"/>
        <v>46522</v>
      </c>
      <c r="B2989">
        <f>+'[2]Ejercicio 1'!E3206</f>
        <v>2987</v>
      </c>
      <c r="C2989" s="5">
        <v>8.0213197062176139E-2</v>
      </c>
      <c r="D2989" s="4">
        <f t="shared" si="457"/>
        <v>7.8629459572537086E-2</v>
      </c>
      <c r="E2989" s="6">
        <f t="shared" si="458"/>
        <v>7.9416073372452947E-2</v>
      </c>
      <c r="F2989" s="7">
        <f t="shared" si="459"/>
        <v>7.8870384587723344E-2</v>
      </c>
      <c r="I2989" s="10">
        <v>2987</v>
      </c>
      <c r="J2989" s="8">
        <f t="shared" si="460"/>
        <v>8.1713197062176141E-2</v>
      </c>
      <c r="K2989" s="8">
        <f t="shared" si="460"/>
        <v>8.0129459572537087E-2</v>
      </c>
      <c r="L2989" s="8">
        <f t="shared" si="460"/>
        <v>8.0916073372452949E-2</v>
      </c>
      <c r="M2989" s="8">
        <f t="shared" si="460"/>
        <v>8.0370384587723345E-2</v>
      </c>
      <c r="P2989">
        <v>2987</v>
      </c>
      <c r="Q2989" s="8">
        <f t="shared" si="461"/>
        <v>7.8713197062176138E-2</v>
      </c>
      <c r="R2989" s="8">
        <f t="shared" si="461"/>
        <v>7.7129459572537085E-2</v>
      </c>
      <c r="S2989" s="8">
        <f t="shared" si="461"/>
        <v>7.7916073372452946E-2</v>
      </c>
      <c r="T2989" s="8">
        <f t="shared" si="461"/>
        <v>7.7370384587723343E-2</v>
      </c>
      <c r="W2989">
        <v>2987</v>
      </c>
      <c r="X2989" s="4">
        <f t="shared" si="456"/>
        <v>8.2837986693699614E-2</v>
      </c>
      <c r="Y2989" s="4">
        <f t="shared" si="463"/>
        <v>8.2071812222907145E-2</v>
      </c>
      <c r="Z2989" s="4">
        <f t="shared" si="464"/>
        <v>8.1546172246937318E-2</v>
      </c>
    </row>
    <row r="2990" spans="1:26" x14ac:dyDescent="0.25">
      <c r="A2990" s="16">
        <f t="shared" si="462"/>
        <v>46523</v>
      </c>
      <c r="B2990">
        <f>+'[2]Ejercicio 1'!E3207</f>
        <v>2988</v>
      </c>
      <c r="C2990" s="5">
        <v>8.0214132181232675E-2</v>
      </c>
      <c r="D2990" s="4">
        <f t="shared" si="457"/>
        <v>7.8630358248085827E-2</v>
      </c>
      <c r="E2990" s="6">
        <f t="shared" si="458"/>
        <v>7.9416990088674991E-2</v>
      </c>
      <c r="F2990" s="7">
        <f t="shared" si="459"/>
        <v>7.8871288776107509E-2</v>
      </c>
      <c r="I2990" s="10">
        <v>2988</v>
      </c>
      <c r="J2990" s="8">
        <f t="shared" si="460"/>
        <v>8.1714132181232677E-2</v>
      </c>
      <c r="K2990" s="8">
        <f t="shared" si="460"/>
        <v>8.0130358248085828E-2</v>
      </c>
      <c r="L2990" s="8">
        <f t="shared" si="460"/>
        <v>8.0916990088674992E-2</v>
      </c>
      <c r="M2990" s="8">
        <f t="shared" si="460"/>
        <v>8.0371288776107511E-2</v>
      </c>
      <c r="P2990">
        <v>2988</v>
      </c>
      <c r="Q2990" s="8">
        <f t="shared" si="461"/>
        <v>7.8714132181232674E-2</v>
      </c>
      <c r="R2990" s="8">
        <f t="shared" si="461"/>
        <v>7.7130358248085826E-2</v>
      </c>
      <c r="S2990" s="8">
        <f t="shared" si="461"/>
        <v>7.7916990088674989E-2</v>
      </c>
      <c r="T2990" s="8">
        <f t="shared" si="461"/>
        <v>7.7371288776107508E-2</v>
      </c>
      <c r="W2990">
        <v>2988</v>
      </c>
      <c r="X2990" s="4">
        <f t="shared" si="456"/>
        <v>8.2839858162443547E-2</v>
      </c>
      <c r="Y2990" s="4">
        <f t="shared" si="463"/>
        <v>8.2073645673863035E-2</v>
      </c>
      <c r="Z2990" s="4">
        <f t="shared" si="464"/>
        <v>8.1547979787623015E-2</v>
      </c>
    </row>
    <row r="2991" spans="1:26" x14ac:dyDescent="0.25">
      <c r="A2991" s="16">
        <f t="shared" si="462"/>
        <v>46524</v>
      </c>
      <c r="B2991">
        <f>+'[2]Ejercicio 1'!E3208</f>
        <v>2989</v>
      </c>
      <c r="C2991" s="5">
        <v>8.0215067300289225E-2</v>
      </c>
      <c r="D2991" s="4">
        <f t="shared" si="457"/>
        <v>7.8631256923226367E-2</v>
      </c>
      <c r="E2991" s="6">
        <f t="shared" si="458"/>
        <v>7.9417906804687979E-2</v>
      </c>
      <c r="F2991" s="7">
        <f t="shared" si="459"/>
        <v>7.8872192964143384E-2</v>
      </c>
      <c r="I2991" s="10">
        <v>2989</v>
      </c>
      <c r="J2991" s="8">
        <f t="shared" si="460"/>
        <v>8.1715067300289226E-2</v>
      </c>
      <c r="K2991" s="8">
        <f t="shared" si="460"/>
        <v>8.0131256923226368E-2</v>
      </c>
      <c r="L2991" s="8">
        <f t="shared" si="460"/>
        <v>8.0917906804687981E-2</v>
      </c>
      <c r="M2991" s="8">
        <f t="shared" si="460"/>
        <v>8.0372192964143385E-2</v>
      </c>
      <c r="P2991">
        <v>2989</v>
      </c>
      <c r="Q2991" s="8">
        <f t="shared" si="461"/>
        <v>7.8715067300289224E-2</v>
      </c>
      <c r="R2991" s="8">
        <f t="shared" si="461"/>
        <v>7.7131256923226366E-2</v>
      </c>
      <c r="S2991" s="8">
        <f t="shared" si="461"/>
        <v>7.7917906804687978E-2</v>
      </c>
      <c r="T2991" s="8">
        <f t="shared" si="461"/>
        <v>7.7372192964143383E-2</v>
      </c>
      <c r="W2991">
        <v>2989</v>
      </c>
      <c r="X2991" s="4">
        <f t="shared" si="456"/>
        <v>8.2841729631619218E-2</v>
      </c>
      <c r="Y2991" s="4">
        <f t="shared" si="463"/>
        <v>8.2075479124430667E-2</v>
      </c>
      <c r="Z2991" s="4">
        <f t="shared" si="464"/>
        <v>8.1549787327326637E-2</v>
      </c>
    </row>
    <row r="2992" spans="1:26" x14ac:dyDescent="0.25">
      <c r="A2992" s="16">
        <f t="shared" si="462"/>
        <v>46525</v>
      </c>
      <c r="B2992">
        <f>+'[2]Ejercicio 1'!E3209</f>
        <v>2990</v>
      </c>
      <c r="C2992" s="5">
        <v>8.0216002419345775E-2</v>
      </c>
      <c r="D2992" s="4">
        <f t="shared" si="457"/>
        <v>7.8632155597958719E-2</v>
      </c>
      <c r="E2992" s="6">
        <f t="shared" si="458"/>
        <v>7.9418823520493662E-2</v>
      </c>
      <c r="F2992" s="7">
        <f t="shared" si="459"/>
        <v>7.8873097151830968E-2</v>
      </c>
      <c r="I2992" s="10">
        <v>2990</v>
      </c>
      <c r="J2992" s="8">
        <f t="shared" si="460"/>
        <v>8.1716002419345776E-2</v>
      </c>
      <c r="K2992" s="8">
        <f t="shared" si="460"/>
        <v>8.0132155597958721E-2</v>
      </c>
      <c r="L2992" s="8">
        <f t="shared" si="460"/>
        <v>8.0918823520493663E-2</v>
      </c>
      <c r="M2992" s="8">
        <f t="shared" si="460"/>
        <v>8.0373097151830969E-2</v>
      </c>
      <c r="P2992">
        <v>2990</v>
      </c>
      <c r="Q2992" s="8">
        <f t="shared" si="461"/>
        <v>7.8716002419345774E-2</v>
      </c>
      <c r="R2992" s="8">
        <f t="shared" si="461"/>
        <v>7.7132155597958718E-2</v>
      </c>
      <c r="S2992" s="8">
        <f t="shared" si="461"/>
        <v>7.791882352049366E-2</v>
      </c>
      <c r="T2992" s="8">
        <f t="shared" si="461"/>
        <v>7.7373097151830966E-2</v>
      </c>
      <c r="W2992">
        <v>2990</v>
      </c>
      <c r="X2992" s="4">
        <f t="shared" si="456"/>
        <v>8.2843601101218731E-2</v>
      </c>
      <c r="Y2992" s="4">
        <f t="shared" si="463"/>
        <v>8.2077312574580175E-2</v>
      </c>
      <c r="Z2992" s="4">
        <f t="shared" si="464"/>
        <v>8.1551594866051055E-2</v>
      </c>
    </row>
    <row r="2993" spans="1:26" x14ac:dyDescent="0.25">
      <c r="A2993" s="16">
        <f t="shared" si="462"/>
        <v>46526</v>
      </c>
      <c r="B2993">
        <f>+'[2]Ejercicio 1'!E3210</f>
        <v>2991</v>
      </c>
      <c r="C2993" s="5">
        <v>8.0216937538402325E-2</v>
      </c>
      <c r="D2993" s="4">
        <f t="shared" si="457"/>
        <v>7.8633054272282468E-2</v>
      </c>
      <c r="E2993" s="6">
        <f t="shared" si="458"/>
        <v>7.9419740236091163E-2</v>
      </c>
      <c r="F2993" s="7">
        <f t="shared" si="459"/>
        <v>7.8874001339170247E-2</v>
      </c>
      <c r="I2993" s="10">
        <v>2991</v>
      </c>
      <c r="J2993" s="8">
        <f t="shared" si="460"/>
        <v>8.1716937538402326E-2</v>
      </c>
      <c r="K2993" s="8">
        <f t="shared" si="460"/>
        <v>8.013305427228247E-2</v>
      </c>
      <c r="L2993" s="8">
        <f t="shared" si="460"/>
        <v>8.0919740236091164E-2</v>
      </c>
      <c r="M2993" s="8">
        <f t="shared" si="460"/>
        <v>8.0374001339170248E-2</v>
      </c>
      <c r="P2993">
        <v>2991</v>
      </c>
      <c r="Q2993" s="8">
        <f t="shared" si="461"/>
        <v>7.8716937538402323E-2</v>
      </c>
      <c r="R2993" s="8">
        <f t="shared" si="461"/>
        <v>7.7133054272282467E-2</v>
      </c>
      <c r="S2993" s="8">
        <f t="shared" si="461"/>
        <v>7.7919740236091162E-2</v>
      </c>
      <c r="T2993" s="8">
        <f t="shared" si="461"/>
        <v>7.7374001339170245E-2</v>
      </c>
      <c r="W2993">
        <v>2991</v>
      </c>
      <c r="X2993" s="4">
        <f t="shared" si="456"/>
        <v>8.2845472571242515E-2</v>
      </c>
      <c r="Y2993" s="4">
        <f t="shared" si="463"/>
        <v>8.2079146024342298E-2</v>
      </c>
      <c r="Z2993" s="4">
        <f t="shared" si="464"/>
        <v>8.1553402403493624E-2</v>
      </c>
    </row>
    <row r="2994" spans="1:26" x14ac:dyDescent="0.25">
      <c r="A2994" s="16">
        <f t="shared" si="462"/>
        <v>46527</v>
      </c>
      <c r="B2994">
        <f>+'[2]Ejercicio 1'!E3211</f>
        <v>2992</v>
      </c>
      <c r="C2994" s="5">
        <v>8.0217872657458875E-2</v>
      </c>
      <c r="D2994" s="4">
        <f t="shared" si="457"/>
        <v>7.8633952946198224E-2</v>
      </c>
      <c r="E2994" s="6">
        <f t="shared" si="458"/>
        <v>7.9420656951479596E-2</v>
      </c>
      <c r="F2994" s="7">
        <f t="shared" si="459"/>
        <v>7.8874905526161249E-2</v>
      </c>
      <c r="I2994" s="10">
        <v>2992</v>
      </c>
      <c r="J2994" s="8">
        <f t="shared" si="460"/>
        <v>8.1717872657458876E-2</v>
      </c>
      <c r="K2994" s="8">
        <f t="shared" si="460"/>
        <v>8.0133952946198225E-2</v>
      </c>
      <c r="L2994" s="8">
        <f t="shared" si="460"/>
        <v>8.0920656951479597E-2</v>
      </c>
      <c r="M2994" s="8">
        <f t="shared" si="460"/>
        <v>8.037490552616125E-2</v>
      </c>
      <c r="P2994">
        <v>2992</v>
      </c>
      <c r="Q2994" s="8">
        <f t="shared" si="461"/>
        <v>7.8717872657458873E-2</v>
      </c>
      <c r="R2994" s="8">
        <f t="shared" si="461"/>
        <v>7.7133952946198223E-2</v>
      </c>
      <c r="S2994" s="8">
        <f t="shared" si="461"/>
        <v>7.7920656951479594E-2</v>
      </c>
      <c r="T2994" s="8">
        <f t="shared" si="461"/>
        <v>7.7374905526161247E-2</v>
      </c>
      <c r="W2994">
        <v>2992</v>
      </c>
      <c r="X2994" s="4">
        <f t="shared" si="456"/>
        <v>8.2847344041690585E-2</v>
      </c>
      <c r="Y2994" s="4">
        <f t="shared" si="463"/>
        <v>8.2080979473657306E-2</v>
      </c>
      <c r="Z2994" s="4">
        <f t="shared" si="464"/>
        <v>8.1555209940256751E-2</v>
      </c>
    </row>
    <row r="2995" spans="1:26" x14ac:dyDescent="0.25">
      <c r="A2995" s="16">
        <f t="shared" si="462"/>
        <v>46528</v>
      </c>
      <c r="B2995">
        <f>+'[2]Ejercicio 1'!E3212</f>
        <v>2993</v>
      </c>
      <c r="C2995" s="5">
        <v>8.0218807776515411E-2</v>
      </c>
      <c r="D2995" s="4">
        <f t="shared" si="457"/>
        <v>7.8634851619705584E-2</v>
      </c>
      <c r="E2995" s="6">
        <f t="shared" si="458"/>
        <v>7.9421573666659848E-2</v>
      </c>
      <c r="F2995" s="7">
        <f t="shared" si="459"/>
        <v>7.8875809712806805E-2</v>
      </c>
      <c r="I2995" s="10">
        <v>2993</v>
      </c>
      <c r="J2995" s="8">
        <f t="shared" si="460"/>
        <v>8.1718807776515412E-2</v>
      </c>
      <c r="K2995" s="8">
        <f t="shared" si="460"/>
        <v>8.0134851619705585E-2</v>
      </c>
      <c r="L2995" s="8">
        <f t="shared" si="460"/>
        <v>8.0921573666659849E-2</v>
      </c>
      <c r="M2995" s="8">
        <f t="shared" si="460"/>
        <v>8.0375809712806806E-2</v>
      </c>
      <c r="P2995">
        <v>2993</v>
      </c>
      <c r="Q2995" s="8">
        <f t="shared" si="461"/>
        <v>7.8718807776515409E-2</v>
      </c>
      <c r="R2995" s="8">
        <f t="shared" si="461"/>
        <v>7.7134851619705583E-2</v>
      </c>
      <c r="S2995" s="8">
        <f t="shared" si="461"/>
        <v>7.7921573666659846E-2</v>
      </c>
      <c r="T2995" s="8">
        <f t="shared" si="461"/>
        <v>7.7375809712806803E-2</v>
      </c>
      <c r="W2995">
        <v>2993</v>
      </c>
      <c r="X2995" s="4">
        <f t="shared" si="456"/>
        <v>8.2849215512562913E-2</v>
      </c>
      <c r="Y2995" s="4">
        <f t="shared" si="463"/>
        <v>8.2082812922527837E-2</v>
      </c>
      <c r="Z2995" s="4">
        <f t="shared" si="464"/>
        <v>8.1557017476043506E-2</v>
      </c>
    </row>
    <row r="2996" spans="1:26" x14ac:dyDescent="0.25">
      <c r="A2996" s="16">
        <f t="shared" si="462"/>
        <v>46529</v>
      </c>
      <c r="B2996">
        <f>+'[2]Ejercicio 1'!E3213</f>
        <v>2994</v>
      </c>
      <c r="C2996" s="5">
        <v>8.021974289557196E-2</v>
      </c>
      <c r="D2996" s="4">
        <f t="shared" si="457"/>
        <v>7.8635750292804965E-2</v>
      </c>
      <c r="E2996" s="6">
        <f t="shared" si="458"/>
        <v>7.9422490381632793E-2</v>
      </c>
      <c r="F2996" s="7">
        <f t="shared" si="459"/>
        <v>7.887671389910407E-2</v>
      </c>
      <c r="I2996" s="10">
        <v>2994</v>
      </c>
      <c r="J2996" s="8">
        <f t="shared" si="460"/>
        <v>8.1719742895571962E-2</v>
      </c>
      <c r="K2996" s="8">
        <f t="shared" si="460"/>
        <v>8.0135750292804966E-2</v>
      </c>
      <c r="L2996" s="8">
        <f t="shared" si="460"/>
        <v>8.0922490381632795E-2</v>
      </c>
      <c r="M2996" s="8">
        <f t="shared" si="460"/>
        <v>8.0376713899104071E-2</v>
      </c>
      <c r="P2996">
        <v>2994</v>
      </c>
      <c r="Q2996" s="8">
        <f t="shared" si="461"/>
        <v>7.8719742895571959E-2</v>
      </c>
      <c r="R2996" s="8">
        <f t="shared" si="461"/>
        <v>7.7135750292804964E-2</v>
      </c>
      <c r="S2996" s="8">
        <f t="shared" si="461"/>
        <v>7.7922490381632792E-2</v>
      </c>
      <c r="T2996" s="8">
        <f t="shared" si="461"/>
        <v>7.7376713899104069E-2</v>
      </c>
      <c r="W2996">
        <v>2994</v>
      </c>
      <c r="X2996" s="4">
        <f t="shared" si="456"/>
        <v>8.285108698385997E-2</v>
      </c>
      <c r="Y2996" s="4">
        <f t="shared" si="463"/>
        <v>8.2084646371036449E-2</v>
      </c>
      <c r="Z2996" s="4">
        <f t="shared" si="464"/>
        <v>8.1558825010548439E-2</v>
      </c>
    </row>
    <row r="2997" spans="1:26" x14ac:dyDescent="0.25">
      <c r="A2997" s="16">
        <f t="shared" si="462"/>
        <v>46530</v>
      </c>
      <c r="B2997">
        <f>+'[2]Ejercicio 1'!E3214</f>
        <v>2995</v>
      </c>
      <c r="C2997" s="5">
        <v>8.022067801462851E-2</v>
      </c>
      <c r="D2997" s="4">
        <f t="shared" si="457"/>
        <v>7.8636648965495742E-2</v>
      </c>
      <c r="E2997" s="6">
        <f t="shared" si="458"/>
        <v>7.942340709639667E-2</v>
      </c>
      <c r="F2997" s="7">
        <f t="shared" si="459"/>
        <v>7.8877618085053031E-2</v>
      </c>
      <c r="I2997" s="10">
        <v>2995</v>
      </c>
      <c r="J2997" s="8">
        <f t="shared" si="460"/>
        <v>8.1720678014628512E-2</v>
      </c>
      <c r="K2997" s="8">
        <f t="shared" si="460"/>
        <v>8.0136648965495744E-2</v>
      </c>
      <c r="L2997" s="8">
        <f t="shared" si="460"/>
        <v>8.0923407096396671E-2</v>
      </c>
      <c r="M2997" s="8">
        <f t="shared" si="460"/>
        <v>8.0377618085053032E-2</v>
      </c>
      <c r="P2997">
        <v>2995</v>
      </c>
      <c r="Q2997" s="8">
        <f t="shared" si="461"/>
        <v>7.8720678014628509E-2</v>
      </c>
      <c r="R2997" s="8">
        <f t="shared" si="461"/>
        <v>7.7136648965495741E-2</v>
      </c>
      <c r="S2997" s="8">
        <f t="shared" si="461"/>
        <v>7.7923407096396669E-2</v>
      </c>
      <c r="T2997" s="8">
        <f t="shared" si="461"/>
        <v>7.7377618085053029E-2</v>
      </c>
      <c r="W2997">
        <v>2995</v>
      </c>
      <c r="X2997" s="4">
        <f t="shared" si="456"/>
        <v>8.2852958455581299E-2</v>
      </c>
      <c r="Y2997" s="4">
        <f t="shared" si="463"/>
        <v>8.2086479819101471E-2</v>
      </c>
      <c r="Z2997" s="4">
        <f t="shared" si="464"/>
        <v>8.1560632544371056E-2</v>
      </c>
    </row>
    <row r="2998" spans="1:26" x14ac:dyDescent="0.25">
      <c r="A2998" s="16">
        <f t="shared" si="462"/>
        <v>46531</v>
      </c>
      <c r="B2998">
        <f>+'[2]Ejercicio 1'!E3215</f>
        <v>2996</v>
      </c>
      <c r="C2998" s="5">
        <v>8.022161313368506E-2</v>
      </c>
      <c r="D2998" s="4">
        <f t="shared" si="457"/>
        <v>7.8637547637778332E-2</v>
      </c>
      <c r="E2998" s="6">
        <f t="shared" si="458"/>
        <v>7.9424323810952366E-2</v>
      </c>
      <c r="F2998" s="7">
        <f t="shared" si="459"/>
        <v>7.8878522270656573E-2</v>
      </c>
      <c r="I2998" s="10">
        <v>2996</v>
      </c>
      <c r="J2998" s="8">
        <f t="shared" si="460"/>
        <v>8.1721613133685062E-2</v>
      </c>
      <c r="K2998" s="8">
        <f t="shared" si="460"/>
        <v>8.0137547637778334E-2</v>
      </c>
      <c r="L2998" s="8">
        <f t="shared" si="460"/>
        <v>8.0924323810952367E-2</v>
      </c>
      <c r="M2998" s="8">
        <f t="shared" si="460"/>
        <v>8.0378522270656574E-2</v>
      </c>
      <c r="P2998">
        <v>2996</v>
      </c>
      <c r="Q2998" s="8">
        <f t="shared" si="461"/>
        <v>7.8721613133685059E-2</v>
      </c>
      <c r="R2998" s="8">
        <f t="shared" si="461"/>
        <v>7.7137547637778331E-2</v>
      </c>
      <c r="S2998" s="8">
        <f t="shared" si="461"/>
        <v>7.7924323810952364E-2</v>
      </c>
      <c r="T2998" s="8">
        <f t="shared" si="461"/>
        <v>7.7378522270656572E-2</v>
      </c>
      <c r="W2998">
        <v>2996</v>
      </c>
      <c r="X2998" s="4">
        <f t="shared" si="456"/>
        <v>8.285482992772647E-2</v>
      </c>
      <c r="Y2998" s="4">
        <f t="shared" si="463"/>
        <v>8.2088313266747481E-2</v>
      </c>
      <c r="Z2998" s="4">
        <f t="shared" si="464"/>
        <v>8.1562440077217316E-2</v>
      </c>
    </row>
    <row r="2999" spans="1:26" x14ac:dyDescent="0.25">
      <c r="A2999" s="16">
        <f t="shared" si="462"/>
        <v>46532</v>
      </c>
      <c r="B2999">
        <f>+'[2]Ejercicio 1'!E3216</f>
        <v>2997</v>
      </c>
      <c r="C2999" s="5">
        <v>8.022254825274161E-2</v>
      </c>
      <c r="D2999" s="4">
        <f t="shared" si="457"/>
        <v>7.8638446309652513E-2</v>
      </c>
      <c r="E2999" s="6">
        <f t="shared" si="458"/>
        <v>7.9425240525300755E-2</v>
      </c>
      <c r="F2999" s="7">
        <f t="shared" si="459"/>
        <v>7.8879426455908952E-2</v>
      </c>
      <c r="I2999" s="10">
        <v>2997</v>
      </c>
      <c r="J2999" s="8">
        <f t="shared" si="460"/>
        <v>8.1722548252741611E-2</v>
      </c>
      <c r="K2999" s="8">
        <f t="shared" si="460"/>
        <v>8.0138446309652514E-2</v>
      </c>
      <c r="L2999" s="8">
        <f t="shared" si="460"/>
        <v>8.0925240525300757E-2</v>
      </c>
      <c r="M2999" s="8">
        <f t="shared" si="460"/>
        <v>8.0379426455908953E-2</v>
      </c>
      <c r="P2999">
        <v>2997</v>
      </c>
      <c r="Q2999" s="8">
        <f t="shared" si="461"/>
        <v>7.8722548252741609E-2</v>
      </c>
      <c r="R2999" s="8">
        <f t="shared" si="461"/>
        <v>7.7138446309652511E-2</v>
      </c>
      <c r="S2999" s="8">
        <f t="shared" si="461"/>
        <v>7.7925240525300754E-2</v>
      </c>
      <c r="T2999" s="8">
        <f t="shared" si="461"/>
        <v>7.7379426455908951E-2</v>
      </c>
      <c r="W2999">
        <v>2997</v>
      </c>
      <c r="X2999" s="4">
        <f t="shared" si="456"/>
        <v>8.2856701400296343E-2</v>
      </c>
      <c r="Y2999" s="4">
        <f t="shared" si="463"/>
        <v>8.2090146714006107E-2</v>
      </c>
      <c r="Z2999" s="4">
        <f t="shared" si="464"/>
        <v>8.1564247608778881E-2</v>
      </c>
    </row>
    <row r="3000" spans="1:26" x14ac:dyDescent="0.25">
      <c r="A3000" s="16">
        <f t="shared" si="462"/>
        <v>46533</v>
      </c>
      <c r="B3000">
        <f>+'[2]Ejercicio 1'!E3217</f>
        <v>2998</v>
      </c>
      <c r="C3000" s="5">
        <v>8.0223483371798146E-2</v>
      </c>
      <c r="D3000" s="4">
        <f t="shared" si="457"/>
        <v>7.8639344981118312E-2</v>
      </c>
      <c r="E3000" s="6">
        <f t="shared" si="458"/>
        <v>7.9426157239440076E-2</v>
      </c>
      <c r="F3000" s="7">
        <f t="shared" si="459"/>
        <v>7.8880330640815899E-2</v>
      </c>
      <c r="I3000" s="10">
        <v>2998</v>
      </c>
      <c r="J3000" s="8">
        <f t="shared" si="460"/>
        <v>8.1723483371798147E-2</v>
      </c>
      <c r="K3000" s="8">
        <f t="shared" si="460"/>
        <v>8.0139344981118313E-2</v>
      </c>
      <c r="L3000" s="8">
        <f t="shared" si="460"/>
        <v>8.0926157239440077E-2</v>
      </c>
      <c r="M3000" s="8">
        <f t="shared" si="460"/>
        <v>8.03803306408159E-2</v>
      </c>
      <c r="P3000">
        <v>2998</v>
      </c>
      <c r="Q3000" s="8">
        <f t="shared" si="461"/>
        <v>7.8723483371798145E-2</v>
      </c>
      <c r="R3000" s="8">
        <f t="shared" si="461"/>
        <v>7.713934498111831E-2</v>
      </c>
      <c r="S3000" s="8">
        <f t="shared" si="461"/>
        <v>7.7926157239440075E-2</v>
      </c>
      <c r="T3000" s="8">
        <f t="shared" si="461"/>
        <v>7.7380330640815898E-2</v>
      </c>
      <c r="W3000">
        <v>2998</v>
      </c>
      <c r="X3000" s="4">
        <f t="shared" si="456"/>
        <v>8.2858572873290071E-2</v>
      </c>
      <c r="Y3000" s="4">
        <f t="shared" si="463"/>
        <v>8.2091980160818506E-2</v>
      </c>
      <c r="Z3000" s="4">
        <f t="shared" si="464"/>
        <v>8.1566055139663848E-2</v>
      </c>
    </row>
    <row r="3001" spans="1:26" x14ac:dyDescent="0.25">
      <c r="A3001" s="16">
        <f t="shared" si="462"/>
        <v>46534</v>
      </c>
      <c r="B3001">
        <f>+'[2]Ejercicio 1'!E3218</f>
        <v>2999</v>
      </c>
      <c r="C3001" s="5">
        <v>8.0224418490854696E-2</v>
      </c>
      <c r="D3001" s="4">
        <f t="shared" si="457"/>
        <v>7.8640243652175923E-2</v>
      </c>
      <c r="E3001" s="6">
        <f t="shared" si="458"/>
        <v>7.9427073953371216E-2</v>
      </c>
      <c r="F3001" s="7">
        <f t="shared" si="459"/>
        <v>7.8881234825374555E-2</v>
      </c>
      <c r="I3001" s="10">
        <v>2999</v>
      </c>
      <c r="J3001" s="8">
        <f t="shared" si="460"/>
        <v>8.1724418490854697E-2</v>
      </c>
      <c r="K3001" s="8">
        <f t="shared" si="460"/>
        <v>8.0140243652175924E-2</v>
      </c>
      <c r="L3001" s="8">
        <f t="shared" si="460"/>
        <v>8.0927073953371217E-2</v>
      </c>
      <c r="M3001" s="8">
        <f t="shared" si="460"/>
        <v>8.0381234825374556E-2</v>
      </c>
      <c r="P3001">
        <v>2999</v>
      </c>
      <c r="Q3001" s="8">
        <f t="shared" si="461"/>
        <v>7.8724418490854695E-2</v>
      </c>
      <c r="R3001" s="8">
        <f t="shared" si="461"/>
        <v>7.7140243652175922E-2</v>
      </c>
      <c r="S3001" s="8">
        <f t="shared" si="461"/>
        <v>7.7927073953371215E-2</v>
      </c>
      <c r="T3001" s="8">
        <f t="shared" si="461"/>
        <v>7.7381234825374554E-2</v>
      </c>
      <c r="W3001">
        <v>2999</v>
      </c>
      <c r="X3001" s="4">
        <f t="shared" si="456"/>
        <v>8.2860444346708501E-2</v>
      </c>
      <c r="Y3001" s="4">
        <f t="shared" si="463"/>
        <v>8.2093813607213656E-2</v>
      </c>
      <c r="Z3001" s="4">
        <f t="shared" si="464"/>
        <v>8.1567862669569599E-2</v>
      </c>
    </row>
    <row r="3002" spans="1:26" x14ac:dyDescent="0.25">
      <c r="A3002" s="16">
        <f t="shared" si="462"/>
        <v>46535</v>
      </c>
      <c r="B3002">
        <f>+'[2]Ejercicio 1'!E3219</f>
        <v>3000</v>
      </c>
      <c r="C3002" s="5">
        <v>8.0225353609911246E-2</v>
      </c>
      <c r="D3002" s="4">
        <f t="shared" si="457"/>
        <v>7.8641142322825749E-2</v>
      </c>
      <c r="E3002" s="6">
        <f t="shared" si="458"/>
        <v>7.9427990667094162E-2</v>
      </c>
      <c r="F3002" s="7">
        <f t="shared" si="459"/>
        <v>7.8882139009587765E-2</v>
      </c>
      <c r="I3002" s="10">
        <v>3000</v>
      </c>
      <c r="J3002" s="8">
        <f t="shared" si="460"/>
        <v>8.1725353609911247E-2</v>
      </c>
      <c r="K3002" s="8">
        <f t="shared" si="460"/>
        <v>8.0141142322825751E-2</v>
      </c>
      <c r="L3002" s="8">
        <f t="shared" si="460"/>
        <v>8.0927990667094163E-2</v>
      </c>
      <c r="M3002" s="8">
        <f t="shared" si="460"/>
        <v>8.0382139009587766E-2</v>
      </c>
      <c r="P3002">
        <v>3000</v>
      </c>
      <c r="Q3002" s="8">
        <f t="shared" si="461"/>
        <v>7.8725353609911244E-2</v>
      </c>
      <c r="R3002" s="8">
        <f t="shared" si="461"/>
        <v>7.7141142322825748E-2</v>
      </c>
      <c r="S3002" s="8">
        <f t="shared" si="461"/>
        <v>7.792799066709416E-2</v>
      </c>
      <c r="T3002" s="8">
        <f t="shared" si="461"/>
        <v>7.7382139009587764E-2</v>
      </c>
      <c r="W3002">
        <v>3000</v>
      </c>
      <c r="X3002" s="4">
        <f t="shared" ref="X3002:X3065" si="465">Tasa_Fwd(C2820,B2820,C3002,B3002,182)</f>
        <v>8.2862315820551216E-2</v>
      </c>
      <c r="Y3002" s="4">
        <f t="shared" si="463"/>
        <v>8.2095647053191542E-2</v>
      </c>
      <c r="Z3002" s="4">
        <f t="shared" si="464"/>
        <v>8.1569670198496133E-2</v>
      </c>
    </row>
    <row r="3003" spans="1:26" x14ac:dyDescent="0.25">
      <c r="A3003" s="16">
        <f t="shared" si="462"/>
        <v>46536</v>
      </c>
      <c r="B3003">
        <f>+'[2]Ejercicio 1'!E3220</f>
        <v>3001</v>
      </c>
      <c r="C3003" s="5">
        <v>8.0226288728967796E-2</v>
      </c>
      <c r="D3003" s="4">
        <f t="shared" si="457"/>
        <v>7.8642040993066764E-2</v>
      </c>
      <c r="E3003" s="6">
        <f t="shared" si="458"/>
        <v>7.942890738060894E-2</v>
      </c>
      <c r="F3003" s="7">
        <f t="shared" si="459"/>
        <v>7.8883043193452698E-2</v>
      </c>
      <c r="I3003" s="10">
        <v>3001</v>
      </c>
      <c r="J3003" s="8">
        <f t="shared" si="460"/>
        <v>8.1726288728967797E-2</v>
      </c>
      <c r="K3003" s="8">
        <f t="shared" si="460"/>
        <v>8.0142040993066765E-2</v>
      </c>
      <c r="L3003" s="8">
        <f t="shared" si="460"/>
        <v>8.0928907380608942E-2</v>
      </c>
      <c r="M3003" s="8">
        <f t="shared" si="460"/>
        <v>8.03830431934527E-2</v>
      </c>
      <c r="P3003">
        <v>3001</v>
      </c>
      <c r="Q3003" s="8">
        <f t="shared" si="461"/>
        <v>7.8726288728967794E-2</v>
      </c>
      <c r="R3003" s="8">
        <f t="shared" si="461"/>
        <v>7.7142040993066763E-2</v>
      </c>
      <c r="S3003" s="8">
        <f t="shared" si="461"/>
        <v>7.7928907380608939E-2</v>
      </c>
      <c r="T3003" s="8">
        <f t="shared" si="461"/>
        <v>7.7383043193452697E-2</v>
      </c>
      <c r="W3003">
        <v>3001</v>
      </c>
      <c r="X3003" s="4">
        <f t="shared" si="465"/>
        <v>8.2864187294818634E-2</v>
      </c>
      <c r="Y3003" s="4">
        <f t="shared" si="463"/>
        <v>8.2097480498753067E-2</v>
      </c>
      <c r="Z3003" s="4">
        <f t="shared" si="464"/>
        <v>8.157147772644345E-2</v>
      </c>
    </row>
    <row r="3004" spans="1:26" x14ac:dyDescent="0.25">
      <c r="A3004" s="16">
        <f t="shared" si="462"/>
        <v>46537</v>
      </c>
      <c r="B3004">
        <f>+'[2]Ejercicio 1'!E3221</f>
        <v>3002</v>
      </c>
      <c r="C3004" s="5">
        <v>8.0227223848024345E-2</v>
      </c>
      <c r="D3004" s="4">
        <f t="shared" si="457"/>
        <v>7.8642939662899397E-2</v>
      </c>
      <c r="E3004" s="6">
        <f t="shared" si="458"/>
        <v>7.9429824093914636E-2</v>
      </c>
      <c r="F3004" s="7">
        <f t="shared" si="459"/>
        <v>7.8883947376966468E-2</v>
      </c>
      <c r="I3004" s="10">
        <v>3002</v>
      </c>
      <c r="J3004" s="8">
        <f t="shared" si="460"/>
        <v>8.1727223848024347E-2</v>
      </c>
      <c r="K3004" s="8">
        <f t="shared" si="460"/>
        <v>8.0142939662899398E-2</v>
      </c>
      <c r="L3004" s="8">
        <f t="shared" si="460"/>
        <v>8.0929824093914637E-2</v>
      </c>
      <c r="M3004" s="8">
        <f t="shared" si="460"/>
        <v>8.0383947376966469E-2</v>
      </c>
      <c r="P3004">
        <v>3002</v>
      </c>
      <c r="Q3004" s="8">
        <f t="shared" si="461"/>
        <v>7.8727223848024344E-2</v>
      </c>
      <c r="R3004" s="8">
        <f t="shared" si="461"/>
        <v>7.7142939662899396E-2</v>
      </c>
      <c r="S3004" s="8">
        <f t="shared" si="461"/>
        <v>7.7929824093914635E-2</v>
      </c>
      <c r="T3004" s="8">
        <f t="shared" si="461"/>
        <v>7.7383947376966467E-2</v>
      </c>
      <c r="W3004">
        <v>3002</v>
      </c>
      <c r="X3004" s="4">
        <f t="shared" si="465"/>
        <v>8.2866058769509462E-2</v>
      </c>
      <c r="Y3004" s="4">
        <f t="shared" si="463"/>
        <v>8.2099313943896468E-2</v>
      </c>
      <c r="Z3004" s="4">
        <f t="shared" si="464"/>
        <v>8.1573285253103228E-2</v>
      </c>
    </row>
    <row r="3005" spans="1:26" x14ac:dyDescent="0.25">
      <c r="A3005" s="16">
        <f t="shared" si="462"/>
        <v>46538</v>
      </c>
      <c r="B3005">
        <f>+'[2]Ejercicio 1'!E3222</f>
        <v>3003</v>
      </c>
      <c r="C3005" s="5">
        <v>8.0228158967080881E-2</v>
      </c>
      <c r="D3005" s="4">
        <f t="shared" si="457"/>
        <v>7.8643838332323843E-2</v>
      </c>
      <c r="E3005" s="6">
        <f t="shared" si="458"/>
        <v>7.9430740807013039E-2</v>
      </c>
      <c r="F3005" s="7">
        <f t="shared" si="459"/>
        <v>7.8884851560137664E-2</v>
      </c>
      <c r="I3005" s="10">
        <v>3003</v>
      </c>
      <c r="J3005" s="8">
        <f t="shared" si="460"/>
        <v>8.1728158967080883E-2</v>
      </c>
      <c r="K3005" s="8">
        <f t="shared" si="460"/>
        <v>8.0143838332323844E-2</v>
      </c>
      <c r="L3005" s="8">
        <f t="shared" si="460"/>
        <v>8.0930740807013041E-2</v>
      </c>
      <c r="M3005" s="8">
        <f t="shared" si="460"/>
        <v>8.0384851560137666E-2</v>
      </c>
      <c r="P3005">
        <v>3003</v>
      </c>
      <c r="Q3005" s="8">
        <f t="shared" si="461"/>
        <v>7.872815896708088E-2</v>
      </c>
      <c r="R3005" s="8">
        <f t="shared" si="461"/>
        <v>7.7143838332323841E-2</v>
      </c>
      <c r="S3005" s="8">
        <f t="shared" si="461"/>
        <v>7.7930740807013038E-2</v>
      </c>
      <c r="T3005" s="8">
        <f t="shared" si="461"/>
        <v>7.7384851560137663E-2</v>
      </c>
      <c r="W3005">
        <v>3003</v>
      </c>
      <c r="X3005" s="4">
        <f t="shared" si="465"/>
        <v>8.2867930244624993E-2</v>
      </c>
      <c r="Y3005" s="4">
        <f t="shared" si="463"/>
        <v>8.2101147388623494E-2</v>
      </c>
      <c r="Z3005" s="4">
        <f t="shared" si="464"/>
        <v>8.1575092779394731E-2</v>
      </c>
    </row>
    <row r="3006" spans="1:26" x14ac:dyDescent="0.25">
      <c r="A3006" s="16">
        <f t="shared" si="462"/>
        <v>46539</v>
      </c>
      <c r="B3006">
        <f>+'[2]Ejercicio 1'!E3223</f>
        <v>3004</v>
      </c>
      <c r="C3006" s="5">
        <v>8.0229094086137431E-2</v>
      </c>
      <c r="D3006" s="4">
        <f t="shared" si="457"/>
        <v>7.8644737001340087E-2</v>
      </c>
      <c r="E3006" s="6">
        <f t="shared" si="458"/>
        <v>7.9431657519903248E-2</v>
      </c>
      <c r="F3006" s="7">
        <f t="shared" si="459"/>
        <v>7.8885755742957711E-2</v>
      </c>
      <c r="I3006" s="10">
        <v>3004</v>
      </c>
      <c r="J3006" s="8">
        <f t="shared" si="460"/>
        <v>8.1729094086137433E-2</v>
      </c>
      <c r="K3006" s="8">
        <f t="shared" si="460"/>
        <v>8.0144737001340088E-2</v>
      </c>
      <c r="L3006" s="8">
        <f t="shared" si="460"/>
        <v>8.093165751990325E-2</v>
      </c>
      <c r="M3006" s="8">
        <f t="shared" si="460"/>
        <v>8.0385755742957712E-2</v>
      </c>
      <c r="P3006">
        <v>3004</v>
      </c>
      <c r="Q3006" s="8">
        <f t="shared" si="461"/>
        <v>7.872909408613743E-2</v>
      </c>
      <c r="R3006" s="8">
        <f t="shared" si="461"/>
        <v>7.7144737001340086E-2</v>
      </c>
      <c r="S3006" s="8">
        <f t="shared" si="461"/>
        <v>7.7931657519903247E-2</v>
      </c>
      <c r="T3006" s="8">
        <f t="shared" si="461"/>
        <v>7.738575574295771E-2</v>
      </c>
      <c r="W3006">
        <v>3004</v>
      </c>
      <c r="X3006" s="4">
        <f t="shared" si="465"/>
        <v>8.286980172016524E-2</v>
      </c>
      <c r="Y3006" s="4">
        <f t="shared" si="463"/>
        <v>8.2102980832961386E-2</v>
      </c>
      <c r="Z3006" s="4">
        <f t="shared" si="464"/>
        <v>8.1576900304096076E-2</v>
      </c>
    </row>
    <row r="3007" spans="1:26" x14ac:dyDescent="0.25">
      <c r="A3007" s="16">
        <f t="shared" si="462"/>
        <v>46540</v>
      </c>
      <c r="B3007">
        <f>+'[2]Ejercicio 1'!E3224</f>
        <v>3005</v>
      </c>
      <c r="C3007" s="5">
        <v>8.0230029205193981E-2</v>
      </c>
      <c r="D3007" s="4">
        <f t="shared" si="457"/>
        <v>7.864563566994795E-2</v>
      </c>
      <c r="E3007" s="6">
        <f t="shared" si="458"/>
        <v>7.9432574232584402E-2</v>
      </c>
      <c r="F3007" s="7">
        <f t="shared" si="459"/>
        <v>7.8886659925432312E-2</v>
      </c>
      <c r="I3007" s="10">
        <v>3005</v>
      </c>
      <c r="J3007" s="8">
        <f t="shared" si="460"/>
        <v>8.1730029205193983E-2</v>
      </c>
      <c r="K3007" s="8">
        <f t="shared" si="460"/>
        <v>8.0145635669947951E-2</v>
      </c>
      <c r="L3007" s="8">
        <f t="shared" si="460"/>
        <v>8.0932574232584403E-2</v>
      </c>
      <c r="M3007" s="8">
        <f t="shared" si="460"/>
        <v>8.0386659925432313E-2</v>
      </c>
      <c r="P3007">
        <v>3005</v>
      </c>
      <c r="Q3007" s="8">
        <f t="shared" si="461"/>
        <v>7.873002920519398E-2</v>
      </c>
      <c r="R3007" s="8">
        <f t="shared" si="461"/>
        <v>7.7145635669947948E-2</v>
      </c>
      <c r="S3007" s="8">
        <f t="shared" si="461"/>
        <v>7.7932574232584401E-2</v>
      </c>
      <c r="T3007" s="8">
        <f t="shared" si="461"/>
        <v>7.7386659925432311E-2</v>
      </c>
      <c r="W3007">
        <v>3005</v>
      </c>
      <c r="X3007" s="4">
        <f t="shared" si="465"/>
        <v>8.2871673196128898E-2</v>
      </c>
      <c r="Y3007" s="4">
        <f t="shared" si="463"/>
        <v>8.2104814276853039E-2</v>
      </c>
      <c r="Z3007" s="4">
        <f t="shared" si="464"/>
        <v>8.1578707828123667E-2</v>
      </c>
    </row>
    <row r="3008" spans="1:26" x14ac:dyDescent="0.25">
      <c r="A3008" s="16">
        <f t="shared" si="462"/>
        <v>46541</v>
      </c>
      <c r="B3008">
        <f>+'[2]Ejercicio 1'!E3225</f>
        <v>3006</v>
      </c>
      <c r="C3008" s="5">
        <v>8.0230964324250531E-2</v>
      </c>
      <c r="D3008" s="4">
        <f t="shared" si="457"/>
        <v>7.8646534338147833E-2</v>
      </c>
      <c r="E3008" s="6">
        <f t="shared" si="458"/>
        <v>7.9433490945058249E-2</v>
      </c>
      <c r="F3008" s="7">
        <f t="shared" si="459"/>
        <v>7.8887564107558622E-2</v>
      </c>
      <c r="I3008" s="10">
        <v>3006</v>
      </c>
      <c r="J3008" s="8">
        <f t="shared" si="460"/>
        <v>8.1730964324250532E-2</v>
      </c>
      <c r="K3008" s="8">
        <f t="shared" si="460"/>
        <v>8.0146534338147835E-2</v>
      </c>
      <c r="L3008" s="8">
        <f t="shared" si="460"/>
        <v>8.0933490945058251E-2</v>
      </c>
      <c r="M3008" s="8">
        <f t="shared" si="460"/>
        <v>8.0387564107558623E-2</v>
      </c>
      <c r="P3008">
        <v>3006</v>
      </c>
      <c r="Q3008" s="8">
        <f t="shared" si="461"/>
        <v>7.873096432425053E-2</v>
      </c>
      <c r="R3008" s="8">
        <f t="shared" si="461"/>
        <v>7.7146534338147832E-2</v>
      </c>
      <c r="S3008" s="8">
        <f t="shared" si="461"/>
        <v>7.7933490945058248E-2</v>
      </c>
      <c r="T3008" s="8">
        <f t="shared" si="461"/>
        <v>7.7387564107558621E-2</v>
      </c>
      <c r="W3008">
        <v>3006</v>
      </c>
      <c r="X3008" s="4">
        <f t="shared" si="465"/>
        <v>8.2873544672518146E-2</v>
      </c>
      <c r="Y3008" s="4">
        <f t="shared" si="463"/>
        <v>8.210664772032833E-2</v>
      </c>
      <c r="Z3008" s="4">
        <f t="shared" si="464"/>
        <v>8.1580515351169183E-2</v>
      </c>
    </row>
    <row r="3009" spans="1:26" x14ac:dyDescent="0.25">
      <c r="A3009" s="16">
        <f t="shared" si="462"/>
        <v>46542</v>
      </c>
      <c r="B3009">
        <f>+'[2]Ejercicio 1'!E3226</f>
        <v>3007</v>
      </c>
      <c r="C3009" s="5">
        <v>8.0231899443307081E-2</v>
      </c>
      <c r="D3009" s="4">
        <f t="shared" si="457"/>
        <v>7.8647433005939113E-2</v>
      </c>
      <c r="E3009" s="6">
        <f t="shared" si="458"/>
        <v>7.9434407657323902E-2</v>
      </c>
      <c r="F3009" s="7">
        <f t="shared" si="459"/>
        <v>7.8888468289336641E-2</v>
      </c>
      <c r="I3009" s="10">
        <v>3007</v>
      </c>
      <c r="J3009" s="8">
        <f t="shared" si="460"/>
        <v>8.1731899443307082E-2</v>
      </c>
      <c r="K3009" s="8">
        <f t="shared" si="460"/>
        <v>8.0147433005939114E-2</v>
      </c>
      <c r="L3009" s="8">
        <f t="shared" si="460"/>
        <v>8.0934407657323904E-2</v>
      </c>
      <c r="M3009" s="8">
        <f t="shared" si="460"/>
        <v>8.0388468289336643E-2</v>
      </c>
      <c r="P3009">
        <v>3007</v>
      </c>
      <c r="Q3009" s="8">
        <f t="shared" si="461"/>
        <v>7.873189944330708E-2</v>
      </c>
      <c r="R3009" s="8">
        <f t="shared" si="461"/>
        <v>7.7147433005939112E-2</v>
      </c>
      <c r="S3009" s="8">
        <f t="shared" si="461"/>
        <v>7.7934407657323901E-2</v>
      </c>
      <c r="T3009" s="8">
        <f t="shared" si="461"/>
        <v>7.738846828933664E-2</v>
      </c>
      <c r="W3009">
        <v>3007</v>
      </c>
      <c r="X3009" s="4">
        <f t="shared" si="465"/>
        <v>8.2875416149330347E-2</v>
      </c>
      <c r="Y3009" s="4">
        <f t="shared" si="463"/>
        <v>8.2108481163414473E-2</v>
      </c>
      <c r="Z3009" s="4">
        <f t="shared" si="464"/>
        <v>8.1582322873235497E-2</v>
      </c>
    </row>
    <row r="3010" spans="1:26" x14ac:dyDescent="0.25">
      <c r="A3010" s="16">
        <f t="shared" si="462"/>
        <v>46543</v>
      </c>
      <c r="B3010">
        <f>+'[2]Ejercicio 1'!E3227</f>
        <v>3008</v>
      </c>
      <c r="C3010" s="5">
        <v>8.0232834562363617E-2</v>
      </c>
      <c r="D3010" s="4">
        <f t="shared" si="457"/>
        <v>7.8648331673322205E-2</v>
      </c>
      <c r="E3010" s="6">
        <f t="shared" si="458"/>
        <v>7.94353243693805E-2</v>
      </c>
      <c r="F3010" s="7">
        <f t="shared" si="459"/>
        <v>7.888937247076637E-2</v>
      </c>
      <c r="I3010" s="10">
        <v>3008</v>
      </c>
      <c r="J3010" s="8">
        <f t="shared" si="460"/>
        <v>8.1732834562363618E-2</v>
      </c>
      <c r="K3010" s="8">
        <f t="shared" si="460"/>
        <v>8.0148331673322207E-2</v>
      </c>
      <c r="L3010" s="8">
        <f t="shared" si="460"/>
        <v>8.0935324369380501E-2</v>
      </c>
      <c r="M3010" s="8">
        <f t="shared" ref="M3010:M3073" si="466">F3010+$O$1</f>
        <v>8.0389372470766371E-2</v>
      </c>
      <c r="P3010">
        <v>3008</v>
      </c>
      <c r="Q3010" s="8">
        <f t="shared" si="461"/>
        <v>7.8732834562363616E-2</v>
      </c>
      <c r="R3010" s="8">
        <f t="shared" si="461"/>
        <v>7.7148331673322204E-2</v>
      </c>
      <c r="S3010" s="8">
        <f t="shared" si="461"/>
        <v>7.7935324369380499E-2</v>
      </c>
      <c r="T3010" s="8">
        <f t="shared" ref="T3010:T3073" si="467">F3010-$O$1</f>
        <v>7.7389372470766368E-2</v>
      </c>
      <c r="W3010">
        <v>3008</v>
      </c>
      <c r="X3010" s="4">
        <f t="shared" si="465"/>
        <v>8.2877287626567694E-2</v>
      </c>
      <c r="Y3010" s="4">
        <f t="shared" si="463"/>
        <v>8.2110314606055251E-2</v>
      </c>
      <c r="Z3010" s="4">
        <f t="shared" si="464"/>
        <v>8.1584130394019974E-2</v>
      </c>
    </row>
    <row r="3011" spans="1:26" x14ac:dyDescent="0.25">
      <c r="A3011" s="16">
        <f t="shared" si="462"/>
        <v>46544</v>
      </c>
      <c r="B3011">
        <f>+'[2]Ejercicio 1'!E3228</f>
        <v>3009</v>
      </c>
      <c r="C3011" s="5">
        <v>8.0233769681420167E-2</v>
      </c>
      <c r="D3011" s="4">
        <f t="shared" ref="D3011:D3074" si="468">+LN((1+C3011*182/360)^(360/182))</f>
        <v>7.8649230340296916E-2</v>
      </c>
      <c r="E3011" s="6">
        <f t="shared" ref="E3011:E3074" si="469">Equivalencia_Tasas(C3011,182,91)</f>
        <v>7.9436241081228903E-2</v>
      </c>
      <c r="F3011" s="7">
        <f t="shared" ref="F3011:F3074" si="470">Equivalencia_Tasas(C3011,182,28)</f>
        <v>7.8890276651850666E-2</v>
      </c>
      <c r="I3011" s="10">
        <v>3009</v>
      </c>
      <c r="J3011" s="8">
        <f t="shared" ref="J3011:M3074" si="471">C3011+$O$1</f>
        <v>8.1733769681420168E-2</v>
      </c>
      <c r="K3011" s="8">
        <f t="shared" si="471"/>
        <v>8.0149230340296918E-2</v>
      </c>
      <c r="L3011" s="8">
        <f t="shared" si="471"/>
        <v>8.0936241081228905E-2</v>
      </c>
      <c r="M3011" s="8">
        <f t="shared" si="466"/>
        <v>8.0390276651850667E-2</v>
      </c>
      <c r="P3011">
        <v>3009</v>
      </c>
      <c r="Q3011" s="8">
        <f t="shared" ref="Q3011:T3074" si="472">C3011-$O$1</f>
        <v>7.8733769681420165E-2</v>
      </c>
      <c r="R3011" s="8">
        <f t="shared" si="472"/>
        <v>7.7149230340296915E-2</v>
      </c>
      <c r="S3011" s="8">
        <f t="shared" si="472"/>
        <v>7.7936241081228902E-2</v>
      </c>
      <c r="T3011" s="8">
        <f t="shared" si="467"/>
        <v>7.7390276651850665E-2</v>
      </c>
      <c r="W3011">
        <v>3009</v>
      </c>
      <c r="X3011" s="4">
        <f t="shared" si="465"/>
        <v>8.2879159104228897E-2</v>
      </c>
      <c r="Y3011" s="4">
        <f t="shared" si="463"/>
        <v>8.2112148048277031E-2</v>
      </c>
      <c r="Z3011" s="4">
        <f t="shared" si="464"/>
        <v>8.1585937914430459E-2</v>
      </c>
    </row>
    <row r="3012" spans="1:26" x14ac:dyDescent="0.25">
      <c r="A3012" s="16">
        <f t="shared" si="462"/>
        <v>46545</v>
      </c>
      <c r="B3012">
        <f>+'[2]Ejercicio 1'!E3229</f>
        <v>3010</v>
      </c>
      <c r="C3012" s="5">
        <v>8.0234704800476717E-2</v>
      </c>
      <c r="D3012" s="4">
        <f t="shared" si="468"/>
        <v>7.8650129006863231E-2</v>
      </c>
      <c r="E3012" s="6">
        <f t="shared" si="469"/>
        <v>7.9437157792870014E-2</v>
      </c>
      <c r="F3012" s="7">
        <f t="shared" si="470"/>
        <v>7.8891180832586658E-2</v>
      </c>
      <c r="I3012" s="10">
        <v>3010</v>
      </c>
      <c r="J3012" s="8">
        <f t="shared" si="471"/>
        <v>8.1734704800476718E-2</v>
      </c>
      <c r="K3012" s="8">
        <f t="shared" si="471"/>
        <v>8.0150129006863233E-2</v>
      </c>
      <c r="L3012" s="8">
        <f t="shared" si="471"/>
        <v>8.0937157792870015E-2</v>
      </c>
      <c r="M3012" s="8">
        <f t="shared" si="466"/>
        <v>8.0391180832586659E-2</v>
      </c>
      <c r="P3012">
        <v>3010</v>
      </c>
      <c r="Q3012" s="8">
        <f t="shared" si="472"/>
        <v>7.8734704800476715E-2</v>
      </c>
      <c r="R3012" s="8">
        <f t="shared" si="472"/>
        <v>7.715012900686323E-2</v>
      </c>
      <c r="S3012" s="8">
        <f t="shared" si="472"/>
        <v>7.7937157792870013E-2</v>
      </c>
      <c r="T3012" s="8">
        <f t="shared" si="467"/>
        <v>7.7391180832586656E-2</v>
      </c>
      <c r="W3012">
        <v>3010</v>
      </c>
      <c r="X3012" s="4">
        <f t="shared" si="465"/>
        <v>8.2881030582314802E-2</v>
      </c>
      <c r="Y3012" s="4">
        <f t="shared" si="463"/>
        <v>8.2113981490113189E-2</v>
      </c>
      <c r="Z3012" s="4">
        <f t="shared" si="464"/>
        <v>8.1587745433253644E-2</v>
      </c>
    </row>
    <row r="3013" spans="1:26" x14ac:dyDescent="0.25">
      <c r="A3013" s="16">
        <f t="shared" ref="A3013:A3076" si="473">+A3012+1</f>
        <v>46546</v>
      </c>
      <c r="B3013">
        <f>+'[2]Ejercicio 1'!E3230</f>
        <v>3011</v>
      </c>
      <c r="C3013" s="5">
        <v>8.0235639919533266E-2</v>
      </c>
      <c r="D3013" s="4">
        <f t="shared" si="468"/>
        <v>7.8651027673021359E-2</v>
      </c>
      <c r="E3013" s="6">
        <f t="shared" si="469"/>
        <v>7.9438074504302042E-2</v>
      </c>
      <c r="F3013" s="7">
        <f t="shared" si="470"/>
        <v>7.8892085012974372E-2</v>
      </c>
      <c r="I3013" s="10">
        <v>3011</v>
      </c>
      <c r="J3013" s="8">
        <f t="shared" si="471"/>
        <v>8.1735639919533268E-2</v>
      </c>
      <c r="K3013" s="8">
        <f t="shared" si="471"/>
        <v>8.0151027673021361E-2</v>
      </c>
      <c r="L3013" s="8">
        <f t="shared" si="471"/>
        <v>8.0938074504302043E-2</v>
      </c>
      <c r="M3013" s="8">
        <f t="shared" si="466"/>
        <v>8.0392085012974374E-2</v>
      </c>
      <c r="P3013">
        <v>3011</v>
      </c>
      <c r="Q3013" s="8">
        <f t="shared" si="472"/>
        <v>7.8735639919533265E-2</v>
      </c>
      <c r="R3013" s="8">
        <f t="shared" si="472"/>
        <v>7.7151027673021358E-2</v>
      </c>
      <c r="S3013" s="8">
        <f t="shared" si="472"/>
        <v>7.7938074504302041E-2</v>
      </c>
      <c r="T3013" s="8">
        <f t="shared" si="467"/>
        <v>7.7392085012974371E-2</v>
      </c>
      <c r="W3013">
        <v>3011</v>
      </c>
      <c r="X3013" s="4">
        <f t="shared" si="465"/>
        <v>8.2882902060824548E-2</v>
      </c>
      <c r="Y3013" s="4">
        <f t="shared" si="463"/>
        <v>8.2115814931501344E-2</v>
      </c>
      <c r="Z3013" s="4">
        <f t="shared" si="464"/>
        <v>8.1589552951400232E-2</v>
      </c>
    </row>
    <row r="3014" spans="1:26" x14ac:dyDescent="0.25">
      <c r="A3014" s="16">
        <f t="shared" si="473"/>
        <v>46547</v>
      </c>
      <c r="B3014">
        <f>+'[2]Ejercicio 1'!E3231</f>
        <v>3012</v>
      </c>
      <c r="C3014" s="5">
        <v>8.0236575038589816E-2</v>
      </c>
      <c r="D3014" s="4">
        <f t="shared" si="468"/>
        <v>7.8651926338771716E-2</v>
      </c>
      <c r="E3014" s="6">
        <f t="shared" si="469"/>
        <v>7.9438991215525903E-2</v>
      </c>
      <c r="F3014" s="7">
        <f t="shared" si="470"/>
        <v>7.8892989193013782E-2</v>
      </c>
      <c r="I3014" s="10">
        <v>3012</v>
      </c>
      <c r="J3014" s="8">
        <f t="shared" si="471"/>
        <v>8.1736575038589818E-2</v>
      </c>
      <c r="K3014" s="8">
        <f t="shared" si="471"/>
        <v>8.0151926338771717E-2</v>
      </c>
      <c r="L3014" s="8">
        <f t="shared" si="471"/>
        <v>8.0938991215525904E-2</v>
      </c>
      <c r="M3014" s="8">
        <f t="shared" si="466"/>
        <v>8.0392989193013784E-2</v>
      </c>
      <c r="P3014">
        <v>3012</v>
      </c>
      <c r="Q3014" s="8">
        <f t="shared" si="472"/>
        <v>7.8736575038589815E-2</v>
      </c>
      <c r="R3014" s="8">
        <f t="shared" si="472"/>
        <v>7.7151926338771715E-2</v>
      </c>
      <c r="S3014" s="8">
        <f t="shared" si="472"/>
        <v>7.7938991215525902E-2</v>
      </c>
      <c r="T3014" s="8">
        <f t="shared" si="467"/>
        <v>7.7392989193013781E-2</v>
      </c>
      <c r="W3014">
        <v>3012</v>
      </c>
      <c r="X3014" s="4">
        <f t="shared" si="465"/>
        <v>8.288477353975944E-2</v>
      </c>
      <c r="Y3014" s="4">
        <f t="shared" si="463"/>
        <v>8.2117648372473137E-2</v>
      </c>
      <c r="Z3014" s="4">
        <f t="shared" si="464"/>
        <v>8.1591360468567603E-2</v>
      </c>
    </row>
    <row r="3015" spans="1:26" x14ac:dyDescent="0.25">
      <c r="A3015" s="16">
        <f t="shared" si="473"/>
        <v>46548</v>
      </c>
      <c r="B3015">
        <f>+'[2]Ejercicio 1'!E3232</f>
        <v>3013</v>
      </c>
      <c r="C3015" s="5">
        <v>8.0237510157646352E-2</v>
      </c>
      <c r="D3015" s="4">
        <f t="shared" si="468"/>
        <v>7.8652825004113261E-2</v>
      </c>
      <c r="E3015" s="6">
        <f t="shared" si="469"/>
        <v>7.943990792654157E-2</v>
      </c>
      <c r="F3015" s="7">
        <f t="shared" si="470"/>
        <v>7.889389337270776E-2</v>
      </c>
      <c r="I3015" s="10">
        <v>3013</v>
      </c>
      <c r="J3015" s="8">
        <f t="shared" si="471"/>
        <v>8.1737510157646354E-2</v>
      </c>
      <c r="K3015" s="8">
        <f t="shared" si="471"/>
        <v>8.0152825004113262E-2</v>
      </c>
      <c r="L3015" s="8">
        <f t="shared" si="471"/>
        <v>8.0939907926541571E-2</v>
      </c>
      <c r="M3015" s="8">
        <f t="shared" si="466"/>
        <v>8.0393893372707761E-2</v>
      </c>
      <c r="P3015">
        <v>3013</v>
      </c>
      <c r="Q3015" s="8">
        <f t="shared" si="472"/>
        <v>7.8737510157646351E-2</v>
      </c>
      <c r="R3015" s="8">
        <f t="shared" si="472"/>
        <v>7.715282500411326E-2</v>
      </c>
      <c r="S3015" s="8">
        <f t="shared" si="472"/>
        <v>7.7939907926541568E-2</v>
      </c>
      <c r="T3015" s="8">
        <f t="shared" si="467"/>
        <v>7.7393893372707759E-2</v>
      </c>
      <c r="W3015">
        <v>3013</v>
      </c>
      <c r="X3015" s="4">
        <f t="shared" si="465"/>
        <v>8.2886645019117744E-2</v>
      </c>
      <c r="Y3015" s="4">
        <f t="shared" si="463"/>
        <v>8.2119481813027681E-2</v>
      </c>
      <c r="Z3015" s="4">
        <f t="shared" si="464"/>
        <v>8.1593167984755757E-2</v>
      </c>
    </row>
    <row r="3016" spans="1:26" x14ac:dyDescent="0.25">
      <c r="A3016" s="16">
        <f t="shared" si="473"/>
        <v>46549</v>
      </c>
      <c r="B3016">
        <f>+'[2]Ejercicio 1'!E3233</f>
        <v>3014</v>
      </c>
      <c r="C3016" s="5">
        <v>8.0238445276702902E-2</v>
      </c>
      <c r="D3016" s="4">
        <f t="shared" si="468"/>
        <v>7.8653723669046438E-2</v>
      </c>
      <c r="E3016" s="6">
        <f t="shared" si="469"/>
        <v>7.9440824637349056E-2</v>
      </c>
      <c r="F3016" s="7">
        <f t="shared" si="470"/>
        <v>7.8894797552053433E-2</v>
      </c>
      <c r="I3016" s="10">
        <v>3014</v>
      </c>
      <c r="J3016" s="8">
        <f t="shared" si="471"/>
        <v>8.1738445276702903E-2</v>
      </c>
      <c r="K3016" s="8">
        <f t="shared" si="471"/>
        <v>8.0153723669046439E-2</v>
      </c>
      <c r="L3016" s="8">
        <f t="shared" si="471"/>
        <v>8.0940824637349057E-2</v>
      </c>
      <c r="M3016" s="8">
        <f t="shared" si="466"/>
        <v>8.0394797552053435E-2</v>
      </c>
      <c r="P3016">
        <v>3014</v>
      </c>
      <c r="Q3016" s="8">
        <f t="shared" si="472"/>
        <v>7.8738445276702901E-2</v>
      </c>
      <c r="R3016" s="8">
        <f t="shared" si="472"/>
        <v>7.7153723669046437E-2</v>
      </c>
      <c r="S3016" s="8">
        <f t="shared" si="472"/>
        <v>7.7940824637349054E-2</v>
      </c>
      <c r="T3016" s="8">
        <f t="shared" si="467"/>
        <v>7.7394797552053432E-2</v>
      </c>
      <c r="W3016">
        <v>3014</v>
      </c>
      <c r="X3016" s="4">
        <f t="shared" si="465"/>
        <v>8.2888516498900749E-2</v>
      </c>
      <c r="Y3016" s="4">
        <f t="shared" si="463"/>
        <v>8.2121315253193078E-2</v>
      </c>
      <c r="Z3016" s="4">
        <f t="shared" si="464"/>
        <v>8.1594975499961836E-2</v>
      </c>
    </row>
    <row r="3017" spans="1:26" x14ac:dyDescent="0.25">
      <c r="A3017" s="16">
        <f t="shared" si="473"/>
        <v>46550</v>
      </c>
      <c r="B3017">
        <f>+'[2]Ejercicio 1'!E3234</f>
        <v>3015</v>
      </c>
      <c r="C3017" s="5">
        <v>8.0239380395759452E-2</v>
      </c>
      <c r="D3017" s="4">
        <f t="shared" si="468"/>
        <v>7.8654622333571414E-2</v>
      </c>
      <c r="E3017" s="6">
        <f t="shared" si="469"/>
        <v>7.9441741347948347E-2</v>
      </c>
      <c r="F3017" s="7">
        <f t="shared" si="470"/>
        <v>7.889570173105083E-2</v>
      </c>
      <c r="I3017" s="10">
        <v>3015</v>
      </c>
      <c r="J3017" s="8">
        <f t="shared" si="471"/>
        <v>8.1739380395759453E-2</v>
      </c>
      <c r="K3017" s="8">
        <f t="shared" si="471"/>
        <v>8.0154622333571415E-2</v>
      </c>
      <c r="L3017" s="8">
        <f t="shared" si="471"/>
        <v>8.0941741347948348E-2</v>
      </c>
      <c r="M3017" s="8">
        <f t="shared" si="466"/>
        <v>8.0395701731050831E-2</v>
      </c>
      <c r="P3017">
        <v>3015</v>
      </c>
      <c r="Q3017" s="8">
        <f t="shared" si="472"/>
        <v>7.8739380395759451E-2</v>
      </c>
      <c r="R3017" s="8">
        <f t="shared" si="472"/>
        <v>7.7154622333571413E-2</v>
      </c>
      <c r="S3017" s="8">
        <f t="shared" si="472"/>
        <v>7.7941741347948346E-2</v>
      </c>
      <c r="T3017" s="8">
        <f t="shared" si="467"/>
        <v>7.7395701731050828E-2</v>
      </c>
      <c r="W3017">
        <v>3015</v>
      </c>
      <c r="X3017" s="4">
        <f t="shared" si="465"/>
        <v>8.2890387979108041E-2</v>
      </c>
      <c r="Y3017" s="4">
        <f t="shared" si="463"/>
        <v>8.2123148692913123E-2</v>
      </c>
      <c r="Z3017" s="4">
        <f t="shared" si="464"/>
        <v>8.1596783014188698E-2</v>
      </c>
    </row>
    <row r="3018" spans="1:26" x14ac:dyDescent="0.25">
      <c r="A3018" s="16">
        <f t="shared" si="473"/>
        <v>46551</v>
      </c>
      <c r="B3018">
        <f>+'[2]Ejercicio 1'!E3235</f>
        <v>3016</v>
      </c>
      <c r="C3018" s="5">
        <v>8.0240315514816002E-2</v>
      </c>
      <c r="D3018" s="4">
        <f t="shared" si="468"/>
        <v>7.8655520997688216E-2</v>
      </c>
      <c r="E3018" s="6">
        <f t="shared" si="469"/>
        <v>7.9442658058339458E-2</v>
      </c>
      <c r="F3018" s="7">
        <f t="shared" si="470"/>
        <v>7.8896605909699921E-2</v>
      </c>
      <c r="I3018" s="10">
        <v>3016</v>
      </c>
      <c r="J3018" s="8">
        <f t="shared" si="471"/>
        <v>8.1740315514816003E-2</v>
      </c>
      <c r="K3018" s="8">
        <f t="shared" si="471"/>
        <v>8.0155520997688218E-2</v>
      </c>
      <c r="L3018" s="8">
        <f t="shared" si="471"/>
        <v>8.0942658058339459E-2</v>
      </c>
      <c r="M3018" s="8">
        <f t="shared" si="466"/>
        <v>8.0396605909699922E-2</v>
      </c>
      <c r="P3018">
        <v>3016</v>
      </c>
      <c r="Q3018" s="8">
        <f t="shared" si="472"/>
        <v>7.8740315514816001E-2</v>
      </c>
      <c r="R3018" s="8">
        <f t="shared" si="472"/>
        <v>7.7155520997688215E-2</v>
      </c>
      <c r="S3018" s="8">
        <f t="shared" si="472"/>
        <v>7.7942658058339456E-2</v>
      </c>
      <c r="T3018" s="8">
        <f t="shared" si="467"/>
        <v>7.739660590969992E-2</v>
      </c>
      <c r="W3018">
        <v>3016</v>
      </c>
      <c r="X3018" s="4">
        <f t="shared" si="465"/>
        <v>8.2892259459739603E-2</v>
      </c>
      <c r="Y3018" s="4">
        <f t="shared" si="463"/>
        <v>8.2124982132244909E-2</v>
      </c>
      <c r="Z3018" s="4">
        <f t="shared" si="464"/>
        <v>8.1598590527130879E-2</v>
      </c>
    </row>
    <row r="3019" spans="1:26" x14ac:dyDescent="0.25">
      <c r="A3019" s="16">
        <f t="shared" si="473"/>
        <v>46552</v>
      </c>
      <c r="B3019">
        <f>+'[2]Ejercicio 1'!E3236</f>
        <v>3017</v>
      </c>
      <c r="C3019" s="5">
        <v>8.0241250633872552E-2</v>
      </c>
      <c r="D3019" s="4">
        <f t="shared" si="468"/>
        <v>7.8656419661396623E-2</v>
      </c>
      <c r="E3019" s="6">
        <f t="shared" si="469"/>
        <v>7.9443574768522388E-2</v>
      </c>
      <c r="F3019" s="7">
        <f t="shared" si="470"/>
        <v>7.8897510088000722E-2</v>
      </c>
      <c r="I3019" s="10">
        <v>3017</v>
      </c>
      <c r="J3019" s="8">
        <f t="shared" si="471"/>
        <v>8.1741250633872553E-2</v>
      </c>
      <c r="K3019" s="8">
        <f t="shared" si="471"/>
        <v>8.0156419661396625E-2</v>
      </c>
      <c r="L3019" s="8">
        <f t="shared" si="471"/>
        <v>8.0943574768522389E-2</v>
      </c>
      <c r="M3019" s="8">
        <f t="shared" si="466"/>
        <v>8.0397510088000723E-2</v>
      </c>
      <c r="P3019">
        <v>3017</v>
      </c>
      <c r="Q3019" s="8">
        <f t="shared" si="472"/>
        <v>7.874125063387255E-2</v>
      </c>
      <c r="R3019" s="8">
        <f t="shared" si="472"/>
        <v>7.7156419661396622E-2</v>
      </c>
      <c r="S3019" s="8">
        <f t="shared" si="472"/>
        <v>7.7943574768522386E-2</v>
      </c>
      <c r="T3019" s="8">
        <f t="shared" si="467"/>
        <v>7.7397510088000721E-2</v>
      </c>
      <c r="W3019">
        <v>3017</v>
      </c>
      <c r="X3019" s="4">
        <f t="shared" si="465"/>
        <v>8.2894130940795008E-2</v>
      </c>
      <c r="Y3019" s="4">
        <f t="shared" si="463"/>
        <v>8.2126815571159445E-2</v>
      </c>
      <c r="Z3019" s="4">
        <f t="shared" si="464"/>
        <v>8.1600398039093844E-2</v>
      </c>
    </row>
    <row r="3020" spans="1:26" x14ac:dyDescent="0.25">
      <c r="A3020" s="16">
        <f t="shared" si="473"/>
        <v>46553</v>
      </c>
      <c r="B3020">
        <f>+'[2]Ejercicio 1'!E3237</f>
        <v>3018</v>
      </c>
      <c r="C3020" s="5">
        <v>8.0242185752929088E-2</v>
      </c>
      <c r="D3020" s="4">
        <f t="shared" si="468"/>
        <v>7.8657318324697065E-2</v>
      </c>
      <c r="E3020" s="6">
        <f t="shared" si="469"/>
        <v>7.9444491478497137E-2</v>
      </c>
      <c r="F3020" s="7">
        <f t="shared" si="470"/>
        <v>7.8898414265956091E-2</v>
      </c>
      <c r="I3020" s="10">
        <v>3018</v>
      </c>
      <c r="J3020" s="8">
        <f t="shared" si="471"/>
        <v>8.1742185752929089E-2</v>
      </c>
      <c r="K3020" s="8">
        <f t="shared" si="471"/>
        <v>8.0157318324697066E-2</v>
      </c>
      <c r="L3020" s="8">
        <f t="shared" si="471"/>
        <v>8.0944491478497138E-2</v>
      </c>
      <c r="M3020" s="8">
        <f t="shared" si="466"/>
        <v>8.0398414265956092E-2</v>
      </c>
      <c r="P3020">
        <v>3018</v>
      </c>
      <c r="Q3020" s="8">
        <f t="shared" si="472"/>
        <v>7.8742185752929086E-2</v>
      </c>
      <c r="R3020" s="8">
        <f t="shared" si="472"/>
        <v>7.7157318324697063E-2</v>
      </c>
      <c r="S3020" s="8">
        <f t="shared" si="472"/>
        <v>7.7944491478497135E-2</v>
      </c>
      <c r="T3020" s="8">
        <f t="shared" si="467"/>
        <v>7.7398414265956089E-2</v>
      </c>
      <c r="W3020">
        <v>3018</v>
      </c>
      <c r="X3020" s="4">
        <f t="shared" si="465"/>
        <v>8.2896002422282594E-2</v>
      </c>
      <c r="Y3020" s="4">
        <f t="shared" si="463"/>
        <v>8.2128649009628629E-2</v>
      </c>
      <c r="Z3020" s="4">
        <f t="shared" si="464"/>
        <v>8.1602205550380197E-2</v>
      </c>
    </row>
    <row r="3021" spans="1:26" x14ac:dyDescent="0.25">
      <c r="A3021" s="16">
        <f t="shared" si="473"/>
        <v>46554</v>
      </c>
      <c r="B3021">
        <f>+'[2]Ejercicio 1'!E3238</f>
        <v>3019</v>
      </c>
      <c r="C3021" s="5">
        <v>8.0243120871985638E-2</v>
      </c>
      <c r="D3021" s="4">
        <f t="shared" si="468"/>
        <v>7.8658216987588903E-2</v>
      </c>
      <c r="E3021" s="6">
        <f t="shared" si="469"/>
        <v>7.9445408188263691E-2</v>
      </c>
      <c r="F3021" s="7">
        <f t="shared" si="470"/>
        <v>7.8899318443563154E-2</v>
      </c>
      <c r="I3021" s="10">
        <v>3019</v>
      </c>
      <c r="J3021" s="8">
        <f t="shared" si="471"/>
        <v>8.1743120871985639E-2</v>
      </c>
      <c r="K3021" s="8">
        <f t="shared" si="471"/>
        <v>8.0158216987588904E-2</v>
      </c>
      <c r="L3021" s="8">
        <f t="shared" si="471"/>
        <v>8.0945408188263693E-2</v>
      </c>
      <c r="M3021" s="8">
        <f t="shared" si="466"/>
        <v>8.0399318443563156E-2</v>
      </c>
      <c r="P3021">
        <v>3019</v>
      </c>
      <c r="Q3021" s="8">
        <f t="shared" si="472"/>
        <v>7.8743120871985636E-2</v>
      </c>
      <c r="R3021" s="8">
        <f t="shared" si="472"/>
        <v>7.7158216987588901E-2</v>
      </c>
      <c r="S3021" s="8">
        <f t="shared" si="472"/>
        <v>7.794540818826369E-2</v>
      </c>
      <c r="T3021" s="8">
        <f t="shared" si="467"/>
        <v>7.7399318443563153E-2</v>
      </c>
      <c r="W3021">
        <v>3019</v>
      </c>
      <c r="X3021" s="4">
        <f t="shared" si="465"/>
        <v>8.2897873904179964E-2</v>
      </c>
      <c r="Y3021" s="4">
        <f t="shared" si="463"/>
        <v>8.2130482447707778E-2</v>
      </c>
      <c r="Z3021" s="4">
        <f t="shared" si="464"/>
        <v>8.1604013060690192E-2</v>
      </c>
    </row>
    <row r="3022" spans="1:26" x14ac:dyDescent="0.25">
      <c r="A3022" s="16">
        <f t="shared" si="473"/>
        <v>46555</v>
      </c>
      <c r="B3022">
        <f>+'[2]Ejercicio 1'!E3239</f>
        <v>3020</v>
      </c>
      <c r="C3022" s="5">
        <v>8.0244055991042187E-2</v>
      </c>
      <c r="D3022" s="4">
        <f t="shared" si="468"/>
        <v>7.8659115650072567E-2</v>
      </c>
      <c r="E3022" s="6">
        <f t="shared" si="469"/>
        <v>7.9446324897821191E-2</v>
      </c>
      <c r="F3022" s="7">
        <f t="shared" si="470"/>
        <v>7.8900222620824786E-2</v>
      </c>
      <c r="I3022" s="10">
        <v>3020</v>
      </c>
      <c r="J3022" s="8">
        <f t="shared" si="471"/>
        <v>8.1744055991042189E-2</v>
      </c>
      <c r="K3022" s="8">
        <f t="shared" si="471"/>
        <v>8.0159115650072568E-2</v>
      </c>
      <c r="L3022" s="8">
        <f t="shared" si="471"/>
        <v>8.0946324897821192E-2</v>
      </c>
      <c r="M3022" s="8">
        <f t="shared" si="466"/>
        <v>8.0400222620824788E-2</v>
      </c>
      <c r="P3022">
        <v>3020</v>
      </c>
      <c r="Q3022" s="8">
        <f t="shared" si="472"/>
        <v>7.8744055991042186E-2</v>
      </c>
      <c r="R3022" s="8">
        <f t="shared" si="472"/>
        <v>7.7159115650072566E-2</v>
      </c>
      <c r="S3022" s="8">
        <f t="shared" si="472"/>
        <v>7.794632489782119E-2</v>
      </c>
      <c r="T3022" s="8">
        <f t="shared" si="467"/>
        <v>7.7400222620824785E-2</v>
      </c>
      <c r="W3022">
        <v>3020</v>
      </c>
      <c r="X3022" s="4">
        <f t="shared" si="465"/>
        <v>8.2899745386508628E-2</v>
      </c>
      <c r="Y3022" s="4">
        <f t="shared" si="463"/>
        <v>8.2132315885341589E-2</v>
      </c>
      <c r="Z3022" s="4">
        <f t="shared" si="464"/>
        <v>8.1605820570326448E-2</v>
      </c>
    </row>
    <row r="3023" spans="1:26" x14ac:dyDescent="0.25">
      <c r="A3023" s="16">
        <f t="shared" si="473"/>
        <v>46556</v>
      </c>
      <c r="B3023">
        <f>+'[2]Ejercicio 1'!E3240</f>
        <v>3021</v>
      </c>
      <c r="C3023" s="5">
        <v>8.0244991110098737E-2</v>
      </c>
      <c r="D3023" s="4">
        <f t="shared" si="468"/>
        <v>7.8660014312147836E-2</v>
      </c>
      <c r="E3023" s="6">
        <f t="shared" si="469"/>
        <v>7.9447241607171371E-2</v>
      </c>
      <c r="F3023" s="7">
        <f t="shared" si="470"/>
        <v>7.8901126797735283E-2</v>
      </c>
      <c r="I3023" s="10">
        <v>3021</v>
      </c>
      <c r="J3023" s="8">
        <f t="shared" si="471"/>
        <v>8.1744991110098739E-2</v>
      </c>
      <c r="K3023" s="8">
        <f t="shared" si="471"/>
        <v>8.0160014312147837E-2</v>
      </c>
      <c r="L3023" s="8">
        <f t="shared" si="471"/>
        <v>8.0947241607171372E-2</v>
      </c>
      <c r="M3023" s="8">
        <f t="shared" si="466"/>
        <v>8.0401126797735284E-2</v>
      </c>
      <c r="P3023">
        <v>3021</v>
      </c>
      <c r="Q3023" s="8">
        <f t="shared" si="472"/>
        <v>7.8744991110098736E-2</v>
      </c>
      <c r="R3023" s="8">
        <f t="shared" si="472"/>
        <v>7.7160014312147834E-2</v>
      </c>
      <c r="S3023" s="8">
        <f t="shared" si="472"/>
        <v>7.7947241607171369E-2</v>
      </c>
      <c r="T3023" s="8">
        <f t="shared" si="467"/>
        <v>7.7401126797735281E-2</v>
      </c>
      <c r="W3023">
        <v>3021</v>
      </c>
      <c r="X3023" s="4">
        <f t="shared" si="465"/>
        <v>8.2901616869261577E-2</v>
      </c>
      <c r="Y3023" s="4">
        <f t="shared" si="463"/>
        <v>8.2134149322587127E-2</v>
      </c>
      <c r="Z3023" s="4">
        <f t="shared" si="464"/>
        <v>8.1607628078366828E-2</v>
      </c>
    </row>
    <row r="3024" spans="1:26" x14ac:dyDescent="0.25">
      <c r="A3024" s="16">
        <f t="shared" si="473"/>
        <v>46557</v>
      </c>
      <c r="B3024">
        <f>+'[2]Ejercicio 1'!E3241</f>
        <v>3022</v>
      </c>
      <c r="C3024" s="5">
        <v>8.0245926229155287E-2</v>
      </c>
      <c r="D3024" s="4">
        <f t="shared" si="468"/>
        <v>7.8660912973814723E-2</v>
      </c>
      <c r="E3024" s="6">
        <f t="shared" si="469"/>
        <v>7.9448158316312495E-2</v>
      </c>
      <c r="F3024" s="7">
        <f t="shared" si="470"/>
        <v>7.8902030974300333E-2</v>
      </c>
      <c r="I3024" s="10">
        <v>3022</v>
      </c>
      <c r="J3024" s="8">
        <f t="shared" si="471"/>
        <v>8.1745926229155289E-2</v>
      </c>
      <c r="K3024" s="8">
        <f t="shared" si="471"/>
        <v>8.0160912973814724E-2</v>
      </c>
      <c r="L3024" s="8">
        <f t="shared" si="471"/>
        <v>8.0948158316312496E-2</v>
      </c>
      <c r="M3024" s="8">
        <f t="shared" si="466"/>
        <v>8.0402030974300334E-2</v>
      </c>
      <c r="P3024">
        <v>3022</v>
      </c>
      <c r="Q3024" s="8">
        <f t="shared" si="472"/>
        <v>7.8745926229155286E-2</v>
      </c>
      <c r="R3024" s="8">
        <f t="shared" si="472"/>
        <v>7.7160912973814721E-2</v>
      </c>
      <c r="S3024" s="8">
        <f t="shared" si="472"/>
        <v>7.7948158316312494E-2</v>
      </c>
      <c r="T3024" s="8">
        <f t="shared" si="467"/>
        <v>7.7402030974300332E-2</v>
      </c>
      <c r="W3024">
        <v>3022</v>
      </c>
      <c r="X3024" s="4">
        <f t="shared" si="465"/>
        <v>8.2903488352438798E-2</v>
      </c>
      <c r="Y3024" s="4">
        <f t="shared" si="463"/>
        <v>8.2135982759386425E-2</v>
      </c>
      <c r="Z3024" s="4">
        <f t="shared" si="464"/>
        <v>8.160943558573347E-2</v>
      </c>
    </row>
    <row r="3025" spans="1:26" x14ac:dyDescent="0.25">
      <c r="A3025" s="16">
        <f t="shared" si="473"/>
        <v>46558</v>
      </c>
      <c r="B3025">
        <f>+'[2]Ejercicio 1'!E3242</f>
        <v>3023</v>
      </c>
      <c r="C3025" s="5">
        <v>8.0246861348211823E-2</v>
      </c>
      <c r="D3025" s="4">
        <f t="shared" si="468"/>
        <v>7.8661811635073436E-2</v>
      </c>
      <c r="E3025" s="6">
        <f t="shared" si="469"/>
        <v>7.9449075025245439E-2</v>
      </c>
      <c r="F3025" s="7">
        <f t="shared" si="470"/>
        <v>7.8902935150517078E-2</v>
      </c>
      <c r="I3025" s="10">
        <v>3023</v>
      </c>
      <c r="J3025" s="8">
        <f t="shared" si="471"/>
        <v>8.1746861348211824E-2</v>
      </c>
      <c r="K3025" s="8">
        <f t="shared" si="471"/>
        <v>8.0161811635073438E-2</v>
      </c>
      <c r="L3025" s="8">
        <f t="shared" si="471"/>
        <v>8.094907502524544E-2</v>
      </c>
      <c r="M3025" s="8">
        <f t="shared" si="466"/>
        <v>8.040293515051708E-2</v>
      </c>
      <c r="P3025">
        <v>3023</v>
      </c>
      <c r="Q3025" s="8">
        <f t="shared" si="472"/>
        <v>7.8746861348211822E-2</v>
      </c>
      <c r="R3025" s="8">
        <f t="shared" si="472"/>
        <v>7.7161811635073435E-2</v>
      </c>
      <c r="S3025" s="8">
        <f t="shared" si="472"/>
        <v>7.7949075025245437E-2</v>
      </c>
      <c r="T3025" s="8">
        <f t="shared" si="467"/>
        <v>7.7402935150517077E-2</v>
      </c>
      <c r="W3025">
        <v>3023</v>
      </c>
      <c r="X3025" s="4">
        <f t="shared" si="465"/>
        <v>8.2905359836039846E-2</v>
      </c>
      <c r="Y3025" s="4">
        <f t="shared" si="463"/>
        <v>8.2137816195768487E-2</v>
      </c>
      <c r="Z3025" s="4">
        <f t="shared" si="464"/>
        <v>8.1611243092123739E-2</v>
      </c>
    </row>
    <row r="3026" spans="1:26" x14ac:dyDescent="0.25">
      <c r="A3026" s="16">
        <f t="shared" si="473"/>
        <v>46559</v>
      </c>
      <c r="B3026">
        <f>+'[2]Ejercicio 1'!E3243</f>
        <v>3024</v>
      </c>
      <c r="C3026" s="5">
        <v>8.0247796467268373E-2</v>
      </c>
      <c r="D3026" s="4">
        <f t="shared" si="468"/>
        <v>7.8662710295924365E-2</v>
      </c>
      <c r="E3026" s="6">
        <f t="shared" si="469"/>
        <v>7.9449991733971076E-2</v>
      </c>
      <c r="F3026" s="7">
        <f t="shared" si="470"/>
        <v>7.8903839326388406E-2</v>
      </c>
      <c r="I3026" s="10">
        <v>3024</v>
      </c>
      <c r="J3026" s="8">
        <f t="shared" si="471"/>
        <v>8.1747796467268374E-2</v>
      </c>
      <c r="K3026" s="8">
        <f t="shared" si="471"/>
        <v>8.0162710295924366E-2</v>
      </c>
      <c r="L3026" s="8">
        <f t="shared" si="471"/>
        <v>8.0949991733971077E-2</v>
      </c>
      <c r="M3026" s="8">
        <f t="shared" si="466"/>
        <v>8.0403839326388407E-2</v>
      </c>
      <c r="P3026">
        <v>3024</v>
      </c>
      <c r="Q3026" s="8">
        <f t="shared" si="472"/>
        <v>7.8747796467268372E-2</v>
      </c>
      <c r="R3026" s="8">
        <f t="shared" si="472"/>
        <v>7.7162710295924364E-2</v>
      </c>
      <c r="S3026" s="8">
        <f t="shared" si="472"/>
        <v>7.7949991733971075E-2</v>
      </c>
      <c r="T3026" s="8">
        <f t="shared" si="467"/>
        <v>7.7403839326388404E-2</v>
      </c>
      <c r="W3026">
        <v>3024</v>
      </c>
      <c r="X3026" s="4">
        <f t="shared" si="465"/>
        <v>8.2907231320066499E-2</v>
      </c>
      <c r="Y3026" s="4">
        <f t="shared" si="463"/>
        <v>8.2139649631763165E-2</v>
      </c>
      <c r="Z3026" s="4">
        <f t="shared" si="464"/>
        <v>8.1613050597534806E-2</v>
      </c>
    </row>
    <row r="3027" spans="1:26" x14ac:dyDescent="0.25">
      <c r="A3027" s="16">
        <f t="shared" si="473"/>
        <v>46560</v>
      </c>
      <c r="B3027">
        <f>+'[2]Ejercicio 1'!E3244</f>
        <v>3025</v>
      </c>
      <c r="C3027" s="5">
        <v>8.0248731586324923E-2</v>
      </c>
      <c r="D3027" s="4">
        <f t="shared" si="468"/>
        <v>7.866360895636651E-2</v>
      </c>
      <c r="E3027" s="6">
        <f t="shared" si="469"/>
        <v>7.9450908442487644E-2</v>
      </c>
      <c r="F3027" s="7">
        <f t="shared" si="470"/>
        <v>7.890474350190857E-2</v>
      </c>
      <c r="I3027" s="10">
        <v>3025</v>
      </c>
      <c r="J3027" s="8">
        <f t="shared" si="471"/>
        <v>8.1748731586324924E-2</v>
      </c>
      <c r="K3027" s="8">
        <f t="shared" si="471"/>
        <v>8.0163608956366511E-2</v>
      </c>
      <c r="L3027" s="8">
        <f t="shared" si="471"/>
        <v>8.0950908442487646E-2</v>
      </c>
      <c r="M3027" s="8">
        <f t="shared" si="466"/>
        <v>8.0404743501908571E-2</v>
      </c>
      <c r="P3027">
        <v>3025</v>
      </c>
      <c r="Q3027" s="8">
        <f t="shared" si="472"/>
        <v>7.8748731586324922E-2</v>
      </c>
      <c r="R3027" s="8">
        <f t="shared" si="472"/>
        <v>7.7163608956366508E-2</v>
      </c>
      <c r="S3027" s="8">
        <f t="shared" si="472"/>
        <v>7.7950908442487643E-2</v>
      </c>
      <c r="T3027" s="8">
        <f t="shared" si="467"/>
        <v>7.7404743501908568E-2</v>
      </c>
      <c r="W3027">
        <v>3025</v>
      </c>
      <c r="X3027" s="4">
        <f t="shared" si="465"/>
        <v>8.2909102804516549E-2</v>
      </c>
      <c r="Y3027" s="4">
        <f t="shared" si="463"/>
        <v>8.2141483067311602E-2</v>
      </c>
      <c r="Z3027" s="4">
        <f t="shared" si="464"/>
        <v>8.1614858101960938E-2</v>
      </c>
    </row>
    <row r="3028" spans="1:26" x14ac:dyDescent="0.25">
      <c r="A3028" s="16">
        <f t="shared" si="473"/>
        <v>46561</v>
      </c>
      <c r="B3028">
        <f>+'[2]Ejercicio 1'!E3245</f>
        <v>3026</v>
      </c>
      <c r="C3028" s="5">
        <v>8.0249666705381473E-2</v>
      </c>
      <c r="D3028" s="4">
        <f t="shared" si="468"/>
        <v>7.8664507616400273E-2</v>
      </c>
      <c r="E3028" s="6">
        <f t="shared" si="469"/>
        <v>7.9451825150796906E-2</v>
      </c>
      <c r="F3028" s="7">
        <f t="shared" si="470"/>
        <v>7.8905647677083302E-2</v>
      </c>
      <c r="I3028" s="10">
        <v>3026</v>
      </c>
      <c r="J3028" s="8">
        <f t="shared" si="471"/>
        <v>8.1749666705381474E-2</v>
      </c>
      <c r="K3028" s="8">
        <f t="shared" si="471"/>
        <v>8.0164507616400274E-2</v>
      </c>
      <c r="L3028" s="8">
        <f t="shared" si="471"/>
        <v>8.0951825150796908E-2</v>
      </c>
      <c r="M3028" s="8">
        <f t="shared" si="466"/>
        <v>8.0405647677083303E-2</v>
      </c>
      <c r="P3028">
        <v>3026</v>
      </c>
      <c r="Q3028" s="8">
        <f t="shared" si="472"/>
        <v>7.8749666705381471E-2</v>
      </c>
      <c r="R3028" s="8">
        <f t="shared" si="472"/>
        <v>7.7164507616400271E-2</v>
      </c>
      <c r="S3028" s="8">
        <f t="shared" si="472"/>
        <v>7.7951825150796905E-2</v>
      </c>
      <c r="T3028" s="8">
        <f t="shared" si="467"/>
        <v>7.74056476770833E-2</v>
      </c>
      <c r="W3028">
        <v>3026</v>
      </c>
      <c r="X3028" s="4">
        <f t="shared" si="465"/>
        <v>8.2910974289390871E-2</v>
      </c>
      <c r="Y3028" s="4">
        <f t="shared" si="463"/>
        <v>8.2143316502470892E-2</v>
      </c>
      <c r="Z3028" s="4">
        <f t="shared" si="464"/>
        <v>8.1616665605410699E-2</v>
      </c>
    </row>
    <row r="3029" spans="1:26" x14ac:dyDescent="0.25">
      <c r="A3029" s="16">
        <f t="shared" si="473"/>
        <v>46562</v>
      </c>
      <c r="B3029">
        <f>+'[2]Ejercicio 1'!E3246</f>
        <v>3027</v>
      </c>
      <c r="C3029" s="5">
        <v>8.0250601824438023E-2</v>
      </c>
      <c r="D3029" s="4">
        <f t="shared" si="468"/>
        <v>7.8665406276026056E-2</v>
      </c>
      <c r="E3029" s="6">
        <f t="shared" si="469"/>
        <v>7.94527418588971E-2</v>
      </c>
      <c r="F3029" s="7">
        <f t="shared" si="470"/>
        <v>7.8906551851909743E-2</v>
      </c>
      <c r="I3029" s="10">
        <v>3027</v>
      </c>
      <c r="J3029" s="8">
        <f t="shared" si="471"/>
        <v>8.1750601824438024E-2</v>
      </c>
      <c r="K3029" s="8">
        <f t="shared" si="471"/>
        <v>8.0165406276026058E-2</v>
      </c>
      <c r="L3029" s="8">
        <f t="shared" si="471"/>
        <v>8.0952741858897101E-2</v>
      </c>
      <c r="M3029" s="8">
        <f t="shared" si="466"/>
        <v>8.0406551851909744E-2</v>
      </c>
      <c r="P3029">
        <v>3027</v>
      </c>
      <c r="Q3029" s="8">
        <f t="shared" si="472"/>
        <v>7.8750601824438021E-2</v>
      </c>
      <c r="R3029" s="8">
        <f t="shared" si="472"/>
        <v>7.7165406276026055E-2</v>
      </c>
      <c r="S3029" s="8">
        <f t="shared" si="472"/>
        <v>7.7952741858897098E-2</v>
      </c>
      <c r="T3029" s="8">
        <f t="shared" si="467"/>
        <v>7.7406551851909741E-2</v>
      </c>
      <c r="W3029">
        <v>3027</v>
      </c>
      <c r="X3029" s="4">
        <f t="shared" si="465"/>
        <v>8.2912845774689478E-2</v>
      </c>
      <c r="Y3029" s="4">
        <f t="shared" si="463"/>
        <v>8.2145149937212947E-2</v>
      </c>
      <c r="Z3029" s="4">
        <f t="shared" si="464"/>
        <v>8.1618473107881256E-2</v>
      </c>
    </row>
    <row r="3030" spans="1:26" x14ac:dyDescent="0.25">
      <c r="A3030" s="16">
        <f t="shared" si="473"/>
        <v>46563</v>
      </c>
      <c r="B3030">
        <f>+'[2]Ejercicio 1'!E3247</f>
        <v>3028</v>
      </c>
      <c r="C3030" s="5">
        <v>8.0251536943494559E-2</v>
      </c>
      <c r="D3030" s="4">
        <f t="shared" si="468"/>
        <v>7.866630493524325E-2</v>
      </c>
      <c r="E3030" s="6">
        <f t="shared" si="469"/>
        <v>7.9453658566789112E-2</v>
      </c>
      <c r="F3030" s="7">
        <f t="shared" si="470"/>
        <v>7.8907456026387893E-2</v>
      </c>
      <c r="I3030" s="10">
        <v>3028</v>
      </c>
      <c r="J3030" s="8">
        <f t="shared" si="471"/>
        <v>8.175153694349456E-2</v>
      </c>
      <c r="K3030" s="8">
        <f t="shared" si="471"/>
        <v>8.0166304935243252E-2</v>
      </c>
      <c r="L3030" s="8">
        <f t="shared" si="471"/>
        <v>8.0953658566789113E-2</v>
      </c>
      <c r="M3030" s="8">
        <f t="shared" si="466"/>
        <v>8.0407456026387894E-2</v>
      </c>
      <c r="P3030">
        <v>3028</v>
      </c>
      <c r="Q3030" s="8">
        <f t="shared" si="472"/>
        <v>7.8751536943494557E-2</v>
      </c>
      <c r="R3030" s="8">
        <f t="shared" si="472"/>
        <v>7.7166304935243249E-2</v>
      </c>
      <c r="S3030" s="8">
        <f t="shared" si="472"/>
        <v>7.7953658566789111E-2</v>
      </c>
      <c r="T3030" s="8">
        <f t="shared" si="467"/>
        <v>7.7407456026387891E-2</v>
      </c>
      <c r="W3030">
        <v>3028</v>
      </c>
      <c r="X3030" s="4">
        <f t="shared" si="465"/>
        <v>8.2914717260412787E-2</v>
      </c>
      <c r="Y3030" s="4">
        <f t="shared" si="463"/>
        <v>8.2146983371509635E-2</v>
      </c>
      <c r="Z3030" s="4">
        <f t="shared" si="464"/>
        <v>8.1620280609064275E-2</v>
      </c>
    </row>
    <row r="3031" spans="1:26" x14ac:dyDescent="0.25">
      <c r="A3031" s="16">
        <f t="shared" si="473"/>
        <v>46564</v>
      </c>
      <c r="B3031">
        <f>+'[2]Ejercicio 1'!E3248</f>
        <v>3029</v>
      </c>
      <c r="C3031" s="5">
        <v>8.0252472062551108E-2</v>
      </c>
      <c r="D3031" s="4">
        <f t="shared" si="468"/>
        <v>7.8667203594052271E-2</v>
      </c>
      <c r="E3031" s="6">
        <f t="shared" si="469"/>
        <v>7.9454575274472944E-2</v>
      </c>
      <c r="F3031" s="7">
        <f t="shared" si="470"/>
        <v>7.8908360200520597E-2</v>
      </c>
      <c r="I3031" s="10">
        <v>3029</v>
      </c>
      <c r="J3031" s="8">
        <f t="shared" si="471"/>
        <v>8.175247206255111E-2</v>
      </c>
      <c r="K3031" s="8">
        <f t="shared" si="471"/>
        <v>8.0167203594052272E-2</v>
      </c>
      <c r="L3031" s="8">
        <f t="shared" si="471"/>
        <v>8.0954575274472945E-2</v>
      </c>
      <c r="M3031" s="8">
        <f t="shared" si="466"/>
        <v>8.0408360200520598E-2</v>
      </c>
      <c r="P3031">
        <v>3029</v>
      </c>
      <c r="Q3031" s="8">
        <f t="shared" si="472"/>
        <v>7.8752472062551107E-2</v>
      </c>
      <c r="R3031" s="8">
        <f t="shared" si="472"/>
        <v>7.7167203594052269E-2</v>
      </c>
      <c r="S3031" s="8">
        <f t="shared" si="472"/>
        <v>7.7954575274472943E-2</v>
      </c>
      <c r="T3031" s="8">
        <f t="shared" si="467"/>
        <v>7.7408360200520596E-2</v>
      </c>
      <c r="W3031">
        <v>3029</v>
      </c>
      <c r="X3031" s="4">
        <f t="shared" si="465"/>
        <v>8.2916588746559938E-2</v>
      </c>
      <c r="Y3031" s="4">
        <f t="shared" si="463"/>
        <v>8.2148816805417191E-2</v>
      </c>
      <c r="Z3031" s="4">
        <f t="shared" si="464"/>
        <v>8.162208810957354E-2</v>
      </c>
    </row>
    <row r="3032" spans="1:26" x14ac:dyDescent="0.25">
      <c r="A3032" s="16">
        <f t="shared" si="473"/>
        <v>46565</v>
      </c>
      <c r="B3032">
        <f>+'[2]Ejercicio 1'!E3249</f>
        <v>3030</v>
      </c>
      <c r="C3032" s="5">
        <v>8.0253407181607658E-2</v>
      </c>
      <c r="D3032" s="4">
        <f t="shared" si="468"/>
        <v>7.866810225245352E-2</v>
      </c>
      <c r="E3032" s="6">
        <f t="shared" si="469"/>
        <v>7.9455491981948581E-2</v>
      </c>
      <c r="F3032" s="7">
        <f t="shared" si="470"/>
        <v>7.890926437430501E-2</v>
      </c>
      <c r="I3032" s="10">
        <v>3030</v>
      </c>
      <c r="J3032" s="8">
        <f t="shared" si="471"/>
        <v>8.175340718160766E-2</v>
      </c>
      <c r="K3032" s="8">
        <f t="shared" si="471"/>
        <v>8.0168102252453521E-2</v>
      </c>
      <c r="L3032" s="8">
        <f t="shared" si="471"/>
        <v>8.0955491981948582E-2</v>
      </c>
      <c r="M3032" s="8">
        <f t="shared" si="466"/>
        <v>8.0409264374305012E-2</v>
      </c>
      <c r="P3032">
        <v>3030</v>
      </c>
      <c r="Q3032" s="8">
        <f t="shared" si="472"/>
        <v>7.8753407181607657E-2</v>
      </c>
      <c r="R3032" s="8">
        <f t="shared" si="472"/>
        <v>7.7168102252453519E-2</v>
      </c>
      <c r="S3032" s="8">
        <f t="shared" si="472"/>
        <v>7.795549198194858E-2</v>
      </c>
      <c r="T3032" s="8">
        <f t="shared" si="467"/>
        <v>7.7409264374305009E-2</v>
      </c>
      <c r="W3032">
        <v>3030</v>
      </c>
      <c r="X3032" s="4">
        <f t="shared" si="465"/>
        <v>8.2918460233139271E-2</v>
      </c>
      <c r="Y3032" s="4">
        <f t="shared" si="463"/>
        <v>8.215065023887938E-2</v>
      </c>
      <c r="Z3032" s="4">
        <f t="shared" si="464"/>
        <v>8.1623895609409053E-2</v>
      </c>
    </row>
    <row r="3033" spans="1:26" x14ac:dyDescent="0.25">
      <c r="A3033" s="16">
        <f t="shared" si="473"/>
        <v>46566</v>
      </c>
      <c r="B3033">
        <f>+'[2]Ejercicio 1'!E3250</f>
        <v>3031</v>
      </c>
      <c r="C3033" s="5">
        <v>8.0254342300664208E-2</v>
      </c>
      <c r="D3033" s="4">
        <f t="shared" si="468"/>
        <v>7.8669000910445971E-2</v>
      </c>
      <c r="E3033" s="6">
        <f t="shared" si="469"/>
        <v>7.9456408689216038E-2</v>
      </c>
      <c r="F3033" s="7">
        <f t="shared" si="470"/>
        <v>7.8910168547741133E-2</v>
      </c>
      <c r="I3033" s="10">
        <v>3031</v>
      </c>
      <c r="J3033" s="8">
        <f t="shared" si="471"/>
        <v>8.1754342300664209E-2</v>
      </c>
      <c r="K3033" s="8">
        <f t="shared" si="471"/>
        <v>8.0169000910445973E-2</v>
      </c>
      <c r="L3033" s="8">
        <f t="shared" si="471"/>
        <v>8.0956408689216039E-2</v>
      </c>
      <c r="M3033" s="8">
        <f t="shared" si="466"/>
        <v>8.0410168547741134E-2</v>
      </c>
      <c r="P3033">
        <v>3031</v>
      </c>
      <c r="Q3033" s="8">
        <f t="shared" si="472"/>
        <v>7.8754342300664207E-2</v>
      </c>
      <c r="R3033" s="8">
        <f t="shared" si="472"/>
        <v>7.716900091044597E-2</v>
      </c>
      <c r="S3033" s="8">
        <f t="shared" si="472"/>
        <v>7.7956408689216036E-2</v>
      </c>
      <c r="T3033" s="8">
        <f t="shared" si="467"/>
        <v>7.7410168547741132E-2</v>
      </c>
      <c r="W3033">
        <v>3031</v>
      </c>
      <c r="X3033" s="4">
        <f t="shared" si="465"/>
        <v>8.2920331720127957E-2</v>
      </c>
      <c r="Y3033" s="4">
        <f t="shared" si="463"/>
        <v>8.2152483671953311E-2</v>
      </c>
      <c r="Z3033" s="4">
        <f t="shared" si="464"/>
        <v>8.1625703107654421E-2</v>
      </c>
    </row>
    <row r="3034" spans="1:26" x14ac:dyDescent="0.25">
      <c r="A3034" s="16">
        <f t="shared" si="473"/>
        <v>46567</v>
      </c>
      <c r="B3034">
        <f>+'[2]Ejercicio 1'!E3251</f>
        <v>3032</v>
      </c>
      <c r="C3034" s="5">
        <v>8.0255277419720758E-2</v>
      </c>
      <c r="D3034" s="4">
        <f t="shared" si="468"/>
        <v>7.8669899568030041E-2</v>
      </c>
      <c r="E3034" s="6">
        <f t="shared" si="469"/>
        <v>7.9457325396275313E-2</v>
      </c>
      <c r="F3034" s="7">
        <f t="shared" si="470"/>
        <v>7.8911072720828965E-2</v>
      </c>
      <c r="I3034" s="10">
        <v>3032</v>
      </c>
      <c r="J3034" s="8">
        <f t="shared" si="471"/>
        <v>8.1755277419720759E-2</v>
      </c>
      <c r="K3034" s="8">
        <f t="shared" si="471"/>
        <v>8.0169899568030042E-2</v>
      </c>
      <c r="L3034" s="8">
        <f t="shared" si="471"/>
        <v>8.0957325396275315E-2</v>
      </c>
      <c r="M3034" s="8">
        <f t="shared" si="466"/>
        <v>8.0411072720828966E-2</v>
      </c>
      <c r="P3034">
        <v>3032</v>
      </c>
      <c r="Q3034" s="8">
        <f t="shared" si="472"/>
        <v>7.8755277419720757E-2</v>
      </c>
      <c r="R3034" s="8">
        <f t="shared" si="472"/>
        <v>7.716989956803004E-2</v>
      </c>
      <c r="S3034" s="8">
        <f t="shared" si="472"/>
        <v>7.7957325396275312E-2</v>
      </c>
      <c r="T3034" s="8">
        <f t="shared" si="467"/>
        <v>7.7411072720828963E-2</v>
      </c>
      <c r="W3034">
        <v>3032</v>
      </c>
      <c r="X3034" s="4">
        <f t="shared" si="465"/>
        <v>8.2922203207547937E-2</v>
      </c>
      <c r="Y3034" s="4">
        <f t="shared" si="463"/>
        <v>8.2154317104609118E-2</v>
      </c>
      <c r="Z3034" s="4">
        <f t="shared" si="464"/>
        <v>8.1627510605220319E-2</v>
      </c>
    </row>
    <row r="3035" spans="1:26" x14ac:dyDescent="0.25">
      <c r="A3035" s="16">
        <f t="shared" si="473"/>
        <v>46568</v>
      </c>
      <c r="B3035">
        <f>+'[2]Ejercicio 1'!E3252</f>
        <v>3033</v>
      </c>
      <c r="C3035" s="5">
        <v>8.0256212538777294E-2</v>
      </c>
      <c r="D3035" s="4">
        <f t="shared" si="468"/>
        <v>7.8670798225205937E-2</v>
      </c>
      <c r="E3035" s="6">
        <f t="shared" si="469"/>
        <v>7.9458242103126409E-2</v>
      </c>
      <c r="F3035" s="7">
        <f t="shared" si="470"/>
        <v>7.8911976893568506E-2</v>
      </c>
      <c r="I3035" s="10">
        <v>3033</v>
      </c>
      <c r="J3035" s="8">
        <f t="shared" si="471"/>
        <v>8.1756212538777295E-2</v>
      </c>
      <c r="K3035" s="8">
        <f t="shared" si="471"/>
        <v>8.0170798225205939E-2</v>
      </c>
      <c r="L3035" s="8">
        <f t="shared" si="471"/>
        <v>8.095824210312641E-2</v>
      </c>
      <c r="M3035" s="8">
        <f t="shared" si="466"/>
        <v>8.0411976893568507E-2</v>
      </c>
      <c r="P3035">
        <v>3033</v>
      </c>
      <c r="Q3035" s="8">
        <f t="shared" si="472"/>
        <v>7.8756212538777293E-2</v>
      </c>
      <c r="R3035" s="8">
        <f t="shared" si="472"/>
        <v>7.7170798225205936E-2</v>
      </c>
      <c r="S3035" s="8">
        <f t="shared" si="472"/>
        <v>7.7958242103126407E-2</v>
      </c>
      <c r="T3035" s="8">
        <f t="shared" si="467"/>
        <v>7.7411976893568504E-2</v>
      </c>
      <c r="W3035">
        <v>3033</v>
      </c>
      <c r="X3035" s="4">
        <f t="shared" si="465"/>
        <v>8.2924074695392633E-2</v>
      </c>
      <c r="Y3035" s="4">
        <f t="shared" si="463"/>
        <v>8.2156150536848549E-2</v>
      </c>
      <c r="Z3035" s="4">
        <f t="shared" si="464"/>
        <v>8.1629318101504394E-2</v>
      </c>
    </row>
    <row r="3036" spans="1:26" x14ac:dyDescent="0.25">
      <c r="A3036" s="16">
        <f t="shared" si="473"/>
        <v>46569</v>
      </c>
      <c r="B3036">
        <f>+'[2]Ejercicio 1'!E3253</f>
        <v>3034</v>
      </c>
      <c r="C3036" s="5">
        <v>8.0257147657833844E-2</v>
      </c>
      <c r="D3036" s="4">
        <f t="shared" si="468"/>
        <v>7.867169688197366E-2</v>
      </c>
      <c r="E3036" s="6">
        <f t="shared" si="469"/>
        <v>7.9459158809768421E-2</v>
      </c>
      <c r="F3036" s="7">
        <f t="shared" si="470"/>
        <v>7.8912881065962601E-2</v>
      </c>
      <c r="I3036" s="10">
        <v>3034</v>
      </c>
      <c r="J3036" s="8">
        <f t="shared" si="471"/>
        <v>8.1757147657833845E-2</v>
      </c>
      <c r="K3036" s="8">
        <f t="shared" si="471"/>
        <v>8.0171696881973661E-2</v>
      </c>
      <c r="L3036" s="8">
        <f t="shared" si="471"/>
        <v>8.0959158809768422E-2</v>
      </c>
      <c r="M3036" s="8">
        <f t="shared" si="466"/>
        <v>8.0412881065962602E-2</v>
      </c>
      <c r="P3036">
        <v>3034</v>
      </c>
      <c r="Q3036" s="8">
        <f t="shared" si="472"/>
        <v>7.8757147657833843E-2</v>
      </c>
      <c r="R3036" s="8">
        <f t="shared" si="472"/>
        <v>7.7171696881973659E-2</v>
      </c>
      <c r="S3036" s="8">
        <f t="shared" si="472"/>
        <v>7.795915880976842E-2</v>
      </c>
      <c r="T3036" s="8">
        <f t="shared" si="467"/>
        <v>7.7412881065962599E-2</v>
      </c>
      <c r="W3036">
        <v>3034</v>
      </c>
      <c r="X3036" s="4">
        <f t="shared" si="465"/>
        <v>8.29259461836616E-2</v>
      </c>
      <c r="Y3036" s="4">
        <f t="shared" si="463"/>
        <v>8.2157983968641754E-2</v>
      </c>
      <c r="Z3036" s="4">
        <f t="shared" si="464"/>
        <v>8.1631125597114718E-2</v>
      </c>
    </row>
    <row r="3037" spans="1:26" x14ac:dyDescent="0.25">
      <c r="A3037" s="16">
        <f t="shared" si="473"/>
        <v>46570</v>
      </c>
      <c r="B3037">
        <f>+'[2]Ejercicio 1'!E3254</f>
        <v>3035</v>
      </c>
      <c r="C3037" s="5">
        <v>8.0258082776890394E-2</v>
      </c>
      <c r="D3037" s="4">
        <f t="shared" si="468"/>
        <v>7.8672595538333001E-2</v>
      </c>
      <c r="E3037" s="6">
        <f t="shared" si="469"/>
        <v>7.9460075516203141E-2</v>
      </c>
      <c r="F3037" s="7">
        <f t="shared" si="470"/>
        <v>7.8913785238008405E-2</v>
      </c>
      <c r="I3037" s="10">
        <v>3035</v>
      </c>
      <c r="J3037" s="8">
        <f t="shared" si="471"/>
        <v>8.1758082776890395E-2</v>
      </c>
      <c r="K3037" s="8">
        <f t="shared" si="471"/>
        <v>8.0172595538333002E-2</v>
      </c>
      <c r="L3037" s="8">
        <f t="shared" si="471"/>
        <v>8.0960075516203142E-2</v>
      </c>
      <c r="M3037" s="8">
        <f t="shared" si="466"/>
        <v>8.0413785238008406E-2</v>
      </c>
      <c r="P3037">
        <v>3035</v>
      </c>
      <c r="Q3037" s="8">
        <f t="shared" si="472"/>
        <v>7.8758082776890392E-2</v>
      </c>
      <c r="R3037" s="8">
        <f t="shared" si="472"/>
        <v>7.7172595538333E-2</v>
      </c>
      <c r="S3037" s="8">
        <f t="shared" si="472"/>
        <v>7.7960075516203139E-2</v>
      </c>
      <c r="T3037" s="8">
        <f t="shared" si="467"/>
        <v>7.7413785238008403E-2</v>
      </c>
      <c r="W3037">
        <v>3035</v>
      </c>
      <c r="X3037" s="4">
        <f t="shared" si="465"/>
        <v>8.2927817672354409E-2</v>
      </c>
      <c r="Y3037" s="4">
        <f t="shared" si="463"/>
        <v>8.2159817400046686E-2</v>
      </c>
      <c r="Z3037" s="4">
        <f t="shared" si="464"/>
        <v>8.1632933091745838E-2</v>
      </c>
    </row>
    <row r="3038" spans="1:26" x14ac:dyDescent="0.25">
      <c r="A3038" s="16">
        <f t="shared" si="473"/>
        <v>46571</v>
      </c>
      <c r="B3038">
        <f>+'[2]Ejercicio 1'!E3255</f>
        <v>3036</v>
      </c>
      <c r="C3038" s="5">
        <v>8.0259017895946944E-2</v>
      </c>
      <c r="D3038" s="4">
        <f t="shared" si="468"/>
        <v>7.8673494194284377E-2</v>
      </c>
      <c r="E3038" s="6">
        <f t="shared" si="469"/>
        <v>7.946099222242968E-2</v>
      </c>
      <c r="F3038" s="7">
        <f t="shared" si="470"/>
        <v>7.8914689409705918E-2</v>
      </c>
      <c r="I3038" s="10">
        <v>3036</v>
      </c>
      <c r="J3038" s="8">
        <f t="shared" si="471"/>
        <v>8.1759017895946945E-2</v>
      </c>
      <c r="K3038" s="8">
        <f t="shared" si="471"/>
        <v>8.0173494194284378E-2</v>
      </c>
      <c r="L3038" s="8">
        <f t="shared" si="471"/>
        <v>8.0960992222429681E-2</v>
      </c>
      <c r="M3038" s="8">
        <f t="shared" si="466"/>
        <v>8.0414689409705919E-2</v>
      </c>
      <c r="P3038">
        <v>3036</v>
      </c>
      <c r="Q3038" s="8">
        <f t="shared" si="472"/>
        <v>7.8759017895946942E-2</v>
      </c>
      <c r="R3038" s="8">
        <f t="shared" si="472"/>
        <v>7.7173494194284376E-2</v>
      </c>
      <c r="S3038" s="8">
        <f t="shared" si="472"/>
        <v>7.7960992222429679E-2</v>
      </c>
      <c r="T3038" s="8">
        <f t="shared" si="467"/>
        <v>7.7414689409705917E-2</v>
      </c>
      <c r="W3038">
        <v>3036</v>
      </c>
      <c r="X3038" s="4">
        <f t="shared" si="465"/>
        <v>8.2929689161472378E-2</v>
      </c>
      <c r="Y3038" s="4">
        <f t="shared" si="463"/>
        <v>8.2161650831034383E-2</v>
      </c>
      <c r="Z3038" s="4">
        <f t="shared" si="464"/>
        <v>8.1634740585394869E-2</v>
      </c>
    </row>
    <row r="3039" spans="1:26" x14ac:dyDescent="0.25">
      <c r="A3039" s="16">
        <f t="shared" si="473"/>
        <v>46572</v>
      </c>
      <c r="B3039">
        <f>+'[2]Ejercicio 1'!E3256</f>
        <v>3037</v>
      </c>
      <c r="C3039" s="5">
        <v>8.0259953015003493E-2</v>
      </c>
      <c r="D3039" s="4">
        <f t="shared" si="468"/>
        <v>7.8674392849827149E-2</v>
      </c>
      <c r="E3039" s="6">
        <f t="shared" si="469"/>
        <v>7.9461908928448025E-2</v>
      </c>
      <c r="F3039" s="7">
        <f t="shared" si="470"/>
        <v>7.8915593581057999E-2</v>
      </c>
      <c r="I3039" s="10">
        <v>3037</v>
      </c>
      <c r="J3039" s="8">
        <f t="shared" si="471"/>
        <v>8.1759953015003495E-2</v>
      </c>
      <c r="K3039" s="8">
        <f t="shared" si="471"/>
        <v>8.017439284982715E-2</v>
      </c>
      <c r="L3039" s="8">
        <f t="shared" si="471"/>
        <v>8.0961908928448026E-2</v>
      </c>
      <c r="M3039" s="8">
        <f t="shared" si="466"/>
        <v>8.0415593581058001E-2</v>
      </c>
      <c r="P3039">
        <v>3037</v>
      </c>
      <c r="Q3039" s="8">
        <f t="shared" si="472"/>
        <v>7.8759953015003492E-2</v>
      </c>
      <c r="R3039" s="8">
        <f t="shared" si="472"/>
        <v>7.7174392849827148E-2</v>
      </c>
      <c r="S3039" s="8">
        <f t="shared" si="472"/>
        <v>7.7961908928448023E-2</v>
      </c>
      <c r="T3039" s="8">
        <f t="shared" si="467"/>
        <v>7.7415593581057998E-2</v>
      </c>
      <c r="W3039">
        <v>3037</v>
      </c>
      <c r="X3039" s="4">
        <f t="shared" si="465"/>
        <v>8.2931560651014175E-2</v>
      </c>
      <c r="Y3039" s="4">
        <f t="shared" ref="Y3039:Y3102" si="474">Tasa_Fwd(E2948,B2948,E3039,B3039,91)</f>
        <v>8.2163484261604816E-2</v>
      </c>
      <c r="Z3039" s="4">
        <f t="shared" si="464"/>
        <v>8.1636548078064697E-2</v>
      </c>
    </row>
    <row r="3040" spans="1:26" x14ac:dyDescent="0.25">
      <c r="A3040" s="16">
        <f t="shared" si="473"/>
        <v>46573</v>
      </c>
      <c r="B3040">
        <f>+'[2]Ejercicio 1'!E3257</f>
        <v>3038</v>
      </c>
      <c r="C3040" s="5">
        <v>8.0260888134060029E-2</v>
      </c>
      <c r="D3040" s="4">
        <f t="shared" si="468"/>
        <v>7.8675291504961761E-2</v>
      </c>
      <c r="E3040" s="6">
        <f t="shared" si="469"/>
        <v>7.9462825634257314E-2</v>
      </c>
      <c r="F3040" s="7">
        <f t="shared" si="470"/>
        <v>7.8916497752061776E-2</v>
      </c>
      <c r="I3040" s="10">
        <v>3038</v>
      </c>
      <c r="J3040" s="8">
        <f t="shared" si="471"/>
        <v>8.1760888134060031E-2</v>
      </c>
      <c r="K3040" s="8">
        <f t="shared" si="471"/>
        <v>8.0175291504961763E-2</v>
      </c>
      <c r="L3040" s="8">
        <f t="shared" si="471"/>
        <v>8.0962825634257315E-2</v>
      </c>
      <c r="M3040" s="8">
        <f t="shared" si="466"/>
        <v>8.0416497752061777E-2</v>
      </c>
      <c r="P3040">
        <v>3038</v>
      </c>
      <c r="Q3040" s="8">
        <f t="shared" si="472"/>
        <v>7.8760888134060028E-2</v>
      </c>
      <c r="R3040" s="8">
        <f t="shared" si="472"/>
        <v>7.717529150496176E-2</v>
      </c>
      <c r="S3040" s="8">
        <f t="shared" si="472"/>
        <v>7.7962825634257313E-2</v>
      </c>
      <c r="T3040" s="8">
        <f t="shared" si="467"/>
        <v>7.7416497752061775E-2</v>
      </c>
      <c r="W3040">
        <v>3038</v>
      </c>
      <c r="X3040" s="4">
        <f t="shared" si="465"/>
        <v>8.2933432140979813E-2</v>
      </c>
      <c r="Y3040" s="4">
        <f t="shared" si="474"/>
        <v>8.2165317691729023E-2</v>
      </c>
      <c r="Z3040" s="4">
        <f t="shared" ref="Z3040:Z3103" si="475">Tasa_Fwd(F3012,B3012,F3040,B3040,28)</f>
        <v>8.1638355569758153E-2</v>
      </c>
    </row>
    <row r="3041" spans="1:26" x14ac:dyDescent="0.25">
      <c r="A3041" s="16">
        <f t="shared" si="473"/>
        <v>46574</v>
      </c>
      <c r="B3041">
        <f>+'[2]Ejercicio 1'!E3258</f>
        <v>3039</v>
      </c>
      <c r="C3041" s="5">
        <v>8.0261823253116579E-2</v>
      </c>
      <c r="D3041" s="4">
        <f t="shared" si="468"/>
        <v>7.8676190159687992E-2</v>
      </c>
      <c r="E3041" s="6">
        <f t="shared" si="469"/>
        <v>7.9463742339858409E-2</v>
      </c>
      <c r="F3041" s="7">
        <f t="shared" si="470"/>
        <v>7.8917401922717262E-2</v>
      </c>
      <c r="I3041" s="10">
        <v>3039</v>
      </c>
      <c r="J3041" s="8">
        <f t="shared" si="471"/>
        <v>8.1761823253116581E-2</v>
      </c>
      <c r="K3041" s="8">
        <f t="shared" si="471"/>
        <v>8.0176190159687993E-2</v>
      </c>
      <c r="L3041" s="8">
        <f t="shared" si="471"/>
        <v>8.0963742339858411E-2</v>
      </c>
      <c r="M3041" s="8">
        <f t="shared" si="466"/>
        <v>8.0417401922717263E-2</v>
      </c>
      <c r="P3041">
        <v>3039</v>
      </c>
      <c r="Q3041" s="8">
        <f t="shared" si="472"/>
        <v>7.8761823253116578E-2</v>
      </c>
      <c r="R3041" s="8">
        <f t="shared" si="472"/>
        <v>7.7176190159687991E-2</v>
      </c>
      <c r="S3041" s="8">
        <f t="shared" si="472"/>
        <v>7.7963742339858408E-2</v>
      </c>
      <c r="T3041" s="8">
        <f t="shared" si="467"/>
        <v>7.7417401922717261E-2</v>
      </c>
      <c r="W3041">
        <v>3039</v>
      </c>
      <c r="X3041" s="4">
        <f t="shared" si="465"/>
        <v>8.2935303631370166E-2</v>
      </c>
      <c r="Y3041" s="4">
        <f t="shared" si="474"/>
        <v>8.2167151121464971E-2</v>
      </c>
      <c r="Z3041" s="4">
        <f t="shared" si="475"/>
        <v>8.1640163060466689E-2</v>
      </c>
    </row>
    <row r="3042" spans="1:26" x14ac:dyDescent="0.25">
      <c r="A3042" s="16">
        <f t="shared" si="473"/>
        <v>46575</v>
      </c>
      <c r="B3042">
        <f>+'[2]Ejercicio 1'!E3259</f>
        <v>3040</v>
      </c>
      <c r="C3042" s="5">
        <v>8.0262758372173129E-2</v>
      </c>
      <c r="D3042" s="4">
        <f t="shared" si="468"/>
        <v>7.8677088814005841E-2</v>
      </c>
      <c r="E3042" s="6">
        <f t="shared" si="469"/>
        <v>7.9464659045252198E-2</v>
      </c>
      <c r="F3042" s="7">
        <f t="shared" si="470"/>
        <v>7.8918306093024457E-2</v>
      </c>
      <c r="I3042" s="10">
        <v>3040</v>
      </c>
      <c r="J3042" s="8">
        <f t="shared" si="471"/>
        <v>8.176275837217313E-2</v>
      </c>
      <c r="K3042" s="8">
        <f t="shared" si="471"/>
        <v>8.0177088814005842E-2</v>
      </c>
      <c r="L3042" s="8">
        <f t="shared" si="471"/>
        <v>8.0964659045252199E-2</v>
      </c>
      <c r="M3042" s="8">
        <f t="shared" si="466"/>
        <v>8.0418306093024458E-2</v>
      </c>
      <c r="P3042">
        <v>3040</v>
      </c>
      <c r="Q3042" s="8">
        <f t="shared" si="472"/>
        <v>7.8762758372173128E-2</v>
      </c>
      <c r="R3042" s="8">
        <f t="shared" si="472"/>
        <v>7.717708881400584E-2</v>
      </c>
      <c r="S3042" s="8">
        <f t="shared" si="472"/>
        <v>7.7964659045252196E-2</v>
      </c>
      <c r="T3042" s="8">
        <f t="shared" si="467"/>
        <v>7.7418306093024455E-2</v>
      </c>
      <c r="W3042">
        <v>3040</v>
      </c>
      <c r="X3042" s="4">
        <f t="shared" si="465"/>
        <v>8.2937175122184792E-2</v>
      </c>
      <c r="Y3042" s="4">
        <f t="shared" si="474"/>
        <v>8.2168984550783655E-2</v>
      </c>
      <c r="Z3042" s="4">
        <f t="shared" si="475"/>
        <v>8.1641970550198853E-2</v>
      </c>
    </row>
    <row r="3043" spans="1:26" x14ac:dyDescent="0.25">
      <c r="A3043" s="16">
        <f t="shared" si="473"/>
        <v>46576</v>
      </c>
      <c r="B3043">
        <f>+'[2]Ejercicio 1'!E3260</f>
        <v>3041</v>
      </c>
      <c r="C3043" s="5">
        <v>8.0263693491229679E-2</v>
      </c>
      <c r="D3043" s="4">
        <f t="shared" si="468"/>
        <v>7.8677987467915517E-2</v>
      </c>
      <c r="E3043" s="6">
        <f t="shared" si="469"/>
        <v>7.9465575750436931E-2</v>
      </c>
      <c r="F3043" s="7">
        <f t="shared" si="470"/>
        <v>7.8919210262983361E-2</v>
      </c>
      <c r="I3043" s="10">
        <v>3041</v>
      </c>
      <c r="J3043" s="8">
        <f t="shared" si="471"/>
        <v>8.176369349122968E-2</v>
      </c>
      <c r="K3043" s="8">
        <f t="shared" si="471"/>
        <v>8.0177987467915518E-2</v>
      </c>
      <c r="L3043" s="8">
        <f t="shared" si="471"/>
        <v>8.0965575750436933E-2</v>
      </c>
      <c r="M3043" s="8">
        <f t="shared" si="466"/>
        <v>8.0419210262983362E-2</v>
      </c>
      <c r="P3043">
        <v>3041</v>
      </c>
      <c r="Q3043" s="8">
        <f t="shared" si="472"/>
        <v>7.8763693491229678E-2</v>
      </c>
      <c r="R3043" s="8">
        <f t="shared" si="472"/>
        <v>7.7177987467915515E-2</v>
      </c>
      <c r="S3043" s="8">
        <f t="shared" si="472"/>
        <v>7.796557575043693E-2</v>
      </c>
      <c r="T3043" s="8">
        <f t="shared" si="467"/>
        <v>7.741921026298336E-2</v>
      </c>
      <c r="W3043">
        <v>3041</v>
      </c>
      <c r="X3043" s="4">
        <f t="shared" si="465"/>
        <v>8.2939046613423689E-2</v>
      </c>
      <c r="Y3043" s="4">
        <f t="shared" si="474"/>
        <v>8.2170817979685104E-2</v>
      </c>
      <c r="Z3043" s="4">
        <f t="shared" si="475"/>
        <v>8.1643778038640633E-2</v>
      </c>
    </row>
    <row r="3044" spans="1:26" x14ac:dyDescent="0.25">
      <c r="A3044" s="16">
        <f t="shared" si="473"/>
        <v>46577</v>
      </c>
      <c r="B3044">
        <f>+'[2]Ejercicio 1'!E3261</f>
        <v>3042</v>
      </c>
      <c r="C3044" s="5">
        <v>8.0264628610286229E-2</v>
      </c>
      <c r="D3044" s="4">
        <f t="shared" si="468"/>
        <v>7.8678886121417435E-2</v>
      </c>
      <c r="E3044" s="6">
        <f t="shared" si="469"/>
        <v>7.9466492455414345E-2</v>
      </c>
      <c r="F3044" s="7">
        <f t="shared" si="470"/>
        <v>7.8920114432596833E-2</v>
      </c>
      <c r="I3044" s="10">
        <v>3042</v>
      </c>
      <c r="J3044" s="8">
        <f t="shared" si="471"/>
        <v>8.176462861028623E-2</v>
      </c>
      <c r="K3044" s="8">
        <f t="shared" si="471"/>
        <v>8.0178886121417436E-2</v>
      </c>
      <c r="L3044" s="8">
        <f t="shared" si="471"/>
        <v>8.0966492455414346E-2</v>
      </c>
      <c r="M3044" s="8">
        <f t="shared" si="466"/>
        <v>8.0420114432596834E-2</v>
      </c>
      <c r="P3044">
        <v>3042</v>
      </c>
      <c r="Q3044" s="8">
        <f t="shared" si="472"/>
        <v>7.8764628610286228E-2</v>
      </c>
      <c r="R3044" s="8">
        <f t="shared" si="472"/>
        <v>7.7178886121417434E-2</v>
      </c>
      <c r="S3044" s="8">
        <f t="shared" si="472"/>
        <v>7.7966492455414343E-2</v>
      </c>
      <c r="T3044" s="8">
        <f t="shared" si="467"/>
        <v>7.7420114432596832E-2</v>
      </c>
      <c r="W3044">
        <v>3042</v>
      </c>
      <c r="X3044" s="4">
        <f t="shared" si="465"/>
        <v>8.2940918105094338E-2</v>
      </c>
      <c r="Y3044" s="4">
        <f t="shared" si="474"/>
        <v>8.2172651408170178E-2</v>
      </c>
      <c r="Z3044" s="4">
        <f t="shared" si="475"/>
        <v>8.1645585526411518E-2</v>
      </c>
    </row>
    <row r="3045" spans="1:26" x14ac:dyDescent="0.25">
      <c r="A3045" s="16">
        <f t="shared" si="473"/>
        <v>46578</v>
      </c>
      <c r="B3045">
        <f>+'[2]Ejercicio 1'!E3262</f>
        <v>3043</v>
      </c>
      <c r="C3045" s="5">
        <v>8.0265563729342765E-2</v>
      </c>
      <c r="D3045" s="4">
        <f t="shared" si="468"/>
        <v>7.8679784774510556E-2</v>
      </c>
      <c r="E3045" s="6">
        <f t="shared" si="469"/>
        <v>7.9467409160182703E-2</v>
      </c>
      <c r="F3045" s="7">
        <f t="shared" si="470"/>
        <v>7.8921018601862E-2</v>
      </c>
      <c r="I3045" s="10">
        <v>3043</v>
      </c>
      <c r="J3045" s="8">
        <f t="shared" si="471"/>
        <v>8.1765563729342766E-2</v>
      </c>
      <c r="K3045" s="8">
        <f t="shared" si="471"/>
        <v>8.0179784774510557E-2</v>
      </c>
      <c r="L3045" s="8">
        <f t="shared" si="471"/>
        <v>8.0967409160182705E-2</v>
      </c>
      <c r="M3045" s="8">
        <f t="shared" si="466"/>
        <v>8.0421018601862002E-2</v>
      </c>
      <c r="P3045">
        <v>3043</v>
      </c>
      <c r="Q3045" s="8">
        <f t="shared" si="472"/>
        <v>7.8765563729342764E-2</v>
      </c>
      <c r="R3045" s="8">
        <f t="shared" si="472"/>
        <v>7.7179784774510554E-2</v>
      </c>
      <c r="S3045" s="8">
        <f t="shared" si="472"/>
        <v>7.7967409160182702E-2</v>
      </c>
      <c r="T3045" s="8">
        <f t="shared" si="467"/>
        <v>7.7421018601861999E-2</v>
      </c>
      <c r="W3045">
        <v>3043</v>
      </c>
      <c r="X3045" s="4">
        <f t="shared" si="465"/>
        <v>8.2942789597174327E-2</v>
      </c>
      <c r="Y3045" s="4">
        <f t="shared" si="474"/>
        <v>8.2174484836208136E-2</v>
      </c>
      <c r="Z3045" s="4">
        <f t="shared" si="475"/>
        <v>8.1647393013203187E-2</v>
      </c>
    </row>
    <row r="3046" spans="1:26" x14ac:dyDescent="0.25">
      <c r="A3046" s="16">
        <f t="shared" si="473"/>
        <v>46579</v>
      </c>
      <c r="B3046">
        <f>+'[2]Ejercicio 1'!E3263</f>
        <v>3044</v>
      </c>
      <c r="C3046" s="5">
        <v>8.0266498848399315E-2</v>
      </c>
      <c r="D3046" s="4">
        <f t="shared" si="468"/>
        <v>7.8680683427195502E-2</v>
      </c>
      <c r="E3046" s="6">
        <f t="shared" si="469"/>
        <v>7.9468325864742881E-2</v>
      </c>
      <c r="F3046" s="7">
        <f t="shared" si="470"/>
        <v>7.8921922770781736E-2</v>
      </c>
      <c r="I3046" s="10">
        <v>3044</v>
      </c>
      <c r="J3046" s="8">
        <f t="shared" si="471"/>
        <v>8.1766498848399316E-2</v>
      </c>
      <c r="K3046" s="8">
        <f t="shared" si="471"/>
        <v>8.0180683427195504E-2</v>
      </c>
      <c r="L3046" s="8">
        <f t="shared" si="471"/>
        <v>8.0968325864742882E-2</v>
      </c>
      <c r="M3046" s="8">
        <f t="shared" si="466"/>
        <v>8.0421922770781737E-2</v>
      </c>
      <c r="P3046">
        <v>3044</v>
      </c>
      <c r="Q3046" s="8">
        <f t="shared" si="472"/>
        <v>7.8766498848399313E-2</v>
      </c>
      <c r="R3046" s="8">
        <f t="shared" si="472"/>
        <v>7.7180683427195501E-2</v>
      </c>
      <c r="S3046" s="8">
        <f t="shared" si="472"/>
        <v>7.796832586474288E-2</v>
      </c>
      <c r="T3046" s="8">
        <f t="shared" si="467"/>
        <v>7.7421922770781734E-2</v>
      </c>
      <c r="W3046">
        <v>3044</v>
      </c>
      <c r="X3046" s="4">
        <f t="shared" si="465"/>
        <v>8.2944661089686497E-2</v>
      </c>
      <c r="Y3046" s="4">
        <f t="shared" si="474"/>
        <v>8.2176318263858725E-2</v>
      </c>
      <c r="Z3046" s="4">
        <f t="shared" si="475"/>
        <v>8.1649200499323962E-2</v>
      </c>
    </row>
    <row r="3047" spans="1:26" x14ac:dyDescent="0.25">
      <c r="A3047" s="16">
        <f t="shared" si="473"/>
        <v>46580</v>
      </c>
      <c r="B3047">
        <f>+'[2]Ejercicio 1'!E3264</f>
        <v>3045</v>
      </c>
      <c r="C3047" s="5">
        <v>8.0267433967455865E-2</v>
      </c>
      <c r="D3047" s="4">
        <f t="shared" si="468"/>
        <v>7.8681582079472082E-2</v>
      </c>
      <c r="E3047" s="6">
        <f t="shared" si="469"/>
        <v>7.9469242569094864E-2</v>
      </c>
      <c r="F3047" s="7">
        <f t="shared" si="470"/>
        <v>7.8922826939350335E-2</v>
      </c>
      <c r="I3047" s="10">
        <v>3045</v>
      </c>
      <c r="J3047" s="8">
        <f t="shared" si="471"/>
        <v>8.1767433967455866E-2</v>
      </c>
      <c r="K3047" s="8">
        <f t="shared" si="471"/>
        <v>8.0181582079472083E-2</v>
      </c>
      <c r="L3047" s="8">
        <f t="shared" si="471"/>
        <v>8.0969242569094865E-2</v>
      </c>
      <c r="M3047" s="8">
        <f t="shared" si="466"/>
        <v>8.0422826939350336E-2</v>
      </c>
      <c r="P3047">
        <v>3045</v>
      </c>
      <c r="Q3047" s="8">
        <f t="shared" si="472"/>
        <v>7.8767433967455863E-2</v>
      </c>
      <c r="R3047" s="8">
        <f t="shared" si="472"/>
        <v>7.718158207947208E-2</v>
      </c>
      <c r="S3047" s="8">
        <f t="shared" si="472"/>
        <v>7.7969242569094863E-2</v>
      </c>
      <c r="T3047" s="8">
        <f t="shared" si="467"/>
        <v>7.7422826939350334E-2</v>
      </c>
      <c r="W3047">
        <v>3045</v>
      </c>
      <c r="X3047" s="4">
        <f t="shared" si="465"/>
        <v>8.2946532582622065E-2</v>
      </c>
      <c r="Y3047" s="4">
        <f t="shared" si="474"/>
        <v>8.2178151691091175E-2</v>
      </c>
      <c r="Z3047" s="4">
        <f t="shared" si="475"/>
        <v>8.1651007984154339E-2</v>
      </c>
    </row>
    <row r="3048" spans="1:26" x14ac:dyDescent="0.25">
      <c r="A3048" s="16">
        <f t="shared" si="473"/>
        <v>46581</v>
      </c>
      <c r="B3048">
        <f>+'[2]Ejercicio 1'!E3265</f>
        <v>3046</v>
      </c>
      <c r="C3048" s="5">
        <v>8.0268369086512414E-2</v>
      </c>
      <c r="D3048" s="4">
        <f t="shared" si="468"/>
        <v>7.8682480731340279E-2</v>
      </c>
      <c r="E3048" s="6">
        <f t="shared" si="469"/>
        <v>7.9470159273238666E-2</v>
      </c>
      <c r="F3048" s="7">
        <f t="shared" si="470"/>
        <v>7.8923731107573475E-2</v>
      </c>
      <c r="I3048" s="10">
        <v>3046</v>
      </c>
      <c r="J3048" s="8">
        <f t="shared" si="471"/>
        <v>8.1768369086512416E-2</v>
      </c>
      <c r="K3048" s="8">
        <f t="shared" si="471"/>
        <v>8.018248073134028E-2</v>
      </c>
      <c r="L3048" s="8">
        <f t="shared" si="471"/>
        <v>8.0970159273238668E-2</v>
      </c>
      <c r="M3048" s="8">
        <f t="shared" si="466"/>
        <v>8.0423731107573476E-2</v>
      </c>
      <c r="P3048">
        <v>3046</v>
      </c>
      <c r="Q3048" s="8">
        <f t="shared" si="472"/>
        <v>7.8768369086512413E-2</v>
      </c>
      <c r="R3048" s="8">
        <f t="shared" si="472"/>
        <v>7.7182480731340278E-2</v>
      </c>
      <c r="S3048" s="8">
        <f t="shared" si="472"/>
        <v>7.7970159273238665E-2</v>
      </c>
      <c r="T3048" s="8">
        <f t="shared" si="467"/>
        <v>7.7423731107573474E-2</v>
      </c>
      <c r="W3048">
        <v>3046</v>
      </c>
      <c r="X3048" s="4">
        <f t="shared" si="465"/>
        <v>8.2948404075982793E-2</v>
      </c>
      <c r="Y3048" s="4">
        <f t="shared" si="474"/>
        <v>8.2179985117906376E-2</v>
      </c>
      <c r="Z3048" s="4">
        <f t="shared" si="475"/>
        <v>8.1652815468008358E-2</v>
      </c>
    </row>
    <row r="3049" spans="1:26" x14ac:dyDescent="0.25">
      <c r="A3049" s="16">
        <f t="shared" si="473"/>
        <v>46582</v>
      </c>
      <c r="B3049">
        <f>+'[2]Ejercicio 1'!E3266</f>
        <v>3047</v>
      </c>
      <c r="C3049" s="5">
        <v>8.0269304205568964E-2</v>
      </c>
      <c r="D3049" s="4">
        <f t="shared" si="468"/>
        <v>7.8683379382800303E-2</v>
      </c>
      <c r="E3049" s="6">
        <f t="shared" si="469"/>
        <v>7.9471075977174288E-2</v>
      </c>
      <c r="F3049" s="7">
        <f t="shared" si="470"/>
        <v>7.8924635275448338E-2</v>
      </c>
      <c r="I3049" s="10">
        <v>3047</v>
      </c>
      <c r="J3049" s="8">
        <f t="shared" si="471"/>
        <v>8.1769304205568966E-2</v>
      </c>
      <c r="K3049" s="8">
        <f t="shared" si="471"/>
        <v>8.0183379382800304E-2</v>
      </c>
      <c r="L3049" s="8">
        <f t="shared" si="471"/>
        <v>8.0971075977174289E-2</v>
      </c>
      <c r="M3049" s="8">
        <f t="shared" si="466"/>
        <v>8.0424635275448339E-2</v>
      </c>
      <c r="P3049">
        <v>3047</v>
      </c>
      <c r="Q3049" s="8">
        <f t="shared" si="472"/>
        <v>7.8769304205568963E-2</v>
      </c>
      <c r="R3049" s="8">
        <f t="shared" si="472"/>
        <v>7.7183379382800302E-2</v>
      </c>
      <c r="S3049" s="8">
        <f t="shared" si="472"/>
        <v>7.7971075977174287E-2</v>
      </c>
      <c r="T3049" s="8">
        <f t="shared" si="467"/>
        <v>7.7424635275448336E-2</v>
      </c>
      <c r="W3049">
        <v>3047</v>
      </c>
      <c r="X3049" s="4">
        <f t="shared" si="465"/>
        <v>8.2950275569767348E-2</v>
      </c>
      <c r="Y3049" s="4">
        <f t="shared" si="474"/>
        <v>8.2181818544305202E-2</v>
      </c>
      <c r="Z3049" s="4">
        <f t="shared" si="475"/>
        <v>8.1654622950877442E-2</v>
      </c>
    </row>
    <row r="3050" spans="1:26" x14ac:dyDescent="0.25">
      <c r="A3050" s="16">
        <f t="shared" si="473"/>
        <v>46583</v>
      </c>
      <c r="B3050">
        <f>+'[2]Ejercicio 1'!E3267</f>
        <v>3048</v>
      </c>
      <c r="C3050" s="5">
        <v>8.02702393246255E-2</v>
      </c>
      <c r="D3050" s="4">
        <f t="shared" si="468"/>
        <v>7.868427803385257E-2</v>
      </c>
      <c r="E3050" s="6">
        <f t="shared" si="469"/>
        <v>7.9471992680901715E-2</v>
      </c>
      <c r="F3050" s="7">
        <f t="shared" si="470"/>
        <v>7.8925539442974896E-2</v>
      </c>
      <c r="I3050" s="10">
        <v>3048</v>
      </c>
      <c r="J3050" s="8">
        <f t="shared" si="471"/>
        <v>8.1770239324625502E-2</v>
      </c>
      <c r="K3050" s="8">
        <f t="shared" si="471"/>
        <v>8.0184278033852571E-2</v>
      </c>
      <c r="L3050" s="8">
        <f t="shared" si="471"/>
        <v>8.0971992680901717E-2</v>
      </c>
      <c r="M3050" s="8">
        <f t="shared" si="466"/>
        <v>8.0425539442974897E-2</v>
      </c>
      <c r="P3050">
        <v>3048</v>
      </c>
      <c r="Q3050" s="8">
        <f t="shared" si="472"/>
        <v>7.8770239324625499E-2</v>
      </c>
      <c r="R3050" s="8">
        <f t="shared" si="472"/>
        <v>7.7184278033852569E-2</v>
      </c>
      <c r="S3050" s="8">
        <f t="shared" si="472"/>
        <v>7.7971992680901714E-2</v>
      </c>
      <c r="T3050" s="8">
        <f t="shared" si="467"/>
        <v>7.7425539442974894E-2</v>
      </c>
      <c r="W3050">
        <v>3048</v>
      </c>
      <c r="X3050" s="4">
        <f t="shared" si="465"/>
        <v>8.2952147063983211E-2</v>
      </c>
      <c r="Y3050" s="4">
        <f t="shared" si="474"/>
        <v>8.2183651970257801E-2</v>
      </c>
      <c r="Z3050" s="4">
        <f t="shared" si="475"/>
        <v>8.1656430432461846E-2</v>
      </c>
    </row>
    <row r="3051" spans="1:26" x14ac:dyDescent="0.25">
      <c r="A3051" s="16">
        <f t="shared" si="473"/>
        <v>46584</v>
      </c>
      <c r="B3051">
        <f>+'[2]Ejercicio 1'!E3268</f>
        <v>3049</v>
      </c>
      <c r="C3051" s="5">
        <v>8.027117444368205E-2</v>
      </c>
      <c r="D3051" s="4">
        <f t="shared" si="468"/>
        <v>7.8685176684496053E-2</v>
      </c>
      <c r="E3051" s="6">
        <f t="shared" si="469"/>
        <v>7.9472909384420976E-2</v>
      </c>
      <c r="F3051" s="7">
        <f t="shared" si="470"/>
        <v>7.8926443610156022E-2</v>
      </c>
      <c r="I3051" s="10">
        <v>3049</v>
      </c>
      <c r="J3051" s="8">
        <f t="shared" si="471"/>
        <v>8.1771174443682051E-2</v>
      </c>
      <c r="K3051" s="8">
        <f t="shared" si="471"/>
        <v>8.0185176684496054E-2</v>
      </c>
      <c r="L3051" s="8">
        <f t="shared" si="471"/>
        <v>8.0972909384420977E-2</v>
      </c>
      <c r="M3051" s="8">
        <f t="shared" si="466"/>
        <v>8.0426443610156023E-2</v>
      </c>
      <c r="P3051">
        <v>3049</v>
      </c>
      <c r="Q3051" s="8">
        <f t="shared" si="472"/>
        <v>7.8771174443682049E-2</v>
      </c>
      <c r="R3051" s="8">
        <f t="shared" si="472"/>
        <v>7.7185176684496051E-2</v>
      </c>
      <c r="S3051" s="8">
        <f t="shared" si="472"/>
        <v>7.7972909384420974E-2</v>
      </c>
      <c r="T3051" s="8">
        <f t="shared" si="467"/>
        <v>7.7426443610156021E-2</v>
      </c>
      <c r="W3051">
        <v>3049</v>
      </c>
      <c r="X3051" s="4">
        <f t="shared" si="465"/>
        <v>8.2954018558609302E-2</v>
      </c>
      <c r="Y3051" s="4">
        <f t="shared" si="474"/>
        <v>8.2185485395851132E-2</v>
      </c>
      <c r="Z3051" s="4">
        <f t="shared" si="475"/>
        <v>8.1658237913683693E-2</v>
      </c>
    </row>
    <row r="3052" spans="1:26" x14ac:dyDescent="0.25">
      <c r="A3052" s="16">
        <f t="shared" si="473"/>
        <v>46585</v>
      </c>
      <c r="B3052">
        <f>+'[2]Ejercicio 1'!E3269</f>
        <v>3050</v>
      </c>
      <c r="C3052" s="5">
        <v>8.02721095627386E-2</v>
      </c>
      <c r="D3052" s="4">
        <f t="shared" si="468"/>
        <v>7.8686075334731154E-2</v>
      </c>
      <c r="E3052" s="6">
        <f t="shared" si="469"/>
        <v>7.9473826087731153E-2</v>
      </c>
      <c r="F3052" s="7">
        <f t="shared" si="470"/>
        <v>7.8927347776985998E-2</v>
      </c>
      <c r="I3052" s="10">
        <v>3050</v>
      </c>
      <c r="J3052" s="8">
        <f t="shared" si="471"/>
        <v>8.1772109562738601E-2</v>
      </c>
      <c r="K3052" s="8">
        <f t="shared" si="471"/>
        <v>8.0186075334731155E-2</v>
      </c>
      <c r="L3052" s="8">
        <f t="shared" si="471"/>
        <v>8.0973826087731154E-2</v>
      </c>
      <c r="M3052" s="8">
        <f t="shared" si="466"/>
        <v>8.0427347776986E-2</v>
      </c>
      <c r="P3052">
        <v>3050</v>
      </c>
      <c r="Q3052" s="8">
        <f t="shared" si="472"/>
        <v>7.8772109562738599E-2</v>
      </c>
      <c r="R3052" s="8">
        <f t="shared" si="472"/>
        <v>7.7186075334731152E-2</v>
      </c>
      <c r="S3052" s="8">
        <f t="shared" si="472"/>
        <v>7.7973826087731152E-2</v>
      </c>
      <c r="T3052" s="8">
        <f t="shared" si="467"/>
        <v>7.7427347776985997E-2</v>
      </c>
      <c r="W3052">
        <v>3050</v>
      </c>
      <c r="X3052" s="4">
        <f t="shared" si="465"/>
        <v>8.2955890053667117E-2</v>
      </c>
      <c r="Y3052" s="4">
        <f t="shared" si="474"/>
        <v>8.2187318820968344E-2</v>
      </c>
      <c r="Z3052" s="4">
        <f t="shared" si="475"/>
        <v>8.1660045393306804E-2</v>
      </c>
    </row>
    <row r="3053" spans="1:26" x14ac:dyDescent="0.25">
      <c r="A3053" s="16">
        <f t="shared" si="473"/>
        <v>46586</v>
      </c>
      <c r="B3053">
        <f>+'[2]Ejercicio 1'!E3270</f>
        <v>3051</v>
      </c>
      <c r="C3053" s="5">
        <v>8.027304468179515E-2</v>
      </c>
      <c r="D3053" s="4">
        <f t="shared" si="468"/>
        <v>7.8686973984558081E-2</v>
      </c>
      <c r="E3053" s="6">
        <f t="shared" si="469"/>
        <v>7.9474742790834024E-2</v>
      </c>
      <c r="F3053" s="7">
        <f t="shared" si="470"/>
        <v>7.8928251943470543E-2</v>
      </c>
      <c r="I3053" s="10">
        <v>3051</v>
      </c>
      <c r="J3053" s="8">
        <f t="shared" si="471"/>
        <v>8.1773044681795151E-2</v>
      </c>
      <c r="K3053" s="8">
        <f t="shared" si="471"/>
        <v>8.0186973984558083E-2</v>
      </c>
      <c r="L3053" s="8">
        <f t="shared" si="471"/>
        <v>8.0974742790834026E-2</v>
      </c>
      <c r="M3053" s="8">
        <f t="shared" si="466"/>
        <v>8.0428251943470544E-2</v>
      </c>
      <c r="P3053">
        <v>3051</v>
      </c>
      <c r="Q3053" s="8">
        <f t="shared" si="472"/>
        <v>7.8773044681795149E-2</v>
      </c>
      <c r="R3053" s="8">
        <f t="shared" si="472"/>
        <v>7.718697398455808E-2</v>
      </c>
      <c r="S3053" s="8">
        <f t="shared" si="472"/>
        <v>7.7974742790834023E-2</v>
      </c>
      <c r="T3053" s="8">
        <f t="shared" si="467"/>
        <v>7.7428251943470541E-2</v>
      </c>
      <c r="W3053">
        <v>3051</v>
      </c>
      <c r="X3053" s="4">
        <f t="shared" si="465"/>
        <v>8.2957761549148343E-2</v>
      </c>
      <c r="Y3053" s="4">
        <f t="shared" si="474"/>
        <v>8.2189152245698185E-2</v>
      </c>
      <c r="Z3053" s="4">
        <f t="shared" si="475"/>
        <v>8.1661852872259022E-2</v>
      </c>
    </row>
    <row r="3054" spans="1:26" x14ac:dyDescent="0.25">
      <c r="A3054" s="16">
        <f t="shared" si="473"/>
        <v>46587</v>
      </c>
      <c r="B3054">
        <f>+'[2]Ejercicio 1'!E3271</f>
        <v>3052</v>
      </c>
      <c r="C3054" s="5">
        <v>8.02739798008517E-2</v>
      </c>
      <c r="D3054" s="4">
        <f t="shared" si="468"/>
        <v>7.8687872633976849E-2</v>
      </c>
      <c r="E3054" s="6">
        <f t="shared" si="469"/>
        <v>7.9475659493728729E-2</v>
      </c>
      <c r="F3054" s="7">
        <f t="shared" si="470"/>
        <v>7.8929156109606796E-2</v>
      </c>
      <c r="I3054" s="10">
        <v>3052</v>
      </c>
      <c r="J3054" s="8">
        <f t="shared" si="471"/>
        <v>8.1773979800851701E-2</v>
      </c>
      <c r="K3054" s="8">
        <f t="shared" si="471"/>
        <v>8.0187872633976851E-2</v>
      </c>
      <c r="L3054" s="8">
        <f t="shared" si="471"/>
        <v>8.097565949372873E-2</v>
      </c>
      <c r="M3054" s="8">
        <f t="shared" si="466"/>
        <v>8.0429156109606798E-2</v>
      </c>
      <c r="P3054">
        <v>3052</v>
      </c>
      <c r="Q3054" s="8">
        <f t="shared" si="472"/>
        <v>7.8773979800851698E-2</v>
      </c>
      <c r="R3054" s="8">
        <f t="shared" si="472"/>
        <v>7.7187872633976848E-2</v>
      </c>
      <c r="S3054" s="8">
        <f t="shared" si="472"/>
        <v>7.7975659493728727E-2</v>
      </c>
      <c r="T3054" s="8">
        <f t="shared" si="467"/>
        <v>7.7429156109606795E-2</v>
      </c>
      <c r="W3054">
        <v>3052</v>
      </c>
      <c r="X3054" s="4">
        <f t="shared" si="465"/>
        <v>8.2959633045054729E-2</v>
      </c>
      <c r="Y3054" s="4">
        <f t="shared" si="474"/>
        <v>8.2190985670010777E-2</v>
      </c>
      <c r="Z3054" s="4">
        <f t="shared" si="475"/>
        <v>8.1663660349920855E-2</v>
      </c>
    </row>
    <row r="3055" spans="1:26" x14ac:dyDescent="0.25">
      <c r="A3055" s="16">
        <f t="shared" si="473"/>
        <v>46588</v>
      </c>
      <c r="B3055">
        <f>+'[2]Ejercicio 1'!E3272</f>
        <v>3053</v>
      </c>
      <c r="C3055" s="5">
        <v>8.027491491990825E-2</v>
      </c>
      <c r="D3055" s="4">
        <f t="shared" si="468"/>
        <v>7.8688771282987235E-2</v>
      </c>
      <c r="E3055" s="6">
        <f t="shared" si="469"/>
        <v>7.947657619641435E-2</v>
      </c>
      <c r="F3055" s="7">
        <f t="shared" si="470"/>
        <v>7.8930060275397604E-2</v>
      </c>
      <c r="I3055" s="10">
        <v>3053</v>
      </c>
      <c r="J3055" s="8">
        <f t="shared" si="471"/>
        <v>8.1774914919908251E-2</v>
      </c>
      <c r="K3055" s="8">
        <f t="shared" si="471"/>
        <v>8.0188771282987237E-2</v>
      </c>
      <c r="L3055" s="8">
        <f t="shared" si="471"/>
        <v>8.0976576196414352E-2</v>
      </c>
      <c r="M3055" s="8">
        <f t="shared" si="466"/>
        <v>8.0430060275397605E-2</v>
      </c>
      <c r="P3055">
        <v>3053</v>
      </c>
      <c r="Q3055" s="8">
        <f t="shared" si="472"/>
        <v>7.8774914919908248E-2</v>
      </c>
      <c r="R3055" s="8">
        <f t="shared" si="472"/>
        <v>7.7188771282987234E-2</v>
      </c>
      <c r="S3055" s="8">
        <f t="shared" si="472"/>
        <v>7.7976576196414349E-2</v>
      </c>
      <c r="T3055" s="8">
        <f t="shared" si="467"/>
        <v>7.7430060275397602E-2</v>
      </c>
      <c r="W3055">
        <v>3053</v>
      </c>
      <c r="X3055" s="4">
        <f t="shared" si="465"/>
        <v>8.2961504541384942E-2</v>
      </c>
      <c r="Y3055" s="4">
        <f t="shared" si="474"/>
        <v>8.2192819093905231E-2</v>
      </c>
      <c r="Z3055" s="4">
        <f t="shared" si="475"/>
        <v>8.1665467827225821E-2</v>
      </c>
    </row>
    <row r="3056" spans="1:26" x14ac:dyDescent="0.25">
      <c r="A3056" s="16">
        <f t="shared" si="473"/>
        <v>46589</v>
      </c>
      <c r="B3056">
        <f>+'[2]Ejercicio 1'!E3273</f>
        <v>3054</v>
      </c>
      <c r="C3056" s="5">
        <v>8.0275850038964786E-2</v>
      </c>
      <c r="D3056" s="4">
        <f t="shared" si="468"/>
        <v>7.8689669931589865E-2</v>
      </c>
      <c r="E3056" s="6">
        <f t="shared" si="469"/>
        <v>7.9477492898892679E-2</v>
      </c>
      <c r="F3056" s="7">
        <f t="shared" si="470"/>
        <v>7.8930964440840121E-2</v>
      </c>
      <c r="I3056" s="10">
        <v>3054</v>
      </c>
      <c r="J3056" s="8">
        <f t="shared" si="471"/>
        <v>8.1775850038964787E-2</v>
      </c>
      <c r="K3056" s="8">
        <f t="shared" si="471"/>
        <v>8.0189669931589866E-2</v>
      </c>
      <c r="L3056" s="8">
        <f t="shared" si="471"/>
        <v>8.0977492898892681E-2</v>
      </c>
      <c r="M3056" s="8">
        <f t="shared" si="466"/>
        <v>8.0430964440840122E-2</v>
      </c>
      <c r="P3056">
        <v>3054</v>
      </c>
      <c r="Q3056" s="8">
        <f t="shared" si="472"/>
        <v>7.8775850038964784E-2</v>
      </c>
      <c r="R3056" s="8">
        <f t="shared" si="472"/>
        <v>7.7189669931589863E-2</v>
      </c>
      <c r="S3056" s="8">
        <f t="shared" si="472"/>
        <v>7.7977492898892678E-2</v>
      </c>
      <c r="T3056" s="8">
        <f t="shared" si="467"/>
        <v>7.7430964440840119E-2</v>
      </c>
      <c r="W3056">
        <v>3054</v>
      </c>
      <c r="X3056" s="4">
        <f t="shared" si="465"/>
        <v>8.2963376038146464E-2</v>
      </c>
      <c r="Y3056" s="4">
        <f t="shared" si="474"/>
        <v>8.2194652517384212E-2</v>
      </c>
      <c r="Z3056" s="4">
        <f t="shared" si="475"/>
        <v>8.1667275303240403E-2</v>
      </c>
    </row>
    <row r="3057" spans="1:26" x14ac:dyDescent="0.25">
      <c r="A3057" s="16">
        <f t="shared" si="473"/>
        <v>46590</v>
      </c>
      <c r="B3057">
        <f>+'[2]Ejercicio 1'!E3274</f>
        <v>3055</v>
      </c>
      <c r="C3057" s="5">
        <v>8.0276785158021335E-2</v>
      </c>
      <c r="D3057" s="4">
        <f t="shared" si="468"/>
        <v>7.869056857978371E-2</v>
      </c>
      <c r="E3057" s="6">
        <f t="shared" si="469"/>
        <v>7.9478409601162814E-2</v>
      </c>
      <c r="F3057" s="7">
        <f t="shared" si="470"/>
        <v>7.8931868605934347E-2</v>
      </c>
      <c r="I3057" s="10">
        <v>3055</v>
      </c>
      <c r="J3057" s="8">
        <f t="shared" si="471"/>
        <v>8.1776785158021337E-2</v>
      </c>
      <c r="K3057" s="8">
        <f t="shared" si="471"/>
        <v>8.0190568579783711E-2</v>
      </c>
      <c r="L3057" s="8">
        <f t="shared" si="471"/>
        <v>8.0978409601162815E-2</v>
      </c>
      <c r="M3057" s="8">
        <f t="shared" si="466"/>
        <v>8.0431868605934348E-2</v>
      </c>
      <c r="P3057">
        <v>3055</v>
      </c>
      <c r="Q3057" s="8">
        <f t="shared" si="472"/>
        <v>7.8776785158021334E-2</v>
      </c>
      <c r="R3057" s="8">
        <f t="shared" si="472"/>
        <v>7.7190568579783708E-2</v>
      </c>
      <c r="S3057" s="8">
        <f t="shared" si="472"/>
        <v>7.7978409601162813E-2</v>
      </c>
      <c r="T3057" s="8">
        <f t="shared" si="467"/>
        <v>7.7431868605934345E-2</v>
      </c>
      <c r="W3057">
        <v>3055</v>
      </c>
      <c r="X3057" s="4">
        <f t="shared" si="465"/>
        <v>8.2965247535318642E-2</v>
      </c>
      <c r="Y3057" s="4">
        <f t="shared" si="474"/>
        <v>8.2196485940474032E-2</v>
      </c>
      <c r="Z3057" s="4">
        <f t="shared" si="475"/>
        <v>8.1669082778272895E-2</v>
      </c>
    </row>
    <row r="3058" spans="1:26" x14ac:dyDescent="0.25">
      <c r="A3058" s="16">
        <f t="shared" si="473"/>
        <v>46591</v>
      </c>
      <c r="B3058">
        <f>+'[2]Ejercicio 1'!E3275</f>
        <v>3056</v>
      </c>
      <c r="C3058" s="5">
        <v>8.0277720277077885E-2</v>
      </c>
      <c r="D3058" s="4">
        <f t="shared" si="468"/>
        <v>7.8691467227569187E-2</v>
      </c>
      <c r="E3058" s="6">
        <f t="shared" si="469"/>
        <v>7.9479326303223879E-2</v>
      </c>
      <c r="F3058" s="7">
        <f t="shared" si="470"/>
        <v>7.8932772770680268E-2</v>
      </c>
      <c r="I3058" s="10">
        <v>3056</v>
      </c>
      <c r="J3058" s="8">
        <f t="shared" si="471"/>
        <v>8.1777720277077887E-2</v>
      </c>
      <c r="K3058" s="8">
        <f t="shared" si="471"/>
        <v>8.0191467227569188E-2</v>
      </c>
      <c r="L3058" s="8">
        <f t="shared" si="471"/>
        <v>8.0979326303223881E-2</v>
      </c>
      <c r="M3058" s="8">
        <f t="shared" si="466"/>
        <v>8.0432772770680269E-2</v>
      </c>
      <c r="P3058">
        <v>3056</v>
      </c>
      <c r="Q3058" s="8">
        <f t="shared" si="472"/>
        <v>7.8777720277077884E-2</v>
      </c>
      <c r="R3058" s="8">
        <f t="shared" si="472"/>
        <v>7.7191467227569185E-2</v>
      </c>
      <c r="S3058" s="8">
        <f t="shared" si="472"/>
        <v>7.7979326303223878E-2</v>
      </c>
      <c r="T3058" s="8">
        <f t="shared" si="467"/>
        <v>7.7432772770680267E-2</v>
      </c>
      <c r="W3058">
        <v>3056</v>
      </c>
      <c r="X3058" s="4">
        <f t="shared" si="465"/>
        <v>8.2967119032922129E-2</v>
      </c>
      <c r="Y3058" s="4">
        <f t="shared" si="474"/>
        <v>8.2198319363088648E-2</v>
      </c>
      <c r="Z3058" s="4">
        <f t="shared" si="475"/>
        <v>8.1670890252323325E-2</v>
      </c>
    </row>
    <row r="3059" spans="1:26" x14ac:dyDescent="0.25">
      <c r="A3059" s="16">
        <f t="shared" si="473"/>
        <v>46592</v>
      </c>
      <c r="B3059">
        <f>+'[2]Ejercicio 1'!E3276</f>
        <v>3057</v>
      </c>
      <c r="C3059" s="5">
        <v>8.0278655396134435E-2</v>
      </c>
      <c r="D3059" s="4">
        <f t="shared" si="468"/>
        <v>7.869236587494649E-2</v>
      </c>
      <c r="E3059" s="6">
        <f t="shared" si="469"/>
        <v>7.9480243005076778E-2</v>
      </c>
      <c r="F3059" s="7">
        <f t="shared" si="470"/>
        <v>7.8933676935077912E-2</v>
      </c>
      <c r="I3059" s="10">
        <v>3057</v>
      </c>
      <c r="J3059" s="8">
        <f t="shared" si="471"/>
        <v>8.1778655396134436E-2</v>
      </c>
      <c r="K3059" s="8">
        <f t="shared" si="471"/>
        <v>8.0192365874946492E-2</v>
      </c>
      <c r="L3059" s="8">
        <f t="shared" si="471"/>
        <v>8.098024300507678E-2</v>
      </c>
      <c r="M3059" s="8">
        <f t="shared" si="466"/>
        <v>8.0433676935077913E-2</v>
      </c>
      <c r="P3059">
        <v>3057</v>
      </c>
      <c r="Q3059" s="8">
        <f t="shared" si="472"/>
        <v>7.8778655396134434E-2</v>
      </c>
      <c r="R3059" s="8">
        <f t="shared" si="472"/>
        <v>7.7192365874946489E-2</v>
      </c>
      <c r="S3059" s="8">
        <f t="shared" si="472"/>
        <v>7.7980243005076777E-2</v>
      </c>
      <c r="T3059" s="8">
        <f t="shared" si="467"/>
        <v>7.7433676935077911E-2</v>
      </c>
      <c r="W3059">
        <v>3057</v>
      </c>
      <c r="X3059" s="4">
        <f t="shared" si="465"/>
        <v>8.2968990530948999E-2</v>
      </c>
      <c r="Y3059" s="4">
        <f t="shared" si="474"/>
        <v>8.2200152785314118E-2</v>
      </c>
      <c r="Z3059" s="4">
        <f t="shared" si="475"/>
        <v>8.1672697725086216E-2</v>
      </c>
    </row>
    <row r="3060" spans="1:26" x14ac:dyDescent="0.25">
      <c r="A3060" s="16">
        <f t="shared" si="473"/>
        <v>46593</v>
      </c>
      <c r="B3060">
        <f>+'[2]Ejercicio 1'!E3277</f>
        <v>3058</v>
      </c>
      <c r="C3060" s="5">
        <v>8.0279590515190985E-2</v>
      </c>
      <c r="D3060" s="4">
        <f t="shared" si="468"/>
        <v>7.8693264521915635E-2</v>
      </c>
      <c r="E3060" s="6">
        <f t="shared" si="469"/>
        <v>7.9481159706722357E-2</v>
      </c>
      <c r="F3060" s="7">
        <f t="shared" si="470"/>
        <v>7.8934581099130111E-2</v>
      </c>
      <c r="I3060" s="10">
        <v>3058</v>
      </c>
      <c r="J3060" s="8">
        <f t="shared" si="471"/>
        <v>8.1779590515190986E-2</v>
      </c>
      <c r="K3060" s="8">
        <f t="shared" si="471"/>
        <v>8.0193264521915636E-2</v>
      </c>
      <c r="L3060" s="8">
        <f t="shared" si="471"/>
        <v>8.0981159706722358E-2</v>
      </c>
      <c r="M3060" s="8">
        <f t="shared" si="466"/>
        <v>8.0434581099130112E-2</v>
      </c>
      <c r="P3060">
        <v>3058</v>
      </c>
      <c r="Q3060" s="8">
        <f t="shared" si="472"/>
        <v>7.8779590515190984E-2</v>
      </c>
      <c r="R3060" s="8">
        <f t="shared" si="472"/>
        <v>7.7193264521915633E-2</v>
      </c>
      <c r="S3060" s="8">
        <f t="shared" si="472"/>
        <v>7.7981159706722356E-2</v>
      </c>
      <c r="T3060" s="8">
        <f t="shared" si="467"/>
        <v>7.7434581099130109E-2</v>
      </c>
      <c r="W3060">
        <v>3058</v>
      </c>
      <c r="X3060" s="4">
        <f t="shared" si="465"/>
        <v>8.2970862029401043E-2</v>
      </c>
      <c r="Y3060" s="4">
        <f t="shared" si="474"/>
        <v>8.2201986207153077E-2</v>
      </c>
      <c r="Z3060" s="4">
        <f t="shared" si="475"/>
        <v>8.1674505197181071E-2</v>
      </c>
    </row>
    <row r="3061" spans="1:26" x14ac:dyDescent="0.25">
      <c r="A3061" s="16">
        <f t="shared" si="473"/>
        <v>46594</v>
      </c>
      <c r="B3061">
        <f>+'[2]Ejercicio 1'!E3278</f>
        <v>3059</v>
      </c>
      <c r="C3061" s="5">
        <v>8.0280525634247521E-2</v>
      </c>
      <c r="D3061" s="4">
        <f t="shared" si="468"/>
        <v>7.8694163168476397E-2</v>
      </c>
      <c r="E3061" s="6">
        <f t="shared" si="469"/>
        <v>7.9482076408158867E-2</v>
      </c>
      <c r="F3061" s="7">
        <f t="shared" si="470"/>
        <v>7.8935485262834018E-2</v>
      </c>
      <c r="I3061" s="10">
        <v>3059</v>
      </c>
      <c r="J3061" s="8">
        <f t="shared" si="471"/>
        <v>8.1780525634247522E-2</v>
      </c>
      <c r="K3061" s="8">
        <f t="shared" si="471"/>
        <v>8.0194163168476398E-2</v>
      </c>
      <c r="L3061" s="8">
        <f t="shared" si="471"/>
        <v>8.0982076408158868E-2</v>
      </c>
      <c r="M3061" s="8">
        <f t="shared" si="466"/>
        <v>8.0435485262834019E-2</v>
      </c>
      <c r="P3061">
        <v>3059</v>
      </c>
      <c r="Q3061" s="8">
        <f t="shared" si="472"/>
        <v>7.878052563424752E-2</v>
      </c>
      <c r="R3061" s="8">
        <f t="shared" si="472"/>
        <v>7.7194163168476396E-2</v>
      </c>
      <c r="S3061" s="8">
        <f t="shared" si="472"/>
        <v>7.7982076408158865E-2</v>
      </c>
      <c r="T3061" s="8">
        <f t="shared" si="467"/>
        <v>7.7435485262834017E-2</v>
      </c>
      <c r="W3061">
        <v>3059</v>
      </c>
      <c r="X3061" s="4">
        <f t="shared" si="465"/>
        <v>8.2972733528276915E-2</v>
      </c>
      <c r="Y3061" s="4">
        <f t="shared" si="474"/>
        <v>8.2203819628544922E-2</v>
      </c>
      <c r="Z3061" s="4">
        <f t="shared" si="475"/>
        <v>8.1676312668293852E-2</v>
      </c>
    </row>
    <row r="3062" spans="1:26" x14ac:dyDescent="0.25">
      <c r="A3062" s="16">
        <f t="shared" si="473"/>
        <v>46595</v>
      </c>
      <c r="B3062">
        <f>+'[2]Ejercicio 1'!E3279</f>
        <v>3060</v>
      </c>
      <c r="C3062" s="5">
        <v>8.0281460753304071E-2</v>
      </c>
      <c r="D3062" s="4">
        <f t="shared" si="468"/>
        <v>7.8695061814629208E-2</v>
      </c>
      <c r="E3062" s="6">
        <f t="shared" si="469"/>
        <v>7.9482993109387209E-2</v>
      </c>
      <c r="F3062" s="7">
        <f t="shared" si="470"/>
        <v>7.8936389426189635E-2</v>
      </c>
      <c r="I3062" s="10">
        <v>3060</v>
      </c>
      <c r="J3062" s="8">
        <f t="shared" si="471"/>
        <v>8.1781460753304072E-2</v>
      </c>
      <c r="K3062" s="8">
        <f t="shared" si="471"/>
        <v>8.0195061814629209E-2</v>
      </c>
      <c r="L3062" s="8">
        <f t="shared" si="471"/>
        <v>8.0982993109387211E-2</v>
      </c>
      <c r="M3062" s="8">
        <f t="shared" si="466"/>
        <v>8.0436389426189636E-2</v>
      </c>
      <c r="P3062">
        <v>3060</v>
      </c>
      <c r="Q3062" s="8">
        <f t="shared" si="472"/>
        <v>7.8781460753304069E-2</v>
      </c>
      <c r="R3062" s="8">
        <f t="shared" si="472"/>
        <v>7.7195061814629207E-2</v>
      </c>
      <c r="S3062" s="8">
        <f t="shared" si="472"/>
        <v>7.7982993109387208E-2</v>
      </c>
      <c r="T3062" s="8">
        <f t="shared" si="467"/>
        <v>7.7436389426189634E-2</v>
      </c>
      <c r="W3062">
        <v>3060</v>
      </c>
      <c r="X3062" s="4">
        <f t="shared" si="465"/>
        <v>8.2974605027584525E-2</v>
      </c>
      <c r="Y3062" s="4">
        <f t="shared" si="474"/>
        <v>8.2205653049491414E-2</v>
      </c>
      <c r="Z3062" s="4">
        <f t="shared" si="475"/>
        <v>8.1678120138427415E-2</v>
      </c>
    </row>
    <row r="3063" spans="1:26" x14ac:dyDescent="0.25">
      <c r="A3063" s="16">
        <f t="shared" si="473"/>
        <v>46596</v>
      </c>
      <c r="B3063">
        <f>+'[2]Ejercicio 1'!E3280</f>
        <v>3061</v>
      </c>
      <c r="C3063" s="5">
        <v>8.0282395872360621E-2</v>
      </c>
      <c r="D3063" s="4">
        <f t="shared" si="468"/>
        <v>7.8695960460373429E-2</v>
      </c>
      <c r="E3063" s="6">
        <f t="shared" si="469"/>
        <v>7.9483909810407358E-2</v>
      </c>
      <c r="F3063" s="7">
        <f t="shared" si="470"/>
        <v>7.8937293589199806E-2</v>
      </c>
      <c r="I3063" s="10">
        <v>3061</v>
      </c>
      <c r="J3063" s="8">
        <f t="shared" si="471"/>
        <v>8.1782395872360622E-2</v>
      </c>
      <c r="K3063" s="8">
        <f t="shared" si="471"/>
        <v>8.0195960460373431E-2</v>
      </c>
      <c r="L3063" s="8">
        <f t="shared" si="471"/>
        <v>8.0983909810407359E-2</v>
      </c>
      <c r="M3063" s="8">
        <f t="shared" si="466"/>
        <v>8.0437293589199807E-2</v>
      </c>
      <c r="P3063">
        <v>3061</v>
      </c>
      <c r="Q3063" s="8">
        <f t="shared" si="472"/>
        <v>7.8782395872360619E-2</v>
      </c>
      <c r="R3063" s="8">
        <f t="shared" si="472"/>
        <v>7.7195960460373428E-2</v>
      </c>
      <c r="S3063" s="8">
        <f t="shared" si="472"/>
        <v>7.7983909810407356E-2</v>
      </c>
      <c r="T3063" s="8">
        <f t="shared" si="467"/>
        <v>7.7437293589199804E-2</v>
      </c>
      <c r="W3063">
        <v>3061</v>
      </c>
      <c r="X3063" s="4">
        <f t="shared" si="465"/>
        <v>8.2976476527302362E-2</v>
      </c>
      <c r="Y3063" s="4">
        <f t="shared" si="474"/>
        <v>8.220748647004876E-2</v>
      </c>
      <c r="Z3063" s="4">
        <f t="shared" si="475"/>
        <v>8.1679927607892944E-2</v>
      </c>
    </row>
    <row r="3064" spans="1:26" x14ac:dyDescent="0.25">
      <c r="A3064" s="16">
        <f t="shared" si="473"/>
        <v>46597</v>
      </c>
      <c r="B3064">
        <f>+'[2]Ejercicio 1'!E3281</f>
        <v>3062</v>
      </c>
      <c r="C3064" s="5">
        <v>8.0283330991417171E-2</v>
      </c>
      <c r="D3064" s="4">
        <f t="shared" si="468"/>
        <v>7.8696859105709491E-2</v>
      </c>
      <c r="E3064" s="6">
        <f t="shared" si="469"/>
        <v>7.9484826511219311E-2</v>
      </c>
      <c r="F3064" s="7">
        <f t="shared" si="470"/>
        <v>7.89381977518617E-2</v>
      </c>
      <c r="I3064" s="10">
        <v>3062</v>
      </c>
      <c r="J3064" s="8">
        <f t="shared" si="471"/>
        <v>8.1783330991417172E-2</v>
      </c>
      <c r="K3064" s="8">
        <f t="shared" si="471"/>
        <v>8.0196859105709492E-2</v>
      </c>
      <c r="L3064" s="8">
        <f t="shared" si="471"/>
        <v>8.0984826511219313E-2</v>
      </c>
      <c r="M3064" s="8">
        <f t="shared" si="466"/>
        <v>8.0438197751861701E-2</v>
      </c>
      <c r="P3064">
        <v>3062</v>
      </c>
      <c r="Q3064" s="8">
        <f t="shared" si="472"/>
        <v>7.8783330991417169E-2</v>
      </c>
      <c r="R3064" s="8">
        <f t="shared" si="472"/>
        <v>7.7196859105709489E-2</v>
      </c>
      <c r="S3064" s="8">
        <f t="shared" si="472"/>
        <v>7.798482651121931E-2</v>
      </c>
      <c r="T3064" s="8">
        <f t="shared" si="467"/>
        <v>7.7438197751861698E-2</v>
      </c>
      <c r="W3064">
        <v>3062</v>
      </c>
      <c r="X3064" s="4">
        <f t="shared" si="465"/>
        <v>8.2978348027451063E-2</v>
      </c>
      <c r="Y3064" s="4">
        <f t="shared" si="474"/>
        <v>8.2209319890189744E-2</v>
      </c>
      <c r="Z3064" s="4">
        <f t="shared" si="475"/>
        <v>8.1681735076065215E-2</v>
      </c>
    </row>
    <row r="3065" spans="1:26" x14ac:dyDescent="0.25">
      <c r="A3065" s="16">
        <f t="shared" si="473"/>
        <v>46598</v>
      </c>
      <c r="B3065">
        <f>+'[2]Ejercicio 1'!E3282</f>
        <v>3063</v>
      </c>
      <c r="C3065" s="5">
        <v>8.028426611047372E-2</v>
      </c>
      <c r="D3065" s="4">
        <f t="shared" si="468"/>
        <v>7.8697757750637184E-2</v>
      </c>
      <c r="E3065" s="6">
        <f t="shared" si="469"/>
        <v>7.9485743211823098E-2</v>
      </c>
      <c r="F3065" s="7">
        <f t="shared" si="470"/>
        <v>7.8939101914175289E-2</v>
      </c>
      <c r="I3065" s="10">
        <v>3063</v>
      </c>
      <c r="J3065" s="8">
        <f t="shared" si="471"/>
        <v>8.1784266110473722E-2</v>
      </c>
      <c r="K3065" s="8">
        <f t="shared" si="471"/>
        <v>8.0197757750637186E-2</v>
      </c>
      <c r="L3065" s="8">
        <f t="shared" si="471"/>
        <v>8.09857432118231E-2</v>
      </c>
      <c r="M3065" s="8">
        <f t="shared" si="466"/>
        <v>8.043910191417529E-2</v>
      </c>
      <c r="P3065">
        <v>3063</v>
      </c>
      <c r="Q3065" s="8">
        <f t="shared" si="472"/>
        <v>7.8784266110473719E-2</v>
      </c>
      <c r="R3065" s="8">
        <f t="shared" si="472"/>
        <v>7.7197757750637183E-2</v>
      </c>
      <c r="S3065" s="8">
        <f t="shared" si="472"/>
        <v>7.7985743211823097E-2</v>
      </c>
      <c r="T3065" s="8">
        <f t="shared" si="467"/>
        <v>7.7439101914175287E-2</v>
      </c>
      <c r="W3065">
        <v>3063</v>
      </c>
      <c r="X3065" s="4">
        <f t="shared" si="465"/>
        <v>8.2980219528024035E-2</v>
      </c>
      <c r="Y3065" s="4">
        <f t="shared" si="474"/>
        <v>8.2211153309912605E-2</v>
      </c>
      <c r="Z3065" s="4">
        <f t="shared" si="475"/>
        <v>8.1683542543261128E-2</v>
      </c>
    </row>
    <row r="3066" spans="1:26" x14ac:dyDescent="0.25">
      <c r="A3066" s="16">
        <f t="shared" si="473"/>
        <v>46599</v>
      </c>
      <c r="B3066">
        <f>+'[2]Ejercicio 1'!E3283</f>
        <v>3064</v>
      </c>
      <c r="C3066" s="5">
        <v>8.0285201229530256E-2</v>
      </c>
      <c r="D3066" s="4">
        <f t="shared" si="468"/>
        <v>7.8698656395156705E-2</v>
      </c>
      <c r="E3066" s="6">
        <f t="shared" si="469"/>
        <v>7.9486659912218691E-2</v>
      </c>
      <c r="F3066" s="7">
        <f t="shared" si="470"/>
        <v>7.8940006076140587E-2</v>
      </c>
      <c r="I3066" s="10">
        <v>3064</v>
      </c>
      <c r="J3066" s="8">
        <f t="shared" si="471"/>
        <v>8.1785201229530258E-2</v>
      </c>
      <c r="K3066" s="8">
        <f t="shared" si="471"/>
        <v>8.0198656395156706E-2</v>
      </c>
      <c r="L3066" s="8">
        <f t="shared" si="471"/>
        <v>8.0986659912218692E-2</v>
      </c>
      <c r="M3066" s="8">
        <f t="shared" si="466"/>
        <v>8.0440006076140588E-2</v>
      </c>
      <c r="P3066">
        <v>3064</v>
      </c>
      <c r="Q3066" s="8">
        <f t="shared" si="472"/>
        <v>7.8785201229530255E-2</v>
      </c>
      <c r="R3066" s="8">
        <f t="shared" si="472"/>
        <v>7.7198656395156703E-2</v>
      </c>
      <c r="S3066" s="8">
        <f t="shared" si="472"/>
        <v>7.7986659912218689E-2</v>
      </c>
      <c r="T3066" s="8">
        <f t="shared" si="467"/>
        <v>7.7440006076140586E-2</v>
      </c>
      <c r="W3066">
        <v>3064</v>
      </c>
      <c r="X3066" s="4">
        <f t="shared" ref="X3066:X3129" si="476">Tasa_Fwd(C2884,B2884,C3066,B3066,182)</f>
        <v>8.2982091029021723E-2</v>
      </c>
      <c r="Y3066" s="4">
        <f t="shared" si="474"/>
        <v>8.2212986729247192E-2</v>
      </c>
      <c r="Z3066" s="4">
        <f t="shared" si="475"/>
        <v>8.1685350009474966E-2</v>
      </c>
    </row>
    <row r="3067" spans="1:26" x14ac:dyDescent="0.25">
      <c r="A3067" s="16">
        <f t="shared" si="473"/>
        <v>46600</v>
      </c>
      <c r="B3067">
        <f>+'[2]Ejercicio 1'!E3284</f>
        <v>3065</v>
      </c>
      <c r="C3067" s="5">
        <v>8.0286136348586806E-2</v>
      </c>
      <c r="D3067" s="4">
        <f t="shared" si="468"/>
        <v>7.8699555039267871E-2</v>
      </c>
      <c r="E3067" s="6">
        <f t="shared" si="469"/>
        <v>7.9487576612406088E-2</v>
      </c>
      <c r="F3067" s="7">
        <f t="shared" si="470"/>
        <v>7.8940910237757594E-2</v>
      </c>
      <c r="I3067" s="10">
        <v>3065</v>
      </c>
      <c r="J3067" s="8">
        <f t="shared" si="471"/>
        <v>8.1786136348586808E-2</v>
      </c>
      <c r="K3067" s="8">
        <f t="shared" si="471"/>
        <v>8.0199555039267872E-2</v>
      </c>
      <c r="L3067" s="8">
        <f t="shared" si="471"/>
        <v>8.098757661240609E-2</v>
      </c>
      <c r="M3067" s="8">
        <f t="shared" si="466"/>
        <v>8.0440910237757596E-2</v>
      </c>
      <c r="P3067">
        <v>3065</v>
      </c>
      <c r="Q3067" s="8">
        <f t="shared" si="472"/>
        <v>7.8786136348586805E-2</v>
      </c>
      <c r="R3067" s="8">
        <f t="shared" si="472"/>
        <v>7.719955503926787E-2</v>
      </c>
      <c r="S3067" s="8">
        <f t="shared" si="472"/>
        <v>7.7987576612406087E-2</v>
      </c>
      <c r="T3067" s="8">
        <f t="shared" si="467"/>
        <v>7.7440910237757593E-2</v>
      </c>
      <c r="W3067">
        <v>3065</v>
      </c>
      <c r="X3067" s="4">
        <f t="shared" si="476"/>
        <v>8.2983962530443253E-2</v>
      </c>
      <c r="Y3067" s="4">
        <f t="shared" si="474"/>
        <v>8.2214820148136428E-2</v>
      </c>
      <c r="Z3067" s="4">
        <f t="shared" si="475"/>
        <v>8.168715747439842E-2</v>
      </c>
    </row>
    <row r="3068" spans="1:26" x14ac:dyDescent="0.25">
      <c r="A3068" s="16">
        <f t="shared" si="473"/>
        <v>46601</v>
      </c>
      <c r="B3068">
        <f>+'[2]Ejercicio 1'!E3285</f>
        <v>3066</v>
      </c>
      <c r="C3068" s="5">
        <v>8.0287071467643356E-2</v>
      </c>
      <c r="D3068" s="4">
        <f t="shared" si="468"/>
        <v>7.8700453682971058E-2</v>
      </c>
      <c r="E3068" s="6">
        <f t="shared" si="469"/>
        <v>7.9488493312385319E-2</v>
      </c>
      <c r="F3068" s="7">
        <f t="shared" si="470"/>
        <v>7.8941814399029156E-2</v>
      </c>
      <c r="I3068" s="10">
        <v>3066</v>
      </c>
      <c r="J3068" s="8">
        <f t="shared" si="471"/>
        <v>8.1787071467643357E-2</v>
      </c>
      <c r="K3068" s="8">
        <f t="shared" si="471"/>
        <v>8.020045368297106E-2</v>
      </c>
      <c r="L3068" s="8">
        <f t="shared" si="471"/>
        <v>8.0988493312385321E-2</v>
      </c>
      <c r="M3068" s="8">
        <f t="shared" si="466"/>
        <v>8.0441814399029157E-2</v>
      </c>
      <c r="P3068">
        <v>3066</v>
      </c>
      <c r="Q3068" s="8">
        <f t="shared" si="472"/>
        <v>7.8787071467643355E-2</v>
      </c>
      <c r="R3068" s="8">
        <f t="shared" si="472"/>
        <v>7.7200453682971057E-2</v>
      </c>
      <c r="S3068" s="8">
        <f t="shared" si="472"/>
        <v>7.7988493312385318E-2</v>
      </c>
      <c r="T3068" s="8">
        <f t="shared" si="467"/>
        <v>7.7441814399029155E-2</v>
      </c>
      <c r="W3068">
        <v>3066</v>
      </c>
      <c r="X3068" s="4">
        <f t="shared" si="476"/>
        <v>8.2985834032296965E-2</v>
      </c>
      <c r="Y3068" s="4">
        <f t="shared" si="474"/>
        <v>8.2216653566608414E-2</v>
      </c>
      <c r="Z3068" s="4">
        <f t="shared" si="475"/>
        <v>8.1688964938650965E-2</v>
      </c>
    </row>
    <row r="3069" spans="1:26" x14ac:dyDescent="0.25">
      <c r="A3069" s="16">
        <f t="shared" si="473"/>
        <v>46602</v>
      </c>
      <c r="B3069">
        <f>+'[2]Ejercicio 1'!E3286</f>
        <v>3067</v>
      </c>
      <c r="C3069" s="5">
        <v>8.0288006586699906E-2</v>
      </c>
      <c r="D3069" s="4">
        <f t="shared" si="468"/>
        <v>7.8701352326265683E-2</v>
      </c>
      <c r="E3069" s="6">
        <f t="shared" si="469"/>
        <v>7.9489410012156356E-2</v>
      </c>
      <c r="F3069" s="7">
        <f t="shared" si="470"/>
        <v>7.8942718559952427E-2</v>
      </c>
      <c r="I3069" s="10">
        <v>3067</v>
      </c>
      <c r="J3069" s="8">
        <f t="shared" si="471"/>
        <v>8.1788006586699907E-2</v>
      </c>
      <c r="K3069" s="8">
        <f t="shared" si="471"/>
        <v>8.0201352326265685E-2</v>
      </c>
      <c r="L3069" s="8">
        <f t="shared" si="471"/>
        <v>8.0989410012156357E-2</v>
      </c>
      <c r="M3069" s="8">
        <f t="shared" si="466"/>
        <v>8.0442718559952428E-2</v>
      </c>
      <c r="P3069">
        <v>3067</v>
      </c>
      <c r="Q3069" s="8">
        <f t="shared" si="472"/>
        <v>7.8788006586699905E-2</v>
      </c>
      <c r="R3069" s="8">
        <f t="shared" si="472"/>
        <v>7.7201352326265682E-2</v>
      </c>
      <c r="S3069" s="8">
        <f t="shared" si="472"/>
        <v>7.7989410012156354E-2</v>
      </c>
      <c r="T3069" s="8">
        <f t="shared" si="467"/>
        <v>7.7442718559952425E-2</v>
      </c>
      <c r="W3069">
        <v>3067</v>
      </c>
      <c r="X3069" s="4">
        <f t="shared" si="476"/>
        <v>8.2987705534560016E-2</v>
      </c>
      <c r="Y3069" s="4">
        <f t="shared" si="474"/>
        <v>8.221848698466315E-2</v>
      </c>
      <c r="Z3069" s="4">
        <f t="shared" si="475"/>
        <v>8.1690772401927167E-2</v>
      </c>
    </row>
    <row r="3070" spans="1:26" x14ac:dyDescent="0.25">
      <c r="A3070" s="16">
        <f t="shared" si="473"/>
        <v>46603</v>
      </c>
      <c r="B3070">
        <f>+'[2]Ejercicio 1'!E3287</f>
        <v>3068</v>
      </c>
      <c r="C3070" s="5">
        <v>8.0288941705756456E-2</v>
      </c>
      <c r="D3070" s="4">
        <f t="shared" si="468"/>
        <v>7.8702250969152149E-2</v>
      </c>
      <c r="E3070" s="6">
        <f t="shared" si="469"/>
        <v>7.9490326711719198E-2</v>
      </c>
      <c r="F3070" s="7">
        <f t="shared" si="470"/>
        <v>7.894362272052742E-2</v>
      </c>
      <c r="I3070" s="10">
        <v>3068</v>
      </c>
      <c r="J3070" s="8">
        <f t="shared" si="471"/>
        <v>8.1788941705756457E-2</v>
      </c>
      <c r="K3070" s="8">
        <f t="shared" si="471"/>
        <v>8.020225096915215E-2</v>
      </c>
      <c r="L3070" s="8">
        <f t="shared" si="471"/>
        <v>8.0990326711719199E-2</v>
      </c>
      <c r="M3070" s="8">
        <f t="shared" si="466"/>
        <v>8.0443622720527422E-2</v>
      </c>
      <c r="P3070">
        <v>3068</v>
      </c>
      <c r="Q3070" s="8">
        <f t="shared" si="472"/>
        <v>7.8788941705756455E-2</v>
      </c>
      <c r="R3070" s="8">
        <f t="shared" si="472"/>
        <v>7.7202250969152147E-2</v>
      </c>
      <c r="S3070" s="8">
        <f t="shared" si="472"/>
        <v>7.7990326711719196E-2</v>
      </c>
      <c r="T3070" s="8">
        <f t="shared" si="467"/>
        <v>7.7443622720527419E-2</v>
      </c>
      <c r="W3070">
        <v>3068</v>
      </c>
      <c r="X3070" s="4">
        <f t="shared" si="476"/>
        <v>8.2989577037254805E-2</v>
      </c>
      <c r="Y3070" s="4">
        <f t="shared" si="474"/>
        <v>8.2220320402329627E-2</v>
      </c>
      <c r="Z3070" s="4">
        <f t="shared" si="475"/>
        <v>8.1692579864221279E-2</v>
      </c>
    </row>
    <row r="3071" spans="1:26" x14ac:dyDescent="0.25">
      <c r="A3071" s="16">
        <f t="shared" si="473"/>
        <v>46604</v>
      </c>
      <c r="B3071">
        <f>+'[2]Ejercicio 1'!E3288</f>
        <v>3069</v>
      </c>
      <c r="C3071" s="5">
        <v>8.0289876824812992E-2</v>
      </c>
      <c r="D3071" s="4">
        <f t="shared" si="468"/>
        <v>7.8703149611630233E-2</v>
      </c>
      <c r="E3071" s="6">
        <f t="shared" si="469"/>
        <v>7.9491243411072984E-2</v>
      </c>
      <c r="F3071" s="7">
        <f t="shared" si="470"/>
        <v>7.8944526880756954E-2</v>
      </c>
      <c r="I3071" s="10">
        <v>3069</v>
      </c>
      <c r="J3071" s="8">
        <f t="shared" si="471"/>
        <v>8.1789876824812993E-2</v>
      </c>
      <c r="K3071" s="8">
        <f t="shared" si="471"/>
        <v>8.0203149611630234E-2</v>
      </c>
      <c r="L3071" s="8">
        <f t="shared" si="471"/>
        <v>8.0991243411072986E-2</v>
      </c>
      <c r="M3071" s="8">
        <f t="shared" si="466"/>
        <v>8.0444526880756956E-2</v>
      </c>
      <c r="P3071">
        <v>3069</v>
      </c>
      <c r="Q3071" s="8">
        <f t="shared" si="472"/>
        <v>7.878987682481299E-2</v>
      </c>
      <c r="R3071" s="8">
        <f t="shared" si="472"/>
        <v>7.7203149611630231E-2</v>
      </c>
      <c r="S3071" s="8">
        <f t="shared" si="472"/>
        <v>7.7991243411072983E-2</v>
      </c>
      <c r="T3071" s="8">
        <f t="shared" si="467"/>
        <v>7.7444526880756953E-2</v>
      </c>
      <c r="W3071">
        <v>3069</v>
      </c>
      <c r="X3071" s="4">
        <f t="shared" si="476"/>
        <v>8.2991448540373436E-2</v>
      </c>
      <c r="Y3071" s="4">
        <f t="shared" si="474"/>
        <v>8.2222153819520888E-2</v>
      </c>
      <c r="Z3071" s="4">
        <f t="shared" si="475"/>
        <v>8.169438732584737E-2</v>
      </c>
    </row>
    <row r="3072" spans="1:26" x14ac:dyDescent="0.25">
      <c r="A3072" s="16">
        <f t="shared" si="473"/>
        <v>46605</v>
      </c>
      <c r="B3072">
        <f>+'[2]Ejercicio 1'!E3289</f>
        <v>3070</v>
      </c>
      <c r="C3072" s="5">
        <v>8.0290811943869542E-2</v>
      </c>
      <c r="D3072" s="4">
        <f t="shared" si="468"/>
        <v>7.8704048253699962E-2</v>
      </c>
      <c r="E3072" s="6">
        <f t="shared" si="469"/>
        <v>7.9492160110219479E-2</v>
      </c>
      <c r="F3072" s="7">
        <f t="shared" si="470"/>
        <v>7.8945431040635353E-2</v>
      </c>
      <c r="I3072" s="10">
        <v>3070</v>
      </c>
      <c r="J3072" s="8">
        <f t="shared" si="471"/>
        <v>8.1790811943869543E-2</v>
      </c>
      <c r="K3072" s="8">
        <f t="shared" si="471"/>
        <v>8.0204048253699964E-2</v>
      </c>
      <c r="L3072" s="8">
        <f t="shared" si="471"/>
        <v>8.099216011021948E-2</v>
      </c>
      <c r="M3072" s="8">
        <f t="shared" si="466"/>
        <v>8.0445431040635354E-2</v>
      </c>
      <c r="P3072">
        <v>3070</v>
      </c>
      <c r="Q3072" s="8">
        <f t="shared" si="472"/>
        <v>7.879081194386954E-2</v>
      </c>
      <c r="R3072" s="8">
        <f t="shared" si="472"/>
        <v>7.7204048253699961E-2</v>
      </c>
      <c r="S3072" s="8">
        <f t="shared" si="472"/>
        <v>7.7992160110219477E-2</v>
      </c>
      <c r="T3072" s="8">
        <f t="shared" si="467"/>
        <v>7.7445431040635351E-2</v>
      </c>
      <c r="W3072">
        <v>3070</v>
      </c>
      <c r="X3072" s="4">
        <f t="shared" si="476"/>
        <v>8.2993320043916352E-2</v>
      </c>
      <c r="Y3072" s="4">
        <f t="shared" si="474"/>
        <v>8.2223987236351992E-2</v>
      </c>
      <c r="Z3072" s="4">
        <f t="shared" si="475"/>
        <v>8.1696194785871867E-2</v>
      </c>
    </row>
    <row r="3073" spans="1:26" x14ac:dyDescent="0.25">
      <c r="A3073" s="16">
        <f t="shared" si="473"/>
        <v>46606</v>
      </c>
      <c r="B3073">
        <f>+'[2]Ejercicio 1'!E3290</f>
        <v>3071</v>
      </c>
      <c r="C3073" s="5">
        <v>8.0291747062926092E-2</v>
      </c>
      <c r="D3073" s="4">
        <f t="shared" si="468"/>
        <v>7.8704946895361519E-2</v>
      </c>
      <c r="E3073" s="6">
        <f t="shared" si="469"/>
        <v>7.9493076809157764E-2</v>
      </c>
      <c r="F3073" s="7">
        <f t="shared" si="470"/>
        <v>7.8946335200168319E-2</v>
      </c>
      <c r="I3073" s="10">
        <v>3071</v>
      </c>
      <c r="J3073" s="8">
        <f t="shared" si="471"/>
        <v>8.1791747062926093E-2</v>
      </c>
      <c r="K3073" s="8">
        <f t="shared" si="471"/>
        <v>8.020494689536152E-2</v>
      </c>
      <c r="L3073" s="8">
        <f t="shared" si="471"/>
        <v>8.0993076809157766E-2</v>
      </c>
      <c r="M3073" s="8">
        <f t="shared" si="466"/>
        <v>8.044633520016832E-2</v>
      </c>
      <c r="P3073">
        <v>3071</v>
      </c>
      <c r="Q3073" s="8">
        <f t="shared" si="472"/>
        <v>7.879174706292609E-2</v>
      </c>
      <c r="R3073" s="8">
        <f t="shared" si="472"/>
        <v>7.7204946895361518E-2</v>
      </c>
      <c r="S3073" s="8">
        <f t="shared" si="472"/>
        <v>7.7993076809157763E-2</v>
      </c>
      <c r="T3073" s="8">
        <f t="shared" si="467"/>
        <v>7.7446335200168318E-2</v>
      </c>
      <c r="W3073">
        <v>3071</v>
      </c>
      <c r="X3073" s="4">
        <f t="shared" si="476"/>
        <v>8.299519154788397E-2</v>
      </c>
      <c r="Y3073" s="4">
        <f t="shared" si="474"/>
        <v>8.2225820652767595E-2</v>
      </c>
      <c r="Z3073" s="4">
        <f t="shared" si="475"/>
        <v>8.1698002245225484E-2</v>
      </c>
    </row>
    <row r="3074" spans="1:26" x14ac:dyDescent="0.25">
      <c r="A3074" s="16">
        <f t="shared" si="473"/>
        <v>46607</v>
      </c>
      <c r="B3074">
        <f>+'[2]Ejercicio 1'!E3291</f>
        <v>3072</v>
      </c>
      <c r="C3074" s="5">
        <v>8.0292682181982641E-2</v>
      </c>
      <c r="D3074" s="4">
        <f t="shared" si="468"/>
        <v>7.8705845536615332E-2</v>
      </c>
      <c r="E3074" s="6">
        <f t="shared" si="469"/>
        <v>7.9493993507886995E-2</v>
      </c>
      <c r="F3074" s="7">
        <f t="shared" si="470"/>
        <v>7.8947239359355839E-2</v>
      </c>
      <c r="I3074" s="10">
        <v>3072</v>
      </c>
      <c r="J3074" s="8">
        <f t="shared" si="471"/>
        <v>8.1792682181982643E-2</v>
      </c>
      <c r="K3074" s="8">
        <f t="shared" si="471"/>
        <v>8.0205845536615333E-2</v>
      </c>
      <c r="L3074" s="8">
        <f t="shared" si="471"/>
        <v>8.0993993507886997E-2</v>
      </c>
      <c r="M3074" s="8">
        <f t="shared" si="471"/>
        <v>8.044723935935584E-2</v>
      </c>
      <c r="P3074">
        <v>3072</v>
      </c>
      <c r="Q3074" s="8">
        <f t="shared" si="472"/>
        <v>7.879268218198264E-2</v>
      </c>
      <c r="R3074" s="8">
        <f t="shared" si="472"/>
        <v>7.7205845536615331E-2</v>
      </c>
      <c r="S3074" s="8">
        <f t="shared" si="472"/>
        <v>7.7993993507886994E-2</v>
      </c>
      <c r="T3074" s="8">
        <f t="shared" si="472"/>
        <v>7.7447239359355838E-2</v>
      </c>
      <c r="W3074">
        <v>3072</v>
      </c>
      <c r="X3074" s="4">
        <f t="shared" si="476"/>
        <v>8.2997063052282896E-2</v>
      </c>
      <c r="Y3074" s="4">
        <f t="shared" si="474"/>
        <v>8.2227654068735209E-2</v>
      </c>
      <c r="Z3074" s="4">
        <f t="shared" si="475"/>
        <v>8.1699809703602744E-2</v>
      </c>
    </row>
    <row r="3075" spans="1:26" x14ac:dyDescent="0.25">
      <c r="A3075" s="16">
        <f t="shared" si="473"/>
        <v>46608</v>
      </c>
      <c r="B3075">
        <f>+'[2]Ejercicio 1'!E3292</f>
        <v>3073</v>
      </c>
      <c r="C3075" s="5">
        <v>8.0293617301039191E-2</v>
      </c>
      <c r="D3075" s="4">
        <f t="shared" ref="D3075:D3138" si="477">+LN((1+C3075*182/360)^(360/182))</f>
        <v>7.8706744177460361E-2</v>
      </c>
      <c r="E3075" s="6">
        <f t="shared" ref="E3075:E3138" si="478">Equivalencia_Tasas(C3075,182,91)</f>
        <v>7.9494910206408934E-2</v>
      </c>
      <c r="F3075" s="7">
        <f t="shared" ref="F3075:F3138" si="479">Equivalencia_Tasas(C3075,182,28)</f>
        <v>7.894814351819221E-2</v>
      </c>
      <c r="I3075" s="10">
        <v>3073</v>
      </c>
      <c r="J3075" s="8">
        <f t="shared" ref="J3075:M3138" si="480">C3075+$O$1</f>
        <v>8.1793617301039193E-2</v>
      </c>
      <c r="K3075" s="8">
        <f t="shared" si="480"/>
        <v>8.0206744177460362E-2</v>
      </c>
      <c r="L3075" s="8">
        <f t="shared" si="480"/>
        <v>8.0994910206408935E-2</v>
      </c>
      <c r="M3075" s="8">
        <f t="shared" si="480"/>
        <v>8.0448143518192211E-2</v>
      </c>
      <c r="P3075">
        <v>3073</v>
      </c>
      <c r="Q3075" s="8">
        <f t="shared" ref="Q3075:T3138" si="481">C3075-$O$1</f>
        <v>7.879361730103919E-2</v>
      </c>
      <c r="R3075" s="8">
        <f t="shared" si="481"/>
        <v>7.720674417746036E-2</v>
      </c>
      <c r="S3075" s="8">
        <f t="shared" si="481"/>
        <v>7.7994910206408932E-2</v>
      </c>
      <c r="T3075" s="8">
        <f t="shared" si="481"/>
        <v>7.7448143518192208E-2</v>
      </c>
      <c r="W3075">
        <v>3073</v>
      </c>
      <c r="X3075" s="4">
        <f t="shared" si="476"/>
        <v>8.2998934557091605E-2</v>
      </c>
      <c r="Y3075" s="4">
        <f t="shared" si="474"/>
        <v>8.2229487484287336E-2</v>
      </c>
      <c r="Z3075" s="4">
        <f t="shared" si="475"/>
        <v>8.1701617160997927E-2</v>
      </c>
    </row>
    <row r="3076" spans="1:26" x14ac:dyDescent="0.25">
      <c r="A3076" s="16">
        <f t="shared" si="473"/>
        <v>46609</v>
      </c>
      <c r="B3076">
        <f>+'[2]Ejercicio 1'!E3293</f>
        <v>3074</v>
      </c>
      <c r="C3076" s="5">
        <v>8.0294552420095727E-2</v>
      </c>
      <c r="D3076" s="4">
        <f t="shared" si="477"/>
        <v>7.870764281789723E-2</v>
      </c>
      <c r="E3076" s="6">
        <f t="shared" si="478"/>
        <v>7.9495826904721789E-2</v>
      </c>
      <c r="F3076" s="7">
        <f t="shared" si="479"/>
        <v>7.8949047676683135E-2</v>
      </c>
      <c r="I3076" s="10">
        <v>3074</v>
      </c>
      <c r="J3076" s="8">
        <f t="shared" si="480"/>
        <v>8.1794552420095729E-2</v>
      </c>
      <c r="K3076" s="8">
        <f t="shared" si="480"/>
        <v>8.0207642817897232E-2</v>
      </c>
      <c r="L3076" s="8">
        <f t="shared" si="480"/>
        <v>8.099582690472179E-2</v>
      </c>
      <c r="M3076" s="8">
        <f t="shared" si="480"/>
        <v>8.0449047676683136E-2</v>
      </c>
      <c r="P3076">
        <v>3074</v>
      </c>
      <c r="Q3076" s="8">
        <f t="shared" si="481"/>
        <v>7.8794552420095726E-2</v>
      </c>
      <c r="R3076" s="8">
        <f t="shared" si="481"/>
        <v>7.7207642817897229E-2</v>
      </c>
      <c r="S3076" s="8">
        <f t="shared" si="481"/>
        <v>7.7995826904721788E-2</v>
      </c>
      <c r="T3076" s="8">
        <f t="shared" si="481"/>
        <v>7.7449047676683133E-2</v>
      </c>
      <c r="W3076">
        <v>3074</v>
      </c>
      <c r="X3076" s="4">
        <f t="shared" si="476"/>
        <v>8.3000806062332053E-2</v>
      </c>
      <c r="Y3076" s="4">
        <f t="shared" si="474"/>
        <v>8.223132089942134E-2</v>
      </c>
      <c r="Z3076" s="4">
        <f t="shared" si="475"/>
        <v>8.1703424617416739E-2</v>
      </c>
    </row>
    <row r="3077" spans="1:26" x14ac:dyDescent="0.25">
      <c r="A3077" s="16">
        <f t="shared" ref="A3077:A3140" si="482">+A3076+1</f>
        <v>46610</v>
      </c>
      <c r="B3077">
        <f>+'[2]Ejercicio 1'!E3294</f>
        <v>3075</v>
      </c>
      <c r="C3077" s="5">
        <v>8.0295487539152277E-2</v>
      </c>
      <c r="D3077" s="4">
        <f t="shared" si="477"/>
        <v>7.8708541457925732E-2</v>
      </c>
      <c r="E3077" s="6">
        <f t="shared" si="478"/>
        <v>7.9496743602826464E-2</v>
      </c>
      <c r="F3077" s="7">
        <f t="shared" si="479"/>
        <v>7.8949951834825782E-2</v>
      </c>
      <c r="I3077" s="10">
        <v>3075</v>
      </c>
      <c r="J3077" s="8">
        <f t="shared" si="480"/>
        <v>8.1795487539152278E-2</v>
      </c>
      <c r="K3077" s="8">
        <f t="shared" si="480"/>
        <v>8.0208541457925733E-2</v>
      </c>
      <c r="L3077" s="8">
        <f t="shared" si="480"/>
        <v>8.0996743602826465E-2</v>
      </c>
      <c r="M3077" s="8">
        <f t="shared" si="480"/>
        <v>8.0449951834825784E-2</v>
      </c>
      <c r="P3077">
        <v>3075</v>
      </c>
      <c r="Q3077" s="8">
        <f t="shared" si="481"/>
        <v>7.8795487539152276E-2</v>
      </c>
      <c r="R3077" s="8">
        <f t="shared" si="481"/>
        <v>7.7208541457925731E-2</v>
      </c>
      <c r="S3077" s="8">
        <f t="shared" si="481"/>
        <v>7.7996743602826463E-2</v>
      </c>
      <c r="T3077" s="8">
        <f t="shared" si="481"/>
        <v>7.7449951834825781E-2</v>
      </c>
      <c r="W3077">
        <v>3075</v>
      </c>
      <c r="X3077" s="4">
        <f t="shared" si="476"/>
        <v>8.3002677567996341E-2</v>
      </c>
      <c r="Y3077" s="4">
        <f t="shared" si="474"/>
        <v>8.2233154314137205E-2</v>
      </c>
      <c r="Z3077" s="4">
        <f t="shared" si="475"/>
        <v>8.1705232072850631E-2</v>
      </c>
    </row>
    <row r="3078" spans="1:26" x14ac:dyDescent="0.25">
      <c r="A3078" s="16">
        <f t="shared" si="482"/>
        <v>46611</v>
      </c>
      <c r="B3078">
        <f>+'[2]Ejercicio 1'!E3295</f>
        <v>3076</v>
      </c>
      <c r="C3078" s="5">
        <v>8.0296422658208827E-2</v>
      </c>
      <c r="D3078" s="4">
        <f t="shared" si="477"/>
        <v>7.8709440097545866E-2</v>
      </c>
      <c r="E3078" s="6">
        <f t="shared" si="478"/>
        <v>7.9497660300723832E-2</v>
      </c>
      <c r="F3078" s="7">
        <f t="shared" si="479"/>
        <v>7.8950855992620125E-2</v>
      </c>
      <c r="I3078" s="10">
        <v>3076</v>
      </c>
      <c r="J3078" s="8">
        <f t="shared" si="480"/>
        <v>8.1796422658208828E-2</v>
      </c>
      <c r="K3078" s="8">
        <f t="shared" si="480"/>
        <v>8.0209440097545867E-2</v>
      </c>
      <c r="L3078" s="8">
        <f t="shared" si="480"/>
        <v>8.0997660300723834E-2</v>
      </c>
      <c r="M3078" s="8">
        <f t="shared" si="480"/>
        <v>8.0450855992620127E-2</v>
      </c>
      <c r="P3078">
        <v>3076</v>
      </c>
      <c r="Q3078" s="8">
        <f t="shared" si="481"/>
        <v>7.8796422658208826E-2</v>
      </c>
      <c r="R3078" s="8">
        <f t="shared" si="481"/>
        <v>7.7209440097545864E-2</v>
      </c>
      <c r="S3078" s="8">
        <f t="shared" si="481"/>
        <v>7.7997660300723831E-2</v>
      </c>
      <c r="T3078" s="8">
        <f t="shared" si="481"/>
        <v>7.7450855992620124E-2</v>
      </c>
      <c r="W3078">
        <v>3076</v>
      </c>
      <c r="X3078" s="4">
        <f t="shared" si="476"/>
        <v>8.3004549074085346E-2</v>
      </c>
      <c r="Y3078" s="4">
        <f t="shared" si="474"/>
        <v>8.2234987728467449E-2</v>
      </c>
      <c r="Z3078" s="4">
        <f t="shared" si="475"/>
        <v>8.1707039527305306E-2</v>
      </c>
    </row>
    <row r="3079" spans="1:26" x14ac:dyDescent="0.25">
      <c r="A3079" s="16">
        <f t="shared" si="482"/>
        <v>46612</v>
      </c>
      <c r="B3079">
        <f>+'[2]Ejercicio 1'!E3296</f>
        <v>3077</v>
      </c>
      <c r="C3079" s="5">
        <v>8.0297357777265377E-2</v>
      </c>
      <c r="D3079" s="4">
        <f t="shared" si="477"/>
        <v>7.871033873675784E-2</v>
      </c>
      <c r="E3079" s="6">
        <f t="shared" si="478"/>
        <v>7.9498576998412146E-2</v>
      </c>
      <c r="F3079" s="7">
        <f t="shared" si="479"/>
        <v>7.8951760150069036E-2</v>
      </c>
      <c r="I3079" s="10">
        <v>3077</v>
      </c>
      <c r="J3079" s="8">
        <f t="shared" si="480"/>
        <v>8.1797357777265378E-2</v>
      </c>
      <c r="K3079" s="8">
        <f t="shared" si="480"/>
        <v>8.0210338736757841E-2</v>
      </c>
      <c r="L3079" s="8">
        <f t="shared" si="480"/>
        <v>8.0998576998412147E-2</v>
      </c>
      <c r="M3079" s="8">
        <f t="shared" si="480"/>
        <v>8.0451760150069038E-2</v>
      </c>
      <c r="P3079">
        <v>3077</v>
      </c>
      <c r="Q3079" s="8">
        <f t="shared" si="481"/>
        <v>7.8797357777265375E-2</v>
      </c>
      <c r="R3079" s="8">
        <f t="shared" si="481"/>
        <v>7.7210338736757839E-2</v>
      </c>
      <c r="S3079" s="8">
        <f t="shared" si="481"/>
        <v>7.7998576998412145E-2</v>
      </c>
      <c r="T3079" s="8">
        <f t="shared" si="481"/>
        <v>7.7451760150069035E-2</v>
      </c>
      <c r="W3079">
        <v>3077</v>
      </c>
      <c r="X3079" s="4">
        <f t="shared" si="476"/>
        <v>8.3006420580598192E-2</v>
      </c>
      <c r="Y3079" s="4">
        <f t="shared" si="474"/>
        <v>8.2236821142349703E-2</v>
      </c>
      <c r="Z3079" s="4">
        <f t="shared" si="475"/>
        <v>8.1708846980783623E-2</v>
      </c>
    </row>
    <row r="3080" spans="1:26" x14ac:dyDescent="0.25">
      <c r="A3080" s="16">
        <f t="shared" si="482"/>
        <v>46613</v>
      </c>
      <c r="B3080">
        <f>+'[2]Ejercicio 1'!E3297</f>
        <v>3078</v>
      </c>
      <c r="C3080" s="5">
        <v>8.0298292896321927E-2</v>
      </c>
      <c r="D3080" s="4">
        <f t="shared" si="477"/>
        <v>7.8711237375562071E-2</v>
      </c>
      <c r="E3080" s="6">
        <f t="shared" si="478"/>
        <v>7.9499493695892265E-2</v>
      </c>
      <c r="F3080" s="7">
        <f t="shared" si="479"/>
        <v>7.8952664307169657E-2</v>
      </c>
      <c r="I3080" s="10">
        <v>3078</v>
      </c>
      <c r="J3080" s="8">
        <f t="shared" si="480"/>
        <v>8.1798292896321928E-2</v>
      </c>
      <c r="K3080" s="8">
        <f t="shared" si="480"/>
        <v>8.0211237375562072E-2</v>
      </c>
      <c r="L3080" s="8">
        <f t="shared" si="480"/>
        <v>8.0999493695892266E-2</v>
      </c>
      <c r="M3080" s="8">
        <f t="shared" si="480"/>
        <v>8.0452664307169658E-2</v>
      </c>
      <c r="P3080">
        <v>3078</v>
      </c>
      <c r="Q3080" s="8">
        <f t="shared" si="481"/>
        <v>7.8798292896321925E-2</v>
      </c>
      <c r="R3080" s="8">
        <f t="shared" si="481"/>
        <v>7.721123737556207E-2</v>
      </c>
      <c r="S3080" s="8">
        <f t="shared" si="481"/>
        <v>7.7999493695892264E-2</v>
      </c>
      <c r="T3080" s="8">
        <f t="shared" si="481"/>
        <v>7.7452664307169655E-2</v>
      </c>
      <c r="W3080">
        <v>3078</v>
      </c>
      <c r="X3080" s="4">
        <f t="shared" si="476"/>
        <v>8.3008292087543206E-2</v>
      </c>
      <c r="Y3080" s="4">
        <f t="shared" si="474"/>
        <v>8.2238654555814708E-2</v>
      </c>
      <c r="Z3080" s="4">
        <f t="shared" si="475"/>
        <v>8.1710654433591046E-2</v>
      </c>
    </row>
    <row r="3081" spans="1:26" x14ac:dyDescent="0.25">
      <c r="A3081" s="16">
        <f t="shared" si="482"/>
        <v>46614</v>
      </c>
      <c r="B3081">
        <f>+'[2]Ejercicio 1'!E3298</f>
        <v>3079</v>
      </c>
      <c r="C3081" s="5">
        <v>8.0299228015378463E-2</v>
      </c>
      <c r="D3081" s="4">
        <f t="shared" si="477"/>
        <v>7.8712136013957518E-2</v>
      </c>
      <c r="E3081" s="6">
        <f t="shared" si="478"/>
        <v>7.9500410393165077E-2</v>
      </c>
      <c r="F3081" s="7">
        <f t="shared" si="479"/>
        <v>7.8953568463921986E-2</v>
      </c>
      <c r="I3081" s="10">
        <v>3079</v>
      </c>
      <c r="J3081" s="8">
        <f t="shared" si="480"/>
        <v>8.1799228015378464E-2</v>
      </c>
      <c r="K3081" s="8">
        <f t="shared" si="480"/>
        <v>8.0212136013957519E-2</v>
      </c>
      <c r="L3081" s="8">
        <f t="shared" si="480"/>
        <v>8.1000410393165079E-2</v>
      </c>
      <c r="M3081" s="8">
        <f t="shared" si="480"/>
        <v>8.0453568463921987E-2</v>
      </c>
      <c r="P3081">
        <v>3079</v>
      </c>
      <c r="Q3081" s="8">
        <f t="shared" si="481"/>
        <v>7.8799228015378461E-2</v>
      </c>
      <c r="R3081" s="8">
        <f t="shared" si="481"/>
        <v>7.7212136013957516E-2</v>
      </c>
      <c r="S3081" s="8">
        <f t="shared" si="481"/>
        <v>7.8000410393165076E-2</v>
      </c>
      <c r="T3081" s="8">
        <f t="shared" si="481"/>
        <v>7.7453568463921985E-2</v>
      </c>
      <c r="W3081">
        <v>3079</v>
      </c>
      <c r="X3081" s="4">
        <f t="shared" si="476"/>
        <v>8.3010163594897574E-2</v>
      </c>
      <c r="Y3081" s="4">
        <f t="shared" si="474"/>
        <v>8.2240487968892328E-2</v>
      </c>
      <c r="Z3081" s="4">
        <f t="shared" si="475"/>
        <v>8.171246188510807E-2</v>
      </c>
    </row>
    <row r="3082" spans="1:26" x14ac:dyDescent="0.25">
      <c r="A3082" s="16">
        <f t="shared" si="482"/>
        <v>46615</v>
      </c>
      <c r="B3082">
        <f>+'[2]Ejercicio 1'!E3299</f>
        <v>3080</v>
      </c>
      <c r="C3082" s="5">
        <v>8.0300163134435013E-2</v>
      </c>
      <c r="D3082" s="4">
        <f t="shared" si="477"/>
        <v>7.8713034651944611E-2</v>
      </c>
      <c r="E3082" s="6">
        <f t="shared" si="478"/>
        <v>7.9501327090228835E-2</v>
      </c>
      <c r="F3082" s="7">
        <f t="shared" si="479"/>
        <v>7.8954472620326024E-2</v>
      </c>
      <c r="I3082" s="10">
        <v>3080</v>
      </c>
      <c r="J3082" s="8">
        <f t="shared" si="480"/>
        <v>8.1800163134435014E-2</v>
      </c>
      <c r="K3082" s="8">
        <f t="shared" si="480"/>
        <v>8.0213034651944612E-2</v>
      </c>
      <c r="L3082" s="8">
        <f t="shared" si="480"/>
        <v>8.1001327090228836E-2</v>
      </c>
      <c r="M3082" s="8">
        <f t="shared" si="480"/>
        <v>8.0454472620326026E-2</v>
      </c>
      <c r="P3082">
        <v>3080</v>
      </c>
      <c r="Q3082" s="8">
        <f t="shared" si="481"/>
        <v>7.8800163134435011E-2</v>
      </c>
      <c r="R3082" s="8">
        <f t="shared" si="481"/>
        <v>7.7213034651944609E-2</v>
      </c>
      <c r="S3082" s="8">
        <f t="shared" si="481"/>
        <v>7.8001327090228834E-2</v>
      </c>
      <c r="T3082" s="8">
        <f t="shared" si="481"/>
        <v>7.7454472620326023E-2</v>
      </c>
      <c r="W3082">
        <v>3080</v>
      </c>
      <c r="X3082" s="4">
        <f t="shared" si="476"/>
        <v>8.3012035102683679E-2</v>
      </c>
      <c r="Y3082" s="4">
        <f t="shared" si="474"/>
        <v>8.2242321381552699E-2</v>
      </c>
      <c r="Z3082" s="4">
        <f t="shared" si="475"/>
        <v>8.1714269335643033E-2</v>
      </c>
    </row>
    <row r="3083" spans="1:26" x14ac:dyDescent="0.25">
      <c r="A3083" s="16">
        <f t="shared" si="482"/>
        <v>46616</v>
      </c>
      <c r="B3083">
        <f>+'[2]Ejercicio 1'!E3300</f>
        <v>3081</v>
      </c>
      <c r="C3083" s="5">
        <v>8.0301098253491562E-2</v>
      </c>
      <c r="D3083" s="4">
        <f t="shared" si="477"/>
        <v>7.8713933289523752E-2</v>
      </c>
      <c r="E3083" s="6">
        <f t="shared" si="478"/>
        <v>7.9502243787084398E-2</v>
      </c>
      <c r="F3083" s="7">
        <f t="shared" si="479"/>
        <v>7.8955376776381758E-2</v>
      </c>
      <c r="I3083" s="10">
        <v>3081</v>
      </c>
      <c r="J3083" s="8">
        <f t="shared" si="480"/>
        <v>8.1801098253491564E-2</v>
      </c>
      <c r="K3083" s="8">
        <f t="shared" si="480"/>
        <v>8.0213933289523753E-2</v>
      </c>
      <c r="L3083" s="8">
        <f t="shared" si="480"/>
        <v>8.1002243787084399E-2</v>
      </c>
      <c r="M3083" s="8">
        <f t="shared" si="480"/>
        <v>8.045537677638176E-2</v>
      </c>
      <c r="P3083">
        <v>3081</v>
      </c>
      <c r="Q3083" s="8">
        <f t="shared" si="481"/>
        <v>7.8801098253491561E-2</v>
      </c>
      <c r="R3083" s="8">
        <f t="shared" si="481"/>
        <v>7.7213933289523751E-2</v>
      </c>
      <c r="S3083" s="8">
        <f t="shared" si="481"/>
        <v>7.8002243787084397E-2</v>
      </c>
      <c r="T3083" s="8">
        <f t="shared" si="481"/>
        <v>7.7455376776381757E-2</v>
      </c>
      <c r="W3083">
        <v>3081</v>
      </c>
      <c r="X3083" s="4">
        <f t="shared" si="476"/>
        <v>8.3013906610893626E-2</v>
      </c>
      <c r="Y3083" s="4">
        <f t="shared" si="474"/>
        <v>8.224415479376683E-2</v>
      </c>
      <c r="Z3083" s="4">
        <f t="shared" si="475"/>
        <v>8.1716076784887584E-2</v>
      </c>
    </row>
    <row r="3084" spans="1:26" x14ac:dyDescent="0.25">
      <c r="A3084" s="16">
        <f t="shared" si="482"/>
        <v>46617</v>
      </c>
      <c r="B3084">
        <f>+'[2]Ejercicio 1'!E3301</f>
        <v>3082</v>
      </c>
      <c r="C3084" s="5">
        <v>8.0302033372548112E-2</v>
      </c>
      <c r="D3084" s="4">
        <f t="shared" si="477"/>
        <v>7.8714831926694317E-2</v>
      </c>
      <c r="E3084" s="6">
        <f t="shared" si="478"/>
        <v>7.9503160483730906E-2</v>
      </c>
      <c r="F3084" s="7">
        <f t="shared" si="479"/>
        <v>7.895628093209206E-2</v>
      </c>
      <c r="I3084" s="10">
        <v>3082</v>
      </c>
      <c r="J3084" s="8">
        <f t="shared" si="480"/>
        <v>8.1802033372548114E-2</v>
      </c>
      <c r="K3084" s="8">
        <f t="shared" si="480"/>
        <v>8.0214831926694319E-2</v>
      </c>
      <c r="L3084" s="8">
        <f t="shared" si="480"/>
        <v>8.1003160483730907E-2</v>
      </c>
      <c r="M3084" s="8">
        <f t="shared" si="480"/>
        <v>8.0456280932092061E-2</v>
      </c>
      <c r="P3084">
        <v>3082</v>
      </c>
      <c r="Q3084" s="8">
        <f t="shared" si="481"/>
        <v>7.8802033372548111E-2</v>
      </c>
      <c r="R3084" s="8">
        <f t="shared" si="481"/>
        <v>7.7214831926694316E-2</v>
      </c>
      <c r="S3084" s="8">
        <f t="shared" si="481"/>
        <v>7.8003160483730904E-2</v>
      </c>
      <c r="T3084" s="8">
        <f t="shared" si="481"/>
        <v>7.7456280932092059E-2</v>
      </c>
      <c r="W3084">
        <v>3082</v>
      </c>
      <c r="X3084" s="4">
        <f t="shared" si="476"/>
        <v>8.3015778119528288E-2</v>
      </c>
      <c r="Y3084" s="4">
        <f t="shared" si="474"/>
        <v>8.2245988205532972E-2</v>
      </c>
      <c r="Z3084" s="4">
        <f t="shared" si="475"/>
        <v>8.1717884233464114E-2</v>
      </c>
    </row>
    <row r="3085" spans="1:26" x14ac:dyDescent="0.25">
      <c r="A3085" s="16">
        <f t="shared" si="482"/>
        <v>46618</v>
      </c>
      <c r="B3085">
        <f>+'[2]Ejercicio 1'!E3302</f>
        <v>3083</v>
      </c>
      <c r="C3085" s="5">
        <v>8.0302968491604662E-2</v>
      </c>
      <c r="D3085" s="4">
        <f t="shared" si="477"/>
        <v>7.8715730563456723E-2</v>
      </c>
      <c r="E3085" s="6">
        <f t="shared" si="478"/>
        <v>7.9504077180170107E-2</v>
      </c>
      <c r="F3085" s="7">
        <f t="shared" si="479"/>
        <v>7.8957185087454071E-2</v>
      </c>
      <c r="I3085" s="10">
        <v>3083</v>
      </c>
      <c r="J3085" s="8">
        <f t="shared" si="480"/>
        <v>8.1802968491604663E-2</v>
      </c>
      <c r="K3085" s="8">
        <f t="shared" si="480"/>
        <v>8.0215730563456725E-2</v>
      </c>
      <c r="L3085" s="8">
        <f t="shared" si="480"/>
        <v>8.1004077180170109E-2</v>
      </c>
      <c r="M3085" s="8">
        <f t="shared" si="480"/>
        <v>8.0457185087454072E-2</v>
      </c>
      <c r="P3085">
        <v>3083</v>
      </c>
      <c r="Q3085" s="8">
        <f t="shared" si="481"/>
        <v>7.8802968491604661E-2</v>
      </c>
      <c r="R3085" s="8">
        <f t="shared" si="481"/>
        <v>7.7215730563456722E-2</v>
      </c>
      <c r="S3085" s="8">
        <f t="shared" si="481"/>
        <v>7.8004077180170106E-2</v>
      </c>
      <c r="T3085" s="8">
        <f t="shared" si="481"/>
        <v>7.745718508745407E-2</v>
      </c>
      <c r="W3085">
        <v>3083</v>
      </c>
      <c r="X3085" s="4">
        <f t="shared" si="476"/>
        <v>8.3017649628586779E-2</v>
      </c>
      <c r="Y3085" s="4">
        <f t="shared" si="474"/>
        <v>8.2247821616941594E-2</v>
      </c>
      <c r="Z3085" s="4">
        <f t="shared" si="475"/>
        <v>8.1719691681061413E-2</v>
      </c>
    </row>
    <row r="3086" spans="1:26" x14ac:dyDescent="0.25">
      <c r="A3086" s="16">
        <f t="shared" si="482"/>
        <v>46619</v>
      </c>
      <c r="B3086">
        <f>+'[2]Ejercicio 1'!E3303</f>
        <v>3084</v>
      </c>
      <c r="C3086" s="5">
        <v>8.0303903610661198E-2</v>
      </c>
      <c r="D3086" s="4">
        <f t="shared" si="477"/>
        <v>7.8716629199811386E-2</v>
      </c>
      <c r="E3086" s="6">
        <f t="shared" si="478"/>
        <v>7.9504993876401989E-2</v>
      </c>
      <c r="F3086" s="7">
        <f t="shared" si="479"/>
        <v>7.8958089242467791E-2</v>
      </c>
      <c r="I3086" s="10">
        <v>3084</v>
      </c>
      <c r="J3086" s="8">
        <f t="shared" si="480"/>
        <v>8.1803903610661199E-2</v>
      </c>
      <c r="K3086" s="8">
        <f t="shared" si="480"/>
        <v>8.0216629199811387E-2</v>
      </c>
      <c r="L3086" s="8">
        <f t="shared" si="480"/>
        <v>8.100499387640199E-2</v>
      </c>
      <c r="M3086" s="8">
        <f t="shared" si="480"/>
        <v>8.0458089242467792E-2</v>
      </c>
      <c r="P3086">
        <v>3084</v>
      </c>
      <c r="Q3086" s="8">
        <f t="shared" si="481"/>
        <v>7.8803903610661197E-2</v>
      </c>
      <c r="R3086" s="8">
        <f t="shared" si="481"/>
        <v>7.7216629199811385E-2</v>
      </c>
      <c r="S3086" s="8">
        <f t="shared" si="481"/>
        <v>7.8004993876401987E-2</v>
      </c>
      <c r="T3086" s="8">
        <f t="shared" si="481"/>
        <v>7.745808924246779E-2</v>
      </c>
      <c r="W3086">
        <v>3084</v>
      </c>
      <c r="X3086" s="4">
        <f t="shared" si="476"/>
        <v>8.3019521138077451E-2</v>
      </c>
      <c r="Y3086" s="4">
        <f t="shared" si="474"/>
        <v>8.2249655027962845E-2</v>
      </c>
      <c r="Z3086" s="4">
        <f t="shared" si="475"/>
        <v>8.1721499127679509E-2</v>
      </c>
    </row>
    <row r="3087" spans="1:26" x14ac:dyDescent="0.25">
      <c r="A3087" s="16">
        <f t="shared" si="482"/>
        <v>46620</v>
      </c>
      <c r="B3087">
        <f>+'[2]Ejercicio 1'!E3304</f>
        <v>3085</v>
      </c>
      <c r="C3087" s="5">
        <v>8.0304838729717748E-2</v>
      </c>
      <c r="D3087" s="4">
        <f t="shared" si="477"/>
        <v>7.8717527835757264E-2</v>
      </c>
      <c r="E3087" s="6">
        <f t="shared" si="478"/>
        <v>7.9505910572423941E-2</v>
      </c>
      <c r="F3087" s="7">
        <f t="shared" si="479"/>
        <v>7.8958993397136065E-2</v>
      </c>
      <c r="I3087" s="10">
        <v>3085</v>
      </c>
      <c r="J3087" s="8">
        <f t="shared" si="480"/>
        <v>8.1804838729717749E-2</v>
      </c>
      <c r="K3087" s="8">
        <f t="shared" si="480"/>
        <v>8.0217527835757266E-2</v>
      </c>
      <c r="L3087" s="8">
        <f t="shared" si="480"/>
        <v>8.1005910572423942E-2</v>
      </c>
      <c r="M3087" s="8">
        <f t="shared" si="480"/>
        <v>8.0458993397136067E-2</v>
      </c>
      <c r="P3087">
        <v>3085</v>
      </c>
      <c r="Q3087" s="8">
        <f t="shared" si="481"/>
        <v>7.8804838729717747E-2</v>
      </c>
      <c r="R3087" s="8">
        <f t="shared" si="481"/>
        <v>7.7217527835757263E-2</v>
      </c>
      <c r="S3087" s="8">
        <f t="shared" si="481"/>
        <v>7.8005910572423939E-2</v>
      </c>
      <c r="T3087" s="8">
        <f t="shared" si="481"/>
        <v>7.7458993397136064E-2</v>
      </c>
      <c r="W3087">
        <v>3085</v>
      </c>
      <c r="X3087" s="4">
        <f t="shared" si="476"/>
        <v>8.3021392647977477E-2</v>
      </c>
      <c r="Y3087" s="4">
        <f t="shared" si="474"/>
        <v>8.2251488438478987E-2</v>
      </c>
      <c r="Z3087" s="4">
        <f t="shared" si="475"/>
        <v>8.1723306573629556E-2</v>
      </c>
    </row>
    <row r="3088" spans="1:26" x14ac:dyDescent="0.25">
      <c r="A3088" s="16">
        <f t="shared" si="482"/>
        <v>46621</v>
      </c>
      <c r="B3088">
        <f>+'[2]Ejercicio 1'!E3305</f>
        <v>3086</v>
      </c>
      <c r="C3088" s="5">
        <v>8.0305773848774298E-2</v>
      </c>
      <c r="D3088" s="4">
        <f t="shared" si="477"/>
        <v>7.8718426471294803E-2</v>
      </c>
      <c r="E3088" s="6">
        <f t="shared" si="478"/>
        <v>7.9506827268238586E-2</v>
      </c>
      <c r="F3088" s="7">
        <f t="shared" si="479"/>
        <v>7.8959897551456049E-2</v>
      </c>
      <c r="I3088" s="10">
        <v>3086</v>
      </c>
      <c r="J3088" s="8">
        <f t="shared" si="480"/>
        <v>8.1805773848774299E-2</v>
      </c>
      <c r="K3088" s="8">
        <f t="shared" si="480"/>
        <v>8.0218426471294804E-2</v>
      </c>
      <c r="L3088" s="8">
        <f t="shared" si="480"/>
        <v>8.1006827268238588E-2</v>
      </c>
      <c r="M3088" s="8">
        <f t="shared" si="480"/>
        <v>8.045989755145605E-2</v>
      </c>
      <c r="P3088">
        <v>3086</v>
      </c>
      <c r="Q3088" s="8">
        <f t="shared" si="481"/>
        <v>7.8805773848774296E-2</v>
      </c>
      <c r="R3088" s="8">
        <f t="shared" si="481"/>
        <v>7.7218426471294802E-2</v>
      </c>
      <c r="S3088" s="8">
        <f t="shared" si="481"/>
        <v>7.8006827268238585E-2</v>
      </c>
      <c r="T3088" s="8">
        <f t="shared" si="481"/>
        <v>7.7459897551456047E-2</v>
      </c>
      <c r="W3088">
        <v>3086</v>
      </c>
      <c r="X3088" s="4">
        <f t="shared" si="476"/>
        <v>8.3023264158308796E-2</v>
      </c>
      <c r="Y3088" s="4">
        <f t="shared" si="474"/>
        <v>8.2253321848635E-2</v>
      </c>
      <c r="Z3088" s="4">
        <f t="shared" si="475"/>
        <v>8.1725114018289205E-2</v>
      </c>
    </row>
    <row r="3089" spans="1:26" x14ac:dyDescent="0.25">
      <c r="A3089" s="16">
        <f t="shared" si="482"/>
        <v>46622</v>
      </c>
      <c r="B3089">
        <f>+'[2]Ejercicio 1'!E3306</f>
        <v>3087</v>
      </c>
      <c r="C3089" s="5">
        <v>8.0306708967830848E-2</v>
      </c>
      <c r="D3089" s="4">
        <f t="shared" si="477"/>
        <v>7.8719325106424168E-2</v>
      </c>
      <c r="E3089" s="6">
        <f t="shared" si="478"/>
        <v>7.9507743963845037E-2</v>
      </c>
      <c r="F3089" s="7">
        <f t="shared" si="479"/>
        <v>7.8960801705427741E-2</v>
      </c>
      <c r="I3089" s="10">
        <v>3087</v>
      </c>
      <c r="J3089" s="8">
        <f t="shared" si="480"/>
        <v>8.1806708967830849E-2</v>
      </c>
      <c r="K3089" s="8">
        <f t="shared" si="480"/>
        <v>8.0219325106424169E-2</v>
      </c>
      <c r="L3089" s="8">
        <f t="shared" si="480"/>
        <v>8.1007743963845039E-2</v>
      </c>
      <c r="M3089" s="8">
        <f t="shared" si="480"/>
        <v>8.0460801705427742E-2</v>
      </c>
      <c r="P3089">
        <v>3087</v>
      </c>
      <c r="Q3089" s="8">
        <f t="shared" si="481"/>
        <v>7.8806708967830846E-2</v>
      </c>
      <c r="R3089" s="8">
        <f t="shared" si="481"/>
        <v>7.7219325106424166E-2</v>
      </c>
      <c r="S3089" s="8">
        <f t="shared" si="481"/>
        <v>7.8007743963845036E-2</v>
      </c>
      <c r="T3089" s="8">
        <f t="shared" si="481"/>
        <v>7.746080170542774E-2</v>
      </c>
      <c r="W3089">
        <v>3087</v>
      </c>
      <c r="X3089" s="4">
        <f t="shared" si="476"/>
        <v>8.3025135669064845E-2</v>
      </c>
      <c r="Y3089" s="4">
        <f t="shared" si="474"/>
        <v>8.2255155258375498E-2</v>
      </c>
      <c r="Z3089" s="4">
        <f t="shared" si="475"/>
        <v>8.1726921461966792E-2</v>
      </c>
    </row>
    <row r="3090" spans="1:26" x14ac:dyDescent="0.25">
      <c r="A3090" s="16">
        <f t="shared" si="482"/>
        <v>46623</v>
      </c>
      <c r="B3090">
        <f>+'[2]Ejercicio 1'!E3307</f>
        <v>3088</v>
      </c>
      <c r="C3090" s="5">
        <v>8.0307644086887398E-2</v>
      </c>
      <c r="D3090" s="4">
        <f t="shared" si="477"/>
        <v>7.8720223741145373E-2</v>
      </c>
      <c r="E3090" s="6">
        <f t="shared" si="478"/>
        <v>7.9508660659242433E-2</v>
      </c>
      <c r="F3090" s="7">
        <f t="shared" si="479"/>
        <v>7.8961705859051143E-2</v>
      </c>
      <c r="I3090" s="10">
        <v>3088</v>
      </c>
      <c r="J3090" s="8">
        <f t="shared" si="480"/>
        <v>8.1807644086887399E-2</v>
      </c>
      <c r="K3090" s="8">
        <f t="shared" si="480"/>
        <v>8.0220223741145374E-2</v>
      </c>
      <c r="L3090" s="8">
        <f t="shared" si="480"/>
        <v>8.1008660659242435E-2</v>
      </c>
      <c r="M3090" s="8">
        <f t="shared" si="480"/>
        <v>8.0461705859051144E-2</v>
      </c>
      <c r="P3090">
        <v>3088</v>
      </c>
      <c r="Q3090" s="8">
        <f t="shared" si="481"/>
        <v>7.8807644086887396E-2</v>
      </c>
      <c r="R3090" s="8">
        <f t="shared" si="481"/>
        <v>7.7220223741145372E-2</v>
      </c>
      <c r="S3090" s="8">
        <f t="shared" si="481"/>
        <v>7.8008660659242432E-2</v>
      </c>
      <c r="T3090" s="8">
        <f t="shared" si="481"/>
        <v>7.7461705859051141E-2</v>
      </c>
      <c r="W3090">
        <v>3088</v>
      </c>
      <c r="X3090" s="4">
        <f t="shared" si="476"/>
        <v>8.3027007180244722E-2</v>
      </c>
      <c r="Y3090" s="4">
        <f t="shared" si="474"/>
        <v>8.2256988667639905E-2</v>
      </c>
      <c r="Z3090" s="4">
        <f t="shared" si="475"/>
        <v>8.1728728904662304E-2</v>
      </c>
    </row>
    <row r="3091" spans="1:26" x14ac:dyDescent="0.25">
      <c r="A3091" s="16">
        <f t="shared" si="482"/>
        <v>46624</v>
      </c>
      <c r="B3091">
        <f>+'[2]Ejercicio 1'!E3308</f>
        <v>3089</v>
      </c>
      <c r="C3091" s="5">
        <v>8.0308579205943934E-2</v>
      </c>
      <c r="D3091" s="4">
        <f t="shared" si="477"/>
        <v>7.8721122375458238E-2</v>
      </c>
      <c r="E3091" s="6">
        <f t="shared" si="478"/>
        <v>7.9509577354432523E-2</v>
      </c>
      <c r="F3091" s="7">
        <f t="shared" si="479"/>
        <v>7.8962610012326254E-2</v>
      </c>
      <c r="I3091" s="10">
        <v>3089</v>
      </c>
      <c r="J3091" s="8">
        <f t="shared" si="480"/>
        <v>8.1808579205943935E-2</v>
      </c>
      <c r="K3091" s="8">
        <f t="shared" si="480"/>
        <v>8.022112237545824E-2</v>
      </c>
      <c r="L3091" s="8">
        <f t="shared" si="480"/>
        <v>8.1009577354432524E-2</v>
      </c>
      <c r="M3091" s="8">
        <f t="shared" si="480"/>
        <v>8.0462610012326255E-2</v>
      </c>
      <c r="P3091">
        <v>3089</v>
      </c>
      <c r="Q3091" s="8">
        <f t="shared" si="481"/>
        <v>7.8808579205943932E-2</v>
      </c>
      <c r="R3091" s="8">
        <f t="shared" si="481"/>
        <v>7.7221122375458237E-2</v>
      </c>
      <c r="S3091" s="8">
        <f t="shared" si="481"/>
        <v>7.8009577354432522E-2</v>
      </c>
      <c r="T3091" s="8">
        <f t="shared" si="481"/>
        <v>7.7462610012326252E-2</v>
      </c>
      <c r="W3091">
        <v>3089</v>
      </c>
      <c r="X3091" s="4">
        <f t="shared" si="476"/>
        <v>8.30288786918493E-2</v>
      </c>
      <c r="Y3091" s="4">
        <f t="shared" si="474"/>
        <v>8.2258822076545043E-2</v>
      </c>
      <c r="Z3091" s="4">
        <f t="shared" si="475"/>
        <v>8.1730536346067417E-2</v>
      </c>
    </row>
    <row r="3092" spans="1:26" x14ac:dyDescent="0.25">
      <c r="A3092" s="16">
        <f t="shared" si="482"/>
        <v>46625</v>
      </c>
      <c r="B3092">
        <f>+'[2]Ejercicio 1'!E3309</f>
        <v>3090</v>
      </c>
      <c r="C3092" s="5">
        <v>8.0309514325000483E-2</v>
      </c>
      <c r="D3092" s="4">
        <f t="shared" si="477"/>
        <v>7.872202100936293E-2</v>
      </c>
      <c r="E3092" s="6">
        <f t="shared" si="478"/>
        <v>7.9510494049413544E-2</v>
      </c>
      <c r="F3092" s="7">
        <f t="shared" si="479"/>
        <v>7.8963514165255919E-2</v>
      </c>
      <c r="I3092" s="10">
        <v>3090</v>
      </c>
      <c r="J3092" s="8">
        <f t="shared" si="480"/>
        <v>8.1809514325000485E-2</v>
      </c>
      <c r="K3092" s="8">
        <f t="shared" si="480"/>
        <v>8.0222021009362932E-2</v>
      </c>
      <c r="L3092" s="8">
        <f t="shared" si="480"/>
        <v>8.1010494049413545E-2</v>
      </c>
      <c r="M3092" s="8">
        <f t="shared" si="480"/>
        <v>8.046351416525592E-2</v>
      </c>
      <c r="P3092">
        <v>3090</v>
      </c>
      <c r="Q3092" s="8">
        <f t="shared" si="481"/>
        <v>7.8809514325000482E-2</v>
      </c>
      <c r="R3092" s="8">
        <f t="shared" si="481"/>
        <v>7.7222021009362929E-2</v>
      </c>
      <c r="S3092" s="8">
        <f t="shared" si="481"/>
        <v>7.8010494049413542E-2</v>
      </c>
      <c r="T3092" s="8">
        <f t="shared" si="481"/>
        <v>7.7463514165255917E-2</v>
      </c>
      <c r="W3092">
        <v>3090</v>
      </c>
      <c r="X3092" s="4">
        <f t="shared" si="476"/>
        <v>8.3030750203877735E-2</v>
      </c>
      <c r="Y3092" s="4">
        <f t="shared" si="474"/>
        <v>8.2260655485003942E-2</v>
      </c>
      <c r="Z3092" s="4">
        <f t="shared" si="475"/>
        <v>8.1732343786807354E-2</v>
      </c>
    </row>
    <row r="3093" spans="1:26" x14ac:dyDescent="0.25">
      <c r="A3093" s="16">
        <f t="shared" si="482"/>
        <v>46626</v>
      </c>
      <c r="B3093">
        <f>+'[2]Ejercicio 1'!E3310</f>
        <v>3091</v>
      </c>
      <c r="C3093" s="5">
        <v>8.0310449444057033E-2</v>
      </c>
      <c r="D3093" s="4">
        <f t="shared" si="477"/>
        <v>7.8722919642859671E-2</v>
      </c>
      <c r="E3093" s="6">
        <f t="shared" si="478"/>
        <v>7.9511410744187258E-2</v>
      </c>
      <c r="F3093" s="7">
        <f t="shared" si="479"/>
        <v>7.8964418317837293E-2</v>
      </c>
      <c r="I3093" s="10">
        <v>3091</v>
      </c>
      <c r="J3093" s="8">
        <f t="shared" si="480"/>
        <v>8.1810449444057035E-2</v>
      </c>
      <c r="K3093" s="8">
        <f t="shared" si="480"/>
        <v>8.0222919642859672E-2</v>
      </c>
      <c r="L3093" s="8">
        <f t="shared" si="480"/>
        <v>8.1011410744187259E-2</v>
      </c>
      <c r="M3093" s="8">
        <f t="shared" si="480"/>
        <v>8.0464418317837294E-2</v>
      </c>
      <c r="P3093">
        <v>3091</v>
      </c>
      <c r="Q3093" s="8">
        <f t="shared" si="481"/>
        <v>7.8810449444057032E-2</v>
      </c>
      <c r="R3093" s="8">
        <f t="shared" si="481"/>
        <v>7.7222919642859669E-2</v>
      </c>
      <c r="S3093" s="8">
        <f t="shared" si="481"/>
        <v>7.8011410744187257E-2</v>
      </c>
      <c r="T3093" s="8">
        <f t="shared" si="481"/>
        <v>7.7464418317837291E-2</v>
      </c>
      <c r="W3093">
        <v>3091</v>
      </c>
      <c r="X3093" s="4">
        <f t="shared" si="476"/>
        <v>8.3032621716330871E-2</v>
      </c>
      <c r="Y3093" s="4">
        <f t="shared" si="474"/>
        <v>8.2262488893075456E-2</v>
      </c>
      <c r="Z3093" s="4">
        <f t="shared" si="475"/>
        <v>8.1734151226565216E-2</v>
      </c>
    </row>
    <row r="3094" spans="1:26" x14ac:dyDescent="0.25">
      <c r="A3094" s="16">
        <f t="shared" si="482"/>
        <v>46627</v>
      </c>
      <c r="B3094">
        <f>+'[2]Ejercicio 1'!E3311</f>
        <v>3092</v>
      </c>
      <c r="C3094" s="5">
        <v>8.0311384563113583E-2</v>
      </c>
      <c r="D3094" s="4">
        <f t="shared" si="477"/>
        <v>7.8723818275947655E-2</v>
      </c>
      <c r="E3094" s="6">
        <f t="shared" si="478"/>
        <v>7.9512327438751904E-2</v>
      </c>
      <c r="F3094" s="7">
        <f t="shared" si="479"/>
        <v>7.8965322470073235E-2</v>
      </c>
      <c r="I3094" s="10">
        <v>3092</v>
      </c>
      <c r="J3094" s="8">
        <f t="shared" si="480"/>
        <v>8.1811384563113584E-2</v>
      </c>
      <c r="K3094" s="8">
        <f t="shared" si="480"/>
        <v>8.0223818275947656E-2</v>
      </c>
      <c r="L3094" s="8">
        <f t="shared" si="480"/>
        <v>8.1012327438751905E-2</v>
      </c>
      <c r="M3094" s="8">
        <f t="shared" si="480"/>
        <v>8.0465322470073236E-2</v>
      </c>
      <c r="P3094">
        <v>3092</v>
      </c>
      <c r="Q3094" s="8">
        <f t="shared" si="481"/>
        <v>7.8811384563113582E-2</v>
      </c>
      <c r="R3094" s="8">
        <f t="shared" si="481"/>
        <v>7.7223818275947653E-2</v>
      </c>
      <c r="S3094" s="8">
        <f t="shared" si="481"/>
        <v>7.8012327438751902E-2</v>
      </c>
      <c r="T3094" s="8">
        <f t="shared" si="481"/>
        <v>7.7465322470073233E-2</v>
      </c>
      <c r="W3094">
        <v>3092</v>
      </c>
      <c r="X3094" s="4">
        <f t="shared" si="476"/>
        <v>8.3034493229208292E-2</v>
      </c>
      <c r="Y3094" s="4">
        <f t="shared" si="474"/>
        <v>8.226432230069898E-2</v>
      </c>
      <c r="Z3094" s="4">
        <f t="shared" si="475"/>
        <v>8.1735958665657901E-2</v>
      </c>
    </row>
    <row r="3095" spans="1:26" x14ac:dyDescent="0.25">
      <c r="A3095" s="16">
        <f t="shared" si="482"/>
        <v>46628</v>
      </c>
      <c r="B3095">
        <f>+'[2]Ejercicio 1'!E3312</f>
        <v>3093</v>
      </c>
      <c r="C3095" s="5">
        <v>8.0312319682170133E-2</v>
      </c>
      <c r="D3095" s="4">
        <f t="shared" si="477"/>
        <v>7.8724716908627479E-2</v>
      </c>
      <c r="E3095" s="6">
        <f t="shared" si="478"/>
        <v>7.9513244133109257E-2</v>
      </c>
      <c r="F3095" s="7">
        <f t="shared" si="479"/>
        <v>7.8966226621958027E-2</v>
      </c>
      <c r="I3095" s="10">
        <v>3093</v>
      </c>
      <c r="J3095" s="8">
        <f t="shared" si="480"/>
        <v>8.1812319682170134E-2</v>
      </c>
      <c r="K3095" s="8">
        <f t="shared" si="480"/>
        <v>8.022471690862748E-2</v>
      </c>
      <c r="L3095" s="8">
        <f t="shared" si="480"/>
        <v>8.1013244133109258E-2</v>
      </c>
      <c r="M3095" s="8">
        <f t="shared" si="480"/>
        <v>8.0466226621958029E-2</v>
      </c>
      <c r="P3095">
        <v>3093</v>
      </c>
      <c r="Q3095" s="8">
        <f t="shared" si="481"/>
        <v>7.8812319682170132E-2</v>
      </c>
      <c r="R3095" s="8">
        <f t="shared" si="481"/>
        <v>7.7224716908627478E-2</v>
      </c>
      <c r="S3095" s="8">
        <f t="shared" si="481"/>
        <v>7.8013244133109255E-2</v>
      </c>
      <c r="T3095" s="8">
        <f t="shared" si="481"/>
        <v>7.7466226621958026E-2</v>
      </c>
      <c r="W3095">
        <v>3093</v>
      </c>
      <c r="X3095" s="4">
        <f t="shared" si="476"/>
        <v>8.3036364742509555E-2</v>
      </c>
      <c r="Y3095" s="4">
        <f t="shared" si="474"/>
        <v>8.2266155707964986E-2</v>
      </c>
      <c r="Z3095" s="4">
        <f t="shared" si="475"/>
        <v>8.1737766103457329E-2</v>
      </c>
    </row>
    <row r="3096" spans="1:26" x14ac:dyDescent="0.25">
      <c r="A3096" s="16">
        <f t="shared" si="482"/>
        <v>46629</v>
      </c>
      <c r="B3096">
        <f>+'[2]Ejercicio 1'!E3313</f>
        <v>3094</v>
      </c>
      <c r="C3096" s="5">
        <v>8.0313254801226669E-2</v>
      </c>
      <c r="D3096" s="4">
        <f t="shared" si="477"/>
        <v>7.8725615540899144E-2</v>
      </c>
      <c r="E3096" s="6">
        <f t="shared" si="478"/>
        <v>7.9514160827257541E-2</v>
      </c>
      <c r="F3096" s="7">
        <f t="shared" si="479"/>
        <v>7.8967130773497374E-2</v>
      </c>
      <c r="I3096" s="10">
        <v>3094</v>
      </c>
      <c r="J3096" s="8">
        <f t="shared" si="480"/>
        <v>8.181325480122667E-2</v>
      </c>
      <c r="K3096" s="8">
        <f t="shared" si="480"/>
        <v>8.0225615540899145E-2</v>
      </c>
      <c r="L3096" s="8">
        <f t="shared" si="480"/>
        <v>8.1014160827257542E-2</v>
      </c>
      <c r="M3096" s="8">
        <f t="shared" si="480"/>
        <v>8.0467130773497375E-2</v>
      </c>
      <c r="P3096">
        <v>3094</v>
      </c>
      <c r="Q3096" s="8">
        <f t="shared" si="481"/>
        <v>7.8813254801226668E-2</v>
      </c>
      <c r="R3096" s="8">
        <f t="shared" si="481"/>
        <v>7.7225615540899142E-2</v>
      </c>
      <c r="S3096" s="8">
        <f t="shared" si="481"/>
        <v>7.8014160827257539E-2</v>
      </c>
      <c r="T3096" s="8">
        <f t="shared" si="481"/>
        <v>7.7467130773497372E-2</v>
      </c>
      <c r="W3096">
        <v>3094</v>
      </c>
      <c r="X3096" s="4">
        <f t="shared" si="476"/>
        <v>8.303823625623552E-2</v>
      </c>
      <c r="Y3096" s="4">
        <f t="shared" si="474"/>
        <v>8.2267989114754886E-2</v>
      </c>
      <c r="Z3096" s="4">
        <f t="shared" si="475"/>
        <v>8.1739573540274682E-2</v>
      </c>
    </row>
    <row r="3097" spans="1:26" x14ac:dyDescent="0.25">
      <c r="A3097" s="16">
        <f t="shared" si="482"/>
        <v>46630</v>
      </c>
      <c r="B3097">
        <f>+'[2]Ejercicio 1'!E3314</f>
        <v>3095</v>
      </c>
      <c r="C3097" s="5">
        <v>8.0314189920283219E-2</v>
      </c>
      <c r="D3097" s="4">
        <f t="shared" si="477"/>
        <v>7.8726514172762455E-2</v>
      </c>
      <c r="E3097" s="6">
        <f t="shared" si="478"/>
        <v>7.951507752119763E-2</v>
      </c>
      <c r="F3097" s="7">
        <f t="shared" si="479"/>
        <v>7.8968034924688429E-2</v>
      </c>
      <c r="I3097" s="10">
        <v>3095</v>
      </c>
      <c r="J3097" s="8">
        <f t="shared" si="480"/>
        <v>8.181418992028322E-2</v>
      </c>
      <c r="K3097" s="8">
        <f t="shared" si="480"/>
        <v>8.0226514172762456E-2</v>
      </c>
      <c r="L3097" s="8">
        <f t="shared" si="480"/>
        <v>8.1015077521197632E-2</v>
      </c>
      <c r="M3097" s="8">
        <f t="shared" si="480"/>
        <v>8.0468034924688431E-2</v>
      </c>
      <c r="P3097">
        <v>3095</v>
      </c>
      <c r="Q3097" s="8">
        <f t="shared" si="481"/>
        <v>7.8814189920283217E-2</v>
      </c>
      <c r="R3097" s="8">
        <f t="shared" si="481"/>
        <v>7.7226514172762453E-2</v>
      </c>
      <c r="S3097" s="8">
        <f t="shared" si="481"/>
        <v>7.8015077521197629E-2</v>
      </c>
      <c r="T3097" s="8">
        <f t="shared" si="481"/>
        <v>7.7468034924688428E-2</v>
      </c>
      <c r="W3097">
        <v>3095</v>
      </c>
      <c r="X3097" s="4">
        <f t="shared" si="476"/>
        <v>8.3040107770385327E-2</v>
      </c>
      <c r="Y3097" s="4">
        <f t="shared" si="474"/>
        <v>8.2269822521128425E-2</v>
      </c>
      <c r="Z3097" s="4">
        <f t="shared" si="475"/>
        <v>8.1741380976112818E-2</v>
      </c>
    </row>
    <row r="3098" spans="1:26" x14ac:dyDescent="0.25">
      <c r="A3098" s="16">
        <f t="shared" si="482"/>
        <v>46631</v>
      </c>
      <c r="B3098">
        <f>+'[2]Ejercicio 1'!E3315</f>
        <v>3096</v>
      </c>
      <c r="C3098" s="5">
        <v>8.0315125039339769E-2</v>
      </c>
      <c r="D3098" s="4">
        <f t="shared" si="477"/>
        <v>7.8727412804218022E-2</v>
      </c>
      <c r="E3098" s="6">
        <f t="shared" si="478"/>
        <v>7.9515994214929539E-2</v>
      </c>
      <c r="F3098" s="7">
        <f t="shared" si="479"/>
        <v>7.8968939075531194E-2</v>
      </c>
      <c r="I3098" s="10">
        <v>3096</v>
      </c>
      <c r="J3098" s="8">
        <f t="shared" si="480"/>
        <v>8.181512503933977E-2</v>
      </c>
      <c r="K3098" s="8">
        <f t="shared" si="480"/>
        <v>8.0227412804218023E-2</v>
      </c>
      <c r="L3098" s="8">
        <f t="shared" si="480"/>
        <v>8.101599421492954E-2</v>
      </c>
      <c r="M3098" s="8">
        <f t="shared" si="480"/>
        <v>8.0468939075531196E-2</v>
      </c>
      <c r="P3098">
        <v>3096</v>
      </c>
      <c r="Q3098" s="8">
        <f t="shared" si="481"/>
        <v>7.8815125039339767E-2</v>
      </c>
      <c r="R3098" s="8">
        <f t="shared" si="481"/>
        <v>7.7227412804218021E-2</v>
      </c>
      <c r="S3098" s="8">
        <f t="shared" si="481"/>
        <v>7.8015994214929538E-2</v>
      </c>
      <c r="T3098" s="8">
        <f t="shared" si="481"/>
        <v>7.7468939075531193E-2</v>
      </c>
      <c r="W3098">
        <v>3096</v>
      </c>
      <c r="X3098" s="4">
        <f t="shared" si="476"/>
        <v>8.3041979284967316E-2</v>
      </c>
      <c r="Y3098" s="4">
        <f t="shared" si="474"/>
        <v>8.2271655927112816E-2</v>
      </c>
      <c r="Z3098" s="4">
        <f t="shared" si="475"/>
        <v>8.1743188410971737E-2</v>
      </c>
    </row>
    <row r="3099" spans="1:26" x14ac:dyDescent="0.25">
      <c r="A3099" s="16">
        <f t="shared" si="482"/>
        <v>46632</v>
      </c>
      <c r="B3099">
        <f>+'[2]Ejercicio 1'!E3316</f>
        <v>3097</v>
      </c>
      <c r="C3099" s="5">
        <v>8.0316060158396319E-2</v>
      </c>
      <c r="D3099" s="4">
        <f t="shared" si="477"/>
        <v>7.8728311435264819E-2</v>
      </c>
      <c r="E3099" s="6">
        <f t="shared" si="478"/>
        <v>7.9516910908454155E-2</v>
      </c>
      <c r="F3099" s="7">
        <f t="shared" si="479"/>
        <v>7.8969843226028527E-2</v>
      </c>
      <c r="I3099" s="10">
        <v>3097</v>
      </c>
      <c r="J3099" s="8">
        <f t="shared" si="480"/>
        <v>8.181606015839632E-2</v>
      </c>
      <c r="K3099" s="8">
        <f t="shared" si="480"/>
        <v>8.0228311435264821E-2</v>
      </c>
      <c r="L3099" s="8">
        <f t="shared" si="480"/>
        <v>8.1016910908454157E-2</v>
      </c>
      <c r="M3099" s="8">
        <f t="shared" si="480"/>
        <v>8.0469843226028528E-2</v>
      </c>
      <c r="P3099">
        <v>3097</v>
      </c>
      <c r="Q3099" s="8">
        <f t="shared" si="481"/>
        <v>7.8816060158396317E-2</v>
      </c>
      <c r="R3099" s="8">
        <f t="shared" si="481"/>
        <v>7.7228311435264818E-2</v>
      </c>
      <c r="S3099" s="8">
        <f t="shared" si="481"/>
        <v>7.8016910908454154E-2</v>
      </c>
      <c r="T3099" s="8">
        <f t="shared" si="481"/>
        <v>7.7469843226028526E-2</v>
      </c>
      <c r="W3099">
        <v>3097</v>
      </c>
      <c r="X3099" s="4">
        <f t="shared" si="476"/>
        <v>8.3043850799958657E-2</v>
      </c>
      <c r="Y3099" s="4">
        <f t="shared" si="474"/>
        <v>8.2273489332681707E-2</v>
      </c>
      <c r="Z3099" s="4">
        <f t="shared" si="475"/>
        <v>8.1744995844851454E-2</v>
      </c>
    </row>
    <row r="3100" spans="1:26" x14ac:dyDescent="0.25">
      <c r="A3100" s="16">
        <f t="shared" si="482"/>
        <v>46633</v>
      </c>
      <c r="B3100">
        <f>+'[2]Ejercicio 1'!E3317</f>
        <v>3098</v>
      </c>
      <c r="C3100" s="5">
        <v>8.0316995277452868E-2</v>
      </c>
      <c r="D3100" s="4">
        <f t="shared" si="477"/>
        <v>7.8729210065903263E-2</v>
      </c>
      <c r="E3100" s="6">
        <f t="shared" si="478"/>
        <v>7.9517827601769689E-2</v>
      </c>
      <c r="F3100" s="7">
        <f t="shared" si="479"/>
        <v>7.8970747376177569E-2</v>
      </c>
      <c r="I3100" s="10">
        <v>3098</v>
      </c>
      <c r="J3100" s="8">
        <f t="shared" si="480"/>
        <v>8.181699527745287E-2</v>
      </c>
      <c r="K3100" s="8">
        <f t="shared" si="480"/>
        <v>8.0229210065903264E-2</v>
      </c>
      <c r="L3100" s="8">
        <f t="shared" si="480"/>
        <v>8.101782760176969E-2</v>
      </c>
      <c r="M3100" s="8">
        <f t="shared" si="480"/>
        <v>8.047074737617757E-2</v>
      </c>
      <c r="P3100">
        <v>3098</v>
      </c>
      <c r="Q3100" s="8">
        <f t="shared" si="481"/>
        <v>7.8816995277452867E-2</v>
      </c>
      <c r="R3100" s="8">
        <f t="shared" si="481"/>
        <v>7.7229210065903262E-2</v>
      </c>
      <c r="S3100" s="8">
        <f t="shared" si="481"/>
        <v>7.8017827601769688E-2</v>
      </c>
      <c r="T3100" s="8">
        <f t="shared" si="481"/>
        <v>7.7470747376177568E-2</v>
      </c>
      <c r="W3100">
        <v>3098</v>
      </c>
      <c r="X3100" s="4">
        <f t="shared" si="476"/>
        <v>8.3045722315381293E-2</v>
      </c>
      <c r="Y3100" s="4">
        <f t="shared" si="474"/>
        <v>8.2275322737802623E-2</v>
      </c>
      <c r="Z3100" s="4">
        <f t="shared" si="475"/>
        <v>8.174680327806598E-2</v>
      </c>
    </row>
    <row r="3101" spans="1:26" x14ac:dyDescent="0.25">
      <c r="A3101" s="16">
        <f t="shared" si="482"/>
        <v>46634</v>
      </c>
      <c r="B3101">
        <f>+'[2]Ejercicio 1'!E3318</f>
        <v>3099</v>
      </c>
      <c r="C3101" s="5">
        <v>8.0317930396509404E-2</v>
      </c>
      <c r="D3101" s="4">
        <f t="shared" si="477"/>
        <v>7.8730108696133547E-2</v>
      </c>
      <c r="E3101" s="6">
        <f t="shared" si="478"/>
        <v>7.9518744294877042E-2</v>
      </c>
      <c r="F3101" s="7">
        <f t="shared" si="479"/>
        <v>7.8971651525978306E-2</v>
      </c>
      <c r="I3101" s="10">
        <v>3099</v>
      </c>
      <c r="J3101" s="8">
        <f t="shared" si="480"/>
        <v>8.1817930396509406E-2</v>
      </c>
      <c r="K3101" s="8">
        <f t="shared" si="480"/>
        <v>8.0230108696133548E-2</v>
      </c>
      <c r="L3101" s="8">
        <f t="shared" si="480"/>
        <v>8.1018744294877043E-2</v>
      </c>
      <c r="M3101" s="8">
        <f t="shared" si="480"/>
        <v>8.0471651525978308E-2</v>
      </c>
      <c r="P3101">
        <v>3099</v>
      </c>
      <c r="Q3101" s="8">
        <f t="shared" si="481"/>
        <v>7.8817930396509403E-2</v>
      </c>
      <c r="R3101" s="8">
        <f t="shared" si="481"/>
        <v>7.7230108696133545E-2</v>
      </c>
      <c r="S3101" s="8">
        <f t="shared" si="481"/>
        <v>7.801874429487704E-2</v>
      </c>
      <c r="T3101" s="8">
        <f t="shared" si="481"/>
        <v>7.7471651525978305E-2</v>
      </c>
      <c r="W3101">
        <v>3099</v>
      </c>
      <c r="X3101" s="4">
        <f t="shared" si="476"/>
        <v>8.30475938312282E-2</v>
      </c>
      <c r="Y3101" s="4">
        <f t="shared" si="474"/>
        <v>8.227715614253614E-2</v>
      </c>
      <c r="Z3101" s="4">
        <f t="shared" si="475"/>
        <v>8.174861070998439E-2</v>
      </c>
    </row>
    <row r="3102" spans="1:26" x14ac:dyDescent="0.25">
      <c r="A3102" s="16">
        <f t="shared" si="482"/>
        <v>46635</v>
      </c>
      <c r="B3102">
        <f>+'[2]Ejercicio 1'!E3319</f>
        <v>3100</v>
      </c>
      <c r="C3102" s="5">
        <v>8.0318865515565954E-2</v>
      </c>
      <c r="D3102" s="4">
        <f t="shared" si="477"/>
        <v>7.8731007325955685E-2</v>
      </c>
      <c r="E3102" s="6">
        <f t="shared" si="478"/>
        <v>7.9519660987776214E-2</v>
      </c>
      <c r="F3102" s="7">
        <f t="shared" si="479"/>
        <v>7.8972555675430753E-2</v>
      </c>
      <c r="I3102" s="10">
        <v>3100</v>
      </c>
      <c r="J3102" s="8">
        <f t="shared" si="480"/>
        <v>8.1818865515565956E-2</v>
      </c>
      <c r="K3102" s="8">
        <f t="shared" si="480"/>
        <v>8.0231007325955686E-2</v>
      </c>
      <c r="L3102" s="8">
        <f t="shared" si="480"/>
        <v>8.1019660987776215E-2</v>
      </c>
      <c r="M3102" s="8">
        <f t="shared" si="480"/>
        <v>8.0472555675430754E-2</v>
      </c>
      <c r="P3102">
        <v>3100</v>
      </c>
      <c r="Q3102" s="8">
        <f t="shared" si="481"/>
        <v>7.8818865515565953E-2</v>
      </c>
      <c r="R3102" s="8">
        <f t="shared" si="481"/>
        <v>7.7231007325955683E-2</v>
      </c>
      <c r="S3102" s="8">
        <f t="shared" si="481"/>
        <v>7.8019660987776213E-2</v>
      </c>
      <c r="T3102" s="8">
        <f t="shared" si="481"/>
        <v>7.7472555675430751E-2</v>
      </c>
      <c r="W3102">
        <v>3100</v>
      </c>
      <c r="X3102" s="4">
        <f t="shared" si="476"/>
        <v>8.3049465347499393E-2</v>
      </c>
      <c r="Y3102" s="4">
        <f t="shared" si="474"/>
        <v>8.2278989546852421E-2</v>
      </c>
      <c r="Z3102" s="4">
        <f t="shared" si="475"/>
        <v>8.1750418140612416E-2</v>
      </c>
    </row>
    <row r="3103" spans="1:26" x14ac:dyDescent="0.25">
      <c r="A3103" s="16">
        <f t="shared" si="482"/>
        <v>46636</v>
      </c>
      <c r="B3103">
        <f>+'[2]Ejercicio 1'!E3320</f>
        <v>3101</v>
      </c>
      <c r="C3103" s="5">
        <v>8.0319800634622504E-2</v>
      </c>
      <c r="D3103" s="4">
        <f t="shared" si="477"/>
        <v>7.8731905955369469E-2</v>
      </c>
      <c r="E3103" s="6">
        <f t="shared" si="478"/>
        <v>7.9520577680467205E-2</v>
      </c>
      <c r="F3103" s="7">
        <f t="shared" si="479"/>
        <v>7.8973459824537767E-2</v>
      </c>
      <c r="I3103" s="10">
        <v>3101</v>
      </c>
      <c r="J3103" s="8">
        <f t="shared" si="480"/>
        <v>8.1819800634622505E-2</v>
      </c>
      <c r="K3103" s="8">
        <f t="shared" si="480"/>
        <v>8.023190595536947E-2</v>
      </c>
      <c r="L3103" s="8">
        <f t="shared" si="480"/>
        <v>8.1020577680467207E-2</v>
      </c>
      <c r="M3103" s="8">
        <f t="shared" si="480"/>
        <v>8.0473459824537769E-2</v>
      </c>
      <c r="P3103">
        <v>3101</v>
      </c>
      <c r="Q3103" s="8">
        <f t="shared" si="481"/>
        <v>7.8819800634622503E-2</v>
      </c>
      <c r="R3103" s="8">
        <f t="shared" si="481"/>
        <v>7.7231905955369468E-2</v>
      </c>
      <c r="S3103" s="8">
        <f t="shared" si="481"/>
        <v>7.8020577680467204E-2</v>
      </c>
      <c r="T3103" s="8">
        <f t="shared" si="481"/>
        <v>7.7473459824537766E-2</v>
      </c>
      <c r="W3103">
        <v>3101</v>
      </c>
      <c r="X3103" s="4">
        <f t="shared" si="476"/>
        <v>8.3051336864195288E-2</v>
      </c>
      <c r="Y3103" s="4">
        <f t="shared" ref="Y3103:Y3166" si="483">Tasa_Fwd(E3012,B3012,E3103,B3103,91)</f>
        <v>8.2280822950722463E-2</v>
      </c>
      <c r="Z3103" s="4">
        <f t="shared" si="475"/>
        <v>8.1752225570886433E-2</v>
      </c>
    </row>
    <row r="3104" spans="1:26" x14ac:dyDescent="0.25">
      <c r="A3104" s="16">
        <f t="shared" si="482"/>
        <v>46637</v>
      </c>
      <c r="B3104">
        <f>+'[2]Ejercicio 1'!E3321</f>
        <v>3102</v>
      </c>
      <c r="C3104" s="5">
        <v>8.0320735753679054E-2</v>
      </c>
      <c r="D3104" s="4">
        <f t="shared" si="477"/>
        <v>7.8732804584374899E-2</v>
      </c>
      <c r="E3104" s="6">
        <f t="shared" si="478"/>
        <v>7.9521494372950002E-2</v>
      </c>
      <c r="F3104" s="7">
        <f t="shared" si="479"/>
        <v>7.8974363973293632E-2</v>
      </c>
      <c r="I3104" s="10">
        <v>3102</v>
      </c>
      <c r="J3104" s="8">
        <f t="shared" si="480"/>
        <v>8.1820735753679055E-2</v>
      </c>
      <c r="K3104" s="8">
        <f t="shared" si="480"/>
        <v>8.02328045843749E-2</v>
      </c>
      <c r="L3104" s="8">
        <f t="shared" si="480"/>
        <v>8.1021494372950004E-2</v>
      </c>
      <c r="M3104" s="8">
        <f t="shared" si="480"/>
        <v>8.0474363973293633E-2</v>
      </c>
      <c r="P3104">
        <v>3102</v>
      </c>
      <c r="Q3104" s="8">
        <f t="shared" si="481"/>
        <v>7.8820735753679053E-2</v>
      </c>
      <c r="R3104" s="8">
        <f t="shared" si="481"/>
        <v>7.7232804584374898E-2</v>
      </c>
      <c r="S3104" s="8">
        <f t="shared" si="481"/>
        <v>7.8021494372950001E-2</v>
      </c>
      <c r="T3104" s="8">
        <f t="shared" si="481"/>
        <v>7.7474363973293631E-2</v>
      </c>
      <c r="W3104">
        <v>3102</v>
      </c>
      <c r="X3104" s="4">
        <f t="shared" si="476"/>
        <v>8.3053208381315025E-2</v>
      </c>
      <c r="Y3104" s="4">
        <f t="shared" si="483"/>
        <v>8.2282656354204245E-2</v>
      </c>
      <c r="Z3104" s="4">
        <f t="shared" ref="Z3104:Z3167" si="484">Tasa_Fwd(F3076,B3076,F3104,B3104,28)</f>
        <v>8.1754032999550308E-2</v>
      </c>
    </row>
    <row r="3105" spans="1:26" x14ac:dyDescent="0.25">
      <c r="A3105" s="16">
        <f t="shared" si="482"/>
        <v>46638</v>
      </c>
      <c r="B3105">
        <f>+'[2]Ejercicio 1'!E3322</f>
        <v>3103</v>
      </c>
      <c r="C3105" s="5">
        <v>8.0321670872735604E-2</v>
      </c>
      <c r="D3105" s="4">
        <f t="shared" si="477"/>
        <v>7.8733703212972586E-2</v>
      </c>
      <c r="E3105" s="6">
        <f t="shared" si="478"/>
        <v>7.9522411065224619E-2</v>
      </c>
      <c r="F3105" s="7">
        <f t="shared" si="479"/>
        <v>7.8975268121706924E-2</v>
      </c>
      <c r="I3105" s="10">
        <v>3103</v>
      </c>
      <c r="J3105" s="8">
        <f t="shared" si="480"/>
        <v>8.1821670872735605E-2</v>
      </c>
      <c r="K3105" s="8">
        <f t="shared" si="480"/>
        <v>8.0233703212972587E-2</v>
      </c>
      <c r="L3105" s="8">
        <f t="shared" si="480"/>
        <v>8.102241106522462E-2</v>
      </c>
      <c r="M3105" s="8">
        <f t="shared" si="480"/>
        <v>8.0475268121706925E-2</v>
      </c>
      <c r="P3105">
        <v>3103</v>
      </c>
      <c r="Q3105" s="8">
        <f t="shared" si="481"/>
        <v>7.8821670872735602E-2</v>
      </c>
      <c r="R3105" s="8">
        <f t="shared" si="481"/>
        <v>7.7233703212972585E-2</v>
      </c>
      <c r="S3105" s="8">
        <f t="shared" si="481"/>
        <v>7.8022411065224617E-2</v>
      </c>
      <c r="T3105" s="8">
        <f t="shared" si="481"/>
        <v>7.7475268121706922E-2</v>
      </c>
      <c r="W3105">
        <v>3103</v>
      </c>
      <c r="X3105" s="4">
        <f t="shared" si="476"/>
        <v>8.3055079898859491E-2</v>
      </c>
      <c r="Y3105" s="4">
        <f t="shared" si="483"/>
        <v>8.2284489757269652E-2</v>
      </c>
      <c r="Z3105" s="4">
        <f t="shared" si="484"/>
        <v>8.1755840427868751E-2</v>
      </c>
    </row>
    <row r="3106" spans="1:26" x14ac:dyDescent="0.25">
      <c r="A3106" s="16">
        <f t="shared" si="482"/>
        <v>46639</v>
      </c>
      <c r="B3106">
        <f>+'[2]Ejercicio 1'!E3323</f>
        <v>3104</v>
      </c>
      <c r="C3106" s="5">
        <v>8.032260599179214E-2</v>
      </c>
      <c r="D3106" s="4">
        <f t="shared" si="477"/>
        <v>7.8734601841161711E-2</v>
      </c>
      <c r="E3106" s="6">
        <f t="shared" si="478"/>
        <v>7.9523327757291054E-2</v>
      </c>
      <c r="F3106" s="7">
        <f t="shared" si="479"/>
        <v>7.8976172269769052E-2</v>
      </c>
      <c r="I3106" s="10">
        <v>3104</v>
      </c>
      <c r="J3106" s="8">
        <f t="shared" si="480"/>
        <v>8.1822605991792141E-2</v>
      </c>
      <c r="K3106" s="8">
        <f t="shared" si="480"/>
        <v>8.0234601841161712E-2</v>
      </c>
      <c r="L3106" s="8">
        <f t="shared" si="480"/>
        <v>8.1023327757291055E-2</v>
      </c>
      <c r="M3106" s="8">
        <f t="shared" si="480"/>
        <v>8.0476172269769053E-2</v>
      </c>
      <c r="P3106">
        <v>3104</v>
      </c>
      <c r="Q3106" s="8">
        <f t="shared" si="481"/>
        <v>7.8822605991792138E-2</v>
      </c>
      <c r="R3106" s="8">
        <f t="shared" si="481"/>
        <v>7.723460184116171E-2</v>
      </c>
      <c r="S3106" s="8">
        <f t="shared" si="481"/>
        <v>7.8023327757291053E-2</v>
      </c>
      <c r="T3106" s="8">
        <f t="shared" si="481"/>
        <v>7.747617226976905E-2</v>
      </c>
      <c r="W3106">
        <v>3104</v>
      </c>
      <c r="X3106" s="4">
        <f t="shared" si="476"/>
        <v>8.3056951416828215E-2</v>
      </c>
      <c r="Y3106" s="4">
        <f t="shared" si="483"/>
        <v>8.2286323159916935E-2</v>
      </c>
      <c r="Z3106" s="4">
        <f t="shared" si="484"/>
        <v>8.1757647854888232E-2</v>
      </c>
    </row>
    <row r="3107" spans="1:26" x14ac:dyDescent="0.25">
      <c r="A3107" s="16">
        <f t="shared" si="482"/>
        <v>46640</v>
      </c>
      <c r="B3107">
        <f>+'[2]Ejercicio 1'!E3324</f>
        <v>3105</v>
      </c>
      <c r="C3107" s="5">
        <v>8.032354111084869E-2</v>
      </c>
      <c r="D3107" s="4">
        <f t="shared" si="477"/>
        <v>7.8735500468942482E-2</v>
      </c>
      <c r="E3107" s="6">
        <f t="shared" si="478"/>
        <v>7.9524244449148421E-2</v>
      </c>
      <c r="F3107" s="7">
        <f t="shared" si="479"/>
        <v>7.8977076417482889E-2</v>
      </c>
      <c r="I3107" s="10">
        <v>3105</v>
      </c>
      <c r="J3107" s="8">
        <f t="shared" si="480"/>
        <v>8.1823541110848691E-2</v>
      </c>
      <c r="K3107" s="8">
        <f t="shared" si="480"/>
        <v>8.0235500468942483E-2</v>
      </c>
      <c r="L3107" s="8">
        <f t="shared" si="480"/>
        <v>8.1024244449148422E-2</v>
      </c>
      <c r="M3107" s="8">
        <f t="shared" si="480"/>
        <v>8.047707641748289E-2</v>
      </c>
      <c r="P3107">
        <v>3105</v>
      </c>
      <c r="Q3107" s="8">
        <f t="shared" si="481"/>
        <v>7.8823541110848688E-2</v>
      </c>
      <c r="R3107" s="8">
        <f t="shared" si="481"/>
        <v>7.7235500468942481E-2</v>
      </c>
      <c r="S3107" s="8">
        <f t="shared" si="481"/>
        <v>7.8024244449148419E-2</v>
      </c>
      <c r="T3107" s="8">
        <f t="shared" si="481"/>
        <v>7.7477076417482887E-2</v>
      </c>
      <c r="W3107">
        <v>3105</v>
      </c>
      <c r="X3107" s="4">
        <f t="shared" si="476"/>
        <v>8.305882293522078E-2</v>
      </c>
      <c r="Y3107" s="4">
        <f t="shared" si="483"/>
        <v>8.2288156562117104E-2</v>
      </c>
      <c r="Z3107" s="4">
        <f t="shared" si="484"/>
        <v>8.1759455280611612E-2</v>
      </c>
    </row>
    <row r="3108" spans="1:26" x14ac:dyDescent="0.25">
      <c r="A3108" s="16">
        <f t="shared" si="482"/>
        <v>46641</v>
      </c>
      <c r="B3108">
        <f>+'[2]Ejercicio 1'!E3325</f>
        <v>3106</v>
      </c>
      <c r="C3108" s="5">
        <v>8.0324476229905239E-2</v>
      </c>
      <c r="D3108" s="4">
        <f t="shared" si="477"/>
        <v>7.8736399096315093E-2</v>
      </c>
      <c r="E3108" s="6">
        <f t="shared" si="478"/>
        <v>7.9525161140798481E-2</v>
      </c>
      <c r="F3108" s="7">
        <f t="shared" si="479"/>
        <v>7.8977980564851294E-2</v>
      </c>
      <c r="I3108" s="10">
        <v>3106</v>
      </c>
      <c r="J3108" s="8">
        <f t="shared" si="480"/>
        <v>8.1824476229905241E-2</v>
      </c>
      <c r="K3108" s="8">
        <f t="shared" si="480"/>
        <v>8.0236399096315095E-2</v>
      </c>
      <c r="L3108" s="8">
        <f t="shared" si="480"/>
        <v>8.1025161140798482E-2</v>
      </c>
      <c r="M3108" s="8">
        <f t="shared" si="480"/>
        <v>8.0477980564851295E-2</v>
      </c>
      <c r="P3108">
        <v>3106</v>
      </c>
      <c r="Q3108" s="8">
        <f t="shared" si="481"/>
        <v>7.8824476229905238E-2</v>
      </c>
      <c r="R3108" s="8">
        <f t="shared" si="481"/>
        <v>7.7236399096315092E-2</v>
      </c>
      <c r="S3108" s="8">
        <f t="shared" si="481"/>
        <v>7.802516114079848E-2</v>
      </c>
      <c r="T3108" s="8">
        <f t="shared" si="481"/>
        <v>7.7477980564851293E-2</v>
      </c>
      <c r="W3108">
        <v>3106</v>
      </c>
      <c r="X3108" s="4">
        <f t="shared" si="476"/>
        <v>8.3060694454037631E-2</v>
      </c>
      <c r="Y3108" s="4">
        <f t="shared" si="483"/>
        <v>8.2289989963930762E-2</v>
      </c>
      <c r="Z3108" s="4">
        <f t="shared" si="484"/>
        <v>8.1761262705672647E-2</v>
      </c>
    </row>
    <row r="3109" spans="1:26" x14ac:dyDescent="0.25">
      <c r="A3109" s="16">
        <f t="shared" si="482"/>
        <v>46642</v>
      </c>
      <c r="B3109">
        <f>+'[2]Ejercicio 1'!E3326</f>
        <v>3107</v>
      </c>
      <c r="C3109" s="5">
        <v>8.0325411348961789E-2</v>
      </c>
      <c r="D3109" s="4">
        <f t="shared" si="477"/>
        <v>7.8737297723279365E-2</v>
      </c>
      <c r="E3109" s="6">
        <f t="shared" si="478"/>
        <v>7.9526077832240361E-2</v>
      </c>
      <c r="F3109" s="7">
        <f t="shared" si="479"/>
        <v>7.8978884711871408E-2</v>
      </c>
      <c r="I3109" s="10">
        <v>3107</v>
      </c>
      <c r="J3109" s="8">
        <f t="shared" si="480"/>
        <v>8.1825411348961791E-2</v>
      </c>
      <c r="K3109" s="8">
        <f t="shared" si="480"/>
        <v>8.0237297723279366E-2</v>
      </c>
      <c r="L3109" s="8">
        <f t="shared" si="480"/>
        <v>8.1026077832240362E-2</v>
      </c>
      <c r="M3109" s="8">
        <f t="shared" si="480"/>
        <v>8.047888471187141E-2</v>
      </c>
      <c r="P3109">
        <v>3107</v>
      </c>
      <c r="Q3109" s="8">
        <f t="shared" si="481"/>
        <v>7.8825411348961788E-2</v>
      </c>
      <c r="R3109" s="8">
        <f t="shared" si="481"/>
        <v>7.7237297723279363E-2</v>
      </c>
      <c r="S3109" s="8">
        <f t="shared" si="481"/>
        <v>7.8026077832240359E-2</v>
      </c>
      <c r="T3109" s="8">
        <f t="shared" si="481"/>
        <v>7.7478884711871407E-2</v>
      </c>
      <c r="W3109">
        <v>3107</v>
      </c>
      <c r="X3109" s="4">
        <f t="shared" si="476"/>
        <v>8.306256597327874E-2</v>
      </c>
      <c r="Y3109" s="4">
        <f t="shared" si="483"/>
        <v>8.2291823365327185E-2</v>
      </c>
      <c r="Z3109" s="4">
        <f t="shared" si="484"/>
        <v>8.1763070129754478E-2</v>
      </c>
    </row>
    <row r="3110" spans="1:26" x14ac:dyDescent="0.25">
      <c r="A3110" s="16">
        <f t="shared" si="482"/>
        <v>46643</v>
      </c>
      <c r="B3110">
        <f>+'[2]Ejercicio 1'!E3327</f>
        <v>3108</v>
      </c>
      <c r="C3110" s="5">
        <v>8.0326346468018339E-2</v>
      </c>
      <c r="D3110" s="4">
        <f t="shared" si="477"/>
        <v>7.8738196349835685E-2</v>
      </c>
      <c r="E3110" s="6">
        <f t="shared" si="478"/>
        <v>7.9526994523473171E-2</v>
      </c>
      <c r="F3110" s="7">
        <f t="shared" si="479"/>
        <v>7.8979788858546077E-2</v>
      </c>
      <c r="I3110" s="10">
        <v>3108</v>
      </c>
      <c r="J3110" s="8">
        <f t="shared" si="480"/>
        <v>8.1826346468018341E-2</v>
      </c>
      <c r="K3110" s="8">
        <f t="shared" si="480"/>
        <v>8.0238196349835686E-2</v>
      </c>
      <c r="L3110" s="8">
        <f t="shared" si="480"/>
        <v>8.1026994523473173E-2</v>
      </c>
      <c r="M3110" s="8">
        <f t="shared" si="480"/>
        <v>8.0479788858546078E-2</v>
      </c>
      <c r="P3110">
        <v>3108</v>
      </c>
      <c r="Q3110" s="8">
        <f t="shared" si="481"/>
        <v>7.8826346468018338E-2</v>
      </c>
      <c r="R3110" s="8">
        <f t="shared" si="481"/>
        <v>7.7238196349835683E-2</v>
      </c>
      <c r="S3110" s="8">
        <f t="shared" si="481"/>
        <v>7.802699452347317E-2</v>
      </c>
      <c r="T3110" s="8">
        <f t="shared" si="481"/>
        <v>7.7479788858546075E-2</v>
      </c>
      <c r="W3110">
        <v>3108</v>
      </c>
      <c r="X3110" s="4">
        <f t="shared" si="476"/>
        <v>8.3064437492944135E-2</v>
      </c>
      <c r="Y3110" s="4">
        <f t="shared" si="483"/>
        <v>8.229365676627648E-2</v>
      </c>
      <c r="Z3110" s="4">
        <f t="shared" si="484"/>
        <v>8.1764877553171134E-2</v>
      </c>
    </row>
    <row r="3111" spans="1:26" x14ac:dyDescent="0.25">
      <c r="A3111" s="16">
        <f t="shared" si="482"/>
        <v>46644</v>
      </c>
      <c r="B3111">
        <f>+'[2]Ejercicio 1'!E3328</f>
        <v>3109</v>
      </c>
      <c r="C3111" s="5">
        <v>8.0327281587074875E-2</v>
      </c>
      <c r="D3111" s="4">
        <f t="shared" si="477"/>
        <v>7.8739094975983456E-2</v>
      </c>
      <c r="E3111" s="6">
        <f t="shared" si="478"/>
        <v>7.9527911214498676E-2</v>
      </c>
      <c r="F3111" s="7">
        <f t="shared" si="479"/>
        <v>7.8980693004869609E-2</v>
      </c>
      <c r="I3111" s="10">
        <v>3109</v>
      </c>
      <c r="J3111" s="8">
        <f t="shared" si="480"/>
        <v>8.1827281587074877E-2</v>
      </c>
      <c r="K3111" s="8">
        <f t="shared" si="480"/>
        <v>8.0239094975983458E-2</v>
      </c>
      <c r="L3111" s="8">
        <f t="shared" si="480"/>
        <v>8.1027911214498677E-2</v>
      </c>
      <c r="M3111" s="8">
        <f t="shared" si="480"/>
        <v>8.0480693004869611E-2</v>
      </c>
      <c r="P3111">
        <v>3109</v>
      </c>
      <c r="Q3111" s="8">
        <f t="shared" si="481"/>
        <v>7.8827281587074874E-2</v>
      </c>
      <c r="R3111" s="8">
        <f t="shared" si="481"/>
        <v>7.7239094975983455E-2</v>
      </c>
      <c r="S3111" s="8">
        <f t="shared" si="481"/>
        <v>7.8027911214498674E-2</v>
      </c>
      <c r="T3111" s="8">
        <f t="shared" si="481"/>
        <v>7.7480693004869608E-2</v>
      </c>
      <c r="W3111">
        <v>3109</v>
      </c>
      <c r="X3111" s="4">
        <f t="shared" si="476"/>
        <v>8.3066309013034245E-2</v>
      </c>
      <c r="Y3111" s="4">
        <f t="shared" si="483"/>
        <v>8.2295490166837515E-2</v>
      </c>
      <c r="Z3111" s="4">
        <f t="shared" si="484"/>
        <v>8.1766684975288814E-2</v>
      </c>
    </row>
    <row r="3112" spans="1:26" x14ac:dyDescent="0.25">
      <c r="A3112" s="16">
        <f t="shared" si="482"/>
        <v>46645</v>
      </c>
      <c r="B3112">
        <f>+'[2]Ejercicio 1'!E3329</f>
        <v>3110</v>
      </c>
      <c r="C3112" s="5">
        <v>8.0328216706131425E-2</v>
      </c>
      <c r="D3112" s="4">
        <f t="shared" si="477"/>
        <v>7.8739993601723068E-2</v>
      </c>
      <c r="E3112" s="6">
        <f t="shared" si="478"/>
        <v>7.9528827905315999E-2</v>
      </c>
      <c r="F3112" s="7">
        <f t="shared" si="479"/>
        <v>7.8981597150847696E-2</v>
      </c>
      <c r="I3112" s="10">
        <v>3110</v>
      </c>
      <c r="J3112" s="8">
        <f t="shared" si="480"/>
        <v>8.1828216706131426E-2</v>
      </c>
      <c r="K3112" s="8">
        <f t="shared" si="480"/>
        <v>8.023999360172307E-2</v>
      </c>
      <c r="L3112" s="8">
        <f t="shared" si="480"/>
        <v>8.1028827905316E-2</v>
      </c>
      <c r="M3112" s="8">
        <f t="shared" si="480"/>
        <v>8.0481597150847697E-2</v>
      </c>
      <c r="P3112">
        <v>3110</v>
      </c>
      <c r="Q3112" s="8">
        <f t="shared" si="481"/>
        <v>7.8828216706131424E-2</v>
      </c>
      <c r="R3112" s="8">
        <f t="shared" si="481"/>
        <v>7.7239993601723067E-2</v>
      </c>
      <c r="S3112" s="8">
        <f t="shared" si="481"/>
        <v>7.8028827905315998E-2</v>
      </c>
      <c r="T3112" s="8">
        <f t="shared" si="481"/>
        <v>7.7481597150847695E-2</v>
      </c>
      <c r="W3112">
        <v>3110</v>
      </c>
      <c r="X3112" s="4">
        <f t="shared" si="476"/>
        <v>8.3068180533548197E-2</v>
      </c>
      <c r="Y3112" s="4">
        <f t="shared" si="483"/>
        <v>8.2297323566983063E-2</v>
      </c>
      <c r="Z3112" s="4">
        <f t="shared" si="484"/>
        <v>8.1768492396432996E-2</v>
      </c>
    </row>
    <row r="3113" spans="1:26" x14ac:dyDescent="0.25">
      <c r="A3113" s="16">
        <f t="shared" si="482"/>
        <v>46646</v>
      </c>
      <c r="B3113">
        <f>+'[2]Ejercicio 1'!E3330</f>
        <v>3111</v>
      </c>
      <c r="C3113" s="5">
        <v>8.0329151825187975E-2</v>
      </c>
      <c r="D3113" s="4">
        <f t="shared" si="477"/>
        <v>7.8740892227054327E-2</v>
      </c>
      <c r="E3113" s="6">
        <f t="shared" si="478"/>
        <v>7.9529744595924254E-2</v>
      </c>
      <c r="F3113" s="7">
        <f t="shared" si="479"/>
        <v>7.8982501296477478E-2</v>
      </c>
      <c r="I3113" s="10">
        <v>3111</v>
      </c>
      <c r="J3113" s="8">
        <f t="shared" si="480"/>
        <v>8.1829151825187976E-2</v>
      </c>
      <c r="K3113" s="8">
        <f t="shared" si="480"/>
        <v>8.0240892227054328E-2</v>
      </c>
      <c r="L3113" s="8">
        <f t="shared" si="480"/>
        <v>8.1029744595924255E-2</v>
      </c>
      <c r="M3113" s="8">
        <f t="shared" si="480"/>
        <v>8.0482501296477479E-2</v>
      </c>
      <c r="P3113">
        <v>3111</v>
      </c>
      <c r="Q3113" s="8">
        <f t="shared" si="481"/>
        <v>7.8829151825187974E-2</v>
      </c>
      <c r="R3113" s="8">
        <f t="shared" si="481"/>
        <v>7.7240892227054325E-2</v>
      </c>
      <c r="S3113" s="8">
        <f t="shared" si="481"/>
        <v>7.8029744595924252E-2</v>
      </c>
      <c r="T3113" s="8">
        <f t="shared" si="481"/>
        <v>7.7482501296477477E-2</v>
      </c>
      <c r="W3113">
        <v>3111</v>
      </c>
      <c r="X3113" s="4">
        <f t="shared" si="476"/>
        <v>8.3070052054486421E-2</v>
      </c>
      <c r="Y3113" s="4">
        <f t="shared" si="483"/>
        <v>8.2299156966709613E-2</v>
      </c>
      <c r="Z3113" s="4">
        <f t="shared" si="484"/>
        <v>8.1770299816592243E-2</v>
      </c>
    </row>
    <row r="3114" spans="1:26" x14ac:dyDescent="0.25">
      <c r="A3114" s="16">
        <f t="shared" si="482"/>
        <v>46647</v>
      </c>
      <c r="B3114">
        <f>+'[2]Ejercicio 1'!E3331</f>
        <v>3112</v>
      </c>
      <c r="C3114" s="5">
        <v>8.0330086944244525E-2</v>
      </c>
      <c r="D3114" s="4">
        <f t="shared" si="477"/>
        <v>7.8741790851977245E-2</v>
      </c>
      <c r="E3114" s="6">
        <f t="shared" si="478"/>
        <v>7.9530661286324314E-2</v>
      </c>
      <c r="F3114" s="7">
        <f t="shared" si="479"/>
        <v>7.8983405441761842E-2</v>
      </c>
      <c r="I3114" s="10">
        <v>3112</v>
      </c>
      <c r="J3114" s="8">
        <f t="shared" si="480"/>
        <v>8.1830086944244526E-2</v>
      </c>
      <c r="K3114" s="8">
        <f t="shared" si="480"/>
        <v>8.0241790851977246E-2</v>
      </c>
      <c r="L3114" s="8">
        <f t="shared" si="480"/>
        <v>8.1030661286324315E-2</v>
      </c>
      <c r="M3114" s="8">
        <f t="shared" si="480"/>
        <v>8.0483405441761843E-2</v>
      </c>
      <c r="P3114">
        <v>3112</v>
      </c>
      <c r="Q3114" s="8">
        <f t="shared" si="481"/>
        <v>7.8830086944244523E-2</v>
      </c>
      <c r="R3114" s="8">
        <f t="shared" si="481"/>
        <v>7.7241790851977243E-2</v>
      </c>
      <c r="S3114" s="8">
        <f t="shared" si="481"/>
        <v>7.8030661286324313E-2</v>
      </c>
      <c r="T3114" s="8">
        <f t="shared" si="481"/>
        <v>7.7483405441761841E-2</v>
      </c>
      <c r="W3114">
        <v>3112</v>
      </c>
      <c r="X3114" s="4">
        <f t="shared" si="476"/>
        <v>8.3071923575848916E-2</v>
      </c>
      <c r="Y3114" s="4">
        <f t="shared" si="483"/>
        <v>8.2300990365989909E-2</v>
      </c>
      <c r="Z3114" s="4">
        <f t="shared" si="484"/>
        <v>8.1772107236092031E-2</v>
      </c>
    </row>
    <row r="3115" spans="1:26" x14ac:dyDescent="0.25">
      <c r="A3115" s="16">
        <f t="shared" si="482"/>
        <v>46648</v>
      </c>
      <c r="B3115">
        <f>+'[2]Ejercicio 1'!E3332</f>
        <v>3113</v>
      </c>
      <c r="C3115" s="5">
        <v>8.0331022063301075E-2</v>
      </c>
      <c r="D3115" s="4">
        <f t="shared" si="477"/>
        <v>7.8742689476492003E-2</v>
      </c>
      <c r="E3115" s="6">
        <f t="shared" si="478"/>
        <v>7.9531577976517082E-2</v>
      </c>
      <c r="F3115" s="7">
        <f t="shared" si="479"/>
        <v>7.8984309586695042E-2</v>
      </c>
      <c r="I3115" s="10">
        <v>3113</v>
      </c>
      <c r="J3115" s="8">
        <f t="shared" si="480"/>
        <v>8.1831022063301076E-2</v>
      </c>
      <c r="K3115" s="8">
        <f t="shared" si="480"/>
        <v>8.0242689476492005E-2</v>
      </c>
      <c r="L3115" s="8">
        <f t="shared" si="480"/>
        <v>8.1031577976517083E-2</v>
      </c>
      <c r="M3115" s="8">
        <f t="shared" si="480"/>
        <v>8.0484309586695044E-2</v>
      </c>
      <c r="P3115">
        <v>3113</v>
      </c>
      <c r="Q3115" s="8">
        <f t="shared" si="481"/>
        <v>7.8831022063301073E-2</v>
      </c>
      <c r="R3115" s="8">
        <f t="shared" si="481"/>
        <v>7.7242689476492002E-2</v>
      </c>
      <c r="S3115" s="8">
        <f t="shared" si="481"/>
        <v>7.803157797651708E-2</v>
      </c>
      <c r="T3115" s="8">
        <f t="shared" si="481"/>
        <v>7.7484309586695041E-2</v>
      </c>
      <c r="W3115">
        <v>3113</v>
      </c>
      <c r="X3115" s="4">
        <f t="shared" si="476"/>
        <v>8.3073795097635697E-2</v>
      </c>
      <c r="Y3115" s="4">
        <f t="shared" si="483"/>
        <v>8.23028237649127E-2</v>
      </c>
      <c r="Z3115" s="4">
        <f t="shared" si="484"/>
        <v>8.177391465397596E-2</v>
      </c>
    </row>
    <row r="3116" spans="1:26" x14ac:dyDescent="0.25">
      <c r="A3116" s="16">
        <f t="shared" si="482"/>
        <v>46649</v>
      </c>
      <c r="B3116">
        <f>+'[2]Ejercicio 1'!E3333</f>
        <v>3114</v>
      </c>
      <c r="C3116" s="5">
        <v>8.0331957182357611E-2</v>
      </c>
      <c r="D3116" s="4">
        <f t="shared" si="477"/>
        <v>7.874358810059863E-2</v>
      </c>
      <c r="E3116" s="6">
        <f t="shared" si="478"/>
        <v>7.953249466650078E-2</v>
      </c>
      <c r="F3116" s="7">
        <f t="shared" si="479"/>
        <v>7.8985213731282825E-2</v>
      </c>
      <c r="I3116" s="10">
        <v>3114</v>
      </c>
      <c r="J3116" s="8">
        <f t="shared" si="480"/>
        <v>8.1831957182357612E-2</v>
      </c>
      <c r="K3116" s="8">
        <f t="shared" si="480"/>
        <v>8.0243588100598631E-2</v>
      </c>
      <c r="L3116" s="8">
        <f t="shared" si="480"/>
        <v>8.1032494666500782E-2</v>
      </c>
      <c r="M3116" s="8">
        <f t="shared" si="480"/>
        <v>8.0485213731282826E-2</v>
      </c>
      <c r="P3116">
        <v>3114</v>
      </c>
      <c r="Q3116" s="8">
        <f t="shared" si="481"/>
        <v>7.8831957182357609E-2</v>
      </c>
      <c r="R3116" s="8">
        <f t="shared" si="481"/>
        <v>7.7243588100598629E-2</v>
      </c>
      <c r="S3116" s="8">
        <f t="shared" si="481"/>
        <v>7.8032494666500779E-2</v>
      </c>
      <c r="T3116" s="8">
        <f t="shared" si="481"/>
        <v>7.7485213731282823E-2</v>
      </c>
      <c r="W3116">
        <v>3114</v>
      </c>
      <c r="X3116" s="4">
        <f t="shared" si="476"/>
        <v>8.307566661984675E-2</v>
      </c>
      <c r="Y3116" s="4">
        <f t="shared" si="483"/>
        <v>8.2304657163388376E-2</v>
      </c>
      <c r="Z3116" s="4">
        <f t="shared" si="484"/>
        <v>8.1775722071200416E-2</v>
      </c>
    </row>
    <row r="3117" spans="1:26" x14ac:dyDescent="0.25">
      <c r="A3117" s="16">
        <f t="shared" si="482"/>
        <v>46650</v>
      </c>
      <c r="B3117">
        <f>+'[2]Ejercicio 1'!E3334</f>
        <v>3115</v>
      </c>
      <c r="C3117" s="5">
        <v>8.033289230141416E-2</v>
      </c>
      <c r="D3117" s="4">
        <f t="shared" si="477"/>
        <v>7.8744486724297305E-2</v>
      </c>
      <c r="E3117" s="6">
        <f t="shared" si="478"/>
        <v>7.9533411356277187E-2</v>
      </c>
      <c r="F3117" s="7">
        <f t="shared" si="479"/>
        <v>7.8986117875522302E-2</v>
      </c>
      <c r="I3117" s="10">
        <v>3115</v>
      </c>
      <c r="J3117" s="8">
        <f t="shared" si="480"/>
        <v>8.1832892301414162E-2</v>
      </c>
      <c r="K3117" s="8">
        <f t="shared" si="480"/>
        <v>8.0244486724297306E-2</v>
      </c>
      <c r="L3117" s="8">
        <f t="shared" si="480"/>
        <v>8.1033411356277188E-2</v>
      </c>
      <c r="M3117" s="8">
        <f t="shared" si="480"/>
        <v>8.0486117875522303E-2</v>
      </c>
      <c r="P3117">
        <v>3115</v>
      </c>
      <c r="Q3117" s="8">
        <f t="shared" si="481"/>
        <v>7.8832892301414159E-2</v>
      </c>
      <c r="R3117" s="8">
        <f t="shared" si="481"/>
        <v>7.7244486724297304E-2</v>
      </c>
      <c r="S3117" s="8">
        <f t="shared" si="481"/>
        <v>7.8033411356277185E-2</v>
      </c>
      <c r="T3117" s="8">
        <f t="shared" si="481"/>
        <v>7.7486117875522301E-2</v>
      </c>
      <c r="W3117">
        <v>3115</v>
      </c>
      <c r="X3117" s="4">
        <f t="shared" si="476"/>
        <v>8.3077538142482074E-2</v>
      </c>
      <c r="Y3117" s="4">
        <f t="shared" si="483"/>
        <v>8.2306490561446802E-2</v>
      </c>
      <c r="Z3117" s="4">
        <f t="shared" si="484"/>
        <v>8.177752948744281E-2</v>
      </c>
    </row>
    <row r="3118" spans="1:26" x14ac:dyDescent="0.25">
      <c r="A3118" s="16">
        <f t="shared" si="482"/>
        <v>46651</v>
      </c>
      <c r="B3118">
        <f>+'[2]Ejercicio 1'!E3335</f>
        <v>3116</v>
      </c>
      <c r="C3118" s="5">
        <v>8.033382742047071E-2</v>
      </c>
      <c r="D3118" s="4">
        <f t="shared" si="477"/>
        <v>7.8745385347587418E-2</v>
      </c>
      <c r="E3118" s="6">
        <f t="shared" si="478"/>
        <v>7.953432804584451E-2</v>
      </c>
      <c r="F3118" s="7">
        <f t="shared" si="479"/>
        <v>7.8987022019416334E-2</v>
      </c>
      <c r="I3118" s="10">
        <v>3116</v>
      </c>
      <c r="J3118" s="8">
        <f t="shared" si="480"/>
        <v>8.1833827420470712E-2</v>
      </c>
      <c r="K3118" s="8">
        <f t="shared" si="480"/>
        <v>8.024538534758742E-2</v>
      </c>
      <c r="L3118" s="8">
        <f t="shared" si="480"/>
        <v>8.1034328045844511E-2</v>
      </c>
      <c r="M3118" s="8">
        <f t="shared" si="480"/>
        <v>8.0487022019416335E-2</v>
      </c>
      <c r="P3118">
        <v>3116</v>
      </c>
      <c r="Q3118" s="8">
        <f t="shared" si="481"/>
        <v>7.8833827420470709E-2</v>
      </c>
      <c r="R3118" s="8">
        <f t="shared" si="481"/>
        <v>7.7245385347587417E-2</v>
      </c>
      <c r="S3118" s="8">
        <f t="shared" si="481"/>
        <v>7.8034328045844509E-2</v>
      </c>
      <c r="T3118" s="8">
        <f t="shared" si="481"/>
        <v>7.7487022019416332E-2</v>
      </c>
      <c r="W3118">
        <v>3116</v>
      </c>
      <c r="X3118" s="4">
        <f t="shared" si="476"/>
        <v>8.3079409665541684E-2</v>
      </c>
      <c r="Y3118" s="4">
        <f t="shared" si="483"/>
        <v>8.2308323959087978E-2</v>
      </c>
      <c r="Z3118" s="4">
        <f t="shared" si="484"/>
        <v>8.1779336903022859E-2</v>
      </c>
    </row>
    <row r="3119" spans="1:26" x14ac:dyDescent="0.25">
      <c r="A3119" s="16">
        <f t="shared" si="482"/>
        <v>46652</v>
      </c>
      <c r="B3119">
        <f>+'[2]Ejercicio 1'!E3336</f>
        <v>3117</v>
      </c>
      <c r="C3119" s="5">
        <v>8.033476253952726E-2</v>
      </c>
      <c r="D3119" s="4">
        <f t="shared" si="477"/>
        <v>7.8746283970469191E-2</v>
      </c>
      <c r="E3119" s="6">
        <f t="shared" si="478"/>
        <v>7.9535244735203653E-2</v>
      </c>
      <c r="F3119" s="7">
        <f t="shared" si="479"/>
        <v>7.8987926162959229E-2</v>
      </c>
      <c r="I3119" s="10">
        <v>3117</v>
      </c>
      <c r="J3119" s="8">
        <f t="shared" si="480"/>
        <v>8.1834762539527262E-2</v>
      </c>
      <c r="K3119" s="8">
        <f t="shared" si="480"/>
        <v>8.0246283970469193E-2</v>
      </c>
      <c r="L3119" s="8">
        <f t="shared" si="480"/>
        <v>8.1035244735203654E-2</v>
      </c>
      <c r="M3119" s="8">
        <f t="shared" si="480"/>
        <v>8.0487926162959231E-2</v>
      </c>
      <c r="P3119">
        <v>3117</v>
      </c>
      <c r="Q3119" s="8">
        <f t="shared" si="481"/>
        <v>7.8834762539527259E-2</v>
      </c>
      <c r="R3119" s="8">
        <f t="shared" si="481"/>
        <v>7.724628397046919E-2</v>
      </c>
      <c r="S3119" s="8">
        <f t="shared" si="481"/>
        <v>7.8035244735203652E-2</v>
      </c>
      <c r="T3119" s="8">
        <f t="shared" si="481"/>
        <v>7.7487926162959228E-2</v>
      </c>
      <c r="W3119">
        <v>3117</v>
      </c>
      <c r="X3119" s="4">
        <f t="shared" si="476"/>
        <v>8.3081281189025566E-2</v>
      </c>
      <c r="Y3119" s="4">
        <f t="shared" si="483"/>
        <v>8.2310157356282915E-2</v>
      </c>
      <c r="Z3119" s="4">
        <f t="shared" si="484"/>
        <v>8.1781144317301102E-2</v>
      </c>
    </row>
    <row r="3120" spans="1:26" x14ac:dyDescent="0.25">
      <c r="A3120" s="16">
        <f t="shared" si="482"/>
        <v>46653</v>
      </c>
      <c r="B3120">
        <f>+'[2]Ejercicio 1'!E3337</f>
        <v>3118</v>
      </c>
      <c r="C3120" s="5">
        <v>8.033569765858381E-2</v>
      </c>
      <c r="D3120" s="4">
        <f t="shared" si="477"/>
        <v>7.8747182592942611E-2</v>
      </c>
      <c r="E3120" s="6">
        <f t="shared" si="478"/>
        <v>7.9536161424354615E-2</v>
      </c>
      <c r="F3120" s="7">
        <f t="shared" si="479"/>
        <v>7.8988830306156679E-2</v>
      </c>
      <c r="I3120" s="10">
        <v>3118</v>
      </c>
      <c r="J3120" s="8">
        <f t="shared" si="480"/>
        <v>8.1835697658583811E-2</v>
      </c>
      <c r="K3120" s="8">
        <f t="shared" si="480"/>
        <v>8.0247182592942612E-2</v>
      </c>
      <c r="L3120" s="8">
        <f t="shared" si="480"/>
        <v>8.1036161424354616E-2</v>
      </c>
      <c r="M3120" s="8">
        <f t="shared" si="480"/>
        <v>8.0488830306156681E-2</v>
      </c>
      <c r="P3120">
        <v>3118</v>
      </c>
      <c r="Q3120" s="8">
        <f t="shared" si="481"/>
        <v>7.8835697658583809E-2</v>
      </c>
      <c r="R3120" s="8">
        <f t="shared" si="481"/>
        <v>7.7247182592942609E-2</v>
      </c>
      <c r="S3120" s="8">
        <f t="shared" si="481"/>
        <v>7.8036161424354614E-2</v>
      </c>
      <c r="T3120" s="8">
        <f t="shared" si="481"/>
        <v>7.7488830306156678E-2</v>
      </c>
      <c r="W3120">
        <v>3118</v>
      </c>
      <c r="X3120" s="4">
        <f t="shared" si="476"/>
        <v>8.308315271293415E-2</v>
      </c>
      <c r="Y3120" s="4">
        <f t="shared" si="483"/>
        <v>8.2311990753089606E-2</v>
      </c>
      <c r="Z3120" s="4">
        <f t="shared" si="484"/>
        <v>8.1782951730605846E-2</v>
      </c>
    </row>
    <row r="3121" spans="1:26" x14ac:dyDescent="0.25">
      <c r="A3121" s="16">
        <f t="shared" si="482"/>
        <v>46654</v>
      </c>
      <c r="B3121">
        <f>+'[2]Ejercicio 1'!E3338</f>
        <v>3119</v>
      </c>
      <c r="C3121" s="5">
        <v>8.0336632777640346E-2</v>
      </c>
      <c r="D3121" s="4">
        <f t="shared" si="477"/>
        <v>7.8748081215007898E-2</v>
      </c>
      <c r="E3121" s="6">
        <f t="shared" si="478"/>
        <v>7.9537078113297396E-2</v>
      </c>
      <c r="F3121" s="7">
        <f t="shared" si="479"/>
        <v>7.8989734449005838E-2</v>
      </c>
      <c r="I3121" s="10">
        <v>3119</v>
      </c>
      <c r="J3121" s="8">
        <f t="shared" si="480"/>
        <v>8.1836632777640347E-2</v>
      </c>
      <c r="K3121" s="8">
        <f t="shared" si="480"/>
        <v>8.0248081215007899E-2</v>
      </c>
      <c r="L3121" s="8">
        <f t="shared" si="480"/>
        <v>8.1037078113297398E-2</v>
      </c>
      <c r="M3121" s="8">
        <f t="shared" si="480"/>
        <v>8.048973444900584E-2</v>
      </c>
      <c r="P3121">
        <v>3119</v>
      </c>
      <c r="Q3121" s="8">
        <f t="shared" si="481"/>
        <v>7.8836632777640345E-2</v>
      </c>
      <c r="R3121" s="8">
        <f t="shared" si="481"/>
        <v>7.7248081215007897E-2</v>
      </c>
      <c r="S3121" s="8">
        <f t="shared" si="481"/>
        <v>7.8037078113297395E-2</v>
      </c>
      <c r="T3121" s="8">
        <f t="shared" si="481"/>
        <v>7.7489734449005837E-2</v>
      </c>
      <c r="W3121">
        <v>3119</v>
      </c>
      <c r="X3121" s="4">
        <f t="shared" si="476"/>
        <v>8.3085024237266145E-2</v>
      </c>
      <c r="Y3121" s="4">
        <f t="shared" si="483"/>
        <v>8.2313824149479034E-2</v>
      </c>
      <c r="Z3121" s="4">
        <f t="shared" si="484"/>
        <v>8.1784759142928501E-2</v>
      </c>
    </row>
    <row r="3122" spans="1:26" x14ac:dyDescent="0.25">
      <c r="A3122" s="16">
        <f t="shared" si="482"/>
        <v>46655</v>
      </c>
      <c r="B3122">
        <f>+'[2]Ejercicio 1'!E3339</f>
        <v>3120</v>
      </c>
      <c r="C3122" s="5">
        <v>8.0337567896696896E-2</v>
      </c>
      <c r="D3122" s="4">
        <f t="shared" si="477"/>
        <v>7.8748979836665026E-2</v>
      </c>
      <c r="E3122" s="6">
        <f t="shared" si="478"/>
        <v>7.9537994802031983E-2</v>
      </c>
      <c r="F3122" s="7">
        <f t="shared" si="479"/>
        <v>7.8990638591509565E-2</v>
      </c>
      <c r="I3122" s="10">
        <v>3120</v>
      </c>
      <c r="J3122" s="8">
        <f t="shared" si="480"/>
        <v>8.1837567896696897E-2</v>
      </c>
      <c r="K3122" s="8">
        <f t="shared" si="480"/>
        <v>8.0248979836665027E-2</v>
      </c>
      <c r="L3122" s="8">
        <f t="shared" si="480"/>
        <v>8.1037994802031985E-2</v>
      </c>
      <c r="M3122" s="8">
        <f t="shared" si="480"/>
        <v>8.0490638591509567E-2</v>
      </c>
      <c r="P3122">
        <v>3120</v>
      </c>
      <c r="Q3122" s="8">
        <f t="shared" si="481"/>
        <v>7.8837567896696895E-2</v>
      </c>
      <c r="R3122" s="8">
        <f t="shared" si="481"/>
        <v>7.7248979836665024E-2</v>
      </c>
      <c r="S3122" s="8">
        <f t="shared" si="481"/>
        <v>7.8037994802031982E-2</v>
      </c>
      <c r="T3122" s="8">
        <f t="shared" si="481"/>
        <v>7.7490638591509564E-2</v>
      </c>
      <c r="W3122">
        <v>3120</v>
      </c>
      <c r="X3122" s="4">
        <f t="shared" si="476"/>
        <v>8.3086895762022855E-2</v>
      </c>
      <c r="Y3122" s="4">
        <f t="shared" si="483"/>
        <v>8.2315657545451212E-2</v>
      </c>
      <c r="Z3122" s="4">
        <f t="shared" si="484"/>
        <v>8.1786566554271953E-2</v>
      </c>
    </row>
    <row r="3123" spans="1:26" x14ac:dyDescent="0.25">
      <c r="A3123" s="16">
        <f t="shared" si="482"/>
        <v>46656</v>
      </c>
      <c r="B3123">
        <f>+'[2]Ejercicio 1'!E3340</f>
        <v>3121</v>
      </c>
      <c r="C3123" s="5">
        <v>8.0338503015753446E-2</v>
      </c>
      <c r="D3123" s="4">
        <f t="shared" si="477"/>
        <v>7.8749878457914216E-2</v>
      </c>
      <c r="E3123" s="6">
        <f t="shared" si="478"/>
        <v>7.9538911490558389E-2</v>
      </c>
      <c r="F3123" s="7">
        <f t="shared" si="479"/>
        <v>7.8991542733665002E-2</v>
      </c>
      <c r="I3123" s="10">
        <v>3121</v>
      </c>
      <c r="J3123" s="8">
        <f t="shared" si="480"/>
        <v>8.1838503015753447E-2</v>
      </c>
      <c r="K3123" s="8">
        <f t="shared" si="480"/>
        <v>8.0249878457914217E-2</v>
      </c>
      <c r="L3123" s="8">
        <f t="shared" si="480"/>
        <v>8.1038911490558391E-2</v>
      </c>
      <c r="M3123" s="8">
        <f t="shared" si="480"/>
        <v>8.0491542733665003E-2</v>
      </c>
      <c r="P3123">
        <v>3121</v>
      </c>
      <c r="Q3123" s="8">
        <f t="shared" si="481"/>
        <v>7.8838503015753444E-2</v>
      </c>
      <c r="R3123" s="8">
        <f t="shared" si="481"/>
        <v>7.7249878457914214E-2</v>
      </c>
      <c r="S3123" s="8">
        <f t="shared" si="481"/>
        <v>7.8038911490558388E-2</v>
      </c>
      <c r="T3123" s="8">
        <f t="shared" si="481"/>
        <v>7.7491542733665E-2</v>
      </c>
      <c r="W3123">
        <v>3121</v>
      </c>
      <c r="X3123" s="4">
        <f t="shared" si="476"/>
        <v>8.3088767287204282E-2</v>
      </c>
      <c r="Y3123" s="4">
        <f t="shared" si="483"/>
        <v>8.2317490941007029E-2</v>
      </c>
      <c r="Z3123" s="4">
        <f t="shared" si="484"/>
        <v>8.1788373964950215E-2</v>
      </c>
    </row>
    <row r="3124" spans="1:26" x14ac:dyDescent="0.25">
      <c r="A3124" s="16">
        <f t="shared" si="482"/>
        <v>46657</v>
      </c>
      <c r="B3124">
        <f>+'[2]Ejercicio 1'!E3341</f>
        <v>3122</v>
      </c>
      <c r="C3124" s="5">
        <v>8.0339438134809996E-2</v>
      </c>
      <c r="D3124" s="4">
        <f t="shared" si="477"/>
        <v>7.875077707875465E-2</v>
      </c>
      <c r="E3124" s="6">
        <f t="shared" si="478"/>
        <v>7.9539828178876615E-2</v>
      </c>
      <c r="F3124" s="7">
        <f t="shared" si="479"/>
        <v>7.8992446875469274E-2</v>
      </c>
      <c r="I3124" s="10">
        <v>3122</v>
      </c>
      <c r="J3124" s="8">
        <f t="shared" si="480"/>
        <v>8.1839438134809997E-2</v>
      </c>
      <c r="K3124" s="8">
        <f t="shared" si="480"/>
        <v>8.0250777078754651E-2</v>
      </c>
      <c r="L3124" s="8">
        <f t="shared" si="480"/>
        <v>8.1039828178876616E-2</v>
      </c>
      <c r="M3124" s="8">
        <f t="shared" si="480"/>
        <v>8.0492446875469276E-2</v>
      </c>
      <c r="P3124">
        <v>3122</v>
      </c>
      <c r="Q3124" s="8">
        <f t="shared" si="481"/>
        <v>7.8839438134809994E-2</v>
      </c>
      <c r="R3124" s="8">
        <f t="shared" si="481"/>
        <v>7.7250777078754648E-2</v>
      </c>
      <c r="S3124" s="8">
        <f t="shared" si="481"/>
        <v>7.8039828178876613E-2</v>
      </c>
      <c r="T3124" s="8">
        <f t="shared" si="481"/>
        <v>7.7492446875469273E-2</v>
      </c>
      <c r="W3124">
        <v>3122</v>
      </c>
      <c r="X3124" s="4">
        <f t="shared" si="476"/>
        <v>8.3090638812809092E-2</v>
      </c>
      <c r="Y3124" s="4">
        <f t="shared" si="483"/>
        <v>8.2319324336145583E-2</v>
      </c>
      <c r="Z3124" s="4">
        <f t="shared" si="484"/>
        <v>8.1790181374018348E-2</v>
      </c>
    </row>
    <row r="3125" spans="1:26" x14ac:dyDescent="0.25">
      <c r="A3125" s="16">
        <f t="shared" si="482"/>
        <v>46658</v>
      </c>
      <c r="B3125">
        <f>+'[2]Ejercicio 1'!E3342</f>
        <v>3123</v>
      </c>
      <c r="C3125" s="5">
        <v>8.0340373253866545E-2</v>
      </c>
      <c r="D3125" s="4">
        <f t="shared" si="477"/>
        <v>7.8751675699186952E-2</v>
      </c>
      <c r="E3125" s="6">
        <f t="shared" si="478"/>
        <v>7.9540744866986646E-2</v>
      </c>
      <c r="F3125" s="7">
        <f t="shared" si="479"/>
        <v>7.8993351016930974E-2</v>
      </c>
      <c r="I3125" s="10">
        <v>3123</v>
      </c>
      <c r="J3125" s="8">
        <f t="shared" si="480"/>
        <v>8.1840373253866547E-2</v>
      </c>
      <c r="K3125" s="8">
        <f t="shared" si="480"/>
        <v>8.0251675699186953E-2</v>
      </c>
      <c r="L3125" s="8">
        <f t="shared" si="480"/>
        <v>8.1040744866986647E-2</v>
      </c>
      <c r="M3125" s="8">
        <f t="shared" si="480"/>
        <v>8.0493351016930975E-2</v>
      </c>
      <c r="P3125">
        <v>3123</v>
      </c>
      <c r="Q3125" s="8">
        <f t="shared" si="481"/>
        <v>7.8840373253866544E-2</v>
      </c>
      <c r="R3125" s="8">
        <f t="shared" si="481"/>
        <v>7.725167569918695E-2</v>
      </c>
      <c r="S3125" s="8">
        <f t="shared" si="481"/>
        <v>7.8040744866986644E-2</v>
      </c>
      <c r="T3125" s="8">
        <f t="shared" si="481"/>
        <v>7.7493351016930972E-2</v>
      </c>
      <c r="W3125">
        <v>3123</v>
      </c>
      <c r="X3125" s="4">
        <f t="shared" si="476"/>
        <v>8.3092510338838202E-2</v>
      </c>
      <c r="Y3125" s="4">
        <f t="shared" si="483"/>
        <v>8.2321157730866026E-2</v>
      </c>
      <c r="Z3125" s="4">
        <f t="shared" si="484"/>
        <v>8.1791988782738176E-2</v>
      </c>
    </row>
    <row r="3126" spans="1:26" x14ac:dyDescent="0.25">
      <c r="A3126" s="16">
        <f t="shared" si="482"/>
        <v>46659</v>
      </c>
      <c r="B3126">
        <f>+'[2]Ejercicio 1'!E3343</f>
        <v>3124</v>
      </c>
      <c r="C3126" s="5">
        <v>8.0341308372923081E-2</v>
      </c>
      <c r="D3126" s="4">
        <f t="shared" si="477"/>
        <v>7.8752574319211094E-2</v>
      </c>
      <c r="E3126" s="6">
        <f t="shared" si="478"/>
        <v>7.9541661554888496E-2</v>
      </c>
      <c r="F3126" s="7">
        <f t="shared" si="479"/>
        <v>7.8994255158041524E-2</v>
      </c>
      <c r="I3126" s="10">
        <v>3124</v>
      </c>
      <c r="J3126" s="8">
        <f t="shared" si="480"/>
        <v>8.1841308372923083E-2</v>
      </c>
      <c r="K3126" s="8">
        <f t="shared" si="480"/>
        <v>8.0252574319211095E-2</v>
      </c>
      <c r="L3126" s="8">
        <f t="shared" si="480"/>
        <v>8.1041661554888497E-2</v>
      </c>
      <c r="M3126" s="8">
        <f t="shared" si="480"/>
        <v>8.0494255158041525E-2</v>
      </c>
      <c r="P3126">
        <v>3124</v>
      </c>
      <c r="Q3126" s="8">
        <f t="shared" si="481"/>
        <v>7.884130837292308E-2</v>
      </c>
      <c r="R3126" s="8">
        <f t="shared" si="481"/>
        <v>7.7252574319211093E-2</v>
      </c>
      <c r="S3126" s="8">
        <f t="shared" si="481"/>
        <v>7.8041661554888495E-2</v>
      </c>
      <c r="T3126" s="8">
        <f t="shared" si="481"/>
        <v>7.7494255158041522E-2</v>
      </c>
      <c r="W3126">
        <v>3124</v>
      </c>
      <c r="X3126" s="4">
        <f t="shared" si="476"/>
        <v>8.3094381865292014E-2</v>
      </c>
      <c r="Y3126" s="4">
        <f t="shared" si="483"/>
        <v>8.2322991125170095E-2</v>
      </c>
      <c r="Z3126" s="4">
        <f t="shared" si="484"/>
        <v>8.1793796190161902E-2</v>
      </c>
    </row>
    <row r="3127" spans="1:26" x14ac:dyDescent="0.25">
      <c r="A3127" s="16">
        <f t="shared" si="482"/>
        <v>46660</v>
      </c>
      <c r="B3127">
        <f>+'[2]Ejercicio 1'!E3344</f>
        <v>3125</v>
      </c>
      <c r="C3127" s="5">
        <v>8.0342243491979631E-2</v>
      </c>
      <c r="D3127" s="4">
        <f t="shared" si="477"/>
        <v>7.8753472938826896E-2</v>
      </c>
      <c r="E3127" s="6">
        <f t="shared" si="478"/>
        <v>7.9542578242581277E-2</v>
      </c>
      <c r="F3127" s="7">
        <f t="shared" si="479"/>
        <v>7.8995159298806641E-2</v>
      </c>
      <c r="I3127" s="10">
        <v>3125</v>
      </c>
      <c r="J3127" s="8">
        <f t="shared" si="480"/>
        <v>8.1842243491979633E-2</v>
      </c>
      <c r="K3127" s="8">
        <f t="shared" si="480"/>
        <v>8.0253472938826897E-2</v>
      </c>
      <c r="L3127" s="8">
        <f t="shared" si="480"/>
        <v>8.1042578242581279E-2</v>
      </c>
      <c r="M3127" s="8">
        <f t="shared" si="480"/>
        <v>8.0495159298806643E-2</v>
      </c>
      <c r="P3127">
        <v>3125</v>
      </c>
      <c r="Q3127" s="8">
        <f t="shared" si="481"/>
        <v>7.884224349197963E-2</v>
      </c>
      <c r="R3127" s="8">
        <f t="shared" si="481"/>
        <v>7.7253472938826895E-2</v>
      </c>
      <c r="S3127" s="8">
        <f t="shared" si="481"/>
        <v>7.8042578242581276E-2</v>
      </c>
      <c r="T3127" s="8">
        <f t="shared" si="481"/>
        <v>7.749515929880664E-2</v>
      </c>
      <c r="W3127">
        <v>3125</v>
      </c>
      <c r="X3127" s="4">
        <f t="shared" si="476"/>
        <v>8.3096253392169653E-2</v>
      </c>
      <c r="Y3127" s="4">
        <f t="shared" si="483"/>
        <v>8.2324824519056025E-2</v>
      </c>
      <c r="Z3127" s="4">
        <f t="shared" si="484"/>
        <v>8.1795603596606412E-2</v>
      </c>
    </row>
    <row r="3128" spans="1:26" x14ac:dyDescent="0.25">
      <c r="A3128" s="16">
        <f t="shared" si="482"/>
        <v>46661</v>
      </c>
      <c r="B3128">
        <f>+'[2]Ejercicio 1'!E3345</f>
        <v>3126</v>
      </c>
      <c r="C3128" s="5">
        <v>8.0343178611036181E-2</v>
      </c>
      <c r="D3128" s="4">
        <f t="shared" si="477"/>
        <v>7.8754371558034553E-2</v>
      </c>
      <c r="E3128" s="6">
        <f t="shared" si="478"/>
        <v>7.9543494930066766E-2</v>
      </c>
      <c r="F3128" s="7">
        <f t="shared" si="479"/>
        <v>7.8996063439223468E-2</v>
      </c>
      <c r="I3128" s="10">
        <v>3126</v>
      </c>
      <c r="J3128" s="8">
        <f t="shared" si="480"/>
        <v>8.1843178611036183E-2</v>
      </c>
      <c r="K3128" s="8">
        <f t="shared" si="480"/>
        <v>8.0254371558034554E-2</v>
      </c>
      <c r="L3128" s="8">
        <f t="shared" si="480"/>
        <v>8.1043494930066767E-2</v>
      </c>
      <c r="M3128" s="8">
        <f t="shared" si="480"/>
        <v>8.049606343922347E-2</v>
      </c>
      <c r="P3128">
        <v>3126</v>
      </c>
      <c r="Q3128" s="8">
        <f t="shared" si="481"/>
        <v>7.884317861103618E-2</v>
      </c>
      <c r="R3128" s="8">
        <f t="shared" si="481"/>
        <v>7.7254371558034551E-2</v>
      </c>
      <c r="S3128" s="8">
        <f t="shared" si="481"/>
        <v>7.8043494930066765E-2</v>
      </c>
      <c r="T3128" s="8">
        <f t="shared" si="481"/>
        <v>7.7496063439223467E-2</v>
      </c>
      <c r="W3128">
        <v>3126</v>
      </c>
      <c r="X3128" s="4">
        <f t="shared" si="476"/>
        <v>8.3098124919472022E-2</v>
      </c>
      <c r="Y3128" s="4">
        <f t="shared" si="483"/>
        <v>8.2326657912525594E-2</v>
      </c>
      <c r="Z3128" s="4">
        <f t="shared" si="484"/>
        <v>8.1797411002071704E-2</v>
      </c>
    </row>
    <row r="3129" spans="1:26" x14ac:dyDescent="0.25">
      <c r="A3129" s="16">
        <f t="shared" si="482"/>
        <v>46662</v>
      </c>
      <c r="B3129">
        <f>+'[2]Ejercicio 1'!E3346</f>
        <v>3127</v>
      </c>
      <c r="C3129" s="5">
        <v>8.0344113730092731E-2</v>
      </c>
      <c r="D3129" s="4">
        <f t="shared" si="477"/>
        <v>7.8755270176834286E-2</v>
      </c>
      <c r="E3129" s="6">
        <f t="shared" si="478"/>
        <v>7.954441161734406E-2</v>
      </c>
      <c r="F3129" s="7">
        <f t="shared" si="479"/>
        <v>7.8996967579291991E-2</v>
      </c>
      <c r="I3129" s="10">
        <v>3127</v>
      </c>
      <c r="J3129" s="8">
        <f t="shared" si="480"/>
        <v>8.1844113730092732E-2</v>
      </c>
      <c r="K3129" s="8">
        <f t="shared" si="480"/>
        <v>8.0255270176834287E-2</v>
      </c>
      <c r="L3129" s="8">
        <f t="shared" si="480"/>
        <v>8.1044411617344062E-2</v>
      </c>
      <c r="M3129" s="8">
        <f t="shared" si="480"/>
        <v>8.0496967579291992E-2</v>
      </c>
      <c r="P3129">
        <v>3127</v>
      </c>
      <c r="Q3129" s="8">
        <f t="shared" si="481"/>
        <v>7.884411373009273E-2</v>
      </c>
      <c r="R3129" s="8">
        <f t="shared" si="481"/>
        <v>7.7255270176834284E-2</v>
      </c>
      <c r="S3129" s="8">
        <f t="shared" si="481"/>
        <v>7.8044411617344059E-2</v>
      </c>
      <c r="T3129" s="8">
        <f t="shared" si="481"/>
        <v>7.7496967579291989E-2</v>
      </c>
      <c r="W3129">
        <v>3127</v>
      </c>
      <c r="X3129" s="4">
        <f t="shared" si="476"/>
        <v>8.3099996447198662E-2</v>
      </c>
      <c r="Y3129" s="4">
        <f t="shared" si="483"/>
        <v>8.2328491305577914E-2</v>
      </c>
      <c r="Z3129" s="4">
        <f t="shared" si="484"/>
        <v>8.1799218406554922E-2</v>
      </c>
    </row>
    <row r="3130" spans="1:26" x14ac:dyDescent="0.25">
      <c r="A3130" s="16">
        <f t="shared" si="482"/>
        <v>46663</v>
      </c>
      <c r="B3130">
        <f>+'[2]Ejercicio 1'!E3347</f>
        <v>3128</v>
      </c>
      <c r="C3130" s="5">
        <v>8.0345048849149281E-2</v>
      </c>
      <c r="D3130" s="4">
        <f t="shared" si="477"/>
        <v>7.8756168795225248E-2</v>
      </c>
      <c r="E3130" s="6">
        <f t="shared" si="478"/>
        <v>7.954532830441316E-2</v>
      </c>
      <c r="F3130" s="7">
        <f t="shared" si="479"/>
        <v>7.8997871719012222E-2</v>
      </c>
      <c r="I3130" s="10">
        <v>3128</v>
      </c>
      <c r="J3130" s="8">
        <f t="shared" si="480"/>
        <v>8.1845048849149282E-2</v>
      </c>
      <c r="K3130" s="8">
        <f t="shared" si="480"/>
        <v>8.0256168795225249E-2</v>
      </c>
      <c r="L3130" s="8">
        <f t="shared" si="480"/>
        <v>8.1045328304413161E-2</v>
      </c>
      <c r="M3130" s="8">
        <f t="shared" si="480"/>
        <v>8.0497871719012223E-2</v>
      </c>
      <c r="P3130">
        <v>3128</v>
      </c>
      <c r="Q3130" s="8">
        <f t="shared" si="481"/>
        <v>7.884504884914928E-2</v>
      </c>
      <c r="R3130" s="8">
        <f t="shared" si="481"/>
        <v>7.7256168795225247E-2</v>
      </c>
      <c r="S3130" s="8">
        <f t="shared" si="481"/>
        <v>7.8045328304413158E-2</v>
      </c>
      <c r="T3130" s="8">
        <f t="shared" si="481"/>
        <v>7.7497871719012221E-2</v>
      </c>
      <c r="W3130">
        <v>3128</v>
      </c>
      <c r="X3130" s="4">
        <f t="shared" ref="X3130:X3193" si="485">Tasa_Fwd(C2948,B2948,C3130,B3130,182)</f>
        <v>8.3101867975349575E-2</v>
      </c>
      <c r="Y3130" s="4">
        <f t="shared" si="483"/>
        <v>8.2330324698212998E-2</v>
      </c>
      <c r="Z3130" s="4">
        <f t="shared" si="484"/>
        <v>8.1801025810058936E-2</v>
      </c>
    </row>
    <row r="3131" spans="1:26" x14ac:dyDescent="0.25">
      <c r="A3131" s="16">
        <f t="shared" si="482"/>
        <v>46664</v>
      </c>
      <c r="B3131">
        <f>+'[2]Ejercicio 1'!E3348</f>
        <v>3129</v>
      </c>
      <c r="C3131" s="5">
        <v>8.0345983968205817E-2</v>
      </c>
      <c r="D3131" s="4">
        <f t="shared" si="477"/>
        <v>7.8757067413208065E-2</v>
      </c>
      <c r="E3131" s="6">
        <f t="shared" si="478"/>
        <v>7.9546244991273218E-2</v>
      </c>
      <c r="F3131" s="7">
        <f t="shared" si="479"/>
        <v>7.8998775858387021E-2</v>
      </c>
      <c r="I3131" s="10">
        <v>3129</v>
      </c>
      <c r="J3131" s="8">
        <f t="shared" si="480"/>
        <v>8.1845983968205818E-2</v>
      </c>
      <c r="K3131" s="8">
        <f t="shared" si="480"/>
        <v>8.0257067413208066E-2</v>
      </c>
      <c r="L3131" s="8">
        <f t="shared" si="480"/>
        <v>8.104624499127322E-2</v>
      </c>
      <c r="M3131" s="8">
        <f t="shared" si="480"/>
        <v>8.0498775858387023E-2</v>
      </c>
      <c r="P3131">
        <v>3129</v>
      </c>
      <c r="Q3131" s="8">
        <f t="shared" si="481"/>
        <v>7.8845983968205816E-2</v>
      </c>
      <c r="R3131" s="8">
        <f t="shared" si="481"/>
        <v>7.7257067413208064E-2</v>
      </c>
      <c r="S3131" s="8">
        <f t="shared" si="481"/>
        <v>7.8046244991273217E-2</v>
      </c>
      <c r="T3131" s="8">
        <f t="shared" si="481"/>
        <v>7.749877585838702E-2</v>
      </c>
      <c r="W3131">
        <v>3129</v>
      </c>
      <c r="X3131" s="4">
        <f t="shared" si="485"/>
        <v>8.3103739503924773E-2</v>
      </c>
      <c r="Y3131" s="4">
        <f t="shared" si="483"/>
        <v>8.2332158090430818E-2</v>
      </c>
      <c r="Z3131" s="4">
        <f t="shared" si="484"/>
        <v>8.180283321258372E-2</v>
      </c>
    </row>
    <row r="3132" spans="1:26" x14ac:dyDescent="0.25">
      <c r="A3132" s="16">
        <f t="shared" si="482"/>
        <v>46665</v>
      </c>
      <c r="B3132">
        <f>+'[2]Ejercicio 1'!E3349</f>
        <v>3130</v>
      </c>
      <c r="C3132" s="5">
        <v>8.0346919087262367E-2</v>
      </c>
      <c r="D3132" s="4">
        <f t="shared" si="477"/>
        <v>7.8757966030782764E-2</v>
      </c>
      <c r="E3132" s="6">
        <f t="shared" si="478"/>
        <v>7.9547161677925957E-2</v>
      </c>
      <c r="F3132" s="7">
        <f t="shared" si="479"/>
        <v>7.899967999741353E-2</v>
      </c>
      <c r="I3132" s="10">
        <v>3130</v>
      </c>
      <c r="J3132" s="8">
        <f t="shared" si="480"/>
        <v>8.1846919087262368E-2</v>
      </c>
      <c r="K3132" s="8">
        <f t="shared" si="480"/>
        <v>8.0257966030782765E-2</v>
      </c>
      <c r="L3132" s="8">
        <f t="shared" si="480"/>
        <v>8.1047161677925958E-2</v>
      </c>
      <c r="M3132" s="8">
        <f t="shared" si="480"/>
        <v>8.0499679997413531E-2</v>
      </c>
      <c r="P3132">
        <v>3130</v>
      </c>
      <c r="Q3132" s="8">
        <f t="shared" si="481"/>
        <v>7.8846919087262365E-2</v>
      </c>
      <c r="R3132" s="8">
        <f t="shared" si="481"/>
        <v>7.7257966030782763E-2</v>
      </c>
      <c r="S3132" s="8">
        <f t="shared" si="481"/>
        <v>7.8047161677925955E-2</v>
      </c>
      <c r="T3132" s="8">
        <f t="shared" si="481"/>
        <v>7.7499679997413529E-2</v>
      </c>
      <c r="W3132">
        <v>3130</v>
      </c>
      <c r="X3132" s="4">
        <f t="shared" si="485"/>
        <v>8.3105611032923798E-2</v>
      </c>
      <c r="Y3132" s="4">
        <f t="shared" si="483"/>
        <v>8.233399148226038E-2</v>
      </c>
      <c r="Z3132" s="4">
        <f t="shared" si="484"/>
        <v>8.1804640614443327E-2</v>
      </c>
    </row>
    <row r="3133" spans="1:26" x14ac:dyDescent="0.25">
      <c r="A3133" s="16">
        <f t="shared" si="482"/>
        <v>46666</v>
      </c>
      <c r="B3133">
        <f>+'[2]Ejercicio 1'!E3350</f>
        <v>3131</v>
      </c>
      <c r="C3133" s="5">
        <v>8.0347854206318917E-2</v>
      </c>
      <c r="D3133" s="4">
        <f t="shared" si="477"/>
        <v>7.8758864647949095E-2</v>
      </c>
      <c r="E3133" s="6">
        <f t="shared" si="478"/>
        <v>7.9548078364369626E-2</v>
      </c>
      <c r="F3133" s="7">
        <f t="shared" si="479"/>
        <v>7.9000584136091748E-2</v>
      </c>
      <c r="I3133" s="10">
        <v>3131</v>
      </c>
      <c r="J3133" s="8">
        <f t="shared" si="480"/>
        <v>8.1847854206318918E-2</v>
      </c>
      <c r="K3133" s="8">
        <f t="shared" si="480"/>
        <v>8.0258864647949096E-2</v>
      </c>
      <c r="L3133" s="8">
        <f t="shared" si="480"/>
        <v>8.1048078364369627E-2</v>
      </c>
      <c r="M3133" s="8">
        <f t="shared" si="480"/>
        <v>8.0500584136091749E-2</v>
      </c>
      <c r="P3133">
        <v>3131</v>
      </c>
      <c r="Q3133" s="8">
        <f t="shared" si="481"/>
        <v>7.8847854206318915E-2</v>
      </c>
      <c r="R3133" s="8">
        <f t="shared" si="481"/>
        <v>7.7258864647949094E-2</v>
      </c>
      <c r="S3133" s="8">
        <f t="shared" si="481"/>
        <v>7.8048078364369625E-2</v>
      </c>
      <c r="T3133" s="8">
        <f t="shared" si="481"/>
        <v>7.7500584136091746E-2</v>
      </c>
      <c r="W3133">
        <v>3131</v>
      </c>
      <c r="X3133" s="4">
        <f t="shared" si="485"/>
        <v>8.3107482562347096E-2</v>
      </c>
      <c r="Y3133" s="4">
        <f t="shared" si="483"/>
        <v>8.233582487361471E-2</v>
      </c>
      <c r="Z3133" s="4">
        <f t="shared" si="484"/>
        <v>8.1806448014692792E-2</v>
      </c>
    </row>
    <row r="3134" spans="1:26" x14ac:dyDescent="0.25">
      <c r="A3134" s="16">
        <f t="shared" si="482"/>
        <v>46667</v>
      </c>
      <c r="B3134">
        <f>+'[2]Ejercicio 1'!E3351</f>
        <v>3132</v>
      </c>
      <c r="C3134" s="5">
        <v>8.0348789325375466E-2</v>
      </c>
      <c r="D3134" s="4">
        <f t="shared" si="477"/>
        <v>7.87597632647071E-2</v>
      </c>
      <c r="E3134" s="6">
        <f t="shared" si="478"/>
        <v>7.9548995050605989E-2</v>
      </c>
      <c r="F3134" s="7">
        <f t="shared" si="479"/>
        <v>7.9001488274424519E-2</v>
      </c>
      <c r="I3134" s="10">
        <v>3132</v>
      </c>
      <c r="J3134" s="8">
        <f t="shared" si="480"/>
        <v>8.1848789325375468E-2</v>
      </c>
      <c r="K3134" s="8">
        <f t="shared" si="480"/>
        <v>8.0259763264707101E-2</v>
      </c>
      <c r="L3134" s="8">
        <f t="shared" si="480"/>
        <v>8.104899505060599E-2</v>
      </c>
      <c r="M3134" s="8">
        <f t="shared" si="480"/>
        <v>8.0501488274424521E-2</v>
      </c>
      <c r="P3134">
        <v>3132</v>
      </c>
      <c r="Q3134" s="8">
        <f t="shared" si="481"/>
        <v>7.8848789325375465E-2</v>
      </c>
      <c r="R3134" s="8">
        <f t="shared" si="481"/>
        <v>7.7259763264707099E-2</v>
      </c>
      <c r="S3134" s="8">
        <f t="shared" si="481"/>
        <v>7.8048995050605988E-2</v>
      </c>
      <c r="T3134" s="8">
        <f t="shared" si="481"/>
        <v>7.7501488274424518E-2</v>
      </c>
      <c r="W3134">
        <v>3132</v>
      </c>
      <c r="X3134" s="4">
        <f t="shared" si="485"/>
        <v>8.3109354092195123E-2</v>
      </c>
      <c r="Y3134" s="4">
        <f t="shared" si="483"/>
        <v>8.2337658264610661E-2</v>
      </c>
      <c r="Z3134" s="4">
        <f t="shared" si="484"/>
        <v>8.1808255414596812E-2</v>
      </c>
    </row>
    <row r="3135" spans="1:26" x14ac:dyDescent="0.25">
      <c r="A3135" s="16">
        <f t="shared" si="482"/>
        <v>46668</v>
      </c>
      <c r="B3135">
        <f>+'[2]Ejercicio 1'!E3352</f>
        <v>3133</v>
      </c>
      <c r="C3135" s="5">
        <v>8.0349724444432016E-2</v>
      </c>
      <c r="D3135" s="4">
        <f t="shared" si="477"/>
        <v>7.8760661881057362E-2</v>
      </c>
      <c r="E3135" s="6">
        <f t="shared" si="478"/>
        <v>7.9549911736634185E-2</v>
      </c>
      <c r="F3135" s="7">
        <f t="shared" si="479"/>
        <v>7.9002392412409E-2</v>
      </c>
      <c r="I3135" s="10">
        <v>3133</v>
      </c>
      <c r="J3135" s="8">
        <f t="shared" si="480"/>
        <v>8.1849724444432018E-2</v>
      </c>
      <c r="K3135" s="8">
        <f t="shared" si="480"/>
        <v>8.0260661881057363E-2</v>
      </c>
      <c r="L3135" s="8">
        <f t="shared" si="480"/>
        <v>8.1049911736634186E-2</v>
      </c>
      <c r="M3135" s="8">
        <f t="shared" si="480"/>
        <v>8.0502392412409002E-2</v>
      </c>
      <c r="P3135">
        <v>3133</v>
      </c>
      <c r="Q3135" s="8">
        <f t="shared" si="481"/>
        <v>7.8849724444432015E-2</v>
      </c>
      <c r="R3135" s="8">
        <f t="shared" si="481"/>
        <v>7.726066188105736E-2</v>
      </c>
      <c r="S3135" s="8">
        <f t="shared" si="481"/>
        <v>7.8049911736634184E-2</v>
      </c>
      <c r="T3135" s="8">
        <f t="shared" si="481"/>
        <v>7.7502392412408999E-2</v>
      </c>
      <c r="W3135">
        <v>3133</v>
      </c>
      <c r="X3135" s="4">
        <f t="shared" si="485"/>
        <v>8.3111225622466978E-2</v>
      </c>
      <c r="Y3135" s="4">
        <f t="shared" si="483"/>
        <v>8.2339491655160357E-2</v>
      </c>
      <c r="Z3135" s="4">
        <f t="shared" si="484"/>
        <v>8.1810062813518769E-2</v>
      </c>
    </row>
    <row r="3136" spans="1:26" x14ac:dyDescent="0.25">
      <c r="A3136" s="16">
        <f t="shared" si="482"/>
        <v>46669</v>
      </c>
      <c r="B3136">
        <f>+'[2]Ejercicio 1'!E3353</f>
        <v>3134</v>
      </c>
      <c r="C3136" s="5">
        <v>8.0350659563488552E-2</v>
      </c>
      <c r="D3136" s="4">
        <f t="shared" si="477"/>
        <v>7.8761560496999075E-2</v>
      </c>
      <c r="E3136" s="6">
        <f t="shared" si="478"/>
        <v>7.9550828422453299E-2</v>
      </c>
      <c r="F3136" s="7">
        <f t="shared" si="479"/>
        <v>7.9003296550045191E-2</v>
      </c>
      <c r="I3136" s="10">
        <v>3134</v>
      </c>
      <c r="J3136" s="8">
        <f t="shared" si="480"/>
        <v>8.1850659563488554E-2</v>
      </c>
      <c r="K3136" s="8">
        <f t="shared" si="480"/>
        <v>8.0261560496999076E-2</v>
      </c>
      <c r="L3136" s="8">
        <f t="shared" si="480"/>
        <v>8.10508284224533E-2</v>
      </c>
      <c r="M3136" s="8">
        <f t="shared" si="480"/>
        <v>8.0503296550045192E-2</v>
      </c>
      <c r="P3136">
        <v>3134</v>
      </c>
      <c r="Q3136" s="8">
        <f t="shared" si="481"/>
        <v>7.8850659563488551E-2</v>
      </c>
      <c r="R3136" s="8">
        <f t="shared" si="481"/>
        <v>7.7261560496999074E-2</v>
      </c>
      <c r="S3136" s="8">
        <f t="shared" si="481"/>
        <v>7.8050828422453297E-2</v>
      </c>
      <c r="T3136" s="8">
        <f t="shared" si="481"/>
        <v>7.7503296550045189E-2</v>
      </c>
      <c r="W3136">
        <v>3134</v>
      </c>
      <c r="X3136" s="4">
        <f t="shared" si="485"/>
        <v>8.3113097153163104E-2</v>
      </c>
      <c r="Y3136" s="4">
        <f t="shared" si="483"/>
        <v>8.2341325045291944E-2</v>
      </c>
      <c r="Z3136" s="4">
        <f t="shared" si="484"/>
        <v>8.1811870211144624E-2</v>
      </c>
    </row>
    <row r="3137" spans="1:26" x14ac:dyDescent="0.25">
      <c r="A3137" s="16">
        <f t="shared" si="482"/>
        <v>46670</v>
      </c>
      <c r="B3137">
        <f>+'[2]Ejercicio 1'!E3354</f>
        <v>3135</v>
      </c>
      <c r="C3137" s="5">
        <v>8.0351594682545102E-2</v>
      </c>
      <c r="D3137" s="4">
        <f t="shared" si="477"/>
        <v>7.8762459112532449E-2</v>
      </c>
      <c r="E3137" s="6">
        <f t="shared" si="478"/>
        <v>7.9551745108064231E-2</v>
      </c>
      <c r="F3137" s="7">
        <f t="shared" si="479"/>
        <v>7.9004200687333076E-2</v>
      </c>
      <c r="I3137" s="10">
        <v>3135</v>
      </c>
      <c r="J3137" s="8">
        <f t="shared" si="480"/>
        <v>8.1851594682545104E-2</v>
      </c>
      <c r="K3137" s="8">
        <f t="shared" si="480"/>
        <v>8.026245911253245E-2</v>
      </c>
      <c r="L3137" s="8">
        <f t="shared" si="480"/>
        <v>8.1051745108064233E-2</v>
      </c>
      <c r="M3137" s="8">
        <f t="shared" si="480"/>
        <v>8.0504200687333077E-2</v>
      </c>
      <c r="P3137">
        <v>3135</v>
      </c>
      <c r="Q3137" s="8">
        <f t="shared" si="481"/>
        <v>7.8851594682545101E-2</v>
      </c>
      <c r="R3137" s="8">
        <f t="shared" si="481"/>
        <v>7.7262459112532447E-2</v>
      </c>
      <c r="S3137" s="8">
        <f t="shared" si="481"/>
        <v>7.805174510806423E-2</v>
      </c>
      <c r="T3137" s="8">
        <f t="shared" si="481"/>
        <v>7.7504200687333075E-2</v>
      </c>
      <c r="W3137">
        <v>3135</v>
      </c>
      <c r="X3137" s="4">
        <f t="shared" si="485"/>
        <v>8.311496868428396E-2</v>
      </c>
      <c r="Y3137" s="4">
        <f t="shared" si="483"/>
        <v>8.2343158435006281E-2</v>
      </c>
      <c r="Z3137" s="4">
        <f t="shared" si="484"/>
        <v>8.1813677607788404E-2</v>
      </c>
    </row>
    <row r="3138" spans="1:26" x14ac:dyDescent="0.25">
      <c r="A3138" s="16">
        <f t="shared" si="482"/>
        <v>46671</v>
      </c>
      <c r="B3138">
        <f>+'[2]Ejercicio 1'!E3355</f>
        <v>3136</v>
      </c>
      <c r="C3138" s="5">
        <v>8.0352529801601652E-2</v>
      </c>
      <c r="D3138" s="4">
        <f t="shared" si="477"/>
        <v>7.8763357727657482E-2</v>
      </c>
      <c r="E3138" s="6">
        <f t="shared" si="478"/>
        <v>7.9552661793466983E-2</v>
      </c>
      <c r="F3138" s="7">
        <f t="shared" si="479"/>
        <v>7.9005104824272684E-2</v>
      </c>
      <c r="I3138" s="10">
        <v>3136</v>
      </c>
      <c r="J3138" s="8">
        <f t="shared" si="480"/>
        <v>8.1852529801601653E-2</v>
      </c>
      <c r="K3138" s="8">
        <f t="shared" si="480"/>
        <v>8.0263357727657483E-2</v>
      </c>
      <c r="L3138" s="8">
        <f t="shared" si="480"/>
        <v>8.1052661793466985E-2</v>
      </c>
      <c r="M3138" s="8">
        <f t="shared" ref="M3138:M3201" si="486">F3138+$O$1</f>
        <v>8.0505104824272686E-2</v>
      </c>
      <c r="P3138">
        <v>3136</v>
      </c>
      <c r="Q3138" s="8">
        <f t="shared" si="481"/>
        <v>7.8852529801601651E-2</v>
      </c>
      <c r="R3138" s="8">
        <f t="shared" si="481"/>
        <v>7.7263357727657481E-2</v>
      </c>
      <c r="S3138" s="8">
        <f t="shared" si="481"/>
        <v>7.8052661793466982E-2</v>
      </c>
      <c r="T3138" s="8">
        <f t="shared" ref="T3138:T3201" si="487">F3138-$O$1</f>
        <v>7.7505104824272683E-2</v>
      </c>
      <c r="W3138">
        <v>3136</v>
      </c>
      <c r="X3138" s="4">
        <f t="shared" si="485"/>
        <v>8.3116840215828644E-2</v>
      </c>
      <c r="Y3138" s="4">
        <f t="shared" si="483"/>
        <v>8.2344991824303354E-2</v>
      </c>
      <c r="Z3138" s="4">
        <f t="shared" si="484"/>
        <v>8.1815485003136068E-2</v>
      </c>
    </row>
    <row r="3139" spans="1:26" x14ac:dyDescent="0.25">
      <c r="A3139" s="16">
        <f t="shared" si="482"/>
        <v>46672</v>
      </c>
      <c r="B3139">
        <f>+'[2]Ejercicio 1'!E3356</f>
        <v>3137</v>
      </c>
      <c r="C3139" s="5">
        <v>8.0353464920658202E-2</v>
      </c>
      <c r="D3139" s="4">
        <f t="shared" ref="D3139:D3202" si="488">+LN((1+C3139*182/360)^(360/182))</f>
        <v>7.876425634237437E-2</v>
      </c>
      <c r="E3139" s="6">
        <f t="shared" ref="E3139:E3202" si="489">Equivalencia_Tasas(C3139,182,91)</f>
        <v>7.9553578478661555E-2</v>
      </c>
      <c r="F3139" s="7">
        <f t="shared" ref="F3139:F3202" si="490">Equivalencia_Tasas(C3139,182,28)</f>
        <v>7.9006008960866847E-2</v>
      </c>
      <c r="I3139" s="10">
        <v>3137</v>
      </c>
      <c r="J3139" s="8">
        <f t="shared" ref="J3139:M3202" si="491">C3139+$O$1</f>
        <v>8.1853464920658203E-2</v>
      </c>
      <c r="K3139" s="8">
        <f t="shared" si="491"/>
        <v>8.0264256342374371E-2</v>
      </c>
      <c r="L3139" s="8">
        <f t="shared" si="491"/>
        <v>8.1053578478661556E-2</v>
      </c>
      <c r="M3139" s="8">
        <f t="shared" si="486"/>
        <v>8.0506008960866848E-2</v>
      </c>
      <c r="P3139">
        <v>3137</v>
      </c>
      <c r="Q3139" s="8">
        <f t="shared" ref="Q3139:T3202" si="492">C3139-$O$1</f>
        <v>7.8853464920658201E-2</v>
      </c>
      <c r="R3139" s="8">
        <f t="shared" si="492"/>
        <v>7.7264256342374368E-2</v>
      </c>
      <c r="S3139" s="8">
        <f t="shared" si="492"/>
        <v>7.8053578478661553E-2</v>
      </c>
      <c r="T3139" s="8">
        <f t="shared" si="487"/>
        <v>7.7506008960866846E-2</v>
      </c>
      <c r="W3139">
        <v>3137</v>
      </c>
      <c r="X3139" s="4">
        <f t="shared" si="485"/>
        <v>8.3118711747797155E-2</v>
      </c>
      <c r="Y3139" s="4">
        <f t="shared" si="483"/>
        <v>8.2346825213183192E-2</v>
      </c>
      <c r="Z3139" s="4">
        <f t="shared" si="484"/>
        <v>8.1817292398141159E-2</v>
      </c>
    </row>
    <row r="3140" spans="1:26" x14ac:dyDescent="0.25">
      <c r="A3140" s="16">
        <f t="shared" si="482"/>
        <v>46673</v>
      </c>
      <c r="B3140">
        <f>+'[2]Ejercicio 1'!E3357</f>
        <v>3138</v>
      </c>
      <c r="C3140" s="5">
        <v>8.0354400039714752E-2</v>
      </c>
      <c r="D3140" s="4">
        <f t="shared" si="488"/>
        <v>7.8765154956683125E-2</v>
      </c>
      <c r="E3140" s="6">
        <f t="shared" si="489"/>
        <v>7.9554495163648806E-2</v>
      </c>
      <c r="F3140" s="7">
        <f t="shared" si="490"/>
        <v>7.9006913097112719E-2</v>
      </c>
      <c r="I3140" s="10">
        <v>3138</v>
      </c>
      <c r="J3140" s="8">
        <f t="shared" si="491"/>
        <v>8.1854400039714753E-2</v>
      </c>
      <c r="K3140" s="8">
        <f t="shared" si="491"/>
        <v>8.0265154956683127E-2</v>
      </c>
      <c r="L3140" s="8">
        <f t="shared" si="491"/>
        <v>8.1054495163648807E-2</v>
      </c>
      <c r="M3140" s="8">
        <f t="shared" si="486"/>
        <v>8.050691309711272E-2</v>
      </c>
      <c r="P3140">
        <v>3138</v>
      </c>
      <c r="Q3140" s="8">
        <f t="shared" si="492"/>
        <v>7.885440003971475E-2</v>
      </c>
      <c r="R3140" s="8">
        <f t="shared" si="492"/>
        <v>7.7265154956683124E-2</v>
      </c>
      <c r="S3140" s="8">
        <f t="shared" si="492"/>
        <v>7.8054495163648804E-2</v>
      </c>
      <c r="T3140" s="8">
        <f t="shared" si="487"/>
        <v>7.7506913097112717E-2</v>
      </c>
      <c r="W3140">
        <v>3138</v>
      </c>
      <c r="X3140" s="4">
        <f t="shared" si="485"/>
        <v>8.3120583280190841E-2</v>
      </c>
      <c r="Y3140" s="4">
        <f t="shared" si="483"/>
        <v>8.2348658601676519E-2</v>
      </c>
      <c r="Z3140" s="4">
        <f t="shared" si="484"/>
        <v>8.1819099791847288E-2</v>
      </c>
    </row>
    <row r="3141" spans="1:26" x14ac:dyDescent="0.25">
      <c r="A3141" s="16">
        <f t="shared" ref="A3141:A3204" si="493">+A3140+1</f>
        <v>46674</v>
      </c>
      <c r="B3141">
        <f>+'[2]Ejercicio 1'!E3358</f>
        <v>3139</v>
      </c>
      <c r="C3141" s="5">
        <v>8.0355335158771288E-2</v>
      </c>
      <c r="D3141" s="4">
        <f t="shared" si="488"/>
        <v>7.8766053570583958E-2</v>
      </c>
      <c r="E3141" s="6">
        <f t="shared" si="489"/>
        <v>7.9555411848427002E-2</v>
      </c>
      <c r="F3141" s="7">
        <f t="shared" si="490"/>
        <v>7.9007817233013158E-2</v>
      </c>
      <c r="I3141" s="10">
        <v>3139</v>
      </c>
      <c r="J3141" s="8">
        <f t="shared" si="491"/>
        <v>8.1855335158771289E-2</v>
      </c>
      <c r="K3141" s="8">
        <f t="shared" si="491"/>
        <v>8.0266053570583959E-2</v>
      </c>
      <c r="L3141" s="8">
        <f t="shared" si="491"/>
        <v>8.1055411848427003E-2</v>
      </c>
      <c r="M3141" s="8">
        <f t="shared" si="486"/>
        <v>8.050781723301316E-2</v>
      </c>
      <c r="P3141">
        <v>3139</v>
      </c>
      <c r="Q3141" s="8">
        <f t="shared" si="492"/>
        <v>7.8855335158771286E-2</v>
      </c>
      <c r="R3141" s="8">
        <f t="shared" si="492"/>
        <v>7.7266053570583956E-2</v>
      </c>
      <c r="S3141" s="8">
        <f t="shared" si="492"/>
        <v>7.8055411848427E-2</v>
      </c>
      <c r="T3141" s="8">
        <f t="shared" si="487"/>
        <v>7.7507817233013157E-2</v>
      </c>
      <c r="W3141">
        <v>3139</v>
      </c>
      <c r="X3141" s="4">
        <f t="shared" si="485"/>
        <v>8.312245481301582E-2</v>
      </c>
      <c r="Y3141" s="4">
        <f t="shared" si="483"/>
        <v>8.2350491989722732E-2</v>
      </c>
      <c r="Z3141" s="4">
        <f t="shared" si="484"/>
        <v>8.1820907184893946E-2</v>
      </c>
    </row>
    <row r="3142" spans="1:26" x14ac:dyDescent="0.25">
      <c r="A3142" s="16">
        <f t="shared" si="493"/>
        <v>46675</v>
      </c>
      <c r="B3142">
        <f>+'[2]Ejercicio 1'!E3359</f>
        <v>3140</v>
      </c>
      <c r="C3142" s="5">
        <v>8.0356270277827838E-2</v>
      </c>
      <c r="D3142" s="4">
        <f t="shared" si="488"/>
        <v>7.8766952184076228E-2</v>
      </c>
      <c r="E3142" s="6">
        <f t="shared" si="489"/>
        <v>7.9556328532997017E-2</v>
      </c>
      <c r="F3142" s="7">
        <f t="shared" si="490"/>
        <v>7.9008721368562435E-2</v>
      </c>
      <c r="I3142" s="10">
        <v>3140</v>
      </c>
      <c r="J3142" s="8">
        <f t="shared" si="491"/>
        <v>8.1856270277827839E-2</v>
      </c>
      <c r="K3142" s="8">
        <f t="shared" si="491"/>
        <v>8.0266952184076229E-2</v>
      </c>
      <c r="L3142" s="8">
        <f t="shared" si="491"/>
        <v>8.1056328532997018E-2</v>
      </c>
      <c r="M3142" s="8">
        <f t="shared" si="486"/>
        <v>8.0508721368562436E-2</v>
      </c>
      <c r="P3142">
        <v>3140</v>
      </c>
      <c r="Q3142" s="8">
        <f t="shared" si="492"/>
        <v>7.8856270277827836E-2</v>
      </c>
      <c r="R3142" s="8">
        <f t="shared" si="492"/>
        <v>7.7266952184076226E-2</v>
      </c>
      <c r="S3142" s="8">
        <f t="shared" si="492"/>
        <v>7.8056328532997016E-2</v>
      </c>
      <c r="T3142" s="8">
        <f t="shared" si="487"/>
        <v>7.7508721368562433E-2</v>
      </c>
      <c r="W3142">
        <v>3140</v>
      </c>
      <c r="X3142" s="4">
        <f t="shared" si="485"/>
        <v>8.3124326346250582E-2</v>
      </c>
      <c r="Y3142" s="4">
        <f t="shared" si="483"/>
        <v>8.2352325377350821E-2</v>
      </c>
      <c r="Z3142" s="4">
        <f t="shared" si="484"/>
        <v>8.1822714576321898E-2</v>
      </c>
    </row>
    <row r="3143" spans="1:26" x14ac:dyDescent="0.25">
      <c r="A3143" s="16">
        <f t="shared" si="493"/>
        <v>46676</v>
      </c>
      <c r="B3143">
        <f>+'[2]Ejercicio 1'!E3360</f>
        <v>3141</v>
      </c>
      <c r="C3143" s="5">
        <v>8.0357205396884387E-2</v>
      </c>
      <c r="D3143" s="4">
        <f t="shared" si="488"/>
        <v>7.8767850797160172E-2</v>
      </c>
      <c r="E3143" s="6">
        <f t="shared" si="489"/>
        <v>7.9557245217358838E-2</v>
      </c>
      <c r="F3143" s="7">
        <f t="shared" si="490"/>
        <v>7.9009625503766293E-2</v>
      </c>
      <c r="I3143" s="10">
        <v>3141</v>
      </c>
      <c r="J3143" s="8">
        <f t="shared" si="491"/>
        <v>8.1857205396884389E-2</v>
      </c>
      <c r="K3143" s="8">
        <f t="shared" si="491"/>
        <v>8.0267850797160173E-2</v>
      </c>
      <c r="L3143" s="8">
        <f t="shared" si="491"/>
        <v>8.1057245217358839E-2</v>
      </c>
      <c r="M3143" s="8">
        <f t="shared" si="486"/>
        <v>8.0509625503766294E-2</v>
      </c>
      <c r="P3143">
        <v>3141</v>
      </c>
      <c r="Q3143" s="8">
        <f t="shared" si="492"/>
        <v>7.8857205396884386E-2</v>
      </c>
      <c r="R3143" s="8">
        <f t="shared" si="492"/>
        <v>7.726785079716017E-2</v>
      </c>
      <c r="S3143" s="8">
        <f t="shared" si="492"/>
        <v>7.8057245217358837E-2</v>
      </c>
      <c r="T3143" s="8">
        <f t="shared" si="487"/>
        <v>7.7509625503766291E-2</v>
      </c>
      <c r="W3143">
        <v>3141</v>
      </c>
      <c r="X3143" s="4">
        <f t="shared" si="485"/>
        <v>8.3126197879916194E-2</v>
      </c>
      <c r="Y3143" s="4">
        <f t="shared" si="483"/>
        <v>8.23541587645924E-2</v>
      </c>
      <c r="Z3143" s="4">
        <f t="shared" si="484"/>
        <v>8.1824521967407263E-2</v>
      </c>
    </row>
    <row r="3144" spans="1:26" x14ac:dyDescent="0.25">
      <c r="A3144" s="16">
        <f t="shared" si="493"/>
        <v>46677</v>
      </c>
      <c r="B3144">
        <f>+'[2]Ejercicio 1'!E3361</f>
        <v>3142</v>
      </c>
      <c r="C3144" s="5">
        <v>8.0358140515940937E-2</v>
      </c>
      <c r="D3144" s="4">
        <f t="shared" si="488"/>
        <v>7.8768749409835762E-2</v>
      </c>
      <c r="E3144" s="6">
        <f t="shared" si="489"/>
        <v>7.9558161901512478E-2</v>
      </c>
      <c r="F3144" s="7">
        <f t="shared" si="490"/>
        <v>7.9010529638621846E-2</v>
      </c>
      <c r="I3144" s="10">
        <v>3142</v>
      </c>
      <c r="J3144" s="8">
        <f t="shared" si="491"/>
        <v>8.1858140515940939E-2</v>
      </c>
      <c r="K3144" s="8">
        <f t="shared" si="491"/>
        <v>8.0268749409835763E-2</v>
      </c>
      <c r="L3144" s="8">
        <f t="shared" si="491"/>
        <v>8.1058161901512479E-2</v>
      </c>
      <c r="M3144" s="8">
        <f t="shared" si="486"/>
        <v>8.0510529638621847E-2</v>
      </c>
      <c r="P3144">
        <v>3142</v>
      </c>
      <c r="Q3144" s="8">
        <f t="shared" si="492"/>
        <v>7.8858140515940936E-2</v>
      </c>
      <c r="R3144" s="8">
        <f t="shared" si="492"/>
        <v>7.726874940983576E-2</v>
      </c>
      <c r="S3144" s="8">
        <f t="shared" si="492"/>
        <v>7.8058161901512477E-2</v>
      </c>
      <c r="T3144" s="8">
        <f t="shared" si="487"/>
        <v>7.7510529638621845E-2</v>
      </c>
      <c r="W3144">
        <v>3142</v>
      </c>
      <c r="X3144" s="4">
        <f t="shared" si="485"/>
        <v>8.3128069414006536E-2</v>
      </c>
      <c r="Y3144" s="4">
        <f t="shared" si="483"/>
        <v>8.235599215138599E-2</v>
      </c>
      <c r="Z3144" s="4">
        <f t="shared" si="484"/>
        <v>8.1826329357193667E-2</v>
      </c>
    </row>
    <row r="3145" spans="1:26" x14ac:dyDescent="0.25">
      <c r="A3145" s="16">
        <f t="shared" si="493"/>
        <v>46678</v>
      </c>
      <c r="B3145">
        <f>+'[2]Ejercicio 1'!E3362</f>
        <v>3143</v>
      </c>
      <c r="C3145" s="5">
        <v>8.0359075634997487E-2</v>
      </c>
      <c r="D3145" s="4">
        <f t="shared" si="488"/>
        <v>7.876964802210322E-2</v>
      </c>
      <c r="E3145" s="6">
        <f t="shared" si="489"/>
        <v>7.9559078585457937E-2</v>
      </c>
      <c r="F3145" s="7">
        <f t="shared" si="490"/>
        <v>7.9011433773129108E-2</v>
      </c>
      <c r="I3145" s="10">
        <v>3143</v>
      </c>
      <c r="J3145" s="8">
        <f t="shared" si="491"/>
        <v>8.1859075634997489E-2</v>
      </c>
      <c r="K3145" s="8">
        <f t="shared" si="491"/>
        <v>8.0269648022103221E-2</v>
      </c>
      <c r="L3145" s="8">
        <f t="shared" si="491"/>
        <v>8.1059078585457939E-2</v>
      </c>
      <c r="M3145" s="8">
        <f t="shared" si="486"/>
        <v>8.051143377312911E-2</v>
      </c>
      <c r="P3145">
        <v>3143</v>
      </c>
      <c r="Q3145" s="8">
        <f t="shared" si="492"/>
        <v>7.8859075634997486E-2</v>
      </c>
      <c r="R3145" s="8">
        <f t="shared" si="492"/>
        <v>7.7269648022103218E-2</v>
      </c>
      <c r="S3145" s="8">
        <f t="shared" si="492"/>
        <v>7.8059078585457936E-2</v>
      </c>
      <c r="T3145" s="8">
        <f t="shared" si="487"/>
        <v>7.7511433773129107E-2</v>
      </c>
      <c r="W3145">
        <v>3143</v>
      </c>
      <c r="X3145" s="4">
        <f t="shared" si="485"/>
        <v>8.312994094852072E-2</v>
      </c>
      <c r="Y3145" s="4">
        <f t="shared" si="483"/>
        <v>8.2357825537763218E-2</v>
      </c>
      <c r="Z3145" s="4">
        <f t="shared" si="484"/>
        <v>8.1828136745997995E-2</v>
      </c>
    </row>
    <row r="3146" spans="1:26" x14ac:dyDescent="0.25">
      <c r="A3146" s="16">
        <f t="shared" si="493"/>
        <v>46679</v>
      </c>
      <c r="B3146">
        <f>+'[2]Ejercicio 1'!E3363</f>
        <v>3144</v>
      </c>
      <c r="C3146" s="5">
        <v>8.0360010754054037E-2</v>
      </c>
      <c r="D3146" s="4">
        <f t="shared" si="488"/>
        <v>7.8770546633962546E-2</v>
      </c>
      <c r="E3146" s="6">
        <f t="shared" si="489"/>
        <v>7.9559995269195202E-2</v>
      </c>
      <c r="F3146" s="7">
        <f t="shared" si="490"/>
        <v>7.9012337907290925E-2</v>
      </c>
      <c r="I3146" s="10">
        <v>3144</v>
      </c>
      <c r="J3146" s="8">
        <f t="shared" si="491"/>
        <v>8.1860010754054038E-2</v>
      </c>
      <c r="K3146" s="8">
        <f t="shared" si="491"/>
        <v>8.0270546633962547E-2</v>
      </c>
      <c r="L3146" s="8">
        <f t="shared" si="491"/>
        <v>8.1059995269195204E-2</v>
      </c>
      <c r="M3146" s="8">
        <f t="shared" si="486"/>
        <v>8.0512337907290926E-2</v>
      </c>
      <c r="P3146">
        <v>3144</v>
      </c>
      <c r="Q3146" s="8">
        <f t="shared" si="492"/>
        <v>7.8860010754054036E-2</v>
      </c>
      <c r="R3146" s="8">
        <f t="shared" si="492"/>
        <v>7.7270546633962545E-2</v>
      </c>
      <c r="S3146" s="8">
        <f t="shared" si="492"/>
        <v>7.8059995269195201E-2</v>
      </c>
      <c r="T3146" s="8">
        <f t="shared" si="487"/>
        <v>7.7512337907290924E-2</v>
      </c>
      <c r="W3146">
        <v>3144</v>
      </c>
      <c r="X3146" s="4">
        <f t="shared" si="485"/>
        <v>8.3131812483459605E-2</v>
      </c>
      <c r="Y3146" s="4">
        <f t="shared" si="483"/>
        <v>8.2359658923753049E-2</v>
      </c>
      <c r="Z3146" s="4">
        <f t="shared" si="484"/>
        <v>8.1829944133828825E-2</v>
      </c>
    </row>
    <row r="3147" spans="1:26" x14ac:dyDescent="0.25">
      <c r="A3147" s="16">
        <f t="shared" si="493"/>
        <v>46680</v>
      </c>
      <c r="B3147">
        <f>+'[2]Ejercicio 1'!E3364</f>
        <v>3145</v>
      </c>
      <c r="C3147" s="5">
        <v>8.0360945873110573E-2</v>
      </c>
      <c r="D3147" s="4">
        <f t="shared" si="488"/>
        <v>7.8771445245413935E-2</v>
      </c>
      <c r="E3147" s="6">
        <f t="shared" si="489"/>
        <v>7.9560911952724286E-2</v>
      </c>
      <c r="F3147" s="7">
        <f t="shared" si="490"/>
        <v>7.9013242041104464E-2</v>
      </c>
      <c r="I3147" s="10">
        <v>3145</v>
      </c>
      <c r="J3147" s="8">
        <f t="shared" si="491"/>
        <v>8.1860945873110574E-2</v>
      </c>
      <c r="K3147" s="8">
        <f t="shared" si="491"/>
        <v>8.0271445245413936E-2</v>
      </c>
      <c r="L3147" s="8">
        <f t="shared" si="491"/>
        <v>8.1060911952724288E-2</v>
      </c>
      <c r="M3147" s="8">
        <f t="shared" si="486"/>
        <v>8.0513242041104466E-2</v>
      </c>
      <c r="P3147">
        <v>3145</v>
      </c>
      <c r="Q3147" s="8">
        <f t="shared" si="492"/>
        <v>7.8860945873110572E-2</v>
      </c>
      <c r="R3147" s="8">
        <f t="shared" si="492"/>
        <v>7.7271445245413933E-2</v>
      </c>
      <c r="S3147" s="8">
        <f t="shared" si="492"/>
        <v>7.8060911952724285E-2</v>
      </c>
      <c r="T3147" s="8">
        <f t="shared" si="487"/>
        <v>7.7513242041104463E-2</v>
      </c>
      <c r="W3147">
        <v>3145</v>
      </c>
      <c r="X3147" s="4">
        <f t="shared" si="485"/>
        <v>8.313368401882322E-2</v>
      </c>
      <c r="Y3147" s="4">
        <f t="shared" si="483"/>
        <v>8.2361492309295778E-2</v>
      </c>
      <c r="Z3147" s="4">
        <f t="shared" si="484"/>
        <v>8.1831751520994478E-2</v>
      </c>
    </row>
    <row r="3148" spans="1:26" x14ac:dyDescent="0.25">
      <c r="A3148" s="16">
        <f t="shared" si="493"/>
        <v>46681</v>
      </c>
      <c r="B3148">
        <f>+'[2]Ejercicio 1'!E3365</f>
        <v>3146</v>
      </c>
      <c r="C3148" s="5">
        <v>8.0361880992167123E-2</v>
      </c>
      <c r="D3148" s="4">
        <f t="shared" si="488"/>
        <v>7.8772343856456581E-2</v>
      </c>
      <c r="E3148" s="6">
        <f t="shared" si="489"/>
        <v>7.956182863604519E-2</v>
      </c>
      <c r="F3148" s="7">
        <f t="shared" si="490"/>
        <v>7.9014146174569699E-2</v>
      </c>
      <c r="I3148" s="10">
        <v>3146</v>
      </c>
      <c r="J3148" s="8">
        <f t="shared" si="491"/>
        <v>8.1861880992167124E-2</v>
      </c>
      <c r="K3148" s="8">
        <f t="shared" si="491"/>
        <v>8.0272343856456582E-2</v>
      </c>
      <c r="L3148" s="8">
        <f t="shared" si="491"/>
        <v>8.1061828636045191E-2</v>
      </c>
      <c r="M3148" s="8">
        <f t="shared" si="486"/>
        <v>8.0514146174569701E-2</v>
      </c>
      <c r="P3148">
        <v>3146</v>
      </c>
      <c r="Q3148" s="8">
        <f t="shared" si="492"/>
        <v>7.8861880992167122E-2</v>
      </c>
      <c r="R3148" s="8">
        <f t="shared" si="492"/>
        <v>7.727234385645658E-2</v>
      </c>
      <c r="S3148" s="8">
        <f t="shared" si="492"/>
        <v>7.8061828636045189E-2</v>
      </c>
      <c r="T3148" s="8">
        <f t="shared" si="487"/>
        <v>7.7514146174569698E-2</v>
      </c>
      <c r="W3148">
        <v>3146</v>
      </c>
      <c r="X3148" s="4">
        <f t="shared" si="485"/>
        <v>8.3135555554610219E-2</v>
      </c>
      <c r="Y3148" s="4">
        <f t="shared" si="483"/>
        <v>8.2363325694421258E-2</v>
      </c>
      <c r="Z3148" s="4">
        <f t="shared" si="484"/>
        <v>8.1833558906861156E-2</v>
      </c>
    </row>
    <row r="3149" spans="1:26" x14ac:dyDescent="0.25">
      <c r="A3149" s="16">
        <f t="shared" si="493"/>
        <v>46682</v>
      </c>
      <c r="B3149">
        <f>+'[2]Ejercicio 1'!E3366</f>
        <v>3147</v>
      </c>
      <c r="C3149" s="5">
        <v>8.0362816111223673E-2</v>
      </c>
      <c r="D3149" s="4">
        <f t="shared" si="488"/>
        <v>7.8773242467091095E-2</v>
      </c>
      <c r="E3149" s="6">
        <f t="shared" si="489"/>
        <v>7.9562745319157899E-2</v>
      </c>
      <c r="F3149" s="7">
        <f t="shared" si="490"/>
        <v>7.9015050307686643E-2</v>
      </c>
      <c r="I3149" s="10">
        <v>3147</v>
      </c>
      <c r="J3149" s="8">
        <f t="shared" si="491"/>
        <v>8.1862816111223674E-2</v>
      </c>
      <c r="K3149" s="8">
        <f t="shared" si="491"/>
        <v>8.0273242467091097E-2</v>
      </c>
      <c r="L3149" s="8">
        <f t="shared" si="491"/>
        <v>8.10627453191579E-2</v>
      </c>
      <c r="M3149" s="8">
        <f t="shared" si="486"/>
        <v>8.0515050307686645E-2</v>
      </c>
      <c r="P3149">
        <v>3147</v>
      </c>
      <c r="Q3149" s="8">
        <f t="shared" si="492"/>
        <v>7.8862816111223671E-2</v>
      </c>
      <c r="R3149" s="8">
        <f t="shared" si="492"/>
        <v>7.7273242467091094E-2</v>
      </c>
      <c r="S3149" s="8">
        <f t="shared" si="492"/>
        <v>7.8062745319157897E-2</v>
      </c>
      <c r="T3149" s="8">
        <f t="shared" si="487"/>
        <v>7.7515050307686642E-2</v>
      </c>
      <c r="W3149">
        <v>3147</v>
      </c>
      <c r="X3149" s="4">
        <f t="shared" si="485"/>
        <v>8.3137427090821947E-2</v>
      </c>
      <c r="Y3149" s="4">
        <f t="shared" si="483"/>
        <v>8.2365159079159339E-2</v>
      </c>
      <c r="Z3149" s="4">
        <f t="shared" si="484"/>
        <v>8.1835366291748632E-2</v>
      </c>
    </row>
    <row r="3150" spans="1:26" x14ac:dyDescent="0.25">
      <c r="A3150" s="16">
        <f t="shared" si="493"/>
        <v>46683</v>
      </c>
      <c r="B3150">
        <f>+'[2]Ejercicio 1'!E3367</f>
        <v>3148</v>
      </c>
      <c r="C3150" s="5">
        <v>8.0363751230280223E-2</v>
      </c>
      <c r="D3150" s="4">
        <f t="shared" si="488"/>
        <v>7.8774141077317464E-2</v>
      </c>
      <c r="E3150" s="6">
        <f t="shared" si="489"/>
        <v>7.9563662002061553E-2</v>
      </c>
      <c r="F3150" s="7">
        <f t="shared" si="490"/>
        <v>7.9015954440458155E-2</v>
      </c>
      <c r="I3150" s="10">
        <v>3148</v>
      </c>
      <c r="J3150" s="8">
        <f t="shared" si="491"/>
        <v>8.1863751230280224E-2</v>
      </c>
      <c r="K3150" s="8">
        <f t="shared" si="491"/>
        <v>8.0274141077317465E-2</v>
      </c>
      <c r="L3150" s="8">
        <f t="shared" si="491"/>
        <v>8.1063662002061554E-2</v>
      </c>
      <c r="M3150" s="8">
        <f t="shared" si="486"/>
        <v>8.0515954440458157E-2</v>
      </c>
      <c r="P3150">
        <v>3148</v>
      </c>
      <c r="Q3150" s="8">
        <f t="shared" si="492"/>
        <v>7.8863751230280221E-2</v>
      </c>
      <c r="R3150" s="8">
        <f t="shared" si="492"/>
        <v>7.7274141077317463E-2</v>
      </c>
      <c r="S3150" s="8">
        <f t="shared" si="492"/>
        <v>7.8063662002061551E-2</v>
      </c>
      <c r="T3150" s="8">
        <f t="shared" si="487"/>
        <v>7.7515954440458154E-2</v>
      </c>
      <c r="W3150">
        <v>3148</v>
      </c>
      <c r="X3150" s="4">
        <f t="shared" si="485"/>
        <v>8.3139298627457503E-2</v>
      </c>
      <c r="Y3150" s="4">
        <f t="shared" si="483"/>
        <v>8.236699246345032E-2</v>
      </c>
      <c r="Z3150" s="4">
        <f t="shared" si="484"/>
        <v>8.1837173675656877E-2</v>
      </c>
    </row>
    <row r="3151" spans="1:26" x14ac:dyDescent="0.25">
      <c r="A3151" s="16">
        <f t="shared" si="493"/>
        <v>46684</v>
      </c>
      <c r="B3151">
        <f>+'[2]Ejercicio 1'!E3368</f>
        <v>3149</v>
      </c>
      <c r="C3151" s="5">
        <v>8.0364686349336772E-2</v>
      </c>
      <c r="D3151" s="4">
        <f t="shared" si="488"/>
        <v>7.8775039687135506E-2</v>
      </c>
      <c r="E3151" s="6">
        <f t="shared" si="489"/>
        <v>7.9564578684757886E-2</v>
      </c>
      <c r="F3151" s="7">
        <f t="shared" si="490"/>
        <v>7.9016858572881363E-2</v>
      </c>
      <c r="I3151" s="10">
        <v>3149</v>
      </c>
      <c r="J3151" s="8">
        <f t="shared" si="491"/>
        <v>8.1864686349336774E-2</v>
      </c>
      <c r="K3151" s="8">
        <f t="shared" si="491"/>
        <v>8.0275039687135508E-2</v>
      </c>
      <c r="L3151" s="8">
        <f t="shared" si="491"/>
        <v>8.1064578684757888E-2</v>
      </c>
      <c r="M3151" s="8">
        <f t="shared" si="486"/>
        <v>8.0516858572881364E-2</v>
      </c>
      <c r="P3151">
        <v>3149</v>
      </c>
      <c r="Q3151" s="8">
        <f t="shared" si="492"/>
        <v>7.8864686349336771E-2</v>
      </c>
      <c r="R3151" s="8">
        <f t="shared" si="492"/>
        <v>7.7275039687135505E-2</v>
      </c>
      <c r="S3151" s="8">
        <f t="shared" si="492"/>
        <v>7.8064578684757885E-2</v>
      </c>
      <c r="T3151" s="8">
        <f t="shared" si="487"/>
        <v>7.7516858572881361E-2</v>
      </c>
      <c r="W3151">
        <v>3149</v>
      </c>
      <c r="X3151" s="4">
        <f t="shared" si="485"/>
        <v>8.3141170164517331E-2</v>
      </c>
      <c r="Y3151" s="4">
        <f t="shared" si="483"/>
        <v>8.2368825847324051E-2</v>
      </c>
      <c r="Z3151" s="4">
        <f t="shared" si="484"/>
        <v>8.1838981058585905E-2</v>
      </c>
    </row>
    <row r="3152" spans="1:26" x14ac:dyDescent="0.25">
      <c r="A3152" s="16">
        <f t="shared" si="493"/>
        <v>46685</v>
      </c>
      <c r="B3152">
        <f>+'[2]Ejercicio 1'!E3369</f>
        <v>3150</v>
      </c>
      <c r="C3152" s="5">
        <v>8.0365621468393308E-2</v>
      </c>
      <c r="D3152" s="4">
        <f t="shared" si="488"/>
        <v>7.8775938296545209E-2</v>
      </c>
      <c r="E3152" s="6">
        <f t="shared" si="489"/>
        <v>7.9565495367246053E-2</v>
      </c>
      <c r="F3152" s="7">
        <f t="shared" si="490"/>
        <v>7.9017762704956293E-2</v>
      </c>
      <c r="I3152" s="10">
        <v>3150</v>
      </c>
      <c r="J3152" s="8">
        <f t="shared" si="491"/>
        <v>8.186562146839331E-2</v>
      </c>
      <c r="K3152" s="8">
        <f t="shared" si="491"/>
        <v>8.027593829654521E-2</v>
      </c>
      <c r="L3152" s="8">
        <f t="shared" si="491"/>
        <v>8.1065495367246054E-2</v>
      </c>
      <c r="M3152" s="8">
        <f t="shared" si="486"/>
        <v>8.0517762704956294E-2</v>
      </c>
      <c r="P3152">
        <v>3150</v>
      </c>
      <c r="Q3152" s="8">
        <f t="shared" si="492"/>
        <v>7.8865621468393307E-2</v>
      </c>
      <c r="R3152" s="8">
        <f t="shared" si="492"/>
        <v>7.7275938296545207E-2</v>
      </c>
      <c r="S3152" s="8">
        <f t="shared" si="492"/>
        <v>7.8065495367246052E-2</v>
      </c>
      <c r="T3152" s="8">
        <f t="shared" si="487"/>
        <v>7.7517762704956292E-2</v>
      </c>
      <c r="W3152">
        <v>3150</v>
      </c>
      <c r="X3152" s="4">
        <f t="shared" si="485"/>
        <v>8.3143041702001888E-2</v>
      </c>
      <c r="Y3152" s="4">
        <f t="shared" si="483"/>
        <v>8.2370659230811272E-2</v>
      </c>
      <c r="Z3152" s="4">
        <f t="shared" si="484"/>
        <v>8.1840788440852616E-2</v>
      </c>
    </row>
    <row r="3153" spans="1:26" x14ac:dyDescent="0.25">
      <c r="A3153" s="16">
        <f t="shared" si="493"/>
        <v>46686</v>
      </c>
      <c r="B3153">
        <f>+'[2]Ejercicio 1'!E3370</f>
        <v>3151</v>
      </c>
      <c r="C3153" s="5">
        <v>8.0366556587449858E-2</v>
      </c>
      <c r="D3153" s="4">
        <f t="shared" si="488"/>
        <v>7.8776836905547182E-2</v>
      </c>
      <c r="E3153" s="6">
        <f t="shared" si="489"/>
        <v>7.9566412049526025E-2</v>
      </c>
      <c r="F3153" s="7">
        <f t="shared" si="490"/>
        <v>7.9018666836682919E-2</v>
      </c>
      <c r="I3153" s="10">
        <v>3151</v>
      </c>
      <c r="J3153" s="8">
        <f t="shared" si="491"/>
        <v>8.186655658744986E-2</v>
      </c>
      <c r="K3153" s="8">
        <f t="shared" si="491"/>
        <v>8.0276836905547183E-2</v>
      </c>
      <c r="L3153" s="8">
        <f t="shared" si="491"/>
        <v>8.1066412049526027E-2</v>
      </c>
      <c r="M3153" s="8">
        <f t="shared" si="486"/>
        <v>8.051866683668292E-2</v>
      </c>
      <c r="P3153">
        <v>3151</v>
      </c>
      <c r="Q3153" s="8">
        <f t="shared" si="492"/>
        <v>7.8866556587449857E-2</v>
      </c>
      <c r="R3153" s="8">
        <f t="shared" si="492"/>
        <v>7.727683690554718E-2</v>
      </c>
      <c r="S3153" s="8">
        <f t="shared" si="492"/>
        <v>7.8066412049526024E-2</v>
      </c>
      <c r="T3153" s="8">
        <f t="shared" si="487"/>
        <v>7.7518666836682917E-2</v>
      </c>
      <c r="W3153">
        <v>3151</v>
      </c>
      <c r="X3153" s="4">
        <f t="shared" si="485"/>
        <v>8.3144913239917295E-2</v>
      </c>
      <c r="Y3153" s="4">
        <f t="shared" si="483"/>
        <v>8.2372492613880369E-2</v>
      </c>
      <c r="Z3153" s="4">
        <f t="shared" si="484"/>
        <v>8.1842595821500622E-2</v>
      </c>
    </row>
    <row r="3154" spans="1:26" x14ac:dyDescent="0.25">
      <c r="A3154" s="16">
        <f t="shared" si="493"/>
        <v>46687</v>
      </c>
      <c r="B3154">
        <f>+'[2]Ejercicio 1'!E3371</f>
        <v>3152</v>
      </c>
      <c r="C3154" s="5">
        <v>8.0367491706506408E-2</v>
      </c>
      <c r="D3154" s="4">
        <f t="shared" si="488"/>
        <v>7.877773551414062E-2</v>
      </c>
      <c r="E3154" s="6">
        <f t="shared" si="489"/>
        <v>7.9567328731596929E-2</v>
      </c>
      <c r="F3154" s="7">
        <f t="shared" si="490"/>
        <v>7.9019570968064112E-2</v>
      </c>
      <c r="I3154" s="10">
        <v>3152</v>
      </c>
      <c r="J3154" s="8">
        <f t="shared" si="491"/>
        <v>8.1867491706506409E-2</v>
      </c>
      <c r="K3154" s="8">
        <f t="shared" si="491"/>
        <v>8.0277735514140622E-2</v>
      </c>
      <c r="L3154" s="8">
        <f t="shared" si="491"/>
        <v>8.106732873159693E-2</v>
      </c>
      <c r="M3154" s="8">
        <f t="shared" si="486"/>
        <v>8.0519570968064114E-2</v>
      </c>
      <c r="P3154">
        <v>3152</v>
      </c>
      <c r="Q3154" s="8">
        <f t="shared" si="492"/>
        <v>7.8867491706506407E-2</v>
      </c>
      <c r="R3154" s="8">
        <f t="shared" si="492"/>
        <v>7.7277735514140619E-2</v>
      </c>
      <c r="S3154" s="8">
        <f t="shared" si="492"/>
        <v>7.8067328731596927E-2</v>
      </c>
      <c r="T3154" s="8">
        <f t="shared" si="487"/>
        <v>7.7519570968064111E-2</v>
      </c>
      <c r="W3154">
        <v>3152</v>
      </c>
      <c r="X3154" s="4">
        <f t="shared" si="485"/>
        <v>8.3146784778243374E-2</v>
      </c>
      <c r="Y3154" s="4">
        <f t="shared" si="483"/>
        <v>8.2374325996503225E-2</v>
      </c>
      <c r="Z3154" s="4">
        <f t="shared" si="484"/>
        <v>8.1844403201808899E-2</v>
      </c>
    </row>
    <row r="3155" spans="1:26" x14ac:dyDescent="0.25">
      <c r="A3155" s="16">
        <f t="shared" si="493"/>
        <v>46688</v>
      </c>
      <c r="B3155">
        <f>+'[2]Ejercicio 1'!E3372</f>
        <v>3153</v>
      </c>
      <c r="C3155" s="5">
        <v>8.0368426825562958E-2</v>
      </c>
      <c r="D3155" s="4">
        <f t="shared" si="488"/>
        <v>7.8778634122325719E-2</v>
      </c>
      <c r="E3155" s="6">
        <f t="shared" si="489"/>
        <v>7.9568245413460539E-2</v>
      </c>
      <c r="F3155" s="7">
        <f t="shared" si="490"/>
        <v>7.9020475099097015E-2</v>
      </c>
      <c r="I3155" s="10">
        <v>3153</v>
      </c>
      <c r="J3155" s="8">
        <f t="shared" si="491"/>
        <v>8.1868426825562959E-2</v>
      </c>
      <c r="K3155" s="8">
        <f t="shared" si="491"/>
        <v>8.027863412232572E-2</v>
      </c>
      <c r="L3155" s="8">
        <f t="shared" si="491"/>
        <v>8.1068245413460541E-2</v>
      </c>
      <c r="M3155" s="8">
        <f t="shared" si="486"/>
        <v>8.0520475099097016E-2</v>
      </c>
      <c r="P3155">
        <v>3153</v>
      </c>
      <c r="Q3155" s="8">
        <f t="shared" si="492"/>
        <v>7.8868426825562957E-2</v>
      </c>
      <c r="R3155" s="8">
        <f t="shared" si="492"/>
        <v>7.7278634122325718E-2</v>
      </c>
      <c r="S3155" s="8">
        <f t="shared" si="492"/>
        <v>7.8068245413460538E-2</v>
      </c>
      <c r="T3155" s="8">
        <f t="shared" si="487"/>
        <v>7.7520475099097014E-2</v>
      </c>
      <c r="W3155">
        <v>3153</v>
      </c>
      <c r="X3155" s="4">
        <f t="shared" si="485"/>
        <v>8.3148656316999872E-2</v>
      </c>
      <c r="Y3155" s="4">
        <f t="shared" si="483"/>
        <v>8.2376159378737823E-2</v>
      </c>
      <c r="Z3155" s="4">
        <f t="shared" si="484"/>
        <v>8.1846210580818202E-2</v>
      </c>
    </row>
    <row r="3156" spans="1:26" x14ac:dyDescent="0.25">
      <c r="A3156" s="16">
        <f t="shared" si="493"/>
        <v>46689</v>
      </c>
      <c r="B3156">
        <f>+'[2]Ejercicio 1'!E3373</f>
        <v>3154</v>
      </c>
      <c r="C3156" s="5">
        <v>8.0369361944619508E-2</v>
      </c>
      <c r="D3156" s="4">
        <f t="shared" si="488"/>
        <v>7.8779532730102478E-2</v>
      </c>
      <c r="E3156" s="6">
        <f t="shared" si="489"/>
        <v>7.9569162095115081E-2</v>
      </c>
      <c r="F3156" s="7">
        <f t="shared" si="490"/>
        <v>7.9021379229781613E-2</v>
      </c>
      <c r="I3156" s="10">
        <v>3154</v>
      </c>
      <c r="J3156" s="8">
        <f t="shared" si="491"/>
        <v>8.1869361944619509E-2</v>
      </c>
      <c r="K3156" s="8">
        <f t="shared" si="491"/>
        <v>8.0279532730102479E-2</v>
      </c>
      <c r="L3156" s="8">
        <f t="shared" si="491"/>
        <v>8.1069162095115083E-2</v>
      </c>
      <c r="M3156" s="8">
        <f t="shared" si="486"/>
        <v>8.0521379229781614E-2</v>
      </c>
      <c r="P3156">
        <v>3154</v>
      </c>
      <c r="Q3156" s="8">
        <f t="shared" si="492"/>
        <v>7.8869361944619507E-2</v>
      </c>
      <c r="R3156" s="8">
        <f t="shared" si="492"/>
        <v>7.7279532730102476E-2</v>
      </c>
      <c r="S3156" s="8">
        <f t="shared" si="492"/>
        <v>7.806916209511508E-2</v>
      </c>
      <c r="T3156" s="8">
        <f t="shared" si="487"/>
        <v>7.7521379229781612E-2</v>
      </c>
      <c r="W3156">
        <v>3154</v>
      </c>
      <c r="X3156" s="4">
        <f t="shared" si="485"/>
        <v>8.3150527856181516E-2</v>
      </c>
      <c r="Y3156" s="4">
        <f t="shared" si="483"/>
        <v>8.237799276052532E-2</v>
      </c>
      <c r="Z3156" s="4">
        <f t="shared" si="484"/>
        <v>8.1848017958848301E-2</v>
      </c>
    </row>
    <row r="3157" spans="1:26" x14ac:dyDescent="0.25">
      <c r="A3157" s="16">
        <f t="shared" si="493"/>
        <v>46690</v>
      </c>
      <c r="B3157">
        <f>+'[2]Ejercicio 1'!E3374</f>
        <v>3155</v>
      </c>
      <c r="C3157" s="5">
        <v>8.0370297063676044E-2</v>
      </c>
      <c r="D3157" s="4">
        <f t="shared" si="488"/>
        <v>7.8780431337471105E-2</v>
      </c>
      <c r="E3157" s="6">
        <f t="shared" si="489"/>
        <v>7.9570078776561429E-2</v>
      </c>
      <c r="F3157" s="7">
        <f t="shared" si="490"/>
        <v>7.9022283360120779E-2</v>
      </c>
      <c r="I3157" s="10">
        <v>3155</v>
      </c>
      <c r="J3157" s="8">
        <f t="shared" si="491"/>
        <v>8.1870297063676045E-2</v>
      </c>
      <c r="K3157" s="8">
        <f t="shared" si="491"/>
        <v>8.0280431337471106E-2</v>
      </c>
      <c r="L3157" s="8">
        <f t="shared" si="491"/>
        <v>8.107007877656143E-2</v>
      </c>
      <c r="M3157" s="8">
        <f t="shared" si="486"/>
        <v>8.052228336012078E-2</v>
      </c>
      <c r="P3157">
        <v>3155</v>
      </c>
      <c r="Q3157" s="8">
        <f t="shared" si="492"/>
        <v>7.8870297063676043E-2</v>
      </c>
      <c r="R3157" s="8">
        <f t="shared" si="492"/>
        <v>7.7280431337471103E-2</v>
      </c>
      <c r="S3157" s="8">
        <f t="shared" si="492"/>
        <v>7.8070078776561427E-2</v>
      </c>
      <c r="T3157" s="8">
        <f t="shared" si="487"/>
        <v>7.7522283360120778E-2</v>
      </c>
      <c r="W3157">
        <v>3155</v>
      </c>
      <c r="X3157" s="4">
        <f t="shared" si="485"/>
        <v>8.3152399395787002E-2</v>
      </c>
      <c r="Y3157" s="4">
        <f t="shared" si="483"/>
        <v>8.2379826141896428E-2</v>
      </c>
      <c r="Z3157" s="4">
        <f t="shared" si="484"/>
        <v>8.1849825336218929E-2</v>
      </c>
    </row>
    <row r="3158" spans="1:26" x14ac:dyDescent="0.25">
      <c r="A3158" s="16">
        <f t="shared" si="493"/>
        <v>46691</v>
      </c>
      <c r="B3158">
        <f>+'[2]Ejercicio 1'!E3375</f>
        <v>3156</v>
      </c>
      <c r="C3158" s="5">
        <v>8.0371232182732594E-2</v>
      </c>
      <c r="D3158" s="4">
        <f t="shared" si="488"/>
        <v>7.87813299444316E-2</v>
      </c>
      <c r="E3158" s="6">
        <f t="shared" si="489"/>
        <v>7.9570995457800484E-2</v>
      </c>
      <c r="F3158" s="7">
        <f t="shared" si="490"/>
        <v>7.9023187490108809E-2</v>
      </c>
      <c r="I3158" s="10">
        <v>3156</v>
      </c>
      <c r="J3158" s="8">
        <f t="shared" si="491"/>
        <v>8.1871232182732595E-2</v>
      </c>
      <c r="K3158" s="8">
        <f t="shared" si="491"/>
        <v>8.0281329944431601E-2</v>
      </c>
      <c r="L3158" s="8">
        <f t="shared" si="491"/>
        <v>8.1070995457800485E-2</v>
      </c>
      <c r="M3158" s="8">
        <f t="shared" si="486"/>
        <v>8.0523187490108811E-2</v>
      </c>
      <c r="P3158">
        <v>3156</v>
      </c>
      <c r="Q3158" s="8">
        <f t="shared" si="492"/>
        <v>7.8871232182732592E-2</v>
      </c>
      <c r="R3158" s="8">
        <f t="shared" si="492"/>
        <v>7.7281329944431598E-2</v>
      </c>
      <c r="S3158" s="8">
        <f t="shared" si="492"/>
        <v>7.8070995457800482E-2</v>
      </c>
      <c r="T3158" s="8">
        <f t="shared" si="487"/>
        <v>7.7523187490108808E-2</v>
      </c>
      <c r="W3158">
        <v>3156</v>
      </c>
      <c r="X3158" s="4">
        <f t="shared" si="485"/>
        <v>8.3154270935816774E-2</v>
      </c>
      <c r="Y3158" s="4">
        <f t="shared" si="483"/>
        <v>8.2381659522879278E-2</v>
      </c>
      <c r="Z3158" s="4">
        <f t="shared" si="484"/>
        <v>8.1851632712284877E-2</v>
      </c>
    </row>
    <row r="3159" spans="1:26" x14ac:dyDescent="0.25">
      <c r="A3159" s="16">
        <f t="shared" si="493"/>
        <v>46692</v>
      </c>
      <c r="B3159">
        <f>+'[2]Ejercicio 1'!E3376</f>
        <v>3157</v>
      </c>
      <c r="C3159" s="5">
        <v>8.0372167301789144E-2</v>
      </c>
      <c r="D3159" s="4">
        <f t="shared" si="488"/>
        <v>7.8782228550984185E-2</v>
      </c>
      <c r="E3159" s="6">
        <f t="shared" si="489"/>
        <v>7.957191213883047E-2</v>
      </c>
      <c r="F3159" s="7">
        <f t="shared" si="490"/>
        <v>7.9024091619751394E-2</v>
      </c>
      <c r="I3159" s="10">
        <v>3157</v>
      </c>
      <c r="J3159" s="8">
        <f t="shared" si="491"/>
        <v>8.1872167301789145E-2</v>
      </c>
      <c r="K3159" s="8">
        <f t="shared" si="491"/>
        <v>8.0282228550984186E-2</v>
      </c>
      <c r="L3159" s="8">
        <f t="shared" si="491"/>
        <v>8.1071912138830471E-2</v>
      </c>
      <c r="M3159" s="8">
        <f t="shared" si="486"/>
        <v>8.0524091619751395E-2</v>
      </c>
      <c r="P3159">
        <v>3157</v>
      </c>
      <c r="Q3159" s="8">
        <f t="shared" si="492"/>
        <v>7.8872167301789142E-2</v>
      </c>
      <c r="R3159" s="8">
        <f t="shared" si="492"/>
        <v>7.7282228550984183E-2</v>
      </c>
      <c r="S3159" s="8">
        <f t="shared" si="492"/>
        <v>7.8071912138830468E-2</v>
      </c>
      <c r="T3159" s="8">
        <f t="shared" si="487"/>
        <v>7.7524091619751392E-2</v>
      </c>
      <c r="W3159">
        <v>3157</v>
      </c>
      <c r="X3159" s="4">
        <f t="shared" si="485"/>
        <v>8.3156142476270817E-2</v>
      </c>
      <c r="Y3159" s="4">
        <f t="shared" si="483"/>
        <v>8.23834929034159E-2</v>
      </c>
      <c r="Z3159" s="4">
        <f t="shared" si="484"/>
        <v>8.1853440087374468E-2</v>
      </c>
    </row>
    <row r="3160" spans="1:26" x14ac:dyDescent="0.25">
      <c r="A3160" s="16">
        <f t="shared" si="493"/>
        <v>46693</v>
      </c>
      <c r="B3160">
        <f>+'[2]Ejercicio 1'!E3377</f>
        <v>3158</v>
      </c>
      <c r="C3160" s="5">
        <v>8.0373102420845693E-2</v>
      </c>
      <c r="D3160" s="4">
        <f t="shared" si="488"/>
        <v>7.8783127157128013E-2</v>
      </c>
      <c r="E3160" s="6">
        <f t="shared" si="489"/>
        <v>7.9572828819653135E-2</v>
      </c>
      <c r="F3160" s="7">
        <f t="shared" si="490"/>
        <v>7.9024995749048532E-2</v>
      </c>
      <c r="I3160" s="10">
        <v>3158</v>
      </c>
      <c r="J3160" s="8">
        <f t="shared" si="491"/>
        <v>8.1873102420845695E-2</v>
      </c>
      <c r="K3160" s="8">
        <f t="shared" si="491"/>
        <v>8.0283127157128015E-2</v>
      </c>
      <c r="L3160" s="8">
        <f t="shared" si="491"/>
        <v>8.1072828819653137E-2</v>
      </c>
      <c r="M3160" s="8">
        <f t="shared" si="486"/>
        <v>8.0524995749048534E-2</v>
      </c>
      <c r="P3160">
        <v>3158</v>
      </c>
      <c r="Q3160" s="8">
        <f t="shared" si="492"/>
        <v>7.8873102420845692E-2</v>
      </c>
      <c r="R3160" s="8">
        <f t="shared" si="492"/>
        <v>7.7283127157128012E-2</v>
      </c>
      <c r="S3160" s="8">
        <f t="shared" si="492"/>
        <v>7.8072828819653134E-2</v>
      </c>
      <c r="T3160" s="8">
        <f t="shared" si="487"/>
        <v>7.7524995749048531E-2</v>
      </c>
      <c r="W3160">
        <v>3158</v>
      </c>
      <c r="X3160" s="4">
        <f t="shared" si="485"/>
        <v>8.3158014017149132E-2</v>
      </c>
      <c r="Y3160" s="4">
        <f t="shared" si="483"/>
        <v>8.2385326283565138E-2</v>
      </c>
      <c r="Z3160" s="4">
        <f t="shared" si="484"/>
        <v>8.1855247461807445E-2</v>
      </c>
    </row>
    <row r="3161" spans="1:26" x14ac:dyDescent="0.25">
      <c r="A3161" s="16">
        <f t="shared" si="493"/>
        <v>46694</v>
      </c>
      <c r="B3161">
        <f>+'[2]Ejercicio 1'!E3378</f>
        <v>3159</v>
      </c>
      <c r="C3161" s="5">
        <v>8.0374037539902243E-2</v>
      </c>
      <c r="D3161" s="4">
        <f t="shared" si="488"/>
        <v>7.878402576286371E-2</v>
      </c>
      <c r="E3161" s="6">
        <f t="shared" si="489"/>
        <v>7.957374550026676E-2</v>
      </c>
      <c r="F3161" s="7">
        <f t="shared" si="490"/>
        <v>7.9025899877994535E-2</v>
      </c>
      <c r="I3161" s="10">
        <v>3159</v>
      </c>
      <c r="J3161" s="8">
        <f t="shared" si="491"/>
        <v>8.1874037539902245E-2</v>
      </c>
      <c r="K3161" s="8">
        <f t="shared" si="491"/>
        <v>8.0284025762863712E-2</v>
      </c>
      <c r="L3161" s="8">
        <f t="shared" si="491"/>
        <v>8.1073745500266761E-2</v>
      </c>
      <c r="M3161" s="8">
        <f t="shared" si="486"/>
        <v>8.0525899877994536E-2</v>
      </c>
      <c r="P3161">
        <v>3159</v>
      </c>
      <c r="Q3161" s="8">
        <f t="shared" si="492"/>
        <v>7.8874037539902242E-2</v>
      </c>
      <c r="R3161" s="8">
        <f t="shared" si="492"/>
        <v>7.7284025762863709E-2</v>
      </c>
      <c r="S3161" s="8">
        <f t="shared" si="492"/>
        <v>7.8073745500266759E-2</v>
      </c>
      <c r="T3161" s="8">
        <f t="shared" si="487"/>
        <v>7.7525899877994534E-2</v>
      </c>
      <c r="W3161">
        <v>3159</v>
      </c>
      <c r="X3161" s="4">
        <f t="shared" si="485"/>
        <v>8.3159885558451288E-2</v>
      </c>
      <c r="Y3161" s="4">
        <f t="shared" si="483"/>
        <v>8.2387159663267262E-2</v>
      </c>
      <c r="Z3161" s="4">
        <f t="shared" si="484"/>
        <v>8.1857054834935744E-2</v>
      </c>
    </row>
    <row r="3162" spans="1:26" x14ac:dyDescent="0.25">
      <c r="A3162" s="16">
        <f t="shared" si="493"/>
        <v>46695</v>
      </c>
      <c r="B3162">
        <f>+'[2]Ejercicio 1'!E3379</f>
        <v>3160</v>
      </c>
      <c r="C3162" s="5">
        <v>8.0374972658958779E-2</v>
      </c>
      <c r="D3162" s="4">
        <f t="shared" si="488"/>
        <v>7.8784924368191275E-2</v>
      </c>
      <c r="E3162" s="6">
        <f t="shared" si="489"/>
        <v>7.957466218067219E-2</v>
      </c>
      <c r="F3162" s="7">
        <f t="shared" si="490"/>
        <v>7.9026804006595092E-2</v>
      </c>
      <c r="I3162" s="10">
        <v>3160</v>
      </c>
      <c r="J3162" s="8">
        <f t="shared" si="491"/>
        <v>8.1874972658958781E-2</v>
      </c>
      <c r="K3162" s="8">
        <f t="shared" si="491"/>
        <v>8.0284924368191277E-2</v>
      </c>
      <c r="L3162" s="8">
        <f t="shared" si="491"/>
        <v>8.1074662180672191E-2</v>
      </c>
      <c r="M3162" s="8">
        <f t="shared" si="486"/>
        <v>8.0526804006595093E-2</v>
      </c>
      <c r="P3162">
        <v>3160</v>
      </c>
      <c r="Q3162" s="8">
        <f t="shared" si="492"/>
        <v>7.8874972658958778E-2</v>
      </c>
      <c r="R3162" s="8">
        <f t="shared" si="492"/>
        <v>7.7284924368191274E-2</v>
      </c>
      <c r="S3162" s="8">
        <f t="shared" si="492"/>
        <v>7.8074662180672189E-2</v>
      </c>
      <c r="T3162" s="8">
        <f t="shared" si="487"/>
        <v>7.752680400659509E-2</v>
      </c>
      <c r="W3162">
        <v>3160</v>
      </c>
      <c r="X3162" s="4">
        <f t="shared" si="485"/>
        <v>8.316175710017816E-2</v>
      </c>
      <c r="Y3162" s="4">
        <f t="shared" si="483"/>
        <v>8.2388993042581113E-2</v>
      </c>
      <c r="Z3162" s="4">
        <f t="shared" si="484"/>
        <v>8.1858862207087685E-2</v>
      </c>
    </row>
    <row r="3163" spans="1:26" x14ac:dyDescent="0.25">
      <c r="A3163" s="16">
        <f t="shared" si="493"/>
        <v>46696</v>
      </c>
      <c r="B3163">
        <f>+'[2]Ejercicio 1'!E3380</f>
        <v>3161</v>
      </c>
      <c r="C3163" s="5">
        <v>8.0375907778015329E-2</v>
      </c>
      <c r="D3163" s="4">
        <f t="shared" si="488"/>
        <v>7.8785822973110514E-2</v>
      </c>
      <c r="E3163" s="6">
        <f t="shared" si="489"/>
        <v>7.9575578860869425E-2</v>
      </c>
      <c r="F3163" s="7">
        <f t="shared" si="490"/>
        <v>7.9027708134847358E-2</v>
      </c>
      <c r="I3163" s="10">
        <v>3161</v>
      </c>
      <c r="J3163" s="8">
        <f t="shared" si="491"/>
        <v>8.187590777801533E-2</v>
      </c>
      <c r="K3163" s="8">
        <f t="shared" si="491"/>
        <v>8.0285822973110516E-2</v>
      </c>
      <c r="L3163" s="8">
        <f t="shared" si="491"/>
        <v>8.1075578860869427E-2</v>
      </c>
      <c r="M3163" s="8">
        <f t="shared" si="486"/>
        <v>8.0527708134847359E-2</v>
      </c>
      <c r="P3163">
        <v>3161</v>
      </c>
      <c r="Q3163" s="8">
        <f t="shared" si="492"/>
        <v>7.8875907778015328E-2</v>
      </c>
      <c r="R3163" s="8">
        <f t="shared" si="492"/>
        <v>7.7285822973110513E-2</v>
      </c>
      <c r="S3163" s="8">
        <f t="shared" si="492"/>
        <v>7.8075578860869424E-2</v>
      </c>
      <c r="T3163" s="8">
        <f t="shared" si="487"/>
        <v>7.7527708134847356E-2</v>
      </c>
      <c r="W3163">
        <v>3161</v>
      </c>
      <c r="X3163" s="4">
        <f t="shared" si="485"/>
        <v>8.3163628642329304E-2</v>
      </c>
      <c r="Y3163" s="4">
        <f t="shared" si="483"/>
        <v>8.2390826421448737E-2</v>
      </c>
      <c r="Z3163" s="4">
        <f t="shared" si="484"/>
        <v>8.186066957825755E-2</v>
      </c>
    </row>
    <row r="3164" spans="1:26" x14ac:dyDescent="0.25">
      <c r="A3164" s="16">
        <f t="shared" si="493"/>
        <v>46697</v>
      </c>
      <c r="B3164">
        <f>+'[2]Ejercicio 1'!E3381</f>
        <v>3162</v>
      </c>
      <c r="C3164" s="5">
        <v>8.0376842897071879E-2</v>
      </c>
      <c r="D3164" s="4">
        <f t="shared" si="488"/>
        <v>7.8786721577621621E-2</v>
      </c>
      <c r="E3164" s="6">
        <f t="shared" si="489"/>
        <v>7.9576495540858494E-2</v>
      </c>
      <c r="F3164" s="7">
        <f t="shared" si="490"/>
        <v>7.9028612262751333E-2</v>
      </c>
      <c r="I3164" s="10">
        <v>3162</v>
      </c>
      <c r="J3164" s="8">
        <f t="shared" si="491"/>
        <v>8.187684289707188E-2</v>
      </c>
      <c r="K3164" s="8">
        <f t="shared" si="491"/>
        <v>8.0286721577621623E-2</v>
      </c>
      <c r="L3164" s="8">
        <f t="shared" si="491"/>
        <v>8.1076495540858495E-2</v>
      </c>
      <c r="M3164" s="8">
        <f t="shared" si="486"/>
        <v>8.0528612262751334E-2</v>
      </c>
      <c r="P3164">
        <v>3162</v>
      </c>
      <c r="Q3164" s="8">
        <f t="shared" si="492"/>
        <v>7.8876842897071878E-2</v>
      </c>
      <c r="R3164" s="8">
        <f t="shared" si="492"/>
        <v>7.728672157762162E-2</v>
      </c>
      <c r="S3164" s="8">
        <f t="shared" si="492"/>
        <v>7.8076495540858493E-2</v>
      </c>
      <c r="T3164" s="8">
        <f t="shared" si="487"/>
        <v>7.7528612262751331E-2</v>
      </c>
      <c r="W3164">
        <v>3162</v>
      </c>
      <c r="X3164" s="4">
        <f t="shared" si="485"/>
        <v>8.3165500184904276E-2</v>
      </c>
      <c r="Y3164" s="4">
        <f t="shared" si="483"/>
        <v>8.2392659799899112E-2</v>
      </c>
      <c r="Z3164" s="4">
        <f t="shared" si="484"/>
        <v>8.1862476948448212E-2</v>
      </c>
    </row>
    <row r="3165" spans="1:26" x14ac:dyDescent="0.25">
      <c r="A3165" s="16">
        <f t="shared" si="493"/>
        <v>46698</v>
      </c>
      <c r="B3165">
        <f>+'[2]Ejercicio 1'!E3382</f>
        <v>3163</v>
      </c>
      <c r="C3165" s="5">
        <v>8.0377778016128429E-2</v>
      </c>
      <c r="D3165" s="4">
        <f t="shared" si="488"/>
        <v>7.878762018172461E-2</v>
      </c>
      <c r="E3165" s="6">
        <f t="shared" si="489"/>
        <v>7.9577412220640242E-2</v>
      </c>
      <c r="F3165" s="7">
        <f t="shared" si="490"/>
        <v>7.9029516390309862E-2</v>
      </c>
      <c r="I3165" s="10">
        <v>3163</v>
      </c>
      <c r="J3165" s="8">
        <f t="shared" si="491"/>
        <v>8.187777801612843E-2</v>
      </c>
      <c r="K3165" s="8">
        <f t="shared" si="491"/>
        <v>8.0287620181724612E-2</v>
      </c>
      <c r="L3165" s="8">
        <f t="shared" si="491"/>
        <v>8.1077412220640244E-2</v>
      </c>
      <c r="M3165" s="8">
        <f t="shared" si="486"/>
        <v>8.0529516390309863E-2</v>
      </c>
      <c r="P3165">
        <v>3163</v>
      </c>
      <c r="Q3165" s="8">
        <f t="shared" si="492"/>
        <v>7.8877778016128428E-2</v>
      </c>
      <c r="R3165" s="8">
        <f t="shared" si="492"/>
        <v>7.7287620181724609E-2</v>
      </c>
      <c r="S3165" s="8">
        <f t="shared" si="492"/>
        <v>7.8077412220640241E-2</v>
      </c>
      <c r="T3165" s="8">
        <f t="shared" si="487"/>
        <v>7.7529516390309861E-2</v>
      </c>
      <c r="W3165">
        <v>3163</v>
      </c>
      <c r="X3165" s="4">
        <f t="shared" si="485"/>
        <v>8.3167371727911443E-2</v>
      </c>
      <c r="Y3165" s="4">
        <f t="shared" si="483"/>
        <v>8.2394493177992842E-2</v>
      </c>
      <c r="Z3165" s="4">
        <f t="shared" si="484"/>
        <v>8.1864284317979388E-2</v>
      </c>
    </row>
    <row r="3166" spans="1:26" x14ac:dyDescent="0.25">
      <c r="A3166" s="16">
        <f t="shared" si="493"/>
        <v>46699</v>
      </c>
      <c r="B3166">
        <f>+'[2]Ejercicio 1'!E3383</f>
        <v>3164</v>
      </c>
      <c r="C3166" s="5">
        <v>8.0378713135184979E-2</v>
      </c>
      <c r="D3166" s="4">
        <f t="shared" si="488"/>
        <v>7.8788518785419259E-2</v>
      </c>
      <c r="E3166" s="6">
        <f t="shared" si="489"/>
        <v>7.9578328900212922E-2</v>
      </c>
      <c r="F3166" s="7">
        <f t="shared" si="490"/>
        <v>7.9030420517517255E-2</v>
      </c>
      <c r="I3166" s="10">
        <v>3164</v>
      </c>
      <c r="J3166" s="8">
        <f t="shared" si="491"/>
        <v>8.187871313518498E-2</v>
      </c>
      <c r="K3166" s="8">
        <f t="shared" si="491"/>
        <v>8.0288518785419261E-2</v>
      </c>
      <c r="L3166" s="8">
        <f t="shared" si="491"/>
        <v>8.1078328900212923E-2</v>
      </c>
      <c r="M3166" s="8">
        <f t="shared" si="486"/>
        <v>8.0530420517517257E-2</v>
      </c>
      <c r="P3166">
        <v>3164</v>
      </c>
      <c r="Q3166" s="8">
        <f t="shared" si="492"/>
        <v>7.8878713135184977E-2</v>
      </c>
      <c r="R3166" s="8">
        <f t="shared" si="492"/>
        <v>7.7288518785419258E-2</v>
      </c>
      <c r="S3166" s="8">
        <f t="shared" si="492"/>
        <v>7.807832890021292E-2</v>
      </c>
      <c r="T3166" s="8">
        <f t="shared" si="487"/>
        <v>7.7530420517517254E-2</v>
      </c>
      <c r="W3166">
        <v>3164</v>
      </c>
      <c r="X3166" s="4">
        <f t="shared" si="485"/>
        <v>8.316924327132795E-2</v>
      </c>
      <c r="Y3166" s="4">
        <f t="shared" si="483"/>
        <v>8.2396326555609606E-2</v>
      </c>
      <c r="Z3166" s="4">
        <f t="shared" si="484"/>
        <v>8.1866091686208745E-2</v>
      </c>
    </row>
    <row r="3167" spans="1:26" x14ac:dyDescent="0.25">
      <c r="A3167" s="16">
        <f t="shared" si="493"/>
        <v>46700</v>
      </c>
      <c r="B3167">
        <f>+'[2]Ejercicio 1'!E3384</f>
        <v>3165</v>
      </c>
      <c r="C3167" s="5">
        <v>8.0379648254241515E-2</v>
      </c>
      <c r="D3167" s="4">
        <f t="shared" si="488"/>
        <v>7.8789417388705568E-2</v>
      </c>
      <c r="E3167" s="6">
        <f t="shared" si="489"/>
        <v>7.9579245579577434E-2</v>
      </c>
      <c r="F3167" s="7">
        <f t="shared" si="490"/>
        <v>7.9031324644379203E-2</v>
      </c>
      <c r="I3167" s="10">
        <v>3165</v>
      </c>
      <c r="J3167" s="8">
        <f t="shared" si="491"/>
        <v>8.1879648254241516E-2</v>
      </c>
      <c r="K3167" s="8">
        <f t="shared" si="491"/>
        <v>8.028941738870557E-2</v>
      </c>
      <c r="L3167" s="8">
        <f t="shared" si="491"/>
        <v>8.1079245579577436E-2</v>
      </c>
      <c r="M3167" s="8">
        <f t="shared" si="486"/>
        <v>8.0531324644379204E-2</v>
      </c>
      <c r="P3167">
        <v>3165</v>
      </c>
      <c r="Q3167" s="8">
        <f t="shared" si="492"/>
        <v>7.8879648254241513E-2</v>
      </c>
      <c r="R3167" s="8">
        <f t="shared" si="492"/>
        <v>7.7289417388705567E-2</v>
      </c>
      <c r="S3167" s="8">
        <f t="shared" si="492"/>
        <v>7.8079245579577433E-2</v>
      </c>
      <c r="T3167" s="8">
        <f t="shared" si="487"/>
        <v>7.7531324644379201E-2</v>
      </c>
      <c r="W3167">
        <v>3165</v>
      </c>
      <c r="X3167" s="4">
        <f t="shared" si="485"/>
        <v>8.3171114815175765E-2</v>
      </c>
      <c r="Y3167" s="4">
        <f t="shared" ref="Y3167:Y3230" si="494">Tasa_Fwd(E3076,B3076,E3167,B3167,91)</f>
        <v>8.2398159932838097E-2</v>
      </c>
      <c r="Z3167" s="4">
        <f t="shared" si="484"/>
        <v>8.1867899053461757E-2</v>
      </c>
    </row>
    <row r="3168" spans="1:26" x14ac:dyDescent="0.25">
      <c r="A3168" s="16">
        <f t="shared" si="493"/>
        <v>46701</v>
      </c>
      <c r="B3168">
        <f>+'[2]Ejercicio 1'!E3385</f>
        <v>3166</v>
      </c>
      <c r="C3168" s="5">
        <v>8.0380583373298065E-2</v>
      </c>
      <c r="D3168" s="4">
        <f t="shared" si="488"/>
        <v>7.8790315991583551E-2</v>
      </c>
      <c r="E3168" s="6">
        <f t="shared" si="489"/>
        <v>7.9580162258733753E-2</v>
      </c>
      <c r="F3168" s="7">
        <f t="shared" si="490"/>
        <v>7.9032228770895704E-2</v>
      </c>
      <c r="I3168" s="10">
        <v>3166</v>
      </c>
      <c r="J3168" s="8">
        <f t="shared" si="491"/>
        <v>8.1880583373298066E-2</v>
      </c>
      <c r="K3168" s="8">
        <f t="shared" si="491"/>
        <v>8.0290315991583552E-2</v>
      </c>
      <c r="L3168" s="8">
        <f t="shared" si="491"/>
        <v>8.1080162258733754E-2</v>
      </c>
      <c r="M3168" s="8">
        <f t="shared" si="486"/>
        <v>8.0532228770895706E-2</v>
      </c>
      <c r="P3168">
        <v>3166</v>
      </c>
      <c r="Q3168" s="8">
        <f t="shared" si="492"/>
        <v>7.8880583373298063E-2</v>
      </c>
      <c r="R3168" s="8">
        <f t="shared" si="492"/>
        <v>7.729031599158355E-2</v>
      </c>
      <c r="S3168" s="8">
        <f t="shared" si="492"/>
        <v>7.8080162258733751E-2</v>
      </c>
      <c r="T3168" s="8">
        <f t="shared" si="487"/>
        <v>7.7532228770895703E-2</v>
      </c>
      <c r="W3168">
        <v>3166</v>
      </c>
      <c r="X3168" s="4">
        <f t="shared" si="485"/>
        <v>8.3172986359447851E-2</v>
      </c>
      <c r="Y3168" s="4">
        <f t="shared" si="494"/>
        <v>8.2399993309649339E-2</v>
      </c>
      <c r="Z3168" s="4">
        <f t="shared" ref="Z3168:Z3231" si="495">Tasa_Fwd(F3140,B3140,F3168,B3168,28)</f>
        <v>8.1869706420052424E-2</v>
      </c>
    </row>
    <row r="3169" spans="1:26" x14ac:dyDescent="0.25">
      <c r="A3169" s="16">
        <f t="shared" si="493"/>
        <v>46702</v>
      </c>
      <c r="B3169">
        <f>+'[2]Ejercicio 1'!E3386</f>
        <v>3167</v>
      </c>
      <c r="C3169" s="5">
        <v>8.0381518492354614E-2</v>
      </c>
      <c r="D3169" s="4">
        <f t="shared" si="488"/>
        <v>7.879121459405361E-2</v>
      </c>
      <c r="E3169" s="6">
        <f t="shared" si="489"/>
        <v>7.9581078937681876E-2</v>
      </c>
      <c r="F3169" s="7">
        <f t="shared" si="490"/>
        <v>7.903313289706107E-2</v>
      </c>
      <c r="I3169" s="10">
        <v>3167</v>
      </c>
      <c r="J3169" s="8">
        <f t="shared" si="491"/>
        <v>8.1881518492354616E-2</v>
      </c>
      <c r="K3169" s="8">
        <f t="shared" si="491"/>
        <v>8.0291214594053611E-2</v>
      </c>
      <c r="L3169" s="8">
        <f t="shared" si="491"/>
        <v>8.1081078937681877E-2</v>
      </c>
      <c r="M3169" s="8">
        <f t="shared" si="486"/>
        <v>8.0533132897061072E-2</v>
      </c>
      <c r="P3169">
        <v>3167</v>
      </c>
      <c r="Q3169" s="8">
        <f t="shared" si="492"/>
        <v>7.8881518492354613E-2</v>
      </c>
      <c r="R3169" s="8">
        <f t="shared" si="492"/>
        <v>7.7291214594053609E-2</v>
      </c>
      <c r="S3169" s="8">
        <f t="shared" si="492"/>
        <v>7.8081078937681875E-2</v>
      </c>
      <c r="T3169" s="8">
        <f t="shared" si="487"/>
        <v>7.7533132897061069E-2</v>
      </c>
      <c r="W3169">
        <v>3167</v>
      </c>
      <c r="X3169" s="4">
        <f t="shared" si="485"/>
        <v>8.3174857904144209E-2</v>
      </c>
      <c r="Y3169" s="4">
        <f t="shared" si="494"/>
        <v>8.240182668601348E-2</v>
      </c>
      <c r="Z3169" s="4">
        <f t="shared" si="495"/>
        <v>8.1871513785021541E-2</v>
      </c>
    </row>
    <row r="3170" spans="1:26" x14ac:dyDescent="0.25">
      <c r="A3170" s="16">
        <f t="shared" si="493"/>
        <v>46703</v>
      </c>
      <c r="B3170">
        <f>+'[2]Ejercicio 1'!E3387</f>
        <v>3168</v>
      </c>
      <c r="C3170" s="5">
        <v>8.0382453611411164E-2</v>
      </c>
      <c r="D3170" s="4">
        <f t="shared" si="488"/>
        <v>7.8792113196115135E-2</v>
      </c>
      <c r="E3170" s="6">
        <f t="shared" si="489"/>
        <v>7.9581995616420959E-2</v>
      </c>
      <c r="F3170" s="7">
        <f t="shared" si="490"/>
        <v>7.9034037022881004E-2</v>
      </c>
      <c r="I3170" s="10">
        <v>3168</v>
      </c>
      <c r="J3170" s="8">
        <f t="shared" si="491"/>
        <v>8.1882453611411166E-2</v>
      </c>
      <c r="K3170" s="8">
        <f t="shared" si="491"/>
        <v>8.0292113196115136E-2</v>
      </c>
      <c r="L3170" s="8">
        <f t="shared" si="491"/>
        <v>8.108199561642096E-2</v>
      </c>
      <c r="M3170" s="8">
        <f t="shared" si="486"/>
        <v>8.0534037022881005E-2</v>
      </c>
      <c r="P3170">
        <v>3168</v>
      </c>
      <c r="Q3170" s="8">
        <f t="shared" si="492"/>
        <v>7.8882453611411163E-2</v>
      </c>
      <c r="R3170" s="8">
        <f t="shared" si="492"/>
        <v>7.7292113196115134E-2</v>
      </c>
      <c r="S3170" s="8">
        <f t="shared" si="492"/>
        <v>7.8081995616420957E-2</v>
      </c>
      <c r="T3170" s="8">
        <f t="shared" si="487"/>
        <v>7.7534037022881003E-2</v>
      </c>
      <c r="W3170">
        <v>3168</v>
      </c>
      <c r="X3170" s="4">
        <f t="shared" si="485"/>
        <v>8.3176729449265283E-2</v>
      </c>
      <c r="Y3170" s="4">
        <f t="shared" si="494"/>
        <v>8.2403660061960357E-2</v>
      </c>
      <c r="Z3170" s="4">
        <f t="shared" si="495"/>
        <v>8.1873321149656633E-2</v>
      </c>
    </row>
    <row r="3171" spans="1:26" x14ac:dyDescent="0.25">
      <c r="A3171" s="16">
        <f t="shared" si="493"/>
        <v>46704</v>
      </c>
      <c r="B3171">
        <f>+'[2]Ejercicio 1'!E3388</f>
        <v>3169</v>
      </c>
      <c r="C3171" s="5">
        <v>8.0383388730467714E-2</v>
      </c>
      <c r="D3171" s="4">
        <f t="shared" si="488"/>
        <v>7.8793011797768944E-2</v>
      </c>
      <c r="E3171" s="6">
        <f t="shared" si="489"/>
        <v>7.9582912294953595E-2</v>
      </c>
      <c r="F3171" s="7">
        <f t="shared" si="490"/>
        <v>7.9034941148352633E-2</v>
      </c>
      <c r="I3171" s="10">
        <v>3169</v>
      </c>
      <c r="J3171" s="8">
        <f t="shared" si="491"/>
        <v>8.1883388730467715E-2</v>
      </c>
      <c r="K3171" s="8">
        <f t="shared" si="491"/>
        <v>8.0293011797768946E-2</v>
      </c>
      <c r="L3171" s="8">
        <f t="shared" si="491"/>
        <v>8.1082912294953596E-2</v>
      </c>
      <c r="M3171" s="8">
        <f t="shared" si="486"/>
        <v>8.0534941148352635E-2</v>
      </c>
      <c r="P3171">
        <v>3169</v>
      </c>
      <c r="Q3171" s="8">
        <f t="shared" si="492"/>
        <v>7.8883388730467713E-2</v>
      </c>
      <c r="R3171" s="8">
        <f t="shared" si="492"/>
        <v>7.7293011797768943E-2</v>
      </c>
      <c r="S3171" s="8">
        <f t="shared" si="492"/>
        <v>7.8082912294953594E-2</v>
      </c>
      <c r="T3171" s="8">
        <f t="shared" si="487"/>
        <v>7.7534941148352632E-2</v>
      </c>
      <c r="W3171">
        <v>3169</v>
      </c>
      <c r="X3171" s="4">
        <f t="shared" si="485"/>
        <v>8.3178600994810198E-2</v>
      </c>
      <c r="Y3171" s="4">
        <f t="shared" si="494"/>
        <v>8.2405493437551477E-2</v>
      </c>
      <c r="Z3171" s="4">
        <f t="shared" si="495"/>
        <v>8.187512851298992E-2</v>
      </c>
    </row>
    <row r="3172" spans="1:26" x14ac:dyDescent="0.25">
      <c r="A3172" s="16">
        <f t="shared" si="493"/>
        <v>46705</v>
      </c>
      <c r="B3172">
        <f>+'[2]Ejercicio 1'!E3389</f>
        <v>3170</v>
      </c>
      <c r="C3172" s="5">
        <v>8.038432384952425E-2</v>
      </c>
      <c r="D3172" s="4">
        <f t="shared" si="488"/>
        <v>7.8793910399014011E-2</v>
      </c>
      <c r="E3172" s="6">
        <f t="shared" si="489"/>
        <v>7.9583828973276288E-2</v>
      </c>
      <c r="F3172" s="7">
        <f t="shared" si="490"/>
        <v>7.903584527347883E-2</v>
      </c>
      <c r="I3172" s="10">
        <v>3170</v>
      </c>
      <c r="J3172" s="8">
        <f t="shared" si="491"/>
        <v>8.1884323849524251E-2</v>
      </c>
      <c r="K3172" s="8">
        <f t="shared" si="491"/>
        <v>8.0293910399014012E-2</v>
      </c>
      <c r="L3172" s="8">
        <f t="shared" si="491"/>
        <v>8.108382897327629E-2</v>
      </c>
      <c r="M3172" s="8">
        <f t="shared" si="486"/>
        <v>8.0535845273478832E-2</v>
      </c>
      <c r="P3172">
        <v>3170</v>
      </c>
      <c r="Q3172" s="8">
        <f t="shared" si="492"/>
        <v>7.8884323849524249E-2</v>
      </c>
      <c r="R3172" s="8">
        <f t="shared" si="492"/>
        <v>7.729391039901401E-2</v>
      </c>
      <c r="S3172" s="8">
        <f t="shared" si="492"/>
        <v>7.8083828973276287E-2</v>
      </c>
      <c r="T3172" s="8">
        <f t="shared" si="487"/>
        <v>7.7535845273478829E-2</v>
      </c>
      <c r="W3172">
        <v>3170</v>
      </c>
      <c r="X3172" s="4">
        <f t="shared" si="485"/>
        <v>8.3180472540778955E-2</v>
      </c>
      <c r="Y3172" s="4">
        <f t="shared" si="494"/>
        <v>8.2407326812634005E-2</v>
      </c>
      <c r="Z3172" s="4">
        <f t="shared" si="495"/>
        <v>8.1876935875660875E-2</v>
      </c>
    </row>
    <row r="3173" spans="1:26" x14ac:dyDescent="0.25">
      <c r="A3173" s="16">
        <f t="shared" si="493"/>
        <v>46706</v>
      </c>
      <c r="B3173">
        <f>+'[2]Ejercicio 1'!E3390</f>
        <v>3171</v>
      </c>
      <c r="C3173" s="5">
        <v>8.03852589685808E-2</v>
      </c>
      <c r="D3173" s="4">
        <f t="shared" si="488"/>
        <v>7.879480899985096E-2</v>
      </c>
      <c r="E3173" s="6">
        <f t="shared" si="489"/>
        <v>7.9584745651391689E-2</v>
      </c>
      <c r="F3173" s="7">
        <f t="shared" si="490"/>
        <v>7.9036749398253878E-2</v>
      </c>
      <c r="I3173" s="10">
        <v>3171</v>
      </c>
      <c r="J3173" s="8">
        <f t="shared" si="491"/>
        <v>8.1885258968580801E-2</v>
      </c>
      <c r="K3173" s="8">
        <f t="shared" si="491"/>
        <v>8.0294808999850961E-2</v>
      </c>
      <c r="L3173" s="8">
        <f t="shared" si="491"/>
        <v>8.108474565139169E-2</v>
      </c>
      <c r="M3173" s="8">
        <f t="shared" si="486"/>
        <v>8.0536749398253879E-2</v>
      </c>
      <c r="P3173">
        <v>3171</v>
      </c>
      <c r="Q3173" s="8">
        <f t="shared" si="492"/>
        <v>7.8885258968580799E-2</v>
      </c>
      <c r="R3173" s="8">
        <f t="shared" si="492"/>
        <v>7.7294808999850959E-2</v>
      </c>
      <c r="S3173" s="8">
        <f t="shared" si="492"/>
        <v>7.8084745651391688E-2</v>
      </c>
      <c r="T3173" s="8">
        <f t="shared" si="487"/>
        <v>7.7536749398253876E-2</v>
      </c>
      <c r="W3173">
        <v>3171</v>
      </c>
      <c r="X3173" s="4">
        <f t="shared" si="485"/>
        <v>8.3182344087172858E-2</v>
      </c>
      <c r="Y3173" s="4">
        <f t="shared" si="494"/>
        <v>8.2409160187359873E-2</v>
      </c>
      <c r="Z3173" s="4">
        <f t="shared" si="495"/>
        <v>8.1878743237035714E-2</v>
      </c>
    </row>
    <row r="3174" spans="1:26" x14ac:dyDescent="0.25">
      <c r="A3174" s="16">
        <f t="shared" si="493"/>
        <v>46707</v>
      </c>
      <c r="B3174">
        <f>+'[2]Ejercicio 1'!E3391</f>
        <v>3172</v>
      </c>
      <c r="C3174" s="5">
        <v>8.038619408763735E-2</v>
      </c>
      <c r="D3174" s="4">
        <f t="shared" si="488"/>
        <v>7.8795707600279777E-2</v>
      </c>
      <c r="E3174" s="6">
        <f t="shared" si="489"/>
        <v>7.9585662329298895E-2</v>
      </c>
      <c r="F3174" s="7">
        <f t="shared" si="490"/>
        <v>7.9037653522683479E-2</v>
      </c>
      <c r="I3174" s="10">
        <v>3172</v>
      </c>
      <c r="J3174" s="8">
        <f t="shared" si="491"/>
        <v>8.1886194087637351E-2</v>
      </c>
      <c r="K3174" s="8">
        <f t="shared" si="491"/>
        <v>8.0295707600279778E-2</v>
      </c>
      <c r="L3174" s="8">
        <f t="shared" si="491"/>
        <v>8.1085662329298897E-2</v>
      </c>
      <c r="M3174" s="8">
        <f t="shared" si="486"/>
        <v>8.0537653522683481E-2</v>
      </c>
      <c r="P3174">
        <v>3172</v>
      </c>
      <c r="Q3174" s="8">
        <f t="shared" si="492"/>
        <v>7.8886194087637349E-2</v>
      </c>
      <c r="R3174" s="8">
        <f t="shared" si="492"/>
        <v>7.7295707600279775E-2</v>
      </c>
      <c r="S3174" s="8">
        <f t="shared" si="492"/>
        <v>7.8085662329298894E-2</v>
      </c>
      <c r="T3174" s="8">
        <f t="shared" si="487"/>
        <v>7.7537653522683478E-2</v>
      </c>
      <c r="W3174">
        <v>3172</v>
      </c>
      <c r="X3174" s="4">
        <f t="shared" si="485"/>
        <v>8.3184215633990158E-2</v>
      </c>
      <c r="Y3174" s="4">
        <f t="shared" si="494"/>
        <v>8.2410993561667631E-2</v>
      </c>
      <c r="Z3174" s="4">
        <f t="shared" si="495"/>
        <v>8.1880550597428492E-2</v>
      </c>
    </row>
    <row r="3175" spans="1:26" x14ac:dyDescent="0.25">
      <c r="A3175" s="16">
        <f t="shared" si="493"/>
        <v>46708</v>
      </c>
      <c r="B3175">
        <f>+'[2]Ejercicio 1'!E3392</f>
        <v>3173</v>
      </c>
      <c r="C3175" s="5">
        <v>8.03871292066939E-2</v>
      </c>
      <c r="D3175" s="4">
        <f t="shared" si="488"/>
        <v>7.8796606200300268E-2</v>
      </c>
      <c r="E3175" s="6">
        <f t="shared" si="489"/>
        <v>7.9586579006997032E-2</v>
      </c>
      <c r="F3175" s="7">
        <f t="shared" si="490"/>
        <v>7.9038557646764804E-2</v>
      </c>
      <c r="I3175" s="10">
        <v>3173</v>
      </c>
      <c r="J3175" s="8">
        <f t="shared" si="491"/>
        <v>8.1887129206693901E-2</v>
      </c>
      <c r="K3175" s="8">
        <f t="shared" si="491"/>
        <v>8.0296606200300269E-2</v>
      </c>
      <c r="L3175" s="8">
        <f t="shared" si="491"/>
        <v>8.1086579006997034E-2</v>
      </c>
      <c r="M3175" s="8">
        <f t="shared" si="486"/>
        <v>8.0538557646764805E-2</v>
      </c>
      <c r="P3175">
        <v>3173</v>
      </c>
      <c r="Q3175" s="8">
        <f t="shared" si="492"/>
        <v>7.8887129206693898E-2</v>
      </c>
      <c r="R3175" s="8">
        <f t="shared" si="492"/>
        <v>7.7296606200300266E-2</v>
      </c>
      <c r="S3175" s="8">
        <f t="shared" si="492"/>
        <v>7.8086579006997031E-2</v>
      </c>
      <c r="T3175" s="8">
        <f t="shared" si="487"/>
        <v>7.7538557646764802E-2</v>
      </c>
      <c r="W3175">
        <v>3173</v>
      </c>
      <c r="X3175" s="4">
        <f t="shared" si="485"/>
        <v>8.3186087181232618E-2</v>
      </c>
      <c r="Y3175" s="4">
        <f t="shared" si="494"/>
        <v>8.2412826935558139E-2</v>
      </c>
      <c r="Z3175" s="4">
        <f t="shared" si="495"/>
        <v>8.1882357956839194E-2</v>
      </c>
    </row>
    <row r="3176" spans="1:26" x14ac:dyDescent="0.25">
      <c r="A3176" s="16">
        <f t="shared" si="493"/>
        <v>46709</v>
      </c>
      <c r="B3176">
        <f>+'[2]Ejercicio 1'!E3393</f>
        <v>3174</v>
      </c>
      <c r="C3176" s="5">
        <v>8.038806432575045E-2</v>
      </c>
      <c r="D3176" s="4">
        <f t="shared" si="488"/>
        <v>7.8797504799912432E-2</v>
      </c>
      <c r="E3176" s="6">
        <f t="shared" si="489"/>
        <v>7.9587495684487877E-2</v>
      </c>
      <c r="F3176" s="7">
        <f t="shared" si="490"/>
        <v>7.9039461770497824E-2</v>
      </c>
      <c r="I3176" s="10">
        <v>3174</v>
      </c>
      <c r="J3176" s="8">
        <f t="shared" si="491"/>
        <v>8.1888064325750451E-2</v>
      </c>
      <c r="K3176" s="8">
        <f t="shared" si="491"/>
        <v>8.0297504799912434E-2</v>
      </c>
      <c r="L3176" s="8">
        <f t="shared" si="491"/>
        <v>8.1087495684487879E-2</v>
      </c>
      <c r="M3176" s="8">
        <f t="shared" si="486"/>
        <v>8.0539461770497825E-2</v>
      </c>
      <c r="P3176">
        <v>3174</v>
      </c>
      <c r="Q3176" s="8">
        <f t="shared" si="492"/>
        <v>7.8888064325750448E-2</v>
      </c>
      <c r="R3176" s="8">
        <f t="shared" si="492"/>
        <v>7.7297504799912431E-2</v>
      </c>
      <c r="S3176" s="8">
        <f t="shared" si="492"/>
        <v>7.8087495684487876E-2</v>
      </c>
      <c r="T3176" s="8">
        <f t="shared" si="487"/>
        <v>7.7539461770497822E-2</v>
      </c>
      <c r="W3176">
        <v>3174</v>
      </c>
      <c r="X3176" s="4">
        <f t="shared" si="485"/>
        <v>8.3187958728898032E-2</v>
      </c>
      <c r="Y3176" s="4">
        <f t="shared" si="494"/>
        <v>8.2414660309033147E-2</v>
      </c>
      <c r="Z3176" s="4">
        <f t="shared" si="495"/>
        <v>8.1884165315270693E-2</v>
      </c>
    </row>
    <row r="3177" spans="1:26" x14ac:dyDescent="0.25">
      <c r="A3177" s="16">
        <f t="shared" si="493"/>
        <v>46710</v>
      </c>
      <c r="B3177">
        <f>+'[2]Ejercicio 1'!E3394</f>
        <v>3175</v>
      </c>
      <c r="C3177" s="5">
        <v>8.0388999444806986E-2</v>
      </c>
      <c r="D3177" s="4">
        <f t="shared" si="488"/>
        <v>7.8798403399116881E-2</v>
      </c>
      <c r="E3177" s="6">
        <f t="shared" si="489"/>
        <v>7.9588412361770527E-2</v>
      </c>
      <c r="F3177" s="7">
        <f t="shared" si="490"/>
        <v>7.9040365893885411E-2</v>
      </c>
      <c r="I3177" s="10">
        <v>3175</v>
      </c>
      <c r="J3177" s="8">
        <f t="shared" si="491"/>
        <v>8.1888999444806987E-2</v>
      </c>
      <c r="K3177" s="8">
        <f t="shared" si="491"/>
        <v>8.0298403399116883E-2</v>
      </c>
      <c r="L3177" s="8">
        <f t="shared" si="491"/>
        <v>8.1088412361770529E-2</v>
      </c>
      <c r="M3177" s="8">
        <f t="shared" si="486"/>
        <v>8.0540365893885413E-2</v>
      </c>
      <c r="P3177">
        <v>3175</v>
      </c>
      <c r="Q3177" s="8">
        <f t="shared" si="492"/>
        <v>7.8888999444806984E-2</v>
      </c>
      <c r="R3177" s="8">
        <f t="shared" si="492"/>
        <v>7.729840339911688E-2</v>
      </c>
      <c r="S3177" s="8">
        <f t="shared" si="492"/>
        <v>7.8088412361770526E-2</v>
      </c>
      <c r="T3177" s="8">
        <f t="shared" si="487"/>
        <v>7.754036589388541E-2</v>
      </c>
      <c r="W3177">
        <v>3175</v>
      </c>
      <c r="X3177" s="4">
        <f t="shared" si="485"/>
        <v>8.3189830276996501E-2</v>
      </c>
      <c r="Y3177" s="4">
        <f t="shared" si="494"/>
        <v>8.2416493682059291E-2</v>
      </c>
      <c r="Z3177" s="4">
        <f t="shared" si="495"/>
        <v>8.1885972673045551E-2</v>
      </c>
    </row>
    <row r="3178" spans="1:26" x14ac:dyDescent="0.25">
      <c r="A3178" s="16">
        <f t="shared" si="493"/>
        <v>46711</v>
      </c>
      <c r="B3178">
        <f>+'[2]Ejercicio 1'!E3395</f>
        <v>3176</v>
      </c>
      <c r="C3178" s="5">
        <v>8.0389934563863535E-2</v>
      </c>
      <c r="D3178" s="4">
        <f t="shared" si="488"/>
        <v>7.8799301997912796E-2</v>
      </c>
      <c r="E3178" s="6">
        <f t="shared" si="489"/>
        <v>7.9589329038844997E-2</v>
      </c>
      <c r="F3178" s="7">
        <f t="shared" si="490"/>
        <v>7.9041270016924708E-2</v>
      </c>
      <c r="I3178" s="10">
        <v>3176</v>
      </c>
      <c r="J3178" s="8">
        <f t="shared" si="491"/>
        <v>8.1889934563863537E-2</v>
      </c>
      <c r="K3178" s="8">
        <f t="shared" si="491"/>
        <v>8.0299301997912798E-2</v>
      </c>
      <c r="L3178" s="8">
        <f t="shared" si="491"/>
        <v>8.1089329038844998E-2</v>
      </c>
      <c r="M3178" s="8">
        <f t="shared" si="486"/>
        <v>8.054127001692471E-2</v>
      </c>
      <c r="P3178">
        <v>3176</v>
      </c>
      <c r="Q3178" s="8">
        <f t="shared" si="492"/>
        <v>7.8889934563863534E-2</v>
      </c>
      <c r="R3178" s="8">
        <f t="shared" si="492"/>
        <v>7.7299301997912795E-2</v>
      </c>
      <c r="S3178" s="8">
        <f t="shared" si="492"/>
        <v>7.8089329038844996E-2</v>
      </c>
      <c r="T3178" s="8">
        <f t="shared" si="487"/>
        <v>7.7541270016924707E-2</v>
      </c>
      <c r="W3178">
        <v>3176</v>
      </c>
      <c r="X3178" s="4">
        <f t="shared" si="485"/>
        <v>8.319170182550345E-2</v>
      </c>
      <c r="Y3178" s="4">
        <f t="shared" si="494"/>
        <v>8.2418327054729679E-2</v>
      </c>
      <c r="Z3178" s="4">
        <f t="shared" si="495"/>
        <v>8.1887780029521462E-2</v>
      </c>
    </row>
    <row r="3179" spans="1:26" x14ac:dyDescent="0.25">
      <c r="A3179" s="16">
        <f t="shared" si="493"/>
        <v>46712</v>
      </c>
      <c r="B3179">
        <f>+'[2]Ejercicio 1'!E3396</f>
        <v>3177</v>
      </c>
      <c r="C3179" s="5">
        <v>8.0390869682920085E-2</v>
      </c>
      <c r="D3179" s="4">
        <f t="shared" si="488"/>
        <v>7.8800200596300385E-2</v>
      </c>
      <c r="E3179" s="6">
        <f t="shared" si="489"/>
        <v>7.9590245715710398E-2</v>
      </c>
      <c r="F3179" s="7">
        <f t="shared" si="490"/>
        <v>7.9042174139615701E-2</v>
      </c>
      <c r="I3179" s="10">
        <v>3177</v>
      </c>
      <c r="J3179" s="8">
        <f t="shared" si="491"/>
        <v>8.1890869682920087E-2</v>
      </c>
      <c r="K3179" s="8">
        <f t="shared" si="491"/>
        <v>8.0300200596300386E-2</v>
      </c>
      <c r="L3179" s="8">
        <f t="shared" si="491"/>
        <v>8.1090245715710399E-2</v>
      </c>
      <c r="M3179" s="8">
        <f t="shared" si="486"/>
        <v>8.0542174139615702E-2</v>
      </c>
      <c r="P3179">
        <v>3177</v>
      </c>
      <c r="Q3179" s="8">
        <f t="shared" si="492"/>
        <v>7.8890869682920084E-2</v>
      </c>
      <c r="R3179" s="8">
        <f t="shared" si="492"/>
        <v>7.7300200596300384E-2</v>
      </c>
      <c r="S3179" s="8">
        <f t="shared" si="492"/>
        <v>7.8090245715710396E-2</v>
      </c>
      <c r="T3179" s="8">
        <f t="shared" si="487"/>
        <v>7.7542174139615699E-2</v>
      </c>
      <c r="W3179">
        <v>3177</v>
      </c>
      <c r="X3179" s="4">
        <f t="shared" si="485"/>
        <v>8.3193573374442137E-2</v>
      </c>
      <c r="Y3179" s="4">
        <f t="shared" si="494"/>
        <v>8.2420160426922198E-2</v>
      </c>
      <c r="Z3179" s="4">
        <f t="shared" si="495"/>
        <v>8.1889587385015297E-2</v>
      </c>
    </row>
    <row r="3180" spans="1:26" x14ac:dyDescent="0.25">
      <c r="A3180" s="16">
        <f t="shared" si="493"/>
        <v>46713</v>
      </c>
      <c r="B3180">
        <f>+'[2]Ejercicio 1'!E3397</f>
        <v>3178</v>
      </c>
      <c r="C3180" s="5">
        <v>8.0391804801976635E-2</v>
      </c>
      <c r="D3180" s="4">
        <f t="shared" si="488"/>
        <v>7.8801099194279633E-2</v>
      </c>
      <c r="E3180" s="6">
        <f t="shared" si="489"/>
        <v>7.9591162392368492E-2</v>
      </c>
      <c r="F3180" s="7">
        <f t="shared" si="490"/>
        <v>7.9043078261961261E-2</v>
      </c>
      <c r="I3180" s="10">
        <v>3178</v>
      </c>
      <c r="J3180" s="8">
        <f t="shared" si="491"/>
        <v>8.1891804801976636E-2</v>
      </c>
      <c r="K3180" s="8">
        <f t="shared" si="491"/>
        <v>8.0301099194279635E-2</v>
      </c>
      <c r="L3180" s="8">
        <f t="shared" si="491"/>
        <v>8.1091162392368493E-2</v>
      </c>
      <c r="M3180" s="8">
        <f t="shared" si="486"/>
        <v>8.0543078261961262E-2</v>
      </c>
      <c r="P3180">
        <v>3178</v>
      </c>
      <c r="Q3180" s="8">
        <f t="shared" si="492"/>
        <v>7.8891804801976634E-2</v>
      </c>
      <c r="R3180" s="8">
        <f t="shared" si="492"/>
        <v>7.7301099194279632E-2</v>
      </c>
      <c r="S3180" s="8">
        <f t="shared" si="492"/>
        <v>7.8091162392368491E-2</v>
      </c>
      <c r="T3180" s="8">
        <f t="shared" si="487"/>
        <v>7.754307826196126E-2</v>
      </c>
      <c r="W3180">
        <v>3178</v>
      </c>
      <c r="X3180" s="4">
        <f t="shared" si="485"/>
        <v>8.3195444923805095E-2</v>
      </c>
      <c r="Y3180" s="4">
        <f t="shared" si="494"/>
        <v>8.2421993798727333E-2</v>
      </c>
      <c r="Z3180" s="4">
        <f t="shared" si="495"/>
        <v>8.1891394739846815E-2</v>
      </c>
    </row>
    <row r="3181" spans="1:26" x14ac:dyDescent="0.25">
      <c r="A3181" s="16">
        <f t="shared" si="493"/>
        <v>46714</v>
      </c>
      <c r="B3181">
        <f>+'[2]Ejercicio 1'!E3398</f>
        <v>3179</v>
      </c>
      <c r="C3181" s="5">
        <v>8.0392739921033185E-2</v>
      </c>
      <c r="D3181" s="4">
        <f t="shared" si="488"/>
        <v>7.8801997791850778E-2</v>
      </c>
      <c r="E3181" s="6">
        <f t="shared" si="489"/>
        <v>7.9592079068817531E-2</v>
      </c>
      <c r="F3181" s="7">
        <f t="shared" si="490"/>
        <v>7.9043982383955685E-2</v>
      </c>
      <c r="I3181" s="10">
        <v>3179</v>
      </c>
      <c r="J3181" s="8">
        <f t="shared" si="491"/>
        <v>8.1892739921033186E-2</v>
      </c>
      <c r="K3181" s="8">
        <f t="shared" si="491"/>
        <v>8.0301997791850779E-2</v>
      </c>
      <c r="L3181" s="8">
        <f t="shared" si="491"/>
        <v>8.1092079068817532E-2</v>
      </c>
      <c r="M3181" s="8">
        <f t="shared" si="486"/>
        <v>8.0543982383955687E-2</v>
      </c>
      <c r="P3181">
        <v>3179</v>
      </c>
      <c r="Q3181" s="8">
        <f t="shared" si="492"/>
        <v>7.8892739921033184E-2</v>
      </c>
      <c r="R3181" s="8">
        <f t="shared" si="492"/>
        <v>7.7301997791850777E-2</v>
      </c>
      <c r="S3181" s="8">
        <f t="shared" si="492"/>
        <v>7.809207906881753E-2</v>
      </c>
      <c r="T3181" s="8">
        <f t="shared" si="487"/>
        <v>7.7543982383955684E-2</v>
      </c>
      <c r="W3181">
        <v>3179</v>
      </c>
      <c r="X3181" s="4">
        <f t="shared" si="485"/>
        <v>8.3197316473592325E-2</v>
      </c>
      <c r="Y3181" s="4">
        <f t="shared" si="494"/>
        <v>8.2423827170115233E-2</v>
      </c>
      <c r="Z3181" s="4">
        <f t="shared" si="495"/>
        <v>8.1893202093382217E-2</v>
      </c>
    </row>
    <row r="3182" spans="1:26" x14ac:dyDescent="0.25">
      <c r="A3182" s="16">
        <f t="shared" si="493"/>
        <v>46715</v>
      </c>
      <c r="B3182">
        <f>+'[2]Ejercicio 1'!E3399</f>
        <v>3180</v>
      </c>
      <c r="C3182" s="5">
        <v>8.0393675040089721E-2</v>
      </c>
      <c r="D3182" s="4">
        <f t="shared" si="488"/>
        <v>7.8802896389013791E-2</v>
      </c>
      <c r="E3182" s="6">
        <f t="shared" si="489"/>
        <v>7.9592995745058376E-2</v>
      </c>
      <c r="F3182" s="7">
        <f t="shared" si="490"/>
        <v>7.9044886505604664E-2</v>
      </c>
      <c r="I3182" s="10">
        <v>3180</v>
      </c>
      <c r="J3182" s="8">
        <f t="shared" si="491"/>
        <v>8.1893675040089722E-2</v>
      </c>
      <c r="K3182" s="8">
        <f t="shared" si="491"/>
        <v>8.0302896389013792E-2</v>
      </c>
      <c r="L3182" s="8">
        <f t="shared" si="491"/>
        <v>8.1092995745058377E-2</v>
      </c>
      <c r="M3182" s="8">
        <f t="shared" si="486"/>
        <v>8.0544886505604665E-2</v>
      </c>
      <c r="P3182">
        <v>3180</v>
      </c>
      <c r="Q3182" s="8">
        <f t="shared" si="492"/>
        <v>7.889367504008972E-2</v>
      </c>
      <c r="R3182" s="8">
        <f t="shared" si="492"/>
        <v>7.7302896389013789E-2</v>
      </c>
      <c r="S3182" s="8">
        <f t="shared" si="492"/>
        <v>7.8092995745058374E-2</v>
      </c>
      <c r="T3182" s="8">
        <f t="shared" si="487"/>
        <v>7.7544886505604663E-2</v>
      </c>
      <c r="W3182">
        <v>3180</v>
      </c>
      <c r="X3182" s="4">
        <f t="shared" si="485"/>
        <v>8.3199188023803841E-2</v>
      </c>
      <c r="Y3182" s="4">
        <f t="shared" si="494"/>
        <v>8.2425660541056003E-2</v>
      </c>
      <c r="Z3182" s="4">
        <f t="shared" si="495"/>
        <v>8.1895009445938402E-2</v>
      </c>
    </row>
    <row r="3183" spans="1:26" x14ac:dyDescent="0.25">
      <c r="A3183" s="16">
        <f t="shared" si="493"/>
        <v>46716</v>
      </c>
      <c r="B3183">
        <f>+'[2]Ejercicio 1'!E3400</f>
        <v>3181</v>
      </c>
      <c r="C3183" s="5">
        <v>8.0394610159146271E-2</v>
      </c>
      <c r="D3183" s="4">
        <f t="shared" si="488"/>
        <v>7.8803794985768894E-2</v>
      </c>
      <c r="E3183" s="6">
        <f t="shared" si="489"/>
        <v>7.9593912421091914E-2</v>
      </c>
      <c r="F3183" s="7">
        <f t="shared" si="490"/>
        <v>7.9045790626908197E-2</v>
      </c>
      <c r="I3183" s="10">
        <v>3181</v>
      </c>
      <c r="J3183" s="8">
        <f t="shared" si="491"/>
        <v>8.1894610159146272E-2</v>
      </c>
      <c r="K3183" s="8">
        <f t="shared" si="491"/>
        <v>8.0303794985768895E-2</v>
      </c>
      <c r="L3183" s="8">
        <f t="shared" si="491"/>
        <v>8.1093912421091915E-2</v>
      </c>
      <c r="M3183" s="8">
        <f t="shared" si="486"/>
        <v>8.0545790626908198E-2</v>
      </c>
      <c r="P3183">
        <v>3181</v>
      </c>
      <c r="Q3183" s="8">
        <f t="shared" si="492"/>
        <v>7.889461015914627E-2</v>
      </c>
      <c r="R3183" s="8">
        <f t="shared" si="492"/>
        <v>7.7303794985768892E-2</v>
      </c>
      <c r="S3183" s="8">
        <f t="shared" si="492"/>
        <v>7.8093912421091913E-2</v>
      </c>
      <c r="T3183" s="8">
        <f t="shared" si="487"/>
        <v>7.7545790626908195E-2</v>
      </c>
      <c r="W3183">
        <v>3181</v>
      </c>
      <c r="X3183" s="4">
        <f t="shared" si="485"/>
        <v>8.3201059574447525E-2</v>
      </c>
      <c r="Y3183" s="4">
        <f t="shared" si="494"/>
        <v>8.2427493911640143E-2</v>
      </c>
      <c r="Z3183" s="4">
        <f t="shared" si="495"/>
        <v>8.1896816797835115E-2</v>
      </c>
    </row>
    <row r="3184" spans="1:26" x14ac:dyDescent="0.25">
      <c r="A3184" s="16">
        <f t="shared" si="493"/>
        <v>46717</v>
      </c>
      <c r="B3184">
        <f>+'[2]Ejercicio 1'!E3401</f>
        <v>3182</v>
      </c>
      <c r="C3184" s="5">
        <v>8.0395545278202821E-2</v>
      </c>
      <c r="D3184" s="4">
        <f t="shared" si="488"/>
        <v>7.8804693582115254E-2</v>
      </c>
      <c r="E3184" s="6">
        <f t="shared" si="489"/>
        <v>7.9594829096916397E-2</v>
      </c>
      <c r="F3184" s="7">
        <f t="shared" si="490"/>
        <v>7.9046694747860594E-2</v>
      </c>
      <c r="I3184" s="10">
        <v>3182</v>
      </c>
      <c r="J3184" s="8">
        <f t="shared" si="491"/>
        <v>8.1895545278202822E-2</v>
      </c>
      <c r="K3184" s="8">
        <f t="shared" si="491"/>
        <v>8.0304693582115255E-2</v>
      </c>
      <c r="L3184" s="8">
        <f t="shared" si="491"/>
        <v>8.1094829096916399E-2</v>
      </c>
      <c r="M3184" s="8">
        <f t="shared" si="486"/>
        <v>8.0546694747860595E-2</v>
      </c>
      <c r="P3184">
        <v>3182</v>
      </c>
      <c r="Q3184" s="8">
        <f t="shared" si="492"/>
        <v>7.8895545278202819E-2</v>
      </c>
      <c r="R3184" s="8">
        <f t="shared" si="492"/>
        <v>7.7304693582115253E-2</v>
      </c>
      <c r="S3184" s="8">
        <f t="shared" si="492"/>
        <v>7.8094829096916396E-2</v>
      </c>
      <c r="T3184" s="8">
        <f t="shared" si="487"/>
        <v>7.7546694747860592E-2</v>
      </c>
      <c r="W3184">
        <v>3182</v>
      </c>
      <c r="X3184" s="4">
        <f t="shared" si="485"/>
        <v>8.3202931125500118E-2</v>
      </c>
      <c r="Y3184" s="4">
        <f t="shared" si="494"/>
        <v>8.2429327281746428E-2</v>
      </c>
      <c r="Z3184" s="4">
        <f t="shared" si="495"/>
        <v>8.1898624148430021E-2</v>
      </c>
    </row>
    <row r="3185" spans="1:26" x14ac:dyDescent="0.25">
      <c r="A3185" s="16">
        <f t="shared" si="493"/>
        <v>46718</v>
      </c>
      <c r="B3185">
        <f>+'[2]Ejercicio 1'!E3402</f>
        <v>3183</v>
      </c>
      <c r="C3185" s="5">
        <v>8.0396480397259371E-2</v>
      </c>
      <c r="D3185" s="4">
        <f t="shared" si="488"/>
        <v>7.8805592178053496E-2</v>
      </c>
      <c r="E3185" s="6">
        <f t="shared" si="489"/>
        <v>7.959574577253356E-2</v>
      </c>
      <c r="F3185" s="7">
        <f t="shared" si="490"/>
        <v>7.9047598868467545E-2</v>
      </c>
      <c r="I3185" s="10">
        <v>3183</v>
      </c>
      <c r="J3185" s="8">
        <f t="shared" si="491"/>
        <v>8.1896480397259372E-2</v>
      </c>
      <c r="K3185" s="8">
        <f t="shared" si="491"/>
        <v>8.0305592178053498E-2</v>
      </c>
      <c r="L3185" s="8">
        <f t="shared" si="491"/>
        <v>8.1095745772533562E-2</v>
      </c>
      <c r="M3185" s="8">
        <f t="shared" si="486"/>
        <v>8.0547598868467546E-2</v>
      </c>
      <c r="P3185">
        <v>3183</v>
      </c>
      <c r="Q3185" s="8">
        <f t="shared" si="492"/>
        <v>7.8896480397259369E-2</v>
      </c>
      <c r="R3185" s="8">
        <f t="shared" si="492"/>
        <v>7.7305592178053495E-2</v>
      </c>
      <c r="S3185" s="8">
        <f t="shared" si="492"/>
        <v>7.8095745772533559E-2</v>
      </c>
      <c r="T3185" s="8">
        <f t="shared" si="487"/>
        <v>7.7547598868467543E-2</v>
      </c>
      <c r="W3185">
        <v>3183</v>
      </c>
      <c r="X3185" s="4">
        <f t="shared" si="485"/>
        <v>8.3204802676984463E-2</v>
      </c>
      <c r="Y3185" s="4">
        <f t="shared" si="494"/>
        <v>8.2431160651496069E-2</v>
      </c>
      <c r="Z3185" s="4">
        <f t="shared" si="495"/>
        <v>8.1900431498042839E-2</v>
      </c>
    </row>
    <row r="3186" spans="1:26" x14ac:dyDescent="0.25">
      <c r="A3186" s="16">
        <f t="shared" si="493"/>
        <v>46719</v>
      </c>
      <c r="B3186">
        <f>+'[2]Ejercicio 1'!E3403</f>
        <v>3184</v>
      </c>
      <c r="C3186" s="5">
        <v>8.039741551631592E-2</v>
      </c>
      <c r="D3186" s="4">
        <f t="shared" si="488"/>
        <v>7.8806490773583621E-2</v>
      </c>
      <c r="E3186" s="6">
        <f t="shared" si="489"/>
        <v>7.9596662447941668E-2</v>
      </c>
      <c r="F3186" s="7">
        <f t="shared" si="490"/>
        <v>7.9048502988726205E-2</v>
      </c>
      <c r="I3186" s="10">
        <v>3184</v>
      </c>
      <c r="J3186" s="8">
        <f t="shared" si="491"/>
        <v>8.1897415516315922E-2</v>
      </c>
      <c r="K3186" s="8">
        <f t="shared" si="491"/>
        <v>8.0306490773583622E-2</v>
      </c>
      <c r="L3186" s="8">
        <f t="shared" si="491"/>
        <v>8.109666244794167E-2</v>
      </c>
      <c r="M3186" s="8">
        <f t="shared" si="486"/>
        <v>8.0548502988726206E-2</v>
      </c>
      <c r="P3186">
        <v>3184</v>
      </c>
      <c r="Q3186" s="8">
        <f t="shared" si="492"/>
        <v>7.8897415516315919E-2</v>
      </c>
      <c r="R3186" s="8">
        <f t="shared" si="492"/>
        <v>7.7306490773583619E-2</v>
      </c>
      <c r="S3186" s="8">
        <f t="shared" si="492"/>
        <v>7.8096662447941667E-2</v>
      </c>
      <c r="T3186" s="8">
        <f t="shared" si="487"/>
        <v>7.7548502988726203E-2</v>
      </c>
      <c r="W3186">
        <v>3184</v>
      </c>
      <c r="X3186" s="4">
        <f t="shared" si="485"/>
        <v>8.3206674228892635E-2</v>
      </c>
      <c r="Y3186" s="4">
        <f t="shared" si="494"/>
        <v>8.243299402076873E-2</v>
      </c>
      <c r="Z3186" s="4">
        <f t="shared" si="495"/>
        <v>8.1902238847001915E-2</v>
      </c>
    </row>
    <row r="3187" spans="1:26" x14ac:dyDescent="0.25">
      <c r="A3187" s="16">
        <f t="shared" si="493"/>
        <v>46720</v>
      </c>
      <c r="B3187">
        <f>+'[2]Ejercicio 1'!E3404</f>
        <v>3185</v>
      </c>
      <c r="C3187" s="5">
        <v>8.0398350635372456E-2</v>
      </c>
      <c r="D3187" s="4">
        <f t="shared" si="488"/>
        <v>7.8807389368705405E-2</v>
      </c>
      <c r="E3187" s="6">
        <f t="shared" si="489"/>
        <v>7.9597579123141596E-2</v>
      </c>
      <c r="F3187" s="7">
        <f t="shared" si="490"/>
        <v>7.9049407108636574E-2</v>
      </c>
      <c r="I3187" s="10">
        <v>3185</v>
      </c>
      <c r="J3187" s="8">
        <f t="shared" si="491"/>
        <v>8.1898350635372458E-2</v>
      </c>
      <c r="K3187" s="8">
        <f t="shared" si="491"/>
        <v>8.0307389368705406E-2</v>
      </c>
      <c r="L3187" s="8">
        <f t="shared" si="491"/>
        <v>8.1097579123141597E-2</v>
      </c>
      <c r="M3187" s="8">
        <f t="shared" si="486"/>
        <v>8.0549407108636575E-2</v>
      </c>
      <c r="P3187">
        <v>3185</v>
      </c>
      <c r="Q3187" s="8">
        <f t="shared" si="492"/>
        <v>7.8898350635372455E-2</v>
      </c>
      <c r="R3187" s="8">
        <f t="shared" si="492"/>
        <v>7.7307389368705404E-2</v>
      </c>
      <c r="S3187" s="8">
        <f t="shared" si="492"/>
        <v>7.8097579123141594E-2</v>
      </c>
      <c r="T3187" s="8">
        <f t="shared" si="487"/>
        <v>7.7549407108636573E-2</v>
      </c>
      <c r="W3187">
        <v>3185</v>
      </c>
      <c r="X3187" s="4">
        <f t="shared" si="485"/>
        <v>8.3208545781225524E-2</v>
      </c>
      <c r="Y3187" s="4">
        <f t="shared" si="494"/>
        <v>8.2434827389653131E-2</v>
      </c>
      <c r="Z3187" s="4">
        <f t="shared" si="495"/>
        <v>8.1904046194656299E-2</v>
      </c>
    </row>
    <row r="3188" spans="1:26" x14ac:dyDescent="0.25">
      <c r="A3188" s="16">
        <f t="shared" si="493"/>
        <v>46721</v>
      </c>
      <c r="B3188">
        <f>+'[2]Ejercicio 1'!E3405</f>
        <v>3186</v>
      </c>
      <c r="C3188" s="5">
        <v>8.0399285754429006E-2</v>
      </c>
      <c r="D3188" s="4">
        <f t="shared" si="488"/>
        <v>7.8808287963418877E-2</v>
      </c>
      <c r="E3188" s="6">
        <f t="shared" si="489"/>
        <v>7.9598495798133329E-2</v>
      </c>
      <c r="F3188" s="7">
        <f t="shared" si="490"/>
        <v>7.9050311228201497E-2</v>
      </c>
      <c r="I3188" s="10">
        <v>3186</v>
      </c>
      <c r="J3188" s="8">
        <f t="shared" si="491"/>
        <v>8.1899285754429008E-2</v>
      </c>
      <c r="K3188" s="8">
        <f t="shared" si="491"/>
        <v>8.0308287963418878E-2</v>
      </c>
      <c r="L3188" s="8">
        <f t="shared" si="491"/>
        <v>8.109849579813333E-2</v>
      </c>
      <c r="M3188" s="8">
        <f t="shared" si="486"/>
        <v>8.0550311228201499E-2</v>
      </c>
      <c r="P3188">
        <v>3186</v>
      </c>
      <c r="Q3188" s="8">
        <f t="shared" si="492"/>
        <v>7.8899285754429005E-2</v>
      </c>
      <c r="R3188" s="8">
        <f t="shared" si="492"/>
        <v>7.7308287963418876E-2</v>
      </c>
      <c r="S3188" s="8">
        <f t="shared" si="492"/>
        <v>7.8098495798133327E-2</v>
      </c>
      <c r="T3188" s="8">
        <f t="shared" si="487"/>
        <v>7.7550311228201496E-2</v>
      </c>
      <c r="W3188">
        <v>3186</v>
      </c>
      <c r="X3188" s="4">
        <f t="shared" si="485"/>
        <v>8.3210417333982697E-2</v>
      </c>
      <c r="Y3188" s="4">
        <f t="shared" si="494"/>
        <v>8.2436660758120284E-2</v>
      </c>
      <c r="Z3188" s="4">
        <f t="shared" si="495"/>
        <v>8.190585354133148E-2</v>
      </c>
    </row>
    <row r="3189" spans="1:26" x14ac:dyDescent="0.25">
      <c r="A3189" s="16">
        <f t="shared" si="493"/>
        <v>46722</v>
      </c>
      <c r="B3189">
        <f>+'[2]Ejercicio 1'!E3406</f>
        <v>3187</v>
      </c>
      <c r="C3189" s="5">
        <v>8.0400220873485556E-2</v>
      </c>
      <c r="D3189" s="4">
        <f t="shared" si="488"/>
        <v>7.8809186557724648E-2</v>
      </c>
      <c r="E3189" s="6">
        <f t="shared" si="489"/>
        <v>7.9599412472917769E-2</v>
      </c>
      <c r="F3189" s="7">
        <f t="shared" si="490"/>
        <v>7.905121534741813E-2</v>
      </c>
      <c r="I3189" s="10">
        <v>3187</v>
      </c>
      <c r="J3189" s="8">
        <f t="shared" si="491"/>
        <v>8.1900220873485557E-2</v>
      </c>
      <c r="K3189" s="8">
        <f t="shared" si="491"/>
        <v>8.0309186557724649E-2</v>
      </c>
      <c r="L3189" s="8">
        <f t="shared" si="491"/>
        <v>8.109941247291777E-2</v>
      </c>
      <c r="M3189" s="8">
        <f t="shared" si="486"/>
        <v>8.0551215347418131E-2</v>
      </c>
      <c r="P3189">
        <v>3187</v>
      </c>
      <c r="Q3189" s="8">
        <f t="shared" si="492"/>
        <v>7.8900220873485555E-2</v>
      </c>
      <c r="R3189" s="8">
        <f t="shared" si="492"/>
        <v>7.7309186557724646E-2</v>
      </c>
      <c r="S3189" s="8">
        <f t="shared" si="492"/>
        <v>7.8099412472917767E-2</v>
      </c>
      <c r="T3189" s="8">
        <f t="shared" si="487"/>
        <v>7.7551215347418129E-2</v>
      </c>
      <c r="W3189">
        <v>3187</v>
      </c>
      <c r="X3189" s="4">
        <f t="shared" si="485"/>
        <v>8.3212288887171165E-2</v>
      </c>
      <c r="Y3189" s="4">
        <f t="shared" si="494"/>
        <v>8.24384941262018E-2</v>
      </c>
      <c r="Z3189" s="4">
        <f t="shared" si="495"/>
        <v>8.1907660887350034E-2</v>
      </c>
    </row>
    <row r="3190" spans="1:26" x14ac:dyDescent="0.25">
      <c r="A3190" s="16">
        <f t="shared" si="493"/>
        <v>46723</v>
      </c>
      <c r="B3190">
        <f>+'[2]Ejercicio 1'!E3407</f>
        <v>3188</v>
      </c>
      <c r="C3190" s="5">
        <v>8.0401155992542106E-2</v>
      </c>
      <c r="D3190" s="4">
        <f t="shared" si="488"/>
        <v>7.8810085151621884E-2</v>
      </c>
      <c r="E3190" s="6">
        <f t="shared" si="489"/>
        <v>7.9600329147493126E-2</v>
      </c>
      <c r="F3190" s="7">
        <f t="shared" si="490"/>
        <v>7.9052119466286472E-2</v>
      </c>
      <c r="I3190" s="10">
        <v>3188</v>
      </c>
      <c r="J3190" s="8">
        <f t="shared" si="491"/>
        <v>8.1901155992542107E-2</v>
      </c>
      <c r="K3190" s="8">
        <f t="shared" si="491"/>
        <v>8.0310085151621885E-2</v>
      </c>
      <c r="L3190" s="8">
        <f t="shared" si="491"/>
        <v>8.1100329147493128E-2</v>
      </c>
      <c r="M3190" s="8">
        <f t="shared" si="486"/>
        <v>8.0552119466286473E-2</v>
      </c>
      <c r="P3190">
        <v>3188</v>
      </c>
      <c r="Q3190" s="8">
        <f t="shared" si="492"/>
        <v>7.8901155992542105E-2</v>
      </c>
      <c r="R3190" s="8">
        <f t="shared" si="492"/>
        <v>7.7310085151621882E-2</v>
      </c>
      <c r="S3190" s="8">
        <f t="shared" si="492"/>
        <v>7.8100329147493125E-2</v>
      </c>
      <c r="T3190" s="8">
        <f t="shared" si="487"/>
        <v>7.755211946628647E-2</v>
      </c>
      <c r="W3190">
        <v>3188</v>
      </c>
      <c r="X3190" s="4">
        <f t="shared" si="485"/>
        <v>8.3214160440769416E-2</v>
      </c>
      <c r="Y3190" s="4">
        <f t="shared" si="494"/>
        <v>8.2440327493805476E-2</v>
      </c>
      <c r="Z3190" s="4">
        <f t="shared" si="495"/>
        <v>8.1909468232066782E-2</v>
      </c>
    </row>
    <row r="3191" spans="1:26" x14ac:dyDescent="0.25">
      <c r="A3191" s="16">
        <f t="shared" si="493"/>
        <v>46724</v>
      </c>
      <c r="B3191">
        <f>+'[2]Ejercicio 1'!E3408</f>
        <v>3189</v>
      </c>
      <c r="C3191" s="5">
        <v>8.0402091111598656E-2</v>
      </c>
      <c r="D3191" s="4">
        <f t="shared" si="488"/>
        <v>7.8810983745110794E-2</v>
      </c>
      <c r="E3191" s="6">
        <f t="shared" si="489"/>
        <v>7.9601245821860317E-2</v>
      </c>
      <c r="F3191" s="7">
        <f t="shared" si="490"/>
        <v>7.9053023584806523E-2</v>
      </c>
      <c r="I3191" s="10">
        <v>3189</v>
      </c>
      <c r="J3191" s="8">
        <f t="shared" si="491"/>
        <v>8.1902091111598657E-2</v>
      </c>
      <c r="K3191" s="8">
        <f t="shared" si="491"/>
        <v>8.0310983745110795E-2</v>
      </c>
      <c r="L3191" s="8">
        <f t="shared" si="491"/>
        <v>8.1101245821860318E-2</v>
      </c>
      <c r="M3191" s="8">
        <f t="shared" si="486"/>
        <v>8.0553023584806524E-2</v>
      </c>
      <c r="P3191">
        <v>3189</v>
      </c>
      <c r="Q3191" s="8">
        <f t="shared" si="492"/>
        <v>7.8902091111598655E-2</v>
      </c>
      <c r="R3191" s="8">
        <f t="shared" si="492"/>
        <v>7.7310983745110792E-2</v>
      </c>
      <c r="S3191" s="8">
        <f t="shared" si="492"/>
        <v>7.8101245821860316E-2</v>
      </c>
      <c r="T3191" s="8">
        <f t="shared" si="487"/>
        <v>7.7553023584806521E-2</v>
      </c>
      <c r="W3191">
        <v>3189</v>
      </c>
      <c r="X3191" s="4">
        <f t="shared" si="485"/>
        <v>8.3216031994799405E-2</v>
      </c>
      <c r="Y3191" s="4">
        <f t="shared" si="494"/>
        <v>8.244216086102088E-2</v>
      </c>
      <c r="Z3191" s="4">
        <f t="shared" si="495"/>
        <v>8.1911275575801454E-2</v>
      </c>
    </row>
    <row r="3192" spans="1:26" x14ac:dyDescent="0.25">
      <c r="A3192" s="16">
        <f t="shared" si="493"/>
        <v>46725</v>
      </c>
      <c r="B3192">
        <f>+'[2]Ejercicio 1'!E3409</f>
        <v>3190</v>
      </c>
      <c r="C3192" s="5">
        <v>8.0403026230655192E-2</v>
      </c>
      <c r="D3192" s="4">
        <f t="shared" si="488"/>
        <v>7.8811882338191377E-2</v>
      </c>
      <c r="E3192" s="6">
        <f t="shared" si="489"/>
        <v>7.9602162496019313E-2</v>
      </c>
      <c r="F3192" s="7">
        <f t="shared" si="490"/>
        <v>7.9053927702978283E-2</v>
      </c>
      <c r="I3192" s="10">
        <v>3190</v>
      </c>
      <c r="J3192" s="8">
        <f t="shared" si="491"/>
        <v>8.1903026230655193E-2</v>
      </c>
      <c r="K3192" s="8">
        <f t="shared" si="491"/>
        <v>8.0311882338191379E-2</v>
      </c>
      <c r="L3192" s="8">
        <f t="shared" si="491"/>
        <v>8.1102162496019314E-2</v>
      </c>
      <c r="M3192" s="8">
        <f t="shared" si="486"/>
        <v>8.0553927702978284E-2</v>
      </c>
      <c r="P3192">
        <v>3190</v>
      </c>
      <c r="Q3192" s="8">
        <f t="shared" si="492"/>
        <v>7.890302623065519E-2</v>
      </c>
      <c r="R3192" s="8">
        <f t="shared" si="492"/>
        <v>7.7311882338191376E-2</v>
      </c>
      <c r="S3192" s="8">
        <f t="shared" si="492"/>
        <v>7.8102162496019312E-2</v>
      </c>
      <c r="T3192" s="8">
        <f t="shared" si="487"/>
        <v>7.7553927702978281E-2</v>
      </c>
      <c r="W3192">
        <v>3190</v>
      </c>
      <c r="X3192" s="4">
        <f t="shared" si="485"/>
        <v>8.321790354925325E-2</v>
      </c>
      <c r="Y3192" s="4">
        <f t="shared" si="494"/>
        <v>8.2443994227820783E-2</v>
      </c>
      <c r="Z3192" s="4">
        <f t="shared" si="495"/>
        <v>8.1913082918556909E-2</v>
      </c>
    </row>
    <row r="3193" spans="1:26" x14ac:dyDescent="0.25">
      <c r="A3193" s="16">
        <f t="shared" si="493"/>
        <v>46726</v>
      </c>
      <c r="B3193">
        <f>+'[2]Ejercicio 1'!E3410</f>
        <v>3191</v>
      </c>
      <c r="C3193" s="5">
        <v>8.0403961349711742E-2</v>
      </c>
      <c r="D3193" s="4">
        <f t="shared" si="488"/>
        <v>7.8812780930863857E-2</v>
      </c>
      <c r="E3193" s="6">
        <f t="shared" si="489"/>
        <v>7.9603079169970128E-2</v>
      </c>
      <c r="F3193" s="7">
        <f t="shared" si="490"/>
        <v>7.9054831820804611E-2</v>
      </c>
      <c r="I3193" s="10">
        <v>3191</v>
      </c>
      <c r="J3193" s="8">
        <f t="shared" si="491"/>
        <v>8.1903961349711743E-2</v>
      </c>
      <c r="K3193" s="8">
        <f t="shared" si="491"/>
        <v>8.0312780930863858E-2</v>
      </c>
      <c r="L3193" s="8">
        <f t="shared" si="491"/>
        <v>8.110307916997013E-2</v>
      </c>
      <c r="M3193" s="8">
        <f t="shared" si="486"/>
        <v>8.0554831820804612E-2</v>
      </c>
      <c r="P3193">
        <v>3191</v>
      </c>
      <c r="Q3193" s="8">
        <f t="shared" si="492"/>
        <v>7.890396134971174E-2</v>
      </c>
      <c r="R3193" s="8">
        <f t="shared" si="492"/>
        <v>7.7312780930863856E-2</v>
      </c>
      <c r="S3193" s="8">
        <f t="shared" si="492"/>
        <v>7.8103079169970127E-2</v>
      </c>
      <c r="T3193" s="8">
        <f t="shared" si="487"/>
        <v>7.7554831820804609E-2</v>
      </c>
      <c r="W3193">
        <v>3191</v>
      </c>
      <c r="X3193" s="4">
        <f t="shared" si="485"/>
        <v>8.3219775104131352E-2</v>
      </c>
      <c r="Y3193" s="4">
        <f t="shared" si="494"/>
        <v>8.2445827594202575E-2</v>
      </c>
      <c r="Z3193" s="4">
        <f t="shared" si="495"/>
        <v>8.1914890260330289E-2</v>
      </c>
    </row>
    <row r="3194" spans="1:26" x14ac:dyDescent="0.25">
      <c r="A3194" s="16">
        <f t="shared" si="493"/>
        <v>46727</v>
      </c>
      <c r="B3194">
        <f>+'[2]Ejercicio 1'!E3411</f>
        <v>3192</v>
      </c>
      <c r="C3194" s="5">
        <v>8.0404896468768292E-2</v>
      </c>
      <c r="D3194" s="4">
        <f t="shared" si="488"/>
        <v>7.8813679523127997E-2</v>
      </c>
      <c r="E3194" s="6">
        <f t="shared" si="489"/>
        <v>7.9603995843712749E-2</v>
      </c>
      <c r="F3194" s="7">
        <f t="shared" si="490"/>
        <v>7.9055735938282634E-2</v>
      </c>
      <c r="I3194" s="10">
        <v>3192</v>
      </c>
      <c r="J3194" s="8">
        <f t="shared" si="491"/>
        <v>8.1904896468768293E-2</v>
      </c>
      <c r="K3194" s="8">
        <f t="shared" si="491"/>
        <v>8.0313679523127998E-2</v>
      </c>
      <c r="L3194" s="8">
        <f t="shared" si="491"/>
        <v>8.1103995843712751E-2</v>
      </c>
      <c r="M3194" s="8">
        <f t="shared" si="486"/>
        <v>8.0555735938282635E-2</v>
      </c>
      <c r="P3194">
        <v>3192</v>
      </c>
      <c r="Q3194" s="8">
        <f t="shared" si="492"/>
        <v>7.890489646876829E-2</v>
      </c>
      <c r="R3194" s="8">
        <f t="shared" si="492"/>
        <v>7.7313679523127996E-2</v>
      </c>
      <c r="S3194" s="8">
        <f t="shared" si="492"/>
        <v>7.8103995843712748E-2</v>
      </c>
      <c r="T3194" s="8">
        <f t="shared" si="487"/>
        <v>7.7555735938282633E-2</v>
      </c>
      <c r="W3194">
        <v>3192</v>
      </c>
      <c r="X3194" s="4">
        <f t="shared" ref="X3194:X3257" si="496">Tasa_Fwd(C3012,B3012,C3194,B3194,182)</f>
        <v>8.3221646659433296E-2</v>
      </c>
      <c r="Y3194" s="4">
        <f t="shared" si="494"/>
        <v>8.2447660960167118E-2</v>
      </c>
      <c r="Z3194" s="4">
        <f t="shared" si="495"/>
        <v>8.1916697601449914E-2</v>
      </c>
    </row>
    <row r="3195" spans="1:26" x14ac:dyDescent="0.25">
      <c r="A3195" s="16">
        <f t="shared" si="493"/>
        <v>46728</v>
      </c>
      <c r="B3195">
        <f>+'[2]Ejercicio 1'!E3412</f>
        <v>3193</v>
      </c>
      <c r="C3195" s="5">
        <v>8.0405831587824841E-2</v>
      </c>
      <c r="D3195" s="4">
        <f t="shared" si="488"/>
        <v>7.8814578114984449E-2</v>
      </c>
      <c r="E3195" s="6">
        <f t="shared" si="489"/>
        <v>7.9604912517247189E-2</v>
      </c>
      <c r="F3195" s="7">
        <f t="shared" si="490"/>
        <v>7.9056640055415225E-2</v>
      </c>
      <c r="I3195" s="10">
        <v>3193</v>
      </c>
      <c r="J3195" s="8">
        <f t="shared" si="491"/>
        <v>8.1905831587824843E-2</v>
      </c>
      <c r="K3195" s="8">
        <f t="shared" si="491"/>
        <v>8.031457811498445E-2</v>
      </c>
      <c r="L3195" s="8">
        <f t="shared" si="491"/>
        <v>8.1104912517247191E-2</v>
      </c>
      <c r="M3195" s="8">
        <f t="shared" si="486"/>
        <v>8.0556640055415227E-2</v>
      </c>
      <c r="P3195">
        <v>3193</v>
      </c>
      <c r="Q3195" s="8">
        <f t="shared" si="492"/>
        <v>7.890583158782484E-2</v>
      </c>
      <c r="R3195" s="8">
        <f t="shared" si="492"/>
        <v>7.7314578114984447E-2</v>
      </c>
      <c r="S3195" s="8">
        <f t="shared" si="492"/>
        <v>7.8104912517247188E-2</v>
      </c>
      <c r="T3195" s="8">
        <f t="shared" si="487"/>
        <v>7.7556640055415224E-2</v>
      </c>
      <c r="W3195">
        <v>3193</v>
      </c>
      <c r="X3195" s="4">
        <f t="shared" si="496"/>
        <v>8.3223518215167422E-2</v>
      </c>
      <c r="Y3195" s="4">
        <f t="shared" si="494"/>
        <v>8.2449494325714398E-2</v>
      </c>
      <c r="Z3195" s="4">
        <f t="shared" si="495"/>
        <v>8.1918504941590323E-2</v>
      </c>
    </row>
    <row r="3196" spans="1:26" x14ac:dyDescent="0.25">
      <c r="A3196" s="16">
        <f t="shared" si="493"/>
        <v>46729</v>
      </c>
      <c r="B3196">
        <f>+'[2]Ejercicio 1'!E3413</f>
        <v>3194</v>
      </c>
      <c r="C3196" s="5">
        <v>8.0406766706881391E-2</v>
      </c>
      <c r="D3196" s="4">
        <f t="shared" si="488"/>
        <v>7.8815476706432352E-2</v>
      </c>
      <c r="E3196" s="6">
        <f t="shared" si="489"/>
        <v>7.9605829190573449E-2</v>
      </c>
      <c r="F3196" s="7">
        <f t="shared" si="490"/>
        <v>7.9057544172199526E-2</v>
      </c>
      <c r="I3196" s="10">
        <v>3194</v>
      </c>
      <c r="J3196" s="8">
        <f t="shared" si="491"/>
        <v>8.1906766706881393E-2</v>
      </c>
      <c r="K3196" s="8">
        <f t="shared" si="491"/>
        <v>8.0315476706432354E-2</v>
      </c>
      <c r="L3196" s="8">
        <f t="shared" si="491"/>
        <v>8.110582919057345E-2</v>
      </c>
      <c r="M3196" s="8">
        <f t="shared" si="486"/>
        <v>8.0557544172199527E-2</v>
      </c>
      <c r="P3196">
        <v>3194</v>
      </c>
      <c r="Q3196" s="8">
        <f t="shared" si="492"/>
        <v>7.890676670688139E-2</v>
      </c>
      <c r="R3196" s="8">
        <f t="shared" si="492"/>
        <v>7.7315476706432351E-2</v>
      </c>
      <c r="S3196" s="8">
        <f t="shared" si="492"/>
        <v>7.8105829190573448E-2</v>
      </c>
      <c r="T3196" s="8">
        <f t="shared" si="487"/>
        <v>7.7557544172199525E-2</v>
      </c>
      <c r="W3196">
        <v>3194</v>
      </c>
      <c r="X3196" s="4">
        <f t="shared" si="496"/>
        <v>8.3225389771311331E-2</v>
      </c>
      <c r="Y3196" s="4">
        <f t="shared" si="494"/>
        <v>8.2451327690844442E-2</v>
      </c>
      <c r="Z3196" s="4">
        <f t="shared" si="495"/>
        <v>8.192031228043177E-2</v>
      </c>
    </row>
    <row r="3197" spans="1:26" x14ac:dyDescent="0.25">
      <c r="A3197" s="16">
        <f t="shared" si="493"/>
        <v>46730</v>
      </c>
      <c r="B3197">
        <f>+'[2]Ejercicio 1'!E3414</f>
        <v>3195</v>
      </c>
      <c r="C3197" s="5">
        <v>8.0407701825937927E-2</v>
      </c>
      <c r="D3197" s="4">
        <f t="shared" si="488"/>
        <v>7.8816375297471958E-2</v>
      </c>
      <c r="E3197" s="6">
        <f t="shared" si="489"/>
        <v>7.9606745863691514E-2</v>
      </c>
      <c r="F3197" s="7">
        <f t="shared" si="490"/>
        <v>7.9058448288632663E-2</v>
      </c>
      <c r="I3197" s="10">
        <v>3195</v>
      </c>
      <c r="J3197" s="8">
        <f t="shared" si="491"/>
        <v>8.1907701825937929E-2</v>
      </c>
      <c r="K3197" s="8">
        <f t="shared" si="491"/>
        <v>8.0316375297471959E-2</v>
      </c>
      <c r="L3197" s="8">
        <f t="shared" si="491"/>
        <v>8.1106745863691515E-2</v>
      </c>
      <c r="M3197" s="8">
        <f t="shared" si="486"/>
        <v>8.0558448288632664E-2</v>
      </c>
      <c r="P3197">
        <v>3195</v>
      </c>
      <c r="Q3197" s="8">
        <f t="shared" si="492"/>
        <v>7.8907701825937926E-2</v>
      </c>
      <c r="R3197" s="8">
        <f t="shared" si="492"/>
        <v>7.7316375297471956E-2</v>
      </c>
      <c r="S3197" s="8">
        <f t="shared" si="492"/>
        <v>7.8106745863691512E-2</v>
      </c>
      <c r="T3197" s="8">
        <f t="shared" si="487"/>
        <v>7.7558448288632661E-2</v>
      </c>
      <c r="W3197">
        <v>3195</v>
      </c>
      <c r="X3197" s="4">
        <f t="shared" si="496"/>
        <v>8.322726132788566E-2</v>
      </c>
      <c r="Y3197" s="4">
        <f t="shared" si="494"/>
        <v>8.2453161055558111E-2</v>
      </c>
      <c r="Z3197" s="4">
        <f t="shared" si="495"/>
        <v>8.1922119618285424E-2</v>
      </c>
    </row>
    <row r="3198" spans="1:26" x14ac:dyDescent="0.25">
      <c r="A3198" s="16">
        <f t="shared" si="493"/>
        <v>46731</v>
      </c>
      <c r="B3198">
        <f>+'[2]Ejercicio 1'!E3415</f>
        <v>3196</v>
      </c>
      <c r="C3198" s="5">
        <v>8.0408636944994477E-2</v>
      </c>
      <c r="D3198" s="4">
        <f t="shared" si="488"/>
        <v>7.8817273888103223E-2</v>
      </c>
      <c r="E3198" s="6">
        <f t="shared" si="489"/>
        <v>7.9607662536601412E-2</v>
      </c>
      <c r="F3198" s="7">
        <f t="shared" si="490"/>
        <v>7.905935240472324E-2</v>
      </c>
      <c r="I3198" s="10">
        <v>3196</v>
      </c>
      <c r="J3198" s="8">
        <f t="shared" si="491"/>
        <v>8.1908636944994478E-2</v>
      </c>
      <c r="K3198" s="8">
        <f t="shared" si="491"/>
        <v>8.0317273888103224E-2</v>
      </c>
      <c r="L3198" s="8">
        <f t="shared" si="491"/>
        <v>8.1107662536601413E-2</v>
      </c>
      <c r="M3198" s="8">
        <f t="shared" si="486"/>
        <v>8.0559352404723242E-2</v>
      </c>
      <c r="P3198">
        <v>3196</v>
      </c>
      <c r="Q3198" s="8">
        <f t="shared" si="492"/>
        <v>7.8908636944994476E-2</v>
      </c>
      <c r="R3198" s="8">
        <f t="shared" si="492"/>
        <v>7.7317273888103222E-2</v>
      </c>
      <c r="S3198" s="8">
        <f t="shared" si="492"/>
        <v>7.810766253660141E-2</v>
      </c>
      <c r="T3198" s="8">
        <f t="shared" si="487"/>
        <v>7.7559352404723239E-2</v>
      </c>
      <c r="W3198">
        <v>3196</v>
      </c>
      <c r="X3198" s="4">
        <f t="shared" si="496"/>
        <v>8.3229132884885149E-2</v>
      </c>
      <c r="Y3198" s="4">
        <f t="shared" si="494"/>
        <v>8.2454994419884395E-2</v>
      </c>
      <c r="Z3198" s="4">
        <f t="shared" si="495"/>
        <v>8.1923926955488183E-2</v>
      </c>
    </row>
    <row r="3199" spans="1:26" x14ac:dyDescent="0.25">
      <c r="A3199" s="16">
        <f t="shared" si="493"/>
        <v>46732</v>
      </c>
      <c r="B3199">
        <f>+'[2]Ejercicio 1'!E3416</f>
        <v>3197</v>
      </c>
      <c r="C3199" s="5">
        <v>8.0409572064051027E-2</v>
      </c>
      <c r="D3199" s="4">
        <f t="shared" si="488"/>
        <v>7.8818172478326384E-2</v>
      </c>
      <c r="E3199" s="6">
        <f t="shared" si="489"/>
        <v>7.9608579209302227E-2</v>
      </c>
      <c r="F3199" s="7">
        <f t="shared" si="490"/>
        <v>7.9060256520462655E-2</v>
      </c>
      <c r="I3199" s="10">
        <v>3197</v>
      </c>
      <c r="J3199" s="8">
        <f t="shared" si="491"/>
        <v>8.1909572064051028E-2</v>
      </c>
      <c r="K3199" s="8">
        <f t="shared" si="491"/>
        <v>8.0318172478326386E-2</v>
      </c>
      <c r="L3199" s="8">
        <f t="shared" si="491"/>
        <v>8.1108579209302228E-2</v>
      </c>
      <c r="M3199" s="8">
        <f t="shared" si="486"/>
        <v>8.0560256520462656E-2</v>
      </c>
      <c r="P3199">
        <v>3197</v>
      </c>
      <c r="Q3199" s="8">
        <f t="shared" si="492"/>
        <v>7.8909572064051026E-2</v>
      </c>
      <c r="R3199" s="8">
        <f t="shared" si="492"/>
        <v>7.7318172478326383E-2</v>
      </c>
      <c r="S3199" s="8">
        <f t="shared" si="492"/>
        <v>7.8108579209302226E-2</v>
      </c>
      <c r="T3199" s="8">
        <f t="shared" si="487"/>
        <v>7.7560256520462653E-2</v>
      </c>
      <c r="W3199">
        <v>3197</v>
      </c>
      <c r="X3199" s="4">
        <f t="shared" si="496"/>
        <v>8.3231004442308909E-2</v>
      </c>
      <c r="Y3199" s="4">
        <f t="shared" si="494"/>
        <v>8.2456827783731951E-2</v>
      </c>
      <c r="Z3199" s="4">
        <f t="shared" si="495"/>
        <v>8.1925734291386262E-2</v>
      </c>
    </row>
    <row r="3200" spans="1:26" x14ac:dyDescent="0.25">
      <c r="A3200" s="16">
        <f t="shared" si="493"/>
        <v>46733</v>
      </c>
      <c r="B3200">
        <f>+'[2]Ejercicio 1'!E3417</f>
        <v>3198</v>
      </c>
      <c r="C3200" s="5">
        <v>8.0410507183107577E-2</v>
      </c>
      <c r="D3200" s="4">
        <f t="shared" si="488"/>
        <v>7.8819071068141219E-2</v>
      </c>
      <c r="E3200" s="6">
        <f t="shared" si="489"/>
        <v>7.960949588179575E-2</v>
      </c>
      <c r="F3200" s="7">
        <f t="shared" si="490"/>
        <v>7.9061160635856637E-2</v>
      </c>
      <c r="I3200" s="10">
        <v>3198</v>
      </c>
      <c r="J3200" s="8">
        <f t="shared" si="491"/>
        <v>8.1910507183107578E-2</v>
      </c>
      <c r="K3200" s="8">
        <f t="shared" si="491"/>
        <v>8.0319071068141221E-2</v>
      </c>
      <c r="L3200" s="8">
        <f t="shared" si="491"/>
        <v>8.1109495881795751E-2</v>
      </c>
      <c r="M3200" s="8">
        <f t="shared" si="486"/>
        <v>8.0561160635856638E-2</v>
      </c>
      <c r="P3200">
        <v>3198</v>
      </c>
      <c r="Q3200" s="8">
        <f t="shared" si="492"/>
        <v>7.8910507183107576E-2</v>
      </c>
      <c r="R3200" s="8">
        <f t="shared" si="492"/>
        <v>7.7319071068141218E-2</v>
      </c>
      <c r="S3200" s="8">
        <f t="shared" si="492"/>
        <v>7.8109495881795749E-2</v>
      </c>
      <c r="T3200" s="8">
        <f t="shared" si="487"/>
        <v>7.7561160635856635E-2</v>
      </c>
      <c r="W3200">
        <v>3198</v>
      </c>
      <c r="X3200" s="4">
        <f t="shared" si="496"/>
        <v>8.3232876000156081E-2</v>
      </c>
      <c r="Y3200" s="4">
        <f t="shared" si="494"/>
        <v>8.2458661147193871E-2</v>
      </c>
      <c r="Z3200" s="4">
        <f t="shared" si="495"/>
        <v>8.1927541626305125E-2</v>
      </c>
    </row>
    <row r="3201" spans="1:26" x14ac:dyDescent="0.25">
      <c r="A3201" s="16">
        <f t="shared" si="493"/>
        <v>46734</v>
      </c>
      <c r="B3201">
        <f>+'[2]Ejercicio 1'!E3418</f>
        <v>3199</v>
      </c>
      <c r="C3201" s="5">
        <v>8.0411442302164127E-2</v>
      </c>
      <c r="D3201" s="4">
        <f t="shared" si="488"/>
        <v>7.8819969657548353E-2</v>
      </c>
      <c r="E3201" s="6">
        <f t="shared" si="489"/>
        <v>7.9610412554081078E-2</v>
      </c>
      <c r="F3201" s="7">
        <f t="shared" si="490"/>
        <v>7.9062064750902314E-2</v>
      </c>
      <c r="I3201" s="10">
        <v>3199</v>
      </c>
      <c r="J3201" s="8">
        <f t="shared" si="491"/>
        <v>8.1911442302164128E-2</v>
      </c>
      <c r="K3201" s="8">
        <f t="shared" si="491"/>
        <v>8.0319969657548354E-2</v>
      </c>
      <c r="L3201" s="8">
        <f t="shared" si="491"/>
        <v>8.1110412554081079E-2</v>
      </c>
      <c r="M3201" s="8">
        <f t="shared" si="486"/>
        <v>8.0562064750902315E-2</v>
      </c>
      <c r="P3201">
        <v>3199</v>
      </c>
      <c r="Q3201" s="8">
        <f t="shared" si="492"/>
        <v>7.8911442302164125E-2</v>
      </c>
      <c r="R3201" s="8">
        <f t="shared" si="492"/>
        <v>7.7319969657548351E-2</v>
      </c>
      <c r="S3201" s="8">
        <f t="shared" si="492"/>
        <v>7.8110412554081077E-2</v>
      </c>
      <c r="T3201" s="8">
        <f t="shared" si="487"/>
        <v>7.7562064750902313E-2</v>
      </c>
      <c r="W3201">
        <v>3199</v>
      </c>
      <c r="X3201" s="4">
        <f t="shared" si="496"/>
        <v>8.3234747558436295E-2</v>
      </c>
      <c r="Y3201" s="4">
        <f t="shared" si="494"/>
        <v>8.246049451026842E-2</v>
      </c>
      <c r="Z3201" s="4">
        <f t="shared" si="495"/>
        <v>8.1929348960561671E-2</v>
      </c>
    </row>
    <row r="3202" spans="1:26" x14ac:dyDescent="0.25">
      <c r="A3202" s="16">
        <f t="shared" si="493"/>
        <v>46735</v>
      </c>
      <c r="B3202">
        <f>+'[2]Ejercicio 1'!E3419</f>
        <v>3200</v>
      </c>
      <c r="C3202" s="5">
        <v>8.0412377421220663E-2</v>
      </c>
      <c r="D3202" s="4">
        <f t="shared" si="488"/>
        <v>7.8820868246546966E-2</v>
      </c>
      <c r="E3202" s="6">
        <f t="shared" si="489"/>
        <v>7.9611329226158226E-2</v>
      </c>
      <c r="F3202" s="7">
        <f t="shared" si="490"/>
        <v>7.9062968865599714E-2</v>
      </c>
      <c r="I3202" s="10">
        <v>3200</v>
      </c>
      <c r="J3202" s="8">
        <f t="shared" si="491"/>
        <v>8.1912377421220664E-2</v>
      </c>
      <c r="K3202" s="8">
        <f t="shared" si="491"/>
        <v>8.0320868246546967E-2</v>
      </c>
      <c r="L3202" s="8">
        <f t="shared" si="491"/>
        <v>8.1111329226158227E-2</v>
      </c>
      <c r="M3202" s="8">
        <f t="shared" si="491"/>
        <v>8.0562968865599716E-2</v>
      </c>
      <c r="P3202">
        <v>3200</v>
      </c>
      <c r="Q3202" s="8">
        <f t="shared" si="492"/>
        <v>7.8912377421220661E-2</v>
      </c>
      <c r="R3202" s="8">
        <f t="shared" si="492"/>
        <v>7.7320868246546964E-2</v>
      </c>
      <c r="S3202" s="8">
        <f t="shared" si="492"/>
        <v>7.8111329226158224E-2</v>
      </c>
      <c r="T3202" s="8">
        <f t="shared" si="492"/>
        <v>7.7562968865599713E-2</v>
      </c>
      <c r="W3202">
        <v>3200</v>
      </c>
      <c r="X3202" s="4">
        <f t="shared" si="496"/>
        <v>8.3236619117124988E-2</v>
      </c>
      <c r="Y3202" s="4">
        <f t="shared" si="494"/>
        <v>8.2462327872896715E-2</v>
      </c>
      <c r="Z3202" s="4">
        <f t="shared" si="495"/>
        <v>8.19311562935221E-2</v>
      </c>
    </row>
    <row r="3203" spans="1:26" x14ac:dyDescent="0.25">
      <c r="A3203" s="16">
        <f t="shared" si="493"/>
        <v>46736</v>
      </c>
      <c r="B3203">
        <f>+'[2]Ejercicio 1'!E3420</f>
        <v>3201</v>
      </c>
      <c r="C3203" s="5">
        <v>8.0413312540277213E-2</v>
      </c>
      <c r="D3203" s="4">
        <f t="shared" ref="D3203:D3266" si="497">+LN((1+C3203*182/360)^(360/182))</f>
        <v>7.8821766835137252E-2</v>
      </c>
      <c r="E3203" s="6">
        <f t="shared" ref="E3203:E3266" si="498">Equivalencia_Tasas(C3203,182,91)</f>
        <v>7.9612245898026304E-2</v>
      </c>
      <c r="F3203" s="7">
        <f t="shared" ref="F3203:F3266" si="499">Equivalencia_Tasas(C3203,182,28)</f>
        <v>7.906387297994881E-2</v>
      </c>
      <c r="I3203" s="10">
        <v>3201</v>
      </c>
      <c r="J3203" s="8">
        <f t="shared" ref="J3203:M3266" si="500">C3203+$O$1</f>
        <v>8.1913312540277214E-2</v>
      </c>
      <c r="K3203" s="8">
        <f t="shared" si="500"/>
        <v>8.0321766835137254E-2</v>
      </c>
      <c r="L3203" s="8">
        <f t="shared" si="500"/>
        <v>8.1112245898026306E-2</v>
      </c>
      <c r="M3203" s="8">
        <f t="shared" si="500"/>
        <v>8.0563872979948811E-2</v>
      </c>
      <c r="P3203">
        <v>3201</v>
      </c>
      <c r="Q3203" s="8">
        <f t="shared" ref="Q3203:T3266" si="501">C3203-$O$1</f>
        <v>7.8913312540277211E-2</v>
      </c>
      <c r="R3203" s="8">
        <f t="shared" si="501"/>
        <v>7.7321766835137251E-2</v>
      </c>
      <c r="S3203" s="8">
        <f t="shared" si="501"/>
        <v>7.8112245898026303E-2</v>
      </c>
      <c r="T3203" s="8">
        <f t="shared" si="501"/>
        <v>7.7563872979948809E-2</v>
      </c>
      <c r="W3203">
        <v>3201</v>
      </c>
      <c r="X3203" s="4">
        <f t="shared" si="496"/>
        <v>8.3238490676245405E-2</v>
      </c>
      <c r="Y3203" s="4">
        <f t="shared" si="494"/>
        <v>8.2464161235076147E-2</v>
      </c>
      <c r="Z3203" s="4">
        <f t="shared" si="495"/>
        <v>8.1932963625500468E-2</v>
      </c>
    </row>
    <row r="3204" spans="1:26" x14ac:dyDescent="0.25">
      <c r="A3204" s="16">
        <f t="shared" si="493"/>
        <v>46737</v>
      </c>
      <c r="B3204">
        <f>+'[2]Ejercicio 1'!E3421</f>
        <v>3202</v>
      </c>
      <c r="C3204" s="5">
        <v>8.0414247659333762E-2</v>
      </c>
      <c r="D3204" s="4">
        <f t="shared" si="497"/>
        <v>7.8822665423319227E-2</v>
      </c>
      <c r="E3204" s="6">
        <f t="shared" si="498"/>
        <v>7.9613162569687076E-2</v>
      </c>
      <c r="F3204" s="7">
        <f t="shared" si="499"/>
        <v>7.9064777093952474E-2</v>
      </c>
      <c r="I3204" s="10">
        <v>3202</v>
      </c>
      <c r="J3204" s="8">
        <f t="shared" si="500"/>
        <v>8.1914247659333764E-2</v>
      </c>
      <c r="K3204" s="8">
        <f t="shared" si="500"/>
        <v>8.0322665423319228E-2</v>
      </c>
      <c r="L3204" s="8">
        <f t="shared" si="500"/>
        <v>8.1113162569687078E-2</v>
      </c>
      <c r="M3204" s="8">
        <f t="shared" si="500"/>
        <v>8.0564777093952475E-2</v>
      </c>
      <c r="P3204">
        <v>3202</v>
      </c>
      <c r="Q3204" s="8">
        <f t="shared" si="501"/>
        <v>7.8914247659333761E-2</v>
      </c>
      <c r="R3204" s="8">
        <f t="shared" si="501"/>
        <v>7.7322665423319226E-2</v>
      </c>
      <c r="S3204" s="8">
        <f t="shared" si="501"/>
        <v>7.8113162569687075E-2</v>
      </c>
      <c r="T3204" s="8">
        <f t="shared" si="501"/>
        <v>7.7564777093952472E-2</v>
      </c>
      <c r="W3204">
        <v>3202</v>
      </c>
      <c r="X3204" s="4">
        <f t="shared" si="496"/>
        <v>8.3240362235790108E-2</v>
      </c>
      <c r="Y3204" s="4">
        <f t="shared" si="494"/>
        <v>8.2465994596898073E-2</v>
      </c>
      <c r="Z3204" s="4">
        <f t="shared" si="495"/>
        <v>8.1934770956825068E-2</v>
      </c>
    </row>
    <row r="3205" spans="1:26" x14ac:dyDescent="0.25">
      <c r="A3205" s="16">
        <f t="shared" ref="A3205:A3268" si="502">+A3204+1</f>
        <v>46738</v>
      </c>
      <c r="B3205">
        <f>+'[2]Ejercicio 1'!E3422</f>
        <v>3203</v>
      </c>
      <c r="C3205" s="5">
        <v>8.0415182778390312E-2</v>
      </c>
      <c r="D3205" s="4">
        <f t="shared" si="497"/>
        <v>7.8823564011093084E-2</v>
      </c>
      <c r="E3205" s="6">
        <f t="shared" si="498"/>
        <v>7.9614079241139668E-2</v>
      </c>
      <c r="F3205" s="7">
        <f t="shared" si="499"/>
        <v>7.9065681207607846E-2</v>
      </c>
      <c r="I3205" s="10">
        <v>3203</v>
      </c>
      <c r="J3205" s="8">
        <f t="shared" si="500"/>
        <v>8.1915182778390314E-2</v>
      </c>
      <c r="K3205" s="8">
        <f t="shared" si="500"/>
        <v>8.0323564011093085E-2</v>
      </c>
      <c r="L3205" s="8">
        <f t="shared" si="500"/>
        <v>8.1114079241139669E-2</v>
      </c>
      <c r="M3205" s="8">
        <f t="shared" si="500"/>
        <v>8.0565681207607848E-2</v>
      </c>
      <c r="P3205">
        <v>3203</v>
      </c>
      <c r="Q3205" s="8">
        <f t="shared" si="501"/>
        <v>7.8915182778390311E-2</v>
      </c>
      <c r="R3205" s="8">
        <f t="shared" si="501"/>
        <v>7.7323564011093082E-2</v>
      </c>
      <c r="S3205" s="8">
        <f t="shared" si="501"/>
        <v>7.8114079241139667E-2</v>
      </c>
      <c r="T3205" s="8">
        <f t="shared" si="501"/>
        <v>7.7565681207607845E-2</v>
      </c>
      <c r="W3205">
        <v>3203</v>
      </c>
      <c r="X3205" s="4">
        <f t="shared" si="496"/>
        <v>8.3242233795758652E-2</v>
      </c>
      <c r="Y3205" s="4">
        <f t="shared" si="494"/>
        <v>8.2467827958304499E-2</v>
      </c>
      <c r="Z3205" s="4">
        <f t="shared" si="495"/>
        <v>8.1936578286844988E-2</v>
      </c>
    </row>
    <row r="3206" spans="1:26" x14ac:dyDescent="0.25">
      <c r="A3206" s="16">
        <f t="shared" si="502"/>
        <v>46739</v>
      </c>
      <c r="B3206">
        <f>+'[2]Ejercicio 1'!E3423</f>
        <v>3204</v>
      </c>
      <c r="C3206" s="5">
        <v>8.0416117897446862E-2</v>
      </c>
      <c r="D3206" s="4">
        <f t="shared" si="497"/>
        <v>7.8824462598458836E-2</v>
      </c>
      <c r="E3206" s="6">
        <f t="shared" si="498"/>
        <v>7.9614995912383191E-2</v>
      </c>
      <c r="F3206" s="7">
        <f t="shared" si="499"/>
        <v>7.9066585320914928E-2</v>
      </c>
      <c r="I3206" s="10">
        <v>3204</v>
      </c>
      <c r="J3206" s="8">
        <f t="shared" si="500"/>
        <v>8.1916117897446863E-2</v>
      </c>
      <c r="K3206" s="8">
        <f t="shared" si="500"/>
        <v>8.0324462598458837E-2</v>
      </c>
      <c r="L3206" s="8">
        <f t="shared" si="500"/>
        <v>8.1114995912383192E-2</v>
      </c>
      <c r="M3206" s="8">
        <f t="shared" si="500"/>
        <v>8.056658532091493E-2</v>
      </c>
      <c r="P3206">
        <v>3204</v>
      </c>
      <c r="Q3206" s="8">
        <f t="shared" si="501"/>
        <v>7.8916117897446861E-2</v>
      </c>
      <c r="R3206" s="8">
        <f t="shared" si="501"/>
        <v>7.7324462598458835E-2</v>
      </c>
      <c r="S3206" s="8">
        <f t="shared" si="501"/>
        <v>7.8114995912383189E-2</v>
      </c>
      <c r="T3206" s="8">
        <f t="shared" si="501"/>
        <v>7.7566585320914927E-2</v>
      </c>
      <c r="W3206">
        <v>3204</v>
      </c>
      <c r="X3206" s="4">
        <f t="shared" si="496"/>
        <v>8.3244105356151912E-2</v>
      </c>
      <c r="Y3206" s="4">
        <f t="shared" si="494"/>
        <v>8.2469661319233056E-2</v>
      </c>
      <c r="Z3206" s="4">
        <f t="shared" si="495"/>
        <v>8.1938385615880002E-2</v>
      </c>
    </row>
    <row r="3207" spans="1:26" x14ac:dyDescent="0.25">
      <c r="A3207" s="16">
        <f t="shared" si="502"/>
        <v>46740</v>
      </c>
      <c r="B3207">
        <f>+'[2]Ejercicio 1'!E3424</f>
        <v>3205</v>
      </c>
      <c r="C3207" s="5">
        <v>8.0417053016503398E-2</v>
      </c>
      <c r="D3207" s="4">
        <f t="shared" si="497"/>
        <v>7.8825361185416665E-2</v>
      </c>
      <c r="E3207" s="6">
        <f t="shared" si="498"/>
        <v>7.9615912583418533E-2</v>
      </c>
      <c r="F3207" s="7">
        <f t="shared" si="499"/>
        <v>7.9067489433876564E-2</v>
      </c>
      <c r="I3207" s="10">
        <v>3205</v>
      </c>
      <c r="J3207" s="8">
        <f t="shared" si="500"/>
        <v>8.1917053016503399E-2</v>
      </c>
      <c r="K3207" s="8">
        <f t="shared" si="500"/>
        <v>8.0325361185416666E-2</v>
      </c>
      <c r="L3207" s="8">
        <f t="shared" si="500"/>
        <v>8.1115912583418534E-2</v>
      </c>
      <c r="M3207" s="8">
        <f t="shared" si="500"/>
        <v>8.0567489433876566E-2</v>
      </c>
      <c r="P3207">
        <v>3205</v>
      </c>
      <c r="Q3207" s="8">
        <f t="shared" si="501"/>
        <v>7.8917053016503397E-2</v>
      </c>
      <c r="R3207" s="8">
        <f t="shared" si="501"/>
        <v>7.7325361185416663E-2</v>
      </c>
      <c r="S3207" s="8">
        <f t="shared" si="501"/>
        <v>7.8115912583418531E-2</v>
      </c>
      <c r="T3207" s="8">
        <f t="shared" si="501"/>
        <v>7.7567489433876563E-2</v>
      </c>
      <c r="W3207">
        <v>3205</v>
      </c>
      <c r="X3207" s="4">
        <f t="shared" si="496"/>
        <v>8.3245976916977354E-2</v>
      </c>
      <c r="Y3207" s="4">
        <f t="shared" si="494"/>
        <v>8.2471494679773369E-2</v>
      </c>
      <c r="Z3207" s="4">
        <f t="shared" si="495"/>
        <v>8.1940192944264093E-2</v>
      </c>
    </row>
    <row r="3208" spans="1:26" x14ac:dyDescent="0.25">
      <c r="A3208" s="16">
        <f t="shared" si="502"/>
        <v>46741</v>
      </c>
      <c r="B3208">
        <f>+'[2]Ejercicio 1'!E3425</f>
        <v>3206</v>
      </c>
      <c r="C3208" s="5">
        <v>8.0417988135559948E-2</v>
      </c>
      <c r="D3208" s="4">
        <f t="shared" si="497"/>
        <v>7.8826259771965779E-2</v>
      </c>
      <c r="E3208" s="6">
        <f t="shared" si="498"/>
        <v>7.9616829254246568E-2</v>
      </c>
      <c r="F3208" s="7">
        <f t="shared" si="499"/>
        <v>7.906839354648991E-2</v>
      </c>
      <c r="I3208" s="10">
        <v>3206</v>
      </c>
      <c r="J3208" s="8">
        <f t="shared" si="500"/>
        <v>8.1917988135559949E-2</v>
      </c>
      <c r="K3208" s="8">
        <f t="shared" si="500"/>
        <v>8.032625977196578E-2</v>
      </c>
      <c r="L3208" s="8">
        <f t="shared" si="500"/>
        <v>8.111682925424657E-2</v>
      </c>
      <c r="M3208" s="8">
        <f t="shared" si="500"/>
        <v>8.0568393546489911E-2</v>
      </c>
      <c r="P3208">
        <v>3206</v>
      </c>
      <c r="Q3208" s="8">
        <f t="shared" si="501"/>
        <v>7.8917988135559947E-2</v>
      </c>
      <c r="R3208" s="8">
        <f t="shared" si="501"/>
        <v>7.7326259771965777E-2</v>
      </c>
      <c r="S3208" s="8">
        <f t="shared" si="501"/>
        <v>7.8116829254246567E-2</v>
      </c>
      <c r="T3208" s="8">
        <f t="shared" si="501"/>
        <v>7.7568393546489908E-2</v>
      </c>
      <c r="W3208">
        <v>3206</v>
      </c>
      <c r="X3208" s="4">
        <f t="shared" si="496"/>
        <v>8.3247848478211248E-2</v>
      </c>
      <c r="Y3208" s="4">
        <f t="shared" si="494"/>
        <v>8.2473328039898181E-2</v>
      </c>
      <c r="Z3208" s="4">
        <f t="shared" si="495"/>
        <v>8.1942000271346363E-2</v>
      </c>
    </row>
    <row r="3209" spans="1:26" x14ac:dyDescent="0.25">
      <c r="A3209" s="16">
        <f t="shared" si="502"/>
        <v>46742</v>
      </c>
      <c r="B3209">
        <f>+'[2]Ejercicio 1'!E3426</f>
        <v>3207</v>
      </c>
      <c r="C3209" s="5">
        <v>8.0418923254616498E-2</v>
      </c>
      <c r="D3209" s="4">
        <f t="shared" si="497"/>
        <v>7.8827158358106775E-2</v>
      </c>
      <c r="E3209" s="6">
        <f t="shared" si="498"/>
        <v>7.9617745924866423E-2</v>
      </c>
      <c r="F3209" s="7">
        <f t="shared" si="499"/>
        <v>7.9069297658754964E-2</v>
      </c>
      <c r="I3209" s="10">
        <v>3207</v>
      </c>
      <c r="J3209" s="8">
        <f t="shared" si="500"/>
        <v>8.1918923254616499E-2</v>
      </c>
      <c r="K3209" s="8">
        <f t="shared" si="500"/>
        <v>8.0327158358106776E-2</v>
      </c>
      <c r="L3209" s="8">
        <f t="shared" si="500"/>
        <v>8.1117745924866425E-2</v>
      </c>
      <c r="M3209" s="8">
        <f t="shared" si="500"/>
        <v>8.0569297658754965E-2</v>
      </c>
      <c r="P3209">
        <v>3207</v>
      </c>
      <c r="Q3209" s="8">
        <f t="shared" si="501"/>
        <v>7.8918923254616496E-2</v>
      </c>
      <c r="R3209" s="8">
        <f t="shared" si="501"/>
        <v>7.7327158358106773E-2</v>
      </c>
      <c r="S3209" s="8">
        <f t="shared" si="501"/>
        <v>7.8117745924866422E-2</v>
      </c>
      <c r="T3209" s="8">
        <f t="shared" si="501"/>
        <v>7.7569297658754963E-2</v>
      </c>
      <c r="W3209">
        <v>3207</v>
      </c>
      <c r="X3209" s="4">
        <f t="shared" si="496"/>
        <v>8.3249720039877337E-2</v>
      </c>
      <c r="Y3209" s="4">
        <f t="shared" si="494"/>
        <v>8.2475161399634733E-2</v>
      </c>
      <c r="Z3209" s="4">
        <f t="shared" si="495"/>
        <v>8.1943807597769175E-2</v>
      </c>
    </row>
    <row r="3210" spans="1:26" x14ac:dyDescent="0.25">
      <c r="A3210" s="16">
        <f t="shared" si="502"/>
        <v>46743</v>
      </c>
      <c r="B3210">
        <f>+'[2]Ejercicio 1'!E3427</f>
        <v>3208</v>
      </c>
      <c r="C3210" s="5">
        <v>8.0419858373673048E-2</v>
      </c>
      <c r="D3210" s="4">
        <f t="shared" si="497"/>
        <v>7.8828056943839458E-2</v>
      </c>
      <c r="E3210" s="6">
        <f t="shared" si="498"/>
        <v>7.9618662595277209E-2</v>
      </c>
      <c r="F3210" s="7">
        <f t="shared" si="499"/>
        <v>7.9070201770671728E-2</v>
      </c>
      <c r="I3210" s="10">
        <v>3208</v>
      </c>
      <c r="J3210" s="8">
        <f t="shared" si="500"/>
        <v>8.1919858373673049E-2</v>
      </c>
      <c r="K3210" s="8">
        <f t="shared" si="500"/>
        <v>8.032805694383946E-2</v>
      </c>
      <c r="L3210" s="8">
        <f t="shared" si="500"/>
        <v>8.1118662595277211E-2</v>
      </c>
      <c r="M3210" s="8">
        <f t="shared" si="500"/>
        <v>8.0570201770671729E-2</v>
      </c>
      <c r="P3210">
        <v>3208</v>
      </c>
      <c r="Q3210" s="8">
        <f t="shared" si="501"/>
        <v>7.8919858373673046E-2</v>
      </c>
      <c r="R3210" s="8">
        <f t="shared" si="501"/>
        <v>7.7328056943839457E-2</v>
      </c>
      <c r="S3210" s="8">
        <f t="shared" si="501"/>
        <v>7.8118662595277208E-2</v>
      </c>
      <c r="T3210" s="8">
        <f t="shared" si="501"/>
        <v>7.7570201770671726E-2</v>
      </c>
      <c r="W3210">
        <v>3208</v>
      </c>
      <c r="X3210" s="4">
        <f t="shared" si="496"/>
        <v>8.3251591601966823E-2</v>
      </c>
      <c r="Y3210" s="4">
        <f t="shared" si="494"/>
        <v>8.2476994758924171E-2</v>
      </c>
      <c r="Z3210" s="4">
        <f t="shared" si="495"/>
        <v>8.1945614922884449E-2</v>
      </c>
    </row>
    <row r="3211" spans="1:26" x14ac:dyDescent="0.25">
      <c r="A3211" s="16">
        <f t="shared" si="502"/>
        <v>46744</v>
      </c>
      <c r="B3211">
        <f>+'[2]Ejercicio 1'!E3428</f>
        <v>3209</v>
      </c>
      <c r="C3211" s="5">
        <v>8.0420793492729598E-2</v>
      </c>
      <c r="D3211" s="4">
        <f t="shared" si="497"/>
        <v>7.8828955529164038E-2</v>
      </c>
      <c r="E3211" s="6">
        <f t="shared" si="498"/>
        <v>7.9619579265479815E-2</v>
      </c>
      <c r="F3211" s="7">
        <f t="shared" si="499"/>
        <v>7.9071105882243059E-2</v>
      </c>
      <c r="I3211" s="10">
        <v>3209</v>
      </c>
      <c r="J3211" s="8">
        <f t="shared" si="500"/>
        <v>8.1920793492729599E-2</v>
      </c>
      <c r="K3211" s="8">
        <f t="shared" si="500"/>
        <v>8.0328955529164039E-2</v>
      </c>
      <c r="L3211" s="8">
        <f t="shared" si="500"/>
        <v>8.1119579265479816E-2</v>
      </c>
      <c r="M3211" s="8">
        <f t="shared" si="500"/>
        <v>8.057110588224306E-2</v>
      </c>
      <c r="P3211">
        <v>3209</v>
      </c>
      <c r="Q3211" s="8">
        <f t="shared" si="501"/>
        <v>7.8920793492729596E-2</v>
      </c>
      <c r="R3211" s="8">
        <f t="shared" si="501"/>
        <v>7.7328955529164037E-2</v>
      </c>
      <c r="S3211" s="8">
        <f t="shared" si="501"/>
        <v>7.8119579265479813E-2</v>
      </c>
      <c r="T3211" s="8">
        <f t="shared" si="501"/>
        <v>7.7571105882243058E-2</v>
      </c>
      <c r="W3211">
        <v>3209</v>
      </c>
      <c r="X3211" s="4">
        <f t="shared" si="496"/>
        <v>8.3253463164481012E-2</v>
      </c>
      <c r="Y3211" s="4">
        <f t="shared" si="494"/>
        <v>8.247882811779636E-2</v>
      </c>
      <c r="Z3211" s="4">
        <f t="shared" si="495"/>
        <v>8.1947422247029084E-2</v>
      </c>
    </row>
    <row r="3212" spans="1:26" x14ac:dyDescent="0.25">
      <c r="A3212" s="16">
        <f t="shared" si="502"/>
        <v>46745</v>
      </c>
      <c r="B3212">
        <f>+'[2]Ejercicio 1'!E3429</f>
        <v>3210</v>
      </c>
      <c r="C3212" s="5">
        <v>8.0421728611786134E-2</v>
      </c>
      <c r="D3212" s="4">
        <f t="shared" si="497"/>
        <v>7.88298541140805E-2</v>
      </c>
      <c r="E3212" s="6">
        <f t="shared" si="498"/>
        <v>7.96204959354751E-2</v>
      </c>
      <c r="F3212" s="7">
        <f t="shared" si="499"/>
        <v>7.9072009993466086E-2</v>
      </c>
      <c r="I3212" s="10">
        <v>3210</v>
      </c>
      <c r="J3212" s="8">
        <f t="shared" si="500"/>
        <v>8.1921728611786135E-2</v>
      </c>
      <c r="K3212" s="8">
        <f t="shared" si="500"/>
        <v>8.0329854114080501E-2</v>
      </c>
      <c r="L3212" s="8">
        <f t="shared" si="500"/>
        <v>8.1120495935475101E-2</v>
      </c>
      <c r="M3212" s="8">
        <f t="shared" si="500"/>
        <v>8.0572009993466087E-2</v>
      </c>
      <c r="P3212">
        <v>3210</v>
      </c>
      <c r="Q3212" s="8">
        <f t="shared" si="501"/>
        <v>7.8921728611786132E-2</v>
      </c>
      <c r="R3212" s="8">
        <f t="shared" si="501"/>
        <v>7.7329854114080498E-2</v>
      </c>
      <c r="S3212" s="8">
        <f t="shared" si="501"/>
        <v>7.8120495935475098E-2</v>
      </c>
      <c r="T3212" s="8">
        <f t="shared" si="501"/>
        <v>7.7572009993466084E-2</v>
      </c>
      <c r="W3212">
        <v>3210</v>
      </c>
      <c r="X3212" s="4">
        <f t="shared" si="496"/>
        <v>8.3255334727419486E-2</v>
      </c>
      <c r="Y3212" s="4">
        <f t="shared" si="494"/>
        <v>8.2480661476282927E-2</v>
      </c>
      <c r="Z3212" s="4">
        <f t="shared" si="495"/>
        <v>8.1949229570511387E-2</v>
      </c>
    </row>
    <row r="3213" spans="1:26" x14ac:dyDescent="0.25">
      <c r="A3213" s="16">
        <f t="shared" si="502"/>
        <v>46746</v>
      </c>
      <c r="B3213">
        <f>+'[2]Ejercicio 1'!E3430</f>
        <v>3211</v>
      </c>
      <c r="C3213" s="5">
        <v>8.0422663730842683E-2</v>
      </c>
      <c r="D3213" s="4">
        <f t="shared" si="497"/>
        <v>7.8830752698588649E-2</v>
      </c>
      <c r="E3213" s="6">
        <f t="shared" si="498"/>
        <v>7.9621412605261344E-2</v>
      </c>
      <c r="F3213" s="7">
        <f t="shared" si="499"/>
        <v>7.9072914104340822E-2</v>
      </c>
      <c r="I3213" s="10">
        <v>3211</v>
      </c>
      <c r="J3213" s="8">
        <f t="shared" si="500"/>
        <v>8.1922663730842685E-2</v>
      </c>
      <c r="K3213" s="8">
        <f t="shared" si="500"/>
        <v>8.0330752698588651E-2</v>
      </c>
      <c r="L3213" s="8">
        <f t="shared" si="500"/>
        <v>8.1121412605261345E-2</v>
      </c>
      <c r="M3213" s="8">
        <f t="shared" si="500"/>
        <v>8.0572914104340823E-2</v>
      </c>
      <c r="P3213">
        <v>3211</v>
      </c>
      <c r="Q3213" s="8">
        <f t="shared" si="501"/>
        <v>7.8922663730842682E-2</v>
      </c>
      <c r="R3213" s="8">
        <f t="shared" si="501"/>
        <v>7.7330752698588648E-2</v>
      </c>
      <c r="S3213" s="8">
        <f t="shared" si="501"/>
        <v>7.8121412605261342E-2</v>
      </c>
      <c r="T3213" s="8">
        <f t="shared" si="501"/>
        <v>7.757291410434082E-2</v>
      </c>
      <c r="W3213">
        <v>3211</v>
      </c>
      <c r="X3213" s="4">
        <f t="shared" si="496"/>
        <v>8.3257206290782232E-2</v>
      </c>
      <c r="Y3213" s="4">
        <f t="shared" si="494"/>
        <v>8.2482494834320616E-2</v>
      </c>
      <c r="Z3213" s="4">
        <f t="shared" si="495"/>
        <v>8.1951036892694729E-2</v>
      </c>
    </row>
    <row r="3214" spans="1:26" x14ac:dyDescent="0.25">
      <c r="A3214" s="16">
        <f t="shared" si="502"/>
        <v>46747</v>
      </c>
      <c r="B3214">
        <f>+'[2]Ejercicio 1'!E3431</f>
        <v>3212</v>
      </c>
      <c r="C3214" s="5">
        <v>8.0423598849899233E-2</v>
      </c>
      <c r="D3214" s="4">
        <f t="shared" si="497"/>
        <v>7.8831651282688889E-2</v>
      </c>
      <c r="E3214" s="6">
        <f t="shared" si="498"/>
        <v>7.9622329274840267E-2</v>
      </c>
      <c r="F3214" s="7">
        <f t="shared" si="499"/>
        <v>7.9073818214867267E-2</v>
      </c>
      <c r="I3214" s="10">
        <v>3212</v>
      </c>
      <c r="J3214" s="8">
        <f t="shared" si="500"/>
        <v>8.1923598849899235E-2</v>
      </c>
      <c r="K3214" s="8">
        <f t="shared" si="500"/>
        <v>8.033165128268889E-2</v>
      </c>
      <c r="L3214" s="8">
        <f t="shared" si="500"/>
        <v>8.1122329274840269E-2</v>
      </c>
      <c r="M3214" s="8">
        <f t="shared" si="500"/>
        <v>8.0573818214867268E-2</v>
      </c>
      <c r="P3214">
        <v>3212</v>
      </c>
      <c r="Q3214" s="8">
        <f t="shared" si="501"/>
        <v>7.8923598849899232E-2</v>
      </c>
      <c r="R3214" s="8">
        <f t="shared" si="501"/>
        <v>7.7331651282688887E-2</v>
      </c>
      <c r="S3214" s="8">
        <f t="shared" si="501"/>
        <v>7.8122329274840266E-2</v>
      </c>
      <c r="T3214" s="8">
        <f t="shared" si="501"/>
        <v>7.7573818214867266E-2</v>
      </c>
      <c r="W3214">
        <v>3212</v>
      </c>
      <c r="X3214" s="4">
        <f t="shared" si="496"/>
        <v>8.3259077854569707E-2</v>
      </c>
      <c r="Y3214" s="4">
        <f t="shared" si="494"/>
        <v>8.2484328191972683E-2</v>
      </c>
      <c r="Z3214" s="4">
        <f t="shared" si="495"/>
        <v>8.1952844213893136E-2</v>
      </c>
    </row>
    <row r="3215" spans="1:26" x14ac:dyDescent="0.25">
      <c r="A3215" s="16">
        <f t="shared" si="502"/>
        <v>46748</v>
      </c>
      <c r="B3215">
        <f>+'[2]Ejercicio 1'!E3432</f>
        <v>3213</v>
      </c>
      <c r="C3215" s="5">
        <v>8.0424533968955783E-2</v>
      </c>
      <c r="D3215" s="4">
        <f t="shared" si="497"/>
        <v>7.8832549866380608E-2</v>
      </c>
      <c r="E3215" s="6">
        <f t="shared" si="498"/>
        <v>7.9623245944210122E-2</v>
      </c>
      <c r="F3215" s="7">
        <f t="shared" si="499"/>
        <v>7.907472232504828E-2</v>
      </c>
      <c r="I3215" s="10">
        <v>3213</v>
      </c>
      <c r="J3215" s="8">
        <f t="shared" si="500"/>
        <v>8.1924533968955784E-2</v>
      </c>
      <c r="K3215" s="8">
        <f t="shared" si="500"/>
        <v>8.0332549866380609E-2</v>
      </c>
      <c r="L3215" s="8">
        <f t="shared" si="500"/>
        <v>8.1123245944210123E-2</v>
      </c>
      <c r="M3215" s="8">
        <f t="shared" si="500"/>
        <v>8.0574722325048281E-2</v>
      </c>
      <c r="P3215">
        <v>3213</v>
      </c>
      <c r="Q3215" s="8">
        <f t="shared" si="501"/>
        <v>7.8924533968955782E-2</v>
      </c>
      <c r="R3215" s="8">
        <f t="shared" si="501"/>
        <v>7.7332549866380607E-2</v>
      </c>
      <c r="S3215" s="8">
        <f t="shared" si="501"/>
        <v>7.8123245944210121E-2</v>
      </c>
      <c r="T3215" s="8">
        <f t="shared" si="501"/>
        <v>7.7574722325048279E-2</v>
      </c>
      <c r="W3215">
        <v>3213</v>
      </c>
      <c r="X3215" s="4">
        <f t="shared" si="496"/>
        <v>8.3260949418780997E-2</v>
      </c>
      <c r="Y3215" s="4">
        <f t="shared" si="494"/>
        <v>8.2486161549175874E-2</v>
      </c>
      <c r="Z3215" s="4">
        <f t="shared" si="495"/>
        <v>8.1954651534440648E-2</v>
      </c>
    </row>
    <row r="3216" spans="1:26" x14ac:dyDescent="0.25">
      <c r="A3216" s="16">
        <f t="shared" si="502"/>
        <v>46749</v>
      </c>
      <c r="B3216">
        <f>+'[2]Ejercicio 1'!E3433</f>
        <v>3214</v>
      </c>
      <c r="C3216" s="5">
        <v>8.0425469088012333E-2</v>
      </c>
      <c r="D3216" s="4">
        <f t="shared" si="497"/>
        <v>7.8833448449664015E-2</v>
      </c>
      <c r="E3216" s="6">
        <f t="shared" si="498"/>
        <v>7.9624162613371796E-2</v>
      </c>
      <c r="F3216" s="7">
        <f t="shared" si="499"/>
        <v>7.9075626434880988E-2</v>
      </c>
      <c r="I3216" s="10">
        <v>3214</v>
      </c>
      <c r="J3216" s="8">
        <f t="shared" si="500"/>
        <v>8.1925469088012334E-2</v>
      </c>
      <c r="K3216" s="8">
        <f t="shared" si="500"/>
        <v>8.0333448449664016E-2</v>
      </c>
      <c r="L3216" s="8">
        <f t="shared" si="500"/>
        <v>8.1124162613371797E-2</v>
      </c>
      <c r="M3216" s="8">
        <f t="shared" si="500"/>
        <v>8.057562643488099E-2</v>
      </c>
      <c r="P3216">
        <v>3214</v>
      </c>
      <c r="Q3216" s="8">
        <f t="shared" si="501"/>
        <v>7.8925469088012332E-2</v>
      </c>
      <c r="R3216" s="8">
        <f t="shared" si="501"/>
        <v>7.7333448449664013E-2</v>
      </c>
      <c r="S3216" s="8">
        <f t="shared" si="501"/>
        <v>7.8124162613371795E-2</v>
      </c>
      <c r="T3216" s="8">
        <f t="shared" si="501"/>
        <v>7.7575626434880987E-2</v>
      </c>
      <c r="W3216">
        <v>3214</v>
      </c>
      <c r="X3216" s="4">
        <f t="shared" si="496"/>
        <v>8.3262820983416141E-2</v>
      </c>
      <c r="Y3216" s="4">
        <f t="shared" si="494"/>
        <v>8.2487994905962703E-2</v>
      </c>
      <c r="Z3216" s="4">
        <f t="shared" si="495"/>
        <v>8.1956458853683481E-2</v>
      </c>
    </row>
    <row r="3217" spans="1:26" x14ac:dyDescent="0.25">
      <c r="A3217" s="16">
        <f t="shared" si="502"/>
        <v>46750</v>
      </c>
      <c r="B3217">
        <f>+'[2]Ejercicio 1'!E3434</f>
        <v>3215</v>
      </c>
      <c r="C3217" s="5">
        <v>8.0426404207068869E-2</v>
      </c>
      <c r="D3217" s="4">
        <f t="shared" si="497"/>
        <v>7.8834347032539318E-2</v>
      </c>
      <c r="E3217" s="6">
        <f t="shared" si="498"/>
        <v>7.962507928232529E-2</v>
      </c>
      <c r="F3217" s="7">
        <f t="shared" si="499"/>
        <v>7.9076530544365406E-2</v>
      </c>
      <c r="I3217" s="10">
        <v>3215</v>
      </c>
      <c r="J3217" s="8">
        <f t="shared" si="500"/>
        <v>8.192640420706887E-2</v>
      </c>
      <c r="K3217" s="8">
        <f t="shared" si="500"/>
        <v>8.0334347032539319E-2</v>
      </c>
      <c r="L3217" s="8">
        <f t="shared" si="500"/>
        <v>8.1125079282325291E-2</v>
      </c>
      <c r="M3217" s="8">
        <f t="shared" si="500"/>
        <v>8.0576530544365407E-2</v>
      </c>
      <c r="P3217">
        <v>3215</v>
      </c>
      <c r="Q3217" s="8">
        <f t="shared" si="501"/>
        <v>7.8926404207068868E-2</v>
      </c>
      <c r="R3217" s="8">
        <f t="shared" si="501"/>
        <v>7.7334347032539316E-2</v>
      </c>
      <c r="S3217" s="8">
        <f t="shared" si="501"/>
        <v>7.8125079282325288E-2</v>
      </c>
      <c r="T3217" s="8">
        <f t="shared" si="501"/>
        <v>7.7576530544365405E-2</v>
      </c>
      <c r="W3217">
        <v>3215</v>
      </c>
      <c r="X3217" s="4">
        <f t="shared" si="496"/>
        <v>8.3264692548475558E-2</v>
      </c>
      <c r="Y3217" s="4">
        <f t="shared" si="494"/>
        <v>8.2489828262332268E-2</v>
      </c>
      <c r="Z3217" s="4">
        <f t="shared" si="495"/>
        <v>8.1958266171941394E-2</v>
      </c>
    </row>
    <row r="3218" spans="1:26" x14ac:dyDescent="0.25">
      <c r="A3218" s="16">
        <f t="shared" si="502"/>
        <v>46751</v>
      </c>
      <c r="B3218">
        <f>+'[2]Ejercicio 1'!E3435</f>
        <v>3216</v>
      </c>
      <c r="C3218" s="5">
        <v>8.0427339326125419E-2</v>
      </c>
      <c r="D3218" s="4">
        <f t="shared" si="497"/>
        <v>7.8835245615006516E-2</v>
      </c>
      <c r="E3218" s="6">
        <f t="shared" si="498"/>
        <v>7.9625995951070588E-2</v>
      </c>
      <c r="F3218" s="7">
        <f t="shared" si="499"/>
        <v>7.9077434653504391E-2</v>
      </c>
      <c r="I3218" s="10">
        <v>3216</v>
      </c>
      <c r="J3218" s="8">
        <f t="shared" si="500"/>
        <v>8.192733932612542E-2</v>
      </c>
      <c r="K3218" s="8">
        <f t="shared" si="500"/>
        <v>8.0335245615006518E-2</v>
      </c>
      <c r="L3218" s="8">
        <f t="shared" si="500"/>
        <v>8.112599595107059E-2</v>
      </c>
      <c r="M3218" s="8">
        <f t="shared" si="500"/>
        <v>8.0577434653504393E-2</v>
      </c>
      <c r="P3218">
        <v>3216</v>
      </c>
      <c r="Q3218" s="8">
        <f t="shared" si="501"/>
        <v>7.8927339326125417E-2</v>
      </c>
      <c r="R3218" s="8">
        <f t="shared" si="501"/>
        <v>7.7335245615006515E-2</v>
      </c>
      <c r="S3218" s="8">
        <f t="shared" si="501"/>
        <v>7.8125995951070587E-2</v>
      </c>
      <c r="T3218" s="8">
        <f t="shared" si="501"/>
        <v>7.757743465350439E-2</v>
      </c>
      <c r="W3218">
        <v>3216</v>
      </c>
      <c r="X3218" s="4">
        <f t="shared" si="496"/>
        <v>8.3266564113959246E-2</v>
      </c>
      <c r="Y3218" s="4">
        <f t="shared" si="494"/>
        <v>8.2491661618314463E-2</v>
      </c>
      <c r="Z3218" s="4">
        <f t="shared" si="495"/>
        <v>8.1960073489551241E-2</v>
      </c>
    </row>
    <row r="3219" spans="1:26" x14ac:dyDescent="0.25">
      <c r="A3219" s="16">
        <f t="shared" si="502"/>
        <v>46752</v>
      </c>
      <c r="B3219">
        <f>+'[2]Ejercicio 1'!E3436</f>
        <v>3217</v>
      </c>
      <c r="C3219" s="5">
        <v>8.0428274445181969E-2</v>
      </c>
      <c r="D3219" s="4">
        <f t="shared" si="497"/>
        <v>7.8836144197065597E-2</v>
      </c>
      <c r="E3219" s="6">
        <f t="shared" si="498"/>
        <v>7.962691261960772E-2</v>
      </c>
      <c r="F3219" s="7">
        <f t="shared" si="499"/>
        <v>7.9078338762292227E-2</v>
      </c>
      <c r="I3219" s="10">
        <v>3217</v>
      </c>
      <c r="J3219" s="8">
        <f t="shared" si="500"/>
        <v>8.192827444518197E-2</v>
      </c>
      <c r="K3219" s="8">
        <f t="shared" si="500"/>
        <v>8.0336144197065598E-2</v>
      </c>
      <c r="L3219" s="8">
        <f t="shared" si="500"/>
        <v>8.1126912619607722E-2</v>
      </c>
      <c r="M3219" s="8">
        <f t="shared" si="500"/>
        <v>8.0578338762292229E-2</v>
      </c>
      <c r="P3219">
        <v>3217</v>
      </c>
      <c r="Q3219" s="8">
        <f t="shared" si="501"/>
        <v>7.8928274445181967E-2</v>
      </c>
      <c r="R3219" s="8">
        <f t="shared" si="501"/>
        <v>7.7336144197065596E-2</v>
      </c>
      <c r="S3219" s="8">
        <f t="shared" si="501"/>
        <v>7.8126912619607719E-2</v>
      </c>
      <c r="T3219" s="8">
        <f t="shared" si="501"/>
        <v>7.7578338762292226E-2</v>
      </c>
      <c r="W3219">
        <v>3217</v>
      </c>
      <c r="X3219" s="4">
        <f t="shared" si="496"/>
        <v>8.3268435679875116E-2</v>
      </c>
      <c r="Y3219" s="4">
        <f t="shared" si="494"/>
        <v>8.2493494973848669E-2</v>
      </c>
      <c r="Z3219" s="4">
        <f t="shared" si="495"/>
        <v>8.196188080585072E-2</v>
      </c>
    </row>
    <row r="3220" spans="1:26" x14ac:dyDescent="0.25">
      <c r="A3220" s="16">
        <f t="shared" si="502"/>
        <v>46753</v>
      </c>
      <c r="B3220">
        <f>+'[2]Ejercicio 1'!E3437</f>
        <v>3218</v>
      </c>
      <c r="C3220" s="5">
        <v>8.0429209564238519E-2</v>
      </c>
      <c r="D3220" s="4">
        <f t="shared" si="497"/>
        <v>7.8837042778716365E-2</v>
      </c>
      <c r="E3220" s="6">
        <f t="shared" si="498"/>
        <v>7.9627829287937532E-2</v>
      </c>
      <c r="F3220" s="7">
        <f t="shared" si="499"/>
        <v>7.9079242870734631E-2</v>
      </c>
      <c r="I3220" s="10">
        <v>3218</v>
      </c>
      <c r="J3220" s="8">
        <f t="shared" si="500"/>
        <v>8.192920956423852E-2</v>
      </c>
      <c r="K3220" s="8">
        <f t="shared" si="500"/>
        <v>8.0337042778716367E-2</v>
      </c>
      <c r="L3220" s="8">
        <f t="shared" si="500"/>
        <v>8.1127829287937533E-2</v>
      </c>
      <c r="M3220" s="8">
        <f t="shared" si="500"/>
        <v>8.0579242870734633E-2</v>
      </c>
      <c r="P3220">
        <v>3218</v>
      </c>
      <c r="Q3220" s="8">
        <f t="shared" si="501"/>
        <v>7.8929209564238517E-2</v>
      </c>
      <c r="R3220" s="8">
        <f t="shared" si="501"/>
        <v>7.7337042778716364E-2</v>
      </c>
      <c r="S3220" s="8">
        <f t="shared" si="501"/>
        <v>7.8127829287937531E-2</v>
      </c>
      <c r="T3220" s="8">
        <f t="shared" si="501"/>
        <v>7.757924287073463E-2</v>
      </c>
      <c r="W3220">
        <v>3218</v>
      </c>
      <c r="X3220" s="4">
        <f t="shared" si="496"/>
        <v>8.3270307246199896E-2</v>
      </c>
      <c r="Y3220" s="4">
        <f t="shared" si="494"/>
        <v>8.2495328328998113E-2</v>
      </c>
      <c r="Z3220" s="4">
        <f t="shared" si="495"/>
        <v>8.1963688121496431E-2</v>
      </c>
    </row>
    <row r="3221" spans="1:26" x14ac:dyDescent="0.25">
      <c r="A3221" s="16">
        <f t="shared" si="502"/>
        <v>46754</v>
      </c>
      <c r="B3221">
        <f>+'[2]Ejercicio 1'!E3438</f>
        <v>3219</v>
      </c>
      <c r="C3221" s="5">
        <v>8.0430144683295068E-2</v>
      </c>
      <c r="D3221" s="4">
        <f t="shared" si="497"/>
        <v>7.8837941359958835E-2</v>
      </c>
      <c r="E3221" s="6">
        <f t="shared" si="498"/>
        <v>7.9628745956058275E-2</v>
      </c>
      <c r="F3221" s="7">
        <f t="shared" si="499"/>
        <v>7.9080146978831589E-2</v>
      </c>
      <c r="I3221" s="10">
        <v>3219</v>
      </c>
      <c r="J3221" s="8">
        <f t="shared" si="500"/>
        <v>8.193014468329507E-2</v>
      </c>
      <c r="K3221" s="8">
        <f t="shared" si="500"/>
        <v>8.0337941359958837E-2</v>
      </c>
      <c r="L3221" s="8">
        <f t="shared" si="500"/>
        <v>8.1128745956058276E-2</v>
      </c>
      <c r="M3221" s="8">
        <f t="shared" si="500"/>
        <v>8.058014697883159E-2</v>
      </c>
      <c r="P3221">
        <v>3219</v>
      </c>
      <c r="Q3221" s="8">
        <f t="shared" si="501"/>
        <v>7.8930144683295067E-2</v>
      </c>
      <c r="R3221" s="8">
        <f t="shared" si="501"/>
        <v>7.7337941359958834E-2</v>
      </c>
      <c r="S3221" s="8">
        <f t="shared" si="501"/>
        <v>7.8128745956058274E-2</v>
      </c>
      <c r="T3221" s="8">
        <f t="shared" si="501"/>
        <v>7.7580146978831588E-2</v>
      </c>
      <c r="W3221">
        <v>3219</v>
      </c>
      <c r="X3221" s="4">
        <f t="shared" si="496"/>
        <v>8.3272178812956413E-2</v>
      </c>
      <c r="Y3221" s="4">
        <f t="shared" si="494"/>
        <v>8.2497161683698694E-2</v>
      </c>
      <c r="Z3221" s="4">
        <f t="shared" si="495"/>
        <v>8.1965495436168642E-2</v>
      </c>
    </row>
    <row r="3222" spans="1:26" x14ac:dyDescent="0.25">
      <c r="A3222" s="16">
        <f t="shared" si="502"/>
        <v>46755</v>
      </c>
      <c r="B3222">
        <f>+'[2]Ejercicio 1'!E3439</f>
        <v>3220</v>
      </c>
      <c r="C3222" s="5">
        <v>8.0431079802351604E-2</v>
      </c>
      <c r="D3222" s="4">
        <f t="shared" si="497"/>
        <v>7.8838839940792979E-2</v>
      </c>
      <c r="E3222" s="6">
        <f t="shared" si="498"/>
        <v>7.9629662623970851E-2</v>
      </c>
      <c r="F3222" s="7">
        <f t="shared" si="499"/>
        <v>7.9081051086577397E-2</v>
      </c>
      <c r="I3222" s="10">
        <v>3220</v>
      </c>
      <c r="J3222" s="8">
        <f t="shared" si="500"/>
        <v>8.1931079802351606E-2</v>
      </c>
      <c r="K3222" s="8">
        <f t="shared" si="500"/>
        <v>8.033883994079298E-2</v>
      </c>
      <c r="L3222" s="8">
        <f t="shared" si="500"/>
        <v>8.1129662623970852E-2</v>
      </c>
      <c r="M3222" s="8">
        <f t="shared" si="500"/>
        <v>8.0581051086577399E-2</v>
      </c>
      <c r="P3222">
        <v>3220</v>
      </c>
      <c r="Q3222" s="8">
        <f t="shared" si="501"/>
        <v>7.8931079802351603E-2</v>
      </c>
      <c r="R3222" s="8">
        <f t="shared" si="501"/>
        <v>7.7338839940792978E-2</v>
      </c>
      <c r="S3222" s="8">
        <f t="shared" si="501"/>
        <v>7.812966262397085E-2</v>
      </c>
      <c r="T3222" s="8">
        <f t="shared" si="501"/>
        <v>7.7581051086577396E-2</v>
      </c>
      <c r="W3222">
        <v>3220</v>
      </c>
      <c r="X3222" s="4">
        <f t="shared" si="496"/>
        <v>8.3274050380137202E-2</v>
      </c>
      <c r="Y3222" s="4">
        <f t="shared" si="494"/>
        <v>8.2498995038011905E-2</v>
      </c>
      <c r="Z3222" s="4">
        <f t="shared" si="495"/>
        <v>8.1967302749527612E-2</v>
      </c>
    </row>
    <row r="3223" spans="1:26" x14ac:dyDescent="0.25">
      <c r="A3223" s="16">
        <f t="shared" si="502"/>
        <v>46756</v>
      </c>
      <c r="B3223">
        <f>+'[2]Ejercicio 1'!E3440</f>
        <v>3221</v>
      </c>
      <c r="C3223" s="5">
        <v>8.0432014921408154E-2</v>
      </c>
      <c r="D3223" s="4">
        <f t="shared" si="497"/>
        <v>7.8839738521219019E-2</v>
      </c>
      <c r="E3223" s="6">
        <f t="shared" si="498"/>
        <v>7.9630579291675219E-2</v>
      </c>
      <c r="F3223" s="7">
        <f t="shared" si="499"/>
        <v>7.9081955193977774E-2</v>
      </c>
      <c r="I3223" s="10">
        <v>3221</v>
      </c>
      <c r="J3223" s="8">
        <f t="shared" si="500"/>
        <v>8.1932014921408156E-2</v>
      </c>
      <c r="K3223" s="8">
        <f t="shared" si="500"/>
        <v>8.033973852121902E-2</v>
      </c>
      <c r="L3223" s="8">
        <f t="shared" si="500"/>
        <v>8.113057929167522E-2</v>
      </c>
      <c r="M3223" s="8">
        <f t="shared" si="500"/>
        <v>8.0581955193977775E-2</v>
      </c>
      <c r="P3223">
        <v>3221</v>
      </c>
      <c r="Q3223" s="8">
        <f t="shared" si="501"/>
        <v>7.8932014921408153E-2</v>
      </c>
      <c r="R3223" s="8">
        <f t="shared" si="501"/>
        <v>7.7339738521219017E-2</v>
      </c>
      <c r="S3223" s="8">
        <f t="shared" si="501"/>
        <v>7.8130579291675217E-2</v>
      </c>
      <c r="T3223" s="8">
        <f t="shared" si="501"/>
        <v>7.7581955193977772E-2</v>
      </c>
      <c r="W3223">
        <v>3221</v>
      </c>
      <c r="X3223" s="4">
        <f t="shared" si="496"/>
        <v>8.3275921947741832E-2</v>
      </c>
      <c r="Y3223" s="4">
        <f t="shared" si="494"/>
        <v>8.2500828391877987E-2</v>
      </c>
      <c r="Z3223" s="4">
        <f t="shared" si="495"/>
        <v>8.196911006191307E-2</v>
      </c>
    </row>
    <row r="3224" spans="1:26" x14ac:dyDescent="0.25">
      <c r="A3224" s="16">
        <f t="shared" si="502"/>
        <v>46757</v>
      </c>
      <c r="B3224">
        <f>+'[2]Ejercicio 1'!E3441</f>
        <v>3222</v>
      </c>
      <c r="C3224" s="5">
        <v>8.0432950040464704E-2</v>
      </c>
      <c r="D3224" s="4">
        <f t="shared" si="497"/>
        <v>7.8840637101236746E-2</v>
      </c>
      <c r="E3224" s="6">
        <f t="shared" si="498"/>
        <v>7.9631495959171419E-2</v>
      </c>
      <c r="F3224" s="7">
        <f t="shared" si="499"/>
        <v>7.9082859301029859E-2</v>
      </c>
      <c r="I3224" s="10">
        <v>3222</v>
      </c>
      <c r="J3224" s="8">
        <f t="shared" si="500"/>
        <v>8.1932950040464705E-2</v>
      </c>
      <c r="K3224" s="8">
        <f t="shared" si="500"/>
        <v>8.0340637101236748E-2</v>
      </c>
      <c r="L3224" s="8">
        <f t="shared" si="500"/>
        <v>8.1131495959171421E-2</v>
      </c>
      <c r="M3224" s="8">
        <f t="shared" si="500"/>
        <v>8.058285930102986E-2</v>
      </c>
      <c r="P3224">
        <v>3222</v>
      </c>
      <c r="Q3224" s="8">
        <f t="shared" si="501"/>
        <v>7.8932950040464703E-2</v>
      </c>
      <c r="R3224" s="8">
        <f t="shared" si="501"/>
        <v>7.7340637101236745E-2</v>
      </c>
      <c r="S3224" s="8">
        <f t="shared" si="501"/>
        <v>7.8131495959171418E-2</v>
      </c>
      <c r="T3224" s="8">
        <f t="shared" si="501"/>
        <v>7.7582859301029858E-2</v>
      </c>
      <c r="W3224">
        <v>3222</v>
      </c>
      <c r="X3224" s="4">
        <f t="shared" si="496"/>
        <v>8.3277793515771179E-2</v>
      </c>
      <c r="Y3224" s="4">
        <f t="shared" si="494"/>
        <v>8.2502661745357558E-2</v>
      </c>
      <c r="Z3224" s="4">
        <f t="shared" si="495"/>
        <v>8.1970917373313607E-2</v>
      </c>
    </row>
    <row r="3225" spans="1:26" x14ac:dyDescent="0.25">
      <c r="A3225" s="16">
        <f t="shared" si="502"/>
        <v>46758</v>
      </c>
      <c r="B3225">
        <f>+'[2]Ejercicio 1'!E3442</f>
        <v>3223</v>
      </c>
      <c r="C3225" s="5">
        <v>8.0433885159521254E-2</v>
      </c>
      <c r="D3225" s="4">
        <f t="shared" si="497"/>
        <v>7.884153568084637E-2</v>
      </c>
      <c r="E3225" s="6">
        <f t="shared" si="498"/>
        <v>7.9632412626459426E-2</v>
      </c>
      <c r="F3225" s="7">
        <f t="shared" si="499"/>
        <v>7.908376340773364E-2</v>
      </c>
      <c r="I3225" s="10">
        <v>3223</v>
      </c>
      <c r="J3225" s="8">
        <f t="shared" si="500"/>
        <v>8.1933885159521255E-2</v>
      </c>
      <c r="K3225" s="8">
        <f t="shared" si="500"/>
        <v>8.0341535680846371E-2</v>
      </c>
      <c r="L3225" s="8">
        <f t="shared" si="500"/>
        <v>8.1132412626459427E-2</v>
      </c>
      <c r="M3225" s="8">
        <f t="shared" si="500"/>
        <v>8.0583763407733641E-2</v>
      </c>
      <c r="P3225">
        <v>3223</v>
      </c>
      <c r="Q3225" s="8">
        <f t="shared" si="501"/>
        <v>7.8933885159521253E-2</v>
      </c>
      <c r="R3225" s="8">
        <f t="shared" si="501"/>
        <v>7.7341535680846368E-2</v>
      </c>
      <c r="S3225" s="8">
        <f t="shared" si="501"/>
        <v>7.8132412626459424E-2</v>
      </c>
      <c r="T3225" s="8">
        <f t="shared" si="501"/>
        <v>7.7583763407733639E-2</v>
      </c>
      <c r="W3225">
        <v>3223</v>
      </c>
      <c r="X3225" s="4">
        <f t="shared" si="496"/>
        <v>8.3279665084224366E-2</v>
      </c>
      <c r="Y3225" s="4">
        <f t="shared" si="494"/>
        <v>8.2504495098389141E-2</v>
      </c>
      <c r="Z3225" s="4">
        <f t="shared" si="495"/>
        <v>8.1972724684063233E-2</v>
      </c>
    </row>
    <row r="3226" spans="1:26" x14ac:dyDescent="0.25">
      <c r="A3226" s="16">
        <f t="shared" si="502"/>
        <v>46759</v>
      </c>
      <c r="B3226">
        <f>+'[2]Ejercicio 1'!E3443</f>
        <v>3224</v>
      </c>
      <c r="C3226" s="5">
        <v>8.0434820278577804E-2</v>
      </c>
      <c r="D3226" s="4">
        <f t="shared" si="497"/>
        <v>7.8842434260048305E-2</v>
      </c>
      <c r="E3226" s="6">
        <f t="shared" si="498"/>
        <v>7.9633329293539251E-2</v>
      </c>
      <c r="F3226" s="7">
        <f t="shared" si="499"/>
        <v>7.9084667514092002E-2</v>
      </c>
      <c r="I3226" s="10">
        <v>3224</v>
      </c>
      <c r="J3226" s="8">
        <f t="shared" si="500"/>
        <v>8.1934820278577805E-2</v>
      </c>
      <c r="K3226" s="8">
        <f t="shared" si="500"/>
        <v>8.0342434260048307E-2</v>
      </c>
      <c r="L3226" s="8">
        <f t="shared" si="500"/>
        <v>8.1133329293539252E-2</v>
      </c>
      <c r="M3226" s="8">
        <f t="shared" si="500"/>
        <v>8.0584667514092004E-2</v>
      </c>
      <c r="P3226">
        <v>3224</v>
      </c>
      <c r="Q3226" s="8">
        <f t="shared" si="501"/>
        <v>7.8934820278577802E-2</v>
      </c>
      <c r="R3226" s="8">
        <f t="shared" si="501"/>
        <v>7.7342434260048304E-2</v>
      </c>
      <c r="S3226" s="8">
        <f t="shared" si="501"/>
        <v>7.813332929353925E-2</v>
      </c>
      <c r="T3226" s="8">
        <f t="shared" si="501"/>
        <v>7.7584667514092001E-2</v>
      </c>
      <c r="W3226">
        <v>3224</v>
      </c>
      <c r="X3226" s="4">
        <f t="shared" si="496"/>
        <v>8.32815366531027E-2</v>
      </c>
      <c r="Y3226" s="4">
        <f t="shared" si="494"/>
        <v>8.2506328451004363E-2</v>
      </c>
      <c r="Z3226" s="4">
        <f t="shared" si="495"/>
        <v>8.1974531993508196E-2</v>
      </c>
    </row>
    <row r="3227" spans="1:26" x14ac:dyDescent="0.25">
      <c r="A3227" s="16">
        <f t="shared" si="502"/>
        <v>46760</v>
      </c>
      <c r="B3227">
        <f>+'[2]Ejercicio 1'!E3444</f>
        <v>3225</v>
      </c>
      <c r="C3227" s="5">
        <v>8.043575539763434E-2</v>
      </c>
      <c r="D3227" s="4">
        <f t="shared" si="497"/>
        <v>7.8843332838841512E-2</v>
      </c>
      <c r="E3227" s="6">
        <f t="shared" si="498"/>
        <v>7.9634245960410896E-2</v>
      </c>
      <c r="F3227" s="7">
        <f t="shared" si="499"/>
        <v>7.908557162010206E-2</v>
      </c>
      <c r="I3227" s="10">
        <v>3225</v>
      </c>
      <c r="J3227" s="8">
        <f t="shared" si="500"/>
        <v>8.1935755397634341E-2</v>
      </c>
      <c r="K3227" s="8">
        <f t="shared" si="500"/>
        <v>8.0343332838841514E-2</v>
      </c>
      <c r="L3227" s="8">
        <f t="shared" si="500"/>
        <v>8.1134245960410897E-2</v>
      </c>
      <c r="M3227" s="8">
        <f t="shared" si="500"/>
        <v>8.0585571620102062E-2</v>
      </c>
      <c r="P3227">
        <v>3225</v>
      </c>
      <c r="Q3227" s="8">
        <f t="shared" si="501"/>
        <v>7.8935755397634338E-2</v>
      </c>
      <c r="R3227" s="8">
        <f t="shared" si="501"/>
        <v>7.7343332838841511E-2</v>
      </c>
      <c r="S3227" s="8">
        <f t="shared" si="501"/>
        <v>7.8134245960410895E-2</v>
      </c>
      <c r="T3227" s="8">
        <f t="shared" si="501"/>
        <v>7.7585571620102059E-2</v>
      </c>
      <c r="W3227">
        <v>3225</v>
      </c>
      <c r="X3227" s="4">
        <f t="shared" si="496"/>
        <v>8.3283408222404431E-2</v>
      </c>
      <c r="Y3227" s="4">
        <f t="shared" si="494"/>
        <v>8.25081618032322E-2</v>
      </c>
      <c r="Z3227" s="4">
        <f t="shared" si="495"/>
        <v>8.197633930229653E-2</v>
      </c>
    </row>
    <row r="3228" spans="1:26" x14ac:dyDescent="0.25">
      <c r="A3228" s="16">
        <f t="shared" si="502"/>
        <v>46761</v>
      </c>
      <c r="B3228">
        <f>+'[2]Ejercicio 1'!E3445</f>
        <v>3226</v>
      </c>
      <c r="C3228" s="5">
        <v>8.043669051669089E-2</v>
      </c>
      <c r="D3228" s="4">
        <f t="shared" si="497"/>
        <v>7.8844231417226421E-2</v>
      </c>
      <c r="E3228" s="6">
        <f t="shared" si="498"/>
        <v>7.9635162627073472E-2</v>
      </c>
      <c r="F3228" s="7">
        <f t="shared" si="499"/>
        <v>7.9086475725763813E-2</v>
      </c>
      <c r="I3228" s="10">
        <v>3226</v>
      </c>
      <c r="J3228" s="8">
        <f t="shared" si="500"/>
        <v>8.1936690516690891E-2</v>
      </c>
      <c r="K3228" s="8">
        <f t="shared" si="500"/>
        <v>8.0344231417226422E-2</v>
      </c>
      <c r="L3228" s="8">
        <f t="shared" si="500"/>
        <v>8.1135162627073473E-2</v>
      </c>
      <c r="M3228" s="8">
        <f t="shared" si="500"/>
        <v>8.0586475725763815E-2</v>
      </c>
      <c r="P3228">
        <v>3226</v>
      </c>
      <c r="Q3228" s="8">
        <f t="shared" si="501"/>
        <v>7.8936690516690888E-2</v>
      </c>
      <c r="R3228" s="8">
        <f t="shared" si="501"/>
        <v>7.7344231417226419E-2</v>
      </c>
      <c r="S3228" s="8">
        <f t="shared" si="501"/>
        <v>7.8135162627073471E-2</v>
      </c>
      <c r="T3228" s="8">
        <f t="shared" si="501"/>
        <v>7.7586475725763812E-2</v>
      </c>
      <c r="W3228">
        <v>3226</v>
      </c>
      <c r="X3228" s="4">
        <f t="shared" si="496"/>
        <v>8.3285279792130004E-2</v>
      </c>
      <c r="Y3228" s="4">
        <f t="shared" si="494"/>
        <v>8.2509995155012922E-2</v>
      </c>
      <c r="Z3228" s="4">
        <f t="shared" si="495"/>
        <v>8.19781466097802E-2</v>
      </c>
    </row>
    <row r="3229" spans="1:26" x14ac:dyDescent="0.25">
      <c r="A3229" s="16">
        <f t="shared" si="502"/>
        <v>46762</v>
      </c>
      <c r="B3229">
        <f>+'[2]Ejercicio 1'!E3446</f>
        <v>3227</v>
      </c>
      <c r="C3229" s="5">
        <v>8.043762563574744E-2</v>
      </c>
      <c r="D3229" s="4">
        <f t="shared" si="497"/>
        <v>7.8845129995203211E-2</v>
      </c>
      <c r="E3229" s="6">
        <f t="shared" si="498"/>
        <v>7.9636079293528741E-2</v>
      </c>
      <c r="F3229" s="7">
        <f t="shared" si="499"/>
        <v>7.908737983107729E-2</v>
      </c>
      <c r="I3229" s="10">
        <v>3227</v>
      </c>
      <c r="J3229" s="8">
        <f t="shared" si="500"/>
        <v>8.1937625635747441E-2</v>
      </c>
      <c r="K3229" s="8">
        <f t="shared" si="500"/>
        <v>8.0345129995203213E-2</v>
      </c>
      <c r="L3229" s="8">
        <f t="shared" si="500"/>
        <v>8.1136079293528743E-2</v>
      </c>
      <c r="M3229" s="8">
        <f t="shared" si="500"/>
        <v>8.0587379831077291E-2</v>
      </c>
      <c r="P3229">
        <v>3227</v>
      </c>
      <c r="Q3229" s="8">
        <f t="shared" si="501"/>
        <v>7.8937625635747438E-2</v>
      </c>
      <c r="R3229" s="8">
        <f t="shared" si="501"/>
        <v>7.734512999520321E-2</v>
      </c>
      <c r="S3229" s="8">
        <f t="shared" si="501"/>
        <v>7.813607929352874E-2</v>
      </c>
      <c r="T3229" s="8">
        <f t="shared" si="501"/>
        <v>7.7587379831077288E-2</v>
      </c>
      <c r="W3229">
        <v>3227</v>
      </c>
      <c r="X3229" s="4">
        <f t="shared" si="496"/>
        <v>8.3287151362280293E-2</v>
      </c>
      <c r="Y3229" s="4">
        <f t="shared" si="494"/>
        <v>8.2511828506406246E-2</v>
      </c>
      <c r="Z3229" s="4">
        <f t="shared" si="495"/>
        <v>8.1979953916284654E-2</v>
      </c>
    </row>
    <row r="3230" spans="1:26" x14ac:dyDescent="0.25">
      <c r="A3230" s="16">
        <f t="shared" si="502"/>
        <v>46763</v>
      </c>
      <c r="B3230">
        <f>+'[2]Ejercicio 1'!E3447</f>
        <v>3228</v>
      </c>
      <c r="C3230" s="5">
        <v>8.0438560754803989E-2</v>
      </c>
      <c r="D3230" s="4">
        <f t="shared" si="497"/>
        <v>7.8846028572771704E-2</v>
      </c>
      <c r="E3230" s="6">
        <f t="shared" si="498"/>
        <v>7.9636995959775816E-2</v>
      </c>
      <c r="F3230" s="7">
        <f t="shared" si="499"/>
        <v>7.908828393604532E-2</v>
      </c>
      <c r="I3230" s="10">
        <v>3228</v>
      </c>
      <c r="J3230" s="8">
        <f t="shared" si="500"/>
        <v>8.1938560754803991E-2</v>
      </c>
      <c r="K3230" s="8">
        <f t="shared" si="500"/>
        <v>8.0346028572771705E-2</v>
      </c>
      <c r="L3230" s="8">
        <f t="shared" si="500"/>
        <v>8.1136995959775818E-2</v>
      </c>
      <c r="M3230" s="8">
        <f t="shared" si="500"/>
        <v>8.0588283936045321E-2</v>
      </c>
      <c r="P3230">
        <v>3228</v>
      </c>
      <c r="Q3230" s="8">
        <f t="shared" si="501"/>
        <v>7.8938560754803988E-2</v>
      </c>
      <c r="R3230" s="8">
        <f t="shared" si="501"/>
        <v>7.7346028572771702E-2</v>
      </c>
      <c r="S3230" s="8">
        <f t="shared" si="501"/>
        <v>7.8136995959775815E-2</v>
      </c>
      <c r="T3230" s="8">
        <f t="shared" si="501"/>
        <v>7.7588283936045319E-2</v>
      </c>
      <c r="W3230">
        <v>3228</v>
      </c>
      <c r="X3230" s="4">
        <f t="shared" si="496"/>
        <v>8.3289022932854853E-2</v>
      </c>
      <c r="Y3230" s="4">
        <f t="shared" si="494"/>
        <v>8.2513661857382334E-2</v>
      </c>
      <c r="Z3230" s="4">
        <f t="shared" si="495"/>
        <v>8.1981761222135352E-2</v>
      </c>
    </row>
    <row r="3231" spans="1:26" x14ac:dyDescent="0.25">
      <c r="A3231" s="16">
        <f t="shared" si="502"/>
        <v>46764</v>
      </c>
      <c r="B3231">
        <f>+'[2]Ejercicio 1'!E3448</f>
        <v>3229</v>
      </c>
      <c r="C3231" s="5">
        <v>8.0439495873860539E-2</v>
      </c>
      <c r="D3231" s="4">
        <f t="shared" si="497"/>
        <v>7.8846927149932494E-2</v>
      </c>
      <c r="E3231" s="6">
        <f t="shared" si="498"/>
        <v>7.9637912625814725E-2</v>
      </c>
      <c r="F3231" s="7">
        <f t="shared" si="499"/>
        <v>7.9089188040665073E-2</v>
      </c>
      <c r="I3231" s="10">
        <v>3229</v>
      </c>
      <c r="J3231" s="8">
        <f t="shared" si="500"/>
        <v>8.1939495873860541E-2</v>
      </c>
      <c r="K3231" s="8">
        <f t="shared" si="500"/>
        <v>8.0346927149932496E-2</v>
      </c>
      <c r="L3231" s="8">
        <f t="shared" si="500"/>
        <v>8.1137912625814726E-2</v>
      </c>
      <c r="M3231" s="8">
        <f t="shared" si="500"/>
        <v>8.0589188040665075E-2</v>
      </c>
      <c r="P3231">
        <v>3229</v>
      </c>
      <c r="Q3231" s="8">
        <f t="shared" si="501"/>
        <v>7.8939495873860538E-2</v>
      </c>
      <c r="R3231" s="8">
        <f t="shared" si="501"/>
        <v>7.7346927149932493E-2</v>
      </c>
      <c r="S3231" s="8">
        <f t="shared" si="501"/>
        <v>7.8137912625814723E-2</v>
      </c>
      <c r="T3231" s="8">
        <f t="shared" si="501"/>
        <v>7.7589188040665072E-2</v>
      </c>
      <c r="W3231">
        <v>3229</v>
      </c>
      <c r="X3231" s="4">
        <f t="shared" si="496"/>
        <v>8.3290894503853699E-2</v>
      </c>
      <c r="Y3231" s="4">
        <f t="shared" ref="Y3231:Y3294" si="503">Tasa_Fwd(E3140,B3140,E3231,B3231,91)</f>
        <v>8.2515495207911307E-2</v>
      </c>
      <c r="Z3231" s="4">
        <f t="shared" si="495"/>
        <v>8.198356852700682E-2</v>
      </c>
    </row>
    <row r="3232" spans="1:26" x14ac:dyDescent="0.25">
      <c r="A3232" s="16">
        <f t="shared" si="502"/>
        <v>46765</v>
      </c>
      <c r="B3232">
        <f>+'[2]Ejercicio 1'!E3449</f>
        <v>3230</v>
      </c>
      <c r="C3232" s="5">
        <v>8.0440430992917075E-2</v>
      </c>
      <c r="D3232" s="4">
        <f t="shared" si="497"/>
        <v>7.884782572668457E-2</v>
      </c>
      <c r="E3232" s="6">
        <f t="shared" si="498"/>
        <v>7.9638829291645438E-2</v>
      </c>
      <c r="F3232" s="7">
        <f t="shared" si="499"/>
        <v>7.9090092144936522E-2</v>
      </c>
      <c r="I3232" s="10">
        <v>3230</v>
      </c>
      <c r="J3232" s="8">
        <f t="shared" si="500"/>
        <v>8.1940430992917077E-2</v>
      </c>
      <c r="K3232" s="8">
        <f t="shared" si="500"/>
        <v>8.0347825726684571E-2</v>
      </c>
      <c r="L3232" s="8">
        <f t="shared" si="500"/>
        <v>8.113882929164544E-2</v>
      </c>
      <c r="M3232" s="8">
        <f t="shared" si="500"/>
        <v>8.0590092144936523E-2</v>
      </c>
      <c r="P3232">
        <v>3230</v>
      </c>
      <c r="Q3232" s="8">
        <f t="shared" si="501"/>
        <v>7.8940430992917074E-2</v>
      </c>
      <c r="R3232" s="8">
        <f t="shared" si="501"/>
        <v>7.7347825726684569E-2</v>
      </c>
      <c r="S3232" s="8">
        <f t="shared" si="501"/>
        <v>7.8138829291645437E-2</v>
      </c>
      <c r="T3232" s="8">
        <f t="shared" si="501"/>
        <v>7.7590092144936521E-2</v>
      </c>
      <c r="W3232">
        <v>3230</v>
      </c>
      <c r="X3232" s="4">
        <f t="shared" si="496"/>
        <v>8.3292766075277247E-2</v>
      </c>
      <c r="Y3232" s="4">
        <f t="shared" si="503"/>
        <v>8.2517328558052896E-2</v>
      </c>
      <c r="Z3232" s="4">
        <f t="shared" ref="Z3232:Z3295" si="504">Tasa_Fwd(F3204,B3204,F3232,B3232,28)</f>
        <v>8.1985375830570764E-2</v>
      </c>
    </row>
    <row r="3233" spans="1:26" x14ac:dyDescent="0.25">
      <c r="A3233" s="16">
        <f t="shared" si="502"/>
        <v>46766</v>
      </c>
      <c r="B3233">
        <f>+'[2]Ejercicio 1'!E3450</f>
        <v>3231</v>
      </c>
      <c r="C3233" s="5">
        <v>8.0441366111973625E-2</v>
      </c>
      <c r="D3233" s="4">
        <f t="shared" si="497"/>
        <v>7.8848724303028542E-2</v>
      </c>
      <c r="E3233" s="6">
        <f t="shared" si="498"/>
        <v>7.9639745957267083E-2</v>
      </c>
      <c r="F3233" s="7">
        <f t="shared" si="499"/>
        <v>7.9090996248862525E-2</v>
      </c>
      <c r="I3233" s="10">
        <v>3231</v>
      </c>
      <c r="J3233" s="8">
        <f t="shared" si="500"/>
        <v>8.1941366111973626E-2</v>
      </c>
      <c r="K3233" s="8">
        <f t="shared" si="500"/>
        <v>8.0348724303028543E-2</v>
      </c>
      <c r="L3233" s="8">
        <f t="shared" si="500"/>
        <v>8.1139745957267084E-2</v>
      </c>
      <c r="M3233" s="8">
        <f t="shared" si="500"/>
        <v>8.0590996248862526E-2</v>
      </c>
      <c r="P3233">
        <v>3231</v>
      </c>
      <c r="Q3233" s="8">
        <f t="shared" si="501"/>
        <v>7.8941366111973624E-2</v>
      </c>
      <c r="R3233" s="8">
        <f t="shared" si="501"/>
        <v>7.734872430302854E-2</v>
      </c>
      <c r="S3233" s="8">
        <f t="shared" si="501"/>
        <v>7.8139745957267082E-2</v>
      </c>
      <c r="T3233" s="8">
        <f t="shared" si="501"/>
        <v>7.7590996248862523E-2</v>
      </c>
      <c r="W3233">
        <v>3231</v>
      </c>
      <c r="X3233" s="4">
        <f t="shared" si="496"/>
        <v>8.3294637647123762E-2</v>
      </c>
      <c r="Y3233" s="4">
        <f t="shared" si="503"/>
        <v>8.2519161907747371E-2</v>
      </c>
      <c r="Z3233" s="4">
        <f t="shared" si="504"/>
        <v>8.1987183133483812E-2</v>
      </c>
    </row>
    <row r="3234" spans="1:26" x14ac:dyDescent="0.25">
      <c r="A3234" s="16">
        <f t="shared" si="502"/>
        <v>46767</v>
      </c>
      <c r="B3234">
        <f>+'[2]Ejercicio 1'!E3451</f>
        <v>3232</v>
      </c>
      <c r="C3234" s="5">
        <v>8.0442301231030175E-2</v>
      </c>
      <c r="D3234" s="4">
        <f t="shared" si="497"/>
        <v>7.8849622878964423E-2</v>
      </c>
      <c r="E3234" s="6">
        <f t="shared" si="498"/>
        <v>7.9640662622681435E-2</v>
      </c>
      <c r="F3234" s="7">
        <f t="shared" si="499"/>
        <v>7.9091900352437391E-2</v>
      </c>
      <c r="I3234" s="10">
        <v>3232</v>
      </c>
      <c r="J3234" s="8">
        <f t="shared" si="500"/>
        <v>8.1942301231030176E-2</v>
      </c>
      <c r="K3234" s="8">
        <f t="shared" si="500"/>
        <v>8.0349622878964425E-2</v>
      </c>
      <c r="L3234" s="8">
        <f t="shared" si="500"/>
        <v>8.1140662622681436E-2</v>
      </c>
      <c r="M3234" s="8">
        <f t="shared" si="500"/>
        <v>8.0591900352437393E-2</v>
      </c>
      <c r="P3234">
        <v>3232</v>
      </c>
      <c r="Q3234" s="8">
        <f t="shared" si="501"/>
        <v>7.8942301231030174E-2</v>
      </c>
      <c r="R3234" s="8">
        <f t="shared" si="501"/>
        <v>7.7349622878964422E-2</v>
      </c>
      <c r="S3234" s="8">
        <f t="shared" si="501"/>
        <v>7.8140662622681434E-2</v>
      </c>
      <c r="T3234" s="8">
        <f t="shared" si="501"/>
        <v>7.759190035243739E-2</v>
      </c>
      <c r="W3234">
        <v>3232</v>
      </c>
      <c r="X3234" s="4">
        <f t="shared" si="496"/>
        <v>8.3296509219394993E-2</v>
      </c>
      <c r="Y3234" s="4">
        <f t="shared" si="503"/>
        <v>8.2520995257054475E-2</v>
      </c>
      <c r="Z3234" s="4">
        <f t="shared" si="504"/>
        <v>8.1988990435086465E-2</v>
      </c>
    </row>
    <row r="3235" spans="1:26" x14ac:dyDescent="0.25">
      <c r="A3235" s="16">
        <f t="shared" si="502"/>
        <v>46768</v>
      </c>
      <c r="B3235">
        <f>+'[2]Ejercicio 1'!E3452</f>
        <v>3233</v>
      </c>
      <c r="C3235" s="5">
        <v>8.0443236350086725E-2</v>
      </c>
      <c r="D3235" s="4">
        <f t="shared" si="497"/>
        <v>7.885052145449177E-2</v>
      </c>
      <c r="E3235" s="6">
        <f t="shared" si="498"/>
        <v>7.9641579287886705E-2</v>
      </c>
      <c r="F3235" s="7">
        <f t="shared" si="499"/>
        <v>7.9092804455666813E-2</v>
      </c>
      <c r="I3235" s="10">
        <v>3233</v>
      </c>
      <c r="J3235" s="8">
        <f t="shared" si="500"/>
        <v>8.1943236350086726E-2</v>
      </c>
      <c r="K3235" s="8">
        <f t="shared" si="500"/>
        <v>8.0350521454491772E-2</v>
      </c>
      <c r="L3235" s="8">
        <f t="shared" si="500"/>
        <v>8.1141579287886706E-2</v>
      </c>
      <c r="M3235" s="8">
        <f t="shared" si="500"/>
        <v>8.0592804455666814E-2</v>
      </c>
      <c r="P3235">
        <v>3233</v>
      </c>
      <c r="Q3235" s="8">
        <f t="shared" si="501"/>
        <v>7.8943236350086723E-2</v>
      </c>
      <c r="R3235" s="8">
        <f t="shared" si="501"/>
        <v>7.7350521454491769E-2</v>
      </c>
      <c r="S3235" s="8">
        <f t="shared" si="501"/>
        <v>7.8141579287886703E-2</v>
      </c>
      <c r="T3235" s="8">
        <f t="shared" si="501"/>
        <v>7.7592804455666811E-2</v>
      </c>
      <c r="W3235">
        <v>3233</v>
      </c>
      <c r="X3235" s="4">
        <f t="shared" si="496"/>
        <v>8.3298380792090926E-2</v>
      </c>
      <c r="Y3235" s="4">
        <f t="shared" si="503"/>
        <v>8.252282860591445E-2</v>
      </c>
      <c r="Z3235" s="4">
        <f t="shared" si="504"/>
        <v>8.1990797735709914E-2</v>
      </c>
    </row>
    <row r="3236" spans="1:26" x14ac:dyDescent="0.25">
      <c r="A3236" s="16">
        <f t="shared" si="502"/>
        <v>46769</v>
      </c>
      <c r="B3236">
        <f>+'[2]Ejercicio 1'!E3453</f>
        <v>3234</v>
      </c>
      <c r="C3236" s="5">
        <v>8.0444171469143275E-2</v>
      </c>
      <c r="D3236" s="4">
        <f t="shared" si="497"/>
        <v>7.8851420029611236E-2</v>
      </c>
      <c r="E3236" s="6">
        <f t="shared" si="498"/>
        <v>7.9642495952884682E-2</v>
      </c>
      <c r="F3236" s="7">
        <f t="shared" si="499"/>
        <v>7.9093708558550802E-2</v>
      </c>
      <c r="I3236" s="10">
        <v>3234</v>
      </c>
      <c r="J3236" s="8">
        <f t="shared" si="500"/>
        <v>8.1944171469143276E-2</v>
      </c>
      <c r="K3236" s="8">
        <f t="shared" si="500"/>
        <v>8.0351420029611237E-2</v>
      </c>
      <c r="L3236" s="8">
        <f t="shared" si="500"/>
        <v>8.1142495952884683E-2</v>
      </c>
      <c r="M3236" s="8">
        <f t="shared" si="500"/>
        <v>8.0593708558550803E-2</v>
      </c>
      <c r="P3236">
        <v>3234</v>
      </c>
      <c r="Q3236" s="8">
        <f t="shared" si="501"/>
        <v>7.8944171469143273E-2</v>
      </c>
      <c r="R3236" s="8">
        <f t="shared" si="501"/>
        <v>7.7351420029611234E-2</v>
      </c>
      <c r="S3236" s="8">
        <f t="shared" si="501"/>
        <v>7.814249595288468E-2</v>
      </c>
      <c r="T3236" s="8">
        <f t="shared" si="501"/>
        <v>7.75937085585508E-2</v>
      </c>
      <c r="W3236">
        <v>3234</v>
      </c>
      <c r="X3236" s="4">
        <f t="shared" si="496"/>
        <v>8.330025236521027E-2</v>
      </c>
      <c r="Y3236" s="4">
        <f t="shared" si="503"/>
        <v>8.2524661954387929E-2</v>
      </c>
      <c r="Z3236" s="4">
        <f t="shared" si="504"/>
        <v>8.1992605035685298E-2</v>
      </c>
    </row>
    <row r="3237" spans="1:26" x14ac:dyDescent="0.25">
      <c r="A3237" s="16">
        <f t="shared" si="502"/>
        <v>46770</v>
      </c>
      <c r="B3237">
        <f>+'[2]Ejercicio 1'!E3454</f>
        <v>3235</v>
      </c>
      <c r="C3237" s="5">
        <v>8.0445106588199825E-2</v>
      </c>
      <c r="D3237" s="4">
        <f t="shared" si="497"/>
        <v>7.8852318604322402E-2</v>
      </c>
      <c r="E3237" s="6">
        <f t="shared" si="498"/>
        <v>7.9643412617674478E-2</v>
      </c>
      <c r="F3237" s="7">
        <f t="shared" si="499"/>
        <v>7.9094612661083641E-2</v>
      </c>
      <c r="I3237" s="10">
        <v>3235</v>
      </c>
      <c r="J3237" s="8">
        <f t="shared" si="500"/>
        <v>8.1945106588199826E-2</v>
      </c>
      <c r="K3237" s="8">
        <f t="shared" si="500"/>
        <v>8.0352318604322404E-2</v>
      </c>
      <c r="L3237" s="8">
        <f t="shared" si="500"/>
        <v>8.1143412617674479E-2</v>
      </c>
      <c r="M3237" s="8">
        <f t="shared" si="500"/>
        <v>8.0594612661083642E-2</v>
      </c>
      <c r="P3237">
        <v>3235</v>
      </c>
      <c r="Q3237" s="8">
        <f t="shared" si="501"/>
        <v>7.8945106588199823E-2</v>
      </c>
      <c r="R3237" s="8">
        <f t="shared" si="501"/>
        <v>7.7352318604322401E-2</v>
      </c>
      <c r="S3237" s="8">
        <f t="shared" si="501"/>
        <v>7.8143412617674476E-2</v>
      </c>
      <c r="T3237" s="8">
        <f t="shared" si="501"/>
        <v>7.759461266108364E-2</v>
      </c>
      <c r="W3237">
        <v>3235</v>
      </c>
      <c r="X3237" s="4">
        <f t="shared" si="496"/>
        <v>8.330212393875433E-2</v>
      </c>
      <c r="Y3237" s="4">
        <f t="shared" si="503"/>
        <v>8.2526495302444144E-2</v>
      </c>
      <c r="Z3237" s="4">
        <f t="shared" si="504"/>
        <v>8.1994412334350314E-2</v>
      </c>
    </row>
    <row r="3238" spans="1:26" x14ac:dyDescent="0.25">
      <c r="A3238" s="16">
        <f t="shared" si="502"/>
        <v>46771</v>
      </c>
      <c r="B3238">
        <f>+'[2]Ejercicio 1'!E3455</f>
        <v>3236</v>
      </c>
      <c r="C3238" s="5">
        <v>8.044604170725636E-2</v>
      </c>
      <c r="D3238" s="4">
        <f t="shared" si="497"/>
        <v>7.8853217178625659E-2</v>
      </c>
      <c r="E3238" s="6">
        <f t="shared" si="498"/>
        <v>7.9644329282255191E-2</v>
      </c>
      <c r="F3238" s="7">
        <f t="shared" si="499"/>
        <v>7.9095516763271048E-2</v>
      </c>
      <c r="I3238" s="10">
        <v>3236</v>
      </c>
      <c r="J3238" s="8">
        <f t="shared" si="500"/>
        <v>8.1946041707256362E-2</v>
      </c>
      <c r="K3238" s="8">
        <f t="shared" si="500"/>
        <v>8.035321717862566E-2</v>
      </c>
      <c r="L3238" s="8">
        <f t="shared" si="500"/>
        <v>8.1144329282255193E-2</v>
      </c>
      <c r="M3238" s="8">
        <f t="shared" si="500"/>
        <v>8.059551676327105E-2</v>
      </c>
      <c r="P3238">
        <v>3236</v>
      </c>
      <c r="Q3238" s="8">
        <f t="shared" si="501"/>
        <v>7.8946041707256359E-2</v>
      </c>
      <c r="R3238" s="8">
        <f t="shared" si="501"/>
        <v>7.7353217178625658E-2</v>
      </c>
      <c r="S3238" s="8">
        <f t="shared" si="501"/>
        <v>7.814432928225519E-2</v>
      </c>
      <c r="T3238" s="8">
        <f t="shared" si="501"/>
        <v>7.7595516763271047E-2</v>
      </c>
      <c r="W3238">
        <v>3236</v>
      </c>
      <c r="X3238" s="4">
        <f t="shared" si="496"/>
        <v>8.3303995512723092E-2</v>
      </c>
      <c r="Y3238" s="4">
        <f t="shared" si="503"/>
        <v>8.2528328650051497E-2</v>
      </c>
      <c r="Z3238" s="4">
        <f t="shared" si="504"/>
        <v>8.1996219632367265E-2</v>
      </c>
    </row>
    <row r="3239" spans="1:26" x14ac:dyDescent="0.25">
      <c r="A3239" s="16">
        <f t="shared" si="502"/>
        <v>46772</v>
      </c>
      <c r="B3239">
        <f>+'[2]Ejercicio 1'!E3456</f>
        <v>3237</v>
      </c>
      <c r="C3239" s="5">
        <v>8.044697682631291E-2</v>
      </c>
      <c r="D3239" s="4">
        <f t="shared" si="497"/>
        <v>7.8854115752520409E-2</v>
      </c>
      <c r="E3239" s="6">
        <f t="shared" si="498"/>
        <v>7.9645245946628612E-2</v>
      </c>
      <c r="F3239" s="7">
        <f t="shared" si="499"/>
        <v>7.9096420865110151E-2</v>
      </c>
      <c r="I3239" s="10">
        <v>3237</v>
      </c>
      <c r="J3239" s="8">
        <f t="shared" si="500"/>
        <v>8.1946976826312912E-2</v>
      </c>
      <c r="K3239" s="8">
        <f t="shared" si="500"/>
        <v>8.0354115752520411E-2</v>
      </c>
      <c r="L3239" s="8">
        <f t="shared" si="500"/>
        <v>8.1145245946628614E-2</v>
      </c>
      <c r="M3239" s="8">
        <f t="shared" si="500"/>
        <v>8.0596420865110152E-2</v>
      </c>
      <c r="P3239">
        <v>3237</v>
      </c>
      <c r="Q3239" s="8">
        <f t="shared" si="501"/>
        <v>7.8946976826312909E-2</v>
      </c>
      <c r="R3239" s="8">
        <f t="shared" si="501"/>
        <v>7.7354115752520408E-2</v>
      </c>
      <c r="S3239" s="8">
        <f t="shared" si="501"/>
        <v>7.8145245946628611E-2</v>
      </c>
      <c r="T3239" s="8">
        <f t="shared" si="501"/>
        <v>7.7596420865110149E-2</v>
      </c>
      <c r="W3239">
        <v>3237</v>
      </c>
      <c r="X3239" s="4">
        <f t="shared" si="496"/>
        <v>8.3305867087115265E-2</v>
      </c>
      <c r="Y3239" s="4">
        <f t="shared" si="503"/>
        <v>8.2530161997274115E-2</v>
      </c>
      <c r="Z3239" s="4">
        <f t="shared" si="504"/>
        <v>8.1998026929070988E-2</v>
      </c>
    </row>
    <row r="3240" spans="1:26" x14ac:dyDescent="0.25">
      <c r="A3240" s="16">
        <f t="shared" si="502"/>
        <v>46773</v>
      </c>
      <c r="B3240">
        <f>+'[2]Ejercicio 1'!E3457</f>
        <v>3238</v>
      </c>
      <c r="C3240" s="5">
        <v>8.044791194536946E-2</v>
      </c>
      <c r="D3240" s="4">
        <f t="shared" si="497"/>
        <v>7.8855014326006861E-2</v>
      </c>
      <c r="E3240" s="6">
        <f t="shared" si="498"/>
        <v>7.9646162610792964E-2</v>
      </c>
      <c r="F3240" s="7">
        <f t="shared" si="499"/>
        <v>7.9097324966603821E-2</v>
      </c>
      <c r="I3240" s="10">
        <v>3238</v>
      </c>
      <c r="J3240" s="8">
        <f t="shared" si="500"/>
        <v>8.1947911945369462E-2</v>
      </c>
      <c r="K3240" s="8">
        <f t="shared" si="500"/>
        <v>8.0355014326006863E-2</v>
      </c>
      <c r="L3240" s="8">
        <f t="shared" si="500"/>
        <v>8.1146162610792966E-2</v>
      </c>
      <c r="M3240" s="8">
        <f t="shared" si="500"/>
        <v>8.0597324966603823E-2</v>
      </c>
      <c r="P3240">
        <v>3238</v>
      </c>
      <c r="Q3240" s="8">
        <f t="shared" si="501"/>
        <v>7.8947911945369459E-2</v>
      </c>
      <c r="R3240" s="8">
        <f t="shared" si="501"/>
        <v>7.735501432600686E-2</v>
      </c>
      <c r="S3240" s="8">
        <f t="shared" si="501"/>
        <v>7.8146162610792963E-2</v>
      </c>
      <c r="T3240" s="8">
        <f t="shared" si="501"/>
        <v>7.759732496660382E-2</v>
      </c>
      <c r="W3240">
        <v>3238</v>
      </c>
      <c r="X3240" s="4">
        <f t="shared" si="496"/>
        <v>8.330773866193214E-2</v>
      </c>
      <c r="Y3240" s="4">
        <f t="shared" si="503"/>
        <v>8.2531995344048717E-2</v>
      </c>
      <c r="Z3240" s="4">
        <f t="shared" si="504"/>
        <v>8.1999834225126661E-2</v>
      </c>
    </row>
    <row r="3241" spans="1:26" x14ac:dyDescent="0.25">
      <c r="A3241" s="16">
        <f t="shared" si="502"/>
        <v>46774</v>
      </c>
      <c r="B3241">
        <f>+'[2]Ejercicio 1'!E3458</f>
        <v>3239</v>
      </c>
      <c r="C3241" s="5">
        <v>8.044884706442601E-2</v>
      </c>
      <c r="D3241" s="4">
        <f t="shared" si="497"/>
        <v>7.8855912899085209E-2</v>
      </c>
      <c r="E3241" s="6">
        <f t="shared" si="498"/>
        <v>7.964707927475001E-2</v>
      </c>
      <c r="F3241" s="7">
        <f t="shared" si="499"/>
        <v>7.9098229067746342E-2</v>
      </c>
      <c r="I3241" s="10">
        <v>3239</v>
      </c>
      <c r="J3241" s="8">
        <f t="shared" si="500"/>
        <v>8.1948847064426011E-2</v>
      </c>
      <c r="K3241" s="8">
        <f t="shared" si="500"/>
        <v>8.0355912899085211E-2</v>
      </c>
      <c r="L3241" s="8">
        <f t="shared" si="500"/>
        <v>8.1147079274750011E-2</v>
      </c>
      <c r="M3241" s="8">
        <f t="shared" si="500"/>
        <v>8.0598229067746344E-2</v>
      </c>
      <c r="P3241">
        <v>3239</v>
      </c>
      <c r="Q3241" s="8">
        <f t="shared" si="501"/>
        <v>7.8948847064426009E-2</v>
      </c>
      <c r="R3241" s="8">
        <f t="shared" si="501"/>
        <v>7.7355912899085208E-2</v>
      </c>
      <c r="S3241" s="8">
        <f t="shared" si="501"/>
        <v>7.8147079274750009E-2</v>
      </c>
      <c r="T3241" s="8">
        <f t="shared" si="501"/>
        <v>7.7598229067746341E-2</v>
      </c>
      <c r="W3241">
        <v>3239</v>
      </c>
      <c r="X3241" s="4">
        <f t="shared" si="496"/>
        <v>8.3309610237172871E-2</v>
      </c>
      <c r="Y3241" s="4">
        <f t="shared" si="503"/>
        <v>8.2533828690465813E-2</v>
      </c>
      <c r="Z3241" s="4">
        <f t="shared" si="504"/>
        <v>8.2001641519869092E-2</v>
      </c>
    </row>
    <row r="3242" spans="1:26" x14ac:dyDescent="0.25">
      <c r="A3242" s="16">
        <f t="shared" si="502"/>
        <v>46775</v>
      </c>
      <c r="B3242">
        <f>+'[2]Ejercicio 1'!E3459</f>
        <v>3240</v>
      </c>
      <c r="C3242" s="5">
        <v>8.044978218348256E-2</v>
      </c>
      <c r="D3242" s="4">
        <f t="shared" si="497"/>
        <v>7.8856811471755245E-2</v>
      </c>
      <c r="E3242" s="6">
        <f t="shared" si="498"/>
        <v>7.9647995938498001E-2</v>
      </c>
      <c r="F3242" s="7">
        <f t="shared" si="499"/>
        <v>7.9099133168543431E-2</v>
      </c>
      <c r="I3242" s="10">
        <v>3240</v>
      </c>
      <c r="J3242" s="8">
        <f t="shared" si="500"/>
        <v>8.1949782183482561E-2</v>
      </c>
      <c r="K3242" s="8">
        <f t="shared" si="500"/>
        <v>8.0356811471755246E-2</v>
      </c>
      <c r="L3242" s="8">
        <f t="shared" si="500"/>
        <v>8.1147995938498002E-2</v>
      </c>
      <c r="M3242" s="8">
        <f t="shared" si="500"/>
        <v>8.0599133168543433E-2</v>
      </c>
      <c r="P3242">
        <v>3240</v>
      </c>
      <c r="Q3242" s="8">
        <f t="shared" si="501"/>
        <v>7.8949782183482559E-2</v>
      </c>
      <c r="R3242" s="8">
        <f t="shared" si="501"/>
        <v>7.7356811471755244E-2</v>
      </c>
      <c r="S3242" s="8">
        <f t="shared" si="501"/>
        <v>7.8147995938497999E-2</v>
      </c>
      <c r="T3242" s="8">
        <f t="shared" si="501"/>
        <v>7.759913316854343E-2</v>
      </c>
      <c r="W3242">
        <v>3240</v>
      </c>
      <c r="X3242" s="4">
        <f t="shared" si="496"/>
        <v>8.3311481812837859E-2</v>
      </c>
      <c r="Y3242" s="4">
        <f t="shared" si="503"/>
        <v>8.253566203640593E-2</v>
      </c>
      <c r="Z3242" s="4">
        <f t="shared" si="504"/>
        <v>8.2003448813963473E-2</v>
      </c>
    </row>
    <row r="3243" spans="1:26" x14ac:dyDescent="0.25">
      <c r="A3243" s="16">
        <f t="shared" si="502"/>
        <v>46776</v>
      </c>
      <c r="B3243">
        <f>+'[2]Ejercicio 1'!E3460</f>
        <v>3241</v>
      </c>
      <c r="C3243" s="5">
        <v>8.0450717302539096E-2</v>
      </c>
      <c r="D3243" s="4">
        <f t="shared" si="497"/>
        <v>7.885771004401719E-2</v>
      </c>
      <c r="E3243" s="6">
        <f t="shared" si="498"/>
        <v>7.9648912602037797E-2</v>
      </c>
      <c r="F3243" s="7">
        <f t="shared" si="499"/>
        <v>7.9100037268992215E-2</v>
      </c>
      <c r="I3243" s="10">
        <v>3241</v>
      </c>
      <c r="J3243" s="8">
        <f t="shared" si="500"/>
        <v>8.1950717302539097E-2</v>
      </c>
      <c r="K3243" s="8">
        <f t="shared" si="500"/>
        <v>8.0357710044017192E-2</v>
      </c>
      <c r="L3243" s="8">
        <f t="shared" si="500"/>
        <v>8.1148912602037798E-2</v>
      </c>
      <c r="M3243" s="8">
        <f t="shared" si="500"/>
        <v>8.0600037268992217E-2</v>
      </c>
      <c r="P3243">
        <v>3241</v>
      </c>
      <c r="Q3243" s="8">
        <f t="shared" si="501"/>
        <v>7.8950717302539095E-2</v>
      </c>
      <c r="R3243" s="8">
        <f t="shared" si="501"/>
        <v>7.7357710044017189E-2</v>
      </c>
      <c r="S3243" s="8">
        <f t="shared" si="501"/>
        <v>7.8148912602037796E-2</v>
      </c>
      <c r="T3243" s="8">
        <f t="shared" si="501"/>
        <v>7.7600037268992214E-2</v>
      </c>
      <c r="W3243">
        <v>3241</v>
      </c>
      <c r="X3243" s="4">
        <f t="shared" si="496"/>
        <v>8.3313353388927133E-2</v>
      </c>
      <c r="Y3243" s="4">
        <f t="shared" si="503"/>
        <v>8.2537495381927922E-2</v>
      </c>
      <c r="Z3243" s="4">
        <f t="shared" si="504"/>
        <v>8.2005256106753188E-2</v>
      </c>
    </row>
    <row r="3244" spans="1:26" x14ac:dyDescent="0.25">
      <c r="A3244" s="16">
        <f t="shared" si="502"/>
        <v>46777</v>
      </c>
      <c r="B3244">
        <f>+'[2]Ejercicio 1'!E3461</f>
        <v>3242</v>
      </c>
      <c r="C3244" s="5">
        <v>8.0451652421595646E-2</v>
      </c>
      <c r="D3244" s="4">
        <f t="shared" si="497"/>
        <v>7.885860861587124E-2</v>
      </c>
      <c r="E3244" s="6">
        <f t="shared" si="498"/>
        <v>7.9649829265370287E-2</v>
      </c>
      <c r="F3244" s="7">
        <f t="shared" si="499"/>
        <v>7.9100941369095581E-2</v>
      </c>
      <c r="I3244" s="10">
        <v>3242</v>
      </c>
      <c r="J3244" s="8">
        <f t="shared" si="500"/>
        <v>8.1951652421595647E-2</v>
      </c>
      <c r="K3244" s="8">
        <f t="shared" si="500"/>
        <v>8.0358608615871241E-2</v>
      </c>
      <c r="L3244" s="8">
        <f t="shared" si="500"/>
        <v>8.1149829265370288E-2</v>
      </c>
      <c r="M3244" s="8">
        <f t="shared" si="500"/>
        <v>8.0600941369095583E-2</v>
      </c>
      <c r="P3244">
        <v>3242</v>
      </c>
      <c r="Q3244" s="8">
        <f t="shared" si="501"/>
        <v>7.8951652421595644E-2</v>
      </c>
      <c r="R3244" s="8">
        <f t="shared" si="501"/>
        <v>7.7358608615871238E-2</v>
      </c>
      <c r="S3244" s="8">
        <f t="shared" si="501"/>
        <v>7.8149829265370285E-2</v>
      </c>
      <c r="T3244" s="8">
        <f t="shared" si="501"/>
        <v>7.760094136909558E-2</v>
      </c>
      <c r="W3244">
        <v>3242</v>
      </c>
      <c r="X3244" s="4">
        <f t="shared" si="496"/>
        <v>8.3315224965441123E-2</v>
      </c>
      <c r="Y3244" s="4">
        <f t="shared" si="503"/>
        <v>8.2539328727064293E-2</v>
      </c>
      <c r="Z3244" s="4">
        <f t="shared" si="504"/>
        <v>8.2007063398886276E-2</v>
      </c>
    </row>
    <row r="3245" spans="1:26" x14ac:dyDescent="0.25">
      <c r="A3245" s="16">
        <f t="shared" si="502"/>
        <v>46778</v>
      </c>
      <c r="B3245">
        <f>+'[2]Ejercicio 1'!E3462</f>
        <v>3243</v>
      </c>
      <c r="C3245" s="5">
        <v>8.0452587540652196E-2</v>
      </c>
      <c r="D3245" s="4">
        <f t="shared" si="497"/>
        <v>7.8859507187316782E-2</v>
      </c>
      <c r="E3245" s="6">
        <f t="shared" si="498"/>
        <v>7.9650745928493721E-2</v>
      </c>
      <c r="F3245" s="7">
        <f t="shared" si="499"/>
        <v>7.9101845468847784E-2</v>
      </c>
      <c r="I3245" s="10">
        <v>3243</v>
      </c>
      <c r="J3245" s="8">
        <f t="shared" si="500"/>
        <v>8.1952587540652197E-2</v>
      </c>
      <c r="K3245" s="8">
        <f t="shared" si="500"/>
        <v>8.0359507187316784E-2</v>
      </c>
      <c r="L3245" s="8">
        <f t="shared" si="500"/>
        <v>8.1150745928493723E-2</v>
      </c>
      <c r="M3245" s="8">
        <f t="shared" si="500"/>
        <v>8.0601845468847785E-2</v>
      </c>
      <c r="P3245">
        <v>3243</v>
      </c>
      <c r="Q3245" s="8">
        <f t="shared" si="501"/>
        <v>7.8952587540652194E-2</v>
      </c>
      <c r="R3245" s="8">
        <f t="shared" si="501"/>
        <v>7.7359507187316781E-2</v>
      </c>
      <c r="S3245" s="8">
        <f t="shared" si="501"/>
        <v>7.815074592849372E-2</v>
      </c>
      <c r="T3245" s="8">
        <f t="shared" si="501"/>
        <v>7.7601845468847783E-2</v>
      </c>
      <c r="W3245">
        <v>3243</v>
      </c>
      <c r="X3245" s="4">
        <f t="shared" si="496"/>
        <v>8.3317096542378941E-2</v>
      </c>
      <c r="Y3245" s="4">
        <f t="shared" si="503"/>
        <v>8.2541162071782526E-2</v>
      </c>
      <c r="Z3245" s="4">
        <f t="shared" si="504"/>
        <v>8.2008870689717558E-2</v>
      </c>
    </row>
    <row r="3246" spans="1:26" x14ac:dyDescent="0.25">
      <c r="A3246" s="16">
        <f t="shared" si="502"/>
        <v>46779</v>
      </c>
      <c r="B3246">
        <f>+'[2]Ejercicio 1'!E3463</f>
        <v>3244</v>
      </c>
      <c r="C3246" s="5">
        <v>8.0453522659708746E-2</v>
      </c>
      <c r="D3246" s="4">
        <f t="shared" si="497"/>
        <v>7.8860405758354221E-2</v>
      </c>
      <c r="E3246" s="6">
        <f t="shared" si="498"/>
        <v>7.965166259140985E-2</v>
      </c>
      <c r="F3246" s="7">
        <f t="shared" si="499"/>
        <v>7.9102749568254555E-2</v>
      </c>
      <c r="I3246" s="10">
        <v>3244</v>
      </c>
      <c r="J3246" s="8">
        <f t="shared" si="500"/>
        <v>8.1953522659708747E-2</v>
      </c>
      <c r="K3246" s="8">
        <f t="shared" si="500"/>
        <v>8.0360405758354223E-2</v>
      </c>
      <c r="L3246" s="8">
        <f t="shared" si="500"/>
        <v>8.1151662591409851E-2</v>
      </c>
      <c r="M3246" s="8">
        <f t="shared" si="500"/>
        <v>8.0602749568254556E-2</v>
      </c>
      <c r="P3246">
        <v>3244</v>
      </c>
      <c r="Q3246" s="8">
        <f t="shared" si="501"/>
        <v>7.8953522659708744E-2</v>
      </c>
      <c r="R3246" s="8">
        <f t="shared" si="501"/>
        <v>7.736040575835422E-2</v>
      </c>
      <c r="S3246" s="8">
        <f t="shared" si="501"/>
        <v>7.8151662591409848E-2</v>
      </c>
      <c r="T3246" s="8">
        <f t="shared" si="501"/>
        <v>7.7602749568254553E-2</v>
      </c>
      <c r="W3246">
        <v>3244</v>
      </c>
      <c r="X3246" s="4">
        <f t="shared" si="496"/>
        <v>8.3318968119740613E-2</v>
      </c>
      <c r="Y3246" s="4">
        <f t="shared" si="503"/>
        <v>8.2542995416084383E-2</v>
      </c>
      <c r="Z3246" s="4">
        <f t="shared" si="504"/>
        <v>8.2010677979561047E-2</v>
      </c>
    </row>
    <row r="3247" spans="1:26" x14ac:dyDescent="0.25">
      <c r="A3247" s="16">
        <f t="shared" si="502"/>
        <v>46780</v>
      </c>
      <c r="B3247">
        <f>+'[2]Ejercicio 1'!E3464</f>
        <v>3245</v>
      </c>
      <c r="C3247" s="5">
        <v>8.0454457778765295E-2</v>
      </c>
      <c r="D3247" s="4">
        <f t="shared" si="497"/>
        <v>7.8861304328983167E-2</v>
      </c>
      <c r="E3247" s="6">
        <f t="shared" si="498"/>
        <v>7.9652579254116895E-2</v>
      </c>
      <c r="F3247" s="7">
        <f t="shared" si="499"/>
        <v>7.910365366731302E-2</v>
      </c>
      <c r="I3247" s="10">
        <v>3245</v>
      </c>
      <c r="J3247" s="8">
        <f t="shared" si="500"/>
        <v>8.1954457778765297E-2</v>
      </c>
      <c r="K3247" s="8">
        <f t="shared" si="500"/>
        <v>8.0361304328983169E-2</v>
      </c>
      <c r="L3247" s="8">
        <f t="shared" si="500"/>
        <v>8.1152579254116897E-2</v>
      </c>
      <c r="M3247" s="8">
        <f t="shared" si="500"/>
        <v>8.0603653667313022E-2</v>
      </c>
      <c r="P3247">
        <v>3245</v>
      </c>
      <c r="Q3247" s="8">
        <f t="shared" si="501"/>
        <v>7.8954457778765294E-2</v>
      </c>
      <c r="R3247" s="8">
        <f t="shared" si="501"/>
        <v>7.7361304328983166E-2</v>
      </c>
      <c r="S3247" s="8">
        <f t="shared" si="501"/>
        <v>7.8152579254116894E-2</v>
      </c>
      <c r="T3247" s="8">
        <f t="shared" si="501"/>
        <v>7.7603653667313019E-2</v>
      </c>
      <c r="W3247">
        <v>3245</v>
      </c>
      <c r="X3247" s="4">
        <f t="shared" si="496"/>
        <v>8.3320839697526544E-2</v>
      </c>
      <c r="Y3247" s="4">
        <f t="shared" si="503"/>
        <v>8.2544828759968131E-2</v>
      </c>
      <c r="Z3247" s="4">
        <f t="shared" si="504"/>
        <v>8.2012485268759344E-2</v>
      </c>
    </row>
    <row r="3248" spans="1:26" x14ac:dyDescent="0.25">
      <c r="A3248" s="16">
        <f t="shared" si="502"/>
        <v>46781</v>
      </c>
      <c r="B3248">
        <f>+'[2]Ejercicio 1'!E3465</f>
        <v>3246</v>
      </c>
      <c r="C3248" s="5">
        <v>8.0455392897821831E-2</v>
      </c>
      <c r="D3248" s="4">
        <f t="shared" si="497"/>
        <v>7.8862202899204203E-2</v>
      </c>
      <c r="E3248" s="6">
        <f t="shared" si="498"/>
        <v>7.9653495916615774E-2</v>
      </c>
      <c r="F3248" s="7">
        <f t="shared" si="499"/>
        <v>7.9104557766026068E-2</v>
      </c>
      <c r="I3248" s="10">
        <v>3246</v>
      </c>
      <c r="J3248" s="8">
        <f t="shared" si="500"/>
        <v>8.1955392897821833E-2</v>
      </c>
      <c r="K3248" s="8">
        <f t="shared" si="500"/>
        <v>8.0362202899204205E-2</v>
      </c>
      <c r="L3248" s="8">
        <f t="shared" si="500"/>
        <v>8.1153495916615775E-2</v>
      </c>
      <c r="M3248" s="8">
        <f t="shared" si="500"/>
        <v>8.0604557766026069E-2</v>
      </c>
      <c r="P3248">
        <v>3246</v>
      </c>
      <c r="Q3248" s="8">
        <f t="shared" si="501"/>
        <v>7.895539289782183E-2</v>
      </c>
      <c r="R3248" s="8">
        <f t="shared" si="501"/>
        <v>7.7362202899204202E-2</v>
      </c>
      <c r="S3248" s="8">
        <f t="shared" si="501"/>
        <v>7.8153495916615773E-2</v>
      </c>
      <c r="T3248" s="8">
        <f t="shared" si="501"/>
        <v>7.7604557766026067E-2</v>
      </c>
      <c r="W3248">
        <v>3246</v>
      </c>
      <c r="X3248" s="4">
        <f t="shared" si="496"/>
        <v>8.3322711275737191E-2</v>
      </c>
      <c r="Y3248" s="4">
        <f t="shared" si="503"/>
        <v>8.2546662103434615E-2</v>
      </c>
      <c r="Z3248" s="4">
        <f t="shared" si="504"/>
        <v>8.2014292556975565E-2</v>
      </c>
    </row>
    <row r="3249" spans="1:26" x14ac:dyDescent="0.25">
      <c r="A3249" s="16">
        <f t="shared" si="502"/>
        <v>46782</v>
      </c>
      <c r="B3249">
        <f>+'[2]Ejercicio 1'!E3466</f>
        <v>3247</v>
      </c>
      <c r="C3249" s="5">
        <v>8.0456328016878381E-2</v>
      </c>
      <c r="D3249" s="4">
        <f t="shared" si="497"/>
        <v>7.8863101469016747E-2</v>
      </c>
      <c r="E3249" s="6">
        <f t="shared" si="498"/>
        <v>7.9654412578906458E-2</v>
      </c>
      <c r="F3249" s="7">
        <f t="shared" si="499"/>
        <v>7.9105461864390811E-2</v>
      </c>
      <c r="I3249" s="10">
        <v>3247</v>
      </c>
      <c r="J3249" s="8">
        <f t="shared" si="500"/>
        <v>8.1956328016878383E-2</v>
      </c>
      <c r="K3249" s="8">
        <f t="shared" si="500"/>
        <v>8.0363101469016748E-2</v>
      </c>
      <c r="L3249" s="8">
        <f t="shared" si="500"/>
        <v>8.115441257890646E-2</v>
      </c>
      <c r="M3249" s="8">
        <f t="shared" si="500"/>
        <v>8.0605461864390812E-2</v>
      </c>
      <c r="P3249">
        <v>3247</v>
      </c>
      <c r="Q3249" s="8">
        <f t="shared" si="501"/>
        <v>7.895632801687838E-2</v>
      </c>
      <c r="R3249" s="8">
        <f t="shared" si="501"/>
        <v>7.7363101469016746E-2</v>
      </c>
      <c r="S3249" s="8">
        <f t="shared" si="501"/>
        <v>7.8154412578906457E-2</v>
      </c>
      <c r="T3249" s="8">
        <f t="shared" si="501"/>
        <v>7.760546186439081E-2</v>
      </c>
      <c r="W3249">
        <v>3247</v>
      </c>
      <c r="X3249" s="4">
        <f t="shared" si="496"/>
        <v>8.3324582854371693E-2</v>
      </c>
      <c r="Y3249" s="4">
        <f t="shared" si="503"/>
        <v>8.2548495446453998E-2</v>
      </c>
      <c r="Z3249" s="4">
        <f t="shared" si="504"/>
        <v>8.2016099843887122E-2</v>
      </c>
    </row>
    <row r="3250" spans="1:26" x14ac:dyDescent="0.25">
      <c r="A3250" s="16">
        <f t="shared" si="502"/>
        <v>46783</v>
      </c>
      <c r="B3250">
        <f>+'[2]Ejercicio 1'!E3467</f>
        <v>3248</v>
      </c>
      <c r="C3250" s="5">
        <v>8.0457263135934931E-2</v>
      </c>
      <c r="D3250" s="4">
        <f t="shared" si="497"/>
        <v>7.8864000038421797E-2</v>
      </c>
      <c r="E3250" s="6">
        <f t="shared" si="498"/>
        <v>7.965532924098985E-2</v>
      </c>
      <c r="F3250" s="7">
        <f t="shared" si="499"/>
        <v>7.9106365962407263E-2</v>
      </c>
      <c r="I3250" s="10">
        <v>3248</v>
      </c>
      <c r="J3250" s="8">
        <f t="shared" si="500"/>
        <v>8.1957263135934932E-2</v>
      </c>
      <c r="K3250" s="8">
        <f t="shared" si="500"/>
        <v>8.0364000038421798E-2</v>
      </c>
      <c r="L3250" s="8">
        <f t="shared" si="500"/>
        <v>8.1155329240989851E-2</v>
      </c>
      <c r="M3250" s="8">
        <f t="shared" si="500"/>
        <v>8.0606365962407264E-2</v>
      </c>
      <c r="P3250">
        <v>3248</v>
      </c>
      <c r="Q3250" s="8">
        <f t="shared" si="501"/>
        <v>7.895726313593493E-2</v>
      </c>
      <c r="R3250" s="8">
        <f t="shared" si="501"/>
        <v>7.7364000038421796E-2</v>
      </c>
      <c r="S3250" s="8">
        <f t="shared" si="501"/>
        <v>7.8155329240989849E-2</v>
      </c>
      <c r="T3250" s="8">
        <f t="shared" si="501"/>
        <v>7.7606365962407262E-2</v>
      </c>
      <c r="W3250">
        <v>3248</v>
      </c>
      <c r="X3250" s="4">
        <f t="shared" si="496"/>
        <v>8.3326454433430897E-2</v>
      </c>
      <c r="Y3250" s="4">
        <f t="shared" si="503"/>
        <v>8.2550328789118485E-2</v>
      </c>
      <c r="Z3250" s="4">
        <f t="shared" si="504"/>
        <v>8.2017907130142065E-2</v>
      </c>
    </row>
    <row r="3251" spans="1:26" x14ac:dyDescent="0.25">
      <c r="A3251" s="16">
        <f t="shared" si="502"/>
        <v>46784</v>
      </c>
      <c r="B3251">
        <f>+'[2]Ejercicio 1'!E3468</f>
        <v>3249</v>
      </c>
      <c r="C3251" s="5">
        <v>8.0458198254991481E-2</v>
      </c>
      <c r="D3251" s="4">
        <f t="shared" si="497"/>
        <v>7.8864898607418146E-2</v>
      </c>
      <c r="E3251" s="6">
        <f t="shared" si="498"/>
        <v>7.9656245902864159E-2</v>
      </c>
      <c r="F3251" s="7">
        <f t="shared" si="499"/>
        <v>7.9107270060075424E-2</v>
      </c>
      <c r="I3251" s="10">
        <v>3249</v>
      </c>
      <c r="J3251" s="8">
        <f t="shared" si="500"/>
        <v>8.1958198254991482E-2</v>
      </c>
      <c r="K3251" s="8">
        <f t="shared" si="500"/>
        <v>8.0364898607418148E-2</v>
      </c>
      <c r="L3251" s="8">
        <f t="shared" si="500"/>
        <v>8.115624590286416E-2</v>
      </c>
      <c r="M3251" s="8">
        <f t="shared" si="500"/>
        <v>8.0607270060075425E-2</v>
      </c>
      <c r="P3251">
        <v>3249</v>
      </c>
      <c r="Q3251" s="8">
        <f t="shared" si="501"/>
        <v>7.895819825499148E-2</v>
      </c>
      <c r="R3251" s="8">
        <f t="shared" si="501"/>
        <v>7.7364898607418145E-2</v>
      </c>
      <c r="S3251" s="8">
        <f t="shared" si="501"/>
        <v>7.8156245902864158E-2</v>
      </c>
      <c r="T3251" s="8">
        <f t="shared" si="501"/>
        <v>7.7607270060075423E-2</v>
      </c>
      <c r="W3251">
        <v>3249</v>
      </c>
      <c r="X3251" s="4">
        <f t="shared" si="496"/>
        <v>8.3328326012913498E-2</v>
      </c>
      <c r="Y3251" s="4">
        <f t="shared" si="503"/>
        <v>8.2552162131302481E-2</v>
      </c>
      <c r="Z3251" s="4">
        <f t="shared" si="504"/>
        <v>8.201971441508947E-2</v>
      </c>
    </row>
    <row r="3252" spans="1:26" x14ac:dyDescent="0.25">
      <c r="A3252" s="16">
        <f t="shared" si="502"/>
        <v>46785</v>
      </c>
      <c r="B3252">
        <f>+'[2]Ejercicio 1'!E3469</f>
        <v>3250</v>
      </c>
      <c r="C3252" s="5">
        <v>8.0459133374048031E-2</v>
      </c>
      <c r="D3252" s="4">
        <f t="shared" si="497"/>
        <v>7.8865797176006197E-2</v>
      </c>
      <c r="E3252" s="6">
        <f t="shared" si="498"/>
        <v>7.9657162564530301E-2</v>
      </c>
      <c r="F3252" s="7">
        <f t="shared" si="499"/>
        <v>7.910817415739814E-2</v>
      </c>
      <c r="I3252" s="10">
        <v>3250</v>
      </c>
      <c r="J3252" s="8">
        <f t="shared" si="500"/>
        <v>8.1959133374048032E-2</v>
      </c>
      <c r="K3252" s="8">
        <f t="shared" si="500"/>
        <v>8.0365797176006198E-2</v>
      </c>
      <c r="L3252" s="8">
        <f t="shared" si="500"/>
        <v>8.1157162564530302E-2</v>
      </c>
      <c r="M3252" s="8">
        <f t="shared" si="500"/>
        <v>8.0608174157398141E-2</v>
      </c>
      <c r="P3252">
        <v>3250</v>
      </c>
      <c r="Q3252" s="8">
        <f t="shared" si="501"/>
        <v>7.8959133374048029E-2</v>
      </c>
      <c r="R3252" s="8">
        <f t="shared" si="501"/>
        <v>7.7365797176006196E-2</v>
      </c>
      <c r="S3252" s="8">
        <f t="shared" si="501"/>
        <v>7.81571625645303E-2</v>
      </c>
      <c r="T3252" s="8">
        <f t="shared" si="501"/>
        <v>7.7608174157398138E-2</v>
      </c>
      <c r="W3252">
        <v>3250</v>
      </c>
      <c r="X3252" s="4">
        <f t="shared" si="496"/>
        <v>8.3330197592820815E-2</v>
      </c>
      <c r="Y3252" s="4">
        <f t="shared" si="503"/>
        <v>8.2553995473101743E-2</v>
      </c>
      <c r="Z3252" s="4">
        <f t="shared" si="504"/>
        <v>8.2021521699388825E-2</v>
      </c>
    </row>
    <row r="3253" spans="1:26" x14ac:dyDescent="0.25">
      <c r="A3253" s="16">
        <f t="shared" si="502"/>
        <v>46786</v>
      </c>
      <c r="B3253">
        <f>+'[2]Ejercicio 1'!E3470</f>
        <v>3251</v>
      </c>
      <c r="C3253" s="5">
        <v>8.0460068493104567E-2</v>
      </c>
      <c r="D3253" s="4">
        <f t="shared" si="497"/>
        <v>7.8866695744186144E-2</v>
      </c>
      <c r="E3253" s="6">
        <f t="shared" si="498"/>
        <v>7.9658079225988249E-2</v>
      </c>
      <c r="F3253" s="7">
        <f t="shared" si="499"/>
        <v>7.9109078254369719E-2</v>
      </c>
      <c r="I3253" s="10">
        <v>3251</v>
      </c>
      <c r="J3253" s="8">
        <f t="shared" si="500"/>
        <v>8.1960068493104568E-2</v>
      </c>
      <c r="K3253" s="8">
        <f t="shared" si="500"/>
        <v>8.0366695744186145E-2</v>
      </c>
      <c r="L3253" s="8">
        <f t="shared" si="500"/>
        <v>8.115807922598825E-2</v>
      </c>
      <c r="M3253" s="8">
        <f t="shared" si="500"/>
        <v>8.060907825436972E-2</v>
      </c>
      <c r="P3253">
        <v>3251</v>
      </c>
      <c r="Q3253" s="8">
        <f t="shared" si="501"/>
        <v>7.8960068493104565E-2</v>
      </c>
      <c r="R3253" s="8">
        <f t="shared" si="501"/>
        <v>7.7366695744186142E-2</v>
      </c>
      <c r="S3253" s="8">
        <f t="shared" si="501"/>
        <v>7.8158079225988247E-2</v>
      </c>
      <c r="T3253" s="8">
        <f t="shared" si="501"/>
        <v>7.7609078254369718E-2</v>
      </c>
      <c r="W3253">
        <v>3251</v>
      </c>
      <c r="X3253" s="4">
        <f t="shared" si="496"/>
        <v>8.3332069173152404E-2</v>
      </c>
      <c r="Y3253" s="4">
        <f t="shared" si="503"/>
        <v>8.255582881448198E-2</v>
      </c>
      <c r="Z3253" s="4">
        <f t="shared" si="504"/>
        <v>8.2023328982377811E-2</v>
      </c>
    </row>
    <row r="3254" spans="1:26" x14ac:dyDescent="0.25">
      <c r="A3254" s="16">
        <f t="shared" si="502"/>
        <v>46787</v>
      </c>
      <c r="B3254">
        <f>+'[2]Ejercicio 1'!E3471</f>
        <v>3252</v>
      </c>
      <c r="C3254" s="5">
        <v>8.0461003612161117E-2</v>
      </c>
      <c r="D3254" s="4">
        <f t="shared" si="497"/>
        <v>7.8867594311957792E-2</v>
      </c>
      <c r="E3254" s="6">
        <f t="shared" si="498"/>
        <v>7.9658995887238002E-2</v>
      </c>
      <c r="F3254" s="7">
        <f t="shared" si="499"/>
        <v>7.9109982350998712E-2</v>
      </c>
      <c r="I3254" s="10">
        <v>3252</v>
      </c>
      <c r="J3254" s="8">
        <f t="shared" si="500"/>
        <v>8.1961003612161118E-2</v>
      </c>
      <c r="K3254" s="8">
        <f t="shared" si="500"/>
        <v>8.0367594311957793E-2</v>
      </c>
      <c r="L3254" s="8">
        <f t="shared" si="500"/>
        <v>8.1158995887238003E-2</v>
      </c>
      <c r="M3254" s="8">
        <f t="shared" si="500"/>
        <v>8.0609982350998713E-2</v>
      </c>
      <c r="P3254">
        <v>3252</v>
      </c>
      <c r="Q3254" s="8">
        <f t="shared" si="501"/>
        <v>7.8961003612161115E-2</v>
      </c>
      <c r="R3254" s="8">
        <f t="shared" si="501"/>
        <v>7.7367594311957791E-2</v>
      </c>
      <c r="S3254" s="8">
        <f t="shared" si="501"/>
        <v>7.8158995887238E-2</v>
      </c>
      <c r="T3254" s="8">
        <f t="shared" si="501"/>
        <v>7.760998235099871E-2</v>
      </c>
      <c r="W3254">
        <v>3252</v>
      </c>
      <c r="X3254" s="4">
        <f t="shared" si="496"/>
        <v>8.3333940753907834E-2</v>
      </c>
      <c r="Y3254" s="4">
        <f t="shared" si="503"/>
        <v>8.2557662155445868E-2</v>
      </c>
      <c r="Z3254" s="4">
        <f t="shared" si="504"/>
        <v>8.2025136264715873E-2</v>
      </c>
    </row>
    <row r="3255" spans="1:26" x14ac:dyDescent="0.25">
      <c r="A3255" s="16">
        <f t="shared" si="502"/>
        <v>46788</v>
      </c>
      <c r="B3255">
        <f>+'[2]Ejercicio 1'!E3472</f>
        <v>3253</v>
      </c>
      <c r="C3255" s="5">
        <v>8.0461938731217666E-2</v>
      </c>
      <c r="D3255" s="4">
        <f t="shared" si="497"/>
        <v>7.886849287932135E-2</v>
      </c>
      <c r="E3255" s="6">
        <f t="shared" si="498"/>
        <v>7.9659912548279588E-2</v>
      </c>
      <c r="F3255" s="7">
        <f t="shared" si="499"/>
        <v>7.9110886447276554E-2</v>
      </c>
      <c r="I3255" s="10">
        <v>3253</v>
      </c>
      <c r="J3255" s="8">
        <f t="shared" si="500"/>
        <v>8.1961938731217668E-2</v>
      </c>
      <c r="K3255" s="8">
        <f t="shared" si="500"/>
        <v>8.0368492879321352E-2</v>
      </c>
      <c r="L3255" s="8">
        <f t="shared" si="500"/>
        <v>8.1159912548279589E-2</v>
      </c>
      <c r="M3255" s="8">
        <f t="shared" si="500"/>
        <v>8.0610886447276556E-2</v>
      </c>
      <c r="P3255">
        <v>3253</v>
      </c>
      <c r="Q3255" s="8">
        <f t="shared" si="501"/>
        <v>7.8961938731217665E-2</v>
      </c>
      <c r="R3255" s="8">
        <f t="shared" si="501"/>
        <v>7.7368492879321349E-2</v>
      </c>
      <c r="S3255" s="8">
        <f t="shared" si="501"/>
        <v>7.8159912548279586E-2</v>
      </c>
      <c r="T3255" s="8">
        <f t="shared" si="501"/>
        <v>7.7610886447276553E-2</v>
      </c>
      <c r="W3255">
        <v>3253</v>
      </c>
      <c r="X3255" s="4">
        <f t="shared" si="496"/>
        <v>8.3335812335087536E-2</v>
      </c>
      <c r="Y3255" s="4">
        <f t="shared" si="503"/>
        <v>8.2559495495992494E-2</v>
      </c>
      <c r="Z3255" s="4">
        <f t="shared" si="504"/>
        <v>8.2026943545746425E-2</v>
      </c>
    </row>
    <row r="3256" spans="1:26" x14ac:dyDescent="0.25">
      <c r="A3256" s="16">
        <f t="shared" si="502"/>
        <v>46789</v>
      </c>
      <c r="B3256">
        <f>+'[2]Ejercicio 1'!E3473</f>
        <v>3254</v>
      </c>
      <c r="C3256" s="5">
        <v>8.0462873850274216E-2</v>
      </c>
      <c r="D3256" s="4">
        <f t="shared" si="497"/>
        <v>7.8869391446277012E-2</v>
      </c>
      <c r="E3256" s="6">
        <f t="shared" si="498"/>
        <v>7.9660829209113854E-2</v>
      </c>
      <c r="F3256" s="7">
        <f t="shared" si="499"/>
        <v>7.9111790543208951E-2</v>
      </c>
      <c r="I3256" s="10">
        <v>3254</v>
      </c>
      <c r="J3256" s="8">
        <f t="shared" si="500"/>
        <v>8.1962873850274218E-2</v>
      </c>
      <c r="K3256" s="8">
        <f t="shared" si="500"/>
        <v>8.0369391446277014E-2</v>
      </c>
      <c r="L3256" s="8">
        <f t="shared" si="500"/>
        <v>8.1160829209113855E-2</v>
      </c>
      <c r="M3256" s="8">
        <f t="shared" si="500"/>
        <v>8.0611790543208953E-2</v>
      </c>
      <c r="P3256">
        <v>3254</v>
      </c>
      <c r="Q3256" s="8">
        <f t="shared" si="501"/>
        <v>7.8962873850274215E-2</v>
      </c>
      <c r="R3256" s="8">
        <f t="shared" si="501"/>
        <v>7.7369391446277011E-2</v>
      </c>
      <c r="S3256" s="8">
        <f t="shared" si="501"/>
        <v>7.8160829209113852E-2</v>
      </c>
      <c r="T3256" s="8">
        <f t="shared" si="501"/>
        <v>7.761179054320895E-2</v>
      </c>
      <c r="W3256">
        <v>3254</v>
      </c>
      <c r="X3256" s="4">
        <f t="shared" si="496"/>
        <v>8.3337683916691954E-2</v>
      </c>
      <c r="Y3256" s="4">
        <f t="shared" si="503"/>
        <v>8.2561328836123632E-2</v>
      </c>
      <c r="Z3256" s="4">
        <f t="shared" si="504"/>
        <v>8.2028750826126054E-2</v>
      </c>
    </row>
    <row r="3257" spans="1:26" x14ac:dyDescent="0.25">
      <c r="A3257" s="16">
        <f t="shared" si="502"/>
        <v>46790</v>
      </c>
      <c r="B3257">
        <f>+'[2]Ejercicio 1'!E3474</f>
        <v>3255</v>
      </c>
      <c r="C3257" s="5">
        <v>8.0463808969330766E-2</v>
      </c>
      <c r="D3257" s="4">
        <f t="shared" si="497"/>
        <v>7.8870290012824182E-2</v>
      </c>
      <c r="E3257" s="6">
        <f t="shared" si="498"/>
        <v>7.9661745869739065E-2</v>
      </c>
      <c r="F3257" s="7">
        <f t="shared" si="499"/>
        <v>7.9112694638793071E-2</v>
      </c>
      <c r="I3257" s="10">
        <v>3255</v>
      </c>
      <c r="J3257" s="8">
        <f t="shared" si="500"/>
        <v>8.1963808969330768E-2</v>
      </c>
      <c r="K3257" s="8">
        <f t="shared" si="500"/>
        <v>8.0370290012824183E-2</v>
      </c>
      <c r="L3257" s="8">
        <f t="shared" si="500"/>
        <v>8.1161745869739066E-2</v>
      </c>
      <c r="M3257" s="8">
        <f t="shared" si="500"/>
        <v>8.0612694638793073E-2</v>
      </c>
      <c r="P3257">
        <v>3255</v>
      </c>
      <c r="Q3257" s="8">
        <f t="shared" si="501"/>
        <v>7.8963808969330765E-2</v>
      </c>
      <c r="R3257" s="8">
        <f t="shared" si="501"/>
        <v>7.7370290012824181E-2</v>
      </c>
      <c r="S3257" s="8">
        <f t="shared" si="501"/>
        <v>7.8161745869739063E-2</v>
      </c>
      <c r="T3257" s="8">
        <f t="shared" si="501"/>
        <v>7.761269463879307E-2</v>
      </c>
      <c r="W3257">
        <v>3255</v>
      </c>
      <c r="X3257" s="4">
        <f t="shared" si="496"/>
        <v>8.3339555498719783E-2</v>
      </c>
      <c r="Y3257" s="4">
        <f t="shared" si="503"/>
        <v>8.2563162175835758E-2</v>
      </c>
      <c r="Z3257" s="4">
        <f t="shared" si="504"/>
        <v>8.2030558105523621E-2</v>
      </c>
    </row>
    <row r="3258" spans="1:26" x14ac:dyDescent="0.25">
      <c r="A3258" s="16">
        <f t="shared" si="502"/>
        <v>46791</v>
      </c>
      <c r="B3258">
        <f>+'[2]Ejercicio 1'!E3475</f>
        <v>3256</v>
      </c>
      <c r="C3258" s="5">
        <v>8.0464744088387302E-2</v>
      </c>
      <c r="D3258" s="4">
        <f t="shared" si="497"/>
        <v>7.8871188578963039E-2</v>
      </c>
      <c r="E3258" s="6">
        <f t="shared" si="498"/>
        <v>7.9662662530156081E-2</v>
      </c>
      <c r="F3258" s="7">
        <f t="shared" si="499"/>
        <v>7.9113598734028887E-2</v>
      </c>
      <c r="I3258" s="10">
        <v>3256</v>
      </c>
      <c r="J3258" s="8">
        <f t="shared" si="500"/>
        <v>8.1964744088387304E-2</v>
      </c>
      <c r="K3258" s="8">
        <f t="shared" si="500"/>
        <v>8.037118857896304E-2</v>
      </c>
      <c r="L3258" s="8">
        <f t="shared" si="500"/>
        <v>8.1162662530156082E-2</v>
      </c>
      <c r="M3258" s="8">
        <f t="shared" si="500"/>
        <v>8.0613598734028888E-2</v>
      </c>
      <c r="P3258">
        <v>3256</v>
      </c>
      <c r="Q3258" s="8">
        <f t="shared" si="501"/>
        <v>7.8964744088387301E-2</v>
      </c>
      <c r="R3258" s="8">
        <f t="shared" si="501"/>
        <v>7.7371188578963038E-2</v>
      </c>
      <c r="S3258" s="8">
        <f t="shared" si="501"/>
        <v>7.816266253015608E-2</v>
      </c>
      <c r="T3258" s="8">
        <f t="shared" si="501"/>
        <v>7.7613598734028885E-2</v>
      </c>
      <c r="W3258">
        <v>3256</v>
      </c>
      <c r="X3258" s="4">
        <f t="shared" ref="X3258:X3321" si="505">Tasa_Fwd(C3076,B3076,C3258,B3258,182)</f>
        <v>8.3341427081172745E-2</v>
      </c>
      <c r="Y3258" s="4">
        <f t="shared" si="503"/>
        <v>8.2564995515130635E-2</v>
      </c>
      <c r="Z3258" s="4">
        <f t="shared" si="504"/>
        <v>8.2032365383613665E-2</v>
      </c>
    </row>
    <row r="3259" spans="1:26" x14ac:dyDescent="0.25">
      <c r="A3259" s="16">
        <f t="shared" si="502"/>
        <v>46792</v>
      </c>
      <c r="B3259">
        <f>+'[2]Ejercicio 1'!E3476</f>
        <v>3257</v>
      </c>
      <c r="C3259" s="5">
        <v>8.0465679207443852E-2</v>
      </c>
      <c r="D3259" s="4">
        <f t="shared" si="497"/>
        <v>7.887208714469382E-2</v>
      </c>
      <c r="E3259" s="6">
        <f t="shared" si="498"/>
        <v>7.9663579190364042E-2</v>
      </c>
      <c r="F3259" s="7">
        <f t="shared" si="499"/>
        <v>7.9114502828916411E-2</v>
      </c>
      <c r="I3259" s="10">
        <v>3257</v>
      </c>
      <c r="J3259" s="8">
        <f t="shared" si="500"/>
        <v>8.1965679207443853E-2</v>
      </c>
      <c r="K3259" s="8">
        <f t="shared" si="500"/>
        <v>8.0372087144693821E-2</v>
      </c>
      <c r="L3259" s="8">
        <f t="shared" si="500"/>
        <v>8.1163579190364044E-2</v>
      </c>
      <c r="M3259" s="8">
        <f t="shared" si="500"/>
        <v>8.0614502828916412E-2</v>
      </c>
      <c r="P3259">
        <v>3257</v>
      </c>
      <c r="Q3259" s="8">
        <f t="shared" si="501"/>
        <v>7.8965679207443851E-2</v>
      </c>
      <c r="R3259" s="8">
        <f t="shared" si="501"/>
        <v>7.7372087144693819E-2</v>
      </c>
      <c r="S3259" s="8">
        <f t="shared" si="501"/>
        <v>7.8163579190364041E-2</v>
      </c>
      <c r="T3259" s="8">
        <f t="shared" si="501"/>
        <v>7.761450282891641E-2</v>
      </c>
      <c r="W3259">
        <v>3257</v>
      </c>
      <c r="X3259" s="4">
        <f t="shared" si="505"/>
        <v>8.3343298664049117E-2</v>
      </c>
      <c r="Y3259" s="4">
        <f t="shared" si="503"/>
        <v>8.2566828853977522E-2</v>
      </c>
      <c r="Z3259" s="4">
        <f t="shared" si="504"/>
        <v>8.2034172660727336E-2</v>
      </c>
    </row>
    <row r="3260" spans="1:26" x14ac:dyDescent="0.25">
      <c r="A3260" s="16">
        <f t="shared" si="502"/>
        <v>46793</v>
      </c>
      <c r="B3260">
        <f>+'[2]Ejercicio 1'!E3477</f>
        <v>3258</v>
      </c>
      <c r="C3260" s="5">
        <v>8.0466614326500402E-2</v>
      </c>
      <c r="D3260" s="4">
        <f t="shared" si="497"/>
        <v>7.8872985710016288E-2</v>
      </c>
      <c r="E3260" s="6">
        <f t="shared" si="498"/>
        <v>7.9664495850364697E-2</v>
      </c>
      <c r="F3260" s="7">
        <f t="shared" si="499"/>
        <v>7.9115406923458503E-2</v>
      </c>
      <c r="I3260" s="10">
        <v>3258</v>
      </c>
      <c r="J3260" s="8">
        <f t="shared" si="500"/>
        <v>8.1966614326500403E-2</v>
      </c>
      <c r="K3260" s="8">
        <f t="shared" si="500"/>
        <v>8.037298571001629E-2</v>
      </c>
      <c r="L3260" s="8">
        <f t="shared" si="500"/>
        <v>8.1164495850364698E-2</v>
      </c>
      <c r="M3260" s="8">
        <f t="shared" si="500"/>
        <v>8.0615406923458505E-2</v>
      </c>
      <c r="P3260">
        <v>3258</v>
      </c>
      <c r="Q3260" s="8">
        <f t="shared" si="501"/>
        <v>7.8966614326500401E-2</v>
      </c>
      <c r="R3260" s="8">
        <f t="shared" si="501"/>
        <v>7.7372985710016287E-2</v>
      </c>
      <c r="S3260" s="8">
        <f t="shared" si="501"/>
        <v>7.8164495850364696E-2</v>
      </c>
      <c r="T3260" s="8">
        <f t="shared" si="501"/>
        <v>7.7615406923458502E-2</v>
      </c>
      <c r="W3260">
        <v>3258</v>
      </c>
      <c r="X3260" s="4">
        <f t="shared" si="505"/>
        <v>8.3345170247349762E-2</v>
      </c>
      <c r="Y3260" s="4">
        <f t="shared" si="503"/>
        <v>8.2568662192437914E-2</v>
      </c>
      <c r="Z3260" s="4">
        <f t="shared" si="504"/>
        <v>8.2035979937184408E-2</v>
      </c>
    </row>
    <row r="3261" spans="1:26" x14ac:dyDescent="0.25">
      <c r="A3261" s="16">
        <f t="shared" si="502"/>
        <v>46794</v>
      </c>
      <c r="B3261">
        <f>+'[2]Ejercicio 1'!E3478</f>
        <v>3259</v>
      </c>
      <c r="C3261" s="5">
        <v>8.0467549445556952E-2</v>
      </c>
      <c r="D3261" s="4">
        <f t="shared" si="497"/>
        <v>7.8873884274930681E-2</v>
      </c>
      <c r="E3261" s="6">
        <f t="shared" si="498"/>
        <v>7.9665412510157171E-2</v>
      </c>
      <c r="F3261" s="7">
        <f t="shared" si="499"/>
        <v>7.9116311017652291E-2</v>
      </c>
      <c r="I3261" s="10">
        <v>3259</v>
      </c>
      <c r="J3261" s="8">
        <f t="shared" si="500"/>
        <v>8.1967549445556953E-2</v>
      </c>
      <c r="K3261" s="8">
        <f t="shared" si="500"/>
        <v>8.0373884274930682E-2</v>
      </c>
      <c r="L3261" s="8">
        <f t="shared" si="500"/>
        <v>8.1165412510157173E-2</v>
      </c>
      <c r="M3261" s="8">
        <f t="shared" si="500"/>
        <v>8.0616311017652292E-2</v>
      </c>
      <c r="P3261">
        <v>3259</v>
      </c>
      <c r="Q3261" s="8">
        <f t="shared" si="501"/>
        <v>7.896754944555695E-2</v>
      </c>
      <c r="R3261" s="8">
        <f t="shared" si="501"/>
        <v>7.7373884274930679E-2</v>
      </c>
      <c r="S3261" s="8">
        <f t="shared" si="501"/>
        <v>7.816541251015717E-2</v>
      </c>
      <c r="T3261" s="8">
        <f t="shared" si="501"/>
        <v>7.761631101765229E-2</v>
      </c>
      <c r="W3261">
        <v>3259</v>
      </c>
      <c r="X3261" s="4">
        <f t="shared" si="505"/>
        <v>8.3347041831075122E-2</v>
      </c>
      <c r="Y3261" s="4">
        <f t="shared" si="503"/>
        <v>8.2570495530513557E-2</v>
      </c>
      <c r="Z3261" s="4">
        <f t="shared" si="504"/>
        <v>8.2037787212336788E-2</v>
      </c>
    </row>
    <row r="3262" spans="1:26" x14ac:dyDescent="0.25">
      <c r="A3262" s="16">
        <f t="shared" si="502"/>
        <v>46795</v>
      </c>
      <c r="B3262">
        <f>+'[2]Ejercicio 1'!E3479</f>
        <v>3260</v>
      </c>
      <c r="C3262" s="5">
        <v>8.0468484564613502E-2</v>
      </c>
      <c r="D3262" s="4">
        <f t="shared" si="497"/>
        <v>7.8874782839437177E-2</v>
      </c>
      <c r="E3262" s="6">
        <f t="shared" si="498"/>
        <v>7.9666329169741451E-2</v>
      </c>
      <c r="F3262" s="7">
        <f t="shared" si="499"/>
        <v>7.9117215111497802E-2</v>
      </c>
      <c r="I3262" s="10">
        <v>3260</v>
      </c>
      <c r="J3262" s="8">
        <f t="shared" si="500"/>
        <v>8.1968484564613503E-2</v>
      </c>
      <c r="K3262" s="8">
        <f t="shared" si="500"/>
        <v>8.0374782839437178E-2</v>
      </c>
      <c r="L3262" s="8">
        <f t="shared" si="500"/>
        <v>8.1166329169741452E-2</v>
      </c>
      <c r="M3262" s="8">
        <f t="shared" si="500"/>
        <v>8.0617215111497803E-2</v>
      </c>
      <c r="P3262">
        <v>3260</v>
      </c>
      <c r="Q3262" s="8">
        <f t="shared" si="501"/>
        <v>7.89684845646135E-2</v>
      </c>
      <c r="R3262" s="8">
        <f t="shared" si="501"/>
        <v>7.7374782839437176E-2</v>
      </c>
      <c r="S3262" s="8">
        <f t="shared" si="501"/>
        <v>7.816632916974145E-2</v>
      </c>
      <c r="T3262" s="8">
        <f t="shared" si="501"/>
        <v>7.76172151114978E-2</v>
      </c>
      <c r="W3262">
        <v>3260</v>
      </c>
      <c r="X3262" s="4">
        <f t="shared" si="505"/>
        <v>8.3348913415224324E-2</v>
      </c>
      <c r="Y3262" s="4">
        <f t="shared" si="503"/>
        <v>8.2572328868108696E-2</v>
      </c>
      <c r="Z3262" s="4">
        <f t="shared" si="504"/>
        <v>8.2039594486838271E-2</v>
      </c>
    </row>
    <row r="3263" spans="1:26" x14ac:dyDescent="0.25">
      <c r="A3263" s="16">
        <f t="shared" si="502"/>
        <v>46796</v>
      </c>
      <c r="B3263">
        <f>+'[2]Ejercicio 1'!E3480</f>
        <v>3261</v>
      </c>
      <c r="C3263" s="5">
        <v>8.0469419683670038E-2</v>
      </c>
      <c r="D3263" s="4">
        <f t="shared" si="497"/>
        <v>7.8875681403535167E-2</v>
      </c>
      <c r="E3263" s="6">
        <f t="shared" si="498"/>
        <v>7.966724582911755E-2</v>
      </c>
      <c r="F3263" s="7">
        <f t="shared" si="499"/>
        <v>7.9118119204997867E-2</v>
      </c>
      <c r="I3263" s="10">
        <v>3261</v>
      </c>
      <c r="J3263" s="8">
        <f t="shared" si="500"/>
        <v>8.1969419683670039E-2</v>
      </c>
      <c r="K3263" s="8">
        <f t="shared" si="500"/>
        <v>8.0375681403535168E-2</v>
      </c>
      <c r="L3263" s="8">
        <f t="shared" si="500"/>
        <v>8.1167245829117551E-2</v>
      </c>
      <c r="M3263" s="8">
        <f t="shared" si="500"/>
        <v>8.0618119204997868E-2</v>
      </c>
      <c r="P3263">
        <v>3261</v>
      </c>
      <c r="Q3263" s="8">
        <f t="shared" si="501"/>
        <v>7.8969419683670036E-2</v>
      </c>
      <c r="R3263" s="8">
        <f t="shared" si="501"/>
        <v>7.7375681403535165E-2</v>
      </c>
      <c r="S3263" s="8">
        <f t="shared" si="501"/>
        <v>7.8167245829117549E-2</v>
      </c>
      <c r="T3263" s="8">
        <f t="shared" si="501"/>
        <v>7.7618119204997865E-2</v>
      </c>
      <c r="W3263">
        <v>3261</v>
      </c>
      <c r="X3263" s="4">
        <f t="shared" si="505"/>
        <v>8.3350784999798241E-2</v>
      </c>
      <c r="Y3263" s="4">
        <f t="shared" si="503"/>
        <v>8.2574162205348953E-2</v>
      </c>
      <c r="Z3263" s="4">
        <f t="shared" si="504"/>
        <v>8.2041401760360538E-2</v>
      </c>
    </row>
    <row r="3264" spans="1:26" x14ac:dyDescent="0.25">
      <c r="A3264" s="16">
        <f t="shared" si="502"/>
        <v>46797</v>
      </c>
      <c r="B3264">
        <f>+'[2]Ejercicio 1'!E3481</f>
        <v>3262</v>
      </c>
      <c r="C3264" s="5">
        <v>8.0470354802726587E-2</v>
      </c>
      <c r="D3264" s="4">
        <f t="shared" si="497"/>
        <v>7.8876579967224872E-2</v>
      </c>
      <c r="E3264" s="6">
        <f t="shared" si="498"/>
        <v>7.9668162488285454E-2</v>
      </c>
      <c r="F3264" s="7">
        <f t="shared" si="499"/>
        <v>7.9119023298149641E-2</v>
      </c>
      <c r="I3264" s="10">
        <v>3262</v>
      </c>
      <c r="J3264" s="8">
        <f t="shared" si="500"/>
        <v>8.1970354802726589E-2</v>
      </c>
      <c r="K3264" s="8">
        <f t="shared" si="500"/>
        <v>8.0376579967224873E-2</v>
      </c>
      <c r="L3264" s="8">
        <f t="shared" si="500"/>
        <v>8.1168162488285456E-2</v>
      </c>
      <c r="M3264" s="8">
        <f t="shared" si="500"/>
        <v>8.0619023298149642E-2</v>
      </c>
      <c r="P3264">
        <v>3262</v>
      </c>
      <c r="Q3264" s="8">
        <f t="shared" si="501"/>
        <v>7.8970354802726586E-2</v>
      </c>
      <c r="R3264" s="8">
        <f t="shared" si="501"/>
        <v>7.7376579967224871E-2</v>
      </c>
      <c r="S3264" s="8">
        <f t="shared" si="501"/>
        <v>7.8168162488285453E-2</v>
      </c>
      <c r="T3264" s="8">
        <f t="shared" si="501"/>
        <v>7.7619023298149639E-2</v>
      </c>
      <c r="W3264">
        <v>3262</v>
      </c>
      <c r="X3264" s="4">
        <f t="shared" si="505"/>
        <v>8.3352656584795987E-2</v>
      </c>
      <c r="Y3264" s="4">
        <f t="shared" si="503"/>
        <v>8.2575995542140346E-2</v>
      </c>
      <c r="Z3264" s="4">
        <f t="shared" si="504"/>
        <v>8.2043209032572423E-2</v>
      </c>
    </row>
    <row r="3265" spans="1:26" x14ac:dyDescent="0.25">
      <c r="A3265" s="16">
        <f t="shared" si="502"/>
        <v>46798</v>
      </c>
      <c r="B3265">
        <f>+'[2]Ejercicio 1'!E3482</f>
        <v>3263</v>
      </c>
      <c r="C3265" s="5">
        <v>8.0471289921783137E-2</v>
      </c>
      <c r="D3265" s="4">
        <f t="shared" si="497"/>
        <v>7.8877478530506473E-2</v>
      </c>
      <c r="E3265" s="6">
        <f t="shared" si="498"/>
        <v>7.9669079147245178E-2</v>
      </c>
      <c r="F3265" s="7">
        <f t="shared" si="499"/>
        <v>7.911992739095311E-2</v>
      </c>
      <c r="I3265" s="10">
        <v>3263</v>
      </c>
      <c r="J3265" s="8">
        <f t="shared" si="500"/>
        <v>8.1971289921783139E-2</v>
      </c>
      <c r="K3265" s="8">
        <f t="shared" si="500"/>
        <v>8.0377478530506474E-2</v>
      </c>
      <c r="L3265" s="8">
        <f t="shared" si="500"/>
        <v>8.1169079147245179E-2</v>
      </c>
      <c r="M3265" s="8">
        <f t="shared" si="500"/>
        <v>8.0619927390953111E-2</v>
      </c>
      <c r="P3265">
        <v>3263</v>
      </c>
      <c r="Q3265" s="8">
        <f t="shared" si="501"/>
        <v>7.8971289921783136E-2</v>
      </c>
      <c r="R3265" s="8">
        <f t="shared" si="501"/>
        <v>7.7377478530506472E-2</v>
      </c>
      <c r="S3265" s="8">
        <f t="shared" si="501"/>
        <v>7.8169079147245177E-2</v>
      </c>
      <c r="T3265" s="8">
        <f t="shared" si="501"/>
        <v>7.7619927390953108E-2</v>
      </c>
      <c r="W3265">
        <v>3263</v>
      </c>
      <c r="X3265" s="4">
        <f t="shared" si="505"/>
        <v>8.3354528170217573E-2</v>
      </c>
      <c r="Y3265" s="4">
        <f t="shared" si="503"/>
        <v>8.2577828878516252E-2</v>
      </c>
      <c r="Z3265" s="4">
        <f t="shared" si="504"/>
        <v>8.2045016304133397E-2</v>
      </c>
    </row>
    <row r="3266" spans="1:26" x14ac:dyDescent="0.25">
      <c r="A3266" s="16">
        <f t="shared" si="502"/>
        <v>46799</v>
      </c>
      <c r="B3266">
        <f>+'[2]Ejercicio 1'!E3483</f>
        <v>3264</v>
      </c>
      <c r="C3266" s="5">
        <v>8.0472225040839687E-2</v>
      </c>
      <c r="D3266" s="4">
        <f t="shared" si="497"/>
        <v>7.887837709337979E-2</v>
      </c>
      <c r="E3266" s="6">
        <f t="shared" si="498"/>
        <v>7.9669995805995847E-2</v>
      </c>
      <c r="F3266" s="7">
        <f t="shared" si="499"/>
        <v>7.9120831483408302E-2</v>
      </c>
      <c r="I3266" s="10">
        <v>3264</v>
      </c>
      <c r="J3266" s="8">
        <f t="shared" si="500"/>
        <v>8.1972225040839689E-2</v>
      </c>
      <c r="K3266" s="8">
        <f t="shared" si="500"/>
        <v>8.0378377093379791E-2</v>
      </c>
      <c r="L3266" s="8">
        <f t="shared" si="500"/>
        <v>8.1169995805995848E-2</v>
      </c>
      <c r="M3266" s="8">
        <f t="shared" ref="M3266:M3329" si="506">F3266+$O$1</f>
        <v>8.0620831483408303E-2</v>
      </c>
      <c r="P3266">
        <v>3264</v>
      </c>
      <c r="Q3266" s="8">
        <f t="shared" si="501"/>
        <v>7.8972225040839686E-2</v>
      </c>
      <c r="R3266" s="8">
        <f t="shared" si="501"/>
        <v>7.7378377093379788E-2</v>
      </c>
      <c r="S3266" s="8">
        <f t="shared" si="501"/>
        <v>7.8169995805995846E-2</v>
      </c>
      <c r="T3266" s="8">
        <f t="shared" ref="T3266:T3329" si="507">F3266-$O$1</f>
        <v>7.7620831483408301E-2</v>
      </c>
      <c r="W3266">
        <v>3264</v>
      </c>
      <c r="X3266" s="4">
        <f t="shared" si="505"/>
        <v>8.3356399756063446E-2</v>
      </c>
      <c r="Y3266" s="4">
        <f t="shared" si="503"/>
        <v>8.257966221447402E-2</v>
      </c>
      <c r="Z3266" s="4">
        <f t="shared" si="504"/>
        <v>8.204682357438399E-2</v>
      </c>
    </row>
    <row r="3267" spans="1:26" x14ac:dyDescent="0.25">
      <c r="A3267" s="16">
        <f t="shared" si="502"/>
        <v>46800</v>
      </c>
      <c r="B3267">
        <f>+'[2]Ejercicio 1'!E3484</f>
        <v>3265</v>
      </c>
      <c r="C3267" s="5">
        <v>8.0473160159896237E-2</v>
      </c>
      <c r="D3267" s="4">
        <f t="shared" ref="D3267:D3330" si="508">+LN((1+C3267*182/360)^(360/182))</f>
        <v>7.8879275655845016E-2</v>
      </c>
      <c r="E3267" s="6">
        <f t="shared" ref="E3267:E3330" si="509">Equivalencia_Tasas(C3267,182,91)</f>
        <v>7.9670912464539195E-2</v>
      </c>
      <c r="F3267" s="7">
        <f t="shared" ref="F3267:F3330" si="510">Equivalencia_Tasas(C3267,182,28)</f>
        <v>7.9121735575518048E-2</v>
      </c>
      <c r="I3267" s="10">
        <v>3265</v>
      </c>
      <c r="J3267" s="8">
        <f t="shared" ref="J3267:M3330" si="511">C3267+$O$1</f>
        <v>8.1973160159896238E-2</v>
      </c>
      <c r="K3267" s="8">
        <f t="shared" si="511"/>
        <v>8.0379275655845017E-2</v>
      </c>
      <c r="L3267" s="8">
        <f t="shared" si="511"/>
        <v>8.1170912464539197E-2</v>
      </c>
      <c r="M3267" s="8">
        <f t="shared" si="506"/>
        <v>8.062173557551805E-2</v>
      </c>
      <c r="P3267">
        <v>3265</v>
      </c>
      <c r="Q3267" s="8">
        <f t="shared" ref="Q3267:T3330" si="512">C3267-$O$1</f>
        <v>7.8973160159896236E-2</v>
      </c>
      <c r="R3267" s="8">
        <f t="shared" si="512"/>
        <v>7.7379275655845015E-2</v>
      </c>
      <c r="S3267" s="8">
        <f t="shared" si="512"/>
        <v>7.8170912464539194E-2</v>
      </c>
      <c r="T3267" s="8">
        <f t="shared" si="507"/>
        <v>7.7621735575518047E-2</v>
      </c>
      <c r="W3267">
        <v>3265</v>
      </c>
      <c r="X3267" s="4">
        <f t="shared" si="505"/>
        <v>8.335827134233402E-2</v>
      </c>
      <c r="Y3267" s="4">
        <f t="shared" si="503"/>
        <v>8.2581495550014539E-2</v>
      </c>
      <c r="Z3267" s="4">
        <f t="shared" si="504"/>
        <v>8.2048630843986545E-2</v>
      </c>
    </row>
    <row r="3268" spans="1:26" x14ac:dyDescent="0.25">
      <c r="A3268" s="16">
        <f t="shared" si="502"/>
        <v>46801</v>
      </c>
      <c r="B3268">
        <f>+'[2]Ejercicio 1'!E3485</f>
        <v>3266</v>
      </c>
      <c r="C3268" s="5">
        <v>8.0474095278952773E-2</v>
      </c>
      <c r="D3268" s="4">
        <f t="shared" si="508"/>
        <v>7.8880174217902346E-2</v>
      </c>
      <c r="E3268" s="6">
        <f t="shared" si="509"/>
        <v>7.9671829122874377E-2</v>
      </c>
      <c r="F3268" s="7">
        <f t="shared" si="510"/>
        <v>7.9122639667279504E-2</v>
      </c>
      <c r="I3268" s="10">
        <v>3266</v>
      </c>
      <c r="J3268" s="8">
        <f t="shared" si="511"/>
        <v>8.1974095278952774E-2</v>
      </c>
      <c r="K3268" s="8">
        <f t="shared" si="511"/>
        <v>8.0380174217902348E-2</v>
      </c>
      <c r="L3268" s="8">
        <f t="shared" si="511"/>
        <v>8.1171829122874378E-2</v>
      </c>
      <c r="M3268" s="8">
        <f t="shared" si="506"/>
        <v>8.0622639667279505E-2</v>
      </c>
      <c r="P3268">
        <v>3266</v>
      </c>
      <c r="Q3268" s="8">
        <f t="shared" si="512"/>
        <v>7.8974095278952772E-2</v>
      </c>
      <c r="R3268" s="8">
        <f t="shared" si="512"/>
        <v>7.7380174217902345E-2</v>
      </c>
      <c r="S3268" s="8">
        <f t="shared" si="512"/>
        <v>7.8171829122874376E-2</v>
      </c>
      <c r="T3268" s="8">
        <f t="shared" si="507"/>
        <v>7.7622639667279503E-2</v>
      </c>
      <c r="W3268">
        <v>3266</v>
      </c>
      <c r="X3268" s="4">
        <f t="shared" si="505"/>
        <v>8.3360142929028436E-2</v>
      </c>
      <c r="Y3268" s="4">
        <f t="shared" si="503"/>
        <v>8.2583328885138696E-2</v>
      </c>
      <c r="Z3268" s="4">
        <f t="shared" si="504"/>
        <v>8.2050438112281562E-2</v>
      </c>
    </row>
    <row r="3269" spans="1:26" x14ac:dyDescent="0.25">
      <c r="A3269" s="16">
        <f t="shared" ref="A3269:A3332" si="513">+A3268+1</f>
        <v>46802</v>
      </c>
      <c r="B3269">
        <f>+'[2]Ejercicio 1'!E3486</f>
        <v>3267</v>
      </c>
      <c r="C3269" s="5">
        <v>8.0475030398009323E-2</v>
      </c>
      <c r="D3269" s="4">
        <f t="shared" si="508"/>
        <v>7.8881072779551184E-2</v>
      </c>
      <c r="E3269" s="6">
        <f t="shared" si="509"/>
        <v>7.9672745781001364E-2</v>
      </c>
      <c r="F3269" s="7">
        <f t="shared" si="510"/>
        <v>7.9123543758692669E-2</v>
      </c>
      <c r="I3269" s="10">
        <v>3267</v>
      </c>
      <c r="J3269" s="8">
        <f t="shared" si="511"/>
        <v>8.1975030398009324E-2</v>
      </c>
      <c r="K3269" s="8">
        <f t="shared" si="511"/>
        <v>8.0381072779551185E-2</v>
      </c>
      <c r="L3269" s="8">
        <f t="shared" si="511"/>
        <v>8.1172745781001365E-2</v>
      </c>
      <c r="M3269" s="8">
        <f t="shared" si="506"/>
        <v>8.062354375869267E-2</v>
      </c>
      <c r="P3269">
        <v>3267</v>
      </c>
      <c r="Q3269" s="8">
        <f t="shared" si="512"/>
        <v>7.8975030398009322E-2</v>
      </c>
      <c r="R3269" s="8">
        <f t="shared" si="512"/>
        <v>7.7381072779551183E-2</v>
      </c>
      <c r="S3269" s="8">
        <f t="shared" si="512"/>
        <v>7.8172745781001363E-2</v>
      </c>
      <c r="T3269" s="8">
        <f t="shared" si="507"/>
        <v>7.7623543758692667E-2</v>
      </c>
      <c r="W3269">
        <v>3267</v>
      </c>
      <c r="X3269" s="4">
        <f t="shared" si="505"/>
        <v>8.3362014516147567E-2</v>
      </c>
      <c r="Y3269" s="4">
        <f t="shared" si="503"/>
        <v>8.2585162219843841E-2</v>
      </c>
      <c r="Z3269" s="4">
        <f t="shared" si="504"/>
        <v>8.205224537992567E-2</v>
      </c>
    </row>
    <row r="3270" spans="1:26" x14ac:dyDescent="0.25">
      <c r="A3270" s="16">
        <f t="shared" si="513"/>
        <v>46803</v>
      </c>
      <c r="B3270">
        <f>+'[2]Ejercicio 1'!E3487</f>
        <v>3268</v>
      </c>
      <c r="C3270" s="5">
        <v>8.0475965517065873E-2</v>
      </c>
      <c r="D3270" s="4">
        <f t="shared" si="508"/>
        <v>7.8881971340791737E-2</v>
      </c>
      <c r="E3270" s="6">
        <f t="shared" si="509"/>
        <v>7.9673662438920156E-2</v>
      </c>
      <c r="F3270" s="7">
        <f t="shared" si="510"/>
        <v>7.9124447849757543E-2</v>
      </c>
      <c r="I3270" s="10">
        <v>3268</v>
      </c>
      <c r="J3270" s="8">
        <f t="shared" si="511"/>
        <v>8.1975965517065874E-2</v>
      </c>
      <c r="K3270" s="8">
        <f t="shared" si="511"/>
        <v>8.0381971340791739E-2</v>
      </c>
      <c r="L3270" s="8">
        <f t="shared" si="511"/>
        <v>8.1173662438920158E-2</v>
      </c>
      <c r="M3270" s="8">
        <f t="shared" si="506"/>
        <v>8.0624447849757544E-2</v>
      </c>
      <c r="P3270">
        <v>3268</v>
      </c>
      <c r="Q3270" s="8">
        <f t="shared" si="512"/>
        <v>7.8975965517065871E-2</v>
      </c>
      <c r="R3270" s="8">
        <f t="shared" si="512"/>
        <v>7.7381971340791736E-2</v>
      </c>
      <c r="S3270" s="8">
        <f t="shared" si="512"/>
        <v>7.8173662438920155E-2</v>
      </c>
      <c r="T3270" s="8">
        <f t="shared" si="507"/>
        <v>7.7624447849757541E-2</v>
      </c>
      <c r="W3270">
        <v>3268</v>
      </c>
      <c r="X3270" s="4">
        <f t="shared" si="505"/>
        <v>8.336388610369054E-2</v>
      </c>
      <c r="Y3270" s="4">
        <f t="shared" si="503"/>
        <v>8.2586995554163364E-2</v>
      </c>
      <c r="Z3270" s="4">
        <f t="shared" si="504"/>
        <v>8.2054052646259396E-2</v>
      </c>
    </row>
    <row r="3271" spans="1:26" x14ac:dyDescent="0.25">
      <c r="A3271" s="16">
        <f t="shared" si="513"/>
        <v>46804</v>
      </c>
      <c r="B3271">
        <f>+'[2]Ejercicio 1'!E3488</f>
        <v>3269</v>
      </c>
      <c r="C3271" s="5">
        <v>8.0476900636122423E-2</v>
      </c>
      <c r="D3271" s="4">
        <f t="shared" si="508"/>
        <v>7.8882869901624186E-2</v>
      </c>
      <c r="E3271" s="6">
        <f t="shared" si="509"/>
        <v>7.9674579096629894E-2</v>
      </c>
      <c r="F3271" s="7">
        <f t="shared" si="510"/>
        <v>7.9125351940476971E-2</v>
      </c>
      <c r="I3271" s="10">
        <v>3269</v>
      </c>
      <c r="J3271" s="8">
        <f t="shared" si="511"/>
        <v>8.1976900636122424E-2</v>
      </c>
      <c r="K3271" s="8">
        <f t="shared" si="511"/>
        <v>8.0382869901624188E-2</v>
      </c>
      <c r="L3271" s="8">
        <f t="shared" si="511"/>
        <v>8.1174579096629895E-2</v>
      </c>
      <c r="M3271" s="8">
        <f t="shared" si="506"/>
        <v>8.0625351940476972E-2</v>
      </c>
      <c r="P3271">
        <v>3269</v>
      </c>
      <c r="Q3271" s="8">
        <f t="shared" si="512"/>
        <v>7.8976900636122421E-2</v>
      </c>
      <c r="R3271" s="8">
        <f t="shared" si="512"/>
        <v>7.7382869901624185E-2</v>
      </c>
      <c r="S3271" s="8">
        <f t="shared" si="512"/>
        <v>7.8174579096629893E-2</v>
      </c>
      <c r="T3271" s="8">
        <f t="shared" si="507"/>
        <v>7.7625351940476969E-2</v>
      </c>
      <c r="W3271">
        <v>3269</v>
      </c>
      <c r="X3271" s="4">
        <f t="shared" si="505"/>
        <v>8.3365757691657341E-2</v>
      </c>
      <c r="Y3271" s="4">
        <f t="shared" si="503"/>
        <v>8.258882888800502E-2</v>
      </c>
      <c r="Z3271" s="4">
        <f t="shared" si="504"/>
        <v>8.2055859911942211E-2</v>
      </c>
    </row>
    <row r="3272" spans="1:26" x14ac:dyDescent="0.25">
      <c r="A3272" s="16">
        <f t="shared" si="513"/>
        <v>46805</v>
      </c>
      <c r="B3272">
        <f>+'[2]Ejercicio 1'!E3489</f>
        <v>3270</v>
      </c>
      <c r="C3272" s="5">
        <v>8.0477835755178972E-2</v>
      </c>
      <c r="D3272" s="4">
        <f t="shared" si="508"/>
        <v>7.8883768462048351E-2</v>
      </c>
      <c r="E3272" s="6">
        <f t="shared" si="509"/>
        <v>7.9675495754132325E-2</v>
      </c>
      <c r="F3272" s="7">
        <f t="shared" si="510"/>
        <v>7.9126256030848108E-2</v>
      </c>
      <c r="I3272" s="10">
        <v>3270</v>
      </c>
      <c r="J3272" s="8">
        <f t="shared" si="511"/>
        <v>8.1977835755178974E-2</v>
      </c>
      <c r="K3272" s="8">
        <f t="shared" si="511"/>
        <v>8.0383768462048352E-2</v>
      </c>
      <c r="L3272" s="8">
        <f t="shared" si="511"/>
        <v>8.1175495754132326E-2</v>
      </c>
      <c r="M3272" s="8">
        <f t="shared" si="506"/>
        <v>8.0626256030848109E-2</v>
      </c>
      <c r="P3272">
        <v>3270</v>
      </c>
      <c r="Q3272" s="8">
        <f t="shared" si="512"/>
        <v>7.8977835755178971E-2</v>
      </c>
      <c r="R3272" s="8">
        <f t="shared" si="512"/>
        <v>7.738376846204835E-2</v>
      </c>
      <c r="S3272" s="8">
        <f t="shared" si="512"/>
        <v>7.8175495754132324E-2</v>
      </c>
      <c r="T3272" s="8">
        <f t="shared" si="507"/>
        <v>7.7626256030848106E-2</v>
      </c>
      <c r="W3272">
        <v>3270</v>
      </c>
      <c r="X3272" s="4">
        <f t="shared" si="505"/>
        <v>8.3367629280048414E-2</v>
      </c>
      <c r="Y3272" s="4">
        <f t="shared" si="503"/>
        <v>8.2590662221490918E-2</v>
      </c>
      <c r="Z3272" s="4">
        <f t="shared" si="504"/>
        <v>8.2057667176317517E-2</v>
      </c>
    </row>
    <row r="3273" spans="1:26" x14ac:dyDescent="0.25">
      <c r="A3273" s="16">
        <f t="shared" si="513"/>
        <v>46806</v>
      </c>
      <c r="B3273">
        <f>+'[2]Ejercicio 1'!E3490</f>
        <v>3271</v>
      </c>
      <c r="C3273" s="5">
        <v>8.0478770874235508E-2</v>
      </c>
      <c r="D3273" s="4">
        <f t="shared" si="508"/>
        <v>7.8884667022064439E-2</v>
      </c>
      <c r="E3273" s="6">
        <f t="shared" si="509"/>
        <v>7.9676412411425701E-2</v>
      </c>
      <c r="F3273" s="7">
        <f t="shared" si="510"/>
        <v>7.9127160120870954E-2</v>
      </c>
      <c r="I3273" s="10">
        <v>3271</v>
      </c>
      <c r="J3273" s="8">
        <f t="shared" si="511"/>
        <v>8.197877087423551E-2</v>
      </c>
      <c r="K3273" s="8">
        <f t="shared" si="511"/>
        <v>8.038466702206444E-2</v>
      </c>
      <c r="L3273" s="8">
        <f t="shared" si="511"/>
        <v>8.1176412411425702E-2</v>
      </c>
      <c r="M3273" s="8">
        <f t="shared" si="506"/>
        <v>8.0627160120870955E-2</v>
      </c>
      <c r="P3273">
        <v>3271</v>
      </c>
      <c r="Q3273" s="8">
        <f t="shared" si="512"/>
        <v>7.8978770874235507E-2</v>
      </c>
      <c r="R3273" s="8">
        <f t="shared" si="512"/>
        <v>7.7384667022064438E-2</v>
      </c>
      <c r="S3273" s="8">
        <f t="shared" si="512"/>
        <v>7.81764124114257E-2</v>
      </c>
      <c r="T3273" s="8">
        <f t="shared" si="507"/>
        <v>7.7627160120870953E-2</v>
      </c>
      <c r="W3273">
        <v>3271</v>
      </c>
      <c r="X3273" s="4">
        <f t="shared" si="505"/>
        <v>8.3369500868864216E-2</v>
      </c>
      <c r="Y3273" s="4">
        <f t="shared" si="503"/>
        <v>8.2592495554527953E-2</v>
      </c>
      <c r="Z3273" s="4">
        <f t="shared" si="504"/>
        <v>8.205947444003904E-2</v>
      </c>
    </row>
    <row r="3274" spans="1:26" x14ac:dyDescent="0.25">
      <c r="A3274" s="16">
        <f t="shared" si="513"/>
        <v>46807</v>
      </c>
      <c r="B3274">
        <f>+'[2]Ejercicio 1'!E3491</f>
        <v>3272</v>
      </c>
      <c r="C3274" s="5">
        <v>8.0479705993292058E-2</v>
      </c>
      <c r="D3274" s="4">
        <f t="shared" si="508"/>
        <v>7.8885565581672631E-2</v>
      </c>
      <c r="E3274" s="6">
        <f t="shared" si="509"/>
        <v>7.9677329068511757E-2</v>
      </c>
      <c r="F3274" s="7">
        <f t="shared" si="510"/>
        <v>7.9128064210548368E-2</v>
      </c>
      <c r="I3274" s="10">
        <v>3272</v>
      </c>
      <c r="J3274" s="8">
        <f t="shared" si="511"/>
        <v>8.197970599329206E-2</v>
      </c>
      <c r="K3274" s="8">
        <f t="shared" si="511"/>
        <v>8.0385565581672633E-2</v>
      </c>
      <c r="L3274" s="8">
        <f t="shared" si="511"/>
        <v>8.1177329068511758E-2</v>
      </c>
      <c r="M3274" s="8">
        <f t="shared" si="506"/>
        <v>8.062806421054837E-2</v>
      </c>
      <c r="P3274">
        <v>3272</v>
      </c>
      <c r="Q3274" s="8">
        <f t="shared" si="512"/>
        <v>7.8979705993292057E-2</v>
      </c>
      <c r="R3274" s="8">
        <f t="shared" si="512"/>
        <v>7.738556558167263E-2</v>
      </c>
      <c r="S3274" s="8">
        <f t="shared" si="512"/>
        <v>7.8177329068511756E-2</v>
      </c>
      <c r="T3274" s="8">
        <f t="shared" si="507"/>
        <v>7.7628064210548367E-2</v>
      </c>
      <c r="W3274">
        <v>3272</v>
      </c>
      <c r="X3274" s="4">
        <f t="shared" si="505"/>
        <v>8.3371372458111756E-2</v>
      </c>
      <c r="Y3274" s="4">
        <f t="shared" si="503"/>
        <v>8.2594328887147739E-2</v>
      </c>
      <c r="Z3274" s="4">
        <f t="shared" si="504"/>
        <v>8.2061281702787078E-2</v>
      </c>
    </row>
    <row r="3275" spans="1:26" x14ac:dyDescent="0.25">
      <c r="A3275" s="16">
        <f t="shared" si="513"/>
        <v>46808</v>
      </c>
      <c r="B3275">
        <f>+'[2]Ejercicio 1'!E3492</f>
        <v>3273</v>
      </c>
      <c r="C3275" s="5">
        <v>8.0480641112348608E-2</v>
      </c>
      <c r="D3275" s="4">
        <f t="shared" si="508"/>
        <v>7.8886464140872331E-2</v>
      </c>
      <c r="E3275" s="6">
        <f t="shared" si="509"/>
        <v>7.9678245725389632E-2</v>
      </c>
      <c r="F3275" s="7">
        <f t="shared" si="510"/>
        <v>7.9128968299874619E-2</v>
      </c>
      <c r="I3275" s="10">
        <v>3273</v>
      </c>
      <c r="J3275" s="8">
        <f t="shared" si="511"/>
        <v>8.198064111234861E-2</v>
      </c>
      <c r="K3275" s="8">
        <f t="shared" si="511"/>
        <v>8.0386464140872332E-2</v>
      </c>
      <c r="L3275" s="8">
        <f t="shared" si="511"/>
        <v>8.1178245725389633E-2</v>
      </c>
      <c r="M3275" s="8">
        <f t="shared" si="506"/>
        <v>8.062896829987462E-2</v>
      </c>
      <c r="P3275">
        <v>3273</v>
      </c>
      <c r="Q3275" s="8">
        <f t="shared" si="512"/>
        <v>7.8980641112348607E-2</v>
      </c>
      <c r="R3275" s="8">
        <f t="shared" si="512"/>
        <v>7.738646414087233E-2</v>
      </c>
      <c r="S3275" s="8">
        <f t="shared" si="512"/>
        <v>7.8178245725389631E-2</v>
      </c>
      <c r="T3275" s="8">
        <f t="shared" si="507"/>
        <v>7.7628968299874618E-2</v>
      </c>
      <c r="W3275">
        <v>3273</v>
      </c>
      <c r="X3275" s="4">
        <f t="shared" si="505"/>
        <v>8.3373244047768191E-2</v>
      </c>
      <c r="Y3275" s="4">
        <f t="shared" si="503"/>
        <v>8.2596162219382777E-2</v>
      </c>
      <c r="Z3275" s="4">
        <f t="shared" si="504"/>
        <v>8.2063088964219003E-2</v>
      </c>
    </row>
    <row r="3276" spans="1:26" x14ac:dyDescent="0.25">
      <c r="A3276" s="16">
        <f t="shared" si="513"/>
        <v>46809</v>
      </c>
      <c r="B3276">
        <f>+'[2]Ejercicio 1'!E3493</f>
        <v>3274</v>
      </c>
      <c r="C3276" s="5">
        <v>8.0481576231405158E-2</v>
      </c>
      <c r="D3276" s="4">
        <f t="shared" si="508"/>
        <v>7.8887362699663732E-2</v>
      </c>
      <c r="E3276" s="6">
        <f t="shared" si="509"/>
        <v>7.9679162382058438E-2</v>
      </c>
      <c r="F3276" s="7">
        <f t="shared" si="510"/>
        <v>7.9129872388855452E-2</v>
      </c>
      <c r="I3276" s="10">
        <v>3274</v>
      </c>
      <c r="J3276" s="8">
        <f t="shared" si="511"/>
        <v>8.1981576231405159E-2</v>
      </c>
      <c r="K3276" s="8">
        <f t="shared" si="511"/>
        <v>8.0387362699663734E-2</v>
      </c>
      <c r="L3276" s="8">
        <f t="shared" si="511"/>
        <v>8.117916238205844E-2</v>
      </c>
      <c r="M3276" s="8">
        <f t="shared" si="506"/>
        <v>8.0629872388855453E-2</v>
      </c>
      <c r="P3276">
        <v>3274</v>
      </c>
      <c r="Q3276" s="8">
        <f t="shared" si="512"/>
        <v>7.8981576231405157E-2</v>
      </c>
      <c r="R3276" s="8">
        <f t="shared" si="512"/>
        <v>7.7387362699663731E-2</v>
      </c>
      <c r="S3276" s="8">
        <f t="shared" si="512"/>
        <v>7.8179162382058437E-2</v>
      </c>
      <c r="T3276" s="8">
        <f t="shared" si="507"/>
        <v>7.762987238885545E-2</v>
      </c>
      <c r="W3276">
        <v>3274</v>
      </c>
      <c r="X3276" s="4">
        <f t="shared" si="505"/>
        <v>8.3375115637855934E-2</v>
      </c>
      <c r="Y3276" s="4">
        <f t="shared" si="503"/>
        <v>8.2597995551138184E-2</v>
      </c>
      <c r="Z3276" s="4">
        <f t="shared" si="504"/>
        <v>8.2064896224671724E-2</v>
      </c>
    </row>
    <row r="3277" spans="1:26" x14ac:dyDescent="0.25">
      <c r="A3277" s="16">
        <f t="shared" si="513"/>
        <v>46810</v>
      </c>
      <c r="B3277">
        <f>+'[2]Ejercicio 1'!E3494</f>
        <v>3275</v>
      </c>
      <c r="C3277" s="5">
        <v>8.0482511350461708E-2</v>
      </c>
      <c r="D3277" s="4">
        <f t="shared" si="508"/>
        <v>7.8888261258047057E-2</v>
      </c>
      <c r="E3277" s="6">
        <f t="shared" si="509"/>
        <v>7.9680079038519952E-2</v>
      </c>
      <c r="F3277" s="7">
        <f t="shared" si="510"/>
        <v>7.9130776477490825E-2</v>
      </c>
      <c r="I3277" s="10">
        <v>3275</v>
      </c>
      <c r="J3277" s="8">
        <f t="shared" si="511"/>
        <v>8.1982511350461709E-2</v>
      </c>
      <c r="K3277" s="8">
        <f t="shared" si="511"/>
        <v>8.0388261258047058E-2</v>
      </c>
      <c r="L3277" s="8">
        <f t="shared" si="511"/>
        <v>8.1180079038519953E-2</v>
      </c>
      <c r="M3277" s="8">
        <f t="shared" si="506"/>
        <v>8.0630776477490826E-2</v>
      </c>
      <c r="P3277">
        <v>3275</v>
      </c>
      <c r="Q3277" s="8">
        <f t="shared" si="512"/>
        <v>7.8982511350461707E-2</v>
      </c>
      <c r="R3277" s="8">
        <f t="shared" si="512"/>
        <v>7.7388261258047056E-2</v>
      </c>
      <c r="S3277" s="8">
        <f t="shared" si="512"/>
        <v>7.8180079038519951E-2</v>
      </c>
      <c r="T3277" s="8">
        <f t="shared" si="507"/>
        <v>7.7630776477490823E-2</v>
      </c>
      <c r="W3277">
        <v>3275</v>
      </c>
      <c r="X3277" s="4">
        <f t="shared" si="505"/>
        <v>8.3376987228368393E-2</v>
      </c>
      <c r="Y3277" s="4">
        <f t="shared" si="503"/>
        <v>8.2599828882537848E-2</v>
      </c>
      <c r="Z3277" s="4">
        <f t="shared" si="504"/>
        <v>8.2066703484482098E-2</v>
      </c>
    </row>
    <row r="3278" spans="1:26" x14ac:dyDescent="0.25">
      <c r="A3278" s="16">
        <f t="shared" si="513"/>
        <v>46811</v>
      </c>
      <c r="B3278">
        <f>+'[2]Ejercicio 1'!E3495</f>
        <v>3276</v>
      </c>
      <c r="C3278" s="5">
        <v>8.0483446469518244E-2</v>
      </c>
      <c r="D3278" s="4">
        <f t="shared" si="508"/>
        <v>7.8889159816022084E-2</v>
      </c>
      <c r="E3278" s="6">
        <f t="shared" si="509"/>
        <v>7.9680995694772397E-2</v>
      </c>
      <c r="F3278" s="7">
        <f t="shared" si="510"/>
        <v>7.9131680565775062E-2</v>
      </c>
      <c r="I3278" s="10">
        <v>3276</v>
      </c>
      <c r="J3278" s="8">
        <f t="shared" si="511"/>
        <v>8.1983446469518245E-2</v>
      </c>
      <c r="K3278" s="8">
        <f t="shared" si="511"/>
        <v>8.0389159816022085E-2</v>
      </c>
      <c r="L3278" s="8">
        <f t="shared" si="511"/>
        <v>8.1180995694772398E-2</v>
      </c>
      <c r="M3278" s="8">
        <f t="shared" si="506"/>
        <v>8.0631680565775063E-2</v>
      </c>
      <c r="P3278">
        <v>3276</v>
      </c>
      <c r="Q3278" s="8">
        <f t="shared" si="512"/>
        <v>7.8983446469518243E-2</v>
      </c>
      <c r="R3278" s="8">
        <f t="shared" si="512"/>
        <v>7.7389159816022082E-2</v>
      </c>
      <c r="S3278" s="8">
        <f t="shared" si="512"/>
        <v>7.8180995694772396E-2</v>
      </c>
      <c r="T3278" s="8">
        <f t="shared" si="507"/>
        <v>7.763168056577506E-2</v>
      </c>
      <c r="W3278">
        <v>3276</v>
      </c>
      <c r="X3278" s="4">
        <f t="shared" si="505"/>
        <v>8.3378858819304694E-2</v>
      </c>
      <c r="Y3278" s="4">
        <f t="shared" si="503"/>
        <v>8.2601662213488636E-2</v>
      </c>
      <c r="Z3278" s="4">
        <f t="shared" si="504"/>
        <v>8.2068510742973541E-2</v>
      </c>
    </row>
    <row r="3279" spans="1:26" x14ac:dyDescent="0.25">
      <c r="A3279" s="16">
        <f t="shared" si="513"/>
        <v>46812</v>
      </c>
      <c r="B3279">
        <f>+'[2]Ejercicio 1'!E3496</f>
        <v>3277</v>
      </c>
      <c r="C3279" s="5">
        <v>8.0484381588574794E-2</v>
      </c>
      <c r="D3279" s="4">
        <f t="shared" si="508"/>
        <v>7.889005837358902E-2</v>
      </c>
      <c r="E3279" s="6">
        <f t="shared" si="509"/>
        <v>7.9681912350817521E-2</v>
      </c>
      <c r="F3279" s="7">
        <f t="shared" si="510"/>
        <v>7.9132584653713867E-2</v>
      </c>
      <c r="I3279" s="10">
        <v>3277</v>
      </c>
      <c r="J3279" s="8">
        <f t="shared" si="511"/>
        <v>8.1984381588574795E-2</v>
      </c>
      <c r="K3279" s="8">
        <f t="shared" si="511"/>
        <v>8.0390058373589021E-2</v>
      </c>
      <c r="L3279" s="8">
        <f t="shared" si="511"/>
        <v>8.1181912350817523E-2</v>
      </c>
      <c r="M3279" s="8">
        <f t="shared" si="506"/>
        <v>8.0632584653713868E-2</v>
      </c>
      <c r="P3279">
        <v>3277</v>
      </c>
      <c r="Q3279" s="8">
        <f t="shared" si="512"/>
        <v>7.8984381588574792E-2</v>
      </c>
      <c r="R3279" s="8">
        <f t="shared" si="512"/>
        <v>7.7390058373589019E-2</v>
      </c>
      <c r="S3279" s="8">
        <f t="shared" si="512"/>
        <v>7.818191235081752E-2</v>
      </c>
      <c r="T3279" s="8">
        <f t="shared" si="507"/>
        <v>7.7632584653713865E-2</v>
      </c>
      <c r="W3279">
        <v>3277</v>
      </c>
      <c r="X3279" s="4">
        <f t="shared" si="505"/>
        <v>8.338073041066571E-2</v>
      </c>
      <c r="Y3279" s="4">
        <f t="shared" si="503"/>
        <v>8.2603495544054675E-2</v>
      </c>
      <c r="Z3279" s="4">
        <f t="shared" si="504"/>
        <v>8.2070318000822623E-2</v>
      </c>
    </row>
    <row r="3280" spans="1:26" x14ac:dyDescent="0.25">
      <c r="A3280" s="16">
        <f t="shared" si="513"/>
        <v>46813</v>
      </c>
      <c r="B3280">
        <f>+'[2]Ejercicio 1'!E3497</f>
        <v>3278</v>
      </c>
      <c r="C3280" s="5">
        <v>8.0485316707631344E-2</v>
      </c>
      <c r="D3280" s="4">
        <f t="shared" si="508"/>
        <v>7.8890956930748088E-2</v>
      </c>
      <c r="E3280" s="6">
        <f t="shared" si="509"/>
        <v>7.9682829006653591E-2</v>
      </c>
      <c r="F3280" s="7">
        <f t="shared" si="510"/>
        <v>7.9133488741304367E-2</v>
      </c>
      <c r="I3280" s="10">
        <v>3278</v>
      </c>
      <c r="J3280" s="8">
        <f t="shared" si="511"/>
        <v>8.1985316707631345E-2</v>
      </c>
      <c r="K3280" s="8">
        <f t="shared" si="511"/>
        <v>8.0390956930748089E-2</v>
      </c>
      <c r="L3280" s="8">
        <f t="shared" si="511"/>
        <v>8.1182829006653592E-2</v>
      </c>
      <c r="M3280" s="8">
        <f t="shared" si="506"/>
        <v>8.0633488741304368E-2</v>
      </c>
      <c r="P3280">
        <v>3278</v>
      </c>
      <c r="Q3280" s="8">
        <f t="shared" si="512"/>
        <v>7.8985316707631342E-2</v>
      </c>
      <c r="R3280" s="8">
        <f t="shared" si="512"/>
        <v>7.7390956930748087E-2</v>
      </c>
      <c r="S3280" s="8">
        <f t="shared" si="512"/>
        <v>7.818282900665359E-2</v>
      </c>
      <c r="T3280" s="8">
        <f t="shared" si="507"/>
        <v>7.7633488741304366E-2</v>
      </c>
      <c r="W3280">
        <v>3278</v>
      </c>
      <c r="X3280" s="4">
        <f t="shared" si="505"/>
        <v>8.3382602002450998E-2</v>
      </c>
      <c r="Y3280" s="4">
        <f t="shared" si="503"/>
        <v>8.2605328874140224E-2</v>
      </c>
      <c r="Z3280" s="4">
        <f t="shared" si="504"/>
        <v>8.2072125257358478E-2</v>
      </c>
    </row>
    <row r="3281" spans="1:26" x14ac:dyDescent="0.25">
      <c r="A3281" s="16">
        <f t="shared" si="513"/>
        <v>46814</v>
      </c>
      <c r="B3281">
        <f>+'[2]Ejercicio 1'!E3498</f>
        <v>3279</v>
      </c>
      <c r="C3281" s="5">
        <v>8.0486251826687893E-2</v>
      </c>
      <c r="D3281" s="4">
        <f t="shared" si="508"/>
        <v>7.8891855487498663E-2</v>
      </c>
      <c r="E3281" s="6">
        <f t="shared" si="509"/>
        <v>7.9683745662282368E-2</v>
      </c>
      <c r="F3281" s="7">
        <f t="shared" si="510"/>
        <v>7.9134392828549435E-2</v>
      </c>
      <c r="I3281" s="10">
        <v>3279</v>
      </c>
      <c r="J3281" s="8">
        <f t="shared" si="511"/>
        <v>8.1986251826687895E-2</v>
      </c>
      <c r="K3281" s="8">
        <f t="shared" si="511"/>
        <v>8.0391855487498665E-2</v>
      </c>
      <c r="L3281" s="8">
        <f t="shared" si="511"/>
        <v>8.1183745662282369E-2</v>
      </c>
      <c r="M3281" s="8">
        <f t="shared" si="506"/>
        <v>8.0634392828549437E-2</v>
      </c>
      <c r="P3281">
        <v>3279</v>
      </c>
      <c r="Q3281" s="8">
        <f t="shared" si="512"/>
        <v>7.8986251826687892E-2</v>
      </c>
      <c r="R3281" s="8">
        <f t="shared" si="512"/>
        <v>7.7391855487498662E-2</v>
      </c>
      <c r="S3281" s="8">
        <f t="shared" si="512"/>
        <v>7.8183745662282367E-2</v>
      </c>
      <c r="T3281" s="8">
        <f t="shared" si="507"/>
        <v>7.7634392828549434E-2</v>
      </c>
      <c r="W3281">
        <v>3279</v>
      </c>
      <c r="X3281" s="4">
        <f t="shared" si="505"/>
        <v>8.3384473594660113E-2</v>
      </c>
      <c r="Y3281" s="4">
        <f t="shared" si="503"/>
        <v>8.2607162203871765E-2</v>
      </c>
      <c r="Z3281" s="4">
        <f t="shared" si="504"/>
        <v>8.2073932513577433E-2</v>
      </c>
    </row>
    <row r="3282" spans="1:26" x14ac:dyDescent="0.25">
      <c r="A3282" s="16">
        <f t="shared" si="513"/>
        <v>46815</v>
      </c>
      <c r="B3282">
        <f>+'[2]Ejercicio 1'!E3499</f>
        <v>3280</v>
      </c>
      <c r="C3282" s="5">
        <v>8.0487186945744443E-2</v>
      </c>
      <c r="D3282" s="4">
        <f t="shared" si="508"/>
        <v>7.889275404384094E-2</v>
      </c>
      <c r="E3282" s="6">
        <f t="shared" si="509"/>
        <v>7.9684662317702062E-2</v>
      </c>
      <c r="F3282" s="7">
        <f t="shared" si="510"/>
        <v>7.9135296915446213E-2</v>
      </c>
      <c r="I3282" s="10">
        <v>3280</v>
      </c>
      <c r="J3282" s="8">
        <f t="shared" si="511"/>
        <v>8.1987186945744445E-2</v>
      </c>
      <c r="K3282" s="8">
        <f t="shared" si="511"/>
        <v>8.0392754043840942E-2</v>
      </c>
      <c r="L3282" s="8">
        <f t="shared" si="511"/>
        <v>8.1184662317702064E-2</v>
      </c>
      <c r="M3282" s="8">
        <f t="shared" si="506"/>
        <v>8.0635296915446214E-2</v>
      </c>
      <c r="P3282">
        <v>3280</v>
      </c>
      <c r="Q3282" s="8">
        <f t="shared" si="512"/>
        <v>7.8987186945744442E-2</v>
      </c>
      <c r="R3282" s="8">
        <f t="shared" si="512"/>
        <v>7.7392754043840939E-2</v>
      </c>
      <c r="S3282" s="8">
        <f t="shared" si="512"/>
        <v>7.8184662317702061E-2</v>
      </c>
      <c r="T3282" s="8">
        <f t="shared" si="507"/>
        <v>7.7635296915446211E-2</v>
      </c>
      <c r="W3282">
        <v>3280</v>
      </c>
      <c r="X3282" s="4">
        <f t="shared" si="505"/>
        <v>8.3386345187293515E-2</v>
      </c>
      <c r="Y3282" s="4">
        <f t="shared" si="503"/>
        <v>8.2608995533153554E-2</v>
      </c>
      <c r="Z3282" s="4">
        <f t="shared" si="504"/>
        <v>8.2075739768154854E-2</v>
      </c>
    </row>
    <row r="3283" spans="1:26" x14ac:dyDescent="0.25">
      <c r="A3283" s="16">
        <f t="shared" si="513"/>
        <v>46816</v>
      </c>
      <c r="B3283">
        <f>+'[2]Ejercicio 1'!E3500</f>
        <v>3281</v>
      </c>
      <c r="C3283" s="5">
        <v>8.0488122064800979E-2</v>
      </c>
      <c r="D3283" s="4">
        <f t="shared" si="508"/>
        <v>7.8893652599775141E-2</v>
      </c>
      <c r="E3283" s="6">
        <f t="shared" si="509"/>
        <v>7.9685578972913576E-2</v>
      </c>
      <c r="F3283" s="7">
        <f t="shared" si="510"/>
        <v>7.913620100199184E-2</v>
      </c>
      <c r="I3283" s="10">
        <v>3281</v>
      </c>
      <c r="J3283" s="8">
        <f t="shared" si="511"/>
        <v>8.1988122064800981E-2</v>
      </c>
      <c r="K3283" s="8">
        <f t="shared" si="511"/>
        <v>8.0393652599775142E-2</v>
      </c>
      <c r="L3283" s="8">
        <f t="shared" si="511"/>
        <v>8.1185578972913577E-2</v>
      </c>
      <c r="M3283" s="8">
        <f t="shared" si="506"/>
        <v>8.0636201001991842E-2</v>
      </c>
      <c r="P3283">
        <v>3281</v>
      </c>
      <c r="Q3283" s="8">
        <f t="shared" si="512"/>
        <v>7.8988122064800978E-2</v>
      </c>
      <c r="R3283" s="8">
        <f t="shared" si="512"/>
        <v>7.739365259977514E-2</v>
      </c>
      <c r="S3283" s="8">
        <f t="shared" si="512"/>
        <v>7.8185578972913575E-2</v>
      </c>
      <c r="T3283" s="8">
        <f t="shared" si="507"/>
        <v>7.7636201001991839E-2</v>
      </c>
      <c r="W3283">
        <v>3281</v>
      </c>
      <c r="X3283" s="4">
        <f t="shared" si="505"/>
        <v>8.3388216780350757E-2</v>
      </c>
      <c r="Y3283" s="4">
        <f t="shared" si="503"/>
        <v>8.2610828862018981E-2</v>
      </c>
      <c r="Z3283" s="4">
        <f t="shared" si="504"/>
        <v>8.2077547021747355E-2</v>
      </c>
    </row>
    <row r="3284" spans="1:26" x14ac:dyDescent="0.25">
      <c r="A3284" s="16">
        <f t="shared" si="513"/>
        <v>46817</v>
      </c>
      <c r="B3284">
        <f>+'[2]Ejercicio 1'!E3501</f>
        <v>3282</v>
      </c>
      <c r="C3284" s="5">
        <v>8.0489057183857529E-2</v>
      </c>
      <c r="D3284" s="4">
        <f t="shared" si="508"/>
        <v>7.8894551155301043E-2</v>
      </c>
      <c r="E3284" s="6">
        <f t="shared" si="509"/>
        <v>7.9686495627917783E-2</v>
      </c>
      <c r="F3284" s="7">
        <f t="shared" si="510"/>
        <v>7.9137105088194895E-2</v>
      </c>
      <c r="I3284" s="10">
        <v>3282</v>
      </c>
      <c r="J3284" s="8">
        <f t="shared" si="511"/>
        <v>8.198905718385753E-2</v>
      </c>
      <c r="K3284" s="8">
        <f t="shared" si="511"/>
        <v>8.0394551155301044E-2</v>
      </c>
      <c r="L3284" s="8">
        <f t="shared" si="511"/>
        <v>8.1186495627917785E-2</v>
      </c>
      <c r="M3284" s="8">
        <f t="shared" si="506"/>
        <v>8.0637105088194896E-2</v>
      </c>
      <c r="P3284">
        <v>3282</v>
      </c>
      <c r="Q3284" s="8">
        <f t="shared" si="512"/>
        <v>7.8989057183857528E-2</v>
      </c>
      <c r="R3284" s="8">
        <f t="shared" si="512"/>
        <v>7.7394551155301042E-2</v>
      </c>
      <c r="S3284" s="8">
        <f t="shared" si="512"/>
        <v>7.8186495627917782E-2</v>
      </c>
      <c r="T3284" s="8">
        <f t="shared" si="507"/>
        <v>7.7637105088194894E-2</v>
      </c>
      <c r="W3284">
        <v>3282</v>
      </c>
      <c r="X3284" s="4">
        <f t="shared" si="505"/>
        <v>8.3390088373832716E-2</v>
      </c>
      <c r="Y3284" s="4">
        <f t="shared" si="503"/>
        <v>8.2612662190498773E-2</v>
      </c>
      <c r="Z3284" s="4">
        <f t="shared" si="504"/>
        <v>8.2079354274697494E-2</v>
      </c>
    </row>
    <row r="3285" spans="1:26" x14ac:dyDescent="0.25">
      <c r="A3285" s="16">
        <f t="shared" si="513"/>
        <v>46818</v>
      </c>
      <c r="B3285">
        <f>+'[2]Ejercicio 1'!E3502</f>
        <v>3283</v>
      </c>
      <c r="C3285" s="5">
        <v>8.0489992302914079E-2</v>
      </c>
      <c r="D3285" s="4">
        <f t="shared" si="508"/>
        <v>7.8895449710418661E-2</v>
      </c>
      <c r="E3285" s="6">
        <f t="shared" si="509"/>
        <v>7.9687412282712936E-2</v>
      </c>
      <c r="F3285" s="7">
        <f t="shared" si="510"/>
        <v>7.9138009174046786E-2</v>
      </c>
      <c r="I3285" s="10">
        <v>3283</v>
      </c>
      <c r="J3285" s="8">
        <f t="shared" si="511"/>
        <v>8.198999230291408E-2</v>
      </c>
      <c r="K3285" s="8">
        <f t="shared" si="511"/>
        <v>8.0395449710418662E-2</v>
      </c>
      <c r="L3285" s="8">
        <f t="shared" si="511"/>
        <v>8.1187412282712937E-2</v>
      </c>
      <c r="M3285" s="8">
        <f t="shared" si="506"/>
        <v>8.0638009174046787E-2</v>
      </c>
      <c r="P3285">
        <v>3283</v>
      </c>
      <c r="Q3285" s="8">
        <f t="shared" si="512"/>
        <v>7.8989992302914078E-2</v>
      </c>
      <c r="R3285" s="8">
        <f t="shared" si="512"/>
        <v>7.739544971041866E-2</v>
      </c>
      <c r="S3285" s="8">
        <f t="shared" si="512"/>
        <v>7.8187412282712934E-2</v>
      </c>
      <c r="T3285" s="8">
        <f t="shared" si="507"/>
        <v>7.7638009174046785E-2</v>
      </c>
      <c r="W3285">
        <v>3283</v>
      </c>
      <c r="X3285" s="4">
        <f t="shared" si="505"/>
        <v>8.3391959967738502E-2</v>
      </c>
      <c r="Y3285" s="4">
        <f t="shared" si="503"/>
        <v>8.2614495518529701E-2</v>
      </c>
      <c r="Z3285" s="4">
        <f t="shared" si="504"/>
        <v>8.2081161526337265E-2</v>
      </c>
    </row>
    <row r="3286" spans="1:26" x14ac:dyDescent="0.25">
      <c r="A3286" s="16">
        <f t="shared" si="513"/>
        <v>46819</v>
      </c>
      <c r="B3286">
        <f>+'[2]Ejercicio 1'!E3503</f>
        <v>3284</v>
      </c>
      <c r="C3286" s="5">
        <v>8.0490927421970629E-2</v>
      </c>
      <c r="D3286" s="4">
        <f t="shared" si="508"/>
        <v>7.8896348265128813E-2</v>
      </c>
      <c r="E3286" s="6">
        <f t="shared" si="509"/>
        <v>7.9688328937300767E-2</v>
      </c>
      <c r="F3286" s="7">
        <f t="shared" si="510"/>
        <v>7.9138913259553245E-2</v>
      </c>
      <c r="I3286" s="10">
        <v>3284</v>
      </c>
      <c r="J3286" s="8">
        <f t="shared" si="511"/>
        <v>8.199092742197063E-2</v>
      </c>
      <c r="K3286" s="8">
        <f t="shared" si="511"/>
        <v>8.0396348265128814E-2</v>
      </c>
      <c r="L3286" s="8">
        <f t="shared" si="511"/>
        <v>8.1188328937300769E-2</v>
      </c>
      <c r="M3286" s="8">
        <f t="shared" si="506"/>
        <v>8.0638913259553247E-2</v>
      </c>
      <c r="P3286">
        <v>3284</v>
      </c>
      <c r="Q3286" s="8">
        <f t="shared" si="512"/>
        <v>7.8990927421970628E-2</v>
      </c>
      <c r="R3286" s="8">
        <f t="shared" si="512"/>
        <v>7.7396348265128811E-2</v>
      </c>
      <c r="S3286" s="8">
        <f t="shared" si="512"/>
        <v>7.8188328937300766E-2</v>
      </c>
      <c r="T3286" s="8">
        <f t="shared" si="507"/>
        <v>7.7638913259553244E-2</v>
      </c>
      <c r="W3286">
        <v>3284</v>
      </c>
      <c r="X3286" s="4">
        <f t="shared" si="505"/>
        <v>8.339383156207604E-2</v>
      </c>
      <c r="Y3286" s="4">
        <f t="shared" si="503"/>
        <v>8.2616328846175882E-2</v>
      </c>
      <c r="Z3286" s="4">
        <f t="shared" si="504"/>
        <v>8.2082968777323281E-2</v>
      </c>
    </row>
    <row r="3287" spans="1:26" x14ac:dyDescent="0.25">
      <c r="A3287" s="16">
        <f t="shared" si="513"/>
        <v>46820</v>
      </c>
      <c r="B3287">
        <f>+'[2]Ejercicio 1'!E3504</f>
        <v>3285</v>
      </c>
      <c r="C3287" s="5">
        <v>8.0491862541027179E-2</v>
      </c>
      <c r="D3287" s="4">
        <f t="shared" si="508"/>
        <v>7.889724681943007E-2</v>
      </c>
      <c r="E3287" s="6">
        <f t="shared" si="509"/>
        <v>7.9689245591679544E-2</v>
      </c>
      <c r="F3287" s="7">
        <f t="shared" si="510"/>
        <v>7.9139817344711413E-2</v>
      </c>
      <c r="I3287" s="10">
        <v>3285</v>
      </c>
      <c r="J3287" s="8">
        <f t="shared" si="511"/>
        <v>8.199186254102718E-2</v>
      </c>
      <c r="K3287" s="8">
        <f t="shared" si="511"/>
        <v>8.0397246819430071E-2</v>
      </c>
      <c r="L3287" s="8">
        <f t="shared" si="511"/>
        <v>8.1189245591679546E-2</v>
      </c>
      <c r="M3287" s="8">
        <f t="shared" si="506"/>
        <v>8.0639817344711415E-2</v>
      </c>
      <c r="P3287">
        <v>3285</v>
      </c>
      <c r="Q3287" s="8">
        <f t="shared" si="512"/>
        <v>7.8991862541027177E-2</v>
      </c>
      <c r="R3287" s="8">
        <f t="shared" si="512"/>
        <v>7.7397246819430068E-2</v>
      </c>
      <c r="S3287" s="8">
        <f t="shared" si="512"/>
        <v>7.8189245591679543E-2</v>
      </c>
      <c r="T3287" s="8">
        <f t="shared" si="507"/>
        <v>7.7639817344711412E-2</v>
      </c>
      <c r="W3287">
        <v>3285</v>
      </c>
      <c r="X3287" s="4">
        <f t="shared" si="505"/>
        <v>8.3395703156822903E-2</v>
      </c>
      <c r="Y3287" s="4">
        <f t="shared" si="503"/>
        <v>8.2618162173372311E-2</v>
      </c>
      <c r="Z3287" s="4">
        <f t="shared" si="504"/>
        <v>8.2084776027332926E-2</v>
      </c>
    </row>
    <row r="3288" spans="1:26" x14ac:dyDescent="0.25">
      <c r="A3288" s="16">
        <f t="shared" si="513"/>
        <v>46821</v>
      </c>
      <c r="B3288">
        <f>+'[2]Ejercicio 1'!E3505</f>
        <v>3286</v>
      </c>
      <c r="C3288" s="5">
        <v>8.0492797660083715E-2</v>
      </c>
      <c r="D3288" s="4">
        <f t="shared" si="508"/>
        <v>7.8898145373323236E-2</v>
      </c>
      <c r="E3288" s="6">
        <f t="shared" si="509"/>
        <v>7.9690162245850141E-2</v>
      </c>
      <c r="F3288" s="7">
        <f t="shared" si="510"/>
        <v>7.9140721429521291E-2</v>
      </c>
      <c r="I3288" s="10">
        <v>3286</v>
      </c>
      <c r="J3288" s="8">
        <f t="shared" si="511"/>
        <v>8.1992797660083716E-2</v>
      </c>
      <c r="K3288" s="8">
        <f t="shared" si="511"/>
        <v>8.0398145373323238E-2</v>
      </c>
      <c r="L3288" s="8">
        <f t="shared" si="511"/>
        <v>8.1190162245850142E-2</v>
      </c>
      <c r="M3288" s="8">
        <f t="shared" si="506"/>
        <v>8.0640721429521292E-2</v>
      </c>
      <c r="P3288">
        <v>3286</v>
      </c>
      <c r="Q3288" s="8">
        <f t="shared" si="512"/>
        <v>7.8992797660083713E-2</v>
      </c>
      <c r="R3288" s="8">
        <f t="shared" si="512"/>
        <v>7.7398145373323235E-2</v>
      </c>
      <c r="S3288" s="8">
        <f t="shared" si="512"/>
        <v>7.8190162245850139E-2</v>
      </c>
      <c r="T3288" s="8">
        <f t="shared" si="507"/>
        <v>7.7640721429521289E-2</v>
      </c>
      <c r="W3288">
        <v>3286</v>
      </c>
      <c r="X3288" s="4">
        <f t="shared" si="505"/>
        <v>8.3397574752001088E-2</v>
      </c>
      <c r="Y3288" s="4">
        <f t="shared" si="503"/>
        <v>8.2619995500151491E-2</v>
      </c>
      <c r="Z3288" s="4">
        <f t="shared" si="504"/>
        <v>8.2086583276029329E-2</v>
      </c>
    </row>
    <row r="3289" spans="1:26" x14ac:dyDescent="0.25">
      <c r="A3289" s="16">
        <f t="shared" si="513"/>
        <v>46822</v>
      </c>
      <c r="B3289">
        <f>+'[2]Ejercicio 1'!E3506</f>
        <v>3287</v>
      </c>
      <c r="C3289" s="5">
        <v>8.0493732779140265E-2</v>
      </c>
      <c r="D3289" s="4">
        <f t="shared" si="508"/>
        <v>7.8899043926808313E-2</v>
      </c>
      <c r="E3289" s="6">
        <f t="shared" si="509"/>
        <v>7.9691078899812542E-2</v>
      </c>
      <c r="F3289" s="7">
        <f t="shared" si="510"/>
        <v>7.9141625513985722E-2</v>
      </c>
      <c r="I3289" s="10">
        <v>3287</v>
      </c>
      <c r="J3289" s="8">
        <f t="shared" si="511"/>
        <v>8.1993732779140266E-2</v>
      </c>
      <c r="K3289" s="8">
        <f t="shared" si="511"/>
        <v>8.0399043926808314E-2</v>
      </c>
      <c r="L3289" s="8">
        <f t="shared" si="511"/>
        <v>8.1191078899812544E-2</v>
      </c>
      <c r="M3289" s="8">
        <f t="shared" si="506"/>
        <v>8.0641625513985724E-2</v>
      </c>
      <c r="P3289">
        <v>3287</v>
      </c>
      <c r="Q3289" s="8">
        <f t="shared" si="512"/>
        <v>7.8993732779140263E-2</v>
      </c>
      <c r="R3289" s="8">
        <f t="shared" si="512"/>
        <v>7.7399043926808311E-2</v>
      </c>
      <c r="S3289" s="8">
        <f t="shared" si="512"/>
        <v>7.8191078899812541E-2</v>
      </c>
      <c r="T3289" s="8">
        <f t="shared" si="507"/>
        <v>7.7641625513985721E-2</v>
      </c>
      <c r="W3289">
        <v>3287</v>
      </c>
      <c r="X3289" s="4">
        <f t="shared" si="505"/>
        <v>8.3399446347603975E-2</v>
      </c>
      <c r="Y3289" s="4">
        <f t="shared" si="503"/>
        <v>8.2621828826514296E-2</v>
      </c>
      <c r="Z3289" s="4">
        <f t="shared" si="504"/>
        <v>8.208839052408054E-2</v>
      </c>
    </row>
    <row r="3290" spans="1:26" x14ac:dyDescent="0.25">
      <c r="A3290" s="16">
        <f t="shared" si="513"/>
        <v>46823</v>
      </c>
      <c r="B3290">
        <f>+'[2]Ejercicio 1'!E3507</f>
        <v>3288</v>
      </c>
      <c r="C3290" s="5">
        <v>8.0494667898196814E-2</v>
      </c>
      <c r="D3290" s="4">
        <f t="shared" si="508"/>
        <v>7.8899942479885118E-2</v>
      </c>
      <c r="E3290" s="6">
        <f t="shared" si="509"/>
        <v>7.9691995553567638E-2</v>
      </c>
      <c r="F3290" s="7">
        <f t="shared" si="510"/>
        <v>7.9142529598101863E-2</v>
      </c>
      <c r="I3290" s="10">
        <v>3288</v>
      </c>
      <c r="J3290" s="8">
        <f t="shared" si="511"/>
        <v>8.1994667898196816E-2</v>
      </c>
      <c r="K3290" s="8">
        <f t="shared" si="511"/>
        <v>8.039994247988512E-2</v>
      </c>
      <c r="L3290" s="8">
        <f t="shared" si="511"/>
        <v>8.1191995553567639E-2</v>
      </c>
      <c r="M3290" s="8">
        <f t="shared" si="506"/>
        <v>8.0642529598101864E-2</v>
      </c>
      <c r="P3290">
        <v>3288</v>
      </c>
      <c r="Q3290" s="8">
        <f t="shared" si="512"/>
        <v>7.8994667898196813E-2</v>
      </c>
      <c r="R3290" s="8">
        <f t="shared" si="512"/>
        <v>7.7399942479885117E-2</v>
      </c>
      <c r="S3290" s="8">
        <f t="shared" si="512"/>
        <v>7.8191995553567636E-2</v>
      </c>
      <c r="T3290" s="8">
        <f t="shared" si="507"/>
        <v>7.7642529598101861E-2</v>
      </c>
      <c r="W3290">
        <v>3288</v>
      </c>
      <c r="X3290" s="4">
        <f t="shared" si="505"/>
        <v>8.3401317943631148E-2</v>
      </c>
      <c r="Y3290" s="4">
        <f t="shared" si="503"/>
        <v>8.2623662152522231E-2</v>
      </c>
      <c r="Z3290" s="4">
        <f t="shared" si="504"/>
        <v>8.2090197771152534E-2</v>
      </c>
    </row>
    <row r="3291" spans="1:26" x14ac:dyDescent="0.25">
      <c r="A3291" s="16">
        <f t="shared" si="513"/>
        <v>46824</v>
      </c>
      <c r="B3291">
        <f>+'[2]Ejercicio 1'!E3508</f>
        <v>3289</v>
      </c>
      <c r="C3291" s="5">
        <v>8.0495603017253364E-2</v>
      </c>
      <c r="D3291" s="4">
        <f t="shared" si="508"/>
        <v>7.8900841032553834E-2</v>
      </c>
      <c r="E3291" s="6">
        <f t="shared" si="509"/>
        <v>7.9692912207113678E-2</v>
      </c>
      <c r="F3291" s="7">
        <f t="shared" si="510"/>
        <v>7.9143433681869713E-2</v>
      </c>
      <c r="I3291" s="10">
        <v>3289</v>
      </c>
      <c r="J3291" s="8">
        <f t="shared" si="511"/>
        <v>8.1995603017253366E-2</v>
      </c>
      <c r="K3291" s="8">
        <f t="shared" si="511"/>
        <v>8.0400841032553835E-2</v>
      </c>
      <c r="L3291" s="8">
        <f t="shared" si="511"/>
        <v>8.1192912207113679E-2</v>
      </c>
      <c r="M3291" s="8">
        <f t="shared" si="506"/>
        <v>8.0643433681869714E-2</v>
      </c>
      <c r="P3291">
        <v>3289</v>
      </c>
      <c r="Q3291" s="8">
        <f t="shared" si="512"/>
        <v>7.8995603017253363E-2</v>
      </c>
      <c r="R3291" s="8">
        <f t="shared" si="512"/>
        <v>7.7400841032553833E-2</v>
      </c>
      <c r="S3291" s="8">
        <f t="shared" si="512"/>
        <v>7.8192912207113677E-2</v>
      </c>
      <c r="T3291" s="8">
        <f t="shared" si="507"/>
        <v>7.7643433681869711E-2</v>
      </c>
      <c r="W3291">
        <v>3289</v>
      </c>
      <c r="X3291" s="4">
        <f t="shared" si="505"/>
        <v>8.3403189540081718E-2</v>
      </c>
      <c r="Y3291" s="4">
        <f t="shared" si="503"/>
        <v>8.2625495478050537E-2</v>
      </c>
      <c r="Z3291" s="4">
        <f t="shared" si="504"/>
        <v>8.2092005016908443E-2</v>
      </c>
    </row>
    <row r="3292" spans="1:26" x14ac:dyDescent="0.25">
      <c r="A3292" s="16">
        <f t="shared" si="513"/>
        <v>46825</v>
      </c>
      <c r="B3292">
        <f>+'[2]Ejercicio 1'!E3509</f>
        <v>3290</v>
      </c>
      <c r="C3292" s="5">
        <v>8.0496538136309914E-2</v>
      </c>
      <c r="D3292" s="4">
        <f t="shared" si="508"/>
        <v>7.8901739584814681E-2</v>
      </c>
      <c r="E3292" s="6">
        <f t="shared" si="509"/>
        <v>7.9693828860451524E-2</v>
      </c>
      <c r="F3292" s="7">
        <f t="shared" si="510"/>
        <v>7.914433776529213E-2</v>
      </c>
      <c r="I3292" s="10">
        <v>3290</v>
      </c>
      <c r="J3292" s="8">
        <f t="shared" si="511"/>
        <v>8.1996538136309916E-2</v>
      </c>
      <c r="K3292" s="8">
        <f t="shared" si="511"/>
        <v>8.0401739584814683E-2</v>
      </c>
      <c r="L3292" s="8">
        <f t="shared" si="511"/>
        <v>8.1193828860451525E-2</v>
      </c>
      <c r="M3292" s="8">
        <f t="shared" si="506"/>
        <v>8.0644337765292132E-2</v>
      </c>
      <c r="P3292">
        <v>3290</v>
      </c>
      <c r="Q3292" s="8">
        <f t="shared" si="512"/>
        <v>7.8996538136309913E-2</v>
      </c>
      <c r="R3292" s="8">
        <f t="shared" si="512"/>
        <v>7.740173958481468E-2</v>
      </c>
      <c r="S3292" s="8">
        <f t="shared" si="512"/>
        <v>7.8193828860451522E-2</v>
      </c>
      <c r="T3292" s="8">
        <f t="shared" si="507"/>
        <v>7.7644337765292129E-2</v>
      </c>
      <c r="W3292">
        <v>3290</v>
      </c>
      <c r="X3292" s="4">
        <f t="shared" si="505"/>
        <v>8.34050611369649E-2</v>
      </c>
      <c r="Y3292" s="4">
        <f t="shared" si="503"/>
        <v>8.2627328803160718E-2</v>
      </c>
      <c r="Z3292" s="4">
        <f t="shared" si="504"/>
        <v>8.2093812262022003E-2</v>
      </c>
    </row>
    <row r="3293" spans="1:26" x14ac:dyDescent="0.25">
      <c r="A3293" s="16">
        <f t="shared" si="513"/>
        <v>46826</v>
      </c>
      <c r="B3293">
        <f>+'[2]Ejercicio 1'!E3510</f>
        <v>3291</v>
      </c>
      <c r="C3293" s="5">
        <v>8.049747325536645E-2</v>
      </c>
      <c r="D3293" s="4">
        <f t="shared" si="508"/>
        <v>7.8902638136667036E-2</v>
      </c>
      <c r="E3293" s="6">
        <f t="shared" si="509"/>
        <v>7.9694745513581189E-2</v>
      </c>
      <c r="F3293" s="7">
        <f t="shared" si="510"/>
        <v>7.9145241848363385E-2</v>
      </c>
      <c r="I3293" s="10">
        <v>3291</v>
      </c>
      <c r="J3293" s="8">
        <f t="shared" si="511"/>
        <v>8.1997473255366451E-2</v>
      </c>
      <c r="K3293" s="8">
        <f t="shared" si="511"/>
        <v>8.0402638136667037E-2</v>
      </c>
      <c r="L3293" s="8">
        <f t="shared" si="511"/>
        <v>8.119474551358119E-2</v>
      </c>
      <c r="M3293" s="8">
        <f t="shared" si="506"/>
        <v>8.0645241848363386E-2</v>
      </c>
      <c r="P3293">
        <v>3291</v>
      </c>
      <c r="Q3293" s="8">
        <f t="shared" si="512"/>
        <v>7.8997473255366449E-2</v>
      </c>
      <c r="R3293" s="8">
        <f t="shared" si="512"/>
        <v>7.7402638136667035E-2</v>
      </c>
      <c r="S3293" s="8">
        <f t="shared" si="512"/>
        <v>7.8194745513581188E-2</v>
      </c>
      <c r="T3293" s="8">
        <f t="shared" si="507"/>
        <v>7.7645241848363383E-2</v>
      </c>
      <c r="W3293">
        <v>3291</v>
      </c>
      <c r="X3293" s="4">
        <f t="shared" si="505"/>
        <v>8.3406932734256992E-2</v>
      </c>
      <c r="Y3293" s="4">
        <f t="shared" si="503"/>
        <v>8.2629162127853664E-2</v>
      </c>
      <c r="Z3293" s="4">
        <f t="shared" si="504"/>
        <v>8.2095619505819464E-2</v>
      </c>
    </row>
    <row r="3294" spans="1:26" x14ac:dyDescent="0.25">
      <c r="A3294" s="16">
        <f t="shared" si="513"/>
        <v>46827</v>
      </c>
      <c r="B3294">
        <f>+'[2]Ejercicio 1'!E3511</f>
        <v>3292</v>
      </c>
      <c r="C3294" s="5">
        <v>8.0498408374423E-2</v>
      </c>
      <c r="D3294" s="4">
        <f t="shared" si="508"/>
        <v>7.8903536688111106E-2</v>
      </c>
      <c r="E3294" s="6">
        <f t="shared" si="509"/>
        <v>7.9695662166503548E-2</v>
      </c>
      <c r="F3294" s="7">
        <f t="shared" si="510"/>
        <v>7.9146145931089221E-2</v>
      </c>
      <c r="I3294" s="10">
        <v>3292</v>
      </c>
      <c r="J3294" s="8">
        <f t="shared" si="511"/>
        <v>8.1998408374423001E-2</v>
      </c>
      <c r="K3294" s="8">
        <f t="shared" si="511"/>
        <v>8.0403536688111107E-2</v>
      </c>
      <c r="L3294" s="8">
        <f t="shared" si="511"/>
        <v>8.1195662166503549E-2</v>
      </c>
      <c r="M3294" s="8">
        <f t="shared" si="506"/>
        <v>8.0646145931089222E-2</v>
      </c>
      <c r="P3294">
        <v>3292</v>
      </c>
      <c r="Q3294" s="8">
        <f t="shared" si="512"/>
        <v>7.8998408374422999E-2</v>
      </c>
      <c r="R3294" s="8">
        <f t="shared" si="512"/>
        <v>7.7403536688111105E-2</v>
      </c>
      <c r="S3294" s="8">
        <f t="shared" si="512"/>
        <v>7.8195662166503546E-2</v>
      </c>
      <c r="T3294" s="8">
        <f t="shared" si="507"/>
        <v>7.7646145931089219E-2</v>
      </c>
      <c r="W3294">
        <v>3292</v>
      </c>
      <c r="X3294" s="4">
        <f t="shared" si="505"/>
        <v>8.3408804331980835E-2</v>
      </c>
      <c r="Y3294" s="4">
        <f t="shared" si="503"/>
        <v>8.2630995452193476E-2</v>
      </c>
      <c r="Z3294" s="4">
        <f t="shared" si="504"/>
        <v>8.2097426748974592E-2</v>
      </c>
    </row>
    <row r="3295" spans="1:26" x14ac:dyDescent="0.25">
      <c r="A3295" s="16">
        <f t="shared" si="513"/>
        <v>46828</v>
      </c>
      <c r="B3295">
        <f>+'[2]Ejercicio 1'!E3512</f>
        <v>3293</v>
      </c>
      <c r="C3295" s="5">
        <v>8.049934349347955E-2</v>
      </c>
      <c r="D3295" s="4">
        <f t="shared" si="508"/>
        <v>7.8904435239147086E-2</v>
      </c>
      <c r="E3295" s="6">
        <f t="shared" si="509"/>
        <v>7.9696578819216851E-2</v>
      </c>
      <c r="F3295" s="7">
        <f t="shared" si="510"/>
        <v>7.9147050013466752E-2</v>
      </c>
      <c r="I3295" s="10">
        <v>3293</v>
      </c>
      <c r="J3295" s="8">
        <f t="shared" si="511"/>
        <v>8.1999343493479551E-2</v>
      </c>
      <c r="K3295" s="8">
        <f t="shared" si="511"/>
        <v>8.0404435239147087E-2</v>
      </c>
      <c r="L3295" s="8">
        <f t="shared" si="511"/>
        <v>8.1196578819216852E-2</v>
      </c>
      <c r="M3295" s="8">
        <f t="shared" si="506"/>
        <v>8.0647050013466753E-2</v>
      </c>
      <c r="P3295">
        <v>3293</v>
      </c>
      <c r="Q3295" s="8">
        <f t="shared" si="512"/>
        <v>7.8999343493479549E-2</v>
      </c>
      <c r="R3295" s="8">
        <f t="shared" si="512"/>
        <v>7.7404435239147085E-2</v>
      </c>
      <c r="S3295" s="8">
        <f t="shared" si="512"/>
        <v>7.819657881921685E-2</v>
      </c>
      <c r="T3295" s="8">
        <f t="shared" si="507"/>
        <v>7.7647050013466751E-2</v>
      </c>
      <c r="W3295">
        <v>3293</v>
      </c>
      <c r="X3295" s="4">
        <f t="shared" si="505"/>
        <v>8.3410675930128506E-2</v>
      </c>
      <c r="Y3295" s="4">
        <f t="shared" ref="Y3295:Y3358" si="514">Tasa_Fwd(E3204,B3204,E3295,B3295,91)</f>
        <v>8.2632828776053671E-2</v>
      </c>
      <c r="Z3295" s="4">
        <f t="shared" si="504"/>
        <v>8.2099233990813633E-2</v>
      </c>
    </row>
    <row r="3296" spans="1:26" x14ac:dyDescent="0.25">
      <c r="A3296" s="16">
        <f t="shared" si="513"/>
        <v>46829</v>
      </c>
      <c r="B3296">
        <f>+'[2]Ejercicio 1'!E3513</f>
        <v>3294</v>
      </c>
      <c r="C3296" s="5">
        <v>8.05002786125361E-2</v>
      </c>
      <c r="D3296" s="4">
        <f t="shared" si="508"/>
        <v>7.8905333789774795E-2</v>
      </c>
      <c r="E3296" s="6">
        <f t="shared" si="509"/>
        <v>7.969749547172196E-2</v>
      </c>
      <c r="F3296" s="7">
        <f t="shared" si="510"/>
        <v>7.9147954095498838E-2</v>
      </c>
      <c r="I3296" s="10">
        <v>3294</v>
      </c>
      <c r="J3296" s="8">
        <f t="shared" si="511"/>
        <v>8.2000278612536101E-2</v>
      </c>
      <c r="K3296" s="8">
        <f t="shared" si="511"/>
        <v>8.0405333789774797E-2</v>
      </c>
      <c r="L3296" s="8">
        <f t="shared" si="511"/>
        <v>8.1197495471721962E-2</v>
      </c>
      <c r="M3296" s="8">
        <f t="shared" si="506"/>
        <v>8.0647954095498839E-2</v>
      </c>
      <c r="P3296">
        <v>3294</v>
      </c>
      <c r="Q3296" s="8">
        <f t="shared" si="512"/>
        <v>7.9000278612536098E-2</v>
      </c>
      <c r="R3296" s="8">
        <f t="shared" si="512"/>
        <v>7.7405333789774794E-2</v>
      </c>
      <c r="S3296" s="8">
        <f t="shared" si="512"/>
        <v>7.8197495471721959E-2</v>
      </c>
      <c r="T3296" s="8">
        <f t="shared" si="507"/>
        <v>7.7647954095498836E-2</v>
      </c>
      <c r="W3296">
        <v>3294</v>
      </c>
      <c r="X3296" s="4">
        <f t="shared" si="505"/>
        <v>8.3412547528700448E-2</v>
      </c>
      <c r="Y3296" s="4">
        <f t="shared" si="514"/>
        <v>8.2634662099494854E-2</v>
      </c>
      <c r="Z3296" s="4">
        <f t="shared" ref="Z3296:Z3359" si="515">Tasa_Fwd(F3268,B3268,F3296,B3296,28)</f>
        <v>8.2101041232004623E-2</v>
      </c>
    </row>
    <row r="3297" spans="1:26" x14ac:dyDescent="0.25">
      <c r="A3297" s="16">
        <f t="shared" si="513"/>
        <v>46830</v>
      </c>
      <c r="B3297">
        <f>+'[2]Ejercicio 1'!E3514</f>
        <v>3295</v>
      </c>
      <c r="C3297" s="5">
        <v>8.050121373159265E-2</v>
      </c>
      <c r="D3297" s="4">
        <f t="shared" si="508"/>
        <v>7.890623233999422E-2</v>
      </c>
      <c r="E3297" s="6">
        <f t="shared" si="509"/>
        <v>7.9698412124018875E-2</v>
      </c>
      <c r="F3297" s="7">
        <f t="shared" si="510"/>
        <v>7.9148858177182646E-2</v>
      </c>
      <c r="I3297" s="10">
        <v>3295</v>
      </c>
      <c r="J3297" s="8">
        <f t="shared" si="511"/>
        <v>8.2001213731592651E-2</v>
      </c>
      <c r="K3297" s="8">
        <f t="shared" si="511"/>
        <v>8.0406232339994221E-2</v>
      </c>
      <c r="L3297" s="8">
        <f t="shared" si="511"/>
        <v>8.1198412124018876E-2</v>
      </c>
      <c r="M3297" s="8">
        <f t="shared" si="506"/>
        <v>8.0648858177182647E-2</v>
      </c>
      <c r="P3297">
        <v>3295</v>
      </c>
      <c r="Q3297" s="8">
        <f t="shared" si="512"/>
        <v>7.9001213731592648E-2</v>
      </c>
      <c r="R3297" s="8">
        <f t="shared" si="512"/>
        <v>7.7406232339994219E-2</v>
      </c>
      <c r="S3297" s="8">
        <f t="shared" si="512"/>
        <v>7.8198412124018873E-2</v>
      </c>
      <c r="T3297" s="8">
        <f t="shared" si="507"/>
        <v>7.7648858177182645E-2</v>
      </c>
      <c r="W3297">
        <v>3295</v>
      </c>
      <c r="X3297" s="4">
        <f t="shared" si="505"/>
        <v>8.3414419127696676E-2</v>
      </c>
      <c r="Y3297" s="4">
        <f t="shared" si="514"/>
        <v>8.2636495422551304E-2</v>
      </c>
      <c r="Z3297" s="4">
        <f t="shared" si="515"/>
        <v>8.2102848472219242E-2</v>
      </c>
    </row>
    <row r="3298" spans="1:26" x14ac:dyDescent="0.25">
      <c r="A3298" s="16">
        <f t="shared" si="513"/>
        <v>46831</v>
      </c>
      <c r="B3298">
        <f>+'[2]Ejercicio 1'!E3515</f>
        <v>3296</v>
      </c>
      <c r="C3298" s="5">
        <v>8.0502148850649186E-2</v>
      </c>
      <c r="D3298" s="4">
        <f t="shared" si="508"/>
        <v>7.8907130889805971E-2</v>
      </c>
      <c r="E3298" s="6">
        <f t="shared" si="509"/>
        <v>7.9699328776107622E-2</v>
      </c>
      <c r="F3298" s="7">
        <f t="shared" si="510"/>
        <v>7.914976225851815E-2</v>
      </c>
      <c r="I3298" s="10">
        <v>3296</v>
      </c>
      <c r="J3298" s="8">
        <f t="shared" si="511"/>
        <v>8.2002148850649187E-2</v>
      </c>
      <c r="K3298" s="8">
        <f t="shared" si="511"/>
        <v>8.0407130889805972E-2</v>
      </c>
      <c r="L3298" s="8">
        <f t="shared" si="511"/>
        <v>8.1199328776107624E-2</v>
      </c>
      <c r="M3298" s="8">
        <f t="shared" si="506"/>
        <v>8.0649762258518151E-2</v>
      </c>
      <c r="P3298">
        <v>3296</v>
      </c>
      <c r="Q3298" s="8">
        <f t="shared" si="512"/>
        <v>7.9002148850649184E-2</v>
      </c>
      <c r="R3298" s="8">
        <f t="shared" si="512"/>
        <v>7.740713088980597E-2</v>
      </c>
      <c r="S3298" s="8">
        <f t="shared" si="512"/>
        <v>7.8199328776107621E-2</v>
      </c>
      <c r="T3298" s="8">
        <f t="shared" si="507"/>
        <v>7.7649762258518149E-2</v>
      </c>
      <c r="W3298">
        <v>3296</v>
      </c>
      <c r="X3298" s="4">
        <f t="shared" si="505"/>
        <v>8.3416290727125073E-2</v>
      </c>
      <c r="Y3298" s="4">
        <f t="shared" si="514"/>
        <v>8.263832874519049E-2</v>
      </c>
      <c r="Z3298" s="4">
        <f t="shared" si="515"/>
        <v>8.210465571144894E-2</v>
      </c>
    </row>
    <row r="3299" spans="1:26" x14ac:dyDescent="0.25">
      <c r="A3299" s="16">
        <f t="shared" si="513"/>
        <v>46832</v>
      </c>
      <c r="B3299">
        <f>+'[2]Ejercicio 1'!E3516</f>
        <v>3297</v>
      </c>
      <c r="C3299" s="5">
        <v>8.0503083969705735E-2</v>
      </c>
      <c r="D3299" s="4">
        <f t="shared" si="508"/>
        <v>7.8908029439209229E-2</v>
      </c>
      <c r="E3299" s="6">
        <f t="shared" si="509"/>
        <v>7.9700245427988176E-2</v>
      </c>
      <c r="F3299" s="7">
        <f t="shared" si="510"/>
        <v>7.9150666339505377E-2</v>
      </c>
      <c r="I3299" s="10">
        <v>3297</v>
      </c>
      <c r="J3299" s="8">
        <f t="shared" si="511"/>
        <v>8.2003083969705737E-2</v>
      </c>
      <c r="K3299" s="8">
        <f t="shared" si="511"/>
        <v>8.040802943920923E-2</v>
      </c>
      <c r="L3299" s="8">
        <f t="shared" si="511"/>
        <v>8.1200245427988177E-2</v>
      </c>
      <c r="M3299" s="8">
        <f t="shared" si="506"/>
        <v>8.0650666339505378E-2</v>
      </c>
      <c r="P3299">
        <v>3297</v>
      </c>
      <c r="Q3299" s="8">
        <f t="shared" si="512"/>
        <v>7.9003083969705734E-2</v>
      </c>
      <c r="R3299" s="8">
        <f t="shared" si="512"/>
        <v>7.7408029439209228E-2</v>
      </c>
      <c r="S3299" s="8">
        <f t="shared" si="512"/>
        <v>7.8200245427988174E-2</v>
      </c>
      <c r="T3299" s="8">
        <f t="shared" si="507"/>
        <v>7.7650666339505375E-2</v>
      </c>
      <c r="W3299">
        <v>3297</v>
      </c>
      <c r="X3299" s="4">
        <f t="shared" si="505"/>
        <v>8.3418162326962392E-2</v>
      </c>
      <c r="Y3299" s="4">
        <f t="shared" si="514"/>
        <v>8.2640162067380812E-2</v>
      </c>
      <c r="Z3299" s="4">
        <f t="shared" si="515"/>
        <v>8.2106462949371115E-2</v>
      </c>
    </row>
    <row r="3300" spans="1:26" x14ac:dyDescent="0.25">
      <c r="A3300" s="16">
        <f t="shared" si="513"/>
        <v>46833</v>
      </c>
      <c r="B3300">
        <f>+'[2]Ejercicio 1'!E3517</f>
        <v>3298</v>
      </c>
      <c r="C3300" s="5">
        <v>8.0504019088762285E-2</v>
      </c>
      <c r="D3300" s="4">
        <f t="shared" si="508"/>
        <v>7.8908927988204217E-2</v>
      </c>
      <c r="E3300" s="6">
        <f t="shared" si="509"/>
        <v>7.9701162079660548E-2</v>
      </c>
      <c r="F3300" s="7">
        <f t="shared" si="510"/>
        <v>7.9151570420147158E-2</v>
      </c>
      <c r="I3300" s="10">
        <v>3298</v>
      </c>
      <c r="J3300" s="8">
        <f t="shared" si="511"/>
        <v>8.2004019088762287E-2</v>
      </c>
      <c r="K3300" s="8">
        <f t="shared" si="511"/>
        <v>8.0408927988204218E-2</v>
      </c>
      <c r="L3300" s="8">
        <f t="shared" si="511"/>
        <v>8.1201162079660549E-2</v>
      </c>
      <c r="M3300" s="8">
        <f t="shared" si="506"/>
        <v>8.0651570420147159E-2</v>
      </c>
      <c r="P3300">
        <v>3298</v>
      </c>
      <c r="Q3300" s="8">
        <f t="shared" si="512"/>
        <v>7.9004019088762284E-2</v>
      </c>
      <c r="R3300" s="8">
        <f t="shared" si="512"/>
        <v>7.7408927988204215E-2</v>
      </c>
      <c r="S3300" s="8">
        <f t="shared" si="512"/>
        <v>7.8201162079660547E-2</v>
      </c>
      <c r="T3300" s="8">
        <f t="shared" si="507"/>
        <v>7.7651570420147156E-2</v>
      </c>
      <c r="W3300">
        <v>3298</v>
      </c>
      <c r="X3300" s="4">
        <f t="shared" si="505"/>
        <v>8.3420033927231005E-2</v>
      </c>
      <c r="Y3300" s="4">
        <f t="shared" si="514"/>
        <v>8.2641995389154774E-2</v>
      </c>
      <c r="Z3300" s="4">
        <f t="shared" si="515"/>
        <v>8.2108270186642365E-2</v>
      </c>
    </row>
    <row r="3301" spans="1:26" x14ac:dyDescent="0.25">
      <c r="A3301" s="16">
        <f t="shared" si="513"/>
        <v>46834</v>
      </c>
      <c r="B3301">
        <f>+'[2]Ejercicio 1'!E3518</f>
        <v>3299</v>
      </c>
      <c r="C3301" s="5">
        <v>8.0504954207818835E-2</v>
      </c>
      <c r="D3301" s="4">
        <f t="shared" si="508"/>
        <v>7.8909826536791128E-2</v>
      </c>
      <c r="E3301" s="6">
        <f t="shared" si="509"/>
        <v>7.9702078731124726E-2</v>
      </c>
      <c r="F3301" s="7">
        <f t="shared" si="510"/>
        <v>7.9152474500440634E-2</v>
      </c>
      <c r="I3301" s="10">
        <v>3299</v>
      </c>
      <c r="J3301" s="8">
        <f t="shared" si="511"/>
        <v>8.2004954207818836E-2</v>
      </c>
      <c r="K3301" s="8">
        <f t="shared" si="511"/>
        <v>8.0409826536791129E-2</v>
      </c>
      <c r="L3301" s="8">
        <f t="shared" si="511"/>
        <v>8.1202078731124727E-2</v>
      </c>
      <c r="M3301" s="8">
        <f t="shared" si="506"/>
        <v>8.0652474500440635E-2</v>
      </c>
      <c r="P3301">
        <v>3299</v>
      </c>
      <c r="Q3301" s="8">
        <f t="shared" si="512"/>
        <v>7.9004954207818834E-2</v>
      </c>
      <c r="R3301" s="8">
        <f t="shared" si="512"/>
        <v>7.7409826536791126E-2</v>
      </c>
      <c r="S3301" s="8">
        <f t="shared" si="512"/>
        <v>7.8202078731124725E-2</v>
      </c>
      <c r="T3301" s="8">
        <f t="shared" si="507"/>
        <v>7.7652474500440632E-2</v>
      </c>
      <c r="W3301">
        <v>3299</v>
      </c>
      <c r="X3301" s="4">
        <f t="shared" si="505"/>
        <v>8.342190552792389E-2</v>
      </c>
      <c r="Y3301" s="4">
        <f t="shared" si="514"/>
        <v>8.2643828710541337E-2</v>
      </c>
      <c r="Z3301" s="4">
        <f t="shared" si="515"/>
        <v>8.2110077422940131E-2</v>
      </c>
    </row>
    <row r="3302" spans="1:26" x14ac:dyDescent="0.25">
      <c r="A3302" s="16">
        <f t="shared" si="513"/>
        <v>46835</v>
      </c>
      <c r="B3302">
        <f>+'[2]Ejercicio 1'!E3519</f>
        <v>3300</v>
      </c>
      <c r="C3302" s="5">
        <v>8.0505889326875385E-2</v>
      </c>
      <c r="D3302" s="4">
        <f t="shared" si="508"/>
        <v>7.8910725084969741E-2</v>
      </c>
      <c r="E3302" s="6">
        <f t="shared" si="509"/>
        <v>7.9702995382380723E-2</v>
      </c>
      <c r="F3302" s="7">
        <f t="shared" si="510"/>
        <v>7.9153378580385833E-2</v>
      </c>
      <c r="I3302" s="10">
        <v>3300</v>
      </c>
      <c r="J3302" s="8">
        <f t="shared" si="511"/>
        <v>8.2005889326875386E-2</v>
      </c>
      <c r="K3302" s="8">
        <f t="shared" si="511"/>
        <v>8.0410725084969742E-2</v>
      </c>
      <c r="L3302" s="8">
        <f t="shared" si="511"/>
        <v>8.1202995382380724E-2</v>
      </c>
      <c r="M3302" s="8">
        <f t="shared" si="506"/>
        <v>8.0653378580385834E-2</v>
      </c>
      <c r="P3302">
        <v>3300</v>
      </c>
      <c r="Q3302" s="8">
        <f t="shared" si="512"/>
        <v>7.9005889326875384E-2</v>
      </c>
      <c r="R3302" s="8">
        <f t="shared" si="512"/>
        <v>7.7410725084969739E-2</v>
      </c>
      <c r="S3302" s="8">
        <f t="shared" si="512"/>
        <v>7.8202995382380722E-2</v>
      </c>
      <c r="T3302" s="8">
        <f t="shared" si="507"/>
        <v>7.7653378580385832E-2</v>
      </c>
      <c r="W3302">
        <v>3300</v>
      </c>
      <c r="X3302" s="4">
        <f t="shared" si="505"/>
        <v>8.3423777129041046E-2</v>
      </c>
      <c r="Y3302" s="4">
        <f t="shared" si="514"/>
        <v>8.2645662031512412E-2</v>
      </c>
      <c r="Z3302" s="4">
        <f t="shared" si="515"/>
        <v>8.2111884657921796E-2</v>
      </c>
    </row>
    <row r="3303" spans="1:26" x14ac:dyDescent="0.25">
      <c r="A3303" s="16">
        <f t="shared" si="513"/>
        <v>46836</v>
      </c>
      <c r="B3303">
        <f>+'[2]Ejercicio 1'!E3520</f>
        <v>3301</v>
      </c>
      <c r="C3303" s="5">
        <v>8.0506824445931921E-2</v>
      </c>
      <c r="D3303" s="4">
        <f t="shared" si="508"/>
        <v>7.8911623632740291E-2</v>
      </c>
      <c r="E3303" s="6">
        <f t="shared" si="509"/>
        <v>7.9703912033428539E-2</v>
      </c>
      <c r="F3303" s="7">
        <f t="shared" si="510"/>
        <v>7.9154282659982728E-2</v>
      </c>
      <c r="I3303" s="10">
        <v>3301</v>
      </c>
      <c r="J3303" s="8">
        <f t="shared" si="511"/>
        <v>8.2006824445931922E-2</v>
      </c>
      <c r="K3303" s="8">
        <f t="shared" si="511"/>
        <v>8.0411623632740292E-2</v>
      </c>
      <c r="L3303" s="8">
        <f t="shared" si="511"/>
        <v>8.1203912033428541E-2</v>
      </c>
      <c r="M3303" s="8">
        <f t="shared" si="506"/>
        <v>8.0654282659982729E-2</v>
      </c>
      <c r="P3303">
        <v>3301</v>
      </c>
      <c r="Q3303" s="8">
        <f t="shared" si="512"/>
        <v>7.900682444593192E-2</v>
      </c>
      <c r="R3303" s="8">
        <f t="shared" si="512"/>
        <v>7.741162363274029E-2</v>
      </c>
      <c r="S3303" s="8">
        <f t="shared" si="512"/>
        <v>7.8203912033428538E-2</v>
      </c>
      <c r="T3303" s="8">
        <f t="shared" si="507"/>
        <v>7.7654282659982726E-2</v>
      </c>
      <c r="W3303">
        <v>3301</v>
      </c>
      <c r="X3303" s="4">
        <f t="shared" si="505"/>
        <v>8.3425648730582058E-2</v>
      </c>
      <c r="Y3303" s="4">
        <f t="shared" si="514"/>
        <v>8.2647495352034625E-2</v>
      </c>
      <c r="Z3303" s="4">
        <f t="shared" si="515"/>
        <v>8.2113691892255411E-2</v>
      </c>
    </row>
    <row r="3304" spans="1:26" x14ac:dyDescent="0.25">
      <c r="A3304" s="16">
        <f t="shared" si="513"/>
        <v>46837</v>
      </c>
      <c r="B3304">
        <f>+'[2]Ejercicio 1'!E3521</f>
        <v>3302</v>
      </c>
      <c r="C3304" s="5">
        <v>8.0507759564988471E-2</v>
      </c>
      <c r="D3304" s="4">
        <f t="shared" si="508"/>
        <v>7.8912522180102973E-2</v>
      </c>
      <c r="E3304" s="6">
        <f t="shared" si="509"/>
        <v>7.9704828684268161E-2</v>
      </c>
      <c r="F3304" s="7">
        <f t="shared" si="510"/>
        <v>7.915518673923419E-2</v>
      </c>
      <c r="I3304" s="10">
        <v>3302</v>
      </c>
      <c r="J3304" s="8">
        <f t="shared" si="511"/>
        <v>8.2007759564988472E-2</v>
      </c>
      <c r="K3304" s="8">
        <f t="shared" si="511"/>
        <v>8.0412522180102974E-2</v>
      </c>
      <c r="L3304" s="8">
        <f t="shared" si="511"/>
        <v>8.1204828684268163E-2</v>
      </c>
      <c r="M3304" s="8">
        <f t="shared" si="506"/>
        <v>8.0655186739234191E-2</v>
      </c>
      <c r="P3304">
        <v>3302</v>
      </c>
      <c r="Q3304" s="8">
        <f t="shared" si="512"/>
        <v>7.900775956498847E-2</v>
      </c>
      <c r="R3304" s="8">
        <f t="shared" si="512"/>
        <v>7.7412522180102972E-2</v>
      </c>
      <c r="S3304" s="8">
        <f t="shared" si="512"/>
        <v>7.820482868426816E-2</v>
      </c>
      <c r="T3304" s="8">
        <f t="shared" si="507"/>
        <v>7.7655186739234189E-2</v>
      </c>
      <c r="W3304">
        <v>3302</v>
      </c>
      <c r="X3304" s="4">
        <f t="shared" si="505"/>
        <v>8.3427520332556113E-2</v>
      </c>
      <c r="Y3304" s="4">
        <f t="shared" si="514"/>
        <v>8.2649328672169453E-2</v>
      </c>
      <c r="Z3304" s="4">
        <f t="shared" si="515"/>
        <v>8.2115499125612654E-2</v>
      </c>
    </row>
    <row r="3305" spans="1:26" x14ac:dyDescent="0.25">
      <c r="A3305" s="16">
        <f t="shared" si="513"/>
        <v>46838</v>
      </c>
      <c r="B3305">
        <f>+'[2]Ejercicio 1'!E3522</f>
        <v>3303</v>
      </c>
      <c r="C3305" s="5">
        <v>8.0508694684045021E-2</v>
      </c>
      <c r="D3305" s="4">
        <f t="shared" si="508"/>
        <v>7.8913420727056954E-2</v>
      </c>
      <c r="E3305" s="6">
        <f t="shared" si="509"/>
        <v>7.9705745334899616E-2</v>
      </c>
      <c r="F3305" s="7">
        <f t="shared" si="510"/>
        <v>7.9156090818137362E-2</v>
      </c>
      <c r="I3305" s="10">
        <v>3303</v>
      </c>
      <c r="J3305" s="8">
        <f t="shared" si="511"/>
        <v>8.2008694684045022E-2</v>
      </c>
      <c r="K3305" s="8">
        <f t="shared" si="511"/>
        <v>8.0413420727056956E-2</v>
      </c>
      <c r="L3305" s="8">
        <f t="shared" si="511"/>
        <v>8.1205745334899618E-2</v>
      </c>
      <c r="M3305" s="8">
        <f t="shared" si="506"/>
        <v>8.0656090818137363E-2</v>
      </c>
      <c r="P3305">
        <v>3303</v>
      </c>
      <c r="Q3305" s="8">
        <f t="shared" si="512"/>
        <v>7.9008694684045019E-2</v>
      </c>
      <c r="R3305" s="8">
        <f t="shared" si="512"/>
        <v>7.7413420727056953E-2</v>
      </c>
      <c r="S3305" s="8">
        <f t="shared" si="512"/>
        <v>7.8205745334899615E-2</v>
      </c>
      <c r="T3305" s="8">
        <f t="shared" si="507"/>
        <v>7.765609081813736E-2</v>
      </c>
      <c r="W3305">
        <v>3303</v>
      </c>
      <c r="X3305" s="4">
        <f t="shared" si="505"/>
        <v>8.3429391934938202E-2</v>
      </c>
      <c r="Y3305" s="4">
        <f t="shared" si="514"/>
        <v>8.2651161991857153E-2</v>
      </c>
      <c r="Z3305" s="4">
        <f t="shared" si="515"/>
        <v>8.211730635765381E-2</v>
      </c>
    </row>
    <row r="3306" spans="1:26" x14ac:dyDescent="0.25">
      <c r="A3306" s="16">
        <f t="shared" si="513"/>
        <v>46839</v>
      </c>
      <c r="B3306">
        <f>+'[2]Ejercicio 1'!E3523</f>
        <v>3304</v>
      </c>
      <c r="C3306" s="5">
        <v>8.0509629803101571E-2</v>
      </c>
      <c r="D3306" s="4">
        <f t="shared" si="508"/>
        <v>7.8914319273602873E-2</v>
      </c>
      <c r="E3306" s="6">
        <f t="shared" si="509"/>
        <v>7.9706661985322863E-2</v>
      </c>
      <c r="F3306" s="7">
        <f t="shared" si="510"/>
        <v>7.9156994896692243E-2</v>
      </c>
      <c r="I3306" s="10">
        <v>3304</v>
      </c>
      <c r="J3306" s="8">
        <f t="shared" si="511"/>
        <v>8.2009629803101572E-2</v>
      </c>
      <c r="K3306" s="8">
        <f t="shared" si="511"/>
        <v>8.0414319273602874E-2</v>
      </c>
      <c r="L3306" s="8">
        <f t="shared" si="511"/>
        <v>8.1206661985322864E-2</v>
      </c>
      <c r="M3306" s="8">
        <f t="shared" si="506"/>
        <v>8.0656994896692244E-2</v>
      </c>
      <c r="P3306">
        <v>3304</v>
      </c>
      <c r="Q3306" s="8">
        <f t="shared" si="512"/>
        <v>7.9009629803101569E-2</v>
      </c>
      <c r="R3306" s="8">
        <f t="shared" si="512"/>
        <v>7.7414319273602872E-2</v>
      </c>
      <c r="S3306" s="8">
        <f t="shared" si="512"/>
        <v>7.8206661985322862E-2</v>
      </c>
      <c r="T3306" s="8">
        <f t="shared" si="507"/>
        <v>7.7656994896692241E-2</v>
      </c>
      <c r="W3306">
        <v>3304</v>
      </c>
      <c r="X3306" s="4">
        <f t="shared" si="505"/>
        <v>8.3431263537752029E-2</v>
      </c>
      <c r="Y3306" s="4">
        <f t="shared" si="514"/>
        <v>8.2652995311158356E-2</v>
      </c>
      <c r="Z3306" s="4">
        <f t="shared" si="515"/>
        <v>8.2119113589049775E-2</v>
      </c>
    </row>
    <row r="3307" spans="1:26" x14ac:dyDescent="0.25">
      <c r="A3307" s="16">
        <f t="shared" si="513"/>
        <v>46840</v>
      </c>
      <c r="B3307">
        <f>+'[2]Ejercicio 1'!E3524</f>
        <v>3305</v>
      </c>
      <c r="C3307" s="5">
        <v>8.051056492215812E-2</v>
      </c>
      <c r="D3307" s="4">
        <f t="shared" si="508"/>
        <v>7.8915217819740702E-2</v>
      </c>
      <c r="E3307" s="6">
        <f t="shared" si="509"/>
        <v>7.9707578635537943E-2</v>
      </c>
      <c r="F3307" s="7">
        <f t="shared" si="510"/>
        <v>7.9157898974901678E-2</v>
      </c>
      <c r="I3307" s="10">
        <v>3305</v>
      </c>
      <c r="J3307" s="8">
        <f t="shared" si="511"/>
        <v>8.2010564922158122E-2</v>
      </c>
      <c r="K3307" s="8">
        <f t="shared" si="511"/>
        <v>8.0415217819740703E-2</v>
      </c>
      <c r="L3307" s="8">
        <f t="shared" si="511"/>
        <v>8.1207578635537944E-2</v>
      </c>
      <c r="M3307" s="8">
        <f t="shared" si="506"/>
        <v>8.0657898974901679E-2</v>
      </c>
      <c r="P3307">
        <v>3305</v>
      </c>
      <c r="Q3307" s="8">
        <f t="shared" si="512"/>
        <v>7.9010564922158119E-2</v>
      </c>
      <c r="R3307" s="8">
        <f t="shared" si="512"/>
        <v>7.74152178197407E-2</v>
      </c>
      <c r="S3307" s="8">
        <f t="shared" si="512"/>
        <v>7.8207578635537942E-2</v>
      </c>
      <c r="T3307" s="8">
        <f t="shared" si="507"/>
        <v>7.7657898974901676E-2</v>
      </c>
      <c r="W3307">
        <v>3305</v>
      </c>
      <c r="X3307" s="4">
        <f t="shared" si="505"/>
        <v>8.3433135140990128E-2</v>
      </c>
      <c r="Y3307" s="4">
        <f t="shared" si="514"/>
        <v>8.2654828630043198E-2</v>
      </c>
      <c r="Z3307" s="4">
        <f t="shared" si="515"/>
        <v>8.2120920819466522E-2</v>
      </c>
    </row>
    <row r="3308" spans="1:26" x14ac:dyDescent="0.25">
      <c r="A3308" s="16">
        <f t="shared" si="513"/>
        <v>46841</v>
      </c>
      <c r="B3308">
        <f>+'[2]Ejercicio 1'!E3525</f>
        <v>3306</v>
      </c>
      <c r="C3308" s="5">
        <v>8.0511500041214656E-2</v>
      </c>
      <c r="D3308" s="4">
        <f t="shared" si="508"/>
        <v>7.891611636547026E-2</v>
      </c>
      <c r="E3308" s="6">
        <f t="shared" si="509"/>
        <v>7.9708495285544828E-2</v>
      </c>
      <c r="F3308" s="7">
        <f t="shared" si="510"/>
        <v>7.9158803052762822E-2</v>
      </c>
      <c r="I3308" s="10">
        <v>3306</v>
      </c>
      <c r="J3308" s="8">
        <f t="shared" si="511"/>
        <v>8.2011500041214658E-2</v>
      </c>
      <c r="K3308" s="8">
        <f t="shared" si="511"/>
        <v>8.0416116365470261E-2</v>
      </c>
      <c r="L3308" s="8">
        <f t="shared" si="511"/>
        <v>8.1208495285544829E-2</v>
      </c>
      <c r="M3308" s="8">
        <f t="shared" si="506"/>
        <v>8.0658803052762823E-2</v>
      </c>
      <c r="P3308">
        <v>3306</v>
      </c>
      <c r="Q3308" s="8">
        <f t="shared" si="512"/>
        <v>7.9011500041214655E-2</v>
      </c>
      <c r="R3308" s="8">
        <f t="shared" si="512"/>
        <v>7.7416116365470258E-2</v>
      </c>
      <c r="S3308" s="8">
        <f t="shared" si="512"/>
        <v>7.8208495285544827E-2</v>
      </c>
      <c r="T3308" s="8">
        <f t="shared" si="507"/>
        <v>7.765880305276282E-2</v>
      </c>
      <c r="W3308">
        <v>3306</v>
      </c>
      <c r="X3308" s="4">
        <f t="shared" si="505"/>
        <v>8.3435006744652512E-2</v>
      </c>
      <c r="Y3308" s="4">
        <f t="shared" si="514"/>
        <v>8.2656661948509902E-2</v>
      </c>
      <c r="Z3308" s="4">
        <f t="shared" si="515"/>
        <v>8.2122728048904053E-2</v>
      </c>
    </row>
    <row r="3309" spans="1:26" x14ac:dyDescent="0.25">
      <c r="A3309" s="16">
        <f t="shared" si="513"/>
        <v>46842</v>
      </c>
      <c r="B3309">
        <f>+'[2]Ejercicio 1'!E3526</f>
        <v>3307</v>
      </c>
      <c r="C3309" s="5">
        <v>8.0512435160271206E-2</v>
      </c>
      <c r="D3309" s="4">
        <f t="shared" si="508"/>
        <v>7.8917014910791741E-2</v>
      </c>
      <c r="E3309" s="6">
        <f t="shared" si="509"/>
        <v>7.9709411935343533E-2</v>
      </c>
      <c r="F3309" s="7">
        <f t="shared" si="510"/>
        <v>7.9159707130275675E-2</v>
      </c>
      <c r="I3309" s="10">
        <v>3307</v>
      </c>
      <c r="J3309" s="8">
        <f t="shared" si="511"/>
        <v>8.2012435160271208E-2</v>
      </c>
      <c r="K3309" s="8">
        <f t="shared" si="511"/>
        <v>8.0417014910791743E-2</v>
      </c>
      <c r="L3309" s="8">
        <f t="shared" si="511"/>
        <v>8.1209411935343534E-2</v>
      </c>
      <c r="M3309" s="8">
        <f t="shared" si="506"/>
        <v>8.0659707130275676E-2</v>
      </c>
      <c r="P3309">
        <v>3307</v>
      </c>
      <c r="Q3309" s="8">
        <f t="shared" si="512"/>
        <v>7.9012435160271205E-2</v>
      </c>
      <c r="R3309" s="8">
        <f t="shared" si="512"/>
        <v>7.741701491079174E-2</v>
      </c>
      <c r="S3309" s="8">
        <f t="shared" si="512"/>
        <v>7.8209411935343531E-2</v>
      </c>
      <c r="T3309" s="8">
        <f t="shared" si="507"/>
        <v>7.7659707130275674E-2</v>
      </c>
      <c r="W3309">
        <v>3307</v>
      </c>
      <c r="X3309" s="4">
        <f t="shared" si="505"/>
        <v>8.3436878348739169E-2</v>
      </c>
      <c r="Y3309" s="4">
        <f t="shared" si="514"/>
        <v>8.2658495266560245E-2</v>
      </c>
      <c r="Z3309" s="4">
        <f t="shared" si="515"/>
        <v>8.2124535277025498E-2</v>
      </c>
    </row>
    <row r="3310" spans="1:26" x14ac:dyDescent="0.25">
      <c r="A3310" s="16">
        <f t="shared" si="513"/>
        <v>46843</v>
      </c>
      <c r="B3310">
        <f>+'[2]Ejercicio 1'!E3527</f>
        <v>3308</v>
      </c>
      <c r="C3310" s="5">
        <v>8.0513370279327756E-2</v>
      </c>
      <c r="D3310" s="4">
        <f t="shared" si="508"/>
        <v>7.8917913455705355E-2</v>
      </c>
      <c r="E3310" s="6">
        <f t="shared" si="509"/>
        <v>7.9710328584934056E-2</v>
      </c>
      <c r="F3310" s="7">
        <f t="shared" si="510"/>
        <v>7.9160611207440237E-2</v>
      </c>
      <c r="I3310" s="10">
        <v>3308</v>
      </c>
      <c r="J3310" s="8">
        <f t="shared" si="511"/>
        <v>8.2013370279327757E-2</v>
      </c>
      <c r="K3310" s="8">
        <f t="shared" si="511"/>
        <v>8.0417913455705356E-2</v>
      </c>
      <c r="L3310" s="8">
        <f t="shared" si="511"/>
        <v>8.1210328584934058E-2</v>
      </c>
      <c r="M3310" s="8">
        <f t="shared" si="506"/>
        <v>8.0660611207440239E-2</v>
      </c>
      <c r="P3310">
        <v>3308</v>
      </c>
      <c r="Q3310" s="8">
        <f t="shared" si="512"/>
        <v>7.9013370279327755E-2</v>
      </c>
      <c r="R3310" s="8">
        <f t="shared" si="512"/>
        <v>7.7417913455705353E-2</v>
      </c>
      <c r="S3310" s="8">
        <f t="shared" si="512"/>
        <v>7.8210328584934055E-2</v>
      </c>
      <c r="T3310" s="8">
        <f t="shared" si="507"/>
        <v>7.7660611207440236E-2</v>
      </c>
      <c r="W3310">
        <v>3308</v>
      </c>
      <c r="X3310" s="4">
        <f t="shared" si="505"/>
        <v>8.3438749953257577E-2</v>
      </c>
      <c r="Y3310" s="4">
        <f t="shared" si="514"/>
        <v>8.2660328584193324E-2</v>
      </c>
      <c r="Z3310" s="4">
        <f t="shared" si="515"/>
        <v>8.2126342504167713E-2</v>
      </c>
    </row>
    <row r="3311" spans="1:26" x14ac:dyDescent="0.25">
      <c r="A3311" s="16">
        <f t="shared" si="513"/>
        <v>46844</v>
      </c>
      <c r="B3311">
        <f>+'[2]Ejercicio 1'!E3528</f>
        <v>3309</v>
      </c>
      <c r="C3311" s="5">
        <v>8.0514305398384306E-2</v>
      </c>
      <c r="D3311" s="4">
        <f t="shared" si="508"/>
        <v>7.8918812000210281E-2</v>
      </c>
      <c r="E3311" s="6">
        <f t="shared" si="509"/>
        <v>7.9711245234316386E-2</v>
      </c>
      <c r="F3311" s="7">
        <f t="shared" si="510"/>
        <v>7.9161515284259368E-2</v>
      </c>
      <c r="I3311" s="10">
        <v>3309</v>
      </c>
      <c r="J3311" s="8">
        <f t="shared" si="511"/>
        <v>8.2014305398384307E-2</v>
      </c>
      <c r="K3311" s="8">
        <f t="shared" si="511"/>
        <v>8.0418812000210282E-2</v>
      </c>
      <c r="L3311" s="8">
        <f t="shared" si="511"/>
        <v>8.1211245234316387E-2</v>
      </c>
      <c r="M3311" s="8">
        <f t="shared" si="506"/>
        <v>8.0661515284259369E-2</v>
      </c>
      <c r="P3311">
        <v>3309</v>
      </c>
      <c r="Q3311" s="8">
        <f t="shared" si="512"/>
        <v>7.9014305398384305E-2</v>
      </c>
      <c r="R3311" s="8">
        <f t="shared" si="512"/>
        <v>7.741881200021028E-2</v>
      </c>
      <c r="S3311" s="8">
        <f t="shared" si="512"/>
        <v>7.8211245234316384E-2</v>
      </c>
      <c r="T3311" s="8">
        <f t="shared" si="507"/>
        <v>7.7661515284259366E-2</v>
      </c>
      <c r="W3311">
        <v>3309</v>
      </c>
      <c r="X3311" s="4">
        <f t="shared" si="505"/>
        <v>8.344062155818488E-2</v>
      </c>
      <c r="Y3311" s="4">
        <f t="shared" si="514"/>
        <v>8.266216190137754E-2</v>
      </c>
      <c r="Z3311" s="4">
        <f t="shared" si="515"/>
        <v>8.2128149731001618E-2</v>
      </c>
    </row>
    <row r="3312" spans="1:26" x14ac:dyDescent="0.25">
      <c r="A3312" s="16">
        <f t="shared" si="513"/>
        <v>46845</v>
      </c>
      <c r="B3312">
        <f>+'[2]Ejercicio 1'!E3529</f>
        <v>3310</v>
      </c>
      <c r="C3312" s="5">
        <v>8.0515240517440856E-2</v>
      </c>
      <c r="D3312" s="4">
        <f t="shared" si="508"/>
        <v>7.8919710544307131E-2</v>
      </c>
      <c r="E3312" s="6">
        <f t="shared" si="509"/>
        <v>7.971216188348966E-2</v>
      </c>
      <c r="F3312" s="7">
        <f t="shared" si="510"/>
        <v>7.9162419360730193E-2</v>
      </c>
      <c r="I3312" s="10">
        <v>3310</v>
      </c>
      <c r="J3312" s="8">
        <f t="shared" si="511"/>
        <v>8.2015240517440857E-2</v>
      </c>
      <c r="K3312" s="8">
        <f t="shared" si="511"/>
        <v>8.0419710544307133E-2</v>
      </c>
      <c r="L3312" s="8">
        <f t="shared" si="511"/>
        <v>8.1212161883489661E-2</v>
      </c>
      <c r="M3312" s="8">
        <f t="shared" si="506"/>
        <v>8.0662419360730195E-2</v>
      </c>
      <c r="P3312">
        <v>3310</v>
      </c>
      <c r="Q3312" s="8">
        <f t="shared" si="512"/>
        <v>7.9015240517440855E-2</v>
      </c>
      <c r="R3312" s="8">
        <f t="shared" si="512"/>
        <v>7.741971054430713E-2</v>
      </c>
      <c r="S3312" s="8">
        <f t="shared" si="512"/>
        <v>7.8212161883489659E-2</v>
      </c>
      <c r="T3312" s="8">
        <f t="shared" si="507"/>
        <v>7.7662419360730192E-2</v>
      </c>
      <c r="W3312">
        <v>3310</v>
      </c>
      <c r="X3312" s="4">
        <f t="shared" si="505"/>
        <v>8.3442493163543921E-2</v>
      </c>
      <c r="Y3312" s="4">
        <f t="shared" si="514"/>
        <v>8.266399521814452E-2</v>
      </c>
      <c r="Z3312" s="4">
        <f t="shared" si="515"/>
        <v>8.2129956956185399E-2</v>
      </c>
    </row>
    <row r="3313" spans="1:26" x14ac:dyDescent="0.25">
      <c r="A3313" s="16">
        <f t="shared" si="513"/>
        <v>46846</v>
      </c>
      <c r="B3313">
        <f>+'[2]Ejercicio 1'!E3530</f>
        <v>3311</v>
      </c>
      <c r="C3313" s="5">
        <v>8.0516175636497392E-2</v>
      </c>
      <c r="D3313" s="4">
        <f t="shared" si="508"/>
        <v>7.8920609087995919E-2</v>
      </c>
      <c r="E3313" s="6">
        <f t="shared" si="509"/>
        <v>7.9713078532455614E-2</v>
      </c>
      <c r="F3313" s="7">
        <f t="shared" si="510"/>
        <v>7.9163323436852728E-2</v>
      </c>
      <c r="I3313" s="10">
        <v>3311</v>
      </c>
      <c r="J3313" s="8">
        <f t="shared" si="511"/>
        <v>8.2016175636497393E-2</v>
      </c>
      <c r="K3313" s="8">
        <f t="shared" si="511"/>
        <v>8.042060908799592E-2</v>
      </c>
      <c r="L3313" s="8">
        <f t="shared" si="511"/>
        <v>8.1213078532455615E-2</v>
      </c>
      <c r="M3313" s="8">
        <f t="shared" si="506"/>
        <v>8.066332343685273E-2</v>
      </c>
      <c r="P3313">
        <v>3311</v>
      </c>
      <c r="Q3313" s="8">
        <f t="shared" si="512"/>
        <v>7.9016175636497391E-2</v>
      </c>
      <c r="R3313" s="8">
        <f t="shared" si="512"/>
        <v>7.7420609087995917E-2</v>
      </c>
      <c r="S3313" s="8">
        <f t="shared" si="512"/>
        <v>7.8213078532455613E-2</v>
      </c>
      <c r="T3313" s="8">
        <f t="shared" si="507"/>
        <v>7.7663323436852727E-2</v>
      </c>
      <c r="W3313">
        <v>3311</v>
      </c>
      <c r="X3313" s="4">
        <f t="shared" si="505"/>
        <v>8.3444364769327234E-2</v>
      </c>
      <c r="Y3313" s="4">
        <f t="shared" si="514"/>
        <v>8.2665828534525865E-2</v>
      </c>
      <c r="Z3313" s="4">
        <f t="shared" si="515"/>
        <v>8.2131764180721142E-2</v>
      </c>
    </row>
    <row r="3314" spans="1:26" x14ac:dyDescent="0.25">
      <c r="A3314" s="16">
        <f t="shared" si="513"/>
        <v>46847</v>
      </c>
      <c r="B3314">
        <f>+'[2]Ejercicio 1'!E3531</f>
        <v>3312</v>
      </c>
      <c r="C3314" s="5">
        <v>8.0517110755553942E-2</v>
      </c>
      <c r="D3314" s="4">
        <f t="shared" si="508"/>
        <v>7.8921507631276422E-2</v>
      </c>
      <c r="E3314" s="6">
        <f t="shared" si="509"/>
        <v>7.9713995181213387E-2</v>
      </c>
      <c r="F3314" s="7">
        <f t="shared" si="510"/>
        <v>7.9164227512626972E-2</v>
      </c>
      <c r="I3314" s="10">
        <v>3312</v>
      </c>
      <c r="J3314" s="8">
        <f t="shared" si="511"/>
        <v>8.2017110755553943E-2</v>
      </c>
      <c r="K3314" s="8">
        <f t="shared" si="511"/>
        <v>8.0421507631276423E-2</v>
      </c>
      <c r="L3314" s="8">
        <f t="shared" si="511"/>
        <v>8.1213995181213389E-2</v>
      </c>
      <c r="M3314" s="8">
        <f t="shared" si="506"/>
        <v>8.0664227512626974E-2</v>
      </c>
      <c r="P3314">
        <v>3312</v>
      </c>
      <c r="Q3314" s="8">
        <f t="shared" si="512"/>
        <v>7.901711075555394E-2</v>
      </c>
      <c r="R3314" s="8">
        <f t="shared" si="512"/>
        <v>7.7421507631276421E-2</v>
      </c>
      <c r="S3314" s="8">
        <f t="shared" si="512"/>
        <v>7.8213995181213386E-2</v>
      </c>
      <c r="T3314" s="8">
        <f t="shared" si="507"/>
        <v>7.7664227512626971E-2</v>
      </c>
      <c r="W3314">
        <v>3312</v>
      </c>
      <c r="X3314" s="4">
        <f t="shared" si="505"/>
        <v>8.3446236375534832E-2</v>
      </c>
      <c r="Y3314" s="4">
        <f t="shared" si="514"/>
        <v>8.2667661850489946E-2</v>
      </c>
      <c r="Z3314" s="4">
        <f t="shared" si="515"/>
        <v>8.213357140394649E-2</v>
      </c>
    </row>
    <row r="3315" spans="1:26" x14ac:dyDescent="0.25">
      <c r="A3315" s="16">
        <f t="shared" si="513"/>
        <v>46848</v>
      </c>
      <c r="B3315">
        <f>+'[2]Ejercicio 1'!E3532</f>
        <v>3313</v>
      </c>
      <c r="C3315" s="5">
        <v>8.0518045874610492E-2</v>
      </c>
      <c r="D3315" s="4">
        <f t="shared" si="508"/>
        <v>7.8922406174148849E-2</v>
      </c>
      <c r="E3315" s="6">
        <f t="shared" si="509"/>
        <v>7.9714911829762106E-2</v>
      </c>
      <c r="F3315" s="7">
        <f t="shared" si="510"/>
        <v>7.9165131588055784E-2</v>
      </c>
      <c r="I3315" s="10">
        <v>3313</v>
      </c>
      <c r="J3315" s="8">
        <f t="shared" si="511"/>
        <v>8.2018045874610493E-2</v>
      </c>
      <c r="K3315" s="8">
        <f t="shared" si="511"/>
        <v>8.042240617414885E-2</v>
      </c>
      <c r="L3315" s="8">
        <f t="shared" si="511"/>
        <v>8.1214911829762107E-2</v>
      </c>
      <c r="M3315" s="8">
        <f t="shared" si="506"/>
        <v>8.0665131588055786E-2</v>
      </c>
      <c r="P3315">
        <v>3313</v>
      </c>
      <c r="Q3315" s="8">
        <f t="shared" si="512"/>
        <v>7.901804587461049E-2</v>
      </c>
      <c r="R3315" s="8">
        <f t="shared" si="512"/>
        <v>7.7422406174148847E-2</v>
      </c>
      <c r="S3315" s="8">
        <f t="shared" si="512"/>
        <v>7.8214911829762104E-2</v>
      </c>
      <c r="T3315" s="8">
        <f t="shared" si="507"/>
        <v>7.7665131588055783E-2</v>
      </c>
      <c r="W3315">
        <v>3313</v>
      </c>
      <c r="X3315" s="4">
        <f t="shared" si="505"/>
        <v>8.3448107982166272E-2</v>
      </c>
      <c r="Y3315" s="4">
        <f t="shared" si="514"/>
        <v>8.2669495166005177E-2</v>
      </c>
      <c r="Z3315" s="4">
        <f t="shared" si="515"/>
        <v>8.21353786265238E-2</v>
      </c>
    </row>
    <row r="3316" spans="1:26" x14ac:dyDescent="0.25">
      <c r="A3316" s="16">
        <f t="shared" si="513"/>
        <v>46849</v>
      </c>
      <c r="B3316">
        <f>+'[2]Ejercicio 1'!E3533</f>
        <v>3314</v>
      </c>
      <c r="C3316" s="5">
        <v>8.0518980993667041E-2</v>
      </c>
      <c r="D3316" s="4">
        <f t="shared" si="508"/>
        <v>7.8923304716613407E-2</v>
      </c>
      <c r="E3316" s="6">
        <f t="shared" si="509"/>
        <v>7.9715828478104392E-2</v>
      </c>
      <c r="F3316" s="7">
        <f t="shared" si="510"/>
        <v>7.9166035663136292E-2</v>
      </c>
      <c r="I3316" s="10">
        <v>3314</v>
      </c>
      <c r="J3316" s="8">
        <f t="shared" si="511"/>
        <v>8.2018980993667043E-2</v>
      </c>
      <c r="K3316" s="8">
        <f t="shared" si="511"/>
        <v>8.0423304716613409E-2</v>
      </c>
      <c r="L3316" s="8">
        <f t="shared" si="511"/>
        <v>8.1215828478104393E-2</v>
      </c>
      <c r="M3316" s="8">
        <f t="shared" si="506"/>
        <v>8.0666035663136293E-2</v>
      </c>
      <c r="P3316">
        <v>3314</v>
      </c>
      <c r="Q3316" s="8">
        <f t="shared" si="512"/>
        <v>7.901898099366704E-2</v>
      </c>
      <c r="R3316" s="8">
        <f t="shared" si="512"/>
        <v>7.7423304716613406E-2</v>
      </c>
      <c r="S3316" s="8">
        <f t="shared" si="512"/>
        <v>7.8215828478104391E-2</v>
      </c>
      <c r="T3316" s="8">
        <f t="shared" si="507"/>
        <v>7.766603566313629E-2</v>
      </c>
      <c r="W3316">
        <v>3314</v>
      </c>
      <c r="X3316" s="4">
        <f t="shared" si="505"/>
        <v>8.3449979589229895E-2</v>
      </c>
      <c r="Y3316" s="4">
        <f t="shared" si="514"/>
        <v>8.2671328481167275E-2</v>
      </c>
      <c r="Z3316" s="4">
        <f t="shared" si="515"/>
        <v>8.2137185848127583E-2</v>
      </c>
    </row>
    <row r="3317" spans="1:26" x14ac:dyDescent="0.25">
      <c r="A3317" s="16">
        <f t="shared" si="513"/>
        <v>46850</v>
      </c>
      <c r="B3317">
        <f>+'[2]Ejercicio 1'!E3534</f>
        <v>3315</v>
      </c>
      <c r="C3317" s="5">
        <v>8.0519916112723591E-2</v>
      </c>
      <c r="D3317" s="4">
        <f t="shared" si="508"/>
        <v>7.8924203258669293E-2</v>
      </c>
      <c r="E3317" s="6">
        <f t="shared" si="509"/>
        <v>7.9716745126236735E-2</v>
      </c>
      <c r="F3317" s="7">
        <f t="shared" si="510"/>
        <v>7.9166939737868508E-2</v>
      </c>
      <c r="I3317" s="10">
        <v>3315</v>
      </c>
      <c r="J3317" s="8">
        <f t="shared" si="511"/>
        <v>8.2019916112723593E-2</v>
      </c>
      <c r="K3317" s="8">
        <f t="shared" si="511"/>
        <v>8.0424203258669294E-2</v>
      </c>
      <c r="L3317" s="8">
        <f t="shared" si="511"/>
        <v>8.1216745126236736E-2</v>
      </c>
      <c r="M3317" s="8">
        <f t="shared" si="506"/>
        <v>8.0666939737868509E-2</v>
      </c>
      <c r="P3317">
        <v>3315</v>
      </c>
      <c r="Q3317" s="8">
        <f t="shared" si="512"/>
        <v>7.901991611272359E-2</v>
      </c>
      <c r="R3317" s="8">
        <f t="shared" si="512"/>
        <v>7.7424203258669291E-2</v>
      </c>
      <c r="S3317" s="8">
        <f t="shared" si="512"/>
        <v>7.8216745126236734E-2</v>
      </c>
      <c r="T3317" s="8">
        <f t="shared" si="507"/>
        <v>7.7666939737868507E-2</v>
      </c>
      <c r="W3317">
        <v>3315</v>
      </c>
      <c r="X3317" s="4">
        <f t="shared" si="505"/>
        <v>8.3451851196702412E-2</v>
      </c>
      <c r="Y3317" s="4">
        <f t="shared" si="514"/>
        <v>8.2673161795848882E-2</v>
      </c>
      <c r="Z3317" s="4">
        <f t="shared" si="515"/>
        <v>8.2138993068409591E-2</v>
      </c>
    </row>
    <row r="3318" spans="1:26" x14ac:dyDescent="0.25">
      <c r="A3318" s="16">
        <f t="shared" si="513"/>
        <v>46851</v>
      </c>
      <c r="B3318">
        <f>+'[2]Ejercicio 1'!E3535</f>
        <v>3316</v>
      </c>
      <c r="C3318" s="5">
        <v>8.0520851231780127E-2</v>
      </c>
      <c r="D3318" s="4">
        <f t="shared" si="508"/>
        <v>7.8925101800317102E-2</v>
      </c>
      <c r="E3318" s="6">
        <f t="shared" si="509"/>
        <v>7.9717661774161772E-2</v>
      </c>
      <c r="F3318" s="7">
        <f t="shared" si="510"/>
        <v>7.9167843812255292E-2</v>
      </c>
      <c r="I3318" s="10">
        <v>3316</v>
      </c>
      <c r="J3318" s="8">
        <f t="shared" si="511"/>
        <v>8.2020851231780129E-2</v>
      </c>
      <c r="K3318" s="8">
        <f t="shared" si="511"/>
        <v>8.0425101800317103E-2</v>
      </c>
      <c r="L3318" s="8">
        <f t="shared" si="511"/>
        <v>8.1217661774161773E-2</v>
      </c>
      <c r="M3318" s="8">
        <f t="shared" si="506"/>
        <v>8.0667843812255294E-2</v>
      </c>
      <c r="P3318">
        <v>3316</v>
      </c>
      <c r="Q3318" s="8">
        <f t="shared" si="512"/>
        <v>7.9020851231780126E-2</v>
      </c>
      <c r="R3318" s="8">
        <f t="shared" si="512"/>
        <v>7.74251018003171E-2</v>
      </c>
      <c r="S3318" s="8">
        <f t="shared" si="512"/>
        <v>7.821766177416177E-2</v>
      </c>
      <c r="T3318" s="8">
        <f t="shared" si="507"/>
        <v>7.7667843812255291E-2</v>
      </c>
      <c r="W3318">
        <v>3316</v>
      </c>
      <c r="X3318" s="4">
        <f t="shared" si="505"/>
        <v>8.3453722804606667E-2</v>
      </c>
      <c r="Y3318" s="4">
        <f t="shared" si="514"/>
        <v>8.2674995110143978E-2</v>
      </c>
      <c r="Z3318" s="4">
        <f t="shared" si="515"/>
        <v>8.2140800288052096E-2</v>
      </c>
    </row>
    <row r="3319" spans="1:26" x14ac:dyDescent="0.25">
      <c r="A3319" s="16">
        <f t="shared" si="513"/>
        <v>46852</v>
      </c>
      <c r="B3319">
        <f>+'[2]Ejercicio 1'!E3536</f>
        <v>3317</v>
      </c>
      <c r="C3319" s="5">
        <v>8.0521786350836677E-2</v>
      </c>
      <c r="D3319" s="4">
        <f t="shared" si="508"/>
        <v>7.8926000341556835E-2</v>
      </c>
      <c r="E3319" s="6">
        <f t="shared" si="509"/>
        <v>7.9718578421878628E-2</v>
      </c>
      <c r="F3319" s="7">
        <f t="shared" si="510"/>
        <v>7.9168747886293786E-2</v>
      </c>
      <c r="I3319" s="10">
        <v>3317</v>
      </c>
      <c r="J3319" s="8">
        <f t="shared" si="511"/>
        <v>8.2021786350836678E-2</v>
      </c>
      <c r="K3319" s="8">
        <f t="shared" si="511"/>
        <v>8.0426000341556836E-2</v>
      </c>
      <c r="L3319" s="8">
        <f t="shared" si="511"/>
        <v>8.1218578421878629E-2</v>
      </c>
      <c r="M3319" s="8">
        <f t="shared" si="506"/>
        <v>8.0668747886293787E-2</v>
      </c>
      <c r="P3319">
        <v>3317</v>
      </c>
      <c r="Q3319" s="8">
        <f t="shared" si="512"/>
        <v>7.9021786350836676E-2</v>
      </c>
      <c r="R3319" s="8">
        <f t="shared" si="512"/>
        <v>7.7426000341556833E-2</v>
      </c>
      <c r="S3319" s="8">
        <f t="shared" si="512"/>
        <v>7.8218578421878626E-2</v>
      </c>
      <c r="T3319" s="8">
        <f t="shared" si="507"/>
        <v>7.7668747886293785E-2</v>
      </c>
      <c r="W3319">
        <v>3317</v>
      </c>
      <c r="X3319" s="4">
        <f t="shared" si="505"/>
        <v>8.3455594412935208E-2</v>
      </c>
      <c r="Y3319" s="4">
        <f t="shared" si="514"/>
        <v>8.2676828424052579E-2</v>
      </c>
      <c r="Z3319" s="4">
        <f t="shared" si="515"/>
        <v>8.2142607506712526E-2</v>
      </c>
    </row>
    <row r="3320" spans="1:26" x14ac:dyDescent="0.25">
      <c r="A3320" s="16">
        <f t="shared" si="513"/>
        <v>46853</v>
      </c>
      <c r="B3320">
        <f>+'[2]Ejercicio 1'!E3537</f>
        <v>3318</v>
      </c>
      <c r="C3320" s="5">
        <v>8.0522721469893227E-2</v>
      </c>
      <c r="D3320" s="4">
        <f t="shared" si="508"/>
        <v>7.8926898882388297E-2</v>
      </c>
      <c r="E3320" s="6">
        <f t="shared" si="509"/>
        <v>7.9719495069386415E-2</v>
      </c>
      <c r="F3320" s="7">
        <f t="shared" si="510"/>
        <v>7.9169651959983975E-2</v>
      </c>
      <c r="I3320" s="10">
        <v>3318</v>
      </c>
      <c r="J3320" s="8">
        <f t="shared" si="511"/>
        <v>8.2022721469893228E-2</v>
      </c>
      <c r="K3320" s="8">
        <f t="shared" si="511"/>
        <v>8.0426898882388298E-2</v>
      </c>
      <c r="L3320" s="8">
        <f t="shared" si="511"/>
        <v>8.1219495069386416E-2</v>
      </c>
      <c r="M3320" s="8">
        <f t="shared" si="506"/>
        <v>8.0669651959983976E-2</v>
      </c>
      <c r="P3320">
        <v>3318</v>
      </c>
      <c r="Q3320" s="8">
        <f t="shared" si="512"/>
        <v>7.9022721469893226E-2</v>
      </c>
      <c r="R3320" s="8">
        <f t="shared" si="512"/>
        <v>7.7426898882388295E-2</v>
      </c>
      <c r="S3320" s="8">
        <f t="shared" si="512"/>
        <v>7.8219495069386413E-2</v>
      </c>
      <c r="T3320" s="8">
        <f t="shared" si="507"/>
        <v>7.7669651959983974E-2</v>
      </c>
      <c r="W3320">
        <v>3318</v>
      </c>
      <c r="X3320" s="4">
        <f t="shared" si="505"/>
        <v>8.345746602168759E-2</v>
      </c>
      <c r="Y3320" s="4">
        <f t="shared" si="514"/>
        <v>8.2678661737482437E-2</v>
      </c>
      <c r="Z3320" s="4">
        <f t="shared" si="515"/>
        <v>8.2144414724059728E-2</v>
      </c>
    </row>
    <row r="3321" spans="1:26" x14ac:dyDescent="0.25">
      <c r="A3321" s="16">
        <f t="shared" si="513"/>
        <v>46854</v>
      </c>
      <c r="B3321">
        <f>+'[2]Ejercicio 1'!E3538</f>
        <v>3319</v>
      </c>
      <c r="C3321" s="5">
        <v>8.0523656588949777E-2</v>
      </c>
      <c r="D3321" s="4">
        <f t="shared" si="508"/>
        <v>7.8927797422811474E-2</v>
      </c>
      <c r="E3321" s="6">
        <f t="shared" si="509"/>
        <v>7.9720411716686895E-2</v>
      </c>
      <c r="F3321" s="7">
        <f t="shared" si="510"/>
        <v>7.9170556033325887E-2</v>
      </c>
      <c r="I3321" s="10">
        <v>3319</v>
      </c>
      <c r="J3321" s="8">
        <f t="shared" si="511"/>
        <v>8.2023656588949778E-2</v>
      </c>
      <c r="K3321" s="8">
        <f t="shared" si="511"/>
        <v>8.0427797422811476E-2</v>
      </c>
      <c r="L3321" s="8">
        <f t="shared" si="511"/>
        <v>8.1220411716686897E-2</v>
      </c>
      <c r="M3321" s="8">
        <f t="shared" si="506"/>
        <v>8.0670556033325888E-2</v>
      </c>
      <c r="P3321">
        <v>3319</v>
      </c>
      <c r="Q3321" s="8">
        <f t="shared" si="512"/>
        <v>7.9023656588949776E-2</v>
      </c>
      <c r="R3321" s="8">
        <f t="shared" si="512"/>
        <v>7.7427797422811473E-2</v>
      </c>
      <c r="S3321" s="8">
        <f t="shared" si="512"/>
        <v>7.8220411716686894E-2</v>
      </c>
      <c r="T3321" s="8">
        <f t="shared" si="507"/>
        <v>7.7670556033325885E-2</v>
      </c>
      <c r="W3321">
        <v>3319</v>
      </c>
      <c r="X3321" s="4">
        <f t="shared" si="505"/>
        <v>8.3459337630864674E-2</v>
      </c>
      <c r="Y3321" s="4">
        <f t="shared" si="514"/>
        <v>8.2680495050526659E-2</v>
      </c>
      <c r="Z3321" s="4">
        <f t="shared" si="515"/>
        <v>8.2146221940758879E-2</v>
      </c>
    </row>
    <row r="3322" spans="1:26" x14ac:dyDescent="0.25">
      <c r="A3322" s="16">
        <f t="shared" si="513"/>
        <v>46855</v>
      </c>
      <c r="B3322">
        <f>+'[2]Ejercicio 1'!E3539</f>
        <v>3320</v>
      </c>
      <c r="C3322" s="5">
        <v>8.0524591708006327E-2</v>
      </c>
      <c r="D3322" s="4">
        <f t="shared" si="508"/>
        <v>7.8928695962827006E-2</v>
      </c>
      <c r="E3322" s="6">
        <f t="shared" si="509"/>
        <v>7.9721328363779195E-2</v>
      </c>
      <c r="F3322" s="7">
        <f t="shared" si="510"/>
        <v>7.9171460106322353E-2</v>
      </c>
      <c r="I3322" s="10">
        <v>3320</v>
      </c>
      <c r="J3322" s="8">
        <f t="shared" si="511"/>
        <v>8.2024591708006328E-2</v>
      </c>
      <c r="K3322" s="8">
        <f t="shared" si="511"/>
        <v>8.0428695962827007E-2</v>
      </c>
      <c r="L3322" s="8">
        <f t="shared" si="511"/>
        <v>8.1221328363779197E-2</v>
      </c>
      <c r="M3322" s="8">
        <f t="shared" si="506"/>
        <v>8.0671460106322354E-2</v>
      </c>
      <c r="P3322">
        <v>3320</v>
      </c>
      <c r="Q3322" s="8">
        <f t="shared" si="512"/>
        <v>7.9024591708006325E-2</v>
      </c>
      <c r="R3322" s="8">
        <f t="shared" si="512"/>
        <v>7.7428695962827004E-2</v>
      </c>
      <c r="S3322" s="8">
        <f t="shared" si="512"/>
        <v>7.8221328363779194E-2</v>
      </c>
      <c r="T3322" s="8">
        <f t="shared" si="507"/>
        <v>7.7671460106322351E-2</v>
      </c>
      <c r="W3322">
        <v>3320</v>
      </c>
      <c r="X3322" s="4">
        <f t="shared" ref="X3322:X3385" si="516">Tasa_Fwd(C3140,B3140,C3322,B3322,182)</f>
        <v>8.3461209240473067E-2</v>
      </c>
      <c r="Y3322" s="4">
        <f t="shared" si="514"/>
        <v>8.2682328363152771E-2</v>
      </c>
      <c r="Z3322" s="4">
        <f t="shared" si="515"/>
        <v>8.21480291564788E-2</v>
      </c>
    </row>
    <row r="3323" spans="1:26" x14ac:dyDescent="0.25">
      <c r="A3323" s="16">
        <f t="shared" si="513"/>
        <v>46856</v>
      </c>
      <c r="B3323">
        <f>+'[2]Ejercicio 1'!E3540</f>
        <v>3321</v>
      </c>
      <c r="C3323" s="5">
        <v>8.0525526827062863E-2</v>
      </c>
      <c r="D3323" s="4">
        <f t="shared" si="508"/>
        <v>7.8929594502434058E-2</v>
      </c>
      <c r="E3323" s="6">
        <f t="shared" si="509"/>
        <v>7.9722245010662426E-2</v>
      </c>
      <c r="F3323" s="7">
        <f t="shared" si="510"/>
        <v>7.9172364178970528E-2</v>
      </c>
      <c r="I3323" s="10">
        <v>3321</v>
      </c>
      <c r="J3323" s="8">
        <f t="shared" si="511"/>
        <v>8.2025526827062864E-2</v>
      </c>
      <c r="K3323" s="8">
        <f t="shared" si="511"/>
        <v>8.042959450243406E-2</v>
      </c>
      <c r="L3323" s="8">
        <f t="shared" si="511"/>
        <v>8.1222245010662428E-2</v>
      </c>
      <c r="M3323" s="8">
        <f t="shared" si="506"/>
        <v>8.0672364178970529E-2</v>
      </c>
      <c r="P3323">
        <v>3321</v>
      </c>
      <c r="Q3323" s="8">
        <f t="shared" si="512"/>
        <v>7.9025526827062861E-2</v>
      </c>
      <c r="R3323" s="8">
        <f t="shared" si="512"/>
        <v>7.7429594502434057E-2</v>
      </c>
      <c r="S3323" s="8">
        <f t="shared" si="512"/>
        <v>7.8222245010662425E-2</v>
      </c>
      <c r="T3323" s="8">
        <f t="shared" si="507"/>
        <v>7.7672364178970527E-2</v>
      </c>
      <c r="W3323">
        <v>3321</v>
      </c>
      <c r="X3323" s="4">
        <f t="shared" si="516"/>
        <v>8.3463080850490368E-2</v>
      </c>
      <c r="Y3323" s="4">
        <f t="shared" si="514"/>
        <v>8.2684161675331755E-2</v>
      </c>
      <c r="Z3323" s="4">
        <f t="shared" si="515"/>
        <v>8.2149836371222376E-2</v>
      </c>
    </row>
    <row r="3324" spans="1:26" x14ac:dyDescent="0.25">
      <c r="A3324" s="16">
        <f t="shared" si="513"/>
        <v>46857</v>
      </c>
      <c r="B3324">
        <f>+'[2]Ejercicio 1'!E3541</f>
        <v>3322</v>
      </c>
      <c r="C3324" s="5">
        <v>8.0526461946119413E-2</v>
      </c>
      <c r="D3324" s="4">
        <f t="shared" si="508"/>
        <v>7.8930493041632827E-2</v>
      </c>
      <c r="E3324" s="6">
        <f t="shared" si="509"/>
        <v>7.9723161657338351E-2</v>
      </c>
      <c r="F3324" s="7">
        <f t="shared" si="510"/>
        <v>7.9173268251270398E-2</v>
      </c>
      <c r="I3324" s="10">
        <v>3322</v>
      </c>
      <c r="J3324" s="8">
        <f t="shared" si="511"/>
        <v>8.2026461946119414E-2</v>
      </c>
      <c r="K3324" s="8">
        <f t="shared" si="511"/>
        <v>8.0430493041632828E-2</v>
      </c>
      <c r="L3324" s="8">
        <f t="shared" si="511"/>
        <v>8.1223161657338352E-2</v>
      </c>
      <c r="M3324" s="8">
        <f t="shared" si="506"/>
        <v>8.06732682512704E-2</v>
      </c>
      <c r="P3324">
        <v>3322</v>
      </c>
      <c r="Q3324" s="8">
        <f t="shared" si="512"/>
        <v>7.9026461946119411E-2</v>
      </c>
      <c r="R3324" s="8">
        <f t="shared" si="512"/>
        <v>7.7430493041632825E-2</v>
      </c>
      <c r="S3324" s="8">
        <f t="shared" si="512"/>
        <v>7.822316165733835E-2</v>
      </c>
      <c r="T3324" s="8">
        <f t="shared" si="507"/>
        <v>7.7673268251270397E-2</v>
      </c>
      <c r="W3324">
        <v>3322</v>
      </c>
      <c r="X3324" s="4">
        <f t="shared" si="516"/>
        <v>8.3464952460939851E-2</v>
      </c>
      <c r="Y3324" s="4">
        <f t="shared" si="514"/>
        <v>8.2685994987154982E-2</v>
      </c>
      <c r="Z3324" s="4">
        <f t="shared" si="515"/>
        <v>8.2151643584649853E-2</v>
      </c>
    </row>
    <row r="3325" spans="1:26" x14ac:dyDescent="0.25">
      <c r="A3325" s="16">
        <f t="shared" si="513"/>
        <v>46858</v>
      </c>
      <c r="B3325">
        <f>+'[2]Ejercicio 1'!E3542</f>
        <v>3323</v>
      </c>
      <c r="C3325" s="5">
        <v>8.0527397065175962E-2</v>
      </c>
      <c r="D3325" s="4">
        <f t="shared" si="508"/>
        <v>7.8931391580423338E-2</v>
      </c>
      <c r="E3325" s="6">
        <f t="shared" si="509"/>
        <v>7.9724078303806095E-2</v>
      </c>
      <c r="F3325" s="7">
        <f t="shared" si="510"/>
        <v>7.9174172323224851E-2</v>
      </c>
      <c r="I3325" s="10">
        <v>3323</v>
      </c>
      <c r="J3325" s="8">
        <f t="shared" si="511"/>
        <v>8.2027397065175964E-2</v>
      </c>
      <c r="K3325" s="8">
        <f t="shared" si="511"/>
        <v>8.0431391580423339E-2</v>
      </c>
      <c r="L3325" s="8">
        <f t="shared" si="511"/>
        <v>8.1224078303806097E-2</v>
      </c>
      <c r="M3325" s="8">
        <f t="shared" si="506"/>
        <v>8.0674172323224852E-2</v>
      </c>
      <c r="P3325">
        <v>3323</v>
      </c>
      <c r="Q3325" s="8">
        <f t="shared" si="512"/>
        <v>7.9027397065175961E-2</v>
      </c>
      <c r="R3325" s="8">
        <f t="shared" si="512"/>
        <v>7.7431391580423337E-2</v>
      </c>
      <c r="S3325" s="8">
        <f t="shared" si="512"/>
        <v>7.8224078303806094E-2</v>
      </c>
      <c r="T3325" s="8">
        <f t="shared" si="507"/>
        <v>7.7674172323224849E-2</v>
      </c>
      <c r="W3325">
        <v>3323</v>
      </c>
      <c r="X3325" s="4">
        <f t="shared" si="516"/>
        <v>8.3466824071813162E-2</v>
      </c>
      <c r="Y3325" s="4">
        <f t="shared" si="514"/>
        <v>8.2687828298530219E-2</v>
      </c>
      <c r="Z3325" s="4">
        <f t="shared" si="515"/>
        <v>8.2153450797432137E-2</v>
      </c>
    </row>
    <row r="3326" spans="1:26" x14ac:dyDescent="0.25">
      <c r="A3326" s="16">
        <f t="shared" si="513"/>
        <v>46859</v>
      </c>
      <c r="B3326">
        <f>+'[2]Ejercicio 1'!E3543</f>
        <v>3324</v>
      </c>
      <c r="C3326" s="5">
        <v>8.0528332184232512E-2</v>
      </c>
      <c r="D3326" s="4">
        <f t="shared" si="508"/>
        <v>7.8932290118805773E-2</v>
      </c>
      <c r="E3326" s="6">
        <f t="shared" si="509"/>
        <v>7.972499495006477E-2</v>
      </c>
      <c r="F3326" s="7">
        <f t="shared" si="510"/>
        <v>7.9175076394828139E-2</v>
      </c>
      <c r="I3326" s="10">
        <v>3324</v>
      </c>
      <c r="J3326" s="8">
        <f t="shared" si="511"/>
        <v>8.2028332184232514E-2</v>
      </c>
      <c r="K3326" s="8">
        <f t="shared" si="511"/>
        <v>8.0432290118805774E-2</v>
      </c>
      <c r="L3326" s="8">
        <f t="shared" si="511"/>
        <v>8.1224994950064772E-2</v>
      </c>
      <c r="M3326" s="8">
        <f t="shared" si="506"/>
        <v>8.0675076394828141E-2</v>
      </c>
      <c r="P3326">
        <v>3324</v>
      </c>
      <c r="Q3326" s="8">
        <f t="shared" si="512"/>
        <v>7.9028332184232511E-2</v>
      </c>
      <c r="R3326" s="8">
        <f t="shared" si="512"/>
        <v>7.7432290118805772E-2</v>
      </c>
      <c r="S3326" s="8">
        <f t="shared" si="512"/>
        <v>7.8224994950064769E-2</v>
      </c>
      <c r="T3326" s="8">
        <f t="shared" si="507"/>
        <v>7.7675076394828138E-2</v>
      </c>
      <c r="W3326">
        <v>3324</v>
      </c>
      <c r="X3326" s="4">
        <f t="shared" si="516"/>
        <v>8.3468695683110758E-2</v>
      </c>
      <c r="Y3326" s="4">
        <f t="shared" si="514"/>
        <v>8.2689661609488208E-2</v>
      </c>
      <c r="Z3326" s="4">
        <f t="shared" si="515"/>
        <v>8.2155258008898321E-2</v>
      </c>
    </row>
    <row r="3327" spans="1:26" x14ac:dyDescent="0.25">
      <c r="A3327" s="16">
        <f t="shared" si="513"/>
        <v>46860</v>
      </c>
      <c r="B3327">
        <f>+'[2]Ejercicio 1'!E3544</f>
        <v>3325</v>
      </c>
      <c r="C3327" s="5">
        <v>8.0529267303289062E-2</v>
      </c>
      <c r="D3327" s="4">
        <f t="shared" si="508"/>
        <v>7.8933188656780132E-2</v>
      </c>
      <c r="E3327" s="6">
        <f t="shared" si="509"/>
        <v>7.9725911596116139E-2</v>
      </c>
      <c r="F3327" s="7">
        <f t="shared" si="510"/>
        <v>7.9175980466085996E-2</v>
      </c>
      <c r="I3327" s="10">
        <v>3325</v>
      </c>
      <c r="J3327" s="8">
        <f t="shared" si="511"/>
        <v>8.2029267303289063E-2</v>
      </c>
      <c r="K3327" s="8">
        <f t="shared" si="511"/>
        <v>8.0433188656780133E-2</v>
      </c>
      <c r="L3327" s="8">
        <f t="shared" si="511"/>
        <v>8.122591159611614E-2</v>
      </c>
      <c r="M3327" s="8">
        <f t="shared" si="506"/>
        <v>8.0675980466085997E-2</v>
      </c>
      <c r="P3327">
        <v>3325</v>
      </c>
      <c r="Q3327" s="8">
        <f t="shared" si="512"/>
        <v>7.9029267303289061E-2</v>
      </c>
      <c r="R3327" s="8">
        <f t="shared" si="512"/>
        <v>7.743318865678013E-2</v>
      </c>
      <c r="S3327" s="8">
        <f t="shared" si="512"/>
        <v>7.8225911596116138E-2</v>
      </c>
      <c r="T3327" s="8">
        <f t="shared" si="507"/>
        <v>7.7675980466085995E-2</v>
      </c>
      <c r="W3327">
        <v>3325</v>
      </c>
      <c r="X3327" s="4">
        <f t="shared" si="516"/>
        <v>8.3470567294833056E-2</v>
      </c>
      <c r="Y3327" s="4">
        <f t="shared" si="514"/>
        <v>8.269149492002896E-2</v>
      </c>
      <c r="Z3327" s="4">
        <f t="shared" si="515"/>
        <v>8.2157065219719314E-2</v>
      </c>
    </row>
    <row r="3328" spans="1:26" x14ac:dyDescent="0.25">
      <c r="A3328" s="16">
        <f t="shared" si="513"/>
        <v>46861</v>
      </c>
      <c r="B3328">
        <f>+'[2]Ejercicio 1'!E3545</f>
        <v>3326</v>
      </c>
      <c r="C3328" s="5">
        <v>8.0530202422345612E-2</v>
      </c>
      <c r="D3328" s="4">
        <f t="shared" si="508"/>
        <v>7.8934087194346636E-2</v>
      </c>
      <c r="E3328" s="6">
        <f t="shared" si="509"/>
        <v>7.9726828241959327E-2</v>
      </c>
      <c r="F3328" s="7">
        <f t="shared" si="510"/>
        <v>7.9176884536998421E-2</v>
      </c>
      <c r="I3328" s="10">
        <v>3326</v>
      </c>
      <c r="J3328" s="8">
        <f t="shared" si="511"/>
        <v>8.2030202422345613E-2</v>
      </c>
      <c r="K3328" s="8">
        <f t="shared" si="511"/>
        <v>8.0434087194346637E-2</v>
      </c>
      <c r="L3328" s="8">
        <f t="shared" si="511"/>
        <v>8.1226828241959328E-2</v>
      </c>
      <c r="M3328" s="8">
        <f t="shared" si="506"/>
        <v>8.0676884536998422E-2</v>
      </c>
      <c r="P3328">
        <v>3326</v>
      </c>
      <c r="Q3328" s="8">
        <f t="shared" si="512"/>
        <v>7.9030202422345611E-2</v>
      </c>
      <c r="R3328" s="8">
        <f t="shared" si="512"/>
        <v>7.7434087194346635E-2</v>
      </c>
      <c r="S3328" s="8">
        <f t="shared" si="512"/>
        <v>7.8226828241959326E-2</v>
      </c>
      <c r="T3328" s="8">
        <f t="shared" si="507"/>
        <v>7.767688453699842E-2</v>
      </c>
      <c r="W3328">
        <v>3326</v>
      </c>
      <c r="X3328" s="4">
        <f t="shared" si="516"/>
        <v>8.3472438906987106E-2</v>
      </c>
      <c r="Y3328" s="4">
        <f t="shared" si="514"/>
        <v>8.2693328230153323E-2</v>
      </c>
      <c r="Z3328" s="4">
        <f t="shared" si="515"/>
        <v>8.2158872429569652E-2</v>
      </c>
    </row>
    <row r="3329" spans="1:26" x14ac:dyDescent="0.25">
      <c r="A3329" s="16">
        <f t="shared" si="513"/>
        <v>46862</v>
      </c>
      <c r="B3329">
        <f>+'[2]Ejercicio 1'!E3546</f>
        <v>3327</v>
      </c>
      <c r="C3329" s="5">
        <v>8.0531137541402148E-2</v>
      </c>
      <c r="D3329" s="4">
        <f t="shared" si="508"/>
        <v>7.8934985731504675E-2</v>
      </c>
      <c r="E3329" s="6">
        <f t="shared" si="509"/>
        <v>7.9727744887593446E-2</v>
      </c>
      <c r="F3329" s="7">
        <f t="shared" si="510"/>
        <v>7.9177788607562541E-2</v>
      </c>
      <c r="I3329" s="10">
        <v>3327</v>
      </c>
      <c r="J3329" s="8">
        <f t="shared" si="511"/>
        <v>8.2031137541402149E-2</v>
      </c>
      <c r="K3329" s="8">
        <f t="shared" si="511"/>
        <v>8.0434985731504677E-2</v>
      </c>
      <c r="L3329" s="8">
        <f t="shared" si="511"/>
        <v>8.1227744887593448E-2</v>
      </c>
      <c r="M3329" s="8">
        <f t="shared" si="506"/>
        <v>8.0677788607562542E-2</v>
      </c>
      <c r="P3329">
        <v>3327</v>
      </c>
      <c r="Q3329" s="8">
        <f t="shared" si="512"/>
        <v>7.9031137541402147E-2</v>
      </c>
      <c r="R3329" s="8">
        <f t="shared" si="512"/>
        <v>7.7434985731504674E-2</v>
      </c>
      <c r="S3329" s="8">
        <f t="shared" si="512"/>
        <v>7.8227744887593445E-2</v>
      </c>
      <c r="T3329" s="8">
        <f t="shared" si="507"/>
        <v>7.767778860756254E-2</v>
      </c>
      <c r="W3329">
        <v>3327</v>
      </c>
      <c r="X3329" s="4">
        <f t="shared" si="516"/>
        <v>8.3474310519549191E-2</v>
      </c>
      <c r="Y3329" s="4">
        <f t="shared" si="514"/>
        <v>8.2695161539858689E-2</v>
      </c>
      <c r="Z3329" s="4">
        <f t="shared" si="515"/>
        <v>8.216067963843221E-2</v>
      </c>
    </row>
    <row r="3330" spans="1:26" x14ac:dyDescent="0.25">
      <c r="A3330" s="16">
        <f t="shared" si="513"/>
        <v>46863</v>
      </c>
      <c r="B3330">
        <f>+'[2]Ejercicio 1'!E3547</f>
        <v>3328</v>
      </c>
      <c r="C3330" s="5">
        <v>8.0532072660458698E-2</v>
      </c>
      <c r="D3330" s="4">
        <f t="shared" si="508"/>
        <v>7.893588426825443E-2</v>
      </c>
      <c r="E3330" s="6">
        <f t="shared" si="509"/>
        <v>7.9728661533019385E-2</v>
      </c>
      <c r="F3330" s="7">
        <f t="shared" si="510"/>
        <v>7.9178692677775525E-2</v>
      </c>
      <c r="I3330" s="10">
        <v>3328</v>
      </c>
      <c r="J3330" s="8">
        <f t="shared" si="511"/>
        <v>8.2032072660458699E-2</v>
      </c>
      <c r="K3330" s="8">
        <f t="shared" si="511"/>
        <v>8.0435884268254432E-2</v>
      </c>
      <c r="L3330" s="8">
        <f t="shared" si="511"/>
        <v>8.1228661533019386E-2</v>
      </c>
      <c r="M3330" s="8">
        <f t="shared" si="511"/>
        <v>8.0678692677775526E-2</v>
      </c>
      <c r="P3330">
        <v>3328</v>
      </c>
      <c r="Q3330" s="8">
        <f t="shared" si="512"/>
        <v>7.9032072660458697E-2</v>
      </c>
      <c r="R3330" s="8">
        <f t="shared" si="512"/>
        <v>7.7435884268254429E-2</v>
      </c>
      <c r="S3330" s="8">
        <f t="shared" si="512"/>
        <v>7.8228661533019384E-2</v>
      </c>
      <c r="T3330" s="8">
        <f t="shared" si="512"/>
        <v>7.7678692677775524E-2</v>
      </c>
      <c r="W3330">
        <v>3328</v>
      </c>
      <c r="X3330" s="4">
        <f t="shared" si="516"/>
        <v>8.3476182132543875E-2</v>
      </c>
      <c r="Y3330" s="4">
        <f t="shared" si="514"/>
        <v>8.2696994849116065E-2</v>
      </c>
      <c r="Z3330" s="4">
        <f t="shared" si="515"/>
        <v>8.2162486845978683E-2</v>
      </c>
    </row>
    <row r="3331" spans="1:26" x14ac:dyDescent="0.25">
      <c r="A3331" s="16">
        <f t="shared" si="513"/>
        <v>46864</v>
      </c>
      <c r="B3331">
        <f>+'[2]Ejercicio 1'!E3548</f>
        <v>3329</v>
      </c>
      <c r="C3331" s="5">
        <v>8.0533007779515248E-2</v>
      </c>
      <c r="D3331" s="4">
        <f t="shared" ref="D3331:D3394" si="517">+LN((1+C3331*182/360)^(360/182))</f>
        <v>7.8936782804595915E-2</v>
      </c>
      <c r="E3331" s="6">
        <f t="shared" ref="E3331:E3394" si="518">Equivalencia_Tasas(C3331,182,91)</f>
        <v>7.9729578178238017E-2</v>
      </c>
      <c r="F3331" s="7">
        <f t="shared" ref="F3331:F3394" si="519">Equivalencia_Tasas(C3331,182,28)</f>
        <v>7.9179596747645922E-2</v>
      </c>
      <c r="I3331" s="10">
        <v>3329</v>
      </c>
      <c r="J3331" s="8">
        <f t="shared" ref="J3331:M3394" si="520">C3331+$O$1</f>
        <v>8.2033007779515249E-2</v>
      </c>
      <c r="K3331" s="8">
        <f t="shared" si="520"/>
        <v>8.0436782804595916E-2</v>
      </c>
      <c r="L3331" s="8">
        <f t="shared" si="520"/>
        <v>8.1229578178238018E-2</v>
      </c>
      <c r="M3331" s="8">
        <f t="shared" si="520"/>
        <v>8.0679596747645924E-2</v>
      </c>
      <c r="P3331">
        <v>3329</v>
      </c>
      <c r="Q3331" s="8">
        <f t="shared" ref="Q3331:T3394" si="521">C3331-$O$1</f>
        <v>7.9033007779515246E-2</v>
      </c>
      <c r="R3331" s="8">
        <f t="shared" si="521"/>
        <v>7.7436782804595913E-2</v>
      </c>
      <c r="S3331" s="8">
        <f t="shared" si="521"/>
        <v>7.8229578178238016E-2</v>
      </c>
      <c r="T3331" s="8">
        <f t="shared" si="521"/>
        <v>7.7679596747645921E-2</v>
      </c>
      <c r="W3331">
        <v>3329</v>
      </c>
      <c r="X3331" s="4">
        <f t="shared" si="516"/>
        <v>8.3478053745961969E-2</v>
      </c>
      <c r="Y3331" s="4">
        <f t="shared" si="514"/>
        <v>8.2698828158020307E-2</v>
      </c>
      <c r="Z3331" s="4">
        <f t="shared" si="515"/>
        <v>8.2164294053219677E-2</v>
      </c>
    </row>
    <row r="3332" spans="1:26" x14ac:dyDescent="0.25">
      <c r="A3332" s="16">
        <f t="shared" si="513"/>
        <v>46865</v>
      </c>
      <c r="B3332">
        <f>+'[2]Ejercicio 1'!E3549</f>
        <v>3330</v>
      </c>
      <c r="C3332" s="5">
        <v>8.0533942898571798E-2</v>
      </c>
      <c r="D3332" s="4">
        <f t="shared" si="517"/>
        <v>7.8937681340529336E-2</v>
      </c>
      <c r="E3332" s="6">
        <f t="shared" si="518"/>
        <v>7.973049482324758E-2</v>
      </c>
      <c r="F3332" s="7">
        <f t="shared" si="519"/>
        <v>7.918050081716517E-2</v>
      </c>
      <c r="I3332" s="10">
        <v>3330</v>
      </c>
      <c r="J3332" s="8">
        <f t="shared" si="520"/>
        <v>8.2033942898571799E-2</v>
      </c>
      <c r="K3332" s="8">
        <f t="shared" si="520"/>
        <v>8.0437681340529338E-2</v>
      </c>
      <c r="L3332" s="8">
        <f t="shared" si="520"/>
        <v>8.1230494823247582E-2</v>
      </c>
      <c r="M3332" s="8">
        <f t="shared" si="520"/>
        <v>8.0680500817165171E-2</v>
      </c>
      <c r="P3332">
        <v>3330</v>
      </c>
      <c r="Q3332" s="8">
        <f t="shared" si="521"/>
        <v>7.9033942898571796E-2</v>
      </c>
      <c r="R3332" s="8">
        <f t="shared" si="521"/>
        <v>7.7437681340529335E-2</v>
      </c>
      <c r="S3332" s="8">
        <f t="shared" si="521"/>
        <v>7.8230494823247579E-2</v>
      </c>
      <c r="T3332" s="8">
        <f t="shared" si="521"/>
        <v>7.7680500817165168E-2</v>
      </c>
      <c r="W3332">
        <v>3330</v>
      </c>
      <c r="X3332" s="4">
        <f t="shared" si="516"/>
        <v>8.3479925359805224E-2</v>
      </c>
      <c r="Y3332" s="4">
        <f t="shared" si="514"/>
        <v>8.2700661466444059E-2</v>
      </c>
      <c r="Z3332" s="4">
        <f t="shared" si="515"/>
        <v>8.2166101258807717E-2</v>
      </c>
    </row>
    <row r="3333" spans="1:26" x14ac:dyDescent="0.25">
      <c r="A3333" s="16">
        <f t="shared" ref="A3333:A3396" si="522">+A3332+1</f>
        <v>46866</v>
      </c>
      <c r="B3333">
        <f>+'[2]Ejercicio 1'!E3550</f>
        <v>3331</v>
      </c>
      <c r="C3333" s="5">
        <v>8.0534878017628347E-2</v>
      </c>
      <c r="D3333" s="4">
        <f t="shared" si="517"/>
        <v>7.8938579876054488E-2</v>
      </c>
      <c r="E3333" s="6">
        <f t="shared" si="518"/>
        <v>7.9731411468049837E-2</v>
      </c>
      <c r="F3333" s="7">
        <f t="shared" si="519"/>
        <v>7.9181404886338971E-2</v>
      </c>
      <c r="I3333" s="10">
        <v>3331</v>
      </c>
      <c r="J3333" s="8">
        <f t="shared" si="520"/>
        <v>8.2034878017628349E-2</v>
      </c>
      <c r="K3333" s="8">
        <f t="shared" si="520"/>
        <v>8.0438579876054489E-2</v>
      </c>
      <c r="L3333" s="8">
        <f t="shared" si="520"/>
        <v>8.1231411468049838E-2</v>
      </c>
      <c r="M3333" s="8">
        <f t="shared" si="520"/>
        <v>8.0681404886338973E-2</v>
      </c>
      <c r="P3333">
        <v>3331</v>
      </c>
      <c r="Q3333" s="8">
        <f t="shared" si="521"/>
        <v>7.9034878017628346E-2</v>
      </c>
      <c r="R3333" s="8">
        <f t="shared" si="521"/>
        <v>7.7438579876054486E-2</v>
      </c>
      <c r="S3333" s="8">
        <f t="shared" si="521"/>
        <v>7.8231411468049836E-2</v>
      </c>
      <c r="T3333" s="8">
        <f t="shared" si="521"/>
        <v>7.768140488633897E-2</v>
      </c>
      <c r="W3333">
        <v>3331</v>
      </c>
      <c r="X3333" s="4">
        <f t="shared" si="516"/>
        <v>8.3481796974071862E-2</v>
      </c>
      <c r="Y3333" s="4">
        <f t="shared" si="514"/>
        <v>8.2702494774512053E-2</v>
      </c>
      <c r="Z3333" s="4">
        <f t="shared" si="515"/>
        <v>8.2167908463756267E-2</v>
      </c>
    </row>
    <row r="3334" spans="1:26" x14ac:dyDescent="0.25">
      <c r="A3334" s="16">
        <f t="shared" si="522"/>
        <v>46867</v>
      </c>
      <c r="B3334">
        <f>+'[2]Ejercicio 1'!E3551</f>
        <v>3332</v>
      </c>
      <c r="C3334" s="5">
        <v>8.0535813136684883E-2</v>
      </c>
      <c r="D3334" s="4">
        <f t="shared" si="517"/>
        <v>7.8939478411171576E-2</v>
      </c>
      <c r="E3334" s="6">
        <f t="shared" si="518"/>
        <v>7.9732328112643039E-2</v>
      </c>
      <c r="F3334" s="7">
        <f t="shared" si="519"/>
        <v>7.9182308955164496E-2</v>
      </c>
      <c r="I3334" s="10">
        <v>3332</v>
      </c>
      <c r="J3334" s="8">
        <f t="shared" si="520"/>
        <v>8.2035813136684885E-2</v>
      </c>
      <c r="K3334" s="8">
        <f t="shared" si="520"/>
        <v>8.0439478411171578E-2</v>
      </c>
      <c r="L3334" s="8">
        <f t="shared" si="520"/>
        <v>8.123232811264304E-2</v>
      </c>
      <c r="M3334" s="8">
        <f t="shared" si="520"/>
        <v>8.0682308955164497E-2</v>
      </c>
      <c r="P3334">
        <v>3332</v>
      </c>
      <c r="Q3334" s="8">
        <f t="shared" si="521"/>
        <v>7.9035813136684882E-2</v>
      </c>
      <c r="R3334" s="8">
        <f t="shared" si="521"/>
        <v>7.7439478411171575E-2</v>
      </c>
      <c r="S3334" s="8">
        <f t="shared" si="521"/>
        <v>7.8232328112643038E-2</v>
      </c>
      <c r="T3334" s="8">
        <f t="shared" si="521"/>
        <v>7.7682308955164495E-2</v>
      </c>
      <c r="W3334">
        <v>3332</v>
      </c>
      <c r="X3334" s="4">
        <f t="shared" si="516"/>
        <v>8.348366858876323E-2</v>
      </c>
      <c r="Y3334" s="4">
        <f t="shared" si="514"/>
        <v>8.2704328082132933E-2</v>
      </c>
      <c r="Z3334" s="4">
        <f t="shared" si="515"/>
        <v>8.2169715667722742E-2</v>
      </c>
    </row>
    <row r="3335" spans="1:26" x14ac:dyDescent="0.25">
      <c r="A3335" s="16">
        <f t="shared" si="522"/>
        <v>46868</v>
      </c>
      <c r="B3335">
        <f>+'[2]Ejercicio 1'!E3552</f>
        <v>3333</v>
      </c>
      <c r="C3335" s="5">
        <v>8.0536748255741433E-2</v>
      </c>
      <c r="D3335" s="4">
        <f t="shared" si="517"/>
        <v>7.8940376945881005E-2</v>
      </c>
      <c r="E3335" s="6">
        <f t="shared" si="518"/>
        <v>7.9733244757028934E-2</v>
      </c>
      <c r="F3335" s="7">
        <f t="shared" si="519"/>
        <v>7.9183213023641716E-2</v>
      </c>
      <c r="I3335" s="10">
        <v>3333</v>
      </c>
      <c r="J3335" s="8">
        <f t="shared" si="520"/>
        <v>8.2036748255741435E-2</v>
      </c>
      <c r="K3335" s="8">
        <f t="shared" si="520"/>
        <v>8.0440376945881006E-2</v>
      </c>
      <c r="L3335" s="8">
        <f t="shared" si="520"/>
        <v>8.1233244757028936E-2</v>
      </c>
      <c r="M3335" s="8">
        <f t="shared" si="520"/>
        <v>8.0683213023641717E-2</v>
      </c>
      <c r="P3335">
        <v>3333</v>
      </c>
      <c r="Q3335" s="8">
        <f t="shared" si="521"/>
        <v>7.9036748255741432E-2</v>
      </c>
      <c r="R3335" s="8">
        <f t="shared" si="521"/>
        <v>7.7440376945881004E-2</v>
      </c>
      <c r="S3335" s="8">
        <f t="shared" si="521"/>
        <v>7.8233244757028933E-2</v>
      </c>
      <c r="T3335" s="8">
        <f t="shared" si="521"/>
        <v>7.7683213023641715E-2</v>
      </c>
      <c r="W3335">
        <v>3333</v>
      </c>
      <c r="X3335" s="4">
        <f t="shared" si="516"/>
        <v>8.3485540203878869E-2</v>
      </c>
      <c r="Y3335" s="4">
        <f t="shared" si="514"/>
        <v>8.2706161389335675E-2</v>
      </c>
      <c r="Z3335" s="4">
        <f t="shared" si="515"/>
        <v>8.2171522870370273E-2</v>
      </c>
    </row>
    <row r="3336" spans="1:26" x14ac:dyDescent="0.25">
      <c r="A3336" s="16">
        <f t="shared" si="522"/>
        <v>46869</v>
      </c>
      <c r="B3336">
        <f>+'[2]Ejercicio 1'!E3553</f>
        <v>3334</v>
      </c>
      <c r="C3336" s="5">
        <v>8.0537683374797983E-2</v>
      </c>
      <c r="D3336" s="4">
        <f t="shared" si="517"/>
        <v>7.8941275480181761E-2</v>
      </c>
      <c r="E3336" s="6">
        <f t="shared" si="518"/>
        <v>7.9734161401205761E-2</v>
      </c>
      <c r="F3336" s="7">
        <f t="shared" si="519"/>
        <v>7.9184117091773504E-2</v>
      </c>
      <c r="I3336" s="10">
        <v>3334</v>
      </c>
      <c r="J3336" s="8">
        <f t="shared" si="520"/>
        <v>8.2037683374797984E-2</v>
      </c>
      <c r="K3336" s="8">
        <f t="shared" si="520"/>
        <v>8.0441275480181762E-2</v>
      </c>
      <c r="L3336" s="8">
        <f t="shared" si="520"/>
        <v>8.1234161401205762E-2</v>
      </c>
      <c r="M3336" s="8">
        <f t="shared" si="520"/>
        <v>8.0684117091773505E-2</v>
      </c>
      <c r="P3336">
        <v>3334</v>
      </c>
      <c r="Q3336" s="8">
        <f t="shared" si="521"/>
        <v>7.9037683374797982E-2</v>
      </c>
      <c r="R3336" s="8">
        <f t="shared" si="521"/>
        <v>7.7441275480181759E-2</v>
      </c>
      <c r="S3336" s="8">
        <f t="shared" si="521"/>
        <v>7.823416140120576E-2</v>
      </c>
      <c r="T3336" s="8">
        <f t="shared" si="521"/>
        <v>7.7684117091773502E-2</v>
      </c>
      <c r="W3336">
        <v>3334</v>
      </c>
      <c r="X3336" s="4">
        <f t="shared" si="516"/>
        <v>8.3487411819417906E-2</v>
      </c>
      <c r="Y3336" s="4">
        <f t="shared" si="514"/>
        <v>8.2707994696122944E-2</v>
      </c>
      <c r="Z3336" s="4">
        <f t="shared" si="515"/>
        <v>8.2173330072378314E-2</v>
      </c>
    </row>
    <row r="3337" spans="1:26" x14ac:dyDescent="0.25">
      <c r="A3337" s="16">
        <f t="shared" si="522"/>
        <v>46870</v>
      </c>
      <c r="B3337">
        <f>+'[2]Ejercicio 1'!E3554</f>
        <v>3335</v>
      </c>
      <c r="C3337" s="5">
        <v>8.0538618493854533E-2</v>
      </c>
      <c r="D3337" s="4">
        <f t="shared" si="517"/>
        <v>7.8942174014074246E-2</v>
      </c>
      <c r="E3337" s="6">
        <f t="shared" si="518"/>
        <v>7.9735078045175281E-2</v>
      </c>
      <c r="F3337" s="7">
        <f t="shared" si="519"/>
        <v>7.9185021159554142E-2</v>
      </c>
      <c r="I3337" s="10">
        <v>3335</v>
      </c>
      <c r="J3337" s="8">
        <f t="shared" si="520"/>
        <v>8.2038618493854534E-2</v>
      </c>
      <c r="K3337" s="8">
        <f t="shared" si="520"/>
        <v>8.0442174014074247E-2</v>
      </c>
      <c r="L3337" s="8">
        <f t="shared" si="520"/>
        <v>8.1235078045175282E-2</v>
      </c>
      <c r="M3337" s="8">
        <f t="shared" si="520"/>
        <v>8.0685021159554143E-2</v>
      </c>
      <c r="P3337">
        <v>3335</v>
      </c>
      <c r="Q3337" s="8">
        <f t="shared" si="521"/>
        <v>7.9038618493854532E-2</v>
      </c>
      <c r="R3337" s="8">
        <f t="shared" si="521"/>
        <v>7.7442174014074244E-2</v>
      </c>
      <c r="S3337" s="8">
        <f t="shared" si="521"/>
        <v>7.823507804517528E-2</v>
      </c>
      <c r="T3337" s="8">
        <f t="shared" si="521"/>
        <v>7.7685021159554141E-2</v>
      </c>
      <c r="W3337">
        <v>3335</v>
      </c>
      <c r="X3337" s="4">
        <f t="shared" si="516"/>
        <v>8.3489283435382089E-2</v>
      </c>
      <c r="Y3337" s="4">
        <f t="shared" si="514"/>
        <v>8.2709828002492075E-2</v>
      </c>
      <c r="Z3337" s="4">
        <f t="shared" si="515"/>
        <v>8.2175137273067411E-2</v>
      </c>
    </row>
    <row r="3338" spans="1:26" x14ac:dyDescent="0.25">
      <c r="A3338" s="16">
        <f t="shared" si="522"/>
        <v>46871</v>
      </c>
      <c r="B3338">
        <f>+'[2]Ejercicio 1'!E3555</f>
        <v>3336</v>
      </c>
      <c r="C3338" s="5">
        <v>8.0539553612911083E-2</v>
      </c>
      <c r="D3338" s="4">
        <f t="shared" si="517"/>
        <v>7.8943072547558654E-2</v>
      </c>
      <c r="E3338" s="6">
        <f t="shared" si="518"/>
        <v>7.9735994688935732E-2</v>
      </c>
      <c r="F3338" s="7">
        <f t="shared" si="519"/>
        <v>7.9185925226989334E-2</v>
      </c>
      <c r="I3338" s="10">
        <v>3336</v>
      </c>
      <c r="J3338" s="8">
        <f t="shared" si="520"/>
        <v>8.2039553612911084E-2</v>
      </c>
      <c r="K3338" s="8">
        <f t="shared" si="520"/>
        <v>8.0443072547558656E-2</v>
      </c>
      <c r="L3338" s="8">
        <f t="shared" si="520"/>
        <v>8.1235994688935734E-2</v>
      </c>
      <c r="M3338" s="8">
        <f t="shared" si="520"/>
        <v>8.0685925226989336E-2</v>
      </c>
      <c r="P3338">
        <v>3336</v>
      </c>
      <c r="Q3338" s="8">
        <f t="shared" si="521"/>
        <v>7.9039553612911082E-2</v>
      </c>
      <c r="R3338" s="8">
        <f t="shared" si="521"/>
        <v>7.7443072547558653E-2</v>
      </c>
      <c r="S3338" s="8">
        <f t="shared" si="521"/>
        <v>7.8235994688935731E-2</v>
      </c>
      <c r="T3338" s="8">
        <f t="shared" si="521"/>
        <v>7.7685925226989333E-2</v>
      </c>
      <c r="W3338">
        <v>3336</v>
      </c>
      <c r="X3338" s="4">
        <f t="shared" si="516"/>
        <v>8.3491155051769669E-2</v>
      </c>
      <c r="Y3338" s="4">
        <f t="shared" si="514"/>
        <v>8.2711661308443957E-2</v>
      </c>
      <c r="Z3338" s="4">
        <f t="shared" si="515"/>
        <v>8.217694447311702E-2</v>
      </c>
    </row>
    <row r="3339" spans="1:26" x14ac:dyDescent="0.25">
      <c r="A3339" s="16">
        <f t="shared" si="522"/>
        <v>46872</v>
      </c>
      <c r="B3339">
        <f>+'[2]Ejercicio 1'!E3556</f>
        <v>3337</v>
      </c>
      <c r="C3339" s="5">
        <v>8.0540488731967619E-2</v>
      </c>
      <c r="D3339" s="4">
        <f t="shared" si="517"/>
        <v>7.8943971080635014E-2</v>
      </c>
      <c r="E3339" s="6">
        <f t="shared" si="518"/>
        <v>7.9736911332488877E-2</v>
      </c>
      <c r="F3339" s="7">
        <f t="shared" si="519"/>
        <v>7.9186829294079095E-2</v>
      </c>
      <c r="I3339" s="10">
        <v>3337</v>
      </c>
      <c r="J3339" s="8">
        <f t="shared" si="520"/>
        <v>8.204048873196762E-2</v>
      </c>
      <c r="K3339" s="8">
        <f t="shared" si="520"/>
        <v>8.0443971080635016E-2</v>
      </c>
      <c r="L3339" s="8">
        <f t="shared" si="520"/>
        <v>8.1236911332488879E-2</v>
      </c>
      <c r="M3339" s="8">
        <f t="shared" si="520"/>
        <v>8.0686829294079096E-2</v>
      </c>
      <c r="P3339">
        <v>3337</v>
      </c>
      <c r="Q3339" s="8">
        <f t="shared" si="521"/>
        <v>7.9040488731967617E-2</v>
      </c>
      <c r="R3339" s="8">
        <f t="shared" si="521"/>
        <v>7.7443971080635013E-2</v>
      </c>
      <c r="S3339" s="8">
        <f t="shared" si="521"/>
        <v>7.8236911332488876E-2</v>
      </c>
      <c r="T3339" s="8">
        <f t="shared" si="521"/>
        <v>7.7686829294079093E-2</v>
      </c>
      <c r="W3339">
        <v>3337</v>
      </c>
      <c r="X3339" s="4">
        <f t="shared" si="516"/>
        <v>8.3493026668581091E-2</v>
      </c>
      <c r="Y3339" s="4">
        <f t="shared" si="514"/>
        <v>8.2713494614009342E-2</v>
      </c>
      <c r="Z3339" s="4">
        <f t="shared" si="515"/>
        <v>8.2178751672184552E-2</v>
      </c>
    </row>
    <row r="3340" spans="1:26" x14ac:dyDescent="0.25">
      <c r="A3340" s="16">
        <f t="shared" si="522"/>
        <v>46873</v>
      </c>
      <c r="B3340">
        <f>+'[2]Ejercicio 1'!E3557</f>
        <v>3338</v>
      </c>
      <c r="C3340" s="5">
        <v>8.0541423851024169E-2</v>
      </c>
      <c r="D3340" s="4">
        <f t="shared" si="517"/>
        <v>7.894486961330352E-2</v>
      </c>
      <c r="E3340" s="6">
        <f t="shared" si="518"/>
        <v>7.9737827975832967E-2</v>
      </c>
      <c r="F3340" s="7">
        <f t="shared" si="519"/>
        <v>7.9187733360817719E-2</v>
      </c>
      <c r="I3340" s="10">
        <v>3338</v>
      </c>
      <c r="J3340" s="8">
        <f t="shared" si="520"/>
        <v>8.204142385102417E-2</v>
      </c>
      <c r="K3340" s="8">
        <f t="shared" si="520"/>
        <v>8.0444869613303521E-2</v>
      </c>
      <c r="L3340" s="8">
        <f t="shared" si="520"/>
        <v>8.1237827975832969E-2</v>
      </c>
      <c r="M3340" s="8">
        <f t="shared" si="520"/>
        <v>8.0687733360817721E-2</v>
      </c>
      <c r="P3340">
        <v>3338</v>
      </c>
      <c r="Q3340" s="8">
        <f t="shared" si="521"/>
        <v>7.9041423851024167E-2</v>
      </c>
      <c r="R3340" s="8">
        <f t="shared" si="521"/>
        <v>7.7444869613303519E-2</v>
      </c>
      <c r="S3340" s="8">
        <f t="shared" si="521"/>
        <v>7.8237827975832966E-2</v>
      </c>
      <c r="T3340" s="8">
        <f t="shared" si="521"/>
        <v>7.7687733360817718E-2</v>
      </c>
      <c r="W3340">
        <v>3338</v>
      </c>
      <c r="X3340" s="4">
        <f t="shared" si="516"/>
        <v>8.3494898285817673E-2</v>
      </c>
      <c r="Y3340" s="4">
        <f t="shared" si="514"/>
        <v>8.2715327919125836E-2</v>
      </c>
      <c r="Z3340" s="4">
        <f t="shared" si="515"/>
        <v>8.218055886993314E-2</v>
      </c>
    </row>
    <row r="3341" spans="1:26" x14ac:dyDescent="0.25">
      <c r="A3341" s="16">
        <f t="shared" si="522"/>
        <v>46874</v>
      </c>
      <c r="B3341">
        <f>+'[2]Ejercicio 1'!E3558</f>
        <v>3339</v>
      </c>
      <c r="C3341" s="5">
        <v>8.0542358970080719E-2</v>
      </c>
      <c r="D3341" s="4">
        <f t="shared" si="517"/>
        <v>7.8945768145563339E-2</v>
      </c>
      <c r="E3341" s="6">
        <f t="shared" si="518"/>
        <v>7.9738744618969751E-2</v>
      </c>
      <c r="F3341" s="7">
        <f t="shared" si="519"/>
        <v>7.9188637427213743E-2</v>
      </c>
      <c r="I3341" s="10">
        <v>3339</v>
      </c>
      <c r="J3341" s="8">
        <f t="shared" si="520"/>
        <v>8.204235897008072E-2</v>
      </c>
      <c r="K3341" s="8">
        <f t="shared" si="520"/>
        <v>8.044576814556334E-2</v>
      </c>
      <c r="L3341" s="8">
        <f t="shared" si="520"/>
        <v>8.1238744618969752E-2</v>
      </c>
      <c r="M3341" s="8">
        <f t="shared" si="520"/>
        <v>8.0688637427213744E-2</v>
      </c>
      <c r="P3341">
        <v>3339</v>
      </c>
      <c r="Q3341" s="8">
        <f t="shared" si="521"/>
        <v>7.9042358970080717E-2</v>
      </c>
      <c r="R3341" s="8">
        <f t="shared" si="521"/>
        <v>7.7445768145563337E-2</v>
      </c>
      <c r="S3341" s="8">
        <f t="shared" si="521"/>
        <v>7.8238744618969749E-2</v>
      </c>
      <c r="T3341" s="8">
        <f t="shared" si="521"/>
        <v>7.7688637427213741E-2</v>
      </c>
      <c r="W3341">
        <v>3339</v>
      </c>
      <c r="X3341" s="4">
        <f t="shared" si="516"/>
        <v>8.3496769903478096E-2</v>
      </c>
      <c r="Y3341" s="4">
        <f t="shared" si="514"/>
        <v>8.2717161223826857E-2</v>
      </c>
      <c r="Z3341" s="4">
        <f t="shared" si="515"/>
        <v>8.2182366067381982E-2</v>
      </c>
    </row>
    <row r="3342" spans="1:26" x14ac:dyDescent="0.25">
      <c r="A3342" s="16">
        <f t="shared" si="522"/>
        <v>46875</v>
      </c>
      <c r="B3342">
        <f>+'[2]Ejercicio 1'!E3559</f>
        <v>3340</v>
      </c>
      <c r="C3342" s="5">
        <v>8.0543294089137268E-2</v>
      </c>
      <c r="D3342" s="4">
        <f t="shared" si="517"/>
        <v>7.8946666677415109E-2</v>
      </c>
      <c r="E3342" s="6">
        <f t="shared" si="518"/>
        <v>7.9739661261897465E-2</v>
      </c>
      <c r="F3342" s="7">
        <f t="shared" si="519"/>
        <v>7.9189541493258631E-2</v>
      </c>
      <c r="I3342" s="10">
        <v>3340</v>
      </c>
      <c r="J3342" s="8">
        <f t="shared" si="520"/>
        <v>8.204329408913727E-2</v>
      </c>
      <c r="K3342" s="8">
        <f t="shared" si="520"/>
        <v>8.044666667741511E-2</v>
      </c>
      <c r="L3342" s="8">
        <f t="shared" si="520"/>
        <v>8.1239661261897467E-2</v>
      </c>
      <c r="M3342" s="8">
        <f t="shared" si="520"/>
        <v>8.0689541493258632E-2</v>
      </c>
      <c r="P3342">
        <v>3340</v>
      </c>
      <c r="Q3342" s="8">
        <f t="shared" si="521"/>
        <v>7.9043294089137267E-2</v>
      </c>
      <c r="R3342" s="8">
        <f t="shared" si="521"/>
        <v>7.7446666677415107E-2</v>
      </c>
      <c r="S3342" s="8">
        <f t="shared" si="521"/>
        <v>7.8239661261897464E-2</v>
      </c>
      <c r="T3342" s="8">
        <f t="shared" si="521"/>
        <v>7.7689541493258629E-2</v>
      </c>
      <c r="W3342">
        <v>3340</v>
      </c>
      <c r="X3342" s="4">
        <f t="shared" si="516"/>
        <v>8.3498641521562778E-2</v>
      </c>
      <c r="Y3342" s="4">
        <f t="shared" si="514"/>
        <v>8.2718994528110629E-2</v>
      </c>
      <c r="Z3342" s="4">
        <f t="shared" si="515"/>
        <v>8.2184173263511864E-2</v>
      </c>
    </row>
    <row r="3343" spans="1:26" x14ac:dyDescent="0.25">
      <c r="A3343" s="16">
        <f t="shared" si="522"/>
        <v>46876</v>
      </c>
      <c r="B3343">
        <f>+'[2]Ejercicio 1'!E3560</f>
        <v>3341</v>
      </c>
      <c r="C3343" s="5">
        <v>8.0544229208193818E-2</v>
      </c>
      <c r="D3343" s="4">
        <f t="shared" si="517"/>
        <v>7.8947565208858594E-2</v>
      </c>
      <c r="E3343" s="6">
        <f t="shared" si="518"/>
        <v>7.9740577904616999E-2</v>
      </c>
      <c r="F3343" s="7">
        <f t="shared" si="519"/>
        <v>7.9190445558955228E-2</v>
      </c>
      <c r="I3343" s="10">
        <v>3341</v>
      </c>
      <c r="J3343" s="8">
        <f t="shared" si="520"/>
        <v>8.204422920819382E-2</v>
      </c>
      <c r="K3343" s="8">
        <f t="shared" si="520"/>
        <v>8.0447565208858596E-2</v>
      </c>
      <c r="L3343" s="8">
        <f t="shared" si="520"/>
        <v>8.1240577904617001E-2</v>
      </c>
      <c r="M3343" s="8">
        <f t="shared" si="520"/>
        <v>8.0690445558955229E-2</v>
      </c>
      <c r="P3343">
        <v>3341</v>
      </c>
      <c r="Q3343" s="8">
        <f t="shared" si="521"/>
        <v>7.9044229208193817E-2</v>
      </c>
      <c r="R3343" s="8">
        <f t="shared" si="521"/>
        <v>7.7447565208858593E-2</v>
      </c>
      <c r="S3343" s="8">
        <f t="shared" si="521"/>
        <v>7.8240577904616998E-2</v>
      </c>
      <c r="T3343" s="8">
        <f t="shared" si="521"/>
        <v>7.7690445558955226E-2</v>
      </c>
      <c r="W3343">
        <v>3341</v>
      </c>
      <c r="X3343" s="4">
        <f t="shared" si="516"/>
        <v>8.3500513140071744E-2</v>
      </c>
      <c r="Y3343" s="4">
        <f t="shared" si="514"/>
        <v>8.2720827831974514E-2</v>
      </c>
      <c r="Z3343" s="4">
        <f t="shared" si="515"/>
        <v>8.2185980458319943E-2</v>
      </c>
    </row>
    <row r="3344" spans="1:26" x14ac:dyDescent="0.25">
      <c r="A3344" s="16">
        <f t="shared" si="522"/>
        <v>46877</v>
      </c>
      <c r="B3344">
        <f>+'[2]Ejercicio 1'!E3561</f>
        <v>3342</v>
      </c>
      <c r="C3344" s="5">
        <v>8.0545164327250354E-2</v>
      </c>
      <c r="D3344" s="4">
        <f t="shared" si="517"/>
        <v>7.8948463739894031E-2</v>
      </c>
      <c r="E3344" s="6">
        <f t="shared" si="518"/>
        <v>7.9741494547129213E-2</v>
      </c>
      <c r="F3344" s="7">
        <f t="shared" si="519"/>
        <v>7.9191349624306379E-2</v>
      </c>
      <c r="I3344" s="10">
        <v>3342</v>
      </c>
      <c r="J3344" s="8">
        <f t="shared" si="520"/>
        <v>8.2045164327250356E-2</v>
      </c>
      <c r="K3344" s="8">
        <f t="shared" si="520"/>
        <v>8.0448463739894033E-2</v>
      </c>
      <c r="L3344" s="8">
        <f t="shared" si="520"/>
        <v>8.1241494547129214E-2</v>
      </c>
      <c r="M3344" s="8">
        <f t="shared" si="520"/>
        <v>8.069134962430638E-2</v>
      </c>
      <c r="P3344">
        <v>3342</v>
      </c>
      <c r="Q3344" s="8">
        <f t="shared" si="521"/>
        <v>7.9045164327250353E-2</v>
      </c>
      <c r="R3344" s="8">
        <f t="shared" si="521"/>
        <v>7.744846373989403E-2</v>
      </c>
      <c r="S3344" s="8">
        <f t="shared" si="521"/>
        <v>7.8241494547129212E-2</v>
      </c>
      <c r="T3344" s="8">
        <f t="shared" si="521"/>
        <v>7.7691349624306377E-2</v>
      </c>
      <c r="W3344">
        <v>3342</v>
      </c>
      <c r="X3344" s="4">
        <f t="shared" si="516"/>
        <v>8.3502384759004553E-2</v>
      </c>
      <c r="Y3344" s="4">
        <f t="shared" si="514"/>
        <v>8.2722661135456274E-2</v>
      </c>
      <c r="Z3344" s="4">
        <f t="shared" si="515"/>
        <v>8.2187787652488548E-2</v>
      </c>
    </row>
    <row r="3345" spans="1:26" x14ac:dyDescent="0.25">
      <c r="A3345" s="16">
        <f t="shared" si="522"/>
        <v>46878</v>
      </c>
      <c r="B3345">
        <f>+'[2]Ejercicio 1'!E3562</f>
        <v>3343</v>
      </c>
      <c r="C3345" s="5">
        <v>8.0546099446306904E-2</v>
      </c>
      <c r="D3345" s="4">
        <f t="shared" si="517"/>
        <v>7.8949362270521406E-2</v>
      </c>
      <c r="E3345" s="6">
        <f t="shared" si="518"/>
        <v>7.9742411189432372E-2</v>
      </c>
      <c r="F3345" s="7">
        <f t="shared" si="519"/>
        <v>7.9192253689309239E-2</v>
      </c>
      <c r="I3345" s="10">
        <v>3343</v>
      </c>
      <c r="J3345" s="8">
        <f t="shared" si="520"/>
        <v>8.2046099446306905E-2</v>
      </c>
      <c r="K3345" s="8">
        <f t="shared" si="520"/>
        <v>8.0449362270521407E-2</v>
      </c>
      <c r="L3345" s="8">
        <f t="shared" si="520"/>
        <v>8.1242411189432373E-2</v>
      </c>
      <c r="M3345" s="8">
        <f t="shared" si="520"/>
        <v>8.069225368930924E-2</v>
      </c>
      <c r="P3345">
        <v>3343</v>
      </c>
      <c r="Q3345" s="8">
        <f t="shared" si="521"/>
        <v>7.9046099446306903E-2</v>
      </c>
      <c r="R3345" s="8">
        <f t="shared" si="521"/>
        <v>7.7449362270521405E-2</v>
      </c>
      <c r="S3345" s="8">
        <f t="shared" si="521"/>
        <v>7.824241118943237E-2</v>
      </c>
      <c r="T3345" s="8">
        <f t="shared" si="521"/>
        <v>7.7692253689309237E-2</v>
      </c>
      <c r="W3345">
        <v>3343</v>
      </c>
      <c r="X3345" s="4">
        <f t="shared" si="516"/>
        <v>8.3504256378361189E-2</v>
      </c>
      <c r="Y3345" s="4">
        <f t="shared" si="514"/>
        <v>8.2724494438488297E-2</v>
      </c>
      <c r="Z3345" s="4">
        <f t="shared" si="515"/>
        <v>8.2189594845683639E-2</v>
      </c>
    </row>
    <row r="3346" spans="1:26" x14ac:dyDescent="0.25">
      <c r="A3346" s="16">
        <f t="shared" si="522"/>
        <v>46879</v>
      </c>
      <c r="B3346">
        <f>+'[2]Ejercicio 1'!E3563</f>
        <v>3344</v>
      </c>
      <c r="C3346" s="5">
        <v>8.0547034565363454E-2</v>
      </c>
      <c r="D3346" s="4">
        <f t="shared" si="517"/>
        <v>7.895026080074051E-2</v>
      </c>
      <c r="E3346" s="6">
        <f t="shared" si="518"/>
        <v>7.974332783152735E-2</v>
      </c>
      <c r="F3346" s="7">
        <f t="shared" si="519"/>
        <v>7.9193157753963808E-2</v>
      </c>
      <c r="I3346" s="10">
        <v>3344</v>
      </c>
      <c r="J3346" s="8">
        <f t="shared" si="520"/>
        <v>8.2047034565363455E-2</v>
      </c>
      <c r="K3346" s="8">
        <f t="shared" si="520"/>
        <v>8.0450260800740511E-2</v>
      </c>
      <c r="L3346" s="8">
        <f t="shared" si="520"/>
        <v>8.1243327831527351E-2</v>
      </c>
      <c r="M3346" s="8">
        <f t="shared" si="520"/>
        <v>8.069315775396381E-2</v>
      </c>
      <c r="P3346">
        <v>3344</v>
      </c>
      <c r="Q3346" s="8">
        <f t="shared" si="521"/>
        <v>7.9047034565363453E-2</v>
      </c>
      <c r="R3346" s="8">
        <f t="shared" si="521"/>
        <v>7.7450260800740509E-2</v>
      </c>
      <c r="S3346" s="8">
        <f t="shared" si="521"/>
        <v>7.8243327831527348E-2</v>
      </c>
      <c r="T3346" s="8">
        <f t="shared" si="521"/>
        <v>7.7693157753963807E-2</v>
      </c>
      <c r="W3346">
        <v>3344</v>
      </c>
      <c r="X3346" s="4">
        <f t="shared" si="516"/>
        <v>8.350612799814254E-2</v>
      </c>
      <c r="Y3346" s="4">
        <f t="shared" si="514"/>
        <v>8.2726327741102196E-2</v>
      </c>
      <c r="Z3346" s="4">
        <f t="shared" si="515"/>
        <v>8.2191402037551223E-2</v>
      </c>
    </row>
    <row r="3347" spans="1:26" x14ac:dyDescent="0.25">
      <c r="A3347" s="16">
        <f t="shared" si="522"/>
        <v>46880</v>
      </c>
      <c r="B3347">
        <f>+'[2]Ejercicio 1'!E3564</f>
        <v>3345</v>
      </c>
      <c r="C3347" s="5">
        <v>8.0547969684420004E-2</v>
      </c>
      <c r="D3347" s="4">
        <f t="shared" si="517"/>
        <v>7.8951159330551773E-2</v>
      </c>
      <c r="E3347" s="6">
        <f t="shared" si="518"/>
        <v>7.9744244473415021E-2</v>
      </c>
      <c r="F3347" s="7">
        <f t="shared" si="519"/>
        <v>7.9194061818272932E-2</v>
      </c>
      <c r="I3347" s="10">
        <v>3345</v>
      </c>
      <c r="J3347" s="8">
        <f t="shared" si="520"/>
        <v>8.2047969684420005E-2</v>
      </c>
      <c r="K3347" s="8">
        <f t="shared" si="520"/>
        <v>8.0451159330551775E-2</v>
      </c>
      <c r="L3347" s="8">
        <f t="shared" si="520"/>
        <v>8.1244244473415023E-2</v>
      </c>
      <c r="M3347" s="8">
        <f t="shared" si="520"/>
        <v>8.0694061818272933E-2</v>
      </c>
      <c r="P3347">
        <v>3345</v>
      </c>
      <c r="Q3347" s="8">
        <f t="shared" si="521"/>
        <v>7.9047969684420002E-2</v>
      </c>
      <c r="R3347" s="8">
        <f t="shared" si="521"/>
        <v>7.7451159330551772E-2</v>
      </c>
      <c r="S3347" s="8">
        <f t="shared" si="521"/>
        <v>7.824424447341502E-2</v>
      </c>
      <c r="T3347" s="8">
        <f t="shared" si="521"/>
        <v>7.769406181827293E-2</v>
      </c>
      <c r="W3347">
        <v>3345</v>
      </c>
      <c r="X3347" s="4">
        <f t="shared" si="516"/>
        <v>8.3507999618348178E-2</v>
      </c>
      <c r="Y3347" s="4">
        <f t="shared" si="514"/>
        <v>8.2728161043298845E-2</v>
      </c>
      <c r="Z3347" s="4">
        <f t="shared" si="515"/>
        <v>8.2193209228785022E-2</v>
      </c>
    </row>
    <row r="3348" spans="1:26" x14ac:dyDescent="0.25">
      <c r="A3348" s="16">
        <f t="shared" si="522"/>
        <v>46881</v>
      </c>
      <c r="B3348">
        <f>+'[2]Ejercicio 1'!E3565</f>
        <v>3346</v>
      </c>
      <c r="C3348" s="5">
        <v>8.0548904803476554E-2</v>
      </c>
      <c r="D3348" s="4">
        <f t="shared" si="517"/>
        <v>7.8952057859954558E-2</v>
      </c>
      <c r="E3348" s="6">
        <f t="shared" si="518"/>
        <v>7.9745161115093624E-2</v>
      </c>
      <c r="F3348" s="7">
        <f t="shared" si="519"/>
        <v>7.9194965882233764E-2</v>
      </c>
      <c r="I3348" s="10">
        <v>3346</v>
      </c>
      <c r="J3348" s="8">
        <f t="shared" si="520"/>
        <v>8.2048904803476555E-2</v>
      </c>
      <c r="K3348" s="8">
        <f t="shared" si="520"/>
        <v>8.0452057859954559E-2</v>
      </c>
      <c r="L3348" s="8">
        <f t="shared" si="520"/>
        <v>8.1245161115093625E-2</v>
      </c>
      <c r="M3348" s="8">
        <f t="shared" si="520"/>
        <v>8.0694965882233766E-2</v>
      </c>
      <c r="P3348">
        <v>3346</v>
      </c>
      <c r="Q3348" s="8">
        <f t="shared" si="521"/>
        <v>7.9048904803476552E-2</v>
      </c>
      <c r="R3348" s="8">
        <f t="shared" si="521"/>
        <v>7.7452057859954557E-2</v>
      </c>
      <c r="S3348" s="8">
        <f t="shared" si="521"/>
        <v>7.8245161115093623E-2</v>
      </c>
      <c r="T3348" s="8">
        <f t="shared" si="521"/>
        <v>7.7694965882233763E-2</v>
      </c>
      <c r="W3348">
        <v>3346</v>
      </c>
      <c r="X3348" s="4">
        <f t="shared" si="516"/>
        <v>8.3509871238977643E-2</v>
      </c>
      <c r="Y3348" s="4">
        <f t="shared" si="514"/>
        <v>8.2729994345079119E-2</v>
      </c>
      <c r="Z3348" s="4">
        <f t="shared" si="515"/>
        <v>8.2195016419036759E-2</v>
      </c>
    </row>
    <row r="3349" spans="1:26" x14ac:dyDescent="0.25">
      <c r="A3349" s="16">
        <f t="shared" si="522"/>
        <v>46882</v>
      </c>
      <c r="B3349">
        <f>+'[2]Ejercicio 1'!E3566</f>
        <v>3347</v>
      </c>
      <c r="C3349" s="5">
        <v>8.054983992253309E-2</v>
      </c>
      <c r="D3349" s="4">
        <f t="shared" si="517"/>
        <v>7.8952956388949072E-2</v>
      </c>
      <c r="E3349" s="6">
        <f t="shared" si="518"/>
        <v>7.9746077756564046E-2</v>
      </c>
      <c r="F3349" s="7">
        <f t="shared" si="519"/>
        <v>7.9195869945846306E-2</v>
      </c>
      <c r="I3349" s="10">
        <v>3347</v>
      </c>
      <c r="J3349" s="8">
        <f t="shared" si="520"/>
        <v>8.2049839922533091E-2</v>
      </c>
      <c r="K3349" s="8">
        <f t="shared" si="520"/>
        <v>8.0452956388949073E-2</v>
      </c>
      <c r="L3349" s="8">
        <f t="shared" si="520"/>
        <v>8.1246077756564047E-2</v>
      </c>
      <c r="M3349" s="8">
        <f t="shared" si="520"/>
        <v>8.0695869945846307E-2</v>
      </c>
      <c r="P3349">
        <v>3347</v>
      </c>
      <c r="Q3349" s="8">
        <f t="shared" si="521"/>
        <v>7.9049839922533088E-2</v>
      </c>
      <c r="R3349" s="8">
        <f t="shared" si="521"/>
        <v>7.7452956388949071E-2</v>
      </c>
      <c r="S3349" s="8">
        <f t="shared" si="521"/>
        <v>7.8246077756564045E-2</v>
      </c>
      <c r="T3349" s="8">
        <f t="shared" si="521"/>
        <v>7.7695869945846305E-2</v>
      </c>
      <c r="W3349">
        <v>3347</v>
      </c>
      <c r="X3349" s="4">
        <f t="shared" si="516"/>
        <v>8.3511742860031393E-2</v>
      </c>
      <c r="Y3349" s="4">
        <f t="shared" si="514"/>
        <v>8.2731827646442144E-2</v>
      </c>
      <c r="Z3349" s="4">
        <f t="shared" si="515"/>
        <v>8.2196823608306421E-2</v>
      </c>
    </row>
    <row r="3350" spans="1:26" x14ac:dyDescent="0.25">
      <c r="A3350" s="16">
        <f t="shared" si="522"/>
        <v>46883</v>
      </c>
      <c r="B3350">
        <f>+'[2]Ejercicio 1'!E3567</f>
        <v>3348</v>
      </c>
      <c r="C3350" s="5">
        <v>8.055077504158964E-2</v>
      </c>
      <c r="D3350" s="4">
        <f t="shared" si="517"/>
        <v>7.8953854917535538E-2</v>
      </c>
      <c r="E3350" s="6">
        <f t="shared" si="518"/>
        <v>7.9746994397826287E-2</v>
      </c>
      <c r="F3350" s="7">
        <f t="shared" si="519"/>
        <v>7.9196774009113416E-2</v>
      </c>
      <c r="I3350" s="10">
        <v>3348</v>
      </c>
      <c r="J3350" s="8">
        <f t="shared" si="520"/>
        <v>8.2050775041589641E-2</v>
      </c>
      <c r="K3350" s="8">
        <f t="shared" si="520"/>
        <v>8.0453854917535539E-2</v>
      </c>
      <c r="L3350" s="8">
        <f t="shared" si="520"/>
        <v>8.1246994397826289E-2</v>
      </c>
      <c r="M3350" s="8">
        <f t="shared" si="520"/>
        <v>8.0696774009113417E-2</v>
      </c>
      <c r="P3350">
        <v>3348</v>
      </c>
      <c r="Q3350" s="8">
        <f t="shared" si="521"/>
        <v>7.9050775041589638E-2</v>
      </c>
      <c r="R3350" s="8">
        <f t="shared" si="521"/>
        <v>7.7453854917535536E-2</v>
      </c>
      <c r="S3350" s="8">
        <f t="shared" si="521"/>
        <v>7.8246994397826286E-2</v>
      </c>
      <c r="T3350" s="8">
        <f t="shared" si="521"/>
        <v>7.7696774009113415E-2</v>
      </c>
      <c r="W3350">
        <v>3348</v>
      </c>
      <c r="X3350" s="4">
        <f t="shared" si="516"/>
        <v>8.3513614481509402E-2</v>
      </c>
      <c r="Y3350" s="4">
        <f t="shared" si="514"/>
        <v>8.2733660947418672E-2</v>
      </c>
      <c r="Z3350" s="4">
        <f t="shared" si="515"/>
        <v>8.219863079660257E-2</v>
      </c>
    </row>
    <row r="3351" spans="1:26" x14ac:dyDescent="0.25">
      <c r="A3351" s="16">
        <f t="shared" si="522"/>
        <v>46884</v>
      </c>
      <c r="B3351">
        <f>+'[2]Ejercicio 1'!E3568</f>
        <v>3349</v>
      </c>
      <c r="C3351" s="5">
        <v>8.0551710160646189E-2</v>
      </c>
      <c r="D3351" s="4">
        <f t="shared" si="517"/>
        <v>7.895475344571394E-2</v>
      </c>
      <c r="E3351" s="6">
        <f t="shared" si="518"/>
        <v>7.9747911038881208E-2</v>
      </c>
      <c r="F3351" s="7">
        <f t="shared" si="519"/>
        <v>7.9197678072029376E-2</v>
      </c>
      <c r="I3351" s="10">
        <v>3349</v>
      </c>
      <c r="J3351" s="8">
        <f t="shared" si="520"/>
        <v>8.2051710160646191E-2</v>
      </c>
      <c r="K3351" s="8">
        <f t="shared" si="520"/>
        <v>8.0454753445713942E-2</v>
      </c>
      <c r="L3351" s="8">
        <f t="shared" si="520"/>
        <v>8.124791103888121E-2</v>
      </c>
      <c r="M3351" s="8">
        <f t="shared" si="520"/>
        <v>8.0697678072029377E-2</v>
      </c>
      <c r="P3351">
        <v>3349</v>
      </c>
      <c r="Q3351" s="8">
        <f t="shared" si="521"/>
        <v>7.9051710160646188E-2</v>
      </c>
      <c r="R3351" s="8">
        <f t="shared" si="521"/>
        <v>7.7454753445713939E-2</v>
      </c>
      <c r="S3351" s="8">
        <f t="shared" si="521"/>
        <v>7.8247911038881207E-2</v>
      </c>
      <c r="T3351" s="8">
        <f t="shared" si="521"/>
        <v>7.7697678072029375E-2</v>
      </c>
      <c r="W3351">
        <v>3349</v>
      </c>
      <c r="X3351" s="4">
        <f t="shared" si="516"/>
        <v>8.351548610341171E-2</v>
      </c>
      <c r="Y3351" s="4">
        <f t="shared" si="514"/>
        <v>8.2735494247979699E-2</v>
      </c>
      <c r="Z3351" s="4">
        <f t="shared" si="515"/>
        <v>8.2200437983571212E-2</v>
      </c>
    </row>
    <row r="3352" spans="1:26" x14ac:dyDescent="0.25">
      <c r="A3352" s="16">
        <f t="shared" si="522"/>
        <v>46885</v>
      </c>
      <c r="B3352">
        <f>+'[2]Ejercicio 1'!E3569</f>
        <v>3350</v>
      </c>
      <c r="C3352" s="5">
        <v>8.0552645279702739E-2</v>
      </c>
      <c r="D3352" s="4">
        <f t="shared" si="517"/>
        <v>7.8955651973484489E-2</v>
      </c>
      <c r="E3352" s="6">
        <f t="shared" si="518"/>
        <v>7.9748827679727075E-2</v>
      </c>
      <c r="F3352" s="7">
        <f t="shared" si="519"/>
        <v>7.919858213459989E-2</v>
      </c>
      <c r="I3352" s="10">
        <v>3350</v>
      </c>
      <c r="J3352" s="8">
        <f t="shared" si="520"/>
        <v>8.2052645279702741E-2</v>
      </c>
      <c r="K3352" s="8">
        <f t="shared" si="520"/>
        <v>8.045565197348449E-2</v>
      </c>
      <c r="L3352" s="8">
        <f t="shared" si="520"/>
        <v>8.1248827679727076E-2</v>
      </c>
      <c r="M3352" s="8">
        <f t="shared" si="520"/>
        <v>8.0698582134599892E-2</v>
      </c>
      <c r="P3352">
        <v>3350</v>
      </c>
      <c r="Q3352" s="8">
        <f t="shared" si="521"/>
        <v>7.9052645279702738E-2</v>
      </c>
      <c r="R3352" s="8">
        <f t="shared" si="521"/>
        <v>7.7455651973484488E-2</v>
      </c>
      <c r="S3352" s="8">
        <f t="shared" si="521"/>
        <v>7.8248827679727073E-2</v>
      </c>
      <c r="T3352" s="8">
        <f t="shared" si="521"/>
        <v>7.7698582134599889E-2</v>
      </c>
      <c r="W3352">
        <v>3350</v>
      </c>
      <c r="X3352" s="4">
        <f t="shared" si="516"/>
        <v>8.3517357725737831E-2</v>
      </c>
      <c r="Y3352" s="4">
        <f t="shared" si="514"/>
        <v>8.2737327548089226E-2</v>
      </c>
      <c r="Z3352" s="4">
        <f t="shared" si="515"/>
        <v>8.2202245169906082E-2</v>
      </c>
    </row>
    <row r="3353" spans="1:26" x14ac:dyDescent="0.25">
      <c r="A3353" s="16">
        <f t="shared" si="522"/>
        <v>46886</v>
      </c>
      <c r="B3353">
        <f>+'[2]Ejercicio 1'!E3570</f>
        <v>3351</v>
      </c>
      <c r="C3353" s="5">
        <v>8.0553580398759289E-2</v>
      </c>
      <c r="D3353" s="4">
        <f t="shared" si="517"/>
        <v>7.8956550500846365E-2</v>
      </c>
      <c r="E3353" s="6">
        <f t="shared" si="518"/>
        <v>7.974974432036476E-2</v>
      </c>
      <c r="F3353" s="7">
        <f t="shared" si="519"/>
        <v>7.9199486196824972E-2</v>
      </c>
      <c r="I3353" s="10">
        <v>3351</v>
      </c>
      <c r="J3353" s="8">
        <f t="shared" si="520"/>
        <v>8.205358039875929E-2</v>
      </c>
      <c r="K3353" s="8">
        <f t="shared" si="520"/>
        <v>8.0456550500846366E-2</v>
      </c>
      <c r="L3353" s="8">
        <f t="shared" si="520"/>
        <v>8.1249744320364761E-2</v>
      </c>
      <c r="M3353" s="8">
        <f t="shared" si="520"/>
        <v>8.0699486196824974E-2</v>
      </c>
      <c r="P3353">
        <v>3351</v>
      </c>
      <c r="Q3353" s="8">
        <f t="shared" si="521"/>
        <v>7.9053580398759288E-2</v>
      </c>
      <c r="R3353" s="8">
        <f t="shared" si="521"/>
        <v>7.7456550500846363E-2</v>
      </c>
      <c r="S3353" s="8">
        <f t="shared" si="521"/>
        <v>7.8249744320364759E-2</v>
      </c>
      <c r="T3353" s="8">
        <f t="shared" si="521"/>
        <v>7.7699486196824971E-2</v>
      </c>
      <c r="W3353">
        <v>3351</v>
      </c>
      <c r="X3353" s="4">
        <f t="shared" si="516"/>
        <v>8.3519229348488683E-2</v>
      </c>
      <c r="Y3353" s="4">
        <f t="shared" si="514"/>
        <v>8.2739160847784127E-2</v>
      </c>
      <c r="Z3353" s="4">
        <f t="shared" si="515"/>
        <v>8.2204052355261722E-2</v>
      </c>
    </row>
    <row r="3354" spans="1:26" x14ac:dyDescent="0.25">
      <c r="A3354" s="16">
        <f t="shared" si="522"/>
        <v>46887</v>
      </c>
      <c r="B3354">
        <f>+'[2]Ejercicio 1'!E3571</f>
        <v>3352</v>
      </c>
      <c r="C3354" s="5">
        <v>8.0554515517815825E-2</v>
      </c>
      <c r="D3354" s="4">
        <f t="shared" si="517"/>
        <v>7.8957449027800178E-2</v>
      </c>
      <c r="E3354" s="6">
        <f t="shared" si="518"/>
        <v>7.9750660960795125E-2</v>
      </c>
      <c r="F3354" s="7">
        <f t="shared" si="519"/>
        <v>7.9200390258698919E-2</v>
      </c>
      <c r="I3354" s="10">
        <v>3352</v>
      </c>
      <c r="J3354" s="8">
        <f t="shared" si="520"/>
        <v>8.2054515517815826E-2</v>
      </c>
      <c r="K3354" s="8">
        <f t="shared" si="520"/>
        <v>8.0457449027800179E-2</v>
      </c>
      <c r="L3354" s="8">
        <f t="shared" si="520"/>
        <v>8.1250660960795126E-2</v>
      </c>
      <c r="M3354" s="8">
        <f t="shared" si="520"/>
        <v>8.070039025869892E-2</v>
      </c>
      <c r="P3354">
        <v>3352</v>
      </c>
      <c r="Q3354" s="8">
        <f t="shared" si="521"/>
        <v>7.9054515517815824E-2</v>
      </c>
      <c r="R3354" s="8">
        <f t="shared" si="521"/>
        <v>7.7457449027800176E-2</v>
      </c>
      <c r="S3354" s="8">
        <f t="shared" si="521"/>
        <v>7.8250660960795124E-2</v>
      </c>
      <c r="T3354" s="8">
        <f t="shared" si="521"/>
        <v>7.7700390258698918E-2</v>
      </c>
      <c r="W3354">
        <v>3352</v>
      </c>
      <c r="X3354" s="4">
        <f t="shared" si="516"/>
        <v>8.3521100971663362E-2</v>
      </c>
      <c r="Y3354" s="4">
        <f t="shared" si="514"/>
        <v>8.2740994147092545E-2</v>
      </c>
      <c r="Z3354" s="4">
        <f t="shared" si="515"/>
        <v>8.2205859539632442E-2</v>
      </c>
    </row>
    <row r="3355" spans="1:26" x14ac:dyDescent="0.25">
      <c r="A3355" s="16">
        <f t="shared" si="522"/>
        <v>46888</v>
      </c>
      <c r="B3355">
        <f>+'[2]Ejercicio 1'!E3572</f>
        <v>3353</v>
      </c>
      <c r="C3355" s="5">
        <v>8.0555450636872375E-2</v>
      </c>
      <c r="D3355" s="4">
        <f t="shared" si="517"/>
        <v>7.8958347554345734E-2</v>
      </c>
      <c r="E3355" s="6">
        <f t="shared" si="518"/>
        <v>7.9751577601016435E-2</v>
      </c>
      <c r="F3355" s="7">
        <f t="shared" si="519"/>
        <v>7.9201294320227406E-2</v>
      </c>
      <c r="I3355" s="10">
        <v>3353</v>
      </c>
      <c r="J3355" s="8">
        <f t="shared" si="520"/>
        <v>8.2055450636872376E-2</v>
      </c>
      <c r="K3355" s="8">
        <f t="shared" si="520"/>
        <v>8.0458347554345735E-2</v>
      </c>
      <c r="L3355" s="8">
        <f t="shared" si="520"/>
        <v>8.1251577601016436E-2</v>
      </c>
      <c r="M3355" s="8">
        <f t="shared" si="520"/>
        <v>8.0701294320227407E-2</v>
      </c>
      <c r="P3355">
        <v>3353</v>
      </c>
      <c r="Q3355" s="8">
        <f t="shared" si="521"/>
        <v>7.9055450636872374E-2</v>
      </c>
      <c r="R3355" s="8">
        <f t="shared" si="521"/>
        <v>7.7458347554345733E-2</v>
      </c>
      <c r="S3355" s="8">
        <f t="shared" si="521"/>
        <v>7.8251577601016434E-2</v>
      </c>
      <c r="T3355" s="8">
        <f t="shared" si="521"/>
        <v>7.7701294320227404E-2</v>
      </c>
      <c r="W3355">
        <v>3353</v>
      </c>
      <c r="X3355" s="4">
        <f t="shared" si="516"/>
        <v>8.3522972595261896E-2</v>
      </c>
      <c r="Y3355" s="4">
        <f t="shared" si="514"/>
        <v>8.2742827445952946E-2</v>
      </c>
      <c r="Z3355" s="4">
        <f t="shared" si="515"/>
        <v>8.2207666723026804E-2</v>
      </c>
    </row>
    <row r="3356" spans="1:26" x14ac:dyDescent="0.25">
      <c r="A3356" s="16">
        <f t="shared" si="522"/>
        <v>46889</v>
      </c>
      <c r="B3356">
        <f>+'[2]Ejercicio 1'!E3573</f>
        <v>3354</v>
      </c>
      <c r="C3356" s="5">
        <v>8.0556385755928925E-2</v>
      </c>
      <c r="D3356" s="4">
        <f t="shared" si="517"/>
        <v>7.8959246080483242E-2</v>
      </c>
      <c r="E3356" s="6">
        <f t="shared" si="518"/>
        <v>7.9752494241029565E-2</v>
      </c>
      <c r="F3356" s="7">
        <f t="shared" si="519"/>
        <v>7.9202198381407615E-2</v>
      </c>
      <c r="I3356" s="10">
        <v>3354</v>
      </c>
      <c r="J3356" s="8">
        <f t="shared" si="520"/>
        <v>8.2056385755928926E-2</v>
      </c>
      <c r="K3356" s="8">
        <f t="shared" si="520"/>
        <v>8.0459246080483243E-2</v>
      </c>
      <c r="L3356" s="8">
        <f t="shared" si="520"/>
        <v>8.1252494241029566E-2</v>
      </c>
      <c r="M3356" s="8">
        <f t="shared" si="520"/>
        <v>8.0702198381407617E-2</v>
      </c>
      <c r="P3356">
        <v>3354</v>
      </c>
      <c r="Q3356" s="8">
        <f t="shared" si="521"/>
        <v>7.9056385755928923E-2</v>
      </c>
      <c r="R3356" s="8">
        <f t="shared" si="521"/>
        <v>7.7459246080483241E-2</v>
      </c>
      <c r="S3356" s="8">
        <f t="shared" si="521"/>
        <v>7.8252494241029563E-2</v>
      </c>
      <c r="T3356" s="8">
        <f t="shared" si="521"/>
        <v>7.7702198381407614E-2</v>
      </c>
      <c r="W3356">
        <v>3354</v>
      </c>
      <c r="X3356" s="4">
        <f t="shared" si="516"/>
        <v>8.3524844219285133E-2</v>
      </c>
      <c r="Y3356" s="4">
        <f t="shared" si="514"/>
        <v>8.2744660744394363E-2</v>
      </c>
      <c r="Z3356" s="4">
        <f t="shared" si="515"/>
        <v>8.2209473905102221E-2</v>
      </c>
    </row>
    <row r="3357" spans="1:26" x14ac:dyDescent="0.25">
      <c r="A3357" s="16">
        <f t="shared" si="522"/>
        <v>46890</v>
      </c>
      <c r="B3357">
        <f>+'[2]Ejercicio 1'!E3574</f>
        <v>3355</v>
      </c>
      <c r="C3357" s="5">
        <v>8.0557320874985475E-2</v>
      </c>
      <c r="D3357" s="4">
        <f t="shared" si="517"/>
        <v>7.8960144606212479E-2</v>
      </c>
      <c r="E3357" s="6">
        <f t="shared" si="518"/>
        <v>7.9753410880834499E-2</v>
      </c>
      <c r="F3357" s="7">
        <f t="shared" si="519"/>
        <v>7.9203102442242379E-2</v>
      </c>
      <c r="I3357" s="10">
        <v>3355</v>
      </c>
      <c r="J3357" s="8">
        <f t="shared" si="520"/>
        <v>8.2057320874985476E-2</v>
      </c>
      <c r="K3357" s="8">
        <f t="shared" si="520"/>
        <v>8.046014460621248E-2</v>
      </c>
      <c r="L3357" s="8">
        <f t="shared" si="520"/>
        <v>8.1253410880834501E-2</v>
      </c>
      <c r="M3357" s="8">
        <f t="shared" si="520"/>
        <v>8.070310244224238E-2</v>
      </c>
      <c r="P3357">
        <v>3355</v>
      </c>
      <c r="Q3357" s="8">
        <f t="shared" si="521"/>
        <v>7.9057320874985473E-2</v>
      </c>
      <c r="R3357" s="8">
        <f t="shared" si="521"/>
        <v>7.7460144606212478E-2</v>
      </c>
      <c r="S3357" s="8">
        <f t="shared" si="521"/>
        <v>7.8253410880834498E-2</v>
      </c>
      <c r="T3357" s="8">
        <f t="shared" si="521"/>
        <v>7.7703102442242378E-2</v>
      </c>
      <c r="W3357">
        <v>3355</v>
      </c>
      <c r="X3357" s="4">
        <f t="shared" si="516"/>
        <v>8.3526715843731322E-2</v>
      </c>
      <c r="Y3357" s="4">
        <f t="shared" si="514"/>
        <v>8.2746494042451893E-2</v>
      </c>
      <c r="Z3357" s="4">
        <f t="shared" si="515"/>
        <v>8.2211281086538149E-2</v>
      </c>
    </row>
    <row r="3358" spans="1:26" x14ac:dyDescent="0.25">
      <c r="A3358" s="16">
        <f t="shared" si="522"/>
        <v>46891</v>
      </c>
      <c r="B3358">
        <f>+'[2]Ejercicio 1'!E3575</f>
        <v>3356</v>
      </c>
      <c r="C3358" s="5">
        <v>8.0558255994042025E-2</v>
      </c>
      <c r="D3358" s="4">
        <f t="shared" si="517"/>
        <v>7.8961043131533667E-2</v>
      </c>
      <c r="E3358" s="6">
        <f t="shared" si="518"/>
        <v>7.9754327520431254E-2</v>
      </c>
      <c r="F3358" s="7">
        <f t="shared" si="519"/>
        <v>7.9204006502725993E-2</v>
      </c>
      <c r="I3358" s="10">
        <v>3356</v>
      </c>
      <c r="J3358" s="8">
        <f t="shared" si="520"/>
        <v>8.2058255994042026E-2</v>
      </c>
      <c r="K3358" s="8">
        <f t="shared" si="520"/>
        <v>8.0461043131533669E-2</v>
      </c>
      <c r="L3358" s="8">
        <f t="shared" si="520"/>
        <v>8.1254327520431255E-2</v>
      </c>
      <c r="M3358" s="8">
        <f t="shared" si="520"/>
        <v>8.0704006502725995E-2</v>
      </c>
      <c r="P3358">
        <v>3356</v>
      </c>
      <c r="Q3358" s="8">
        <f t="shared" si="521"/>
        <v>7.9058255994042023E-2</v>
      </c>
      <c r="R3358" s="8">
        <f t="shared" si="521"/>
        <v>7.7461043131533666E-2</v>
      </c>
      <c r="S3358" s="8">
        <f t="shared" si="521"/>
        <v>7.8254327520431252E-2</v>
      </c>
      <c r="T3358" s="8">
        <f t="shared" si="521"/>
        <v>7.7704006502725992E-2</v>
      </c>
      <c r="W3358">
        <v>3356</v>
      </c>
      <c r="X3358" s="4">
        <f t="shared" si="516"/>
        <v>8.3528587468603116E-2</v>
      </c>
      <c r="Y3358" s="4">
        <f t="shared" si="514"/>
        <v>8.2748327340059685E-2</v>
      </c>
      <c r="Z3358" s="4">
        <f t="shared" si="515"/>
        <v>8.2213088266992002E-2</v>
      </c>
    </row>
    <row r="3359" spans="1:26" x14ac:dyDescent="0.25">
      <c r="A3359" s="16">
        <f t="shared" si="522"/>
        <v>46892</v>
      </c>
      <c r="B3359">
        <f>+'[2]Ejercicio 1'!E3576</f>
        <v>3357</v>
      </c>
      <c r="C3359" s="5">
        <v>8.0559191113098561E-2</v>
      </c>
      <c r="D3359" s="4">
        <f t="shared" si="517"/>
        <v>7.896194165644721E-2</v>
      </c>
      <c r="E3359" s="6">
        <f t="shared" si="518"/>
        <v>7.9755244159820701E-2</v>
      </c>
      <c r="F3359" s="7">
        <f t="shared" si="519"/>
        <v>7.9204910562864175E-2</v>
      </c>
      <c r="I3359" s="10">
        <v>3357</v>
      </c>
      <c r="J3359" s="8">
        <f t="shared" si="520"/>
        <v>8.2059191113098562E-2</v>
      </c>
      <c r="K3359" s="8">
        <f t="shared" si="520"/>
        <v>8.0461941656447211E-2</v>
      </c>
      <c r="L3359" s="8">
        <f t="shared" si="520"/>
        <v>8.1255244159820703E-2</v>
      </c>
      <c r="M3359" s="8">
        <f t="shared" si="520"/>
        <v>8.0704910562864177E-2</v>
      </c>
      <c r="P3359">
        <v>3357</v>
      </c>
      <c r="Q3359" s="8">
        <f t="shared" si="521"/>
        <v>7.9059191113098559E-2</v>
      </c>
      <c r="R3359" s="8">
        <f t="shared" si="521"/>
        <v>7.7461941656447209E-2</v>
      </c>
      <c r="S3359" s="8">
        <f t="shared" si="521"/>
        <v>7.82552441598207E-2</v>
      </c>
      <c r="T3359" s="8">
        <f t="shared" si="521"/>
        <v>7.7704910562864174E-2</v>
      </c>
      <c r="W3359">
        <v>3357</v>
      </c>
      <c r="X3359" s="4">
        <f t="shared" si="516"/>
        <v>8.3530459093898737E-2</v>
      </c>
      <c r="Y3359" s="4">
        <f t="shared" ref="Y3359:Y3422" si="523">Tasa_Fwd(E3268,B3268,E3359,B3359,91)</f>
        <v>8.2750160637281855E-2</v>
      </c>
      <c r="Z3359" s="4">
        <f t="shared" si="515"/>
        <v>8.2214895446126909E-2</v>
      </c>
    </row>
    <row r="3360" spans="1:26" x14ac:dyDescent="0.25">
      <c r="A3360" s="16">
        <f t="shared" si="522"/>
        <v>46893</v>
      </c>
      <c r="B3360">
        <f>+'[2]Ejercicio 1'!E3577</f>
        <v>3358</v>
      </c>
      <c r="C3360" s="5">
        <v>8.056012623215511E-2</v>
      </c>
      <c r="D3360" s="4">
        <f t="shared" si="517"/>
        <v>7.8962840180952079E-2</v>
      </c>
      <c r="E3360" s="6">
        <f t="shared" si="518"/>
        <v>7.975616079900108E-2</v>
      </c>
      <c r="F3360" s="7">
        <f t="shared" si="519"/>
        <v>7.9205814622656925E-2</v>
      </c>
      <c r="I3360" s="10">
        <v>3358</v>
      </c>
      <c r="J3360" s="8">
        <f t="shared" si="520"/>
        <v>8.2060126232155112E-2</v>
      </c>
      <c r="K3360" s="8">
        <f t="shared" si="520"/>
        <v>8.046284018095208E-2</v>
      </c>
      <c r="L3360" s="8">
        <f t="shared" si="520"/>
        <v>8.1256160799001081E-2</v>
      </c>
      <c r="M3360" s="8">
        <f t="shared" si="520"/>
        <v>8.0705814622656927E-2</v>
      </c>
      <c r="P3360">
        <v>3358</v>
      </c>
      <c r="Q3360" s="8">
        <f t="shared" si="521"/>
        <v>7.9060126232155109E-2</v>
      </c>
      <c r="R3360" s="8">
        <f t="shared" si="521"/>
        <v>7.7462840180952078E-2</v>
      </c>
      <c r="S3360" s="8">
        <f t="shared" si="521"/>
        <v>7.8256160799001079E-2</v>
      </c>
      <c r="T3360" s="8">
        <f t="shared" si="521"/>
        <v>7.7705814622656924E-2</v>
      </c>
      <c r="W3360">
        <v>3358</v>
      </c>
      <c r="X3360" s="4">
        <f t="shared" si="516"/>
        <v>8.3532330719618644E-2</v>
      </c>
      <c r="Y3360" s="4">
        <f t="shared" si="523"/>
        <v>8.2751993934056897E-2</v>
      </c>
      <c r="Z3360" s="4">
        <f t="shared" ref="Z3360:Z3423" si="524">Tasa_Fwd(F3332,B3332,F3360,B3360,28)</f>
        <v>8.2216702624967775E-2</v>
      </c>
    </row>
    <row r="3361" spans="1:26" x14ac:dyDescent="0.25">
      <c r="A3361" s="16">
        <f t="shared" si="522"/>
        <v>46894</v>
      </c>
      <c r="B3361">
        <f>+'[2]Ejercicio 1'!E3578</f>
        <v>3359</v>
      </c>
      <c r="C3361" s="5">
        <v>8.056106135121166E-2</v>
      </c>
      <c r="D3361" s="4">
        <f t="shared" si="517"/>
        <v>7.8963738705048678E-2</v>
      </c>
      <c r="E3361" s="6">
        <f t="shared" si="518"/>
        <v>7.9757077437973278E-2</v>
      </c>
      <c r="F3361" s="7">
        <f t="shared" si="519"/>
        <v>7.9206718682098512E-2</v>
      </c>
      <c r="I3361" s="10">
        <v>3359</v>
      </c>
      <c r="J3361" s="8">
        <f t="shared" si="520"/>
        <v>8.2061061351211662E-2</v>
      </c>
      <c r="K3361" s="8">
        <f t="shared" si="520"/>
        <v>8.0463738705048679E-2</v>
      </c>
      <c r="L3361" s="8">
        <f t="shared" si="520"/>
        <v>8.125707743797328E-2</v>
      </c>
      <c r="M3361" s="8">
        <f t="shared" si="520"/>
        <v>8.0706718682098513E-2</v>
      </c>
      <c r="P3361">
        <v>3359</v>
      </c>
      <c r="Q3361" s="8">
        <f t="shared" si="521"/>
        <v>7.9061061351211659E-2</v>
      </c>
      <c r="R3361" s="8">
        <f t="shared" si="521"/>
        <v>7.7463738705048676E-2</v>
      </c>
      <c r="S3361" s="8">
        <f t="shared" si="521"/>
        <v>7.8257077437973277E-2</v>
      </c>
      <c r="T3361" s="8">
        <f t="shared" si="521"/>
        <v>7.7706718682098511E-2</v>
      </c>
      <c r="W3361">
        <v>3359</v>
      </c>
      <c r="X3361" s="4">
        <f t="shared" si="516"/>
        <v>8.3534202345762379E-2</v>
      </c>
      <c r="Y3361" s="4">
        <f t="shared" si="523"/>
        <v>8.2753827230413815E-2</v>
      </c>
      <c r="Z3361" s="4">
        <f t="shared" si="524"/>
        <v>8.221850980214139E-2</v>
      </c>
    </row>
    <row r="3362" spans="1:26" x14ac:dyDescent="0.25">
      <c r="A3362" s="16">
        <f t="shared" si="522"/>
        <v>46895</v>
      </c>
      <c r="B3362">
        <f>+'[2]Ejercicio 1'!E3579</f>
        <v>3360</v>
      </c>
      <c r="C3362" s="5">
        <v>8.056199647026821E-2</v>
      </c>
      <c r="D3362" s="4">
        <f t="shared" si="517"/>
        <v>7.8964637228737242E-2</v>
      </c>
      <c r="E3362" s="6">
        <f t="shared" si="518"/>
        <v>7.9757994076737296E-2</v>
      </c>
      <c r="F3362" s="7">
        <f t="shared" si="519"/>
        <v>7.9207622741194667E-2</v>
      </c>
      <c r="I3362" s="10">
        <v>3360</v>
      </c>
      <c r="J3362" s="8">
        <f t="shared" si="520"/>
        <v>8.2061996470268211E-2</v>
      </c>
      <c r="K3362" s="8">
        <f t="shared" si="520"/>
        <v>8.0464637228737243E-2</v>
      </c>
      <c r="L3362" s="8">
        <f t="shared" si="520"/>
        <v>8.1257994076737297E-2</v>
      </c>
      <c r="M3362" s="8">
        <f t="shared" si="520"/>
        <v>8.0707622741194668E-2</v>
      </c>
      <c r="P3362">
        <v>3360</v>
      </c>
      <c r="Q3362" s="8">
        <f t="shared" si="521"/>
        <v>7.9061996470268209E-2</v>
      </c>
      <c r="R3362" s="8">
        <f t="shared" si="521"/>
        <v>7.746463722873724E-2</v>
      </c>
      <c r="S3362" s="8">
        <f t="shared" si="521"/>
        <v>7.8257994076737294E-2</v>
      </c>
      <c r="T3362" s="8">
        <f t="shared" si="521"/>
        <v>7.7707622741194665E-2</v>
      </c>
      <c r="W3362">
        <v>3360</v>
      </c>
      <c r="X3362" s="4">
        <f t="shared" si="516"/>
        <v>8.3536073972330385E-2</v>
      </c>
      <c r="Y3362" s="4">
        <f t="shared" si="523"/>
        <v>8.2755660526384237E-2</v>
      </c>
      <c r="Z3362" s="4">
        <f t="shared" si="524"/>
        <v>8.2220316978675531E-2</v>
      </c>
    </row>
    <row r="3363" spans="1:26" x14ac:dyDescent="0.25">
      <c r="A3363" s="16">
        <f t="shared" si="522"/>
        <v>46896</v>
      </c>
      <c r="B3363">
        <f>+'[2]Ejercicio 1'!E3580</f>
        <v>3361</v>
      </c>
      <c r="C3363" s="5">
        <v>8.056293158932476E-2</v>
      </c>
      <c r="D3363" s="4">
        <f t="shared" si="517"/>
        <v>7.8965535752017535E-2</v>
      </c>
      <c r="E3363" s="6">
        <f t="shared" si="518"/>
        <v>7.9758910715293119E-2</v>
      </c>
      <c r="F3363" s="7">
        <f t="shared" si="519"/>
        <v>7.920852679994253E-2</v>
      </c>
      <c r="I3363" s="10">
        <v>3361</v>
      </c>
      <c r="J3363" s="8">
        <f t="shared" si="520"/>
        <v>8.2062931589324761E-2</v>
      </c>
      <c r="K3363" s="8">
        <f t="shared" si="520"/>
        <v>8.0465535752017536E-2</v>
      </c>
      <c r="L3363" s="8">
        <f t="shared" si="520"/>
        <v>8.125891071529312E-2</v>
      </c>
      <c r="M3363" s="8">
        <f t="shared" si="520"/>
        <v>8.0708526799942532E-2</v>
      </c>
      <c r="P3363">
        <v>3361</v>
      </c>
      <c r="Q3363" s="8">
        <f t="shared" si="521"/>
        <v>7.9062931589324759E-2</v>
      </c>
      <c r="R3363" s="8">
        <f t="shared" si="521"/>
        <v>7.7465535752017534E-2</v>
      </c>
      <c r="S3363" s="8">
        <f t="shared" si="521"/>
        <v>7.8258910715293117E-2</v>
      </c>
      <c r="T3363" s="8">
        <f t="shared" si="521"/>
        <v>7.7708526799942529E-2</v>
      </c>
      <c r="W3363">
        <v>3361</v>
      </c>
      <c r="X3363" s="4">
        <f t="shared" si="516"/>
        <v>8.3537945599322247E-2</v>
      </c>
      <c r="Y3363" s="4">
        <f t="shared" si="523"/>
        <v>8.2757493821905781E-2</v>
      </c>
      <c r="Z3363" s="4">
        <f t="shared" si="524"/>
        <v>8.22221241542333E-2</v>
      </c>
    </row>
    <row r="3364" spans="1:26" x14ac:dyDescent="0.25">
      <c r="A3364" s="16">
        <f t="shared" si="522"/>
        <v>46897</v>
      </c>
      <c r="B3364">
        <f>+'[2]Ejercicio 1'!E3581</f>
        <v>3362</v>
      </c>
      <c r="C3364" s="5">
        <v>8.0563866708381296E-2</v>
      </c>
      <c r="D3364" s="4">
        <f t="shared" si="517"/>
        <v>7.896643427488978E-2</v>
      </c>
      <c r="E3364" s="6">
        <f t="shared" si="518"/>
        <v>7.9759827353640761E-2</v>
      </c>
      <c r="F3364" s="7">
        <f t="shared" si="519"/>
        <v>7.9209430858342103E-2</v>
      </c>
      <c r="I3364" s="10">
        <v>3362</v>
      </c>
      <c r="J3364" s="8">
        <f t="shared" si="520"/>
        <v>8.2063866708381297E-2</v>
      </c>
      <c r="K3364" s="8">
        <f t="shared" si="520"/>
        <v>8.0466434274889781E-2</v>
      </c>
      <c r="L3364" s="8">
        <f t="shared" si="520"/>
        <v>8.1259827353640762E-2</v>
      </c>
      <c r="M3364" s="8">
        <f t="shared" si="520"/>
        <v>8.0709430858342104E-2</v>
      </c>
      <c r="P3364">
        <v>3362</v>
      </c>
      <c r="Q3364" s="8">
        <f t="shared" si="521"/>
        <v>7.9063866708381295E-2</v>
      </c>
      <c r="R3364" s="8">
        <f t="shared" si="521"/>
        <v>7.7466434274889778E-2</v>
      </c>
      <c r="S3364" s="8">
        <f t="shared" si="521"/>
        <v>7.825982735364076E-2</v>
      </c>
      <c r="T3364" s="8">
        <f t="shared" si="521"/>
        <v>7.7709430858342102E-2</v>
      </c>
      <c r="W3364">
        <v>3362</v>
      </c>
      <c r="X3364" s="4">
        <f t="shared" si="516"/>
        <v>8.3539817226738367E-2</v>
      </c>
      <c r="Y3364" s="4">
        <f t="shared" si="523"/>
        <v>8.2759327117042578E-2</v>
      </c>
      <c r="Z3364" s="4">
        <f t="shared" si="524"/>
        <v>8.2223931328469266E-2</v>
      </c>
    </row>
    <row r="3365" spans="1:26" x14ac:dyDescent="0.25">
      <c r="A3365" s="16">
        <f t="shared" si="522"/>
        <v>46898</v>
      </c>
      <c r="B3365">
        <f>+'[2]Ejercicio 1'!E3582</f>
        <v>3363</v>
      </c>
      <c r="C3365" s="5">
        <v>8.0564801827437846E-2</v>
      </c>
      <c r="D3365" s="4">
        <f t="shared" si="517"/>
        <v>7.896733279735417E-2</v>
      </c>
      <c r="E3365" s="6">
        <f t="shared" si="518"/>
        <v>7.9760743991781097E-2</v>
      </c>
      <c r="F3365" s="7">
        <f t="shared" si="519"/>
        <v>7.9210334916396244E-2</v>
      </c>
      <c r="I3365" s="10">
        <v>3363</v>
      </c>
      <c r="J3365" s="8">
        <f t="shared" si="520"/>
        <v>8.2064801827437847E-2</v>
      </c>
      <c r="K3365" s="8">
        <f t="shared" si="520"/>
        <v>8.0467332797354171E-2</v>
      </c>
      <c r="L3365" s="8">
        <f t="shared" si="520"/>
        <v>8.1260743991781098E-2</v>
      </c>
      <c r="M3365" s="8">
        <f t="shared" si="520"/>
        <v>8.0710334916396245E-2</v>
      </c>
      <c r="P3365">
        <v>3363</v>
      </c>
      <c r="Q3365" s="8">
        <f t="shared" si="521"/>
        <v>7.9064801827437844E-2</v>
      </c>
      <c r="R3365" s="8">
        <f t="shared" si="521"/>
        <v>7.7467332797354169E-2</v>
      </c>
      <c r="S3365" s="8">
        <f t="shared" si="521"/>
        <v>7.8260743991781095E-2</v>
      </c>
      <c r="T3365" s="8">
        <f t="shared" si="521"/>
        <v>7.7710334916396243E-2</v>
      </c>
      <c r="W3365">
        <v>3363</v>
      </c>
      <c r="X3365" s="4">
        <f t="shared" si="516"/>
        <v>8.3541688854579216E-2</v>
      </c>
      <c r="Y3365" s="4">
        <f t="shared" si="523"/>
        <v>8.2761160411763013E-2</v>
      </c>
      <c r="Z3365" s="4">
        <f t="shared" si="524"/>
        <v>8.222573850240833E-2</v>
      </c>
    </row>
    <row r="3366" spans="1:26" x14ac:dyDescent="0.25">
      <c r="A3366" s="16">
        <f t="shared" si="522"/>
        <v>46899</v>
      </c>
      <c r="B3366">
        <f>+'[2]Ejercicio 1'!E3583</f>
        <v>3364</v>
      </c>
      <c r="C3366" s="5">
        <v>8.0565736946494396E-2</v>
      </c>
      <c r="D3366" s="4">
        <f t="shared" si="517"/>
        <v>7.8968231319410109E-2</v>
      </c>
      <c r="E3366" s="6">
        <f t="shared" si="518"/>
        <v>7.9761660629712378E-2</v>
      </c>
      <c r="F3366" s="7">
        <f t="shared" si="519"/>
        <v>7.921123897410208E-2</v>
      </c>
      <c r="I3366" s="10">
        <v>3364</v>
      </c>
      <c r="J3366" s="8">
        <f t="shared" si="520"/>
        <v>8.2065736946494397E-2</v>
      </c>
      <c r="K3366" s="8">
        <f t="shared" si="520"/>
        <v>8.0468231319410111E-2</v>
      </c>
      <c r="L3366" s="8">
        <f t="shared" si="520"/>
        <v>8.1261660629712379E-2</v>
      </c>
      <c r="M3366" s="8">
        <f t="shared" si="520"/>
        <v>8.0711238974102081E-2</v>
      </c>
      <c r="P3366">
        <v>3364</v>
      </c>
      <c r="Q3366" s="8">
        <f t="shared" si="521"/>
        <v>7.9065736946494394E-2</v>
      </c>
      <c r="R3366" s="8">
        <f t="shared" si="521"/>
        <v>7.7468231319410108E-2</v>
      </c>
      <c r="S3366" s="8">
        <f t="shared" si="521"/>
        <v>7.8261660629712376E-2</v>
      </c>
      <c r="T3366" s="8">
        <f t="shared" si="521"/>
        <v>7.7711238974102079E-2</v>
      </c>
      <c r="W3366">
        <v>3364</v>
      </c>
      <c r="X3366" s="4">
        <f t="shared" si="516"/>
        <v>8.3543560482843893E-2</v>
      </c>
      <c r="Y3366" s="4">
        <f t="shared" si="523"/>
        <v>8.2762993706033683E-2</v>
      </c>
      <c r="Z3366" s="4">
        <f t="shared" si="524"/>
        <v>8.2227545675025604E-2</v>
      </c>
    </row>
    <row r="3367" spans="1:26" x14ac:dyDescent="0.25">
      <c r="A3367" s="16">
        <f t="shared" si="522"/>
        <v>46900</v>
      </c>
      <c r="B3367">
        <f>+'[2]Ejercicio 1'!E3584</f>
        <v>3365</v>
      </c>
      <c r="C3367" s="5">
        <v>8.0566672065550946E-2</v>
      </c>
      <c r="D3367" s="4">
        <f t="shared" si="517"/>
        <v>7.8969129841057778E-2</v>
      </c>
      <c r="E3367" s="6">
        <f t="shared" si="518"/>
        <v>7.9762577267435464E-2</v>
      </c>
      <c r="F3367" s="7">
        <f t="shared" si="519"/>
        <v>7.9212143031459625E-2</v>
      </c>
      <c r="I3367" s="10">
        <v>3365</v>
      </c>
      <c r="J3367" s="8">
        <f t="shared" si="520"/>
        <v>8.2066672065550947E-2</v>
      </c>
      <c r="K3367" s="8">
        <f t="shared" si="520"/>
        <v>8.0469129841057779E-2</v>
      </c>
      <c r="L3367" s="8">
        <f t="shared" si="520"/>
        <v>8.1262577267435465E-2</v>
      </c>
      <c r="M3367" s="8">
        <f t="shared" si="520"/>
        <v>8.0712143031459627E-2</v>
      </c>
      <c r="P3367">
        <v>3365</v>
      </c>
      <c r="Q3367" s="8">
        <f t="shared" si="521"/>
        <v>7.9066672065550944E-2</v>
      </c>
      <c r="R3367" s="8">
        <f t="shared" si="521"/>
        <v>7.7469129841057777E-2</v>
      </c>
      <c r="S3367" s="8">
        <f t="shared" si="521"/>
        <v>7.8262577267435463E-2</v>
      </c>
      <c r="T3367" s="8">
        <f t="shared" si="521"/>
        <v>7.7712143031459624E-2</v>
      </c>
      <c r="W3367">
        <v>3365</v>
      </c>
      <c r="X3367" s="4">
        <f t="shared" si="516"/>
        <v>8.3545432111532841E-2</v>
      </c>
      <c r="Y3367" s="4">
        <f t="shared" si="523"/>
        <v>8.2764826999918745E-2</v>
      </c>
      <c r="Z3367" s="4">
        <f t="shared" si="524"/>
        <v>8.222935284632106E-2</v>
      </c>
    </row>
    <row r="3368" spans="1:26" x14ac:dyDescent="0.25">
      <c r="A3368" s="16">
        <f t="shared" si="522"/>
        <v>46901</v>
      </c>
      <c r="B3368">
        <f>+'[2]Ejercicio 1'!E3585</f>
        <v>3366</v>
      </c>
      <c r="C3368" s="5">
        <v>8.0567607184607495E-2</v>
      </c>
      <c r="D3368" s="4">
        <f t="shared" si="517"/>
        <v>7.8970028362297398E-2</v>
      </c>
      <c r="E3368" s="6">
        <f t="shared" si="518"/>
        <v>7.9763493904950369E-2</v>
      </c>
      <c r="F3368" s="7">
        <f t="shared" si="519"/>
        <v>7.9213047088471739E-2</v>
      </c>
      <c r="I3368" s="10">
        <v>3366</v>
      </c>
      <c r="J3368" s="8">
        <f t="shared" si="520"/>
        <v>8.2067607184607497E-2</v>
      </c>
      <c r="K3368" s="8">
        <f t="shared" si="520"/>
        <v>8.0470028362297399E-2</v>
      </c>
      <c r="L3368" s="8">
        <f t="shared" si="520"/>
        <v>8.1263493904950371E-2</v>
      </c>
      <c r="M3368" s="8">
        <f t="shared" si="520"/>
        <v>8.071304708847174E-2</v>
      </c>
      <c r="P3368">
        <v>3366</v>
      </c>
      <c r="Q3368" s="8">
        <f t="shared" si="521"/>
        <v>7.9067607184607494E-2</v>
      </c>
      <c r="R3368" s="8">
        <f t="shared" si="521"/>
        <v>7.7470028362297397E-2</v>
      </c>
      <c r="S3368" s="8">
        <f t="shared" si="521"/>
        <v>7.8263493904950368E-2</v>
      </c>
      <c r="T3368" s="8">
        <f t="shared" si="521"/>
        <v>7.7713047088471737E-2</v>
      </c>
      <c r="W3368">
        <v>3366</v>
      </c>
      <c r="X3368" s="4">
        <f t="shared" si="516"/>
        <v>8.3547303740645631E-2</v>
      </c>
      <c r="Y3368" s="4">
        <f t="shared" si="523"/>
        <v>8.2766660293354916E-2</v>
      </c>
      <c r="Z3368" s="4">
        <f t="shared" si="524"/>
        <v>8.2231160017325333E-2</v>
      </c>
    </row>
    <row r="3369" spans="1:26" x14ac:dyDescent="0.25">
      <c r="A3369" s="16">
        <f t="shared" si="522"/>
        <v>46902</v>
      </c>
      <c r="B3369">
        <f>+'[2]Ejercicio 1'!E3586</f>
        <v>3367</v>
      </c>
      <c r="C3369" s="5">
        <v>8.0568542303664031E-2</v>
      </c>
      <c r="D3369" s="4">
        <f t="shared" si="517"/>
        <v>7.8970926883128761E-2</v>
      </c>
      <c r="E3369" s="6">
        <f t="shared" si="518"/>
        <v>7.976441054225708E-2</v>
      </c>
      <c r="F3369" s="7">
        <f t="shared" si="519"/>
        <v>7.9213951145132702E-2</v>
      </c>
      <c r="I3369" s="10">
        <v>3367</v>
      </c>
      <c r="J3369" s="8">
        <f t="shared" si="520"/>
        <v>8.2068542303664033E-2</v>
      </c>
      <c r="K3369" s="8">
        <f t="shared" si="520"/>
        <v>8.0470926883128763E-2</v>
      </c>
      <c r="L3369" s="8">
        <f t="shared" si="520"/>
        <v>8.1264410542257082E-2</v>
      </c>
      <c r="M3369" s="8">
        <f t="shared" si="520"/>
        <v>8.0713951145132704E-2</v>
      </c>
      <c r="P3369">
        <v>3367</v>
      </c>
      <c r="Q3369" s="8">
        <f t="shared" si="521"/>
        <v>7.906854230366403E-2</v>
      </c>
      <c r="R3369" s="8">
        <f t="shared" si="521"/>
        <v>7.747092688312876E-2</v>
      </c>
      <c r="S3369" s="8">
        <f t="shared" si="521"/>
        <v>7.8264410542257079E-2</v>
      </c>
      <c r="T3369" s="8">
        <f t="shared" si="521"/>
        <v>7.7713951145132701E-2</v>
      </c>
      <c r="W3369">
        <v>3367</v>
      </c>
      <c r="X3369" s="4">
        <f t="shared" si="516"/>
        <v>8.3549175370182707E-2</v>
      </c>
      <c r="Y3369" s="4">
        <f t="shared" si="523"/>
        <v>8.2768493586405478E-2</v>
      </c>
      <c r="Z3369" s="4">
        <f t="shared" si="524"/>
        <v>8.2232967186319783E-2</v>
      </c>
    </row>
    <row r="3370" spans="1:26" x14ac:dyDescent="0.25">
      <c r="A3370" s="16">
        <f t="shared" si="522"/>
        <v>46903</v>
      </c>
      <c r="B3370">
        <f>+'[2]Ejercicio 1'!E3587</f>
        <v>3368</v>
      </c>
      <c r="C3370" s="5">
        <v>8.0569477422720581E-2</v>
      </c>
      <c r="D3370" s="4">
        <f t="shared" si="517"/>
        <v>7.8971825403552076E-2</v>
      </c>
      <c r="E3370" s="6">
        <f t="shared" si="518"/>
        <v>7.9765327179355611E-2</v>
      </c>
      <c r="F3370" s="7">
        <f t="shared" si="519"/>
        <v>7.921485520144822E-2</v>
      </c>
      <c r="I3370" s="10">
        <v>3368</v>
      </c>
      <c r="J3370" s="8">
        <f t="shared" si="520"/>
        <v>8.2069477422720583E-2</v>
      </c>
      <c r="K3370" s="8">
        <f t="shared" si="520"/>
        <v>8.0471825403552077E-2</v>
      </c>
      <c r="L3370" s="8">
        <f t="shared" si="520"/>
        <v>8.1265327179355612E-2</v>
      </c>
      <c r="M3370" s="8">
        <f t="shared" si="520"/>
        <v>8.0714855201448221E-2</v>
      </c>
      <c r="P3370">
        <v>3368</v>
      </c>
      <c r="Q3370" s="8">
        <f t="shared" si="521"/>
        <v>7.906947742272058E-2</v>
      </c>
      <c r="R3370" s="8">
        <f t="shared" si="521"/>
        <v>7.7471825403552075E-2</v>
      </c>
      <c r="S3370" s="8">
        <f t="shared" si="521"/>
        <v>7.8265327179355609E-2</v>
      </c>
      <c r="T3370" s="8">
        <f t="shared" si="521"/>
        <v>7.7714855201448219E-2</v>
      </c>
      <c r="W3370">
        <v>3368</v>
      </c>
      <c r="X3370" s="4">
        <f t="shared" si="516"/>
        <v>8.3551047000143611E-2</v>
      </c>
      <c r="Y3370" s="4">
        <f t="shared" si="523"/>
        <v>8.2770326879007164E-2</v>
      </c>
      <c r="Z3370" s="4">
        <f t="shared" si="524"/>
        <v>8.2234774355017332E-2</v>
      </c>
    </row>
    <row r="3371" spans="1:26" x14ac:dyDescent="0.25">
      <c r="A3371" s="16">
        <f t="shared" si="522"/>
        <v>46904</v>
      </c>
      <c r="B3371">
        <f>+'[2]Ejercicio 1'!E3588</f>
        <v>3369</v>
      </c>
      <c r="C3371" s="5">
        <v>8.0570412541777131E-2</v>
      </c>
      <c r="D3371" s="4">
        <f t="shared" si="517"/>
        <v>7.897272392356755E-2</v>
      </c>
      <c r="E3371" s="6">
        <f t="shared" si="518"/>
        <v>7.976624381624596E-2</v>
      </c>
      <c r="F3371" s="7">
        <f t="shared" si="519"/>
        <v>7.9215759257418306E-2</v>
      </c>
      <c r="I3371" s="10">
        <v>3369</v>
      </c>
      <c r="J3371" s="8">
        <f t="shared" si="520"/>
        <v>8.2070412541777132E-2</v>
      </c>
      <c r="K3371" s="8">
        <f t="shared" si="520"/>
        <v>8.0472723923567552E-2</v>
      </c>
      <c r="L3371" s="8">
        <f t="shared" si="520"/>
        <v>8.1266243816245962E-2</v>
      </c>
      <c r="M3371" s="8">
        <f t="shared" si="520"/>
        <v>8.0715759257418307E-2</v>
      </c>
      <c r="P3371">
        <v>3369</v>
      </c>
      <c r="Q3371" s="8">
        <f t="shared" si="521"/>
        <v>7.907041254177713E-2</v>
      </c>
      <c r="R3371" s="8">
        <f t="shared" si="521"/>
        <v>7.7472723923567549E-2</v>
      </c>
      <c r="S3371" s="8">
        <f t="shared" si="521"/>
        <v>7.8266243816245959E-2</v>
      </c>
      <c r="T3371" s="8">
        <f t="shared" si="521"/>
        <v>7.7715759257418304E-2</v>
      </c>
      <c r="W3371">
        <v>3369</v>
      </c>
      <c r="X3371" s="4">
        <f t="shared" si="516"/>
        <v>8.3552918630530104E-2</v>
      </c>
      <c r="Y3371" s="4">
        <f t="shared" si="523"/>
        <v>8.2772160171224088E-2</v>
      </c>
      <c r="Z3371" s="4">
        <f t="shared" si="524"/>
        <v>8.2236581523083954E-2</v>
      </c>
    </row>
    <row r="3372" spans="1:26" x14ac:dyDescent="0.25">
      <c r="A3372" s="16">
        <f t="shared" si="522"/>
        <v>46905</v>
      </c>
      <c r="B3372">
        <f>+'[2]Ejercicio 1'!E3589</f>
        <v>3370</v>
      </c>
      <c r="C3372" s="5">
        <v>8.0571347660833681E-2</v>
      </c>
      <c r="D3372" s="4">
        <f t="shared" si="517"/>
        <v>7.897362244317456E-2</v>
      </c>
      <c r="E3372" s="6">
        <f t="shared" si="518"/>
        <v>7.9767160452928129E-2</v>
      </c>
      <c r="F3372" s="7">
        <f t="shared" si="519"/>
        <v>7.92166633130401E-2</v>
      </c>
      <c r="I3372" s="10">
        <v>3370</v>
      </c>
      <c r="J3372" s="8">
        <f t="shared" si="520"/>
        <v>8.2071347660833682E-2</v>
      </c>
      <c r="K3372" s="8">
        <f t="shared" si="520"/>
        <v>8.0473622443174561E-2</v>
      </c>
      <c r="L3372" s="8">
        <f t="shared" si="520"/>
        <v>8.1267160452928131E-2</v>
      </c>
      <c r="M3372" s="8">
        <f t="shared" si="520"/>
        <v>8.0716663313040102E-2</v>
      </c>
      <c r="P3372">
        <v>3370</v>
      </c>
      <c r="Q3372" s="8">
        <f t="shared" si="521"/>
        <v>7.907134766083368E-2</v>
      </c>
      <c r="R3372" s="8">
        <f t="shared" si="521"/>
        <v>7.7473622443174558E-2</v>
      </c>
      <c r="S3372" s="8">
        <f t="shared" si="521"/>
        <v>7.8267160452928128E-2</v>
      </c>
      <c r="T3372" s="8">
        <f t="shared" si="521"/>
        <v>7.7716663313040099E-2</v>
      </c>
      <c r="W3372">
        <v>3370</v>
      </c>
      <c r="X3372" s="4">
        <f t="shared" si="516"/>
        <v>8.3554790261339565E-2</v>
      </c>
      <c r="Y3372" s="4">
        <f t="shared" si="523"/>
        <v>8.2773993462992163E-2</v>
      </c>
      <c r="Z3372" s="4">
        <f t="shared" si="524"/>
        <v>8.2238388689823069E-2</v>
      </c>
    </row>
    <row r="3373" spans="1:26" x14ac:dyDescent="0.25">
      <c r="A3373" s="16">
        <f t="shared" si="522"/>
        <v>46906</v>
      </c>
      <c r="B3373">
        <f>+'[2]Ejercicio 1'!E3590</f>
        <v>3371</v>
      </c>
      <c r="C3373" s="5">
        <v>8.0572282779890231E-2</v>
      </c>
      <c r="D3373" s="4">
        <f t="shared" si="517"/>
        <v>7.8974520962373521E-2</v>
      </c>
      <c r="E3373" s="6">
        <f t="shared" si="518"/>
        <v>7.9768077089402104E-2</v>
      </c>
      <c r="F3373" s="7">
        <f t="shared" si="519"/>
        <v>7.9217567368310746E-2</v>
      </c>
      <c r="I3373" s="10">
        <v>3371</v>
      </c>
      <c r="J3373" s="8">
        <f t="shared" si="520"/>
        <v>8.2072282779890232E-2</v>
      </c>
      <c r="K3373" s="8">
        <f t="shared" si="520"/>
        <v>8.0474520962373522E-2</v>
      </c>
      <c r="L3373" s="8">
        <f t="shared" si="520"/>
        <v>8.1268077089402105E-2</v>
      </c>
      <c r="M3373" s="8">
        <f t="shared" si="520"/>
        <v>8.0717567368310747E-2</v>
      </c>
      <c r="P3373">
        <v>3371</v>
      </c>
      <c r="Q3373" s="8">
        <f t="shared" si="521"/>
        <v>7.9072282779890229E-2</v>
      </c>
      <c r="R3373" s="8">
        <f t="shared" si="521"/>
        <v>7.7474520962373519E-2</v>
      </c>
      <c r="S3373" s="8">
        <f t="shared" si="521"/>
        <v>7.8268077089402102E-2</v>
      </c>
      <c r="T3373" s="8">
        <f t="shared" si="521"/>
        <v>7.7717567368310744E-2</v>
      </c>
      <c r="W3373">
        <v>3371</v>
      </c>
      <c r="X3373" s="4">
        <f t="shared" si="516"/>
        <v>8.3556661892573297E-2</v>
      </c>
      <c r="Y3373" s="4">
        <f t="shared" si="523"/>
        <v>8.2775826754374601E-2</v>
      </c>
      <c r="Z3373" s="4">
        <f t="shared" si="524"/>
        <v>8.2240195855240381E-2</v>
      </c>
    </row>
    <row r="3374" spans="1:26" x14ac:dyDescent="0.25">
      <c r="A3374" s="16">
        <f t="shared" si="522"/>
        <v>46907</v>
      </c>
      <c r="B3374">
        <f>+'[2]Ejercicio 1'!E3591</f>
        <v>3372</v>
      </c>
      <c r="C3374" s="5">
        <v>8.0573217898946767E-2</v>
      </c>
      <c r="D3374" s="4">
        <f t="shared" si="517"/>
        <v>7.8975419481164016E-2</v>
      </c>
      <c r="E3374" s="6">
        <f t="shared" si="518"/>
        <v>7.9768993725667897E-2</v>
      </c>
      <c r="F3374" s="7">
        <f t="shared" si="519"/>
        <v>7.9218471423238804E-2</v>
      </c>
      <c r="I3374" s="10">
        <v>3372</v>
      </c>
      <c r="J3374" s="8">
        <f t="shared" si="520"/>
        <v>8.2073217898946768E-2</v>
      </c>
      <c r="K3374" s="8">
        <f t="shared" si="520"/>
        <v>8.0475419481164018E-2</v>
      </c>
      <c r="L3374" s="8">
        <f t="shared" si="520"/>
        <v>8.1268993725667898E-2</v>
      </c>
      <c r="M3374" s="8">
        <f t="shared" si="520"/>
        <v>8.0718471423238805E-2</v>
      </c>
      <c r="P3374">
        <v>3372</v>
      </c>
      <c r="Q3374" s="8">
        <f t="shared" si="521"/>
        <v>7.9073217898946765E-2</v>
      </c>
      <c r="R3374" s="8">
        <f t="shared" si="521"/>
        <v>7.7475419481164015E-2</v>
      </c>
      <c r="S3374" s="8">
        <f t="shared" si="521"/>
        <v>7.8268993725667896E-2</v>
      </c>
      <c r="T3374" s="8">
        <f t="shared" si="521"/>
        <v>7.7718471423238802E-2</v>
      </c>
      <c r="W3374">
        <v>3372</v>
      </c>
      <c r="X3374" s="4">
        <f t="shared" si="516"/>
        <v>8.3558533524230871E-2</v>
      </c>
      <c r="Y3374" s="4">
        <f t="shared" si="523"/>
        <v>8.2777660045338902E-2</v>
      </c>
      <c r="Z3374" s="4">
        <f t="shared" si="524"/>
        <v>8.2242003020366494E-2</v>
      </c>
    </row>
    <row r="3375" spans="1:26" x14ac:dyDescent="0.25">
      <c r="A3375" s="16">
        <f t="shared" si="522"/>
        <v>46908</v>
      </c>
      <c r="B3375">
        <f>+'[2]Ejercicio 1'!E3592</f>
        <v>3373</v>
      </c>
      <c r="C3375" s="5">
        <v>8.0574153018003317E-2</v>
      </c>
      <c r="D3375" s="4">
        <f t="shared" si="517"/>
        <v>7.8976317999546672E-2</v>
      </c>
      <c r="E3375" s="6">
        <f t="shared" si="518"/>
        <v>7.9769910361725496E-2</v>
      </c>
      <c r="F3375" s="7">
        <f t="shared" si="519"/>
        <v>7.9219375477815726E-2</v>
      </c>
      <c r="I3375" s="10">
        <v>3373</v>
      </c>
      <c r="J3375" s="8">
        <f t="shared" si="520"/>
        <v>8.2074153018003318E-2</v>
      </c>
      <c r="K3375" s="8">
        <f t="shared" si="520"/>
        <v>8.0476317999546673E-2</v>
      </c>
      <c r="L3375" s="8">
        <f t="shared" si="520"/>
        <v>8.1269910361725498E-2</v>
      </c>
      <c r="M3375" s="8">
        <f t="shared" si="520"/>
        <v>8.0719375477815727E-2</v>
      </c>
      <c r="P3375">
        <v>3373</v>
      </c>
      <c r="Q3375" s="8">
        <f t="shared" si="521"/>
        <v>7.9074153018003315E-2</v>
      </c>
      <c r="R3375" s="8">
        <f t="shared" si="521"/>
        <v>7.7476317999546671E-2</v>
      </c>
      <c r="S3375" s="8">
        <f t="shared" si="521"/>
        <v>7.8269910361725495E-2</v>
      </c>
      <c r="T3375" s="8">
        <f t="shared" si="521"/>
        <v>7.7719375477815725E-2</v>
      </c>
      <c r="W3375">
        <v>3373</v>
      </c>
      <c r="X3375" s="4">
        <f t="shared" si="516"/>
        <v>8.3560405156312717E-2</v>
      </c>
      <c r="Y3375" s="4">
        <f t="shared" si="523"/>
        <v>8.2779493335855228E-2</v>
      </c>
      <c r="Z3375" s="4">
        <f t="shared" si="524"/>
        <v>8.2243810183822513E-2</v>
      </c>
    </row>
    <row r="3376" spans="1:26" x14ac:dyDescent="0.25">
      <c r="A3376" s="16">
        <f t="shared" si="522"/>
        <v>46909</v>
      </c>
      <c r="B3376">
        <f>+'[2]Ejercicio 1'!E3593</f>
        <v>3374</v>
      </c>
      <c r="C3376" s="5">
        <v>8.0575088137059866E-2</v>
      </c>
      <c r="D3376" s="4">
        <f t="shared" si="517"/>
        <v>7.8977216517520862E-2</v>
      </c>
      <c r="E3376" s="6">
        <f t="shared" si="518"/>
        <v>7.9770826997574928E-2</v>
      </c>
      <c r="F3376" s="7">
        <f t="shared" si="519"/>
        <v>7.9220279532047203E-2</v>
      </c>
      <c r="I3376" s="10">
        <v>3374</v>
      </c>
      <c r="J3376" s="8">
        <f t="shared" si="520"/>
        <v>8.2075088137059868E-2</v>
      </c>
      <c r="K3376" s="8">
        <f t="shared" si="520"/>
        <v>8.0477216517520864E-2</v>
      </c>
      <c r="L3376" s="8">
        <f t="shared" si="520"/>
        <v>8.127082699757493E-2</v>
      </c>
      <c r="M3376" s="8">
        <f t="shared" si="520"/>
        <v>8.0720279532047204E-2</v>
      </c>
      <c r="P3376">
        <v>3374</v>
      </c>
      <c r="Q3376" s="8">
        <f t="shared" si="521"/>
        <v>7.9075088137059865E-2</v>
      </c>
      <c r="R3376" s="8">
        <f t="shared" si="521"/>
        <v>7.7477216517520861E-2</v>
      </c>
      <c r="S3376" s="8">
        <f t="shared" si="521"/>
        <v>7.8270826997574927E-2</v>
      </c>
      <c r="T3376" s="8">
        <f t="shared" si="521"/>
        <v>7.7720279532047201E-2</v>
      </c>
      <c r="W3376">
        <v>3374</v>
      </c>
      <c r="X3376" s="4">
        <f t="shared" si="516"/>
        <v>8.3562276788819709E-2</v>
      </c>
      <c r="Y3376" s="4">
        <f t="shared" si="523"/>
        <v>8.2781326625985918E-2</v>
      </c>
      <c r="Z3376" s="4">
        <f t="shared" si="524"/>
        <v>8.2245617346647606E-2</v>
      </c>
    </row>
    <row r="3377" spans="1:26" x14ac:dyDescent="0.25">
      <c r="A3377" s="16">
        <f t="shared" si="522"/>
        <v>46910</v>
      </c>
      <c r="B3377">
        <f>+'[2]Ejercicio 1'!E3594</f>
        <v>3375</v>
      </c>
      <c r="C3377" s="5">
        <v>8.0576023256116416E-2</v>
      </c>
      <c r="D3377" s="4">
        <f t="shared" si="517"/>
        <v>7.8978115035087629E-2</v>
      </c>
      <c r="E3377" s="6">
        <f t="shared" si="518"/>
        <v>7.977174363321704E-2</v>
      </c>
      <c r="F3377" s="7">
        <f t="shared" si="519"/>
        <v>7.9221183585930374E-2</v>
      </c>
      <c r="I3377" s="10">
        <v>3375</v>
      </c>
      <c r="J3377" s="8">
        <f t="shared" si="520"/>
        <v>8.2076023256116418E-2</v>
      </c>
      <c r="K3377" s="8">
        <f t="shared" si="520"/>
        <v>8.047811503508763E-2</v>
      </c>
      <c r="L3377" s="8">
        <f t="shared" si="520"/>
        <v>8.1271743633217042E-2</v>
      </c>
      <c r="M3377" s="8">
        <f t="shared" si="520"/>
        <v>8.0721183585930376E-2</v>
      </c>
      <c r="P3377">
        <v>3375</v>
      </c>
      <c r="Q3377" s="8">
        <f t="shared" si="521"/>
        <v>7.9076023256116415E-2</v>
      </c>
      <c r="R3377" s="8">
        <f t="shared" si="521"/>
        <v>7.7478115035087627E-2</v>
      </c>
      <c r="S3377" s="8">
        <f t="shared" si="521"/>
        <v>7.8271743633217039E-2</v>
      </c>
      <c r="T3377" s="8">
        <f t="shared" si="521"/>
        <v>7.7721183585930373E-2</v>
      </c>
      <c r="W3377">
        <v>3375</v>
      </c>
      <c r="X3377" s="4">
        <f t="shared" si="516"/>
        <v>8.3564148421750112E-2</v>
      </c>
      <c r="Y3377" s="4">
        <f t="shared" si="523"/>
        <v>8.2783159915700247E-2</v>
      </c>
      <c r="Z3377" s="4">
        <f t="shared" si="524"/>
        <v>8.2247424508490638E-2</v>
      </c>
    </row>
    <row r="3378" spans="1:26" x14ac:dyDescent="0.25">
      <c r="A3378" s="16">
        <f t="shared" si="522"/>
        <v>46911</v>
      </c>
      <c r="B3378">
        <f>+'[2]Ejercicio 1'!E3595</f>
        <v>3376</v>
      </c>
      <c r="C3378" s="5">
        <v>8.0576958375172966E-2</v>
      </c>
      <c r="D3378" s="4">
        <f t="shared" si="517"/>
        <v>7.8979013552245514E-2</v>
      </c>
      <c r="E3378" s="6">
        <f t="shared" si="518"/>
        <v>7.9772660268650084E-2</v>
      </c>
      <c r="F3378" s="7">
        <f t="shared" si="519"/>
        <v>7.9222087639465269E-2</v>
      </c>
      <c r="I3378" s="10">
        <v>3376</v>
      </c>
      <c r="J3378" s="8">
        <f t="shared" si="520"/>
        <v>8.2076958375172968E-2</v>
      </c>
      <c r="K3378" s="8">
        <f t="shared" si="520"/>
        <v>8.0479013552245515E-2</v>
      </c>
      <c r="L3378" s="8">
        <f t="shared" si="520"/>
        <v>8.1272660268650085E-2</v>
      </c>
      <c r="M3378" s="8">
        <f t="shared" si="520"/>
        <v>8.072208763946527E-2</v>
      </c>
      <c r="P3378">
        <v>3376</v>
      </c>
      <c r="Q3378" s="8">
        <f t="shared" si="521"/>
        <v>7.9076958375172965E-2</v>
      </c>
      <c r="R3378" s="8">
        <f t="shared" si="521"/>
        <v>7.7479013552245513E-2</v>
      </c>
      <c r="S3378" s="8">
        <f t="shared" si="521"/>
        <v>7.8272660268650082E-2</v>
      </c>
      <c r="T3378" s="8">
        <f t="shared" si="521"/>
        <v>7.7722087639465268E-2</v>
      </c>
      <c r="W3378">
        <v>3376</v>
      </c>
      <c r="X3378" s="4">
        <f t="shared" si="516"/>
        <v>8.3566020055104787E-2</v>
      </c>
      <c r="Y3378" s="4">
        <f t="shared" si="523"/>
        <v>8.2784993204996438E-2</v>
      </c>
      <c r="Z3378" s="4">
        <f t="shared" si="524"/>
        <v>8.2249231669009007E-2</v>
      </c>
    </row>
    <row r="3379" spans="1:26" x14ac:dyDescent="0.25">
      <c r="A3379" s="16">
        <f t="shared" si="522"/>
        <v>46912</v>
      </c>
      <c r="B3379">
        <f>+'[2]Ejercicio 1'!E3596</f>
        <v>3377</v>
      </c>
      <c r="C3379" s="5">
        <v>8.0577893494229502E-2</v>
      </c>
      <c r="D3379" s="4">
        <f t="shared" si="517"/>
        <v>7.8979912068995572E-2</v>
      </c>
      <c r="E3379" s="6">
        <f t="shared" si="518"/>
        <v>7.977357690387496E-2</v>
      </c>
      <c r="F3379" s="7">
        <f t="shared" si="519"/>
        <v>7.9222991692654718E-2</v>
      </c>
      <c r="I3379" s="10">
        <v>3377</v>
      </c>
      <c r="J3379" s="8">
        <f t="shared" si="520"/>
        <v>8.2077893494229504E-2</v>
      </c>
      <c r="K3379" s="8">
        <f t="shared" si="520"/>
        <v>8.0479912068995574E-2</v>
      </c>
      <c r="L3379" s="8">
        <f t="shared" si="520"/>
        <v>8.1273576903874961E-2</v>
      </c>
      <c r="M3379" s="8">
        <f t="shared" si="520"/>
        <v>8.0722991692654719E-2</v>
      </c>
      <c r="P3379">
        <v>3377</v>
      </c>
      <c r="Q3379" s="8">
        <f t="shared" si="521"/>
        <v>7.9077893494229501E-2</v>
      </c>
      <c r="R3379" s="8">
        <f t="shared" si="521"/>
        <v>7.7479912068995571E-2</v>
      </c>
      <c r="S3379" s="8">
        <f t="shared" si="521"/>
        <v>7.8273576903874958E-2</v>
      </c>
      <c r="T3379" s="8">
        <f t="shared" si="521"/>
        <v>7.7722991692654717E-2</v>
      </c>
      <c r="W3379">
        <v>3377</v>
      </c>
      <c r="X3379" s="4">
        <f t="shared" si="516"/>
        <v>8.3567891688883733E-2</v>
      </c>
      <c r="Y3379" s="4">
        <f t="shared" si="523"/>
        <v>8.2786826493875379E-2</v>
      </c>
      <c r="Z3379" s="4">
        <f t="shared" si="524"/>
        <v>8.2251038829236192E-2</v>
      </c>
    </row>
    <row r="3380" spans="1:26" x14ac:dyDescent="0.25">
      <c r="A3380" s="16">
        <f t="shared" si="522"/>
        <v>46913</v>
      </c>
      <c r="B3380">
        <f>+'[2]Ejercicio 1'!E3597</f>
        <v>3378</v>
      </c>
      <c r="C3380" s="5">
        <v>8.0578828613286052E-2</v>
      </c>
      <c r="D3380" s="4">
        <f t="shared" si="517"/>
        <v>7.8980810585337166E-2</v>
      </c>
      <c r="E3380" s="6">
        <f t="shared" si="518"/>
        <v>7.9774493538891642E-2</v>
      </c>
      <c r="F3380" s="7">
        <f t="shared" si="519"/>
        <v>7.922389574549589E-2</v>
      </c>
      <c r="I3380" s="10">
        <v>3378</v>
      </c>
      <c r="J3380" s="8">
        <f t="shared" si="520"/>
        <v>8.2078828613286053E-2</v>
      </c>
      <c r="K3380" s="8">
        <f t="shared" si="520"/>
        <v>8.0480810585337167E-2</v>
      </c>
      <c r="L3380" s="8">
        <f t="shared" si="520"/>
        <v>8.1274493538891643E-2</v>
      </c>
      <c r="M3380" s="8">
        <f t="shared" si="520"/>
        <v>8.0723895745495891E-2</v>
      </c>
      <c r="P3380">
        <v>3378</v>
      </c>
      <c r="Q3380" s="8">
        <f t="shared" si="521"/>
        <v>7.9078828613286051E-2</v>
      </c>
      <c r="R3380" s="8">
        <f t="shared" si="521"/>
        <v>7.7480810585337165E-2</v>
      </c>
      <c r="S3380" s="8">
        <f t="shared" si="521"/>
        <v>7.827449353889164E-2</v>
      </c>
      <c r="T3380" s="8">
        <f t="shared" si="521"/>
        <v>7.7723895745495888E-2</v>
      </c>
      <c r="W3380">
        <v>3378</v>
      </c>
      <c r="X3380" s="4">
        <f t="shared" si="516"/>
        <v>8.3569763323086077E-2</v>
      </c>
      <c r="Y3380" s="4">
        <f t="shared" si="523"/>
        <v>8.278865978233621E-2</v>
      </c>
      <c r="Z3380" s="4">
        <f t="shared" si="524"/>
        <v>8.2252845988135856E-2</v>
      </c>
    </row>
    <row r="3381" spans="1:26" x14ac:dyDescent="0.25">
      <c r="A3381" s="16">
        <f t="shared" si="522"/>
        <v>46914</v>
      </c>
      <c r="B3381">
        <f>+'[2]Ejercicio 1'!E3598</f>
        <v>3379</v>
      </c>
      <c r="C3381" s="5">
        <v>8.0579763732342602E-2</v>
      </c>
      <c r="D3381" s="4">
        <f t="shared" si="517"/>
        <v>7.8981709101270711E-2</v>
      </c>
      <c r="E3381" s="6">
        <f t="shared" si="518"/>
        <v>7.9775410173700129E-2</v>
      </c>
      <c r="F3381" s="7">
        <f t="shared" si="519"/>
        <v>7.9224799797988757E-2</v>
      </c>
      <c r="I3381" s="10">
        <v>3379</v>
      </c>
      <c r="J3381" s="8">
        <f t="shared" si="520"/>
        <v>8.2079763732342603E-2</v>
      </c>
      <c r="K3381" s="8">
        <f t="shared" si="520"/>
        <v>8.0481709101270713E-2</v>
      </c>
      <c r="L3381" s="8">
        <f t="shared" si="520"/>
        <v>8.127541017370013E-2</v>
      </c>
      <c r="M3381" s="8">
        <f t="shared" si="520"/>
        <v>8.0724799797988758E-2</v>
      </c>
      <c r="P3381">
        <v>3379</v>
      </c>
      <c r="Q3381" s="8">
        <f t="shared" si="521"/>
        <v>7.9079763732342601E-2</v>
      </c>
      <c r="R3381" s="8">
        <f t="shared" si="521"/>
        <v>7.748170910127071E-2</v>
      </c>
      <c r="S3381" s="8">
        <f t="shared" si="521"/>
        <v>7.8275410173700127E-2</v>
      </c>
      <c r="T3381" s="8">
        <f t="shared" si="521"/>
        <v>7.7724799797988756E-2</v>
      </c>
      <c r="W3381">
        <v>3379</v>
      </c>
      <c r="X3381" s="4">
        <f t="shared" si="516"/>
        <v>8.3571634957713137E-2</v>
      </c>
      <c r="Y3381" s="4">
        <f t="shared" si="523"/>
        <v>8.2790493070349913E-2</v>
      </c>
      <c r="Z3381" s="4">
        <f t="shared" si="524"/>
        <v>8.2254653145719434E-2</v>
      </c>
    </row>
    <row r="3382" spans="1:26" x14ac:dyDescent="0.25">
      <c r="A3382" s="16">
        <f t="shared" si="522"/>
        <v>46915</v>
      </c>
      <c r="B3382">
        <f>+'[2]Ejercicio 1'!E3599</f>
        <v>3380</v>
      </c>
      <c r="C3382" s="5">
        <v>8.0580698851399152E-2</v>
      </c>
      <c r="D3382" s="4">
        <f t="shared" si="517"/>
        <v>7.8982607616796208E-2</v>
      </c>
      <c r="E3382" s="6">
        <f t="shared" si="518"/>
        <v>7.9776326808299561E-2</v>
      </c>
      <c r="F3382" s="7">
        <f t="shared" si="519"/>
        <v>7.9225703850133319E-2</v>
      </c>
      <c r="I3382" s="10">
        <v>3380</v>
      </c>
      <c r="J3382" s="8">
        <f t="shared" si="520"/>
        <v>8.2080698851399153E-2</v>
      </c>
      <c r="K3382" s="8">
        <f t="shared" si="520"/>
        <v>8.0482607616796209E-2</v>
      </c>
      <c r="L3382" s="8">
        <f t="shared" si="520"/>
        <v>8.1276326808299562E-2</v>
      </c>
      <c r="M3382" s="8">
        <f t="shared" si="520"/>
        <v>8.0725703850133321E-2</v>
      </c>
      <c r="P3382">
        <v>3380</v>
      </c>
      <c r="Q3382" s="8">
        <f t="shared" si="521"/>
        <v>7.908069885139915E-2</v>
      </c>
      <c r="R3382" s="8">
        <f t="shared" si="521"/>
        <v>7.7482607616796206E-2</v>
      </c>
      <c r="S3382" s="8">
        <f t="shared" si="521"/>
        <v>7.8276326808299559E-2</v>
      </c>
      <c r="T3382" s="8">
        <f t="shared" si="521"/>
        <v>7.7725703850133318E-2</v>
      </c>
      <c r="W3382">
        <v>3380</v>
      </c>
      <c r="X3382" s="4">
        <f t="shared" si="516"/>
        <v>8.3573506592764482E-2</v>
      </c>
      <c r="Y3382" s="4">
        <f t="shared" si="523"/>
        <v>8.2792326357944604E-2</v>
      </c>
      <c r="Z3382" s="4">
        <f t="shared" si="524"/>
        <v>8.2256460302663523E-2</v>
      </c>
    </row>
    <row r="3383" spans="1:26" x14ac:dyDescent="0.25">
      <c r="A3383" s="16">
        <f t="shared" si="522"/>
        <v>46916</v>
      </c>
      <c r="B3383">
        <f>+'[2]Ejercicio 1'!E3600</f>
        <v>3381</v>
      </c>
      <c r="C3383" s="5">
        <v>8.0581633970455702E-2</v>
      </c>
      <c r="D3383" s="4">
        <f t="shared" si="517"/>
        <v>7.8983506131913864E-2</v>
      </c>
      <c r="E3383" s="6">
        <f t="shared" si="518"/>
        <v>7.9777243442692575E-2</v>
      </c>
      <c r="F3383" s="7">
        <f t="shared" si="519"/>
        <v>7.9226607901932464E-2</v>
      </c>
      <c r="I3383" s="10">
        <v>3381</v>
      </c>
      <c r="J3383" s="8">
        <f t="shared" si="520"/>
        <v>8.2081633970455703E-2</v>
      </c>
      <c r="K3383" s="8">
        <f t="shared" si="520"/>
        <v>8.0483506131913865E-2</v>
      </c>
      <c r="L3383" s="8">
        <f t="shared" si="520"/>
        <v>8.1277243442692576E-2</v>
      </c>
      <c r="M3383" s="8">
        <f t="shared" si="520"/>
        <v>8.0726607901932465E-2</v>
      </c>
      <c r="P3383">
        <v>3381</v>
      </c>
      <c r="Q3383" s="8">
        <f t="shared" si="521"/>
        <v>7.90816339704557E-2</v>
      </c>
      <c r="R3383" s="8">
        <f t="shared" si="521"/>
        <v>7.7483506131913862E-2</v>
      </c>
      <c r="S3383" s="8">
        <f t="shared" si="521"/>
        <v>7.8277243442692573E-2</v>
      </c>
      <c r="T3383" s="8">
        <f t="shared" si="521"/>
        <v>7.7726607901932462E-2</v>
      </c>
      <c r="W3383">
        <v>3381</v>
      </c>
      <c r="X3383" s="4">
        <f t="shared" si="516"/>
        <v>8.3575378228240099E-2</v>
      </c>
      <c r="Y3383" s="4">
        <f t="shared" si="523"/>
        <v>8.2794159645187937E-2</v>
      </c>
      <c r="Z3383" s="4">
        <f t="shared" si="524"/>
        <v>8.2258267458625536E-2</v>
      </c>
    </row>
    <row r="3384" spans="1:26" x14ac:dyDescent="0.25">
      <c r="A3384" s="16">
        <f t="shared" si="522"/>
        <v>46917</v>
      </c>
      <c r="B3384">
        <f>+'[2]Ejercicio 1'!E3601</f>
        <v>3382</v>
      </c>
      <c r="C3384" s="5">
        <v>8.0582569089512238E-2</v>
      </c>
      <c r="D3384" s="4">
        <f t="shared" si="517"/>
        <v>7.8984404646623069E-2</v>
      </c>
      <c r="E3384" s="6">
        <f t="shared" si="518"/>
        <v>7.9778160076876506E-2</v>
      </c>
      <c r="F3384" s="7">
        <f t="shared" si="519"/>
        <v>7.9227511953383303E-2</v>
      </c>
      <c r="I3384" s="10">
        <v>3382</v>
      </c>
      <c r="J3384" s="8">
        <f t="shared" si="520"/>
        <v>8.2082569089512239E-2</v>
      </c>
      <c r="K3384" s="8">
        <f t="shared" si="520"/>
        <v>8.048440464662307E-2</v>
      </c>
      <c r="L3384" s="8">
        <f t="shared" si="520"/>
        <v>8.1278160076876507E-2</v>
      </c>
      <c r="M3384" s="8">
        <f t="shared" si="520"/>
        <v>8.0727511953383305E-2</v>
      </c>
      <c r="P3384">
        <v>3382</v>
      </c>
      <c r="Q3384" s="8">
        <f t="shared" si="521"/>
        <v>7.9082569089512236E-2</v>
      </c>
      <c r="R3384" s="8">
        <f t="shared" si="521"/>
        <v>7.7484404646623067E-2</v>
      </c>
      <c r="S3384" s="8">
        <f t="shared" si="521"/>
        <v>7.8278160076876505E-2</v>
      </c>
      <c r="T3384" s="8">
        <f t="shared" si="521"/>
        <v>7.7727511953383302E-2</v>
      </c>
      <c r="W3384">
        <v>3382</v>
      </c>
      <c r="X3384" s="4">
        <f t="shared" si="516"/>
        <v>8.3577249864139544E-2</v>
      </c>
      <c r="Y3384" s="4">
        <f t="shared" si="523"/>
        <v>8.2795992931981519E-2</v>
      </c>
      <c r="Z3384" s="4">
        <f t="shared" si="524"/>
        <v>8.2260074613614051E-2</v>
      </c>
    </row>
    <row r="3385" spans="1:26" x14ac:dyDescent="0.25">
      <c r="A3385" s="16">
        <f t="shared" si="522"/>
        <v>46918</v>
      </c>
      <c r="B3385">
        <f>+'[2]Ejercicio 1'!E3602</f>
        <v>3383</v>
      </c>
      <c r="C3385" s="5">
        <v>8.0583504208568787E-2</v>
      </c>
      <c r="D3385" s="4">
        <f t="shared" si="517"/>
        <v>7.8985303160924017E-2</v>
      </c>
      <c r="E3385" s="6">
        <f t="shared" si="518"/>
        <v>7.977907671085227E-2</v>
      </c>
      <c r="F3385" s="7">
        <f t="shared" si="519"/>
        <v>7.9228416004485852E-2</v>
      </c>
      <c r="I3385" s="10">
        <v>3383</v>
      </c>
      <c r="J3385" s="8">
        <f t="shared" si="520"/>
        <v>8.2083504208568789E-2</v>
      </c>
      <c r="K3385" s="8">
        <f t="shared" si="520"/>
        <v>8.0485303160924018E-2</v>
      </c>
      <c r="L3385" s="8">
        <f t="shared" si="520"/>
        <v>8.1279076710852272E-2</v>
      </c>
      <c r="M3385" s="8">
        <f t="shared" si="520"/>
        <v>8.0728416004485853E-2</v>
      </c>
      <c r="P3385">
        <v>3383</v>
      </c>
      <c r="Q3385" s="8">
        <f t="shared" si="521"/>
        <v>7.9083504208568786E-2</v>
      </c>
      <c r="R3385" s="8">
        <f t="shared" si="521"/>
        <v>7.7485303160924016E-2</v>
      </c>
      <c r="S3385" s="8">
        <f t="shared" si="521"/>
        <v>7.8279076710852269E-2</v>
      </c>
      <c r="T3385" s="8">
        <f t="shared" si="521"/>
        <v>7.7728416004485851E-2</v>
      </c>
      <c r="W3385">
        <v>3383</v>
      </c>
      <c r="X3385" s="4">
        <f t="shared" si="516"/>
        <v>8.3579121500463274E-2</v>
      </c>
      <c r="Y3385" s="4">
        <f t="shared" si="523"/>
        <v>8.2797826218325363E-2</v>
      </c>
      <c r="Z3385" s="4">
        <f t="shared" si="524"/>
        <v>8.2261881767275058E-2</v>
      </c>
    </row>
    <row r="3386" spans="1:26" x14ac:dyDescent="0.25">
      <c r="A3386" s="16">
        <f t="shared" si="522"/>
        <v>46919</v>
      </c>
      <c r="B3386">
        <f>+'[2]Ejercicio 1'!E3603</f>
        <v>3384</v>
      </c>
      <c r="C3386" s="5">
        <v>8.0584439327625337E-2</v>
      </c>
      <c r="D3386" s="4">
        <f t="shared" si="517"/>
        <v>7.8986201674816917E-2</v>
      </c>
      <c r="E3386" s="6">
        <f t="shared" si="518"/>
        <v>7.977999334461984E-2</v>
      </c>
      <c r="F3386" s="7">
        <f t="shared" si="519"/>
        <v>7.9229320055242969E-2</v>
      </c>
      <c r="I3386" s="10">
        <v>3384</v>
      </c>
      <c r="J3386" s="8">
        <f t="shared" si="520"/>
        <v>8.2084439327625339E-2</v>
      </c>
      <c r="K3386" s="8">
        <f t="shared" si="520"/>
        <v>8.0486201674816918E-2</v>
      </c>
      <c r="L3386" s="8">
        <f t="shared" si="520"/>
        <v>8.1279993344619841E-2</v>
      </c>
      <c r="M3386" s="8">
        <f t="shared" si="520"/>
        <v>8.072932005524297E-2</v>
      </c>
      <c r="P3386">
        <v>3384</v>
      </c>
      <c r="Q3386" s="8">
        <f t="shared" si="521"/>
        <v>7.9084439327625336E-2</v>
      </c>
      <c r="R3386" s="8">
        <f t="shared" si="521"/>
        <v>7.7486201674816915E-2</v>
      </c>
      <c r="S3386" s="8">
        <f t="shared" si="521"/>
        <v>7.8279993344619839E-2</v>
      </c>
      <c r="T3386" s="8">
        <f t="shared" si="521"/>
        <v>7.7729320055242968E-2</v>
      </c>
      <c r="W3386">
        <v>3384</v>
      </c>
      <c r="X3386" s="4">
        <f t="shared" ref="X3386:X3449" si="525">Tasa_Fwd(C3204,B3204,C3386,B3386,182)</f>
        <v>8.3580993137211276E-2</v>
      </c>
      <c r="Y3386" s="4">
        <f t="shared" si="523"/>
        <v>8.2799659504284445E-2</v>
      </c>
      <c r="Z3386" s="4">
        <f t="shared" si="524"/>
        <v>8.2263688920644853E-2</v>
      </c>
    </row>
    <row r="3387" spans="1:26" x14ac:dyDescent="0.25">
      <c r="A3387" s="16">
        <f t="shared" si="522"/>
        <v>46920</v>
      </c>
      <c r="B3387">
        <f>+'[2]Ejercicio 1'!E3604</f>
        <v>3385</v>
      </c>
      <c r="C3387" s="5">
        <v>8.0585374446681887E-2</v>
      </c>
      <c r="D3387" s="4">
        <f t="shared" si="517"/>
        <v>7.8987100188301573E-2</v>
      </c>
      <c r="E3387" s="6">
        <f t="shared" si="518"/>
        <v>7.9780909978179229E-2</v>
      </c>
      <c r="F3387" s="7">
        <f t="shared" si="519"/>
        <v>7.9230224105651795E-2</v>
      </c>
      <c r="I3387" s="10">
        <v>3385</v>
      </c>
      <c r="J3387" s="8">
        <f t="shared" si="520"/>
        <v>8.2085374446681889E-2</v>
      </c>
      <c r="K3387" s="8">
        <f t="shared" si="520"/>
        <v>8.0487100188301575E-2</v>
      </c>
      <c r="L3387" s="8">
        <f t="shared" si="520"/>
        <v>8.128090997817923E-2</v>
      </c>
      <c r="M3387" s="8">
        <f t="shared" si="520"/>
        <v>8.0730224105651796E-2</v>
      </c>
      <c r="P3387">
        <v>3385</v>
      </c>
      <c r="Q3387" s="8">
        <f t="shared" si="521"/>
        <v>7.9085374446681886E-2</v>
      </c>
      <c r="R3387" s="8">
        <f t="shared" si="521"/>
        <v>7.7487100188301572E-2</v>
      </c>
      <c r="S3387" s="8">
        <f t="shared" si="521"/>
        <v>7.8280909978179228E-2</v>
      </c>
      <c r="T3387" s="8">
        <f t="shared" si="521"/>
        <v>7.7730224105651793E-2</v>
      </c>
      <c r="W3387">
        <v>3385</v>
      </c>
      <c r="X3387" s="4">
        <f t="shared" si="525"/>
        <v>8.358286477438312E-2</v>
      </c>
      <c r="Y3387" s="4">
        <f t="shared" si="523"/>
        <v>8.2801492789826278E-2</v>
      </c>
      <c r="Z3387" s="4">
        <f t="shared" si="524"/>
        <v>8.2265496072692859E-2</v>
      </c>
    </row>
    <row r="3388" spans="1:26" x14ac:dyDescent="0.25">
      <c r="A3388" s="16">
        <f t="shared" si="522"/>
        <v>46921</v>
      </c>
      <c r="B3388">
        <f>+'[2]Ejercicio 1'!E3605</f>
        <v>3386</v>
      </c>
      <c r="C3388" s="5">
        <v>8.0586309565738437E-2</v>
      </c>
      <c r="D3388" s="4">
        <f t="shared" si="517"/>
        <v>7.8987998701378181E-2</v>
      </c>
      <c r="E3388" s="6">
        <f t="shared" si="518"/>
        <v>7.9781826611529549E-2</v>
      </c>
      <c r="F3388" s="7">
        <f t="shared" si="519"/>
        <v>7.9231128155712316E-2</v>
      </c>
      <c r="I3388" s="10">
        <v>3386</v>
      </c>
      <c r="J3388" s="8">
        <f t="shared" si="520"/>
        <v>8.2086309565738438E-2</v>
      </c>
      <c r="K3388" s="8">
        <f t="shared" si="520"/>
        <v>8.0487998701378183E-2</v>
      </c>
      <c r="L3388" s="8">
        <f t="shared" si="520"/>
        <v>8.1281826611529551E-2</v>
      </c>
      <c r="M3388" s="8">
        <f t="shared" si="520"/>
        <v>8.0731128155712317E-2</v>
      </c>
      <c r="P3388">
        <v>3386</v>
      </c>
      <c r="Q3388" s="8">
        <f t="shared" si="521"/>
        <v>7.9086309565738436E-2</v>
      </c>
      <c r="R3388" s="8">
        <f t="shared" si="521"/>
        <v>7.748799870137818E-2</v>
      </c>
      <c r="S3388" s="8">
        <f t="shared" si="521"/>
        <v>7.8281826611529548E-2</v>
      </c>
      <c r="T3388" s="8">
        <f t="shared" si="521"/>
        <v>7.7731128155712315E-2</v>
      </c>
      <c r="W3388">
        <v>3386</v>
      </c>
      <c r="X3388" s="4">
        <f t="shared" si="525"/>
        <v>8.3584736411979235E-2</v>
      </c>
      <c r="Y3388" s="4">
        <f t="shared" si="523"/>
        <v>8.2803326074917485E-2</v>
      </c>
      <c r="Z3388" s="4">
        <f t="shared" si="524"/>
        <v>8.2267303223413357E-2</v>
      </c>
    </row>
    <row r="3389" spans="1:26" x14ac:dyDescent="0.25">
      <c r="A3389" s="16">
        <f t="shared" si="522"/>
        <v>46922</v>
      </c>
      <c r="B3389">
        <f>+'[2]Ejercicio 1'!E3606</f>
        <v>3387</v>
      </c>
      <c r="C3389" s="5">
        <v>8.0587244684794973E-2</v>
      </c>
      <c r="D3389" s="4">
        <f t="shared" si="517"/>
        <v>7.8988897214046963E-2</v>
      </c>
      <c r="E3389" s="6">
        <f t="shared" si="518"/>
        <v>7.9782743244673437E-2</v>
      </c>
      <c r="F3389" s="7">
        <f t="shared" si="519"/>
        <v>7.9232032205424546E-2</v>
      </c>
      <c r="I3389" s="10">
        <v>3387</v>
      </c>
      <c r="J3389" s="8">
        <f t="shared" si="520"/>
        <v>8.2087244684794974E-2</v>
      </c>
      <c r="K3389" s="8">
        <f t="shared" si="520"/>
        <v>8.0488897214046964E-2</v>
      </c>
      <c r="L3389" s="8">
        <f t="shared" si="520"/>
        <v>8.1282743244673439E-2</v>
      </c>
      <c r="M3389" s="8">
        <f t="shared" si="520"/>
        <v>8.0732032205424548E-2</v>
      </c>
      <c r="P3389">
        <v>3387</v>
      </c>
      <c r="Q3389" s="8">
        <f t="shared" si="521"/>
        <v>7.9087244684794972E-2</v>
      </c>
      <c r="R3389" s="8">
        <f t="shared" si="521"/>
        <v>7.7488897214046962E-2</v>
      </c>
      <c r="S3389" s="8">
        <f t="shared" si="521"/>
        <v>7.8282743244673436E-2</v>
      </c>
      <c r="T3389" s="8">
        <f t="shared" si="521"/>
        <v>7.7732032205424545E-2</v>
      </c>
      <c r="W3389">
        <v>3387</v>
      </c>
      <c r="X3389" s="4">
        <f t="shared" si="525"/>
        <v>8.3586608050000066E-2</v>
      </c>
      <c r="Y3389" s="4">
        <f t="shared" si="523"/>
        <v>8.2805159359658209E-2</v>
      </c>
      <c r="Z3389" s="4">
        <f t="shared" si="524"/>
        <v>8.2269110373500084E-2</v>
      </c>
    </row>
    <row r="3390" spans="1:26" x14ac:dyDescent="0.25">
      <c r="A3390" s="16">
        <f t="shared" si="522"/>
        <v>46923</v>
      </c>
      <c r="B3390">
        <f>+'[2]Ejercicio 1'!E3607</f>
        <v>3388</v>
      </c>
      <c r="C3390" s="5">
        <v>8.0588179803851523E-2</v>
      </c>
      <c r="D3390" s="4">
        <f t="shared" si="517"/>
        <v>7.898979572630728E-2</v>
      </c>
      <c r="E3390" s="6">
        <f t="shared" si="518"/>
        <v>7.9783659877608271E-2</v>
      </c>
      <c r="F3390" s="7">
        <f t="shared" si="519"/>
        <v>7.9232936254791345E-2</v>
      </c>
      <c r="I3390" s="10">
        <v>3388</v>
      </c>
      <c r="J3390" s="8">
        <f t="shared" si="520"/>
        <v>8.2088179803851524E-2</v>
      </c>
      <c r="K3390" s="8">
        <f t="shared" si="520"/>
        <v>8.0489795726307281E-2</v>
      </c>
      <c r="L3390" s="8">
        <f t="shared" si="520"/>
        <v>8.1283659877608272E-2</v>
      </c>
      <c r="M3390" s="8">
        <f t="shared" si="520"/>
        <v>8.0732936254791346E-2</v>
      </c>
      <c r="P3390">
        <v>3388</v>
      </c>
      <c r="Q3390" s="8">
        <f t="shared" si="521"/>
        <v>7.9088179803851522E-2</v>
      </c>
      <c r="R3390" s="8">
        <f t="shared" si="521"/>
        <v>7.7489795726307278E-2</v>
      </c>
      <c r="S3390" s="8">
        <f t="shared" si="521"/>
        <v>7.8283659877608269E-2</v>
      </c>
      <c r="T3390" s="8">
        <f t="shared" si="521"/>
        <v>7.7732936254791343E-2</v>
      </c>
      <c r="W3390">
        <v>3388</v>
      </c>
      <c r="X3390" s="4">
        <f t="shared" si="525"/>
        <v>8.3588479688444725E-2</v>
      </c>
      <c r="Y3390" s="4">
        <f t="shared" si="523"/>
        <v>8.2806992643948293E-2</v>
      </c>
      <c r="Z3390" s="4">
        <f t="shared" si="524"/>
        <v>8.227091752261044E-2</v>
      </c>
    </row>
    <row r="3391" spans="1:26" x14ac:dyDescent="0.25">
      <c r="A3391" s="16">
        <f t="shared" si="522"/>
        <v>46924</v>
      </c>
      <c r="B3391">
        <f>+'[2]Ejercicio 1'!E3608</f>
        <v>3389</v>
      </c>
      <c r="C3391" s="5">
        <v>8.0589114922908073E-2</v>
      </c>
      <c r="D3391" s="4">
        <f t="shared" si="517"/>
        <v>7.899069423815934E-2</v>
      </c>
      <c r="E3391" s="6">
        <f t="shared" si="518"/>
        <v>7.9784576510334909E-2</v>
      </c>
      <c r="F3391" s="7">
        <f t="shared" si="519"/>
        <v>7.9233840303809852E-2</v>
      </c>
      <c r="I3391" s="10">
        <v>3389</v>
      </c>
      <c r="J3391" s="8">
        <f t="shared" si="520"/>
        <v>8.2089114922908074E-2</v>
      </c>
      <c r="K3391" s="8">
        <f t="shared" si="520"/>
        <v>8.0490694238159341E-2</v>
      </c>
      <c r="L3391" s="8">
        <f t="shared" si="520"/>
        <v>8.128457651033491E-2</v>
      </c>
      <c r="M3391" s="8">
        <f t="shared" si="520"/>
        <v>8.0733840303809853E-2</v>
      </c>
      <c r="P3391">
        <v>3389</v>
      </c>
      <c r="Q3391" s="8">
        <f t="shared" si="521"/>
        <v>7.9089114922908071E-2</v>
      </c>
      <c r="R3391" s="8">
        <f t="shared" si="521"/>
        <v>7.7490694238159338E-2</v>
      </c>
      <c r="S3391" s="8">
        <f t="shared" si="521"/>
        <v>7.8284576510334908E-2</v>
      </c>
      <c r="T3391" s="8">
        <f t="shared" si="521"/>
        <v>7.7733840303809851E-2</v>
      </c>
      <c r="W3391">
        <v>3389</v>
      </c>
      <c r="X3391" s="4">
        <f t="shared" si="525"/>
        <v>8.3590351327313225E-2</v>
      </c>
      <c r="Y3391" s="4">
        <f t="shared" si="523"/>
        <v>8.2808825927821128E-2</v>
      </c>
      <c r="Z3391" s="4">
        <f t="shared" si="524"/>
        <v>8.227272467073872E-2</v>
      </c>
    </row>
    <row r="3392" spans="1:26" x14ac:dyDescent="0.25">
      <c r="A3392" s="16">
        <f t="shared" si="522"/>
        <v>46925</v>
      </c>
      <c r="B3392">
        <f>+'[2]Ejercicio 1'!E3609</f>
        <v>3390</v>
      </c>
      <c r="C3392" s="5">
        <v>8.0590050041964623E-2</v>
      </c>
      <c r="D3392" s="4">
        <f t="shared" si="517"/>
        <v>7.8991592749603379E-2</v>
      </c>
      <c r="E3392" s="6">
        <f t="shared" si="518"/>
        <v>7.9785493142852493E-2</v>
      </c>
      <c r="F3392" s="7">
        <f t="shared" si="519"/>
        <v>7.9234744352480055E-2</v>
      </c>
      <c r="I3392" s="10">
        <v>3390</v>
      </c>
      <c r="J3392" s="8">
        <f t="shared" si="520"/>
        <v>8.2090050041964624E-2</v>
      </c>
      <c r="K3392" s="8">
        <f t="shared" si="520"/>
        <v>8.049159274960338E-2</v>
      </c>
      <c r="L3392" s="8">
        <f t="shared" si="520"/>
        <v>8.1285493142852494E-2</v>
      </c>
      <c r="M3392" s="8">
        <f t="shared" si="520"/>
        <v>8.0734744352480056E-2</v>
      </c>
      <c r="P3392">
        <v>3390</v>
      </c>
      <c r="Q3392" s="8">
        <f t="shared" si="521"/>
        <v>7.9090050041964621E-2</v>
      </c>
      <c r="R3392" s="8">
        <f t="shared" si="521"/>
        <v>7.7491592749603377E-2</v>
      </c>
      <c r="S3392" s="8">
        <f t="shared" si="521"/>
        <v>7.8285493142852491E-2</v>
      </c>
      <c r="T3392" s="8">
        <f t="shared" si="521"/>
        <v>7.7734744352480054E-2</v>
      </c>
      <c r="W3392">
        <v>3390</v>
      </c>
      <c r="X3392" s="4">
        <f t="shared" si="525"/>
        <v>8.3592222966606011E-2</v>
      </c>
      <c r="Y3392" s="4">
        <f t="shared" si="523"/>
        <v>8.28106592112451E-2</v>
      </c>
      <c r="Z3392" s="4">
        <f t="shared" si="524"/>
        <v>8.2274531817882079E-2</v>
      </c>
    </row>
    <row r="3393" spans="1:26" x14ac:dyDescent="0.25">
      <c r="A3393" s="16">
        <f t="shared" si="522"/>
        <v>46926</v>
      </c>
      <c r="B3393">
        <f>+'[2]Ejercicio 1'!E3610</f>
        <v>3391</v>
      </c>
      <c r="C3393" s="5">
        <v>8.0590985161021172E-2</v>
      </c>
      <c r="D3393" s="4">
        <f t="shared" si="517"/>
        <v>7.8992491260639147E-2</v>
      </c>
      <c r="E3393" s="6">
        <f t="shared" si="518"/>
        <v>7.978640977516277E-2</v>
      </c>
      <c r="F3393" s="7">
        <f t="shared" si="519"/>
        <v>7.923564840080484E-2</v>
      </c>
      <c r="I3393" s="10">
        <v>3391</v>
      </c>
      <c r="J3393" s="8">
        <f t="shared" si="520"/>
        <v>8.2090985161021174E-2</v>
      </c>
      <c r="K3393" s="8">
        <f t="shared" si="520"/>
        <v>8.0492491260639148E-2</v>
      </c>
      <c r="L3393" s="8">
        <f t="shared" si="520"/>
        <v>8.1286409775162771E-2</v>
      </c>
      <c r="M3393" s="8">
        <f t="shared" si="520"/>
        <v>8.0735648400804841E-2</v>
      </c>
      <c r="P3393">
        <v>3391</v>
      </c>
      <c r="Q3393" s="8">
        <f t="shared" si="521"/>
        <v>7.9090985161021171E-2</v>
      </c>
      <c r="R3393" s="8">
        <f t="shared" si="521"/>
        <v>7.7492491260639146E-2</v>
      </c>
      <c r="S3393" s="8">
        <f t="shared" si="521"/>
        <v>7.8286409775162769E-2</v>
      </c>
      <c r="T3393" s="8">
        <f t="shared" si="521"/>
        <v>7.7735648400804838E-2</v>
      </c>
      <c r="W3393">
        <v>3391</v>
      </c>
      <c r="X3393" s="4">
        <f t="shared" si="525"/>
        <v>8.3594094606323069E-2</v>
      </c>
      <c r="Y3393" s="4">
        <f t="shared" si="523"/>
        <v>8.2812492494283449E-2</v>
      </c>
      <c r="Z3393" s="4">
        <f t="shared" si="524"/>
        <v>8.2276338964051926E-2</v>
      </c>
    </row>
    <row r="3394" spans="1:26" x14ac:dyDescent="0.25">
      <c r="A3394" s="16">
        <f t="shared" si="522"/>
        <v>46927</v>
      </c>
      <c r="B3394">
        <f>+'[2]Ejercicio 1'!E3611</f>
        <v>3392</v>
      </c>
      <c r="C3394" s="5">
        <v>8.0591920280077708E-2</v>
      </c>
      <c r="D3394" s="4">
        <f t="shared" si="517"/>
        <v>7.8993389771266687E-2</v>
      </c>
      <c r="E3394" s="6">
        <f t="shared" si="518"/>
        <v>7.9787326407264852E-2</v>
      </c>
      <c r="F3394" s="7">
        <f t="shared" si="519"/>
        <v>7.9236552448781319E-2</v>
      </c>
      <c r="I3394" s="10">
        <v>3392</v>
      </c>
      <c r="J3394" s="8">
        <f t="shared" si="520"/>
        <v>8.209192028007771E-2</v>
      </c>
      <c r="K3394" s="8">
        <f t="shared" si="520"/>
        <v>8.0493389771266688E-2</v>
      </c>
      <c r="L3394" s="8">
        <f t="shared" si="520"/>
        <v>8.1287326407264854E-2</v>
      </c>
      <c r="M3394" s="8">
        <f t="shared" ref="M3394:M3457" si="526">F3394+$O$1</f>
        <v>8.0736552448781321E-2</v>
      </c>
      <c r="P3394">
        <v>3392</v>
      </c>
      <c r="Q3394" s="8">
        <f t="shared" si="521"/>
        <v>7.9091920280077707E-2</v>
      </c>
      <c r="R3394" s="8">
        <f t="shared" si="521"/>
        <v>7.7493389771266685E-2</v>
      </c>
      <c r="S3394" s="8">
        <f t="shared" si="521"/>
        <v>7.8287326407264851E-2</v>
      </c>
      <c r="T3394" s="8">
        <f t="shared" ref="T3394:T3457" si="527">F3394-$O$1</f>
        <v>7.7736552448781318E-2</v>
      </c>
      <c r="W3394">
        <v>3392</v>
      </c>
      <c r="X3394" s="4">
        <f t="shared" si="525"/>
        <v>8.3595966246463968E-2</v>
      </c>
      <c r="Y3394" s="4">
        <f t="shared" si="523"/>
        <v>8.2814325776904549E-2</v>
      </c>
      <c r="Z3394" s="4">
        <f t="shared" si="524"/>
        <v>8.2278146109242556E-2</v>
      </c>
    </row>
    <row r="3395" spans="1:26" x14ac:dyDescent="0.25">
      <c r="A3395" s="16">
        <f t="shared" si="522"/>
        <v>46928</v>
      </c>
      <c r="B3395">
        <f>+'[2]Ejercicio 1'!E3612</f>
        <v>3393</v>
      </c>
      <c r="C3395" s="5">
        <v>8.0592855399134258E-2</v>
      </c>
      <c r="D3395" s="4">
        <f t="shared" ref="D3395:D3458" si="528">+LN((1+C3395*182/360)^(360/182))</f>
        <v>7.8994288281486788E-2</v>
      </c>
      <c r="E3395" s="6">
        <f t="shared" ref="E3395:E3458" si="529">Equivalencia_Tasas(C3395,182,91)</f>
        <v>7.9788243039159643E-2</v>
      </c>
      <c r="F3395" s="7">
        <f t="shared" ref="F3395:F3458" si="530">Equivalencia_Tasas(C3395,182,28)</f>
        <v>7.9237456496409495E-2</v>
      </c>
      <c r="I3395" s="10">
        <v>3393</v>
      </c>
      <c r="J3395" s="8">
        <f t="shared" ref="J3395:M3458" si="531">C3395+$O$1</f>
        <v>8.209285539913426E-2</v>
      </c>
      <c r="K3395" s="8">
        <f t="shared" si="531"/>
        <v>8.0494288281486789E-2</v>
      </c>
      <c r="L3395" s="8">
        <f t="shared" si="531"/>
        <v>8.1288243039159644E-2</v>
      </c>
      <c r="M3395" s="8">
        <f t="shared" si="526"/>
        <v>8.0737456496409496E-2</v>
      </c>
      <c r="P3395">
        <v>3393</v>
      </c>
      <c r="Q3395" s="8">
        <f t="shared" ref="Q3395:T3458" si="532">C3395-$O$1</f>
        <v>7.9092855399134257E-2</v>
      </c>
      <c r="R3395" s="8">
        <f t="shared" si="532"/>
        <v>7.7494288281486787E-2</v>
      </c>
      <c r="S3395" s="8">
        <f t="shared" si="532"/>
        <v>7.8288243039159641E-2</v>
      </c>
      <c r="T3395" s="8">
        <f t="shared" si="527"/>
        <v>7.7737456496409493E-2</v>
      </c>
      <c r="W3395">
        <v>3393</v>
      </c>
      <c r="X3395" s="4">
        <f t="shared" si="525"/>
        <v>8.3597837887037479E-2</v>
      </c>
      <c r="Y3395" s="4">
        <f t="shared" si="523"/>
        <v>8.2816159059142649E-2</v>
      </c>
      <c r="Z3395" s="4">
        <f t="shared" si="524"/>
        <v>8.2279953253451124E-2</v>
      </c>
    </row>
    <row r="3396" spans="1:26" x14ac:dyDescent="0.25">
      <c r="A3396" s="16">
        <f t="shared" si="522"/>
        <v>46929</v>
      </c>
      <c r="B3396">
        <f>+'[2]Ejercicio 1'!E3613</f>
        <v>3394</v>
      </c>
      <c r="C3396" s="5">
        <v>8.0593790518190808E-2</v>
      </c>
      <c r="D3396" s="4">
        <f t="shared" si="528"/>
        <v>7.8995186791298036E-2</v>
      </c>
      <c r="E3396" s="6">
        <f t="shared" si="529"/>
        <v>7.9789159670844489E-2</v>
      </c>
      <c r="F3396" s="7">
        <f t="shared" si="530"/>
        <v>7.9238360543689393E-2</v>
      </c>
      <c r="I3396" s="10">
        <v>3394</v>
      </c>
      <c r="J3396" s="8">
        <f t="shared" si="531"/>
        <v>8.209379051819081E-2</v>
      </c>
      <c r="K3396" s="8">
        <f t="shared" si="531"/>
        <v>8.0495186791298037E-2</v>
      </c>
      <c r="L3396" s="8">
        <f t="shared" si="531"/>
        <v>8.1289159670844491E-2</v>
      </c>
      <c r="M3396" s="8">
        <f t="shared" si="526"/>
        <v>8.0738360543689394E-2</v>
      </c>
      <c r="P3396">
        <v>3394</v>
      </c>
      <c r="Q3396" s="8">
        <f t="shared" si="532"/>
        <v>7.9093790518190807E-2</v>
      </c>
      <c r="R3396" s="8">
        <f t="shared" si="532"/>
        <v>7.7495186791298035E-2</v>
      </c>
      <c r="S3396" s="8">
        <f t="shared" si="532"/>
        <v>7.8289159670844488E-2</v>
      </c>
      <c r="T3396" s="8">
        <f t="shared" si="527"/>
        <v>7.7738360543689392E-2</v>
      </c>
      <c r="W3396">
        <v>3394</v>
      </c>
      <c r="X3396" s="4">
        <f t="shared" si="525"/>
        <v>8.3599709528019456E-2</v>
      </c>
      <c r="Y3396" s="4">
        <f t="shared" si="523"/>
        <v>8.2817992340896748E-2</v>
      </c>
      <c r="Z3396" s="4">
        <f t="shared" si="524"/>
        <v>8.2281760396337889E-2</v>
      </c>
    </row>
    <row r="3397" spans="1:26" x14ac:dyDescent="0.25">
      <c r="A3397" s="16">
        <f t="shared" ref="A3397:A3460" si="533">+A3396+1</f>
        <v>46930</v>
      </c>
      <c r="B3397">
        <f>+'[2]Ejercicio 1'!E3614</f>
        <v>3395</v>
      </c>
      <c r="C3397" s="5">
        <v>8.0594725637247358E-2</v>
      </c>
      <c r="D3397" s="4">
        <f t="shared" si="528"/>
        <v>7.8996085300701235E-2</v>
      </c>
      <c r="E3397" s="6">
        <f t="shared" si="529"/>
        <v>7.9790076302322016E-2</v>
      </c>
      <c r="F3397" s="7">
        <f t="shared" si="530"/>
        <v>7.9239264590623845E-2</v>
      </c>
      <c r="I3397" s="10">
        <v>3395</v>
      </c>
      <c r="J3397" s="8">
        <f t="shared" si="531"/>
        <v>8.2094725637247359E-2</v>
      </c>
      <c r="K3397" s="8">
        <f t="shared" si="531"/>
        <v>8.0496085300701237E-2</v>
      </c>
      <c r="L3397" s="8">
        <f t="shared" si="531"/>
        <v>8.1290076302322017E-2</v>
      </c>
      <c r="M3397" s="8">
        <f t="shared" si="526"/>
        <v>8.0739264590623847E-2</v>
      </c>
      <c r="P3397">
        <v>3395</v>
      </c>
      <c r="Q3397" s="8">
        <f t="shared" si="532"/>
        <v>7.9094725637247357E-2</v>
      </c>
      <c r="R3397" s="8">
        <f t="shared" si="532"/>
        <v>7.7496085300701234E-2</v>
      </c>
      <c r="S3397" s="8">
        <f t="shared" si="532"/>
        <v>7.8290076302322015E-2</v>
      </c>
      <c r="T3397" s="8">
        <f t="shared" si="527"/>
        <v>7.7739264590623844E-2</v>
      </c>
      <c r="W3397">
        <v>3395</v>
      </c>
      <c r="X3397" s="4">
        <f t="shared" si="525"/>
        <v>8.3601581169432296E-2</v>
      </c>
      <c r="Y3397" s="4">
        <f t="shared" si="523"/>
        <v>8.2819825622266974E-2</v>
      </c>
      <c r="Z3397" s="4">
        <f t="shared" si="524"/>
        <v>8.2283567538933455E-2</v>
      </c>
    </row>
    <row r="3398" spans="1:26" x14ac:dyDescent="0.25">
      <c r="A3398" s="16">
        <f t="shared" si="533"/>
        <v>46931</v>
      </c>
      <c r="B3398">
        <f>+'[2]Ejercicio 1'!E3615</f>
        <v>3396</v>
      </c>
      <c r="C3398" s="5">
        <v>8.0595660756303908E-2</v>
      </c>
      <c r="D3398" s="4">
        <f t="shared" si="528"/>
        <v>7.89969838096964E-2</v>
      </c>
      <c r="E3398" s="6">
        <f t="shared" si="529"/>
        <v>7.9790992933591362E-2</v>
      </c>
      <c r="F3398" s="7">
        <f t="shared" si="530"/>
        <v>7.9240168637210021E-2</v>
      </c>
      <c r="I3398" s="10">
        <v>3396</v>
      </c>
      <c r="J3398" s="8">
        <f t="shared" si="531"/>
        <v>8.2095660756303909E-2</v>
      </c>
      <c r="K3398" s="8">
        <f t="shared" si="531"/>
        <v>8.0496983809696401E-2</v>
      </c>
      <c r="L3398" s="8">
        <f t="shared" si="531"/>
        <v>8.1290992933591363E-2</v>
      </c>
      <c r="M3398" s="8">
        <f t="shared" si="526"/>
        <v>8.0740168637210022E-2</v>
      </c>
      <c r="P3398">
        <v>3396</v>
      </c>
      <c r="Q3398" s="8">
        <f t="shared" si="532"/>
        <v>7.9095660756303907E-2</v>
      </c>
      <c r="R3398" s="8">
        <f t="shared" si="532"/>
        <v>7.7496983809696399E-2</v>
      </c>
      <c r="S3398" s="8">
        <f t="shared" si="532"/>
        <v>7.8290992933591361E-2</v>
      </c>
      <c r="T3398" s="8">
        <f t="shared" si="527"/>
        <v>7.7740168637210019E-2</v>
      </c>
      <c r="W3398">
        <v>3396</v>
      </c>
      <c r="X3398" s="4">
        <f t="shared" si="525"/>
        <v>8.3603452811270296E-2</v>
      </c>
      <c r="Y3398" s="4">
        <f t="shared" si="523"/>
        <v>8.2821658903219075E-2</v>
      </c>
      <c r="Z3398" s="4">
        <f t="shared" si="524"/>
        <v>8.2285374680201515E-2</v>
      </c>
    </row>
    <row r="3399" spans="1:26" x14ac:dyDescent="0.25">
      <c r="A3399" s="16">
        <f t="shared" si="533"/>
        <v>46932</v>
      </c>
      <c r="B3399">
        <f>+'[2]Ejercicio 1'!E3616</f>
        <v>3397</v>
      </c>
      <c r="C3399" s="5">
        <v>8.0596595875360444E-2</v>
      </c>
      <c r="D3399" s="4">
        <f t="shared" si="528"/>
        <v>7.8997882318283308E-2</v>
      </c>
      <c r="E3399" s="6">
        <f t="shared" si="529"/>
        <v>7.9791909564652527E-2</v>
      </c>
      <c r="F3399" s="7">
        <f t="shared" si="530"/>
        <v>7.9241072683447891E-2</v>
      </c>
      <c r="I3399" s="10">
        <v>3397</v>
      </c>
      <c r="J3399" s="8">
        <f t="shared" si="531"/>
        <v>8.2096595875360445E-2</v>
      </c>
      <c r="K3399" s="8">
        <f t="shared" si="531"/>
        <v>8.0497882318283309E-2</v>
      </c>
      <c r="L3399" s="8">
        <f t="shared" si="531"/>
        <v>8.1291909564652529E-2</v>
      </c>
      <c r="M3399" s="8">
        <f t="shared" si="526"/>
        <v>8.0741072683447893E-2</v>
      </c>
      <c r="P3399">
        <v>3397</v>
      </c>
      <c r="Q3399" s="8">
        <f t="shared" si="532"/>
        <v>7.9096595875360443E-2</v>
      </c>
      <c r="R3399" s="8">
        <f t="shared" si="532"/>
        <v>7.7497882318283307E-2</v>
      </c>
      <c r="S3399" s="8">
        <f t="shared" si="532"/>
        <v>7.8291909564652526E-2</v>
      </c>
      <c r="T3399" s="8">
        <f t="shared" si="527"/>
        <v>7.774107268344789E-2</v>
      </c>
      <c r="W3399">
        <v>3397</v>
      </c>
      <c r="X3399" s="4">
        <f t="shared" si="525"/>
        <v>8.3605324453532567E-2</v>
      </c>
      <c r="Y3399" s="4">
        <f t="shared" si="523"/>
        <v>8.282349218375569E-2</v>
      </c>
      <c r="Z3399" s="4">
        <f t="shared" si="524"/>
        <v>8.228718182014777E-2</v>
      </c>
    </row>
    <row r="3400" spans="1:26" x14ac:dyDescent="0.25">
      <c r="A3400" s="16">
        <f t="shared" si="533"/>
        <v>46933</v>
      </c>
      <c r="B3400">
        <f>+'[2]Ejercicio 1'!E3617</f>
        <v>3398</v>
      </c>
      <c r="C3400" s="5">
        <v>8.0597530994416994E-2</v>
      </c>
      <c r="D3400" s="4">
        <f t="shared" si="528"/>
        <v>7.8998780826462181E-2</v>
      </c>
      <c r="E3400" s="6">
        <f t="shared" si="529"/>
        <v>7.9792826195505512E-2</v>
      </c>
      <c r="F3400" s="7">
        <f t="shared" si="530"/>
        <v>7.9241976729340316E-2</v>
      </c>
      <c r="I3400" s="10">
        <v>3398</v>
      </c>
      <c r="J3400" s="8">
        <f t="shared" si="531"/>
        <v>8.2097530994416995E-2</v>
      </c>
      <c r="K3400" s="8">
        <f t="shared" si="531"/>
        <v>8.0498780826462182E-2</v>
      </c>
      <c r="L3400" s="8">
        <f t="shared" si="531"/>
        <v>8.1292826195505513E-2</v>
      </c>
      <c r="M3400" s="8">
        <f t="shared" si="526"/>
        <v>8.0741976729340317E-2</v>
      </c>
      <c r="P3400">
        <v>3398</v>
      </c>
      <c r="Q3400" s="8">
        <f t="shared" si="532"/>
        <v>7.9097530994416992E-2</v>
      </c>
      <c r="R3400" s="8">
        <f t="shared" si="532"/>
        <v>7.749878082646218E-2</v>
      </c>
      <c r="S3400" s="8">
        <f t="shared" si="532"/>
        <v>7.829282619550551E-2</v>
      </c>
      <c r="T3400" s="8">
        <f t="shared" si="527"/>
        <v>7.7741976729340315E-2</v>
      </c>
      <c r="W3400">
        <v>3398</v>
      </c>
      <c r="X3400" s="4">
        <f t="shared" si="525"/>
        <v>8.3607196096218236E-2</v>
      </c>
      <c r="Y3400" s="4">
        <f t="shared" si="523"/>
        <v>8.2825325463874166E-2</v>
      </c>
      <c r="Z3400" s="4">
        <f t="shared" si="524"/>
        <v>8.2288988959460241E-2</v>
      </c>
    </row>
    <row r="3401" spans="1:26" x14ac:dyDescent="0.25">
      <c r="A3401" s="16">
        <f t="shared" si="533"/>
        <v>46934</v>
      </c>
      <c r="B3401">
        <f>+'[2]Ejercicio 1'!E3618</f>
        <v>3399</v>
      </c>
      <c r="C3401" s="5">
        <v>8.0598466113473544E-2</v>
      </c>
      <c r="D3401" s="4">
        <f t="shared" si="528"/>
        <v>7.8999679334233228E-2</v>
      </c>
      <c r="E3401" s="6">
        <f t="shared" si="529"/>
        <v>7.9793742826150302E-2</v>
      </c>
      <c r="F3401" s="7">
        <f t="shared" si="530"/>
        <v>7.9242880774884464E-2</v>
      </c>
      <c r="I3401" s="10">
        <v>3399</v>
      </c>
      <c r="J3401" s="8">
        <f t="shared" si="531"/>
        <v>8.2098466113473545E-2</v>
      </c>
      <c r="K3401" s="8">
        <f t="shared" si="531"/>
        <v>8.0499679334233229E-2</v>
      </c>
      <c r="L3401" s="8">
        <f t="shared" si="531"/>
        <v>8.1293742826150303E-2</v>
      </c>
      <c r="M3401" s="8">
        <f t="shared" si="526"/>
        <v>8.0742880774884465E-2</v>
      </c>
      <c r="P3401">
        <v>3399</v>
      </c>
      <c r="Q3401" s="8">
        <f t="shared" si="532"/>
        <v>7.9098466113473542E-2</v>
      </c>
      <c r="R3401" s="8">
        <f t="shared" si="532"/>
        <v>7.7499679334233226E-2</v>
      </c>
      <c r="S3401" s="8">
        <f t="shared" si="532"/>
        <v>7.82937428261503E-2</v>
      </c>
      <c r="T3401" s="8">
        <f t="shared" si="527"/>
        <v>7.7742880774884462E-2</v>
      </c>
      <c r="W3401">
        <v>3399</v>
      </c>
      <c r="X3401" s="4">
        <f t="shared" si="525"/>
        <v>8.3609067739328621E-2</v>
      </c>
      <c r="Y3401" s="4">
        <f t="shared" si="523"/>
        <v>8.2827158743574519E-2</v>
      </c>
      <c r="Z3401" s="4">
        <f t="shared" si="524"/>
        <v>8.2290796098136096E-2</v>
      </c>
    </row>
    <row r="3402" spans="1:26" x14ac:dyDescent="0.25">
      <c r="A3402" s="16">
        <f t="shared" si="533"/>
        <v>46935</v>
      </c>
      <c r="B3402">
        <f>+'[2]Ejercicio 1'!E3619</f>
        <v>3400</v>
      </c>
      <c r="C3402" s="5">
        <v>8.0599401232530093E-2</v>
      </c>
      <c r="D3402" s="4">
        <f t="shared" si="528"/>
        <v>7.9000577841595823E-2</v>
      </c>
      <c r="E3402" s="6">
        <f t="shared" si="529"/>
        <v>7.9794659456586911E-2</v>
      </c>
      <c r="F3402" s="7">
        <f t="shared" si="530"/>
        <v>7.9243784820080307E-2</v>
      </c>
      <c r="I3402" s="10">
        <v>3400</v>
      </c>
      <c r="J3402" s="8">
        <f t="shared" si="531"/>
        <v>8.2099401232530095E-2</v>
      </c>
      <c r="K3402" s="8">
        <f t="shared" si="531"/>
        <v>8.0500577841595825E-2</v>
      </c>
      <c r="L3402" s="8">
        <f t="shared" si="531"/>
        <v>8.1294659456586912E-2</v>
      </c>
      <c r="M3402" s="8">
        <f t="shared" si="526"/>
        <v>8.0743784820080308E-2</v>
      </c>
      <c r="P3402">
        <v>3400</v>
      </c>
      <c r="Q3402" s="8">
        <f t="shared" si="532"/>
        <v>7.9099401232530092E-2</v>
      </c>
      <c r="R3402" s="8">
        <f t="shared" si="532"/>
        <v>7.7500577841595822E-2</v>
      </c>
      <c r="S3402" s="8">
        <f t="shared" si="532"/>
        <v>7.829465945658691E-2</v>
      </c>
      <c r="T3402" s="8">
        <f t="shared" si="527"/>
        <v>7.7743784820080306E-2</v>
      </c>
      <c r="W3402">
        <v>3400</v>
      </c>
      <c r="X3402" s="4">
        <f t="shared" si="525"/>
        <v>8.3610939382862848E-2</v>
      </c>
      <c r="Y3402" s="4">
        <f t="shared" si="523"/>
        <v>8.2828992022859385E-2</v>
      </c>
      <c r="Z3402" s="4">
        <f t="shared" si="524"/>
        <v>8.2292603235144701E-2</v>
      </c>
    </row>
    <row r="3403" spans="1:26" x14ac:dyDescent="0.25">
      <c r="A3403" s="16">
        <f t="shared" si="533"/>
        <v>46936</v>
      </c>
      <c r="B3403">
        <f>+'[2]Ejercicio 1'!E3620</f>
        <v>3401</v>
      </c>
      <c r="C3403" s="5">
        <v>8.0600336351586643E-2</v>
      </c>
      <c r="D3403" s="4">
        <f t="shared" si="528"/>
        <v>7.9001476348550176E-2</v>
      </c>
      <c r="E3403" s="6">
        <f t="shared" si="529"/>
        <v>7.979557608681534E-2</v>
      </c>
      <c r="F3403" s="7">
        <f t="shared" si="530"/>
        <v>7.9244688864927859E-2</v>
      </c>
      <c r="I3403" s="10">
        <v>3401</v>
      </c>
      <c r="J3403" s="8">
        <f t="shared" si="531"/>
        <v>8.2100336351586645E-2</v>
      </c>
      <c r="K3403" s="8">
        <f t="shared" si="531"/>
        <v>8.0501476348550177E-2</v>
      </c>
      <c r="L3403" s="8">
        <f t="shared" si="531"/>
        <v>8.1295576086815341E-2</v>
      </c>
      <c r="M3403" s="8">
        <f t="shared" si="526"/>
        <v>8.074468886492786E-2</v>
      </c>
      <c r="P3403">
        <v>3401</v>
      </c>
      <c r="Q3403" s="8">
        <f t="shared" si="532"/>
        <v>7.9100336351586642E-2</v>
      </c>
      <c r="R3403" s="8">
        <f t="shared" si="532"/>
        <v>7.7501476348550175E-2</v>
      </c>
      <c r="S3403" s="8">
        <f t="shared" si="532"/>
        <v>7.8295576086815338E-2</v>
      </c>
      <c r="T3403" s="8">
        <f t="shared" si="527"/>
        <v>7.7744688864927858E-2</v>
      </c>
      <c r="W3403">
        <v>3401</v>
      </c>
      <c r="X3403" s="4">
        <f t="shared" si="525"/>
        <v>8.3612811026821346E-2</v>
      </c>
      <c r="Y3403" s="4">
        <f t="shared" si="523"/>
        <v>8.2830825301758629E-2</v>
      </c>
      <c r="Z3403" s="4">
        <f t="shared" si="524"/>
        <v>8.2294410371516677E-2</v>
      </c>
    </row>
    <row r="3404" spans="1:26" x14ac:dyDescent="0.25">
      <c r="A3404" s="16">
        <f t="shared" si="533"/>
        <v>46937</v>
      </c>
      <c r="B3404">
        <f>+'[2]Ejercicio 1'!E3621</f>
        <v>3402</v>
      </c>
      <c r="C3404" s="5">
        <v>8.0601271470643179E-2</v>
      </c>
      <c r="D3404" s="4">
        <f t="shared" si="528"/>
        <v>7.9002374855096272E-2</v>
      </c>
      <c r="E3404" s="6">
        <f t="shared" si="529"/>
        <v>7.9796492716835574E-2</v>
      </c>
      <c r="F3404" s="7">
        <f t="shared" si="530"/>
        <v>7.9245592909429979E-2</v>
      </c>
      <c r="I3404" s="10">
        <v>3402</v>
      </c>
      <c r="J3404" s="8">
        <f t="shared" si="531"/>
        <v>8.2101271470643181E-2</v>
      </c>
      <c r="K3404" s="8">
        <f t="shared" si="531"/>
        <v>8.0502374855096273E-2</v>
      </c>
      <c r="L3404" s="8">
        <f t="shared" si="531"/>
        <v>8.1296492716835575E-2</v>
      </c>
      <c r="M3404" s="8">
        <f t="shared" si="526"/>
        <v>8.0745592909429981E-2</v>
      </c>
      <c r="P3404">
        <v>3402</v>
      </c>
      <c r="Q3404" s="8">
        <f t="shared" si="532"/>
        <v>7.9101271470643178E-2</v>
      </c>
      <c r="R3404" s="8">
        <f t="shared" si="532"/>
        <v>7.750237485509627E-2</v>
      </c>
      <c r="S3404" s="8">
        <f t="shared" si="532"/>
        <v>7.8296492716835572E-2</v>
      </c>
      <c r="T3404" s="8">
        <f t="shared" si="527"/>
        <v>7.7745592909429978E-2</v>
      </c>
      <c r="W3404">
        <v>3402</v>
      </c>
      <c r="X3404" s="4">
        <f t="shared" si="525"/>
        <v>8.3614682671203686E-2</v>
      </c>
      <c r="Y3404" s="4">
        <f t="shared" si="523"/>
        <v>8.2832658580208982E-2</v>
      </c>
      <c r="Z3404" s="4">
        <f t="shared" si="524"/>
        <v>8.2296217506906577E-2</v>
      </c>
    </row>
    <row r="3405" spans="1:26" x14ac:dyDescent="0.25">
      <c r="A3405" s="16">
        <f t="shared" si="533"/>
        <v>46938</v>
      </c>
      <c r="B3405">
        <f>+'[2]Ejercicio 1'!E3622</f>
        <v>3403</v>
      </c>
      <c r="C3405" s="5">
        <v>8.0602206589699729E-2</v>
      </c>
      <c r="D3405" s="4">
        <f t="shared" si="528"/>
        <v>7.9003273361234347E-2</v>
      </c>
      <c r="E3405" s="6">
        <f t="shared" si="529"/>
        <v>7.9797409346647627E-2</v>
      </c>
      <c r="F3405" s="7">
        <f t="shared" si="530"/>
        <v>7.9246496953583795E-2</v>
      </c>
      <c r="I3405" s="10">
        <v>3403</v>
      </c>
      <c r="J3405" s="8">
        <f t="shared" si="531"/>
        <v>8.2102206589699731E-2</v>
      </c>
      <c r="K3405" s="8">
        <f t="shared" si="531"/>
        <v>8.0503273361234348E-2</v>
      </c>
      <c r="L3405" s="8">
        <f t="shared" si="531"/>
        <v>8.1297409346647628E-2</v>
      </c>
      <c r="M3405" s="8">
        <f t="shared" si="526"/>
        <v>8.0746496953583796E-2</v>
      </c>
      <c r="P3405">
        <v>3403</v>
      </c>
      <c r="Q3405" s="8">
        <f t="shared" si="532"/>
        <v>7.9102206589699728E-2</v>
      </c>
      <c r="R3405" s="8">
        <f t="shared" si="532"/>
        <v>7.7503273361234346E-2</v>
      </c>
      <c r="S3405" s="8">
        <f t="shared" si="532"/>
        <v>7.8297409346647626E-2</v>
      </c>
      <c r="T3405" s="8">
        <f t="shared" si="527"/>
        <v>7.7746496953583794E-2</v>
      </c>
      <c r="W3405">
        <v>3403</v>
      </c>
      <c r="X3405" s="4">
        <f t="shared" si="525"/>
        <v>8.3616554316011171E-2</v>
      </c>
      <c r="Y3405" s="4">
        <f t="shared" si="523"/>
        <v>8.283449185824035E-2</v>
      </c>
      <c r="Z3405" s="4">
        <f t="shared" si="524"/>
        <v>8.2298024641320119E-2</v>
      </c>
    </row>
    <row r="3406" spans="1:26" x14ac:dyDescent="0.25">
      <c r="A3406" s="16">
        <f t="shared" si="533"/>
        <v>46939</v>
      </c>
      <c r="B3406">
        <f>+'[2]Ejercicio 1'!E3623</f>
        <v>3404</v>
      </c>
      <c r="C3406" s="5">
        <v>8.0603141708756279E-2</v>
      </c>
      <c r="D3406" s="4">
        <f t="shared" si="528"/>
        <v>7.9004171866964373E-2</v>
      </c>
      <c r="E3406" s="6">
        <f t="shared" si="529"/>
        <v>7.9798325976250611E-2</v>
      </c>
      <c r="F3406" s="7">
        <f t="shared" si="530"/>
        <v>7.9247400997389333E-2</v>
      </c>
      <c r="I3406" s="10">
        <v>3404</v>
      </c>
      <c r="J3406" s="8">
        <f t="shared" si="531"/>
        <v>8.210314170875628E-2</v>
      </c>
      <c r="K3406" s="8">
        <f t="shared" si="531"/>
        <v>8.0504171866964375E-2</v>
      </c>
      <c r="L3406" s="8">
        <f t="shared" si="531"/>
        <v>8.1298325976250613E-2</v>
      </c>
      <c r="M3406" s="8">
        <f t="shared" si="526"/>
        <v>8.0747400997389335E-2</v>
      </c>
      <c r="P3406">
        <v>3404</v>
      </c>
      <c r="Q3406" s="8">
        <f t="shared" si="532"/>
        <v>7.9103141708756278E-2</v>
      </c>
      <c r="R3406" s="8">
        <f t="shared" si="532"/>
        <v>7.7504171866964372E-2</v>
      </c>
      <c r="S3406" s="8">
        <f t="shared" si="532"/>
        <v>7.829832597625061E-2</v>
      </c>
      <c r="T3406" s="8">
        <f t="shared" si="527"/>
        <v>7.7747400997389332E-2</v>
      </c>
      <c r="W3406">
        <v>3404</v>
      </c>
      <c r="X3406" s="4">
        <f t="shared" si="525"/>
        <v>8.3618425961241624E-2</v>
      </c>
      <c r="Y3406" s="4">
        <f t="shared" si="523"/>
        <v>8.2836325135855343E-2</v>
      </c>
      <c r="Z3406" s="4">
        <f t="shared" si="524"/>
        <v>8.2299831774754431E-2</v>
      </c>
    </row>
    <row r="3407" spans="1:26" x14ac:dyDescent="0.25">
      <c r="A3407" s="16">
        <f t="shared" si="533"/>
        <v>46940</v>
      </c>
      <c r="B3407">
        <f>+'[2]Ejercicio 1'!E3624</f>
        <v>3405</v>
      </c>
      <c r="C3407" s="5">
        <v>8.0604076827812829E-2</v>
      </c>
      <c r="D3407" s="4">
        <f t="shared" si="528"/>
        <v>7.9005070372286573E-2</v>
      </c>
      <c r="E3407" s="6">
        <f t="shared" si="529"/>
        <v>7.9799242605647178E-2</v>
      </c>
      <c r="F3407" s="7">
        <f t="shared" si="530"/>
        <v>7.9248305040849426E-2</v>
      </c>
      <c r="I3407" s="10">
        <v>3405</v>
      </c>
      <c r="J3407" s="8">
        <f t="shared" si="531"/>
        <v>8.210407682781283E-2</v>
      </c>
      <c r="K3407" s="8">
        <f t="shared" si="531"/>
        <v>8.0505070372286575E-2</v>
      </c>
      <c r="L3407" s="8">
        <f t="shared" si="531"/>
        <v>8.1299242605647179E-2</v>
      </c>
      <c r="M3407" s="8">
        <f t="shared" si="526"/>
        <v>8.0748305040849427E-2</v>
      </c>
      <c r="P3407">
        <v>3405</v>
      </c>
      <c r="Q3407" s="8">
        <f t="shared" si="532"/>
        <v>7.9104076827812828E-2</v>
      </c>
      <c r="R3407" s="8">
        <f t="shared" si="532"/>
        <v>7.7505070372286572E-2</v>
      </c>
      <c r="S3407" s="8">
        <f t="shared" si="532"/>
        <v>7.8299242605647176E-2</v>
      </c>
      <c r="T3407" s="8">
        <f t="shared" si="527"/>
        <v>7.7748305040849425E-2</v>
      </c>
      <c r="W3407">
        <v>3405</v>
      </c>
      <c r="X3407" s="4">
        <f t="shared" si="525"/>
        <v>8.3620297606905133E-2</v>
      </c>
      <c r="Y3407" s="4">
        <f t="shared" si="523"/>
        <v>8.2838158413054835E-2</v>
      </c>
      <c r="Z3407" s="4">
        <f t="shared" si="524"/>
        <v>8.230163890720954E-2</v>
      </c>
    </row>
    <row r="3408" spans="1:26" x14ac:dyDescent="0.25">
      <c r="A3408" s="16">
        <f t="shared" si="533"/>
        <v>46941</v>
      </c>
      <c r="B3408">
        <f>+'[2]Ejercicio 1'!E3625</f>
        <v>3406</v>
      </c>
      <c r="C3408" s="5">
        <v>8.0605011946869379E-2</v>
      </c>
      <c r="D3408" s="4">
        <f t="shared" si="528"/>
        <v>7.9005968877200114E-2</v>
      </c>
      <c r="E3408" s="6">
        <f t="shared" si="529"/>
        <v>7.9800159234834675E-2</v>
      </c>
      <c r="F3408" s="7">
        <f t="shared" si="530"/>
        <v>7.9249209083961228E-2</v>
      </c>
      <c r="I3408" s="10">
        <v>3406</v>
      </c>
      <c r="J3408" s="8">
        <f t="shared" si="531"/>
        <v>8.210501194686938E-2</v>
      </c>
      <c r="K3408" s="8">
        <f t="shared" si="531"/>
        <v>8.0505968877200115E-2</v>
      </c>
      <c r="L3408" s="8">
        <f t="shared" si="531"/>
        <v>8.1300159234834676E-2</v>
      </c>
      <c r="M3408" s="8">
        <f t="shared" si="526"/>
        <v>8.0749209083961229E-2</v>
      </c>
      <c r="P3408">
        <v>3406</v>
      </c>
      <c r="Q3408" s="8">
        <f t="shared" si="532"/>
        <v>7.9105011946869377E-2</v>
      </c>
      <c r="R3408" s="8">
        <f t="shared" si="532"/>
        <v>7.7505968877200113E-2</v>
      </c>
      <c r="S3408" s="8">
        <f t="shared" si="532"/>
        <v>7.8300159234834674E-2</v>
      </c>
      <c r="T3408" s="8">
        <f t="shared" si="527"/>
        <v>7.7749209083961227E-2</v>
      </c>
      <c r="W3408">
        <v>3406</v>
      </c>
      <c r="X3408" s="4">
        <f t="shared" si="525"/>
        <v>8.362216925297622E-2</v>
      </c>
      <c r="Y3408" s="4">
        <f t="shared" si="523"/>
        <v>8.2839991689866957E-2</v>
      </c>
      <c r="Z3408" s="4">
        <f t="shared" si="524"/>
        <v>8.2303446038685432E-2</v>
      </c>
    </row>
    <row r="3409" spans="1:26" x14ac:dyDescent="0.25">
      <c r="A3409" s="16">
        <f t="shared" si="533"/>
        <v>46942</v>
      </c>
      <c r="B3409">
        <f>+'[2]Ejercicio 1'!E3626</f>
        <v>3407</v>
      </c>
      <c r="C3409" s="5">
        <v>8.0605947065925915E-2</v>
      </c>
      <c r="D3409" s="4">
        <f t="shared" si="528"/>
        <v>7.9006867381705828E-2</v>
      </c>
      <c r="E3409" s="6">
        <f t="shared" si="529"/>
        <v>7.9801075863813117E-2</v>
      </c>
      <c r="F3409" s="7">
        <f t="shared" si="530"/>
        <v>7.9250113126724725E-2</v>
      </c>
      <c r="I3409" s="10">
        <v>3407</v>
      </c>
      <c r="J3409" s="8">
        <f t="shared" si="531"/>
        <v>8.2105947065925916E-2</v>
      </c>
      <c r="K3409" s="8">
        <f t="shared" si="531"/>
        <v>8.0506867381705829E-2</v>
      </c>
      <c r="L3409" s="8">
        <f t="shared" si="531"/>
        <v>8.1301075863813119E-2</v>
      </c>
      <c r="M3409" s="8">
        <f t="shared" si="526"/>
        <v>8.0750113126724726E-2</v>
      </c>
      <c r="P3409">
        <v>3407</v>
      </c>
      <c r="Q3409" s="8">
        <f t="shared" si="532"/>
        <v>7.9105947065925913E-2</v>
      </c>
      <c r="R3409" s="8">
        <f t="shared" si="532"/>
        <v>7.7506867381705827E-2</v>
      </c>
      <c r="S3409" s="8">
        <f t="shared" si="532"/>
        <v>7.8301075863813116E-2</v>
      </c>
      <c r="T3409" s="8">
        <f t="shared" si="527"/>
        <v>7.7750113126724724E-2</v>
      </c>
      <c r="W3409">
        <v>3407</v>
      </c>
      <c r="X3409" s="4">
        <f t="shared" si="525"/>
        <v>8.3624040899479946E-2</v>
      </c>
      <c r="Y3409" s="4">
        <f t="shared" si="523"/>
        <v>8.2841824966198574E-2</v>
      </c>
      <c r="Z3409" s="4">
        <f t="shared" si="524"/>
        <v>8.2305253169176404E-2</v>
      </c>
    </row>
    <row r="3410" spans="1:26" x14ac:dyDescent="0.25">
      <c r="A3410" s="16">
        <f t="shared" si="533"/>
        <v>46943</v>
      </c>
      <c r="B3410">
        <f>+'[2]Ejercicio 1'!E3627</f>
        <v>3408</v>
      </c>
      <c r="C3410" s="5">
        <v>8.0606882184982465E-2</v>
      </c>
      <c r="D3410" s="4">
        <f t="shared" si="528"/>
        <v>7.9007765885803091E-2</v>
      </c>
      <c r="E3410" s="6">
        <f t="shared" si="529"/>
        <v>7.9801992492584239E-2</v>
      </c>
      <c r="F3410" s="7">
        <f t="shared" si="530"/>
        <v>7.9251017169139945E-2</v>
      </c>
      <c r="I3410" s="10">
        <v>3408</v>
      </c>
      <c r="J3410" s="8">
        <f t="shared" si="531"/>
        <v>8.2106882184982466E-2</v>
      </c>
      <c r="K3410" s="8">
        <f t="shared" si="531"/>
        <v>8.0507765885803093E-2</v>
      </c>
      <c r="L3410" s="8">
        <f t="shared" si="531"/>
        <v>8.1301992492584241E-2</v>
      </c>
      <c r="M3410" s="8">
        <f t="shared" si="526"/>
        <v>8.0751017169139946E-2</v>
      </c>
      <c r="P3410">
        <v>3408</v>
      </c>
      <c r="Q3410" s="8">
        <f t="shared" si="532"/>
        <v>7.9106882184982463E-2</v>
      </c>
      <c r="R3410" s="8">
        <f t="shared" si="532"/>
        <v>7.750776588580309E-2</v>
      </c>
      <c r="S3410" s="8">
        <f t="shared" si="532"/>
        <v>7.8301992492584238E-2</v>
      </c>
      <c r="T3410" s="8">
        <f t="shared" si="527"/>
        <v>7.7751017169139944E-2</v>
      </c>
      <c r="W3410">
        <v>3408</v>
      </c>
      <c r="X3410" s="4">
        <f t="shared" si="525"/>
        <v>8.3625912546407499E-2</v>
      </c>
      <c r="Y3410" s="4">
        <f t="shared" si="523"/>
        <v>8.2843658242144569E-2</v>
      </c>
      <c r="Z3410" s="4">
        <f t="shared" si="524"/>
        <v>8.2307060298691004E-2</v>
      </c>
    </row>
    <row r="3411" spans="1:26" x14ac:dyDescent="0.25">
      <c r="A3411" s="16">
        <f t="shared" si="533"/>
        <v>46944</v>
      </c>
      <c r="B3411">
        <f>+'[2]Ejercicio 1'!E3628</f>
        <v>3409</v>
      </c>
      <c r="C3411" s="5">
        <v>8.0607817304039014E-2</v>
      </c>
      <c r="D3411" s="4">
        <f t="shared" si="528"/>
        <v>7.900866438949232E-2</v>
      </c>
      <c r="E3411" s="6">
        <f t="shared" si="529"/>
        <v>7.9802909121147181E-2</v>
      </c>
      <c r="F3411" s="7">
        <f t="shared" si="530"/>
        <v>7.9251921211209719E-2</v>
      </c>
      <c r="I3411" s="10">
        <v>3409</v>
      </c>
      <c r="J3411" s="8">
        <f t="shared" si="531"/>
        <v>8.2107817304039016E-2</v>
      </c>
      <c r="K3411" s="8">
        <f t="shared" si="531"/>
        <v>8.0508664389492321E-2</v>
      </c>
      <c r="L3411" s="8">
        <f t="shared" si="531"/>
        <v>8.1302909121147182E-2</v>
      </c>
      <c r="M3411" s="8">
        <f t="shared" si="526"/>
        <v>8.0751921211209721E-2</v>
      </c>
      <c r="P3411">
        <v>3409</v>
      </c>
      <c r="Q3411" s="8">
        <f t="shared" si="532"/>
        <v>7.9107817304039013E-2</v>
      </c>
      <c r="R3411" s="8">
        <f t="shared" si="532"/>
        <v>7.7508664389492318E-2</v>
      </c>
      <c r="S3411" s="8">
        <f t="shared" si="532"/>
        <v>7.8302909121147179E-2</v>
      </c>
      <c r="T3411" s="8">
        <f t="shared" si="527"/>
        <v>7.7751921211209718E-2</v>
      </c>
      <c r="W3411">
        <v>3409</v>
      </c>
      <c r="X3411" s="4">
        <f t="shared" si="525"/>
        <v>8.3627784193759325E-2</v>
      </c>
      <c r="Y3411" s="4">
        <f t="shared" si="523"/>
        <v>8.284549151770669E-2</v>
      </c>
      <c r="Z3411" s="4">
        <f t="shared" si="524"/>
        <v>8.2308867427229246E-2</v>
      </c>
    </row>
    <row r="3412" spans="1:26" x14ac:dyDescent="0.25">
      <c r="A3412" s="16">
        <f t="shared" si="533"/>
        <v>46945</v>
      </c>
      <c r="B3412">
        <f>+'[2]Ejercicio 1'!E3629</f>
        <v>3410</v>
      </c>
      <c r="C3412" s="5">
        <v>8.0608752423095564E-2</v>
      </c>
      <c r="D3412" s="4">
        <f t="shared" si="528"/>
        <v>7.9009562892773513E-2</v>
      </c>
      <c r="E3412" s="6">
        <f t="shared" si="529"/>
        <v>7.9803825749501942E-2</v>
      </c>
      <c r="F3412" s="7">
        <f t="shared" si="530"/>
        <v>7.9252825252931203E-2</v>
      </c>
      <c r="I3412" s="10">
        <v>3410</v>
      </c>
      <c r="J3412" s="8">
        <f t="shared" si="531"/>
        <v>8.2108752423095566E-2</v>
      </c>
      <c r="K3412" s="8">
        <f t="shared" si="531"/>
        <v>8.0509562892773515E-2</v>
      </c>
      <c r="L3412" s="8">
        <f t="shared" si="531"/>
        <v>8.1303825749501943E-2</v>
      </c>
      <c r="M3412" s="8">
        <f t="shared" si="526"/>
        <v>8.0752825252931204E-2</v>
      </c>
      <c r="P3412">
        <v>3410</v>
      </c>
      <c r="Q3412" s="8">
        <f t="shared" si="532"/>
        <v>7.9108752423095563E-2</v>
      </c>
      <c r="R3412" s="8">
        <f t="shared" si="532"/>
        <v>7.7509562892773512E-2</v>
      </c>
      <c r="S3412" s="8">
        <f t="shared" si="532"/>
        <v>7.830382574950194E-2</v>
      </c>
      <c r="T3412" s="8">
        <f t="shared" si="527"/>
        <v>7.7752825252931201E-2</v>
      </c>
      <c r="W3412">
        <v>3410</v>
      </c>
      <c r="X3412" s="4">
        <f t="shared" si="525"/>
        <v>8.3629655841534992E-2</v>
      </c>
      <c r="Y3412" s="4">
        <f t="shared" si="523"/>
        <v>8.2847324792819074E-2</v>
      </c>
      <c r="Z3412" s="4">
        <f t="shared" si="524"/>
        <v>8.2310674554782554E-2</v>
      </c>
    </row>
    <row r="3413" spans="1:26" x14ac:dyDescent="0.25">
      <c r="A3413" s="16">
        <f t="shared" si="533"/>
        <v>46946</v>
      </c>
      <c r="B3413">
        <f>+'[2]Ejercicio 1'!E3630</f>
        <v>3411</v>
      </c>
      <c r="C3413" s="5">
        <v>8.0609687542152114E-2</v>
      </c>
      <c r="D3413" s="4">
        <f t="shared" si="528"/>
        <v>7.901046139564688E-2</v>
      </c>
      <c r="E3413" s="6">
        <f t="shared" si="529"/>
        <v>7.9804742377648508E-2</v>
      </c>
      <c r="F3413" s="7">
        <f t="shared" si="530"/>
        <v>7.9253729294304395E-2</v>
      </c>
      <c r="I3413" s="10">
        <v>3411</v>
      </c>
      <c r="J3413" s="8">
        <f t="shared" si="531"/>
        <v>8.2109687542152116E-2</v>
      </c>
      <c r="K3413" s="8">
        <f t="shared" si="531"/>
        <v>8.0510461395646882E-2</v>
      </c>
      <c r="L3413" s="8">
        <f t="shared" si="531"/>
        <v>8.1304742377648509E-2</v>
      </c>
      <c r="M3413" s="8">
        <f t="shared" si="526"/>
        <v>8.0753729294304397E-2</v>
      </c>
      <c r="P3413">
        <v>3411</v>
      </c>
      <c r="Q3413" s="8">
        <f t="shared" si="532"/>
        <v>7.9109687542152113E-2</v>
      </c>
      <c r="R3413" s="8">
        <f t="shared" si="532"/>
        <v>7.7510461395646879E-2</v>
      </c>
      <c r="S3413" s="8">
        <f t="shared" si="532"/>
        <v>7.8304742377648506E-2</v>
      </c>
      <c r="T3413" s="8">
        <f t="shared" si="527"/>
        <v>7.7753729294304394E-2</v>
      </c>
      <c r="W3413">
        <v>3411</v>
      </c>
      <c r="X3413" s="4">
        <f t="shared" si="525"/>
        <v>8.3631527489742841E-2</v>
      </c>
      <c r="Y3413" s="4">
        <f t="shared" si="523"/>
        <v>8.2849158067515083E-2</v>
      </c>
      <c r="Z3413" s="4">
        <f t="shared" si="524"/>
        <v>8.2312481681359503E-2</v>
      </c>
    </row>
    <row r="3414" spans="1:26" x14ac:dyDescent="0.25">
      <c r="A3414" s="16">
        <f t="shared" si="533"/>
        <v>46947</v>
      </c>
      <c r="B3414">
        <f>+'[2]Ejercicio 1'!E3631</f>
        <v>3412</v>
      </c>
      <c r="C3414" s="5">
        <v>8.061062266120865E-2</v>
      </c>
      <c r="D3414" s="4">
        <f t="shared" si="528"/>
        <v>7.9011359898111602E-2</v>
      </c>
      <c r="E3414" s="6">
        <f t="shared" si="529"/>
        <v>7.9805659005586893E-2</v>
      </c>
      <c r="F3414" s="7">
        <f t="shared" si="530"/>
        <v>7.9254633335332142E-2</v>
      </c>
      <c r="I3414" s="10">
        <v>3412</v>
      </c>
      <c r="J3414" s="8">
        <f t="shared" si="531"/>
        <v>8.2110622661208651E-2</v>
      </c>
      <c r="K3414" s="8">
        <f t="shared" si="531"/>
        <v>8.0511359898111604E-2</v>
      </c>
      <c r="L3414" s="8">
        <f t="shared" si="531"/>
        <v>8.1305659005586894E-2</v>
      </c>
      <c r="M3414" s="8">
        <f t="shared" si="526"/>
        <v>8.0754633335332143E-2</v>
      </c>
      <c r="P3414">
        <v>3412</v>
      </c>
      <c r="Q3414" s="8">
        <f t="shared" si="532"/>
        <v>7.9110622661208649E-2</v>
      </c>
      <c r="R3414" s="8">
        <f t="shared" si="532"/>
        <v>7.7511359898111601E-2</v>
      </c>
      <c r="S3414" s="8">
        <f t="shared" si="532"/>
        <v>7.8305659005586892E-2</v>
      </c>
      <c r="T3414" s="8">
        <f t="shared" si="527"/>
        <v>7.7754633335332141E-2</v>
      </c>
      <c r="W3414">
        <v>3412</v>
      </c>
      <c r="X3414" s="4">
        <f t="shared" si="525"/>
        <v>8.3633399138359141E-2</v>
      </c>
      <c r="Y3414" s="4">
        <f t="shared" si="523"/>
        <v>8.2850991341824581E-2</v>
      </c>
      <c r="Z3414" s="4">
        <f t="shared" si="524"/>
        <v>8.2314288806957236E-2</v>
      </c>
    </row>
    <row r="3415" spans="1:26" x14ac:dyDescent="0.25">
      <c r="A3415" s="16">
        <f t="shared" si="533"/>
        <v>46948</v>
      </c>
      <c r="B3415">
        <f>+'[2]Ejercicio 1'!E3632</f>
        <v>3413</v>
      </c>
      <c r="C3415" s="5">
        <v>8.06115577802652E-2</v>
      </c>
      <c r="D3415" s="4">
        <f t="shared" si="528"/>
        <v>7.9012258400168275E-2</v>
      </c>
      <c r="E3415" s="6">
        <f t="shared" si="529"/>
        <v>7.9806575633317098E-2</v>
      </c>
      <c r="F3415" s="7">
        <f t="shared" si="530"/>
        <v>7.9255537376008753E-2</v>
      </c>
      <c r="I3415" s="10">
        <v>3413</v>
      </c>
      <c r="J3415" s="8">
        <f t="shared" si="531"/>
        <v>8.2111557780265201E-2</v>
      </c>
      <c r="K3415" s="8">
        <f t="shared" si="531"/>
        <v>8.0512258400168277E-2</v>
      </c>
      <c r="L3415" s="8">
        <f t="shared" si="531"/>
        <v>8.1306575633317099E-2</v>
      </c>
      <c r="M3415" s="8">
        <f t="shared" si="526"/>
        <v>8.0755537376008754E-2</v>
      </c>
      <c r="P3415">
        <v>3413</v>
      </c>
      <c r="Q3415" s="8">
        <f t="shared" si="532"/>
        <v>7.9111557780265199E-2</v>
      </c>
      <c r="R3415" s="8">
        <f t="shared" si="532"/>
        <v>7.7512258400168274E-2</v>
      </c>
      <c r="S3415" s="8">
        <f t="shared" si="532"/>
        <v>7.8306575633317096E-2</v>
      </c>
      <c r="T3415" s="8">
        <f t="shared" si="527"/>
        <v>7.7755537376008751E-2</v>
      </c>
      <c r="W3415">
        <v>3413</v>
      </c>
      <c r="X3415" s="4">
        <f t="shared" si="525"/>
        <v>8.3635270787408081E-2</v>
      </c>
      <c r="Y3415" s="4">
        <f t="shared" si="523"/>
        <v>8.2852824615686091E-2</v>
      </c>
      <c r="Z3415" s="4">
        <f t="shared" si="524"/>
        <v>8.2316095931227462E-2</v>
      </c>
    </row>
    <row r="3416" spans="1:26" x14ac:dyDescent="0.25">
      <c r="A3416" s="16">
        <f t="shared" si="533"/>
        <v>46949</v>
      </c>
      <c r="B3416">
        <f>+'[2]Ejercicio 1'!E3633</f>
        <v>3414</v>
      </c>
      <c r="C3416" s="5">
        <v>8.061249289932175E-2</v>
      </c>
      <c r="D3416" s="4">
        <f t="shared" si="528"/>
        <v>7.9013156901816928E-2</v>
      </c>
      <c r="E3416" s="6">
        <f t="shared" si="529"/>
        <v>7.9807492260839122E-2</v>
      </c>
      <c r="F3416" s="7">
        <f t="shared" si="530"/>
        <v>7.9256441416339918E-2</v>
      </c>
      <c r="I3416" s="10">
        <v>3414</v>
      </c>
      <c r="J3416" s="8">
        <f t="shared" si="531"/>
        <v>8.2112492899321751E-2</v>
      </c>
      <c r="K3416" s="8">
        <f t="shared" si="531"/>
        <v>8.0513156901816929E-2</v>
      </c>
      <c r="L3416" s="8">
        <f t="shared" si="531"/>
        <v>8.1307492260839123E-2</v>
      </c>
      <c r="M3416" s="8">
        <f t="shared" si="526"/>
        <v>8.0756441416339919E-2</v>
      </c>
      <c r="P3416">
        <v>3414</v>
      </c>
      <c r="Q3416" s="8">
        <f t="shared" si="532"/>
        <v>7.9112492899321749E-2</v>
      </c>
      <c r="R3416" s="8">
        <f t="shared" si="532"/>
        <v>7.7513156901816926E-2</v>
      </c>
      <c r="S3416" s="8">
        <f t="shared" si="532"/>
        <v>7.8307492260839121E-2</v>
      </c>
      <c r="T3416" s="8">
        <f t="shared" si="527"/>
        <v>7.7756441416339916E-2</v>
      </c>
      <c r="W3416">
        <v>3414</v>
      </c>
      <c r="X3416" s="4">
        <f t="shared" si="525"/>
        <v>8.3637142436879974E-2</v>
      </c>
      <c r="Y3416" s="4">
        <f t="shared" si="523"/>
        <v>8.2854657889129477E-2</v>
      </c>
      <c r="Z3416" s="4">
        <f t="shared" si="524"/>
        <v>8.2317903054863917E-2</v>
      </c>
    </row>
    <row r="3417" spans="1:26" x14ac:dyDescent="0.25">
      <c r="A3417" s="16">
        <f t="shared" si="533"/>
        <v>46950</v>
      </c>
      <c r="B3417">
        <f>+'[2]Ejercicio 1'!E3634</f>
        <v>3415</v>
      </c>
      <c r="C3417" s="5">
        <v>8.06134280183783E-2</v>
      </c>
      <c r="D3417" s="4">
        <f t="shared" si="528"/>
        <v>7.9014055403057337E-2</v>
      </c>
      <c r="E3417" s="6">
        <f t="shared" si="529"/>
        <v>7.9808408888152077E-2</v>
      </c>
      <c r="F3417" s="7">
        <f t="shared" si="530"/>
        <v>7.9257345456325651E-2</v>
      </c>
      <c r="I3417" s="10">
        <v>3415</v>
      </c>
      <c r="J3417" s="8">
        <f t="shared" si="531"/>
        <v>8.2113428018378301E-2</v>
      </c>
      <c r="K3417" s="8">
        <f t="shared" si="531"/>
        <v>8.0514055403057339E-2</v>
      </c>
      <c r="L3417" s="8">
        <f t="shared" si="531"/>
        <v>8.1308408888152078E-2</v>
      </c>
      <c r="M3417" s="8">
        <f t="shared" si="526"/>
        <v>8.0757345456325652E-2</v>
      </c>
      <c r="P3417">
        <v>3415</v>
      </c>
      <c r="Q3417" s="8">
        <f t="shared" si="532"/>
        <v>7.9113428018378298E-2</v>
      </c>
      <c r="R3417" s="8">
        <f t="shared" si="532"/>
        <v>7.7514055403057336E-2</v>
      </c>
      <c r="S3417" s="8">
        <f t="shared" si="532"/>
        <v>7.8308408888152076E-2</v>
      </c>
      <c r="T3417" s="8">
        <f t="shared" si="527"/>
        <v>7.7757345456325649E-2</v>
      </c>
      <c r="W3417">
        <v>3415</v>
      </c>
      <c r="X3417" s="4">
        <f t="shared" si="525"/>
        <v>8.363901408677657E-2</v>
      </c>
      <c r="Y3417" s="4">
        <f t="shared" si="523"/>
        <v>8.2856491162154725E-2</v>
      </c>
      <c r="Z3417" s="4">
        <f t="shared" si="524"/>
        <v>8.2319710177866587E-2</v>
      </c>
    </row>
    <row r="3418" spans="1:26" x14ac:dyDescent="0.25">
      <c r="A3418" s="16">
        <f t="shared" si="533"/>
        <v>46951</v>
      </c>
      <c r="B3418">
        <f>+'[2]Ejercicio 1'!E3635</f>
        <v>3416</v>
      </c>
      <c r="C3418" s="5">
        <v>8.061436313743485E-2</v>
      </c>
      <c r="D3418" s="4">
        <f t="shared" si="528"/>
        <v>7.9014953903889504E-2</v>
      </c>
      <c r="E3418" s="6">
        <f t="shared" si="529"/>
        <v>7.9809325515257712E-2</v>
      </c>
      <c r="F3418" s="7">
        <f t="shared" si="530"/>
        <v>7.9258249495963079E-2</v>
      </c>
      <c r="I3418" s="10">
        <v>3416</v>
      </c>
      <c r="J3418" s="8">
        <f t="shared" si="531"/>
        <v>8.2114363137434851E-2</v>
      </c>
      <c r="K3418" s="8">
        <f t="shared" si="531"/>
        <v>8.0514953903889505E-2</v>
      </c>
      <c r="L3418" s="8">
        <f t="shared" si="531"/>
        <v>8.1309325515257713E-2</v>
      </c>
      <c r="M3418" s="8">
        <f t="shared" si="526"/>
        <v>8.075824949596308E-2</v>
      </c>
      <c r="P3418">
        <v>3416</v>
      </c>
      <c r="Q3418" s="8">
        <f t="shared" si="532"/>
        <v>7.9114363137434848E-2</v>
      </c>
      <c r="R3418" s="8">
        <f t="shared" si="532"/>
        <v>7.7514953903889502E-2</v>
      </c>
      <c r="S3418" s="8">
        <f t="shared" si="532"/>
        <v>7.8309325515257711E-2</v>
      </c>
      <c r="T3418" s="8">
        <f t="shared" si="527"/>
        <v>7.7758249495963078E-2</v>
      </c>
      <c r="W3418">
        <v>3416</v>
      </c>
      <c r="X3418" s="4">
        <f t="shared" si="525"/>
        <v>8.3640885737097465E-2</v>
      </c>
      <c r="Y3418" s="4">
        <f t="shared" si="523"/>
        <v>8.2858324434763611E-2</v>
      </c>
      <c r="Z3418" s="4">
        <f t="shared" si="524"/>
        <v>8.2321517299547453E-2</v>
      </c>
    </row>
    <row r="3419" spans="1:26" x14ac:dyDescent="0.25">
      <c r="A3419" s="16">
        <f t="shared" si="533"/>
        <v>46952</v>
      </c>
      <c r="B3419">
        <f>+'[2]Ejercicio 1'!E3636</f>
        <v>3417</v>
      </c>
      <c r="C3419" s="5">
        <v>8.0615298256491399E-2</v>
      </c>
      <c r="D3419" s="4">
        <f t="shared" si="528"/>
        <v>7.9015852404314052E-2</v>
      </c>
      <c r="E3419" s="6">
        <f t="shared" si="529"/>
        <v>7.9810242142156054E-2</v>
      </c>
      <c r="F3419" s="7">
        <f t="shared" si="530"/>
        <v>7.925915353525223E-2</v>
      </c>
      <c r="I3419" s="10">
        <v>3417</v>
      </c>
      <c r="J3419" s="8">
        <f t="shared" si="531"/>
        <v>8.2115298256491401E-2</v>
      </c>
      <c r="K3419" s="8">
        <f t="shared" si="531"/>
        <v>8.0515852404314053E-2</v>
      </c>
      <c r="L3419" s="8">
        <f t="shared" si="531"/>
        <v>8.1310242142156056E-2</v>
      </c>
      <c r="M3419" s="8">
        <f t="shared" si="526"/>
        <v>8.0759153535252232E-2</v>
      </c>
      <c r="P3419">
        <v>3417</v>
      </c>
      <c r="Q3419" s="8">
        <f t="shared" si="532"/>
        <v>7.9115298256491398E-2</v>
      </c>
      <c r="R3419" s="8">
        <f t="shared" si="532"/>
        <v>7.7515852404314051E-2</v>
      </c>
      <c r="S3419" s="8">
        <f t="shared" si="532"/>
        <v>7.8310242142156053E-2</v>
      </c>
      <c r="T3419" s="8">
        <f t="shared" si="527"/>
        <v>7.7759153535252229E-2</v>
      </c>
      <c r="W3419">
        <v>3417</v>
      </c>
      <c r="X3419" s="4">
        <f t="shared" si="525"/>
        <v>8.3642757387850084E-2</v>
      </c>
      <c r="Y3419" s="4">
        <f t="shared" si="523"/>
        <v>8.2860157706989512E-2</v>
      </c>
      <c r="Z3419" s="4">
        <f t="shared" si="524"/>
        <v>8.2323324420246244E-2</v>
      </c>
    </row>
    <row r="3420" spans="1:26" x14ac:dyDescent="0.25">
      <c r="A3420" s="16">
        <f t="shared" si="533"/>
        <v>46953</v>
      </c>
      <c r="B3420">
        <f>+'[2]Ejercicio 1'!E3637</f>
        <v>3418</v>
      </c>
      <c r="C3420" s="5">
        <v>8.0616233375547935E-2</v>
      </c>
      <c r="D3420" s="4">
        <f t="shared" si="528"/>
        <v>7.9016750904330149E-2</v>
      </c>
      <c r="E3420" s="6">
        <f t="shared" si="529"/>
        <v>7.9811158768844453E-2</v>
      </c>
      <c r="F3420" s="7">
        <f t="shared" si="530"/>
        <v>7.9260057574193077E-2</v>
      </c>
      <c r="I3420" s="10">
        <v>3418</v>
      </c>
      <c r="J3420" s="8">
        <f t="shared" si="531"/>
        <v>8.2116233375547937E-2</v>
      </c>
      <c r="K3420" s="8">
        <f t="shared" si="531"/>
        <v>8.051675090433015E-2</v>
      </c>
      <c r="L3420" s="8">
        <f t="shared" si="531"/>
        <v>8.1311158768844455E-2</v>
      </c>
      <c r="M3420" s="8">
        <f t="shared" si="526"/>
        <v>8.0760057574193078E-2</v>
      </c>
      <c r="P3420">
        <v>3418</v>
      </c>
      <c r="Q3420" s="8">
        <f t="shared" si="532"/>
        <v>7.9116233375547934E-2</v>
      </c>
      <c r="R3420" s="8">
        <f t="shared" si="532"/>
        <v>7.7516750904330148E-2</v>
      </c>
      <c r="S3420" s="8">
        <f t="shared" si="532"/>
        <v>7.8311158768844452E-2</v>
      </c>
      <c r="T3420" s="8">
        <f t="shared" si="527"/>
        <v>7.7760057574193076E-2</v>
      </c>
      <c r="W3420">
        <v>3418</v>
      </c>
      <c r="X3420" s="4">
        <f t="shared" si="525"/>
        <v>8.3644629039011612E-2</v>
      </c>
      <c r="Y3420" s="4">
        <f t="shared" si="523"/>
        <v>8.28619909787639E-2</v>
      </c>
      <c r="Z3420" s="4">
        <f t="shared" si="524"/>
        <v>8.2325131539962973E-2</v>
      </c>
    </row>
    <row r="3421" spans="1:26" x14ac:dyDescent="0.25">
      <c r="A3421" s="16">
        <f t="shared" si="533"/>
        <v>46954</v>
      </c>
      <c r="B3421">
        <f>+'[2]Ejercicio 1'!E3638</f>
        <v>3419</v>
      </c>
      <c r="C3421" s="5">
        <v>8.0617168494604485E-2</v>
      </c>
      <c r="D3421" s="4">
        <f t="shared" si="528"/>
        <v>7.9017649403938017E-2</v>
      </c>
      <c r="E3421" s="6">
        <f t="shared" si="529"/>
        <v>7.9812075395325546E-2</v>
      </c>
      <c r="F3421" s="7">
        <f t="shared" si="530"/>
        <v>7.9260961612785633E-2</v>
      </c>
      <c r="I3421" s="10">
        <v>3419</v>
      </c>
      <c r="J3421" s="8">
        <f t="shared" si="531"/>
        <v>8.2117168494604487E-2</v>
      </c>
      <c r="K3421" s="8">
        <f t="shared" si="531"/>
        <v>8.0517649403938019E-2</v>
      </c>
      <c r="L3421" s="8">
        <f t="shared" si="531"/>
        <v>8.1312075395325548E-2</v>
      </c>
      <c r="M3421" s="8">
        <f t="shared" si="526"/>
        <v>8.0760961612785634E-2</v>
      </c>
      <c r="P3421">
        <v>3419</v>
      </c>
      <c r="Q3421" s="8">
        <f t="shared" si="532"/>
        <v>7.9117168494604484E-2</v>
      </c>
      <c r="R3421" s="8">
        <f t="shared" si="532"/>
        <v>7.7517649403938016E-2</v>
      </c>
      <c r="S3421" s="8">
        <f t="shared" si="532"/>
        <v>7.8312075395325545E-2</v>
      </c>
      <c r="T3421" s="8">
        <f t="shared" si="527"/>
        <v>7.7760961612785631E-2</v>
      </c>
      <c r="W3421">
        <v>3419</v>
      </c>
      <c r="X3421" s="4">
        <f t="shared" si="525"/>
        <v>8.3646500690604447E-2</v>
      </c>
      <c r="Y3421" s="4">
        <f t="shared" si="523"/>
        <v>8.2863824250154414E-2</v>
      </c>
      <c r="Z3421" s="4">
        <f t="shared" si="524"/>
        <v>8.2326938658357898E-2</v>
      </c>
    </row>
    <row r="3422" spans="1:26" x14ac:dyDescent="0.25">
      <c r="A3422" s="16">
        <f t="shared" si="533"/>
        <v>46955</v>
      </c>
      <c r="B3422">
        <f>+'[2]Ejercicio 1'!E3639</f>
        <v>3420</v>
      </c>
      <c r="C3422" s="5">
        <v>8.0618103613661035E-2</v>
      </c>
      <c r="D3422" s="4">
        <f t="shared" si="528"/>
        <v>7.9018547903137656E-2</v>
      </c>
      <c r="E3422" s="6">
        <f t="shared" si="529"/>
        <v>7.9812992021598458E-2</v>
      </c>
      <c r="F3422" s="7">
        <f t="shared" si="530"/>
        <v>7.9261865651032756E-2</v>
      </c>
      <c r="I3422" s="10">
        <v>3420</v>
      </c>
      <c r="J3422" s="8">
        <f t="shared" si="531"/>
        <v>8.2118103613661036E-2</v>
      </c>
      <c r="K3422" s="8">
        <f t="shared" si="531"/>
        <v>8.0518547903137658E-2</v>
      </c>
      <c r="L3422" s="8">
        <f t="shared" si="531"/>
        <v>8.131299202159846E-2</v>
      </c>
      <c r="M3422" s="8">
        <f t="shared" si="526"/>
        <v>8.0761865651032758E-2</v>
      </c>
      <c r="P3422">
        <v>3420</v>
      </c>
      <c r="Q3422" s="8">
        <f t="shared" si="532"/>
        <v>7.9118103613661034E-2</v>
      </c>
      <c r="R3422" s="8">
        <f t="shared" si="532"/>
        <v>7.7518547903137655E-2</v>
      </c>
      <c r="S3422" s="8">
        <f t="shared" si="532"/>
        <v>7.8312992021598457E-2</v>
      </c>
      <c r="T3422" s="8">
        <f t="shared" si="527"/>
        <v>7.7761865651032755E-2</v>
      </c>
      <c r="W3422">
        <v>3420</v>
      </c>
      <c r="X3422" s="4">
        <f t="shared" si="525"/>
        <v>8.3648372342621985E-2</v>
      </c>
      <c r="Y3422" s="4">
        <f t="shared" si="523"/>
        <v>8.2865657521094302E-2</v>
      </c>
      <c r="Z3422" s="4">
        <f t="shared" si="524"/>
        <v>8.2328745776116194E-2</v>
      </c>
    </row>
    <row r="3423" spans="1:26" x14ac:dyDescent="0.25">
      <c r="A3423" s="16">
        <f t="shared" si="533"/>
        <v>46956</v>
      </c>
      <c r="B3423">
        <f>+'[2]Ejercicio 1'!E3640</f>
        <v>3421</v>
      </c>
      <c r="C3423" s="5">
        <v>8.0619038732717585E-2</v>
      </c>
      <c r="D3423" s="4">
        <f t="shared" si="528"/>
        <v>7.9019446401929247E-2</v>
      </c>
      <c r="E3423" s="6">
        <f t="shared" si="529"/>
        <v>7.9813908647663176E-2</v>
      </c>
      <c r="F3423" s="7">
        <f t="shared" si="530"/>
        <v>7.9262769688931575E-2</v>
      </c>
      <c r="I3423" s="10">
        <v>3421</v>
      </c>
      <c r="J3423" s="8">
        <f t="shared" si="531"/>
        <v>8.2119038732717586E-2</v>
      </c>
      <c r="K3423" s="8">
        <f t="shared" si="531"/>
        <v>8.0519446401929248E-2</v>
      </c>
      <c r="L3423" s="8">
        <f t="shared" si="531"/>
        <v>8.1313908647663177E-2</v>
      </c>
      <c r="M3423" s="8">
        <f t="shared" si="526"/>
        <v>8.0762769688931577E-2</v>
      </c>
      <c r="P3423">
        <v>3421</v>
      </c>
      <c r="Q3423" s="8">
        <f t="shared" si="532"/>
        <v>7.9119038732717584E-2</v>
      </c>
      <c r="R3423" s="8">
        <f t="shared" si="532"/>
        <v>7.7519446401929246E-2</v>
      </c>
      <c r="S3423" s="8">
        <f t="shared" si="532"/>
        <v>7.8313908647663175E-2</v>
      </c>
      <c r="T3423" s="8">
        <f t="shared" si="527"/>
        <v>7.7762769688931574E-2</v>
      </c>
      <c r="W3423">
        <v>3421</v>
      </c>
      <c r="X3423" s="4">
        <f t="shared" si="525"/>
        <v>8.3650243995063378E-2</v>
      </c>
      <c r="Y3423" s="4">
        <f t="shared" ref="Y3423:Y3486" si="534">Tasa_Fwd(E3332,B3332,E3423,B3423,91)</f>
        <v>8.2867490791649442E-2</v>
      </c>
      <c r="Z3423" s="4">
        <f t="shared" si="524"/>
        <v>8.2330552892900977E-2</v>
      </c>
    </row>
    <row r="3424" spans="1:26" x14ac:dyDescent="0.25">
      <c r="A3424" s="16">
        <f t="shared" si="533"/>
        <v>46957</v>
      </c>
      <c r="B3424">
        <f>+'[2]Ejercicio 1'!E3641</f>
        <v>3422</v>
      </c>
      <c r="C3424" s="5">
        <v>8.0619973851774135E-2</v>
      </c>
      <c r="D3424" s="4">
        <f t="shared" si="528"/>
        <v>7.9020344900312817E-2</v>
      </c>
      <c r="E3424" s="6">
        <f t="shared" si="529"/>
        <v>7.9814825273519713E-2</v>
      </c>
      <c r="F3424" s="7">
        <f t="shared" si="530"/>
        <v>7.9263673726484976E-2</v>
      </c>
      <c r="I3424" s="10">
        <v>3422</v>
      </c>
      <c r="J3424" s="8">
        <f t="shared" si="531"/>
        <v>8.2119973851774136E-2</v>
      </c>
      <c r="K3424" s="8">
        <f t="shared" si="531"/>
        <v>8.0520344900312818E-2</v>
      </c>
      <c r="L3424" s="8">
        <f t="shared" si="531"/>
        <v>8.1314825273519714E-2</v>
      </c>
      <c r="M3424" s="8">
        <f t="shared" si="526"/>
        <v>8.0763673726484977E-2</v>
      </c>
      <c r="P3424">
        <v>3422</v>
      </c>
      <c r="Q3424" s="8">
        <f t="shared" si="532"/>
        <v>7.9119973851774134E-2</v>
      </c>
      <c r="R3424" s="8">
        <f t="shared" si="532"/>
        <v>7.7520344900312815E-2</v>
      </c>
      <c r="S3424" s="8">
        <f t="shared" si="532"/>
        <v>7.8314825273519711E-2</v>
      </c>
      <c r="T3424" s="8">
        <f t="shared" si="527"/>
        <v>7.7763673726484975E-2</v>
      </c>
      <c r="W3424">
        <v>3422</v>
      </c>
      <c r="X3424" s="4">
        <f t="shared" si="525"/>
        <v>8.3652115647929029E-2</v>
      </c>
      <c r="Y3424" s="4">
        <f t="shared" si="534"/>
        <v>8.2869324061756594E-2</v>
      </c>
      <c r="Z3424" s="4">
        <f t="shared" ref="Z3424:Z3487" si="535">Tasa_Fwd(F3396,B3396,F3424,B3424,28)</f>
        <v>8.2332360009046271E-2</v>
      </c>
    </row>
    <row r="3425" spans="1:26" x14ac:dyDescent="0.25">
      <c r="A3425" s="16">
        <f t="shared" si="533"/>
        <v>46958</v>
      </c>
      <c r="B3425">
        <f>+'[2]Ejercicio 1'!E3642</f>
        <v>3423</v>
      </c>
      <c r="C3425" s="5">
        <v>8.0620908970830671E-2</v>
      </c>
      <c r="D3425" s="4">
        <f t="shared" si="528"/>
        <v>7.902124339828856E-2</v>
      </c>
      <c r="E3425" s="6">
        <f t="shared" si="529"/>
        <v>7.9815741899168055E-2</v>
      </c>
      <c r="F3425" s="7">
        <f t="shared" si="530"/>
        <v>7.9264577763687213E-2</v>
      </c>
      <c r="I3425" s="10">
        <v>3423</v>
      </c>
      <c r="J3425" s="8">
        <f t="shared" si="531"/>
        <v>8.2120908970830672E-2</v>
      </c>
      <c r="K3425" s="8">
        <f t="shared" si="531"/>
        <v>8.0521243398288561E-2</v>
      </c>
      <c r="L3425" s="8">
        <f t="shared" si="531"/>
        <v>8.1315741899168056E-2</v>
      </c>
      <c r="M3425" s="8">
        <f t="shared" si="526"/>
        <v>8.0764577763687215E-2</v>
      </c>
      <c r="P3425">
        <v>3423</v>
      </c>
      <c r="Q3425" s="8">
        <f t="shared" si="532"/>
        <v>7.912090897083067E-2</v>
      </c>
      <c r="R3425" s="8">
        <f t="shared" si="532"/>
        <v>7.7521243398288558E-2</v>
      </c>
      <c r="S3425" s="8">
        <f t="shared" si="532"/>
        <v>7.8315741899168054E-2</v>
      </c>
      <c r="T3425" s="8">
        <f t="shared" si="527"/>
        <v>7.7764577763687212E-2</v>
      </c>
      <c r="W3425">
        <v>3423</v>
      </c>
      <c r="X3425" s="4">
        <f t="shared" si="525"/>
        <v>8.3653987301226432E-2</v>
      </c>
      <c r="Y3425" s="4">
        <f t="shared" si="534"/>
        <v>8.2871157331478124E-2</v>
      </c>
      <c r="Z3425" s="4">
        <f t="shared" si="535"/>
        <v>8.2334167123518612E-2</v>
      </c>
    </row>
    <row r="3426" spans="1:26" x14ac:dyDescent="0.25">
      <c r="A3426" s="16">
        <f t="shared" si="533"/>
        <v>46959</v>
      </c>
      <c r="B3426">
        <f>+'[2]Ejercicio 1'!E3643</f>
        <v>3424</v>
      </c>
      <c r="C3426" s="5">
        <v>8.0621844089887221E-2</v>
      </c>
      <c r="D3426" s="4">
        <f t="shared" si="528"/>
        <v>7.9022141895855658E-2</v>
      </c>
      <c r="E3426" s="6">
        <f t="shared" si="529"/>
        <v>7.9816658524608231E-2</v>
      </c>
      <c r="F3426" s="7">
        <f t="shared" si="530"/>
        <v>7.9265481800544019E-2</v>
      </c>
      <c r="I3426" s="10">
        <v>3424</v>
      </c>
      <c r="J3426" s="8">
        <f t="shared" si="531"/>
        <v>8.2121844089887222E-2</v>
      </c>
      <c r="K3426" s="8">
        <f t="shared" si="531"/>
        <v>8.0522141895855659E-2</v>
      </c>
      <c r="L3426" s="8">
        <f t="shared" si="531"/>
        <v>8.1316658524608232E-2</v>
      </c>
      <c r="M3426" s="8">
        <f t="shared" si="526"/>
        <v>8.076548180054402E-2</v>
      </c>
      <c r="P3426">
        <v>3424</v>
      </c>
      <c r="Q3426" s="8">
        <f t="shared" si="532"/>
        <v>7.9121844089887219E-2</v>
      </c>
      <c r="R3426" s="8">
        <f t="shared" si="532"/>
        <v>7.7522141895855656E-2</v>
      </c>
      <c r="S3426" s="8">
        <f t="shared" si="532"/>
        <v>7.8316658524608229E-2</v>
      </c>
      <c r="T3426" s="8">
        <f t="shared" si="527"/>
        <v>7.7765481800544017E-2</v>
      </c>
      <c r="W3426">
        <v>3424</v>
      </c>
      <c r="X3426" s="4">
        <f t="shared" si="525"/>
        <v>8.3655858954933174E-2</v>
      </c>
      <c r="Y3426" s="4">
        <f t="shared" si="534"/>
        <v>8.2872990600749888E-2</v>
      </c>
      <c r="Z3426" s="4">
        <f t="shared" si="535"/>
        <v>8.2335974237360041E-2</v>
      </c>
    </row>
    <row r="3427" spans="1:26" x14ac:dyDescent="0.25">
      <c r="A3427" s="16">
        <f t="shared" si="533"/>
        <v>46960</v>
      </c>
      <c r="B3427">
        <f>+'[2]Ejercicio 1'!E3644</f>
        <v>3425</v>
      </c>
      <c r="C3427" s="5">
        <v>8.0622779208943771E-2</v>
      </c>
      <c r="D3427" s="4">
        <f t="shared" si="528"/>
        <v>7.9023040393014721E-2</v>
      </c>
      <c r="E3427" s="6">
        <f t="shared" si="529"/>
        <v>7.9817575149840211E-2</v>
      </c>
      <c r="F3427" s="7">
        <f t="shared" si="530"/>
        <v>7.9266385837055378E-2</v>
      </c>
      <c r="I3427" s="10">
        <v>3425</v>
      </c>
      <c r="J3427" s="8">
        <f t="shared" si="531"/>
        <v>8.2122779208943772E-2</v>
      </c>
      <c r="K3427" s="8">
        <f t="shared" si="531"/>
        <v>8.0523040393014722E-2</v>
      </c>
      <c r="L3427" s="8">
        <f t="shared" si="531"/>
        <v>8.1317575149840213E-2</v>
      </c>
      <c r="M3427" s="8">
        <f t="shared" si="526"/>
        <v>8.0766385837055379E-2</v>
      </c>
      <c r="P3427">
        <v>3425</v>
      </c>
      <c r="Q3427" s="8">
        <f t="shared" si="532"/>
        <v>7.9122779208943769E-2</v>
      </c>
      <c r="R3427" s="8">
        <f t="shared" si="532"/>
        <v>7.7523040393014719E-2</v>
      </c>
      <c r="S3427" s="8">
        <f t="shared" si="532"/>
        <v>7.831757514984021E-2</v>
      </c>
      <c r="T3427" s="8">
        <f t="shared" si="527"/>
        <v>7.7766385837055377E-2</v>
      </c>
      <c r="W3427">
        <v>3425</v>
      </c>
      <c r="X3427" s="4">
        <f t="shared" si="525"/>
        <v>8.3657730609071224E-2</v>
      </c>
      <c r="Y3427" s="4">
        <f t="shared" si="534"/>
        <v>8.2874823869636918E-2</v>
      </c>
      <c r="Z3427" s="4">
        <f t="shared" si="535"/>
        <v>8.2337781350570544E-2</v>
      </c>
    </row>
    <row r="3428" spans="1:26" x14ac:dyDescent="0.25">
      <c r="A3428" s="16">
        <f t="shared" si="533"/>
        <v>46961</v>
      </c>
      <c r="B3428">
        <f>+'[2]Ejercicio 1'!E3645</f>
        <v>3426</v>
      </c>
      <c r="C3428" s="5">
        <v>8.062371432800032E-2</v>
      </c>
      <c r="D3428" s="4">
        <f t="shared" si="528"/>
        <v>7.9023938889765763E-2</v>
      </c>
      <c r="E3428" s="6">
        <f t="shared" si="529"/>
        <v>7.9818491774863123E-2</v>
      </c>
      <c r="F3428" s="7">
        <f t="shared" si="530"/>
        <v>7.9267289873215602E-2</v>
      </c>
      <c r="I3428" s="10">
        <v>3426</v>
      </c>
      <c r="J3428" s="8">
        <f t="shared" si="531"/>
        <v>8.2123714328000322E-2</v>
      </c>
      <c r="K3428" s="8">
        <f t="shared" si="531"/>
        <v>8.0523938889765764E-2</v>
      </c>
      <c r="L3428" s="8">
        <f t="shared" si="531"/>
        <v>8.1318491774863125E-2</v>
      </c>
      <c r="M3428" s="8">
        <f t="shared" si="526"/>
        <v>8.0767289873215603E-2</v>
      </c>
      <c r="P3428">
        <v>3426</v>
      </c>
      <c r="Q3428" s="8">
        <f t="shared" si="532"/>
        <v>7.9123714328000319E-2</v>
      </c>
      <c r="R3428" s="8">
        <f t="shared" si="532"/>
        <v>7.7523938889765762E-2</v>
      </c>
      <c r="S3428" s="8">
        <f t="shared" si="532"/>
        <v>7.8318491774863122E-2</v>
      </c>
      <c r="T3428" s="8">
        <f t="shared" si="527"/>
        <v>7.77672898732156E-2</v>
      </c>
      <c r="W3428">
        <v>3426</v>
      </c>
      <c r="X3428" s="4">
        <f t="shared" si="525"/>
        <v>8.3659602263633559E-2</v>
      </c>
      <c r="Y3428" s="4">
        <f t="shared" si="534"/>
        <v>8.2876657138040821E-2</v>
      </c>
      <c r="Z3428" s="4">
        <f t="shared" si="535"/>
        <v>8.2339588462105248E-2</v>
      </c>
    </row>
    <row r="3429" spans="1:26" x14ac:dyDescent="0.25">
      <c r="A3429" s="16">
        <f t="shared" si="533"/>
        <v>46962</v>
      </c>
      <c r="B3429">
        <f>+'[2]Ejercicio 1'!E3646</f>
        <v>3427</v>
      </c>
      <c r="C3429" s="5">
        <v>8.062464944705687E-2</v>
      </c>
      <c r="D3429" s="4">
        <f t="shared" si="528"/>
        <v>7.9024837386108562E-2</v>
      </c>
      <c r="E3429" s="6">
        <f t="shared" si="529"/>
        <v>7.9819408399678729E-2</v>
      </c>
      <c r="F3429" s="7">
        <f t="shared" si="530"/>
        <v>7.9268193909030379E-2</v>
      </c>
      <c r="I3429" s="10">
        <v>3427</v>
      </c>
      <c r="J3429" s="8">
        <f t="shared" si="531"/>
        <v>8.2124649447056872E-2</v>
      </c>
      <c r="K3429" s="8">
        <f t="shared" si="531"/>
        <v>8.0524837386108564E-2</v>
      </c>
      <c r="L3429" s="8">
        <f t="shared" si="531"/>
        <v>8.131940839967873E-2</v>
      </c>
      <c r="M3429" s="8">
        <f t="shared" si="526"/>
        <v>8.0768193909030381E-2</v>
      </c>
      <c r="P3429">
        <v>3427</v>
      </c>
      <c r="Q3429" s="8">
        <f t="shared" si="532"/>
        <v>7.9124649447056869E-2</v>
      </c>
      <c r="R3429" s="8">
        <f t="shared" si="532"/>
        <v>7.7524837386108561E-2</v>
      </c>
      <c r="S3429" s="8">
        <f t="shared" si="532"/>
        <v>7.8319408399678728E-2</v>
      </c>
      <c r="T3429" s="8">
        <f t="shared" si="527"/>
        <v>7.7768193909030378E-2</v>
      </c>
      <c r="W3429">
        <v>3427</v>
      </c>
      <c r="X3429" s="4">
        <f t="shared" si="525"/>
        <v>8.3661473918619278E-2</v>
      </c>
      <c r="Y3429" s="4">
        <f t="shared" si="534"/>
        <v>8.2878490406093352E-2</v>
      </c>
      <c r="Z3429" s="4">
        <f t="shared" si="535"/>
        <v>8.2341395573009013E-2</v>
      </c>
    </row>
    <row r="3430" spans="1:26" x14ac:dyDescent="0.25">
      <c r="A3430" s="16">
        <f t="shared" si="533"/>
        <v>46963</v>
      </c>
      <c r="B3430">
        <f>+'[2]Ejercicio 1'!E3647</f>
        <v>3428</v>
      </c>
      <c r="C3430" s="5">
        <v>8.0625584566113406E-2</v>
      </c>
      <c r="D3430" s="4">
        <f t="shared" si="528"/>
        <v>7.9025735882043133E-2</v>
      </c>
      <c r="E3430" s="6">
        <f t="shared" si="529"/>
        <v>7.9820325024286168E-2</v>
      </c>
      <c r="F3430" s="7">
        <f t="shared" si="530"/>
        <v>7.9269097944496866E-2</v>
      </c>
      <c r="I3430" s="10">
        <v>3428</v>
      </c>
      <c r="J3430" s="8">
        <f t="shared" si="531"/>
        <v>8.2125584566113408E-2</v>
      </c>
      <c r="K3430" s="8">
        <f t="shared" si="531"/>
        <v>8.0525735882043134E-2</v>
      </c>
      <c r="L3430" s="8">
        <f t="shared" si="531"/>
        <v>8.1320325024286169E-2</v>
      </c>
      <c r="M3430" s="8">
        <f t="shared" si="526"/>
        <v>8.0769097944496868E-2</v>
      </c>
      <c r="P3430">
        <v>3428</v>
      </c>
      <c r="Q3430" s="8">
        <f t="shared" si="532"/>
        <v>7.9125584566113405E-2</v>
      </c>
      <c r="R3430" s="8">
        <f t="shared" si="532"/>
        <v>7.7525735882043131E-2</v>
      </c>
      <c r="S3430" s="8">
        <f t="shared" si="532"/>
        <v>7.8320325024286166E-2</v>
      </c>
      <c r="T3430" s="8">
        <f t="shared" si="527"/>
        <v>7.7769097944496865E-2</v>
      </c>
      <c r="W3430">
        <v>3428</v>
      </c>
      <c r="X3430" s="4">
        <f t="shared" si="525"/>
        <v>8.3663345574029269E-2</v>
      </c>
      <c r="Y3430" s="4">
        <f t="shared" si="534"/>
        <v>8.2880323673697881E-2</v>
      </c>
      <c r="Z3430" s="4">
        <f t="shared" si="535"/>
        <v>8.2343202682930716E-2</v>
      </c>
    </row>
    <row r="3431" spans="1:26" x14ac:dyDescent="0.25">
      <c r="A3431" s="16">
        <f t="shared" si="533"/>
        <v>46964</v>
      </c>
      <c r="B3431">
        <f>+'[2]Ejercicio 1'!E3648</f>
        <v>3429</v>
      </c>
      <c r="C3431" s="5">
        <v>8.0626519685169956E-2</v>
      </c>
      <c r="D3431" s="4">
        <f t="shared" si="528"/>
        <v>7.9026634377570085E-2</v>
      </c>
      <c r="E3431" s="6">
        <f t="shared" si="529"/>
        <v>7.9821241648685398E-2</v>
      </c>
      <c r="F3431" s="7">
        <f t="shared" si="530"/>
        <v>7.9270001979617907E-2</v>
      </c>
      <c r="I3431" s="10">
        <v>3429</v>
      </c>
      <c r="J3431" s="8">
        <f t="shared" si="531"/>
        <v>8.2126519685169957E-2</v>
      </c>
      <c r="K3431" s="8">
        <f t="shared" si="531"/>
        <v>8.0526634377570086E-2</v>
      </c>
      <c r="L3431" s="8">
        <f t="shared" si="531"/>
        <v>8.13212416486854E-2</v>
      </c>
      <c r="M3431" s="8">
        <f t="shared" si="526"/>
        <v>8.0770001979617909E-2</v>
      </c>
      <c r="P3431">
        <v>3429</v>
      </c>
      <c r="Q3431" s="8">
        <f t="shared" si="532"/>
        <v>7.9126519685169955E-2</v>
      </c>
      <c r="R3431" s="8">
        <f t="shared" si="532"/>
        <v>7.7526634377570083E-2</v>
      </c>
      <c r="S3431" s="8">
        <f t="shared" si="532"/>
        <v>7.8321241648685397E-2</v>
      </c>
      <c r="T3431" s="8">
        <f t="shared" si="527"/>
        <v>7.7770001979617906E-2</v>
      </c>
      <c r="W3431">
        <v>3429</v>
      </c>
      <c r="X3431" s="4">
        <f t="shared" si="525"/>
        <v>8.366521722987233E-2</v>
      </c>
      <c r="Y3431" s="4">
        <f t="shared" si="534"/>
        <v>8.2882156940915913E-2</v>
      </c>
      <c r="Z3431" s="4">
        <f t="shared" si="535"/>
        <v>8.2345009792224352E-2</v>
      </c>
    </row>
    <row r="3432" spans="1:26" x14ac:dyDescent="0.25">
      <c r="A3432" s="16">
        <f t="shared" si="533"/>
        <v>46965</v>
      </c>
      <c r="B3432">
        <f>+'[2]Ejercicio 1'!E3649</f>
        <v>3430</v>
      </c>
      <c r="C3432" s="5">
        <v>8.0627454804226506E-2</v>
      </c>
      <c r="D3432" s="4">
        <f t="shared" si="528"/>
        <v>7.9027532872688391E-2</v>
      </c>
      <c r="E3432" s="6">
        <f t="shared" si="529"/>
        <v>7.9822158272876462E-2</v>
      </c>
      <c r="F3432" s="7">
        <f t="shared" si="530"/>
        <v>7.9270906014387812E-2</v>
      </c>
      <c r="I3432" s="10">
        <v>3430</v>
      </c>
      <c r="J3432" s="8">
        <f t="shared" si="531"/>
        <v>8.2127454804226507E-2</v>
      </c>
      <c r="K3432" s="8">
        <f t="shared" si="531"/>
        <v>8.0527532872688393E-2</v>
      </c>
      <c r="L3432" s="8">
        <f t="shared" si="531"/>
        <v>8.1322158272876463E-2</v>
      </c>
      <c r="M3432" s="8">
        <f t="shared" si="526"/>
        <v>8.0770906014387814E-2</v>
      </c>
      <c r="P3432">
        <v>3430</v>
      </c>
      <c r="Q3432" s="8">
        <f t="shared" si="532"/>
        <v>7.9127454804226505E-2</v>
      </c>
      <c r="R3432" s="8">
        <f t="shared" si="532"/>
        <v>7.752753287268839E-2</v>
      </c>
      <c r="S3432" s="8">
        <f t="shared" si="532"/>
        <v>7.832215827287646E-2</v>
      </c>
      <c r="T3432" s="8">
        <f t="shared" si="527"/>
        <v>7.7770906014387811E-2</v>
      </c>
      <c r="W3432">
        <v>3430</v>
      </c>
      <c r="X3432" s="4">
        <f t="shared" si="525"/>
        <v>8.3667088886123411E-2</v>
      </c>
      <c r="Y3432" s="4">
        <f t="shared" si="534"/>
        <v>8.2883990207684194E-2</v>
      </c>
      <c r="Z3432" s="4">
        <f t="shared" si="535"/>
        <v>8.2346816899839331E-2</v>
      </c>
    </row>
    <row r="3433" spans="1:26" x14ac:dyDescent="0.25">
      <c r="A3433" s="16">
        <f t="shared" si="533"/>
        <v>46966</v>
      </c>
      <c r="B3433">
        <f>+'[2]Ejercicio 1'!E3650</f>
        <v>3431</v>
      </c>
      <c r="C3433" s="5">
        <v>8.0628389923283056E-2</v>
      </c>
      <c r="D3433" s="4">
        <f t="shared" si="528"/>
        <v>7.9028431367398677E-2</v>
      </c>
      <c r="E3433" s="6">
        <f t="shared" si="529"/>
        <v>7.9823074896859331E-2</v>
      </c>
      <c r="F3433" s="7">
        <f t="shared" si="530"/>
        <v>7.9271810048812272E-2</v>
      </c>
      <c r="I3433" s="10">
        <v>3431</v>
      </c>
      <c r="J3433" s="8">
        <f t="shared" si="531"/>
        <v>8.2128389923283057E-2</v>
      </c>
      <c r="K3433" s="8">
        <f t="shared" si="531"/>
        <v>8.0528431367398678E-2</v>
      </c>
      <c r="L3433" s="8">
        <f t="shared" si="531"/>
        <v>8.1323074896859332E-2</v>
      </c>
      <c r="M3433" s="8">
        <f t="shared" si="526"/>
        <v>8.0771810048812273E-2</v>
      </c>
      <c r="P3433">
        <v>3431</v>
      </c>
      <c r="Q3433" s="8">
        <f t="shared" si="532"/>
        <v>7.9128389923283055E-2</v>
      </c>
      <c r="R3433" s="8">
        <f t="shared" si="532"/>
        <v>7.7528431367398676E-2</v>
      </c>
      <c r="S3433" s="8">
        <f t="shared" si="532"/>
        <v>7.8323074896859329E-2</v>
      </c>
      <c r="T3433" s="8">
        <f t="shared" si="527"/>
        <v>7.777181004881227E-2</v>
      </c>
      <c r="W3433">
        <v>3431</v>
      </c>
      <c r="X3433" s="4">
        <f t="shared" si="525"/>
        <v>8.3668960542806675E-2</v>
      </c>
      <c r="Y3433" s="4">
        <f t="shared" si="534"/>
        <v>8.2885823474067727E-2</v>
      </c>
      <c r="Z3433" s="4">
        <f t="shared" si="535"/>
        <v>8.2348624006823384E-2</v>
      </c>
    </row>
    <row r="3434" spans="1:26" x14ac:dyDescent="0.25">
      <c r="A3434" s="16">
        <f t="shared" si="533"/>
        <v>46967</v>
      </c>
      <c r="B3434">
        <f>+'[2]Ejercicio 1'!E3651</f>
        <v>3432</v>
      </c>
      <c r="C3434" s="5">
        <v>8.0629325042339606E-2</v>
      </c>
      <c r="D3434" s="4">
        <f t="shared" si="528"/>
        <v>7.9029329861700928E-2</v>
      </c>
      <c r="E3434" s="6">
        <f t="shared" si="529"/>
        <v>7.9823991520634005E-2</v>
      </c>
      <c r="F3434" s="7">
        <f t="shared" si="530"/>
        <v>7.9272714082891299E-2</v>
      </c>
      <c r="I3434" s="10">
        <v>3432</v>
      </c>
      <c r="J3434" s="8">
        <f t="shared" si="531"/>
        <v>8.2129325042339607E-2</v>
      </c>
      <c r="K3434" s="8">
        <f t="shared" si="531"/>
        <v>8.052932986170093E-2</v>
      </c>
      <c r="L3434" s="8">
        <f t="shared" si="531"/>
        <v>8.1323991520634006E-2</v>
      </c>
      <c r="M3434" s="8">
        <f t="shared" si="526"/>
        <v>8.07727140828913E-2</v>
      </c>
      <c r="P3434">
        <v>3432</v>
      </c>
      <c r="Q3434" s="8">
        <f t="shared" si="532"/>
        <v>7.9129325042339604E-2</v>
      </c>
      <c r="R3434" s="8">
        <f t="shared" si="532"/>
        <v>7.7529329861700927E-2</v>
      </c>
      <c r="S3434" s="8">
        <f t="shared" si="532"/>
        <v>7.8323991520634004E-2</v>
      </c>
      <c r="T3434" s="8">
        <f t="shared" si="527"/>
        <v>7.7772714082891298E-2</v>
      </c>
      <c r="W3434">
        <v>3432</v>
      </c>
      <c r="X3434" s="4">
        <f t="shared" si="525"/>
        <v>8.3670832199913336E-2</v>
      </c>
      <c r="Y3434" s="4">
        <f t="shared" si="534"/>
        <v>8.2887656740034898E-2</v>
      </c>
      <c r="Z3434" s="4">
        <f t="shared" si="535"/>
        <v>8.2350431113176512E-2</v>
      </c>
    </row>
    <row r="3435" spans="1:26" x14ac:dyDescent="0.25">
      <c r="A3435" s="16">
        <f t="shared" si="533"/>
        <v>46968</v>
      </c>
      <c r="B3435">
        <f>+'[2]Ejercicio 1'!E3652</f>
        <v>3433</v>
      </c>
      <c r="C3435" s="5">
        <v>8.0630260161396142E-2</v>
      </c>
      <c r="D3435" s="4">
        <f t="shared" si="528"/>
        <v>7.903022835559495E-2</v>
      </c>
      <c r="E3435" s="6">
        <f t="shared" si="529"/>
        <v>7.9824908144200513E-2</v>
      </c>
      <c r="F3435" s="7">
        <f t="shared" si="530"/>
        <v>7.9273618116619177E-2</v>
      </c>
      <c r="I3435" s="10">
        <v>3433</v>
      </c>
      <c r="J3435" s="8">
        <f t="shared" si="531"/>
        <v>8.2130260161396143E-2</v>
      </c>
      <c r="K3435" s="8">
        <f t="shared" si="531"/>
        <v>8.0530228355594952E-2</v>
      </c>
      <c r="L3435" s="8">
        <f t="shared" si="531"/>
        <v>8.1324908144200514E-2</v>
      </c>
      <c r="M3435" s="8">
        <f t="shared" si="526"/>
        <v>8.0773618116619178E-2</v>
      </c>
      <c r="P3435">
        <v>3433</v>
      </c>
      <c r="Q3435" s="8">
        <f t="shared" si="532"/>
        <v>7.913026016139614E-2</v>
      </c>
      <c r="R3435" s="8">
        <f t="shared" si="532"/>
        <v>7.7530228355594949E-2</v>
      </c>
      <c r="S3435" s="8">
        <f t="shared" si="532"/>
        <v>7.8324908144200511E-2</v>
      </c>
      <c r="T3435" s="8">
        <f t="shared" si="527"/>
        <v>7.7773618116619175E-2</v>
      </c>
      <c r="W3435">
        <v>3433</v>
      </c>
      <c r="X3435" s="4">
        <f t="shared" si="525"/>
        <v>8.3672703857444283E-2</v>
      </c>
      <c r="Y3435" s="4">
        <f t="shared" si="534"/>
        <v>8.2889490005553193E-2</v>
      </c>
      <c r="Z3435" s="4">
        <f t="shared" si="535"/>
        <v>8.235223821785384E-2</v>
      </c>
    </row>
    <row r="3436" spans="1:26" x14ac:dyDescent="0.25">
      <c r="A3436" s="16">
        <f t="shared" si="533"/>
        <v>46969</v>
      </c>
      <c r="B3436">
        <f>+'[2]Ejercicio 1'!E3653</f>
        <v>3434</v>
      </c>
      <c r="C3436" s="5">
        <v>8.0631195280452692E-2</v>
      </c>
      <c r="D3436" s="4">
        <f t="shared" si="528"/>
        <v>7.9031126849080743E-2</v>
      </c>
      <c r="E3436" s="6">
        <f t="shared" si="529"/>
        <v>7.9825824767558826E-2</v>
      </c>
      <c r="F3436" s="7">
        <f t="shared" si="530"/>
        <v>7.9274522150001622E-2</v>
      </c>
      <c r="I3436" s="10">
        <v>3434</v>
      </c>
      <c r="J3436" s="8">
        <f t="shared" si="531"/>
        <v>8.2131195280452693E-2</v>
      </c>
      <c r="K3436" s="8">
        <f t="shared" si="531"/>
        <v>8.0531126849080745E-2</v>
      </c>
      <c r="L3436" s="8">
        <f t="shared" si="531"/>
        <v>8.1325824767558827E-2</v>
      </c>
      <c r="M3436" s="8">
        <f t="shared" si="526"/>
        <v>8.0774522150001624E-2</v>
      </c>
      <c r="P3436">
        <v>3434</v>
      </c>
      <c r="Q3436" s="8">
        <f t="shared" si="532"/>
        <v>7.913119528045269E-2</v>
      </c>
      <c r="R3436" s="8">
        <f t="shared" si="532"/>
        <v>7.7531126849080742E-2</v>
      </c>
      <c r="S3436" s="8">
        <f t="shared" si="532"/>
        <v>7.8325824767558824E-2</v>
      </c>
      <c r="T3436" s="8">
        <f t="shared" si="527"/>
        <v>7.7774522150001621E-2</v>
      </c>
      <c r="W3436">
        <v>3434</v>
      </c>
      <c r="X3436" s="4">
        <f t="shared" si="525"/>
        <v>8.3674575515399502E-2</v>
      </c>
      <c r="Y3436" s="4">
        <f t="shared" si="534"/>
        <v>8.2891323270684977E-2</v>
      </c>
      <c r="Z3436" s="4">
        <f t="shared" si="535"/>
        <v>8.2354045321897384E-2</v>
      </c>
    </row>
    <row r="3437" spans="1:26" x14ac:dyDescent="0.25">
      <c r="A3437" s="16">
        <f t="shared" si="533"/>
        <v>46970</v>
      </c>
      <c r="B3437">
        <f>+'[2]Ejercicio 1'!E3654</f>
        <v>3435</v>
      </c>
      <c r="C3437" s="5">
        <v>8.0632130399509241E-2</v>
      </c>
      <c r="D3437" s="4">
        <f t="shared" si="528"/>
        <v>7.9032025342158918E-2</v>
      </c>
      <c r="E3437" s="6">
        <f t="shared" si="529"/>
        <v>7.9826741390708958E-2</v>
      </c>
      <c r="F3437" s="7">
        <f t="shared" si="530"/>
        <v>7.9275426183035763E-2</v>
      </c>
      <c r="I3437" s="10">
        <v>3435</v>
      </c>
      <c r="J3437" s="8">
        <f t="shared" si="531"/>
        <v>8.2132130399509243E-2</v>
      </c>
      <c r="K3437" s="8">
        <f t="shared" si="531"/>
        <v>8.0532025342158919E-2</v>
      </c>
      <c r="L3437" s="8">
        <f t="shared" si="531"/>
        <v>8.1326741390708959E-2</v>
      </c>
      <c r="M3437" s="8">
        <f t="shared" si="526"/>
        <v>8.0775426183035764E-2</v>
      </c>
      <c r="P3437">
        <v>3435</v>
      </c>
      <c r="Q3437" s="8">
        <f t="shared" si="532"/>
        <v>7.913213039950924E-2</v>
      </c>
      <c r="R3437" s="8">
        <f t="shared" si="532"/>
        <v>7.7532025342158917E-2</v>
      </c>
      <c r="S3437" s="8">
        <f t="shared" si="532"/>
        <v>7.8326741390708957E-2</v>
      </c>
      <c r="T3437" s="8">
        <f t="shared" si="527"/>
        <v>7.7775426183035762E-2</v>
      </c>
      <c r="W3437">
        <v>3435</v>
      </c>
      <c r="X3437" s="4">
        <f t="shared" si="525"/>
        <v>8.3676447173787333E-2</v>
      </c>
      <c r="Y3437" s="4">
        <f t="shared" si="534"/>
        <v>8.2893156535399512E-2</v>
      </c>
      <c r="Z3437" s="4">
        <f t="shared" si="535"/>
        <v>8.2355852424964571E-2</v>
      </c>
    </row>
    <row r="3438" spans="1:26" x14ac:dyDescent="0.25">
      <c r="A3438" s="16">
        <f t="shared" si="533"/>
        <v>46971</v>
      </c>
      <c r="B3438">
        <f>+'[2]Ejercicio 1'!E3655</f>
        <v>3436</v>
      </c>
      <c r="C3438" s="5">
        <v>8.0633065518565791E-2</v>
      </c>
      <c r="D3438" s="4">
        <f t="shared" si="528"/>
        <v>7.9032923834828447E-2</v>
      </c>
      <c r="E3438" s="6">
        <f t="shared" si="529"/>
        <v>7.9827658013650896E-2</v>
      </c>
      <c r="F3438" s="7">
        <f t="shared" si="530"/>
        <v>7.9276330215724472E-2</v>
      </c>
      <c r="I3438" s="10">
        <v>3436</v>
      </c>
      <c r="J3438" s="8">
        <f t="shared" si="531"/>
        <v>8.2133065518565793E-2</v>
      </c>
      <c r="K3438" s="8">
        <f t="shared" si="531"/>
        <v>8.0532923834828449E-2</v>
      </c>
      <c r="L3438" s="8">
        <f t="shared" si="531"/>
        <v>8.1327658013650897E-2</v>
      </c>
      <c r="M3438" s="8">
        <f t="shared" si="526"/>
        <v>8.0776330215724473E-2</v>
      </c>
      <c r="P3438">
        <v>3436</v>
      </c>
      <c r="Q3438" s="8">
        <f t="shared" si="532"/>
        <v>7.913306551856579E-2</v>
      </c>
      <c r="R3438" s="8">
        <f t="shared" si="532"/>
        <v>7.7532923834828446E-2</v>
      </c>
      <c r="S3438" s="8">
        <f t="shared" si="532"/>
        <v>7.8327658013650894E-2</v>
      </c>
      <c r="T3438" s="8">
        <f t="shared" si="527"/>
        <v>7.7776330215724471E-2</v>
      </c>
      <c r="W3438">
        <v>3436</v>
      </c>
      <c r="X3438" s="4">
        <f t="shared" si="525"/>
        <v>8.3678318832583198E-2</v>
      </c>
      <c r="Y3438" s="4">
        <f t="shared" si="534"/>
        <v>8.2894989799666072E-2</v>
      </c>
      <c r="Z3438" s="4">
        <f t="shared" si="535"/>
        <v>8.2357659527400831E-2</v>
      </c>
    </row>
    <row r="3439" spans="1:26" x14ac:dyDescent="0.25">
      <c r="A3439" s="16">
        <f t="shared" si="533"/>
        <v>46972</v>
      </c>
      <c r="B3439">
        <f>+'[2]Ejercicio 1'!E3656</f>
        <v>3437</v>
      </c>
      <c r="C3439" s="5">
        <v>8.0634000637622341E-2</v>
      </c>
      <c r="D3439" s="4">
        <f t="shared" si="528"/>
        <v>7.9033822327089956E-2</v>
      </c>
      <c r="E3439" s="6">
        <f t="shared" si="529"/>
        <v>7.9828574636384653E-2</v>
      </c>
      <c r="F3439" s="7">
        <f t="shared" si="530"/>
        <v>7.9277234248062031E-2</v>
      </c>
      <c r="I3439" s="10">
        <v>3437</v>
      </c>
      <c r="J3439" s="8">
        <f t="shared" si="531"/>
        <v>8.2134000637622342E-2</v>
      </c>
      <c r="K3439" s="8">
        <f t="shared" si="531"/>
        <v>8.0533822327089957E-2</v>
      </c>
      <c r="L3439" s="8">
        <f t="shared" si="531"/>
        <v>8.1328574636384654E-2</v>
      </c>
      <c r="M3439" s="8">
        <f t="shared" si="526"/>
        <v>8.0777234248062033E-2</v>
      </c>
      <c r="P3439">
        <v>3437</v>
      </c>
      <c r="Q3439" s="8">
        <f t="shared" si="532"/>
        <v>7.913400063762234E-2</v>
      </c>
      <c r="R3439" s="8">
        <f t="shared" si="532"/>
        <v>7.7533822327089955E-2</v>
      </c>
      <c r="S3439" s="8">
        <f t="shared" si="532"/>
        <v>7.8328574636384651E-2</v>
      </c>
      <c r="T3439" s="8">
        <f t="shared" si="527"/>
        <v>7.777723424806203E-2</v>
      </c>
      <c r="W3439">
        <v>3437</v>
      </c>
      <c r="X3439" s="4">
        <f t="shared" si="525"/>
        <v>8.3680190491810802E-2</v>
      </c>
      <c r="Y3439" s="4">
        <f t="shared" si="534"/>
        <v>8.2896823063546982E-2</v>
      </c>
      <c r="Z3439" s="4">
        <f t="shared" si="535"/>
        <v>8.2359466628155589E-2</v>
      </c>
    </row>
    <row r="3440" spans="1:26" x14ac:dyDescent="0.25">
      <c r="A3440" s="16">
        <f t="shared" si="533"/>
        <v>46973</v>
      </c>
      <c r="B3440">
        <f>+'[2]Ejercicio 1'!E3657</f>
        <v>3438</v>
      </c>
      <c r="C3440" s="5">
        <v>8.0634935756678877E-2</v>
      </c>
      <c r="D3440" s="4">
        <f t="shared" si="528"/>
        <v>7.9034720818943235E-2</v>
      </c>
      <c r="E3440" s="6">
        <f t="shared" si="529"/>
        <v>7.9829491258910229E-2</v>
      </c>
      <c r="F3440" s="7">
        <f t="shared" si="530"/>
        <v>7.9278138280054158E-2</v>
      </c>
      <c r="I3440" s="10">
        <v>3438</v>
      </c>
      <c r="J3440" s="8">
        <f t="shared" si="531"/>
        <v>8.2134935756678878E-2</v>
      </c>
      <c r="K3440" s="8">
        <f t="shared" si="531"/>
        <v>8.0534720818943237E-2</v>
      </c>
      <c r="L3440" s="8">
        <f t="shared" si="531"/>
        <v>8.132949125891023E-2</v>
      </c>
      <c r="M3440" s="8">
        <f t="shared" si="526"/>
        <v>8.077813828005416E-2</v>
      </c>
      <c r="P3440">
        <v>3438</v>
      </c>
      <c r="Q3440" s="8">
        <f t="shared" si="532"/>
        <v>7.9134935756678876E-2</v>
      </c>
      <c r="R3440" s="8">
        <f t="shared" si="532"/>
        <v>7.7534720818943234E-2</v>
      </c>
      <c r="S3440" s="8">
        <f t="shared" si="532"/>
        <v>7.8329491258910228E-2</v>
      </c>
      <c r="T3440" s="8">
        <f t="shared" si="527"/>
        <v>7.7778138280054157E-2</v>
      </c>
      <c r="W3440">
        <v>3438</v>
      </c>
      <c r="X3440" s="4">
        <f t="shared" si="525"/>
        <v>8.3682062151462233E-2</v>
      </c>
      <c r="Y3440" s="4">
        <f t="shared" si="534"/>
        <v>8.2898656327010656E-2</v>
      </c>
      <c r="Z3440" s="4">
        <f t="shared" si="535"/>
        <v>8.2361273728285125E-2</v>
      </c>
    </row>
    <row r="3441" spans="1:26" x14ac:dyDescent="0.25">
      <c r="A3441" s="16">
        <f t="shared" si="533"/>
        <v>46974</v>
      </c>
      <c r="B3441">
        <f>+'[2]Ejercicio 1'!E3658</f>
        <v>3439</v>
      </c>
      <c r="C3441" s="5">
        <v>8.0635870875735427E-2</v>
      </c>
      <c r="D3441" s="4">
        <f t="shared" si="528"/>
        <v>7.9035619310388494E-2</v>
      </c>
      <c r="E3441" s="6">
        <f t="shared" si="529"/>
        <v>7.983040788122675E-2</v>
      </c>
      <c r="F3441" s="7">
        <f t="shared" si="530"/>
        <v>7.927904231170084E-2</v>
      </c>
      <c r="I3441" s="10">
        <v>3439</v>
      </c>
      <c r="J3441" s="8">
        <f t="shared" si="531"/>
        <v>8.2135870875735428E-2</v>
      </c>
      <c r="K3441" s="8">
        <f t="shared" si="531"/>
        <v>8.0535619310388495E-2</v>
      </c>
      <c r="L3441" s="8">
        <f t="shared" si="531"/>
        <v>8.1330407881226752E-2</v>
      </c>
      <c r="M3441" s="8">
        <f t="shared" si="526"/>
        <v>8.0779042311700841E-2</v>
      </c>
      <c r="P3441">
        <v>3439</v>
      </c>
      <c r="Q3441" s="8">
        <f t="shared" si="532"/>
        <v>7.9135870875735426E-2</v>
      </c>
      <c r="R3441" s="8">
        <f t="shared" si="532"/>
        <v>7.7535619310388493E-2</v>
      </c>
      <c r="S3441" s="8">
        <f t="shared" si="532"/>
        <v>7.8330407881226749E-2</v>
      </c>
      <c r="T3441" s="8">
        <f t="shared" si="527"/>
        <v>7.7779042311700838E-2</v>
      </c>
      <c r="W3441">
        <v>3439</v>
      </c>
      <c r="X3441" s="4">
        <f t="shared" si="525"/>
        <v>8.3683933811538394E-2</v>
      </c>
      <c r="Y3441" s="4">
        <f t="shared" si="534"/>
        <v>8.2900489590023704E-2</v>
      </c>
      <c r="Z3441" s="4">
        <f t="shared" si="535"/>
        <v>8.2363080827780877E-2</v>
      </c>
    </row>
    <row r="3442" spans="1:26" x14ac:dyDescent="0.25">
      <c r="A3442" s="16">
        <f t="shared" si="533"/>
        <v>46975</v>
      </c>
      <c r="B3442">
        <f>+'[2]Ejercicio 1'!E3659</f>
        <v>3440</v>
      </c>
      <c r="C3442" s="5">
        <v>8.0636805994791977E-2</v>
      </c>
      <c r="D3442" s="4">
        <f t="shared" si="528"/>
        <v>7.9036517801425718E-2</v>
      </c>
      <c r="E3442" s="6">
        <f t="shared" si="529"/>
        <v>7.9831324503335951E-2</v>
      </c>
      <c r="F3442" s="7">
        <f t="shared" si="530"/>
        <v>7.9279946342996385E-2</v>
      </c>
      <c r="I3442" s="10">
        <v>3440</v>
      </c>
      <c r="J3442" s="8">
        <f t="shared" si="531"/>
        <v>8.2136805994791978E-2</v>
      </c>
      <c r="K3442" s="8">
        <f t="shared" si="531"/>
        <v>8.0536517801425719E-2</v>
      </c>
      <c r="L3442" s="8">
        <f t="shared" si="531"/>
        <v>8.1331324503335953E-2</v>
      </c>
      <c r="M3442" s="8">
        <f t="shared" si="526"/>
        <v>8.0779946342996387E-2</v>
      </c>
      <c r="P3442">
        <v>3440</v>
      </c>
      <c r="Q3442" s="8">
        <f t="shared" si="532"/>
        <v>7.9136805994791976E-2</v>
      </c>
      <c r="R3442" s="8">
        <f t="shared" si="532"/>
        <v>7.7536517801425717E-2</v>
      </c>
      <c r="S3442" s="8">
        <f t="shared" si="532"/>
        <v>7.833132450333595E-2</v>
      </c>
      <c r="T3442" s="8">
        <f t="shared" si="527"/>
        <v>7.7779946342996384E-2</v>
      </c>
      <c r="W3442">
        <v>3440</v>
      </c>
      <c r="X3442" s="4">
        <f t="shared" si="525"/>
        <v>8.3685805472038383E-2</v>
      </c>
      <c r="Y3442" s="4">
        <f t="shared" si="534"/>
        <v>8.2902322852621252E-2</v>
      </c>
      <c r="Z3442" s="4">
        <f t="shared" si="535"/>
        <v>8.236488792560083E-2</v>
      </c>
    </row>
    <row r="3443" spans="1:26" x14ac:dyDescent="0.25">
      <c r="A3443" s="16">
        <f t="shared" si="533"/>
        <v>46976</v>
      </c>
      <c r="B3443">
        <f>+'[2]Ejercicio 1'!E3660</f>
        <v>3441</v>
      </c>
      <c r="C3443" s="5">
        <v>8.0637741113848527E-2</v>
      </c>
      <c r="D3443" s="4">
        <f t="shared" si="528"/>
        <v>7.9037416292054921E-2</v>
      </c>
      <c r="E3443" s="6">
        <f t="shared" si="529"/>
        <v>7.9832241125237846E-2</v>
      </c>
      <c r="F3443" s="7">
        <f t="shared" si="530"/>
        <v>7.9280850373946485E-2</v>
      </c>
      <c r="I3443" s="10">
        <v>3441</v>
      </c>
      <c r="J3443" s="8">
        <f t="shared" si="531"/>
        <v>8.2137741113848528E-2</v>
      </c>
      <c r="K3443" s="8">
        <f t="shared" si="531"/>
        <v>8.0537416292054922E-2</v>
      </c>
      <c r="L3443" s="8">
        <f t="shared" si="531"/>
        <v>8.1332241125237847E-2</v>
      </c>
      <c r="M3443" s="8">
        <f t="shared" si="526"/>
        <v>8.0780850373946486E-2</v>
      </c>
      <c r="P3443">
        <v>3441</v>
      </c>
      <c r="Q3443" s="8">
        <f t="shared" si="532"/>
        <v>7.9137741113848525E-2</v>
      </c>
      <c r="R3443" s="8">
        <f t="shared" si="532"/>
        <v>7.753741629205492E-2</v>
      </c>
      <c r="S3443" s="8">
        <f t="shared" si="532"/>
        <v>7.8332241125237845E-2</v>
      </c>
      <c r="T3443" s="8">
        <f t="shared" si="527"/>
        <v>7.7780850373946483E-2</v>
      </c>
      <c r="W3443">
        <v>3441</v>
      </c>
      <c r="X3443" s="4">
        <f t="shared" si="525"/>
        <v>8.3687677132970997E-2</v>
      </c>
      <c r="Y3443" s="4">
        <f t="shared" si="534"/>
        <v>8.2904156114867442E-2</v>
      </c>
      <c r="Z3443" s="4">
        <f t="shared" si="535"/>
        <v>8.2366695023138162E-2</v>
      </c>
    </row>
    <row r="3444" spans="1:26" x14ac:dyDescent="0.25">
      <c r="A3444" s="16">
        <f t="shared" si="533"/>
        <v>46977</v>
      </c>
      <c r="B3444">
        <f>+'[2]Ejercicio 1'!E3661</f>
        <v>3442</v>
      </c>
      <c r="C3444" s="5">
        <v>8.0638676232905077E-2</v>
      </c>
      <c r="D3444" s="4">
        <f t="shared" si="528"/>
        <v>7.9038314782275895E-2</v>
      </c>
      <c r="E3444" s="6">
        <f t="shared" si="529"/>
        <v>7.9833157746929798E-2</v>
      </c>
      <c r="F3444" s="7">
        <f t="shared" si="530"/>
        <v>7.9281754404548294E-2</v>
      </c>
      <c r="I3444" s="10">
        <v>3442</v>
      </c>
      <c r="J3444" s="8">
        <f t="shared" si="531"/>
        <v>8.2138676232905078E-2</v>
      </c>
      <c r="K3444" s="8">
        <f t="shared" si="531"/>
        <v>8.0538314782275897E-2</v>
      </c>
      <c r="L3444" s="8">
        <f t="shared" si="531"/>
        <v>8.1333157746929799E-2</v>
      </c>
      <c r="M3444" s="8">
        <f t="shared" si="526"/>
        <v>8.0781754404548295E-2</v>
      </c>
      <c r="P3444">
        <v>3442</v>
      </c>
      <c r="Q3444" s="8">
        <f t="shared" si="532"/>
        <v>7.9138676232905075E-2</v>
      </c>
      <c r="R3444" s="8">
        <f t="shared" si="532"/>
        <v>7.7538314782275894E-2</v>
      </c>
      <c r="S3444" s="8">
        <f t="shared" si="532"/>
        <v>7.8333157746929796E-2</v>
      </c>
      <c r="T3444" s="8">
        <f t="shared" si="527"/>
        <v>7.7781754404548292E-2</v>
      </c>
      <c r="W3444">
        <v>3442</v>
      </c>
      <c r="X3444" s="4">
        <f t="shared" si="525"/>
        <v>8.3689548794311633E-2</v>
      </c>
      <c r="Y3444" s="4">
        <f t="shared" si="534"/>
        <v>8.2905989376627853E-2</v>
      </c>
      <c r="Z3444" s="4">
        <f t="shared" si="535"/>
        <v>8.2368502119345113E-2</v>
      </c>
    </row>
    <row r="3445" spans="1:26" x14ac:dyDescent="0.25">
      <c r="A3445" s="16">
        <f t="shared" si="533"/>
        <v>46978</v>
      </c>
      <c r="B3445">
        <f>+'[2]Ejercicio 1'!E3662</f>
        <v>3443</v>
      </c>
      <c r="C3445" s="5">
        <v>8.0639611351961613E-2</v>
      </c>
      <c r="D3445" s="4">
        <f t="shared" si="528"/>
        <v>7.9039213272088654E-2</v>
      </c>
      <c r="E3445" s="6">
        <f t="shared" si="529"/>
        <v>7.9834074368414443E-2</v>
      </c>
      <c r="F3445" s="7">
        <f t="shared" si="530"/>
        <v>7.9282658434804656E-2</v>
      </c>
      <c r="I3445" s="10">
        <v>3443</v>
      </c>
      <c r="J3445" s="8">
        <f t="shared" si="531"/>
        <v>8.2139611351961614E-2</v>
      </c>
      <c r="K3445" s="8">
        <f t="shared" si="531"/>
        <v>8.0539213272088656E-2</v>
      </c>
      <c r="L3445" s="8">
        <f t="shared" si="531"/>
        <v>8.1334074368414444E-2</v>
      </c>
      <c r="M3445" s="8">
        <f t="shared" si="526"/>
        <v>8.0782658434804658E-2</v>
      </c>
      <c r="P3445">
        <v>3443</v>
      </c>
      <c r="Q3445" s="8">
        <f t="shared" si="532"/>
        <v>7.9139611351961611E-2</v>
      </c>
      <c r="R3445" s="8">
        <f t="shared" si="532"/>
        <v>7.7539213272088653E-2</v>
      </c>
      <c r="S3445" s="8">
        <f t="shared" si="532"/>
        <v>7.8334074368414441E-2</v>
      </c>
      <c r="T3445" s="8">
        <f t="shared" si="527"/>
        <v>7.7782658434804655E-2</v>
      </c>
      <c r="W3445">
        <v>3443</v>
      </c>
      <c r="X3445" s="4">
        <f t="shared" si="525"/>
        <v>8.369142045608402E-2</v>
      </c>
      <c r="Y3445" s="4">
        <f t="shared" si="534"/>
        <v>8.290782263797454E-2</v>
      </c>
      <c r="Z3445" s="4">
        <f t="shared" si="535"/>
        <v>8.2370309214575721E-2</v>
      </c>
    </row>
    <row r="3446" spans="1:26" x14ac:dyDescent="0.25">
      <c r="A3446" s="16">
        <f t="shared" si="533"/>
        <v>46979</v>
      </c>
      <c r="B3446">
        <f>+'[2]Ejercicio 1'!E3663</f>
        <v>3444</v>
      </c>
      <c r="C3446" s="5">
        <v>8.0640546471018162E-2</v>
      </c>
      <c r="D3446" s="4">
        <f t="shared" si="528"/>
        <v>7.904011176149317E-2</v>
      </c>
      <c r="E3446" s="6">
        <f t="shared" si="529"/>
        <v>7.9834990989690907E-2</v>
      </c>
      <c r="F3446" s="7">
        <f t="shared" si="530"/>
        <v>7.9283562464712729E-2</v>
      </c>
      <c r="I3446" s="10">
        <v>3444</v>
      </c>
      <c r="J3446" s="8">
        <f t="shared" si="531"/>
        <v>8.2140546471018164E-2</v>
      </c>
      <c r="K3446" s="8">
        <f t="shared" si="531"/>
        <v>8.0540111761493172E-2</v>
      </c>
      <c r="L3446" s="8">
        <f t="shared" si="531"/>
        <v>8.1334990989690908E-2</v>
      </c>
      <c r="M3446" s="8">
        <f t="shared" si="526"/>
        <v>8.078356246471273E-2</v>
      </c>
      <c r="P3446">
        <v>3444</v>
      </c>
      <c r="Q3446" s="8">
        <f t="shared" si="532"/>
        <v>7.9140546471018161E-2</v>
      </c>
      <c r="R3446" s="8">
        <f t="shared" si="532"/>
        <v>7.7540111761493169E-2</v>
      </c>
      <c r="S3446" s="8">
        <f t="shared" si="532"/>
        <v>7.8334990989690906E-2</v>
      </c>
      <c r="T3446" s="8">
        <f t="shared" si="527"/>
        <v>7.7783562464712727E-2</v>
      </c>
      <c r="W3446">
        <v>3444</v>
      </c>
      <c r="X3446" s="4">
        <f t="shared" si="525"/>
        <v>8.3693292118280679E-2</v>
      </c>
      <c r="Y3446" s="4">
        <f t="shared" si="534"/>
        <v>8.2909655898934731E-2</v>
      </c>
      <c r="Z3446" s="4">
        <f t="shared" si="535"/>
        <v>8.2372116308827098E-2</v>
      </c>
    </row>
    <row r="3447" spans="1:26" x14ac:dyDescent="0.25">
      <c r="A3447" s="16">
        <f t="shared" si="533"/>
        <v>46980</v>
      </c>
      <c r="B3447">
        <f>+'[2]Ejercicio 1'!E3664</f>
        <v>3445</v>
      </c>
      <c r="C3447" s="5">
        <v>8.0641481590074712E-2</v>
      </c>
      <c r="D3447" s="4">
        <f t="shared" si="528"/>
        <v>7.9041010250489666E-2</v>
      </c>
      <c r="E3447" s="6">
        <f t="shared" si="529"/>
        <v>7.9835907610759191E-2</v>
      </c>
      <c r="F3447" s="7">
        <f t="shared" si="530"/>
        <v>7.9284466494272524E-2</v>
      </c>
      <c r="I3447" s="10">
        <v>3445</v>
      </c>
      <c r="J3447" s="8">
        <f t="shared" si="531"/>
        <v>8.2141481590074714E-2</v>
      </c>
      <c r="K3447" s="8">
        <f t="shared" si="531"/>
        <v>8.0541010250489667E-2</v>
      </c>
      <c r="L3447" s="8">
        <f t="shared" si="531"/>
        <v>8.1335907610759192E-2</v>
      </c>
      <c r="M3447" s="8">
        <f t="shared" si="526"/>
        <v>8.0784466494272525E-2</v>
      </c>
      <c r="P3447">
        <v>3445</v>
      </c>
      <c r="Q3447" s="8">
        <f t="shared" si="532"/>
        <v>7.9141481590074711E-2</v>
      </c>
      <c r="R3447" s="8">
        <f t="shared" si="532"/>
        <v>7.7541010250489664E-2</v>
      </c>
      <c r="S3447" s="8">
        <f t="shared" si="532"/>
        <v>7.833590761075919E-2</v>
      </c>
      <c r="T3447" s="8">
        <f t="shared" si="527"/>
        <v>7.7784466494272522E-2</v>
      </c>
      <c r="W3447">
        <v>3445</v>
      </c>
      <c r="X3447" s="4">
        <f t="shared" si="525"/>
        <v>8.369516378090161E-2</v>
      </c>
      <c r="Y3447" s="4">
        <f t="shared" si="534"/>
        <v>8.2911489159478532E-2</v>
      </c>
      <c r="Z3447" s="4">
        <f t="shared" si="535"/>
        <v>8.2373923402096413E-2</v>
      </c>
    </row>
    <row r="3448" spans="1:26" x14ac:dyDescent="0.25">
      <c r="A3448" s="16">
        <f t="shared" si="533"/>
        <v>46981</v>
      </c>
      <c r="B3448">
        <f>+'[2]Ejercicio 1'!E3665</f>
        <v>3446</v>
      </c>
      <c r="C3448" s="5">
        <v>8.0642416709131262E-2</v>
      </c>
      <c r="D3448" s="4">
        <f t="shared" si="528"/>
        <v>7.9041908739077932E-2</v>
      </c>
      <c r="E3448" s="6">
        <f t="shared" si="529"/>
        <v>7.983682423161928E-2</v>
      </c>
      <c r="F3448" s="7">
        <f t="shared" si="530"/>
        <v>7.9285370523484014E-2</v>
      </c>
      <c r="I3448" s="10">
        <v>3446</v>
      </c>
      <c r="J3448" s="8">
        <f t="shared" si="531"/>
        <v>8.2142416709131263E-2</v>
      </c>
      <c r="K3448" s="8">
        <f t="shared" si="531"/>
        <v>8.0541908739077933E-2</v>
      </c>
      <c r="L3448" s="8">
        <f t="shared" si="531"/>
        <v>8.1336824231619281E-2</v>
      </c>
      <c r="M3448" s="8">
        <f t="shared" si="526"/>
        <v>8.0785370523484015E-2</v>
      </c>
      <c r="P3448">
        <v>3446</v>
      </c>
      <c r="Q3448" s="8">
        <f t="shared" si="532"/>
        <v>7.9142416709131261E-2</v>
      </c>
      <c r="R3448" s="8">
        <f t="shared" si="532"/>
        <v>7.754190873907793E-2</v>
      </c>
      <c r="S3448" s="8">
        <f t="shared" si="532"/>
        <v>7.8336824231619279E-2</v>
      </c>
      <c r="T3448" s="8">
        <f t="shared" si="527"/>
        <v>7.7785370523484013E-2</v>
      </c>
      <c r="W3448">
        <v>3446</v>
      </c>
      <c r="X3448" s="4">
        <f t="shared" si="525"/>
        <v>8.3697035443946383E-2</v>
      </c>
      <c r="Y3448" s="4">
        <f t="shared" si="534"/>
        <v>8.2913322419604224E-2</v>
      </c>
      <c r="Z3448" s="4">
        <f t="shared" si="535"/>
        <v>8.2375730494389357E-2</v>
      </c>
    </row>
    <row r="3449" spans="1:26" x14ac:dyDescent="0.25">
      <c r="A3449" s="16">
        <f t="shared" si="533"/>
        <v>46982</v>
      </c>
      <c r="B3449">
        <f>+'[2]Ejercicio 1'!E3666</f>
        <v>3447</v>
      </c>
      <c r="C3449" s="5">
        <v>8.0643351828187812E-2</v>
      </c>
      <c r="D3449" s="4">
        <f t="shared" si="528"/>
        <v>7.9042807227258594E-2</v>
      </c>
      <c r="E3449" s="6">
        <f t="shared" si="529"/>
        <v>7.9837740852271188E-2</v>
      </c>
      <c r="F3449" s="7">
        <f t="shared" si="530"/>
        <v>7.9286274552350058E-2</v>
      </c>
      <c r="I3449" s="10">
        <v>3447</v>
      </c>
      <c r="J3449" s="8">
        <f t="shared" si="531"/>
        <v>8.2143351828187813E-2</v>
      </c>
      <c r="K3449" s="8">
        <f t="shared" si="531"/>
        <v>8.0542807227258595E-2</v>
      </c>
      <c r="L3449" s="8">
        <f t="shared" si="531"/>
        <v>8.133774085227119E-2</v>
      </c>
      <c r="M3449" s="8">
        <f t="shared" si="526"/>
        <v>8.078627455235006E-2</v>
      </c>
      <c r="P3449">
        <v>3447</v>
      </c>
      <c r="Q3449" s="8">
        <f t="shared" si="532"/>
        <v>7.9143351828187811E-2</v>
      </c>
      <c r="R3449" s="8">
        <f t="shared" si="532"/>
        <v>7.7542807227258592E-2</v>
      </c>
      <c r="S3449" s="8">
        <f t="shared" si="532"/>
        <v>7.8337740852271187E-2</v>
      </c>
      <c r="T3449" s="8">
        <f t="shared" si="527"/>
        <v>7.7786274552350057E-2</v>
      </c>
      <c r="W3449">
        <v>3447</v>
      </c>
      <c r="X3449" s="4">
        <f t="shared" si="525"/>
        <v>8.3698907107423767E-2</v>
      </c>
      <c r="Y3449" s="4">
        <f t="shared" si="534"/>
        <v>8.2915155679314415E-2</v>
      </c>
      <c r="Z3449" s="4">
        <f t="shared" si="535"/>
        <v>8.2377537586045671E-2</v>
      </c>
    </row>
    <row r="3450" spans="1:26" x14ac:dyDescent="0.25">
      <c r="A3450" s="16">
        <f t="shared" si="533"/>
        <v>46983</v>
      </c>
      <c r="B3450">
        <f>+'[2]Ejercicio 1'!E3667</f>
        <v>3448</v>
      </c>
      <c r="C3450" s="5">
        <v>8.0644286947244348E-2</v>
      </c>
      <c r="D3450" s="4">
        <f t="shared" si="528"/>
        <v>7.9043705715030624E-2</v>
      </c>
      <c r="E3450" s="6">
        <f t="shared" si="529"/>
        <v>7.9838657472714916E-2</v>
      </c>
      <c r="F3450" s="7">
        <f t="shared" si="530"/>
        <v>7.9287178580864967E-2</v>
      </c>
      <c r="I3450" s="10">
        <v>3448</v>
      </c>
      <c r="J3450" s="8">
        <f t="shared" si="531"/>
        <v>8.2144286947244349E-2</v>
      </c>
      <c r="K3450" s="8">
        <f t="shared" si="531"/>
        <v>8.0543705715030625E-2</v>
      </c>
      <c r="L3450" s="8">
        <f t="shared" si="531"/>
        <v>8.1338657472714918E-2</v>
      </c>
      <c r="M3450" s="8">
        <f t="shared" si="526"/>
        <v>8.0787178580864968E-2</v>
      </c>
      <c r="P3450">
        <v>3448</v>
      </c>
      <c r="Q3450" s="8">
        <f t="shared" si="532"/>
        <v>7.9144286947244347E-2</v>
      </c>
      <c r="R3450" s="8">
        <f t="shared" si="532"/>
        <v>7.7543705715030622E-2</v>
      </c>
      <c r="S3450" s="8">
        <f t="shared" si="532"/>
        <v>7.8338657472714915E-2</v>
      </c>
      <c r="T3450" s="8">
        <f t="shared" si="527"/>
        <v>7.7787178580864966E-2</v>
      </c>
      <c r="W3450">
        <v>3448</v>
      </c>
      <c r="X3450" s="4">
        <f t="shared" ref="X3450:X3513" si="536">Tasa_Fwd(C3268,B3268,C3450,B3450,182)</f>
        <v>8.3700778771309187E-2</v>
      </c>
      <c r="Y3450" s="4">
        <f t="shared" si="534"/>
        <v>8.2916988938573979E-2</v>
      </c>
      <c r="Z3450" s="4">
        <f t="shared" si="535"/>
        <v>8.2379344676029032E-2</v>
      </c>
    </row>
    <row r="3451" spans="1:26" x14ac:dyDescent="0.25">
      <c r="A3451" s="16">
        <f t="shared" si="533"/>
        <v>46984</v>
      </c>
      <c r="B3451">
        <f>+'[2]Ejercicio 1'!E3668</f>
        <v>3449</v>
      </c>
      <c r="C3451" s="5">
        <v>8.0645222066300898E-2</v>
      </c>
      <c r="D3451" s="4">
        <f t="shared" si="528"/>
        <v>7.9044604202394619E-2</v>
      </c>
      <c r="E3451" s="6">
        <f t="shared" si="529"/>
        <v>7.9839574092950449E-2</v>
      </c>
      <c r="F3451" s="7">
        <f t="shared" si="530"/>
        <v>7.9288082609037289E-2</v>
      </c>
      <c r="I3451" s="10">
        <v>3449</v>
      </c>
      <c r="J3451" s="8">
        <f t="shared" si="531"/>
        <v>8.2145222066300899E-2</v>
      </c>
      <c r="K3451" s="8">
        <f t="shared" si="531"/>
        <v>8.0544604202394621E-2</v>
      </c>
      <c r="L3451" s="8">
        <f t="shared" si="531"/>
        <v>8.1339574092950451E-2</v>
      </c>
      <c r="M3451" s="8">
        <f t="shared" si="526"/>
        <v>8.078808260903729E-2</v>
      </c>
      <c r="P3451">
        <v>3449</v>
      </c>
      <c r="Q3451" s="8">
        <f t="shared" si="532"/>
        <v>7.9145222066300897E-2</v>
      </c>
      <c r="R3451" s="8">
        <f t="shared" si="532"/>
        <v>7.7544604202394618E-2</v>
      </c>
      <c r="S3451" s="8">
        <f t="shared" si="532"/>
        <v>7.8339574092950448E-2</v>
      </c>
      <c r="T3451" s="8">
        <f t="shared" si="527"/>
        <v>7.7788082609037287E-2</v>
      </c>
      <c r="W3451">
        <v>3449</v>
      </c>
      <c r="X3451" s="4">
        <f t="shared" si="536"/>
        <v>8.3702650435626344E-2</v>
      </c>
      <c r="Y3451" s="4">
        <f t="shared" si="534"/>
        <v>8.2918822197447908E-2</v>
      </c>
      <c r="Z3451" s="4">
        <f t="shared" si="535"/>
        <v>8.2381151765729771E-2</v>
      </c>
    </row>
    <row r="3452" spans="1:26" x14ac:dyDescent="0.25">
      <c r="A3452" s="16">
        <f t="shared" si="533"/>
        <v>46985</v>
      </c>
      <c r="B3452">
        <f>+'[2]Ejercicio 1'!E3669</f>
        <v>3450</v>
      </c>
      <c r="C3452" s="5">
        <v>8.0646157185357448E-2</v>
      </c>
      <c r="D3452" s="4">
        <f t="shared" si="528"/>
        <v>7.90455026893504E-2</v>
      </c>
      <c r="E3452" s="6">
        <f t="shared" si="529"/>
        <v>7.9840490712977802E-2</v>
      </c>
      <c r="F3452" s="7">
        <f t="shared" si="530"/>
        <v>7.9288986636858461E-2</v>
      </c>
      <c r="I3452" s="10">
        <v>3450</v>
      </c>
      <c r="J3452" s="8">
        <f t="shared" si="531"/>
        <v>8.2146157185357449E-2</v>
      </c>
      <c r="K3452" s="8">
        <f t="shared" si="531"/>
        <v>8.0545502689350401E-2</v>
      </c>
      <c r="L3452" s="8">
        <f t="shared" si="531"/>
        <v>8.1340490712977803E-2</v>
      </c>
      <c r="M3452" s="8">
        <f t="shared" si="526"/>
        <v>8.0788986636858462E-2</v>
      </c>
      <c r="P3452">
        <v>3450</v>
      </c>
      <c r="Q3452" s="8">
        <f t="shared" si="532"/>
        <v>7.9146157185357446E-2</v>
      </c>
      <c r="R3452" s="8">
        <f t="shared" si="532"/>
        <v>7.7545502689350398E-2</v>
      </c>
      <c r="S3452" s="8">
        <f t="shared" si="532"/>
        <v>7.8340490712977801E-2</v>
      </c>
      <c r="T3452" s="8">
        <f t="shared" si="527"/>
        <v>7.7788986636858459E-2</v>
      </c>
      <c r="W3452">
        <v>3450</v>
      </c>
      <c r="X3452" s="4">
        <f t="shared" si="536"/>
        <v>8.3704522100367773E-2</v>
      </c>
      <c r="Y3452" s="4">
        <f t="shared" si="534"/>
        <v>8.2920655455905476E-2</v>
      </c>
      <c r="Z3452" s="4">
        <f t="shared" si="535"/>
        <v>8.2382958853751853E-2</v>
      </c>
    </row>
    <row r="3453" spans="1:26" x14ac:dyDescent="0.25">
      <c r="A3453" s="16">
        <f t="shared" si="533"/>
        <v>46986</v>
      </c>
      <c r="B3453">
        <f>+'[2]Ejercicio 1'!E3670</f>
        <v>3451</v>
      </c>
      <c r="C3453" s="5">
        <v>8.0647092304413998E-2</v>
      </c>
      <c r="D3453" s="4">
        <f t="shared" si="528"/>
        <v>7.9046401175898159E-2</v>
      </c>
      <c r="E3453" s="6">
        <f t="shared" si="529"/>
        <v>7.9841407332796974E-2</v>
      </c>
      <c r="F3453" s="7">
        <f t="shared" si="530"/>
        <v>7.9289890664334201E-2</v>
      </c>
      <c r="I3453" s="10">
        <v>3451</v>
      </c>
      <c r="J3453" s="8">
        <f t="shared" si="531"/>
        <v>8.2147092304413999E-2</v>
      </c>
      <c r="K3453" s="8">
        <f t="shared" si="531"/>
        <v>8.0546401175898161E-2</v>
      </c>
      <c r="L3453" s="8">
        <f t="shared" si="531"/>
        <v>8.1341407332796975E-2</v>
      </c>
      <c r="M3453" s="8">
        <f t="shared" si="526"/>
        <v>8.0789890664334202E-2</v>
      </c>
      <c r="P3453">
        <v>3451</v>
      </c>
      <c r="Q3453" s="8">
        <f t="shared" si="532"/>
        <v>7.9147092304413996E-2</v>
      </c>
      <c r="R3453" s="8">
        <f t="shared" si="532"/>
        <v>7.7546401175898158E-2</v>
      </c>
      <c r="S3453" s="8">
        <f t="shared" si="532"/>
        <v>7.8341407332796972E-2</v>
      </c>
      <c r="T3453" s="8">
        <f t="shared" si="527"/>
        <v>7.7789890664334199E-2</v>
      </c>
      <c r="W3453">
        <v>3451</v>
      </c>
      <c r="X3453" s="4">
        <f t="shared" si="536"/>
        <v>8.3706393765533488E-2</v>
      </c>
      <c r="Y3453" s="4">
        <f t="shared" si="534"/>
        <v>8.2922488713945794E-2</v>
      </c>
      <c r="Z3453" s="4">
        <f t="shared" si="535"/>
        <v>8.2384765941497004E-2</v>
      </c>
    </row>
    <row r="3454" spans="1:26" x14ac:dyDescent="0.25">
      <c r="A3454" s="16">
        <f t="shared" si="533"/>
        <v>46987</v>
      </c>
      <c r="B3454">
        <f>+'[2]Ejercicio 1'!E3671</f>
        <v>3452</v>
      </c>
      <c r="C3454" s="5">
        <v>8.0648027423470547E-2</v>
      </c>
      <c r="D3454" s="4">
        <f t="shared" si="528"/>
        <v>7.904729966203769E-2</v>
      </c>
      <c r="E3454" s="6">
        <f t="shared" si="529"/>
        <v>7.9842323952407951E-2</v>
      </c>
      <c r="F3454" s="7">
        <f t="shared" si="530"/>
        <v>7.9290794691461636E-2</v>
      </c>
      <c r="I3454" s="10">
        <v>3452</v>
      </c>
      <c r="J3454" s="8">
        <f t="shared" si="531"/>
        <v>8.2148027423470549E-2</v>
      </c>
      <c r="K3454" s="8">
        <f t="shared" si="531"/>
        <v>8.0547299662037691E-2</v>
      </c>
      <c r="L3454" s="8">
        <f t="shared" si="531"/>
        <v>8.1342323952407952E-2</v>
      </c>
      <c r="M3454" s="8">
        <f t="shared" si="526"/>
        <v>8.0790794691461637E-2</v>
      </c>
      <c r="P3454">
        <v>3452</v>
      </c>
      <c r="Q3454" s="8">
        <f t="shared" si="532"/>
        <v>7.9148027423470546E-2</v>
      </c>
      <c r="R3454" s="8">
        <f t="shared" si="532"/>
        <v>7.7547299662037689E-2</v>
      </c>
      <c r="S3454" s="8">
        <f t="shared" si="532"/>
        <v>7.834232395240795E-2</v>
      </c>
      <c r="T3454" s="8">
        <f t="shared" si="527"/>
        <v>7.7790794691461634E-2</v>
      </c>
      <c r="W3454">
        <v>3452</v>
      </c>
      <c r="X3454" s="4">
        <f t="shared" si="536"/>
        <v>8.370826543112303E-2</v>
      </c>
      <c r="Y3454" s="4">
        <f t="shared" si="534"/>
        <v>8.2924321971570625E-2</v>
      </c>
      <c r="Z3454" s="4">
        <f t="shared" si="535"/>
        <v>8.2386573027908944E-2</v>
      </c>
    </row>
    <row r="3455" spans="1:26" x14ac:dyDescent="0.25">
      <c r="A3455" s="16">
        <f t="shared" si="533"/>
        <v>46988</v>
      </c>
      <c r="B3455">
        <f>+'[2]Ejercicio 1'!E3672</f>
        <v>3453</v>
      </c>
      <c r="C3455" s="5">
        <v>8.0648962542527083E-2</v>
      </c>
      <c r="D3455" s="4">
        <f t="shared" si="528"/>
        <v>7.90481981477692E-2</v>
      </c>
      <c r="E3455" s="6">
        <f t="shared" si="529"/>
        <v>7.9843240571810747E-2</v>
      </c>
      <c r="F3455" s="7">
        <f t="shared" si="530"/>
        <v>7.9291698718240794E-2</v>
      </c>
      <c r="I3455" s="10">
        <v>3453</v>
      </c>
      <c r="J3455" s="8">
        <f t="shared" si="531"/>
        <v>8.2148962542527085E-2</v>
      </c>
      <c r="K3455" s="8">
        <f t="shared" si="531"/>
        <v>8.0548198147769201E-2</v>
      </c>
      <c r="L3455" s="8">
        <f t="shared" si="531"/>
        <v>8.1343240571810749E-2</v>
      </c>
      <c r="M3455" s="8">
        <f t="shared" si="526"/>
        <v>8.0791698718240795E-2</v>
      </c>
      <c r="P3455">
        <v>3453</v>
      </c>
      <c r="Q3455" s="8">
        <f t="shared" si="532"/>
        <v>7.9148962542527082E-2</v>
      </c>
      <c r="R3455" s="8">
        <f t="shared" si="532"/>
        <v>7.7548198147769198E-2</v>
      </c>
      <c r="S3455" s="8">
        <f t="shared" si="532"/>
        <v>7.8343240571810746E-2</v>
      </c>
      <c r="T3455" s="8">
        <f t="shared" si="527"/>
        <v>7.7791698718240793E-2</v>
      </c>
      <c r="W3455">
        <v>3453</v>
      </c>
      <c r="X3455" s="4">
        <f t="shared" si="536"/>
        <v>8.3710137097136858E-2</v>
      </c>
      <c r="Y3455" s="4">
        <f t="shared" si="534"/>
        <v>8.2926155228775569E-2</v>
      </c>
      <c r="Z3455" s="4">
        <f t="shared" si="535"/>
        <v>8.2388380112990517E-2</v>
      </c>
    </row>
    <row r="3456" spans="1:26" x14ac:dyDescent="0.25">
      <c r="A3456" s="16">
        <f t="shared" si="533"/>
        <v>46989</v>
      </c>
      <c r="B3456">
        <f>+'[2]Ejercicio 1'!E3673</f>
        <v>3454</v>
      </c>
      <c r="C3456" s="5">
        <v>8.0649897661583633E-2</v>
      </c>
      <c r="D3456" s="4">
        <f t="shared" si="528"/>
        <v>7.9049096633092897E-2</v>
      </c>
      <c r="E3456" s="6">
        <f t="shared" si="529"/>
        <v>7.9844157191005363E-2</v>
      </c>
      <c r="F3456" s="7">
        <f t="shared" si="530"/>
        <v>7.9292602744674506E-2</v>
      </c>
      <c r="I3456" s="10">
        <v>3454</v>
      </c>
      <c r="J3456" s="8">
        <f t="shared" si="531"/>
        <v>8.2149897661583635E-2</v>
      </c>
      <c r="K3456" s="8">
        <f t="shared" si="531"/>
        <v>8.0549096633092898E-2</v>
      </c>
      <c r="L3456" s="8">
        <f t="shared" si="531"/>
        <v>8.1344157191005365E-2</v>
      </c>
      <c r="M3456" s="8">
        <f t="shared" si="526"/>
        <v>8.0792602744674508E-2</v>
      </c>
      <c r="P3456">
        <v>3454</v>
      </c>
      <c r="Q3456" s="8">
        <f t="shared" si="532"/>
        <v>7.9149897661583632E-2</v>
      </c>
      <c r="R3456" s="8">
        <f t="shared" si="532"/>
        <v>7.7549096633092895E-2</v>
      </c>
      <c r="S3456" s="8">
        <f t="shared" si="532"/>
        <v>7.8344157191005362E-2</v>
      </c>
      <c r="T3456" s="8">
        <f t="shared" si="527"/>
        <v>7.7792602744674505E-2</v>
      </c>
      <c r="W3456">
        <v>3454</v>
      </c>
      <c r="X3456" s="4">
        <f t="shared" si="536"/>
        <v>8.3712008763574958E-2</v>
      </c>
      <c r="Y3456" s="4">
        <f t="shared" si="534"/>
        <v>8.2927988485532511E-2</v>
      </c>
      <c r="Z3456" s="4">
        <f t="shared" si="535"/>
        <v>8.2390187197792314E-2</v>
      </c>
    </row>
    <row r="3457" spans="1:26" x14ac:dyDescent="0.25">
      <c r="A3457" s="16">
        <f t="shared" si="533"/>
        <v>46990</v>
      </c>
      <c r="B3457">
        <f>+'[2]Ejercicio 1'!E3674</f>
        <v>3455</v>
      </c>
      <c r="C3457" s="5">
        <v>8.0650832780640183E-2</v>
      </c>
      <c r="D3457" s="4">
        <f t="shared" si="528"/>
        <v>7.9049995118008171E-2</v>
      </c>
      <c r="E3457" s="6">
        <f t="shared" si="529"/>
        <v>7.9845073809991798E-2</v>
      </c>
      <c r="F3457" s="7">
        <f t="shared" si="530"/>
        <v>7.9293506770759928E-2</v>
      </c>
      <c r="I3457" s="10">
        <v>3455</v>
      </c>
      <c r="J3457" s="8">
        <f t="shared" si="531"/>
        <v>8.2150832780640184E-2</v>
      </c>
      <c r="K3457" s="8">
        <f t="shared" si="531"/>
        <v>8.0549995118008172E-2</v>
      </c>
      <c r="L3457" s="8">
        <f t="shared" si="531"/>
        <v>8.13450738099918E-2</v>
      </c>
      <c r="M3457" s="8">
        <f t="shared" si="526"/>
        <v>8.0793506770759929E-2</v>
      </c>
      <c r="P3457">
        <v>3455</v>
      </c>
      <c r="Q3457" s="8">
        <f t="shared" si="532"/>
        <v>7.9150832780640182E-2</v>
      </c>
      <c r="R3457" s="8">
        <f t="shared" si="532"/>
        <v>7.7549995118008169E-2</v>
      </c>
      <c r="S3457" s="8">
        <f t="shared" si="532"/>
        <v>7.8345073809991797E-2</v>
      </c>
      <c r="T3457" s="8">
        <f t="shared" si="527"/>
        <v>7.7793506770759926E-2</v>
      </c>
      <c r="W3457">
        <v>3455</v>
      </c>
      <c r="X3457" s="4">
        <f t="shared" si="536"/>
        <v>8.3713880430436899E-2</v>
      </c>
      <c r="Y3457" s="4">
        <f t="shared" si="534"/>
        <v>8.2929821741903845E-2</v>
      </c>
      <c r="Z3457" s="4">
        <f t="shared" si="535"/>
        <v>8.2391994281266603E-2</v>
      </c>
    </row>
    <row r="3458" spans="1:26" x14ac:dyDescent="0.25">
      <c r="A3458" s="16">
        <f t="shared" si="533"/>
        <v>46991</v>
      </c>
      <c r="B3458">
        <f>+'[2]Ejercicio 1'!E3675</f>
        <v>3456</v>
      </c>
      <c r="C3458" s="5">
        <v>8.0651767899696733E-2</v>
      </c>
      <c r="D3458" s="4">
        <f t="shared" si="528"/>
        <v>7.9050893602515215E-2</v>
      </c>
      <c r="E3458" s="6">
        <f t="shared" si="529"/>
        <v>7.9845990428770039E-2</v>
      </c>
      <c r="F3458" s="7">
        <f t="shared" si="530"/>
        <v>7.9294410796497045E-2</v>
      </c>
      <c r="I3458" s="10">
        <v>3456</v>
      </c>
      <c r="J3458" s="8">
        <f t="shared" si="531"/>
        <v>8.2151767899696734E-2</v>
      </c>
      <c r="K3458" s="8">
        <f t="shared" si="531"/>
        <v>8.0550893602515217E-2</v>
      </c>
      <c r="L3458" s="8">
        <f t="shared" si="531"/>
        <v>8.134599042877004E-2</v>
      </c>
      <c r="M3458" s="8">
        <f t="shared" si="531"/>
        <v>8.0794410796497046E-2</v>
      </c>
      <c r="P3458">
        <v>3456</v>
      </c>
      <c r="Q3458" s="8">
        <f t="shared" si="532"/>
        <v>7.9151767899696732E-2</v>
      </c>
      <c r="R3458" s="8">
        <f t="shared" si="532"/>
        <v>7.7550893602515214E-2</v>
      </c>
      <c r="S3458" s="8">
        <f t="shared" si="532"/>
        <v>7.8345990428770038E-2</v>
      </c>
      <c r="T3458" s="8">
        <f t="shared" si="532"/>
        <v>7.7794410796497043E-2</v>
      </c>
      <c r="W3458">
        <v>3456</v>
      </c>
      <c r="X3458" s="4">
        <f t="shared" si="536"/>
        <v>8.3715752097723986E-2</v>
      </c>
      <c r="Y3458" s="4">
        <f t="shared" si="534"/>
        <v>8.2931654997858789E-2</v>
      </c>
      <c r="Z3458" s="4">
        <f t="shared" si="535"/>
        <v>8.2393801363761676E-2</v>
      </c>
    </row>
    <row r="3459" spans="1:26" x14ac:dyDescent="0.25">
      <c r="A3459" s="16">
        <f t="shared" si="533"/>
        <v>46992</v>
      </c>
      <c r="B3459">
        <f>+'[2]Ejercicio 1'!E3676</f>
        <v>3457</v>
      </c>
      <c r="C3459" s="5">
        <v>8.0652703018753283E-2</v>
      </c>
      <c r="D3459" s="4">
        <f t="shared" ref="D3459:D3522" si="537">+LN((1+C3459*182/360)^(360/182))</f>
        <v>7.9051792086614239E-2</v>
      </c>
      <c r="E3459" s="6">
        <f t="shared" ref="E3459:E3522" si="538">Equivalencia_Tasas(C3459,182,91)</f>
        <v>7.9846907047340099E-2</v>
      </c>
      <c r="F3459" s="7">
        <f t="shared" ref="F3459:F3522" si="539">Equivalencia_Tasas(C3459,182,28)</f>
        <v>7.9295314821888743E-2</v>
      </c>
      <c r="I3459" s="10">
        <v>3457</v>
      </c>
      <c r="J3459" s="8">
        <f t="shared" ref="J3459:M3522" si="540">C3459+$O$1</f>
        <v>8.2152703018753284E-2</v>
      </c>
      <c r="K3459" s="8">
        <f t="shared" si="540"/>
        <v>8.0551792086614241E-2</v>
      </c>
      <c r="L3459" s="8">
        <f t="shared" si="540"/>
        <v>8.13469070473401E-2</v>
      </c>
      <c r="M3459" s="8">
        <f t="shared" si="540"/>
        <v>8.0795314821888745E-2</v>
      </c>
      <c r="P3459">
        <v>3457</v>
      </c>
      <c r="Q3459" s="8">
        <f t="shared" ref="Q3459:T3522" si="541">C3459-$O$1</f>
        <v>7.9152703018753282E-2</v>
      </c>
      <c r="R3459" s="8">
        <f t="shared" si="541"/>
        <v>7.7551792086614238E-2</v>
      </c>
      <c r="S3459" s="8">
        <f t="shared" si="541"/>
        <v>7.8346907047340097E-2</v>
      </c>
      <c r="T3459" s="8">
        <f t="shared" si="541"/>
        <v>7.7795314821888742E-2</v>
      </c>
      <c r="W3459">
        <v>3457</v>
      </c>
      <c r="X3459" s="4">
        <f t="shared" si="536"/>
        <v>8.3717623765433596E-2</v>
      </c>
      <c r="Y3459" s="4">
        <f t="shared" si="534"/>
        <v>8.2933488253395624E-2</v>
      </c>
      <c r="Z3459" s="4">
        <f t="shared" si="535"/>
        <v>8.2395608445277532E-2</v>
      </c>
    </row>
    <row r="3460" spans="1:26" x14ac:dyDescent="0.25">
      <c r="A3460" s="16">
        <f t="shared" si="533"/>
        <v>46993</v>
      </c>
      <c r="B3460">
        <f>+'[2]Ejercicio 1'!E3677</f>
        <v>3458</v>
      </c>
      <c r="C3460" s="5">
        <v>8.0653638137809819E-2</v>
      </c>
      <c r="D3460" s="4">
        <f t="shared" si="537"/>
        <v>7.9052690570305048E-2</v>
      </c>
      <c r="E3460" s="6">
        <f t="shared" si="538"/>
        <v>7.9847823665701964E-2</v>
      </c>
      <c r="F3460" s="7">
        <f t="shared" si="539"/>
        <v>7.9296218846929278E-2</v>
      </c>
      <c r="I3460" s="10">
        <v>3458</v>
      </c>
      <c r="J3460" s="8">
        <f t="shared" si="540"/>
        <v>8.215363813780982E-2</v>
      </c>
      <c r="K3460" s="8">
        <f t="shared" si="540"/>
        <v>8.0552690570305049E-2</v>
      </c>
      <c r="L3460" s="8">
        <f t="shared" si="540"/>
        <v>8.1347823665701965E-2</v>
      </c>
      <c r="M3460" s="8">
        <f t="shared" si="540"/>
        <v>8.079621884692928E-2</v>
      </c>
      <c r="P3460">
        <v>3458</v>
      </c>
      <c r="Q3460" s="8">
        <f t="shared" si="541"/>
        <v>7.9153638137809817E-2</v>
      </c>
      <c r="R3460" s="8">
        <f t="shared" si="541"/>
        <v>7.7552690570305047E-2</v>
      </c>
      <c r="S3460" s="8">
        <f t="shared" si="541"/>
        <v>7.8347823665701963E-2</v>
      </c>
      <c r="T3460" s="8">
        <f t="shared" si="541"/>
        <v>7.7796218846929277E-2</v>
      </c>
      <c r="W3460">
        <v>3458</v>
      </c>
      <c r="X3460" s="4">
        <f t="shared" si="536"/>
        <v>8.3719495433568797E-2</v>
      </c>
      <c r="Y3460" s="4">
        <f t="shared" si="534"/>
        <v>8.2935321508516957E-2</v>
      </c>
      <c r="Z3460" s="4">
        <f t="shared" si="535"/>
        <v>8.2397415525814158E-2</v>
      </c>
    </row>
    <row r="3461" spans="1:26" x14ac:dyDescent="0.25">
      <c r="A3461" s="16">
        <f t="shared" ref="A3461:A3524" si="542">+A3460+1</f>
        <v>46994</v>
      </c>
      <c r="B3461">
        <f>+'[2]Ejercicio 1'!E3678</f>
        <v>3459</v>
      </c>
      <c r="C3461" s="5">
        <v>8.0654573256866369E-2</v>
      </c>
      <c r="D3461" s="4">
        <f t="shared" si="537"/>
        <v>7.9053589053588252E-2</v>
      </c>
      <c r="E3461" s="6">
        <f t="shared" si="538"/>
        <v>7.9848740283855649E-2</v>
      </c>
      <c r="F3461" s="7">
        <f t="shared" si="539"/>
        <v>7.9297122871624381E-2</v>
      </c>
      <c r="I3461" s="10">
        <v>3459</v>
      </c>
      <c r="J3461" s="8">
        <f t="shared" si="540"/>
        <v>8.215457325686637E-2</v>
      </c>
      <c r="K3461" s="8">
        <f t="shared" si="540"/>
        <v>8.0553589053588254E-2</v>
      </c>
      <c r="L3461" s="8">
        <f t="shared" si="540"/>
        <v>8.134874028385565E-2</v>
      </c>
      <c r="M3461" s="8">
        <f t="shared" si="540"/>
        <v>8.0797122871624383E-2</v>
      </c>
      <c r="P3461">
        <v>3459</v>
      </c>
      <c r="Q3461" s="8">
        <f t="shared" si="541"/>
        <v>7.9154573256866367E-2</v>
      </c>
      <c r="R3461" s="8">
        <f t="shared" si="541"/>
        <v>7.7553589053588251E-2</v>
      </c>
      <c r="S3461" s="8">
        <f t="shared" si="541"/>
        <v>7.8348740283855647E-2</v>
      </c>
      <c r="T3461" s="8">
        <f t="shared" si="541"/>
        <v>7.779712287162438E-2</v>
      </c>
      <c r="W3461">
        <v>3459</v>
      </c>
      <c r="X3461" s="4">
        <f t="shared" si="536"/>
        <v>8.3721367102126965E-2</v>
      </c>
      <c r="Y3461" s="4">
        <f t="shared" si="534"/>
        <v>8.2937154763219278E-2</v>
      </c>
      <c r="Z3461" s="4">
        <f t="shared" si="535"/>
        <v>8.2399222605368735E-2</v>
      </c>
    </row>
    <row r="3462" spans="1:26" x14ac:dyDescent="0.25">
      <c r="A3462" s="16">
        <f t="shared" si="542"/>
        <v>46995</v>
      </c>
      <c r="B3462">
        <f>+'[2]Ejercicio 1'!E3679</f>
        <v>3460</v>
      </c>
      <c r="C3462" s="5">
        <v>8.0655508375922919E-2</v>
      </c>
      <c r="D3462" s="4">
        <f t="shared" si="537"/>
        <v>7.9054487536462811E-2</v>
      </c>
      <c r="E3462" s="6">
        <f t="shared" si="538"/>
        <v>7.9849656901801153E-2</v>
      </c>
      <c r="F3462" s="7">
        <f t="shared" si="539"/>
        <v>7.9298026895974053E-2</v>
      </c>
      <c r="I3462" s="10">
        <v>3460</v>
      </c>
      <c r="J3462" s="8">
        <f t="shared" si="540"/>
        <v>8.215550837592292E-2</v>
      </c>
      <c r="K3462" s="8">
        <f t="shared" si="540"/>
        <v>8.0554487536462813E-2</v>
      </c>
      <c r="L3462" s="8">
        <f t="shared" si="540"/>
        <v>8.1349656901801154E-2</v>
      </c>
      <c r="M3462" s="8">
        <f t="shared" si="540"/>
        <v>8.0798026895974054E-2</v>
      </c>
      <c r="P3462">
        <v>3460</v>
      </c>
      <c r="Q3462" s="8">
        <f t="shared" si="541"/>
        <v>7.9155508375922917E-2</v>
      </c>
      <c r="R3462" s="8">
        <f t="shared" si="541"/>
        <v>7.755448753646281E-2</v>
      </c>
      <c r="S3462" s="8">
        <f t="shared" si="541"/>
        <v>7.8349656901801151E-2</v>
      </c>
      <c r="T3462" s="8">
        <f t="shared" si="541"/>
        <v>7.7798026895974051E-2</v>
      </c>
      <c r="W3462">
        <v>3460</v>
      </c>
      <c r="X3462" s="4">
        <f t="shared" si="536"/>
        <v>8.3723238771109834E-2</v>
      </c>
      <c r="Y3462" s="4">
        <f t="shared" si="534"/>
        <v>8.2938988017505239E-2</v>
      </c>
      <c r="Z3462" s="4">
        <f t="shared" si="535"/>
        <v>8.2401029683944083E-2</v>
      </c>
    </row>
    <row r="3463" spans="1:26" x14ac:dyDescent="0.25">
      <c r="A3463" s="16">
        <f t="shared" si="542"/>
        <v>46996</v>
      </c>
      <c r="B3463">
        <f>+'[2]Ejercicio 1'!E3680</f>
        <v>3461</v>
      </c>
      <c r="C3463" s="5">
        <v>8.0656443494979468E-2</v>
      </c>
      <c r="D3463" s="4">
        <f t="shared" si="537"/>
        <v>7.9055386018929363E-2</v>
      </c>
      <c r="E3463" s="6">
        <f t="shared" si="538"/>
        <v>7.9850573519538476E-2</v>
      </c>
      <c r="F3463" s="7">
        <f t="shared" si="539"/>
        <v>7.9298930919975419E-2</v>
      </c>
      <c r="I3463" s="10">
        <v>3461</v>
      </c>
      <c r="J3463" s="8">
        <f t="shared" si="540"/>
        <v>8.215644349497947E-2</v>
      </c>
      <c r="K3463" s="8">
        <f t="shared" si="540"/>
        <v>8.0555386018929365E-2</v>
      </c>
      <c r="L3463" s="8">
        <f t="shared" si="540"/>
        <v>8.1350573519538477E-2</v>
      </c>
      <c r="M3463" s="8">
        <f t="shared" si="540"/>
        <v>8.079893091997542E-2</v>
      </c>
      <c r="P3463">
        <v>3461</v>
      </c>
      <c r="Q3463" s="8">
        <f t="shared" si="541"/>
        <v>7.9156443494979467E-2</v>
      </c>
      <c r="R3463" s="8">
        <f t="shared" si="541"/>
        <v>7.7555386018929362E-2</v>
      </c>
      <c r="S3463" s="8">
        <f t="shared" si="541"/>
        <v>7.8350573519538474E-2</v>
      </c>
      <c r="T3463" s="8">
        <f t="shared" si="541"/>
        <v>7.7798930919975418E-2</v>
      </c>
      <c r="W3463">
        <v>3461</v>
      </c>
      <c r="X3463" s="4">
        <f t="shared" si="536"/>
        <v>8.3725110440516989E-2</v>
      </c>
      <c r="Y3463" s="4">
        <f t="shared" si="534"/>
        <v>8.2940821271373949E-2</v>
      </c>
      <c r="Z3463" s="4">
        <f t="shared" si="535"/>
        <v>8.2402836761894208E-2</v>
      </c>
    </row>
    <row r="3464" spans="1:26" x14ac:dyDescent="0.25">
      <c r="A3464" s="16">
        <f t="shared" si="542"/>
        <v>46997</v>
      </c>
      <c r="B3464">
        <f>+'[2]Ejercicio 1'!E3681</f>
        <v>3462</v>
      </c>
      <c r="C3464" s="5">
        <v>8.0657378614036018E-2</v>
      </c>
      <c r="D3464" s="4">
        <f t="shared" si="537"/>
        <v>7.90562845009877E-2</v>
      </c>
      <c r="E3464" s="6">
        <f t="shared" si="538"/>
        <v>7.9851490137067604E-2</v>
      </c>
      <c r="F3464" s="7">
        <f t="shared" si="539"/>
        <v>7.9299834943628494E-2</v>
      </c>
      <c r="I3464" s="10">
        <v>3462</v>
      </c>
      <c r="J3464" s="8">
        <f t="shared" si="540"/>
        <v>8.215737861403602E-2</v>
      </c>
      <c r="K3464" s="8">
        <f t="shared" si="540"/>
        <v>8.0556284500987702E-2</v>
      </c>
      <c r="L3464" s="8">
        <f t="shared" si="540"/>
        <v>8.1351490137067606E-2</v>
      </c>
      <c r="M3464" s="8">
        <f t="shared" si="540"/>
        <v>8.0799834943628496E-2</v>
      </c>
      <c r="P3464">
        <v>3462</v>
      </c>
      <c r="Q3464" s="8">
        <f t="shared" si="541"/>
        <v>7.9157378614036017E-2</v>
      </c>
      <c r="R3464" s="8">
        <f t="shared" si="541"/>
        <v>7.7556284500987699E-2</v>
      </c>
      <c r="S3464" s="8">
        <f t="shared" si="541"/>
        <v>7.8351490137067603E-2</v>
      </c>
      <c r="T3464" s="8">
        <f t="shared" si="541"/>
        <v>7.7799834943628493E-2</v>
      </c>
      <c r="W3464">
        <v>3462</v>
      </c>
      <c r="X3464" s="4">
        <f t="shared" si="536"/>
        <v>8.3726982110347986E-2</v>
      </c>
      <c r="Y3464" s="4">
        <f t="shared" si="534"/>
        <v>8.294265452482541E-2</v>
      </c>
      <c r="Z3464" s="4">
        <f t="shared" si="535"/>
        <v>8.2404643838511135E-2</v>
      </c>
    </row>
    <row r="3465" spans="1:26" x14ac:dyDescent="0.25">
      <c r="A3465" s="16">
        <f t="shared" si="542"/>
        <v>46998</v>
      </c>
      <c r="B3465">
        <f>+'[2]Ejercicio 1'!E3682</f>
        <v>3463</v>
      </c>
      <c r="C3465" s="5">
        <v>8.0658313733092554E-2</v>
      </c>
      <c r="D3465" s="4">
        <f t="shared" si="537"/>
        <v>7.9057182982638016E-2</v>
      </c>
      <c r="E3465" s="6">
        <f t="shared" si="538"/>
        <v>7.9852406754388552E-2</v>
      </c>
      <c r="F3465" s="7">
        <f t="shared" si="539"/>
        <v>7.9300738966933279E-2</v>
      </c>
      <c r="I3465" s="10">
        <v>3463</v>
      </c>
      <c r="J3465" s="8">
        <f t="shared" si="540"/>
        <v>8.2158313733092556E-2</v>
      </c>
      <c r="K3465" s="8">
        <f t="shared" si="540"/>
        <v>8.0557182982638018E-2</v>
      </c>
      <c r="L3465" s="8">
        <f t="shared" si="540"/>
        <v>8.1352406754388554E-2</v>
      </c>
      <c r="M3465" s="8">
        <f t="shared" si="540"/>
        <v>8.080073896693328E-2</v>
      </c>
      <c r="P3465">
        <v>3463</v>
      </c>
      <c r="Q3465" s="8">
        <f t="shared" si="541"/>
        <v>7.9158313733092553E-2</v>
      </c>
      <c r="R3465" s="8">
        <f t="shared" si="541"/>
        <v>7.7557182982638015E-2</v>
      </c>
      <c r="S3465" s="8">
        <f t="shared" si="541"/>
        <v>7.8352406754388551E-2</v>
      </c>
      <c r="T3465" s="8">
        <f t="shared" si="541"/>
        <v>7.7800738966933278E-2</v>
      </c>
      <c r="W3465">
        <v>3463</v>
      </c>
      <c r="X3465" s="4">
        <f t="shared" si="536"/>
        <v>8.3728853780603255E-2</v>
      </c>
      <c r="Y3465" s="4">
        <f t="shared" si="534"/>
        <v>8.2944487777859635E-2</v>
      </c>
      <c r="Z3465" s="4">
        <f t="shared" si="535"/>
        <v>8.2406450914145973E-2</v>
      </c>
    </row>
    <row r="3466" spans="1:26" x14ac:dyDescent="0.25">
      <c r="A3466" s="16">
        <f t="shared" si="542"/>
        <v>46999</v>
      </c>
      <c r="B3466">
        <f>+'[2]Ejercicio 1'!E3683</f>
        <v>3464</v>
      </c>
      <c r="C3466" s="5">
        <v>8.0659248852149104E-2</v>
      </c>
      <c r="D3466" s="4">
        <f t="shared" si="537"/>
        <v>7.9058081463880103E-2</v>
      </c>
      <c r="E3466" s="6">
        <f t="shared" si="538"/>
        <v>7.9853323371501306E-2</v>
      </c>
      <c r="F3466" s="7">
        <f t="shared" si="539"/>
        <v>7.9301642989889773E-2</v>
      </c>
      <c r="I3466" s="10">
        <v>3464</v>
      </c>
      <c r="J3466" s="8">
        <f t="shared" si="540"/>
        <v>8.2159248852149105E-2</v>
      </c>
      <c r="K3466" s="8">
        <f t="shared" si="540"/>
        <v>8.0558081463880105E-2</v>
      </c>
      <c r="L3466" s="8">
        <f t="shared" si="540"/>
        <v>8.1353323371501307E-2</v>
      </c>
      <c r="M3466" s="8">
        <f t="shared" si="540"/>
        <v>8.0801642989889774E-2</v>
      </c>
      <c r="P3466">
        <v>3464</v>
      </c>
      <c r="Q3466" s="8">
        <f t="shared" si="541"/>
        <v>7.9159248852149103E-2</v>
      </c>
      <c r="R3466" s="8">
        <f t="shared" si="541"/>
        <v>7.7558081463880102E-2</v>
      </c>
      <c r="S3466" s="8">
        <f t="shared" si="541"/>
        <v>7.8353323371501304E-2</v>
      </c>
      <c r="T3466" s="8">
        <f t="shared" si="541"/>
        <v>7.7801642989889772E-2</v>
      </c>
      <c r="W3466">
        <v>3464</v>
      </c>
      <c r="X3466" s="4">
        <f t="shared" si="536"/>
        <v>8.3730725451282351E-2</v>
      </c>
      <c r="Y3466" s="4">
        <f t="shared" si="534"/>
        <v>8.2946321030477471E-2</v>
      </c>
      <c r="Z3466" s="4">
        <f t="shared" si="535"/>
        <v>8.2408257988453304E-2</v>
      </c>
    </row>
    <row r="3467" spans="1:26" x14ac:dyDescent="0.25">
      <c r="A3467" s="16">
        <f t="shared" si="542"/>
        <v>47000</v>
      </c>
      <c r="B3467">
        <f>+'[2]Ejercicio 1'!E3684</f>
        <v>3465</v>
      </c>
      <c r="C3467" s="5">
        <v>8.0660183971205654E-2</v>
      </c>
      <c r="D3467" s="4">
        <f t="shared" si="537"/>
        <v>7.9058979944713975E-2</v>
      </c>
      <c r="E3467" s="6">
        <f t="shared" si="538"/>
        <v>7.9854239988405878E-2</v>
      </c>
      <c r="F3467" s="7">
        <f t="shared" si="539"/>
        <v>7.9302547012500835E-2</v>
      </c>
      <c r="I3467" s="10">
        <v>3465</v>
      </c>
      <c r="J3467" s="8">
        <f t="shared" si="540"/>
        <v>8.2160183971205655E-2</v>
      </c>
      <c r="K3467" s="8">
        <f t="shared" si="540"/>
        <v>8.0558979944713976E-2</v>
      </c>
      <c r="L3467" s="8">
        <f t="shared" si="540"/>
        <v>8.135423998840588E-2</v>
      </c>
      <c r="M3467" s="8">
        <f t="shared" si="540"/>
        <v>8.0802547012500836E-2</v>
      </c>
      <c r="P3467">
        <v>3465</v>
      </c>
      <c r="Q3467" s="8">
        <f t="shared" si="541"/>
        <v>7.9160183971205653E-2</v>
      </c>
      <c r="R3467" s="8">
        <f t="shared" si="541"/>
        <v>7.7558979944713974E-2</v>
      </c>
      <c r="S3467" s="8">
        <f t="shared" si="541"/>
        <v>7.8354239988405877E-2</v>
      </c>
      <c r="T3467" s="8">
        <f t="shared" si="541"/>
        <v>7.7802547012500833E-2</v>
      </c>
      <c r="W3467">
        <v>3465</v>
      </c>
      <c r="X3467" s="4">
        <f t="shared" si="536"/>
        <v>8.3732597122385732E-2</v>
      </c>
      <c r="Y3467" s="4">
        <f t="shared" si="534"/>
        <v>8.2948154282677183E-2</v>
      </c>
      <c r="Z3467" s="4">
        <f t="shared" si="535"/>
        <v>8.2410065062483717E-2</v>
      </c>
    </row>
    <row r="3468" spans="1:26" x14ac:dyDescent="0.25">
      <c r="A3468" s="16">
        <f t="shared" si="542"/>
        <v>47001</v>
      </c>
      <c r="B3468">
        <f>+'[2]Ejercicio 1'!E3685</f>
        <v>3466</v>
      </c>
      <c r="C3468" s="5">
        <v>8.0661119090262204E-2</v>
      </c>
      <c r="D3468" s="4">
        <f t="shared" si="537"/>
        <v>7.9059878425140451E-2</v>
      </c>
      <c r="E3468" s="6">
        <f t="shared" si="538"/>
        <v>7.9855156605103159E-2</v>
      </c>
      <c r="F3468" s="7">
        <f t="shared" si="539"/>
        <v>7.9303451034763592E-2</v>
      </c>
      <c r="I3468" s="10">
        <v>3466</v>
      </c>
      <c r="J3468" s="8">
        <f t="shared" si="540"/>
        <v>8.2161119090262205E-2</v>
      </c>
      <c r="K3468" s="8">
        <f t="shared" si="540"/>
        <v>8.0559878425140452E-2</v>
      </c>
      <c r="L3468" s="8">
        <f t="shared" si="540"/>
        <v>8.135515660510316E-2</v>
      </c>
      <c r="M3468" s="8">
        <f t="shared" si="540"/>
        <v>8.0803451034763593E-2</v>
      </c>
      <c r="P3468">
        <v>3466</v>
      </c>
      <c r="Q3468" s="8">
        <f t="shared" si="541"/>
        <v>7.9161119090262203E-2</v>
      </c>
      <c r="R3468" s="8">
        <f t="shared" si="541"/>
        <v>7.7559878425140449E-2</v>
      </c>
      <c r="S3468" s="8">
        <f t="shared" si="541"/>
        <v>7.8355156605103157E-2</v>
      </c>
      <c r="T3468" s="8">
        <f t="shared" si="541"/>
        <v>7.780345103476359E-2</v>
      </c>
      <c r="W3468">
        <v>3466</v>
      </c>
      <c r="X3468" s="4">
        <f t="shared" si="536"/>
        <v>8.3734468793913816E-2</v>
      </c>
      <c r="Y3468" s="4">
        <f t="shared" si="534"/>
        <v>8.2949987534460534E-2</v>
      </c>
      <c r="Z3468" s="4">
        <f t="shared" si="535"/>
        <v>8.2411872135180919E-2</v>
      </c>
    </row>
    <row r="3469" spans="1:26" x14ac:dyDescent="0.25">
      <c r="A3469" s="16">
        <f t="shared" si="542"/>
        <v>47002</v>
      </c>
      <c r="B3469">
        <f>+'[2]Ejercicio 1'!E3686</f>
        <v>3467</v>
      </c>
      <c r="C3469" s="5">
        <v>8.0662054209318754E-2</v>
      </c>
      <c r="D3469" s="4">
        <f t="shared" si="537"/>
        <v>7.9060776905158087E-2</v>
      </c>
      <c r="E3469" s="6">
        <f t="shared" si="538"/>
        <v>7.9856073221591356E-2</v>
      </c>
      <c r="F3469" s="7">
        <f t="shared" si="539"/>
        <v>7.9304355056680917E-2</v>
      </c>
      <c r="I3469" s="10">
        <v>3467</v>
      </c>
      <c r="J3469" s="8">
        <f t="shared" si="540"/>
        <v>8.2162054209318755E-2</v>
      </c>
      <c r="K3469" s="8">
        <f t="shared" si="540"/>
        <v>8.0560776905158088E-2</v>
      </c>
      <c r="L3469" s="8">
        <f t="shared" si="540"/>
        <v>8.1356073221591357E-2</v>
      </c>
      <c r="M3469" s="8">
        <f t="shared" si="540"/>
        <v>8.0804355056680918E-2</v>
      </c>
      <c r="P3469">
        <v>3467</v>
      </c>
      <c r="Q3469" s="8">
        <f t="shared" si="541"/>
        <v>7.9162054209318752E-2</v>
      </c>
      <c r="R3469" s="8">
        <f t="shared" si="541"/>
        <v>7.7560776905158085E-2</v>
      </c>
      <c r="S3469" s="8">
        <f t="shared" si="541"/>
        <v>7.8356073221591355E-2</v>
      </c>
      <c r="T3469" s="8">
        <f t="shared" si="541"/>
        <v>7.7804355056680916E-2</v>
      </c>
      <c r="W3469">
        <v>3467</v>
      </c>
      <c r="X3469" s="4">
        <f t="shared" si="536"/>
        <v>8.3736340465865311E-2</v>
      </c>
      <c r="Y3469" s="4">
        <f t="shared" si="534"/>
        <v>8.2951820785826635E-2</v>
      </c>
      <c r="Z3469" s="4">
        <f t="shared" si="535"/>
        <v>8.241367920689889E-2</v>
      </c>
    </row>
    <row r="3470" spans="1:26" x14ac:dyDescent="0.25">
      <c r="A3470" s="16">
        <f t="shared" si="542"/>
        <v>47003</v>
      </c>
      <c r="B3470">
        <f>+'[2]Ejercicio 1'!E3687</f>
        <v>3468</v>
      </c>
      <c r="C3470" s="5">
        <v>8.066298932837529E-2</v>
      </c>
      <c r="D3470" s="4">
        <f t="shared" si="537"/>
        <v>7.9061675384767716E-2</v>
      </c>
      <c r="E3470" s="6">
        <f t="shared" si="538"/>
        <v>7.9856989837871387E-2</v>
      </c>
      <c r="F3470" s="7">
        <f t="shared" si="539"/>
        <v>7.9305259078247106E-2</v>
      </c>
      <c r="I3470" s="10">
        <v>3468</v>
      </c>
      <c r="J3470" s="8">
        <f t="shared" si="540"/>
        <v>8.2162989328375291E-2</v>
      </c>
      <c r="K3470" s="8">
        <f t="shared" si="540"/>
        <v>8.0561675384767717E-2</v>
      </c>
      <c r="L3470" s="8">
        <f t="shared" si="540"/>
        <v>8.1356989837871388E-2</v>
      </c>
      <c r="M3470" s="8">
        <f t="shared" si="540"/>
        <v>8.0805259078247108E-2</v>
      </c>
      <c r="P3470">
        <v>3468</v>
      </c>
      <c r="Q3470" s="8">
        <f t="shared" si="541"/>
        <v>7.9162989328375288E-2</v>
      </c>
      <c r="R3470" s="8">
        <f t="shared" si="541"/>
        <v>7.7561675384767714E-2</v>
      </c>
      <c r="S3470" s="8">
        <f t="shared" si="541"/>
        <v>7.8356989837871385E-2</v>
      </c>
      <c r="T3470" s="8">
        <f t="shared" si="541"/>
        <v>7.7805259078247105E-2</v>
      </c>
      <c r="W3470">
        <v>3468</v>
      </c>
      <c r="X3470" s="4">
        <f t="shared" si="536"/>
        <v>8.3738212138241522E-2</v>
      </c>
      <c r="Y3470" s="4">
        <f t="shared" si="534"/>
        <v>8.2953654036774599E-2</v>
      </c>
      <c r="Z3470" s="4">
        <f t="shared" si="535"/>
        <v>8.2415486277643363E-2</v>
      </c>
    </row>
    <row r="3471" spans="1:26" x14ac:dyDescent="0.25">
      <c r="A3471" s="16">
        <f t="shared" si="542"/>
        <v>47004</v>
      </c>
      <c r="B3471">
        <f>+'[2]Ejercicio 1'!E3688</f>
        <v>3469</v>
      </c>
      <c r="C3471" s="5">
        <v>8.066392444743184E-2</v>
      </c>
      <c r="D3471" s="4">
        <f t="shared" si="537"/>
        <v>7.9062573863969338E-2</v>
      </c>
      <c r="E3471" s="6">
        <f t="shared" si="538"/>
        <v>7.9857906453943209E-2</v>
      </c>
      <c r="F3471" s="7">
        <f t="shared" si="539"/>
        <v>7.9306163099467836E-2</v>
      </c>
      <c r="I3471" s="10">
        <v>3469</v>
      </c>
      <c r="J3471" s="8">
        <f t="shared" si="540"/>
        <v>8.2163924447431841E-2</v>
      </c>
      <c r="K3471" s="8">
        <f t="shared" si="540"/>
        <v>8.0562573863969339E-2</v>
      </c>
      <c r="L3471" s="8">
        <f t="shared" si="540"/>
        <v>8.135790645394321E-2</v>
      </c>
      <c r="M3471" s="8">
        <f t="shared" si="540"/>
        <v>8.0806163099467837E-2</v>
      </c>
      <c r="P3471">
        <v>3469</v>
      </c>
      <c r="Q3471" s="8">
        <f t="shared" si="541"/>
        <v>7.9163924447431838E-2</v>
      </c>
      <c r="R3471" s="8">
        <f t="shared" si="541"/>
        <v>7.7562573863969336E-2</v>
      </c>
      <c r="S3471" s="8">
        <f t="shared" si="541"/>
        <v>7.8357906453943207E-2</v>
      </c>
      <c r="T3471" s="8">
        <f t="shared" si="541"/>
        <v>7.7806163099467834E-2</v>
      </c>
      <c r="W3471">
        <v>3469</v>
      </c>
      <c r="X3471" s="4">
        <f t="shared" si="536"/>
        <v>8.374008381104113E-2</v>
      </c>
      <c r="Y3471" s="4">
        <f t="shared" si="534"/>
        <v>8.2955487287307075E-2</v>
      </c>
      <c r="Z3471" s="4">
        <f t="shared" si="535"/>
        <v>8.2417293347400056E-2</v>
      </c>
    </row>
    <row r="3472" spans="1:26" x14ac:dyDescent="0.25">
      <c r="A3472" s="16">
        <f t="shared" si="542"/>
        <v>47005</v>
      </c>
      <c r="B3472">
        <f>+'[2]Ejercicio 1'!E3689</f>
        <v>3470</v>
      </c>
      <c r="C3472" s="5">
        <v>8.0664859566488389E-2</v>
      </c>
      <c r="D3472" s="4">
        <f t="shared" si="537"/>
        <v>7.9063472342762731E-2</v>
      </c>
      <c r="E3472" s="6">
        <f t="shared" si="538"/>
        <v>7.9858823069806864E-2</v>
      </c>
      <c r="F3472" s="7">
        <f t="shared" si="539"/>
        <v>7.9307067120343147E-2</v>
      </c>
      <c r="I3472" s="10">
        <v>3470</v>
      </c>
      <c r="J3472" s="8">
        <f t="shared" si="540"/>
        <v>8.2164859566488391E-2</v>
      </c>
      <c r="K3472" s="8">
        <f t="shared" si="540"/>
        <v>8.0563472342762732E-2</v>
      </c>
      <c r="L3472" s="8">
        <f t="shared" si="540"/>
        <v>8.1358823069806865E-2</v>
      </c>
      <c r="M3472" s="8">
        <f t="shared" si="540"/>
        <v>8.0807067120343148E-2</v>
      </c>
      <c r="P3472">
        <v>3470</v>
      </c>
      <c r="Q3472" s="8">
        <f t="shared" si="541"/>
        <v>7.9164859566488388E-2</v>
      </c>
      <c r="R3472" s="8">
        <f t="shared" si="541"/>
        <v>7.7563472342762729E-2</v>
      </c>
      <c r="S3472" s="8">
        <f t="shared" si="541"/>
        <v>7.8358823069806863E-2</v>
      </c>
      <c r="T3472" s="8">
        <f t="shared" si="541"/>
        <v>7.7807067120343146E-2</v>
      </c>
      <c r="W3472">
        <v>3470</v>
      </c>
      <c r="X3472" s="4">
        <f t="shared" si="536"/>
        <v>8.374195548426501E-2</v>
      </c>
      <c r="Y3472" s="4">
        <f t="shared" si="534"/>
        <v>8.2957320537421428E-2</v>
      </c>
      <c r="Z3472" s="4">
        <f t="shared" si="535"/>
        <v>8.2419100416531527E-2</v>
      </c>
    </row>
    <row r="3473" spans="1:26" x14ac:dyDescent="0.25">
      <c r="A3473" s="16">
        <f t="shared" si="542"/>
        <v>47006</v>
      </c>
      <c r="B3473">
        <f>+'[2]Ejercicio 1'!E3690</f>
        <v>3471</v>
      </c>
      <c r="C3473" s="5">
        <v>8.0665794685544939E-2</v>
      </c>
      <c r="D3473" s="4">
        <f t="shared" si="537"/>
        <v>7.9064370821148519E-2</v>
      </c>
      <c r="E3473" s="6">
        <f t="shared" si="538"/>
        <v>7.9859739685462325E-2</v>
      </c>
      <c r="F3473" s="7">
        <f t="shared" si="539"/>
        <v>7.9307971140867295E-2</v>
      </c>
      <c r="I3473" s="10">
        <v>3471</v>
      </c>
      <c r="J3473" s="8">
        <f t="shared" si="540"/>
        <v>8.2165794685544941E-2</v>
      </c>
      <c r="K3473" s="8">
        <f t="shared" si="540"/>
        <v>8.056437082114852E-2</v>
      </c>
      <c r="L3473" s="8">
        <f t="shared" si="540"/>
        <v>8.1359739685462326E-2</v>
      </c>
      <c r="M3473" s="8">
        <f t="shared" si="540"/>
        <v>8.0807971140867296E-2</v>
      </c>
      <c r="P3473">
        <v>3471</v>
      </c>
      <c r="Q3473" s="8">
        <f t="shared" si="541"/>
        <v>7.9165794685544938E-2</v>
      </c>
      <c r="R3473" s="8">
        <f t="shared" si="541"/>
        <v>7.7564370821148518E-2</v>
      </c>
      <c r="S3473" s="8">
        <f t="shared" si="541"/>
        <v>7.8359739685462323E-2</v>
      </c>
      <c r="T3473" s="8">
        <f t="shared" si="541"/>
        <v>7.7807971140867294E-2</v>
      </c>
      <c r="W3473">
        <v>3471</v>
      </c>
      <c r="X3473" s="4">
        <f t="shared" si="536"/>
        <v>8.3743827157913606E-2</v>
      </c>
      <c r="Y3473" s="4">
        <f t="shared" si="534"/>
        <v>8.2959153787151033E-2</v>
      </c>
      <c r="Z3473" s="4">
        <f t="shared" si="535"/>
        <v>8.2420907483981495E-2</v>
      </c>
    </row>
    <row r="3474" spans="1:26" x14ac:dyDescent="0.25">
      <c r="A3474" s="16">
        <f t="shared" si="542"/>
        <v>47007</v>
      </c>
      <c r="B3474">
        <f>+'[2]Ejercicio 1'!E3691</f>
        <v>3472</v>
      </c>
      <c r="C3474" s="5">
        <v>8.0666729804601489E-2</v>
      </c>
      <c r="D3474" s="4">
        <f t="shared" si="537"/>
        <v>7.906526929912569E-2</v>
      </c>
      <c r="E3474" s="6">
        <f t="shared" si="538"/>
        <v>7.9860656300910493E-2</v>
      </c>
      <c r="F3474" s="7">
        <f t="shared" si="539"/>
        <v>7.9308875161046011E-2</v>
      </c>
      <c r="I3474" s="10">
        <v>3472</v>
      </c>
      <c r="J3474" s="8">
        <f t="shared" si="540"/>
        <v>8.216672980460149E-2</v>
      </c>
      <c r="K3474" s="8">
        <f t="shared" si="540"/>
        <v>8.0565269299125691E-2</v>
      </c>
      <c r="L3474" s="8">
        <f t="shared" si="540"/>
        <v>8.1360656300910494E-2</v>
      </c>
      <c r="M3474" s="8">
        <f t="shared" si="540"/>
        <v>8.0808875161046012E-2</v>
      </c>
      <c r="P3474">
        <v>3472</v>
      </c>
      <c r="Q3474" s="8">
        <f t="shared" si="541"/>
        <v>7.9166729804601488E-2</v>
      </c>
      <c r="R3474" s="8">
        <f t="shared" si="541"/>
        <v>7.7565269299125689E-2</v>
      </c>
      <c r="S3474" s="8">
        <f t="shared" si="541"/>
        <v>7.8360656300910492E-2</v>
      </c>
      <c r="T3474" s="8">
        <f t="shared" si="541"/>
        <v>7.7808875161046009E-2</v>
      </c>
      <c r="W3474">
        <v>3472</v>
      </c>
      <c r="X3474" s="4">
        <f t="shared" si="536"/>
        <v>8.3745698831986029E-2</v>
      </c>
      <c r="Y3474" s="4">
        <f t="shared" si="534"/>
        <v>8.2960987036430886E-2</v>
      </c>
      <c r="Z3474" s="4">
        <f t="shared" si="535"/>
        <v>8.2422714550803383E-2</v>
      </c>
    </row>
    <row r="3475" spans="1:26" x14ac:dyDescent="0.25">
      <c r="A3475" s="16">
        <f t="shared" si="542"/>
        <v>47008</v>
      </c>
      <c r="B3475">
        <f>+'[2]Ejercicio 1'!E3692</f>
        <v>3473</v>
      </c>
      <c r="C3475" s="5">
        <v>8.0667664923658025E-2</v>
      </c>
      <c r="D3475" s="4">
        <f t="shared" si="537"/>
        <v>7.906616777669484E-2</v>
      </c>
      <c r="E3475" s="6">
        <f t="shared" si="538"/>
        <v>7.9861572916149579E-2</v>
      </c>
      <c r="F3475" s="7">
        <f t="shared" si="539"/>
        <v>7.9309779180876436E-2</v>
      </c>
      <c r="I3475" s="10">
        <v>3473</v>
      </c>
      <c r="J3475" s="8">
        <f t="shared" si="540"/>
        <v>8.2167664923658026E-2</v>
      </c>
      <c r="K3475" s="8">
        <f t="shared" si="540"/>
        <v>8.0566167776694841E-2</v>
      </c>
      <c r="L3475" s="8">
        <f t="shared" si="540"/>
        <v>8.136157291614958E-2</v>
      </c>
      <c r="M3475" s="8">
        <f t="shared" si="540"/>
        <v>8.0809779180876437E-2</v>
      </c>
      <c r="P3475">
        <v>3473</v>
      </c>
      <c r="Q3475" s="8">
        <f t="shared" si="541"/>
        <v>7.9167664923658024E-2</v>
      </c>
      <c r="R3475" s="8">
        <f t="shared" si="541"/>
        <v>7.7566167776694839E-2</v>
      </c>
      <c r="S3475" s="8">
        <f t="shared" si="541"/>
        <v>7.8361572916149577E-2</v>
      </c>
      <c r="T3475" s="8">
        <f t="shared" si="541"/>
        <v>7.7809779180876434E-2</v>
      </c>
      <c r="W3475">
        <v>3473</v>
      </c>
      <c r="X3475" s="4">
        <f t="shared" si="536"/>
        <v>8.3747570506482308E-2</v>
      </c>
      <c r="Y3475" s="4">
        <f t="shared" si="534"/>
        <v>8.2962820285292616E-2</v>
      </c>
      <c r="Z3475" s="4">
        <f t="shared" si="535"/>
        <v>8.2424521616646054E-2</v>
      </c>
    </row>
    <row r="3476" spans="1:26" x14ac:dyDescent="0.25">
      <c r="A3476" s="16">
        <f t="shared" si="542"/>
        <v>47009</v>
      </c>
      <c r="B3476">
        <f>+'[2]Ejercicio 1'!E3693</f>
        <v>3474</v>
      </c>
      <c r="C3476" s="5">
        <v>8.0668600042714575E-2</v>
      </c>
      <c r="D3476" s="4">
        <f t="shared" si="537"/>
        <v>7.9067066253855775E-2</v>
      </c>
      <c r="E3476" s="6">
        <f t="shared" si="538"/>
        <v>7.9862489531180497E-2</v>
      </c>
      <c r="F3476" s="7">
        <f t="shared" si="539"/>
        <v>7.9310683200361415E-2</v>
      </c>
      <c r="I3476" s="10">
        <v>3474</v>
      </c>
      <c r="J3476" s="8">
        <f t="shared" si="540"/>
        <v>8.2168600042714576E-2</v>
      </c>
      <c r="K3476" s="8">
        <f t="shared" si="540"/>
        <v>8.0567066253855776E-2</v>
      </c>
      <c r="L3476" s="8">
        <f t="shared" si="540"/>
        <v>8.1362489531180499E-2</v>
      </c>
      <c r="M3476" s="8">
        <f t="shared" si="540"/>
        <v>8.0810683200361416E-2</v>
      </c>
      <c r="P3476">
        <v>3474</v>
      </c>
      <c r="Q3476" s="8">
        <f t="shared" si="541"/>
        <v>7.9168600042714574E-2</v>
      </c>
      <c r="R3476" s="8">
        <f t="shared" si="541"/>
        <v>7.7567066253855774E-2</v>
      </c>
      <c r="S3476" s="8">
        <f t="shared" si="541"/>
        <v>7.8362489531180496E-2</v>
      </c>
      <c r="T3476" s="8">
        <f t="shared" si="541"/>
        <v>7.7810683200361414E-2</v>
      </c>
      <c r="W3476">
        <v>3474</v>
      </c>
      <c r="X3476" s="4">
        <f t="shared" si="536"/>
        <v>8.3749442181402844E-2</v>
      </c>
      <c r="Y3476" s="4">
        <f t="shared" si="534"/>
        <v>8.2964653533738844E-2</v>
      </c>
      <c r="Z3476" s="4">
        <f t="shared" si="535"/>
        <v>8.2426328681857813E-2</v>
      </c>
    </row>
    <row r="3477" spans="1:26" x14ac:dyDescent="0.25">
      <c r="A3477" s="16">
        <f t="shared" si="542"/>
        <v>47010</v>
      </c>
      <c r="B3477">
        <f>+'[2]Ejercicio 1'!E3694</f>
        <v>3475</v>
      </c>
      <c r="C3477" s="5">
        <v>8.0669535161771125E-2</v>
      </c>
      <c r="D3477" s="4">
        <f t="shared" si="537"/>
        <v>7.9067964730608495E-2</v>
      </c>
      <c r="E3477" s="6">
        <f t="shared" si="538"/>
        <v>7.9863406146003221E-2</v>
      </c>
      <c r="F3477" s="7">
        <f t="shared" si="539"/>
        <v>7.9311587219498117E-2</v>
      </c>
      <c r="I3477" s="10">
        <v>3475</v>
      </c>
      <c r="J3477" s="8">
        <f t="shared" si="540"/>
        <v>8.2169535161771126E-2</v>
      </c>
      <c r="K3477" s="8">
        <f t="shared" si="540"/>
        <v>8.0567964730608496E-2</v>
      </c>
      <c r="L3477" s="8">
        <f t="shared" si="540"/>
        <v>8.1363406146003223E-2</v>
      </c>
      <c r="M3477" s="8">
        <f t="shared" si="540"/>
        <v>8.0811587219498118E-2</v>
      </c>
      <c r="P3477">
        <v>3475</v>
      </c>
      <c r="Q3477" s="8">
        <f t="shared" si="541"/>
        <v>7.9169535161771123E-2</v>
      </c>
      <c r="R3477" s="8">
        <f t="shared" si="541"/>
        <v>7.7567964730608494E-2</v>
      </c>
      <c r="S3477" s="8">
        <f t="shared" si="541"/>
        <v>7.836340614600322E-2</v>
      </c>
      <c r="T3477" s="8">
        <f t="shared" si="541"/>
        <v>7.7811587219498116E-2</v>
      </c>
      <c r="W3477">
        <v>3475</v>
      </c>
      <c r="X3477" s="4">
        <f t="shared" si="536"/>
        <v>8.3751313856747667E-2</v>
      </c>
      <c r="Y3477" s="4">
        <f t="shared" si="534"/>
        <v>8.2966486781766963E-2</v>
      </c>
      <c r="Z3477" s="4">
        <f t="shared" si="535"/>
        <v>8.2428135745742051E-2</v>
      </c>
    </row>
    <row r="3478" spans="1:26" x14ac:dyDescent="0.25">
      <c r="A3478" s="16">
        <f t="shared" si="542"/>
        <v>47011</v>
      </c>
      <c r="B3478">
        <f>+'[2]Ejercicio 1'!E3695</f>
        <v>3476</v>
      </c>
      <c r="C3478" s="5">
        <v>8.0670470280827675E-2</v>
      </c>
      <c r="D3478" s="4">
        <f t="shared" si="537"/>
        <v>7.9068863206953208E-2</v>
      </c>
      <c r="E3478" s="6">
        <f t="shared" si="538"/>
        <v>7.9864322760617765E-2</v>
      </c>
      <c r="F3478" s="7">
        <f t="shared" si="539"/>
        <v>7.9312491238286514E-2</v>
      </c>
      <c r="I3478" s="10">
        <v>3476</v>
      </c>
      <c r="J3478" s="8">
        <f t="shared" si="540"/>
        <v>8.2170470280827676E-2</v>
      </c>
      <c r="K3478" s="8">
        <f t="shared" si="540"/>
        <v>8.0568863206953209E-2</v>
      </c>
      <c r="L3478" s="8">
        <f t="shared" si="540"/>
        <v>8.1364322760617766E-2</v>
      </c>
      <c r="M3478" s="8">
        <f t="shared" si="540"/>
        <v>8.0812491238286516E-2</v>
      </c>
      <c r="P3478">
        <v>3476</v>
      </c>
      <c r="Q3478" s="8">
        <f t="shared" si="541"/>
        <v>7.9170470280827673E-2</v>
      </c>
      <c r="R3478" s="8">
        <f t="shared" si="541"/>
        <v>7.7568863206953206E-2</v>
      </c>
      <c r="S3478" s="8">
        <f t="shared" si="541"/>
        <v>7.8364322760617763E-2</v>
      </c>
      <c r="T3478" s="8">
        <f t="shared" si="541"/>
        <v>7.7812491238286513E-2</v>
      </c>
      <c r="W3478">
        <v>3476</v>
      </c>
      <c r="X3478" s="4">
        <f t="shared" si="536"/>
        <v>8.375318553251633E-2</v>
      </c>
      <c r="Y3478" s="4">
        <f t="shared" si="534"/>
        <v>8.2968320029378692E-2</v>
      </c>
      <c r="Z3478" s="4">
        <f t="shared" si="535"/>
        <v>8.2429942808995377E-2</v>
      </c>
    </row>
    <row r="3479" spans="1:26" x14ac:dyDescent="0.25">
      <c r="A3479" s="16">
        <f t="shared" si="542"/>
        <v>47012</v>
      </c>
      <c r="B3479">
        <f>+'[2]Ejercicio 1'!E3696</f>
        <v>3477</v>
      </c>
      <c r="C3479" s="5">
        <v>8.0671405399884225E-2</v>
      </c>
      <c r="D3479" s="4">
        <f t="shared" si="537"/>
        <v>7.90697616828899E-2</v>
      </c>
      <c r="E3479" s="6">
        <f t="shared" si="538"/>
        <v>7.9865239375024114E-2</v>
      </c>
      <c r="F3479" s="7">
        <f t="shared" si="539"/>
        <v>7.9313395256726621E-2</v>
      </c>
      <c r="I3479" s="10">
        <v>3477</v>
      </c>
      <c r="J3479" s="8">
        <f t="shared" si="540"/>
        <v>8.2171405399884226E-2</v>
      </c>
      <c r="K3479" s="8">
        <f t="shared" si="540"/>
        <v>8.0569761682889901E-2</v>
      </c>
      <c r="L3479" s="8">
        <f t="shared" si="540"/>
        <v>8.1365239375024115E-2</v>
      </c>
      <c r="M3479" s="8">
        <f t="shared" si="540"/>
        <v>8.0813395256726622E-2</v>
      </c>
      <c r="P3479">
        <v>3477</v>
      </c>
      <c r="Q3479" s="8">
        <f t="shared" si="541"/>
        <v>7.9171405399884223E-2</v>
      </c>
      <c r="R3479" s="8">
        <f t="shared" si="541"/>
        <v>7.7569761682889898E-2</v>
      </c>
      <c r="S3479" s="8">
        <f t="shared" si="541"/>
        <v>7.8365239375024112E-2</v>
      </c>
      <c r="T3479" s="8">
        <f t="shared" si="541"/>
        <v>7.781339525672662E-2</v>
      </c>
      <c r="W3479">
        <v>3477</v>
      </c>
      <c r="X3479" s="4">
        <f t="shared" si="536"/>
        <v>8.3755057208708822E-2</v>
      </c>
      <c r="Y3479" s="4">
        <f t="shared" si="534"/>
        <v>8.2970153276605688E-2</v>
      </c>
      <c r="Z3479" s="4">
        <f t="shared" si="535"/>
        <v>8.2431749870570045E-2</v>
      </c>
    </row>
    <row r="3480" spans="1:26" x14ac:dyDescent="0.25">
      <c r="A3480" s="16">
        <f t="shared" si="542"/>
        <v>47013</v>
      </c>
      <c r="B3480">
        <f>+'[2]Ejercicio 1'!E3697</f>
        <v>3478</v>
      </c>
      <c r="C3480" s="5">
        <v>8.0672340518940761E-2</v>
      </c>
      <c r="D3480" s="4">
        <f t="shared" si="537"/>
        <v>7.9070660158418793E-2</v>
      </c>
      <c r="E3480" s="6">
        <f t="shared" si="538"/>
        <v>7.9866155989223156E-2</v>
      </c>
      <c r="F3480" s="7">
        <f t="shared" si="539"/>
        <v>7.9314299274821282E-2</v>
      </c>
      <c r="I3480" s="10">
        <v>3478</v>
      </c>
      <c r="J3480" s="8">
        <f t="shared" si="540"/>
        <v>8.2172340518940762E-2</v>
      </c>
      <c r="K3480" s="8">
        <f t="shared" si="540"/>
        <v>8.0570660158418794E-2</v>
      </c>
      <c r="L3480" s="8">
        <f t="shared" si="540"/>
        <v>8.1366155989223157E-2</v>
      </c>
      <c r="M3480" s="8">
        <f t="shared" si="540"/>
        <v>8.0814299274821283E-2</v>
      </c>
      <c r="P3480">
        <v>3478</v>
      </c>
      <c r="Q3480" s="8">
        <f t="shared" si="541"/>
        <v>7.9172340518940759E-2</v>
      </c>
      <c r="R3480" s="8">
        <f t="shared" si="541"/>
        <v>7.7570660158418792E-2</v>
      </c>
      <c r="S3480" s="8">
        <f t="shared" si="541"/>
        <v>7.8366155989223155E-2</v>
      </c>
      <c r="T3480" s="8">
        <f t="shared" si="541"/>
        <v>7.781429927482128E-2</v>
      </c>
      <c r="W3480">
        <v>3478</v>
      </c>
      <c r="X3480" s="4">
        <f t="shared" si="536"/>
        <v>8.3756928885326473E-2</v>
      </c>
      <c r="Y3480" s="4">
        <f t="shared" si="534"/>
        <v>8.2971986523382044E-2</v>
      </c>
      <c r="Z3480" s="4">
        <f t="shared" si="535"/>
        <v>8.2433556931867782E-2</v>
      </c>
    </row>
    <row r="3481" spans="1:26" x14ac:dyDescent="0.25">
      <c r="A3481" s="16">
        <f t="shared" si="542"/>
        <v>47014</v>
      </c>
      <c r="B3481">
        <f>+'[2]Ejercicio 1'!E3698</f>
        <v>3479</v>
      </c>
      <c r="C3481" s="5">
        <v>8.067327563799731E-2</v>
      </c>
      <c r="D3481" s="4">
        <f t="shared" si="537"/>
        <v>7.9071558633539069E-2</v>
      </c>
      <c r="E3481" s="6">
        <f t="shared" si="538"/>
        <v>7.9867072603213143E-2</v>
      </c>
      <c r="F3481" s="7">
        <f t="shared" si="539"/>
        <v>7.9315203292567665E-2</v>
      </c>
      <c r="I3481" s="10">
        <v>3479</v>
      </c>
      <c r="J3481" s="8">
        <f t="shared" si="540"/>
        <v>8.2173275637997312E-2</v>
      </c>
      <c r="K3481" s="8">
        <f t="shared" si="540"/>
        <v>8.057155863353907E-2</v>
      </c>
      <c r="L3481" s="8">
        <f t="shared" si="540"/>
        <v>8.1367072603213145E-2</v>
      </c>
      <c r="M3481" s="8">
        <f t="shared" si="540"/>
        <v>8.0815203292567667E-2</v>
      </c>
      <c r="P3481">
        <v>3479</v>
      </c>
      <c r="Q3481" s="8">
        <f t="shared" si="541"/>
        <v>7.9173275637997309E-2</v>
      </c>
      <c r="R3481" s="8">
        <f t="shared" si="541"/>
        <v>7.7571558633539067E-2</v>
      </c>
      <c r="S3481" s="8">
        <f t="shared" si="541"/>
        <v>7.8367072603213142E-2</v>
      </c>
      <c r="T3481" s="8">
        <f t="shared" si="541"/>
        <v>7.7815203292567664E-2</v>
      </c>
      <c r="W3481">
        <v>3479</v>
      </c>
      <c r="X3481" s="4">
        <f t="shared" si="536"/>
        <v>8.3758800562367522E-2</v>
      </c>
      <c r="Y3481" s="4">
        <f t="shared" si="534"/>
        <v>8.2973819769741164E-2</v>
      </c>
      <c r="Z3481" s="4">
        <f t="shared" si="535"/>
        <v>8.2435363991826591E-2</v>
      </c>
    </row>
    <row r="3482" spans="1:26" x14ac:dyDescent="0.25">
      <c r="A3482" s="16">
        <f t="shared" si="542"/>
        <v>47015</v>
      </c>
      <c r="B3482">
        <f>+'[2]Ejercicio 1'!E3699</f>
        <v>3480</v>
      </c>
      <c r="C3482" s="5">
        <v>8.067421075705386E-2</v>
      </c>
      <c r="D3482" s="4">
        <f t="shared" si="537"/>
        <v>7.9072457108251532E-2</v>
      </c>
      <c r="E3482" s="6">
        <f t="shared" si="538"/>
        <v>7.986798921699495E-2</v>
      </c>
      <c r="F3482" s="7">
        <f t="shared" si="539"/>
        <v>7.9316107309965744E-2</v>
      </c>
      <c r="I3482" s="10">
        <v>3480</v>
      </c>
      <c r="J3482" s="8">
        <f t="shared" si="540"/>
        <v>8.2174210757053862E-2</v>
      </c>
      <c r="K3482" s="8">
        <f t="shared" si="540"/>
        <v>8.0572457108251533E-2</v>
      </c>
      <c r="L3482" s="8">
        <f t="shared" si="540"/>
        <v>8.1367989216994951E-2</v>
      </c>
      <c r="M3482" s="8">
        <f t="shared" si="540"/>
        <v>8.0816107309965746E-2</v>
      </c>
      <c r="P3482">
        <v>3480</v>
      </c>
      <c r="Q3482" s="8">
        <f t="shared" si="541"/>
        <v>7.9174210757053859E-2</v>
      </c>
      <c r="R3482" s="8">
        <f t="shared" si="541"/>
        <v>7.757245710825153E-2</v>
      </c>
      <c r="S3482" s="8">
        <f t="shared" si="541"/>
        <v>7.8367989216994949E-2</v>
      </c>
      <c r="T3482" s="8">
        <f t="shared" si="541"/>
        <v>7.7816107309965743E-2</v>
      </c>
      <c r="W3482">
        <v>3480</v>
      </c>
      <c r="X3482" s="4">
        <f t="shared" si="536"/>
        <v>8.3760672239833273E-2</v>
      </c>
      <c r="Y3482" s="4">
        <f t="shared" si="534"/>
        <v>8.2975653015683909E-2</v>
      </c>
      <c r="Z3482" s="4">
        <f t="shared" si="535"/>
        <v>8.24371710508119E-2</v>
      </c>
    </row>
    <row r="3483" spans="1:26" x14ac:dyDescent="0.25">
      <c r="A3483" s="16">
        <f t="shared" si="542"/>
        <v>47016</v>
      </c>
      <c r="B3483">
        <f>+'[2]Ejercicio 1'!E3700</f>
        <v>3481</v>
      </c>
      <c r="C3483" s="5">
        <v>8.067514587611041E-2</v>
      </c>
      <c r="D3483" s="4">
        <f t="shared" si="537"/>
        <v>7.9073355582555571E-2</v>
      </c>
      <c r="E3483" s="6">
        <f t="shared" si="538"/>
        <v>7.9868905830568562E-2</v>
      </c>
      <c r="F3483" s="7">
        <f t="shared" si="539"/>
        <v>7.9317011327015532E-2</v>
      </c>
      <c r="I3483" s="10">
        <v>3481</v>
      </c>
      <c r="J3483" s="8">
        <f t="shared" si="540"/>
        <v>8.2175145876110411E-2</v>
      </c>
      <c r="K3483" s="8">
        <f t="shared" si="540"/>
        <v>8.0573355582555573E-2</v>
      </c>
      <c r="L3483" s="8">
        <f t="shared" si="540"/>
        <v>8.1368905830568564E-2</v>
      </c>
      <c r="M3483" s="8">
        <f t="shared" si="540"/>
        <v>8.0817011327015534E-2</v>
      </c>
      <c r="P3483">
        <v>3481</v>
      </c>
      <c r="Q3483" s="8">
        <f t="shared" si="541"/>
        <v>7.9175145876110409E-2</v>
      </c>
      <c r="R3483" s="8">
        <f t="shared" si="541"/>
        <v>7.757335558255557E-2</v>
      </c>
      <c r="S3483" s="8">
        <f t="shared" si="541"/>
        <v>7.8368905830568561E-2</v>
      </c>
      <c r="T3483" s="8">
        <f t="shared" si="541"/>
        <v>7.7817011327015531E-2</v>
      </c>
      <c r="W3483">
        <v>3481</v>
      </c>
      <c r="X3483" s="4">
        <f t="shared" si="536"/>
        <v>8.3762543917722435E-2</v>
      </c>
      <c r="Y3483" s="4">
        <f t="shared" si="534"/>
        <v>8.2977486261241892E-2</v>
      </c>
      <c r="Z3483" s="4">
        <f t="shared" si="535"/>
        <v>8.2438978108817992E-2</v>
      </c>
    </row>
    <row r="3484" spans="1:26" x14ac:dyDescent="0.25">
      <c r="A3484" s="16">
        <f t="shared" si="542"/>
        <v>47017</v>
      </c>
      <c r="B3484">
        <f>+'[2]Ejercicio 1'!E3701</f>
        <v>3482</v>
      </c>
      <c r="C3484" s="5">
        <v>8.067608099516696E-2</v>
      </c>
      <c r="D3484" s="4">
        <f t="shared" si="537"/>
        <v>7.9074254056451618E-2</v>
      </c>
      <c r="E3484" s="6">
        <f t="shared" si="538"/>
        <v>7.9869822443933994E-2</v>
      </c>
      <c r="F3484" s="7">
        <f t="shared" si="539"/>
        <v>7.9317915343719889E-2</v>
      </c>
      <c r="I3484" s="10">
        <v>3482</v>
      </c>
      <c r="J3484" s="8">
        <f t="shared" si="540"/>
        <v>8.2176080995166961E-2</v>
      </c>
      <c r="K3484" s="8">
        <f t="shared" si="540"/>
        <v>8.0574254056451619E-2</v>
      </c>
      <c r="L3484" s="8">
        <f t="shared" si="540"/>
        <v>8.1369822443933995E-2</v>
      </c>
      <c r="M3484" s="8">
        <f t="shared" si="540"/>
        <v>8.081791534371989E-2</v>
      </c>
      <c r="P3484">
        <v>3482</v>
      </c>
      <c r="Q3484" s="8">
        <f t="shared" si="541"/>
        <v>7.9176080995166959E-2</v>
      </c>
      <c r="R3484" s="8">
        <f t="shared" si="541"/>
        <v>7.7574254056451616E-2</v>
      </c>
      <c r="S3484" s="8">
        <f t="shared" si="541"/>
        <v>7.8369822443933992E-2</v>
      </c>
      <c r="T3484" s="8">
        <f t="shared" si="541"/>
        <v>7.7817915343719887E-2</v>
      </c>
      <c r="W3484">
        <v>3482</v>
      </c>
      <c r="X3484" s="4">
        <f t="shared" si="536"/>
        <v>8.3764415596035868E-2</v>
      </c>
      <c r="Y3484" s="4">
        <f t="shared" si="534"/>
        <v>8.2979319506350138E-2</v>
      </c>
      <c r="Z3484" s="4">
        <f t="shared" si="535"/>
        <v>8.2440785165847713E-2</v>
      </c>
    </row>
    <row r="3485" spans="1:26" x14ac:dyDescent="0.25">
      <c r="A3485" s="16">
        <f t="shared" si="542"/>
        <v>47018</v>
      </c>
      <c r="B3485">
        <f>+'[2]Ejercicio 1'!E3702</f>
        <v>3483</v>
      </c>
      <c r="C3485" s="5">
        <v>8.0677016114223496E-2</v>
      </c>
      <c r="D3485" s="4">
        <f t="shared" si="537"/>
        <v>7.9075152529939643E-2</v>
      </c>
      <c r="E3485" s="6">
        <f t="shared" si="538"/>
        <v>7.9870739057091231E-2</v>
      </c>
      <c r="F3485" s="7">
        <f t="shared" si="539"/>
        <v>7.931881936007594E-2</v>
      </c>
      <c r="I3485" s="10">
        <v>3483</v>
      </c>
      <c r="J3485" s="8">
        <f t="shared" si="540"/>
        <v>8.2177016114223497E-2</v>
      </c>
      <c r="K3485" s="8">
        <f t="shared" si="540"/>
        <v>8.0575152529939645E-2</v>
      </c>
      <c r="L3485" s="8">
        <f t="shared" si="540"/>
        <v>8.1370739057091232E-2</v>
      </c>
      <c r="M3485" s="8">
        <f t="shared" si="540"/>
        <v>8.0818819360075941E-2</v>
      </c>
      <c r="P3485">
        <v>3483</v>
      </c>
      <c r="Q3485" s="8">
        <f t="shared" si="541"/>
        <v>7.9177016114223495E-2</v>
      </c>
      <c r="R3485" s="8">
        <f t="shared" si="541"/>
        <v>7.7575152529939642E-2</v>
      </c>
      <c r="S3485" s="8">
        <f t="shared" si="541"/>
        <v>7.8370739057091229E-2</v>
      </c>
      <c r="T3485" s="8">
        <f t="shared" si="541"/>
        <v>7.7818819360075939E-2</v>
      </c>
      <c r="W3485">
        <v>3483</v>
      </c>
      <c r="X3485" s="4">
        <f t="shared" si="536"/>
        <v>8.3766287274773588E-2</v>
      </c>
      <c r="Y3485" s="4">
        <f t="shared" si="534"/>
        <v>8.2981152751041135E-2</v>
      </c>
      <c r="Z3485" s="4">
        <f t="shared" si="535"/>
        <v>8.2442592221889655E-2</v>
      </c>
    </row>
    <row r="3486" spans="1:26" x14ac:dyDescent="0.25">
      <c r="A3486" s="16">
        <f t="shared" si="542"/>
        <v>47019</v>
      </c>
      <c r="B3486">
        <f>+'[2]Ejercicio 1'!E3703</f>
        <v>3484</v>
      </c>
      <c r="C3486" s="5">
        <v>8.0677951233280046E-2</v>
      </c>
      <c r="D3486" s="4">
        <f t="shared" si="537"/>
        <v>7.907605100301987E-2</v>
      </c>
      <c r="E3486" s="6">
        <f t="shared" si="538"/>
        <v>7.9871655670041175E-2</v>
      </c>
      <c r="F3486" s="7">
        <f t="shared" si="539"/>
        <v>7.9319723376086573E-2</v>
      </c>
      <c r="I3486" s="10">
        <v>3484</v>
      </c>
      <c r="J3486" s="8">
        <f t="shared" si="540"/>
        <v>8.2177951233280047E-2</v>
      </c>
      <c r="K3486" s="8">
        <f t="shared" si="540"/>
        <v>8.0576051003019872E-2</v>
      </c>
      <c r="L3486" s="8">
        <f t="shared" si="540"/>
        <v>8.1371655670041176E-2</v>
      </c>
      <c r="M3486" s="8">
        <f t="shared" si="540"/>
        <v>8.0819723376086575E-2</v>
      </c>
      <c r="P3486">
        <v>3484</v>
      </c>
      <c r="Q3486" s="8">
        <f t="shared" si="541"/>
        <v>7.9177951233280044E-2</v>
      </c>
      <c r="R3486" s="8">
        <f t="shared" si="541"/>
        <v>7.7576051003019869E-2</v>
      </c>
      <c r="S3486" s="8">
        <f t="shared" si="541"/>
        <v>7.8371655670041174E-2</v>
      </c>
      <c r="T3486" s="8">
        <f t="shared" si="541"/>
        <v>7.7819723376086572E-2</v>
      </c>
      <c r="W3486">
        <v>3484</v>
      </c>
      <c r="X3486" s="4">
        <f t="shared" si="536"/>
        <v>8.3768158953935565E-2</v>
      </c>
      <c r="Y3486" s="4">
        <f t="shared" si="534"/>
        <v>8.2982985995315769E-2</v>
      </c>
      <c r="Z3486" s="4">
        <f t="shared" si="535"/>
        <v>8.2444399277309247E-2</v>
      </c>
    </row>
    <row r="3487" spans="1:26" x14ac:dyDescent="0.25">
      <c r="A3487" s="16">
        <f t="shared" si="542"/>
        <v>47020</v>
      </c>
      <c r="B3487">
        <f>+'[2]Ejercicio 1'!E3704</f>
        <v>3485</v>
      </c>
      <c r="C3487" s="5">
        <v>8.0678886352336596E-2</v>
      </c>
      <c r="D3487" s="4">
        <f t="shared" si="537"/>
        <v>7.907694947569148E-2</v>
      </c>
      <c r="E3487" s="6">
        <f t="shared" si="538"/>
        <v>7.9872572282782051E-2</v>
      </c>
      <c r="F3487" s="7">
        <f t="shared" si="539"/>
        <v>7.9320627391746043E-2</v>
      </c>
      <c r="I3487" s="10">
        <v>3485</v>
      </c>
      <c r="J3487" s="8">
        <f t="shared" si="540"/>
        <v>8.2178886352336597E-2</v>
      </c>
      <c r="K3487" s="8">
        <f t="shared" si="540"/>
        <v>8.0576949475691481E-2</v>
      </c>
      <c r="L3487" s="8">
        <f t="shared" si="540"/>
        <v>8.1372572282782052E-2</v>
      </c>
      <c r="M3487" s="8">
        <f t="shared" si="540"/>
        <v>8.0820627391746044E-2</v>
      </c>
      <c r="P3487">
        <v>3485</v>
      </c>
      <c r="Q3487" s="8">
        <f t="shared" si="541"/>
        <v>7.9178886352336594E-2</v>
      </c>
      <c r="R3487" s="8">
        <f t="shared" si="541"/>
        <v>7.7576949475691478E-2</v>
      </c>
      <c r="S3487" s="8">
        <f t="shared" si="541"/>
        <v>7.8372572282782049E-2</v>
      </c>
      <c r="T3487" s="8">
        <f t="shared" si="541"/>
        <v>7.7820627391746042E-2</v>
      </c>
      <c r="W3487">
        <v>3485</v>
      </c>
      <c r="X3487" s="4">
        <f t="shared" si="536"/>
        <v>8.3770030633521397E-2</v>
      </c>
      <c r="Y3487" s="4">
        <f t="shared" ref="Y3487:Y3550" si="543">Tasa_Fwd(E3396,B3396,E3487,B3487,91)</f>
        <v>8.2984819239204768E-2</v>
      </c>
      <c r="Z3487" s="4">
        <f t="shared" si="535"/>
        <v>8.2446206331041605E-2</v>
      </c>
    </row>
    <row r="3488" spans="1:26" x14ac:dyDescent="0.25">
      <c r="A3488" s="16">
        <f t="shared" si="542"/>
        <v>47021</v>
      </c>
      <c r="B3488">
        <f>+'[2]Ejercicio 1'!E3705</f>
        <v>3486</v>
      </c>
      <c r="C3488" s="5">
        <v>8.0679821471393146E-2</v>
      </c>
      <c r="D3488" s="4">
        <f t="shared" si="537"/>
        <v>7.9077847947955068E-2</v>
      </c>
      <c r="E3488" s="6">
        <f t="shared" si="538"/>
        <v>7.9873488895314732E-2</v>
      </c>
      <c r="F3488" s="7">
        <f t="shared" si="539"/>
        <v>7.9321531407060081E-2</v>
      </c>
      <c r="I3488" s="10">
        <v>3486</v>
      </c>
      <c r="J3488" s="8">
        <f t="shared" si="540"/>
        <v>8.2179821471393147E-2</v>
      </c>
      <c r="K3488" s="8">
        <f t="shared" si="540"/>
        <v>8.057784794795507E-2</v>
      </c>
      <c r="L3488" s="8">
        <f t="shared" si="540"/>
        <v>8.1373488895314733E-2</v>
      </c>
      <c r="M3488" s="8">
        <f t="shared" si="540"/>
        <v>8.0821531407060082E-2</v>
      </c>
      <c r="P3488">
        <v>3486</v>
      </c>
      <c r="Q3488" s="8">
        <f t="shared" si="541"/>
        <v>7.9179821471393144E-2</v>
      </c>
      <c r="R3488" s="8">
        <f t="shared" si="541"/>
        <v>7.7577847947955067E-2</v>
      </c>
      <c r="S3488" s="8">
        <f t="shared" si="541"/>
        <v>7.837348889531473E-2</v>
      </c>
      <c r="T3488" s="8">
        <f t="shared" si="541"/>
        <v>7.7821531407060079E-2</v>
      </c>
      <c r="W3488">
        <v>3486</v>
      </c>
      <c r="X3488" s="4">
        <f t="shared" si="536"/>
        <v>8.3771902313531502E-2</v>
      </c>
      <c r="Y3488" s="4">
        <f t="shared" si="543"/>
        <v>8.2986652482643142E-2</v>
      </c>
      <c r="Z3488" s="4">
        <f t="shared" ref="Z3488:Z3551" si="544">Tasa_Fwd(F3460,B3460,F3488,B3488,28)</f>
        <v>8.2448013384502764E-2</v>
      </c>
    </row>
    <row r="3489" spans="1:26" x14ac:dyDescent="0.25">
      <c r="A3489" s="16">
        <f t="shared" si="542"/>
        <v>47022</v>
      </c>
      <c r="B3489">
        <f>+'[2]Ejercicio 1'!E3706</f>
        <v>3487</v>
      </c>
      <c r="C3489" s="5">
        <v>8.0680756590449695E-2</v>
      </c>
      <c r="D3489" s="4">
        <f t="shared" si="537"/>
        <v>7.9078746419810664E-2</v>
      </c>
      <c r="E3489" s="6">
        <f t="shared" si="538"/>
        <v>7.987440550764012E-2</v>
      </c>
      <c r="F3489" s="7">
        <f t="shared" si="539"/>
        <v>7.9322435422028673E-2</v>
      </c>
      <c r="I3489" s="10">
        <v>3487</v>
      </c>
      <c r="J3489" s="8">
        <f t="shared" si="540"/>
        <v>8.2180756590449697E-2</v>
      </c>
      <c r="K3489" s="8">
        <f t="shared" si="540"/>
        <v>8.0578746419810665E-2</v>
      </c>
      <c r="L3489" s="8">
        <f t="shared" si="540"/>
        <v>8.1374405507640121E-2</v>
      </c>
      <c r="M3489" s="8">
        <f t="shared" si="540"/>
        <v>8.0822435422028674E-2</v>
      </c>
      <c r="P3489">
        <v>3487</v>
      </c>
      <c r="Q3489" s="8">
        <f t="shared" si="541"/>
        <v>7.9180756590449694E-2</v>
      </c>
      <c r="R3489" s="8">
        <f t="shared" si="541"/>
        <v>7.7578746419810662E-2</v>
      </c>
      <c r="S3489" s="8">
        <f t="shared" si="541"/>
        <v>7.8374405507640119E-2</v>
      </c>
      <c r="T3489" s="8">
        <f t="shared" si="541"/>
        <v>7.7822435422028671E-2</v>
      </c>
      <c r="W3489">
        <v>3487</v>
      </c>
      <c r="X3489" s="4">
        <f t="shared" si="536"/>
        <v>8.3773773993965434E-2</v>
      </c>
      <c r="Y3489" s="4">
        <f t="shared" si="543"/>
        <v>8.2988485725699404E-2</v>
      </c>
      <c r="Z3489" s="4">
        <f t="shared" si="544"/>
        <v>8.2449820436984692E-2</v>
      </c>
    </row>
    <row r="3490" spans="1:26" x14ac:dyDescent="0.25">
      <c r="A3490" s="16">
        <f t="shared" si="542"/>
        <v>47023</v>
      </c>
      <c r="B3490">
        <f>+'[2]Ejercicio 1'!E3707</f>
        <v>3488</v>
      </c>
      <c r="C3490" s="5">
        <v>8.0681691709506231E-2</v>
      </c>
      <c r="D3490" s="4">
        <f t="shared" si="537"/>
        <v>7.9079644891258044E-2</v>
      </c>
      <c r="E3490" s="6">
        <f t="shared" si="538"/>
        <v>7.9875322119756439E-2</v>
      </c>
      <c r="F3490" s="7">
        <f t="shared" si="539"/>
        <v>7.9323339436646129E-2</v>
      </c>
      <c r="I3490" s="10">
        <v>3488</v>
      </c>
      <c r="J3490" s="8">
        <f t="shared" si="540"/>
        <v>8.2181691709506233E-2</v>
      </c>
      <c r="K3490" s="8">
        <f t="shared" si="540"/>
        <v>8.0579644891258045E-2</v>
      </c>
      <c r="L3490" s="8">
        <f t="shared" si="540"/>
        <v>8.1375322119756441E-2</v>
      </c>
      <c r="M3490" s="8">
        <f t="shared" si="540"/>
        <v>8.082333943664613E-2</v>
      </c>
      <c r="P3490">
        <v>3488</v>
      </c>
      <c r="Q3490" s="8">
        <f t="shared" si="541"/>
        <v>7.918169170950623E-2</v>
      </c>
      <c r="R3490" s="8">
        <f t="shared" si="541"/>
        <v>7.7579644891258043E-2</v>
      </c>
      <c r="S3490" s="8">
        <f t="shared" si="541"/>
        <v>7.8375322119756438E-2</v>
      </c>
      <c r="T3490" s="8">
        <f t="shared" si="541"/>
        <v>7.7823339436646127E-2</v>
      </c>
      <c r="W3490">
        <v>3488</v>
      </c>
      <c r="X3490" s="4">
        <f t="shared" si="536"/>
        <v>8.3775645674824081E-2</v>
      </c>
      <c r="Y3490" s="4">
        <f t="shared" si="543"/>
        <v>8.2990318968304153E-2</v>
      </c>
      <c r="Z3490" s="4">
        <f t="shared" si="544"/>
        <v>8.2451627487779414E-2</v>
      </c>
    </row>
    <row r="3491" spans="1:26" x14ac:dyDescent="0.25">
      <c r="A3491" s="16">
        <f t="shared" si="542"/>
        <v>47024</v>
      </c>
      <c r="B3491">
        <f>+'[2]Ejercicio 1'!E3708</f>
        <v>3489</v>
      </c>
      <c r="C3491" s="5">
        <v>8.0682626828562781E-2</v>
      </c>
      <c r="D3491" s="4">
        <f t="shared" si="537"/>
        <v>7.9080543362297209E-2</v>
      </c>
      <c r="E3491" s="6">
        <f t="shared" si="538"/>
        <v>7.9876238731664564E-2</v>
      </c>
      <c r="F3491" s="7">
        <f t="shared" si="539"/>
        <v>7.9324243450918139E-2</v>
      </c>
      <c r="I3491" s="10">
        <v>3489</v>
      </c>
      <c r="J3491" s="8">
        <f t="shared" si="540"/>
        <v>8.2182626828562783E-2</v>
      </c>
      <c r="K3491" s="8">
        <f t="shared" si="540"/>
        <v>8.0580543362297211E-2</v>
      </c>
      <c r="L3491" s="8">
        <f t="shared" si="540"/>
        <v>8.1376238731664566E-2</v>
      </c>
      <c r="M3491" s="8">
        <f t="shared" si="540"/>
        <v>8.082424345091814E-2</v>
      </c>
      <c r="P3491">
        <v>3489</v>
      </c>
      <c r="Q3491" s="8">
        <f t="shared" si="541"/>
        <v>7.918262682856278E-2</v>
      </c>
      <c r="R3491" s="8">
        <f t="shared" si="541"/>
        <v>7.7580543362297208E-2</v>
      </c>
      <c r="S3491" s="8">
        <f t="shared" si="541"/>
        <v>7.8376238731664563E-2</v>
      </c>
      <c r="T3491" s="8">
        <f t="shared" si="541"/>
        <v>7.7824243450918137E-2</v>
      </c>
      <c r="W3491">
        <v>3489</v>
      </c>
      <c r="X3491" s="4">
        <f t="shared" si="536"/>
        <v>8.377751735610614E-2</v>
      </c>
      <c r="Y3491" s="4">
        <f t="shared" si="543"/>
        <v>8.2992152210491665E-2</v>
      </c>
      <c r="Z3491" s="4">
        <f t="shared" si="544"/>
        <v>8.2453434537948914E-2</v>
      </c>
    </row>
    <row r="3492" spans="1:26" x14ac:dyDescent="0.25">
      <c r="A3492" s="16">
        <f t="shared" si="542"/>
        <v>47025</v>
      </c>
      <c r="B3492">
        <f>+'[2]Ejercicio 1'!E3709</f>
        <v>3490</v>
      </c>
      <c r="C3492" s="5">
        <v>8.0683561947619331E-2</v>
      </c>
      <c r="D3492" s="4">
        <f t="shared" si="537"/>
        <v>7.9081441832928784E-2</v>
      </c>
      <c r="E3492" s="6">
        <f t="shared" si="538"/>
        <v>7.9877155343365397E-2</v>
      </c>
      <c r="F3492" s="7">
        <f t="shared" si="539"/>
        <v>7.9325147464841858E-2</v>
      </c>
      <c r="I3492" s="10">
        <v>3490</v>
      </c>
      <c r="J3492" s="8">
        <f t="shared" si="540"/>
        <v>8.2183561947619332E-2</v>
      </c>
      <c r="K3492" s="8">
        <f t="shared" si="540"/>
        <v>8.0581441832928785E-2</v>
      </c>
      <c r="L3492" s="8">
        <f t="shared" si="540"/>
        <v>8.1377155343365398E-2</v>
      </c>
      <c r="M3492" s="8">
        <f t="shared" si="540"/>
        <v>8.0825147464841859E-2</v>
      </c>
      <c r="P3492">
        <v>3490</v>
      </c>
      <c r="Q3492" s="8">
        <f t="shared" si="541"/>
        <v>7.918356194761933E-2</v>
      </c>
      <c r="R3492" s="8">
        <f t="shared" si="541"/>
        <v>7.7581441832928782E-2</v>
      </c>
      <c r="S3492" s="8">
        <f t="shared" si="541"/>
        <v>7.8377155343365396E-2</v>
      </c>
      <c r="T3492" s="8">
        <f t="shared" si="541"/>
        <v>7.7825147464841857E-2</v>
      </c>
      <c r="W3492">
        <v>3490</v>
      </c>
      <c r="X3492" s="4">
        <f t="shared" si="536"/>
        <v>8.3779389037812901E-2</v>
      </c>
      <c r="Y3492" s="4">
        <f t="shared" si="543"/>
        <v>8.2993985452297053E-2</v>
      </c>
      <c r="Z3492" s="4">
        <f t="shared" si="544"/>
        <v>8.2455241587136338E-2</v>
      </c>
    </row>
    <row r="3493" spans="1:26" x14ac:dyDescent="0.25">
      <c r="A3493" s="16">
        <f t="shared" si="542"/>
        <v>47026</v>
      </c>
      <c r="B3493">
        <f>+'[2]Ejercicio 1'!E3710</f>
        <v>3491</v>
      </c>
      <c r="C3493" s="5">
        <v>8.0684497066675881E-2</v>
      </c>
      <c r="D3493" s="4">
        <f t="shared" si="537"/>
        <v>7.9082340303151935E-2</v>
      </c>
      <c r="E3493" s="6">
        <f t="shared" si="538"/>
        <v>7.987807195485716E-2</v>
      </c>
      <c r="F3493" s="7">
        <f t="shared" si="539"/>
        <v>7.9326051478420131E-2</v>
      </c>
      <c r="I3493" s="10">
        <v>3491</v>
      </c>
      <c r="J3493" s="8">
        <f t="shared" si="540"/>
        <v>8.2184497066675882E-2</v>
      </c>
      <c r="K3493" s="8">
        <f t="shared" si="540"/>
        <v>8.0582340303151936E-2</v>
      </c>
      <c r="L3493" s="8">
        <f t="shared" si="540"/>
        <v>8.1378071954857162E-2</v>
      </c>
      <c r="M3493" s="8">
        <f t="shared" si="540"/>
        <v>8.0826051478420133E-2</v>
      </c>
      <c r="P3493">
        <v>3491</v>
      </c>
      <c r="Q3493" s="8">
        <f t="shared" si="541"/>
        <v>7.918449706667588E-2</v>
      </c>
      <c r="R3493" s="8">
        <f t="shared" si="541"/>
        <v>7.7582340303151934E-2</v>
      </c>
      <c r="S3493" s="8">
        <f t="shared" si="541"/>
        <v>7.8378071954857159E-2</v>
      </c>
      <c r="T3493" s="8">
        <f t="shared" si="541"/>
        <v>7.782605147842013E-2</v>
      </c>
      <c r="W3493">
        <v>3491</v>
      </c>
      <c r="X3493" s="4">
        <f t="shared" si="536"/>
        <v>8.3781260719943504E-2</v>
      </c>
      <c r="Y3493" s="4">
        <f t="shared" si="543"/>
        <v>8.2995818693649179E-2</v>
      </c>
      <c r="Z3493" s="4">
        <f t="shared" si="544"/>
        <v>8.2457048635701413E-2</v>
      </c>
    </row>
    <row r="3494" spans="1:26" x14ac:dyDescent="0.25">
      <c r="A3494" s="16">
        <f t="shared" si="542"/>
        <v>47027</v>
      </c>
      <c r="B3494">
        <f>+'[2]Ejercicio 1'!E3711</f>
        <v>3492</v>
      </c>
      <c r="C3494" s="5">
        <v>8.0685432185732431E-2</v>
      </c>
      <c r="D3494" s="4">
        <f t="shared" si="537"/>
        <v>7.9083238772966885E-2</v>
      </c>
      <c r="E3494" s="6">
        <f t="shared" si="538"/>
        <v>7.987898856614073E-2</v>
      </c>
      <c r="F3494" s="7">
        <f t="shared" si="539"/>
        <v>7.9326955491647269E-2</v>
      </c>
      <c r="I3494" s="10">
        <v>3492</v>
      </c>
      <c r="J3494" s="8">
        <f t="shared" si="540"/>
        <v>8.2185432185732432E-2</v>
      </c>
      <c r="K3494" s="8">
        <f t="shared" si="540"/>
        <v>8.0583238772966886E-2</v>
      </c>
      <c r="L3494" s="8">
        <f t="shared" si="540"/>
        <v>8.1378988566140731E-2</v>
      </c>
      <c r="M3494" s="8">
        <f t="shared" si="540"/>
        <v>8.082695549164727E-2</v>
      </c>
      <c r="P3494">
        <v>3492</v>
      </c>
      <c r="Q3494" s="8">
        <f t="shared" si="541"/>
        <v>7.9185432185732429E-2</v>
      </c>
      <c r="R3494" s="8">
        <f t="shared" si="541"/>
        <v>7.7583238772966884E-2</v>
      </c>
      <c r="S3494" s="8">
        <f t="shared" si="541"/>
        <v>7.8378988566140728E-2</v>
      </c>
      <c r="T3494" s="8">
        <f t="shared" si="541"/>
        <v>7.7826955491647268E-2</v>
      </c>
      <c r="W3494">
        <v>3492</v>
      </c>
      <c r="X3494" s="4">
        <f t="shared" si="536"/>
        <v>8.3783132402498378E-2</v>
      </c>
      <c r="Y3494" s="4">
        <f t="shared" si="543"/>
        <v>8.2997651934584943E-2</v>
      </c>
      <c r="Z3494" s="4">
        <f t="shared" si="544"/>
        <v>8.2458855682930404E-2</v>
      </c>
    </row>
    <row r="3495" spans="1:26" x14ac:dyDescent="0.25">
      <c r="A3495" s="16">
        <f t="shared" si="542"/>
        <v>47028</v>
      </c>
      <c r="B3495">
        <f>+'[2]Ejercicio 1'!E3712</f>
        <v>3493</v>
      </c>
      <c r="C3495" s="5">
        <v>8.0686367304788967E-2</v>
      </c>
      <c r="D3495" s="4">
        <f t="shared" si="537"/>
        <v>7.9084137242373634E-2</v>
      </c>
      <c r="E3495" s="6">
        <f t="shared" si="538"/>
        <v>7.9879905177217006E-2</v>
      </c>
      <c r="F3495" s="7">
        <f t="shared" si="539"/>
        <v>7.9327859504528961E-2</v>
      </c>
      <c r="I3495" s="10">
        <v>3493</v>
      </c>
      <c r="J3495" s="8">
        <f t="shared" si="540"/>
        <v>8.2186367304788968E-2</v>
      </c>
      <c r="K3495" s="8">
        <f t="shared" si="540"/>
        <v>8.0584137242373635E-2</v>
      </c>
      <c r="L3495" s="8">
        <f t="shared" si="540"/>
        <v>8.1379905177217007E-2</v>
      </c>
      <c r="M3495" s="8">
        <f t="shared" si="540"/>
        <v>8.0827859504528962E-2</v>
      </c>
      <c r="P3495">
        <v>3493</v>
      </c>
      <c r="Q3495" s="8">
        <f t="shared" si="541"/>
        <v>7.9186367304788965E-2</v>
      </c>
      <c r="R3495" s="8">
        <f t="shared" si="541"/>
        <v>7.7584137242373633E-2</v>
      </c>
      <c r="S3495" s="8">
        <f t="shared" si="541"/>
        <v>7.8379905177217005E-2</v>
      </c>
      <c r="T3495" s="8">
        <f t="shared" si="541"/>
        <v>7.782785950452896E-2</v>
      </c>
      <c r="W3495">
        <v>3493</v>
      </c>
      <c r="X3495" s="4">
        <f t="shared" si="536"/>
        <v>8.378500408547665E-2</v>
      </c>
      <c r="Y3495" s="4">
        <f t="shared" si="543"/>
        <v>8.2999485175138596E-2</v>
      </c>
      <c r="Z3495" s="4">
        <f t="shared" si="544"/>
        <v>8.2460662729180179E-2</v>
      </c>
    </row>
    <row r="3496" spans="1:26" x14ac:dyDescent="0.25">
      <c r="A3496" s="16">
        <f t="shared" si="542"/>
        <v>47029</v>
      </c>
      <c r="B3496">
        <f>+'[2]Ejercicio 1'!E3713</f>
        <v>3494</v>
      </c>
      <c r="C3496" s="5">
        <v>8.0687302423845517E-2</v>
      </c>
      <c r="D3496" s="4">
        <f t="shared" si="537"/>
        <v>7.9085035711372362E-2</v>
      </c>
      <c r="E3496" s="6">
        <f t="shared" si="538"/>
        <v>7.9880821788084214E-2</v>
      </c>
      <c r="F3496" s="7">
        <f t="shared" si="539"/>
        <v>7.9328763517065221E-2</v>
      </c>
      <c r="I3496" s="10">
        <v>3494</v>
      </c>
      <c r="J3496" s="8">
        <f t="shared" si="540"/>
        <v>8.2187302423845518E-2</v>
      </c>
      <c r="K3496" s="8">
        <f t="shared" si="540"/>
        <v>8.0585035711372363E-2</v>
      </c>
      <c r="L3496" s="8">
        <f t="shared" si="540"/>
        <v>8.1380821788084215E-2</v>
      </c>
      <c r="M3496" s="8">
        <f t="shared" si="540"/>
        <v>8.0828763517065222E-2</v>
      </c>
      <c r="P3496">
        <v>3494</v>
      </c>
      <c r="Q3496" s="8">
        <f t="shared" si="541"/>
        <v>7.9187302423845515E-2</v>
      </c>
      <c r="R3496" s="8">
        <f t="shared" si="541"/>
        <v>7.758503571137236E-2</v>
      </c>
      <c r="S3496" s="8">
        <f t="shared" si="541"/>
        <v>7.8380821788084212E-2</v>
      </c>
      <c r="T3496" s="8">
        <f t="shared" si="541"/>
        <v>7.7828763517065219E-2</v>
      </c>
      <c r="W3496">
        <v>3494</v>
      </c>
      <c r="X3496" s="4">
        <f t="shared" si="536"/>
        <v>8.3786875768879651E-2</v>
      </c>
      <c r="Y3496" s="4">
        <f t="shared" si="543"/>
        <v>8.3001318415240735E-2</v>
      </c>
      <c r="Z3496" s="4">
        <f t="shared" si="544"/>
        <v>8.2462469774804745E-2</v>
      </c>
    </row>
    <row r="3497" spans="1:26" x14ac:dyDescent="0.25">
      <c r="A3497" s="16">
        <f t="shared" si="542"/>
        <v>47030</v>
      </c>
      <c r="B3497">
        <f>+'[2]Ejercicio 1'!E3714</f>
        <v>3495</v>
      </c>
      <c r="C3497" s="5">
        <v>8.0688237542902067E-2</v>
      </c>
      <c r="D3497" s="4">
        <f t="shared" si="537"/>
        <v>7.9085934179962888E-2</v>
      </c>
      <c r="E3497" s="6">
        <f t="shared" si="538"/>
        <v>7.9881738398743241E-2</v>
      </c>
      <c r="F3497" s="7">
        <f t="shared" si="539"/>
        <v>7.9329667529250331E-2</v>
      </c>
      <c r="I3497" s="10">
        <v>3495</v>
      </c>
      <c r="J3497" s="8">
        <f t="shared" si="540"/>
        <v>8.2188237542902068E-2</v>
      </c>
      <c r="K3497" s="8">
        <f t="shared" si="540"/>
        <v>8.058593417996289E-2</v>
      </c>
      <c r="L3497" s="8">
        <f t="shared" si="540"/>
        <v>8.1381738398743242E-2</v>
      </c>
      <c r="M3497" s="8">
        <f t="shared" si="540"/>
        <v>8.0829667529250332E-2</v>
      </c>
      <c r="P3497">
        <v>3495</v>
      </c>
      <c r="Q3497" s="8">
        <f t="shared" si="541"/>
        <v>7.9188237542902065E-2</v>
      </c>
      <c r="R3497" s="8">
        <f t="shared" si="541"/>
        <v>7.7585934179962887E-2</v>
      </c>
      <c r="S3497" s="8">
        <f t="shared" si="541"/>
        <v>7.8381738398743239E-2</v>
      </c>
      <c r="T3497" s="8">
        <f t="shared" si="541"/>
        <v>7.7829667529250329E-2</v>
      </c>
      <c r="W3497">
        <v>3495</v>
      </c>
      <c r="X3497" s="4">
        <f t="shared" si="536"/>
        <v>8.378874745270691E-2</v>
      </c>
      <c r="Y3497" s="4">
        <f t="shared" si="543"/>
        <v>8.3003151654957238E-2</v>
      </c>
      <c r="Z3497" s="4">
        <f t="shared" si="544"/>
        <v>8.2464276818742091E-2</v>
      </c>
    </row>
    <row r="3498" spans="1:26" x14ac:dyDescent="0.25">
      <c r="A3498" s="16">
        <f t="shared" si="542"/>
        <v>47031</v>
      </c>
      <c r="B3498">
        <f>+'[2]Ejercicio 1'!E3715</f>
        <v>3496</v>
      </c>
      <c r="C3498" s="5">
        <v>8.0689172661958616E-2</v>
      </c>
      <c r="D3498" s="4">
        <f t="shared" si="537"/>
        <v>7.9086832648145824E-2</v>
      </c>
      <c r="E3498" s="6">
        <f t="shared" si="538"/>
        <v>7.9882655009194947E-2</v>
      </c>
      <c r="F3498" s="7">
        <f t="shared" si="539"/>
        <v>7.9330571541090009E-2</v>
      </c>
      <c r="I3498" s="10">
        <v>3496</v>
      </c>
      <c r="J3498" s="8">
        <f t="shared" si="540"/>
        <v>8.2189172661958618E-2</v>
      </c>
      <c r="K3498" s="8">
        <f t="shared" si="540"/>
        <v>8.0586832648145826E-2</v>
      </c>
      <c r="L3498" s="8">
        <f t="shared" si="540"/>
        <v>8.1382655009194949E-2</v>
      </c>
      <c r="M3498" s="8">
        <f t="shared" si="540"/>
        <v>8.083057154109001E-2</v>
      </c>
      <c r="P3498">
        <v>3496</v>
      </c>
      <c r="Q3498" s="8">
        <f t="shared" si="541"/>
        <v>7.9189172661958615E-2</v>
      </c>
      <c r="R3498" s="8">
        <f t="shared" si="541"/>
        <v>7.7586832648145823E-2</v>
      </c>
      <c r="S3498" s="8">
        <f t="shared" si="541"/>
        <v>7.8382655009194946E-2</v>
      </c>
      <c r="T3498" s="8">
        <f t="shared" si="541"/>
        <v>7.7830571541090007E-2</v>
      </c>
      <c r="W3498">
        <v>3496</v>
      </c>
      <c r="X3498" s="4">
        <f t="shared" si="536"/>
        <v>8.3790619136958455E-2</v>
      </c>
      <c r="Y3498" s="4">
        <f t="shared" si="543"/>
        <v>8.3004984894225767E-2</v>
      </c>
      <c r="Z3498" s="4">
        <f t="shared" si="544"/>
        <v>8.2466083862405365E-2</v>
      </c>
    </row>
    <row r="3499" spans="1:26" x14ac:dyDescent="0.25">
      <c r="A3499" s="16">
        <f t="shared" si="542"/>
        <v>47032</v>
      </c>
      <c r="B3499">
        <f>+'[2]Ejercicio 1'!E3716</f>
        <v>3497</v>
      </c>
      <c r="C3499" s="5">
        <v>8.0690107781015166E-2</v>
      </c>
      <c r="D3499" s="4">
        <f t="shared" si="537"/>
        <v>7.9087731115920337E-2</v>
      </c>
      <c r="E3499" s="6">
        <f t="shared" si="538"/>
        <v>7.9883571619437599E-2</v>
      </c>
      <c r="F3499" s="7">
        <f t="shared" si="539"/>
        <v>7.9331475552584241E-2</v>
      </c>
      <c r="I3499" s="10">
        <v>3497</v>
      </c>
      <c r="J3499" s="8">
        <f t="shared" si="540"/>
        <v>8.2190107781015168E-2</v>
      </c>
      <c r="K3499" s="8">
        <f t="shared" si="540"/>
        <v>8.0587731115920339E-2</v>
      </c>
      <c r="L3499" s="8">
        <f t="shared" si="540"/>
        <v>8.13835716194376E-2</v>
      </c>
      <c r="M3499" s="8">
        <f t="shared" si="540"/>
        <v>8.0831475552584242E-2</v>
      </c>
      <c r="P3499">
        <v>3497</v>
      </c>
      <c r="Q3499" s="8">
        <f t="shared" si="541"/>
        <v>7.9190107781015165E-2</v>
      </c>
      <c r="R3499" s="8">
        <f t="shared" si="541"/>
        <v>7.7587731115920336E-2</v>
      </c>
      <c r="S3499" s="8">
        <f t="shared" si="541"/>
        <v>7.8383571619437598E-2</v>
      </c>
      <c r="T3499" s="8">
        <f t="shared" si="541"/>
        <v>7.7831475552584239E-2</v>
      </c>
      <c r="W3499">
        <v>3497</v>
      </c>
      <c r="X3499" s="4">
        <f t="shared" si="536"/>
        <v>8.3792490821633828E-2</v>
      </c>
      <c r="Y3499" s="4">
        <f t="shared" si="543"/>
        <v>8.3006818133076157E-2</v>
      </c>
      <c r="Z3499" s="4">
        <f t="shared" si="544"/>
        <v>8.246789090509514E-2</v>
      </c>
    </row>
    <row r="3500" spans="1:26" x14ac:dyDescent="0.25">
      <c r="A3500" s="16">
        <f t="shared" si="542"/>
        <v>47033</v>
      </c>
      <c r="B3500">
        <f>+'[2]Ejercicio 1'!E3717</f>
        <v>3498</v>
      </c>
      <c r="C3500" s="5">
        <v>8.0691042900071702E-2</v>
      </c>
      <c r="D3500" s="4">
        <f t="shared" si="537"/>
        <v>7.9088629583286649E-2</v>
      </c>
      <c r="E3500" s="6">
        <f t="shared" si="538"/>
        <v>7.9884488229472944E-2</v>
      </c>
      <c r="F3500" s="7">
        <f t="shared" si="539"/>
        <v>7.9332379563727323E-2</v>
      </c>
      <c r="I3500" s="10">
        <v>3498</v>
      </c>
      <c r="J3500" s="8">
        <f t="shared" si="540"/>
        <v>8.2191042900071704E-2</v>
      </c>
      <c r="K3500" s="8">
        <f t="shared" si="540"/>
        <v>8.058862958328665E-2</v>
      </c>
      <c r="L3500" s="8">
        <f t="shared" si="540"/>
        <v>8.1384488229472945E-2</v>
      </c>
      <c r="M3500" s="8">
        <f t="shared" si="540"/>
        <v>8.0832379563727325E-2</v>
      </c>
      <c r="P3500">
        <v>3498</v>
      </c>
      <c r="Q3500" s="8">
        <f t="shared" si="541"/>
        <v>7.9191042900071701E-2</v>
      </c>
      <c r="R3500" s="8">
        <f t="shared" si="541"/>
        <v>7.7588629583286647E-2</v>
      </c>
      <c r="S3500" s="8">
        <f t="shared" si="541"/>
        <v>7.8384488229472943E-2</v>
      </c>
      <c r="T3500" s="8">
        <f t="shared" si="541"/>
        <v>7.7832379563727322E-2</v>
      </c>
      <c r="W3500">
        <v>3498</v>
      </c>
      <c r="X3500" s="4">
        <f t="shared" si="536"/>
        <v>8.3794362506733056E-2</v>
      </c>
      <c r="Y3500" s="4">
        <f t="shared" si="543"/>
        <v>8.300865137157519E-2</v>
      </c>
      <c r="Z3500" s="4">
        <f t="shared" si="544"/>
        <v>8.2469697946091977E-2</v>
      </c>
    </row>
    <row r="3501" spans="1:26" x14ac:dyDescent="0.25">
      <c r="A3501" s="16">
        <f t="shared" si="542"/>
        <v>47034</v>
      </c>
      <c r="B3501">
        <f>+'[2]Ejercicio 1'!E3718</f>
        <v>3499</v>
      </c>
      <c r="C3501" s="5">
        <v>8.0691978019128252E-2</v>
      </c>
      <c r="D3501" s="4">
        <f t="shared" si="537"/>
        <v>7.9089528050244759E-2</v>
      </c>
      <c r="E3501" s="6">
        <f t="shared" si="538"/>
        <v>7.9885404839299234E-2</v>
      </c>
      <c r="F3501" s="7">
        <f t="shared" si="539"/>
        <v>7.9333283574524974E-2</v>
      </c>
      <c r="I3501" s="10">
        <v>3499</v>
      </c>
      <c r="J3501" s="8">
        <f t="shared" si="540"/>
        <v>8.2191978019128253E-2</v>
      </c>
      <c r="K3501" s="8">
        <f t="shared" si="540"/>
        <v>8.058952805024476E-2</v>
      </c>
      <c r="L3501" s="8">
        <f t="shared" si="540"/>
        <v>8.1385404839299236E-2</v>
      </c>
      <c r="M3501" s="8">
        <f t="shared" si="540"/>
        <v>8.0833283574524975E-2</v>
      </c>
      <c r="P3501">
        <v>3499</v>
      </c>
      <c r="Q3501" s="8">
        <f t="shared" si="541"/>
        <v>7.9191978019128251E-2</v>
      </c>
      <c r="R3501" s="8">
        <f t="shared" si="541"/>
        <v>7.7589528050244758E-2</v>
      </c>
      <c r="S3501" s="8">
        <f t="shared" si="541"/>
        <v>7.8385404839299233E-2</v>
      </c>
      <c r="T3501" s="8">
        <f t="shared" si="541"/>
        <v>7.7833283574524972E-2</v>
      </c>
      <c r="W3501">
        <v>3499</v>
      </c>
      <c r="X3501" s="4">
        <f t="shared" si="536"/>
        <v>8.3796234192256541E-2</v>
      </c>
      <c r="Y3501" s="4">
        <f t="shared" si="543"/>
        <v>8.3010484609591956E-2</v>
      </c>
      <c r="Z3501" s="4">
        <f t="shared" si="544"/>
        <v>8.2471504986820446E-2</v>
      </c>
    </row>
    <row r="3502" spans="1:26" x14ac:dyDescent="0.25">
      <c r="A3502" s="16">
        <f t="shared" si="542"/>
        <v>47035</v>
      </c>
      <c r="B3502">
        <f>+'[2]Ejercicio 1'!E3719</f>
        <v>3500</v>
      </c>
      <c r="C3502" s="5">
        <v>8.0692913138184802E-2</v>
      </c>
      <c r="D3502" s="4">
        <f t="shared" si="537"/>
        <v>7.9090426516794862E-2</v>
      </c>
      <c r="E3502" s="6">
        <f t="shared" si="538"/>
        <v>7.988632144891733E-2</v>
      </c>
      <c r="F3502" s="7">
        <f t="shared" si="539"/>
        <v>7.9334187584974333E-2</v>
      </c>
      <c r="I3502" s="10">
        <v>3500</v>
      </c>
      <c r="J3502" s="8">
        <f t="shared" si="540"/>
        <v>8.2192913138184803E-2</v>
      </c>
      <c r="K3502" s="8">
        <f t="shared" si="540"/>
        <v>8.0590426516794864E-2</v>
      </c>
      <c r="L3502" s="8">
        <f t="shared" si="540"/>
        <v>8.1386321448917331E-2</v>
      </c>
      <c r="M3502" s="8">
        <f t="shared" si="540"/>
        <v>8.0834187584974335E-2</v>
      </c>
      <c r="P3502">
        <v>3500</v>
      </c>
      <c r="Q3502" s="8">
        <f t="shared" si="541"/>
        <v>7.9192913138184801E-2</v>
      </c>
      <c r="R3502" s="8">
        <f t="shared" si="541"/>
        <v>7.7590426516794861E-2</v>
      </c>
      <c r="S3502" s="8">
        <f t="shared" si="541"/>
        <v>7.8386321448917329E-2</v>
      </c>
      <c r="T3502" s="8">
        <f t="shared" si="541"/>
        <v>7.7834187584974332E-2</v>
      </c>
      <c r="W3502">
        <v>3500</v>
      </c>
      <c r="X3502" s="4">
        <f t="shared" si="536"/>
        <v>8.3798105878203868E-2</v>
      </c>
      <c r="Y3502" s="4">
        <f t="shared" si="543"/>
        <v>8.3012317847189737E-2</v>
      </c>
      <c r="Z3502" s="4">
        <f t="shared" si="544"/>
        <v>8.2473312026212858E-2</v>
      </c>
    </row>
    <row r="3503" spans="1:26" x14ac:dyDescent="0.25">
      <c r="A3503" s="16">
        <f t="shared" si="542"/>
        <v>47036</v>
      </c>
      <c r="B3503">
        <f>+'[2]Ejercicio 1'!E3720</f>
        <v>3501</v>
      </c>
      <c r="C3503" s="5">
        <v>8.0693848257241352E-2</v>
      </c>
      <c r="D3503" s="4">
        <f t="shared" si="537"/>
        <v>7.909132498293675E-2</v>
      </c>
      <c r="E3503" s="6">
        <f t="shared" si="538"/>
        <v>7.9887238058328119E-2</v>
      </c>
      <c r="F3503" s="7">
        <f t="shared" si="539"/>
        <v>7.9335091595075388E-2</v>
      </c>
      <c r="I3503" s="10">
        <v>3501</v>
      </c>
      <c r="J3503" s="8">
        <f t="shared" si="540"/>
        <v>8.2193848257241353E-2</v>
      </c>
      <c r="K3503" s="8">
        <f t="shared" si="540"/>
        <v>8.0591324982936752E-2</v>
      </c>
      <c r="L3503" s="8">
        <f t="shared" si="540"/>
        <v>8.1387238058328121E-2</v>
      </c>
      <c r="M3503" s="8">
        <f t="shared" si="540"/>
        <v>8.083509159507539E-2</v>
      </c>
      <c r="P3503">
        <v>3501</v>
      </c>
      <c r="Q3503" s="8">
        <f t="shared" si="541"/>
        <v>7.919384825724135E-2</v>
      </c>
      <c r="R3503" s="8">
        <f t="shared" si="541"/>
        <v>7.7591324982936749E-2</v>
      </c>
      <c r="S3503" s="8">
        <f t="shared" si="541"/>
        <v>7.8387238058328118E-2</v>
      </c>
      <c r="T3503" s="8">
        <f t="shared" si="541"/>
        <v>7.7835091595075387E-2</v>
      </c>
      <c r="W3503">
        <v>3501</v>
      </c>
      <c r="X3503" s="4">
        <f t="shared" si="536"/>
        <v>8.3799977564575912E-2</v>
      </c>
      <c r="Y3503" s="4">
        <f t="shared" si="543"/>
        <v>8.3014151084405394E-2</v>
      </c>
      <c r="Z3503" s="4">
        <f t="shared" si="544"/>
        <v>8.2475119064626054E-2</v>
      </c>
    </row>
    <row r="3504" spans="1:26" x14ac:dyDescent="0.25">
      <c r="A3504" s="16">
        <f t="shared" si="542"/>
        <v>47037</v>
      </c>
      <c r="B3504">
        <f>+'[2]Ejercicio 1'!E3721</f>
        <v>3502</v>
      </c>
      <c r="C3504" s="5">
        <v>8.0694783376297902E-2</v>
      </c>
      <c r="D3504" s="4">
        <f t="shared" si="537"/>
        <v>7.9092223448671062E-2</v>
      </c>
      <c r="E3504" s="6">
        <f t="shared" si="538"/>
        <v>7.9888154667530728E-2</v>
      </c>
      <c r="F3504" s="7">
        <f t="shared" si="539"/>
        <v>7.9335995604831025E-2</v>
      </c>
      <c r="I3504" s="10">
        <v>3502</v>
      </c>
      <c r="J3504" s="8">
        <f t="shared" si="540"/>
        <v>8.2194783376297903E-2</v>
      </c>
      <c r="K3504" s="8">
        <f t="shared" si="540"/>
        <v>8.0592223448671063E-2</v>
      </c>
      <c r="L3504" s="8">
        <f t="shared" si="540"/>
        <v>8.1388154667530729E-2</v>
      </c>
      <c r="M3504" s="8">
        <f t="shared" si="540"/>
        <v>8.0835995604831026E-2</v>
      </c>
      <c r="P3504">
        <v>3502</v>
      </c>
      <c r="Q3504" s="8">
        <f t="shared" si="541"/>
        <v>7.91947833762979E-2</v>
      </c>
      <c r="R3504" s="8">
        <f t="shared" si="541"/>
        <v>7.759222344867106E-2</v>
      </c>
      <c r="S3504" s="8">
        <f t="shared" si="541"/>
        <v>7.8388154667530727E-2</v>
      </c>
      <c r="T3504" s="8">
        <f t="shared" si="541"/>
        <v>7.7835995604831024E-2</v>
      </c>
      <c r="W3504">
        <v>3502</v>
      </c>
      <c r="X3504" s="4">
        <f t="shared" si="536"/>
        <v>8.380184925137224E-2</v>
      </c>
      <c r="Y3504" s="4">
        <f t="shared" si="543"/>
        <v>8.3015984321202926E-2</v>
      </c>
      <c r="Z3504" s="4">
        <f t="shared" si="544"/>
        <v>8.2476926102062878E-2</v>
      </c>
    </row>
    <row r="3505" spans="1:26" x14ac:dyDescent="0.25">
      <c r="A3505" s="16">
        <f t="shared" si="542"/>
        <v>47038</v>
      </c>
      <c r="B3505">
        <f>+'[2]Ejercicio 1'!E3722</f>
        <v>3503</v>
      </c>
      <c r="C3505" s="5">
        <v>8.0695718495354438E-2</v>
      </c>
      <c r="D3505" s="4">
        <f t="shared" si="537"/>
        <v>7.9093121913996964E-2</v>
      </c>
      <c r="E3505" s="6">
        <f t="shared" si="538"/>
        <v>7.9889071276524268E-2</v>
      </c>
      <c r="F3505" s="7">
        <f t="shared" si="539"/>
        <v>7.9336899614238357E-2</v>
      </c>
      <c r="I3505" s="10">
        <v>3503</v>
      </c>
      <c r="J3505" s="8">
        <f t="shared" si="540"/>
        <v>8.2195718495354439E-2</v>
      </c>
      <c r="K3505" s="8">
        <f t="shared" si="540"/>
        <v>8.0593121913996965E-2</v>
      </c>
      <c r="L3505" s="8">
        <f t="shared" si="540"/>
        <v>8.1389071276524269E-2</v>
      </c>
      <c r="M3505" s="8">
        <f t="shared" si="540"/>
        <v>8.0836899614238358E-2</v>
      </c>
      <c r="P3505">
        <v>3503</v>
      </c>
      <c r="Q3505" s="8">
        <f t="shared" si="541"/>
        <v>7.9195718495354436E-2</v>
      </c>
      <c r="R3505" s="8">
        <f t="shared" si="541"/>
        <v>7.7593121913996962E-2</v>
      </c>
      <c r="S3505" s="8">
        <f t="shared" si="541"/>
        <v>7.8389071276524266E-2</v>
      </c>
      <c r="T3505" s="8">
        <f t="shared" si="541"/>
        <v>7.7836899614238356E-2</v>
      </c>
      <c r="W3505">
        <v>3503</v>
      </c>
      <c r="X3505" s="4">
        <f t="shared" si="536"/>
        <v>8.3803720938592396E-2</v>
      </c>
      <c r="Y3505" s="4">
        <f t="shared" si="543"/>
        <v>8.3017817557550708E-2</v>
      </c>
      <c r="Z3505" s="4">
        <f t="shared" si="544"/>
        <v>8.2478733138514781E-2</v>
      </c>
    </row>
    <row r="3506" spans="1:26" x14ac:dyDescent="0.25">
      <c r="A3506" s="16">
        <f t="shared" si="542"/>
        <v>47039</v>
      </c>
      <c r="B3506">
        <f>+'[2]Ejercicio 1'!E3723</f>
        <v>3504</v>
      </c>
      <c r="C3506" s="5">
        <v>8.0696653614410987E-2</v>
      </c>
      <c r="D3506" s="4">
        <f t="shared" si="537"/>
        <v>7.9094020378914651E-2</v>
      </c>
      <c r="E3506" s="6">
        <f t="shared" si="538"/>
        <v>7.9889987885310501E-2</v>
      </c>
      <c r="F3506" s="7">
        <f t="shared" si="539"/>
        <v>7.9337803623297384E-2</v>
      </c>
      <c r="I3506" s="10">
        <v>3504</v>
      </c>
      <c r="J3506" s="8">
        <f t="shared" si="540"/>
        <v>8.2196653614410989E-2</v>
      </c>
      <c r="K3506" s="8">
        <f t="shared" si="540"/>
        <v>8.0594020378914652E-2</v>
      </c>
      <c r="L3506" s="8">
        <f t="shared" si="540"/>
        <v>8.1389987885310502E-2</v>
      </c>
      <c r="M3506" s="8">
        <f t="shared" si="540"/>
        <v>8.0837803623297386E-2</v>
      </c>
      <c r="P3506">
        <v>3504</v>
      </c>
      <c r="Q3506" s="8">
        <f t="shared" si="541"/>
        <v>7.9196653614410986E-2</v>
      </c>
      <c r="R3506" s="8">
        <f t="shared" si="541"/>
        <v>7.7594020378914649E-2</v>
      </c>
      <c r="S3506" s="8">
        <f t="shared" si="541"/>
        <v>7.83899878853105E-2</v>
      </c>
      <c r="T3506" s="8">
        <f t="shared" si="541"/>
        <v>7.7837803623297383E-2</v>
      </c>
      <c r="W3506">
        <v>3504</v>
      </c>
      <c r="X3506" s="4">
        <f t="shared" si="536"/>
        <v>8.380559262623595E-2</v>
      </c>
      <c r="Y3506" s="4">
        <f t="shared" si="543"/>
        <v>8.3019650793513741E-2</v>
      </c>
      <c r="Z3506" s="4">
        <f t="shared" si="544"/>
        <v>8.2480540173993172E-2</v>
      </c>
    </row>
    <row r="3507" spans="1:26" x14ac:dyDescent="0.25">
      <c r="A3507" s="16">
        <f t="shared" si="542"/>
        <v>47040</v>
      </c>
      <c r="B3507">
        <f>+'[2]Ejercicio 1'!E3724</f>
        <v>3505</v>
      </c>
      <c r="C3507" s="5">
        <v>8.0697588733467537E-2</v>
      </c>
      <c r="D3507" s="4">
        <f t="shared" si="537"/>
        <v>7.9094918843424136E-2</v>
      </c>
      <c r="E3507" s="6">
        <f t="shared" si="538"/>
        <v>7.9890904493887666E-2</v>
      </c>
      <c r="F3507" s="7">
        <f t="shared" si="539"/>
        <v>7.9338707632010994E-2</v>
      </c>
      <c r="I3507" s="10">
        <v>3505</v>
      </c>
      <c r="J3507" s="8">
        <f t="shared" si="540"/>
        <v>8.2197588733467539E-2</v>
      </c>
      <c r="K3507" s="8">
        <f t="shared" si="540"/>
        <v>8.0594918843424138E-2</v>
      </c>
      <c r="L3507" s="8">
        <f t="shared" si="540"/>
        <v>8.1390904493887667E-2</v>
      </c>
      <c r="M3507" s="8">
        <f t="shared" si="540"/>
        <v>8.0838707632010995E-2</v>
      </c>
      <c r="P3507">
        <v>3505</v>
      </c>
      <c r="Q3507" s="8">
        <f t="shared" si="541"/>
        <v>7.9197588733467536E-2</v>
      </c>
      <c r="R3507" s="8">
        <f t="shared" si="541"/>
        <v>7.7594918843424135E-2</v>
      </c>
      <c r="S3507" s="8">
        <f t="shared" si="541"/>
        <v>7.8390904493887664E-2</v>
      </c>
      <c r="T3507" s="8">
        <f t="shared" si="541"/>
        <v>7.7838707632010992E-2</v>
      </c>
      <c r="W3507">
        <v>3505</v>
      </c>
      <c r="X3507" s="4">
        <f t="shared" si="536"/>
        <v>8.380746431430465E-2</v>
      </c>
      <c r="Y3507" s="4">
        <f t="shared" si="543"/>
        <v>8.3021484029027898E-2</v>
      </c>
      <c r="Z3507" s="4">
        <f t="shared" si="544"/>
        <v>8.2482347208840637E-2</v>
      </c>
    </row>
    <row r="3508" spans="1:26" x14ac:dyDescent="0.25">
      <c r="A3508" s="16">
        <f t="shared" si="542"/>
        <v>47041</v>
      </c>
      <c r="B3508">
        <f>+'[2]Ejercicio 1'!E3725</f>
        <v>3506</v>
      </c>
      <c r="C3508" s="5">
        <v>8.0698523852524087E-2</v>
      </c>
      <c r="D3508" s="4">
        <f t="shared" si="537"/>
        <v>7.9095817307525615E-2</v>
      </c>
      <c r="E3508" s="6">
        <f t="shared" si="538"/>
        <v>7.9891821102256663E-2</v>
      </c>
      <c r="F3508" s="7">
        <f t="shared" si="539"/>
        <v>7.9339611640376298E-2</v>
      </c>
      <c r="I3508" s="10">
        <v>3506</v>
      </c>
      <c r="J3508" s="8">
        <f t="shared" si="540"/>
        <v>8.2198523852524089E-2</v>
      </c>
      <c r="K3508" s="8">
        <f t="shared" si="540"/>
        <v>8.0595817307525616E-2</v>
      </c>
      <c r="L3508" s="8">
        <f t="shared" si="540"/>
        <v>8.1391821102256665E-2</v>
      </c>
      <c r="M3508" s="8">
        <f t="shared" si="540"/>
        <v>8.0839611640376299E-2</v>
      </c>
      <c r="P3508">
        <v>3506</v>
      </c>
      <c r="Q3508" s="8">
        <f t="shared" si="541"/>
        <v>7.9198523852524086E-2</v>
      </c>
      <c r="R3508" s="8">
        <f t="shared" si="541"/>
        <v>7.7595817307525614E-2</v>
      </c>
      <c r="S3508" s="8">
        <f t="shared" si="541"/>
        <v>7.8391821102256662E-2</v>
      </c>
      <c r="T3508" s="8">
        <f t="shared" si="541"/>
        <v>7.7839611640376297E-2</v>
      </c>
      <c r="W3508">
        <v>3506</v>
      </c>
      <c r="X3508" s="4">
        <f t="shared" si="536"/>
        <v>8.3809336002796761E-2</v>
      </c>
      <c r="Y3508" s="4">
        <f t="shared" si="543"/>
        <v>8.3023317264156432E-2</v>
      </c>
      <c r="Z3508" s="4">
        <f t="shared" si="544"/>
        <v>8.2484154242357749E-2</v>
      </c>
    </row>
    <row r="3509" spans="1:26" x14ac:dyDescent="0.25">
      <c r="A3509" s="16">
        <f t="shared" si="542"/>
        <v>47042</v>
      </c>
      <c r="B3509">
        <f>+'[2]Ejercicio 1'!E3726</f>
        <v>3507</v>
      </c>
      <c r="C3509" s="5">
        <v>8.0699458971580637E-2</v>
      </c>
      <c r="D3509" s="4">
        <f t="shared" si="537"/>
        <v>7.9096715771218892E-2</v>
      </c>
      <c r="E3509" s="6">
        <f t="shared" si="538"/>
        <v>7.9892737710418341E-2</v>
      </c>
      <c r="F3509" s="7">
        <f t="shared" si="539"/>
        <v>7.9340515648393312E-2</v>
      </c>
      <c r="I3509" s="10">
        <v>3507</v>
      </c>
      <c r="J3509" s="8">
        <f t="shared" si="540"/>
        <v>8.2199458971580638E-2</v>
      </c>
      <c r="K3509" s="8">
        <f t="shared" si="540"/>
        <v>8.0596715771218894E-2</v>
      </c>
      <c r="L3509" s="8">
        <f t="shared" si="540"/>
        <v>8.1392737710418342E-2</v>
      </c>
      <c r="M3509" s="8">
        <f t="shared" si="540"/>
        <v>8.0840515648393313E-2</v>
      </c>
      <c r="P3509">
        <v>3507</v>
      </c>
      <c r="Q3509" s="8">
        <f t="shared" si="541"/>
        <v>7.9199458971580636E-2</v>
      </c>
      <c r="R3509" s="8">
        <f t="shared" si="541"/>
        <v>7.7596715771218891E-2</v>
      </c>
      <c r="S3509" s="8">
        <f t="shared" si="541"/>
        <v>7.8392737710418339E-2</v>
      </c>
      <c r="T3509" s="8">
        <f t="shared" si="541"/>
        <v>7.784051564839331E-2</v>
      </c>
      <c r="W3509">
        <v>3507</v>
      </c>
      <c r="X3509" s="4">
        <f t="shared" si="536"/>
        <v>8.38112076917127E-2</v>
      </c>
      <c r="Y3509" s="4">
        <f t="shared" si="543"/>
        <v>8.3025150498867717E-2</v>
      </c>
      <c r="Z3509" s="4">
        <f t="shared" si="544"/>
        <v>8.2485961274895644E-2</v>
      </c>
    </row>
    <row r="3510" spans="1:26" x14ac:dyDescent="0.25">
      <c r="A3510" s="16">
        <f t="shared" si="542"/>
        <v>47043</v>
      </c>
      <c r="B3510">
        <f>+'[2]Ejercicio 1'!E3727</f>
        <v>3508</v>
      </c>
      <c r="C3510" s="5">
        <v>8.0700394090637187E-2</v>
      </c>
      <c r="D3510" s="4">
        <f t="shared" si="537"/>
        <v>7.9097614234504593E-2</v>
      </c>
      <c r="E3510" s="6">
        <f t="shared" si="538"/>
        <v>7.9893654318371823E-2</v>
      </c>
      <c r="F3510" s="7">
        <f t="shared" si="539"/>
        <v>7.9341419656062034E-2</v>
      </c>
      <c r="I3510" s="10">
        <v>3508</v>
      </c>
      <c r="J3510" s="8">
        <f t="shared" si="540"/>
        <v>8.2200394090637188E-2</v>
      </c>
      <c r="K3510" s="8">
        <f t="shared" si="540"/>
        <v>8.0597614234504594E-2</v>
      </c>
      <c r="L3510" s="8">
        <f t="shared" si="540"/>
        <v>8.1393654318371825E-2</v>
      </c>
      <c r="M3510" s="8">
        <f t="shared" si="540"/>
        <v>8.0841419656062036E-2</v>
      </c>
      <c r="P3510">
        <v>3508</v>
      </c>
      <c r="Q3510" s="8">
        <f t="shared" si="541"/>
        <v>7.9200394090637186E-2</v>
      </c>
      <c r="R3510" s="8">
        <f t="shared" si="541"/>
        <v>7.7597614234504592E-2</v>
      </c>
      <c r="S3510" s="8">
        <f t="shared" si="541"/>
        <v>7.8393654318371822E-2</v>
      </c>
      <c r="T3510" s="8">
        <f t="shared" si="541"/>
        <v>7.7841419656062033E-2</v>
      </c>
      <c r="W3510">
        <v>3508</v>
      </c>
      <c r="X3510" s="4">
        <f t="shared" si="536"/>
        <v>8.3813079381053798E-2</v>
      </c>
      <c r="Y3510" s="4">
        <f t="shared" si="543"/>
        <v>8.3026983733129264E-2</v>
      </c>
      <c r="Z3510" s="4">
        <f t="shared" si="544"/>
        <v>8.2487768306448606E-2</v>
      </c>
    </row>
    <row r="3511" spans="1:26" x14ac:dyDescent="0.25">
      <c r="A3511" s="16">
        <f t="shared" si="542"/>
        <v>47044</v>
      </c>
      <c r="B3511">
        <f>+'[2]Ejercicio 1'!E3728</f>
        <v>3509</v>
      </c>
      <c r="C3511" s="5">
        <v>8.0701329209693723E-2</v>
      </c>
      <c r="D3511" s="4">
        <f t="shared" si="537"/>
        <v>7.9098512697381676E-2</v>
      </c>
      <c r="E3511" s="6">
        <f t="shared" si="538"/>
        <v>7.9894570926116265E-2</v>
      </c>
      <c r="F3511" s="7">
        <f t="shared" si="539"/>
        <v>7.9342323663385325E-2</v>
      </c>
      <c r="I3511" s="10">
        <v>3509</v>
      </c>
      <c r="J3511" s="8">
        <f t="shared" si="540"/>
        <v>8.2201329209693724E-2</v>
      </c>
      <c r="K3511" s="8">
        <f t="shared" si="540"/>
        <v>8.0598512697381677E-2</v>
      </c>
      <c r="L3511" s="8">
        <f t="shared" si="540"/>
        <v>8.1394570926116266E-2</v>
      </c>
      <c r="M3511" s="8">
        <f t="shared" si="540"/>
        <v>8.0842323663385326E-2</v>
      </c>
      <c r="P3511">
        <v>3509</v>
      </c>
      <c r="Q3511" s="8">
        <f t="shared" si="541"/>
        <v>7.9201329209693722E-2</v>
      </c>
      <c r="R3511" s="8">
        <f t="shared" si="541"/>
        <v>7.7598512697381675E-2</v>
      </c>
      <c r="S3511" s="8">
        <f t="shared" si="541"/>
        <v>7.8394570926116264E-2</v>
      </c>
      <c r="T3511" s="8">
        <f t="shared" si="541"/>
        <v>7.7842323663385324E-2</v>
      </c>
      <c r="W3511">
        <v>3509</v>
      </c>
      <c r="X3511" s="4">
        <f t="shared" si="536"/>
        <v>8.3814951070818738E-2</v>
      </c>
      <c r="Y3511" s="4">
        <f t="shared" si="543"/>
        <v>8.3028816967006924E-2</v>
      </c>
      <c r="Z3511" s="4">
        <f t="shared" si="544"/>
        <v>8.2489575337382062E-2</v>
      </c>
    </row>
    <row r="3512" spans="1:26" x14ac:dyDescent="0.25">
      <c r="A3512" s="16">
        <f t="shared" si="542"/>
        <v>47045</v>
      </c>
      <c r="B3512">
        <f>+'[2]Ejercicio 1'!E3729</f>
        <v>3510</v>
      </c>
      <c r="C3512" s="5">
        <v>8.0702264328750273E-2</v>
      </c>
      <c r="D3512" s="4">
        <f t="shared" si="537"/>
        <v>7.9099411159850752E-2</v>
      </c>
      <c r="E3512" s="6">
        <f t="shared" si="538"/>
        <v>7.9895487533653387E-2</v>
      </c>
      <c r="F3512" s="7">
        <f t="shared" si="539"/>
        <v>7.9343227670360311E-2</v>
      </c>
      <c r="I3512" s="10">
        <v>3510</v>
      </c>
      <c r="J3512" s="8">
        <f t="shared" si="540"/>
        <v>8.2202264328750274E-2</v>
      </c>
      <c r="K3512" s="8">
        <f t="shared" si="540"/>
        <v>8.0599411159850753E-2</v>
      </c>
      <c r="L3512" s="8">
        <f t="shared" si="540"/>
        <v>8.1395487533653388E-2</v>
      </c>
      <c r="M3512" s="8">
        <f t="shared" si="540"/>
        <v>8.0843227670360313E-2</v>
      </c>
      <c r="P3512">
        <v>3510</v>
      </c>
      <c r="Q3512" s="8">
        <f t="shared" si="541"/>
        <v>7.9202264328750271E-2</v>
      </c>
      <c r="R3512" s="8">
        <f t="shared" si="541"/>
        <v>7.7599411159850751E-2</v>
      </c>
      <c r="S3512" s="8">
        <f t="shared" si="541"/>
        <v>7.8395487533653385E-2</v>
      </c>
      <c r="T3512" s="8">
        <f t="shared" si="541"/>
        <v>7.784322767036031E-2</v>
      </c>
      <c r="W3512">
        <v>3510</v>
      </c>
      <c r="X3512" s="4">
        <f t="shared" si="536"/>
        <v>8.3816822761007506E-2</v>
      </c>
      <c r="Y3512" s="4">
        <f t="shared" si="543"/>
        <v>8.3030650200467349E-2</v>
      </c>
      <c r="Z3512" s="4">
        <f t="shared" si="544"/>
        <v>8.2491382366979449E-2</v>
      </c>
    </row>
    <row r="3513" spans="1:26" x14ac:dyDescent="0.25">
      <c r="A3513" s="16">
        <f t="shared" si="542"/>
        <v>47046</v>
      </c>
      <c r="B3513">
        <f>+'[2]Ejercicio 1'!E3730</f>
        <v>3511</v>
      </c>
      <c r="C3513" s="5">
        <v>8.0703199447806823E-2</v>
      </c>
      <c r="D3513" s="4">
        <f t="shared" si="537"/>
        <v>7.9100309621911627E-2</v>
      </c>
      <c r="E3513" s="6">
        <f t="shared" si="538"/>
        <v>7.9896404140981439E-2</v>
      </c>
      <c r="F3513" s="7">
        <f t="shared" si="539"/>
        <v>7.934413167698702E-2</v>
      </c>
      <c r="I3513" s="10">
        <v>3511</v>
      </c>
      <c r="J3513" s="8">
        <f t="shared" si="540"/>
        <v>8.2203199447806824E-2</v>
      </c>
      <c r="K3513" s="8">
        <f t="shared" si="540"/>
        <v>8.0600309621911628E-2</v>
      </c>
      <c r="L3513" s="8">
        <f t="shared" si="540"/>
        <v>8.139640414098144E-2</v>
      </c>
      <c r="M3513" s="8">
        <f t="shared" si="540"/>
        <v>8.0844131676987022E-2</v>
      </c>
      <c r="P3513">
        <v>3511</v>
      </c>
      <c r="Q3513" s="8">
        <f t="shared" si="541"/>
        <v>7.9203199447806821E-2</v>
      </c>
      <c r="R3513" s="8">
        <f t="shared" si="541"/>
        <v>7.7600309621911626E-2</v>
      </c>
      <c r="S3513" s="8">
        <f t="shared" si="541"/>
        <v>7.8396404140981438E-2</v>
      </c>
      <c r="T3513" s="8">
        <f t="shared" si="541"/>
        <v>7.7844131676987019E-2</v>
      </c>
      <c r="W3513">
        <v>3511</v>
      </c>
      <c r="X3513" s="4">
        <f t="shared" si="536"/>
        <v>8.381869445162056E-2</v>
      </c>
      <c r="Y3513" s="4">
        <f t="shared" si="543"/>
        <v>8.3032483433476259E-2</v>
      </c>
      <c r="Z3513" s="4">
        <f t="shared" si="544"/>
        <v>8.2493189395597619E-2</v>
      </c>
    </row>
    <row r="3514" spans="1:26" x14ac:dyDescent="0.25">
      <c r="A3514" s="16">
        <f t="shared" si="542"/>
        <v>47047</v>
      </c>
      <c r="B3514">
        <f>+'[2]Ejercicio 1'!E3731</f>
        <v>3512</v>
      </c>
      <c r="C3514" s="5">
        <v>8.0704134566863373E-2</v>
      </c>
      <c r="D3514" s="4">
        <f t="shared" si="537"/>
        <v>7.9101208083564509E-2</v>
      </c>
      <c r="E3514" s="6">
        <f t="shared" si="538"/>
        <v>7.9897320748102199E-2</v>
      </c>
      <c r="F3514" s="7">
        <f t="shared" si="539"/>
        <v>7.934503568326827E-2</v>
      </c>
      <c r="I3514" s="10">
        <v>3512</v>
      </c>
      <c r="J3514" s="8">
        <f t="shared" si="540"/>
        <v>8.2204134566863374E-2</v>
      </c>
      <c r="K3514" s="8">
        <f t="shared" si="540"/>
        <v>8.060120808356451E-2</v>
      </c>
      <c r="L3514" s="8">
        <f t="shared" si="540"/>
        <v>8.13973207481022E-2</v>
      </c>
      <c r="M3514" s="8">
        <f t="shared" si="540"/>
        <v>8.0845035683268271E-2</v>
      </c>
      <c r="P3514">
        <v>3512</v>
      </c>
      <c r="Q3514" s="8">
        <f t="shared" si="541"/>
        <v>7.9204134566863371E-2</v>
      </c>
      <c r="R3514" s="8">
        <f t="shared" si="541"/>
        <v>7.7601208083564507E-2</v>
      </c>
      <c r="S3514" s="8">
        <f t="shared" si="541"/>
        <v>7.8397320748102198E-2</v>
      </c>
      <c r="T3514" s="8">
        <f t="shared" si="541"/>
        <v>7.7845035683268268E-2</v>
      </c>
      <c r="W3514">
        <v>3512</v>
      </c>
      <c r="X3514" s="4">
        <f t="shared" ref="X3514:X3577" si="545">Tasa_Fwd(C3332,B3332,C3514,B3514,182)</f>
        <v>8.3820566142656566E-2</v>
      </c>
      <c r="Y3514" s="4">
        <f t="shared" si="543"/>
        <v>8.3034316666103933E-2</v>
      </c>
      <c r="Z3514" s="4">
        <f t="shared" si="544"/>
        <v>8.2494996423239417E-2</v>
      </c>
    </row>
    <row r="3515" spans="1:26" x14ac:dyDescent="0.25">
      <c r="A3515" s="16">
        <f t="shared" si="542"/>
        <v>47048</v>
      </c>
      <c r="B3515">
        <f>+'[2]Ejercicio 1'!E3732</f>
        <v>3513</v>
      </c>
      <c r="C3515" s="5">
        <v>8.0705069685919922E-2</v>
      </c>
      <c r="D3515" s="4">
        <f t="shared" si="537"/>
        <v>7.9102106544809397E-2</v>
      </c>
      <c r="E3515" s="6">
        <f t="shared" si="538"/>
        <v>7.9898237355014765E-2</v>
      </c>
      <c r="F3515" s="7">
        <f t="shared" si="539"/>
        <v>7.9345939689201242E-2</v>
      </c>
      <c r="I3515" s="10">
        <v>3513</v>
      </c>
      <c r="J3515" s="8">
        <f t="shared" si="540"/>
        <v>8.2205069685919924E-2</v>
      </c>
      <c r="K3515" s="8">
        <f t="shared" si="540"/>
        <v>8.0602106544809399E-2</v>
      </c>
      <c r="L3515" s="8">
        <f t="shared" si="540"/>
        <v>8.1398237355014766E-2</v>
      </c>
      <c r="M3515" s="8">
        <f t="shared" si="540"/>
        <v>8.0845939689201243E-2</v>
      </c>
      <c r="P3515">
        <v>3513</v>
      </c>
      <c r="Q3515" s="8">
        <f t="shared" si="541"/>
        <v>7.9205069685919921E-2</v>
      </c>
      <c r="R3515" s="8">
        <f t="shared" si="541"/>
        <v>7.7602106544809396E-2</v>
      </c>
      <c r="S3515" s="8">
        <f t="shared" si="541"/>
        <v>7.8398237355014763E-2</v>
      </c>
      <c r="T3515" s="8">
        <f t="shared" si="541"/>
        <v>7.7845939689201241E-2</v>
      </c>
      <c r="W3515">
        <v>3513</v>
      </c>
      <c r="X3515" s="4">
        <f t="shared" si="545"/>
        <v>8.3822437834118163E-2</v>
      </c>
      <c r="Y3515" s="4">
        <f t="shared" si="543"/>
        <v>8.3036149898312608E-2</v>
      </c>
      <c r="Z3515" s="4">
        <f t="shared" si="544"/>
        <v>8.2496803450253162E-2</v>
      </c>
    </row>
    <row r="3516" spans="1:26" x14ac:dyDescent="0.25">
      <c r="A3516" s="16">
        <f t="shared" si="542"/>
        <v>47049</v>
      </c>
      <c r="B3516">
        <f>+'[2]Ejercicio 1'!E3733</f>
        <v>3514</v>
      </c>
      <c r="C3516" s="5">
        <v>8.0706004804976458E-2</v>
      </c>
      <c r="D3516" s="4">
        <f t="shared" si="537"/>
        <v>7.9103005005646279E-2</v>
      </c>
      <c r="E3516" s="6">
        <f t="shared" si="538"/>
        <v>7.9899153961719149E-2</v>
      </c>
      <c r="F3516" s="7">
        <f t="shared" si="539"/>
        <v>7.9346843694785923E-2</v>
      </c>
      <c r="I3516" s="10">
        <v>3514</v>
      </c>
      <c r="J3516" s="8">
        <f t="shared" si="540"/>
        <v>8.220600480497646E-2</v>
      </c>
      <c r="K3516" s="8">
        <f t="shared" si="540"/>
        <v>8.060300500564628E-2</v>
      </c>
      <c r="L3516" s="8">
        <f t="shared" si="540"/>
        <v>8.1399153961719151E-2</v>
      </c>
      <c r="M3516" s="8">
        <f t="shared" si="540"/>
        <v>8.0846843694785925E-2</v>
      </c>
      <c r="P3516">
        <v>3514</v>
      </c>
      <c r="Q3516" s="8">
        <f t="shared" si="541"/>
        <v>7.9206004804976457E-2</v>
      </c>
      <c r="R3516" s="8">
        <f t="shared" si="541"/>
        <v>7.7603005005646278E-2</v>
      </c>
      <c r="S3516" s="8">
        <f t="shared" si="541"/>
        <v>7.8399153961719148E-2</v>
      </c>
      <c r="T3516" s="8">
        <f t="shared" si="541"/>
        <v>7.7846843694785922E-2</v>
      </c>
      <c r="W3516">
        <v>3514</v>
      </c>
      <c r="X3516" s="4">
        <f t="shared" si="545"/>
        <v>8.3824309526011498E-2</v>
      </c>
      <c r="Y3516" s="4">
        <f t="shared" si="543"/>
        <v>8.3037983130104034E-2</v>
      </c>
      <c r="Z3516" s="4">
        <f t="shared" si="544"/>
        <v>8.2498610475930823E-2</v>
      </c>
    </row>
    <row r="3517" spans="1:26" x14ac:dyDescent="0.25">
      <c r="A3517" s="16">
        <f t="shared" si="542"/>
        <v>47050</v>
      </c>
      <c r="B3517">
        <f>+'[2]Ejercicio 1'!E3734</f>
        <v>3515</v>
      </c>
      <c r="C3517" s="5">
        <v>8.0706939924033008E-2</v>
      </c>
      <c r="D3517" s="4">
        <f t="shared" si="537"/>
        <v>7.9103903466074973E-2</v>
      </c>
      <c r="E3517" s="6">
        <f t="shared" si="538"/>
        <v>7.9900070568214479E-2</v>
      </c>
      <c r="F3517" s="7">
        <f t="shared" si="539"/>
        <v>7.9347747700025159E-2</v>
      </c>
      <c r="I3517" s="10">
        <v>3515</v>
      </c>
      <c r="J3517" s="8">
        <f t="shared" si="540"/>
        <v>8.220693992403301E-2</v>
      </c>
      <c r="K3517" s="8">
        <f t="shared" si="540"/>
        <v>8.0603903466074975E-2</v>
      </c>
      <c r="L3517" s="8">
        <f t="shared" si="540"/>
        <v>8.140007056821448E-2</v>
      </c>
      <c r="M3517" s="8">
        <f t="shared" si="540"/>
        <v>8.084774770002516E-2</v>
      </c>
      <c r="P3517">
        <v>3515</v>
      </c>
      <c r="Q3517" s="8">
        <f t="shared" si="541"/>
        <v>7.9206939924033007E-2</v>
      </c>
      <c r="R3517" s="8">
        <f t="shared" si="541"/>
        <v>7.7603903466074972E-2</v>
      </c>
      <c r="S3517" s="8">
        <f t="shared" si="541"/>
        <v>7.8400070568214478E-2</v>
      </c>
      <c r="T3517" s="8">
        <f t="shared" si="541"/>
        <v>7.7847747700025158E-2</v>
      </c>
      <c r="W3517">
        <v>3515</v>
      </c>
      <c r="X3517" s="4">
        <f t="shared" si="545"/>
        <v>8.3826181218312867E-2</v>
      </c>
      <c r="Y3517" s="4">
        <f t="shared" si="543"/>
        <v>8.3039816361445709E-2</v>
      </c>
      <c r="Z3517" s="4">
        <f t="shared" si="544"/>
        <v>8.2500417500632126E-2</v>
      </c>
    </row>
    <row r="3518" spans="1:26" x14ac:dyDescent="0.25">
      <c r="A3518" s="16">
        <f t="shared" si="542"/>
        <v>47051</v>
      </c>
      <c r="B3518">
        <f>+'[2]Ejercicio 1'!E3735</f>
        <v>3516</v>
      </c>
      <c r="C3518" s="5">
        <v>8.0707875043089558E-2</v>
      </c>
      <c r="D3518" s="4">
        <f t="shared" si="537"/>
        <v>7.9104801926095245E-2</v>
      </c>
      <c r="E3518" s="6">
        <f t="shared" si="538"/>
        <v>7.9900987174502489E-2</v>
      </c>
      <c r="F3518" s="7">
        <f t="shared" si="539"/>
        <v>7.9348651704916104E-2</v>
      </c>
      <c r="I3518" s="10">
        <v>3516</v>
      </c>
      <c r="J3518" s="8">
        <f t="shared" si="540"/>
        <v>8.2207875043089559E-2</v>
      </c>
      <c r="K3518" s="8">
        <f t="shared" si="540"/>
        <v>8.0604801926095246E-2</v>
      </c>
      <c r="L3518" s="8">
        <f t="shared" si="540"/>
        <v>8.140098717450249E-2</v>
      </c>
      <c r="M3518" s="8">
        <f t="shared" si="540"/>
        <v>8.0848651704916105E-2</v>
      </c>
      <c r="P3518">
        <v>3516</v>
      </c>
      <c r="Q3518" s="8">
        <f t="shared" si="541"/>
        <v>7.9207875043089557E-2</v>
      </c>
      <c r="R3518" s="8">
        <f t="shared" si="541"/>
        <v>7.7604801926095243E-2</v>
      </c>
      <c r="S3518" s="8">
        <f t="shared" si="541"/>
        <v>7.8400987174502487E-2</v>
      </c>
      <c r="T3518" s="8">
        <f t="shared" si="541"/>
        <v>7.7848651704916103E-2</v>
      </c>
      <c r="W3518">
        <v>3516</v>
      </c>
      <c r="X3518" s="4">
        <f t="shared" si="545"/>
        <v>8.3828052911046419E-2</v>
      </c>
      <c r="Y3518" s="4">
        <f t="shared" si="543"/>
        <v>8.3041649592402636E-2</v>
      </c>
      <c r="Z3518" s="4">
        <f t="shared" si="544"/>
        <v>8.2502224524711065E-2</v>
      </c>
    </row>
    <row r="3519" spans="1:26" x14ac:dyDescent="0.25">
      <c r="A3519" s="16">
        <f t="shared" si="542"/>
        <v>47052</v>
      </c>
      <c r="B3519">
        <f>+'[2]Ejercicio 1'!E3736</f>
        <v>3517</v>
      </c>
      <c r="C3519" s="5">
        <v>8.0708810162146108E-2</v>
      </c>
      <c r="D3519" s="4">
        <f t="shared" si="537"/>
        <v>7.9105700385707745E-2</v>
      </c>
      <c r="E3519" s="6">
        <f t="shared" si="538"/>
        <v>7.9901903780581429E-2</v>
      </c>
      <c r="F3519" s="7">
        <f t="shared" si="539"/>
        <v>7.9349555709458758E-2</v>
      </c>
      <c r="I3519" s="10">
        <v>3517</v>
      </c>
      <c r="J3519" s="8">
        <f t="shared" si="540"/>
        <v>8.2208810162146109E-2</v>
      </c>
      <c r="K3519" s="8">
        <f t="shared" si="540"/>
        <v>8.0605700385707746E-2</v>
      </c>
      <c r="L3519" s="8">
        <f t="shared" si="540"/>
        <v>8.1401903780581431E-2</v>
      </c>
      <c r="M3519" s="8">
        <f t="shared" si="540"/>
        <v>8.0849555709458759E-2</v>
      </c>
      <c r="P3519">
        <v>3517</v>
      </c>
      <c r="Q3519" s="8">
        <f t="shared" si="541"/>
        <v>7.9208810162146107E-2</v>
      </c>
      <c r="R3519" s="8">
        <f t="shared" si="541"/>
        <v>7.7605700385707743E-2</v>
      </c>
      <c r="S3519" s="8">
        <f t="shared" si="541"/>
        <v>7.8401903780581428E-2</v>
      </c>
      <c r="T3519" s="8">
        <f t="shared" si="541"/>
        <v>7.7849555709458756E-2</v>
      </c>
      <c r="W3519">
        <v>3517</v>
      </c>
      <c r="X3519" s="4">
        <f t="shared" si="545"/>
        <v>8.3829924604203798E-2</v>
      </c>
      <c r="Y3519" s="4">
        <f t="shared" si="543"/>
        <v>8.3043482822942327E-2</v>
      </c>
      <c r="Z3519" s="4">
        <f t="shared" si="544"/>
        <v>8.2504031547451076E-2</v>
      </c>
    </row>
    <row r="3520" spans="1:26" x14ac:dyDescent="0.25">
      <c r="A3520" s="16">
        <f t="shared" si="542"/>
        <v>47053</v>
      </c>
      <c r="B3520">
        <f>+'[2]Ejercicio 1'!E3737</f>
        <v>3518</v>
      </c>
      <c r="C3520" s="5">
        <v>8.0709745281202658E-2</v>
      </c>
      <c r="D3520" s="4">
        <f t="shared" si="537"/>
        <v>7.9106598844911821E-2</v>
      </c>
      <c r="E3520" s="6">
        <f t="shared" si="538"/>
        <v>7.9902820386453077E-2</v>
      </c>
      <c r="F3520" s="7">
        <f t="shared" si="539"/>
        <v>7.9350459713653107E-2</v>
      </c>
      <c r="I3520" s="10">
        <v>3518</v>
      </c>
      <c r="J3520" s="8">
        <f t="shared" si="540"/>
        <v>8.2209745281202659E-2</v>
      </c>
      <c r="K3520" s="8">
        <f t="shared" si="540"/>
        <v>8.0606598844911823E-2</v>
      </c>
      <c r="L3520" s="8">
        <f t="shared" si="540"/>
        <v>8.1402820386453079E-2</v>
      </c>
      <c r="M3520" s="8">
        <f t="shared" si="540"/>
        <v>8.0850459713653108E-2</v>
      </c>
      <c r="P3520">
        <v>3518</v>
      </c>
      <c r="Q3520" s="8">
        <f t="shared" si="541"/>
        <v>7.9209745281202656E-2</v>
      </c>
      <c r="R3520" s="8">
        <f t="shared" si="541"/>
        <v>7.760659884491182E-2</v>
      </c>
      <c r="S3520" s="8">
        <f t="shared" si="541"/>
        <v>7.8402820386453076E-2</v>
      </c>
      <c r="T3520" s="8">
        <f t="shared" si="541"/>
        <v>7.7850459713653106E-2</v>
      </c>
      <c r="W3520">
        <v>3518</v>
      </c>
      <c r="X3520" s="4">
        <f t="shared" si="545"/>
        <v>8.3831796297785033E-2</v>
      </c>
      <c r="Y3520" s="4">
        <f t="shared" si="543"/>
        <v>8.3045316053065629E-2</v>
      </c>
      <c r="Z3520" s="4">
        <f t="shared" si="544"/>
        <v>8.250583856921187E-2</v>
      </c>
    </row>
    <row r="3521" spans="1:26" x14ac:dyDescent="0.25">
      <c r="A3521" s="16">
        <f t="shared" si="542"/>
        <v>47054</v>
      </c>
      <c r="B3521">
        <f>+'[2]Ejercicio 1'!E3738</f>
        <v>3519</v>
      </c>
      <c r="C3521" s="5">
        <v>8.0710680400259194E-2</v>
      </c>
      <c r="D3521" s="4">
        <f t="shared" si="537"/>
        <v>7.9107497303708113E-2</v>
      </c>
      <c r="E3521" s="6">
        <f t="shared" si="538"/>
        <v>7.9903736992116531E-2</v>
      </c>
      <c r="F3521" s="7">
        <f t="shared" si="539"/>
        <v>7.9351363717502038E-2</v>
      </c>
      <c r="I3521" s="10">
        <v>3519</v>
      </c>
      <c r="J3521" s="8">
        <f t="shared" si="540"/>
        <v>8.2210680400259195E-2</v>
      </c>
      <c r="K3521" s="8">
        <f t="shared" si="540"/>
        <v>8.0607497303708114E-2</v>
      </c>
      <c r="L3521" s="8">
        <f t="shared" si="540"/>
        <v>8.1403736992116532E-2</v>
      </c>
      <c r="M3521" s="8">
        <f t="shared" si="540"/>
        <v>8.0851363717502039E-2</v>
      </c>
      <c r="P3521">
        <v>3519</v>
      </c>
      <c r="Q3521" s="8">
        <f t="shared" si="541"/>
        <v>7.9210680400259192E-2</v>
      </c>
      <c r="R3521" s="8">
        <f t="shared" si="541"/>
        <v>7.7607497303708112E-2</v>
      </c>
      <c r="S3521" s="8">
        <f t="shared" si="541"/>
        <v>7.8403736992116529E-2</v>
      </c>
      <c r="T3521" s="8">
        <f t="shared" si="541"/>
        <v>7.7851363717502037E-2</v>
      </c>
      <c r="W3521">
        <v>3519</v>
      </c>
      <c r="X3521" s="4">
        <f t="shared" si="545"/>
        <v>8.38336679917914E-2</v>
      </c>
      <c r="Y3521" s="4">
        <f t="shared" si="543"/>
        <v>8.3047149282770807E-2</v>
      </c>
      <c r="Z3521" s="4">
        <f t="shared" si="544"/>
        <v>8.2507645589993447E-2</v>
      </c>
    </row>
    <row r="3522" spans="1:26" x14ac:dyDescent="0.25">
      <c r="A3522" s="16">
        <f t="shared" si="542"/>
        <v>47055</v>
      </c>
      <c r="B3522">
        <f>+'[2]Ejercicio 1'!E3739</f>
        <v>3520</v>
      </c>
      <c r="C3522" s="5">
        <v>8.0711615519315744E-2</v>
      </c>
      <c r="D3522" s="4">
        <f t="shared" si="537"/>
        <v>7.9108395762096426E-2</v>
      </c>
      <c r="E3522" s="6">
        <f t="shared" si="538"/>
        <v>7.9904653597571804E-2</v>
      </c>
      <c r="F3522" s="7">
        <f t="shared" si="539"/>
        <v>7.9352267721002664E-2</v>
      </c>
      <c r="I3522" s="10">
        <v>3520</v>
      </c>
      <c r="J3522" s="8">
        <f t="shared" si="540"/>
        <v>8.2211615519315745E-2</v>
      </c>
      <c r="K3522" s="8">
        <f t="shared" si="540"/>
        <v>8.0608395762096427E-2</v>
      </c>
      <c r="L3522" s="8">
        <f t="shared" si="540"/>
        <v>8.1404653597571805E-2</v>
      </c>
      <c r="M3522" s="8">
        <f t="shared" ref="M3522:M3585" si="546">F3522+$O$1</f>
        <v>8.0852267721002666E-2</v>
      </c>
      <c r="P3522">
        <v>3520</v>
      </c>
      <c r="Q3522" s="8">
        <f t="shared" si="541"/>
        <v>7.9211615519315742E-2</v>
      </c>
      <c r="R3522" s="8">
        <f t="shared" si="541"/>
        <v>7.7608395762096424E-2</v>
      </c>
      <c r="S3522" s="8">
        <f t="shared" si="541"/>
        <v>7.8404653597571802E-2</v>
      </c>
      <c r="T3522" s="8">
        <f t="shared" ref="T3522:T3585" si="547">F3522-$O$1</f>
        <v>7.7852267721002663E-2</v>
      </c>
      <c r="W3522">
        <v>3520</v>
      </c>
      <c r="X3522" s="4">
        <f t="shared" si="545"/>
        <v>8.3835539686229088E-2</v>
      </c>
      <c r="Y3522" s="4">
        <f t="shared" si="543"/>
        <v>8.3048982512060499E-2</v>
      </c>
      <c r="Z3522" s="4">
        <f t="shared" si="544"/>
        <v>8.2509452610149817E-2</v>
      </c>
    </row>
    <row r="3523" spans="1:26" x14ac:dyDescent="0.25">
      <c r="A3523" s="16">
        <f t="shared" si="542"/>
        <v>47056</v>
      </c>
      <c r="B3523">
        <f>+'[2]Ejercicio 1'!E3740</f>
        <v>3521</v>
      </c>
      <c r="C3523" s="5">
        <v>8.0712550638372293E-2</v>
      </c>
      <c r="D3523" s="4">
        <f t="shared" ref="D3523:D3586" si="548">+LN((1+C3523*182/360)^(360/182))</f>
        <v>7.9109294220076523E-2</v>
      </c>
      <c r="E3523" s="6">
        <f t="shared" ref="E3523:E3586" si="549">Equivalencia_Tasas(C3523,182,91)</f>
        <v>7.9905570202818896E-2</v>
      </c>
      <c r="F3523" s="7">
        <f t="shared" ref="F3523:F3586" si="550">Equivalencia_Tasas(C3523,182,28)</f>
        <v>7.9353171724155E-2</v>
      </c>
      <c r="I3523" s="10">
        <v>3521</v>
      </c>
      <c r="J3523" s="8">
        <f t="shared" ref="J3523:M3586" si="551">C3523+$O$1</f>
        <v>8.2212550638372295E-2</v>
      </c>
      <c r="K3523" s="8">
        <f t="shared" si="551"/>
        <v>8.0609294220076524E-2</v>
      </c>
      <c r="L3523" s="8">
        <f t="shared" si="551"/>
        <v>8.1405570202818897E-2</v>
      </c>
      <c r="M3523" s="8">
        <f t="shared" si="546"/>
        <v>8.0853171724155001E-2</v>
      </c>
      <c r="P3523">
        <v>3521</v>
      </c>
      <c r="Q3523" s="8">
        <f t="shared" ref="Q3523:T3586" si="552">C3523-$O$1</f>
        <v>7.9212550638372292E-2</v>
      </c>
      <c r="R3523" s="8">
        <f t="shared" si="552"/>
        <v>7.7609294220076522E-2</v>
      </c>
      <c r="S3523" s="8">
        <f t="shared" si="552"/>
        <v>7.8405570202818894E-2</v>
      </c>
      <c r="T3523" s="8">
        <f t="shared" si="547"/>
        <v>7.7853171724154999E-2</v>
      </c>
      <c r="W3523">
        <v>3521</v>
      </c>
      <c r="X3523" s="4">
        <f t="shared" si="545"/>
        <v>8.3837411381075228E-2</v>
      </c>
      <c r="Y3523" s="4">
        <f t="shared" si="543"/>
        <v>8.3050815740932066E-2</v>
      </c>
      <c r="Z3523" s="4">
        <f t="shared" si="544"/>
        <v>8.2511259628972961E-2</v>
      </c>
    </row>
    <row r="3524" spans="1:26" x14ac:dyDescent="0.25">
      <c r="A3524" s="16">
        <f t="shared" si="542"/>
        <v>47057</v>
      </c>
      <c r="B3524">
        <f>+'[2]Ejercicio 1'!E3741</f>
        <v>3522</v>
      </c>
      <c r="C3524" s="5">
        <v>8.0713485757428843E-2</v>
      </c>
      <c r="D3524" s="4">
        <f t="shared" si="548"/>
        <v>7.9110192677648225E-2</v>
      </c>
      <c r="E3524" s="6">
        <f t="shared" si="549"/>
        <v>7.9906486807856919E-2</v>
      </c>
      <c r="F3524" s="7">
        <f t="shared" si="550"/>
        <v>7.935407572696189E-2</v>
      </c>
      <c r="I3524" s="10">
        <v>3522</v>
      </c>
      <c r="J3524" s="8">
        <f t="shared" si="551"/>
        <v>8.2213485757428845E-2</v>
      </c>
      <c r="K3524" s="8">
        <f t="shared" si="551"/>
        <v>8.0610192677648226E-2</v>
      </c>
      <c r="L3524" s="8">
        <f t="shared" si="551"/>
        <v>8.140648680785692E-2</v>
      </c>
      <c r="M3524" s="8">
        <f t="shared" si="546"/>
        <v>8.0854075726961891E-2</v>
      </c>
      <c r="P3524">
        <v>3522</v>
      </c>
      <c r="Q3524" s="8">
        <f t="shared" si="552"/>
        <v>7.9213485757428842E-2</v>
      </c>
      <c r="R3524" s="8">
        <f t="shared" si="552"/>
        <v>7.7610192677648224E-2</v>
      </c>
      <c r="S3524" s="8">
        <f t="shared" si="552"/>
        <v>7.8406486807856918E-2</v>
      </c>
      <c r="T3524" s="8">
        <f t="shared" si="547"/>
        <v>7.7854075726961888E-2</v>
      </c>
      <c r="W3524">
        <v>3522</v>
      </c>
      <c r="X3524" s="4">
        <f t="shared" si="545"/>
        <v>8.3839283076353549E-2</v>
      </c>
      <c r="Y3524" s="4">
        <f t="shared" si="543"/>
        <v>8.3052648969353007E-2</v>
      </c>
      <c r="Z3524" s="4">
        <f t="shared" si="544"/>
        <v>8.2513066646816888E-2</v>
      </c>
    </row>
    <row r="3525" spans="1:26" x14ac:dyDescent="0.25">
      <c r="A3525" s="16">
        <f t="shared" ref="A3525:A3588" si="553">+A3524+1</f>
        <v>47058</v>
      </c>
      <c r="B3525">
        <f>+'[2]Ejercicio 1'!E3742</f>
        <v>3523</v>
      </c>
      <c r="C3525" s="5">
        <v>8.0714420876485393E-2</v>
      </c>
      <c r="D3525" s="4">
        <f t="shared" si="548"/>
        <v>7.9111091134812128E-2</v>
      </c>
      <c r="E3525" s="6">
        <f t="shared" si="549"/>
        <v>7.9907403412687636E-2</v>
      </c>
      <c r="F3525" s="7">
        <f t="shared" si="550"/>
        <v>7.9354979729420502E-2</v>
      </c>
      <c r="I3525" s="10">
        <v>3523</v>
      </c>
      <c r="J3525" s="8">
        <f t="shared" si="551"/>
        <v>8.2214420876485395E-2</v>
      </c>
      <c r="K3525" s="8">
        <f t="shared" si="551"/>
        <v>8.061109113481213E-2</v>
      </c>
      <c r="L3525" s="8">
        <f t="shared" si="551"/>
        <v>8.1407403412687637E-2</v>
      </c>
      <c r="M3525" s="8">
        <f t="shared" si="546"/>
        <v>8.0854979729420504E-2</v>
      </c>
      <c r="P3525">
        <v>3523</v>
      </c>
      <c r="Q3525" s="8">
        <f t="shared" si="552"/>
        <v>7.9214420876485392E-2</v>
      </c>
      <c r="R3525" s="8">
        <f t="shared" si="552"/>
        <v>7.7611091134812127E-2</v>
      </c>
      <c r="S3525" s="8">
        <f t="shared" si="552"/>
        <v>7.8407403412687635E-2</v>
      </c>
      <c r="T3525" s="8">
        <f t="shared" si="547"/>
        <v>7.7854979729420501E-2</v>
      </c>
      <c r="W3525">
        <v>3523</v>
      </c>
      <c r="X3525" s="4">
        <f t="shared" si="545"/>
        <v>8.3841154772055282E-2</v>
      </c>
      <c r="Y3525" s="4">
        <f t="shared" si="543"/>
        <v>8.3054482197390062E-2</v>
      </c>
      <c r="Z3525" s="4">
        <f t="shared" si="544"/>
        <v>8.2514873664035607E-2</v>
      </c>
    </row>
    <row r="3526" spans="1:26" x14ac:dyDescent="0.25">
      <c r="A3526" s="16">
        <f t="shared" si="553"/>
        <v>47059</v>
      </c>
      <c r="B3526">
        <f>+'[2]Ejercicio 1'!E3743</f>
        <v>3524</v>
      </c>
      <c r="C3526" s="5">
        <v>8.0715355995541929E-2</v>
      </c>
      <c r="D3526" s="4">
        <f t="shared" si="548"/>
        <v>7.9111989591567636E-2</v>
      </c>
      <c r="E3526" s="6">
        <f t="shared" si="549"/>
        <v>7.9908320017310172E-2</v>
      </c>
      <c r="F3526" s="7">
        <f t="shared" si="550"/>
        <v>7.935588373153081E-2</v>
      </c>
      <c r="I3526" s="10">
        <v>3524</v>
      </c>
      <c r="J3526" s="8">
        <f t="shared" si="551"/>
        <v>8.2215355995541931E-2</v>
      </c>
      <c r="K3526" s="8">
        <f t="shared" si="551"/>
        <v>8.0611989591567637E-2</v>
      </c>
      <c r="L3526" s="8">
        <f t="shared" si="551"/>
        <v>8.1408320017310173E-2</v>
      </c>
      <c r="M3526" s="8">
        <f t="shared" si="546"/>
        <v>8.0855883731530812E-2</v>
      </c>
      <c r="P3526">
        <v>3524</v>
      </c>
      <c r="Q3526" s="8">
        <f t="shared" si="552"/>
        <v>7.9215355995541928E-2</v>
      </c>
      <c r="R3526" s="8">
        <f t="shared" si="552"/>
        <v>7.7611989591567634E-2</v>
      </c>
      <c r="S3526" s="8">
        <f t="shared" si="552"/>
        <v>7.8408320017310171E-2</v>
      </c>
      <c r="T3526" s="8">
        <f t="shared" si="547"/>
        <v>7.7855883731530809E-2</v>
      </c>
      <c r="W3526">
        <v>3524</v>
      </c>
      <c r="X3526" s="4">
        <f t="shared" si="545"/>
        <v>8.3843026468181273E-2</v>
      </c>
      <c r="Y3526" s="4">
        <f t="shared" si="543"/>
        <v>8.3056315425009006E-2</v>
      </c>
      <c r="Z3526" s="4">
        <f t="shared" si="544"/>
        <v>8.2516680679923959E-2</v>
      </c>
    </row>
    <row r="3527" spans="1:26" x14ac:dyDescent="0.25">
      <c r="A3527" s="16">
        <f t="shared" si="553"/>
        <v>47060</v>
      </c>
      <c r="B3527">
        <f>+'[2]Ejercicio 1'!E3744</f>
        <v>3525</v>
      </c>
      <c r="C3527" s="5">
        <v>8.0716291114598479E-2</v>
      </c>
      <c r="D3527" s="4">
        <f t="shared" si="548"/>
        <v>7.911288804791515E-2</v>
      </c>
      <c r="E3527" s="6">
        <f t="shared" si="549"/>
        <v>7.9909236621723639E-2</v>
      </c>
      <c r="F3527" s="7">
        <f t="shared" si="550"/>
        <v>7.9356787733292827E-2</v>
      </c>
      <c r="I3527" s="10">
        <v>3525</v>
      </c>
      <c r="J3527" s="8">
        <f t="shared" si="551"/>
        <v>8.221629111459848E-2</v>
      </c>
      <c r="K3527" s="8">
        <f t="shared" si="551"/>
        <v>8.0612888047915152E-2</v>
      </c>
      <c r="L3527" s="8">
        <f t="shared" si="551"/>
        <v>8.1409236621723641E-2</v>
      </c>
      <c r="M3527" s="8">
        <f t="shared" si="546"/>
        <v>8.0856787733292829E-2</v>
      </c>
      <c r="P3527">
        <v>3525</v>
      </c>
      <c r="Q3527" s="8">
        <f t="shared" si="552"/>
        <v>7.9216291114598478E-2</v>
      </c>
      <c r="R3527" s="8">
        <f t="shared" si="552"/>
        <v>7.7612888047915149E-2</v>
      </c>
      <c r="S3527" s="8">
        <f t="shared" si="552"/>
        <v>7.8409236621723638E-2</v>
      </c>
      <c r="T3527" s="8">
        <f t="shared" si="547"/>
        <v>7.7856787733292826E-2</v>
      </c>
      <c r="W3527">
        <v>3525</v>
      </c>
      <c r="X3527" s="4">
        <f t="shared" si="545"/>
        <v>8.3844898164731993E-2</v>
      </c>
      <c r="Y3527" s="4">
        <f t="shared" si="543"/>
        <v>8.3058148652178199E-2</v>
      </c>
      <c r="Z3527" s="4">
        <f t="shared" si="544"/>
        <v>8.2518487694467665E-2</v>
      </c>
    </row>
    <row r="3528" spans="1:26" x14ac:dyDescent="0.25">
      <c r="A3528" s="16">
        <f t="shared" si="553"/>
        <v>47061</v>
      </c>
      <c r="B3528">
        <f>+'[2]Ejercicio 1'!E3745</f>
        <v>3526</v>
      </c>
      <c r="C3528" s="5">
        <v>8.0717226233655029E-2</v>
      </c>
      <c r="D3528" s="4">
        <f t="shared" si="548"/>
        <v>7.9113786503855088E-2</v>
      </c>
      <c r="E3528" s="6">
        <f t="shared" si="549"/>
        <v>7.9910153225930688E-2</v>
      </c>
      <c r="F3528" s="7">
        <f t="shared" si="550"/>
        <v>7.9357691734709412E-2</v>
      </c>
      <c r="I3528" s="10">
        <v>3526</v>
      </c>
      <c r="J3528" s="8">
        <f t="shared" si="551"/>
        <v>8.221722623365503E-2</v>
      </c>
      <c r="K3528" s="8">
        <f t="shared" si="551"/>
        <v>8.0613786503855089E-2</v>
      </c>
      <c r="L3528" s="8">
        <f t="shared" si="551"/>
        <v>8.141015322593069E-2</v>
      </c>
      <c r="M3528" s="8">
        <f t="shared" si="546"/>
        <v>8.0857691734709414E-2</v>
      </c>
      <c r="P3528">
        <v>3526</v>
      </c>
      <c r="Q3528" s="8">
        <f t="shared" si="552"/>
        <v>7.9217226233655028E-2</v>
      </c>
      <c r="R3528" s="8">
        <f t="shared" si="552"/>
        <v>7.7613786503855087E-2</v>
      </c>
      <c r="S3528" s="8">
        <f t="shared" si="552"/>
        <v>7.8410153225930687E-2</v>
      </c>
      <c r="T3528" s="8">
        <f t="shared" si="547"/>
        <v>7.7857691734709411E-2</v>
      </c>
      <c r="W3528">
        <v>3526</v>
      </c>
      <c r="X3528" s="4">
        <f t="shared" si="545"/>
        <v>8.3846769861714895E-2</v>
      </c>
      <c r="Y3528" s="4">
        <f t="shared" si="543"/>
        <v>8.3059981878997768E-2</v>
      </c>
      <c r="Z3528" s="4">
        <f t="shared" si="544"/>
        <v>8.2520294708748734E-2</v>
      </c>
    </row>
    <row r="3529" spans="1:26" x14ac:dyDescent="0.25">
      <c r="A3529" s="16">
        <f t="shared" si="553"/>
        <v>47062</v>
      </c>
      <c r="B3529">
        <f>+'[2]Ejercicio 1'!E3746</f>
        <v>3527</v>
      </c>
      <c r="C3529" s="5">
        <v>8.0718161352711579E-2</v>
      </c>
      <c r="D3529" s="4">
        <f t="shared" si="548"/>
        <v>7.9114684959386408E-2</v>
      </c>
      <c r="E3529" s="6">
        <f t="shared" si="549"/>
        <v>7.9911069829928655E-2</v>
      </c>
      <c r="F3529" s="7">
        <f t="shared" si="550"/>
        <v>7.9358595735777707E-2</v>
      </c>
      <c r="I3529" s="10">
        <v>3527</v>
      </c>
      <c r="J3529" s="8">
        <f t="shared" si="551"/>
        <v>8.221816135271158E-2</v>
      </c>
      <c r="K3529" s="8">
        <f t="shared" si="551"/>
        <v>8.061468495938641E-2</v>
      </c>
      <c r="L3529" s="8">
        <f t="shared" si="551"/>
        <v>8.1411069829928656E-2</v>
      </c>
      <c r="M3529" s="8">
        <f t="shared" si="546"/>
        <v>8.0858595735777708E-2</v>
      </c>
      <c r="P3529">
        <v>3527</v>
      </c>
      <c r="Q3529" s="8">
        <f t="shared" si="552"/>
        <v>7.9218161352711577E-2</v>
      </c>
      <c r="R3529" s="8">
        <f t="shared" si="552"/>
        <v>7.7614684959386407E-2</v>
      </c>
      <c r="S3529" s="8">
        <f t="shared" si="552"/>
        <v>7.8411069829928653E-2</v>
      </c>
      <c r="T3529" s="8">
        <f t="shared" si="547"/>
        <v>7.7858595735777705E-2</v>
      </c>
      <c r="W3529">
        <v>3527</v>
      </c>
      <c r="X3529" s="4">
        <f t="shared" si="545"/>
        <v>8.3848641559105375E-2</v>
      </c>
      <c r="Y3529" s="4">
        <f t="shared" si="543"/>
        <v>8.3061815105366726E-2</v>
      </c>
      <c r="Z3529" s="4">
        <f t="shared" si="544"/>
        <v>8.2522101721693719E-2</v>
      </c>
    </row>
    <row r="3530" spans="1:26" x14ac:dyDescent="0.25">
      <c r="A3530" s="16">
        <f t="shared" si="553"/>
        <v>47063</v>
      </c>
      <c r="B3530">
        <f>+'[2]Ejercicio 1'!E3747</f>
        <v>3528</v>
      </c>
      <c r="C3530" s="5">
        <v>8.0719096471768129E-2</v>
      </c>
      <c r="D3530" s="4">
        <f t="shared" si="548"/>
        <v>7.9115583414509749E-2</v>
      </c>
      <c r="E3530" s="6">
        <f t="shared" si="549"/>
        <v>7.9911986433717566E-2</v>
      </c>
      <c r="F3530" s="7">
        <f t="shared" si="550"/>
        <v>7.9359499736500555E-2</v>
      </c>
      <c r="I3530" s="10">
        <v>3528</v>
      </c>
      <c r="J3530" s="8">
        <f t="shared" si="551"/>
        <v>8.221909647176813E-2</v>
      </c>
      <c r="K3530" s="8">
        <f t="shared" si="551"/>
        <v>8.0615583414509751E-2</v>
      </c>
      <c r="L3530" s="8">
        <f t="shared" si="551"/>
        <v>8.1411986433717567E-2</v>
      </c>
      <c r="M3530" s="8">
        <f t="shared" si="546"/>
        <v>8.0859499736500556E-2</v>
      </c>
      <c r="P3530">
        <v>3528</v>
      </c>
      <c r="Q3530" s="8">
        <f t="shared" si="552"/>
        <v>7.9219096471768127E-2</v>
      </c>
      <c r="R3530" s="8">
        <f t="shared" si="552"/>
        <v>7.7615583414509748E-2</v>
      </c>
      <c r="S3530" s="8">
        <f t="shared" si="552"/>
        <v>7.8411986433717565E-2</v>
      </c>
      <c r="T3530" s="8">
        <f t="shared" si="547"/>
        <v>7.7859499736500554E-2</v>
      </c>
      <c r="W3530">
        <v>3528</v>
      </c>
      <c r="X3530" s="4">
        <f t="shared" si="545"/>
        <v>8.3850513256928036E-2</v>
      </c>
      <c r="Y3530" s="4">
        <f t="shared" si="543"/>
        <v>8.3063648331284171E-2</v>
      </c>
      <c r="Z3530" s="4">
        <f t="shared" si="544"/>
        <v>8.2523908734019213E-2</v>
      </c>
    </row>
    <row r="3531" spans="1:26" x14ac:dyDescent="0.25">
      <c r="A3531" s="16">
        <f t="shared" si="553"/>
        <v>47064</v>
      </c>
      <c r="B3531">
        <f>+'[2]Ejercicio 1'!E3748</f>
        <v>3529</v>
      </c>
      <c r="C3531" s="5">
        <v>8.0720031590824665E-2</v>
      </c>
      <c r="D3531" s="4">
        <f t="shared" si="548"/>
        <v>7.9116481869224889E-2</v>
      </c>
      <c r="E3531" s="6">
        <f t="shared" si="549"/>
        <v>7.9912903037299185E-2</v>
      </c>
      <c r="F3531" s="7">
        <f t="shared" si="550"/>
        <v>7.9360403736872254E-2</v>
      </c>
      <c r="I3531" s="10">
        <v>3529</v>
      </c>
      <c r="J3531" s="8">
        <f t="shared" si="551"/>
        <v>8.2220031590824666E-2</v>
      </c>
      <c r="K3531" s="8">
        <f t="shared" si="551"/>
        <v>8.061648186922489E-2</v>
      </c>
      <c r="L3531" s="8">
        <f t="shared" si="551"/>
        <v>8.1412903037299186E-2</v>
      </c>
      <c r="M3531" s="8">
        <f t="shared" si="546"/>
        <v>8.0860403736872255E-2</v>
      </c>
      <c r="P3531">
        <v>3529</v>
      </c>
      <c r="Q3531" s="8">
        <f t="shared" si="552"/>
        <v>7.9220031590824663E-2</v>
      </c>
      <c r="R3531" s="8">
        <f t="shared" si="552"/>
        <v>7.7616481869224888E-2</v>
      </c>
      <c r="S3531" s="8">
        <f t="shared" si="552"/>
        <v>7.8412903037299184E-2</v>
      </c>
      <c r="T3531" s="8">
        <f t="shared" si="547"/>
        <v>7.7860403736872252E-2</v>
      </c>
      <c r="W3531">
        <v>3529</v>
      </c>
      <c r="X3531" s="4">
        <f t="shared" si="545"/>
        <v>8.3852384955174539E-2</v>
      </c>
      <c r="Y3531" s="4">
        <f t="shared" si="543"/>
        <v>8.3065481556818616E-2</v>
      </c>
      <c r="Z3531" s="4">
        <f t="shared" si="544"/>
        <v>8.2525715745002906E-2</v>
      </c>
    </row>
    <row r="3532" spans="1:26" x14ac:dyDescent="0.25">
      <c r="A3532" s="16">
        <f t="shared" si="553"/>
        <v>47065</v>
      </c>
      <c r="B3532">
        <f>+'[2]Ejercicio 1'!E3749</f>
        <v>3530</v>
      </c>
      <c r="C3532" s="5">
        <v>8.0720966709881214E-2</v>
      </c>
      <c r="D3532" s="4">
        <f t="shared" si="548"/>
        <v>7.9117380323532036E-2</v>
      </c>
      <c r="E3532" s="6">
        <f t="shared" si="549"/>
        <v>7.9913819640672595E-2</v>
      </c>
      <c r="F3532" s="7">
        <f t="shared" si="550"/>
        <v>7.936130773689852E-2</v>
      </c>
      <c r="I3532" s="10">
        <v>3530</v>
      </c>
      <c r="J3532" s="8">
        <f t="shared" si="551"/>
        <v>8.2220966709881216E-2</v>
      </c>
      <c r="K3532" s="8">
        <f t="shared" si="551"/>
        <v>8.0617380323532037E-2</v>
      </c>
      <c r="L3532" s="8">
        <f t="shared" si="551"/>
        <v>8.1413819640672597E-2</v>
      </c>
      <c r="M3532" s="8">
        <f t="shared" si="546"/>
        <v>8.0861307736898522E-2</v>
      </c>
      <c r="P3532">
        <v>3530</v>
      </c>
      <c r="Q3532" s="8">
        <f t="shared" si="552"/>
        <v>7.9220966709881213E-2</v>
      </c>
      <c r="R3532" s="8">
        <f t="shared" si="552"/>
        <v>7.7617380323532034E-2</v>
      </c>
      <c r="S3532" s="8">
        <f t="shared" si="552"/>
        <v>7.8413819640672594E-2</v>
      </c>
      <c r="T3532" s="8">
        <f t="shared" si="547"/>
        <v>7.7861307736898519E-2</v>
      </c>
      <c r="W3532">
        <v>3530</v>
      </c>
      <c r="X3532" s="4">
        <f t="shared" si="545"/>
        <v>8.3854256653845313E-2</v>
      </c>
      <c r="Y3532" s="4">
        <f t="shared" si="543"/>
        <v>8.3067314781969201E-2</v>
      </c>
      <c r="Z3532" s="4">
        <f t="shared" si="544"/>
        <v>8.2527522755007396E-2</v>
      </c>
    </row>
    <row r="3533" spans="1:26" x14ac:dyDescent="0.25">
      <c r="A3533" s="16">
        <f t="shared" si="553"/>
        <v>47066</v>
      </c>
      <c r="B3533">
        <f>+'[2]Ejercicio 1'!E3750</f>
        <v>3531</v>
      </c>
      <c r="C3533" s="5">
        <v>8.0721901828937764E-2</v>
      </c>
      <c r="D3533" s="4">
        <f t="shared" si="548"/>
        <v>7.9118278777430995E-2</v>
      </c>
      <c r="E3533" s="6">
        <f t="shared" si="549"/>
        <v>7.9914736243837839E-2</v>
      </c>
      <c r="F3533" s="7">
        <f t="shared" si="550"/>
        <v>7.9362211736579341E-2</v>
      </c>
      <c r="I3533" s="10">
        <v>3531</v>
      </c>
      <c r="J3533" s="8">
        <f t="shared" si="551"/>
        <v>8.2221901828937766E-2</v>
      </c>
      <c r="K3533" s="8">
        <f t="shared" si="551"/>
        <v>8.0618278777430996E-2</v>
      </c>
      <c r="L3533" s="8">
        <f t="shared" si="551"/>
        <v>8.141473624383784E-2</v>
      </c>
      <c r="M3533" s="8">
        <f t="shared" si="546"/>
        <v>8.0862211736579342E-2</v>
      </c>
      <c r="P3533">
        <v>3531</v>
      </c>
      <c r="Q3533" s="8">
        <f t="shared" si="552"/>
        <v>7.9221901828937763E-2</v>
      </c>
      <c r="R3533" s="8">
        <f t="shared" si="552"/>
        <v>7.7618278777430993E-2</v>
      </c>
      <c r="S3533" s="8">
        <f t="shared" si="552"/>
        <v>7.8414736243837838E-2</v>
      </c>
      <c r="T3533" s="8">
        <f t="shared" si="547"/>
        <v>7.786221173657934E-2</v>
      </c>
      <c r="W3533">
        <v>3531</v>
      </c>
      <c r="X3533" s="4">
        <f t="shared" si="545"/>
        <v>8.3856128352940373E-2</v>
      </c>
      <c r="Y3533" s="4">
        <f t="shared" si="543"/>
        <v>8.3069148006669161E-2</v>
      </c>
      <c r="Z3533" s="4">
        <f t="shared" si="544"/>
        <v>8.252932976439524E-2</v>
      </c>
    </row>
    <row r="3534" spans="1:26" x14ac:dyDescent="0.25">
      <c r="A3534" s="16">
        <f t="shared" si="553"/>
        <v>47067</v>
      </c>
      <c r="B3534">
        <f>+'[2]Ejercicio 1'!E3751</f>
        <v>3532</v>
      </c>
      <c r="C3534" s="5">
        <v>8.0722836947994314E-2</v>
      </c>
      <c r="D3534" s="4">
        <f t="shared" si="548"/>
        <v>7.9119177230922363E-2</v>
      </c>
      <c r="E3534" s="6">
        <f t="shared" si="549"/>
        <v>7.9915652846794888E-2</v>
      </c>
      <c r="F3534" s="7">
        <f t="shared" si="550"/>
        <v>7.9363115735909026E-2</v>
      </c>
      <c r="I3534" s="10">
        <v>3532</v>
      </c>
      <c r="J3534" s="8">
        <f t="shared" si="551"/>
        <v>8.2222836947994316E-2</v>
      </c>
      <c r="K3534" s="8">
        <f t="shared" si="551"/>
        <v>8.0619177230922365E-2</v>
      </c>
      <c r="L3534" s="8">
        <f t="shared" si="551"/>
        <v>8.1415652846794889E-2</v>
      </c>
      <c r="M3534" s="8">
        <f t="shared" si="546"/>
        <v>8.0863115735909027E-2</v>
      </c>
      <c r="P3534">
        <v>3532</v>
      </c>
      <c r="Q3534" s="8">
        <f t="shared" si="552"/>
        <v>7.9222836947994313E-2</v>
      </c>
      <c r="R3534" s="8">
        <f t="shared" si="552"/>
        <v>7.7619177230922362E-2</v>
      </c>
      <c r="S3534" s="8">
        <f t="shared" si="552"/>
        <v>7.8415652846794887E-2</v>
      </c>
      <c r="T3534" s="8">
        <f t="shared" si="547"/>
        <v>7.7863115735909025E-2</v>
      </c>
      <c r="W3534">
        <v>3532</v>
      </c>
      <c r="X3534" s="4">
        <f t="shared" si="545"/>
        <v>8.3858000052467602E-2</v>
      </c>
      <c r="Y3534" s="4">
        <f t="shared" si="543"/>
        <v>8.3070981230918481E-2</v>
      </c>
      <c r="Z3534" s="4">
        <f t="shared" si="544"/>
        <v>8.2531136772441283E-2</v>
      </c>
    </row>
    <row r="3535" spans="1:26" x14ac:dyDescent="0.25">
      <c r="A3535" s="16">
        <f t="shared" si="553"/>
        <v>47068</v>
      </c>
      <c r="B3535">
        <f>+'[2]Ejercicio 1'!E3752</f>
        <v>3533</v>
      </c>
      <c r="C3535" s="5">
        <v>8.0723772067050864E-2</v>
      </c>
      <c r="D3535" s="4">
        <f t="shared" si="548"/>
        <v>7.9120075684005128E-2</v>
      </c>
      <c r="E3535" s="6">
        <f t="shared" si="549"/>
        <v>7.9916569449543756E-2</v>
      </c>
      <c r="F3535" s="7">
        <f t="shared" si="550"/>
        <v>7.9364019734893265E-2</v>
      </c>
      <c r="I3535" s="10">
        <v>3533</v>
      </c>
      <c r="J3535" s="8">
        <f t="shared" si="551"/>
        <v>8.2223772067050865E-2</v>
      </c>
      <c r="K3535" s="8">
        <f t="shared" si="551"/>
        <v>8.062007568400513E-2</v>
      </c>
      <c r="L3535" s="8">
        <f t="shared" si="551"/>
        <v>8.1416569449543758E-2</v>
      </c>
      <c r="M3535" s="8">
        <f t="shared" si="546"/>
        <v>8.0864019734893267E-2</v>
      </c>
      <c r="P3535">
        <v>3533</v>
      </c>
      <c r="Q3535" s="8">
        <f t="shared" si="552"/>
        <v>7.9223772067050863E-2</v>
      </c>
      <c r="R3535" s="8">
        <f t="shared" si="552"/>
        <v>7.7620075684005127E-2</v>
      </c>
      <c r="S3535" s="8">
        <f t="shared" si="552"/>
        <v>7.8416569449543755E-2</v>
      </c>
      <c r="T3535" s="8">
        <f t="shared" si="547"/>
        <v>7.7864019734893264E-2</v>
      </c>
      <c r="W3535">
        <v>3533</v>
      </c>
      <c r="X3535" s="4">
        <f t="shared" si="545"/>
        <v>8.3859871752402865E-2</v>
      </c>
      <c r="Y3535" s="4">
        <f t="shared" si="543"/>
        <v>8.3072814454817318E-2</v>
      </c>
      <c r="Z3535" s="4">
        <f t="shared" si="544"/>
        <v>8.2532943779508122E-2</v>
      </c>
    </row>
    <row r="3536" spans="1:26" x14ac:dyDescent="0.25">
      <c r="A3536" s="16">
        <f t="shared" si="553"/>
        <v>47069</v>
      </c>
      <c r="B3536">
        <f>+'[2]Ejercicio 1'!E3753</f>
        <v>3534</v>
      </c>
      <c r="C3536" s="5">
        <v>8.07247071861074E-2</v>
      </c>
      <c r="D3536" s="4">
        <f t="shared" si="548"/>
        <v>7.9120974136679706E-2</v>
      </c>
      <c r="E3536" s="6">
        <f t="shared" si="549"/>
        <v>7.9917486052084444E-2</v>
      </c>
      <c r="F3536" s="7">
        <f t="shared" si="550"/>
        <v>7.9364923733529213E-2</v>
      </c>
      <c r="I3536" s="10">
        <v>3534</v>
      </c>
      <c r="J3536" s="8">
        <f t="shared" si="551"/>
        <v>8.2224707186107401E-2</v>
      </c>
      <c r="K3536" s="8">
        <f t="shared" si="551"/>
        <v>8.0620974136679707E-2</v>
      </c>
      <c r="L3536" s="8">
        <f t="shared" si="551"/>
        <v>8.1417486052084445E-2</v>
      </c>
      <c r="M3536" s="8">
        <f t="shared" si="546"/>
        <v>8.0864923733529215E-2</v>
      </c>
      <c r="P3536">
        <v>3534</v>
      </c>
      <c r="Q3536" s="8">
        <f t="shared" si="552"/>
        <v>7.9224707186107399E-2</v>
      </c>
      <c r="R3536" s="8">
        <f t="shared" si="552"/>
        <v>7.7620974136679705E-2</v>
      </c>
      <c r="S3536" s="8">
        <f t="shared" si="552"/>
        <v>7.8417486052084442E-2</v>
      </c>
      <c r="T3536" s="8">
        <f t="shared" si="547"/>
        <v>7.7864923733529212E-2</v>
      </c>
      <c r="W3536">
        <v>3534</v>
      </c>
      <c r="X3536" s="4">
        <f t="shared" si="545"/>
        <v>8.386174345277031E-2</v>
      </c>
      <c r="Y3536" s="4">
        <f t="shared" si="543"/>
        <v>8.3074647678264654E-2</v>
      </c>
      <c r="Z3536" s="4">
        <f t="shared" si="544"/>
        <v>8.2534750785601449E-2</v>
      </c>
    </row>
    <row r="3537" spans="1:26" x14ac:dyDescent="0.25">
      <c r="A3537" s="16">
        <f t="shared" si="553"/>
        <v>47070</v>
      </c>
      <c r="B3537">
        <f>+'[2]Ejercicio 1'!E3754</f>
        <v>3535</v>
      </c>
      <c r="C3537" s="5">
        <v>8.072564230516395E-2</v>
      </c>
      <c r="D3537" s="4">
        <f t="shared" si="548"/>
        <v>7.912187258894629E-2</v>
      </c>
      <c r="E3537" s="6">
        <f t="shared" si="549"/>
        <v>7.9918402654416937E-2</v>
      </c>
      <c r="F3537" s="7">
        <f t="shared" si="550"/>
        <v>7.936582773181973E-2</v>
      </c>
      <c r="I3537" s="10">
        <v>3535</v>
      </c>
      <c r="J3537" s="8">
        <f t="shared" si="551"/>
        <v>8.2225642305163951E-2</v>
      </c>
      <c r="K3537" s="8">
        <f t="shared" si="551"/>
        <v>8.0621872588946292E-2</v>
      </c>
      <c r="L3537" s="8">
        <f t="shared" si="551"/>
        <v>8.1418402654416938E-2</v>
      </c>
      <c r="M3537" s="8">
        <f t="shared" si="546"/>
        <v>8.0865827731819731E-2</v>
      </c>
      <c r="P3537">
        <v>3535</v>
      </c>
      <c r="Q3537" s="8">
        <f t="shared" si="552"/>
        <v>7.9225642305163949E-2</v>
      </c>
      <c r="R3537" s="8">
        <f t="shared" si="552"/>
        <v>7.7621872588946289E-2</v>
      </c>
      <c r="S3537" s="8">
        <f t="shared" si="552"/>
        <v>7.8418402654416935E-2</v>
      </c>
      <c r="T3537" s="8">
        <f t="shared" si="547"/>
        <v>7.7865827731819728E-2</v>
      </c>
      <c r="W3537">
        <v>3535</v>
      </c>
      <c r="X3537" s="4">
        <f t="shared" si="545"/>
        <v>8.3863615153561152E-2</v>
      </c>
      <c r="Y3537" s="4">
        <f t="shared" si="543"/>
        <v>8.307648090129649E-2</v>
      </c>
      <c r="Z3537" s="4">
        <f t="shared" si="544"/>
        <v>8.2536557791066709E-2</v>
      </c>
    </row>
    <row r="3538" spans="1:26" x14ac:dyDescent="0.25">
      <c r="A3538" s="16">
        <f t="shared" si="553"/>
        <v>47071</v>
      </c>
      <c r="B3538">
        <f>+'[2]Ejercicio 1'!E3755</f>
        <v>3536</v>
      </c>
      <c r="C3538" s="5">
        <v>8.07265774242205E-2</v>
      </c>
      <c r="D3538" s="4">
        <f t="shared" si="548"/>
        <v>7.9122771040804896E-2</v>
      </c>
      <c r="E3538" s="6">
        <f t="shared" si="549"/>
        <v>7.9919319256541249E-2</v>
      </c>
      <c r="F3538" s="7">
        <f t="shared" si="550"/>
        <v>7.9366731729761941E-2</v>
      </c>
      <c r="I3538" s="10">
        <v>3536</v>
      </c>
      <c r="J3538" s="8">
        <f t="shared" si="551"/>
        <v>8.2226577424220501E-2</v>
      </c>
      <c r="K3538" s="8">
        <f t="shared" si="551"/>
        <v>8.0622771040804897E-2</v>
      </c>
      <c r="L3538" s="8">
        <f t="shared" si="551"/>
        <v>8.141931925654125E-2</v>
      </c>
      <c r="M3538" s="8">
        <f t="shared" si="546"/>
        <v>8.0866731729761943E-2</v>
      </c>
      <c r="P3538">
        <v>3536</v>
      </c>
      <c r="Q3538" s="8">
        <f t="shared" si="552"/>
        <v>7.9226577424220498E-2</v>
      </c>
      <c r="R3538" s="8">
        <f t="shared" si="552"/>
        <v>7.7622771040804894E-2</v>
      </c>
      <c r="S3538" s="8">
        <f t="shared" si="552"/>
        <v>7.8419319256541248E-2</v>
      </c>
      <c r="T3538" s="8">
        <f t="shared" si="547"/>
        <v>7.786673172976194E-2</v>
      </c>
      <c r="W3538">
        <v>3536</v>
      </c>
      <c r="X3538" s="4">
        <f t="shared" si="545"/>
        <v>8.3865486854777141E-2</v>
      </c>
      <c r="Y3538" s="4">
        <f t="shared" si="543"/>
        <v>8.3078314123909328E-2</v>
      </c>
      <c r="Z3538" s="4">
        <f t="shared" si="544"/>
        <v>8.253836479555561E-2</v>
      </c>
    </row>
    <row r="3539" spans="1:26" x14ac:dyDescent="0.25">
      <c r="A3539" s="16">
        <f t="shared" si="553"/>
        <v>47072</v>
      </c>
      <c r="B3539">
        <f>+'[2]Ejercicio 1'!E3756</f>
        <v>3537</v>
      </c>
      <c r="C3539" s="5">
        <v>8.072751254327705E-2</v>
      </c>
      <c r="D3539" s="4">
        <f t="shared" si="548"/>
        <v>7.91236694922553E-2</v>
      </c>
      <c r="E3539" s="6">
        <f t="shared" si="549"/>
        <v>7.9920235858457367E-2</v>
      </c>
      <c r="F3539" s="7">
        <f t="shared" si="550"/>
        <v>7.9367635727355862E-2</v>
      </c>
      <c r="I3539" s="10">
        <v>3537</v>
      </c>
      <c r="J3539" s="8">
        <f t="shared" si="551"/>
        <v>8.2227512543277051E-2</v>
      </c>
      <c r="K3539" s="8">
        <f t="shared" si="551"/>
        <v>8.0623669492255301E-2</v>
      </c>
      <c r="L3539" s="8">
        <f t="shared" si="551"/>
        <v>8.1420235858457368E-2</v>
      </c>
      <c r="M3539" s="8">
        <f t="shared" si="546"/>
        <v>8.0867635727355863E-2</v>
      </c>
      <c r="P3539">
        <v>3537</v>
      </c>
      <c r="Q3539" s="8">
        <f t="shared" si="552"/>
        <v>7.9227512543277048E-2</v>
      </c>
      <c r="R3539" s="8">
        <f t="shared" si="552"/>
        <v>7.7623669492255298E-2</v>
      </c>
      <c r="S3539" s="8">
        <f t="shared" si="552"/>
        <v>7.8420235858457366E-2</v>
      </c>
      <c r="T3539" s="8">
        <f t="shared" si="547"/>
        <v>7.7867635727355861E-2</v>
      </c>
      <c r="W3539">
        <v>3537</v>
      </c>
      <c r="X3539" s="4">
        <f t="shared" si="545"/>
        <v>8.3867358556416541E-2</v>
      </c>
      <c r="Y3539" s="4">
        <f t="shared" si="543"/>
        <v>8.3080147346107538E-2</v>
      </c>
      <c r="Z3539" s="4">
        <f t="shared" si="544"/>
        <v>8.2540171798705583E-2</v>
      </c>
    </row>
    <row r="3540" spans="1:26" x14ac:dyDescent="0.25">
      <c r="A3540" s="16">
        <f t="shared" si="553"/>
        <v>47073</v>
      </c>
      <c r="B3540">
        <f>+'[2]Ejercicio 1'!E3757</f>
        <v>3538</v>
      </c>
      <c r="C3540" s="5">
        <v>8.0728447662333599E-2</v>
      </c>
      <c r="D3540" s="4">
        <f t="shared" si="548"/>
        <v>7.9124567943298127E-2</v>
      </c>
      <c r="E3540" s="6">
        <f t="shared" si="549"/>
        <v>7.9921152460165318E-2</v>
      </c>
      <c r="F3540" s="7">
        <f t="shared" si="550"/>
        <v>7.9368539724601492E-2</v>
      </c>
      <c r="I3540" s="10">
        <v>3538</v>
      </c>
      <c r="J3540" s="8">
        <f t="shared" si="551"/>
        <v>8.2228447662333601E-2</v>
      </c>
      <c r="K3540" s="8">
        <f t="shared" si="551"/>
        <v>8.0624567943298128E-2</v>
      </c>
      <c r="L3540" s="8">
        <f t="shared" si="551"/>
        <v>8.1421152460165319E-2</v>
      </c>
      <c r="M3540" s="8">
        <f t="shared" si="546"/>
        <v>8.0868539724601493E-2</v>
      </c>
      <c r="P3540">
        <v>3538</v>
      </c>
      <c r="Q3540" s="8">
        <f t="shared" si="552"/>
        <v>7.9228447662333598E-2</v>
      </c>
      <c r="R3540" s="8">
        <f t="shared" si="552"/>
        <v>7.7624567943298126E-2</v>
      </c>
      <c r="S3540" s="8">
        <f t="shared" si="552"/>
        <v>7.8421152460165316E-2</v>
      </c>
      <c r="T3540" s="8">
        <f t="shared" si="547"/>
        <v>7.786853972460149E-2</v>
      </c>
      <c r="W3540">
        <v>3538</v>
      </c>
      <c r="X3540" s="4">
        <f t="shared" si="545"/>
        <v>8.3869230258488983E-2</v>
      </c>
      <c r="Y3540" s="4">
        <f t="shared" si="543"/>
        <v>8.3081980567885877E-2</v>
      </c>
      <c r="Z3540" s="4">
        <f t="shared" si="544"/>
        <v>8.2541978800873481E-2</v>
      </c>
    </row>
    <row r="3541" spans="1:26" x14ac:dyDescent="0.25">
      <c r="A3541" s="16">
        <f t="shared" si="553"/>
        <v>47074</v>
      </c>
      <c r="B3541">
        <f>+'[2]Ejercicio 1'!E3758</f>
        <v>3539</v>
      </c>
      <c r="C3541" s="5">
        <v>8.0729382781390135E-2</v>
      </c>
      <c r="D3541" s="4">
        <f t="shared" si="548"/>
        <v>7.912546639393235E-2</v>
      </c>
      <c r="E3541" s="6">
        <f t="shared" si="549"/>
        <v>7.9922069061665074E-2</v>
      </c>
      <c r="F3541" s="7">
        <f t="shared" si="550"/>
        <v>7.936944372150169E-2</v>
      </c>
      <c r="I3541" s="10">
        <v>3539</v>
      </c>
      <c r="J3541" s="8">
        <f t="shared" si="551"/>
        <v>8.2229382781390137E-2</v>
      </c>
      <c r="K3541" s="8">
        <f t="shared" si="551"/>
        <v>8.0625466393932352E-2</v>
      </c>
      <c r="L3541" s="8">
        <f t="shared" si="551"/>
        <v>8.1422069061665076E-2</v>
      </c>
      <c r="M3541" s="8">
        <f t="shared" si="546"/>
        <v>8.0869443721501691E-2</v>
      </c>
      <c r="P3541">
        <v>3539</v>
      </c>
      <c r="Q3541" s="8">
        <f t="shared" si="552"/>
        <v>7.9229382781390134E-2</v>
      </c>
      <c r="R3541" s="8">
        <f t="shared" si="552"/>
        <v>7.7625466393932349E-2</v>
      </c>
      <c r="S3541" s="8">
        <f t="shared" si="552"/>
        <v>7.8422069061665073E-2</v>
      </c>
      <c r="T3541" s="8">
        <f t="shared" si="547"/>
        <v>7.7869443721501688E-2</v>
      </c>
      <c r="W3541">
        <v>3539</v>
      </c>
      <c r="X3541" s="4">
        <f t="shared" si="545"/>
        <v>8.3871101960968142E-2</v>
      </c>
      <c r="Y3541" s="4">
        <f t="shared" si="543"/>
        <v>8.3083813789248728E-2</v>
      </c>
      <c r="Z3541" s="4">
        <f t="shared" si="544"/>
        <v>8.2543785802424718E-2</v>
      </c>
    </row>
    <row r="3542" spans="1:26" x14ac:dyDescent="0.25">
      <c r="A3542" s="16">
        <f t="shared" si="553"/>
        <v>47075</v>
      </c>
      <c r="B3542">
        <f>+'[2]Ejercicio 1'!E3759</f>
        <v>3540</v>
      </c>
      <c r="C3542" s="5">
        <v>8.0730317900446685E-2</v>
      </c>
      <c r="D3542" s="4">
        <f t="shared" si="548"/>
        <v>7.9126364844158387E-2</v>
      </c>
      <c r="E3542" s="6">
        <f t="shared" si="549"/>
        <v>7.9922985662956636E-2</v>
      </c>
      <c r="F3542" s="7">
        <f t="shared" si="550"/>
        <v>7.9370347718053597E-2</v>
      </c>
      <c r="I3542" s="10">
        <v>3540</v>
      </c>
      <c r="J3542" s="8">
        <f t="shared" si="551"/>
        <v>8.2230317900446687E-2</v>
      </c>
      <c r="K3542" s="8">
        <f t="shared" si="551"/>
        <v>8.0626364844158388E-2</v>
      </c>
      <c r="L3542" s="8">
        <f t="shared" si="551"/>
        <v>8.1422985662956637E-2</v>
      </c>
      <c r="M3542" s="8">
        <f t="shared" si="546"/>
        <v>8.0870347718053598E-2</v>
      </c>
      <c r="P3542">
        <v>3540</v>
      </c>
      <c r="Q3542" s="8">
        <f t="shared" si="552"/>
        <v>7.9230317900446684E-2</v>
      </c>
      <c r="R3542" s="8">
        <f t="shared" si="552"/>
        <v>7.7626364844158385E-2</v>
      </c>
      <c r="S3542" s="8">
        <f t="shared" si="552"/>
        <v>7.8422985662956635E-2</v>
      </c>
      <c r="T3542" s="8">
        <f t="shared" si="547"/>
        <v>7.7870347718053595E-2</v>
      </c>
      <c r="W3542">
        <v>3540</v>
      </c>
      <c r="X3542" s="4">
        <f t="shared" si="545"/>
        <v>8.3872973663879927E-2</v>
      </c>
      <c r="Y3542" s="4">
        <f t="shared" si="543"/>
        <v>8.3085647010194316E-2</v>
      </c>
      <c r="Z3542" s="4">
        <f t="shared" si="544"/>
        <v>8.2545592802634182E-2</v>
      </c>
    </row>
    <row r="3543" spans="1:26" x14ac:dyDescent="0.25">
      <c r="A3543" s="16">
        <f t="shared" si="553"/>
        <v>47076</v>
      </c>
      <c r="B3543">
        <f>+'[2]Ejercicio 1'!E3760</f>
        <v>3541</v>
      </c>
      <c r="C3543" s="5">
        <v>8.0731253019503235E-2</v>
      </c>
      <c r="D3543" s="4">
        <f t="shared" si="548"/>
        <v>7.912726329397643E-2</v>
      </c>
      <c r="E3543" s="6">
        <f t="shared" si="549"/>
        <v>7.9923902264040017E-2</v>
      </c>
      <c r="F3543" s="7">
        <f t="shared" si="550"/>
        <v>7.9371251714257199E-2</v>
      </c>
      <c r="I3543" s="10">
        <v>3541</v>
      </c>
      <c r="J3543" s="8">
        <f t="shared" si="551"/>
        <v>8.2231253019503237E-2</v>
      </c>
      <c r="K3543" s="8">
        <f t="shared" si="551"/>
        <v>8.0627263293976431E-2</v>
      </c>
      <c r="L3543" s="8">
        <f t="shared" si="551"/>
        <v>8.1423902264040018E-2</v>
      </c>
      <c r="M3543" s="8">
        <f t="shared" si="546"/>
        <v>8.08712517142572E-2</v>
      </c>
      <c r="P3543">
        <v>3541</v>
      </c>
      <c r="Q3543" s="8">
        <f t="shared" si="552"/>
        <v>7.9231253019503234E-2</v>
      </c>
      <c r="R3543" s="8">
        <f t="shared" si="552"/>
        <v>7.7627263293976428E-2</v>
      </c>
      <c r="S3543" s="8">
        <f t="shared" si="552"/>
        <v>7.8423902264040016E-2</v>
      </c>
      <c r="T3543" s="8">
        <f t="shared" si="547"/>
        <v>7.7871251714257197E-2</v>
      </c>
      <c r="W3543">
        <v>3541</v>
      </c>
      <c r="X3543" s="4">
        <f t="shared" si="545"/>
        <v>8.3874845367215983E-2</v>
      </c>
      <c r="Y3543" s="4">
        <f t="shared" si="543"/>
        <v>8.3087480230721794E-2</v>
      </c>
      <c r="Z3543" s="4">
        <f t="shared" si="544"/>
        <v>8.2547399801864429E-2</v>
      </c>
    </row>
    <row r="3544" spans="1:26" x14ac:dyDescent="0.25">
      <c r="A3544" s="16">
        <f t="shared" si="553"/>
        <v>47077</v>
      </c>
      <c r="B3544">
        <f>+'[2]Ejercicio 1'!E3761</f>
        <v>3542</v>
      </c>
      <c r="C3544" s="5">
        <v>8.0732188138559785E-2</v>
      </c>
      <c r="D3544" s="4">
        <f t="shared" si="548"/>
        <v>7.9128161743386494E-2</v>
      </c>
      <c r="E3544" s="6">
        <f t="shared" si="549"/>
        <v>7.9924818864916106E-2</v>
      </c>
      <c r="F3544" s="7">
        <f t="shared" si="550"/>
        <v>7.9372155710115369E-2</v>
      </c>
      <c r="I3544" s="10">
        <v>3542</v>
      </c>
      <c r="J3544" s="8">
        <f t="shared" si="551"/>
        <v>8.2232188138559786E-2</v>
      </c>
      <c r="K3544" s="8">
        <f t="shared" si="551"/>
        <v>8.0628161743386495E-2</v>
      </c>
      <c r="L3544" s="8">
        <f t="shared" si="551"/>
        <v>8.1424818864916107E-2</v>
      </c>
      <c r="M3544" s="8">
        <f t="shared" si="546"/>
        <v>8.087215571011537E-2</v>
      </c>
      <c r="P3544">
        <v>3542</v>
      </c>
      <c r="Q3544" s="8">
        <f t="shared" si="552"/>
        <v>7.9232188138559784E-2</v>
      </c>
      <c r="R3544" s="8">
        <f t="shared" si="552"/>
        <v>7.7628161743386492E-2</v>
      </c>
      <c r="S3544" s="8">
        <f t="shared" si="552"/>
        <v>7.8424818864916104E-2</v>
      </c>
      <c r="T3544" s="8">
        <f t="shared" si="547"/>
        <v>7.7872155710115368E-2</v>
      </c>
      <c r="W3544">
        <v>3542</v>
      </c>
      <c r="X3544" s="4">
        <f t="shared" si="545"/>
        <v>8.3876717070975881E-2</v>
      </c>
      <c r="Y3544" s="4">
        <f t="shared" si="543"/>
        <v>8.3089313450867147E-2</v>
      </c>
      <c r="Z3544" s="4">
        <f t="shared" si="544"/>
        <v>8.2549206800475172E-2</v>
      </c>
    </row>
    <row r="3545" spans="1:26" x14ac:dyDescent="0.25">
      <c r="A3545" s="16">
        <f t="shared" si="553"/>
        <v>47078</v>
      </c>
      <c r="B3545">
        <f>+'[2]Ejercicio 1'!E3762</f>
        <v>3543</v>
      </c>
      <c r="C3545" s="5">
        <v>8.0733123257616335E-2</v>
      </c>
      <c r="D3545" s="4">
        <f t="shared" si="548"/>
        <v>7.912906019238837E-2</v>
      </c>
      <c r="E3545" s="6">
        <f t="shared" si="549"/>
        <v>7.9925735465583111E-2</v>
      </c>
      <c r="F3545" s="7">
        <f t="shared" si="550"/>
        <v>7.937305970562239E-2</v>
      </c>
      <c r="I3545" s="10">
        <v>3543</v>
      </c>
      <c r="J3545" s="8">
        <f t="shared" si="551"/>
        <v>8.2233123257616336E-2</v>
      </c>
      <c r="K3545" s="8">
        <f t="shared" si="551"/>
        <v>8.0629060192388372E-2</v>
      </c>
      <c r="L3545" s="8">
        <f t="shared" si="551"/>
        <v>8.1425735465583113E-2</v>
      </c>
      <c r="M3545" s="8">
        <f t="shared" si="546"/>
        <v>8.0873059705622391E-2</v>
      </c>
      <c r="P3545">
        <v>3543</v>
      </c>
      <c r="Q3545" s="8">
        <f t="shared" si="552"/>
        <v>7.9233123257616334E-2</v>
      </c>
      <c r="R3545" s="8">
        <f t="shared" si="552"/>
        <v>7.7629060192388369E-2</v>
      </c>
      <c r="S3545" s="8">
        <f t="shared" si="552"/>
        <v>7.842573546558311E-2</v>
      </c>
      <c r="T3545" s="8">
        <f t="shared" si="547"/>
        <v>7.7873059705622388E-2</v>
      </c>
      <c r="W3545">
        <v>3543</v>
      </c>
      <c r="X3545" s="4">
        <f t="shared" si="545"/>
        <v>8.3878588775160481E-2</v>
      </c>
      <c r="Y3545" s="4">
        <f t="shared" si="543"/>
        <v>8.3091146670560112E-2</v>
      </c>
      <c r="Z3545" s="4">
        <f t="shared" si="544"/>
        <v>8.2551013797390133E-2</v>
      </c>
    </row>
    <row r="3546" spans="1:26" x14ac:dyDescent="0.25">
      <c r="A3546" s="16">
        <f t="shared" si="553"/>
        <v>47079</v>
      </c>
      <c r="B3546">
        <f>+'[2]Ejercicio 1'!E3763</f>
        <v>3544</v>
      </c>
      <c r="C3546" s="5">
        <v>8.0734058376672871E-2</v>
      </c>
      <c r="D3546" s="4">
        <f t="shared" si="548"/>
        <v>7.9129958640982448E-2</v>
      </c>
      <c r="E3546" s="6">
        <f t="shared" si="549"/>
        <v>7.992665206604195E-2</v>
      </c>
      <c r="F3546" s="7">
        <f t="shared" si="550"/>
        <v>7.9373963700786837E-2</v>
      </c>
      <c r="I3546" s="10">
        <v>3544</v>
      </c>
      <c r="J3546" s="8">
        <f t="shared" si="551"/>
        <v>8.2234058376672872E-2</v>
      </c>
      <c r="K3546" s="8">
        <f t="shared" si="551"/>
        <v>8.0629958640982449E-2</v>
      </c>
      <c r="L3546" s="8">
        <f t="shared" si="551"/>
        <v>8.1426652066041952E-2</v>
      </c>
      <c r="M3546" s="8">
        <f t="shared" si="546"/>
        <v>8.0873963700786838E-2</v>
      </c>
      <c r="P3546">
        <v>3544</v>
      </c>
      <c r="Q3546" s="8">
        <f t="shared" si="552"/>
        <v>7.923405837667287E-2</v>
      </c>
      <c r="R3546" s="8">
        <f t="shared" si="552"/>
        <v>7.7629958640982447E-2</v>
      </c>
      <c r="S3546" s="8">
        <f t="shared" si="552"/>
        <v>7.8426652066041949E-2</v>
      </c>
      <c r="T3546" s="8">
        <f t="shared" si="547"/>
        <v>7.7873963700786836E-2</v>
      </c>
      <c r="W3546">
        <v>3544</v>
      </c>
      <c r="X3546" s="4">
        <f t="shared" si="545"/>
        <v>8.3880460479776833E-2</v>
      </c>
      <c r="Y3546" s="4">
        <f t="shared" si="543"/>
        <v>8.309297988983759E-2</v>
      </c>
      <c r="Z3546" s="4">
        <f t="shared" si="544"/>
        <v>8.2552820794042442E-2</v>
      </c>
    </row>
    <row r="3547" spans="1:26" x14ac:dyDescent="0.25">
      <c r="A3547" s="16">
        <f t="shared" si="553"/>
        <v>47080</v>
      </c>
      <c r="B3547">
        <f>+'[2]Ejercicio 1'!E3764</f>
        <v>3545</v>
      </c>
      <c r="C3547" s="5">
        <v>8.0734993495729421E-2</v>
      </c>
      <c r="D3547" s="4">
        <f t="shared" si="548"/>
        <v>7.9130857089168352E-2</v>
      </c>
      <c r="E3547" s="6">
        <f t="shared" si="549"/>
        <v>7.9927568666292595E-2</v>
      </c>
      <c r="F3547" s="7">
        <f t="shared" si="550"/>
        <v>7.9374867695600121E-2</v>
      </c>
      <c r="I3547" s="10">
        <v>3545</v>
      </c>
      <c r="J3547" s="8">
        <f t="shared" si="551"/>
        <v>8.2234993495729422E-2</v>
      </c>
      <c r="K3547" s="8">
        <f t="shared" si="551"/>
        <v>8.0630857089168353E-2</v>
      </c>
      <c r="L3547" s="8">
        <f t="shared" si="551"/>
        <v>8.1427568666292596E-2</v>
      </c>
      <c r="M3547" s="8">
        <f t="shared" si="546"/>
        <v>8.0874867695600122E-2</v>
      </c>
      <c r="P3547">
        <v>3545</v>
      </c>
      <c r="Q3547" s="8">
        <f t="shared" si="552"/>
        <v>7.9234993495729419E-2</v>
      </c>
      <c r="R3547" s="8">
        <f t="shared" si="552"/>
        <v>7.7630857089168351E-2</v>
      </c>
      <c r="S3547" s="8">
        <f t="shared" si="552"/>
        <v>7.8427568666292594E-2</v>
      </c>
      <c r="T3547" s="8">
        <f t="shared" si="547"/>
        <v>7.787486769560012E-2</v>
      </c>
      <c r="W3547">
        <v>3545</v>
      </c>
      <c r="X3547" s="4">
        <f t="shared" si="545"/>
        <v>8.388233218480122E-2</v>
      </c>
      <c r="Y3547" s="4">
        <f t="shared" si="543"/>
        <v>8.309481310869607E-2</v>
      </c>
      <c r="Z3547" s="4">
        <f t="shared" si="544"/>
        <v>8.2554627789352963E-2</v>
      </c>
    </row>
    <row r="3548" spans="1:26" x14ac:dyDescent="0.25">
      <c r="A3548" s="16">
        <f t="shared" si="553"/>
        <v>47081</v>
      </c>
      <c r="B3548">
        <f>+'[2]Ejercicio 1'!E3765</f>
        <v>3546</v>
      </c>
      <c r="C3548" s="5">
        <v>8.0735928614785971E-2</v>
      </c>
      <c r="D3548" s="4">
        <f t="shared" si="548"/>
        <v>7.9131755536945861E-2</v>
      </c>
      <c r="E3548" s="6">
        <f t="shared" si="549"/>
        <v>7.9928485266335933E-2</v>
      </c>
      <c r="F3548" s="7">
        <f t="shared" si="550"/>
        <v>7.9375771690067973E-2</v>
      </c>
      <c r="I3548" s="10">
        <v>3546</v>
      </c>
      <c r="J3548" s="8">
        <f t="shared" si="551"/>
        <v>8.2235928614785972E-2</v>
      </c>
      <c r="K3548" s="8">
        <f t="shared" si="551"/>
        <v>8.0631755536945862E-2</v>
      </c>
      <c r="L3548" s="8">
        <f t="shared" si="551"/>
        <v>8.1428485266335934E-2</v>
      </c>
      <c r="M3548" s="8">
        <f t="shared" si="546"/>
        <v>8.0875771690067974E-2</v>
      </c>
      <c r="P3548">
        <v>3546</v>
      </c>
      <c r="Q3548" s="8">
        <f t="shared" si="552"/>
        <v>7.9235928614785969E-2</v>
      </c>
      <c r="R3548" s="8">
        <f t="shared" si="552"/>
        <v>7.763175553694586E-2</v>
      </c>
      <c r="S3548" s="8">
        <f t="shared" si="552"/>
        <v>7.8428485266335932E-2</v>
      </c>
      <c r="T3548" s="8">
        <f t="shared" si="547"/>
        <v>7.7875771690067971E-2</v>
      </c>
      <c r="W3548">
        <v>3546</v>
      </c>
      <c r="X3548" s="4">
        <f t="shared" si="545"/>
        <v>8.3884203890257331E-2</v>
      </c>
      <c r="Y3548" s="4">
        <f t="shared" si="543"/>
        <v>8.3096646327172438E-2</v>
      </c>
      <c r="Z3548" s="4">
        <f t="shared" si="544"/>
        <v>8.2556434784046839E-2</v>
      </c>
    </row>
    <row r="3549" spans="1:26" x14ac:dyDescent="0.25">
      <c r="A3549" s="16">
        <f t="shared" si="553"/>
        <v>47082</v>
      </c>
      <c r="B3549">
        <f>+'[2]Ejercicio 1'!E3766</f>
        <v>3547</v>
      </c>
      <c r="C3549" s="5">
        <v>8.073686373384252E-2</v>
      </c>
      <c r="D3549" s="4">
        <f t="shared" si="548"/>
        <v>7.9132653984315376E-2</v>
      </c>
      <c r="E3549" s="6">
        <f t="shared" si="549"/>
        <v>7.9929401866170202E-2</v>
      </c>
      <c r="F3549" s="7">
        <f t="shared" si="550"/>
        <v>7.9376675684187534E-2</v>
      </c>
      <c r="I3549" s="10">
        <v>3547</v>
      </c>
      <c r="J3549" s="8">
        <f t="shared" si="551"/>
        <v>8.2236863733842522E-2</v>
      </c>
      <c r="K3549" s="8">
        <f t="shared" si="551"/>
        <v>8.0632653984315378E-2</v>
      </c>
      <c r="L3549" s="8">
        <f t="shared" si="551"/>
        <v>8.1429401866170203E-2</v>
      </c>
      <c r="M3549" s="8">
        <f t="shared" si="546"/>
        <v>8.0876675684187535E-2</v>
      </c>
      <c r="P3549">
        <v>3547</v>
      </c>
      <c r="Q3549" s="8">
        <f t="shared" si="552"/>
        <v>7.9236863733842519E-2</v>
      </c>
      <c r="R3549" s="8">
        <f t="shared" si="552"/>
        <v>7.7632653984315375E-2</v>
      </c>
      <c r="S3549" s="8">
        <f t="shared" si="552"/>
        <v>7.8429401866170201E-2</v>
      </c>
      <c r="T3549" s="8">
        <f t="shared" si="547"/>
        <v>7.7876675684187532E-2</v>
      </c>
      <c r="W3549">
        <v>3547</v>
      </c>
      <c r="X3549" s="4">
        <f t="shared" si="545"/>
        <v>8.3886075596138171E-2</v>
      </c>
      <c r="Y3549" s="4">
        <f t="shared" si="543"/>
        <v>8.3098479545197293E-2</v>
      </c>
      <c r="Z3549" s="4">
        <f t="shared" si="544"/>
        <v>8.2558241777401786E-2</v>
      </c>
    </row>
    <row r="3550" spans="1:26" x14ac:dyDescent="0.25">
      <c r="A3550" s="16">
        <f t="shared" si="553"/>
        <v>47083</v>
      </c>
      <c r="B3550">
        <f>+'[2]Ejercicio 1'!E3767</f>
        <v>3548</v>
      </c>
      <c r="C3550" s="5">
        <v>8.073779885289907E-2</v>
      </c>
      <c r="D3550" s="4">
        <f t="shared" si="548"/>
        <v>7.9133552431276719E-2</v>
      </c>
      <c r="E3550" s="6">
        <f t="shared" si="549"/>
        <v>7.9930318465796291E-2</v>
      </c>
      <c r="F3550" s="7">
        <f t="shared" si="550"/>
        <v>7.9377579677958804E-2</v>
      </c>
      <c r="I3550" s="10">
        <v>3548</v>
      </c>
      <c r="J3550" s="8">
        <f t="shared" si="551"/>
        <v>8.2237798852899072E-2</v>
      </c>
      <c r="K3550" s="8">
        <f t="shared" si="551"/>
        <v>8.063355243127672E-2</v>
      </c>
      <c r="L3550" s="8">
        <f t="shared" si="551"/>
        <v>8.1430318465796292E-2</v>
      </c>
      <c r="M3550" s="8">
        <f t="shared" si="546"/>
        <v>8.0877579677958805E-2</v>
      </c>
      <c r="P3550">
        <v>3548</v>
      </c>
      <c r="Q3550" s="8">
        <f t="shared" si="552"/>
        <v>7.9237798852899069E-2</v>
      </c>
      <c r="R3550" s="8">
        <f t="shared" si="552"/>
        <v>7.7633552431276717E-2</v>
      </c>
      <c r="S3550" s="8">
        <f t="shared" si="552"/>
        <v>7.8430318465796289E-2</v>
      </c>
      <c r="T3550" s="8">
        <f t="shared" si="547"/>
        <v>7.7877579677958803E-2</v>
      </c>
      <c r="W3550">
        <v>3548</v>
      </c>
      <c r="X3550" s="4">
        <f t="shared" si="545"/>
        <v>8.3887947302442839E-2</v>
      </c>
      <c r="Y3550" s="4">
        <f t="shared" si="543"/>
        <v>8.3100312762804898E-2</v>
      </c>
      <c r="Z3550" s="4">
        <f t="shared" si="544"/>
        <v>8.2560048769774672E-2</v>
      </c>
    </row>
    <row r="3551" spans="1:26" x14ac:dyDescent="0.25">
      <c r="A3551" s="16">
        <f t="shared" si="553"/>
        <v>47084</v>
      </c>
      <c r="B3551">
        <f>+'[2]Ejercicio 1'!E3768</f>
        <v>3549</v>
      </c>
      <c r="C3551" s="5">
        <v>8.0738733971955606E-2</v>
      </c>
      <c r="D3551" s="4">
        <f t="shared" si="548"/>
        <v>7.9134450877830068E-2</v>
      </c>
      <c r="E3551" s="6">
        <f t="shared" si="549"/>
        <v>7.9931235065214198E-2</v>
      </c>
      <c r="F3551" s="7">
        <f t="shared" si="550"/>
        <v>7.9378483671384642E-2</v>
      </c>
      <c r="I3551" s="10">
        <v>3549</v>
      </c>
      <c r="J3551" s="8">
        <f t="shared" si="551"/>
        <v>8.2238733971955608E-2</v>
      </c>
      <c r="K3551" s="8">
        <f t="shared" si="551"/>
        <v>8.0634450877830069E-2</v>
      </c>
      <c r="L3551" s="8">
        <f t="shared" si="551"/>
        <v>8.14312350652142E-2</v>
      </c>
      <c r="M3551" s="8">
        <f t="shared" si="546"/>
        <v>8.0878483671384643E-2</v>
      </c>
      <c r="P3551">
        <v>3549</v>
      </c>
      <c r="Q3551" s="8">
        <f t="shared" si="552"/>
        <v>7.9238733971955605E-2</v>
      </c>
      <c r="R3551" s="8">
        <f t="shared" si="552"/>
        <v>7.7634450877830066E-2</v>
      </c>
      <c r="S3551" s="8">
        <f t="shared" si="552"/>
        <v>7.8431235065214197E-2</v>
      </c>
      <c r="T3551" s="8">
        <f t="shared" si="547"/>
        <v>7.7878483671384641E-2</v>
      </c>
      <c r="W3551">
        <v>3549</v>
      </c>
      <c r="X3551" s="4">
        <f t="shared" si="545"/>
        <v>8.3889819009171349E-2</v>
      </c>
      <c r="Y3551" s="4">
        <f t="shared" ref="Y3551:Y3614" si="554">Tasa_Fwd(E3460,B3460,E3551,B3551,91)</f>
        <v>8.3102145979996128E-2</v>
      </c>
      <c r="Z3551" s="4">
        <f t="shared" si="544"/>
        <v>8.2561855761533742E-2</v>
      </c>
    </row>
    <row r="3552" spans="1:26" x14ac:dyDescent="0.25">
      <c r="A3552" s="16">
        <f t="shared" si="553"/>
        <v>47085</v>
      </c>
      <c r="B3552">
        <f>+'[2]Ejercicio 1'!E3769</f>
        <v>3550</v>
      </c>
      <c r="C3552" s="5">
        <v>8.0739669091012156E-2</v>
      </c>
      <c r="D3552" s="4">
        <f t="shared" si="548"/>
        <v>7.913534932397584E-2</v>
      </c>
      <c r="E3552" s="6">
        <f t="shared" si="549"/>
        <v>7.99321516644248E-2</v>
      </c>
      <c r="F3552" s="7">
        <f t="shared" si="550"/>
        <v>7.9379387664462175E-2</v>
      </c>
      <c r="I3552" s="10">
        <v>3550</v>
      </c>
      <c r="J3552" s="8">
        <f t="shared" si="551"/>
        <v>8.2239669091012157E-2</v>
      </c>
      <c r="K3552" s="8">
        <f t="shared" si="551"/>
        <v>8.0635349323975841E-2</v>
      </c>
      <c r="L3552" s="8">
        <f t="shared" si="551"/>
        <v>8.1432151664424801E-2</v>
      </c>
      <c r="M3552" s="8">
        <f t="shared" si="546"/>
        <v>8.0879387664462177E-2</v>
      </c>
      <c r="P3552">
        <v>3550</v>
      </c>
      <c r="Q3552" s="8">
        <f t="shared" si="552"/>
        <v>7.9239669091012155E-2</v>
      </c>
      <c r="R3552" s="8">
        <f t="shared" si="552"/>
        <v>7.7635349323975839E-2</v>
      </c>
      <c r="S3552" s="8">
        <f t="shared" si="552"/>
        <v>7.8432151664424798E-2</v>
      </c>
      <c r="T3552" s="8">
        <f t="shared" si="547"/>
        <v>7.7879387664462174E-2</v>
      </c>
      <c r="W3552">
        <v>3550</v>
      </c>
      <c r="X3552" s="4">
        <f t="shared" si="545"/>
        <v>8.3891690716332915E-2</v>
      </c>
      <c r="Y3552" s="4">
        <f t="shared" si="554"/>
        <v>8.3103979196802624E-2</v>
      </c>
      <c r="Z3552" s="4">
        <f t="shared" ref="Z3552:Z3615" si="555">Tasa_Fwd(F3524,B3524,F3552,B3552,28)</f>
        <v>8.2563662751948194E-2</v>
      </c>
    </row>
    <row r="3553" spans="1:26" x14ac:dyDescent="0.25">
      <c r="A3553" s="16">
        <f t="shared" si="553"/>
        <v>47086</v>
      </c>
      <c r="B3553">
        <f>+'[2]Ejercicio 1'!E3770</f>
        <v>3551</v>
      </c>
      <c r="C3553" s="5">
        <v>8.0740604210068706E-2</v>
      </c>
      <c r="D3553" s="4">
        <f t="shared" si="548"/>
        <v>7.9136247769713022E-2</v>
      </c>
      <c r="E3553" s="6">
        <f t="shared" si="549"/>
        <v>7.9933068263426332E-2</v>
      </c>
      <c r="F3553" s="7">
        <f t="shared" si="550"/>
        <v>7.9380291657191418E-2</v>
      </c>
      <c r="I3553" s="10">
        <v>3551</v>
      </c>
      <c r="J3553" s="8">
        <f t="shared" si="551"/>
        <v>8.2240604210068707E-2</v>
      </c>
      <c r="K3553" s="8">
        <f t="shared" si="551"/>
        <v>8.0636247769713024E-2</v>
      </c>
      <c r="L3553" s="8">
        <f t="shared" si="551"/>
        <v>8.1433068263426334E-2</v>
      </c>
      <c r="M3553" s="8">
        <f t="shared" si="546"/>
        <v>8.0880291657191419E-2</v>
      </c>
      <c r="P3553">
        <v>3551</v>
      </c>
      <c r="Q3553" s="8">
        <f t="shared" si="552"/>
        <v>7.9240604210068705E-2</v>
      </c>
      <c r="R3553" s="8">
        <f t="shared" si="552"/>
        <v>7.7636247769713021E-2</v>
      </c>
      <c r="S3553" s="8">
        <f t="shared" si="552"/>
        <v>7.8433068263426331E-2</v>
      </c>
      <c r="T3553" s="8">
        <f t="shared" si="547"/>
        <v>7.7880291657191417E-2</v>
      </c>
      <c r="W3553">
        <v>3551</v>
      </c>
      <c r="X3553" s="4">
        <f t="shared" si="545"/>
        <v>8.3893562423901197E-2</v>
      </c>
      <c r="Y3553" s="4">
        <f t="shared" si="554"/>
        <v>8.3105812413159355E-2</v>
      </c>
      <c r="Z3553" s="4">
        <f t="shared" si="555"/>
        <v>8.2565469741383415E-2</v>
      </c>
    </row>
    <row r="3554" spans="1:26" x14ac:dyDescent="0.25">
      <c r="A3554" s="16">
        <f t="shared" si="553"/>
        <v>47087</v>
      </c>
      <c r="B3554">
        <f>+'[2]Ejercicio 1'!E3771</f>
        <v>3552</v>
      </c>
      <c r="C3554" s="5">
        <v>8.0741539329125256E-2</v>
      </c>
      <c r="D3554" s="4">
        <f t="shared" si="548"/>
        <v>7.9137146215042017E-2</v>
      </c>
      <c r="E3554" s="6">
        <f t="shared" si="549"/>
        <v>7.9933984862219684E-2</v>
      </c>
      <c r="F3554" s="7">
        <f t="shared" si="550"/>
        <v>7.9381195649575229E-2</v>
      </c>
      <c r="I3554" s="10">
        <v>3552</v>
      </c>
      <c r="J3554" s="8">
        <f t="shared" si="551"/>
        <v>8.2241539329125257E-2</v>
      </c>
      <c r="K3554" s="8">
        <f t="shared" si="551"/>
        <v>8.0637146215042019E-2</v>
      </c>
      <c r="L3554" s="8">
        <f t="shared" si="551"/>
        <v>8.1433984862219685E-2</v>
      </c>
      <c r="M3554" s="8">
        <f t="shared" si="546"/>
        <v>8.088119564957523E-2</v>
      </c>
      <c r="P3554">
        <v>3552</v>
      </c>
      <c r="Q3554" s="8">
        <f t="shared" si="552"/>
        <v>7.9241539329125255E-2</v>
      </c>
      <c r="R3554" s="8">
        <f t="shared" si="552"/>
        <v>7.7637146215042016E-2</v>
      </c>
      <c r="S3554" s="8">
        <f t="shared" si="552"/>
        <v>7.8433984862219683E-2</v>
      </c>
      <c r="T3554" s="8">
        <f t="shared" si="547"/>
        <v>7.7881195649575227E-2</v>
      </c>
      <c r="W3554">
        <v>3552</v>
      </c>
      <c r="X3554" s="4">
        <f t="shared" si="545"/>
        <v>8.3895434131902522E-2</v>
      </c>
      <c r="Y3554" s="4">
        <f t="shared" si="554"/>
        <v>8.3107645629097976E-2</v>
      </c>
      <c r="Z3554" s="4">
        <f t="shared" si="555"/>
        <v>8.2567276730201991E-2</v>
      </c>
    </row>
    <row r="3555" spans="1:26" x14ac:dyDescent="0.25">
      <c r="A3555" s="16">
        <f t="shared" si="553"/>
        <v>47088</v>
      </c>
      <c r="B3555">
        <f>+'[2]Ejercicio 1'!E3772</f>
        <v>3553</v>
      </c>
      <c r="C3555" s="5">
        <v>8.0742474448181806E-2</v>
      </c>
      <c r="D3555" s="4">
        <f t="shared" si="548"/>
        <v>7.9138044659963019E-2</v>
      </c>
      <c r="E3555" s="6">
        <f t="shared" si="549"/>
        <v>7.993490146080573E-2</v>
      </c>
      <c r="F3555" s="7">
        <f t="shared" si="550"/>
        <v>7.9382099641610734E-2</v>
      </c>
      <c r="I3555" s="10">
        <v>3553</v>
      </c>
      <c r="J3555" s="8">
        <f t="shared" si="551"/>
        <v>8.2242474448181807E-2</v>
      </c>
      <c r="K3555" s="8">
        <f t="shared" si="551"/>
        <v>8.0638044659963021E-2</v>
      </c>
      <c r="L3555" s="8">
        <f t="shared" si="551"/>
        <v>8.1434901460805731E-2</v>
      </c>
      <c r="M3555" s="8">
        <f t="shared" si="546"/>
        <v>8.0882099641610736E-2</v>
      </c>
      <c r="P3555">
        <v>3553</v>
      </c>
      <c r="Q3555" s="8">
        <f t="shared" si="552"/>
        <v>7.9242474448181804E-2</v>
      </c>
      <c r="R3555" s="8">
        <f t="shared" si="552"/>
        <v>7.7638044659963018E-2</v>
      </c>
      <c r="S3555" s="8">
        <f t="shared" si="552"/>
        <v>7.8434901460805728E-2</v>
      </c>
      <c r="T3555" s="8">
        <f t="shared" si="547"/>
        <v>7.7882099641610733E-2</v>
      </c>
      <c r="W3555">
        <v>3553</v>
      </c>
      <c r="X3555" s="4">
        <f t="shared" si="545"/>
        <v>8.3897305840327702E-2</v>
      </c>
      <c r="Y3555" s="4">
        <f t="shared" si="554"/>
        <v>8.3109478844654472E-2</v>
      </c>
      <c r="Z3555" s="4">
        <f t="shared" si="555"/>
        <v>8.2569083718038491E-2</v>
      </c>
    </row>
    <row r="3556" spans="1:26" x14ac:dyDescent="0.25">
      <c r="A3556" s="16">
        <f t="shared" si="553"/>
        <v>47089</v>
      </c>
      <c r="B3556">
        <f>+'[2]Ejercicio 1'!E3773</f>
        <v>3554</v>
      </c>
      <c r="C3556" s="5">
        <v>8.0743409567238342E-2</v>
      </c>
      <c r="D3556" s="4">
        <f t="shared" si="548"/>
        <v>7.9138943104476042E-2</v>
      </c>
      <c r="E3556" s="6">
        <f t="shared" si="549"/>
        <v>7.9935818059182706E-2</v>
      </c>
      <c r="F3556" s="7">
        <f t="shared" si="550"/>
        <v>7.9383003633297963E-2</v>
      </c>
      <c r="I3556" s="10">
        <v>3554</v>
      </c>
      <c r="J3556" s="8">
        <f t="shared" si="551"/>
        <v>8.2243409567238343E-2</v>
      </c>
      <c r="K3556" s="8">
        <f t="shared" si="551"/>
        <v>8.0638943104476044E-2</v>
      </c>
      <c r="L3556" s="8">
        <f t="shared" si="551"/>
        <v>8.1435818059182707E-2</v>
      </c>
      <c r="M3556" s="8">
        <f t="shared" si="546"/>
        <v>8.0883003633297965E-2</v>
      </c>
      <c r="P3556">
        <v>3554</v>
      </c>
      <c r="Q3556" s="8">
        <f t="shared" si="552"/>
        <v>7.924340956723834E-2</v>
      </c>
      <c r="R3556" s="8">
        <f t="shared" si="552"/>
        <v>7.7638943104476041E-2</v>
      </c>
      <c r="S3556" s="8">
        <f t="shared" si="552"/>
        <v>7.8435818059182705E-2</v>
      </c>
      <c r="T3556" s="8">
        <f t="shared" si="547"/>
        <v>7.7883003633297962E-2</v>
      </c>
      <c r="W3556">
        <v>3554</v>
      </c>
      <c r="X3556" s="4">
        <f t="shared" si="545"/>
        <v>8.3899177549176709E-2</v>
      </c>
      <c r="Y3556" s="4">
        <f t="shared" si="554"/>
        <v>8.311131205975858E-2</v>
      </c>
      <c r="Z3556" s="4">
        <f t="shared" si="555"/>
        <v>8.2570890704533217E-2</v>
      </c>
    </row>
    <row r="3557" spans="1:26" x14ac:dyDescent="0.25">
      <c r="A3557" s="16">
        <f t="shared" si="553"/>
        <v>47090</v>
      </c>
      <c r="B3557">
        <f>+'[2]Ejercicio 1'!E3774</f>
        <v>3555</v>
      </c>
      <c r="C3557" s="5">
        <v>8.0744344686294892E-2</v>
      </c>
      <c r="D3557" s="4">
        <f t="shared" si="548"/>
        <v>7.9139841548580891E-2</v>
      </c>
      <c r="E3557" s="6">
        <f t="shared" si="549"/>
        <v>7.9936734657351502E-2</v>
      </c>
      <c r="F3557" s="7">
        <f t="shared" si="550"/>
        <v>7.9383907624636887E-2</v>
      </c>
      <c r="I3557" s="10">
        <v>3555</v>
      </c>
      <c r="J3557" s="8">
        <f t="shared" si="551"/>
        <v>8.2244344686294893E-2</v>
      </c>
      <c r="K3557" s="8">
        <f t="shared" si="551"/>
        <v>8.0639841548580893E-2</v>
      </c>
      <c r="L3557" s="8">
        <f t="shared" si="551"/>
        <v>8.1436734657351503E-2</v>
      </c>
      <c r="M3557" s="8">
        <f t="shared" si="546"/>
        <v>8.0883907624636889E-2</v>
      </c>
      <c r="P3557">
        <v>3555</v>
      </c>
      <c r="Q3557" s="8">
        <f t="shared" si="552"/>
        <v>7.924434468629489E-2</v>
      </c>
      <c r="R3557" s="8">
        <f t="shared" si="552"/>
        <v>7.763984154858089E-2</v>
      </c>
      <c r="S3557" s="8">
        <f t="shared" si="552"/>
        <v>7.8436734657351501E-2</v>
      </c>
      <c r="T3557" s="8">
        <f t="shared" si="547"/>
        <v>7.7883907624636886E-2</v>
      </c>
      <c r="W3557">
        <v>3555</v>
      </c>
      <c r="X3557" s="4">
        <f t="shared" si="545"/>
        <v>8.3901049258449989E-2</v>
      </c>
      <c r="Y3557" s="4">
        <f t="shared" si="554"/>
        <v>8.3113145274446326E-2</v>
      </c>
      <c r="Z3557" s="4">
        <f t="shared" si="555"/>
        <v>8.2572697690051572E-2</v>
      </c>
    </row>
    <row r="3558" spans="1:26" x14ac:dyDescent="0.25">
      <c r="A3558" s="16">
        <f t="shared" si="553"/>
        <v>47091</v>
      </c>
      <c r="B3558">
        <f>+'[2]Ejercicio 1'!E3775</f>
        <v>3556</v>
      </c>
      <c r="C3558" s="5">
        <v>8.0745279805351441E-2</v>
      </c>
      <c r="D3558" s="4">
        <f t="shared" si="548"/>
        <v>7.9140739992277956E-2</v>
      </c>
      <c r="E3558" s="6">
        <f t="shared" si="549"/>
        <v>7.9937651255312991E-2</v>
      </c>
      <c r="F3558" s="7">
        <f t="shared" si="550"/>
        <v>7.938481161563038E-2</v>
      </c>
      <c r="I3558" s="10">
        <v>3556</v>
      </c>
      <c r="J3558" s="8">
        <f t="shared" si="551"/>
        <v>8.2245279805351443E-2</v>
      </c>
      <c r="K3558" s="8">
        <f t="shared" si="551"/>
        <v>8.0640739992277957E-2</v>
      </c>
      <c r="L3558" s="8">
        <f t="shared" si="551"/>
        <v>8.1437651255312993E-2</v>
      </c>
      <c r="M3558" s="8">
        <f t="shared" si="546"/>
        <v>8.0884811615630381E-2</v>
      </c>
      <c r="P3558">
        <v>3556</v>
      </c>
      <c r="Q3558" s="8">
        <f t="shared" si="552"/>
        <v>7.924527980535144E-2</v>
      </c>
      <c r="R3558" s="8">
        <f t="shared" si="552"/>
        <v>7.7640739992277955E-2</v>
      </c>
      <c r="S3558" s="8">
        <f t="shared" si="552"/>
        <v>7.843765125531299E-2</v>
      </c>
      <c r="T3558" s="8">
        <f t="shared" si="547"/>
        <v>7.7884811615630378E-2</v>
      </c>
      <c r="W3558">
        <v>3556</v>
      </c>
      <c r="X3558" s="4">
        <f t="shared" si="545"/>
        <v>8.3902920968155895E-2</v>
      </c>
      <c r="Y3558" s="4">
        <f t="shared" si="554"/>
        <v>8.3114978488750199E-2</v>
      </c>
      <c r="Z3558" s="4">
        <f t="shared" si="555"/>
        <v>8.257450467459071E-2</v>
      </c>
    </row>
    <row r="3559" spans="1:26" x14ac:dyDescent="0.25">
      <c r="A3559" s="16">
        <f t="shared" si="553"/>
        <v>47092</v>
      </c>
      <c r="B3559">
        <f>+'[2]Ejercicio 1'!E3776</f>
        <v>3557</v>
      </c>
      <c r="C3559" s="5">
        <v>8.0746214924407991E-2</v>
      </c>
      <c r="D3559" s="4">
        <f t="shared" si="548"/>
        <v>7.9141638435566625E-2</v>
      </c>
      <c r="E3559" s="6">
        <f t="shared" si="549"/>
        <v>7.9938567853066286E-2</v>
      </c>
      <c r="F3559" s="7">
        <f t="shared" si="550"/>
        <v>7.9385715606275581E-2</v>
      </c>
      <c r="I3559" s="10">
        <v>3557</v>
      </c>
      <c r="J3559" s="8">
        <f t="shared" si="551"/>
        <v>8.2246214924407993E-2</v>
      </c>
      <c r="K3559" s="8">
        <f t="shared" si="551"/>
        <v>8.0641638435566626E-2</v>
      </c>
      <c r="L3559" s="8">
        <f t="shared" si="551"/>
        <v>8.1438567853066288E-2</v>
      </c>
      <c r="M3559" s="8">
        <f t="shared" si="546"/>
        <v>8.0885715606275582E-2</v>
      </c>
      <c r="P3559">
        <v>3557</v>
      </c>
      <c r="Q3559" s="8">
        <f t="shared" si="552"/>
        <v>7.924621492440799E-2</v>
      </c>
      <c r="R3559" s="8">
        <f t="shared" si="552"/>
        <v>7.7641638435566623E-2</v>
      </c>
      <c r="S3559" s="8">
        <f t="shared" si="552"/>
        <v>7.8438567853066285E-2</v>
      </c>
      <c r="T3559" s="8">
        <f t="shared" si="547"/>
        <v>7.788571560627558E-2</v>
      </c>
      <c r="W3559">
        <v>3557</v>
      </c>
      <c r="X3559" s="4">
        <f t="shared" si="545"/>
        <v>8.3904792678269391E-2</v>
      </c>
      <c r="Y3559" s="4">
        <f t="shared" si="554"/>
        <v>8.3116811702604335E-2</v>
      </c>
      <c r="Z3559" s="4">
        <f t="shared" si="555"/>
        <v>8.2576311658510357E-2</v>
      </c>
    </row>
    <row r="3560" spans="1:26" x14ac:dyDescent="0.25">
      <c r="A3560" s="16">
        <f t="shared" si="553"/>
        <v>47093</v>
      </c>
      <c r="B3560">
        <f>+'[2]Ejercicio 1'!E3777</f>
        <v>3558</v>
      </c>
      <c r="C3560" s="5">
        <v>8.0747150043464541E-2</v>
      </c>
      <c r="D3560" s="4">
        <f t="shared" si="548"/>
        <v>7.914253687844712E-2</v>
      </c>
      <c r="E3560" s="6">
        <f t="shared" si="549"/>
        <v>7.9939484450610526E-2</v>
      </c>
      <c r="F3560" s="7">
        <f t="shared" si="550"/>
        <v>7.9386619596575336E-2</v>
      </c>
      <c r="I3560" s="10">
        <v>3558</v>
      </c>
      <c r="J3560" s="8">
        <f t="shared" si="551"/>
        <v>8.2247150043464543E-2</v>
      </c>
      <c r="K3560" s="8">
        <f t="shared" si="551"/>
        <v>8.0642536878447121E-2</v>
      </c>
      <c r="L3560" s="8">
        <f t="shared" si="551"/>
        <v>8.1439484450610528E-2</v>
      </c>
      <c r="M3560" s="8">
        <f t="shared" si="546"/>
        <v>8.0886619596575338E-2</v>
      </c>
      <c r="P3560">
        <v>3558</v>
      </c>
      <c r="Q3560" s="8">
        <f t="shared" si="552"/>
        <v>7.924715004346454E-2</v>
      </c>
      <c r="R3560" s="8">
        <f t="shared" si="552"/>
        <v>7.7642536878447119E-2</v>
      </c>
      <c r="S3560" s="8">
        <f t="shared" si="552"/>
        <v>7.8439484450610525E-2</v>
      </c>
      <c r="T3560" s="8">
        <f t="shared" si="547"/>
        <v>7.7886619596575335E-2</v>
      </c>
      <c r="W3560">
        <v>3558</v>
      </c>
      <c r="X3560" s="4">
        <f t="shared" si="545"/>
        <v>8.3906664388814625E-2</v>
      </c>
      <c r="Y3560" s="4">
        <f t="shared" si="554"/>
        <v>8.3118644916039444E-2</v>
      </c>
      <c r="Z3560" s="4">
        <f t="shared" si="555"/>
        <v>8.2578118641450773E-2</v>
      </c>
    </row>
    <row r="3561" spans="1:26" x14ac:dyDescent="0.25">
      <c r="A3561" s="16">
        <f t="shared" si="553"/>
        <v>47094</v>
      </c>
      <c r="B3561">
        <f>+'[2]Ejercicio 1'!E3778</f>
        <v>3559</v>
      </c>
      <c r="C3561" s="5">
        <v>8.0748085162521077E-2</v>
      </c>
      <c r="D3561" s="4">
        <f t="shared" si="548"/>
        <v>7.9143435320919636E-2</v>
      </c>
      <c r="E3561" s="6">
        <f t="shared" si="549"/>
        <v>7.994040104794746E-2</v>
      </c>
      <c r="F3561" s="7">
        <f t="shared" si="550"/>
        <v>7.9387523586523942E-2</v>
      </c>
      <c r="I3561" s="10">
        <v>3559</v>
      </c>
      <c r="J3561" s="8">
        <f t="shared" si="551"/>
        <v>8.2248085162521078E-2</v>
      </c>
      <c r="K3561" s="8">
        <f t="shared" si="551"/>
        <v>8.0643435320919638E-2</v>
      </c>
      <c r="L3561" s="8">
        <f t="shared" si="551"/>
        <v>8.1440401047947461E-2</v>
      </c>
      <c r="M3561" s="8">
        <f t="shared" si="546"/>
        <v>8.0887523586523943E-2</v>
      </c>
      <c r="P3561">
        <v>3559</v>
      </c>
      <c r="Q3561" s="8">
        <f t="shared" si="552"/>
        <v>7.9248085162521076E-2</v>
      </c>
      <c r="R3561" s="8">
        <f t="shared" si="552"/>
        <v>7.7643435320919635E-2</v>
      </c>
      <c r="S3561" s="8">
        <f t="shared" si="552"/>
        <v>7.8440401047947458E-2</v>
      </c>
      <c r="T3561" s="8">
        <f t="shared" si="547"/>
        <v>7.7887523586523941E-2</v>
      </c>
      <c r="W3561">
        <v>3559</v>
      </c>
      <c r="X3561" s="4">
        <f t="shared" si="545"/>
        <v>8.3908536099784575E-2</v>
      </c>
      <c r="Y3561" s="4">
        <f t="shared" si="554"/>
        <v>8.3120478129093331E-2</v>
      </c>
      <c r="Z3561" s="4">
        <f t="shared" si="555"/>
        <v>8.257992562268969E-2</v>
      </c>
    </row>
    <row r="3562" spans="1:26" x14ac:dyDescent="0.25">
      <c r="A3562" s="16">
        <f t="shared" si="553"/>
        <v>47095</v>
      </c>
      <c r="B3562">
        <f>+'[2]Ejercicio 1'!E3779</f>
        <v>3560</v>
      </c>
      <c r="C3562" s="5">
        <v>8.0749020281577627E-2</v>
      </c>
      <c r="D3562" s="4">
        <f t="shared" si="548"/>
        <v>7.9144333762984159E-2</v>
      </c>
      <c r="E3562" s="6">
        <f t="shared" si="549"/>
        <v>7.9941317645075324E-2</v>
      </c>
      <c r="F3562" s="7">
        <f t="shared" si="550"/>
        <v>7.9388427576127116E-2</v>
      </c>
      <c r="I3562" s="10">
        <v>3560</v>
      </c>
      <c r="J3562" s="8">
        <f t="shared" si="551"/>
        <v>8.2249020281577628E-2</v>
      </c>
      <c r="K3562" s="8">
        <f t="shared" si="551"/>
        <v>8.0644333762984161E-2</v>
      </c>
      <c r="L3562" s="8">
        <f t="shared" si="551"/>
        <v>8.1441317645075326E-2</v>
      </c>
      <c r="M3562" s="8">
        <f t="shared" si="546"/>
        <v>8.0888427576127117E-2</v>
      </c>
      <c r="P3562">
        <v>3560</v>
      </c>
      <c r="Q3562" s="8">
        <f t="shared" si="552"/>
        <v>7.9249020281577626E-2</v>
      </c>
      <c r="R3562" s="8">
        <f t="shared" si="552"/>
        <v>7.7644333762984158E-2</v>
      </c>
      <c r="S3562" s="8">
        <f t="shared" si="552"/>
        <v>7.8441317645075323E-2</v>
      </c>
      <c r="T3562" s="8">
        <f t="shared" si="547"/>
        <v>7.7888427576127114E-2</v>
      </c>
      <c r="W3562">
        <v>3560</v>
      </c>
      <c r="X3562" s="4">
        <f t="shared" si="545"/>
        <v>8.3910407811178367E-2</v>
      </c>
      <c r="Y3562" s="4">
        <f t="shared" si="554"/>
        <v>8.3122311341693955E-2</v>
      </c>
      <c r="Z3562" s="4">
        <f t="shared" si="555"/>
        <v>8.2581732603671687E-2</v>
      </c>
    </row>
    <row r="3563" spans="1:26" x14ac:dyDescent="0.25">
      <c r="A3563" s="16">
        <f t="shared" si="553"/>
        <v>47096</v>
      </c>
      <c r="B3563">
        <f>+'[2]Ejercicio 1'!E3780</f>
        <v>3561</v>
      </c>
      <c r="C3563" s="5">
        <v>8.0749955400634177E-2</v>
      </c>
      <c r="D3563" s="4">
        <f t="shared" si="548"/>
        <v>7.9145232204640509E-2</v>
      </c>
      <c r="E3563" s="6">
        <f t="shared" si="549"/>
        <v>7.9942234241995008E-2</v>
      </c>
      <c r="F3563" s="7">
        <f t="shared" si="550"/>
        <v>7.9389331565381999E-2</v>
      </c>
      <c r="I3563" s="10">
        <v>3561</v>
      </c>
      <c r="J3563" s="8">
        <f t="shared" si="551"/>
        <v>8.2249955400634178E-2</v>
      </c>
      <c r="K3563" s="8">
        <f t="shared" si="551"/>
        <v>8.064523220464051E-2</v>
      </c>
      <c r="L3563" s="8">
        <f t="shared" si="551"/>
        <v>8.144223424199501E-2</v>
      </c>
      <c r="M3563" s="8">
        <f t="shared" si="546"/>
        <v>8.0889331565382E-2</v>
      </c>
      <c r="P3563">
        <v>3561</v>
      </c>
      <c r="Q3563" s="8">
        <f t="shared" si="552"/>
        <v>7.9249955400634176E-2</v>
      </c>
      <c r="R3563" s="8">
        <f t="shared" si="552"/>
        <v>7.7645232204640507E-2</v>
      </c>
      <c r="S3563" s="8">
        <f t="shared" si="552"/>
        <v>7.8442234241995007E-2</v>
      </c>
      <c r="T3563" s="8">
        <f t="shared" si="547"/>
        <v>7.7889331565381997E-2</v>
      </c>
      <c r="W3563">
        <v>3561</v>
      </c>
      <c r="X3563" s="4">
        <f t="shared" si="545"/>
        <v>8.3912279522995986E-2</v>
      </c>
      <c r="Y3563" s="4">
        <f t="shared" si="554"/>
        <v>8.3124144553878218E-2</v>
      </c>
      <c r="Z3563" s="4">
        <f t="shared" si="555"/>
        <v>8.2583539583311882E-2</v>
      </c>
    </row>
    <row r="3564" spans="1:26" x14ac:dyDescent="0.25">
      <c r="A3564" s="16">
        <f t="shared" si="553"/>
        <v>47097</v>
      </c>
      <c r="B3564">
        <f>+'[2]Ejercicio 1'!E3781</f>
        <v>3562</v>
      </c>
      <c r="C3564" s="5">
        <v>8.0750890519690727E-2</v>
      </c>
      <c r="D3564" s="4">
        <f t="shared" si="548"/>
        <v>7.9146130645888671E-2</v>
      </c>
      <c r="E3564" s="6">
        <f t="shared" si="549"/>
        <v>7.9943150838707386E-2</v>
      </c>
      <c r="F3564" s="7">
        <f t="shared" si="550"/>
        <v>7.939023555429145E-2</v>
      </c>
      <c r="I3564" s="10">
        <v>3562</v>
      </c>
      <c r="J3564" s="8">
        <f t="shared" si="551"/>
        <v>8.2250890519690728E-2</v>
      </c>
      <c r="K3564" s="8">
        <f t="shared" si="551"/>
        <v>8.0646130645888672E-2</v>
      </c>
      <c r="L3564" s="8">
        <f t="shared" si="551"/>
        <v>8.1443150838707387E-2</v>
      </c>
      <c r="M3564" s="8">
        <f t="shared" si="546"/>
        <v>8.0890235554291451E-2</v>
      </c>
      <c r="P3564">
        <v>3562</v>
      </c>
      <c r="Q3564" s="8">
        <f t="shared" si="552"/>
        <v>7.9250890519690725E-2</v>
      </c>
      <c r="R3564" s="8">
        <f t="shared" si="552"/>
        <v>7.764613064588867E-2</v>
      </c>
      <c r="S3564" s="8">
        <f t="shared" si="552"/>
        <v>7.8443150838707384E-2</v>
      </c>
      <c r="T3564" s="8">
        <f t="shared" si="547"/>
        <v>7.7890235554291448E-2</v>
      </c>
      <c r="W3564">
        <v>3562</v>
      </c>
      <c r="X3564" s="4">
        <f t="shared" si="545"/>
        <v>8.3914151235238335E-2</v>
      </c>
      <c r="Y3564" s="4">
        <f t="shared" si="554"/>
        <v>8.3125977765679468E-2</v>
      </c>
      <c r="Z3564" s="4">
        <f t="shared" si="555"/>
        <v>8.2585346562329728E-2</v>
      </c>
    </row>
    <row r="3565" spans="1:26" x14ac:dyDescent="0.25">
      <c r="A3565" s="16">
        <f t="shared" si="553"/>
        <v>47098</v>
      </c>
      <c r="B3565">
        <f>+'[2]Ejercicio 1'!E3782</f>
        <v>3563</v>
      </c>
      <c r="C3565" s="5">
        <v>8.0751825638747277E-2</v>
      </c>
      <c r="D3565" s="4">
        <f t="shared" si="548"/>
        <v>7.914702908672927E-2</v>
      </c>
      <c r="E3565" s="6">
        <f t="shared" si="549"/>
        <v>7.9944067435211583E-2</v>
      </c>
      <c r="F3565" s="7">
        <f t="shared" si="550"/>
        <v>7.9391139542852596E-2</v>
      </c>
      <c r="I3565" s="10">
        <v>3563</v>
      </c>
      <c r="J3565" s="8">
        <f t="shared" si="551"/>
        <v>8.2251825638747278E-2</v>
      </c>
      <c r="K3565" s="8">
        <f t="shared" si="551"/>
        <v>8.0647029086729272E-2</v>
      </c>
      <c r="L3565" s="8">
        <f t="shared" si="551"/>
        <v>8.1444067435211584E-2</v>
      </c>
      <c r="M3565" s="8">
        <f t="shared" si="546"/>
        <v>8.0891139542852597E-2</v>
      </c>
      <c r="P3565">
        <v>3563</v>
      </c>
      <c r="Q3565" s="8">
        <f t="shared" si="552"/>
        <v>7.9251825638747275E-2</v>
      </c>
      <c r="R3565" s="8">
        <f t="shared" si="552"/>
        <v>7.7647029086729269E-2</v>
      </c>
      <c r="S3565" s="8">
        <f t="shared" si="552"/>
        <v>7.8444067435211581E-2</v>
      </c>
      <c r="T3565" s="8">
        <f t="shared" si="547"/>
        <v>7.7891139542852594E-2</v>
      </c>
      <c r="W3565">
        <v>3563</v>
      </c>
      <c r="X3565" s="4">
        <f t="shared" si="545"/>
        <v>8.3916022947904498E-2</v>
      </c>
      <c r="Y3565" s="4">
        <f t="shared" si="554"/>
        <v>8.312781097703098E-2</v>
      </c>
      <c r="Z3565" s="4">
        <f t="shared" si="555"/>
        <v>8.2587153540011504E-2</v>
      </c>
    </row>
    <row r="3566" spans="1:26" x14ac:dyDescent="0.25">
      <c r="A3566" s="16">
        <f t="shared" si="553"/>
        <v>47099</v>
      </c>
      <c r="B3566">
        <f>+'[2]Ejercicio 1'!E3783</f>
        <v>3564</v>
      </c>
      <c r="C3566" s="5">
        <v>8.0752760757803826E-2</v>
      </c>
      <c r="D3566" s="4">
        <f t="shared" si="548"/>
        <v>7.914792752716128E-2</v>
      </c>
      <c r="E3566" s="6">
        <f t="shared" si="549"/>
        <v>7.9944984031507585E-2</v>
      </c>
      <c r="F3566" s="7">
        <f t="shared" si="550"/>
        <v>7.9392043531065451E-2</v>
      </c>
      <c r="I3566" s="10">
        <v>3564</v>
      </c>
      <c r="J3566" s="8">
        <f t="shared" si="551"/>
        <v>8.2252760757803828E-2</v>
      </c>
      <c r="K3566" s="8">
        <f t="shared" si="551"/>
        <v>8.0647927527161281E-2</v>
      </c>
      <c r="L3566" s="8">
        <f t="shared" si="551"/>
        <v>8.1444984031507586E-2</v>
      </c>
      <c r="M3566" s="8">
        <f t="shared" si="546"/>
        <v>8.0892043531065452E-2</v>
      </c>
      <c r="P3566">
        <v>3564</v>
      </c>
      <c r="Q3566" s="8">
        <f t="shared" si="552"/>
        <v>7.9252760757803825E-2</v>
      </c>
      <c r="R3566" s="8">
        <f t="shared" si="552"/>
        <v>7.7647927527161278E-2</v>
      </c>
      <c r="S3566" s="8">
        <f t="shared" si="552"/>
        <v>7.8444984031507584E-2</v>
      </c>
      <c r="T3566" s="8">
        <f t="shared" si="547"/>
        <v>7.789204353106545E-2</v>
      </c>
      <c r="W3566">
        <v>3564</v>
      </c>
      <c r="X3566" s="4">
        <f t="shared" si="545"/>
        <v>8.3917894660994516E-2</v>
      </c>
      <c r="Y3566" s="4">
        <f t="shared" si="554"/>
        <v>8.3129644187997745E-2</v>
      </c>
      <c r="Z3566" s="4">
        <f t="shared" si="555"/>
        <v>8.2588960516714049E-2</v>
      </c>
    </row>
    <row r="3567" spans="1:26" x14ac:dyDescent="0.25">
      <c r="A3567" s="16">
        <f t="shared" si="553"/>
        <v>47100</v>
      </c>
      <c r="B3567">
        <f>+'[2]Ejercicio 1'!E3784</f>
        <v>3565</v>
      </c>
      <c r="C3567" s="5">
        <v>8.0753695876860362E-2</v>
      </c>
      <c r="D3567" s="4">
        <f t="shared" si="548"/>
        <v>7.9148825967185296E-2</v>
      </c>
      <c r="E3567" s="6">
        <f t="shared" si="549"/>
        <v>7.9945900627594532E-2</v>
      </c>
      <c r="F3567" s="7">
        <f t="shared" si="550"/>
        <v>7.9392947518932874E-2</v>
      </c>
      <c r="I3567" s="10">
        <v>3565</v>
      </c>
      <c r="J3567" s="8">
        <f t="shared" si="551"/>
        <v>8.2253695876860364E-2</v>
      </c>
      <c r="K3567" s="8">
        <f t="shared" si="551"/>
        <v>8.0648825967185298E-2</v>
      </c>
      <c r="L3567" s="8">
        <f t="shared" si="551"/>
        <v>8.1445900627594534E-2</v>
      </c>
      <c r="M3567" s="8">
        <f t="shared" si="546"/>
        <v>8.0892947518932876E-2</v>
      </c>
      <c r="P3567">
        <v>3565</v>
      </c>
      <c r="Q3567" s="8">
        <f t="shared" si="552"/>
        <v>7.9253695876860361E-2</v>
      </c>
      <c r="R3567" s="8">
        <f t="shared" si="552"/>
        <v>7.7648825967185295E-2</v>
      </c>
      <c r="S3567" s="8">
        <f t="shared" si="552"/>
        <v>7.8445900627594531E-2</v>
      </c>
      <c r="T3567" s="8">
        <f t="shared" si="547"/>
        <v>7.7892947518932873E-2</v>
      </c>
      <c r="W3567">
        <v>3565</v>
      </c>
      <c r="X3567" s="4">
        <f t="shared" si="545"/>
        <v>8.3919766374508806E-2</v>
      </c>
      <c r="Y3567" s="4">
        <f t="shared" si="554"/>
        <v>8.313147739851301E-2</v>
      </c>
      <c r="Z3567" s="4">
        <f t="shared" si="555"/>
        <v>8.2590767492799963E-2</v>
      </c>
    </row>
    <row r="3568" spans="1:26" x14ac:dyDescent="0.25">
      <c r="A3568" s="16">
        <f t="shared" si="553"/>
        <v>47101</v>
      </c>
      <c r="B3568">
        <f>+'[2]Ejercicio 1'!E3785</f>
        <v>3566</v>
      </c>
      <c r="C3568" s="5">
        <v>8.0754630995916912E-2</v>
      </c>
      <c r="D3568" s="4">
        <f t="shared" si="548"/>
        <v>7.9149724406801139E-2</v>
      </c>
      <c r="E3568" s="6">
        <f t="shared" si="549"/>
        <v>7.9946817223474159E-2</v>
      </c>
      <c r="F3568" s="7">
        <f t="shared" si="550"/>
        <v>7.9393851506449148E-2</v>
      </c>
      <c r="I3568" s="10">
        <v>3566</v>
      </c>
      <c r="J3568" s="8">
        <f t="shared" si="551"/>
        <v>8.2254630995916914E-2</v>
      </c>
      <c r="K3568" s="8">
        <f t="shared" si="551"/>
        <v>8.064972440680114E-2</v>
      </c>
      <c r="L3568" s="8">
        <f t="shared" si="551"/>
        <v>8.1446817223474161E-2</v>
      </c>
      <c r="M3568" s="8">
        <f t="shared" si="546"/>
        <v>8.0893851506449149E-2</v>
      </c>
      <c r="P3568">
        <v>3566</v>
      </c>
      <c r="Q3568" s="8">
        <f t="shared" si="552"/>
        <v>7.9254630995916911E-2</v>
      </c>
      <c r="R3568" s="8">
        <f t="shared" si="552"/>
        <v>7.7649724406801138E-2</v>
      </c>
      <c r="S3568" s="8">
        <f t="shared" si="552"/>
        <v>7.8446817223474158E-2</v>
      </c>
      <c r="T3568" s="8">
        <f t="shared" si="547"/>
        <v>7.7893851506449147E-2</v>
      </c>
      <c r="W3568">
        <v>3566</v>
      </c>
      <c r="X3568" s="4">
        <f t="shared" si="545"/>
        <v>8.3921638088446493E-2</v>
      </c>
      <c r="Y3568" s="4">
        <f t="shared" si="554"/>
        <v>8.3133310608646149E-2</v>
      </c>
      <c r="Z3568" s="4">
        <f t="shared" si="555"/>
        <v>8.2592574467541216E-2</v>
      </c>
    </row>
    <row r="3569" spans="1:26" x14ac:dyDescent="0.25">
      <c r="A3569" s="16">
        <f t="shared" si="553"/>
        <v>47102</v>
      </c>
      <c r="B3569">
        <f>+'[2]Ejercicio 1'!E3786</f>
        <v>3567</v>
      </c>
      <c r="C3569" s="5">
        <v>8.0755566114973462E-2</v>
      </c>
      <c r="D3569" s="4">
        <f t="shared" si="548"/>
        <v>7.9150622846009003E-2</v>
      </c>
      <c r="E3569" s="6">
        <f t="shared" si="549"/>
        <v>7.9947733819144731E-2</v>
      </c>
      <c r="F3569" s="7">
        <f t="shared" si="550"/>
        <v>7.9394755493619976E-2</v>
      </c>
      <c r="I3569" s="10">
        <v>3567</v>
      </c>
      <c r="J3569" s="8">
        <f t="shared" si="551"/>
        <v>8.2255566114973463E-2</v>
      </c>
      <c r="K3569" s="8">
        <f t="shared" si="551"/>
        <v>8.0650622846009004E-2</v>
      </c>
      <c r="L3569" s="8">
        <f t="shared" si="551"/>
        <v>8.1447733819144733E-2</v>
      </c>
      <c r="M3569" s="8">
        <f t="shared" si="546"/>
        <v>8.0894755493619977E-2</v>
      </c>
      <c r="P3569">
        <v>3567</v>
      </c>
      <c r="Q3569" s="8">
        <f t="shared" si="552"/>
        <v>7.9255566114973461E-2</v>
      </c>
      <c r="R3569" s="8">
        <f t="shared" si="552"/>
        <v>7.7650622846009001E-2</v>
      </c>
      <c r="S3569" s="8">
        <f t="shared" si="552"/>
        <v>7.844773381914473E-2</v>
      </c>
      <c r="T3569" s="8">
        <f t="shared" si="547"/>
        <v>7.7894755493619974E-2</v>
      </c>
      <c r="W3569">
        <v>3567</v>
      </c>
      <c r="X3569" s="4">
        <f t="shared" si="545"/>
        <v>8.3923509802809326E-2</v>
      </c>
      <c r="Y3569" s="4">
        <f t="shared" si="554"/>
        <v>8.3135143818326915E-2</v>
      </c>
      <c r="Z3569" s="4">
        <f t="shared" si="555"/>
        <v>8.2594381441306125E-2</v>
      </c>
    </row>
    <row r="3570" spans="1:26" x14ac:dyDescent="0.25">
      <c r="A3570" s="16">
        <f t="shared" si="553"/>
        <v>47103</v>
      </c>
      <c r="B3570">
        <f>+'[2]Ejercicio 1'!E3787</f>
        <v>3568</v>
      </c>
      <c r="C3570" s="5">
        <v>8.0756501234030012E-2</v>
      </c>
      <c r="D3570" s="4">
        <f t="shared" si="548"/>
        <v>7.9151521284809109E-2</v>
      </c>
      <c r="E3570" s="6">
        <f t="shared" si="549"/>
        <v>7.9948650414608871E-2</v>
      </c>
      <c r="F3570" s="7">
        <f t="shared" si="550"/>
        <v>7.9395659480445371E-2</v>
      </c>
      <c r="I3570" s="10">
        <v>3568</v>
      </c>
      <c r="J3570" s="8">
        <f t="shared" si="551"/>
        <v>8.2256501234030013E-2</v>
      </c>
      <c r="K3570" s="8">
        <f t="shared" si="551"/>
        <v>8.0651521284809111E-2</v>
      </c>
      <c r="L3570" s="8">
        <f t="shared" si="551"/>
        <v>8.1448650414608872E-2</v>
      </c>
      <c r="M3570" s="8">
        <f t="shared" si="546"/>
        <v>8.0895659480445373E-2</v>
      </c>
      <c r="P3570">
        <v>3568</v>
      </c>
      <c r="Q3570" s="8">
        <f t="shared" si="552"/>
        <v>7.9256501234030011E-2</v>
      </c>
      <c r="R3570" s="8">
        <f t="shared" si="552"/>
        <v>7.7651521284809108E-2</v>
      </c>
      <c r="S3570" s="8">
        <f t="shared" si="552"/>
        <v>7.844865041460887E-2</v>
      </c>
      <c r="T3570" s="8">
        <f t="shared" si="547"/>
        <v>7.789565948044537E-2</v>
      </c>
      <c r="W3570">
        <v>3568</v>
      </c>
      <c r="X3570" s="4">
        <f t="shared" si="545"/>
        <v>8.3925381517603911E-2</v>
      </c>
      <c r="Y3570" s="4">
        <f t="shared" si="554"/>
        <v>8.313697702765982E-2</v>
      </c>
      <c r="Z3570" s="4">
        <f t="shared" si="555"/>
        <v>8.259618841445153E-2</v>
      </c>
    </row>
    <row r="3571" spans="1:26" x14ac:dyDescent="0.25">
      <c r="A3571" s="16">
        <f t="shared" si="553"/>
        <v>47104</v>
      </c>
      <c r="B3571">
        <f>+'[2]Ejercicio 1'!E3788</f>
        <v>3569</v>
      </c>
      <c r="C3571" s="5">
        <v>8.0757436353086562E-2</v>
      </c>
      <c r="D3571" s="4">
        <f t="shared" si="548"/>
        <v>7.915241972320082E-2</v>
      </c>
      <c r="E3571" s="6">
        <f t="shared" si="549"/>
        <v>7.9949567009863082E-2</v>
      </c>
      <c r="F3571" s="7">
        <f t="shared" si="550"/>
        <v>7.9396563466922476E-2</v>
      </c>
      <c r="I3571" s="10">
        <v>3569</v>
      </c>
      <c r="J3571" s="8">
        <f t="shared" si="551"/>
        <v>8.2257436353086563E-2</v>
      </c>
      <c r="K3571" s="8">
        <f t="shared" si="551"/>
        <v>8.0652419723200822E-2</v>
      </c>
      <c r="L3571" s="8">
        <f t="shared" si="551"/>
        <v>8.1449567009863083E-2</v>
      </c>
      <c r="M3571" s="8">
        <f t="shared" si="546"/>
        <v>8.0896563466922478E-2</v>
      </c>
      <c r="P3571">
        <v>3569</v>
      </c>
      <c r="Q3571" s="8">
        <f t="shared" si="552"/>
        <v>7.9257436353086561E-2</v>
      </c>
      <c r="R3571" s="8">
        <f t="shared" si="552"/>
        <v>7.7652419723200819E-2</v>
      </c>
      <c r="S3571" s="8">
        <f t="shared" si="552"/>
        <v>7.844956700986308E-2</v>
      </c>
      <c r="T3571" s="8">
        <f t="shared" si="547"/>
        <v>7.7896563466922475E-2</v>
      </c>
      <c r="W3571">
        <v>3569</v>
      </c>
      <c r="X3571" s="4">
        <f t="shared" si="545"/>
        <v>8.3927253232806517E-2</v>
      </c>
      <c r="Y3571" s="4">
        <f t="shared" si="554"/>
        <v>8.313881023647271E-2</v>
      </c>
      <c r="Z3571" s="4">
        <f t="shared" si="555"/>
        <v>8.2597995386620562E-2</v>
      </c>
    </row>
    <row r="3572" spans="1:26" x14ac:dyDescent="0.25">
      <c r="A3572" s="16">
        <f t="shared" si="553"/>
        <v>47105</v>
      </c>
      <c r="B3572">
        <f>+'[2]Ejercicio 1'!E3789</f>
        <v>3570</v>
      </c>
      <c r="C3572" s="5">
        <v>8.0758371472143098E-2</v>
      </c>
      <c r="D3572" s="4">
        <f t="shared" si="548"/>
        <v>7.9153318161184344E-2</v>
      </c>
      <c r="E3572" s="6">
        <f t="shared" si="549"/>
        <v>7.9950483604909972E-2</v>
      </c>
      <c r="F3572" s="7">
        <f t="shared" si="550"/>
        <v>7.939746745305129E-2</v>
      </c>
      <c r="I3572" s="10">
        <v>3570</v>
      </c>
      <c r="J3572" s="8">
        <f t="shared" si="551"/>
        <v>8.2258371472143099E-2</v>
      </c>
      <c r="K3572" s="8">
        <f t="shared" si="551"/>
        <v>8.0653318161184345E-2</v>
      </c>
      <c r="L3572" s="8">
        <f t="shared" si="551"/>
        <v>8.1450483604909973E-2</v>
      </c>
      <c r="M3572" s="8">
        <f t="shared" si="546"/>
        <v>8.0897467453051292E-2</v>
      </c>
      <c r="P3572">
        <v>3570</v>
      </c>
      <c r="Q3572" s="8">
        <f t="shared" si="552"/>
        <v>7.9258371472143097E-2</v>
      </c>
      <c r="R3572" s="8">
        <f t="shared" si="552"/>
        <v>7.7653318161184343E-2</v>
      </c>
      <c r="S3572" s="8">
        <f t="shared" si="552"/>
        <v>7.8450483604909971E-2</v>
      </c>
      <c r="T3572" s="8">
        <f t="shared" si="547"/>
        <v>7.7897467453051289E-2</v>
      </c>
      <c r="W3572">
        <v>3570</v>
      </c>
      <c r="X3572" s="4">
        <f t="shared" si="545"/>
        <v>8.3929124948440875E-2</v>
      </c>
      <c r="Y3572" s="4">
        <f t="shared" si="554"/>
        <v>8.3140643444936851E-2</v>
      </c>
      <c r="Z3572" s="4">
        <f t="shared" si="555"/>
        <v>8.2599802357444962E-2</v>
      </c>
    </row>
    <row r="3573" spans="1:26" x14ac:dyDescent="0.25">
      <c r="A3573" s="16">
        <f t="shared" si="553"/>
        <v>47106</v>
      </c>
      <c r="B3573">
        <f>+'[2]Ejercicio 1'!E3790</f>
        <v>3571</v>
      </c>
      <c r="C3573" s="5">
        <v>8.0759306591199648E-2</v>
      </c>
      <c r="D3573" s="4">
        <f t="shared" si="548"/>
        <v>7.9154216598759902E-2</v>
      </c>
      <c r="E3573" s="6">
        <f t="shared" si="549"/>
        <v>7.9951400199748682E-2</v>
      </c>
      <c r="F3573" s="7">
        <f t="shared" si="550"/>
        <v>7.93983714388318E-2</v>
      </c>
      <c r="I3573" s="10">
        <v>3571</v>
      </c>
      <c r="J3573" s="8">
        <f t="shared" si="551"/>
        <v>8.2259306591199649E-2</v>
      </c>
      <c r="K3573" s="8">
        <f t="shared" si="551"/>
        <v>8.0654216598759904E-2</v>
      </c>
      <c r="L3573" s="8">
        <f t="shared" si="551"/>
        <v>8.1451400199748683E-2</v>
      </c>
      <c r="M3573" s="8">
        <f t="shared" si="546"/>
        <v>8.0898371438831801E-2</v>
      </c>
      <c r="P3573">
        <v>3571</v>
      </c>
      <c r="Q3573" s="8">
        <f t="shared" si="552"/>
        <v>7.9259306591199646E-2</v>
      </c>
      <c r="R3573" s="8">
        <f t="shared" si="552"/>
        <v>7.7654216598759901E-2</v>
      </c>
      <c r="S3573" s="8">
        <f t="shared" si="552"/>
        <v>7.845140019974868E-2</v>
      </c>
      <c r="T3573" s="8">
        <f t="shared" si="547"/>
        <v>7.7898371438831798E-2</v>
      </c>
      <c r="W3573">
        <v>3571</v>
      </c>
      <c r="X3573" s="4">
        <f t="shared" si="545"/>
        <v>8.3930996664499505E-2</v>
      </c>
      <c r="Y3573" s="4">
        <f t="shared" si="554"/>
        <v>8.3142476652983757E-2</v>
      </c>
      <c r="Z3573" s="4">
        <f t="shared" si="555"/>
        <v>8.2601609327652703E-2</v>
      </c>
    </row>
    <row r="3574" spans="1:26" x14ac:dyDescent="0.25">
      <c r="A3574" s="16">
        <f t="shared" si="553"/>
        <v>47107</v>
      </c>
      <c r="B3574">
        <f>+'[2]Ejercicio 1'!E3791</f>
        <v>3572</v>
      </c>
      <c r="C3574" s="5">
        <v>8.0760241710256198E-2</v>
      </c>
      <c r="D3574" s="4">
        <f t="shared" si="548"/>
        <v>7.9155115035927481E-2</v>
      </c>
      <c r="E3574" s="6">
        <f t="shared" si="549"/>
        <v>7.9952316794378336E-2</v>
      </c>
      <c r="F3574" s="7">
        <f t="shared" si="550"/>
        <v>7.9399275424264032E-2</v>
      </c>
      <c r="I3574" s="10">
        <v>3572</v>
      </c>
      <c r="J3574" s="8">
        <f t="shared" si="551"/>
        <v>8.2260241710256199E-2</v>
      </c>
      <c r="K3574" s="8">
        <f t="shared" si="551"/>
        <v>8.0655115035927483E-2</v>
      </c>
      <c r="L3574" s="8">
        <f t="shared" si="551"/>
        <v>8.1452316794378338E-2</v>
      </c>
      <c r="M3574" s="8">
        <f t="shared" si="546"/>
        <v>8.0899275424264033E-2</v>
      </c>
      <c r="P3574">
        <v>3572</v>
      </c>
      <c r="Q3574" s="8">
        <f t="shared" si="552"/>
        <v>7.9260241710256196E-2</v>
      </c>
      <c r="R3574" s="8">
        <f t="shared" si="552"/>
        <v>7.765511503592748E-2</v>
      </c>
      <c r="S3574" s="8">
        <f t="shared" si="552"/>
        <v>7.8452316794378335E-2</v>
      </c>
      <c r="T3574" s="8">
        <f t="shared" si="547"/>
        <v>7.7899275424264031E-2</v>
      </c>
      <c r="W3574">
        <v>3572</v>
      </c>
      <c r="X3574" s="4">
        <f t="shared" si="545"/>
        <v>8.3932868380982406E-2</v>
      </c>
      <c r="Y3574" s="4">
        <f t="shared" si="554"/>
        <v>8.3144309860579149E-2</v>
      </c>
      <c r="Z3574" s="4">
        <f t="shared" si="555"/>
        <v>8.2603416296153254E-2</v>
      </c>
    </row>
    <row r="3575" spans="1:26" x14ac:dyDescent="0.25">
      <c r="A3575" s="16">
        <f t="shared" si="553"/>
        <v>47108</v>
      </c>
      <c r="B3575">
        <f>+'[2]Ejercicio 1'!E3792</f>
        <v>3573</v>
      </c>
      <c r="C3575" s="5">
        <v>8.0761176829312747E-2</v>
      </c>
      <c r="D3575" s="4">
        <f t="shared" si="548"/>
        <v>7.9156013472686665E-2</v>
      </c>
      <c r="E3575" s="6">
        <f t="shared" si="549"/>
        <v>7.9953233388800671E-2</v>
      </c>
      <c r="F3575" s="7">
        <f t="shared" si="550"/>
        <v>7.9400179409350818E-2</v>
      </c>
      <c r="I3575" s="10">
        <v>3573</v>
      </c>
      <c r="J3575" s="8">
        <f t="shared" si="551"/>
        <v>8.2261176829312749E-2</v>
      </c>
      <c r="K3575" s="8">
        <f t="shared" si="551"/>
        <v>8.0656013472686666E-2</v>
      </c>
      <c r="L3575" s="8">
        <f t="shared" si="551"/>
        <v>8.1453233388800672E-2</v>
      </c>
      <c r="M3575" s="8">
        <f t="shared" si="546"/>
        <v>8.090017940935082E-2</v>
      </c>
      <c r="P3575">
        <v>3573</v>
      </c>
      <c r="Q3575" s="8">
        <f t="shared" si="552"/>
        <v>7.9261176829312746E-2</v>
      </c>
      <c r="R3575" s="8">
        <f t="shared" si="552"/>
        <v>7.7656013472686664E-2</v>
      </c>
      <c r="S3575" s="8">
        <f t="shared" si="552"/>
        <v>7.8453233388800669E-2</v>
      </c>
      <c r="T3575" s="8">
        <f t="shared" si="547"/>
        <v>7.7900179409350817E-2</v>
      </c>
      <c r="W3575">
        <v>3573</v>
      </c>
      <c r="X3575" s="4">
        <f t="shared" si="545"/>
        <v>8.3934740097889579E-2</v>
      </c>
      <c r="Y3575" s="4">
        <f t="shared" si="554"/>
        <v>8.3146143067791556E-2</v>
      </c>
      <c r="Z3575" s="4">
        <f t="shared" si="555"/>
        <v>8.2605223264402561E-2</v>
      </c>
    </row>
    <row r="3576" spans="1:26" x14ac:dyDescent="0.25">
      <c r="A3576" s="16">
        <f t="shared" si="553"/>
        <v>47109</v>
      </c>
      <c r="B3576">
        <f>+'[2]Ejercicio 1'!E3793</f>
        <v>3574</v>
      </c>
      <c r="C3576" s="5">
        <v>8.0762111948369297E-2</v>
      </c>
      <c r="D3576" s="4">
        <f t="shared" si="548"/>
        <v>7.9156911909038091E-2</v>
      </c>
      <c r="E3576" s="6">
        <f t="shared" si="549"/>
        <v>7.9954149983014824E-2</v>
      </c>
      <c r="F3576" s="7">
        <f t="shared" si="550"/>
        <v>7.9401083394092159E-2</v>
      </c>
      <c r="I3576" s="10">
        <v>3574</v>
      </c>
      <c r="J3576" s="8">
        <f t="shared" si="551"/>
        <v>8.2262111948369299E-2</v>
      </c>
      <c r="K3576" s="8">
        <f t="shared" si="551"/>
        <v>8.0656911909038093E-2</v>
      </c>
      <c r="L3576" s="8">
        <f t="shared" si="551"/>
        <v>8.1454149983014826E-2</v>
      </c>
      <c r="M3576" s="8">
        <f t="shared" si="546"/>
        <v>8.090108339409216E-2</v>
      </c>
      <c r="P3576">
        <v>3574</v>
      </c>
      <c r="Q3576" s="8">
        <f t="shared" si="552"/>
        <v>7.9262111948369296E-2</v>
      </c>
      <c r="R3576" s="8">
        <f t="shared" si="552"/>
        <v>7.765691190903809E-2</v>
      </c>
      <c r="S3576" s="8">
        <f t="shared" si="552"/>
        <v>7.8454149983014823E-2</v>
      </c>
      <c r="T3576" s="8">
        <f t="shared" si="547"/>
        <v>7.7901083394092158E-2</v>
      </c>
      <c r="W3576">
        <v>3574</v>
      </c>
      <c r="X3576" s="4">
        <f t="shared" si="545"/>
        <v>8.3936611815220163E-2</v>
      </c>
      <c r="Y3576" s="4">
        <f t="shared" si="554"/>
        <v>8.3147976274585839E-2</v>
      </c>
      <c r="Z3576" s="4">
        <f t="shared" si="555"/>
        <v>8.2607030231672665E-2</v>
      </c>
    </row>
    <row r="3577" spans="1:26" x14ac:dyDescent="0.25">
      <c r="A3577" s="16">
        <f t="shared" si="553"/>
        <v>47110</v>
      </c>
      <c r="B3577">
        <f>+'[2]Ejercicio 1'!E3794</f>
        <v>3575</v>
      </c>
      <c r="C3577" s="5">
        <v>8.0763047067425833E-2</v>
      </c>
      <c r="D3577" s="4">
        <f t="shared" si="548"/>
        <v>7.9157810344981552E-2</v>
      </c>
      <c r="E3577" s="6">
        <f t="shared" si="549"/>
        <v>7.9955066577020797E-2</v>
      </c>
      <c r="F3577" s="7">
        <f t="shared" si="550"/>
        <v>7.9401987378482364E-2</v>
      </c>
      <c r="I3577" s="10">
        <v>3575</v>
      </c>
      <c r="J3577" s="8">
        <f t="shared" si="551"/>
        <v>8.2263047067425835E-2</v>
      </c>
      <c r="K3577" s="8">
        <f t="shared" si="551"/>
        <v>8.0657810344981554E-2</v>
      </c>
      <c r="L3577" s="8">
        <f t="shared" si="551"/>
        <v>8.1455066577020799E-2</v>
      </c>
      <c r="M3577" s="8">
        <f t="shared" si="546"/>
        <v>8.0901987378482365E-2</v>
      </c>
      <c r="P3577">
        <v>3575</v>
      </c>
      <c r="Q3577" s="8">
        <f t="shared" si="552"/>
        <v>7.9263047067425832E-2</v>
      </c>
      <c r="R3577" s="8">
        <f t="shared" si="552"/>
        <v>7.7657810344981551E-2</v>
      </c>
      <c r="S3577" s="8">
        <f t="shared" si="552"/>
        <v>7.8455066577020796E-2</v>
      </c>
      <c r="T3577" s="8">
        <f t="shared" si="547"/>
        <v>7.7901987378482362E-2</v>
      </c>
      <c r="W3577">
        <v>3575</v>
      </c>
      <c r="X3577" s="4">
        <f t="shared" si="545"/>
        <v>8.3938483532975894E-2</v>
      </c>
      <c r="Y3577" s="4">
        <f t="shared" si="554"/>
        <v>8.314980948093037E-2</v>
      </c>
      <c r="Z3577" s="4">
        <f t="shared" si="555"/>
        <v>8.2608837197598123E-2</v>
      </c>
    </row>
    <row r="3578" spans="1:26" x14ac:dyDescent="0.25">
      <c r="A3578" s="16">
        <f t="shared" si="553"/>
        <v>47111</v>
      </c>
      <c r="B3578">
        <f>+'[2]Ejercicio 1'!E3795</f>
        <v>3576</v>
      </c>
      <c r="C3578" s="5">
        <v>8.0763982186482383E-2</v>
      </c>
      <c r="D3578" s="4">
        <f t="shared" si="548"/>
        <v>7.9158708780516826E-2</v>
      </c>
      <c r="E3578" s="6">
        <f t="shared" si="549"/>
        <v>7.995598317081859E-2</v>
      </c>
      <c r="F3578" s="7">
        <f t="shared" si="550"/>
        <v>7.9402891362527123E-2</v>
      </c>
      <c r="I3578" s="10">
        <v>3576</v>
      </c>
      <c r="J3578" s="8">
        <f t="shared" si="551"/>
        <v>8.2263982186482384E-2</v>
      </c>
      <c r="K3578" s="8">
        <f t="shared" si="551"/>
        <v>8.0658708780516827E-2</v>
      </c>
      <c r="L3578" s="8">
        <f t="shared" si="551"/>
        <v>8.1455983170818591E-2</v>
      </c>
      <c r="M3578" s="8">
        <f t="shared" si="546"/>
        <v>8.0902891362527124E-2</v>
      </c>
      <c r="P3578">
        <v>3576</v>
      </c>
      <c r="Q3578" s="8">
        <f t="shared" si="552"/>
        <v>7.9263982186482382E-2</v>
      </c>
      <c r="R3578" s="8">
        <f t="shared" si="552"/>
        <v>7.7658708780516825E-2</v>
      </c>
      <c r="S3578" s="8">
        <f t="shared" si="552"/>
        <v>7.8455983170818588E-2</v>
      </c>
      <c r="T3578" s="8">
        <f t="shared" si="547"/>
        <v>7.7902891362527121E-2</v>
      </c>
      <c r="W3578">
        <v>3576</v>
      </c>
      <c r="X3578" s="4">
        <f t="shared" ref="X3578:X3641" si="556">Tasa_Fwd(C3396,B3396,C3578,B3578,182)</f>
        <v>8.3940355251155022E-2</v>
      </c>
      <c r="Y3578" s="4">
        <f t="shared" si="554"/>
        <v>8.3151642686891902E-2</v>
      </c>
      <c r="Z3578" s="4">
        <f t="shared" si="555"/>
        <v>8.2610644162906935E-2</v>
      </c>
    </row>
    <row r="3579" spans="1:26" x14ac:dyDescent="0.25">
      <c r="A3579" s="16">
        <f t="shared" si="553"/>
        <v>47112</v>
      </c>
      <c r="B3579">
        <f>+'[2]Ejercicio 1'!E3796</f>
        <v>3577</v>
      </c>
      <c r="C3579" s="5">
        <v>8.0764917305538933E-2</v>
      </c>
      <c r="D3579" s="4">
        <f t="shared" si="548"/>
        <v>7.9159607215643718E-2</v>
      </c>
      <c r="E3579" s="6">
        <f t="shared" si="549"/>
        <v>7.9956899764408187E-2</v>
      </c>
      <c r="F3579" s="7">
        <f t="shared" si="550"/>
        <v>7.9403795346223591E-2</v>
      </c>
      <c r="I3579" s="10">
        <v>3577</v>
      </c>
      <c r="J3579" s="8">
        <f t="shared" si="551"/>
        <v>8.2264917305538934E-2</v>
      </c>
      <c r="K3579" s="8">
        <f t="shared" si="551"/>
        <v>8.0659607215643719E-2</v>
      </c>
      <c r="L3579" s="8">
        <f t="shared" si="551"/>
        <v>8.1456899764408189E-2</v>
      </c>
      <c r="M3579" s="8">
        <f t="shared" si="546"/>
        <v>8.0903795346223592E-2</v>
      </c>
      <c r="P3579">
        <v>3577</v>
      </c>
      <c r="Q3579" s="8">
        <f t="shared" si="552"/>
        <v>7.9264917305538932E-2</v>
      </c>
      <c r="R3579" s="8">
        <f t="shared" si="552"/>
        <v>7.7659607215643717E-2</v>
      </c>
      <c r="S3579" s="8">
        <f t="shared" si="552"/>
        <v>7.8456899764408186E-2</v>
      </c>
      <c r="T3579" s="8">
        <f t="shared" si="547"/>
        <v>7.7903795346223589E-2</v>
      </c>
      <c r="W3579">
        <v>3577</v>
      </c>
      <c r="X3579" s="4">
        <f t="shared" si="556"/>
        <v>8.3942226969758421E-2</v>
      </c>
      <c r="Y3579" s="4">
        <f t="shared" si="554"/>
        <v>8.3153475892435311E-2</v>
      </c>
      <c r="Z3579" s="4">
        <f t="shared" si="555"/>
        <v>8.2612451126876818E-2</v>
      </c>
    </row>
    <row r="3580" spans="1:26" x14ac:dyDescent="0.25">
      <c r="A3580" s="16">
        <f t="shared" si="553"/>
        <v>47113</v>
      </c>
      <c r="B3580">
        <f>+'[2]Ejercicio 1'!E3797</f>
        <v>3578</v>
      </c>
      <c r="C3580" s="5">
        <v>8.0765852424595483E-2</v>
      </c>
      <c r="D3580" s="4">
        <f t="shared" si="548"/>
        <v>7.9160505650362631E-2</v>
      </c>
      <c r="E3580" s="6">
        <f t="shared" si="549"/>
        <v>7.9957816357789591E-2</v>
      </c>
      <c r="F3580" s="7">
        <f t="shared" si="550"/>
        <v>7.9404699329571768E-2</v>
      </c>
      <c r="I3580" s="10">
        <v>3578</v>
      </c>
      <c r="J3580" s="8">
        <f t="shared" si="551"/>
        <v>8.2265852424595484E-2</v>
      </c>
      <c r="K3580" s="8">
        <f t="shared" si="551"/>
        <v>8.0660505650362632E-2</v>
      </c>
      <c r="L3580" s="8">
        <f t="shared" si="551"/>
        <v>8.1457816357789592E-2</v>
      </c>
      <c r="M3580" s="8">
        <f t="shared" si="546"/>
        <v>8.0904699329571769E-2</v>
      </c>
      <c r="P3580">
        <v>3578</v>
      </c>
      <c r="Q3580" s="8">
        <f t="shared" si="552"/>
        <v>7.9265852424595482E-2</v>
      </c>
      <c r="R3580" s="8">
        <f t="shared" si="552"/>
        <v>7.766050565036263E-2</v>
      </c>
      <c r="S3580" s="8">
        <f t="shared" si="552"/>
        <v>7.8457816357789589E-2</v>
      </c>
      <c r="T3580" s="8">
        <f t="shared" si="547"/>
        <v>7.7904699329571767E-2</v>
      </c>
      <c r="W3580">
        <v>3578</v>
      </c>
      <c r="X3580" s="4">
        <f t="shared" si="556"/>
        <v>8.3944098688785232E-2</v>
      </c>
      <c r="Y3580" s="4">
        <f t="shared" si="554"/>
        <v>8.3155309097527219E-2</v>
      </c>
      <c r="Z3580" s="4">
        <f t="shared" si="555"/>
        <v>8.2614258089864626E-2</v>
      </c>
    </row>
    <row r="3581" spans="1:26" x14ac:dyDescent="0.25">
      <c r="A3581" s="16">
        <f t="shared" si="553"/>
        <v>47114</v>
      </c>
      <c r="B3581">
        <f>+'[2]Ejercicio 1'!E3798</f>
        <v>3579</v>
      </c>
      <c r="C3581" s="5">
        <v>8.0766787543652033E-2</v>
      </c>
      <c r="D3581" s="4">
        <f t="shared" si="548"/>
        <v>7.9161404084673578E-2</v>
      </c>
      <c r="E3581" s="6">
        <f t="shared" si="549"/>
        <v>7.9958732950962827E-2</v>
      </c>
      <c r="F3581" s="7">
        <f t="shared" si="550"/>
        <v>7.9405603312574513E-2</v>
      </c>
      <c r="I3581" s="10">
        <v>3579</v>
      </c>
      <c r="J3581" s="8">
        <f t="shared" si="551"/>
        <v>8.2266787543652034E-2</v>
      </c>
      <c r="K3581" s="8">
        <f t="shared" si="551"/>
        <v>8.066140408467358E-2</v>
      </c>
      <c r="L3581" s="8">
        <f t="shared" si="551"/>
        <v>8.1458732950962828E-2</v>
      </c>
      <c r="M3581" s="8">
        <f t="shared" si="546"/>
        <v>8.0905603312574514E-2</v>
      </c>
      <c r="P3581">
        <v>3579</v>
      </c>
      <c r="Q3581" s="8">
        <f t="shared" si="552"/>
        <v>7.9266787543652031E-2</v>
      </c>
      <c r="R3581" s="8">
        <f t="shared" si="552"/>
        <v>7.7661404084673577E-2</v>
      </c>
      <c r="S3581" s="8">
        <f t="shared" si="552"/>
        <v>7.8458732950962826E-2</v>
      </c>
      <c r="T3581" s="8">
        <f t="shared" si="547"/>
        <v>7.7905603312574512E-2</v>
      </c>
      <c r="W3581">
        <v>3579</v>
      </c>
      <c r="X3581" s="4">
        <f t="shared" si="556"/>
        <v>8.3945970408237189E-2</v>
      </c>
      <c r="Y3581" s="4">
        <f t="shared" si="554"/>
        <v>8.3157142302237003E-2</v>
      </c>
      <c r="Z3581" s="4">
        <f t="shared" si="555"/>
        <v>8.2616065052235788E-2</v>
      </c>
    </row>
    <row r="3582" spans="1:26" x14ac:dyDescent="0.25">
      <c r="A3582" s="16">
        <f t="shared" si="553"/>
        <v>47115</v>
      </c>
      <c r="B3582">
        <f>+'[2]Ejercicio 1'!E3799</f>
        <v>3580</v>
      </c>
      <c r="C3582" s="5">
        <v>8.0767722662708569E-2</v>
      </c>
      <c r="D3582" s="4">
        <f t="shared" si="548"/>
        <v>7.9162302518576755E-2</v>
      </c>
      <c r="E3582" s="6">
        <f t="shared" si="549"/>
        <v>7.9959649543927869E-2</v>
      </c>
      <c r="F3582" s="7">
        <f t="shared" si="550"/>
        <v>7.9406507295228954E-2</v>
      </c>
      <c r="I3582" s="10">
        <v>3580</v>
      </c>
      <c r="J3582" s="8">
        <f t="shared" si="551"/>
        <v>8.226772266270857E-2</v>
      </c>
      <c r="K3582" s="8">
        <f t="shared" si="551"/>
        <v>8.0662302518576756E-2</v>
      </c>
      <c r="L3582" s="8">
        <f t="shared" si="551"/>
        <v>8.145964954392787E-2</v>
      </c>
      <c r="M3582" s="8">
        <f t="shared" si="546"/>
        <v>8.0906507295228955E-2</v>
      </c>
      <c r="P3582">
        <v>3580</v>
      </c>
      <c r="Q3582" s="8">
        <f t="shared" si="552"/>
        <v>7.9267722662708567E-2</v>
      </c>
      <c r="R3582" s="8">
        <f t="shared" si="552"/>
        <v>7.7662302518576753E-2</v>
      </c>
      <c r="S3582" s="8">
        <f t="shared" si="552"/>
        <v>7.8459649543927867E-2</v>
      </c>
      <c r="T3582" s="8">
        <f t="shared" si="547"/>
        <v>7.7906507295228952E-2</v>
      </c>
      <c r="W3582">
        <v>3580</v>
      </c>
      <c r="X3582" s="4">
        <f t="shared" si="556"/>
        <v>8.3947842128112543E-2</v>
      </c>
      <c r="Y3582" s="4">
        <f t="shared" si="554"/>
        <v>8.3158975506529551E-2</v>
      </c>
      <c r="Z3582" s="4">
        <f t="shared" si="555"/>
        <v>8.2617872013265162E-2</v>
      </c>
    </row>
    <row r="3583" spans="1:26" x14ac:dyDescent="0.25">
      <c r="A3583" s="16">
        <f t="shared" si="553"/>
        <v>47116</v>
      </c>
      <c r="B3583">
        <f>+'[2]Ejercicio 1'!E3800</f>
        <v>3581</v>
      </c>
      <c r="C3583" s="5">
        <v>8.0768657781765119E-2</v>
      </c>
      <c r="D3583" s="4">
        <f t="shared" si="548"/>
        <v>7.916320095207155E-2</v>
      </c>
      <c r="E3583" s="6">
        <f t="shared" si="549"/>
        <v>7.996056613668473E-2</v>
      </c>
      <c r="F3583" s="7">
        <f t="shared" si="550"/>
        <v>7.9407411277535117E-2</v>
      </c>
      <c r="I3583" s="10">
        <v>3581</v>
      </c>
      <c r="J3583" s="8">
        <f t="shared" si="551"/>
        <v>8.226865778176512E-2</v>
      </c>
      <c r="K3583" s="8">
        <f t="shared" si="551"/>
        <v>8.0663200952071551E-2</v>
      </c>
      <c r="L3583" s="8">
        <f t="shared" si="551"/>
        <v>8.1460566136684731E-2</v>
      </c>
      <c r="M3583" s="8">
        <f t="shared" si="546"/>
        <v>8.0907411277535118E-2</v>
      </c>
      <c r="P3583">
        <v>3581</v>
      </c>
      <c r="Q3583" s="8">
        <f t="shared" si="552"/>
        <v>7.9268657781765117E-2</v>
      </c>
      <c r="R3583" s="8">
        <f t="shared" si="552"/>
        <v>7.7663200952071548E-2</v>
      </c>
      <c r="S3583" s="8">
        <f t="shared" si="552"/>
        <v>7.8460566136684728E-2</v>
      </c>
      <c r="T3583" s="8">
        <f t="shared" si="547"/>
        <v>7.7907411277535116E-2</v>
      </c>
      <c r="W3583">
        <v>3581</v>
      </c>
      <c r="X3583" s="4">
        <f t="shared" si="556"/>
        <v>8.3949713848412169E-2</v>
      </c>
      <c r="Y3583" s="4">
        <f t="shared" si="554"/>
        <v>8.3160808710370585E-2</v>
      </c>
      <c r="Z3583" s="4">
        <f t="shared" si="555"/>
        <v>8.2619678973315319E-2</v>
      </c>
    </row>
    <row r="3584" spans="1:26" x14ac:dyDescent="0.25">
      <c r="A3584" s="16">
        <f t="shared" si="553"/>
        <v>47117</v>
      </c>
      <c r="B3584">
        <f>+'[2]Ejercicio 1'!E3801</f>
        <v>3582</v>
      </c>
      <c r="C3584" s="5">
        <v>8.0769592900821668E-2</v>
      </c>
      <c r="D3584" s="4">
        <f t="shared" si="548"/>
        <v>7.9164099385158171E-2</v>
      </c>
      <c r="E3584" s="6">
        <f t="shared" si="549"/>
        <v>7.996148272923341E-2</v>
      </c>
      <c r="F3584" s="7">
        <f t="shared" si="550"/>
        <v>7.9408315259495835E-2</v>
      </c>
      <c r="I3584" s="10">
        <v>3582</v>
      </c>
      <c r="J3584" s="8">
        <f t="shared" si="551"/>
        <v>8.226959290082167E-2</v>
      </c>
      <c r="K3584" s="8">
        <f t="shared" si="551"/>
        <v>8.0664099385158172E-2</v>
      </c>
      <c r="L3584" s="8">
        <f t="shared" si="551"/>
        <v>8.1461482729233411E-2</v>
      </c>
      <c r="M3584" s="8">
        <f t="shared" si="546"/>
        <v>8.0908315259495836E-2</v>
      </c>
      <c r="P3584">
        <v>3582</v>
      </c>
      <c r="Q3584" s="8">
        <f t="shared" si="552"/>
        <v>7.9269592900821667E-2</v>
      </c>
      <c r="R3584" s="8">
        <f t="shared" si="552"/>
        <v>7.766409938515817E-2</v>
      </c>
      <c r="S3584" s="8">
        <f t="shared" si="552"/>
        <v>7.8461482729233409E-2</v>
      </c>
      <c r="T3584" s="8">
        <f t="shared" si="547"/>
        <v>7.7908315259495833E-2</v>
      </c>
      <c r="W3584">
        <v>3582</v>
      </c>
      <c r="X3584" s="4">
        <f t="shared" si="556"/>
        <v>8.3951585569136081E-2</v>
      </c>
      <c r="Y3584" s="4">
        <f t="shared" si="554"/>
        <v>8.3162641913828633E-2</v>
      </c>
      <c r="Z3584" s="4">
        <f t="shared" si="555"/>
        <v>8.2621485932748831E-2</v>
      </c>
    </row>
    <row r="3585" spans="1:26" x14ac:dyDescent="0.25">
      <c r="A3585" s="16">
        <f t="shared" si="553"/>
        <v>47118</v>
      </c>
      <c r="B3585">
        <f>+'[2]Ejercicio 1'!E3802</f>
        <v>3583</v>
      </c>
      <c r="C3585" s="5">
        <v>8.0770528019878218E-2</v>
      </c>
      <c r="D3585" s="4">
        <f t="shared" si="548"/>
        <v>7.9164997817836827E-2</v>
      </c>
      <c r="E3585" s="6">
        <f t="shared" si="549"/>
        <v>7.9962399321573896E-2</v>
      </c>
      <c r="F3585" s="7">
        <f t="shared" si="550"/>
        <v>7.9409219241108248E-2</v>
      </c>
      <c r="I3585" s="10">
        <v>3583</v>
      </c>
      <c r="J3585" s="8">
        <f t="shared" si="551"/>
        <v>8.227052801987822E-2</v>
      </c>
      <c r="K3585" s="8">
        <f t="shared" si="551"/>
        <v>8.0664997817836828E-2</v>
      </c>
      <c r="L3585" s="8">
        <f t="shared" si="551"/>
        <v>8.1462399321573897E-2</v>
      </c>
      <c r="M3585" s="8">
        <f t="shared" si="546"/>
        <v>8.0909219241108249E-2</v>
      </c>
      <c r="P3585">
        <v>3583</v>
      </c>
      <c r="Q3585" s="8">
        <f t="shared" si="552"/>
        <v>7.9270528019878217E-2</v>
      </c>
      <c r="R3585" s="8">
        <f t="shared" si="552"/>
        <v>7.7664997817836826E-2</v>
      </c>
      <c r="S3585" s="8">
        <f t="shared" si="552"/>
        <v>7.8462399321573895E-2</v>
      </c>
      <c r="T3585" s="8">
        <f t="shared" si="547"/>
        <v>7.7909219241108246E-2</v>
      </c>
      <c r="W3585">
        <v>3583</v>
      </c>
      <c r="X3585" s="4">
        <f t="shared" si="556"/>
        <v>8.395345729028382E-2</v>
      </c>
      <c r="Y3585" s="4">
        <f t="shared" si="554"/>
        <v>8.3164475116868558E-2</v>
      </c>
      <c r="Z3585" s="4">
        <f t="shared" si="555"/>
        <v>8.2623292891203126E-2</v>
      </c>
    </row>
    <row r="3586" spans="1:26" x14ac:dyDescent="0.25">
      <c r="A3586" s="16">
        <f t="shared" si="553"/>
        <v>47119</v>
      </c>
      <c r="B3586">
        <f>+'[2]Ejercicio 1'!E3803</f>
        <v>3584</v>
      </c>
      <c r="C3586" s="5">
        <v>8.0771463138934768E-2</v>
      </c>
      <c r="D3586" s="4">
        <f t="shared" si="548"/>
        <v>7.9165896250107295E-2</v>
      </c>
      <c r="E3586" s="6">
        <f t="shared" si="549"/>
        <v>7.9963315913706201E-2</v>
      </c>
      <c r="F3586" s="7">
        <f t="shared" si="550"/>
        <v>7.9410123222372384E-2</v>
      </c>
      <c r="I3586" s="10">
        <v>3584</v>
      </c>
      <c r="J3586" s="8">
        <f t="shared" si="551"/>
        <v>8.2271463138934769E-2</v>
      </c>
      <c r="K3586" s="8">
        <f t="shared" si="551"/>
        <v>8.0665896250107297E-2</v>
      </c>
      <c r="L3586" s="8">
        <f t="shared" si="551"/>
        <v>8.1463315913706202E-2</v>
      </c>
      <c r="M3586" s="8">
        <f t="shared" si="551"/>
        <v>8.0910123222372385E-2</v>
      </c>
      <c r="P3586">
        <v>3584</v>
      </c>
      <c r="Q3586" s="8">
        <f t="shared" si="552"/>
        <v>7.9271463138934767E-2</v>
      </c>
      <c r="R3586" s="8">
        <f t="shared" si="552"/>
        <v>7.7665896250107294E-2</v>
      </c>
      <c r="S3586" s="8">
        <f t="shared" si="552"/>
        <v>7.84633159137062E-2</v>
      </c>
      <c r="T3586" s="8">
        <f t="shared" si="552"/>
        <v>7.7910123222372382E-2</v>
      </c>
      <c r="W3586">
        <v>3584</v>
      </c>
      <c r="X3586" s="4">
        <f t="shared" si="556"/>
        <v>8.3955329011855831E-2</v>
      </c>
      <c r="Y3586" s="4">
        <f t="shared" si="554"/>
        <v>8.3166308319457843E-2</v>
      </c>
      <c r="Z3586" s="4">
        <f t="shared" si="555"/>
        <v>8.2625099848312775E-2</v>
      </c>
    </row>
    <row r="3587" spans="1:26" x14ac:dyDescent="0.25">
      <c r="A3587" s="16">
        <f t="shared" si="553"/>
        <v>47120</v>
      </c>
      <c r="B3587">
        <f>+'[2]Ejercicio 1'!E3804</f>
        <v>3585</v>
      </c>
      <c r="C3587" s="5">
        <v>8.0772398257991304E-2</v>
      </c>
      <c r="D3587" s="4">
        <f t="shared" ref="D3587:D3650" si="557">+LN((1+C3587*182/360)^(360/182))</f>
        <v>7.9166794681969799E-2</v>
      </c>
      <c r="E3587" s="6">
        <f t="shared" ref="E3587:E3650" si="558">Equivalencia_Tasas(C3587,182,91)</f>
        <v>7.9964232505630312E-2</v>
      </c>
      <c r="F3587" s="7">
        <f t="shared" ref="F3587:F3650" si="559">Equivalencia_Tasas(C3587,182,28)</f>
        <v>7.9411027203291074E-2</v>
      </c>
      <c r="I3587" s="10">
        <v>3585</v>
      </c>
      <c r="J3587" s="8">
        <f t="shared" ref="J3587:M3650" si="560">C3587+$O$1</f>
        <v>8.2272398257991305E-2</v>
      </c>
      <c r="K3587" s="8">
        <f t="shared" si="560"/>
        <v>8.06667946819698E-2</v>
      </c>
      <c r="L3587" s="8">
        <f t="shared" si="560"/>
        <v>8.1464232505630313E-2</v>
      </c>
      <c r="M3587" s="8">
        <f t="shared" si="560"/>
        <v>8.0911027203291075E-2</v>
      </c>
      <c r="P3587">
        <v>3585</v>
      </c>
      <c r="Q3587" s="8">
        <f t="shared" ref="Q3587:T3650" si="561">C3587-$O$1</f>
        <v>7.9272398257991303E-2</v>
      </c>
      <c r="R3587" s="8">
        <f t="shared" si="561"/>
        <v>7.7666794681969797E-2</v>
      </c>
      <c r="S3587" s="8">
        <f t="shared" si="561"/>
        <v>7.846423250563031E-2</v>
      </c>
      <c r="T3587" s="8">
        <f t="shared" si="561"/>
        <v>7.7911027203291072E-2</v>
      </c>
      <c r="W3587">
        <v>3585</v>
      </c>
      <c r="X3587" s="4">
        <f t="shared" si="556"/>
        <v>8.3957200733851253E-2</v>
      </c>
      <c r="Y3587" s="4">
        <f t="shared" si="554"/>
        <v>8.3168141521664143E-2</v>
      </c>
      <c r="Z3587" s="4">
        <f t="shared" si="555"/>
        <v>8.2626906804808636E-2</v>
      </c>
    </row>
    <row r="3588" spans="1:26" x14ac:dyDescent="0.25">
      <c r="A3588" s="16">
        <f t="shared" si="553"/>
        <v>47121</v>
      </c>
      <c r="B3588">
        <f>+'[2]Ejercicio 1'!E3805</f>
        <v>3586</v>
      </c>
      <c r="C3588" s="5">
        <v>8.0773333377047854E-2</v>
      </c>
      <c r="D3588" s="4">
        <f t="shared" si="557"/>
        <v>7.9167693113424142E-2</v>
      </c>
      <c r="E3588" s="6">
        <f t="shared" si="558"/>
        <v>7.996514909734713E-2</v>
      </c>
      <c r="F3588" s="7">
        <f t="shared" si="559"/>
        <v>7.9411931183861473E-2</v>
      </c>
      <c r="I3588" s="10">
        <v>3586</v>
      </c>
      <c r="J3588" s="8">
        <f t="shared" si="560"/>
        <v>8.2273333377047855E-2</v>
      </c>
      <c r="K3588" s="8">
        <f t="shared" si="560"/>
        <v>8.0667693113424144E-2</v>
      </c>
      <c r="L3588" s="8">
        <f t="shared" si="560"/>
        <v>8.1465149097347131E-2</v>
      </c>
      <c r="M3588" s="8">
        <f t="shared" si="560"/>
        <v>8.0911931183861474E-2</v>
      </c>
      <c r="P3588">
        <v>3586</v>
      </c>
      <c r="Q3588" s="8">
        <f t="shared" si="561"/>
        <v>7.9273333377047853E-2</v>
      </c>
      <c r="R3588" s="8">
        <f t="shared" si="561"/>
        <v>7.7667693113424141E-2</v>
      </c>
      <c r="S3588" s="8">
        <f t="shared" si="561"/>
        <v>7.8465149097347128E-2</v>
      </c>
      <c r="T3588" s="8">
        <f t="shared" si="561"/>
        <v>7.7911931183861471E-2</v>
      </c>
      <c r="W3588">
        <v>3586</v>
      </c>
      <c r="X3588" s="4">
        <f t="shared" si="556"/>
        <v>8.3959072456270947E-2</v>
      </c>
      <c r="Y3588" s="4">
        <f t="shared" si="554"/>
        <v>8.3169974723488332E-2</v>
      </c>
      <c r="Z3588" s="4">
        <f t="shared" si="555"/>
        <v>8.262871375996271E-2</v>
      </c>
    </row>
    <row r="3589" spans="1:26" x14ac:dyDescent="0.25">
      <c r="A3589" s="16">
        <f t="shared" ref="A3589:A3652" si="562">+A3588+1</f>
        <v>47122</v>
      </c>
      <c r="B3589">
        <f>+'[2]Ejercicio 1'!E3806</f>
        <v>3587</v>
      </c>
      <c r="C3589" s="5">
        <v>8.0774268496104404E-2</v>
      </c>
      <c r="D3589" s="4">
        <f t="shared" si="557"/>
        <v>7.9168591544470909E-2</v>
      </c>
      <c r="E3589" s="6">
        <f t="shared" si="558"/>
        <v>7.9966065688854879E-2</v>
      </c>
      <c r="F3589" s="7">
        <f t="shared" si="559"/>
        <v>7.9412835164083581E-2</v>
      </c>
      <c r="I3589" s="10">
        <v>3587</v>
      </c>
      <c r="J3589" s="8">
        <f t="shared" si="560"/>
        <v>8.2274268496104405E-2</v>
      </c>
      <c r="K3589" s="8">
        <f t="shared" si="560"/>
        <v>8.0668591544470911E-2</v>
      </c>
      <c r="L3589" s="8">
        <f t="shared" si="560"/>
        <v>8.146606568885488E-2</v>
      </c>
      <c r="M3589" s="8">
        <f t="shared" si="560"/>
        <v>8.0912835164083582E-2</v>
      </c>
      <c r="P3589">
        <v>3587</v>
      </c>
      <c r="Q3589" s="8">
        <f t="shared" si="561"/>
        <v>7.9274268496104403E-2</v>
      </c>
      <c r="R3589" s="8">
        <f t="shared" si="561"/>
        <v>7.7668591544470908E-2</v>
      </c>
      <c r="S3589" s="8">
        <f t="shared" si="561"/>
        <v>7.8466065688854877E-2</v>
      </c>
      <c r="T3589" s="8">
        <f t="shared" si="561"/>
        <v>7.791283516408358E-2</v>
      </c>
      <c r="W3589">
        <v>3587</v>
      </c>
      <c r="X3589" s="4">
        <f t="shared" si="556"/>
        <v>8.3960944179115787E-2</v>
      </c>
      <c r="Y3589" s="4">
        <f t="shared" si="554"/>
        <v>8.3171807924825869E-2</v>
      </c>
      <c r="Z3589" s="4">
        <f t="shared" si="555"/>
        <v>8.263052071449728E-2</v>
      </c>
    </row>
    <row r="3590" spans="1:26" x14ac:dyDescent="0.25">
      <c r="A3590" s="16">
        <f t="shared" si="562"/>
        <v>47123</v>
      </c>
      <c r="B3590">
        <f>+'[2]Ejercicio 1'!E3807</f>
        <v>3588</v>
      </c>
      <c r="C3590" s="5">
        <v>8.0775203615160954E-2</v>
      </c>
      <c r="D3590" s="4">
        <f t="shared" si="557"/>
        <v>7.91694899751091E-2</v>
      </c>
      <c r="E3590" s="6">
        <f t="shared" si="558"/>
        <v>7.9966982280154433E-2</v>
      </c>
      <c r="F3590" s="7">
        <f t="shared" si="559"/>
        <v>7.9413739143957399E-2</v>
      </c>
      <c r="I3590" s="10">
        <v>3588</v>
      </c>
      <c r="J3590" s="8">
        <f t="shared" si="560"/>
        <v>8.2275203615160955E-2</v>
      </c>
      <c r="K3590" s="8">
        <f t="shared" si="560"/>
        <v>8.0669489975109102E-2</v>
      </c>
      <c r="L3590" s="8">
        <f t="shared" si="560"/>
        <v>8.1466982280154435E-2</v>
      </c>
      <c r="M3590" s="8">
        <f t="shared" si="560"/>
        <v>8.09137391439574E-2</v>
      </c>
      <c r="P3590">
        <v>3588</v>
      </c>
      <c r="Q3590" s="8">
        <f t="shared" si="561"/>
        <v>7.9275203615160952E-2</v>
      </c>
      <c r="R3590" s="8">
        <f t="shared" si="561"/>
        <v>7.7669489975109099E-2</v>
      </c>
      <c r="S3590" s="8">
        <f t="shared" si="561"/>
        <v>7.8466982280154432E-2</v>
      </c>
      <c r="T3590" s="8">
        <f t="shared" si="561"/>
        <v>7.7913739143957397E-2</v>
      </c>
      <c r="W3590">
        <v>3588</v>
      </c>
      <c r="X3590" s="4">
        <f t="shared" si="556"/>
        <v>8.3962815902384039E-2</v>
      </c>
      <c r="Y3590" s="4">
        <f t="shared" si="554"/>
        <v>8.3173641125781309E-2</v>
      </c>
      <c r="Z3590" s="4">
        <f t="shared" si="555"/>
        <v>8.2632327667690075E-2</v>
      </c>
    </row>
    <row r="3591" spans="1:26" x14ac:dyDescent="0.25">
      <c r="A3591" s="16">
        <f t="shared" si="562"/>
        <v>47124</v>
      </c>
      <c r="B3591">
        <f>+'[2]Ejercicio 1'!E3808</f>
        <v>3589</v>
      </c>
      <c r="C3591" s="5">
        <v>8.0776138734217504E-2</v>
      </c>
      <c r="D3591" s="4">
        <f t="shared" si="557"/>
        <v>7.9170388405339104E-2</v>
      </c>
      <c r="E3591" s="6">
        <f t="shared" si="558"/>
        <v>7.9967898871246695E-2</v>
      </c>
      <c r="F3591" s="7">
        <f t="shared" si="559"/>
        <v>7.941464312348577E-2</v>
      </c>
      <c r="I3591" s="10">
        <v>3589</v>
      </c>
      <c r="J3591" s="8">
        <f t="shared" si="560"/>
        <v>8.2276138734217505E-2</v>
      </c>
      <c r="K3591" s="8">
        <f t="shared" si="560"/>
        <v>8.0670388405339105E-2</v>
      </c>
      <c r="L3591" s="8">
        <f t="shared" si="560"/>
        <v>8.1467898871246697E-2</v>
      </c>
      <c r="M3591" s="8">
        <f t="shared" si="560"/>
        <v>8.0914643123485772E-2</v>
      </c>
      <c r="P3591">
        <v>3589</v>
      </c>
      <c r="Q3591" s="8">
        <f t="shared" si="561"/>
        <v>7.9276138734217502E-2</v>
      </c>
      <c r="R3591" s="8">
        <f t="shared" si="561"/>
        <v>7.7670388405339102E-2</v>
      </c>
      <c r="S3591" s="8">
        <f t="shared" si="561"/>
        <v>7.8467898871246694E-2</v>
      </c>
      <c r="T3591" s="8">
        <f t="shared" si="561"/>
        <v>7.7914643123485769E-2</v>
      </c>
      <c r="W3591">
        <v>3589</v>
      </c>
      <c r="X3591" s="4">
        <f t="shared" si="556"/>
        <v>8.3964687626075674E-2</v>
      </c>
      <c r="Y3591" s="4">
        <f t="shared" si="554"/>
        <v>8.3175474326319485E-2</v>
      </c>
      <c r="Z3591" s="4">
        <f t="shared" si="555"/>
        <v>8.2634134620266211E-2</v>
      </c>
    </row>
    <row r="3592" spans="1:26" x14ac:dyDescent="0.25">
      <c r="A3592" s="16">
        <f t="shared" si="562"/>
        <v>47125</v>
      </c>
      <c r="B3592">
        <f>+'[2]Ejercicio 1'!E3809</f>
        <v>3590</v>
      </c>
      <c r="C3592" s="5">
        <v>8.077707385327404E-2</v>
      </c>
      <c r="D3592" s="4">
        <f t="shared" si="557"/>
        <v>7.9171286835161156E-2</v>
      </c>
      <c r="E3592" s="6">
        <f t="shared" si="558"/>
        <v>7.9968815462129889E-2</v>
      </c>
      <c r="F3592" s="7">
        <f t="shared" si="559"/>
        <v>7.9415547102665851E-2</v>
      </c>
      <c r="I3592" s="10">
        <v>3590</v>
      </c>
      <c r="J3592" s="8">
        <f t="shared" si="560"/>
        <v>8.2277073853274041E-2</v>
      </c>
      <c r="K3592" s="8">
        <f t="shared" si="560"/>
        <v>8.0671286835161157E-2</v>
      </c>
      <c r="L3592" s="8">
        <f t="shared" si="560"/>
        <v>8.146881546212989E-2</v>
      </c>
      <c r="M3592" s="8">
        <f t="shared" si="560"/>
        <v>8.0915547102665852E-2</v>
      </c>
      <c r="P3592">
        <v>3590</v>
      </c>
      <c r="Q3592" s="8">
        <f t="shared" si="561"/>
        <v>7.9277073853274038E-2</v>
      </c>
      <c r="R3592" s="8">
        <f t="shared" si="561"/>
        <v>7.7671286835161155E-2</v>
      </c>
      <c r="S3592" s="8">
        <f t="shared" si="561"/>
        <v>7.8468815462129887E-2</v>
      </c>
      <c r="T3592" s="8">
        <f t="shared" si="561"/>
        <v>7.791554710266585E-2</v>
      </c>
      <c r="W3592">
        <v>3590</v>
      </c>
      <c r="X3592" s="4">
        <f t="shared" si="556"/>
        <v>8.3966559350192038E-2</v>
      </c>
      <c r="Y3592" s="4">
        <f t="shared" si="554"/>
        <v>8.3177307526438676E-2</v>
      </c>
      <c r="Z3592" s="4">
        <f t="shared" si="555"/>
        <v>8.2635941571506277E-2</v>
      </c>
    </row>
    <row r="3593" spans="1:26" x14ac:dyDescent="0.25">
      <c r="A3593" s="16">
        <f t="shared" si="562"/>
        <v>47126</v>
      </c>
      <c r="B3593">
        <f>+'[2]Ejercicio 1'!E3810</f>
        <v>3591</v>
      </c>
      <c r="C3593" s="5">
        <v>8.0778008972330589E-2</v>
      </c>
      <c r="D3593" s="4">
        <f t="shared" si="557"/>
        <v>7.9172185264575229E-2</v>
      </c>
      <c r="E3593" s="6">
        <f t="shared" si="558"/>
        <v>7.9969732052804901E-2</v>
      </c>
      <c r="F3593" s="7">
        <f t="shared" si="559"/>
        <v>7.9416451081497641E-2</v>
      </c>
      <c r="I3593" s="10">
        <v>3591</v>
      </c>
      <c r="J3593" s="8">
        <f t="shared" si="560"/>
        <v>8.2278008972330591E-2</v>
      </c>
      <c r="K3593" s="8">
        <f t="shared" si="560"/>
        <v>8.067218526457523E-2</v>
      </c>
      <c r="L3593" s="8">
        <f t="shared" si="560"/>
        <v>8.1469732052804902E-2</v>
      </c>
      <c r="M3593" s="8">
        <f t="shared" si="560"/>
        <v>8.0916451081497642E-2</v>
      </c>
      <c r="P3593">
        <v>3591</v>
      </c>
      <c r="Q3593" s="8">
        <f t="shared" si="561"/>
        <v>7.9278008972330588E-2</v>
      </c>
      <c r="R3593" s="8">
        <f t="shared" si="561"/>
        <v>7.7672185264575228E-2</v>
      </c>
      <c r="S3593" s="8">
        <f t="shared" si="561"/>
        <v>7.84697320528049E-2</v>
      </c>
      <c r="T3593" s="8">
        <f t="shared" si="561"/>
        <v>7.791645108149764E-2</v>
      </c>
      <c r="W3593">
        <v>3591</v>
      </c>
      <c r="X3593" s="4">
        <f t="shared" si="556"/>
        <v>8.3968431074732675E-2</v>
      </c>
      <c r="Y3593" s="4">
        <f t="shared" si="554"/>
        <v>8.3179140726142353E-2</v>
      </c>
      <c r="Z3593" s="4">
        <f t="shared" si="555"/>
        <v>8.263774852175855E-2</v>
      </c>
    </row>
    <row r="3594" spans="1:26" x14ac:dyDescent="0.25">
      <c r="A3594" s="16">
        <f t="shared" si="562"/>
        <v>47127</v>
      </c>
      <c r="B3594">
        <f>+'[2]Ejercicio 1'!E3811</f>
        <v>3592</v>
      </c>
      <c r="C3594" s="5">
        <v>8.0778944091387139E-2</v>
      </c>
      <c r="D3594" s="4">
        <f t="shared" si="557"/>
        <v>7.9173083693581142E-2</v>
      </c>
      <c r="E3594" s="6">
        <f t="shared" si="558"/>
        <v>7.9970648643271719E-2</v>
      </c>
      <c r="F3594" s="7">
        <f t="shared" si="559"/>
        <v>7.9417355059983999E-2</v>
      </c>
      <c r="I3594" s="10">
        <v>3592</v>
      </c>
      <c r="J3594" s="8">
        <f t="shared" si="560"/>
        <v>8.2278944091387141E-2</v>
      </c>
      <c r="K3594" s="8">
        <f t="shared" si="560"/>
        <v>8.0673083693581144E-2</v>
      </c>
      <c r="L3594" s="8">
        <f t="shared" si="560"/>
        <v>8.147064864327172E-2</v>
      </c>
      <c r="M3594" s="8">
        <f t="shared" si="560"/>
        <v>8.0917355059984E-2</v>
      </c>
      <c r="P3594">
        <v>3592</v>
      </c>
      <c r="Q3594" s="8">
        <f t="shared" si="561"/>
        <v>7.9278944091387138E-2</v>
      </c>
      <c r="R3594" s="8">
        <f t="shared" si="561"/>
        <v>7.7673083693581141E-2</v>
      </c>
      <c r="S3594" s="8">
        <f t="shared" si="561"/>
        <v>7.8470648643271718E-2</v>
      </c>
      <c r="T3594" s="8">
        <f t="shared" si="561"/>
        <v>7.7917355059983998E-2</v>
      </c>
      <c r="W3594">
        <v>3592</v>
      </c>
      <c r="X3594" s="4">
        <f t="shared" si="556"/>
        <v>8.3970302799697139E-2</v>
      </c>
      <c r="Y3594" s="4">
        <f t="shared" si="554"/>
        <v>8.318097392539453E-2</v>
      </c>
      <c r="Z3594" s="4">
        <f t="shared" si="555"/>
        <v>8.263955547139705E-2</v>
      </c>
    </row>
    <row r="3595" spans="1:26" x14ac:dyDescent="0.25">
      <c r="A3595" s="16">
        <f t="shared" si="562"/>
        <v>47128</v>
      </c>
      <c r="B3595">
        <f>+'[2]Ejercicio 1'!E3812</f>
        <v>3593</v>
      </c>
      <c r="C3595" s="5">
        <v>8.0779879210443689E-2</v>
      </c>
      <c r="D3595" s="4">
        <f t="shared" si="557"/>
        <v>7.9173982122179493E-2</v>
      </c>
      <c r="E3595" s="6">
        <f t="shared" si="558"/>
        <v>7.997156523353123E-2</v>
      </c>
      <c r="F3595" s="7">
        <f t="shared" si="559"/>
        <v>7.9418259038122052E-2</v>
      </c>
      <c r="I3595" s="10">
        <v>3593</v>
      </c>
      <c r="J3595" s="8">
        <f t="shared" si="560"/>
        <v>8.227987921044369E-2</v>
      </c>
      <c r="K3595" s="8">
        <f t="shared" si="560"/>
        <v>8.0673982122179494E-2</v>
      </c>
      <c r="L3595" s="8">
        <f t="shared" si="560"/>
        <v>8.1471565233531232E-2</v>
      </c>
      <c r="M3595" s="8">
        <f t="shared" si="560"/>
        <v>8.0918259038122053E-2</v>
      </c>
      <c r="P3595">
        <v>3593</v>
      </c>
      <c r="Q3595" s="8">
        <f t="shared" si="561"/>
        <v>7.9279879210443688E-2</v>
      </c>
      <c r="R3595" s="8">
        <f t="shared" si="561"/>
        <v>7.7673982122179491E-2</v>
      </c>
      <c r="S3595" s="8">
        <f t="shared" si="561"/>
        <v>7.8471565233531229E-2</v>
      </c>
      <c r="T3595" s="8">
        <f t="shared" si="561"/>
        <v>7.7918259038122051E-2</v>
      </c>
      <c r="W3595">
        <v>3593</v>
      </c>
      <c r="X3595" s="4">
        <f t="shared" si="556"/>
        <v>8.3972174525086318E-2</v>
      </c>
      <c r="Y3595" s="4">
        <f t="shared" si="554"/>
        <v>8.3182807124263722E-2</v>
      </c>
      <c r="Z3595" s="4">
        <f t="shared" si="555"/>
        <v>8.2641362419696607E-2</v>
      </c>
    </row>
    <row r="3596" spans="1:26" x14ac:dyDescent="0.25">
      <c r="A3596" s="16">
        <f t="shared" si="562"/>
        <v>47129</v>
      </c>
      <c r="B3596">
        <f>+'[2]Ejercicio 1'!E3813</f>
        <v>3594</v>
      </c>
      <c r="C3596" s="5">
        <v>8.0780814329500239E-2</v>
      </c>
      <c r="D3596" s="4">
        <f t="shared" si="557"/>
        <v>7.9174880550369253E-2</v>
      </c>
      <c r="E3596" s="6">
        <f t="shared" si="558"/>
        <v>7.9972481823581687E-2</v>
      </c>
      <c r="F3596" s="7">
        <f t="shared" si="559"/>
        <v>7.9419163015911814E-2</v>
      </c>
      <c r="I3596" s="10">
        <v>3594</v>
      </c>
      <c r="J3596" s="8">
        <f t="shared" si="560"/>
        <v>8.228081432950024E-2</v>
      </c>
      <c r="K3596" s="8">
        <f t="shared" si="560"/>
        <v>8.0674880550369255E-2</v>
      </c>
      <c r="L3596" s="8">
        <f t="shared" si="560"/>
        <v>8.1472481823581688E-2</v>
      </c>
      <c r="M3596" s="8">
        <f t="shared" si="560"/>
        <v>8.0919163015911816E-2</v>
      </c>
      <c r="P3596">
        <v>3594</v>
      </c>
      <c r="Q3596" s="8">
        <f t="shared" si="561"/>
        <v>7.9280814329500238E-2</v>
      </c>
      <c r="R3596" s="8">
        <f t="shared" si="561"/>
        <v>7.7674880550369252E-2</v>
      </c>
      <c r="S3596" s="8">
        <f t="shared" si="561"/>
        <v>7.8472481823581686E-2</v>
      </c>
      <c r="T3596" s="8">
        <f t="shared" si="561"/>
        <v>7.7919163015911813E-2</v>
      </c>
      <c r="W3596">
        <v>3594</v>
      </c>
      <c r="X3596" s="4">
        <f t="shared" si="556"/>
        <v>8.3974046250898909E-2</v>
      </c>
      <c r="Y3596" s="4">
        <f t="shared" si="554"/>
        <v>8.318464032271479E-2</v>
      </c>
      <c r="Z3596" s="4">
        <f t="shared" si="555"/>
        <v>8.26431693673738E-2</v>
      </c>
    </row>
    <row r="3597" spans="1:26" x14ac:dyDescent="0.25">
      <c r="A3597" s="16">
        <f t="shared" si="562"/>
        <v>47130</v>
      </c>
      <c r="B3597">
        <f>+'[2]Ejercicio 1'!E3814</f>
        <v>3595</v>
      </c>
      <c r="C3597" s="5">
        <v>8.0781749448556789E-2</v>
      </c>
      <c r="D3597" s="4">
        <f t="shared" si="557"/>
        <v>7.9175778978150854E-2</v>
      </c>
      <c r="E3597" s="6">
        <f t="shared" si="558"/>
        <v>7.9973398413424837E-2</v>
      </c>
      <c r="F3597" s="7">
        <f t="shared" si="559"/>
        <v>7.9420066993356145E-2</v>
      </c>
      <c r="I3597" s="10">
        <v>3595</v>
      </c>
      <c r="J3597" s="8">
        <f t="shared" si="560"/>
        <v>8.228174944855679E-2</v>
      </c>
      <c r="K3597" s="8">
        <f t="shared" si="560"/>
        <v>8.0675778978150856E-2</v>
      </c>
      <c r="L3597" s="8">
        <f t="shared" si="560"/>
        <v>8.1473398413424838E-2</v>
      </c>
      <c r="M3597" s="8">
        <f t="shared" si="560"/>
        <v>8.0920066993356146E-2</v>
      </c>
      <c r="P3597">
        <v>3595</v>
      </c>
      <c r="Q3597" s="8">
        <f t="shared" si="561"/>
        <v>7.9281749448556788E-2</v>
      </c>
      <c r="R3597" s="8">
        <f t="shared" si="561"/>
        <v>7.7675778978150853E-2</v>
      </c>
      <c r="S3597" s="8">
        <f t="shared" si="561"/>
        <v>7.8473398413424836E-2</v>
      </c>
      <c r="T3597" s="8">
        <f t="shared" si="561"/>
        <v>7.7920066993356144E-2</v>
      </c>
      <c r="W3597">
        <v>3595</v>
      </c>
      <c r="X3597" s="4">
        <f t="shared" si="556"/>
        <v>8.3975917977134884E-2</v>
      </c>
      <c r="Y3597" s="4">
        <f t="shared" si="554"/>
        <v>8.3186473520750356E-2</v>
      </c>
      <c r="Z3597" s="4">
        <f t="shared" si="555"/>
        <v>8.2644976314074636E-2</v>
      </c>
    </row>
    <row r="3598" spans="1:26" x14ac:dyDescent="0.25">
      <c r="A3598" s="16">
        <f t="shared" si="562"/>
        <v>47131</v>
      </c>
      <c r="B3598">
        <f>+'[2]Ejercicio 1'!E3815</f>
        <v>3596</v>
      </c>
      <c r="C3598" s="5">
        <v>8.0782684567613325E-2</v>
      </c>
      <c r="D3598" s="4">
        <f t="shared" si="557"/>
        <v>7.917667740552449E-2</v>
      </c>
      <c r="E3598" s="6">
        <f t="shared" si="558"/>
        <v>7.9974315003058918E-2</v>
      </c>
      <c r="F3598" s="7">
        <f t="shared" si="559"/>
        <v>7.9420970970452184E-2</v>
      </c>
      <c r="I3598" s="10">
        <v>3596</v>
      </c>
      <c r="J3598" s="8">
        <f t="shared" si="560"/>
        <v>8.2282684567613326E-2</v>
      </c>
      <c r="K3598" s="8">
        <f t="shared" si="560"/>
        <v>8.0676677405524491E-2</v>
      </c>
      <c r="L3598" s="8">
        <f t="shared" si="560"/>
        <v>8.147431500305892E-2</v>
      </c>
      <c r="M3598" s="8">
        <f t="shared" si="560"/>
        <v>8.0920970970452186E-2</v>
      </c>
      <c r="P3598">
        <v>3596</v>
      </c>
      <c r="Q3598" s="8">
        <f t="shared" si="561"/>
        <v>7.9282684567613324E-2</v>
      </c>
      <c r="R3598" s="8">
        <f t="shared" si="561"/>
        <v>7.7676677405524489E-2</v>
      </c>
      <c r="S3598" s="8">
        <f t="shared" si="561"/>
        <v>7.8474315003058917E-2</v>
      </c>
      <c r="T3598" s="8">
        <f t="shared" si="561"/>
        <v>7.7920970970452183E-2</v>
      </c>
      <c r="W3598">
        <v>3596</v>
      </c>
      <c r="X3598" s="4">
        <f t="shared" si="556"/>
        <v>8.3977789703796019E-2</v>
      </c>
      <c r="Y3598" s="4">
        <f t="shared" si="554"/>
        <v>8.3188306718366925E-2</v>
      </c>
      <c r="Z3598" s="4">
        <f t="shared" si="555"/>
        <v>8.2646783259430839E-2</v>
      </c>
    </row>
    <row r="3599" spans="1:26" x14ac:dyDescent="0.25">
      <c r="A3599" s="16">
        <f t="shared" si="562"/>
        <v>47132</v>
      </c>
      <c r="B3599">
        <f>+'[2]Ejercicio 1'!E3816</f>
        <v>3597</v>
      </c>
      <c r="C3599" s="5">
        <v>8.0783619686669875E-2</v>
      </c>
      <c r="D3599" s="4">
        <f t="shared" si="557"/>
        <v>7.9177575832490146E-2</v>
      </c>
      <c r="E3599" s="6">
        <f t="shared" si="558"/>
        <v>7.9975231592485693E-2</v>
      </c>
      <c r="F3599" s="7">
        <f t="shared" si="559"/>
        <v>7.9421874947199919E-2</v>
      </c>
      <c r="I3599" s="10">
        <v>3597</v>
      </c>
      <c r="J3599" s="8">
        <f t="shared" si="560"/>
        <v>8.2283619686669876E-2</v>
      </c>
      <c r="K3599" s="8">
        <f t="shared" si="560"/>
        <v>8.0677575832490148E-2</v>
      </c>
      <c r="L3599" s="8">
        <f t="shared" si="560"/>
        <v>8.1475231592485695E-2</v>
      </c>
      <c r="M3599" s="8">
        <f t="shared" si="560"/>
        <v>8.092187494719992E-2</v>
      </c>
      <c r="P3599">
        <v>3597</v>
      </c>
      <c r="Q3599" s="8">
        <f t="shared" si="561"/>
        <v>7.9283619686669873E-2</v>
      </c>
      <c r="R3599" s="8">
        <f t="shared" si="561"/>
        <v>7.7677575832490145E-2</v>
      </c>
      <c r="S3599" s="8">
        <f t="shared" si="561"/>
        <v>7.8475231592485692E-2</v>
      </c>
      <c r="T3599" s="8">
        <f t="shared" si="561"/>
        <v>7.7921874947199918E-2</v>
      </c>
      <c r="W3599">
        <v>3597</v>
      </c>
      <c r="X3599" s="4">
        <f t="shared" si="556"/>
        <v>8.3979661430880995E-2</v>
      </c>
      <c r="Y3599" s="4">
        <f t="shared" si="554"/>
        <v>8.3190139915602257E-2</v>
      </c>
      <c r="Z3599" s="4">
        <f t="shared" si="555"/>
        <v>8.2648590203810671E-2</v>
      </c>
    </row>
    <row r="3600" spans="1:26" x14ac:dyDescent="0.25">
      <c r="A3600" s="16">
        <f t="shared" si="562"/>
        <v>47133</v>
      </c>
      <c r="B3600">
        <f>+'[2]Ejercicio 1'!E3817</f>
        <v>3598</v>
      </c>
      <c r="C3600" s="5">
        <v>8.0784554805726425E-2</v>
      </c>
      <c r="D3600" s="4">
        <f t="shared" si="557"/>
        <v>7.9178474259047643E-2</v>
      </c>
      <c r="E3600" s="6">
        <f t="shared" si="558"/>
        <v>7.9976148181703413E-2</v>
      </c>
      <c r="F3600" s="7">
        <f t="shared" si="559"/>
        <v>7.9422778923599377E-2</v>
      </c>
      <c r="I3600" s="10">
        <v>3598</v>
      </c>
      <c r="J3600" s="8">
        <f t="shared" si="560"/>
        <v>8.2284554805726426E-2</v>
      </c>
      <c r="K3600" s="8">
        <f t="shared" si="560"/>
        <v>8.0678474259047644E-2</v>
      </c>
      <c r="L3600" s="8">
        <f t="shared" si="560"/>
        <v>8.1476148181703414E-2</v>
      </c>
      <c r="M3600" s="8">
        <f t="shared" si="560"/>
        <v>8.0922778923599378E-2</v>
      </c>
      <c r="P3600">
        <v>3598</v>
      </c>
      <c r="Q3600" s="8">
        <f t="shared" si="561"/>
        <v>7.9284554805726423E-2</v>
      </c>
      <c r="R3600" s="8">
        <f t="shared" si="561"/>
        <v>7.7678474259047642E-2</v>
      </c>
      <c r="S3600" s="8">
        <f t="shared" si="561"/>
        <v>7.8476148181703412E-2</v>
      </c>
      <c r="T3600" s="8">
        <f t="shared" si="561"/>
        <v>7.7922778923599376E-2</v>
      </c>
      <c r="W3600">
        <v>3598</v>
      </c>
      <c r="X3600" s="4">
        <f t="shared" si="556"/>
        <v>8.3981533158389368E-2</v>
      </c>
      <c r="Y3600" s="4">
        <f t="shared" si="554"/>
        <v>8.3191973112350937E-2</v>
      </c>
      <c r="Z3600" s="4">
        <f t="shared" si="555"/>
        <v>8.2650397147205582E-2</v>
      </c>
    </row>
    <row r="3601" spans="1:26" x14ac:dyDescent="0.25">
      <c r="A3601" s="16">
        <f t="shared" si="562"/>
        <v>47134</v>
      </c>
      <c r="B3601">
        <f>+'[2]Ejercicio 1'!E3818</f>
        <v>3599</v>
      </c>
      <c r="C3601" s="5">
        <v>8.0785489924782974E-2</v>
      </c>
      <c r="D3601" s="4">
        <f t="shared" si="557"/>
        <v>7.9179372685197383E-2</v>
      </c>
      <c r="E3601" s="6">
        <f t="shared" si="558"/>
        <v>7.9977064770713813E-2</v>
      </c>
      <c r="F3601" s="7">
        <f t="shared" si="559"/>
        <v>7.9423682899653389E-2</v>
      </c>
      <c r="I3601" s="10">
        <v>3599</v>
      </c>
      <c r="J3601" s="8">
        <f t="shared" si="560"/>
        <v>8.2285489924782976E-2</v>
      </c>
      <c r="K3601" s="8">
        <f t="shared" si="560"/>
        <v>8.0679372685197384E-2</v>
      </c>
      <c r="L3601" s="8">
        <f t="shared" si="560"/>
        <v>8.1477064770713814E-2</v>
      </c>
      <c r="M3601" s="8">
        <f t="shared" si="560"/>
        <v>8.092368289965339E-2</v>
      </c>
      <c r="P3601">
        <v>3599</v>
      </c>
      <c r="Q3601" s="8">
        <f t="shared" si="561"/>
        <v>7.9285489924782973E-2</v>
      </c>
      <c r="R3601" s="8">
        <f t="shared" si="561"/>
        <v>7.7679372685197381E-2</v>
      </c>
      <c r="S3601" s="8">
        <f t="shared" si="561"/>
        <v>7.8477064770713811E-2</v>
      </c>
      <c r="T3601" s="8">
        <f t="shared" si="561"/>
        <v>7.7923682899653388E-2</v>
      </c>
      <c r="W3601">
        <v>3599</v>
      </c>
      <c r="X3601" s="4">
        <f t="shared" si="556"/>
        <v>8.3983404886323332E-2</v>
      </c>
      <c r="Y3601" s="4">
        <f t="shared" si="554"/>
        <v>8.3193806308717519E-2</v>
      </c>
      <c r="Z3601" s="4">
        <f t="shared" si="555"/>
        <v>8.2652204089986706E-2</v>
      </c>
    </row>
    <row r="3602" spans="1:26" x14ac:dyDescent="0.25">
      <c r="A3602" s="16">
        <f t="shared" si="562"/>
        <v>47135</v>
      </c>
      <c r="B3602">
        <f>+'[2]Ejercicio 1'!E3819</f>
        <v>3600</v>
      </c>
      <c r="C3602" s="5">
        <v>8.0786425043839524E-2</v>
      </c>
      <c r="D3602" s="4">
        <f t="shared" si="557"/>
        <v>7.9180271110938741E-2</v>
      </c>
      <c r="E3602" s="6">
        <f t="shared" si="558"/>
        <v>7.9977981359516032E-2</v>
      </c>
      <c r="F3602" s="7">
        <f t="shared" si="559"/>
        <v>7.942458687535911E-2</v>
      </c>
      <c r="I3602" s="10">
        <v>3600</v>
      </c>
      <c r="J3602" s="8">
        <f t="shared" si="560"/>
        <v>8.2286425043839526E-2</v>
      </c>
      <c r="K3602" s="8">
        <f t="shared" si="560"/>
        <v>8.0680271110938742E-2</v>
      </c>
      <c r="L3602" s="8">
        <f t="shared" si="560"/>
        <v>8.1477981359516033E-2</v>
      </c>
      <c r="M3602" s="8">
        <f t="shared" si="560"/>
        <v>8.0924586875359111E-2</v>
      </c>
      <c r="P3602">
        <v>3600</v>
      </c>
      <c r="Q3602" s="8">
        <f t="shared" si="561"/>
        <v>7.9286425043839523E-2</v>
      </c>
      <c r="R3602" s="8">
        <f t="shared" si="561"/>
        <v>7.7680271110938739E-2</v>
      </c>
      <c r="S3602" s="8">
        <f t="shared" si="561"/>
        <v>7.847798135951603E-2</v>
      </c>
      <c r="T3602" s="8">
        <f t="shared" si="561"/>
        <v>7.7924586875359109E-2</v>
      </c>
      <c r="W3602">
        <v>3600</v>
      </c>
      <c r="X3602" s="4">
        <f t="shared" si="556"/>
        <v>8.3985276614680249E-2</v>
      </c>
      <c r="Y3602" s="4">
        <f t="shared" si="554"/>
        <v>8.3195639504700228E-2</v>
      </c>
      <c r="Z3602" s="4">
        <f t="shared" si="555"/>
        <v>8.2654011031794317E-2</v>
      </c>
    </row>
    <row r="3603" spans="1:26" x14ac:dyDescent="0.25">
      <c r="A3603" s="16">
        <f t="shared" si="562"/>
        <v>47136</v>
      </c>
      <c r="B3603">
        <f>+'[2]Ejercicio 1'!E3820</f>
        <v>3601</v>
      </c>
      <c r="C3603" s="5">
        <v>8.078736016289606E-2</v>
      </c>
      <c r="D3603" s="4">
        <f t="shared" si="557"/>
        <v>7.9181169536272147E-2</v>
      </c>
      <c r="E3603" s="6">
        <f t="shared" si="558"/>
        <v>7.9978897948109196E-2</v>
      </c>
      <c r="F3603" s="7">
        <f t="shared" si="559"/>
        <v>7.9425490850719385E-2</v>
      </c>
      <c r="I3603" s="10">
        <v>3601</v>
      </c>
      <c r="J3603" s="8">
        <f t="shared" si="560"/>
        <v>8.2287360162896062E-2</v>
      </c>
      <c r="K3603" s="8">
        <f t="shared" si="560"/>
        <v>8.0681169536272149E-2</v>
      </c>
      <c r="L3603" s="8">
        <f t="shared" si="560"/>
        <v>8.1478897948109197E-2</v>
      </c>
      <c r="M3603" s="8">
        <f t="shared" si="560"/>
        <v>8.0925490850719387E-2</v>
      </c>
      <c r="P3603">
        <v>3601</v>
      </c>
      <c r="Q3603" s="8">
        <f t="shared" si="561"/>
        <v>7.9287360162896059E-2</v>
      </c>
      <c r="R3603" s="8">
        <f t="shared" si="561"/>
        <v>7.7681169536272146E-2</v>
      </c>
      <c r="S3603" s="8">
        <f t="shared" si="561"/>
        <v>7.8478897948109194E-2</v>
      </c>
      <c r="T3603" s="8">
        <f t="shared" si="561"/>
        <v>7.7925490850719384E-2</v>
      </c>
      <c r="W3603">
        <v>3601</v>
      </c>
      <c r="X3603" s="4">
        <f t="shared" si="556"/>
        <v>8.3987148343461007E-2</v>
      </c>
      <c r="Y3603" s="4">
        <f t="shared" si="554"/>
        <v>8.3197472700198047E-2</v>
      </c>
      <c r="Z3603" s="4">
        <f t="shared" si="555"/>
        <v>8.2655817972619852E-2</v>
      </c>
    </row>
    <row r="3604" spans="1:26" x14ac:dyDescent="0.25">
      <c r="A3604" s="16">
        <f t="shared" si="562"/>
        <v>47137</v>
      </c>
      <c r="B3604">
        <f>+'[2]Ejercicio 1'!E3821</f>
        <v>3602</v>
      </c>
      <c r="C3604" s="5">
        <v>8.078829528195261E-2</v>
      </c>
      <c r="D3604" s="4">
        <f t="shared" si="557"/>
        <v>7.9182067961197367E-2</v>
      </c>
      <c r="E3604" s="6">
        <f t="shared" si="558"/>
        <v>7.9979814536495039E-2</v>
      </c>
      <c r="F3604" s="7">
        <f t="shared" si="559"/>
        <v>7.9426394825728525E-2</v>
      </c>
      <c r="I3604" s="10">
        <v>3602</v>
      </c>
      <c r="J3604" s="8">
        <f t="shared" si="560"/>
        <v>8.2288295281952611E-2</v>
      </c>
      <c r="K3604" s="8">
        <f t="shared" si="560"/>
        <v>8.0682067961197368E-2</v>
      </c>
      <c r="L3604" s="8">
        <f t="shared" si="560"/>
        <v>8.147981453649504E-2</v>
      </c>
      <c r="M3604" s="8">
        <f t="shared" si="560"/>
        <v>8.0926394825728526E-2</v>
      </c>
      <c r="P3604">
        <v>3602</v>
      </c>
      <c r="Q3604" s="8">
        <f t="shared" si="561"/>
        <v>7.9288295281952609E-2</v>
      </c>
      <c r="R3604" s="8">
        <f t="shared" si="561"/>
        <v>7.7682067961197365E-2</v>
      </c>
      <c r="S3604" s="8">
        <f t="shared" si="561"/>
        <v>7.8479814536495038E-2</v>
      </c>
      <c r="T3604" s="8">
        <f t="shared" si="561"/>
        <v>7.7926394825728523E-2</v>
      </c>
      <c r="W3604">
        <v>3602</v>
      </c>
      <c r="X3604" s="4">
        <f t="shared" si="556"/>
        <v>8.3989020072666482E-2</v>
      </c>
      <c r="Y3604" s="4">
        <f t="shared" si="554"/>
        <v>8.3199305895347131E-2</v>
      </c>
      <c r="Z3604" s="4">
        <f t="shared" si="555"/>
        <v>8.2657624911732466E-2</v>
      </c>
    </row>
    <row r="3605" spans="1:26" x14ac:dyDescent="0.25">
      <c r="A3605" s="16">
        <f t="shared" si="562"/>
        <v>47138</v>
      </c>
      <c r="B3605">
        <f>+'[2]Ejercicio 1'!E3822</f>
        <v>3603</v>
      </c>
      <c r="C3605" s="5">
        <v>8.078923040100916E-2</v>
      </c>
      <c r="D3605" s="4">
        <f t="shared" si="557"/>
        <v>7.9182966385714426E-2</v>
      </c>
      <c r="E3605" s="6">
        <f t="shared" si="558"/>
        <v>7.9980731124671828E-2</v>
      </c>
      <c r="F3605" s="7">
        <f t="shared" si="559"/>
        <v>7.9427298800392218E-2</v>
      </c>
      <c r="I3605" s="10">
        <v>3603</v>
      </c>
      <c r="J3605" s="8">
        <f t="shared" si="560"/>
        <v>8.2289230401009161E-2</v>
      </c>
      <c r="K3605" s="8">
        <f t="shared" si="560"/>
        <v>8.0682966385714427E-2</v>
      </c>
      <c r="L3605" s="8">
        <f t="shared" si="560"/>
        <v>8.1480731124671829E-2</v>
      </c>
      <c r="M3605" s="8">
        <f t="shared" si="560"/>
        <v>8.0927298800392219E-2</v>
      </c>
      <c r="P3605">
        <v>3603</v>
      </c>
      <c r="Q3605" s="8">
        <f t="shared" si="561"/>
        <v>7.9289230401009159E-2</v>
      </c>
      <c r="R3605" s="8">
        <f t="shared" si="561"/>
        <v>7.7682966385714425E-2</v>
      </c>
      <c r="S3605" s="8">
        <f t="shared" si="561"/>
        <v>7.8480731124671826E-2</v>
      </c>
      <c r="T3605" s="8">
        <f t="shared" si="561"/>
        <v>7.7927298800392217E-2</v>
      </c>
      <c r="W3605">
        <v>3603</v>
      </c>
      <c r="X3605" s="4">
        <f t="shared" si="556"/>
        <v>8.3990891802295783E-2</v>
      </c>
      <c r="Y3605" s="4">
        <f t="shared" si="554"/>
        <v>8.3201139090008702E-2</v>
      </c>
      <c r="Z3605" s="4">
        <f t="shared" si="555"/>
        <v>8.2659431850596723E-2</v>
      </c>
    </row>
    <row r="3606" spans="1:26" x14ac:dyDescent="0.25">
      <c r="A3606" s="16">
        <f t="shared" si="562"/>
        <v>47139</v>
      </c>
      <c r="B3606">
        <f>+'[2]Ejercicio 1'!E3823</f>
        <v>3604</v>
      </c>
      <c r="C3606" s="5">
        <v>8.079016552006571E-2</v>
      </c>
      <c r="D3606" s="4">
        <f t="shared" si="557"/>
        <v>7.9183864809823534E-2</v>
      </c>
      <c r="E3606" s="6">
        <f t="shared" si="558"/>
        <v>7.998164771264131E-2</v>
      </c>
      <c r="F3606" s="7">
        <f t="shared" si="559"/>
        <v>7.942820277471048E-2</v>
      </c>
      <c r="I3606" s="10">
        <v>3604</v>
      </c>
      <c r="J3606" s="8">
        <f t="shared" si="560"/>
        <v>8.2290165520065711E-2</v>
      </c>
      <c r="K3606" s="8">
        <f t="shared" si="560"/>
        <v>8.0683864809823536E-2</v>
      </c>
      <c r="L3606" s="8">
        <f t="shared" si="560"/>
        <v>8.1481647712641311E-2</v>
      </c>
      <c r="M3606" s="8">
        <f t="shared" si="560"/>
        <v>8.0928202774710481E-2</v>
      </c>
      <c r="P3606">
        <v>3604</v>
      </c>
      <c r="Q3606" s="8">
        <f t="shared" si="561"/>
        <v>7.9290165520065709E-2</v>
      </c>
      <c r="R3606" s="8">
        <f t="shared" si="561"/>
        <v>7.7683864809823533E-2</v>
      </c>
      <c r="S3606" s="8">
        <f t="shared" si="561"/>
        <v>7.8481647712641309E-2</v>
      </c>
      <c r="T3606" s="8">
        <f t="shared" si="561"/>
        <v>7.7928202774710478E-2</v>
      </c>
      <c r="W3606">
        <v>3604</v>
      </c>
      <c r="X3606" s="4">
        <f t="shared" si="556"/>
        <v>8.3992763532348941E-2</v>
      </c>
      <c r="Y3606" s="4">
        <f t="shared" si="554"/>
        <v>8.3202972284289911E-2</v>
      </c>
      <c r="Z3606" s="4">
        <f t="shared" si="555"/>
        <v>8.2661238788487468E-2</v>
      </c>
    </row>
    <row r="3607" spans="1:26" x14ac:dyDescent="0.25">
      <c r="A3607" s="16">
        <f t="shared" si="562"/>
        <v>47140</v>
      </c>
      <c r="B3607">
        <f>+'[2]Ejercicio 1'!E3824</f>
        <v>3605</v>
      </c>
      <c r="C3607" s="5">
        <v>8.079110063912226E-2</v>
      </c>
      <c r="D3607" s="4">
        <f t="shared" si="557"/>
        <v>7.918476323352508E-2</v>
      </c>
      <c r="E3607" s="6">
        <f t="shared" si="558"/>
        <v>7.9982564300402598E-2</v>
      </c>
      <c r="F3607" s="7">
        <f t="shared" si="559"/>
        <v>7.9429106748677578E-2</v>
      </c>
      <c r="I3607" s="10">
        <v>3605</v>
      </c>
      <c r="J3607" s="8">
        <f t="shared" si="560"/>
        <v>8.2291100639122261E-2</v>
      </c>
      <c r="K3607" s="8">
        <f t="shared" si="560"/>
        <v>8.0684763233525081E-2</v>
      </c>
      <c r="L3607" s="8">
        <f t="shared" si="560"/>
        <v>8.1482564300402599E-2</v>
      </c>
      <c r="M3607" s="8">
        <f t="shared" si="560"/>
        <v>8.0929106748677579E-2</v>
      </c>
      <c r="P3607">
        <v>3605</v>
      </c>
      <c r="Q3607" s="8">
        <f t="shared" si="561"/>
        <v>7.9291100639122258E-2</v>
      </c>
      <c r="R3607" s="8">
        <f t="shared" si="561"/>
        <v>7.7684763233525078E-2</v>
      </c>
      <c r="S3607" s="8">
        <f t="shared" si="561"/>
        <v>7.8482564300402596E-2</v>
      </c>
      <c r="T3607" s="8">
        <f t="shared" si="561"/>
        <v>7.7929106748677576E-2</v>
      </c>
      <c r="W3607">
        <v>3605</v>
      </c>
      <c r="X3607" s="4">
        <f t="shared" si="556"/>
        <v>8.399463526282723E-2</v>
      </c>
      <c r="Y3607" s="4">
        <f t="shared" si="554"/>
        <v>8.320480547815387E-2</v>
      </c>
      <c r="Z3607" s="4">
        <f t="shared" si="555"/>
        <v>8.2663045725022144E-2</v>
      </c>
    </row>
    <row r="3608" spans="1:26" x14ac:dyDescent="0.25">
      <c r="A3608" s="16">
        <f t="shared" si="562"/>
        <v>47141</v>
      </c>
      <c r="B3608">
        <f>+'[2]Ejercicio 1'!E3825</f>
        <v>3606</v>
      </c>
      <c r="C3608" s="5">
        <v>8.0792035758178796E-2</v>
      </c>
      <c r="D3608" s="4">
        <f t="shared" si="557"/>
        <v>7.9185661656818049E-2</v>
      </c>
      <c r="E3608" s="6">
        <f t="shared" si="558"/>
        <v>7.9983480887955705E-2</v>
      </c>
      <c r="F3608" s="7">
        <f t="shared" si="559"/>
        <v>7.9430010722299257E-2</v>
      </c>
      <c r="I3608" s="10">
        <v>3606</v>
      </c>
      <c r="J3608" s="8">
        <f t="shared" si="560"/>
        <v>8.2292035758178797E-2</v>
      </c>
      <c r="K3608" s="8">
        <f t="shared" si="560"/>
        <v>8.068566165681805E-2</v>
      </c>
      <c r="L3608" s="8">
        <f t="shared" si="560"/>
        <v>8.1483480887955706E-2</v>
      </c>
      <c r="M3608" s="8">
        <f t="shared" si="560"/>
        <v>8.0930010722299259E-2</v>
      </c>
      <c r="P3608">
        <v>3606</v>
      </c>
      <c r="Q3608" s="8">
        <f t="shared" si="561"/>
        <v>7.9292035758178794E-2</v>
      </c>
      <c r="R3608" s="8">
        <f t="shared" si="561"/>
        <v>7.7685661656818047E-2</v>
      </c>
      <c r="S3608" s="8">
        <f t="shared" si="561"/>
        <v>7.8483480887955703E-2</v>
      </c>
      <c r="T3608" s="8">
        <f t="shared" si="561"/>
        <v>7.7930010722299256E-2</v>
      </c>
      <c r="W3608">
        <v>3606</v>
      </c>
      <c r="X3608" s="4">
        <f t="shared" si="556"/>
        <v>8.3996506993728057E-2</v>
      </c>
      <c r="Y3608" s="4">
        <f t="shared" si="554"/>
        <v>8.3206638671632208E-2</v>
      </c>
      <c r="Z3608" s="4">
        <f t="shared" si="555"/>
        <v>8.2664852660951596E-2</v>
      </c>
    </row>
    <row r="3609" spans="1:26" x14ac:dyDescent="0.25">
      <c r="A3609" s="16">
        <f t="shared" si="562"/>
        <v>47142</v>
      </c>
      <c r="B3609">
        <f>+'[2]Ejercicio 1'!E3826</f>
        <v>3607</v>
      </c>
      <c r="C3609" s="5">
        <v>8.0792970877235346E-2</v>
      </c>
      <c r="D3609" s="4">
        <f t="shared" si="557"/>
        <v>7.9186560079702845E-2</v>
      </c>
      <c r="E3609" s="6">
        <f t="shared" si="558"/>
        <v>7.9984397475300631E-2</v>
      </c>
      <c r="F3609" s="7">
        <f t="shared" si="559"/>
        <v>7.9430914695572633E-2</v>
      </c>
      <c r="I3609" s="10">
        <v>3607</v>
      </c>
      <c r="J3609" s="8">
        <f t="shared" si="560"/>
        <v>8.2292970877235347E-2</v>
      </c>
      <c r="K3609" s="8">
        <f t="shared" si="560"/>
        <v>8.0686560079702846E-2</v>
      </c>
      <c r="L3609" s="8">
        <f t="shared" si="560"/>
        <v>8.1484397475300632E-2</v>
      </c>
      <c r="M3609" s="8">
        <f t="shared" si="560"/>
        <v>8.0930914695572634E-2</v>
      </c>
      <c r="P3609">
        <v>3607</v>
      </c>
      <c r="Q3609" s="8">
        <f t="shared" si="561"/>
        <v>7.9292970877235344E-2</v>
      </c>
      <c r="R3609" s="8">
        <f t="shared" si="561"/>
        <v>7.7686560079702843E-2</v>
      </c>
      <c r="S3609" s="8">
        <f t="shared" si="561"/>
        <v>7.848439747530063E-2</v>
      </c>
      <c r="T3609" s="8">
        <f t="shared" si="561"/>
        <v>7.7930914695572631E-2</v>
      </c>
      <c r="W3609">
        <v>3607</v>
      </c>
      <c r="X3609" s="4">
        <f t="shared" si="556"/>
        <v>8.3998378725053599E-2</v>
      </c>
      <c r="Y3609" s="4">
        <f t="shared" si="554"/>
        <v>8.3208471864661668E-2</v>
      </c>
      <c r="Z3609" s="4">
        <f t="shared" si="555"/>
        <v>8.2666659595536415E-2</v>
      </c>
    </row>
    <row r="3610" spans="1:26" x14ac:dyDescent="0.25">
      <c r="A3610" s="16">
        <f t="shared" si="562"/>
        <v>47143</v>
      </c>
      <c r="B3610">
        <f>+'[2]Ejercicio 1'!E3827</f>
        <v>3608</v>
      </c>
      <c r="C3610" s="5">
        <v>8.0793905996291895E-2</v>
      </c>
      <c r="D3610" s="4">
        <f t="shared" si="557"/>
        <v>7.9187458502179689E-2</v>
      </c>
      <c r="E3610" s="6">
        <f t="shared" si="558"/>
        <v>7.9985314062436502E-2</v>
      </c>
      <c r="F3610" s="7">
        <f t="shared" si="559"/>
        <v>7.9431818668500576E-2</v>
      </c>
      <c r="I3610" s="10">
        <v>3608</v>
      </c>
      <c r="J3610" s="8">
        <f t="shared" si="560"/>
        <v>8.2293905996291897E-2</v>
      </c>
      <c r="K3610" s="8">
        <f t="shared" si="560"/>
        <v>8.068745850217969E-2</v>
      </c>
      <c r="L3610" s="8">
        <f t="shared" si="560"/>
        <v>8.1485314062436504E-2</v>
      </c>
      <c r="M3610" s="8">
        <f t="shared" si="560"/>
        <v>8.0931818668500577E-2</v>
      </c>
      <c r="P3610">
        <v>3608</v>
      </c>
      <c r="Q3610" s="8">
        <f t="shared" si="561"/>
        <v>7.9293905996291894E-2</v>
      </c>
      <c r="R3610" s="8">
        <f t="shared" si="561"/>
        <v>7.7687458502179688E-2</v>
      </c>
      <c r="S3610" s="8">
        <f t="shared" si="561"/>
        <v>7.8485314062436501E-2</v>
      </c>
      <c r="T3610" s="8">
        <f t="shared" si="561"/>
        <v>7.7931818668500574E-2</v>
      </c>
      <c r="W3610">
        <v>3608</v>
      </c>
      <c r="X3610" s="4">
        <f t="shared" si="556"/>
        <v>8.4000250456803399E-2</v>
      </c>
      <c r="Y3610" s="4">
        <f t="shared" si="554"/>
        <v>8.3210305057273004E-2</v>
      </c>
      <c r="Z3610" s="4">
        <f t="shared" si="555"/>
        <v>8.2668466529504589E-2</v>
      </c>
    </row>
    <row r="3611" spans="1:26" x14ac:dyDescent="0.25">
      <c r="A3611" s="16">
        <f t="shared" si="562"/>
        <v>47144</v>
      </c>
      <c r="B3611">
        <f>+'[2]Ejercicio 1'!E3828</f>
        <v>3609</v>
      </c>
      <c r="C3611" s="5">
        <v>8.0794841115348445E-2</v>
      </c>
      <c r="D3611" s="4">
        <f t="shared" si="557"/>
        <v>7.918835692424836E-2</v>
      </c>
      <c r="E3611" s="6">
        <f t="shared" si="558"/>
        <v>7.9986230649365053E-2</v>
      </c>
      <c r="F3611" s="7">
        <f t="shared" si="559"/>
        <v>7.9432722641080228E-2</v>
      </c>
      <c r="I3611" s="10">
        <v>3609</v>
      </c>
      <c r="J3611" s="8">
        <f t="shared" si="560"/>
        <v>8.2294841115348447E-2</v>
      </c>
      <c r="K3611" s="8">
        <f t="shared" si="560"/>
        <v>8.0688356924248361E-2</v>
      </c>
      <c r="L3611" s="8">
        <f t="shared" si="560"/>
        <v>8.1486230649365055E-2</v>
      </c>
      <c r="M3611" s="8">
        <f t="shared" si="560"/>
        <v>8.0932722641080229E-2</v>
      </c>
      <c r="P3611">
        <v>3609</v>
      </c>
      <c r="Q3611" s="8">
        <f t="shared" si="561"/>
        <v>7.9294841115348444E-2</v>
      </c>
      <c r="R3611" s="8">
        <f t="shared" si="561"/>
        <v>7.7688356924248358E-2</v>
      </c>
      <c r="S3611" s="8">
        <f t="shared" si="561"/>
        <v>7.8486230649365052E-2</v>
      </c>
      <c r="T3611" s="8">
        <f t="shared" si="561"/>
        <v>7.7932722641080227E-2</v>
      </c>
      <c r="W3611">
        <v>3609</v>
      </c>
      <c r="X3611" s="4">
        <f t="shared" si="556"/>
        <v>8.4002122188977055E-2</v>
      </c>
      <c r="Y3611" s="4">
        <f t="shared" si="554"/>
        <v>8.3212138249467091E-2</v>
      </c>
      <c r="Z3611" s="4">
        <f t="shared" si="555"/>
        <v>8.2670273462490673E-2</v>
      </c>
    </row>
    <row r="3612" spans="1:26" x14ac:dyDescent="0.25">
      <c r="A3612" s="16">
        <f t="shared" si="562"/>
        <v>47145</v>
      </c>
      <c r="B3612">
        <f>+'[2]Ejercicio 1'!E3829</f>
        <v>3610</v>
      </c>
      <c r="C3612" s="5">
        <v>8.0795776234404995E-2</v>
      </c>
      <c r="D3612" s="4">
        <f t="shared" si="557"/>
        <v>7.9189255345909079E-2</v>
      </c>
      <c r="E3612" s="6">
        <f t="shared" si="558"/>
        <v>7.9987147236085424E-2</v>
      </c>
      <c r="F3612" s="7">
        <f t="shared" si="559"/>
        <v>7.9433626613311575E-2</v>
      </c>
      <c r="I3612" s="10">
        <v>3610</v>
      </c>
      <c r="J3612" s="8">
        <f t="shared" si="560"/>
        <v>8.2295776234404996E-2</v>
      </c>
      <c r="K3612" s="8">
        <f t="shared" si="560"/>
        <v>8.0689255345909081E-2</v>
      </c>
      <c r="L3612" s="8">
        <f t="shared" si="560"/>
        <v>8.1487147236085425E-2</v>
      </c>
      <c r="M3612" s="8">
        <f t="shared" si="560"/>
        <v>8.0933626613311577E-2</v>
      </c>
      <c r="P3612">
        <v>3610</v>
      </c>
      <c r="Q3612" s="8">
        <f t="shared" si="561"/>
        <v>7.9295776234404994E-2</v>
      </c>
      <c r="R3612" s="8">
        <f t="shared" si="561"/>
        <v>7.7689255345909078E-2</v>
      </c>
      <c r="S3612" s="8">
        <f t="shared" si="561"/>
        <v>7.8487147236085422E-2</v>
      </c>
      <c r="T3612" s="8">
        <f t="shared" si="561"/>
        <v>7.7933626613311574E-2</v>
      </c>
      <c r="W3612">
        <v>3610</v>
      </c>
      <c r="X3612" s="4">
        <f t="shared" si="556"/>
        <v>8.4003993921574982E-2</v>
      </c>
      <c r="Y3612" s="4">
        <f t="shared" si="554"/>
        <v>8.3213971441244816E-2</v>
      </c>
      <c r="Z3612" s="4">
        <f t="shared" si="555"/>
        <v>8.2672080394134984E-2</v>
      </c>
    </row>
    <row r="3613" spans="1:26" x14ac:dyDescent="0.25">
      <c r="A3613" s="16">
        <f t="shared" si="562"/>
        <v>47146</v>
      </c>
      <c r="B3613">
        <f>+'[2]Ejercicio 1'!E3830</f>
        <v>3611</v>
      </c>
      <c r="C3613" s="5">
        <v>8.0796711353461531E-2</v>
      </c>
      <c r="D3613" s="4">
        <f t="shared" si="557"/>
        <v>7.9190153767162236E-2</v>
      </c>
      <c r="E3613" s="6">
        <f t="shared" si="558"/>
        <v>7.9988063822597599E-2</v>
      </c>
      <c r="F3613" s="7">
        <f t="shared" si="559"/>
        <v>7.9434530585194646E-2</v>
      </c>
      <c r="I3613" s="10">
        <v>3611</v>
      </c>
      <c r="J3613" s="8">
        <f t="shared" si="560"/>
        <v>8.2296711353461532E-2</v>
      </c>
      <c r="K3613" s="8">
        <f t="shared" si="560"/>
        <v>8.0690153767162237E-2</v>
      </c>
      <c r="L3613" s="8">
        <f t="shared" si="560"/>
        <v>8.1488063822597601E-2</v>
      </c>
      <c r="M3613" s="8">
        <f t="shared" si="560"/>
        <v>8.0934530585194647E-2</v>
      </c>
      <c r="P3613">
        <v>3611</v>
      </c>
      <c r="Q3613" s="8">
        <f t="shared" si="561"/>
        <v>7.929671135346153E-2</v>
      </c>
      <c r="R3613" s="8">
        <f t="shared" si="561"/>
        <v>7.7690153767162234E-2</v>
      </c>
      <c r="S3613" s="8">
        <f t="shared" si="561"/>
        <v>7.8488063822597598E-2</v>
      </c>
      <c r="T3613" s="8">
        <f t="shared" si="561"/>
        <v>7.7934530585194645E-2</v>
      </c>
      <c r="W3613">
        <v>3611</v>
      </c>
      <c r="X3613" s="4">
        <f t="shared" si="556"/>
        <v>8.4005865654597181E-2</v>
      </c>
      <c r="Y3613" s="4">
        <f t="shared" si="554"/>
        <v>8.3215804632605292E-2</v>
      </c>
      <c r="Z3613" s="4">
        <f t="shared" si="555"/>
        <v>8.2673887324800077E-2</v>
      </c>
    </row>
    <row r="3614" spans="1:26" x14ac:dyDescent="0.25">
      <c r="A3614" s="16">
        <f t="shared" si="562"/>
        <v>47147</v>
      </c>
      <c r="B3614">
        <f>+'[2]Ejercicio 1'!E3831</f>
        <v>3612</v>
      </c>
      <c r="C3614" s="5">
        <v>8.0797646472518081E-2</v>
      </c>
      <c r="D3614" s="4">
        <f t="shared" si="557"/>
        <v>7.9191052188006622E-2</v>
      </c>
      <c r="E3614" s="6">
        <f t="shared" si="558"/>
        <v>7.9988980408901608E-2</v>
      </c>
      <c r="F3614" s="7">
        <f t="shared" si="559"/>
        <v>7.9435434556732271E-2</v>
      </c>
      <c r="I3614" s="10">
        <v>3612</v>
      </c>
      <c r="J3614" s="8">
        <f t="shared" si="560"/>
        <v>8.2297646472518082E-2</v>
      </c>
      <c r="K3614" s="8">
        <f t="shared" si="560"/>
        <v>8.0691052188006623E-2</v>
      </c>
      <c r="L3614" s="8">
        <f t="shared" si="560"/>
        <v>8.148898040890161E-2</v>
      </c>
      <c r="M3614" s="8">
        <f t="shared" si="560"/>
        <v>8.0935434556732272E-2</v>
      </c>
      <c r="P3614">
        <v>3612</v>
      </c>
      <c r="Q3614" s="8">
        <f t="shared" si="561"/>
        <v>7.929764647251808E-2</v>
      </c>
      <c r="R3614" s="8">
        <f t="shared" si="561"/>
        <v>7.7691052188006621E-2</v>
      </c>
      <c r="S3614" s="8">
        <f t="shared" si="561"/>
        <v>7.8488980408901607E-2</v>
      </c>
      <c r="T3614" s="8">
        <f t="shared" si="561"/>
        <v>7.7935434556732269E-2</v>
      </c>
      <c r="W3614">
        <v>3612</v>
      </c>
      <c r="X3614" s="4">
        <f t="shared" si="556"/>
        <v>8.4007737388042777E-2</v>
      </c>
      <c r="Y3614" s="4">
        <f t="shared" si="554"/>
        <v>8.321763782354763E-2</v>
      </c>
      <c r="Z3614" s="4">
        <f t="shared" si="555"/>
        <v>8.2675694254851384E-2</v>
      </c>
    </row>
    <row r="3615" spans="1:26" x14ac:dyDescent="0.25">
      <c r="A3615" s="16">
        <f t="shared" si="562"/>
        <v>47148</v>
      </c>
      <c r="B3615">
        <f>+'[2]Ejercicio 1'!E3832</f>
        <v>3613</v>
      </c>
      <c r="C3615" s="5">
        <v>8.0798581591574631E-2</v>
      </c>
      <c r="D3615" s="4">
        <f t="shared" si="557"/>
        <v>7.9191950608443251E-2</v>
      </c>
      <c r="E3615" s="6">
        <f t="shared" si="558"/>
        <v>7.9989896994997423E-2</v>
      </c>
      <c r="F3615" s="7">
        <f t="shared" si="559"/>
        <v>7.9436338527921604E-2</v>
      </c>
      <c r="I3615" s="10">
        <v>3613</v>
      </c>
      <c r="J3615" s="8">
        <f t="shared" si="560"/>
        <v>8.2298581591574632E-2</v>
      </c>
      <c r="K3615" s="8">
        <f t="shared" si="560"/>
        <v>8.0691950608443253E-2</v>
      </c>
      <c r="L3615" s="8">
        <f t="shared" si="560"/>
        <v>8.1489896994997424E-2</v>
      </c>
      <c r="M3615" s="8">
        <f t="shared" si="560"/>
        <v>8.0936338527921606E-2</v>
      </c>
      <c r="P3615">
        <v>3613</v>
      </c>
      <c r="Q3615" s="8">
        <f t="shared" si="561"/>
        <v>7.9298581591574629E-2</v>
      </c>
      <c r="R3615" s="8">
        <f t="shared" si="561"/>
        <v>7.769195060844325E-2</v>
      </c>
      <c r="S3615" s="8">
        <f t="shared" si="561"/>
        <v>7.8489896994997421E-2</v>
      </c>
      <c r="T3615" s="8">
        <f t="shared" si="561"/>
        <v>7.7936338527921603E-2</v>
      </c>
      <c r="W3615">
        <v>3613</v>
      </c>
      <c r="X3615" s="4">
        <f t="shared" si="556"/>
        <v>8.400960912191309E-2</v>
      </c>
      <c r="Y3615" s="4">
        <f t="shared" ref="Y3615:Y3678" si="563">Tasa_Fwd(E3524,B3524,E3615,B3615,91)</f>
        <v>8.3219471014106983E-2</v>
      </c>
      <c r="Z3615" s="4">
        <f t="shared" si="555"/>
        <v>8.2677501183555185E-2</v>
      </c>
    </row>
    <row r="3616" spans="1:26" x14ac:dyDescent="0.25">
      <c r="A3616" s="16">
        <f t="shared" si="562"/>
        <v>47149</v>
      </c>
      <c r="B3616">
        <f>+'[2]Ejercicio 1'!E3833</f>
        <v>3614</v>
      </c>
      <c r="C3616" s="5">
        <v>8.0799516710631181E-2</v>
      </c>
      <c r="D3616" s="4">
        <f t="shared" si="557"/>
        <v>7.9192849028471721E-2</v>
      </c>
      <c r="E3616" s="6">
        <f t="shared" si="558"/>
        <v>7.9990813580885042E-2</v>
      </c>
      <c r="F3616" s="7">
        <f t="shared" si="559"/>
        <v>7.9437242498765492E-2</v>
      </c>
      <c r="I3616" s="10">
        <v>3614</v>
      </c>
      <c r="J3616" s="8">
        <f t="shared" si="560"/>
        <v>8.2299516710631182E-2</v>
      </c>
      <c r="K3616" s="8">
        <f t="shared" si="560"/>
        <v>8.0692849028471722E-2</v>
      </c>
      <c r="L3616" s="8">
        <f t="shared" si="560"/>
        <v>8.1490813580885044E-2</v>
      </c>
      <c r="M3616" s="8">
        <f t="shared" si="560"/>
        <v>8.0937242498765494E-2</v>
      </c>
      <c r="P3616">
        <v>3614</v>
      </c>
      <c r="Q3616" s="8">
        <f t="shared" si="561"/>
        <v>7.9299516710631179E-2</v>
      </c>
      <c r="R3616" s="8">
        <f t="shared" si="561"/>
        <v>7.7692849028471719E-2</v>
      </c>
      <c r="S3616" s="8">
        <f t="shared" si="561"/>
        <v>7.8490813580885041E-2</v>
      </c>
      <c r="T3616" s="8">
        <f t="shared" si="561"/>
        <v>7.7937242498765491E-2</v>
      </c>
      <c r="W3616">
        <v>3614</v>
      </c>
      <c r="X3616" s="4">
        <f t="shared" si="556"/>
        <v>8.4011480856207243E-2</v>
      </c>
      <c r="Y3616" s="4">
        <f t="shared" si="563"/>
        <v>8.322130420421571E-2</v>
      </c>
      <c r="Z3616" s="4">
        <f t="shared" ref="Z3616:Z3679" si="564">Tasa_Fwd(F3588,B3588,F3616,B3616,28)</f>
        <v>8.2679308111650904E-2</v>
      </c>
    </row>
    <row r="3617" spans="1:26" x14ac:dyDescent="0.25">
      <c r="A3617" s="16">
        <f t="shared" si="562"/>
        <v>47150</v>
      </c>
      <c r="B3617">
        <f>+'[2]Ejercicio 1'!E3834</f>
        <v>3615</v>
      </c>
      <c r="C3617" s="5">
        <v>8.0800451829687731E-2</v>
      </c>
      <c r="D3617" s="4">
        <f t="shared" si="557"/>
        <v>7.9193747448092017E-2</v>
      </c>
      <c r="E3617" s="6">
        <f t="shared" si="558"/>
        <v>7.9991730166564495E-2</v>
      </c>
      <c r="F3617" s="7">
        <f t="shared" si="559"/>
        <v>7.9438146469258245E-2</v>
      </c>
      <c r="I3617" s="10">
        <v>3615</v>
      </c>
      <c r="J3617" s="8">
        <f t="shared" si="560"/>
        <v>8.2300451829687732E-2</v>
      </c>
      <c r="K3617" s="8">
        <f t="shared" si="560"/>
        <v>8.0693747448092018E-2</v>
      </c>
      <c r="L3617" s="8">
        <f t="shared" si="560"/>
        <v>8.1491730166564497E-2</v>
      </c>
      <c r="M3617" s="8">
        <f t="shared" si="560"/>
        <v>8.0938146469258246E-2</v>
      </c>
      <c r="P3617">
        <v>3615</v>
      </c>
      <c r="Q3617" s="8">
        <f t="shared" si="561"/>
        <v>7.9300451829687729E-2</v>
      </c>
      <c r="R3617" s="8">
        <f t="shared" si="561"/>
        <v>7.7693747448092015E-2</v>
      </c>
      <c r="S3617" s="8">
        <f t="shared" si="561"/>
        <v>7.8491730166564494E-2</v>
      </c>
      <c r="T3617" s="8">
        <f t="shared" si="561"/>
        <v>7.7938146469258243E-2</v>
      </c>
      <c r="W3617">
        <v>3615</v>
      </c>
      <c r="X3617" s="4">
        <f t="shared" si="556"/>
        <v>8.4013352590925225E-2</v>
      </c>
      <c r="Y3617" s="4">
        <f t="shared" si="563"/>
        <v>8.3223137393907187E-2</v>
      </c>
      <c r="Z3617" s="4">
        <f t="shared" si="564"/>
        <v>8.2681115038396272E-2</v>
      </c>
    </row>
    <row r="3618" spans="1:26" x14ac:dyDescent="0.25">
      <c r="A3618" s="16">
        <f t="shared" si="562"/>
        <v>47151</v>
      </c>
      <c r="B3618">
        <f>+'[2]Ejercicio 1'!E3835</f>
        <v>3616</v>
      </c>
      <c r="C3618" s="5">
        <v>8.080138694874428E-2</v>
      </c>
      <c r="D3618" s="4">
        <f t="shared" si="557"/>
        <v>7.9194645867304361E-2</v>
      </c>
      <c r="E3618" s="6">
        <f t="shared" si="558"/>
        <v>7.9992646752035754E-2</v>
      </c>
      <c r="F3618" s="7">
        <f t="shared" si="559"/>
        <v>7.9439050439405551E-2</v>
      </c>
      <c r="I3618" s="10">
        <v>3616</v>
      </c>
      <c r="J3618" s="8">
        <f t="shared" si="560"/>
        <v>8.2301386948744282E-2</v>
      </c>
      <c r="K3618" s="8">
        <f t="shared" si="560"/>
        <v>8.0694645867304363E-2</v>
      </c>
      <c r="L3618" s="8">
        <f t="shared" si="560"/>
        <v>8.1492646752035755E-2</v>
      </c>
      <c r="M3618" s="8">
        <f t="shared" si="560"/>
        <v>8.0939050439405552E-2</v>
      </c>
      <c r="P3618">
        <v>3616</v>
      </c>
      <c r="Q3618" s="8">
        <f t="shared" si="561"/>
        <v>7.9301386948744279E-2</v>
      </c>
      <c r="R3618" s="8">
        <f t="shared" si="561"/>
        <v>7.769464586730436E-2</v>
      </c>
      <c r="S3618" s="8">
        <f t="shared" si="561"/>
        <v>7.8492646752035752E-2</v>
      </c>
      <c r="T3618" s="8">
        <f t="shared" si="561"/>
        <v>7.7939050439405549E-2</v>
      </c>
      <c r="W3618">
        <v>3616</v>
      </c>
      <c r="X3618" s="4">
        <f t="shared" si="556"/>
        <v>8.4015224326067492E-2</v>
      </c>
      <c r="Y3618" s="4">
        <f t="shared" si="563"/>
        <v>8.3224970583214791E-2</v>
      </c>
      <c r="Z3618" s="4">
        <f t="shared" si="564"/>
        <v>8.2682921964527853E-2</v>
      </c>
    </row>
    <row r="3619" spans="1:26" x14ac:dyDescent="0.25">
      <c r="A3619" s="16">
        <f t="shared" si="562"/>
        <v>47152</v>
      </c>
      <c r="B3619">
        <f>+'[2]Ejercicio 1'!E3836</f>
        <v>3617</v>
      </c>
      <c r="C3619" s="5">
        <v>8.0802322067800816E-2</v>
      </c>
      <c r="D3619" s="4">
        <f t="shared" si="557"/>
        <v>7.9195544286108949E-2</v>
      </c>
      <c r="E3619" s="6">
        <f t="shared" si="558"/>
        <v>7.9993563337298818E-2</v>
      </c>
      <c r="F3619" s="7">
        <f t="shared" si="559"/>
        <v>7.9439954409207411E-2</v>
      </c>
      <c r="I3619" s="10">
        <v>3617</v>
      </c>
      <c r="J3619" s="8">
        <f t="shared" si="560"/>
        <v>8.2302322067800818E-2</v>
      </c>
      <c r="K3619" s="8">
        <f t="shared" si="560"/>
        <v>8.069554428610895E-2</v>
      </c>
      <c r="L3619" s="8">
        <f t="shared" si="560"/>
        <v>8.1493563337298819E-2</v>
      </c>
      <c r="M3619" s="8">
        <f t="shared" si="560"/>
        <v>8.0939954409207412E-2</v>
      </c>
      <c r="P3619">
        <v>3617</v>
      </c>
      <c r="Q3619" s="8">
        <f t="shared" si="561"/>
        <v>7.9302322067800815E-2</v>
      </c>
      <c r="R3619" s="8">
        <f t="shared" si="561"/>
        <v>7.7695544286108947E-2</v>
      </c>
      <c r="S3619" s="8">
        <f t="shared" si="561"/>
        <v>7.8493563337298816E-2</v>
      </c>
      <c r="T3619" s="8">
        <f t="shared" si="561"/>
        <v>7.793995440920741E-2</v>
      </c>
      <c r="W3619">
        <v>3617</v>
      </c>
      <c r="X3619" s="4">
        <f t="shared" si="556"/>
        <v>8.4017096061634031E-2</v>
      </c>
      <c r="Y3619" s="4">
        <f t="shared" si="563"/>
        <v>8.322680377203838E-2</v>
      </c>
      <c r="Z3619" s="4">
        <f t="shared" si="564"/>
        <v>8.2684728889683076E-2</v>
      </c>
    </row>
    <row r="3620" spans="1:26" x14ac:dyDescent="0.25">
      <c r="A3620" s="16">
        <f t="shared" si="562"/>
        <v>47153</v>
      </c>
      <c r="B3620">
        <f>+'[2]Ejercicio 1'!E3837</f>
        <v>3618</v>
      </c>
      <c r="C3620" s="5">
        <v>8.0803257186857366E-2</v>
      </c>
      <c r="D3620" s="4">
        <f t="shared" si="557"/>
        <v>7.9196442704505168E-2</v>
      </c>
      <c r="E3620" s="6">
        <f t="shared" si="558"/>
        <v>7.9994479922354589E-2</v>
      </c>
      <c r="F3620" s="7">
        <f t="shared" si="559"/>
        <v>7.9440858378658136E-2</v>
      </c>
      <c r="I3620" s="10">
        <v>3618</v>
      </c>
      <c r="J3620" s="8">
        <f t="shared" si="560"/>
        <v>8.2303257186857368E-2</v>
      </c>
      <c r="K3620" s="8">
        <f t="shared" si="560"/>
        <v>8.069644270450517E-2</v>
      </c>
      <c r="L3620" s="8">
        <f t="shared" si="560"/>
        <v>8.149447992235459E-2</v>
      </c>
      <c r="M3620" s="8">
        <f t="shared" si="560"/>
        <v>8.0940858378658137E-2</v>
      </c>
      <c r="P3620">
        <v>3618</v>
      </c>
      <c r="Q3620" s="8">
        <f t="shared" si="561"/>
        <v>7.9303257186857365E-2</v>
      </c>
      <c r="R3620" s="8">
        <f t="shared" si="561"/>
        <v>7.7696442704505167E-2</v>
      </c>
      <c r="S3620" s="8">
        <f t="shared" si="561"/>
        <v>7.8494479922354587E-2</v>
      </c>
      <c r="T3620" s="8">
        <f t="shared" si="561"/>
        <v>7.7940858378658134E-2</v>
      </c>
      <c r="W3620">
        <v>3618</v>
      </c>
      <c r="X3620" s="4">
        <f t="shared" si="556"/>
        <v>8.4018967797623967E-2</v>
      </c>
      <c r="Y3620" s="4">
        <f t="shared" si="563"/>
        <v>8.3228636960512373E-2</v>
      </c>
      <c r="Z3620" s="4">
        <f t="shared" si="564"/>
        <v>8.2686535813487935E-2</v>
      </c>
    </row>
    <row r="3621" spans="1:26" x14ac:dyDescent="0.25">
      <c r="A3621" s="16">
        <f t="shared" si="562"/>
        <v>47154</v>
      </c>
      <c r="B3621">
        <f>+'[2]Ejercicio 1'!E3838</f>
        <v>3619</v>
      </c>
      <c r="C3621" s="5">
        <v>8.0804192305913916E-2</v>
      </c>
      <c r="D3621" s="4">
        <f t="shared" si="557"/>
        <v>7.9197341122493228E-2</v>
      </c>
      <c r="E3621" s="6">
        <f t="shared" si="558"/>
        <v>7.9995396507201291E-2</v>
      </c>
      <c r="F3621" s="7">
        <f t="shared" si="559"/>
        <v>7.9441762347763428E-2</v>
      </c>
      <c r="I3621" s="10">
        <v>3619</v>
      </c>
      <c r="J3621" s="8">
        <f t="shared" si="560"/>
        <v>8.2304192305913917E-2</v>
      </c>
      <c r="K3621" s="8">
        <f t="shared" si="560"/>
        <v>8.069734112249323E-2</v>
      </c>
      <c r="L3621" s="8">
        <f t="shared" si="560"/>
        <v>8.1495396507201293E-2</v>
      </c>
      <c r="M3621" s="8">
        <f t="shared" si="560"/>
        <v>8.094176234776343E-2</v>
      </c>
      <c r="P3621">
        <v>3619</v>
      </c>
      <c r="Q3621" s="8">
        <f t="shared" si="561"/>
        <v>7.9304192305913915E-2</v>
      </c>
      <c r="R3621" s="8">
        <f t="shared" si="561"/>
        <v>7.7697341122493227E-2</v>
      </c>
      <c r="S3621" s="8">
        <f t="shared" si="561"/>
        <v>7.849539650720129E-2</v>
      </c>
      <c r="T3621" s="8">
        <f t="shared" si="561"/>
        <v>7.7941762347763427E-2</v>
      </c>
      <c r="W3621">
        <v>3619</v>
      </c>
      <c r="X3621" s="4">
        <f t="shared" si="556"/>
        <v>8.4020839534038619E-2</v>
      </c>
      <c r="Y3621" s="4">
        <f t="shared" si="563"/>
        <v>8.3230470148569116E-2</v>
      </c>
      <c r="Z3621" s="4">
        <f t="shared" si="564"/>
        <v>8.2688342736684725E-2</v>
      </c>
    </row>
    <row r="3622" spans="1:26" x14ac:dyDescent="0.25">
      <c r="A3622" s="16">
        <f t="shared" si="562"/>
        <v>47155</v>
      </c>
      <c r="B3622">
        <f>+'[2]Ejercicio 1'!E3839</f>
        <v>3620</v>
      </c>
      <c r="C3622" s="5">
        <v>8.0805127424970466E-2</v>
      </c>
      <c r="D3622" s="4">
        <f t="shared" si="557"/>
        <v>7.9198239540073337E-2</v>
      </c>
      <c r="E3622" s="6">
        <f t="shared" si="558"/>
        <v>7.9996313091839813E-2</v>
      </c>
      <c r="F3622" s="7">
        <f t="shared" si="559"/>
        <v>7.9442666316520416E-2</v>
      </c>
      <c r="I3622" s="10">
        <v>3620</v>
      </c>
      <c r="J3622" s="8">
        <f t="shared" si="560"/>
        <v>8.2305127424970467E-2</v>
      </c>
      <c r="K3622" s="8">
        <f t="shared" si="560"/>
        <v>8.0698239540073338E-2</v>
      </c>
      <c r="L3622" s="8">
        <f t="shared" si="560"/>
        <v>8.1496313091839814E-2</v>
      </c>
      <c r="M3622" s="8">
        <f t="shared" si="560"/>
        <v>8.0942666316520417E-2</v>
      </c>
      <c r="P3622">
        <v>3620</v>
      </c>
      <c r="Q3622" s="8">
        <f t="shared" si="561"/>
        <v>7.9305127424970465E-2</v>
      </c>
      <c r="R3622" s="8">
        <f t="shared" si="561"/>
        <v>7.7698239540073336E-2</v>
      </c>
      <c r="S3622" s="8">
        <f t="shared" si="561"/>
        <v>7.8496313091839812E-2</v>
      </c>
      <c r="T3622" s="8">
        <f t="shared" si="561"/>
        <v>7.7942666316520415E-2</v>
      </c>
      <c r="W3622">
        <v>3620</v>
      </c>
      <c r="X3622" s="4">
        <f t="shared" si="556"/>
        <v>8.4022711270877543E-2</v>
      </c>
      <c r="Y3622" s="4">
        <f t="shared" si="563"/>
        <v>8.3232303336174346E-2</v>
      </c>
      <c r="Z3622" s="4">
        <f t="shared" si="564"/>
        <v>8.2690149658531151E-2</v>
      </c>
    </row>
    <row r="3623" spans="1:26" x14ac:dyDescent="0.25">
      <c r="A3623" s="16">
        <f t="shared" si="562"/>
        <v>47156</v>
      </c>
      <c r="B3623">
        <f>+'[2]Ejercicio 1'!E3840</f>
        <v>3621</v>
      </c>
      <c r="C3623" s="5">
        <v>8.0806062544027016E-2</v>
      </c>
      <c r="D3623" s="4">
        <f t="shared" si="557"/>
        <v>7.9199137957245272E-2</v>
      </c>
      <c r="E3623" s="6">
        <f t="shared" si="558"/>
        <v>7.999722967627014E-2</v>
      </c>
      <c r="F3623" s="7">
        <f t="shared" si="559"/>
        <v>7.9443570284931972E-2</v>
      </c>
      <c r="I3623" s="10">
        <v>3621</v>
      </c>
      <c r="J3623" s="8">
        <f t="shared" si="560"/>
        <v>8.2306062544027017E-2</v>
      </c>
      <c r="K3623" s="8">
        <f t="shared" si="560"/>
        <v>8.0699137957245273E-2</v>
      </c>
      <c r="L3623" s="8">
        <f t="shared" si="560"/>
        <v>8.1497229676270141E-2</v>
      </c>
      <c r="M3623" s="8">
        <f t="shared" si="560"/>
        <v>8.0943570284931973E-2</v>
      </c>
      <c r="P3623">
        <v>3621</v>
      </c>
      <c r="Q3623" s="8">
        <f t="shared" si="561"/>
        <v>7.9306062544027014E-2</v>
      </c>
      <c r="R3623" s="8">
        <f t="shared" si="561"/>
        <v>7.7699137957245271E-2</v>
      </c>
      <c r="S3623" s="8">
        <f t="shared" si="561"/>
        <v>7.8497229676270139E-2</v>
      </c>
      <c r="T3623" s="8">
        <f t="shared" si="561"/>
        <v>7.7943570284931971E-2</v>
      </c>
      <c r="W3623">
        <v>3621</v>
      </c>
      <c r="X3623" s="4">
        <f t="shared" si="556"/>
        <v>8.4024583008139864E-2</v>
      </c>
      <c r="Y3623" s="4">
        <f t="shared" si="563"/>
        <v>8.3234136523363214E-2</v>
      </c>
      <c r="Z3623" s="4">
        <f t="shared" si="564"/>
        <v>8.2691956579769507E-2</v>
      </c>
    </row>
    <row r="3624" spans="1:26" x14ac:dyDescent="0.25">
      <c r="A3624" s="16">
        <f t="shared" si="562"/>
        <v>47157</v>
      </c>
      <c r="B3624">
        <f>+'[2]Ejercicio 1'!E3841</f>
        <v>3622</v>
      </c>
      <c r="C3624" s="5">
        <v>8.0806997663083552E-2</v>
      </c>
      <c r="D3624" s="4">
        <f t="shared" si="557"/>
        <v>7.9200036374009269E-2</v>
      </c>
      <c r="E3624" s="6">
        <f t="shared" si="558"/>
        <v>7.9998146260492287E-2</v>
      </c>
      <c r="F3624" s="7">
        <f t="shared" si="559"/>
        <v>7.9444474252995237E-2</v>
      </c>
      <c r="I3624" s="10">
        <v>3622</v>
      </c>
      <c r="J3624" s="8">
        <f t="shared" si="560"/>
        <v>8.2306997663083553E-2</v>
      </c>
      <c r="K3624" s="8">
        <f t="shared" si="560"/>
        <v>8.0700036374009271E-2</v>
      </c>
      <c r="L3624" s="8">
        <f t="shared" si="560"/>
        <v>8.1498146260492288E-2</v>
      </c>
      <c r="M3624" s="8">
        <f t="shared" si="560"/>
        <v>8.0944474252995238E-2</v>
      </c>
      <c r="P3624">
        <v>3622</v>
      </c>
      <c r="Q3624" s="8">
        <f t="shared" si="561"/>
        <v>7.930699766308355E-2</v>
      </c>
      <c r="R3624" s="8">
        <f t="shared" si="561"/>
        <v>7.7700036374009268E-2</v>
      </c>
      <c r="S3624" s="8">
        <f t="shared" si="561"/>
        <v>7.8498146260492285E-2</v>
      </c>
      <c r="T3624" s="8">
        <f t="shared" si="561"/>
        <v>7.7944474252995236E-2</v>
      </c>
      <c r="W3624">
        <v>3622</v>
      </c>
      <c r="X3624" s="4">
        <f t="shared" si="556"/>
        <v>8.402645474582647E-2</v>
      </c>
      <c r="Y3624" s="4">
        <f t="shared" si="563"/>
        <v>8.3235969710133945E-2</v>
      </c>
      <c r="Z3624" s="4">
        <f t="shared" si="564"/>
        <v>8.2693763500022929E-2</v>
      </c>
    </row>
    <row r="3625" spans="1:26" x14ac:dyDescent="0.25">
      <c r="A3625" s="16">
        <f t="shared" si="562"/>
        <v>47158</v>
      </c>
      <c r="B3625">
        <f>+'[2]Ejercicio 1'!E3842</f>
        <v>3623</v>
      </c>
      <c r="C3625" s="5">
        <v>8.0807932782140102E-2</v>
      </c>
      <c r="D3625" s="4">
        <f t="shared" si="557"/>
        <v>7.9200934790365496E-2</v>
      </c>
      <c r="E3625" s="6">
        <f t="shared" si="558"/>
        <v>7.9999062844507127E-2</v>
      </c>
      <c r="F3625" s="7">
        <f t="shared" si="559"/>
        <v>7.9445378220710197E-2</v>
      </c>
      <c r="I3625" s="10">
        <v>3623</v>
      </c>
      <c r="J3625" s="8">
        <f t="shared" si="560"/>
        <v>8.2307932782140103E-2</v>
      </c>
      <c r="K3625" s="8">
        <f t="shared" si="560"/>
        <v>8.0700934790365497E-2</v>
      </c>
      <c r="L3625" s="8">
        <f t="shared" si="560"/>
        <v>8.1499062844507128E-2</v>
      </c>
      <c r="M3625" s="8">
        <f t="shared" si="560"/>
        <v>8.0945378220710199E-2</v>
      </c>
      <c r="P3625">
        <v>3623</v>
      </c>
      <c r="Q3625" s="8">
        <f t="shared" si="561"/>
        <v>7.93079327821401E-2</v>
      </c>
      <c r="R3625" s="8">
        <f t="shared" si="561"/>
        <v>7.7700934790365495E-2</v>
      </c>
      <c r="S3625" s="8">
        <f t="shared" si="561"/>
        <v>7.8499062844507125E-2</v>
      </c>
      <c r="T3625" s="8">
        <f t="shared" si="561"/>
        <v>7.7945378220710196E-2</v>
      </c>
      <c r="W3625">
        <v>3623</v>
      </c>
      <c r="X3625" s="4">
        <f t="shared" si="556"/>
        <v>8.4028326483937779E-2</v>
      </c>
      <c r="Y3625" s="4">
        <f t="shared" si="563"/>
        <v>8.323780289652169E-2</v>
      </c>
      <c r="Z3625" s="4">
        <f t="shared" si="564"/>
        <v>8.2695570418934564E-2</v>
      </c>
    </row>
    <row r="3626" spans="1:26" x14ac:dyDescent="0.25">
      <c r="A3626" s="16">
        <f t="shared" si="562"/>
        <v>47159</v>
      </c>
      <c r="B3626">
        <f>+'[2]Ejercicio 1'!E3843</f>
        <v>3624</v>
      </c>
      <c r="C3626" s="5">
        <v>8.0808867901196652E-2</v>
      </c>
      <c r="D3626" s="4">
        <f t="shared" si="557"/>
        <v>7.9201833206313368E-2</v>
      </c>
      <c r="E3626" s="6">
        <f t="shared" si="558"/>
        <v>7.9999979428312912E-2</v>
      </c>
      <c r="F3626" s="7">
        <f t="shared" si="559"/>
        <v>7.944628218807688E-2</v>
      </c>
      <c r="I3626" s="10">
        <v>3624</v>
      </c>
      <c r="J3626" s="8">
        <f t="shared" si="560"/>
        <v>8.2308867901196653E-2</v>
      </c>
      <c r="K3626" s="8">
        <f t="shared" si="560"/>
        <v>8.070183320631337E-2</v>
      </c>
      <c r="L3626" s="8">
        <f t="shared" si="560"/>
        <v>8.1499979428312913E-2</v>
      </c>
      <c r="M3626" s="8">
        <f t="shared" si="560"/>
        <v>8.0946282188076882E-2</v>
      </c>
      <c r="P3626">
        <v>3624</v>
      </c>
      <c r="Q3626" s="8">
        <f t="shared" si="561"/>
        <v>7.930886790119665E-2</v>
      </c>
      <c r="R3626" s="8">
        <f t="shared" si="561"/>
        <v>7.7701833206313367E-2</v>
      </c>
      <c r="S3626" s="8">
        <f t="shared" si="561"/>
        <v>7.849997942831291E-2</v>
      </c>
      <c r="T3626" s="8">
        <f t="shared" si="561"/>
        <v>7.7946282188076879E-2</v>
      </c>
      <c r="W3626">
        <v>3624</v>
      </c>
      <c r="X3626" s="4">
        <f t="shared" si="556"/>
        <v>8.4030198222472499E-2</v>
      </c>
      <c r="Y3626" s="4">
        <f t="shared" si="563"/>
        <v>8.3239636082458809E-2</v>
      </c>
      <c r="Z3626" s="4">
        <f t="shared" si="564"/>
        <v>8.2697377336864122E-2</v>
      </c>
    </row>
    <row r="3627" spans="1:26" x14ac:dyDescent="0.25">
      <c r="A3627" s="16">
        <f t="shared" si="562"/>
        <v>47160</v>
      </c>
      <c r="B3627">
        <f>+'[2]Ejercicio 1'!E3844</f>
        <v>3625</v>
      </c>
      <c r="C3627" s="5">
        <v>8.0809803020253201E-2</v>
      </c>
      <c r="D3627" s="4">
        <f t="shared" si="557"/>
        <v>7.9202731621853081E-2</v>
      </c>
      <c r="E3627" s="6">
        <f t="shared" si="558"/>
        <v>8.0000896011910502E-2</v>
      </c>
      <c r="F3627" s="7">
        <f t="shared" si="559"/>
        <v>7.9447186155098118E-2</v>
      </c>
      <c r="I3627" s="10">
        <v>3625</v>
      </c>
      <c r="J3627" s="8">
        <f t="shared" si="560"/>
        <v>8.2309803020253203E-2</v>
      </c>
      <c r="K3627" s="8">
        <f t="shared" si="560"/>
        <v>8.0702731621853083E-2</v>
      </c>
      <c r="L3627" s="8">
        <f t="shared" si="560"/>
        <v>8.1500896011910504E-2</v>
      </c>
      <c r="M3627" s="8">
        <f t="shared" si="560"/>
        <v>8.0947186155098119E-2</v>
      </c>
      <c r="P3627">
        <v>3625</v>
      </c>
      <c r="Q3627" s="8">
        <f t="shared" si="561"/>
        <v>7.93098030202532E-2</v>
      </c>
      <c r="R3627" s="8">
        <f t="shared" si="561"/>
        <v>7.770273162185308E-2</v>
      </c>
      <c r="S3627" s="8">
        <f t="shared" si="561"/>
        <v>7.8500896011910501E-2</v>
      </c>
      <c r="T3627" s="8">
        <f t="shared" si="561"/>
        <v>7.7947186155098117E-2</v>
      </c>
      <c r="W3627">
        <v>3625</v>
      </c>
      <c r="X3627" s="4">
        <f t="shared" si="556"/>
        <v>8.4032069961430617E-2</v>
      </c>
      <c r="Y3627" s="4">
        <f t="shared" si="563"/>
        <v>8.3241469267978666E-2</v>
      </c>
      <c r="Z3627" s="4">
        <f t="shared" si="564"/>
        <v>8.2699184254182753E-2</v>
      </c>
    </row>
    <row r="3628" spans="1:26" x14ac:dyDescent="0.25">
      <c r="A3628" s="16">
        <f t="shared" si="562"/>
        <v>47161</v>
      </c>
      <c r="B3628">
        <f>+'[2]Ejercicio 1'!E3845</f>
        <v>3626</v>
      </c>
      <c r="C3628" s="5">
        <v>8.0810738139309751E-2</v>
      </c>
      <c r="D3628" s="4">
        <f t="shared" si="557"/>
        <v>7.9203630036984829E-2</v>
      </c>
      <c r="E3628" s="6">
        <f t="shared" si="558"/>
        <v>8.0001812595300786E-2</v>
      </c>
      <c r="F3628" s="7">
        <f t="shared" si="559"/>
        <v>7.9448090121771051E-2</v>
      </c>
      <c r="I3628" s="10">
        <v>3626</v>
      </c>
      <c r="J3628" s="8">
        <f t="shared" si="560"/>
        <v>8.2310738139309753E-2</v>
      </c>
      <c r="K3628" s="8">
        <f t="shared" si="560"/>
        <v>8.070363003698483E-2</v>
      </c>
      <c r="L3628" s="8">
        <f t="shared" si="560"/>
        <v>8.1501812595300788E-2</v>
      </c>
      <c r="M3628" s="8">
        <f t="shared" si="560"/>
        <v>8.0948090121771052E-2</v>
      </c>
      <c r="P3628">
        <v>3626</v>
      </c>
      <c r="Q3628" s="8">
        <f t="shared" si="561"/>
        <v>7.931073813930975E-2</v>
      </c>
      <c r="R3628" s="8">
        <f t="shared" si="561"/>
        <v>7.7703630036984828E-2</v>
      </c>
      <c r="S3628" s="8">
        <f t="shared" si="561"/>
        <v>7.8501812595300785E-2</v>
      </c>
      <c r="T3628" s="8">
        <f t="shared" si="561"/>
        <v>7.7948090121771049E-2</v>
      </c>
      <c r="W3628">
        <v>3626</v>
      </c>
      <c r="X3628" s="4">
        <f t="shared" si="556"/>
        <v>8.403394170081388E-2</v>
      </c>
      <c r="Y3628" s="4">
        <f t="shared" si="563"/>
        <v>8.324330245311555E-2</v>
      </c>
      <c r="Z3628" s="4">
        <f t="shared" si="564"/>
        <v>8.2700991170522167E-2</v>
      </c>
    </row>
    <row r="3629" spans="1:26" x14ac:dyDescent="0.25">
      <c r="A3629" s="16">
        <f t="shared" si="562"/>
        <v>47162</v>
      </c>
      <c r="B3629">
        <f>+'[2]Ejercicio 1'!E3846</f>
        <v>3627</v>
      </c>
      <c r="C3629" s="5">
        <v>8.0811673258366287E-2</v>
      </c>
      <c r="D3629" s="4">
        <f t="shared" si="557"/>
        <v>7.9204528451708431E-2</v>
      </c>
      <c r="E3629" s="6">
        <f t="shared" si="558"/>
        <v>8.0002729178482015E-2</v>
      </c>
      <c r="F3629" s="7">
        <f t="shared" si="559"/>
        <v>7.9448994088095706E-2</v>
      </c>
      <c r="I3629" s="10">
        <v>3627</v>
      </c>
      <c r="J3629" s="8">
        <f t="shared" si="560"/>
        <v>8.2311673258366289E-2</v>
      </c>
      <c r="K3629" s="8">
        <f t="shared" si="560"/>
        <v>8.0704528451708432E-2</v>
      </c>
      <c r="L3629" s="8">
        <f t="shared" si="560"/>
        <v>8.1502729178482017E-2</v>
      </c>
      <c r="M3629" s="8">
        <f t="shared" si="560"/>
        <v>8.0948994088095708E-2</v>
      </c>
      <c r="P3629">
        <v>3627</v>
      </c>
      <c r="Q3629" s="8">
        <f t="shared" si="561"/>
        <v>7.9311673258366286E-2</v>
      </c>
      <c r="R3629" s="8">
        <f t="shared" si="561"/>
        <v>7.7704528451708429E-2</v>
      </c>
      <c r="S3629" s="8">
        <f t="shared" si="561"/>
        <v>7.8502729178482014E-2</v>
      </c>
      <c r="T3629" s="8">
        <f t="shared" si="561"/>
        <v>7.7948994088095705E-2</v>
      </c>
      <c r="W3629">
        <v>3627</v>
      </c>
      <c r="X3629" s="4">
        <f t="shared" si="556"/>
        <v>8.4035813440620541E-2</v>
      </c>
      <c r="Y3629" s="4">
        <f t="shared" si="563"/>
        <v>8.3245135637800921E-2</v>
      </c>
      <c r="Z3629" s="4">
        <f t="shared" si="564"/>
        <v>8.2702798085511231E-2</v>
      </c>
    </row>
    <row r="3630" spans="1:26" x14ac:dyDescent="0.25">
      <c r="A3630" s="16">
        <f t="shared" si="562"/>
        <v>47163</v>
      </c>
      <c r="B3630">
        <f>+'[2]Ejercicio 1'!E3847</f>
        <v>3628</v>
      </c>
      <c r="C3630" s="5">
        <v>8.0812608377422837E-2</v>
      </c>
      <c r="D3630" s="4">
        <f t="shared" si="557"/>
        <v>7.9205426866024067E-2</v>
      </c>
      <c r="E3630" s="6">
        <f t="shared" si="558"/>
        <v>8.0003645761455924E-2</v>
      </c>
      <c r="F3630" s="7">
        <f t="shared" si="559"/>
        <v>7.9449898054074916E-2</v>
      </c>
      <c r="I3630" s="10">
        <v>3628</v>
      </c>
      <c r="J3630" s="8">
        <f t="shared" si="560"/>
        <v>8.2312608377422838E-2</v>
      </c>
      <c r="K3630" s="8">
        <f t="shared" si="560"/>
        <v>8.0705426866024069E-2</v>
      </c>
      <c r="L3630" s="8">
        <f t="shared" si="560"/>
        <v>8.1503645761455926E-2</v>
      </c>
      <c r="M3630" s="8">
        <f t="shared" si="560"/>
        <v>8.0949898054074917E-2</v>
      </c>
      <c r="P3630">
        <v>3628</v>
      </c>
      <c r="Q3630" s="8">
        <f t="shared" si="561"/>
        <v>7.9312608377422836E-2</v>
      </c>
      <c r="R3630" s="8">
        <f t="shared" si="561"/>
        <v>7.7705426866024066E-2</v>
      </c>
      <c r="S3630" s="8">
        <f t="shared" si="561"/>
        <v>7.8503645761455923E-2</v>
      </c>
      <c r="T3630" s="8">
        <f t="shared" si="561"/>
        <v>7.7949898054074915E-2</v>
      </c>
      <c r="W3630">
        <v>3628</v>
      </c>
      <c r="X3630" s="4">
        <f t="shared" si="556"/>
        <v>8.4037685180851474E-2</v>
      </c>
      <c r="Y3630" s="4">
        <f t="shared" si="563"/>
        <v>8.3246968822103293E-2</v>
      </c>
      <c r="Z3630" s="4">
        <f t="shared" si="564"/>
        <v>8.2704604999892198E-2</v>
      </c>
    </row>
    <row r="3631" spans="1:26" x14ac:dyDescent="0.25">
      <c r="A3631" s="16">
        <f t="shared" si="562"/>
        <v>47164</v>
      </c>
      <c r="B3631">
        <f>+'[2]Ejercicio 1'!E3848</f>
        <v>3629</v>
      </c>
      <c r="C3631" s="5">
        <v>8.0813543496479387E-2</v>
      </c>
      <c r="D3631" s="4">
        <f t="shared" si="557"/>
        <v>7.9206325279931974E-2</v>
      </c>
      <c r="E3631" s="6">
        <f t="shared" si="558"/>
        <v>8.0004562344220778E-2</v>
      </c>
      <c r="F3631" s="7">
        <f t="shared" si="559"/>
        <v>7.9450802019705849E-2</v>
      </c>
      <c r="I3631" s="10">
        <v>3629</v>
      </c>
      <c r="J3631" s="8">
        <f t="shared" si="560"/>
        <v>8.2313543496479388E-2</v>
      </c>
      <c r="K3631" s="8">
        <f t="shared" si="560"/>
        <v>8.0706325279931976E-2</v>
      </c>
      <c r="L3631" s="8">
        <f t="shared" si="560"/>
        <v>8.150456234422078E-2</v>
      </c>
      <c r="M3631" s="8">
        <f t="shared" si="560"/>
        <v>8.095080201970585E-2</v>
      </c>
      <c r="P3631">
        <v>3629</v>
      </c>
      <c r="Q3631" s="8">
        <f t="shared" si="561"/>
        <v>7.9313543496479386E-2</v>
      </c>
      <c r="R3631" s="8">
        <f t="shared" si="561"/>
        <v>7.7706325279931973E-2</v>
      </c>
      <c r="S3631" s="8">
        <f t="shared" si="561"/>
        <v>7.8504562344220777E-2</v>
      </c>
      <c r="T3631" s="8">
        <f t="shared" si="561"/>
        <v>7.7950802019705848E-2</v>
      </c>
      <c r="W3631">
        <v>3629</v>
      </c>
      <c r="X3631" s="4">
        <f t="shared" si="556"/>
        <v>8.4039556921506692E-2</v>
      </c>
      <c r="Y3631" s="4">
        <f t="shared" si="563"/>
        <v>8.3248802005954164E-2</v>
      </c>
      <c r="Z3631" s="4">
        <f t="shared" si="564"/>
        <v>8.2706411912928546E-2</v>
      </c>
    </row>
    <row r="3632" spans="1:26" x14ac:dyDescent="0.25">
      <c r="A3632" s="16">
        <f t="shared" si="562"/>
        <v>47165</v>
      </c>
      <c r="B3632">
        <f>+'[2]Ejercicio 1'!E3849</f>
        <v>3630</v>
      </c>
      <c r="C3632" s="5">
        <v>8.0814478615535937E-2</v>
      </c>
      <c r="D3632" s="4">
        <f t="shared" si="557"/>
        <v>7.92072236934315E-2</v>
      </c>
      <c r="E3632" s="6">
        <f t="shared" si="558"/>
        <v>8.0005478926778326E-2</v>
      </c>
      <c r="F3632" s="7">
        <f t="shared" si="559"/>
        <v>7.9451705984988477E-2</v>
      </c>
      <c r="I3632" s="10">
        <v>3630</v>
      </c>
      <c r="J3632" s="8">
        <f t="shared" si="560"/>
        <v>8.2314478615535938E-2</v>
      </c>
      <c r="K3632" s="8">
        <f t="shared" si="560"/>
        <v>8.0707223693431501E-2</v>
      </c>
      <c r="L3632" s="8">
        <f t="shared" si="560"/>
        <v>8.1505478926778327E-2</v>
      </c>
      <c r="M3632" s="8">
        <f t="shared" si="560"/>
        <v>8.0951705984988478E-2</v>
      </c>
      <c r="P3632">
        <v>3630</v>
      </c>
      <c r="Q3632" s="8">
        <f t="shared" si="561"/>
        <v>7.9314478615535935E-2</v>
      </c>
      <c r="R3632" s="8">
        <f t="shared" si="561"/>
        <v>7.7707223693431499E-2</v>
      </c>
      <c r="S3632" s="8">
        <f t="shared" si="561"/>
        <v>7.8505478926778324E-2</v>
      </c>
      <c r="T3632" s="8">
        <f t="shared" si="561"/>
        <v>7.7951705984988476E-2</v>
      </c>
      <c r="W3632">
        <v>3630</v>
      </c>
      <c r="X3632" s="4">
        <f t="shared" si="556"/>
        <v>8.4041428662586182E-2</v>
      </c>
      <c r="Y3632" s="4">
        <f t="shared" si="563"/>
        <v>8.3250635189422051E-2</v>
      </c>
      <c r="Z3632" s="4">
        <f t="shared" si="564"/>
        <v>8.2708218825351079E-2</v>
      </c>
    </row>
    <row r="3633" spans="1:26" x14ac:dyDescent="0.25">
      <c r="A3633" s="16">
        <f t="shared" si="562"/>
        <v>47166</v>
      </c>
      <c r="B3633">
        <f>+'[2]Ejercicio 1'!E3850</f>
        <v>3631</v>
      </c>
      <c r="C3633" s="5">
        <v>8.0815413734592487E-2</v>
      </c>
      <c r="D3633" s="4">
        <f t="shared" si="557"/>
        <v>7.9208122106522866E-2</v>
      </c>
      <c r="E3633" s="6">
        <f t="shared" si="558"/>
        <v>8.0006395509126804E-2</v>
      </c>
      <c r="F3633" s="7">
        <f t="shared" si="559"/>
        <v>7.9452609949925659E-2</v>
      </c>
      <c r="I3633" s="10">
        <v>3631</v>
      </c>
      <c r="J3633" s="8">
        <f t="shared" si="560"/>
        <v>8.2315413734592488E-2</v>
      </c>
      <c r="K3633" s="8">
        <f t="shared" si="560"/>
        <v>8.0708122106522867E-2</v>
      </c>
      <c r="L3633" s="8">
        <f t="shared" si="560"/>
        <v>8.1506395509126806E-2</v>
      </c>
      <c r="M3633" s="8">
        <f t="shared" si="560"/>
        <v>8.0952609949925661E-2</v>
      </c>
      <c r="P3633">
        <v>3631</v>
      </c>
      <c r="Q3633" s="8">
        <f t="shared" si="561"/>
        <v>7.9315413734592485E-2</v>
      </c>
      <c r="R3633" s="8">
        <f t="shared" si="561"/>
        <v>7.7708122106522864E-2</v>
      </c>
      <c r="S3633" s="8">
        <f t="shared" si="561"/>
        <v>7.8506395509126803E-2</v>
      </c>
      <c r="T3633" s="8">
        <f t="shared" si="561"/>
        <v>7.7952609949925658E-2</v>
      </c>
      <c r="W3633">
        <v>3631</v>
      </c>
      <c r="X3633" s="4">
        <f t="shared" si="556"/>
        <v>8.4043300404089513E-2</v>
      </c>
      <c r="Y3633" s="4">
        <f t="shared" si="563"/>
        <v>8.3252468372438423E-2</v>
      </c>
      <c r="Z3633" s="4">
        <f t="shared" si="564"/>
        <v>8.2710025736788706E-2</v>
      </c>
    </row>
    <row r="3634" spans="1:26" x14ac:dyDescent="0.25">
      <c r="A3634" s="16">
        <f t="shared" si="562"/>
        <v>47167</v>
      </c>
      <c r="B3634">
        <f>+'[2]Ejercicio 1'!E3851</f>
        <v>3632</v>
      </c>
      <c r="C3634" s="5">
        <v>8.0816348853649023E-2</v>
      </c>
      <c r="D3634" s="4">
        <f t="shared" si="557"/>
        <v>7.9209020519206294E-2</v>
      </c>
      <c r="E3634" s="6">
        <f t="shared" si="558"/>
        <v>8.0007312091267976E-2</v>
      </c>
      <c r="F3634" s="7">
        <f t="shared" si="559"/>
        <v>7.9453513914514565E-2</v>
      </c>
      <c r="I3634" s="10">
        <v>3632</v>
      </c>
      <c r="J3634" s="8">
        <f t="shared" si="560"/>
        <v>8.2316348853649024E-2</v>
      </c>
      <c r="K3634" s="8">
        <f t="shared" si="560"/>
        <v>8.0709020519206295E-2</v>
      </c>
      <c r="L3634" s="8">
        <f t="shared" si="560"/>
        <v>8.1507312091267978E-2</v>
      </c>
      <c r="M3634" s="8">
        <f t="shared" si="560"/>
        <v>8.0953513914514566E-2</v>
      </c>
      <c r="P3634">
        <v>3632</v>
      </c>
      <c r="Q3634" s="8">
        <f t="shared" si="561"/>
        <v>7.9316348853649021E-2</v>
      </c>
      <c r="R3634" s="8">
        <f t="shared" si="561"/>
        <v>7.7709020519206293E-2</v>
      </c>
      <c r="S3634" s="8">
        <f t="shared" si="561"/>
        <v>7.8507312091267975E-2</v>
      </c>
      <c r="T3634" s="8">
        <f t="shared" si="561"/>
        <v>7.7953513914514563E-2</v>
      </c>
      <c r="W3634">
        <v>3632</v>
      </c>
      <c r="X3634" s="4">
        <f t="shared" si="556"/>
        <v>8.4045172146016672E-2</v>
      </c>
      <c r="Y3634" s="4">
        <f t="shared" si="563"/>
        <v>8.3254301555072685E-2</v>
      </c>
      <c r="Z3634" s="4">
        <f t="shared" si="564"/>
        <v>8.271183264688739E-2</v>
      </c>
    </row>
    <row r="3635" spans="1:26" x14ac:dyDescent="0.25">
      <c r="A3635" s="16">
        <f t="shared" si="562"/>
        <v>47168</v>
      </c>
      <c r="B3635">
        <f>+'[2]Ejercicio 1'!E3852</f>
        <v>3633</v>
      </c>
      <c r="C3635" s="5">
        <v>8.0817283972705573E-2</v>
      </c>
      <c r="D3635" s="4">
        <f t="shared" si="557"/>
        <v>7.9209918931481563E-2</v>
      </c>
      <c r="E3635" s="6">
        <f t="shared" si="558"/>
        <v>8.0008228673200968E-2</v>
      </c>
      <c r="F3635" s="7">
        <f t="shared" si="559"/>
        <v>7.9454417878755165E-2</v>
      </c>
      <c r="I3635" s="10">
        <v>3633</v>
      </c>
      <c r="J3635" s="8">
        <f t="shared" si="560"/>
        <v>8.2317283972705574E-2</v>
      </c>
      <c r="K3635" s="8">
        <f t="shared" si="560"/>
        <v>8.0709918931481564E-2</v>
      </c>
      <c r="L3635" s="8">
        <f t="shared" si="560"/>
        <v>8.1508228673200969E-2</v>
      </c>
      <c r="M3635" s="8">
        <f t="shared" si="560"/>
        <v>8.0954417878755167E-2</v>
      </c>
      <c r="P3635">
        <v>3633</v>
      </c>
      <c r="Q3635" s="8">
        <f t="shared" si="561"/>
        <v>7.9317283972705571E-2</v>
      </c>
      <c r="R3635" s="8">
        <f t="shared" si="561"/>
        <v>7.7709918931481561E-2</v>
      </c>
      <c r="S3635" s="8">
        <f t="shared" si="561"/>
        <v>7.8508228673200967E-2</v>
      </c>
      <c r="T3635" s="8">
        <f t="shared" si="561"/>
        <v>7.7954417878755164E-2</v>
      </c>
      <c r="W3635">
        <v>3633</v>
      </c>
      <c r="X3635" s="4">
        <f t="shared" si="556"/>
        <v>8.4047043888367687E-2</v>
      </c>
      <c r="Y3635" s="4">
        <f t="shared" si="563"/>
        <v>8.3256134737255447E-2</v>
      </c>
      <c r="Z3635" s="4">
        <f t="shared" si="564"/>
        <v>8.2713639556369428E-2</v>
      </c>
    </row>
    <row r="3636" spans="1:26" x14ac:dyDescent="0.25">
      <c r="A3636" s="16">
        <f t="shared" si="562"/>
        <v>47169</v>
      </c>
      <c r="B3636">
        <f>+'[2]Ejercicio 1'!E3853</f>
        <v>3634</v>
      </c>
      <c r="C3636" s="5">
        <v>8.0818219091762122E-2</v>
      </c>
      <c r="D3636" s="4">
        <f t="shared" si="557"/>
        <v>7.9210817343348866E-2</v>
      </c>
      <c r="E3636" s="6">
        <f t="shared" si="558"/>
        <v>8.000914525492489E-2</v>
      </c>
      <c r="F3636" s="7">
        <f t="shared" si="559"/>
        <v>7.9455321842650334E-2</v>
      </c>
      <c r="I3636" s="10">
        <v>3634</v>
      </c>
      <c r="J3636" s="8">
        <f t="shared" si="560"/>
        <v>8.2318219091762124E-2</v>
      </c>
      <c r="K3636" s="8">
        <f t="shared" si="560"/>
        <v>8.0710817343348867E-2</v>
      </c>
      <c r="L3636" s="8">
        <f t="shared" si="560"/>
        <v>8.1509145254924892E-2</v>
      </c>
      <c r="M3636" s="8">
        <f t="shared" si="560"/>
        <v>8.0955321842650335E-2</v>
      </c>
      <c r="P3636">
        <v>3634</v>
      </c>
      <c r="Q3636" s="8">
        <f t="shared" si="561"/>
        <v>7.9318219091762121E-2</v>
      </c>
      <c r="R3636" s="8">
        <f t="shared" si="561"/>
        <v>7.7710817343348865E-2</v>
      </c>
      <c r="S3636" s="8">
        <f t="shared" si="561"/>
        <v>7.8509145254924889E-2</v>
      </c>
      <c r="T3636" s="8">
        <f t="shared" si="561"/>
        <v>7.7955321842650332E-2</v>
      </c>
      <c r="W3636">
        <v>3634</v>
      </c>
      <c r="X3636" s="4">
        <f t="shared" si="556"/>
        <v>8.4048915631142959E-2</v>
      </c>
      <c r="Y3636" s="4">
        <f t="shared" si="563"/>
        <v>8.3257967919020084E-2</v>
      </c>
      <c r="Z3636" s="4">
        <f t="shared" si="564"/>
        <v>8.271544646487225E-2</v>
      </c>
    </row>
    <row r="3637" spans="1:26" x14ac:dyDescent="0.25">
      <c r="A3637" s="16">
        <f t="shared" si="562"/>
        <v>47170</v>
      </c>
      <c r="B3637">
        <f>+'[2]Ejercicio 1'!E3854</f>
        <v>3635</v>
      </c>
      <c r="C3637" s="5">
        <v>8.0819154210818672E-2</v>
      </c>
      <c r="D3637" s="4">
        <f t="shared" si="557"/>
        <v>7.921171575480844E-2</v>
      </c>
      <c r="E3637" s="6">
        <f t="shared" si="558"/>
        <v>8.0010061836441521E-2</v>
      </c>
      <c r="F3637" s="7">
        <f t="shared" si="559"/>
        <v>7.9456225806197198E-2</v>
      </c>
      <c r="I3637" s="10">
        <v>3635</v>
      </c>
      <c r="J3637" s="8">
        <f t="shared" si="560"/>
        <v>8.2319154210818674E-2</v>
      </c>
      <c r="K3637" s="8">
        <f t="shared" si="560"/>
        <v>8.0711715754808441E-2</v>
      </c>
      <c r="L3637" s="8">
        <f t="shared" si="560"/>
        <v>8.1510061836441522E-2</v>
      </c>
      <c r="M3637" s="8">
        <f t="shared" si="560"/>
        <v>8.0956225806197199E-2</v>
      </c>
      <c r="P3637">
        <v>3635</v>
      </c>
      <c r="Q3637" s="8">
        <f t="shared" si="561"/>
        <v>7.9319154210818671E-2</v>
      </c>
      <c r="R3637" s="8">
        <f t="shared" si="561"/>
        <v>7.7711715754808439E-2</v>
      </c>
      <c r="S3637" s="8">
        <f t="shared" si="561"/>
        <v>7.8510061836441519E-2</v>
      </c>
      <c r="T3637" s="8">
        <f t="shared" si="561"/>
        <v>7.7956225806197196E-2</v>
      </c>
      <c r="W3637">
        <v>3635</v>
      </c>
      <c r="X3637" s="4">
        <f t="shared" si="556"/>
        <v>8.4050787374351732E-2</v>
      </c>
      <c r="Y3637" s="4">
        <f t="shared" si="563"/>
        <v>8.3259801100402597E-2</v>
      </c>
      <c r="Z3637" s="4">
        <f t="shared" si="564"/>
        <v>8.2717253372398714E-2</v>
      </c>
    </row>
    <row r="3638" spans="1:26" x14ac:dyDescent="0.25">
      <c r="A3638" s="16">
        <f t="shared" si="562"/>
        <v>47171</v>
      </c>
      <c r="B3638">
        <f>+'[2]Ejercicio 1'!E3855</f>
        <v>3636</v>
      </c>
      <c r="C3638" s="5">
        <v>8.0820089329875222E-2</v>
      </c>
      <c r="D3638" s="4">
        <f t="shared" si="557"/>
        <v>7.9212614165859438E-2</v>
      </c>
      <c r="E3638" s="6">
        <f t="shared" si="558"/>
        <v>8.0010978417749956E-2</v>
      </c>
      <c r="F3638" s="7">
        <f t="shared" si="559"/>
        <v>7.9457129769395785E-2</v>
      </c>
      <c r="I3638" s="10">
        <v>3636</v>
      </c>
      <c r="J3638" s="8">
        <f t="shared" si="560"/>
        <v>8.2320089329875223E-2</v>
      </c>
      <c r="K3638" s="8">
        <f t="shared" si="560"/>
        <v>8.0712614165859439E-2</v>
      </c>
      <c r="L3638" s="8">
        <f t="shared" si="560"/>
        <v>8.1510978417749957E-2</v>
      </c>
      <c r="M3638" s="8">
        <f t="shared" si="560"/>
        <v>8.0957129769395786E-2</v>
      </c>
      <c r="P3638">
        <v>3636</v>
      </c>
      <c r="Q3638" s="8">
        <f t="shared" si="561"/>
        <v>7.9320089329875221E-2</v>
      </c>
      <c r="R3638" s="8">
        <f t="shared" si="561"/>
        <v>7.7712614165859437E-2</v>
      </c>
      <c r="S3638" s="8">
        <f t="shared" si="561"/>
        <v>7.8510978417749955E-2</v>
      </c>
      <c r="T3638" s="8">
        <f t="shared" si="561"/>
        <v>7.7957129769395783E-2</v>
      </c>
      <c r="W3638">
        <v>3636</v>
      </c>
      <c r="X3638" s="4">
        <f t="shared" si="556"/>
        <v>8.4052659117966777E-2</v>
      </c>
      <c r="Y3638" s="4">
        <f t="shared" si="563"/>
        <v>8.3261634281367861E-2</v>
      </c>
      <c r="Z3638" s="4">
        <f t="shared" si="564"/>
        <v>8.2719060278574827E-2</v>
      </c>
    </row>
    <row r="3639" spans="1:26" x14ac:dyDescent="0.25">
      <c r="A3639" s="16">
        <f t="shared" si="562"/>
        <v>47172</v>
      </c>
      <c r="B3639">
        <f>+'[2]Ejercicio 1'!E3856</f>
        <v>3637</v>
      </c>
      <c r="C3639" s="5">
        <v>8.0821024448931758E-2</v>
      </c>
      <c r="D3639" s="4">
        <f t="shared" si="557"/>
        <v>7.9213512576502693E-2</v>
      </c>
      <c r="E3639" s="6">
        <f t="shared" si="558"/>
        <v>8.0011894998850197E-2</v>
      </c>
      <c r="F3639" s="7">
        <f t="shared" si="559"/>
        <v>7.9458033732246067E-2</v>
      </c>
      <c r="I3639" s="10">
        <v>3637</v>
      </c>
      <c r="J3639" s="8">
        <f t="shared" si="560"/>
        <v>8.2321024448931759E-2</v>
      </c>
      <c r="K3639" s="8">
        <f t="shared" si="560"/>
        <v>8.0713512576502694E-2</v>
      </c>
      <c r="L3639" s="8">
        <f t="shared" si="560"/>
        <v>8.1511894998850198E-2</v>
      </c>
      <c r="M3639" s="8">
        <f t="shared" si="560"/>
        <v>8.0958033732246068E-2</v>
      </c>
      <c r="P3639">
        <v>3637</v>
      </c>
      <c r="Q3639" s="8">
        <f t="shared" si="561"/>
        <v>7.9321024448931757E-2</v>
      </c>
      <c r="R3639" s="8">
        <f t="shared" si="561"/>
        <v>7.7713512576502691E-2</v>
      </c>
      <c r="S3639" s="8">
        <f t="shared" si="561"/>
        <v>7.8511894998850196E-2</v>
      </c>
      <c r="T3639" s="8">
        <f t="shared" si="561"/>
        <v>7.7958033732246065E-2</v>
      </c>
      <c r="W3639">
        <v>3637</v>
      </c>
      <c r="X3639" s="4">
        <f t="shared" si="556"/>
        <v>8.4054530862014448E-2</v>
      </c>
      <c r="Y3639" s="4">
        <f t="shared" si="563"/>
        <v>8.3263467461881624E-2</v>
      </c>
      <c r="Z3639" s="4">
        <f t="shared" si="564"/>
        <v>8.272086718377171E-2</v>
      </c>
    </row>
    <row r="3640" spans="1:26" x14ac:dyDescent="0.25">
      <c r="A3640" s="16">
        <f t="shared" si="562"/>
        <v>47173</v>
      </c>
      <c r="B3640">
        <f>+'[2]Ejercicio 1'!E3857</f>
        <v>3638</v>
      </c>
      <c r="C3640" s="5">
        <v>8.0821959567988308E-2</v>
      </c>
      <c r="D3640" s="4">
        <f t="shared" si="557"/>
        <v>7.921441098673758E-2</v>
      </c>
      <c r="E3640" s="6">
        <f t="shared" si="558"/>
        <v>8.0012811579741383E-2</v>
      </c>
      <c r="F3640" s="7">
        <f t="shared" si="559"/>
        <v>7.9458937694750917E-2</v>
      </c>
      <c r="I3640" s="10">
        <v>3638</v>
      </c>
      <c r="J3640" s="8">
        <f t="shared" si="560"/>
        <v>8.2321959567988309E-2</v>
      </c>
      <c r="K3640" s="8">
        <f t="shared" si="560"/>
        <v>8.0714410986737581E-2</v>
      </c>
      <c r="L3640" s="8">
        <f t="shared" si="560"/>
        <v>8.1512811579741384E-2</v>
      </c>
      <c r="M3640" s="8">
        <f t="shared" si="560"/>
        <v>8.0958937694750918E-2</v>
      </c>
      <c r="P3640">
        <v>3638</v>
      </c>
      <c r="Q3640" s="8">
        <f t="shared" si="561"/>
        <v>7.9321959567988307E-2</v>
      </c>
      <c r="R3640" s="8">
        <f t="shared" si="561"/>
        <v>7.7714410986737578E-2</v>
      </c>
      <c r="S3640" s="8">
        <f t="shared" si="561"/>
        <v>7.8512811579741382E-2</v>
      </c>
      <c r="T3640" s="8">
        <f t="shared" si="561"/>
        <v>7.7958937694750916E-2</v>
      </c>
      <c r="W3640">
        <v>3638</v>
      </c>
      <c r="X3640" s="4">
        <f t="shared" si="556"/>
        <v>8.4056402606485517E-2</v>
      </c>
      <c r="Y3640" s="4">
        <f t="shared" si="563"/>
        <v>8.3265300641977263E-2</v>
      </c>
      <c r="Z3640" s="4">
        <f t="shared" si="564"/>
        <v>8.2722674088357664E-2</v>
      </c>
    </row>
    <row r="3641" spans="1:26" x14ac:dyDescent="0.25">
      <c r="A3641" s="16">
        <f t="shared" si="562"/>
        <v>47174</v>
      </c>
      <c r="B3641">
        <f>+'[2]Ejercicio 1'!E3858</f>
        <v>3639</v>
      </c>
      <c r="C3641" s="5">
        <v>8.0822894687044858E-2</v>
      </c>
      <c r="D3641" s="4">
        <f t="shared" si="557"/>
        <v>7.9215309396564529E-2</v>
      </c>
      <c r="E3641" s="6">
        <f t="shared" si="558"/>
        <v>8.0013728160425263E-2</v>
      </c>
      <c r="F3641" s="7">
        <f t="shared" si="559"/>
        <v>7.9459841656907476E-2</v>
      </c>
      <c r="I3641" s="10">
        <v>3639</v>
      </c>
      <c r="J3641" s="8">
        <f t="shared" si="560"/>
        <v>8.2322894687044859E-2</v>
      </c>
      <c r="K3641" s="8">
        <f t="shared" si="560"/>
        <v>8.071530939656453E-2</v>
      </c>
      <c r="L3641" s="8">
        <f t="shared" si="560"/>
        <v>8.1513728160425264E-2</v>
      </c>
      <c r="M3641" s="8">
        <f t="shared" si="560"/>
        <v>8.0959841656907477E-2</v>
      </c>
      <c r="P3641">
        <v>3639</v>
      </c>
      <c r="Q3641" s="8">
        <f t="shared" si="561"/>
        <v>7.9322894687044856E-2</v>
      </c>
      <c r="R3641" s="8">
        <f t="shared" si="561"/>
        <v>7.7715309396564528E-2</v>
      </c>
      <c r="S3641" s="8">
        <f t="shared" si="561"/>
        <v>7.8513728160425261E-2</v>
      </c>
      <c r="T3641" s="8">
        <f t="shared" si="561"/>
        <v>7.7959841656907475E-2</v>
      </c>
      <c r="W3641">
        <v>3639</v>
      </c>
      <c r="X3641" s="4">
        <f t="shared" si="556"/>
        <v>8.4058274351381732E-2</v>
      </c>
      <c r="Y3641" s="4">
        <f t="shared" si="563"/>
        <v>8.3267133821689904E-2</v>
      </c>
      <c r="Z3641" s="4">
        <f t="shared" si="564"/>
        <v>8.2724480991964403E-2</v>
      </c>
    </row>
    <row r="3642" spans="1:26" x14ac:dyDescent="0.25">
      <c r="A3642" s="16">
        <f t="shared" si="562"/>
        <v>47175</v>
      </c>
      <c r="B3642">
        <f>+'[2]Ejercicio 1'!E3859</f>
        <v>3640</v>
      </c>
      <c r="C3642" s="5">
        <v>8.0823829806101408E-2</v>
      </c>
      <c r="D3642" s="4">
        <f t="shared" si="557"/>
        <v>7.9216207805983527E-2</v>
      </c>
      <c r="E3642" s="6">
        <f t="shared" si="558"/>
        <v>8.0014644740900961E-2</v>
      </c>
      <c r="F3642" s="7">
        <f t="shared" si="559"/>
        <v>7.9460745618715745E-2</v>
      </c>
      <c r="I3642" s="10">
        <v>3640</v>
      </c>
      <c r="J3642" s="8">
        <f t="shared" si="560"/>
        <v>8.2323829806101409E-2</v>
      </c>
      <c r="K3642" s="8">
        <f t="shared" si="560"/>
        <v>8.0716207805983528E-2</v>
      </c>
      <c r="L3642" s="8">
        <f t="shared" si="560"/>
        <v>8.1514644740900963E-2</v>
      </c>
      <c r="M3642" s="8">
        <f t="shared" si="560"/>
        <v>8.0960745618715746E-2</v>
      </c>
      <c r="P3642">
        <v>3640</v>
      </c>
      <c r="Q3642" s="8">
        <f t="shared" si="561"/>
        <v>7.9323829806101406E-2</v>
      </c>
      <c r="R3642" s="8">
        <f t="shared" si="561"/>
        <v>7.7716207805983525E-2</v>
      </c>
      <c r="S3642" s="8">
        <f t="shared" si="561"/>
        <v>7.851464474090096E-2</v>
      </c>
      <c r="T3642" s="8">
        <f t="shared" si="561"/>
        <v>7.7960745618715743E-2</v>
      </c>
      <c r="W3642">
        <v>3640</v>
      </c>
      <c r="X3642" s="4">
        <f t="shared" ref="X3642:X3705" si="565">Tasa_Fwd(C3460,B3460,C3642,B3642,182)</f>
        <v>8.4060146096701344E-2</v>
      </c>
      <c r="Y3642" s="4">
        <f t="shared" si="563"/>
        <v>8.3268967000987057E-2</v>
      </c>
      <c r="Z3642" s="4">
        <f t="shared" si="564"/>
        <v>8.2726287894220804E-2</v>
      </c>
    </row>
    <row r="3643" spans="1:26" x14ac:dyDescent="0.25">
      <c r="A3643" s="16">
        <f t="shared" si="562"/>
        <v>47176</v>
      </c>
      <c r="B3643">
        <f>+'[2]Ejercicio 1'!E3860</f>
        <v>3641</v>
      </c>
      <c r="C3643" s="5">
        <v>8.0824764925157958E-2</v>
      </c>
      <c r="D3643" s="4">
        <f t="shared" si="557"/>
        <v>7.9217106214994781E-2</v>
      </c>
      <c r="E3643" s="6">
        <f t="shared" si="558"/>
        <v>8.0015561321168466E-2</v>
      </c>
      <c r="F3643" s="7">
        <f t="shared" si="559"/>
        <v>7.9461649580178567E-2</v>
      </c>
      <c r="I3643" s="10">
        <v>3641</v>
      </c>
      <c r="J3643" s="8">
        <f t="shared" si="560"/>
        <v>8.2324764925157959E-2</v>
      </c>
      <c r="K3643" s="8">
        <f t="shared" si="560"/>
        <v>8.0717106214994783E-2</v>
      </c>
      <c r="L3643" s="8">
        <f t="shared" si="560"/>
        <v>8.1515561321168467E-2</v>
      </c>
      <c r="M3643" s="8">
        <f t="shared" si="560"/>
        <v>8.0961649580178568E-2</v>
      </c>
      <c r="P3643">
        <v>3641</v>
      </c>
      <c r="Q3643" s="8">
        <f t="shared" si="561"/>
        <v>7.9324764925157956E-2</v>
      </c>
      <c r="R3643" s="8">
        <f t="shared" si="561"/>
        <v>7.771710621499478E-2</v>
      </c>
      <c r="S3643" s="8">
        <f t="shared" si="561"/>
        <v>7.8515561321168464E-2</v>
      </c>
      <c r="T3643" s="8">
        <f t="shared" si="561"/>
        <v>7.7961649580178566E-2</v>
      </c>
      <c r="W3643">
        <v>3641</v>
      </c>
      <c r="X3643" s="4">
        <f t="shared" si="565"/>
        <v>8.4062017842453582E-2</v>
      </c>
      <c r="Y3643" s="4">
        <f t="shared" si="563"/>
        <v>8.327080017983271E-2</v>
      </c>
      <c r="Z3643" s="4">
        <f t="shared" si="564"/>
        <v>8.2728094795869109E-2</v>
      </c>
    </row>
    <row r="3644" spans="1:26" x14ac:dyDescent="0.25">
      <c r="A3644" s="16">
        <f t="shared" si="562"/>
        <v>47177</v>
      </c>
      <c r="B3644">
        <f>+'[2]Ejercicio 1'!E3861</f>
        <v>3642</v>
      </c>
      <c r="C3644" s="5">
        <v>8.0825700044214494E-2</v>
      </c>
      <c r="D3644" s="4">
        <f t="shared" si="557"/>
        <v>7.9218004623597668E-2</v>
      </c>
      <c r="E3644" s="6">
        <f t="shared" si="558"/>
        <v>8.0016477901227789E-2</v>
      </c>
      <c r="F3644" s="7">
        <f t="shared" si="559"/>
        <v>7.9462553541293099E-2</v>
      </c>
      <c r="I3644" s="10">
        <v>3642</v>
      </c>
      <c r="J3644" s="8">
        <f t="shared" si="560"/>
        <v>8.2325700044214495E-2</v>
      </c>
      <c r="K3644" s="8">
        <f t="shared" si="560"/>
        <v>8.0718004623597669E-2</v>
      </c>
      <c r="L3644" s="8">
        <f t="shared" si="560"/>
        <v>8.1516477901227791E-2</v>
      </c>
      <c r="M3644" s="8">
        <f t="shared" si="560"/>
        <v>8.09625535412931E-2</v>
      </c>
      <c r="P3644">
        <v>3642</v>
      </c>
      <c r="Q3644" s="8">
        <f t="shared" si="561"/>
        <v>7.9325700044214492E-2</v>
      </c>
      <c r="R3644" s="8">
        <f t="shared" si="561"/>
        <v>7.7718004623597667E-2</v>
      </c>
      <c r="S3644" s="8">
        <f t="shared" si="561"/>
        <v>7.8516477901227788E-2</v>
      </c>
      <c r="T3644" s="8">
        <f t="shared" si="561"/>
        <v>7.7962553541293098E-2</v>
      </c>
      <c r="W3644">
        <v>3642</v>
      </c>
      <c r="X3644" s="4">
        <f t="shared" si="565"/>
        <v>8.4063889588613411E-2</v>
      </c>
      <c r="Y3644" s="4">
        <f t="shared" si="563"/>
        <v>8.3272633358294476E-2</v>
      </c>
      <c r="Z3644" s="4">
        <f t="shared" si="564"/>
        <v>8.2729901696169908E-2</v>
      </c>
    </row>
    <row r="3645" spans="1:26" x14ac:dyDescent="0.25">
      <c r="A3645" s="16">
        <f t="shared" si="562"/>
        <v>47178</v>
      </c>
      <c r="B3645">
        <f>+'[2]Ejercicio 1'!E3862</f>
        <v>3643</v>
      </c>
      <c r="C3645" s="5">
        <v>8.0826635163271043E-2</v>
      </c>
      <c r="D3645" s="4">
        <f t="shared" si="557"/>
        <v>7.9218903031792409E-2</v>
      </c>
      <c r="E3645" s="6">
        <f t="shared" si="558"/>
        <v>8.0017394481078932E-2</v>
      </c>
      <c r="F3645" s="7">
        <f t="shared" si="559"/>
        <v>7.946345750205934E-2</v>
      </c>
      <c r="I3645" s="10">
        <v>3643</v>
      </c>
      <c r="J3645" s="8">
        <f t="shared" si="560"/>
        <v>8.2326635163271045E-2</v>
      </c>
      <c r="K3645" s="8">
        <f t="shared" si="560"/>
        <v>8.0718903031792411E-2</v>
      </c>
      <c r="L3645" s="8">
        <f t="shared" si="560"/>
        <v>8.1517394481078934E-2</v>
      </c>
      <c r="M3645" s="8">
        <f t="shared" si="560"/>
        <v>8.0963457502059341E-2</v>
      </c>
      <c r="P3645">
        <v>3643</v>
      </c>
      <c r="Q3645" s="8">
        <f t="shared" si="561"/>
        <v>7.9326635163271042E-2</v>
      </c>
      <c r="R3645" s="8">
        <f t="shared" si="561"/>
        <v>7.7718903031792408E-2</v>
      </c>
      <c r="S3645" s="8">
        <f t="shared" si="561"/>
        <v>7.8517394481078931E-2</v>
      </c>
      <c r="T3645" s="8">
        <f t="shared" si="561"/>
        <v>7.7963457502059338E-2</v>
      </c>
      <c r="W3645">
        <v>3643</v>
      </c>
      <c r="X3645" s="4">
        <f t="shared" si="565"/>
        <v>8.4065761335205408E-2</v>
      </c>
      <c r="Y3645" s="4">
        <f t="shared" si="563"/>
        <v>8.3274466536339894E-2</v>
      </c>
      <c r="Z3645" s="4">
        <f t="shared" si="564"/>
        <v>8.2731708595854075E-2</v>
      </c>
    </row>
    <row r="3646" spans="1:26" x14ac:dyDescent="0.25">
      <c r="A3646" s="16">
        <f t="shared" si="562"/>
        <v>47179</v>
      </c>
      <c r="B3646">
        <f>+'[2]Ejercicio 1'!E3863</f>
        <v>3644</v>
      </c>
      <c r="C3646" s="5">
        <v>8.0827570282327593E-2</v>
      </c>
      <c r="D3646" s="4">
        <f t="shared" si="557"/>
        <v>7.9219801439579005E-2</v>
      </c>
      <c r="E3646" s="6">
        <f t="shared" si="558"/>
        <v>8.0018311060721881E-2</v>
      </c>
      <c r="F3646" s="7">
        <f t="shared" si="559"/>
        <v>7.9464361462480149E-2</v>
      </c>
      <c r="I3646" s="10">
        <v>3644</v>
      </c>
      <c r="J3646" s="8">
        <f t="shared" si="560"/>
        <v>8.2327570282327595E-2</v>
      </c>
      <c r="K3646" s="8">
        <f t="shared" si="560"/>
        <v>8.0719801439579006E-2</v>
      </c>
      <c r="L3646" s="8">
        <f t="shared" si="560"/>
        <v>8.1518311060721882E-2</v>
      </c>
      <c r="M3646" s="8">
        <f t="shared" si="560"/>
        <v>8.096436146248015E-2</v>
      </c>
      <c r="P3646">
        <v>3644</v>
      </c>
      <c r="Q3646" s="8">
        <f t="shared" si="561"/>
        <v>7.9327570282327592E-2</v>
      </c>
      <c r="R3646" s="8">
        <f t="shared" si="561"/>
        <v>7.7719801439579003E-2</v>
      </c>
      <c r="S3646" s="8">
        <f t="shared" si="561"/>
        <v>7.8518311060721879E-2</v>
      </c>
      <c r="T3646" s="8">
        <f t="shared" si="561"/>
        <v>7.7964361462480147E-2</v>
      </c>
      <c r="W3646">
        <v>3644</v>
      </c>
      <c r="X3646" s="4">
        <f t="shared" si="565"/>
        <v>8.406763308222126E-2</v>
      </c>
      <c r="Y3646" s="4">
        <f t="shared" si="563"/>
        <v>8.3276299713932911E-2</v>
      </c>
      <c r="Z3646" s="4">
        <f t="shared" si="564"/>
        <v>8.2733515494567589E-2</v>
      </c>
    </row>
    <row r="3647" spans="1:26" x14ac:dyDescent="0.25">
      <c r="A3647" s="16">
        <f t="shared" si="562"/>
        <v>47180</v>
      </c>
      <c r="B3647">
        <f>+'[2]Ejercicio 1'!E3864</f>
        <v>3645</v>
      </c>
      <c r="C3647" s="5">
        <v>8.0828505401384143E-2</v>
      </c>
      <c r="D3647" s="4">
        <f t="shared" si="557"/>
        <v>7.9220699846957635E-2</v>
      </c>
      <c r="E3647" s="6">
        <f t="shared" si="558"/>
        <v>8.0019227640156648E-2</v>
      </c>
      <c r="F3647" s="7">
        <f t="shared" si="559"/>
        <v>7.9465265422552653E-2</v>
      </c>
      <c r="I3647" s="10">
        <v>3645</v>
      </c>
      <c r="J3647" s="8">
        <f t="shared" si="560"/>
        <v>8.2328505401384144E-2</v>
      </c>
      <c r="K3647" s="8">
        <f t="shared" si="560"/>
        <v>8.0720699846957636E-2</v>
      </c>
      <c r="L3647" s="8">
        <f t="shared" si="560"/>
        <v>8.151922764015665E-2</v>
      </c>
      <c r="M3647" s="8">
        <f t="shared" si="560"/>
        <v>8.0965265422552654E-2</v>
      </c>
      <c r="P3647">
        <v>3645</v>
      </c>
      <c r="Q3647" s="8">
        <f t="shared" si="561"/>
        <v>7.9328505401384142E-2</v>
      </c>
      <c r="R3647" s="8">
        <f t="shared" si="561"/>
        <v>7.7720699846957633E-2</v>
      </c>
      <c r="S3647" s="8">
        <f t="shared" si="561"/>
        <v>7.8519227640156647E-2</v>
      </c>
      <c r="T3647" s="8">
        <f t="shared" si="561"/>
        <v>7.7965265422552651E-2</v>
      </c>
      <c r="W3647">
        <v>3645</v>
      </c>
      <c r="X3647" s="4">
        <f t="shared" si="565"/>
        <v>8.4069504829661371E-2</v>
      </c>
      <c r="Y3647" s="4">
        <f t="shared" si="563"/>
        <v>8.3278132891142942E-2</v>
      </c>
      <c r="Z3647" s="4">
        <f t="shared" si="564"/>
        <v>8.2735322391930752E-2</v>
      </c>
    </row>
    <row r="3648" spans="1:26" x14ac:dyDescent="0.25">
      <c r="A3648" s="16">
        <f t="shared" si="562"/>
        <v>47181</v>
      </c>
      <c r="B3648">
        <f>+'[2]Ejercicio 1'!E3865</f>
        <v>3646</v>
      </c>
      <c r="C3648" s="5">
        <v>8.0829440520440693E-2</v>
      </c>
      <c r="D3648" s="4">
        <f t="shared" si="557"/>
        <v>7.9221598253928327E-2</v>
      </c>
      <c r="E3648" s="6">
        <f t="shared" si="558"/>
        <v>8.0020144219383235E-2</v>
      </c>
      <c r="F3648" s="7">
        <f t="shared" si="559"/>
        <v>7.946616938227688E-2</v>
      </c>
      <c r="I3648" s="10">
        <v>3646</v>
      </c>
      <c r="J3648" s="8">
        <f t="shared" si="560"/>
        <v>8.2329440520440694E-2</v>
      </c>
      <c r="K3648" s="8">
        <f t="shared" si="560"/>
        <v>8.0721598253928328E-2</v>
      </c>
      <c r="L3648" s="8">
        <f t="shared" si="560"/>
        <v>8.1520144219383237E-2</v>
      </c>
      <c r="M3648" s="8">
        <f t="shared" si="560"/>
        <v>8.0966169382276881E-2</v>
      </c>
      <c r="P3648">
        <v>3646</v>
      </c>
      <c r="Q3648" s="8">
        <f t="shared" si="561"/>
        <v>7.9329440520440692E-2</v>
      </c>
      <c r="R3648" s="8">
        <f t="shared" si="561"/>
        <v>7.7721598253928326E-2</v>
      </c>
      <c r="S3648" s="8">
        <f t="shared" si="561"/>
        <v>7.8520144219383234E-2</v>
      </c>
      <c r="T3648" s="8">
        <f t="shared" si="561"/>
        <v>7.7966169382276879E-2</v>
      </c>
      <c r="W3648">
        <v>3646</v>
      </c>
      <c r="X3648" s="4">
        <f t="shared" si="565"/>
        <v>8.4071376577524892E-2</v>
      </c>
      <c r="Y3648" s="4">
        <f t="shared" si="563"/>
        <v>8.3279966067936598E-2</v>
      </c>
      <c r="Z3648" s="4">
        <f t="shared" si="564"/>
        <v>8.2737129288680114E-2</v>
      </c>
    </row>
    <row r="3649" spans="1:26" x14ac:dyDescent="0.25">
      <c r="A3649" s="16">
        <f t="shared" si="562"/>
        <v>47182</v>
      </c>
      <c r="B3649">
        <f>+'[2]Ejercicio 1'!E3866</f>
        <v>3647</v>
      </c>
      <c r="C3649" s="5">
        <v>8.0830375639497243E-2</v>
      </c>
      <c r="D3649" s="4">
        <f t="shared" si="557"/>
        <v>7.9222496660491276E-2</v>
      </c>
      <c r="E3649" s="6">
        <f t="shared" si="558"/>
        <v>8.0021060798402516E-2</v>
      </c>
      <c r="F3649" s="7">
        <f t="shared" si="559"/>
        <v>7.9467073341655661E-2</v>
      </c>
      <c r="I3649" s="10">
        <v>3647</v>
      </c>
      <c r="J3649" s="8">
        <f t="shared" si="560"/>
        <v>8.2330375639497244E-2</v>
      </c>
      <c r="K3649" s="8">
        <f t="shared" si="560"/>
        <v>8.0722496660491277E-2</v>
      </c>
      <c r="L3649" s="8">
        <f t="shared" si="560"/>
        <v>8.1521060798402517E-2</v>
      </c>
      <c r="M3649" s="8">
        <f t="shared" si="560"/>
        <v>8.0967073341655663E-2</v>
      </c>
      <c r="P3649">
        <v>3647</v>
      </c>
      <c r="Q3649" s="8">
        <f t="shared" si="561"/>
        <v>7.9330375639497241E-2</v>
      </c>
      <c r="R3649" s="8">
        <f t="shared" si="561"/>
        <v>7.7722496660491275E-2</v>
      </c>
      <c r="S3649" s="8">
        <f t="shared" si="561"/>
        <v>7.8521060798402514E-2</v>
      </c>
      <c r="T3649" s="8">
        <f t="shared" si="561"/>
        <v>7.796707334165566E-2</v>
      </c>
      <c r="W3649">
        <v>3647</v>
      </c>
      <c r="X3649" s="4">
        <f t="shared" si="565"/>
        <v>8.40732483258219E-2</v>
      </c>
      <c r="Y3649" s="4">
        <f t="shared" si="563"/>
        <v>8.3281799244313892E-2</v>
      </c>
      <c r="Z3649" s="4">
        <f t="shared" si="564"/>
        <v>8.273893618445026E-2</v>
      </c>
    </row>
    <row r="3650" spans="1:26" x14ac:dyDescent="0.25">
      <c r="A3650" s="16">
        <f t="shared" si="562"/>
        <v>47183</v>
      </c>
      <c r="B3650">
        <f>+'[2]Ejercicio 1'!E3867</f>
        <v>3648</v>
      </c>
      <c r="C3650" s="5">
        <v>8.0831310758553779E-2</v>
      </c>
      <c r="D3650" s="4">
        <f t="shared" si="557"/>
        <v>7.9223395066645677E-2</v>
      </c>
      <c r="E3650" s="6">
        <f t="shared" si="558"/>
        <v>8.0021977377212727E-2</v>
      </c>
      <c r="F3650" s="7">
        <f t="shared" si="559"/>
        <v>7.9467977300686138E-2</v>
      </c>
      <c r="I3650" s="10">
        <v>3648</v>
      </c>
      <c r="J3650" s="8">
        <f t="shared" si="560"/>
        <v>8.233131075855378E-2</v>
      </c>
      <c r="K3650" s="8">
        <f t="shared" si="560"/>
        <v>8.0723395066645678E-2</v>
      </c>
      <c r="L3650" s="8">
        <f t="shared" si="560"/>
        <v>8.1521977377212729E-2</v>
      </c>
      <c r="M3650" s="8">
        <f t="shared" ref="M3650:M3713" si="566">F3650+$O$1</f>
        <v>8.0967977300686139E-2</v>
      </c>
      <c r="P3650">
        <v>3648</v>
      </c>
      <c r="Q3650" s="8">
        <f t="shared" si="561"/>
        <v>7.9331310758553777E-2</v>
      </c>
      <c r="R3650" s="8">
        <f t="shared" si="561"/>
        <v>7.7723395066645676E-2</v>
      </c>
      <c r="S3650" s="8">
        <f t="shared" si="561"/>
        <v>7.8521977377212726E-2</v>
      </c>
      <c r="T3650" s="8">
        <f t="shared" ref="T3650:T3713" si="567">F3650-$O$1</f>
        <v>7.7967977300686137E-2</v>
      </c>
      <c r="W3650">
        <v>3648</v>
      </c>
      <c r="X3650" s="4">
        <f t="shared" si="565"/>
        <v>8.4075120074526069E-2</v>
      </c>
      <c r="Y3650" s="4">
        <f t="shared" si="563"/>
        <v>8.3283632420238798E-2</v>
      </c>
      <c r="Z3650" s="4">
        <f t="shared" si="564"/>
        <v>8.2740743079244047E-2</v>
      </c>
    </row>
    <row r="3651" spans="1:26" x14ac:dyDescent="0.25">
      <c r="A3651" s="16">
        <f t="shared" si="562"/>
        <v>47184</v>
      </c>
      <c r="B3651">
        <f>+'[2]Ejercicio 1'!E3868</f>
        <v>3649</v>
      </c>
      <c r="C3651" s="5">
        <v>8.0832245877610329E-2</v>
      </c>
      <c r="D3651" s="4">
        <f t="shared" ref="D3651:D3714" si="568">+LN((1+C3651*182/360)^(360/182))</f>
        <v>7.9224293472392113E-2</v>
      </c>
      <c r="E3651" s="6">
        <f t="shared" ref="E3651:E3714" si="569">Equivalencia_Tasas(C3651,182,91)</f>
        <v>8.0022893955814758E-2</v>
      </c>
      <c r="F3651" s="7">
        <f t="shared" ref="F3651:F3714" si="570">Equivalencia_Tasas(C3651,182,28)</f>
        <v>7.9468881259368337E-2</v>
      </c>
      <c r="I3651" s="10">
        <v>3649</v>
      </c>
      <c r="J3651" s="8">
        <f t="shared" ref="J3651:M3714" si="571">C3651+$O$1</f>
        <v>8.233224587761033E-2</v>
      </c>
      <c r="K3651" s="8">
        <f t="shared" si="571"/>
        <v>8.0724293472392114E-2</v>
      </c>
      <c r="L3651" s="8">
        <f t="shared" si="571"/>
        <v>8.152289395581476E-2</v>
      </c>
      <c r="M3651" s="8">
        <f t="shared" si="566"/>
        <v>8.0968881259368339E-2</v>
      </c>
      <c r="P3651">
        <v>3649</v>
      </c>
      <c r="Q3651" s="8">
        <f t="shared" ref="Q3651:T3714" si="572">C3651-$O$1</f>
        <v>7.9332245877610327E-2</v>
      </c>
      <c r="R3651" s="8">
        <f t="shared" si="572"/>
        <v>7.7724293472392111E-2</v>
      </c>
      <c r="S3651" s="8">
        <f t="shared" si="572"/>
        <v>7.8522893955814757E-2</v>
      </c>
      <c r="T3651" s="8">
        <f t="shared" si="567"/>
        <v>7.7968881259368336E-2</v>
      </c>
      <c r="W3651">
        <v>3649</v>
      </c>
      <c r="X3651" s="4">
        <f t="shared" si="565"/>
        <v>8.4076991823661962E-2</v>
      </c>
      <c r="Y3651" s="4">
        <f t="shared" si="563"/>
        <v>8.3285465595780706E-2</v>
      </c>
      <c r="Z3651" s="4">
        <f t="shared" si="564"/>
        <v>8.2742549972687485E-2</v>
      </c>
    </row>
    <row r="3652" spans="1:26" x14ac:dyDescent="0.25">
      <c r="A3652" s="16">
        <f t="shared" si="562"/>
        <v>47185</v>
      </c>
      <c r="B3652">
        <f>+'[2]Ejercicio 1'!E3869</f>
        <v>3650</v>
      </c>
      <c r="C3652" s="5">
        <v>8.0833180996666879E-2</v>
      </c>
      <c r="D3652" s="4">
        <f t="shared" si="568"/>
        <v>7.9225191877730611E-2</v>
      </c>
      <c r="E3652" s="6">
        <f t="shared" si="569"/>
        <v>8.0023810534208595E-2</v>
      </c>
      <c r="F3652" s="7">
        <f t="shared" si="570"/>
        <v>7.9469785217702232E-2</v>
      </c>
      <c r="I3652" s="10">
        <v>3650</v>
      </c>
      <c r="J3652" s="8">
        <f t="shared" si="571"/>
        <v>8.233318099666688E-2</v>
      </c>
      <c r="K3652" s="8">
        <f t="shared" si="571"/>
        <v>8.0725191877730612E-2</v>
      </c>
      <c r="L3652" s="8">
        <f t="shared" si="571"/>
        <v>8.1523810534208596E-2</v>
      </c>
      <c r="M3652" s="8">
        <f t="shared" si="566"/>
        <v>8.0969785217702234E-2</v>
      </c>
      <c r="P3652">
        <v>3650</v>
      </c>
      <c r="Q3652" s="8">
        <f t="shared" si="572"/>
        <v>7.9333180996666877E-2</v>
      </c>
      <c r="R3652" s="8">
        <f t="shared" si="572"/>
        <v>7.7725191877730609E-2</v>
      </c>
      <c r="S3652" s="8">
        <f t="shared" si="572"/>
        <v>7.8523810534208593E-2</v>
      </c>
      <c r="T3652" s="8">
        <f t="shared" si="567"/>
        <v>7.7969785217702231E-2</v>
      </c>
      <c r="W3652">
        <v>3650</v>
      </c>
      <c r="X3652" s="4">
        <f t="shared" si="565"/>
        <v>8.4078863573222584E-2</v>
      </c>
      <c r="Y3652" s="4">
        <f t="shared" si="563"/>
        <v>8.3287298770871127E-2</v>
      </c>
      <c r="Z3652" s="4">
        <f t="shared" si="564"/>
        <v>8.274435686514886E-2</v>
      </c>
    </row>
    <row r="3653" spans="1:26" x14ac:dyDescent="0.25">
      <c r="A3653" s="16">
        <f t="shared" ref="A3653:A3716" si="573">+A3652+1</f>
        <v>47186</v>
      </c>
      <c r="B3653">
        <f>+'[2]Ejercicio 1'!E3870</f>
        <v>3651</v>
      </c>
      <c r="C3653" s="5">
        <v>8.0834116115723428E-2</v>
      </c>
      <c r="D3653" s="4">
        <f t="shared" si="568"/>
        <v>7.9226090282660963E-2</v>
      </c>
      <c r="E3653" s="6">
        <f t="shared" si="569"/>
        <v>8.0024727112395139E-2</v>
      </c>
      <c r="F3653" s="7">
        <f t="shared" si="570"/>
        <v>7.9470689175690695E-2</v>
      </c>
      <c r="I3653" s="10">
        <v>3651</v>
      </c>
      <c r="J3653" s="8">
        <f t="shared" si="571"/>
        <v>8.233411611572343E-2</v>
      </c>
      <c r="K3653" s="8">
        <f t="shared" si="571"/>
        <v>8.0726090282660964E-2</v>
      </c>
      <c r="L3653" s="8">
        <f t="shared" si="571"/>
        <v>8.152472711239514E-2</v>
      </c>
      <c r="M3653" s="8">
        <f t="shared" si="566"/>
        <v>8.0970689175690697E-2</v>
      </c>
      <c r="P3653">
        <v>3651</v>
      </c>
      <c r="Q3653" s="8">
        <f t="shared" si="572"/>
        <v>7.9334116115723427E-2</v>
      </c>
      <c r="R3653" s="8">
        <f t="shared" si="572"/>
        <v>7.7726090282660962E-2</v>
      </c>
      <c r="S3653" s="8">
        <f t="shared" si="572"/>
        <v>7.8524727112395137E-2</v>
      </c>
      <c r="T3653" s="8">
        <f t="shared" si="567"/>
        <v>7.7970689175690694E-2</v>
      </c>
      <c r="W3653">
        <v>3651</v>
      </c>
      <c r="X3653" s="4">
        <f t="shared" si="565"/>
        <v>8.4080735323206604E-2</v>
      </c>
      <c r="Y3653" s="4">
        <f t="shared" si="563"/>
        <v>8.3289131945612799E-2</v>
      </c>
      <c r="Z3653" s="4">
        <f t="shared" si="564"/>
        <v>8.2746163757004998E-2</v>
      </c>
    </row>
    <row r="3654" spans="1:26" x14ac:dyDescent="0.25">
      <c r="A3654" s="16">
        <f t="shared" si="573"/>
        <v>47187</v>
      </c>
      <c r="B3654">
        <f>+'[2]Ejercicio 1'!E3871</f>
        <v>3652</v>
      </c>
      <c r="C3654" s="5">
        <v>8.0835051234779978E-2</v>
      </c>
      <c r="D3654" s="4">
        <f t="shared" si="568"/>
        <v>7.9226988687183156E-2</v>
      </c>
      <c r="E3654" s="6">
        <f t="shared" si="569"/>
        <v>8.00256436903726E-2</v>
      </c>
      <c r="F3654" s="7">
        <f t="shared" si="570"/>
        <v>7.9471593133330867E-2</v>
      </c>
      <c r="I3654" s="10">
        <v>3652</v>
      </c>
      <c r="J3654" s="8">
        <f t="shared" si="571"/>
        <v>8.233505123477998E-2</v>
      </c>
      <c r="K3654" s="8">
        <f t="shared" si="571"/>
        <v>8.0726988687183157E-2</v>
      </c>
      <c r="L3654" s="8">
        <f t="shared" si="571"/>
        <v>8.1525643690372601E-2</v>
      </c>
      <c r="M3654" s="8">
        <f t="shared" si="566"/>
        <v>8.0971593133330869E-2</v>
      </c>
      <c r="P3654">
        <v>3652</v>
      </c>
      <c r="Q3654" s="8">
        <f t="shared" si="572"/>
        <v>7.9335051234779977E-2</v>
      </c>
      <c r="R3654" s="8">
        <f t="shared" si="572"/>
        <v>7.7726988687183154E-2</v>
      </c>
      <c r="S3654" s="8">
        <f t="shared" si="572"/>
        <v>7.8525643690372599E-2</v>
      </c>
      <c r="T3654" s="8">
        <f t="shared" si="567"/>
        <v>7.7971593133330866E-2</v>
      </c>
      <c r="W3654">
        <v>3652</v>
      </c>
      <c r="X3654" s="4">
        <f t="shared" si="565"/>
        <v>8.4082607073614896E-2</v>
      </c>
      <c r="Y3654" s="4">
        <f t="shared" si="563"/>
        <v>8.3290965119902971E-2</v>
      </c>
      <c r="Z3654" s="4">
        <f t="shared" si="564"/>
        <v>8.274797064787906E-2</v>
      </c>
    </row>
    <row r="3655" spans="1:26" x14ac:dyDescent="0.25">
      <c r="A3655" s="16">
        <f t="shared" si="573"/>
        <v>47188</v>
      </c>
      <c r="B3655">
        <f>+'[2]Ejercicio 1'!E3872</f>
        <v>3653</v>
      </c>
      <c r="C3655" s="5">
        <v>8.0835986353836514E-2</v>
      </c>
      <c r="D3655" s="4">
        <f t="shared" si="568"/>
        <v>7.9227887091297827E-2</v>
      </c>
      <c r="E3655" s="6">
        <f t="shared" si="569"/>
        <v>8.0026560268142768E-2</v>
      </c>
      <c r="F3655" s="7">
        <f t="shared" si="570"/>
        <v>7.9472497090625607E-2</v>
      </c>
      <c r="I3655" s="10">
        <v>3653</v>
      </c>
      <c r="J3655" s="8">
        <f t="shared" si="571"/>
        <v>8.2335986353836516E-2</v>
      </c>
      <c r="K3655" s="8">
        <f t="shared" si="571"/>
        <v>8.0727887091297829E-2</v>
      </c>
      <c r="L3655" s="8">
        <f t="shared" si="571"/>
        <v>8.152656026814277E-2</v>
      </c>
      <c r="M3655" s="8">
        <f t="shared" si="566"/>
        <v>8.0972497090625609E-2</v>
      </c>
      <c r="P3655">
        <v>3653</v>
      </c>
      <c r="Q3655" s="8">
        <f t="shared" si="572"/>
        <v>7.9335986353836513E-2</v>
      </c>
      <c r="R3655" s="8">
        <f t="shared" si="572"/>
        <v>7.7727887091297826E-2</v>
      </c>
      <c r="S3655" s="8">
        <f t="shared" si="572"/>
        <v>7.8526560268142767E-2</v>
      </c>
      <c r="T3655" s="8">
        <f t="shared" si="567"/>
        <v>7.7972497090625606E-2</v>
      </c>
      <c r="W3655">
        <v>3653</v>
      </c>
      <c r="X3655" s="4">
        <f t="shared" si="565"/>
        <v>8.4084478824456257E-2</v>
      </c>
      <c r="Y3655" s="4">
        <f t="shared" si="563"/>
        <v>8.3292798293777642E-2</v>
      </c>
      <c r="Z3655" s="4">
        <f t="shared" si="564"/>
        <v>8.2749777537773905E-2</v>
      </c>
    </row>
    <row r="3656" spans="1:26" x14ac:dyDescent="0.25">
      <c r="A3656" s="16">
        <f t="shared" si="573"/>
        <v>47189</v>
      </c>
      <c r="B3656">
        <f>+'[2]Ejercicio 1'!E3873</f>
        <v>3654</v>
      </c>
      <c r="C3656" s="5">
        <v>8.0836921472893064E-2</v>
      </c>
      <c r="D3656" s="4">
        <f t="shared" si="568"/>
        <v>7.9228785495003923E-2</v>
      </c>
      <c r="E3656" s="6">
        <f t="shared" si="569"/>
        <v>8.0027476845703868E-2</v>
      </c>
      <c r="F3656" s="7">
        <f t="shared" si="570"/>
        <v>7.9473401047569184E-2</v>
      </c>
      <c r="I3656" s="10">
        <v>3654</v>
      </c>
      <c r="J3656" s="8">
        <f t="shared" si="571"/>
        <v>8.2336921472893065E-2</v>
      </c>
      <c r="K3656" s="8">
        <f t="shared" si="571"/>
        <v>8.0728785495003924E-2</v>
      </c>
      <c r="L3656" s="8">
        <f t="shared" si="571"/>
        <v>8.152747684570387E-2</v>
      </c>
      <c r="M3656" s="8">
        <f t="shared" si="566"/>
        <v>8.0973401047569185E-2</v>
      </c>
      <c r="P3656">
        <v>3654</v>
      </c>
      <c r="Q3656" s="8">
        <f t="shared" si="572"/>
        <v>7.9336921472893063E-2</v>
      </c>
      <c r="R3656" s="8">
        <f t="shared" si="572"/>
        <v>7.7728785495003921E-2</v>
      </c>
      <c r="S3656" s="8">
        <f t="shared" si="572"/>
        <v>7.8527476845703867E-2</v>
      </c>
      <c r="T3656" s="8">
        <f t="shared" si="567"/>
        <v>7.7973401047569182E-2</v>
      </c>
      <c r="W3656">
        <v>3654</v>
      </c>
      <c r="X3656" s="4">
        <f t="shared" si="565"/>
        <v>8.4086350575704752E-2</v>
      </c>
      <c r="Y3656" s="4">
        <f t="shared" si="563"/>
        <v>8.3294631467199051E-2</v>
      </c>
      <c r="Z3656" s="4">
        <f t="shared" si="564"/>
        <v>8.2751584426318414E-2</v>
      </c>
    </row>
    <row r="3657" spans="1:26" x14ac:dyDescent="0.25">
      <c r="A3657" s="16">
        <f t="shared" si="573"/>
        <v>47190</v>
      </c>
      <c r="B3657">
        <f>+'[2]Ejercicio 1'!E3874</f>
        <v>3655</v>
      </c>
      <c r="C3657" s="5">
        <v>8.0837856591949614E-2</v>
      </c>
      <c r="D3657" s="4">
        <f t="shared" si="568"/>
        <v>7.9229683898302081E-2</v>
      </c>
      <c r="E3657" s="6">
        <f t="shared" si="569"/>
        <v>8.0028393423056787E-2</v>
      </c>
      <c r="F3657" s="7">
        <f t="shared" si="570"/>
        <v>7.9474305004167328E-2</v>
      </c>
      <c r="I3657" s="10">
        <v>3655</v>
      </c>
      <c r="J3657" s="8">
        <f t="shared" si="571"/>
        <v>8.2337856591949615E-2</v>
      </c>
      <c r="K3657" s="8">
        <f t="shared" si="571"/>
        <v>8.0729683898302082E-2</v>
      </c>
      <c r="L3657" s="8">
        <f t="shared" si="571"/>
        <v>8.1528393423056789E-2</v>
      </c>
      <c r="M3657" s="8">
        <f t="shared" si="566"/>
        <v>8.097430500416733E-2</v>
      </c>
      <c r="P3657">
        <v>3655</v>
      </c>
      <c r="Q3657" s="8">
        <f t="shared" si="572"/>
        <v>7.9337856591949613E-2</v>
      </c>
      <c r="R3657" s="8">
        <f t="shared" si="572"/>
        <v>7.7729683898302079E-2</v>
      </c>
      <c r="S3657" s="8">
        <f t="shared" si="572"/>
        <v>7.8528393423056786E-2</v>
      </c>
      <c r="T3657" s="8">
        <f t="shared" si="567"/>
        <v>7.7974305004167327E-2</v>
      </c>
      <c r="W3657">
        <v>3655</v>
      </c>
      <c r="X3657" s="4">
        <f t="shared" si="565"/>
        <v>8.4088222327384998E-2</v>
      </c>
      <c r="Y3657" s="4">
        <f t="shared" si="563"/>
        <v>8.3296464640203224E-2</v>
      </c>
      <c r="Z3657" s="4">
        <f t="shared" si="564"/>
        <v>8.2753391314254826E-2</v>
      </c>
    </row>
    <row r="3658" spans="1:26" x14ac:dyDescent="0.25">
      <c r="A3658" s="16">
        <f t="shared" si="573"/>
        <v>47191</v>
      </c>
      <c r="B3658">
        <f>+'[2]Ejercicio 1'!E3875</f>
        <v>3656</v>
      </c>
      <c r="C3658" s="5">
        <v>8.0838791711006164E-2</v>
      </c>
      <c r="D3658" s="4">
        <f t="shared" si="568"/>
        <v>7.9230582301192301E-2</v>
      </c>
      <c r="E3658" s="6">
        <f t="shared" si="569"/>
        <v>8.00293100002024E-2</v>
      </c>
      <c r="F3658" s="7">
        <f t="shared" si="570"/>
        <v>7.9475208960420041E-2</v>
      </c>
      <c r="I3658" s="10">
        <v>3656</v>
      </c>
      <c r="J3658" s="8">
        <f t="shared" si="571"/>
        <v>8.2338791711006165E-2</v>
      </c>
      <c r="K3658" s="8">
        <f t="shared" si="571"/>
        <v>8.0730582301192302E-2</v>
      </c>
      <c r="L3658" s="8">
        <f t="shared" si="571"/>
        <v>8.1529310000202401E-2</v>
      </c>
      <c r="M3658" s="8">
        <f t="shared" si="566"/>
        <v>8.0975208960420042E-2</v>
      </c>
      <c r="P3658">
        <v>3656</v>
      </c>
      <c r="Q3658" s="8">
        <f t="shared" si="572"/>
        <v>7.9338791711006162E-2</v>
      </c>
      <c r="R3658" s="8">
        <f t="shared" si="572"/>
        <v>7.77305823011923E-2</v>
      </c>
      <c r="S3658" s="8">
        <f t="shared" si="572"/>
        <v>7.8529310000202399E-2</v>
      </c>
      <c r="T3658" s="8">
        <f t="shared" si="567"/>
        <v>7.7975208960420039E-2</v>
      </c>
      <c r="W3658">
        <v>3656</v>
      </c>
      <c r="X3658" s="4">
        <f t="shared" si="565"/>
        <v>8.4090094079489516E-2</v>
      </c>
      <c r="Y3658" s="4">
        <f t="shared" si="563"/>
        <v>8.3298297812859537E-2</v>
      </c>
      <c r="Z3658" s="4">
        <f t="shared" si="564"/>
        <v>8.275519820121488E-2</v>
      </c>
    </row>
    <row r="3659" spans="1:26" x14ac:dyDescent="0.25">
      <c r="A3659" s="16">
        <f t="shared" si="573"/>
        <v>47192</v>
      </c>
      <c r="B3659">
        <f>+'[2]Ejercicio 1'!E3876</f>
        <v>3657</v>
      </c>
      <c r="C3659" s="5">
        <v>8.0839726830062714E-2</v>
      </c>
      <c r="D3659" s="4">
        <f t="shared" si="568"/>
        <v>7.9231480703674376E-2</v>
      </c>
      <c r="E3659" s="6">
        <f t="shared" si="569"/>
        <v>8.0030226577138944E-2</v>
      </c>
      <c r="F3659" s="7">
        <f t="shared" si="570"/>
        <v>7.9476112916321603E-2</v>
      </c>
      <c r="I3659" s="10">
        <v>3657</v>
      </c>
      <c r="J3659" s="8">
        <f t="shared" si="571"/>
        <v>8.2339726830062715E-2</v>
      </c>
      <c r="K3659" s="8">
        <f t="shared" si="571"/>
        <v>8.0731480703674377E-2</v>
      </c>
      <c r="L3659" s="8">
        <f t="shared" si="571"/>
        <v>8.1530226577138945E-2</v>
      </c>
      <c r="M3659" s="8">
        <f t="shared" si="566"/>
        <v>8.0976112916321605E-2</v>
      </c>
      <c r="P3659">
        <v>3657</v>
      </c>
      <c r="Q3659" s="8">
        <f t="shared" si="572"/>
        <v>7.9339726830062712E-2</v>
      </c>
      <c r="R3659" s="8">
        <f t="shared" si="572"/>
        <v>7.7731480703674374E-2</v>
      </c>
      <c r="S3659" s="8">
        <f t="shared" si="572"/>
        <v>7.8530226577138942E-2</v>
      </c>
      <c r="T3659" s="8">
        <f t="shared" si="567"/>
        <v>7.7976112916321602E-2</v>
      </c>
      <c r="W3659">
        <v>3657</v>
      </c>
      <c r="X3659" s="4">
        <f t="shared" si="565"/>
        <v>8.4091965832018306E-2</v>
      </c>
      <c r="Y3659" s="4">
        <f t="shared" si="563"/>
        <v>8.3300130985029197E-2</v>
      </c>
      <c r="Z3659" s="4">
        <f t="shared" si="564"/>
        <v>8.2757005086816021E-2</v>
      </c>
    </row>
    <row r="3660" spans="1:26" x14ac:dyDescent="0.25">
      <c r="A3660" s="16">
        <f t="shared" si="573"/>
        <v>47193</v>
      </c>
      <c r="B3660">
        <f>+'[2]Ejercicio 1'!E3877</f>
        <v>3658</v>
      </c>
      <c r="C3660" s="5">
        <v>8.084066194911925E-2</v>
      </c>
      <c r="D3660" s="4">
        <f t="shared" si="568"/>
        <v>7.9232379105748291E-2</v>
      </c>
      <c r="E3660" s="6">
        <f t="shared" si="569"/>
        <v>8.0031143153868195E-2</v>
      </c>
      <c r="F3660" s="7">
        <f t="shared" si="570"/>
        <v>7.947701687187772E-2</v>
      </c>
      <c r="I3660" s="10">
        <v>3658</v>
      </c>
      <c r="J3660" s="8">
        <f t="shared" si="571"/>
        <v>8.2340661949119251E-2</v>
      </c>
      <c r="K3660" s="8">
        <f t="shared" si="571"/>
        <v>8.0732379105748292E-2</v>
      </c>
      <c r="L3660" s="8">
        <f t="shared" si="571"/>
        <v>8.1531143153868196E-2</v>
      </c>
      <c r="M3660" s="8">
        <f t="shared" si="566"/>
        <v>8.0977016871877722E-2</v>
      </c>
      <c r="P3660">
        <v>3658</v>
      </c>
      <c r="Q3660" s="8">
        <f t="shared" si="572"/>
        <v>7.9340661949119248E-2</v>
      </c>
      <c r="R3660" s="8">
        <f t="shared" si="572"/>
        <v>7.7732379105748289E-2</v>
      </c>
      <c r="S3660" s="8">
        <f t="shared" si="572"/>
        <v>7.8531143153868194E-2</v>
      </c>
      <c r="T3660" s="8">
        <f t="shared" si="567"/>
        <v>7.7977016871877719E-2</v>
      </c>
      <c r="W3660">
        <v>3658</v>
      </c>
      <c r="X3660" s="4">
        <f t="shared" si="565"/>
        <v>8.4093837584970937E-2</v>
      </c>
      <c r="Y3660" s="4">
        <f t="shared" si="563"/>
        <v>8.3301964156851885E-2</v>
      </c>
      <c r="Z3660" s="4">
        <f t="shared" si="564"/>
        <v>8.2758811971817642E-2</v>
      </c>
    </row>
    <row r="3661" spans="1:26" x14ac:dyDescent="0.25">
      <c r="A3661" s="16">
        <f t="shared" si="573"/>
        <v>47194</v>
      </c>
      <c r="B3661">
        <f>+'[2]Ejercicio 1'!E3878</f>
        <v>3659</v>
      </c>
      <c r="C3661" s="5">
        <v>8.0841597068175799E-2</v>
      </c>
      <c r="D3661" s="4">
        <f t="shared" si="568"/>
        <v>7.9233277507414684E-2</v>
      </c>
      <c r="E3661" s="6">
        <f t="shared" si="569"/>
        <v>8.0032059730389252E-2</v>
      </c>
      <c r="F3661" s="7">
        <f t="shared" si="570"/>
        <v>7.9477920827088405E-2</v>
      </c>
      <c r="I3661" s="10">
        <v>3659</v>
      </c>
      <c r="J3661" s="8">
        <f t="shared" si="571"/>
        <v>8.2341597068175801E-2</v>
      </c>
      <c r="K3661" s="8">
        <f t="shared" si="571"/>
        <v>8.0733277507414686E-2</v>
      </c>
      <c r="L3661" s="8">
        <f t="shared" si="571"/>
        <v>8.1532059730389253E-2</v>
      </c>
      <c r="M3661" s="8">
        <f t="shared" si="566"/>
        <v>8.0977920827088407E-2</v>
      </c>
      <c r="P3661">
        <v>3659</v>
      </c>
      <c r="Q3661" s="8">
        <f t="shared" si="572"/>
        <v>7.9341597068175798E-2</v>
      </c>
      <c r="R3661" s="8">
        <f t="shared" si="572"/>
        <v>7.7733277507414683E-2</v>
      </c>
      <c r="S3661" s="8">
        <f t="shared" si="572"/>
        <v>7.853205973038925E-2</v>
      </c>
      <c r="T3661" s="8">
        <f t="shared" si="567"/>
        <v>7.7977920827088404E-2</v>
      </c>
      <c r="W3661">
        <v>3659</v>
      </c>
      <c r="X3661" s="4">
        <f t="shared" si="565"/>
        <v>8.4095709338357069E-2</v>
      </c>
      <c r="Y3661" s="4">
        <f t="shared" si="563"/>
        <v>8.3303797328187934E-2</v>
      </c>
      <c r="Z3661" s="4">
        <f t="shared" si="564"/>
        <v>8.2760618855837187E-2</v>
      </c>
    </row>
    <row r="3662" spans="1:26" x14ac:dyDescent="0.25">
      <c r="A3662" s="16">
        <f t="shared" si="573"/>
        <v>47195</v>
      </c>
      <c r="B3662">
        <f>+'[2]Ejercicio 1'!E3879</f>
        <v>3660</v>
      </c>
      <c r="C3662" s="5">
        <v>8.0842532187232349E-2</v>
      </c>
      <c r="D3662" s="4">
        <f t="shared" si="568"/>
        <v>7.9234175908672516E-2</v>
      </c>
      <c r="E3662" s="6">
        <f t="shared" si="569"/>
        <v>8.003297630670124E-2</v>
      </c>
      <c r="F3662" s="7">
        <f t="shared" si="570"/>
        <v>7.947882478194794E-2</v>
      </c>
      <c r="I3662" s="10">
        <v>3660</v>
      </c>
      <c r="J3662" s="8">
        <f t="shared" si="571"/>
        <v>8.2342532187232351E-2</v>
      </c>
      <c r="K3662" s="8">
        <f t="shared" si="571"/>
        <v>8.0734175908672517E-2</v>
      </c>
      <c r="L3662" s="8">
        <f t="shared" si="571"/>
        <v>8.1532976306701241E-2</v>
      </c>
      <c r="M3662" s="8">
        <f t="shared" si="566"/>
        <v>8.0978824781947942E-2</v>
      </c>
      <c r="P3662">
        <v>3660</v>
      </c>
      <c r="Q3662" s="8">
        <f t="shared" si="572"/>
        <v>7.9342532187232348E-2</v>
      </c>
      <c r="R3662" s="8">
        <f t="shared" si="572"/>
        <v>7.7734175908672515E-2</v>
      </c>
      <c r="S3662" s="8">
        <f t="shared" si="572"/>
        <v>7.8532976306701238E-2</v>
      </c>
      <c r="T3662" s="8">
        <f t="shared" si="567"/>
        <v>7.7978824781947939E-2</v>
      </c>
      <c r="W3662">
        <v>3660</v>
      </c>
      <c r="X3662" s="4">
        <f t="shared" si="565"/>
        <v>8.4097581092149029E-2</v>
      </c>
      <c r="Y3662" s="4">
        <f t="shared" si="563"/>
        <v>8.3305630499140998E-2</v>
      </c>
      <c r="Z3662" s="4">
        <f t="shared" si="564"/>
        <v>8.2762425738503537E-2</v>
      </c>
    </row>
    <row r="3663" spans="1:26" x14ac:dyDescent="0.25">
      <c r="A3663" s="16">
        <f t="shared" si="573"/>
        <v>47196</v>
      </c>
      <c r="B3663">
        <f>+'[2]Ejercicio 1'!E3880</f>
        <v>3661</v>
      </c>
      <c r="C3663" s="5">
        <v>8.0843467306288899E-2</v>
      </c>
      <c r="D3663" s="4">
        <f t="shared" si="568"/>
        <v>7.923507430952241E-2</v>
      </c>
      <c r="E3663" s="6">
        <f t="shared" si="569"/>
        <v>8.0033892882805921E-2</v>
      </c>
      <c r="F3663" s="7">
        <f t="shared" si="570"/>
        <v>7.9479728736462044E-2</v>
      </c>
      <c r="I3663" s="10">
        <v>3661</v>
      </c>
      <c r="J3663" s="8">
        <f t="shared" si="571"/>
        <v>8.2343467306288901E-2</v>
      </c>
      <c r="K3663" s="8">
        <f t="shared" si="571"/>
        <v>8.0735074309522412E-2</v>
      </c>
      <c r="L3663" s="8">
        <f t="shared" si="571"/>
        <v>8.1533892882805922E-2</v>
      </c>
      <c r="M3663" s="8">
        <f t="shared" si="566"/>
        <v>8.0979728736462045E-2</v>
      </c>
      <c r="P3663">
        <v>3661</v>
      </c>
      <c r="Q3663" s="8">
        <f t="shared" si="572"/>
        <v>7.9343467306288898E-2</v>
      </c>
      <c r="R3663" s="8">
        <f t="shared" si="572"/>
        <v>7.7735074309522409E-2</v>
      </c>
      <c r="S3663" s="8">
        <f t="shared" si="572"/>
        <v>7.853389288280592E-2</v>
      </c>
      <c r="T3663" s="8">
        <f t="shared" si="567"/>
        <v>7.7979728736462042E-2</v>
      </c>
      <c r="W3663">
        <v>3661</v>
      </c>
      <c r="X3663" s="4">
        <f t="shared" si="565"/>
        <v>8.4099452846374045E-2</v>
      </c>
      <c r="Y3663" s="4">
        <f t="shared" si="563"/>
        <v>8.3307463669677687E-2</v>
      </c>
      <c r="Z3663" s="4">
        <f t="shared" si="564"/>
        <v>8.2764232620564648E-2</v>
      </c>
    </row>
    <row r="3664" spans="1:26" x14ac:dyDescent="0.25">
      <c r="A3664" s="16">
        <f t="shared" si="573"/>
        <v>47197</v>
      </c>
      <c r="B3664">
        <f>+'[2]Ejercicio 1'!E3881</f>
        <v>3662</v>
      </c>
      <c r="C3664" s="5">
        <v>8.0844402425345449E-2</v>
      </c>
      <c r="D3664" s="4">
        <f t="shared" si="568"/>
        <v>7.9235972709964159E-2</v>
      </c>
      <c r="E3664" s="6">
        <f t="shared" si="569"/>
        <v>8.0034809458702422E-2</v>
      </c>
      <c r="F3664" s="7">
        <f t="shared" si="570"/>
        <v>7.9480632690627856E-2</v>
      </c>
      <c r="I3664" s="10">
        <v>3662</v>
      </c>
      <c r="J3664" s="8">
        <f t="shared" si="571"/>
        <v>8.234440242534545E-2</v>
      </c>
      <c r="K3664" s="8">
        <f t="shared" si="571"/>
        <v>8.073597270996416E-2</v>
      </c>
      <c r="L3664" s="8">
        <f t="shared" si="571"/>
        <v>8.1534809458702423E-2</v>
      </c>
      <c r="M3664" s="8">
        <f t="shared" si="566"/>
        <v>8.0980632690627857E-2</v>
      </c>
      <c r="P3664">
        <v>3662</v>
      </c>
      <c r="Q3664" s="8">
        <f t="shared" si="572"/>
        <v>7.9344402425345448E-2</v>
      </c>
      <c r="R3664" s="8">
        <f t="shared" si="572"/>
        <v>7.7735972709964157E-2</v>
      </c>
      <c r="S3664" s="8">
        <f t="shared" si="572"/>
        <v>7.853480945870242E-2</v>
      </c>
      <c r="T3664" s="8">
        <f t="shared" si="567"/>
        <v>7.7980632690627855E-2</v>
      </c>
      <c r="W3664">
        <v>3662</v>
      </c>
      <c r="X3664" s="4">
        <f t="shared" si="565"/>
        <v>8.4101324601022903E-2</v>
      </c>
      <c r="Y3664" s="4">
        <f t="shared" si="563"/>
        <v>8.3309296839796251E-2</v>
      </c>
      <c r="Z3664" s="4">
        <f t="shared" si="564"/>
        <v>8.2766039501275424E-2</v>
      </c>
    </row>
    <row r="3665" spans="1:26" x14ac:dyDescent="0.25">
      <c r="A3665" s="16">
        <f t="shared" si="573"/>
        <v>47198</v>
      </c>
      <c r="B3665">
        <f>+'[2]Ejercicio 1'!E3882</f>
        <v>3663</v>
      </c>
      <c r="C3665" s="5">
        <v>8.0845337544401985E-2</v>
      </c>
      <c r="D3665" s="4">
        <f t="shared" si="568"/>
        <v>7.9236871109997956E-2</v>
      </c>
      <c r="E3665" s="6">
        <f t="shared" si="569"/>
        <v>8.0035726034389854E-2</v>
      </c>
      <c r="F3665" s="7">
        <f t="shared" si="570"/>
        <v>7.9481536644448222E-2</v>
      </c>
      <c r="I3665" s="10">
        <v>3663</v>
      </c>
      <c r="J3665" s="8">
        <f t="shared" si="571"/>
        <v>8.2345337544401986E-2</v>
      </c>
      <c r="K3665" s="8">
        <f t="shared" si="571"/>
        <v>8.0736871109997957E-2</v>
      </c>
      <c r="L3665" s="8">
        <f t="shared" si="571"/>
        <v>8.1535726034389855E-2</v>
      </c>
      <c r="M3665" s="8">
        <f t="shared" si="566"/>
        <v>8.0981536644448224E-2</v>
      </c>
      <c r="P3665">
        <v>3663</v>
      </c>
      <c r="Q3665" s="8">
        <f t="shared" si="572"/>
        <v>7.9345337544401984E-2</v>
      </c>
      <c r="R3665" s="8">
        <f t="shared" si="572"/>
        <v>7.7736871109997954E-2</v>
      </c>
      <c r="S3665" s="8">
        <f t="shared" si="572"/>
        <v>7.8535726034389852E-2</v>
      </c>
      <c r="T3665" s="8">
        <f t="shared" si="567"/>
        <v>7.7981536644448221E-2</v>
      </c>
      <c r="W3665">
        <v>3663</v>
      </c>
      <c r="X3665" s="4">
        <f t="shared" si="565"/>
        <v>8.4103196356096033E-2</v>
      </c>
      <c r="Y3665" s="4">
        <f t="shared" si="563"/>
        <v>8.3311130009497553E-2</v>
      </c>
      <c r="Z3665" s="4">
        <f t="shared" si="564"/>
        <v>8.2767846381375243E-2</v>
      </c>
    </row>
    <row r="3666" spans="1:26" x14ac:dyDescent="0.25">
      <c r="A3666" s="16">
        <f t="shared" si="573"/>
        <v>47199</v>
      </c>
      <c r="B3666">
        <f>+'[2]Ejercicio 1'!E3883</f>
        <v>3664</v>
      </c>
      <c r="C3666" s="5">
        <v>8.0846272663458535E-2</v>
      </c>
      <c r="D3666" s="4">
        <f t="shared" si="568"/>
        <v>7.9237769509623829E-2</v>
      </c>
      <c r="E3666" s="6">
        <f t="shared" si="569"/>
        <v>8.0036642609869993E-2</v>
      </c>
      <c r="F3666" s="7">
        <f t="shared" si="570"/>
        <v>7.9482440597917439E-2</v>
      </c>
      <c r="I3666" s="10">
        <v>3664</v>
      </c>
      <c r="J3666" s="8">
        <f t="shared" si="571"/>
        <v>8.2346272663458536E-2</v>
      </c>
      <c r="K3666" s="8">
        <f t="shared" si="571"/>
        <v>8.073776950962383E-2</v>
      </c>
      <c r="L3666" s="8">
        <f t="shared" si="571"/>
        <v>8.1536642609869994E-2</v>
      </c>
      <c r="M3666" s="8">
        <f t="shared" si="566"/>
        <v>8.0982440597917441E-2</v>
      </c>
      <c r="P3666">
        <v>3664</v>
      </c>
      <c r="Q3666" s="8">
        <f t="shared" si="572"/>
        <v>7.9346272663458534E-2</v>
      </c>
      <c r="R3666" s="8">
        <f t="shared" si="572"/>
        <v>7.7737769509623827E-2</v>
      </c>
      <c r="S3666" s="8">
        <f t="shared" si="572"/>
        <v>7.8536642609869992E-2</v>
      </c>
      <c r="T3666" s="8">
        <f t="shared" si="567"/>
        <v>7.7982440597917438E-2</v>
      </c>
      <c r="W3666">
        <v>3664</v>
      </c>
      <c r="X3666" s="4">
        <f t="shared" si="565"/>
        <v>8.4105068111593448E-2</v>
      </c>
      <c r="Y3666" s="4">
        <f t="shared" si="563"/>
        <v>8.3312963178781618E-2</v>
      </c>
      <c r="Z3666" s="4">
        <f t="shared" si="564"/>
        <v>8.2769653260124726E-2</v>
      </c>
    </row>
    <row r="3667" spans="1:26" x14ac:dyDescent="0.25">
      <c r="A3667" s="16">
        <f t="shared" si="573"/>
        <v>47200</v>
      </c>
      <c r="B3667">
        <f>+'[2]Ejercicio 1'!E3884</f>
        <v>3665</v>
      </c>
      <c r="C3667" s="5">
        <v>8.0847207782515085E-2</v>
      </c>
      <c r="D3667" s="4">
        <f t="shared" si="568"/>
        <v>7.9238667908841751E-2</v>
      </c>
      <c r="E3667" s="6">
        <f t="shared" si="569"/>
        <v>8.0037559185141938E-2</v>
      </c>
      <c r="F3667" s="7">
        <f t="shared" si="570"/>
        <v>7.9483344551044083E-2</v>
      </c>
      <c r="I3667" s="10">
        <v>3665</v>
      </c>
      <c r="J3667" s="8">
        <f t="shared" si="571"/>
        <v>8.2347207782515086E-2</v>
      </c>
      <c r="K3667" s="8">
        <f t="shared" si="571"/>
        <v>8.0738667908841752E-2</v>
      </c>
      <c r="L3667" s="8">
        <f t="shared" si="571"/>
        <v>8.1537559185141939E-2</v>
      </c>
      <c r="M3667" s="8">
        <f t="shared" si="566"/>
        <v>8.0983344551044084E-2</v>
      </c>
      <c r="P3667">
        <v>3665</v>
      </c>
      <c r="Q3667" s="8">
        <f t="shared" si="572"/>
        <v>7.9347207782515083E-2</v>
      </c>
      <c r="R3667" s="8">
        <f t="shared" si="572"/>
        <v>7.7738667908841749E-2</v>
      </c>
      <c r="S3667" s="8">
        <f t="shared" si="572"/>
        <v>7.8537559185141936E-2</v>
      </c>
      <c r="T3667" s="8">
        <f t="shared" si="567"/>
        <v>7.7983344551044081E-2</v>
      </c>
      <c r="W3667">
        <v>3665</v>
      </c>
      <c r="X3667" s="4">
        <f t="shared" si="565"/>
        <v>8.4106939867523475E-2</v>
      </c>
      <c r="Y3667" s="4">
        <f t="shared" si="563"/>
        <v>8.3314796347649309E-2</v>
      </c>
      <c r="Z3667" s="4">
        <f t="shared" si="564"/>
        <v>8.2771460138640104E-2</v>
      </c>
    </row>
    <row r="3668" spans="1:26" x14ac:dyDescent="0.25">
      <c r="A3668" s="16">
        <f t="shared" si="573"/>
        <v>47201</v>
      </c>
      <c r="B3668">
        <f>+'[2]Ejercicio 1'!E3885</f>
        <v>3666</v>
      </c>
      <c r="C3668" s="5">
        <v>8.0848142901571635E-2</v>
      </c>
      <c r="D3668" s="4">
        <f t="shared" si="568"/>
        <v>7.9239566307651527E-2</v>
      </c>
      <c r="E3668" s="6">
        <f t="shared" si="569"/>
        <v>8.0038475760205688E-2</v>
      </c>
      <c r="F3668" s="7">
        <f t="shared" si="570"/>
        <v>7.9484248503819563E-2</v>
      </c>
      <c r="I3668" s="10">
        <v>3666</v>
      </c>
      <c r="J3668" s="8">
        <f t="shared" si="571"/>
        <v>8.2348142901571636E-2</v>
      </c>
      <c r="K3668" s="8">
        <f t="shared" si="571"/>
        <v>8.0739566307651528E-2</v>
      </c>
      <c r="L3668" s="8">
        <f t="shared" si="571"/>
        <v>8.1538475760205689E-2</v>
      </c>
      <c r="M3668" s="8">
        <f t="shared" si="566"/>
        <v>8.0984248503819564E-2</v>
      </c>
      <c r="P3668">
        <v>3666</v>
      </c>
      <c r="Q3668" s="8">
        <f t="shared" si="572"/>
        <v>7.9348142901571633E-2</v>
      </c>
      <c r="R3668" s="8">
        <f t="shared" si="572"/>
        <v>7.7739566307651525E-2</v>
      </c>
      <c r="S3668" s="8">
        <f t="shared" si="572"/>
        <v>7.8538475760205687E-2</v>
      </c>
      <c r="T3668" s="8">
        <f t="shared" si="567"/>
        <v>7.7984248503819562E-2</v>
      </c>
      <c r="W3668">
        <v>3666</v>
      </c>
      <c r="X3668" s="4">
        <f t="shared" si="565"/>
        <v>8.4108811623860219E-2</v>
      </c>
      <c r="Y3668" s="4">
        <f t="shared" si="563"/>
        <v>8.3316629516099763E-2</v>
      </c>
      <c r="Z3668" s="4">
        <f t="shared" si="564"/>
        <v>8.2773267015428295E-2</v>
      </c>
    </row>
    <row r="3669" spans="1:26" x14ac:dyDescent="0.25">
      <c r="A3669" s="16">
        <f t="shared" si="573"/>
        <v>47202</v>
      </c>
      <c r="B3669">
        <f>+'[2]Ejercicio 1'!E3886</f>
        <v>3667</v>
      </c>
      <c r="C3669" s="5">
        <v>8.0849078020628184E-2</v>
      </c>
      <c r="D3669" s="4">
        <f t="shared" si="568"/>
        <v>7.9240464706053157E-2</v>
      </c>
      <c r="E3669" s="6">
        <f t="shared" si="569"/>
        <v>8.0039392335061271E-2</v>
      </c>
      <c r="F3669" s="7">
        <f t="shared" si="570"/>
        <v>7.9485152456249625E-2</v>
      </c>
      <c r="I3669" s="10">
        <v>3667</v>
      </c>
      <c r="J3669" s="8">
        <f t="shared" si="571"/>
        <v>8.2349078020628186E-2</v>
      </c>
      <c r="K3669" s="8">
        <f t="shared" si="571"/>
        <v>8.0740464706053158E-2</v>
      </c>
      <c r="L3669" s="8">
        <f t="shared" si="571"/>
        <v>8.1539392335061273E-2</v>
      </c>
      <c r="M3669" s="8">
        <f t="shared" si="566"/>
        <v>8.0985152456249626E-2</v>
      </c>
      <c r="P3669">
        <v>3667</v>
      </c>
      <c r="Q3669" s="8">
        <f t="shared" si="572"/>
        <v>7.9349078020628183E-2</v>
      </c>
      <c r="R3669" s="8">
        <f t="shared" si="572"/>
        <v>7.7740464706053156E-2</v>
      </c>
      <c r="S3669" s="8">
        <f t="shared" si="572"/>
        <v>7.853939233506127E-2</v>
      </c>
      <c r="T3669" s="8">
        <f t="shared" si="567"/>
        <v>7.7985152456249623E-2</v>
      </c>
      <c r="W3669">
        <v>3667</v>
      </c>
      <c r="X3669" s="4">
        <f t="shared" si="565"/>
        <v>8.4110683380629131E-2</v>
      </c>
      <c r="Y3669" s="4">
        <f t="shared" si="563"/>
        <v>8.3318462684133829E-2</v>
      </c>
      <c r="Z3669" s="4">
        <f t="shared" si="564"/>
        <v>8.2775073891614107E-2</v>
      </c>
    </row>
    <row r="3670" spans="1:26" x14ac:dyDescent="0.25">
      <c r="A3670" s="16">
        <f t="shared" si="573"/>
        <v>47203</v>
      </c>
      <c r="B3670">
        <f>+'[2]Ejercicio 1'!E3887</f>
        <v>3668</v>
      </c>
      <c r="C3670" s="5">
        <v>8.0850013139684734E-2</v>
      </c>
      <c r="D3670" s="4">
        <f t="shared" si="568"/>
        <v>7.9241363104046655E-2</v>
      </c>
      <c r="E3670" s="6">
        <f t="shared" si="569"/>
        <v>8.004030890970866E-2</v>
      </c>
      <c r="F3670" s="7">
        <f t="shared" si="570"/>
        <v>7.9486056408331382E-2</v>
      </c>
      <c r="I3670" s="10">
        <v>3668</v>
      </c>
      <c r="J3670" s="8">
        <f t="shared" si="571"/>
        <v>8.2350013139684736E-2</v>
      </c>
      <c r="K3670" s="8">
        <f t="shared" si="571"/>
        <v>8.0741363104046657E-2</v>
      </c>
      <c r="L3670" s="8">
        <f t="shared" si="571"/>
        <v>8.1540308909708661E-2</v>
      </c>
      <c r="M3670" s="8">
        <f t="shared" si="566"/>
        <v>8.0986056408331383E-2</v>
      </c>
      <c r="P3670">
        <v>3668</v>
      </c>
      <c r="Q3670" s="8">
        <f t="shared" si="572"/>
        <v>7.9350013139684733E-2</v>
      </c>
      <c r="R3670" s="8">
        <f t="shared" si="572"/>
        <v>7.7741363104046654E-2</v>
      </c>
      <c r="S3670" s="8">
        <f t="shared" si="572"/>
        <v>7.8540308909708659E-2</v>
      </c>
      <c r="T3670" s="8">
        <f t="shared" si="567"/>
        <v>7.7986056408331381E-2</v>
      </c>
      <c r="W3670">
        <v>3668</v>
      </c>
      <c r="X3670" s="4">
        <f t="shared" si="565"/>
        <v>8.4112555137822329E-2</v>
      </c>
      <c r="Y3670" s="4">
        <f t="shared" si="563"/>
        <v>8.3320295851748896E-2</v>
      </c>
      <c r="Z3670" s="4">
        <f t="shared" si="564"/>
        <v>8.2776880766817856E-2</v>
      </c>
    </row>
    <row r="3671" spans="1:26" x14ac:dyDescent="0.25">
      <c r="A3671" s="16">
        <f t="shared" si="573"/>
        <v>47204</v>
      </c>
      <c r="B3671">
        <f>+'[2]Ejercicio 1'!E3888</f>
        <v>3669</v>
      </c>
      <c r="C3671" s="5">
        <v>8.085094825874127E-2</v>
      </c>
      <c r="D3671" s="4">
        <f t="shared" si="568"/>
        <v>7.9242261501632202E-2</v>
      </c>
      <c r="E3671" s="6">
        <f t="shared" si="569"/>
        <v>8.0041225484147854E-2</v>
      </c>
      <c r="F3671" s="7">
        <f t="shared" si="570"/>
        <v>7.9486960360064848E-2</v>
      </c>
      <c r="I3671" s="10">
        <v>3669</v>
      </c>
      <c r="J3671" s="8">
        <f t="shared" si="571"/>
        <v>8.2350948258741272E-2</v>
      </c>
      <c r="K3671" s="8">
        <f t="shared" si="571"/>
        <v>8.0742261501632204E-2</v>
      </c>
      <c r="L3671" s="8">
        <f t="shared" si="571"/>
        <v>8.1541225484147856E-2</v>
      </c>
      <c r="M3671" s="8">
        <f t="shared" si="566"/>
        <v>8.098696036006485E-2</v>
      </c>
      <c r="P3671">
        <v>3669</v>
      </c>
      <c r="Q3671" s="8">
        <f t="shared" si="572"/>
        <v>7.9350948258741269E-2</v>
      </c>
      <c r="R3671" s="8">
        <f t="shared" si="572"/>
        <v>7.7742261501632201E-2</v>
      </c>
      <c r="S3671" s="8">
        <f t="shared" si="572"/>
        <v>7.8541225484147853E-2</v>
      </c>
      <c r="T3671" s="8">
        <f t="shared" si="567"/>
        <v>7.7986960360064847E-2</v>
      </c>
      <c r="W3671">
        <v>3669</v>
      </c>
      <c r="X3671" s="4">
        <f t="shared" si="565"/>
        <v>8.4114426895439798E-2</v>
      </c>
      <c r="Y3671" s="4">
        <f t="shared" si="563"/>
        <v>8.3322129018948476E-2</v>
      </c>
      <c r="Z3671" s="4">
        <f t="shared" si="564"/>
        <v>8.2778687640668397E-2</v>
      </c>
    </row>
    <row r="3672" spans="1:26" x14ac:dyDescent="0.25">
      <c r="A3672" s="16">
        <f t="shared" si="573"/>
        <v>47205</v>
      </c>
      <c r="B3672">
        <f>+'[2]Ejercicio 1'!E3889</f>
        <v>3670</v>
      </c>
      <c r="C3672" s="5">
        <v>8.085188337779782E-2</v>
      </c>
      <c r="D3672" s="4">
        <f t="shared" si="568"/>
        <v>7.9243159898809618E-2</v>
      </c>
      <c r="E3672" s="6">
        <f t="shared" si="569"/>
        <v>8.0042142058378882E-2</v>
      </c>
      <c r="F3672" s="7">
        <f t="shared" si="570"/>
        <v>7.9487864311452869E-2</v>
      </c>
      <c r="I3672" s="10">
        <v>3670</v>
      </c>
      <c r="J3672" s="8">
        <f t="shared" si="571"/>
        <v>8.2351883377797822E-2</v>
      </c>
      <c r="K3672" s="8">
        <f t="shared" si="571"/>
        <v>8.0743159898809619E-2</v>
      </c>
      <c r="L3672" s="8">
        <f t="shared" si="571"/>
        <v>8.1542142058378883E-2</v>
      </c>
      <c r="M3672" s="8">
        <f t="shared" si="566"/>
        <v>8.098786431145287E-2</v>
      </c>
      <c r="P3672">
        <v>3670</v>
      </c>
      <c r="Q3672" s="8">
        <f t="shared" si="572"/>
        <v>7.9351883377797819E-2</v>
      </c>
      <c r="R3672" s="8">
        <f t="shared" si="572"/>
        <v>7.7743159898809616E-2</v>
      </c>
      <c r="S3672" s="8">
        <f t="shared" si="572"/>
        <v>7.854214205837888E-2</v>
      </c>
      <c r="T3672" s="8">
        <f t="shared" si="567"/>
        <v>7.7987864311452867E-2</v>
      </c>
      <c r="W3672">
        <v>3670</v>
      </c>
      <c r="X3672" s="4">
        <f t="shared" si="565"/>
        <v>8.4116298653480664E-2</v>
      </c>
      <c r="Y3672" s="4">
        <f t="shared" si="563"/>
        <v>8.3323962185729933E-2</v>
      </c>
      <c r="Z3672" s="4">
        <f t="shared" si="564"/>
        <v>8.2780494513916558E-2</v>
      </c>
    </row>
    <row r="3673" spans="1:26" x14ac:dyDescent="0.25">
      <c r="A3673" s="16">
        <f t="shared" si="573"/>
        <v>47206</v>
      </c>
      <c r="B3673">
        <f>+'[2]Ejercicio 1'!E3890</f>
        <v>3671</v>
      </c>
      <c r="C3673" s="5">
        <v>8.085281849685437E-2</v>
      </c>
      <c r="D3673" s="4">
        <f t="shared" si="568"/>
        <v>7.9244058295579498E-2</v>
      </c>
      <c r="E3673" s="6">
        <f t="shared" si="569"/>
        <v>8.0043058632401715E-2</v>
      </c>
      <c r="F3673" s="7">
        <f t="shared" si="570"/>
        <v>7.9488768262492612E-2</v>
      </c>
      <c r="I3673" s="10">
        <v>3671</v>
      </c>
      <c r="J3673" s="8">
        <f t="shared" si="571"/>
        <v>8.2352818496854371E-2</v>
      </c>
      <c r="K3673" s="8">
        <f t="shared" si="571"/>
        <v>8.0744058295579499E-2</v>
      </c>
      <c r="L3673" s="8">
        <f t="shared" si="571"/>
        <v>8.1543058632401716E-2</v>
      </c>
      <c r="M3673" s="8">
        <f t="shared" si="566"/>
        <v>8.0988768262492614E-2</v>
      </c>
      <c r="P3673">
        <v>3671</v>
      </c>
      <c r="Q3673" s="8">
        <f t="shared" si="572"/>
        <v>7.9352818496854369E-2</v>
      </c>
      <c r="R3673" s="8">
        <f t="shared" si="572"/>
        <v>7.7744058295579496E-2</v>
      </c>
      <c r="S3673" s="8">
        <f t="shared" si="572"/>
        <v>7.8543058632401713E-2</v>
      </c>
      <c r="T3673" s="8">
        <f t="shared" si="567"/>
        <v>7.7988768262492611E-2</v>
      </c>
      <c r="W3673">
        <v>3671</v>
      </c>
      <c r="X3673" s="4">
        <f t="shared" si="565"/>
        <v>8.4118170411955476E-2</v>
      </c>
      <c r="Y3673" s="4">
        <f t="shared" si="563"/>
        <v>8.3325795352094126E-2</v>
      </c>
      <c r="Z3673" s="4">
        <f t="shared" si="564"/>
        <v>8.2782301386185517E-2</v>
      </c>
    </row>
    <row r="3674" spans="1:26" x14ac:dyDescent="0.25">
      <c r="A3674" s="16">
        <f t="shared" si="573"/>
        <v>47207</v>
      </c>
      <c r="B3674">
        <f>+'[2]Ejercicio 1'!E3891</f>
        <v>3672</v>
      </c>
      <c r="C3674" s="5">
        <v>8.085375361591092E-2</v>
      </c>
      <c r="D3674" s="4">
        <f t="shared" si="568"/>
        <v>7.9244956691940829E-2</v>
      </c>
      <c r="E3674" s="6">
        <f t="shared" si="569"/>
        <v>8.0043975206216367E-2</v>
      </c>
      <c r="F3674" s="7">
        <f t="shared" si="570"/>
        <v>7.9489672213184051E-2</v>
      </c>
      <c r="I3674" s="10">
        <v>3672</v>
      </c>
      <c r="J3674" s="8">
        <f t="shared" si="571"/>
        <v>8.2353753615910921E-2</v>
      </c>
      <c r="K3674" s="8">
        <f t="shared" si="571"/>
        <v>8.0744956691940831E-2</v>
      </c>
      <c r="L3674" s="8">
        <f t="shared" si="571"/>
        <v>8.1543975206216368E-2</v>
      </c>
      <c r="M3674" s="8">
        <f t="shared" si="566"/>
        <v>8.0989672213184052E-2</v>
      </c>
      <c r="P3674">
        <v>3672</v>
      </c>
      <c r="Q3674" s="8">
        <f t="shared" si="572"/>
        <v>7.9353753615910919E-2</v>
      </c>
      <c r="R3674" s="8">
        <f t="shared" si="572"/>
        <v>7.7744956691940828E-2</v>
      </c>
      <c r="S3674" s="8">
        <f t="shared" si="572"/>
        <v>7.8543975206216365E-2</v>
      </c>
      <c r="T3674" s="8">
        <f t="shared" si="567"/>
        <v>7.798967221318405E-2</v>
      </c>
      <c r="W3674">
        <v>3672</v>
      </c>
      <c r="X3674" s="4">
        <f t="shared" si="565"/>
        <v>8.4120042170836545E-2</v>
      </c>
      <c r="Y3674" s="4">
        <f t="shared" si="563"/>
        <v>8.3327628518041083E-2</v>
      </c>
      <c r="Z3674" s="4">
        <f t="shared" si="564"/>
        <v>8.2784108257095548E-2</v>
      </c>
    </row>
    <row r="3675" spans="1:26" x14ac:dyDescent="0.25">
      <c r="A3675" s="16">
        <f t="shared" si="573"/>
        <v>47208</v>
      </c>
      <c r="B3675">
        <f>+'[2]Ejercicio 1'!E3892</f>
        <v>3673</v>
      </c>
      <c r="C3675" s="5">
        <v>8.085468873496747E-2</v>
      </c>
      <c r="D3675" s="4">
        <f t="shared" si="568"/>
        <v>7.9245855087894224E-2</v>
      </c>
      <c r="E3675" s="6">
        <f t="shared" si="569"/>
        <v>8.0044891779822824E-2</v>
      </c>
      <c r="F3675" s="7">
        <f t="shared" si="570"/>
        <v>7.9490576163530058E-2</v>
      </c>
      <c r="I3675" s="10">
        <v>3673</v>
      </c>
      <c r="J3675" s="8">
        <f t="shared" si="571"/>
        <v>8.2354688734967471E-2</v>
      </c>
      <c r="K3675" s="8">
        <f t="shared" si="571"/>
        <v>8.0745855087894225E-2</v>
      </c>
      <c r="L3675" s="8">
        <f t="shared" si="571"/>
        <v>8.1544891779822826E-2</v>
      </c>
      <c r="M3675" s="8">
        <f t="shared" si="566"/>
        <v>8.0990576163530059E-2</v>
      </c>
      <c r="P3675">
        <v>3673</v>
      </c>
      <c r="Q3675" s="8">
        <f t="shared" si="572"/>
        <v>7.9354688734967468E-2</v>
      </c>
      <c r="R3675" s="8">
        <f t="shared" si="572"/>
        <v>7.7745855087894222E-2</v>
      </c>
      <c r="S3675" s="8">
        <f t="shared" si="572"/>
        <v>7.8544891779822823E-2</v>
      </c>
      <c r="T3675" s="8">
        <f t="shared" si="567"/>
        <v>7.7990576163530057E-2</v>
      </c>
      <c r="W3675">
        <v>3673</v>
      </c>
      <c r="X3675" s="4">
        <f t="shared" si="565"/>
        <v>8.4121913930149811E-2</v>
      </c>
      <c r="Y3675" s="4">
        <f t="shared" si="563"/>
        <v>8.3329461683570791E-2</v>
      </c>
      <c r="Z3675" s="4">
        <f t="shared" si="564"/>
        <v>8.2785915127403201E-2</v>
      </c>
    </row>
    <row r="3676" spans="1:26" x14ac:dyDescent="0.25">
      <c r="A3676" s="16">
        <f t="shared" si="573"/>
        <v>47209</v>
      </c>
      <c r="B3676">
        <f>+'[2]Ejercicio 1'!E3893</f>
        <v>3674</v>
      </c>
      <c r="C3676" s="5">
        <v>8.0855623854024006E-2</v>
      </c>
      <c r="D3676" s="4">
        <f t="shared" si="568"/>
        <v>7.9246753483439472E-2</v>
      </c>
      <c r="E3676" s="6">
        <f t="shared" si="569"/>
        <v>8.0045808353221101E-2</v>
      </c>
      <c r="F3676" s="7">
        <f t="shared" si="570"/>
        <v>7.9491480113527774E-2</v>
      </c>
      <c r="I3676" s="10">
        <v>3674</v>
      </c>
      <c r="J3676" s="8">
        <f t="shared" si="571"/>
        <v>8.2355623854024007E-2</v>
      </c>
      <c r="K3676" s="8">
        <f t="shared" si="571"/>
        <v>8.0746753483439473E-2</v>
      </c>
      <c r="L3676" s="8">
        <f t="shared" si="571"/>
        <v>8.1545808353221103E-2</v>
      </c>
      <c r="M3676" s="8">
        <f t="shared" si="566"/>
        <v>8.0991480113527775E-2</v>
      </c>
      <c r="P3676">
        <v>3674</v>
      </c>
      <c r="Q3676" s="8">
        <f t="shared" si="572"/>
        <v>7.9355623854024004E-2</v>
      </c>
      <c r="R3676" s="8">
        <f t="shared" si="572"/>
        <v>7.7746753483439471E-2</v>
      </c>
      <c r="S3676" s="8">
        <f t="shared" si="572"/>
        <v>7.85458083532211E-2</v>
      </c>
      <c r="T3676" s="8">
        <f t="shared" si="567"/>
        <v>7.7991480113527772E-2</v>
      </c>
      <c r="W3676">
        <v>3674</v>
      </c>
      <c r="X3676" s="4">
        <f t="shared" si="565"/>
        <v>8.4123785689887348E-2</v>
      </c>
      <c r="Y3676" s="4">
        <f t="shared" si="563"/>
        <v>8.3331294848684123E-2</v>
      </c>
      <c r="Z3676" s="4">
        <f t="shared" si="564"/>
        <v>8.278772199673165E-2</v>
      </c>
    </row>
    <row r="3677" spans="1:26" x14ac:dyDescent="0.25">
      <c r="A3677" s="16">
        <f t="shared" si="573"/>
        <v>47210</v>
      </c>
      <c r="B3677">
        <f>+'[2]Ejercicio 1'!E3894</f>
        <v>3675</v>
      </c>
      <c r="C3677" s="5">
        <v>8.0856558973080556E-2</v>
      </c>
      <c r="D3677" s="4">
        <f t="shared" si="568"/>
        <v>7.9247651878576589E-2</v>
      </c>
      <c r="E3677" s="6">
        <f t="shared" si="569"/>
        <v>8.0046724926412072E-2</v>
      </c>
      <c r="F3677" s="7">
        <f t="shared" si="570"/>
        <v>7.9492384063177185E-2</v>
      </c>
      <c r="I3677" s="10">
        <v>3675</v>
      </c>
      <c r="J3677" s="8">
        <f t="shared" si="571"/>
        <v>8.2356558973080557E-2</v>
      </c>
      <c r="K3677" s="8">
        <f t="shared" si="571"/>
        <v>8.074765187857659E-2</v>
      </c>
      <c r="L3677" s="8">
        <f t="shared" si="571"/>
        <v>8.1546724926412073E-2</v>
      </c>
      <c r="M3677" s="8">
        <f t="shared" si="566"/>
        <v>8.0992384063177186E-2</v>
      </c>
      <c r="P3677">
        <v>3675</v>
      </c>
      <c r="Q3677" s="8">
        <f t="shared" si="572"/>
        <v>7.9356558973080554E-2</v>
      </c>
      <c r="R3677" s="8">
        <f t="shared" si="572"/>
        <v>7.7747651878576587E-2</v>
      </c>
      <c r="S3677" s="8">
        <f t="shared" si="572"/>
        <v>7.854672492641207E-2</v>
      </c>
      <c r="T3677" s="8">
        <f t="shared" si="567"/>
        <v>7.7992384063177184E-2</v>
      </c>
      <c r="W3677">
        <v>3675</v>
      </c>
      <c r="X3677" s="4">
        <f t="shared" si="565"/>
        <v>8.4125657450048713E-2</v>
      </c>
      <c r="Y3677" s="4">
        <f t="shared" si="563"/>
        <v>8.3333128013415345E-2</v>
      </c>
      <c r="Z3677" s="4">
        <f t="shared" si="564"/>
        <v>8.2789528864709749E-2</v>
      </c>
    </row>
    <row r="3678" spans="1:26" x14ac:dyDescent="0.25">
      <c r="A3678" s="16">
        <f t="shared" si="573"/>
        <v>47211</v>
      </c>
      <c r="B3678">
        <f>+'[2]Ejercicio 1'!E3895</f>
        <v>3676</v>
      </c>
      <c r="C3678" s="5">
        <v>8.0857494092137105E-2</v>
      </c>
      <c r="D3678" s="4">
        <f t="shared" si="568"/>
        <v>7.9248550273305962E-2</v>
      </c>
      <c r="E3678" s="6">
        <f t="shared" si="569"/>
        <v>8.0047641499393987E-2</v>
      </c>
      <c r="F3678" s="7">
        <f t="shared" si="570"/>
        <v>7.9493288012481164E-2</v>
      </c>
      <c r="I3678" s="10">
        <v>3676</v>
      </c>
      <c r="J3678" s="8">
        <f t="shared" si="571"/>
        <v>8.2357494092137107E-2</v>
      </c>
      <c r="K3678" s="8">
        <f t="shared" si="571"/>
        <v>8.0748550273305963E-2</v>
      </c>
      <c r="L3678" s="8">
        <f t="shared" si="571"/>
        <v>8.1547641499393989E-2</v>
      </c>
      <c r="M3678" s="8">
        <f t="shared" si="566"/>
        <v>8.0993288012481165E-2</v>
      </c>
      <c r="P3678">
        <v>3676</v>
      </c>
      <c r="Q3678" s="8">
        <f t="shared" si="572"/>
        <v>7.9357494092137104E-2</v>
      </c>
      <c r="R3678" s="8">
        <f t="shared" si="572"/>
        <v>7.7748550273305961E-2</v>
      </c>
      <c r="S3678" s="8">
        <f t="shared" si="572"/>
        <v>7.8547641499393986E-2</v>
      </c>
      <c r="T3678" s="8">
        <f t="shared" si="567"/>
        <v>7.7993288012481163E-2</v>
      </c>
      <c r="W3678">
        <v>3676</v>
      </c>
      <c r="X3678" s="4">
        <f t="shared" si="565"/>
        <v>8.4127529210634364E-2</v>
      </c>
      <c r="Y3678" s="4">
        <f t="shared" si="563"/>
        <v>8.3334961177693304E-2</v>
      </c>
      <c r="Z3678" s="4">
        <f t="shared" si="564"/>
        <v>8.2791335732076907E-2</v>
      </c>
    </row>
    <row r="3679" spans="1:26" x14ac:dyDescent="0.25">
      <c r="A3679" s="16">
        <f t="shared" si="573"/>
        <v>47212</v>
      </c>
      <c r="B3679">
        <f>+'[2]Ejercicio 1'!E3896</f>
        <v>3677</v>
      </c>
      <c r="C3679" s="5">
        <v>8.0858429211193655E-2</v>
      </c>
      <c r="D3679" s="4">
        <f t="shared" si="568"/>
        <v>7.9249448667627412E-2</v>
      </c>
      <c r="E3679" s="6">
        <f t="shared" si="569"/>
        <v>8.0048558072168582E-2</v>
      </c>
      <c r="F3679" s="7">
        <f t="shared" si="570"/>
        <v>7.9494191961436853E-2</v>
      </c>
      <c r="I3679" s="10">
        <v>3677</v>
      </c>
      <c r="J3679" s="8">
        <f t="shared" si="571"/>
        <v>8.2358429211193657E-2</v>
      </c>
      <c r="K3679" s="8">
        <f t="shared" si="571"/>
        <v>8.0749448667627413E-2</v>
      </c>
      <c r="L3679" s="8">
        <f t="shared" si="571"/>
        <v>8.1548558072168584E-2</v>
      </c>
      <c r="M3679" s="8">
        <f t="shared" si="566"/>
        <v>8.0994191961436854E-2</v>
      </c>
      <c r="P3679">
        <v>3677</v>
      </c>
      <c r="Q3679" s="8">
        <f t="shared" si="572"/>
        <v>7.9358429211193654E-2</v>
      </c>
      <c r="R3679" s="8">
        <f t="shared" si="572"/>
        <v>7.774944866762741E-2</v>
      </c>
      <c r="S3679" s="8">
        <f t="shared" si="572"/>
        <v>7.8548558072168581E-2</v>
      </c>
      <c r="T3679" s="8">
        <f t="shared" si="567"/>
        <v>7.7994191961436851E-2</v>
      </c>
      <c r="W3679">
        <v>3677</v>
      </c>
      <c r="X3679" s="4">
        <f t="shared" si="565"/>
        <v>8.4129400971653071E-2</v>
      </c>
      <c r="Y3679" s="4">
        <f t="shared" ref="Y3679:Y3742" si="574">Tasa_Fwd(E3588,B3588,E3679,B3679,91)</f>
        <v>8.3336794341555762E-2</v>
      </c>
      <c r="Z3679" s="4">
        <f t="shared" si="564"/>
        <v>8.2793142598467692E-2</v>
      </c>
    </row>
    <row r="3680" spans="1:26" x14ac:dyDescent="0.25">
      <c r="A3680" s="16">
        <f t="shared" si="573"/>
        <v>47213</v>
      </c>
      <c r="B3680">
        <f>+'[2]Ejercicio 1'!E3897</f>
        <v>3678</v>
      </c>
      <c r="C3680" s="5">
        <v>8.0859364330250205E-2</v>
      </c>
      <c r="D3680" s="4">
        <f t="shared" si="568"/>
        <v>7.9250347061540508E-2</v>
      </c>
      <c r="E3680" s="6">
        <f t="shared" si="569"/>
        <v>8.0049474644734123E-2</v>
      </c>
      <c r="F3680" s="7">
        <f t="shared" si="570"/>
        <v>7.949509591004425E-2</v>
      </c>
      <c r="I3680" s="10">
        <v>3678</v>
      </c>
      <c r="J3680" s="8">
        <f t="shared" si="571"/>
        <v>8.2359364330250207E-2</v>
      </c>
      <c r="K3680" s="8">
        <f t="shared" si="571"/>
        <v>8.0750347061540509E-2</v>
      </c>
      <c r="L3680" s="8">
        <f t="shared" si="571"/>
        <v>8.1549474644734124E-2</v>
      </c>
      <c r="M3680" s="8">
        <f t="shared" si="566"/>
        <v>8.0995095910044251E-2</v>
      </c>
      <c r="P3680">
        <v>3678</v>
      </c>
      <c r="Q3680" s="8">
        <f t="shared" si="572"/>
        <v>7.9359364330250204E-2</v>
      </c>
      <c r="R3680" s="8">
        <f t="shared" si="572"/>
        <v>7.7750347061540506E-2</v>
      </c>
      <c r="S3680" s="8">
        <f t="shared" si="572"/>
        <v>7.8549474644734121E-2</v>
      </c>
      <c r="T3680" s="8">
        <f t="shared" si="567"/>
        <v>7.7995095910044249E-2</v>
      </c>
      <c r="W3680">
        <v>3678</v>
      </c>
      <c r="X3680" s="4">
        <f t="shared" si="565"/>
        <v>8.413127273307848E-2</v>
      </c>
      <c r="Y3680" s="4">
        <f t="shared" si="574"/>
        <v>8.333862750500011E-2</v>
      </c>
      <c r="Z3680" s="4">
        <f t="shared" ref="Z3680:Z3743" si="575">Tasa_Fwd(F3652,B3652,F3680,B3680,28)</f>
        <v>8.2794949463879275E-2</v>
      </c>
    </row>
    <row r="3681" spans="1:26" x14ac:dyDescent="0.25">
      <c r="A3681" s="16">
        <f t="shared" si="573"/>
        <v>47214</v>
      </c>
      <c r="B3681">
        <f>+'[2]Ejercicio 1'!E3898</f>
        <v>3679</v>
      </c>
      <c r="C3681" s="5">
        <v>8.0860299449306741E-2</v>
      </c>
      <c r="D3681" s="4">
        <f t="shared" si="568"/>
        <v>7.9251245455045666E-2</v>
      </c>
      <c r="E3681" s="6">
        <f t="shared" si="569"/>
        <v>8.0050391217091482E-2</v>
      </c>
      <c r="F3681" s="7">
        <f t="shared" si="570"/>
        <v>7.9495999858303357E-2</v>
      </c>
      <c r="I3681" s="10">
        <v>3679</v>
      </c>
      <c r="J3681" s="8">
        <f t="shared" si="571"/>
        <v>8.2360299449306743E-2</v>
      </c>
      <c r="K3681" s="8">
        <f t="shared" si="571"/>
        <v>8.0751245455045667E-2</v>
      </c>
      <c r="L3681" s="8">
        <f t="shared" si="571"/>
        <v>8.1550391217091484E-2</v>
      </c>
      <c r="M3681" s="8">
        <f t="shared" si="566"/>
        <v>8.0995999858303358E-2</v>
      </c>
      <c r="P3681">
        <v>3679</v>
      </c>
      <c r="Q3681" s="8">
        <f t="shared" si="572"/>
        <v>7.936029944930674E-2</v>
      </c>
      <c r="R3681" s="8">
        <f t="shared" si="572"/>
        <v>7.7751245455045664E-2</v>
      </c>
      <c r="S3681" s="8">
        <f t="shared" si="572"/>
        <v>7.8550391217091481E-2</v>
      </c>
      <c r="T3681" s="8">
        <f t="shared" si="567"/>
        <v>7.7995999858303355E-2</v>
      </c>
      <c r="W3681">
        <v>3679</v>
      </c>
      <c r="X3681" s="4">
        <f t="shared" si="565"/>
        <v>8.4133144494936071E-2</v>
      </c>
      <c r="Y3681" s="4">
        <f t="shared" si="574"/>
        <v>8.334046066802632E-2</v>
      </c>
      <c r="Z3681" s="4">
        <f t="shared" si="575"/>
        <v>8.279675632793479E-2</v>
      </c>
    </row>
    <row r="3682" spans="1:26" x14ac:dyDescent="0.25">
      <c r="A3682" s="16">
        <f t="shared" si="573"/>
        <v>47215</v>
      </c>
      <c r="B3682">
        <f>+'[2]Ejercicio 1'!E3899</f>
        <v>3680</v>
      </c>
      <c r="C3682" s="5">
        <v>8.0861234568363291E-2</v>
      </c>
      <c r="D3682" s="4">
        <f t="shared" si="568"/>
        <v>7.9252143848142692E-2</v>
      </c>
      <c r="E3682" s="6">
        <f t="shared" si="569"/>
        <v>8.0051307789241521E-2</v>
      </c>
      <c r="F3682" s="7">
        <f t="shared" si="570"/>
        <v>7.9496903806217017E-2</v>
      </c>
      <c r="I3682" s="10">
        <v>3680</v>
      </c>
      <c r="J3682" s="8">
        <f t="shared" si="571"/>
        <v>8.2361234568363292E-2</v>
      </c>
      <c r="K3682" s="8">
        <f t="shared" si="571"/>
        <v>8.0752143848142693E-2</v>
      </c>
      <c r="L3682" s="8">
        <f t="shared" si="571"/>
        <v>8.1551307789241523E-2</v>
      </c>
      <c r="M3682" s="8">
        <f t="shared" si="566"/>
        <v>8.0996903806217019E-2</v>
      </c>
      <c r="P3682">
        <v>3680</v>
      </c>
      <c r="Q3682" s="8">
        <f t="shared" si="572"/>
        <v>7.936123456836329E-2</v>
      </c>
      <c r="R3682" s="8">
        <f t="shared" si="572"/>
        <v>7.7752143848142691E-2</v>
      </c>
      <c r="S3682" s="8">
        <f t="shared" si="572"/>
        <v>7.855130778924152E-2</v>
      </c>
      <c r="T3682" s="8">
        <f t="shared" si="567"/>
        <v>7.7996903806217016E-2</v>
      </c>
      <c r="W3682">
        <v>3680</v>
      </c>
      <c r="X3682" s="4">
        <f t="shared" si="565"/>
        <v>8.4135016257217948E-2</v>
      </c>
      <c r="Y3682" s="4">
        <f t="shared" si="574"/>
        <v>8.3342293830637043E-2</v>
      </c>
      <c r="Z3682" s="4">
        <f t="shared" si="575"/>
        <v>8.279856319138508E-2</v>
      </c>
    </row>
    <row r="3683" spans="1:26" x14ac:dyDescent="0.25">
      <c r="A3683" s="16">
        <f t="shared" si="573"/>
        <v>47216</v>
      </c>
      <c r="B3683">
        <f>+'[2]Ejercicio 1'!E3900</f>
        <v>3681</v>
      </c>
      <c r="C3683" s="5">
        <v>8.0862169687419841E-2</v>
      </c>
      <c r="D3683" s="4">
        <f t="shared" si="568"/>
        <v>7.9253042240831781E-2</v>
      </c>
      <c r="E3683" s="6">
        <f t="shared" si="569"/>
        <v>8.0052224361182506E-2</v>
      </c>
      <c r="F3683" s="7">
        <f t="shared" si="570"/>
        <v>7.9497807753782387E-2</v>
      </c>
      <c r="I3683" s="10">
        <v>3681</v>
      </c>
      <c r="J3683" s="8">
        <f t="shared" si="571"/>
        <v>8.2362169687419842E-2</v>
      </c>
      <c r="K3683" s="8">
        <f t="shared" si="571"/>
        <v>8.0753042240831782E-2</v>
      </c>
      <c r="L3683" s="8">
        <f t="shared" si="571"/>
        <v>8.1552224361182507E-2</v>
      </c>
      <c r="M3683" s="8">
        <f t="shared" si="566"/>
        <v>8.0997807753782389E-2</v>
      </c>
      <c r="P3683">
        <v>3681</v>
      </c>
      <c r="Q3683" s="8">
        <f t="shared" si="572"/>
        <v>7.936216968741984E-2</v>
      </c>
      <c r="R3683" s="8">
        <f t="shared" si="572"/>
        <v>7.775304224083178E-2</v>
      </c>
      <c r="S3683" s="8">
        <f t="shared" si="572"/>
        <v>7.8552224361182504E-2</v>
      </c>
      <c r="T3683" s="8">
        <f t="shared" si="567"/>
        <v>7.7997807753782386E-2</v>
      </c>
      <c r="W3683">
        <v>3681</v>
      </c>
      <c r="X3683" s="4">
        <f t="shared" si="565"/>
        <v>8.4136888019923653E-2</v>
      </c>
      <c r="Y3683" s="4">
        <f t="shared" si="574"/>
        <v>8.3344126992829629E-2</v>
      </c>
      <c r="Z3683" s="4">
        <f t="shared" si="575"/>
        <v>8.280037005348502E-2</v>
      </c>
    </row>
    <row r="3684" spans="1:26" x14ac:dyDescent="0.25">
      <c r="A3684" s="16">
        <f t="shared" si="573"/>
        <v>47217</v>
      </c>
      <c r="B3684">
        <f>+'[2]Ejercicio 1'!E3901</f>
        <v>3682</v>
      </c>
      <c r="C3684" s="5">
        <v>8.0863104806476391E-2</v>
      </c>
      <c r="D3684" s="4">
        <f t="shared" si="568"/>
        <v>7.9253940633112738E-2</v>
      </c>
      <c r="E3684" s="6">
        <f t="shared" si="569"/>
        <v>8.0053140932916184E-2</v>
      </c>
      <c r="F3684" s="7">
        <f t="shared" si="570"/>
        <v>7.9498711701002325E-2</v>
      </c>
      <c r="I3684" s="10">
        <v>3682</v>
      </c>
      <c r="J3684" s="8">
        <f t="shared" si="571"/>
        <v>8.2363104806476392E-2</v>
      </c>
      <c r="K3684" s="8">
        <f t="shared" si="571"/>
        <v>8.0753940633112739E-2</v>
      </c>
      <c r="L3684" s="8">
        <f t="shared" si="571"/>
        <v>8.1553140932916185E-2</v>
      </c>
      <c r="M3684" s="8">
        <f t="shared" si="566"/>
        <v>8.0998711701002327E-2</v>
      </c>
      <c r="P3684">
        <v>3682</v>
      </c>
      <c r="Q3684" s="8">
        <f t="shared" si="572"/>
        <v>7.9363104806476389E-2</v>
      </c>
      <c r="R3684" s="8">
        <f t="shared" si="572"/>
        <v>7.7753940633112736E-2</v>
      </c>
      <c r="S3684" s="8">
        <f t="shared" si="572"/>
        <v>7.8553140932916182E-2</v>
      </c>
      <c r="T3684" s="8">
        <f t="shared" si="567"/>
        <v>7.7998711701002324E-2</v>
      </c>
      <c r="W3684">
        <v>3682</v>
      </c>
      <c r="X3684" s="4">
        <f t="shared" si="565"/>
        <v>8.4138759783053643E-2</v>
      </c>
      <c r="Y3684" s="4">
        <f t="shared" si="574"/>
        <v>8.3345960154640117E-2</v>
      </c>
      <c r="Z3684" s="4">
        <f t="shared" si="575"/>
        <v>8.2802176915350856E-2</v>
      </c>
    </row>
    <row r="3685" spans="1:26" x14ac:dyDescent="0.25">
      <c r="A3685" s="16">
        <f t="shared" si="573"/>
        <v>47218</v>
      </c>
      <c r="B3685">
        <f>+'[2]Ejercicio 1'!E3902</f>
        <v>3683</v>
      </c>
      <c r="C3685" s="5">
        <v>8.0864039925532941E-2</v>
      </c>
      <c r="D3685" s="4">
        <f t="shared" si="568"/>
        <v>7.925483902498616E-2</v>
      </c>
      <c r="E3685" s="6">
        <f t="shared" si="569"/>
        <v>8.0054057504441667E-2</v>
      </c>
      <c r="F3685" s="7">
        <f t="shared" si="570"/>
        <v>7.9499615647873972E-2</v>
      </c>
      <c r="I3685" s="10">
        <v>3683</v>
      </c>
      <c r="J3685" s="8">
        <f t="shared" si="571"/>
        <v>8.2364039925532942E-2</v>
      </c>
      <c r="K3685" s="8">
        <f t="shared" si="571"/>
        <v>8.0754839024986161E-2</v>
      </c>
      <c r="L3685" s="8">
        <f t="shared" si="571"/>
        <v>8.1554057504441668E-2</v>
      </c>
      <c r="M3685" s="8">
        <f t="shared" si="566"/>
        <v>8.0999615647873974E-2</v>
      </c>
      <c r="P3685">
        <v>3683</v>
      </c>
      <c r="Q3685" s="8">
        <f t="shared" si="572"/>
        <v>7.9364039925532939E-2</v>
      </c>
      <c r="R3685" s="8">
        <f t="shared" si="572"/>
        <v>7.7754839024986158E-2</v>
      </c>
      <c r="S3685" s="8">
        <f t="shared" si="572"/>
        <v>7.8554057504441666E-2</v>
      </c>
      <c r="T3685" s="8">
        <f t="shared" si="567"/>
        <v>7.7999615647873971E-2</v>
      </c>
      <c r="W3685">
        <v>3683</v>
      </c>
      <c r="X3685" s="4">
        <f t="shared" si="565"/>
        <v>8.4140631546616246E-2</v>
      </c>
      <c r="Y3685" s="4">
        <f t="shared" si="574"/>
        <v>8.334779331603423E-2</v>
      </c>
      <c r="Z3685" s="4">
        <f t="shared" si="575"/>
        <v>8.2803983775866355E-2</v>
      </c>
    </row>
    <row r="3686" spans="1:26" x14ac:dyDescent="0.25">
      <c r="A3686" s="16">
        <f t="shared" si="573"/>
        <v>47219</v>
      </c>
      <c r="B3686">
        <f>+'[2]Ejercicio 1'!E3903</f>
        <v>3684</v>
      </c>
      <c r="C3686" s="5">
        <v>8.0864975044589477E-2</v>
      </c>
      <c r="D3686" s="4">
        <f t="shared" si="568"/>
        <v>7.9255737416451047E-2</v>
      </c>
      <c r="E3686" s="6">
        <f t="shared" si="569"/>
        <v>8.0054974075758095E-2</v>
      </c>
      <c r="F3686" s="7">
        <f t="shared" si="570"/>
        <v>7.9500519594397315E-2</v>
      </c>
      <c r="I3686" s="10">
        <v>3684</v>
      </c>
      <c r="J3686" s="8">
        <f t="shared" si="571"/>
        <v>8.2364975044589478E-2</v>
      </c>
      <c r="K3686" s="8">
        <f t="shared" si="571"/>
        <v>8.0755737416451048E-2</v>
      </c>
      <c r="L3686" s="8">
        <f t="shared" si="571"/>
        <v>8.1554974075758097E-2</v>
      </c>
      <c r="M3686" s="8">
        <f t="shared" si="566"/>
        <v>8.1000519594397316E-2</v>
      </c>
      <c r="P3686">
        <v>3684</v>
      </c>
      <c r="Q3686" s="8">
        <f t="shared" si="572"/>
        <v>7.9364975044589475E-2</v>
      </c>
      <c r="R3686" s="8">
        <f t="shared" si="572"/>
        <v>7.7755737416451046E-2</v>
      </c>
      <c r="S3686" s="8">
        <f t="shared" si="572"/>
        <v>7.8554974075758094E-2</v>
      </c>
      <c r="T3686" s="8">
        <f t="shared" si="567"/>
        <v>7.8000519594397313E-2</v>
      </c>
      <c r="W3686">
        <v>3684</v>
      </c>
      <c r="X3686" s="4">
        <f t="shared" si="565"/>
        <v>8.4142503310585995E-2</v>
      </c>
      <c r="Y3686" s="4">
        <f t="shared" si="574"/>
        <v>8.3349626476939928E-2</v>
      </c>
      <c r="Z3686" s="4">
        <f t="shared" si="575"/>
        <v>8.2805790635025786E-2</v>
      </c>
    </row>
    <row r="3687" spans="1:26" x14ac:dyDescent="0.25">
      <c r="A3687" s="16">
        <f t="shared" si="573"/>
        <v>47220</v>
      </c>
      <c r="B3687">
        <f>+'[2]Ejercicio 1'!E3904</f>
        <v>3685</v>
      </c>
      <c r="C3687" s="5">
        <v>8.0865910163646026E-2</v>
      </c>
      <c r="D3687" s="4">
        <f t="shared" si="568"/>
        <v>7.9256635807507789E-2</v>
      </c>
      <c r="E3687" s="6">
        <f t="shared" si="569"/>
        <v>8.0055890646867217E-2</v>
      </c>
      <c r="F3687" s="7">
        <f t="shared" si="570"/>
        <v>7.9501423540572366E-2</v>
      </c>
      <c r="I3687" s="10">
        <v>3685</v>
      </c>
      <c r="J3687" s="8">
        <f t="shared" si="571"/>
        <v>8.2365910163646028E-2</v>
      </c>
      <c r="K3687" s="8">
        <f t="shared" si="571"/>
        <v>8.075663580750779E-2</v>
      </c>
      <c r="L3687" s="8">
        <f t="shared" si="571"/>
        <v>8.1555890646867218E-2</v>
      </c>
      <c r="M3687" s="8">
        <f t="shared" si="566"/>
        <v>8.1001423540572368E-2</v>
      </c>
      <c r="P3687">
        <v>3685</v>
      </c>
      <c r="Q3687" s="8">
        <f t="shared" si="572"/>
        <v>7.9365910163646025E-2</v>
      </c>
      <c r="R3687" s="8">
        <f t="shared" si="572"/>
        <v>7.7756635807507787E-2</v>
      </c>
      <c r="S3687" s="8">
        <f t="shared" si="572"/>
        <v>7.8555890646867216E-2</v>
      </c>
      <c r="T3687" s="8">
        <f t="shared" si="567"/>
        <v>7.8001423540572365E-2</v>
      </c>
      <c r="W3687">
        <v>3685</v>
      </c>
      <c r="X3687" s="4">
        <f t="shared" si="565"/>
        <v>8.414437507498794E-2</v>
      </c>
      <c r="Y3687" s="4">
        <f t="shared" si="574"/>
        <v>8.3351459637499542E-2</v>
      </c>
      <c r="Z3687" s="4">
        <f t="shared" si="575"/>
        <v>8.2807597493579993E-2</v>
      </c>
    </row>
    <row r="3688" spans="1:26" x14ac:dyDescent="0.25">
      <c r="A3688" s="16">
        <f t="shared" si="573"/>
        <v>47221</v>
      </c>
      <c r="B3688">
        <f>+'[2]Ejercicio 1'!E3905</f>
        <v>3686</v>
      </c>
      <c r="C3688" s="5">
        <v>8.0866845282702576E-2</v>
      </c>
      <c r="D3688" s="4">
        <f t="shared" si="568"/>
        <v>7.9257534198156607E-2</v>
      </c>
      <c r="E3688" s="6">
        <f t="shared" si="569"/>
        <v>8.0056807217767284E-2</v>
      </c>
      <c r="F3688" s="7">
        <f t="shared" si="570"/>
        <v>7.9502327486401986E-2</v>
      </c>
      <c r="I3688" s="10">
        <v>3686</v>
      </c>
      <c r="J3688" s="8">
        <f t="shared" si="571"/>
        <v>8.2366845282702578E-2</v>
      </c>
      <c r="K3688" s="8">
        <f t="shared" si="571"/>
        <v>8.0757534198156608E-2</v>
      </c>
      <c r="L3688" s="8">
        <f t="shared" si="571"/>
        <v>8.1556807217767285E-2</v>
      </c>
      <c r="M3688" s="8">
        <f t="shared" si="566"/>
        <v>8.1002327486401987E-2</v>
      </c>
      <c r="P3688">
        <v>3686</v>
      </c>
      <c r="Q3688" s="8">
        <f t="shared" si="572"/>
        <v>7.9366845282702575E-2</v>
      </c>
      <c r="R3688" s="8">
        <f t="shared" si="572"/>
        <v>7.7757534198156605E-2</v>
      </c>
      <c r="S3688" s="8">
        <f t="shared" si="572"/>
        <v>7.8556807217767283E-2</v>
      </c>
      <c r="T3688" s="8">
        <f t="shared" si="567"/>
        <v>7.8002327486401984E-2</v>
      </c>
      <c r="W3688">
        <v>3686</v>
      </c>
      <c r="X3688" s="4">
        <f t="shared" si="565"/>
        <v>8.4146246839814143E-2</v>
      </c>
      <c r="Y3688" s="4">
        <f t="shared" si="574"/>
        <v>8.3353292797570769E-2</v>
      </c>
      <c r="Z3688" s="4">
        <f t="shared" si="575"/>
        <v>8.2809404351154983E-2</v>
      </c>
    </row>
    <row r="3689" spans="1:26" x14ac:dyDescent="0.25">
      <c r="A3689" s="16">
        <f t="shared" si="573"/>
        <v>47222</v>
      </c>
      <c r="B3689">
        <f>+'[2]Ejercicio 1'!E3906</f>
        <v>3687</v>
      </c>
      <c r="C3689" s="5">
        <v>8.0867780401759126E-2</v>
      </c>
      <c r="D3689" s="4">
        <f t="shared" si="568"/>
        <v>7.9258432588397473E-2</v>
      </c>
      <c r="E3689" s="6">
        <f t="shared" si="569"/>
        <v>8.0057723788460031E-2</v>
      </c>
      <c r="F3689" s="7">
        <f t="shared" si="570"/>
        <v>7.9503231431883314E-2</v>
      </c>
      <c r="I3689" s="10">
        <v>3687</v>
      </c>
      <c r="J3689" s="8">
        <f t="shared" si="571"/>
        <v>8.2367780401759128E-2</v>
      </c>
      <c r="K3689" s="8">
        <f t="shared" si="571"/>
        <v>8.0758432588397475E-2</v>
      </c>
      <c r="L3689" s="8">
        <f t="shared" si="571"/>
        <v>8.1557723788460032E-2</v>
      </c>
      <c r="M3689" s="8">
        <f t="shared" si="566"/>
        <v>8.1003231431883316E-2</v>
      </c>
      <c r="P3689">
        <v>3687</v>
      </c>
      <c r="Q3689" s="8">
        <f t="shared" si="572"/>
        <v>7.9367780401759125E-2</v>
      </c>
      <c r="R3689" s="8">
        <f t="shared" si="572"/>
        <v>7.7758432588397472E-2</v>
      </c>
      <c r="S3689" s="8">
        <f t="shared" si="572"/>
        <v>7.8557723788460029E-2</v>
      </c>
      <c r="T3689" s="8">
        <f t="shared" si="567"/>
        <v>7.8003231431883313E-2</v>
      </c>
      <c r="W3689">
        <v>3687</v>
      </c>
      <c r="X3689" s="4">
        <f t="shared" si="565"/>
        <v>8.4148118605064187E-2</v>
      </c>
      <c r="Y3689" s="4">
        <f t="shared" si="574"/>
        <v>8.3355125957295884E-2</v>
      </c>
      <c r="Z3689" s="4">
        <f t="shared" si="575"/>
        <v>8.2811211207379623E-2</v>
      </c>
    </row>
    <row r="3690" spans="1:26" x14ac:dyDescent="0.25">
      <c r="A3690" s="16">
        <f t="shared" si="573"/>
        <v>47223</v>
      </c>
      <c r="B3690">
        <f>+'[2]Ejercicio 1'!E3907</f>
        <v>3688</v>
      </c>
      <c r="C3690" s="5">
        <v>8.0868715520815676E-2</v>
      </c>
      <c r="D3690" s="4">
        <f t="shared" si="568"/>
        <v>7.9259330978230222E-2</v>
      </c>
      <c r="E3690" s="6">
        <f t="shared" si="569"/>
        <v>8.0058640358944597E-2</v>
      </c>
      <c r="F3690" s="7">
        <f t="shared" si="570"/>
        <v>7.9504135377016352E-2</v>
      </c>
      <c r="I3690" s="10">
        <v>3688</v>
      </c>
      <c r="J3690" s="8">
        <f t="shared" si="571"/>
        <v>8.2368715520815677E-2</v>
      </c>
      <c r="K3690" s="8">
        <f t="shared" si="571"/>
        <v>8.0759330978230223E-2</v>
      </c>
      <c r="L3690" s="8">
        <f t="shared" si="571"/>
        <v>8.1558640358944598E-2</v>
      </c>
      <c r="M3690" s="8">
        <f t="shared" si="566"/>
        <v>8.1004135377016354E-2</v>
      </c>
      <c r="P3690">
        <v>3688</v>
      </c>
      <c r="Q3690" s="8">
        <f t="shared" si="572"/>
        <v>7.9368715520815675E-2</v>
      </c>
      <c r="R3690" s="8">
        <f t="shared" si="572"/>
        <v>7.7759330978230221E-2</v>
      </c>
      <c r="S3690" s="8">
        <f t="shared" si="572"/>
        <v>7.8558640358944595E-2</v>
      </c>
      <c r="T3690" s="8">
        <f t="shared" si="567"/>
        <v>7.8004135377016351E-2</v>
      </c>
      <c r="W3690">
        <v>3688</v>
      </c>
      <c r="X3690" s="4">
        <f t="shared" si="565"/>
        <v>8.4149990370738073E-2</v>
      </c>
      <c r="Y3690" s="4">
        <f t="shared" si="574"/>
        <v>8.335695911656861E-2</v>
      </c>
      <c r="Z3690" s="4">
        <f t="shared" si="575"/>
        <v>8.2813018062993321E-2</v>
      </c>
    </row>
    <row r="3691" spans="1:26" x14ac:dyDescent="0.25">
      <c r="A3691" s="16">
        <f t="shared" si="573"/>
        <v>47224</v>
      </c>
      <c r="B3691">
        <f>+'[2]Ejercicio 1'!E3908</f>
        <v>3689</v>
      </c>
      <c r="C3691" s="5">
        <v>8.0869650639872212E-2</v>
      </c>
      <c r="D3691" s="4">
        <f t="shared" si="568"/>
        <v>7.9260229367655449E-2</v>
      </c>
      <c r="E3691" s="6">
        <f t="shared" si="569"/>
        <v>8.0059556929220968E-2</v>
      </c>
      <c r="F3691" s="7">
        <f t="shared" si="570"/>
        <v>7.9505039321803944E-2</v>
      </c>
      <c r="I3691" s="10">
        <v>3689</v>
      </c>
      <c r="J3691" s="8">
        <f t="shared" si="571"/>
        <v>8.2369650639872213E-2</v>
      </c>
      <c r="K3691" s="8">
        <f t="shared" si="571"/>
        <v>8.0760229367655451E-2</v>
      </c>
      <c r="L3691" s="8">
        <f t="shared" si="571"/>
        <v>8.1559556929220969E-2</v>
      </c>
      <c r="M3691" s="8">
        <f t="shared" si="566"/>
        <v>8.1005039321803946E-2</v>
      </c>
      <c r="P3691">
        <v>3689</v>
      </c>
      <c r="Q3691" s="8">
        <f t="shared" si="572"/>
        <v>7.9369650639872211E-2</v>
      </c>
      <c r="R3691" s="8">
        <f t="shared" si="572"/>
        <v>7.7760229367655448E-2</v>
      </c>
      <c r="S3691" s="8">
        <f t="shared" si="572"/>
        <v>7.8559556929220967E-2</v>
      </c>
      <c r="T3691" s="8">
        <f t="shared" si="567"/>
        <v>7.8005039321803943E-2</v>
      </c>
      <c r="W3691">
        <v>3689</v>
      </c>
      <c r="X3691" s="4">
        <f t="shared" si="565"/>
        <v>8.4151862136845459E-2</v>
      </c>
      <c r="Y3691" s="4">
        <f t="shared" si="574"/>
        <v>8.3358792275458352E-2</v>
      </c>
      <c r="Z3691" s="4">
        <f t="shared" si="575"/>
        <v>8.2814824917630661E-2</v>
      </c>
    </row>
    <row r="3692" spans="1:26" x14ac:dyDescent="0.25">
      <c r="A3692" s="16">
        <f t="shared" si="573"/>
        <v>47225</v>
      </c>
      <c r="B3692">
        <f>+'[2]Ejercicio 1'!E3909</f>
        <v>3690</v>
      </c>
      <c r="C3692" s="5">
        <v>8.0870585758928762E-2</v>
      </c>
      <c r="D3692" s="4">
        <f t="shared" si="568"/>
        <v>7.9261127756672128E-2</v>
      </c>
      <c r="E3692" s="6">
        <f t="shared" si="569"/>
        <v>8.0060473499289173E-2</v>
      </c>
      <c r="F3692" s="7">
        <f t="shared" si="570"/>
        <v>7.9505943266243245E-2</v>
      </c>
      <c r="I3692" s="10">
        <v>3690</v>
      </c>
      <c r="J3692" s="8">
        <f t="shared" si="571"/>
        <v>8.2370585758928763E-2</v>
      </c>
      <c r="K3692" s="8">
        <f t="shared" si="571"/>
        <v>8.076112775667213E-2</v>
      </c>
      <c r="L3692" s="8">
        <f t="shared" si="571"/>
        <v>8.1560473499289174E-2</v>
      </c>
      <c r="M3692" s="8">
        <f t="shared" si="566"/>
        <v>8.1005943266243247E-2</v>
      </c>
      <c r="P3692">
        <v>3690</v>
      </c>
      <c r="Q3692" s="8">
        <f t="shared" si="572"/>
        <v>7.9370585758928761E-2</v>
      </c>
      <c r="R3692" s="8">
        <f t="shared" si="572"/>
        <v>7.7761127756672127E-2</v>
      </c>
      <c r="S3692" s="8">
        <f t="shared" si="572"/>
        <v>7.8560473499289171E-2</v>
      </c>
      <c r="T3692" s="8">
        <f t="shared" si="567"/>
        <v>7.8005943266243244E-2</v>
      </c>
      <c r="W3692">
        <v>3690</v>
      </c>
      <c r="X3692" s="4">
        <f t="shared" si="565"/>
        <v>8.4153733903359118E-2</v>
      </c>
      <c r="Y3692" s="4">
        <f t="shared" si="574"/>
        <v>8.3360625433897467E-2</v>
      </c>
      <c r="Z3692" s="4">
        <f t="shared" si="575"/>
        <v>8.2816631771288785E-2</v>
      </c>
    </row>
    <row r="3693" spans="1:26" x14ac:dyDescent="0.25">
      <c r="A3693" s="16">
        <f t="shared" si="573"/>
        <v>47226</v>
      </c>
      <c r="B3693">
        <f>+'[2]Ejercicio 1'!E3910</f>
        <v>3691</v>
      </c>
      <c r="C3693" s="5">
        <v>8.0871520877985312E-2</v>
      </c>
      <c r="D3693" s="4">
        <f t="shared" si="568"/>
        <v>7.9262026145280662E-2</v>
      </c>
      <c r="E3693" s="6">
        <f t="shared" si="569"/>
        <v>8.0061390069149183E-2</v>
      </c>
      <c r="F3693" s="7">
        <f t="shared" si="570"/>
        <v>7.9506847210334256E-2</v>
      </c>
      <c r="I3693" s="10">
        <v>3691</v>
      </c>
      <c r="J3693" s="8">
        <f t="shared" si="571"/>
        <v>8.2371520877985313E-2</v>
      </c>
      <c r="K3693" s="8">
        <f t="shared" si="571"/>
        <v>8.0762026145280663E-2</v>
      </c>
      <c r="L3693" s="8">
        <f t="shared" si="571"/>
        <v>8.1561390069149184E-2</v>
      </c>
      <c r="M3693" s="8">
        <f t="shared" si="566"/>
        <v>8.1006847210334257E-2</v>
      </c>
      <c r="P3693">
        <v>3691</v>
      </c>
      <c r="Q3693" s="8">
        <f t="shared" si="572"/>
        <v>7.937152087798531E-2</v>
      </c>
      <c r="R3693" s="8">
        <f t="shared" si="572"/>
        <v>7.776202614528066E-2</v>
      </c>
      <c r="S3693" s="8">
        <f t="shared" si="572"/>
        <v>7.8561390069149181E-2</v>
      </c>
      <c r="T3693" s="8">
        <f t="shared" si="567"/>
        <v>7.8006847210334254E-2</v>
      </c>
      <c r="W3693">
        <v>3691</v>
      </c>
      <c r="X3693" s="4">
        <f t="shared" si="565"/>
        <v>8.4155605670305389E-2</v>
      </c>
      <c r="Y3693" s="4">
        <f t="shared" si="574"/>
        <v>8.3362458591918445E-2</v>
      </c>
      <c r="Z3693" s="4">
        <f t="shared" si="575"/>
        <v>8.2818438623593699E-2</v>
      </c>
    </row>
    <row r="3694" spans="1:26" x14ac:dyDescent="0.25">
      <c r="A3694" s="16">
        <f t="shared" si="573"/>
        <v>47227</v>
      </c>
      <c r="B3694">
        <f>+'[2]Ejercicio 1'!E3911</f>
        <v>3692</v>
      </c>
      <c r="C3694" s="5">
        <v>8.0872455997041862E-2</v>
      </c>
      <c r="D3694" s="4">
        <f t="shared" si="568"/>
        <v>7.9262924533481272E-2</v>
      </c>
      <c r="E3694" s="6">
        <f t="shared" si="569"/>
        <v>8.0062306638800998E-2</v>
      </c>
      <c r="F3694" s="7">
        <f t="shared" si="570"/>
        <v>7.950775115407982E-2</v>
      </c>
      <c r="I3694" s="10">
        <v>3692</v>
      </c>
      <c r="J3694" s="8">
        <f t="shared" si="571"/>
        <v>8.2372455997041863E-2</v>
      </c>
      <c r="K3694" s="8">
        <f t="shared" si="571"/>
        <v>8.0762924533481273E-2</v>
      </c>
      <c r="L3694" s="8">
        <f t="shared" si="571"/>
        <v>8.1562306638800999E-2</v>
      </c>
      <c r="M3694" s="8">
        <f t="shared" si="566"/>
        <v>8.1007751154079821E-2</v>
      </c>
      <c r="P3694">
        <v>3692</v>
      </c>
      <c r="Q3694" s="8">
        <f t="shared" si="572"/>
        <v>7.937245599704186E-2</v>
      </c>
      <c r="R3694" s="8">
        <f t="shared" si="572"/>
        <v>7.776292453348127E-2</v>
      </c>
      <c r="S3694" s="8">
        <f t="shared" si="572"/>
        <v>7.8562306638800997E-2</v>
      </c>
      <c r="T3694" s="8">
        <f t="shared" si="567"/>
        <v>7.8007751154079819E-2</v>
      </c>
      <c r="W3694">
        <v>3692</v>
      </c>
      <c r="X3694" s="4">
        <f t="shared" si="565"/>
        <v>8.4157477437675487E-2</v>
      </c>
      <c r="Y3694" s="4">
        <f t="shared" si="574"/>
        <v>8.3364291749557326E-2</v>
      </c>
      <c r="Z3694" s="4">
        <f t="shared" si="575"/>
        <v>8.2820245475664522E-2</v>
      </c>
    </row>
    <row r="3695" spans="1:26" x14ac:dyDescent="0.25">
      <c r="A3695" s="16">
        <f t="shared" si="573"/>
        <v>47228</v>
      </c>
      <c r="B3695">
        <f>+'[2]Ejercicio 1'!E3912</f>
        <v>3693</v>
      </c>
      <c r="C3695" s="5">
        <v>8.0873391116098411E-2</v>
      </c>
      <c r="D3695" s="4">
        <f t="shared" si="568"/>
        <v>7.9263822921273958E-2</v>
      </c>
      <c r="E3695" s="6">
        <f t="shared" si="569"/>
        <v>8.0063223208244647E-2</v>
      </c>
      <c r="F3695" s="7">
        <f t="shared" si="570"/>
        <v>7.9508655097477093E-2</v>
      </c>
      <c r="I3695" s="10">
        <v>3693</v>
      </c>
      <c r="J3695" s="8">
        <f t="shared" si="571"/>
        <v>8.2373391116098413E-2</v>
      </c>
      <c r="K3695" s="8">
        <f t="shared" si="571"/>
        <v>8.0763822921273959E-2</v>
      </c>
      <c r="L3695" s="8">
        <f t="shared" si="571"/>
        <v>8.1563223208244648E-2</v>
      </c>
      <c r="M3695" s="8">
        <f t="shared" si="566"/>
        <v>8.1008655097477095E-2</v>
      </c>
      <c r="P3695">
        <v>3693</v>
      </c>
      <c r="Q3695" s="8">
        <f t="shared" si="572"/>
        <v>7.937339111609841E-2</v>
      </c>
      <c r="R3695" s="8">
        <f t="shared" si="572"/>
        <v>7.7763822921273956E-2</v>
      </c>
      <c r="S3695" s="8">
        <f t="shared" si="572"/>
        <v>7.8563223208244645E-2</v>
      </c>
      <c r="T3695" s="8">
        <f t="shared" si="567"/>
        <v>7.8008655097477092E-2</v>
      </c>
      <c r="W3695">
        <v>3693</v>
      </c>
      <c r="X3695" s="4">
        <f t="shared" si="565"/>
        <v>8.4159349205469886E-2</v>
      </c>
      <c r="Y3695" s="4">
        <f t="shared" si="574"/>
        <v>8.3366124906743805E-2</v>
      </c>
      <c r="Z3695" s="4">
        <f t="shared" si="575"/>
        <v>8.2822052326013862E-2</v>
      </c>
    </row>
    <row r="3696" spans="1:26" x14ac:dyDescent="0.25">
      <c r="A3696" s="16">
        <f t="shared" si="573"/>
        <v>47229</v>
      </c>
      <c r="B3696">
        <f>+'[2]Ejercicio 1'!E3913</f>
        <v>3694</v>
      </c>
      <c r="C3696" s="5">
        <v>8.0874326235154947E-2</v>
      </c>
      <c r="D3696" s="4">
        <f t="shared" si="568"/>
        <v>7.9264721308658304E-2</v>
      </c>
      <c r="E3696" s="6">
        <f t="shared" si="569"/>
        <v>8.0064139777480101E-2</v>
      </c>
      <c r="F3696" s="7">
        <f t="shared" si="570"/>
        <v>7.9509559040526076E-2</v>
      </c>
      <c r="I3696" s="10">
        <v>3694</v>
      </c>
      <c r="J3696" s="8">
        <f t="shared" si="571"/>
        <v>8.2374326235154949E-2</v>
      </c>
      <c r="K3696" s="8">
        <f t="shared" si="571"/>
        <v>8.0764721308658305E-2</v>
      </c>
      <c r="L3696" s="8">
        <f t="shared" si="571"/>
        <v>8.1564139777480102E-2</v>
      </c>
      <c r="M3696" s="8">
        <f t="shared" si="566"/>
        <v>8.1009559040526077E-2</v>
      </c>
      <c r="P3696">
        <v>3694</v>
      </c>
      <c r="Q3696" s="8">
        <f t="shared" si="572"/>
        <v>7.9374326235154946E-2</v>
      </c>
      <c r="R3696" s="8">
        <f t="shared" si="572"/>
        <v>7.7764721308658302E-2</v>
      </c>
      <c r="S3696" s="8">
        <f t="shared" si="572"/>
        <v>7.8564139777480099E-2</v>
      </c>
      <c r="T3696" s="8">
        <f t="shared" si="567"/>
        <v>7.8009559040526075E-2</v>
      </c>
      <c r="W3696">
        <v>3694</v>
      </c>
      <c r="X3696" s="4">
        <f t="shared" si="565"/>
        <v>8.4161220973688541E-2</v>
      </c>
      <c r="Y3696" s="4">
        <f t="shared" si="574"/>
        <v>8.3367958063549061E-2</v>
      </c>
      <c r="Z3696" s="4">
        <f t="shared" si="575"/>
        <v>8.282385917575226E-2</v>
      </c>
    </row>
    <row r="3697" spans="1:26" x14ac:dyDescent="0.25">
      <c r="A3697" s="16">
        <f t="shared" si="573"/>
        <v>47230</v>
      </c>
      <c r="B3697">
        <f>+'[2]Ejercicio 1'!E3914</f>
        <v>3695</v>
      </c>
      <c r="C3697" s="5">
        <v>8.0875261354211497E-2</v>
      </c>
      <c r="D3697" s="4">
        <f t="shared" si="568"/>
        <v>7.926561969563492E-2</v>
      </c>
      <c r="E3697" s="6">
        <f t="shared" si="569"/>
        <v>8.0065056346507374E-2</v>
      </c>
      <c r="F3697" s="7">
        <f t="shared" si="570"/>
        <v>7.9510462983226768E-2</v>
      </c>
      <c r="I3697" s="10">
        <v>3695</v>
      </c>
      <c r="J3697" s="8">
        <f t="shared" si="571"/>
        <v>8.2375261354211499E-2</v>
      </c>
      <c r="K3697" s="8">
        <f t="shared" si="571"/>
        <v>8.0765619695634921E-2</v>
      </c>
      <c r="L3697" s="8">
        <f t="shared" si="571"/>
        <v>8.1565056346507375E-2</v>
      </c>
      <c r="M3697" s="8">
        <f t="shared" si="566"/>
        <v>8.1010462983226769E-2</v>
      </c>
      <c r="P3697">
        <v>3695</v>
      </c>
      <c r="Q3697" s="8">
        <f t="shared" si="572"/>
        <v>7.9375261354211496E-2</v>
      </c>
      <c r="R3697" s="8">
        <f t="shared" si="572"/>
        <v>7.7765619695634919E-2</v>
      </c>
      <c r="S3697" s="8">
        <f t="shared" si="572"/>
        <v>7.8565056346507373E-2</v>
      </c>
      <c r="T3697" s="8">
        <f t="shared" si="567"/>
        <v>7.8010462983226767E-2</v>
      </c>
      <c r="W3697">
        <v>3695</v>
      </c>
      <c r="X3697" s="4">
        <f t="shared" si="565"/>
        <v>8.4163092742331039E-2</v>
      </c>
      <c r="Y3697" s="4">
        <f t="shared" si="574"/>
        <v>8.3369791219901054E-2</v>
      </c>
      <c r="Z3697" s="4">
        <f t="shared" si="575"/>
        <v>8.2825666024134603E-2</v>
      </c>
    </row>
    <row r="3698" spans="1:26" x14ac:dyDescent="0.25">
      <c r="A3698" s="16">
        <f t="shared" si="573"/>
        <v>47231</v>
      </c>
      <c r="B3698">
        <f>+'[2]Ejercicio 1'!E3915</f>
        <v>3696</v>
      </c>
      <c r="C3698" s="5">
        <v>8.0876196473268047E-2</v>
      </c>
      <c r="D3698" s="4">
        <f t="shared" si="568"/>
        <v>7.9266518082203821E-2</v>
      </c>
      <c r="E3698" s="6">
        <f t="shared" si="569"/>
        <v>8.0065972915326453E-2</v>
      </c>
      <c r="F3698" s="7">
        <f t="shared" si="570"/>
        <v>7.9511366925582028E-2</v>
      </c>
      <c r="I3698" s="10">
        <v>3696</v>
      </c>
      <c r="J3698" s="8">
        <f t="shared" si="571"/>
        <v>8.2376196473268049E-2</v>
      </c>
      <c r="K3698" s="8">
        <f t="shared" si="571"/>
        <v>8.0766518082203823E-2</v>
      </c>
      <c r="L3698" s="8">
        <f t="shared" si="571"/>
        <v>8.1565972915326454E-2</v>
      </c>
      <c r="M3698" s="8">
        <f t="shared" si="566"/>
        <v>8.1011366925582029E-2</v>
      </c>
      <c r="P3698">
        <v>3696</v>
      </c>
      <c r="Q3698" s="8">
        <f t="shared" si="572"/>
        <v>7.9376196473268046E-2</v>
      </c>
      <c r="R3698" s="8">
        <f t="shared" si="572"/>
        <v>7.776651808220382E-2</v>
      </c>
      <c r="S3698" s="8">
        <f t="shared" si="572"/>
        <v>7.8565972915326451E-2</v>
      </c>
      <c r="T3698" s="8">
        <f t="shared" si="567"/>
        <v>7.8011366925582026E-2</v>
      </c>
      <c r="W3698">
        <v>3696</v>
      </c>
      <c r="X3698" s="4">
        <f t="shared" si="565"/>
        <v>8.4164964511397808E-2</v>
      </c>
      <c r="Y3698" s="4">
        <f t="shared" si="574"/>
        <v>8.3371624375835798E-2</v>
      </c>
      <c r="Z3698" s="4">
        <f t="shared" si="575"/>
        <v>8.2827472871920271E-2</v>
      </c>
    </row>
    <row r="3699" spans="1:26" x14ac:dyDescent="0.25">
      <c r="A3699" s="16">
        <f t="shared" si="573"/>
        <v>47232</v>
      </c>
      <c r="B3699">
        <f>+'[2]Ejercicio 1'!E3916</f>
        <v>3697</v>
      </c>
      <c r="C3699" s="5">
        <v>8.0877131592324597E-2</v>
      </c>
      <c r="D3699" s="4">
        <f t="shared" si="568"/>
        <v>7.9267416468364174E-2</v>
      </c>
      <c r="E3699" s="6">
        <f t="shared" si="569"/>
        <v>8.0066889483937351E-2</v>
      </c>
      <c r="F3699" s="7">
        <f t="shared" si="570"/>
        <v>7.9512270867588983E-2</v>
      </c>
      <c r="I3699" s="10">
        <v>3697</v>
      </c>
      <c r="J3699" s="8">
        <f t="shared" si="571"/>
        <v>8.2377131592324598E-2</v>
      </c>
      <c r="K3699" s="8">
        <f t="shared" si="571"/>
        <v>8.0767416468364175E-2</v>
      </c>
      <c r="L3699" s="8">
        <f t="shared" si="571"/>
        <v>8.1566889483937352E-2</v>
      </c>
      <c r="M3699" s="8">
        <f t="shared" si="566"/>
        <v>8.1012270867588984E-2</v>
      </c>
      <c r="P3699">
        <v>3697</v>
      </c>
      <c r="Q3699" s="8">
        <f t="shared" si="572"/>
        <v>7.9377131592324596E-2</v>
      </c>
      <c r="R3699" s="8">
        <f t="shared" si="572"/>
        <v>7.7767416468364173E-2</v>
      </c>
      <c r="S3699" s="8">
        <f t="shared" si="572"/>
        <v>7.8566889483937349E-2</v>
      </c>
      <c r="T3699" s="8">
        <f t="shared" si="567"/>
        <v>7.8012270867588981E-2</v>
      </c>
      <c r="W3699">
        <v>3697</v>
      </c>
      <c r="X3699" s="4">
        <f t="shared" si="565"/>
        <v>8.4166836280887988E-2</v>
      </c>
      <c r="Y3699" s="4">
        <f t="shared" si="574"/>
        <v>8.3373457531354167E-2</v>
      </c>
      <c r="Z3699" s="4">
        <f t="shared" si="575"/>
        <v>8.2829279718721019E-2</v>
      </c>
    </row>
    <row r="3700" spans="1:26" x14ac:dyDescent="0.25">
      <c r="A3700" s="16">
        <f t="shared" si="573"/>
        <v>47233</v>
      </c>
      <c r="B3700">
        <f>+'[2]Ejercicio 1'!E3917</f>
        <v>3698</v>
      </c>
      <c r="C3700" s="5">
        <v>8.0878066711381147E-2</v>
      </c>
      <c r="D3700" s="4">
        <f t="shared" si="568"/>
        <v>7.9268314854116589E-2</v>
      </c>
      <c r="E3700" s="6">
        <f t="shared" si="569"/>
        <v>8.0067806052340942E-2</v>
      </c>
      <c r="F3700" s="7">
        <f t="shared" si="570"/>
        <v>7.9513174809250506E-2</v>
      </c>
      <c r="I3700" s="10">
        <v>3698</v>
      </c>
      <c r="J3700" s="8">
        <f t="shared" si="571"/>
        <v>8.2378066711381148E-2</v>
      </c>
      <c r="K3700" s="8">
        <f t="shared" si="571"/>
        <v>8.0768314854116591E-2</v>
      </c>
      <c r="L3700" s="8">
        <f t="shared" si="571"/>
        <v>8.1567806052340944E-2</v>
      </c>
      <c r="M3700" s="8">
        <f t="shared" si="566"/>
        <v>8.1013174809250507E-2</v>
      </c>
      <c r="P3700">
        <v>3698</v>
      </c>
      <c r="Q3700" s="8">
        <f t="shared" si="572"/>
        <v>7.9378066711381146E-2</v>
      </c>
      <c r="R3700" s="8">
        <f t="shared" si="572"/>
        <v>7.7768314854116588E-2</v>
      </c>
      <c r="S3700" s="8">
        <f t="shared" si="572"/>
        <v>7.8567806052340941E-2</v>
      </c>
      <c r="T3700" s="8">
        <f t="shared" si="567"/>
        <v>7.8013174809250505E-2</v>
      </c>
      <c r="W3700">
        <v>3698</v>
      </c>
      <c r="X3700" s="4">
        <f t="shared" si="565"/>
        <v>8.4168708050802871E-2</v>
      </c>
      <c r="Y3700" s="4">
        <f t="shared" si="574"/>
        <v>8.3375290686490425E-2</v>
      </c>
      <c r="Z3700" s="4">
        <f t="shared" si="575"/>
        <v>8.2831086564545409E-2</v>
      </c>
    </row>
    <row r="3701" spans="1:26" x14ac:dyDescent="0.25">
      <c r="A3701" s="16">
        <f t="shared" si="573"/>
        <v>47234</v>
      </c>
      <c r="B3701">
        <f>+'[2]Ejercicio 1'!E3918</f>
        <v>3699</v>
      </c>
      <c r="C3701" s="5">
        <v>8.0879001830437697E-2</v>
      </c>
      <c r="D3701" s="4">
        <f t="shared" si="568"/>
        <v>7.9269213239461095E-2</v>
      </c>
      <c r="E3701" s="6">
        <f t="shared" si="569"/>
        <v>8.0068722620535479E-2</v>
      </c>
      <c r="F3701" s="7">
        <f t="shared" si="570"/>
        <v>7.9514078750563738E-2</v>
      </c>
      <c r="I3701" s="10">
        <v>3699</v>
      </c>
      <c r="J3701" s="8">
        <f t="shared" si="571"/>
        <v>8.2379001830437698E-2</v>
      </c>
      <c r="K3701" s="8">
        <f t="shared" si="571"/>
        <v>8.0769213239461096E-2</v>
      </c>
      <c r="L3701" s="8">
        <f t="shared" si="571"/>
        <v>8.156872262053548E-2</v>
      </c>
      <c r="M3701" s="8">
        <f t="shared" si="566"/>
        <v>8.1014078750563739E-2</v>
      </c>
      <c r="P3701">
        <v>3699</v>
      </c>
      <c r="Q3701" s="8">
        <f t="shared" si="572"/>
        <v>7.9379001830437695E-2</v>
      </c>
      <c r="R3701" s="8">
        <f t="shared" si="572"/>
        <v>7.7769213239461094E-2</v>
      </c>
      <c r="S3701" s="8">
        <f t="shared" si="572"/>
        <v>7.8568722620535478E-2</v>
      </c>
      <c r="T3701" s="8">
        <f t="shared" si="567"/>
        <v>7.8014078750563737E-2</v>
      </c>
      <c r="W3701">
        <v>3699</v>
      </c>
      <c r="X3701" s="4">
        <f t="shared" si="565"/>
        <v>8.417057982114115E-2</v>
      </c>
      <c r="Y3701" s="4">
        <f t="shared" si="574"/>
        <v>8.3377123841209433E-2</v>
      </c>
      <c r="Z3701" s="4">
        <f t="shared" si="575"/>
        <v>8.2832893409387723E-2</v>
      </c>
    </row>
    <row r="3702" spans="1:26" x14ac:dyDescent="0.25">
      <c r="A3702" s="16">
        <f t="shared" si="573"/>
        <v>47235</v>
      </c>
      <c r="B3702">
        <f>+'[2]Ejercicio 1'!E3919</f>
        <v>3700</v>
      </c>
      <c r="C3702" s="5">
        <v>8.0879936949494233E-2</v>
      </c>
      <c r="D3702" s="4">
        <f t="shared" si="568"/>
        <v>7.9270111624397455E-2</v>
      </c>
      <c r="E3702" s="6">
        <f t="shared" si="569"/>
        <v>8.0069639188521821E-2</v>
      </c>
      <c r="F3702" s="7">
        <f t="shared" si="570"/>
        <v>7.9514982691528679E-2</v>
      </c>
      <c r="I3702" s="10">
        <v>3700</v>
      </c>
      <c r="J3702" s="8">
        <f t="shared" si="571"/>
        <v>8.2379936949494234E-2</v>
      </c>
      <c r="K3702" s="8">
        <f t="shared" si="571"/>
        <v>8.0770111624397456E-2</v>
      </c>
      <c r="L3702" s="8">
        <f t="shared" si="571"/>
        <v>8.1569639188521822E-2</v>
      </c>
      <c r="M3702" s="8">
        <f t="shared" si="566"/>
        <v>8.1014982691528681E-2</v>
      </c>
      <c r="P3702">
        <v>3700</v>
      </c>
      <c r="Q3702" s="8">
        <f t="shared" si="572"/>
        <v>7.9379936949494231E-2</v>
      </c>
      <c r="R3702" s="8">
        <f t="shared" si="572"/>
        <v>7.7770111624397453E-2</v>
      </c>
      <c r="S3702" s="8">
        <f t="shared" si="572"/>
        <v>7.856963918852182E-2</v>
      </c>
      <c r="T3702" s="8">
        <f t="shared" si="567"/>
        <v>7.8014982691528678E-2</v>
      </c>
      <c r="W3702">
        <v>3700</v>
      </c>
      <c r="X3702" s="4">
        <f t="shared" si="565"/>
        <v>8.4172451591903716E-2</v>
      </c>
      <c r="Y3702" s="4">
        <f t="shared" si="574"/>
        <v>8.3378956995475179E-2</v>
      </c>
      <c r="Z3702" s="4">
        <f t="shared" si="575"/>
        <v>8.2834700253253679E-2</v>
      </c>
    </row>
    <row r="3703" spans="1:26" x14ac:dyDescent="0.25">
      <c r="A3703" s="16">
        <f t="shared" si="573"/>
        <v>47236</v>
      </c>
      <c r="B3703">
        <f>+'[2]Ejercicio 1'!E3920</f>
        <v>3701</v>
      </c>
      <c r="C3703" s="5">
        <v>8.0880872068550783E-2</v>
      </c>
      <c r="D3703" s="4">
        <f t="shared" si="568"/>
        <v>7.9271010008926099E-2</v>
      </c>
      <c r="E3703" s="6">
        <f t="shared" si="569"/>
        <v>8.0070555756300857E-2</v>
      </c>
      <c r="F3703" s="7">
        <f t="shared" si="570"/>
        <v>7.951588663214533E-2</v>
      </c>
      <c r="I3703" s="10">
        <v>3701</v>
      </c>
      <c r="J3703" s="8">
        <f t="shared" si="571"/>
        <v>8.2380872068550784E-2</v>
      </c>
      <c r="K3703" s="8">
        <f t="shared" si="571"/>
        <v>8.07710100089261E-2</v>
      </c>
      <c r="L3703" s="8">
        <f t="shared" si="571"/>
        <v>8.1570555756300858E-2</v>
      </c>
      <c r="M3703" s="8">
        <f t="shared" si="566"/>
        <v>8.1015886632145331E-2</v>
      </c>
      <c r="P3703">
        <v>3701</v>
      </c>
      <c r="Q3703" s="8">
        <f t="shared" si="572"/>
        <v>7.9380872068550781E-2</v>
      </c>
      <c r="R3703" s="8">
        <f t="shared" si="572"/>
        <v>7.7771010008926098E-2</v>
      </c>
      <c r="S3703" s="8">
        <f t="shared" si="572"/>
        <v>7.8570555756300856E-2</v>
      </c>
      <c r="T3703" s="8">
        <f t="shared" si="567"/>
        <v>7.8015886632145329E-2</v>
      </c>
      <c r="W3703">
        <v>3701</v>
      </c>
      <c r="X3703" s="4">
        <f t="shared" si="565"/>
        <v>8.4174323363099338E-2</v>
      </c>
      <c r="Y3703" s="4">
        <f t="shared" si="574"/>
        <v>8.3380790149360576E-2</v>
      </c>
      <c r="Z3703" s="4">
        <f t="shared" si="575"/>
        <v>8.2836507095760722E-2</v>
      </c>
    </row>
    <row r="3704" spans="1:26" x14ac:dyDescent="0.25">
      <c r="A3704" s="16">
        <f t="shared" si="573"/>
        <v>47237</v>
      </c>
      <c r="B3704">
        <f>+'[2]Ejercicio 1'!E3921</f>
        <v>3702</v>
      </c>
      <c r="C3704" s="5">
        <v>8.0881807187607332E-2</v>
      </c>
      <c r="D3704" s="4">
        <f t="shared" si="568"/>
        <v>7.9271908393046417E-2</v>
      </c>
      <c r="E3704" s="6">
        <f t="shared" si="569"/>
        <v>8.0071472323870824E-2</v>
      </c>
      <c r="F3704" s="7">
        <f t="shared" si="570"/>
        <v>7.9516790572416535E-2</v>
      </c>
      <c r="I3704" s="10">
        <v>3702</v>
      </c>
      <c r="J3704" s="8">
        <f t="shared" si="571"/>
        <v>8.2381807187607334E-2</v>
      </c>
      <c r="K3704" s="8">
        <f t="shared" si="571"/>
        <v>8.0771908393046418E-2</v>
      </c>
      <c r="L3704" s="8">
        <f t="shared" si="571"/>
        <v>8.1571472323870825E-2</v>
      </c>
      <c r="M3704" s="8">
        <f t="shared" si="566"/>
        <v>8.1016790572416536E-2</v>
      </c>
      <c r="P3704">
        <v>3702</v>
      </c>
      <c r="Q3704" s="8">
        <f t="shared" si="572"/>
        <v>7.9381807187607331E-2</v>
      </c>
      <c r="R3704" s="8">
        <f t="shared" si="572"/>
        <v>7.7771908393046416E-2</v>
      </c>
      <c r="S3704" s="8">
        <f t="shared" si="572"/>
        <v>7.8571472323870822E-2</v>
      </c>
      <c r="T3704" s="8">
        <f t="shared" si="567"/>
        <v>7.8016790572416533E-2</v>
      </c>
      <c r="W3704">
        <v>3702</v>
      </c>
      <c r="X3704" s="4">
        <f t="shared" si="565"/>
        <v>8.4176195134701662E-2</v>
      </c>
      <c r="Y3704" s="4">
        <f t="shared" si="574"/>
        <v>8.3382623302792711E-2</v>
      </c>
      <c r="Z3704" s="4">
        <f t="shared" si="575"/>
        <v>8.2838313937665387E-2</v>
      </c>
    </row>
    <row r="3705" spans="1:26" x14ac:dyDescent="0.25">
      <c r="A3705" s="16">
        <f t="shared" si="573"/>
        <v>47238</v>
      </c>
      <c r="B3705">
        <f>+'[2]Ejercicio 1'!E3922</f>
        <v>3703</v>
      </c>
      <c r="C3705" s="5">
        <v>8.0882742306663882E-2</v>
      </c>
      <c r="D3705" s="4">
        <f t="shared" si="568"/>
        <v>7.9272806776758589E-2</v>
      </c>
      <c r="E3705" s="6">
        <f t="shared" si="569"/>
        <v>8.0072388891233498E-2</v>
      </c>
      <c r="F3705" s="7">
        <f t="shared" si="570"/>
        <v>7.9517694512339449E-2</v>
      </c>
      <c r="I3705" s="10">
        <v>3703</v>
      </c>
      <c r="J3705" s="8">
        <f t="shared" si="571"/>
        <v>8.2382742306663884E-2</v>
      </c>
      <c r="K3705" s="8">
        <f t="shared" si="571"/>
        <v>8.0772806776758591E-2</v>
      </c>
      <c r="L3705" s="8">
        <f t="shared" si="571"/>
        <v>8.1572388891233499E-2</v>
      </c>
      <c r="M3705" s="8">
        <f t="shared" si="566"/>
        <v>8.101769451233945E-2</v>
      </c>
      <c r="P3705">
        <v>3703</v>
      </c>
      <c r="Q3705" s="8">
        <f t="shared" si="572"/>
        <v>7.9382742306663881E-2</v>
      </c>
      <c r="R3705" s="8">
        <f t="shared" si="572"/>
        <v>7.7772806776758588E-2</v>
      </c>
      <c r="S3705" s="8">
        <f t="shared" si="572"/>
        <v>7.8572388891233497E-2</v>
      </c>
      <c r="T3705" s="8">
        <f t="shared" si="567"/>
        <v>7.8017694512339447E-2</v>
      </c>
      <c r="W3705">
        <v>3703</v>
      </c>
      <c r="X3705" s="4">
        <f t="shared" si="565"/>
        <v>8.4178066906736612E-2</v>
      </c>
      <c r="Y3705" s="4">
        <f t="shared" si="574"/>
        <v>8.3384456455843595E-2</v>
      </c>
      <c r="Z3705" s="4">
        <f t="shared" si="575"/>
        <v>8.2840120778590834E-2</v>
      </c>
    </row>
    <row r="3706" spans="1:26" x14ac:dyDescent="0.25">
      <c r="A3706" s="16">
        <f t="shared" si="573"/>
        <v>47239</v>
      </c>
      <c r="B3706">
        <f>+'[2]Ejercicio 1'!E3923</f>
        <v>3704</v>
      </c>
      <c r="C3706" s="5">
        <v>8.0883677425720432E-2</v>
      </c>
      <c r="D3706" s="4">
        <f t="shared" si="568"/>
        <v>7.9273705160062838E-2</v>
      </c>
      <c r="E3706" s="6">
        <f t="shared" si="569"/>
        <v>8.0073305458387103E-2</v>
      </c>
      <c r="F3706" s="7">
        <f t="shared" si="570"/>
        <v>7.9518598451914072E-2</v>
      </c>
      <c r="I3706" s="10">
        <v>3704</v>
      </c>
      <c r="J3706" s="8">
        <f t="shared" si="571"/>
        <v>8.2383677425720434E-2</v>
      </c>
      <c r="K3706" s="8">
        <f t="shared" si="571"/>
        <v>8.0773705160062839E-2</v>
      </c>
      <c r="L3706" s="8">
        <f t="shared" si="571"/>
        <v>8.1573305458387105E-2</v>
      </c>
      <c r="M3706" s="8">
        <f t="shared" si="566"/>
        <v>8.1018598451914073E-2</v>
      </c>
      <c r="P3706">
        <v>3704</v>
      </c>
      <c r="Q3706" s="8">
        <f t="shared" si="572"/>
        <v>7.9383677425720431E-2</v>
      </c>
      <c r="R3706" s="8">
        <f t="shared" si="572"/>
        <v>7.7773705160062837E-2</v>
      </c>
      <c r="S3706" s="8">
        <f t="shared" si="572"/>
        <v>7.8573305458387102E-2</v>
      </c>
      <c r="T3706" s="8">
        <f t="shared" si="567"/>
        <v>7.801859845191407E-2</v>
      </c>
      <c r="W3706">
        <v>3704</v>
      </c>
      <c r="X3706" s="4">
        <f t="shared" ref="X3706:X3769" si="576">Tasa_Fwd(C3524,B3524,C3706,B3706,182)</f>
        <v>8.417993867919496E-2</v>
      </c>
      <c r="Y3706" s="4">
        <f t="shared" si="574"/>
        <v>8.3386289608440356E-2</v>
      </c>
      <c r="Z3706" s="4">
        <f t="shared" si="575"/>
        <v>8.2841927618160227E-2</v>
      </c>
    </row>
    <row r="3707" spans="1:26" x14ac:dyDescent="0.25">
      <c r="A3707" s="16">
        <f t="shared" si="573"/>
        <v>47240</v>
      </c>
      <c r="B3707">
        <f>+'[2]Ejercicio 1'!E3924</f>
        <v>3705</v>
      </c>
      <c r="C3707" s="5">
        <v>8.0884612544776968E-2</v>
      </c>
      <c r="D3707" s="4">
        <f t="shared" si="568"/>
        <v>7.9274603542958968E-2</v>
      </c>
      <c r="E3707" s="6">
        <f t="shared" si="569"/>
        <v>8.0074222025333402E-2</v>
      </c>
      <c r="F3707" s="7">
        <f t="shared" si="570"/>
        <v>7.9519502391143249E-2</v>
      </c>
      <c r="I3707" s="10">
        <v>3705</v>
      </c>
      <c r="J3707" s="8">
        <f t="shared" si="571"/>
        <v>8.2384612544776969E-2</v>
      </c>
      <c r="K3707" s="8">
        <f t="shared" si="571"/>
        <v>8.077460354295897E-2</v>
      </c>
      <c r="L3707" s="8">
        <f t="shared" si="571"/>
        <v>8.1574222025333404E-2</v>
      </c>
      <c r="M3707" s="8">
        <f t="shared" si="566"/>
        <v>8.101950239114325E-2</v>
      </c>
      <c r="P3707">
        <v>3705</v>
      </c>
      <c r="Q3707" s="8">
        <f t="shared" si="572"/>
        <v>7.9384612544776967E-2</v>
      </c>
      <c r="R3707" s="8">
        <f t="shared" si="572"/>
        <v>7.7774603542958967E-2</v>
      </c>
      <c r="S3707" s="8">
        <f t="shared" si="572"/>
        <v>7.8574222025333401E-2</v>
      </c>
      <c r="T3707" s="8">
        <f t="shared" si="567"/>
        <v>7.8019502391143247E-2</v>
      </c>
      <c r="W3707">
        <v>3705</v>
      </c>
      <c r="X3707" s="4">
        <f t="shared" si="576"/>
        <v>8.4181810452078024E-2</v>
      </c>
      <c r="Y3707" s="4">
        <f t="shared" si="574"/>
        <v>8.3388122760657629E-2</v>
      </c>
      <c r="Z3707" s="4">
        <f t="shared" si="575"/>
        <v>8.28437344571301E-2</v>
      </c>
    </row>
    <row r="3708" spans="1:26" x14ac:dyDescent="0.25">
      <c r="A3708" s="16">
        <f t="shared" si="573"/>
        <v>47241</v>
      </c>
      <c r="B3708">
        <f>+'[2]Ejercicio 1'!E3925</f>
        <v>3706</v>
      </c>
      <c r="C3708" s="5">
        <v>8.0885547663833518E-2</v>
      </c>
      <c r="D3708" s="4">
        <f t="shared" si="568"/>
        <v>7.9275501925447162E-2</v>
      </c>
      <c r="E3708" s="6">
        <f t="shared" si="569"/>
        <v>8.0075138592070633E-2</v>
      </c>
      <c r="F3708" s="7">
        <f t="shared" si="570"/>
        <v>7.9520406330024135E-2</v>
      </c>
      <c r="I3708" s="10">
        <v>3706</v>
      </c>
      <c r="J3708" s="8">
        <f t="shared" si="571"/>
        <v>8.2385547663833519E-2</v>
      </c>
      <c r="K3708" s="8">
        <f t="shared" si="571"/>
        <v>8.0775501925447163E-2</v>
      </c>
      <c r="L3708" s="8">
        <f t="shared" si="571"/>
        <v>8.1575138592070634E-2</v>
      </c>
      <c r="M3708" s="8">
        <f t="shared" si="566"/>
        <v>8.1020406330024136E-2</v>
      </c>
      <c r="P3708">
        <v>3706</v>
      </c>
      <c r="Q3708" s="8">
        <f t="shared" si="572"/>
        <v>7.9385547663833517E-2</v>
      </c>
      <c r="R3708" s="8">
        <f t="shared" si="572"/>
        <v>7.777550192544716E-2</v>
      </c>
      <c r="S3708" s="8">
        <f t="shared" si="572"/>
        <v>7.8575138592070631E-2</v>
      </c>
      <c r="T3708" s="8">
        <f t="shared" si="567"/>
        <v>7.8020406330024134E-2</v>
      </c>
      <c r="W3708">
        <v>3706</v>
      </c>
      <c r="X3708" s="4">
        <f t="shared" si="576"/>
        <v>8.4183682225384929E-2</v>
      </c>
      <c r="Y3708" s="4">
        <f t="shared" si="574"/>
        <v>8.3389955912420766E-2</v>
      </c>
      <c r="Z3708" s="4">
        <f t="shared" si="575"/>
        <v>8.2845541295115052E-2</v>
      </c>
    </row>
    <row r="3709" spans="1:26" x14ac:dyDescent="0.25">
      <c r="A3709" s="16">
        <f t="shared" si="573"/>
        <v>47242</v>
      </c>
      <c r="B3709">
        <f>+'[2]Ejercicio 1'!E3926</f>
        <v>3707</v>
      </c>
      <c r="C3709" s="5">
        <v>8.0886482782890068E-2</v>
      </c>
      <c r="D3709" s="4">
        <f t="shared" si="568"/>
        <v>7.9276400307527431E-2</v>
      </c>
      <c r="E3709" s="6">
        <f t="shared" si="569"/>
        <v>8.0076055158600556E-2</v>
      </c>
      <c r="F3709" s="7">
        <f t="shared" si="570"/>
        <v>7.952131026855673E-2</v>
      </c>
      <c r="I3709" s="10">
        <v>3707</v>
      </c>
      <c r="J3709" s="8">
        <f t="shared" si="571"/>
        <v>8.2386482782890069E-2</v>
      </c>
      <c r="K3709" s="8">
        <f t="shared" si="571"/>
        <v>8.0776400307527432E-2</v>
      </c>
      <c r="L3709" s="8">
        <f t="shared" si="571"/>
        <v>8.1576055158600558E-2</v>
      </c>
      <c r="M3709" s="8">
        <f t="shared" si="566"/>
        <v>8.1021310268556732E-2</v>
      </c>
      <c r="P3709">
        <v>3707</v>
      </c>
      <c r="Q3709" s="8">
        <f t="shared" si="572"/>
        <v>7.9386482782890067E-2</v>
      </c>
      <c r="R3709" s="8">
        <f t="shared" si="572"/>
        <v>7.777640030752743E-2</v>
      </c>
      <c r="S3709" s="8">
        <f t="shared" si="572"/>
        <v>7.8576055158600555E-2</v>
      </c>
      <c r="T3709" s="8">
        <f t="shared" si="567"/>
        <v>7.8021310268556729E-2</v>
      </c>
      <c r="W3709">
        <v>3707</v>
      </c>
      <c r="X3709" s="4">
        <f t="shared" si="576"/>
        <v>8.4185553999115662E-2</v>
      </c>
      <c r="Y3709" s="4">
        <f t="shared" si="574"/>
        <v>8.3391789063802665E-2</v>
      </c>
      <c r="Z3709" s="4">
        <f t="shared" si="575"/>
        <v>8.2847348132123633E-2</v>
      </c>
    </row>
    <row r="3710" spans="1:26" x14ac:dyDescent="0.25">
      <c r="A3710" s="16">
        <f t="shared" si="573"/>
        <v>47243</v>
      </c>
      <c r="B3710">
        <f>+'[2]Ejercicio 1'!E3927</f>
        <v>3708</v>
      </c>
      <c r="C3710" s="5">
        <v>8.0887417901946618E-2</v>
      </c>
      <c r="D3710" s="4">
        <f t="shared" si="568"/>
        <v>7.9277298689199791E-2</v>
      </c>
      <c r="E3710" s="6">
        <f t="shared" si="569"/>
        <v>8.00769717249223E-2</v>
      </c>
      <c r="F3710" s="7">
        <f t="shared" si="570"/>
        <v>7.9522214206743894E-2</v>
      </c>
      <c r="I3710" s="10">
        <v>3708</v>
      </c>
      <c r="J3710" s="8">
        <f t="shared" si="571"/>
        <v>8.2387417901946619E-2</v>
      </c>
      <c r="K3710" s="8">
        <f t="shared" si="571"/>
        <v>8.0777298689199792E-2</v>
      </c>
      <c r="L3710" s="8">
        <f t="shared" si="571"/>
        <v>8.1576971724922301E-2</v>
      </c>
      <c r="M3710" s="8">
        <f t="shared" si="566"/>
        <v>8.1022214206743895E-2</v>
      </c>
      <c r="P3710">
        <v>3708</v>
      </c>
      <c r="Q3710" s="8">
        <f t="shared" si="572"/>
        <v>7.9387417901946616E-2</v>
      </c>
      <c r="R3710" s="8">
        <f t="shared" si="572"/>
        <v>7.7777298689199789E-2</v>
      </c>
      <c r="S3710" s="8">
        <f t="shared" si="572"/>
        <v>7.8576971724922298E-2</v>
      </c>
      <c r="T3710" s="8">
        <f t="shared" si="567"/>
        <v>7.8022214206743892E-2</v>
      </c>
      <c r="W3710">
        <v>3708</v>
      </c>
      <c r="X3710" s="4">
        <f t="shared" si="576"/>
        <v>8.4187425773270666E-2</v>
      </c>
      <c r="Y3710" s="4">
        <f t="shared" si="574"/>
        <v>8.3393622214766441E-2</v>
      </c>
      <c r="Z3710" s="4">
        <f t="shared" si="575"/>
        <v>8.2849154968155855E-2</v>
      </c>
    </row>
    <row r="3711" spans="1:26" x14ac:dyDescent="0.25">
      <c r="A3711" s="16">
        <f t="shared" si="573"/>
        <v>47244</v>
      </c>
      <c r="B3711">
        <f>+'[2]Ejercicio 1'!E3928</f>
        <v>3709</v>
      </c>
      <c r="C3711" s="5">
        <v>8.0888353021003168E-2</v>
      </c>
      <c r="D3711" s="4">
        <f t="shared" si="568"/>
        <v>7.9278197070464004E-2</v>
      </c>
      <c r="E3711" s="6">
        <f t="shared" si="569"/>
        <v>8.0077888291035848E-2</v>
      </c>
      <c r="F3711" s="7">
        <f t="shared" si="570"/>
        <v>7.9523118144582766E-2</v>
      </c>
      <c r="I3711" s="10">
        <v>3709</v>
      </c>
      <c r="J3711" s="8">
        <f t="shared" si="571"/>
        <v>8.2388353021003169E-2</v>
      </c>
      <c r="K3711" s="8">
        <f t="shared" si="571"/>
        <v>8.0778197070464006E-2</v>
      </c>
      <c r="L3711" s="8">
        <f t="shared" si="571"/>
        <v>8.1577888291035849E-2</v>
      </c>
      <c r="M3711" s="8">
        <f t="shared" si="566"/>
        <v>8.1023118144582768E-2</v>
      </c>
      <c r="P3711">
        <v>3709</v>
      </c>
      <c r="Q3711" s="8">
        <f t="shared" si="572"/>
        <v>7.9388353021003166E-2</v>
      </c>
      <c r="R3711" s="8">
        <f t="shared" si="572"/>
        <v>7.7778197070464003E-2</v>
      </c>
      <c r="S3711" s="8">
        <f t="shared" si="572"/>
        <v>7.8577888291035847E-2</v>
      </c>
      <c r="T3711" s="8">
        <f t="shared" si="567"/>
        <v>7.8023118144582765E-2</v>
      </c>
      <c r="W3711">
        <v>3709</v>
      </c>
      <c r="X3711" s="4">
        <f t="shared" si="576"/>
        <v>8.4189297547849956E-2</v>
      </c>
      <c r="Y3711" s="4">
        <f t="shared" si="574"/>
        <v>8.3395455365279578E-2</v>
      </c>
      <c r="Z3711" s="4">
        <f t="shared" si="575"/>
        <v>8.2850961803203144E-2</v>
      </c>
    </row>
    <row r="3712" spans="1:26" x14ac:dyDescent="0.25">
      <c r="A3712" s="16">
        <f t="shared" si="573"/>
        <v>47245</v>
      </c>
      <c r="B3712">
        <f>+'[2]Ejercicio 1'!E3929</f>
        <v>3710</v>
      </c>
      <c r="C3712" s="5">
        <v>8.0889288140059704E-2</v>
      </c>
      <c r="D3712" s="4">
        <f t="shared" si="568"/>
        <v>7.92790954513201E-2</v>
      </c>
      <c r="E3712" s="6">
        <f t="shared" si="569"/>
        <v>8.0078804856940342E-2</v>
      </c>
      <c r="F3712" s="7">
        <f t="shared" si="570"/>
        <v>7.9524022082073334E-2</v>
      </c>
      <c r="I3712" s="10">
        <v>3710</v>
      </c>
      <c r="J3712" s="8">
        <f t="shared" si="571"/>
        <v>8.2389288140059705E-2</v>
      </c>
      <c r="K3712" s="8">
        <f t="shared" si="571"/>
        <v>8.0779095451320101E-2</v>
      </c>
      <c r="L3712" s="8">
        <f t="shared" si="571"/>
        <v>8.1578804856940343E-2</v>
      </c>
      <c r="M3712" s="8">
        <f t="shared" si="566"/>
        <v>8.1024022082073335E-2</v>
      </c>
      <c r="P3712">
        <v>3710</v>
      </c>
      <c r="Q3712" s="8">
        <f t="shared" si="572"/>
        <v>7.9389288140059702E-2</v>
      </c>
      <c r="R3712" s="8">
        <f t="shared" si="572"/>
        <v>7.7779095451320099E-2</v>
      </c>
      <c r="S3712" s="8">
        <f t="shared" si="572"/>
        <v>7.857880485694034E-2</v>
      </c>
      <c r="T3712" s="8">
        <f t="shared" si="567"/>
        <v>7.8024022082073333E-2</v>
      </c>
      <c r="W3712">
        <v>3710</v>
      </c>
      <c r="X3712" s="4">
        <f t="shared" si="576"/>
        <v>8.4191169322852644E-2</v>
      </c>
      <c r="Y3712" s="4">
        <f t="shared" si="574"/>
        <v>8.3397288515372842E-2</v>
      </c>
      <c r="Z3712" s="4">
        <f t="shared" si="575"/>
        <v>8.2852768636900095E-2</v>
      </c>
    </row>
    <row r="3713" spans="1:26" x14ac:dyDescent="0.25">
      <c r="A3713" s="16">
        <f t="shared" si="573"/>
        <v>47246</v>
      </c>
      <c r="B3713">
        <f>+'[2]Ejercicio 1'!E3930</f>
        <v>3711</v>
      </c>
      <c r="C3713" s="5">
        <v>8.0890223259116253E-2</v>
      </c>
      <c r="D3713" s="4">
        <f t="shared" si="568"/>
        <v>7.9279993831768064E-2</v>
      </c>
      <c r="E3713" s="6">
        <f t="shared" si="569"/>
        <v>8.0079721422637529E-2</v>
      </c>
      <c r="F3713" s="7">
        <f t="shared" si="570"/>
        <v>7.952492601921847E-2</v>
      </c>
      <c r="I3713" s="10">
        <v>3711</v>
      </c>
      <c r="J3713" s="8">
        <f t="shared" si="571"/>
        <v>8.2390223259116255E-2</v>
      </c>
      <c r="K3713" s="8">
        <f t="shared" si="571"/>
        <v>8.0779993831768065E-2</v>
      </c>
      <c r="L3713" s="8">
        <f t="shared" si="571"/>
        <v>8.157972142263753E-2</v>
      </c>
      <c r="M3713" s="8">
        <f t="shared" si="566"/>
        <v>8.1024926019218471E-2</v>
      </c>
      <c r="P3713">
        <v>3711</v>
      </c>
      <c r="Q3713" s="8">
        <f t="shared" si="572"/>
        <v>7.9390223259116252E-2</v>
      </c>
      <c r="R3713" s="8">
        <f t="shared" si="572"/>
        <v>7.7779993831768063E-2</v>
      </c>
      <c r="S3713" s="8">
        <f t="shared" si="572"/>
        <v>7.8579721422637527E-2</v>
      </c>
      <c r="T3713" s="8">
        <f t="shared" si="567"/>
        <v>7.8024926019218468E-2</v>
      </c>
      <c r="W3713">
        <v>3711</v>
      </c>
      <c r="X3713" s="4">
        <f t="shared" si="576"/>
        <v>8.4193041098279603E-2</v>
      </c>
      <c r="Y3713" s="4">
        <f t="shared" si="574"/>
        <v>8.3399121665086631E-2</v>
      </c>
      <c r="Z3713" s="4">
        <f t="shared" si="575"/>
        <v>8.285457546998895E-2</v>
      </c>
    </row>
    <row r="3714" spans="1:26" x14ac:dyDescent="0.25">
      <c r="A3714" s="16">
        <f t="shared" si="573"/>
        <v>47247</v>
      </c>
      <c r="B3714">
        <f>+'[2]Ejercicio 1'!E3931</f>
        <v>3712</v>
      </c>
      <c r="C3714" s="5">
        <v>8.0891158378172803E-2</v>
      </c>
      <c r="D3714" s="4">
        <f t="shared" si="568"/>
        <v>7.928089221180791E-2</v>
      </c>
      <c r="E3714" s="6">
        <f t="shared" si="569"/>
        <v>8.0080637988126535E-2</v>
      </c>
      <c r="F3714" s="7">
        <f t="shared" si="570"/>
        <v>7.9525829956015315E-2</v>
      </c>
      <c r="I3714" s="10">
        <v>3712</v>
      </c>
      <c r="J3714" s="8">
        <f t="shared" si="571"/>
        <v>8.2391158378172805E-2</v>
      </c>
      <c r="K3714" s="8">
        <f t="shared" si="571"/>
        <v>8.0780892211807911E-2</v>
      </c>
      <c r="L3714" s="8">
        <f t="shared" si="571"/>
        <v>8.1580637988126536E-2</v>
      </c>
      <c r="M3714" s="8">
        <f t="shared" si="571"/>
        <v>8.1025829956015316E-2</v>
      </c>
      <c r="P3714">
        <v>3712</v>
      </c>
      <c r="Q3714" s="8">
        <f t="shared" si="572"/>
        <v>7.9391158378172802E-2</v>
      </c>
      <c r="R3714" s="8">
        <f t="shared" si="572"/>
        <v>7.7780892211807909E-2</v>
      </c>
      <c r="S3714" s="8">
        <f t="shared" si="572"/>
        <v>7.8580637988126534E-2</v>
      </c>
      <c r="T3714" s="8">
        <f t="shared" si="572"/>
        <v>7.8025829956015313E-2</v>
      </c>
      <c r="W3714">
        <v>3712</v>
      </c>
      <c r="X3714" s="4">
        <f t="shared" si="576"/>
        <v>8.4194912874130404E-2</v>
      </c>
      <c r="Y3714" s="4">
        <f t="shared" si="574"/>
        <v>8.3400954814382283E-2</v>
      </c>
      <c r="Z3714" s="4">
        <f t="shared" si="575"/>
        <v>8.2856382302101447E-2</v>
      </c>
    </row>
    <row r="3715" spans="1:26" x14ac:dyDescent="0.25">
      <c r="A3715" s="16">
        <f t="shared" si="573"/>
        <v>47248</v>
      </c>
      <c r="B3715">
        <f>+'[2]Ejercicio 1'!E3932</f>
        <v>3713</v>
      </c>
      <c r="C3715" s="5">
        <v>8.0892093497229353E-2</v>
      </c>
      <c r="D3715" s="4">
        <f t="shared" ref="D3715:D3778" si="577">+LN((1+C3715*182/360)^(360/182))</f>
        <v>7.9281790591440443E-2</v>
      </c>
      <c r="E3715" s="6">
        <f t="shared" ref="E3715:E3778" si="578">Equivalencia_Tasas(C3715,182,91)</f>
        <v>8.0081554553407347E-2</v>
      </c>
      <c r="F3715" s="7">
        <f t="shared" ref="F3715:F3778" si="579">Equivalencia_Tasas(C3715,182,28)</f>
        <v>7.9526733892463869E-2</v>
      </c>
      <c r="I3715" s="10">
        <v>3713</v>
      </c>
      <c r="J3715" s="8">
        <f t="shared" ref="J3715:M3778" si="580">C3715+$O$1</f>
        <v>8.2392093497229354E-2</v>
      </c>
      <c r="K3715" s="8">
        <f t="shared" si="580"/>
        <v>8.0781790591440444E-2</v>
      </c>
      <c r="L3715" s="8">
        <f t="shared" si="580"/>
        <v>8.1581554553407348E-2</v>
      </c>
      <c r="M3715" s="8">
        <f t="shared" si="580"/>
        <v>8.102673389246387E-2</v>
      </c>
      <c r="P3715">
        <v>3713</v>
      </c>
      <c r="Q3715" s="8">
        <f t="shared" ref="Q3715:T3778" si="581">C3715-$O$1</f>
        <v>7.9392093497229352E-2</v>
      </c>
      <c r="R3715" s="8">
        <f t="shared" si="581"/>
        <v>7.7781790591440442E-2</v>
      </c>
      <c r="S3715" s="8">
        <f t="shared" si="581"/>
        <v>7.8581554553407346E-2</v>
      </c>
      <c r="T3715" s="8">
        <f t="shared" si="581"/>
        <v>7.8026733892463868E-2</v>
      </c>
      <c r="W3715">
        <v>3713</v>
      </c>
      <c r="X3715" s="4">
        <f t="shared" si="576"/>
        <v>8.4196784650414705E-2</v>
      </c>
      <c r="Y3715" s="4">
        <f t="shared" si="574"/>
        <v>8.3402787963260686E-2</v>
      </c>
      <c r="Z3715" s="4">
        <f t="shared" si="575"/>
        <v>8.2858189133231883E-2</v>
      </c>
    </row>
    <row r="3716" spans="1:26" x14ac:dyDescent="0.25">
      <c r="A3716" s="16">
        <f t="shared" si="573"/>
        <v>47249</v>
      </c>
      <c r="B3716">
        <f>+'[2]Ejercicio 1'!E3933</f>
        <v>3714</v>
      </c>
      <c r="C3716" s="5">
        <v>8.0893028616285903E-2</v>
      </c>
      <c r="D3716" s="4">
        <f t="shared" si="577"/>
        <v>7.9282688970664428E-2</v>
      </c>
      <c r="E3716" s="6">
        <f t="shared" si="578"/>
        <v>8.0082471118479978E-2</v>
      </c>
      <c r="F3716" s="7">
        <f t="shared" si="579"/>
        <v>7.9527637828566977E-2</v>
      </c>
      <c r="I3716" s="10">
        <v>3714</v>
      </c>
      <c r="J3716" s="8">
        <f t="shared" si="580"/>
        <v>8.2393028616285904E-2</v>
      </c>
      <c r="K3716" s="8">
        <f t="shared" si="580"/>
        <v>8.0782688970664429E-2</v>
      </c>
      <c r="L3716" s="8">
        <f t="shared" si="580"/>
        <v>8.1582471118479979E-2</v>
      </c>
      <c r="M3716" s="8">
        <f t="shared" si="580"/>
        <v>8.1027637828566978E-2</v>
      </c>
      <c r="P3716">
        <v>3714</v>
      </c>
      <c r="Q3716" s="8">
        <f t="shared" si="581"/>
        <v>7.9393028616285902E-2</v>
      </c>
      <c r="R3716" s="8">
        <f t="shared" si="581"/>
        <v>7.7782688970664426E-2</v>
      </c>
      <c r="S3716" s="8">
        <f t="shared" si="581"/>
        <v>7.8582471118479977E-2</v>
      </c>
      <c r="T3716" s="8">
        <f t="shared" si="581"/>
        <v>7.8027637828566976E-2</v>
      </c>
      <c r="W3716">
        <v>3714</v>
      </c>
      <c r="X3716" s="4">
        <f t="shared" si="576"/>
        <v>8.4198656427105709E-2</v>
      </c>
      <c r="Y3716" s="4">
        <f t="shared" si="574"/>
        <v>8.3404621111687588E-2</v>
      </c>
      <c r="Z3716" s="4">
        <f t="shared" si="575"/>
        <v>8.2859995963385946E-2</v>
      </c>
    </row>
    <row r="3717" spans="1:26" x14ac:dyDescent="0.25">
      <c r="A3717" s="16">
        <f t="shared" ref="A3717:A3780" si="582">+A3716+1</f>
        <v>47250</v>
      </c>
      <c r="B3717">
        <f>+'[2]Ejercicio 1'!E3934</f>
        <v>3715</v>
      </c>
      <c r="C3717" s="5">
        <v>8.0893963735342439E-2</v>
      </c>
      <c r="D3717" s="4">
        <f t="shared" si="577"/>
        <v>7.9283587349480295E-2</v>
      </c>
      <c r="E3717" s="6">
        <f t="shared" si="578"/>
        <v>8.0083387683344429E-2</v>
      </c>
      <c r="F3717" s="7">
        <f t="shared" si="579"/>
        <v>7.9528541764318936E-2</v>
      </c>
      <c r="I3717" s="10">
        <v>3715</v>
      </c>
      <c r="J3717" s="8">
        <f t="shared" si="580"/>
        <v>8.239396373534244E-2</v>
      </c>
      <c r="K3717" s="8">
        <f t="shared" si="580"/>
        <v>8.0783587349480296E-2</v>
      </c>
      <c r="L3717" s="8">
        <f t="shared" si="580"/>
        <v>8.158338768334443E-2</v>
      </c>
      <c r="M3717" s="8">
        <f t="shared" si="580"/>
        <v>8.1028541764318937E-2</v>
      </c>
      <c r="P3717">
        <v>3715</v>
      </c>
      <c r="Q3717" s="8">
        <f t="shared" si="581"/>
        <v>7.9393963735342438E-2</v>
      </c>
      <c r="R3717" s="8">
        <f t="shared" si="581"/>
        <v>7.7783587349480293E-2</v>
      </c>
      <c r="S3717" s="8">
        <f t="shared" si="581"/>
        <v>7.8583387683344427E-2</v>
      </c>
      <c r="T3717" s="8">
        <f t="shared" si="581"/>
        <v>7.8028541764318934E-2</v>
      </c>
      <c r="W3717">
        <v>3715</v>
      </c>
      <c r="X3717" s="4">
        <f t="shared" si="576"/>
        <v>8.420052820422845E-2</v>
      </c>
      <c r="Y3717" s="4">
        <f t="shared" si="574"/>
        <v>8.3406454259732379E-2</v>
      </c>
      <c r="Z3717" s="4">
        <f t="shared" si="575"/>
        <v>8.2861802792181097E-2</v>
      </c>
    </row>
    <row r="3718" spans="1:26" x14ac:dyDescent="0.25">
      <c r="A3718" s="16">
        <f t="shared" si="582"/>
        <v>47251</v>
      </c>
      <c r="B3718">
        <f>+'[2]Ejercicio 1'!E3935</f>
        <v>3716</v>
      </c>
      <c r="C3718" s="5">
        <v>8.0894898854398989E-2</v>
      </c>
      <c r="D3718" s="4">
        <f t="shared" si="577"/>
        <v>7.9284485727888043E-2</v>
      </c>
      <c r="E3718" s="6">
        <f t="shared" si="578"/>
        <v>8.0084304248000684E-2</v>
      </c>
      <c r="F3718" s="7">
        <f t="shared" si="579"/>
        <v>7.9529445699728321E-2</v>
      </c>
      <c r="I3718" s="10">
        <v>3716</v>
      </c>
      <c r="J3718" s="8">
        <f t="shared" si="580"/>
        <v>8.239489885439899E-2</v>
      </c>
      <c r="K3718" s="8">
        <f t="shared" si="580"/>
        <v>8.0784485727888045E-2</v>
      </c>
      <c r="L3718" s="8">
        <f t="shared" si="580"/>
        <v>8.1584304248000686E-2</v>
      </c>
      <c r="M3718" s="8">
        <f t="shared" si="580"/>
        <v>8.1029445699728322E-2</v>
      </c>
      <c r="P3718">
        <v>3716</v>
      </c>
      <c r="Q3718" s="8">
        <f t="shared" si="581"/>
        <v>7.9394898854398988E-2</v>
      </c>
      <c r="R3718" s="8">
        <f t="shared" si="581"/>
        <v>7.7784485727888042E-2</v>
      </c>
      <c r="S3718" s="8">
        <f t="shared" si="581"/>
        <v>7.8584304248000683E-2</v>
      </c>
      <c r="T3718" s="8">
        <f t="shared" si="581"/>
        <v>7.802944569972832E-2</v>
      </c>
      <c r="W3718">
        <v>3716</v>
      </c>
      <c r="X3718" s="4">
        <f t="shared" si="576"/>
        <v>8.4202399981775922E-2</v>
      </c>
      <c r="Y3718" s="4">
        <f t="shared" si="574"/>
        <v>8.3408287407358159E-2</v>
      </c>
      <c r="Z3718" s="4">
        <f t="shared" si="575"/>
        <v>8.2863609620753564E-2</v>
      </c>
    </row>
    <row r="3719" spans="1:26" x14ac:dyDescent="0.25">
      <c r="A3719" s="16">
        <f t="shared" si="582"/>
        <v>47252</v>
      </c>
      <c r="B3719">
        <f>+'[2]Ejercicio 1'!E3936</f>
        <v>3717</v>
      </c>
      <c r="C3719" s="5">
        <v>8.0895833973455539E-2</v>
      </c>
      <c r="D3719" s="4">
        <f t="shared" si="577"/>
        <v>7.9285384105888063E-2</v>
      </c>
      <c r="E3719" s="6">
        <f t="shared" si="578"/>
        <v>8.008522081244876E-2</v>
      </c>
      <c r="F3719" s="7">
        <f t="shared" si="579"/>
        <v>7.9530349634786557E-2</v>
      </c>
      <c r="I3719" s="10">
        <v>3717</v>
      </c>
      <c r="J3719" s="8">
        <f t="shared" si="580"/>
        <v>8.239583397345554E-2</v>
      </c>
      <c r="K3719" s="8">
        <f t="shared" si="580"/>
        <v>8.0785384105888064E-2</v>
      </c>
      <c r="L3719" s="8">
        <f t="shared" si="580"/>
        <v>8.1585220812448761E-2</v>
      </c>
      <c r="M3719" s="8">
        <f t="shared" si="580"/>
        <v>8.1030349634786558E-2</v>
      </c>
      <c r="P3719">
        <v>3717</v>
      </c>
      <c r="Q3719" s="8">
        <f t="shared" si="581"/>
        <v>7.9395833973455537E-2</v>
      </c>
      <c r="R3719" s="8">
        <f t="shared" si="581"/>
        <v>7.7785384105888061E-2</v>
      </c>
      <c r="S3719" s="8">
        <f t="shared" si="581"/>
        <v>7.8585220812448758E-2</v>
      </c>
      <c r="T3719" s="8">
        <f t="shared" si="581"/>
        <v>7.8030349634786556E-2</v>
      </c>
      <c r="W3719">
        <v>3717</v>
      </c>
      <c r="X3719" s="4">
        <f t="shared" si="576"/>
        <v>8.4204271759746777E-2</v>
      </c>
      <c r="Y3719" s="4">
        <f t="shared" si="574"/>
        <v>8.3410120554533326E-2</v>
      </c>
      <c r="Z3719" s="4">
        <f t="shared" si="575"/>
        <v>8.2865416447590282E-2</v>
      </c>
    </row>
    <row r="3720" spans="1:26" x14ac:dyDescent="0.25">
      <c r="A3720" s="16">
        <f t="shared" si="582"/>
        <v>47253</v>
      </c>
      <c r="B3720">
        <f>+'[2]Ejercicio 1'!E3937</f>
        <v>3718</v>
      </c>
      <c r="C3720" s="5">
        <v>8.0896769092512089E-2</v>
      </c>
      <c r="D3720" s="4">
        <f t="shared" si="577"/>
        <v>7.928628248347977E-2</v>
      </c>
      <c r="E3720" s="6">
        <f t="shared" si="578"/>
        <v>8.0086137376688654E-2</v>
      </c>
      <c r="F3720" s="7">
        <f t="shared" si="579"/>
        <v>7.9531253569499347E-2</v>
      </c>
      <c r="I3720" s="10">
        <v>3718</v>
      </c>
      <c r="J3720" s="8">
        <f t="shared" si="580"/>
        <v>8.239676909251209E-2</v>
      </c>
      <c r="K3720" s="8">
        <f t="shared" si="580"/>
        <v>8.0786282483479771E-2</v>
      </c>
      <c r="L3720" s="8">
        <f t="shared" si="580"/>
        <v>8.1586137376688656E-2</v>
      </c>
      <c r="M3720" s="8">
        <f t="shared" si="580"/>
        <v>8.1031253569499348E-2</v>
      </c>
      <c r="P3720">
        <v>3718</v>
      </c>
      <c r="Q3720" s="8">
        <f t="shared" si="581"/>
        <v>7.9396769092512087E-2</v>
      </c>
      <c r="R3720" s="8">
        <f t="shared" si="581"/>
        <v>7.7786282483479768E-2</v>
      </c>
      <c r="S3720" s="8">
        <f t="shared" si="581"/>
        <v>7.8586137376688653E-2</v>
      </c>
      <c r="T3720" s="8">
        <f t="shared" si="581"/>
        <v>7.8031253569499345E-2</v>
      </c>
      <c r="W3720">
        <v>3718</v>
      </c>
      <c r="X3720" s="4">
        <f t="shared" si="576"/>
        <v>8.4206143538141917E-2</v>
      </c>
      <c r="Y3720" s="4">
        <f t="shared" si="574"/>
        <v>8.3411953701325481E-2</v>
      </c>
      <c r="Z3720" s="4">
        <f t="shared" si="575"/>
        <v>8.2867223273827492E-2</v>
      </c>
    </row>
    <row r="3721" spans="1:26" x14ac:dyDescent="0.25">
      <c r="A3721" s="16">
        <f t="shared" si="582"/>
        <v>47254</v>
      </c>
      <c r="B3721">
        <f>+'[2]Ejercicio 1'!E3938</f>
        <v>3719</v>
      </c>
      <c r="C3721" s="5">
        <v>8.0897704211568638E-2</v>
      </c>
      <c r="D3721" s="4">
        <f t="shared" si="577"/>
        <v>7.9287180860663747E-2</v>
      </c>
      <c r="E3721" s="6">
        <f t="shared" si="578"/>
        <v>8.0087053940721228E-2</v>
      </c>
      <c r="F3721" s="7">
        <f t="shared" si="579"/>
        <v>7.953215750386386E-2</v>
      </c>
      <c r="I3721" s="10">
        <v>3719</v>
      </c>
      <c r="J3721" s="8">
        <f t="shared" si="580"/>
        <v>8.239770421156864E-2</v>
      </c>
      <c r="K3721" s="8">
        <f t="shared" si="580"/>
        <v>8.0787180860663749E-2</v>
      </c>
      <c r="L3721" s="8">
        <f t="shared" si="580"/>
        <v>8.158705394072123E-2</v>
      </c>
      <c r="M3721" s="8">
        <f t="shared" si="580"/>
        <v>8.1032157503863861E-2</v>
      </c>
      <c r="P3721">
        <v>3719</v>
      </c>
      <c r="Q3721" s="8">
        <f t="shared" si="581"/>
        <v>7.9397704211568637E-2</v>
      </c>
      <c r="R3721" s="8">
        <f t="shared" si="581"/>
        <v>7.7787180860663746E-2</v>
      </c>
      <c r="S3721" s="8">
        <f t="shared" si="581"/>
        <v>7.8587053940721227E-2</v>
      </c>
      <c r="T3721" s="8">
        <f t="shared" si="581"/>
        <v>7.8032157503863858E-2</v>
      </c>
      <c r="W3721">
        <v>3719</v>
      </c>
      <c r="X3721" s="4">
        <f t="shared" si="576"/>
        <v>8.4208015316960885E-2</v>
      </c>
      <c r="Y3721" s="4">
        <f t="shared" si="574"/>
        <v>8.3413786847702162E-2</v>
      </c>
      <c r="Z3721" s="4">
        <f t="shared" si="575"/>
        <v>8.2869030099079755E-2</v>
      </c>
    </row>
    <row r="3722" spans="1:26" x14ac:dyDescent="0.25">
      <c r="A3722" s="16">
        <f t="shared" si="582"/>
        <v>47255</v>
      </c>
      <c r="B3722">
        <f>+'[2]Ejercicio 1'!E3939</f>
        <v>3720</v>
      </c>
      <c r="C3722" s="5">
        <v>8.0898639330625188E-2</v>
      </c>
      <c r="D3722" s="4">
        <f t="shared" si="577"/>
        <v>7.9288079237439815E-2</v>
      </c>
      <c r="E3722" s="6">
        <f t="shared" si="578"/>
        <v>8.0087970504544762E-2</v>
      </c>
      <c r="F3722" s="7">
        <f t="shared" si="579"/>
        <v>7.9533061437880068E-2</v>
      </c>
      <c r="I3722" s="10">
        <v>3720</v>
      </c>
      <c r="J3722" s="8">
        <f t="shared" si="580"/>
        <v>8.239863933062519E-2</v>
      </c>
      <c r="K3722" s="8">
        <f t="shared" si="580"/>
        <v>8.0788079237439817E-2</v>
      </c>
      <c r="L3722" s="8">
        <f t="shared" si="580"/>
        <v>8.1587970504544763E-2</v>
      </c>
      <c r="M3722" s="8">
        <f t="shared" si="580"/>
        <v>8.1033061437880069E-2</v>
      </c>
      <c r="P3722">
        <v>3720</v>
      </c>
      <c r="Q3722" s="8">
        <f t="shared" si="581"/>
        <v>7.9398639330625187E-2</v>
      </c>
      <c r="R3722" s="8">
        <f t="shared" si="581"/>
        <v>7.7788079237439814E-2</v>
      </c>
      <c r="S3722" s="8">
        <f t="shared" si="581"/>
        <v>7.858797050454476E-2</v>
      </c>
      <c r="T3722" s="8">
        <f t="shared" si="581"/>
        <v>7.8033061437880066E-2</v>
      </c>
      <c r="W3722">
        <v>3720</v>
      </c>
      <c r="X3722" s="4">
        <f t="shared" si="576"/>
        <v>8.4209887096205013E-2</v>
      </c>
      <c r="Y3722" s="4">
        <f t="shared" si="574"/>
        <v>8.3415619993659831E-2</v>
      </c>
      <c r="Z3722" s="4">
        <f t="shared" si="575"/>
        <v>8.287083692298168E-2</v>
      </c>
    </row>
    <row r="3723" spans="1:26" x14ac:dyDescent="0.25">
      <c r="A3723" s="16">
        <f t="shared" si="582"/>
        <v>47256</v>
      </c>
      <c r="B3723">
        <f>+'[2]Ejercicio 1'!E3940</f>
        <v>3721</v>
      </c>
      <c r="C3723" s="5">
        <v>8.0899574449681724E-2</v>
      </c>
      <c r="D3723" s="4">
        <f t="shared" si="577"/>
        <v>7.9288977613807543E-2</v>
      </c>
      <c r="E3723" s="6">
        <f t="shared" si="578"/>
        <v>8.0088887068160974E-2</v>
      </c>
      <c r="F3723" s="7">
        <f t="shared" si="579"/>
        <v>7.9533965371550844E-2</v>
      </c>
      <c r="I3723" s="10">
        <v>3721</v>
      </c>
      <c r="J3723" s="8">
        <f t="shared" si="580"/>
        <v>8.2399574449681726E-2</v>
      </c>
      <c r="K3723" s="8">
        <f t="shared" si="580"/>
        <v>8.0788977613807544E-2</v>
      </c>
      <c r="L3723" s="8">
        <f t="shared" si="580"/>
        <v>8.1588887068160976E-2</v>
      </c>
      <c r="M3723" s="8">
        <f t="shared" si="580"/>
        <v>8.1033965371550845E-2</v>
      </c>
      <c r="P3723">
        <v>3721</v>
      </c>
      <c r="Q3723" s="8">
        <f t="shared" si="581"/>
        <v>7.9399574449681723E-2</v>
      </c>
      <c r="R3723" s="8">
        <f t="shared" si="581"/>
        <v>7.7788977613807542E-2</v>
      </c>
      <c r="S3723" s="8">
        <f t="shared" si="581"/>
        <v>7.8588887068160973E-2</v>
      </c>
      <c r="T3723" s="8">
        <f t="shared" si="581"/>
        <v>7.8033965371550842E-2</v>
      </c>
      <c r="W3723">
        <v>3721</v>
      </c>
      <c r="X3723" s="4">
        <f t="shared" si="576"/>
        <v>8.4211758875872539E-2</v>
      </c>
      <c r="Y3723" s="4">
        <f t="shared" si="574"/>
        <v>8.3417453139202E-2</v>
      </c>
      <c r="Z3723" s="4">
        <f t="shared" si="575"/>
        <v>8.2872643746278382E-2</v>
      </c>
    </row>
    <row r="3724" spans="1:26" x14ac:dyDescent="0.25">
      <c r="A3724" s="16">
        <f t="shared" si="582"/>
        <v>47257</v>
      </c>
      <c r="B3724">
        <f>+'[2]Ejercicio 1'!E3941</f>
        <v>3722</v>
      </c>
      <c r="C3724" s="5">
        <v>8.0900509568738274E-2</v>
      </c>
      <c r="D3724" s="4">
        <f t="shared" si="577"/>
        <v>7.9289875989767361E-2</v>
      </c>
      <c r="E3724" s="6">
        <f t="shared" si="578"/>
        <v>8.0089803631568118E-2</v>
      </c>
      <c r="F3724" s="7">
        <f t="shared" si="579"/>
        <v>7.9534869304873315E-2</v>
      </c>
      <c r="I3724" s="10">
        <v>3722</v>
      </c>
      <c r="J3724" s="8">
        <f t="shared" si="580"/>
        <v>8.2400509568738275E-2</v>
      </c>
      <c r="K3724" s="8">
        <f t="shared" si="580"/>
        <v>8.0789875989767362E-2</v>
      </c>
      <c r="L3724" s="8">
        <f t="shared" si="580"/>
        <v>8.158980363156812E-2</v>
      </c>
      <c r="M3724" s="8">
        <f t="shared" si="580"/>
        <v>8.1034869304873317E-2</v>
      </c>
      <c r="P3724">
        <v>3722</v>
      </c>
      <c r="Q3724" s="8">
        <f t="shared" si="581"/>
        <v>7.9400509568738273E-2</v>
      </c>
      <c r="R3724" s="8">
        <f t="shared" si="581"/>
        <v>7.778987598976736E-2</v>
      </c>
      <c r="S3724" s="8">
        <f t="shared" si="581"/>
        <v>7.8589803631568117E-2</v>
      </c>
      <c r="T3724" s="8">
        <f t="shared" si="581"/>
        <v>7.8034869304873314E-2</v>
      </c>
      <c r="W3724">
        <v>3722</v>
      </c>
      <c r="X3724" s="4">
        <f t="shared" si="576"/>
        <v>8.4213630655963462E-2</v>
      </c>
      <c r="Y3724" s="4">
        <f t="shared" si="574"/>
        <v>8.3419286284326058E-2</v>
      </c>
      <c r="Z3724" s="4">
        <f t="shared" si="575"/>
        <v>8.2874450568592994E-2</v>
      </c>
    </row>
    <row r="3725" spans="1:26" x14ac:dyDescent="0.25">
      <c r="A3725" s="16">
        <f t="shared" si="582"/>
        <v>47258</v>
      </c>
      <c r="B3725">
        <f>+'[2]Ejercicio 1'!E3942</f>
        <v>3723</v>
      </c>
      <c r="C3725" s="5">
        <v>8.0901444687794824E-2</v>
      </c>
      <c r="D3725" s="4">
        <f t="shared" si="577"/>
        <v>7.9290774365319047E-2</v>
      </c>
      <c r="E3725" s="6">
        <f t="shared" si="578"/>
        <v>8.0090720194767082E-2</v>
      </c>
      <c r="F3725" s="7">
        <f t="shared" si="579"/>
        <v>7.9535773237850355E-2</v>
      </c>
      <c r="I3725" s="10">
        <v>3723</v>
      </c>
      <c r="J3725" s="8">
        <f t="shared" si="580"/>
        <v>8.2401444687794825E-2</v>
      </c>
      <c r="K3725" s="8">
        <f t="shared" si="580"/>
        <v>8.0790774365319049E-2</v>
      </c>
      <c r="L3725" s="8">
        <f t="shared" si="580"/>
        <v>8.1590720194767083E-2</v>
      </c>
      <c r="M3725" s="8">
        <f t="shared" si="580"/>
        <v>8.1035773237850356E-2</v>
      </c>
      <c r="P3725">
        <v>3723</v>
      </c>
      <c r="Q3725" s="8">
        <f t="shared" si="581"/>
        <v>7.9401444687794823E-2</v>
      </c>
      <c r="R3725" s="8">
        <f t="shared" si="581"/>
        <v>7.7790774365319046E-2</v>
      </c>
      <c r="S3725" s="8">
        <f t="shared" si="581"/>
        <v>7.859072019476708E-2</v>
      </c>
      <c r="T3725" s="8">
        <f t="shared" si="581"/>
        <v>7.8035773237850353E-2</v>
      </c>
      <c r="W3725">
        <v>3723</v>
      </c>
      <c r="X3725" s="4">
        <f t="shared" si="576"/>
        <v>8.4215502436479101E-2</v>
      </c>
      <c r="Y3725" s="4">
        <f t="shared" si="574"/>
        <v>8.3421119428997714E-2</v>
      </c>
      <c r="Z3725" s="4">
        <f t="shared" si="575"/>
        <v>8.2876257390313804E-2</v>
      </c>
    </row>
    <row r="3726" spans="1:26" x14ac:dyDescent="0.25">
      <c r="A3726" s="16">
        <f t="shared" si="582"/>
        <v>47259</v>
      </c>
      <c r="B3726">
        <f>+'[2]Ejercicio 1'!E3943</f>
        <v>3724</v>
      </c>
      <c r="C3726" s="5">
        <v>8.0902379806851374E-2</v>
      </c>
      <c r="D3726" s="4">
        <f t="shared" si="577"/>
        <v>7.9291672740462824E-2</v>
      </c>
      <c r="E3726" s="6">
        <f t="shared" si="578"/>
        <v>8.0091636757758738E-2</v>
      </c>
      <c r="F3726" s="7">
        <f t="shared" si="579"/>
        <v>7.9536677170476258E-2</v>
      </c>
      <c r="I3726" s="10">
        <v>3724</v>
      </c>
      <c r="J3726" s="8">
        <f t="shared" si="580"/>
        <v>8.2402379806851375E-2</v>
      </c>
      <c r="K3726" s="8">
        <f t="shared" si="580"/>
        <v>8.0791672740462825E-2</v>
      </c>
      <c r="L3726" s="8">
        <f t="shared" si="580"/>
        <v>8.159163675775874E-2</v>
      </c>
      <c r="M3726" s="8">
        <f t="shared" si="580"/>
        <v>8.103667717047626E-2</v>
      </c>
      <c r="P3726">
        <v>3724</v>
      </c>
      <c r="Q3726" s="8">
        <f t="shared" si="581"/>
        <v>7.9402379806851373E-2</v>
      </c>
      <c r="R3726" s="8">
        <f t="shared" si="581"/>
        <v>7.7791672740462822E-2</v>
      </c>
      <c r="S3726" s="8">
        <f t="shared" si="581"/>
        <v>7.8591636757758737E-2</v>
      </c>
      <c r="T3726" s="8">
        <f t="shared" si="581"/>
        <v>7.8036677170476257E-2</v>
      </c>
      <c r="W3726">
        <v>3724</v>
      </c>
      <c r="X3726" s="4">
        <f t="shared" si="576"/>
        <v>8.4217374217418137E-2</v>
      </c>
      <c r="Y3726" s="4">
        <f t="shared" si="574"/>
        <v>8.342295257328726E-2</v>
      </c>
      <c r="Z3726" s="4">
        <f t="shared" si="575"/>
        <v>8.28780642102903E-2</v>
      </c>
    </row>
    <row r="3727" spans="1:26" x14ac:dyDescent="0.25">
      <c r="A3727" s="16">
        <f t="shared" si="582"/>
        <v>47260</v>
      </c>
      <c r="B3727">
        <f>+'[2]Ejercicio 1'!E3944</f>
        <v>3725</v>
      </c>
      <c r="C3727" s="5">
        <v>8.0903314925907924E-2</v>
      </c>
      <c r="D3727" s="4">
        <f t="shared" si="577"/>
        <v>7.9292571115198884E-2</v>
      </c>
      <c r="E3727" s="6">
        <f t="shared" si="578"/>
        <v>8.009255332054134E-2</v>
      </c>
      <c r="F3727" s="7">
        <f t="shared" si="579"/>
        <v>7.9537581102756702E-2</v>
      </c>
      <c r="I3727" s="10">
        <v>3725</v>
      </c>
      <c r="J3727" s="8">
        <f t="shared" si="580"/>
        <v>8.2403314925907925E-2</v>
      </c>
      <c r="K3727" s="8">
        <f t="shared" si="580"/>
        <v>8.0792571115198886E-2</v>
      </c>
      <c r="L3727" s="8">
        <f t="shared" si="580"/>
        <v>8.1592553320541342E-2</v>
      </c>
      <c r="M3727" s="8">
        <f t="shared" si="580"/>
        <v>8.1037581102756703E-2</v>
      </c>
      <c r="P3727">
        <v>3725</v>
      </c>
      <c r="Q3727" s="8">
        <f t="shared" si="581"/>
        <v>7.9403314925907922E-2</v>
      </c>
      <c r="R3727" s="8">
        <f t="shared" si="581"/>
        <v>7.7792571115198883E-2</v>
      </c>
      <c r="S3727" s="8">
        <f t="shared" si="581"/>
        <v>7.8592553320541339E-2</v>
      </c>
      <c r="T3727" s="8">
        <f t="shared" si="581"/>
        <v>7.8037581102756701E-2</v>
      </c>
      <c r="W3727">
        <v>3725</v>
      </c>
      <c r="X3727" s="4">
        <f t="shared" si="576"/>
        <v>8.4219245998790673E-2</v>
      </c>
      <c r="Y3727" s="4">
        <f t="shared" si="574"/>
        <v>8.3424785717159569E-2</v>
      </c>
      <c r="Z3727" s="4">
        <f t="shared" si="575"/>
        <v>8.2879871029670135E-2</v>
      </c>
    </row>
    <row r="3728" spans="1:26" x14ac:dyDescent="0.25">
      <c r="A3728" s="16">
        <f t="shared" si="582"/>
        <v>47261</v>
      </c>
      <c r="B3728">
        <f>+'[2]Ejercicio 1'!E3945</f>
        <v>3726</v>
      </c>
      <c r="C3728" s="5">
        <v>8.090425004496446E-2</v>
      </c>
      <c r="D3728" s="4">
        <f t="shared" si="577"/>
        <v>7.9293469489526411E-2</v>
      </c>
      <c r="E3728" s="6">
        <f t="shared" si="578"/>
        <v>8.0093469883116622E-2</v>
      </c>
      <c r="F3728" s="7">
        <f t="shared" si="579"/>
        <v>7.9538485034691728E-2</v>
      </c>
      <c r="I3728" s="10">
        <v>3726</v>
      </c>
      <c r="J3728" s="8">
        <f t="shared" si="580"/>
        <v>8.2404250044964461E-2</v>
      </c>
      <c r="K3728" s="8">
        <f t="shared" si="580"/>
        <v>8.0793469489526412E-2</v>
      </c>
      <c r="L3728" s="8">
        <f t="shared" si="580"/>
        <v>8.1593469883116623E-2</v>
      </c>
      <c r="M3728" s="8">
        <f t="shared" si="580"/>
        <v>8.1038485034691729E-2</v>
      </c>
      <c r="P3728">
        <v>3726</v>
      </c>
      <c r="Q3728" s="8">
        <f t="shared" si="581"/>
        <v>7.9404250044964458E-2</v>
      </c>
      <c r="R3728" s="8">
        <f t="shared" si="581"/>
        <v>7.7793469489526409E-2</v>
      </c>
      <c r="S3728" s="8">
        <f t="shared" si="581"/>
        <v>7.8593469883116621E-2</v>
      </c>
      <c r="T3728" s="8">
        <f t="shared" si="581"/>
        <v>7.8038485034691726E-2</v>
      </c>
      <c r="W3728">
        <v>3726</v>
      </c>
      <c r="X3728" s="4">
        <f t="shared" si="576"/>
        <v>8.4221117780569482E-2</v>
      </c>
      <c r="Y3728" s="4">
        <f t="shared" si="574"/>
        <v>8.3426618860615503E-2</v>
      </c>
      <c r="Z3728" s="4">
        <f t="shared" si="575"/>
        <v>8.2881677848073598E-2</v>
      </c>
    </row>
    <row r="3729" spans="1:26" x14ac:dyDescent="0.25">
      <c r="A3729" s="16">
        <f t="shared" si="582"/>
        <v>47262</v>
      </c>
      <c r="B3729">
        <f>+'[2]Ejercicio 1'!E3946</f>
        <v>3727</v>
      </c>
      <c r="C3729" s="5">
        <v>8.090518516402101E-2</v>
      </c>
      <c r="D3729" s="4">
        <f t="shared" si="577"/>
        <v>7.9294367863446236E-2</v>
      </c>
      <c r="E3729" s="6">
        <f t="shared" si="578"/>
        <v>8.0094386445483723E-2</v>
      </c>
      <c r="F3729" s="7">
        <f t="shared" si="579"/>
        <v>7.953938896627559E-2</v>
      </c>
      <c r="I3729" s="10">
        <v>3727</v>
      </c>
      <c r="J3729" s="8">
        <f t="shared" si="580"/>
        <v>8.2405185164021011E-2</v>
      </c>
      <c r="K3729" s="8">
        <f t="shared" si="580"/>
        <v>8.0794367863446237E-2</v>
      </c>
      <c r="L3729" s="8">
        <f t="shared" si="580"/>
        <v>8.1594386445483724E-2</v>
      </c>
      <c r="M3729" s="8">
        <f t="shared" si="580"/>
        <v>8.1039388966275591E-2</v>
      </c>
      <c r="P3729">
        <v>3727</v>
      </c>
      <c r="Q3729" s="8">
        <f t="shared" si="581"/>
        <v>7.9405185164021008E-2</v>
      </c>
      <c r="R3729" s="8">
        <f t="shared" si="581"/>
        <v>7.7794367863446234E-2</v>
      </c>
      <c r="S3729" s="8">
        <f t="shared" si="581"/>
        <v>7.8594386445483722E-2</v>
      </c>
      <c r="T3729" s="8">
        <f t="shared" si="581"/>
        <v>7.8039388966275589E-2</v>
      </c>
      <c r="W3729">
        <v>3727</v>
      </c>
      <c r="X3729" s="4">
        <f t="shared" si="576"/>
        <v>8.4222989562781347E-2</v>
      </c>
      <c r="Y3729" s="4">
        <f t="shared" si="574"/>
        <v>8.3428452003654188E-2</v>
      </c>
      <c r="Z3729" s="4">
        <f t="shared" si="575"/>
        <v>8.288348466511529E-2</v>
      </c>
    </row>
    <row r="3730" spans="1:26" x14ac:dyDescent="0.25">
      <c r="A3730" s="16">
        <f t="shared" si="582"/>
        <v>47263</v>
      </c>
      <c r="B3730">
        <f>+'[2]Ejercicio 1'!E3947</f>
        <v>3728</v>
      </c>
      <c r="C3730" s="5">
        <v>8.0906120283077559E-2</v>
      </c>
      <c r="D3730" s="4">
        <f t="shared" si="577"/>
        <v>7.929526623695772E-2</v>
      </c>
      <c r="E3730" s="6">
        <f t="shared" si="578"/>
        <v>8.0095303007641769E-2</v>
      </c>
      <c r="F3730" s="7">
        <f t="shared" si="579"/>
        <v>7.9540292897514034E-2</v>
      </c>
      <c r="I3730" s="10">
        <v>3728</v>
      </c>
      <c r="J3730" s="8">
        <f t="shared" si="580"/>
        <v>8.2406120283077561E-2</v>
      </c>
      <c r="K3730" s="8">
        <f t="shared" si="580"/>
        <v>8.0795266236957722E-2</v>
      </c>
      <c r="L3730" s="8">
        <f t="shared" si="580"/>
        <v>8.159530300764177E-2</v>
      </c>
      <c r="M3730" s="8">
        <f t="shared" si="580"/>
        <v>8.1040292897514035E-2</v>
      </c>
      <c r="P3730">
        <v>3728</v>
      </c>
      <c r="Q3730" s="8">
        <f t="shared" si="581"/>
        <v>7.9406120283077558E-2</v>
      </c>
      <c r="R3730" s="8">
        <f t="shared" si="581"/>
        <v>7.7795266236957719E-2</v>
      </c>
      <c r="S3730" s="8">
        <f t="shared" si="581"/>
        <v>7.8595303007641767E-2</v>
      </c>
      <c r="T3730" s="8">
        <f t="shared" si="581"/>
        <v>7.8040292897514033E-2</v>
      </c>
      <c r="W3730">
        <v>3728</v>
      </c>
      <c r="X3730" s="4">
        <f t="shared" si="576"/>
        <v>8.4224861345416596E-2</v>
      </c>
      <c r="Y3730" s="4">
        <f t="shared" si="574"/>
        <v>8.3430285146239611E-2</v>
      </c>
      <c r="Z3730" s="4">
        <f t="shared" si="575"/>
        <v>8.2885291481554615E-2</v>
      </c>
    </row>
    <row r="3731" spans="1:26" x14ac:dyDescent="0.25">
      <c r="A3731" s="16">
        <f t="shared" si="582"/>
        <v>47264</v>
      </c>
      <c r="B3731">
        <f>+'[2]Ejercicio 1'!E3948</f>
        <v>3729</v>
      </c>
      <c r="C3731" s="5">
        <v>8.0907055402134109E-2</v>
      </c>
      <c r="D3731" s="4">
        <f t="shared" si="577"/>
        <v>7.9296164610061295E-2</v>
      </c>
      <c r="E3731" s="6">
        <f t="shared" si="578"/>
        <v>8.0096219569592494E-2</v>
      </c>
      <c r="F3731" s="7">
        <f t="shared" si="579"/>
        <v>7.9541196828407018E-2</v>
      </c>
      <c r="I3731" s="10">
        <v>3729</v>
      </c>
      <c r="J3731" s="8">
        <f t="shared" si="580"/>
        <v>8.2407055402134111E-2</v>
      </c>
      <c r="K3731" s="8">
        <f t="shared" si="580"/>
        <v>8.0796164610061297E-2</v>
      </c>
      <c r="L3731" s="8">
        <f t="shared" si="580"/>
        <v>8.1596219569592496E-2</v>
      </c>
      <c r="M3731" s="8">
        <f t="shared" si="580"/>
        <v>8.1041196828407019E-2</v>
      </c>
      <c r="P3731">
        <v>3729</v>
      </c>
      <c r="Q3731" s="8">
        <f t="shared" si="581"/>
        <v>7.9407055402134108E-2</v>
      </c>
      <c r="R3731" s="8">
        <f t="shared" si="581"/>
        <v>7.7796164610061294E-2</v>
      </c>
      <c r="S3731" s="8">
        <f t="shared" si="581"/>
        <v>7.8596219569592493E-2</v>
      </c>
      <c r="T3731" s="8">
        <f t="shared" si="581"/>
        <v>7.8041196828407017E-2</v>
      </c>
      <c r="W3731">
        <v>3729</v>
      </c>
      <c r="X3731" s="4">
        <f t="shared" si="576"/>
        <v>8.4226733128476144E-2</v>
      </c>
      <c r="Y3731" s="4">
        <f t="shared" si="574"/>
        <v>8.3432118288479809E-2</v>
      </c>
      <c r="Z3731" s="4">
        <f t="shared" si="575"/>
        <v>8.2887098297397266E-2</v>
      </c>
    </row>
    <row r="3732" spans="1:26" x14ac:dyDescent="0.25">
      <c r="A3732" s="16">
        <f t="shared" si="582"/>
        <v>47265</v>
      </c>
      <c r="B3732">
        <f>+'[2]Ejercicio 1'!E3949</f>
        <v>3730</v>
      </c>
      <c r="C3732" s="5">
        <v>8.0907990521190659E-2</v>
      </c>
      <c r="D3732" s="4">
        <f t="shared" si="577"/>
        <v>7.9297062982756961E-2</v>
      </c>
      <c r="E3732" s="6">
        <f t="shared" si="578"/>
        <v>8.0097136131335039E-2</v>
      </c>
      <c r="F3732" s="7">
        <f t="shared" si="579"/>
        <v>7.9542100758948867E-2</v>
      </c>
      <c r="I3732" s="10">
        <v>3730</v>
      </c>
      <c r="J3732" s="8">
        <f t="shared" si="580"/>
        <v>8.240799052119066E-2</v>
      </c>
      <c r="K3732" s="8">
        <f t="shared" si="580"/>
        <v>8.0797062982756962E-2</v>
      </c>
      <c r="L3732" s="8">
        <f t="shared" si="580"/>
        <v>8.1597136131335041E-2</v>
      </c>
      <c r="M3732" s="8">
        <f t="shared" si="580"/>
        <v>8.1042100758948868E-2</v>
      </c>
      <c r="P3732">
        <v>3730</v>
      </c>
      <c r="Q3732" s="8">
        <f t="shared" si="581"/>
        <v>7.9407990521190658E-2</v>
      </c>
      <c r="R3732" s="8">
        <f t="shared" si="581"/>
        <v>7.7797062982756959E-2</v>
      </c>
      <c r="S3732" s="8">
        <f t="shared" si="581"/>
        <v>7.8597136131335038E-2</v>
      </c>
      <c r="T3732" s="8">
        <f t="shared" si="581"/>
        <v>7.8042100758948865E-2</v>
      </c>
      <c r="W3732">
        <v>3730</v>
      </c>
      <c r="X3732" s="4">
        <f t="shared" si="576"/>
        <v>8.422860491195952E-2</v>
      </c>
      <c r="Y3732" s="4">
        <f t="shared" si="574"/>
        <v>8.3433951430267619E-2</v>
      </c>
      <c r="Z3732" s="4">
        <f t="shared" si="575"/>
        <v>8.2888905111501321E-2</v>
      </c>
    </row>
    <row r="3733" spans="1:26" x14ac:dyDescent="0.25">
      <c r="A3733" s="16">
        <f t="shared" si="582"/>
        <v>47266</v>
      </c>
      <c r="B3733">
        <f>+'[2]Ejercicio 1'!E3950</f>
        <v>3731</v>
      </c>
      <c r="C3733" s="5">
        <v>8.0908925640247195E-2</v>
      </c>
      <c r="D3733" s="4">
        <f t="shared" si="577"/>
        <v>7.9297961355044508E-2</v>
      </c>
      <c r="E3733" s="6">
        <f t="shared" si="578"/>
        <v>8.0098052692868529E-2</v>
      </c>
      <c r="F3733" s="7">
        <f t="shared" si="579"/>
        <v>7.9543004689145283E-2</v>
      </c>
      <c r="I3733" s="10">
        <v>3731</v>
      </c>
      <c r="J3733" s="8">
        <f t="shared" si="580"/>
        <v>8.2408925640247196E-2</v>
      </c>
      <c r="K3733" s="8">
        <f t="shared" si="580"/>
        <v>8.0797961355044509E-2</v>
      </c>
      <c r="L3733" s="8">
        <f t="shared" si="580"/>
        <v>8.1598052692868531E-2</v>
      </c>
      <c r="M3733" s="8">
        <f t="shared" si="580"/>
        <v>8.1043004689145284E-2</v>
      </c>
      <c r="P3733">
        <v>3731</v>
      </c>
      <c r="Q3733" s="8">
        <f t="shared" si="581"/>
        <v>7.9408925640247194E-2</v>
      </c>
      <c r="R3733" s="8">
        <f t="shared" si="581"/>
        <v>7.7797961355044506E-2</v>
      </c>
      <c r="S3733" s="8">
        <f t="shared" si="581"/>
        <v>7.8598052692868528E-2</v>
      </c>
      <c r="T3733" s="8">
        <f t="shared" si="581"/>
        <v>7.8043004689145282E-2</v>
      </c>
      <c r="W3733">
        <v>3731</v>
      </c>
      <c r="X3733" s="4">
        <f t="shared" si="576"/>
        <v>8.4230476695867168E-2</v>
      </c>
      <c r="Y3733" s="4">
        <f t="shared" si="574"/>
        <v>8.3435784571600419E-2</v>
      </c>
      <c r="Z3733" s="4">
        <f t="shared" si="575"/>
        <v>8.2890711925002983E-2</v>
      </c>
    </row>
    <row r="3734" spans="1:26" x14ac:dyDescent="0.25">
      <c r="A3734" s="16">
        <f t="shared" si="582"/>
        <v>47267</v>
      </c>
      <c r="B3734">
        <f>+'[2]Ejercicio 1'!E3951</f>
        <v>3732</v>
      </c>
      <c r="C3734" s="5">
        <v>8.0909860759303745E-2</v>
      </c>
      <c r="D3734" s="4">
        <f t="shared" si="577"/>
        <v>7.9298859726924326E-2</v>
      </c>
      <c r="E3734" s="6">
        <f t="shared" si="578"/>
        <v>8.0098969254195587E-2</v>
      </c>
      <c r="F3734" s="7">
        <f t="shared" si="579"/>
        <v>7.9543908618996254E-2</v>
      </c>
      <c r="I3734" s="10">
        <v>3732</v>
      </c>
      <c r="J3734" s="8">
        <f t="shared" si="580"/>
        <v>8.2409860759303746E-2</v>
      </c>
      <c r="K3734" s="8">
        <f t="shared" si="580"/>
        <v>8.0798859726924327E-2</v>
      </c>
      <c r="L3734" s="8">
        <f t="shared" si="580"/>
        <v>8.1598969254195589E-2</v>
      </c>
      <c r="M3734" s="8">
        <f t="shared" si="580"/>
        <v>8.1043908618996255E-2</v>
      </c>
      <c r="P3734">
        <v>3732</v>
      </c>
      <c r="Q3734" s="8">
        <f t="shared" si="581"/>
        <v>7.9409860759303744E-2</v>
      </c>
      <c r="R3734" s="8">
        <f t="shared" si="581"/>
        <v>7.7798859726924324E-2</v>
      </c>
      <c r="S3734" s="8">
        <f t="shared" si="581"/>
        <v>7.8598969254195586E-2</v>
      </c>
      <c r="T3734" s="8">
        <f t="shared" si="581"/>
        <v>7.8043908618996252E-2</v>
      </c>
      <c r="W3734">
        <v>3732</v>
      </c>
      <c r="X3734" s="4">
        <f t="shared" si="576"/>
        <v>8.4232348480199087E-2</v>
      </c>
      <c r="Y3734" s="4">
        <f t="shared" si="574"/>
        <v>8.3437617712589757E-2</v>
      </c>
      <c r="Z3734" s="4">
        <f t="shared" si="575"/>
        <v>8.2892518737907997E-2</v>
      </c>
    </row>
    <row r="3735" spans="1:26" x14ac:dyDescent="0.25">
      <c r="A3735" s="16">
        <f t="shared" si="582"/>
        <v>47268</v>
      </c>
      <c r="B3735">
        <f>+'[2]Ejercicio 1'!E3952</f>
        <v>3733</v>
      </c>
      <c r="C3735" s="5">
        <v>8.0910795878360295E-2</v>
      </c>
      <c r="D3735" s="4">
        <f t="shared" si="577"/>
        <v>7.9299758098395831E-2</v>
      </c>
      <c r="E3735" s="6">
        <f t="shared" si="578"/>
        <v>8.0099885815313576E-2</v>
      </c>
      <c r="F3735" s="7">
        <f t="shared" si="579"/>
        <v>7.9544812548496074E-2</v>
      </c>
      <c r="I3735" s="10">
        <v>3733</v>
      </c>
      <c r="J3735" s="8">
        <f t="shared" si="580"/>
        <v>8.2410795878360296E-2</v>
      </c>
      <c r="K3735" s="8">
        <f t="shared" si="580"/>
        <v>8.0799758098395832E-2</v>
      </c>
      <c r="L3735" s="8">
        <f t="shared" si="580"/>
        <v>8.1599885815313578E-2</v>
      </c>
      <c r="M3735" s="8">
        <f t="shared" si="580"/>
        <v>8.1044812548496076E-2</v>
      </c>
      <c r="P3735">
        <v>3733</v>
      </c>
      <c r="Q3735" s="8">
        <f t="shared" si="581"/>
        <v>7.9410795878360294E-2</v>
      </c>
      <c r="R3735" s="8">
        <f t="shared" si="581"/>
        <v>7.779975809839583E-2</v>
      </c>
      <c r="S3735" s="8">
        <f t="shared" si="581"/>
        <v>7.8599885815313575E-2</v>
      </c>
      <c r="T3735" s="8">
        <f t="shared" si="581"/>
        <v>7.8044812548496073E-2</v>
      </c>
      <c r="W3735">
        <v>3733</v>
      </c>
      <c r="X3735" s="4">
        <f t="shared" si="576"/>
        <v>8.4234220264954848E-2</v>
      </c>
      <c r="Y3735" s="4">
        <f t="shared" si="574"/>
        <v>8.3439450853124944E-2</v>
      </c>
      <c r="Z3735" s="4">
        <f t="shared" si="575"/>
        <v>8.2894325549074388E-2</v>
      </c>
    </row>
    <row r="3736" spans="1:26" x14ac:dyDescent="0.25">
      <c r="A3736" s="16">
        <f t="shared" si="582"/>
        <v>47269</v>
      </c>
      <c r="B3736">
        <f>+'[2]Ejercicio 1'!E3953</f>
        <v>3734</v>
      </c>
      <c r="C3736" s="5">
        <v>8.0912586043704673E-2</v>
      </c>
      <c r="D3736" s="4">
        <f t="shared" si="577"/>
        <v>7.9301477914069732E-2</v>
      </c>
      <c r="E3736" s="6">
        <f t="shared" si="578"/>
        <v>8.0101640453286951E-2</v>
      </c>
      <c r="F3736" s="7">
        <f t="shared" si="579"/>
        <v>7.9546543004474585E-2</v>
      </c>
      <c r="I3736" s="10">
        <v>3734</v>
      </c>
      <c r="J3736" s="8">
        <f t="shared" si="580"/>
        <v>8.2412586043704675E-2</v>
      </c>
      <c r="K3736" s="8">
        <f t="shared" si="580"/>
        <v>8.0801477914069733E-2</v>
      </c>
      <c r="L3736" s="8">
        <f t="shared" si="580"/>
        <v>8.1601640453286953E-2</v>
      </c>
      <c r="M3736" s="8">
        <f t="shared" si="580"/>
        <v>8.1046543004474586E-2</v>
      </c>
      <c r="P3736">
        <v>3734</v>
      </c>
      <c r="Q3736" s="8">
        <f t="shared" si="581"/>
        <v>7.9412586043704672E-2</v>
      </c>
      <c r="R3736" s="8">
        <f t="shared" si="581"/>
        <v>7.780147791406973E-2</v>
      </c>
      <c r="S3736" s="8">
        <f t="shared" si="581"/>
        <v>7.860164045328695E-2</v>
      </c>
      <c r="T3736" s="8">
        <f t="shared" si="581"/>
        <v>7.8046543004474583E-2</v>
      </c>
      <c r="W3736">
        <v>3734</v>
      </c>
      <c r="X3736" s="4">
        <f t="shared" si="576"/>
        <v>8.425366298865665E-2</v>
      </c>
      <c r="Y3736" s="4">
        <f t="shared" si="574"/>
        <v>8.3475701386406032E-2</v>
      </c>
      <c r="Z3736" s="4">
        <f t="shared" si="575"/>
        <v>8.3006384627796359E-2</v>
      </c>
    </row>
    <row r="3737" spans="1:26" x14ac:dyDescent="0.25">
      <c r="A3737" s="16">
        <f t="shared" si="582"/>
        <v>47270</v>
      </c>
      <c r="B3737">
        <f>+'[2]Ejercicio 1'!E3954</f>
        <v>3735</v>
      </c>
      <c r="C3737" s="5">
        <v>8.0914376209049066E-2</v>
      </c>
      <c r="D3737" s="4">
        <f t="shared" si="577"/>
        <v>7.9303197728248329E-2</v>
      </c>
      <c r="E3737" s="6">
        <f t="shared" si="578"/>
        <v>8.0103395090496993E-2</v>
      </c>
      <c r="F3737" s="7">
        <f t="shared" si="579"/>
        <v>7.9548273459176963E-2</v>
      </c>
      <c r="I3737" s="10">
        <v>3735</v>
      </c>
      <c r="J3737" s="8">
        <f t="shared" si="580"/>
        <v>8.2414376209049067E-2</v>
      </c>
      <c r="K3737" s="8">
        <f t="shared" si="580"/>
        <v>8.080319772824833E-2</v>
      </c>
      <c r="L3737" s="8">
        <f t="shared" si="580"/>
        <v>8.1603395090496994E-2</v>
      </c>
      <c r="M3737" s="8">
        <f t="shared" si="580"/>
        <v>8.1048273459176964E-2</v>
      </c>
      <c r="P3737">
        <v>3735</v>
      </c>
      <c r="Q3737" s="8">
        <f t="shared" si="581"/>
        <v>7.9414376209049065E-2</v>
      </c>
      <c r="R3737" s="8">
        <f t="shared" si="581"/>
        <v>7.7803197728248327E-2</v>
      </c>
      <c r="S3737" s="8">
        <f t="shared" si="581"/>
        <v>7.8603395090496991E-2</v>
      </c>
      <c r="T3737" s="8">
        <f t="shared" si="581"/>
        <v>7.8048273459176962E-2</v>
      </c>
      <c r="W3737">
        <v>3735</v>
      </c>
      <c r="X3737" s="4">
        <f t="shared" si="576"/>
        <v>8.4273115282574709E-2</v>
      </c>
      <c r="Y3737" s="4">
        <f t="shared" si="574"/>
        <v>8.35119706330055E-2</v>
      </c>
      <c r="Z3737" s="4">
        <f t="shared" si="575"/>
        <v>8.3118503583378925E-2</v>
      </c>
    </row>
    <row r="3738" spans="1:26" x14ac:dyDescent="0.25">
      <c r="A3738" s="16">
        <f t="shared" si="582"/>
        <v>47271</v>
      </c>
      <c r="B3738">
        <f>+'[2]Ejercicio 1'!E3955</f>
        <v>3736</v>
      </c>
      <c r="C3738" s="5">
        <v>8.0916166374393445E-2</v>
      </c>
      <c r="D3738" s="4">
        <f t="shared" si="577"/>
        <v>7.9304917540931455E-2</v>
      </c>
      <c r="E3738" s="6">
        <f t="shared" si="578"/>
        <v>8.0105149726945435E-2</v>
      </c>
      <c r="F3738" s="7">
        <f t="shared" si="579"/>
        <v>7.9550003912608941E-2</v>
      </c>
      <c r="I3738" s="10">
        <v>3736</v>
      </c>
      <c r="J3738" s="8">
        <f t="shared" si="580"/>
        <v>8.2416166374393446E-2</v>
      </c>
      <c r="K3738" s="8">
        <f t="shared" si="580"/>
        <v>8.0804917540931456E-2</v>
      </c>
      <c r="L3738" s="8">
        <f t="shared" si="580"/>
        <v>8.1605149726945436E-2</v>
      </c>
      <c r="M3738" s="8">
        <f t="shared" si="580"/>
        <v>8.1050003912608942E-2</v>
      </c>
      <c r="P3738">
        <v>3736</v>
      </c>
      <c r="Q3738" s="8">
        <f t="shared" si="581"/>
        <v>7.9416166374393443E-2</v>
      </c>
      <c r="R3738" s="8">
        <f t="shared" si="581"/>
        <v>7.7804917540931454E-2</v>
      </c>
      <c r="S3738" s="8">
        <f t="shared" si="581"/>
        <v>7.8605149726945434E-2</v>
      </c>
      <c r="T3738" s="8">
        <f t="shared" si="581"/>
        <v>7.805000391260894E-2</v>
      </c>
      <c r="W3738">
        <v>3736</v>
      </c>
      <c r="X3738" s="4">
        <f t="shared" si="576"/>
        <v>8.4292577146958508E-2</v>
      </c>
      <c r="Y3738" s="4">
        <f t="shared" si="574"/>
        <v>8.3548258593453884E-2</v>
      </c>
      <c r="Z3738" s="4">
        <f t="shared" si="575"/>
        <v>8.3230682417629251E-2</v>
      </c>
    </row>
    <row r="3739" spans="1:26" x14ac:dyDescent="0.25">
      <c r="A3739" s="16">
        <f t="shared" si="582"/>
        <v>47272</v>
      </c>
      <c r="B3739">
        <f>+'[2]Ejercicio 1'!E3956</f>
        <v>3737</v>
      </c>
      <c r="C3739" s="5">
        <v>8.0917956539737837E-2</v>
      </c>
      <c r="D3739" s="4">
        <f t="shared" si="577"/>
        <v>7.9306637352119499E-2</v>
      </c>
      <c r="E3739" s="6">
        <f t="shared" si="578"/>
        <v>8.0106904362630529E-2</v>
      </c>
      <c r="F3739" s="7">
        <f t="shared" si="579"/>
        <v>7.9551734364767659E-2</v>
      </c>
      <c r="I3739" s="10">
        <v>3737</v>
      </c>
      <c r="J3739" s="8">
        <f t="shared" si="580"/>
        <v>8.2417956539737838E-2</v>
      </c>
      <c r="K3739" s="8">
        <f t="shared" si="580"/>
        <v>8.0806637352119501E-2</v>
      </c>
      <c r="L3739" s="8">
        <f t="shared" si="580"/>
        <v>8.1606904362630531E-2</v>
      </c>
      <c r="M3739" s="8">
        <f t="shared" si="580"/>
        <v>8.1051734364767661E-2</v>
      </c>
      <c r="P3739">
        <v>3737</v>
      </c>
      <c r="Q3739" s="8">
        <f t="shared" si="581"/>
        <v>7.9417956539737836E-2</v>
      </c>
      <c r="R3739" s="8">
        <f t="shared" si="581"/>
        <v>7.7806637352119498E-2</v>
      </c>
      <c r="S3739" s="8">
        <f t="shared" si="581"/>
        <v>7.8606904362630528E-2</v>
      </c>
      <c r="T3739" s="8">
        <f t="shared" si="581"/>
        <v>7.8051734364767658E-2</v>
      </c>
      <c r="W3739">
        <v>3737</v>
      </c>
      <c r="X3739" s="4">
        <f t="shared" si="576"/>
        <v>8.4312048582054447E-2</v>
      </c>
      <c r="Y3739" s="4">
        <f t="shared" si="574"/>
        <v>8.3584565268142105E-2</v>
      </c>
      <c r="Z3739" s="4">
        <f t="shared" si="575"/>
        <v>8.3342921131966161E-2</v>
      </c>
    </row>
    <row r="3740" spans="1:26" x14ac:dyDescent="0.25">
      <c r="A3740" s="16">
        <f t="shared" si="582"/>
        <v>47273</v>
      </c>
      <c r="B3740">
        <f>+'[2]Ejercicio 1'!E3957</f>
        <v>3738</v>
      </c>
      <c r="C3740" s="5">
        <v>8.0919746705082216E-2</v>
      </c>
      <c r="D3740" s="4">
        <f t="shared" si="577"/>
        <v>7.9308357161812476E-2</v>
      </c>
      <c r="E3740" s="6">
        <f t="shared" si="578"/>
        <v>8.0108658997553164E-2</v>
      </c>
      <c r="F3740" s="7">
        <f t="shared" si="579"/>
        <v>7.9553464815653091E-2</v>
      </c>
      <c r="I3740" s="10">
        <v>3738</v>
      </c>
      <c r="J3740" s="8">
        <f t="shared" si="580"/>
        <v>8.2419746705082217E-2</v>
      </c>
      <c r="K3740" s="8">
        <f t="shared" si="580"/>
        <v>8.0808357161812477E-2</v>
      </c>
      <c r="L3740" s="8">
        <f t="shared" si="580"/>
        <v>8.1608658997553166E-2</v>
      </c>
      <c r="M3740" s="8">
        <f t="shared" si="580"/>
        <v>8.1053464815653092E-2</v>
      </c>
      <c r="P3740">
        <v>3738</v>
      </c>
      <c r="Q3740" s="8">
        <f t="shared" si="581"/>
        <v>7.9419746705082214E-2</v>
      </c>
      <c r="R3740" s="8">
        <f t="shared" si="581"/>
        <v>7.7808357161812475E-2</v>
      </c>
      <c r="S3740" s="8">
        <f t="shared" si="581"/>
        <v>7.8608658997553163E-2</v>
      </c>
      <c r="T3740" s="8">
        <f t="shared" si="581"/>
        <v>7.805346481565309E-2</v>
      </c>
      <c r="W3740">
        <v>3738</v>
      </c>
      <c r="X3740" s="4">
        <f t="shared" si="576"/>
        <v>8.4331529588113296E-2</v>
      </c>
      <c r="Y3740" s="4">
        <f t="shared" si="574"/>
        <v>8.3620890657534835E-2</v>
      </c>
      <c r="Z3740" s="4">
        <f t="shared" si="575"/>
        <v>8.3455219727814264E-2</v>
      </c>
    </row>
    <row r="3741" spans="1:26" x14ac:dyDescent="0.25">
      <c r="A3741" s="16">
        <f t="shared" si="582"/>
        <v>47274</v>
      </c>
      <c r="B3741">
        <f>+'[2]Ejercicio 1'!E3958</f>
        <v>3739</v>
      </c>
      <c r="C3741" s="5">
        <v>8.0921536870426608E-2</v>
      </c>
      <c r="D3741" s="4">
        <f t="shared" si="577"/>
        <v>7.931007697000976E-2</v>
      </c>
      <c r="E3741" s="6">
        <f t="shared" si="578"/>
        <v>8.0110413631712452E-2</v>
      </c>
      <c r="F3741" s="7">
        <f t="shared" si="579"/>
        <v>7.9555195265265263E-2</v>
      </c>
      <c r="I3741" s="10">
        <v>3739</v>
      </c>
      <c r="J3741" s="8">
        <f t="shared" si="580"/>
        <v>8.2421536870426609E-2</v>
      </c>
      <c r="K3741" s="8">
        <f t="shared" si="580"/>
        <v>8.0810076970009762E-2</v>
      </c>
      <c r="L3741" s="8">
        <f t="shared" si="580"/>
        <v>8.1610413631712453E-2</v>
      </c>
      <c r="M3741" s="8">
        <f t="shared" si="580"/>
        <v>8.1055195265265265E-2</v>
      </c>
      <c r="P3741">
        <v>3739</v>
      </c>
      <c r="Q3741" s="8">
        <f t="shared" si="581"/>
        <v>7.9421536870426607E-2</v>
      </c>
      <c r="R3741" s="8">
        <f t="shared" si="581"/>
        <v>7.7810076970009759E-2</v>
      </c>
      <c r="S3741" s="8">
        <f t="shared" si="581"/>
        <v>7.861041363171245E-2</v>
      </c>
      <c r="T3741" s="8">
        <f t="shared" si="581"/>
        <v>7.8055195265265262E-2</v>
      </c>
      <c r="W3741">
        <v>3739</v>
      </c>
      <c r="X3741" s="4">
        <f t="shared" si="576"/>
        <v>8.4351020165384108E-2</v>
      </c>
      <c r="Y3741" s="4">
        <f t="shared" si="574"/>
        <v>8.3657234762127511E-2</v>
      </c>
      <c r="Z3741" s="4">
        <f t="shared" si="575"/>
        <v>8.3567578206218407E-2</v>
      </c>
    </row>
    <row r="3742" spans="1:26" x14ac:dyDescent="0.25">
      <c r="A3742" s="16">
        <f t="shared" si="582"/>
        <v>47275</v>
      </c>
      <c r="B3742">
        <f>+'[2]Ejercicio 1'!E3959</f>
        <v>3740</v>
      </c>
      <c r="C3742" s="5">
        <v>8.0923327035770987E-2</v>
      </c>
      <c r="D3742" s="4">
        <f t="shared" si="577"/>
        <v>7.9311796776711782E-2</v>
      </c>
      <c r="E3742" s="6">
        <f t="shared" si="578"/>
        <v>8.0112168265109265E-2</v>
      </c>
      <c r="F3742" s="7">
        <f t="shared" si="579"/>
        <v>7.9556925713604176E-2</v>
      </c>
      <c r="I3742" s="10">
        <v>3740</v>
      </c>
      <c r="J3742" s="8">
        <f t="shared" si="580"/>
        <v>8.2423327035770988E-2</v>
      </c>
      <c r="K3742" s="8">
        <f t="shared" si="580"/>
        <v>8.0811796776711783E-2</v>
      </c>
      <c r="L3742" s="8">
        <f t="shared" si="580"/>
        <v>8.1612168265109267E-2</v>
      </c>
      <c r="M3742" s="8">
        <f t="shared" si="580"/>
        <v>8.1056925713604178E-2</v>
      </c>
      <c r="P3742">
        <v>3740</v>
      </c>
      <c r="Q3742" s="8">
        <f t="shared" si="581"/>
        <v>7.9423327035770985E-2</v>
      </c>
      <c r="R3742" s="8">
        <f t="shared" si="581"/>
        <v>7.7811796776711781E-2</v>
      </c>
      <c r="S3742" s="8">
        <f t="shared" si="581"/>
        <v>7.8612168265109264E-2</v>
      </c>
      <c r="T3742" s="8">
        <f t="shared" si="581"/>
        <v>7.8056925713604175E-2</v>
      </c>
      <c r="W3742">
        <v>3740</v>
      </c>
      <c r="X3742" s="4">
        <f t="shared" si="576"/>
        <v>8.4370520314114586E-2</v>
      </c>
      <c r="Y3742" s="4">
        <f t="shared" si="574"/>
        <v>8.3693597582383913E-2</v>
      </c>
      <c r="Z3742" s="4">
        <f t="shared" si="575"/>
        <v>8.367999656898574E-2</v>
      </c>
    </row>
    <row r="3743" spans="1:26" x14ac:dyDescent="0.25">
      <c r="A3743" s="16">
        <f t="shared" si="582"/>
        <v>47276</v>
      </c>
      <c r="B3743">
        <f>+'[2]Ejercicio 1'!E3960</f>
        <v>3741</v>
      </c>
      <c r="C3743" s="5">
        <v>8.0925117201115379E-2</v>
      </c>
      <c r="D3743" s="4">
        <f t="shared" si="577"/>
        <v>7.9313516581918528E-2</v>
      </c>
      <c r="E3743" s="6">
        <f t="shared" si="578"/>
        <v>8.0113922897742745E-2</v>
      </c>
      <c r="F3743" s="7">
        <f t="shared" si="579"/>
        <v>7.9558656160669816E-2</v>
      </c>
      <c r="I3743" s="10">
        <v>3741</v>
      </c>
      <c r="J3743" s="8">
        <f t="shared" si="580"/>
        <v>8.242511720111538E-2</v>
      </c>
      <c r="K3743" s="8">
        <f t="shared" si="580"/>
        <v>8.0813516581918529E-2</v>
      </c>
      <c r="L3743" s="8">
        <f t="shared" si="580"/>
        <v>8.1613922897742747E-2</v>
      </c>
      <c r="M3743" s="8">
        <f t="shared" si="580"/>
        <v>8.1058656160669817E-2</v>
      </c>
      <c r="P3743">
        <v>3741</v>
      </c>
      <c r="Q3743" s="8">
        <f t="shared" si="581"/>
        <v>7.9425117201115378E-2</v>
      </c>
      <c r="R3743" s="8">
        <f t="shared" si="581"/>
        <v>7.7813516581918526E-2</v>
      </c>
      <c r="S3743" s="8">
        <f t="shared" si="581"/>
        <v>7.8613922897742744E-2</v>
      </c>
      <c r="T3743" s="8">
        <f t="shared" si="581"/>
        <v>7.8058656160669815E-2</v>
      </c>
      <c r="W3743">
        <v>3741</v>
      </c>
      <c r="X3743" s="4">
        <f t="shared" si="576"/>
        <v>8.4390030034555974E-2</v>
      </c>
      <c r="Y3743" s="4">
        <f t="shared" ref="Y3743:Y3806" si="583">Tasa_Fwd(E3652,B3652,E3743,B3743,91)</f>
        <v>8.3729979118730105E-2</v>
      </c>
      <c r="Z3743" s="4">
        <f t="shared" si="575"/>
        <v>8.3792474817537987E-2</v>
      </c>
    </row>
    <row r="3744" spans="1:26" x14ac:dyDescent="0.25">
      <c r="A3744" s="16">
        <f t="shared" si="582"/>
        <v>47277</v>
      </c>
      <c r="B3744">
        <f>+'[2]Ejercicio 1'!E3961</f>
        <v>3742</v>
      </c>
      <c r="C3744" s="5">
        <v>8.0926907366459758E-2</v>
      </c>
      <c r="D3744" s="4">
        <f t="shared" si="577"/>
        <v>7.9315236385630011E-2</v>
      </c>
      <c r="E3744" s="6">
        <f t="shared" si="578"/>
        <v>8.0115677529614626E-2</v>
      </c>
      <c r="F3744" s="7">
        <f t="shared" si="579"/>
        <v>7.9560386606462183E-2</v>
      </c>
      <c r="I3744" s="10">
        <v>3742</v>
      </c>
      <c r="J3744" s="8">
        <f t="shared" si="580"/>
        <v>8.2426907366459759E-2</v>
      </c>
      <c r="K3744" s="8">
        <f t="shared" si="580"/>
        <v>8.0815236385630013E-2</v>
      </c>
      <c r="L3744" s="8">
        <f t="shared" si="580"/>
        <v>8.1615677529614628E-2</v>
      </c>
      <c r="M3744" s="8">
        <f t="shared" si="580"/>
        <v>8.1060386606462184E-2</v>
      </c>
      <c r="P3744">
        <v>3742</v>
      </c>
      <c r="Q3744" s="8">
        <f t="shared" si="581"/>
        <v>7.9426907366459756E-2</v>
      </c>
      <c r="R3744" s="8">
        <f t="shared" si="581"/>
        <v>7.781523638563001E-2</v>
      </c>
      <c r="S3744" s="8">
        <f t="shared" si="581"/>
        <v>7.8615677529614625E-2</v>
      </c>
      <c r="T3744" s="8">
        <f t="shared" si="581"/>
        <v>7.8060386606462182E-2</v>
      </c>
      <c r="W3744">
        <v>3742</v>
      </c>
      <c r="X3744" s="4">
        <f t="shared" si="576"/>
        <v>8.4409549326956837E-2</v>
      </c>
      <c r="Y3744" s="4">
        <f t="shared" si="583"/>
        <v>8.3766379371668531E-2</v>
      </c>
      <c r="Z3744" s="4">
        <f t="shared" ref="Z3744:Z3807" si="584">Tasa_Fwd(F3716,B3716,F3744,B3744,28)</f>
        <v>8.390501295292857E-2</v>
      </c>
    </row>
    <row r="3745" spans="1:26" x14ac:dyDescent="0.25">
      <c r="A3745" s="16">
        <f t="shared" si="582"/>
        <v>47278</v>
      </c>
      <c r="B3745">
        <f>+'[2]Ejercicio 1'!E3962</f>
        <v>3743</v>
      </c>
      <c r="C3745" s="5">
        <v>8.092869753180415E-2</v>
      </c>
      <c r="D3745" s="4">
        <f t="shared" si="577"/>
        <v>7.9316956187846024E-2</v>
      </c>
      <c r="E3745" s="6">
        <f t="shared" si="578"/>
        <v>8.0117432160722285E-2</v>
      </c>
      <c r="F3745" s="7">
        <f t="shared" si="579"/>
        <v>7.956211705098129E-2</v>
      </c>
      <c r="I3745" s="10">
        <v>3743</v>
      </c>
      <c r="J3745" s="8">
        <f t="shared" si="580"/>
        <v>8.2428697531804151E-2</v>
      </c>
      <c r="K3745" s="8">
        <f t="shared" si="580"/>
        <v>8.0816956187846026E-2</v>
      </c>
      <c r="L3745" s="8">
        <f t="shared" si="580"/>
        <v>8.1617432160722286E-2</v>
      </c>
      <c r="M3745" s="8">
        <f t="shared" si="580"/>
        <v>8.1062117050981292E-2</v>
      </c>
      <c r="P3745">
        <v>3743</v>
      </c>
      <c r="Q3745" s="8">
        <f t="shared" si="581"/>
        <v>7.9428697531804149E-2</v>
      </c>
      <c r="R3745" s="8">
        <f t="shared" si="581"/>
        <v>7.7816956187846023E-2</v>
      </c>
      <c r="S3745" s="8">
        <f t="shared" si="581"/>
        <v>7.8617432160722284E-2</v>
      </c>
      <c r="T3745" s="8">
        <f t="shared" si="581"/>
        <v>7.8062117050981289E-2</v>
      </c>
      <c r="W3745">
        <v>3743</v>
      </c>
      <c r="X3745" s="4">
        <f t="shared" si="576"/>
        <v>8.44290781915671E-2</v>
      </c>
      <c r="Y3745" s="4">
        <f t="shared" si="583"/>
        <v>8.3802798341622575E-2</v>
      </c>
      <c r="Z3745" s="4">
        <f t="shared" si="584"/>
        <v>8.4017610977341464E-2</v>
      </c>
    </row>
    <row r="3746" spans="1:26" x14ac:dyDescent="0.25">
      <c r="A3746" s="16">
        <f t="shared" si="582"/>
        <v>47279</v>
      </c>
      <c r="B3746">
        <f>+'[2]Ejercicio 1'!E3963</f>
        <v>3744</v>
      </c>
      <c r="C3746" s="5">
        <v>8.0930487697148529E-2</v>
      </c>
      <c r="D3746" s="4">
        <f t="shared" si="577"/>
        <v>7.9318675988567386E-2</v>
      </c>
      <c r="E3746" s="6">
        <f t="shared" si="578"/>
        <v>8.0119186791068359E-2</v>
      </c>
      <c r="F3746" s="7">
        <f t="shared" si="579"/>
        <v>7.9563847494229983E-2</v>
      </c>
      <c r="I3746" s="10">
        <v>3744</v>
      </c>
      <c r="J3746" s="8">
        <f t="shared" si="580"/>
        <v>8.243048769714853E-2</v>
      </c>
      <c r="K3746" s="8">
        <f t="shared" si="580"/>
        <v>8.0818675988567387E-2</v>
      </c>
      <c r="L3746" s="8">
        <f t="shared" si="580"/>
        <v>8.161918679106836E-2</v>
      </c>
      <c r="M3746" s="8">
        <f t="shared" si="580"/>
        <v>8.1063847494229985E-2</v>
      </c>
      <c r="P3746">
        <v>3744</v>
      </c>
      <c r="Q3746" s="8">
        <f t="shared" si="581"/>
        <v>7.9430487697148527E-2</v>
      </c>
      <c r="R3746" s="8">
        <f t="shared" si="581"/>
        <v>7.7818675988567385E-2</v>
      </c>
      <c r="S3746" s="8">
        <f t="shared" si="581"/>
        <v>7.8619186791068357E-2</v>
      </c>
      <c r="T3746" s="8">
        <f t="shared" si="581"/>
        <v>7.8063847494229982E-2</v>
      </c>
      <c r="W3746">
        <v>3744</v>
      </c>
      <c r="X3746" s="4">
        <f t="shared" si="576"/>
        <v>8.4448616628645015E-2</v>
      </c>
      <c r="Y3746" s="4">
        <f t="shared" si="583"/>
        <v>8.3839236029094724E-2</v>
      </c>
      <c r="Z3746" s="4">
        <f t="shared" si="584"/>
        <v>8.4130268891450422E-2</v>
      </c>
    </row>
    <row r="3747" spans="1:26" x14ac:dyDescent="0.25">
      <c r="A3747" s="16">
        <f t="shared" si="582"/>
        <v>47280</v>
      </c>
      <c r="B3747">
        <f>+'[2]Ejercicio 1'!E3964</f>
        <v>3745</v>
      </c>
      <c r="C3747" s="5">
        <v>8.0932277862492921E-2</v>
      </c>
      <c r="D3747" s="4">
        <f t="shared" si="577"/>
        <v>7.9320395787792888E-2</v>
      </c>
      <c r="E3747" s="6">
        <f t="shared" si="578"/>
        <v>8.0120941420651084E-2</v>
      </c>
      <c r="F3747" s="7">
        <f t="shared" si="579"/>
        <v>7.9565577936202558E-2</v>
      </c>
      <c r="I3747" s="10">
        <v>3745</v>
      </c>
      <c r="J3747" s="8">
        <f t="shared" si="580"/>
        <v>8.2432277862492923E-2</v>
      </c>
      <c r="K3747" s="8">
        <f t="shared" si="580"/>
        <v>8.082039578779289E-2</v>
      </c>
      <c r="L3747" s="8">
        <f t="shared" si="580"/>
        <v>8.1620941420651086E-2</v>
      </c>
      <c r="M3747" s="8">
        <f t="shared" si="580"/>
        <v>8.106557793620256E-2</v>
      </c>
      <c r="P3747">
        <v>3745</v>
      </c>
      <c r="Q3747" s="8">
        <f t="shared" si="581"/>
        <v>7.943227786249292E-2</v>
      </c>
      <c r="R3747" s="8">
        <f t="shared" si="581"/>
        <v>7.7820395787792887E-2</v>
      </c>
      <c r="S3747" s="8">
        <f t="shared" si="581"/>
        <v>7.8620941420651083E-2</v>
      </c>
      <c r="T3747" s="8">
        <f t="shared" si="581"/>
        <v>7.8065577936202557E-2</v>
      </c>
      <c r="W3747">
        <v>3745</v>
      </c>
      <c r="X3747" s="4">
        <f t="shared" si="576"/>
        <v>8.4468164638414583E-2</v>
      </c>
      <c r="Y3747" s="4">
        <f t="shared" si="583"/>
        <v>8.3875692434546983E-2</v>
      </c>
      <c r="Z3747" s="4">
        <f t="shared" si="584"/>
        <v>8.4242986697062552E-2</v>
      </c>
    </row>
    <row r="3748" spans="1:26" x14ac:dyDescent="0.25">
      <c r="A3748" s="16">
        <f t="shared" si="582"/>
        <v>47281</v>
      </c>
      <c r="B3748">
        <f>+'[2]Ejercicio 1'!E3965</f>
        <v>3746</v>
      </c>
      <c r="C3748" s="5">
        <v>8.09340680278373E-2</v>
      </c>
      <c r="D3748" s="4">
        <f t="shared" si="577"/>
        <v>7.9322115585523129E-2</v>
      </c>
      <c r="E3748" s="6">
        <f t="shared" si="578"/>
        <v>8.0122696049471351E-2</v>
      </c>
      <c r="F3748" s="7">
        <f t="shared" si="579"/>
        <v>7.9567308376904719E-2</v>
      </c>
      <c r="I3748" s="10">
        <v>3746</v>
      </c>
      <c r="J3748" s="8">
        <f t="shared" si="580"/>
        <v>8.2434068027837301E-2</v>
      </c>
      <c r="K3748" s="8">
        <f t="shared" si="580"/>
        <v>8.082211558552313E-2</v>
      </c>
      <c r="L3748" s="8">
        <f t="shared" si="580"/>
        <v>8.1622696049471352E-2</v>
      </c>
      <c r="M3748" s="8">
        <f t="shared" si="580"/>
        <v>8.106730837690472E-2</v>
      </c>
      <c r="P3748">
        <v>3746</v>
      </c>
      <c r="Q3748" s="8">
        <f t="shared" si="581"/>
        <v>7.9434068027837298E-2</v>
      </c>
      <c r="R3748" s="8">
        <f t="shared" si="581"/>
        <v>7.7822115585523127E-2</v>
      </c>
      <c r="S3748" s="8">
        <f t="shared" si="581"/>
        <v>7.8622696049471349E-2</v>
      </c>
      <c r="T3748" s="8">
        <f t="shared" si="581"/>
        <v>7.8067308376904718E-2</v>
      </c>
      <c r="W3748">
        <v>3746</v>
      </c>
      <c r="X3748" s="4">
        <f t="shared" si="576"/>
        <v>8.448772222115207E-2</v>
      </c>
      <c r="Y3748" s="4">
        <f t="shared" si="583"/>
        <v>8.3912167558444078E-2</v>
      </c>
      <c r="Z3748" s="4">
        <f t="shared" si="584"/>
        <v>8.4355764395605312E-2</v>
      </c>
    </row>
    <row r="3749" spans="1:26" x14ac:dyDescent="0.25">
      <c r="A3749" s="16">
        <f t="shared" si="582"/>
        <v>47282</v>
      </c>
      <c r="B3749">
        <f>+'[2]Ejercicio 1'!E3966</f>
        <v>3747</v>
      </c>
      <c r="C3749" s="5">
        <v>8.0935858193181692E-2</v>
      </c>
      <c r="D3749" s="4">
        <f t="shared" si="577"/>
        <v>7.9323835381758107E-2</v>
      </c>
      <c r="E3749" s="6">
        <f t="shared" si="578"/>
        <v>8.0124450677528269E-2</v>
      </c>
      <c r="F3749" s="7">
        <f t="shared" si="579"/>
        <v>7.9569038816330748E-2</v>
      </c>
      <c r="I3749" s="10">
        <v>3747</v>
      </c>
      <c r="J3749" s="8">
        <f t="shared" si="580"/>
        <v>8.2435858193181694E-2</v>
      </c>
      <c r="K3749" s="8">
        <f t="shared" si="580"/>
        <v>8.0823835381758108E-2</v>
      </c>
      <c r="L3749" s="8">
        <f t="shared" si="580"/>
        <v>8.1624450677528271E-2</v>
      </c>
      <c r="M3749" s="8">
        <f t="shared" si="580"/>
        <v>8.1069038816330749E-2</v>
      </c>
      <c r="P3749">
        <v>3747</v>
      </c>
      <c r="Q3749" s="8">
        <f t="shared" si="581"/>
        <v>7.9435858193181691E-2</v>
      </c>
      <c r="R3749" s="8">
        <f t="shared" si="581"/>
        <v>7.7823835381758105E-2</v>
      </c>
      <c r="S3749" s="8">
        <f t="shared" si="581"/>
        <v>7.8624450677528268E-2</v>
      </c>
      <c r="T3749" s="8">
        <f t="shared" si="581"/>
        <v>7.8069038816330746E-2</v>
      </c>
      <c r="W3749">
        <v>3747</v>
      </c>
      <c r="X3749" s="4">
        <f t="shared" si="576"/>
        <v>8.4507289377098588E-2</v>
      </c>
      <c r="Y3749" s="4">
        <f t="shared" si="583"/>
        <v>8.3948661401180388E-2</v>
      </c>
      <c r="Z3749" s="4">
        <f t="shared" si="584"/>
        <v>8.4468601988132122E-2</v>
      </c>
    </row>
    <row r="3750" spans="1:26" x14ac:dyDescent="0.25">
      <c r="A3750" s="16">
        <f t="shared" si="582"/>
        <v>47283</v>
      </c>
      <c r="B3750">
        <f>+'[2]Ejercicio 1'!E3967</f>
        <v>3748</v>
      </c>
      <c r="C3750" s="5">
        <v>8.0937648358526071E-2</v>
      </c>
      <c r="D3750" s="4">
        <f t="shared" si="577"/>
        <v>7.932555517649785E-2</v>
      </c>
      <c r="E3750" s="6">
        <f t="shared" si="578"/>
        <v>8.0126205304822715E-2</v>
      </c>
      <c r="F3750" s="7">
        <f t="shared" si="579"/>
        <v>7.9570769254486376E-2</v>
      </c>
      <c r="I3750" s="10">
        <v>3748</v>
      </c>
      <c r="J3750" s="8">
        <f t="shared" si="580"/>
        <v>8.2437648358526072E-2</v>
      </c>
      <c r="K3750" s="8">
        <f t="shared" si="580"/>
        <v>8.0825555176497851E-2</v>
      </c>
      <c r="L3750" s="8">
        <f t="shared" si="580"/>
        <v>8.1626205304822716E-2</v>
      </c>
      <c r="M3750" s="8">
        <f t="shared" si="580"/>
        <v>8.1070769254486377E-2</v>
      </c>
      <c r="P3750">
        <v>3748</v>
      </c>
      <c r="Q3750" s="8">
        <f t="shared" si="581"/>
        <v>7.943764835852607E-2</v>
      </c>
      <c r="R3750" s="8">
        <f t="shared" si="581"/>
        <v>7.7825555176497849E-2</v>
      </c>
      <c r="S3750" s="8">
        <f t="shared" si="581"/>
        <v>7.8626205304822713E-2</v>
      </c>
      <c r="T3750" s="8">
        <f t="shared" si="581"/>
        <v>7.8070769254486375E-2</v>
      </c>
      <c r="W3750">
        <v>3748</v>
      </c>
      <c r="X3750" s="4">
        <f t="shared" si="576"/>
        <v>8.4526866106504492E-2</v>
      </c>
      <c r="Y3750" s="4">
        <f t="shared" si="583"/>
        <v>8.3985173963326012E-2</v>
      </c>
      <c r="Z3750" s="4">
        <f t="shared" si="584"/>
        <v>8.4581499476841238E-2</v>
      </c>
    </row>
    <row r="3751" spans="1:26" x14ac:dyDescent="0.25">
      <c r="A3751" s="16">
        <f t="shared" si="582"/>
        <v>47284</v>
      </c>
      <c r="B3751">
        <f>+'[2]Ejercicio 1'!E3968</f>
        <v>3749</v>
      </c>
      <c r="C3751" s="5">
        <v>8.0939438523870463E-2</v>
      </c>
      <c r="D3751" s="4">
        <f t="shared" si="577"/>
        <v>7.9327274969742331E-2</v>
      </c>
      <c r="E3751" s="6">
        <f t="shared" si="578"/>
        <v>8.01279599313547E-2</v>
      </c>
      <c r="F3751" s="7">
        <f t="shared" si="579"/>
        <v>7.9572499691365886E-2</v>
      </c>
      <c r="I3751" s="10">
        <v>3749</v>
      </c>
      <c r="J3751" s="8">
        <f t="shared" si="580"/>
        <v>8.2439438523870465E-2</v>
      </c>
      <c r="K3751" s="8">
        <f t="shared" si="580"/>
        <v>8.0827274969742333E-2</v>
      </c>
      <c r="L3751" s="8">
        <f t="shared" si="580"/>
        <v>8.1627959931354702E-2</v>
      </c>
      <c r="M3751" s="8">
        <f t="shared" si="580"/>
        <v>8.1072499691365887E-2</v>
      </c>
      <c r="P3751">
        <v>3749</v>
      </c>
      <c r="Q3751" s="8">
        <f t="shared" si="581"/>
        <v>7.9439438523870462E-2</v>
      </c>
      <c r="R3751" s="8">
        <f t="shared" si="581"/>
        <v>7.782727496974233E-2</v>
      </c>
      <c r="S3751" s="8">
        <f t="shared" si="581"/>
        <v>7.8627959931354699E-2</v>
      </c>
      <c r="T3751" s="8">
        <f t="shared" si="581"/>
        <v>7.8072499691365885E-2</v>
      </c>
      <c r="W3751">
        <v>3749</v>
      </c>
      <c r="X3751" s="4">
        <f t="shared" si="576"/>
        <v>8.4546452409620582E-2</v>
      </c>
      <c r="Y3751" s="4">
        <f t="shared" si="583"/>
        <v>8.4021705245278008E-2</v>
      </c>
      <c r="Z3751" s="4">
        <f t="shared" si="584"/>
        <v>8.469445686201528E-2</v>
      </c>
    </row>
    <row r="3752" spans="1:26" x14ac:dyDescent="0.25">
      <c r="A3752" s="16">
        <f t="shared" si="582"/>
        <v>47285</v>
      </c>
      <c r="B3752">
        <f>+'[2]Ejercicio 1'!E3969</f>
        <v>3750</v>
      </c>
      <c r="C3752" s="5">
        <v>8.0941228689214842E-2</v>
      </c>
      <c r="D3752" s="4">
        <f t="shared" si="577"/>
        <v>7.9328994761491772E-2</v>
      </c>
      <c r="E3752" s="6">
        <f t="shared" si="578"/>
        <v>8.0129714557124213E-2</v>
      </c>
      <c r="F3752" s="7">
        <f t="shared" si="579"/>
        <v>7.9574230126974968E-2</v>
      </c>
      <c r="I3752" s="10">
        <v>3750</v>
      </c>
      <c r="J3752" s="8">
        <f t="shared" si="580"/>
        <v>8.2441228689214843E-2</v>
      </c>
      <c r="K3752" s="8">
        <f t="shared" si="580"/>
        <v>8.0828994761491774E-2</v>
      </c>
      <c r="L3752" s="8">
        <f t="shared" si="580"/>
        <v>8.1629714557124214E-2</v>
      </c>
      <c r="M3752" s="8">
        <f t="shared" si="580"/>
        <v>8.1074230126974969E-2</v>
      </c>
      <c r="P3752">
        <v>3750</v>
      </c>
      <c r="Q3752" s="8">
        <f t="shared" si="581"/>
        <v>7.9441228689214841E-2</v>
      </c>
      <c r="R3752" s="8">
        <f t="shared" si="581"/>
        <v>7.7828994761491771E-2</v>
      </c>
      <c r="S3752" s="8">
        <f t="shared" si="581"/>
        <v>7.8629714557124211E-2</v>
      </c>
      <c r="T3752" s="8">
        <f t="shared" si="581"/>
        <v>7.8074230126974967E-2</v>
      </c>
      <c r="W3752">
        <v>3750</v>
      </c>
      <c r="X3752" s="4">
        <f t="shared" si="576"/>
        <v>8.4566048286698073E-2</v>
      </c>
      <c r="Y3752" s="4">
        <f t="shared" si="583"/>
        <v>8.4058255247532673E-2</v>
      </c>
      <c r="Z3752" s="4">
        <f t="shared" si="584"/>
        <v>8.4807474146237904E-2</v>
      </c>
    </row>
    <row r="3753" spans="1:26" x14ac:dyDescent="0.25">
      <c r="A3753" s="16">
        <f t="shared" si="582"/>
        <v>47286</v>
      </c>
      <c r="B3753">
        <f>+'[2]Ejercicio 1'!E3970</f>
        <v>3751</v>
      </c>
      <c r="C3753" s="5">
        <v>8.0943018854559234E-2</v>
      </c>
      <c r="D3753" s="4">
        <f t="shared" si="577"/>
        <v>7.9330714551745576E-2</v>
      </c>
      <c r="E3753" s="6">
        <f t="shared" si="578"/>
        <v>8.0131469182130377E-2</v>
      </c>
      <c r="F3753" s="7">
        <f t="shared" si="579"/>
        <v>7.9575960561310791E-2</v>
      </c>
      <c r="I3753" s="10">
        <v>3751</v>
      </c>
      <c r="J3753" s="8">
        <f t="shared" si="580"/>
        <v>8.2443018854559236E-2</v>
      </c>
      <c r="K3753" s="8">
        <f t="shared" si="580"/>
        <v>8.0830714551745578E-2</v>
      </c>
      <c r="L3753" s="8">
        <f t="shared" si="580"/>
        <v>8.1631469182130378E-2</v>
      </c>
      <c r="M3753" s="8">
        <f t="shared" si="580"/>
        <v>8.1075960561310792E-2</v>
      </c>
      <c r="P3753">
        <v>3751</v>
      </c>
      <c r="Q3753" s="8">
        <f t="shared" si="581"/>
        <v>7.9443018854559233E-2</v>
      </c>
      <c r="R3753" s="8">
        <f t="shared" si="581"/>
        <v>7.7830714551745575E-2</v>
      </c>
      <c r="S3753" s="8">
        <f t="shared" si="581"/>
        <v>7.8631469182130376E-2</v>
      </c>
      <c r="T3753" s="8">
        <f t="shared" si="581"/>
        <v>7.8075960561310789E-2</v>
      </c>
      <c r="W3753">
        <v>3751</v>
      </c>
      <c r="X3753" s="4">
        <f t="shared" si="576"/>
        <v>8.4585653737985558E-2</v>
      </c>
      <c r="Y3753" s="4">
        <f t="shared" si="583"/>
        <v>8.4094823970558216E-2</v>
      </c>
      <c r="Z3753" s="4">
        <f t="shared" si="584"/>
        <v>8.4920551330180005E-2</v>
      </c>
    </row>
    <row r="3754" spans="1:26" x14ac:dyDescent="0.25">
      <c r="A3754" s="16">
        <f t="shared" si="582"/>
        <v>47287</v>
      </c>
      <c r="B3754">
        <f>+'[2]Ejercicio 1'!E3971</f>
        <v>3752</v>
      </c>
      <c r="C3754" s="5">
        <v>8.0944809019903613E-2</v>
      </c>
      <c r="D3754" s="4">
        <f t="shared" si="577"/>
        <v>7.9332434340504326E-2</v>
      </c>
      <c r="E3754" s="6">
        <f t="shared" si="578"/>
        <v>8.0133223806373194E-2</v>
      </c>
      <c r="F3754" s="7">
        <f t="shared" si="579"/>
        <v>7.9577690994373354E-2</v>
      </c>
      <c r="I3754" s="10">
        <v>3752</v>
      </c>
      <c r="J3754" s="8">
        <f t="shared" si="580"/>
        <v>8.2444809019903614E-2</v>
      </c>
      <c r="K3754" s="8">
        <f t="shared" si="580"/>
        <v>8.0832434340504328E-2</v>
      </c>
      <c r="L3754" s="8">
        <f t="shared" si="580"/>
        <v>8.1633223806373195E-2</v>
      </c>
      <c r="M3754" s="8">
        <f t="shared" si="580"/>
        <v>8.1077690994373355E-2</v>
      </c>
      <c r="P3754">
        <v>3752</v>
      </c>
      <c r="Q3754" s="8">
        <f t="shared" si="581"/>
        <v>7.9444809019903612E-2</v>
      </c>
      <c r="R3754" s="8">
        <f t="shared" si="581"/>
        <v>7.7832434340504325E-2</v>
      </c>
      <c r="S3754" s="8">
        <f t="shared" si="581"/>
        <v>7.8633223806373193E-2</v>
      </c>
      <c r="T3754" s="8">
        <f t="shared" si="581"/>
        <v>7.8077690994373353E-2</v>
      </c>
      <c r="W3754">
        <v>3752</v>
      </c>
      <c r="X3754" s="4">
        <f t="shared" si="576"/>
        <v>8.4605268763735142E-2</v>
      </c>
      <c r="Y3754" s="4">
        <f t="shared" si="583"/>
        <v>8.413141141474903E-2</v>
      </c>
      <c r="Z3754" s="4">
        <f t="shared" si="584"/>
        <v>8.5033688416034092E-2</v>
      </c>
    </row>
    <row r="3755" spans="1:26" x14ac:dyDescent="0.25">
      <c r="A3755" s="16">
        <f t="shared" si="582"/>
        <v>47288</v>
      </c>
      <c r="B3755">
        <f>+'[2]Ejercicio 1'!E3972</f>
        <v>3753</v>
      </c>
      <c r="C3755" s="5">
        <v>8.0946599185248005E-2</v>
      </c>
      <c r="D3755" s="4">
        <f t="shared" si="577"/>
        <v>7.9334154127767648E-2</v>
      </c>
      <c r="E3755" s="6">
        <f t="shared" si="578"/>
        <v>8.0134978429853551E-2</v>
      </c>
      <c r="F3755" s="7">
        <f t="shared" si="579"/>
        <v>7.9579421426159785E-2</v>
      </c>
      <c r="I3755" s="10">
        <v>3753</v>
      </c>
      <c r="J3755" s="8">
        <f t="shared" si="580"/>
        <v>8.2446599185248007E-2</v>
      </c>
      <c r="K3755" s="8">
        <f t="shared" si="580"/>
        <v>8.0834154127767649E-2</v>
      </c>
      <c r="L3755" s="8">
        <f t="shared" si="580"/>
        <v>8.1634978429853552E-2</v>
      </c>
      <c r="M3755" s="8">
        <f t="shared" si="580"/>
        <v>8.1079421426159787E-2</v>
      </c>
      <c r="P3755">
        <v>3753</v>
      </c>
      <c r="Q3755" s="8">
        <f t="shared" si="581"/>
        <v>7.9446599185248004E-2</v>
      </c>
      <c r="R3755" s="8">
        <f t="shared" si="581"/>
        <v>7.7834154127767646E-2</v>
      </c>
      <c r="S3755" s="8">
        <f t="shared" si="581"/>
        <v>7.863497842985355E-2</v>
      </c>
      <c r="T3755" s="8">
        <f t="shared" si="581"/>
        <v>7.8079421426159784E-2</v>
      </c>
      <c r="W3755">
        <v>3753</v>
      </c>
      <c r="X3755" s="4">
        <f t="shared" si="576"/>
        <v>8.4624893364198067E-2</v>
      </c>
      <c r="Y3755" s="4">
        <f t="shared" si="583"/>
        <v>8.4168017580641824E-2</v>
      </c>
      <c r="Z3755" s="4">
        <f t="shared" si="584"/>
        <v>8.5146885404099953E-2</v>
      </c>
    </row>
    <row r="3756" spans="1:26" x14ac:dyDescent="0.25">
      <c r="A3756" s="16">
        <f t="shared" si="582"/>
        <v>47289</v>
      </c>
      <c r="B3756">
        <f>+'[2]Ejercicio 1'!E3973</f>
        <v>3754</v>
      </c>
      <c r="C3756" s="5">
        <v>8.0948389350592384E-2</v>
      </c>
      <c r="D3756" s="4">
        <f t="shared" si="577"/>
        <v>7.9335873913535734E-2</v>
      </c>
      <c r="E3756" s="6">
        <f t="shared" si="578"/>
        <v>8.0136733052571449E-2</v>
      </c>
      <c r="F3756" s="7">
        <f t="shared" si="579"/>
        <v>7.9581151856675802E-2</v>
      </c>
      <c r="I3756" s="10">
        <v>3754</v>
      </c>
      <c r="J3756" s="8">
        <f t="shared" si="580"/>
        <v>8.2448389350592385E-2</v>
      </c>
      <c r="K3756" s="8">
        <f t="shared" si="580"/>
        <v>8.0835873913535736E-2</v>
      </c>
      <c r="L3756" s="8">
        <f t="shared" si="580"/>
        <v>8.163673305257145E-2</v>
      </c>
      <c r="M3756" s="8">
        <f t="shared" si="580"/>
        <v>8.1081151856675804E-2</v>
      </c>
      <c r="P3756">
        <v>3754</v>
      </c>
      <c r="Q3756" s="8">
        <f t="shared" si="581"/>
        <v>7.9448389350592383E-2</v>
      </c>
      <c r="R3756" s="8">
        <f t="shared" si="581"/>
        <v>7.7835873913535733E-2</v>
      </c>
      <c r="S3756" s="8">
        <f t="shared" si="581"/>
        <v>7.8636733052571448E-2</v>
      </c>
      <c r="T3756" s="8">
        <f t="shared" si="581"/>
        <v>7.8081151856675801E-2</v>
      </c>
      <c r="W3756">
        <v>3754</v>
      </c>
      <c r="X3756" s="4">
        <f t="shared" si="576"/>
        <v>8.4644527539625536E-2</v>
      </c>
      <c r="Y3756" s="4">
        <f t="shared" si="583"/>
        <v>8.4204642468739072E-2</v>
      </c>
      <c r="Z3756" s="4">
        <f t="shared" si="584"/>
        <v>8.5260142296575817E-2</v>
      </c>
    </row>
    <row r="3757" spans="1:26" x14ac:dyDescent="0.25">
      <c r="A3757" s="16">
        <f t="shared" si="582"/>
        <v>47290</v>
      </c>
      <c r="B3757">
        <f>+'[2]Ejercicio 1'!E3974</f>
        <v>3755</v>
      </c>
      <c r="C3757" s="5">
        <v>8.0950179515936777E-2</v>
      </c>
      <c r="D3757" s="4">
        <f t="shared" si="577"/>
        <v>7.9337593697808587E-2</v>
      </c>
      <c r="E3757" s="6">
        <f t="shared" si="578"/>
        <v>8.0138487674526873E-2</v>
      </c>
      <c r="F3757" s="7">
        <f t="shared" si="579"/>
        <v>7.9582882285921405E-2</v>
      </c>
      <c r="I3757" s="10">
        <v>3755</v>
      </c>
      <c r="J3757" s="8">
        <f t="shared" si="580"/>
        <v>8.2450179515936778E-2</v>
      </c>
      <c r="K3757" s="8">
        <f t="shared" si="580"/>
        <v>8.0837593697808588E-2</v>
      </c>
      <c r="L3757" s="8">
        <f t="shared" si="580"/>
        <v>8.1638487674526874E-2</v>
      </c>
      <c r="M3757" s="8">
        <f t="shared" si="580"/>
        <v>8.1082882285921407E-2</v>
      </c>
      <c r="P3757">
        <v>3755</v>
      </c>
      <c r="Q3757" s="8">
        <f t="shared" si="581"/>
        <v>7.9450179515936775E-2</v>
      </c>
      <c r="R3757" s="8">
        <f t="shared" si="581"/>
        <v>7.7837593697808585E-2</v>
      </c>
      <c r="S3757" s="8">
        <f t="shared" si="581"/>
        <v>7.8638487674526872E-2</v>
      </c>
      <c r="T3757" s="8">
        <f t="shared" si="581"/>
        <v>7.8082882285921404E-2</v>
      </c>
      <c r="W3757">
        <v>3755</v>
      </c>
      <c r="X3757" s="4">
        <f t="shared" si="576"/>
        <v>8.4664171290267473E-2</v>
      </c>
      <c r="Y3757" s="4">
        <f t="shared" si="583"/>
        <v>8.4241286079436054E-2</v>
      </c>
      <c r="Z3757" s="4">
        <f t="shared" si="584"/>
        <v>8.5373459095659923E-2</v>
      </c>
    </row>
    <row r="3758" spans="1:26" x14ac:dyDescent="0.25">
      <c r="A3758" s="16">
        <f t="shared" si="582"/>
        <v>47291</v>
      </c>
      <c r="B3758">
        <f>+'[2]Ejercicio 1'!E3975</f>
        <v>3756</v>
      </c>
      <c r="C3758" s="5">
        <v>8.0951969681281155E-2</v>
      </c>
      <c r="D3758" s="4">
        <f t="shared" si="577"/>
        <v>7.9339313480586413E-2</v>
      </c>
      <c r="E3758" s="6">
        <f t="shared" si="578"/>
        <v>8.014024229571895E-2</v>
      </c>
      <c r="F3758" s="7">
        <f t="shared" si="579"/>
        <v>7.9584612713890904E-2</v>
      </c>
      <c r="I3758" s="10">
        <v>3756</v>
      </c>
      <c r="J3758" s="8">
        <f t="shared" si="580"/>
        <v>8.2451969681281156E-2</v>
      </c>
      <c r="K3758" s="8">
        <f t="shared" si="580"/>
        <v>8.0839313480586414E-2</v>
      </c>
      <c r="L3758" s="8">
        <f t="shared" si="580"/>
        <v>8.1640242295718951E-2</v>
      </c>
      <c r="M3758" s="8">
        <f t="shared" si="580"/>
        <v>8.1084612713890905E-2</v>
      </c>
      <c r="P3758">
        <v>3756</v>
      </c>
      <c r="Q3758" s="8">
        <f t="shared" si="581"/>
        <v>7.9451969681281154E-2</v>
      </c>
      <c r="R3758" s="8">
        <f t="shared" si="581"/>
        <v>7.7839313480586411E-2</v>
      </c>
      <c r="S3758" s="8">
        <f t="shared" si="581"/>
        <v>7.8640242295718948E-2</v>
      </c>
      <c r="T3758" s="8">
        <f t="shared" si="581"/>
        <v>7.8084612713890902E-2</v>
      </c>
      <c r="W3758">
        <v>3756</v>
      </c>
      <c r="X3758" s="4">
        <f t="shared" si="576"/>
        <v>8.4683824616385656E-2</v>
      </c>
      <c r="Y3758" s="4">
        <f t="shared" si="583"/>
        <v>8.4277948413200091E-2</v>
      </c>
      <c r="Z3758" s="4">
        <f t="shared" si="584"/>
        <v>8.5486835801272337E-2</v>
      </c>
    </row>
    <row r="3759" spans="1:26" x14ac:dyDescent="0.25">
      <c r="A3759" s="16">
        <f t="shared" si="582"/>
        <v>47292</v>
      </c>
      <c r="B3759">
        <f>+'[2]Ejercicio 1'!E3976</f>
        <v>3757</v>
      </c>
      <c r="C3759" s="5">
        <v>8.0953759846625548E-2</v>
      </c>
      <c r="D3759" s="4">
        <f t="shared" si="577"/>
        <v>7.9341033261868796E-2</v>
      </c>
      <c r="E3759" s="6">
        <f t="shared" si="578"/>
        <v>8.0141996916148553E-2</v>
      </c>
      <c r="F3759" s="7">
        <f t="shared" si="579"/>
        <v>7.9586343140587115E-2</v>
      </c>
      <c r="I3759" s="10">
        <v>3757</v>
      </c>
      <c r="J3759" s="8">
        <f t="shared" si="580"/>
        <v>8.2453759846625549E-2</v>
      </c>
      <c r="K3759" s="8">
        <f t="shared" si="580"/>
        <v>8.0841033261868797E-2</v>
      </c>
      <c r="L3759" s="8">
        <f t="shared" si="580"/>
        <v>8.1641996916148554E-2</v>
      </c>
      <c r="M3759" s="8">
        <f t="shared" si="580"/>
        <v>8.1086343140587117E-2</v>
      </c>
      <c r="P3759">
        <v>3757</v>
      </c>
      <c r="Q3759" s="8">
        <f t="shared" si="581"/>
        <v>7.9453759846625546E-2</v>
      </c>
      <c r="R3759" s="8">
        <f t="shared" si="581"/>
        <v>7.7841033261868794E-2</v>
      </c>
      <c r="S3759" s="8">
        <f t="shared" si="581"/>
        <v>7.8641996916148552E-2</v>
      </c>
      <c r="T3759" s="8">
        <f t="shared" si="581"/>
        <v>7.8086343140587114E-2</v>
      </c>
      <c r="W3759">
        <v>3757</v>
      </c>
      <c r="X3759" s="4">
        <f t="shared" si="576"/>
        <v>8.4703487518204501E-2</v>
      </c>
      <c r="Y3759" s="4">
        <f t="shared" si="583"/>
        <v>8.4314629470532754E-2</v>
      </c>
      <c r="Z3759" s="4">
        <f t="shared" si="584"/>
        <v>8.5600272415223042E-2</v>
      </c>
    </row>
    <row r="3760" spans="1:26" x14ac:dyDescent="0.25">
      <c r="A3760" s="16">
        <f t="shared" si="582"/>
        <v>47293</v>
      </c>
      <c r="B3760">
        <f>+'[2]Ejercicio 1'!E3977</f>
        <v>3758</v>
      </c>
      <c r="C3760" s="5">
        <v>8.0955550011969926E-2</v>
      </c>
      <c r="D3760" s="4">
        <f t="shared" si="577"/>
        <v>7.9342753041655764E-2</v>
      </c>
      <c r="E3760" s="6">
        <f t="shared" si="578"/>
        <v>8.0143751535815697E-2</v>
      </c>
      <c r="F3760" s="7">
        <f t="shared" si="579"/>
        <v>7.9588073566010067E-2</v>
      </c>
      <c r="I3760" s="10">
        <v>3758</v>
      </c>
      <c r="J3760" s="8">
        <f t="shared" si="580"/>
        <v>8.2455550011969928E-2</v>
      </c>
      <c r="K3760" s="8">
        <f t="shared" si="580"/>
        <v>8.0842753041655765E-2</v>
      </c>
      <c r="L3760" s="8">
        <f t="shared" si="580"/>
        <v>8.1643751535815698E-2</v>
      </c>
      <c r="M3760" s="8">
        <f t="shared" si="580"/>
        <v>8.1088073566010069E-2</v>
      </c>
      <c r="P3760">
        <v>3758</v>
      </c>
      <c r="Q3760" s="8">
        <f t="shared" si="581"/>
        <v>7.9455550011969925E-2</v>
      </c>
      <c r="R3760" s="8">
        <f t="shared" si="581"/>
        <v>7.7842753041655763E-2</v>
      </c>
      <c r="S3760" s="8">
        <f t="shared" si="581"/>
        <v>7.8643751535815695E-2</v>
      </c>
      <c r="T3760" s="8">
        <f t="shared" si="581"/>
        <v>7.8088073566010066E-2</v>
      </c>
      <c r="W3760">
        <v>3758</v>
      </c>
      <c r="X3760" s="4">
        <f t="shared" si="576"/>
        <v>8.4723159996001607E-2</v>
      </c>
      <c r="Y3760" s="4">
        <f t="shared" si="583"/>
        <v>8.4351329251901364E-2</v>
      </c>
      <c r="Z3760" s="4">
        <f t="shared" si="584"/>
        <v>8.5713768939724558E-2</v>
      </c>
    </row>
    <row r="3761" spans="1:26" x14ac:dyDescent="0.25">
      <c r="A3761" s="16">
        <f t="shared" si="582"/>
        <v>47294</v>
      </c>
      <c r="B3761">
        <f>+'[2]Ejercicio 1'!E3978</f>
        <v>3759</v>
      </c>
      <c r="C3761" s="5">
        <v>8.0957340177314319E-2</v>
      </c>
      <c r="D3761" s="4">
        <f t="shared" si="577"/>
        <v>7.9344472819947512E-2</v>
      </c>
      <c r="E3761" s="6">
        <f t="shared" si="578"/>
        <v>8.0145506154719492E-2</v>
      </c>
      <c r="F3761" s="7">
        <f t="shared" si="579"/>
        <v>7.9589803990162605E-2</v>
      </c>
      <c r="I3761" s="10">
        <v>3759</v>
      </c>
      <c r="J3761" s="8">
        <f t="shared" si="580"/>
        <v>8.245734017731432E-2</v>
      </c>
      <c r="K3761" s="8">
        <f t="shared" si="580"/>
        <v>8.0844472819947513E-2</v>
      </c>
      <c r="L3761" s="8">
        <f t="shared" si="580"/>
        <v>8.1645506154719494E-2</v>
      </c>
      <c r="M3761" s="8">
        <f t="shared" si="580"/>
        <v>8.1089803990162607E-2</v>
      </c>
      <c r="P3761">
        <v>3759</v>
      </c>
      <c r="Q3761" s="8">
        <f t="shared" si="581"/>
        <v>7.9457340177314317E-2</v>
      </c>
      <c r="R3761" s="8">
        <f t="shared" si="581"/>
        <v>7.7844472819947511E-2</v>
      </c>
      <c r="S3761" s="8">
        <f t="shared" si="581"/>
        <v>7.8645506154719491E-2</v>
      </c>
      <c r="T3761" s="8">
        <f t="shared" si="581"/>
        <v>7.8089803990162604E-2</v>
      </c>
      <c r="W3761">
        <v>3759</v>
      </c>
      <c r="X3761" s="4">
        <f t="shared" si="576"/>
        <v>8.4742842050020722E-2</v>
      </c>
      <c r="Y3761" s="4">
        <f t="shared" si="583"/>
        <v>8.4388047757739865E-2</v>
      </c>
      <c r="Z3761" s="4">
        <f t="shared" si="584"/>
        <v>8.5827325375833166E-2</v>
      </c>
    </row>
    <row r="3762" spans="1:26" x14ac:dyDescent="0.25">
      <c r="A3762" s="16">
        <f t="shared" si="582"/>
        <v>47295</v>
      </c>
      <c r="B3762">
        <f>+'[2]Ejercicio 1'!E3979</f>
        <v>3760</v>
      </c>
      <c r="C3762" s="5">
        <v>8.0959130342658697E-2</v>
      </c>
      <c r="D3762" s="4">
        <f t="shared" si="577"/>
        <v>7.9346192596744233E-2</v>
      </c>
      <c r="E3762" s="6">
        <f t="shared" si="578"/>
        <v>8.0147260772859941E-2</v>
      </c>
      <c r="F3762" s="7">
        <f t="shared" si="579"/>
        <v>7.9591534413039025E-2</v>
      </c>
      <c r="I3762" s="10">
        <v>3760</v>
      </c>
      <c r="J3762" s="8">
        <f t="shared" si="580"/>
        <v>8.2459130342658699E-2</v>
      </c>
      <c r="K3762" s="8">
        <f t="shared" si="580"/>
        <v>8.0846192596744235E-2</v>
      </c>
      <c r="L3762" s="8">
        <f t="shared" si="580"/>
        <v>8.1647260772859942E-2</v>
      </c>
      <c r="M3762" s="8">
        <f t="shared" si="580"/>
        <v>8.1091534413039026E-2</v>
      </c>
      <c r="P3762">
        <v>3760</v>
      </c>
      <c r="Q3762" s="8">
        <f t="shared" si="581"/>
        <v>7.9459130342658696E-2</v>
      </c>
      <c r="R3762" s="8">
        <f t="shared" si="581"/>
        <v>7.7846192596744232E-2</v>
      </c>
      <c r="S3762" s="8">
        <f t="shared" si="581"/>
        <v>7.8647260772859939E-2</v>
      </c>
      <c r="T3762" s="8">
        <f t="shared" si="581"/>
        <v>7.8091534413039024E-2</v>
      </c>
      <c r="W3762">
        <v>3760</v>
      </c>
      <c r="X3762" s="4">
        <f t="shared" si="576"/>
        <v>8.4762533680513077E-2</v>
      </c>
      <c r="Y3762" s="4">
        <f t="shared" si="583"/>
        <v>8.4424784988513815E-2</v>
      </c>
      <c r="Z3762" s="4">
        <f t="shared" si="584"/>
        <v>8.594094172423121E-2</v>
      </c>
    </row>
    <row r="3763" spans="1:26" x14ac:dyDescent="0.25">
      <c r="A3763" s="16">
        <f t="shared" si="582"/>
        <v>47296</v>
      </c>
      <c r="B3763">
        <f>+'[2]Ejercicio 1'!E3980</f>
        <v>3761</v>
      </c>
      <c r="C3763" s="5">
        <v>8.096092050800309E-2</v>
      </c>
      <c r="D3763" s="4">
        <f t="shared" si="577"/>
        <v>7.934791237204554E-2</v>
      </c>
      <c r="E3763" s="6">
        <f t="shared" si="578"/>
        <v>8.0149015390238804E-2</v>
      </c>
      <c r="F3763" s="7">
        <f t="shared" si="579"/>
        <v>7.9593264834645031E-2</v>
      </c>
      <c r="I3763" s="10">
        <v>3761</v>
      </c>
      <c r="J3763" s="8">
        <f t="shared" si="580"/>
        <v>8.2460920508003091E-2</v>
      </c>
      <c r="K3763" s="8">
        <f t="shared" si="580"/>
        <v>8.0847912372045541E-2</v>
      </c>
      <c r="L3763" s="8">
        <f t="shared" si="580"/>
        <v>8.1649015390238805E-2</v>
      </c>
      <c r="M3763" s="8">
        <f t="shared" si="580"/>
        <v>8.1093264834645032E-2</v>
      </c>
      <c r="P3763">
        <v>3761</v>
      </c>
      <c r="Q3763" s="8">
        <f t="shared" si="581"/>
        <v>7.9460920508003088E-2</v>
      </c>
      <c r="R3763" s="8">
        <f t="shared" si="581"/>
        <v>7.7847912372045538E-2</v>
      </c>
      <c r="S3763" s="8">
        <f t="shared" si="581"/>
        <v>7.8649015390238802E-2</v>
      </c>
      <c r="T3763" s="8">
        <f t="shared" si="581"/>
        <v>7.8093264834645029E-2</v>
      </c>
      <c r="W3763">
        <v>3761</v>
      </c>
      <c r="X3763" s="4">
        <f t="shared" si="576"/>
        <v>8.478223488773122E-2</v>
      </c>
      <c r="Y3763" s="4">
        <f t="shared" si="583"/>
        <v>8.4461540944763436E-2</v>
      </c>
      <c r="Z3763" s="4">
        <f t="shared" si="584"/>
        <v>8.6054617987884843E-2</v>
      </c>
    </row>
    <row r="3764" spans="1:26" x14ac:dyDescent="0.25">
      <c r="A3764" s="16">
        <f t="shared" si="582"/>
        <v>47297</v>
      </c>
      <c r="B3764">
        <f>+'[2]Ejercicio 1'!E3981</f>
        <v>3762</v>
      </c>
      <c r="C3764" s="5">
        <v>8.0962710673347468E-2</v>
      </c>
      <c r="D3764" s="4">
        <f t="shared" si="577"/>
        <v>7.9349632145851848E-2</v>
      </c>
      <c r="E3764" s="6">
        <f t="shared" si="578"/>
        <v>8.0150770006854333E-2</v>
      </c>
      <c r="F3764" s="7">
        <f t="shared" si="579"/>
        <v>7.9594995254974918E-2</v>
      </c>
      <c r="I3764" s="10">
        <v>3762</v>
      </c>
      <c r="J3764" s="8">
        <f t="shared" si="580"/>
        <v>8.246271067334747E-2</v>
      </c>
      <c r="K3764" s="8">
        <f t="shared" si="580"/>
        <v>8.0849632145851849E-2</v>
      </c>
      <c r="L3764" s="8">
        <f t="shared" si="580"/>
        <v>8.1650770006854334E-2</v>
      </c>
      <c r="M3764" s="8">
        <f t="shared" si="580"/>
        <v>8.1094995254974919E-2</v>
      </c>
      <c r="P3764">
        <v>3762</v>
      </c>
      <c r="Q3764" s="8">
        <f t="shared" si="581"/>
        <v>7.9462710673347467E-2</v>
      </c>
      <c r="R3764" s="8">
        <f t="shared" si="581"/>
        <v>7.7849632145851846E-2</v>
      </c>
      <c r="S3764" s="8">
        <f t="shared" si="581"/>
        <v>7.8650770006854331E-2</v>
      </c>
      <c r="T3764" s="8">
        <f t="shared" si="581"/>
        <v>7.8094995254974917E-2</v>
      </c>
      <c r="W3764">
        <v>3762</v>
      </c>
      <c r="X3764" s="4">
        <f t="shared" si="576"/>
        <v>8.4801945671936482E-2</v>
      </c>
      <c r="Y3764" s="4">
        <f t="shared" si="583"/>
        <v>8.4498315626886658E-2</v>
      </c>
      <c r="Z3764" s="4">
        <f t="shared" si="584"/>
        <v>8.6058074958034983E-2</v>
      </c>
    </row>
    <row r="3765" spans="1:26" x14ac:dyDescent="0.25">
      <c r="A3765" s="16">
        <f t="shared" si="582"/>
        <v>47298</v>
      </c>
      <c r="B3765">
        <f>+'[2]Ejercicio 1'!E3982</f>
        <v>3763</v>
      </c>
      <c r="C3765" s="5">
        <v>8.0964500838691861E-2</v>
      </c>
      <c r="D3765" s="4">
        <f t="shared" si="577"/>
        <v>7.9351351918162727E-2</v>
      </c>
      <c r="E3765" s="6">
        <f t="shared" si="578"/>
        <v>8.0152524622707375E-2</v>
      </c>
      <c r="F3765" s="7">
        <f t="shared" si="579"/>
        <v>7.9596725674034391E-2</v>
      </c>
      <c r="I3765" s="10">
        <v>3763</v>
      </c>
      <c r="J3765" s="8">
        <f t="shared" si="580"/>
        <v>8.2464500838691862E-2</v>
      </c>
      <c r="K3765" s="8">
        <f t="shared" si="580"/>
        <v>8.0851351918162728E-2</v>
      </c>
      <c r="L3765" s="8">
        <f t="shared" si="580"/>
        <v>8.1652524622707376E-2</v>
      </c>
      <c r="M3765" s="8">
        <f t="shared" si="580"/>
        <v>8.1096725674034392E-2</v>
      </c>
      <c r="P3765">
        <v>3763</v>
      </c>
      <c r="Q3765" s="8">
        <f t="shared" si="581"/>
        <v>7.9464500838691859E-2</v>
      </c>
      <c r="R3765" s="8">
        <f t="shared" si="581"/>
        <v>7.7851351918162726E-2</v>
      </c>
      <c r="S3765" s="8">
        <f t="shared" si="581"/>
        <v>7.8652524622707373E-2</v>
      </c>
      <c r="T3765" s="8">
        <f t="shared" si="581"/>
        <v>7.809672567403439E-2</v>
      </c>
      <c r="W3765">
        <v>3763</v>
      </c>
      <c r="X3765" s="4">
        <f t="shared" si="576"/>
        <v>8.4821666033353726E-2</v>
      </c>
      <c r="Y3765" s="4">
        <f t="shared" si="583"/>
        <v>8.4535109035388578E-2</v>
      </c>
      <c r="Z3765" s="4">
        <f t="shared" si="584"/>
        <v>8.6061531925358814E-2</v>
      </c>
    </row>
    <row r="3766" spans="1:26" x14ac:dyDescent="0.25">
      <c r="A3766" s="16">
        <f t="shared" si="582"/>
        <v>47299</v>
      </c>
      <c r="B3766">
        <f>+'[2]Ejercicio 1'!E3983</f>
        <v>3764</v>
      </c>
      <c r="C3766" s="5">
        <v>8.0966291004036239E-2</v>
      </c>
      <c r="D3766" s="4">
        <f t="shared" si="577"/>
        <v>7.9353071688978399E-2</v>
      </c>
      <c r="E3766" s="6">
        <f t="shared" si="578"/>
        <v>8.0154279237797957E-2</v>
      </c>
      <c r="F3766" s="7">
        <f t="shared" si="579"/>
        <v>7.9598456091820591E-2</v>
      </c>
      <c r="I3766" s="10">
        <v>3764</v>
      </c>
      <c r="J3766" s="8">
        <f t="shared" si="580"/>
        <v>8.2466291004036241E-2</v>
      </c>
      <c r="K3766" s="8">
        <f t="shared" si="580"/>
        <v>8.0853071688978401E-2</v>
      </c>
      <c r="L3766" s="8">
        <f t="shared" si="580"/>
        <v>8.1654279237797958E-2</v>
      </c>
      <c r="M3766" s="8">
        <f t="shared" si="580"/>
        <v>8.1098456091820592E-2</v>
      </c>
      <c r="P3766">
        <v>3764</v>
      </c>
      <c r="Q3766" s="8">
        <f t="shared" si="581"/>
        <v>7.9466291004036238E-2</v>
      </c>
      <c r="R3766" s="8">
        <f t="shared" si="581"/>
        <v>7.7853071688978398E-2</v>
      </c>
      <c r="S3766" s="8">
        <f t="shared" si="581"/>
        <v>7.8654279237797955E-2</v>
      </c>
      <c r="T3766" s="8">
        <f t="shared" si="581"/>
        <v>7.8098456091820589E-2</v>
      </c>
      <c r="W3766">
        <v>3764</v>
      </c>
      <c r="X3766" s="4">
        <f t="shared" si="576"/>
        <v>8.4841395972261868E-2</v>
      </c>
      <c r="Y3766" s="4">
        <f t="shared" si="583"/>
        <v>8.4571921170735614E-2</v>
      </c>
      <c r="Z3766" s="4">
        <f t="shared" si="584"/>
        <v>8.6064988888714389E-2</v>
      </c>
    </row>
    <row r="3767" spans="1:26" x14ac:dyDescent="0.25">
      <c r="A3767" s="16">
        <f t="shared" si="582"/>
        <v>47300</v>
      </c>
      <c r="B3767">
        <f>+'[2]Ejercicio 1'!E3984</f>
        <v>3765</v>
      </c>
      <c r="C3767" s="5">
        <v>8.0968081169380632E-2</v>
      </c>
      <c r="D3767" s="4">
        <f t="shared" si="577"/>
        <v>7.9354791458298671E-2</v>
      </c>
      <c r="E3767" s="6">
        <f t="shared" si="578"/>
        <v>8.0156033852125205E-2</v>
      </c>
      <c r="F3767" s="7">
        <f t="shared" si="579"/>
        <v>7.9600186508333531E-2</v>
      </c>
      <c r="I3767" s="10">
        <v>3765</v>
      </c>
      <c r="J3767" s="8">
        <f t="shared" si="580"/>
        <v>8.2468081169380633E-2</v>
      </c>
      <c r="K3767" s="8">
        <f t="shared" si="580"/>
        <v>8.0854791458298672E-2</v>
      </c>
      <c r="L3767" s="8">
        <f t="shared" si="580"/>
        <v>8.1656033852125207E-2</v>
      </c>
      <c r="M3767" s="8">
        <f t="shared" si="580"/>
        <v>8.1100186508333533E-2</v>
      </c>
      <c r="P3767">
        <v>3765</v>
      </c>
      <c r="Q3767" s="8">
        <f t="shared" si="581"/>
        <v>7.946808116938063E-2</v>
      </c>
      <c r="R3767" s="8">
        <f t="shared" si="581"/>
        <v>7.7854791458298669E-2</v>
      </c>
      <c r="S3767" s="8">
        <f t="shared" si="581"/>
        <v>7.8656033852125204E-2</v>
      </c>
      <c r="T3767" s="8">
        <f t="shared" si="581"/>
        <v>7.810018650833353E-2</v>
      </c>
      <c r="W3767">
        <v>3765</v>
      </c>
      <c r="X3767" s="4">
        <f t="shared" si="576"/>
        <v>8.4861135488905087E-2</v>
      </c>
      <c r="Y3767" s="4">
        <f t="shared" si="583"/>
        <v>8.46087520333626E-2</v>
      </c>
      <c r="Z3767" s="4">
        <f t="shared" si="584"/>
        <v>8.60684458484757E-2</v>
      </c>
    </row>
    <row r="3768" spans="1:26" x14ac:dyDescent="0.25">
      <c r="A3768" s="16">
        <f t="shared" si="582"/>
        <v>47301</v>
      </c>
      <c r="B3768">
        <f>+'[2]Ejercicio 1'!E3985</f>
        <v>3766</v>
      </c>
      <c r="C3768" s="5">
        <v>8.096987133472501E-2</v>
      </c>
      <c r="D3768" s="4">
        <f t="shared" si="577"/>
        <v>7.9356511226123722E-2</v>
      </c>
      <c r="E3768" s="6">
        <f t="shared" si="578"/>
        <v>8.0157788465689092E-2</v>
      </c>
      <c r="F3768" s="7">
        <f t="shared" si="579"/>
        <v>7.9601916923573199E-2</v>
      </c>
      <c r="I3768" s="10">
        <v>3766</v>
      </c>
      <c r="J3768" s="8">
        <f t="shared" si="580"/>
        <v>8.2469871334725012E-2</v>
      </c>
      <c r="K3768" s="8">
        <f t="shared" si="580"/>
        <v>8.0856511226123723E-2</v>
      </c>
      <c r="L3768" s="8">
        <f t="shared" si="580"/>
        <v>8.1657788465689093E-2</v>
      </c>
      <c r="M3768" s="8">
        <f t="shared" si="580"/>
        <v>8.11019169235732E-2</v>
      </c>
      <c r="P3768">
        <v>3766</v>
      </c>
      <c r="Q3768" s="8">
        <f t="shared" si="581"/>
        <v>7.9469871334725009E-2</v>
      </c>
      <c r="R3768" s="8">
        <f t="shared" si="581"/>
        <v>7.785651122612372E-2</v>
      </c>
      <c r="S3768" s="8">
        <f t="shared" si="581"/>
        <v>7.8657788465689091E-2</v>
      </c>
      <c r="T3768" s="8">
        <f t="shared" si="581"/>
        <v>7.8101916923573197E-2</v>
      </c>
      <c r="W3768">
        <v>3766</v>
      </c>
      <c r="X3768" s="4">
        <f t="shared" si="576"/>
        <v>8.488088458353639E-2</v>
      </c>
      <c r="Y3768" s="4">
        <f t="shared" si="583"/>
        <v>8.4645601623701716E-2</v>
      </c>
      <c r="Z3768" s="4">
        <f t="shared" si="584"/>
        <v>8.6071902804645592E-2</v>
      </c>
    </row>
    <row r="3769" spans="1:26" x14ac:dyDescent="0.25">
      <c r="A3769" s="16">
        <f t="shared" si="582"/>
        <v>47302</v>
      </c>
      <c r="B3769">
        <f>+'[2]Ejercicio 1'!E3986</f>
        <v>3767</v>
      </c>
      <c r="C3769" s="5">
        <v>8.0971661500069403E-2</v>
      </c>
      <c r="D3769" s="4">
        <f t="shared" si="577"/>
        <v>7.9358230992453593E-2</v>
      </c>
      <c r="E3769" s="6">
        <f t="shared" si="578"/>
        <v>8.0159543078491394E-2</v>
      </c>
      <c r="F3769" s="7">
        <f t="shared" si="579"/>
        <v>7.9603647337539593E-2</v>
      </c>
      <c r="I3769" s="10">
        <v>3767</v>
      </c>
      <c r="J3769" s="8">
        <f t="shared" si="580"/>
        <v>8.2471661500069404E-2</v>
      </c>
      <c r="K3769" s="8">
        <f t="shared" si="580"/>
        <v>8.0858230992453595E-2</v>
      </c>
      <c r="L3769" s="8">
        <f t="shared" si="580"/>
        <v>8.1659543078491395E-2</v>
      </c>
      <c r="M3769" s="8">
        <f t="shared" si="580"/>
        <v>8.1103647337539594E-2</v>
      </c>
      <c r="P3769">
        <v>3767</v>
      </c>
      <c r="Q3769" s="8">
        <f t="shared" si="581"/>
        <v>7.9471661500069402E-2</v>
      </c>
      <c r="R3769" s="8">
        <f t="shared" si="581"/>
        <v>7.7858230992453592E-2</v>
      </c>
      <c r="S3769" s="8">
        <f t="shared" si="581"/>
        <v>7.8659543078491392E-2</v>
      </c>
      <c r="T3769" s="8">
        <f t="shared" si="581"/>
        <v>7.8103647337539592E-2</v>
      </c>
      <c r="W3769">
        <v>3767</v>
      </c>
      <c r="X3769" s="4">
        <f t="shared" si="576"/>
        <v>8.4900643256407865E-2</v>
      </c>
      <c r="Y3769" s="4">
        <f t="shared" si="583"/>
        <v>8.4682469942367861E-2</v>
      </c>
      <c r="Z3769" s="4">
        <f t="shared" si="584"/>
        <v>8.6075359757226924E-2</v>
      </c>
    </row>
    <row r="3770" spans="1:26" x14ac:dyDescent="0.25">
      <c r="A3770" s="16">
        <f t="shared" si="582"/>
        <v>47303</v>
      </c>
      <c r="B3770">
        <f>+'[2]Ejercicio 1'!E3987</f>
        <v>3768</v>
      </c>
      <c r="C3770" s="5">
        <v>8.0973451665413781E-2</v>
      </c>
      <c r="D3770" s="4">
        <f t="shared" si="577"/>
        <v>7.9359950757288661E-2</v>
      </c>
      <c r="E3770" s="6">
        <f t="shared" si="578"/>
        <v>8.0161297690530361E-2</v>
      </c>
      <c r="F3770" s="7">
        <f t="shared" si="579"/>
        <v>7.9605377750232728E-2</v>
      </c>
      <c r="I3770" s="10">
        <v>3768</v>
      </c>
      <c r="J3770" s="8">
        <f t="shared" si="580"/>
        <v>8.2473451665413783E-2</v>
      </c>
      <c r="K3770" s="8">
        <f t="shared" si="580"/>
        <v>8.0859950757288662E-2</v>
      </c>
      <c r="L3770" s="8">
        <f t="shared" si="580"/>
        <v>8.1661297690530363E-2</v>
      </c>
      <c r="M3770" s="8">
        <f t="shared" si="580"/>
        <v>8.1105377750232729E-2</v>
      </c>
      <c r="P3770">
        <v>3768</v>
      </c>
      <c r="Q3770" s="8">
        <f t="shared" si="581"/>
        <v>7.947345166541378E-2</v>
      </c>
      <c r="R3770" s="8">
        <f t="shared" si="581"/>
        <v>7.785995075728866E-2</v>
      </c>
      <c r="S3770" s="8">
        <f t="shared" si="581"/>
        <v>7.866129769053036E-2</v>
      </c>
      <c r="T3770" s="8">
        <f t="shared" si="581"/>
        <v>7.8105377750232727E-2</v>
      </c>
      <c r="W3770">
        <v>3768</v>
      </c>
      <c r="X3770" s="4">
        <f t="shared" ref="X3770:X3833" si="585">Tasa_Fwd(C3588,B3588,C3770,B3770,182)</f>
        <v>8.4920411507782609E-2</v>
      </c>
      <c r="Y3770" s="4">
        <f t="shared" si="583"/>
        <v>8.4719356989687786E-2</v>
      </c>
      <c r="Z3770" s="4">
        <f t="shared" si="584"/>
        <v>8.6078816706216851E-2</v>
      </c>
    </row>
    <row r="3771" spans="1:26" x14ac:dyDescent="0.25">
      <c r="A3771" s="16">
        <f t="shared" si="582"/>
        <v>47304</v>
      </c>
      <c r="B3771">
        <f>+'[2]Ejercicio 1'!E3988</f>
        <v>3769</v>
      </c>
      <c r="C3771" s="5">
        <v>8.0975241830758174E-2</v>
      </c>
      <c r="D3771" s="4">
        <f t="shared" si="577"/>
        <v>7.9361670520628119E-2</v>
      </c>
      <c r="E3771" s="6">
        <f t="shared" si="578"/>
        <v>8.0163052301806842E-2</v>
      </c>
      <c r="F3771" s="7">
        <f t="shared" si="579"/>
        <v>7.9607108161652604E-2</v>
      </c>
      <c r="I3771" s="10">
        <v>3769</v>
      </c>
      <c r="J3771" s="8">
        <f t="shared" si="580"/>
        <v>8.2475241830758175E-2</v>
      </c>
      <c r="K3771" s="8">
        <f t="shared" si="580"/>
        <v>8.0861670520628121E-2</v>
      </c>
      <c r="L3771" s="8">
        <f t="shared" si="580"/>
        <v>8.1663052301806843E-2</v>
      </c>
      <c r="M3771" s="8">
        <f t="shared" si="580"/>
        <v>8.1107108161652605E-2</v>
      </c>
      <c r="P3771">
        <v>3769</v>
      </c>
      <c r="Q3771" s="8">
        <f t="shared" si="581"/>
        <v>7.9475241830758173E-2</v>
      </c>
      <c r="R3771" s="8">
        <f t="shared" si="581"/>
        <v>7.7861670520628118E-2</v>
      </c>
      <c r="S3771" s="8">
        <f t="shared" si="581"/>
        <v>7.8663052301806841E-2</v>
      </c>
      <c r="T3771" s="8">
        <f t="shared" si="581"/>
        <v>7.8107108161652603E-2</v>
      </c>
      <c r="W3771">
        <v>3769</v>
      </c>
      <c r="X3771" s="4">
        <f t="shared" si="585"/>
        <v>8.4940189337885053E-2</v>
      </c>
      <c r="Y3771" s="4">
        <f t="shared" si="583"/>
        <v>8.4756262766237753E-2</v>
      </c>
      <c r="Z3771" s="4">
        <f t="shared" si="584"/>
        <v>8.6082273651618219E-2</v>
      </c>
    </row>
    <row r="3772" spans="1:26" x14ac:dyDescent="0.25">
      <c r="A3772" s="16">
        <f t="shared" si="582"/>
        <v>47305</v>
      </c>
      <c r="B3772">
        <f>+'[2]Ejercicio 1'!E3989</f>
        <v>3770</v>
      </c>
      <c r="C3772" s="5">
        <v>8.0977031996102553E-2</v>
      </c>
      <c r="D3772" s="4">
        <f t="shared" si="577"/>
        <v>7.9363390282472399E-2</v>
      </c>
      <c r="E3772" s="6">
        <f t="shared" si="578"/>
        <v>8.0164806912319989E-2</v>
      </c>
      <c r="F3772" s="7">
        <f t="shared" si="579"/>
        <v>7.9608838571799206E-2</v>
      </c>
      <c r="I3772" s="10">
        <v>3770</v>
      </c>
      <c r="J3772" s="8">
        <f t="shared" si="580"/>
        <v>8.2477031996102554E-2</v>
      </c>
      <c r="K3772" s="8">
        <f t="shared" si="580"/>
        <v>8.08633902824724E-2</v>
      </c>
      <c r="L3772" s="8">
        <f t="shared" si="580"/>
        <v>8.166480691231999E-2</v>
      </c>
      <c r="M3772" s="8">
        <f t="shared" si="580"/>
        <v>8.1108838571799208E-2</v>
      </c>
      <c r="P3772">
        <v>3770</v>
      </c>
      <c r="Q3772" s="8">
        <f t="shared" si="581"/>
        <v>7.9477031996102551E-2</v>
      </c>
      <c r="R3772" s="8">
        <f t="shared" si="581"/>
        <v>7.7863390282472397E-2</v>
      </c>
      <c r="S3772" s="8">
        <f t="shared" si="581"/>
        <v>7.8664806912319987E-2</v>
      </c>
      <c r="T3772" s="8">
        <f t="shared" si="581"/>
        <v>7.8108838571799205E-2</v>
      </c>
      <c r="W3772">
        <v>3770</v>
      </c>
      <c r="X3772" s="4">
        <f t="shared" si="585"/>
        <v>8.4959976746996721E-2</v>
      </c>
      <c r="Y3772" s="4">
        <f t="shared" si="583"/>
        <v>8.4793187272416554E-2</v>
      </c>
      <c r="Z3772" s="4">
        <f t="shared" si="584"/>
        <v>8.6085730593428167E-2</v>
      </c>
    </row>
    <row r="3773" spans="1:26" x14ac:dyDescent="0.25">
      <c r="A3773" s="16">
        <f t="shared" si="582"/>
        <v>47306</v>
      </c>
      <c r="B3773">
        <f>+'[2]Ejercicio 1'!E3990</f>
        <v>3771</v>
      </c>
      <c r="C3773" s="5">
        <v>8.0978822161446945E-2</v>
      </c>
      <c r="D3773" s="4">
        <f t="shared" si="577"/>
        <v>7.9365110042821277E-2</v>
      </c>
      <c r="E3773" s="6">
        <f t="shared" si="578"/>
        <v>8.0166561522070676E-2</v>
      </c>
      <c r="F3773" s="7">
        <f t="shared" si="579"/>
        <v>7.9610568980675395E-2</v>
      </c>
      <c r="I3773" s="10">
        <v>3771</v>
      </c>
      <c r="J3773" s="8">
        <f t="shared" si="580"/>
        <v>8.2478822161446946E-2</v>
      </c>
      <c r="K3773" s="8">
        <f t="shared" si="580"/>
        <v>8.0865110042821278E-2</v>
      </c>
      <c r="L3773" s="8">
        <f t="shared" si="580"/>
        <v>8.1666561522070677E-2</v>
      </c>
      <c r="M3773" s="8">
        <f t="shared" si="580"/>
        <v>8.1110568980675396E-2</v>
      </c>
      <c r="P3773">
        <v>3771</v>
      </c>
      <c r="Q3773" s="8">
        <f t="shared" si="581"/>
        <v>7.9478822161446944E-2</v>
      </c>
      <c r="R3773" s="8">
        <f t="shared" si="581"/>
        <v>7.7865110042821276E-2</v>
      </c>
      <c r="S3773" s="8">
        <f t="shared" si="581"/>
        <v>7.8666561522070674E-2</v>
      </c>
      <c r="T3773" s="8">
        <f t="shared" si="581"/>
        <v>7.8110568980675393E-2</v>
      </c>
      <c r="W3773">
        <v>3771</v>
      </c>
      <c r="X3773" s="4">
        <f t="shared" si="585"/>
        <v>8.4979773735361835E-2</v>
      </c>
      <c r="Y3773" s="4">
        <f t="shared" si="583"/>
        <v>8.4830130508696783E-2</v>
      </c>
      <c r="Z3773" s="4">
        <f t="shared" si="584"/>
        <v>8.608918753203211E-2</v>
      </c>
    </row>
    <row r="3774" spans="1:26" x14ac:dyDescent="0.25">
      <c r="A3774" s="16">
        <f t="shared" si="582"/>
        <v>47307</v>
      </c>
      <c r="B3774">
        <f>+'[2]Ejercicio 1'!E3991</f>
        <v>3772</v>
      </c>
      <c r="C3774" s="5">
        <v>8.0980612326791324E-2</v>
      </c>
      <c r="D3774" s="4">
        <f t="shared" si="577"/>
        <v>7.9366829801675171E-2</v>
      </c>
      <c r="E3774" s="6">
        <f t="shared" si="578"/>
        <v>8.0168316131058889E-2</v>
      </c>
      <c r="F3774" s="7">
        <f t="shared" si="579"/>
        <v>7.9612299388275451E-2</v>
      </c>
      <c r="I3774" s="10">
        <v>3772</v>
      </c>
      <c r="J3774" s="8">
        <f t="shared" si="580"/>
        <v>8.2480612326791325E-2</v>
      </c>
      <c r="K3774" s="8">
        <f t="shared" si="580"/>
        <v>8.0866829801675172E-2</v>
      </c>
      <c r="L3774" s="8">
        <f t="shared" si="580"/>
        <v>8.1668316131058891E-2</v>
      </c>
      <c r="M3774" s="8">
        <f t="shared" si="580"/>
        <v>8.1112299388275452E-2</v>
      </c>
      <c r="P3774">
        <v>3772</v>
      </c>
      <c r="Q3774" s="8">
        <f t="shared" si="581"/>
        <v>7.9480612326791322E-2</v>
      </c>
      <c r="R3774" s="8">
        <f t="shared" si="581"/>
        <v>7.7866829801675169E-2</v>
      </c>
      <c r="S3774" s="8">
        <f t="shared" si="581"/>
        <v>7.8668316131058888E-2</v>
      </c>
      <c r="T3774" s="8">
        <f t="shared" si="581"/>
        <v>7.811229938827545E-2</v>
      </c>
      <c r="W3774">
        <v>3772</v>
      </c>
      <c r="X3774" s="4">
        <f t="shared" si="585"/>
        <v>8.4999580303233374E-2</v>
      </c>
      <c r="Y3774" s="4">
        <f t="shared" si="583"/>
        <v>8.4867092475618661E-2</v>
      </c>
      <c r="Z3774" s="4">
        <f t="shared" si="584"/>
        <v>8.6092644466279553E-2</v>
      </c>
    </row>
    <row r="3775" spans="1:26" x14ac:dyDescent="0.25">
      <c r="A3775" s="16">
        <f t="shared" si="582"/>
        <v>47308</v>
      </c>
      <c r="B3775">
        <f>+'[2]Ejercicio 1'!E3992</f>
        <v>3773</v>
      </c>
      <c r="C3775" s="5">
        <v>8.0982402492135716E-2</v>
      </c>
      <c r="D3775" s="4">
        <f t="shared" si="577"/>
        <v>7.9368549559033677E-2</v>
      </c>
      <c r="E3775" s="6">
        <f t="shared" si="578"/>
        <v>8.0170070739283755E-2</v>
      </c>
      <c r="F3775" s="7">
        <f t="shared" si="579"/>
        <v>7.9614029794605107E-2</v>
      </c>
      <c r="I3775" s="10">
        <v>3773</v>
      </c>
      <c r="J3775" s="8">
        <f t="shared" si="580"/>
        <v>8.2482402492135717E-2</v>
      </c>
      <c r="K3775" s="8">
        <f t="shared" si="580"/>
        <v>8.0868549559033678E-2</v>
      </c>
      <c r="L3775" s="8">
        <f t="shared" si="580"/>
        <v>8.1670070739283757E-2</v>
      </c>
      <c r="M3775" s="8">
        <f t="shared" si="580"/>
        <v>8.1114029794605108E-2</v>
      </c>
      <c r="P3775">
        <v>3773</v>
      </c>
      <c r="Q3775" s="8">
        <f t="shared" si="581"/>
        <v>7.9482402492135715E-2</v>
      </c>
      <c r="R3775" s="8">
        <f t="shared" si="581"/>
        <v>7.7868549559033676E-2</v>
      </c>
      <c r="S3775" s="8">
        <f t="shared" si="581"/>
        <v>7.8670070739283754E-2</v>
      </c>
      <c r="T3775" s="8">
        <f t="shared" si="581"/>
        <v>7.8114029794605105E-2</v>
      </c>
      <c r="W3775">
        <v>3773</v>
      </c>
      <c r="X3775" s="4">
        <f t="shared" si="585"/>
        <v>8.5019396450865176E-2</v>
      </c>
      <c r="Y3775" s="4">
        <f t="shared" si="583"/>
        <v>8.4904073173547617E-2</v>
      </c>
      <c r="Z3775" s="4">
        <f t="shared" si="584"/>
        <v>8.6096101397700672E-2</v>
      </c>
    </row>
    <row r="3776" spans="1:26" x14ac:dyDescent="0.25">
      <c r="A3776" s="16">
        <f t="shared" si="582"/>
        <v>47309</v>
      </c>
      <c r="B3776">
        <f>+'[2]Ejercicio 1'!E3993</f>
        <v>3774</v>
      </c>
      <c r="C3776" s="5">
        <v>8.0984192657480095E-2</v>
      </c>
      <c r="D3776" s="4">
        <f t="shared" si="577"/>
        <v>7.9370269314897421E-2</v>
      </c>
      <c r="E3776" s="6">
        <f t="shared" si="578"/>
        <v>8.0171825346747036E-2</v>
      </c>
      <c r="F3776" s="7">
        <f t="shared" si="579"/>
        <v>7.9615760199658644E-2</v>
      </c>
      <c r="I3776" s="10">
        <v>3774</v>
      </c>
      <c r="J3776" s="8">
        <f t="shared" si="580"/>
        <v>8.2484192657480096E-2</v>
      </c>
      <c r="K3776" s="8">
        <f t="shared" si="580"/>
        <v>8.0870269314897422E-2</v>
      </c>
      <c r="L3776" s="8">
        <f t="shared" si="580"/>
        <v>8.1671825346747037E-2</v>
      </c>
      <c r="M3776" s="8">
        <f t="shared" si="580"/>
        <v>8.1115760199658646E-2</v>
      </c>
      <c r="P3776">
        <v>3774</v>
      </c>
      <c r="Q3776" s="8">
        <f t="shared" si="581"/>
        <v>7.9484192657480093E-2</v>
      </c>
      <c r="R3776" s="8">
        <f t="shared" si="581"/>
        <v>7.787026931489742E-2</v>
      </c>
      <c r="S3776" s="8">
        <f t="shared" si="581"/>
        <v>7.8671825346747035E-2</v>
      </c>
      <c r="T3776" s="8">
        <f t="shared" si="581"/>
        <v>7.8115760199658643E-2</v>
      </c>
      <c r="W3776">
        <v>3774</v>
      </c>
      <c r="X3776" s="4">
        <f t="shared" si="585"/>
        <v>8.5039222178519919E-2</v>
      </c>
      <c r="Y3776" s="4">
        <f t="shared" si="583"/>
        <v>8.4941072603064285E-2</v>
      </c>
      <c r="Z3776" s="4">
        <f t="shared" si="584"/>
        <v>8.6099558324765277E-2</v>
      </c>
    </row>
    <row r="3777" spans="1:26" x14ac:dyDescent="0.25">
      <c r="A3777" s="16">
        <f t="shared" si="582"/>
        <v>47310</v>
      </c>
      <c r="B3777">
        <f>+'[2]Ejercicio 1'!E3994</f>
        <v>3775</v>
      </c>
      <c r="C3777" s="5">
        <v>8.0985982822824487E-2</v>
      </c>
      <c r="D3777" s="4">
        <f t="shared" si="577"/>
        <v>7.9371989069265556E-2</v>
      </c>
      <c r="E3777" s="6">
        <f t="shared" si="578"/>
        <v>8.0173579953446969E-2</v>
      </c>
      <c r="F3777" s="7">
        <f t="shared" si="579"/>
        <v>7.9617490603441768E-2</v>
      </c>
      <c r="I3777" s="10">
        <v>3775</v>
      </c>
      <c r="J3777" s="8">
        <f t="shared" si="580"/>
        <v>8.2485982822824488E-2</v>
      </c>
      <c r="K3777" s="8">
        <f t="shared" si="580"/>
        <v>8.0871989069265557E-2</v>
      </c>
      <c r="L3777" s="8">
        <f t="shared" si="580"/>
        <v>8.167357995344697E-2</v>
      </c>
      <c r="M3777" s="8">
        <f t="shared" si="580"/>
        <v>8.1117490603441769E-2</v>
      </c>
      <c r="P3777">
        <v>3775</v>
      </c>
      <c r="Q3777" s="8">
        <f t="shared" si="581"/>
        <v>7.9485982822824486E-2</v>
      </c>
      <c r="R3777" s="8">
        <f t="shared" si="581"/>
        <v>7.7871989069265554E-2</v>
      </c>
      <c r="S3777" s="8">
        <f t="shared" si="581"/>
        <v>7.8673579953446968E-2</v>
      </c>
      <c r="T3777" s="8">
        <f t="shared" si="581"/>
        <v>7.8117490603441767E-2</v>
      </c>
      <c r="W3777">
        <v>3775</v>
      </c>
      <c r="X3777" s="4">
        <f t="shared" si="585"/>
        <v>8.5059057486425102E-2</v>
      </c>
      <c r="Y3777" s="4">
        <f t="shared" si="583"/>
        <v>8.4978090764599959E-2</v>
      </c>
      <c r="Z3777" s="4">
        <f t="shared" si="584"/>
        <v>8.6103015249006418E-2</v>
      </c>
    </row>
    <row r="3778" spans="1:26" x14ac:dyDescent="0.25">
      <c r="A3778" s="16">
        <f t="shared" si="582"/>
        <v>47311</v>
      </c>
      <c r="B3778">
        <f>+'[2]Ejercicio 1'!E3995</f>
        <v>3776</v>
      </c>
      <c r="C3778" s="5">
        <v>8.0987772988168866E-2</v>
      </c>
      <c r="D3778" s="4">
        <f t="shared" si="577"/>
        <v>7.9373708822138525E-2</v>
      </c>
      <c r="E3778" s="6">
        <f t="shared" si="578"/>
        <v>8.0175334559383554E-2</v>
      </c>
      <c r="F3778" s="7">
        <f t="shared" si="579"/>
        <v>7.9619221005951618E-2</v>
      </c>
      <c r="I3778" s="10">
        <v>3776</v>
      </c>
      <c r="J3778" s="8">
        <f t="shared" si="580"/>
        <v>8.2487772988168867E-2</v>
      </c>
      <c r="K3778" s="8">
        <f t="shared" si="580"/>
        <v>8.0873708822138526E-2</v>
      </c>
      <c r="L3778" s="8">
        <f t="shared" si="580"/>
        <v>8.1675334559383556E-2</v>
      </c>
      <c r="M3778" s="8">
        <f t="shared" ref="M3778:M3841" si="586">F3778+$O$1</f>
        <v>8.1119221005951619E-2</v>
      </c>
      <c r="P3778">
        <v>3776</v>
      </c>
      <c r="Q3778" s="8">
        <f t="shared" si="581"/>
        <v>7.9487772988168864E-2</v>
      </c>
      <c r="R3778" s="8">
        <f t="shared" si="581"/>
        <v>7.7873708822138524E-2</v>
      </c>
      <c r="S3778" s="8">
        <f t="shared" si="581"/>
        <v>7.8675334559383553E-2</v>
      </c>
      <c r="T3778" s="8">
        <f t="shared" ref="T3778:T3841" si="587">F3778-$O$1</f>
        <v>7.8119221005951617E-2</v>
      </c>
      <c r="W3778">
        <v>3776</v>
      </c>
      <c r="X3778" s="4">
        <f t="shared" si="585"/>
        <v>8.5078902374860932E-2</v>
      </c>
      <c r="Y3778" s="4">
        <f t="shared" si="583"/>
        <v>8.5015127658558731E-2</v>
      </c>
      <c r="Z3778" s="4">
        <f t="shared" si="584"/>
        <v>8.6106472169276457E-2</v>
      </c>
    </row>
    <row r="3779" spans="1:26" x14ac:dyDescent="0.25">
      <c r="A3779" s="16">
        <f t="shared" si="582"/>
        <v>47312</v>
      </c>
      <c r="B3779">
        <f>+'[2]Ejercicio 1'!E3996</f>
        <v>3777</v>
      </c>
      <c r="C3779" s="5">
        <v>8.0989563153513258E-2</v>
      </c>
      <c r="D3779" s="4">
        <f t="shared" ref="D3779:D3842" si="588">+LN((1+C3779*182/360)^(360/182))</f>
        <v>7.9375428573516121E-2</v>
      </c>
      <c r="E3779" s="6">
        <f t="shared" ref="E3779:E3842" si="589">Equivalencia_Tasas(C3779,182,91)</f>
        <v>8.0177089164557666E-2</v>
      </c>
      <c r="F3779" s="7">
        <f t="shared" ref="F3779:F3842" si="590">Equivalencia_Tasas(C3779,182,28)</f>
        <v>7.9620951407188195E-2</v>
      </c>
      <c r="I3779" s="10">
        <v>3777</v>
      </c>
      <c r="J3779" s="8">
        <f t="shared" ref="J3779:M3842" si="591">C3779+$O$1</f>
        <v>8.248956315351326E-2</v>
      </c>
      <c r="K3779" s="8">
        <f t="shared" si="591"/>
        <v>8.0875428573516123E-2</v>
      </c>
      <c r="L3779" s="8">
        <f t="shared" si="591"/>
        <v>8.1677089164557667E-2</v>
      </c>
      <c r="M3779" s="8">
        <f t="shared" si="586"/>
        <v>8.1120951407188197E-2</v>
      </c>
      <c r="P3779">
        <v>3777</v>
      </c>
      <c r="Q3779" s="8">
        <f t="shared" ref="Q3779:T3842" si="592">C3779-$O$1</f>
        <v>7.9489563153513257E-2</v>
      </c>
      <c r="R3779" s="8">
        <f t="shared" si="592"/>
        <v>7.787542857351612E-2</v>
      </c>
      <c r="S3779" s="8">
        <f t="shared" si="592"/>
        <v>7.8677089164557665E-2</v>
      </c>
      <c r="T3779" s="8">
        <f t="shared" si="587"/>
        <v>7.8120951407188194E-2</v>
      </c>
      <c r="W3779">
        <v>3777</v>
      </c>
      <c r="X3779" s="4">
        <f t="shared" si="585"/>
        <v>8.5098756844072948E-2</v>
      </c>
      <c r="Y3779" s="4">
        <f t="shared" si="583"/>
        <v>8.5052183285518571E-2</v>
      </c>
      <c r="Z3779" s="4">
        <f t="shared" si="584"/>
        <v>8.6109929086334788E-2</v>
      </c>
    </row>
    <row r="3780" spans="1:26" x14ac:dyDescent="0.25">
      <c r="A3780" s="16">
        <f t="shared" si="582"/>
        <v>47313</v>
      </c>
      <c r="B3780">
        <f>+'[2]Ejercicio 1'!E3997</f>
        <v>3778</v>
      </c>
      <c r="C3780" s="5">
        <v>8.0991353318857637E-2</v>
      </c>
      <c r="D3780" s="4">
        <f t="shared" si="588"/>
        <v>7.9377148323398747E-2</v>
      </c>
      <c r="E3780" s="6">
        <f t="shared" si="589"/>
        <v>8.0178843768969332E-2</v>
      </c>
      <c r="F3780" s="7">
        <f t="shared" si="590"/>
        <v>7.9622681807151513E-2</v>
      </c>
      <c r="I3780" s="10">
        <v>3778</v>
      </c>
      <c r="J3780" s="8">
        <f t="shared" si="591"/>
        <v>8.2491353318857638E-2</v>
      </c>
      <c r="K3780" s="8">
        <f t="shared" si="591"/>
        <v>8.0877148323398748E-2</v>
      </c>
      <c r="L3780" s="8">
        <f t="shared" si="591"/>
        <v>8.1678843768969334E-2</v>
      </c>
      <c r="M3780" s="8">
        <f t="shared" si="586"/>
        <v>8.1122681807151514E-2</v>
      </c>
      <c r="P3780">
        <v>3778</v>
      </c>
      <c r="Q3780" s="8">
        <f t="shared" si="592"/>
        <v>7.9491353318857635E-2</v>
      </c>
      <c r="R3780" s="8">
        <f t="shared" si="592"/>
        <v>7.7877148323398745E-2</v>
      </c>
      <c r="S3780" s="8">
        <f t="shared" si="592"/>
        <v>7.8678843768969331E-2</v>
      </c>
      <c r="T3780" s="8">
        <f t="shared" si="587"/>
        <v>7.8122681807151512E-2</v>
      </c>
      <c r="W3780">
        <v>3778</v>
      </c>
      <c r="X3780" s="4">
        <f t="shared" si="585"/>
        <v>8.5118620894315419E-2</v>
      </c>
      <c r="Y3780" s="4">
        <f t="shared" si="583"/>
        <v>8.5089257645880947E-2</v>
      </c>
      <c r="Z3780" s="4">
        <f t="shared" si="584"/>
        <v>8.6113385999424849E-2</v>
      </c>
    </row>
    <row r="3781" spans="1:26" x14ac:dyDescent="0.25">
      <c r="A3781" s="16">
        <f t="shared" ref="A3781:A3844" si="593">+A3780+1</f>
        <v>47314</v>
      </c>
      <c r="B3781">
        <f>+'[2]Ejercicio 1'!E3998</f>
        <v>3779</v>
      </c>
      <c r="C3781" s="5">
        <v>8.0993143484202015E-2</v>
      </c>
      <c r="D3781" s="4">
        <f t="shared" si="588"/>
        <v>7.9378868071785985E-2</v>
      </c>
      <c r="E3781" s="6">
        <f t="shared" si="589"/>
        <v>8.0180598372617637E-2</v>
      </c>
      <c r="F3781" s="7">
        <f t="shared" si="590"/>
        <v>7.9624412205841572E-2</v>
      </c>
      <c r="I3781" s="10">
        <v>3779</v>
      </c>
      <c r="J3781" s="8">
        <f t="shared" si="591"/>
        <v>8.2493143484202017E-2</v>
      </c>
      <c r="K3781" s="8">
        <f t="shared" si="591"/>
        <v>8.0878868071785986E-2</v>
      </c>
      <c r="L3781" s="8">
        <f t="shared" si="591"/>
        <v>8.1680598372617638E-2</v>
      </c>
      <c r="M3781" s="8">
        <f t="shared" si="586"/>
        <v>8.1124412205841573E-2</v>
      </c>
      <c r="P3781">
        <v>3779</v>
      </c>
      <c r="Q3781" s="8">
        <f t="shared" si="592"/>
        <v>7.9493143484202014E-2</v>
      </c>
      <c r="R3781" s="8">
        <f t="shared" si="592"/>
        <v>7.7878868071785984E-2</v>
      </c>
      <c r="S3781" s="8">
        <f t="shared" si="592"/>
        <v>7.8680598372617636E-2</v>
      </c>
      <c r="T3781" s="8">
        <f t="shared" si="587"/>
        <v>7.812441220584157E-2</v>
      </c>
      <c r="W3781">
        <v>3779</v>
      </c>
      <c r="X3781" s="4">
        <f t="shared" si="585"/>
        <v>8.5138494525842684E-2</v>
      </c>
      <c r="Y3781" s="4">
        <f t="shared" si="583"/>
        <v>8.5126350740119303E-2</v>
      </c>
      <c r="Z3781" s="4">
        <f t="shared" si="584"/>
        <v>8.6116842908920646E-2</v>
      </c>
    </row>
    <row r="3782" spans="1:26" x14ac:dyDescent="0.25">
      <c r="A3782" s="16">
        <f t="shared" si="593"/>
        <v>47315</v>
      </c>
      <c r="B3782">
        <f>+'[2]Ejercicio 1'!E3999</f>
        <v>3780</v>
      </c>
      <c r="C3782" s="5">
        <v>8.0994933649546408E-2</v>
      </c>
      <c r="D3782" s="4">
        <f t="shared" si="588"/>
        <v>7.9380587818678072E-2</v>
      </c>
      <c r="E3782" s="6">
        <f t="shared" si="589"/>
        <v>8.0182352975503482E-2</v>
      </c>
      <c r="F3782" s="7">
        <f t="shared" si="590"/>
        <v>7.9626142603258357E-2</v>
      </c>
      <c r="I3782" s="10">
        <v>3780</v>
      </c>
      <c r="J3782" s="8">
        <f t="shared" si="591"/>
        <v>8.2494933649546409E-2</v>
      </c>
      <c r="K3782" s="8">
        <f t="shared" si="591"/>
        <v>8.0880587818678074E-2</v>
      </c>
      <c r="L3782" s="8">
        <f t="shared" si="591"/>
        <v>8.1682352975503483E-2</v>
      </c>
      <c r="M3782" s="8">
        <f t="shared" si="586"/>
        <v>8.1126142603258358E-2</v>
      </c>
      <c r="P3782">
        <v>3780</v>
      </c>
      <c r="Q3782" s="8">
        <f t="shared" si="592"/>
        <v>7.9494933649546407E-2</v>
      </c>
      <c r="R3782" s="8">
        <f t="shared" si="592"/>
        <v>7.7880587818678071E-2</v>
      </c>
      <c r="S3782" s="8">
        <f t="shared" si="592"/>
        <v>7.8682352975503481E-2</v>
      </c>
      <c r="T3782" s="8">
        <f t="shared" si="587"/>
        <v>7.8126142603258356E-2</v>
      </c>
      <c r="W3782">
        <v>3780</v>
      </c>
      <c r="X3782" s="4">
        <f t="shared" si="585"/>
        <v>8.5158377738909455E-2</v>
      </c>
      <c r="Y3782" s="4">
        <f t="shared" si="583"/>
        <v>8.5163462568742257E-2</v>
      </c>
      <c r="Z3782" s="4">
        <f t="shared" si="584"/>
        <v>8.6120299814827897E-2</v>
      </c>
    </row>
    <row r="3783" spans="1:26" x14ac:dyDescent="0.25">
      <c r="A3783" s="16">
        <f t="shared" si="593"/>
        <v>47316</v>
      </c>
      <c r="B3783">
        <f>+'[2]Ejercicio 1'!E4000</f>
        <v>3781</v>
      </c>
      <c r="C3783" s="5">
        <v>8.0996723814890786E-2</v>
      </c>
      <c r="D3783" s="4">
        <f t="shared" si="588"/>
        <v>7.9382307564075397E-2</v>
      </c>
      <c r="E3783" s="6">
        <f t="shared" si="589"/>
        <v>8.0184107577626854E-2</v>
      </c>
      <c r="F3783" s="7">
        <f t="shared" si="590"/>
        <v>7.9627872999404728E-2</v>
      </c>
      <c r="I3783" s="10">
        <v>3781</v>
      </c>
      <c r="J3783" s="8">
        <f t="shared" si="591"/>
        <v>8.2496723814890788E-2</v>
      </c>
      <c r="K3783" s="8">
        <f t="shared" si="591"/>
        <v>8.0882307564075398E-2</v>
      </c>
      <c r="L3783" s="8">
        <f t="shared" si="591"/>
        <v>8.1684107577626855E-2</v>
      </c>
      <c r="M3783" s="8">
        <f t="shared" si="586"/>
        <v>8.1127872999404729E-2</v>
      </c>
      <c r="P3783">
        <v>3781</v>
      </c>
      <c r="Q3783" s="8">
        <f t="shared" si="592"/>
        <v>7.9496723814890785E-2</v>
      </c>
      <c r="R3783" s="8">
        <f t="shared" si="592"/>
        <v>7.7882307564075395E-2</v>
      </c>
      <c r="S3783" s="8">
        <f t="shared" si="592"/>
        <v>7.8684107577626852E-2</v>
      </c>
      <c r="T3783" s="8">
        <f t="shared" si="587"/>
        <v>7.8127872999404727E-2</v>
      </c>
      <c r="W3783">
        <v>3781</v>
      </c>
      <c r="X3783" s="4">
        <f t="shared" si="585"/>
        <v>8.5178270533770056E-2</v>
      </c>
      <c r="Y3783" s="4">
        <f t="shared" si="583"/>
        <v>8.5200593132223265E-2</v>
      </c>
      <c r="Z3783" s="4">
        <f t="shared" si="584"/>
        <v>8.6123756717911684E-2</v>
      </c>
    </row>
    <row r="3784" spans="1:26" x14ac:dyDescent="0.25">
      <c r="A3784" s="16">
        <f t="shared" si="593"/>
        <v>47317</v>
      </c>
      <c r="B3784">
        <f>+'[2]Ejercicio 1'!E4001</f>
        <v>3782</v>
      </c>
      <c r="C3784" s="5">
        <v>8.0998513980235179E-2</v>
      </c>
      <c r="D3784" s="4">
        <f t="shared" si="588"/>
        <v>7.9384027307977154E-2</v>
      </c>
      <c r="E3784" s="6">
        <f t="shared" si="589"/>
        <v>8.0185862178987752E-2</v>
      </c>
      <c r="F3784" s="7">
        <f t="shared" si="590"/>
        <v>7.9629603394274967E-2</v>
      </c>
      <c r="I3784" s="10">
        <v>3782</v>
      </c>
      <c r="J3784" s="8">
        <f t="shared" si="591"/>
        <v>8.249851398023518E-2</v>
      </c>
      <c r="K3784" s="8">
        <f t="shared" si="591"/>
        <v>8.0884027307977155E-2</v>
      </c>
      <c r="L3784" s="8">
        <f t="shared" si="591"/>
        <v>8.1685862178987753E-2</v>
      </c>
      <c r="M3784" s="8">
        <f t="shared" si="586"/>
        <v>8.1129603394274968E-2</v>
      </c>
      <c r="P3784">
        <v>3782</v>
      </c>
      <c r="Q3784" s="8">
        <f t="shared" si="592"/>
        <v>7.9498513980235178E-2</v>
      </c>
      <c r="R3784" s="8">
        <f t="shared" si="592"/>
        <v>7.7884027307977152E-2</v>
      </c>
      <c r="S3784" s="8">
        <f t="shared" si="592"/>
        <v>7.868586217898775E-2</v>
      </c>
      <c r="T3784" s="8">
        <f t="shared" si="587"/>
        <v>7.8129603394274966E-2</v>
      </c>
      <c r="W3784">
        <v>3782</v>
      </c>
      <c r="X3784" s="4">
        <f t="shared" si="585"/>
        <v>8.5198172910679659E-2</v>
      </c>
      <c r="Y3784" s="4">
        <f t="shared" si="583"/>
        <v>8.5237742431035809E-2</v>
      </c>
      <c r="Z3784" s="4">
        <f t="shared" si="584"/>
        <v>8.6127213616638956E-2</v>
      </c>
    </row>
    <row r="3785" spans="1:26" x14ac:dyDescent="0.25">
      <c r="A3785" s="16">
        <f t="shared" si="593"/>
        <v>47318</v>
      </c>
      <c r="B3785">
        <f>+'[2]Ejercicio 1'!E4002</f>
        <v>3783</v>
      </c>
      <c r="C3785" s="5">
        <v>8.1000304145579557E-2</v>
      </c>
      <c r="D3785" s="4">
        <f t="shared" si="588"/>
        <v>7.9385747050383759E-2</v>
      </c>
      <c r="E3785" s="6">
        <f t="shared" si="589"/>
        <v>8.0187616779585316E-2</v>
      </c>
      <c r="F3785" s="7">
        <f t="shared" si="590"/>
        <v>7.9631333787871947E-2</v>
      </c>
      <c r="I3785" s="10">
        <v>3783</v>
      </c>
      <c r="J3785" s="8">
        <f t="shared" si="591"/>
        <v>8.2500304145579559E-2</v>
      </c>
      <c r="K3785" s="8">
        <f t="shared" si="591"/>
        <v>8.0885747050383761E-2</v>
      </c>
      <c r="L3785" s="8">
        <f t="shared" si="591"/>
        <v>8.1687616779585318E-2</v>
      </c>
      <c r="M3785" s="8">
        <f t="shared" si="586"/>
        <v>8.1131333787871948E-2</v>
      </c>
      <c r="P3785">
        <v>3783</v>
      </c>
      <c r="Q3785" s="8">
        <f t="shared" si="592"/>
        <v>7.9500304145579556E-2</v>
      </c>
      <c r="R3785" s="8">
        <f t="shared" si="592"/>
        <v>7.7885747050383758E-2</v>
      </c>
      <c r="S3785" s="8">
        <f t="shared" si="592"/>
        <v>7.8687616779585315E-2</v>
      </c>
      <c r="T3785" s="8">
        <f t="shared" si="587"/>
        <v>7.8131333787871945E-2</v>
      </c>
      <c r="W3785">
        <v>3783</v>
      </c>
      <c r="X3785" s="4">
        <f t="shared" si="585"/>
        <v>8.5218084869893435E-2</v>
      </c>
      <c r="Y3785" s="4">
        <f t="shared" si="583"/>
        <v>8.5274910465615569E-2</v>
      </c>
      <c r="Z3785" s="4">
        <f t="shared" si="584"/>
        <v>8.6130670511389409E-2</v>
      </c>
    </row>
    <row r="3786" spans="1:26" x14ac:dyDescent="0.25">
      <c r="A3786" s="16">
        <f t="shared" si="593"/>
        <v>47319</v>
      </c>
      <c r="B3786">
        <f>+'[2]Ejercicio 1'!E4003</f>
        <v>3784</v>
      </c>
      <c r="C3786" s="5">
        <v>8.100209431092395E-2</v>
      </c>
      <c r="D3786" s="4">
        <f t="shared" si="588"/>
        <v>7.9387466791294992E-2</v>
      </c>
      <c r="E3786" s="6">
        <f t="shared" si="589"/>
        <v>8.0189371379420407E-2</v>
      </c>
      <c r="F3786" s="7">
        <f t="shared" si="590"/>
        <v>7.9633064180198526E-2</v>
      </c>
      <c r="I3786" s="10">
        <v>3784</v>
      </c>
      <c r="J3786" s="8">
        <f t="shared" si="591"/>
        <v>8.2502094310923951E-2</v>
      </c>
      <c r="K3786" s="8">
        <f t="shared" si="591"/>
        <v>8.0887466791294993E-2</v>
      </c>
      <c r="L3786" s="8">
        <f t="shared" si="591"/>
        <v>8.1689371379420408E-2</v>
      </c>
      <c r="M3786" s="8">
        <f t="shared" si="586"/>
        <v>8.1133064180198528E-2</v>
      </c>
      <c r="P3786">
        <v>3784</v>
      </c>
      <c r="Q3786" s="8">
        <f t="shared" si="592"/>
        <v>7.9502094310923949E-2</v>
      </c>
      <c r="R3786" s="8">
        <f t="shared" si="592"/>
        <v>7.788746679129499E-2</v>
      </c>
      <c r="S3786" s="8">
        <f t="shared" si="592"/>
        <v>7.8689371379420406E-2</v>
      </c>
      <c r="T3786" s="8">
        <f t="shared" si="587"/>
        <v>7.8133064180198525E-2</v>
      </c>
      <c r="W3786">
        <v>3784</v>
      </c>
      <c r="X3786" s="4">
        <f t="shared" si="585"/>
        <v>8.5238006411665693E-2</v>
      </c>
      <c r="Y3786" s="4">
        <f t="shared" si="583"/>
        <v>8.5312097236475551E-2</v>
      </c>
      <c r="Z3786" s="4">
        <f t="shared" si="584"/>
        <v>8.6134127403319258E-2</v>
      </c>
    </row>
    <row r="3787" spans="1:26" x14ac:dyDescent="0.25">
      <c r="A3787" s="16">
        <f t="shared" si="593"/>
        <v>47320</v>
      </c>
      <c r="B3787">
        <f>+'[2]Ejercicio 1'!E4004</f>
        <v>3785</v>
      </c>
      <c r="C3787" s="5">
        <v>8.1003884476268329E-2</v>
      </c>
      <c r="D3787" s="4">
        <f t="shared" si="588"/>
        <v>7.9389186530711281E-2</v>
      </c>
      <c r="E3787" s="6">
        <f t="shared" si="589"/>
        <v>8.0191125978492164E-2</v>
      </c>
      <c r="F3787" s="7">
        <f t="shared" si="590"/>
        <v>7.9634794571251818E-2</v>
      </c>
      <c r="I3787" s="10">
        <v>3785</v>
      </c>
      <c r="J3787" s="8">
        <f t="shared" si="591"/>
        <v>8.250388447626833E-2</v>
      </c>
      <c r="K3787" s="8">
        <f t="shared" si="591"/>
        <v>8.0889186530711282E-2</v>
      </c>
      <c r="L3787" s="8">
        <f t="shared" si="591"/>
        <v>8.1691125978492166E-2</v>
      </c>
      <c r="M3787" s="8">
        <f t="shared" si="586"/>
        <v>8.113479457125182E-2</v>
      </c>
      <c r="P3787">
        <v>3785</v>
      </c>
      <c r="Q3787" s="8">
        <f t="shared" si="592"/>
        <v>7.9503884476268327E-2</v>
      </c>
      <c r="R3787" s="8">
        <f t="shared" si="592"/>
        <v>7.788918653071128E-2</v>
      </c>
      <c r="S3787" s="8">
        <f t="shared" si="592"/>
        <v>7.8691125978492163E-2</v>
      </c>
      <c r="T3787" s="8">
        <f t="shared" si="587"/>
        <v>7.8134794571251817E-2</v>
      </c>
      <c r="W3787">
        <v>3785</v>
      </c>
      <c r="X3787" s="4">
        <f t="shared" si="585"/>
        <v>8.5257937536251618E-2</v>
      </c>
      <c r="Y3787" s="4">
        <f t="shared" si="583"/>
        <v>8.5349302744054084E-2</v>
      </c>
      <c r="Z3787" s="4">
        <f t="shared" si="584"/>
        <v>8.6137584291657701E-2</v>
      </c>
    </row>
    <row r="3788" spans="1:26" x14ac:dyDescent="0.25">
      <c r="A3788" s="16">
        <f t="shared" si="593"/>
        <v>47321</v>
      </c>
      <c r="B3788">
        <f>+'[2]Ejercicio 1'!E4005</f>
        <v>3786</v>
      </c>
      <c r="C3788" s="5">
        <v>8.1005674641612721E-2</v>
      </c>
      <c r="D3788" s="4">
        <f t="shared" si="588"/>
        <v>7.9390906268632211E-2</v>
      </c>
      <c r="E3788" s="6">
        <f t="shared" si="589"/>
        <v>8.0192880576801448E-2</v>
      </c>
      <c r="F3788" s="7">
        <f t="shared" si="590"/>
        <v>7.9636524961029007E-2</v>
      </c>
      <c r="I3788" s="10">
        <v>3786</v>
      </c>
      <c r="J3788" s="8">
        <f t="shared" si="591"/>
        <v>8.2505674641612722E-2</v>
      </c>
      <c r="K3788" s="8">
        <f t="shared" si="591"/>
        <v>8.0890906268632212E-2</v>
      </c>
      <c r="L3788" s="8">
        <f t="shared" si="591"/>
        <v>8.1692880576801449E-2</v>
      </c>
      <c r="M3788" s="8">
        <f t="shared" si="586"/>
        <v>8.1136524961029008E-2</v>
      </c>
      <c r="P3788">
        <v>3786</v>
      </c>
      <c r="Q3788" s="8">
        <f t="shared" si="592"/>
        <v>7.950567464161272E-2</v>
      </c>
      <c r="R3788" s="8">
        <f t="shared" si="592"/>
        <v>7.789090626863221E-2</v>
      </c>
      <c r="S3788" s="8">
        <f t="shared" si="592"/>
        <v>7.8692880576801447E-2</v>
      </c>
      <c r="T3788" s="8">
        <f t="shared" si="587"/>
        <v>7.8136524961029005E-2</v>
      </c>
      <c r="W3788">
        <v>3786</v>
      </c>
      <c r="X3788" s="4">
        <f t="shared" si="585"/>
        <v>8.5277878243907701E-2</v>
      </c>
      <c r="Y3788" s="4">
        <f t="shared" si="583"/>
        <v>8.5386526988859776E-2</v>
      </c>
      <c r="Z3788" s="4">
        <f t="shared" si="584"/>
        <v>8.6141041176019326E-2</v>
      </c>
    </row>
    <row r="3789" spans="1:26" x14ac:dyDescent="0.25">
      <c r="A3789" s="16">
        <f t="shared" si="593"/>
        <v>47322</v>
      </c>
      <c r="B3789">
        <f>+'[2]Ejercicio 1'!E4006</f>
        <v>3787</v>
      </c>
      <c r="C3789" s="5">
        <v>8.10074648069571E-2</v>
      </c>
      <c r="D3789" s="4">
        <f t="shared" si="588"/>
        <v>7.9392626005058406E-2</v>
      </c>
      <c r="E3789" s="6">
        <f t="shared" si="589"/>
        <v>8.0194635174349133E-2</v>
      </c>
      <c r="F3789" s="7">
        <f t="shared" si="590"/>
        <v>7.9638255349535766E-2</v>
      </c>
      <c r="I3789" s="10">
        <v>3787</v>
      </c>
      <c r="J3789" s="8">
        <f t="shared" si="591"/>
        <v>8.2507464806957101E-2</v>
      </c>
      <c r="K3789" s="8">
        <f t="shared" si="591"/>
        <v>8.0892626005058407E-2</v>
      </c>
      <c r="L3789" s="8">
        <f t="shared" si="591"/>
        <v>8.1694635174349134E-2</v>
      </c>
      <c r="M3789" s="8">
        <f t="shared" si="586"/>
        <v>8.1138255349535768E-2</v>
      </c>
      <c r="P3789">
        <v>3787</v>
      </c>
      <c r="Q3789" s="8">
        <f t="shared" si="592"/>
        <v>7.9507464806957098E-2</v>
      </c>
      <c r="R3789" s="8">
        <f t="shared" si="592"/>
        <v>7.7892626005058405E-2</v>
      </c>
      <c r="S3789" s="8">
        <f t="shared" si="592"/>
        <v>7.8694635174349131E-2</v>
      </c>
      <c r="T3789" s="8">
        <f t="shared" si="587"/>
        <v>7.8138255349535765E-2</v>
      </c>
      <c r="W3789">
        <v>3787</v>
      </c>
      <c r="X3789" s="4">
        <f t="shared" si="585"/>
        <v>8.5297828534889125E-2</v>
      </c>
      <c r="Y3789" s="4">
        <f t="shared" si="583"/>
        <v>8.5423769971406494E-2</v>
      </c>
      <c r="Z3789" s="4">
        <f t="shared" si="584"/>
        <v>8.6144498056798094E-2</v>
      </c>
    </row>
    <row r="3790" spans="1:26" x14ac:dyDescent="0.25">
      <c r="A3790" s="16">
        <f t="shared" si="593"/>
        <v>47323</v>
      </c>
      <c r="B3790">
        <f>+'[2]Ejercicio 1'!E4007</f>
        <v>3788</v>
      </c>
      <c r="C3790" s="5">
        <v>8.1009254972301492E-2</v>
      </c>
      <c r="D3790" s="4">
        <f t="shared" si="588"/>
        <v>7.9394345739989047E-2</v>
      </c>
      <c r="E3790" s="6">
        <f t="shared" si="589"/>
        <v>8.0196389771132609E-2</v>
      </c>
      <c r="F3790" s="7">
        <f t="shared" si="590"/>
        <v>7.9639985736769267E-2</v>
      </c>
      <c r="I3790" s="10">
        <v>3788</v>
      </c>
      <c r="J3790" s="8">
        <f t="shared" si="591"/>
        <v>8.2509254972301493E-2</v>
      </c>
      <c r="K3790" s="8">
        <f t="shared" si="591"/>
        <v>8.0894345739989049E-2</v>
      </c>
      <c r="L3790" s="8">
        <f t="shared" si="591"/>
        <v>8.169638977113261E-2</v>
      </c>
      <c r="M3790" s="8">
        <f t="shared" si="586"/>
        <v>8.1139985736769268E-2</v>
      </c>
      <c r="P3790">
        <v>3788</v>
      </c>
      <c r="Q3790" s="8">
        <f t="shared" si="592"/>
        <v>7.9509254972301491E-2</v>
      </c>
      <c r="R3790" s="8">
        <f t="shared" si="592"/>
        <v>7.7894345739989046E-2</v>
      </c>
      <c r="S3790" s="8">
        <f t="shared" si="592"/>
        <v>7.8696389771132608E-2</v>
      </c>
      <c r="T3790" s="8">
        <f t="shared" si="587"/>
        <v>7.8139985736769266E-2</v>
      </c>
      <c r="W3790">
        <v>3788</v>
      </c>
      <c r="X3790" s="4">
        <f t="shared" si="585"/>
        <v>8.5317788409451076E-2</v>
      </c>
      <c r="Y3790" s="4">
        <f t="shared" si="583"/>
        <v>8.5461031692057904E-2</v>
      </c>
      <c r="Z3790" s="4">
        <f t="shared" si="584"/>
        <v>8.6147954934362295E-2</v>
      </c>
    </row>
    <row r="3791" spans="1:26" x14ac:dyDescent="0.25">
      <c r="A3791" s="16">
        <f t="shared" si="593"/>
        <v>47324</v>
      </c>
      <c r="B3791">
        <f>+'[2]Ejercicio 1'!E4008</f>
        <v>3789</v>
      </c>
      <c r="C3791" s="5">
        <v>8.1011045137645871E-2</v>
      </c>
      <c r="D3791" s="4">
        <f t="shared" si="588"/>
        <v>7.9396065473424551E-2</v>
      </c>
      <c r="E3791" s="6">
        <f t="shared" si="589"/>
        <v>8.0198144367154486E-2</v>
      </c>
      <c r="F3791" s="7">
        <f t="shared" si="590"/>
        <v>7.9641716122729508E-2</v>
      </c>
      <c r="I3791" s="10">
        <v>3789</v>
      </c>
      <c r="J3791" s="8">
        <f t="shared" si="591"/>
        <v>8.2511045137645872E-2</v>
      </c>
      <c r="K3791" s="8">
        <f t="shared" si="591"/>
        <v>8.0896065473424553E-2</v>
      </c>
      <c r="L3791" s="8">
        <f t="shared" si="591"/>
        <v>8.1698144367154488E-2</v>
      </c>
      <c r="M3791" s="8">
        <f t="shared" si="586"/>
        <v>8.114171612272951E-2</v>
      </c>
      <c r="P3791">
        <v>3789</v>
      </c>
      <c r="Q3791" s="8">
        <f t="shared" si="592"/>
        <v>7.9511045137645869E-2</v>
      </c>
      <c r="R3791" s="8">
        <f t="shared" si="592"/>
        <v>7.789606547342455E-2</v>
      </c>
      <c r="S3791" s="8">
        <f t="shared" si="592"/>
        <v>7.8698144367154485E-2</v>
      </c>
      <c r="T3791" s="8">
        <f t="shared" si="587"/>
        <v>7.8141716122729507E-2</v>
      </c>
      <c r="W3791">
        <v>3789</v>
      </c>
      <c r="X3791" s="4">
        <f t="shared" si="585"/>
        <v>8.5337757867848738E-2</v>
      </c>
      <c r="Y3791" s="4">
        <f t="shared" si="583"/>
        <v>8.5498312151363901E-2</v>
      </c>
      <c r="Z3791" s="4">
        <f t="shared" si="584"/>
        <v>8.6151411807958239E-2</v>
      </c>
    </row>
    <row r="3792" spans="1:26" x14ac:dyDescent="0.25">
      <c r="A3792" s="16">
        <f t="shared" si="593"/>
        <v>47325</v>
      </c>
      <c r="B3792">
        <f>+'[2]Ejercicio 1'!E4009</f>
        <v>3790</v>
      </c>
      <c r="C3792" s="5">
        <v>8.1012835302990263E-2</v>
      </c>
      <c r="D3792" s="4">
        <f t="shared" si="588"/>
        <v>7.9397785205364904E-2</v>
      </c>
      <c r="E3792" s="6">
        <f t="shared" si="589"/>
        <v>8.019989896241303E-2</v>
      </c>
      <c r="F3792" s="7">
        <f t="shared" si="590"/>
        <v>7.9643446507416477E-2</v>
      </c>
      <c r="I3792" s="10">
        <v>3790</v>
      </c>
      <c r="J3792" s="8">
        <f t="shared" si="591"/>
        <v>8.2512835302990264E-2</v>
      </c>
      <c r="K3792" s="8">
        <f t="shared" si="591"/>
        <v>8.0897785205364905E-2</v>
      </c>
      <c r="L3792" s="8">
        <f t="shared" si="591"/>
        <v>8.1699898962413031E-2</v>
      </c>
      <c r="M3792" s="8">
        <f t="shared" si="586"/>
        <v>8.1143446507416478E-2</v>
      </c>
      <c r="P3792">
        <v>3790</v>
      </c>
      <c r="Q3792" s="8">
        <f t="shared" si="592"/>
        <v>7.9512835302990262E-2</v>
      </c>
      <c r="R3792" s="8">
        <f t="shared" si="592"/>
        <v>7.7897785205364903E-2</v>
      </c>
      <c r="S3792" s="8">
        <f t="shared" si="592"/>
        <v>7.8699898962413029E-2</v>
      </c>
      <c r="T3792" s="8">
        <f t="shared" si="587"/>
        <v>7.8143446507416475E-2</v>
      </c>
      <c r="W3792">
        <v>3790</v>
      </c>
      <c r="X3792" s="4">
        <f t="shared" si="585"/>
        <v>8.5357736910338586E-2</v>
      </c>
      <c r="Y3792" s="4">
        <f t="shared" si="583"/>
        <v>8.5535611349797952E-2</v>
      </c>
      <c r="Z3792" s="4">
        <f t="shared" si="584"/>
        <v>8.615486867834532E-2</v>
      </c>
    </row>
    <row r="3793" spans="1:26" x14ac:dyDescent="0.25">
      <c r="A3793" s="16">
        <f t="shared" si="593"/>
        <v>47326</v>
      </c>
      <c r="B3793">
        <f>+'[2]Ejercicio 1'!E4010</f>
        <v>3791</v>
      </c>
      <c r="C3793" s="5">
        <v>8.1014625468334642E-2</v>
      </c>
      <c r="D3793" s="4">
        <f t="shared" si="588"/>
        <v>7.9399504935809925E-2</v>
      </c>
      <c r="E3793" s="6">
        <f t="shared" si="589"/>
        <v>8.0201653556908212E-2</v>
      </c>
      <c r="F3793" s="7">
        <f t="shared" si="590"/>
        <v>7.964517689083303E-2</v>
      </c>
      <c r="I3793" s="10">
        <v>3791</v>
      </c>
      <c r="J3793" s="8">
        <f t="shared" si="591"/>
        <v>8.2514625468334643E-2</v>
      </c>
      <c r="K3793" s="8">
        <f t="shared" si="591"/>
        <v>8.0899504935809927E-2</v>
      </c>
      <c r="L3793" s="8">
        <f t="shared" si="591"/>
        <v>8.1701653556908213E-2</v>
      </c>
      <c r="M3793" s="8">
        <f t="shared" si="586"/>
        <v>8.1145176890833032E-2</v>
      </c>
      <c r="P3793">
        <v>3791</v>
      </c>
      <c r="Q3793" s="8">
        <f t="shared" si="592"/>
        <v>7.951462546833464E-2</v>
      </c>
      <c r="R3793" s="8">
        <f t="shared" si="592"/>
        <v>7.7899504935809924E-2</v>
      </c>
      <c r="S3793" s="8">
        <f t="shared" si="592"/>
        <v>7.870165355690821E-2</v>
      </c>
      <c r="T3793" s="8">
        <f t="shared" si="587"/>
        <v>7.8145176890833029E-2</v>
      </c>
      <c r="W3793">
        <v>3791</v>
      </c>
      <c r="X3793" s="4">
        <f t="shared" si="585"/>
        <v>8.5377725537177582E-2</v>
      </c>
      <c r="Y3793" s="4">
        <f t="shared" si="583"/>
        <v>8.5572929287802774E-2</v>
      </c>
      <c r="Z3793" s="4">
        <f t="shared" si="584"/>
        <v>8.6158325545146699E-2</v>
      </c>
    </row>
    <row r="3794" spans="1:26" x14ac:dyDescent="0.25">
      <c r="A3794" s="16">
        <f t="shared" si="593"/>
        <v>47327</v>
      </c>
      <c r="B3794">
        <f>+'[2]Ejercicio 1'!E4011</f>
        <v>3792</v>
      </c>
      <c r="C3794" s="5">
        <v>8.1016415633679034E-2</v>
      </c>
      <c r="D3794" s="4">
        <f t="shared" si="588"/>
        <v>7.9401224664760003E-2</v>
      </c>
      <c r="E3794" s="6">
        <f t="shared" si="589"/>
        <v>8.0203408150640934E-2</v>
      </c>
      <c r="F3794" s="7">
        <f t="shared" si="590"/>
        <v>7.9646907272973452E-2</v>
      </c>
      <c r="I3794" s="10">
        <v>3792</v>
      </c>
      <c r="J3794" s="8">
        <f t="shared" si="591"/>
        <v>8.2516415633679036E-2</v>
      </c>
      <c r="K3794" s="8">
        <f t="shared" si="591"/>
        <v>8.0901224664760005E-2</v>
      </c>
      <c r="L3794" s="8">
        <f t="shared" si="591"/>
        <v>8.1703408150640935E-2</v>
      </c>
      <c r="M3794" s="8">
        <f t="shared" si="586"/>
        <v>8.1146907272973454E-2</v>
      </c>
      <c r="P3794">
        <v>3792</v>
      </c>
      <c r="Q3794" s="8">
        <f t="shared" si="592"/>
        <v>7.9516415633679033E-2</v>
      </c>
      <c r="R3794" s="8">
        <f t="shared" si="592"/>
        <v>7.7901224664760002E-2</v>
      </c>
      <c r="S3794" s="8">
        <f t="shared" si="592"/>
        <v>7.8703408150640933E-2</v>
      </c>
      <c r="T3794" s="8">
        <f t="shared" si="587"/>
        <v>7.8146907272973451E-2</v>
      </c>
      <c r="W3794">
        <v>3792</v>
      </c>
      <c r="X3794" s="4">
        <f t="shared" si="585"/>
        <v>8.5397723748620008E-2</v>
      </c>
      <c r="Y3794" s="4">
        <f t="shared" si="583"/>
        <v>8.5610265965851834E-2</v>
      </c>
      <c r="Z3794" s="4">
        <f t="shared" si="584"/>
        <v>8.6161782407968415E-2</v>
      </c>
    </row>
    <row r="3795" spans="1:26" x14ac:dyDescent="0.25">
      <c r="A3795" s="16">
        <f t="shared" si="593"/>
        <v>47328</v>
      </c>
      <c r="B3795">
        <f>+'[2]Ejercicio 1'!E4012</f>
        <v>3793</v>
      </c>
      <c r="C3795" s="5">
        <v>8.1018205799023413E-2</v>
      </c>
      <c r="D3795" s="4">
        <f t="shared" si="588"/>
        <v>7.9402944392215166E-2</v>
      </c>
      <c r="E3795" s="6">
        <f t="shared" si="589"/>
        <v>8.0205162743612071E-2</v>
      </c>
      <c r="F3795" s="7">
        <f t="shared" si="590"/>
        <v>7.9648637653843474E-2</v>
      </c>
      <c r="I3795" s="10">
        <v>3793</v>
      </c>
      <c r="J3795" s="8">
        <f t="shared" si="591"/>
        <v>8.2518205799023414E-2</v>
      </c>
      <c r="K3795" s="8">
        <f t="shared" si="591"/>
        <v>8.0902944392215168E-2</v>
      </c>
      <c r="L3795" s="8">
        <f t="shared" si="591"/>
        <v>8.1705162743612073E-2</v>
      </c>
      <c r="M3795" s="8">
        <f t="shared" si="586"/>
        <v>8.1148637653843475E-2</v>
      </c>
      <c r="P3795">
        <v>3793</v>
      </c>
      <c r="Q3795" s="8">
        <f t="shared" si="592"/>
        <v>7.9518205799023411E-2</v>
      </c>
      <c r="R3795" s="8">
        <f t="shared" si="592"/>
        <v>7.7902944392215165E-2</v>
      </c>
      <c r="S3795" s="8">
        <f t="shared" si="592"/>
        <v>7.870516274361207E-2</v>
      </c>
      <c r="T3795" s="8">
        <f t="shared" si="587"/>
        <v>7.8148637653843472E-2</v>
      </c>
      <c r="W3795">
        <v>3793</v>
      </c>
      <c r="X3795" s="4">
        <f t="shared" si="585"/>
        <v>8.5417731544923256E-2</v>
      </c>
      <c r="Y3795" s="4">
        <f t="shared" si="583"/>
        <v>8.5647621384532802E-2</v>
      </c>
      <c r="Z3795" s="4">
        <f t="shared" si="584"/>
        <v>8.616523926758983E-2</v>
      </c>
    </row>
    <row r="3796" spans="1:26" x14ac:dyDescent="0.25">
      <c r="A3796" s="16">
        <f t="shared" si="593"/>
        <v>47329</v>
      </c>
      <c r="B3796">
        <f>+'[2]Ejercicio 1'!E4013</f>
        <v>3794</v>
      </c>
      <c r="C3796" s="5">
        <v>8.1019995964367805E-2</v>
      </c>
      <c r="D3796" s="4">
        <f t="shared" si="588"/>
        <v>7.9404664118174789E-2</v>
      </c>
      <c r="E3796" s="6">
        <f t="shared" si="589"/>
        <v>8.0206917335819861E-2</v>
      </c>
      <c r="F3796" s="7">
        <f t="shared" si="590"/>
        <v>7.9650368033437377E-2</v>
      </c>
      <c r="I3796" s="10">
        <v>3794</v>
      </c>
      <c r="J3796" s="8">
        <f t="shared" si="591"/>
        <v>8.2519995964367807E-2</v>
      </c>
      <c r="K3796" s="8">
        <f t="shared" si="591"/>
        <v>8.0904664118174791E-2</v>
      </c>
      <c r="L3796" s="8">
        <f t="shared" si="591"/>
        <v>8.1706917335819862E-2</v>
      </c>
      <c r="M3796" s="8">
        <f t="shared" si="586"/>
        <v>8.1150368033437378E-2</v>
      </c>
      <c r="P3796">
        <v>3794</v>
      </c>
      <c r="Q3796" s="8">
        <f t="shared" si="592"/>
        <v>7.9519995964367804E-2</v>
      </c>
      <c r="R3796" s="8">
        <f t="shared" si="592"/>
        <v>7.7904664118174788E-2</v>
      </c>
      <c r="S3796" s="8">
        <f t="shared" si="592"/>
        <v>7.8706917335819859E-2</v>
      </c>
      <c r="T3796" s="8">
        <f t="shared" si="587"/>
        <v>7.8150368033437376E-2</v>
      </c>
      <c r="W3796">
        <v>3794</v>
      </c>
      <c r="X3796" s="4">
        <f t="shared" si="585"/>
        <v>8.5437748926344273E-2</v>
      </c>
      <c r="Y3796" s="4">
        <f t="shared" si="583"/>
        <v>8.5684995544174192E-2</v>
      </c>
      <c r="Z3796" s="4">
        <f t="shared" si="584"/>
        <v>8.6168696123228708E-2</v>
      </c>
    </row>
    <row r="3797" spans="1:26" x14ac:dyDescent="0.25">
      <c r="A3797" s="16">
        <f t="shared" si="593"/>
        <v>47330</v>
      </c>
      <c r="B3797">
        <f>+'[2]Ejercicio 1'!E4014</f>
        <v>3795</v>
      </c>
      <c r="C3797" s="5">
        <v>8.1021786129712184E-2</v>
      </c>
      <c r="D3797" s="4">
        <f t="shared" si="588"/>
        <v>7.9406383842639275E-2</v>
      </c>
      <c r="E3797" s="6">
        <f t="shared" si="589"/>
        <v>8.0208671927264302E-2</v>
      </c>
      <c r="F3797" s="7">
        <f t="shared" si="590"/>
        <v>7.9652098411760866E-2</v>
      </c>
      <c r="I3797" s="10">
        <v>3795</v>
      </c>
      <c r="J3797" s="8">
        <f t="shared" si="591"/>
        <v>8.2521786129712185E-2</v>
      </c>
      <c r="K3797" s="8">
        <f t="shared" si="591"/>
        <v>8.0906383842639276E-2</v>
      </c>
      <c r="L3797" s="8">
        <f t="shared" si="591"/>
        <v>8.1708671927264304E-2</v>
      </c>
      <c r="M3797" s="8">
        <f t="shared" si="586"/>
        <v>8.1152098411760867E-2</v>
      </c>
      <c r="P3797">
        <v>3795</v>
      </c>
      <c r="Q3797" s="8">
        <f t="shared" si="592"/>
        <v>7.9521786129712183E-2</v>
      </c>
      <c r="R3797" s="8">
        <f t="shared" si="592"/>
        <v>7.7906383842639274E-2</v>
      </c>
      <c r="S3797" s="8">
        <f t="shared" si="592"/>
        <v>7.8708671927264301E-2</v>
      </c>
      <c r="T3797" s="8">
        <f t="shared" si="587"/>
        <v>7.8152098411760865E-2</v>
      </c>
      <c r="W3797">
        <v>3795</v>
      </c>
      <c r="X3797" s="4">
        <f t="shared" si="585"/>
        <v>8.5457775893137772E-2</v>
      </c>
      <c r="Y3797" s="4">
        <f t="shared" si="583"/>
        <v>8.5722388445329423E-2</v>
      </c>
      <c r="Z3797" s="4">
        <f t="shared" si="584"/>
        <v>8.6172152975667285E-2</v>
      </c>
    </row>
    <row r="3798" spans="1:26" x14ac:dyDescent="0.25">
      <c r="A3798" s="16">
        <f t="shared" si="593"/>
        <v>47331</v>
      </c>
      <c r="B3798">
        <f>+'[2]Ejercicio 1'!E4015</f>
        <v>3796</v>
      </c>
      <c r="C3798" s="5">
        <v>8.1023576295056576E-2</v>
      </c>
      <c r="D3798" s="4">
        <f t="shared" si="588"/>
        <v>7.9408103565608637E-2</v>
      </c>
      <c r="E3798" s="6">
        <f t="shared" si="589"/>
        <v>8.0210426517946284E-2</v>
      </c>
      <c r="F3798" s="7">
        <f t="shared" si="590"/>
        <v>7.9653828788808223E-2</v>
      </c>
      <c r="I3798" s="10">
        <v>3796</v>
      </c>
      <c r="J3798" s="8">
        <f t="shared" si="591"/>
        <v>8.2523576295056578E-2</v>
      </c>
      <c r="K3798" s="8">
        <f t="shared" si="591"/>
        <v>8.0908103565608638E-2</v>
      </c>
      <c r="L3798" s="8">
        <f t="shared" si="591"/>
        <v>8.1710426517946286E-2</v>
      </c>
      <c r="M3798" s="8">
        <f t="shared" si="586"/>
        <v>8.1153828788808224E-2</v>
      </c>
      <c r="P3798">
        <v>3796</v>
      </c>
      <c r="Q3798" s="8">
        <f t="shared" si="592"/>
        <v>7.9523576295056575E-2</v>
      </c>
      <c r="R3798" s="8">
        <f t="shared" si="592"/>
        <v>7.7908103565608636E-2</v>
      </c>
      <c r="S3798" s="8">
        <f t="shared" si="592"/>
        <v>7.8710426517946283E-2</v>
      </c>
      <c r="T3798" s="8">
        <f t="shared" si="587"/>
        <v>7.8153828788808222E-2</v>
      </c>
      <c r="W3798">
        <v>3796</v>
      </c>
      <c r="X3798" s="4">
        <f t="shared" si="585"/>
        <v>8.5477812445562462E-2</v>
      </c>
      <c r="Y3798" s="4">
        <f t="shared" si="583"/>
        <v>8.5759800088435076E-2</v>
      </c>
      <c r="Z3798" s="4">
        <f t="shared" si="584"/>
        <v>8.6175609824129057E-2</v>
      </c>
    </row>
    <row r="3799" spans="1:26" x14ac:dyDescent="0.25">
      <c r="A3799" s="16">
        <f t="shared" si="593"/>
        <v>47332</v>
      </c>
      <c r="B3799">
        <f>+'[2]Ejercicio 1'!E4016</f>
        <v>3797</v>
      </c>
      <c r="C3799" s="5">
        <v>8.1025366460400955E-2</v>
      </c>
      <c r="D3799" s="4">
        <f t="shared" si="588"/>
        <v>7.9409823287082681E-2</v>
      </c>
      <c r="E3799" s="6">
        <f t="shared" si="589"/>
        <v>8.0212181107865793E-2</v>
      </c>
      <c r="F3799" s="7">
        <f t="shared" si="590"/>
        <v>7.965555916458518E-2</v>
      </c>
      <c r="I3799" s="10">
        <v>3797</v>
      </c>
      <c r="J3799" s="8">
        <f t="shared" si="591"/>
        <v>8.2525366460400956E-2</v>
      </c>
      <c r="K3799" s="8">
        <f t="shared" si="591"/>
        <v>8.0909823287082683E-2</v>
      </c>
      <c r="L3799" s="8">
        <f t="shared" si="591"/>
        <v>8.1712181107865794E-2</v>
      </c>
      <c r="M3799" s="8">
        <f t="shared" si="586"/>
        <v>8.1155559164585181E-2</v>
      </c>
      <c r="P3799">
        <v>3797</v>
      </c>
      <c r="Q3799" s="8">
        <f t="shared" si="592"/>
        <v>7.9525366460400954E-2</v>
      </c>
      <c r="R3799" s="8">
        <f t="shared" si="592"/>
        <v>7.790982328708268E-2</v>
      </c>
      <c r="S3799" s="8">
        <f t="shared" si="592"/>
        <v>7.8712181107865792E-2</v>
      </c>
      <c r="T3799" s="8">
        <f t="shared" si="587"/>
        <v>7.8155559164585178E-2</v>
      </c>
      <c r="W3799">
        <v>3797</v>
      </c>
      <c r="X3799" s="4">
        <f t="shared" si="585"/>
        <v>8.5497858583874403E-2</v>
      </c>
      <c r="Y3799" s="4">
        <f t="shared" si="583"/>
        <v>8.5797230474045402E-2</v>
      </c>
      <c r="Z3799" s="4">
        <f t="shared" si="584"/>
        <v>8.617906666938481E-2</v>
      </c>
    </row>
    <row r="3800" spans="1:26" x14ac:dyDescent="0.25">
      <c r="A3800" s="16">
        <f t="shared" si="593"/>
        <v>47333</v>
      </c>
      <c r="B3800">
        <f>+'[2]Ejercicio 1'!E4017</f>
        <v>3798</v>
      </c>
      <c r="C3800" s="5">
        <v>8.1027156625745347E-2</v>
      </c>
      <c r="D3800" s="4">
        <f t="shared" si="588"/>
        <v>7.9411543007061811E-2</v>
      </c>
      <c r="E3800" s="6">
        <f t="shared" si="589"/>
        <v>8.0213935697021954E-2</v>
      </c>
      <c r="F3800" s="7">
        <f t="shared" si="590"/>
        <v>7.9657289539088863E-2</v>
      </c>
      <c r="I3800" s="10">
        <v>3798</v>
      </c>
      <c r="J3800" s="8">
        <f t="shared" si="591"/>
        <v>8.2527156625745349E-2</v>
      </c>
      <c r="K3800" s="8">
        <f t="shared" si="591"/>
        <v>8.0911543007061812E-2</v>
      </c>
      <c r="L3800" s="8">
        <f t="shared" si="591"/>
        <v>8.1713935697021955E-2</v>
      </c>
      <c r="M3800" s="8">
        <f t="shared" si="586"/>
        <v>8.1157289539088864E-2</v>
      </c>
      <c r="P3800">
        <v>3798</v>
      </c>
      <c r="Q3800" s="8">
        <f t="shared" si="592"/>
        <v>7.9527156625745346E-2</v>
      </c>
      <c r="R3800" s="8">
        <f t="shared" si="592"/>
        <v>7.7911543007061809E-2</v>
      </c>
      <c r="S3800" s="8">
        <f t="shared" si="592"/>
        <v>7.8713935697021953E-2</v>
      </c>
      <c r="T3800" s="8">
        <f t="shared" si="587"/>
        <v>7.8157289539088862E-2</v>
      </c>
      <c r="W3800">
        <v>3798</v>
      </c>
      <c r="X3800" s="4">
        <f t="shared" si="585"/>
        <v>8.551791430832964E-2</v>
      </c>
      <c r="Y3800" s="4">
        <f t="shared" si="583"/>
        <v>8.5834679602525846E-2</v>
      </c>
      <c r="Z3800" s="4">
        <f t="shared" si="584"/>
        <v>8.6182523511049158E-2</v>
      </c>
    </row>
    <row r="3801" spans="1:26" x14ac:dyDescent="0.25">
      <c r="A3801" s="16">
        <f t="shared" si="593"/>
        <v>47334</v>
      </c>
      <c r="B3801">
        <f>+'[2]Ejercicio 1'!E4018</f>
        <v>3799</v>
      </c>
      <c r="C3801" s="5">
        <v>8.1028946791089726E-2</v>
      </c>
      <c r="D3801" s="4">
        <f t="shared" si="588"/>
        <v>7.9413262725546024E-2</v>
      </c>
      <c r="E3801" s="6">
        <f t="shared" si="589"/>
        <v>8.021569028541653E-2</v>
      </c>
      <c r="F3801" s="7">
        <f t="shared" si="590"/>
        <v>7.9659019912322132E-2</v>
      </c>
      <c r="I3801" s="10">
        <v>3799</v>
      </c>
      <c r="J3801" s="8">
        <f t="shared" si="591"/>
        <v>8.2528946791089727E-2</v>
      </c>
      <c r="K3801" s="8">
        <f t="shared" si="591"/>
        <v>8.0913262725546026E-2</v>
      </c>
      <c r="L3801" s="8">
        <f t="shared" si="591"/>
        <v>8.1715690285416531E-2</v>
      </c>
      <c r="M3801" s="8">
        <f t="shared" si="586"/>
        <v>8.1159019912322133E-2</v>
      </c>
      <c r="P3801">
        <v>3799</v>
      </c>
      <c r="Q3801" s="8">
        <f t="shared" si="592"/>
        <v>7.9528946791089725E-2</v>
      </c>
      <c r="R3801" s="8">
        <f t="shared" si="592"/>
        <v>7.7913262725546023E-2</v>
      </c>
      <c r="S3801" s="8">
        <f t="shared" si="592"/>
        <v>7.8715690285416529E-2</v>
      </c>
      <c r="T3801" s="8">
        <f t="shared" si="587"/>
        <v>7.8159019912322131E-2</v>
      </c>
      <c r="W3801">
        <v>3799</v>
      </c>
      <c r="X3801" s="4">
        <f t="shared" si="585"/>
        <v>8.5537979619186896E-2</v>
      </c>
      <c r="Y3801" s="4">
        <f t="shared" si="583"/>
        <v>8.5872147474465824E-2</v>
      </c>
      <c r="Z3801" s="4">
        <f t="shared" si="584"/>
        <v>8.6185980349130664E-2</v>
      </c>
    </row>
    <row r="3802" spans="1:26" x14ac:dyDescent="0.25">
      <c r="A3802" s="16">
        <f t="shared" si="593"/>
        <v>47335</v>
      </c>
      <c r="B3802">
        <f>+'[2]Ejercicio 1'!E4019</f>
        <v>3800</v>
      </c>
      <c r="C3802" s="5">
        <v>8.1030736956434118E-2</v>
      </c>
      <c r="D3802" s="4">
        <f t="shared" si="588"/>
        <v>7.9414982442534712E-2</v>
      </c>
      <c r="E3802" s="6">
        <f t="shared" si="589"/>
        <v>8.0217444873047758E-2</v>
      </c>
      <c r="F3802" s="7">
        <f t="shared" si="590"/>
        <v>7.9660750284279283E-2</v>
      </c>
      <c r="I3802" s="10">
        <v>3800</v>
      </c>
      <c r="J3802" s="8">
        <f t="shared" si="591"/>
        <v>8.253073695643412E-2</v>
      </c>
      <c r="K3802" s="8">
        <f t="shared" si="591"/>
        <v>8.0914982442534714E-2</v>
      </c>
      <c r="L3802" s="8">
        <f t="shared" si="591"/>
        <v>8.1717444873047759E-2</v>
      </c>
      <c r="M3802" s="8">
        <f t="shared" si="586"/>
        <v>8.1160750284279284E-2</v>
      </c>
      <c r="P3802">
        <v>3800</v>
      </c>
      <c r="Q3802" s="8">
        <f t="shared" si="592"/>
        <v>7.9530736956434117E-2</v>
      </c>
      <c r="R3802" s="8">
        <f t="shared" si="592"/>
        <v>7.7914982442534711E-2</v>
      </c>
      <c r="S3802" s="8">
        <f t="shared" si="592"/>
        <v>7.8717444873047757E-2</v>
      </c>
      <c r="T3802" s="8">
        <f t="shared" si="587"/>
        <v>7.8160750284279282E-2</v>
      </c>
      <c r="W3802">
        <v>3800</v>
      </c>
      <c r="X3802" s="4">
        <f t="shared" si="585"/>
        <v>8.5558054516702203E-2</v>
      </c>
      <c r="Y3802" s="4">
        <f t="shared" si="583"/>
        <v>8.5909634090269416E-2</v>
      </c>
      <c r="Z3802" s="4">
        <f t="shared" si="584"/>
        <v>8.6189437183615034E-2</v>
      </c>
    </row>
    <row r="3803" spans="1:26" x14ac:dyDescent="0.25">
      <c r="A3803" s="16">
        <f t="shared" si="593"/>
        <v>47336</v>
      </c>
      <c r="B3803">
        <f>+'[2]Ejercicio 1'!E4020</f>
        <v>3801</v>
      </c>
      <c r="C3803" s="5">
        <v>8.1032527121778497E-2</v>
      </c>
      <c r="D3803" s="4">
        <f t="shared" si="588"/>
        <v>7.9416702158028291E-2</v>
      </c>
      <c r="E3803" s="6">
        <f t="shared" si="589"/>
        <v>8.0219199459915652E-2</v>
      </c>
      <c r="F3803" s="7">
        <f t="shared" si="590"/>
        <v>7.9662480654963161E-2</v>
      </c>
      <c r="I3803" s="10">
        <v>3801</v>
      </c>
      <c r="J3803" s="8">
        <f t="shared" si="591"/>
        <v>8.2532527121778498E-2</v>
      </c>
      <c r="K3803" s="8">
        <f t="shared" si="591"/>
        <v>8.0916702158028292E-2</v>
      </c>
      <c r="L3803" s="8">
        <f t="shared" si="591"/>
        <v>8.1719199459915653E-2</v>
      </c>
      <c r="M3803" s="8">
        <f t="shared" si="586"/>
        <v>8.1162480654963162E-2</v>
      </c>
      <c r="P3803">
        <v>3801</v>
      </c>
      <c r="Q3803" s="8">
        <f t="shared" si="592"/>
        <v>7.9532527121778496E-2</v>
      </c>
      <c r="R3803" s="8">
        <f t="shared" si="592"/>
        <v>7.7916702158028289E-2</v>
      </c>
      <c r="S3803" s="8">
        <f t="shared" si="592"/>
        <v>7.8719199459915651E-2</v>
      </c>
      <c r="T3803" s="8">
        <f t="shared" si="587"/>
        <v>7.816248065496316E-2</v>
      </c>
      <c r="W3803">
        <v>3801</v>
      </c>
      <c r="X3803" s="4">
        <f t="shared" si="585"/>
        <v>8.5578139001132952E-2</v>
      </c>
      <c r="Y3803" s="4">
        <f t="shared" si="583"/>
        <v>8.5947139450451349E-2</v>
      </c>
      <c r="Z3803" s="4">
        <f t="shared" si="584"/>
        <v>8.6192894014125443E-2</v>
      </c>
    </row>
    <row r="3804" spans="1:26" x14ac:dyDescent="0.25">
      <c r="A3804" s="16">
        <f t="shared" si="593"/>
        <v>47337</v>
      </c>
      <c r="B3804">
        <f>+'[2]Ejercicio 1'!E4021</f>
        <v>3802</v>
      </c>
      <c r="C3804" s="5">
        <v>8.103431728712289E-2</v>
      </c>
      <c r="D3804" s="4">
        <f t="shared" si="588"/>
        <v>7.9418421872026759E-2</v>
      </c>
      <c r="E3804" s="6">
        <f t="shared" si="589"/>
        <v>8.0220954046021947E-2</v>
      </c>
      <c r="F3804" s="7">
        <f t="shared" si="590"/>
        <v>7.9664211024373779E-2</v>
      </c>
      <c r="I3804" s="10">
        <v>3802</v>
      </c>
      <c r="J3804" s="8">
        <f t="shared" si="591"/>
        <v>8.2534317287122891E-2</v>
      </c>
      <c r="K3804" s="8">
        <f t="shared" si="591"/>
        <v>8.0918421872026761E-2</v>
      </c>
      <c r="L3804" s="8">
        <f t="shared" si="591"/>
        <v>8.1720954046021949E-2</v>
      </c>
      <c r="M3804" s="8">
        <f t="shared" si="586"/>
        <v>8.1164211024373781E-2</v>
      </c>
      <c r="P3804">
        <v>3802</v>
      </c>
      <c r="Q3804" s="8">
        <f t="shared" si="592"/>
        <v>7.9534317287122888E-2</v>
      </c>
      <c r="R3804" s="8">
        <f t="shared" si="592"/>
        <v>7.7918421872026758E-2</v>
      </c>
      <c r="S3804" s="8">
        <f t="shared" si="592"/>
        <v>7.8720954046021946E-2</v>
      </c>
      <c r="T3804" s="8">
        <f t="shared" si="587"/>
        <v>7.8164211024373778E-2</v>
      </c>
      <c r="W3804">
        <v>3802</v>
      </c>
      <c r="X3804" s="4">
        <f t="shared" si="585"/>
        <v>8.5598233072736507E-2</v>
      </c>
      <c r="Y3804" s="4">
        <f t="shared" si="583"/>
        <v>8.5984663555491267E-2</v>
      </c>
      <c r="Z3804" s="4">
        <f t="shared" si="584"/>
        <v>8.6196350841429847E-2</v>
      </c>
    </row>
    <row r="3805" spans="1:26" x14ac:dyDescent="0.25">
      <c r="A3805" s="16">
        <f t="shared" si="593"/>
        <v>47338</v>
      </c>
      <c r="B3805">
        <f>+'[2]Ejercicio 1'!E4022</f>
        <v>3803</v>
      </c>
      <c r="C3805" s="5">
        <v>8.1036107452467268E-2</v>
      </c>
      <c r="D3805" s="4">
        <f t="shared" si="588"/>
        <v>7.9420141584530132E-2</v>
      </c>
      <c r="E3805" s="6">
        <f t="shared" si="589"/>
        <v>8.0222708631364895E-2</v>
      </c>
      <c r="F3805" s="7">
        <f t="shared" si="590"/>
        <v>7.966594139251397E-2</v>
      </c>
      <c r="I3805" s="10">
        <v>3803</v>
      </c>
      <c r="J3805" s="8">
        <f t="shared" si="591"/>
        <v>8.2536107452467269E-2</v>
      </c>
      <c r="K3805" s="8">
        <f t="shared" si="591"/>
        <v>8.0920141584530134E-2</v>
      </c>
      <c r="L3805" s="8">
        <f t="shared" si="591"/>
        <v>8.1722708631364896E-2</v>
      </c>
      <c r="M3805" s="8">
        <f t="shared" si="586"/>
        <v>8.1165941392513971E-2</v>
      </c>
      <c r="P3805">
        <v>3803</v>
      </c>
      <c r="Q3805" s="8">
        <f t="shared" si="592"/>
        <v>7.9536107452467267E-2</v>
      </c>
      <c r="R3805" s="8">
        <f t="shared" si="592"/>
        <v>7.7920141584530131E-2</v>
      </c>
      <c r="S3805" s="8">
        <f t="shared" si="592"/>
        <v>7.8722708631364893E-2</v>
      </c>
      <c r="T3805" s="8">
        <f t="shared" si="587"/>
        <v>7.8165941392513968E-2</v>
      </c>
      <c r="W3805">
        <v>3803</v>
      </c>
      <c r="X3805" s="4">
        <f t="shared" si="585"/>
        <v>8.5618336731771147E-2</v>
      </c>
      <c r="Y3805" s="4">
        <f t="shared" si="583"/>
        <v>8.6022206405831872E-2</v>
      </c>
      <c r="Z3805" s="4">
        <f t="shared" si="584"/>
        <v>8.6199807665148551E-2</v>
      </c>
    </row>
    <row r="3806" spans="1:26" x14ac:dyDescent="0.25">
      <c r="A3806" s="16">
        <f t="shared" si="593"/>
        <v>47339</v>
      </c>
      <c r="B3806">
        <f>+'[2]Ejercicio 1'!E4023</f>
        <v>3804</v>
      </c>
      <c r="C3806" s="5">
        <v>8.1037897617811661E-2</v>
      </c>
      <c r="D3806" s="4">
        <f t="shared" si="588"/>
        <v>7.9421861295538396E-2</v>
      </c>
      <c r="E3806" s="6">
        <f t="shared" si="589"/>
        <v>8.0224463215944494E-2</v>
      </c>
      <c r="F3806" s="7">
        <f t="shared" si="590"/>
        <v>7.9667671759380915E-2</v>
      </c>
      <c r="I3806" s="10">
        <v>3804</v>
      </c>
      <c r="J3806" s="8">
        <f t="shared" si="591"/>
        <v>8.2537897617811662E-2</v>
      </c>
      <c r="K3806" s="8">
        <f t="shared" si="591"/>
        <v>8.0921861295538397E-2</v>
      </c>
      <c r="L3806" s="8">
        <f t="shared" si="591"/>
        <v>8.1724463215944496E-2</v>
      </c>
      <c r="M3806" s="8">
        <f t="shared" si="586"/>
        <v>8.1167671759380916E-2</v>
      </c>
      <c r="P3806">
        <v>3804</v>
      </c>
      <c r="Q3806" s="8">
        <f t="shared" si="592"/>
        <v>7.9537897617811659E-2</v>
      </c>
      <c r="R3806" s="8">
        <f t="shared" si="592"/>
        <v>7.7921861295538394E-2</v>
      </c>
      <c r="S3806" s="8">
        <f t="shared" si="592"/>
        <v>7.8724463215944493E-2</v>
      </c>
      <c r="T3806" s="8">
        <f t="shared" si="587"/>
        <v>7.8167671759380913E-2</v>
      </c>
      <c r="W3806">
        <v>3804</v>
      </c>
      <c r="X3806" s="4">
        <f t="shared" si="585"/>
        <v>8.5638449978494652E-2</v>
      </c>
      <c r="Y3806" s="4">
        <f t="shared" si="583"/>
        <v>8.6059768001952794E-2</v>
      </c>
      <c r="Z3806" s="4">
        <f t="shared" si="584"/>
        <v>8.620326448527299E-2</v>
      </c>
    </row>
    <row r="3807" spans="1:26" x14ac:dyDescent="0.25">
      <c r="A3807" s="16">
        <f t="shared" si="593"/>
        <v>47340</v>
      </c>
      <c r="B3807">
        <f>+'[2]Ejercicio 1'!E4024</f>
        <v>3805</v>
      </c>
      <c r="C3807" s="5">
        <v>8.1039687783156039E-2</v>
      </c>
      <c r="D3807" s="4">
        <f t="shared" si="588"/>
        <v>7.9423581005051758E-2</v>
      </c>
      <c r="E3807" s="6">
        <f t="shared" si="589"/>
        <v>8.0226217799762523E-2</v>
      </c>
      <c r="F3807" s="7">
        <f t="shared" si="590"/>
        <v>7.9669402124971728E-2</v>
      </c>
      <c r="I3807" s="10">
        <v>3805</v>
      </c>
      <c r="J3807" s="8">
        <f t="shared" si="591"/>
        <v>8.253968778315604E-2</v>
      </c>
      <c r="K3807" s="8">
        <f t="shared" si="591"/>
        <v>8.0923581005051759E-2</v>
      </c>
      <c r="L3807" s="8">
        <f t="shared" si="591"/>
        <v>8.1726217799762524E-2</v>
      </c>
      <c r="M3807" s="8">
        <f t="shared" si="586"/>
        <v>8.1169402124971729E-2</v>
      </c>
      <c r="P3807">
        <v>3805</v>
      </c>
      <c r="Q3807" s="8">
        <f t="shared" si="592"/>
        <v>7.9539687783156038E-2</v>
      </c>
      <c r="R3807" s="8">
        <f t="shared" si="592"/>
        <v>7.7923581005051756E-2</v>
      </c>
      <c r="S3807" s="8">
        <f t="shared" si="592"/>
        <v>7.8726217799762521E-2</v>
      </c>
      <c r="T3807" s="8">
        <f t="shared" si="587"/>
        <v>7.8169402124971726E-2</v>
      </c>
      <c r="W3807">
        <v>3805</v>
      </c>
      <c r="X3807" s="4">
        <f t="shared" si="585"/>
        <v>8.5658572813164871E-2</v>
      </c>
      <c r="Y3807" s="4">
        <f t="shared" ref="Y3807:Y3870" si="594">Tasa_Fwd(E3716,B3716,E3807,B3807,91)</f>
        <v>8.60973483444048E-2</v>
      </c>
      <c r="Z3807" s="4">
        <f t="shared" si="584"/>
        <v>8.6206721301420597E-2</v>
      </c>
    </row>
    <row r="3808" spans="1:26" x14ac:dyDescent="0.25">
      <c r="A3808" s="16">
        <f t="shared" si="593"/>
        <v>47341</v>
      </c>
      <c r="B3808">
        <f>+'[2]Ejercicio 1'!E4025</f>
        <v>3806</v>
      </c>
      <c r="C3808" s="5">
        <v>8.1041477948500432E-2</v>
      </c>
      <c r="D3808" s="4">
        <f t="shared" si="588"/>
        <v>7.9425300713069608E-2</v>
      </c>
      <c r="E3808" s="6">
        <f t="shared" si="589"/>
        <v>8.0227972382817189E-2</v>
      </c>
      <c r="F3808" s="7">
        <f t="shared" si="590"/>
        <v>7.9671132489292126E-2</v>
      </c>
      <c r="I3808" s="10">
        <v>3806</v>
      </c>
      <c r="J3808" s="8">
        <f t="shared" si="591"/>
        <v>8.2541477948500433E-2</v>
      </c>
      <c r="K3808" s="8">
        <f t="shared" si="591"/>
        <v>8.0925300713069609E-2</v>
      </c>
      <c r="L3808" s="8">
        <f t="shared" si="591"/>
        <v>8.1727972382817191E-2</v>
      </c>
      <c r="M3808" s="8">
        <f t="shared" si="586"/>
        <v>8.1171132489292128E-2</v>
      </c>
      <c r="P3808">
        <v>3806</v>
      </c>
      <c r="Q3808" s="8">
        <f t="shared" si="592"/>
        <v>7.954147794850043E-2</v>
      </c>
      <c r="R3808" s="8">
        <f t="shared" si="592"/>
        <v>7.7925300713069606E-2</v>
      </c>
      <c r="S3808" s="8">
        <f t="shared" si="592"/>
        <v>7.8727972382817188E-2</v>
      </c>
      <c r="T3808" s="8">
        <f t="shared" si="587"/>
        <v>7.8171132489292125E-2</v>
      </c>
      <c r="W3808">
        <v>3806</v>
      </c>
      <c r="X3808" s="4">
        <f t="shared" si="585"/>
        <v>8.567870523603828E-2</v>
      </c>
      <c r="Y3808" s="4">
        <f t="shared" si="594"/>
        <v>8.6134947433596343E-2</v>
      </c>
      <c r="Z3808" s="4">
        <f t="shared" ref="Z3808:Z3871" si="595">Tasa_Fwd(F3780,B3780,F3808,B3808,28)</f>
        <v>8.6210178114367916E-2</v>
      </c>
    </row>
    <row r="3809" spans="1:26" x14ac:dyDescent="0.25">
      <c r="A3809" s="16">
        <f t="shared" si="593"/>
        <v>47342</v>
      </c>
      <c r="B3809">
        <f>+'[2]Ejercicio 1'!E4026</f>
        <v>3807</v>
      </c>
      <c r="C3809" s="5">
        <v>8.104326811384481E-2</v>
      </c>
      <c r="D3809" s="4">
        <f t="shared" si="588"/>
        <v>7.9427020419592376E-2</v>
      </c>
      <c r="E3809" s="6">
        <f t="shared" si="589"/>
        <v>8.0229726965109396E-2</v>
      </c>
      <c r="F3809" s="7">
        <f t="shared" si="590"/>
        <v>7.9672862852339252E-2</v>
      </c>
      <c r="I3809" s="10">
        <v>3807</v>
      </c>
      <c r="J3809" s="8">
        <f t="shared" si="591"/>
        <v>8.2543268113844812E-2</v>
      </c>
      <c r="K3809" s="8">
        <f t="shared" si="591"/>
        <v>8.0927020419592377E-2</v>
      </c>
      <c r="L3809" s="8">
        <f t="shared" si="591"/>
        <v>8.1729726965109398E-2</v>
      </c>
      <c r="M3809" s="8">
        <f t="shared" si="586"/>
        <v>8.1172862852339253E-2</v>
      </c>
      <c r="P3809">
        <v>3807</v>
      </c>
      <c r="Q3809" s="8">
        <f t="shared" si="592"/>
        <v>7.9543268113844809E-2</v>
      </c>
      <c r="R3809" s="8">
        <f t="shared" si="592"/>
        <v>7.7927020419592374E-2</v>
      </c>
      <c r="S3809" s="8">
        <f t="shared" si="592"/>
        <v>7.8729726965109395E-2</v>
      </c>
      <c r="T3809" s="8">
        <f t="shared" si="587"/>
        <v>7.817286285233925E-2</v>
      </c>
      <c r="W3809">
        <v>3807</v>
      </c>
      <c r="X3809" s="4">
        <f t="shared" si="585"/>
        <v>8.5698847247375351E-2</v>
      </c>
      <c r="Y3809" s="4">
        <f t="shared" si="594"/>
        <v>8.6172565270043952E-2</v>
      </c>
      <c r="Z3809" s="4">
        <f t="shared" si="595"/>
        <v>8.6213634923720972E-2</v>
      </c>
    </row>
    <row r="3810" spans="1:26" x14ac:dyDescent="0.25">
      <c r="A3810" s="16">
        <f t="shared" si="593"/>
        <v>47343</v>
      </c>
      <c r="B3810">
        <f>+'[2]Ejercicio 1'!E4027</f>
        <v>3808</v>
      </c>
      <c r="C3810" s="5">
        <v>8.1045058279189203E-2</v>
      </c>
      <c r="D3810" s="4">
        <f t="shared" si="588"/>
        <v>7.9428740124620048E-2</v>
      </c>
      <c r="E3810" s="6">
        <f t="shared" si="589"/>
        <v>8.023148154663913E-2</v>
      </c>
      <c r="F3810" s="7">
        <f t="shared" si="590"/>
        <v>7.9674593214113118E-2</v>
      </c>
      <c r="I3810" s="10">
        <v>3808</v>
      </c>
      <c r="J3810" s="8">
        <f t="shared" si="591"/>
        <v>8.2545058279189204E-2</v>
      </c>
      <c r="K3810" s="8">
        <f t="shared" si="591"/>
        <v>8.0928740124620049E-2</v>
      </c>
      <c r="L3810" s="8">
        <f t="shared" si="591"/>
        <v>8.1731481546639131E-2</v>
      </c>
      <c r="M3810" s="8">
        <f t="shared" si="586"/>
        <v>8.1174593214113119E-2</v>
      </c>
      <c r="P3810">
        <v>3808</v>
      </c>
      <c r="Q3810" s="8">
        <f t="shared" si="592"/>
        <v>7.9545058279189201E-2</v>
      </c>
      <c r="R3810" s="8">
        <f t="shared" si="592"/>
        <v>7.7928740124620047E-2</v>
      </c>
      <c r="S3810" s="8">
        <f t="shared" si="592"/>
        <v>7.8731481546639129E-2</v>
      </c>
      <c r="T3810" s="8">
        <f t="shared" si="587"/>
        <v>7.8174593214113117E-2</v>
      </c>
      <c r="W3810">
        <v>3808</v>
      </c>
      <c r="X3810" s="4">
        <f t="shared" si="585"/>
        <v>8.5718998847433003E-2</v>
      </c>
      <c r="Y3810" s="4">
        <f t="shared" si="594"/>
        <v>8.6210201854227231E-2</v>
      </c>
      <c r="Z3810" s="4">
        <f t="shared" si="595"/>
        <v>8.6217091729488313E-2</v>
      </c>
    </row>
    <row r="3811" spans="1:26" x14ac:dyDescent="0.25">
      <c r="A3811" s="16">
        <f t="shared" si="593"/>
        <v>47344</v>
      </c>
      <c r="B3811">
        <f>+'[2]Ejercicio 1'!E4028</f>
        <v>3809</v>
      </c>
      <c r="C3811" s="5">
        <v>8.1046848444533581E-2</v>
      </c>
      <c r="D3811" s="4">
        <f t="shared" si="588"/>
        <v>7.9430459828152625E-2</v>
      </c>
      <c r="E3811" s="6">
        <f t="shared" si="589"/>
        <v>8.0233236127405516E-2</v>
      </c>
      <c r="F3811" s="7">
        <f t="shared" si="590"/>
        <v>7.9676323574613725E-2</v>
      </c>
      <c r="I3811" s="10">
        <v>3809</v>
      </c>
      <c r="J3811" s="8">
        <f t="shared" si="591"/>
        <v>8.2546848444533583E-2</v>
      </c>
      <c r="K3811" s="8">
        <f t="shared" si="591"/>
        <v>8.0930459828152626E-2</v>
      </c>
      <c r="L3811" s="8">
        <f t="shared" si="591"/>
        <v>8.1733236127405517E-2</v>
      </c>
      <c r="M3811" s="8">
        <f t="shared" si="586"/>
        <v>8.1176323574613726E-2</v>
      </c>
      <c r="P3811">
        <v>3809</v>
      </c>
      <c r="Q3811" s="8">
        <f t="shared" si="592"/>
        <v>7.954684844453358E-2</v>
      </c>
      <c r="R3811" s="8">
        <f t="shared" si="592"/>
        <v>7.7930459828152623E-2</v>
      </c>
      <c r="S3811" s="8">
        <f t="shared" si="592"/>
        <v>7.8733236127405515E-2</v>
      </c>
      <c r="T3811" s="8">
        <f t="shared" si="587"/>
        <v>7.8176323574613724E-2</v>
      </c>
      <c r="W3811">
        <v>3809</v>
      </c>
      <c r="X3811" s="4">
        <f t="shared" si="585"/>
        <v>8.5739160036469045E-2</v>
      </c>
      <c r="Y3811" s="4">
        <f t="shared" si="594"/>
        <v>8.6247857186588894E-2</v>
      </c>
      <c r="Z3811" s="4">
        <f t="shared" si="595"/>
        <v>8.622054853127599E-2</v>
      </c>
    </row>
    <row r="3812" spans="1:26" x14ac:dyDescent="0.25">
      <c r="A3812" s="16">
        <f t="shared" si="593"/>
        <v>47345</v>
      </c>
      <c r="B3812">
        <f>+'[2]Ejercicio 1'!E4029</f>
        <v>3810</v>
      </c>
      <c r="C3812" s="5">
        <v>8.1048638609877974E-2</v>
      </c>
      <c r="D3812" s="4">
        <f t="shared" si="588"/>
        <v>7.943217953019012E-2</v>
      </c>
      <c r="E3812" s="6">
        <f t="shared" si="589"/>
        <v>8.0234990707409443E-2</v>
      </c>
      <c r="F3812" s="7">
        <f t="shared" si="590"/>
        <v>7.9678053933843904E-2</v>
      </c>
      <c r="I3812" s="10">
        <v>3810</v>
      </c>
      <c r="J3812" s="8">
        <f t="shared" si="591"/>
        <v>8.2548638609877975E-2</v>
      </c>
      <c r="K3812" s="8">
        <f t="shared" si="591"/>
        <v>8.0932179530190121E-2</v>
      </c>
      <c r="L3812" s="8">
        <f t="shared" si="591"/>
        <v>8.1734990707409444E-2</v>
      </c>
      <c r="M3812" s="8">
        <f t="shared" si="586"/>
        <v>8.1178053933843905E-2</v>
      </c>
      <c r="P3812">
        <v>3810</v>
      </c>
      <c r="Q3812" s="8">
        <f t="shared" si="592"/>
        <v>7.9548638609877972E-2</v>
      </c>
      <c r="R3812" s="8">
        <f t="shared" si="592"/>
        <v>7.7932179530190118E-2</v>
      </c>
      <c r="S3812" s="8">
        <f t="shared" si="592"/>
        <v>7.8734990707409441E-2</v>
      </c>
      <c r="T3812" s="8">
        <f t="shared" si="587"/>
        <v>7.8178053933843902E-2</v>
      </c>
      <c r="W3812">
        <v>3810</v>
      </c>
      <c r="X3812" s="4">
        <f t="shared" si="585"/>
        <v>8.5759330814743517E-2</v>
      </c>
      <c r="Y3812" s="4">
        <f t="shared" si="594"/>
        <v>8.6285531267612972E-2</v>
      </c>
      <c r="Z3812" s="4">
        <f t="shared" si="595"/>
        <v>8.622400533024592E-2</v>
      </c>
    </row>
    <row r="3813" spans="1:26" x14ac:dyDescent="0.25">
      <c r="A3813" s="16">
        <f t="shared" si="593"/>
        <v>47346</v>
      </c>
      <c r="B3813">
        <f>+'[2]Ejercicio 1'!E4030</f>
        <v>3811</v>
      </c>
      <c r="C3813" s="5">
        <v>8.1050428775222352E-2</v>
      </c>
      <c r="D3813" s="4">
        <f t="shared" si="588"/>
        <v>7.9433899230732935E-2</v>
      </c>
      <c r="E3813" s="6">
        <f t="shared" si="589"/>
        <v>8.023674528665091E-2</v>
      </c>
      <c r="F3813" s="7">
        <f t="shared" si="590"/>
        <v>7.9679784291797978E-2</v>
      </c>
      <c r="I3813" s="10">
        <v>3811</v>
      </c>
      <c r="J3813" s="8">
        <f t="shared" si="591"/>
        <v>8.2550428775222354E-2</v>
      </c>
      <c r="K3813" s="8">
        <f t="shared" si="591"/>
        <v>8.0933899230732936E-2</v>
      </c>
      <c r="L3813" s="8">
        <f t="shared" si="591"/>
        <v>8.1736745286650911E-2</v>
      </c>
      <c r="M3813" s="8">
        <f t="shared" si="586"/>
        <v>8.117978429179798E-2</v>
      </c>
      <c r="P3813">
        <v>3811</v>
      </c>
      <c r="Q3813" s="8">
        <f t="shared" si="592"/>
        <v>7.9550428775222351E-2</v>
      </c>
      <c r="R3813" s="8">
        <f t="shared" si="592"/>
        <v>7.7933899230732934E-2</v>
      </c>
      <c r="S3813" s="8">
        <f t="shared" si="592"/>
        <v>7.8736745286650908E-2</v>
      </c>
      <c r="T3813" s="8">
        <f t="shared" si="587"/>
        <v>7.8179784291797977E-2</v>
      </c>
      <c r="W3813">
        <v>3811</v>
      </c>
      <c r="X3813" s="4">
        <f t="shared" si="585"/>
        <v>8.5779511182515089E-2</v>
      </c>
      <c r="Y3813" s="4">
        <f t="shared" si="594"/>
        <v>8.6323224097851967E-2</v>
      </c>
      <c r="Z3813" s="4">
        <f t="shared" si="595"/>
        <v>8.6227462125241877E-2</v>
      </c>
    </row>
    <row r="3814" spans="1:26" x14ac:dyDescent="0.25">
      <c r="A3814" s="16">
        <f t="shared" si="593"/>
        <v>47347</v>
      </c>
      <c r="B3814">
        <f>+'[2]Ejercicio 1'!E4031</f>
        <v>3812</v>
      </c>
      <c r="C3814" s="5">
        <v>8.1052218940566745E-2</v>
      </c>
      <c r="D3814" s="4">
        <f t="shared" si="588"/>
        <v>7.9435618929780058E-2</v>
      </c>
      <c r="E3814" s="6">
        <f t="shared" si="589"/>
        <v>8.0238499865129015E-2</v>
      </c>
      <c r="F3814" s="7">
        <f t="shared" si="590"/>
        <v>7.9681514648481624E-2</v>
      </c>
      <c r="I3814" s="10">
        <v>3812</v>
      </c>
      <c r="J3814" s="8">
        <f t="shared" si="591"/>
        <v>8.2552218940566746E-2</v>
      </c>
      <c r="K3814" s="8">
        <f t="shared" si="591"/>
        <v>8.0935618929780059E-2</v>
      </c>
      <c r="L3814" s="8">
        <f t="shared" si="591"/>
        <v>8.1738499865129016E-2</v>
      </c>
      <c r="M3814" s="8">
        <f t="shared" si="586"/>
        <v>8.1181514648481626E-2</v>
      </c>
      <c r="P3814">
        <v>3812</v>
      </c>
      <c r="Q3814" s="8">
        <f t="shared" si="592"/>
        <v>7.9552218940566743E-2</v>
      </c>
      <c r="R3814" s="8">
        <f t="shared" si="592"/>
        <v>7.7935618929780057E-2</v>
      </c>
      <c r="S3814" s="8">
        <f t="shared" si="592"/>
        <v>7.8738499865129014E-2</v>
      </c>
      <c r="T3814" s="8">
        <f t="shared" si="587"/>
        <v>7.8181514648481623E-2</v>
      </c>
      <c r="W3814">
        <v>3812</v>
      </c>
      <c r="X3814" s="4">
        <f t="shared" si="585"/>
        <v>8.5799701140040707E-2</v>
      </c>
      <c r="Y3814" s="4">
        <f t="shared" si="594"/>
        <v>8.6360935677677469E-2</v>
      </c>
      <c r="Z3814" s="4">
        <f t="shared" si="595"/>
        <v>8.6230918916649288E-2</v>
      </c>
    </row>
    <row r="3815" spans="1:26" x14ac:dyDescent="0.25">
      <c r="A3815" s="16">
        <f t="shared" si="593"/>
        <v>47348</v>
      </c>
      <c r="B3815">
        <f>+'[2]Ejercicio 1'!E4032</f>
        <v>3813</v>
      </c>
      <c r="C3815" s="5">
        <v>8.1054009105911123E-2</v>
      </c>
      <c r="D3815" s="4">
        <f t="shared" si="588"/>
        <v>7.9437338627332099E-2</v>
      </c>
      <c r="E3815" s="6">
        <f t="shared" si="589"/>
        <v>8.0240254442844661E-2</v>
      </c>
      <c r="F3815" s="7">
        <f t="shared" si="590"/>
        <v>7.9683245003889153E-2</v>
      </c>
      <c r="I3815" s="10">
        <v>3813</v>
      </c>
      <c r="J3815" s="8">
        <f t="shared" si="591"/>
        <v>8.2554009105911125E-2</v>
      </c>
      <c r="K3815" s="8">
        <f t="shared" si="591"/>
        <v>8.09373386273321E-2</v>
      </c>
      <c r="L3815" s="8">
        <f t="shared" si="591"/>
        <v>8.1740254442844662E-2</v>
      </c>
      <c r="M3815" s="8">
        <f t="shared" si="586"/>
        <v>8.1183245003889154E-2</v>
      </c>
      <c r="P3815">
        <v>3813</v>
      </c>
      <c r="Q3815" s="8">
        <f t="shared" si="592"/>
        <v>7.9554009105911122E-2</v>
      </c>
      <c r="R3815" s="8">
        <f t="shared" si="592"/>
        <v>7.7937338627332098E-2</v>
      </c>
      <c r="S3815" s="8">
        <f t="shared" si="592"/>
        <v>7.8740254442844659E-2</v>
      </c>
      <c r="T3815" s="8">
        <f t="shared" si="587"/>
        <v>7.8183245003889151E-2</v>
      </c>
      <c r="W3815">
        <v>3813</v>
      </c>
      <c r="X3815" s="4">
        <f t="shared" si="585"/>
        <v>8.581990068758083E-2</v>
      </c>
      <c r="Y3815" s="4">
        <f t="shared" si="594"/>
        <v>8.6398666007679759E-2</v>
      </c>
      <c r="Z3815" s="4">
        <f t="shared" si="595"/>
        <v>8.6234375704074162E-2</v>
      </c>
    </row>
    <row r="3816" spans="1:26" x14ac:dyDescent="0.25">
      <c r="A3816" s="16">
        <f t="shared" si="593"/>
        <v>47349</v>
      </c>
      <c r="B3816">
        <f>+'[2]Ejercicio 1'!E4033</f>
        <v>3814</v>
      </c>
      <c r="C3816" s="5">
        <v>8.1055799271255516E-2</v>
      </c>
      <c r="D3816" s="4">
        <f t="shared" si="588"/>
        <v>7.9439058323389058E-2</v>
      </c>
      <c r="E3816" s="6">
        <f t="shared" si="589"/>
        <v>8.0242009019797847E-2</v>
      </c>
      <c r="F3816" s="7">
        <f t="shared" si="590"/>
        <v>7.968497535802628E-2</v>
      </c>
      <c r="I3816" s="10">
        <v>3814</v>
      </c>
      <c r="J3816" s="8">
        <f t="shared" si="591"/>
        <v>8.2555799271255517E-2</v>
      </c>
      <c r="K3816" s="8">
        <f t="shared" si="591"/>
        <v>8.093905832338906E-2</v>
      </c>
      <c r="L3816" s="8">
        <f t="shared" si="591"/>
        <v>8.1742009019797848E-2</v>
      </c>
      <c r="M3816" s="8">
        <f t="shared" si="586"/>
        <v>8.1184975358026282E-2</v>
      </c>
      <c r="P3816">
        <v>3814</v>
      </c>
      <c r="Q3816" s="8">
        <f t="shared" si="592"/>
        <v>7.9555799271255515E-2</v>
      </c>
      <c r="R3816" s="8">
        <f t="shared" si="592"/>
        <v>7.7939058323389057E-2</v>
      </c>
      <c r="S3816" s="8">
        <f t="shared" si="592"/>
        <v>7.8742009019797846E-2</v>
      </c>
      <c r="T3816" s="8">
        <f t="shared" si="587"/>
        <v>7.8184975358026279E-2</v>
      </c>
      <c r="W3816">
        <v>3814</v>
      </c>
      <c r="X3816" s="4">
        <f t="shared" si="585"/>
        <v>8.584010982539414E-2</v>
      </c>
      <c r="Y3816" s="4">
        <f t="shared" si="594"/>
        <v>8.643641508830685E-2</v>
      </c>
      <c r="Z3816" s="4">
        <f t="shared" si="595"/>
        <v>8.6237832488684149E-2</v>
      </c>
    </row>
    <row r="3817" spans="1:26" x14ac:dyDescent="0.25">
      <c r="A3817" s="16">
        <f t="shared" si="593"/>
        <v>47350</v>
      </c>
      <c r="B3817">
        <f>+'[2]Ejercicio 1'!E4034</f>
        <v>3815</v>
      </c>
      <c r="C3817" s="5">
        <v>8.1057589436599894E-2</v>
      </c>
      <c r="D3817" s="4">
        <f t="shared" si="588"/>
        <v>7.944077801795095E-2</v>
      </c>
      <c r="E3817" s="6">
        <f t="shared" si="589"/>
        <v>8.0243763595987672E-2</v>
      </c>
      <c r="F3817" s="7">
        <f t="shared" si="590"/>
        <v>7.9686705710890121E-2</v>
      </c>
      <c r="I3817" s="10">
        <v>3815</v>
      </c>
      <c r="J3817" s="8">
        <f t="shared" si="591"/>
        <v>8.2557589436599896E-2</v>
      </c>
      <c r="K3817" s="8">
        <f t="shared" si="591"/>
        <v>8.0940778017950951E-2</v>
      </c>
      <c r="L3817" s="8">
        <f t="shared" si="591"/>
        <v>8.1743763595987673E-2</v>
      </c>
      <c r="M3817" s="8">
        <f t="shared" si="586"/>
        <v>8.1186705710890122E-2</v>
      </c>
      <c r="P3817">
        <v>3815</v>
      </c>
      <c r="Q3817" s="8">
        <f t="shared" si="592"/>
        <v>7.9557589436599893E-2</v>
      </c>
      <c r="R3817" s="8">
        <f t="shared" si="592"/>
        <v>7.7940778017950949E-2</v>
      </c>
      <c r="S3817" s="8">
        <f t="shared" si="592"/>
        <v>7.874376359598767E-2</v>
      </c>
      <c r="T3817" s="8">
        <f t="shared" si="587"/>
        <v>7.818670571089012E-2</v>
      </c>
      <c r="W3817">
        <v>3815</v>
      </c>
      <c r="X3817" s="4">
        <f t="shared" si="585"/>
        <v>8.5860328553740206E-2</v>
      </c>
      <c r="Y3817" s="4">
        <f t="shared" si="594"/>
        <v>8.6474182919966308E-2</v>
      </c>
      <c r="Z3817" s="4">
        <f t="shared" si="595"/>
        <v>8.6241289269320162E-2</v>
      </c>
    </row>
    <row r="3818" spans="1:26" x14ac:dyDescent="0.25">
      <c r="A3818" s="16">
        <f t="shared" si="593"/>
        <v>47351</v>
      </c>
      <c r="B3818">
        <f>+'[2]Ejercicio 1'!E4035</f>
        <v>3816</v>
      </c>
      <c r="C3818" s="5">
        <v>8.1059379601944287E-2</v>
      </c>
      <c r="D3818" s="4">
        <f t="shared" si="588"/>
        <v>7.9442497711017759E-2</v>
      </c>
      <c r="E3818" s="6">
        <f t="shared" si="589"/>
        <v>8.0245518171415925E-2</v>
      </c>
      <c r="F3818" s="7">
        <f t="shared" si="590"/>
        <v>7.9688436062480703E-2</v>
      </c>
      <c r="I3818" s="10">
        <v>3816</v>
      </c>
      <c r="J3818" s="8">
        <f t="shared" si="591"/>
        <v>8.2559379601944288E-2</v>
      </c>
      <c r="K3818" s="8">
        <f t="shared" si="591"/>
        <v>8.0942497711017761E-2</v>
      </c>
      <c r="L3818" s="8">
        <f t="shared" si="591"/>
        <v>8.1745518171415926E-2</v>
      </c>
      <c r="M3818" s="8">
        <f t="shared" si="586"/>
        <v>8.1188436062480704E-2</v>
      </c>
      <c r="P3818">
        <v>3816</v>
      </c>
      <c r="Q3818" s="8">
        <f t="shared" si="592"/>
        <v>7.9559379601944286E-2</v>
      </c>
      <c r="R3818" s="8">
        <f t="shared" si="592"/>
        <v>7.7942497711017758E-2</v>
      </c>
      <c r="S3818" s="8">
        <f t="shared" si="592"/>
        <v>7.8745518171415924E-2</v>
      </c>
      <c r="T3818" s="8">
        <f t="shared" si="587"/>
        <v>7.8188436062480701E-2</v>
      </c>
      <c r="W3818">
        <v>3816</v>
      </c>
      <c r="X3818" s="4">
        <f t="shared" si="585"/>
        <v>8.5880556872878183E-2</v>
      </c>
      <c r="Y3818" s="4">
        <f t="shared" si="594"/>
        <v>8.6511969503286212E-2</v>
      </c>
      <c r="Z3818" s="4">
        <f t="shared" si="595"/>
        <v>8.624474604636477E-2</v>
      </c>
    </row>
    <row r="3819" spans="1:26" x14ac:dyDescent="0.25">
      <c r="A3819" s="16">
        <f t="shared" si="593"/>
        <v>47352</v>
      </c>
      <c r="B3819">
        <f>+'[2]Ejercicio 1'!E4036</f>
        <v>3817</v>
      </c>
      <c r="C3819" s="5">
        <v>8.1061169767288666E-2</v>
      </c>
      <c r="D3819" s="4">
        <f t="shared" si="588"/>
        <v>7.9444217402589709E-2</v>
      </c>
      <c r="E3819" s="6">
        <f t="shared" si="589"/>
        <v>8.0247272746080817E-2</v>
      </c>
      <c r="F3819" s="7">
        <f t="shared" si="590"/>
        <v>7.9690166412798025E-2</v>
      </c>
      <c r="I3819" s="10">
        <v>3817</v>
      </c>
      <c r="J3819" s="8">
        <f t="shared" si="591"/>
        <v>8.2561169767288667E-2</v>
      </c>
      <c r="K3819" s="8">
        <f t="shared" si="591"/>
        <v>8.094421740258971E-2</v>
      </c>
      <c r="L3819" s="8">
        <f t="shared" si="591"/>
        <v>8.1747272746080818E-2</v>
      </c>
      <c r="M3819" s="8">
        <f t="shared" si="586"/>
        <v>8.1190166412798026E-2</v>
      </c>
      <c r="P3819">
        <v>3817</v>
      </c>
      <c r="Q3819" s="8">
        <f t="shared" si="592"/>
        <v>7.9561169767288664E-2</v>
      </c>
      <c r="R3819" s="8">
        <f t="shared" si="592"/>
        <v>7.7944217402589708E-2</v>
      </c>
      <c r="S3819" s="8">
        <f t="shared" si="592"/>
        <v>7.8747272746080815E-2</v>
      </c>
      <c r="T3819" s="8">
        <f t="shared" si="587"/>
        <v>7.8190166412798023E-2</v>
      </c>
      <c r="W3819">
        <v>3817</v>
      </c>
      <c r="X3819" s="4">
        <f t="shared" si="585"/>
        <v>8.5900794783067183E-2</v>
      </c>
      <c r="Y3819" s="4">
        <f t="shared" si="594"/>
        <v>8.6549774838603863E-2</v>
      </c>
      <c r="Z3819" s="4">
        <f t="shared" si="595"/>
        <v>8.6248202819815115E-2</v>
      </c>
    </row>
    <row r="3820" spans="1:26" x14ac:dyDescent="0.25">
      <c r="A3820" s="16">
        <f t="shared" si="593"/>
        <v>47353</v>
      </c>
      <c r="B3820">
        <f>+'[2]Ejercicio 1'!E4037</f>
        <v>3818</v>
      </c>
      <c r="C3820" s="5">
        <v>8.1062959932633058E-2</v>
      </c>
      <c r="D3820" s="4">
        <f t="shared" si="588"/>
        <v>7.9445937092666397E-2</v>
      </c>
      <c r="E3820" s="6">
        <f t="shared" si="589"/>
        <v>8.0249027319983249E-2</v>
      </c>
      <c r="F3820" s="7">
        <f t="shared" si="590"/>
        <v>7.9691896761844933E-2</v>
      </c>
      <c r="I3820" s="10">
        <v>3818</v>
      </c>
      <c r="J3820" s="8">
        <f t="shared" si="591"/>
        <v>8.2562959932633059E-2</v>
      </c>
      <c r="K3820" s="8">
        <f t="shared" si="591"/>
        <v>8.0945937092666398E-2</v>
      </c>
      <c r="L3820" s="8">
        <f t="shared" si="591"/>
        <v>8.174902731998325E-2</v>
      </c>
      <c r="M3820" s="8">
        <f t="shared" si="586"/>
        <v>8.1191896761844934E-2</v>
      </c>
      <c r="P3820">
        <v>3818</v>
      </c>
      <c r="Q3820" s="8">
        <f t="shared" si="592"/>
        <v>7.9562959932633057E-2</v>
      </c>
      <c r="R3820" s="8">
        <f t="shared" si="592"/>
        <v>7.7945937092666395E-2</v>
      </c>
      <c r="S3820" s="8">
        <f t="shared" si="592"/>
        <v>7.8749027319983247E-2</v>
      </c>
      <c r="T3820" s="8">
        <f t="shared" si="587"/>
        <v>7.8191896761844931E-2</v>
      </c>
      <c r="W3820">
        <v>3818</v>
      </c>
      <c r="X3820" s="4">
        <f t="shared" si="585"/>
        <v>8.592104228456722E-2</v>
      </c>
      <c r="Y3820" s="4">
        <f t="shared" si="594"/>
        <v>8.6587598926476203E-2</v>
      </c>
      <c r="Z3820" s="4">
        <f t="shared" si="595"/>
        <v>8.6251659590070862E-2</v>
      </c>
    </row>
    <row r="3821" spans="1:26" x14ac:dyDescent="0.25">
      <c r="A3821" s="16">
        <f t="shared" si="593"/>
        <v>47354</v>
      </c>
      <c r="B3821">
        <f>+'[2]Ejercicio 1'!E4038</f>
        <v>3819</v>
      </c>
      <c r="C3821" s="5">
        <v>8.1064750097977437E-2</v>
      </c>
      <c r="D3821" s="4">
        <f t="shared" si="588"/>
        <v>7.9447656781247808E-2</v>
      </c>
      <c r="E3821" s="6">
        <f t="shared" si="589"/>
        <v>8.0250781893122333E-2</v>
      </c>
      <c r="F3821" s="7">
        <f t="shared" si="590"/>
        <v>7.9693627109615708E-2</v>
      </c>
      <c r="I3821" s="10">
        <v>3819</v>
      </c>
      <c r="J3821" s="8">
        <f t="shared" si="591"/>
        <v>8.2564750097977438E-2</v>
      </c>
      <c r="K3821" s="8">
        <f t="shared" si="591"/>
        <v>8.0947656781247809E-2</v>
      </c>
      <c r="L3821" s="8">
        <f t="shared" si="591"/>
        <v>8.1750781893122335E-2</v>
      </c>
      <c r="M3821" s="8">
        <f t="shared" si="586"/>
        <v>8.119362710961571E-2</v>
      </c>
      <c r="P3821">
        <v>3819</v>
      </c>
      <c r="Q3821" s="8">
        <f t="shared" si="592"/>
        <v>7.9564750097977435E-2</v>
      </c>
      <c r="R3821" s="8">
        <f t="shared" si="592"/>
        <v>7.7947656781247807E-2</v>
      </c>
      <c r="S3821" s="8">
        <f t="shared" si="592"/>
        <v>7.8750781893122332E-2</v>
      </c>
      <c r="T3821" s="8">
        <f t="shared" si="587"/>
        <v>7.8193627109615707E-2</v>
      </c>
      <c r="W3821">
        <v>3819</v>
      </c>
      <c r="X3821" s="4">
        <f t="shared" si="585"/>
        <v>8.5941299377637434E-2</v>
      </c>
      <c r="Y3821" s="4">
        <f t="shared" si="594"/>
        <v>8.6625441767382821E-2</v>
      </c>
      <c r="Z3821" s="4">
        <f t="shared" si="595"/>
        <v>8.6255116355955827E-2</v>
      </c>
    </row>
    <row r="3822" spans="1:26" x14ac:dyDescent="0.25">
      <c r="A3822" s="16">
        <f t="shared" si="593"/>
        <v>47355</v>
      </c>
      <c r="B3822">
        <f>+'[2]Ejercicio 1'!E4039</f>
        <v>3820</v>
      </c>
      <c r="C3822" s="5">
        <v>8.1066540263321829E-2</v>
      </c>
      <c r="D3822" s="4">
        <f t="shared" si="588"/>
        <v>7.9449376468334151E-2</v>
      </c>
      <c r="E3822" s="6">
        <f t="shared" si="589"/>
        <v>8.0252536465498958E-2</v>
      </c>
      <c r="F3822" s="7">
        <f t="shared" si="590"/>
        <v>7.9695357456113225E-2</v>
      </c>
      <c r="I3822" s="10">
        <v>3820</v>
      </c>
      <c r="J3822" s="8">
        <f t="shared" si="591"/>
        <v>8.256654026332183E-2</v>
      </c>
      <c r="K3822" s="8">
        <f t="shared" si="591"/>
        <v>8.0949376468334153E-2</v>
      </c>
      <c r="L3822" s="8">
        <f t="shared" si="591"/>
        <v>8.1752536465498959E-2</v>
      </c>
      <c r="M3822" s="8">
        <f t="shared" si="586"/>
        <v>8.1195357456113226E-2</v>
      </c>
      <c r="P3822">
        <v>3820</v>
      </c>
      <c r="Q3822" s="8">
        <f t="shared" si="592"/>
        <v>7.9566540263321828E-2</v>
      </c>
      <c r="R3822" s="8">
        <f t="shared" si="592"/>
        <v>7.794937646833415E-2</v>
      </c>
      <c r="S3822" s="8">
        <f t="shared" si="592"/>
        <v>7.8752536465498957E-2</v>
      </c>
      <c r="T3822" s="8">
        <f t="shared" si="587"/>
        <v>7.8195357456113224E-2</v>
      </c>
      <c r="W3822">
        <v>3820</v>
      </c>
      <c r="X3822" s="4">
        <f t="shared" si="585"/>
        <v>8.5961566062538283E-2</v>
      </c>
      <c r="Y3822" s="4">
        <f t="shared" si="594"/>
        <v>8.6663303361774371E-2</v>
      </c>
      <c r="Z3822" s="4">
        <f t="shared" si="595"/>
        <v>8.6258573118637646E-2</v>
      </c>
    </row>
    <row r="3823" spans="1:26" x14ac:dyDescent="0.25">
      <c r="A3823" s="16">
        <f t="shared" si="593"/>
        <v>47356</v>
      </c>
      <c r="B3823">
        <f>+'[2]Ejercicio 1'!E4040</f>
        <v>3821</v>
      </c>
      <c r="C3823" s="5">
        <v>8.1068330428666208E-2</v>
      </c>
      <c r="D3823" s="4">
        <f t="shared" si="588"/>
        <v>7.9451096153925455E-2</v>
      </c>
      <c r="E3823" s="6">
        <f t="shared" si="589"/>
        <v>8.025429103711311E-2</v>
      </c>
      <c r="F3823" s="7">
        <f t="shared" si="590"/>
        <v>7.9697087801340327E-2</v>
      </c>
      <c r="I3823" s="10">
        <v>3821</v>
      </c>
      <c r="J3823" s="8">
        <f t="shared" si="591"/>
        <v>8.2568330428666209E-2</v>
      </c>
      <c r="K3823" s="8">
        <f t="shared" si="591"/>
        <v>8.0951096153925456E-2</v>
      </c>
      <c r="L3823" s="8">
        <f t="shared" si="591"/>
        <v>8.1754291037113111E-2</v>
      </c>
      <c r="M3823" s="8">
        <f t="shared" si="586"/>
        <v>8.1197087801340329E-2</v>
      </c>
      <c r="P3823">
        <v>3821</v>
      </c>
      <c r="Q3823" s="8">
        <f t="shared" si="592"/>
        <v>7.9568330428666206E-2</v>
      </c>
      <c r="R3823" s="8">
        <f t="shared" si="592"/>
        <v>7.7951096153925453E-2</v>
      </c>
      <c r="S3823" s="8">
        <f t="shared" si="592"/>
        <v>7.8754291037113108E-2</v>
      </c>
      <c r="T3823" s="8">
        <f t="shared" si="587"/>
        <v>7.8197087801340326E-2</v>
      </c>
      <c r="W3823">
        <v>3821</v>
      </c>
      <c r="X3823" s="4">
        <f t="shared" si="585"/>
        <v>8.5981842339529754E-2</v>
      </c>
      <c r="Y3823" s="4">
        <f t="shared" si="594"/>
        <v>8.6701183710169979E-2</v>
      </c>
      <c r="Z3823" s="4">
        <f t="shared" si="595"/>
        <v>8.6262029877733751E-2</v>
      </c>
    </row>
    <row r="3824" spans="1:26" x14ac:dyDescent="0.25">
      <c r="A3824" s="16">
        <f t="shared" si="593"/>
        <v>47357</v>
      </c>
      <c r="B3824">
        <f>+'[2]Ejercicio 1'!E4041</f>
        <v>3822</v>
      </c>
      <c r="C3824" s="5">
        <v>8.10701205940106E-2</v>
      </c>
      <c r="D3824" s="4">
        <f t="shared" si="588"/>
        <v>7.945281583802169E-2</v>
      </c>
      <c r="E3824" s="6">
        <f t="shared" si="589"/>
        <v>8.0256045607964788E-2</v>
      </c>
      <c r="F3824" s="7">
        <f t="shared" si="590"/>
        <v>7.9698818145294156E-2</v>
      </c>
      <c r="I3824" s="10">
        <v>3822</v>
      </c>
      <c r="J3824" s="8">
        <f t="shared" si="591"/>
        <v>8.2570120594010601E-2</v>
      </c>
      <c r="K3824" s="8">
        <f t="shared" si="591"/>
        <v>8.0952815838021691E-2</v>
      </c>
      <c r="L3824" s="8">
        <f t="shared" si="591"/>
        <v>8.1756045607964789E-2</v>
      </c>
      <c r="M3824" s="8">
        <f t="shared" si="586"/>
        <v>8.1198818145294158E-2</v>
      </c>
      <c r="P3824">
        <v>3822</v>
      </c>
      <c r="Q3824" s="8">
        <f t="shared" si="592"/>
        <v>7.9570120594010599E-2</v>
      </c>
      <c r="R3824" s="8">
        <f t="shared" si="592"/>
        <v>7.7952815838021688E-2</v>
      </c>
      <c r="S3824" s="8">
        <f t="shared" si="592"/>
        <v>7.8756045607964786E-2</v>
      </c>
      <c r="T3824" s="8">
        <f t="shared" si="587"/>
        <v>7.8198818145294155E-2</v>
      </c>
      <c r="W3824">
        <v>3822</v>
      </c>
      <c r="X3824" s="4">
        <f t="shared" si="585"/>
        <v>8.6002128208871445E-2</v>
      </c>
      <c r="Y3824" s="4">
        <f t="shared" si="594"/>
        <v>8.6739082813089674E-2</v>
      </c>
      <c r="Z3824" s="4">
        <f t="shared" si="595"/>
        <v>8.6265486633620991E-2</v>
      </c>
    </row>
    <row r="3825" spans="1:26" x14ac:dyDescent="0.25">
      <c r="A3825" s="16">
        <f t="shared" si="593"/>
        <v>47358</v>
      </c>
      <c r="B3825">
        <f>+'[2]Ejercicio 1'!E4042</f>
        <v>3823</v>
      </c>
      <c r="C3825" s="5">
        <v>8.1071910759354979E-2</v>
      </c>
      <c r="D3825" s="4">
        <f t="shared" si="588"/>
        <v>7.9454535520623273E-2</v>
      </c>
      <c r="E3825" s="6">
        <f t="shared" si="589"/>
        <v>8.0257800178053132E-2</v>
      </c>
      <c r="F3825" s="7">
        <f t="shared" si="590"/>
        <v>7.9700548487974726E-2</v>
      </c>
      <c r="I3825" s="10">
        <v>3823</v>
      </c>
      <c r="J3825" s="8">
        <f t="shared" si="591"/>
        <v>8.257191075935498E-2</v>
      </c>
      <c r="K3825" s="8">
        <f t="shared" si="591"/>
        <v>8.0954535520623275E-2</v>
      </c>
      <c r="L3825" s="8">
        <f t="shared" si="591"/>
        <v>8.1757800178053133E-2</v>
      </c>
      <c r="M3825" s="8">
        <f t="shared" si="586"/>
        <v>8.1200548487974727E-2</v>
      </c>
      <c r="P3825">
        <v>3823</v>
      </c>
      <c r="Q3825" s="8">
        <f t="shared" si="592"/>
        <v>7.9571910759354977E-2</v>
      </c>
      <c r="R3825" s="8">
        <f t="shared" si="592"/>
        <v>7.7954535520623272E-2</v>
      </c>
      <c r="S3825" s="8">
        <f t="shared" si="592"/>
        <v>7.8757800178053131E-2</v>
      </c>
      <c r="T3825" s="8">
        <f t="shared" si="587"/>
        <v>7.8200548487974725E-2</v>
      </c>
      <c r="W3825">
        <v>3823</v>
      </c>
      <c r="X3825" s="4">
        <f t="shared" si="585"/>
        <v>8.6022423670825118E-2</v>
      </c>
      <c r="Y3825" s="4">
        <f t="shared" si="594"/>
        <v>8.6777000670872531E-2</v>
      </c>
      <c r="Z3825" s="4">
        <f t="shared" si="595"/>
        <v>8.6268943385537131E-2</v>
      </c>
    </row>
    <row r="3826" spans="1:26" x14ac:dyDescent="0.25">
      <c r="A3826" s="16">
        <f t="shared" si="593"/>
        <v>47359</v>
      </c>
      <c r="B3826">
        <f>+'[2]Ejercicio 1'!E4043</f>
        <v>3824</v>
      </c>
      <c r="C3826" s="5">
        <v>8.1073700924699371E-2</v>
      </c>
      <c r="D3826" s="4">
        <f t="shared" si="588"/>
        <v>7.9456255201729206E-2</v>
      </c>
      <c r="E3826" s="6">
        <f t="shared" si="589"/>
        <v>8.0259554747379003E-2</v>
      </c>
      <c r="F3826" s="7">
        <f t="shared" si="590"/>
        <v>7.9702278829382037E-2</v>
      </c>
      <c r="I3826" s="10">
        <v>3824</v>
      </c>
      <c r="J3826" s="8">
        <f t="shared" si="591"/>
        <v>8.2573700924699373E-2</v>
      </c>
      <c r="K3826" s="8">
        <f t="shared" si="591"/>
        <v>8.0956255201729208E-2</v>
      </c>
      <c r="L3826" s="8">
        <f t="shared" si="591"/>
        <v>8.1759554747379004E-2</v>
      </c>
      <c r="M3826" s="8">
        <f t="shared" si="586"/>
        <v>8.1202278829382038E-2</v>
      </c>
      <c r="P3826">
        <v>3824</v>
      </c>
      <c r="Q3826" s="8">
        <f t="shared" si="592"/>
        <v>7.957370092469937E-2</v>
      </c>
      <c r="R3826" s="8">
        <f t="shared" si="592"/>
        <v>7.7956255201729205E-2</v>
      </c>
      <c r="S3826" s="8">
        <f t="shared" si="592"/>
        <v>7.8759554747379001E-2</v>
      </c>
      <c r="T3826" s="8">
        <f t="shared" si="587"/>
        <v>7.8202278829382035E-2</v>
      </c>
      <c r="W3826">
        <v>3824</v>
      </c>
      <c r="X3826" s="4">
        <f t="shared" si="585"/>
        <v>8.6042728725648596E-2</v>
      </c>
      <c r="Y3826" s="4">
        <f t="shared" si="594"/>
        <v>8.6814937284147478E-2</v>
      </c>
      <c r="Z3826" s="4">
        <f t="shared" si="595"/>
        <v>8.6272400134247265E-2</v>
      </c>
    </row>
    <row r="3827" spans="1:26" x14ac:dyDescent="0.25">
      <c r="A3827" s="16">
        <f t="shared" si="593"/>
        <v>47360</v>
      </c>
      <c r="B3827">
        <f>+'[2]Ejercicio 1'!E4044</f>
        <v>3825</v>
      </c>
      <c r="C3827" s="5">
        <v>8.107549109004375E-2</v>
      </c>
      <c r="D3827" s="4">
        <f t="shared" si="588"/>
        <v>7.9457974881340293E-2</v>
      </c>
      <c r="E3827" s="6">
        <f t="shared" si="589"/>
        <v>8.0261309315942414E-2</v>
      </c>
      <c r="F3827" s="7">
        <f t="shared" si="590"/>
        <v>7.970400916951606E-2</v>
      </c>
      <c r="I3827" s="10">
        <v>3825</v>
      </c>
      <c r="J3827" s="8">
        <f t="shared" si="591"/>
        <v>8.2575491090043751E-2</v>
      </c>
      <c r="K3827" s="8">
        <f t="shared" si="591"/>
        <v>8.0957974881340294E-2</v>
      </c>
      <c r="L3827" s="8">
        <f t="shared" si="591"/>
        <v>8.1761309315942415E-2</v>
      </c>
      <c r="M3827" s="8">
        <f t="shared" si="586"/>
        <v>8.1204009169516062E-2</v>
      </c>
      <c r="P3827">
        <v>3825</v>
      </c>
      <c r="Q3827" s="8">
        <f t="shared" si="592"/>
        <v>7.9575491090043748E-2</v>
      </c>
      <c r="R3827" s="8">
        <f t="shared" si="592"/>
        <v>7.7957974881340292E-2</v>
      </c>
      <c r="S3827" s="8">
        <f t="shared" si="592"/>
        <v>7.8761309315942413E-2</v>
      </c>
      <c r="T3827" s="8">
        <f t="shared" si="587"/>
        <v>7.8204009169516059E-2</v>
      </c>
      <c r="W3827">
        <v>3825</v>
      </c>
      <c r="X3827" s="4">
        <f t="shared" si="585"/>
        <v>8.60630433736045E-2</v>
      </c>
      <c r="Y3827" s="4">
        <f t="shared" si="594"/>
        <v>8.6818446485957504E-2</v>
      </c>
      <c r="Z3827" s="4">
        <f t="shared" si="595"/>
        <v>8.6275856878980581E-2</v>
      </c>
    </row>
    <row r="3828" spans="1:26" x14ac:dyDescent="0.25">
      <c r="A3828" s="16">
        <f t="shared" si="593"/>
        <v>47361</v>
      </c>
      <c r="B3828">
        <f>+'[2]Ejercicio 1'!E4045</f>
        <v>3826</v>
      </c>
      <c r="C3828" s="5">
        <v>8.1077281255388128E-2</v>
      </c>
      <c r="D3828" s="4">
        <f t="shared" si="588"/>
        <v>7.9459694559456118E-2</v>
      </c>
      <c r="E3828" s="6">
        <f t="shared" si="589"/>
        <v>8.0263063883743352E-2</v>
      </c>
      <c r="F3828" s="7">
        <f t="shared" si="590"/>
        <v>7.9705739508376824E-2</v>
      </c>
      <c r="I3828" s="10">
        <v>3826</v>
      </c>
      <c r="J3828" s="8">
        <f t="shared" si="591"/>
        <v>8.257728125538813E-2</v>
      </c>
      <c r="K3828" s="8">
        <f t="shared" si="591"/>
        <v>8.0959694559456119E-2</v>
      </c>
      <c r="L3828" s="8">
        <f t="shared" si="591"/>
        <v>8.1763063883743353E-2</v>
      </c>
      <c r="M3828" s="8">
        <f t="shared" si="586"/>
        <v>8.1205739508376826E-2</v>
      </c>
      <c r="P3828">
        <v>3826</v>
      </c>
      <c r="Q3828" s="8">
        <f t="shared" si="592"/>
        <v>7.9577281255388127E-2</v>
      </c>
      <c r="R3828" s="8">
        <f t="shared" si="592"/>
        <v>7.7959694559456116E-2</v>
      </c>
      <c r="S3828" s="8">
        <f t="shared" si="592"/>
        <v>7.8763063883743351E-2</v>
      </c>
      <c r="T3828" s="8">
        <f t="shared" si="587"/>
        <v>7.8205739508376823E-2</v>
      </c>
      <c r="W3828">
        <v>3826</v>
      </c>
      <c r="X3828" s="4">
        <f t="shared" si="585"/>
        <v>8.608336761495243E-2</v>
      </c>
      <c r="Y3828" s="4">
        <f t="shared" si="594"/>
        <v>8.6821955686272448E-2</v>
      </c>
      <c r="Z3828" s="4">
        <f t="shared" si="595"/>
        <v>8.6279313620125322E-2</v>
      </c>
    </row>
    <row r="3829" spans="1:26" x14ac:dyDescent="0.25">
      <c r="A3829" s="16">
        <f t="shared" si="593"/>
        <v>47362</v>
      </c>
      <c r="B3829">
        <f>+'[2]Ejercicio 1'!E4046</f>
        <v>3827</v>
      </c>
      <c r="C3829" s="5">
        <v>8.1079071420732521E-2</v>
      </c>
      <c r="D3829" s="4">
        <f t="shared" si="588"/>
        <v>7.9461414236076916E-2</v>
      </c>
      <c r="E3829" s="6">
        <f t="shared" si="589"/>
        <v>8.0264818450780942E-2</v>
      </c>
      <c r="F3829" s="7">
        <f t="shared" si="590"/>
        <v>7.9707469845964329E-2</v>
      </c>
      <c r="I3829" s="10">
        <v>3827</v>
      </c>
      <c r="J3829" s="8">
        <f t="shared" si="591"/>
        <v>8.2579071420732522E-2</v>
      </c>
      <c r="K3829" s="8">
        <f t="shared" si="591"/>
        <v>8.0961414236076917E-2</v>
      </c>
      <c r="L3829" s="8">
        <f t="shared" si="591"/>
        <v>8.1764818450780943E-2</v>
      </c>
      <c r="M3829" s="8">
        <f t="shared" si="586"/>
        <v>8.1207469845964331E-2</v>
      </c>
      <c r="P3829">
        <v>3827</v>
      </c>
      <c r="Q3829" s="8">
        <f t="shared" si="592"/>
        <v>7.9579071420732519E-2</v>
      </c>
      <c r="R3829" s="8">
        <f t="shared" si="592"/>
        <v>7.7961414236076915E-2</v>
      </c>
      <c r="S3829" s="8">
        <f t="shared" si="592"/>
        <v>7.8764818450780941E-2</v>
      </c>
      <c r="T3829" s="8">
        <f t="shared" si="587"/>
        <v>7.8207469845964328E-2</v>
      </c>
      <c r="W3829">
        <v>3827</v>
      </c>
      <c r="X3829" s="4">
        <f t="shared" si="585"/>
        <v>8.6103701449954134E-2</v>
      </c>
      <c r="Y3829" s="4">
        <f t="shared" si="594"/>
        <v>8.6825464884983397E-2</v>
      </c>
      <c r="Z3829" s="4">
        <f t="shared" si="595"/>
        <v>8.6282770357287555E-2</v>
      </c>
    </row>
    <row r="3830" spans="1:26" x14ac:dyDescent="0.25">
      <c r="A3830" s="16">
        <f t="shared" si="593"/>
        <v>47363</v>
      </c>
      <c r="B3830">
        <f>+'[2]Ejercicio 1'!E4047</f>
        <v>3828</v>
      </c>
      <c r="C3830" s="5">
        <v>8.1080861586076899E-2</v>
      </c>
      <c r="D3830" s="4">
        <f t="shared" si="588"/>
        <v>7.946313391120266E-2</v>
      </c>
      <c r="E3830" s="6">
        <f t="shared" si="589"/>
        <v>8.0266573017056073E-2</v>
      </c>
      <c r="F3830" s="7">
        <f t="shared" si="590"/>
        <v>7.970920018228142E-2</v>
      </c>
      <c r="I3830" s="10">
        <v>3828</v>
      </c>
      <c r="J3830" s="8">
        <f t="shared" si="591"/>
        <v>8.2580861586076901E-2</v>
      </c>
      <c r="K3830" s="8">
        <f t="shared" si="591"/>
        <v>8.0963133911202662E-2</v>
      </c>
      <c r="L3830" s="8">
        <f t="shared" si="591"/>
        <v>8.1766573017056074E-2</v>
      </c>
      <c r="M3830" s="8">
        <f t="shared" si="586"/>
        <v>8.1209200182281421E-2</v>
      </c>
      <c r="P3830">
        <v>3828</v>
      </c>
      <c r="Q3830" s="8">
        <f t="shared" si="592"/>
        <v>7.9580861586076898E-2</v>
      </c>
      <c r="R3830" s="8">
        <f t="shared" si="592"/>
        <v>7.7963133911202659E-2</v>
      </c>
      <c r="S3830" s="8">
        <f t="shared" si="592"/>
        <v>7.8766573017056071E-2</v>
      </c>
      <c r="T3830" s="8">
        <f t="shared" si="587"/>
        <v>7.8209200182281419E-2</v>
      </c>
      <c r="W3830">
        <v>3828</v>
      </c>
      <c r="X3830" s="4">
        <f t="shared" si="585"/>
        <v>8.6124044878870515E-2</v>
      </c>
      <c r="Y3830" s="4">
        <f t="shared" si="594"/>
        <v>8.6828974082198418E-2</v>
      </c>
      <c r="Z3830" s="4">
        <f t="shared" si="595"/>
        <v>8.6286227091640591E-2</v>
      </c>
    </row>
    <row r="3831" spans="1:26" x14ac:dyDescent="0.25">
      <c r="A3831" s="16">
        <f t="shared" si="593"/>
        <v>47364</v>
      </c>
      <c r="B3831">
        <f>+'[2]Ejercicio 1'!E4048</f>
        <v>3829</v>
      </c>
      <c r="C3831" s="5">
        <v>8.1082651751421292E-2</v>
      </c>
      <c r="D3831" s="4">
        <f t="shared" si="588"/>
        <v>7.9464853584833378E-2</v>
      </c>
      <c r="E3831" s="6">
        <f t="shared" si="589"/>
        <v>8.0268327582567855E-2</v>
      </c>
      <c r="F3831" s="7">
        <f t="shared" si="590"/>
        <v>7.9710930517322379E-2</v>
      </c>
      <c r="I3831" s="10">
        <v>3829</v>
      </c>
      <c r="J3831" s="8">
        <f t="shared" si="591"/>
        <v>8.2582651751421293E-2</v>
      </c>
      <c r="K3831" s="8">
        <f t="shared" si="591"/>
        <v>8.0964853584833379E-2</v>
      </c>
      <c r="L3831" s="8">
        <f t="shared" si="591"/>
        <v>8.1768327582567857E-2</v>
      </c>
      <c r="M3831" s="8">
        <f t="shared" si="586"/>
        <v>8.121093051732238E-2</v>
      </c>
      <c r="P3831">
        <v>3829</v>
      </c>
      <c r="Q3831" s="8">
        <f t="shared" si="592"/>
        <v>7.9582651751421291E-2</v>
      </c>
      <c r="R3831" s="8">
        <f t="shared" si="592"/>
        <v>7.7964853584833377E-2</v>
      </c>
      <c r="S3831" s="8">
        <f t="shared" si="592"/>
        <v>7.8768327582567854E-2</v>
      </c>
      <c r="T3831" s="8">
        <f t="shared" si="587"/>
        <v>7.8210930517322377E-2</v>
      </c>
      <c r="W3831">
        <v>3829</v>
      </c>
      <c r="X3831" s="4">
        <f t="shared" si="585"/>
        <v>8.6144397901952358E-2</v>
      </c>
      <c r="Y3831" s="4">
        <f t="shared" si="594"/>
        <v>8.6832483277845443E-2</v>
      </c>
      <c r="Z3831" s="4">
        <f t="shared" si="595"/>
        <v>8.6289683822011118E-2</v>
      </c>
    </row>
    <row r="3832" spans="1:26" x14ac:dyDescent="0.25">
      <c r="A3832" s="16">
        <f t="shared" si="593"/>
        <v>47365</v>
      </c>
      <c r="B3832">
        <f>+'[2]Ejercicio 1'!E4049</f>
        <v>3830</v>
      </c>
      <c r="C3832" s="5">
        <v>8.108444191676567E-2</v>
      </c>
      <c r="D3832" s="4">
        <f t="shared" si="588"/>
        <v>7.946657325696925E-2</v>
      </c>
      <c r="E3832" s="6">
        <f t="shared" si="589"/>
        <v>8.0270082147318053E-2</v>
      </c>
      <c r="F3832" s="7">
        <f t="shared" si="590"/>
        <v>7.9712660851092937E-2</v>
      </c>
      <c r="I3832" s="10">
        <v>3830</v>
      </c>
      <c r="J3832" s="8">
        <f t="shared" si="591"/>
        <v>8.2584441916765672E-2</v>
      </c>
      <c r="K3832" s="8">
        <f t="shared" si="591"/>
        <v>8.0966573256969251E-2</v>
      </c>
      <c r="L3832" s="8">
        <f t="shared" si="591"/>
        <v>8.1770082147318054E-2</v>
      </c>
      <c r="M3832" s="8">
        <f t="shared" si="586"/>
        <v>8.1212660851092938E-2</v>
      </c>
      <c r="P3832">
        <v>3830</v>
      </c>
      <c r="Q3832" s="8">
        <f t="shared" si="592"/>
        <v>7.9584441916765669E-2</v>
      </c>
      <c r="R3832" s="8">
        <f t="shared" si="592"/>
        <v>7.7966573256969249E-2</v>
      </c>
      <c r="S3832" s="8">
        <f t="shared" si="592"/>
        <v>7.8770082147318052E-2</v>
      </c>
      <c r="T3832" s="8">
        <f t="shared" si="587"/>
        <v>7.8212660851092936E-2</v>
      </c>
      <c r="W3832">
        <v>3830</v>
      </c>
      <c r="X3832" s="4">
        <f t="shared" si="585"/>
        <v>8.6164760519489542E-2</v>
      </c>
      <c r="Y3832" s="4">
        <f t="shared" si="594"/>
        <v>8.6835992472032553E-2</v>
      </c>
      <c r="Z3832" s="4">
        <f t="shared" si="595"/>
        <v>8.629314054918133E-2</v>
      </c>
    </row>
    <row r="3833" spans="1:26" x14ac:dyDescent="0.25">
      <c r="A3833" s="16">
        <f t="shared" si="593"/>
        <v>47366</v>
      </c>
      <c r="B3833">
        <f>+'[2]Ejercicio 1'!E4050</f>
        <v>3831</v>
      </c>
      <c r="C3833" s="5">
        <v>8.1086232082110063E-2</v>
      </c>
      <c r="D3833" s="4">
        <f t="shared" si="588"/>
        <v>7.9468292927609901E-2</v>
      </c>
      <c r="E3833" s="6">
        <f t="shared" si="589"/>
        <v>8.0271836711304889E-2</v>
      </c>
      <c r="F3833" s="7">
        <f t="shared" si="590"/>
        <v>7.9714391183590222E-2</v>
      </c>
      <c r="I3833" s="10">
        <v>3831</v>
      </c>
      <c r="J3833" s="8">
        <f t="shared" si="591"/>
        <v>8.2586232082110064E-2</v>
      </c>
      <c r="K3833" s="8">
        <f t="shared" si="591"/>
        <v>8.0968292927609903E-2</v>
      </c>
      <c r="L3833" s="8">
        <f t="shared" si="591"/>
        <v>8.1771836711304891E-2</v>
      </c>
      <c r="M3833" s="8">
        <f t="shared" si="586"/>
        <v>8.1214391183590223E-2</v>
      </c>
      <c r="P3833">
        <v>3831</v>
      </c>
      <c r="Q3833" s="8">
        <f t="shared" si="592"/>
        <v>7.9586232082110062E-2</v>
      </c>
      <c r="R3833" s="8">
        <f t="shared" si="592"/>
        <v>7.79682929276099E-2</v>
      </c>
      <c r="S3833" s="8">
        <f t="shared" si="592"/>
        <v>7.8771836711304888E-2</v>
      </c>
      <c r="T3833" s="8">
        <f t="shared" si="587"/>
        <v>7.8214391183590221E-2</v>
      </c>
      <c r="W3833">
        <v>3831</v>
      </c>
      <c r="X3833" s="4">
        <f t="shared" si="585"/>
        <v>8.6185132731714839E-2</v>
      </c>
      <c r="Y3833" s="4">
        <f t="shared" si="594"/>
        <v>8.6839501664652555E-2</v>
      </c>
      <c r="Z3833" s="4">
        <f t="shared" si="595"/>
        <v>8.6296597272374723E-2</v>
      </c>
    </row>
    <row r="3834" spans="1:26" x14ac:dyDescent="0.25">
      <c r="A3834" s="16">
        <f t="shared" si="593"/>
        <v>47367</v>
      </c>
      <c r="B3834">
        <f>+'[2]Ejercicio 1'!E4051</f>
        <v>3832</v>
      </c>
      <c r="C3834" s="5">
        <v>8.1088022247454442E-2</v>
      </c>
      <c r="D3834" s="4">
        <f t="shared" si="588"/>
        <v>7.9470012596755304E-2</v>
      </c>
      <c r="E3834" s="6">
        <f t="shared" si="589"/>
        <v>8.027359127452928E-2</v>
      </c>
      <c r="F3834" s="7">
        <f t="shared" si="590"/>
        <v>7.9716121514814234E-2</v>
      </c>
      <c r="I3834" s="10">
        <v>3832</v>
      </c>
      <c r="J3834" s="8">
        <f t="shared" si="591"/>
        <v>8.2588022247454443E-2</v>
      </c>
      <c r="K3834" s="8">
        <f t="shared" si="591"/>
        <v>8.0970012596755306E-2</v>
      </c>
      <c r="L3834" s="8">
        <f t="shared" si="591"/>
        <v>8.1773591274529281E-2</v>
      </c>
      <c r="M3834" s="8">
        <f t="shared" si="586"/>
        <v>8.1216121514814235E-2</v>
      </c>
      <c r="P3834">
        <v>3832</v>
      </c>
      <c r="Q3834" s="8">
        <f t="shared" si="592"/>
        <v>7.958802224745444E-2</v>
      </c>
      <c r="R3834" s="8">
        <f t="shared" si="592"/>
        <v>7.7970012596755303E-2</v>
      </c>
      <c r="S3834" s="8">
        <f t="shared" si="592"/>
        <v>7.8773591274529278E-2</v>
      </c>
      <c r="T3834" s="8">
        <f t="shared" si="587"/>
        <v>7.8216121514814232E-2</v>
      </c>
      <c r="W3834">
        <v>3832</v>
      </c>
      <c r="X3834" s="4">
        <f t="shared" ref="X3834:X3897" si="596">Tasa_Fwd(C3652,B3652,C3834,B3834,182)</f>
        <v>8.6205514538899256E-2</v>
      </c>
      <c r="Y3834" s="4">
        <f t="shared" si="594"/>
        <v>8.6843010855776614E-2</v>
      </c>
      <c r="Z3834" s="4">
        <f t="shared" si="595"/>
        <v>8.630005399197957E-2</v>
      </c>
    </row>
    <row r="3835" spans="1:26" x14ac:dyDescent="0.25">
      <c r="A3835" s="16">
        <f t="shared" si="593"/>
        <v>47368</v>
      </c>
      <c r="B3835">
        <f>+'[2]Ejercicio 1'!E4052</f>
        <v>3833</v>
      </c>
      <c r="C3835" s="5">
        <v>8.1089812412798834E-2</v>
      </c>
      <c r="D3835" s="4">
        <f t="shared" si="588"/>
        <v>7.9471732264405695E-2</v>
      </c>
      <c r="E3835" s="6">
        <f t="shared" si="589"/>
        <v>8.0275345836991183E-2</v>
      </c>
      <c r="F3835" s="7">
        <f t="shared" si="590"/>
        <v>7.9717851844764986E-2</v>
      </c>
      <c r="I3835" s="10">
        <v>3833</v>
      </c>
      <c r="J3835" s="8">
        <f t="shared" si="591"/>
        <v>8.2589812412798835E-2</v>
      </c>
      <c r="K3835" s="8">
        <f t="shared" si="591"/>
        <v>8.0971732264405696E-2</v>
      </c>
      <c r="L3835" s="8">
        <f t="shared" si="591"/>
        <v>8.1775345836991184E-2</v>
      </c>
      <c r="M3835" s="8">
        <f t="shared" si="586"/>
        <v>8.1217851844764988E-2</v>
      </c>
      <c r="P3835">
        <v>3833</v>
      </c>
      <c r="Q3835" s="8">
        <f t="shared" si="592"/>
        <v>7.9589812412798833E-2</v>
      </c>
      <c r="R3835" s="8">
        <f t="shared" si="592"/>
        <v>7.7971732264405694E-2</v>
      </c>
      <c r="S3835" s="8">
        <f t="shared" si="592"/>
        <v>7.8775345836991181E-2</v>
      </c>
      <c r="T3835" s="8">
        <f t="shared" si="587"/>
        <v>7.8217851844764985E-2</v>
      </c>
      <c r="W3835">
        <v>3833</v>
      </c>
      <c r="X3835" s="4">
        <f t="shared" si="596"/>
        <v>8.6225905941304998E-2</v>
      </c>
      <c r="Y3835" s="4">
        <f t="shared" si="594"/>
        <v>8.6846520045333567E-2</v>
      </c>
      <c r="Z3835" s="4">
        <f t="shared" si="595"/>
        <v>8.6303510708378398E-2</v>
      </c>
    </row>
    <row r="3836" spans="1:26" x14ac:dyDescent="0.25">
      <c r="A3836" s="16">
        <f t="shared" si="593"/>
        <v>47369</v>
      </c>
      <c r="B3836">
        <f>+'[2]Ejercicio 1'!E4053</f>
        <v>3834</v>
      </c>
      <c r="C3836" s="5">
        <v>8.1091602578143213E-2</v>
      </c>
      <c r="D3836" s="4">
        <f t="shared" si="588"/>
        <v>7.9473451930561059E-2</v>
      </c>
      <c r="E3836" s="6">
        <f t="shared" si="589"/>
        <v>8.0277100398689752E-2</v>
      </c>
      <c r="F3836" s="7">
        <f t="shared" si="590"/>
        <v>7.9719582173445325E-2</v>
      </c>
      <c r="I3836" s="10">
        <v>3834</v>
      </c>
      <c r="J3836" s="8">
        <f t="shared" si="591"/>
        <v>8.2591602578143214E-2</v>
      </c>
      <c r="K3836" s="8">
        <f t="shared" si="591"/>
        <v>8.0973451930561061E-2</v>
      </c>
      <c r="L3836" s="8">
        <f t="shared" si="591"/>
        <v>8.1777100398689753E-2</v>
      </c>
      <c r="M3836" s="8">
        <f t="shared" si="586"/>
        <v>8.1219582173445326E-2</v>
      </c>
      <c r="P3836">
        <v>3834</v>
      </c>
      <c r="Q3836" s="8">
        <f t="shared" si="592"/>
        <v>7.9591602578143211E-2</v>
      </c>
      <c r="R3836" s="8">
        <f t="shared" si="592"/>
        <v>7.7973451930561058E-2</v>
      </c>
      <c r="S3836" s="8">
        <f t="shared" si="592"/>
        <v>7.8777100398689751E-2</v>
      </c>
      <c r="T3836" s="8">
        <f t="shared" si="587"/>
        <v>7.8219582173445323E-2</v>
      </c>
      <c r="W3836">
        <v>3834</v>
      </c>
      <c r="X3836" s="4">
        <f t="shared" si="596"/>
        <v>8.6246306939192954E-2</v>
      </c>
      <c r="Y3836" s="4">
        <f t="shared" si="594"/>
        <v>8.6850029233394591E-2</v>
      </c>
      <c r="Z3836" s="4">
        <f t="shared" si="595"/>
        <v>8.6306967421191538E-2</v>
      </c>
    </row>
    <row r="3837" spans="1:26" x14ac:dyDescent="0.25">
      <c r="A3837" s="16">
        <f t="shared" si="593"/>
        <v>47370</v>
      </c>
      <c r="B3837">
        <f>+'[2]Ejercicio 1'!E4054</f>
        <v>3835</v>
      </c>
      <c r="C3837" s="5">
        <v>8.1093392743487605E-2</v>
      </c>
      <c r="D3837" s="4">
        <f t="shared" si="588"/>
        <v>7.9475171595221383E-2</v>
      </c>
      <c r="E3837" s="6">
        <f t="shared" si="589"/>
        <v>8.0278854959625862E-2</v>
      </c>
      <c r="F3837" s="7">
        <f t="shared" si="590"/>
        <v>7.9721312500849545E-2</v>
      </c>
      <c r="I3837" s="10">
        <v>3835</v>
      </c>
      <c r="J3837" s="8">
        <f t="shared" si="591"/>
        <v>8.2593392743487606E-2</v>
      </c>
      <c r="K3837" s="8">
        <f t="shared" si="591"/>
        <v>8.0975171595221385E-2</v>
      </c>
      <c r="L3837" s="8">
        <f t="shared" si="591"/>
        <v>8.1778854959625863E-2</v>
      </c>
      <c r="M3837" s="8">
        <f t="shared" si="586"/>
        <v>8.1221312500849546E-2</v>
      </c>
      <c r="P3837">
        <v>3835</v>
      </c>
      <c r="Q3837" s="8">
        <f t="shared" si="592"/>
        <v>7.9593392743487604E-2</v>
      </c>
      <c r="R3837" s="8">
        <f t="shared" si="592"/>
        <v>7.7975171595221382E-2</v>
      </c>
      <c r="S3837" s="8">
        <f t="shared" si="592"/>
        <v>7.877885495962586E-2</v>
      </c>
      <c r="T3837" s="8">
        <f t="shared" si="587"/>
        <v>7.8221312500849544E-2</v>
      </c>
      <c r="W3837">
        <v>3835</v>
      </c>
      <c r="X3837" s="4">
        <f t="shared" si="596"/>
        <v>8.6266717532816534E-2</v>
      </c>
      <c r="Y3837" s="4">
        <f t="shared" si="594"/>
        <v>8.6853538419887619E-2</v>
      </c>
      <c r="Z3837" s="4">
        <f t="shared" si="595"/>
        <v>8.6310424130022143E-2</v>
      </c>
    </row>
    <row r="3838" spans="1:26" x14ac:dyDescent="0.25">
      <c r="A3838" s="16">
        <f t="shared" si="593"/>
        <v>47371</v>
      </c>
      <c r="B3838">
        <f>+'[2]Ejercicio 1'!E4055</f>
        <v>3836</v>
      </c>
      <c r="C3838" s="5">
        <v>8.1095182908831984E-2</v>
      </c>
      <c r="D3838" s="4">
        <f t="shared" si="588"/>
        <v>7.9476891258387111E-2</v>
      </c>
      <c r="E3838" s="6">
        <f t="shared" si="589"/>
        <v>8.0280609519799484E-2</v>
      </c>
      <c r="F3838" s="7">
        <f t="shared" si="590"/>
        <v>7.9723042826983351E-2</v>
      </c>
      <c r="I3838" s="10">
        <v>3836</v>
      </c>
      <c r="J3838" s="8">
        <f t="shared" si="591"/>
        <v>8.2595182908831985E-2</v>
      </c>
      <c r="K3838" s="8">
        <f t="shared" si="591"/>
        <v>8.0976891258387113E-2</v>
      </c>
      <c r="L3838" s="8">
        <f t="shared" si="591"/>
        <v>8.1780609519799485E-2</v>
      </c>
      <c r="M3838" s="8">
        <f t="shared" si="586"/>
        <v>8.1223042826983352E-2</v>
      </c>
      <c r="P3838">
        <v>3836</v>
      </c>
      <c r="Q3838" s="8">
        <f t="shared" si="592"/>
        <v>7.9595182908831982E-2</v>
      </c>
      <c r="R3838" s="8">
        <f t="shared" si="592"/>
        <v>7.797689125838711E-2</v>
      </c>
      <c r="S3838" s="8">
        <f t="shared" si="592"/>
        <v>7.8780609519799483E-2</v>
      </c>
      <c r="T3838" s="8">
        <f t="shared" si="587"/>
        <v>7.8223042826983349E-2</v>
      </c>
      <c r="W3838">
        <v>3836</v>
      </c>
      <c r="X3838" s="4">
        <f t="shared" si="596"/>
        <v>8.6287137722464755E-2</v>
      </c>
      <c r="Y3838" s="4">
        <f t="shared" si="594"/>
        <v>8.6857047604884718E-2</v>
      </c>
      <c r="Z3838" s="4">
        <f t="shared" si="595"/>
        <v>8.6313880835655291E-2</v>
      </c>
    </row>
    <row r="3839" spans="1:26" x14ac:dyDescent="0.25">
      <c r="A3839" s="16">
        <f t="shared" si="593"/>
        <v>47372</v>
      </c>
      <c r="B3839">
        <f>+'[2]Ejercicio 1'!E4056</f>
        <v>3837</v>
      </c>
      <c r="C3839" s="5">
        <v>8.1096973074176376E-2</v>
      </c>
      <c r="D3839" s="4">
        <f t="shared" si="588"/>
        <v>7.9478610920057216E-2</v>
      </c>
      <c r="E3839" s="6">
        <f t="shared" si="589"/>
        <v>8.0282364079210661E-2</v>
      </c>
      <c r="F3839" s="7">
        <f t="shared" si="590"/>
        <v>7.9724773151841025E-2</v>
      </c>
      <c r="I3839" s="10">
        <v>3837</v>
      </c>
      <c r="J3839" s="8">
        <f t="shared" si="591"/>
        <v>8.2596973074176377E-2</v>
      </c>
      <c r="K3839" s="8">
        <f t="shared" si="591"/>
        <v>8.0978610920057217E-2</v>
      </c>
      <c r="L3839" s="8">
        <f t="shared" si="591"/>
        <v>8.1782364079210662E-2</v>
      </c>
      <c r="M3839" s="8">
        <f t="shared" si="586"/>
        <v>8.1224773151841026E-2</v>
      </c>
      <c r="P3839">
        <v>3837</v>
      </c>
      <c r="Q3839" s="8">
        <f t="shared" si="592"/>
        <v>7.9596973074176375E-2</v>
      </c>
      <c r="R3839" s="8">
        <f t="shared" si="592"/>
        <v>7.7978610920057215E-2</v>
      </c>
      <c r="S3839" s="8">
        <f t="shared" si="592"/>
        <v>7.8782364079210659E-2</v>
      </c>
      <c r="T3839" s="8">
        <f t="shared" si="587"/>
        <v>7.8224773151841023E-2</v>
      </c>
      <c r="W3839">
        <v>3837</v>
      </c>
      <c r="X3839" s="4">
        <f t="shared" si="596"/>
        <v>8.6307567508372582E-2</v>
      </c>
      <c r="Y3839" s="4">
        <f t="shared" si="594"/>
        <v>8.6860556788351598E-2</v>
      </c>
      <c r="Z3839" s="4">
        <f t="shared" si="595"/>
        <v>8.6317337537308789E-2</v>
      </c>
    </row>
    <row r="3840" spans="1:26" x14ac:dyDescent="0.25">
      <c r="A3840" s="16">
        <f t="shared" si="593"/>
        <v>47373</v>
      </c>
      <c r="B3840">
        <f>+'[2]Ejercicio 1'!E4057</f>
        <v>3838</v>
      </c>
      <c r="C3840" s="5">
        <v>8.1098763239520755E-2</v>
      </c>
      <c r="D3840" s="4">
        <f t="shared" si="588"/>
        <v>7.9480330580232503E-2</v>
      </c>
      <c r="E3840" s="6">
        <f t="shared" si="589"/>
        <v>8.0284118637858476E-2</v>
      </c>
      <c r="F3840" s="7">
        <f t="shared" si="590"/>
        <v>7.9726503475428298E-2</v>
      </c>
      <c r="I3840" s="10">
        <v>3838</v>
      </c>
      <c r="J3840" s="8">
        <f t="shared" si="591"/>
        <v>8.2598763239520756E-2</v>
      </c>
      <c r="K3840" s="8">
        <f t="shared" si="591"/>
        <v>8.0980330580232504E-2</v>
      </c>
      <c r="L3840" s="8">
        <f t="shared" si="591"/>
        <v>8.1784118637858477E-2</v>
      </c>
      <c r="M3840" s="8">
        <f t="shared" si="586"/>
        <v>8.1226503475428299E-2</v>
      </c>
      <c r="P3840">
        <v>3838</v>
      </c>
      <c r="Q3840" s="8">
        <f t="shared" si="592"/>
        <v>7.9598763239520753E-2</v>
      </c>
      <c r="R3840" s="8">
        <f t="shared" si="592"/>
        <v>7.7980330580232501E-2</v>
      </c>
      <c r="S3840" s="8">
        <f t="shared" si="592"/>
        <v>7.8784118637858475E-2</v>
      </c>
      <c r="T3840" s="8">
        <f t="shared" si="587"/>
        <v>7.8226503475428297E-2</v>
      </c>
      <c r="W3840">
        <v>3838</v>
      </c>
      <c r="X3840" s="4">
        <f t="shared" si="596"/>
        <v>8.6328006890810577E-2</v>
      </c>
      <c r="Y3840" s="4">
        <f t="shared" si="594"/>
        <v>8.6864065970283899E-2</v>
      </c>
      <c r="Z3840" s="4">
        <f t="shared" si="595"/>
        <v>8.6320794235370854E-2</v>
      </c>
    </row>
    <row r="3841" spans="1:26" x14ac:dyDescent="0.25">
      <c r="A3841" s="16">
        <f t="shared" si="593"/>
        <v>47374</v>
      </c>
      <c r="B3841">
        <f>+'[2]Ejercicio 1'!E4058</f>
        <v>3839</v>
      </c>
      <c r="C3841" s="5">
        <v>8.1100553404865147E-2</v>
      </c>
      <c r="D3841" s="4">
        <f t="shared" si="588"/>
        <v>7.9482050238912569E-2</v>
      </c>
      <c r="E3841" s="6">
        <f t="shared" si="589"/>
        <v>8.0285873195743832E-2</v>
      </c>
      <c r="F3841" s="7">
        <f t="shared" si="590"/>
        <v>7.9728233797742298E-2</v>
      </c>
      <c r="I3841" s="10">
        <v>3839</v>
      </c>
      <c r="J3841" s="8">
        <f t="shared" si="591"/>
        <v>8.2600553404865149E-2</v>
      </c>
      <c r="K3841" s="8">
        <f t="shared" si="591"/>
        <v>8.098205023891257E-2</v>
      </c>
      <c r="L3841" s="8">
        <f t="shared" si="591"/>
        <v>8.1785873195743833E-2</v>
      </c>
      <c r="M3841" s="8">
        <f t="shared" si="586"/>
        <v>8.12282337977423E-2</v>
      </c>
      <c r="P3841">
        <v>3839</v>
      </c>
      <c r="Q3841" s="8">
        <f t="shared" si="592"/>
        <v>7.9600553404865146E-2</v>
      </c>
      <c r="R3841" s="8">
        <f t="shared" si="592"/>
        <v>7.7982050238912567E-2</v>
      </c>
      <c r="S3841" s="8">
        <f t="shared" si="592"/>
        <v>7.878587319574383E-2</v>
      </c>
      <c r="T3841" s="8">
        <f t="shared" si="587"/>
        <v>7.8228233797742297E-2</v>
      </c>
      <c r="W3841">
        <v>3839</v>
      </c>
      <c r="X3841" s="4">
        <f t="shared" si="596"/>
        <v>8.6348455870042695E-2</v>
      </c>
      <c r="Y3841" s="4">
        <f t="shared" si="594"/>
        <v>8.6867575150686854E-2</v>
      </c>
      <c r="Z3841" s="4">
        <f t="shared" si="595"/>
        <v>8.6324250930229773E-2</v>
      </c>
    </row>
    <row r="3842" spans="1:26" x14ac:dyDescent="0.25">
      <c r="A3842" s="16">
        <f t="shared" si="593"/>
        <v>47375</v>
      </c>
      <c r="B3842">
        <f>+'[2]Ejercicio 1'!E4059</f>
        <v>3840</v>
      </c>
      <c r="C3842" s="5">
        <v>8.1102343570209526E-2</v>
      </c>
      <c r="D3842" s="4">
        <f t="shared" si="588"/>
        <v>7.9483769896097636E-2</v>
      </c>
      <c r="E3842" s="6">
        <f t="shared" si="589"/>
        <v>8.0287627752866714E-2</v>
      </c>
      <c r="F3842" s="7">
        <f t="shared" si="590"/>
        <v>7.9729964118783039E-2</v>
      </c>
      <c r="I3842" s="10">
        <v>3840</v>
      </c>
      <c r="J3842" s="8">
        <f t="shared" si="591"/>
        <v>8.2602343570209527E-2</v>
      </c>
      <c r="K3842" s="8">
        <f t="shared" si="591"/>
        <v>8.0983769896097638E-2</v>
      </c>
      <c r="L3842" s="8">
        <f t="shared" si="591"/>
        <v>8.1787627752866715E-2</v>
      </c>
      <c r="M3842" s="8">
        <f t="shared" si="591"/>
        <v>8.1229964118783041E-2</v>
      </c>
      <c r="P3842">
        <v>3840</v>
      </c>
      <c r="Q3842" s="8">
        <f t="shared" si="592"/>
        <v>7.9602343570209524E-2</v>
      </c>
      <c r="R3842" s="8">
        <f t="shared" si="592"/>
        <v>7.7983769896097635E-2</v>
      </c>
      <c r="S3842" s="8">
        <f t="shared" si="592"/>
        <v>7.8787627752866712E-2</v>
      </c>
      <c r="T3842" s="8">
        <f t="shared" si="592"/>
        <v>7.8229964118783038E-2</v>
      </c>
      <c r="W3842">
        <v>3840</v>
      </c>
      <c r="X3842" s="4">
        <f t="shared" si="596"/>
        <v>8.6368914446330269E-2</v>
      </c>
      <c r="Y3842" s="4">
        <f t="shared" si="594"/>
        <v>8.6871084329557854E-2</v>
      </c>
      <c r="Z3842" s="4">
        <f t="shared" si="595"/>
        <v>8.6327707621111874E-2</v>
      </c>
    </row>
    <row r="3843" spans="1:26" x14ac:dyDescent="0.25">
      <c r="A3843" s="16">
        <f t="shared" si="593"/>
        <v>47376</v>
      </c>
      <c r="B3843">
        <f>+'[2]Ejercicio 1'!E4060</f>
        <v>3841</v>
      </c>
      <c r="C3843" s="5">
        <v>8.1104133735553918E-2</v>
      </c>
      <c r="D3843" s="4">
        <f t="shared" ref="D3843:D3906" si="597">+LN((1+C3843*182/360)^(360/182))</f>
        <v>7.9485489551787691E-2</v>
      </c>
      <c r="E3843" s="6">
        <f t="shared" ref="E3843:E3906" si="598">Equivalencia_Tasas(C3843,182,91)</f>
        <v>8.0289382309227136E-2</v>
      </c>
      <c r="F3843" s="7">
        <f t="shared" ref="F3843:F3906" si="599">Equivalencia_Tasas(C3843,182,28)</f>
        <v>7.9731694438550507E-2</v>
      </c>
      <c r="I3843" s="10">
        <v>3841</v>
      </c>
      <c r="J3843" s="8">
        <f t="shared" ref="J3843:M3906" si="600">C3843+$O$1</f>
        <v>8.260413373555392E-2</v>
      </c>
      <c r="K3843" s="8">
        <f t="shared" si="600"/>
        <v>8.0985489551787693E-2</v>
      </c>
      <c r="L3843" s="8">
        <f t="shared" si="600"/>
        <v>8.1789382309227138E-2</v>
      </c>
      <c r="M3843" s="8">
        <f t="shared" si="600"/>
        <v>8.1231694438550509E-2</v>
      </c>
      <c r="P3843">
        <v>3841</v>
      </c>
      <c r="Q3843" s="8">
        <f t="shared" ref="Q3843:T3906" si="601">C3843-$O$1</f>
        <v>7.9604133735553917E-2</v>
      </c>
      <c r="R3843" s="8">
        <f t="shared" si="601"/>
        <v>7.798548955178769E-2</v>
      </c>
      <c r="S3843" s="8">
        <f t="shared" si="601"/>
        <v>7.8789382309227135E-2</v>
      </c>
      <c r="T3843" s="8">
        <f t="shared" si="601"/>
        <v>7.8231694438550506E-2</v>
      </c>
      <c r="W3843">
        <v>3841</v>
      </c>
      <c r="X3843" s="4">
        <f t="shared" si="596"/>
        <v>8.638938261992718E-2</v>
      </c>
      <c r="Y3843" s="4">
        <f t="shared" si="594"/>
        <v>8.6874593506896899E-2</v>
      </c>
      <c r="Z3843" s="4">
        <f t="shared" si="595"/>
        <v>8.6331164308793687E-2</v>
      </c>
    </row>
    <row r="3844" spans="1:26" x14ac:dyDescent="0.25">
      <c r="A3844" s="16">
        <f t="shared" si="593"/>
        <v>47377</v>
      </c>
      <c r="B3844">
        <f>+'[2]Ejercicio 1'!E4061</f>
        <v>3842</v>
      </c>
      <c r="C3844" s="5">
        <v>8.1105923900898297E-2</v>
      </c>
      <c r="D3844" s="4">
        <f t="shared" si="597"/>
        <v>7.948720920598315E-2</v>
      </c>
      <c r="E3844" s="6">
        <f t="shared" si="598"/>
        <v>8.0291136864824211E-2</v>
      </c>
      <c r="F3844" s="7">
        <f t="shared" si="599"/>
        <v>7.9733424757047561E-2</v>
      </c>
      <c r="I3844" s="10">
        <v>3842</v>
      </c>
      <c r="J3844" s="8">
        <f t="shared" si="600"/>
        <v>8.2605923900898298E-2</v>
      </c>
      <c r="K3844" s="8">
        <f t="shared" si="600"/>
        <v>8.0987209205983152E-2</v>
      </c>
      <c r="L3844" s="8">
        <f t="shared" si="600"/>
        <v>8.1791136864824213E-2</v>
      </c>
      <c r="M3844" s="8">
        <f t="shared" si="600"/>
        <v>8.1233424757047562E-2</v>
      </c>
      <c r="P3844">
        <v>3842</v>
      </c>
      <c r="Q3844" s="8">
        <f t="shared" si="601"/>
        <v>7.9605923900898296E-2</v>
      </c>
      <c r="R3844" s="8">
        <f t="shared" si="601"/>
        <v>7.7987209205983149E-2</v>
      </c>
      <c r="S3844" s="8">
        <f t="shared" si="601"/>
        <v>7.879113686482421E-2</v>
      </c>
      <c r="T3844" s="8">
        <f t="shared" si="601"/>
        <v>7.8233424757047559E-2</v>
      </c>
      <c r="W3844">
        <v>3842</v>
      </c>
      <c r="X3844" s="4">
        <f t="shared" si="596"/>
        <v>8.6409860391123708E-2</v>
      </c>
      <c r="Y3844" s="4">
        <f t="shared" si="594"/>
        <v>8.6878102682703101E-2</v>
      </c>
      <c r="Z3844" s="4">
        <f t="shared" si="595"/>
        <v>8.6334620992886926E-2</v>
      </c>
    </row>
    <row r="3845" spans="1:26" x14ac:dyDescent="0.25">
      <c r="A3845" s="16">
        <f t="shared" ref="A3845:A3908" si="602">+A3844+1</f>
        <v>47378</v>
      </c>
      <c r="B3845">
        <f>+'[2]Ejercicio 1'!E4062</f>
        <v>3843</v>
      </c>
      <c r="C3845" s="5">
        <v>8.1107714066242689E-2</v>
      </c>
      <c r="D3845" s="4">
        <f t="shared" si="597"/>
        <v>7.9488928858683E-2</v>
      </c>
      <c r="E3845" s="6">
        <f t="shared" si="598"/>
        <v>8.0292891419658827E-2</v>
      </c>
      <c r="F3845" s="7">
        <f t="shared" si="599"/>
        <v>7.9735155074268496E-2</v>
      </c>
      <c r="I3845" s="10">
        <v>3843</v>
      </c>
      <c r="J3845" s="8">
        <f t="shared" si="600"/>
        <v>8.2607714066242691E-2</v>
      </c>
      <c r="K3845" s="8">
        <f t="shared" si="600"/>
        <v>8.0988928858683001E-2</v>
      </c>
      <c r="L3845" s="8">
        <f t="shared" si="600"/>
        <v>8.1792891419658828E-2</v>
      </c>
      <c r="M3845" s="8">
        <f t="shared" si="600"/>
        <v>8.1235155074268497E-2</v>
      </c>
      <c r="P3845">
        <v>3843</v>
      </c>
      <c r="Q3845" s="8">
        <f t="shared" si="601"/>
        <v>7.9607714066242688E-2</v>
      </c>
      <c r="R3845" s="8">
        <f t="shared" si="601"/>
        <v>7.7988928858682999E-2</v>
      </c>
      <c r="S3845" s="8">
        <f t="shared" si="601"/>
        <v>7.8792891419658825E-2</v>
      </c>
      <c r="T3845" s="8">
        <f t="shared" si="601"/>
        <v>7.8235155074268495E-2</v>
      </c>
      <c r="W3845">
        <v>3843</v>
      </c>
      <c r="X3845" s="4">
        <f t="shared" si="596"/>
        <v>8.643034776015486E-2</v>
      </c>
      <c r="Y3845" s="4">
        <f t="shared" si="594"/>
        <v>8.6881611857015109E-2</v>
      </c>
      <c r="Z3845" s="4">
        <f t="shared" si="595"/>
        <v>8.6338077672997657E-2</v>
      </c>
    </row>
    <row r="3846" spans="1:26" x14ac:dyDescent="0.25">
      <c r="A3846" s="16">
        <f t="shared" si="602"/>
        <v>47379</v>
      </c>
      <c r="B3846">
        <f>+'[2]Ejercicio 1'!E4063</f>
        <v>3844</v>
      </c>
      <c r="C3846" s="5">
        <v>8.1109504231587068E-2</v>
      </c>
      <c r="D3846" s="4">
        <f t="shared" si="597"/>
        <v>7.9490648509888046E-2</v>
      </c>
      <c r="E3846" s="6">
        <f t="shared" si="598"/>
        <v>8.0294645973730969E-2</v>
      </c>
      <c r="F3846" s="7">
        <f t="shared" si="599"/>
        <v>7.9736885390219017E-2</v>
      </c>
      <c r="I3846" s="10">
        <v>3844</v>
      </c>
      <c r="J3846" s="8">
        <f t="shared" si="600"/>
        <v>8.2609504231587069E-2</v>
      </c>
      <c r="K3846" s="8">
        <f t="shared" si="600"/>
        <v>8.0990648509888047E-2</v>
      </c>
      <c r="L3846" s="8">
        <f t="shared" si="600"/>
        <v>8.179464597373097E-2</v>
      </c>
      <c r="M3846" s="8">
        <f t="shared" si="600"/>
        <v>8.1236885390219019E-2</v>
      </c>
      <c r="P3846">
        <v>3844</v>
      </c>
      <c r="Q3846" s="8">
        <f t="shared" si="601"/>
        <v>7.9609504231587067E-2</v>
      </c>
      <c r="R3846" s="8">
        <f t="shared" si="601"/>
        <v>7.7990648509888044E-2</v>
      </c>
      <c r="S3846" s="8">
        <f t="shared" si="601"/>
        <v>7.8794645973730967E-2</v>
      </c>
      <c r="T3846" s="8">
        <f t="shared" si="601"/>
        <v>7.8236885390219016E-2</v>
      </c>
      <c r="W3846">
        <v>3844</v>
      </c>
      <c r="X3846" s="4">
        <f t="shared" si="596"/>
        <v>8.6450844727293377E-2</v>
      </c>
      <c r="Y3846" s="4">
        <f t="shared" si="594"/>
        <v>8.6885121029795162E-2</v>
      </c>
      <c r="Z3846" s="4">
        <f t="shared" si="595"/>
        <v>8.6341534349910931E-2</v>
      </c>
    </row>
    <row r="3847" spans="1:26" x14ac:dyDescent="0.25">
      <c r="A3847" s="16">
        <f t="shared" si="602"/>
        <v>47380</v>
      </c>
      <c r="B3847">
        <f>+'[2]Ejercicio 1'!E4064</f>
        <v>3845</v>
      </c>
      <c r="C3847" s="5">
        <v>8.111129439693146E-2</v>
      </c>
      <c r="D3847" s="4">
        <f t="shared" si="597"/>
        <v>7.9492368159597898E-2</v>
      </c>
      <c r="E3847" s="6">
        <f t="shared" si="598"/>
        <v>8.0296400527040637E-2</v>
      </c>
      <c r="F3847" s="7">
        <f t="shared" si="599"/>
        <v>7.9738615704896265E-2</v>
      </c>
      <c r="I3847" s="10">
        <v>3845</v>
      </c>
      <c r="J3847" s="8">
        <f t="shared" si="600"/>
        <v>8.2611294396931462E-2</v>
      </c>
      <c r="K3847" s="8">
        <f t="shared" si="600"/>
        <v>8.0992368159597899E-2</v>
      </c>
      <c r="L3847" s="8">
        <f t="shared" si="600"/>
        <v>8.1796400527040639E-2</v>
      </c>
      <c r="M3847" s="8">
        <f t="shared" si="600"/>
        <v>8.1238615704896266E-2</v>
      </c>
      <c r="P3847">
        <v>3845</v>
      </c>
      <c r="Q3847" s="8">
        <f t="shared" si="601"/>
        <v>7.9611294396931459E-2</v>
      </c>
      <c r="R3847" s="8">
        <f t="shared" si="601"/>
        <v>7.7992368159597897E-2</v>
      </c>
      <c r="S3847" s="8">
        <f t="shared" si="601"/>
        <v>7.8796400527040636E-2</v>
      </c>
      <c r="T3847" s="8">
        <f t="shared" si="601"/>
        <v>7.8238615704896264E-2</v>
      </c>
      <c r="W3847">
        <v>3845</v>
      </c>
      <c r="X3847" s="4">
        <f t="shared" si="596"/>
        <v>8.6471351292802354E-2</v>
      </c>
      <c r="Y3847" s="4">
        <f t="shared" si="594"/>
        <v>8.6888630201044134E-2</v>
      </c>
      <c r="Z3847" s="4">
        <f t="shared" si="595"/>
        <v>8.6344991023232787E-2</v>
      </c>
    </row>
    <row r="3848" spans="1:26" x14ac:dyDescent="0.25">
      <c r="A3848" s="16">
        <f t="shared" si="602"/>
        <v>47381</v>
      </c>
      <c r="B3848">
        <f>+'[2]Ejercicio 1'!E4065</f>
        <v>3846</v>
      </c>
      <c r="C3848" s="5">
        <v>8.1113084562275839E-2</v>
      </c>
      <c r="D3848" s="4">
        <f t="shared" si="597"/>
        <v>7.9494087807812766E-2</v>
      </c>
      <c r="E3848" s="6">
        <f t="shared" si="598"/>
        <v>8.0298155079586958E-2</v>
      </c>
      <c r="F3848" s="7">
        <f t="shared" si="599"/>
        <v>7.9740346018297395E-2</v>
      </c>
      <c r="I3848" s="10">
        <v>3846</v>
      </c>
      <c r="J3848" s="8">
        <f t="shared" si="600"/>
        <v>8.261308456227584E-2</v>
      </c>
      <c r="K3848" s="8">
        <f t="shared" si="600"/>
        <v>8.0994087807812767E-2</v>
      </c>
      <c r="L3848" s="8">
        <f t="shared" si="600"/>
        <v>8.1798155079586959E-2</v>
      </c>
      <c r="M3848" s="8">
        <f t="shared" si="600"/>
        <v>8.1240346018297396E-2</v>
      </c>
      <c r="P3848">
        <v>3846</v>
      </c>
      <c r="Q3848" s="8">
        <f t="shared" si="601"/>
        <v>7.9613084562275838E-2</v>
      </c>
      <c r="R3848" s="8">
        <f t="shared" si="601"/>
        <v>7.7994087807812765E-2</v>
      </c>
      <c r="S3848" s="8">
        <f t="shared" si="601"/>
        <v>7.8798155079586957E-2</v>
      </c>
      <c r="T3848" s="8">
        <f t="shared" si="601"/>
        <v>7.8240346018297394E-2</v>
      </c>
      <c r="W3848">
        <v>3846</v>
      </c>
      <c r="X3848" s="4">
        <f t="shared" si="596"/>
        <v>8.6491867456944857E-2</v>
      </c>
      <c r="Y3848" s="4">
        <f t="shared" si="594"/>
        <v>8.689213937072425E-2</v>
      </c>
      <c r="Z3848" s="4">
        <f t="shared" si="595"/>
        <v>8.6348447692183861E-2</v>
      </c>
    </row>
    <row r="3849" spans="1:26" x14ac:dyDescent="0.25">
      <c r="A3849" s="16">
        <f t="shared" si="602"/>
        <v>47382</v>
      </c>
      <c r="B3849">
        <f>+'[2]Ejercicio 1'!E4066</f>
        <v>3847</v>
      </c>
      <c r="C3849" s="5">
        <v>8.1114874727620231E-2</v>
      </c>
      <c r="D3849" s="4">
        <f t="shared" si="597"/>
        <v>7.9495807454532635E-2</v>
      </c>
      <c r="E3849" s="6">
        <f t="shared" si="598"/>
        <v>8.0299909631370819E-2</v>
      </c>
      <c r="F3849" s="7">
        <f t="shared" si="599"/>
        <v>7.974207633042811E-2</v>
      </c>
      <c r="I3849" s="10">
        <v>3847</v>
      </c>
      <c r="J3849" s="8">
        <f t="shared" si="600"/>
        <v>8.2614874727620233E-2</v>
      </c>
      <c r="K3849" s="8">
        <f t="shared" si="600"/>
        <v>8.0995807454532637E-2</v>
      </c>
      <c r="L3849" s="8">
        <f t="shared" si="600"/>
        <v>8.1799909631370821E-2</v>
      </c>
      <c r="M3849" s="8">
        <f t="shared" si="600"/>
        <v>8.1242076330428112E-2</v>
      </c>
      <c r="P3849">
        <v>3847</v>
      </c>
      <c r="Q3849" s="8">
        <f t="shared" si="601"/>
        <v>7.961487472762023E-2</v>
      </c>
      <c r="R3849" s="8">
        <f t="shared" si="601"/>
        <v>7.7995807454532634E-2</v>
      </c>
      <c r="S3849" s="8">
        <f t="shared" si="601"/>
        <v>7.8799909631370818E-2</v>
      </c>
      <c r="T3849" s="8">
        <f t="shared" si="601"/>
        <v>7.8242076330428109E-2</v>
      </c>
      <c r="W3849">
        <v>3847</v>
      </c>
      <c r="X3849" s="4">
        <f t="shared" si="596"/>
        <v>8.6512393219976072E-2</v>
      </c>
      <c r="Y3849" s="4">
        <f t="shared" si="594"/>
        <v>8.689564853890841E-2</v>
      </c>
      <c r="Z3849" s="4">
        <f t="shared" si="595"/>
        <v>8.6351904358325751E-2</v>
      </c>
    </row>
    <row r="3850" spans="1:26" x14ac:dyDescent="0.25">
      <c r="A3850" s="16">
        <f t="shared" si="602"/>
        <v>47383</v>
      </c>
      <c r="B3850">
        <f>+'[2]Ejercicio 1'!E4067</f>
        <v>3848</v>
      </c>
      <c r="C3850" s="5">
        <v>8.111666489296461E-2</v>
      </c>
      <c r="D3850" s="4">
        <f t="shared" si="597"/>
        <v>7.9497527099757923E-2</v>
      </c>
      <c r="E3850" s="6">
        <f t="shared" si="598"/>
        <v>8.0301664182392221E-2</v>
      </c>
      <c r="F3850" s="7">
        <f t="shared" si="599"/>
        <v>7.9743806641288426E-2</v>
      </c>
      <c r="I3850" s="10">
        <v>3848</v>
      </c>
      <c r="J3850" s="8">
        <f t="shared" si="600"/>
        <v>8.2616664892964611E-2</v>
      </c>
      <c r="K3850" s="8">
        <f t="shared" si="600"/>
        <v>8.0997527099757924E-2</v>
      </c>
      <c r="L3850" s="8">
        <f t="shared" si="600"/>
        <v>8.1801664182392222E-2</v>
      </c>
      <c r="M3850" s="8">
        <f t="shared" si="600"/>
        <v>8.1243806641288427E-2</v>
      </c>
      <c r="P3850">
        <v>3848</v>
      </c>
      <c r="Q3850" s="8">
        <f t="shared" si="601"/>
        <v>7.9616664892964609E-2</v>
      </c>
      <c r="R3850" s="8">
        <f t="shared" si="601"/>
        <v>7.7997527099757921E-2</v>
      </c>
      <c r="S3850" s="8">
        <f t="shared" si="601"/>
        <v>7.880166418239222E-2</v>
      </c>
      <c r="T3850" s="8">
        <f t="shared" si="601"/>
        <v>7.8243806641288424E-2</v>
      </c>
      <c r="W3850">
        <v>3848</v>
      </c>
      <c r="X3850" s="4">
        <f t="shared" si="596"/>
        <v>8.6532928582186336E-2</v>
      </c>
      <c r="Y3850" s="4">
        <f t="shared" si="594"/>
        <v>8.6899157705562377E-2</v>
      </c>
      <c r="Z3850" s="4">
        <f t="shared" si="595"/>
        <v>8.6355361021267354E-2</v>
      </c>
    </row>
    <row r="3851" spans="1:26" x14ac:dyDescent="0.25">
      <c r="A3851" s="16">
        <f t="shared" si="602"/>
        <v>47384</v>
      </c>
      <c r="B3851">
        <f>+'[2]Ejercicio 1'!E4068</f>
        <v>3849</v>
      </c>
      <c r="C3851" s="5">
        <v>8.1118455058309002E-2</v>
      </c>
      <c r="D3851" s="4">
        <f t="shared" si="597"/>
        <v>7.9499246743487614E-2</v>
      </c>
      <c r="E3851" s="6">
        <f t="shared" si="598"/>
        <v>8.0303418732651149E-2</v>
      </c>
      <c r="F3851" s="7">
        <f t="shared" si="599"/>
        <v>7.9745536950872609E-2</v>
      </c>
      <c r="I3851" s="10">
        <v>3849</v>
      </c>
      <c r="J3851" s="8">
        <f t="shared" si="600"/>
        <v>8.2618455058309004E-2</v>
      </c>
      <c r="K3851" s="8">
        <f t="shared" si="600"/>
        <v>8.0999246743487616E-2</v>
      </c>
      <c r="L3851" s="8">
        <f t="shared" si="600"/>
        <v>8.1803418732651151E-2</v>
      </c>
      <c r="M3851" s="8">
        <f t="shared" si="600"/>
        <v>8.124553695087261E-2</v>
      </c>
      <c r="P3851">
        <v>3849</v>
      </c>
      <c r="Q3851" s="8">
        <f t="shared" si="601"/>
        <v>7.9618455058309001E-2</v>
      </c>
      <c r="R3851" s="8">
        <f t="shared" si="601"/>
        <v>7.7999246743487613E-2</v>
      </c>
      <c r="S3851" s="8">
        <f t="shared" si="601"/>
        <v>7.8803418732651148E-2</v>
      </c>
      <c r="T3851" s="8">
        <f t="shared" si="601"/>
        <v>7.8245536950872607E-2</v>
      </c>
      <c r="W3851">
        <v>3849</v>
      </c>
      <c r="X3851" s="4">
        <f t="shared" si="596"/>
        <v>8.6553473543811474E-2</v>
      </c>
      <c r="Y3851" s="4">
        <f t="shared" si="594"/>
        <v>8.6902666870684375E-2</v>
      </c>
      <c r="Z3851" s="4">
        <f t="shared" si="595"/>
        <v>8.6358817679841007E-2</v>
      </c>
    </row>
    <row r="3852" spans="1:26" x14ac:dyDescent="0.25">
      <c r="A3852" s="16">
        <f t="shared" si="602"/>
        <v>47385</v>
      </c>
      <c r="B3852">
        <f>+'[2]Ejercicio 1'!E4069</f>
        <v>3850</v>
      </c>
      <c r="C3852" s="5">
        <v>8.1120245223653381E-2</v>
      </c>
      <c r="D3852" s="4">
        <f t="shared" si="597"/>
        <v>7.950096638572253E-2</v>
      </c>
      <c r="E3852" s="6">
        <f t="shared" si="598"/>
        <v>8.030517328214673E-2</v>
      </c>
      <c r="F3852" s="7">
        <f t="shared" si="599"/>
        <v>7.9747267259186377E-2</v>
      </c>
      <c r="I3852" s="10">
        <v>3850</v>
      </c>
      <c r="J3852" s="8">
        <f t="shared" si="600"/>
        <v>8.2620245223653382E-2</v>
      </c>
      <c r="K3852" s="8">
        <f t="shared" si="600"/>
        <v>8.1000966385722531E-2</v>
      </c>
      <c r="L3852" s="8">
        <f t="shared" si="600"/>
        <v>8.1805173282146731E-2</v>
      </c>
      <c r="M3852" s="8">
        <f t="shared" si="600"/>
        <v>8.1247267259186379E-2</v>
      </c>
      <c r="P3852">
        <v>3850</v>
      </c>
      <c r="Q3852" s="8">
        <f t="shared" si="601"/>
        <v>7.962024522365338E-2</v>
      </c>
      <c r="R3852" s="8">
        <f t="shared" si="601"/>
        <v>7.8000966385722528E-2</v>
      </c>
      <c r="S3852" s="8">
        <f t="shared" si="601"/>
        <v>7.8805173282146729E-2</v>
      </c>
      <c r="T3852" s="8">
        <f t="shared" si="601"/>
        <v>7.8247267259186376E-2</v>
      </c>
      <c r="W3852">
        <v>3850</v>
      </c>
      <c r="X3852" s="4">
        <f t="shared" si="596"/>
        <v>8.6574028105125572E-2</v>
      </c>
      <c r="Y3852" s="4">
        <f t="shared" si="594"/>
        <v>8.690617603427353E-2</v>
      </c>
      <c r="Z3852" s="4">
        <f t="shared" si="595"/>
        <v>8.6362274335214373E-2</v>
      </c>
    </row>
    <row r="3853" spans="1:26" x14ac:dyDescent="0.25">
      <c r="A3853" s="16">
        <f t="shared" si="602"/>
        <v>47386</v>
      </c>
      <c r="B3853">
        <f>+'[2]Ejercicio 1'!E4070</f>
        <v>3851</v>
      </c>
      <c r="C3853" s="5">
        <v>8.1122035388997774E-2</v>
      </c>
      <c r="D3853" s="4">
        <f t="shared" si="597"/>
        <v>7.9502686026462252E-2</v>
      </c>
      <c r="E3853" s="6">
        <f t="shared" si="598"/>
        <v>8.0306927830879837E-2</v>
      </c>
      <c r="F3853" s="7">
        <f t="shared" si="599"/>
        <v>7.9748997566224028E-2</v>
      </c>
      <c r="I3853" s="10">
        <v>3851</v>
      </c>
      <c r="J3853" s="8">
        <f t="shared" si="600"/>
        <v>8.2622035388997775E-2</v>
      </c>
      <c r="K3853" s="8">
        <f t="shared" si="600"/>
        <v>8.1002686026462253E-2</v>
      </c>
      <c r="L3853" s="8">
        <f t="shared" si="600"/>
        <v>8.1806927830879839E-2</v>
      </c>
      <c r="M3853" s="8">
        <f t="shared" si="600"/>
        <v>8.1248997566224029E-2</v>
      </c>
      <c r="P3853">
        <v>3851</v>
      </c>
      <c r="Q3853" s="8">
        <f t="shared" si="601"/>
        <v>7.9622035388997772E-2</v>
      </c>
      <c r="R3853" s="8">
        <f t="shared" si="601"/>
        <v>7.8002686026462251E-2</v>
      </c>
      <c r="S3853" s="8">
        <f t="shared" si="601"/>
        <v>7.8806927830879836E-2</v>
      </c>
      <c r="T3853" s="8">
        <f t="shared" si="601"/>
        <v>7.8248997566224027E-2</v>
      </c>
      <c r="W3853">
        <v>3851</v>
      </c>
      <c r="X3853" s="4">
        <f t="shared" si="596"/>
        <v>8.6594592266391282E-2</v>
      </c>
      <c r="Y3853" s="4">
        <f t="shared" si="594"/>
        <v>8.6909685196366757E-2</v>
      </c>
      <c r="Z3853" s="4">
        <f t="shared" si="595"/>
        <v>8.6365730986605216E-2</v>
      </c>
    </row>
    <row r="3854" spans="1:26" x14ac:dyDescent="0.25">
      <c r="A3854" s="16">
        <f t="shared" si="602"/>
        <v>47387</v>
      </c>
      <c r="B3854">
        <f>+'[2]Ejercicio 1'!E4071</f>
        <v>3852</v>
      </c>
      <c r="C3854" s="5">
        <v>8.1123825554342152E-2</v>
      </c>
      <c r="D3854" s="4">
        <f t="shared" si="597"/>
        <v>7.9504405665707004E-2</v>
      </c>
      <c r="E3854" s="6">
        <f t="shared" si="598"/>
        <v>8.0308682378850485E-2</v>
      </c>
      <c r="F3854" s="7">
        <f t="shared" si="599"/>
        <v>7.9750727871991264E-2</v>
      </c>
      <c r="I3854" s="10">
        <v>3852</v>
      </c>
      <c r="J3854" s="8">
        <f t="shared" si="600"/>
        <v>8.2623825554342153E-2</v>
      </c>
      <c r="K3854" s="8">
        <f t="shared" si="600"/>
        <v>8.1004405665707005E-2</v>
      </c>
      <c r="L3854" s="8">
        <f t="shared" si="600"/>
        <v>8.1808682378850486E-2</v>
      </c>
      <c r="M3854" s="8">
        <f t="shared" si="600"/>
        <v>8.1250727871991266E-2</v>
      </c>
      <c r="P3854">
        <v>3852</v>
      </c>
      <c r="Q3854" s="8">
        <f t="shared" si="601"/>
        <v>7.9623825554342151E-2</v>
      </c>
      <c r="R3854" s="8">
        <f t="shared" si="601"/>
        <v>7.8004405665707002E-2</v>
      </c>
      <c r="S3854" s="8">
        <f t="shared" si="601"/>
        <v>7.8808682378850484E-2</v>
      </c>
      <c r="T3854" s="8">
        <f t="shared" si="601"/>
        <v>7.8250727871991263E-2</v>
      </c>
      <c r="W3854">
        <v>3852</v>
      </c>
      <c r="X3854" s="4">
        <f t="shared" si="596"/>
        <v>8.6615166027874307E-2</v>
      </c>
      <c r="Y3854" s="4">
        <f t="shared" si="594"/>
        <v>8.691319435689375E-2</v>
      </c>
      <c r="Z3854" s="4">
        <f t="shared" si="595"/>
        <v>8.6369187634798603E-2</v>
      </c>
    </row>
    <row r="3855" spans="1:26" x14ac:dyDescent="0.25">
      <c r="A3855" s="16">
        <f t="shared" si="602"/>
        <v>47388</v>
      </c>
      <c r="B3855">
        <f>+'[2]Ejercicio 1'!E4072</f>
        <v>3853</v>
      </c>
      <c r="C3855" s="5">
        <v>8.1125615719686545E-2</v>
      </c>
      <c r="D3855" s="4">
        <f t="shared" si="597"/>
        <v>7.9506125303456784E-2</v>
      </c>
      <c r="E3855" s="6">
        <f t="shared" si="598"/>
        <v>8.0310436926058673E-2</v>
      </c>
      <c r="F3855" s="7">
        <f t="shared" si="599"/>
        <v>7.9752458176485241E-2</v>
      </c>
      <c r="I3855" s="10">
        <v>3853</v>
      </c>
      <c r="J3855" s="8">
        <f t="shared" si="600"/>
        <v>8.2625615719686546E-2</v>
      </c>
      <c r="K3855" s="8">
        <f t="shared" si="600"/>
        <v>8.1006125303456786E-2</v>
      </c>
      <c r="L3855" s="8">
        <f t="shared" si="600"/>
        <v>8.1810436926058674E-2</v>
      </c>
      <c r="M3855" s="8">
        <f t="shared" si="600"/>
        <v>8.1252458176485243E-2</v>
      </c>
      <c r="P3855">
        <v>3853</v>
      </c>
      <c r="Q3855" s="8">
        <f t="shared" si="601"/>
        <v>7.9625615719686543E-2</v>
      </c>
      <c r="R3855" s="8">
        <f t="shared" si="601"/>
        <v>7.8006125303456783E-2</v>
      </c>
      <c r="S3855" s="8">
        <f t="shared" si="601"/>
        <v>7.8810436926058672E-2</v>
      </c>
      <c r="T3855" s="8">
        <f t="shared" si="601"/>
        <v>7.825245817648524E-2</v>
      </c>
      <c r="W3855">
        <v>3853</v>
      </c>
      <c r="X3855" s="4">
        <f t="shared" si="596"/>
        <v>8.6635749389828515E-2</v>
      </c>
      <c r="Y3855" s="4">
        <f t="shared" si="594"/>
        <v>8.6916703515925675E-2</v>
      </c>
      <c r="Z3855" s="4">
        <f t="shared" si="595"/>
        <v>8.6372644279400584E-2</v>
      </c>
    </row>
    <row r="3856" spans="1:26" x14ac:dyDescent="0.25">
      <c r="A3856" s="16">
        <f t="shared" si="602"/>
        <v>47389</v>
      </c>
      <c r="B3856">
        <f>+'[2]Ejercicio 1'!E4073</f>
        <v>3854</v>
      </c>
      <c r="C3856" s="5">
        <v>8.1127405885030923E-2</v>
      </c>
      <c r="D3856" s="4">
        <f t="shared" si="597"/>
        <v>7.9507844939711997E-2</v>
      </c>
      <c r="E3856" s="6">
        <f t="shared" si="598"/>
        <v>8.0312191472503514E-2</v>
      </c>
      <c r="F3856" s="7">
        <f t="shared" si="599"/>
        <v>7.9754188479705945E-2</v>
      </c>
      <c r="I3856" s="10">
        <v>3854</v>
      </c>
      <c r="J3856" s="8">
        <f t="shared" si="600"/>
        <v>8.2627405885030925E-2</v>
      </c>
      <c r="K3856" s="8">
        <f t="shared" si="600"/>
        <v>8.1007844939711998E-2</v>
      </c>
      <c r="L3856" s="8">
        <f t="shared" si="600"/>
        <v>8.1812191472503515E-2</v>
      </c>
      <c r="M3856" s="8">
        <f t="shared" si="600"/>
        <v>8.1254188479705947E-2</v>
      </c>
      <c r="P3856">
        <v>3854</v>
      </c>
      <c r="Q3856" s="8">
        <f t="shared" si="601"/>
        <v>7.9627405885030922E-2</v>
      </c>
      <c r="R3856" s="8">
        <f t="shared" si="601"/>
        <v>7.8007844939711996E-2</v>
      </c>
      <c r="S3856" s="8">
        <f t="shared" si="601"/>
        <v>7.8812191472503512E-2</v>
      </c>
      <c r="T3856" s="8">
        <f t="shared" si="601"/>
        <v>7.8254188479705944E-2</v>
      </c>
      <c r="W3856">
        <v>3854</v>
      </c>
      <c r="X3856" s="4">
        <f t="shared" si="596"/>
        <v>8.6656342352546434E-2</v>
      </c>
      <c r="Y3856" s="4">
        <f t="shared" si="594"/>
        <v>8.692021267338787E-2</v>
      </c>
      <c r="Z3856" s="4">
        <f t="shared" si="595"/>
        <v>8.6376100920411147E-2</v>
      </c>
    </row>
    <row r="3857" spans="1:26" x14ac:dyDescent="0.25">
      <c r="A3857" s="16">
        <f t="shared" si="602"/>
        <v>47390</v>
      </c>
      <c r="B3857">
        <f>+'[2]Ejercicio 1'!E4074</f>
        <v>3855</v>
      </c>
      <c r="C3857" s="5">
        <v>8.1129196050375316E-2</v>
      </c>
      <c r="D3857" s="4">
        <f t="shared" si="597"/>
        <v>7.9509564574471836E-2</v>
      </c>
      <c r="E3857" s="6">
        <f t="shared" si="598"/>
        <v>8.0313946018186755E-2</v>
      </c>
      <c r="F3857" s="7">
        <f t="shared" si="599"/>
        <v>7.9755918781653376E-2</v>
      </c>
      <c r="I3857" s="10">
        <v>3855</v>
      </c>
      <c r="J3857" s="8">
        <f t="shared" si="600"/>
        <v>8.2629196050375317E-2</v>
      </c>
      <c r="K3857" s="8">
        <f t="shared" si="600"/>
        <v>8.1009564574471837E-2</v>
      </c>
      <c r="L3857" s="8">
        <f t="shared" si="600"/>
        <v>8.1813946018186756E-2</v>
      </c>
      <c r="M3857" s="8">
        <f t="shared" si="600"/>
        <v>8.1255918781653377E-2</v>
      </c>
      <c r="P3857">
        <v>3855</v>
      </c>
      <c r="Q3857" s="8">
        <f t="shared" si="601"/>
        <v>7.9629196050375314E-2</v>
      </c>
      <c r="R3857" s="8">
        <f t="shared" si="601"/>
        <v>7.8009564574471835E-2</v>
      </c>
      <c r="S3857" s="8">
        <f t="shared" si="601"/>
        <v>7.8813946018186753E-2</v>
      </c>
      <c r="T3857" s="8">
        <f t="shared" si="601"/>
        <v>7.8255918781653375E-2</v>
      </c>
      <c r="W3857">
        <v>3855</v>
      </c>
      <c r="X3857" s="4">
        <f t="shared" si="596"/>
        <v>8.6676944916265222E-2</v>
      </c>
      <c r="Y3857" s="4">
        <f t="shared" si="594"/>
        <v>8.6923721829355871E-2</v>
      </c>
      <c r="Z3857" s="4">
        <f t="shared" si="595"/>
        <v>8.6379557557833164E-2</v>
      </c>
    </row>
    <row r="3858" spans="1:26" x14ac:dyDescent="0.25">
      <c r="A3858" s="16">
        <f t="shared" si="602"/>
        <v>47391</v>
      </c>
      <c r="B3858">
        <f>+'[2]Ejercicio 1'!E4075</f>
        <v>3856</v>
      </c>
      <c r="C3858" s="5">
        <v>8.1130986215719694E-2</v>
      </c>
      <c r="D3858" s="4">
        <f t="shared" si="597"/>
        <v>7.9511284207736704E-2</v>
      </c>
      <c r="E3858" s="6">
        <f t="shared" si="598"/>
        <v>8.0315700563105774E-2</v>
      </c>
      <c r="F3858" s="7">
        <f t="shared" si="599"/>
        <v>7.9757649082330406E-2</v>
      </c>
      <c r="I3858" s="10">
        <v>3856</v>
      </c>
      <c r="J3858" s="8">
        <f t="shared" si="600"/>
        <v>8.2630986215719696E-2</v>
      </c>
      <c r="K3858" s="8">
        <f t="shared" si="600"/>
        <v>8.1011284207736706E-2</v>
      </c>
      <c r="L3858" s="8">
        <f t="shared" si="600"/>
        <v>8.1815700563105775E-2</v>
      </c>
      <c r="M3858" s="8">
        <f t="shared" si="600"/>
        <v>8.1257649082330408E-2</v>
      </c>
      <c r="P3858">
        <v>3856</v>
      </c>
      <c r="Q3858" s="8">
        <f t="shared" si="601"/>
        <v>7.9630986215719693E-2</v>
      </c>
      <c r="R3858" s="8">
        <f t="shared" si="601"/>
        <v>7.8011284207736703E-2</v>
      </c>
      <c r="S3858" s="8">
        <f t="shared" si="601"/>
        <v>7.8815700563105773E-2</v>
      </c>
      <c r="T3858" s="8">
        <f t="shared" si="601"/>
        <v>7.8257649082330405E-2</v>
      </c>
      <c r="W3858">
        <v>3856</v>
      </c>
      <c r="X3858" s="4">
        <f t="shared" si="596"/>
        <v>8.6697557081258078E-2</v>
      </c>
      <c r="Y3858" s="4">
        <f t="shared" si="594"/>
        <v>8.6927230983754142E-2</v>
      </c>
      <c r="Z3858" s="4">
        <f t="shared" si="595"/>
        <v>8.6383014191669466E-2</v>
      </c>
    </row>
    <row r="3859" spans="1:26" x14ac:dyDescent="0.25">
      <c r="A3859" s="16">
        <f t="shared" si="602"/>
        <v>47392</v>
      </c>
      <c r="B3859">
        <f>+'[2]Ejercicio 1'!E4076</f>
        <v>3857</v>
      </c>
      <c r="C3859" s="5">
        <v>8.1132776381064087E-2</v>
      </c>
      <c r="D3859" s="4">
        <f t="shared" si="597"/>
        <v>7.9513003839506408E-2</v>
      </c>
      <c r="E3859" s="6">
        <f t="shared" si="598"/>
        <v>8.0317455107263208E-2</v>
      </c>
      <c r="F3859" s="7">
        <f t="shared" si="599"/>
        <v>7.9759379381731305E-2</v>
      </c>
      <c r="I3859" s="10">
        <v>3857</v>
      </c>
      <c r="J3859" s="8">
        <f t="shared" si="600"/>
        <v>8.2632776381064088E-2</v>
      </c>
      <c r="K3859" s="8">
        <f t="shared" si="600"/>
        <v>8.1013003839506409E-2</v>
      </c>
      <c r="L3859" s="8">
        <f t="shared" si="600"/>
        <v>8.1817455107263209E-2</v>
      </c>
      <c r="M3859" s="8">
        <f t="shared" si="600"/>
        <v>8.1259379381731306E-2</v>
      </c>
      <c r="P3859">
        <v>3857</v>
      </c>
      <c r="Q3859" s="8">
        <f t="shared" si="601"/>
        <v>7.9632776381064085E-2</v>
      </c>
      <c r="R3859" s="8">
        <f t="shared" si="601"/>
        <v>7.8013003839506406E-2</v>
      </c>
      <c r="S3859" s="8">
        <f t="shared" si="601"/>
        <v>7.8817455107263207E-2</v>
      </c>
      <c r="T3859" s="8">
        <f t="shared" si="601"/>
        <v>7.8259379381731303E-2</v>
      </c>
      <c r="W3859">
        <v>3857</v>
      </c>
      <c r="X3859" s="4">
        <f t="shared" si="596"/>
        <v>8.6718178847790262E-2</v>
      </c>
      <c r="Y3859" s="4">
        <f t="shared" si="594"/>
        <v>8.693074013669512E-2</v>
      </c>
      <c r="Z3859" s="4">
        <f t="shared" si="595"/>
        <v>8.6386470821911504E-2</v>
      </c>
    </row>
    <row r="3860" spans="1:26" x14ac:dyDescent="0.25">
      <c r="A3860" s="16">
        <f t="shared" si="602"/>
        <v>47393</v>
      </c>
      <c r="B3860">
        <f>+'[2]Ejercicio 1'!E4077</f>
        <v>3858</v>
      </c>
      <c r="C3860" s="5">
        <v>8.1134566546408465E-2</v>
      </c>
      <c r="D3860" s="4">
        <f t="shared" si="597"/>
        <v>7.951472346978114E-2</v>
      </c>
      <c r="E3860" s="6">
        <f t="shared" si="598"/>
        <v>8.0319209650657294E-2</v>
      </c>
      <c r="F3860" s="7">
        <f t="shared" si="599"/>
        <v>7.9761109679861802E-2</v>
      </c>
      <c r="I3860" s="10">
        <v>3858</v>
      </c>
      <c r="J3860" s="8">
        <f t="shared" si="600"/>
        <v>8.2634566546408467E-2</v>
      </c>
      <c r="K3860" s="8">
        <f t="shared" si="600"/>
        <v>8.1014723469781141E-2</v>
      </c>
      <c r="L3860" s="8">
        <f t="shared" si="600"/>
        <v>8.1819209650657296E-2</v>
      </c>
      <c r="M3860" s="8">
        <f t="shared" si="600"/>
        <v>8.1261109679861804E-2</v>
      </c>
      <c r="P3860">
        <v>3858</v>
      </c>
      <c r="Q3860" s="8">
        <f t="shared" si="601"/>
        <v>7.9634566546408464E-2</v>
      </c>
      <c r="R3860" s="8">
        <f t="shared" si="601"/>
        <v>7.8014723469781139E-2</v>
      </c>
      <c r="S3860" s="8">
        <f t="shared" si="601"/>
        <v>7.8819209650657293E-2</v>
      </c>
      <c r="T3860" s="8">
        <f t="shared" si="601"/>
        <v>7.8261109679861801E-2</v>
      </c>
      <c r="W3860">
        <v>3858</v>
      </c>
      <c r="X3860" s="4">
        <f t="shared" si="596"/>
        <v>8.6738810216126214E-2</v>
      </c>
      <c r="Y3860" s="4">
        <f t="shared" si="594"/>
        <v>8.6934249288030341E-2</v>
      </c>
      <c r="Z3860" s="4">
        <f t="shared" si="595"/>
        <v>8.6389927448564982E-2</v>
      </c>
    </row>
    <row r="3861" spans="1:26" x14ac:dyDescent="0.25">
      <c r="A3861" s="16">
        <f t="shared" si="602"/>
        <v>47394</v>
      </c>
      <c r="B3861">
        <f>+'[2]Ejercicio 1'!E4078</f>
        <v>3859</v>
      </c>
      <c r="C3861" s="5">
        <v>8.1136356711752858E-2</v>
      </c>
      <c r="D3861" s="4">
        <f t="shared" si="597"/>
        <v>7.9516443098560929E-2</v>
      </c>
      <c r="E3861" s="6">
        <f t="shared" si="598"/>
        <v>8.0320964193289796E-2</v>
      </c>
      <c r="F3861" s="7">
        <f t="shared" si="599"/>
        <v>7.9762839976716168E-2</v>
      </c>
      <c r="I3861" s="10">
        <v>3859</v>
      </c>
      <c r="J3861" s="8">
        <f t="shared" si="600"/>
        <v>8.2636356711752859E-2</v>
      </c>
      <c r="K3861" s="8">
        <f t="shared" si="600"/>
        <v>8.1016443098560931E-2</v>
      </c>
      <c r="L3861" s="8">
        <f t="shared" si="600"/>
        <v>8.1820964193289797E-2</v>
      </c>
      <c r="M3861" s="8">
        <f t="shared" si="600"/>
        <v>8.126283997671617E-2</v>
      </c>
      <c r="P3861">
        <v>3859</v>
      </c>
      <c r="Q3861" s="8">
        <f t="shared" si="601"/>
        <v>7.9636356711752856E-2</v>
      </c>
      <c r="R3861" s="8">
        <f t="shared" si="601"/>
        <v>7.8016443098560928E-2</v>
      </c>
      <c r="S3861" s="8">
        <f t="shared" si="601"/>
        <v>7.8820964193289794E-2</v>
      </c>
      <c r="T3861" s="8">
        <f t="shared" si="601"/>
        <v>7.8262839976716167E-2</v>
      </c>
      <c r="W3861">
        <v>3859</v>
      </c>
      <c r="X3861" s="4">
        <f t="shared" si="596"/>
        <v>8.6759451186521952E-2</v>
      </c>
      <c r="Y3861" s="4">
        <f t="shared" si="594"/>
        <v>8.6937758437909157E-2</v>
      </c>
      <c r="Z3861" s="4">
        <f t="shared" si="595"/>
        <v>8.6393384071235937E-2</v>
      </c>
    </row>
    <row r="3862" spans="1:26" x14ac:dyDescent="0.25">
      <c r="A3862" s="16">
        <f t="shared" si="602"/>
        <v>47395</v>
      </c>
      <c r="B3862">
        <f>+'[2]Ejercicio 1'!E4079</f>
        <v>3860</v>
      </c>
      <c r="C3862" s="5">
        <v>8.1138146877097236E-2</v>
      </c>
      <c r="D3862" s="4">
        <f t="shared" si="597"/>
        <v>7.951816272584615E-2</v>
      </c>
      <c r="E3862" s="6">
        <f t="shared" si="598"/>
        <v>8.0322718735158963E-2</v>
      </c>
      <c r="F3862" s="7">
        <f t="shared" si="599"/>
        <v>7.976457027230012E-2</v>
      </c>
      <c r="I3862" s="10">
        <v>3860</v>
      </c>
      <c r="J3862" s="8">
        <f t="shared" si="600"/>
        <v>8.2638146877097238E-2</v>
      </c>
      <c r="K3862" s="8">
        <f t="shared" si="600"/>
        <v>8.1018162725846152E-2</v>
      </c>
      <c r="L3862" s="8">
        <f t="shared" si="600"/>
        <v>8.1822718735158964E-2</v>
      </c>
      <c r="M3862" s="8">
        <f t="shared" si="600"/>
        <v>8.1264570272300121E-2</v>
      </c>
      <c r="P3862">
        <v>3860</v>
      </c>
      <c r="Q3862" s="8">
        <f t="shared" si="601"/>
        <v>7.9638146877097235E-2</v>
      </c>
      <c r="R3862" s="8">
        <f t="shared" si="601"/>
        <v>7.8018162725846149E-2</v>
      </c>
      <c r="S3862" s="8">
        <f t="shared" si="601"/>
        <v>7.8822718735158961E-2</v>
      </c>
      <c r="T3862" s="8">
        <f t="shared" si="601"/>
        <v>7.8264570272300119E-2</v>
      </c>
      <c r="W3862">
        <v>3860</v>
      </c>
      <c r="X3862" s="4">
        <f t="shared" si="596"/>
        <v>8.6780101759270908E-2</v>
      </c>
      <c r="Y3862" s="4">
        <f t="shared" si="594"/>
        <v>8.6941267586217355E-2</v>
      </c>
      <c r="Z3862" s="4">
        <f t="shared" si="595"/>
        <v>8.639684069070945E-2</v>
      </c>
    </row>
    <row r="3863" spans="1:26" x14ac:dyDescent="0.25">
      <c r="A3863" s="16">
        <f t="shared" si="602"/>
        <v>47396</v>
      </c>
      <c r="B3863">
        <f>+'[2]Ejercicio 1'!E4080</f>
        <v>3861</v>
      </c>
      <c r="C3863" s="5">
        <v>8.1139937042441629E-2</v>
      </c>
      <c r="D3863" s="4">
        <f t="shared" si="597"/>
        <v>7.9519882351636026E-2</v>
      </c>
      <c r="E3863" s="6">
        <f t="shared" si="598"/>
        <v>8.0324473276265643E-2</v>
      </c>
      <c r="F3863" s="7">
        <f t="shared" si="599"/>
        <v>7.9766300566613671E-2</v>
      </c>
      <c r="I3863" s="10">
        <v>3861</v>
      </c>
      <c r="J3863" s="8">
        <f t="shared" si="600"/>
        <v>8.263993704244163E-2</v>
      </c>
      <c r="K3863" s="8">
        <f t="shared" si="600"/>
        <v>8.1019882351636027E-2</v>
      </c>
      <c r="L3863" s="8">
        <f t="shared" si="600"/>
        <v>8.1824473276265644E-2</v>
      </c>
      <c r="M3863" s="8">
        <f t="shared" si="600"/>
        <v>8.1266300566613672E-2</v>
      </c>
      <c r="P3863">
        <v>3861</v>
      </c>
      <c r="Q3863" s="8">
        <f t="shared" si="601"/>
        <v>7.9639937042441628E-2</v>
      </c>
      <c r="R3863" s="8">
        <f t="shared" si="601"/>
        <v>7.8019882351636025E-2</v>
      </c>
      <c r="S3863" s="8">
        <f t="shared" si="601"/>
        <v>7.8824473276265641E-2</v>
      </c>
      <c r="T3863" s="8">
        <f t="shared" si="601"/>
        <v>7.826630056661367E-2</v>
      </c>
      <c r="W3863">
        <v>3861</v>
      </c>
      <c r="X3863" s="4">
        <f t="shared" si="596"/>
        <v>8.6800761934610227E-2</v>
      </c>
      <c r="Y3863" s="4">
        <f t="shared" si="594"/>
        <v>8.6944776733031359E-2</v>
      </c>
      <c r="Z3863" s="4">
        <f t="shared" si="595"/>
        <v>8.6400297306985507E-2</v>
      </c>
    </row>
    <row r="3864" spans="1:26" x14ac:dyDescent="0.25">
      <c r="A3864" s="16">
        <f t="shared" si="602"/>
        <v>47397</v>
      </c>
      <c r="B3864">
        <f>+'[2]Ejercicio 1'!E4081</f>
        <v>3862</v>
      </c>
      <c r="C3864" s="5">
        <v>8.1141727207786007E-2</v>
      </c>
      <c r="D3864" s="4">
        <f t="shared" si="597"/>
        <v>7.9521601975930944E-2</v>
      </c>
      <c r="E3864" s="6">
        <f t="shared" si="598"/>
        <v>8.0326227816608989E-2</v>
      </c>
      <c r="F3864" s="7">
        <f t="shared" si="599"/>
        <v>7.976803085965109E-2</v>
      </c>
      <c r="I3864" s="10">
        <v>3862</v>
      </c>
      <c r="J3864" s="8">
        <f t="shared" si="600"/>
        <v>8.2641727207786009E-2</v>
      </c>
      <c r="K3864" s="8">
        <f t="shared" si="600"/>
        <v>8.1021601975930946E-2</v>
      </c>
      <c r="L3864" s="8">
        <f t="shared" si="600"/>
        <v>8.182622781660899E-2</v>
      </c>
      <c r="M3864" s="8">
        <f t="shared" si="600"/>
        <v>8.1268030859651091E-2</v>
      </c>
      <c r="P3864">
        <v>3862</v>
      </c>
      <c r="Q3864" s="8">
        <f t="shared" si="601"/>
        <v>7.9641727207786006E-2</v>
      </c>
      <c r="R3864" s="8">
        <f t="shared" si="601"/>
        <v>7.8021601975930943E-2</v>
      </c>
      <c r="S3864" s="8">
        <f t="shared" si="601"/>
        <v>7.8826227816608987E-2</v>
      </c>
      <c r="T3864" s="8">
        <f t="shared" si="601"/>
        <v>7.8268030859651089E-2</v>
      </c>
      <c r="W3864">
        <v>3862</v>
      </c>
      <c r="X3864" s="4">
        <f t="shared" si="596"/>
        <v>8.6821431712814853E-2</v>
      </c>
      <c r="Y3864" s="4">
        <f t="shared" si="594"/>
        <v>8.6948285878276507E-2</v>
      </c>
      <c r="Z3864" s="4">
        <f t="shared" si="595"/>
        <v>8.6403753918887938E-2</v>
      </c>
    </row>
    <row r="3865" spans="1:26" x14ac:dyDescent="0.25">
      <c r="A3865" s="16">
        <f t="shared" si="602"/>
        <v>47398</v>
      </c>
      <c r="B3865">
        <f>+'[2]Ejercicio 1'!E4082</f>
        <v>3863</v>
      </c>
      <c r="C3865" s="5">
        <v>8.11435173731304E-2</v>
      </c>
      <c r="D3865" s="4">
        <f t="shared" si="597"/>
        <v>7.9523321598730712E-2</v>
      </c>
      <c r="E3865" s="6">
        <f t="shared" si="598"/>
        <v>8.0327982356189861E-2</v>
      </c>
      <c r="F3865" s="7">
        <f t="shared" si="599"/>
        <v>7.9769761151415236E-2</v>
      </c>
      <c r="I3865" s="10">
        <v>3863</v>
      </c>
      <c r="J3865" s="8">
        <f t="shared" si="600"/>
        <v>8.2643517373130401E-2</v>
      </c>
      <c r="K3865" s="8">
        <f t="shared" si="600"/>
        <v>8.1023321598730713E-2</v>
      </c>
      <c r="L3865" s="8">
        <f t="shared" si="600"/>
        <v>8.1827982356189863E-2</v>
      </c>
      <c r="M3865" s="8">
        <f t="shared" si="600"/>
        <v>8.1269761151415237E-2</v>
      </c>
      <c r="P3865">
        <v>3863</v>
      </c>
      <c r="Q3865" s="8">
        <f t="shared" si="601"/>
        <v>7.9643517373130399E-2</v>
      </c>
      <c r="R3865" s="8">
        <f t="shared" si="601"/>
        <v>7.802332159873071E-2</v>
      </c>
      <c r="S3865" s="8">
        <f t="shared" si="601"/>
        <v>7.882798235618986E-2</v>
      </c>
      <c r="T3865" s="8">
        <f t="shared" si="601"/>
        <v>7.8269761151415235E-2</v>
      </c>
      <c r="W3865">
        <v>3863</v>
      </c>
      <c r="X3865" s="4">
        <f t="shared" si="596"/>
        <v>8.6842111094149646E-2</v>
      </c>
      <c r="Y3865" s="4">
        <f t="shared" si="594"/>
        <v>8.69517950219897E-2</v>
      </c>
      <c r="Z3865" s="4">
        <f t="shared" si="595"/>
        <v>8.6407210527592912E-2</v>
      </c>
    </row>
    <row r="3866" spans="1:26" x14ac:dyDescent="0.25">
      <c r="A3866" s="16">
        <f t="shared" si="602"/>
        <v>47399</v>
      </c>
      <c r="B3866">
        <f>+'[2]Ejercicio 1'!E4083</f>
        <v>3864</v>
      </c>
      <c r="C3866" s="5">
        <v>8.1145307538474779E-2</v>
      </c>
      <c r="D3866" s="4">
        <f t="shared" si="597"/>
        <v>7.9525041220035536E-2</v>
      </c>
      <c r="E3866" s="6">
        <f t="shared" si="598"/>
        <v>8.0329736895008275E-2</v>
      </c>
      <c r="F3866" s="7">
        <f t="shared" si="599"/>
        <v>7.9771491441908982E-2</v>
      </c>
      <c r="I3866" s="10">
        <v>3864</v>
      </c>
      <c r="J3866" s="8">
        <f t="shared" si="600"/>
        <v>8.264530753847478E-2</v>
      </c>
      <c r="K3866" s="8">
        <f t="shared" si="600"/>
        <v>8.1025041220035537E-2</v>
      </c>
      <c r="L3866" s="8">
        <f t="shared" si="600"/>
        <v>8.1829736895008276E-2</v>
      </c>
      <c r="M3866" s="8">
        <f t="shared" si="600"/>
        <v>8.1271491441908983E-2</v>
      </c>
      <c r="P3866">
        <v>3864</v>
      </c>
      <c r="Q3866" s="8">
        <f t="shared" si="601"/>
        <v>7.9645307538474777E-2</v>
      </c>
      <c r="R3866" s="8">
        <f t="shared" si="601"/>
        <v>7.8025041220035535E-2</v>
      </c>
      <c r="S3866" s="8">
        <f t="shared" si="601"/>
        <v>7.8829736895008273E-2</v>
      </c>
      <c r="T3866" s="8">
        <f t="shared" si="601"/>
        <v>7.827149144190898E-2</v>
      </c>
      <c r="W3866">
        <v>3864</v>
      </c>
      <c r="X3866" s="4">
        <f t="shared" si="596"/>
        <v>8.6862800078881197E-2</v>
      </c>
      <c r="Y3866" s="4">
        <f t="shared" si="594"/>
        <v>8.6955304164208713E-2</v>
      </c>
      <c r="Z3866" s="4">
        <f t="shared" si="595"/>
        <v>8.6410667132706481E-2</v>
      </c>
    </row>
    <row r="3867" spans="1:26" x14ac:dyDescent="0.25">
      <c r="A3867" s="16">
        <f t="shared" si="602"/>
        <v>47400</v>
      </c>
      <c r="B3867">
        <f>+'[2]Ejercicio 1'!E4084</f>
        <v>3865</v>
      </c>
      <c r="C3867" s="5">
        <v>8.1147097703819171E-2</v>
      </c>
      <c r="D3867" s="4">
        <f t="shared" si="597"/>
        <v>7.9526760839845403E-2</v>
      </c>
      <c r="E3867" s="6">
        <f t="shared" si="598"/>
        <v>8.0331491433064214E-2</v>
      </c>
      <c r="F3867" s="7">
        <f t="shared" si="599"/>
        <v>7.9773221731126595E-2</v>
      </c>
      <c r="I3867" s="10">
        <v>3865</v>
      </c>
      <c r="J3867" s="8">
        <f t="shared" si="600"/>
        <v>8.2647097703819172E-2</v>
      </c>
      <c r="K3867" s="8">
        <f t="shared" si="600"/>
        <v>8.1026760839845405E-2</v>
      </c>
      <c r="L3867" s="8">
        <f t="shared" si="600"/>
        <v>8.1831491433064216E-2</v>
      </c>
      <c r="M3867" s="8">
        <f t="shared" si="600"/>
        <v>8.1273221731126596E-2</v>
      </c>
      <c r="P3867">
        <v>3865</v>
      </c>
      <c r="Q3867" s="8">
        <f t="shared" si="601"/>
        <v>7.964709770381917E-2</v>
      </c>
      <c r="R3867" s="8">
        <f t="shared" si="601"/>
        <v>7.8026760839845402E-2</v>
      </c>
      <c r="S3867" s="8">
        <f t="shared" si="601"/>
        <v>7.8831491433064213E-2</v>
      </c>
      <c r="T3867" s="8">
        <f t="shared" si="601"/>
        <v>7.8273221731126594E-2</v>
      </c>
      <c r="W3867">
        <v>3865</v>
      </c>
      <c r="X3867" s="4">
        <f t="shared" si="596"/>
        <v>8.6883498667266454E-2</v>
      </c>
      <c r="Y3867" s="4">
        <f t="shared" si="594"/>
        <v>8.6958813304858856E-2</v>
      </c>
      <c r="Z3867" s="4">
        <f t="shared" si="595"/>
        <v>8.6414123734228632E-2</v>
      </c>
    </row>
    <row r="3868" spans="1:26" x14ac:dyDescent="0.25">
      <c r="A3868" s="16">
        <f t="shared" si="602"/>
        <v>47401</v>
      </c>
      <c r="B3868">
        <f>+'[2]Ejercicio 1'!E4085</f>
        <v>3866</v>
      </c>
      <c r="C3868" s="5">
        <v>8.114888786916355E-2</v>
      </c>
      <c r="D3868" s="4">
        <f t="shared" si="597"/>
        <v>7.9528480458160758E-2</v>
      </c>
      <c r="E3868" s="6">
        <f t="shared" si="598"/>
        <v>8.0333245970357681E-2</v>
      </c>
      <c r="F3868" s="7">
        <f t="shared" si="599"/>
        <v>7.9774952019073808E-2</v>
      </c>
      <c r="I3868" s="10">
        <v>3866</v>
      </c>
      <c r="J3868" s="8">
        <f t="shared" si="600"/>
        <v>8.2648887869163551E-2</v>
      </c>
      <c r="K3868" s="8">
        <f t="shared" si="600"/>
        <v>8.1028480458160759E-2</v>
      </c>
      <c r="L3868" s="8">
        <f t="shared" si="600"/>
        <v>8.1833245970357682E-2</v>
      </c>
      <c r="M3868" s="8">
        <f t="shared" si="600"/>
        <v>8.127495201907381E-2</v>
      </c>
      <c r="P3868">
        <v>3866</v>
      </c>
      <c r="Q3868" s="8">
        <f t="shared" si="601"/>
        <v>7.9648887869163548E-2</v>
      </c>
      <c r="R3868" s="8">
        <f t="shared" si="601"/>
        <v>7.8028480458160757E-2</v>
      </c>
      <c r="S3868" s="8">
        <f t="shared" si="601"/>
        <v>7.8833245970357679E-2</v>
      </c>
      <c r="T3868" s="8">
        <f t="shared" si="601"/>
        <v>7.8274952019073807E-2</v>
      </c>
      <c r="W3868">
        <v>3866</v>
      </c>
      <c r="X3868" s="4">
        <f t="shared" si="596"/>
        <v>8.6904206859597904E-2</v>
      </c>
      <c r="Y3868" s="4">
        <f t="shared" si="594"/>
        <v>8.696232244401482E-2</v>
      </c>
      <c r="Z3868" s="4">
        <f t="shared" si="595"/>
        <v>8.6417580332162236E-2</v>
      </c>
    </row>
    <row r="3869" spans="1:26" x14ac:dyDescent="0.25">
      <c r="A3869" s="16">
        <f t="shared" si="602"/>
        <v>47402</v>
      </c>
      <c r="B3869">
        <f>+'[2]Ejercicio 1'!E4086</f>
        <v>3867</v>
      </c>
      <c r="C3869" s="5">
        <v>8.1150678034507942E-2</v>
      </c>
      <c r="D3869" s="4">
        <f t="shared" si="597"/>
        <v>7.9530200074980753E-2</v>
      </c>
      <c r="E3869" s="6">
        <f t="shared" si="598"/>
        <v>8.0335000506888687E-2</v>
      </c>
      <c r="F3869" s="7">
        <f t="shared" si="599"/>
        <v>7.9776682305747748E-2</v>
      </c>
      <c r="I3869" s="10">
        <v>3867</v>
      </c>
      <c r="J3869" s="8">
        <f t="shared" si="600"/>
        <v>8.2650678034507943E-2</v>
      </c>
      <c r="K3869" s="8">
        <f t="shared" si="600"/>
        <v>8.1030200074980754E-2</v>
      </c>
      <c r="L3869" s="8">
        <f t="shared" si="600"/>
        <v>8.1835000506888689E-2</v>
      </c>
      <c r="M3869" s="8">
        <f t="shared" si="600"/>
        <v>8.1276682305747749E-2</v>
      </c>
      <c r="P3869">
        <v>3867</v>
      </c>
      <c r="Q3869" s="8">
        <f t="shared" si="601"/>
        <v>7.9650678034507941E-2</v>
      </c>
      <c r="R3869" s="8">
        <f t="shared" si="601"/>
        <v>7.8030200074980752E-2</v>
      </c>
      <c r="S3869" s="8">
        <f t="shared" si="601"/>
        <v>7.8835000506888686E-2</v>
      </c>
      <c r="T3869" s="8">
        <f t="shared" si="601"/>
        <v>7.8276682305747747E-2</v>
      </c>
      <c r="W3869">
        <v>3867</v>
      </c>
      <c r="X3869" s="4">
        <f t="shared" si="596"/>
        <v>8.6924924656114066E-2</v>
      </c>
      <c r="Y3869" s="4">
        <f t="shared" si="594"/>
        <v>8.6965831581674827E-2</v>
      </c>
      <c r="Z3869" s="4">
        <f t="shared" si="595"/>
        <v>8.6421036926507266E-2</v>
      </c>
    </row>
    <row r="3870" spans="1:26" x14ac:dyDescent="0.25">
      <c r="A3870" s="16">
        <f t="shared" si="602"/>
        <v>47403</v>
      </c>
      <c r="B3870">
        <f>+'[2]Ejercicio 1'!E4087</f>
        <v>3868</v>
      </c>
      <c r="C3870" s="5">
        <v>8.1152468199852321E-2</v>
      </c>
      <c r="D3870" s="4">
        <f t="shared" si="597"/>
        <v>7.9531919690305819E-2</v>
      </c>
      <c r="E3870" s="6">
        <f t="shared" si="598"/>
        <v>8.033675504265636E-2</v>
      </c>
      <c r="F3870" s="7">
        <f t="shared" si="599"/>
        <v>7.9778412591151274E-2</v>
      </c>
      <c r="I3870" s="10">
        <v>3868</v>
      </c>
      <c r="J3870" s="8">
        <f t="shared" si="600"/>
        <v>8.2652468199852322E-2</v>
      </c>
      <c r="K3870" s="8">
        <f t="shared" si="600"/>
        <v>8.103191969030582E-2</v>
      </c>
      <c r="L3870" s="8">
        <f t="shared" si="600"/>
        <v>8.1836755042656362E-2</v>
      </c>
      <c r="M3870" s="8">
        <f t="shared" si="600"/>
        <v>8.1278412591151275E-2</v>
      </c>
      <c r="P3870">
        <v>3868</v>
      </c>
      <c r="Q3870" s="8">
        <f t="shared" si="601"/>
        <v>7.9652468199852319E-2</v>
      </c>
      <c r="R3870" s="8">
        <f t="shared" si="601"/>
        <v>7.8031919690305818E-2</v>
      </c>
      <c r="S3870" s="8">
        <f t="shared" si="601"/>
        <v>7.8836755042656359E-2</v>
      </c>
      <c r="T3870" s="8">
        <f t="shared" si="601"/>
        <v>7.8278412591151272E-2</v>
      </c>
      <c r="W3870">
        <v>3868</v>
      </c>
      <c r="X3870" s="4">
        <f t="shared" si="596"/>
        <v>8.6945652057091621E-2</v>
      </c>
      <c r="Y3870" s="4">
        <f t="shared" si="594"/>
        <v>8.6969340717766866E-2</v>
      </c>
      <c r="Z3870" s="4">
        <f t="shared" si="595"/>
        <v>8.6424493517654868E-2</v>
      </c>
    </row>
    <row r="3871" spans="1:26" x14ac:dyDescent="0.25">
      <c r="A3871" s="16">
        <f t="shared" si="602"/>
        <v>47404</v>
      </c>
      <c r="B3871">
        <f>+'[2]Ejercicio 1'!E4088</f>
        <v>3869</v>
      </c>
      <c r="C3871" s="5">
        <v>8.1154258365196713E-2</v>
      </c>
      <c r="D3871" s="4">
        <f t="shared" si="597"/>
        <v>7.9533639304135748E-2</v>
      </c>
      <c r="E3871" s="6">
        <f t="shared" si="598"/>
        <v>8.0338509577661546E-2</v>
      </c>
      <c r="F3871" s="7">
        <f t="shared" si="599"/>
        <v>7.9780142875278681E-2</v>
      </c>
      <c r="I3871" s="10">
        <v>3869</v>
      </c>
      <c r="J3871" s="8">
        <f t="shared" si="600"/>
        <v>8.2654258365196714E-2</v>
      </c>
      <c r="K3871" s="8">
        <f t="shared" si="600"/>
        <v>8.1033639304135749E-2</v>
      </c>
      <c r="L3871" s="8">
        <f t="shared" si="600"/>
        <v>8.1838509577661547E-2</v>
      </c>
      <c r="M3871" s="8">
        <f t="shared" si="600"/>
        <v>8.1280142875278683E-2</v>
      </c>
      <c r="P3871">
        <v>3869</v>
      </c>
      <c r="Q3871" s="8">
        <f t="shared" si="601"/>
        <v>7.9654258365196712E-2</v>
      </c>
      <c r="R3871" s="8">
        <f t="shared" si="601"/>
        <v>7.8033639304135746E-2</v>
      </c>
      <c r="S3871" s="8">
        <f t="shared" si="601"/>
        <v>7.8838509577661545E-2</v>
      </c>
      <c r="T3871" s="8">
        <f t="shared" si="601"/>
        <v>7.828014287527868E-2</v>
      </c>
      <c r="W3871">
        <v>3869</v>
      </c>
      <c r="X3871" s="4">
        <f t="shared" si="596"/>
        <v>8.6966389062795871E-2</v>
      </c>
      <c r="Y3871" s="4">
        <f t="shared" ref="Y3871:Y3934" si="603">Tasa_Fwd(E3780,B3780,E3871,B3871,91)</f>
        <v>8.6972849852326936E-2</v>
      </c>
      <c r="Z3871" s="4">
        <f t="shared" si="595"/>
        <v>8.6427950104819934E-2</v>
      </c>
    </row>
    <row r="3872" spans="1:26" x14ac:dyDescent="0.25">
      <c r="A3872" s="16">
        <f t="shared" si="602"/>
        <v>47405</v>
      </c>
      <c r="B3872">
        <f>+'[2]Ejercicio 1'!E4089</f>
        <v>3870</v>
      </c>
      <c r="C3872" s="5">
        <v>8.1156048530541092E-2</v>
      </c>
      <c r="D3872" s="4">
        <f t="shared" si="597"/>
        <v>7.9535358916470747E-2</v>
      </c>
      <c r="E3872" s="6">
        <f t="shared" si="598"/>
        <v>8.0340264111903398E-2</v>
      </c>
      <c r="F3872" s="7">
        <f t="shared" si="599"/>
        <v>7.9781873158132816E-2</v>
      </c>
      <c r="I3872" s="10">
        <v>3870</v>
      </c>
      <c r="J3872" s="8">
        <f t="shared" si="600"/>
        <v>8.2656048530541093E-2</v>
      </c>
      <c r="K3872" s="8">
        <f t="shared" si="600"/>
        <v>8.1035358916470748E-2</v>
      </c>
      <c r="L3872" s="8">
        <f t="shared" si="600"/>
        <v>8.1840264111903399E-2</v>
      </c>
      <c r="M3872" s="8">
        <f t="shared" si="600"/>
        <v>8.1281873158132817E-2</v>
      </c>
      <c r="P3872">
        <v>3870</v>
      </c>
      <c r="Q3872" s="8">
        <f t="shared" si="601"/>
        <v>7.965604853054109E-2</v>
      </c>
      <c r="R3872" s="8">
        <f t="shared" si="601"/>
        <v>7.8035358916470746E-2</v>
      </c>
      <c r="S3872" s="8">
        <f t="shared" si="601"/>
        <v>7.8840264111903396E-2</v>
      </c>
      <c r="T3872" s="8">
        <f t="shared" si="601"/>
        <v>7.8281873158132814E-2</v>
      </c>
      <c r="W3872">
        <v>3870</v>
      </c>
      <c r="X3872" s="4">
        <f t="shared" si="596"/>
        <v>8.6987135673493837E-2</v>
      </c>
      <c r="Y3872" s="4">
        <f t="shared" si="603"/>
        <v>8.6976358985355051E-2</v>
      </c>
      <c r="Z3872" s="4">
        <f t="shared" ref="Z3872:Z3935" si="604">Tasa_Fwd(F3844,B3844,F3872,B3872,28)</f>
        <v>8.6431406688002477E-2</v>
      </c>
    </row>
    <row r="3873" spans="1:26" x14ac:dyDescent="0.25">
      <c r="A3873" s="16">
        <f t="shared" si="602"/>
        <v>47406</v>
      </c>
      <c r="B3873">
        <f>+'[2]Ejercicio 1'!E4090</f>
        <v>3871</v>
      </c>
      <c r="C3873" s="5">
        <v>8.115783869588547E-2</v>
      </c>
      <c r="D3873" s="4">
        <f t="shared" si="597"/>
        <v>7.9537078527311011E-2</v>
      </c>
      <c r="E3873" s="6">
        <f t="shared" si="598"/>
        <v>8.0342018645383664E-2</v>
      </c>
      <c r="F3873" s="7">
        <f t="shared" si="599"/>
        <v>7.9783603439716549E-2</v>
      </c>
      <c r="I3873" s="10">
        <v>3871</v>
      </c>
      <c r="J3873" s="8">
        <f t="shared" si="600"/>
        <v>8.2657838695885472E-2</v>
      </c>
      <c r="K3873" s="8">
        <f t="shared" si="600"/>
        <v>8.1037078527311013E-2</v>
      </c>
      <c r="L3873" s="8">
        <f t="shared" si="600"/>
        <v>8.1842018645383666E-2</v>
      </c>
      <c r="M3873" s="8">
        <f t="shared" si="600"/>
        <v>8.1283603439716551E-2</v>
      </c>
      <c r="P3873">
        <v>3871</v>
      </c>
      <c r="Q3873" s="8">
        <f t="shared" si="601"/>
        <v>7.9657838695885469E-2</v>
      </c>
      <c r="R3873" s="8">
        <f t="shared" si="601"/>
        <v>7.803707852731101E-2</v>
      </c>
      <c r="S3873" s="8">
        <f t="shared" si="601"/>
        <v>7.8842018645383663E-2</v>
      </c>
      <c r="T3873" s="8">
        <f t="shared" si="601"/>
        <v>7.8283603439716548E-2</v>
      </c>
      <c r="W3873">
        <v>3871</v>
      </c>
      <c r="X3873" s="4">
        <f t="shared" si="596"/>
        <v>8.7007891889442912E-2</v>
      </c>
      <c r="Y3873" s="4">
        <f t="shared" si="603"/>
        <v>8.6979868116888973E-2</v>
      </c>
      <c r="Z3873" s="4">
        <f t="shared" si="604"/>
        <v>8.6434863268378681E-2</v>
      </c>
    </row>
    <row r="3874" spans="1:26" x14ac:dyDescent="0.25">
      <c r="A3874" s="16">
        <f t="shared" si="602"/>
        <v>47407</v>
      </c>
      <c r="B3874">
        <f>+'[2]Ejercicio 1'!E4091</f>
        <v>3872</v>
      </c>
      <c r="C3874" s="5">
        <v>8.1159628861229863E-2</v>
      </c>
      <c r="D3874" s="4">
        <f t="shared" si="597"/>
        <v>7.9538798136656569E-2</v>
      </c>
      <c r="E3874" s="6">
        <f t="shared" si="598"/>
        <v>8.0343773178100583E-2</v>
      </c>
      <c r="F3874" s="7">
        <f t="shared" si="599"/>
        <v>7.978533372002701E-2</v>
      </c>
      <c r="I3874" s="10">
        <v>3872</v>
      </c>
      <c r="J3874" s="8">
        <f t="shared" si="600"/>
        <v>8.2659628861229864E-2</v>
      </c>
      <c r="K3874" s="8">
        <f t="shared" si="600"/>
        <v>8.103879813665657E-2</v>
      </c>
      <c r="L3874" s="8">
        <f t="shared" si="600"/>
        <v>8.1843773178100584E-2</v>
      </c>
      <c r="M3874" s="8">
        <f t="shared" si="600"/>
        <v>8.1285333720027012E-2</v>
      </c>
      <c r="P3874">
        <v>3872</v>
      </c>
      <c r="Q3874" s="8">
        <f t="shared" si="601"/>
        <v>7.9659628861229861E-2</v>
      </c>
      <c r="R3874" s="8">
        <f t="shared" si="601"/>
        <v>7.8038798136656568E-2</v>
      </c>
      <c r="S3874" s="8">
        <f t="shared" si="601"/>
        <v>7.8843773178100582E-2</v>
      </c>
      <c r="T3874" s="8">
        <f t="shared" si="601"/>
        <v>7.8285333720027009E-2</v>
      </c>
      <c r="W3874">
        <v>3872</v>
      </c>
      <c r="X3874" s="4">
        <f t="shared" si="596"/>
        <v>8.702865771093779E-2</v>
      </c>
      <c r="Y3874" s="4">
        <f t="shared" si="603"/>
        <v>8.6983377246853164E-2</v>
      </c>
      <c r="Z3874" s="4">
        <f t="shared" si="604"/>
        <v>8.6438319844775222E-2</v>
      </c>
    </row>
    <row r="3875" spans="1:26" x14ac:dyDescent="0.25">
      <c r="A3875" s="16">
        <f t="shared" si="602"/>
        <v>47408</v>
      </c>
      <c r="B3875">
        <f>+'[2]Ejercicio 1'!E4092</f>
        <v>3873</v>
      </c>
      <c r="C3875" s="5">
        <v>8.1161419026574241E-2</v>
      </c>
      <c r="D3875" s="4">
        <f t="shared" si="597"/>
        <v>7.9540517744506586E-2</v>
      </c>
      <c r="E3875" s="6">
        <f t="shared" si="598"/>
        <v>8.0345527710055029E-2</v>
      </c>
      <c r="F3875" s="7">
        <f t="shared" si="599"/>
        <v>7.9787063999064198E-2</v>
      </c>
      <c r="I3875" s="10">
        <v>3873</v>
      </c>
      <c r="J3875" s="8">
        <f t="shared" si="600"/>
        <v>8.2661419026574243E-2</v>
      </c>
      <c r="K3875" s="8">
        <f t="shared" si="600"/>
        <v>8.1040517744506588E-2</v>
      </c>
      <c r="L3875" s="8">
        <f t="shared" si="600"/>
        <v>8.184552771005503E-2</v>
      </c>
      <c r="M3875" s="8">
        <f t="shared" si="600"/>
        <v>8.1287063999064199E-2</v>
      </c>
      <c r="P3875">
        <v>3873</v>
      </c>
      <c r="Q3875" s="8">
        <f t="shared" si="601"/>
        <v>7.966141902657424E-2</v>
      </c>
      <c r="R3875" s="8">
        <f t="shared" si="601"/>
        <v>7.8040517744506585E-2</v>
      </c>
      <c r="S3875" s="8">
        <f t="shared" si="601"/>
        <v>7.8845527710055027E-2</v>
      </c>
      <c r="T3875" s="8">
        <f t="shared" si="601"/>
        <v>7.8287063999064196E-2</v>
      </c>
      <c r="W3875">
        <v>3873</v>
      </c>
      <c r="X3875" s="4">
        <f t="shared" si="596"/>
        <v>8.7049433138217405E-2</v>
      </c>
      <c r="Y3875" s="4">
        <f t="shared" si="603"/>
        <v>8.6986886375285385E-2</v>
      </c>
      <c r="Z3875" s="4">
        <f t="shared" si="604"/>
        <v>8.6441776417580343E-2</v>
      </c>
    </row>
    <row r="3876" spans="1:26" x14ac:dyDescent="0.25">
      <c r="A3876" s="16">
        <f t="shared" si="602"/>
        <v>47409</v>
      </c>
      <c r="B3876">
        <f>+'[2]Ejercicio 1'!E4093</f>
        <v>3874</v>
      </c>
      <c r="C3876" s="5">
        <v>8.1163209191918634E-2</v>
      </c>
      <c r="D3876" s="4">
        <f t="shared" si="597"/>
        <v>7.9542237350861897E-2</v>
      </c>
      <c r="E3876" s="6">
        <f t="shared" si="598"/>
        <v>8.0347282241247001E-2</v>
      </c>
      <c r="F3876" s="7">
        <f t="shared" si="599"/>
        <v>7.9788794276828126E-2</v>
      </c>
      <c r="I3876" s="10">
        <v>3874</v>
      </c>
      <c r="J3876" s="8">
        <f t="shared" si="600"/>
        <v>8.2663209191918635E-2</v>
      </c>
      <c r="K3876" s="8">
        <f t="shared" si="600"/>
        <v>8.1042237350861898E-2</v>
      </c>
      <c r="L3876" s="8">
        <f t="shared" si="600"/>
        <v>8.1847282241247002E-2</v>
      </c>
      <c r="M3876" s="8">
        <f t="shared" si="600"/>
        <v>8.1288794276828127E-2</v>
      </c>
      <c r="P3876">
        <v>3874</v>
      </c>
      <c r="Q3876" s="8">
        <f t="shared" si="601"/>
        <v>7.9663209191918632E-2</v>
      </c>
      <c r="R3876" s="8">
        <f t="shared" si="601"/>
        <v>7.8042237350861896E-2</v>
      </c>
      <c r="S3876" s="8">
        <f t="shared" si="601"/>
        <v>7.8847282241246999E-2</v>
      </c>
      <c r="T3876" s="8">
        <f t="shared" si="601"/>
        <v>7.8288794276828125E-2</v>
      </c>
      <c r="W3876">
        <v>3874</v>
      </c>
      <c r="X3876" s="4">
        <f t="shared" si="596"/>
        <v>8.7070218171558023E-2</v>
      </c>
      <c r="Y3876" s="4">
        <f t="shared" si="603"/>
        <v>8.6990395502224302E-2</v>
      </c>
      <c r="Z3876" s="4">
        <f t="shared" si="604"/>
        <v>8.6445232987188036E-2</v>
      </c>
    </row>
    <row r="3877" spans="1:26" x14ac:dyDescent="0.25">
      <c r="A3877" s="16">
        <f t="shared" si="602"/>
        <v>47410</v>
      </c>
      <c r="B3877">
        <f>+'[2]Ejercicio 1'!E4094</f>
        <v>3875</v>
      </c>
      <c r="C3877" s="5">
        <v>8.1164999357263012E-2</v>
      </c>
      <c r="D3877" s="4">
        <f t="shared" si="597"/>
        <v>7.9543956955722278E-2</v>
      </c>
      <c r="E3877" s="6">
        <f t="shared" si="598"/>
        <v>8.0349036771676527E-2</v>
      </c>
      <c r="F3877" s="7">
        <f t="shared" si="599"/>
        <v>7.9790524553318781E-2</v>
      </c>
      <c r="I3877" s="10">
        <v>3875</v>
      </c>
      <c r="J3877" s="8">
        <f t="shared" si="600"/>
        <v>8.2664999357263014E-2</v>
      </c>
      <c r="K3877" s="8">
        <f t="shared" si="600"/>
        <v>8.1043956955722279E-2</v>
      </c>
      <c r="L3877" s="8">
        <f t="shared" si="600"/>
        <v>8.1849036771676528E-2</v>
      </c>
      <c r="M3877" s="8">
        <f t="shared" si="600"/>
        <v>8.1290524553318783E-2</v>
      </c>
      <c r="P3877">
        <v>3875</v>
      </c>
      <c r="Q3877" s="8">
        <f t="shared" si="601"/>
        <v>7.9664999357263011E-2</v>
      </c>
      <c r="R3877" s="8">
        <f t="shared" si="601"/>
        <v>7.8043956955722277E-2</v>
      </c>
      <c r="S3877" s="8">
        <f t="shared" si="601"/>
        <v>7.8849036771676526E-2</v>
      </c>
      <c r="T3877" s="8">
        <f t="shared" si="601"/>
        <v>7.829052455331878E-2</v>
      </c>
      <c r="W3877">
        <v>3875</v>
      </c>
      <c r="X3877" s="4">
        <f t="shared" si="596"/>
        <v>8.7091012811226248E-2</v>
      </c>
      <c r="Y3877" s="4">
        <f t="shared" si="603"/>
        <v>8.6993904627631263E-2</v>
      </c>
      <c r="Z3877" s="4">
        <f t="shared" si="604"/>
        <v>8.6448689552813193E-2</v>
      </c>
    </row>
    <row r="3878" spans="1:26" x14ac:dyDescent="0.25">
      <c r="A3878" s="16">
        <f t="shared" si="602"/>
        <v>47411</v>
      </c>
      <c r="B3878">
        <f>+'[2]Ejercicio 1'!E4095</f>
        <v>3876</v>
      </c>
      <c r="C3878" s="5">
        <v>8.1166789522607405E-2</v>
      </c>
      <c r="D3878" s="4">
        <f t="shared" si="597"/>
        <v>7.954567655908755E-2</v>
      </c>
      <c r="E3878" s="6">
        <f t="shared" si="598"/>
        <v>8.0350791301342692E-2</v>
      </c>
      <c r="F3878" s="7">
        <f t="shared" si="599"/>
        <v>7.9792254828539022E-2</v>
      </c>
      <c r="I3878" s="10">
        <v>3876</v>
      </c>
      <c r="J3878" s="8">
        <f t="shared" si="600"/>
        <v>8.2666789522607406E-2</v>
      </c>
      <c r="K3878" s="8">
        <f t="shared" si="600"/>
        <v>8.1045676559087551E-2</v>
      </c>
      <c r="L3878" s="8">
        <f t="shared" si="600"/>
        <v>8.1850791301342693E-2</v>
      </c>
      <c r="M3878" s="8">
        <f t="shared" si="600"/>
        <v>8.1292254828539023E-2</v>
      </c>
      <c r="P3878">
        <v>3876</v>
      </c>
      <c r="Q3878" s="8">
        <f t="shared" si="601"/>
        <v>7.9666789522607404E-2</v>
      </c>
      <c r="R3878" s="8">
        <f t="shared" si="601"/>
        <v>7.8045676559087548E-2</v>
      </c>
      <c r="S3878" s="8">
        <f t="shared" si="601"/>
        <v>7.885079130134269E-2</v>
      </c>
      <c r="T3878" s="8">
        <f t="shared" si="601"/>
        <v>7.8292254828539021E-2</v>
      </c>
      <c r="W3878">
        <v>3876</v>
      </c>
      <c r="X3878" s="4">
        <f t="shared" si="596"/>
        <v>8.7111817057490423E-2</v>
      </c>
      <c r="Y3878" s="4">
        <f t="shared" si="603"/>
        <v>8.6997413751505381E-2</v>
      </c>
      <c r="Z3878" s="4">
        <f t="shared" si="604"/>
        <v>8.645214611484979E-2</v>
      </c>
    </row>
    <row r="3879" spans="1:26" x14ac:dyDescent="0.25">
      <c r="A3879" s="16">
        <f t="shared" si="602"/>
        <v>47412</v>
      </c>
      <c r="B3879">
        <f>+'[2]Ejercicio 1'!E4096</f>
        <v>3877</v>
      </c>
      <c r="C3879" s="5">
        <v>8.1168579687951783E-2</v>
      </c>
      <c r="D3879" s="4">
        <f t="shared" si="597"/>
        <v>7.9547396160957892E-2</v>
      </c>
      <c r="E3879" s="6">
        <f t="shared" si="598"/>
        <v>8.0352545830246397E-2</v>
      </c>
      <c r="F3879" s="7">
        <f t="shared" si="599"/>
        <v>7.9793985102483145E-2</v>
      </c>
      <c r="I3879" s="10">
        <v>3877</v>
      </c>
      <c r="J3879" s="8">
        <f t="shared" si="600"/>
        <v>8.2668579687951785E-2</v>
      </c>
      <c r="K3879" s="8">
        <f t="shared" si="600"/>
        <v>8.1047396160957894E-2</v>
      </c>
      <c r="L3879" s="8">
        <f t="shared" si="600"/>
        <v>8.1852545830246398E-2</v>
      </c>
      <c r="M3879" s="8">
        <f t="shared" si="600"/>
        <v>8.1293985102483146E-2</v>
      </c>
      <c r="P3879">
        <v>3877</v>
      </c>
      <c r="Q3879" s="8">
        <f t="shared" si="601"/>
        <v>7.9668579687951782E-2</v>
      </c>
      <c r="R3879" s="8">
        <f t="shared" si="601"/>
        <v>7.8047396160957891E-2</v>
      </c>
      <c r="S3879" s="8">
        <f t="shared" si="601"/>
        <v>7.8852545830246396E-2</v>
      </c>
      <c r="T3879" s="8">
        <f t="shared" si="601"/>
        <v>7.8293985102483143E-2</v>
      </c>
      <c r="W3879">
        <v>3877</v>
      </c>
      <c r="X3879" s="4">
        <f t="shared" si="596"/>
        <v>8.7132630910618042E-2</v>
      </c>
      <c r="Y3879" s="4">
        <f t="shared" si="603"/>
        <v>8.7000922873848419E-2</v>
      </c>
      <c r="Z3879" s="4">
        <f t="shared" si="604"/>
        <v>8.6455602673294968E-2</v>
      </c>
    </row>
    <row r="3880" spans="1:26" x14ac:dyDescent="0.25">
      <c r="A3880" s="16">
        <f t="shared" si="602"/>
        <v>47413</v>
      </c>
      <c r="B3880">
        <f>+'[2]Ejercicio 1'!E4097</f>
        <v>3878</v>
      </c>
      <c r="C3880" s="5">
        <v>8.1170369853296176E-2</v>
      </c>
      <c r="D3880" s="4">
        <f t="shared" si="597"/>
        <v>7.9549115761333347E-2</v>
      </c>
      <c r="E3880" s="6">
        <f t="shared" si="598"/>
        <v>8.0354300358387629E-2</v>
      </c>
      <c r="F3880" s="7">
        <f t="shared" si="599"/>
        <v>7.9795715375156853E-2</v>
      </c>
      <c r="I3880" s="10">
        <v>3878</v>
      </c>
      <c r="J3880" s="8">
        <f t="shared" si="600"/>
        <v>8.2670369853296177E-2</v>
      </c>
      <c r="K3880" s="8">
        <f t="shared" si="600"/>
        <v>8.1049115761333348E-2</v>
      </c>
      <c r="L3880" s="8">
        <f t="shared" si="600"/>
        <v>8.185430035838763E-2</v>
      </c>
      <c r="M3880" s="8">
        <f t="shared" si="600"/>
        <v>8.1295715375156855E-2</v>
      </c>
      <c r="P3880">
        <v>3878</v>
      </c>
      <c r="Q3880" s="8">
        <f t="shared" si="601"/>
        <v>7.9670369853296175E-2</v>
      </c>
      <c r="R3880" s="8">
        <f t="shared" si="601"/>
        <v>7.8049115761333346E-2</v>
      </c>
      <c r="S3880" s="8">
        <f t="shared" si="601"/>
        <v>7.8854300358387627E-2</v>
      </c>
      <c r="T3880" s="8">
        <f t="shared" si="601"/>
        <v>7.8295715375156852E-2</v>
      </c>
      <c r="W3880">
        <v>3878</v>
      </c>
      <c r="X3880" s="4">
        <f t="shared" si="596"/>
        <v>8.7153454370866468E-2</v>
      </c>
      <c r="Y3880" s="4">
        <f t="shared" si="603"/>
        <v>8.7004431994623474E-2</v>
      </c>
      <c r="Z3880" s="4">
        <f t="shared" si="604"/>
        <v>8.64590592281516E-2</v>
      </c>
    </row>
    <row r="3881" spans="1:26" x14ac:dyDescent="0.25">
      <c r="A3881" s="16">
        <f t="shared" si="602"/>
        <v>47414</v>
      </c>
      <c r="B3881">
        <f>+'[2]Ejercicio 1'!E4098</f>
        <v>3879</v>
      </c>
      <c r="C3881" s="5">
        <v>8.1172160018640555E-2</v>
      </c>
      <c r="D3881" s="4">
        <f t="shared" si="597"/>
        <v>7.9550835360214289E-2</v>
      </c>
      <c r="E3881" s="6">
        <f t="shared" si="598"/>
        <v>8.0356054885766401E-2</v>
      </c>
      <c r="F3881" s="7">
        <f t="shared" si="599"/>
        <v>7.9797445646557302E-2</v>
      </c>
      <c r="I3881" s="10">
        <v>3879</v>
      </c>
      <c r="J3881" s="8">
        <f t="shared" si="600"/>
        <v>8.2672160018640556E-2</v>
      </c>
      <c r="K3881" s="8">
        <f t="shared" si="600"/>
        <v>8.1050835360214291E-2</v>
      </c>
      <c r="L3881" s="8">
        <f t="shared" si="600"/>
        <v>8.1856054885766402E-2</v>
      </c>
      <c r="M3881" s="8">
        <f t="shared" si="600"/>
        <v>8.1297445646557304E-2</v>
      </c>
      <c r="P3881">
        <v>3879</v>
      </c>
      <c r="Q3881" s="8">
        <f t="shared" si="601"/>
        <v>7.9672160018640553E-2</v>
      </c>
      <c r="R3881" s="8">
        <f t="shared" si="601"/>
        <v>7.8050835360214288E-2</v>
      </c>
      <c r="S3881" s="8">
        <f t="shared" si="601"/>
        <v>7.88560548857664E-2</v>
      </c>
      <c r="T3881" s="8">
        <f t="shared" si="601"/>
        <v>7.8297445646557301E-2</v>
      </c>
      <c r="W3881">
        <v>3879</v>
      </c>
      <c r="X3881" s="4">
        <f t="shared" si="596"/>
        <v>8.7174287438532172E-2</v>
      </c>
      <c r="Y3881" s="4">
        <f t="shared" si="603"/>
        <v>8.7007941113939474E-2</v>
      </c>
      <c r="Z3881" s="4">
        <f t="shared" si="604"/>
        <v>8.6462515779807916E-2</v>
      </c>
    </row>
    <row r="3882" spans="1:26" x14ac:dyDescent="0.25">
      <c r="A3882" s="16">
        <f t="shared" si="602"/>
        <v>47415</v>
      </c>
      <c r="B3882">
        <f>+'[2]Ejercicio 1'!E4099</f>
        <v>3880</v>
      </c>
      <c r="C3882" s="5">
        <v>8.1173950183984947E-2</v>
      </c>
      <c r="D3882" s="4">
        <f t="shared" si="597"/>
        <v>7.9552554957599927E-2</v>
      </c>
      <c r="E3882" s="6">
        <f t="shared" si="598"/>
        <v>8.03578094123827E-2</v>
      </c>
      <c r="F3882" s="7">
        <f t="shared" si="599"/>
        <v>7.9799175916684478E-2</v>
      </c>
      <c r="I3882" s="10">
        <v>3880</v>
      </c>
      <c r="J3882" s="8">
        <f t="shared" si="600"/>
        <v>8.2673950183984948E-2</v>
      </c>
      <c r="K3882" s="8">
        <f t="shared" si="600"/>
        <v>8.1052554957599929E-2</v>
      </c>
      <c r="L3882" s="8">
        <f t="shared" si="600"/>
        <v>8.1857809412382701E-2</v>
      </c>
      <c r="M3882" s="8">
        <f t="shared" si="600"/>
        <v>8.129917591668448E-2</v>
      </c>
      <c r="P3882">
        <v>3880</v>
      </c>
      <c r="Q3882" s="8">
        <f t="shared" si="601"/>
        <v>7.9673950183984946E-2</v>
      </c>
      <c r="R3882" s="8">
        <f t="shared" si="601"/>
        <v>7.8052554957599926E-2</v>
      </c>
      <c r="S3882" s="8">
        <f t="shared" si="601"/>
        <v>7.8857809412382698E-2</v>
      </c>
      <c r="T3882" s="8">
        <f t="shared" si="601"/>
        <v>7.8299175916684477E-2</v>
      </c>
      <c r="W3882">
        <v>3880</v>
      </c>
      <c r="X3882" s="4">
        <f t="shared" si="596"/>
        <v>8.7195130113854963E-2</v>
      </c>
      <c r="Y3882" s="4">
        <f t="shared" si="603"/>
        <v>8.7011450231687507E-2</v>
      </c>
      <c r="Z3882" s="4">
        <f t="shared" si="604"/>
        <v>8.6465972327484583E-2</v>
      </c>
    </row>
    <row r="3883" spans="1:26" x14ac:dyDescent="0.25">
      <c r="A3883" s="16">
        <f t="shared" si="602"/>
        <v>47416</v>
      </c>
      <c r="B3883">
        <f>+'[2]Ejercicio 1'!E4100</f>
        <v>3881</v>
      </c>
      <c r="C3883" s="5">
        <v>8.1175740349329326E-2</v>
      </c>
      <c r="D3883" s="4">
        <f t="shared" si="597"/>
        <v>7.9554274553490456E-2</v>
      </c>
      <c r="E3883" s="6">
        <f t="shared" si="598"/>
        <v>8.0359563938235651E-2</v>
      </c>
      <c r="F3883" s="7">
        <f t="shared" si="599"/>
        <v>7.9800906185538381E-2</v>
      </c>
      <c r="I3883" s="10">
        <v>3881</v>
      </c>
      <c r="J3883" s="8">
        <f t="shared" si="600"/>
        <v>8.2675740349329327E-2</v>
      </c>
      <c r="K3883" s="8">
        <f t="shared" si="600"/>
        <v>8.1054274553490457E-2</v>
      </c>
      <c r="L3883" s="8">
        <f t="shared" si="600"/>
        <v>8.1859563938235652E-2</v>
      </c>
      <c r="M3883" s="8">
        <f t="shared" si="600"/>
        <v>8.1300906185538382E-2</v>
      </c>
      <c r="P3883">
        <v>3881</v>
      </c>
      <c r="Q3883" s="8">
        <f t="shared" si="601"/>
        <v>7.9675740349329324E-2</v>
      </c>
      <c r="R3883" s="8">
        <f t="shared" si="601"/>
        <v>7.8054274553490455E-2</v>
      </c>
      <c r="S3883" s="8">
        <f t="shared" si="601"/>
        <v>7.8859563938235649E-2</v>
      </c>
      <c r="T3883" s="8">
        <f t="shared" si="601"/>
        <v>7.830090618553838E-2</v>
      </c>
      <c r="W3883">
        <v>3881</v>
      </c>
      <c r="X3883" s="4">
        <f t="shared" si="596"/>
        <v>8.7215982397111549E-2</v>
      </c>
      <c r="Y3883" s="4">
        <f t="shared" si="603"/>
        <v>8.701495934790357E-2</v>
      </c>
      <c r="Z3883" s="4">
        <f t="shared" si="604"/>
        <v>8.6469428871569817E-2</v>
      </c>
    </row>
    <row r="3884" spans="1:26" x14ac:dyDescent="0.25">
      <c r="A3884" s="16">
        <f t="shared" si="602"/>
        <v>47417</v>
      </c>
      <c r="B3884">
        <f>+'[2]Ejercicio 1'!E4101</f>
        <v>3882</v>
      </c>
      <c r="C3884" s="5">
        <v>8.1177530514673718E-2</v>
      </c>
      <c r="D3884" s="4">
        <f t="shared" si="597"/>
        <v>7.9555994147886305E-2</v>
      </c>
      <c r="E3884" s="6">
        <f t="shared" si="598"/>
        <v>8.0361318463326142E-2</v>
      </c>
      <c r="F3884" s="7">
        <f t="shared" si="599"/>
        <v>7.9802636453121883E-2</v>
      </c>
      <c r="I3884" s="10">
        <v>3882</v>
      </c>
      <c r="J3884" s="8">
        <f t="shared" si="600"/>
        <v>8.2677530514673719E-2</v>
      </c>
      <c r="K3884" s="8">
        <f t="shared" si="600"/>
        <v>8.1055994147886307E-2</v>
      </c>
      <c r="L3884" s="8">
        <f t="shared" si="600"/>
        <v>8.1861318463326144E-2</v>
      </c>
      <c r="M3884" s="8">
        <f t="shared" si="600"/>
        <v>8.1302636453121885E-2</v>
      </c>
      <c r="P3884">
        <v>3882</v>
      </c>
      <c r="Q3884" s="8">
        <f t="shared" si="601"/>
        <v>7.9677530514673717E-2</v>
      </c>
      <c r="R3884" s="8">
        <f t="shared" si="601"/>
        <v>7.8055994147886304E-2</v>
      </c>
      <c r="S3884" s="8">
        <f t="shared" si="601"/>
        <v>7.8861318463326141E-2</v>
      </c>
      <c r="T3884" s="8">
        <f t="shared" si="601"/>
        <v>7.8302636453121882E-2</v>
      </c>
      <c r="W3884">
        <v>3882</v>
      </c>
      <c r="X3884" s="4">
        <f t="shared" si="596"/>
        <v>8.7236844288570717E-2</v>
      </c>
      <c r="Y3884" s="4">
        <f t="shared" si="603"/>
        <v>8.7018468462623691E-2</v>
      </c>
      <c r="Z3884" s="4">
        <f t="shared" si="604"/>
        <v>8.6472885412463327E-2</v>
      </c>
    </row>
    <row r="3885" spans="1:26" x14ac:dyDescent="0.25">
      <c r="A3885" s="16">
        <f t="shared" si="602"/>
        <v>47418</v>
      </c>
      <c r="B3885">
        <f>+'[2]Ejercicio 1'!E4102</f>
        <v>3883</v>
      </c>
      <c r="C3885" s="5">
        <v>8.1179320680018097E-2</v>
      </c>
      <c r="D3885" s="4">
        <f t="shared" si="597"/>
        <v>7.9557713740787031E-2</v>
      </c>
      <c r="E3885" s="6">
        <f t="shared" si="598"/>
        <v>8.0363072987654161E-2</v>
      </c>
      <c r="F3885" s="7">
        <f t="shared" si="599"/>
        <v>7.9804366719429254E-2</v>
      </c>
      <c r="I3885" s="10">
        <v>3883</v>
      </c>
      <c r="J3885" s="8">
        <f t="shared" si="600"/>
        <v>8.2679320680018098E-2</v>
      </c>
      <c r="K3885" s="8">
        <f t="shared" si="600"/>
        <v>8.1057713740787032E-2</v>
      </c>
      <c r="L3885" s="8">
        <f t="shared" si="600"/>
        <v>8.1863072987654162E-2</v>
      </c>
      <c r="M3885" s="8">
        <f t="shared" si="600"/>
        <v>8.1304366719429255E-2</v>
      </c>
      <c r="P3885">
        <v>3883</v>
      </c>
      <c r="Q3885" s="8">
        <f t="shared" si="601"/>
        <v>7.9679320680018095E-2</v>
      </c>
      <c r="R3885" s="8">
        <f t="shared" si="601"/>
        <v>7.805771374078703E-2</v>
      </c>
      <c r="S3885" s="8">
        <f t="shared" si="601"/>
        <v>7.8863072987654159E-2</v>
      </c>
      <c r="T3885" s="8">
        <f t="shared" si="601"/>
        <v>7.8304366719429253E-2</v>
      </c>
      <c r="W3885">
        <v>3883</v>
      </c>
      <c r="X3885" s="4">
        <f t="shared" si="596"/>
        <v>8.7257715788491161E-2</v>
      </c>
      <c r="Y3885" s="4">
        <f t="shared" si="603"/>
        <v>8.702197757581448E-2</v>
      </c>
      <c r="Z3885" s="4">
        <f t="shared" si="604"/>
        <v>8.6476341949371455E-2</v>
      </c>
    </row>
    <row r="3886" spans="1:26" x14ac:dyDescent="0.25">
      <c r="A3886" s="16">
        <f t="shared" si="602"/>
        <v>47419</v>
      </c>
      <c r="B3886">
        <f>+'[2]Ejercicio 1'!E4103</f>
        <v>3884</v>
      </c>
      <c r="C3886" s="5">
        <v>8.1181110845362489E-2</v>
      </c>
      <c r="D3886" s="4">
        <f t="shared" si="597"/>
        <v>7.9559433332193286E-2</v>
      </c>
      <c r="E3886" s="6">
        <f t="shared" si="598"/>
        <v>8.0364827511219719E-2</v>
      </c>
      <c r="F3886" s="7">
        <f t="shared" si="599"/>
        <v>7.980609698446621E-2</v>
      </c>
      <c r="I3886" s="10">
        <v>3884</v>
      </c>
      <c r="J3886" s="8">
        <f t="shared" si="600"/>
        <v>8.268111084536249E-2</v>
      </c>
      <c r="K3886" s="8">
        <f t="shared" si="600"/>
        <v>8.1059433332193287E-2</v>
      </c>
      <c r="L3886" s="8">
        <f t="shared" si="600"/>
        <v>8.186482751121972E-2</v>
      </c>
      <c r="M3886" s="8">
        <f t="shared" si="600"/>
        <v>8.1306096984466211E-2</v>
      </c>
      <c r="P3886">
        <v>3884</v>
      </c>
      <c r="Q3886" s="8">
        <f t="shared" si="601"/>
        <v>7.9681110845362488E-2</v>
      </c>
      <c r="R3886" s="8">
        <f t="shared" si="601"/>
        <v>7.8059433332193284E-2</v>
      </c>
      <c r="S3886" s="8">
        <f t="shared" si="601"/>
        <v>7.8864827511219718E-2</v>
      </c>
      <c r="T3886" s="8">
        <f t="shared" si="601"/>
        <v>7.8306096984466209E-2</v>
      </c>
      <c r="W3886">
        <v>3884</v>
      </c>
      <c r="X3886" s="4">
        <f t="shared" si="596"/>
        <v>8.7278596897159694E-2</v>
      </c>
      <c r="Y3886" s="4">
        <f t="shared" si="603"/>
        <v>8.7025486687434664E-2</v>
      </c>
      <c r="Z3886" s="4">
        <f t="shared" si="604"/>
        <v>8.6479798482685319E-2</v>
      </c>
    </row>
    <row r="3887" spans="1:26" x14ac:dyDescent="0.25">
      <c r="A3887" s="16">
        <f t="shared" si="602"/>
        <v>47420</v>
      </c>
      <c r="B3887">
        <f>+'[2]Ejercicio 1'!E4104</f>
        <v>3885</v>
      </c>
      <c r="C3887" s="5">
        <v>8.1182901010706868E-2</v>
      </c>
      <c r="D3887" s="4">
        <f t="shared" si="597"/>
        <v>7.9561152922104236E-2</v>
      </c>
      <c r="E3887" s="6">
        <f t="shared" si="598"/>
        <v>8.0366582034022804E-2</v>
      </c>
      <c r="F3887" s="7">
        <f t="shared" si="599"/>
        <v>7.9807827248229907E-2</v>
      </c>
      <c r="I3887" s="10">
        <v>3885</v>
      </c>
      <c r="J3887" s="8">
        <f t="shared" si="600"/>
        <v>8.2682901010706869E-2</v>
      </c>
      <c r="K3887" s="8">
        <f t="shared" si="600"/>
        <v>8.1061152922104238E-2</v>
      </c>
      <c r="L3887" s="8">
        <f t="shared" si="600"/>
        <v>8.1866582034022806E-2</v>
      </c>
      <c r="M3887" s="8">
        <f t="shared" si="600"/>
        <v>8.1307827248229908E-2</v>
      </c>
      <c r="P3887">
        <v>3885</v>
      </c>
      <c r="Q3887" s="8">
        <f t="shared" si="601"/>
        <v>7.9682901010706866E-2</v>
      </c>
      <c r="R3887" s="8">
        <f t="shared" si="601"/>
        <v>7.8061152922104235E-2</v>
      </c>
      <c r="S3887" s="8">
        <f t="shared" si="601"/>
        <v>7.8866582034022803E-2</v>
      </c>
      <c r="T3887" s="8">
        <f t="shared" si="601"/>
        <v>7.8307827248229905E-2</v>
      </c>
      <c r="W3887">
        <v>3885</v>
      </c>
      <c r="X3887" s="4">
        <f t="shared" si="596"/>
        <v>8.729948761484467E-2</v>
      </c>
      <c r="Y3887" s="4">
        <f t="shared" si="603"/>
        <v>8.7028995797562417E-2</v>
      </c>
      <c r="Z3887" s="4">
        <f t="shared" si="604"/>
        <v>8.6483255012804586E-2</v>
      </c>
    </row>
    <row r="3888" spans="1:26" x14ac:dyDescent="0.25">
      <c r="A3888" s="16">
        <f t="shared" si="602"/>
        <v>47421</v>
      </c>
      <c r="B3888">
        <f>+'[2]Ejercicio 1'!E4105</f>
        <v>3886</v>
      </c>
      <c r="C3888" s="5">
        <v>8.118469117605126E-2</v>
      </c>
      <c r="D3888" s="4">
        <f t="shared" si="597"/>
        <v>7.9562872510520313E-2</v>
      </c>
      <c r="E3888" s="6">
        <f t="shared" si="598"/>
        <v>8.0368336556062542E-2</v>
      </c>
      <c r="F3888" s="7">
        <f t="shared" si="599"/>
        <v>7.9809557510720344E-2</v>
      </c>
      <c r="I3888" s="10">
        <v>3886</v>
      </c>
      <c r="J3888" s="8">
        <f t="shared" si="600"/>
        <v>8.2684691176051262E-2</v>
      </c>
      <c r="K3888" s="8">
        <f t="shared" si="600"/>
        <v>8.1062872510520315E-2</v>
      </c>
      <c r="L3888" s="8">
        <f t="shared" si="600"/>
        <v>8.1868336556062543E-2</v>
      </c>
      <c r="M3888" s="8">
        <f t="shared" si="600"/>
        <v>8.1309557510720346E-2</v>
      </c>
      <c r="P3888">
        <v>3886</v>
      </c>
      <c r="Q3888" s="8">
        <f t="shared" si="601"/>
        <v>7.9684691176051259E-2</v>
      </c>
      <c r="R3888" s="8">
        <f t="shared" si="601"/>
        <v>7.8062872510520312E-2</v>
      </c>
      <c r="S3888" s="8">
        <f t="shared" si="601"/>
        <v>7.886833655606254E-2</v>
      </c>
      <c r="T3888" s="8">
        <f t="shared" si="601"/>
        <v>7.8309557510720343E-2</v>
      </c>
      <c r="W3888">
        <v>3886</v>
      </c>
      <c r="X3888" s="4">
        <f t="shared" si="596"/>
        <v>8.7320387941797306E-2</v>
      </c>
      <c r="Y3888" s="4">
        <f t="shared" si="603"/>
        <v>8.7032504906155564E-2</v>
      </c>
      <c r="Z3888" s="4">
        <f t="shared" si="604"/>
        <v>8.6486711538947034E-2</v>
      </c>
    </row>
    <row r="3889" spans="1:26" x14ac:dyDescent="0.25">
      <c r="A3889" s="16">
        <f t="shared" si="602"/>
        <v>47422</v>
      </c>
      <c r="B3889">
        <f>+'[2]Ejercicio 1'!E4106</f>
        <v>3887</v>
      </c>
      <c r="C3889" s="5">
        <v>8.1186481341395639E-2</v>
      </c>
      <c r="D3889" s="4">
        <f t="shared" si="597"/>
        <v>7.9564592097441281E-2</v>
      </c>
      <c r="E3889" s="6">
        <f t="shared" si="598"/>
        <v>8.037009107733982E-2</v>
      </c>
      <c r="F3889" s="7">
        <f t="shared" si="599"/>
        <v>7.9811287771940354E-2</v>
      </c>
      <c r="I3889" s="10">
        <v>3887</v>
      </c>
      <c r="J3889" s="8">
        <f t="shared" si="600"/>
        <v>8.268648134139564E-2</v>
      </c>
      <c r="K3889" s="8">
        <f t="shared" si="600"/>
        <v>8.1064592097441282E-2</v>
      </c>
      <c r="L3889" s="8">
        <f t="shared" si="600"/>
        <v>8.1870091077339821E-2</v>
      </c>
      <c r="M3889" s="8">
        <f t="shared" si="600"/>
        <v>8.1311287771940355E-2</v>
      </c>
      <c r="P3889">
        <v>3887</v>
      </c>
      <c r="Q3889" s="8">
        <f t="shared" si="601"/>
        <v>7.9686481341395637E-2</v>
      </c>
      <c r="R3889" s="8">
        <f t="shared" si="601"/>
        <v>7.8064592097441279E-2</v>
      </c>
      <c r="S3889" s="8">
        <f t="shared" si="601"/>
        <v>7.8870091077339818E-2</v>
      </c>
      <c r="T3889" s="8">
        <f t="shared" si="601"/>
        <v>7.8311287771940352E-2</v>
      </c>
      <c r="W3889">
        <v>3887</v>
      </c>
      <c r="X3889" s="4">
        <f t="shared" si="596"/>
        <v>8.7341297878294311E-2</v>
      </c>
      <c r="Y3889" s="4">
        <f t="shared" si="603"/>
        <v>8.7036014013218518E-2</v>
      </c>
      <c r="Z3889" s="4">
        <f t="shared" si="604"/>
        <v>8.6490168062283157E-2</v>
      </c>
    </row>
    <row r="3890" spans="1:26" x14ac:dyDescent="0.25">
      <c r="A3890" s="16">
        <f t="shared" si="602"/>
        <v>47423</v>
      </c>
      <c r="B3890">
        <f>+'[2]Ejercicio 1'!E4107</f>
        <v>3888</v>
      </c>
      <c r="C3890" s="5">
        <v>8.1188271506740031E-2</v>
      </c>
      <c r="D3890" s="4">
        <f t="shared" si="597"/>
        <v>7.9566311682867583E-2</v>
      </c>
      <c r="E3890" s="6">
        <f t="shared" si="598"/>
        <v>8.0371845597854624E-2</v>
      </c>
      <c r="F3890" s="7">
        <f t="shared" si="599"/>
        <v>7.9813018031884245E-2</v>
      </c>
      <c r="I3890" s="10">
        <v>3888</v>
      </c>
      <c r="J3890" s="8">
        <f t="shared" si="600"/>
        <v>8.2688271506740033E-2</v>
      </c>
      <c r="K3890" s="8">
        <f t="shared" si="600"/>
        <v>8.1066311682867584E-2</v>
      </c>
      <c r="L3890" s="8">
        <f t="shared" si="600"/>
        <v>8.1871845597854626E-2</v>
      </c>
      <c r="M3890" s="8">
        <f t="shared" si="600"/>
        <v>8.1313018031884246E-2</v>
      </c>
      <c r="P3890">
        <v>3888</v>
      </c>
      <c r="Q3890" s="8">
        <f t="shared" si="601"/>
        <v>7.968827150674003E-2</v>
      </c>
      <c r="R3890" s="8">
        <f t="shared" si="601"/>
        <v>7.8066311682867581E-2</v>
      </c>
      <c r="S3890" s="8">
        <f t="shared" si="601"/>
        <v>7.8871845597854623E-2</v>
      </c>
      <c r="T3890" s="8">
        <f t="shared" si="601"/>
        <v>7.8313018031884243E-2</v>
      </c>
      <c r="W3890">
        <v>3888</v>
      </c>
      <c r="X3890" s="4">
        <f t="shared" si="596"/>
        <v>8.7362217424605371E-2</v>
      </c>
      <c r="Y3890" s="4">
        <f t="shared" si="603"/>
        <v>8.7039523118749504E-2</v>
      </c>
      <c r="Z3890" s="4">
        <f t="shared" si="604"/>
        <v>8.6493624581237077E-2</v>
      </c>
    </row>
    <row r="3891" spans="1:26" x14ac:dyDescent="0.25">
      <c r="A3891" s="16">
        <f t="shared" si="602"/>
        <v>47424</v>
      </c>
      <c r="B3891">
        <f>+'[2]Ejercicio 1'!E4108</f>
        <v>3889</v>
      </c>
      <c r="C3891" s="5">
        <v>8.119006167208441E-2</v>
      </c>
      <c r="D3891" s="4">
        <f t="shared" si="597"/>
        <v>7.9568031266798789E-2</v>
      </c>
      <c r="E3891" s="6">
        <f t="shared" si="598"/>
        <v>8.0373600117606969E-2</v>
      </c>
      <c r="F3891" s="7">
        <f t="shared" si="599"/>
        <v>7.9814748290557722E-2</v>
      </c>
      <c r="I3891" s="10">
        <v>3889</v>
      </c>
      <c r="J3891" s="8">
        <f t="shared" si="600"/>
        <v>8.2690061672084411E-2</v>
      </c>
      <c r="K3891" s="8">
        <f t="shared" si="600"/>
        <v>8.106803126679879E-2</v>
      </c>
      <c r="L3891" s="8">
        <f t="shared" si="600"/>
        <v>8.1873600117606971E-2</v>
      </c>
      <c r="M3891" s="8">
        <f t="shared" si="600"/>
        <v>8.1314748290557723E-2</v>
      </c>
      <c r="P3891">
        <v>3889</v>
      </c>
      <c r="Q3891" s="8">
        <f t="shared" si="601"/>
        <v>7.9690061672084408E-2</v>
      </c>
      <c r="R3891" s="8">
        <f t="shared" si="601"/>
        <v>7.8068031266798787E-2</v>
      </c>
      <c r="S3891" s="8">
        <f t="shared" si="601"/>
        <v>7.8873600117606968E-2</v>
      </c>
      <c r="T3891" s="8">
        <f t="shared" si="601"/>
        <v>7.831474829055772E-2</v>
      </c>
      <c r="W3891">
        <v>3889</v>
      </c>
      <c r="X3891" s="4">
        <f t="shared" si="596"/>
        <v>8.7383146580999257E-2</v>
      </c>
      <c r="Y3891" s="4">
        <f t="shared" si="603"/>
        <v>8.7043032222785421E-2</v>
      </c>
      <c r="Z3891" s="4">
        <f t="shared" si="604"/>
        <v>8.6497081096608142E-2</v>
      </c>
    </row>
    <row r="3892" spans="1:26" x14ac:dyDescent="0.25">
      <c r="A3892" s="16">
        <f t="shared" si="602"/>
        <v>47425</v>
      </c>
      <c r="B3892">
        <f>+'[2]Ejercicio 1'!E4109</f>
        <v>3890</v>
      </c>
      <c r="C3892" s="5">
        <v>8.1191851837428802E-2</v>
      </c>
      <c r="D3892" s="4">
        <f t="shared" si="597"/>
        <v>7.9569750849235121E-2</v>
      </c>
      <c r="E3892" s="6">
        <f t="shared" si="598"/>
        <v>8.0375354636595966E-2</v>
      </c>
      <c r="F3892" s="7">
        <f t="shared" si="599"/>
        <v>7.981647854795508E-2</v>
      </c>
      <c r="I3892" s="10">
        <v>3890</v>
      </c>
      <c r="J3892" s="8">
        <f t="shared" si="600"/>
        <v>8.2691851837428804E-2</v>
      </c>
      <c r="K3892" s="8">
        <f t="shared" si="600"/>
        <v>8.1069750849235123E-2</v>
      </c>
      <c r="L3892" s="8">
        <f t="shared" si="600"/>
        <v>8.1875354636595968E-2</v>
      </c>
      <c r="M3892" s="8">
        <f t="shared" si="600"/>
        <v>8.1316478547955082E-2</v>
      </c>
      <c r="P3892">
        <v>3890</v>
      </c>
      <c r="Q3892" s="8">
        <f t="shared" si="601"/>
        <v>7.9691851837428801E-2</v>
      </c>
      <c r="R3892" s="8">
        <f t="shared" si="601"/>
        <v>7.806975084923512E-2</v>
      </c>
      <c r="S3892" s="8">
        <f t="shared" si="601"/>
        <v>7.8875354636595965E-2</v>
      </c>
      <c r="T3892" s="8">
        <f t="shared" si="601"/>
        <v>7.8316478547955079E-2</v>
      </c>
      <c r="W3892">
        <v>3890</v>
      </c>
      <c r="X3892" s="4">
        <f t="shared" si="596"/>
        <v>8.7404085347736873E-2</v>
      </c>
      <c r="Y3892" s="4">
        <f t="shared" si="603"/>
        <v>8.7046541325215596E-2</v>
      </c>
      <c r="Z3892" s="4">
        <f t="shared" si="604"/>
        <v>8.6500537608387801E-2</v>
      </c>
    </row>
    <row r="3893" spans="1:26" x14ac:dyDescent="0.25">
      <c r="A3893" s="16">
        <f t="shared" si="602"/>
        <v>47426</v>
      </c>
      <c r="B3893">
        <f>+'[2]Ejercicio 1'!E4110</f>
        <v>3891</v>
      </c>
      <c r="C3893" s="5">
        <v>8.1193642002773181E-2</v>
      </c>
      <c r="D3893" s="4">
        <f t="shared" si="597"/>
        <v>7.9571470430176997E-2</v>
      </c>
      <c r="E3893" s="6">
        <f t="shared" si="598"/>
        <v>8.0377109154823378E-2</v>
      </c>
      <c r="F3893" s="7">
        <f t="shared" si="599"/>
        <v>7.9818208804082039E-2</v>
      </c>
      <c r="I3893" s="10">
        <v>3891</v>
      </c>
      <c r="J3893" s="8">
        <f t="shared" si="600"/>
        <v>8.2693642002773182E-2</v>
      </c>
      <c r="K3893" s="8">
        <f t="shared" si="600"/>
        <v>8.1071470430176998E-2</v>
      </c>
      <c r="L3893" s="8">
        <f t="shared" si="600"/>
        <v>8.187710915482338E-2</v>
      </c>
      <c r="M3893" s="8">
        <f t="shared" si="600"/>
        <v>8.131820880408204E-2</v>
      </c>
      <c r="P3893">
        <v>3891</v>
      </c>
      <c r="Q3893" s="8">
        <f t="shared" si="601"/>
        <v>7.969364200277318E-2</v>
      </c>
      <c r="R3893" s="8">
        <f t="shared" si="601"/>
        <v>7.8071470430176995E-2</v>
      </c>
      <c r="S3893" s="8">
        <f t="shared" si="601"/>
        <v>7.8877109154823377E-2</v>
      </c>
      <c r="T3893" s="8">
        <f t="shared" si="601"/>
        <v>7.8318208804082037E-2</v>
      </c>
      <c r="W3893">
        <v>3891</v>
      </c>
      <c r="X3893" s="4">
        <f t="shared" si="596"/>
        <v>8.7425033725113371E-2</v>
      </c>
      <c r="Y3893" s="4">
        <f t="shared" si="603"/>
        <v>8.7050050426189352E-2</v>
      </c>
      <c r="Z3893" s="4">
        <f t="shared" si="604"/>
        <v>8.6503994116967159E-2</v>
      </c>
    </row>
    <row r="3894" spans="1:26" x14ac:dyDescent="0.25">
      <c r="A3894" s="16">
        <f t="shared" si="602"/>
        <v>47427</v>
      </c>
      <c r="B3894">
        <f>+'[2]Ejercicio 1'!E4111</f>
        <v>3892</v>
      </c>
      <c r="C3894" s="5">
        <v>8.1195432168117573E-2</v>
      </c>
      <c r="D3894" s="4">
        <f t="shared" si="597"/>
        <v>7.9573190009623582E-2</v>
      </c>
      <c r="E3894" s="6">
        <f t="shared" si="598"/>
        <v>8.0378863672287429E-2</v>
      </c>
      <c r="F3894" s="7">
        <f t="shared" si="599"/>
        <v>7.9819939058938569E-2</v>
      </c>
      <c r="I3894" s="10">
        <v>3892</v>
      </c>
      <c r="J3894" s="8">
        <f t="shared" si="600"/>
        <v>8.2695432168117575E-2</v>
      </c>
      <c r="K3894" s="8">
        <f t="shared" si="600"/>
        <v>8.1073190009623583E-2</v>
      </c>
      <c r="L3894" s="8">
        <f t="shared" si="600"/>
        <v>8.187886367228743E-2</v>
      </c>
      <c r="M3894" s="8">
        <f t="shared" si="600"/>
        <v>8.131993905893857E-2</v>
      </c>
      <c r="P3894">
        <v>3892</v>
      </c>
      <c r="Q3894" s="8">
        <f t="shared" si="601"/>
        <v>7.9695432168117572E-2</v>
      </c>
      <c r="R3894" s="8">
        <f t="shared" si="601"/>
        <v>7.807319000962358E-2</v>
      </c>
      <c r="S3894" s="8">
        <f t="shared" si="601"/>
        <v>7.8878863672287428E-2</v>
      </c>
      <c r="T3894" s="8">
        <f t="shared" si="601"/>
        <v>7.8319939058938567E-2</v>
      </c>
      <c r="W3894">
        <v>3892</v>
      </c>
      <c r="X3894" s="4">
        <f t="shared" si="596"/>
        <v>8.744599171337207E-2</v>
      </c>
      <c r="Y3894" s="4">
        <f t="shared" si="603"/>
        <v>8.705355952562939E-2</v>
      </c>
      <c r="Z3894" s="4">
        <f t="shared" si="604"/>
        <v>8.650745062196652E-2</v>
      </c>
    </row>
    <row r="3895" spans="1:26" x14ac:dyDescent="0.25">
      <c r="A3895" s="16">
        <f t="shared" si="602"/>
        <v>47428</v>
      </c>
      <c r="B3895">
        <f>+'[2]Ejercicio 1'!E4112</f>
        <v>3893</v>
      </c>
      <c r="C3895" s="5">
        <v>8.1197222333461952E-2</v>
      </c>
      <c r="D3895" s="4">
        <f t="shared" si="597"/>
        <v>7.9574909587575099E-2</v>
      </c>
      <c r="E3895" s="6">
        <f t="shared" si="598"/>
        <v>8.0380618188989034E-2</v>
      </c>
      <c r="F3895" s="7">
        <f t="shared" si="599"/>
        <v>7.9821669312518981E-2</v>
      </c>
      <c r="I3895" s="10">
        <v>3893</v>
      </c>
      <c r="J3895" s="8">
        <f t="shared" si="600"/>
        <v>8.2697222333461953E-2</v>
      </c>
      <c r="K3895" s="8">
        <f t="shared" si="600"/>
        <v>8.10749095875751E-2</v>
      </c>
      <c r="L3895" s="8">
        <f t="shared" si="600"/>
        <v>8.1880618188989035E-2</v>
      </c>
      <c r="M3895" s="8">
        <f t="shared" si="600"/>
        <v>8.1321669312518982E-2</v>
      </c>
      <c r="P3895">
        <v>3893</v>
      </c>
      <c r="Q3895" s="8">
        <f t="shared" si="601"/>
        <v>7.9697222333461951E-2</v>
      </c>
      <c r="R3895" s="8">
        <f t="shared" si="601"/>
        <v>7.8074909587575098E-2</v>
      </c>
      <c r="S3895" s="8">
        <f t="shared" si="601"/>
        <v>7.8880618188989032E-2</v>
      </c>
      <c r="T3895" s="8">
        <f t="shared" si="601"/>
        <v>7.8321669312518979E-2</v>
      </c>
      <c r="W3895">
        <v>3893</v>
      </c>
      <c r="X3895" s="4">
        <f t="shared" si="596"/>
        <v>8.7466959312791429E-2</v>
      </c>
      <c r="Y3895" s="4">
        <f t="shared" si="603"/>
        <v>8.7057068623502321E-2</v>
      </c>
      <c r="Z3895" s="4">
        <f t="shared" si="604"/>
        <v>8.6510907123365913E-2</v>
      </c>
    </row>
    <row r="3896" spans="1:26" x14ac:dyDescent="0.25">
      <c r="A3896" s="16">
        <f t="shared" si="602"/>
        <v>47429</v>
      </c>
      <c r="B3896">
        <f>+'[2]Ejercicio 1'!E4113</f>
        <v>3894</v>
      </c>
      <c r="C3896" s="5">
        <v>8.1199012498806344E-2</v>
      </c>
      <c r="D3896" s="4">
        <f t="shared" si="597"/>
        <v>7.9576629164031951E-2</v>
      </c>
      <c r="E3896" s="6">
        <f t="shared" si="598"/>
        <v>8.0382372704928151E-2</v>
      </c>
      <c r="F3896" s="7">
        <f t="shared" si="599"/>
        <v>7.982339956482612E-2</v>
      </c>
      <c r="I3896" s="10">
        <v>3894</v>
      </c>
      <c r="J3896" s="8">
        <f t="shared" si="600"/>
        <v>8.2699012498806346E-2</v>
      </c>
      <c r="K3896" s="8">
        <f t="shared" si="600"/>
        <v>8.1076629164031952E-2</v>
      </c>
      <c r="L3896" s="8">
        <f t="shared" si="600"/>
        <v>8.1882372704928152E-2</v>
      </c>
      <c r="M3896" s="8">
        <f t="shared" si="600"/>
        <v>8.1323399564826121E-2</v>
      </c>
      <c r="P3896">
        <v>3894</v>
      </c>
      <c r="Q3896" s="8">
        <f t="shared" si="601"/>
        <v>7.9699012498806343E-2</v>
      </c>
      <c r="R3896" s="8">
        <f t="shared" si="601"/>
        <v>7.8076629164031949E-2</v>
      </c>
      <c r="S3896" s="8">
        <f t="shared" si="601"/>
        <v>7.888237270492815E-2</v>
      </c>
      <c r="T3896" s="8">
        <f t="shared" si="601"/>
        <v>7.8323399564826118E-2</v>
      </c>
      <c r="W3896">
        <v>3894</v>
      </c>
      <c r="X3896" s="4">
        <f t="shared" si="596"/>
        <v>8.7487936523640675E-2</v>
      </c>
      <c r="Y3896" s="4">
        <f t="shared" si="603"/>
        <v>8.7060577719880197E-2</v>
      </c>
      <c r="Z3896" s="4">
        <f t="shared" si="604"/>
        <v>8.6514363620785628E-2</v>
      </c>
    </row>
    <row r="3897" spans="1:26" x14ac:dyDescent="0.25">
      <c r="A3897" s="16">
        <f t="shared" si="602"/>
        <v>47430</v>
      </c>
      <c r="B3897">
        <f>+'[2]Ejercicio 1'!E4114</f>
        <v>3895</v>
      </c>
      <c r="C3897" s="5">
        <v>8.1200802664150723E-2</v>
      </c>
      <c r="D3897" s="4">
        <f t="shared" si="597"/>
        <v>7.9578348738993734E-2</v>
      </c>
      <c r="E3897" s="6">
        <f t="shared" si="598"/>
        <v>8.0384127220103935E-2</v>
      </c>
      <c r="F3897" s="7">
        <f t="shared" si="599"/>
        <v>7.9825129815862858E-2</v>
      </c>
      <c r="I3897" s="10">
        <v>3895</v>
      </c>
      <c r="J3897" s="8">
        <f t="shared" si="600"/>
        <v>8.2700802664150724E-2</v>
      </c>
      <c r="K3897" s="8">
        <f t="shared" si="600"/>
        <v>8.1078348738993736E-2</v>
      </c>
      <c r="L3897" s="8">
        <f t="shared" si="600"/>
        <v>8.1884127220103936E-2</v>
      </c>
      <c r="M3897" s="8">
        <f t="shared" si="600"/>
        <v>8.1325129815862859E-2</v>
      </c>
      <c r="P3897">
        <v>3895</v>
      </c>
      <c r="Q3897" s="8">
        <f t="shared" si="601"/>
        <v>7.9700802664150722E-2</v>
      </c>
      <c r="R3897" s="8">
        <f t="shared" si="601"/>
        <v>7.8078348738993733E-2</v>
      </c>
      <c r="S3897" s="8">
        <f t="shared" si="601"/>
        <v>7.8884127220103933E-2</v>
      </c>
      <c r="T3897" s="8">
        <f t="shared" si="601"/>
        <v>7.8325129815862857E-2</v>
      </c>
      <c r="W3897">
        <v>3895</v>
      </c>
      <c r="X3897" s="4">
        <f t="shared" si="596"/>
        <v>8.7508923346181156E-2</v>
      </c>
      <c r="Y3897" s="4">
        <f t="shared" si="603"/>
        <v>8.7064086814725217E-2</v>
      </c>
      <c r="Z3897" s="4">
        <f t="shared" si="604"/>
        <v>8.6517820115007901E-2</v>
      </c>
    </row>
    <row r="3898" spans="1:26" x14ac:dyDescent="0.25">
      <c r="A3898" s="16">
        <f t="shared" si="602"/>
        <v>47431</v>
      </c>
      <c r="B3898">
        <f>+'[2]Ejercicio 1'!E4115</f>
        <v>3896</v>
      </c>
      <c r="C3898" s="5">
        <v>8.1202592829495115E-2</v>
      </c>
      <c r="D3898" s="4">
        <f t="shared" si="597"/>
        <v>7.9580068312460644E-2</v>
      </c>
      <c r="E3898" s="6">
        <f t="shared" si="598"/>
        <v>8.0385881734518133E-2</v>
      </c>
      <c r="F3898" s="7">
        <f t="shared" si="599"/>
        <v>7.9826860065626323E-2</v>
      </c>
      <c r="I3898" s="10">
        <v>3896</v>
      </c>
      <c r="J3898" s="8">
        <f t="shared" si="600"/>
        <v>8.2702592829495117E-2</v>
      </c>
      <c r="K3898" s="8">
        <f t="shared" si="600"/>
        <v>8.1080068312460646E-2</v>
      </c>
      <c r="L3898" s="8">
        <f t="shared" si="600"/>
        <v>8.1885881734518134E-2</v>
      </c>
      <c r="M3898" s="8">
        <f t="shared" si="600"/>
        <v>8.1326860065626325E-2</v>
      </c>
      <c r="P3898">
        <v>3896</v>
      </c>
      <c r="Q3898" s="8">
        <f t="shared" si="601"/>
        <v>7.9702592829495114E-2</v>
      </c>
      <c r="R3898" s="8">
        <f t="shared" si="601"/>
        <v>7.8080068312460643E-2</v>
      </c>
      <c r="S3898" s="8">
        <f t="shared" si="601"/>
        <v>7.8885881734518132E-2</v>
      </c>
      <c r="T3898" s="8">
        <f t="shared" si="601"/>
        <v>7.8326860065626322E-2</v>
      </c>
      <c r="W3898">
        <v>3896</v>
      </c>
      <c r="X3898" s="4">
        <f t="shared" ref="X3898:X3961" si="605">Tasa_Fwd(C3716,B3716,C3898,B3898,182)</f>
        <v>8.752991978070053E-2</v>
      </c>
      <c r="Y3898" s="4">
        <f t="shared" si="603"/>
        <v>8.7067595908040044E-2</v>
      </c>
      <c r="Z3898" s="4">
        <f t="shared" si="604"/>
        <v>8.6521276605250497E-2</v>
      </c>
    </row>
    <row r="3899" spans="1:26" x14ac:dyDescent="0.25">
      <c r="A3899" s="16">
        <f t="shared" si="602"/>
        <v>47432</v>
      </c>
      <c r="B3899">
        <f>+'[2]Ejercicio 1'!E4116</f>
        <v>3897</v>
      </c>
      <c r="C3899" s="5">
        <v>8.1204382994839494E-2</v>
      </c>
      <c r="D3899" s="4">
        <f t="shared" si="597"/>
        <v>7.9581787884433125E-2</v>
      </c>
      <c r="E3899" s="6">
        <f t="shared" si="598"/>
        <v>8.0387636248168984E-2</v>
      </c>
      <c r="F3899" s="7">
        <f t="shared" si="599"/>
        <v>7.9828590314116515E-2</v>
      </c>
      <c r="I3899" s="10">
        <v>3897</v>
      </c>
      <c r="J3899" s="8">
        <f t="shared" si="600"/>
        <v>8.2704382994839495E-2</v>
      </c>
      <c r="K3899" s="8">
        <f t="shared" si="600"/>
        <v>8.1081787884433126E-2</v>
      </c>
      <c r="L3899" s="8">
        <f t="shared" si="600"/>
        <v>8.1887636248168985E-2</v>
      </c>
      <c r="M3899" s="8">
        <f t="shared" si="600"/>
        <v>8.1328590314116517E-2</v>
      </c>
      <c r="P3899">
        <v>3897</v>
      </c>
      <c r="Q3899" s="8">
        <f t="shared" si="601"/>
        <v>7.9704382994839493E-2</v>
      </c>
      <c r="R3899" s="8">
        <f t="shared" si="601"/>
        <v>7.8081787884433124E-2</v>
      </c>
      <c r="S3899" s="8">
        <f t="shared" si="601"/>
        <v>7.8887636248168982E-2</v>
      </c>
      <c r="T3899" s="8">
        <f t="shared" si="601"/>
        <v>7.8328590314116514E-2</v>
      </c>
      <c r="W3899">
        <v>3897</v>
      </c>
      <c r="X3899" s="4">
        <f t="shared" si="605"/>
        <v>8.7550925827469803E-2</v>
      </c>
      <c r="Y3899" s="4">
        <f t="shared" si="603"/>
        <v>8.7071104999822027E-2</v>
      </c>
      <c r="Z3899" s="4">
        <f t="shared" si="604"/>
        <v>8.652473309229565E-2</v>
      </c>
    </row>
    <row r="3900" spans="1:26" x14ac:dyDescent="0.25">
      <c r="A3900" s="16">
        <f t="shared" si="602"/>
        <v>47433</v>
      </c>
      <c r="B3900">
        <f>+'[2]Ejercicio 1'!E4117</f>
        <v>3898</v>
      </c>
      <c r="C3900" s="5">
        <v>8.1206173160183887E-2</v>
      </c>
      <c r="D3900" s="4">
        <f t="shared" si="597"/>
        <v>7.9583507454910329E-2</v>
      </c>
      <c r="E3900" s="6">
        <f t="shared" si="598"/>
        <v>8.0389390761057361E-2</v>
      </c>
      <c r="F3900" s="7">
        <f t="shared" si="599"/>
        <v>7.9830320561333448E-2</v>
      </c>
      <c r="I3900" s="10">
        <v>3898</v>
      </c>
      <c r="J3900" s="8">
        <f t="shared" si="600"/>
        <v>8.2706173160183888E-2</v>
      </c>
      <c r="K3900" s="8">
        <f t="shared" si="600"/>
        <v>8.1083507454910331E-2</v>
      </c>
      <c r="L3900" s="8">
        <f t="shared" si="600"/>
        <v>8.1889390761057362E-2</v>
      </c>
      <c r="M3900" s="8">
        <f t="shared" si="600"/>
        <v>8.133032056133345E-2</v>
      </c>
      <c r="P3900">
        <v>3898</v>
      </c>
      <c r="Q3900" s="8">
        <f t="shared" si="601"/>
        <v>7.9706173160183885E-2</v>
      </c>
      <c r="R3900" s="8">
        <f t="shared" si="601"/>
        <v>7.8083507454910328E-2</v>
      </c>
      <c r="S3900" s="8">
        <f t="shared" si="601"/>
        <v>7.888939076105736E-2</v>
      </c>
      <c r="T3900" s="8">
        <f t="shared" si="601"/>
        <v>7.8330320561333447E-2</v>
      </c>
      <c r="W3900">
        <v>3898</v>
      </c>
      <c r="X3900" s="4">
        <f t="shared" si="605"/>
        <v>8.7571941486740204E-2</v>
      </c>
      <c r="Y3900" s="4">
        <f t="shared" si="603"/>
        <v>8.707461409007293E-2</v>
      </c>
      <c r="Z3900" s="4">
        <f t="shared" si="604"/>
        <v>8.6528189575749384E-2</v>
      </c>
    </row>
    <row r="3901" spans="1:26" x14ac:dyDescent="0.25">
      <c r="A3901" s="16">
        <f t="shared" si="602"/>
        <v>47434</v>
      </c>
      <c r="B3901">
        <f>+'[2]Ejercicio 1'!E4118</f>
        <v>3899</v>
      </c>
      <c r="C3901" s="5">
        <v>8.1207963325528265E-2</v>
      </c>
      <c r="D3901" s="4">
        <f t="shared" si="597"/>
        <v>7.958522702389248E-2</v>
      </c>
      <c r="E3901" s="6">
        <f t="shared" si="598"/>
        <v>8.0391145273183279E-2</v>
      </c>
      <c r="F3901" s="7">
        <f t="shared" si="599"/>
        <v>7.9832050807277108E-2</v>
      </c>
      <c r="I3901" s="10">
        <v>3899</v>
      </c>
      <c r="J3901" s="8">
        <f t="shared" si="600"/>
        <v>8.2707963325528266E-2</v>
      </c>
      <c r="K3901" s="8">
        <f t="shared" si="600"/>
        <v>8.1085227023892481E-2</v>
      </c>
      <c r="L3901" s="8">
        <f t="shared" si="600"/>
        <v>8.189114527318328E-2</v>
      </c>
      <c r="M3901" s="8">
        <f t="shared" si="600"/>
        <v>8.1332050807277109E-2</v>
      </c>
      <c r="P3901">
        <v>3899</v>
      </c>
      <c r="Q3901" s="8">
        <f t="shared" si="601"/>
        <v>7.9707963325528264E-2</v>
      </c>
      <c r="R3901" s="8">
        <f t="shared" si="601"/>
        <v>7.8085227023892478E-2</v>
      </c>
      <c r="S3901" s="8">
        <f t="shared" si="601"/>
        <v>7.8891145273183277E-2</v>
      </c>
      <c r="T3901" s="8">
        <f t="shared" si="601"/>
        <v>7.8332050807277107E-2</v>
      </c>
      <c r="W3901">
        <v>3899</v>
      </c>
      <c r="X3901" s="4">
        <f t="shared" si="605"/>
        <v>8.759296675879151E-2</v>
      </c>
      <c r="Y3901" s="4">
        <f t="shared" si="603"/>
        <v>8.7078123178791877E-2</v>
      </c>
      <c r="Z3901" s="4">
        <f t="shared" si="604"/>
        <v>8.653164605522061E-2</v>
      </c>
    </row>
    <row r="3902" spans="1:26" x14ac:dyDescent="0.25">
      <c r="A3902" s="16">
        <f t="shared" si="602"/>
        <v>47435</v>
      </c>
      <c r="B3902">
        <f>+'[2]Ejercicio 1'!E4119</f>
        <v>3900</v>
      </c>
      <c r="C3902" s="5">
        <v>8.1209753490872658E-2</v>
      </c>
      <c r="D3902" s="4">
        <f t="shared" si="597"/>
        <v>7.9586946591379978E-2</v>
      </c>
      <c r="E3902" s="6">
        <f t="shared" si="598"/>
        <v>8.0392899784546723E-2</v>
      </c>
      <c r="F3902" s="7">
        <f t="shared" si="599"/>
        <v>7.9833781051950367E-2</v>
      </c>
      <c r="I3902" s="10">
        <v>3900</v>
      </c>
      <c r="J3902" s="8">
        <f t="shared" si="600"/>
        <v>8.2709753490872659E-2</v>
      </c>
      <c r="K3902" s="8">
        <f t="shared" si="600"/>
        <v>8.108694659137998E-2</v>
      </c>
      <c r="L3902" s="8">
        <f t="shared" si="600"/>
        <v>8.1892899784546724E-2</v>
      </c>
      <c r="M3902" s="8">
        <f t="shared" si="600"/>
        <v>8.1333781051950368E-2</v>
      </c>
      <c r="P3902">
        <v>3900</v>
      </c>
      <c r="Q3902" s="8">
        <f t="shared" si="601"/>
        <v>7.9709753490872656E-2</v>
      </c>
      <c r="R3902" s="8">
        <f t="shared" si="601"/>
        <v>7.8086946591379977E-2</v>
      </c>
      <c r="S3902" s="8">
        <f t="shared" si="601"/>
        <v>7.8892899784546722E-2</v>
      </c>
      <c r="T3902" s="8">
        <f t="shared" si="601"/>
        <v>7.8333781051950366E-2</v>
      </c>
      <c r="W3902">
        <v>3900</v>
      </c>
      <c r="X3902" s="4">
        <f t="shared" si="605"/>
        <v>8.761400164389338E-2</v>
      </c>
      <c r="Y3902" s="4">
        <f t="shared" si="603"/>
        <v>8.7081632266015743E-2</v>
      </c>
      <c r="Z3902" s="4">
        <f t="shared" si="604"/>
        <v>8.6535102531497224E-2</v>
      </c>
    </row>
    <row r="3903" spans="1:26" x14ac:dyDescent="0.25">
      <c r="A3903" s="16">
        <f t="shared" si="602"/>
        <v>47436</v>
      </c>
      <c r="B3903">
        <f>+'[2]Ejercicio 1'!E4120</f>
        <v>3901</v>
      </c>
      <c r="C3903" s="5">
        <v>8.1211543656217036E-2</v>
      </c>
      <c r="D3903" s="4">
        <f t="shared" si="597"/>
        <v>7.9588666157372423E-2</v>
      </c>
      <c r="E3903" s="6">
        <f t="shared" si="598"/>
        <v>8.039465429514682E-2</v>
      </c>
      <c r="F3903" s="7">
        <f t="shared" si="599"/>
        <v>7.9835511295350353E-2</v>
      </c>
      <c r="I3903" s="10">
        <v>3901</v>
      </c>
      <c r="J3903" s="8">
        <f t="shared" si="600"/>
        <v>8.2711543656217038E-2</v>
      </c>
      <c r="K3903" s="8">
        <f t="shared" si="600"/>
        <v>8.1088666157372424E-2</v>
      </c>
      <c r="L3903" s="8">
        <f t="shared" si="600"/>
        <v>8.1894654295146821E-2</v>
      </c>
      <c r="M3903" s="8">
        <f t="shared" si="600"/>
        <v>8.1335511295350355E-2</v>
      </c>
      <c r="P3903">
        <v>3901</v>
      </c>
      <c r="Q3903" s="8">
        <f t="shared" si="601"/>
        <v>7.9711543656217035E-2</v>
      </c>
      <c r="R3903" s="8">
        <f t="shared" si="601"/>
        <v>7.8088666157372422E-2</v>
      </c>
      <c r="S3903" s="8">
        <f t="shared" si="601"/>
        <v>7.8894654295146818E-2</v>
      </c>
      <c r="T3903" s="8">
        <f t="shared" si="601"/>
        <v>7.8335511295350352E-2</v>
      </c>
      <c r="W3903">
        <v>3901</v>
      </c>
      <c r="X3903" s="4">
        <f t="shared" si="605"/>
        <v>8.7635046142318151E-2</v>
      </c>
      <c r="Y3903" s="4">
        <f t="shared" si="603"/>
        <v>8.7085141351671641E-2</v>
      </c>
      <c r="Z3903" s="4">
        <f t="shared" si="604"/>
        <v>8.6538559004185292E-2</v>
      </c>
    </row>
    <row r="3904" spans="1:26" x14ac:dyDescent="0.25">
      <c r="A3904" s="16">
        <f t="shared" si="602"/>
        <v>47437</v>
      </c>
      <c r="B3904">
        <f>+'[2]Ejercicio 1'!E4121</f>
        <v>3902</v>
      </c>
      <c r="C3904" s="5">
        <v>8.1213333821561429E-2</v>
      </c>
      <c r="D3904" s="4">
        <f t="shared" si="597"/>
        <v>7.9590385721870022E-2</v>
      </c>
      <c r="E3904" s="6">
        <f t="shared" si="598"/>
        <v>8.0396408804984457E-2</v>
      </c>
      <c r="F3904" s="7">
        <f t="shared" si="599"/>
        <v>7.9837241537477066E-2</v>
      </c>
      <c r="I3904" s="10">
        <v>3902</v>
      </c>
      <c r="J3904" s="8">
        <f t="shared" si="600"/>
        <v>8.271333382156143E-2</v>
      </c>
      <c r="K3904" s="8">
        <f t="shared" si="600"/>
        <v>8.1090385721870023E-2</v>
      </c>
      <c r="L3904" s="8">
        <f t="shared" si="600"/>
        <v>8.1896408804984458E-2</v>
      </c>
      <c r="M3904" s="8">
        <f t="shared" si="600"/>
        <v>8.1337241537477067E-2</v>
      </c>
      <c r="P3904">
        <v>3902</v>
      </c>
      <c r="Q3904" s="8">
        <f t="shared" si="601"/>
        <v>7.9713333821561427E-2</v>
      </c>
      <c r="R3904" s="8">
        <f t="shared" si="601"/>
        <v>7.809038572187002E-2</v>
      </c>
      <c r="S3904" s="8">
        <f t="shared" si="601"/>
        <v>7.8896408804984455E-2</v>
      </c>
      <c r="T3904" s="8">
        <f t="shared" si="601"/>
        <v>7.8337241537477065E-2</v>
      </c>
      <c r="W3904">
        <v>3902</v>
      </c>
      <c r="X3904" s="4">
        <f t="shared" si="605"/>
        <v>8.7656100254326241E-2</v>
      </c>
      <c r="Y3904" s="4">
        <f t="shared" si="603"/>
        <v>8.7088650435794709E-2</v>
      </c>
      <c r="Z3904" s="4">
        <f t="shared" si="604"/>
        <v>8.6542015473279096E-2</v>
      </c>
    </row>
    <row r="3905" spans="1:26" x14ac:dyDescent="0.25">
      <c r="A3905" s="16">
        <f t="shared" si="602"/>
        <v>47438</v>
      </c>
      <c r="B3905">
        <f>+'[2]Ejercicio 1'!E4122</f>
        <v>3903</v>
      </c>
      <c r="C3905" s="5">
        <v>8.1215123986905807E-2</v>
      </c>
      <c r="D3905" s="4">
        <f t="shared" si="597"/>
        <v>7.9592105284873191E-2</v>
      </c>
      <c r="E3905" s="6">
        <f t="shared" si="598"/>
        <v>8.0398163314060508E-2</v>
      </c>
      <c r="F3905" s="7">
        <f t="shared" si="599"/>
        <v>7.983897177833052E-2</v>
      </c>
      <c r="I3905" s="10">
        <v>3903</v>
      </c>
      <c r="J3905" s="8">
        <f t="shared" si="600"/>
        <v>8.2715123986905809E-2</v>
      </c>
      <c r="K3905" s="8">
        <f t="shared" si="600"/>
        <v>8.1092105284873192E-2</v>
      </c>
      <c r="L3905" s="8">
        <f t="shared" si="600"/>
        <v>8.189816331406051E-2</v>
      </c>
      <c r="M3905" s="8">
        <f t="shared" si="600"/>
        <v>8.1338971778330521E-2</v>
      </c>
      <c r="P3905">
        <v>3903</v>
      </c>
      <c r="Q3905" s="8">
        <f t="shared" si="601"/>
        <v>7.9715123986905806E-2</v>
      </c>
      <c r="R3905" s="8">
        <f t="shared" si="601"/>
        <v>7.8092105284873189E-2</v>
      </c>
      <c r="S3905" s="8">
        <f t="shared" si="601"/>
        <v>7.8898163314060507E-2</v>
      </c>
      <c r="T3905" s="8">
        <f t="shared" si="601"/>
        <v>7.8338971778330518E-2</v>
      </c>
      <c r="W3905">
        <v>3903</v>
      </c>
      <c r="X3905" s="4">
        <f t="shared" si="605"/>
        <v>8.7677163980217215E-2</v>
      </c>
      <c r="Y3905" s="4">
        <f t="shared" si="603"/>
        <v>8.7092159518461346E-2</v>
      </c>
      <c r="Z3905" s="4">
        <f t="shared" si="604"/>
        <v>8.65454719387872E-2</v>
      </c>
    </row>
    <row r="3906" spans="1:26" x14ac:dyDescent="0.25">
      <c r="A3906" s="16">
        <f t="shared" si="602"/>
        <v>47439</v>
      </c>
      <c r="B3906">
        <f>+'[2]Ejercicio 1'!E4123</f>
        <v>3904</v>
      </c>
      <c r="C3906" s="5">
        <v>8.12169141522502E-2</v>
      </c>
      <c r="D3906" s="4">
        <f t="shared" si="597"/>
        <v>7.9593824846381112E-2</v>
      </c>
      <c r="E3906" s="6">
        <f t="shared" si="598"/>
        <v>8.0399917822372324E-2</v>
      </c>
      <c r="F3906" s="7">
        <f t="shared" si="599"/>
        <v>7.98407020179107E-2</v>
      </c>
      <c r="I3906" s="10">
        <v>3904</v>
      </c>
      <c r="J3906" s="8">
        <f t="shared" si="600"/>
        <v>8.2716914152250201E-2</v>
      </c>
      <c r="K3906" s="8">
        <f t="shared" si="600"/>
        <v>8.1093824846381113E-2</v>
      </c>
      <c r="L3906" s="8">
        <f t="shared" si="600"/>
        <v>8.1899917822372326E-2</v>
      </c>
      <c r="M3906" s="8">
        <f t="shared" ref="M3906:M3969" si="606">F3906+$O$1</f>
        <v>8.1340702017910702E-2</v>
      </c>
      <c r="P3906">
        <v>3904</v>
      </c>
      <c r="Q3906" s="8">
        <f t="shared" si="601"/>
        <v>7.9716914152250198E-2</v>
      </c>
      <c r="R3906" s="8">
        <f t="shared" si="601"/>
        <v>7.809382484638111E-2</v>
      </c>
      <c r="S3906" s="8">
        <f t="shared" si="601"/>
        <v>7.8899917822372323E-2</v>
      </c>
      <c r="T3906" s="8">
        <f t="shared" ref="T3906:T3969" si="607">F3906-$O$1</f>
        <v>7.8340702017910699E-2</v>
      </c>
      <c r="W3906">
        <v>3904</v>
      </c>
      <c r="X3906" s="4">
        <f t="shared" si="605"/>
        <v>8.7698237320233519E-2</v>
      </c>
      <c r="Y3906" s="4">
        <f t="shared" si="603"/>
        <v>8.7095668599522238E-2</v>
      </c>
      <c r="Z3906" s="4">
        <f t="shared" si="604"/>
        <v>8.6548928400309907E-2</v>
      </c>
    </row>
    <row r="3907" spans="1:26" x14ac:dyDescent="0.25">
      <c r="A3907" s="16">
        <f t="shared" si="602"/>
        <v>47440</v>
      </c>
      <c r="B3907">
        <f>+'[2]Ejercicio 1'!E4124</f>
        <v>3905</v>
      </c>
      <c r="C3907" s="5">
        <v>8.1218704317594578E-2</v>
      </c>
      <c r="D3907" s="4">
        <f t="shared" ref="D3907:D3970" si="608">+LN((1+C3907*182/360)^(360/182))</f>
        <v>7.9595544406393978E-2</v>
      </c>
      <c r="E3907" s="6">
        <f t="shared" ref="E3907:E3970" si="609">Equivalencia_Tasas(C3907,182,91)</f>
        <v>8.0401672329922555E-2</v>
      </c>
      <c r="F3907" s="7">
        <f t="shared" ref="F3907:F3970" si="610">Equivalencia_Tasas(C3907,182,28)</f>
        <v>7.9842432256217608E-2</v>
      </c>
      <c r="I3907" s="10">
        <v>3905</v>
      </c>
      <c r="J3907" s="8">
        <f t="shared" ref="J3907:M3970" si="611">C3907+$O$1</f>
        <v>8.271870431759458E-2</v>
      </c>
      <c r="K3907" s="8">
        <f t="shared" si="611"/>
        <v>8.109554440639398E-2</v>
      </c>
      <c r="L3907" s="8">
        <f t="shared" si="611"/>
        <v>8.1901672329922556E-2</v>
      </c>
      <c r="M3907" s="8">
        <f t="shared" si="606"/>
        <v>8.1342432256217609E-2</v>
      </c>
      <c r="P3907">
        <v>3905</v>
      </c>
      <c r="Q3907" s="8">
        <f t="shared" ref="Q3907:T3970" si="612">C3907-$O$1</f>
        <v>7.9718704317594577E-2</v>
      </c>
      <c r="R3907" s="8">
        <f t="shared" si="612"/>
        <v>7.8095544406393977E-2</v>
      </c>
      <c r="S3907" s="8">
        <f t="shared" si="612"/>
        <v>7.8901672329922554E-2</v>
      </c>
      <c r="T3907" s="8">
        <f t="shared" si="607"/>
        <v>7.8342432256217606E-2</v>
      </c>
      <c r="W3907">
        <v>3905</v>
      </c>
      <c r="X3907" s="4">
        <f t="shared" si="605"/>
        <v>8.7719320274655344E-2</v>
      </c>
      <c r="Y3907" s="4">
        <f t="shared" si="603"/>
        <v>8.7099177679088063E-2</v>
      </c>
      <c r="Z3907" s="4">
        <f t="shared" si="604"/>
        <v>8.6552384858632328E-2</v>
      </c>
    </row>
    <row r="3908" spans="1:26" x14ac:dyDescent="0.25">
      <c r="A3908" s="16">
        <f t="shared" si="602"/>
        <v>47441</v>
      </c>
      <c r="B3908">
        <f>+'[2]Ejercicio 1'!E4125</f>
        <v>3906</v>
      </c>
      <c r="C3908" s="5">
        <v>8.1220494482938971E-2</v>
      </c>
      <c r="D3908" s="4">
        <f t="shared" si="608"/>
        <v>7.9597263964912221E-2</v>
      </c>
      <c r="E3908" s="6">
        <f t="shared" si="609"/>
        <v>8.0403426836710326E-2</v>
      </c>
      <c r="F3908" s="7">
        <f t="shared" si="610"/>
        <v>7.9844162493254114E-2</v>
      </c>
      <c r="I3908" s="10">
        <v>3906</v>
      </c>
      <c r="J3908" s="8">
        <f t="shared" si="611"/>
        <v>8.2720494482938972E-2</v>
      </c>
      <c r="K3908" s="8">
        <f t="shared" si="611"/>
        <v>8.1097263964912222E-2</v>
      </c>
      <c r="L3908" s="8">
        <f t="shared" si="611"/>
        <v>8.1903426836710327E-2</v>
      </c>
      <c r="M3908" s="8">
        <f t="shared" si="606"/>
        <v>8.1344162493254116E-2</v>
      </c>
      <c r="P3908">
        <v>3906</v>
      </c>
      <c r="Q3908" s="8">
        <f t="shared" si="612"/>
        <v>7.9720494482938969E-2</v>
      </c>
      <c r="R3908" s="8">
        <f t="shared" si="612"/>
        <v>7.809726396491222E-2</v>
      </c>
      <c r="S3908" s="8">
        <f t="shared" si="612"/>
        <v>7.8903426836710325E-2</v>
      </c>
      <c r="T3908" s="8">
        <f t="shared" si="607"/>
        <v>7.8344162493254113E-2</v>
      </c>
      <c r="W3908">
        <v>3906</v>
      </c>
      <c r="X3908" s="4">
        <f t="shared" si="605"/>
        <v>8.7740412843755458E-2</v>
      </c>
      <c r="Y3908" s="4">
        <f t="shared" si="603"/>
        <v>8.7102686757158806E-2</v>
      </c>
      <c r="Z3908" s="4">
        <f t="shared" si="604"/>
        <v>8.6555841313371892E-2</v>
      </c>
    </row>
    <row r="3909" spans="1:26" x14ac:dyDescent="0.25">
      <c r="A3909" s="16">
        <f t="shared" ref="A3909:A3972" si="613">+A3908+1</f>
        <v>47442</v>
      </c>
      <c r="B3909">
        <f>+'[2]Ejercicio 1'!E4126</f>
        <v>3907</v>
      </c>
      <c r="C3909" s="5">
        <v>8.1222284648283349E-2</v>
      </c>
      <c r="D3909" s="4">
        <f t="shared" si="608"/>
        <v>7.9598983521935437E-2</v>
      </c>
      <c r="E3909" s="6">
        <f t="shared" si="609"/>
        <v>8.0405181342734749E-2</v>
      </c>
      <c r="F3909" s="7">
        <f t="shared" si="610"/>
        <v>7.9845892729017348E-2</v>
      </c>
      <c r="I3909" s="10">
        <v>3907</v>
      </c>
      <c r="J3909" s="8">
        <f t="shared" si="611"/>
        <v>8.2722284648283351E-2</v>
      </c>
      <c r="K3909" s="8">
        <f t="shared" si="611"/>
        <v>8.1098983521935439E-2</v>
      </c>
      <c r="L3909" s="8">
        <f t="shared" si="611"/>
        <v>8.1905181342734751E-2</v>
      </c>
      <c r="M3909" s="8">
        <f t="shared" si="606"/>
        <v>8.1345892729017349E-2</v>
      </c>
      <c r="P3909">
        <v>3907</v>
      </c>
      <c r="Q3909" s="8">
        <f t="shared" si="612"/>
        <v>7.9722284648283348E-2</v>
      </c>
      <c r="R3909" s="8">
        <f t="shared" si="612"/>
        <v>7.8098983521935436E-2</v>
      </c>
      <c r="S3909" s="8">
        <f t="shared" si="612"/>
        <v>7.8905181342734748E-2</v>
      </c>
      <c r="T3909" s="8">
        <f t="shared" si="607"/>
        <v>7.8345892729017347E-2</v>
      </c>
      <c r="W3909">
        <v>3907</v>
      </c>
      <c r="X3909" s="4">
        <f t="shared" si="605"/>
        <v>8.7761515027794751E-2</v>
      </c>
      <c r="Y3909" s="4">
        <f t="shared" si="603"/>
        <v>8.7106195833624694E-2</v>
      </c>
      <c r="Z3909" s="4">
        <f t="shared" si="604"/>
        <v>8.6559297764525756E-2</v>
      </c>
    </row>
    <row r="3910" spans="1:26" x14ac:dyDescent="0.25">
      <c r="A3910" s="16">
        <f t="shared" si="613"/>
        <v>47443</v>
      </c>
      <c r="B3910">
        <f>+'[2]Ejercicio 1'!E4127</f>
        <v>3908</v>
      </c>
      <c r="C3910" s="5">
        <v>8.1224074813627742E-2</v>
      </c>
      <c r="D3910" s="4">
        <f t="shared" si="608"/>
        <v>7.9600703077463808E-2</v>
      </c>
      <c r="E3910" s="6">
        <f t="shared" si="609"/>
        <v>8.0406935847996699E-2</v>
      </c>
      <c r="F3910" s="7">
        <f t="shared" si="610"/>
        <v>7.9847622963507323E-2</v>
      </c>
      <c r="I3910" s="10">
        <v>3908</v>
      </c>
      <c r="J3910" s="8">
        <f t="shared" si="611"/>
        <v>8.2724074813627743E-2</v>
      </c>
      <c r="K3910" s="8">
        <f t="shared" si="611"/>
        <v>8.1100703077463809E-2</v>
      </c>
      <c r="L3910" s="8">
        <f t="shared" si="611"/>
        <v>8.1906935847996701E-2</v>
      </c>
      <c r="M3910" s="8">
        <f t="shared" si="606"/>
        <v>8.1347622963507324E-2</v>
      </c>
      <c r="P3910">
        <v>3908</v>
      </c>
      <c r="Q3910" s="8">
        <f t="shared" si="612"/>
        <v>7.9724074813627741E-2</v>
      </c>
      <c r="R3910" s="8">
        <f t="shared" si="612"/>
        <v>7.8100703077463807E-2</v>
      </c>
      <c r="S3910" s="8">
        <f t="shared" si="612"/>
        <v>7.8906935847996698E-2</v>
      </c>
      <c r="T3910" s="8">
        <f t="shared" si="607"/>
        <v>7.8347622963507321E-2</v>
      </c>
      <c r="W3910">
        <v>3908</v>
      </c>
      <c r="X3910" s="4">
        <f t="shared" si="605"/>
        <v>8.7782626827063531E-2</v>
      </c>
      <c r="Y3910" s="4">
        <f t="shared" si="603"/>
        <v>8.710970490859464E-2</v>
      </c>
      <c r="Z3910" s="4">
        <f t="shared" si="604"/>
        <v>8.6562754212082496E-2</v>
      </c>
    </row>
    <row r="3911" spans="1:26" x14ac:dyDescent="0.25">
      <c r="A3911" s="16">
        <f t="shared" si="613"/>
        <v>47444</v>
      </c>
      <c r="B3911">
        <f>+'[2]Ejercicio 1'!E4128</f>
        <v>3909</v>
      </c>
      <c r="C3911" s="5">
        <v>8.122586497897212E-2</v>
      </c>
      <c r="D3911" s="4">
        <f t="shared" si="608"/>
        <v>7.9602422631497763E-2</v>
      </c>
      <c r="E3911" s="6">
        <f t="shared" si="609"/>
        <v>8.040869035249619E-2</v>
      </c>
      <c r="F3911" s="7">
        <f t="shared" si="610"/>
        <v>7.9849353196724024E-2</v>
      </c>
      <c r="I3911" s="10">
        <v>3909</v>
      </c>
      <c r="J3911" s="8">
        <f t="shared" si="611"/>
        <v>8.2725864978972122E-2</v>
      </c>
      <c r="K3911" s="8">
        <f t="shared" si="611"/>
        <v>8.1102422631497764E-2</v>
      </c>
      <c r="L3911" s="8">
        <f t="shared" si="611"/>
        <v>8.1908690352496191E-2</v>
      </c>
      <c r="M3911" s="8">
        <f t="shared" si="606"/>
        <v>8.1349353196724025E-2</v>
      </c>
      <c r="P3911">
        <v>3909</v>
      </c>
      <c r="Q3911" s="8">
        <f t="shared" si="612"/>
        <v>7.9725864978972119E-2</v>
      </c>
      <c r="R3911" s="8">
        <f t="shared" si="612"/>
        <v>7.8102422631497762E-2</v>
      </c>
      <c r="S3911" s="8">
        <f t="shared" si="612"/>
        <v>7.8908690352496189E-2</v>
      </c>
      <c r="T3911" s="8">
        <f t="shared" si="607"/>
        <v>7.8349353196724023E-2</v>
      </c>
      <c r="W3911">
        <v>3909</v>
      </c>
      <c r="X3911" s="4">
        <f t="shared" si="605"/>
        <v>8.7803748241833235E-2</v>
      </c>
      <c r="Y3911" s="4">
        <f t="shared" si="603"/>
        <v>8.7113213982033491E-2</v>
      </c>
      <c r="Z3911" s="4">
        <f t="shared" si="604"/>
        <v>8.6566210656053535E-2</v>
      </c>
    </row>
    <row r="3912" spans="1:26" x14ac:dyDescent="0.25">
      <c r="A3912" s="16">
        <f t="shared" si="613"/>
        <v>47445</v>
      </c>
      <c r="B3912">
        <f>+'[2]Ejercicio 1'!E4129</f>
        <v>3910</v>
      </c>
      <c r="C3912" s="5">
        <v>8.1227655144316513E-2</v>
      </c>
      <c r="D3912" s="4">
        <f t="shared" si="608"/>
        <v>7.9604142184036497E-2</v>
      </c>
      <c r="E3912" s="6">
        <f t="shared" si="609"/>
        <v>8.0410444856233207E-2</v>
      </c>
      <c r="F3912" s="7">
        <f t="shared" si="610"/>
        <v>7.9851083428670311E-2</v>
      </c>
      <c r="I3912" s="10">
        <v>3910</v>
      </c>
      <c r="J3912" s="8">
        <f t="shared" si="611"/>
        <v>8.2727655144316514E-2</v>
      </c>
      <c r="K3912" s="8">
        <f t="shared" si="611"/>
        <v>8.1104142184036498E-2</v>
      </c>
      <c r="L3912" s="8">
        <f t="shared" si="611"/>
        <v>8.1910444856233208E-2</v>
      </c>
      <c r="M3912" s="8">
        <f t="shared" si="606"/>
        <v>8.1351083428670312E-2</v>
      </c>
      <c r="P3912">
        <v>3910</v>
      </c>
      <c r="Q3912" s="8">
        <f t="shared" si="612"/>
        <v>7.9727655144316512E-2</v>
      </c>
      <c r="R3912" s="8">
        <f t="shared" si="612"/>
        <v>7.8104142184036496E-2</v>
      </c>
      <c r="S3912" s="8">
        <f t="shared" si="612"/>
        <v>7.8910444856233206E-2</v>
      </c>
      <c r="T3912" s="8">
        <f t="shared" si="607"/>
        <v>7.835108342867031E-2</v>
      </c>
      <c r="W3912">
        <v>3910</v>
      </c>
      <c r="X3912" s="4">
        <f t="shared" si="605"/>
        <v>8.7824879272358602E-2</v>
      </c>
      <c r="Y3912" s="4">
        <f t="shared" si="603"/>
        <v>8.7116723053977288E-2</v>
      </c>
      <c r="Z3912" s="4">
        <f t="shared" si="604"/>
        <v>8.656966709643317E-2</v>
      </c>
    </row>
    <row r="3913" spans="1:26" x14ac:dyDescent="0.25">
      <c r="A3913" s="16">
        <f t="shared" si="613"/>
        <v>47446</v>
      </c>
      <c r="B3913">
        <f>+'[2]Ejercicio 1'!E4130</f>
        <v>3911</v>
      </c>
      <c r="C3913" s="5">
        <v>8.1229445309660891E-2</v>
      </c>
      <c r="D3913" s="4">
        <f t="shared" si="608"/>
        <v>7.9605861735080399E-2</v>
      </c>
      <c r="E3913" s="6">
        <f t="shared" si="609"/>
        <v>8.0412199359207764E-2</v>
      </c>
      <c r="F3913" s="7">
        <f t="shared" si="610"/>
        <v>7.985281365934048E-2</v>
      </c>
      <c r="I3913" s="10">
        <v>3911</v>
      </c>
      <c r="J3913" s="8">
        <f t="shared" si="611"/>
        <v>8.2729445309660893E-2</v>
      </c>
      <c r="K3913" s="8">
        <f t="shared" si="611"/>
        <v>8.1105861735080401E-2</v>
      </c>
      <c r="L3913" s="8">
        <f t="shared" si="611"/>
        <v>8.1912199359207766E-2</v>
      </c>
      <c r="M3913" s="8">
        <f t="shared" si="606"/>
        <v>8.1352813659340481E-2</v>
      </c>
      <c r="P3913">
        <v>3911</v>
      </c>
      <c r="Q3913" s="8">
        <f t="shared" si="612"/>
        <v>7.972944530966089E-2</v>
      </c>
      <c r="R3913" s="8">
        <f t="shared" si="612"/>
        <v>7.8105861735080398E-2</v>
      </c>
      <c r="S3913" s="8">
        <f t="shared" si="612"/>
        <v>7.8912199359207763E-2</v>
      </c>
      <c r="T3913" s="8">
        <f t="shared" si="607"/>
        <v>7.8352813659340478E-2</v>
      </c>
      <c r="W3913">
        <v>3911</v>
      </c>
      <c r="X3913" s="4">
        <f t="shared" si="605"/>
        <v>8.784601991891941E-2</v>
      </c>
      <c r="Y3913" s="4">
        <f t="shared" si="603"/>
        <v>8.712023212438999E-2</v>
      </c>
      <c r="Z3913" s="4">
        <f t="shared" si="604"/>
        <v>8.6573123533221386E-2</v>
      </c>
    </row>
    <row r="3914" spans="1:26" x14ac:dyDescent="0.25">
      <c r="A3914" s="16">
        <f t="shared" si="613"/>
        <v>47447</v>
      </c>
      <c r="B3914">
        <f>+'[2]Ejercicio 1'!E4131</f>
        <v>3912</v>
      </c>
      <c r="C3914" s="5">
        <v>8.1231235475005284E-2</v>
      </c>
      <c r="D3914" s="4">
        <f t="shared" si="608"/>
        <v>7.9607581284629275E-2</v>
      </c>
      <c r="E3914" s="6">
        <f t="shared" si="609"/>
        <v>8.0413953861418974E-2</v>
      </c>
      <c r="F3914" s="7">
        <f t="shared" si="610"/>
        <v>7.9854543888740234E-2</v>
      </c>
      <c r="I3914" s="10">
        <v>3912</v>
      </c>
      <c r="J3914" s="8">
        <f t="shared" si="611"/>
        <v>8.2731235475005285E-2</v>
      </c>
      <c r="K3914" s="8">
        <f t="shared" si="611"/>
        <v>8.1107581284629277E-2</v>
      </c>
      <c r="L3914" s="8">
        <f t="shared" si="611"/>
        <v>8.1913953861418975E-2</v>
      </c>
      <c r="M3914" s="8">
        <f t="shared" si="606"/>
        <v>8.1354543888740236E-2</v>
      </c>
      <c r="P3914">
        <v>3912</v>
      </c>
      <c r="Q3914" s="8">
        <f t="shared" si="612"/>
        <v>7.9731235475005283E-2</v>
      </c>
      <c r="R3914" s="8">
        <f t="shared" si="612"/>
        <v>7.8107581284629274E-2</v>
      </c>
      <c r="S3914" s="8">
        <f t="shared" si="612"/>
        <v>7.8913953861418973E-2</v>
      </c>
      <c r="T3914" s="8">
        <f t="shared" si="607"/>
        <v>7.8354543888740233E-2</v>
      </c>
      <c r="W3914">
        <v>3912</v>
      </c>
      <c r="X3914" s="4">
        <f t="shared" si="605"/>
        <v>8.7867170181788842E-2</v>
      </c>
      <c r="Y3914" s="4">
        <f t="shared" si="603"/>
        <v>8.7123741193233836E-2</v>
      </c>
      <c r="Z3914" s="4">
        <f t="shared" si="604"/>
        <v>8.6576579966423886E-2</v>
      </c>
    </row>
    <row r="3915" spans="1:26" x14ac:dyDescent="0.25">
      <c r="A3915" s="16">
        <f t="shared" si="613"/>
        <v>47448</v>
      </c>
      <c r="B3915">
        <f>+'[2]Ejercicio 1'!E4132</f>
        <v>3913</v>
      </c>
      <c r="C3915" s="5">
        <v>8.1233025640349663E-2</v>
      </c>
      <c r="D3915" s="4">
        <f t="shared" si="608"/>
        <v>7.9609300832683333E-2</v>
      </c>
      <c r="E3915" s="6">
        <f t="shared" si="609"/>
        <v>8.0415708362867711E-2</v>
      </c>
      <c r="F3915" s="7">
        <f t="shared" si="610"/>
        <v>7.9856274116866716E-2</v>
      </c>
      <c r="I3915" s="10">
        <v>3913</v>
      </c>
      <c r="J3915" s="8">
        <f t="shared" si="611"/>
        <v>8.2733025640349664E-2</v>
      </c>
      <c r="K3915" s="8">
        <f t="shared" si="611"/>
        <v>8.1109300832683334E-2</v>
      </c>
      <c r="L3915" s="8">
        <f t="shared" si="611"/>
        <v>8.1915708362867712E-2</v>
      </c>
      <c r="M3915" s="8">
        <f t="shared" si="606"/>
        <v>8.1356274116866717E-2</v>
      </c>
      <c r="P3915">
        <v>3913</v>
      </c>
      <c r="Q3915" s="8">
        <f t="shared" si="612"/>
        <v>7.9733025640349661E-2</v>
      </c>
      <c r="R3915" s="8">
        <f t="shared" si="612"/>
        <v>7.8109300832683332E-2</v>
      </c>
      <c r="S3915" s="8">
        <f t="shared" si="612"/>
        <v>7.8915708362867709E-2</v>
      </c>
      <c r="T3915" s="8">
        <f t="shared" si="607"/>
        <v>7.8356274116866714E-2</v>
      </c>
      <c r="W3915">
        <v>3913</v>
      </c>
      <c r="X3915" s="4">
        <f t="shared" si="605"/>
        <v>8.7888330061238334E-2</v>
      </c>
      <c r="Y3915" s="4">
        <f t="shared" si="603"/>
        <v>8.7127250260545727E-2</v>
      </c>
      <c r="Z3915" s="4">
        <f t="shared" si="604"/>
        <v>8.6580036396034996E-2</v>
      </c>
    </row>
    <row r="3916" spans="1:26" x14ac:dyDescent="0.25">
      <c r="A3916" s="16">
        <f t="shared" si="613"/>
        <v>47449</v>
      </c>
      <c r="B3916">
        <f>+'[2]Ejercicio 1'!E4133</f>
        <v>3914</v>
      </c>
      <c r="C3916" s="5">
        <v>8.1234815805694055E-2</v>
      </c>
      <c r="D3916" s="4">
        <f t="shared" si="608"/>
        <v>7.9611020379242781E-2</v>
      </c>
      <c r="E3916" s="6">
        <f t="shared" si="609"/>
        <v>8.0417462863553987E-2</v>
      </c>
      <c r="F3916" s="7">
        <f t="shared" si="610"/>
        <v>7.9858004343719938E-2</v>
      </c>
      <c r="I3916" s="10">
        <v>3914</v>
      </c>
      <c r="J3916" s="8">
        <f t="shared" si="611"/>
        <v>8.2734815805694056E-2</v>
      </c>
      <c r="K3916" s="8">
        <f t="shared" si="611"/>
        <v>8.1111020379242782E-2</v>
      </c>
      <c r="L3916" s="8">
        <f t="shared" si="611"/>
        <v>8.1917462863553989E-2</v>
      </c>
      <c r="M3916" s="8">
        <f t="shared" si="606"/>
        <v>8.1358004343719939E-2</v>
      </c>
      <c r="P3916">
        <v>3914</v>
      </c>
      <c r="Q3916" s="8">
        <f t="shared" si="612"/>
        <v>7.9734815805694054E-2</v>
      </c>
      <c r="R3916" s="8">
        <f t="shared" si="612"/>
        <v>7.8111020379242779E-2</v>
      </c>
      <c r="S3916" s="8">
        <f t="shared" si="612"/>
        <v>7.8917462863553986E-2</v>
      </c>
      <c r="T3916" s="8">
        <f t="shared" si="607"/>
        <v>7.8358004343719936E-2</v>
      </c>
      <c r="W3916">
        <v>3914</v>
      </c>
      <c r="X3916" s="4">
        <f t="shared" si="605"/>
        <v>8.7909499557531856E-2</v>
      </c>
      <c r="Y3916" s="4">
        <f t="shared" si="603"/>
        <v>8.713075932636255E-2</v>
      </c>
      <c r="Z3916" s="4">
        <f t="shared" si="604"/>
        <v>8.6583492822051814E-2</v>
      </c>
    </row>
    <row r="3917" spans="1:26" x14ac:dyDescent="0.25">
      <c r="A3917" s="16">
        <f t="shared" si="613"/>
        <v>47450</v>
      </c>
      <c r="B3917">
        <f>+'[2]Ejercicio 1'!E4134</f>
        <v>3915</v>
      </c>
      <c r="C3917" s="5">
        <v>8.1236605971038434E-2</v>
      </c>
      <c r="D3917" s="4">
        <f t="shared" si="608"/>
        <v>7.9612739924307618E-2</v>
      </c>
      <c r="E3917" s="6">
        <f t="shared" si="609"/>
        <v>8.0419217363478665E-2</v>
      </c>
      <c r="F3917" s="7">
        <f t="shared" si="610"/>
        <v>7.9859734569299887E-2</v>
      </c>
      <c r="I3917" s="10">
        <v>3915</v>
      </c>
      <c r="J3917" s="8">
        <f t="shared" si="611"/>
        <v>8.2736605971038435E-2</v>
      </c>
      <c r="K3917" s="8">
        <f t="shared" si="611"/>
        <v>8.111273992430762E-2</v>
      </c>
      <c r="L3917" s="8">
        <f t="shared" si="611"/>
        <v>8.1919217363478666E-2</v>
      </c>
      <c r="M3917" s="8">
        <f t="shared" si="606"/>
        <v>8.1359734569299888E-2</v>
      </c>
      <c r="P3917">
        <v>3915</v>
      </c>
      <c r="Q3917" s="8">
        <f t="shared" si="612"/>
        <v>7.9736605971038432E-2</v>
      </c>
      <c r="R3917" s="8">
        <f t="shared" si="612"/>
        <v>7.8112739924307617E-2</v>
      </c>
      <c r="S3917" s="8">
        <f t="shared" si="612"/>
        <v>7.8919217363478664E-2</v>
      </c>
      <c r="T3917" s="8">
        <f t="shared" si="607"/>
        <v>7.8359734569299885E-2</v>
      </c>
      <c r="W3917">
        <v>3915</v>
      </c>
      <c r="X3917" s="4">
        <f t="shared" si="605"/>
        <v>8.7930678670968945E-2</v>
      </c>
      <c r="Y3917" s="4">
        <f t="shared" si="603"/>
        <v>8.7134268390686054E-2</v>
      </c>
      <c r="Z3917" s="4">
        <f t="shared" si="604"/>
        <v>8.6586949244086123E-2</v>
      </c>
    </row>
    <row r="3918" spans="1:26" x14ac:dyDescent="0.25">
      <c r="A3918" s="16">
        <f t="shared" si="613"/>
        <v>47451</v>
      </c>
      <c r="B3918">
        <f>+'[2]Ejercicio 1'!E4135</f>
        <v>3916</v>
      </c>
      <c r="C3918" s="5">
        <v>8.1238396136382812E-2</v>
      </c>
      <c r="D3918" s="4">
        <f t="shared" si="608"/>
        <v>7.9614459467877041E-2</v>
      </c>
      <c r="E3918" s="6">
        <f t="shared" si="609"/>
        <v>8.0420971862640009E-2</v>
      </c>
      <c r="F3918" s="7">
        <f t="shared" si="610"/>
        <v>7.9861464793609435E-2</v>
      </c>
      <c r="I3918" s="10">
        <v>3916</v>
      </c>
      <c r="J3918" s="8">
        <f t="shared" si="611"/>
        <v>8.2738396136382814E-2</v>
      </c>
      <c r="K3918" s="8">
        <f t="shared" si="611"/>
        <v>8.1114459467877043E-2</v>
      </c>
      <c r="L3918" s="8">
        <f t="shared" si="611"/>
        <v>8.192097186264001E-2</v>
      </c>
      <c r="M3918" s="8">
        <f t="shared" si="606"/>
        <v>8.1361464793609437E-2</v>
      </c>
      <c r="P3918">
        <v>3916</v>
      </c>
      <c r="Q3918" s="8">
        <f t="shared" si="612"/>
        <v>7.9738396136382811E-2</v>
      </c>
      <c r="R3918" s="8">
        <f t="shared" si="612"/>
        <v>7.811445946787704E-2</v>
      </c>
      <c r="S3918" s="8">
        <f t="shared" si="612"/>
        <v>7.8920971862640008E-2</v>
      </c>
      <c r="T3918" s="8">
        <f t="shared" si="607"/>
        <v>7.8361464793609434E-2</v>
      </c>
      <c r="W3918">
        <v>3916</v>
      </c>
      <c r="X3918" s="4">
        <f t="shared" si="605"/>
        <v>8.7934264953942395E-2</v>
      </c>
      <c r="Y3918" s="4">
        <f t="shared" si="603"/>
        <v>8.7137777453440715E-2</v>
      </c>
      <c r="Z3918" s="4">
        <f t="shared" si="604"/>
        <v>8.6590405663328374E-2</v>
      </c>
    </row>
    <row r="3919" spans="1:26" x14ac:dyDescent="0.25">
      <c r="A3919" s="16">
        <f t="shared" si="613"/>
        <v>47452</v>
      </c>
      <c r="B3919">
        <f>+'[2]Ejercicio 1'!E4136</f>
        <v>3917</v>
      </c>
      <c r="C3919" s="5">
        <v>8.1240186301727205E-2</v>
      </c>
      <c r="D3919" s="4">
        <f t="shared" si="608"/>
        <v>7.9616179009951868E-2</v>
      </c>
      <c r="E3919" s="6">
        <f t="shared" si="609"/>
        <v>8.0422726361038005E-2</v>
      </c>
      <c r="F3919" s="7">
        <f t="shared" si="610"/>
        <v>7.9863195016642852E-2</v>
      </c>
      <c r="I3919" s="10">
        <v>3917</v>
      </c>
      <c r="J3919" s="8">
        <f t="shared" si="611"/>
        <v>8.2740186301727206E-2</v>
      </c>
      <c r="K3919" s="8">
        <f t="shared" si="611"/>
        <v>8.1116179009951869E-2</v>
      </c>
      <c r="L3919" s="8">
        <f t="shared" si="611"/>
        <v>8.1922726361038006E-2</v>
      </c>
      <c r="M3919" s="8">
        <f t="shared" si="606"/>
        <v>8.1363195016642853E-2</v>
      </c>
      <c r="P3919">
        <v>3917</v>
      </c>
      <c r="Q3919" s="8">
        <f t="shared" si="612"/>
        <v>7.9740186301727203E-2</v>
      </c>
      <c r="R3919" s="8">
        <f t="shared" si="612"/>
        <v>7.8116179009951867E-2</v>
      </c>
      <c r="S3919" s="8">
        <f t="shared" si="612"/>
        <v>7.8922726361038004E-2</v>
      </c>
      <c r="T3919" s="8">
        <f t="shared" si="607"/>
        <v>7.836319501664285E-2</v>
      </c>
      <c r="W3919">
        <v>3917</v>
      </c>
      <c r="X3919" s="4">
        <f t="shared" si="605"/>
        <v>8.7937851238467563E-2</v>
      </c>
      <c r="Y3919" s="4">
        <f t="shared" si="603"/>
        <v>8.7141286514625632E-2</v>
      </c>
      <c r="Z3919" s="4">
        <f t="shared" si="604"/>
        <v>8.6593862078182704E-2</v>
      </c>
    </row>
    <row r="3920" spans="1:26" x14ac:dyDescent="0.25">
      <c r="A3920" s="16">
        <f t="shared" si="613"/>
        <v>47453</v>
      </c>
      <c r="B3920">
        <f>+'[2]Ejercicio 1'!E4137</f>
        <v>3918</v>
      </c>
      <c r="C3920" s="5">
        <v>8.1241976467071583E-2</v>
      </c>
      <c r="D3920" s="4">
        <f t="shared" si="608"/>
        <v>7.9617898550531876E-2</v>
      </c>
      <c r="E3920" s="6">
        <f t="shared" si="609"/>
        <v>8.0424480858674402E-2</v>
      </c>
      <c r="F3920" s="7">
        <f t="shared" si="610"/>
        <v>7.9864925238405854E-2</v>
      </c>
      <c r="I3920" s="10">
        <v>3918</v>
      </c>
      <c r="J3920" s="8">
        <f t="shared" si="611"/>
        <v>8.2741976467071585E-2</v>
      </c>
      <c r="K3920" s="8">
        <f t="shared" si="611"/>
        <v>8.1117898550531878E-2</v>
      </c>
      <c r="L3920" s="8">
        <f t="shared" si="611"/>
        <v>8.1924480858674403E-2</v>
      </c>
      <c r="M3920" s="8">
        <f t="shared" si="606"/>
        <v>8.1364925238405855E-2</v>
      </c>
      <c r="P3920">
        <v>3918</v>
      </c>
      <c r="Q3920" s="8">
        <f t="shared" si="612"/>
        <v>7.9741976467071582E-2</v>
      </c>
      <c r="R3920" s="8">
        <f t="shared" si="612"/>
        <v>7.8117898550531875E-2</v>
      </c>
      <c r="S3920" s="8">
        <f t="shared" si="612"/>
        <v>7.8924480858674401E-2</v>
      </c>
      <c r="T3920" s="8">
        <f t="shared" si="607"/>
        <v>7.8364925238405853E-2</v>
      </c>
      <c r="W3920">
        <v>3918</v>
      </c>
      <c r="X3920" s="4">
        <f t="shared" si="605"/>
        <v>8.7941437524543142E-2</v>
      </c>
      <c r="Y3920" s="4">
        <f t="shared" si="603"/>
        <v>8.7144795574353257E-2</v>
      </c>
      <c r="Z3920" s="4">
        <f t="shared" si="604"/>
        <v>8.6597318490242117E-2</v>
      </c>
    </row>
    <row r="3921" spans="1:26" x14ac:dyDescent="0.25">
      <c r="A3921" s="16">
        <f t="shared" si="613"/>
        <v>47454</v>
      </c>
      <c r="B3921">
        <f>+'[2]Ejercicio 1'!E4138</f>
        <v>3919</v>
      </c>
      <c r="C3921" s="5">
        <v>8.1243766632415976E-2</v>
      </c>
      <c r="D3921" s="4">
        <f t="shared" si="608"/>
        <v>7.9619618089616886E-2</v>
      </c>
      <c r="E3921" s="6">
        <f t="shared" si="609"/>
        <v>8.0426235355547465E-2</v>
      </c>
      <c r="F3921" s="7">
        <f t="shared" si="610"/>
        <v>7.9866655458895597E-2</v>
      </c>
      <c r="I3921" s="10">
        <v>3919</v>
      </c>
      <c r="J3921" s="8">
        <f t="shared" si="611"/>
        <v>8.2743766632415977E-2</v>
      </c>
      <c r="K3921" s="8">
        <f t="shared" si="611"/>
        <v>8.1119618089616888E-2</v>
      </c>
      <c r="L3921" s="8">
        <f t="shared" si="611"/>
        <v>8.1926235355547466E-2</v>
      </c>
      <c r="M3921" s="8">
        <f t="shared" si="606"/>
        <v>8.1366655458895598E-2</v>
      </c>
      <c r="P3921">
        <v>3919</v>
      </c>
      <c r="Q3921" s="8">
        <f t="shared" si="612"/>
        <v>7.9743766632415974E-2</v>
      </c>
      <c r="R3921" s="8">
        <f t="shared" si="612"/>
        <v>7.8119618089616885E-2</v>
      </c>
      <c r="S3921" s="8">
        <f t="shared" si="612"/>
        <v>7.8926235355547464E-2</v>
      </c>
      <c r="T3921" s="8">
        <f t="shared" si="607"/>
        <v>7.8366655458895595E-2</v>
      </c>
      <c r="W3921">
        <v>3919</v>
      </c>
      <c r="X3921" s="4">
        <f t="shared" si="605"/>
        <v>8.7945023812170453E-2</v>
      </c>
      <c r="Y3921" s="4">
        <f t="shared" si="603"/>
        <v>8.7148304632512039E-2</v>
      </c>
      <c r="Z3921" s="4">
        <f t="shared" si="604"/>
        <v>8.6600774898316163E-2</v>
      </c>
    </row>
    <row r="3922" spans="1:26" x14ac:dyDescent="0.25">
      <c r="A3922" s="16">
        <f t="shared" si="613"/>
        <v>47455</v>
      </c>
      <c r="B3922">
        <f>+'[2]Ejercicio 1'!E4139</f>
        <v>3920</v>
      </c>
      <c r="C3922" s="5">
        <v>8.1245556797760354E-2</v>
      </c>
      <c r="D3922" s="4">
        <f t="shared" si="608"/>
        <v>7.9621337627207092E-2</v>
      </c>
      <c r="E3922" s="6">
        <f t="shared" si="609"/>
        <v>8.0427989851658055E-2</v>
      </c>
      <c r="F3922" s="7">
        <f t="shared" si="610"/>
        <v>7.9868385678114925E-2</v>
      </c>
      <c r="I3922" s="10">
        <v>3920</v>
      </c>
      <c r="J3922" s="8">
        <f t="shared" si="611"/>
        <v>8.2745556797760356E-2</v>
      </c>
      <c r="K3922" s="8">
        <f t="shared" si="611"/>
        <v>8.1121337627207094E-2</v>
      </c>
      <c r="L3922" s="8">
        <f t="shared" si="611"/>
        <v>8.1927989851658056E-2</v>
      </c>
      <c r="M3922" s="8">
        <f t="shared" si="606"/>
        <v>8.1368385678114927E-2</v>
      </c>
      <c r="P3922">
        <v>3920</v>
      </c>
      <c r="Q3922" s="8">
        <f t="shared" si="612"/>
        <v>7.9745556797760353E-2</v>
      </c>
      <c r="R3922" s="8">
        <f t="shared" si="612"/>
        <v>7.8121337627207091E-2</v>
      </c>
      <c r="S3922" s="8">
        <f t="shared" si="612"/>
        <v>7.8927989851658054E-2</v>
      </c>
      <c r="T3922" s="8">
        <f t="shared" si="607"/>
        <v>7.8368385678114924E-2</v>
      </c>
      <c r="W3922">
        <v>3920</v>
      </c>
      <c r="X3922" s="4">
        <f t="shared" si="605"/>
        <v>8.7948610101339822E-2</v>
      </c>
      <c r="Y3922" s="4">
        <f t="shared" si="603"/>
        <v>8.7151813689175739E-2</v>
      </c>
      <c r="Z3922" s="4">
        <f t="shared" si="604"/>
        <v>8.660423130279879E-2</v>
      </c>
    </row>
    <row r="3923" spans="1:26" x14ac:dyDescent="0.25">
      <c r="A3923" s="16">
        <f t="shared" si="613"/>
        <v>47456</v>
      </c>
      <c r="B3923">
        <f>+'[2]Ejercicio 1'!E4140</f>
        <v>3921</v>
      </c>
      <c r="C3923" s="5">
        <v>8.1247346963104747E-2</v>
      </c>
      <c r="D3923" s="4">
        <f t="shared" si="608"/>
        <v>7.9623057163302924E-2</v>
      </c>
      <c r="E3923" s="6">
        <f t="shared" si="609"/>
        <v>8.0429744347006185E-2</v>
      </c>
      <c r="F3923" s="7">
        <f t="shared" si="610"/>
        <v>7.9870115896058122E-2</v>
      </c>
      <c r="I3923" s="10">
        <v>3921</v>
      </c>
      <c r="J3923" s="8">
        <f t="shared" si="611"/>
        <v>8.2747346963104748E-2</v>
      </c>
      <c r="K3923" s="8">
        <f t="shared" si="611"/>
        <v>8.1123057163302925E-2</v>
      </c>
      <c r="L3923" s="8">
        <f t="shared" si="611"/>
        <v>8.1929744347006186E-2</v>
      </c>
      <c r="M3923" s="8">
        <f t="shared" si="606"/>
        <v>8.1370115896058123E-2</v>
      </c>
      <c r="P3923">
        <v>3921</v>
      </c>
      <c r="Q3923" s="8">
        <f t="shared" si="612"/>
        <v>7.9747346963104745E-2</v>
      </c>
      <c r="R3923" s="8">
        <f t="shared" si="612"/>
        <v>7.8123057163302922E-2</v>
      </c>
      <c r="S3923" s="8">
        <f t="shared" si="612"/>
        <v>7.8929744347006184E-2</v>
      </c>
      <c r="T3923" s="8">
        <f t="shared" si="607"/>
        <v>7.8370115896058121E-2</v>
      </c>
      <c r="W3923">
        <v>3921</v>
      </c>
      <c r="X3923" s="4">
        <f t="shared" si="605"/>
        <v>8.7952196392078477E-2</v>
      </c>
      <c r="Y3923" s="4">
        <f t="shared" si="603"/>
        <v>8.7155322744272345E-2</v>
      </c>
      <c r="Z3923" s="4">
        <f t="shared" si="604"/>
        <v>8.6607687703692857E-2</v>
      </c>
    </row>
    <row r="3924" spans="1:26" x14ac:dyDescent="0.25">
      <c r="A3924" s="16">
        <f t="shared" si="613"/>
        <v>47457</v>
      </c>
      <c r="B3924">
        <f>+'[2]Ejercicio 1'!E4141</f>
        <v>3922</v>
      </c>
      <c r="C3924" s="5">
        <v>8.1249137128449125E-2</v>
      </c>
      <c r="D3924" s="4">
        <f t="shared" si="608"/>
        <v>7.9624776697903535E-2</v>
      </c>
      <c r="E3924" s="6">
        <f t="shared" si="609"/>
        <v>8.0431498841591842E-2</v>
      </c>
      <c r="F3924" s="7">
        <f t="shared" si="610"/>
        <v>7.9871846112730918E-2</v>
      </c>
      <c r="I3924" s="10">
        <v>3922</v>
      </c>
      <c r="J3924" s="8">
        <f t="shared" si="611"/>
        <v>8.2749137128449127E-2</v>
      </c>
      <c r="K3924" s="8">
        <f t="shared" si="611"/>
        <v>8.1124776697903536E-2</v>
      </c>
      <c r="L3924" s="8">
        <f t="shared" si="611"/>
        <v>8.1931498841591843E-2</v>
      </c>
      <c r="M3924" s="8">
        <f t="shared" si="606"/>
        <v>8.1371846112730919E-2</v>
      </c>
      <c r="P3924">
        <v>3922</v>
      </c>
      <c r="Q3924" s="8">
        <f t="shared" si="612"/>
        <v>7.9749137128449124E-2</v>
      </c>
      <c r="R3924" s="8">
        <f t="shared" si="612"/>
        <v>7.8124776697903534E-2</v>
      </c>
      <c r="S3924" s="8">
        <f t="shared" si="612"/>
        <v>7.8931498841591841E-2</v>
      </c>
      <c r="T3924" s="8">
        <f t="shared" si="607"/>
        <v>7.8371846112730917E-2</v>
      </c>
      <c r="W3924">
        <v>3922</v>
      </c>
      <c r="X3924" s="4">
        <f t="shared" si="605"/>
        <v>8.7955782684359204E-2</v>
      </c>
      <c r="Y3924" s="4">
        <f t="shared" si="603"/>
        <v>8.7158831797872996E-2</v>
      </c>
      <c r="Z3924" s="4">
        <f t="shared" si="604"/>
        <v>8.6611144101395199E-2</v>
      </c>
    </row>
    <row r="3925" spans="1:26" x14ac:dyDescent="0.25">
      <c r="A3925" s="16">
        <f t="shared" si="613"/>
        <v>47458</v>
      </c>
      <c r="B3925">
        <f>+'[2]Ejercicio 1'!E4142</f>
        <v>3923</v>
      </c>
      <c r="C3925" s="5">
        <v>8.1250927293793518E-2</v>
      </c>
      <c r="D3925" s="4">
        <f t="shared" si="608"/>
        <v>7.9626496231009161E-2</v>
      </c>
      <c r="E3925" s="6">
        <f t="shared" si="609"/>
        <v>8.0433253335415039E-2</v>
      </c>
      <c r="F3925" s="7">
        <f t="shared" si="610"/>
        <v>7.9873576328130441E-2</v>
      </c>
      <c r="I3925" s="10">
        <v>3923</v>
      </c>
      <c r="J3925" s="8">
        <f t="shared" si="611"/>
        <v>8.2750927293793519E-2</v>
      </c>
      <c r="K3925" s="8">
        <f t="shared" si="611"/>
        <v>8.1126496231009163E-2</v>
      </c>
      <c r="L3925" s="8">
        <f t="shared" si="611"/>
        <v>8.1933253335415041E-2</v>
      </c>
      <c r="M3925" s="8">
        <f t="shared" si="606"/>
        <v>8.1373576328130443E-2</v>
      </c>
      <c r="P3925">
        <v>3923</v>
      </c>
      <c r="Q3925" s="8">
        <f t="shared" si="612"/>
        <v>7.9750927293793517E-2</v>
      </c>
      <c r="R3925" s="8">
        <f t="shared" si="612"/>
        <v>7.812649623100916E-2</v>
      </c>
      <c r="S3925" s="8">
        <f t="shared" si="612"/>
        <v>7.8933253335415038E-2</v>
      </c>
      <c r="T3925" s="8">
        <f t="shared" si="607"/>
        <v>7.837357632813044E-2</v>
      </c>
      <c r="W3925">
        <v>3923</v>
      </c>
      <c r="X3925" s="4">
        <f t="shared" si="605"/>
        <v>8.7959368978190788E-2</v>
      </c>
      <c r="Y3925" s="4">
        <f t="shared" si="603"/>
        <v>8.7162340849942579E-2</v>
      </c>
      <c r="Z3925" s="4">
        <f t="shared" si="604"/>
        <v>8.6614600495112146E-2</v>
      </c>
    </row>
    <row r="3926" spans="1:26" x14ac:dyDescent="0.25">
      <c r="A3926" s="16">
        <f t="shared" si="613"/>
        <v>47459</v>
      </c>
      <c r="B3926">
        <f>+'[2]Ejercicio 1'!E4143</f>
        <v>3924</v>
      </c>
      <c r="C3926" s="5">
        <v>8.1252717459137896E-2</v>
      </c>
      <c r="D3926" s="4">
        <f t="shared" si="608"/>
        <v>7.9628215762620205E-2</v>
      </c>
      <c r="E3926" s="6">
        <f t="shared" si="609"/>
        <v>8.0435007828474889E-2</v>
      </c>
      <c r="F3926" s="7">
        <f t="shared" si="610"/>
        <v>7.9875306542256705E-2</v>
      </c>
      <c r="I3926" s="10">
        <v>3924</v>
      </c>
      <c r="J3926" s="8">
        <f t="shared" si="611"/>
        <v>8.2752717459137898E-2</v>
      </c>
      <c r="K3926" s="8">
        <f t="shared" si="611"/>
        <v>8.1128215762620207E-2</v>
      </c>
      <c r="L3926" s="8">
        <f t="shared" si="611"/>
        <v>8.193500782847489E-2</v>
      </c>
      <c r="M3926" s="8">
        <f t="shared" si="606"/>
        <v>8.1375306542256706E-2</v>
      </c>
      <c r="P3926">
        <v>3924</v>
      </c>
      <c r="Q3926" s="8">
        <f t="shared" si="612"/>
        <v>7.9752717459137895E-2</v>
      </c>
      <c r="R3926" s="8">
        <f t="shared" si="612"/>
        <v>7.8128215762620204E-2</v>
      </c>
      <c r="S3926" s="8">
        <f t="shared" si="612"/>
        <v>7.8935007828474887E-2</v>
      </c>
      <c r="T3926" s="8">
        <f t="shared" si="607"/>
        <v>7.8375306542256704E-2</v>
      </c>
      <c r="W3926">
        <v>3924</v>
      </c>
      <c r="X3926" s="4">
        <f t="shared" si="605"/>
        <v>8.7962955273574076E-2</v>
      </c>
      <c r="Y3926" s="4">
        <f t="shared" si="603"/>
        <v>8.7165849900443293E-2</v>
      </c>
      <c r="Z3926" s="4">
        <f t="shared" si="604"/>
        <v>8.6618056885237688E-2</v>
      </c>
    </row>
    <row r="3927" spans="1:26" x14ac:dyDescent="0.25">
      <c r="A3927" s="16">
        <f t="shared" si="613"/>
        <v>47460</v>
      </c>
      <c r="B3927">
        <f>+'[2]Ejercicio 1'!E4144</f>
        <v>3925</v>
      </c>
      <c r="C3927" s="5">
        <v>8.1254507624482289E-2</v>
      </c>
      <c r="D3927" s="4">
        <f t="shared" si="608"/>
        <v>7.9629935292736265E-2</v>
      </c>
      <c r="E3927" s="6">
        <f t="shared" si="609"/>
        <v>8.0436762320772265E-2</v>
      </c>
      <c r="F3927" s="7">
        <f t="shared" si="610"/>
        <v>7.9877036755109695E-2</v>
      </c>
      <c r="I3927" s="10">
        <v>3925</v>
      </c>
      <c r="J3927" s="8">
        <f t="shared" si="611"/>
        <v>8.275450762448229E-2</v>
      </c>
      <c r="K3927" s="8">
        <f t="shared" si="611"/>
        <v>8.1129935292736266E-2</v>
      </c>
      <c r="L3927" s="8">
        <f t="shared" si="611"/>
        <v>8.1936762320772266E-2</v>
      </c>
      <c r="M3927" s="8">
        <f t="shared" si="606"/>
        <v>8.1377036755109697E-2</v>
      </c>
      <c r="P3927">
        <v>3925</v>
      </c>
      <c r="Q3927" s="8">
        <f t="shared" si="612"/>
        <v>7.9754507624482288E-2</v>
      </c>
      <c r="R3927" s="8">
        <f t="shared" si="612"/>
        <v>7.8129935292736263E-2</v>
      </c>
      <c r="S3927" s="8">
        <f t="shared" si="612"/>
        <v>7.8936762320772264E-2</v>
      </c>
      <c r="T3927" s="8">
        <f t="shared" si="607"/>
        <v>7.8377036755109694E-2</v>
      </c>
      <c r="W3927">
        <v>3925</v>
      </c>
      <c r="X3927" s="4">
        <f t="shared" si="605"/>
        <v>8.7966541570507789E-2</v>
      </c>
      <c r="Y3927" s="4">
        <f t="shared" si="603"/>
        <v>8.7169358949448078E-2</v>
      </c>
      <c r="Z3927" s="4">
        <f t="shared" si="604"/>
        <v>8.6621513271771811E-2</v>
      </c>
    </row>
    <row r="3928" spans="1:26" x14ac:dyDescent="0.25">
      <c r="A3928" s="16">
        <f t="shared" si="613"/>
        <v>47461</v>
      </c>
      <c r="B3928">
        <f>+'[2]Ejercicio 1'!E4145</f>
        <v>3926</v>
      </c>
      <c r="C3928" s="5">
        <v>8.1256297789826668E-2</v>
      </c>
      <c r="D3928" s="4">
        <f t="shared" si="608"/>
        <v>7.9631654821357534E-2</v>
      </c>
      <c r="E3928" s="6">
        <f t="shared" si="609"/>
        <v>8.0438516812307181E-2</v>
      </c>
      <c r="F3928" s="7">
        <f t="shared" si="610"/>
        <v>7.9878766966689413E-2</v>
      </c>
      <c r="I3928" s="10">
        <v>3926</v>
      </c>
      <c r="J3928" s="8">
        <f t="shared" si="611"/>
        <v>8.2756297789826669E-2</v>
      </c>
      <c r="K3928" s="8">
        <f t="shared" si="611"/>
        <v>8.1131654821357535E-2</v>
      </c>
      <c r="L3928" s="8">
        <f t="shared" si="611"/>
        <v>8.1938516812307183E-2</v>
      </c>
      <c r="M3928" s="8">
        <f t="shared" si="606"/>
        <v>8.1378766966689414E-2</v>
      </c>
      <c r="P3928">
        <v>3926</v>
      </c>
      <c r="Q3928" s="8">
        <f t="shared" si="612"/>
        <v>7.9756297789826666E-2</v>
      </c>
      <c r="R3928" s="8">
        <f t="shared" si="612"/>
        <v>7.8131654821357532E-2</v>
      </c>
      <c r="S3928" s="8">
        <f t="shared" si="612"/>
        <v>7.893851681230718E-2</v>
      </c>
      <c r="T3928" s="8">
        <f t="shared" si="607"/>
        <v>7.8378766966689412E-2</v>
      </c>
      <c r="W3928">
        <v>3926</v>
      </c>
      <c r="X3928" s="4">
        <f t="shared" si="605"/>
        <v>8.7970127868984435E-2</v>
      </c>
      <c r="Y3928" s="4">
        <f t="shared" si="603"/>
        <v>8.7172867996921768E-2</v>
      </c>
      <c r="Z3928" s="4">
        <f t="shared" si="604"/>
        <v>8.6624969654717388E-2</v>
      </c>
    </row>
    <row r="3929" spans="1:26" x14ac:dyDescent="0.25">
      <c r="A3929" s="16">
        <f t="shared" si="613"/>
        <v>47462</v>
      </c>
      <c r="B3929">
        <f>+'[2]Ejercicio 1'!E4146</f>
        <v>3927</v>
      </c>
      <c r="C3929" s="5">
        <v>8.125808795517106E-2</v>
      </c>
      <c r="D3929" s="4">
        <f t="shared" si="608"/>
        <v>7.9633374348484012E-2</v>
      </c>
      <c r="E3929" s="6">
        <f t="shared" si="609"/>
        <v>8.0440271303080499E-2</v>
      </c>
      <c r="F3929" s="7">
        <f t="shared" si="610"/>
        <v>7.988049717699873E-2</v>
      </c>
      <c r="I3929" s="10">
        <v>3927</v>
      </c>
      <c r="J3929" s="8">
        <f t="shared" si="611"/>
        <v>8.2758087955171061E-2</v>
      </c>
      <c r="K3929" s="8">
        <f t="shared" si="611"/>
        <v>8.1133374348484014E-2</v>
      </c>
      <c r="L3929" s="8">
        <f t="shared" si="611"/>
        <v>8.19402713030805E-2</v>
      </c>
      <c r="M3929" s="8">
        <f t="shared" si="606"/>
        <v>8.1380497176998731E-2</v>
      </c>
      <c r="P3929">
        <v>3927</v>
      </c>
      <c r="Q3929" s="8">
        <f t="shared" si="612"/>
        <v>7.9758087955171059E-2</v>
      </c>
      <c r="R3929" s="8">
        <f t="shared" si="612"/>
        <v>7.8133374348484011E-2</v>
      </c>
      <c r="S3929" s="8">
        <f t="shared" si="612"/>
        <v>7.8940271303080498E-2</v>
      </c>
      <c r="T3929" s="8">
        <f t="shared" si="607"/>
        <v>7.8380497176998729E-2</v>
      </c>
      <c r="W3929">
        <v>3927</v>
      </c>
      <c r="X3929" s="4">
        <f t="shared" si="605"/>
        <v>8.7973714169020722E-2</v>
      </c>
      <c r="Y3929" s="4">
        <f t="shared" si="603"/>
        <v>8.7176377042902153E-2</v>
      </c>
      <c r="Z3929" s="4">
        <f t="shared" si="604"/>
        <v>8.6628426034471226E-2</v>
      </c>
    </row>
    <row r="3930" spans="1:26" x14ac:dyDescent="0.25">
      <c r="A3930" s="16">
        <f t="shared" si="613"/>
        <v>47463</v>
      </c>
      <c r="B3930">
        <f>+'[2]Ejercicio 1'!E4147</f>
        <v>3928</v>
      </c>
      <c r="C3930" s="5">
        <v>8.1259878120515439E-2</v>
      </c>
      <c r="D3930" s="4">
        <f t="shared" si="608"/>
        <v>7.9635093874116145E-2</v>
      </c>
      <c r="E3930" s="6">
        <f t="shared" si="609"/>
        <v>8.0442025793090483E-2</v>
      </c>
      <c r="F3930" s="7">
        <f t="shared" si="610"/>
        <v>7.9882227386034774E-2</v>
      </c>
      <c r="I3930" s="10">
        <v>3928</v>
      </c>
      <c r="J3930" s="8">
        <f t="shared" si="611"/>
        <v>8.275987812051544E-2</v>
      </c>
      <c r="K3930" s="8">
        <f t="shared" si="611"/>
        <v>8.1135093874116146E-2</v>
      </c>
      <c r="L3930" s="8">
        <f t="shared" si="611"/>
        <v>8.1942025793090484E-2</v>
      </c>
      <c r="M3930" s="8">
        <f t="shared" si="606"/>
        <v>8.1382227386034775E-2</v>
      </c>
      <c r="P3930">
        <v>3928</v>
      </c>
      <c r="Q3930" s="8">
        <f t="shared" si="612"/>
        <v>7.9759878120515437E-2</v>
      </c>
      <c r="R3930" s="8">
        <f t="shared" si="612"/>
        <v>7.8135093874116143E-2</v>
      </c>
      <c r="S3930" s="8">
        <f t="shared" si="612"/>
        <v>7.8942025793090481E-2</v>
      </c>
      <c r="T3930" s="8">
        <f t="shared" si="607"/>
        <v>7.8382227386034772E-2</v>
      </c>
      <c r="W3930">
        <v>3928</v>
      </c>
      <c r="X3930" s="4">
        <f t="shared" si="605"/>
        <v>8.7977300470617512E-2</v>
      </c>
      <c r="Y3930" s="4">
        <f t="shared" si="603"/>
        <v>8.7179886087313668E-2</v>
      </c>
      <c r="Z3930" s="4">
        <f t="shared" si="604"/>
        <v>8.6631882410239669E-2</v>
      </c>
    </row>
    <row r="3931" spans="1:26" x14ac:dyDescent="0.25">
      <c r="A3931" s="16">
        <f t="shared" si="613"/>
        <v>47464</v>
      </c>
      <c r="B3931">
        <f>+'[2]Ejercicio 1'!E4148</f>
        <v>3929</v>
      </c>
      <c r="C3931" s="5">
        <v>8.1261668285859831E-2</v>
      </c>
      <c r="D3931" s="4">
        <f t="shared" si="608"/>
        <v>7.963681339825307E-2</v>
      </c>
      <c r="E3931" s="6">
        <f t="shared" si="609"/>
        <v>8.0443780282337118E-2</v>
      </c>
      <c r="F3931" s="7">
        <f t="shared" si="610"/>
        <v>7.9883957593797544E-2</v>
      </c>
      <c r="I3931" s="10">
        <v>3929</v>
      </c>
      <c r="J3931" s="8">
        <f t="shared" si="611"/>
        <v>8.2761668285859832E-2</v>
      </c>
      <c r="K3931" s="8">
        <f t="shared" si="611"/>
        <v>8.1136813398253071E-2</v>
      </c>
      <c r="L3931" s="8">
        <f t="shared" si="611"/>
        <v>8.194378028233712E-2</v>
      </c>
      <c r="M3931" s="8">
        <f t="shared" si="606"/>
        <v>8.1383957593797546E-2</v>
      </c>
      <c r="P3931">
        <v>3929</v>
      </c>
      <c r="Q3931" s="8">
        <f t="shared" si="612"/>
        <v>7.976166828585983E-2</v>
      </c>
      <c r="R3931" s="8">
        <f t="shared" si="612"/>
        <v>7.8136813398253069E-2</v>
      </c>
      <c r="S3931" s="8">
        <f t="shared" si="612"/>
        <v>7.8943780282337117E-2</v>
      </c>
      <c r="T3931" s="8">
        <f t="shared" si="607"/>
        <v>7.8383957593797543E-2</v>
      </c>
      <c r="W3931">
        <v>3929</v>
      </c>
      <c r="X3931" s="4">
        <f t="shared" si="605"/>
        <v>8.7980886773755929E-2</v>
      </c>
      <c r="Y3931" s="4">
        <f t="shared" si="603"/>
        <v>8.7183395130192354E-2</v>
      </c>
      <c r="Z3931" s="4">
        <f t="shared" si="604"/>
        <v>8.6635338782416707E-2</v>
      </c>
    </row>
    <row r="3932" spans="1:26" x14ac:dyDescent="0.25">
      <c r="A3932" s="16">
        <f t="shared" si="613"/>
        <v>47465</v>
      </c>
      <c r="B3932">
        <f>+'[2]Ejercicio 1'!E4149</f>
        <v>3930</v>
      </c>
      <c r="C3932" s="5">
        <v>8.126345845120421E-2</v>
      </c>
      <c r="D3932" s="4">
        <f t="shared" si="608"/>
        <v>7.9638532920895039E-2</v>
      </c>
      <c r="E3932" s="6">
        <f t="shared" si="609"/>
        <v>8.0445534770822155E-2</v>
      </c>
      <c r="F3932" s="7">
        <f t="shared" si="610"/>
        <v>7.9885687800287056E-2</v>
      </c>
      <c r="I3932" s="10">
        <v>3930</v>
      </c>
      <c r="J3932" s="8">
        <f t="shared" si="611"/>
        <v>8.2763458451204211E-2</v>
      </c>
      <c r="K3932" s="8">
        <f t="shared" si="611"/>
        <v>8.113853292089504E-2</v>
      </c>
      <c r="L3932" s="8">
        <f t="shared" si="611"/>
        <v>8.1945534770822157E-2</v>
      </c>
      <c r="M3932" s="8">
        <f t="shared" si="606"/>
        <v>8.1385687800287057E-2</v>
      </c>
      <c r="P3932">
        <v>3930</v>
      </c>
      <c r="Q3932" s="8">
        <f t="shared" si="612"/>
        <v>7.9763458451204208E-2</v>
      </c>
      <c r="R3932" s="8">
        <f t="shared" si="612"/>
        <v>7.8138532920895037E-2</v>
      </c>
      <c r="S3932" s="8">
        <f t="shared" si="612"/>
        <v>7.8945534770822154E-2</v>
      </c>
      <c r="T3932" s="8">
        <f t="shared" si="607"/>
        <v>7.8385687800287054E-2</v>
      </c>
      <c r="W3932">
        <v>3930</v>
      </c>
      <c r="X3932" s="4">
        <f t="shared" si="605"/>
        <v>8.7984473078446063E-2</v>
      </c>
      <c r="Y3932" s="4">
        <f t="shared" si="603"/>
        <v>8.7186904171576859E-2</v>
      </c>
      <c r="Z3932" s="4">
        <f t="shared" si="604"/>
        <v>8.663879515100234E-2</v>
      </c>
    </row>
    <row r="3933" spans="1:26" x14ac:dyDescent="0.25">
      <c r="A3933" s="16">
        <f t="shared" si="613"/>
        <v>47466</v>
      </c>
      <c r="B3933">
        <f>+'[2]Ejercicio 1'!E4150</f>
        <v>3931</v>
      </c>
      <c r="C3933" s="5">
        <v>8.1265248616548602E-2</v>
      </c>
      <c r="D3933" s="4">
        <f t="shared" si="608"/>
        <v>7.9640252442042217E-2</v>
      </c>
      <c r="E3933" s="6">
        <f t="shared" si="609"/>
        <v>8.0447289258543858E-2</v>
      </c>
      <c r="F3933" s="7">
        <f t="shared" si="610"/>
        <v>7.9887418005506153E-2</v>
      </c>
      <c r="I3933" s="10">
        <v>3931</v>
      </c>
      <c r="J3933" s="8">
        <f t="shared" si="611"/>
        <v>8.2765248616548603E-2</v>
      </c>
      <c r="K3933" s="8">
        <f t="shared" si="611"/>
        <v>8.1140252442042218E-2</v>
      </c>
      <c r="L3933" s="8">
        <f t="shared" si="611"/>
        <v>8.1947289258543859E-2</v>
      </c>
      <c r="M3933" s="8">
        <f t="shared" si="606"/>
        <v>8.1387418005506154E-2</v>
      </c>
      <c r="P3933">
        <v>3931</v>
      </c>
      <c r="Q3933" s="8">
        <f t="shared" si="612"/>
        <v>7.9765248616548601E-2</v>
      </c>
      <c r="R3933" s="8">
        <f t="shared" si="612"/>
        <v>7.8140252442042216E-2</v>
      </c>
      <c r="S3933" s="8">
        <f t="shared" si="612"/>
        <v>7.8947289258543857E-2</v>
      </c>
      <c r="T3933" s="8">
        <f t="shared" si="607"/>
        <v>7.8387418005506151E-2</v>
      </c>
      <c r="W3933">
        <v>3931</v>
      </c>
      <c r="X3933" s="4">
        <f t="shared" si="605"/>
        <v>8.7988059384687053E-2</v>
      </c>
      <c r="Y3933" s="4">
        <f t="shared" si="603"/>
        <v>8.7190413211392495E-2</v>
      </c>
      <c r="Z3933" s="4">
        <f t="shared" si="604"/>
        <v>8.6642251516399094E-2</v>
      </c>
    </row>
    <row r="3934" spans="1:26" x14ac:dyDescent="0.25">
      <c r="A3934" s="16">
        <f t="shared" si="613"/>
        <v>47467</v>
      </c>
      <c r="B3934">
        <f>+'[2]Ejercicio 1'!E4151</f>
        <v>3932</v>
      </c>
      <c r="C3934" s="5">
        <v>8.1267038781892981E-2</v>
      </c>
      <c r="D3934" s="4">
        <f t="shared" si="608"/>
        <v>7.9641971961694646E-2</v>
      </c>
      <c r="E3934" s="6">
        <f t="shared" si="609"/>
        <v>8.0449043745503088E-2</v>
      </c>
      <c r="F3934" s="7">
        <f t="shared" si="610"/>
        <v>7.9889148209449132E-2</v>
      </c>
      <c r="I3934" s="10">
        <v>3932</v>
      </c>
      <c r="J3934" s="8">
        <f t="shared" si="611"/>
        <v>8.2767038781892982E-2</v>
      </c>
      <c r="K3934" s="8">
        <f t="shared" si="611"/>
        <v>8.1141971961694648E-2</v>
      </c>
      <c r="L3934" s="8">
        <f t="shared" si="611"/>
        <v>8.1949043745503089E-2</v>
      </c>
      <c r="M3934" s="8">
        <f t="shared" si="606"/>
        <v>8.1389148209449133E-2</v>
      </c>
      <c r="P3934">
        <v>3932</v>
      </c>
      <c r="Q3934" s="8">
        <f t="shared" si="612"/>
        <v>7.9767038781892979E-2</v>
      </c>
      <c r="R3934" s="8">
        <f t="shared" si="612"/>
        <v>7.8141971961694645E-2</v>
      </c>
      <c r="S3934" s="8">
        <f t="shared" si="612"/>
        <v>7.8949043745503086E-2</v>
      </c>
      <c r="T3934" s="8">
        <f t="shared" si="607"/>
        <v>7.838914820944913E-2</v>
      </c>
      <c r="W3934">
        <v>3932</v>
      </c>
      <c r="X3934" s="4">
        <f t="shared" si="605"/>
        <v>8.7991645692469658E-2</v>
      </c>
      <c r="Y3934" s="4">
        <f t="shared" si="603"/>
        <v>8.7193922249676176E-2</v>
      </c>
      <c r="Z3934" s="4">
        <f t="shared" si="604"/>
        <v>8.6645707877807607E-2</v>
      </c>
    </row>
    <row r="3935" spans="1:26" x14ac:dyDescent="0.25">
      <c r="A3935" s="16">
        <f t="shared" si="613"/>
        <v>47468</v>
      </c>
      <c r="B3935">
        <f>+'[2]Ejercicio 1'!E4152</f>
        <v>3933</v>
      </c>
      <c r="C3935" s="5">
        <v>8.1268828947237373E-2</v>
      </c>
      <c r="D3935" s="4">
        <f t="shared" si="608"/>
        <v>7.9643691479852716E-2</v>
      </c>
      <c r="E3935" s="6">
        <f t="shared" si="609"/>
        <v>8.0450798231699858E-2</v>
      </c>
      <c r="F3935" s="7">
        <f t="shared" si="610"/>
        <v>7.9890878412121696E-2</v>
      </c>
      <c r="I3935" s="10">
        <v>3933</v>
      </c>
      <c r="J3935" s="8">
        <f t="shared" si="611"/>
        <v>8.2768828947237374E-2</v>
      </c>
      <c r="K3935" s="8">
        <f t="shared" si="611"/>
        <v>8.1143691479852717E-2</v>
      </c>
      <c r="L3935" s="8">
        <f t="shared" si="611"/>
        <v>8.1950798231699859E-2</v>
      </c>
      <c r="M3935" s="8">
        <f t="shared" si="606"/>
        <v>8.1390878412121698E-2</v>
      </c>
      <c r="P3935">
        <v>3933</v>
      </c>
      <c r="Q3935" s="8">
        <f t="shared" si="612"/>
        <v>7.9768828947237372E-2</v>
      </c>
      <c r="R3935" s="8">
        <f t="shared" si="612"/>
        <v>7.8143691479852714E-2</v>
      </c>
      <c r="S3935" s="8">
        <f t="shared" si="612"/>
        <v>7.8950798231699856E-2</v>
      </c>
      <c r="T3935" s="8">
        <f t="shared" si="607"/>
        <v>7.8390878412121695E-2</v>
      </c>
      <c r="W3935">
        <v>3933</v>
      </c>
      <c r="X3935" s="4">
        <f t="shared" si="605"/>
        <v>8.7995232001813223E-2</v>
      </c>
      <c r="Y3935" s="4">
        <f t="shared" ref="Y3935:Y3998" si="614">Tasa_Fwd(E3844,B3844,E3935,B3935,91)</f>
        <v>8.7197431286465676E-2</v>
      </c>
      <c r="Z3935" s="4">
        <f t="shared" si="604"/>
        <v>8.664916423602724E-2</v>
      </c>
    </row>
    <row r="3936" spans="1:26" x14ac:dyDescent="0.25">
      <c r="A3936" s="16">
        <f t="shared" si="613"/>
        <v>47469</v>
      </c>
      <c r="B3936">
        <f>+'[2]Ejercicio 1'!E4153</f>
        <v>3934</v>
      </c>
      <c r="C3936" s="5">
        <v>8.1270619112581752E-2</v>
      </c>
      <c r="D3936" s="4">
        <f t="shared" si="608"/>
        <v>7.9645410996515606E-2</v>
      </c>
      <c r="E3936" s="6">
        <f t="shared" si="609"/>
        <v>8.0452552717135029E-2</v>
      </c>
      <c r="F3936" s="7">
        <f t="shared" si="610"/>
        <v>7.9892608613520988E-2</v>
      </c>
      <c r="I3936" s="10">
        <v>3934</v>
      </c>
      <c r="J3936" s="8">
        <f t="shared" si="611"/>
        <v>8.2770619112581753E-2</v>
      </c>
      <c r="K3936" s="8">
        <f t="shared" si="611"/>
        <v>8.1145410996515607E-2</v>
      </c>
      <c r="L3936" s="8">
        <f t="shared" si="611"/>
        <v>8.195255271713503E-2</v>
      </c>
      <c r="M3936" s="8">
        <f t="shared" si="606"/>
        <v>8.1392608613520989E-2</v>
      </c>
      <c r="P3936">
        <v>3934</v>
      </c>
      <c r="Q3936" s="8">
        <f t="shared" si="612"/>
        <v>7.977061911258175E-2</v>
      </c>
      <c r="R3936" s="8">
        <f t="shared" si="612"/>
        <v>7.8145410996515605E-2</v>
      </c>
      <c r="S3936" s="8">
        <f t="shared" si="612"/>
        <v>7.8952552717135027E-2</v>
      </c>
      <c r="T3936" s="8">
        <f t="shared" si="607"/>
        <v>7.8392608613520987E-2</v>
      </c>
      <c r="W3936">
        <v>3934</v>
      </c>
      <c r="X3936" s="4">
        <f t="shared" si="605"/>
        <v>8.7998818312716859E-2</v>
      </c>
      <c r="Y3936" s="4">
        <f t="shared" si="614"/>
        <v>8.7200940321761858E-2</v>
      </c>
      <c r="Z3936" s="4">
        <f t="shared" ref="Z3936:Z3999" si="615">Tasa_Fwd(F3908,B3908,F3936,B3936,28)</f>
        <v>8.6652620590255774E-2</v>
      </c>
    </row>
    <row r="3937" spans="1:26" x14ac:dyDescent="0.25">
      <c r="A3937" s="16">
        <f t="shared" si="613"/>
        <v>47470</v>
      </c>
      <c r="B3937">
        <f>+'[2]Ejercicio 1'!E4154</f>
        <v>3935</v>
      </c>
      <c r="C3937" s="5">
        <v>8.1272409277926144E-2</v>
      </c>
      <c r="D3937" s="4">
        <f t="shared" si="608"/>
        <v>7.9647130511683747E-2</v>
      </c>
      <c r="E3937" s="6">
        <f t="shared" si="609"/>
        <v>8.0454307201805977E-2</v>
      </c>
      <c r="F3937" s="7">
        <f t="shared" si="610"/>
        <v>7.9894338813649865E-2</v>
      </c>
      <c r="I3937" s="10">
        <v>3935</v>
      </c>
      <c r="J3937" s="8">
        <f t="shared" si="611"/>
        <v>8.2772409277926146E-2</v>
      </c>
      <c r="K3937" s="8">
        <f t="shared" si="611"/>
        <v>8.1147130511683749E-2</v>
      </c>
      <c r="L3937" s="8">
        <f t="shared" si="611"/>
        <v>8.1954307201805979E-2</v>
      </c>
      <c r="M3937" s="8">
        <f t="shared" si="606"/>
        <v>8.1394338813649866E-2</v>
      </c>
      <c r="P3937">
        <v>3935</v>
      </c>
      <c r="Q3937" s="8">
        <f t="shared" si="612"/>
        <v>7.9772409277926143E-2</v>
      </c>
      <c r="R3937" s="8">
        <f t="shared" si="612"/>
        <v>7.8147130511683746E-2</v>
      </c>
      <c r="S3937" s="8">
        <f t="shared" si="612"/>
        <v>7.8954307201805976E-2</v>
      </c>
      <c r="T3937" s="8">
        <f t="shared" si="607"/>
        <v>7.8394338813649864E-2</v>
      </c>
      <c r="W3937">
        <v>3935</v>
      </c>
      <c r="X3937" s="4">
        <f t="shared" si="605"/>
        <v>8.8002404625162553E-2</v>
      </c>
      <c r="Y3937" s="4">
        <f t="shared" si="614"/>
        <v>8.7204449355449645E-2</v>
      </c>
      <c r="Z3937" s="4">
        <f t="shared" si="615"/>
        <v>8.6656076941295443E-2</v>
      </c>
    </row>
    <row r="3938" spans="1:26" x14ac:dyDescent="0.25">
      <c r="A3938" s="16">
        <f t="shared" si="613"/>
        <v>47471</v>
      </c>
      <c r="B3938">
        <f>+'[2]Ejercicio 1'!E4155</f>
        <v>3936</v>
      </c>
      <c r="C3938" s="5">
        <v>8.1274199443270523E-2</v>
      </c>
      <c r="D3938" s="4">
        <f t="shared" si="608"/>
        <v>7.9648850025356918E-2</v>
      </c>
      <c r="E3938" s="6">
        <f t="shared" si="609"/>
        <v>8.0456061685715341E-2</v>
      </c>
      <c r="F3938" s="7">
        <f t="shared" si="610"/>
        <v>7.9896069012502638E-2</v>
      </c>
      <c r="I3938" s="10">
        <v>3936</v>
      </c>
      <c r="J3938" s="8">
        <f t="shared" si="611"/>
        <v>8.2774199443270524E-2</v>
      </c>
      <c r="K3938" s="8">
        <f t="shared" si="611"/>
        <v>8.1148850025356919E-2</v>
      </c>
      <c r="L3938" s="8">
        <f t="shared" si="611"/>
        <v>8.1956061685715342E-2</v>
      </c>
      <c r="M3938" s="8">
        <f t="shared" si="606"/>
        <v>8.1396069012502639E-2</v>
      </c>
      <c r="P3938">
        <v>3936</v>
      </c>
      <c r="Q3938" s="8">
        <f t="shared" si="612"/>
        <v>7.9774199443270521E-2</v>
      </c>
      <c r="R3938" s="8">
        <f t="shared" si="612"/>
        <v>7.8148850025356917E-2</v>
      </c>
      <c r="S3938" s="8">
        <f t="shared" si="612"/>
        <v>7.895606168571534E-2</v>
      </c>
      <c r="T3938" s="8">
        <f t="shared" si="607"/>
        <v>7.8396069012502637E-2</v>
      </c>
      <c r="W3938">
        <v>3936</v>
      </c>
      <c r="X3938" s="4">
        <f t="shared" si="605"/>
        <v>8.800599093915909E-2</v>
      </c>
      <c r="Y3938" s="4">
        <f t="shared" si="614"/>
        <v>8.7207958387644127E-2</v>
      </c>
      <c r="Z3938" s="4">
        <f t="shared" si="615"/>
        <v>8.6659533288346857E-2</v>
      </c>
    </row>
    <row r="3939" spans="1:26" x14ac:dyDescent="0.25">
      <c r="A3939" s="16">
        <f t="shared" si="613"/>
        <v>47472</v>
      </c>
      <c r="B3939">
        <f>+'[2]Ejercicio 1'!E4156</f>
        <v>3937</v>
      </c>
      <c r="C3939" s="5">
        <v>8.1275989608614915E-2</v>
      </c>
      <c r="D3939" s="4">
        <f t="shared" si="608"/>
        <v>7.9650569537535548E-2</v>
      </c>
      <c r="E3939" s="6">
        <f t="shared" si="609"/>
        <v>8.0457816168861371E-2</v>
      </c>
      <c r="F3939" s="7">
        <f t="shared" si="610"/>
        <v>7.9897799210084983E-2</v>
      </c>
      <c r="I3939" s="10">
        <v>3937</v>
      </c>
      <c r="J3939" s="8">
        <f t="shared" si="611"/>
        <v>8.2775989608614917E-2</v>
      </c>
      <c r="K3939" s="8">
        <f t="shared" si="611"/>
        <v>8.115056953753555E-2</v>
      </c>
      <c r="L3939" s="8">
        <f t="shared" si="611"/>
        <v>8.1957816168861372E-2</v>
      </c>
      <c r="M3939" s="8">
        <f t="shared" si="606"/>
        <v>8.1397799210084984E-2</v>
      </c>
      <c r="P3939">
        <v>3937</v>
      </c>
      <c r="Q3939" s="8">
        <f t="shared" si="612"/>
        <v>7.9775989608614914E-2</v>
      </c>
      <c r="R3939" s="8">
        <f t="shared" si="612"/>
        <v>7.8150569537535547E-2</v>
      </c>
      <c r="S3939" s="8">
        <f t="shared" si="612"/>
        <v>7.8957816168861369E-2</v>
      </c>
      <c r="T3939" s="8">
        <f t="shared" si="607"/>
        <v>7.8397799210084981E-2</v>
      </c>
      <c r="W3939">
        <v>3937</v>
      </c>
      <c r="X3939" s="4">
        <f t="shared" si="605"/>
        <v>8.8009577254706928E-2</v>
      </c>
      <c r="Y3939" s="4">
        <f t="shared" si="614"/>
        <v>8.7211467418306654E-2</v>
      </c>
      <c r="Z3939" s="4">
        <f t="shared" si="615"/>
        <v>8.6662989632206547E-2</v>
      </c>
    </row>
    <row r="3940" spans="1:26" x14ac:dyDescent="0.25">
      <c r="A3940" s="16">
        <f t="shared" si="613"/>
        <v>47473</v>
      </c>
      <c r="B3940">
        <f>+'[2]Ejercicio 1'!E4157</f>
        <v>3938</v>
      </c>
      <c r="C3940" s="5">
        <v>8.1277779773959294E-2</v>
      </c>
      <c r="D3940" s="4">
        <f t="shared" si="608"/>
        <v>7.9652289048219221E-2</v>
      </c>
      <c r="E3940" s="6">
        <f t="shared" si="609"/>
        <v>8.0459570651245801E-2</v>
      </c>
      <c r="F3940" s="7">
        <f t="shared" si="610"/>
        <v>7.9899529406394068E-2</v>
      </c>
      <c r="I3940" s="10">
        <v>3938</v>
      </c>
      <c r="J3940" s="8">
        <f t="shared" si="611"/>
        <v>8.2777779773959295E-2</v>
      </c>
      <c r="K3940" s="8">
        <f t="shared" si="611"/>
        <v>8.1152289048219223E-2</v>
      </c>
      <c r="L3940" s="8">
        <f t="shared" si="611"/>
        <v>8.1959570651245803E-2</v>
      </c>
      <c r="M3940" s="8">
        <f t="shared" si="606"/>
        <v>8.1399529406394069E-2</v>
      </c>
      <c r="P3940">
        <v>3938</v>
      </c>
      <c r="Q3940" s="8">
        <f t="shared" si="612"/>
        <v>7.9777779773959293E-2</v>
      </c>
      <c r="R3940" s="8">
        <f t="shared" si="612"/>
        <v>7.815228904821922E-2</v>
      </c>
      <c r="S3940" s="8">
        <f t="shared" si="612"/>
        <v>7.89595706512458E-2</v>
      </c>
      <c r="T3940" s="8">
        <f t="shared" si="607"/>
        <v>7.8399529406394067E-2</v>
      </c>
      <c r="W3940">
        <v>3938</v>
      </c>
      <c r="X3940" s="4">
        <f t="shared" si="605"/>
        <v>8.801316357179638E-2</v>
      </c>
      <c r="Y3940" s="4">
        <f t="shared" si="614"/>
        <v>8.7214976447475875E-2</v>
      </c>
      <c r="Z3940" s="4">
        <f t="shared" si="615"/>
        <v>8.6666445972080855E-2</v>
      </c>
    </row>
    <row r="3941" spans="1:26" x14ac:dyDescent="0.25">
      <c r="A3941" s="16">
        <f t="shared" si="613"/>
        <v>47474</v>
      </c>
      <c r="B3941">
        <f>+'[2]Ejercicio 1'!E4158</f>
        <v>3939</v>
      </c>
      <c r="C3941" s="5">
        <v>8.1279569939303686E-2</v>
      </c>
      <c r="D3941" s="4">
        <f t="shared" si="608"/>
        <v>7.9654008557408132E-2</v>
      </c>
      <c r="E3941" s="6">
        <f t="shared" si="609"/>
        <v>8.0461325132866884E-2</v>
      </c>
      <c r="F3941" s="7">
        <f t="shared" si="610"/>
        <v>7.990125960142988E-2</v>
      </c>
      <c r="I3941" s="10">
        <v>3939</v>
      </c>
      <c r="J3941" s="8">
        <f t="shared" si="611"/>
        <v>8.2779569939303688E-2</v>
      </c>
      <c r="K3941" s="8">
        <f t="shared" si="611"/>
        <v>8.1154008557408133E-2</v>
      </c>
      <c r="L3941" s="8">
        <f t="shared" si="611"/>
        <v>8.1961325132866886E-2</v>
      </c>
      <c r="M3941" s="8">
        <f t="shared" si="606"/>
        <v>8.1401259601429882E-2</v>
      </c>
      <c r="P3941">
        <v>3939</v>
      </c>
      <c r="Q3941" s="8">
        <f t="shared" si="612"/>
        <v>7.9779569939303685E-2</v>
      </c>
      <c r="R3941" s="8">
        <f t="shared" si="612"/>
        <v>7.8154008557408131E-2</v>
      </c>
      <c r="S3941" s="8">
        <f t="shared" si="612"/>
        <v>7.8961325132866883E-2</v>
      </c>
      <c r="T3941" s="8">
        <f t="shared" si="607"/>
        <v>7.8401259601429879E-2</v>
      </c>
      <c r="W3941">
        <v>3939</v>
      </c>
      <c r="X3941" s="4">
        <f t="shared" si="605"/>
        <v>8.8016749890446333E-2</v>
      </c>
      <c r="Y3941" s="4">
        <f t="shared" si="614"/>
        <v>8.7218485475074478E-2</v>
      </c>
      <c r="Z3941" s="4">
        <f t="shared" si="615"/>
        <v>8.6669902308757721E-2</v>
      </c>
    </row>
    <row r="3942" spans="1:26" x14ac:dyDescent="0.25">
      <c r="A3942" s="16">
        <f t="shared" si="613"/>
        <v>47475</v>
      </c>
      <c r="B3942">
        <f>+'[2]Ejercicio 1'!E4159</f>
        <v>3940</v>
      </c>
      <c r="C3942" s="5">
        <v>8.1281360104648065E-2</v>
      </c>
      <c r="D3942" s="4">
        <f t="shared" si="608"/>
        <v>7.9655728065102516E-2</v>
      </c>
      <c r="E3942" s="6">
        <f t="shared" si="609"/>
        <v>8.0463079613725494E-2</v>
      </c>
      <c r="F3942" s="7">
        <f t="shared" si="610"/>
        <v>7.990298979519242E-2</v>
      </c>
      <c r="I3942" s="10">
        <v>3940</v>
      </c>
      <c r="J3942" s="8">
        <f t="shared" si="611"/>
        <v>8.2781360104648066E-2</v>
      </c>
      <c r="K3942" s="8">
        <f t="shared" si="611"/>
        <v>8.1155728065102517E-2</v>
      </c>
      <c r="L3942" s="8">
        <f t="shared" si="611"/>
        <v>8.1963079613725495E-2</v>
      </c>
      <c r="M3942" s="8">
        <f t="shared" si="606"/>
        <v>8.1402989795192421E-2</v>
      </c>
      <c r="P3942">
        <v>3940</v>
      </c>
      <c r="Q3942" s="8">
        <f t="shared" si="612"/>
        <v>7.9781360104648064E-2</v>
      </c>
      <c r="R3942" s="8">
        <f t="shared" si="612"/>
        <v>7.8155728065102514E-2</v>
      </c>
      <c r="S3942" s="8">
        <f t="shared" si="612"/>
        <v>7.8963079613725493E-2</v>
      </c>
      <c r="T3942" s="8">
        <f t="shared" si="607"/>
        <v>7.8402989795192418E-2</v>
      </c>
      <c r="W3942">
        <v>3940</v>
      </c>
      <c r="X3942" s="4">
        <f t="shared" si="605"/>
        <v>8.8020336210657246E-2</v>
      </c>
      <c r="Y3942" s="4">
        <f t="shared" si="614"/>
        <v>8.7221994501141986E-2</v>
      </c>
      <c r="Z3942" s="4">
        <f t="shared" si="615"/>
        <v>8.6673358641452064E-2</v>
      </c>
    </row>
    <row r="3943" spans="1:26" x14ac:dyDescent="0.25">
      <c r="A3943" s="16">
        <f t="shared" si="613"/>
        <v>47476</v>
      </c>
      <c r="B3943">
        <f>+'[2]Ejercicio 1'!E4160</f>
        <v>3941</v>
      </c>
      <c r="C3943" s="5">
        <v>8.1283150269992457E-2</v>
      </c>
      <c r="D3943" s="4">
        <f t="shared" si="608"/>
        <v>7.9657447571301956E-2</v>
      </c>
      <c r="E3943" s="6">
        <f t="shared" si="609"/>
        <v>8.0464834093821644E-2</v>
      </c>
      <c r="F3943" s="7">
        <f t="shared" si="610"/>
        <v>7.9904719987684558E-2</v>
      </c>
      <c r="I3943" s="10">
        <v>3941</v>
      </c>
      <c r="J3943" s="8">
        <f t="shared" si="611"/>
        <v>8.2783150269992459E-2</v>
      </c>
      <c r="K3943" s="8">
        <f t="shared" si="611"/>
        <v>8.1157447571301958E-2</v>
      </c>
      <c r="L3943" s="8">
        <f t="shared" si="611"/>
        <v>8.1964834093821645E-2</v>
      </c>
      <c r="M3943" s="8">
        <f t="shared" si="606"/>
        <v>8.140471998768456E-2</v>
      </c>
      <c r="P3943">
        <v>3941</v>
      </c>
      <c r="Q3943" s="8">
        <f t="shared" si="612"/>
        <v>7.9783150269992456E-2</v>
      </c>
      <c r="R3943" s="8">
        <f t="shared" si="612"/>
        <v>7.8157447571301955E-2</v>
      </c>
      <c r="S3943" s="8">
        <f t="shared" si="612"/>
        <v>7.8964834093821643E-2</v>
      </c>
      <c r="T3943" s="8">
        <f t="shared" si="607"/>
        <v>7.8404719987684557E-2</v>
      </c>
      <c r="W3943">
        <v>3941</v>
      </c>
      <c r="X3943" s="4">
        <f t="shared" si="605"/>
        <v>8.8023922532409343E-2</v>
      </c>
      <c r="Y3943" s="4">
        <f t="shared" si="614"/>
        <v>8.7225503525715314E-2</v>
      </c>
      <c r="Z3943" s="4">
        <f t="shared" si="615"/>
        <v>8.6676814970954669E-2</v>
      </c>
    </row>
    <row r="3944" spans="1:26" x14ac:dyDescent="0.25">
      <c r="A3944" s="16">
        <f t="shared" si="613"/>
        <v>47477</v>
      </c>
      <c r="B3944">
        <f>+'[2]Ejercicio 1'!E4161</f>
        <v>3942</v>
      </c>
      <c r="C3944" s="5">
        <v>8.1284940435336836E-2</v>
      </c>
      <c r="D3944" s="4">
        <f t="shared" si="608"/>
        <v>7.965916707600644E-2</v>
      </c>
      <c r="E3944" s="6">
        <f t="shared" si="609"/>
        <v>8.0466588573155334E-2</v>
      </c>
      <c r="F3944" s="7">
        <f t="shared" si="610"/>
        <v>7.9906450178900565E-2</v>
      </c>
      <c r="I3944" s="10">
        <v>3942</v>
      </c>
      <c r="J3944" s="8">
        <f t="shared" si="611"/>
        <v>8.2784940435336837E-2</v>
      </c>
      <c r="K3944" s="8">
        <f t="shared" si="611"/>
        <v>8.1159167076006442E-2</v>
      </c>
      <c r="L3944" s="8">
        <f t="shared" si="611"/>
        <v>8.1966588573155336E-2</v>
      </c>
      <c r="M3944" s="8">
        <f t="shared" si="606"/>
        <v>8.1406450178900566E-2</v>
      </c>
      <c r="P3944">
        <v>3942</v>
      </c>
      <c r="Q3944" s="8">
        <f t="shared" si="612"/>
        <v>7.9784940435336835E-2</v>
      </c>
      <c r="R3944" s="8">
        <f t="shared" si="612"/>
        <v>7.8159167076006439E-2</v>
      </c>
      <c r="S3944" s="8">
        <f t="shared" si="612"/>
        <v>7.8966588573155333E-2</v>
      </c>
      <c r="T3944" s="8">
        <f t="shared" si="607"/>
        <v>7.8406450178900564E-2</v>
      </c>
      <c r="W3944">
        <v>3942</v>
      </c>
      <c r="X3944" s="4">
        <f t="shared" si="605"/>
        <v>8.8027508855712727E-2</v>
      </c>
      <c r="Y3944" s="4">
        <f t="shared" si="614"/>
        <v>8.7229012548757562E-2</v>
      </c>
      <c r="Z3944" s="4">
        <f t="shared" si="615"/>
        <v>8.6680271296466174E-2</v>
      </c>
    </row>
    <row r="3945" spans="1:26" x14ac:dyDescent="0.25">
      <c r="A3945" s="16">
        <f t="shared" si="613"/>
        <v>47478</v>
      </c>
      <c r="B3945">
        <f>+'[2]Ejercicio 1'!E4162</f>
        <v>3943</v>
      </c>
      <c r="C3945" s="5">
        <v>8.1286730600681228E-2</v>
      </c>
      <c r="D3945" s="4">
        <f t="shared" si="608"/>
        <v>7.9660886579216383E-2</v>
      </c>
      <c r="E3945" s="6">
        <f t="shared" si="609"/>
        <v>8.0468343051726551E-2</v>
      </c>
      <c r="F3945" s="7">
        <f t="shared" si="610"/>
        <v>7.9908180368846171E-2</v>
      </c>
      <c r="I3945" s="10">
        <v>3943</v>
      </c>
      <c r="J3945" s="8">
        <f t="shared" si="611"/>
        <v>8.278673060068123E-2</v>
      </c>
      <c r="K3945" s="8">
        <f t="shared" si="611"/>
        <v>8.1160886579216385E-2</v>
      </c>
      <c r="L3945" s="8">
        <f t="shared" si="611"/>
        <v>8.1968343051726553E-2</v>
      </c>
      <c r="M3945" s="8">
        <f t="shared" si="606"/>
        <v>8.1408180368846172E-2</v>
      </c>
      <c r="P3945">
        <v>3943</v>
      </c>
      <c r="Q3945" s="8">
        <f t="shared" si="612"/>
        <v>7.9786730600681227E-2</v>
      </c>
      <c r="R3945" s="8">
        <f t="shared" si="612"/>
        <v>7.8160886579216382E-2</v>
      </c>
      <c r="S3945" s="8">
        <f t="shared" si="612"/>
        <v>7.896834305172655E-2</v>
      </c>
      <c r="T3945" s="8">
        <f t="shared" si="607"/>
        <v>7.840818036884617E-2</v>
      </c>
      <c r="W3945">
        <v>3943</v>
      </c>
      <c r="X3945" s="4">
        <f t="shared" si="605"/>
        <v>8.8031095180566524E-2</v>
      </c>
      <c r="Y3945" s="4">
        <f t="shared" si="614"/>
        <v>8.7232521570266966E-2</v>
      </c>
      <c r="Z3945" s="4">
        <f t="shared" si="615"/>
        <v>8.6683727618788814E-2</v>
      </c>
    </row>
    <row r="3946" spans="1:26" x14ac:dyDescent="0.25">
      <c r="A3946" s="16">
        <f t="shared" si="613"/>
        <v>47479</v>
      </c>
      <c r="B3946">
        <f>+'[2]Ejercicio 1'!E4163</f>
        <v>3944</v>
      </c>
      <c r="C3946" s="5">
        <v>8.1288520766025607E-2</v>
      </c>
      <c r="D3946" s="4">
        <f t="shared" si="608"/>
        <v>7.9662606080931397E-2</v>
      </c>
      <c r="E3946" s="6">
        <f t="shared" si="609"/>
        <v>8.0470097529534421E-2</v>
      </c>
      <c r="F3946" s="7">
        <f t="shared" si="610"/>
        <v>7.9909910557518504E-2</v>
      </c>
      <c r="I3946" s="10">
        <v>3944</v>
      </c>
      <c r="J3946" s="8">
        <f t="shared" si="611"/>
        <v>8.2788520766025608E-2</v>
      </c>
      <c r="K3946" s="8">
        <f t="shared" si="611"/>
        <v>8.1162606080931399E-2</v>
      </c>
      <c r="L3946" s="8">
        <f t="shared" si="611"/>
        <v>8.1970097529534422E-2</v>
      </c>
      <c r="M3946" s="8">
        <f t="shared" si="606"/>
        <v>8.1409910557518506E-2</v>
      </c>
      <c r="P3946">
        <v>3944</v>
      </c>
      <c r="Q3946" s="8">
        <f t="shared" si="612"/>
        <v>7.9788520766025606E-2</v>
      </c>
      <c r="R3946" s="8">
        <f t="shared" si="612"/>
        <v>7.8162606080931396E-2</v>
      </c>
      <c r="S3946" s="8">
        <f t="shared" si="612"/>
        <v>7.8970097529534419E-2</v>
      </c>
      <c r="T3946" s="8">
        <f t="shared" si="607"/>
        <v>7.8409910557518503E-2</v>
      </c>
      <c r="W3946">
        <v>3944</v>
      </c>
      <c r="X3946" s="4">
        <f t="shared" si="605"/>
        <v>8.8034681506963253E-2</v>
      </c>
      <c r="Y3946" s="4">
        <f t="shared" si="614"/>
        <v>8.7236030590207528E-2</v>
      </c>
      <c r="Z3946" s="4">
        <f t="shared" si="615"/>
        <v>8.6687183937123213E-2</v>
      </c>
    </row>
    <row r="3947" spans="1:26" x14ac:dyDescent="0.25">
      <c r="A3947" s="16">
        <f t="shared" si="613"/>
        <v>47480</v>
      </c>
      <c r="B3947">
        <f>+'[2]Ejercicio 1'!E4164</f>
        <v>3945</v>
      </c>
      <c r="C3947" s="5">
        <v>8.129031093137E-2</v>
      </c>
      <c r="D3947" s="4">
        <f t="shared" si="608"/>
        <v>7.9664325581151677E-2</v>
      </c>
      <c r="E3947" s="6">
        <f t="shared" si="609"/>
        <v>8.0471852006579817E-2</v>
      </c>
      <c r="F3947" s="7">
        <f t="shared" si="610"/>
        <v>7.9911640744920423E-2</v>
      </c>
      <c r="I3947" s="10">
        <v>3945</v>
      </c>
      <c r="J3947" s="8">
        <f t="shared" si="611"/>
        <v>8.2790310931370001E-2</v>
      </c>
      <c r="K3947" s="8">
        <f t="shared" si="611"/>
        <v>8.1164325581151678E-2</v>
      </c>
      <c r="L3947" s="8">
        <f t="shared" si="611"/>
        <v>8.1971852006579818E-2</v>
      </c>
      <c r="M3947" s="8">
        <f t="shared" si="606"/>
        <v>8.1411640744920424E-2</v>
      </c>
      <c r="P3947">
        <v>3945</v>
      </c>
      <c r="Q3947" s="8">
        <f t="shared" si="612"/>
        <v>7.9790310931369998E-2</v>
      </c>
      <c r="R3947" s="8">
        <f t="shared" si="612"/>
        <v>7.8164325581151675E-2</v>
      </c>
      <c r="S3947" s="8">
        <f t="shared" si="612"/>
        <v>7.8971852006579815E-2</v>
      </c>
      <c r="T3947" s="8">
        <f t="shared" si="607"/>
        <v>7.8411640744920422E-2</v>
      </c>
      <c r="W3947">
        <v>3945</v>
      </c>
      <c r="X3947" s="4">
        <f t="shared" si="605"/>
        <v>8.8038267834919623E-2</v>
      </c>
      <c r="Y3947" s="4">
        <f t="shared" si="614"/>
        <v>8.7239539608653882E-2</v>
      </c>
      <c r="Z3947" s="4">
        <f t="shared" si="615"/>
        <v>8.6690640252671258E-2</v>
      </c>
    </row>
    <row r="3948" spans="1:26" x14ac:dyDescent="0.25">
      <c r="A3948" s="16">
        <f t="shared" si="613"/>
        <v>47481</v>
      </c>
      <c r="B3948">
        <f>+'[2]Ejercicio 1'!E4165</f>
        <v>3946</v>
      </c>
      <c r="C3948" s="5">
        <v>8.1292101096714378E-2</v>
      </c>
      <c r="D3948" s="4">
        <f t="shared" si="608"/>
        <v>7.9666045079877443E-2</v>
      </c>
      <c r="E3948" s="6">
        <f t="shared" si="609"/>
        <v>8.0473606482863641E-2</v>
      </c>
      <c r="F3948" s="7">
        <f t="shared" si="610"/>
        <v>7.9913370931046224E-2</v>
      </c>
      <c r="I3948" s="10">
        <v>3946</v>
      </c>
      <c r="J3948" s="8">
        <f t="shared" si="611"/>
        <v>8.2792101096714379E-2</v>
      </c>
      <c r="K3948" s="8">
        <f t="shared" si="611"/>
        <v>8.1166045079877444E-2</v>
      </c>
      <c r="L3948" s="8">
        <f t="shared" si="611"/>
        <v>8.1973606482863642E-2</v>
      </c>
      <c r="M3948" s="8">
        <f t="shared" si="606"/>
        <v>8.1413370931046225E-2</v>
      </c>
      <c r="P3948">
        <v>3946</v>
      </c>
      <c r="Q3948" s="8">
        <f t="shared" si="612"/>
        <v>7.9792101096714377E-2</v>
      </c>
      <c r="R3948" s="8">
        <f t="shared" si="612"/>
        <v>7.8166045079877441E-2</v>
      </c>
      <c r="S3948" s="8">
        <f t="shared" si="612"/>
        <v>7.897360648286364E-2</v>
      </c>
      <c r="T3948" s="8">
        <f t="shared" si="607"/>
        <v>7.8413370931046222E-2</v>
      </c>
      <c r="W3948">
        <v>3946</v>
      </c>
      <c r="X3948" s="4">
        <f t="shared" si="605"/>
        <v>8.8041854164436939E-2</v>
      </c>
      <c r="Y3948" s="4">
        <f t="shared" si="614"/>
        <v>8.724304862556917E-2</v>
      </c>
      <c r="Z3948" s="4">
        <f t="shared" si="615"/>
        <v>8.6694096563822834E-2</v>
      </c>
    </row>
    <row r="3949" spans="1:26" x14ac:dyDescent="0.25">
      <c r="A3949" s="16">
        <f t="shared" si="613"/>
        <v>47482</v>
      </c>
      <c r="B3949">
        <f>+'[2]Ejercicio 1'!E4166</f>
        <v>3947</v>
      </c>
      <c r="C3949" s="5">
        <v>8.1293891262058771E-2</v>
      </c>
      <c r="D3949" s="4">
        <f t="shared" si="608"/>
        <v>7.9667764577108252E-2</v>
      </c>
      <c r="E3949" s="6">
        <f t="shared" si="609"/>
        <v>8.0475360958384104E-2</v>
      </c>
      <c r="F3949" s="7">
        <f t="shared" si="610"/>
        <v>7.991510111590161E-2</v>
      </c>
      <c r="I3949" s="10">
        <v>3947</v>
      </c>
      <c r="J3949" s="8">
        <f t="shared" si="611"/>
        <v>8.2793891262058772E-2</v>
      </c>
      <c r="K3949" s="8">
        <f t="shared" si="611"/>
        <v>8.1167764577108253E-2</v>
      </c>
      <c r="L3949" s="8">
        <f t="shared" si="611"/>
        <v>8.1975360958384105E-2</v>
      </c>
      <c r="M3949" s="8">
        <f t="shared" si="606"/>
        <v>8.1415101115901611E-2</v>
      </c>
      <c r="P3949">
        <v>3947</v>
      </c>
      <c r="Q3949" s="8">
        <f t="shared" si="612"/>
        <v>7.9793891262058769E-2</v>
      </c>
      <c r="R3949" s="8">
        <f t="shared" si="612"/>
        <v>7.8167764577108251E-2</v>
      </c>
      <c r="S3949" s="8">
        <f t="shared" si="612"/>
        <v>7.8975360958384103E-2</v>
      </c>
      <c r="T3949" s="8">
        <f t="shared" si="607"/>
        <v>7.8415101115901609E-2</v>
      </c>
      <c r="W3949">
        <v>3947</v>
      </c>
      <c r="X3949" s="4">
        <f t="shared" si="605"/>
        <v>8.8045440495495869E-2</v>
      </c>
      <c r="Y3949" s="4">
        <f t="shared" si="614"/>
        <v>8.7246557640990249E-2</v>
      </c>
      <c r="Z3949" s="4">
        <f t="shared" si="615"/>
        <v>8.6697552871791234E-2</v>
      </c>
    </row>
    <row r="3950" spans="1:26" x14ac:dyDescent="0.25">
      <c r="A3950" s="16">
        <f t="shared" si="613"/>
        <v>47483</v>
      </c>
      <c r="B3950">
        <f>+'[2]Ejercicio 1'!E4167</f>
        <v>3948</v>
      </c>
      <c r="C3950" s="5">
        <v>8.1295681427403149E-2</v>
      </c>
      <c r="D3950" s="4">
        <f t="shared" si="608"/>
        <v>7.9669484072844146E-2</v>
      </c>
      <c r="E3950" s="6">
        <f t="shared" si="609"/>
        <v>8.0477115433142107E-2</v>
      </c>
      <c r="F3950" s="7">
        <f t="shared" si="610"/>
        <v>7.9916831299483723E-2</v>
      </c>
      <c r="I3950" s="10">
        <v>3948</v>
      </c>
      <c r="J3950" s="8">
        <f t="shared" si="611"/>
        <v>8.2795681427403151E-2</v>
      </c>
      <c r="K3950" s="8">
        <f t="shared" si="611"/>
        <v>8.1169484072844147E-2</v>
      </c>
      <c r="L3950" s="8">
        <f t="shared" si="611"/>
        <v>8.1977115433142109E-2</v>
      </c>
      <c r="M3950" s="8">
        <f t="shared" si="606"/>
        <v>8.1416831299483725E-2</v>
      </c>
      <c r="P3950">
        <v>3948</v>
      </c>
      <c r="Q3950" s="8">
        <f t="shared" si="612"/>
        <v>7.9795681427403148E-2</v>
      </c>
      <c r="R3950" s="8">
        <f t="shared" si="612"/>
        <v>7.8169484072844145E-2</v>
      </c>
      <c r="S3950" s="8">
        <f t="shared" si="612"/>
        <v>7.8977115433142106E-2</v>
      </c>
      <c r="T3950" s="8">
        <f t="shared" si="607"/>
        <v>7.8416831299483722E-2</v>
      </c>
      <c r="W3950">
        <v>3948</v>
      </c>
      <c r="X3950" s="4">
        <f t="shared" si="605"/>
        <v>8.8049026828105656E-2</v>
      </c>
      <c r="Y3950" s="4">
        <f t="shared" si="614"/>
        <v>8.7250066654841613E-2</v>
      </c>
      <c r="Z3950" s="4">
        <f t="shared" si="615"/>
        <v>8.6701009175765689E-2</v>
      </c>
    </row>
    <row r="3951" spans="1:26" x14ac:dyDescent="0.25">
      <c r="A3951" s="16">
        <f t="shared" si="613"/>
        <v>47484</v>
      </c>
      <c r="B3951">
        <f>+'[2]Ejercicio 1'!E4168</f>
        <v>3949</v>
      </c>
      <c r="C3951" s="5">
        <v>8.1297471592747542E-2</v>
      </c>
      <c r="D3951" s="4">
        <f t="shared" si="608"/>
        <v>7.9671203567085527E-2</v>
      </c>
      <c r="E3951" s="6">
        <f t="shared" si="609"/>
        <v>8.0478869907137651E-2</v>
      </c>
      <c r="F3951" s="7">
        <f t="shared" si="610"/>
        <v>7.9918561481792577E-2</v>
      </c>
      <c r="I3951" s="10">
        <v>3949</v>
      </c>
      <c r="J3951" s="8">
        <f t="shared" si="611"/>
        <v>8.2797471592747543E-2</v>
      </c>
      <c r="K3951" s="8">
        <f t="shared" si="611"/>
        <v>8.1171203567085529E-2</v>
      </c>
      <c r="L3951" s="8">
        <f t="shared" si="611"/>
        <v>8.1978869907137653E-2</v>
      </c>
      <c r="M3951" s="8">
        <f t="shared" si="606"/>
        <v>8.1418561481792578E-2</v>
      </c>
      <c r="P3951">
        <v>3949</v>
      </c>
      <c r="Q3951" s="8">
        <f t="shared" si="612"/>
        <v>7.979747159274754E-2</v>
      </c>
      <c r="R3951" s="8">
        <f t="shared" si="612"/>
        <v>7.8171203567085526E-2</v>
      </c>
      <c r="S3951" s="8">
        <f t="shared" si="612"/>
        <v>7.897886990713765E-2</v>
      </c>
      <c r="T3951" s="8">
        <f t="shared" si="607"/>
        <v>7.8418561481792576E-2</v>
      </c>
      <c r="W3951">
        <v>3949</v>
      </c>
      <c r="X3951" s="4">
        <f t="shared" si="605"/>
        <v>8.805261316226673E-2</v>
      </c>
      <c r="Y3951" s="4">
        <f t="shared" si="614"/>
        <v>8.7253575667199657E-2</v>
      </c>
      <c r="Z3951" s="4">
        <f t="shared" si="615"/>
        <v>8.6704465476554124E-2</v>
      </c>
    </row>
    <row r="3952" spans="1:26" x14ac:dyDescent="0.25">
      <c r="A3952" s="16">
        <f t="shared" si="613"/>
        <v>47485</v>
      </c>
      <c r="B3952">
        <f>+'[2]Ejercicio 1'!E4169</f>
        <v>3950</v>
      </c>
      <c r="C3952" s="5">
        <v>8.129926175809192E-2</v>
      </c>
      <c r="D3952" s="4">
        <f t="shared" si="608"/>
        <v>7.9672923059831979E-2</v>
      </c>
      <c r="E3952" s="6">
        <f t="shared" si="609"/>
        <v>8.0480624380369833E-2</v>
      </c>
      <c r="F3952" s="7">
        <f t="shared" si="610"/>
        <v>7.9920291662828172E-2</v>
      </c>
      <c r="I3952" s="10">
        <v>3950</v>
      </c>
      <c r="J3952" s="8">
        <f t="shared" si="611"/>
        <v>8.2799261758091922E-2</v>
      </c>
      <c r="K3952" s="8">
        <f t="shared" si="611"/>
        <v>8.1172923059831981E-2</v>
      </c>
      <c r="L3952" s="8">
        <f t="shared" si="611"/>
        <v>8.1980624380369835E-2</v>
      </c>
      <c r="M3952" s="8">
        <f t="shared" si="606"/>
        <v>8.1420291662828173E-2</v>
      </c>
      <c r="P3952">
        <v>3950</v>
      </c>
      <c r="Q3952" s="8">
        <f t="shared" si="612"/>
        <v>7.9799261758091919E-2</v>
      </c>
      <c r="R3952" s="8">
        <f t="shared" si="612"/>
        <v>7.8172923059831978E-2</v>
      </c>
      <c r="S3952" s="8">
        <f t="shared" si="612"/>
        <v>7.8980624380369832E-2</v>
      </c>
      <c r="T3952" s="8">
        <f t="shared" si="607"/>
        <v>7.842029166282817E-2</v>
      </c>
      <c r="W3952">
        <v>3950</v>
      </c>
      <c r="X3952" s="4">
        <f t="shared" si="605"/>
        <v>8.8056199497968987E-2</v>
      </c>
      <c r="Y3952" s="4">
        <f t="shared" si="614"/>
        <v>8.725708467794932E-2</v>
      </c>
      <c r="Z3952" s="4">
        <f t="shared" si="615"/>
        <v>8.670792177335146E-2</v>
      </c>
    </row>
    <row r="3953" spans="1:26" x14ac:dyDescent="0.25">
      <c r="A3953" s="16">
        <f t="shared" si="613"/>
        <v>47486</v>
      </c>
      <c r="B3953">
        <f>+'[2]Ejercicio 1'!E4170</f>
        <v>3951</v>
      </c>
      <c r="C3953" s="5">
        <v>8.1301051923436313E-2</v>
      </c>
      <c r="D3953" s="4">
        <f t="shared" si="608"/>
        <v>7.967464255108371E-2</v>
      </c>
      <c r="E3953" s="6">
        <f t="shared" si="609"/>
        <v>8.0482378852840444E-2</v>
      </c>
      <c r="F3953" s="7">
        <f t="shared" si="610"/>
        <v>7.9922021842593338E-2</v>
      </c>
      <c r="I3953" s="10">
        <v>3951</v>
      </c>
      <c r="J3953" s="8">
        <f t="shared" si="611"/>
        <v>8.2801051923436314E-2</v>
      </c>
      <c r="K3953" s="8">
        <f t="shared" si="611"/>
        <v>8.1174642551083712E-2</v>
      </c>
      <c r="L3953" s="8">
        <f t="shared" si="611"/>
        <v>8.1982378852840446E-2</v>
      </c>
      <c r="M3953" s="8">
        <f t="shared" si="606"/>
        <v>8.142202184259334E-2</v>
      </c>
      <c r="P3953">
        <v>3951</v>
      </c>
      <c r="Q3953" s="8">
        <f t="shared" si="612"/>
        <v>7.9801051923436311E-2</v>
      </c>
      <c r="R3953" s="8">
        <f t="shared" si="612"/>
        <v>7.8174642551083709E-2</v>
      </c>
      <c r="S3953" s="8">
        <f t="shared" si="612"/>
        <v>7.8982378852840443E-2</v>
      </c>
      <c r="T3953" s="8">
        <f t="shared" si="607"/>
        <v>7.8422021842593337E-2</v>
      </c>
      <c r="W3953">
        <v>3951</v>
      </c>
      <c r="X3953" s="4">
        <f t="shared" si="605"/>
        <v>8.8059785835233065E-2</v>
      </c>
      <c r="Y3953" s="4">
        <f t="shared" si="614"/>
        <v>8.726059368724344E-2</v>
      </c>
      <c r="Z3953" s="4">
        <f t="shared" si="615"/>
        <v>8.6711378066957057E-2</v>
      </c>
    </row>
    <row r="3954" spans="1:26" x14ac:dyDescent="0.25">
      <c r="A3954" s="16">
        <f t="shared" si="613"/>
        <v>47487</v>
      </c>
      <c r="B3954">
        <f>+'[2]Ejercicio 1'!E4171</f>
        <v>3952</v>
      </c>
      <c r="C3954" s="5">
        <v>8.1302842088780691E-2</v>
      </c>
      <c r="D3954" s="4">
        <f t="shared" si="608"/>
        <v>7.9676362040840928E-2</v>
      </c>
      <c r="E3954" s="6">
        <f t="shared" si="609"/>
        <v>8.0484133324548582E-2</v>
      </c>
      <c r="F3954" s="7">
        <f t="shared" si="610"/>
        <v>7.9923752021085245E-2</v>
      </c>
      <c r="I3954" s="10">
        <v>3952</v>
      </c>
      <c r="J3954" s="8">
        <f t="shared" si="611"/>
        <v>8.2802842088780693E-2</v>
      </c>
      <c r="K3954" s="8">
        <f t="shared" si="611"/>
        <v>8.117636204084093E-2</v>
      </c>
      <c r="L3954" s="8">
        <f t="shared" si="611"/>
        <v>8.1984133324548583E-2</v>
      </c>
      <c r="M3954" s="8">
        <f t="shared" si="606"/>
        <v>8.1423752021085247E-2</v>
      </c>
      <c r="P3954">
        <v>3952</v>
      </c>
      <c r="Q3954" s="8">
        <f t="shared" si="612"/>
        <v>7.980284208878069E-2</v>
      </c>
      <c r="R3954" s="8">
        <f t="shared" si="612"/>
        <v>7.8176362040840927E-2</v>
      </c>
      <c r="S3954" s="8">
        <f t="shared" si="612"/>
        <v>7.898413332454858E-2</v>
      </c>
      <c r="T3954" s="8">
        <f t="shared" si="607"/>
        <v>7.8423752021085244E-2</v>
      </c>
      <c r="W3954">
        <v>3952</v>
      </c>
      <c r="X3954" s="4">
        <f t="shared" si="605"/>
        <v>8.806337217405634E-2</v>
      </c>
      <c r="Y3954" s="4">
        <f t="shared" si="614"/>
        <v>8.7264102695005605E-2</v>
      </c>
      <c r="Z3954" s="4">
        <f t="shared" si="615"/>
        <v>8.6714834356979811E-2</v>
      </c>
    </row>
    <row r="3955" spans="1:26" x14ac:dyDescent="0.25">
      <c r="A3955" s="16">
        <f t="shared" si="613"/>
        <v>47488</v>
      </c>
      <c r="B3955">
        <f>+'[2]Ejercicio 1'!E4172</f>
        <v>3953</v>
      </c>
      <c r="C3955" s="5">
        <v>8.1304632254125084E-2</v>
      </c>
      <c r="D3955" s="4">
        <f t="shared" si="608"/>
        <v>7.9678081529103231E-2</v>
      </c>
      <c r="E3955" s="6">
        <f t="shared" si="609"/>
        <v>8.0485887795493372E-2</v>
      </c>
      <c r="F3955" s="7">
        <f t="shared" si="610"/>
        <v>7.9925482198303879E-2</v>
      </c>
      <c r="I3955" s="10">
        <v>3953</v>
      </c>
      <c r="J3955" s="8">
        <f t="shared" si="611"/>
        <v>8.2804632254125085E-2</v>
      </c>
      <c r="K3955" s="8">
        <f t="shared" si="611"/>
        <v>8.1178081529103233E-2</v>
      </c>
      <c r="L3955" s="8">
        <f t="shared" si="611"/>
        <v>8.1985887795493373E-2</v>
      </c>
      <c r="M3955" s="8">
        <f t="shared" si="606"/>
        <v>8.1425482198303881E-2</v>
      </c>
      <c r="P3955">
        <v>3953</v>
      </c>
      <c r="Q3955" s="8">
        <f t="shared" si="612"/>
        <v>7.9804632254125082E-2</v>
      </c>
      <c r="R3955" s="8">
        <f t="shared" si="612"/>
        <v>7.817808152910323E-2</v>
      </c>
      <c r="S3955" s="8">
        <f t="shared" si="612"/>
        <v>7.898588779549337E-2</v>
      </c>
      <c r="T3955" s="8">
        <f t="shared" si="607"/>
        <v>7.8425482198303878E-2</v>
      </c>
      <c r="W3955">
        <v>3953</v>
      </c>
      <c r="X3955" s="4">
        <f t="shared" si="605"/>
        <v>8.8066958514421687E-2</v>
      </c>
      <c r="Y3955" s="4">
        <f t="shared" si="614"/>
        <v>8.7267611701234926E-2</v>
      </c>
      <c r="Z3955" s="4">
        <f t="shared" si="615"/>
        <v>8.6718290643405457E-2</v>
      </c>
    </row>
    <row r="3956" spans="1:26" x14ac:dyDescent="0.25">
      <c r="A3956" s="16">
        <f t="shared" si="613"/>
        <v>47489</v>
      </c>
      <c r="B3956">
        <f>+'[2]Ejercicio 1'!E4173</f>
        <v>3954</v>
      </c>
      <c r="C3956" s="5">
        <v>8.1306422419469462E-2</v>
      </c>
      <c r="D3956" s="4">
        <f t="shared" si="608"/>
        <v>7.9679801015870633E-2</v>
      </c>
      <c r="E3956" s="6">
        <f t="shared" si="609"/>
        <v>8.0487642265675688E-2</v>
      </c>
      <c r="F3956" s="7">
        <f t="shared" si="610"/>
        <v>7.9927212374249254E-2</v>
      </c>
      <c r="I3956" s="10">
        <v>3954</v>
      </c>
      <c r="J3956" s="8">
        <f t="shared" si="611"/>
        <v>8.2806422419469464E-2</v>
      </c>
      <c r="K3956" s="8">
        <f t="shared" si="611"/>
        <v>8.1179801015870634E-2</v>
      </c>
      <c r="L3956" s="8">
        <f t="shared" si="611"/>
        <v>8.1987642265675689E-2</v>
      </c>
      <c r="M3956" s="8">
        <f t="shared" si="606"/>
        <v>8.1427212374249255E-2</v>
      </c>
      <c r="P3956">
        <v>3954</v>
      </c>
      <c r="Q3956" s="8">
        <f t="shared" si="612"/>
        <v>7.9806422419469461E-2</v>
      </c>
      <c r="R3956" s="8">
        <f t="shared" si="612"/>
        <v>7.8179801015870631E-2</v>
      </c>
      <c r="S3956" s="8">
        <f t="shared" si="612"/>
        <v>7.8987642265675687E-2</v>
      </c>
      <c r="T3956" s="8">
        <f t="shared" si="607"/>
        <v>7.8427212374249253E-2</v>
      </c>
      <c r="W3956">
        <v>3954</v>
      </c>
      <c r="X3956" s="4">
        <f t="shared" si="605"/>
        <v>8.8070544856338306E-2</v>
      </c>
      <c r="Y3956" s="4">
        <f t="shared" si="614"/>
        <v>8.7271120705934041E-2</v>
      </c>
      <c r="Z3956" s="4">
        <f t="shared" si="615"/>
        <v>8.6721746926245388E-2</v>
      </c>
    </row>
    <row r="3957" spans="1:26" x14ac:dyDescent="0.25">
      <c r="A3957" s="16">
        <f t="shared" si="613"/>
        <v>47490</v>
      </c>
      <c r="B3957">
        <f>+'[2]Ejercicio 1'!E4174</f>
        <v>3955</v>
      </c>
      <c r="C3957" s="5">
        <v>8.1308212584813855E-2</v>
      </c>
      <c r="D3957" s="4">
        <f t="shared" si="608"/>
        <v>7.9681520501143313E-2</v>
      </c>
      <c r="E3957" s="6">
        <f t="shared" si="609"/>
        <v>8.0489396735095545E-2</v>
      </c>
      <c r="F3957" s="7">
        <f t="shared" si="610"/>
        <v>7.9928942548924214E-2</v>
      </c>
      <c r="I3957" s="10">
        <v>3955</v>
      </c>
      <c r="J3957" s="8">
        <f t="shared" si="611"/>
        <v>8.2808212584813856E-2</v>
      </c>
      <c r="K3957" s="8">
        <f t="shared" si="611"/>
        <v>8.1181520501143314E-2</v>
      </c>
      <c r="L3957" s="8">
        <f t="shared" si="611"/>
        <v>8.1989396735095546E-2</v>
      </c>
      <c r="M3957" s="8">
        <f t="shared" si="606"/>
        <v>8.1428942548924216E-2</v>
      </c>
      <c r="P3957">
        <v>3955</v>
      </c>
      <c r="Q3957" s="8">
        <f t="shared" si="612"/>
        <v>7.9808212584813853E-2</v>
      </c>
      <c r="R3957" s="8">
        <f t="shared" si="612"/>
        <v>7.8181520501143312E-2</v>
      </c>
      <c r="S3957" s="8">
        <f t="shared" si="612"/>
        <v>7.8989396735095543E-2</v>
      </c>
      <c r="T3957" s="8">
        <f t="shared" si="607"/>
        <v>7.8428942548924213E-2</v>
      </c>
      <c r="W3957">
        <v>3955</v>
      </c>
      <c r="X3957" s="4">
        <f t="shared" si="605"/>
        <v>8.8074131199805353E-2</v>
      </c>
      <c r="Y3957" s="4">
        <f t="shared" si="614"/>
        <v>8.7274629709102075E-2</v>
      </c>
      <c r="Z3957" s="4">
        <f t="shared" si="615"/>
        <v>8.6725203205499604E-2</v>
      </c>
    </row>
    <row r="3958" spans="1:26" x14ac:dyDescent="0.25">
      <c r="A3958" s="16">
        <f t="shared" si="613"/>
        <v>47491</v>
      </c>
      <c r="B3958">
        <f>+'[2]Ejercicio 1'!E4175</f>
        <v>3956</v>
      </c>
      <c r="C3958" s="5">
        <v>8.1310002750158233E-2</v>
      </c>
      <c r="D3958" s="4">
        <f t="shared" si="608"/>
        <v>7.9683239984921495E-2</v>
      </c>
      <c r="E3958" s="6">
        <f t="shared" si="609"/>
        <v>8.0491151203752928E-2</v>
      </c>
      <c r="F3958" s="7">
        <f t="shared" si="610"/>
        <v>7.9930672722323043E-2</v>
      </c>
      <c r="I3958" s="10">
        <v>3956</v>
      </c>
      <c r="J3958" s="8">
        <f t="shared" si="611"/>
        <v>8.2810002750158235E-2</v>
      </c>
      <c r="K3958" s="8">
        <f t="shared" si="611"/>
        <v>8.1183239984921496E-2</v>
      </c>
      <c r="L3958" s="8">
        <f t="shared" si="611"/>
        <v>8.1991151203752929E-2</v>
      </c>
      <c r="M3958" s="8">
        <f t="shared" si="606"/>
        <v>8.1430672722323044E-2</v>
      </c>
      <c r="P3958">
        <v>3956</v>
      </c>
      <c r="Q3958" s="8">
        <f t="shared" si="612"/>
        <v>7.9810002750158232E-2</v>
      </c>
      <c r="R3958" s="8">
        <f t="shared" si="612"/>
        <v>7.8183239984921493E-2</v>
      </c>
      <c r="S3958" s="8">
        <f t="shared" si="612"/>
        <v>7.8991151203752927E-2</v>
      </c>
      <c r="T3958" s="8">
        <f t="shared" si="607"/>
        <v>7.8430672722323042E-2</v>
      </c>
      <c r="W3958">
        <v>3956</v>
      </c>
      <c r="X3958" s="4">
        <f t="shared" si="605"/>
        <v>8.8077717544814887E-2</v>
      </c>
      <c r="Y3958" s="4">
        <f t="shared" si="614"/>
        <v>8.7278138710736392E-2</v>
      </c>
      <c r="Z3958" s="4">
        <f t="shared" si="615"/>
        <v>8.6728659480757031E-2</v>
      </c>
    </row>
    <row r="3959" spans="1:26" x14ac:dyDescent="0.25">
      <c r="A3959" s="16">
        <f t="shared" si="613"/>
        <v>47492</v>
      </c>
      <c r="B3959">
        <f>+'[2]Ejercicio 1'!E4176</f>
        <v>3957</v>
      </c>
      <c r="C3959" s="5">
        <v>8.1311792915502626E-2</v>
      </c>
      <c r="D3959" s="4">
        <f t="shared" si="608"/>
        <v>7.9684959467204566E-2</v>
      </c>
      <c r="E3959" s="6">
        <f t="shared" si="609"/>
        <v>8.0492905671647852E-2</v>
      </c>
      <c r="F3959" s="7">
        <f t="shared" si="610"/>
        <v>7.9932402894451471E-2</v>
      </c>
      <c r="I3959" s="10">
        <v>3957</v>
      </c>
      <c r="J3959" s="8">
        <f t="shared" si="611"/>
        <v>8.2811792915502627E-2</v>
      </c>
      <c r="K3959" s="8">
        <f t="shared" si="611"/>
        <v>8.1184959467204568E-2</v>
      </c>
      <c r="L3959" s="8">
        <f t="shared" si="611"/>
        <v>8.1992905671647853E-2</v>
      </c>
      <c r="M3959" s="8">
        <f t="shared" si="606"/>
        <v>8.1432402894451472E-2</v>
      </c>
      <c r="P3959">
        <v>3957</v>
      </c>
      <c r="Q3959" s="8">
        <f t="shared" si="612"/>
        <v>7.9811792915502625E-2</v>
      </c>
      <c r="R3959" s="8">
        <f t="shared" si="612"/>
        <v>7.8184959467204565E-2</v>
      </c>
      <c r="S3959" s="8">
        <f t="shared" si="612"/>
        <v>7.8992905671647851E-2</v>
      </c>
      <c r="T3959" s="8">
        <f t="shared" si="607"/>
        <v>7.843240289445147E-2</v>
      </c>
      <c r="W3959">
        <v>3957</v>
      </c>
      <c r="X3959" s="4">
        <f t="shared" si="605"/>
        <v>8.808130389138405E-2</v>
      </c>
      <c r="Y3959" s="4">
        <f t="shared" si="614"/>
        <v>8.7281647710840501E-2</v>
      </c>
      <c r="Z3959" s="4">
        <f t="shared" si="615"/>
        <v>8.6732115752828437E-2</v>
      </c>
    </row>
    <row r="3960" spans="1:26" x14ac:dyDescent="0.25">
      <c r="A3960" s="16">
        <f t="shared" si="613"/>
        <v>47493</v>
      </c>
      <c r="B3960">
        <f>+'[2]Ejercicio 1'!E4177</f>
        <v>3958</v>
      </c>
      <c r="C3960" s="5">
        <v>8.1313583080847004E-2</v>
      </c>
      <c r="D3960" s="4">
        <f t="shared" si="608"/>
        <v>7.9686678947993569E-2</v>
      </c>
      <c r="E3960" s="6">
        <f t="shared" si="609"/>
        <v>8.0494660138780302E-2</v>
      </c>
      <c r="F3960" s="7">
        <f t="shared" si="610"/>
        <v>7.9934133065309484E-2</v>
      </c>
      <c r="I3960" s="10">
        <v>3958</v>
      </c>
      <c r="J3960" s="8">
        <f t="shared" si="611"/>
        <v>8.2813583080847006E-2</v>
      </c>
      <c r="K3960" s="8">
        <f t="shared" si="611"/>
        <v>8.1186678947993571E-2</v>
      </c>
      <c r="L3960" s="8">
        <f t="shared" si="611"/>
        <v>8.1994660138780304E-2</v>
      </c>
      <c r="M3960" s="8">
        <f t="shared" si="606"/>
        <v>8.1434133065309486E-2</v>
      </c>
      <c r="P3960">
        <v>3958</v>
      </c>
      <c r="Q3960" s="8">
        <f t="shared" si="612"/>
        <v>7.9813583080847003E-2</v>
      </c>
      <c r="R3960" s="8">
        <f t="shared" si="612"/>
        <v>7.8186678947993568E-2</v>
      </c>
      <c r="S3960" s="8">
        <f t="shared" si="612"/>
        <v>7.8994660138780301E-2</v>
      </c>
      <c r="T3960" s="8">
        <f t="shared" si="607"/>
        <v>7.8434133065309483E-2</v>
      </c>
      <c r="W3960">
        <v>3958</v>
      </c>
      <c r="X3960" s="4">
        <f t="shared" si="605"/>
        <v>8.8084890239514171E-2</v>
      </c>
      <c r="Y3960" s="4">
        <f t="shared" si="614"/>
        <v>8.7285156709412656E-2</v>
      </c>
      <c r="Z3960" s="4">
        <f t="shared" si="615"/>
        <v>8.6735572021716667E-2</v>
      </c>
    </row>
    <row r="3961" spans="1:26" x14ac:dyDescent="0.25">
      <c r="A3961" s="16">
        <f t="shared" si="613"/>
        <v>47494</v>
      </c>
      <c r="B3961">
        <f>+'[2]Ejercicio 1'!E4178</f>
        <v>3959</v>
      </c>
      <c r="C3961" s="5">
        <v>8.1315373246191397E-2</v>
      </c>
      <c r="D3961" s="4">
        <f t="shared" si="608"/>
        <v>7.9688398427287449E-2</v>
      </c>
      <c r="E3961" s="6">
        <f t="shared" si="609"/>
        <v>8.0496414605150293E-2</v>
      </c>
      <c r="F3961" s="7">
        <f t="shared" si="610"/>
        <v>7.9935863234891366E-2</v>
      </c>
      <c r="I3961" s="10">
        <v>3959</v>
      </c>
      <c r="J3961" s="8">
        <f t="shared" si="611"/>
        <v>8.2815373246191398E-2</v>
      </c>
      <c r="K3961" s="8">
        <f t="shared" si="611"/>
        <v>8.118839842728745E-2</v>
      </c>
      <c r="L3961" s="8">
        <f t="shared" si="611"/>
        <v>8.1996414605150295E-2</v>
      </c>
      <c r="M3961" s="8">
        <f t="shared" si="606"/>
        <v>8.1435863234891367E-2</v>
      </c>
      <c r="P3961">
        <v>3959</v>
      </c>
      <c r="Q3961" s="8">
        <f t="shared" si="612"/>
        <v>7.9815373246191396E-2</v>
      </c>
      <c r="R3961" s="8">
        <f t="shared" si="612"/>
        <v>7.8188398427287448E-2</v>
      </c>
      <c r="S3961" s="8">
        <f t="shared" si="612"/>
        <v>7.8996414605150292E-2</v>
      </c>
      <c r="T3961" s="8">
        <f t="shared" si="607"/>
        <v>7.8435863234891365E-2</v>
      </c>
      <c r="W3961">
        <v>3959</v>
      </c>
      <c r="X3961" s="4">
        <f t="shared" si="605"/>
        <v>8.8088476589185907E-2</v>
      </c>
      <c r="Y3961" s="4">
        <f t="shared" si="614"/>
        <v>8.7288665706490617E-2</v>
      </c>
      <c r="Z3961" s="4">
        <f t="shared" si="615"/>
        <v>8.6739028286208428E-2</v>
      </c>
    </row>
    <row r="3962" spans="1:26" x14ac:dyDescent="0.25">
      <c r="A3962" s="16">
        <f t="shared" si="613"/>
        <v>47495</v>
      </c>
      <c r="B3962">
        <f>+'[2]Ejercicio 1'!E4179</f>
        <v>3960</v>
      </c>
      <c r="C3962" s="5">
        <v>8.1317163411535776E-2</v>
      </c>
      <c r="D3962" s="4">
        <f t="shared" si="608"/>
        <v>7.9690117905086441E-2</v>
      </c>
      <c r="E3962" s="6">
        <f t="shared" si="609"/>
        <v>8.0498169070756936E-2</v>
      </c>
      <c r="F3962" s="7">
        <f t="shared" si="610"/>
        <v>7.9937593403202847E-2</v>
      </c>
      <c r="I3962" s="10">
        <v>3960</v>
      </c>
      <c r="J3962" s="8">
        <f t="shared" si="611"/>
        <v>8.2817163411535777E-2</v>
      </c>
      <c r="K3962" s="8">
        <f t="shared" si="611"/>
        <v>8.1190117905086442E-2</v>
      </c>
      <c r="L3962" s="8">
        <f t="shared" si="611"/>
        <v>8.1998169070756938E-2</v>
      </c>
      <c r="M3962" s="8">
        <f t="shared" si="606"/>
        <v>8.1437593403202849E-2</v>
      </c>
      <c r="P3962">
        <v>3960</v>
      </c>
      <c r="Q3962" s="8">
        <f t="shared" si="612"/>
        <v>7.9817163411535774E-2</v>
      </c>
      <c r="R3962" s="8">
        <f t="shared" si="612"/>
        <v>7.819011790508644E-2</v>
      </c>
      <c r="S3962" s="8">
        <f t="shared" si="612"/>
        <v>7.8998169070756935E-2</v>
      </c>
      <c r="T3962" s="8">
        <f t="shared" si="607"/>
        <v>7.8437593403202846E-2</v>
      </c>
      <c r="W3962">
        <v>3960</v>
      </c>
      <c r="X3962" s="4">
        <f t="shared" ref="X3962:X4025" si="616">Tasa_Fwd(C3780,B3780,C3962,B3962,182)</f>
        <v>8.80920629404085E-2</v>
      </c>
      <c r="Y3962" s="4">
        <f t="shared" si="614"/>
        <v>8.7292174701998834E-2</v>
      </c>
      <c r="Z3962" s="4">
        <f t="shared" si="615"/>
        <v>8.6742484547910975E-2</v>
      </c>
    </row>
    <row r="3963" spans="1:26" x14ac:dyDescent="0.25">
      <c r="A3963" s="16">
        <f t="shared" si="613"/>
        <v>47496</v>
      </c>
      <c r="B3963">
        <f>+'[2]Ejercicio 1'!E4180</f>
        <v>3961</v>
      </c>
      <c r="C3963" s="5">
        <v>8.1318953576880154E-2</v>
      </c>
      <c r="D3963" s="4">
        <f t="shared" si="608"/>
        <v>7.9691837381390726E-2</v>
      </c>
      <c r="E3963" s="6">
        <f t="shared" si="609"/>
        <v>8.0499923535601106E-2</v>
      </c>
      <c r="F3963" s="7">
        <f t="shared" si="610"/>
        <v>7.993932357023821E-2</v>
      </c>
      <c r="I3963" s="10">
        <v>3961</v>
      </c>
      <c r="J3963" s="8">
        <f t="shared" si="611"/>
        <v>8.2818953576880155E-2</v>
      </c>
      <c r="K3963" s="8">
        <f t="shared" si="611"/>
        <v>8.1191837381390727E-2</v>
      </c>
      <c r="L3963" s="8">
        <f t="shared" si="611"/>
        <v>8.1999923535601107E-2</v>
      </c>
      <c r="M3963" s="8">
        <f t="shared" si="606"/>
        <v>8.1439323570238212E-2</v>
      </c>
      <c r="P3963">
        <v>3961</v>
      </c>
      <c r="Q3963" s="8">
        <f t="shared" si="612"/>
        <v>7.9818953576880153E-2</v>
      </c>
      <c r="R3963" s="8">
        <f t="shared" si="612"/>
        <v>7.8191837381390725E-2</v>
      </c>
      <c r="S3963" s="8">
        <f t="shared" si="612"/>
        <v>7.8999923535601105E-2</v>
      </c>
      <c r="T3963" s="8">
        <f t="shared" si="607"/>
        <v>7.8439323570238209E-2</v>
      </c>
      <c r="W3963">
        <v>3961</v>
      </c>
      <c r="X3963" s="4">
        <f t="shared" si="616"/>
        <v>8.8095649293181935E-2</v>
      </c>
      <c r="Y3963" s="4">
        <f t="shared" si="614"/>
        <v>8.7295683696012871E-2</v>
      </c>
      <c r="Z3963" s="4">
        <f t="shared" si="615"/>
        <v>8.6745940805222757E-2</v>
      </c>
    </row>
    <row r="3964" spans="1:26" x14ac:dyDescent="0.25">
      <c r="A3964" s="16">
        <f t="shared" si="613"/>
        <v>47497</v>
      </c>
      <c r="B3964">
        <f>+'[2]Ejercicio 1'!E4181</f>
        <v>3962</v>
      </c>
      <c r="C3964" s="5">
        <v>8.1320743742224547E-2</v>
      </c>
      <c r="D3964" s="4">
        <f t="shared" si="608"/>
        <v>7.9693556856200332E-2</v>
      </c>
      <c r="E3964" s="6">
        <f t="shared" si="609"/>
        <v>8.0501677999683705E-2</v>
      </c>
      <c r="F3964" s="7">
        <f t="shared" si="610"/>
        <v>7.9941053736003145E-2</v>
      </c>
      <c r="I3964" s="10">
        <v>3962</v>
      </c>
      <c r="J3964" s="8">
        <f t="shared" si="611"/>
        <v>8.2820743742224548E-2</v>
      </c>
      <c r="K3964" s="8">
        <f t="shared" si="611"/>
        <v>8.1193556856200333E-2</v>
      </c>
      <c r="L3964" s="8">
        <f t="shared" si="611"/>
        <v>8.2001677999683706E-2</v>
      </c>
      <c r="M3964" s="8">
        <f t="shared" si="606"/>
        <v>8.1441053736003147E-2</v>
      </c>
      <c r="P3964">
        <v>3962</v>
      </c>
      <c r="Q3964" s="8">
        <f t="shared" si="612"/>
        <v>7.9820743742224545E-2</v>
      </c>
      <c r="R3964" s="8">
        <f t="shared" si="612"/>
        <v>7.819355685620033E-2</v>
      </c>
      <c r="S3964" s="8">
        <f t="shared" si="612"/>
        <v>7.9001677999683703E-2</v>
      </c>
      <c r="T3964" s="8">
        <f t="shared" si="607"/>
        <v>7.8441053736003144E-2</v>
      </c>
      <c r="W3964">
        <v>3962</v>
      </c>
      <c r="X3964" s="4">
        <f t="shared" si="616"/>
        <v>8.8099235647507101E-2</v>
      </c>
      <c r="Y3964" s="4">
        <f t="shared" si="614"/>
        <v>8.7299192688495827E-2</v>
      </c>
      <c r="Z3964" s="4">
        <f t="shared" si="615"/>
        <v>8.6749397059348518E-2</v>
      </c>
    </row>
    <row r="3965" spans="1:26" x14ac:dyDescent="0.25">
      <c r="A3965" s="16">
        <f t="shared" si="613"/>
        <v>47498</v>
      </c>
      <c r="B3965">
        <f>+'[2]Ejercicio 1'!E4182</f>
        <v>3963</v>
      </c>
      <c r="C3965" s="5">
        <v>8.1322533907568925E-2</v>
      </c>
      <c r="D3965" s="4">
        <f t="shared" si="608"/>
        <v>7.9695276329515258E-2</v>
      </c>
      <c r="E3965" s="6">
        <f t="shared" si="609"/>
        <v>8.0503432463002941E-2</v>
      </c>
      <c r="F3965" s="7">
        <f t="shared" si="610"/>
        <v>7.994278390049768E-2</v>
      </c>
      <c r="I3965" s="10">
        <v>3963</v>
      </c>
      <c r="J3965" s="8">
        <f t="shared" si="611"/>
        <v>8.2822533907568927E-2</v>
      </c>
      <c r="K3965" s="8">
        <f t="shared" si="611"/>
        <v>8.1195276329515259E-2</v>
      </c>
      <c r="L3965" s="8">
        <f t="shared" si="611"/>
        <v>8.2003432463002943E-2</v>
      </c>
      <c r="M3965" s="8">
        <f t="shared" si="606"/>
        <v>8.1442783900497681E-2</v>
      </c>
      <c r="P3965">
        <v>3963</v>
      </c>
      <c r="Q3965" s="8">
        <f t="shared" si="612"/>
        <v>7.9822533907568924E-2</v>
      </c>
      <c r="R3965" s="8">
        <f t="shared" si="612"/>
        <v>7.8195276329515256E-2</v>
      </c>
      <c r="S3965" s="8">
        <f t="shared" si="612"/>
        <v>7.900343246300294E-2</v>
      </c>
      <c r="T3965" s="8">
        <f t="shared" si="607"/>
        <v>7.8442783900497678E-2</v>
      </c>
      <c r="W3965">
        <v>3963</v>
      </c>
      <c r="X3965" s="4">
        <f t="shared" si="616"/>
        <v>8.8102822003373882E-2</v>
      </c>
      <c r="Y3965" s="4">
        <f t="shared" si="614"/>
        <v>8.7302701679447703E-2</v>
      </c>
      <c r="Z3965" s="4">
        <f t="shared" si="615"/>
        <v>8.6752853309885705E-2</v>
      </c>
    </row>
    <row r="3966" spans="1:26" x14ac:dyDescent="0.25">
      <c r="A3966" s="16">
        <f t="shared" si="613"/>
        <v>47499</v>
      </c>
      <c r="B3966">
        <f>+'[2]Ejercicio 1'!E4183</f>
        <v>3964</v>
      </c>
      <c r="C3966" s="5">
        <v>8.1324324072913318E-2</v>
      </c>
      <c r="D3966" s="4">
        <f t="shared" si="608"/>
        <v>7.9696995801335907E-2</v>
      </c>
      <c r="E3966" s="6">
        <f t="shared" si="609"/>
        <v>8.0505186925559719E-2</v>
      </c>
      <c r="F3966" s="7">
        <f t="shared" si="610"/>
        <v>7.9944514063716082E-2</v>
      </c>
      <c r="I3966" s="10">
        <v>3964</v>
      </c>
      <c r="J3966" s="8">
        <f t="shared" si="611"/>
        <v>8.2824324072913319E-2</v>
      </c>
      <c r="K3966" s="8">
        <f t="shared" si="611"/>
        <v>8.1196995801335908E-2</v>
      </c>
      <c r="L3966" s="8">
        <f t="shared" si="611"/>
        <v>8.200518692555972E-2</v>
      </c>
      <c r="M3966" s="8">
        <f t="shared" si="606"/>
        <v>8.1444514063716084E-2</v>
      </c>
      <c r="P3966">
        <v>3964</v>
      </c>
      <c r="Q3966" s="8">
        <f t="shared" si="612"/>
        <v>7.9824324072913316E-2</v>
      </c>
      <c r="R3966" s="8">
        <f t="shared" si="612"/>
        <v>7.8196995801335906E-2</v>
      </c>
      <c r="S3966" s="8">
        <f t="shared" si="612"/>
        <v>7.9005186925559717E-2</v>
      </c>
      <c r="T3966" s="8">
        <f t="shared" si="607"/>
        <v>7.8444514063716081E-2</v>
      </c>
      <c r="W3966">
        <v>3964</v>
      </c>
      <c r="X3966" s="4">
        <f t="shared" si="616"/>
        <v>8.8106408360809962E-2</v>
      </c>
      <c r="Y3966" s="4">
        <f t="shared" si="614"/>
        <v>8.7306210668866735E-2</v>
      </c>
      <c r="Z3966" s="4">
        <f t="shared" si="615"/>
        <v>8.6756309556828642E-2</v>
      </c>
    </row>
    <row r="3967" spans="1:26" x14ac:dyDescent="0.25">
      <c r="A3967" s="16">
        <f t="shared" si="613"/>
        <v>47500</v>
      </c>
      <c r="B3967">
        <f>+'[2]Ejercicio 1'!E4184</f>
        <v>3965</v>
      </c>
      <c r="C3967" s="5">
        <v>8.1326114238257696E-2</v>
      </c>
      <c r="D3967" s="4">
        <f t="shared" si="608"/>
        <v>7.9698715271661266E-2</v>
      </c>
      <c r="E3967" s="6">
        <f t="shared" si="609"/>
        <v>8.0506941387354022E-2</v>
      </c>
      <c r="F3967" s="7">
        <f t="shared" si="610"/>
        <v>7.9946244225664084E-2</v>
      </c>
      <c r="I3967" s="10">
        <v>3965</v>
      </c>
      <c r="J3967" s="8">
        <f t="shared" si="611"/>
        <v>8.2826114238257698E-2</v>
      </c>
      <c r="K3967" s="8">
        <f t="shared" si="611"/>
        <v>8.1198715271661268E-2</v>
      </c>
      <c r="L3967" s="8">
        <f t="shared" si="611"/>
        <v>8.2006941387354024E-2</v>
      </c>
      <c r="M3967" s="8">
        <f t="shared" si="606"/>
        <v>8.1446244225664086E-2</v>
      </c>
      <c r="P3967">
        <v>3965</v>
      </c>
      <c r="Q3967" s="8">
        <f t="shared" si="612"/>
        <v>7.9826114238257695E-2</v>
      </c>
      <c r="R3967" s="8">
        <f t="shared" si="612"/>
        <v>7.8198715271661265E-2</v>
      </c>
      <c r="S3967" s="8">
        <f t="shared" si="612"/>
        <v>7.9006941387354021E-2</v>
      </c>
      <c r="T3967" s="8">
        <f t="shared" si="607"/>
        <v>7.8446244225664083E-2</v>
      </c>
      <c r="W3967">
        <v>3965</v>
      </c>
      <c r="X3967" s="4">
        <f t="shared" si="616"/>
        <v>8.8109994719788545E-2</v>
      </c>
      <c r="Y3967" s="4">
        <f t="shared" si="614"/>
        <v>8.7309719656754686E-2</v>
      </c>
      <c r="Z3967" s="4">
        <f t="shared" si="615"/>
        <v>8.6759765800185865E-2</v>
      </c>
    </row>
    <row r="3968" spans="1:26" x14ac:dyDescent="0.25">
      <c r="A3968" s="16">
        <f t="shared" si="613"/>
        <v>47501</v>
      </c>
      <c r="B3968">
        <f>+'[2]Ejercicio 1'!E4185</f>
        <v>3966</v>
      </c>
      <c r="C3968" s="5">
        <v>8.1327904403602089E-2</v>
      </c>
      <c r="D3968" s="4">
        <f t="shared" si="608"/>
        <v>7.9700434740491932E-2</v>
      </c>
      <c r="E3968" s="6">
        <f t="shared" si="609"/>
        <v>8.0508695848385867E-2</v>
      </c>
      <c r="F3968" s="7">
        <f t="shared" si="610"/>
        <v>7.9947974386338813E-2</v>
      </c>
      <c r="I3968" s="10">
        <v>3966</v>
      </c>
      <c r="J3968" s="8">
        <f t="shared" si="611"/>
        <v>8.282790440360209E-2</v>
      </c>
      <c r="K3968" s="8">
        <f t="shared" si="611"/>
        <v>8.1200434740491934E-2</v>
      </c>
      <c r="L3968" s="8">
        <f t="shared" si="611"/>
        <v>8.2008695848385868E-2</v>
      </c>
      <c r="M3968" s="8">
        <f t="shared" si="606"/>
        <v>8.1447974386338814E-2</v>
      </c>
      <c r="P3968">
        <v>3966</v>
      </c>
      <c r="Q3968" s="8">
        <f t="shared" si="612"/>
        <v>7.9827904403602087E-2</v>
      </c>
      <c r="R3968" s="8">
        <f t="shared" si="612"/>
        <v>7.8200434740491931E-2</v>
      </c>
      <c r="S3968" s="8">
        <f t="shared" si="612"/>
        <v>7.9008695848385865E-2</v>
      </c>
      <c r="T3968" s="8">
        <f t="shared" si="607"/>
        <v>7.8447974386338812E-2</v>
      </c>
      <c r="W3968">
        <v>3966</v>
      </c>
      <c r="X3968" s="4">
        <f t="shared" si="616"/>
        <v>8.8113581080317541E-2</v>
      </c>
      <c r="Y3968" s="4">
        <f t="shared" si="614"/>
        <v>8.7313228643110669E-2</v>
      </c>
      <c r="Z3968" s="4">
        <f t="shared" si="615"/>
        <v>8.6763222039951682E-2</v>
      </c>
    </row>
    <row r="3969" spans="1:26" x14ac:dyDescent="0.25">
      <c r="A3969" s="16">
        <f t="shared" si="613"/>
        <v>47502</v>
      </c>
      <c r="B3969">
        <f>+'[2]Ejercicio 1'!E4186</f>
        <v>3967</v>
      </c>
      <c r="C3969" s="5">
        <v>8.1329694568946467E-2</v>
      </c>
      <c r="D3969" s="4">
        <f t="shared" si="608"/>
        <v>7.9702154207828141E-2</v>
      </c>
      <c r="E3969" s="6">
        <f t="shared" si="609"/>
        <v>8.0510450308654349E-2</v>
      </c>
      <c r="F3969" s="7">
        <f t="shared" si="610"/>
        <v>7.9949704545740269E-2</v>
      </c>
      <c r="I3969" s="10">
        <v>3967</v>
      </c>
      <c r="J3969" s="8">
        <f t="shared" si="611"/>
        <v>8.2829694568946469E-2</v>
      </c>
      <c r="K3969" s="8">
        <f t="shared" si="611"/>
        <v>8.1202154207828142E-2</v>
      </c>
      <c r="L3969" s="8">
        <f t="shared" si="611"/>
        <v>8.2010450308654351E-2</v>
      </c>
      <c r="M3969" s="8">
        <f t="shared" si="606"/>
        <v>8.144970454574027E-2</v>
      </c>
      <c r="P3969">
        <v>3967</v>
      </c>
      <c r="Q3969" s="8">
        <f t="shared" si="612"/>
        <v>7.9829694568946466E-2</v>
      </c>
      <c r="R3969" s="8">
        <f t="shared" si="612"/>
        <v>7.820215420782814E-2</v>
      </c>
      <c r="S3969" s="8">
        <f t="shared" si="612"/>
        <v>7.9010450308654348E-2</v>
      </c>
      <c r="T3969" s="8">
        <f t="shared" si="607"/>
        <v>7.8449704545740268E-2</v>
      </c>
      <c r="W3969">
        <v>3967</v>
      </c>
      <c r="X3969" s="4">
        <f t="shared" si="616"/>
        <v>8.8117167442397379E-2</v>
      </c>
      <c r="Y3969" s="4">
        <f t="shared" si="614"/>
        <v>8.7316737627934696E-2</v>
      </c>
      <c r="Z3969" s="4">
        <f t="shared" si="615"/>
        <v>8.6766678276131798E-2</v>
      </c>
    </row>
    <row r="3970" spans="1:26" x14ac:dyDescent="0.25">
      <c r="A3970" s="16">
        <f t="shared" si="613"/>
        <v>47503</v>
      </c>
      <c r="B3970">
        <f>+'[2]Ejercicio 1'!E4187</f>
        <v>3968</v>
      </c>
      <c r="C3970" s="5">
        <v>8.133148473429086E-2</v>
      </c>
      <c r="D3970" s="4">
        <f t="shared" si="608"/>
        <v>7.9703873673669268E-2</v>
      </c>
      <c r="E3970" s="6">
        <f t="shared" si="609"/>
        <v>8.0512204768161261E-2</v>
      </c>
      <c r="F3970" s="7">
        <f t="shared" si="610"/>
        <v>7.9951434703868465E-2</v>
      </c>
      <c r="I3970" s="10">
        <v>3968</v>
      </c>
      <c r="J3970" s="8">
        <f t="shared" si="611"/>
        <v>8.2831484734290861E-2</v>
      </c>
      <c r="K3970" s="8">
        <f t="shared" si="611"/>
        <v>8.1203873673669269E-2</v>
      </c>
      <c r="L3970" s="8">
        <f t="shared" si="611"/>
        <v>8.2012204768161262E-2</v>
      </c>
      <c r="M3970" s="8">
        <f t="shared" si="611"/>
        <v>8.1451434703868467E-2</v>
      </c>
      <c r="P3970">
        <v>3968</v>
      </c>
      <c r="Q3970" s="8">
        <f t="shared" si="612"/>
        <v>7.9831484734290858E-2</v>
      </c>
      <c r="R3970" s="8">
        <f t="shared" si="612"/>
        <v>7.8203873673669266E-2</v>
      </c>
      <c r="S3970" s="8">
        <f t="shared" si="612"/>
        <v>7.9012204768161259E-2</v>
      </c>
      <c r="T3970" s="8">
        <f t="shared" si="612"/>
        <v>7.8451434703868464E-2</v>
      </c>
      <c r="W3970">
        <v>3968</v>
      </c>
      <c r="X3970" s="4">
        <f t="shared" si="616"/>
        <v>8.8120753806028504E-2</v>
      </c>
      <c r="Y3970" s="4">
        <f t="shared" si="614"/>
        <v>8.7320246611264543E-2</v>
      </c>
      <c r="Z3970" s="4">
        <f t="shared" si="615"/>
        <v>8.6770134508720495E-2</v>
      </c>
    </row>
    <row r="3971" spans="1:26" x14ac:dyDescent="0.25">
      <c r="A3971" s="16">
        <f t="shared" si="613"/>
        <v>47504</v>
      </c>
      <c r="B3971">
        <f>+'[2]Ejercicio 1'!E4188</f>
        <v>3969</v>
      </c>
      <c r="C3971" s="5">
        <v>8.1333274899635238E-2</v>
      </c>
      <c r="D3971" s="4">
        <f t="shared" ref="D3971:D4034" si="617">+LN((1+C3971*182/360)^(360/182))</f>
        <v>7.9705593138015923E-2</v>
      </c>
      <c r="E3971" s="6">
        <f t="shared" ref="E3971:E4034" si="618">Equivalencia_Tasas(C3971,182,91)</f>
        <v>8.0513959226904824E-2</v>
      </c>
      <c r="F3971" s="7">
        <f t="shared" ref="F3971:F4034" si="619">Equivalencia_Tasas(C3971,182,28)</f>
        <v>7.9953164860726247E-2</v>
      </c>
      <c r="I3971" s="10">
        <v>3969</v>
      </c>
      <c r="J3971" s="8">
        <f t="shared" ref="J3971:M4034" si="620">C3971+$O$1</f>
        <v>8.283327489963524E-2</v>
      </c>
      <c r="K3971" s="8">
        <f t="shared" si="620"/>
        <v>8.1205593138015925E-2</v>
      </c>
      <c r="L3971" s="8">
        <f t="shared" si="620"/>
        <v>8.2013959226904826E-2</v>
      </c>
      <c r="M3971" s="8">
        <f t="shared" si="620"/>
        <v>8.1453164860726249E-2</v>
      </c>
      <c r="P3971">
        <v>3969</v>
      </c>
      <c r="Q3971" s="8">
        <f t="shared" ref="Q3971:T4034" si="621">C3971-$O$1</f>
        <v>7.9833274899635237E-2</v>
      </c>
      <c r="R3971" s="8">
        <f t="shared" si="621"/>
        <v>7.8205593138015922E-2</v>
      </c>
      <c r="S3971" s="8">
        <f t="shared" si="621"/>
        <v>7.9013959226904823E-2</v>
      </c>
      <c r="T3971" s="8">
        <f t="shared" si="621"/>
        <v>7.8453164860726246E-2</v>
      </c>
      <c r="W3971">
        <v>3969</v>
      </c>
      <c r="X3971" s="4">
        <f t="shared" si="616"/>
        <v>8.8124340171201243E-2</v>
      </c>
      <c r="Y3971" s="4">
        <f t="shared" si="614"/>
        <v>8.732375559302552E-2</v>
      </c>
      <c r="Z3971" s="4">
        <f t="shared" si="615"/>
        <v>8.6773590737720632E-2</v>
      </c>
    </row>
    <row r="3972" spans="1:26" x14ac:dyDescent="0.25">
      <c r="A3972" s="16">
        <f t="shared" si="613"/>
        <v>47505</v>
      </c>
      <c r="B3972">
        <f>+'[2]Ejercicio 1'!E4189</f>
        <v>3970</v>
      </c>
      <c r="C3972" s="5">
        <v>8.1335065064979631E-2</v>
      </c>
      <c r="D3972" s="4">
        <f t="shared" si="617"/>
        <v>7.970731260086833E-2</v>
      </c>
      <c r="E3972" s="6">
        <f t="shared" si="618"/>
        <v>8.0515713684886789E-2</v>
      </c>
      <c r="F3972" s="7">
        <f t="shared" si="619"/>
        <v>7.995489501631077E-2</v>
      </c>
      <c r="I3972" s="10">
        <v>3970</v>
      </c>
      <c r="J3972" s="8">
        <f t="shared" si="620"/>
        <v>8.2835065064979632E-2</v>
      </c>
      <c r="K3972" s="8">
        <f t="shared" si="620"/>
        <v>8.1207312600868331E-2</v>
      </c>
      <c r="L3972" s="8">
        <f t="shared" si="620"/>
        <v>8.201571368488679E-2</v>
      </c>
      <c r="M3972" s="8">
        <f t="shared" si="620"/>
        <v>8.1454895016310772E-2</v>
      </c>
      <c r="P3972">
        <v>3970</v>
      </c>
      <c r="Q3972" s="8">
        <f t="shared" si="621"/>
        <v>7.983506506497963E-2</v>
      </c>
      <c r="R3972" s="8">
        <f t="shared" si="621"/>
        <v>7.8207312600868328E-2</v>
      </c>
      <c r="S3972" s="8">
        <f t="shared" si="621"/>
        <v>7.9015713684886787E-2</v>
      </c>
      <c r="T3972" s="8">
        <f t="shared" si="621"/>
        <v>7.8454895016310769E-2</v>
      </c>
      <c r="W3972">
        <v>3970</v>
      </c>
      <c r="X3972" s="4">
        <f t="shared" si="616"/>
        <v>8.8127926537944171E-2</v>
      </c>
      <c r="Y3972" s="4">
        <f t="shared" si="614"/>
        <v>8.7327264573293192E-2</v>
      </c>
      <c r="Z3972" s="4">
        <f t="shared" si="615"/>
        <v>8.6777046963534762E-2</v>
      </c>
    </row>
    <row r="3973" spans="1:26" x14ac:dyDescent="0.25">
      <c r="A3973" s="16">
        <f t="shared" ref="A3973:A4036" si="622">+A3972+1</f>
        <v>47506</v>
      </c>
      <c r="B3973">
        <f>+'[2]Ejercicio 1'!E4190</f>
        <v>3971</v>
      </c>
      <c r="C3973" s="5">
        <v>8.1336855230324009E-2</v>
      </c>
      <c r="D3973" s="4">
        <f t="shared" si="617"/>
        <v>7.9709032062225446E-2</v>
      </c>
      <c r="E3973" s="6">
        <f t="shared" si="618"/>
        <v>8.0517468142105419E-2</v>
      </c>
      <c r="F3973" s="7">
        <f t="shared" si="619"/>
        <v>7.9956625170622006E-2</v>
      </c>
      <c r="I3973" s="10">
        <v>3971</v>
      </c>
      <c r="J3973" s="8">
        <f t="shared" si="620"/>
        <v>8.2836855230324011E-2</v>
      </c>
      <c r="K3973" s="8">
        <f t="shared" si="620"/>
        <v>8.1209032062225447E-2</v>
      </c>
      <c r="L3973" s="8">
        <f t="shared" si="620"/>
        <v>8.2017468142105421E-2</v>
      </c>
      <c r="M3973" s="8">
        <f t="shared" si="620"/>
        <v>8.1456625170622007E-2</v>
      </c>
      <c r="P3973">
        <v>3971</v>
      </c>
      <c r="Q3973" s="8">
        <f t="shared" si="621"/>
        <v>7.9836855230324008E-2</v>
      </c>
      <c r="R3973" s="8">
        <f t="shared" si="621"/>
        <v>7.8209032062225445E-2</v>
      </c>
      <c r="S3973" s="8">
        <f t="shared" si="621"/>
        <v>7.9017468142105418E-2</v>
      </c>
      <c r="T3973" s="8">
        <f t="shared" si="621"/>
        <v>7.8456625170622005E-2</v>
      </c>
      <c r="W3973">
        <v>3971</v>
      </c>
      <c r="X3973" s="4">
        <f t="shared" si="616"/>
        <v>8.8131512906228712E-2</v>
      </c>
      <c r="Y3973" s="4">
        <f t="shared" si="614"/>
        <v>8.7330773551991134E-2</v>
      </c>
      <c r="Z3973" s="4">
        <f t="shared" si="615"/>
        <v>8.6780503185354921E-2</v>
      </c>
    </row>
    <row r="3974" spans="1:26" x14ac:dyDescent="0.25">
      <c r="A3974" s="16">
        <f t="shared" si="622"/>
        <v>47507</v>
      </c>
      <c r="B3974">
        <f>+'[2]Ejercicio 1'!E4191</f>
        <v>3972</v>
      </c>
      <c r="C3974" s="5">
        <v>8.1338645395668402E-2</v>
      </c>
      <c r="D3974" s="4">
        <f t="shared" si="617"/>
        <v>7.9710751522088105E-2</v>
      </c>
      <c r="E3974" s="6">
        <f t="shared" si="618"/>
        <v>8.0519222598561577E-2</v>
      </c>
      <c r="F3974" s="7">
        <f t="shared" si="619"/>
        <v>7.9958355323659996E-2</v>
      </c>
      <c r="I3974" s="10">
        <v>3972</v>
      </c>
      <c r="J3974" s="8">
        <f t="shared" si="620"/>
        <v>8.2838645395668403E-2</v>
      </c>
      <c r="K3974" s="8">
        <f t="shared" si="620"/>
        <v>8.1210751522088107E-2</v>
      </c>
      <c r="L3974" s="8">
        <f t="shared" si="620"/>
        <v>8.2019222598561578E-2</v>
      </c>
      <c r="M3974" s="8">
        <f t="shared" si="620"/>
        <v>8.1458355323659998E-2</v>
      </c>
      <c r="P3974">
        <v>3972</v>
      </c>
      <c r="Q3974" s="8">
        <f t="shared" si="621"/>
        <v>7.9838645395668401E-2</v>
      </c>
      <c r="R3974" s="8">
        <f t="shared" si="621"/>
        <v>7.8210751522088104E-2</v>
      </c>
      <c r="S3974" s="8">
        <f t="shared" si="621"/>
        <v>7.9019222598561575E-2</v>
      </c>
      <c r="T3974" s="8">
        <f t="shared" si="621"/>
        <v>7.8458355323659995E-2</v>
      </c>
      <c r="W3974">
        <v>3972</v>
      </c>
      <c r="X3974" s="4">
        <f t="shared" si="616"/>
        <v>8.8135099276063666E-2</v>
      </c>
      <c r="Y3974" s="4">
        <f t="shared" si="614"/>
        <v>8.7334282529193993E-2</v>
      </c>
      <c r="Z3974" s="4">
        <f t="shared" si="615"/>
        <v>8.6783959403583688E-2</v>
      </c>
    </row>
    <row r="3975" spans="1:26" x14ac:dyDescent="0.25">
      <c r="A3975" s="16">
        <f t="shared" si="622"/>
        <v>47508</v>
      </c>
      <c r="B3975">
        <f>+'[2]Ejercicio 1'!E4192</f>
        <v>3973</v>
      </c>
      <c r="C3975" s="5">
        <v>8.134043556101278E-2</v>
      </c>
      <c r="D3975" s="4">
        <f t="shared" si="617"/>
        <v>7.9712470980455905E-2</v>
      </c>
      <c r="E3975" s="6">
        <f t="shared" si="618"/>
        <v>8.0520977054255274E-2</v>
      </c>
      <c r="F3975" s="7">
        <f t="shared" si="619"/>
        <v>7.9960085475427559E-2</v>
      </c>
      <c r="I3975" s="10">
        <v>3973</v>
      </c>
      <c r="J3975" s="8">
        <f t="shared" si="620"/>
        <v>8.2840435561012782E-2</v>
      </c>
      <c r="K3975" s="8">
        <f t="shared" si="620"/>
        <v>8.1212470980455906E-2</v>
      </c>
      <c r="L3975" s="8">
        <f t="shared" si="620"/>
        <v>8.2020977054255276E-2</v>
      </c>
      <c r="M3975" s="8">
        <f t="shared" si="620"/>
        <v>8.146008547542756E-2</v>
      </c>
      <c r="P3975">
        <v>3973</v>
      </c>
      <c r="Q3975" s="8">
        <f t="shared" si="621"/>
        <v>7.9840435561012779E-2</v>
      </c>
      <c r="R3975" s="8">
        <f t="shared" si="621"/>
        <v>7.8212470980455903E-2</v>
      </c>
      <c r="S3975" s="8">
        <f t="shared" si="621"/>
        <v>7.9020977054255273E-2</v>
      </c>
      <c r="T3975" s="8">
        <f t="shared" si="621"/>
        <v>7.8460085475427557E-2</v>
      </c>
      <c r="W3975">
        <v>3973</v>
      </c>
      <c r="X3975" s="4">
        <f t="shared" si="616"/>
        <v>8.8138685647449908E-2</v>
      </c>
      <c r="Y3975" s="4">
        <f t="shared" si="614"/>
        <v>8.733779150486666E-2</v>
      </c>
      <c r="Z3975" s="4">
        <f t="shared" si="615"/>
        <v>8.678741561822674E-2</v>
      </c>
    </row>
    <row r="3976" spans="1:26" x14ac:dyDescent="0.25">
      <c r="A3976" s="16">
        <f t="shared" si="622"/>
        <v>47509</v>
      </c>
      <c r="B3976">
        <f>+'[2]Ejercicio 1'!E4193</f>
        <v>3974</v>
      </c>
      <c r="C3976" s="5">
        <v>8.1342225726357173E-2</v>
      </c>
      <c r="D3976" s="4">
        <f t="shared" si="617"/>
        <v>7.9714190437329052E-2</v>
      </c>
      <c r="E3976" s="6">
        <f t="shared" si="618"/>
        <v>8.0522731509186499E-2</v>
      </c>
      <c r="F3976" s="7">
        <f t="shared" si="619"/>
        <v>7.9961815625921862E-2</v>
      </c>
      <c r="I3976" s="10">
        <v>3974</v>
      </c>
      <c r="J3976" s="8">
        <f t="shared" si="620"/>
        <v>8.2842225726357174E-2</v>
      </c>
      <c r="K3976" s="8">
        <f t="shared" si="620"/>
        <v>8.1214190437329054E-2</v>
      </c>
      <c r="L3976" s="8">
        <f t="shared" si="620"/>
        <v>8.20227315091865E-2</v>
      </c>
      <c r="M3976" s="8">
        <f t="shared" si="620"/>
        <v>8.1461815625921863E-2</v>
      </c>
      <c r="P3976">
        <v>3974</v>
      </c>
      <c r="Q3976" s="8">
        <f t="shared" si="621"/>
        <v>7.9842225726357172E-2</v>
      </c>
      <c r="R3976" s="8">
        <f t="shared" si="621"/>
        <v>7.8214190437329051E-2</v>
      </c>
      <c r="S3976" s="8">
        <f t="shared" si="621"/>
        <v>7.9022731509186497E-2</v>
      </c>
      <c r="T3976" s="8">
        <f t="shared" si="621"/>
        <v>7.846181562592186E-2</v>
      </c>
      <c r="W3976">
        <v>3974</v>
      </c>
      <c r="X3976" s="4">
        <f t="shared" si="616"/>
        <v>8.8142272020386991E-2</v>
      </c>
      <c r="Y3976" s="4">
        <f t="shared" si="614"/>
        <v>8.7341300479006484E-2</v>
      </c>
      <c r="Z3976" s="4">
        <f t="shared" si="615"/>
        <v>8.6790871829686631E-2</v>
      </c>
    </row>
    <row r="3977" spans="1:26" x14ac:dyDescent="0.25">
      <c r="A3977" s="16">
        <f t="shared" si="622"/>
        <v>47510</v>
      </c>
      <c r="B3977">
        <f>+'[2]Ejercicio 1'!E4194</f>
        <v>3975</v>
      </c>
      <c r="C3977" s="5">
        <v>8.1344015891701552E-2</v>
      </c>
      <c r="D3977" s="4">
        <f t="shared" si="617"/>
        <v>7.971590989270734E-2</v>
      </c>
      <c r="E3977" s="6">
        <f t="shared" si="618"/>
        <v>8.0524485963355263E-2</v>
      </c>
      <c r="F3977" s="7">
        <f t="shared" si="619"/>
        <v>7.9963545775142891E-2</v>
      </c>
      <c r="I3977" s="10">
        <v>3975</v>
      </c>
      <c r="J3977" s="8">
        <f t="shared" si="620"/>
        <v>8.2844015891701553E-2</v>
      </c>
      <c r="K3977" s="8">
        <f t="shared" si="620"/>
        <v>8.1215909892707341E-2</v>
      </c>
      <c r="L3977" s="8">
        <f t="shared" si="620"/>
        <v>8.2024485963355265E-2</v>
      </c>
      <c r="M3977" s="8">
        <f t="shared" si="620"/>
        <v>8.1463545775142893E-2</v>
      </c>
      <c r="P3977">
        <v>3975</v>
      </c>
      <c r="Q3977" s="8">
        <f t="shared" si="621"/>
        <v>7.984401589170155E-2</v>
      </c>
      <c r="R3977" s="8">
        <f t="shared" si="621"/>
        <v>7.8215909892707339E-2</v>
      </c>
      <c r="S3977" s="8">
        <f t="shared" si="621"/>
        <v>7.9024485963355262E-2</v>
      </c>
      <c r="T3977" s="8">
        <f t="shared" si="621"/>
        <v>7.846354577514289E-2</v>
      </c>
      <c r="W3977">
        <v>3975</v>
      </c>
      <c r="X3977" s="4">
        <f t="shared" si="616"/>
        <v>8.8145858394866147E-2</v>
      </c>
      <c r="Y3977" s="4">
        <f t="shared" si="614"/>
        <v>8.7344809451614353E-2</v>
      </c>
      <c r="Z3977" s="4">
        <f t="shared" si="615"/>
        <v>8.6794328037146859E-2</v>
      </c>
    </row>
    <row r="3978" spans="1:26" x14ac:dyDescent="0.25">
      <c r="A3978" s="16">
        <f t="shared" si="622"/>
        <v>47511</v>
      </c>
      <c r="B3978">
        <f>+'[2]Ejercicio 1'!E4195</f>
        <v>3976</v>
      </c>
      <c r="C3978" s="5">
        <v>8.1345806057045944E-2</v>
      </c>
      <c r="D3978" s="4">
        <f t="shared" si="617"/>
        <v>7.9717629346591171E-2</v>
      </c>
      <c r="E3978" s="6">
        <f t="shared" si="618"/>
        <v>8.0526240416761555E-2</v>
      </c>
      <c r="F3978" s="7">
        <f t="shared" si="619"/>
        <v>7.9965275923090662E-2</v>
      </c>
      <c r="I3978" s="10">
        <v>3976</v>
      </c>
      <c r="J3978" s="8">
        <f t="shared" si="620"/>
        <v>8.2845806057045945E-2</v>
      </c>
      <c r="K3978" s="8">
        <f t="shared" si="620"/>
        <v>8.1217629346591172E-2</v>
      </c>
      <c r="L3978" s="8">
        <f t="shared" si="620"/>
        <v>8.2026240416761556E-2</v>
      </c>
      <c r="M3978" s="8">
        <f t="shared" si="620"/>
        <v>8.1465275923090663E-2</v>
      </c>
      <c r="P3978">
        <v>3976</v>
      </c>
      <c r="Q3978" s="8">
        <f t="shared" si="621"/>
        <v>7.9845806057045943E-2</v>
      </c>
      <c r="R3978" s="8">
        <f t="shared" si="621"/>
        <v>7.8217629346591169E-2</v>
      </c>
      <c r="S3978" s="8">
        <f t="shared" si="621"/>
        <v>7.9026240416761553E-2</v>
      </c>
      <c r="T3978" s="8">
        <f t="shared" si="621"/>
        <v>7.846527592309066E-2</v>
      </c>
      <c r="W3978">
        <v>3976</v>
      </c>
      <c r="X3978" s="4">
        <f t="shared" si="616"/>
        <v>8.8149444770905361E-2</v>
      </c>
      <c r="Y3978" s="4">
        <f t="shared" si="614"/>
        <v>8.7348318422692015E-2</v>
      </c>
      <c r="Z3978" s="4">
        <f t="shared" si="615"/>
        <v>8.6797784241021372E-2</v>
      </c>
    </row>
    <row r="3979" spans="1:26" x14ac:dyDescent="0.25">
      <c r="A3979" s="16">
        <f t="shared" si="622"/>
        <v>47512</v>
      </c>
      <c r="B3979">
        <f>+'[2]Ejercicio 1'!E4196</f>
        <v>3977</v>
      </c>
      <c r="C3979" s="5">
        <v>8.1347596222390323E-2</v>
      </c>
      <c r="D3979" s="4">
        <f t="shared" si="617"/>
        <v>7.9719348798980572E-2</v>
      </c>
      <c r="E3979" s="6">
        <f t="shared" si="618"/>
        <v>8.0527994869405373E-2</v>
      </c>
      <c r="F3979" s="7">
        <f t="shared" si="619"/>
        <v>7.9967006069765159E-2</v>
      </c>
      <c r="I3979" s="10">
        <v>3977</v>
      </c>
      <c r="J3979" s="8">
        <f t="shared" si="620"/>
        <v>8.2847596222390324E-2</v>
      </c>
      <c r="K3979" s="8">
        <f t="shared" si="620"/>
        <v>8.1219348798980573E-2</v>
      </c>
      <c r="L3979" s="8">
        <f t="shared" si="620"/>
        <v>8.2027994869405374E-2</v>
      </c>
      <c r="M3979" s="8">
        <f t="shared" si="620"/>
        <v>8.146700606976516E-2</v>
      </c>
      <c r="P3979">
        <v>3977</v>
      </c>
      <c r="Q3979" s="8">
        <f t="shared" si="621"/>
        <v>7.9847596222390321E-2</v>
      </c>
      <c r="R3979" s="8">
        <f t="shared" si="621"/>
        <v>7.821934879898057E-2</v>
      </c>
      <c r="S3979" s="8">
        <f t="shared" si="621"/>
        <v>7.9027994869405371E-2</v>
      </c>
      <c r="T3979" s="8">
        <f t="shared" si="621"/>
        <v>7.8467006069765158E-2</v>
      </c>
      <c r="W3979">
        <v>3977</v>
      </c>
      <c r="X3979" s="4">
        <f t="shared" si="616"/>
        <v>8.8153031148505534E-2</v>
      </c>
      <c r="Y3979" s="4">
        <f t="shared" si="614"/>
        <v>8.7351827392274609E-2</v>
      </c>
      <c r="Z3979" s="4">
        <f t="shared" si="615"/>
        <v>8.6801240441304495E-2</v>
      </c>
    </row>
    <row r="3980" spans="1:26" x14ac:dyDescent="0.25">
      <c r="A3980" s="16">
        <f t="shared" si="622"/>
        <v>47513</v>
      </c>
      <c r="B3980">
        <f>+'[2]Ejercicio 1'!E4197</f>
        <v>3978</v>
      </c>
      <c r="C3980" s="5">
        <v>8.1349386387734715E-2</v>
      </c>
      <c r="D3980" s="4">
        <f t="shared" si="617"/>
        <v>7.9721068249874905E-2</v>
      </c>
      <c r="E3980" s="6">
        <f t="shared" si="618"/>
        <v>8.0529749321285857E-2</v>
      </c>
      <c r="F3980" s="7">
        <f t="shared" si="619"/>
        <v>7.9968736215169242E-2</v>
      </c>
      <c r="I3980" s="10">
        <v>3978</v>
      </c>
      <c r="J3980" s="8">
        <f t="shared" si="620"/>
        <v>8.2849386387734716E-2</v>
      </c>
      <c r="K3980" s="8">
        <f t="shared" si="620"/>
        <v>8.1221068249874906E-2</v>
      </c>
      <c r="L3980" s="8">
        <f t="shared" si="620"/>
        <v>8.2029749321285858E-2</v>
      </c>
      <c r="M3980" s="8">
        <f t="shared" si="620"/>
        <v>8.1468736215169243E-2</v>
      </c>
      <c r="P3980">
        <v>3978</v>
      </c>
      <c r="Q3980" s="8">
        <f t="shared" si="621"/>
        <v>7.9849386387734714E-2</v>
      </c>
      <c r="R3980" s="8">
        <f t="shared" si="621"/>
        <v>7.8221068249874903E-2</v>
      </c>
      <c r="S3980" s="8">
        <f t="shared" si="621"/>
        <v>7.9029749321285855E-2</v>
      </c>
      <c r="T3980" s="8">
        <f t="shared" si="621"/>
        <v>7.8468736215169241E-2</v>
      </c>
      <c r="W3980">
        <v>3978</v>
      </c>
      <c r="X3980" s="4">
        <f t="shared" si="616"/>
        <v>8.8156617527646447E-2</v>
      </c>
      <c r="Y3980" s="4">
        <f t="shared" si="614"/>
        <v>8.7355336360287458E-2</v>
      </c>
      <c r="Z3980" s="4">
        <f t="shared" si="615"/>
        <v>8.6804696638404441E-2</v>
      </c>
    </row>
    <row r="3981" spans="1:26" x14ac:dyDescent="0.25">
      <c r="A3981" s="16">
        <f t="shared" si="622"/>
        <v>47514</v>
      </c>
      <c r="B3981">
        <f>+'[2]Ejercicio 1'!E4198</f>
        <v>3979</v>
      </c>
      <c r="C3981" s="5">
        <v>8.1351176553079094E-2</v>
      </c>
      <c r="D3981" s="4">
        <f t="shared" si="617"/>
        <v>7.9722787699274808E-2</v>
      </c>
      <c r="E3981" s="6">
        <f t="shared" si="618"/>
        <v>8.0531503772403867E-2</v>
      </c>
      <c r="F3981" s="7">
        <f t="shared" si="619"/>
        <v>7.9970466359300066E-2</v>
      </c>
      <c r="I3981" s="10">
        <v>3979</v>
      </c>
      <c r="J3981" s="8">
        <f t="shared" si="620"/>
        <v>8.2851176553079095E-2</v>
      </c>
      <c r="K3981" s="8">
        <f t="shared" si="620"/>
        <v>8.1222787699274809E-2</v>
      </c>
      <c r="L3981" s="8">
        <f t="shared" si="620"/>
        <v>8.2031503772403869E-2</v>
      </c>
      <c r="M3981" s="8">
        <f t="shared" si="620"/>
        <v>8.1470466359300067E-2</v>
      </c>
      <c r="P3981">
        <v>3979</v>
      </c>
      <c r="Q3981" s="8">
        <f t="shared" si="621"/>
        <v>7.9851176553079092E-2</v>
      </c>
      <c r="R3981" s="8">
        <f t="shared" si="621"/>
        <v>7.8222787699274807E-2</v>
      </c>
      <c r="S3981" s="8">
        <f t="shared" si="621"/>
        <v>7.9031503772403866E-2</v>
      </c>
      <c r="T3981" s="8">
        <f t="shared" si="621"/>
        <v>7.8470466359300065E-2</v>
      </c>
      <c r="W3981">
        <v>3979</v>
      </c>
      <c r="X3981" s="4">
        <f t="shared" si="616"/>
        <v>8.8160203908338647E-2</v>
      </c>
      <c r="Y3981" s="4">
        <f t="shared" si="614"/>
        <v>8.7358845326769241E-2</v>
      </c>
      <c r="Z3981" s="4">
        <f t="shared" si="615"/>
        <v>8.6808152831510429E-2</v>
      </c>
    </row>
    <row r="3982" spans="1:26" x14ac:dyDescent="0.25">
      <c r="A3982" s="16">
        <f t="shared" si="622"/>
        <v>47515</v>
      </c>
      <c r="B3982">
        <f>+'[2]Ejercicio 1'!E4199</f>
        <v>3980</v>
      </c>
      <c r="C3982" s="5">
        <v>8.1352966718423486E-2</v>
      </c>
      <c r="D3982" s="4">
        <f t="shared" si="617"/>
        <v>7.9724507147179657E-2</v>
      </c>
      <c r="E3982" s="6">
        <f t="shared" si="618"/>
        <v>8.0533258222760293E-2</v>
      </c>
      <c r="F3982" s="7">
        <f t="shared" si="619"/>
        <v>7.9972196502157616E-2</v>
      </c>
      <c r="I3982" s="10">
        <v>3980</v>
      </c>
      <c r="J3982" s="8">
        <f t="shared" si="620"/>
        <v>8.2852966718423487E-2</v>
      </c>
      <c r="K3982" s="8">
        <f t="shared" si="620"/>
        <v>8.1224507147179659E-2</v>
      </c>
      <c r="L3982" s="8">
        <f t="shared" si="620"/>
        <v>8.2033258222760294E-2</v>
      </c>
      <c r="M3982" s="8">
        <f t="shared" si="620"/>
        <v>8.1472196502157618E-2</v>
      </c>
      <c r="P3982">
        <v>3980</v>
      </c>
      <c r="Q3982" s="8">
        <f t="shared" si="621"/>
        <v>7.9852966718423485E-2</v>
      </c>
      <c r="R3982" s="8">
        <f t="shared" si="621"/>
        <v>7.8224507147179656E-2</v>
      </c>
      <c r="S3982" s="8">
        <f t="shared" si="621"/>
        <v>7.9033258222760291E-2</v>
      </c>
      <c r="T3982" s="8">
        <f t="shared" si="621"/>
        <v>7.8472196502157615E-2</v>
      </c>
      <c r="W3982">
        <v>3980</v>
      </c>
      <c r="X3982" s="4">
        <f t="shared" si="616"/>
        <v>8.8163790290582134E-2</v>
      </c>
      <c r="Y3982" s="4">
        <f t="shared" si="614"/>
        <v>8.7362354291757705E-2</v>
      </c>
      <c r="Z3982" s="4">
        <f t="shared" si="615"/>
        <v>8.6811609021025013E-2</v>
      </c>
    </row>
    <row r="3983" spans="1:26" x14ac:dyDescent="0.25">
      <c r="A3983" s="16">
        <f t="shared" si="622"/>
        <v>47516</v>
      </c>
      <c r="B3983">
        <f>+'[2]Ejercicio 1'!E4200</f>
        <v>3981</v>
      </c>
      <c r="C3983" s="5">
        <v>8.1354756883767865E-2</v>
      </c>
      <c r="D3983" s="4">
        <f t="shared" si="617"/>
        <v>7.9726226593590063E-2</v>
      </c>
      <c r="E3983" s="6">
        <f t="shared" si="618"/>
        <v>8.053501267235337E-2</v>
      </c>
      <c r="F3983" s="7">
        <f t="shared" si="619"/>
        <v>7.9973926643744767E-2</v>
      </c>
      <c r="I3983" s="10">
        <v>3981</v>
      </c>
      <c r="J3983" s="8">
        <f t="shared" si="620"/>
        <v>8.2854756883767866E-2</v>
      </c>
      <c r="K3983" s="8">
        <f t="shared" si="620"/>
        <v>8.1226226593590065E-2</v>
      </c>
      <c r="L3983" s="8">
        <f t="shared" si="620"/>
        <v>8.2035012672353372E-2</v>
      </c>
      <c r="M3983" s="8">
        <f t="shared" si="620"/>
        <v>8.1473926643744768E-2</v>
      </c>
      <c r="P3983">
        <v>3981</v>
      </c>
      <c r="Q3983" s="8">
        <f t="shared" si="621"/>
        <v>7.9854756883767863E-2</v>
      </c>
      <c r="R3983" s="8">
        <f t="shared" si="621"/>
        <v>7.8226226593590062E-2</v>
      </c>
      <c r="S3983" s="8">
        <f t="shared" si="621"/>
        <v>7.9035012672353369E-2</v>
      </c>
      <c r="T3983" s="8">
        <f t="shared" si="621"/>
        <v>7.8473926643744765E-2</v>
      </c>
      <c r="W3983">
        <v>3981</v>
      </c>
      <c r="X3983" s="4">
        <f t="shared" si="616"/>
        <v>8.8167376674367248E-2</v>
      </c>
      <c r="Y3983" s="4">
        <f t="shared" si="614"/>
        <v>8.7365863255213325E-2</v>
      </c>
      <c r="Z3983" s="4">
        <f t="shared" si="615"/>
        <v>8.6815065207359279E-2</v>
      </c>
    </row>
    <row r="3984" spans="1:26" x14ac:dyDescent="0.25">
      <c r="A3984" s="16">
        <f t="shared" si="622"/>
        <v>47517</v>
      </c>
      <c r="B3984">
        <f>+'[2]Ejercicio 1'!E4201</f>
        <v>3982</v>
      </c>
      <c r="C3984" s="5">
        <v>8.1356547049112257E-2</v>
      </c>
      <c r="D3984" s="4">
        <f t="shared" si="617"/>
        <v>7.9727946038506262E-2</v>
      </c>
      <c r="E3984" s="6">
        <f t="shared" si="618"/>
        <v>8.0536767121183975E-2</v>
      </c>
      <c r="F3984" s="7">
        <f t="shared" si="619"/>
        <v>7.9975656784055785E-2</v>
      </c>
      <c r="I3984" s="10">
        <v>3982</v>
      </c>
      <c r="J3984" s="8">
        <f t="shared" si="620"/>
        <v>8.2856547049112259E-2</v>
      </c>
      <c r="K3984" s="8">
        <f t="shared" si="620"/>
        <v>8.1227946038506263E-2</v>
      </c>
      <c r="L3984" s="8">
        <f t="shared" si="620"/>
        <v>8.2036767121183976E-2</v>
      </c>
      <c r="M3984" s="8">
        <f t="shared" si="620"/>
        <v>8.1475656784055786E-2</v>
      </c>
      <c r="P3984">
        <v>3982</v>
      </c>
      <c r="Q3984" s="8">
        <f t="shared" si="621"/>
        <v>7.9856547049112256E-2</v>
      </c>
      <c r="R3984" s="8">
        <f t="shared" si="621"/>
        <v>7.822794603850626E-2</v>
      </c>
      <c r="S3984" s="8">
        <f t="shared" si="621"/>
        <v>7.9036767121183973E-2</v>
      </c>
      <c r="T3984" s="8">
        <f t="shared" si="621"/>
        <v>7.8475656784055783E-2</v>
      </c>
      <c r="W3984">
        <v>3982</v>
      </c>
      <c r="X3984" s="4">
        <f t="shared" si="616"/>
        <v>8.8170963059722093E-2</v>
      </c>
      <c r="Y3984" s="4">
        <f t="shared" si="614"/>
        <v>8.7369372217100102E-2</v>
      </c>
      <c r="Z3984" s="4">
        <f t="shared" si="615"/>
        <v>8.6818521389696757E-2</v>
      </c>
    </row>
    <row r="3985" spans="1:26" x14ac:dyDescent="0.25">
      <c r="A3985" s="16">
        <f t="shared" si="622"/>
        <v>47518</v>
      </c>
      <c r="B3985">
        <f>+'[2]Ejercicio 1'!E4202</f>
        <v>3983</v>
      </c>
      <c r="C3985" s="5">
        <v>8.1358337214456636E-2</v>
      </c>
      <c r="D3985" s="4">
        <f t="shared" si="617"/>
        <v>7.9729665481927198E-2</v>
      </c>
      <c r="E3985" s="6">
        <f t="shared" si="618"/>
        <v>8.0538521569252994E-2</v>
      </c>
      <c r="F3985" s="7">
        <f t="shared" si="619"/>
        <v>7.9977386923096389E-2</v>
      </c>
      <c r="I3985" s="10">
        <v>3983</v>
      </c>
      <c r="J3985" s="8">
        <f t="shared" si="620"/>
        <v>8.2858337214456637E-2</v>
      </c>
      <c r="K3985" s="8">
        <f t="shared" si="620"/>
        <v>8.1229665481927199E-2</v>
      </c>
      <c r="L3985" s="8">
        <f t="shared" si="620"/>
        <v>8.2038521569252995E-2</v>
      </c>
      <c r="M3985" s="8">
        <f t="shared" si="620"/>
        <v>8.147738692309639E-2</v>
      </c>
      <c r="P3985">
        <v>3983</v>
      </c>
      <c r="Q3985" s="8">
        <f t="shared" si="621"/>
        <v>7.9858337214456634E-2</v>
      </c>
      <c r="R3985" s="8">
        <f t="shared" si="621"/>
        <v>7.8229665481927196E-2</v>
      </c>
      <c r="S3985" s="8">
        <f t="shared" si="621"/>
        <v>7.9038521569252992E-2</v>
      </c>
      <c r="T3985" s="8">
        <f t="shared" si="621"/>
        <v>7.8477386923096387E-2</v>
      </c>
      <c r="W3985">
        <v>3983</v>
      </c>
      <c r="X3985" s="4">
        <f t="shared" si="616"/>
        <v>8.8174549446618136E-2</v>
      </c>
      <c r="Y3985" s="4">
        <f t="shared" si="614"/>
        <v>8.7372881177532211E-2</v>
      </c>
      <c r="Z3985" s="4">
        <f t="shared" si="615"/>
        <v>8.682197756844566E-2</v>
      </c>
    </row>
    <row r="3986" spans="1:26" x14ac:dyDescent="0.25">
      <c r="A3986" s="16">
        <f t="shared" si="622"/>
        <v>47519</v>
      </c>
      <c r="B3986">
        <f>+'[2]Ejercicio 1'!E4203</f>
        <v>3984</v>
      </c>
      <c r="C3986" s="5">
        <v>8.1360127379801028E-2</v>
      </c>
      <c r="D3986" s="4">
        <f t="shared" si="617"/>
        <v>7.973138492385351E-2</v>
      </c>
      <c r="E3986" s="6">
        <f t="shared" si="618"/>
        <v>8.0540276016557791E-2</v>
      </c>
      <c r="F3986" s="7">
        <f t="shared" si="619"/>
        <v>7.9979117060863719E-2</v>
      </c>
      <c r="I3986" s="10">
        <v>3984</v>
      </c>
      <c r="J3986" s="8">
        <f t="shared" si="620"/>
        <v>8.286012737980103E-2</v>
      </c>
      <c r="K3986" s="8">
        <f t="shared" si="620"/>
        <v>8.1231384923853511E-2</v>
      </c>
      <c r="L3986" s="8">
        <f t="shared" si="620"/>
        <v>8.2040276016557792E-2</v>
      </c>
      <c r="M3986" s="8">
        <f t="shared" si="620"/>
        <v>8.1479117060863721E-2</v>
      </c>
      <c r="P3986">
        <v>3984</v>
      </c>
      <c r="Q3986" s="8">
        <f t="shared" si="621"/>
        <v>7.9860127379801027E-2</v>
      </c>
      <c r="R3986" s="8">
        <f t="shared" si="621"/>
        <v>7.8231384923853509E-2</v>
      </c>
      <c r="S3986" s="8">
        <f t="shared" si="621"/>
        <v>7.9040276016557789E-2</v>
      </c>
      <c r="T3986" s="8">
        <f t="shared" si="621"/>
        <v>7.8479117060863718E-2</v>
      </c>
      <c r="W3986">
        <v>3984</v>
      </c>
      <c r="X3986" s="4">
        <f t="shared" si="616"/>
        <v>8.8178135835065882E-2</v>
      </c>
      <c r="Y3986" s="4">
        <f t="shared" si="614"/>
        <v>8.7376390136354176E-2</v>
      </c>
      <c r="Z3986" s="4">
        <f t="shared" si="615"/>
        <v>8.6825433744008543E-2</v>
      </c>
    </row>
    <row r="3987" spans="1:26" x14ac:dyDescent="0.25">
      <c r="A3987" s="16">
        <f t="shared" si="622"/>
        <v>47520</v>
      </c>
      <c r="B3987">
        <f>+'[2]Ejercicio 1'!E4204</f>
        <v>3985</v>
      </c>
      <c r="C3987" s="5">
        <v>8.1361917545145407E-2</v>
      </c>
      <c r="D3987" s="4">
        <f t="shared" si="617"/>
        <v>7.9733104364285198E-2</v>
      </c>
      <c r="E3987" s="6">
        <f t="shared" si="618"/>
        <v>8.0542030463101003E-2</v>
      </c>
      <c r="F3987" s="7">
        <f t="shared" si="619"/>
        <v>7.9980847197360649E-2</v>
      </c>
      <c r="I3987" s="10">
        <v>3985</v>
      </c>
      <c r="J3987" s="8">
        <f t="shared" si="620"/>
        <v>8.2861917545145408E-2</v>
      </c>
      <c r="K3987" s="8">
        <f t="shared" si="620"/>
        <v>8.12331043642852E-2</v>
      </c>
      <c r="L3987" s="8">
        <f t="shared" si="620"/>
        <v>8.2042030463101004E-2</v>
      </c>
      <c r="M3987" s="8">
        <f t="shared" si="620"/>
        <v>8.1480847197360651E-2</v>
      </c>
      <c r="P3987">
        <v>3985</v>
      </c>
      <c r="Q3987" s="8">
        <f t="shared" si="621"/>
        <v>7.9861917545145406E-2</v>
      </c>
      <c r="R3987" s="8">
        <f t="shared" si="621"/>
        <v>7.8233104364285197E-2</v>
      </c>
      <c r="S3987" s="8">
        <f t="shared" si="621"/>
        <v>7.9042030463101001E-2</v>
      </c>
      <c r="T3987" s="8">
        <f t="shared" si="621"/>
        <v>7.8480847197360648E-2</v>
      </c>
      <c r="W3987">
        <v>3985</v>
      </c>
      <c r="X3987" s="4">
        <f t="shared" si="616"/>
        <v>8.8181722225063611E-2</v>
      </c>
      <c r="Y3987" s="4">
        <f t="shared" si="614"/>
        <v>8.7379899093683711E-2</v>
      </c>
      <c r="Z3987" s="4">
        <f t="shared" si="615"/>
        <v>8.6828889915985738E-2</v>
      </c>
    </row>
    <row r="3988" spans="1:26" x14ac:dyDescent="0.25">
      <c r="A3988" s="16">
        <f t="shared" si="622"/>
        <v>47521</v>
      </c>
      <c r="B3988">
        <f>+'[2]Ejercicio 1'!E4205</f>
        <v>3986</v>
      </c>
      <c r="C3988" s="5">
        <v>8.1363707710489799E-2</v>
      </c>
      <c r="D3988" s="4">
        <f t="shared" si="617"/>
        <v>7.9734823803222249E-2</v>
      </c>
      <c r="E3988" s="6">
        <f t="shared" si="618"/>
        <v>8.0543784908881755E-2</v>
      </c>
      <c r="F3988" s="7">
        <f t="shared" si="619"/>
        <v>7.9982577332581448E-2</v>
      </c>
      <c r="I3988" s="10">
        <v>3986</v>
      </c>
      <c r="J3988" s="8">
        <f t="shared" si="620"/>
        <v>8.2863707710489801E-2</v>
      </c>
      <c r="K3988" s="8">
        <f t="shared" si="620"/>
        <v>8.123482380322225E-2</v>
      </c>
      <c r="L3988" s="8">
        <f t="shared" si="620"/>
        <v>8.2043784908881756E-2</v>
      </c>
      <c r="M3988" s="8">
        <f t="shared" si="620"/>
        <v>8.1482577332581449E-2</v>
      </c>
      <c r="P3988">
        <v>3986</v>
      </c>
      <c r="Q3988" s="8">
        <f t="shared" si="621"/>
        <v>7.9863707710489798E-2</v>
      </c>
      <c r="R3988" s="8">
        <f t="shared" si="621"/>
        <v>7.8234823803222248E-2</v>
      </c>
      <c r="S3988" s="8">
        <f t="shared" si="621"/>
        <v>7.9043784908881753E-2</v>
      </c>
      <c r="T3988" s="8">
        <f t="shared" si="621"/>
        <v>7.8482577332581446E-2</v>
      </c>
      <c r="W3988">
        <v>3986</v>
      </c>
      <c r="X3988" s="4">
        <f t="shared" si="616"/>
        <v>8.818530861661307E-2</v>
      </c>
      <c r="Y3988" s="4">
        <f t="shared" si="614"/>
        <v>8.7383408049519065E-2</v>
      </c>
      <c r="Z3988" s="4">
        <f t="shared" si="615"/>
        <v>8.6832346083560719E-2</v>
      </c>
    </row>
    <row r="3989" spans="1:26" x14ac:dyDescent="0.25">
      <c r="A3989" s="16">
        <f t="shared" si="622"/>
        <v>47522</v>
      </c>
      <c r="B3989">
        <f>+'[2]Ejercicio 1'!E4206</f>
        <v>3987</v>
      </c>
      <c r="C3989" s="5">
        <v>8.1365497875834178E-2</v>
      </c>
      <c r="D3989" s="4">
        <f t="shared" si="617"/>
        <v>7.973654324066469E-2</v>
      </c>
      <c r="E3989" s="6">
        <f t="shared" si="618"/>
        <v>8.054553935390002E-2</v>
      </c>
      <c r="F3989" s="7">
        <f t="shared" si="619"/>
        <v>7.9984307466531845E-2</v>
      </c>
      <c r="I3989" s="10">
        <v>3987</v>
      </c>
      <c r="J3989" s="8">
        <f t="shared" si="620"/>
        <v>8.2865497875834179E-2</v>
      </c>
      <c r="K3989" s="8">
        <f t="shared" si="620"/>
        <v>8.1236543240664691E-2</v>
      </c>
      <c r="L3989" s="8">
        <f t="shared" si="620"/>
        <v>8.2045539353900021E-2</v>
      </c>
      <c r="M3989" s="8">
        <f t="shared" si="620"/>
        <v>8.1484307466531847E-2</v>
      </c>
      <c r="P3989">
        <v>3987</v>
      </c>
      <c r="Q3989" s="8">
        <f t="shared" si="621"/>
        <v>7.9865497875834177E-2</v>
      </c>
      <c r="R3989" s="8">
        <f t="shared" si="621"/>
        <v>7.8236543240664688E-2</v>
      </c>
      <c r="S3989" s="8">
        <f t="shared" si="621"/>
        <v>7.9045539353900018E-2</v>
      </c>
      <c r="T3989" s="8">
        <f t="shared" si="621"/>
        <v>7.8484307466531844E-2</v>
      </c>
      <c r="W3989">
        <v>3987</v>
      </c>
      <c r="X3989" s="4">
        <f t="shared" si="616"/>
        <v>8.8188895009704144E-2</v>
      </c>
      <c r="Y3989" s="4">
        <f t="shared" si="614"/>
        <v>8.738691700378555E-2</v>
      </c>
      <c r="Z3989" s="4">
        <f t="shared" si="615"/>
        <v>8.6835802248355076E-2</v>
      </c>
    </row>
    <row r="3990" spans="1:26" x14ac:dyDescent="0.25">
      <c r="A3990" s="16">
        <f t="shared" si="622"/>
        <v>47523</v>
      </c>
      <c r="B3990">
        <f>+'[2]Ejercicio 1'!E4207</f>
        <v>3988</v>
      </c>
      <c r="C3990" s="5">
        <v>8.136728804117857E-2</v>
      </c>
      <c r="D3990" s="4">
        <f t="shared" si="617"/>
        <v>7.9738262676612298E-2</v>
      </c>
      <c r="E3990" s="6">
        <f t="shared" si="618"/>
        <v>8.0547293798154951E-2</v>
      </c>
      <c r="F3990" s="7">
        <f t="shared" si="619"/>
        <v>7.998603759920897E-2</v>
      </c>
      <c r="I3990" s="10">
        <v>3988</v>
      </c>
      <c r="J3990" s="8">
        <f t="shared" si="620"/>
        <v>8.2867288041178572E-2</v>
      </c>
      <c r="K3990" s="8">
        <f t="shared" si="620"/>
        <v>8.1238262676612299E-2</v>
      </c>
      <c r="L3990" s="8">
        <f t="shared" si="620"/>
        <v>8.2047293798154952E-2</v>
      </c>
      <c r="M3990" s="8">
        <f t="shared" si="620"/>
        <v>8.1486037599208971E-2</v>
      </c>
      <c r="P3990">
        <v>3988</v>
      </c>
      <c r="Q3990" s="8">
        <f t="shared" si="621"/>
        <v>7.9867288041178569E-2</v>
      </c>
      <c r="R3990" s="8">
        <f t="shared" si="621"/>
        <v>7.8238262676612297E-2</v>
      </c>
      <c r="S3990" s="8">
        <f t="shared" si="621"/>
        <v>7.9047293798154949E-2</v>
      </c>
      <c r="T3990" s="8">
        <f t="shared" si="621"/>
        <v>7.8486037599208969E-2</v>
      </c>
      <c r="W3990">
        <v>3988</v>
      </c>
      <c r="X3990" s="4">
        <f t="shared" si="616"/>
        <v>8.8192481404355288E-2</v>
      </c>
      <c r="Y3990" s="4">
        <f t="shared" si="614"/>
        <v>8.7390425956519205E-2</v>
      </c>
      <c r="Z3990" s="4">
        <f t="shared" si="615"/>
        <v>8.6839258409158349E-2</v>
      </c>
    </row>
    <row r="3991" spans="1:26" x14ac:dyDescent="0.25">
      <c r="A3991" s="16">
        <f t="shared" si="622"/>
        <v>47524</v>
      </c>
      <c r="B3991">
        <f>+'[2]Ejercicio 1'!E4208</f>
        <v>3989</v>
      </c>
      <c r="C3991" s="5">
        <v>8.1369078206522949E-2</v>
      </c>
      <c r="D3991" s="4">
        <f t="shared" si="617"/>
        <v>7.9739982111065699E-2</v>
      </c>
      <c r="E3991" s="6">
        <f t="shared" si="618"/>
        <v>8.0549048241648297E-2</v>
      </c>
      <c r="F3991" s="7">
        <f t="shared" si="619"/>
        <v>7.998776773061568E-2</v>
      </c>
      <c r="I3991" s="10">
        <v>3989</v>
      </c>
      <c r="J3991" s="8">
        <f t="shared" si="620"/>
        <v>8.286907820652295E-2</v>
      </c>
      <c r="K3991" s="8">
        <f t="shared" si="620"/>
        <v>8.1239982111065701E-2</v>
      </c>
      <c r="L3991" s="8">
        <f t="shared" si="620"/>
        <v>8.2049048241648298E-2</v>
      </c>
      <c r="M3991" s="8">
        <f t="shared" si="620"/>
        <v>8.1487767730615682E-2</v>
      </c>
      <c r="P3991">
        <v>3989</v>
      </c>
      <c r="Q3991" s="8">
        <f t="shared" si="621"/>
        <v>7.9869078206522948E-2</v>
      </c>
      <c r="R3991" s="8">
        <f t="shared" si="621"/>
        <v>7.8239982111065698E-2</v>
      </c>
      <c r="S3991" s="8">
        <f t="shared" si="621"/>
        <v>7.9049048241648295E-2</v>
      </c>
      <c r="T3991" s="8">
        <f t="shared" si="621"/>
        <v>7.8487767730615679E-2</v>
      </c>
      <c r="W3991">
        <v>3989</v>
      </c>
      <c r="X3991" s="4">
        <f t="shared" si="616"/>
        <v>8.8196067800566935E-2</v>
      </c>
      <c r="Y3991" s="4">
        <f t="shared" si="614"/>
        <v>8.7393934907759541E-2</v>
      </c>
      <c r="Z3991" s="4">
        <f t="shared" si="615"/>
        <v>8.6842714567183829E-2</v>
      </c>
    </row>
    <row r="3992" spans="1:26" x14ac:dyDescent="0.25">
      <c r="A3992" s="16">
        <f t="shared" si="622"/>
        <v>47525</v>
      </c>
      <c r="B3992">
        <f>+'[2]Ejercicio 1'!E4209</f>
        <v>3990</v>
      </c>
      <c r="C3992" s="5">
        <v>8.1370868371867341E-2</v>
      </c>
      <c r="D3992" s="4">
        <f t="shared" si="617"/>
        <v>7.9741701544024074E-2</v>
      </c>
      <c r="E3992" s="6">
        <f t="shared" si="618"/>
        <v>8.0550802684378295E-2</v>
      </c>
      <c r="F3992" s="7">
        <f t="shared" si="619"/>
        <v>7.9989497860746273E-2</v>
      </c>
      <c r="I3992" s="10">
        <v>3990</v>
      </c>
      <c r="J3992" s="8">
        <f t="shared" si="620"/>
        <v>8.2870868371867343E-2</v>
      </c>
      <c r="K3992" s="8">
        <f t="shared" si="620"/>
        <v>8.1241701544024075E-2</v>
      </c>
      <c r="L3992" s="8">
        <f t="shared" si="620"/>
        <v>8.2050802684378296E-2</v>
      </c>
      <c r="M3992" s="8">
        <f t="shared" si="620"/>
        <v>8.1489497860746274E-2</v>
      </c>
      <c r="P3992">
        <v>3990</v>
      </c>
      <c r="Q3992" s="8">
        <f t="shared" si="621"/>
        <v>7.987086837186734E-2</v>
      </c>
      <c r="R3992" s="8">
        <f t="shared" si="621"/>
        <v>7.8241701544024073E-2</v>
      </c>
      <c r="S3992" s="8">
        <f t="shared" si="621"/>
        <v>7.9050802684378293E-2</v>
      </c>
      <c r="T3992" s="8">
        <f t="shared" si="621"/>
        <v>7.8489497860746271E-2</v>
      </c>
      <c r="W3992">
        <v>3990</v>
      </c>
      <c r="X3992" s="4">
        <f t="shared" si="616"/>
        <v>8.8199654198320224E-2</v>
      </c>
      <c r="Y3992" s="4">
        <f t="shared" si="614"/>
        <v>8.7397443857431034E-2</v>
      </c>
      <c r="Z3992" s="4">
        <f t="shared" si="615"/>
        <v>8.6846170720804264E-2</v>
      </c>
    </row>
    <row r="3993" spans="1:26" x14ac:dyDescent="0.25">
      <c r="A3993" s="16">
        <f t="shared" si="622"/>
        <v>47526</v>
      </c>
      <c r="B3993">
        <f>+'[2]Ejercicio 1'!E4210</f>
        <v>3991</v>
      </c>
      <c r="C3993" s="5">
        <v>8.137265853721172E-2</v>
      </c>
      <c r="D3993" s="4">
        <f t="shared" si="617"/>
        <v>7.9743420975487839E-2</v>
      </c>
      <c r="E3993" s="6">
        <f t="shared" si="618"/>
        <v>8.0552557126346708E-2</v>
      </c>
      <c r="F3993" s="7">
        <f t="shared" si="619"/>
        <v>7.999122798960645E-2</v>
      </c>
      <c r="I3993" s="10">
        <v>3991</v>
      </c>
      <c r="J3993" s="8">
        <f t="shared" si="620"/>
        <v>8.2872658537211721E-2</v>
      </c>
      <c r="K3993" s="8">
        <f t="shared" si="620"/>
        <v>8.124342097548784E-2</v>
      </c>
      <c r="L3993" s="8">
        <f t="shared" si="620"/>
        <v>8.2052557126346709E-2</v>
      </c>
      <c r="M3993" s="8">
        <f t="shared" si="620"/>
        <v>8.1491227989606452E-2</v>
      </c>
      <c r="P3993">
        <v>3991</v>
      </c>
      <c r="Q3993" s="8">
        <f t="shared" si="621"/>
        <v>7.9872658537211719E-2</v>
      </c>
      <c r="R3993" s="8">
        <f t="shared" si="621"/>
        <v>7.8243420975487837E-2</v>
      </c>
      <c r="S3993" s="8">
        <f t="shared" si="621"/>
        <v>7.9052557126346706E-2</v>
      </c>
      <c r="T3993" s="8">
        <f t="shared" si="621"/>
        <v>7.8491227989606449E-2</v>
      </c>
      <c r="W3993">
        <v>3991</v>
      </c>
      <c r="X3993" s="4">
        <f t="shared" si="616"/>
        <v>8.8203240597624355E-2</v>
      </c>
      <c r="Y3993" s="4">
        <f t="shared" si="614"/>
        <v>8.7400952805608334E-2</v>
      </c>
      <c r="Z3993" s="4">
        <f t="shared" si="615"/>
        <v>8.6849626870839011E-2</v>
      </c>
    </row>
    <row r="3994" spans="1:26" x14ac:dyDescent="0.25">
      <c r="A3994" s="16">
        <f t="shared" si="622"/>
        <v>47527</v>
      </c>
      <c r="B3994">
        <f>+'[2]Ejercicio 1'!E4211</f>
        <v>3992</v>
      </c>
      <c r="C3994" s="5">
        <v>8.1374448702556113E-2</v>
      </c>
      <c r="D3994" s="4">
        <f t="shared" si="617"/>
        <v>7.9745140405456993E-2</v>
      </c>
      <c r="E3994" s="6">
        <f t="shared" si="618"/>
        <v>8.0554311567551759E-2</v>
      </c>
      <c r="F3994" s="7">
        <f t="shared" si="619"/>
        <v>7.9992958117193355E-2</v>
      </c>
      <c r="I3994" s="10">
        <v>3992</v>
      </c>
      <c r="J3994" s="8">
        <f t="shared" si="620"/>
        <v>8.2874448702556114E-2</v>
      </c>
      <c r="K3994" s="8">
        <f t="shared" si="620"/>
        <v>8.1245140405456995E-2</v>
      </c>
      <c r="L3994" s="8">
        <f t="shared" si="620"/>
        <v>8.205431156755176E-2</v>
      </c>
      <c r="M3994" s="8">
        <f t="shared" si="620"/>
        <v>8.1492958117193356E-2</v>
      </c>
      <c r="P3994">
        <v>3992</v>
      </c>
      <c r="Q3994" s="8">
        <f t="shared" si="621"/>
        <v>7.9874448702556111E-2</v>
      </c>
      <c r="R3994" s="8">
        <f t="shared" si="621"/>
        <v>7.8245140405456992E-2</v>
      </c>
      <c r="S3994" s="8">
        <f t="shared" si="621"/>
        <v>7.9054311567551758E-2</v>
      </c>
      <c r="T3994" s="8">
        <f t="shared" si="621"/>
        <v>7.8492958117193354E-2</v>
      </c>
      <c r="W3994">
        <v>3992</v>
      </c>
      <c r="X3994" s="4">
        <f t="shared" si="616"/>
        <v>8.8206826998479329E-2</v>
      </c>
      <c r="Y3994" s="4">
        <f t="shared" si="614"/>
        <v>8.7404461752254539E-2</v>
      </c>
      <c r="Z3994" s="4">
        <f t="shared" si="615"/>
        <v>8.6853083017690569E-2</v>
      </c>
    </row>
    <row r="3995" spans="1:26" x14ac:dyDescent="0.25">
      <c r="A3995" s="16">
        <f t="shared" si="622"/>
        <v>47528</v>
      </c>
      <c r="B3995">
        <f>+'[2]Ejercicio 1'!E4212</f>
        <v>3993</v>
      </c>
      <c r="C3995" s="5">
        <v>8.1376238867900491E-2</v>
      </c>
      <c r="D3995" s="4">
        <f t="shared" si="617"/>
        <v>7.9746859833931552E-2</v>
      </c>
      <c r="E3995" s="6">
        <f t="shared" si="618"/>
        <v>8.0556066007994365E-2</v>
      </c>
      <c r="F3995" s="7">
        <f t="shared" si="619"/>
        <v>7.9994688243507001E-2</v>
      </c>
      <c r="I3995" s="10">
        <v>3993</v>
      </c>
      <c r="J3995" s="8">
        <f t="shared" si="620"/>
        <v>8.2876238867900492E-2</v>
      </c>
      <c r="K3995" s="8">
        <f t="shared" si="620"/>
        <v>8.1246859833931553E-2</v>
      </c>
      <c r="L3995" s="8">
        <f t="shared" si="620"/>
        <v>8.2056066007994366E-2</v>
      </c>
      <c r="M3995" s="8">
        <f t="shared" si="620"/>
        <v>8.1494688243507002E-2</v>
      </c>
      <c r="P3995">
        <v>3993</v>
      </c>
      <c r="Q3995" s="8">
        <f t="shared" si="621"/>
        <v>7.987623886790049E-2</v>
      </c>
      <c r="R3995" s="8">
        <f t="shared" si="621"/>
        <v>7.8246859833931551E-2</v>
      </c>
      <c r="S3995" s="8">
        <f t="shared" si="621"/>
        <v>7.9056066007994363E-2</v>
      </c>
      <c r="T3995" s="8">
        <f t="shared" si="621"/>
        <v>7.8494688243506999E-2</v>
      </c>
      <c r="W3995">
        <v>3993</v>
      </c>
      <c r="X3995" s="4">
        <f t="shared" si="616"/>
        <v>8.8210413400875917E-2</v>
      </c>
      <c r="Y3995" s="4">
        <f t="shared" si="614"/>
        <v>8.7407970697367041E-2</v>
      </c>
      <c r="Z3995" s="4">
        <f t="shared" si="615"/>
        <v>8.6856539160545337E-2</v>
      </c>
    </row>
    <row r="3996" spans="1:26" x14ac:dyDescent="0.25">
      <c r="A3996" s="16">
        <f t="shared" si="622"/>
        <v>47529</v>
      </c>
      <c r="B3996">
        <f>+'[2]Ejercicio 1'!E4213</f>
        <v>3994</v>
      </c>
      <c r="C3996" s="5">
        <v>8.1378029033244884E-2</v>
      </c>
      <c r="D3996" s="4">
        <f t="shared" si="617"/>
        <v>7.9748579260911293E-2</v>
      </c>
      <c r="E3996" s="6">
        <f t="shared" si="618"/>
        <v>8.0557820447674483E-2</v>
      </c>
      <c r="F3996" s="7">
        <f t="shared" si="619"/>
        <v>7.9996418368550232E-2</v>
      </c>
      <c r="I3996" s="10">
        <v>3994</v>
      </c>
      <c r="J3996" s="8">
        <f t="shared" si="620"/>
        <v>8.2878029033244885E-2</v>
      </c>
      <c r="K3996" s="8">
        <f t="shared" si="620"/>
        <v>8.1248579260911294E-2</v>
      </c>
      <c r="L3996" s="8">
        <f t="shared" si="620"/>
        <v>8.2057820447674484E-2</v>
      </c>
      <c r="M3996" s="8">
        <f t="shared" si="620"/>
        <v>8.1496418368550233E-2</v>
      </c>
      <c r="P3996">
        <v>3994</v>
      </c>
      <c r="Q3996" s="8">
        <f t="shared" si="621"/>
        <v>7.9878029033244882E-2</v>
      </c>
      <c r="R3996" s="8">
        <f t="shared" si="621"/>
        <v>7.8248579260911291E-2</v>
      </c>
      <c r="S3996" s="8">
        <f t="shared" si="621"/>
        <v>7.9057820447674482E-2</v>
      </c>
      <c r="T3996" s="8">
        <f t="shared" si="621"/>
        <v>7.849641836855023E-2</v>
      </c>
      <c r="W3996">
        <v>3994</v>
      </c>
      <c r="X3996" s="4">
        <f t="shared" si="616"/>
        <v>8.8213999804833465E-2</v>
      </c>
      <c r="Y3996" s="4">
        <f t="shared" si="614"/>
        <v>8.741147964091156E-2</v>
      </c>
      <c r="Z3996" s="4">
        <f t="shared" si="615"/>
        <v>8.6859995300219789E-2</v>
      </c>
    </row>
    <row r="3997" spans="1:26" x14ac:dyDescent="0.25">
      <c r="A3997" s="16">
        <f t="shared" si="622"/>
        <v>47530</v>
      </c>
      <c r="B3997">
        <f>+'[2]Ejercicio 1'!E4214</f>
        <v>3995</v>
      </c>
      <c r="C3997" s="5">
        <v>8.1379819198589262E-2</v>
      </c>
      <c r="D3997" s="4">
        <f t="shared" si="617"/>
        <v>7.9750298686396839E-2</v>
      </c>
      <c r="E3997" s="6">
        <f t="shared" si="618"/>
        <v>8.055957488659303E-2</v>
      </c>
      <c r="F3997" s="7">
        <f t="shared" si="619"/>
        <v>7.9998148492320204E-2</v>
      </c>
      <c r="I3997" s="10">
        <v>3995</v>
      </c>
      <c r="J3997" s="8">
        <f t="shared" si="620"/>
        <v>8.2879819198589263E-2</v>
      </c>
      <c r="K3997" s="8">
        <f t="shared" si="620"/>
        <v>8.1250298686396841E-2</v>
      </c>
      <c r="L3997" s="8">
        <f t="shared" si="620"/>
        <v>8.2059574886593031E-2</v>
      </c>
      <c r="M3997" s="8">
        <f t="shared" si="620"/>
        <v>8.1498148492320205E-2</v>
      </c>
      <c r="P3997">
        <v>3995</v>
      </c>
      <c r="Q3997" s="8">
        <f t="shared" si="621"/>
        <v>7.9879819198589261E-2</v>
      </c>
      <c r="R3997" s="8">
        <f t="shared" si="621"/>
        <v>7.8250298686396838E-2</v>
      </c>
      <c r="S3997" s="8">
        <f t="shared" si="621"/>
        <v>7.9059574886593029E-2</v>
      </c>
      <c r="T3997" s="8">
        <f t="shared" si="621"/>
        <v>7.8498148492320202E-2</v>
      </c>
      <c r="W3997">
        <v>3995</v>
      </c>
      <c r="X3997" s="4">
        <f t="shared" si="616"/>
        <v>8.8217586210351084E-2</v>
      </c>
      <c r="Y3997" s="4">
        <f t="shared" si="614"/>
        <v>8.7414988583038311E-2</v>
      </c>
      <c r="Z3997" s="4">
        <f t="shared" si="615"/>
        <v>8.6863451436302822E-2</v>
      </c>
    </row>
    <row r="3998" spans="1:26" x14ac:dyDescent="0.25">
      <c r="A3998" s="16">
        <f t="shared" si="622"/>
        <v>47531</v>
      </c>
      <c r="B3998">
        <f>+'[2]Ejercicio 1'!E4215</f>
        <v>3996</v>
      </c>
      <c r="C3998" s="5">
        <v>8.1381609363933655E-2</v>
      </c>
      <c r="D3998" s="4">
        <f t="shared" si="617"/>
        <v>7.9752018110387374E-2</v>
      </c>
      <c r="E3998" s="6">
        <f t="shared" si="618"/>
        <v>8.0561329324747341E-2</v>
      </c>
      <c r="F3998" s="7">
        <f t="shared" si="619"/>
        <v>7.9999878614816902E-2</v>
      </c>
      <c r="I3998" s="10">
        <v>3996</v>
      </c>
      <c r="J3998" s="8">
        <f t="shared" si="620"/>
        <v>8.2881609363933656E-2</v>
      </c>
      <c r="K3998" s="8">
        <f t="shared" si="620"/>
        <v>8.1252018110387375E-2</v>
      </c>
      <c r="L3998" s="8">
        <f t="shared" si="620"/>
        <v>8.2061329324747342E-2</v>
      </c>
      <c r="M3998" s="8">
        <f t="shared" si="620"/>
        <v>8.1499878614816904E-2</v>
      </c>
      <c r="P3998">
        <v>3996</v>
      </c>
      <c r="Q3998" s="8">
        <f t="shared" si="621"/>
        <v>7.9881609363933653E-2</v>
      </c>
      <c r="R3998" s="8">
        <f t="shared" si="621"/>
        <v>7.8252018110387372E-2</v>
      </c>
      <c r="S3998" s="8">
        <f t="shared" si="621"/>
        <v>7.906132932474734E-2</v>
      </c>
      <c r="T3998" s="8">
        <f t="shared" si="621"/>
        <v>7.8499878614816901E-2</v>
      </c>
      <c r="W3998">
        <v>3996</v>
      </c>
      <c r="X3998" s="4">
        <f t="shared" si="616"/>
        <v>8.8221172617410332E-2</v>
      </c>
      <c r="Y3998" s="4">
        <f t="shared" si="614"/>
        <v>8.7418497523518907E-2</v>
      </c>
      <c r="Z3998" s="4">
        <f t="shared" si="615"/>
        <v>8.6866907568797308E-2</v>
      </c>
    </row>
    <row r="3999" spans="1:26" x14ac:dyDescent="0.25">
      <c r="A3999" s="16">
        <f t="shared" si="622"/>
        <v>47532</v>
      </c>
      <c r="B3999">
        <f>+'[2]Ejercicio 1'!E4216</f>
        <v>3997</v>
      </c>
      <c r="C3999" s="5">
        <v>8.1383399529278033E-2</v>
      </c>
      <c r="D3999" s="4">
        <f t="shared" si="617"/>
        <v>7.9753737532883326E-2</v>
      </c>
      <c r="E3999" s="6">
        <f t="shared" si="618"/>
        <v>8.0563083762140067E-2</v>
      </c>
      <c r="F3999" s="7">
        <f t="shared" si="619"/>
        <v>8.0001608736040328E-2</v>
      </c>
      <c r="I3999" s="10">
        <v>3997</v>
      </c>
      <c r="J3999" s="8">
        <f t="shared" si="620"/>
        <v>8.2883399529278035E-2</v>
      </c>
      <c r="K3999" s="8">
        <f t="shared" si="620"/>
        <v>8.1253737532883327E-2</v>
      </c>
      <c r="L3999" s="8">
        <f t="shared" si="620"/>
        <v>8.2063083762140068E-2</v>
      </c>
      <c r="M3999" s="8">
        <f t="shared" si="620"/>
        <v>8.1501608736040329E-2</v>
      </c>
      <c r="P3999">
        <v>3997</v>
      </c>
      <c r="Q3999" s="8">
        <f t="shared" si="621"/>
        <v>7.9883399529278032E-2</v>
      </c>
      <c r="R3999" s="8">
        <f t="shared" si="621"/>
        <v>7.8253737532883325E-2</v>
      </c>
      <c r="S3999" s="8">
        <f t="shared" si="621"/>
        <v>7.9063083762140066E-2</v>
      </c>
      <c r="T3999" s="8">
        <f t="shared" si="621"/>
        <v>7.8501608736040326E-2</v>
      </c>
      <c r="W3999">
        <v>3997</v>
      </c>
      <c r="X3999" s="4">
        <f t="shared" si="616"/>
        <v>8.8224759026020422E-2</v>
      </c>
      <c r="Y3999" s="4">
        <f t="shared" ref="Y3999:Y4062" si="623">Tasa_Fwd(E3908,B3908,E3999,B3999,91)</f>
        <v>8.7422006462506197E-2</v>
      </c>
      <c r="Z3999" s="4">
        <f t="shared" si="615"/>
        <v>8.6870363697292133E-2</v>
      </c>
    </row>
    <row r="4000" spans="1:26" x14ac:dyDescent="0.25">
      <c r="A4000" s="16">
        <f t="shared" si="622"/>
        <v>47533</v>
      </c>
      <c r="B4000">
        <f>+'[2]Ejercicio 1'!E4217</f>
        <v>3998</v>
      </c>
      <c r="C4000" s="5">
        <v>8.1385189694622426E-2</v>
      </c>
      <c r="D4000" s="4">
        <f t="shared" si="617"/>
        <v>7.9755456953884668E-2</v>
      </c>
      <c r="E4000" s="6">
        <f t="shared" si="618"/>
        <v>8.0564838198770333E-2</v>
      </c>
      <c r="F4000" s="7">
        <f t="shared" si="619"/>
        <v>8.0003338855993339E-2</v>
      </c>
      <c r="I4000" s="10">
        <v>3998</v>
      </c>
      <c r="J4000" s="8">
        <f t="shared" si="620"/>
        <v>8.2885189694622427E-2</v>
      </c>
      <c r="K4000" s="8">
        <f t="shared" si="620"/>
        <v>8.1255456953884669E-2</v>
      </c>
      <c r="L4000" s="8">
        <f t="shared" si="620"/>
        <v>8.2064838198770335E-2</v>
      </c>
      <c r="M4000" s="8">
        <f t="shared" si="620"/>
        <v>8.150333885599334E-2</v>
      </c>
      <c r="P4000">
        <v>3998</v>
      </c>
      <c r="Q4000" s="8">
        <f t="shared" si="621"/>
        <v>7.9885189694622424E-2</v>
      </c>
      <c r="R4000" s="8">
        <f t="shared" si="621"/>
        <v>7.8255456953884667E-2</v>
      </c>
      <c r="S4000" s="8">
        <f t="shared" si="621"/>
        <v>7.9064838198770332E-2</v>
      </c>
      <c r="T4000" s="8">
        <f t="shared" si="621"/>
        <v>7.8503338855993338E-2</v>
      </c>
      <c r="W4000">
        <v>3998</v>
      </c>
      <c r="X4000" s="4">
        <f t="shared" si="616"/>
        <v>8.8228345436180924E-2</v>
      </c>
      <c r="Y4000" s="4">
        <f t="shared" si="623"/>
        <v>8.7425515399999293E-2</v>
      </c>
      <c r="Z4000" s="4">
        <f t="shared" ref="Z4000:Z4063" si="624">Tasa_Fwd(F3972,B3972,F4000,B4000,28)</f>
        <v>8.687381982260664E-2</v>
      </c>
    </row>
    <row r="4001" spans="1:26" x14ac:dyDescent="0.25">
      <c r="A4001" s="16">
        <f t="shared" si="622"/>
        <v>47534</v>
      </c>
      <c r="B4001">
        <f>+'[2]Ejercicio 1'!E4218</f>
        <v>3999</v>
      </c>
      <c r="C4001" s="5">
        <v>8.1386979859966804E-2</v>
      </c>
      <c r="D4001" s="4">
        <f t="shared" si="617"/>
        <v>7.975717637339122E-2</v>
      </c>
      <c r="E4001" s="6">
        <f t="shared" si="618"/>
        <v>8.0566592634638126E-2</v>
      </c>
      <c r="F4001" s="7">
        <f t="shared" si="619"/>
        <v>8.0005068974670232E-2</v>
      </c>
      <c r="I4001" s="10">
        <v>3999</v>
      </c>
      <c r="J4001" s="8">
        <f t="shared" si="620"/>
        <v>8.2886979859966806E-2</v>
      </c>
      <c r="K4001" s="8">
        <f t="shared" si="620"/>
        <v>8.1257176373391221E-2</v>
      </c>
      <c r="L4001" s="8">
        <f t="shared" si="620"/>
        <v>8.2066592634638127E-2</v>
      </c>
      <c r="M4001" s="8">
        <f t="shared" si="620"/>
        <v>8.1505068974670233E-2</v>
      </c>
      <c r="P4001">
        <v>3999</v>
      </c>
      <c r="Q4001" s="8">
        <f t="shared" si="621"/>
        <v>7.9886979859966803E-2</v>
      </c>
      <c r="R4001" s="8">
        <f t="shared" si="621"/>
        <v>7.8257176373391218E-2</v>
      </c>
      <c r="S4001" s="8">
        <f t="shared" si="621"/>
        <v>7.9066592634638125E-2</v>
      </c>
      <c r="T4001" s="8">
        <f t="shared" si="621"/>
        <v>7.8505068974670231E-2</v>
      </c>
      <c r="W4001">
        <v>3999</v>
      </c>
      <c r="X4001" s="4">
        <f t="shared" si="616"/>
        <v>8.8231931847883485E-2</v>
      </c>
      <c r="Y4001" s="4">
        <f t="shared" si="623"/>
        <v>8.7429024335961295E-2</v>
      </c>
      <c r="Z4001" s="4">
        <f t="shared" si="624"/>
        <v>8.6877275943927204E-2</v>
      </c>
    </row>
    <row r="4002" spans="1:26" x14ac:dyDescent="0.25">
      <c r="A4002" s="16">
        <f t="shared" si="622"/>
        <v>47535</v>
      </c>
      <c r="B4002">
        <f>+'[2]Ejercicio 1'!E4219</f>
        <v>4000</v>
      </c>
      <c r="C4002" s="5">
        <v>8.1388770025311197E-2</v>
      </c>
      <c r="D4002" s="4">
        <f t="shared" si="617"/>
        <v>7.9758895791403397E-2</v>
      </c>
      <c r="E4002" s="6">
        <f t="shared" si="618"/>
        <v>8.0568347069742571E-2</v>
      </c>
      <c r="F4002" s="7">
        <f t="shared" si="619"/>
        <v>8.0006799092076725E-2</v>
      </c>
      <c r="I4002" s="10">
        <v>4000</v>
      </c>
      <c r="J4002" s="8">
        <f t="shared" si="620"/>
        <v>8.2888770025311198E-2</v>
      </c>
      <c r="K4002" s="8">
        <f t="shared" si="620"/>
        <v>8.1258895791403399E-2</v>
      </c>
      <c r="L4002" s="8">
        <f t="shared" si="620"/>
        <v>8.2068347069742573E-2</v>
      </c>
      <c r="M4002" s="8">
        <f t="shared" si="620"/>
        <v>8.1506799092076726E-2</v>
      </c>
      <c r="P4002">
        <v>4000</v>
      </c>
      <c r="Q4002" s="8">
        <f t="shared" si="621"/>
        <v>7.9888770025311195E-2</v>
      </c>
      <c r="R4002" s="8">
        <f t="shared" si="621"/>
        <v>7.8258895791403396E-2</v>
      </c>
      <c r="S4002" s="8">
        <f t="shared" si="621"/>
        <v>7.906834706974257E-2</v>
      </c>
      <c r="T4002" s="8">
        <f t="shared" si="621"/>
        <v>7.8506799092076723E-2</v>
      </c>
      <c r="W4002">
        <v>4000</v>
      </c>
      <c r="X4002" s="4">
        <f t="shared" si="616"/>
        <v>8.8235518261146118E-2</v>
      </c>
      <c r="Y4002" s="4">
        <f t="shared" si="623"/>
        <v>8.743253327035358E-2</v>
      </c>
      <c r="Z4002" s="4">
        <f t="shared" si="624"/>
        <v>8.6880732062064592E-2</v>
      </c>
    </row>
    <row r="4003" spans="1:26" x14ac:dyDescent="0.25">
      <c r="A4003" s="16">
        <f t="shared" si="622"/>
        <v>47536</v>
      </c>
      <c r="B4003">
        <f>+'[2]Ejercicio 1'!E4220</f>
        <v>4001</v>
      </c>
      <c r="C4003" s="5">
        <v>8.1390560190655575E-2</v>
      </c>
      <c r="D4003" s="4">
        <f t="shared" si="617"/>
        <v>7.9760615207921187E-2</v>
      </c>
      <c r="E4003" s="6">
        <f t="shared" si="618"/>
        <v>8.0570101504085431E-2</v>
      </c>
      <c r="F4003" s="7">
        <f t="shared" si="619"/>
        <v>8.0008529208212789E-2</v>
      </c>
      <c r="I4003" s="10">
        <v>4001</v>
      </c>
      <c r="J4003" s="8">
        <f t="shared" si="620"/>
        <v>8.2890560190655577E-2</v>
      </c>
      <c r="K4003" s="8">
        <f t="shared" si="620"/>
        <v>8.1260615207921189E-2</v>
      </c>
      <c r="L4003" s="8">
        <f t="shared" si="620"/>
        <v>8.2070101504085433E-2</v>
      </c>
      <c r="M4003" s="8">
        <f t="shared" si="620"/>
        <v>8.150852920821279E-2</v>
      </c>
      <c r="P4003">
        <v>4001</v>
      </c>
      <c r="Q4003" s="8">
        <f t="shared" si="621"/>
        <v>7.9890560190655574E-2</v>
      </c>
      <c r="R4003" s="8">
        <f t="shared" si="621"/>
        <v>7.8260615207921186E-2</v>
      </c>
      <c r="S4003" s="8">
        <f t="shared" si="621"/>
        <v>7.907010150408543E-2</v>
      </c>
      <c r="T4003" s="8">
        <f t="shared" si="621"/>
        <v>7.8508529208212788E-2</v>
      </c>
      <c r="W4003">
        <v>4001</v>
      </c>
      <c r="X4003" s="4">
        <f t="shared" si="616"/>
        <v>8.8239104675969696E-2</v>
      </c>
      <c r="Y4003" s="4">
        <f t="shared" si="623"/>
        <v>8.7436042203250797E-2</v>
      </c>
      <c r="Z4003" s="4">
        <f t="shared" si="624"/>
        <v>8.6884188176613433E-2</v>
      </c>
    </row>
    <row r="4004" spans="1:26" x14ac:dyDescent="0.25">
      <c r="A4004" s="16">
        <f t="shared" si="622"/>
        <v>47537</v>
      </c>
      <c r="B4004">
        <f>+'[2]Ejercicio 1'!E4221</f>
        <v>4002</v>
      </c>
      <c r="C4004" s="5">
        <v>8.1392350355999968E-2</v>
      </c>
      <c r="D4004" s="4">
        <f t="shared" si="617"/>
        <v>7.9762334622943978E-2</v>
      </c>
      <c r="E4004" s="6">
        <f t="shared" si="618"/>
        <v>8.0571855937665832E-2</v>
      </c>
      <c r="F4004" s="7">
        <f t="shared" si="619"/>
        <v>8.0010259323072735E-2</v>
      </c>
      <c r="I4004" s="10">
        <v>4002</v>
      </c>
      <c r="J4004" s="8">
        <f t="shared" si="620"/>
        <v>8.2892350355999969E-2</v>
      </c>
      <c r="K4004" s="8">
        <f t="shared" si="620"/>
        <v>8.126233462294398E-2</v>
      </c>
      <c r="L4004" s="8">
        <f t="shared" si="620"/>
        <v>8.2071855937665833E-2</v>
      </c>
      <c r="M4004" s="8">
        <f t="shared" si="620"/>
        <v>8.1510259323072737E-2</v>
      </c>
      <c r="P4004">
        <v>4002</v>
      </c>
      <c r="Q4004" s="8">
        <f t="shared" si="621"/>
        <v>7.9892350355999966E-2</v>
      </c>
      <c r="R4004" s="8">
        <f t="shared" si="621"/>
        <v>7.8262334622943977E-2</v>
      </c>
      <c r="S4004" s="8">
        <f t="shared" si="621"/>
        <v>7.907185593766583E-2</v>
      </c>
      <c r="T4004" s="8">
        <f t="shared" si="621"/>
        <v>7.8510259323072734E-2</v>
      </c>
      <c r="W4004">
        <v>4002</v>
      </c>
      <c r="X4004" s="4">
        <f t="shared" si="616"/>
        <v>8.8242691092334027E-2</v>
      </c>
      <c r="Y4004" s="4">
        <f t="shared" si="623"/>
        <v>8.7439551134618682E-2</v>
      </c>
      <c r="Z4004" s="4">
        <f t="shared" si="624"/>
        <v>8.6887644287165458E-2</v>
      </c>
    </row>
    <row r="4005" spans="1:26" x14ac:dyDescent="0.25">
      <c r="A4005" s="16">
        <f t="shared" si="622"/>
        <v>47538</v>
      </c>
      <c r="B4005">
        <f>+'[2]Ejercicio 1'!E4222</f>
        <v>4003</v>
      </c>
      <c r="C4005" s="5">
        <v>8.1394140521344346E-2</v>
      </c>
      <c r="D4005" s="4">
        <f t="shared" si="617"/>
        <v>7.9764054036472201E-2</v>
      </c>
      <c r="E4005" s="6">
        <f t="shared" si="618"/>
        <v>8.057361037048287E-2</v>
      </c>
      <c r="F4005" s="7">
        <f t="shared" si="619"/>
        <v>8.0011989436662281E-2</v>
      </c>
      <c r="I4005" s="10">
        <v>4003</v>
      </c>
      <c r="J4005" s="8">
        <f t="shared" si="620"/>
        <v>8.2894140521344348E-2</v>
      </c>
      <c r="K4005" s="8">
        <f t="shared" si="620"/>
        <v>8.1264054036472202E-2</v>
      </c>
      <c r="L4005" s="8">
        <f t="shared" si="620"/>
        <v>8.2073610370482872E-2</v>
      </c>
      <c r="M4005" s="8">
        <f t="shared" si="620"/>
        <v>8.1511989436662283E-2</v>
      </c>
      <c r="P4005">
        <v>4003</v>
      </c>
      <c r="Q4005" s="8">
        <f t="shared" si="621"/>
        <v>7.9894140521344345E-2</v>
      </c>
      <c r="R4005" s="8">
        <f t="shared" si="621"/>
        <v>7.82640540364722E-2</v>
      </c>
      <c r="S4005" s="8">
        <f t="shared" si="621"/>
        <v>7.9073610370482869E-2</v>
      </c>
      <c r="T4005" s="8">
        <f t="shared" si="621"/>
        <v>7.851198943666228E-2</v>
      </c>
      <c r="W4005">
        <v>4003</v>
      </c>
      <c r="X4005" s="4">
        <f t="shared" si="616"/>
        <v>8.8246277510249632E-2</v>
      </c>
      <c r="Y4005" s="4">
        <f t="shared" si="623"/>
        <v>8.7443060064452849E-2</v>
      </c>
      <c r="Z4005" s="4">
        <f t="shared" si="624"/>
        <v>8.6891100394534335E-2</v>
      </c>
    </row>
    <row r="4006" spans="1:26" x14ac:dyDescent="0.25">
      <c r="A4006" s="16">
        <f t="shared" si="622"/>
        <v>47539</v>
      </c>
      <c r="B4006">
        <f>+'[2]Ejercicio 1'!E4223</f>
        <v>4004</v>
      </c>
      <c r="C4006" s="5">
        <v>8.1395930686688739E-2</v>
      </c>
      <c r="D4006" s="4">
        <f t="shared" si="617"/>
        <v>7.9765773448505634E-2</v>
      </c>
      <c r="E4006" s="6">
        <f t="shared" si="618"/>
        <v>8.057536480253745E-2</v>
      </c>
      <c r="F4006" s="7">
        <f t="shared" si="619"/>
        <v>8.001371954897854E-2</v>
      </c>
      <c r="I4006" s="10">
        <v>4004</v>
      </c>
      <c r="J4006" s="8">
        <f t="shared" si="620"/>
        <v>8.289593068668874E-2</v>
      </c>
      <c r="K4006" s="8">
        <f t="shared" si="620"/>
        <v>8.1265773448505635E-2</v>
      </c>
      <c r="L4006" s="8">
        <f t="shared" si="620"/>
        <v>8.2075364802537451E-2</v>
      </c>
      <c r="M4006" s="8">
        <f t="shared" si="620"/>
        <v>8.1513719548978542E-2</v>
      </c>
      <c r="P4006">
        <v>4004</v>
      </c>
      <c r="Q4006" s="8">
        <f t="shared" si="621"/>
        <v>7.9895930686688738E-2</v>
      </c>
      <c r="R4006" s="8">
        <f t="shared" si="621"/>
        <v>7.8265773448505632E-2</v>
      </c>
      <c r="S4006" s="8">
        <f t="shared" si="621"/>
        <v>7.9075364802537448E-2</v>
      </c>
      <c r="T4006" s="8">
        <f t="shared" si="621"/>
        <v>7.8513719548978539E-2</v>
      </c>
      <c r="W4006">
        <v>4004</v>
      </c>
      <c r="X4006" s="4">
        <f t="shared" si="616"/>
        <v>8.8249863929716538E-2</v>
      </c>
      <c r="Y4006" s="4">
        <f t="shared" si="623"/>
        <v>8.7446568992755935E-2</v>
      </c>
      <c r="Z4006" s="4">
        <f t="shared" si="624"/>
        <v>8.6894556498314637E-2</v>
      </c>
    </row>
    <row r="4007" spans="1:26" x14ac:dyDescent="0.25">
      <c r="A4007" s="16">
        <f t="shared" si="622"/>
        <v>47540</v>
      </c>
      <c r="B4007">
        <f>+'[2]Ejercicio 1'!E4224</f>
        <v>4005</v>
      </c>
      <c r="C4007" s="5">
        <v>8.1397720852033117E-2</v>
      </c>
      <c r="D4007" s="4">
        <f t="shared" si="617"/>
        <v>7.9767492859044692E-2</v>
      </c>
      <c r="E4007" s="6">
        <f t="shared" si="618"/>
        <v>8.0577119233830444E-2</v>
      </c>
      <c r="F4007" s="7">
        <f t="shared" si="619"/>
        <v>8.0015449660024399E-2</v>
      </c>
      <c r="I4007" s="10">
        <v>4005</v>
      </c>
      <c r="J4007" s="8">
        <f t="shared" si="620"/>
        <v>8.2897720852033119E-2</v>
      </c>
      <c r="K4007" s="8">
        <f t="shared" si="620"/>
        <v>8.1267492859044693E-2</v>
      </c>
      <c r="L4007" s="8">
        <f t="shared" si="620"/>
        <v>8.2077119233830445E-2</v>
      </c>
      <c r="M4007" s="8">
        <f t="shared" si="620"/>
        <v>8.15154496600244E-2</v>
      </c>
      <c r="P4007">
        <v>4005</v>
      </c>
      <c r="Q4007" s="8">
        <f t="shared" si="621"/>
        <v>7.9897720852033116E-2</v>
      </c>
      <c r="R4007" s="8">
        <f t="shared" si="621"/>
        <v>7.8267492859044691E-2</v>
      </c>
      <c r="S4007" s="8">
        <f t="shared" si="621"/>
        <v>7.9077119233830442E-2</v>
      </c>
      <c r="T4007" s="8">
        <f t="shared" si="621"/>
        <v>7.8515449660024397E-2</v>
      </c>
      <c r="W4007">
        <v>4005</v>
      </c>
      <c r="X4007" s="4">
        <f t="shared" si="616"/>
        <v>8.8253450350724627E-2</v>
      </c>
      <c r="Y4007" s="4">
        <f t="shared" si="623"/>
        <v>8.7450077919566577E-2</v>
      </c>
      <c r="Z4007" s="4">
        <f t="shared" si="624"/>
        <v>8.6898012598914623E-2</v>
      </c>
    </row>
    <row r="4008" spans="1:26" x14ac:dyDescent="0.25">
      <c r="A4008" s="16">
        <f t="shared" si="622"/>
        <v>47541</v>
      </c>
      <c r="B4008">
        <f>+'[2]Ejercicio 1'!E4225</f>
        <v>4006</v>
      </c>
      <c r="C4008" s="5">
        <v>8.1399511017377496E-2</v>
      </c>
      <c r="D4008" s="4">
        <f t="shared" si="617"/>
        <v>7.9769212268088974E-2</v>
      </c>
      <c r="E4008" s="6">
        <f t="shared" si="618"/>
        <v>8.057887366436009E-2</v>
      </c>
      <c r="F4008" s="7">
        <f t="shared" si="619"/>
        <v>8.0017179769794139E-2</v>
      </c>
      <c r="I4008" s="10">
        <v>4006</v>
      </c>
      <c r="J4008" s="8">
        <f t="shared" si="620"/>
        <v>8.2899511017377497E-2</v>
      </c>
      <c r="K4008" s="8">
        <f t="shared" si="620"/>
        <v>8.1269212268088975E-2</v>
      </c>
      <c r="L4008" s="8">
        <f t="shared" si="620"/>
        <v>8.2078873664360091E-2</v>
      </c>
      <c r="M4008" s="8">
        <f t="shared" si="620"/>
        <v>8.151717976979414E-2</v>
      </c>
      <c r="P4008">
        <v>4006</v>
      </c>
      <c r="Q4008" s="8">
        <f t="shared" si="621"/>
        <v>7.9899511017377495E-2</v>
      </c>
      <c r="R4008" s="8">
        <f t="shared" si="621"/>
        <v>7.8269212268088972E-2</v>
      </c>
      <c r="S4008" s="8">
        <f t="shared" si="621"/>
        <v>7.9078873664360089E-2</v>
      </c>
      <c r="T4008" s="8">
        <f t="shared" si="621"/>
        <v>7.8517179769794138E-2</v>
      </c>
      <c r="W4008">
        <v>4006</v>
      </c>
      <c r="X4008" s="4">
        <f t="shared" si="616"/>
        <v>8.8257036773293218E-2</v>
      </c>
      <c r="Y4008" s="4">
        <f t="shared" si="623"/>
        <v>8.7453586844767978E-2</v>
      </c>
      <c r="Z4008" s="4">
        <f t="shared" si="624"/>
        <v>8.6901468695106718E-2</v>
      </c>
    </row>
    <row r="4009" spans="1:26" x14ac:dyDescent="0.25">
      <c r="A4009" s="16">
        <f t="shared" si="622"/>
        <v>47542</v>
      </c>
      <c r="B4009">
        <f>+'[2]Ejercicio 1'!E4226</f>
        <v>4007</v>
      </c>
      <c r="C4009" s="5">
        <v>8.1401301182721889E-2</v>
      </c>
      <c r="D4009" s="4">
        <f t="shared" si="617"/>
        <v>7.9770931675639103E-2</v>
      </c>
      <c r="E4009" s="6">
        <f t="shared" si="618"/>
        <v>8.0580628094127263E-2</v>
      </c>
      <c r="F4009" s="7">
        <f t="shared" si="619"/>
        <v>8.0018909878293451E-2</v>
      </c>
      <c r="I4009" s="10">
        <v>4007</v>
      </c>
      <c r="J4009" s="8">
        <f t="shared" si="620"/>
        <v>8.290130118272189E-2</v>
      </c>
      <c r="K4009" s="8">
        <f t="shared" si="620"/>
        <v>8.1270931675639105E-2</v>
      </c>
      <c r="L4009" s="8">
        <f t="shared" si="620"/>
        <v>8.2080628094127264E-2</v>
      </c>
      <c r="M4009" s="8">
        <f t="shared" si="620"/>
        <v>8.1518909878293452E-2</v>
      </c>
      <c r="P4009">
        <v>4007</v>
      </c>
      <c r="Q4009" s="8">
        <f t="shared" si="621"/>
        <v>7.9901301182721887E-2</v>
      </c>
      <c r="R4009" s="8">
        <f t="shared" si="621"/>
        <v>7.8270931675639102E-2</v>
      </c>
      <c r="S4009" s="8">
        <f t="shared" si="621"/>
        <v>7.9080628094127262E-2</v>
      </c>
      <c r="T4009" s="8">
        <f t="shared" si="621"/>
        <v>7.851890987829345E-2</v>
      </c>
      <c r="W4009">
        <v>4007</v>
      </c>
      <c r="X4009" s="4">
        <f t="shared" si="616"/>
        <v>8.8260623197421881E-2</v>
      </c>
      <c r="Y4009" s="4">
        <f t="shared" si="623"/>
        <v>8.7457095768476933E-2</v>
      </c>
      <c r="Z4009" s="4">
        <f t="shared" si="624"/>
        <v>8.6904924788121354E-2</v>
      </c>
    </row>
    <row r="4010" spans="1:26" x14ac:dyDescent="0.25">
      <c r="A4010" s="16">
        <f t="shared" si="622"/>
        <v>47543</v>
      </c>
      <c r="B4010">
        <f>+'[2]Ejercicio 1'!E4227</f>
        <v>4008</v>
      </c>
      <c r="C4010" s="5">
        <v>8.1403091348066267E-2</v>
      </c>
      <c r="D4010" s="4">
        <f t="shared" si="617"/>
        <v>7.9772651081694249E-2</v>
      </c>
      <c r="E4010" s="6">
        <f t="shared" si="618"/>
        <v>8.0582382523131976E-2</v>
      </c>
      <c r="F4010" s="7">
        <f t="shared" si="619"/>
        <v>8.0020639985519518E-2</v>
      </c>
      <c r="I4010" s="10">
        <v>4008</v>
      </c>
      <c r="J4010" s="8">
        <f t="shared" si="620"/>
        <v>8.2903091348066268E-2</v>
      </c>
      <c r="K4010" s="8">
        <f t="shared" si="620"/>
        <v>8.127265108169425E-2</v>
      </c>
      <c r="L4010" s="8">
        <f t="shared" si="620"/>
        <v>8.2082382523131978E-2</v>
      </c>
      <c r="M4010" s="8">
        <f t="shared" si="620"/>
        <v>8.1520639985519519E-2</v>
      </c>
      <c r="P4010">
        <v>4008</v>
      </c>
      <c r="Q4010" s="8">
        <f t="shared" si="621"/>
        <v>7.9903091348066266E-2</v>
      </c>
      <c r="R4010" s="8">
        <f t="shared" si="621"/>
        <v>7.8272651081694247E-2</v>
      </c>
      <c r="S4010" s="8">
        <f t="shared" si="621"/>
        <v>7.9082382523131975E-2</v>
      </c>
      <c r="T4010" s="8">
        <f t="shared" si="621"/>
        <v>7.8520639985519516E-2</v>
      </c>
      <c r="W4010">
        <v>4008</v>
      </c>
      <c r="X4010" s="4">
        <f t="shared" si="616"/>
        <v>8.8264209623092615E-2</v>
      </c>
      <c r="Y4010" s="4">
        <f t="shared" si="623"/>
        <v>8.7460604690689933E-2</v>
      </c>
      <c r="Z4010" s="4">
        <f t="shared" si="624"/>
        <v>8.6908380877547431E-2</v>
      </c>
    </row>
    <row r="4011" spans="1:26" x14ac:dyDescent="0.25">
      <c r="A4011" s="16">
        <f t="shared" si="622"/>
        <v>47544</v>
      </c>
      <c r="B4011">
        <f>+'[2]Ejercicio 1'!E4228</f>
        <v>4009</v>
      </c>
      <c r="C4011" s="5">
        <v>8.140488151341066E-2</v>
      </c>
      <c r="D4011" s="4">
        <f t="shared" si="617"/>
        <v>7.9774370486254839E-2</v>
      </c>
      <c r="E4011" s="6">
        <f t="shared" si="618"/>
        <v>8.058413695137423E-2</v>
      </c>
      <c r="F4011" s="7">
        <f t="shared" si="619"/>
        <v>8.0022370091472297E-2</v>
      </c>
      <c r="I4011" s="10">
        <v>4009</v>
      </c>
      <c r="J4011" s="8">
        <f t="shared" si="620"/>
        <v>8.2904881513410661E-2</v>
      </c>
      <c r="K4011" s="8">
        <f t="shared" si="620"/>
        <v>8.1274370486254841E-2</v>
      </c>
      <c r="L4011" s="8">
        <f t="shared" si="620"/>
        <v>8.2084136951374231E-2</v>
      </c>
      <c r="M4011" s="8">
        <f t="shared" si="620"/>
        <v>8.1522370091472299E-2</v>
      </c>
      <c r="P4011">
        <v>4009</v>
      </c>
      <c r="Q4011" s="8">
        <f t="shared" si="621"/>
        <v>7.9904881513410658E-2</v>
      </c>
      <c r="R4011" s="8">
        <f t="shared" si="621"/>
        <v>7.8274370486254838E-2</v>
      </c>
      <c r="S4011" s="8">
        <f t="shared" si="621"/>
        <v>7.9084136951374229E-2</v>
      </c>
      <c r="T4011" s="8">
        <f t="shared" si="621"/>
        <v>7.8522370091472296E-2</v>
      </c>
      <c r="W4011">
        <v>4009</v>
      </c>
      <c r="X4011" s="4">
        <f t="shared" si="616"/>
        <v>8.8267796050313749E-2</v>
      </c>
      <c r="Y4011" s="4">
        <f t="shared" si="623"/>
        <v>8.7464113611334979E-2</v>
      </c>
      <c r="Z4011" s="4">
        <f t="shared" si="624"/>
        <v>8.6911836962970987E-2</v>
      </c>
    </row>
    <row r="4012" spans="1:26" x14ac:dyDescent="0.25">
      <c r="A4012" s="16">
        <f t="shared" si="622"/>
        <v>47545</v>
      </c>
      <c r="B4012">
        <f>+'[2]Ejercicio 1'!E4229</f>
        <v>4010</v>
      </c>
      <c r="C4012" s="5">
        <v>8.1406671678755038E-2</v>
      </c>
      <c r="D4012" s="4">
        <f t="shared" si="617"/>
        <v>7.9776089889320653E-2</v>
      </c>
      <c r="E4012" s="6">
        <f t="shared" si="618"/>
        <v>8.0585891378853997E-2</v>
      </c>
      <c r="F4012" s="7">
        <f t="shared" si="619"/>
        <v>8.0024100196154677E-2</v>
      </c>
      <c r="I4012" s="10">
        <v>4010</v>
      </c>
      <c r="J4012" s="8">
        <f t="shared" si="620"/>
        <v>8.290667167875504E-2</v>
      </c>
      <c r="K4012" s="8">
        <f t="shared" si="620"/>
        <v>8.1276089889320655E-2</v>
      </c>
      <c r="L4012" s="8">
        <f t="shared" si="620"/>
        <v>8.2085891378853998E-2</v>
      </c>
      <c r="M4012" s="8">
        <f t="shared" si="620"/>
        <v>8.1524100196154678E-2</v>
      </c>
      <c r="P4012">
        <v>4010</v>
      </c>
      <c r="Q4012" s="8">
        <f t="shared" si="621"/>
        <v>7.9906671678755037E-2</v>
      </c>
      <c r="R4012" s="8">
        <f t="shared" si="621"/>
        <v>7.8276089889320652E-2</v>
      </c>
      <c r="S4012" s="8">
        <f t="shared" si="621"/>
        <v>7.9085891378853995E-2</v>
      </c>
      <c r="T4012" s="8">
        <f t="shared" si="621"/>
        <v>7.8524100196154675E-2</v>
      </c>
      <c r="W4012">
        <v>4010</v>
      </c>
      <c r="X4012" s="4">
        <f t="shared" si="616"/>
        <v>8.8271382479085725E-2</v>
      </c>
      <c r="Y4012" s="4">
        <f t="shared" si="623"/>
        <v>8.7467622530486691E-2</v>
      </c>
      <c r="Z4012" s="4">
        <f t="shared" si="624"/>
        <v>8.6915293045625341E-2</v>
      </c>
    </row>
    <row r="4013" spans="1:26" x14ac:dyDescent="0.25">
      <c r="A4013" s="16">
        <f t="shared" si="622"/>
        <v>47546</v>
      </c>
      <c r="B4013">
        <f>+'[2]Ejercicio 1'!E4230</f>
        <v>4011</v>
      </c>
      <c r="C4013" s="5">
        <v>8.1408461844099431E-2</v>
      </c>
      <c r="D4013" s="4">
        <f t="shared" si="617"/>
        <v>7.9777809290892107E-2</v>
      </c>
      <c r="E4013" s="6">
        <f t="shared" si="618"/>
        <v>8.0587645805571317E-2</v>
      </c>
      <c r="F4013" s="7">
        <f t="shared" si="619"/>
        <v>8.0025830299563783E-2</v>
      </c>
      <c r="I4013" s="10">
        <v>4011</v>
      </c>
      <c r="J4013" s="8">
        <f t="shared" si="620"/>
        <v>8.2908461844099432E-2</v>
      </c>
      <c r="K4013" s="8">
        <f t="shared" si="620"/>
        <v>8.1277809290892108E-2</v>
      </c>
      <c r="L4013" s="8">
        <f t="shared" si="620"/>
        <v>8.2087645805571319E-2</v>
      </c>
      <c r="M4013" s="8">
        <f t="shared" si="620"/>
        <v>8.1525830299563784E-2</v>
      </c>
      <c r="P4013">
        <v>4011</v>
      </c>
      <c r="Q4013" s="8">
        <f t="shared" si="621"/>
        <v>7.9908461844099429E-2</v>
      </c>
      <c r="R4013" s="8">
        <f t="shared" si="621"/>
        <v>7.8277809290892106E-2</v>
      </c>
      <c r="S4013" s="8">
        <f t="shared" si="621"/>
        <v>7.9087645805571316E-2</v>
      </c>
      <c r="T4013" s="8">
        <f t="shared" si="621"/>
        <v>7.8525830299563781E-2</v>
      </c>
      <c r="W4013">
        <v>4011</v>
      </c>
      <c r="X4013" s="4">
        <f t="shared" si="616"/>
        <v>8.8274968909409002E-2</v>
      </c>
      <c r="Y4013" s="4">
        <f t="shared" si="623"/>
        <v>8.7471131448106462E-2</v>
      </c>
      <c r="Z4013" s="4">
        <f t="shared" si="624"/>
        <v>8.6918749124282879E-2</v>
      </c>
    </row>
    <row r="4014" spans="1:26" x14ac:dyDescent="0.25">
      <c r="A4014" s="16">
        <f t="shared" si="622"/>
        <v>47547</v>
      </c>
      <c r="B4014">
        <f>+'[2]Ejercicio 1'!E4231</f>
        <v>4012</v>
      </c>
      <c r="C4014" s="5">
        <v>8.1410252009443809E-2</v>
      </c>
      <c r="D4014" s="4">
        <f t="shared" si="617"/>
        <v>7.9779528690968812E-2</v>
      </c>
      <c r="E4014" s="6">
        <f t="shared" si="618"/>
        <v>8.0589400231526151E-2</v>
      </c>
      <c r="F4014" s="7">
        <f t="shared" si="619"/>
        <v>8.0027560401699629E-2</v>
      </c>
      <c r="I4014" s="10">
        <v>4012</v>
      </c>
      <c r="J4014" s="8">
        <f t="shared" si="620"/>
        <v>8.2910252009443811E-2</v>
      </c>
      <c r="K4014" s="8">
        <f t="shared" si="620"/>
        <v>8.1279528690968814E-2</v>
      </c>
      <c r="L4014" s="8">
        <f t="shared" si="620"/>
        <v>8.2089400231526152E-2</v>
      </c>
      <c r="M4014" s="8">
        <f t="shared" si="620"/>
        <v>8.1527560401699631E-2</v>
      </c>
      <c r="P4014">
        <v>4012</v>
      </c>
      <c r="Q4014" s="8">
        <f t="shared" si="621"/>
        <v>7.9910252009443808E-2</v>
      </c>
      <c r="R4014" s="8">
        <f t="shared" si="621"/>
        <v>7.8279528690968811E-2</v>
      </c>
      <c r="S4014" s="8">
        <f t="shared" si="621"/>
        <v>7.908940023152615E-2</v>
      </c>
      <c r="T4014" s="8">
        <f t="shared" si="621"/>
        <v>7.8527560401699628E-2</v>
      </c>
      <c r="W4014">
        <v>4012</v>
      </c>
      <c r="X4014" s="4">
        <f t="shared" si="616"/>
        <v>8.8278555341273462E-2</v>
      </c>
      <c r="Y4014" s="4">
        <f t="shared" si="623"/>
        <v>8.7474640364194264E-2</v>
      </c>
      <c r="Z4014" s="4">
        <f t="shared" si="624"/>
        <v>8.6922205199349012E-2</v>
      </c>
    </row>
    <row r="4015" spans="1:26" x14ac:dyDescent="0.25">
      <c r="A4015" s="16">
        <f t="shared" si="622"/>
        <v>47548</v>
      </c>
      <c r="B4015">
        <f>+'[2]Ejercicio 1'!E4232</f>
        <v>4013</v>
      </c>
      <c r="C4015" s="5">
        <v>8.1412042174788202E-2</v>
      </c>
      <c r="D4015" s="4">
        <f t="shared" si="617"/>
        <v>7.9781248089551365E-2</v>
      </c>
      <c r="E4015" s="6">
        <f t="shared" si="618"/>
        <v>8.0591154656718539E-2</v>
      </c>
      <c r="F4015" s="7">
        <f t="shared" si="619"/>
        <v>8.0029290502562203E-2</v>
      </c>
      <c r="I4015" s="10">
        <v>4013</v>
      </c>
      <c r="J4015" s="8">
        <f t="shared" si="620"/>
        <v>8.2912042174788203E-2</v>
      </c>
      <c r="K4015" s="8">
        <f t="shared" si="620"/>
        <v>8.1281248089551367E-2</v>
      </c>
      <c r="L4015" s="8">
        <f t="shared" si="620"/>
        <v>8.209115465671854E-2</v>
      </c>
      <c r="M4015" s="8">
        <f t="shared" si="620"/>
        <v>8.1529290502562204E-2</v>
      </c>
      <c r="P4015">
        <v>4013</v>
      </c>
      <c r="Q4015" s="8">
        <f t="shared" si="621"/>
        <v>7.99120421747882E-2</v>
      </c>
      <c r="R4015" s="8">
        <f t="shared" si="621"/>
        <v>7.8281248089551364E-2</v>
      </c>
      <c r="S4015" s="8">
        <f t="shared" si="621"/>
        <v>7.9091154656718538E-2</v>
      </c>
      <c r="T4015" s="8">
        <f t="shared" si="621"/>
        <v>7.8529290502562202E-2</v>
      </c>
      <c r="W4015">
        <v>4013</v>
      </c>
      <c r="X4015" s="4">
        <f t="shared" si="616"/>
        <v>8.8282141774708084E-2</v>
      </c>
      <c r="Y4015" s="4">
        <f t="shared" si="623"/>
        <v>8.7478149278750986E-2</v>
      </c>
      <c r="Z4015" s="4">
        <f t="shared" si="624"/>
        <v>8.6925661270418342E-2</v>
      </c>
    </row>
    <row r="4016" spans="1:26" x14ac:dyDescent="0.25">
      <c r="A4016" s="16">
        <f t="shared" si="622"/>
        <v>47549</v>
      </c>
      <c r="B4016">
        <f>+'[2]Ejercicio 1'!E4233</f>
        <v>4014</v>
      </c>
      <c r="C4016" s="5">
        <v>8.141383234013258E-2</v>
      </c>
      <c r="D4016" s="4">
        <f t="shared" si="617"/>
        <v>7.9782967486638962E-2</v>
      </c>
      <c r="E4016" s="6">
        <f t="shared" si="618"/>
        <v>8.0592909081148439E-2</v>
      </c>
      <c r="F4016" s="7">
        <f t="shared" si="619"/>
        <v>8.0031020602154362E-2</v>
      </c>
      <c r="I4016" s="10">
        <v>4014</v>
      </c>
      <c r="J4016" s="8">
        <f t="shared" si="620"/>
        <v>8.2913832340132582E-2</v>
      </c>
      <c r="K4016" s="8">
        <f t="shared" si="620"/>
        <v>8.1282967486638963E-2</v>
      </c>
      <c r="L4016" s="8">
        <f t="shared" si="620"/>
        <v>8.2092909081148441E-2</v>
      </c>
      <c r="M4016" s="8">
        <f t="shared" si="620"/>
        <v>8.1531020602154364E-2</v>
      </c>
      <c r="P4016">
        <v>4014</v>
      </c>
      <c r="Q4016" s="8">
        <f t="shared" si="621"/>
        <v>7.9913832340132579E-2</v>
      </c>
      <c r="R4016" s="8">
        <f t="shared" si="621"/>
        <v>7.828296748663896E-2</v>
      </c>
      <c r="S4016" s="8">
        <f t="shared" si="621"/>
        <v>7.9092909081148438E-2</v>
      </c>
      <c r="T4016" s="8">
        <f t="shared" si="621"/>
        <v>7.8531020602154361E-2</v>
      </c>
      <c r="W4016">
        <v>4014</v>
      </c>
      <c r="X4016" s="4">
        <f t="shared" si="616"/>
        <v>8.8285728209683903E-2</v>
      </c>
      <c r="Y4016" s="4">
        <f t="shared" si="623"/>
        <v>8.7481658191775738E-2</v>
      </c>
      <c r="Z4016" s="4">
        <f t="shared" si="624"/>
        <v>8.6929117338715611E-2</v>
      </c>
    </row>
    <row r="4017" spans="1:26" x14ac:dyDescent="0.25">
      <c r="A4017" s="16">
        <f t="shared" si="622"/>
        <v>47550</v>
      </c>
      <c r="B4017">
        <f>+'[2]Ejercicio 1'!E4234</f>
        <v>4015</v>
      </c>
      <c r="C4017" s="5">
        <v>8.1415622505476973E-2</v>
      </c>
      <c r="D4017" s="4">
        <f t="shared" si="617"/>
        <v>7.9784686882231795E-2</v>
      </c>
      <c r="E4017" s="6">
        <f t="shared" si="618"/>
        <v>8.0594663504815006E-2</v>
      </c>
      <c r="F4017" s="7">
        <f t="shared" si="619"/>
        <v>8.0032750700473249E-2</v>
      </c>
      <c r="I4017" s="10">
        <v>4015</v>
      </c>
      <c r="J4017" s="8">
        <f t="shared" si="620"/>
        <v>8.2915622505476974E-2</v>
      </c>
      <c r="K4017" s="8">
        <f t="shared" si="620"/>
        <v>8.1284686882231796E-2</v>
      </c>
      <c r="L4017" s="8">
        <f t="shared" si="620"/>
        <v>8.2094663504815008E-2</v>
      </c>
      <c r="M4017" s="8">
        <f t="shared" si="620"/>
        <v>8.153275070047325E-2</v>
      </c>
      <c r="P4017">
        <v>4015</v>
      </c>
      <c r="Q4017" s="8">
        <f t="shared" si="621"/>
        <v>7.9915622505476971E-2</v>
      </c>
      <c r="R4017" s="8">
        <f t="shared" si="621"/>
        <v>7.8284686882231794E-2</v>
      </c>
      <c r="S4017" s="8">
        <f t="shared" si="621"/>
        <v>7.9094663504815005E-2</v>
      </c>
      <c r="T4017" s="8">
        <f t="shared" si="621"/>
        <v>7.8532750700473247E-2</v>
      </c>
      <c r="W4017">
        <v>4015</v>
      </c>
      <c r="X4017" s="4">
        <f t="shared" si="616"/>
        <v>8.8289314646210121E-2</v>
      </c>
      <c r="Y4017" s="4">
        <f t="shared" si="623"/>
        <v>8.7485167103267647E-2</v>
      </c>
      <c r="Z4017" s="4">
        <f t="shared" si="624"/>
        <v>8.6932573403018923E-2</v>
      </c>
    </row>
    <row r="4018" spans="1:26" x14ac:dyDescent="0.25">
      <c r="A4018" s="16">
        <f t="shared" si="622"/>
        <v>47551</v>
      </c>
      <c r="B4018">
        <f>+'[2]Ejercicio 1'!E4235</f>
        <v>4016</v>
      </c>
      <c r="C4018" s="5">
        <v>8.1417412670821351E-2</v>
      </c>
      <c r="D4018" s="4">
        <f t="shared" si="617"/>
        <v>7.9786406276330296E-2</v>
      </c>
      <c r="E4018" s="6">
        <f t="shared" si="618"/>
        <v>8.0596417927719988E-2</v>
      </c>
      <c r="F4018" s="7">
        <f t="shared" si="619"/>
        <v>8.0034480797518875E-2</v>
      </c>
      <c r="I4018" s="10">
        <v>4016</v>
      </c>
      <c r="J4018" s="8">
        <f t="shared" si="620"/>
        <v>8.2917412670821353E-2</v>
      </c>
      <c r="K4018" s="8">
        <f t="shared" si="620"/>
        <v>8.1286406276330297E-2</v>
      </c>
      <c r="L4018" s="8">
        <f t="shared" si="620"/>
        <v>8.2096417927719989E-2</v>
      </c>
      <c r="M4018" s="8">
        <f t="shared" si="620"/>
        <v>8.1534480797518877E-2</v>
      </c>
      <c r="P4018">
        <v>4016</v>
      </c>
      <c r="Q4018" s="8">
        <f t="shared" si="621"/>
        <v>7.991741267082135E-2</v>
      </c>
      <c r="R4018" s="8">
        <f t="shared" si="621"/>
        <v>7.8286406276330295E-2</v>
      </c>
      <c r="S4018" s="8">
        <f t="shared" si="621"/>
        <v>7.9096417927719986E-2</v>
      </c>
      <c r="T4018" s="8">
        <f t="shared" si="621"/>
        <v>7.8534480797518874E-2</v>
      </c>
      <c r="W4018">
        <v>4016</v>
      </c>
      <c r="X4018" s="4">
        <f t="shared" si="616"/>
        <v>8.82929010842885E-2</v>
      </c>
      <c r="Y4018" s="4">
        <f t="shared" si="623"/>
        <v>8.7488676013268013E-2</v>
      </c>
      <c r="Z4018" s="4">
        <f t="shared" si="624"/>
        <v>8.6936029463727971E-2</v>
      </c>
    </row>
    <row r="4019" spans="1:26" x14ac:dyDescent="0.25">
      <c r="A4019" s="16">
        <f t="shared" si="622"/>
        <v>47552</v>
      </c>
      <c r="B4019">
        <f>+'[2]Ejercicio 1'!E4236</f>
        <v>4017</v>
      </c>
      <c r="C4019" s="5">
        <v>8.1419202836165744E-2</v>
      </c>
      <c r="D4019" s="4">
        <f t="shared" si="617"/>
        <v>7.9788125668934048E-2</v>
      </c>
      <c r="E4019" s="6">
        <f t="shared" si="618"/>
        <v>8.0598172349862496E-2</v>
      </c>
      <c r="F4019" s="7">
        <f t="shared" si="619"/>
        <v>8.0036210893291243E-2</v>
      </c>
      <c r="I4019" s="10">
        <v>4017</v>
      </c>
      <c r="J4019" s="8">
        <f t="shared" si="620"/>
        <v>8.2919202836165745E-2</v>
      </c>
      <c r="K4019" s="8">
        <f t="shared" si="620"/>
        <v>8.128812566893405E-2</v>
      </c>
      <c r="L4019" s="8">
        <f t="shared" si="620"/>
        <v>8.2098172349862497E-2</v>
      </c>
      <c r="M4019" s="8">
        <f t="shared" si="620"/>
        <v>8.1536210893291244E-2</v>
      </c>
      <c r="P4019">
        <v>4017</v>
      </c>
      <c r="Q4019" s="8">
        <f t="shared" si="621"/>
        <v>7.9919202836165742E-2</v>
      </c>
      <c r="R4019" s="8">
        <f t="shared" si="621"/>
        <v>7.8288125668934047E-2</v>
      </c>
      <c r="S4019" s="8">
        <f t="shared" si="621"/>
        <v>7.9098172349862494E-2</v>
      </c>
      <c r="T4019" s="8">
        <f t="shared" si="621"/>
        <v>7.8536210893291242E-2</v>
      </c>
      <c r="W4019">
        <v>4017</v>
      </c>
      <c r="X4019" s="4">
        <f t="shared" si="616"/>
        <v>8.8296487523916861E-2</v>
      </c>
      <c r="Y4019" s="4">
        <f t="shared" si="623"/>
        <v>8.7492184921735536E-2</v>
      </c>
      <c r="Z4019" s="4">
        <f t="shared" si="624"/>
        <v>8.6939485520440216E-2</v>
      </c>
    </row>
    <row r="4020" spans="1:26" x14ac:dyDescent="0.25">
      <c r="A4020" s="16">
        <f t="shared" si="622"/>
        <v>47553</v>
      </c>
      <c r="B4020">
        <f>+'[2]Ejercicio 1'!E4237</f>
        <v>4018</v>
      </c>
      <c r="C4020" s="5">
        <v>8.1420993001510122E-2</v>
      </c>
      <c r="D4020" s="4">
        <f t="shared" si="617"/>
        <v>7.9789845060043246E-2</v>
      </c>
      <c r="E4020" s="6">
        <f t="shared" si="618"/>
        <v>8.0599926771241656E-2</v>
      </c>
      <c r="F4020" s="7">
        <f t="shared" si="619"/>
        <v>8.0037940987793182E-2</v>
      </c>
      <c r="I4020" s="10">
        <v>4018</v>
      </c>
      <c r="J4020" s="8">
        <f t="shared" si="620"/>
        <v>8.2920993001510124E-2</v>
      </c>
      <c r="K4020" s="8">
        <f t="shared" si="620"/>
        <v>8.1289845060043248E-2</v>
      </c>
      <c r="L4020" s="8">
        <f t="shared" si="620"/>
        <v>8.2099926771241657E-2</v>
      </c>
      <c r="M4020" s="8">
        <f t="shared" si="620"/>
        <v>8.1537940987793184E-2</v>
      </c>
      <c r="P4020">
        <v>4018</v>
      </c>
      <c r="Q4020" s="8">
        <f t="shared" si="621"/>
        <v>7.9920993001510121E-2</v>
      </c>
      <c r="R4020" s="8">
        <f t="shared" si="621"/>
        <v>7.8289845060043245E-2</v>
      </c>
      <c r="S4020" s="8">
        <f t="shared" si="621"/>
        <v>7.9099926771241655E-2</v>
      </c>
      <c r="T4020" s="8">
        <f t="shared" si="621"/>
        <v>7.8537940987793181E-2</v>
      </c>
      <c r="W4020">
        <v>4018</v>
      </c>
      <c r="X4020" s="4">
        <f t="shared" si="616"/>
        <v>8.8300073965086837E-2</v>
      </c>
      <c r="Y4020" s="4">
        <f t="shared" si="623"/>
        <v>8.7495693828594678E-2</v>
      </c>
      <c r="Z4020" s="4">
        <f t="shared" si="624"/>
        <v>8.6942941574380386E-2</v>
      </c>
    </row>
    <row r="4021" spans="1:26" x14ac:dyDescent="0.25">
      <c r="A4021" s="16">
        <f t="shared" si="622"/>
        <v>47554</v>
      </c>
      <c r="B4021">
        <f>+'[2]Ejercicio 1'!E4238</f>
        <v>4019</v>
      </c>
      <c r="C4021" s="5">
        <v>8.1422783166854515E-2</v>
      </c>
      <c r="D4021" s="4">
        <f t="shared" si="617"/>
        <v>7.9791564449658334E-2</v>
      </c>
      <c r="E4021" s="6">
        <f t="shared" si="618"/>
        <v>8.0601681191859231E-2</v>
      </c>
      <c r="F4021" s="7">
        <f t="shared" si="619"/>
        <v>8.0039671081021863E-2</v>
      </c>
      <c r="I4021" s="10">
        <v>4019</v>
      </c>
      <c r="J4021" s="8">
        <f t="shared" si="620"/>
        <v>8.2922783166854516E-2</v>
      </c>
      <c r="K4021" s="8">
        <f t="shared" si="620"/>
        <v>8.1291564449658335E-2</v>
      </c>
      <c r="L4021" s="8">
        <f t="shared" si="620"/>
        <v>8.2101681191859233E-2</v>
      </c>
      <c r="M4021" s="8">
        <f t="shared" si="620"/>
        <v>8.1539671081021864E-2</v>
      </c>
      <c r="P4021">
        <v>4019</v>
      </c>
      <c r="Q4021" s="8">
        <f t="shared" si="621"/>
        <v>7.9922783166854514E-2</v>
      </c>
      <c r="R4021" s="8">
        <f t="shared" si="621"/>
        <v>7.8291564449658332E-2</v>
      </c>
      <c r="S4021" s="8">
        <f t="shared" si="621"/>
        <v>7.910168119185923E-2</v>
      </c>
      <c r="T4021" s="8">
        <f t="shared" si="621"/>
        <v>7.8539671081021861E-2</v>
      </c>
      <c r="W4021">
        <v>4019</v>
      </c>
      <c r="X4021" s="4">
        <f t="shared" si="616"/>
        <v>8.8303660407826556E-2</v>
      </c>
      <c r="Y4021" s="4">
        <f t="shared" si="623"/>
        <v>8.7499202733999151E-2</v>
      </c>
      <c r="Z4021" s="4">
        <f t="shared" si="624"/>
        <v>8.6946397624323754E-2</v>
      </c>
    </row>
    <row r="4022" spans="1:26" x14ac:dyDescent="0.25">
      <c r="A4022" s="16">
        <f t="shared" si="622"/>
        <v>47555</v>
      </c>
      <c r="B4022">
        <f>+'[2]Ejercicio 1'!E4239</f>
        <v>4020</v>
      </c>
      <c r="C4022" s="5">
        <v>8.1424573332198893E-2</v>
      </c>
      <c r="D4022" s="4">
        <f t="shared" si="617"/>
        <v>7.9793283837778464E-2</v>
      </c>
      <c r="E4022" s="6">
        <f t="shared" si="618"/>
        <v>8.0603435611713459E-2</v>
      </c>
      <c r="F4022" s="7">
        <f t="shared" si="619"/>
        <v>8.0041401172977283E-2</v>
      </c>
      <c r="I4022" s="10">
        <v>4020</v>
      </c>
      <c r="J4022" s="8">
        <f t="shared" si="620"/>
        <v>8.2924573332198895E-2</v>
      </c>
      <c r="K4022" s="8">
        <f t="shared" si="620"/>
        <v>8.1293283837778466E-2</v>
      </c>
      <c r="L4022" s="8">
        <f t="shared" si="620"/>
        <v>8.210343561171346E-2</v>
      </c>
      <c r="M4022" s="8">
        <f t="shared" si="620"/>
        <v>8.1541401172977285E-2</v>
      </c>
      <c r="P4022">
        <v>4020</v>
      </c>
      <c r="Q4022" s="8">
        <f t="shared" si="621"/>
        <v>7.9924573332198892E-2</v>
      </c>
      <c r="R4022" s="8">
        <f t="shared" si="621"/>
        <v>7.8293283837778463E-2</v>
      </c>
      <c r="S4022" s="8">
        <f t="shared" si="621"/>
        <v>7.9103435611713457E-2</v>
      </c>
      <c r="T4022" s="8">
        <f t="shared" si="621"/>
        <v>7.8541401172977282E-2</v>
      </c>
      <c r="W4022">
        <v>4020</v>
      </c>
      <c r="X4022" s="4">
        <f t="shared" si="616"/>
        <v>8.830724685210832E-2</v>
      </c>
      <c r="Y4022" s="4">
        <f t="shared" si="623"/>
        <v>8.7502711637872557E-2</v>
      </c>
      <c r="Z4022" s="4">
        <f t="shared" si="624"/>
        <v>8.6949853670678576E-2</v>
      </c>
    </row>
    <row r="4023" spans="1:26" x14ac:dyDescent="0.25">
      <c r="A4023" s="16">
        <f t="shared" si="622"/>
        <v>47556</v>
      </c>
      <c r="B4023">
        <f>+'[2]Ejercicio 1'!E4240</f>
        <v>4021</v>
      </c>
      <c r="C4023" s="5">
        <v>8.1426363497543286E-2</v>
      </c>
      <c r="D4023" s="4">
        <f t="shared" si="617"/>
        <v>7.9795003224404068E-2</v>
      </c>
      <c r="E4023" s="6">
        <f t="shared" si="618"/>
        <v>8.0605190030806101E-2</v>
      </c>
      <c r="F4023" s="7">
        <f t="shared" si="619"/>
        <v>8.0043131263662276E-2</v>
      </c>
      <c r="I4023" s="10">
        <v>4021</v>
      </c>
      <c r="J4023" s="8">
        <f t="shared" si="620"/>
        <v>8.2926363497543287E-2</v>
      </c>
      <c r="K4023" s="8">
        <f t="shared" si="620"/>
        <v>8.1295003224404069E-2</v>
      </c>
      <c r="L4023" s="8">
        <f t="shared" si="620"/>
        <v>8.2105190030806102E-2</v>
      </c>
      <c r="M4023" s="8">
        <f t="shared" si="620"/>
        <v>8.1543131263662277E-2</v>
      </c>
      <c r="P4023">
        <v>4021</v>
      </c>
      <c r="Q4023" s="8">
        <f t="shared" si="621"/>
        <v>7.9926363497543285E-2</v>
      </c>
      <c r="R4023" s="8">
        <f t="shared" si="621"/>
        <v>7.8295003224404067E-2</v>
      </c>
      <c r="S4023" s="8">
        <f t="shared" si="621"/>
        <v>7.91051900308061E-2</v>
      </c>
      <c r="T4023" s="8">
        <f t="shared" si="621"/>
        <v>7.8543131263662275E-2</v>
      </c>
      <c r="W4023">
        <v>4021</v>
      </c>
      <c r="X4023" s="4">
        <f t="shared" si="616"/>
        <v>8.8310833297940067E-2</v>
      </c>
      <c r="Y4023" s="4">
        <f t="shared" si="623"/>
        <v>8.7506220540213106E-2</v>
      </c>
      <c r="Z4023" s="4">
        <f t="shared" si="624"/>
        <v>8.6953309713853066E-2</v>
      </c>
    </row>
    <row r="4024" spans="1:26" x14ac:dyDescent="0.25">
      <c r="A4024" s="16">
        <f t="shared" si="622"/>
        <v>47557</v>
      </c>
      <c r="B4024">
        <f>+'[2]Ejercicio 1'!E4241</f>
        <v>4022</v>
      </c>
      <c r="C4024" s="5">
        <v>8.1428153662887665E-2</v>
      </c>
      <c r="D4024" s="4">
        <f t="shared" si="617"/>
        <v>7.9796722609534923E-2</v>
      </c>
      <c r="E4024" s="6">
        <f t="shared" si="618"/>
        <v>8.0606944449135395E-2</v>
      </c>
      <c r="F4024" s="7">
        <f t="shared" si="619"/>
        <v>8.0044861353071164E-2</v>
      </c>
      <c r="I4024" s="10">
        <v>4022</v>
      </c>
      <c r="J4024" s="8">
        <f t="shared" si="620"/>
        <v>8.2928153662887666E-2</v>
      </c>
      <c r="K4024" s="8">
        <f t="shared" si="620"/>
        <v>8.1296722609534924E-2</v>
      </c>
      <c r="L4024" s="8">
        <f t="shared" si="620"/>
        <v>8.2106944449135397E-2</v>
      </c>
      <c r="M4024" s="8">
        <f t="shared" si="620"/>
        <v>8.1544861353071166E-2</v>
      </c>
      <c r="P4024">
        <v>4022</v>
      </c>
      <c r="Q4024" s="8">
        <f t="shared" si="621"/>
        <v>7.9928153662887663E-2</v>
      </c>
      <c r="R4024" s="8">
        <f t="shared" si="621"/>
        <v>7.8296722609534922E-2</v>
      </c>
      <c r="S4024" s="8">
        <f t="shared" si="621"/>
        <v>7.9106944449135394E-2</v>
      </c>
      <c r="T4024" s="8">
        <f t="shared" si="621"/>
        <v>7.8544861353071163E-2</v>
      </c>
      <c r="W4024">
        <v>4022</v>
      </c>
      <c r="X4024" s="4">
        <f t="shared" si="616"/>
        <v>8.83144197453231E-2</v>
      </c>
      <c r="Y4024" s="4">
        <f t="shared" si="623"/>
        <v>8.7509729441022574E-2</v>
      </c>
      <c r="Z4024" s="4">
        <f t="shared" si="624"/>
        <v>8.6956765752619666E-2</v>
      </c>
    </row>
    <row r="4025" spans="1:26" x14ac:dyDescent="0.25">
      <c r="A4025" s="16">
        <f t="shared" si="622"/>
        <v>47558</v>
      </c>
      <c r="B4025">
        <f>+'[2]Ejercicio 1'!E4242</f>
        <v>4023</v>
      </c>
      <c r="C4025" s="5">
        <v>8.1429943828232057E-2</v>
      </c>
      <c r="D4025" s="4">
        <f t="shared" si="617"/>
        <v>7.9798441993171265E-2</v>
      </c>
      <c r="E4025" s="6">
        <f t="shared" si="618"/>
        <v>8.060869886670223E-2</v>
      </c>
      <c r="F4025" s="7">
        <f t="shared" si="619"/>
        <v>8.0046591441209625E-2</v>
      </c>
      <c r="I4025" s="10">
        <v>4023</v>
      </c>
      <c r="J4025" s="8">
        <f t="shared" si="620"/>
        <v>8.2929943828232058E-2</v>
      </c>
      <c r="K4025" s="8">
        <f t="shared" si="620"/>
        <v>8.1298441993171267E-2</v>
      </c>
      <c r="L4025" s="8">
        <f t="shared" si="620"/>
        <v>8.2108698866702232E-2</v>
      </c>
      <c r="M4025" s="8">
        <f t="shared" si="620"/>
        <v>8.1546591441209626E-2</v>
      </c>
      <c r="P4025">
        <v>4023</v>
      </c>
      <c r="Q4025" s="8">
        <f t="shared" si="621"/>
        <v>7.9929943828232056E-2</v>
      </c>
      <c r="R4025" s="8">
        <f t="shared" si="621"/>
        <v>7.8298441993171264E-2</v>
      </c>
      <c r="S4025" s="8">
        <f t="shared" si="621"/>
        <v>7.9108698866702229E-2</v>
      </c>
      <c r="T4025" s="8">
        <f t="shared" si="621"/>
        <v>7.8546591441209623E-2</v>
      </c>
      <c r="W4025">
        <v>4023</v>
      </c>
      <c r="X4025" s="4">
        <f t="shared" si="616"/>
        <v>8.8318006194256546E-2</v>
      </c>
      <c r="Y4025" s="4">
        <f t="shared" si="623"/>
        <v>8.7513238340300087E-2</v>
      </c>
      <c r="Z4025" s="4">
        <f t="shared" si="624"/>
        <v>8.6960221788208808E-2</v>
      </c>
    </row>
    <row r="4026" spans="1:26" x14ac:dyDescent="0.25">
      <c r="A4026" s="16">
        <f t="shared" si="622"/>
        <v>47559</v>
      </c>
      <c r="B4026">
        <f>+'[2]Ejercicio 1'!E4243</f>
        <v>4024</v>
      </c>
      <c r="C4026" s="5">
        <v>8.1431733993576436E-2</v>
      </c>
      <c r="D4026" s="4">
        <f t="shared" si="617"/>
        <v>7.9800161375313081E-2</v>
      </c>
      <c r="E4026" s="6">
        <f t="shared" si="618"/>
        <v>8.0610453283506592E-2</v>
      </c>
      <c r="F4026" s="7">
        <f t="shared" si="619"/>
        <v>8.0048321528077684E-2</v>
      </c>
      <c r="I4026" s="10">
        <v>4024</v>
      </c>
      <c r="J4026" s="8">
        <f t="shared" si="620"/>
        <v>8.2931733993576437E-2</v>
      </c>
      <c r="K4026" s="8">
        <f t="shared" si="620"/>
        <v>8.1300161375313082E-2</v>
      </c>
      <c r="L4026" s="8">
        <f t="shared" si="620"/>
        <v>8.2110453283506593E-2</v>
      </c>
      <c r="M4026" s="8">
        <f t="shared" si="620"/>
        <v>8.1548321528077686E-2</v>
      </c>
      <c r="P4026">
        <v>4024</v>
      </c>
      <c r="Q4026" s="8">
        <f t="shared" si="621"/>
        <v>7.9931733993576434E-2</v>
      </c>
      <c r="R4026" s="8">
        <f t="shared" si="621"/>
        <v>7.8300161375313079E-2</v>
      </c>
      <c r="S4026" s="8">
        <f t="shared" si="621"/>
        <v>7.911045328350659E-2</v>
      </c>
      <c r="T4026" s="8">
        <f t="shared" si="621"/>
        <v>7.8548321528077683E-2</v>
      </c>
      <c r="W4026">
        <v>4024</v>
      </c>
      <c r="X4026" s="4">
        <f t="shared" ref="X4026:X4089" si="625">Tasa_Fwd(C3844,B3844,C4026,B4026,182)</f>
        <v>8.832159264473205E-2</v>
      </c>
      <c r="Y4026" s="4">
        <f t="shared" si="623"/>
        <v>8.7516747238045645E-2</v>
      </c>
      <c r="Z4026" s="4">
        <f t="shared" si="624"/>
        <v>8.6963677820611929E-2</v>
      </c>
    </row>
    <row r="4027" spans="1:26" x14ac:dyDescent="0.25">
      <c r="A4027" s="16">
        <f t="shared" si="622"/>
        <v>47560</v>
      </c>
      <c r="B4027">
        <f>+'[2]Ejercicio 1'!E4244</f>
        <v>4025</v>
      </c>
      <c r="C4027" s="5">
        <v>8.1433524158920828E-2</v>
      </c>
      <c r="D4027" s="4">
        <f t="shared" si="617"/>
        <v>7.9801880755960369E-2</v>
      </c>
      <c r="E4027" s="6">
        <f t="shared" si="618"/>
        <v>8.0612207699549354E-2</v>
      </c>
      <c r="F4027" s="7">
        <f t="shared" si="619"/>
        <v>8.0050051613669612E-2</v>
      </c>
      <c r="I4027" s="10">
        <v>4025</v>
      </c>
      <c r="J4027" s="8">
        <f t="shared" si="620"/>
        <v>8.2933524158920829E-2</v>
      </c>
      <c r="K4027" s="8">
        <f t="shared" si="620"/>
        <v>8.1301880755960371E-2</v>
      </c>
      <c r="L4027" s="8">
        <f t="shared" si="620"/>
        <v>8.2112207699549355E-2</v>
      </c>
      <c r="M4027" s="8">
        <f t="shared" si="620"/>
        <v>8.1550051613669614E-2</v>
      </c>
      <c r="P4027">
        <v>4025</v>
      </c>
      <c r="Q4027" s="8">
        <f t="shared" si="621"/>
        <v>7.9933524158920827E-2</v>
      </c>
      <c r="R4027" s="8">
        <f t="shared" si="621"/>
        <v>7.8301880755960368E-2</v>
      </c>
      <c r="S4027" s="8">
        <f t="shared" si="621"/>
        <v>7.9112207699549353E-2</v>
      </c>
      <c r="T4027" s="8">
        <f t="shared" si="621"/>
        <v>7.8550051613669611E-2</v>
      </c>
      <c r="W4027">
        <v>4025</v>
      </c>
      <c r="X4027" s="4">
        <f t="shared" si="625"/>
        <v>8.8325179096768056E-2</v>
      </c>
      <c r="Y4027" s="4">
        <f t="shared" si="623"/>
        <v>8.7520256134260982E-2</v>
      </c>
      <c r="Z4027" s="4">
        <f t="shared" si="624"/>
        <v>8.6967133849021092E-2</v>
      </c>
    </row>
    <row r="4028" spans="1:26" x14ac:dyDescent="0.25">
      <c r="A4028" s="16">
        <f t="shared" si="622"/>
        <v>47561</v>
      </c>
      <c r="B4028">
        <f>+'[2]Ejercicio 1'!E4245</f>
        <v>4026</v>
      </c>
      <c r="C4028" s="5">
        <v>8.1435314324265207E-2</v>
      </c>
      <c r="D4028" s="4">
        <f t="shared" si="617"/>
        <v>7.9803600135113548E-2</v>
      </c>
      <c r="E4028" s="6">
        <f t="shared" si="618"/>
        <v>8.0613962114828783E-2</v>
      </c>
      <c r="F4028" s="7">
        <f t="shared" si="619"/>
        <v>8.0051781697991126E-2</v>
      </c>
      <c r="I4028" s="10">
        <v>4026</v>
      </c>
      <c r="J4028" s="8">
        <f t="shared" si="620"/>
        <v>8.2935314324265208E-2</v>
      </c>
      <c r="K4028" s="8">
        <f t="shared" si="620"/>
        <v>8.1303600135113549E-2</v>
      </c>
      <c r="L4028" s="8">
        <f t="shared" si="620"/>
        <v>8.2113962114828784E-2</v>
      </c>
      <c r="M4028" s="8">
        <f t="shared" si="620"/>
        <v>8.1551781697991127E-2</v>
      </c>
      <c r="P4028">
        <v>4026</v>
      </c>
      <c r="Q4028" s="8">
        <f t="shared" si="621"/>
        <v>7.9935314324265205E-2</v>
      </c>
      <c r="R4028" s="8">
        <f t="shared" si="621"/>
        <v>7.8303600135113546E-2</v>
      </c>
      <c r="S4028" s="8">
        <f t="shared" si="621"/>
        <v>7.9113962114828781E-2</v>
      </c>
      <c r="T4028" s="8">
        <f t="shared" si="621"/>
        <v>7.8551781697991124E-2</v>
      </c>
      <c r="W4028">
        <v>4026</v>
      </c>
      <c r="X4028" s="4">
        <f t="shared" si="625"/>
        <v>8.8328765550364577E-2</v>
      </c>
      <c r="Y4028" s="4">
        <f t="shared" si="623"/>
        <v>8.752376502898214E-2</v>
      </c>
      <c r="Z4028" s="4">
        <f t="shared" si="624"/>
        <v>8.6970589873844553E-2</v>
      </c>
    </row>
    <row r="4029" spans="1:26" x14ac:dyDescent="0.25">
      <c r="A4029" s="16">
        <f t="shared" si="622"/>
        <v>47562</v>
      </c>
      <c r="B4029">
        <f>+'[2]Ejercicio 1'!E4246</f>
        <v>4027</v>
      </c>
      <c r="C4029" s="5">
        <v>8.1437104489609599E-2</v>
      </c>
      <c r="D4029" s="4">
        <f t="shared" si="617"/>
        <v>7.9805319512771589E-2</v>
      </c>
      <c r="E4029" s="6">
        <f t="shared" si="618"/>
        <v>8.0615716529345752E-2</v>
      </c>
      <c r="F4029" s="7">
        <f t="shared" si="619"/>
        <v>8.005351178103938E-2</v>
      </c>
      <c r="I4029" s="10">
        <v>4027</v>
      </c>
      <c r="J4029" s="8">
        <f t="shared" si="620"/>
        <v>8.29371044896096E-2</v>
      </c>
      <c r="K4029" s="8">
        <f t="shared" si="620"/>
        <v>8.130531951277159E-2</v>
      </c>
      <c r="L4029" s="8">
        <f t="shared" si="620"/>
        <v>8.2115716529345753E-2</v>
      </c>
      <c r="M4029" s="8">
        <f t="shared" si="620"/>
        <v>8.1553511781039381E-2</v>
      </c>
      <c r="P4029">
        <v>4027</v>
      </c>
      <c r="Q4029" s="8">
        <f t="shared" si="621"/>
        <v>7.9937104489609598E-2</v>
      </c>
      <c r="R4029" s="8">
        <f t="shared" si="621"/>
        <v>7.8305319512771587E-2</v>
      </c>
      <c r="S4029" s="8">
        <f t="shared" si="621"/>
        <v>7.911571652934575E-2</v>
      </c>
      <c r="T4029" s="8">
        <f t="shared" si="621"/>
        <v>7.8553511781039378E-2</v>
      </c>
      <c r="W4029">
        <v>4027</v>
      </c>
      <c r="X4029" s="4">
        <f t="shared" si="625"/>
        <v>8.8332352005501852E-2</v>
      </c>
      <c r="Y4029" s="4">
        <f t="shared" si="623"/>
        <v>8.7527273922132692E-2</v>
      </c>
      <c r="Z4029" s="4">
        <f t="shared" si="624"/>
        <v>8.6974045895479149E-2</v>
      </c>
    </row>
    <row r="4030" spans="1:26" x14ac:dyDescent="0.25">
      <c r="A4030" s="16">
        <f t="shared" si="622"/>
        <v>47563</v>
      </c>
      <c r="B4030">
        <f>+'[2]Ejercicio 1'!E4247</f>
        <v>4028</v>
      </c>
      <c r="C4030" s="5">
        <v>8.1438894654953978E-2</v>
      </c>
      <c r="D4030" s="4">
        <f t="shared" si="617"/>
        <v>7.9807038888935325E-2</v>
      </c>
      <c r="E4030" s="6">
        <f t="shared" si="618"/>
        <v>8.0617470943100233E-2</v>
      </c>
      <c r="F4030" s="7">
        <f t="shared" si="619"/>
        <v>8.005524186281722E-2</v>
      </c>
      <c r="I4030" s="10">
        <v>4028</v>
      </c>
      <c r="J4030" s="8">
        <f t="shared" si="620"/>
        <v>8.2938894654953979E-2</v>
      </c>
      <c r="K4030" s="8">
        <f t="shared" si="620"/>
        <v>8.1307038888935326E-2</v>
      </c>
      <c r="L4030" s="8">
        <f t="shared" si="620"/>
        <v>8.2117470943100235E-2</v>
      </c>
      <c r="M4030" s="8">
        <f t="shared" si="620"/>
        <v>8.1555241862817221E-2</v>
      </c>
      <c r="P4030">
        <v>4028</v>
      </c>
      <c r="Q4030" s="8">
        <f t="shared" si="621"/>
        <v>7.9938894654953976E-2</v>
      </c>
      <c r="R4030" s="8">
        <f t="shared" si="621"/>
        <v>7.8307038888935324E-2</v>
      </c>
      <c r="S4030" s="8">
        <f t="shared" si="621"/>
        <v>7.9117470943100232E-2</v>
      </c>
      <c r="T4030" s="8">
        <f t="shared" si="621"/>
        <v>7.8555241862817218E-2</v>
      </c>
      <c r="W4030">
        <v>4028</v>
      </c>
      <c r="X4030" s="4">
        <f t="shared" si="625"/>
        <v>8.8335938462189956E-2</v>
      </c>
      <c r="Y4030" s="4">
        <f t="shared" si="623"/>
        <v>8.7530782813789926E-2</v>
      </c>
      <c r="Z4030" s="4">
        <f t="shared" si="624"/>
        <v>8.6977501913533747E-2</v>
      </c>
    </row>
    <row r="4031" spans="1:26" x14ac:dyDescent="0.25">
      <c r="A4031" s="16">
        <f t="shared" si="622"/>
        <v>47564</v>
      </c>
      <c r="B4031">
        <f>+'[2]Ejercicio 1'!E4248</f>
        <v>4029</v>
      </c>
      <c r="C4031" s="5">
        <v>8.144068482029837E-2</v>
      </c>
      <c r="D4031" s="4">
        <f t="shared" si="617"/>
        <v>7.980875826360434E-2</v>
      </c>
      <c r="E4031" s="6">
        <f t="shared" si="618"/>
        <v>8.0619225356092269E-2</v>
      </c>
      <c r="F4031" s="7">
        <f t="shared" si="619"/>
        <v>8.0056971943318941E-2</v>
      </c>
      <c r="I4031" s="10">
        <v>4029</v>
      </c>
      <c r="J4031" s="8">
        <f t="shared" si="620"/>
        <v>8.2940684820298372E-2</v>
      </c>
      <c r="K4031" s="8">
        <f t="shared" si="620"/>
        <v>8.1308758263604342E-2</v>
      </c>
      <c r="L4031" s="8">
        <f t="shared" si="620"/>
        <v>8.2119225356092271E-2</v>
      </c>
      <c r="M4031" s="8">
        <f t="shared" si="620"/>
        <v>8.1556971943318943E-2</v>
      </c>
      <c r="P4031">
        <v>4029</v>
      </c>
      <c r="Q4031" s="8">
        <f t="shared" si="621"/>
        <v>7.9940684820298369E-2</v>
      </c>
      <c r="R4031" s="8">
        <f t="shared" si="621"/>
        <v>7.8308758263604339E-2</v>
      </c>
      <c r="S4031" s="8">
        <f t="shared" si="621"/>
        <v>7.9119225356092268E-2</v>
      </c>
      <c r="T4031" s="8">
        <f t="shared" si="621"/>
        <v>7.855697194331894E-2</v>
      </c>
      <c r="W4031">
        <v>4029</v>
      </c>
      <c r="X4031" s="4">
        <f t="shared" si="625"/>
        <v>8.833952492042893E-2</v>
      </c>
      <c r="Y4031" s="4">
        <f t="shared" si="623"/>
        <v>8.7534291703877415E-2</v>
      </c>
      <c r="Z4031" s="4">
        <f t="shared" si="624"/>
        <v>8.6980957927177582E-2</v>
      </c>
    </row>
    <row r="4032" spans="1:26" x14ac:dyDescent="0.25">
      <c r="A4032" s="16">
        <f t="shared" si="622"/>
        <v>47565</v>
      </c>
      <c r="B4032">
        <f>+'[2]Ejercicio 1'!E4249</f>
        <v>4030</v>
      </c>
      <c r="C4032" s="5">
        <v>8.1442474985642749E-2</v>
      </c>
      <c r="D4032" s="4">
        <f t="shared" si="617"/>
        <v>7.9810477636778843E-2</v>
      </c>
      <c r="E4032" s="6">
        <f t="shared" si="618"/>
        <v>8.0620979768321818E-2</v>
      </c>
      <c r="F4032" s="7">
        <f t="shared" si="619"/>
        <v>8.0058702022550249E-2</v>
      </c>
      <c r="I4032" s="10">
        <v>4030</v>
      </c>
      <c r="J4032" s="8">
        <f t="shared" si="620"/>
        <v>8.294247498564275E-2</v>
      </c>
      <c r="K4032" s="8">
        <f t="shared" si="620"/>
        <v>8.1310477636778844E-2</v>
      </c>
      <c r="L4032" s="8">
        <f t="shared" si="620"/>
        <v>8.212097976832182E-2</v>
      </c>
      <c r="M4032" s="8">
        <f t="shared" si="620"/>
        <v>8.155870202255025E-2</v>
      </c>
      <c r="P4032">
        <v>4030</v>
      </c>
      <c r="Q4032" s="8">
        <f t="shared" si="621"/>
        <v>7.9942474985642747E-2</v>
      </c>
      <c r="R4032" s="8">
        <f t="shared" si="621"/>
        <v>7.8310477636778841E-2</v>
      </c>
      <c r="S4032" s="8">
        <f t="shared" si="621"/>
        <v>7.9120979768321817E-2</v>
      </c>
      <c r="T4032" s="8">
        <f t="shared" si="621"/>
        <v>7.8558702022550247E-2</v>
      </c>
      <c r="W4032">
        <v>4030</v>
      </c>
      <c r="X4032" s="4">
        <f t="shared" si="625"/>
        <v>8.8343111380209505E-2</v>
      </c>
      <c r="Y4032" s="4">
        <f t="shared" si="623"/>
        <v>8.7537800592471612E-2</v>
      </c>
      <c r="Z4032" s="4">
        <f t="shared" si="624"/>
        <v>8.6984413938049343E-2</v>
      </c>
    </row>
    <row r="4033" spans="1:26" x14ac:dyDescent="0.25">
      <c r="A4033" s="16">
        <f t="shared" si="622"/>
        <v>47566</v>
      </c>
      <c r="B4033">
        <f>+'[2]Ejercicio 1'!E4250</f>
        <v>4031</v>
      </c>
      <c r="C4033" s="5">
        <v>8.1444265150987141E-2</v>
      </c>
      <c r="D4033" s="4">
        <f t="shared" si="617"/>
        <v>7.9812197008459054E-2</v>
      </c>
      <c r="E4033" s="6">
        <f t="shared" si="618"/>
        <v>8.0622734179788921E-2</v>
      </c>
      <c r="F4033" s="7">
        <f t="shared" si="619"/>
        <v>8.0060432100508283E-2</v>
      </c>
      <c r="I4033" s="10">
        <v>4031</v>
      </c>
      <c r="J4033" s="8">
        <f t="shared" si="620"/>
        <v>8.2944265150987143E-2</v>
      </c>
      <c r="K4033" s="8">
        <f t="shared" si="620"/>
        <v>8.1312197008459056E-2</v>
      </c>
      <c r="L4033" s="8">
        <f t="shared" si="620"/>
        <v>8.2122734179788923E-2</v>
      </c>
      <c r="M4033" s="8">
        <f t="shared" si="620"/>
        <v>8.1560432100508284E-2</v>
      </c>
      <c r="P4033">
        <v>4031</v>
      </c>
      <c r="Q4033" s="8">
        <f t="shared" si="621"/>
        <v>7.994426515098714E-2</v>
      </c>
      <c r="R4033" s="8">
        <f t="shared" si="621"/>
        <v>7.8312197008459053E-2</v>
      </c>
      <c r="S4033" s="8">
        <f t="shared" si="621"/>
        <v>7.912273417978892E-2</v>
      </c>
      <c r="T4033" s="8">
        <f t="shared" si="621"/>
        <v>7.8560432100508282E-2</v>
      </c>
      <c r="W4033">
        <v>4031</v>
      </c>
      <c r="X4033" s="4">
        <f t="shared" si="625"/>
        <v>8.8346697841560712E-2</v>
      </c>
      <c r="Y4033" s="4">
        <f t="shared" si="623"/>
        <v>8.7541309479534715E-2</v>
      </c>
      <c r="Z4033" s="4">
        <f t="shared" si="624"/>
        <v>8.6987869944921456E-2</v>
      </c>
    </row>
    <row r="4034" spans="1:26" x14ac:dyDescent="0.25">
      <c r="A4034" s="16">
        <f t="shared" si="622"/>
        <v>47567</v>
      </c>
      <c r="B4034">
        <f>+'[2]Ejercicio 1'!E4251</f>
        <v>4032</v>
      </c>
      <c r="C4034" s="5">
        <v>8.144605531633152E-2</v>
      </c>
      <c r="D4034" s="4">
        <f t="shared" si="617"/>
        <v>7.9813916378644559E-2</v>
      </c>
      <c r="E4034" s="6">
        <f t="shared" si="618"/>
        <v>8.0624488590493537E-2</v>
      </c>
      <c r="F4034" s="7">
        <f t="shared" si="619"/>
        <v>8.0062162177195903E-2</v>
      </c>
      <c r="I4034" s="10">
        <v>4032</v>
      </c>
      <c r="J4034" s="8">
        <f t="shared" si="620"/>
        <v>8.2946055316331521E-2</v>
      </c>
      <c r="K4034" s="8">
        <f t="shared" si="620"/>
        <v>8.131391637864456E-2</v>
      </c>
      <c r="L4034" s="8">
        <f t="shared" si="620"/>
        <v>8.2124488590493538E-2</v>
      </c>
      <c r="M4034" s="8">
        <f t="shared" ref="M4034:M4097" si="626">F4034+$O$1</f>
        <v>8.1562162177195904E-2</v>
      </c>
      <c r="P4034">
        <v>4032</v>
      </c>
      <c r="Q4034" s="8">
        <f t="shared" si="621"/>
        <v>7.9946055316331519E-2</v>
      </c>
      <c r="R4034" s="8">
        <f t="shared" si="621"/>
        <v>7.8313916378644557E-2</v>
      </c>
      <c r="S4034" s="8">
        <f t="shared" si="621"/>
        <v>7.9124488590493536E-2</v>
      </c>
      <c r="T4034" s="8">
        <f t="shared" ref="T4034:T4097" si="627">F4034-$O$1</f>
        <v>7.8562162177195902E-2</v>
      </c>
      <c r="W4034">
        <v>4032</v>
      </c>
      <c r="X4034" s="4">
        <f t="shared" si="625"/>
        <v>8.8350284304452215E-2</v>
      </c>
      <c r="Y4034" s="4">
        <f t="shared" si="623"/>
        <v>8.7544818365065863E-2</v>
      </c>
      <c r="Z4034" s="4">
        <f t="shared" si="624"/>
        <v>8.6991325948621814E-2</v>
      </c>
    </row>
    <row r="4035" spans="1:26" x14ac:dyDescent="0.25">
      <c r="A4035" s="16">
        <f t="shared" si="622"/>
        <v>47568</v>
      </c>
      <c r="B4035">
        <f>+'[2]Ejercicio 1'!E4252</f>
        <v>4033</v>
      </c>
      <c r="C4035" s="5">
        <v>8.1447845481675912E-2</v>
      </c>
      <c r="D4035" s="4">
        <f t="shared" ref="D4035:D4098" si="628">+LN((1+C4035*182/360)^(360/182))</f>
        <v>7.9815635747335342E-2</v>
      </c>
      <c r="E4035" s="6">
        <f t="shared" ref="E4035:E4098" si="629">Equivalencia_Tasas(C4035,182,91)</f>
        <v>8.0626243000435693E-2</v>
      </c>
      <c r="F4035" s="7">
        <f t="shared" ref="F4035:F4098" si="630">Equivalencia_Tasas(C4035,182,28)</f>
        <v>8.0063892252610264E-2</v>
      </c>
      <c r="I4035" s="10">
        <v>4033</v>
      </c>
      <c r="J4035" s="8">
        <f t="shared" ref="J4035:M4098" si="631">C4035+$O$1</f>
        <v>8.2947845481675914E-2</v>
      </c>
      <c r="K4035" s="8">
        <f t="shared" si="631"/>
        <v>8.1315635747335344E-2</v>
      </c>
      <c r="L4035" s="8">
        <f t="shared" si="631"/>
        <v>8.2126243000435695E-2</v>
      </c>
      <c r="M4035" s="8">
        <f t="shared" si="626"/>
        <v>8.1563892252610265E-2</v>
      </c>
      <c r="P4035">
        <v>4033</v>
      </c>
      <c r="Q4035" s="8">
        <f t="shared" ref="Q4035:T4098" si="632">C4035-$O$1</f>
        <v>7.9947845481675911E-2</v>
      </c>
      <c r="R4035" s="8">
        <f t="shared" si="632"/>
        <v>7.8315635747335341E-2</v>
      </c>
      <c r="S4035" s="8">
        <f t="shared" si="632"/>
        <v>7.9126243000435692E-2</v>
      </c>
      <c r="T4035" s="8">
        <f t="shared" si="627"/>
        <v>7.8563892252610262E-2</v>
      </c>
      <c r="W4035">
        <v>4033</v>
      </c>
      <c r="X4035" s="4">
        <f t="shared" si="625"/>
        <v>8.835387076889456E-2</v>
      </c>
      <c r="Y4035" s="4">
        <f t="shared" si="623"/>
        <v>8.7548327249064167E-2</v>
      </c>
      <c r="Z4035" s="4">
        <f t="shared" si="624"/>
        <v>8.6994781948313962E-2</v>
      </c>
    </row>
    <row r="4036" spans="1:26" x14ac:dyDescent="0.25">
      <c r="A4036" s="16">
        <f t="shared" si="622"/>
        <v>47569</v>
      </c>
      <c r="B4036">
        <f>+'[2]Ejercicio 1'!E4253</f>
        <v>4034</v>
      </c>
      <c r="C4036" s="5">
        <v>8.1449635647020291E-2</v>
      </c>
      <c r="D4036" s="4">
        <f t="shared" si="628"/>
        <v>7.9817355114531835E-2</v>
      </c>
      <c r="E4036" s="6">
        <f t="shared" si="629"/>
        <v>8.0627997409614516E-2</v>
      </c>
      <c r="F4036" s="7">
        <f t="shared" si="630"/>
        <v>8.0065622326748506E-2</v>
      </c>
      <c r="I4036" s="10">
        <v>4034</v>
      </c>
      <c r="J4036" s="8">
        <f t="shared" si="631"/>
        <v>8.2949635647020292E-2</v>
      </c>
      <c r="K4036" s="8">
        <f t="shared" si="631"/>
        <v>8.1317355114531836E-2</v>
      </c>
      <c r="L4036" s="8">
        <f t="shared" si="631"/>
        <v>8.2127997409614517E-2</v>
      </c>
      <c r="M4036" s="8">
        <f t="shared" si="626"/>
        <v>8.1565622326748508E-2</v>
      </c>
      <c r="P4036">
        <v>4034</v>
      </c>
      <c r="Q4036" s="8">
        <f t="shared" si="632"/>
        <v>7.994963564702029E-2</v>
      </c>
      <c r="R4036" s="8">
        <f t="shared" si="632"/>
        <v>7.8317355114531834E-2</v>
      </c>
      <c r="S4036" s="8">
        <f t="shared" si="632"/>
        <v>7.9127997409614514E-2</v>
      </c>
      <c r="T4036" s="8">
        <f t="shared" si="627"/>
        <v>7.8565622326748505E-2</v>
      </c>
      <c r="W4036">
        <v>4034</v>
      </c>
      <c r="X4036" s="4">
        <f t="shared" si="625"/>
        <v>8.8357457234888206E-2</v>
      </c>
      <c r="Y4036" s="4">
        <f t="shared" si="623"/>
        <v>8.7551836131493616E-2</v>
      </c>
      <c r="Z4036" s="4">
        <f t="shared" si="624"/>
        <v>8.6998237944420395E-2</v>
      </c>
    </row>
    <row r="4037" spans="1:26" x14ac:dyDescent="0.25">
      <c r="A4037" s="16">
        <f t="shared" ref="A4037:A4100" si="633">+A4036+1</f>
        <v>47570</v>
      </c>
      <c r="B4037">
        <f>+'[2]Ejercicio 1'!E4254</f>
        <v>4035</v>
      </c>
      <c r="C4037" s="5">
        <v>8.1451425812364683E-2</v>
      </c>
      <c r="D4037" s="4">
        <f t="shared" si="628"/>
        <v>7.9819074480233634E-2</v>
      </c>
      <c r="E4037" s="6">
        <f t="shared" si="629"/>
        <v>8.0629751818031739E-2</v>
      </c>
      <c r="F4037" s="7">
        <f t="shared" si="630"/>
        <v>8.0067352399619179E-2</v>
      </c>
      <c r="I4037" s="10">
        <v>4035</v>
      </c>
      <c r="J4037" s="8">
        <f t="shared" si="631"/>
        <v>8.2951425812364685E-2</v>
      </c>
      <c r="K4037" s="8">
        <f t="shared" si="631"/>
        <v>8.1319074480233636E-2</v>
      </c>
      <c r="L4037" s="8">
        <f t="shared" si="631"/>
        <v>8.212975181803174E-2</v>
      </c>
      <c r="M4037" s="8">
        <f t="shared" si="626"/>
        <v>8.1567352399619181E-2</v>
      </c>
      <c r="P4037">
        <v>4035</v>
      </c>
      <c r="Q4037" s="8">
        <f t="shared" si="632"/>
        <v>7.9951425812364682E-2</v>
      </c>
      <c r="R4037" s="8">
        <f t="shared" si="632"/>
        <v>7.8319074480233633E-2</v>
      </c>
      <c r="S4037" s="8">
        <f t="shared" si="632"/>
        <v>7.9129751818031738E-2</v>
      </c>
      <c r="T4037" s="8">
        <f t="shared" si="627"/>
        <v>7.8567352399619178E-2</v>
      </c>
      <c r="W4037">
        <v>4035</v>
      </c>
      <c r="X4037" s="4">
        <f t="shared" si="625"/>
        <v>8.8361043702432696E-2</v>
      </c>
      <c r="Y4037" s="4">
        <f t="shared" si="623"/>
        <v>8.7555345012468408E-2</v>
      </c>
      <c r="Z4037" s="4">
        <f t="shared" si="624"/>
        <v>8.700169393734937E-2</v>
      </c>
    </row>
    <row r="4038" spans="1:26" x14ac:dyDescent="0.25">
      <c r="A4038" s="16">
        <f t="shared" si="633"/>
        <v>47571</v>
      </c>
      <c r="B4038">
        <f>+'[2]Ejercicio 1'!E4255</f>
        <v>4036</v>
      </c>
      <c r="C4038" s="5">
        <v>8.1453215977709062E-2</v>
      </c>
      <c r="D4038" s="4">
        <f t="shared" si="628"/>
        <v>7.9820793844440727E-2</v>
      </c>
      <c r="E4038" s="6">
        <f t="shared" si="629"/>
        <v>8.0631506225686489E-2</v>
      </c>
      <c r="F4038" s="7">
        <f t="shared" si="630"/>
        <v>8.0069082471213734E-2</v>
      </c>
      <c r="I4038" s="10">
        <v>4036</v>
      </c>
      <c r="J4038" s="8">
        <f t="shared" si="631"/>
        <v>8.2953215977709063E-2</v>
      </c>
      <c r="K4038" s="8">
        <f t="shared" si="631"/>
        <v>8.1320793844440728E-2</v>
      </c>
      <c r="L4038" s="8">
        <f t="shared" si="631"/>
        <v>8.213150622568649E-2</v>
      </c>
      <c r="M4038" s="8">
        <f t="shared" si="626"/>
        <v>8.1569082471213736E-2</v>
      </c>
      <c r="P4038">
        <v>4036</v>
      </c>
      <c r="Q4038" s="8">
        <f t="shared" si="632"/>
        <v>7.9953215977709061E-2</v>
      </c>
      <c r="R4038" s="8">
        <f t="shared" si="632"/>
        <v>7.8320793844440725E-2</v>
      </c>
      <c r="S4038" s="8">
        <f t="shared" si="632"/>
        <v>7.9131506225686488E-2</v>
      </c>
      <c r="T4038" s="8">
        <f t="shared" si="627"/>
        <v>7.8569082471213733E-2</v>
      </c>
      <c r="W4038">
        <v>4036</v>
      </c>
      <c r="X4038" s="4">
        <f t="shared" si="625"/>
        <v>8.8364630171518355E-2</v>
      </c>
      <c r="Y4038" s="4">
        <f t="shared" si="623"/>
        <v>8.7558853891910357E-2</v>
      </c>
      <c r="Z4038" s="4">
        <f t="shared" si="624"/>
        <v>8.7005149926278696E-2</v>
      </c>
    </row>
    <row r="4039" spans="1:26" x14ac:dyDescent="0.25">
      <c r="A4039" s="16">
        <f t="shared" si="633"/>
        <v>47572</v>
      </c>
      <c r="B4039">
        <f>+'[2]Ejercicio 1'!E4256</f>
        <v>4037</v>
      </c>
      <c r="C4039" s="5">
        <v>8.1455006143053454E-2</v>
      </c>
      <c r="D4039" s="4">
        <f t="shared" si="628"/>
        <v>7.9822513207153542E-2</v>
      </c>
      <c r="E4039" s="6">
        <f t="shared" si="629"/>
        <v>8.0633260632577905E-2</v>
      </c>
      <c r="F4039" s="7">
        <f t="shared" si="630"/>
        <v>8.0070812541537889E-2</v>
      </c>
      <c r="I4039" s="10">
        <v>4037</v>
      </c>
      <c r="J4039" s="8">
        <f t="shared" si="631"/>
        <v>8.2955006143053456E-2</v>
      </c>
      <c r="K4039" s="8">
        <f t="shared" si="631"/>
        <v>8.1322513207153543E-2</v>
      </c>
      <c r="L4039" s="8">
        <f t="shared" si="631"/>
        <v>8.2133260632577906E-2</v>
      </c>
      <c r="M4039" s="8">
        <f t="shared" si="626"/>
        <v>8.157081254153789E-2</v>
      </c>
      <c r="P4039">
        <v>4037</v>
      </c>
      <c r="Q4039" s="8">
        <f t="shared" si="632"/>
        <v>7.9955006143053453E-2</v>
      </c>
      <c r="R4039" s="8">
        <f t="shared" si="632"/>
        <v>7.8322513207153541E-2</v>
      </c>
      <c r="S4039" s="8">
        <f t="shared" si="632"/>
        <v>7.9133260632577904E-2</v>
      </c>
      <c r="T4039" s="8">
        <f t="shared" si="627"/>
        <v>7.8570812541537888E-2</v>
      </c>
      <c r="W4039">
        <v>4037</v>
      </c>
      <c r="X4039" s="4">
        <f t="shared" si="625"/>
        <v>8.8368216642164099E-2</v>
      </c>
      <c r="Y4039" s="4">
        <f t="shared" si="623"/>
        <v>8.7562362769743926E-2</v>
      </c>
      <c r="Z4039" s="4">
        <f t="shared" si="624"/>
        <v>8.7008605912030565E-2</v>
      </c>
    </row>
    <row r="4040" spans="1:26" x14ac:dyDescent="0.25">
      <c r="A4040" s="16">
        <f t="shared" si="633"/>
        <v>47573</v>
      </c>
      <c r="B4040">
        <f>+'[2]Ejercicio 1'!E4257</f>
        <v>4038</v>
      </c>
      <c r="C4040" s="5">
        <v>8.1456796308397833E-2</v>
      </c>
      <c r="D4040" s="4">
        <f t="shared" si="628"/>
        <v>7.9824232568372275E-2</v>
      </c>
      <c r="E4040" s="6">
        <f t="shared" si="629"/>
        <v>8.063501503870861E-2</v>
      </c>
      <c r="F4040" s="7">
        <f t="shared" si="630"/>
        <v>8.0072542610588757E-2</v>
      </c>
      <c r="I4040" s="10">
        <v>4038</v>
      </c>
      <c r="J4040" s="8">
        <f t="shared" si="631"/>
        <v>8.2956796308397834E-2</v>
      </c>
      <c r="K4040" s="8">
        <f t="shared" si="631"/>
        <v>8.1324232568372276E-2</v>
      </c>
      <c r="L4040" s="8">
        <f t="shared" si="631"/>
        <v>8.2135015038708611E-2</v>
      </c>
      <c r="M4040" s="8">
        <f t="shared" si="626"/>
        <v>8.1572542610588758E-2</v>
      </c>
      <c r="P4040">
        <v>4038</v>
      </c>
      <c r="Q4040" s="8">
        <f t="shared" si="632"/>
        <v>7.9956796308397832E-2</v>
      </c>
      <c r="R4040" s="8">
        <f t="shared" si="632"/>
        <v>7.8324232568372273E-2</v>
      </c>
      <c r="S4040" s="8">
        <f t="shared" si="632"/>
        <v>7.9135015038708609E-2</v>
      </c>
      <c r="T4040" s="8">
        <f t="shared" si="627"/>
        <v>7.8572542610588755E-2</v>
      </c>
      <c r="W4040">
        <v>4038</v>
      </c>
      <c r="X4040" s="4">
        <f t="shared" si="625"/>
        <v>8.8371803114370789E-2</v>
      </c>
      <c r="Y4040" s="4">
        <f t="shared" si="623"/>
        <v>8.7565871646162349E-2</v>
      </c>
      <c r="Z4040" s="4">
        <f t="shared" si="624"/>
        <v>8.7012061893779913E-2</v>
      </c>
    </row>
    <row r="4041" spans="1:26" x14ac:dyDescent="0.25">
      <c r="A4041" s="16">
        <f t="shared" si="633"/>
        <v>47574</v>
      </c>
      <c r="B4041">
        <f>+'[2]Ejercicio 1'!E4258</f>
        <v>4039</v>
      </c>
      <c r="C4041" s="5">
        <v>8.1458586473742225E-2</v>
      </c>
      <c r="D4041" s="4">
        <f t="shared" si="628"/>
        <v>7.9825951928095898E-2</v>
      </c>
      <c r="E4041" s="6">
        <f t="shared" si="629"/>
        <v>8.0636769444075079E-2</v>
      </c>
      <c r="F4041" s="7">
        <f t="shared" si="630"/>
        <v>8.0074272678369224E-2</v>
      </c>
      <c r="I4041" s="10">
        <v>4039</v>
      </c>
      <c r="J4041" s="8">
        <f t="shared" si="631"/>
        <v>8.2958586473742227E-2</v>
      </c>
      <c r="K4041" s="8">
        <f t="shared" si="631"/>
        <v>8.1325951928095899E-2</v>
      </c>
      <c r="L4041" s="8">
        <f t="shared" si="631"/>
        <v>8.2136769444075081E-2</v>
      </c>
      <c r="M4041" s="8">
        <f t="shared" si="626"/>
        <v>8.1574272678369225E-2</v>
      </c>
      <c r="P4041">
        <v>4039</v>
      </c>
      <c r="Q4041" s="8">
        <f t="shared" si="632"/>
        <v>7.9958586473742224E-2</v>
      </c>
      <c r="R4041" s="8">
        <f t="shared" si="632"/>
        <v>7.8325951928095897E-2</v>
      </c>
      <c r="S4041" s="8">
        <f t="shared" si="632"/>
        <v>7.9136769444075078E-2</v>
      </c>
      <c r="T4041" s="8">
        <f t="shared" si="627"/>
        <v>7.8574272678369222E-2</v>
      </c>
      <c r="W4041">
        <v>4039</v>
      </c>
      <c r="X4041" s="4">
        <f t="shared" si="625"/>
        <v>8.8375389588118233E-2</v>
      </c>
      <c r="Y4041" s="4">
        <f t="shared" si="623"/>
        <v>8.7569380520971532E-2</v>
      </c>
      <c r="Z4041" s="4">
        <f t="shared" si="624"/>
        <v>8.7015517872354661E-2</v>
      </c>
    </row>
    <row r="4042" spans="1:26" x14ac:dyDescent="0.25">
      <c r="A4042" s="16">
        <f t="shared" si="633"/>
        <v>47575</v>
      </c>
      <c r="B4042">
        <f>+'[2]Ejercicio 1'!E4259</f>
        <v>4040</v>
      </c>
      <c r="C4042" s="5">
        <v>8.1460376639086604E-2</v>
      </c>
      <c r="D4042" s="4">
        <f t="shared" si="628"/>
        <v>7.982767128632505E-2</v>
      </c>
      <c r="E4042" s="6">
        <f t="shared" si="629"/>
        <v>8.0638523848679977E-2</v>
      </c>
      <c r="F4042" s="7">
        <f t="shared" si="630"/>
        <v>8.0076002744873573E-2</v>
      </c>
      <c r="I4042" s="10">
        <v>4040</v>
      </c>
      <c r="J4042" s="8">
        <f t="shared" si="631"/>
        <v>8.2960376639086605E-2</v>
      </c>
      <c r="K4042" s="8">
        <f t="shared" si="631"/>
        <v>8.1327671286325051E-2</v>
      </c>
      <c r="L4042" s="8">
        <f t="shared" si="631"/>
        <v>8.2138523848679978E-2</v>
      </c>
      <c r="M4042" s="8">
        <f t="shared" si="626"/>
        <v>8.1576002744873574E-2</v>
      </c>
      <c r="P4042">
        <v>4040</v>
      </c>
      <c r="Q4042" s="8">
        <f t="shared" si="632"/>
        <v>7.9960376639086603E-2</v>
      </c>
      <c r="R4042" s="8">
        <f t="shared" si="632"/>
        <v>7.8327671286325048E-2</v>
      </c>
      <c r="S4042" s="8">
        <f t="shared" si="632"/>
        <v>7.9138523848679976E-2</v>
      </c>
      <c r="T4042" s="8">
        <f t="shared" si="627"/>
        <v>7.8576002744873572E-2</v>
      </c>
      <c r="W4042">
        <v>4040</v>
      </c>
      <c r="X4042" s="4">
        <f t="shared" si="625"/>
        <v>8.837897606341695E-2</v>
      </c>
      <c r="Y4042" s="4">
        <f t="shared" si="623"/>
        <v>8.7572889394287395E-2</v>
      </c>
      <c r="Z4042" s="4">
        <f t="shared" si="624"/>
        <v>8.701897384692403E-2</v>
      </c>
    </row>
    <row r="4043" spans="1:26" x14ac:dyDescent="0.25">
      <c r="A4043" s="16">
        <f t="shared" si="633"/>
        <v>47576</v>
      </c>
      <c r="B4043">
        <f>+'[2]Ejercicio 1'!E4260</f>
        <v>4041</v>
      </c>
      <c r="C4043" s="5">
        <v>8.1462166804430997E-2</v>
      </c>
      <c r="D4043" s="4">
        <f t="shared" si="628"/>
        <v>7.9829390643059717E-2</v>
      </c>
      <c r="E4043" s="6">
        <f t="shared" si="629"/>
        <v>8.0640278252521513E-2</v>
      </c>
      <c r="F4043" s="7">
        <f t="shared" si="630"/>
        <v>8.0077732810107508E-2</v>
      </c>
      <c r="I4043" s="10">
        <v>4041</v>
      </c>
      <c r="J4043" s="8">
        <f t="shared" si="631"/>
        <v>8.2962166804430998E-2</v>
      </c>
      <c r="K4043" s="8">
        <f t="shared" si="631"/>
        <v>8.1329390643059718E-2</v>
      </c>
      <c r="L4043" s="8">
        <f t="shared" si="631"/>
        <v>8.2140278252521515E-2</v>
      </c>
      <c r="M4043" s="8">
        <f t="shared" si="626"/>
        <v>8.1577732810107509E-2</v>
      </c>
      <c r="P4043">
        <v>4041</v>
      </c>
      <c r="Q4043" s="8">
        <f t="shared" si="632"/>
        <v>7.9962166804430995E-2</v>
      </c>
      <c r="R4043" s="8">
        <f t="shared" si="632"/>
        <v>7.8329390643059715E-2</v>
      </c>
      <c r="S4043" s="8">
        <f t="shared" si="632"/>
        <v>7.9140278252521512E-2</v>
      </c>
      <c r="T4043" s="8">
        <f t="shared" si="627"/>
        <v>7.8577732810107506E-2</v>
      </c>
      <c r="W4043">
        <v>4041</v>
      </c>
      <c r="X4043" s="4">
        <f t="shared" si="625"/>
        <v>8.8382562540266954E-2</v>
      </c>
      <c r="Y4043" s="4">
        <f t="shared" si="623"/>
        <v>8.757639826607129E-2</v>
      </c>
      <c r="Z4043" s="4">
        <f t="shared" si="624"/>
        <v>8.7022429818318814E-2</v>
      </c>
    </row>
    <row r="4044" spans="1:26" x14ac:dyDescent="0.25">
      <c r="A4044" s="16">
        <f t="shared" si="633"/>
        <v>47577</v>
      </c>
      <c r="B4044">
        <f>+'[2]Ejercicio 1'!E4261</f>
        <v>4042</v>
      </c>
      <c r="C4044" s="5">
        <v>8.1463956969775375E-2</v>
      </c>
      <c r="D4044" s="4">
        <f t="shared" si="628"/>
        <v>7.9831109998299898E-2</v>
      </c>
      <c r="E4044" s="6">
        <f t="shared" si="629"/>
        <v>8.0642032655601464E-2</v>
      </c>
      <c r="F4044" s="7">
        <f t="shared" si="630"/>
        <v>8.0079462874068169E-2</v>
      </c>
      <c r="I4044" s="10">
        <v>4042</v>
      </c>
      <c r="J4044" s="8">
        <f t="shared" si="631"/>
        <v>8.2963956969775376E-2</v>
      </c>
      <c r="K4044" s="8">
        <f t="shared" si="631"/>
        <v>8.13311099982999E-2</v>
      </c>
      <c r="L4044" s="8">
        <f t="shared" si="631"/>
        <v>8.2142032655601466E-2</v>
      </c>
      <c r="M4044" s="8">
        <f t="shared" si="626"/>
        <v>8.157946287406817E-2</v>
      </c>
      <c r="P4044">
        <v>4042</v>
      </c>
      <c r="Q4044" s="8">
        <f t="shared" si="632"/>
        <v>7.9963956969775374E-2</v>
      </c>
      <c r="R4044" s="8">
        <f t="shared" si="632"/>
        <v>7.8331109998299897E-2</v>
      </c>
      <c r="S4044" s="8">
        <f t="shared" si="632"/>
        <v>7.9142032655601463E-2</v>
      </c>
      <c r="T4044" s="8">
        <f t="shared" si="627"/>
        <v>7.8579462874068168E-2</v>
      </c>
      <c r="W4044">
        <v>4042</v>
      </c>
      <c r="X4044" s="4">
        <f t="shared" si="625"/>
        <v>8.8386149018657281E-2</v>
      </c>
      <c r="Y4044" s="4">
        <f t="shared" si="623"/>
        <v>8.7579907136324103E-2</v>
      </c>
      <c r="Z4044" s="4">
        <f t="shared" si="624"/>
        <v>8.7025885785711077E-2</v>
      </c>
    </row>
    <row r="4045" spans="1:26" x14ac:dyDescent="0.25">
      <c r="A4045" s="16">
        <f t="shared" si="633"/>
        <v>47578</v>
      </c>
      <c r="B4045">
        <f>+'[2]Ejercicio 1'!E4262</f>
        <v>4043</v>
      </c>
      <c r="C4045" s="5">
        <v>8.1465747135119768E-2</v>
      </c>
      <c r="D4045" s="4">
        <f t="shared" si="628"/>
        <v>7.9832829352045415E-2</v>
      </c>
      <c r="E4045" s="6">
        <f t="shared" si="629"/>
        <v>8.0643787057918082E-2</v>
      </c>
      <c r="F4045" s="7">
        <f t="shared" si="630"/>
        <v>8.0081192936758416E-2</v>
      </c>
      <c r="I4045" s="10">
        <v>4043</v>
      </c>
      <c r="J4045" s="8">
        <f t="shared" si="631"/>
        <v>8.2965747135119769E-2</v>
      </c>
      <c r="K4045" s="8">
        <f t="shared" si="631"/>
        <v>8.1332829352045416E-2</v>
      </c>
      <c r="L4045" s="8">
        <f t="shared" si="631"/>
        <v>8.2143787057918083E-2</v>
      </c>
      <c r="M4045" s="8">
        <f t="shared" si="626"/>
        <v>8.1581192936758418E-2</v>
      </c>
      <c r="P4045">
        <v>4043</v>
      </c>
      <c r="Q4045" s="8">
        <f t="shared" si="632"/>
        <v>7.9965747135119766E-2</v>
      </c>
      <c r="R4045" s="8">
        <f t="shared" si="632"/>
        <v>7.8332829352045413E-2</v>
      </c>
      <c r="S4045" s="8">
        <f t="shared" si="632"/>
        <v>7.914378705791808E-2</v>
      </c>
      <c r="T4045" s="8">
        <f t="shared" si="627"/>
        <v>7.8581192936758415E-2</v>
      </c>
      <c r="W4045">
        <v>4043</v>
      </c>
      <c r="X4045" s="4">
        <f t="shared" si="625"/>
        <v>8.8389735498608096E-2</v>
      </c>
      <c r="Y4045" s="4">
        <f t="shared" si="623"/>
        <v>8.7583416005005438E-2</v>
      </c>
      <c r="Z4045" s="4">
        <f t="shared" si="624"/>
        <v>8.7029341749928726E-2</v>
      </c>
    </row>
    <row r="4046" spans="1:26" x14ac:dyDescent="0.25">
      <c r="A4046" s="16">
        <f t="shared" si="633"/>
        <v>47579</v>
      </c>
      <c r="B4046">
        <f>+'[2]Ejercicio 1'!E4263</f>
        <v>4044</v>
      </c>
      <c r="C4046" s="5">
        <v>8.1467537300464146E-2</v>
      </c>
      <c r="D4046" s="4">
        <f t="shared" si="628"/>
        <v>7.9834548704297056E-2</v>
      </c>
      <c r="E4046" s="6">
        <f t="shared" si="629"/>
        <v>8.06455414594731E-2</v>
      </c>
      <c r="F4046" s="7">
        <f t="shared" si="630"/>
        <v>8.0082922998175404E-2</v>
      </c>
      <c r="I4046" s="10">
        <v>4044</v>
      </c>
      <c r="J4046" s="8">
        <f t="shared" si="631"/>
        <v>8.2967537300464148E-2</v>
      </c>
      <c r="K4046" s="8">
        <f t="shared" si="631"/>
        <v>8.1334548704297058E-2</v>
      </c>
      <c r="L4046" s="8">
        <f t="shared" si="631"/>
        <v>8.2145541459473101E-2</v>
      </c>
      <c r="M4046" s="8">
        <f t="shared" si="626"/>
        <v>8.1582922998175406E-2</v>
      </c>
      <c r="P4046">
        <v>4044</v>
      </c>
      <c r="Q4046" s="8">
        <f t="shared" si="632"/>
        <v>7.9967537300464145E-2</v>
      </c>
      <c r="R4046" s="8">
        <f t="shared" si="632"/>
        <v>7.8334548704297055E-2</v>
      </c>
      <c r="S4046" s="8">
        <f t="shared" si="632"/>
        <v>7.9145541459473098E-2</v>
      </c>
      <c r="T4046" s="8">
        <f t="shared" si="627"/>
        <v>7.8582922998175403E-2</v>
      </c>
      <c r="W4046">
        <v>4044</v>
      </c>
      <c r="X4046" s="4">
        <f t="shared" si="625"/>
        <v>8.8393321980120315E-2</v>
      </c>
      <c r="Y4046" s="4">
        <f t="shared" si="623"/>
        <v>8.7586924872234739E-2</v>
      </c>
      <c r="Z4046" s="4">
        <f t="shared" si="624"/>
        <v>8.703279771055783E-2</v>
      </c>
    </row>
    <row r="4047" spans="1:26" x14ac:dyDescent="0.25">
      <c r="A4047" s="16">
        <f t="shared" si="633"/>
        <v>47580</v>
      </c>
      <c r="B4047">
        <f>+'[2]Ejercicio 1'!E4264</f>
        <v>4045</v>
      </c>
      <c r="C4047" s="5">
        <v>8.1469327465808539E-2</v>
      </c>
      <c r="D4047" s="4">
        <f t="shared" si="628"/>
        <v>7.9836268055053616E-2</v>
      </c>
      <c r="E4047" s="6">
        <f t="shared" si="629"/>
        <v>8.0647295860265658E-2</v>
      </c>
      <c r="F4047" s="7">
        <f t="shared" si="630"/>
        <v>8.0084653058319119E-2</v>
      </c>
      <c r="I4047" s="10">
        <v>4045</v>
      </c>
      <c r="J4047" s="8">
        <f t="shared" si="631"/>
        <v>8.296932746580854E-2</v>
      </c>
      <c r="K4047" s="8">
        <f t="shared" si="631"/>
        <v>8.1336268055053618E-2</v>
      </c>
      <c r="L4047" s="8">
        <f t="shared" si="631"/>
        <v>8.2147295860265659E-2</v>
      </c>
      <c r="M4047" s="8">
        <f t="shared" si="626"/>
        <v>8.158465305831912E-2</v>
      </c>
      <c r="P4047">
        <v>4045</v>
      </c>
      <c r="Q4047" s="8">
        <f t="shared" si="632"/>
        <v>7.9969327465808537E-2</v>
      </c>
      <c r="R4047" s="8">
        <f t="shared" si="632"/>
        <v>7.8336268055053615E-2</v>
      </c>
      <c r="S4047" s="8">
        <f t="shared" si="632"/>
        <v>7.9147295860265657E-2</v>
      </c>
      <c r="T4047" s="8">
        <f t="shared" si="627"/>
        <v>7.8584653058319118E-2</v>
      </c>
      <c r="W4047">
        <v>4045</v>
      </c>
      <c r="X4047" s="4">
        <f t="shared" si="625"/>
        <v>8.839690846317283E-2</v>
      </c>
      <c r="Y4047" s="4">
        <f t="shared" si="623"/>
        <v>8.7590433737930309E-2</v>
      </c>
      <c r="Z4047" s="4">
        <f t="shared" si="624"/>
        <v>8.7036253667595528E-2</v>
      </c>
    </row>
    <row r="4048" spans="1:26" x14ac:dyDescent="0.25">
      <c r="A4048" s="16">
        <f t="shared" si="633"/>
        <v>47581</v>
      </c>
      <c r="B4048">
        <f>+'[2]Ejercicio 1'!E4265</f>
        <v>4046</v>
      </c>
      <c r="C4048" s="5">
        <v>8.1471117631152917E-2</v>
      </c>
      <c r="D4048" s="4">
        <f t="shared" si="628"/>
        <v>7.9837987404315719E-2</v>
      </c>
      <c r="E4048" s="6">
        <f t="shared" si="629"/>
        <v>8.0649050260294869E-2</v>
      </c>
      <c r="F4048" s="7">
        <f t="shared" si="630"/>
        <v>8.0086383117189561E-2</v>
      </c>
      <c r="I4048" s="10">
        <v>4046</v>
      </c>
      <c r="J4048" s="8">
        <f t="shared" si="631"/>
        <v>8.2971117631152919E-2</v>
      </c>
      <c r="K4048" s="8">
        <f t="shared" si="631"/>
        <v>8.133798740431572E-2</v>
      </c>
      <c r="L4048" s="8">
        <f t="shared" si="631"/>
        <v>8.214905026029487E-2</v>
      </c>
      <c r="M4048" s="8">
        <f t="shared" si="626"/>
        <v>8.1586383117189562E-2</v>
      </c>
      <c r="P4048">
        <v>4046</v>
      </c>
      <c r="Q4048" s="8">
        <f t="shared" si="632"/>
        <v>7.9971117631152916E-2</v>
      </c>
      <c r="R4048" s="8">
        <f t="shared" si="632"/>
        <v>7.8337987404315718E-2</v>
      </c>
      <c r="S4048" s="8">
        <f t="shared" si="632"/>
        <v>7.9149050260294868E-2</v>
      </c>
      <c r="T4048" s="8">
        <f t="shared" si="627"/>
        <v>7.8586383117189559E-2</v>
      </c>
      <c r="W4048">
        <v>4046</v>
      </c>
      <c r="X4048" s="4">
        <f t="shared" si="625"/>
        <v>8.8400494947776645E-2</v>
      </c>
      <c r="Y4048" s="4">
        <f t="shared" si="623"/>
        <v>8.7593942602056163E-2</v>
      </c>
      <c r="Z4048" s="4">
        <f t="shared" si="624"/>
        <v>8.703970962063641E-2</v>
      </c>
    </row>
    <row r="4049" spans="1:26" x14ac:dyDescent="0.25">
      <c r="A4049" s="16">
        <f t="shared" si="633"/>
        <v>47582</v>
      </c>
      <c r="B4049">
        <f>+'[2]Ejercicio 1'!E4266</f>
        <v>4047</v>
      </c>
      <c r="C4049" s="5">
        <v>8.147290779649731E-2</v>
      </c>
      <c r="D4049" s="4">
        <f t="shared" si="628"/>
        <v>7.983970675208335E-2</v>
      </c>
      <c r="E4049" s="6">
        <f t="shared" si="629"/>
        <v>8.0650804659561606E-2</v>
      </c>
      <c r="F4049" s="7">
        <f t="shared" si="630"/>
        <v>8.0088113174789602E-2</v>
      </c>
      <c r="I4049" s="10">
        <v>4047</v>
      </c>
      <c r="J4049" s="8">
        <f t="shared" si="631"/>
        <v>8.2972907796497311E-2</v>
      </c>
      <c r="K4049" s="8">
        <f t="shared" si="631"/>
        <v>8.1339706752083352E-2</v>
      </c>
      <c r="L4049" s="8">
        <f t="shared" si="631"/>
        <v>8.2150804659561608E-2</v>
      </c>
      <c r="M4049" s="8">
        <f t="shared" si="626"/>
        <v>8.1588113174789603E-2</v>
      </c>
      <c r="P4049">
        <v>4047</v>
      </c>
      <c r="Q4049" s="8">
        <f t="shared" si="632"/>
        <v>7.9972907796497308E-2</v>
      </c>
      <c r="R4049" s="8">
        <f t="shared" si="632"/>
        <v>7.8339706752083349E-2</v>
      </c>
      <c r="S4049" s="8">
        <f t="shared" si="632"/>
        <v>7.9150804659561605E-2</v>
      </c>
      <c r="T4049" s="8">
        <f t="shared" si="627"/>
        <v>7.8588113174789601E-2</v>
      </c>
      <c r="W4049">
        <v>4047</v>
      </c>
      <c r="X4049" s="4">
        <f t="shared" si="625"/>
        <v>8.8404081433930859E-2</v>
      </c>
      <c r="Y4049" s="4">
        <f t="shared" si="623"/>
        <v>8.7597451464650047E-2</v>
      </c>
      <c r="Z4049" s="4">
        <f t="shared" si="624"/>
        <v>8.7043165570496975E-2</v>
      </c>
    </row>
    <row r="4050" spans="1:26" x14ac:dyDescent="0.25">
      <c r="A4050" s="16">
        <f t="shared" si="633"/>
        <v>47583</v>
      </c>
      <c r="B4050">
        <f>+'[2]Ejercicio 1'!E4267</f>
        <v>4048</v>
      </c>
      <c r="C4050" s="5">
        <v>8.1474697961841688E-2</v>
      </c>
      <c r="D4050" s="4">
        <f t="shared" si="628"/>
        <v>7.9841426098356316E-2</v>
      </c>
      <c r="E4050" s="6">
        <f t="shared" si="629"/>
        <v>8.0652559058066758E-2</v>
      </c>
      <c r="F4050" s="7">
        <f t="shared" si="630"/>
        <v>8.008984323111637E-2</v>
      </c>
      <c r="I4050" s="10">
        <v>4048</v>
      </c>
      <c r="J4050" s="8">
        <f t="shared" si="631"/>
        <v>8.297469796184169E-2</v>
      </c>
      <c r="K4050" s="8">
        <f t="shared" si="631"/>
        <v>8.1341426098356318E-2</v>
      </c>
      <c r="L4050" s="8">
        <f t="shared" si="631"/>
        <v>8.215255905806676E-2</v>
      </c>
      <c r="M4050" s="8">
        <f t="shared" si="626"/>
        <v>8.1589843231116371E-2</v>
      </c>
      <c r="P4050">
        <v>4048</v>
      </c>
      <c r="Q4050" s="8">
        <f t="shared" si="632"/>
        <v>7.9974697961841687E-2</v>
      </c>
      <c r="R4050" s="8">
        <f t="shared" si="632"/>
        <v>7.8341426098356315E-2</v>
      </c>
      <c r="S4050" s="8">
        <f t="shared" si="632"/>
        <v>7.9152559058066757E-2</v>
      </c>
      <c r="T4050" s="8">
        <f t="shared" si="627"/>
        <v>7.8589843231116369E-2</v>
      </c>
      <c r="W4050">
        <v>4048</v>
      </c>
      <c r="X4050" s="4">
        <f t="shared" si="625"/>
        <v>8.8407667921626257E-2</v>
      </c>
      <c r="Y4050" s="4">
        <f t="shared" si="623"/>
        <v>8.7600960325751515E-2</v>
      </c>
      <c r="Z4050" s="4">
        <f t="shared" si="624"/>
        <v>8.7046621516766134E-2</v>
      </c>
    </row>
    <row r="4051" spans="1:26" x14ac:dyDescent="0.25">
      <c r="A4051" s="16">
        <f t="shared" si="633"/>
        <v>47584</v>
      </c>
      <c r="B4051">
        <f>+'[2]Ejercicio 1'!E4268</f>
        <v>4049</v>
      </c>
      <c r="C4051" s="5">
        <v>8.1476488127186081E-2</v>
      </c>
      <c r="D4051" s="4">
        <f t="shared" si="628"/>
        <v>7.9843145443135019E-2</v>
      </c>
      <c r="E4051" s="6">
        <f t="shared" si="629"/>
        <v>8.0654313455808563E-2</v>
      </c>
      <c r="F4051" s="7">
        <f t="shared" si="630"/>
        <v>8.0091573286169879E-2</v>
      </c>
      <c r="I4051" s="10">
        <v>4049</v>
      </c>
      <c r="J4051" s="8">
        <f t="shared" si="631"/>
        <v>8.2976488127186082E-2</v>
      </c>
      <c r="K4051" s="8">
        <f t="shared" si="631"/>
        <v>8.134314544313502E-2</v>
      </c>
      <c r="L4051" s="8">
        <f t="shared" si="631"/>
        <v>8.2154313455808564E-2</v>
      </c>
      <c r="M4051" s="8">
        <f t="shared" si="626"/>
        <v>8.159157328616988E-2</v>
      </c>
      <c r="P4051">
        <v>4049</v>
      </c>
      <c r="Q4051" s="8">
        <f t="shared" si="632"/>
        <v>7.9976488127186079E-2</v>
      </c>
      <c r="R4051" s="8">
        <f t="shared" si="632"/>
        <v>7.8343145443135018E-2</v>
      </c>
      <c r="S4051" s="8">
        <f t="shared" si="632"/>
        <v>7.9154313455808561E-2</v>
      </c>
      <c r="T4051" s="8">
        <f t="shared" si="627"/>
        <v>7.8591573286169877E-2</v>
      </c>
      <c r="W4051">
        <v>4049</v>
      </c>
      <c r="X4051" s="4">
        <f t="shared" si="625"/>
        <v>8.84112544108826E-2</v>
      </c>
      <c r="Y4051" s="4">
        <f t="shared" si="623"/>
        <v>8.7604469185282349E-2</v>
      </c>
      <c r="Z4051" s="4">
        <f t="shared" si="624"/>
        <v>8.7050077459038491E-2</v>
      </c>
    </row>
    <row r="4052" spans="1:26" x14ac:dyDescent="0.25">
      <c r="A4052" s="16">
        <f t="shared" si="633"/>
        <v>47585</v>
      </c>
      <c r="B4052">
        <f>+'[2]Ejercicio 1'!E4269</f>
        <v>4050</v>
      </c>
      <c r="C4052" s="5">
        <v>8.1478278292530459E-2</v>
      </c>
      <c r="D4052" s="4">
        <f t="shared" si="628"/>
        <v>7.9844864786419487E-2</v>
      </c>
      <c r="E4052" s="6">
        <f t="shared" si="629"/>
        <v>8.0656067852788782E-2</v>
      </c>
      <c r="F4052" s="7">
        <f t="shared" si="630"/>
        <v>8.0093303339950114E-2</v>
      </c>
      <c r="I4052" s="10">
        <v>4050</v>
      </c>
      <c r="J4052" s="8">
        <f t="shared" si="631"/>
        <v>8.2978278292530461E-2</v>
      </c>
      <c r="K4052" s="8">
        <f t="shared" si="631"/>
        <v>8.1344864786419488E-2</v>
      </c>
      <c r="L4052" s="8">
        <f t="shared" si="631"/>
        <v>8.2156067852788783E-2</v>
      </c>
      <c r="M4052" s="8">
        <f t="shared" si="626"/>
        <v>8.1593303339950116E-2</v>
      </c>
      <c r="P4052">
        <v>4050</v>
      </c>
      <c r="Q4052" s="8">
        <f t="shared" si="632"/>
        <v>7.9978278292530458E-2</v>
      </c>
      <c r="R4052" s="8">
        <f t="shared" si="632"/>
        <v>7.8344864786419485E-2</v>
      </c>
      <c r="S4052" s="8">
        <f t="shared" si="632"/>
        <v>7.9156067852788781E-2</v>
      </c>
      <c r="T4052" s="8">
        <f t="shared" si="627"/>
        <v>7.8593303339950113E-2</v>
      </c>
      <c r="W4052">
        <v>4050</v>
      </c>
      <c r="X4052" s="4">
        <f t="shared" si="625"/>
        <v>8.8414840901699029E-2</v>
      </c>
      <c r="Y4052" s="4">
        <f t="shared" si="623"/>
        <v>8.7607978043320767E-2</v>
      </c>
      <c r="Z4052" s="4">
        <f t="shared" si="624"/>
        <v>8.705353339813339E-2</v>
      </c>
    </row>
    <row r="4053" spans="1:26" x14ac:dyDescent="0.25">
      <c r="A4053" s="16">
        <f t="shared" si="633"/>
        <v>47586</v>
      </c>
      <c r="B4053">
        <f>+'[2]Ejercicio 1'!E4270</f>
        <v>4051</v>
      </c>
      <c r="C4053" s="5">
        <v>8.1480068457874852E-2</v>
      </c>
      <c r="D4053" s="4">
        <f t="shared" si="628"/>
        <v>7.984658412820908E-2</v>
      </c>
      <c r="E4053" s="6">
        <f t="shared" si="629"/>
        <v>8.0657822249005653E-2</v>
      </c>
      <c r="F4053" s="7">
        <f t="shared" si="630"/>
        <v>8.0095033392459936E-2</v>
      </c>
      <c r="I4053" s="10">
        <v>4051</v>
      </c>
      <c r="J4053" s="8">
        <f t="shared" si="631"/>
        <v>8.2980068457874853E-2</v>
      </c>
      <c r="K4053" s="8">
        <f t="shared" si="631"/>
        <v>8.1346584128209082E-2</v>
      </c>
      <c r="L4053" s="8">
        <f t="shared" si="631"/>
        <v>8.2157822249005655E-2</v>
      </c>
      <c r="M4053" s="8">
        <f t="shared" si="626"/>
        <v>8.1595033392459937E-2</v>
      </c>
      <c r="P4053">
        <v>4051</v>
      </c>
      <c r="Q4053" s="8">
        <f t="shared" si="632"/>
        <v>7.9980068457874851E-2</v>
      </c>
      <c r="R4053" s="8">
        <f t="shared" si="632"/>
        <v>7.8346584128209079E-2</v>
      </c>
      <c r="S4053" s="8">
        <f t="shared" si="632"/>
        <v>7.9157822249005652E-2</v>
      </c>
      <c r="T4053" s="8">
        <f t="shared" si="627"/>
        <v>7.8595033392459934E-2</v>
      </c>
      <c r="W4053">
        <v>4051</v>
      </c>
      <c r="X4053" s="4">
        <f t="shared" si="625"/>
        <v>8.8418427394057073E-2</v>
      </c>
      <c r="Y4053" s="4">
        <f t="shared" si="623"/>
        <v>8.7611486899825453E-2</v>
      </c>
      <c r="Z4053" s="4">
        <f t="shared" si="624"/>
        <v>8.7056989333634024E-2</v>
      </c>
    </row>
    <row r="4054" spans="1:26" x14ac:dyDescent="0.25">
      <c r="A4054" s="16">
        <f t="shared" si="633"/>
        <v>47587</v>
      </c>
      <c r="B4054">
        <f>+'[2]Ejercicio 1'!E4271</f>
        <v>4052</v>
      </c>
      <c r="C4054" s="5">
        <v>8.148185862321923E-2</v>
      </c>
      <c r="D4054" s="4">
        <f t="shared" si="628"/>
        <v>7.9848303468504217E-2</v>
      </c>
      <c r="E4054" s="6">
        <f t="shared" si="629"/>
        <v>8.065957664446094E-2</v>
      </c>
      <c r="F4054" s="7">
        <f t="shared" si="630"/>
        <v>8.0096763443696498E-2</v>
      </c>
      <c r="I4054" s="10">
        <v>4052</v>
      </c>
      <c r="J4054" s="8">
        <f t="shared" si="631"/>
        <v>8.2981858623219232E-2</v>
      </c>
      <c r="K4054" s="8">
        <f t="shared" si="631"/>
        <v>8.1348303468504218E-2</v>
      </c>
      <c r="L4054" s="8">
        <f t="shared" si="631"/>
        <v>8.2159576644460941E-2</v>
      </c>
      <c r="M4054" s="8">
        <f t="shared" si="626"/>
        <v>8.1596763443696499E-2</v>
      </c>
      <c r="P4054">
        <v>4052</v>
      </c>
      <c r="Q4054" s="8">
        <f t="shared" si="632"/>
        <v>7.9981858623219229E-2</v>
      </c>
      <c r="R4054" s="8">
        <f t="shared" si="632"/>
        <v>7.8348303468504216E-2</v>
      </c>
      <c r="S4054" s="8">
        <f t="shared" si="632"/>
        <v>7.9159576644460938E-2</v>
      </c>
      <c r="T4054" s="8">
        <f t="shared" si="627"/>
        <v>7.8596763443696496E-2</v>
      </c>
      <c r="W4054">
        <v>4052</v>
      </c>
      <c r="X4054" s="4">
        <f t="shared" si="625"/>
        <v>8.8422013887965084E-2</v>
      </c>
      <c r="Y4054" s="4">
        <f t="shared" si="623"/>
        <v>8.761499575483947E-2</v>
      </c>
      <c r="Z4054" s="4">
        <f t="shared" si="624"/>
        <v>8.7060445265140715E-2</v>
      </c>
    </row>
    <row r="4055" spans="1:26" x14ac:dyDescent="0.25">
      <c r="A4055" s="16">
        <f t="shared" si="633"/>
        <v>47588</v>
      </c>
      <c r="B4055">
        <f>+'[2]Ejercicio 1'!E4272</f>
        <v>4053</v>
      </c>
      <c r="C4055" s="5">
        <v>8.1483648788563609E-2</v>
      </c>
      <c r="D4055" s="4">
        <f t="shared" si="628"/>
        <v>7.985002280730491E-2</v>
      </c>
      <c r="E4055" s="6">
        <f t="shared" si="629"/>
        <v>8.0661331039152878E-2</v>
      </c>
      <c r="F4055" s="7">
        <f t="shared" si="630"/>
        <v>8.0098493493662631E-2</v>
      </c>
      <c r="I4055" s="10">
        <v>4053</v>
      </c>
      <c r="J4055" s="8">
        <f t="shared" si="631"/>
        <v>8.298364878856361E-2</v>
      </c>
      <c r="K4055" s="8">
        <f t="shared" si="631"/>
        <v>8.1350022807304911E-2</v>
      </c>
      <c r="L4055" s="8">
        <f t="shared" si="631"/>
        <v>8.2161331039152879E-2</v>
      </c>
      <c r="M4055" s="8">
        <f t="shared" si="626"/>
        <v>8.1598493493662633E-2</v>
      </c>
      <c r="P4055">
        <v>4053</v>
      </c>
      <c r="Q4055" s="8">
        <f t="shared" si="632"/>
        <v>7.9983648788563608E-2</v>
      </c>
      <c r="R4055" s="8">
        <f t="shared" si="632"/>
        <v>7.8350022807304909E-2</v>
      </c>
      <c r="S4055" s="8">
        <f t="shared" si="632"/>
        <v>7.9161331039152877E-2</v>
      </c>
      <c r="T4055" s="8">
        <f t="shared" si="627"/>
        <v>7.859849349366263E-2</v>
      </c>
      <c r="W4055">
        <v>4053</v>
      </c>
      <c r="X4055" s="4">
        <f t="shared" si="625"/>
        <v>8.8425600383424383E-2</v>
      </c>
      <c r="Y4055" s="4">
        <f t="shared" si="623"/>
        <v>8.7618504608243358E-2</v>
      </c>
      <c r="Z4055" s="4">
        <f t="shared" si="624"/>
        <v>8.7063901193881035E-2</v>
      </c>
    </row>
    <row r="4056" spans="1:26" x14ac:dyDescent="0.25">
      <c r="A4056" s="16">
        <f t="shared" si="633"/>
        <v>47589</v>
      </c>
      <c r="B4056">
        <f>+'[2]Ejercicio 1'!E4273</f>
        <v>4054</v>
      </c>
      <c r="C4056" s="5">
        <v>8.1485438953908002E-2</v>
      </c>
      <c r="D4056" s="4">
        <f t="shared" si="628"/>
        <v>7.9851742144610952E-2</v>
      </c>
      <c r="E4056" s="6">
        <f t="shared" si="629"/>
        <v>8.0663085433082357E-2</v>
      </c>
      <c r="F4056" s="7">
        <f t="shared" si="630"/>
        <v>8.0100223542352661E-2</v>
      </c>
      <c r="I4056" s="10">
        <v>4054</v>
      </c>
      <c r="J4056" s="8">
        <f t="shared" si="631"/>
        <v>8.2985438953908003E-2</v>
      </c>
      <c r="K4056" s="8">
        <f t="shared" si="631"/>
        <v>8.1351742144610953E-2</v>
      </c>
      <c r="L4056" s="8">
        <f t="shared" si="631"/>
        <v>8.2163085433082358E-2</v>
      </c>
      <c r="M4056" s="8">
        <f t="shared" si="626"/>
        <v>8.1600223542352662E-2</v>
      </c>
      <c r="P4056">
        <v>4054</v>
      </c>
      <c r="Q4056" s="8">
        <f t="shared" si="632"/>
        <v>7.9985438953908E-2</v>
      </c>
      <c r="R4056" s="8">
        <f t="shared" si="632"/>
        <v>7.835174214461095E-2</v>
      </c>
      <c r="S4056" s="8">
        <f t="shared" si="632"/>
        <v>7.9163085433082356E-2</v>
      </c>
      <c r="T4056" s="8">
        <f t="shared" si="627"/>
        <v>7.860022354235266E-2</v>
      </c>
      <c r="W4056">
        <v>4054</v>
      </c>
      <c r="X4056" s="4">
        <f t="shared" si="625"/>
        <v>8.8429186880424865E-2</v>
      </c>
      <c r="Y4056" s="4">
        <f t="shared" si="623"/>
        <v>8.7622013460153914E-2</v>
      </c>
      <c r="Z4056" s="4">
        <f t="shared" si="624"/>
        <v>8.7067357118207747E-2</v>
      </c>
    </row>
    <row r="4057" spans="1:26" x14ac:dyDescent="0.25">
      <c r="A4057" s="16">
        <f t="shared" si="633"/>
        <v>47590</v>
      </c>
      <c r="B4057">
        <f>+'[2]Ejercicio 1'!E4274</f>
        <v>4055</v>
      </c>
      <c r="C4057" s="5">
        <v>8.148722911925238E-2</v>
      </c>
      <c r="D4057" s="4">
        <f t="shared" si="628"/>
        <v>7.9853461480422744E-2</v>
      </c>
      <c r="E4057" s="6">
        <f t="shared" si="629"/>
        <v>8.0664839826250237E-2</v>
      </c>
      <c r="F4057" s="7">
        <f t="shared" si="630"/>
        <v>8.0101953589772262E-2</v>
      </c>
      <c r="I4057" s="10">
        <v>4055</v>
      </c>
      <c r="J4057" s="8">
        <f t="shared" si="631"/>
        <v>8.2987229119252381E-2</v>
      </c>
      <c r="K4057" s="8">
        <f t="shared" si="631"/>
        <v>8.1353461480422745E-2</v>
      </c>
      <c r="L4057" s="8">
        <f t="shared" si="631"/>
        <v>8.2164839826250238E-2</v>
      </c>
      <c r="M4057" s="8">
        <f t="shared" si="626"/>
        <v>8.1601953589772264E-2</v>
      </c>
      <c r="P4057">
        <v>4055</v>
      </c>
      <c r="Q4057" s="8">
        <f t="shared" si="632"/>
        <v>7.9987229119252379E-2</v>
      </c>
      <c r="R4057" s="8">
        <f t="shared" si="632"/>
        <v>7.8353461480422743E-2</v>
      </c>
      <c r="S4057" s="8">
        <f t="shared" si="632"/>
        <v>7.9164839826250236E-2</v>
      </c>
      <c r="T4057" s="8">
        <f t="shared" si="627"/>
        <v>7.8601953589772261E-2</v>
      </c>
      <c r="W4057">
        <v>4055</v>
      </c>
      <c r="X4057" s="4">
        <f t="shared" si="625"/>
        <v>8.8432773378985863E-2</v>
      </c>
      <c r="Y4057" s="4">
        <f t="shared" si="623"/>
        <v>8.7625522310572052E-2</v>
      </c>
      <c r="Z4057" s="4">
        <f t="shared" si="624"/>
        <v>8.7070813039357001E-2</v>
      </c>
    </row>
    <row r="4058" spans="1:26" x14ac:dyDescent="0.25">
      <c r="A4058" s="16">
        <f t="shared" si="633"/>
        <v>47591</v>
      </c>
      <c r="B4058">
        <f>+'[2]Ejercicio 1'!E4275</f>
        <v>4056</v>
      </c>
      <c r="C4058" s="5">
        <v>8.1489019284596773E-2</v>
      </c>
      <c r="D4058" s="4">
        <f t="shared" si="628"/>
        <v>7.9855180814740315E-2</v>
      </c>
      <c r="E4058" s="6">
        <f t="shared" si="629"/>
        <v>8.0666594218654783E-2</v>
      </c>
      <c r="F4058" s="7">
        <f t="shared" si="630"/>
        <v>8.0103683635918604E-2</v>
      </c>
      <c r="I4058" s="10">
        <v>4056</v>
      </c>
      <c r="J4058" s="8">
        <f t="shared" si="631"/>
        <v>8.2989019284596774E-2</v>
      </c>
      <c r="K4058" s="8">
        <f t="shared" si="631"/>
        <v>8.1355180814740316E-2</v>
      </c>
      <c r="L4058" s="8">
        <f t="shared" si="631"/>
        <v>8.2166594218654784E-2</v>
      </c>
      <c r="M4058" s="8">
        <f t="shared" si="626"/>
        <v>8.1603683635918606E-2</v>
      </c>
      <c r="P4058">
        <v>4056</v>
      </c>
      <c r="Q4058" s="8">
        <f t="shared" si="632"/>
        <v>7.9989019284596771E-2</v>
      </c>
      <c r="R4058" s="8">
        <f t="shared" si="632"/>
        <v>7.8355180814740313E-2</v>
      </c>
      <c r="S4058" s="8">
        <f t="shared" si="632"/>
        <v>7.9166594218654782E-2</v>
      </c>
      <c r="T4058" s="8">
        <f t="shared" si="627"/>
        <v>7.8603683635918603E-2</v>
      </c>
      <c r="W4058">
        <v>4056</v>
      </c>
      <c r="X4058" s="4">
        <f t="shared" si="625"/>
        <v>8.8436359879107362E-2</v>
      </c>
      <c r="Y4058" s="4">
        <f t="shared" si="623"/>
        <v>8.7629031159420459E-2</v>
      </c>
      <c r="Z4058" s="4">
        <f t="shared" si="624"/>
        <v>8.7074268956503734E-2</v>
      </c>
    </row>
    <row r="4059" spans="1:26" x14ac:dyDescent="0.25">
      <c r="A4059" s="16">
        <f t="shared" si="633"/>
        <v>47592</v>
      </c>
      <c r="B4059">
        <f>+'[2]Ejercicio 1'!E4276</f>
        <v>4057</v>
      </c>
      <c r="C4059" s="5">
        <v>8.1490809449941151E-2</v>
      </c>
      <c r="D4059" s="4">
        <f t="shared" si="628"/>
        <v>7.9856900147563026E-2</v>
      </c>
      <c r="E4059" s="6">
        <f t="shared" si="629"/>
        <v>8.066834861029773E-2</v>
      </c>
      <c r="F4059" s="7">
        <f t="shared" si="630"/>
        <v>8.0105413680794532E-2</v>
      </c>
      <c r="I4059" s="10">
        <v>4057</v>
      </c>
      <c r="J4059" s="8">
        <f t="shared" si="631"/>
        <v>8.2990809449941152E-2</v>
      </c>
      <c r="K4059" s="8">
        <f t="shared" si="631"/>
        <v>8.1356900147563027E-2</v>
      </c>
      <c r="L4059" s="8">
        <f t="shared" si="631"/>
        <v>8.2168348610297731E-2</v>
      </c>
      <c r="M4059" s="8">
        <f t="shared" si="626"/>
        <v>8.1605413680794534E-2</v>
      </c>
      <c r="P4059">
        <v>4057</v>
      </c>
      <c r="Q4059" s="8">
        <f t="shared" si="632"/>
        <v>7.999080944994115E-2</v>
      </c>
      <c r="R4059" s="8">
        <f t="shared" si="632"/>
        <v>7.8356900147563024E-2</v>
      </c>
      <c r="S4059" s="8">
        <f t="shared" si="632"/>
        <v>7.9168348610297729E-2</v>
      </c>
      <c r="T4059" s="8">
        <f t="shared" si="627"/>
        <v>7.8605413680794531E-2</v>
      </c>
      <c r="W4059">
        <v>4057</v>
      </c>
      <c r="X4059" s="4">
        <f t="shared" si="625"/>
        <v>8.8439946380769616E-2</v>
      </c>
      <c r="Y4059" s="4">
        <f t="shared" si="623"/>
        <v>8.7632540006774659E-2</v>
      </c>
      <c r="Z4059" s="4">
        <f t="shared" si="624"/>
        <v>8.7077724870889828E-2</v>
      </c>
    </row>
    <row r="4060" spans="1:26" x14ac:dyDescent="0.25">
      <c r="A4060" s="16">
        <f t="shared" si="633"/>
        <v>47593</v>
      </c>
      <c r="B4060">
        <f>+'[2]Ejercicio 1'!E4277</f>
        <v>4058</v>
      </c>
      <c r="C4060" s="5">
        <v>8.1492599615285544E-2</v>
      </c>
      <c r="D4060" s="4">
        <f t="shared" si="628"/>
        <v>7.9858619478891307E-2</v>
      </c>
      <c r="E4060" s="6">
        <f t="shared" si="629"/>
        <v>8.0670103001177329E-2</v>
      </c>
      <c r="F4060" s="7">
        <f t="shared" si="630"/>
        <v>8.0107143724397201E-2</v>
      </c>
      <c r="I4060" s="10">
        <v>4058</v>
      </c>
      <c r="J4060" s="8">
        <f t="shared" si="631"/>
        <v>8.2992599615285545E-2</v>
      </c>
      <c r="K4060" s="8">
        <f t="shared" si="631"/>
        <v>8.1358619478891309E-2</v>
      </c>
      <c r="L4060" s="8">
        <f t="shared" si="631"/>
        <v>8.217010300117733E-2</v>
      </c>
      <c r="M4060" s="8">
        <f t="shared" si="626"/>
        <v>8.1607143724397202E-2</v>
      </c>
      <c r="P4060">
        <v>4058</v>
      </c>
      <c r="Q4060" s="8">
        <f t="shared" si="632"/>
        <v>7.9992599615285542E-2</v>
      </c>
      <c r="R4060" s="8">
        <f t="shared" si="632"/>
        <v>7.8358619478891306E-2</v>
      </c>
      <c r="S4060" s="8">
        <f t="shared" si="632"/>
        <v>7.9170103001177328E-2</v>
      </c>
      <c r="T4060" s="8">
        <f t="shared" si="627"/>
        <v>7.8607143724397199E-2</v>
      </c>
      <c r="W4060">
        <v>4058</v>
      </c>
      <c r="X4060" s="4">
        <f t="shared" si="625"/>
        <v>8.8443532883983156E-2</v>
      </c>
      <c r="Y4060" s="4">
        <f t="shared" si="623"/>
        <v>8.7636048852596918E-2</v>
      </c>
      <c r="Z4060" s="4">
        <f t="shared" si="624"/>
        <v>8.7081180781273415E-2</v>
      </c>
    </row>
    <row r="4061" spans="1:26" x14ac:dyDescent="0.25">
      <c r="A4061" s="16">
        <f t="shared" si="633"/>
        <v>47594</v>
      </c>
      <c r="B4061">
        <f>+'[2]Ejercicio 1'!E4278</f>
        <v>4059</v>
      </c>
      <c r="C4061" s="5">
        <v>8.1494389780629922E-2</v>
      </c>
      <c r="D4061" s="4">
        <f t="shared" si="628"/>
        <v>7.9860338808724951E-2</v>
      </c>
      <c r="E4061" s="6">
        <f t="shared" si="629"/>
        <v>8.0671857391294469E-2</v>
      </c>
      <c r="F4061" s="7">
        <f t="shared" si="630"/>
        <v>8.0108873766726596E-2</v>
      </c>
      <c r="I4061" s="10">
        <v>4059</v>
      </c>
      <c r="J4061" s="8">
        <f t="shared" si="631"/>
        <v>8.2994389780629924E-2</v>
      </c>
      <c r="K4061" s="8">
        <f t="shared" si="631"/>
        <v>8.1360338808724952E-2</v>
      </c>
      <c r="L4061" s="8">
        <f t="shared" si="631"/>
        <v>8.217185739129447E-2</v>
      </c>
      <c r="M4061" s="8">
        <f t="shared" si="626"/>
        <v>8.1608873766726597E-2</v>
      </c>
      <c r="P4061">
        <v>4059</v>
      </c>
      <c r="Q4061" s="8">
        <f t="shared" si="632"/>
        <v>7.9994389780629921E-2</v>
      </c>
      <c r="R4061" s="8">
        <f t="shared" si="632"/>
        <v>7.836033880872495E-2</v>
      </c>
      <c r="S4061" s="8">
        <f t="shared" si="632"/>
        <v>7.9171857391294467E-2</v>
      </c>
      <c r="T4061" s="8">
        <f t="shared" si="627"/>
        <v>7.8608873766726595E-2</v>
      </c>
      <c r="W4061">
        <v>4059</v>
      </c>
      <c r="X4061" s="4">
        <f t="shared" si="625"/>
        <v>8.8447119388747095E-2</v>
      </c>
      <c r="Y4061" s="4">
        <f t="shared" si="623"/>
        <v>8.7639557696850307E-2</v>
      </c>
      <c r="Z4061" s="4">
        <f t="shared" si="624"/>
        <v>8.7084636688068429E-2</v>
      </c>
    </row>
    <row r="4062" spans="1:26" x14ac:dyDescent="0.25">
      <c r="A4062" s="16">
        <f t="shared" si="633"/>
        <v>47595</v>
      </c>
      <c r="B4062">
        <f>+'[2]Ejercicio 1'!E4279</f>
        <v>4060</v>
      </c>
      <c r="C4062" s="5">
        <v>8.1496179945974315E-2</v>
      </c>
      <c r="D4062" s="4">
        <f t="shared" si="628"/>
        <v>7.986205813706436E-2</v>
      </c>
      <c r="E4062" s="6">
        <f t="shared" si="629"/>
        <v>8.0673611780649135E-2</v>
      </c>
      <c r="F4062" s="7">
        <f t="shared" si="630"/>
        <v>8.0110603807782718E-2</v>
      </c>
      <c r="I4062" s="10">
        <v>4060</v>
      </c>
      <c r="J4062" s="8">
        <f t="shared" si="631"/>
        <v>8.2996179945974316E-2</v>
      </c>
      <c r="K4062" s="8">
        <f t="shared" si="631"/>
        <v>8.1362058137064361E-2</v>
      </c>
      <c r="L4062" s="8">
        <f t="shared" si="631"/>
        <v>8.2173611780649136E-2</v>
      </c>
      <c r="M4062" s="8">
        <f t="shared" si="626"/>
        <v>8.1610603807782719E-2</v>
      </c>
      <c r="P4062">
        <v>4060</v>
      </c>
      <c r="Q4062" s="8">
        <f t="shared" si="632"/>
        <v>7.9996179945974313E-2</v>
      </c>
      <c r="R4062" s="8">
        <f t="shared" si="632"/>
        <v>7.8362058137064358E-2</v>
      </c>
      <c r="S4062" s="8">
        <f t="shared" si="632"/>
        <v>7.9173611780649134E-2</v>
      </c>
      <c r="T4062" s="8">
        <f t="shared" si="627"/>
        <v>7.8610603807782717E-2</v>
      </c>
      <c r="W4062">
        <v>4060</v>
      </c>
      <c r="X4062" s="4">
        <f t="shared" si="625"/>
        <v>8.845070589506189E-2</v>
      </c>
      <c r="Y4062" s="4">
        <f t="shared" si="623"/>
        <v>8.7643066539609515E-2</v>
      </c>
      <c r="Z4062" s="4">
        <f t="shared" si="624"/>
        <v>8.7088092590858091E-2</v>
      </c>
    </row>
    <row r="4063" spans="1:26" x14ac:dyDescent="0.25">
      <c r="A4063" s="16">
        <f t="shared" si="633"/>
        <v>47596</v>
      </c>
      <c r="B4063">
        <f>+'[2]Ejercicio 1'!E4280</f>
        <v>4061</v>
      </c>
      <c r="C4063" s="5">
        <v>8.1497970111318693E-2</v>
      </c>
      <c r="D4063" s="4">
        <f t="shared" si="628"/>
        <v>7.9863777463909144E-2</v>
      </c>
      <c r="E4063" s="6">
        <f t="shared" si="629"/>
        <v>8.0675366169242216E-2</v>
      </c>
      <c r="F4063" s="7">
        <f t="shared" si="630"/>
        <v>8.011233384756844E-2</v>
      </c>
      <c r="I4063" s="10">
        <v>4061</v>
      </c>
      <c r="J4063" s="8">
        <f t="shared" si="631"/>
        <v>8.2997970111318695E-2</v>
      </c>
      <c r="K4063" s="8">
        <f t="shared" si="631"/>
        <v>8.1363777463909145E-2</v>
      </c>
      <c r="L4063" s="8">
        <f t="shared" si="631"/>
        <v>8.2175366169242217E-2</v>
      </c>
      <c r="M4063" s="8">
        <f t="shared" si="626"/>
        <v>8.1612333847568441E-2</v>
      </c>
      <c r="P4063">
        <v>4061</v>
      </c>
      <c r="Q4063" s="8">
        <f t="shared" si="632"/>
        <v>7.9997970111318692E-2</v>
      </c>
      <c r="R4063" s="8">
        <f t="shared" si="632"/>
        <v>7.8363777463909143E-2</v>
      </c>
      <c r="S4063" s="8">
        <f t="shared" si="632"/>
        <v>7.9175366169242214E-2</v>
      </c>
      <c r="T4063" s="8">
        <f t="shared" si="627"/>
        <v>7.8612333847568439E-2</v>
      </c>
      <c r="W4063">
        <v>4061</v>
      </c>
      <c r="X4063" s="4">
        <f t="shared" si="625"/>
        <v>8.8454292402917856E-2</v>
      </c>
      <c r="Y4063" s="4">
        <f t="shared" ref="Y4063:Y4126" si="634">Tasa_Fwd(E3972,B3972,E4063,B4063,91)</f>
        <v>8.764657538083763E-2</v>
      </c>
      <c r="Z4063" s="4">
        <f t="shared" si="624"/>
        <v>8.7091548490475998E-2</v>
      </c>
    </row>
    <row r="4064" spans="1:26" x14ac:dyDescent="0.25">
      <c r="A4064" s="16">
        <f t="shared" si="633"/>
        <v>47597</v>
      </c>
      <c r="B4064">
        <f>+'[2]Ejercicio 1'!E4281</f>
        <v>4062</v>
      </c>
      <c r="C4064" s="5">
        <v>8.1499760276663086E-2</v>
      </c>
      <c r="D4064" s="4">
        <f t="shared" si="628"/>
        <v>7.9865496789259915E-2</v>
      </c>
      <c r="E4064" s="6">
        <f t="shared" si="629"/>
        <v>8.0677120557071963E-2</v>
      </c>
      <c r="F4064" s="7">
        <f t="shared" si="630"/>
        <v>8.0114063886080888E-2</v>
      </c>
      <c r="I4064" s="10">
        <v>4062</v>
      </c>
      <c r="J4064" s="8">
        <f t="shared" si="631"/>
        <v>8.2999760276663087E-2</v>
      </c>
      <c r="K4064" s="8">
        <f t="shared" si="631"/>
        <v>8.1365496789259917E-2</v>
      </c>
      <c r="L4064" s="8">
        <f t="shared" si="631"/>
        <v>8.2177120557071964E-2</v>
      </c>
      <c r="M4064" s="8">
        <f t="shared" si="626"/>
        <v>8.161406388608089E-2</v>
      </c>
      <c r="P4064">
        <v>4062</v>
      </c>
      <c r="Q4064" s="8">
        <f t="shared" si="632"/>
        <v>7.9999760276663084E-2</v>
      </c>
      <c r="R4064" s="8">
        <f t="shared" si="632"/>
        <v>7.8365496789259914E-2</v>
      </c>
      <c r="S4064" s="8">
        <f t="shared" si="632"/>
        <v>7.9177120557071962E-2</v>
      </c>
      <c r="T4064" s="8">
        <f t="shared" si="627"/>
        <v>7.8614063886080887E-2</v>
      </c>
      <c r="W4064">
        <v>4062</v>
      </c>
      <c r="X4064" s="4">
        <f t="shared" si="625"/>
        <v>8.845787891234401E-2</v>
      </c>
      <c r="Y4064" s="4">
        <f t="shared" si="634"/>
        <v>8.7650084220533789E-2</v>
      </c>
      <c r="Z4064" s="4">
        <f t="shared" ref="Z4064:Z4127" si="635">Tasa_Fwd(F4036,B4036,F4064,B4064,28)</f>
        <v>8.7095004386916433E-2</v>
      </c>
    </row>
    <row r="4065" spans="1:26" x14ac:dyDescent="0.25">
      <c r="A4065" s="16">
        <f t="shared" si="633"/>
        <v>47598</v>
      </c>
      <c r="B4065">
        <f>+'[2]Ejercicio 1'!E4282</f>
        <v>4063</v>
      </c>
      <c r="C4065" s="5">
        <v>8.1501550442007464E-2</v>
      </c>
      <c r="D4065" s="4">
        <f t="shared" si="628"/>
        <v>7.9867216113115855E-2</v>
      </c>
      <c r="E4065" s="6">
        <f t="shared" si="629"/>
        <v>8.0678874944139223E-2</v>
      </c>
      <c r="F4065" s="7">
        <f t="shared" si="630"/>
        <v>8.0115793923320064E-2</v>
      </c>
      <c r="I4065" s="10">
        <v>4063</v>
      </c>
      <c r="J4065" s="8">
        <f t="shared" si="631"/>
        <v>8.3001550442007466E-2</v>
      </c>
      <c r="K4065" s="8">
        <f t="shared" si="631"/>
        <v>8.1367216113115856E-2</v>
      </c>
      <c r="L4065" s="8">
        <f t="shared" si="631"/>
        <v>8.2178874944139224E-2</v>
      </c>
      <c r="M4065" s="8">
        <f t="shared" si="626"/>
        <v>8.1615793923320065E-2</v>
      </c>
      <c r="P4065">
        <v>4063</v>
      </c>
      <c r="Q4065" s="8">
        <f t="shared" si="632"/>
        <v>8.0001550442007463E-2</v>
      </c>
      <c r="R4065" s="8">
        <f t="shared" si="632"/>
        <v>7.8367216113115853E-2</v>
      </c>
      <c r="S4065" s="8">
        <f t="shared" si="632"/>
        <v>7.9178874944139221E-2</v>
      </c>
      <c r="T4065" s="8">
        <f t="shared" si="627"/>
        <v>7.8615793923320063E-2</v>
      </c>
      <c r="W4065">
        <v>4063</v>
      </c>
      <c r="X4065" s="4">
        <f t="shared" si="625"/>
        <v>8.8461465423310903E-2</v>
      </c>
      <c r="Y4065" s="4">
        <f t="shared" si="634"/>
        <v>8.7653593058697993E-2</v>
      </c>
      <c r="Z4065" s="4">
        <f t="shared" si="635"/>
        <v>8.7098460278940415E-2</v>
      </c>
    </row>
    <row r="4066" spans="1:26" x14ac:dyDescent="0.25">
      <c r="A4066" s="16">
        <f t="shared" si="633"/>
        <v>47599</v>
      </c>
      <c r="B4066">
        <f>+'[2]Ejercicio 1'!E4283</f>
        <v>4064</v>
      </c>
      <c r="C4066" s="5">
        <v>8.1503340607351857E-2</v>
      </c>
      <c r="D4066" s="4">
        <f t="shared" si="628"/>
        <v>7.9868935435477156E-2</v>
      </c>
      <c r="E4066" s="6">
        <f t="shared" si="629"/>
        <v>8.0680629330444911E-2</v>
      </c>
      <c r="F4066" s="7">
        <f t="shared" si="630"/>
        <v>8.0117523959288839E-2</v>
      </c>
      <c r="I4066" s="10">
        <v>4064</v>
      </c>
      <c r="J4066" s="8">
        <f t="shared" si="631"/>
        <v>8.3003340607351858E-2</v>
      </c>
      <c r="K4066" s="8">
        <f t="shared" si="631"/>
        <v>8.1368935435477158E-2</v>
      </c>
      <c r="L4066" s="8">
        <f t="shared" si="631"/>
        <v>8.2180629330444913E-2</v>
      </c>
      <c r="M4066" s="8">
        <f t="shared" si="626"/>
        <v>8.161752395928884E-2</v>
      </c>
      <c r="P4066">
        <v>4064</v>
      </c>
      <c r="Q4066" s="8">
        <f t="shared" si="632"/>
        <v>8.0003340607351855E-2</v>
      </c>
      <c r="R4066" s="8">
        <f t="shared" si="632"/>
        <v>7.8368935435477155E-2</v>
      </c>
      <c r="S4066" s="8">
        <f t="shared" si="632"/>
        <v>7.918062933044491E-2</v>
      </c>
      <c r="T4066" s="8">
        <f t="shared" si="627"/>
        <v>7.8617523959288838E-2</v>
      </c>
      <c r="W4066">
        <v>4064</v>
      </c>
      <c r="X4066" s="4">
        <f t="shared" si="625"/>
        <v>8.8465051935829084E-2</v>
      </c>
      <c r="Y4066" s="4">
        <f t="shared" si="634"/>
        <v>8.765710189537064E-2</v>
      </c>
      <c r="Z4066" s="4">
        <f t="shared" si="635"/>
        <v>8.7101916168203744E-2</v>
      </c>
    </row>
    <row r="4067" spans="1:26" x14ac:dyDescent="0.25">
      <c r="A4067" s="16">
        <f t="shared" si="633"/>
        <v>47600</v>
      </c>
      <c r="B4067">
        <f>+'[2]Ejercicio 1'!E4284</f>
        <v>4065</v>
      </c>
      <c r="C4067" s="5">
        <v>8.1505130772696235E-2</v>
      </c>
      <c r="D4067" s="4">
        <f t="shared" si="628"/>
        <v>7.987065475634425E-2</v>
      </c>
      <c r="E4067" s="6">
        <f t="shared" si="629"/>
        <v>8.0682383715987238E-2</v>
      </c>
      <c r="F4067" s="7">
        <f t="shared" si="630"/>
        <v>8.0119253993984341E-2</v>
      </c>
      <c r="I4067" s="10">
        <v>4065</v>
      </c>
      <c r="J4067" s="8">
        <f t="shared" si="631"/>
        <v>8.3005130772696237E-2</v>
      </c>
      <c r="K4067" s="8">
        <f t="shared" si="631"/>
        <v>8.1370654756344252E-2</v>
      </c>
      <c r="L4067" s="8">
        <f t="shared" si="631"/>
        <v>8.2182383715987239E-2</v>
      </c>
      <c r="M4067" s="8">
        <f t="shared" si="626"/>
        <v>8.1619253993984342E-2</v>
      </c>
      <c r="P4067">
        <v>4065</v>
      </c>
      <c r="Q4067" s="8">
        <f t="shared" si="632"/>
        <v>8.0005130772696234E-2</v>
      </c>
      <c r="R4067" s="8">
        <f t="shared" si="632"/>
        <v>7.8370654756344249E-2</v>
      </c>
      <c r="S4067" s="8">
        <f t="shared" si="632"/>
        <v>7.9182383715987237E-2</v>
      </c>
      <c r="T4067" s="8">
        <f t="shared" si="627"/>
        <v>7.8619253993984339E-2</v>
      </c>
      <c r="W4067">
        <v>4065</v>
      </c>
      <c r="X4067" s="4">
        <f t="shared" si="625"/>
        <v>8.8468638449898107E-2</v>
      </c>
      <c r="Y4067" s="4">
        <f t="shared" si="634"/>
        <v>8.766061073047092E-2</v>
      </c>
      <c r="Z4067" s="4">
        <f t="shared" si="635"/>
        <v>8.7105372053464566E-2</v>
      </c>
    </row>
    <row r="4068" spans="1:26" x14ac:dyDescent="0.25">
      <c r="A4068" s="16">
        <f t="shared" si="633"/>
        <v>47601</v>
      </c>
      <c r="B4068">
        <f>+'[2]Ejercicio 1'!E4285</f>
        <v>4066</v>
      </c>
      <c r="C4068" s="5">
        <v>8.1506920938040628E-2</v>
      </c>
      <c r="D4068" s="4">
        <f t="shared" si="628"/>
        <v>7.9872374075716721E-2</v>
      </c>
      <c r="E4068" s="6">
        <f t="shared" si="629"/>
        <v>8.0684138100767105E-2</v>
      </c>
      <c r="F4068" s="7">
        <f t="shared" si="630"/>
        <v>8.0120984027406569E-2</v>
      </c>
      <c r="I4068" s="10">
        <v>4066</v>
      </c>
      <c r="J4068" s="8">
        <f t="shared" si="631"/>
        <v>8.3006920938040629E-2</v>
      </c>
      <c r="K4068" s="8">
        <f t="shared" si="631"/>
        <v>8.1372374075716722E-2</v>
      </c>
      <c r="L4068" s="8">
        <f t="shared" si="631"/>
        <v>8.2184138100767107E-2</v>
      </c>
      <c r="M4068" s="8">
        <f t="shared" si="626"/>
        <v>8.1620984027406571E-2</v>
      </c>
      <c r="P4068">
        <v>4066</v>
      </c>
      <c r="Q4068" s="8">
        <f t="shared" si="632"/>
        <v>8.0006920938040627E-2</v>
      </c>
      <c r="R4068" s="8">
        <f t="shared" si="632"/>
        <v>7.8372374075716719E-2</v>
      </c>
      <c r="S4068" s="8">
        <f t="shared" si="632"/>
        <v>7.9184138100767104E-2</v>
      </c>
      <c r="T4068" s="8">
        <f t="shared" si="627"/>
        <v>7.8620984027406568E-2</v>
      </c>
      <c r="W4068">
        <v>4066</v>
      </c>
      <c r="X4068" s="4">
        <f t="shared" si="625"/>
        <v>8.8472224965517113E-2</v>
      </c>
      <c r="Y4068" s="4">
        <f t="shared" si="634"/>
        <v>8.7664119564040993E-2</v>
      </c>
      <c r="Z4068" s="4">
        <f t="shared" si="635"/>
        <v>8.7108827935136829E-2</v>
      </c>
    </row>
    <row r="4069" spans="1:26" x14ac:dyDescent="0.25">
      <c r="A4069" s="16">
        <f t="shared" si="633"/>
        <v>47602</v>
      </c>
      <c r="B4069">
        <f>+'[2]Ejercicio 1'!E4286</f>
        <v>4067</v>
      </c>
      <c r="C4069" s="5">
        <v>8.1508711103385006E-2</v>
      </c>
      <c r="D4069" s="4">
        <f t="shared" si="628"/>
        <v>7.9874093393594789E-2</v>
      </c>
      <c r="E4069" s="6">
        <f t="shared" si="629"/>
        <v>8.0685892484784513E-2</v>
      </c>
      <c r="F4069" s="7">
        <f t="shared" si="630"/>
        <v>8.0122714059555539E-2</v>
      </c>
      <c r="I4069" s="10">
        <v>4067</v>
      </c>
      <c r="J4069" s="8">
        <f t="shared" si="631"/>
        <v>8.3008711103385008E-2</v>
      </c>
      <c r="K4069" s="8">
        <f t="shared" si="631"/>
        <v>8.137409339359479E-2</v>
      </c>
      <c r="L4069" s="8">
        <f t="shared" si="631"/>
        <v>8.2185892484784515E-2</v>
      </c>
      <c r="M4069" s="8">
        <f t="shared" si="626"/>
        <v>8.162271405955554E-2</v>
      </c>
      <c r="P4069">
        <v>4067</v>
      </c>
      <c r="Q4069" s="8">
        <f t="shared" si="632"/>
        <v>8.0008711103385005E-2</v>
      </c>
      <c r="R4069" s="8">
        <f t="shared" si="632"/>
        <v>7.8374093393594788E-2</v>
      </c>
      <c r="S4069" s="8">
        <f t="shared" si="632"/>
        <v>7.9185892484784512E-2</v>
      </c>
      <c r="T4069" s="8">
        <f t="shared" si="627"/>
        <v>7.8622714059555537E-2</v>
      </c>
      <c r="W4069">
        <v>4067</v>
      </c>
      <c r="X4069" s="4">
        <f t="shared" si="625"/>
        <v>8.8475811482678177E-2</v>
      </c>
      <c r="Y4069" s="4">
        <f t="shared" si="634"/>
        <v>8.7667628396079098E-2</v>
      </c>
      <c r="Z4069" s="4">
        <f t="shared" si="635"/>
        <v>8.7112283812803726E-2</v>
      </c>
    </row>
    <row r="4070" spans="1:26" x14ac:dyDescent="0.25">
      <c r="A4070" s="16">
        <f t="shared" si="633"/>
        <v>47603</v>
      </c>
      <c r="B4070">
        <f>+'[2]Ejercicio 1'!E4287</f>
        <v>4068</v>
      </c>
      <c r="C4070" s="5">
        <v>8.1510501268729399E-2</v>
      </c>
      <c r="D4070" s="4">
        <f t="shared" si="628"/>
        <v>7.9875812709978858E-2</v>
      </c>
      <c r="E4070" s="6">
        <f t="shared" si="629"/>
        <v>8.0687646868040322E-2</v>
      </c>
      <c r="F4070" s="7">
        <f t="shared" si="630"/>
        <v>8.0124444090434094E-2</v>
      </c>
      <c r="I4070" s="10">
        <v>4068</v>
      </c>
      <c r="J4070" s="8">
        <f t="shared" si="631"/>
        <v>8.30105012687294E-2</v>
      </c>
      <c r="K4070" s="8">
        <f t="shared" si="631"/>
        <v>8.1375812709978859E-2</v>
      </c>
      <c r="L4070" s="8">
        <f t="shared" si="631"/>
        <v>8.2187646868040323E-2</v>
      </c>
      <c r="M4070" s="8">
        <f t="shared" si="626"/>
        <v>8.1624444090434095E-2</v>
      </c>
      <c r="P4070">
        <v>4068</v>
      </c>
      <c r="Q4070" s="8">
        <f t="shared" si="632"/>
        <v>8.0010501268729398E-2</v>
      </c>
      <c r="R4070" s="8">
        <f t="shared" si="632"/>
        <v>7.8375812709978857E-2</v>
      </c>
      <c r="S4070" s="8">
        <f t="shared" si="632"/>
        <v>7.9187646868040321E-2</v>
      </c>
      <c r="T4070" s="8">
        <f t="shared" si="627"/>
        <v>7.8624444090434092E-2</v>
      </c>
      <c r="W4070">
        <v>4068</v>
      </c>
      <c r="X4070" s="4">
        <f t="shared" si="625"/>
        <v>8.8479398001408971E-2</v>
      </c>
      <c r="Y4070" s="4">
        <f t="shared" si="634"/>
        <v>8.7671137226624771E-2</v>
      </c>
      <c r="Z4070" s="4">
        <f t="shared" si="635"/>
        <v>8.7115739687712815E-2</v>
      </c>
    </row>
    <row r="4071" spans="1:26" x14ac:dyDescent="0.25">
      <c r="A4071" s="16">
        <f t="shared" si="633"/>
        <v>47604</v>
      </c>
      <c r="B4071">
        <f>+'[2]Ejercicio 1'!E4288</f>
        <v>4069</v>
      </c>
      <c r="C4071" s="5">
        <v>8.1512291434073778E-2</v>
      </c>
      <c r="D4071" s="4">
        <f t="shared" si="628"/>
        <v>7.9877532024868095E-2</v>
      </c>
      <c r="E4071" s="6">
        <f t="shared" si="629"/>
        <v>8.0689401250532797E-2</v>
      </c>
      <c r="F4071" s="7">
        <f t="shared" si="630"/>
        <v>8.012617412003939E-2</v>
      </c>
      <c r="I4071" s="10">
        <v>4069</v>
      </c>
      <c r="J4071" s="8">
        <f t="shared" si="631"/>
        <v>8.3012291434073779E-2</v>
      </c>
      <c r="K4071" s="8">
        <f t="shared" si="631"/>
        <v>8.1377532024868096E-2</v>
      </c>
      <c r="L4071" s="8">
        <f t="shared" si="631"/>
        <v>8.2189401250532798E-2</v>
      </c>
      <c r="M4071" s="8">
        <f t="shared" si="626"/>
        <v>8.1626174120039391E-2</v>
      </c>
      <c r="P4071">
        <v>4069</v>
      </c>
      <c r="Q4071" s="8">
        <f t="shared" si="632"/>
        <v>8.0012291434073776E-2</v>
      </c>
      <c r="R4071" s="8">
        <f t="shared" si="632"/>
        <v>7.8377532024868093E-2</v>
      </c>
      <c r="S4071" s="8">
        <f t="shared" si="632"/>
        <v>7.9189401250532795E-2</v>
      </c>
      <c r="T4071" s="8">
        <f t="shared" si="627"/>
        <v>7.8626174120039388E-2</v>
      </c>
      <c r="W4071">
        <v>4069</v>
      </c>
      <c r="X4071" s="4">
        <f t="shared" si="625"/>
        <v>8.8482984521680505E-2</v>
      </c>
      <c r="Y4071" s="4">
        <f t="shared" si="634"/>
        <v>8.7674646055637614E-2</v>
      </c>
      <c r="Z4071" s="4">
        <f t="shared" si="635"/>
        <v>8.7119195558616552E-2</v>
      </c>
    </row>
    <row r="4072" spans="1:26" x14ac:dyDescent="0.25">
      <c r="A4072" s="16">
        <f t="shared" si="633"/>
        <v>47605</v>
      </c>
      <c r="B4072">
        <f>+'[2]Ejercicio 1'!E4289</f>
        <v>4070</v>
      </c>
      <c r="C4072" s="5">
        <v>8.151408159941817E-2</v>
      </c>
      <c r="D4072" s="4">
        <f t="shared" si="628"/>
        <v>7.9879251338262944E-2</v>
      </c>
      <c r="E4072" s="6">
        <f t="shared" si="629"/>
        <v>8.0691155632263672E-2</v>
      </c>
      <c r="F4072" s="7">
        <f t="shared" si="630"/>
        <v>8.0127904148371412E-2</v>
      </c>
      <c r="I4072" s="10">
        <v>4070</v>
      </c>
      <c r="J4072" s="8">
        <f t="shared" si="631"/>
        <v>8.3014081599418171E-2</v>
      </c>
      <c r="K4072" s="8">
        <f t="shared" si="631"/>
        <v>8.1379251338262945E-2</v>
      </c>
      <c r="L4072" s="8">
        <f t="shared" si="631"/>
        <v>8.2191155632263674E-2</v>
      </c>
      <c r="M4072" s="8">
        <f t="shared" si="626"/>
        <v>8.1627904148371414E-2</v>
      </c>
      <c r="P4072">
        <v>4070</v>
      </c>
      <c r="Q4072" s="8">
        <f t="shared" si="632"/>
        <v>8.0014081599418169E-2</v>
      </c>
      <c r="R4072" s="8">
        <f t="shared" si="632"/>
        <v>7.8379251338262942E-2</v>
      </c>
      <c r="S4072" s="8">
        <f t="shared" si="632"/>
        <v>7.9191155632263671E-2</v>
      </c>
      <c r="T4072" s="8">
        <f t="shared" si="627"/>
        <v>7.8627904148371411E-2</v>
      </c>
      <c r="W4072">
        <v>4070</v>
      </c>
      <c r="X4072" s="4">
        <f t="shared" si="625"/>
        <v>8.8486571043502896E-2</v>
      </c>
      <c r="Y4072" s="4">
        <f t="shared" si="634"/>
        <v>8.7678154883158013E-2</v>
      </c>
      <c r="Z4072" s="4">
        <f t="shared" si="635"/>
        <v>8.7122651425934575E-2</v>
      </c>
    </row>
    <row r="4073" spans="1:26" x14ac:dyDescent="0.25">
      <c r="A4073" s="16">
        <f t="shared" si="633"/>
        <v>47606</v>
      </c>
      <c r="B4073">
        <f>+'[2]Ejercicio 1'!E4290</f>
        <v>4071</v>
      </c>
      <c r="C4073" s="5">
        <v>8.1515871764762549E-2</v>
      </c>
      <c r="D4073" s="4">
        <f t="shared" si="628"/>
        <v>7.9880970650163169E-2</v>
      </c>
      <c r="E4073" s="6">
        <f t="shared" si="629"/>
        <v>8.06929100132312E-2</v>
      </c>
      <c r="F4073" s="7">
        <f t="shared" si="630"/>
        <v>8.012963417543302E-2</v>
      </c>
      <c r="I4073" s="10">
        <v>4071</v>
      </c>
      <c r="J4073" s="8">
        <f t="shared" si="631"/>
        <v>8.301587176476255E-2</v>
      </c>
      <c r="K4073" s="8">
        <f t="shared" si="631"/>
        <v>8.138097065016317E-2</v>
      </c>
      <c r="L4073" s="8">
        <f t="shared" si="631"/>
        <v>8.2192910013231202E-2</v>
      </c>
      <c r="M4073" s="8">
        <f t="shared" si="626"/>
        <v>8.1629634175433022E-2</v>
      </c>
      <c r="P4073">
        <v>4071</v>
      </c>
      <c r="Q4073" s="8">
        <f t="shared" si="632"/>
        <v>8.0015871764762547E-2</v>
      </c>
      <c r="R4073" s="8">
        <f t="shared" si="632"/>
        <v>7.8380970650163168E-2</v>
      </c>
      <c r="S4073" s="8">
        <f t="shared" si="632"/>
        <v>7.9192910013231199E-2</v>
      </c>
      <c r="T4073" s="8">
        <f t="shared" si="627"/>
        <v>7.8629634175433019E-2</v>
      </c>
      <c r="W4073">
        <v>4071</v>
      </c>
      <c r="X4073" s="4">
        <f t="shared" si="625"/>
        <v>8.8490157566876559E-2</v>
      </c>
      <c r="Y4073" s="4">
        <f t="shared" si="634"/>
        <v>8.7681663709069158E-2</v>
      </c>
      <c r="Z4073" s="4">
        <f t="shared" si="635"/>
        <v>8.7126107289661192E-2</v>
      </c>
    </row>
    <row r="4074" spans="1:26" x14ac:dyDescent="0.25">
      <c r="A4074" s="16">
        <f t="shared" si="633"/>
        <v>47607</v>
      </c>
      <c r="B4074">
        <f>+'[2]Ejercicio 1'!E4291</f>
        <v>4072</v>
      </c>
      <c r="C4074" s="5">
        <v>8.1517661930106941E-2</v>
      </c>
      <c r="D4074" s="4">
        <f t="shared" si="628"/>
        <v>7.9882689960569006E-2</v>
      </c>
      <c r="E4074" s="6">
        <f t="shared" si="629"/>
        <v>8.0694664393436269E-2</v>
      </c>
      <c r="F4074" s="7">
        <f t="shared" si="630"/>
        <v>8.0131364201221356E-2</v>
      </c>
      <c r="I4074" s="10">
        <v>4072</v>
      </c>
      <c r="J4074" s="8">
        <f t="shared" si="631"/>
        <v>8.3017661930106942E-2</v>
      </c>
      <c r="K4074" s="8">
        <f t="shared" si="631"/>
        <v>8.1382689960569007E-2</v>
      </c>
      <c r="L4074" s="8">
        <f t="shared" si="631"/>
        <v>8.219466439343627E-2</v>
      </c>
      <c r="M4074" s="8">
        <f t="shared" si="626"/>
        <v>8.1631364201221357E-2</v>
      </c>
      <c r="P4074">
        <v>4072</v>
      </c>
      <c r="Q4074" s="8">
        <f t="shared" si="632"/>
        <v>8.001766193010694E-2</v>
      </c>
      <c r="R4074" s="8">
        <f t="shared" si="632"/>
        <v>7.8382689960569005E-2</v>
      </c>
      <c r="S4074" s="8">
        <f t="shared" si="632"/>
        <v>7.9194664393436268E-2</v>
      </c>
      <c r="T4074" s="8">
        <f t="shared" si="627"/>
        <v>7.8631364201221354E-2</v>
      </c>
      <c r="W4074">
        <v>4072</v>
      </c>
      <c r="X4074" s="4">
        <f t="shared" si="625"/>
        <v>8.849374409180065E-2</v>
      </c>
      <c r="Y4074" s="4">
        <f t="shared" si="634"/>
        <v>8.7685172533487871E-2</v>
      </c>
      <c r="Z4074" s="4">
        <f t="shared" si="635"/>
        <v>8.712956314979925E-2</v>
      </c>
    </row>
    <row r="4075" spans="1:26" x14ac:dyDescent="0.25">
      <c r="A4075" s="16">
        <f t="shared" si="633"/>
        <v>47608</v>
      </c>
      <c r="B4075">
        <f>+'[2]Ejercicio 1'!E4292</f>
        <v>4073</v>
      </c>
      <c r="C4075" s="5">
        <v>8.151945209545132E-2</v>
      </c>
      <c r="D4075" s="4">
        <f t="shared" si="628"/>
        <v>7.9884409269480441E-2</v>
      </c>
      <c r="E4075" s="6">
        <f t="shared" si="629"/>
        <v>8.0696418772878864E-2</v>
      </c>
      <c r="F4075" s="7">
        <f t="shared" si="630"/>
        <v>8.0133094225736431E-2</v>
      </c>
      <c r="I4075" s="10">
        <v>4073</v>
      </c>
      <c r="J4075" s="8">
        <f t="shared" si="631"/>
        <v>8.3019452095451321E-2</v>
      </c>
      <c r="K4075" s="8">
        <f t="shared" si="631"/>
        <v>8.1384409269480443E-2</v>
      </c>
      <c r="L4075" s="8">
        <f t="shared" si="631"/>
        <v>8.2196418772878865E-2</v>
      </c>
      <c r="M4075" s="8">
        <f t="shared" si="626"/>
        <v>8.1633094225736433E-2</v>
      </c>
      <c r="P4075">
        <v>4073</v>
      </c>
      <c r="Q4075" s="8">
        <f t="shared" si="632"/>
        <v>8.0019452095451318E-2</v>
      </c>
      <c r="R4075" s="8">
        <f t="shared" si="632"/>
        <v>7.838440926948044E-2</v>
      </c>
      <c r="S4075" s="8">
        <f t="shared" si="632"/>
        <v>7.9196418772878863E-2</v>
      </c>
      <c r="T4075" s="8">
        <f t="shared" si="627"/>
        <v>7.863309422573643E-2</v>
      </c>
      <c r="W4075">
        <v>4073</v>
      </c>
      <c r="X4075" s="4">
        <f t="shared" si="625"/>
        <v>8.849733061826591E-2</v>
      </c>
      <c r="Y4075" s="4">
        <f t="shared" si="634"/>
        <v>8.7688681356373741E-2</v>
      </c>
      <c r="Z4075" s="4">
        <f t="shared" si="635"/>
        <v>8.7133019006348747E-2</v>
      </c>
    </row>
    <row r="4076" spans="1:26" x14ac:dyDescent="0.25">
      <c r="A4076" s="16">
        <f t="shared" si="633"/>
        <v>47609</v>
      </c>
      <c r="B4076">
        <f>+'[2]Ejercicio 1'!E4293</f>
        <v>4074</v>
      </c>
      <c r="C4076" s="5">
        <v>8.1521242260795712E-2</v>
      </c>
      <c r="D4076" s="4">
        <f t="shared" si="628"/>
        <v>7.9886128576897905E-2</v>
      </c>
      <c r="E4076" s="6">
        <f t="shared" si="629"/>
        <v>8.0698173151559874E-2</v>
      </c>
      <c r="F4076" s="7">
        <f t="shared" si="630"/>
        <v>8.0134824248981093E-2</v>
      </c>
      <c r="I4076" s="10">
        <v>4074</v>
      </c>
      <c r="J4076" s="8">
        <f t="shared" si="631"/>
        <v>8.3021242260795713E-2</v>
      </c>
      <c r="K4076" s="8">
        <f t="shared" si="631"/>
        <v>8.1386128576897906E-2</v>
      </c>
      <c r="L4076" s="8">
        <f t="shared" si="631"/>
        <v>8.2198173151559875E-2</v>
      </c>
      <c r="M4076" s="8">
        <f t="shared" si="626"/>
        <v>8.1634824248981094E-2</v>
      </c>
      <c r="P4076">
        <v>4074</v>
      </c>
      <c r="Q4076" s="8">
        <f t="shared" si="632"/>
        <v>8.0021242260795711E-2</v>
      </c>
      <c r="R4076" s="8">
        <f t="shared" si="632"/>
        <v>7.8386128576897904E-2</v>
      </c>
      <c r="S4076" s="8">
        <f t="shared" si="632"/>
        <v>7.9198173151559872E-2</v>
      </c>
      <c r="T4076" s="8">
        <f t="shared" si="627"/>
        <v>7.8634824248981092E-2</v>
      </c>
      <c r="W4076">
        <v>4074</v>
      </c>
      <c r="X4076" s="4">
        <f t="shared" si="625"/>
        <v>8.8500917146301344E-2</v>
      </c>
      <c r="Y4076" s="4">
        <f t="shared" si="634"/>
        <v>8.7692190177729418E-2</v>
      </c>
      <c r="Z4076" s="4">
        <f t="shared" si="635"/>
        <v>8.7136474859723645E-2</v>
      </c>
    </row>
    <row r="4077" spans="1:26" x14ac:dyDescent="0.25">
      <c r="A4077" s="16">
        <f t="shared" si="633"/>
        <v>47610</v>
      </c>
      <c r="B4077">
        <f>+'[2]Ejercicio 1'!E4294</f>
        <v>4075</v>
      </c>
      <c r="C4077" s="5">
        <v>8.1523032426140091E-2</v>
      </c>
      <c r="D4077" s="4">
        <f t="shared" si="628"/>
        <v>7.9887847882820551E-2</v>
      </c>
      <c r="E4077" s="6">
        <f t="shared" si="629"/>
        <v>8.069992752947755E-2</v>
      </c>
      <c r="F4077" s="7">
        <f t="shared" si="630"/>
        <v>8.0136554270952481E-2</v>
      </c>
      <c r="I4077" s="10">
        <v>4075</v>
      </c>
      <c r="J4077" s="8">
        <f t="shared" si="631"/>
        <v>8.3023032426140092E-2</v>
      </c>
      <c r="K4077" s="8">
        <f t="shared" si="631"/>
        <v>8.1387847882820552E-2</v>
      </c>
      <c r="L4077" s="8">
        <f t="shared" si="631"/>
        <v>8.2199927529477551E-2</v>
      </c>
      <c r="M4077" s="8">
        <f t="shared" si="626"/>
        <v>8.1636554270952483E-2</v>
      </c>
      <c r="P4077">
        <v>4075</v>
      </c>
      <c r="Q4077" s="8">
        <f t="shared" si="632"/>
        <v>8.0023032426140089E-2</v>
      </c>
      <c r="R4077" s="8">
        <f t="shared" si="632"/>
        <v>7.8387847882820549E-2</v>
      </c>
      <c r="S4077" s="8">
        <f t="shared" si="632"/>
        <v>7.9199927529477548E-2</v>
      </c>
      <c r="T4077" s="8">
        <f t="shared" si="627"/>
        <v>7.863655427095248E-2</v>
      </c>
      <c r="W4077">
        <v>4075</v>
      </c>
      <c r="X4077" s="4">
        <f t="shared" si="625"/>
        <v>8.8504503675877533E-2</v>
      </c>
      <c r="Y4077" s="4">
        <f t="shared" si="634"/>
        <v>8.7695698997590887E-2</v>
      </c>
      <c r="Z4077" s="4">
        <f t="shared" si="635"/>
        <v>8.7139930709098881E-2</v>
      </c>
    </row>
    <row r="4078" spans="1:26" x14ac:dyDescent="0.25">
      <c r="A4078" s="16">
        <f t="shared" si="633"/>
        <v>47611</v>
      </c>
      <c r="B4078">
        <f>+'[2]Ejercicio 1'!E4295</f>
        <v>4076</v>
      </c>
      <c r="C4078" s="5">
        <v>8.1524822591484483E-2</v>
      </c>
      <c r="D4078" s="4">
        <f t="shared" si="628"/>
        <v>7.9889567187248614E-2</v>
      </c>
      <c r="E4078" s="6">
        <f t="shared" si="629"/>
        <v>8.0701681906633627E-2</v>
      </c>
      <c r="F4078" s="7">
        <f t="shared" si="630"/>
        <v>8.0138284291650611E-2</v>
      </c>
      <c r="I4078" s="10">
        <v>4076</v>
      </c>
      <c r="J4078" s="8">
        <f t="shared" si="631"/>
        <v>8.3024822591484485E-2</v>
      </c>
      <c r="K4078" s="8">
        <f t="shared" si="631"/>
        <v>8.1389567187248615E-2</v>
      </c>
      <c r="L4078" s="8">
        <f t="shared" si="631"/>
        <v>8.2201681906633628E-2</v>
      </c>
      <c r="M4078" s="8">
        <f t="shared" si="626"/>
        <v>8.1638284291650612E-2</v>
      </c>
      <c r="P4078">
        <v>4076</v>
      </c>
      <c r="Q4078" s="8">
        <f t="shared" si="632"/>
        <v>8.0024822591484482E-2</v>
      </c>
      <c r="R4078" s="8">
        <f t="shared" si="632"/>
        <v>7.8389567187248613E-2</v>
      </c>
      <c r="S4078" s="8">
        <f t="shared" si="632"/>
        <v>7.9201681906633625E-2</v>
      </c>
      <c r="T4078" s="8">
        <f t="shared" si="627"/>
        <v>7.8638284291650609E-2</v>
      </c>
      <c r="W4078">
        <v>4076</v>
      </c>
      <c r="X4078" s="4">
        <f t="shared" si="625"/>
        <v>8.8508090207004564E-2</v>
      </c>
      <c r="Y4078" s="4">
        <f t="shared" si="634"/>
        <v>8.769920781592129E-2</v>
      </c>
      <c r="Z4078" s="4">
        <f t="shared" si="635"/>
        <v>8.7143386554882712E-2</v>
      </c>
    </row>
    <row r="4079" spans="1:26" x14ac:dyDescent="0.25">
      <c r="A4079" s="16">
        <f t="shared" si="633"/>
        <v>47612</v>
      </c>
      <c r="B4079">
        <f>+'[2]Ejercicio 1'!E4296</f>
        <v>4077</v>
      </c>
      <c r="C4079" s="5">
        <v>8.1526612756828862E-2</v>
      </c>
      <c r="D4079" s="4">
        <f t="shared" si="628"/>
        <v>7.9891286490182289E-2</v>
      </c>
      <c r="E4079" s="6">
        <f t="shared" si="629"/>
        <v>8.0703436283026356E-2</v>
      </c>
      <c r="F4079" s="7">
        <f t="shared" si="630"/>
        <v>8.0140014311075466E-2</v>
      </c>
      <c r="I4079" s="10">
        <v>4077</v>
      </c>
      <c r="J4079" s="8">
        <f t="shared" si="631"/>
        <v>8.3026612756828863E-2</v>
      </c>
      <c r="K4079" s="8">
        <f t="shared" si="631"/>
        <v>8.1391286490182291E-2</v>
      </c>
      <c r="L4079" s="8">
        <f t="shared" si="631"/>
        <v>8.2203436283026357E-2</v>
      </c>
      <c r="M4079" s="8">
        <f t="shared" si="626"/>
        <v>8.1640014311075468E-2</v>
      </c>
      <c r="P4079">
        <v>4077</v>
      </c>
      <c r="Q4079" s="8">
        <f t="shared" si="632"/>
        <v>8.002661275682886E-2</v>
      </c>
      <c r="R4079" s="8">
        <f t="shared" si="632"/>
        <v>7.8391286490182288E-2</v>
      </c>
      <c r="S4079" s="8">
        <f t="shared" si="632"/>
        <v>7.9203436283026354E-2</v>
      </c>
      <c r="T4079" s="8">
        <f t="shared" si="627"/>
        <v>7.8640014311075465E-2</v>
      </c>
      <c r="W4079">
        <v>4077</v>
      </c>
      <c r="X4079" s="4">
        <f t="shared" si="625"/>
        <v>8.8511676739682452E-2</v>
      </c>
      <c r="Y4079" s="4">
        <f t="shared" si="634"/>
        <v>8.7702716632681949E-2</v>
      </c>
      <c r="Z4079" s="4">
        <f t="shared" si="635"/>
        <v>8.7146842397072266E-2</v>
      </c>
    </row>
    <row r="4080" spans="1:26" x14ac:dyDescent="0.25">
      <c r="A4080" s="16">
        <f t="shared" si="633"/>
        <v>47613</v>
      </c>
      <c r="B4080">
        <f>+'[2]Ejercicio 1'!E4297</f>
        <v>4078</v>
      </c>
      <c r="C4080" s="5">
        <v>8.1528402922173254E-2</v>
      </c>
      <c r="D4080" s="4">
        <f t="shared" si="628"/>
        <v>7.9893005791621577E-2</v>
      </c>
      <c r="E4080" s="6">
        <f t="shared" si="629"/>
        <v>8.0705190658656611E-2</v>
      </c>
      <c r="F4080" s="7">
        <f t="shared" si="630"/>
        <v>8.0141744329229922E-2</v>
      </c>
      <c r="I4080" s="10">
        <v>4078</v>
      </c>
      <c r="J4080" s="8">
        <f t="shared" si="631"/>
        <v>8.3028402922173256E-2</v>
      </c>
      <c r="K4080" s="8">
        <f t="shared" si="631"/>
        <v>8.1393005791621578E-2</v>
      </c>
      <c r="L4080" s="8">
        <f t="shared" si="631"/>
        <v>8.2205190658656613E-2</v>
      </c>
      <c r="M4080" s="8">
        <f t="shared" si="626"/>
        <v>8.1641744329229923E-2</v>
      </c>
      <c r="P4080">
        <v>4078</v>
      </c>
      <c r="Q4080" s="8">
        <f t="shared" si="632"/>
        <v>8.0028402922173253E-2</v>
      </c>
      <c r="R4080" s="8">
        <f t="shared" si="632"/>
        <v>7.8393005791621576E-2</v>
      </c>
      <c r="S4080" s="8">
        <f t="shared" si="632"/>
        <v>7.920519065865661E-2</v>
      </c>
      <c r="T4080" s="8">
        <f t="shared" si="627"/>
        <v>7.8641744329229921E-2</v>
      </c>
      <c r="W4080">
        <v>4078</v>
      </c>
      <c r="X4080" s="4">
        <f t="shared" si="625"/>
        <v>8.8515263273910738E-2</v>
      </c>
      <c r="Y4080" s="4">
        <f t="shared" si="634"/>
        <v>8.7706225447910638E-2</v>
      </c>
      <c r="Z4080" s="4">
        <f t="shared" si="635"/>
        <v>8.7150298236092938E-2</v>
      </c>
    </row>
    <row r="4081" spans="1:26" x14ac:dyDescent="0.25">
      <c r="A4081" s="16">
        <f t="shared" si="633"/>
        <v>47614</v>
      </c>
      <c r="B4081">
        <f>+'[2]Ejercicio 1'!E4298</f>
        <v>4079</v>
      </c>
      <c r="C4081" s="5">
        <v>8.1530193087517633E-2</v>
      </c>
      <c r="D4081" s="4">
        <f t="shared" si="628"/>
        <v>7.9894725091566476E-2</v>
      </c>
      <c r="E4081" s="6">
        <f t="shared" si="629"/>
        <v>8.0706945033525296E-2</v>
      </c>
      <c r="F4081" s="7">
        <f t="shared" si="630"/>
        <v>8.0143474346111104E-2</v>
      </c>
      <c r="I4081" s="10">
        <v>4079</v>
      </c>
      <c r="J4081" s="8">
        <f t="shared" si="631"/>
        <v>8.3030193087517634E-2</v>
      </c>
      <c r="K4081" s="8">
        <f t="shared" si="631"/>
        <v>8.1394725091566478E-2</v>
      </c>
      <c r="L4081" s="8">
        <f t="shared" si="631"/>
        <v>8.2206945033525297E-2</v>
      </c>
      <c r="M4081" s="8">
        <f t="shared" si="626"/>
        <v>8.1643474346111106E-2</v>
      </c>
      <c r="P4081">
        <v>4079</v>
      </c>
      <c r="Q4081" s="8">
        <f t="shared" si="632"/>
        <v>8.0030193087517632E-2</v>
      </c>
      <c r="R4081" s="8">
        <f t="shared" si="632"/>
        <v>7.8394725091566475E-2</v>
      </c>
      <c r="S4081" s="8">
        <f t="shared" si="632"/>
        <v>7.9206945033525294E-2</v>
      </c>
      <c r="T4081" s="8">
        <f t="shared" si="627"/>
        <v>7.8643474346111103E-2</v>
      </c>
      <c r="W4081">
        <v>4079</v>
      </c>
      <c r="X4081" s="4">
        <f t="shared" si="625"/>
        <v>8.8518849809680639E-2</v>
      </c>
      <c r="Y4081" s="4">
        <f t="shared" si="634"/>
        <v>8.7709734261684685E-2</v>
      </c>
      <c r="Z4081" s="4">
        <f t="shared" si="635"/>
        <v>8.7153754071111089E-2</v>
      </c>
    </row>
    <row r="4082" spans="1:26" x14ac:dyDescent="0.25">
      <c r="A4082" s="16">
        <f t="shared" si="633"/>
        <v>47615</v>
      </c>
      <c r="B4082">
        <f>+'[2]Ejercicio 1'!E4299</f>
        <v>4080</v>
      </c>
      <c r="C4082" s="5">
        <v>8.1531983252862025E-2</v>
      </c>
      <c r="D4082" s="4">
        <f t="shared" si="628"/>
        <v>7.9896444390017418E-2</v>
      </c>
      <c r="E4082" s="6">
        <f t="shared" si="629"/>
        <v>8.0708699407630619E-2</v>
      </c>
      <c r="F4082" s="7">
        <f t="shared" si="630"/>
        <v>8.0145204361721872E-2</v>
      </c>
      <c r="I4082" s="10">
        <v>4080</v>
      </c>
      <c r="J4082" s="8">
        <f t="shared" si="631"/>
        <v>8.3031983252862027E-2</v>
      </c>
      <c r="K4082" s="8">
        <f t="shared" si="631"/>
        <v>8.1396444390017419E-2</v>
      </c>
      <c r="L4082" s="8">
        <f t="shared" si="631"/>
        <v>8.220869940763062E-2</v>
      </c>
      <c r="M4082" s="8">
        <f t="shared" si="626"/>
        <v>8.1645204361721874E-2</v>
      </c>
      <c r="P4082">
        <v>4080</v>
      </c>
      <c r="Q4082" s="8">
        <f t="shared" si="632"/>
        <v>8.0031983252862024E-2</v>
      </c>
      <c r="R4082" s="8">
        <f t="shared" si="632"/>
        <v>7.8396444390017417E-2</v>
      </c>
      <c r="S4082" s="8">
        <f t="shared" si="632"/>
        <v>7.9208699407630617E-2</v>
      </c>
      <c r="T4082" s="8">
        <f t="shared" si="627"/>
        <v>7.8645204361721871E-2</v>
      </c>
      <c r="W4082">
        <v>4080</v>
      </c>
      <c r="X4082" s="4">
        <f t="shared" si="625"/>
        <v>8.8522436347020284E-2</v>
      </c>
      <c r="Y4082" s="4">
        <f t="shared" si="634"/>
        <v>8.7713243073849465E-2</v>
      </c>
      <c r="Z4082" s="4">
        <f t="shared" si="635"/>
        <v>8.7157209902954627E-2</v>
      </c>
    </row>
    <row r="4083" spans="1:26" x14ac:dyDescent="0.25">
      <c r="A4083" s="16">
        <f t="shared" si="633"/>
        <v>47616</v>
      </c>
      <c r="B4083">
        <f>+'[2]Ejercicio 1'!E4300</f>
        <v>4081</v>
      </c>
      <c r="C4083" s="5">
        <v>8.1533773418206404E-2</v>
      </c>
      <c r="D4083" s="4">
        <f t="shared" si="628"/>
        <v>7.9898163686973375E-2</v>
      </c>
      <c r="E4083" s="6">
        <f t="shared" si="629"/>
        <v>8.0710453780974356E-2</v>
      </c>
      <c r="F4083" s="7">
        <f t="shared" si="630"/>
        <v>8.0146934376056508E-2</v>
      </c>
      <c r="I4083" s="10">
        <v>4081</v>
      </c>
      <c r="J4083" s="8">
        <f t="shared" si="631"/>
        <v>8.3033773418206405E-2</v>
      </c>
      <c r="K4083" s="8">
        <f t="shared" si="631"/>
        <v>8.1398163686973377E-2</v>
      </c>
      <c r="L4083" s="8">
        <f t="shared" si="631"/>
        <v>8.2210453780974357E-2</v>
      </c>
      <c r="M4083" s="8">
        <f t="shared" si="626"/>
        <v>8.164693437605651E-2</v>
      </c>
      <c r="P4083">
        <v>4081</v>
      </c>
      <c r="Q4083" s="8">
        <f t="shared" si="632"/>
        <v>8.0033773418206403E-2</v>
      </c>
      <c r="R4083" s="8">
        <f t="shared" si="632"/>
        <v>7.8398163686973374E-2</v>
      </c>
      <c r="S4083" s="8">
        <f t="shared" si="632"/>
        <v>7.9210453780974355E-2</v>
      </c>
      <c r="T4083" s="8">
        <f t="shared" si="627"/>
        <v>7.8646934376056507E-2</v>
      </c>
      <c r="W4083">
        <v>4081</v>
      </c>
      <c r="X4083" s="4">
        <f t="shared" si="625"/>
        <v>8.8526022885900682E-2</v>
      </c>
      <c r="Y4083" s="4">
        <f t="shared" si="634"/>
        <v>8.7716751884561336E-2</v>
      </c>
      <c r="Z4083" s="4">
        <f t="shared" si="635"/>
        <v>8.7160665730378853E-2</v>
      </c>
    </row>
    <row r="4084" spans="1:26" x14ac:dyDescent="0.25">
      <c r="A4084" s="16">
        <f t="shared" si="633"/>
        <v>47617</v>
      </c>
      <c r="B4084">
        <f>+'[2]Ejercicio 1'!E4301</f>
        <v>4082</v>
      </c>
      <c r="C4084" s="5">
        <v>8.1535563583550796E-2</v>
      </c>
      <c r="D4084" s="4">
        <f t="shared" si="628"/>
        <v>7.9899882982435153E-2</v>
      </c>
      <c r="E4084" s="6">
        <f t="shared" si="629"/>
        <v>8.071220815355476E-2</v>
      </c>
      <c r="F4084" s="7">
        <f t="shared" si="630"/>
        <v>8.0148664389120744E-2</v>
      </c>
      <c r="I4084" s="10">
        <v>4082</v>
      </c>
      <c r="J4084" s="8">
        <f t="shared" si="631"/>
        <v>8.3035563583550798E-2</v>
      </c>
      <c r="K4084" s="8">
        <f t="shared" si="631"/>
        <v>8.1399882982435154E-2</v>
      </c>
      <c r="L4084" s="8">
        <f t="shared" si="631"/>
        <v>8.2212208153554761E-2</v>
      </c>
      <c r="M4084" s="8">
        <f t="shared" si="626"/>
        <v>8.1648664389120745E-2</v>
      </c>
      <c r="P4084">
        <v>4082</v>
      </c>
      <c r="Q4084" s="8">
        <f t="shared" si="632"/>
        <v>8.0035563583550795E-2</v>
      </c>
      <c r="R4084" s="8">
        <f t="shared" si="632"/>
        <v>7.8399882982435151E-2</v>
      </c>
      <c r="S4084" s="8">
        <f t="shared" si="632"/>
        <v>7.9212208153554758E-2</v>
      </c>
      <c r="T4084" s="8">
        <f t="shared" si="627"/>
        <v>7.8648664389120743E-2</v>
      </c>
      <c r="W4084">
        <v>4082</v>
      </c>
      <c r="X4084" s="4">
        <f t="shared" si="625"/>
        <v>8.8529609426332798E-2</v>
      </c>
      <c r="Y4084" s="4">
        <f t="shared" si="634"/>
        <v>8.7720260693662191E-2</v>
      </c>
      <c r="Z4084" s="4">
        <f t="shared" si="635"/>
        <v>8.7164121555039581E-2</v>
      </c>
    </row>
    <row r="4085" spans="1:26" x14ac:dyDescent="0.25">
      <c r="A4085" s="16">
        <f t="shared" si="633"/>
        <v>47618</v>
      </c>
      <c r="B4085">
        <f>+'[2]Ejercicio 1'!E4302</f>
        <v>4083</v>
      </c>
      <c r="C4085" s="5">
        <v>8.1537353748895175E-2</v>
      </c>
      <c r="D4085" s="4">
        <f t="shared" si="628"/>
        <v>7.9901602276402361E-2</v>
      </c>
      <c r="E4085" s="6">
        <f t="shared" si="629"/>
        <v>8.0713962525373564E-2</v>
      </c>
      <c r="F4085" s="7">
        <f t="shared" si="630"/>
        <v>8.0150394400914565E-2</v>
      </c>
      <c r="I4085" s="10">
        <v>4083</v>
      </c>
      <c r="J4085" s="8">
        <f t="shared" si="631"/>
        <v>8.3037353748895176E-2</v>
      </c>
      <c r="K4085" s="8">
        <f t="shared" si="631"/>
        <v>8.1401602276402363E-2</v>
      </c>
      <c r="L4085" s="8">
        <f t="shared" si="631"/>
        <v>8.2213962525373566E-2</v>
      </c>
      <c r="M4085" s="8">
        <f t="shared" si="626"/>
        <v>8.1650394400914567E-2</v>
      </c>
      <c r="P4085">
        <v>4083</v>
      </c>
      <c r="Q4085" s="8">
        <f t="shared" si="632"/>
        <v>8.0037353748895174E-2</v>
      </c>
      <c r="R4085" s="8">
        <f t="shared" si="632"/>
        <v>7.840160227640236E-2</v>
      </c>
      <c r="S4085" s="8">
        <f t="shared" si="632"/>
        <v>7.9213962525373563E-2</v>
      </c>
      <c r="T4085" s="8">
        <f t="shared" si="627"/>
        <v>7.8650394400914564E-2</v>
      </c>
      <c r="W4085">
        <v>4083</v>
      </c>
      <c r="X4085" s="4">
        <f t="shared" si="625"/>
        <v>8.8533195968314882E-2</v>
      </c>
      <c r="Y4085" s="4">
        <f t="shared" si="634"/>
        <v>8.7723769501310139E-2</v>
      </c>
      <c r="Z4085" s="4">
        <f t="shared" si="635"/>
        <v>8.7167577376120312E-2</v>
      </c>
    </row>
    <row r="4086" spans="1:26" x14ac:dyDescent="0.25">
      <c r="A4086" s="16">
        <f t="shared" si="633"/>
        <v>47619</v>
      </c>
      <c r="B4086">
        <f>+'[2]Ejercicio 1'!E4303</f>
        <v>4084</v>
      </c>
      <c r="C4086" s="5">
        <v>8.1539143914239567E-2</v>
      </c>
      <c r="D4086" s="4">
        <f t="shared" si="628"/>
        <v>7.9903321568875196E-2</v>
      </c>
      <c r="E4086" s="6">
        <f t="shared" si="629"/>
        <v>8.0715716896429035E-2</v>
      </c>
      <c r="F4086" s="7">
        <f t="shared" si="630"/>
        <v>8.0152124411432268E-2</v>
      </c>
      <c r="I4086" s="10">
        <v>4084</v>
      </c>
      <c r="J4086" s="8">
        <f t="shared" si="631"/>
        <v>8.3039143914239569E-2</v>
      </c>
      <c r="K4086" s="8">
        <f t="shared" si="631"/>
        <v>8.1403321568875198E-2</v>
      </c>
      <c r="L4086" s="8">
        <f t="shared" si="631"/>
        <v>8.2215716896429036E-2</v>
      </c>
      <c r="M4086" s="8">
        <f t="shared" si="626"/>
        <v>8.165212441143227E-2</v>
      </c>
      <c r="P4086">
        <v>4084</v>
      </c>
      <c r="Q4086" s="8">
        <f t="shared" si="632"/>
        <v>8.0039143914239566E-2</v>
      </c>
      <c r="R4086" s="8">
        <f t="shared" si="632"/>
        <v>7.8403321568875195E-2</v>
      </c>
      <c r="S4086" s="8">
        <f t="shared" si="632"/>
        <v>7.9215716896429034E-2</v>
      </c>
      <c r="T4086" s="8">
        <f t="shared" si="627"/>
        <v>7.8652124411432267E-2</v>
      </c>
      <c r="W4086">
        <v>4084</v>
      </c>
      <c r="X4086" s="4">
        <f t="shared" si="625"/>
        <v>8.8536782511847809E-2</v>
      </c>
      <c r="Y4086" s="4">
        <f t="shared" si="634"/>
        <v>8.7727278307387482E-2</v>
      </c>
      <c r="Z4086" s="4">
        <f t="shared" si="635"/>
        <v>8.7171033193192818E-2</v>
      </c>
    </row>
    <row r="4087" spans="1:26" x14ac:dyDescent="0.25">
      <c r="A4087" s="16">
        <f t="shared" si="633"/>
        <v>47620</v>
      </c>
      <c r="B4087">
        <f>+'[2]Ejercicio 1'!E4304</f>
        <v>4085</v>
      </c>
      <c r="C4087" s="5">
        <v>8.1540934079583946E-2</v>
      </c>
      <c r="D4087" s="4">
        <f t="shared" si="628"/>
        <v>7.9905040859853463E-2</v>
      </c>
      <c r="E4087" s="6">
        <f t="shared" si="629"/>
        <v>8.0717471266722907E-2</v>
      </c>
      <c r="F4087" s="7">
        <f t="shared" si="630"/>
        <v>8.0153854420679557E-2</v>
      </c>
      <c r="I4087" s="10">
        <v>4085</v>
      </c>
      <c r="J4087" s="8">
        <f t="shared" si="631"/>
        <v>8.3040934079583947E-2</v>
      </c>
      <c r="K4087" s="8">
        <f t="shared" si="631"/>
        <v>8.1405040859853464E-2</v>
      </c>
      <c r="L4087" s="8">
        <f t="shared" si="631"/>
        <v>8.2217471266722908E-2</v>
      </c>
      <c r="M4087" s="8">
        <f t="shared" si="626"/>
        <v>8.1653854420679559E-2</v>
      </c>
      <c r="P4087">
        <v>4085</v>
      </c>
      <c r="Q4087" s="8">
        <f t="shared" si="632"/>
        <v>8.0040934079583945E-2</v>
      </c>
      <c r="R4087" s="8">
        <f t="shared" si="632"/>
        <v>7.8405040859853461E-2</v>
      </c>
      <c r="S4087" s="8">
        <f t="shared" si="632"/>
        <v>7.9217471266722905E-2</v>
      </c>
      <c r="T4087" s="8">
        <f t="shared" si="627"/>
        <v>7.8653854420679556E-2</v>
      </c>
      <c r="W4087">
        <v>4085</v>
      </c>
      <c r="X4087" s="4">
        <f t="shared" si="625"/>
        <v>8.8540369056921489E-2</v>
      </c>
      <c r="Y4087" s="4">
        <f t="shared" si="634"/>
        <v>8.773078711197238E-2</v>
      </c>
      <c r="Z4087" s="4">
        <f t="shared" si="635"/>
        <v>8.7174489006673905E-2</v>
      </c>
    </row>
    <row r="4088" spans="1:26" x14ac:dyDescent="0.25">
      <c r="A4088" s="16">
        <f t="shared" si="633"/>
        <v>47621</v>
      </c>
      <c r="B4088">
        <f>+'[2]Ejercicio 1'!E4305</f>
        <v>4086</v>
      </c>
      <c r="C4088" s="5">
        <v>8.1542724244928338E-2</v>
      </c>
      <c r="D4088" s="4">
        <f t="shared" si="628"/>
        <v>7.9906760149337577E-2</v>
      </c>
      <c r="E4088" s="6">
        <f t="shared" si="629"/>
        <v>8.0719225636253431E-2</v>
      </c>
      <c r="F4088" s="7">
        <f t="shared" si="630"/>
        <v>8.0155584428656432E-2</v>
      </c>
      <c r="I4088" s="10">
        <v>4086</v>
      </c>
      <c r="J4088" s="8">
        <f t="shared" si="631"/>
        <v>8.304272424492834E-2</v>
      </c>
      <c r="K4088" s="8">
        <f t="shared" si="631"/>
        <v>8.1406760149337579E-2</v>
      </c>
      <c r="L4088" s="8">
        <f t="shared" si="631"/>
        <v>8.2219225636253432E-2</v>
      </c>
      <c r="M4088" s="8">
        <f t="shared" si="626"/>
        <v>8.1655584428656433E-2</v>
      </c>
      <c r="P4088">
        <v>4086</v>
      </c>
      <c r="Q4088" s="8">
        <f t="shared" si="632"/>
        <v>8.0042724244928337E-2</v>
      </c>
      <c r="R4088" s="8">
        <f t="shared" si="632"/>
        <v>7.8406760149337576E-2</v>
      </c>
      <c r="S4088" s="8">
        <f t="shared" si="632"/>
        <v>7.9219225636253429E-2</v>
      </c>
      <c r="T4088" s="8">
        <f t="shared" si="627"/>
        <v>7.865558442865643E-2</v>
      </c>
      <c r="W4088">
        <v>4086</v>
      </c>
      <c r="X4088" s="4">
        <f t="shared" si="625"/>
        <v>8.8543955603556115E-2</v>
      </c>
      <c r="Y4088" s="4">
        <f t="shared" si="634"/>
        <v>8.773429591494715E-2</v>
      </c>
      <c r="Z4088" s="4">
        <f t="shared" si="635"/>
        <v>8.7177944816986111E-2</v>
      </c>
    </row>
    <row r="4089" spans="1:26" x14ac:dyDescent="0.25">
      <c r="A4089" s="16">
        <f t="shared" si="633"/>
        <v>47622</v>
      </c>
      <c r="B4089">
        <f>+'[2]Ejercicio 1'!E4306</f>
        <v>4087</v>
      </c>
      <c r="C4089" s="5">
        <v>8.1544514410272717E-2</v>
      </c>
      <c r="D4089" s="4">
        <f t="shared" si="628"/>
        <v>7.9908479437327526E-2</v>
      </c>
      <c r="E4089" s="6">
        <f t="shared" si="629"/>
        <v>8.0720980005022369E-2</v>
      </c>
      <c r="F4089" s="7">
        <f t="shared" si="630"/>
        <v>8.0157314435357188E-2</v>
      </c>
      <c r="I4089" s="10">
        <v>4087</v>
      </c>
      <c r="J4089" s="8">
        <f t="shared" si="631"/>
        <v>8.3044514410272718E-2</v>
      </c>
      <c r="K4089" s="8">
        <f t="shared" si="631"/>
        <v>8.1408479437327527E-2</v>
      </c>
      <c r="L4089" s="8">
        <f t="shared" si="631"/>
        <v>8.222098000502237E-2</v>
      </c>
      <c r="M4089" s="8">
        <f t="shared" si="626"/>
        <v>8.1657314435357189E-2</v>
      </c>
      <c r="P4089">
        <v>4087</v>
      </c>
      <c r="Q4089" s="8">
        <f t="shared" si="632"/>
        <v>8.0044514410272716E-2</v>
      </c>
      <c r="R4089" s="8">
        <f t="shared" si="632"/>
        <v>7.8408479437327525E-2</v>
      </c>
      <c r="S4089" s="8">
        <f t="shared" si="632"/>
        <v>7.9220980005022368E-2</v>
      </c>
      <c r="T4089" s="8">
        <f t="shared" si="627"/>
        <v>7.8657314435357187E-2</v>
      </c>
      <c r="W4089">
        <v>4087</v>
      </c>
      <c r="X4089" s="4">
        <f t="shared" si="625"/>
        <v>8.8547542151750813E-2</v>
      </c>
      <c r="Y4089" s="4">
        <f t="shared" si="634"/>
        <v>8.7737804716506787E-2</v>
      </c>
      <c r="Z4089" s="4">
        <f t="shared" si="635"/>
        <v>8.7181400623292937E-2</v>
      </c>
    </row>
    <row r="4090" spans="1:26" x14ac:dyDescent="0.25">
      <c r="A4090" s="16">
        <f t="shared" si="633"/>
        <v>47623</v>
      </c>
      <c r="B4090">
        <f>+'[2]Ejercicio 1'!E4307</f>
        <v>4088</v>
      </c>
      <c r="C4090" s="5">
        <v>8.154630457561711E-2</v>
      </c>
      <c r="D4090" s="4">
        <f t="shared" si="628"/>
        <v>7.9910198723822712E-2</v>
      </c>
      <c r="E4090" s="6">
        <f t="shared" si="629"/>
        <v>8.0722734373028848E-2</v>
      </c>
      <c r="F4090" s="7">
        <f t="shared" si="630"/>
        <v>8.0159044440787516E-2</v>
      </c>
      <c r="I4090" s="10">
        <v>4088</v>
      </c>
      <c r="J4090" s="8">
        <f t="shared" si="631"/>
        <v>8.3046304575617111E-2</v>
      </c>
      <c r="K4090" s="8">
        <f t="shared" si="631"/>
        <v>8.1410198723822713E-2</v>
      </c>
      <c r="L4090" s="8">
        <f t="shared" si="631"/>
        <v>8.222273437302885E-2</v>
      </c>
      <c r="M4090" s="8">
        <f t="shared" si="626"/>
        <v>8.1659044440787518E-2</v>
      </c>
      <c r="P4090">
        <v>4088</v>
      </c>
      <c r="Q4090" s="8">
        <f t="shared" si="632"/>
        <v>8.0046304575617108E-2</v>
      </c>
      <c r="R4090" s="8">
        <f t="shared" si="632"/>
        <v>7.841019872382271E-2</v>
      </c>
      <c r="S4090" s="8">
        <f t="shared" si="632"/>
        <v>7.9222734373028847E-2</v>
      </c>
      <c r="T4090" s="8">
        <f t="shared" si="627"/>
        <v>7.8659044440787515E-2</v>
      </c>
      <c r="W4090">
        <v>4088</v>
      </c>
      <c r="X4090" s="4">
        <f t="shared" ref="X4090:X4153" si="636">Tasa_Fwd(C3908,B3908,C4090,B4090,182)</f>
        <v>8.8551128701486265E-2</v>
      </c>
      <c r="Y4090" s="4">
        <f t="shared" si="634"/>
        <v>8.7741313516495806E-2</v>
      </c>
      <c r="Z4090" s="4">
        <f t="shared" si="635"/>
        <v>8.7184856426425164E-2</v>
      </c>
    </row>
    <row r="4091" spans="1:26" x14ac:dyDescent="0.25">
      <c r="A4091" s="16">
        <f t="shared" si="633"/>
        <v>47624</v>
      </c>
      <c r="B4091">
        <f>+'[2]Ejercicio 1'!E4308</f>
        <v>4089</v>
      </c>
      <c r="C4091" s="5">
        <v>8.1548094740961488E-2</v>
      </c>
      <c r="D4091" s="4">
        <f t="shared" si="628"/>
        <v>7.9911918008823551E-2</v>
      </c>
      <c r="E4091" s="6">
        <f t="shared" si="629"/>
        <v>8.0724488740271966E-2</v>
      </c>
      <c r="F4091" s="7">
        <f t="shared" si="630"/>
        <v>8.0160774444944599E-2</v>
      </c>
      <c r="I4091" s="10">
        <v>4089</v>
      </c>
      <c r="J4091" s="8">
        <f t="shared" si="631"/>
        <v>8.3048094740961489E-2</v>
      </c>
      <c r="K4091" s="8">
        <f t="shared" si="631"/>
        <v>8.1411918008823553E-2</v>
      </c>
      <c r="L4091" s="8">
        <f t="shared" si="631"/>
        <v>8.2224488740271967E-2</v>
      </c>
      <c r="M4091" s="8">
        <f t="shared" si="626"/>
        <v>8.16607744449446E-2</v>
      </c>
      <c r="P4091">
        <v>4089</v>
      </c>
      <c r="Q4091" s="8">
        <f t="shared" si="632"/>
        <v>8.0048094740961487E-2</v>
      </c>
      <c r="R4091" s="8">
        <f t="shared" si="632"/>
        <v>7.841191800882355E-2</v>
      </c>
      <c r="S4091" s="8">
        <f t="shared" si="632"/>
        <v>7.9224488740271964E-2</v>
      </c>
      <c r="T4091" s="8">
        <f t="shared" si="627"/>
        <v>7.8660774444944598E-2</v>
      </c>
      <c r="W4091">
        <v>4089</v>
      </c>
      <c r="X4091" s="4">
        <f t="shared" si="636"/>
        <v>8.8554715252772989E-2</v>
      </c>
      <c r="Y4091" s="4">
        <f t="shared" si="634"/>
        <v>8.7744822314915094E-2</v>
      </c>
      <c r="Z4091" s="4">
        <f t="shared" si="635"/>
        <v>8.7188312225552025E-2</v>
      </c>
    </row>
    <row r="4092" spans="1:26" x14ac:dyDescent="0.25">
      <c r="A4092" s="16">
        <f t="shared" si="633"/>
        <v>47625</v>
      </c>
      <c r="B4092">
        <f>+'[2]Ejercicio 1'!E4309</f>
        <v>4090</v>
      </c>
      <c r="C4092" s="5">
        <v>8.1549884906305881E-2</v>
      </c>
      <c r="D4092" s="4">
        <f t="shared" si="628"/>
        <v>7.9913637292330031E-2</v>
      </c>
      <c r="E4092" s="6">
        <f t="shared" si="629"/>
        <v>8.0726243106753512E-2</v>
      </c>
      <c r="F4092" s="7">
        <f t="shared" si="630"/>
        <v>8.0162504447831254E-2</v>
      </c>
      <c r="I4092" s="10">
        <v>4090</v>
      </c>
      <c r="J4092" s="8">
        <f t="shared" si="631"/>
        <v>8.3049884906305882E-2</v>
      </c>
      <c r="K4092" s="8">
        <f t="shared" si="631"/>
        <v>8.1413637292330032E-2</v>
      </c>
      <c r="L4092" s="8">
        <f t="shared" si="631"/>
        <v>8.2226243106753513E-2</v>
      </c>
      <c r="M4092" s="8">
        <f t="shared" si="626"/>
        <v>8.1662504447831255E-2</v>
      </c>
      <c r="P4092">
        <v>4090</v>
      </c>
      <c r="Q4092" s="8">
        <f t="shared" si="632"/>
        <v>8.0049884906305879E-2</v>
      </c>
      <c r="R4092" s="8">
        <f t="shared" si="632"/>
        <v>7.841363729233003E-2</v>
      </c>
      <c r="S4092" s="8">
        <f t="shared" si="632"/>
        <v>7.9226243106753511E-2</v>
      </c>
      <c r="T4092" s="8">
        <f t="shared" si="627"/>
        <v>7.8662504447831252E-2</v>
      </c>
      <c r="W4092">
        <v>4090</v>
      </c>
      <c r="X4092" s="4">
        <f t="shared" si="636"/>
        <v>8.8558301805610126E-2</v>
      </c>
      <c r="Y4092" s="4">
        <f t="shared" si="634"/>
        <v>8.7748331111841077E-2</v>
      </c>
      <c r="Z4092" s="4">
        <f t="shared" si="635"/>
        <v>8.7191768021507146E-2</v>
      </c>
    </row>
    <row r="4093" spans="1:26" x14ac:dyDescent="0.25">
      <c r="A4093" s="16">
        <f t="shared" si="633"/>
        <v>47626</v>
      </c>
      <c r="B4093">
        <f>+'[2]Ejercicio 1'!E4310</f>
        <v>4091</v>
      </c>
      <c r="C4093" s="5">
        <v>8.1551675071650259E-2</v>
      </c>
      <c r="D4093" s="4">
        <f t="shared" si="628"/>
        <v>7.9915356574342164E-2</v>
      </c>
      <c r="E4093" s="6">
        <f t="shared" si="629"/>
        <v>8.0727997472471696E-2</v>
      </c>
      <c r="F4093" s="7">
        <f t="shared" si="630"/>
        <v>8.0164234449444649E-2</v>
      </c>
      <c r="I4093" s="10">
        <v>4091</v>
      </c>
      <c r="J4093" s="8">
        <f t="shared" si="631"/>
        <v>8.3051675071650261E-2</v>
      </c>
      <c r="K4093" s="8">
        <f t="shared" si="631"/>
        <v>8.1415356574342165E-2</v>
      </c>
      <c r="L4093" s="8">
        <f t="shared" si="631"/>
        <v>8.2227997472471698E-2</v>
      </c>
      <c r="M4093" s="8">
        <f t="shared" si="626"/>
        <v>8.166423444944465E-2</v>
      </c>
      <c r="P4093">
        <v>4091</v>
      </c>
      <c r="Q4093" s="8">
        <f t="shared" si="632"/>
        <v>8.0051675071650258E-2</v>
      </c>
      <c r="R4093" s="8">
        <f t="shared" si="632"/>
        <v>7.8415356574342163E-2</v>
      </c>
      <c r="S4093" s="8">
        <f t="shared" si="632"/>
        <v>7.9227997472471695E-2</v>
      </c>
      <c r="T4093" s="8">
        <f t="shared" si="627"/>
        <v>7.8664234449444648E-2</v>
      </c>
      <c r="W4093">
        <v>4091</v>
      </c>
      <c r="X4093" s="4">
        <f t="shared" si="636"/>
        <v>8.8561888359988891E-2</v>
      </c>
      <c r="Y4093" s="4">
        <f t="shared" si="634"/>
        <v>8.7751839907235091E-2</v>
      </c>
      <c r="Z4093" s="4">
        <f t="shared" si="635"/>
        <v>8.7195223813876552E-2</v>
      </c>
    </row>
    <row r="4094" spans="1:26" x14ac:dyDescent="0.25">
      <c r="A4094" s="16">
        <f t="shared" si="633"/>
        <v>47627</v>
      </c>
      <c r="B4094">
        <f>+'[2]Ejercicio 1'!E4311</f>
        <v>4092</v>
      </c>
      <c r="C4094" s="5">
        <v>8.1553465236994652E-2</v>
      </c>
      <c r="D4094" s="4">
        <f t="shared" si="628"/>
        <v>7.9917075854859743E-2</v>
      </c>
      <c r="E4094" s="6">
        <f t="shared" si="629"/>
        <v>8.072975183742831E-2</v>
      </c>
      <c r="F4094" s="7">
        <f t="shared" si="630"/>
        <v>8.0165964449784771E-2</v>
      </c>
      <c r="I4094" s="10">
        <v>4092</v>
      </c>
      <c r="J4094" s="8">
        <f t="shared" si="631"/>
        <v>8.3053465236994653E-2</v>
      </c>
      <c r="K4094" s="8">
        <f t="shared" si="631"/>
        <v>8.1417075854859744E-2</v>
      </c>
      <c r="L4094" s="8">
        <f t="shared" si="631"/>
        <v>8.2229751837428311E-2</v>
      </c>
      <c r="M4094" s="8">
        <f t="shared" si="626"/>
        <v>8.1665964449784773E-2</v>
      </c>
      <c r="P4094">
        <v>4092</v>
      </c>
      <c r="Q4094" s="8">
        <f t="shared" si="632"/>
        <v>8.005346523699465E-2</v>
      </c>
      <c r="R4094" s="8">
        <f t="shared" si="632"/>
        <v>7.8417075854859741E-2</v>
      </c>
      <c r="S4094" s="8">
        <f t="shared" si="632"/>
        <v>7.9229751837428308E-2</v>
      </c>
      <c r="T4094" s="8">
        <f t="shared" si="627"/>
        <v>7.866596444978477E-2</v>
      </c>
      <c r="W4094">
        <v>4092</v>
      </c>
      <c r="X4094" s="4">
        <f t="shared" si="636"/>
        <v>8.8565474915927284E-2</v>
      </c>
      <c r="Y4094" s="4">
        <f t="shared" si="634"/>
        <v>8.7755348701098898E-2</v>
      </c>
      <c r="Z4094" s="4">
        <f t="shared" si="635"/>
        <v>8.7198679602240592E-2</v>
      </c>
    </row>
    <row r="4095" spans="1:26" x14ac:dyDescent="0.25">
      <c r="A4095" s="16">
        <f t="shared" si="633"/>
        <v>47628</v>
      </c>
      <c r="B4095">
        <f>+'[2]Ejercicio 1'!E4312</f>
        <v>4093</v>
      </c>
      <c r="C4095" s="5">
        <v>8.155525540233903E-2</v>
      </c>
      <c r="D4095" s="4">
        <f t="shared" si="628"/>
        <v>7.9918795133883377E-2</v>
      </c>
      <c r="E4095" s="6">
        <f t="shared" si="629"/>
        <v>8.0731506201622436E-2</v>
      </c>
      <c r="F4095" s="7">
        <f t="shared" si="630"/>
        <v>8.0167694448851634E-2</v>
      </c>
      <c r="I4095" s="10">
        <v>4093</v>
      </c>
      <c r="J4095" s="8">
        <f t="shared" si="631"/>
        <v>8.3055255402339032E-2</v>
      </c>
      <c r="K4095" s="8">
        <f t="shared" si="631"/>
        <v>8.1418795133883379E-2</v>
      </c>
      <c r="L4095" s="8">
        <f t="shared" si="631"/>
        <v>8.2231506201622437E-2</v>
      </c>
      <c r="M4095" s="8">
        <f t="shared" si="626"/>
        <v>8.1667694448851635E-2</v>
      </c>
      <c r="P4095">
        <v>4093</v>
      </c>
      <c r="Q4095" s="8">
        <f t="shared" si="632"/>
        <v>8.0055255402339029E-2</v>
      </c>
      <c r="R4095" s="8">
        <f t="shared" si="632"/>
        <v>7.8418795133883376E-2</v>
      </c>
      <c r="S4095" s="8">
        <f t="shared" si="632"/>
        <v>7.9231506201622434E-2</v>
      </c>
      <c r="T4095" s="8">
        <f t="shared" si="627"/>
        <v>7.8667694448851633E-2</v>
      </c>
      <c r="W4095">
        <v>4093</v>
      </c>
      <c r="X4095" s="4">
        <f t="shared" si="636"/>
        <v>8.8569061473426622E-2</v>
      </c>
      <c r="Y4095" s="4">
        <f t="shared" si="634"/>
        <v>8.7758857493429876E-2</v>
      </c>
      <c r="Z4095" s="4">
        <f t="shared" si="635"/>
        <v>8.7202135387013227E-2</v>
      </c>
    </row>
    <row r="4096" spans="1:26" x14ac:dyDescent="0.25">
      <c r="A4096" s="16">
        <f t="shared" si="633"/>
        <v>47629</v>
      </c>
      <c r="B4096">
        <f>+'[2]Ejercicio 1'!E4313</f>
        <v>4094</v>
      </c>
      <c r="C4096" s="5">
        <v>8.1557045567683423E-2</v>
      </c>
      <c r="D4096" s="4">
        <f t="shared" si="628"/>
        <v>7.9920514411412277E-2</v>
      </c>
      <c r="E4096" s="6">
        <f t="shared" si="629"/>
        <v>8.0733260565054116E-2</v>
      </c>
      <c r="F4096" s="7">
        <f t="shared" si="630"/>
        <v>8.0169424446648083E-2</v>
      </c>
      <c r="I4096" s="10">
        <v>4094</v>
      </c>
      <c r="J4096" s="8">
        <f t="shared" si="631"/>
        <v>8.3057045567683424E-2</v>
      </c>
      <c r="K4096" s="8">
        <f t="shared" si="631"/>
        <v>8.1420514411412279E-2</v>
      </c>
      <c r="L4096" s="8">
        <f t="shared" si="631"/>
        <v>8.2233260565054117E-2</v>
      </c>
      <c r="M4096" s="8">
        <f t="shared" si="626"/>
        <v>8.1669424446648084E-2</v>
      </c>
      <c r="P4096">
        <v>4094</v>
      </c>
      <c r="Q4096" s="8">
        <f t="shared" si="632"/>
        <v>8.0057045567683421E-2</v>
      </c>
      <c r="R4096" s="8">
        <f t="shared" si="632"/>
        <v>7.8420514411412276E-2</v>
      </c>
      <c r="S4096" s="8">
        <f t="shared" si="632"/>
        <v>7.9233260565054114E-2</v>
      </c>
      <c r="T4096" s="8">
        <f t="shared" si="627"/>
        <v>7.8669424446648081E-2</v>
      </c>
      <c r="W4096">
        <v>4094</v>
      </c>
      <c r="X4096" s="4">
        <f t="shared" si="636"/>
        <v>8.857264803246627E-2</v>
      </c>
      <c r="Y4096" s="4">
        <f t="shared" si="634"/>
        <v>8.7762366284268409E-2</v>
      </c>
      <c r="Z4096" s="4">
        <f t="shared" si="635"/>
        <v>8.7205591168611249E-2</v>
      </c>
    </row>
    <row r="4097" spans="1:26" x14ac:dyDescent="0.25">
      <c r="A4097" s="16">
        <f t="shared" si="633"/>
        <v>47630</v>
      </c>
      <c r="B4097">
        <f>+'[2]Ejercicio 1'!E4314</f>
        <v>4095</v>
      </c>
      <c r="C4097" s="5">
        <v>8.1558835733027801E-2</v>
      </c>
      <c r="D4097" s="4">
        <f t="shared" si="628"/>
        <v>7.9922233687446831E-2</v>
      </c>
      <c r="E4097" s="6">
        <f t="shared" si="629"/>
        <v>8.0735014927723309E-2</v>
      </c>
      <c r="F4097" s="7">
        <f t="shared" si="630"/>
        <v>8.0171154443171258E-2</v>
      </c>
      <c r="I4097" s="10">
        <v>4095</v>
      </c>
      <c r="J4097" s="8">
        <f t="shared" si="631"/>
        <v>8.3058835733027803E-2</v>
      </c>
      <c r="K4097" s="8">
        <f t="shared" si="631"/>
        <v>8.1422233687446832E-2</v>
      </c>
      <c r="L4097" s="8">
        <f t="shared" si="631"/>
        <v>8.223501492772331E-2</v>
      </c>
      <c r="M4097" s="8">
        <f t="shared" si="626"/>
        <v>8.1671154443171259E-2</v>
      </c>
      <c r="P4097">
        <v>4095</v>
      </c>
      <c r="Q4097" s="8">
        <f t="shared" si="632"/>
        <v>8.00588357330278E-2</v>
      </c>
      <c r="R4097" s="8">
        <f t="shared" si="632"/>
        <v>7.842223368744683E-2</v>
      </c>
      <c r="S4097" s="8">
        <f t="shared" si="632"/>
        <v>7.9235014927723307E-2</v>
      </c>
      <c r="T4097" s="8">
        <f t="shared" si="627"/>
        <v>7.8671154443171257E-2</v>
      </c>
      <c r="W4097">
        <v>4095</v>
      </c>
      <c r="X4097" s="4">
        <f t="shared" si="636"/>
        <v>8.8576234593056774E-2</v>
      </c>
      <c r="Y4097" s="4">
        <f t="shared" si="634"/>
        <v>8.7765875073574987E-2</v>
      </c>
      <c r="Z4097" s="4">
        <f t="shared" si="635"/>
        <v>8.720904694662357E-2</v>
      </c>
    </row>
    <row r="4098" spans="1:26" x14ac:dyDescent="0.25">
      <c r="A4098" s="16">
        <f t="shared" si="633"/>
        <v>47631</v>
      </c>
      <c r="B4098">
        <f>+'[2]Ejercicio 1'!E4315</f>
        <v>4096</v>
      </c>
      <c r="C4098" s="5">
        <v>8.1560625898372194E-2</v>
      </c>
      <c r="D4098" s="4">
        <f t="shared" si="628"/>
        <v>7.9923952961987052E-2</v>
      </c>
      <c r="E4098" s="6">
        <f t="shared" si="629"/>
        <v>8.0736769289629168E-2</v>
      </c>
      <c r="F4098" s="7">
        <f t="shared" si="630"/>
        <v>8.0172884438424033E-2</v>
      </c>
      <c r="I4098" s="10">
        <v>4096</v>
      </c>
      <c r="J4098" s="8">
        <f t="shared" si="631"/>
        <v>8.3060625898372195E-2</v>
      </c>
      <c r="K4098" s="8">
        <f t="shared" si="631"/>
        <v>8.1423952961987053E-2</v>
      </c>
      <c r="L4098" s="8">
        <f t="shared" si="631"/>
        <v>8.2236769289629169E-2</v>
      </c>
      <c r="M4098" s="8">
        <f t="shared" si="631"/>
        <v>8.1672884438424034E-2</v>
      </c>
      <c r="P4098">
        <v>4096</v>
      </c>
      <c r="Q4098" s="8">
        <f t="shared" si="632"/>
        <v>8.0060625898372192E-2</v>
      </c>
      <c r="R4098" s="8">
        <f t="shared" si="632"/>
        <v>7.8423952961987051E-2</v>
      </c>
      <c r="S4098" s="8">
        <f t="shared" si="632"/>
        <v>7.9236769289629166E-2</v>
      </c>
      <c r="T4098" s="8">
        <f t="shared" si="632"/>
        <v>7.8672884438424032E-2</v>
      </c>
      <c r="W4098">
        <v>4096</v>
      </c>
      <c r="X4098" s="4">
        <f t="shared" si="636"/>
        <v>8.8579821155198107E-2</v>
      </c>
      <c r="Y4098" s="4">
        <f t="shared" si="634"/>
        <v>8.7769383861271422E-2</v>
      </c>
      <c r="Z4098" s="4">
        <f t="shared" si="635"/>
        <v>8.7212502721047344E-2</v>
      </c>
    </row>
    <row r="4099" spans="1:26" x14ac:dyDescent="0.25">
      <c r="A4099" s="16">
        <f t="shared" si="633"/>
        <v>47632</v>
      </c>
      <c r="B4099">
        <f>+'[2]Ejercicio 1'!E4316</f>
        <v>4097</v>
      </c>
      <c r="C4099" s="5">
        <v>8.1562416063716572E-2</v>
      </c>
      <c r="D4099" s="4">
        <f t="shared" ref="D4099:D4162" si="637">+LN((1+C4099*182/360)^(360/182))</f>
        <v>7.9925672235032733E-2</v>
      </c>
      <c r="E4099" s="6">
        <f t="shared" ref="E4099:E4162" si="638">Equivalencia_Tasas(C4099,182,91)</f>
        <v>8.0738523650773442E-2</v>
      </c>
      <c r="F4099" s="7">
        <f t="shared" ref="F4099:F4162" si="639">Equivalencia_Tasas(C4099,182,28)</f>
        <v>8.0174614432400676E-2</v>
      </c>
      <c r="I4099" s="10">
        <v>4097</v>
      </c>
      <c r="J4099" s="8">
        <f t="shared" ref="J4099:M4162" si="640">C4099+$O$1</f>
        <v>8.3062416063716574E-2</v>
      </c>
      <c r="K4099" s="8">
        <f t="shared" si="640"/>
        <v>8.1425672235032734E-2</v>
      </c>
      <c r="L4099" s="8">
        <f t="shared" si="640"/>
        <v>8.2238523650773443E-2</v>
      </c>
      <c r="M4099" s="8">
        <f t="shared" si="640"/>
        <v>8.1674614432400677E-2</v>
      </c>
      <c r="P4099">
        <v>4097</v>
      </c>
      <c r="Q4099" s="8">
        <f t="shared" ref="Q4099:T4162" si="641">C4099-$O$1</f>
        <v>8.0062416063716571E-2</v>
      </c>
      <c r="R4099" s="8">
        <f t="shared" si="641"/>
        <v>7.8425672235032731E-2</v>
      </c>
      <c r="S4099" s="8">
        <f t="shared" si="641"/>
        <v>7.923852365077344E-2</v>
      </c>
      <c r="T4099" s="8">
        <f t="shared" si="641"/>
        <v>7.8674614432400675E-2</v>
      </c>
      <c r="W4099">
        <v>4097</v>
      </c>
      <c r="X4099" s="4">
        <f t="shared" si="636"/>
        <v>8.8583407718881083E-2</v>
      </c>
      <c r="Y4099" s="4">
        <f t="shared" si="634"/>
        <v>8.7772892647515838E-2</v>
      </c>
      <c r="Z4099" s="4">
        <f t="shared" si="635"/>
        <v>8.7215958491465739E-2</v>
      </c>
    </row>
    <row r="4100" spans="1:26" x14ac:dyDescent="0.25">
      <c r="A4100" s="16">
        <f t="shared" si="633"/>
        <v>47633</v>
      </c>
      <c r="B4100">
        <f>+'[2]Ejercicio 1'!E4317</f>
        <v>4098</v>
      </c>
      <c r="C4100" s="5">
        <v>8.1564206229060951E-2</v>
      </c>
      <c r="D4100" s="4">
        <f t="shared" si="637"/>
        <v>7.9927391506584081E-2</v>
      </c>
      <c r="E4100" s="6">
        <f t="shared" si="638"/>
        <v>8.0740278011155242E-2</v>
      </c>
      <c r="F4100" s="7">
        <f t="shared" si="639"/>
        <v>8.0176344425106905E-2</v>
      </c>
      <c r="I4100" s="10">
        <v>4098</v>
      </c>
      <c r="J4100" s="8">
        <f t="shared" si="640"/>
        <v>8.3064206229060952E-2</v>
      </c>
      <c r="K4100" s="8">
        <f t="shared" si="640"/>
        <v>8.1427391506584082E-2</v>
      </c>
      <c r="L4100" s="8">
        <f t="shared" si="640"/>
        <v>8.2240278011155243E-2</v>
      </c>
      <c r="M4100" s="8">
        <f t="shared" si="640"/>
        <v>8.1676344425106906E-2</v>
      </c>
      <c r="P4100">
        <v>4098</v>
      </c>
      <c r="Q4100" s="8">
        <f t="shared" si="641"/>
        <v>8.006420622906095E-2</v>
      </c>
      <c r="R4100" s="8">
        <f t="shared" si="641"/>
        <v>7.8427391506584079E-2</v>
      </c>
      <c r="S4100" s="8">
        <f t="shared" si="641"/>
        <v>7.9240278011155241E-2</v>
      </c>
      <c r="T4100" s="8">
        <f t="shared" si="641"/>
        <v>7.8676344425106903E-2</v>
      </c>
      <c r="W4100">
        <v>4098</v>
      </c>
      <c r="X4100" s="4">
        <f t="shared" si="636"/>
        <v>8.8586994284123241E-2</v>
      </c>
      <c r="Y4100" s="4">
        <f t="shared" si="634"/>
        <v>8.7776401432227411E-2</v>
      </c>
      <c r="Z4100" s="4">
        <f t="shared" si="635"/>
        <v>8.7219414258709535E-2</v>
      </c>
    </row>
    <row r="4101" spans="1:26" x14ac:dyDescent="0.25">
      <c r="A4101" s="16">
        <f t="shared" ref="A4101:A4164" si="642">+A4100+1</f>
        <v>47634</v>
      </c>
      <c r="B4101">
        <f>+'[2]Ejercicio 1'!E4318</f>
        <v>4099</v>
      </c>
      <c r="C4101" s="5">
        <v>8.1565996394405343E-2</v>
      </c>
      <c r="D4101" s="4">
        <f t="shared" si="637"/>
        <v>7.9929110776641707E-2</v>
      </c>
      <c r="E4101" s="6">
        <f t="shared" si="638"/>
        <v>8.0742032370774583E-2</v>
      </c>
      <c r="F4101" s="7">
        <f t="shared" si="639"/>
        <v>8.0178074416542719E-2</v>
      </c>
      <c r="I4101" s="10">
        <v>4099</v>
      </c>
      <c r="J4101" s="8">
        <f t="shared" si="640"/>
        <v>8.3065996394405345E-2</v>
      </c>
      <c r="K4101" s="8">
        <f t="shared" si="640"/>
        <v>8.1429110776641708E-2</v>
      </c>
      <c r="L4101" s="8">
        <f t="shared" si="640"/>
        <v>8.2242032370774584E-2</v>
      </c>
      <c r="M4101" s="8">
        <f t="shared" si="640"/>
        <v>8.167807441654272E-2</v>
      </c>
      <c r="P4101">
        <v>4099</v>
      </c>
      <c r="Q4101" s="8">
        <f t="shared" si="641"/>
        <v>8.0065996394405342E-2</v>
      </c>
      <c r="R4101" s="8">
        <f t="shared" si="641"/>
        <v>7.8429110776641706E-2</v>
      </c>
      <c r="S4101" s="8">
        <f t="shared" si="641"/>
        <v>7.9242032370774582E-2</v>
      </c>
      <c r="T4101" s="8">
        <f t="shared" si="641"/>
        <v>7.8678074416542718E-2</v>
      </c>
      <c r="W4101">
        <v>4099</v>
      </c>
      <c r="X4101" s="4">
        <f t="shared" si="636"/>
        <v>8.8590580850926789E-2</v>
      </c>
      <c r="Y4101" s="4">
        <f t="shared" si="634"/>
        <v>8.7779910215407903E-2</v>
      </c>
      <c r="Z4101" s="4">
        <f t="shared" si="635"/>
        <v>8.7222870022370474E-2</v>
      </c>
    </row>
    <row r="4102" spans="1:26" x14ac:dyDescent="0.25">
      <c r="A4102" s="16">
        <f t="shared" si="642"/>
        <v>47635</v>
      </c>
      <c r="B4102">
        <f>+'[2]Ejercicio 1'!E4319</f>
        <v>4100</v>
      </c>
      <c r="C4102" s="5">
        <v>8.1567786559749722E-2</v>
      </c>
      <c r="D4102" s="4">
        <f t="shared" si="637"/>
        <v>7.9930830045204196E-2</v>
      </c>
      <c r="E4102" s="6">
        <f t="shared" si="638"/>
        <v>8.074378672963145E-2</v>
      </c>
      <c r="F4102" s="7">
        <f t="shared" si="639"/>
        <v>8.0179804406705274E-2</v>
      </c>
      <c r="I4102" s="10">
        <v>4100</v>
      </c>
      <c r="J4102" s="8">
        <f t="shared" si="640"/>
        <v>8.3067786559749723E-2</v>
      </c>
      <c r="K4102" s="8">
        <f t="shared" si="640"/>
        <v>8.1430830045204197E-2</v>
      </c>
      <c r="L4102" s="8">
        <f t="shared" si="640"/>
        <v>8.2243786729631452E-2</v>
      </c>
      <c r="M4102" s="8">
        <f t="shared" si="640"/>
        <v>8.1679804406705275E-2</v>
      </c>
      <c r="P4102">
        <v>4100</v>
      </c>
      <c r="Q4102" s="8">
        <f t="shared" si="641"/>
        <v>8.0067786559749721E-2</v>
      </c>
      <c r="R4102" s="8">
        <f t="shared" si="641"/>
        <v>7.8430830045204195E-2</v>
      </c>
      <c r="S4102" s="8">
        <f t="shared" si="641"/>
        <v>7.9243786729631449E-2</v>
      </c>
      <c r="T4102" s="8">
        <f t="shared" si="641"/>
        <v>7.8679804406705273E-2</v>
      </c>
      <c r="W4102">
        <v>4100</v>
      </c>
      <c r="X4102" s="4">
        <f t="shared" si="636"/>
        <v>8.8594167419271078E-2</v>
      </c>
      <c r="Y4102" s="4">
        <f t="shared" si="634"/>
        <v>8.77834189970573E-2</v>
      </c>
      <c r="Z4102" s="4">
        <f t="shared" si="635"/>
        <v>8.7226325782440009E-2</v>
      </c>
    </row>
    <row r="4103" spans="1:26" x14ac:dyDescent="0.25">
      <c r="A4103" s="16">
        <f t="shared" si="642"/>
        <v>47636</v>
      </c>
      <c r="B4103">
        <f>+'[2]Ejercicio 1'!E4320</f>
        <v>4101</v>
      </c>
      <c r="C4103" s="5">
        <v>8.1569576725094114E-2</v>
      </c>
      <c r="D4103" s="4">
        <f t="shared" si="637"/>
        <v>7.9932549312272574E-2</v>
      </c>
      <c r="E4103" s="6">
        <f t="shared" si="638"/>
        <v>8.0745541087725844E-2</v>
      </c>
      <c r="F4103" s="7">
        <f t="shared" si="639"/>
        <v>8.018153439559457E-2</v>
      </c>
      <c r="I4103" s="10">
        <v>4101</v>
      </c>
      <c r="J4103" s="8">
        <f t="shared" si="640"/>
        <v>8.3069576725094116E-2</v>
      </c>
      <c r="K4103" s="8">
        <f t="shared" si="640"/>
        <v>8.1432549312272576E-2</v>
      </c>
      <c r="L4103" s="8">
        <f t="shared" si="640"/>
        <v>8.2245541087725846E-2</v>
      </c>
      <c r="M4103" s="8">
        <f t="shared" si="640"/>
        <v>8.1681534395594571E-2</v>
      </c>
      <c r="P4103">
        <v>4101</v>
      </c>
      <c r="Q4103" s="8">
        <f t="shared" si="641"/>
        <v>8.0069576725094113E-2</v>
      </c>
      <c r="R4103" s="8">
        <f t="shared" si="641"/>
        <v>7.8432549312272573E-2</v>
      </c>
      <c r="S4103" s="8">
        <f t="shared" si="641"/>
        <v>7.9245541087725843E-2</v>
      </c>
      <c r="T4103" s="8">
        <f t="shared" si="641"/>
        <v>7.8681534395594568E-2</v>
      </c>
      <c r="W4103">
        <v>4101</v>
      </c>
      <c r="X4103" s="4">
        <f t="shared" si="636"/>
        <v>8.8597753989165348E-2</v>
      </c>
      <c r="Y4103" s="4">
        <f t="shared" si="634"/>
        <v>8.7786927777173868E-2</v>
      </c>
      <c r="Z4103" s="4">
        <f t="shared" si="635"/>
        <v>8.7229781538920984E-2</v>
      </c>
    </row>
    <row r="4104" spans="1:26" x14ac:dyDescent="0.25">
      <c r="A4104" s="16">
        <f t="shared" si="642"/>
        <v>47637</v>
      </c>
      <c r="B4104">
        <f>+'[2]Ejercicio 1'!E4321</f>
        <v>4102</v>
      </c>
      <c r="C4104" s="5">
        <v>8.1571366890438493E-2</v>
      </c>
      <c r="D4104" s="4">
        <f t="shared" si="637"/>
        <v>7.9934268577846621E-2</v>
      </c>
      <c r="E4104" s="6">
        <f t="shared" si="638"/>
        <v>8.0747295445057779E-2</v>
      </c>
      <c r="F4104" s="7">
        <f t="shared" si="639"/>
        <v>8.0183264383210578E-2</v>
      </c>
      <c r="I4104" s="10">
        <v>4102</v>
      </c>
      <c r="J4104" s="8">
        <f t="shared" si="640"/>
        <v>8.3071366890438494E-2</v>
      </c>
      <c r="K4104" s="8">
        <f t="shared" si="640"/>
        <v>8.1434268577846622E-2</v>
      </c>
      <c r="L4104" s="8">
        <f t="shared" si="640"/>
        <v>8.224729544505778E-2</v>
      </c>
      <c r="M4104" s="8">
        <f t="shared" si="640"/>
        <v>8.168326438321058E-2</v>
      </c>
      <c r="P4104">
        <v>4102</v>
      </c>
      <c r="Q4104" s="8">
        <f t="shared" si="641"/>
        <v>8.0071366890438492E-2</v>
      </c>
      <c r="R4104" s="8">
        <f t="shared" si="641"/>
        <v>7.8434268577846619E-2</v>
      </c>
      <c r="S4104" s="8">
        <f t="shared" si="641"/>
        <v>7.9247295445057778E-2</v>
      </c>
      <c r="T4104" s="8">
        <f t="shared" si="641"/>
        <v>7.8683264383210577E-2</v>
      </c>
      <c r="W4104">
        <v>4102</v>
      </c>
      <c r="X4104" s="4">
        <f t="shared" si="636"/>
        <v>8.8601340560610892E-2</v>
      </c>
      <c r="Y4104" s="4">
        <f t="shared" si="634"/>
        <v>8.779043655575848E-2</v>
      </c>
      <c r="Z4104" s="4">
        <f t="shared" si="635"/>
        <v>8.7233237291393734E-2</v>
      </c>
    </row>
    <row r="4105" spans="1:26" x14ac:dyDescent="0.25">
      <c r="A4105" s="16">
        <f t="shared" si="642"/>
        <v>47638</v>
      </c>
      <c r="B4105">
        <f>+'[2]Ejercicio 1'!E4322</f>
        <v>4103</v>
      </c>
      <c r="C4105" s="5">
        <v>8.1573157055782886E-2</v>
      </c>
      <c r="D4105" s="4">
        <f t="shared" si="637"/>
        <v>7.9935987841926154E-2</v>
      </c>
      <c r="E4105" s="6">
        <f t="shared" si="638"/>
        <v>8.0749049801627254E-2</v>
      </c>
      <c r="F4105" s="7">
        <f t="shared" si="639"/>
        <v>8.0184994369556187E-2</v>
      </c>
      <c r="I4105" s="10">
        <v>4103</v>
      </c>
      <c r="J4105" s="8">
        <f t="shared" si="640"/>
        <v>8.3073157055782887E-2</v>
      </c>
      <c r="K4105" s="8">
        <f t="shared" si="640"/>
        <v>8.1435987841926155E-2</v>
      </c>
      <c r="L4105" s="8">
        <f t="shared" si="640"/>
        <v>8.2249049801627255E-2</v>
      </c>
      <c r="M4105" s="8">
        <f t="shared" si="640"/>
        <v>8.1684994369556188E-2</v>
      </c>
      <c r="P4105">
        <v>4103</v>
      </c>
      <c r="Q4105" s="8">
        <f t="shared" si="641"/>
        <v>8.0073157055782884E-2</v>
      </c>
      <c r="R4105" s="8">
        <f t="shared" si="641"/>
        <v>7.8435987841926152E-2</v>
      </c>
      <c r="S4105" s="8">
        <f t="shared" si="641"/>
        <v>7.9249049801627253E-2</v>
      </c>
      <c r="T4105" s="8">
        <f t="shared" si="641"/>
        <v>7.8684994369556185E-2</v>
      </c>
      <c r="W4105">
        <v>4103</v>
      </c>
      <c r="X4105" s="4">
        <f t="shared" si="636"/>
        <v>8.8604927133597633E-2</v>
      </c>
      <c r="Y4105" s="4">
        <f t="shared" si="634"/>
        <v>8.7793945332812873E-2</v>
      </c>
      <c r="Z4105" s="4">
        <f t="shared" si="635"/>
        <v>8.7236693040694743E-2</v>
      </c>
    </row>
    <row r="4106" spans="1:26" x14ac:dyDescent="0.25">
      <c r="A4106" s="16">
        <f t="shared" si="642"/>
        <v>47639</v>
      </c>
      <c r="B4106">
        <f>+'[2]Ejercicio 1'!E4323</f>
        <v>4104</v>
      </c>
      <c r="C4106" s="5">
        <v>8.1574947221127264E-2</v>
      </c>
      <c r="D4106" s="4">
        <f t="shared" si="637"/>
        <v>7.9937707104511369E-2</v>
      </c>
      <c r="E4106" s="6">
        <f t="shared" si="638"/>
        <v>8.0750804157434256E-2</v>
      </c>
      <c r="F4106" s="7">
        <f t="shared" si="639"/>
        <v>8.0186724354628522E-2</v>
      </c>
      <c r="I4106" s="10">
        <v>4104</v>
      </c>
      <c r="J4106" s="8">
        <f t="shared" si="640"/>
        <v>8.3074947221127265E-2</v>
      </c>
      <c r="K4106" s="8">
        <f t="shared" si="640"/>
        <v>8.143770710451137E-2</v>
      </c>
      <c r="L4106" s="8">
        <f t="shared" si="640"/>
        <v>8.2250804157434257E-2</v>
      </c>
      <c r="M4106" s="8">
        <f t="shared" si="640"/>
        <v>8.1686724354628523E-2</v>
      </c>
      <c r="P4106">
        <v>4104</v>
      </c>
      <c r="Q4106" s="8">
        <f t="shared" si="641"/>
        <v>8.0074947221127263E-2</v>
      </c>
      <c r="R4106" s="8">
        <f t="shared" si="641"/>
        <v>7.8437707104511367E-2</v>
      </c>
      <c r="S4106" s="8">
        <f t="shared" si="641"/>
        <v>7.9250804157434254E-2</v>
      </c>
      <c r="T4106" s="8">
        <f t="shared" si="641"/>
        <v>7.8686724354628521E-2</v>
      </c>
      <c r="W4106">
        <v>4104</v>
      </c>
      <c r="X4106" s="4">
        <f t="shared" si="636"/>
        <v>8.8608513708144432E-2</v>
      </c>
      <c r="Y4106" s="4">
        <f t="shared" si="634"/>
        <v>8.7797454108333561E-2</v>
      </c>
      <c r="Z4106" s="4">
        <f t="shared" si="635"/>
        <v>8.7240148786410038E-2</v>
      </c>
    </row>
    <row r="4107" spans="1:26" x14ac:dyDescent="0.25">
      <c r="A4107" s="16">
        <f t="shared" si="642"/>
        <v>47640</v>
      </c>
      <c r="B4107">
        <f>+'[2]Ejercicio 1'!E4324</f>
        <v>4105</v>
      </c>
      <c r="C4107" s="5">
        <v>8.1576737386471657E-2</v>
      </c>
      <c r="D4107" s="4">
        <f t="shared" si="637"/>
        <v>7.9939426365602667E-2</v>
      </c>
      <c r="E4107" s="6">
        <f t="shared" si="638"/>
        <v>8.0752558512479658E-2</v>
      </c>
      <c r="F4107" s="7">
        <f t="shared" si="639"/>
        <v>8.0188454338427598E-2</v>
      </c>
      <c r="I4107" s="10">
        <v>4105</v>
      </c>
      <c r="J4107" s="8">
        <f t="shared" si="640"/>
        <v>8.3076737386471658E-2</v>
      </c>
      <c r="K4107" s="8">
        <f t="shared" si="640"/>
        <v>8.1439426365602668E-2</v>
      </c>
      <c r="L4107" s="8">
        <f t="shared" si="640"/>
        <v>8.2252558512479659E-2</v>
      </c>
      <c r="M4107" s="8">
        <f t="shared" si="640"/>
        <v>8.1688454338427599E-2</v>
      </c>
      <c r="P4107">
        <v>4105</v>
      </c>
      <c r="Q4107" s="8">
        <f t="shared" si="641"/>
        <v>8.0076737386471655E-2</v>
      </c>
      <c r="R4107" s="8">
        <f t="shared" si="641"/>
        <v>7.8439426365602666E-2</v>
      </c>
      <c r="S4107" s="8">
        <f t="shared" si="641"/>
        <v>7.9252558512479657E-2</v>
      </c>
      <c r="T4107" s="8">
        <f t="shared" si="641"/>
        <v>7.8688454338427596E-2</v>
      </c>
      <c r="W4107">
        <v>4105</v>
      </c>
      <c r="X4107" s="4">
        <f t="shared" si="636"/>
        <v>8.8612100284251746E-2</v>
      </c>
      <c r="Y4107" s="4">
        <f t="shared" si="634"/>
        <v>8.7800962882364442E-2</v>
      </c>
      <c r="Z4107" s="4">
        <f t="shared" si="635"/>
        <v>8.7243604528536786E-2</v>
      </c>
    </row>
    <row r="4108" spans="1:26" x14ac:dyDescent="0.25">
      <c r="A4108" s="16">
        <f t="shared" si="642"/>
        <v>47641</v>
      </c>
      <c r="B4108">
        <f>+'[2]Ejercicio 1'!E4325</f>
        <v>4106</v>
      </c>
      <c r="C4108" s="5">
        <v>8.1578527551816035E-2</v>
      </c>
      <c r="D4108" s="4">
        <f t="shared" si="637"/>
        <v>7.9941145625199259E-2</v>
      </c>
      <c r="E4108" s="6">
        <f t="shared" si="638"/>
        <v>8.0754312866761727E-2</v>
      </c>
      <c r="F4108" s="7">
        <f t="shared" si="639"/>
        <v>8.0190184320956259E-2</v>
      </c>
      <c r="I4108" s="10">
        <v>4106</v>
      </c>
      <c r="J4108" s="8">
        <f t="shared" si="640"/>
        <v>8.3078527551816037E-2</v>
      </c>
      <c r="K4108" s="8">
        <f t="shared" si="640"/>
        <v>8.144114562519926E-2</v>
      </c>
      <c r="L4108" s="8">
        <f t="shared" si="640"/>
        <v>8.2254312866761728E-2</v>
      </c>
      <c r="M4108" s="8">
        <f t="shared" si="640"/>
        <v>8.1690184320956261E-2</v>
      </c>
      <c r="P4108">
        <v>4106</v>
      </c>
      <c r="Q4108" s="8">
        <f t="shared" si="641"/>
        <v>8.0078527551816034E-2</v>
      </c>
      <c r="R4108" s="8">
        <f t="shared" si="641"/>
        <v>7.8441145625199257E-2</v>
      </c>
      <c r="S4108" s="8">
        <f t="shared" si="641"/>
        <v>7.9254312866761725E-2</v>
      </c>
      <c r="T4108" s="8">
        <f t="shared" si="641"/>
        <v>7.8690184320956258E-2</v>
      </c>
      <c r="W4108">
        <v>4106</v>
      </c>
      <c r="X4108" s="4">
        <f t="shared" si="636"/>
        <v>8.8615686861899814E-2</v>
      </c>
      <c r="Y4108" s="4">
        <f t="shared" si="634"/>
        <v>8.7804471654861618E-2</v>
      </c>
      <c r="Z4108" s="4">
        <f t="shared" si="635"/>
        <v>8.7247060267072116E-2</v>
      </c>
    </row>
    <row r="4109" spans="1:26" x14ac:dyDescent="0.25">
      <c r="A4109" s="16">
        <f t="shared" si="642"/>
        <v>47642</v>
      </c>
      <c r="B4109">
        <f>+'[2]Ejercicio 1'!E4326</f>
        <v>4107</v>
      </c>
      <c r="C4109" s="5">
        <v>8.1580317717160428E-2</v>
      </c>
      <c r="D4109" s="4">
        <f t="shared" si="637"/>
        <v>7.9942864883301337E-2</v>
      </c>
      <c r="E4109" s="6">
        <f t="shared" si="638"/>
        <v>8.0756067220281322E-2</v>
      </c>
      <c r="F4109" s="7">
        <f t="shared" si="639"/>
        <v>8.0191914302211648E-2</v>
      </c>
      <c r="I4109" s="10">
        <v>4107</v>
      </c>
      <c r="J4109" s="8">
        <f t="shared" si="640"/>
        <v>8.3080317717160429E-2</v>
      </c>
      <c r="K4109" s="8">
        <f t="shared" si="640"/>
        <v>8.1442864883301339E-2</v>
      </c>
      <c r="L4109" s="8">
        <f t="shared" si="640"/>
        <v>8.2256067220281323E-2</v>
      </c>
      <c r="M4109" s="8">
        <f t="shared" si="640"/>
        <v>8.1691914302211649E-2</v>
      </c>
      <c r="P4109">
        <v>4107</v>
      </c>
      <c r="Q4109" s="8">
        <f t="shared" si="641"/>
        <v>8.0080317717160426E-2</v>
      </c>
      <c r="R4109" s="8">
        <f t="shared" si="641"/>
        <v>7.8442864883301336E-2</v>
      </c>
      <c r="S4109" s="8">
        <f t="shared" si="641"/>
        <v>7.925606722028132E-2</v>
      </c>
      <c r="T4109" s="8">
        <f t="shared" si="641"/>
        <v>7.8691914302211646E-2</v>
      </c>
      <c r="W4109">
        <v>4107</v>
      </c>
      <c r="X4109" s="4">
        <f t="shared" si="636"/>
        <v>8.8619273441098712E-2</v>
      </c>
      <c r="Y4109" s="4">
        <f t="shared" si="634"/>
        <v>8.7807980425788162E-2</v>
      </c>
      <c r="Z4109" s="4">
        <f t="shared" si="635"/>
        <v>8.7250516002018885E-2</v>
      </c>
    </row>
    <row r="4110" spans="1:26" x14ac:dyDescent="0.25">
      <c r="A4110" s="16">
        <f t="shared" si="642"/>
        <v>47643</v>
      </c>
      <c r="B4110">
        <f>+'[2]Ejercicio 1'!E4327</f>
        <v>4108</v>
      </c>
      <c r="C4110" s="5">
        <v>8.1582107882504806E-2</v>
      </c>
      <c r="D4110" s="4">
        <f t="shared" si="637"/>
        <v>7.9944584139909111E-2</v>
      </c>
      <c r="E4110" s="6">
        <f t="shared" si="638"/>
        <v>8.0757821573039332E-2</v>
      </c>
      <c r="F4110" s="7">
        <f t="shared" si="639"/>
        <v>8.0193644282193777E-2</v>
      </c>
      <c r="I4110" s="10">
        <v>4108</v>
      </c>
      <c r="J4110" s="8">
        <f t="shared" si="640"/>
        <v>8.3082107882504808E-2</v>
      </c>
      <c r="K4110" s="8">
        <f t="shared" si="640"/>
        <v>8.1444584139909112E-2</v>
      </c>
      <c r="L4110" s="8">
        <f t="shared" si="640"/>
        <v>8.2257821573039333E-2</v>
      </c>
      <c r="M4110" s="8">
        <f t="shared" si="640"/>
        <v>8.1693644282193778E-2</v>
      </c>
      <c r="P4110">
        <v>4108</v>
      </c>
      <c r="Q4110" s="8">
        <f t="shared" si="641"/>
        <v>8.0082107882504805E-2</v>
      </c>
      <c r="R4110" s="8">
        <f t="shared" si="641"/>
        <v>7.844458413990911E-2</v>
      </c>
      <c r="S4110" s="8">
        <f t="shared" si="641"/>
        <v>7.925782157303933E-2</v>
      </c>
      <c r="T4110" s="8">
        <f t="shared" si="641"/>
        <v>7.8693644282193775E-2</v>
      </c>
      <c r="W4110">
        <v>4108</v>
      </c>
      <c r="X4110" s="4">
        <f t="shared" si="636"/>
        <v>8.8622860021848035E-2</v>
      </c>
      <c r="Y4110" s="4">
        <f t="shared" si="634"/>
        <v>8.7811489195223164E-2</v>
      </c>
      <c r="Z4110" s="4">
        <f t="shared" si="635"/>
        <v>8.7253971732963134E-2</v>
      </c>
    </row>
    <row r="4111" spans="1:26" x14ac:dyDescent="0.25">
      <c r="A4111" s="16">
        <f t="shared" si="642"/>
        <v>47644</v>
      </c>
      <c r="B4111">
        <f>+'[2]Ejercicio 1'!E4328</f>
        <v>4109</v>
      </c>
      <c r="C4111" s="5">
        <v>8.1583898047849199E-2</v>
      </c>
      <c r="D4111" s="4">
        <f t="shared" si="637"/>
        <v>7.9946303395022789E-2</v>
      </c>
      <c r="E4111" s="6">
        <f t="shared" si="638"/>
        <v>8.0759575925034008E-2</v>
      </c>
      <c r="F4111" s="7">
        <f t="shared" si="639"/>
        <v>8.0195374260902633E-2</v>
      </c>
      <c r="I4111" s="10">
        <v>4109</v>
      </c>
      <c r="J4111" s="8">
        <f t="shared" si="640"/>
        <v>8.30838980478492E-2</v>
      </c>
      <c r="K4111" s="8">
        <f t="shared" si="640"/>
        <v>8.144630339502279E-2</v>
      </c>
      <c r="L4111" s="8">
        <f t="shared" si="640"/>
        <v>8.2259575925034009E-2</v>
      </c>
      <c r="M4111" s="8">
        <f t="shared" si="640"/>
        <v>8.1695374260902634E-2</v>
      </c>
      <c r="P4111">
        <v>4109</v>
      </c>
      <c r="Q4111" s="8">
        <f t="shared" si="641"/>
        <v>8.0083898047849197E-2</v>
      </c>
      <c r="R4111" s="8">
        <f t="shared" si="641"/>
        <v>7.8446303395022787E-2</v>
      </c>
      <c r="S4111" s="8">
        <f t="shared" si="641"/>
        <v>7.9259575925034007E-2</v>
      </c>
      <c r="T4111" s="8">
        <f t="shared" si="641"/>
        <v>7.8695374260902631E-2</v>
      </c>
      <c r="W4111">
        <v>4109</v>
      </c>
      <c r="X4111" s="4">
        <f t="shared" si="636"/>
        <v>8.8626446604148201E-2</v>
      </c>
      <c r="Y4111" s="4">
        <f t="shared" si="634"/>
        <v>8.7814997963125335E-2</v>
      </c>
      <c r="Z4111" s="4">
        <f t="shared" si="635"/>
        <v>8.7257427460732798E-2</v>
      </c>
    </row>
    <row r="4112" spans="1:26" x14ac:dyDescent="0.25">
      <c r="A4112" s="16">
        <f t="shared" si="642"/>
        <v>47645</v>
      </c>
      <c r="B4112">
        <f>+'[2]Ejercicio 1'!E4329</f>
        <v>4110</v>
      </c>
      <c r="C4112" s="5">
        <v>8.1585688213193577E-2</v>
      </c>
      <c r="D4112" s="4">
        <f t="shared" si="637"/>
        <v>7.9948022648641953E-2</v>
      </c>
      <c r="E4112" s="6">
        <f t="shared" si="638"/>
        <v>8.0761330276266197E-2</v>
      </c>
      <c r="F4112" s="7">
        <f t="shared" si="639"/>
        <v>8.0197104238341074E-2</v>
      </c>
      <c r="I4112" s="10">
        <v>4110</v>
      </c>
      <c r="J4112" s="8">
        <f t="shared" si="640"/>
        <v>8.3085688213193579E-2</v>
      </c>
      <c r="K4112" s="8">
        <f t="shared" si="640"/>
        <v>8.1448022648641955E-2</v>
      </c>
      <c r="L4112" s="8">
        <f t="shared" si="640"/>
        <v>8.2261330276266198E-2</v>
      </c>
      <c r="M4112" s="8">
        <f t="shared" si="640"/>
        <v>8.1697104238341076E-2</v>
      </c>
      <c r="P4112">
        <v>4110</v>
      </c>
      <c r="Q4112" s="8">
        <f t="shared" si="641"/>
        <v>8.0085688213193576E-2</v>
      </c>
      <c r="R4112" s="8">
        <f t="shared" si="641"/>
        <v>7.8448022648641952E-2</v>
      </c>
      <c r="S4112" s="8">
        <f t="shared" si="641"/>
        <v>7.9261330276266195E-2</v>
      </c>
      <c r="T4112" s="8">
        <f t="shared" si="641"/>
        <v>7.8697104238341073E-2</v>
      </c>
      <c r="W4112">
        <v>4110</v>
      </c>
      <c r="X4112" s="4">
        <f t="shared" si="636"/>
        <v>8.8630033187989551E-2</v>
      </c>
      <c r="Y4112" s="4">
        <f t="shared" si="634"/>
        <v>8.7818506729457763E-2</v>
      </c>
      <c r="Z4112" s="4">
        <f t="shared" si="635"/>
        <v>8.7260883184913887E-2</v>
      </c>
    </row>
    <row r="4113" spans="1:26" x14ac:dyDescent="0.25">
      <c r="A4113" s="16">
        <f t="shared" si="642"/>
        <v>47646</v>
      </c>
      <c r="B4113">
        <f>+'[2]Ejercicio 1'!E4330</f>
        <v>4111</v>
      </c>
      <c r="C4113" s="5">
        <v>8.158747837853797E-2</v>
      </c>
      <c r="D4113" s="4">
        <f t="shared" si="637"/>
        <v>7.9949741900767035E-2</v>
      </c>
      <c r="E4113" s="6">
        <f t="shared" si="638"/>
        <v>8.0763084626736814E-2</v>
      </c>
      <c r="F4113" s="7">
        <f t="shared" si="639"/>
        <v>8.0198834214509115E-2</v>
      </c>
      <c r="I4113" s="10">
        <v>4111</v>
      </c>
      <c r="J4113" s="8">
        <f t="shared" si="640"/>
        <v>8.3087478378537971E-2</v>
      </c>
      <c r="K4113" s="8">
        <f t="shared" si="640"/>
        <v>8.1449741900767036E-2</v>
      </c>
      <c r="L4113" s="8">
        <f t="shared" si="640"/>
        <v>8.2263084626736815E-2</v>
      </c>
      <c r="M4113" s="8">
        <f t="shared" si="640"/>
        <v>8.1698834214509117E-2</v>
      </c>
      <c r="P4113">
        <v>4111</v>
      </c>
      <c r="Q4113" s="8">
        <f t="shared" si="641"/>
        <v>8.0087478378537968E-2</v>
      </c>
      <c r="R4113" s="8">
        <f t="shared" si="641"/>
        <v>7.8449741900767034E-2</v>
      </c>
      <c r="S4113" s="8">
        <f t="shared" si="641"/>
        <v>7.9263084626736813E-2</v>
      </c>
      <c r="T4113" s="8">
        <f t="shared" si="641"/>
        <v>7.8698834214509114E-2</v>
      </c>
      <c r="W4113">
        <v>4111</v>
      </c>
      <c r="X4113" s="4">
        <f t="shared" si="636"/>
        <v>8.8633619773400632E-2</v>
      </c>
      <c r="Y4113" s="4">
        <f t="shared" si="634"/>
        <v>8.7822015494336408E-2</v>
      </c>
      <c r="Z4113" s="4">
        <f t="shared" si="635"/>
        <v>8.7264338905509289E-2</v>
      </c>
    </row>
    <row r="4114" spans="1:26" x14ac:dyDescent="0.25">
      <c r="A4114" s="16">
        <f t="shared" si="642"/>
        <v>47647</v>
      </c>
      <c r="B4114">
        <f>+'[2]Ejercicio 1'!E4331</f>
        <v>4112</v>
      </c>
      <c r="C4114" s="5">
        <v>8.1589268543882348E-2</v>
      </c>
      <c r="D4114" s="4">
        <f t="shared" si="637"/>
        <v>7.9951461151397618E-2</v>
      </c>
      <c r="E4114" s="6">
        <f t="shared" si="638"/>
        <v>8.0764838976444958E-2</v>
      </c>
      <c r="F4114" s="7">
        <f t="shared" si="639"/>
        <v>8.0200564189401025E-2</v>
      </c>
      <c r="I4114" s="10">
        <v>4112</v>
      </c>
      <c r="J4114" s="8">
        <f t="shared" si="640"/>
        <v>8.308926854388235E-2</v>
      </c>
      <c r="K4114" s="8">
        <f t="shared" si="640"/>
        <v>8.1451461151397619E-2</v>
      </c>
      <c r="L4114" s="8">
        <f t="shared" si="640"/>
        <v>8.2264838976444959E-2</v>
      </c>
      <c r="M4114" s="8">
        <f t="shared" si="640"/>
        <v>8.1700564189401026E-2</v>
      </c>
      <c r="P4114">
        <v>4112</v>
      </c>
      <c r="Q4114" s="8">
        <f t="shared" si="641"/>
        <v>8.0089268543882347E-2</v>
      </c>
      <c r="R4114" s="8">
        <f t="shared" si="641"/>
        <v>7.8451461151397617E-2</v>
      </c>
      <c r="S4114" s="8">
        <f t="shared" si="641"/>
        <v>7.9264838976444957E-2</v>
      </c>
      <c r="T4114" s="8">
        <f t="shared" si="641"/>
        <v>7.8700564189401023E-2</v>
      </c>
      <c r="W4114">
        <v>4112</v>
      </c>
      <c r="X4114" s="4">
        <f t="shared" si="636"/>
        <v>8.8637206360352896E-2</v>
      </c>
      <c r="Y4114" s="4">
        <f t="shared" si="634"/>
        <v>8.7825524257644436E-2</v>
      </c>
      <c r="Z4114" s="4">
        <f t="shared" si="635"/>
        <v>8.7267794622513273E-2</v>
      </c>
    </row>
    <row r="4115" spans="1:26" x14ac:dyDescent="0.25">
      <c r="A4115" s="16">
        <f t="shared" si="642"/>
        <v>47648</v>
      </c>
      <c r="B4115">
        <f>+'[2]Ejercicio 1'!E4332</f>
        <v>4113</v>
      </c>
      <c r="C4115" s="5">
        <v>8.1591058709226741E-2</v>
      </c>
      <c r="D4115" s="4">
        <f t="shared" si="637"/>
        <v>7.9953180400533688E-2</v>
      </c>
      <c r="E4115" s="6">
        <f t="shared" si="638"/>
        <v>8.0766593325389754E-2</v>
      </c>
      <c r="F4115" s="7">
        <f t="shared" si="639"/>
        <v>8.0202294163022519E-2</v>
      </c>
      <c r="I4115" s="10">
        <v>4113</v>
      </c>
      <c r="J4115" s="8">
        <f t="shared" si="640"/>
        <v>8.3091058709226742E-2</v>
      </c>
      <c r="K4115" s="8">
        <f t="shared" si="640"/>
        <v>8.145318040053369E-2</v>
      </c>
      <c r="L4115" s="8">
        <f t="shared" si="640"/>
        <v>8.2266593325389756E-2</v>
      </c>
      <c r="M4115" s="8">
        <f t="shared" si="640"/>
        <v>8.1702294163022521E-2</v>
      </c>
      <c r="P4115">
        <v>4113</v>
      </c>
      <c r="Q4115" s="8">
        <f t="shared" si="641"/>
        <v>8.009105870922674E-2</v>
      </c>
      <c r="R4115" s="8">
        <f t="shared" si="641"/>
        <v>7.8453180400533687E-2</v>
      </c>
      <c r="S4115" s="8">
        <f t="shared" si="641"/>
        <v>7.9266593325389753E-2</v>
      </c>
      <c r="T4115" s="8">
        <f t="shared" si="641"/>
        <v>7.8702294163022518E-2</v>
      </c>
      <c r="W4115">
        <v>4113</v>
      </c>
      <c r="X4115" s="4">
        <f t="shared" si="636"/>
        <v>8.8640792948855129E-2</v>
      </c>
      <c r="Y4115" s="4">
        <f t="shared" si="634"/>
        <v>8.7829033019420508E-2</v>
      </c>
      <c r="Z4115" s="4">
        <f t="shared" si="635"/>
        <v>8.7271250335925837E-2</v>
      </c>
    </row>
    <row r="4116" spans="1:26" x14ac:dyDescent="0.25">
      <c r="A4116" s="16">
        <f t="shared" si="642"/>
        <v>47649</v>
      </c>
      <c r="B4116">
        <f>+'[2]Ejercicio 1'!E4333</f>
        <v>4114</v>
      </c>
      <c r="C4116" s="5">
        <v>8.1592848874571119E-2</v>
      </c>
      <c r="D4116" s="4">
        <f t="shared" si="637"/>
        <v>7.9954899648175481E-2</v>
      </c>
      <c r="E4116" s="6">
        <f t="shared" si="638"/>
        <v>8.0768347673572966E-2</v>
      </c>
      <c r="F4116" s="7">
        <f t="shared" si="639"/>
        <v>8.0204024135373614E-2</v>
      </c>
      <c r="I4116" s="10">
        <v>4114</v>
      </c>
      <c r="J4116" s="8">
        <f t="shared" si="640"/>
        <v>8.3092848874571121E-2</v>
      </c>
      <c r="K4116" s="8">
        <f t="shared" si="640"/>
        <v>8.1454899648175483E-2</v>
      </c>
      <c r="L4116" s="8">
        <f t="shared" si="640"/>
        <v>8.2268347673572967E-2</v>
      </c>
      <c r="M4116" s="8">
        <f t="shared" si="640"/>
        <v>8.1704024135373615E-2</v>
      </c>
      <c r="P4116">
        <v>4114</v>
      </c>
      <c r="Q4116" s="8">
        <f t="shared" si="641"/>
        <v>8.0092848874571118E-2</v>
      </c>
      <c r="R4116" s="8">
        <f t="shared" si="641"/>
        <v>7.845489964817548E-2</v>
      </c>
      <c r="S4116" s="8">
        <f t="shared" si="641"/>
        <v>7.9268347673572964E-2</v>
      </c>
      <c r="T4116" s="8">
        <f t="shared" si="641"/>
        <v>7.8704024135373613E-2</v>
      </c>
      <c r="W4116">
        <v>4114</v>
      </c>
      <c r="X4116" s="4">
        <f t="shared" si="636"/>
        <v>8.8644379538908649E-2</v>
      </c>
      <c r="Y4116" s="4">
        <f t="shared" si="634"/>
        <v>8.7832541779704149E-2</v>
      </c>
      <c r="Z4116" s="4">
        <f t="shared" si="635"/>
        <v>8.7274706045758418E-2</v>
      </c>
    </row>
    <row r="4117" spans="1:26" x14ac:dyDescent="0.25">
      <c r="A4117" s="16">
        <f t="shared" si="642"/>
        <v>47650</v>
      </c>
      <c r="B4117">
        <f>+'[2]Ejercicio 1'!E4334</f>
        <v>4115</v>
      </c>
      <c r="C4117" s="5">
        <v>8.1594639039915512E-2</v>
      </c>
      <c r="D4117" s="4">
        <f t="shared" si="637"/>
        <v>7.9956618894322998E-2</v>
      </c>
      <c r="E4117" s="6">
        <f t="shared" si="638"/>
        <v>8.0770102020993703E-2</v>
      </c>
      <c r="F4117" s="7">
        <f t="shared" si="639"/>
        <v>8.0205754106448576E-2</v>
      </c>
      <c r="I4117" s="10">
        <v>4115</v>
      </c>
      <c r="J4117" s="8">
        <f t="shared" si="640"/>
        <v>8.3094639039915513E-2</v>
      </c>
      <c r="K4117" s="8">
        <f t="shared" si="640"/>
        <v>8.1456618894322999E-2</v>
      </c>
      <c r="L4117" s="8">
        <f t="shared" si="640"/>
        <v>8.2270102020993705E-2</v>
      </c>
      <c r="M4117" s="8">
        <f t="shared" si="640"/>
        <v>8.1705754106448578E-2</v>
      </c>
      <c r="P4117">
        <v>4115</v>
      </c>
      <c r="Q4117" s="8">
        <f t="shared" si="641"/>
        <v>8.0094639039915511E-2</v>
      </c>
      <c r="R4117" s="8">
        <f t="shared" si="641"/>
        <v>7.8456618894322996E-2</v>
      </c>
      <c r="S4117" s="8">
        <f t="shared" si="641"/>
        <v>7.9270102020993702E-2</v>
      </c>
      <c r="T4117" s="8">
        <f t="shared" si="641"/>
        <v>7.8705754106448575E-2</v>
      </c>
      <c r="W4117">
        <v>4115</v>
      </c>
      <c r="X4117" s="4">
        <f t="shared" si="636"/>
        <v>8.8647966130512137E-2</v>
      </c>
      <c r="Y4117" s="4">
        <f t="shared" si="634"/>
        <v>8.7836050538456709E-2</v>
      </c>
      <c r="Z4117" s="4">
        <f t="shared" si="635"/>
        <v>8.7278161751993863E-2</v>
      </c>
    </row>
    <row r="4118" spans="1:26" x14ac:dyDescent="0.25">
      <c r="A4118" s="16">
        <f t="shared" si="642"/>
        <v>47651</v>
      </c>
      <c r="B4118">
        <f>+'[2]Ejercicio 1'!E4335</f>
        <v>4116</v>
      </c>
      <c r="C4118" s="5">
        <v>8.1596429205259891E-2</v>
      </c>
      <c r="D4118" s="4">
        <f t="shared" si="637"/>
        <v>7.9958338138976223E-2</v>
      </c>
      <c r="E4118" s="6">
        <f t="shared" si="638"/>
        <v>8.0771856367651093E-2</v>
      </c>
      <c r="F4118" s="7">
        <f t="shared" si="639"/>
        <v>8.0207484076253124E-2</v>
      </c>
      <c r="I4118" s="10">
        <v>4116</v>
      </c>
      <c r="J4118" s="8">
        <f t="shared" si="640"/>
        <v>8.3096429205259892E-2</v>
      </c>
      <c r="K4118" s="8">
        <f t="shared" si="640"/>
        <v>8.1458338138976225E-2</v>
      </c>
      <c r="L4118" s="8">
        <f t="shared" si="640"/>
        <v>8.2271856367651094E-2</v>
      </c>
      <c r="M4118" s="8">
        <f t="shared" si="640"/>
        <v>8.1707484076253126E-2</v>
      </c>
      <c r="P4118">
        <v>4116</v>
      </c>
      <c r="Q4118" s="8">
        <f t="shared" si="641"/>
        <v>8.0096429205259889E-2</v>
      </c>
      <c r="R4118" s="8">
        <f t="shared" si="641"/>
        <v>7.8458338138976222E-2</v>
      </c>
      <c r="S4118" s="8">
        <f t="shared" si="641"/>
        <v>7.9271856367651092E-2</v>
      </c>
      <c r="T4118" s="8">
        <f t="shared" si="641"/>
        <v>7.8707484076253123E-2</v>
      </c>
      <c r="W4118">
        <v>4116</v>
      </c>
      <c r="X4118" s="4">
        <f t="shared" si="636"/>
        <v>8.8651552723657254E-2</v>
      </c>
      <c r="Y4118" s="4">
        <f t="shared" si="634"/>
        <v>8.7839559295598252E-2</v>
      </c>
      <c r="Z4118" s="4">
        <f t="shared" si="635"/>
        <v>8.7281617454646465E-2</v>
      </c>
    </row>
    <row r="4119" spans="1:26" x14ac:dyDescent="0.25">
      <c r="A4119" s="16">
        <f t="shared" si="642"/>
        <v>47652</v>
      </c>
      <c r="B4119">
        <f>+'[2]Ejercicio 1'!E4336</f>
        <v>4117</v>
      </c>
      <c r="C4119" s="5">
        <v>8.1598219370604283E-2</v>
      </c>
      <c r="D4119" s="4">
        <f t="shared" si="637"/>
        <v>7.9960057382135574E-2</v>
      </c>
      <c r="E4119" s="6">
        <f t="shared" si="638"/>
        <v>8.0773610713547786E-2</v>
      </c>
      <c r="F4119" s="7">
        <f t="shared" si="639"/>
        <v>8.0209214044787272E-2</v>
      </c>
      <c r="I4119" s="10">
        <v>4117</v>
      </c>
      <c r="J4119" s="8">
        <f t="shared" si="640"/>
        <v>8.3098219370604284E-2</v>
      </c>
      <c r="K4119" s="8">
        <f t="shared" si="640"/>
        <v>8.1460057382135576E-2</v>
      </c>
      <c r="L4119" s="8">
        <f t="shared" si="640"/>
        <v>8.2273610713547787E-2</v>
      </c>
      <c r="M4119" s="8">
        <f t="shared" si="640"/>
        <v>8.1709214044787273E-2</v>
      </c>
      <c r="P4119">
        <v>4117</v>
      </c>
      <c r="Q4119" s="8">
        <f t="shared" si="641"/>
        <v>8.0098219370604282E-2</v>
      </c>
      <c r="R4119" s="8">
        <f t="shared" si="641"/>
        <v>7.8460057382135573E-2</v>
      </c>
      <c r="S4119" s="8">
        <f t="shared" si="641"/>
        <v>7.9273610713547785E-2</v>
      </c>
      <c r="T4119" s="8">
        <f t="shared" si="641"/>
        <v>7.8709214044787271E-2</v>
      </c>
      <c r="W4119">
        <v>4117</v>
      </c>
      <c r="X4119" s="4">
        <f t="shared" si="636"/>
        <v>8.8655139318372544E-2</v>
      </c>
      <c r="Y4119" s="4">
        <f t="shared" si="634"/>
        <v>8.7843068051326412E-2</v>
      </c>
      <c r="Z4119" s="4">
        <f t="shared" si="635"/>
        <v>8.7285073154127327E-2</v>
      </c>
    </row>
    <row r="4120" spans="1:26" x14ac:dyDescent="0.25">
      <c r="A4120" s="16">
        <f t="shared" si="642"/>
        <v>47653</v>
      </c>
      <c r="B4120">
        <f>+'[2]Ejercicio 1'!E4337</f>
        <v>4118</v>
      </c>
      <c r="C4120" s="5">
        <v>8.1600009535948662E-2</v>
      </c>
      <c r="D4120" s="4">
        <f t="shared" si="637"/>
        <v>7.9961776623800024E-2</v>
      </c>
      <c r="E4120" s="6">
        <f t="shared" si="638"/>
        <v>8.0775365058680243E-2</v>
      </c>
      <c r="F4120" s="7">
        <f t="shared" si="639"/>
        <v>8.0210944012045288E-2</v>
      </c>
      <c r="I4120" s="10">
        <v>4118</v>
      </c>
      <c r="J4120" s="8">
        <f t="shared" si="640"/>
        <v>8.3100009535948663E-2</v>
      </c>
      <c r="K4120" s="8">
        <f t="shared" si="640"/>
        <v>8.1461776623800025E-2</v>
      </c>
      <c r="L4120" s="8">
        <f t="shared" si="640"/>
        <v>8.2275365058680244E-2</v>
      </c>
      <c r="M4120" s="8">
        <f t="shared" si="640"/>
        <v>8.1710944012045289E-2</v>
      </c>
      <c r="P4120">
        <v>4118</v>
      </c>
      <c r="Q4120" s="8">
        <f t="shared" si="641"/>
        <v>8.010000953594866E-2</v>
      </c>
      <c r="R4120" s="8">
        <f t="shared" si="641"/>
        <v>7.8461776623800022E-2</v>
      </c>
      <c r="S4120" s="8">
        <f t="shared" si="641"/>
        <v>7.9275365058680242E-2</v>
      </c>
      <c r="T4120" s="8">
        <f t="shared" si="641"/>
        <v>7.8710944012045286E-2</v>
      </c>
      <c r="W4120">
        <v>4118</v>
      </c>
      <c r="X4120" s="4">
        <f t="shared" si="636"/>
        <v>8.8658725914628131E-2</v>
      </c>
      <c r="Y4120" s="4">
        <f t="shared" si="634"/>
        <v>8.7846576805444429E-2</v>
      </c>
      <c r="Z4120" s="4">
        <f t="shared" si="635"/>
        <v>8.7288528849183145E-2</v>
      </c>
    </row>
    <row r="4121" spans="1:26" x14ac:dyDescent="0.25">
      <c r="A4121" s="16">
        <f t="shared" si="642"/>
        <v>47654</v>
      </c>
      <c r="B4121">
        <f>+'[2]Ejercicio 1'!E4338</f>
        <v>4119</v>
      </c>
      <c r="C4121" s="5">
        <v>8.1601799701293054E-2</v>
      </c>
      <c r="D4121" s="4">
        <f t="shared" si="637"/>
        <v>7.996349586397021E-2</v>
      </c>
      <c r="E4121" s="6">
        <f t="shared" si="638"/>
        <v>8.0777119403051115E-2</v>
      </c>
      <c r="F4121" s="7">
        <f t="shared" si="639"/>
        <v>8.0212673978032889E-2</v>
      </c>
      <c r="I4121" s="10">
        <v>4119</v>
      </c>
      <c r="J4121" s="8">
        <f t="shared" si="640"/>
        <v>8.3101799701293055E-2</v>
      </c>
      <c r="K4121" s="8">
        <f t="shared" si="640"/>
        <v>8.1463495863970212E-2</v>
      </c>
      <c r="L4121" s="8">
        <f t="shared" si="640"/>
        <v>8.2277119403051116E-2</v>
      </c>
      <c r="M4121" s="8">
        <f t="shared" si="640"/>
        <v>8.171267397803289E-2</v>
      </c>
      <c r="P4121">
        <v>4119</v>
      </c>
      <c r="Q4121" s="8">
        <f t="shared" si="641"/>
        <v>8.0101799701293053E-2</v>
      </c>
      <c r="R4121" s="8">
        <f t="shared" si="641"/>
        <v>7.8463495863970209E-2</v>
      </c>
      <c r="S4121" s="8">
        <f t="shared" si="641"/>
        <v>7.9277119403051113E-2</v>
      </c>
      <c r="T4121" s="8">
        <f t="shared" si="641"/>
        <v>7.8712673978032888E-2</v>
      </c>
      <c r="W4121">
        <v>4119</v>
      </c>
      <c r="X4121" s="4">
        <f t="shared" si="636"/>
        <v>8.8662312512434574E-2</v>
      </c>
      <c r="Y4121" s="4">
        <f t="shared" si="634"/>
        <v>8.7850085558070029E-2</v>
      </c>
      <c r="Z4121" s="4">
        <f t="shared" si="635"/>
        <v>8.7291984541067222E-2</v>
      </c>
    </row>
    <row r="4122" spans="1:26" x14ac:dyDescent="0.25">
      <c r="A4122" s="16">
        <f t="shared" si="642"/>
        <v>47655</v>
      </c>
      <c r="B4122">
        <f>+'[2]Ejercicio 1'!E4339</f>
        <v>4120</v>
      </c>
      <c r="C4122" s="5">
        <v>8.1603589866637433E-2</v>
      </c>
      <c r="D4122" s="4">
        <f t="shared" si="637"/>
        <v>7.996521510264612E-2</v>
      </c>
      <c r="E4122" s="6">
        <f t="shared" si="638"/>
        <v>8.0778873746659527E-2</v>
      </c>
      <c r="F4122" s="7">
        <f t="shared" si="639"/>
        <v>8.0214403942747231E-2</v>
      </c>
      <c r="I4122" s="10">
        <v>4120</v>
      </c>
      <c r="J4122" s="8">
        <f t="shared" si="640"/>
        <v>8.3103589866637434E-2</v>
      </c>
      <c r="K4122" s="8">
        <f t="shared" si="640"/>
        <v>8.1465215102646121E-2</v>
      </c>
      <c r="L4122" s="8">
        <f t="shared" si="640"/>
        <v>8.2278873746659528E-2</v>
      </c>
      <c r="M4122" s="8">
        <f t="shared" si="640"/>
        <v>8.1714403942747232E-2</v>
      </c>
      <c r="P4122">
        <v>4120</v>
      </c>
      <c r="Q4122" s="8">
        <f t="shared" si="641"/>
        <v>8.0103589866637431E-2</v>
      </c>
      <c r="R4122" s="8">
        <f t="shared" si="641"/>
        <v>7.8465215102646119E-2</v>
      </c>
      <c r="S4122" s="8">
        <f t="shared" si="641"/>
        <v>7.9278873746659526E-2</v>
      </c>
      <c r="T4122" s="8">
        <f t="shared" si="641"/>
        <v>7.871440394274723E-2</v>
      </c>
      <c r="W4122">
        <v>4120</v>
      </c>
      <c r="X4122" s="4">
        <f t="shared" si="636"/>
        <v>8.8665899111792304E-2</v>
      </c>
      <c r="Y4122" s="4">
        <f t="shared" si="634"/>
        <v>8.7853594309163646E-2</v>
      </c>
      <c r="Z4122" s="4">
        <f t="shared" si="635"/>
        <v>8.7295440229362739E-2</v>
      </c>
    </row>
    <row r="4123" spans="1:26" x14ac:dyDescent="0.25">
      <c r="A4123" s="16">
        <f t="shared" si="642"/>
        <v>47656</v>
      </c>
      <c r="B4123">
        <f>+'[2]Ejercicio 1'!E4340</f>
        <v>4121</v>
      </c>
      <c r="C4123" s="5">
        <v>8.1605380031981825E-2</v>
      </c>
      <c r="D4123" s="4">
        <f t="shared" si="637"/>
        <v>7.9966934339827753E-2</v>
      </c>
      <c r="E4123" s="6">
        <f t="shared" si="638"/>
        <v>8.0780628089505466E-2</v>
      </c>
      <c r="F4123" s="7">
        <f t="shared" si="639"/>
        <v>8.0216133906191159E-2</v>
      </c>
      <c r="I4123" s="10">
        <v>4121</v>
      </c>
      <c r="J4123" s="8">
        <f t="shared" si="640"/>
        <v>8.3105380031981826E-2</v>
      </c>
      <c r="K4123" s="8">
        <f t="shared" si="640"/>
        <v>8.1466934339827754E-2</v>
      </c>
      <c r="L4123" s="8">
        <f t="shared" si="640"/>
        <v>8.2280628089505467E-2</v>
      </c>
      <c r="M4123" s="8">
        <f t="shared" si="640"/>
        <v>8.171613390619116E-2</v>
      </c>
      <c r="P4123">
        <v>4121</v>
      </c>
      <c r="Q4123" s="8">
        <f t="shared" si="641"/>
        <v>8.0105380031981824E-2</v>
      </c>
      <c r="R4123" s="8">
        <f t="shared" si="641"/>
        <v>7.8466934339827751E-2</v>
      </c>
      <c r="S4123" s="8">
        <f t="shared" si="641"/>
        <v>7.9280628089505464E-2</v>
      </c>
      <c r="T4123" s="8">
        <f t="shared" si="641"/>
        <v>7.8716133906191157E-2</v>
      </c>
      <c r="W4123">
        <v>4121</v>
      </c>
      <c r="X4123" s="4">
        <f t="shared" si="636"/>
        <v>8.8669485712699558E-2</v>
      </c>
      <c r="Y4123" s="4">
        <f t="shared" si="634"/>
        <v>8.7857103058725322E-2</v>
      </c>
      <c r="Z4123" s="4">
        <f t="shared" si="635"/>
        <v>8.7298895914489361E-2</v>
      </c>
    </row>
    <row r="4124" spans="1:26" x14ac:dyDescent="0.25">
      <c r="A4124" s="16">
        <f t="shared" si="642"/>
        <v>47657</v>
      </c>
      <c r="B4124">
        <f>+'[2]Ejercicio 1'!E4341</f>
        <v>4122</v>
      </c>
      <c r="C4124" s="5">
        <v>8.1607170197326204E-2</v>
      </c>
      <c r="D4124" s="4">
        <f t="shared" si="637"/>
        <v>7.9968653575515122E-2</v>
      </c>
      <c r="E4124" s="6">
        <f t="shared" si="638"/>
        <v>8.0782382431588931E-2</v>
      </c>
      <c r="F4124" s="7">
        <f t="shared" si="639"/>
        <v>8.0217863868361813E-2</v>
      </c>
      <c r="I4124" s="10">
        <v>4122</v>
      </c>
      <c r="J4124" s="8">
        <f t="shared" si="640"/>
        <v>8.3107170197326205E-2</v>
      </c>
      <c r="K4124" s="8">
        <f t="shared" si="640"/>
        <v>8.1468653575515124E-2</v>
      </c>
      <c r="L4124" s="8">
        <f t="shared" si="640"/>
        <v>8.2282382431588932E-2</v>
      </c>
      <c r="M4124" s="8">
        <f t="shared" si="640"/>
        <v>8.1717863868361815E-2</v>
      </c>
      <c r="P4124">
        <v>4122</v>
      </c>
      <c r="Q4124" s="8">
        <f t="shared" si="641"/>
        <v>8.0107170197326202E-2</v>
      </c>
      <c r="R4124" s="8">
        <f t="shared" si="641"/>
        <v>7.8468653575515121E-2</v>
      </c>
      <c r="S4124" s="8">
        <f t="shared" si="641"/>
        <v>7.928238243158893E-2</v>
      </c>
      <c r="T4124" s="8">
        <f t="shared" si="641"/>
        <v>7.8717863868361812E-2</v>
      </c>
      <c r="W4124">
        <v>4122</v>
      </c>
      <c r="X4124" s="4">
        <f t="shared" si="636"/>
        <v>8.8673072315148441E-2</v>
      </c>
      <c r="Y4124" s="4">
        <f t="shared" si="634"/>
        <v>8.7860611806755903E-2</v>
      </c>
      <c r="Z4124" s="4">
        <f t="shared" si="635"/>
        <v>8.7302351595607772E-2</v>
      </c>
    </row>
    <row r="4125" spans="1:26" x14ac:dyDescent="0.25">
      <c r="A4125" s="16">
        <f t="shared" si="642"/>
        <v>47658</v>
      </c>
      <c r="B4125">
        <f>+'[2]Ejercicio 1'!E4342</f>
        <v>4123</v>
      </c>
      <c r="C4125" s="5">
        <v>8.1608960362670596E-2</v>
      </c>
      <c r="D4125" s="4">
        <f t="shared" si="637"/>
        <v>7.9970372809708437E-2</v>
      </c>
      <c r="E4125" s="6">
        <f t="shared" si="638"/>
        <v>8.0784136772910825E-2</v>
      </c>
      <c r="F4125" s="7">
        <f t="shared" si="639"/>
        <v>8.0219593829259209E-2</v>
      </c>
      <c r="I4125" s="10">
        <v>4123</v>
      </c>
      <c r="J4125" s="8">
        <f t="shared" si="640"/>
        <v>8.3108960362670597E-2</v>
      </c>
      <c r="K4125" s="8">
        <f t="shared" si="640"/>
        <v>8.1470372809708438E-2</v>
      </c>
      <c r="L4125" s="8">
        <f t="shared" si="640"/>
        <v>8.2284136772910826E-2</v>
      </c>
      <c r="M4125" s="8">
        <f t="shared" si="640"/>
        <v>8.171959382925921E-2</v>
      </c>
      <c r="P4125">
        <v>4123</v>
      </c>
      <c r="Q4125" s="8">
        <f t="shared" si="641"/>
        <v>8.0108960362670595E-2</v>
      </c>
      <c r="R4125" s="8">
        <f t="shared" si="641"/>
        <v>7.8470372809708436E-2</v>
      </c>
      <c r="S4125" s="8">
        <f t="shared" si="641"/>
        <v>7.9284136772910824E-2</v>
      </c>
      <c r="T4125" s="8">
        <f t="shared" si="641"/>
        <v>7.8719593829259207E-2</v>
      </c>
      <c r="W4125">
        <v>4123</v>
      </c>
      <c r="X4125" s="4">
        <f t="shared" si="636"/>
        <v>8.8676658919167498E-2</v>
      </c>
      <c r="Y4125" s="4">
        <f t="shared" si="634"/>
        <v>8.7864120553294928E-2</v>
      </c>
      <c r="Z4125" s="4">
        <f t="shared" si="635"/>
        <v>8.7305807273137609E-2</v>
      </c>
    </row>
    <row r="4126" spans="1:26" x14ac:dyDescent="0.25">
      <c r="A4126" s="16">
        <f t="shared" si="642"/>
        <v>47659</v>
      </c>
      <c r="B4126">
        <f>+'[2]Ejercicio 1'!E4343</f>
        <v>4124</v>
      </c>
      <c r="C4126" s="5">
        <v>8.1610750528014975E-2</v>
      </c>
      <c r="D4126" s="4">
        <f t="shared" si="637"/>
        <v>7.9972092042407281E-2</v>
      </c>
      <c r="E4126" s="6">
        <f t="shared" si="638"/>
        <v>8.0785891113469357E-2</v>
      </c>
      <c r="F4126" s="7">
        <f t="shared" si="639"/>
        <v>8.0221323788886176E-2</v>
      </c>
      <c r="I4126" s="10">
        <v>4124</v>
      </c>
      <c r="J4126" s="8">
        <f t="shared" si="640"/>
        <v>8.3110750528014976E-2</v>
      </c>
      <c r="K4126" s="8">
        <f t="shared" si="640"/>
        <v>8.1472092042407282E-2</v>
      </c>
      <c r="L4126" s="8">
        <f t="shared" si="640"/>
        <v>8.2285891113469359E-2</v>
      </c>
      <c r="M4126" s="8">
        <f t="shared" si="640"/>
        <v>8.1721323788886177E-2</v>
      </c>
      <c r="P4126">
        <v>4124</v>
      </c>
      <c r="Q4126" s="8">
        <f t="shared" si="641"/>
        <v>8.0110750528014973E-2</v>
      </c>
      <c r="R4126" s="8">
        <f t="shared" si="641"/>
        <v>7.8472092042407279E-2</v>
      </c>
      <c r="S4126" s="8">
        <f t="shared" si="641"/>
        <v>7.9285891113469356E-2</v>
      </c>
      <c r="T4126" s="8">
        <f t="shared" si="641"/>
        <v>7.8721323788886174E-2</v>
      </c>
      <c r="W4126">
        <v>4124</v>
      </c>
      <c r="X4126" s="4">
        <f t="shared" si="636"/>
        <v>8.8680245524726864E-2</v>
      </c>
      <c r="Y4126" s="4">
        <f t="shared" si="634"/>
        <v>8.7867629298262473E-2</v>
      </c>
      <c r="Z4126" s="4">
        <f t="shared" si="635"/>
        <v>8.7309262947081745E-2</v>
      </c>
    </row>
    <row r="4127" spans="1:26" x14ac:dyDescent="0.25">
      <c r="A4127" s="16">
        <f t="shared" si="642"/>
        <v>47660</v>
      </c>
      <c r="B4127">
        <f>+'[2]Ejercicio 1'!E4344</f>
        <v>4125</v>
      </c>
      <c r="C4127" s="5">
        <v>8.1612540693359367E-2</v>
      </c>
      <c r="D4127" s="4">
        <f t="shared" si="637"/>
        <v>7.9973811273611653E-2</v>
      </c>
      <c r="E4127" s="6">
        <f t="shared" si="638"/>
        <v>8.0787645453266305E-2</v>
      </c>
      <c r="F4127" s="7">
        <f t="shared" si="639"/>
        <v>8.0223053747239897E-2</v>
      </c>
      <c r="I4127" s="10">
        <v>4125</v>
      </c>
      <c r="J4127" s="8">
        <f t="shared" si="640"/>
        <v>8.3112540693359369E-2</v>
      </c>
      <c r="K4127" s="8">
        <f t="shared" si="640"/>
        <v>8.1473811273611654E-2</v>
      </c>
      <c r="L4127" s="8">
        <f t="shared" si="640"/>
        <v>8.2287645453266306E-2</v>
      </c>
      <c r="M4127" s="8">
        <f t="shared" si="640"/>
        <v>8.1723053747239899E-2</v>
      </c>
      <c r="P4127">
        <v>4125</v>
      </c>
      <c r="Q4127" s="8">
        <f t="shared" si="641"/>
        <v>8.0112540693359366E-2</v>
      </c>
      <c r="R4127" s="8">
        <f t="shared" si="641"/>
        <v>7.8473811273611652E-2</v>
      </c>
      <c r="S4127" s="8">
        <f t="shared" si="641"/>
        <v>7.9287645453266303E-2</v>
      </c>
      <c r="T4127" s="8">
        <f t="shared" si="641"/>
        <v>7.8723053747239896E-2</v>
      </c>
      <c r="W4127">
        <v>4125</v>
      </c>
      <c r="X4127" s="4">
        <f t="shared" si="636"/>
        <v>8.8683832131837059E-2</v>
      </c>
      <c r="Y4127" s="4">
        <f t="shared" ref="Y4127:Y4190" si="643">Tasa_Fwd(E4036,B4036,E4127,B4127,91)</f>
        <v>8.7871138041776237E-2</v>
      </c>
      <c r="Z4127" s="4">
        <f t="shared" si="635"/>
        <v>8.7312718617851282E-2</v>
      </c>
    </row>
    <row r="4128" spans="1:26" x14ac:dyDescent="0.25">
      <c r="A4128" s="16">
        <f t="shared" si="642"/>
        <v>47661</v>
      </c>
      <c r="B4128">
        <f>+'[2]Ejercicio 1'!E4345</f>
        <v>4126</v>
      </c>
      <c r="C4128" s="5">
        <v>8.1614330858703746E-2</v>
      </c>
      <c r="D4128" s="4">
        <f t="shared" si="637"/>
        <v>7.9975530503321568E-2</v>
      </c>
      <c r="E4128" s="6">
        <f t="shared" si="638"/>
        <v>8.0789399792299918E-2</v>
      </c>
      <c r="F4128" s="7">
        <f t="shared" si="639"/>
        <v>8.0224783704320332E-2</v>
      </c>
      <c r="I4128" s="10">
        <v>4126</v>
      </c>
      <c r="J4128" s="8">
        <f t="shared" si="640"/>
        <v>8.3114330858703747E-2</v>
      </c>
      <c r="K4128" s="8">
        <f t="shared" si="640"/>
        <v>8.1475530503321569E-2</v>
      </c>
      <c r="L4128" s="8">
        <f t="shared" si="640"/>
        <v>8.2289399792299919E-2</v>
      </c>
      <c r="M4128" s="8">
        <f t="shared" si="640"/>
        <v>8.1724783704320333E-2</v>
      </c>
      <c r="P4128">
        <v>4126</v>
      </c>
      <c r="Q4128" s="8">
        <f t="shared" si="641"/>
        <v>8.0114330858703744E-2</v>
      </c>
      <c r="R4128" s="8">
        <f t="shared" si="641"/>
        <v>7.8475530503321567E-2</v>
      </c>
      <c r="S4128" s="8">
        <f t="shared" si="641"/>
        <v>7.9289399792299917E-2</v>
      </c>
      <c r="T4128" s="8">
        <f t="shared" si="641"/>
        <v>7.8724783704320331E-2</v>
      </c>
      <c r="W4128">
        <v>4126</v>
      </c>
      <c r="X4128" s="4">
        <f t="shared" si="636"/>
        <v>8.8687418740497681E-2</v>
      </c>
      <c r="Y4128" s="4">
        <f t="shared" si="643"/>
        <v>8.7874646783679844E-2</v>
      </c>
      <c r="Z4128" s="4">
        <f t="shared" ref="Z4128:Z4191" si="644">Tasa_Fwd(F4100,B4100,F4128,B4128,28)</f>
        <v>8.7316174284615453E-2</v>
      </c>
    </row>
    <row r="4129" spans="1:26" x14ac:dyDescent="0.25">
      <c r="A4129" s="16">
        <f t="shared" si="642"/>
        <v>47662</v>
      </c>
      <c r="B4129">
        <f>+'[2]Ejercicio 1'!E4346</f>
        <v>4127</v>
      </c>
      <c r="C4129" s="5">
        <v>8.1616121024048138E-2</v>
      </c>
      <c r="D4129" s="4">
        <f t="shared" si="637"/>
        <v>7.9977249731537428E-2</v>
      </c>
      <c r="E4129" s="6">
        <f t="shared" si="638"/>
        <v>8.0791154130571044E-2</v>
      </c>
      <c r="F4129" s="7">
        <f t="shared" si="639"/>
        <v>8.0226513660130366E-2</v>
      </c>
      <c r="I4129" s="10">
        <v>4127</v>
      </c>
      <c r="J4129" s="8">
        <f t="shared" si="640"/>
        <v>8.311612102404814E-2</v>
      </c>
      <c r="K4129" s="8">
        <f t="shared" si="640"/>
        <v>8.1477249731537429E-2</v>
      </c>
      <c r="L4129" s="8">
        <f t="shared" si="640"/>
        <v>8.2291154130571045E-2</v>
      </c>
      <c r="M4129" s="8">
        <f t="shared" si="640"/>
        <v>8.1726513660130368E-2</v>
      </c>
      <c r="P4129">
        <v>4127</v>
      </c>
      <c r="Q4129" s="8">
        <f t="shared" si="641"/>
        <v>8.0116121024048137E-2</v>
      </c>
      <c r="R4129" s="8">
        <f t="shared" si="641"/>
        <v>7.8477249731537427E-2</v>
      </c>
      <c r="S4129" s="8">
        <f t="shared" si="641"/>
        <v>7.9291154130571043E-2</v>
      </c>
      <c r="T4129" s="8">
        <f t="shared" si="641"/>
        <v>7.8726513660130365E-2</v>
      </c>
      <c r="W4129">
        <v>4127</v>
      </c>
      <c r="X4129" s="4">
        <f t="shared" si="636"/>
        <v>8.8691005350709146E-2</v>
      </c>
      <c r="Y4129" s="4">
        <f t="shared" si="643"/>
        <v>8.787815552405151E-2</v>
      </c>
      <c r="Z4129" s="4">
        <f t="shared" si="644"/>
        <v>8.7319629947791064E-2</v>
      </c>
    </row>
    <row r="4130" spans="1:26" x14ac:dyDescent="0.25">
      <c r="A4130" s="16">
        <f t="shared" si="642"/>
        <v>47663</v>
      </c>
      <c r="B4130">
        <f>+'[2]Ejercicio 1'!E4347</f>
        <v>4128</v>
      </c>
      <c r="C4130" s="5">
        <v>8.1617911189392517E-2</v>
      </c>
      <c r="D4130" s="4">
        <f t="shared" si="637"/>
        <v>7.9978968958258845E-2</v>
      </c>
      <c r="E4130" s="6">
        <f t="shared" si="638"/>
        <v>8.0792908468080599E-2</v>
      </c>
      <c r="F4130" s="7">
        <f t="shared" si="639"/>
        <v>8.0228243614667141E-2</v>
      </c>
      <c r="I4130" s="10">
        <v>4128</v>
      </c>
      <c r="J4130" s="8">
        <f t="shared" si="640"/>
        <v>8.3117911189392518E-2</v>
      </c>
      <c r="K4130" s="8">
        <f t="shared" si="640"/>
        <v>8.1478968958258846E-2</v>
      </c>
      <c r="L4130" s="8">
        <f t="shared" si="640"/>
        <v>8.22929084680806E-2</v>
      </c>
      <c r="M4130" s="8">
        <f t="shared" si="640"/>
        <v>8.1728243614667143E-2</v>
      </c>
      <c r="P4130">
        <v>4128</v>
      </c>
      <c r="Q4130" s="8">
        <f t="shared" si="641"/>
        <v>8.0117911189392516E-2</v>
      </c>
      <c r="R4130" s="8">
        <f t="shared" si="641"/>
        <v>7.8478968958258843E-2</v>
      </c>
      <c r="S4130" s="8">
        <f t="shared" si="641"/>
        <v>7.9292908468080597E-2</v>
      </c>
      <c r="T4130" s="8">
        <f t="shared" si="641"/>
        <v>7.872824361466714E-2</v>
      </c>
      <c r="W4130">
        <v>4128</v>
      </c>
      <c r="X4130" s="4">
        <f t="shared" si="636"/>
        <v>8.8694591962461794E-2</v>
      </c>
      <c r="Y4130" s="4">
        <f t="shared" si="643"/>
        <v>8.7881664262971129E-2</v>
      </c>
      <c r="Z4130" s="4">
        <f t="shared" si="644"/>
        <v>8.7323085607380974E-2</v>
      </c>
    </row>
    <row r="4131" spans="1:26" x14ac:dyDescent="0.25">
      <c r="A4131" s="16">
        <f t="shared" si="642"/>
        <v>47664</v>
      </c>
      <c r="B4131">
        <f>+'[2]Ejercicio 1'!E4348</f>
        <v>4129</v>
      </c>
      <c r="C4131" s="5">
        <v>8.1619701354736909E-2</v>
      </c>
      <c r="D4131" s="4">
        <f t="shared" si="637"/>
        <v>7.9980688183486609E-2</v>
      </c>
      <c r="E4131" s="6">
        <f t="shared" si="638"/>
        <v>8.079466280482768E-2</v>
      </c>
      <c r="F4131" s="7">
        <f t="shared" si="639"/>
        <v>8.0229973567930629E-2</v>
      </c>
      <c r="I4131" s="10">
        <v>4129</v>
      </c>
      <c r="J4131" s="8">
        <f t="shared" si="640"/>
        <v>8.3119701354736911E-2</v>
      </c>
      <c r="K4131" s="8">
        <f t="shared" si="640"/>
        <v>8.148068818348661E-2</v>
      </c>
      <c r="L4131" s="8">
        <f t="shared" si="640"/>
        <v>8.2294662804827681E-2</v>
      </c>
      <c r="M4131" s="8">
        <f t="shared" si="640"/>
        <v>8.1729973567930631E-2</v>
      </c>
      <c r="P4131">
        <v>4129</v>
      </c>
      <c r="Q4131" s="8">
        <f t="shared" si="641"/>
        <v>8.0119701354736908E-2</v>
      </c>
      <c r="R4131" s="8">
        <f t="shared" si="641"/>
        <v>7.8480688183486608E-2</v>
      </c>
      <c r="S4131" s="8">
        <f t="shared" si="641"/>
        <v>7.9294662804827679E-2</v>
      </c>
      <c r="T4131" s="8">
        <f t="shared" si="641"/>
        <v>7.8729973567930628E-2</v>
      </c>
      <c r="W4131">
        <v>4129</v>
      </c>
      <c r="X4131" s="4">
        <f t="shared" si="636"/>
        <v>8.8698178575784173E-2</v>
      </c>
      <c r="Y4131" s="4">
        <f t="shared" si="643"/>
        <v>8.788517300028062E-2</v>
      </c>
      <c r="Z4131" s="4">
        <f t="shared" si="644"/>
        <v>8.732654126337662E-2</v>
      </c>
    </row>
    <row r="4132" spans="1:26" x14ac:dyDescent="0.25">
      <c r="A4132" s="16">
        <f t="shared" si="642"/>
        <v>47665</v>
      </c>
      <c r="B4132">
        <f>+'[2]Ejercicio 1'!E4349</f>
        <v>4130</v>
      </c>
      <c r="C4132" s="5">
        <v>8.1621491520081288E-2</v>
      </c>
      <c r="D4132" s="4">
        <f t="shared" si="637"/>
        <v>7.9982407407219527E-2</v>
      </c>
      <c r="E4132" s="6">
        <f t="shared" si="638"/>
        <v>8.0796417140812302E-2</v>
      </c>
      <c r="F4132" s="7">
        <f t="shared" si="639"/>
        <v>8.0231703519923717E-2</v>
      </c>
      <c r="I4132" s="10">
        <v>4130</v>
      </c>
      <c r="J4132" s="8">
        <f t="shared" si="640"/>
        <v>8.3121491520081289E-2</v>
      </c>
      <c r="K4132" s="8">
        <f t="shared" si="640"/>
        <v>8.1482407407219529E-2</v>
      </c>
      <c r="L4132" s="8">
        <f t="shared" si="640"/>
        <v>8.2296417140812303E-2</v>
      </c>
      <c r="M4132" s="8">
        <f t="shared" si="640"/>
        <v>8.1731703519923718E-2</v>
      </c>
      <c r="P4132">
        <v>4130</v>
      </c>
      <c r="Q4132" s="8">
        <f t="shared" si="641"/>
        <v>8.0121491520081287E-2</v>
      </c>
      <c r="R4132" s="8">
        <f t="shared" si="641"/>
        <v>7.8482407407219526E-2</v>
      </c>
      <c r="S4132" s="8">
        <f t="shared" si="641"/>
        <v>7.92964171408123E-2</v>
      </c>
      <c r="T4132" s="8">
        <f t="shared" si="641"/>
        <v>7.8731703519923715E-2</v>
      </c>
      <c r="W4132">
        <v>4130</v>
      </c>
      <c r="X4132" s="4">
        <f t="shared" si="636"/>
        <v>8.8701765190647305E-2</v>
      </c>
      <c r="Y4132" s="4">
        <f t="shared" si="643"/>
        <v>8.7888681736137217E-2</v>
      </c>
      <c r="Z4132" s="4">
        <f t="shared" si="644"/>
        <v>8.7329996916206215E-2</v>
      </c>
    </row>
    <row r="4133" spans="1:26" x14ac:dyDescent="0.25">
      <c r="A4133" s="16">
        <f t="shared" si="642"/>
        <v>47666</v>
      </c>
      <c r="B4133">
        <f>+'[2]Ejercicio 1'!E4350</f>
        <v>4131</v>
      </c>
      <c r="C4133" s="5">
        <v>8.162328168542568E-2</v>
      </c>
      <c r="D4133" s="4">
        <f t="shared" si="637"/>
        <v>7.9984126629458183E-2</v>
      </c>
      <c r="E4133" s="6">
        <f t="shared" si="638"/>
        <v>8.0798171476033562E-2</v>
      </c>
      <c r="F4133" s="7">
        <f t="shared" si="639"/>
        <v>8.0233433470643531E-2</v>
      </c>
      <c r="I4133" s="10">
        <v>4131</v>
      </c>
      <c r="J4133" s="8">
        <f t="shared" si="640"/>
        <v>8.3123281685425682E-2</v>
      </c>
      <c r="K4133" s="8">
        <f t="shared" si="640"/>
        <v>8.1484126629458184E-2</v>
      </c>
      <c r="L4133" s="8">
        <f t="shared" si="640"/>
        <v>8.2298171476033563E-2</v>
      </c>
      <c r="M4133" s="8">
        <f t="shared" si="640"/>
        <v>8.1733433470643532E-2</v>
      </c>
      <c r="P4133">
        <v>4131</v>
      </c>
      <c r="Q4133" s="8">
        <f t="shared" si="641"/>
        <v>8.0123281685425679E-2</v>
      </c>
      <c r="R4133" s="8">
        <f t="shared" si="641"/>
        <v>7.8484126629458181E-2</v>
      </c>
      <c r="S4133" s="8">
        <f t="shared" si="641"/>
        <v>7.929817147603356E-2</v>
      </c>
      <c r="T4133" s="8">
        <f t="shared" si="641"/>
        <v>7.873343347064353E-2</v>
      </c>
      <c r="W4133">
        <v>4131</v>
      </c>
      <c r="X4133" s="4">
        <f t="shared" si="636"/>
        <v>8.8705351807061267E-2</v>
      </c>
      <c r="Y4133" s="4">
        <f t="shared" si="643"/>
        <v>8.7892190470381895E-2</v>
      </c>
      <c r="Z4133" s="4">
        <f t="shared" si="644"/>
        <v>8.7333452565030445E-2</v>
      </c>
    </row>
    <row r="4134" spans="1:26" x14ac:dyDescent="0.25">
      <c r="A4134" s="16">
        <f t="shared" si="642"/>
        <v>47667</v>
      </c>
      <c r="B4134">
        <f>+'[2]Ejercicio 1'!E4351</f>
        <v>4132</v>
      </c>
      <c r="C4134" s="5">
        <v>8.1625071850770059E-2</v>
      </c>
      <c r="D4134" s="4">
        <f t="shared" si="637"/>
        <v>7.9985845850202408E-2</v>
      </c>
      <c r="E4134" s="6">
        <f t="shared" si="638"/>
        <v>8.0799925810493251E-2</v>
      </c>
      <c r="F4134" s="7">
        <f t="shared" si="639"/>
        <v>8.0235163420092945E-2</v>
      </c>
      <c r="I4134" s="10">
        <v>4132</v>
      </c>
      <c r="J4134" s="8">
        <f t="shared" si="640"/>
        <v>8.312507185077006E-2</v>
      </c>
      <c r="K4134" s="8">
        <f t="shared" si="640"/>
        <v>8.148584585020241E-2</v>
      </c>
      <c r="L4134" s="8">
        <f t="shared" si="640"/>
        <v>8.2299925810493252E-2</v>
      </c>
      <c r="M4134" s="8">
        <f t="shared" si="640"/>
        <v>8.1735163420092946E-2</v>
      </c>
      <c r="P4134">
        <v>4132</v>
      </c>
      <c r="Q4134" s="8">
        <f t="shared" si="641"/>
        <v>8.0125071850770058E-2</v>
      </c>
      <c r="R4134" s="8">
        <f t="shared" si="641"/>
        <v>7.8485845850202407E-2</v>
      </c>
      <c r="S4134" s="8">
        <f t="shared" si="641"/>
        <v>7.9299925810493249E-2</v>
      </c>
      <c r="T4134" s="8">
        <f t="shared" si="641"/>
        <v>7.8735163420092943E-2</v>
      </c>
      <c r="W4134">
        <v>4132</v>
      </c>
      <c r="X4134" s="4">
        <f t="shared" si="636"/>
        <v>8.8708938425025655E-2</v>
      </c>
      <c r="Y4134" s="4">
        <f t="shared" si="643"/>
        <v>8.7895699203174568E-2</v>
      </c>
      <c r="Z4134" s="4">
        <f t="shared" si="644"/>
        <v>8.7336908210682934E-2</v>
      </c>
    </row>
    <row r="4135" spans="1:26" x14ac:dyDescent="0.25">
      <c r="A4135" s="16">
        <f t="shared" si="642"/>
        <v>47668</v>
      </c>
      <c r="B4135">
        <f>+'[2]Ejercicio 1'!E4352</f>
        <v>4133</v>
      </c>
      <c r="C4135" s="5">
        <v>8.1626862016114451E-2</v>
      </c>
      <c r="D4135" s="4">
        <f t="shared" si="637"/>
        <v>7.9987565069452593E-2</v>
      </c>
      <c r="E4135" s="6">
        <f t="shared" si="638"/>
        <v>8.0801680144190452E-2</v>
      </c>
      <c r="F4135" s="7">
        <f t="shared" si="639"/>
        <v>8.0236893368266227E-2</v>
      </c>
      <c r="I4135" s="10">
        <v>4133</v>
      </c>
      <c r="J4135" s="8">
        <f t="shared" si="640"/>
        <v>8.3126862016114453E-2</v>
      </c>
      <c r="K4135" s="8">
        <f t="shared" si="640"/>
        <v>8.1487565069452594E-2</v>
      </c>
      <c r="L4135" s="8">
        <f t="shared" si="640"/>
        <v>8.2301680144190453E-2</v>
      </c>
      <c r="M4135" s="8">
        <f t="shared" si="640"/>
        <v>8.1736893368266228E-2</v>
      </c>
      <c r="P4135">
        <v>4133</v>
      </c>
      <c r="Q4135" s="8">
        <f t="shared" si="641"/>
        <v>8.012686201611445E-2</v>
      </c>
      <c r="R4135" s="8">
        <f t="shared" si="641"/>
        <v>7.8487565069452592E-2</v>
      </c>
      <c r="S4135" s="8">
        <f t="shared" si="641"/>
        <v>7.9301680144190451E-2</v>
      </c>
      <c r="T4135" s="8">
        <f t="shared" si="641"/>
        <v>7.8736893368266225E-2</v>
      </c>
      <c r="W4135">
        <v>4133</v>
      </c>
      <c r="X4135" s="4">
        <f t="shared" si="636"/>
        <v>8.8712525044540441E-2</v>
      </c>
      <c r="Y4135" s="4">
        <f t="shared" si="643"/>
        <v>8.7899207934396623E-2</v>
      </c>
      <c r="Z4135" s="4">
        <f t="shared" si="644"/>
        <v>8.734036385232434E-2</v>
      </c>
    </row>
    <row r="4136" spans="1:26" x14ac:dyDescent="0.25">
      <c r="A4136" s="16">
        <f t="shared" si="642"/>
        <v>47669</v>
      </c>
      <c r="B4136">
        <f>+'[2]Ejercicio 1'!E4353</f>
        <v>4134</v>
      </c>
      <c r="C4136" s="5">
        <v>8.162865218145883E-2</v>
      </c>
      <c r="D4136" s="4">
        <f t="shared" si="637"/>
        <v>7.9989284287208334E-2</v>
      </c>
      <c r="E4136" s="6">
        <f t="shared" si="638"/>
        <v>8.0803434477125208E-2</v>
      </c>
      <c r="F4136" s="7">
        <f t="shared" si="639"/>
        <v>8.0238623315169094E-2</v>
      </c>
      <c r="I4136" s="10">
        <v>4134</v>
      </c>
      <c r="J4136" s="8">
        <f t="shared" si="640"/>
        <v>8.3128652181458831E-2</v>
      </c>
      <c r="K4136" s="8">
        <f t="shared" si="640"/>
        <v>8.1489284287208336E-2</v>
      </c>
      <c r="L4136" s="8">
        <f t="shared" si="640"/>
        <v>8.2303434477125209E-2</v>
      </c>
      <c r="M4136" s="8">
        <f t="shared" si="640"/>
        <v>8.1738623315169096E-2</v>
      </c>
      <c r="P4136">
        <v>4134</v>
      </c>
      <c r="Q4136" s="8">
        <f t="shared" si="641"/>
        <v>8.0128652181458829E-2</v>
      </c>
      <c r="R4136" s="8">
        <f t="shared" si="641"/>
        <v>7.8489284287208333E-2</v>
      </c>
      <c r="S4136" s="8">
        <f t="shared" si="641"/>
        <v>7.9303434477125206E-2</v>
      </c>
      <c r="T4136" s="8">
        <f t="shared" si="641"/>
        <v>7.8738623315169093E-2</v>
      </c>
      <c r="W4136">
        <v>4134</v>
      </c>
      <c r="X4136" s="4">
        <f t="shared" si="636"/>
        <v>8.8716111665596425E-2</v>
      </c>
      <c r="Y4136" s="4">
        <f t="shared" si="643"/>
        <v>8.7902716664126232E-2</v>
      </c>
      <c r="Z4136" s="4">
        <f t="shared" si="644"/>
        <v>8.7343819490382904E-2</v>
      </c>
    </row>
    <row r="4137" spans="1:26" x14ac:dyDescent="0.25">
      <c r="A4137" s="16">
        <f t="shared" si="642"/>
        <v>47670</v>
      </c>
      <c r="B4137">
        <f>+'[2]Ejercicio 1'!E4354</f>
        <v>4135</v>
      </c>
      <c r="C4137" s="5">
        <v>8.1630442346803223E-2</v>
      </c>
      <c r="D4137" s="4">
        <f t="shared" si="637"/>
        <v>7.999100350346984E-2</v>
      </c>
      <c r="E4137" s="6">
        <f t="shared" si="638"/>
        <v>8.080518880929749E-2</v>
      </c>
      <c r="F4137" s="7">
        <f t="shared" si="639"/>
        <v>8.0240353260801561E-2</v>
      </c>
      <c r="I4137" s="10">
        <v>4135</v>
      </c>
      <c r="J4137" s="8">
        <f t="shared" si="640"/>
        <v>8.3130442346803224E-2</v>
      </c>
      <c r="K4137" s="8">
        <f t="shared" si="640"/>
        <v>8.1491003503469842E-2</v>
      </c>
      <c r="L4137" s="8">
        <f t="shared" si="640"/>
        <v>8.2305188809297491E-2</v>
      </c>
      <c r="M4137" s="8">
        <f t="shared" si="640"/>
        <v>8.1740353260801563E-2</v>
      </c>
      <c r="P4137">
        <v>4135</v>
      </c>
      <c r="Q4137" s="8">
        <f t="shared" si="641"/>
        <v>8.0130442346803221E-2</v>
      </c>
      <c r="R4137" s="8">
        <f t="shared" si="641"/>
        <v>7.8491003503469839E-2</v>
      </c>
      <c r="S4137" s="8">
        <f t="shared" si="641"/>
        <v>7.9305188809297489E-2</v>
      </c>
      <c r="T4137" s="8">
        <f t="shared" si="641"/>
        <v>7.874035326080156E-2</v>
      </c>
      <c r="W4137">
        <v>4135</v>
      </c>
      <c r="X4137" s="4">
        <f t="shared" si="636"/>
        <v>8.8719698288212467E-2</v>
      </c>
      <c r="Y4137" s="4">
        <f t="shared" si="643"/>
        <v>8.7906225392285237E-2</v>
      </c>
      <c r="Z4137" s="4">
        <f t="shared" si="644"/>
        <v>8.7347275125272572E-2</v>
      </c>
    </row>
    <row r="4138" spans="1:26" x14ac:dyDescent="0.25">
      <c r="A4138" s="16">
        <f t="shared" si="642"/>
        <v>47671</v>
      </c>
      <c r="B4138">
        <f>+'[2]Ejercicio 1'!E4355</f>
        <v>4136</v>
      </c>
      <c r="C4138" s="5">
        <v>8.1632232512147601E-2</v>
      </c>
      <c r="D4138" s="4">
        <f t="shared" si="637"/>
        <v>7.9992722718237527E-2</v>
      </c>
      <c r="E4138" s="6">
        <f t="shared" si="638"/>
        <v>8.0806943140707299E-2</v>
      </c>
      <c r="F4138" s="7">
        <f t="shared" si="639"/>
        <v>8.0242083205160755E-2</v>
      </c>
      <c r="I4138" s="10">
        <v>4136</v>
      </c>
      <c r="J4138" s="8">
        <f t="shared" si="640"/>
        <v>8.3132232512147602E-2</v>
      </c>
      <c r="K4138" s="8">
        <f t="shared" si="640"/>
        <v>8.1492722718237529E-2</v>
      </c>
      <c r="L4138" s="8">
        <f t="shared" si="640"/>
        <v>8.23069431407073E-2</v>
      </c>
      <c r="M4138" s="8">
        <f t="shared" si="640"/>
        <v>8.1742083205160757E-2</v>
      </c>
      <c r="P4138">
        <v>4136</v>
      </c>
      <c r="Q4138" s="8">
        <f t="shared" si="641"/>
        <v>8.01322325121476E-2</v>
      </c>
      <c r="R4138" s="8">
        <f t="shared" si="641"/>
        <v>7.8492722718237526E-2</v>
      </c>
      <c r="S4138" s="8">
        <f t="shared" si="641"/>
        <v>7.9306943140707298E-2</v>
      </c>
      <c r="T4138" s="8">
        <f t="shared" si="641"/>
        <v>7.8742083205160754E-2</v>
      </c>
      <c r="W4138">
        <v>4136</v>
      </c>
      <c r="X4138" s="4">
        <f t="shared" si="636"/>
        <v>8.8723284912389025E-2</v>
      </c>
      <c r="Y4138" s="4">
        <f t="shared" si="643"/>
        <v>8.7909734118911412E-2</v>
      </c>
      <c r="Z4138" s="4">
        <f t="shared" si="644"/>
        <v>8.7350730756570821E-2</v>
      </c>
    </row>
    <row r="4139" spans="1:26" x14ac:dyDescent="0.25">
      <c r="A4139" s="16">
        <f t="shared" si="642"/>
        <v>47672</v>
      </c>
      <c r="B4139">
        <f>+'[2]Ejercicio 1'!E4356</f>
        <v>4137</v>
      </c>
      <c r="C4139" s="5">
        <v>8.1634022677491994E-2</v>
      </c>
      <c r="D4139" s="4">
        <f t="shared" si="637"/>
        <v>7.9994441931510576E-2</v>
      </c>
      <c r="E4139" s="6">
        <f t="shared" si="638"/>
        <v>8.0808697471355523E-2</v>
      </c>
      <c r="F4139" s="7">
        <f t="shared" si="639"/>
        <v>8.0243813148246676E-2</v>
      </c>
      <c r="I4139" s="10">
        <v>4137</v>
      </c>
      <c r="J4139" s="8">
        <f t="shared" si="640"/>
        <v>8.3134022677491995E-2</v>
      </c>
      <c r="K4139" s="8">
        <f t="shared" si="640"/>
        <v>8.1494441931510578E-2</v>
      </c>
      <c r="L4139" s="8">
        <f t="shared" si="640"/>
        <v>8.2308697471355524E-2</v>
      </c>
      <c r="M4139" s="8">
        <f t="shared" si="640"/>
        <v>8.1743813148246677E-2</v>
      </c>
      <c r="P4139">
        <v>4137</v>
      </c>
      <c r="Q4139" s="8">
        <f t="shared" si="641"/>
        <v>8.0134022677491992E-2</v>
      </c>
      <c r="R4139" s="8">
        <f t="shared" si="641"/>
        <v>7.8494441931510575E-2</v>
      </c>
      <c r="S4139" s="8">
        <f t="shared" si="641"/>
        <v>7.9308697471355522E-2</v>
      </c>
      <c r="T4139" s="8">
        <f t="shared" si="641"/>
        <v>7.8743813148246675E-2</v>
      </c>
      <c r="W4139">
        <v>4137</v>
      </c>
      <c r="X4139" s="4">
        <f t="shared" si="636"/>
        <v>8.8726871538106322E-2</v>
      </c>
      <c r="Y4139" s="4">
        <f t="shared" si="643"/>
        <v>8.7913242844085554E-2</v>
      </c>
      <c r="Z4139" s="4">
        <f t="shared" si="644"/>
        <v>8.7354186384277666E-2</v>
      </c>
    </row>
    <row r="4140" spans="1:26" x14ac:dyDescent="0.25">
      <c r="A4140" s="16">
        <f t="shared" si="642"/>
        <v>47673</v>
      </c>
      <c r="B4140">
        <f>+'[2]Ejercicio 1'!E4357</f>
        <v>4138</v>
      </c>
      <c r="C4140" s="5">
        <v>8.1635812842836372E-2</v>
      </c>
      <c r="D4140" s="4">
        <f t="shared" si="637"/>
        <v>7.9996161143289196E-2</v>
      </c>
      <c r="E4140" s="6">
        <f t="shared" si="638"/>
        <v>8.0810451801240399E-2</v>
      </c>
      <c r="F4140" s="7">
        <f t="shared" si="639"/>
        <v>8.0245543090059337E-2</v>
      </c>
      <c r="I4140" s="10">
        <v>4138</v>
      </c>
      <c r="J4140" s="8">
        <f t="shared" si="640"/>
        <v>8.3135812842836374E-2</v>
      </c>
      <c r="K4140" s="8">
        <f t="shared" si="640"/>
        <v>8.1496161143289197E-2</v>
      </c>
      <c r="L4140" s="8">
        <f t="shared" si="640"/>
        <v>8.23104518012404E-2</v>
      </c>
      <c r="M4140" s="8">
        <f t="shared" si="640"/>
        <v>8.1745543090059339E-2</v>
      </c>
      <c r="P4140">
        <v>4138</v>
      </c>
      <c r="Q4140" s="8">
        <f t="shared" si="641"/>
        <v>8.0135812842836371E-2</v>
      </c>
      <c r="R4140" s="8">
        <f t="shared" si="641"/>
        <v>7.8496161143289195E-2</v>
      </c>
      <c r="S4140" s="8">
        <f t="shared" si="641"/>
        <v>7.9310451801240398E-2</v>
      </c>
      <c r="T4140" s="8">
        <f t="shared" si="641"/>
        <v>7.8745543090059336E-2</v>
      </c>
      <c r="W4140">
        <v>4138</v>
      </c>
      <c r="X4140" s="4">
        <f t="shared" si="636"/>
        <v>8.8730458165374476E-2</v>
      </c>
      <c r="Y4140" s="4">
        <f t="shared" si="643"/>
        <v>8.7916751567688203E-2</v>
      </c>
      <c r="Z4140" s="4">
        <f t="shared" si="644"/>
        <v>8.735764200797913E-2</v>
      </c>
    </row>
    <row r="4141" spans="1:26" x14ac:dyDescent="0.25">
      <c r="A4141" s="16">
        <f t="shared" si="642"/>
        <v>47674</v>
      </c>
      <c r="B4141">
        <f>+'[2]Ejercicio 1'!E4358</f>
        <v>4139</v>
      </c>
      <c r="C4141" s="5">
        <v>8.1637603008180765E-2</v>
      </c>
      <c r="D4141" s="4">
        <f t="shared" si="637"/>
        <v>7.9997880353573803E-2</v>
      </c>
      <c r="E4141" s="6">
        <f t="shared" si="638"/>
        <v>8.0812206130362815E-2</v>
      </c>
      <c r="F4141" s="7">
        <f t="shared" si="639"/>
        <v>8.0247273030601571E-2</v>
      </c>
      <c r="I4141" s="10">
        <v>4139</v>
      </c>
      <c r="J4141" s="8">
        <f t="shared" si="640"/>
        <v>8.3137603008180766E-2</v>
      </c>
      <c r="K4141" s="8">
        <f t="shared" si="640"/>
        <v>8.1497880353573804E-2</v>
      </c>
      <c r="L4141" s="8">
        <f t="shared" si="640"/>
        <v>8.2312206130362817E-2</v>
      </c>
      <c r="M4141" s="8">
        <f t="shared" si="640"/>
        <v>8.1747273030601572E-2</v>
      </c>
      <c r="P4141">
        <v>4139</v>
      </c>
      <c r="Q4141" s="8">
        <f t="shared" si="641"/>
        <v>8.0137603008180763E-2</v>
      </c>
      <c r="R4141" s="8">
        <f t="shared" si="641"/>
        <v>7.8497880353573801E-2</v>
      </c>
      <c r="S4141" s="8">
        <f t="shared" si="641"/>
        <v>7.9312206130362814E-2</v>
      </c>
      <c r="T4141" s="8">
        <f t="shared" si="641"/>
        <v>7.8747273030601569E-2</v>
      </c>
      <c r="W4141">
        <v>4139</v>
      </c>
      <c r="X4141" s="4">
        <f t="shared" si="636"/>
        <v>8.8734044794193029E-2</v>
      </c>
      <c r="Y4141" s="4">
        <f t="shared" si="643"/>
        <v>8.7920260289720248E-2</v>
      </c>
      <c r="Z4141" s="4">
        <f t="shared" si="644"/>
        <v>8.7361097628097753E-2</v>
      </c>
    </row>
    <row r="4142" spans="1:26" x14ac:dyDescent="0.25">
      <c r="A4142" s="16">
        <f t="shared" si="642"/>
        <v>47675</v>
      </c>
      <c r="B4142">
        <f>+'[2]Ejercicio 1'!E4359</f>
        <v>4140</v>
      </c>
      <c r="C4142" s="5">
        <v>8.1639393173525143E-2</v>
      </c>
      <c r="D4142" s="4">
        <f t="shared" si="637"/>
        <v>7.9999599562363966E-2</v>
      </c>
      <c r="E4142" s="6">
        <f t="shared" si="638"/>
        <v>8.0813960458723633E-2</v>
      </c>
      <c r="F4142" s="7">
        <f t="shared" si="639"/>
        <v>8.0249002969870559E-2</v>
      </c>
      <c r="I4142" s="10">
        <v>4140</v>
      </c>
      <c r="J4142" s="8">
        <f t="shared" si="640"/>
        <v>8.3139393173525145E-2</v>
      </c>
      <c r="K4142" s="8">
        <f t="shared" si="640"/>
        <v>8.1499599562363967E-2</v>
      </c>
      <c r="L4142" s="8">
        <f t="shared" si="640"/>
        <v>8.2313960458723634E-2</v>
      </c>
      <c r="M4142" s="8">
        <f t="shared" si="640"/>
        <v>8.174900296987056E-2</v>
      </c>
      <c r="P4142">
        <v>4140</v>
      </c>
      <c r="Q4142" s="8">
        <f t="shared" si="641"/>
        <v>8.0139393173525142E-2</v>
      </c>
      <c r="R4142" s="8">
        <f t="shared" si="641"/>
        <v>7.8499599562363964E-2</v>
      </c>
      <c r="S4142" s="8">
        <f t="shared" si="641"/>
        <v>7.9313960458723631E-2</v>
      </c>
      <c r="T4142" s="8">
        <f t="shared" si="641"/>
        <v>7.8749002969870557E-2</v>
      </c>
      <c r="W4142">
        <v>4140</v>
      </c>
      <c r="X4142" s="4">
        <f t="shared" si="636"/>
        <v>8.8737631424552335E-2</v>
      </c>
      <c r="Y4142" s="4">
        <f t="shared" si="643"/>
        <v>8.7923769010298497E-2</v>
      </c>
      <c r="Z4142" s="4">
        <f t="shared" si="644"/>
        <v>8.7364553245038931E-2</v>
      </c>
    </row>
    <row r="4143" spans="1:26" x14ac:dyDescent="0.25">
      <c r="A4143" s="16">
        <f t="shared" si="642"/>
        <v>47676</v>
      </c>
      <c r="B4143">
        <f>+'[2]Ejercicio 1'!E4360</f>
        <v>4141</v>
      </c>
      <c r="C4143" s="5">
        <v>8.1641183338869536E-2</v>
      </c>
      <c r="D4143" s="4">
        <f t="shared" si="637"/>
        <v>8.0001318769660337E-2</v>
      </c>
      <c r="E4143" s="6">
        <f t="shared" si="638"/>
        <v>8.0815714786321116E-2</v>
      </c>
      <c r="F4143" s="7">
        <f t="shared" si="639"/>
        <v>8.0250732907869118E-2</v>
      </c>
      <c r="I4143" s="10">
        <v>4141</v>
      </c>
      <c r="J4143" s="8">
        <f t="shared" si="640"/>
        <v>8.3141183338869537E-2</v>
      </c>
      <c r="K4143" s="8">
        <f t="shared" si="640"/>
        <v>8.1501318769660339E-2</v>
      </c>
      <c r="L4143" s="8">
        <f t="shared" si="640"/>
        <v>8.2315714786321117E-2</v>
      </c>
      <c r="M4143" s="8">
        <f t="shared" si="640"/>
        <v>8.175073290786912E-2</v>
      </c>
      <c r="P4143">
        <v>4141</v>
      </c>
      <c r="Q4143" s="8">
        <f t="shared" si="641"/>
        <v>8.0141183338869534E-2</v>
      </c>
      <c r="R4143" s="8">
        <f t="shared" si="641"/>
        <v>7.8501318769660336E-2</v>
      </c>
      <c r="S4143" s="8">
        <f t="shared" si="641"/>
        <v>7.9315714786321115E-2</v>
      </c>
      <c r="T4143" s="8">
        <f t="shared" si="641"/>
        <v>7.8750732907869117E-2</v>
      </c>
      <c r="W4143">
        <v>4141</v>
      </c>
      <c r="X4143" s="4">
        <f t="shared" si="636"/>
        <v>8.8741218056472143E-2</v>
      </c>
      <c r="Y4143" s="4">
        <f t="shared" si="643"/>
        <v>8.7927277729267506E-2</v>
      </c>
      <c r="Z4143" s="4">
        <f t="shared" si="644"/>
        <v>8.7368008858400098E-2</v>
      </c>
    </row>
    <row r="4144" spans="1:26" x14ac:dyDescent="0.25">
      <c r="A4144" s="16">
        <f t="shared" si="642"/>
        <v>47677</v>
      </c>
      <c r="B4144">
        <f>+'[2]Ejercicio 1'!E4361</f>
        <v>4142</v>
      </c>
      <c r="C4144" s="5">
        <v>8.1642973504213914E-2</v>
      </c>
      <c r="D4144" s="4">
        <f t="shared" si="637"/>
        <v>8.0003037975461877E-2</v>
      </c>
      <c r="E4144" s="6">
        <f t="shared" si="638"/>
        <v>8.0817469113157001E-2</v>
      </c>
      <c r="F4144" s="7">
        <f t="shared" si="639"/>
        <v>8.0252462844594419E-2</v>
      </c>
      <c r="I4144" s="10">
        <v>4142</v>
      </c>
      <c r="J4144" s="8">
        <f t="shared" si="640"/>
        <v>8.3142973504213916E-2</v>
      </c>
      <c r="K4144" s="8">
        <f t="shared" si="640"/>
        <v>8.1503037975461878E-2</v>
      </c>
      <c r="L4144" s="8">
        <f t="shared" si="640"/>
        <v>8.2317469113157002E-2</v>
      </c>
      <c r="M4144" s="8">
        <f t="shared" si="640"/>
        <v>8.175246284459442E-2</v>
      </c>
      <c r="P4144">
        <v>4142</v>
      </c>
      <c r="Q4144" s="8">
        <f t="shared" si="641"/>
        <v>8.0142973504213913E-2</v>
      </c>
      <c r="R4144" s="8">
        <f t="shared" si="641"/>
        <v>7.8503037975461876E-2</v>
      </c>
      <c r="S4144" s="8">
        <f t="shared" si="641"/>
        <v>7.9317469113156999E-2</v>
      </c>
      <c r="T4144" s="8">
        <f t="shared" si="641"/>
        <v>7.8752462844594417E-2</v>
      </c>
      <c r="W4144">
        <v>4142</v>
      </c>
      <c r="X4144" s="4">
        <f t="shared" si="636"/>
        <v>8.8744804689952023E-2</v>
      </c>
      <c r="Y4144" s="4">
        <f t="shared" si="643"/>
        <v>8.7930786446782719E-2</v>
      </c>
      <c r="Z4144" s="4">
        <f t="shared" si="644"/>
        <v>8.7371464467747337E-2</v>
      </c>
    </row>
    <row r="4145" spans="1:26" x14ac:dyDescent="0.25">
      <c r="A4145" s="16">
        <f t="shared" si="642"/>
        <v>47678</v>
      </c>
      <c r="B4145">
        <f>+'[2]Ejercicio 1'!E4362</f>
        <v>4143</v>
      </c>
      <c r="C4145" s="5">
        <v>8.1644763669558293E-2</v>
      </c>
      <c r="D4145" s="4">
        <f t="shared" si="637"/>
        <v>8.0004757179769403E-2</v>
      </c>
      <c r="E4145" s="6">
        <f t="shared" si="638"/>
        <v>8.0819223439230425E-2</v>
      </c>
      <c r="F4145" s="7">
        <f t="shared" si="639"/>
        <v>8.0254192780046446E-2</v>
      </c>
      <c r="I4145" s="10">
        <v>4143</v>
      </c>
      <c r="J4145" s="8">
        <f t="shared" si="640"/>
        <v>8.3144763669558294E-2</v>
      </c>
      <c r="K4145" s="8">
        <f t="shared" si="640"/>
        <v>8.1504757179769405E-2</v>
      </c>
      <c r="L4145" s="8">
        <f t="shared" si="640"/>
        <v>8.2319223439230427E-2</v>
      </c>
      <c r="M4145" s="8">
        <f t="shared" si="640"/>
        <v>8.1754192780046447E-2</v>
      </c>
      <c r="P4145">
        <v>4143</v>
      </c>
      <c r="Q4145" s="8">
        <f t="shared" si="641"/>
        <v>8.0144763669558292E-2</v>
      </c>
      <c r="R4145" s="8">
        <f t="shared" si="641"/>
        <v>7.8504757179769402E-2</v>
      </c>
      <c r="S4145" s="8">
        <f t="shared" si="641"/>
        <v>7.9319223439230424E-2</v>
      </c>
      <c r="T4145" s="8">
        <f t="shared" si="641"/>
        <v>7.8754192780046445E-2</v>
      </c>
      <c r="W4145">
        <v>4143</v>
      </c>
      <c r="X4145" s="4">
        <f t="shared" si="636"/>
        <v>8.8748391324972656E-2</v>
      </c>
      <c r="Y4145" s="4">
        <f t="shared" si="643"/>
        <v>8.7934295162728188E-2</v>
      </c>
      <c r="Z4145" s="4">
        <f t="shared" si="644"/>
        <v>8.737492007392568E-2</v>
      </c>
    </row>
    <row r="4146" spans="1:26" x14ac:dyDescent="0.25">
      <c r="A4146" s="16">
        <f t="shared" si="642"/>
        <v>47679</v>
      </c>
      <c r="B4146">
        <f>+'[2]Ejercicio 1'!E4363</f>
        <v>4144</v>
      </c>
      <c r="C4146" s="5">
        <v>8.1646553834902685E-2</v>
      </c>
      <c r="D4146" s="4">
        <f t="shared" si="637"/>
        <v>8.0006476382582514E-2</v>
      </c>
      <c r="E4146" s="6">
        <f t="shared" si="638"/>
        <v>8.0820977764541377E-2</v>
      </c>
      <c r="F4146" s="7">
        <f t="shared" si="639"/>
        <v>8.0255922714225214E-2</v>
      </c>
      <c r="I4146" s="10">
        <v>4144</v>
      </c>
      <c r="J4146" s="8">
        <f t="shared" si="640"/>
        <v>8.3146553834902687E-2</v>
      </c>
      <c r="K4146" s="8">
        <f t="shared" si="640"/>
        <v>8.1506476382582516E-2</v>
      </c>
      <c r="L4146" s="8">
        <f t="shared" si="640"/>
        <v>8.2320977764541378E-2</v>
      </c>
      <c r="M4146" s="8">
        <f t="shared" si="640"/>
        <v>8.1755922714225215E-2</v>
      </c>
      <c r="P4146">
        <v>4144</v>
      </c>
      <c r="Q4146" s="8">
        <f t="shared" si="641"/>
        <v>8.0146553834902684E-2</v>
      </c>
      <c r="R4146" s="8">
        <f t="shared" si="641"/>
        <v>7.8506476382582513E-2</v>
      </c>
      <c r="S4146" s="8">
        <f t="shared" si="641"/>
        <v>7.9320977764541375E-2</v>
      </c>
      <c r="T4146" s="8">
        <f t="shared" si="641"/>
        <v>7.8755922714225213E-2</v>
      </c>
      <c r="W4146">
        <v>4144</v>
      </c>
      <c r="X4146" s="4">
        <f t="shared" si="636"/>
        <v>8.8751977961544132E-2</v>
      </c>
      <c r="Y4146" s="4">
        <f t="shared" si="643"/>
        <v>8.7937803877180365E-2</v>
      </c>
      <c r="Z4146" s="4">
        <f t="shared" si="644"/>
        <v>8.7378375676092954E-2</v>
      </c>
    </row>
    <row r="4147" spans="1:26" x14ac:dyDescent="0.25">
      <c r="A4147" s="16">
        <f t="shared" si="642"/>
        <v>47680</v>
      </c>
      <c r="B4147">
        <f>+'[2]Ejercicio 1'!E4364</f>
        <v>4145</v>
      </c>
      <c r="C4147" s="5">
        <v>8.1648344000247064E-2</v>
      </c>
      <c r="D4147" s="4">
        <f t="shared" si="637"/>
        <v>8.0008195583901418E-2</v>
      </c>
      <c r="E4147" s="6">
        <f t="shared" si="638"/>
        <v>8.0822732089089869E-2</v>
      </c>
      <c r="F4147" s="7">
        <f t="shared" si="639"/>
        <v>8.0257652647133568E-2</v>
      </c>
      <c r="I4147" s="10">
        <v>4145</v>
      </c>
      <c r="J4147" s="8">
        <f t="shared" si="640"/>
        <v>8.3148344000247065E-2</v>
      </c>
      <c r="K4147" s="8">
        <f t="shared" si="640"/>
        <v>8.1508195583901419E-2</v>
      </c>
      <c r="L4147" s="8">
        <f t="shared" si="640"/>
        <v>8.232273208908987E-2</v>
      </c>
      <c r="M4147" s="8">
        <f t="shared" si="640"/>
        <v>8.1757652647133569E-2</v>
      </c>
      <c r="P4147">
        <v>4145</v>
      </c>
      <c r="Q4147" s="8">
        <f t="shared" si="641"/>
        <v>8.0148344000247063E-2</v>
      </c>
      <c r="R4147" s="8">
        <f t="shared" si="641"/>
        <v>7.8508195583901416E-2</v>
      </c>
      <c r="S4147" s="8">
        <f t="shared" si="641"/>
        <v>7.9322732089089867E-2</v>
      </c>
      <c r="T4147" s="8">
        <f t="shared" si="641"/>
        <v>7.8757652647133566E-2</v>
      </c>
      <c r="W4147">
        <v>4145</v>
      </c>
      <c r="X4147" s="4">
        <f t="shared" si="636"/>
        <v>8.8755564599665576E-2</v>
      </c>
      <c r="Y4147" s="4">
        <f t="shared" si="643"/>
        <v>8.7941312590101448E-2</v>
      </c>
      <c r="Z4147" s="4">
        <f t="shared" si="644"/>
        <v>8.7381831274677371E-2</v>
      </c>
    </row>
    <row r="4148" spans="1:26" x14ac:dyDescent="0.25">
      <c r="A4148" s="16">
        <f t="shared" si="642"/>
        <v>47681</v>
      </c>
      <c r="B4148">
        <f>+'[2]Ejercicio 1'!E4365</f>
        <v>4146</v>
      </c>
      <c r="C4148" s="5">
        <v>8.1650134165591456E-2</v>
      </c>
      <c r="D4148" s="4">
        <f t="shared" si="637"/>
        <v>8.0009914783726113E-2</v>
      </c>
      <c r="E4148" s="6">
        <f t="shared" si="638"/>
        <v>8.0824486412875887E-2</v>
      </c>
      <c r="F4148" s="7">
        <f t="shared" si="639"/>
        <v>8.0259382578771507E-2</v>
      </c>
      <c r="I4148" s="10">
        <v>4146</v>
      </c>
      <c r="J4148" s="8">
        <f t="shared" si="640"/>
        <v>8.3150134165591458E-2</v>
      </c>
      <c r="K4148" s="8">
        <f t="shared" si="640"/>
        <v>8.1509914783726115E-2</v>
      </c>
      <c r="L4148" s="8">
        <f t="shared" si="640"/>
        <v>8.2324486412875889E-2</v>
      </c>
      <c r="M4148" s="8">
        <f t="shared" si="640"/>
        <v>8.1759382578771508E-2</v>
      </c>
      <c r="P4148">
        <v>4146</v>
      </c>
      <c r="Q4148" s="8">
        <f t="shared" si="641"/>
        <v>8.0150134165591455E-2</v>
      </c>
      <c r="R4148" s="8">
        <f t="shared" si="641"/>
        <v>7.8509914783726112E-2</v>
      </c>
      <c r="S4148" s="8">
        <f t="shared" si="641"/>
        <v>7.9324486412875886E-2</v>
      </c>
      <c r="T4148" s="8">
        <f t="shared" si="641"/>
        <v>7.8759382578771506E-2</v>
      </c>
      <c r="W4148">
        <v>4146</v>
      </c>
      <c r="X4148" s="4">
        <f t="shared" si="636"/>
        <v>8.8759151239328649E-2</v>
      </c>
      <c r="Y4148" s="4">
        <f t="shared" si="643"/>
        <v>8.7944821301451925E-2</v>
      </c>
      <c r="Z4148" s="4">
        <f t="shared" si="644"/>
        <v>8.7385286870512571E-2</v>
      </c>
    </row>
    <row r="4149" spans="1:26" x14ac:dyDescent="0.25">
      <c r="A4149" s="16">
        <f t="shared" si="642"/>
        <v>47682</v>
      </c>
      <c r="B4149">
        <f>+'[2]Ejercicio 1'!E4366</f>
        <v>4147</v>
      </c>
      <c r="C4149" s="5">
        <v>8.1651924330935835E-2</v>
      </c>
      <c r="D4149" s="4">
        <f t="shared" si="637"/>
        <v>8.0011633982056615E-2</v>
      </c>
      <c r="E4149" s="6">
        <f t="shared" si="638"/>
        <v>8.0826240735899446E-2</v>
      </c>
      <c r="F4149" s="7">
        <f t="shared" si="639"/>
        <v>8.0261112509133328E-2</v>
      </c>
      <c r="I4149" s="10">
        <v>4147</v>
      </c>
      <c r="J4149" s="8">
        <f t="shared" si="640"/>
        <v>8.3151924330935836E-2</v>
      </c>
      <c r="K4149" s="8">
        <f t="shared" si="640"/>
        <v>8.1511633982056617E-2</v>
      </c>
      <c r="L4149" s="8">
        <f t="shared" si="640"/>
        <v>8.2326240735899447E-2</v>
      </c>
      <c r="M4149" s="8">
        <f t="shared" si="640"/>
        <v>8.176111250913333E-2</v>
      </c>
      <c r="P4149">
        <v>4147</v>
      </c>
      <c r="Q4149" s="8">
        <f t="shared" si="641"/>
        <v>8.0151924330935834E-2</v>
      </c>
      <c r="R4149" s="8">
        <f t="shared" si="641"/>
        <v>7.8511633982056614E-2</v>
      </c>
      <c r="S4149" s="8">
        <f t="shared" si="641"/>
        <v>7.9326240735899445E-2</v>
      </c>
      <c r="T4149" s="8">
        <f t="shared" si="641"/>
        <v>7.8761112509133327E-2</v>
      </c>
      <c r="W4149">
        <v>4147</v>
      </c>
      <c r="X4149" s="4">
        <f t="shared" si="636"/>
        <v>8.8762737880551348E-2</v>
      </c>
      <c r="Y4149" s="4">
        <f t="shared" si="643"/>
        <v>8.7948330011309084E-2</v>
      </c>
      <c r="Z4149" s="4">
        <f t="shared" si="644"/>
        <v>8.7388742461917024E-2</v>
      </c>
    </row>
    <row r="4150" spans="1:26" x14ac:dyDescent="0.25">
      <c r="A4150" s="16">
        <f t="shared" si="642"/>
        <v>47683</v>
      </c>
      <c r="B4150">
        <f>+'[2]Ejercicio 1'!E4367</f>
        <v>4148</v>
      </c>
      <c r="C4150" s="5">
        <v>8.1653714496280227E-2</v>
      </c>
      <c r="D4150" s="4">
        <f t="shared" si="637"/>
        <v>8.0013353178893118E-2</v>
      </c>
      <c r="E4150" s="6">
        <f t="shared" si="638"/>
        <v>8.0827995058160532E-2</v>
      </c>
      <c r="F4150" s="7">
        <f t="shared" si="639"/>
        <v>8.0262842438224721E-2</v>
      </c>
      <c r="I4150" s="10">
        <v>4148</v>
      </c>
      <c r="J4150" s="8">
        <f t="shared" si="640"/>
        <v>8.3153714496280229E-2</v>
      </c>
      <c r="K4150" s="8">
        <f t="shared" si="640"/>
        <v>8.1513353178893119E-2</v>
      </c>
      <c r="L4150" s="8">
        <f t="shared" si="640"/>
        <v>8.2327995058160533E-2</v>
      </c>
      <c r="M4150" s="8">
        <f t="shared" si="640"/>
        <v>8.1762842438224723E-2</v>
      </c>
      <c r="P4150">
        <v>4148</v>
      </c>
      <c r="Q4150" s="8">
        <f t="shared" si="641"/>
        <v>8.0153714496280226E-2</v>
      </c>
      <c r="R4150" s="8">
        <f t="shared" si="641"/>
        <v>7.8513353178893117E-2</v>
      </c>
      <c r="S4150" s="8">
        <f t="shared" si="641"/>
        <v>7.932799505816053E-2</v>
      </c>
      <c r="T4150" s="8">
        <f t="shared" si="641"/>
        <v>7.876284243822472E-2</v>
      </c>
      <c r="W4150">
        <v>4148</v>
      </c>
      <c r="X4150" s="4">
        <f t="shared" si="636"/>
        <v>8.8766324523334994E-2</v>
      </c>
      <c r="Y4150" s="4">
        <f t="shared" si="643"/>
        <v>8.7951838719595637E-2</v>
      </c>
      <c r="Z4150" s="4">
        <f t="shared" si="644"/>
        <v>8.7392198050155426E-2</v>
      </c>
    </row>
    <row r="4151" spans="1:26" x14ac:dyDescent="0.25">
      <c r="A4151" s="16">
        <f t="shared" si="642"/>
        <v>47684</v>
      </c>
      <c r="B4151">
        <f>+'[2]Ejercicio 1'!E4368</f>
        <v>4149</v>
      </c>
      <c r="C4151" s="5">
        <v>8.1655504661624606E-2</v>
      </c>
      <c r="D4151" s="4">
        <f t="shared" si="637"/>
        <v>8.0015072374235219E-2</v>
      </c>
      <c r="E4151" s="6">
        <f t="shared" si="638"/>
        <v>8.0829749379660032E-2</v>
      </c>
      <c r="F4151" s="7">
        <f t="shared" si="639"/>
        <v>8.0264572366045714E-2</v>
      </c>
      <c r="I4151" s="10">
        <v>4149</v>
      </c>
      <c r="J4151" s="8">
        <f t="shared" si="640"/>
        <v>8.3155504661624607E-2</v>
      </c>
      <c r="K4151" s="8">
        <f t="shared" si="640"/>
        <v>8.151507237423522E-2</v>
      </c>
      <c r="L4151" s="8">
        <f t="shared" si="640"/>
        <v>8.2329749379660033E-2</v>
      </c>
      <c r="M4151" s="8">
        <f t="shared" si="640"/>
        <v>8.1764572366045715E-2</v>
      </c>
      <c r="P4151">
        <v>4149</v>
      </c>
      <c r="Q4151" s="8">
        <f t="shared" si="641"/>
        <v>8.0155504661624605E-2</v>
      </c>
      <c r="R4151" s="8">
        <f t="shared" si="641"/>
        <v>7.8515072374235217E-2</v>
      </c>
      <c r="S4151" s="8">
        <f t="shared" si="641"/>
        <v>7.9329749379660031E-2</v>
      </c>
      <c r="T4151" s="8">
        <f t="shared" si="641"/>
        <v>7.8764572366045713E-2</v>
      </c>
      <c r="W4151">
        <v>4149</v>
      </c>
      <c r="X4151" s="4">
        <f t="shared" si="636"/>
        <v>8.8769911167658949E-2</v>
      </c>
      <c r="Y4151" s="4">
        <f t="shared" si="643"/>
        <v>8.7955347426429284E-2</v>
      </c>
      <c r="Z4151" s="4">
        <f t="shared" si="644"/>
        <v>8.7395653634805281E-2</v>
      </c>
    </row>
    <row r="4152" spans="1:26" x14ac:dyDescent="0.25">
      <c r="A4152" s="16">
        <f t="shared" si="642"/>
        <v>47685</v>
      </c>
      <c r="B4152">
        <f>+'[2]Ejercicio 1'!E4369</f>
        <v>4150</v>
      </c>
      <c r="C4152" s="5">
        <v>8.1657294826968999E-2</v>
      </c>
      <c r="D4152" s="4">
        <f t="shared" si="637"/>
        <v>8.0016791568082918E-2</v>
      </c>
      <c r="E4152" s="6">
        <f t="shared" si="638"/>
        <v>8.0831503700396184E-2</v>
      </c>
      <c r="F4152" s="7">
        <f t="shared" si="639"/>
        <v>8.0266302292590588E-2</v>
      </c>
      <c r="I4152" s="10">
        <v>4150</v>
      </c>
      <c r="J4152" s="8">
        <f t="shared" si="640"/>
        <v>8.3157294826969E-2</v>
      </c>
      <c r="K4152" s="8">
        <f t="shared" si="640"/>
        <v>8.1516791568082919E-2</v>
      </c>
      <c r="L4152" s="8">
        <f t="shared" si="640"/>
        <v>8.2331503700396186E-2</v>
      </c>
      <c r="M4152" s="8">
        <f t="shared" si="640"/>
        <v>8.176630229259059E-2</v>
      </c>
      <c r="P4152">
        <v>4150</v>
      </c>
      <c r="Q4152" s="8">
        <f t="shared" si="641"/>
        <v>8.0157294826968997E-2</v>
      </c>
      <c r="R4152" s="8">
        <f t="shared" si="641"/>
        <v>7.8516791568082916E-2</v>
      </c>
      <c r="S4152" s="8">
        <f t="shared" si="641"/>
        <v>7.9331503700396183E-2</v>
      </c>
      <c r="T4152" s="8">
        <f t="shared" si="641"/>
        <v>7.8766302292590587E-2</v>
      </c>
      <c r="W4152">
        <v>4150</v>
      </c>
      <c r="X4152" s="4">
        <f t="shared" si="636"/>
        <v>8.8773497813534191E-2</v>
      </c>
      <c r="Y4152" s="4">
        <f t="shared" si="643"/>
        <v>8.7958856131691451E-2</v>
      </c>
      <c r="Z4152" s="4">
        <f t="shared" si="644"/>
        <v>8.7399109215444068E-2</v>
      </c>
    </row>
    <row r="4153" spans="1:26" x14ac:dyDescent="0.25">
      <c r="A4153" s="16">
        <f t="shared" si="642"/>
        <v>47686</v>
      </c>
      <c r="B4153">
        <f>+'[2]Ejercicio 1'!E4370</f>
        <v>4151</v>
      </c>
      <c r="C4153" s="5">
        <v>8.1659084992313377E-2</v>
      </c>
      <c r="D4153" s="4">
        <f t="shared" si="637"/>
        <v>8.0018510760436423E-2</v>
      </c>
      <c r="E4153" s="6">
        <f t="shared" si="638"/>
        <v>8.0833258020369864E-2</v>
      </c>
      <c r="F4153" s="7">
        <f t="shared" si="639"/>
        <v>8.0268032217865048E-2</v>
      </c>
      <c r="I4153" s="10">
        <v>4151</v>
      </c>
      <c r="J4153" s="8">
        <f t="shared" si="640"/>
        <v>8.3159084992313378E-2</v>
      </c>
      <c r="K4153" s="8">
        <f t="shared" si="640"/>
        <v>8.1518510760436425E-2</v>
      </c>
      <c r="L4153" s="8">
        <f t="shared" si="640"/>
        <v>8.2333258020369865E-2</v>
      </c>
      <c r="M4153" s="8">
        <f t="shared" si="640"/>
        <v>8.176803221786505E-2</v>
      </c>
      <c r="P4153">
        <v>4151</v>
      </c>
      <c r="Q4153" s="8">
        <f t="shared" si="641"/>
        <v>8.0159084992313376E-2</v>
      </c>
      <c r="R4153" s="8">
        <f t="shared" si="641"/>
        <v>7.8518510760436422E-2</v>
      </c>
      <c r="S4153" s="8">
        <f t="shared" si="641"/>
        <v>7.9333258020369862E-2</v>
      </c>
      <c r="T4153" s="8">
        <f t="shared" si="641"/>
        <v>7.8768032217865047E-2</v>
      </c>
      <c r="W4153">
        <v>4151</v>
      </c>
      <c r="X4153" s="4">
        <f t="shared" si="636"/>
        <v>8.8777084460958527E-2</v>
      </c>
      <c r="Y4153" s="4">
        <f t="shared" si="643"/>
        <v>8.7962364835422524E-2</v>
      </c>
      <c r="Z4153" s="4">
        <f t="shared" si="644"/>
        <v>8.7402564792916804E-2</v>
      </c>
    </row>
    <row r="4154" spans="1:26" x14ac:dyDescent="0.25">
      <c r="A4154" s="16">
        <f t="shared" si="642"/>
        <v>47687</v>
      </c>
      <c r="B4154">
        <f>+'[2]Ejercicio 1'!E4371</f>
        <v>4152</v>
      </c>
      <c r="C4154" s="5">
        <v>8.166087515765777E-2</v>
      </c>
      <c r="D4154" s="4">
        <f t="shared" si="637"/>
        <v>8.0020229951295735E-2</v>
      </c>
      <c r="E4154" s="6">
        <f t="shared" si="638"/>
        <v>8.0835012339581958E-2</v>
      </c>
      <c r="F4154" s="7">
        <f t="shared" si="639"/>
        <v>8.0269762141869094E-2</v>
      </c>
      <c r="I4154" s="10">
        <v>4152</v>
      </c>
      <c r="J4154" s="8">
        <f t="shared" si="640"/>
        <v>8.3160875157657771E-2</v>
      </c>
      <c r="K4154" s="8">
        <f t="shared" si="640"/>
        <v>8.1520229951295736E-2</v>
      </c>
      <c r="L4154" s="8">
        <f t="shared" si="640"/>
        <v>8.2335012339581959E-2</v>
      </c>
      <c r="M4154" s="8">
        <f t="shared" si="640"/>
        <v>8.1769762141869096E-2</v>
      </c>
      <c r="P4154">
        <v>4152</v>
      </c>
      <c r="Q4154" s="8">
        <f t="shared" si="641"/>
        <v>8.0160875157657768E-2</v>
      </c>
      <c r="R4154" s="8">
        <f t="shared" si="641"/>
        <v>7.8520229951295734E-2</v>
      </c>
      <c r="S4154" s="8">
        <f t="shared" si="641"/>
        <v>7.9335012339581956E-2</v>
      </c>
      <c r="T4154" s="8">
        <f t="shared" si="641"/>
        <v>7.8769762141869093E-2</v>
      </c>
      <c r="W4154">
        <v>4152</v>
      </c>
      <c r="X4154" s="4">
        <f t="shared" ref="X4154:X4217" si="645">Tasa_Fwd(C3972,B3972,C4154,B4154,182)</f>
        <v>8.8780671109924922E-2</v>
      </c>
      <c r="Y4154" s="4">
        <f t="shared" si="643"/>
        <v>8.7965873537622516E-2</v>
      </c>
      <c r="Z4154" s="4">
        <f t="shared" si="644"/>
        <v>8.7406020366800979E-2</v>
      </c>
    </row>
    <row r="4155" spans="1:26" x14ac:dyDescent="0.25">
      <c r="A4155" s="16">
        <f t="shared" si="642"/>
        <v>47688</v>
      </c>
      <c r="B4155">
        <f>+'[2]Ejercicio 1'!E4372</f>
        <v>4153</v>
      </c>
      <c r="C4155" s="5">
        <v>8.1662665323002148E-2</v>
      </c>
      <c r="D4155" s="4">
        <f t="shared" si="637"/>
        <v>8.0021949140660673E-2</v>
      </c>
      <c r="E4155" s="6">
        <f t="shared" si="638"/>
        <v>8.0836766658031592E-2</v>
      </c>
      <c r="F4155" s="7">
        <f t="shared" si="639"/>
        <v>8.0271492064599867E-2</v>
      </c>
      <c r="I4155" s="10">
        <v>4153</v>
      </c>
      <c r="J4155" s="8">
        <f t="shared" si="640"/>
        <v>8.316266532300215E-2</v>
      </c>
      <c r="K4155" s="8">
        <f t="shared" si="640"/>
        <v>8.1521949140660674E-2</v>
      </c>
      <c r="L4155" s="8">
        <f t="shared" si="640"/>
        <v>8.2336766658031593E-2</v>
      </c>
      <c r="M4155" s="8">
        <f t="shared" si="640"/>
        <v>8.1771492064599868E-2</v>
      </c>
      <c r="P4155">
        <v>4153</v>
      </c>
      <c r="Q4155" s="8">
        <f t="shared" si="641"/>
        <v>8.0162665323002147E-2</v>
      </c>
      <c r="R4155" s="8">
        <f t="shared" si="641"/>
        <v>7.8521949140660671E-2</v>
      </c>
      <c r="S4155" s="8">
        <f t="shared" si="641"/>
        <v>7.9336766658031591E-2</v>
      </c>
      <c r="T4155" s="8">
        <f t="shared" si="641"/>
        <v>7.8771492064599866E-2</v>
      </c>
      <c r="W4155">
        <v>4153</v>
      </c>
      <c r="X4155" s="4">
        <f t="shared" si="645"/>
        <v>8.8784257760450958E-2</v>
      </c>
      <c r="Y4155" s="4">
        <f t="shared" si="643"/>
        <v>8.7969382238329202E-2</v>
      </c>
      <c r="Z4155" s="4">
        <f t="shared" si="644"/>
        <v>8.7409475937096595E-2</v>
      </c>
    </row>
    <row r="4156" spans="1:26" x14ac:dyDescent="0.25">
      <c r="A4156" s="16">
        <f t="shared" si="642"/>
        <v>47689</v>
      </c>
      <c r="B4156">
        <f>+'[2]Ejercicio 1'!E4373</f>
        <v>4154</v>
      </c>
      <c r="C4156" s="5">
        <v>8.1664455488346541E-2</v>
      </c>
      <c r="D4156" s="4">
        <f t="shared" si="637"/>
        <v>8.0023668328531819E-2</v>
      </c>
      <c r="E4156" s="6">
        <f t="shared" si="638"/>
        <v>8.0838520975718753E-2</v>
      </c>
      <c r="F4156" s="7">
        <f t="shared" si="639"/>
        <v>8.027322198605738E-2</v>
      </c>
      <c r="I4156" s="10">
        <v>4154</v>
      </c>
      <c r="J4156" s="8">
        <f t="shared" si="640"/>
        <v>8.3164455488346542E-2</v>
      </c>
      <c r="K4156" s="8">
        <f t="shared" si="640"/>
        <v>8.152366832853182E-2</v>
      </c>
      <c r="L4156" s="8">
        <f t="shared" si="640"/>
        <v>8.2338520975718754E-2</v>
      </c>
      <c r="M4156" s="8">
        <f t="shared" si="640"/>
        <v>8.1773221986057382E-2</v>
      </c>
      <c r="P4156">
        <v>4154</v>
      </c>
      <c r="Q4156" s="8">
        <f t="shared" si="641"/>
        <v>8.0164455488346539E-2</v>
      </c>
      <c r="R4156" s="8">
        <f t="shared" si="641"/>
        <v>7.8523668328531818E-2</v>
      </c>
      <c r="S4156" s="8">
        <f t="shared" si="641"/>
        <v>7.9338520975718752E-2</v>
      </c>
      <c r="T4156" s="8">
        <f t="shared" si="641"/>
        <v>7.8773221986057379E-2</v>
      </c>
      <c r="W4156">
        <v>4154</v>
      </c>
      <c r="X4156" s="4">
        <f t="shared" si="645"/>
        <v>8.8787844412537925E-2</v>
      </c>
      <c r="Y4156" s="4">
        <f t="shared" si="643"/>
        <v>8.7972890937505668E-2</v>
      </c>
      <c r="Z4156" s="4">
        <f t="shared" si="644"/>
        <v>8.7412931503806524E-2</v>
      </c>
    </row>
    <row r="4157" spans="1:26" x14ac:dyDescent="0.25">
      <c r="A4157" s="16">
        <f t="shared" si="642"/>
        <v>47690</v>
      </c>
      <c r="B4157">
        <f>+'[2]Ejercicio 1'!E4374</f>
        <v>4155</v>
      </c>
      <c r="C4157" s="5">
        <v>8.1666245653690919E-2</v>
      </c>
      <c r="D4157" s="4">
        <f t="shared" si="637"/>
        <v>8.0025387514908591E-2</v>
      </c>
      <c r="E4157" s="6">
        <f t="shared" si="638"/>
        <v>8.0840275292643454E-2</v>
      </c>
      <c r="F4157" s="7">
        <f t="shared" si="639"/>
        <v>8.0274951906241634E-2</v>
      </c>
      <c r="I4157" s="10">
        <v>4155</v>
      </c>
      <c r="J4157" s="8">
        <f t="shared" si="640"/>
        <v>8.3166245653690921E-2</v>
      </c>
      <c r="K4157" s="8">
        <f t="shared" si="640"/>
        <v>8.1525387514908593E-2</v>
      </c>
      <c r="L4157" s="8">
        <f t="shared" si="640"/>
        <v>8.2340275292643456E-2</v>
      </c>
      <c r="M4157" s="8">
        <f t="shared" si="640"/>
        <v>8.1774951906241636E-2</v>
      </c>
      <c r="P4157">
        <v>4155</v>
      </c>
      <c r="Q4157" s="8">
        <f t="shared" si="641"/>
        <v>8.0166245653690918E-2</v>
      </c>
      <c r="R4157" s="8">
        <f t="shared" si="641"/>
        <v>7.852538751490859E-2</v>
      </c>
      <c r="S4157" s="8">
        <f t="shared" si="641"/>
        <v>7.9340275292643453E-2</v>
      </c>
      <c r="T4157" s="8">
        <f t="shared" si="641"/>
        <v>7.8774951906241633E-2</v>
      </c>
      <c r="W4157">
        <v>4155</v>
      </c>
      <c r="X4157" s="4">
        <f t="shared" si="645"/>
        <v>8.8791431066165216E-2</v>
      </c>
      <c r="Y4157" s="4">
        <f t="shared" si="643"/>
        <v>8.7976399635110655E-2</v>
      </c>
      <c r="Z4157" s="4">
        <f t="shared" si="644"/>
        <v>8.741638706650251E-2</v>
      </c>
    </row>
    <row r="4158" spans="1:26" x14ac:dyDescent="0.25">
      <c r="A4158" s="16">
        <f t="shared" si="642"/>
        <v>47691</v>
      </c>
      <c r="B4158">
        <f>+'[2]Ejercicio 1'!E4375</f>
        <v>4156</v>
      </c>
      <c r="C4158" s="5">
        <v>8.1668035819035312E-2</v>
      </c>
      <c r="D4158" s="4">
        <f t="shared" si="637"/>
        <v>8.0027106699790768E-2</v>
      </c>
      <c r="E4158" s="6">
        <f t="shared" si="638"/>
        <v>8.0842029608805682E-2</v>
      </c>
      <c r="F4158" s="7">
        <f t="shared" si="639"/>
        <v>8.027668182515546E-2</v>
      </c>
      <c r="I4158" s="10">
        <v>4156</v>
      </c>
      <c r="J4158" s="8">
        <f t="shared" si="640"/>
        <v>8.3168035819035313E-2</v>
      </c>
      <c r="K4158" s="8">
        <f t="shared" si="640"/>
        <v>8.1527106699790769E-2</v>
      </c>
      <c r="L4158" s="8">
        <f t="shared" si="640"/>
        <v>8.2342029608805684E-2</v>
      </c>
      <c r="M4158" s="8">
        <f t="shared" si="640"/>
        <v>8.1776681825155462E-2</v>
      </c>
      <c r="P4158">
        <v>4156</v>
      </c>
      <c r="Q4158" s="8">
        <f t="shared" si="641"/>
        <v>8.016803581903531E-2</v>
      </c>
      <c r="R4158" s="8">
        <f t="shared" si="641"/>
        <v>7.8527106699790766E-2</v>
      </c>
      <c r="S4158" s="8">
        <f t="shared" si="641"/>
        <v>7.9342029608805681E-2</v>
      </c>
      <c r="T4158" s="8">
        <f t="shared" si="641"/>
        <v>7.8776681825155459E-2</v>
      </c>
      <c r="W4158">
        <v>4156</v>
      </c>
      <c r="X4158" s="4">
        <f t="shared" si="645"/>
        <v>8.8795017721342906E-2</v>
      </c>
      <c r="Y4158" s="4">
        <f t="shared" si="643"/>
        <v>8.7979908331222337E-2</v>
      </c>
      <c r="Z4158" s="4">
        <f t="shared" si="644"/>
        <v>8.741984262603246E-2</v>
      </c>
    </row>
    <row r="4159" spans="1:26" x14ac:dyDescent="0.25">
      <c r="A4159" s="16">
        <f t="shared" si="642"/>
        <v>47692</v>
      </c>
      <c r="B4159">
        <f>+'[2]Ejercicio 1'!E4376</f>
        <v>4157</v>
      </c>
      <c r="C4159" s="5">
        <v>8.166982598437969E-2</v>
      </c>
      <c r="D4159" s="4">
        <f t="shared" si="637"/>
        <v>8.0028825883178972E-2</v>
      </c>
      <c r="E4159" s="6">
        <f t="shared" si="638"/>
        <v>8.0843783924205437E-2</v>
      </c>
      <c r="F4159" s="7">
        <f t="shared" si="639"/>
        <v>8.0278411742798886E-2</v>
      </c>
      <c r="I4159" s="10">
        <v>4157</v>
      </c>
      <c r="J4159" s="8">
        <f t="shared" si="640"/>
        <v>8.3169825984379692E-2</v>
      </c>
      <c r="K4159" s="8">
        <f t="shared" si="640"/>
        <v>8.1528825883178974E-2</v>
      </c>
      <c r="L4159" s="8">
        <f t="shared" si="640"/>
        <v>8.2343783924205438E-2</v>
      </c>
      <c r="M4159" s="8">
        <f t="shared" si="640"/>
        <v>8.1778411742798887E-2</v>
      </c>
      <c r="P4159">
        <v>4157</v>
      </c>
      <c r="Q4159" s="8">
        <f t="shared" si="641"/>
        <v>8.0169825984379689E-2</v>
      </c>
      <c r="R4159" s="8">
        <f t="shared" si="641"/>
        <v>7.8528825883178971E-2</v>
      </c>
      <c r="S4159" s="8">
        <f t="shared" si="641"/>
        <v>7.9343783924205435E-2</v>
      </c>
      <c r="T4159" s="8">
        <f t="shared" si="641"/>
        <v>7.8778411742798884E-2</v>
      </c>
      <c r="W4159">
        <v>4157</v>
      </c>
      <c r="X4159" s="4">
        <f t="shared" si="645"/>
        <v>8.8798604378071008E-2</v>
      </c>
      <c r="Y4159" s="4">
        <f t="shared" si="643"/>
        <v>8.7983417025803812E-2</v>
      </c>
      <c r="Z4159" s="4">
        <f t="shared" si="644"/>
        <v>8.7423298182399217E-2</v>
      </c>
    </row>
    <row r="4160" spans="1:26" x14ac:dyDescent="0.25">
      <c r="A4160" s="16">
        <f t="shared" si="642"/>
        <v>47693</v>
      </c>
      <c r="B4160">
        <f>+'[2]Ejercicio 1'!E4377</f>
        <v>4158</v>
      </c>
      <c r="C4160" s="5">
        <v>8.1671616149724083E-2</v>
      </c>
      <c r="D4160" s="4">
        <f t="shared" si="637"/>
        <v>8.0030545065073011E-2</v>
      </c>
      <c r="E4160" s="6">
        <f t="shared" si="638"/>
        <v>8.0845538238842732E-2</v>
      </c>
      <c r="F4160" s="7">
        <f t="shared" si="639"/>
        <v>8.0280141659166179E-2</v>
      </c>
      <c r="I4160" s="10">
        <v>4158</v>
      </c>
      <c r="J4160" s="8">
        <f t="shared" si="640"/>
        <v>8.3171616149724084E-2</v>
      </c>
      <c r="K4160" s="8">
        <f t="shared" si="640"/>
        <v>8.1530545065073012E-2</v>
      </c>
      <c r="L4160" s="8">
        <f t="shared" si="640"/>
        <v>8.2345538238842733E-2</v>
      </c>
      <c r="M4160" s="8">
        <f t="shared" si="640"/>
        <v>8.1780141659166181E-2</v>
      </c>
      <c r="P4160">
        <v>4158</v>
      </c>
      <c r="Q4160" s="8">
        <f t="shared" si="641"/>
        <v>8.0171616149724081E-2</v>
      </c>
      <c r="R4160" s="8">
        <f t="shared" si="641"/>
        <v>7.853054506507301E-2</v>
      </c>
      <c r="S4160" s="8">
        <f t="shared" si="641"/>
        <v>7.934553823884273E-2</v>
      </c>
      <c r="T4160" s="8">
        <f t="shared" si="641"/>
        <v>7.8780141659166178E-2</v>
      </c>
      <c r="W4160">
        <v>4158</v>
      </c>
      <c r="X4160" s="4">
        <f t="shared" si="645"/>
        <v>8.8802191036350397E-2</v>
      </c>
      <c r="Y4160" s="4">
        <f t="shared" si="643"/>
        <v>8.7986925718852443E-2</v>
      </c>
      <c r="Z4160" s="4">
        <f t="shared" si="644"/>
        <v>8.7426753734329524E-2</v>
      </c>
    </row>
    <row r="4161" spans="1:26" x14ac:dyDescent="0.25">
      <c r="A4161" s="16">
        <f t="shared" si="642"/>
        <v>47694</v>
      </c>
      <c r="B4161">
        <f>+'[2]Ejercicio 1'!E4378</f>
        <v>4159</v>
      </c>
      <c r="C4161" s="5">
        <v>8.1673406315068461E-2</v>
      </c>
      <c r="D4161" s="4">
        <f t="shared" si="637"/>
        <v>8.0032264245472662E-2</v>
      </c>
      <c r="E4161" s="6">
        <f t="shared" si="638"/>
        <v>8.0847292552717567E-2</v>
      </c>
      <c r="F4161" s="7">
        <f t="shared" si="639"/>
        <v>8.0281871574263058E-2</v>
      </c>
      <c r="I4161" s="10">
        <v>4159</v>
      </c>
      <c r="J4161" s="8">
        <f t="shared" si="640"/>
        <v>8.3173406315068463E-2</v>
      </c>
      <c r="K4161" s="8">
        <f t="shared" si="640"/>
        <v>8.1532264245472663E-2</v>
      </c>
      <c r="L4161" s="8">
        <f t="shared" si="640"/>
        <v>8.2347292552717569E-2</v>
      </c>
      <c r="M4161" s="8">
        <f t="shared" si="640"/>
        <v>8.178187157426306E-2</v>
      </c>
      <c r="P4161">
        <v>4159</v>
      </c>
      <c r="Q4161" s="8">
        <f t="shared" si="641"/>
        <v>8.017340631506846E-2</v>
      </c>
      <c r="R4161" s="8">
        <f t="shared" si="641"/>
        <v>7.853226424547266E-2</v>
      </c>
      <c r="S4161" s="8">
        <f t="shared" si="641"/>
        <v>7.9347292552717566E-2</v>
      </c>
      <c r="T4161" s="8">
        <f t="shared" si="641"/>
        <v>7.8781871574263057E-2</v>
      </c>
      <c r="W4161">
        <v>4159</v>
      </c>
      <c r="X4161" s="4">
        <f t="shared" si="645"/>
        <v>8.8805777696169652E-2</v>
      </c>
      <c r="Y4161" s="4">
        <f t="shared" si="643"/>
        <v>8.7990434410330456E-2</v>
      </c>
      <c r="Z4161" s="4">
        <f t="shared" si="644"/>
        <v>8.7430209283093807E-2</v>
      </c>
    </row>
    <row r="4162" spans="1:26" x14ac:dyDescent="0.25">
      <c r="A4162" s="16">
        <f t="shared" si="642"/>
        <v>47695</v>
      </c>
      <c r="B4162">
        <f>+'[2]Ejercicio 1'!E4379</f>
        <v>4160</v>
      </c>
      <c r="C4162" s="5">
        <v>8.1675196480412854E-2</v>
      </c>
      <c r="D4162" s="4">
        <f t="shared" si="637"/>
        <v>8.0033983424378563E-2</v>
      </c>
      <c r="E4162" s="6">
        <f t="shared" si="638"/>
        <v>8.0849046865830804E-2</v>
      </c>
      <c r="F4162" s="7">
        <f t="shared" si="639"/>
        <v>8.0283601488089537E-2</v>
      </c>
      <c r="I4162" s="10">
        <v>4160</v>
      </c>
      <c r="J4162" s="8">
        <f t="shared" si="640"/>
        <v>8.3175196480412855E-2</v>
      </c>
      <c r="K4162" s="8">
        <f t="shared" si="640"/>
        <v>8.1533983424378564E-2</v>
      </c>
      <c r="L4162" s="8">
        <f t="shared" si="640"/>
        <v>8.2349046865830805E-2</v>
      </c>
      <c r="M4162" s="8">
        <f t="shared" ref="M4162:M4225" si="646">F4162+$O$1</f>
        <v>8.1783601488089538E-2</v>
      </c>
      <c r="P4162">
        <v>4160</v>
      </c>
      <c r="Q4162" s="8">
        <f t="shared" si="641"/>
        <v>8.0175196480412853E-2</v>
      </c>
      <c r="R4162" s="8">
        <f t="shared" si="641"/>
        <v>7.8533983424378562E-2</v>
      </c>
      <c r="S4162" s="8">
        <f t="shared" si="641"/>
        <v>7.9349046865830802E-2</v>
      </c>
      <c r="T4162" s="8">
        <f t="shared" ref="T4162:T4225" si="647">F4162-$O$1</f>
        <v>7.8783601488089536E-2</v>
      </c>
      <c r="W4162">
        <v>4160</v>
      </c>
      <c r="X4162" s="4">
        <f t="shared" si="645"/>
        <v>8.8809364357559512E-2</v>
      </c>
      <c r="Y4162" s="4">
        <f t="shared" si="643"/>
        <v>8.7993943100355576E-2</v>
      </c>
      <c r="Z4162" s="4">
        <f t="shared" si="644"/>
        <v>8.7433664828272376E-2</v>
      </c>
    </row>
    <row r="4163" spans="1:26" x14ac:dyDescent="0.25">
      <c r="A4163" s="16">
        <f t="shared" si="642"/>
        <v>47696</v>
      </c>
      <c r="B4163">
        <f>+'[2]Ejercicio 1'!E4380</f>
        <v>4161</v>
      </c>
      <c r="C4163" s="5">
        <v>8.1676986645757232E-2</v>
      </c>
      <c r="D4163" s="4">
        <f t="shared" ref="D4163:D4226" si="648">+LN((1+C4163*182/360)^(360/182))</f>
        <v>8.0035702601789882E-2</v>
      </c>
      <c r="E4163" s="6">
        <f t="shared" ref="E4163:E4226" si="649">Equivalencia_Tasas(C4163,182,91)</f>
        <v>8.0850801178180706E-2</v>
      </c>
      <c r="F4163" s="7">
        <f t="shared" ref="F4163:F4226" si="650">Equivalencia_Tasas(C4163,182,28)</f>
        <v>8.0285331400639884E-2</v>
      </c>
      <c r="I4163" s="10">
        <v>4161</v>
      </c>
      <c r="J4163" s="8">
        <f t="shared" ref="J4163:M4226" si="651">C4163+$O$1</f>
        <v>8.3176986645757234E-2</v>
      </c>
      <c r="K4163" s="8">
        <f t="shared" si="651"/>
        <v>8.1535702601789883E-2</v>
      </c>
      <c r="L4163" s="8">
        <f t="shared" si="651"/>
        <v>8.2350801178180708E-2</v>
      </c>
      <c r="M4163" s="8">
        <f t="shared" si="646"/>
        <v>8.1785331400639885E-2</v>
      </c>
      <c r="P4163">
        <v>4161</v>
      </c>
      <c r="Q4163" s="8">
        <f t="shared" ref="Q4163:T4226" si="652">C4163-$O$1</f>
        <v>8.0176986645757231E-2</v>
      </c>
      <c r="R4163" s="8">
        <f t="shared" si="652"/>
        <v>7.8535702601789881E-2</v>
      </c>
      <c r="S4163" s="8">
        <f t="shared" si="652"/>
        <v>7.9350801178180705E-2</v>
      </c>
      <c r="T4163" s="8">
        <f t="shared" si="647"/>
        <v>7.8785331400639882E-2</v>
      </c>
      <c r="W4163">
        <v>4161</v>
      </c>
      <c r="X4163" s="4">
        <f t="shared" si="645"/>
        <v>8.881295102048968E-2</v>
      </c>
      <c r="Y4163" s="4">
        <f t="shared" si="643"/>
        <v>8.7997451788770553E-2</v>
      </c>
      <c r="Z4163" s="4">
        <f t="shared" si="644"/>
        <v>8.7437120369859525E-2</v>
      </c>
    </row>
    <row r="4164" spans="1:26" x14ac:dyDescent="0.25">
      <c r="A4164" s="16">
        <f t="shared" si="642"/>
        <v>47697</v>
      </c>
      <c r="B4164">
        <f>+'[2]Ejercicio 1'!E4381</f>
        <v>4162</v>
      </c>
      <c r="C4164" s="5">
        <v>8.1678776811101625E-2</v>
      </c>
      <c r="D4164" s="4">
        <f t="shared" si="648"/>
        <v>8.0037421777707049E-2</v>
      </c>
      <c r="E4164" s="6">
        <f t="shared" si="649"/>
        <v>8.085255548976901E-2</v>
      </c>
      <c r="F4164" s="7">
        <f t="shared" si="650"/>
        <v>8.028706131191983E-2</v>
      </c>
      <c r="I4164" s="10">
        <v>4162</v>
      </c>
      <c r="J4164" s="8">
        <f t="shared" si="651"/>
        <v>8.3178776811101626E-2</v>
      </c>
      <c r="K4164" s="8">
        <f t="shared" si="651"/>
        <v>8.153742177770705E-2</v>
      </c>
      <c r="L4164" s="8">
        <f t="shared" si="651"/>
        <v>8.2352555489769011E-2</v>
      </c>
      <c r="M4164" s="8">
        <f t="shared" si="646"/>
        <v>8.1787061311919831E-2</v>
      </c>
      <c r="P4164">
        <v>4162</v>
      </c>
      <c r="Q4164" s="8">
        <f t="shared" si="652"/>
        <v>8.0178776811101624E-2</v>
      </c>
      <c r="R4164" s="8">
        <f t="shared" si="652"/>
        <v>7.8537421777707048E-2</v>
      </c>
      <c r="S4164" s="8">
        <f t="shared" si="652"/>
        <v>7.9352555489769008E-2</v>
      </c>
      <c r="T4164" s="8">
        <f t="shared" si="647"/>
        <v>7.8787061311919829E-2</v>
      </c>
      <c r="W4164">
        <v>4162</v>
      </c>
      <c r="X4164" s="4">
        <f t="shared" si="645"/>
        <v>8.8816537684970706E-2</v>
      </c>
      <c r="Y4164" s="4">
        <f t="shared" si="643"/>
        <v>8.8000960475732623E-2</v>
      </c>
      <c r="Z4164" s="4">
        <f t="shared" si="644"/>
        <v>8.7440575907860987E-2</v>
      </c>
    </row>
    <row r="4165" spans="1:26" x14ac:dyDescent="0.25">
      <c r="A4165" s="16">
        <f t="shared" ref="A4165:A4228" si="653">+A4164+1</f>
        <v>47698</v>
      </c>
      <c r="B4165">
        <f>+'[2]Ejercicio 1'!E4382</f>
        <v>4163</v>
      </c>
      <c r="C4165" s="5">
        <v>8.1680566976446004E-2</v>
      </c>
      <c r="D4165" s="4">
        <f t="shared" si="648"/>
        <v>8.0039140952129842E-2</v>
      </c>
      <c r="E4165" s="6">
        <f t="shared" si="649"/>
        <v>8.085430980059484E-2</v>
      </c>
      <c r="F4165" s="7">
        <f t="shared" si="650"/>
        <v>8.0288791221929348E-2</v>
      </c>
      <c r="I4165" s="10">
        <v>4163</v>
      </c>
      <c r="J4165" s="8">
        <f t="shared" si="651"/>
        <v>8.3180566976446005E-2</v>
      </c>
      <c r="K4165" s="8">
        <f t="shared" si="651"/>
        <v>8.1539140952129843E-2</v>
      </c>
      <c r="L4165" s="8">
        <f t="shared" si="651"/>
        <v>8.2354309800594841E-2</v>
      </c>
      <c r="M4165" s="8">
        <f t="shared" si="646"/>
        <v>8.1788791221929349E-2</v>
      </c>
      <c r="P4165">
        <v>4163</v>
      </c>
      <c r="Q4165" s="8">
        <f t="shared" si="652"/>
        <v>8.0180566976446002E-2</v>
      </c>
      <c r="R4165" s="8">
        <f t="shared" si="652"/>
        <v>7.8539140952129841E-2</v>
      </c>
      <c r="S4165" s="8">
        <f t="shared" si="652"/>
        <v>7.9354309800594838E-2</v>
      </c>
      <c r="T4165" s="8">
        <f t="shared" si="647"/>
        <v>7.8788791221929347E-2</v>
      </c>
      <c r="W4165">
        <v>4163</v>
      </c>
      <c r="X4165" s="4">
        <f t="shared" si="645"/>
        <v>8.882012435100213E-2</v>
      </c>
      <c r="Y4165" s="4">
        <f t="shared" si="643"/>
        <v>8.8004469161162738E-2</v>
      </c>
      <c r="Z4165" s="4">
        <f t="shared" si="644"/>
        <v>8.7444031442273876E-2</v>
      </c>
    </row>
    <row r="4166" spans="1:26" x14ac:dyDescent="0.25">
      <c r="A4166" s="16">
        <f t="shared" si="653"/>
        <v>47699</v>
      </c>
      <c r="B4166">
        <f>+'[2]Ejercicio 1'!E4383</f>
        <v>4164</v>
      </c>
      <c r="C4166" s="5">
        <v>8.1682357141790396E-2</v>
      </c>
      <c r="D4166" s="4">
        <f t="shared" si="648"/>
        <v>8.0040860125058677E-2</v>
      </c>
      <c r="E4166" s="6">
        <f t="shared" si="649"/>
        <v>8.0856064110657336E-2</v>
      </c>
      <c r="F4166" s="7">
        <f t="shared" si="650"/>
        <v>8.0290521130662748E-2</v>
      </c>
      <c r="I4166" s="10">
        <v>4164</v>
      </c>
      <c r="J4166" s="8">
        <f t="shared" si="651"/>
        <v>8.3182357141790397E-2</v>
      </c>
      <c r="K4166" s="8">
        <f t="shared" si="651"/>
        <v>8.1540860125058678E-2</v>
      </c>
      <c r="L4166" s="8">
        <f t="shared" si="651"/>
        <v>8.2356064110657337E-2</v>
      </c>
      <c r="M4166" s="8">
        <f t="shared" si="646"/>
        <v>8.1790521130662749E-2</v>
      </c>
      <c r="P4166">
        <v>4164</v>
      </c>
      <c r="Q4166" s="8">
        <f t="shared" si="652"/>
        <v>8.0182357141790395E-2</v>
      </c>
      <c r="R4166" s="8">
        <f t="shared" si="652"/>
        <v>7.8540860125058676E-2</v>
      </c>
      <c r="S4166" s="8">
        <f t="shared" si="652"/>
        <v>7.9356064110657334E-2</v>
      </c>
      <c r="T4166" s="8">
        <f t="shared" si="647"/>
        <v>7.8790521130662747E-2</v>
      </c>
      <c r="W4166">
        <v>4164</v>
      </c>
      <c r="X4166" s="4">
        <f t="shared" si="645"/>
        <v>8.8823711018574739E-2</v>
      </c>
      <c r="Y4166" s="4">
        <f t="shared" si="643"/>
        <v>8.8007977845022234E-2</v>
      </c>
      <c r="Z4166" s="4">
        <f t="shared" si="644"/>
        <v>8.744748697267285E-2</v>
      </c>
    </row>
    <row r="4167" spans="1:26" x14ac:dyDescent="0.25">
      <c r="A4167" s="16">
        <f t="shared" si="653"/>
        <v>47700</v>
      </c>
      <c r="B4167">
        <f>+'[2]Ejercicio 1'!E4384</f>
        <v>4165</v>
      </c>
      <c r="C4167" s="5">
        <v>8.1684147307134775E-2</v>
      </c>
      <c r="D4167" s="4">
        <f t="shared" si="648"/>
        <v>8.0042579296493166E-2</v>
      </c>
      <c r="E4167" s="6">
        <f t="shared" si="649"/>
        <v>8.0857818419958247E-2</v>
      </c>
      <c r="F4167" s="7">
        <f t="shared" si="650"/>
        <v>8.0292251038128606E-2</v>
      </c>
      <c r="I4167" s="10">
        <v>4165</v>
      </c>
      <c r="J4167" s="8">
        <f t="shared" si="651"/>
        <v>8.3184147307134776E-2</v>
      </c>
      <c r="K4167" s="8">
        <f t="shared" si="651"/>
        <v>8.1542579296493167E-2</v>
      </c>
      <c r="L4167" s="8">
        <f t="shared" si="651"/>
        <v>8.2357818419958248E-2</v>
      </c>
      <c r="M4167" s="8">
        <f t="shared" si="646"/>
        <v>8.1792251038128608E-2</v>
      </c>
      <c r="P4167">
        <v>4165</v>
      </c>
      <c r="Q4167" s="8">
        <f t="shared" si="652"/>
        <v>8.0184147307134773E-2</v>
      </c>
      <c r="R4167" s="8">
        <f t="shared" si="652"/>
        <v>7.8542579296493165E-2</v>
      </c>
      <c r="S4167" s="8">
        <f t="shared" si="652"/>
        <v>7.9357818419958245E-2</v>
      </c>
      <c r="T4167" s="8">
        <f t="shared" si="647"/>
        <v>7.8792251038128605E-2</v>
      </c>
      <c r="W4167">
        <v>4165</v>
      </c>
      <c r="X4167" s="4">
        <f t="shared" si="645"/>
        <v>8.8827297687706988E-2</v>
      </c>
      <c r="Y4167" s="4">
        <f t="shared" si="643"/>
        <v>8.8011486527349761E-2</v>
      </c>
      <c r="Z4167" s="4">
        <f t="shared" si="644"/>
        <v>8.7450942500334E-2</v>
      </c>
    </row>
    <row r="4168" spans="1:26" x14ac:dyDescent="0.25">
      <c r="A4168" s="16">
        <f t="shared" si="653"/>
        <v>47701</v>
      </c>
      <c r="B4168">
        <f>+'[2]Ejercicio 1'!E4385</f>
        <v>4166</v>
      </c>
      <c r="C4168" s="5">
        <v>8.1685937472479167E-2</v>
      </c>
      <c r="D4168" s="4">
        <f t="shared" si="648"/>
        <v>8.0044298466433905E-2</v>
      </c>
      <c r="E4168" s="6">
        <f t="shared" si="649"/>
        <v>8.0859572728497559E-2</v>
      </c>
      <c r="F4168" s="7">
        <f t="shared" si="650"/>
        <v>8.0293980944318319E-2</v>
      </c>
      <c r="I4168" s="10">
        <v>4166</v>
      </c>
      <c r="J4168" s="8">
        <f t="shared" si="651"/>
        <v>8.3185937472479168E-2</v>
      </c>
      <c r="K4168" s="8">
        <f t="shared" si="651"/>
        <v>8.1544298466433907E-2</v>
      </c>
      <c r="L4168" s="8">
        <f t="shared" si="651"/>
        <v>8.235957272849756E-2</v>
      </c>
      <c r="M4168" s="8">
        <f t="shared" si="646"/>
        <v>8.179398094431832E-2</v>
      </c>
      <c r="P4168">
        <v>4166</v>
      </c>
      <c r="Q4168" s="8">
        <f t="shared" si="652"/>
        <v>8.0185937472479166E-2</v>
      </c>
      <c r="R4168" s="8">
        <f t="shared" si="652"/>
        <v>7.8544298466433904E-2</v>
      </c>
      <c r="S4168" s="8">
        <f t="shared" si="652"/>
        <v>7.9359572728497557E-2</v>
      </c>
      <c r="T4168" s="8">
        <f t="shared" si="647"/>
        <v>7.8793980944318318E-2</v>
      </c>
      <c r="W4168">
        <v>4166</v>
      </c>
      <c r="X4168" s="4">
        <f t="shared" si="645"/>
        <v>8.8830884358399739E-2</v>
      </c>
      <c r="Y4168" s="4">
        <f t="shared" si="643"/>
        <v>8.8014995208226157E-2</v>
      </c>
      <c r="Z4168" s="4">
        <f t="shared" si="644"/>
        <v>8.7454398023978364E-2</v>
      </c>
    </row>
    <row r="4169" spans="1:26" x14ac:dyDescent="0.25">
      <c r="A4169" s="16">
        <f t="shared" si="653"/>
        <v>47702</v>
      </c>
      <c r="B4169">
        <f>+'[2]Ejercicio 1'!E4386</f>
        <v>4167</v>
      </c>
      <c r="C4169" s="5">
        <v>8.1687727637823546E-2</v>
      </c>
      <c r="D4169" s="4">
        <f t="shared" si="648"/>
        <v>8.004601763488009E-2</v>
      </c>
      <c r="E4169" s="6">
        <f t="shared" si="649"/>
        <v>8.0861327036273523E-2</v>
      </c>
      <c r="F4169" s="7">
        <f t="shared" si="650"/>
        <v>8.0295710849237631E-2</v>
      </c>
      <c r="I4169" s="10">
        <v>4167</v>
      </c>
      <c r="J4169" s="8">
        <f t="shared" si="651"/>
        <v>8.3187727637823547E-2</v>
      </c>
      <c r="K4169" s="8">
        <f t="shared" si="651"/>
        <v>8.1546017634880091E-2</v>
      </c>
      <c r="L4169" s="8">
        <f t="shared" si="651"/>
        <v>8.2361327036273524E-2</v>
      </c>
      <c r="M4169" s="8">
        <f t="shared" si="646"/>
        <v>8.1795710849237632E-2</v>
      </c>
      <c r="P4169">
        <v>4167</v>
      </c>
      <c r="Q4169" s="8">
        <f t="shared" si="652"/>
        <v>8.0187727637823544E-2</v>
      </c>
      <c r="R4169" s="8">
        <f t="shared" si="652"/>
        <v>7.8546017634880089E-2</v>
      </c>
      <c r="S4169" s="8">
        <f t="shared" si="652"/>
        <v>7.9361327036273521E-2</v>
      </c>
      <c r="T4169" s="8">
        <f t="shared" si="647"/>
        <v>7.879571084923763E-2</v>
      </c>
      <c r="W4169">
        <v>4167</v>
      </c>
      <c r="X4169" s="4">
        <f t="shared" si="645"/>
        <v>8.8834471030633674E-2</v>
      </c>
      <c r="Y4169" s="4">
        <f t="shared" si="643"/>
        <v>8.8018503887490648E-2</v>
      </c>
      <c r="Z4169" s="4">
        <f t="shared" si="644"/>
        <v>8.7457853544037026E-2</v>
      </c>
    </row>
    <row r="4170" spans="1:26" x14ac:dyDescent="0.25">
      <c r="A4170" s="16">
        <f t="shared" si="653"/>
        <v>47703</v>
      </c>
      <c r="B4170">
        <f>+'[2]Ejercicio 1'!E4387</f>
        <v>4168</v>
      </c>
      <c r="C4170" s="5">
        <v>8.1689517803167938E-2</v>
      </c>
      <c r="D4170" s="4">
        <f t="shared" si="648"/>
        <v>8.0047736801831915E-2</v>
      </c>
      <c r="E4170" s="6">
        <f t="shared" si="649"/>
        <v>8.0863081343287027E-2</v>
      </c>
      <c r="F4170" s="7">
        <f t="shared" si="650"/>
        <v>8.0297440752883684E-2</v>
      </c>
      <c r="I4170" s="10">
        <v>4168</v>
      </c>
      <c r="J4170" s="8">
        <f t="shared" si="651"/>
        <v>8.3189517803167939E-2</v>
      </c>
      <c r="K4170" s="8">
        <f t="shared" si="651"/>
        <v>8.1547736801831916E-2</v>
      </c>
      <c r="L4170" s="8">
        <f t="shared" si="651"/>
        <v>8.2363081343287028E-2</v>
      </c>
      <c r="M4170" s="8">
        <f t="shared" si="646"/>
        <v>8.1797440752883685E-2</v>
      </c>
      <c r="P4170">
        <v>4168</v>
      </c>
      <c r="Q4170" s="8">
        <f t="shared" si="652"/>
        <v>8.0189517803167937E-2</v>
      </c>
      <c r="R4170" s="8">
        <f t="shared" si="652"/>
        <v>7.8547736801831913E-2</v>
      </c>
      <c r="S4170" s="8">
        <f t="shared" si="652"/>
        <v>7.9363081343287026E-2</v>
      </c>
      <c r="T4170" s="8">
        <f t="shared" si="647"/>
        <v>7.8797440752883682E-2</v>
      </c>
      <c r="W4170">
        <v>4168</v>
      </c>
      <c r="X4170" s="4">
        <f t="shared" si="645"/>
        <v>8.8838057704417148E-2</v>
      </c>
      <c r="Y4170" s="4">
        <f t="shared" si="643"/>
        <v>8.8022012565261834E-2</v>
      </c>
      <c r="Z4170" s="4">
        <f t="shared" si="644"/>
        <v>8.7461309060507142E-2</v>
      </c>
    </row>
    <row r="4171" spans="1:26" x14ac:dyDescent="0.25">
      <c r="A4171" s="16">
        <f t="shared" si="653"/>
        <v>47704</v>
      </c>
      <c r="B4171">
        <f>+'[2]Ejercicio 1'!E4388</f>
        <v>4169</v>
      </c>
      <c r="C4171" s="5">
        <v>8.1691307968512317E-2</v>
      </c>
      <c r="D4171" s="4">
        <f t="shared" si="648"/>
        <v>8.0049455967289601E-2</v>
      </c>
      <c r="E4171" s="6">
        <f t="shared" si="649"/>
        <v>8.0864835649538946E-2</v>
      </c>
      <c r="F4171" s="7">
        <f t="shared" si="650"/>
        <v>8.0299170655259308E-2</v>
      </c>
      <c r="I4171" s="10">
        <v>4169</v>
      </c>
      <c r="J4171" s="8">
        <f t="shared" si="651"/>
        <v>8.3191307968512318E-2</v>
      </c>
      <c r="K4171" s="8">
        <f t="shared" si="651"/>
        <v>8.1549455967289602E-2</v>
      </c>
      <c r="L4171" s="8">
        <f t="shared" si="651"/>
        <v>8.2364835649538948E-2</v>
      </c>
      <c r="M4171" s="8">
        <f t="shared" si="646"/>
        <v>8.179917065525931E-2</v>
      </c>
      <c r="P4171">
        <v>4169</v>
      </c>
      <c r="Q4171" s="8">
        <f t="shared" si="652"/>
        <v>8.0191307968512315E-2</v>
      </c>
      <c r="R4171" s="8">
        <f t="shared" si="652"/>
        <v>7.85494559672896E-2</v>
      </c>
      <c r="S4171" s="8">
        <f t="shared" si="652"/>
        <v>7.9364835649538945E-2</v>
      </c>
      <c r="T4171" s="8">
        <f t="shared" si="647"/>
        <v>7.8799170655259307E-2</v>
      </c>
      <c r="W4171">
        <v>4169</v>
      </c>
      <c r="X4171" s="4">
        <f t="shared" si="645"/>
        <v>8.8841644379751894E-2</v>
      </c>
      <c r="Y4171" s="4">
        <f t="shared" si="643"/>
        <v>8.8025521241543211E-2</v>
      </c>
      <c r="Z4171" s="4">
        <f t="shared" si="644"/>
        <v>8.7464764573388684E-2</v>
      </c>
    </row>
    <row r="4172" spans="1:26" x14ac:dyDescent="0.25">
      <c r="A4172" s="16">
        <f t="shared" si="653"/>
        <v>47705</v>
      </c>
      <c r="B4172">
        <f>+'[2]Ejercicio 1'!E4389</f>
        <v>4170</v>
      </c>
      <c r="C4172" s="5">
        <v>8.1693098133856709E-2</v>
      </c>
      <c r="D4172" s="4">
        <f t="shared" si="648"/>
        <v>8.0051175131253136E-2</v>
      </c>
      <c r="E4172" s="6">
        <f t="shared" si="649"/>
        <v>8.0866589955027518E-2</v>
      </c>
      <c r="F4172" s="7">
        <f t="shared" si="650"/>
        <v>8.0300900556361673E-2</v>
      </c>
      <c r="I4172" s="10">
        <v>4170</v>
      </c>
      <c r="J4172" s="8">
        <f t="shared" si="651"/>
        <v>8.319309813385671E-2</v>
      </c>
      <c r="K4172" s="8">
        <f t="shared" si="651"/>
        <v>8.1551175131253137E-2</v>
      </c>
      <c r="L4172" s="8">
        <f t="shared" si="651"/>
        <v>8.2366589955027519E-2</v>
      </c>
      <c r="M4172" s="8">
        <f t="shared" si="646"/>
        <v>8.1800900556361675E-2</v>
      </c>
      <c r="P4172">
        <v>4170</v>
      </c>
      <c r="Q4172" s="8">
        <f t="shared" si="652"/>
        <v>8.0193098133856708E-2</v>
      </c>
      <c r="R4172" s="8">
        <f t="shared" si="652"/>
        <v>7.8551175131253134E-2</v>
      </c>
      <c r="S4172" s="8">
        <f t="shared" si="652"/>
        <v>7.9366589955027517E-2</v>
      </c>
      <c r="T4172" s="8">
        <f t="shared" si="647"/>
        <v>7.8800900556361672E-2</v>
      </c>
      <c r="W4172">
        <v>4170</v>
      </c>
      <c r="X4172" s="4">
        <f t="shared" si="645"/>
        <v>8.8845231056636623E-2</v>
      </c>
      <c r="Y4172" s="4">
        <f t="shared" si="643"/>
        <v>8.8029029916212698E-2</v>
      </c>
      <c r="Z4172" s="4">
        <f t="shared" si="644"/>
        <v>8.746822008268168E-2</v>
      </c>
    </row>
    <row r="4173" spans="1:26" x14ac:dyDescent="0.25">
      <c r="A4173" s="16">
        <f t="shared" si="653"/>
        <v>47706</v>
      </c>
      <c r="B4173">
        <f>+'[2]Ejercicio 1'!E4390</f>
        <v>4171</v>
      </c>
      <c r="C4173" s="5">
        <v>8.1694888299201088E-2</v>
      </c>
      <c r="D4173" s="4">
        <f t="shared" si="648"/>
        <v>8.0052894293722532E-2</v>
      </c>
      <c r="E4173" s="6">
        <f t="shared" si="649"/>
        <v>8.086834425975449E-2</v>
      </c>
      <c r="F4173" s="7">
        <f t="shared" si="650"/>
        <v>8.0302630456190779E-2</v>
      </c>
      <c r="I4173" s="10">
        <v>4171</v>
      </c>
      <c r="J4173" s="8">
        <f t="shared" si="651"/>
        <v>8.3194888299201089E-2</v>
      </c>
      <c r="K4173" s="8">
        <f t="shared" si="651"/>
        <v>8.1552894293722533E-2</v>
      </c>
      <c r="L4173" s="8">
        <f t="shared" si="651"/>
        <v>8.2368344259754492E-2</v>
      </c>
      <c r="M4173" s="8">
        <f t="shared" si="646"/>
        <v>8.1802630456190781E-2</v>
      </c>
      <c r="P4173">
        <v>4171</v>
      </c>
      <c r="Q4173" s="8">
        <f t="shared" si="652"/>
        <v>8.0194888299201086E-2</v>
      </c>
      <c r="R4173" s="8">
        <f t="shared" si="652"/>
        <v>7.8552894293722531E-2</v>
      </c>
      <c r="S4173" s="8">
        <f t="shared" si="652"/>
        <v>7.9368344259754489E-2</v>
      </c>
      <c r="T4173" s="8">
        <f t="shared" si="647"/>
        <v>7.8802630456190778E-2</v>
      </c>
      <c r="W4173">
        <v>4171</v>
      </c>
      <c r="X4173" s="4">
        <f t="shared" si="645"/>
        <v>8.8848817735062535E-2</v>
      </c>
      <c r="Y4173" s="4">
        <f t="shared" si="643"/>
        <v>8.8032538589430165E-2</v>
      </c>
      <c r="Z4173" s="4">
        <f t="shared" si="644"/>
        <v>8.7471675588388961E-2</v>
      </c>
    </row>
    <row r="4174" spans="1:26" x14ac:dyDescent="0.25">
      <c r="A4174" s="16">
        <f t="shared" si="653"/>
        <v>47707</v>
      </c>
      <c r="B4174">
        <f>+'[2]Ejercicio 1'!E4391</f>
        <v>4172</v>
      </c>
      <c r="C4174" s="5">
        <v>8.169667846454548E-2</v>
      </c>
      <c r="D4174" s="4">
        <f t="shared" si="648"/>
        <v>8.0054613454698206E-2</v>
      </c>
      <c r="E4174" s="6">
        <f t="shared" si="649"/>
        <v>8.0870098563719017E-2</v>
      </c>
      <c r="F4174" s="7">
        <f t="shared" si="650"/>
        <v>8.0304360354749457E-2</v>
      </c>
      <c r="I4174" s="10">
        <v>4172</v>
      </c>
      <c r="J4174" s="8">
        <f t="shared" si="651"/>
        <v>8.3196678464545482E-2</v>
      </c>
      <c r="K4174" s="8">
        <f t="shared" si="651"/>
        <v>8.1554613454698208E-2</v>
      </c>
      <c r="L4174" s="8">
        <f t="shared" si="651"/>
        <v>8.2370098563719019E-2</v>
      </c>
      <c r="M4174" s="8">
        <f t="shared" si="646"/>
        <v>8.1804360354749459E-2</v>
      </c>
      <c r="P4174">
        <v>4172</v>
      </c>
      <c r="Q4174" s="8">
        <f t="shared" si="652"/>
        <v>8.0196678464545479E-2</v>
      </c>
      <c r="R4174" s="8">
        <f t="shared" si="652"/>
        <v>7.8554613454698205E-2</v>
      </c>
      <c r="S4174" s="8">
        <f t="shared" si="652"/>
        <v>7.9370098563719016E-2</v>
      </c>
      <c r="T4174" s="8">
        <f t="shared" si="647"/>
        <v>7.8804360354749456E-2</v>
      </c>
      <c r="W4174">
        <v>4172</v>
      </c>
      <c r="X4174" s="4">
        <f t="shared" si="645"/>
        <v>8.8852404415058608E-2</v>
      </c>
      <c r="Y4174" s="4">
        <f t="shared" si="643"/>
        <v>8.8036047261076139E-2</v>
      </c>
      <c r="Z4174" s="4">
        <f t="shared" si="644"/>
        <v>8.747513109092736E-2</v>
      </c>
    </row>
    <row r="4175" spans="1:26" x14ac:dyDescent="0.25">
      <c r="A4175" s="16">
        <f t="shared" si="653"/>
        <v>47708</v>
      </c>
      <c r="B4175">
        <f>+'[2]Ejercicio 1'!E4392</f>
        <v>4173</v>
      </c>
      <c r="C4175" s="5">
        <v>8.1698468629889859E-2</v>
      </c>
      <c r="D4175" s="4">
        <f t="shared" si="648"/>
        <v>8.005633261417934E-2</v>
      </c>
      <c r="E4175" s="6">
        <f t="shared" si="649"/>
        <v>8.0871852866921057E-2</v>
      </c>
      <c r="F4175" s="7">
        <f t="shared" si="650"/>
        <v>8.0306090252034876E-2</v>
      </c>
      <c r="I4175" s="10">
        <v>4173</v>
      </c>
      <c r="J4175" s="8">
        <f t="shared" si="651"/>
        <v>8.319846862988986E-2</v>
      </c>
      <c r="K4175" s="8">
        <f t="shared" si="651"/>
        <v>8.1556332614179342E-2</v>
      </c>
      <c r="L4175" s="8">
        <f t="shared" si="651"/>
        <v>8.2371852866921058E-2</v>
      </c>
      <c r="M4175" s="8">
        <f t="shared" si="646"/>
        <v>8.1806090252034877E-2</v>
      </c>
      <c r="P4175">
        <v>4173</v>
      </c>
      <c r="Q4175" s="8">
        <f t="shared" si="652"/>
        <v>8.0198468629889857E-2</v>
      </c>
      <c r="R4175" s="8">
        <f t="shared" si="652"/>
        <v>7.8556332614179339E-2</v>
      </c>
      <c r="S4175" s="8">
        <f t="shared" si="652"/>
        <v>7.9371852866921055E-2</v>
      </c>
      <c r="T4175" s="8">
        <f t="shared" si="647"/>
        <v>7.8806090252034874E-2</v>
      </c>
      <c r="W4175">
        <v>4173</v>
      </c>
      <c r="X4175" s="4">
        <f t="shared" si="645"/>
        <v>8.8855991096594991E-2</v>
      </c>
      <c r="Y4175" s="4">
        <f t="shared" si="643"/>
        <v>8.8039555931229668E-2</v>
      </c>
      <c r="Z4175" s="4">
        <f t="shared" si="644"/>
        <v>8.7478586589454677E-2</v>
      </c>
    </row>
    <row r="4176" spans="1:26" x14ac:dyDescent="0.25">
      <c r="A4176" s="16">
        <f t="shared" si="653"/>
        <v>47709</v>
      </c>
      <c r="B4176">
        <f>+'[2]Ejercicio 1'!E4393</f>
        <v>4174</v>
      </c>
      <c r="C4176" s="5">
        <v>8.1700258795234251E-2</v>
      </c>
      <c r="D4176" s="4">
        <f t="shared" si="648"/>
        <v>8.0058051772166128E-2</v>
      </c>
      <c r="E4176" s="6">
        <f t="shared" si="649"/>
        <v>8.0873607169360637E-2</v>
      </c>
      <c r="F4176" s="7">
        <f t="shared" si="650"/>
        <v>8.0307820148049894E-2</v>
      </c>
      <c r="I4176" s="10">
        <v>4174</v>
      </c>
      <c r="J4176" s="8">
        <f t="shared" si="651"/>
        <v>8.3200258795234253E-2</v>
      </c>
      <c r="K4176" s="8">
        <f t="shared" si="651"/>
        <v>8.1558051772166129E-2</v>
      </c>
      <c r="L4176" s="8">
        <f t="shared" si="651"/>
        <v>8.2373607169360638E-2</v>
      </c>
      <c r="M4176" s="8">
        <f t="shared" si="646"/>
        <v>8.1807820148049895E-2</v>
      </c>
      <c r="P4176">
        <v>4174</v>
      </c>
      <c r="Q4176" s="8">
        <f t="shared" si="652"/>
        <v>8.020025879523425E-2</v>
      </c>
      <c r="R4176" s="8">
        <f t="shared" si="652"/>
        <v>7.8558051772166126E-2</v>
      </c>
      <c r="S4176" s="8">
        <f t="shared" si="652"/>
        <v>7.9373607169360635E-2</v>
      </c>
      <c r="T4176" s="8">
        <f t="shared" si="647"/>
        <v>7.8807820148049892E-2</v>
      </c>
      <c r="W4176">
        <v>4174</v>
      </c>
      <c r="X4176" s="4">
        <f t="shared" si="645"/>
        <v>8.8859577779681356E-2</v>
      </c>
      <c r="Y4176" s="4">
        <f t="shared" si="643"/>
        <v>8.8043064599813481E-2</v>
      </c>
      <c r="Z4176" s="4">
        <f t="shared" si="644"/>
        <v>8.7482042084396291E-2</v>
      </c>
    </row>
    <row r="4177" spans="1:26" x14ac:dyDescent="0.25">
      <c r="A4177" s="16">
        <f t="shared" si="653"/>
        <v>47710</v>
      </c>
      <c r="B4177">
        <f>+'[2]Ejercicio 1'!E4394</f>
        <v>4175</v>
      </c>
      <c r="C4177" s="5">
        <v>8.170204896057863E-2</v>
      </c>
      <c r="D4177" s="4">
        <f t="shared" si="648"/>
        <v>8.0059770928658791E-2</v>
      </c>
      <c r="E4177" s="6">
        <f t="shared" si="649"/>
        <v>8.0875361471037743E-2</v>
      </c>
      <c r="F4177" s="7">
        <f t="shared" si="650"/>
        <v>8.0309550042791625E-2</v>
      </c>
      <c r="I4177" s="10">
        <v>4175</v>
      </c>
      <c r="J4177" s="8">
        <f t="shared" si="651"/>
        <v>8.3202048960578631E-2</v>
      </c>
      <c r="K4177" s="8">
        <f t="shared" si="651"/>
        <v>8.1559770928658792E-2</v>
      </c>
      <c r="L4177" s="8">
        <f t="shared" si="651"/>
        <v>8.2375361471037745E-2</v>
      </c>
      <c r="M4177" s="8">
        <f t="shared" si="646"/>
        <v>8.1809550042791626E-2</v>
      </c>
      <c r="P4177">
        <v>4175</v>
      </c>
      <c r="Q4177" s="8">
        <f t="shared" si="652"/>
        <v>8.0202048960578629E-2</v>
      </c>
      <c r="R4177" s="8">
        <f t="shared" si="652"/>
        <v>7.855977092865879E-2</v>
      </c>
      <c r="S4177" s="8">
        <f t="shared" si="652"/>
        <v>7.9375361471037742E-2</v>
      </c>
      <c r="T4177" s="8">
        <f t="shared" si="647"/>
        <v>7.8809550042791623E-2</v>
      </c>
      <c r="W4177">
        <v>4175</v>
      </c>
      <c r="X4177" s="4">
        <f t="shared" si="645"/>
        <v>8.8863164464318994E-2</v>
      </c>
      <c r="Y4177" s="4">
        <f t="shared" si="643"/>
        <v>8.80465732669031E-2</v>
      </c>
      <c r="Z4177" s="4">
        <f t="shared" si="644"/>
        <v>8.7485497576171856E-2</v>
      </c>
    </row>
    <row r="4178" spans="1:26" x14ac:dyDescent="0.25">
      <c r="A4178" s="16">
        <f t="shared" si="653"/>
        <v>47711</v>
      </c>
      <c r="B4178">
        <f>+'[2]Ejercicio 1'!E4395</f>
        <v>4176</v>
      </c>
      <c r="C4178" s="5">
        <v>8.1703839125923022E-2</v>
      </c>
      <c r="D4178" s="4">
        <f t="shared" si="648"/>
        <v>8.006149008365733E-2</v>
      </c>
      <c r="E4178" s="6">
        <f t="shared" si="649"/>
        <v>8.087711577195239E-2</v>
      </c>
      <c r="F4178" s="7">
        <f t="shared" si="650"/>
        <v>8.0311279936260097E-2</v>
      </c>
      <c r="I4178" s="10">
        <v>4176</v>
      </c>
      <c r="J4178" s="8">
        <f t="shared" si="651"/>
        <v>8.3203839125923024E-2</v>
      </c>
      <c r="K4178" s="8">
        <f t="shared" si="651"/>
        <v>8.1561490083657331E-2</v>
      </c>
      <c r="L4178" s="8">
        <f t="shared" si="651"/>
        <v>8.2377115771952392E-2</v>
      </c>
      <c r="M4178" s="8">
        <f t="shared" si="646"/>
        <v>8.1811279936260098E-2</v>
      </c>
      <c r="P4178">
        <v>4176</v>
      </c>
      <c r="Q4178" s="8">
        <f t="shared" si="652"/>
        <v>8.0203839125923021E-2</v>
      </c>
      <c r="R4178" s="8">
        <f t="shared" si="652"/>
        <v>7.8561490083657329E-2</v>
      </c>
      <c r="S4178" s="8">
        <f t="shared" si="652"/>
        <v>7.9377115771952389E-2</v>
      </c>
      <c r="T4178" s="8">
        <f t="shared" si="647"/>
        <v>7.8811279936260095E-2</v>
      </c>
      <c r="W4178">
        <v>4176</v>
      </c>
      <c r="X4178" s="4">
        <f t="shared" si="645"/>
        <v>8.8866751150506601E-2</v>
      </c>
      <c r="Y4178" s="4">
        <f t="shared" si="643"/>
        <v>8.8050081932422974E-2</v>
      </c>
      <c r="Z4178" s="4">
        <f t="shared" si="644"/>
        <v>8.7488953063936351E-2</v>
      </c>
    </row>
    <row r="4179" spans="1:26" x14ac:dyDescent="0.25">
      <c r="A4179" s="16">
        <f t="shared" si="653"/>
        <v>47712</v>
      </c>
      <c r="B4179">
        <f>+'[2]Ejercicio 1'!E4396</f>
        <v>4177</v>
      </c>
      <c r="C4179" s="5">
        <v>8.1705629291267401E-2</v>
      </c>
      <c r="D4179" s="4">
        <f t="shared" si="648"/>
        <v>8.0063209237161745E-2</v>
      </c>
      <c r="E4179" s="6">
        <f t="shared" si="649"/>
        <v>8.0878870072105452E-2</v>
      </c>
      <c r="F4179" s="7">
        <f t="shared" si="650"/>
        <v>8.0313009828458154E-2</v>
      </c>
      <c r="I4179" s="10">
        <v>4177</v>
      </c>
      <c r="J4179" s="8">
        <f t="shared" si="651"/>
        <v>8.3205629291267402E-2</v>
      </c>
      <c r="K4179" s="8">
        <f t="shared" si="651"/>
        <v>8.1563209237161746E-2</v>
      </c>
      <c r="L4179" s="8">
        <f t="shared" si="651"/>
        <v>8.2378870072105453E-2</v>
      </c>
      <c r="M4179" s="8">
        <f t="shared" si="646"/>
        <v>8.1813009828458155E-2</v>
      </c>
      <c r="P4179">
        <v>4177</v>
      </c>
      <c r="Q4179" s="8">
        <f t="shared" si="652"/>
        <v>8.02056292912674E-2</v>
      </c>
      <c r="R4179" s="8">
        <f t="shared" si="652"/>
        <v>7.8563209237161744E-2</v>
      </c>
      <c r="S4179" s="8">
        <f t="shared" si="652"/>
        <v>7.9378870072105451E-2</v>
      </c>
      <c r="T4179" s="8">
        <f t="shared" si="647"/>
        <v>7.8813009828458153E-2</v>
      </c>
      <c r="W4179">
        <v>4177</v>
      </c>
      <c r="X4179" s="4">
        <f t="shared" si="645"/>
        <v>8.8870337838235405E-2</v>
      </c>
      <c r="Y4179" s="4">
        <f t="shared" si="643"/>
        <v>8.8053590596489956E-2</v>
      </c>
      <c r="Z4179" s="4">
        <f t="shared" si="644"/>
        <v>8.7492408548115144E-2</v>
      </c>
    </row>
    <row r="4180" spans="1:26" x14ac:dyDescent="0.25">
      <c r="A4180" s="16">
        <f t="shared" si="653"/>
        <v>47713</v>
      </c>
      <c r="B4180">
        <f>+'[2]Ejercicio 1'!E4397</f>
        <v>4178</v>
      </c>
      <c r="C4180" s="5">
        <v>8.1707419456611793E-2</v>
      </c>
      <c r="D4180" s="4">
        <f t="shared" si="648"/>
        <v>8.0064928389172244E-2</v>
      </c>
      <c r="E4180" s="6">
        <f t="shared" si="649"/>
        <v>8.088062437149604E-2</v>
      </c>
      <c r="F4180" s="7">
        <f t="shared" si="650"/>
        <v>8.0314739719382952E-2</v>
      </c>
      <c r="I4180" s="10">
        <v>4178</v>
      </c>
      <c r="J4180" s="8">
        <f t="shared" si="651"/>
        <v>8.3207419456611795E-2</v>
      </c>
      <c r="K4180" s="8">
        <f t="shared" si="651"/>
        <v>8.1564928389172245E-2</v>
      </c>
      <c r="L4180" s="8">
        <f t="shared" si="651"/>
        <v>8.2380624371496042E-2</v>
      </c>
      <c r="M4180" s="8">
        <f t="shared" si="646"/>
        <v>8.1814739719382953E-2</v>
      </c>
      <c r="P4180">
        <v>4178</v>
      </c>
      <c r="Q4180" s="8">
        <f t="shared" si="652"/>
        <v>8.0207419456611792E-2</v>
      </c>
      <c r="R4180" s="8">
        <f t="shared" si="652"/>
        <v>7.8564928389172242E-2</v>
      </c>
      <c r="S4180" s="8">
        <f t="shared" si="652"/>
        <v>7.9380624371496039E-2</v>
      </c>
      <c r="T4180" s="8">
        <f t="shared" si="647"/>
        <v>7.8814739719382951E-2</v>
      </c>
      <c r="W4180">
        <v>4178</v>
      </c>
      <c r="X4180" s="4">
        <f t="shared" si="645"/>
        <v>8.887392452753437E-2</v>
      </c>
      <c r="Y4180" s="4">
        <f t="shared" si="643"/>
        <v>8.8057099258987206E-2</v>
      </c>
      <c r="Z4180" s="4">
        <f t="shared" si="644"/>
        <v>8.7495864029122197E-2</v>
      </c>
    </row>
    <row r="4181" spans="1:26" x14ac:dyDescent="0.25">
      <c r="A4181" s="16">
        <f t="shared" si="653"/>
        <v>47714</v>
      </c>
      <c r="B4181">
        <f>+'[2]Ejercicio 1'!E4398</f>
        <v>4179</v>
      </c>
      <c r="C4181" s="5">
        <v>8.1709209621956172E-2</v>
      </c>
      <c r="D4181" s="4">
        <f t="shared" si="648"/>
        <v>8.0066647539688424E-2</v>
      </c>
      <c r="E4181" s="6">
        <f t="shared" si="649"/>
        <v>8.0882378670123281E-2</v>
      </c>
      <c r="F4181" s="7">
        <f t="shared" si="650"/>
        <v>8.0316469609034477E-2</v>
      </c>
      <c r="I4181" s="10">
        <v>4179</v>
      </c>
      <c r="J4181" s="8">
        <f t="shared" si="651"/>
        <v>8.3209209621956173E-2</v>
      </c>
      <c r="K4181" s="8">
        <f t="shared" si="651"/>
        <v>8.1566647539688425E-2</v>
      </c>
      <c r="L4181" s="8">
        <f t="shared" si="651"/>
        <v>8.2382378670123282E-2</v>
      </c>
      <c r="M4181" s="8">
        <f t="shared" si="646"/>
        <v>8.1816469609034478E-2</v>
      </c>
      <c r="P4181">
        <v>4179</v>
      </c>
      <c r="Q4181" s="8">
        <f t="shared" si="652"/>
        <v>8.0209209621956171E-2</v>
      </c>
      <c r="R4181" s="8">
        <f t="shared" si="652"/>
        <v>7.8566647539688422E-2</v>
      </c>
      <c r="S4181" s="8">
        <f t="shared" si="652"/>
        <v>7.938237867012328E-2</v>
      </c>
      <c r="T4181" s="8">
        <f t="shared" si="647"/>
        <v>7.8816469609034476E-2</v>
      </c>
      <c r="W4181">
        <v>4179</v>
      </c>
      <c r="X4181" s="4">
        <f t="shared" si="645"/>
        <v>8.8877511218373201E-2</v>
      </c>
      <c r="Y4181" s="4">
        <f t="shared" si="643"/>
        <v>8.8060607919911202E-2</v>
      </c>
      <c r="Z4181" s="4">
        <f t="shared" si="644"/>
        <v>8.7499319506121012E-2</v>
      </c>
    </row>
    <row r="4182" spans="1:26" x14ac:dyDescent="0.25">
      <c r="A4182" s="16">
        <f t="shared" si="653"/>
        <v>47715</v>
      </c>
      <c r="B4182">
        <f>+'[2]Ejercicio 1'!E4399</f>
        <v>4180</v>
      </c>
      <c r="C4182" s="5">
        <v>8.1710999787300564E-2</v>
      </c>
      <c r="D4182" s="4">
        <f t="shared" si="648"/>
        <v>8.0068366688710285E-2</v>
      </c>
      <c r="E4182" s="6">
        <f t="shared" si="649"/>
        <v>8.088413296798895E-2</v>
      </c>
      <c r="F4182" s="7">
        <f t="shared" si="650"/>
        <v>8.0318199497415588E-2</v>
      </c>
      <c r="I4182" s="10">
        <v>4180</v>
      </c>
      <c r="J4182" s="8">
        <f t="shared" si="651"/>
        <v>8.3210999787300566E-2</v>
      </c>
      <c r="K4182" s="8">
        <f t="shared" si="651"/>
        <v>8.1568366688710287E-2</v>
      </c>
      <c r="L4182" s="8">
        <f t="shared" si="651"/>
        <v>8.2384132967988952E-2</v>
      </c>
      <c r="M4182" s="8">
        <f t="shared" si="646"/>
        <v>8.1818199497415589E-2</v>
      </c>
      <c r="P4182">
        <v>4180</v>
      </c>
      <c r="Q4182" s="8">
        <f t="shared" si="652"/>
        <v>8.0210999787300563E-2</v>
      </c>
      <c r="R4182" s="8">
        <f t="shared" si="652"/>
        <v>7.8568366688710284E-2</v>
      </c>
      <c r="S4182" s="8">
        <f t="shared" si="652"/>
        <v>7.9384132967988949E-2</v>
      </c>
      <c r="T4182" s="8">
        <f t="shared" si="647"/>
        <v>7.8818199497415586E-2</v>
      </c>
      <c r="W4182">
        <v>4180</v>
      </c>
      <c r="X4182" s="4">
        <f t="shared" si="645"/>
        <v>8.8881097910762888E-2</v>
      </c>
      <c r="Y4182" s="4">
        <f t="shared" si="643"/>
        <v>8.8064116579383178E-2</v>
      </c>
      <c r="Z4182" s="4">
        <f t="shared" si="644"/>
        <v>8.750277497953414E-2</v>
      </c>
    </row>
    <row r="4183" spans="1:26" x14ac:dyDescent="0.25">
      <c r="A4183" s="16">
        <f t="shared" si="653"/>
        <v>47716</v>
      </c>
      <c r="B4183">
        <f>+'[2]Ejercicio 1'!E4400</f>
        <v>4181</v>
      </c>
      <c r="C4183" s="5">
        <v>8.1712789952644943E-2</v>
      </c>
      <c r="D4183" s="4">
        <f t="shared" si="648"/>
        <v>8.0070085836238022E-2</v>
      </c>
      <c r="E4183" s="6">
        <f t="shared" si="649"/>
        <v>8.0885887265092132E-2</v>
      </c>
      <c r="F4183" s="7">
        <f t="shared" si="650"/>
        <v>8.0319929384523439E-2</v>
      </c>
      <c r="I4183" s="10">
        <v>4181</v>
      </c>
      <c r="J4183" s="8">
        <f t="shared" si="651"/>
        <v>8.3212789952644944E-2</v>
      </c>
      <c r="K4183" s="8">
        <f t="shared" si="651"/>
        <v>8.1570085836238024E-2</v>
      </c>
      <c r="L4183" s="8">
        <f t="shared" si="651"/>
        <v>8.2385887265092134E-2</v>
      </c>
      <c r="M4183" s="8">
        <f t="shared" si="646"/>
        <v>8.181992938452344E-2</v>
      </c>
      <c r="P4183">
        <v>4181</v>
      </c>
      <c r="Q4183" s="8">
        <f t="shared" si="652"/>
        <v>8.0212789952644942E-2</v>
      </c>
      <c r="R4183" s="8">
        <f t="shared" si="652"/>
        <v>7.8570085836238021E-2</v>
      </c>
      <c r="S4183" s="8">
        <f t="shared" si="652"/>
        <v>7.9385887265092131E-2</v>
      </c>
      <c r="T4183" s="8">
        <f t="shared" si="647"/>
        <v>7.8819929384523438E-2</v>
      </c>
      <c r="W4183">
        <v>4181</v>
      </c>
      <c r="X4183" s="4">
        <f t="shared" si="645"/>
        <v>8.8884684604702988E-2</v>
      </c>
      <c r="Y4183" s="4">
        <f t="shared" si="643"/>
        <v>8.8067625237284536E-2</v>
      </c>
      <c r="Z4183" s="4">
        <f t="shared" si="644"/>
        <v>8.750623044935299E-2</v>
      </c>
    </row>
    <row r="4184" spans="1:26" x14ac:dyDescent="0.25">
      <c r="A4184" s="16">
        <f t="shared" si="653"/>
        <v>47717</v>
      </c>
      <c r="B4184">
        <f>+'[2]Ejercicio 1'!E4401</f>
        <v>4182</v>
      </c>
      <c r="C4184" s="5">
        <v>8.1714580117989336E-2</v>
      </c>
      <c r="D4184" s="4">
        <f t="shared" si="648"/>
        <v>8.0071804982271441E-2</v>
      </c>
      <c r="E4184" s="6">
        <f t="shared" si="649"/>
        <v>8.0887641561432855E-2</v>
      </c>
      <c r="F4184" s="7">
        <f t="shared" si="650"/>
        <v>8.0321659270360862E-2</v>
      </c>
      <c r="I4184" s="10">
        <v>4182</v>
      </c>
      <c r="J4184" s="8">
        <f t="shared" si="651"/>
        <v>8.3214580117989337E-2</v>
      </c>
      <c r="K4184" s="8">
        <f t="shared" si="651"/>
        <v>8.1571804982271442E-2</v>
      </c>
      <c r="L4184" s="8">
        <f t="shared" si="651"/>
        <v>8.2387641561432856E-2</v>
      </c>
      <c r="M4184" s="8">
        <f t="shared" si="646"/>
        <v>8.1821659270360864E-2</v>
      </c>
      <c r="P4184">
        <v>4182</v>
      </c>
      <c r="Q4184" s="8">
        <f t="shared" si="652"/>
        <v>8.0214580117989334E-2</v>
      </c>
      <c r="R4184" s="8">
        <f t="shared" si="652"/>
        <v>7.857180498227144E-2</v>
      </c>
      <c r="S4184" s="8">
        <f t="shared" si="652"/>
        <v>7.9387641561432853E-2</v>
      </c>
      <c r="T4184" s="8">
        <f t="shared" si="647"/>
        <v>7.8821659270360861E-2</v>
      </c>
      <c r="W4184">
        <v>4182</v>
      </c>
      <c r="X4184" s="4">
        <f t="shared" si="645"/>
        <v>8.8888271300193486E-2</v>
      </c>
      <c r="Y4184" s="4">
        <f t="shared" si="643"/>
        <v>8.8071133893694351E-2</v>
      </c>
      <c r="Z4184" s="4">
        <f t="shared" si="644"/>
        <v>8.7509685916011506E-2</v>
      </c>
    </row>
    <row r="4185" spans="1:26" x14ac:dyDescent="0.25">
      <c r="A4185" s="16">
        <f t="shared" si="653"/>
        <v>47718</v>
      </c>
      <c r="B4185">
        <f>+'[2]Ejercicio 1'!E4402</f>
        <v>4183</v>
      </c>
      <c r="C4185" s="5">
        <v>8.1716370283333714E-2</v>
      </c>
      <c r="D4185" s="4">
        <f t="shared" si="648"/>
        <v>8.0073524126810972E-2</v>
      </c>
      <c r="E4185" s="6">
        <f t="shared" si="649"/>
        <v>8.0889395857011104E-2</v>
      </c>
      <c r="F4185" s="7">
        <f t="shared" si="650"/>
        <v>8.0323389154925026E-2</v>
      </c>
      <c r="I4185" s="10">
        <v>4183</v>
      </c>
      <c r="J4185" s="8">
        <f t="shared" si="651"/>
        <v>8.3216370283333715E-2</v>
      </c>
      <c r="K4185" s="8">
        <f t="shared" si="651"/>
        <v>8.1573524126810973E-2</v>
      </c>
      <c r="L4185" s="8">
        <f t="shared" si="651"/>
        <v>8.2389395857011105E-2</v>
      </c>
      <c r="M4185" s="8">
        <f t="shared" si="646"/>
        <v>8.1823389154925028E-2</v>
      </c>
      <c r="P4185">
        <v>4183</v>
      </c>
      <c r="Q4185" s="8">
        <f t="shared" si="652"/>
        <v>8.0216370283333713E-2</v>
      </c>
      <c r="R4185" s="8">
        <f t="shared" si="652"/>
        <v>7.857352412681097E-2</v>
      </c>
      <c r="S4185" s="8">
        <f t="shared" si="652"/>
        <v>7.9389395857011102E-2</v>
      </c>
      <c r="T4185" s="8">
        <f t="shared" si="647"/>
        <v>7.8823389154925025E-2</v>
      </c>
      <c r="W4185">
        <v>4183</v>
      </c>
      <c r="X4185" s="4">
        <f t="shared" si="645"/>
        <v>8.8891857997224724E-2</v>
      </c>
      <c r="Y4185" s="4">
        <f t="shared" si="643"/>
        <v>8.807464254853091E-2</v>
      </c>
      <c r="Z4185" s="4">
        <f t="shared" si="644"/>
        <v>8.7513141379081477E-2</v>
      </c>
    </row>
    <row r="4186" spans="1:26" x14ac:dyDescent="0.25">
      <c r="A4186" s="16">
        <f t="shared" si="653"/>
        <v>47719</v>
      </c>
      <c r="B4186">
        <f>+'[2]Ejercicio 1'!E4403</f>
        <v>4184</v>
      </c>
      <c r="C4186" s="5">
        <v>8.1718160448678107E-2</v>
      </c>
      <c r="D4186" s="4">
        <f t="shared" si="648"/>
        <v>8.0075243269856183E-2</v>
      </c>
      <c r="E4186" s="6">
        <f t="shared" si="649"/>
        <v>8.0891150151827781E-2</v>
      </c>
      <c r="F4186" s="7">
        <f t="shared" si="650"/>
        <v>8.0325119038215931E-2</v>
      </c>
      <c r="I4186" s="10">
        <v>4184</v>
      </c>
      <c r="J4186" s="8">
        <f t="shared" si="651"/>
        <v>8.3218160448678108E-2</v>
      </c>
      <c r="K4186" s="8">
        <f t="shared" si="651"/>
        <v>8.1575243269856185E-2</v>
      </c>
      <c r="L4186" s="8">
        <f t="shared" si="651"/>
        <v>8.2391150151827783E-2</v>
      </c>
      <c r="M4186" s="8">
        <f t="shared" si="646"/>
        <v>8.1825119038215932E-2</v>
      </c>
      <c r="P4186">
        <v>4184</v>
      </c>
      <c r="Q4186" s="8">
        <f t="shared" si="652"/>
        <v>8.0218160448678105E-2</v>
      </c>
      <c r="R4186" s="8">
        <f t="shared" si="652"/>
        <v>7.8575243269856182E-2</v>
      </c>
      <c r="S4186" s="8">
        <f t="shared" si="652"/>
        <v>7.939115015182778E-2</v>
      </c>
      <c r="T4186" s="8">
        <f t="shared" si="647"/>
        <v>7.8825119038215929E-2</v>
      </c>
      <c r="W4186">
        <v>4184</v>
      </c>
      <c r="X4186" s="4">
        <f t="shared" si="645"/>
        <v>8.8895444695816048E-2</v>
      </c>
      <c r="Y4186" s="4">
        <f t="shared" si="643"/>
        <v>8.8078151201877675E-2</v>
      </c>
      <c r="Z4186" s="4">
        <f t="shared" si="644"/>
        <v>8.7516596838140365E-2</v>
      </c>
    </row>
    <row r="4187" spans="1:26" x14ac:dyDescent="0.25">
      <c r="A4187" s="16">
        <f t="shared" si="653"/>
        <v>47720</v>
      </c>
      <c r="B4187">
        <f>+'[2]Ejercicio 1'!E4404</f>
        <v>4185</v>
      </c>
      <c r="C4187" s="5">
        <v>8.1719950614022485E-2</v>
      </c>
      <c r="D4187" s="4">
        <f t="shared" si="648"/>
        <v>8.0076962411407701E-2</v>
      </c>
      <c r="E4187" s="6">
        <f t="shared" si="649"/>
        <v>8.0892904445881098E-2</v>
      </c>
      <c r="F4187" s="7">
        <f t="shared" si="650"/>
        <v>8.0326848920236421E-2</v>
      </c>
      <c r="I4187" s="10">
        <v>4185</v>
      </c>
      <c r="J4187" s="8">
        <f t="shared" si="651"/>
        <v>8.3219950614022487E-2</v>
      </c>
      <c r="K4187" s="8">
        <f t="shared" si="651"/>
        <v>8.1576962411407702E-2</v>
      </c>
      <c r="L4187" s="8">
        <f t="shared" si="651"/>
        <v>8.2392904445881099E-2</v>
      </c>
      <c r="M4187" s="8">
        <f t="shared" si="646"/>
        <v>8.1826848920236422E-2</v>
      </c>
      <c r="P4187">
        <v>4185</v>
      </c>
      <c r="Q4187" s="8">
        <f t="shared" si="652"/>
        <v>8.0219950614022484E-2</v>
      </c>
      <c r="R4187" s="8">
        <f t="shared" si="652"/>
        <v>7.85769624114077E-2</v>
      </c>
      <c r="S4187" s="8">
        <f t="shared" si="652"/>
        <v>7.9392904445881096E-2</v>
      </c>
      <c r="T4187" s="8">
        <f t="shared" si="647"/>
        <v>7.882684892023642E-2</v>
      </c>
      <c r="W4187">
        <v>4185</v>
      </c>
      <c r="X4187" s="4">
        <f t="shared" si="645"/>
        <v>8.8899031395968303E-2</v>
      </c>
      <c r="Y4187" s="4">
        <f t="shared" si="643"/>
        <v>8.8081659853652058E-2</v>
      </c>
      <c r="Z4187" s="4">
        <f t="shared" si="644"/>
        <v>8.7520052293607833E-2</v>
      </c>
    </row>
    <row r="4188" spans="1:26" x14ac:dyDescent="0.25">
      <c r="A4188" s="16">
        <f t="shared" si="653"/>
        <v>47721</v>
      </c>
      <c r="B4188">
        <f>+'[2]Ejercicio 1'!E4405</f>
        <v>4186</v>
      </c>
      <c r="C4188" s="5">
        <v>8.1721740779366878E-2</v>
      </c>
      <c r="D4188" s="4">
        <f t="shared" si="648"/>
        <v>8.0078681551464706E-2</v>
      </c>
      <c r="E4188" s="6">
        <f t="shared" si="649"/>
        <v>8.0894658739172828E-2</v>
      </c>
      <c r="F4188" s="7">
        <f t="shared" si="650"/>
        <v>8.0328578800983638E-2</v>
      </c>
      <c r="I4188" s="10">
        <v>4186</v>
      </c>
      <c r="J4188" s="8">
        <f t="shared" si="651"/>
        <v>8.3221740779366879E-2</v>
      </c>
      <c r="K4188" s="8">
        <f t="shared" si="651"/>
        <v>8.1578681551464707E-2</v>
      </c>
      <c r="L4188" s="8">
        <f t="shared" si="651"/>
        <v>8.239465873917283E-2</v>
      </c>
      <c r="M4188" s="8">
        <f t="shared" si="646"/>
        <v>8.182857880098364E-2</v>
      </c>
      <c r="P4188">
        <v>4186</v>
      </c>
      <c r="Q4188" s="8">
        <f t="shared" si="652"/>
        <v>8.0221740779366876E-2</v>
      </c>
      <c r="R4188" s="8">
        <f t="shared" si="652"/>
        <v>7.8578681551464705E-2</v>
      </c>
      <c r="S4188" s="8">
        <f t="shared" si="652"/>
        <v>7.9394658739172827E-2</v>
      </c>
      <c r="T4188" s="8">
        <f t="shared" si="647"/>
        <v>7.8828578800983637E-2</v>
      </c>
      <c r="W4188">
        <v>4186</v>
      </c>
      <c r="X4188" s="4">
        <f t="shared" si="645"/>
        <v>8.8902618097660882E-2</v>
      </c>
      <c r="Y4188" s="4">
        <f t="shared" si="643"/>
        <v>8.8085168503934899E-2</v>
      </c>
      <c r="Z4188" s="4">
        <f t="shared" si="644"/>
        <v>8.7523507745912124E-2</v>
      </c>
    </row>
    <row r="4189" spans="1:26" x14ac:dyDescent="0.25">
      <c r="A4189" s="16">
        <f t="shared" si="653"/>
        <v>47722</v>
      </c>
      <c r="B4189">
        <f>+'[2]Ejercicio 1'!E4406</f>
        <v>4187</v>
      </c>
      <c r="C4189" s="5">
        <v>8.1723530944711256E-2</v>
      </c>
      <c r="D4189" s="4">
        <f t="shared" si="648"/>
        <v>8.0080400690027628E-2</v>
      </c>
      <c r="E4189" s="6">
        <f t="shared" si="649"/>
        <v>8.0896413031701211E-2</v>
      </c>
      <c r="F4189" s="7">
        <f t="shared" si="650"/>
        <v>8.0330308680457582E-2</v>
      </c>
      <c r="I4189" s="10">
        <v>4187</v>
      </c>
      <c r="J4189" s="8">
        <f t="shared" si="651"/>
        <v>8.3223530944711258E-2</v>
      </c>
      <c r="K4189" s="8">
        <f t="shared" si="651"/>
        <v>8.158040069002763E-2</v>
      </c>
      <c r="L4189" s="8">
        <f t="shared" si="651"/>
        <v>8.2396413031701213E-2</v>
      </c>
      <c r="M4189" s="8">
        <f t="shared" si="646"/>
        <v>8.1830308680457584E-2</v>
      </c>
      <c r="P4189">
        <v>4187</v>
      </c>
      <c r="Q4189" s="8">
        <f t="shared" si="652"/>
        <v>8.0223530944711255E-2</v>
      </c>
      <c r="R4189" s="8">
        <f t="shared" si="652"/>
        <v>7.8580400690027627E-2</v>
      </c>
      <c r="S4189" s="8">
        <f t="shared" si="652"/>
        <v>7.939641303170121E-2</v>
      </c>
      <c r="T4189" s="8">
        <f t="shared" si="647"/>
        <v>7.8830308680457581E-2</v>
      </c>
      <c r="W4189">
        <v>4187</v>
      </c>
      <c r="X4189" s="4">
        <f t="shared" si="645"/>
        <v>8.8906204800903416E-2</v>
      </c>
      <c r="Y4189" s="4">
        <f t="shared" si="643"/>
        <v>8.8088677152685785E-2</v>
      </c>
      <c r="Z4189" s="4">
        <f t="shared" si="644"/>
        <v>8.7526963194205346E-2</v>
      </c>
    </row>
    <row r="4190" spans="1:26" x14ac:dyDescent="0.25">
      <c r="A4190" s="16">
        <f t="shared" si="653"/>
        <v>47723</v>
      </c>
      <c r="B4190">
        <f>+'[2]Ejercicio 1'!E4407</f>
        <v>4188</v>
      </c>
      <c r="C4190" s="5">
        <v>8.1725321110055649E-2</v>
      </c>
      <c r="D4190" s="4">
        <f t="shared" si="648"/>
        <v>8.0082119827096232E-2</v>
      </c>
      <c r="E4190" s="6">
        <f t="shared" si="649"/>
        <v>8.0898167323468009E-2</v>
      </c>
      <c r="F4190" s="7">
        <f t="shared" si="650"/>
        <v>8.0332038558661126E-2</v>
      </c>
      <c r="I4190" s="10">
        <v>4188</v>
      </c>
      <c r="J4190" s="8">
        <f t="shared" si="651"/>
        <v>8.322532111005565E-2</v>
      </c>
      <c r="K4190" s="8">
        <f t="shared" si="651"/>
        <v>8.1582119827096233E-2</v>
      </c>
      <c r="L4190" s="8">
        <f t="shared" si="651"/>
        <v>8.2398167323468011E-2</v>
      </c>
      <c r="M4190" s="8">
        <f t="shared" si="646"/>
        <v>8.1832038558661127E-2</v>
      </c>
      <c r="P4190">
        <v>4188</v>
      </c>
      <c r="Q4190" s="8">
        <f t="shared" si="652"/>
        <v>8.0225321110055647E-2</v>
      </c>
      <c r="R4190" s="8">
        <f t="shared" si="652"/>
        <v>7.8582119827096231E-2</v>
      </c>
      <c r="S4190" s="8">
        <f t="shared" si="652"/>
        <v>7.9398167323468008E-2</v>
      </c>
      <c r="T4190" s="8">
        <f t="shared" si="647"/>
        <v>7.8832038558661124E-2</v>
      </c>
      <c r="W4190">
        <v>4188</v>
      </c>
      <c r="X4190" s="4">
        <f t="shared" si="645"/>
        <v>8.8909791505696806E-2</v>
      </c>
      <c r="Y4190" s="4">
        <f t="shared" si="643"/>
        <v>8.8092185799905576E-2</v>
      </c>
      <c r="Z4190" s="4">
        <f t="shared" si="644"/>
        <v>8.7530418638909993E-2</v>
      </c>
    </row>
    <row r="4191" spans="1:26" x14ac:dyDescent="0.25">
      <c r="A4191" s="16">
        <f t="shared" si="653"/>
        <v>47724</v>
      </c>
      <c r="B4191">
        <f>+'[2]Ejercicio 1'!E4408</f>
        <v>4189</v>
      </c>
      <c r="C4191" s="5">
        <v>8.1727111275400027E-2</v>
      </c>
      <c r="D4191" s="4">
        <f t="shared" si="648"/>
        <v>8.0083838962670961E-2</v>
      </c>
      <c r="E4191" s="6">
        <f t="shared" si="649"/>
        <v>8.0899921614472348E-2</v>
      </c>
      <c r="F4191" s="7">
        <f t="shared" si="650"/>
        <v>8.0333768435591396E-2</v>
      </c>
      <c r="I4191" s="10">
        <v>4189</v>
      </c>
      <c r="J4191" s="8">
        <f t="shared" si="651"/>
        <v>8.3227111275400029E-2</v>
      </c>
      <c r="K4191" s="8">
        <f t="shared" si="651"/>
        <v>8.1583838962670963E-2</v>
      </c>
      <c r="L4191" s="8">
        <f t="shared" si="651"/>
        <v>8.2399921614472349E-2</v>
      </c>
      <c r="M4191" s="8">
        <f t="shared" si="646"/>
        <v>8.1833768435591397E-2</v>
      </c>
      <c r="P4191">
        <v>4189</v>
      </c>
      <c r="Q4191" s="8">
        <f t="shared" si="652"/>
        <v>8.0227111275400026E-2</v>
      </c>
      <c r="R4191" s="8">
        <f t="shared" si="652"/>
        <v>7.858383896267096E-2</v>
      </c>
      <c r="S4191" s="8">
        <f t="shared" si="652"/>
        <v>7.9399921614472346E-2</v>
      </c>
      <c r="T4191" s="8">
        <f t="shared" si="647"/>
        <v>7.8833768435591395E-2</v>
      </c>
      <c r="W4191">
        <v>4189</v>
      </c>
      <c r="X4191" s="4">
        <f t="shared" si="645"/>
        <v>8.8913378212030936E-2</v>
      </c>
      <c r="Y4191" s="4">
        <f t="shared" ref="Y4191:Y4254" si="654">Tasa_Fwd(E4100,B4100,E4191,B4191,91)</f>
        <v>8.8095694445593412E-2</v>
      </c>
      <c r="Z4191" s="4">
        <f t="shared" si="644"/>
        <v>8.7533874080451476E-2</v>
      </c>
    </row>
    <row r="4192" spans="1:26" x14ac:dyDescent="0.25">
      <c r="A4192" s="16">
        <f t="shared" si="653"/>
        <v>47725</v>
      </c>
      <c r="B4192">
        <f>+'[2]Ejercicio 1'!E4409</f>
        <v>4190</v>
      </c>
      <c r="C4192" s="5">
        <v>8.1728901440744406E-2</v>
      </c>
      <c r="D4192" s="4">
        <f t="shared" si="648"/>
        <v>8.0085558096751386E-2</v>
      </c>
      <c r="E4192" s="6">
        <f t="shared" si="649"/>
        <v>8.0901675904714213E-2</v>
      </c>
      <c r="F4192" s="7">
        <f t="shared" si="650"/>
        <v>8.0335498311251266E-2</v>
      </c>
      <c r="I4192" s="10">
        <v>4190</v>
      </c>
      <c r="J4192" s="8">
        <f t="shared" si="651"/>
        <v>8.3228901440744407E-2</v>
      </c>
      <c r="K4192" s="8">
        <f t="shared" si="651"/>
        <v>8.1585558096751387E-2</v>
      </c>
      <c r="L4192" s="8">
        <f t="shared" si="651"/>
        <v>8.2401675904714214E-2</v>
      </c>
      <c r="M4192" s="8">
        <f t="shared" si="646"/>
        <v>8.1835498311251267E-2</v>
      </c>
      <c r="P4192">
        <v>4190</v>
      </c>
      <c r="Q4192" s="8">
        <f t="shared" si="652"/>
        <v>8.0228901440744405E-2</v>
      </c>
      <c r="R4192" s="8">
        <f t="shared" si="652"/>
        <v>7.8585558096751384E-2</v>
      </c>
      <c r="S4192" s="8">
        <f t="shared" si="652"/>
        <v>7.9401675904714211E-2</v>
      </c>
      <c r="T4192" s="8">
        <f t="shared" si="647"/>
        <v>7.8835498311251265E-2</v>
      </c>
      <c r="W4192">
        <v>4190</v>
      </c>
      <c r="X4192" s="4">
        <f t="shared" si="645"/>
        <v>8.8916964919925151E-2</v>
      </c>
      <c r="Y4192" s="4">
        <f t="shared" si="654"/>
        <v>8.8099203089749292E-2</v>
      </c>
      <c r="Z4192" s="4">
        <f t="shared" ref="Z4192:Z4255" si="655">Tasa_Fwd(F4164,B4164,F4192,B4192,28)</f>
        <v>8.7537329518401527E-2</v>
      </c>
    </row>
    <row r="4193" spans="1:26" x14ac:dyDescent="0.25">
      <c r="A4193" s="16">
        <f t="shared" si="653"/>
        <v>47726</v>
      </c>
      <c r="B4193">
        <f>+'[2]Ejercicio 1'!E4410</f>
        <v>4191</v>
      </c>
      <c r="C4193" s="5">
        <v>8.1730691606088798E-2</v>
      </c>
      <c r="D4193" s="4">
        <f t="shared" si="648"/>
        <v>8.0087277229338144E-2</v>
      </c>
      <c r="E4193" s="6">
        <f t="shared" si="649"/>
        <v>8.0903430194194492E-2</v>
      </c>
      <c r="F4193" s="7">
        <f t="shared" si="650"/>
        <v>8.0337228185637849E-2</v>
      </c>
      <c r="I4193" s="10">
        <v>4191</v>
      </c>
      <c r="J4193" s="8">
        <f t="shared" si="651"/>
        <v>8.32306916060888E-2</v>
      </c>
      <c r="K4193" s="8">
        <f t="shared" si="651"/>
        <v>8.1587277229338145E-2</v>
      </c>
      <c r="L4193" s="8">
        <f t="shared" si="651"/>
        <v>8.2403430194194494E-2</v>
      </c>
      <c r="M4193" s="8">
        <f t="shared" si="646"/>
        <v>8.183722818563785E-2</v>
      </c>
      <c r="P4193">
        <v>4191</v>
      </c>
      <c r="Q4193" s="8">
        <f t="shared" si="652"/>
        <v>8.0230691606088797E-2</v>
      </c>
      <c r="R4193" s="8">
        <f t="shared" si="652"/>
        <v>7.8587277229338143E-2</v>
      </c>
      <c r="S4193" s="8">
        <f t="shared" si="652"/>
        <v>7.9403430194194491E-2</v>
      </c>
      <c r="T4193" s="8">
        <f t="shared" si="647"/>
        <v>7.8837228185637848E-2</v>
      </c>
      <c r="W4193">
        <v>4191</v>
      </c>
      <c r="X4193" s="4">
        <f t="shared" si="645"/>
        <v>8.8920551629379424E-2</v>
      </c>
      <c r="Y4193" s="4">
        <f t="shared" si="654"/>
        <v>8.810271173241449E-2</v>
      </c>
      <c r="Z4193" s="4">
        <f t="shared" si="655"/>
        <v>8.7540784952343367E-2</v>
      </c>
    </row>
    <row r="4194" spans="1:26" x14ac:dyDescent="0.25">
      <c r="A4194" s="16">
        <f t="shared" si="653"/>
        <v>47727</v>
      </c>
      <c r="B4194">
        <f>+'[2]Ejercicio 1'!E4411</f>
        <v>4192</v>
      </c>
      <c r="C4194" s="5">
        <v>8.1732481771433177E-2</v>
      </c>
      <c r="D4194" s="4">
        <f t="shared" si="648"/>
        <v>8.0088996360430195E-2</v>
      </c>
      <c r="E4194" s="6">
        <f t="shared" si="649"/>
        <v>8.0905184482911424E-2</v>
      </c>
      <c r="F4194" s="7">
        <f t="shared" si="650"/>
        <v>8.0338958058751173E-2</v>
      </c>
      <c r="I4194" s="10">
        <v>4192</v>
      </c>
      <c r="J4194" s="8">
        <f t="shared" si="651"/>
        <v>8.3232481771433178E-2</v>
      </c>
      <c r="K4194" s="8">
        <f t="shared" si="651"/>
        <v>8.1588996360430197E-2</v>
      </c>
      <c r="L4194" s="8">
        <f t="shared" si="651"/>
        <v>8.2405184482911426E-2</v>
      </c>
      <c r="M4194" s="8">
        <f t="shared" si="646"/>
        <v>8.1838958058751174E-2</v>
      </c>
      <c r="P4194">
        <v>4192</v>
      </c>
      <c r="Q4194" s="8">
        <f t="shared" si="652"/>
        <v>8.0232481771433176E-2</v>
      </c>
      <c r="R4194" s="8">
        <f t="shared" si="652"/>
        <v>7.8588996360430194E-2</v>
      </c>
      <c r="S4194" s="8">
        <f t="shared" si="652"/>
        <v>7.9405184482911423E-2</v>
      </c>
      <c r="T4194" s="8">
        <f t="shared" si="647"/>
        <v>7.8838958058751171E-2</v>
      </c>
      <c r="W4194">
        <v>4192</v>
      </c>
      <c r="X4194" s="4">
        <f t="shared" si="645"/>
        <v>8.8924138340374437E-2</v>
      </c>
      <c r="Y4194" s="4">
        <f t="shared" si="654"/>
        <v>8.8106220373507321E-2</v>
      </c>
      <c r="Z4194" s="4">
        <f t="shared" si="655"/>
        <v>8.7544240383119157E-2</v>
      </c>
    </row>
    <row r="4195" spans="1:26" x14ac:dyDescent="0.25">
      <c r="A4195" s="16">
        <f t="shared" si="653"/>
        <v>47728</v>
      </c>
      <c r="B4195">
        <f>+'[2]Ejercicio 1'!E4412</f>
        <v>4193</v>
      </c>
      <c r="C4195" s="5">
        <v>8.1734271936777569E-2</v>
      </c>
      <c r="D4195" s="4">
        <f t="shared" si="648"/>
        <v>8.0090715490028372E-2</v>
      </c>
      <c r="E4195" s="6">
        <f t="shared" si="649"/>
        <v>8.0906938770866757E-2</v>
      </c>
      <c r="F4195" s="7">
        <f t="shared" si="650"/>
        <v>8.0340687930594096E-2</v>
      </c>
      <c r="I4195" s="10">
        <v>4193</v>
      </c>
      <c r="J4195" s="8">
        <f t="shared" si="651"/>
        <v>8.3234271936777571E-2</v>
      </c>
      <c r="K4195" s="8">
        <f t="shared" si="651"/>
        <v>8.1590715490028373E-2</v>
      </c>
      <c r="L4195" s="8">
        <f t="shared" si="651"/>
        <v>8.2406938770866758E-2</v>
      </c>
      <c r="M4195" s="8">
        <f t="shared" si="646"/>
        <v>8.1840687930594097E-2</v>
      </c>
      <c r="P4195">
        <v>4193</v>
      </c>
      <c r="Q4195" s="8">
        <f t="shared" si="652"/>
        <v>8.0234271936777568E-2</v>
      </c>
      <c r="R4195" s="8">
        <f t="shared" si="652"/>
        <v>7.8590715490028371E-2</v>
      </c>
      <c r="S4195" s="8">
        <f t="shared" si="652"/>
        <v>7.9406938770866756E-2</v>
      </c>
      <c r="T4195" s="8">
        <f t="shared" si="647"/>
        <v>7.8840687930594094E-2</v>
      </c>
      <c r="W4195">
        <v>4193</v>
      </c>
      <c r="X4195" s="4">
        <f t="shared" si="645"/>
        <v>8.8927725052919862E-2</v>
      </c>
      <c r="Y4195" s="4">
        <f t="shared" si="654"/>
        <v>8.8109729013108595E-2</v>
      </c>
      <c r="Z4195" s="4">
        <f t="shared" si="655"/>
        <v>8.7547695809883877E-2</v>
      </c>
    </row>
    <row r="4196" spans="1:26" x14ac:dyDescent="0.25">
      <c r="A4196" s="16">
        <f t="shared" si="653"/>
        <v>47729</v>
      </c>
      <c r="B4196">
        <f>+'[2]Ejercicio 1'!E4413</f>
        <v>4194</v>
      </c>
      <c r="C4196" s="5">
        <v>8.1736062102121948E-2</v>
      </c>
      <c r="D4196" s="4">
        <f t="shared" si="648"/>
        <v>8.0092434618132272E-2</v>
      </c>
      <c r="E4196" s="6">
        <f t="shared" si="649"/>
        <v>8.090869305805963E-2</v>
      </c>
      <c r="F4196" s="7">
        <f t="shared" si="650"/>
        <v>8.0342417801163732E-2</v>
      </c>
      <c r="I4196" s="10">
        <v>4194</v>
      </c>
      <c r="J4196" s="8">
        <f t="shared" si="651"/>
        <v>8.3236062102121949E-2</v>
      </c>
      <c r="K4196" s="8">
        <f t="shared" si="651"/>
        <v>8.1592434618132273E-2</v>
      </c>
      <c r="L4196" s="8">
        <f t="shared" si="651"/>
        <v>8.2408693058059632E-2</v>
      </c>
      <c r="M4196" s="8">
        <f t="shared" si="646"/>
        <v>8.1842417801163733E-2</v>
      </c>
      <c r="P4196">
        <v>4194</v>
      </c>
      <c r="Q4196" s="8">
        <f t="shared" si="652"/>
        <v>8.0236062102121947E-2</v>
      </c>
      <c r="R4196" s="8">
        <f t="shared" si="652"/>
        <v>7.859243461813227E-2</v>
      </c>
      <c r="S4196" s="8">
        <f t="shared" si="652"/>
        <v>7.9408693058059629E-2</v>
      </c>
      <c r="T4196" s="8">
        <f t="shared" si="647"/>
        <v>7.8842417801163731E-2</v>
      </c>
      <c r="W4196">
        <v>4194</v>
      </c>
      <c r="X4196" s="4">
        <f t="shared" si="645"/>
        <v>8.89313117670157E-2</v>
      </c>
      <c r="Y4196" s="4">
        <f t="shared" si="654"/>
        <v>8.8113237651178788E-2</v>
      </c>
      <c r="Z4196" s="4">
        <f t="shared" si="655"/>
        <v>8.755115123348256E-2</v>
      </c>
    </row>
    <row r="4197" spans="1:26" x14ac:dyDescent="0.25">
      <c r="A4197" s="16">
        <f t="shared" si="653"/>
        <v>47730</v>
      </c>
      <c r="B4197">
        <f>+'[2]Ejercicio 1'!E4414</f>
        <v>4195</v>
      </c>
      <c r="C4197" s="5">
        <v>8.173785226746634E-2</v>
      </c>
      <c r="D4197" s="4">
        <f t="shared" si="648"/>
        <v>8.0094153744742089E-2</v>
      </c>
      <c r="E4197" s="6">
        <f t="shared" si="649"/>
        <v>8.091044734448917E-2</v>
      </c>
      <c r="F4197" s="7">
        <f t="shared" si="650"/>
        <v>8.0344147670462968E-2</v>
      </c>
      <c r="I4197" s="10">
        <v>4195</v>
      </c>
      <c r="J4197" s="8">
        <f t="shared" si="651"/>
        <v>8.3237852267466342E-2</v>
      </c>
      <c r="K4197" s="8">
        <f t="shared" si="651"/>
        <v>8.159415374474209E-2</v>
      </c>
      <c r="L4197" s="8">
        <f t="shared" si="651"/>
        <v>8.2410447344489171E-2</v>
      </c>
      <c r="M4197" s="8">
        <f t="shared" si="646"/>
        <v>8.1844147670462969E-2</v>
      </c>
      <c r="P4197">
        <v>4195</v>
      </c>
      <c r="Q4197" s="8">
        <f t="shared" si="652"/>
        <v>8.0237852267466339E-2</v>
      </c>
      <c r="R4197" s="8">
        <f t="shared" si="652"/>
        <v>7.8594153744742087E-2</v>
      </c>
      <c r="S4197" s="8">
        <f t="shared" si="652"/>
        <v>7.9410447344489168E-2</v>
      </c>
      <c r="T4197" s="8">
        <f t="shared" si="647"/>
        <v>7.8844147670462966E-2</v>
      </c>
      <c r="W4197">
        <v>4195</v>
      </c>
      <c r="X4197" s="4">
        <f t="shared" si="645"/>
        <v>8.8934898482652722E-2</v>
      </c>
      <c r="Y4197" s="4">
        <f t="shared" si="654"/>
        <v>8.8116746287676601E-2</v>
      </c>
      <c r="Z4197" s="4">
        <f t="shared" si="655"/>
        <v>8.7554606653495543E-2</v>
      </c>
    </row>
    <row r="4198" spans="1:26" x14ac:dyDescent="0.25">
      <c r="A4198" s="16">
        <f t="shared" si="653"/>
        <v>47731</v>
      </c>
      <c r="B4198">
        <f>+'[2]Ejercicio 1'!E4415</f>
        <v>4196</v>
      </c>
      <c r="C4198" s="5">
        <v>8.1739642432810719E-2</v>
      </c>
      <c r="D4198" s="4">
        <f t="shared" si="648"/>
        <v>8.0095872869857837E-2</v>
      </c>
      <c r="E4198" s="6">
        <f t="shared" si="649"/>
        <v>8.091220163015711E-2</v>
      </c>
      <c r="F4198" s="7">
        <f t="shared" si="650"/>
        <v>8.0345877538488944E-2</v>
      </c>
      <c r="I4198" s="10">
        <v>4196</v>
      </c>
      <c r="J4198" s="8">
        <f t="shared" si="651"/>
        <v>8.323964243281072E-2</v>
      </c>
      <c r="K4198" s="8">
        <f t="shared" si="651"/>
        <v>8.1595872869857838E-2</v>
      </c>
      <c r="L4198" s="8">
        <f t="shared" si="651"/>
        <v>8.2412201630157111E-2</v>
      </c>
      <c r="M4198" s="8">
        <f t="shared" si="646"/>
        <v>8.1845877538488945E-2</v>
      </c>
      <c r="P4198">
        <v>4196</v>
      </c>
      <c r="Q4198" s="8">
        <f t="shared" si="652"/>
        <v>8.0239642432810718E-2</v>
      </c>
      <c r="R4198" s="8">
        <f t="shared" si="652"/>
        <v>7.8595872869857836E-2</v>
      </c>
      <c r="S4198" s="8">
        <f t="shared" si="652"/>
        <v>7.9412201630157109E-2</v>
      </c>
      <c r="T4198" s="8">
        <f t="shared" si="647"/>
        <v>7.8845877538488943E-2</v>
      </c>
      <c r="W4198">
        <v>4196</v>
      </c>
      <c r="X4198" s="4">
        <f t="shared" si="645"/>
        <v>8.8938485199848941E-2</v>
      </c>
      <c r="Y4198" s="4">
        <f t="shared" si="654"/>
        <v>8.8120254922642471E-2</v>
      </c>
      <c r="Z4198" s="4">
        <f t="shared" si="655"/>
        <v>8.7558062069917106E-2</v>
      </c>
    </row>
    <row r="4199" spans="1:26" x14ac:dyDescent="0.25">
      <c r="A4199" s="16">
        <f t="shared" si="653"/>
        <v>47732</v>
      </c>
      <c r="B4199">
        <f>+'[2]Ejercicio 1'!E4416</f>
        <v>4197</v>
      </c>
      <c r="C4199" s="5">
        <v>8.1741432598155112E-2</v>
      </c>
      <c r="D4199" s="4">
        <f t="shared" si="648"/>
        <v>8.0097591993479919E-2</v>
      </c>
      <c r="E4199" s="6">
        <f t="shared" si="649"/>
        <v>8.0913955915063451E-2</v>
      </c>
      <c r="F4199" s="7">
        <f t="shared" si="650"/>
        <v>8.0347607405241633E-2</v>
      </c>
      <c r="I4199" s="10">
        <v>4197</v>
      </c>
      <c r="J4199" s="8">
        <f t="shared" si="651"/>
        <v>8.3241432598155113E-2</v>
      </c>
      <c r="K4199" s="8">
        <f t="shared" si="651"/>
        <v>8.159759199347992E-2</v>
      </c>
      <c r="L4199" s="8">
        <f t="shared" si="651"/>
        <v>8.2413955915063453E-2</v>
      </c>
      <c r="M4199" s="8">
        <f t="shared" si="646"/>
        <v>8.1847607405241635E-2</v>
      </c>
      <c r="P4199">
        <v>4197</v>
      </c>
      <c r="Q4199" s="8">
        <f t="shared" si="652"/>
        <v>8.024143259815511E-2</v>
      </c>
      <c r="R4199" s="8">
        <f t="shared" si="652"/>
        <v>7.8597591993479918E-2</v>
      </c>
      <c r="S4199" s="8">
        <f t="shared" si="652"/>
        <v>7.941395591506345E-2</v>
      </c>
      <c r="T4199" s="8">
        <f t="shared" si="647"/>
        <v>7.8847607405241632E-2</v>
      </c>
      <c r="W4199">
        <v>4197</v>
      </c>
      <c r="X4199" s="4">
        <f t="shared" si="645"/>
        <v>8.8942071918606536E-2</v>
      </c>
      <c r="Y4199" s="4">
        <f t="shared" si="654"/>
        <v>8.8123763556158058E-2</v>
      </c>
      <c r="Z4199" s="4">
        <f t="shared" si="655"/>
        <v>8.75615174823276E-2</v>
      </c>
    </row>
    <row r="4200" spans="1:26" x14ac:dyDescent="0.25">
      <c r="A4200" s="16">
        <f t="shared" si="653"/>
        <v>47733</v>
      </c>
      <c r="B4200">
        <f>+'[2]Ejercicio 1'!E4417</f>
        <v>4198</v>
      </c>
      <c r="C4200" s="5">
        <v>8.174322276349949E-2</v>
      </c>
      <c r="D4200" s="4">
        <f t="shared" si="648"/>
        <v>8.0099311115607308E-2</v>
      </c>
      <c r="E4200" s="6">
        <f t="shared" si="649"/>
        <v>8.0915710199206459E-2</v>
      </c>
      <c r="F4200" s="7">
        <f t="shared" si="650"/>
        <v>8.0349337270723922E-2</v>
      </c>
      <c r="I4200" s="10">
        <v>4198</v>
      </c>
      <c r="J4200" s="8">
        <f t="shared" si="651"/>
        <v>8.3243222763499491E-2</v>
      </c>
      <c r="K4200" s="8">
        <f t="shared" si="651"/>
        <v>8.1599311115607309E-2</v>
      </c>
      <c r="L4200" s="8">
        <f t="shared" si="651"/>
        <v>8.241571019920646E-2</v>
      </c>
      <c r="M4200" s="8">
        <f t="shared" si="646"/>
        <v>8.1849337270723924E-2</v>
      </c>
      <c r="P4200">
        <v>4198</v>
      </c>
      <c r="Q4200" s="8">
        <f t="shared" si="652"/>
        <v>8.0243222763499489E-2</v>
      </c>
      <c r="R4200" s="8">
        <f t="shared" si="652"/>
        <v>7.8599311115607307E-2</v>
      </c>
      <c r="S4200" s="8">
        <f t="shared" si="652"/>
        <v>7.9415710199206457E-2</v>
      </c>
      <c r="T4200" s="8">
        <f t="shared" si="647"/>
        <v>7.8849337270723921E-2</v>
      </c>
      <c r="W4200">
        <v>4198</v>
      </c>
      <c r="X4200" s="4">
        <f t="shared" si="645"/>
        <v>8.8945658638903566E-2</v>
      </c>
      <c r="Y4200" s="4">
        <f t="shared" si="654"/>
        <v>8.8127272188101291E-2</v>
      </c>
      <c r="Z4200" s="4">
        <f t="shared" si="655"/>
        <v>8.7564972891574902E-2</v>
      </c>
    </row>
    <row r="4201" spans="1:26" x14ac:dyDescent="0.25">
      <c r="A4201" s="16">
        <f t="shared" si="653"/>
        <v>47734</v>
      </c>
      <c r="B4201">
        <f>+'[2]Ejercicio 1'!E4418</f>
        <v>4199</v>
      </c>
      <c r="C4201" s="5">
        <v>8.1745012928843883E-2</v>
      </c>
      <c r="D4201" s="4">
        <f t="shared" si="648"/>
        <v>8.0101030236240642E-2</v>
      </c>
      <c r="E4201" s="6">
        <f t="shared" si="649"/>
        <v>8.0917464482587881E-2</v>
      </c>
      <c r="F4201" s="7">
        <f t="shared" si="650"/>
        <v>8.0351067134932938E-2</v>
      </c>
      <c r="I4201" s="10">
        <v>4199</v>
      </c>
      <c r="J4201" s="8">
        <f t="shared" si="651"/>
        <v>8.3245012928843884E-2</v>
      </c>
      <c r="K4201" s="8">
        <f t="shared" si="651"/>
        <v>8.1601030236240643E-2</v>
      </c>
      <c r="L4201" s="8">
        <f t="shared" si="651"/>
        <v>8.2417464482587882E-2</v>
      </c>
      <c r="M4201" s="8">
        <f t="shared" si="646"/>
        <v>8.1851067134932939E-2</v>
      </c>
      <c r="P4201">
        <v>4199</v>
      </c>
      <c r="Q4201" s="8">
        <f t="shared" si="652"/>
        <v>8.0245012928843881E-2</v>
      </c>
      <c r="R4201" s="8">
        <f t="shared" si="652"/>
        <v>7.860103023624064E-2</v>
      </c>
      <c r="S4201" s="8">
        <f t="shared" si="652"/>
        <v>7.9417464482587879E-2</v>
      </c>
      <c r="T4201" s="8">
        <f t="shared" si="647"/>
        <v>7.8851067134932937E-2</v>
      </c>
      <c r="W4201">
        <v>4199</v>
      </c>
      <c r="X4201" s="4">
        <f t="shared" si="645"/>
        <v>8.8949245360751453E-2</v>
      </c>
      <c r="Y4201" s="4">
        <f t="shared" si="654"/>
        <v>8.8130780818513429E-2</v>
      </c>
      <c r="Z4201" s="4">
        <f t="shared" si="655"/>
        <v>8.7568428297230785E-2</v>
      </c>
    </row>
    <row r="4202" spans="1:26" x14ac:dyDescent="0.25">
      <c r="A4202" s="16">
        <f t="shared" si="653"/>
        <v>47735</v>
      </c>
      <c r="B4202">
        <f>+'[2]Ejercicio 1'!E4419</f>
        <v>4200</v>
      </c>
      <c r="C4202" s="5">
        <v>8.1746803094188261E-2</v>
      </c>
      <c r="D4202" s="4">
        <f t="shared" si="648"/>
        <v>8.0102749355379921E-2</v>
      </c>
      <c r="E4202" s="6">
        <f t="shared" si="649"/>
        <v>8.0919218765205955E-2</v>
      </c>
      <c r="F4202" s="7">
        <f t="shared" si="650"/>
        <v>8.0352796997868695E-2</v>
      </c>
      <c r="I4202" s="10">
        <v>4200</v>
      </c>
      <c r="J4202" s="8">
        <f t="shared" si="651"/>
        <v>8.3246803094188263E-2</v>
      </c>
      <c r="K4202" s="8">
        <f t="shared" si="651"/>
        <v>8.1602749355379922E-2</v>
      </c>
      <c r="L4202" s="8">
        <f t="shared" si="651"/>
        <v>8.2419218765205957E-2</v>
      </c>
      <c r="M4202" s="8">
        <f t="shared" si="646"/>
        <v>8.1852796997868696E-2</v>
      </c>
      <c r="P4202">
        <v>4200</v>
      </c>
      <c r="Q4202" s="8">
        <f t="shared" si="652"/>
        <v>8.024680309418826E-2</v>
      </c>
      <c r="R4202" s="8">
        <f t="shared" si="652"/>
        <v>7.8602749355379919E-2</v>
      </c>
      <c r="S4202" s="8">
        <f t="shared" si="652"/>
        <v>7.9419218765205954E-2</v>
      </c>
      <c r="T4202" s="8">
        <f t="shared" si="647"/>
        <v>7.8852796997868693E-2</v>
      </c>
      <c r="W4202">
        <v>4200</v>
      </c>
      <c r="X4202" s="4">
        <f t="shared" si="645"/>
        <v>8.8952832084150169E-2</v>
      </c>
      <c r="Y4202" s="4">
        <f t="shared" si="654"/>
        <v>8.8134289447392725E-2</v>
      </c>
      <c r="Z4202" s="4">
        <f t="shared" si="655"/>
        <v>8.7571883698875599E-2</v>
      </c>
    </row>
    <row r="4203" spans="1:26" x14ac:dyDescent="0.25">
      <c r="A4203" s="16">
        <f t="shared" si="653"/>
        <v>47736</v>
      </c>
      <c r="B4203">
        <f>+'[2]Ejercicio 1'!E4420</f>
        <v>4201</v>
      </c>
      <c r="C4203" s="5">
        <v>8.1748593259532654E-2</v>
      </c>
      <c r="D4203" s="4">
        <f t="shared" si="648"/>
        <v>8.0104468473025117E-2</v>
      </c>
      <c r="E4203" s="6">
        <f t="shared" si="649"/>
        <v>8.0920973047062444E-2</v>
      </c>
      <c r="F4203" s="7">
        <f t="shared" si="650"/>
        <v>8.0354526859534037E-2</v>
      </c>
      <c r="I4203" s="10">
        <v>4201</v>
      </c>
      <c r="J4203" s="8">
        <f t="shared" si="651"/>
        <v>8.3248593259532655E-2</v>
      </c>
      <c r="K4203" s="8">
        <f t="shared" si="651"/>
        <v>8.1604468473025119E-2</v>
      </c>
      <c r="L4203" s="8">
        <f t="shared" si="651"/>
        <v>8.2420973047062446E-2</v>
      </c>
      <c r="M4203" s="8">
        <f t="shared" si="646"/>
        <v>8.1854526859534038E-2</v>
      </c>
      <c r="P4203">
        <v>4201</v>
      </c>
      <c r="Q4203" s="8">
        <f t="shared" si="652"/>
        <v>8.0248593259532652E-2</v>
      </c>
      <c r="R4203" s="8">
        <f t="shared" si="652"/>
        <v>7.8604468473025116E-2</v>
      </c>
      <c r="S4203" s="8">
        <f t="shared" si="652"/>
        <v>7.9420973047062443E-2</v>
      </c>
      <c r="T4203" s="8">
        <f t="shared" si="647"/>
        <v>7.8854526859534035E-2</v>
      </c>
      <c r="W4203">
        <v>4201</v>
      </c>
      <c r="X4203" s="4">
        <f t="shared" si="645"/>
        <v>8.8956418809089208E-2</v>
      </c>
      <c r="Y4203" s="4">
        <f t="shared" si="654"/>
        <v>8.8137798074781351E-2</v>
      </c>
      <c r="Z4203" s="4">
        <f t="shared" si="655"/>
        <v>8.7575339097362939E-2</v>
      </c>
    </row>
    <row r="4204" spans="1:26" x14ac:dyDescent="0.25">
      <c r="A4204" s="16">
        <f t="shared" si="653"/>
        <v>47737</v>
      </c>
      <c r="B4204">
        <f>+'[2]Ejercicio 1'!E4421</f>
        <v>4202</v>
      </c>
      <c r="C4204" s="5">
        <v>8.1750383424877032E-2</v>
      </c>
      <c r="D4204" s="4">
        <f t="shared" si="648"/>
        <v>8.0106187589176273E-2</v>
      </c>
      <c r="E4204" s="6">
        <f t="shared" si="649"/>
        <v>8.092272732815646E-2</v>
      </c>
      <c r="F4204" s="7">
        <f t="shared" si="650"/>
        <v>8.0356256719928965E-2</v>
      </c>
      <c r="I4204" s="10">
        <v>4202</v>
      </c>
      <c r="J4204" s="8">
        <f t="shared" si="651"/>
        <v>8.3250383424877034E-2</v>
      </c>
      <c r="K4204" s="8">
        <f t="shared" si="651"/>
        <v>8.1606187589176274E-2</v>
      </c>
      <c r="L4204" s="8">
        <f t="shared" si="651"/>
        <v>8.2422727328156462E-2</v>
      </c>
      <c r="M4204" s="8">
        <f t="shared" si="646"/>
        <v>8.1856256719928966E-2</v>
      </c>
      <c r="P4204">
        <v>4202</v>
      </c>
      <c r="Q4204" s="8">
        <f t="shared" si="652"/>
        <v>8.0250383424877031E-2</v>
      </c>
      <c r="R4204" s="8">
        <f t="shared" si="652"/>
        <v>7.8606187589176271E-2</v>
      </c>
      <c r="S4204" s="8">
        <f t="shared" si="652"/>
        <v>7.9422727328156459E-2</v>
      </c>
      <c r="T4204" s="8">
        <f t="shared" si="647"/>
        <v>7.8856256719928963E-2</v>
      </c>
      <c r="W4204">
        <v>4202</v>
      </c>
      <c r="X4204" s="4">
        <f t="shared" si="645"/>
        <v>8.8960005535588305E-2</v>
      </c>
      <c r="Y4204" s="4">
        <f t="shared" si="654"/>
        <v>8.814130670059761E-2</v>
      </c>
      <c r="Z4204" s="4">
        <f t="shared" si="655"/>
        <v>8.7578794492258874E-2</v>
      </c>
    </row>
    <row r="4205" spans="1:26" x14ac:dyDescent="0.25">
      <c r="A4205" s="16">
        <f t="shared" si="653"/>
        <v>47738</v>
      </c>
      <c r="B4205">
        <f>+'[2]Ejercicio 1'!E4422</f>
        <v>4203</v>
      </c>
      <c r="C4205" s="5">
        <v>8.1752173590221425E-2</v>
      </c>
      <c r="D4205" s="4">
        <f t="shared" si="648"/>
        <v>8.0107906703833581E-2</v>
      </c>
      <c r="E4205" s="6">
        <f t="shared" si="649"/>
        <v>8.0924481608488891E-2</v>
      </c>
      <c r="F4205" s="7">
        <f t="shared" si="650"/>
        <v>8.0357986579047774E-2</v>
      </c>
      <c r="I4205" s="10">
        <v>4203</v>
      </c>
      <c r="J4205" s="8">
        <f t="shared" si="651"/>
        <v>8.3252173590221426E-2</v>
      </c>
      <c r="K4205" s="8">
        <f t="shared" si="651"/>
        <v>8.1607906703833583E-2</v>
      </c>
      <c r="L4205" s="8">
        <f t="shared" si="651"/>
        <v>8.2424481608488892E-2</v>
      </c>
      <c r="M4205" s="8">
        <f t="shared" si="646"/>
        <v>8.1857986579047776E-2</v>
      </c>
      <c r="P4205">
        <v>4203</v>
      </c>
      <c r="Q4205" s="8">
        <f t="shared" si="652"/>
        <v>8.0252173590221423E-2</v>
      </c>
      <c r="R4205" s="8">
        <f t="shared" si="652"/>
        <v>7.860790670383358E-2</v>
      </c>
      <c r="S4205" s="8">
        <f t="shared" si="652"/>
        <v>7.9424481608488889E-2</v>
      </c>
      <c r="T4205" s="8">
        <f t="shared" si="647"/>
        <v>7.8857986579047773E-2</v>
      </c>
      <c r="W4205">
        <v>4203</v>
      </c>
      <c r="X4205" s="4">
        <f t="shared" si="645"/>
        <v>8.8963592263647917E-2</v>
      </c>
      <c r="Y4205" s="4">
        <f t="shared" si="654"/>
        <v>8.8144815324924075E-2</v>
      </c>
      <c r="Z4205" s="4">
        <f t="shared" si="655"/>
        <v>8.7582249883135163E-2</v>
      </c>
    </row>
    <row r="4206" spans="1:26" x14ac:dyDescent="0.25">
      <c r="A4206" s="16">
        <f t="shared" si="653"/>
        <v>47739</v>
      </c>
      <c r="B4206">
        <f>+'[2]Ejercicio 1'!E4423</f>
        <v>4204</v>
      </c>
      <c r="C4206" s="5">
        <v>8.1753963755565803E-2</v>
      </c>
      <c r="D4206" s="4">
        <f t="shared" si="648"/>
        <v>8.0109625816996613E-2</v>
      </c>
      <c r="E4206" s="6">
        <f t="shared" si="649"/>
        <v>8.0926235888057974E-2</v>
      </c>
      <c r="F4206" s="7">
        <f t="shared" si="650"/>
        <v>8.035971643689617E-2</v>
      </c>
      <c r="I4206" s="10">
        <v>4204</v>
      </c>
      <c r="J4206" s="8">
        <f t="shared" si="651"/>
        <v>8.3253963755565805E-2</v>
      </c>
      <c r="K4206" s="8">
        <f t="shared" si="651"/>
        <v>8.1609625816996614E-2</v>
      </c>
      <c r="L4206" s="8">
        <f t="shared" si="651"/>
        <v>8.2426235888057975E-2</v>
      </c>
      <c r="M4206" s="8">
        <f t="shared" si="646"/>
        <v>8.1859716436896171E-2</v>
      </c>
      <c r="P4206">
        <v>4204</v>
      </c>
      <c r="Q4206" s="8">
        <f t="shared" si="652"/>
        <v>8.0253963755565802E-2</v>
      </c>
      <c r="R4206" s="8">
        <f t="shared" si="652"/>
        <v>7.8609625816996612E-2</v>
      </c>
      <c r="S4206" s="8">
        <f t="shared" si="652"/>
        <v>7.9426235888057972E-2</v>
      </c>
      <c r="T4206" s="8">
        <f t="shared" si="647"/>
        <v>7.8859716436896168E-2</v>
      </c>
      <c r="W4206">
        <v>4204</v>
      </c>
      <c r="X4206" s="4">
        <f t="shared" si="645"/>
        <v>8.8967178993247839E-2</v>
      </c>
      <c r="Y4206" s="4">
        <f t="shared" si="654"/>
        <v>8.8148323947717697E-2</v>
      </c>
      <c r="Z4206" s="4">
        <f t="shared" si="655"/>
        <v>8.7585705270851119E-2</v>
      </c>
    </row>
    <row r="4207" spans="1:26" x14ac:dyDescent="0.25">
      <c r="A4207" s="16">
        <f t="shared" si="653"/>
        <v>47740</v>
      </c>
      <c r="B4207">
        <f>+'[2]Ejercicio 1'!E4424</f>
        <v>4205</v>
      </c>
      <c r="C4207" s="5">
        <v>8.1755753920910196E-2</v>
      </c>
      <c r="D4207" s="4">
        <f t="shared" si="648"/>
        <v>8.0111344928665201E-2</v>
      </c>
      <c r="E4207" s="6">
        <f t="shared" si="649"/>
        <v>8.0927990166864583E-2</v>
      </c>
      <c r="F4207" s="7">
        <f t="shared" si="650"/>
        <v>8.0361446293474151E-2</v>
      </c>
      <c r="I4207" s="10">
        <v>4205</v>
      </c>
      <c r="J4207" s="8">
        <f t="shared" si="651"/>
        <v>8.3255753920910197E-2</v>
      </c>
      <c r="K4207" s="8">
        <f t="shared" si="651"/>
        <v>8.1611344928665203E-2</v>
      </c>
      <c r="L4207" s="8">
        <f t="shared" si="651"/>
        <v>8.2427990166864584E-2</v>
      </c>
      <c r="M4207" s="8">
        <f t="shared" si="646"/>
        <v>8.1861446293474152E-2</v>
      </c>
      <c r="P4207">
        <v>4205</v>
      </c>
      <c r="Q4207" s="8">
        <f t="shared" si="652"/>
        <v>8.0255753920910194E-2</v>
      </c>
      <c r="R4207" s="8">
        <f t="shared" si="652"/>
        <v>7.86113449286652E-2</v>
      </c>
      <c r="S4207" s="8">
        <f t="shared" si="652"/>
        <v>7.9427990166864582E-2</v>
      </c>
      <c r="T4207" s="8">
        <f t="shared" si="647"/>
        <v>7.8861446293474149E-2</v>
      </c>
      <c r="W4207">
        <v>4205</v>
      </c>
      <c r="X4207" s="4">
        <f t="shared" si="645"/>
        <v>8.897076572439816E-2</v>
      </c>
      <c r="Y4207" s="4">
        <f t="shared" si="654"/>
        <v>8.8151832568938951E-2</v>
      </c>
      <c r="Z4207" s="4">
        <f t="shared" si="655"/>
        <v>8.7589160654984219E-2</v>
      </c>
    </row>
    <row r="4208" spans="1:26" x14ac:dyDescent="0.25">
      <c r="A4208" s="16">
        <f t="shared" si="653"/>
        <v>47741</v>
      </c>
      <c r="B4208">
        <f>+'[2]Ejercicio 1'!E4425</f>
        <v>4206</v>
      </c>
      <c r="C4208" s="5">
        <v>8.1757544086254574E-2</v>
      </c>
      <c r="D4208" s="4">
        <f t="shared" si="648"/>
        <v>8.0113064038839943E-2</v>
      </c>
      <c r="E4208" s="6">
        <f t="shared" si="649"/>
        <v>8.0929744444909607E-2</v>
      </c>
      <c r="F4208" s="7">
        <f t="shared" si="650"/>
        <v>8.0363176148778859E-2</v>
      </c>
      <c r="I4208" s="10">
        <v>4206</v>
      </c>
      <c r="J4208" s="8">
        <f t="shared" si="651"/>
        <v>8.3257544086254576E-2</v>
      </c>
      <c r="K4208" s="8">
        <f t="shared" si="651"/>
        <v>8.1613064038839944E-2</v>
      </c>
      <c r="L4208" s="8">
        <f t="shared" si="651"/>
        <v>8.2429744444909608E-2</v>
      </c>
      <c r="M4208" s="8">
        <f t="shared" si="646"/>
        <v>8.186317614877886E-2</v>
      </c>
      <c r="P4208">
        <v>4206</v>
      </c>
      <c r="Q4208" s="8">
        <f t="shared" si="652"/>
        <v>8.0257544086254573E-2</v>
      </c>
      <c r="R4208" s="8">
        <f t="shared" si="652"/>
        <v>7.8613064038839942E-2</v>
      </c>
      <c r="S4208" s="8">
        <f t="shared" si="652"/>
        <v>7.9429744444909606E-2</v>
      </c>
      <c r="T4208" s="8">
        <f t="shared" si="647"/>
        <v>7.8863176148778857E-2</v>
      </c>
      <c r="W4208">
        <v>4206</v>
      </c>
      <c r="X4208" s="4">
        <f t="shared" si="645"/>
        <v>8.8974352457098893E-2</v>
      </c>
      <c r="Y4208" s="4">
        <f t="shared" si="654"/>
        <v>8.8155341188668648E-2</v>
      </c>
      <c r="Z4208" s="4">
        <f t="shared" si="655"/>
        <v>8.7592616035528773E-2</v>
      </c>
    </row>
    <row r="4209" spans="1:26" x14ac:dyDescent="0.25">
      <c r="A4209" s="16">
        <f t="shared" si="653"/>
        <v>47742</v>
      </c>
      <c r="B4209">
        <f>+'[2]Ejercicio 1'!E4426</f>
        <v>4207</v>
      </c>
      <c r="C4209" s="5">
        <v>8.1759334251598967E-2</v>
      </c>
      <c r="D4209" s="4">
        <f t="shared" si="648"/>
        <v>8.011478314752063E-2</v>
      </c>
      <c r="E4209" s="6">
        <f t="shared" si="649"/>
        <v>8.0931498722191297E-2</v>
      </c>
      <c r="F4209" s="7">
        <f t="shared" si="650"/>
        <v>8.0364906002810307E-2</v>
      </c>
      <c r="I4209" s="10">
        <v>4207</v>
      </c>
      <c r="J4209" s="8">
        <f t="shared" si="651"/>
        <v>8.3259334251598968E-2</v>
      </c>
      <c r="K4209" s="8">
        <f t="shared" si="651"/>
        <v>8.1614783147520631E-2</v>
      </c>
      <c r="L4209" s="8">
        <f t="shared" si="651"/>
        <v>8.2431498722191299E-2</v>
      </c>
      <c r="M4209" s="8">
        <f t="shared" si="646"/>
        <v>8.1864906002810309E-2</v>
      </c>
      <c r="P4209">
        <v>4207</v>
      </c>
      <c r="Q4209" s="8">
        <f t="shared" si="652"/>
        <v>8.0259334251598966E-2</v>
      </c>
      <c r="R4209" s="8">
        <f t="shared" si="652"/>
        <v>7.8614783147520628E-2</v>
      </c>
      <c r="S4209" s="8">
        <f t="shared" si="652"/>
        <v>7.9431498722191296E-2</v>
      </c>
      <c r="T4209" s="8">
        <f t="shared" si="647"/>
        <v>7.8864906002810306E-2</v>
      </c>
      <c r="W4209">
        <v>4207</v>
      </c>
      <c r="X4209" s="4">
        <f t="shared" si="645"/>
        <v>8.8977939191350039E-2</v>
      </c>
      <c r="Y4209" s="4">
        <f t="shared" si="654"/>
        <v>8.8158849806867265E-2</v>
      </c>
      <c r="Z4209" s="4">
        <f t="shared" si="655"/>
        <v>8.7596071412481907E-2</v>
      </c>
    </row>
    <row r="4210" spans="1:26" x14ac:dyDescent="0.25">
      <c r="A4210" s="16">
        <f t="shared" si="653"/>
        <v>47743</v>
      </c>
      <c r="B4210">
        <f>+'[2]Ejercicio 1'!E4427</f>
        <v>4208</v>
      </c>
      <c r="C4210" s="5">
        <v>8.1761124416943345E-2</v>
      </c>
      <c r="D4210" s="4">
        <f t="shared" si="648"/>
        <v>8.0116502254707081E-2</v>
      </c>
      <c r="E4210" s="6">
        <f t="shared" si="649"/>
        <v>8.0933252998711389E-2</v>
      </c>
      <c r="F4210" s="7">
        <f t="shared" si="650"/>
        <v>8.0366635855571342E-2</v>
      </c>
      <c r="I4210" s="10">
        <v>4208</v>
      </c>
      <c r="J4210" s="8">
        <f t="shared" si="651"/>
        <v>8.3261124416943347E-2</v>
      </c>
      <c r="K4210" s="8">
        <f t="shared" si="651"/>
        <v>8.1616502254707082E-2</v>
      </c>
      <c r="L4210" s="8">
        <f t="shared" si="651"/>
        <v>8.243325299871139E-2</v>
      </c>
      <c r="M4210" s="8">
        <f t="shared" si="646"/>
        <v>8.1866635855571343E-2</v>
      </c>
      <c r="P4210">
        <v>4208</v>
      </c>
      <c r="Q4210" s="8">
        <f t="shared" si="652"/>
        <v>8.0261124416943344E-2</v>
      </c>
      <c r="R4210" s="8">
        <f t="shared" si="652"/>
        <v>7.861650225470708E-2</v>
      </c>
      <c r="S4210" s="8">
        <f t="shared" si="652"/>
        <v>7.9433252998711387E-2</v>
      </c>
      <c r="T4210" s="8">
        <f t="shared" si="647"/>
        <v>7.886663585557134E-2</v>
      </c>
      <c r="W4210">
        <v>4208</v>
      </c>
      <c r="X4210" s="4">
        <f t="shared" si="645"/>
        <v>8.8981525927141925E-2</v>
      </c>
      <c r="Y4210" s="4">
        <f t="shared" si="654"/>
        <v>8.8162358423494389E-2</v>
      </c>
      <c r="Z4210" s="4">
        <f t="shared" si="655"/>
        <v>8.7599526785846482E-2</v>
      </c>
    </row>
    <row r="4211" spans="1:26" x14ac:dyDescent="0.25">
      <c r="A4211" s="16">
        <f t="shared" si="653"/>
        <v>47744</v>
      </c>
      <c r="B4211">
        <f>+'[2]Ejercicio 1'!E4428</f>
        <v>4209</v>
      </c>
      <c r="C4211" s="5">
        <v>8.1762914582287738E-2</v>
      </c>
      <c r="D4211" s="4">
        <f t="shared" si="648"/>
        <v>8.0118221360400102E-2</v>
      </c>
      <c r="E4211" s="6">
        <f t="shared" si="649"/>
        <v>8.0935007274469895E-2</v>
      </c>
      <c r="F4211" s="7">
        <f t="shared" si="650"/>
        <v>8.0368365707059103E-2</v>
      </c>
      <c r="I4211" s="10">
        <v>4209</v>
      </c>
      <c r="J4211" s="8">
        <f t="shared" si="651"/>
        <v>8.3262914582287739E-2</v>
      </c>
      <c r="K4211" s="8">
        <f t="shared" si="651"/>
        <v>8.1618221360400103E-2</v>
      </c>
      <c r="L4211" s="8">
        <f t="shared" si="651"/>
        <v>8.2435007274469896E-2</v>
      </c>
      <c r="M4211" s="8">
        <f t="shared" si="646"/>
        <v>8.1868365707059104E-2</v>
      </c>
      <c r="P4211">
        <v>4209</v>
      </c>
      <c r="Q4211" s="8">
        <f t="shared" si="652"/>
        <v>8.0262914582287737E-2</v>
      </c>
      <c r="R4211" s="8">
        <f t="shared" si="652"/>
        <v>7.8618221360400101E-2</v>
      </c>
      <c r="S4211" s="8">
        <f t="shared" si="652"/>
        <v>7.9435007274469893E-2</v>
      </c>
      <c r="T4211" s="8">
        <f t="shared" si="647"/>
        <v>7.8868365707059102E-2</v>
      </c>
      <c r="W4211">
        <v>4209</v>
      </c>
      <c r="X4211" s="4">
        <f t="shared" si="645"/>
        <v>8.8985112664503985E-2</v>
      </c>
      <c r="Y4211" s="4">
        <f t="shared" si="654"/>
        <v>8.8165867038710766E-2</v>
      </c>
      <c r="Z4211" s="4">
        <f t="shared" si="655"/>
        <v>8.7602982155625356E-2</v>
      </c>
    </row>
    <row r="4212" spans="1:26" x14ac:dyDescent="0.25">
      <c r="A4212" s="16">
        <f t="shared" si="653"/>
        <v>47745</v>
      </c>
      <c r="B4212">
        <f>+'[2]Ejercicio 1'!E4429</f>
        <v>4210</v>
      </c>
      <c r="C4212" s="5">
        <v>8.1764704747632116E-2</v>
      </c>
      <c r="D4212" s="4">
        <f t="shared" si="648"/>
        <v>8.0119940464598277E-2</v>
      </c>
      <c r="E4212" s="6">
        <f t="shared" si="649"/>
        <v>8.0936761549465053E-2</v>
      </c>
      <c r="F4212" s="7">
        <f t="shared" si="650"/>
        <v>8.0370095557273605E-2</v>
      </c>
      <c r="I4212" s="10">
        <v>4210</v>
      </c>
      <c r="J4212" s="8">
        <f t="shared" si="651"/>
        <v>8.3264704747632118E-2</v>
      </c>
      <c r="K4212" s="8">
        <f t="shared" si="651"/>
        <v>8.1619940464598278E-2</v>
      </c>
      <c r="L4212" s="8">
        <f t="shared" si="651"/>
        <v>8.2436761549465054E-2</v>
      </c>
      <c r="M4212" s="8">
        <f t="shared" si="646"/>
        <v>8.1870095557273606E-2</v>
      </c>
      <c r="P4212">
        <v>4210</v>
      </c>
      <c r="Q4212" s="8">
        <f t="shared" si="652"/>
        <v>8.0264704747632115E-2</v>
      </c>
      <c r="R4212" s="8">
        <f t="shared" si="652"/>
        <v>7.8619940464598276E-2</v>
      </c>
      <c r="S4212" s="8">
        <f t="shared" si="652"/>
        <v>7.9436761549465051E-2</v>
      </c>
      <c r="T4212" s="8">
        <f t="shared" si="647"/>
        <v>7.8870095557273603E-2</v>
      </c>
      <c r="W4212">
        <v>4210</v>
      </c>
      <c r="X4212" s="4">
        <f t="shared" si="645"/>
        <v>8.8988699403405924E-2</v>
      </c>
      <c r="Y4212" s="4">
        <f t="shared" si="654"/>
        <v>8.8169375652314377E-2</v>
      </c>
      <c r="Z4212" s="4">
        <f t="shared" si="655"/>
        <v>8.7606437521387456E-2</v>
      </c>
    </row>
    <row r="4213" spans="1:26" x14ac:dyDescent="0.25">
      <c r="A4213" s="16">
        <f t="shared" si="653"/>
        <v>47746</v>
      </c>
      <c r="B4213">
        <f>+'[2]Ejercicio 1'!E4430</f>
        <v>4211</v>
      </c>
      <c r="C4213" s="5">
        <v>8.1766494912976509E-2</v>
      </c>
      <c r="D4213" s="4">
        <f t="shared" si="648"/>
        <v>8.0121659567302606E-2</v>
      </c>
      <c r="E4213" s="6">
        <f t="shared" si="649"/>
        <v>8.0938515823697738E-2</v>
      </c>
      <c r="F4213" s="7">
        <f t="shared" si="650"/>
        <v>8.0371825406217692E-2</v>
      </c>
      <c r="I4213" s="10">
        <v>4211</v>
      </c>
      <c r="J4213" s="8">
        <f t="shared" si="651"/>
        <v>8.326649491297651E-2</v>
      </c>
      <c r="K4213" s="8">
        <f t="shared" si="651"/>
        <v>8.1621659567302607E-2</v>
      </c>
      <c r="L4213" s="8">
        <f t="shared" si="651"/>
        <v>8.2438515823697739E-2</v>
      </c>
      <c r="M4213" s="8">
        <f t="shared" si="646"/>
        <v>8.1871825406217694E-2</v>
      </c>
      <c r="P4213">
        <v>4211</v>
      </c>
      <c r="Q4213" s="8">
        <f t="shared" si="652"/>
        <v>8.0266494912976508E-2</v>
      </c>
      <c r="R4213" s="8">
        <f t="shared" si="652"/>
        <v>7.8621659567302604E-2</v>
      </c>
      <c r="S4213" s="8">
        <f t="shared" si="652"/>
        <v>7.9438515823697736E-2</v>
      </c>
      <c r="T4213" s="8">
        <f t="shared" si="647"/>
        <v>7.8871825406217691E-2</v>
      </c>
      <c r="W4213">
        <v>4211</v>
      </c>
      <c r="X4213" s="4">
        <f t="shared" si="645"/>
        <v>8.8992286143858693E-2</v>
      </c>
      <c r="Y4213" s="4">
        <f t="shared" si="654"/>
        <v>8.8172884264386908E-2</v>
      </c>
      <c r="Z4213" s="4">
        <f t="shared" si="655"/>
        <v>8.760989288398921E-2</v>
      </c>
    </row>
    <row r="4214" spans="1:26" x14ac:dyDescent="0.25">
      <c r="A4214" s="16">
        <f t="shared" si="653"/>
        <v>47747</v>
      </c>
      <c r="B4214">
        <f>+'[2]Ejercicio 1'!E4431</f>
        <v>4212</v>
      </c>
      <c r="C4214" s="5">
        <v>8.1768285078320888E-2</v>
      </c>
      <c r="D4214" s="4">
        <f t="shared" si="648"/>
        <v>8.0123378668512907E-2</v>
      </c>
      <c r="E4214" s="6">
        <f t="shared" si="649"/>
        <v>8.0940270097168851E-2</v>
      </c>
      <c r="F4214" s="7">
        <f t="shared" si="650"/>
        <v>8.0373555253891366E-2</v>
      </c>
      <c r="I4214" s="10">
        <v>4212</v>
      </c>
      <c r="J4214" s="8">
        <f t="shared" si="651"/>
        <v>8.3268285078320889E-2</v>
      </c>
      <c r="K4214" s="8">
        <f t="shared" si="651"/>
        <v>8.1623378668512908E-2</v>
      </c>
      <c r="L4214" s="8">
        <f t="shared" si="651"/>
        <v>8.2440270097168852E-2</v>
      </c>
      <c r="M4214" s="8">
        <f t="shared" si="646"/>
        <v>8.1873555253891367E-2</v>
      </c>
      <c r="P4214">
        <v>4212</v>
      </c>
      <c r="Q4214" s="8">
        <f t="shared" si="652"/>
        <v>8.0268285078320886E-2</v>
      </c>
      <c r="R4214" s="8">
        <f t="shared" si="652"/>
        <v>7.8623378668512905E-2</v>
      </c>
      <c r="S4214" s="8">
        <f t="shared" si="652"/>
        <v>7.944027009716885E-2</v>
      </c>
      <c r="T4214" s="8">
        <f t="shared" si="647"/>
        <v>7.8873555253891364E-2</v>
      </c>
      <c r="W4214">
        <v>4212</v>
      </c>
      <c r="X4214" s="4">
        <f t="shared" si="645"/>
        <v>8.8995872885861874E-2</v>
      </c>
      <c r="Y4214" s="4">
        <f t="shared" si="654"/>
        <v>8.8176392874967882E-2</v>
      </c>
      <c r="Z4214" s="4">
        <f t="shared" si="655"/>
        <v>8.7613348243430644E-2</v>
      </c>
    </row>
    <row r="4215" spans="1:26" x14ac:dyDescent="0.25">
      <c r="A4215" s="16">
        <f t="shared" si="653"/>
        <v>47748</v>
      </c>
      <c r="B4215">
        <f>+'[2]Ejercicio 1'!E4432</f>
        <v>4213</v>
      </c>
      <c r="C4215" s="5">
        <v>8.177007524366528E-2</v>
      </c>
      <c r="D4215" s="4">
        <f t="shared" si="648"/>
        <v>8.0125097768228987E-2</v>
      </c>
      <c r="E4215" s="6">
        <f t="shared" si="649"/>
        <v>8.0942024369876603E-2</v>
      </c>
      <c r="F4215" s="7">
        <f t="shared" si="650"/>
        <v>8.0375285100288921E-2</v>
      </c>
      <c r="I4215" s="10">
        <v>4213</v>
      </c>
      <c r="J4215" s="8">
        <f t="shared" si="651"/>
        <v>8.3270075243665281E-2</v>
      </c>
      <c r="K4215" s="8">
        <f t="shared" si="651"/>
        <v>8.1625097768228988E-2</v>
      </c>
      <c r="L4215" s="8">
        <f t="shared" si="651"/>
        <v>8.2442024369876604E-2</v>
      </c>
      <c r="M4215" s="8">
        <f t="shared" si="646"/>
        <v>8.1875285100288922E-2</v>
      </c>
      <c r="P4215">
        <v>4213</v>
      </c>
      <c r="Q4215" s="8">
        <f t="shared" si="652"/>
        <v>8.0270075243665279E-2</v>
      </c>
      <c r="R4215" s="8">
        <f t="shared" si="652"/>
        <v>7.8625097768228985E-2</v>
      </c>
      <c r="S4215" s="8">
        <f t="shared" si="652"/>
        <v>7.9442024369876602E-2</v>
      </c>
      <c r="T4215" s="8">
        <f t="shared" si="647"/>
        <v>7.8875285100288919E-2</v>
      </c>
      <c r="W4215">
        <v>4213</v>
      </c>
      <c r="X4215" s="4">
        <f t="shared" si="645"/>
        <v>8.8999459629405808E-2</v>
      </c>
      <c r="Y4215" s="4">
        <f t="shared" si="654"/>
        <v>8.8179901483975601E-2</v>
      </c>
      <c r="Z4215" s="4">
        <f t="shared" si="655"/>
        <v>8.7616803598427051E-2</v>
      </c>
    </row>
    <row r="4216" spans="1:26" x14ac:dyDescent="0.25">
      <c r="A4216" s="16">
        <f t="shared" si="653"/>
        <v>47749</v>
      </c>
      <c r="B4216">
        <f>+'[2]Ejercicio 1'!E4433</f>
        <v>4214</v>
      </c>
      <c r="C4216" s="5">
        <v>8.1771865409009659E-2</v>
      </c>
      <c r="D4216" s="4">
        <f t="shared" si="648"/>
        <v>8.0126816866451026E-2</v>
      </c>
      <c r="E4216" s="6">
        <f t="shared" si="649"/>
        <v>8.0943778641822769E-2</v>
      </c>
      <c r="F4216" s="7">
        <f t="shared" si="650"/>
        <v>8.0377014945416062E-2</v>
      </c>
      <c r="I4216" s="10">
        <v>4214</v>
      </c>
      <c r="J4216" s="8">
        <f t="shared" si="651"/>
        <v>8.327186540900966E-2</v>
      </c>
      <c r="K4216" s="8">
        <f t="shared" si="651"/>
        <v>8.1626816866451027E-2</v>
      </c>
      <c r="L4216" s="8">
        <f t="shared" si="651"/>
        <v>8.2443778641822771E-2</v>
      </c>
      <c r="M4216" s="8">
        <f t="shared" si="646"/>
        <v>8.1877014945416063E-2</v>
      </c>
      <c r="P4216">
        <v>4214</v>
      </c>
      <c r="Q4216" s="8">
        <f t="shared" si="652"/>
        <v>8.0271865409009657E-2</v>
      </c>
      <c r="R4216" s="8">
        <f t="shared" si="652"/>
        <v>7.8626816866451024E-2</v>
      </c>
      <c r="S4216" s="8">
        <f t="shared" si="652"/>
        <v>7.9443778641822768E-2</v>
      </c>
      <c r="T4216" s="8">
        <f t="shared" si="647"/>
        <v>7.887701494541606E-2</v>
      </c>
      <c r="W4216">
        <v>4214</v>
      </c>
      <c r="X4216" s="4">
        <f t="shared" si="645"/>
        <v>8.900304637450937E-2</v>
      </c>
      <c r="Y4216" s="4">
        <f t="shared" si="654"/>
        <v>8.8183410091454001E-2</v>
      </c>
      <c r="Z4216" s="4">
        <f t="shared" si="655"/>
        <v>8.7620258950265997E-2</v>
      </c>
    </row>
    <row r="4217" spans="1:26" x14ac:dyDescent="0.25">
      <c r="A4217" s="16">
        <f t="shared" si="653"/>
        <v>47750</v>
      </c>
      <c r="B4217">
        <f>+'[2]Ejercicio 1'!E4434</f>
        <v>4215</v>
      </c>
      <c r="C4217" s="5">
        <v>8.1773655574354051E-2</v>
      </c>
      <c r="D4217" s="4">
        <f t="shared" si="648"/>
        <v>8.0128535963179454E-2</v>
      </c>
      <c r="E4217" s="6">
        <f t="shared" si="649"/>
        <v>8.0945532913007351E-2</v>
      </c>
      <c r="F4217" s="7">
        <f t="shared" si="650"/>
        <v>8.0378744789272788E-2</v>
      </c>
      <c r="I4217" s="10">
        <v>4215</v>
      </c>
      <c r="J4217" s="8">
        <f t="shared" si="651"/>
        <v>8.3273655574354052E-2</v>
      </c>
      <c r="K4217" s="8">
        <f t="shared" si="651"/>
        <v>8.1628535963179455E-2</v>
      </c>
      <c r="L4217" s="8">
        <f t="shared" si="651"/>
        <v>8.2445532913007352E-2</v>
      </c>
      <c r="M4217" s="8">
        <f t="shared" si="646"/>
        <v>8.1878744789272789E-2</v>
      </c>
      <c r="P4217">
        <v>4215</v>
      </c>
      <c r="Q4217" s="8">
        <f t="shared" si="652"/>
        <v>8.027365557435405E-2</v>
      </c>
      <c r="R4217" s="8">
        <f t="shared" si="652"/>
        <v>7.8628535963179452E-2</v>
      </c>
      <c r="S4217" s="8">
        <f t="shared" si="652"/>
        <v>7.944553291300735E-2</v>
      </c>
      <c r="T4217" s="8">
        <f t="shared" si="647"/>
        <v>7.8878744789272787E-2</v>
      </c>
      <c r="W4217">
        <v>4215</v>
      </c>
      <c r="X4217" s="4">
        <f t="shared" si="645"/>
        <v>8.9006633121173878E-2</v>
      </c>
      <c r="Y4217" s="4">
        <f t="shared" si="654"/>
        <v>8.8186918697480382E-2</v>
      </c>
      <c r="Z4217" s="4">
        <f t="shared" si="655"/>
        <v>8.7623714298941752E-2</v>
      </c>
    </row>
    <row r="4218" spans="1:26" x14ac:dyDescent="0.25">
      <c r="A4218" s="16">
        <f t="shared" si="653"/>
        <v>47751</v>
      </c>
      <c r="B4218">
        <f>+'[2]Ejercicio 1'!E4435</f>
        <v>4216</v>
      </c>
      <c r="C4218" s="5">
        <v>8.177544573969843E-2</v>
      </c>
      <c r="D4218" s="4">
        <f t="shared" si="648"/>
        <v>8.0130255058413452E-2</v>
      </c>
      <c r="E4218" s="6">
        <f t="shared" si="649"/>
        <v>8.0947287183428598E-2</v>
      </c>
      <c r="F4218" s="7">
        <f t="shared" si="650"/>
        <v>8.0380474631856255E-2</v>
      </c>
      <c r="I4218" s="10">
        <v>4216</v>
      </c>
      <c r="J4218" s="8">
        <f t="shared" si="651"/>
        <v>8.3275445739698431E-2</v>
      </c>
      <c r="K4218" s="8">
        <f t="shared" si="651"/>
        <v>8.1630255058413453E-2</v>
      </c>
      <c r="L4218" s="8">
        <f t="shared" si="651"/>
        <v>8.24472871834286E-2</v>
      </c>
      <c r="M4218" s="8">
        <f t="shared" si="646"/>
        <v>8.1880474631856257E-2</v>
      </c>
      <c r="P4218">
        <v>4216</v>
      </c>
      <c r="Q4218" s="8">
        <f t="shared" si="652"/>
        <v>8.0275445739698428E-2</v>
      </c>
      <c r="R4218" s="8">
        <f t="shared" si="652"/>
        <v>7.8630255058413451E-2</v>
      </c>
      <c r="S4218" s="8">
        <f t="shared" si="652"/>
        <v>7.9447287183428597E-2</v>
      </c>
      <c r="T4218" s="8">
        <f t="shared" si="647"/>
        <v>7.8880474631856254E-2</v>
      </c>
      <c r="W4218">
        <v>4216</v>
      </c>
      <c r="X4218" s="4">
        <f t="shared" ref="X4218:X4281" si="656">Tasa_Fwd(C4036,B4036,C4218,B4218,182)</f>
        <v>8.9010219869378251E-2</v>
      </c>
      <c r="Y4218" s="4">
        <f t="shared" si="654"/>
        <v>8.819042730189397E-2</v>
      </c>
      <c r="Z4218" s="4">
        <f t="shared" si="655"/>
        <v>8.7627169643603578E-2</v>
      </c>
    </row>
    <row r="4219" spans="1:26" x14ac:dyDescent="0.25">
      <c r="A4219" s="16">
        <f t="shared" si="653"/>
        <v>47752</v>
      </c>
      <c r="B4219">
        <f>+'[2]Ejercicio 1'!E4436</f>
        <v>4217</v>
      </c>
      <c r="C4219" s="5">
        <v>8.1777235905042822E-2</v>
      </c>
      <c r="D4219" s="4">
        <f t="shared" si="648"/>
        <v>8.0131974152153437E-2</v>
      </c>
      <c r="E4219" s="6">
        <f t="shared" si="649"/>
        <v>8.0949041453087359E-2</v>
      </c>
      <c r="F4219" s="7">
        <f t="shared" si="650"/>
        <v>8.0382204473166449E-2</v>
      </c>
      <c r="I4219" s="10">
        <v>4217</v>
      </c>
      <c r="J4219" s="8">
        <f t="shared" si="651"/>
        <v>8.3277235905042823E-2</v>
      </c>
      <c r="K4219" s="8">
        <f t="shared" si="651"/>
        <v>8.1631974152153439E-2</v>
      </c>
      <c r="L4219" s="8">
        <f t="shared" si="651"/>
        <v>8.244904145308736E-2</v>
      </c>
      <c r="M4219" s="8">
        <f t="shared" si="646"/>
        <v>8.1882204473166451E-2</v>
      </c>
      <c r="P4219">
        <v>4217</v>
      </c>
      <c r="Q4219" s="8">
        <f t="shared" si="652"/>
        <v>8.0277235905042821E-2</v>
      </c>
      <c r="R4219" s="8">
        <f t="shared" si="652"/>
        <v>7.8631974152153436E-2</v>
      </c>
      <c r="S4219" s="8">
        <f t="shared" si="652"/>
        <v>7.9449041453087357E-2</v>
      </c>
      <c r="T4219" s="8">
        <f t="shared" si="647"/>
        <v>7.8882204473166448E-2</v>
      </c>
      <c r="W4219">
        <v>4217</v>
      </c>
      <c r="X4219" s="4">
        <f t="shared" si="656"/>
        <v>8.9013806619133037E-2</v>
      </c>
      <c r="Y4219" s="4">
        <f t="shared" si="654"/>
        <v>8.8193935904816903E-2</v>
      </c>
      <c r="Z4219" s="4">
        <f t="shared" si="655"/>
        <v>8.7630624984673985E-2</v>
      </c>
    </row>
    <row r="4220" spans="1:26" x14ac:dyDescent="0.25">
      <c r="A4220" s="16">
        <f t="shared" si="653"/>
        <v>47753</v>
      </c>
      <c r="B4220">
        <f>+'[2]Ejercicio 1'!E4437</f>
        <v>4218</v>
      </c>
      <c r="C4220" s="5">
        <v>8.1779026070387201E-2</v>
      </c>
      <c r="D4220" s="4">
        <f t="shared" si="648"/>
        <v>8.0133693244399201E-2</v>
      </c>
      <c r="E4220" s="6">
        <f t="shared" si="649"/>
        <v>8.0950795721984548E-2</v>
      </c>
      <c r="F4220" s="7">
        <f t="shared" si="650"/>
        <v>8.0383934313206229E-2</v>
      </c>
      <c r="I4220" s="10">
        <v>4218</v>
      </c>
      <c r="J4220" s="8">
        <f t="shared" si="651"/>
        <v>8.3279026070387202E-2</v>
      </c>
      <c r="K4220" s="8">
        <f t="shared" si="651"/>
        <v>8.1633693244399202E-2</v>
      </c>
      <c r="L4220" s="8">
        <f t="shared" si="651"/>
        <v>8.2450795721984549E-2</v>
      </c>
      <c r="M4220" s="8">
        <f t="shared" si="646"/>
        <v>8.188393431320623E-2</v>
      </c>
      <c r="P4220">
        <v>4218</v>
      </c>
      <c r="Q4220" s="8">
        <f t="shared" si="652"/>
        <v>8.0279026070387199E-2</v>
      </c>
      <c r="R4220" s="8">
        <f t="shared" si="652"/>
        <v>7.86336932443992E-2</v>
      </c>
      <c r="S4220" s="8">
        <f t="shared" si="652"/>
        <v>7.9450795721984546E-2</v>
      </c>
      <c r="T4220" s="8">
        <f t="shared" si="647"/>
        <v>7.8883934313206228E-2</v>
      </c>
      <c r="W4220">
        <v>4218</v>
      </c>
      <c r="X4220" s="4">
        <f t="shared" si="656"/>
        <v>8.9017393370438236E-2</v>
      </c>
      <c r="Y4220" s="4">
        <f t="shared" si="654"/>
        <v>8.8197444506247391E-2</v>
      </c>
      <c r="Z4220" s="4">
        <f t="shared" si="655"/>
        <v>8.7634080322161551E-2</v>
      </c>
    </row>
    <row r="4221" spans="1:26" x14ac:dyDescent="0.25">
      <c r="A4221" s="16">
        <f t="shared" si="653"/>
        <v>47754</v>
      </c>
      <c r="B4221">
        <f>+'[2]Ejercicio 1'!E4438</f>
        <v>4219</v>
      </c>
      <c r="C4221" s="5">
        <v>8.1780816235731593E-2</v>
      </c>
      <c r="D4221" s="4">
        <f t="shared" si="648"/>
        <v>8.0135412335150938E-2</v>
      </c>
      <c r="E4221" s="6">
        <f t="shared" si="649"/>
        <v>8.0952549990118375E-2</v>
      </c>
      <c r="F4221" s="7">
        <f t="shared" si="650"/>
        <v>8.0385664151972749E-2</v>
      </c>
      <c r="I4221" s="10">
        <v>4219</v>
      </c>
      <c r="J4221" s="8">
        <f t="shared" si="651"/>
        <v>8.3280816235731595E-2</v>
      </c>
      <c r="K4221" s="8">
        <f t="shared" si="651"/>
        <v>8.1635412335150939E-2</v>
      </c>
      <c r="L4221" s="8">
        <f t="shared" si="651"/>
        <v>8.2452549990118376E-2</v>
      </c>
      <c r="M4221" s="8">
        <f t="shared" si="646"/>
        <v>8.1885664151972751E-2</v>
      </c>
      <c r="P4221">
        <v>4219</v>
      </c>
      <c r="Q4221" s="8">
        <f t="shared" si="652"/>
        <v>8.0280816235731592E-2</v>
      </c>
      <c r="R4221" s="8">
        <f t="shared" si="652"/>
        <v>7.8635412335150937E-2</v>
      </c>
      <c r="S4221" s="8">
        <f t="shared" si="652"/>
        <v>7.9452549990118373E-2</v>
      </c>
      <c r="T4221" s="8">
        <f t="shared" si="647"/>
        <v>7.8885664151972748E-2</v>
      </c>
      <c r="W4221">
        <v>4219</v>
      </c>
      <c r="X4221" s="4">
        <f t="shared" si="656"/>
        <v>8.9020980123294277E-2</v>
      </c>
      <c r="Y4221" s="4">
        <f t="shared" si="654"/>
        <v>8.8200953106066862E-2</v>
      </c>
      <c r="Z4221" s="4">
        <f t="shared" si="655"/>
        <v>8.7637535656057697E-2</v>
      </c>
    </row>
    <row r="4222" spans="1:26" x14ac:dyDescent="0.25">
      <c r="A4222" s="16">
        <f t="shared" si="653"/>
        <v>47755</v>
      </c>
      <c r="B4222">
        <f>+'[2]Ejercicio 1'!E4439</f>
        <v>4220</v>
      </c>
      <c r="C4222" s="5">
        <v>8.1782606401075972E-2</v>
      </c>
      <c r="D4222" s="4">
        <f t="shared" si="648"/>
        <v>8.0137131424408675E-2</v>
      </c>
      <c r="E4222" s="6">
        <f t="shared" si="649"/>
        <v>8.0954304257490617E-2</v>
      </c>
      <c r="F4222" s="7">
        <f t="shared" si="650"/>
        <v>8.0387393989465997E-2</v>
      </c>
      <c r="I4222" s="10">
        <v>4220</v>
      </c>
      <c r="J4222" s="8">
        <f t="shared" si="651"/>
        <v>8.3282606401075973E-2</v>
      </c>
      <c r="K4222" s="8">
        <f t="shared" si="651"/>
        <v>8.1637131424408677E-2</v>
      </c>
      <c r="L4222" s="8">
        <f t="shared" si="651"/>
        <v>8.2454304257490618E-2</v>
      </c>
      <c r="M4222" s="8">
        <f t="shared" si="646"/>
        <v>8.1887393989465998E-2</v>
      </c>
      <c r="P4222">
        <v>4220</v>
      </c>
      <c r="Q4222" s="8">
        <f t="shared" si="652"/>
        <v>8.028260640107597E-2</v>
      </c>
      <c r="R4222" s="8">
        <f t="shared" si="652"/>
        <v>7.8637131424408674E-2</v>
      </c>
      <c r="S4222" s="8">
        <f t="shared" si="652"/>
        <v>7.9454304257490616E-2</v>
      </c>
      <c r="T4222" s="8">
        <f t="shared" si="647"/>
        <v>7.8887393989465995E-2</v>
      </c>
      <c r="W4222">
        <v>4220</v>
      </c>
      <c r="X4222" s="4">
        <f t="shared" si="656"/>
        <v>8.9024566877690184E-2</v>
      </c>
      <c r="Y4222" s="4">
        <f t="shared" si="654"/>
        <v>8.8204461704394777E-2</v>
      </c>
      <c r="Z4222" s="4">
        <f t="shared" si="655"/>
        <v>8.7640990986365297E-2</v>
      </c>
    </row>
    <row r="4223" spans="1:26" x14ac:dyDescent="0.25">
      <c r="A4223" s="16">
        <f t="shared" si="653"/>
        <v>47756</v>
      </c>
      <c r="B4223">
        <f>+'[2]Ejercicio 1'!E4440</f>
        <v>4221</v>
      </c>
      <c r="C4223" s="5">
        <v>8.1784396566420364E-2</v>
      </c>
      <c r="D4223" s="4">
        <f t="shared" si="648"/>
        <v>8.0138850512172816E-2</v>
      </c>
      <c r="E4223" s="6">
        <f t="shared" si="649"/>
        <v>8.0956058524101274E-2</v>
      </c>
      <c r="F4223" s="7">
        <f t="shared" si="650"/>
        <v>8.038912382568883E-2</v>
      </c>
      <c r="I4223" s="10">
        <v>4221</v>
      </c>
      <c r="J4223" s="8">
        <f t="shared" si="651"/>
        <v>8.3284396566420366E-2</v>
      </c>
      <c r="K4223" s="8">
        <f t="shared" si="651"/>
        <v>8.1638850512172817E-2</v>
      </c>
      <c r="L4223" s="8">
        <f t="shared" si="651"/>
        <v>8.2456058524101275E-2</v>
      </c>
      <c r="M4223" s="8">
        <f t="shared" si="646"/>
        <v>8.1889123825688831E-2</v>
      </c>
      <c r="P4223">
        <v>4221</v>
      </c>
      <c r="Q4223" s="8">
        <f t="shared" si="652"/>
        <v>8.0284396566420363E-2</v>
      </c>
      <c r="R4223" s="8">
        <f t="shared" si="652"/>
        <v>7.8638850512172814E-2</v>
      </c>
      <c r="S4223" s="8">
        <f t="shared" si="652"/>
        <v>7.9456058524101272E-2</v>
      </c>
      <c r="T4223" s="8">
        <f t="shared" si="647"/>
        <v>7.8889123825688828E-2</v>
      </c>
      <c r="W4223">
        <v>4221</v>
      </c>
      <c r="X4223" s="4">
        <f t="shared" si="656"/>
        <v>8.9028153633657139E-2</v>
      </c>
      <c r="Y4223" s="4">
        <f t="shared" si="654"/>
        <v>8.8207970301232008E-2</v>
      </c>
      <c r="Z4223" s="4">
        <f t="shared" si="655"/>
        <v>8.7644446313084323E-2</v>
      </c>
    </row>
    <row r="4224" spans="1:26" x14ac:dyDescent="0.25">
      <c r="A4224" s="16">
        <f t="shared" si="653"/>
        <v>47757</v>
      </c>
      <c r="B4224">
        <f>+'[2]Ejercicio 1'!E4441</f>
        <v>4222</v>
      </c>
      <c r="C4224" s="5">
        <v>8.1786186731764743E-2</v>
      </c>
      <c r="D4224" s="4">
        <f t="shared" si="648"/>
        <v>8.0140569598442332E-2</v>
      </c>
      <c r="E4224" s="6">
        <f t="shared" si="649"/>
        <v>8.0957812789948597E-2</v>
      </c>
      <c r="F4224" s="7">
        <f t="shared" si="650"/>
        <v>8.0390853660641248E-2</v>
      </c>
      <c r="I4224" s="10">
        <v>4222</v>
      </c>
      <c r="J4224" s="8">
        <f t="shared" si="651"/>
        <v>8.3286186731764744E-2</v>
      </c>
      <c r="K4224" s="8">
        <f t="shared" si="651"/>
        <v>8.1640569598442334E-2</v>
      </c>
      <c r="L4224" s="8">
        <f t="shared" si="651"/>
        <v>8.2457812789948598E-2</v>
      </c>
      <c r="M4224" s="8">
        <f t="shared" si="646"/>
        <v>8.189085366064125E-2</v>
      </c>
      <c r="P4224">
        <v>4222</v>
      </c>
      <c r="Q4224" s="8">
        <f t="shared" si="652"/>
        <v>8.0286186731764742E-2</v>
      </c>
      <c r="R4224" s="8">
        <f t="shared" si="652"/>
        <v>7.8640569598442331E-2</v>
      </c>
      <c r="S4224" s="8">
        <f t="shared" si="652"/>
        <v>7.9457812789948595E-2</v>
      </c>
      <c r="T4224" s="8">
        <f t="shared" si="647"/>
        <v>7.8890853660641247E-2</v>
      </c>
      <c r="W4224">
        <v>4222</v>
      </c>
      <c r="X4224" s="4">
        <f t="shared" si="656"/>
        <v>8.903174039116353E-2</v>
      </c>
      <c r="Y4224" s="4">
        <f t="shared" si="654"/>
        <v>8.821147889653641E-2</v>
      </c>
      <c r="Z4224" s="4">
        <f t="shared" si="655"/>
        <v>8.7647901636648748E-2</v>
      </c>
    </row>
    <row r="4225" spans="1:26" x14ac:dyDescent="0.25">
      <c r="A4225" s="16">
        <f t="shared" si="653"/>
        <v>47758</v>
      </c>
      <c r="B4225">
        <f>+'[2]Ejercicio 1'!E4442</f>
        <v>4223</v>
      </c>
      <c r="C4225" s="5">
        <v>8.1787976897109135E-2</v>
      </c>
      <c r="D4225" s="4">
        <f t="shared" si="648"/>
        <v>8.0142288683217849E-2</v>
      </c>
      <c r="E4225" s="6">
        <f t="shared" si="649"/>
        <v>8.095956705503432E-2</v>
      </c>
      <c r="F4225" s="7">
        <f t="shared" si="650"/>
        <v>8.0392583494320408E-2</v>
      </c>
      <c r="I4225" s="10">
        <v>4223</v>
      </c>
      <c r="J4225" s="8">
        <f t="shared" si="651"/>
        <v>8.3287976897109137E-2</v>
      </c>
      <c r="K4225" s="8">
        <f t="shared" si="651"/>
        <v>8.1642288683217851E-2</v>
      </c>
      <c r="L4225" s="8">
        <f t="shared" si="651"/>
        <v>8.2459567055034322E-2</v>
      </c>
      <c r="M4225" s="8">
        <f t="shared" si="646"/>
        <v>8.1892583494320409E-2</v>
      </c>
      <c r="P4225">
        <v>4223</v>
      </c>
      <c r="Q4225" s="8">
        <f t="shared" si="652"/>
        <v>8.0287976897109134E-2</v>
      </c>
      <c r="R4225" s="8">
        <f t="shared" si="652"/>
        <v>7.8642288683217848E-2</v>
      </c>
      <c r="S4225" s="8">
        <f t="shared" si="652"/>
        <v>7.9459567055034319E-2</v>
      </c>
      <c r="T4225" s="8">
        <f t="shared" si="647"/>
        <v>7.8892583494320406E-2</v>
      </c>
      <c r="W4225">
        <v>4223</v>
      </c>
      <c r="X4225" s="4">
        <f t="shared" si="656"/>
        <v>8.903532715022032E-2</v>
      </c>
      <c r="Y4225" s="4">
        <f t="shared" si="654"/>
        <v>8.8214987490309732E-2</v>
      </c>
      <c r="Z4225" s="4">
        <f t="shared" si="655"/>
        <v>8.7651356956193513E-2</v>
      </c>
    </row>
    <row r="4226" spans="1:26" x14ac:dyDescent="0.25">
      <c r="A4226" s="16">
        <f t="shared" si="653"/>
        <v>47759</v>
      </c>
      <c r="B4226">
        <f>+'[2]Ejercicio 1'!E4443</f>
        <v>4224</v>
      </c>
      <c r="C4226" s="5">
        <v>8.1789767062453514E-2</v>
      </c>
      <c r="D4226" s="4">
        <f t="shared" si="648"/>
        <v>8.0144007766499353E-2</v>
      </c>
      <c r="E4226" s="6">
        <f t="shared" si="649"/>
        <v>8.0961321319356697E-2</v>
      </c>
      <c r="F4226" s="7">
        <f t="shared" si="650"/>
        <v>8.0394313326726294E-2</v>
      </c>
      <c r="I4226" s="10">
        <v>4224</v>
      </c>
      <c r="J4226" s="8">
        <f t="shared" si="651"/>
        <v>8.3289767062453515E-2</v>
      </c>
      <c r="K4226" s="8">
        <f t="shared" si="651"/>
        <v>8.1644007766499355E-2</v>
      </c>
      <c r="L4226" s="8">
        <f t="shared" si="651"/>
        <v>8.2461321319356698E-2</v>
      </c>
      <c r="M4226" s="8">
        <f t="shared" si="651"/>
        <v>8.1894313326726295E-2</v>
      </c>
      <c r="P4226">
        <v>4224</v>
      </c>
      <c r="Q4226" s="8">
        <f t="shared" si="652"/>
        <v>8.0289767062453513E-2</v>
      </c>
      <c r="R4226" s="8">
        <f t="shared" si="652"/>
        <v>7.8644007766499352E-2</v>
      </c>
      <c r="S4226" s="8">
        <f t="shared" si="652"/>
        <v>7.9461321319356695E-2</v>
      </c>
      <c r="T4226" s="8">
        <f t="shared" si="652"/>
        <v>7.8894313326726292E-2</v>
      </c>
      <c r="W4226">
        <v>4224</v>
      </c>
      <c r="X4226" s="4">
        <f t="shared" si="656"/>
        <v>8.9038913910827966E-2</v>
      </c>
      <c r="Y4226" s="4">
        <f t="shared" si="654"/>
        <v>8.821849608251156E-2</v>
      </c>
      <c r="Z4226" s="4">
        <f t="shared" si="655"/>
        <v>8.7654812272149732E-2</v>
      </c>
    </row>
    <row r="4227" spans="1:26" x14ac:dyDescent="0.25">
      <c r="A4227" s="16">
        <f t="shared" si="653"/>
        <v>47760</v>
      </c>
      <c r="B4227">
        <f>+'[2]Ejercicio 1'!E4444</f>
        <v>4225</v>
      </c>
      <c r="C4227" s="5">
        <v>8.1791557227797906E-2</v>
      </c>
      <c r="D4227" s="4">
        <f t="shared" ref="D4227:D4290" si="657">+LN((1+C4227*182/360)^(360/182))</f>
        <v>8.0145726848286872E-2</v>
      </c>
      <c r="E4227" s="6">
        <f t="shared" ref="E4227:E4290" si="658">Equivalencia_Tasas(C4227,182,91)</f>
        <v>8.0963075582917488E-2</v>
      </c>
      <c r="F4227" s="7">
        <f t="shared" ref="F4227:F4290" si="659">Equivalencia_Tasas(C4227,182,28)</f>
        <v>8.0396043157858907E-2</v>
      </c>
      <c r="I4227" s="10">
        <v>4225</v>
      </c>
      <c r="J4227" s="8">
        <f t="shared" ref="J4227:M4290" si="660">C4227+$O$1</f>
        <v>8.3291557227797908E-2</v>
      </c>
      <c r="K4227" s="8">
        <f t="shared" si="660"/>
        <v>8.1645726848286873E-2</v>
      </c>
      <c r="L4227" s="8">
        <f t="shared" si="660"/>
        <v>8.2463075582917489E-2</v>
      </c>
      <c r="M4227" s="8">
        <f t="shared" si="660"/>
        <v>8.1896043157858908E-2</v>
      </c>
      <c r="P4227">
        <v>4225</v>
      </c>
      <c r="Q4227" s="8">
        <f t="shared" ref="Q4227:T4290" si="661">C4227-$O$1</f>
        <v>8.0291557227797905E-2</v>
      </c>
      <c r="R4227" s="8">
        <f t="shared" si="661"/>
        <v>7.864572684828687E-2</v>
      </c>
      <c r="S4227" s="8">
        <f t="shared" si="661"/>
        <v>7.9463075582917486E-2</v>
      </c>
      <c r="T4227" s="8">
        <f t="shared" si="661"/>
        <v>7.8896043157858906E-2</v>
      </c>
      <c r="W4227">
        <v>4225</v>
      </c>
      <c r="X4227" s="4">
        <f t="shared" si="656"/>
        <v>8.9042500672985567E-2</v>
      </c>
      <c r="Y4227" s="4">
        <f t="shared" si="654"/>
        <v>8.8222004673220958E-2</v>
      </c>
      <c r="Z4227" s="4">
        <f t="shared" si="655"/>
        <v>8.7658267584517391E-2</v>
      </c>
    </row>
    <row r="4228" spans="1:26" x14ac:dyDescent="0.25">
      <c r="A4228" s="16">
        <f t="shared" si="653"/>
        <v>47761</v>
      </c>
      <c r="B4228">
        <f>+'[2]Ejercicio 1'!E4445</f>
        <v>4226</v>
      </c>
      <c r="C4228" s="5">
        <v>8.1793347393142285E-2</v>
      </c>
      <c r="D4228" s="4">
        <f t="shared" si="657"/>
        <v>8.0147445928580391E-2</v>
      </c>
      <c r="E4228" s="6">
        <f t="shared" si="658"/>
        <v>8.0964829845715805E-2</v>
      </c>
      <c r="F4228" s="7">
        <f t="shared" si="659"/>
        <v>8.0397772987721119E-2</v>
      </c>
      <c r="I4228" s="10">
        <v>4226</v>
      </c>
      <c r="J4228" s="8">
        <f t="shared" si="660"/>
        <v>8.3293347393142286E-2</v>
      </c>
      <c r="K4228" s="8">
        <f t="shared" si="660"/>
        <v>8.1647445928580392E-2</v>
      </c>
      <c r="L4228" s="8">
        <f t="shared" si="660"/>
        <v>8.2464829845715806E-2</v>
      </c>
      <c r="M4228" s="8">
        <f t="shared" si="660"/>
        <v>8.1897772987721121E-2</v>
      </c>
      <c r="P4228">
        <v>4226</v>
      </c>
      <c r="Q4228" s="8">
        <f t="shared" si="661"/>
        <v>8.0293347393142284E-2</v>
      </c>
      <c r="R4228" s="8">
        <f t="shared" si="661"/>
        <v>7.864744592858039E-2</v>
      </c>
      <c r="S4228" s="8">
        <f t="shared" si="661"/>
        <v>7.9464829845715804E-2</v>
      </c>
      <c r="T4228" s="8">
        <f t="shared" si="661"/>
        <v>7.8897772987721118E-2</v>
      </c>
      <c r="W4228">
        <v>4226</v>
      </c>
      <c r="X4228" s="4">
        <f t="shared" si="656"/>
        <v>8.9046087436683491E-2</v>
      </c>
      <c r="Y4228" s="4">
        <f t="shared" si="654"/>
        <v>8.8225513262398386E-2</v>
      </c>
      <c r="Z4228" s="4">
        <f t="shared" si="655"/>
        <v>8.7661722893299335E-2</v>
      </c>
    </row>
    <row r="4229" spans="1:26" x14ac:dyDescent="0.25">
      <c r="A4229" s="16">
        <f t="shared" ref="A4229:A4292" si="662">+A4228+1</f>
        <v>47762</v>
      </c>
      <c r="B4229">
        <f>+'[2]Ejercicio 1'!E4446</f>
        <v>4227</v>
      </c>
      <c r="C4229" s="5">
        <v>8.1795137558486677E-2</v>
      </c>
      <c r="D4229" s="4">
        <f t="shared" si="657"/>
        <v>8.0149165007380119E-2</v>
      </c>
      <c r="E4229" s="6">
        <f t="shared" si="658"/>
        <v>8.0966584107751663E-2</v>
      </c>
      <c r="F4229" s="7">
        <f t="shared" si="659"/>
        <v>8.0399502816312918E-2</v>
      </c>
      <c r="I4229" s="10">
        <v>4227</v>
      </c>
      <c r="J4229" s="8">
        <f t="shared" si="660"/>
        <v>8.3295137558486679E-2</v>
      </c>
      <c r="K4229" s="8">
        <f t="shared" si="660"/>
        <v>8.164916500738012E-2</v>
      </c>
      <c r="L4229" s="8">
        <f t="shared" si="660"/>
        <v>8.2466584107751664E-2</v>
      </c>
      <c r="M4229" s="8">
        <f t="shared" si="660"/>
        <v>8.1899502816312919E-2</v>
      </c>
      <c r="P4229">
        <v>4227</v>
      </c>
      <c r="Q4229" s="8">
        <f t="shared" si="661"/>
        <v>8.0295137558486676E-2</v>
      </c>
      <c r="R4229" s="8">
        <f t="shared" si="661"/>
        <v>7.8649165007380117E-2</v>
      </c>
      <c r="S4229" s="8">
        <f t="shared" si="661"/>
        <v>7.9466584107751662E-2</v>
      </c>
      <c r="T4229" s="8">
        <f t="shared" si="661"/>
        <v>7.8899502816312916E-2</v>
      </c>
      <c r="W4229">
        <v>4227</v>
      </c>
      <c r="X4229" s="4">
        <f t="shared" si="656"/>
        <v>8.9049674201952464E-2</v>
      </c>
      <c r="Y4229" s="4">
        <f t="shared" si="654"/>
        <v>8.8229021850045622E-2</v>
      </c>
      <c r="Z4229" s="4">
        <f t="shared" si="655"/>
        <v>8.7665178198920959E-2</v>
      </c>
    </row>
    <row r="4230" spans="1:26" x14ac:dyDescent="0.25">
      <c r="A4230" s="16">
        <f t="shared" si="662"/>
        <v>47763</v>
      </c>
      <c r="B4230">
        <f>+'[2]Ejercicio 1'!E4447</f>
        <v>4228</v>
      </c>
      <c r="C4230" s="5">
        <v>8.1796927723831056E-2</v>
      </c>
      <c r="D4230" s="4">
        <f t="shared" si="657"/>
        <v>8.0150884084685667E-2</v>
      </c>
      <c r="E4230" s="6">
        <f t="shared" si="658"/>
        <v>8.0968338369025936E-2</v>
      </c>
      <c r="F4230" s="7">
        <f t="shared" si="659"/>
        <v>8.0401232643631443E-2</v>
      </c>
      <c r="I4230" s="10">
        <v>4228</v>
      </c>
      <c r="J4230" s="8">
        <f t="shared" si="660"/>
        <v>8.3296927723831057E-2</v>
      </c>
      <c r="K4230" s="8">
        <f t="shared" si="660"/>
        <v>8.1650884084685668E-2</v>
      </c>
      <c r="L4230" s="8">
        <f t="shared" si="660"/>
        <v>8.2468338369025937E-2</v>
      </c>
      <c r="M4230" s="8">
        <f t="shared" si="660"/>
        <v>8.1901232643631444E-2</v>
      </c>
      <c r="P4230">
        <v>4228</v>
      </c>
      <c r="Q4230" s="8">
        <f t="shared" si="661"/>
        <v>8.0296927723831055E-2</v>
      </c>
      <c r="R4230" s="8">
        <f t="shared" si="661"/>
        <v>7.8650884084685665E-2</v>
      </c>
      <c r="S4230" s="8">
        <f t="shared" si="661"/>
        <v>7.9468338369025934E-2</v>
      </c>
      <c r="T4230" s="8">
        <f t="shared" si="661"/>
        <v>7.8901232643631442E-2</v>
      </c>
      <c r="W4230">
        <v>4228</v>
      </c>
      <c r="X4230" s="4">
        <f t="shared" si="656"/>
        <v>8.9053260968760858E-2</v>
      </c>
      <c r="Y4230" s="4">
        <f t="shared" si="654"/>
        <v>8.8232530436160889E-2</v>
      </c>
      <c r="Z4230" s="4">
        <f t="shared" si="655"/>
        <v>8.7668633500954038E-2</v>
      </c>
    </row>
    <row r="4231" spans="1:26" x14ac:dyDescent="0.25">
      <c r="A4231" s="16">
        <f t="shared" si="662"/>
        <v>47764</v>
      </c>
      <c r="B4231">
        <f>+'[2]Ejercicio 1'!E4448</f>
        <v>4229</v>
      </c>
      <c r="C4231" s="5">
        <v>8.1798717889175449E-2</v>
      </c>
      <c r="D4231" s="4">
        <f t="shared" si="657"/>
        <v>8.0152603160497007E-2</v>
      </c>
      <c r="E4231" s="6">
        <f t="shared" si="658"/>
        <v>8.0970092629536847E-2</v>
      </c>
      <c r="F4231" s="7">
        <f t="shared" si="659"/>
        <v>8.0402962469676709E-2</v>
      </c>
      <c r="I4231" s="10">
        <v>4229</v>
      </c>
      <c r="J4231" s="8">
        <f t="shared" si="660"/>
        <v>8.329871788917545E-2</v>
      </c>
      <c r="K4231" s="8">
        <f t="shared" si="660"/>
        <v>8.1652603160497009E-2</v>
      </c>
      <c r="L4231" s="8">
        <f t="shared" si="660"/>
        <v>8.2470092629536848E-2</v>
      </c>
      <c r="M4231" s="8">
        <f t="shared" si="660"/>
        <v>8.190296246967671E-2</v>
      </c>
      <c r="P4231">
        <v>4229</v>
      </c>
      <c r="Q4231" s="8">
        <f t="shared" si="661"/>
        <v>8.0298717889175447E-2</v>
      </c>
      <c r="R4231" s="8">
        <f t="shared" si="661"/>
        <v>7.8652603160497006E-2</v>
      </c>
      <c r="S4231" s="8">
        <f t="shared" si="661"/>
        <v>7.9470092629536845E-2</v>
      </c>
      <c r="T4231" s="8">
        <f t="shared" si="661"/>
        <v>7.8902962469676707E-2</v>
      </c>
      <c r="W4231">
        <v>4229</v>
      </c>
      <c r="X4231" s="4">
        <f t="shared" si="656"/>
        <v>8.9056847737119652E-2</v>
      </c>
      <c r="Y4231" s="4">
        <f t="shared" si="654"/>
        <v>8.82360390207442E-2</v>
      </c>
      <c r="Z4231" s="4">
        <f t="shared" si="655"/>
        <v>8.7672088798967457E-2</v>
      </c>
    </row>
    <row r="4232" spans="1:26" x14ac:dyDescent="0.25">
      <c r="A4232" s="16">
        <f t="shared" si="662"/>
        <v>47765</v>
      </c>
      <c r="B4232">
        <f>+'[2]Ejercicio 1'!E4449</f>
        <v>4230</v>
      </c>
      <c r="C4232" s="5">
        <v>8.1800508054519827E-2</v>
      </c>
      <c r="D4232" s="4">
        <f t="shared" si="657"/>
        <v>8.0154322234814376E-2</v>
      </c>
      <c r="E4232" s="6">
        <f t="shared" si="658"/>
        <v>8.0971846889286186E-2</v>
      </c>
      <c r="F4232" s="7">
        <f t="shared" si="659"/>
        <v>8.0404692294448701E-2</v>
      </c>
      <c r="I4232" s="10">
        <v>4230</v>
      </c>
      <c r="J4232" s="8">
        <f t="shared" si="660"/>
        <v>8.3300508054519828E-2</v>
      </c>
      <c r="K4232" s="8">
        <f t="shared" si="660"/>
        <v>8.1654322234814378E-2</v>
      </c>
      <c r="L4232" s="8">
        <f t="shared" si="660"/>
        <v>8.2471846889286188E-2</v>
      </c>
      <c r="M4232" s="8">
        <f t="shared" si="660"/>
        <v>8.1904692294448703E-2</v>
      </c>
      <c r="P4232">
        <v>4230</v>
      </c>
      <c r="Q4232" s="8">
        <f t="shared" si="661"/>
        <v>8.0300508054519826E-2</v>
      </c>
      <c r="R4232" s="8">
        <f t="shared" si="661"/>
        <v>7.8654322234814375E-2</v>
      </c>
      <c r="S4232" s="8">
        <f t="shared" si="661"/>
        <v>7.9471846889286185E-2</v>
      </c>
      <c r="T4232" s="8">
        <f t="shared" si="661"/>
        <v>7.89046922944487E-2</v>
      </c>
      <c r="W4232">
        <v>4230</v>
      </c>
      <c r="X4232" s="4">
        <f t="shared" si="656"/>
        <v>8.9060434507029315E-2</v>
      </c>
      <c r="Y4232" s="4">
        <f t="shared" si="654"/>
        <v>8.8239547603836829E-2</v>
      </c>
      <c r="Z4232" s="4">
        <f t="shared" si="655"/>
        <v>8.7675544092966948E-2</v>
      </c>
    </row>
    <row r="4233" spans="1:26" x14ac:dyDescent="0.25">
      <c r="A4233" s="16">
        <f t="shared" si="662"/>
        <v>47766</v>
      </c>
      <c r="B4233">
        <f>+'[2]Ejercicio 1'!E4450</f>
        <v>4231</v>
      </c>
      <c r="C4233" s="5">
        <v>8.180229821986422E-2</v>
      </c>
      <c r="D4233" s="4">
        <f t="shared" si="657"/>
        <v>8.0156041307637538E-2</v>
      </c>
      <c r="E4233" s="6">
        <f t="shared" si="658"/>
        <v>8.0973601148273053E-2</v>
      </c>
      <c r="F4233" s="7">
        <f t="shared" si="659"/>
        <v>8.040642211795028E-2</v>
      </c>
      <c r="I4233" s="10">
        <v>4231</v>
      </c>
      <c r="J4233" s="8">
        <f t="shared" si="660"/>
        <v>8.3302298219864221E-2</v>
      </c>
      <c r="K4233" s="8">
        <f t="shared" si="660"/>
        <v>8.1656041307637539E-2</v>
      </c>
      <c r="L4233" s="8">
        <f t="shared" si="660"/>
        <v>8.2473601148273054E-2</v>
      </c>
      <c r="M4233" s="8">
        <f t="shared" si="660"/>
        <v>8.1906422117950281E-2</v>
      </c>
      <c r="P4233">
        <v>4231</v>
      </c>
      <c r="Q4233" s="8">
        <f t="shared" si="661"/>
        <v>8.0302298219864218E-2</v>
      </c>
      <c r="R4233" s="8">
        <f t="shared" si="661"/>
        <v>7.8656041307637536E-2</v>
      </c>
      <c r="S4233" s="8">
        <f t="shared" si="661"/>
        <v>7.9473601148273051E-2</v>
      </c>
      <c r="T4233" s="8">
        <f t="shared" si="661"/>
        <v>7.8906422117950278E-2</v>
      </c>
      <c r="W4233">
        <v>4231</v>
      </c>
      <c r="X4233" s="4">
        <f t="shared" si="656"/>
        <v>8.9064021278488933E-2</v>
      </c>
      <c r="Y4233" s="4">
        <f t="shared" si="654"/>
        <v>8.8243056185357091E-2</v>
      </c>
      <c r="Z4233" s="4">
        <f t="shared" si="655"/>
        <v>8.7678999384237191E-2</v>
      </c>
    </row>
    <row r="4234" spans="1:26" x14ac:dyDescent="0.25">
      <c r="A4234" s="16">
        <f t="shared" si="662"/>
        <v>47767</v>
      </c>
      <c r="B4234">
        <f>+'[2]Ejercicio 1'!E4451</f>
        <v>4232</v>
      </c>
      <c r="C4234" s="5">
        <v>8.1804088385208598E-2</v>
      </c>
      <c r="D4234" s="4">
        <f t="shared" si="657"/>
        <v>8.015776037896695E-2</v>
      </c>
      <c r="E4234" s="6">
        <f t="shared" si="658"/>
        <v>8.0975355406497446E-2</v>
      </c>
      <c r="F4234" s="7">
        <f t="shared" si="659"/>
        <v>8.0408151940181458E-2</v>
      </c>
      <c r="I4234" s="10">
        <v>4232</v>
      </c>
      <c r="J4234" s="8">
        <f t="shared" si="660"/>
        <v>8.3304088385208599E-2</v>
      </c>
      <c r="K4234" s="8">
        <f t="shared" si="660"/>
        <v>8.1657760378966951E-2</v>
      </c>
      <c r="L4234" s="8">
        <f t="shared" si="660"/>
        <v>8.2475355406497447E-2</v>
      </c>
      <c r="M4234" s="8">
        <f t="shared" si="660"/>
        <v>8.1908151940181459E-2</v>
      </c>
      <c r="P4234">
        <v>4232</v>
      </c>
      <c r="Q4234" s="8">
        <f t="shared" si="661"/>
        <v>8.0304088385208597E-2</v>
      </c>
      <c r="R4234" s="8">
        <f t="shared" si="661"/>
        <v>7.8657760378966948E-2</v>
      </c>
      <c r="S4234" s="8">
        <f t="shared" si="661"/>
        <v>7.9475355406497444E-2</v>
      </c>
      <c r="T4234" s="8">
        <f t="shared" si="661"/>
        <v>7.8908151940181456E-2</v>
      </c>
      <c r="W4234">
        <v>4232</v>
      </c>
      <c r="X4234" s="4">
        <f t="shared" si="656"/>
        <v>8.9067608051489291E-2</v>
      </c>
      <c r="Y4234" s="4">
        <f t="shared" si="654"/>
        <v>8.824656476538667E-2</v>
      </c>
      <c r="Z4234" s="4">
        <f t="shared" si="655"/>
        <v>8.7682454671918889E-2</v>
      </c>
    </row>
    <row r="4235" spans="1:26" x14ac:dyDescent="0.25">
      <c r="A4235" s="16">
        <f t="shared" si="662"/>
        <v>47768</v>
      </c>
      <c r="B4235">
        <f>+'[2]Ejercicio 1'!E4452</f>
        <v>4233</v>
      </c>
      <c r="C4235" s="5">
        <v>8.1805878550552991E-2</v>
      </c>
      <c r="D4235" s="4">
        <f t="shared" si="657"/>
        <v>8.0159479448802168E-2</v>
      </c>
      <c r="E4235" s="6">
        <f t="shared" si="658"/>
        <v>8.0977109663960253E-2</v>
      </c>
      <c r="F4235" s="7">
        <f t="shared" si="659"/>
        <v>8.0409881761139362E-2</v>
      </c>
      <c r="I4235" s="10">
        <v>4233</v>
      </c>
      <c r="J4235" s="8">
        <f t="shared" si="660"/>
        <v>8.3305878550552992E-2</v>
      </c>
      <c r="K4235" s="8">
        <f t="shared" si="660"/>
        <v>8.1659479448802169E-2</v>
      </c>
      <c r="L4235" s="8">
        <f t="shared" si="660"/>
        <v>8.2477109663960255E-2</v>
      </c>
      <c r="M4235" s="8">
        <f t="shared" si="660"/>
        <v>8.1909881761139364E-2</v>
      </c>
      <c r="P4235">
        <v>4233</v>
      </c>
      <c r="Q4235" s="8">
        <f t="shared" si="661"/>
        <v>8.0305878550552989E-2</v>
      </c>
      <c r="R4235" s="8">
        <f t="shared" si="661"/>
        <v>7.8659479448802166E-2</v>
      </c>
      <c r="S4235" s="8">
        <f t="shared" si="661"/>
        <v>7.9477109663960252E-2</v>
      </c>
      <c r="T4235" s="8">
        <f t="shared" si="661"/>
        <v>7.8909881761139361E-2</v>
      </c>
      <c r="W4235">
        <v>4233</v>
      </c>
      <c r="X4235" s="4">
        <f t="shared" si="656"/>
        <v>8.9071194826049735E-2</v>
      </c>
      <c r="Y4235" s="4">
        <f t="shared" si="654"/>
        <v>8.8250073343884294E-2</v>
      </c>
      <c r="Z4235" s="4">
        <f t="shared" si="655"/>
        <v>8.7685909955583785E-2</v>
      </c>
    </row>
    <row r="4236" spans="1:26" x14ac:dyDescent="0.25">
      <c r="A4236" s="16">
        <f t="shared" si="662"/>
        <v>47769</v>
      </c>
      <c r="B4236">
        <f>+'[2]Ejercicio 1'!E4453</f>
        <v>4234</v>
      </c>
      <c r="C4236" s="5">
        <v>8.1807668715897369E-2</v>
      </c>
      <c r="D4236" s="4">
        <f t="shared" si="657"/>
        <v>8.0161198517143817E-2</v>
      </c>
      <c r="E4236" s="6">
        <f t="shared" si="658"/>
        <v>8.0978863920659727E-2</v>
      </c>
      <c r="F4236" s="7">
        <f t="shared" si="659"/>
        <v>8.0411611580823994E-2</v>
      </c>
      <c r="I4236" s="10">
        <v>4234</v>
      </c>
      <c r="J4236" s="8">
        <f t="shared" si="660"/>
        <v>8.3307668715897371E-2</v>
      </c>
      <c r="K4236" s="8">
        <f t="shared" si="660"/>
        <v>8.1661198517143818E-2</v>
      </c>
      <c r="L4236" s="8">
        <f t="shared" si="660"/>
        <v>8.2478863920659728E-2</v>
      </c>
      <c r="M4236" s="8">
        <f t="shared" si="660"/>
        <v>8.1911611580823995E-2</v>
      </c>
      <c r="P4236">
        <v>4234</v>
      </c>
      <c r="Q4236" s="8">
        <f t="shared" si="661"/>
        <v>8.0307668715897368E-2</v>
      </c>
      <c r="R4236" s="8">
        <f t="shared" si="661"/>
        <v>7.8661198517143816E-2</v>
      </c>
      <c r="S4236" s="8">
        <f t="shared" si="661"/>
        <v>7.9478863920659726E-2</v>
      </c>
      <c r="T4236" s="8">
        <f t="shared" si="661"/>
        <v>7.8911611580823993E-2</v>
      </c>
      <c r="W4236">
        <v>4234</v>
      </c>
      <c r="X4236" s="4">
        <f t="shared" si="656"/>
        <v>8.907478160217068E-2</v>
      </c>
      <c r="Y4236" s="4">
        <f t="shared" si="654"/>
        <v>8.8253581920808677E-2</v>
      </c>
      <c r="Z4236" s="4">
        <f t="shared" si="655"/>
        <v>8.7689365235657277E-2</v>
      </c>
    </row>
    <row r="4237" spans="1:26" x14ac:dyDescent="0.25">
      <c r="A4237" s="16">
        <f t="shared" si="662"/>
        <v>47770</v>
      </c>
      <c r="B4237">
        <f>+'[2]Ejercicio 1'!E4454</f>
        <v>4235</v>
      </c>
      <c r="C4237" s="5">
        <v>8.1809458881241748E-2</v>
      </c>
      <c r="D4237" s="4">
        <f t="shared" si="657"/>
        <v>8.0162917583991092E-2</v>
      </c>
      <c r="E4237" s="6">
        <f t="shared" si="658"/>
        <v>8.0980618176597602E-2</v>
      </c>
      <c r="F4237" s="7">
        <f t="shared" si="659"/>
        <v>8.0413341399238211E-2</v>
      </c>
      <c r="I4237" s="10">
        <v>4235</v>
      </c>
      <c r="J4237" s="8">
        <f t="shared" si="660"/>
        <v>8.3309458881241749E-2</v>
      </c>
      <c r="K4237" s="8">
        <f t="shared" si="660"/>
        <v>8.1662917583991093E-2</v>
      </c>
      <c r="L4237" s="8">
        <f t="shared" si="660"/>
        <v>8.2480618176597603E-2</v>
      </c>
      <c r="M4237" s="8">
        <f t="shared" si="660"/>
        <v>8.1913341399238213E-2</v>
      </c>
      <c r="P4237">
        <v>4235</v>
      </c>
      <c r="Q4237" s="8">
        <f t="shared" si="661"/>
        <v>8.0309458881241746E-2</v>
      </c>
      <c r="R4237" s="8">
        <f t="shared" si="661"/>
        <v>7.866291758399109E-2</v>
      </c>
      <c r="S4237" s="8">
        <f t="shared" si="661"/>
        <v>7.9480618176597601E-2</v>
      </c>
      <c r="T4237" s="8">
        <f t="shared" si="661"/>
        <v>7.891334139923821E-2</v>
      </c>
      <c r="W4237">
        <v>4235</v>
      </c>
      <c r="X4237" s="4">
        <f t="shared" si="656"/>
        <v>8.9078368379831491E-2</v>
      </c>
      <c r="Y4237" s="4">
        <f t="shared" si="654"/>
        <v>8.8257090496243265E-2</v>
      </c>
      <c r="Z4237" s="4">
        <f t="shared" si="655"/>
        <v>8.7692820512576153E-2</v>
      </c>
    </row>
    <row r="4238" spans="1:26" x14ac:dyDescent="0.25">
      <c r="A4238" s="16">
        <f t="shared" si="662"/>
        <v>47771</v>
      </c>
      <c r="B4238">
        <f>+'[2]Ejercicio 1'!E4455</f>
        <v>4236</v>
      </c>
      <c r="C4238" s="5">
        <v>8.181124904658614E-2</v>
      </c>
      <c r="D4238" s="4">
        <f t="shared" si="657"/>
        <v>8.0164636649344187E-2</v>
      </c>
      <c r="E4238" s="6">
        <f t="shared" si="658"/>
        <v>8.0982372431773003E-2</v>
      </c>
      <c r="F4238" s="7">
        <f t="shared" si="659"/>
        <v>8.0415071216379169E-2</v>
      </c>
      <c r="I4238" s="10">
        <v>4236</v>
      </c>
      <c r="J4238" s="8">
        <f t="shared" si="660"/>
        <v>8.3311249046586142E-2</v>
      </c>
      <c r="K4238" s="8">
        <f t="shared" si="660"/>
        <v>8.1664636649344188E-2</v>
      </c>
      <c r="L4238" s="8">
        <f t="shared" si="660"/>
        <v>8.2482372431773004E-2</v>
      </c>
      <c r="M4238" s="8">
        <f t="shared" si="660"/>
        <v>8.1915071216379171E-2</v>
      </c>
      <c r="P4238">
        <v>4236</v>
      </c>
      <c r="Q4238" s="8">
        <f t="shared" si="661"/>
        <v>8.0311249046586139E-2</v>
      </c>
      <c r="R4238" s="8">
        <f t="shared" si="661"/>
        <v>7.8664636649344186E-2</v>
      </c>
      <c r="S4238" s="8">
        <f t="shared" si="661"/>
        <v>7.9482372431773002E-2</v>
      </c>
      <c r="T4238" s="8">
        <f t="shared" si="661"/>
        <v>7.8915071216379168E-2</v>
      </c>
      <c r="W4238">
        <v>4236</v>
      </c>
      <c r="X4238" s="4">
        <f t="shared" si="656"/>
        <v>8.9081955159042714E-2</v>
      </c>
      <c r="Y4238" s="4">
        <f t="shared" si="654"/>
        <v>8.8260599070146759E-2</v>
      </c>
      <c r="Z4238" s="4">
        <f t="shared" si="655"/>
        <v>8.7696275785475383E-2</v>
      </c>
    </row>
    <row r="4239" spans="1:26" x14ac:dyDescent="0.25">
      <c r="A4239" s="16">
        <f t="shared" si="662"/>
        <v>47772</v>
      </c>
      <c r="B4239">
        <f>+'[2]Ejercicio 1'!E4456</f>
        <v>4237</v>
      </c>
      <c r="C4239" s="5">
        <v>8.1813039211930519E-2</v>
      </c>
      <c r="D4239" s="4">
        <f t="shared" si="657"/>
        <v>8.0166355713203324E-2</v>
      </c>
      <c r="E4239" s="6">
        <f t="shared" si="658"/>
        <v>8.0984126686185945E-2</v>
      </c>
      <c r="F4239" s="7">
        <f t="shared" si="659"/>
        <v>8.0416801032249713E-2</v>
      </c>
      <c r="I4239" s="10">
        <v>4237</v>
      </c>
      <c r="J4239" s="8">
        <f t="shared" si="660"/>
        <v>8.331303921193052E-2</v>
      </c>
      <c r="K4239" s="8">
        <f t="shared" si="660"/>
        <v>8.1666355713203326E-2</v>
      </c>
      <c r="L4239" s="8">
        <f t="shared" si="660"/>
        <v>8.2484126686185946E-2</v>
      </c>
      <c r="M4239" s="8">
        <f t="shared" si="660"/>
        <v>8.1916801032249714E-2</v>
      </c>
      <c r="P4239">
        <v>4237</v>
      </c>
      <c r="Q4239" s="8">
        <f t="shared" si="661"/>
        <v>8.0313039211930518E-2</v>
      </c>
      <c r="R4239" s="8">
        <f t="shared" si="661"/>
        <v>7.8666355713203323E-2</v>
      </c>
      <c r="S4239" s="8">
        <f t="shared" si="661"/>
        <v>7.9484126686185944E-2</v>
      </c>
      <c r="T4239" s="8">
        <f t="shared" si="661"/>
        <v>7.8916801032249712E-2</v>
      </c>
      <c r="W4239">
        <v>4237</v>
      </c>
      <c r="X4239" s="4">
        <f t="shared" si="656"/>
        <v>8.908554193980435E-2</v>
      </c>
      <c r="Y4239" s="4">
        <f t="shared" si="654"/>
        <v>8.8264107642517423E-2</v>
      </c>
      <c r="Z4239" s="4">
        <f t="shared" si="655"/>
        <v>8.7699731055217126E-2</v>
      </c>
    </row>
    <row r="4240" spans="1:26" x14ac:dyDescent="0.25">
      <c r="A4240" s="16">
        <f t="shared" si="662"/>
        <v>47773</v>
      </c>
      <c r="B4240">
        <f>+'[2]Ejercicio 1'!E4457</f>
        <v>4238</v>
      </c>
      <c r="C4240" s="5">
        <v>8.1814829377274911E-2</v>
      </c>
      <c r="D4240" s="4">
        <f t="shared" si="657"/>
        <v>8.0168074775568698E-2</v>
      </c>
      <c r="E4240" s="6">
        <f t="shared" si="658"/>
        <v>8.0985880939836427E-2</v>
      </c>
      <c r="F4240" s="7">
        <f t="shared" si="659"/>
        <v>8.0418530846846997E-2</v>
      </c>
      <c r="I4240" s="10">
        <v>4238</v>
      </c>
      <c r="J4240" s="8">
        <f t="shared" si="660"/>
        <v>8.3314829377274913E-2</v>
      </c>
      <c r="K4240" s="8">
        <f t="shared" si="660"/>
        <v>8.16680747755687E-2</v>
      </c>
      <c r="L4240" s="8">
        <f t="shared" si="660"/>
        <v>8.2485880939836428E-2</v>
      </c>
      <c r="M4240" s="8">
        <f t="shared" si="660"/>
        <v>8.1918530846846999E-2</v>
      </c>
      <c r="P4240">
        <v>4238</v>
      </c>
      <c r="Q4240" s="8">
        <f t="shared" si="661"/>
        <v>8.031482937727491E-2</v>
      </c>
      <c r="R4240" s="8">
        <f t="shared" si="661"/>
        <v>7.8668074775568697E-2</v>
      </c>
      <c r="S4240" s="8">
        <f t="shared" si="661"/>
        <v>7.9485880939836426E-2</v>
      </c>
      <c r="T4240" s="8">
        <f t="shared" si="661"/>
        <v>7.8918530846846996E-2</v>
      </c>
      <c r="W4240">
        <v>4238</v>
      </c>
      <c r="X4240" s="4">
        <f t="shared" si="656"/>
        <v>8.9089128722106281E-2</v>
      </c>
      <c r="Y4240" s="4">
        <f t="shared" si="654"/>
        <v>8.8267616213356118E-2</v>
      </c>
      <c r="Z4240" s="4">
        <f t="shared" si="655"/>
        <v>8.770318632137318E-2</v>
      </c>
    </row>
    <row r="4241" spans="1:26" x14ac:dyDescent="0.25">
      <c r="A4241" s="16">
        <f t="shared" si="662"/>
        <v>47774</v>
      </c>
      <c r="B4241">
        <f>+'[2]Ejercicio 1'!E4458</f>
        <v>4239</v>
      </c>
      <c r="C4241" s="5">
        <v>8.181661954261929E-2</v>
      </c>
      <c r="D4241" s="4">
        <f t="shared" si="657"/>
        <v>8.0169793836439907E-2</v>
      </c>
      <c r="E4241" s="6">
        <f t="shared" si="658"/>
        <v>8.0987635192724436E-2</v>
      </c>
      <c r="F4241" s="7">
        <f t="shared" si="659"/>
        <v>8.0420260660171008E-2</v>
      </c>
      <c r="I4241" s="10">
        <v>4239</v>
      </c>
      <c r="J4241" s="8">
        <f t="shared" si="660"/>
        <v>8.3316619542619291E-2</v>
      </c>
      <c r="K4241" s="8">
        <f t="shared" si="660"/>
        <v>8.1669793836439908E-2</v>
      </c>
      <c r="L4241" s="8">
        <f t="shared" si="660"/>
        <v>8.2487635192724437E-2</v>
      </c>
      <c r="M4241" s="8">
        <f t="shared" si="660"/>
        <v>8.192026066017101E-2</v>
      </c>
      <c r="P4241">
        <v>4239</v>
      </c>
      <c r="Q4241" s="8">
        <f t="shared" si="661"/>
        <v>8.0316619542619289E-2</v>
      </c>
      <c r="R4241" s="8">
        <f t="shared" si="661"/>
        <v>7.8669793836439905E-2</v>
      </c>
      <c r="S4241" s="8">
        <f t="shared" si="661"/>
        <v>7.9487635192724435E-2</v>
      </c>
      <c r="T4241" s="8">
        <f t="shared" si="661"/>
        <v>7.8920260660171007E-2</v>
      </c>
      <c r="W4241">
        <v>4239</v>
      </c>
      <c r="X4241" s="4">
        <f t="shared" si="656"/>
        <v>8.9092715505968298E-2</v>
      </c>
      <c r="Y4241" s="4">
        <f t="shared" si="654"/>
        <v>8.8271124782663732E-2</v>
      </c>
      <c r="Z4241" s="4">
        <f t="shared" si="655"/>
        <v>8.7706641583506731E-2</v>
      </c>
    </row>
    <row r="4242" spans="1:26" x14ac:dyDescent="0.25">
      <c r="A4242" s="16">
        <f t="shared" si="662"/>
        <v>47775</v>
      </c>
      <c r="B4242">
        <f>+'[2]Ejercicio 1'!E4459</f>
        <v>4240</v>
      </c>
      <c r="C4242" s="5">
        <v>8.1818409707963682E-2</v>
      </c>
      <c r="D4242" s="4">
        <f t="shared" si="657"/>
        <v>8.0171512895817365E-2</v>
      </c>
      <c r="E4242" s="6">
        <f t="shared" si="658"/>
        <v>8.0989389444850859E-2</v>
      </c>
      <c r="F4242" s="7">
        <f t="shared" si="659"/>
        <v>8.0421990472224605E-2</v>
      </c>
      <c r="I4242" s="10">
        <v>4240</v>
      </c>
      <c r="J4242" s="8">
        <f t="shared" si="660"/>
        <v>8.3318409707963684E-2</v>
      </c>
      <c r="K4242" s="8">
        <f t="shared" si="660"/>
        <v>8.1671512895817366E-2</v>
      </c>
      <c r="L4242" s="8">
        <f t="shared" si="660"/>
        <v>8.2489389444850861E-2</v>
      </c>
      <c r="M4242" s="8">
        <f t="shared" si="660"/>
        <v>8.1921990472224607E-2</v>
      </c>
      <c r="P4242">
        <v>4240</v>
      </c>
      <c r="Q4242" s="8">
        <f t="shared" si="661"/>
        <v>8.0318409707963681E-2</v>
      </c>
      <c r="R4242" s="8">
        <f t="shared" si="661"/>
        <v>7.8671512895817364E-2</v>
      </c>
      <c r="S4242" s="8">
        <f t="shared" si="661"/>
        <v>7.9489389444850858E-2</v>
      </c>
      <c r="T4242" s="8">
        <f t="shared" si="661"/>
        <v>7.8921990472224604E-2</v>
      </c>
      <c r="W4242">
        <v>4240</v>
      </c>
      <c r="X4242" s="4">
        <f t="shared" si="656"/>
        <v>8.9096302291391247E-2</v>
      </c>
      <c r="Y4242" s="4">
        <f t="shared" si="654"/>
        <v>8.8274633350440251E-2</v>
      </c>
      <c r="Z4242" s="4">
        <f t="shared" si="655"/>
        <v>8.7710096842054594E-2</v>
      </c>
    </row>
    <row r="4243" spans="1:26" x14ac:dyDescent="0.25">
      <c r="A4243" s="16">
        <f t="shared" si="662"/>
        <v>47776</v>
      </c>
      <c r="B4243">
        <f>+'[2]Ejercicio 1'!E4460</f>
        <v>4241</v>
      </c>
      <c r="C4243" s="5">
        <v>8.1820199873308061E-2</v>
      </c>
      <c r="D4243" s="4">
        <f t="shared" si="657"/>
        <v>8.0173231953700658E-2</v>
      </c>
      <c r="E4243" s="6">
        <f t="shared" si="658"/>
        <v>8.099114369621481E-2</v>
      </c>
      <c r="F4243" s="7">
        <f t="shared" si="659"/>
        <v>8.0423720283004929E-2</v>
      </c>
      <c r="I4243" s="10">
        <v>4241</v>
      </c>
      <c r="J4243" s="8">
        <f t="shared" si="660"/>
        <v>8.3320199873308062E-2</v>
      </c>
      <c r="K4243" s="8">
        <f t="shared" si="660"/>
        <v>8.1673231953700659E-2</v>
      </c>
      <c r="L4243" s="8">
        <f t="shared" si="660"/>
        <v>8.2491143696214811E-2</v>
      </c>
      <c r="M4243" s="8">
        <f t="shared" si="660"/>
        <v>8.192372028300493E-2</v>
      </c>
      <c r="P4243">
        <v>4241</v>
      </c>
      <c r="Q4243" s="8">
        <f t="shared" si="661"/>
        <v>8.032019987330806E-2</v>
      </c>
      <c r="R4243" s="8">
        <f t="shared" si="661"/>
        <v>7.8673231953700656E-2</v>
      </c>
      <c r="S4243" s="8">
        <f t="shared" si="661"/>
        <v>7.9491143696214808E-2</v>
      </c>
      <c r="T4243" s="8">
        <f t="shared" si="661"/>
        <v>7.8923720283004928E-2</v>
      </c>
      <c r="W4243">
        <v>4241</v>
      </c>
      <c r="X4243" s="4">
        <f t="shared" si="656"/>
        <v>8.9099889078354075E-2</v>
      </c>
      <c r="Y4243" s="4">
        <f t="shared" si="654"/>
        <v>8.8278141916725242E-2</v>
      </c>
      <c r="Z4243" s="4">
        <f t="shared" si="655"/>
        <v>8.7713552097444969E-2</v>
      </c>
    </row>
    <row r="4244" spans="1:26" x14ac:dyDescent="0.25">
      <c r="A4244" s="16">
        <f t="shared" si="662"/>
        <v>47777</v>
      </c>
      <c r="B4244">
        <f>+'[2]Ejercicio 1'!E4461</f>
        <v>4242</v>
      </c>
      <c r="C4244" s="5">
        <v>8.1821990038652453E-2</v>
      </c>
      <c r="D4244" s="4">
        <f t="shared" si="657"/>
        <v>8.0174951010089784E-2</v>
      </c>
      <c r="E4244" s="6">
        <f t="shared" si="658"/>
        <v>8.0992897946816286E-2</v>
      </c>
      <c r="F4244" s="7">
        <f t="shared" si="659"/>
        <v>8.0425450092514852E-2</v>
      </c>
      <c r="I4244" s="10">
        <v>4242</v>
      </c>
      <c r="J4244" s="8">
        <f t="shared" si="660"/>
        <v>8.3321990038652455E-2</v>
      </c>
      <c r="K4244" s="8">
        <f t="shared" si="660"/>
        <v>8.1674951010089786E-2</v>
      </c>
      <c r="L4244" s="8">
        <f t="shared" si="660"/>
        <v>8.2492897946816288E-2</v>
      </c>
      <c r="M4244" s="8">
        <f t="shared" si="660"/>
        <v>8.1925450092514854E-2</v>
      </c>
      <c r="P4244">
        <v>4242</v>
      </c>
      <c r="Q4244" s="8">
        <f t="shared" si="661"/>
        <v>8.0321990038652452E-2</v>
      </c>
      <c r="R4244" s="8">
        <f t="shared" si="661"/>
        <v>7.8674951010089783E-2</v>
      </c>
      <c r="S4244" s="8">
        <f t="shared" si="661"/>
        <v>7.9492897946816285E-2</v>
      </c>
      <c r="T4244" s="8">
        <f t="shared" si="661"/>
        <v>7.8925450092514851E-2</v>
      </c>
      <c r="W4244">
        <v>4242</v>
      </c>
      <c r="X4244" s="4">
        <f t="shared" si="656"/>
        <v>8.9103475866866871E-2</v>
      </c>
      <c r="Y4244" s="4">
        <f t="shared" si="654"/>
        <v>8.8281650481478249E-2</v>
      </c>
      <c r="Z4244" s="4">
        <f t="shared" si="655"/>
        <v>8.7717007349246784E-2</v>
      </c>
    </row>
    <row r="4245" spans="1:26" x14ac:dyDescent="0.25">
      <c r="A4245" s="16">
        <f t="shared" si="662"/>
        <v>47778</v>
      </c>
      <c r="B4245">
        <f>+'[2]Ejercicio 1'!E4462</f>
        <v>4243</v>
      </c>
      <c r="C4245" s="5">
        <v>8.1823780203996832E-2</v>
      </c>
      <c r="D4245" s="4">
        <f t="shared" si="657"/>
        <v>8.0176670064984981E-2</v>
      </c>
      <c r="E4245" s="6">
        <f t="shared" si="658"/>
        <v>8.0994652196655303E-2</v>
      </c>
      <c r="F4245" s="7">
        <f t="shared" si="659"/>
        <v>8.0427179900751503E-2</v>
      </c>
      <c r="I4245" s="10">
        <v>4243</v>
      </c>
      <c r="J4245" s="8">
        <f t="shared" si="660"/>
        <v>8.3323780203996833E-2</v>
      </c>
      <c r="K4245" s="8">
        <f t="shared" si="660"/>
        <v>8.1676670064984983E-2</v>
      </c>
      <c r="L4245" s="8">
        <f t="shared" si="660"/>
        <v>8.2494652196655305E-2</v>
      </c>
      <c r="M4245" s="8">
        <f t="shared" si="660"/>
        <v>8.1927179900751504E-2</v>
      </c>
      <c r="P4245">
        <v>4243</v>
      </c>
      <c r="Q4245" s="8">
        <f t="shared" si="661"/>
        <v>8.0323780203996831E-2</v>
      </c>
      <c r="R4245" s="8">
        <f t="shared" si="661"/>
        <v>7.867667006498498E-2</v>
      </c>
      <c r="S4245" s="8">
        <f t="shared" si="661"/>
        <v>7.9494652196655302E-2</v>
      </c>
      <c r="T4245" s="8">
        <f t="shared" si="661"/>
        <v>7.8927179900751501E-2</v>
      </c>
      <c r="W4245">
        <v>4243</v>
      </c>
      <c r="X4245" s="4">
        <f t="shared" si="656"/>
        <v>8.9107062656930511E-2</v>
      </c>
      <c r="Y4245" s="4">
        <f t="shared" si="654"/>
        <v>8.8285159044659778E-2</v>
      </c>
      <c r="Z4245" s="4">
        <f t="shared" si="655"/>
        <v>8.7720462597031812E-2</v>
      </c>
    </row>
    <row r="4246" spans="1:26" x14ac:dyDescent="0.25">
      <c r="A4246" s="16">
        <f t="shared" si="662"/>
        <v>47779</v>
      </c>
      <c r="B4246">
        <f>+'[2]Ejercicio 1'!E4463</f>
        <v>4244</v>
      </c>
      <c r="C4246" s="5">
        <v>8.1825570369341225E-2</v>
      </c>
      <c r="D4246" s="4">
        <f t="shared" si="657"/>
        <v>8.017838911838622E-2</v>
      </c>
      <c r="E4246" s="6">
        <f t="shared" si="658"/>
        <v>8.0996406445732735E-2</v>
      </c>
      <c r="F4246" s="7">
        <f t="shared" si="659"/>
        <v>8.0428909707717738E-2</v>
      </c>
      <c r="I4246" s="10">
        <v>4244</v>
      </c>
      <c r="J4246" s="8">
        <f t="shared" si="660"/>
        <v>8.3325570369341226E-2</v>
      </c>
      <c r="K4246" s="8">
        <f t="shared" si="660"/>
        <v>8.1678389118386222E-2</v>
      </c>
      <c r="L4246" s="8">
        <f t="shared" si="660"/>
        <v>8.2496406445732737E-2</v>
      </c>
      <c r="M4246" s="8">
        <f t="shared" si="660"/>
        <v>8.192890970771774E-2</v>
      </c>
      <c r="P4246">
        <v>4244</v>
      </c>
      <c r="Q4246" s="8">
        <f t="shared" si="661"/>
        <v>8.0325570369341223E-2</v>
      </c>
      <c r="R4246" s="8">
        <f t="shared" si="661"/>
        <v>7.8678389118386219E-2</v>
      </c>
      <c r="S4246" s="8">
        <f t="shared" si="661"/>
        <v>7.9496406445732734E-2</v>
      </c>
      <c r="T4246" s="8">
        <f t="shared" si="661"/>
        <v>7.8928909707717737E-2</v>
      </c>
      <c r="W4246">
        <v>4244</v>
      </c>
      <c r="X4246" s="4">
        <f t="shared" si="656"/>
        <v>8.9110649448534446E-2</v>
      </c>
      <c r="Y4246" s="4">
        <f t="shared" si="654"/>
        <v>8.8288667606350624E-2</v>
      </c>
      <c r="Z4246" s="4">
        <f t="shared" si="655"/>
        <v>8.772391784165938E-2</v>
      </c>
    </row>
    <row r="4247" spans="1:26" x14ac:dyDescent="0.25">
      <c r="A4247" s="16">
        <f t="shared" si="662"/>
        <v>47780</v>
      </c>
      <c r="B4247">
        <f>+'[2]Ejercicio 1'!E4464</f>
        <v>4245</v>
      </c>
      <c r="C4247" s="5">
        <v>8.1827360534685603E-2</v>
      </c>
      <c r="D4247" s="4">
        <f t="shared" si="657"/>
        <v>8.0180108170293515E-2</v>
      </c>
      <c r="E4247" s="6">
        <f t="shared" si="658"/>
        <v>8.099816069404682E-2</v>
      </c>
      <c r="F4247" s="7">
        <f t="shared" si="659"/>
        <v>8.0430639513407856E-2</v>
      </c>
      <c r="I4247" s="10">
        <v>4245</v>
      </c>
      <c r="J4247" s="8">
        <f t="shared" si="660"/>
        <v>8.3327360534685604E-2</v>
      </c>
      <c r="K4247" s="8">
        <f t="shared" si="660"/>
        <v>8.1680108170293517E-2</v>
      </c>
      <c r="L4247" s="8">
        <f t="shared" si="660"/>
        <v>8.2498160694046821E-2</v>
      </c>
      <c r="M4247" s="8">
        <f t="shared" si="660"/>
        <v>8.1930639513407857E-2</v>
      </c>
      <c r="P4247">
        <v>4245</v>
      </c>
      <c r="Q4247" s="8">
        <f t="shared" si="661"/>
        <v>8.0327360534685602E-2</v>
      </c>
      <c r="R4247" s="8">
        <f t="shared" si="661"/>
        <v>7.8680108170293514E-2</v>
      </c>
      <c r="S4247" s="8">
        <f t="shared" si="661"/>
        <v>7.9498160694046818E-2</v>
      </c>
      <c r="T4247" s="8">
        <f t="shared" si="661"/>
        <v>7.8930639513407855E-2</v>
      </c>
      <c r="W4247">
        <v>4245</v>
      </c>
      <c r="X4247" s="4">
        <f t="shared" si="656"/>
        <v>8.9114236241698466E-2</v>
      </c>
      <c r="Y4247" s="4">
        <f t="shared" si="654"/>
        <v>8.8292176166468228E-2</v>
      </c>
      <c r="Z4247" s="4">
        <f t="shared" si="655"/>
        <v>8.7727373082264429E-2</v>
      </c>
    </row>
    <row r="4248" spans="1:26" x14ac:dyDescent="0.25">
      <c r="A4248" s="16">
        <f t="shared" si="662"/>
        <v>47781</v>
      </c>
      <c r="B4248">
        <f>+'[2]Ejercicio 1'!E4465</f>
        <v>4246</v>
      </c>
      <c r="C4248" s="5">
        <v>8.1829150700029996E-2</v>
      </c>
      <c r="D4248" s="4">
        <f t="shared" si="657"/>
        <v>8.0181827220707061E-2</v>
      </c>
      <c r="E4248" s="6">
        <f t="shared" si="658"/>
        <v>8.0999914941600193E-2</v>
      </c>
      <c r="F4248" s="7">
        <f t="shared" si="659"/>
        <v>8.0432369317830404E-2</v>
      </c>
      <c r="I4248" s="10">
        <v>4246</v>
      </c>
      <c r="J4248" s="8">
        <f t="shared" si="660"/>
        <v>8.3329150700029997E-2</v>
      </c>
      <c r="K4248" s="8">
        <f t="shared" si="660"/>
        <v>8.1681827220707062E-2</v>
      </c>
      <c r="L4248" s="8">
        <f t="shared" si="660"/>
        <v>8.2499914941600194E-2</v>
      </c>
      <c r="M4248" s="8">
        <f t="shared" si="660"/>
        <v>8.1932369317830406E-2</v>
      </c>
      <c r="P4248">
        <v>4246</v>
      </c>
      <c r="Q4248" s="8">
        <f t="shared" si="661"/>
        <v>8.0329150700029994E-2</v>
      </c>
      <c r="R4248" s="8">
        <f t="shared" si="661"/>
        <v>7.868182722070706E-2</v>
      </c>
      <c r="S4248" s="8">
        <f t="shared" si="661"/>
        <v>7.9499914941600192E-2</v>
      </c>
      <c r="T4248" s="8">
        <f t="shared" si="661"/>
        <v>7.8932369317830403E-2</v>
      </c>
      <c r="W4248">
        <v>4246</v>
      </c>
      <c r="X4248" s="4">
        <f t="shared" si="656"/>
        <v>8.9117823036422558E-2</v>
      </c>
      <c r="Y4248" s="4">
        <f t="shared" si="654"/>
        <v>8.8295684725135562E-2</v>
      </c>
      <c r="Z4248" s="4">
        <f t="shared" si="655"/>
        <v>8.7730828319714876E-2</v>
      </c>
    </row>
    <row r="4249" spans="1:26" x14ac:dyDescent="0.25">
      <c r="A4249" s="16">
        <f t="shared" si="662"/>
        <v>47782</v>
      </c>
      <c r="B4249">
        <f>+'[2]Ejercicio 1'!E4466</f>
        <v>4247</v>
      </c>
      <c r="C4249" s="5">
        <v>8.1830940865374374E-2</v>
      </c>
      <c r="D4249" s="4">
        <f t="shared" si="657"/>
        <v>8.0183546269626274E-2</v>
      </c>
      <c r="E4249" s="6">
        <f t="shared" si="658"/>
        <v>8.1001669188390232E-2</v>
      </c>
      <c r="F4249" s="7">
        <f t="shared" si="659"/>
        <v>8.0434099120979693E-2</v>
      </c>
      <c r="I4249" s="10">
        <v>4247</v>
      </c>
      <c r="J4249" s="8">
        <f t="shared" si="660"/>
        <v>8.3330940865374376E-2</v>
      </c>
      <c r="K4249" s="8">
        <f t="shared" si="660"/>
        <v>8.1683546269626275E-2</v>
      </c>
      <c r="L4249" s="8">
        <f t="shared" si="660"/>
        <v>8.2501669188390234E-2</v>
      </c>
      <c r="M4249" s="8">
        <f t="shared" si="660"/>
        <v>8.1934099120979695E-2</v>
      </c>
      <c r="P4249">
        <v>4247</v>
      </c>
      <c r="Q4249" s="8">
        <f t="shared" si="661"/>
        <v>8.0330940865374373E-2</v>
      </c>
      <c r="R4249" s="8">
        <f t="shared" si="661"/>
        <v>7.8683546269626273E-2</v>
      </c>
      <c r="S4249" s="8">
        <f t="shared" si="661"/>
        <v>7.9501669188390231E-2</v>
      </c>
      <c r="T4249" s="8">
        <f t="shared" si="661"/>
        <v>7.8934099120979692E-2</v>
      </c>
      <c r="W4249">
        <v>4247</v>
      </c>
      <c r="X4249" s="4">
        <f t="shared" si="656"/>
        <v>8.912140983268739E-2</v>
      </c>
      <c r="Y4249" s="4">
        <f t="shared" si="654"/>
        <v>8.8299193282231403E-2</v>
      </c>
      <c r="Z4249" s="4">
        <f t="shared" si="655"/>
        <v>8.7734283553579609E-2</v>
      </c>
    </row>
    <row r="4250" spans="1:26" x14ac:dyDescent="0.25">
      <c r="A4250" s="16">
        <f t="shared" si="662"/>
        <v>47783</v>
      </c>
      <c r="B4250">
        <f>+'[2]Ejercicio 1'!E4467</f>
        <v>4248</v>
      </c>
      <c r="C4250" s="5">
        <v>8.1832731030718767E-2</v>
      </c>
      <c r="D4250" s="4">
        <f t="shared" si="657"/>
        <v>8.0185265317051738E-2</v>
      </c>
      <c r="E4250" s="6">
        <f t="shared" si="658"/>
        <v>8.1003423434417784E-2</v>
      </c>
      <c r="F4250" s="7">
        <f t="shared" si="659"/>
        <v>8.0435828922855723E-2</v>
      </c>
      <c r="I4250" s="10">
        <v>4248</v>
      </c>
      <c r="J4250" s="8">
        <f t="shared" si="660"/>
        <v>8.3332731030718768E-2</v>
      </c>
      <c r="K4250" s="8">
        <f t="shared" si="660"/>
        <v>8.1685265317051739E-2</v>
      </c>
      <c r="L4250" s="8">
        <f t="shared" si="660"/>
        <v>8.2503423434417786E-2</v>
      </c>
      <c r="M4250" s="8">
        <f t="shared" si="660"/>
        <v>8.1935828922855725E-2</v>
      </c>
      <c r="P4250">
        <v>4248</v>
      </c>
      <c r="Q4250" s="8">
        <f t="shared" si="661"/>
        <v>8.0332731030718765E-2</v>
      </c>
      <c r="R4250" s="8">
        <f t="shared" si="661"/>
        <v>7.8685265317051736E-2</v>
      </c>
      <c r="S4250" s="8">
        <f t="shared" si="661"/>
        <v>7.9503423434417783E-2</v>
      </c>
      <c r="T4250" s="8">
        <f t="shared" si="661"/>
        <v>7.8935828922855722E-2</v>
      </c>
      <c r="W4250">
        <v>4248</v>
      </c>
      <c r="X4250" s="4">
        <f t="shared" si="656"/>
        <v>8.912499663050219E-2</v>
      </c>
      <c r="Y4250" s="4">
        <f t="shared" si="654"/>
        <v>8.8302701837795289E-2</v>
      </c>
      <c r="Z4250" s="4">
        <f t="shared" si="655"/>
        <v>8.7737738783850092E-2</v>
      </c>
    </row>
    <row r="4251" spans="1:26" x14ac:dyDescent="0.25">
      <c r="A4251" s="16">
        <f t="shared" si="662"/>
        <v>47784</v>
      </c>
      <c r="B4251">
        <f>+'[2]Ejercicio 1'!E4468</f>
        <v>4249</v>
      </c>
      <c r="C4251" s="5">
        <v>8.1834521196063145E-2</v>
      </c>
      <c r="D4251" s="4">
        <f t="shared" si="657"/>
        <v>8.0186984362982869E-2</v>
      </c>
      <c r="E4251" s="6">
        <f t="shared" si="658"/>
        <v>8.1005177679682891E-2</v>
      </c>
      <c r="F4251" s="7">
        <f t="shared" si="659"/>
        <v>8.0437558723461339E-2</v>
      </c>
      <c r="I4251" s="10">
        <v>4249</v>
      </c>
      <c r="J4251" s="8">
        <f t="shared" si="660"/>
        <v>8.3334521196063147E-2</v>
      </c>
      <c r="K4251" s="8">
        <f t="shared" si="660"/>
        <v>8.168698436298287E-2</v>
      </c>
      <c r="L4251" s="8">
        <f t="shared" si="660"/>
        <v>8.2505177679682892E-2</v>
      </c>
      <c r="M4251" s="8">
        <f t="shared" si="660"/>
        <v>8.193755872346134E-2</v>
      </c>
      <c r="P4251">
        <v>4249</v>
      </c>
      <c r="Q4251" s="8">
        <f t="shared" si="661"/>
        <v>8.0334521196063144E-2</v>
      </c>
      <c r="R4251" s="8">
        <f t="shared" si="661"/>
        <v>7.8686984362982867E-2</v>
      </c>
      <c r="S4251" s="8">
        <f t="shared" si="661"/>
        <v>7.950517767968289E-2</v>
      </c>
      <c r="T4251" s="8">
        <f t="shared" si="661"/>
        <v>7.8937558723461337E-2</v>
      </c>
      <c r="W4251">
        <v>4249</v>
      </c>
      <c r="X4251" s="4">
        <f t="shared" si="656"/>
        <v>8.9128583429866959E-2</v>
      </c>
      <c r="Y4251" s="4">
        <f t="shared" si="654"/>
        <v>8.8306210391826331E-2</v>
      </c>
      <c r="Z4251" s="4">
        <f t="shared" si="655"/>
        <v>8.7741194010537704E-2</v>
      </c>
    </row>
    <row r="4252" spans="1:26" x14ac:dyDescent="0.25">
      <c r="A4252" s="16">
        <f t="shared" si="662"/>
        <v>47785</v>
      </c>
      <c r="B4252">
        <f>+'[2]Ejercicio 1'!E4469</f>
        <v>4250</v>
      </c>
      <c r="C4252" s="5">
        <v>8.1836311361407538E-2</v>
      </c>
      <c r="D4252" s="4">
        <f t="shared" si="657"/>
        <v>8.0188703407420278E-2</v>
      </c>
      <c r="E4252" s="6">
        <f t="shared" si="658"/>
        <v>8.1006931924186384E-2</v>
      </c>
      <c r="F4252" s="7">
        <f t="shared" si="659"/>
        <v>8.0439288522793681E-2</v>
      </c>
      <c r="I4252" s="10">
        <v>4250</v>
      </c>
      <c r="J4252" s="8">
        <f t="shared" si="660"/>
        <v>8.3336311361407539E-2</v>
      </c>
      <c r="K4252" s="8">
        <f t="shared" si="660"/>
        <v>8.1688703407420279E-2</v>
      </c>
      <c r="L4252" s="8">
        <f t="shared" si="660"/>
        <v>8.2506931924186386E-2</v>
      </c>
      <c r="M4252" s="8">
        <f t="shared" si="660"/>
        <v>8.1939288522793682E-2</v>
      </c>
      <c r="P4252">
        <v>4250</v>
      </c>
      <c r="Q4252" s="8">
        <f t="shared" si="661"/>
        <v>8.0336311361407536E-2</v>
      </c>
      <c r="R4252" s="8">
        <f t="shared" si="661"/>
        <v>7.8688703407420277E-2</v>
      </c>
      <c r="S4252" s="8">
        <f t="shared" si="661"/>
        <v>7.9506931924186383E-2</v>
      </c>
      <c r="T4252" s="8">
        <f t="shared" si="661"/>
        <v>7.893928852279368E-2</v>
      </c>
      <c r="W4252">
        <v>4250</v>
      </c>
      <c r="X4252" s="4">
        <f t="shared" si="656"/>
        <v>8.9132170230772481E-2</v>
      </c>
      <c r="Y4252" s="4">
        <f t="shared" si="654"/>
        <v>8.830971894436758E-2</v>
      </c>
      <c r="Z4252" s="4">
        <f t="shared" si="655"/>
        <v>8.7744649233205685E-2</v>
      </c>
    </row>
    <row r="4253" spans="1:26" x14ac:dyDescent="0.25">
      <c r="A4253" s="16">
        <f t="shared" si="662"/>
        <v>47786</v>
      </c>
      <c r="B4253">
        <f>+'[2]Ejercicio 1'!E4470</f>
        <v>4251</v>
      </c>
      <c r="C4253" s="5">
        <v>8.1838101526751916E-2</v>
      </c>
      <c r="D4253" s="4">
        <f t="shared" si="657"/>
        <v>8.0190422450363535E-2</v>
      </c>
      <c r="E4253" s="6">
        <f t="shared" si="658"/>
        <v>8.1008686167927432E-2</v>
      </c>
      <c r="F4253" s="7">
        <f t="shared" si="659"/>
        <v>8.044101832085275E-2</v>
      </c>
      <c r="I4253" s="10">
        <v>4251</v>
      </c>
      <c r="J4253" s="8">
        <f t="shared" si="660"/>
        <v>8.3338101526751918E-2</v>
      </c>
      <c r="K4253" s="8">
        <f t="shared" si="660"/>
        <v>8.1690422450363537E-2</v>
      </c>
      <c r="L4253" s="8">
        <f t="shared" si="660"/>
        <v>8.2508686167927434E-2</v>
      </c>
      <c r="M4253" s="8">
        <f t="shared" si="660"/>
        <v>8.1941018320852751E-2</v>
      </c>
      <c r="P4253">
        <v>4251</v>
      </c>
      <c r="Q4253" s="8">
        <f t="shared" si="661"/>
        <v>8.0338101526751915E-2</v>
      </c>
      <c r="R4253" s="8">
        <f t="shared" si="661"/>
        <v>7.8690422450363534E-2</v>
      </c>
      <c r="S4253" s="8">
        <f t="shared" si="661"/>
        <v>7.9508686167927431E-2</v>
      </c>
      <c r="T4253" s="8">
        <f t="shared" si="661"/>
        <v>7.8941018320852749E-2</v>
      </c>
      <c r="W4253">
        <v>4251</v>
      </c>
      <c r="X4253" s="4">
        <f t="shared" si="656"/>
        <v>8.9135757033238075E-2</v>
      </c>
      <c r="Y4253" s="4">
        <f t="shared" si="654"/>
        <v>8.8313227495336447E-2</v>
      </c>
      <c r="Z4253" s="4">
        <f t="shared" si="655"/>
        <v>8.7748104452285106E-2</v>
      </c>
    </row>
    <row r="4254" spans="1:26" x14ac:dyDescent="0.25">
      <c r="A4254" s="16">
        <f t="shared" si="662"/>
        <v>47787</v>
      </c>
      <c r="B4254">
        <f>+'[2]Ejercicio 1'!E4471</f>
        <v>4252</v>
      </c>
      <c r="C4254" s="5">
        <v>8.1839891692096309E-2</v>
      </c>
      <c r="D4254" s="4">
        <f t="shared" si="657"/>
        <v>8.0192141491813501E-2</v>
      </c>
      <c r="E4254" s="6">
        <f t="shared" si="658"/>
        <v>8.1010440410906881E-2</v>
      </c>
      <c r="F4254" s="7">
        <f t="shared" si="659"/>
        <v>8.0442748117641419E-2</v>
      </c>
      <c r="I4254" s="10">
        <v>4252</v>
      </c>
      <c r="J4254" s="8">
        <f t="shared" si="660"/>
        <v>8.333989169209631E-2</v>
      </c>
      <c r="K4254" s="8">
        <f t="shared" si="660"/>
        <v>8.1692141491813502E-2</v>
      </c>
      <c r="L4254" s="8">
        <f t="shared" si="660"/>
        <v>8.2510440410906882E-2</v>
      </c>
      <c r="M4254" s="8">
        <f t="shared" si="660"/>
        <v>8.194274811764142E-2</v>
      </c>
      <c r="P4254">
        <v>4252</v>
      </c>
      <c r="Q4254" s="8">
        <f t="shared" si="661"/>
        <v>8.0339891692096307E-2</v>
      </c>
      <c r="R4254" s="8">
        <f t="shared" si="661"/>
        <v>7.86921414918135E-2</v>
      </c>
      <c r="S4254" s="8">
        <f t="shared" si="661"/>
        <v>7.951044041090688E-2</v>
      </c>
      <c r="T4254" s="8">
        <f t="shared" si="661"/>
        <v>7.8942748117641418E-2</v>
      </c>
      <c r="W4254">
        <v>4252</v>
      </c>
      <c r="X4254" s="4">
        <f t="shared" si="656"/>
        <v>8.9139343837264601E-2</v>
      </c>
      <c r="Y4254" s="4">
        <f t="shared" si="654"/>
        <v>8.8316736044855945E-2</v>
      </c>
      <c r="Z4254" s="4">
        <f t="shared" si="655"/>
        <v>8.7751559668207066E-2</v>
      </c>
    </row>
    <row r="4255" spans="1:26" x14ac:dyDescent="0.25">
      <c r="A4255" s="16">
        <f t="shared" si="662"/>
        <v>47788</v>
      </c>
      <c r="B4255">
        <f>+'[2]Ejercicio 1'!E4472</f>
        <v>4253</v>
      </c>
      <c r="C4255" s="5">
        <v>8.1841681857440687E-2</v>
      </c>
      <c r="D4255" s="4">
        <f t="shared" si="657"/>
        <v>8.0193860531768912E-2</v>
      </c>
      <c r="E4255" s="6">
        <f t="shared" si="658"/>
        <v>8.1012194653122982E-2</v>
      </c>
      <c r="F4255" s="7">
        <f t="shared" si="659"/>
        <v>8.0444477913159673E-2</v>
      </c>
      <c r="I4255" s="10">
        <v>4253</v>
      </c>
      <c r="J4255" s="8">
        <f t="shared" si="660"/>
        <v>8.3341681857440689E-2</v>
      </c>
      <c r="K4255" s="8">
        <f t="shared" si="660"/>
        <v>8.1693860531768914E-2</v>
      </c>
      <c r="L4255" s="8">
        <f t="shared" si="660"/>
        <v>8.2512194653122983E-2</v>
      </c>
      <c r="M4255" s="8">
        <f t="shared" si="660"/>
        <v>8.1944477913159675E-2</v>
      </c>
      <c r="P4255">
        <v>4253</v>
      </c>
      <c r="Q4255" s="8">
        <f t="shared" si="661"/>
        <v>8.0341681857440686E-2</v>
      </c>
      <c r="R4255" s="8">
        <f t="shared" si="661"/>
        <v>7.8693860531768911E-2</v>
      </c>
      <c r="S4255" s="8">
        <f t="shared" si="661"/>
        <v>7.9512194653122981E-2</v>
      </c>
      <c r="T4255" s="8">
        <f t="shared" si="661"/>
        <v>7.8944477913159672E-2</v>
      </c>
      <c r="W4255">
        <v>4253</v>
      </c>
      <c r="X4255" s="4">
        <f t="shared" si="656"/>
        <v>8.9142930642831006E-2</v>
      </c>
      <c r="Y4255" s="4">
        <f t="shared" ref="Y4255:Y4318" si="663">Tasa_Fwd(E4164,B4164,E4255,B4255,91)</f>
        <v>8.8320244592760888E-2</v>
      </c>
      <c r="Z4255" s="4">
        <f t="shared" si="655"/>
        <v>8.7755014880974383E-2</v>
      </c>
    </row>
    <row r="4256" spans="1:26" x14ac:dyDescent="0.25">
      <c r="A4256" s="16">
        <f t="shared" si="662"/>
        <v>47789</v>
      </c>
      <c r="B4256">
        <f>+'[2]Ejercicio 1'!E4473</f>
        <v>4254</v>
      </c>
      <c r="C4256" s="5">
        <v>8.184347202278508E-2</v>
      </c>
      <c r="D4256" s="4">
        <f t="shared" si="657"/>
        <v>8.0195579570230199E-2</v>
      </c>
      <c r="E4256" s="6">
        <f t="shared" si="658"/>
        <v>8.1013948894576623E-2</v>
      </c>
      <c r="F4256" s="7">
        <f t="shared" si="659"/>
        <v>8.0446207707404654E-2</v>
      </c>
      <c r="I4256" s="10">
        <v>4254</v>
      </c>
      <c r="J4256" s="8">
        <f t="shared" si="660"/>
        <v>8.3343472022785081E-2</v>
      </c>
      <c r="K4256" s="8">
        <f t="shared" si="660"/>
        <v>8.1695579570230201E-2</v>
      </c>
      <c r="L4256" s="8">
        <f t="shared" si="660"/>
        <v>8.2513948894576625E-2</v>
      </c>
      <c r="M4256" s="8">
        <f t="shared" si="660"/>
        <v>8.1946207707404656E-2</v>
      </c>
      <c r="P4256">
        <v>4254</v>
      </c>
      <c r="Q4256" s="8">
        <f t="shared" si="661"/>
        <v>8.0343472022785078E-2</v>
      </c>
      <c r="R4256" s="8">
        <f t="shared" si="661"/>
        <v>7.8695579570230198E-2</v>
      </c>
      <c r="S4256" s="8">
        <f t="shared" si="661"/>
        <v>7.9513948894576622E-2</v>
      </c>
      <c r="T4256" s="8">
        <f t="shared" si="661"/>
        <v>7.8946207707404653E-2</v>
      </c>
      <c r="W4256">
        <v>4254</v>
      </c>
      <c r="X4256" s="4">
        <f t="shared" si="656"/>
        <v>8.9146517449946949E-2</v>
      </c>
      <c r="Y4256" s="4">
        <f t="shared" si="663"/>
        <v>8.8323753139134764E-2</v>
      </c>
      <c r="Z4256" s="4">
        <f t="shared" ref="Z4256:Z4319" si="664">Tasa_Fwd(F4228,B4228,F4256,B4256,28)</f>
        <v>8.7758470089724927E-2</v>
      </c>
    </row>
    <row r="4257" spans="1:26" x14ac:dyDescent="0.25">
      <c r="A4257" s="16">
        <f t="shared" si="662"/>
        <v>47790</v>
      </c>
      <c r="B4257">
        <f>+'[2]Ejercicio 1'!E4474</f>
        <v>4255</v>
      </c>
      <c r="C4257" s="5">
        <v>8.1845262188129458E-2</v>
      </c>
      <c r="D4257" s="4">
        <f t="shared" si="657"/>
        <v>8.0197298607197778E-2</v>
      </c>
      <c r="E4257" s="6">
        <f t="shared" si="658"/>
        <v>8.101570313526868E-2</v>
      </c>
      <c r="F4257" s="7">
        <f t="shared" si="659"/>
        <v>8.0447937500376376E-2</v>
      </c>
      <c r="I4257" s="10">
        <v>4255</v>
      </c>
      <c r="J4257" s="8">
        <f t="shared" si="660"/>
        <v>8.334526218812946E-2</v>
      </c>
      <c r="K4257" s="8">
        <f t="shared" si="660"/>
        <v>8.169729860719778E-2</v>
      </c>
      <c r="L4257" s="8">
        <f t="shared" si="660"/>
        <v>8.2515703135268681E-2</v>
      </c>
      <c r="M4257" s="8">
        <f t="shared" si="660"/>
        <v>8.1947937500376378E-2</v>
      </c>
      <c r="P4257">
        <v>4255</v>
      </c>
      <c r="Q4257" s="8">
        <f t="shared" si="661"/>
        <v>8.0345262188129457E-2</v>
      </c>
      <c r="R4257" s="8">
        <f t="shared" si="661"/>
        <v>7.8697298607197777E-2</v>
      </c>
      <c r="S4257" s="8">
        <f t="shared" si="661"/>
        <v>7.9515703135268678E-2</v>
      </c>
      <c r="T4257" s="8">
        <f t="shared" si="661"/>
        <v>7.8947937500376375E-2</v>
      </c>
      <c r="W4257">
        <v>4255</v>
      </c>
      <c r="X4257" s="4">
        <f t="shared" si="656"/>
        <v>8.9150104258613722E-2</v>
      </c>
      <c r="Y4257" s="4">
        <f t="shared" si="663"/>
        <v>8.832726168405837E-2</v>
      </c>
      <c r="Z4257" s="4">
        <f t="shared" si="664"/>
        <v>8.7761925294450122E-2</v>
      </c>
    </row>
    <row r="4258" spans="1:26" x14ac:dyDescent="0.25">
      <c r="A4258" s="16">
        <f t="shared" si="662"/>
        <v>47791</v>
      </c>
      <c r="B4258">
        <f>+'[2]Ejercicio 1'!E4475</f>
        <v>4256</v>
      </c>
      <c r="C4258" s="5">
        <v>8.1847052353473851E-2</v>
      </c>
      <c r="D4258" s="4">
        <f t="shared" si="657"/>
        <v>8.0199017642671233E-2</v>
      </c>
      <c r="E4258" s="6">
        <f t="shared" si="658"/>
        <v>8.1017457375198262E-2</v>
      </c>
      <c r="F4258" s="7">
        <f t="shared" si="659"/>
        <v>8.0449667292074825E-2</v>
      </c>
      <c r="I4258" s="10">
        <v>4256</v>
      </c>
      <c r="J4258" s="8">
        <f t="shared" si="660"/>
        <v>8.3347052353473852E-2</v>
      </c>
      <c r="K4258" s="8">
        <f t="shared" si="660"/>
        <v>8.1699017642671234E-2</v>
      </c>
      <c r="L4258" s="8">
        <f t="shared" si="660"/>
        <v>8.2517457375198264E-2</v>
      </c>
      <c r="M4258" s="8">
        <f t="shared" si="660"/>
        <v>8.1949667292074826E-2</v>
      </c>
      <c r="P4258">
        <v>4256</v>
      </c>
      <c r="Q4258" s="8">
        <f t="shared" si="661"/>
        <v>8.034705235347385E-2</v>
      </c>
      <c r="R4258" s="8">
        <f t="shared" si="661"/>
        <v>7.8699017642671232E-2</v>
      </c>
      <c r="S4258" s="8">
        <f t="shared" si="661"/>
        <v>7.9517457375198261E-2</v>
      </c>
      <c r="T4258" s="8">
        <f t="shared" si="661"/>
        <v>7.8949667292074824E-2</v>
      </c>
      <c r="W4258">
        <v>4256</v>
      </c>
      <c r="X4258" s="4">
        <f t="shared" si="656"/>
        <v>8.9153691068820817E-2</v>
      </c>
      <c r="Y4258" s="4">
        <f t="shared" si="663"/>
        <v>8.8330770227410482E-2</v>
      </c>
      <c r="Z4258" s="4">
        <f t="shared" si="664"/>
        <v>8.776538049559246E-2</v>
      </c>
    </row>
    <row r="4259" spans="1:26" x14ac:dyDescent="0.25">
      <c r="A4259" s="16">
        <f t="shared" si="662"/>
        <v>47792</v>
      </c>
      <c r="B4259">
        <f>+'[2]Ejercicio 1'!E4476</f>
        <v>4257</v>
      </c>
      <c r="C4259" s="5">
        <v>8.1848842518818229E-2</v>
      </c>
      <c r="D4259" s="4">
        <f t="shared" si="657"/>
        <v>8.0200736676650772E-2</v>
      </c>
      <c r="E4259" s="6">
        <f t="shared" si="658"/>
        <v>8.1019211614365372E-2</v>
      </c>
      <c r="F4259" s="7">
        <f t="shared" si="659"/>
        <v>8.0451397082505718E-2</v>
      </c>
      <c r="I4259" s="10">
        <v>4257</v>
      </c>
      <c r="J4259" s="8">
        <f t="shared" si="660"/>
        <v>8.3348842518818231E-2</v>
      </c>
      <c r="K4259" s="8">
        <f t="shared" si="660"/>
        <v>8.1700736676650773E-2</v>
      </c>
      <c r="L4259" s="8">
        <f t="shared" si="660"/>
        <v>8.2519211614365373E-2</v>
      </c>
      <c r="M4259" s="8">
        <f t="shared" si="660"/>
        <v>8.195139708250572E-2</v>
      </c>
      <c r="P4259">
        <v>4257</v>
      </c>
      <c r="Q4259" s="8">
        <f t="shared" si="661"/>
        <v>8.0348842518818228E-2</v>
      </c>
      <c r="R4259" s="8">
        <f t="shared" si="661"/>
        <v>7.870073667665077E-2</v>
      </c>
      <c r="S4259" s="8">
        <f t="shared" si="661"/>
        <v>7.951921161436537E-2</v>
      </c>
      <c r="T4259" s="8">
        <f t="shared" si="661"/>
        <v>7.8951397082505717E-2</v>
      </c>
      <c r="W4259">
        <v>4257</v>
      </c>
      <c r="X4259" s="4">
        <f t="shared" si="656"/>
        <v>8.9157277880587971E-2</v>
      </c>
      <c r="Y4259" s="4">
        <f t="shared" si="663"/>
        <v>8.8334278769189339E-2</v>
      </c>
      <c r="Z4259" s="4">
        <f t="shared" si="664"/>
        <v>8.7768835694005565E-2</v>
      </c>
    </row>
    <row r="4260" spans="1:26" x14ac:dyDescent="0.25">
      <c r="A4260" s="16">
        <f t="shared" si="662"/>
        <v>47793</v>
      </c>
      <c r="B4260">
        <f>+'[2]Ejercicio 1'!E4477</f>
        <v>4258</v>
      </c>
      <c r="C4260" s="5">
        <v>8.1850632684162622E-2</v>
      </c>
      <c r="D4260" s="4">
        <f t="shared" si="657"/>
        <v>8.0202455709136811E-2</v>
      </c>
      <c r="E4260" s="6">
        <f t="shared" si="658"/>
        <v>8.1020965852770896E-2</v>
      </c>
      <c r="F4260" s="7">
        <f t="shared" si="659"/>
        <v>8.0453126871660494E-2</v>
      </c>
      <c r="I4260" s="10">
        <v>4258</v>
      </c>
      <c r="J4260" s="8">
        <f t="shared" si="660"/>
        <v>8.3350632684162623E-2</v>
      </c>
      <c r="K4260" s="8">
        <f t="shared" si="660"/>
        <v>8.1702455709136812E-2</v>
      </c>
      <c r="L4260" s="8">
        <f t="shared" si="660"/>
        <v>8.2520965852770897E-2</v>
      </c>
      <c r="M4260" s="8">
        <f t="shared" si="660"/>
        <v>8.1953126871660495E-2</v>
      </c>
      <c r="P4260">
        <v>4258</v>
      </c>
      <c r="Q4260" s="8">
        <f t="shared" si="661"/>
        <v>8.0350632684162621E-2</v>
      </c>
      <c r="R4260" s="8">
        <f t="shared" si="661"/>
        <v>7.8702455709136809E-2</v>
      </c>
      <c r="S4260" s="8">
        <f t="shared" si="661"/>
        <v>7.9520965852770895E-2</v>
      </c>
      <c r="T4260" s="8">
        <f t="shared" si="661"/>
        <v>7.8953126871660492E-2</v>
      </c>
      <c r="W4260">
        <v>4258</v>
      </c>
      <c r="X4260" s="4">
        <f t="shared" si="656"/>
        <v>8.916086469391564E-2</v>
      </c>
      <c r="Y4260" s="4">
        <f t="shared" si="663"/>
        <v>8.8337787309518814E-2</v>
      </c>
      <c r="Z4260" s="4">
        <f t="shared" si="664"/>
        <v>8.7772290888401869E-2</v>
      </c>
    </row>
    <row r="4261" spans="1:26" x14ac:dyDescent="0.25">
      <c r="A4261" s="16">
        <f t="shared" si="662"/>
        <v>47794</v>
      </c>
      <c r="B4261">
        <f>+'[2]Ejercicio 1'!E4478</f>
        <v>4259</v>
      </c>
      <c r="C4261" s="5">
        <v>8.1852422849507001E-2</v>
      </c>
      <c r="D4261" s="4">
        <f t="shared" si="657"/>
        <v>8.0204174740128531E-2</v>
      </c>
      <c r="E4261" s="6">
        <f t="shared" si="658"/>
        <v>8.1022720090413961E-2</v>
      </c>
      <c r="F4261" s="7">
        <f t="shared" si="659"/>
        <v>8.0454856659544854E-2</v>
      </c>
      <c r="I4261" s="10">
        <v>4259</v>
      </c>
      <c r="J4261" s="8">
        <f t="shared" si="660"/>
        <v>8.3352422849507002E-2</v>
      </c>
      <c r="K4261" s="8">
        <f t="shared" si="660"/>
        <v>8.1704174740128532E-2</v>
      </c>
      <c r="L4261" s="8">
        <f t="shared" si="660"/>
        <v>8.2522720090413962E-2</v>
      </c>
      <c r="M4261" s="8">
        <f t="shared" si="660"/>
        <v>8.1954856659544856E-2</v>
      </c>
      <c r="P4261">
        <v>4259</v>
      </c>
      <c r="Q4261" s="8">
        <f t="shared" si="661"/>
        <v>8.0352422849506999E-2</v>
      </c>
      <c r="R4261" s="8">
        <f t="shared" si="661"/>
        <v>7.870417474012853E-2</v>
      </c>
      <c r="S4261" s="8">
        <f t="shared" si="661"/>
        <v>7.9522720090413959E-2</v>
      </c>
      <c r="T4261" s="8">
        <f t="shared" si="661"/>
        <v>7.8954856659544853E-2</v>
      </c>
      <c r="W4261">
        <v>4259</v>
      </c>
      <c r="X4261" s="4">
        <f t="shared" si="656"/>
        <v>8.9164451508783174E-2</v>
      </c>
      <c r="Y4261" s="4">
        <f t="shared" si="663"/>
        <v>8.834129584831546E-2</v>
      </c>
      <c r="Z4261" s="4">
        <f t="shared" si="664"/>
        <v>8.7775746079209627E-2</v>
      </c>
    </row>
    <row r="4262" spans="1:26" x14ac:dyDescent="0.25">
      <c r="A4262" s="16">
        <f t="shared" si="662"/>
        <v>47795</v>
      </c>
      <c r="B4262">
        <f>+'[2]Ejercicio 1'!E4479</f>
        <v>4260</v>
      </c>
      <c r="C4262" s="5">
        <v>8.1854213014851393E-2</v>
      </c>
      <c r="D4262" s="4">
        <f t="shared" si="657"/>
        <v>8.0205893769626141E-2</v>
      </c>
      <c r="E4262" s="6">
        <f t="shared" si="658"/>
        <v>8.1024474327293677E-2</v>
      </c>
      <c r="F4262" s="7">
        <f t="shared" si="659"/>
        <v>8.0456586446158801E-2</v>
      </c>
      <c r="I4262" s="10">
        <v>4260</v>
      </c>
      <c r="J4262" s="8">
        <f t="shared" si="660"/>
        <v>8.3354213014851394E-2</v>
      </c>
      <c r="K4262" s="8">
        <f t="shared" si="660"/>
        <v>8.1705893769626142E-2</v>
      </c>
      <c r="L4262" s="8">
        <f t="shared" si="660"/>
        <v>8.2524474327293679E-2</v>
      </c>
      <c r="M4262" s="8">
        <f t="shared" si="660"/>
        <v>8.1956586446158802E-2</v>
      </c>
      <c r="P4262">
        <v>4260</v>
      </c>
      <c r="Q4262" s="8">
        <f t="shared" si="661"/>
        <v>8.0354213014851392E-2</v>
      </c>
      <c r="R4262" s="8">
        <f t="shared" si="661"/>
        <v>7.870589376962614E-2</v>
      </c>
      <c r="S4262" s="8">
        <f t="shared" si="661"/>
        <v>7.9524474327293676E-2</v>
      </c>
      <c r="T4262" s="8">
        <f t="shared" si="661"/>
        <v>7.89565864461588E-2</v>
      </c>
      <c r="W4262">
        <v>4260</v>
      </c>
      <c r="X4262" s="4">
        <f t="shared" si="656"/>
        <v>8.9168038325201121E-2</v>
      </c>
      <c r="Y4262" s="4">
        <f t="shared" si="663"/>
        <v>8.83448043855002E-2</v>
      </c>
      <c r="Z4262" s="4">
        <f t="shared" si="664"/>
        <v>8.7779201266428811E-2</v>
      </c>
    </row>
    <row r="4263" spans="1:26" x14ac:dyDescent="0.25">
      <c r="A4263" s="16">
        <f t="shared" si="662"/>
        <v>47796</v>
      </c>
      <c r="B4263">
        <f>+'[2]Ejercicio 1'!E4480</f>
        <v>4261</v>
      </c>
      <c r="C4263" s="5">
        <v>8.1856003180195772E-2</v>
      </c>
      <c r="D4263" s="4">
        <f t="shared" si="657"/>
        <v>8.0207612797630057E-2</v>
      </c>
      <c r="E4263" s="6">
        <f t="shared" si="658"/>
        <v>8.1026228563411795E-2</v>
      </c>
      <c r="F4263" s="7">
        <f t="shared" si="659"/>
        <v>8.0458316231496615E-2</v>
      </c>
      <c r="I4263" s="10">
        <v>4261</v>
      </c>
      <c r="J4263" s="8">
        <f t="shared" si="660"/>
        <v>8.3356003180195773E-2</v>
      </c>
      <c r="K4263" s="8">
        <f t="shared" si="660"/>
        <v>8.1707612797630058E-2</v>
      </c>
      <c r="L4263" s="8">
        <f t="shared" si="660"/>
        <v>8.2526228563411796E-2</v>
      </c>
      <c r="M4263" s="8">
        <f t="shared" si="660"/>
        <v>8.1958316231496617E-2</v>
      </c>
      <c r="P4263">
        <v>4261</v>
      </c>
      <c r="Q4263" s="8">
        <f t="shared" si="661"/>
        <v>8.035600318019577E-2</v>
      </c>
      <c r="R4263" s="8">
        <f t="shared" si="661"/>
        <v>7.8707612797630055E-2</v>
      </c>
      <c r="S4263" s="8">
        <f t="shared" si="661"/>
        <v>7.9526228563411794E-2</v>
      </c>
      <c r="T4263" s="8">
        <f t="shared" si="661"/>
        <v>7.8958316231496614E-2</v>
      </c>
      <c r="W4263">
        <v>4261</v>
      </c>
      <c r="X4263" s="4">
        <f t="shared" si="656"/>
        <v>8.9171625143169467E-2</v>
      </c>
      <c r="Y4263" s="4">
        <f t="shared" si="663"/>
        <v>8.8348312921232908E-2</v>
      </c>
      <c r="Z4263" s="4">
        <f t="shared" si="664"/>
        <v>8.7782656449631222E-2</v>
      </c>
    </row>
    <row r="4264" spans="1:26" x14ac:dyDescent="0.25">
      <c r="A4264" s="16">
        <f t="shared" si="662"/>
        <v>47797</v>
      </c>
      <c r="B4264">
        <f>+'[2]Ejercicio 1'!E4481</f>
        <v>4262</v>
      </c>
      <c r="C4264" s="5">
        <v>8.1857793345540164E-2</v>
      </c>
      <c r="D4264" s="4">
        <f t="shared" si="657"/>
        <v>8.0209331824139862E-2</v>
      </c>
      <c r="E4264" s="6">
        <f t="shared" si="658"/>
        <v>8.1027982798768342E-2</v>
      </c>
      <c r="F4264" s="7">
        <f t="shared" si="659"/>
        <v>8.0460046015566888E-2</v>
      </c>
      <c r="I4264" s="10">
        <v>4262</v>
      </c>
      <c r="J4264" s="8">
        <f t="shared" si="660"/>
        <v>8.3357793345540165E-2</v>
      </c>
      <c r="K4264" s="8">
        <f t="shared" si="660"/>
        <v>8.1709331824139864E-2</v>
      </c>
      <c r="L4264" s="8">
        <f t="shared" si="660"/>
        <v>8.2527982798768343E-2</v>
      </c>
      <c r="M4264" s="8">
        <f t="shared" si="660"/>
        <v>8.196004601556689E-2</v>
      </c>
      <c r="P4264">
        <v>4262</v>
      </c>
      <c r="Q4264" s="8">
        <f t="shared" si="661"/>
        <v>8.0357793345540163E-2</v>
      </c>
      <c r="R4264" s="8">
        <f t="shared" si="661"/>
        <v>7.8709331824139861E-2</v>
      </c>
      <c r="S4264" s="8">
        <f t="shared" si="661"/>
        <v>7.952798279876834E-2</v>
      </c>
      <c r="T4264" s="8">
        <f t="shared" si="661"/>
        <v>7.8960046015566887E-2</v>
      </c>
      <c r="W4264">
        <v>4262</v>
      </c>
      <c r="X4264" s="4">
        <f t="shared" si="656"/>
        <v>8.9175211962677692E-2</v>
      </c>
      <c r="Y4264" s="4">
        <f t="shared" si="663"/>
        <v>8.8351821455436297E-2</v>
      </c>
      <c r="Z4264" s="4">
        <f t="shared" si="664"/>
        <v>8.7786111630110089E-2</v>
      </c>
    </row>
    <row r="4265" spans="1:26" x14ac:dyDescent="0.25">
      <c r="A4265" s="16">
        <f t="shared" si="662"/>
        <v>47798</v>
      </c>
      <c r="B4265">
        <f>+'[2]Ejercicio 1'!E4482</f>
        <v>4263</v>
      </c>
      <c r="C4265" s="5">
        <v>8.1859583510884543E-2</v>
      </c>
      <c r="D4265" s="4">
        <f t="shared" si="657"/>
        <v>8.0211050849155766E-2</v>
      </c>
      <c r="E4265" s="6">
        <f t="shared" si="658"/>
        <v>8.1029737033361526E-2</v>
      </c>
      <c r="F4265" s="7">
        <f t="shared" si="659"/>
        <v>8.0461775798361029E-2</v>
      </c>
      <c r="I4265" s="10">
        <v>4263</v>
      </c>
      <c r="J4265" s="8">
        <f t="shared" si="660"/>
        <v>8.3359583510884544E-2</v>
      </c>
      <c r="K4265" s="8">
        <f t="shared" si="660"/>
        <v>8.1711050849155767E-2</v>
      </c>
      <c r="L4265" s="8">
        <f t="shared" si="660"/>
        <v>8.2529737033361528E-2</v>
      </c>
      <c r="M4265" s="8">
        <f t="shared" si="660"/>
        <v>8.1961775798361031E-2</v>
      </c>
      <c r="P4265">
        <v>4263</v>
      </c>
      <c r="Q4265" s="8">
        <f t="shared" si="661"/>
        <v>8.0359583510884541E-2</v>
      </c>
      <c r="R4265" s="8">
        <f t="shared" si="661"/>
        <v>7.8711050849155764E-2</v>
      </c>
      <c r="S4265" s="8">
        <f t="shared" si="661"/>
        <v>7.9529737033361525E-2</v>
      </c>
      <c r="T4265" s="8">
        <f t="shared" si="661"/>
        <v>7.8961775798361028E-2</v>
      </c>
      <c r="W4265">
        <v>4263</v>
      </c>
      <c r="X4265" s="4">
        <f t="shared" si="656"/>
        <v>8.9178798783746863E-2</v>
      </c>
      <c r="Y4265" s="4">
        <f t="shared" si="663"/>
        <v>8.8355329988066431E-2</v>
      </c>
      <c r="Z4265" s="4">
        <f t="shared" si="664"/>
        <v>8.7789566806132535E-2</v>
      </c>
    </row>
    <row r="4266" spans="1:26" x14ac:dyDescent="0.25">
      <c r="A4266" s="16">
        <f t="shared" si="662"/>
        <v>47799</v>
      </c>
      <c r="B4266">
        <f>+'[2]Ejercicio 1'!E4483</f>
        <v>4264</v>
      </c>
      <c r="C4266" s="5">
        <v>8.1861373676228935E-2</v>
      </c>
      <c r="D4266" s="4">
        <f t="shared" si="657"/>
        <v>8.0212769872677989E-2</v>
      </c>
      <c r="E4266" s="6">
        <f t="shared" si="658"/>
        <v>8.1031491267193126E-2</v>
      </c>
      <c r="F4266" s="7">
        <f t="shared" si="659"/>
        <v>8.0463505579887615E-2</v>
      </c>
      <c r="I4266" s="10">
        <v>4264</v>
      </c>
      <c r="J4266" s="8">
        <f t="shared" si="660"/>
        <v>8.3361373676228936E-2</v>
      </c>
      <c r="K4266" s="8">
        <f t="shared" si="660"/>
        <v>8.171276987267799E-2</v>
      </c>
      <c r="L4266" s="8">
        <f t="shared" si="660"/>
        <v>8.2531491267193127E-2</v>
      </c>
      <c r="M4266" s="8">
        <f t="shared" si="660"/>
        <v>8.1963505579887616E-2</v>
      </c>
      <c r="P4266">
        <v>4264</v>
      </c>
      <c r="Q4266" s="8">
        <f t="shared" si="661"/>
        <v>8.0361373676228934E-2</v>
      </c>
      <c r="R4266" s="8">
        <f t="shared" si="661"/>
        <v>7.8712769872677987E-2</v>
      </c>
      <c r="S4266" s="8">
        <f t="shared" si="661"/>
        <v>7.9531491267193125E-2</v>
      </c>
      <c r="T4266" s="8">
        <f t="shared" si="661"/>
        <v>7.8963505579887613E-2</v>
      </c>
      <c r="W4266">
        <v>4264</v>
      </c>
      <c r="X4266" s="4">
        <f t="shared" si="656"/>
        <v>8.9182385606376091E-2</v>
      </c>
      <c r="Y4266" s="4">
        <f t="shared" si="663"/>
        <v>8.8358838519205896E-2</v>
      </c>
      <c r="Z4266" s="4">
        <f t="shared" si="664"/>
        <v>8.7793021979434283E-2</v>
      </c>
    </row>
    <row r="4267" spans="1:26" x14ac:dyDescent="0.25">
      <c r="A4267" s="16">
        <f t="shared" si="662"/>
        <v>47800</v>
      </c>
      <c r="B4267">
        <f>+'[2]Ejercicio 1'!E4484</f>
        <v>4265</v>
      </c>
      <c r="C4267" s="5">
        <v>8.1863163841573314E-2</v>
      </c>
      <c r="D4267" s="4">
        <f t="shared" si="657"/>
        <v>8.0214488894706115E-2</v>
      </c>
      <c r="E4267" s="6">
        <f t="shared" si="658"/>
        <v>8.1033245500262266E-2</v>
      </c>
      <c r="F4267" s="7">
        <f t="shared" si="659"/>
        <v>8.0465235360138082E-2</v>
      </c>
      <c r="I4267" s="10">
        <v>4265</v>
      </c>
      <c r="J4267" s="8">
        <f t="shared" si="660"/>
        <v>8.3363163841573315E-2</v>
      </c>
      <c r="K4267" s="8">
        <f t="shared" si="660"/>
        <v>8.1714488894706117E-2</v>
      </c>
      <c r="L4267" s="8">
        <f t="shared" si="660"/>
        <v>8.2533245500262267E-2</v>
      </c>
      <c r="M4267" s="8">
        <f t="shared" si="660"/>
        <v>8.1965235360138083E-2</v>
      </c>
      <c r="P4267">
        <v>4265</v>
      </c>
      <c r="Q4267" s="8">
        <f t="shared" si="661"/>
        <v>8.0363163841573312E-2</v>
      </c>
      <c r="R4267" s="8">
        <f t="shared" si="661"/>
        <v>7.8714488894706114E-2</v>
      </c>
      <c r="S4267" s="8">
        <f t="shared" si="661"/>
        <v>7.9533245500262265E-2</v>
      </c>
      <c r="T4267" s="8">
        <f t="shared" si="661"/>
        <v>7.8965235360138081E-2</v>
      </c>
      <c r="W4267">
        <v>4265</v>
      </c>
      <c r="X4267" s="4">
        <f t="shared" si="656"/>
        <v>8.9185972430545199E-2</v>
      </c>
      <c r="Y4267" s="4">
        <f t="shared" si="663"/>
        <v>8.8362347048812517E-2</v>
      </c>
      <c r="Z4267" s="4">
        <f t="shared" si="664"/>
        <v>8.7796477148279609E-2</v>
      </c>
    </row>
    <row r="4268" spans="1:26" x14ac:dyDescent="0.25">
      <c r="A4268" s="16">
        <f t="shared" si="662"/>
        <v>47801</v>
      </c>
      <c r="B4268">
        <f>+'[2]Ejercicio 1'!E4485</f>
        <v>4266</v>
      </c>
      <c r="C4268" s="5">
        <v>8.1864954006917706E-2</v>
      </c>
      <c r="D4268" s="4">
        <f t="shared" si="657"/>
        <v>8.0216207915240131E-2</v>
      </c>
      <c r="E4268" s="6">
        <f t="shared" si="658"/>
        <v>8.1034999732568933E-2</v>
      </c>
      <c r="F4268" s="7">
        <f t="shared" si="659"/>
        <v>8.0466965139118135E-2</v>
      </c>
      <c r="I4268" s="10">
        <v>4266</v>
      </c>
      <c r="J4268" s="8">
        <f t="shared" si="660"/>
        <v>8.3364954006917708E-2</v>
      </c>
      <c r="K4268" s="8">
        <f t="shared" si="660"/>
        <v>8.1716207915240133E-2</v>
      </c>
      <c r="L4268" s="8">
        <f t="shared" si="660"/>
        <v>8.2534999732568934E-2</v>
      </c>
      <c r="M4268" s="8">
        <f t="shared" si="660"/>
        <v>8.1966965139118136E-2</v>
      </c>
      <c r="P4268">
        <v>4266</v>
      </c>
      <c r="Q4268" s="8">
        <f t="shared" si="661"/>
        <v>8.0364954006917705E-2</v>
      </c>
      <c r="R4268" s="8">
        <f t="shared" si="661"/>
        <v>7.871620791524013E-2</v>
      </c>
      <c r="S4268" s="8">
        <f t="shared" si="661"/>
        <v>7.9534999732568931E-2</v>
      </c>
      <c r="T4268" s="8">
        <f t="shared" si="661"/>
        <v>7.8966965139118134E-2</v>
      </c>
      <c r="W4268">
        <v>4266</v>
      </c>
      <c r="X4268" s="4">
        <f t="shared" si="656"/>
        <v>8.9189559256264719E-2</v>
      </c>
      <c r="Y4268" s="4">
        <f t="shared" si="663"/>
        <v>8.8365855576888946E-2</v>
      </c>
      <c r="Z4268" s="4">
        <f t="shared" si="664"/>
        <v>8.7799932313973164E-2</v>
      </c>
    </row>
    <row r="4269" spans="1:26" x14ac:dyDescent="0.25">
      <c r="A4269" s="16">
        <f t="shared" si="662"/>
        <v>47802</v>
      </c>
      <c r="B4269">
        <f>+'[2]Ejercicio 1'!E4486</f>
        <v>4267</v>
      </c>
      <c r="C4269" s="5">
        <v>8.1866744172262085E-2</v>
      </c>
      <c r="D4269" s="4">
        <f t="shared" si="657"/>
        <v>8.0217926934280273E-2</v>
      </c>
      <c r="E4269" s="6">
        <f t="shared" si="658"/>
        <v>8.1036753964114014E-2</v>
      </c>
      <c r="F4269" s="7">
        <f t="shared" si="659"/>
        <v>8.0468694916827774E-2</v>
      </c>
      <c r="I4269" s="10">
        <v>4267</v>
      </c>
      <c r="J4269" s="8">
        <f t="shared" si="660"/>
        <v>8.3366744172262086E-2</v>
      </c>
      <c r="K4269" s="8">
        <f t="shared" si="660"/>
        <v>8.1717926934280274E-2</v>
      </c>
      <c r="L4269" s="8">
        <f t="shared" si="660"/>
        <v>8.2536753964114015E-2</v>
      </c>
      <c r="M4269" s="8">
        <f t="shared" si="660"/>
        <v>8.1968694916827775E-2</v>
      </c>
      <c r="P4269">
        <v>4267</v>
      </c>
      <c r="Q4269" s="8">
        <f t="shared" si="661"/>
        <v>8.0366744172262083E-2</v>
      </c>
      <c r="R4269" s="8">
        <f t="shared" si="661"/>
        <v>7.8717926934280272E-2</v>
      </c>
      <c r="S4269" s="8">
        <f t="shared" si="661"/>
        <v>7.9536753964114013E-2</v>
      </c>
      <c r="T4269" s="8">
        <f t="shared" si="661"/>
        <v>7.8968694916827772E-2</v>
      </c>
      <c r="W4269">
        <v>4267</v>
      </c>
      <c r="X4269" s="4">
        <f t="shared" si="656"/>
        <v>8.9193146083534194E-2</v>
      </c>
      <c r="Y4269" s="4">
        <f t="shared" si="663"/>
        <v>8.8369364103474679E-2</v>
      </c>
      <c r="Z4269" s="4">
        <f t="shared" si="664"/>
        <v>8.7803387476512104E-2</v>
      </c>
    </row>
    <row r="4270" spans="1:26" x14ac:dyDescent="0.25">
      <c r="A4270" s="16">
        <f t="shared" si="662"/>
        <v>47803</v>
      </c>
      <c r="B4270">
        <f>+'[2]Ejercicio 1'!E4487</f>
        <v>4268</v>
      </c>
      <c r="C4270" s="5">
        <v>8.1868534337606477E-2</v>
      </c>
      <c r="D4270" s="4">
        <f t="shared" si="657"/>
        <v>8.0219645951826526E-2</v>
      </c>
      <c r="E4270" s="6">
        <f t="shared" si="658"/>
        <v>8.1038508194895761E-2</v>
      </c>
      <c r="F4270" s="7">
        <f t="shared" si="659"/>
        <v>8.0470424693264153E-2</v>
      </c>
      <c r="I4270" s="10">
        <v>4268</v>
      </c>
      <c r="J4270" s="8">
        <f t="shared" si="660"/>
        <v>8.3368534337606479E-2</v>
      </c>
      <c r="K4270" s="8">
        <f t="shared" si="660"/>
        <v>8.1719645951826528E-2</v>
      </c>
      <c r="L4270" s="8">
        <f t="shared" si="660"/>
        <v>8.2538508194895763E-2</v>
      </c>
      <c r="M4270" s="8">
        <f t="shared" si="660"/>
        <v>8.1970424693264154E-2</v>
      </c>
      <c r="P4270">
        <v>4268</v>
      </c>
      <c r="Q4270" s="8">
        <f t="shared" si="661"/>
        <v>8.0368534337606476E-2</v>
      </c>
      <c r="R4270" s="8">
        <f t="shared" si="661"/>
        <v>7.8719645951826525E-2</v>
      </c>
      <c r="S4270" s="8">
        <f t="shared" si="661"/>
        <v>7.953850819489576E-2</v>
      </c>
      <c r="T4270" s="8">
        <f t="shared" si="661"/>
        <v>7.8970424693264152E-2</v>
      </c>
      <c r="W4270">
        <v>4268</v>
      </c>
      <c r="X4270" s="4">
        <f t="shared" si="656"/>
        <v>8.9196732912353652E-2</v>
      </c>
      <c r="Y4270" s="4">
        <f t="shared" si="663"/>
        <v>8.8372872628446772E-2</v>
      </c>
      <c r="Z4270" s="4">
        <f t="shared" si="664"/>
        <v>8.780684263502854E-2</v>
      </c>
    </row>
    <row r="4271" spans="1:26" x14ac:dyDescent="0.25">
      <c r="A4271" s="16">
        <f t="shared" si="662"/>
        <v>47804</v>
      </c>
      <c r="B4271">
        <f>+'[2]Ejercicio 1'!E4488</f>
        <v>4269</v>
      </c>
      <c r="C4271" s="5">
        <v>8.1870324502950856E-2</v>
      </c>
      <c r="D4271" s="4">
        <f t="shared" si="657"/>
        <v>8.0221364967878697E-2</v>
      </c>
      <c r="E4271" s="6">
        <f t="shared" si="658"/>
        <v>8.1040262424915896E-2</v>
      </c>
      <c r="F4271" s="7">
        <f t="shared" si="659"/>
        <v>8.0472154468427259E-2</v>
      </c>
      <c r="I4271" s="10">
        <v>4269</v>
      </c>
      <c r="J4271" s="8">
        <f t="shared" si="660"/>
        <v>8.3370324502950857E-2</v>
      </c>
      <c r="K4271" s="8">
        <f t="shared" si="660"/>
        <v>8.1721364967878699E-2</v>
      </c>
      <c r="L4271" s="8">
        <f t="shared" si="660"/>
        <v>8.2540262424915897E-2</v>
      </c>
      <c r="M4271" s="8">
        <f t="shared" si="660"/>
        <v>8.1972154468427261E-2</v>
      </c>
      <c r="P4271">
        <v>4269</v>
      </c>
      <c r="Q4271" s="8">
        <f t="shared" si="661"/>
        <v>8.0370324502950855E-2</v>
      </c>
      <c r="R4271" s="8">
        <f t="shared" si="661"/>
        <v>7.8721364967878696E-2</v>
      </c>
      <c r="S4271" s="8">
        <f t="shared" si="661"/>
        <v>7.9540262424915895E-2</v>
      </c>
      <c r="T4271" s="8">
        <f t="shared" si="661"/>
        <v>7.8972154468427258E-2</v>
      </c>
      <c r="W4271">
        <v>4269</v>
      </c>
      <c r="X4271" s="4">
        <f t="shared" si="656"/>
        <v>8.9200319742714293E-2</v>
      </c>
      <c r="Y4271" s="4">
        <f t="shared" si="663"/>
        <v>8.8376381151927308E-2</v>
      </c>
      <c r="Z4271" s="4">
        <f t="shared" si="664"/>
        <v>8.7810297789956415E-2</v>
      </c>
    </row>
    <row r="4272" spans="1:26" x14ac:dyDescent="0.25">
      <c r="A4272" s="16">
        <f t="shared" si="662"/>
        <v>47805</v>
      </c>
      <c r="B4272">
        <f>+'[2]Ejercicio 1'!E4489</f>
        <v>4270</v>
      </c>
      <c r="C4272" s="5">
        <v>8.1872114668295248E-2</v>
      </c>
      <c r="D4272" s="4">
        <f t="shared" si="657"/>
        <v>8.022308398243759E-2</v>
      </c>
      <c r="E4272" s="6">
        <f t="shared" si="658"/>
        <v>8.1042016654174459E-2</v>
      </c>
      <c r="F4272" s="7">
        <f t="shared" si="659"/>
        <v>8.0473884242319951E-2</v>
      </c>
      <c r="I4272" s="10">
        <v>4270</v>
      </c>
      <c r="J4272" s="8">
        <f t="shared" si="660"/>
        <v>8.337211466829525E-2</v>
      </c>
      <c r="K4272" s="8">
        <f t="shared" si="660"/>
        <v>8.1723083982437592E-2</v>
      </c>
      <c r="L4272" s="8">
        <f t="shared" si="660"/>
        <v>8.254201665417446E-2</v>
      </c>
      <c r="M4272" s="8">
        <f t="shared" si="660"/>
        <v>8.1973884242319953E-2</v>
      </c>
      <c r="P4272">
        <v>4270</v>
      </c>
      <c r="Q4272" s="8">
        <f t="shared" si="661"/>
        <v>8.0372114668295247E-2</v>
      </c>
      <c r="R4272" s="8">
        <f t="shared" si="661"/>
        <v>7.8723083982437589E-2</v>
      </c>
      <c r="S4272" s="8">
        <f t="shared" si="661"/>
        <v>7.9542016654174458E-2</v>
      </c>
      <c r="T4272" s="8">
        <f t="shared" si="661"/>
        <v>7.897388424231995E-2</v>
      </c>
      <c r="W4272">
        <v>4270</v>
      </c>
      <c r="X4272" s="4">
        <f t="shared" si="656"/>
        <v>8.9203906574645095E-2</v>
      </c>
      <c r="Y4272" s="4">
        <f t="shared" si="663"/>
        <v>8.8379889673958462E-2</v>
      </c>
      <c r="Z4272" s="4">
        <f t="shared" si="664"/>
        <v>8.7813752941301448E-2</v>
      </c>
    </row>
    <row r="4273" spans="1:26" x14ac:dyDescent="0.25">
      <c r="A4273" s="16">
        <f t="shared" si="662"/>
        <v>47806</v>
      </c>
      <c r="B4273">
        <f>+'[2]Ejercicio 1'!E4490</f>
        <v>4271</v>
      </c>
      <c r="C4273" s="5">
        <v>8.1873904833639627E-2</v>
      </c>
      <c r="D4273" s="4">
        <f t="shared" si="657"/>
        <v>8.0224802995501998E-2</v>
      </c>
      <c r="E4273" s="6">
        <f t="shared" si="658"/>
        <v>8.1043770882669675E-2</v>
      </c>
      <c r="F4273" s="7">
        <f t="shared" si="659"/>
        <v>8.0475614014939384E-2</v>
      </c>
      <c r="I4273" s="10">
        <v>4271</v>
      </c>
      <c r="J4273" s="8">
        <f t="shared" si="660"/>
        <v>8.3373904833639628E-2</v>
      </c>
      <c r="K4273" s="8">
        <f t="shared" si="660"/>
        <v>8.1724802995501999E-2</v>
      </c>
      <c r="L4273" s="8">
        <f t="shared" si="660"/>
        <v>8.2543770882669676E-2</v>
      </c>
      <c r="M4273" s="8">
        <f t="shared" si="660"/>
        <v>8.1975614014939385E-2</v>
      </c>
      <c r="P4273">
        <v>4271</v>
      </c>
      <c r="Q4273" s="8">
        <f t="shared" si="661"/>
        <v>8.0373904833639626E-2</v>
      </c>
      <c r="R4273" s="8">
        <f t="shared" si="661"/>
        <v>7.8724802995501997E-2</v>
      </c>
      <c r="S4273" s="8">
        <f t="shared" si="661"/>
        <v>7.9543770882669673E-2</v>
      </c>
      <c r="T4273" s="8">
        <f t="shared" si="661"/>
        <v>7.8975614014939383E-2</v>
      </c>
      <c r="W4273">
        <v>4271</v>
      </c>
      <c r="X4273" s="4">
        <f t="shared" si="656"/>
        <v>8.9207493408115332E-2</v>
      </c>
      <c r="Y4273" s="4">
        <f t="shared" si="663"/>
        <v>8.8383398194376822E-2</v>
      </c>
      <c r="Z4273" s="4">
        <f t="shared" si="664"/>
        <v>8.7817208089052218E-2</v>
      </c>
    </row>
    <row r="4274" spans="1:26" x14ac:dyDescent="0.25">
      <c r="A4274" s="16">
        <f t="shared" si="662"/>
        <v>47807</v>
      </c>
      <c r="B4274">
        <f>+'[2]Ejercicio 1'!E4491</f>
        <v>4272</v>
      </c>
      <c r="C4274" s="5">
        <v>8.1875694998984019E-2</v>
      </c>
      <c r="D4274" s="4">
        <f t="shared" si="657"/>
        <v>8.0226522007072337E-2</v>
      </c>
      <c r="E4274" s="6">
        <f t="shared" si="658"/>
        <v>8.1045525110403291E-2</v>
      </c>
      <c r="F4274" s="7">
        <f t="shared" si="659"/>
        <v>8.0477343786288388E-2</v>
      </c>
      <c r="I4274" s="10">
        <v>4272</v>
      </c>
      <c r="J4274" s="8">
        <f t="shared" si="660"/>
        <v>8.3375694998984021E-2</v>
      </c>
      <c r="K4274" s="8">
        <f t="shared" si="660"/>
        <v>8.1726522007072339E-2</v>
      </c>
      <c r="L4274" s="8">
        <f t="shared" si="660"/>
        <v>8.2545525110403292E-2</v>
      </c>
      <c r="M4274" s="8">
        <f t="shared" si="660"/>
        <v>8.197734378628839E-2</v>
      </c>
      <c r="P4274">
        <v>4272</v>
      </c>
      <c r="Q4274" s="8">
        <f t="shared" si="661"/>
        <v>8.0375694998984018E-2</v>
      </c>
      <c r="R4274" s="8">
        <f t="shared" si="661"/>
        <v>7.8726522007072336E-2</v>
      </c>
      <c r="S4274" s="8">
        <f t="shared" si="661"/>
        <v>7.954552511040329E-2</v>
      </c>
      <c r="T4274" s="8">
        <f t="shared" si="661"/>
        <v>7.8977343786288387E-2</v>
      </c>
      <c r="W4274">
        <v>4272</v>
      </c>
      <c r="X4274" s="4">
        <f t="shared" si="656"/>
        <v>8.9211080243135538E-2</v>
      </c>
      <c r="Y4274" s="4">
        <f t="shared" si="663"/>
        <v>8.838690671330364E-2</v>
      </c>
      <c r="Z4274" s="4">
        <f t="shared" si="664"/>
        <v>8.7820663233220131E-2</v>
      </c>
    </row>
    <row r="4275" spans="1:26" x14ac:dyDescent="0.25">
      <c r="A4275" s="16">
        <f t="shared" si="662"/>
        <v>47808</v>
      </c>
      <c r="B4275">
        <f>+'[2]Ejercicio 1'!E4492</f>
        <v>4273</v>
      </c>
      <c r="C4275" s="5">
        <v>8.1877485164328398E-2</v>
      </c>
      <c r="D4275" s="4">
        <f t="shared" si="657"/>
        <v>8.0228241017148996E-2</v>
      </c>
      <c r="E4275" s="6">
        <f t="shared" si="658"/>
        <v>8.1047279337374448E-2</v>
      </c>
      <c r="F4275" s="7">
        <f t="shared" si="659"/>
        <v>8.0479073556364147E-2</v>
      </c>
      <c r="I4275" s="10">
        <v>4273</v>
      </c>
      <c r="J4275" s="8">
        <f t="shared" si="660"/>
        <v>8.3377485164328399E-2</v>
      </c>
      <c r="K4275" s="8">
        <f t="shared" si="660"/>
        <v>8.1728241017148998E-2</v>
      </c>
      <c r="L4275" s="8">
        <f t="shared" si="660"/>
        <v>8.2547279337374449E-2</v>
      </c>
      <c r="M4275" s="8">
        <f t="shared" si="660"/>
        <v>8.1979073556364149E-2</v>
      </c>
      <c r="P4275">
        <v>4273</v>
      </c>
      <c r="Q4275" s="8">
        <f t="shared" si="661"/>
        <v>8.0377485164328397E-2</v>
      </c>
      <c r="R4275" s="8">
        <f t="shared" si="661"/>
        <v>7.8728241017148995E-2</v>
      </c>
      <c r="S4275" s="8">
        <f t="shared" si="661"/>
        <v>7.9547279337374446E-2</v>
      </c>
      <c r="T4275" s="8">
        <f t="shared" si="661"/>
        <v>7.8979073556364146E-2</v>
      </c>
      <c r="W4275">
        <v>4273</v>
      </c>
      <c r="X4275" s="4">
        <f t="shared" si="656"/>
        <v>8.9214667079706586E-2</v>
      </c>
      <c r="Y4275" s="4">
        <f t="shared" si="663"/>
        <v>8.8390415230699376E-2</v>
      </c>
      <c r="Z4275" s="4">
        <f t="shared" si="664"/>
        <v>8.7824118374230584E-2</v>
      </c>
    </row>
    <row r="4276" spans="1:26" x14ac:dyDescent="0.25">
      <c r="A4276" s="16">
        <f t="shared" si="662"/>
        <v>47809</v>
      </c>
      <c r="B4276">
        <f>+'[2]Ejercicio 1'!E4493</f>
        <v>4274</v>
      </c>
      <c r="C4276" s="5">
        <v>8.187927532967279E-2</v>
      </c>
      <c r="D4276" s="4">
        <f t="shared" si="657"/>
        <v>8.0229960025731795E-2</v>
      </c>
      <c r="E4276" s="6">
        <f t="shared" si="658"/>
        <v>8.1049033563583145E-2</v>
      </c>
      <c r="F4276" s="7">
        <f t="shared" si="659"/>
        <v>8.0480803325169478E-2</v>
      </c>
      <c r="I4276" s="10">
        <v>4274</v>
      </c>
      <c r="J4276" s="8">
        <f t="shared" si="660"/>
        <v>8.3379275329672792E-2</v>
      </c>
      <c r="K4276" s="8">
        <f t="shared" si="660"/>
        <v>8.1729960025731796E-2</v>
      </c>
      <c r="L4276" s="8">
        <f t="shared" si="660"/>
        <v>8.2549033563583146E-2</v>
      </c>
      <c r="M4276" s="8">
        <f t="shared" si="660"/>
        <v>8.198080332516948E-2</v>
      </c>
      <c r="P4276">
        <v>4274</v>
      </c>
      <c r="Q4276" s="8">
        <f t="shared" si="661"/>
        <v>8.0379275329672789E-2</v>
      </c>
      <c r="R4276" s="8">
        <f t="shared" si="661"/>
        <v>7.8729960025731793E-2</v>
      </c>
      <c r="S4276" s="8">
        <f t="shared" si="661"/>
        <v>7.9549033563583144E-2</v>
      </c>
      <c r="T4276" s="8">
        <f t="shared" si="661"/>
        <v>7.8980803325169477E-2</v>
      </c>
      <c r="W4276">
        <v>4274</v>
      </c>
      <c r="X4276" s="4">
        <f t="shared" si="656"/>
        <v>8.9218253917828061E-2</v>
      </c>
      <c r="Y4276" s="4">
        <f t="shared" si="663"/>
        <v>8.8393923746564018E-2</v>
      </c>
      <c r="Z4276" s="4">
        <f t="shared" si="664"/>
        <v>8.7827573511224236E-2</v>
      </c>
    </row>
    <row r="4277" spans="1:26" x14ac:dyDescent="0.25">
      <c r="A4277" s="16">
        <f t="shared" si="662"/>
        <v>47810</v>
      </c>
      <c r="B4277">
        <f>+'[2]Ejercicio 1'!E4494</f>
        <v>4275</v>
      </c>
      <c r="C4277" s="5">
        <v>8.1881065495017169E-2</v>
      </c>
      <c r="D4277" s="4">
        <f t="shared" si="657"/>
        <v>8.023167903282051E-2</v>
      </c>
      <c r="E4277" s="6">
        <f t="shared" si="658"/>
        <v>8.1050787789029369E-2</v>
      </c>
      <c r="F4277" s="7">
        <f t="shared" si="659"/>
        <v>8.048253309270155E-2</v>
      </c>
      <c r="I4277" s="10">
        <v>4275</v>
      </c>
      <c r="J4277" s="8">
        <f t="shared" si="660"/>
        <v>8.338106549501717E-2</v>
      </c>
      <c r="K4277" s="8">
        <f t="shared" si="660"/>
        <v>8.1731679032820512E-2</v>
      </c>
      <c r="L4277" s="8">
        <f t="shared" si="660"/>
        <v>8.255078778902937E-2</v>
      </c>
      <c r="M4277" s="8">
        <f t="shared" si="660"/>
        <v>8.1982533092701551E-2</v>
      </c>
      <c r="P4277">
        <v>4275</v>
      </c>
      <c r="Q4277" s="8">
        <f t="shared" si="661"/>
        <v>8.0381065495017168E-2</v>
      </c>
      <c r="R4277" s="8">
        <f t="shared" si="661"/>
        <v>7.8731679032820509E-2</v>
      </c>
      <c r="S4277" s="8">
        <f t="shared" si="661"/>
        <v>7.9550787789029367E-2</v>
      </c>
      <c r="T4277" s="8">
        <f t="shared" si="661"/>
        <v>7.8982533092701548E-2</v>
      </c>
      <c r="W4277">
        <v>4275</v>
      </c>
      <c r="X4277" s="4">
        <f t="shared" si="656"/>
        <v>8.9221840757489387E-2</v>
      </c>
      <c r="Y4277" s="4">
        <f t="shared" si="663"/>
        <v>8.8397432260855432E-2</v>
      </c>
      <c r="Z4277" s="4">
        <f t="shared" si="664"/>
        <v>8.7831028644626483E-2</v>
      </c>
    </row>
    <row r="4278" spans="1:26" x14ac:dyDescent="0.25">
      <c r="A4278" s="16">
        <f t="shared" si="662"/>
        <v>47811</v>
      </c>
      <c r="B4278">
        <f>+'[2]Ejercicio 1'!E4495</f>
        <v>4276</v>
      </c>
      <c r="C4278" s="5">
        <v>8.1882855660361561E-2</v>
      </c>
      <c r="D4278" s="4">
        <f t="shared" si="657"/>
        <v>8.0233398038415782E-2</v>
      </c>
      <c r="E4278" s="6">
        <f t="shared" si="658"/>
        <v>8.1052542013714007E-2</v>
      </c>
      <c r="F4278" s="7">
        <f t="shared" si="659"/>
        <v>8.0484262858963193E-2</v>
      </c>
      <c r="I4278" s="10">
        <v>4276</v>
      </c>
      <c r="J4278" s="8">
        <f t="shared" si="660"/>
        <v>8.3382855660361563E-2</v>
      </c>
      <c r="K4278" s="8">
        <f t="shared" si="660"/>
        <v>8.1733398038415783E-2</v>
      </c>
      <c r="L4278" s="8">
        <f t="shared" si="660"/>
        <v>8.2552542013714009E-2</v>
      </c>
      <c r="M4278" s="8">
        <f t="shared" si="660"/>
        <v>8.1984262858963194E-2</v>
      </c>
      <c r="P4278">
        <v>4276</v>
      </c>
      <c r="Q4278" s="8">
        <f t="shared" si="661"/>
        <v>8.038285566036156E-2</v>
      </c>
      <c r="R4278" s="8">
        <f t="shared" si="661"/>
        <v>7.8733398038415781E-2</v>
      </c>
      <c r="S4278" s="8">
        <f t="shared" si="661"/>
        <v>7.9552542013714006E-2</v>
      </c>
      <c r="T4278" s="8">
        <f t="shared" si="661"/>
        <v>7.8984262858963192E-2</v>
      </c>
      <c r="W4278">
        <v>4276</v>
      </c>
      <c r="X4278" s="4">
        <f t="shared" si="656"/>
        <v>8.9225427598720888E-2</v>
      </c>
      <c r="Y4278" s="4">
        <f t="shared" si="663"/>
        <v>8.8400940773696562E-2</v>
      </c>
      <c r="Z4278" s="4">
        <f t="shared" si="664"/>
        <v>8.78344837748741E-2</v>
      </c>
    </row>
    <row r="4279" spans="1:26" x14ac:dyDescent="0.25">
      <c r="A4279" s="16">
        <f t="shared" si="662"/>
        <v>47812</v>
      </c>
      <c r="B4279">
        <f>+'[2]Ejercicio 1'!E4496</f>
        <v>4277</v>
      </c>
      <c r="C4279" s="5">
        <v>8.188464582570594E-2</v>
      </c>
      <c r="D4279" s="4">
        <f t="shared" si="657"/>
        <v>8.0235117042516776E-2</v>
      </c>
      <c r="E4279" s="6">
        <f t="shared" si="658"/>
        <v>8.1054296237636173E-2</v>
      </c>
      <c r="F4279" s="7">
        <f t="shared" si="659"/>
        <v>8.0485992623951591E-2</v>
      </c>
      <c r="I4279" s="10">
        <v>4277</v>
      </c>
      <c r="J4279" s="8">
        <f t="shared" si="660"/>
        <v>8.3384645825705941E-2</v>
      </c>
      <c r="K4279" s="8">
        <f t="shared" si="660"/>
        <v>8.1735117042516778E-2</v>
      </c>
      <c r="L4279" s="8">
        <f t="shared" si="660"/>
        <v>8.2554296237636174E-2</v>
      </c>
      <c r="M4279" s="8">
        <f t="shared" si="660"/>
        <v>8.1985992623951592E-2</v>
      </c>
      <c r="P4279">
        <v>4277</v>
      </c>
      <c r="Q4279" s="8">
        <f t="shared" si="661"/>
        <v>8.0384645825705939E-2</v>
      </c>
      <c r="R4279" s="8">
        <f t="shared" si="661"/>
        <v>7.8735117042516775E-2</v>
      </c>
      <c r="S4279" s="8">
        <f t="shared" si="661"/>
        <v>7.9554296237636171E-2</v>
      </c>
      <c r="T4279" s="8">
        <f t="shared" si="661"/>
        <v>7.898599262395159E-2</v>
      </c>
      <c r="W4279">
        <v>4277</v>
      </c>
      <c r="X4279" s="4">
        <f t="shared" si="656"/>
        <v>8.9229014441493129E-2</v>
      </c>
      <c r="Y4279" s="4">
        <f t="shared" si="663"/>
        <v>8.8404449284966199E-2</v>
      </c>
      <c r="Z4279" s="4">
        <f t="shared" si="664"/>
        <v>8.7837938901102086E-2</v>
      </c>
    </row>
    <row r="4280" spans="1:26" x14ac:dyDescent="0.25">
      <c r="A4280" s="16">
        <f t="shared" si="662"/>
        <v>47813</v>
      </c>
      <c r="B4280">
        <f>+'[2]Ejercicio 1'!E4497</f>
        <v>4278</v>
      </c>
      <c r="C4280" s="5">
        <v>8.1886435991050333E-2</v>
      </c>
      <c r="D4280" s="4">
        <f t="shared" si="657"/>
        <v>8.0236836045123924E-2</v>
      </c>
      <c r="E4280" s="6">
        <f t="shared" si="658"/>
        <v>8.1056050460795864E-2</v>
      </c>
      <c r="F4280" s="7">
        <f t="shared" si="659"/>
        <v>8.0487722387666702E-2</v>
      </c>
      <c r="I4280" s="10">
        <v>4278</v>
      </c>
      <c r="J4280" s="8">
        <f t="shared" si="660"/>
        <v>8.3386435991050334E-2</v>
      </c>
      <c r="K4280" s="8">
        <f t="shared" si="660"/>
        <v>8.1736836045123926E-2</v>
      </c>
      <c r="L4280" s="8">
        <f t="shared" si="660"/>
        <v>8.2556050460795866E-2</v>
      </c>
      <c r="M4280" s="8">
        <f t="shared" si="660"/>
        <v>8.1987722387666703E-2</v>
      </c>
      <c r="P4280">
        <v>4278</v>
      </c>
      <c r="Q4280" s="8">
        <f t="shared" si="661"/>
        <v>8.0386435991050331E-2</v>
      </c>
      <c r="R4280" s="8">
        <f t="shared" si="661"/>
        <v>7.8736836045123923E-2</v>
      </c>
      <c r="S4280" s="8">
        <f t="shared" si="661"/>
        <v>7.9556050460795863E-2</v>
      </c>
      <c r="T4280" s="8">
        <f t="shared" si="661"/>
        <v>7.8987722387666701E-2</v>
      </c>
      <c r="W4280">
        <v>4278</v>
      </c>
      <c r="X4280" s="4">
        <f t="shared" si="656"/>
        <v>8.9232601285814908E-2</v>
      </c>
      <c r="Y4280" s="4">
        <f t="shared" si="663"/>
        <v>8.8407957794745168E-2</v>
      </c>
      <c r="Z4280" s="4">
        <f t="shared" si="664"/>
        <v>8.7841394023738653E-2</v>
      </c>
    </row>
    <row r="4281" spans="1:26" x14ac:dyDescent="0.25">
      <c r="A4281" s="16">
        <f t="shared" si="662"/>
        <v>47814</v>
      </c>
      <c r="B4281">
        <f>+'[2]Ejercicio 1'!E4498</f>
        <v>4279</v>
      </c>
      <c r="C4281" s="5">
        <v>8.1888226156394711E-2</v>
      </c>
      <c r="D4281" s="4">
        <f t="shared" si="657"/>
        <v>8.0238555046237003E-2</v>
      </c>
      <c r="E4281" s="6">
        <f t="shared" si="658"/>
        <v>8.1057804683193097E-2</v>
      </c>
      <c r="F4281" s="7">
        <f t="shared" si="659"/>
        <v>8.0489452150111412E-2</v>
      </c>
      <c r="I4281" s="10">
        <v>4279</v>
      </c>
      <c r="J4281" s="8">
        <f t="shared" si="660"/>
        <v>8.3388226156394712E-2</v>
      </c>
      <c r="K4281" s="8">
        <f t="shared" si="660"/>
        <v>8.1738555046237005E-2</v>
      </c>
      <c r="L4281" s="8">
        <f t="shared" si="660"/>
        <v>8.2557804683193098E-2</v>
      </c>
      <c r="M4281" s="8">
        <f t="shared" si="660"/>
        <v>8.1989452150111414E-2</v>
      </c>
      <c r="P4281">
        <v>4279</v>
      </c>
      <c r="Q4281" s="8">
        <f t="shared" si="661"/>
        <v>8.038822615639471E-2</v>
      </c>
      <c r="R4281" s="8">
        <f t="shared" si="661"/>
        <v>7.8738555046237002E-2</v>
      </c>
      <c r="S4281" s="8">
        <f t="shared" si="661"/>
        <v>7.9557804683193095E-2</v>
      </c>
      <c r="T4281" s="8">
        <f t="shared" si="661"/>
        <v>7.8989452150111411E-2</v>
      </c>
      <c r="W4281">
        <v>4279</v>
      </c>
      <c r="X4281" s="4">
        <f t="shared" si="656"/>
        <v>8.9236188131687086E-2</v>
      </c>
      <c r="Y4281" s="4">
        <f t="shared" si="663"/>
        <v>8.841146630295002E-2</v>
      </c>
      <c r="Z4281" s="4">
        <f t="shared" si="664"/>
        <v>8.7844849143226308E-2</v>
      </c>
    </row>
    <row r="4282" spans="1:26" x14ac:dyDescent="0.25">
      <c r="A4282" s="16">
        <f t="shared" si="662"/>
        <v>47815</v>
      </c>
      <c r="B4282">
        <f>+'[2]Ejercicio 1'!E4499</f>
        <v>4280</v>
      </c>
      <c r="C4282" s="5">
        <v>8.189001632173909E-2</v>
      </c>
      <c r="D4282" s="4">
        <f t="shared" si="657"/>
        <v>8.0240274045856222E-2</v>
      </c>
      <c r="E4282" s="6">
        <f t="shared" si="658"/>
        <v>8.1059558904827869E-2</v>
      </c>
      <c r="F4282" s="7">
        <f t="shared" si="659"/>
        <v>8.0491181911282864E-2</v>
      </c>
      <c r="I4282" s="10">
        <v>4280</v>
      </c>
      <c r="J4282" s="8">
        <f t="shared" si="660"/>
        <v>8.3390016321739091E-2</v>
      </c>
      <c r="K4282" s="8">
        <f t="shared" si="660"/>
        <v>8.1740274045856223E-2</v>
      </c>
      <c r="L4282" s="8">
        <f t="shared" si="660"/>
        <v>8.2559558904827871E-2</v>
      </c>
      <c r="M4282" s="8">
        <f t="shared" si="660"/>
        <v>8.1991181911282865E-2</v>
      </c>
      <c r="P4282">
        <v>4280</v>
      </c>
      <c r="Q4282" s="8">
        <f t="shared" si="661"/>
        <v>8.0390016321739088E-2</v>
      </c>
      <c r="R4282" s="8">
        <f t="shared" si="661"/>
        <v>7.8740274045856221E-2</v>
      </c>
      <c r="S4282" s="8">
        <f t="shared" si="661"/>
        <v>7.9559558904827868E-2</v>
      </c>
      <c r="T4282" s="8">
        <f t="shared" si="661"/>
        <v>7.8991181911282862E-2</v>
      </c>
      <c r="W4282">
        <v>4280</v>
      </c>
      <c r="X4282" s="4">
        <f t="shared" ref="X4282:X4345" si="665">Tasa_Fwd(C4100,B4100,C4282,B4282,182)</f>
        <v>8.923977497910969E-2</v>
      </c>
      <c r="Y4282" s="4">
        <f t="shared" si="663"/>
        <v>8.8414974809624652E-2</v>
      </c>
      <c r="Z4282" s="4">
        <f t="shared" si="664"/>
        <v>8.7848304258688614E-2</v>
      </c>
    </row>
    <row r="4283" spans="1:26" x14ac:dyDescent="0.25">
      <c r="A4283" s="16">
        <f t="shared" si="662"/>
        <v>47816</v>
      </c>
      <c r="B4283">
        <f>+'[2]Ejercicio 1'!E4500</f>
        <v>4281</v>
      </c>
      <c r="C4283" s="5">
        <v>8.1891806487083482E-2</v>
      </c>
      <c r="D4283" s="4">
        <f t="shared" si="657"/>
        <v>8.0241993043981608E-2</v>
      </c>
      <c r="E4283" s="6">
        <f t="shared" si="658"/>
        <v>8.1061313125701043E-2</v>
      </c>
      <c r="F4283" s="7">
        <f t="shared" si="659"/>
        <v>8.0492911671183887E-2</v>
      </c>
      <c r="I4283" s="10">
        <v>4281</v>
      </c>
      <c r="J4283" s="8">
        <f t="shared" si="660"/>
        <v>8.3391806487083484E-2</v>
      </c>
      <c r="K4283" s="8">
        <f t="shared" si="660"/>
        <v>8.1741993043981609E-2</v>
      </c>
      <c r="L4283" s="8">
        <f t="shared" si="660"/>
        <v>8.2561313125701044E-2</v>
      </c>
      <c r="M4283" s="8">
        <f t="shared" si="660"/>
        <v>8.1992911671183888E-2</v>
      </c>
      <c r="P4283">
        <v>4281</v>
      </c>
      <c r="Q4283" s="8">
        <f t="shared" si="661"/>
        <v>8.0391806487083481E-2</v>
      </c>
      <c r="R4283" s="8">
        <f t="shared" si="661"/>
        <v>7.8741993043981606E-2</v>
      </c>
      <c r="S4283" s="8">
        <f t="shared" si="661"/>
        <v>7.9561313125701041E-2</v>
      </c>
      <c r="T4283" s="8">
        <f t="shared" si="661"/>
        <v>7.8992911671183885E-2</v>
      </c>
      <c r="W4283">
        <v>4281</v>
      </c>
      <c r="X4283" s="4">
        <f t="shared" si="665"/>
        <v>8.9243361828071702E-2</v>
      </c>
      <c r="Y4283" s="4">
        <f t="shared" si="663"/>
        <v>8.8418483314808616E-2</v>
      </c>
      <c r="Z4283" s="4">
        <f t="shared" si="664"/>
        <v>8.7851759370565219E-2</v>
      </c>
    </row>
    <row r="4284" spans="1:26" x14ac:dyDescent="0.25">
      <c r="A4284" s="16">
        <f t="shared" si="662"/>
        <v>47817</v>
      </c>
      <c r="B4284">
        <f>+'[2]Ejercicio 1'!E4501</f>
        <v>4282</v>
      </c>
      <c r="C4284" s="5">
        <v>8.1893596652427861E-2</v>
      </c>
      <c r="D4284" s="4">
        <f t="shared" si="657"/>
        <v>8.0243712040613133E-2</v>
      </c>
      <c r="E4284" s="6">
        <f t="shared" si="658"/>
        <v>8.1063067345811757E-2</v>
      </c>
      <c r="F4284" s="7">
        <f t="shared" si="659"/>
        <v>8.049464142981165E-2</v>
      </c>
      <c r="I4284" s="10">
        <v>4282</v>
      </c>
      <c r="J4284" s="8">
        <f t="shared" si="660"/>
        <v>8.3393596652427862E-2</v>
      </c>
      <c r="K4284" s="8">
        <f t="shared" si="660"/>
        <v>8.1743712040613134E-2</v>
      </c>
      <c r="L4284" s="8">
        <f t="shared" si="660"/>
        <v>8.2563067345811758E-2</v>
      </c>
      <c r="M4284" s="8">
        <f t="shared" si="660"/>
        <v>8.1994641429811652E-2</v>
      </c>
      <c r="P4284">
        <v>4282</v>
      </c>
      <c r="Q4284" s="8">
        <f t="shared" si="661"/>
        <v>8.0393596652427859E-2</v>
      </c>
      <c r="R4284" s="8">
        <f t="shared" si="661"/>
        <v>7.8743712040613131E-2</v>
      </c>
      <c r="S4284" s="8">
        <f t="shared" si="661"/>
        <v>7.9563067345811755E-2</v>
      </c>
      <c r="T4284" s="8">
        <f t="shared" si="661"/>
        <v>7.8994641429811649E-2</v>
      </c>
      <c r="W4284">
        <v>4282</v>
      </c>
      <c r="X4284" s="4">
        <f t="shared" si="665"/>
        <v>8.9246948678594243E-2</v>
      </c>
      <c r="Y4284" s="4">
        <f t="shared" si="663"/>
        <v>8.8421991818419338E-2</v>
      </c>
      <c r="Z4284" s="4">
        <f t="shared" si="664"/>
        <v>8.7855214478853264E-2</v>
      </c>
    </row>
    <row r="4285" spans="1:26" x14ac:dyDescent="0.25">
      <c r="A4285" s="16">
        <f t="shared" si="662"/>
        <v>47818</v>
      </c>
      <c r="B4285">
        <f>+'[2]Ejercicio 1'!E4502</f>
        <v>4283</v>
      </c>
      <c r="C4285" s="5">
        <v>8.1895386817772253E-2</v>
      </c>
      <c r="D4285" s="4">
        <f t="shared" si="657"/>
        <v>8.0245431035751019E-2</v>
      </c>
      <c r="E4285" s="6">
        <f t="shared" si="658"/>
        <v>8.1064821565160886E-2</v>
      </c>
      <c r="F4285" s="7">
        <f t="shared" si="659"/>
        <v>8.0496371187169E-2</v>
      </c>
      <c r="I4285" s="10">
        <v>4283</v>
      </c>
      <c r="J4285" s="8">
        <f t="shared" si="660"/>
        <v>8.3395386817772255E-2</v>
      </c>
      <c r="K4285" s="8">
        <f t="shared" si="660"/>
        <v>8.1745431035751021E-2</v>
      </c>
      <c r="L4285" s="8">
        <f t="shared" si="660"/>
        <v>8.2564821565160887E-2</v>
      </c>
      <c r="M4285" s="8">
        <f t="shared" si="660"/>
        <v>8.1996371187169001E-2</v>
      </c>
      <c r="P4285">
        <v>4283</v>
      </c>
      <c r="Q4285" s="8">
        <f t="shared" si="661"/>
        <v>8.0395386817772252E-2</v>
      </c>
      <c r="R4285" s="8">
        <f t="shared" si="661"/>
        <v>7.8745431035751018E-2</v>
      </c>
      <c r="S4285" s="8">
        <f t="shared" si="661"/>
        <v>7.9564821565160884E-2</v>
      </c>
      <c r="T4285" s="8">
        <f t="shared" si="661"/>
        <v>7.8996371187168998E-2</v>
      </c>
      <c r="W4285">
        <v>4283</v>
      </c>
      <c r="X4285" s="4">
        <f t="shared" si="665"/>
        <v>8.9250535530677716E-2</v>
      </c>
      <c r="Y4285" s="4">
        <f t="shared" si="663"/>
        <v>8.8425500320580663E-2</v>
      </c>
      <c r="Z4285" s="4">
        <f t="shared" si="664"/>
        <v>8.7858669583989552E-2</v>
      </c>
    </row>
    <row r="4286" spans="1:26" x14ac:dyDescent="0.25">
      <c r="A4286" s="16">
        <f t="shared" si="662"/>
        <v>47819</v>
      </c>
      <c r="B4286">
        <f>+'[2]Ejercicio 1'!E4503</f>
        <v>4284</v>
      </c>
      <c r="C4286" s="5">
        <v>8.1897176983116632E-2</v>
      </c>
      <c r="D4286" s="4">
        <f t="shared" si="657"/>
        <v>8.0247150029394851E-2</v>
      </c>
      <c r="E4286" s="6">
        <f t="shared" si="658"/>
        <v>8.1066575783746653E-2</v>
      </c>
      <c r="F4286" s="7">
        <f t="shared" si="659"/>
        <v>8.0498100943253076E-2</v>
      </c>
      <c r="I4286" s="10">
        <v>4284</v>
      </c>
      <c r="J4286" s="8">
        <f t="shared" si="660"/>
        <v>8.3397176983116633E-2</v>
      </c>
      <c r="K4286" s="8">
        <f t="shared" si="660"/>
        <v>8.1747150029394852E-2</v>
      </c>
      <c r="L4286" s="8">
        <f t="shared" si="660"/>
        <v>8.2566575783746654E-2</v>
      </c>
      <c r="M4286" s="8">
        <f t="shared" si="660"/>
        <v>8.1998100943253077E-2</v>
      </c>
      <c r="P4286">
        <v>4284</v>
      </c>
      <c r="Q4286" s="8">
        <f t="shared" si="661"/>
        <v>8.0397176983116631E-2</v>
      </c>
      <c r="R4286" s="8">
        <f t="shared" si="661"/>
        <v>7.874715002939485E-2</v>
      </c>
      <c r="S4286" s="8">
        <f t="shared" si="661"/>
        <v>7.9566575783746651E-2</v>
      </c>
      <c r="T4286" s="8">
        <f t="shared" si="661"/>
        <v>7.8998100943253075E-2</v>
      </c>
      <c r="W4286">
        <v>4284</v>
      </c>
      <c r="X4286" s="4">
        <f t="shared" si="665"/>
        <v>8.9254122384301068E-2</v>
      </c>
      <c r="Y4286" s="4">
        <f t="shared" si="663"/>
        <v>8.842900882112921E-2</v>
      </c>
      <c r="Z4286" s="4">
        <f t="shared" si="664"/>
        <v>8.7862124685534421E-2</v>
      </c>
    </row>
    <row r="4287" spans="1:26" x14ac:dyDescent="0.25">
      <c r="A4287" s="16">
        <f t="shared" si="662"/>
        <v>47820</v>
      </c>
      <c r="B4287">
        <f>+'[2]Ejercicio 1'!E4504</f>
        <v>4285</v>
      </c>
      <c r="C4287" s="5">
        <v>8.1898967148461024E-2</v>
      </c>
      <c r="D4287" s="4">
        <f t="shared" si="657"/>
        <v>8.0248869021544642E-2</v>
      </c>
      <c r="E4287" s="6">
        <f t="shared" si="658"/>
        <v>8.1068330001570849E-2</v>
      </c>
      <c r="F4287" s="7">
        <f t="shared" si="659"/>
        <v>8.0499830698063893E-2</v>
      </c>
      <c r="I4287" s="10">
        <v>4285</v>
      </c>
      <c r="J4287" s="8">
        <f t="shared" si="660"/>
        <v>8.3398967148461026E-2</v>
      </c>
      <c r="K4287" s="8">
        <f t="shared" si="660"/>
        <v>8.1748869021544643E-2</v>
      </c>
      <c r="L4287" s="8">
        <f t="shared" si="660"/>
        <v>8.256833000157085E-2</v>
      </c>
      <c r="M4287" s="8">
        <f t="shared" si="660"/>
        <v>8.1999830698063894E-2</v>
      </c>
      <c r="P4287">
        <v>4285</v>
      </c>
      <c r="Q4287" s="8">
        <f t="shared" si="661"/>
        <v>8.0398967148461023E-2</v>
      </c>
      <c r="R4287" s="8">
        <f t="shared" si="661"/>
        <v>7.874886902154464E-2</v>
      </c>
      <c r="S4287" s="8">
        <f t="shared" si="661"/>
        <v>7.9568330001570847E-2</v>
      </c>
      <c r="T4287" s="8">
        <f t="shared" si="661"/>
        <v>7.8999830698063891E-2</v>
      </c>
      <c r="W4287">
        <v>4285</v>
      </c>
      <c r="X4287" s="4">
        <f t="shared" si="665"/>
        <v>8.9257709239473945E-2</v>
      </c>
      <c r="Y4287" s="4">
        <f t="shared" si="663"/>
        <v>8.8432517320186199E-2</v>
      </c>
      <c r="Z4287" s="4">
        <f t="shared" si="664"/>
        <v>8.7865579782622855E-2</v>
      </c>
    </row>
    <row r="4288" spans="1:26" x14ac:dyDescent="0.25">
      <c r="A4288" s="16">
        <f t="shared" si="662"/>
        <v>47821</v>
      </c>
      <c r="B4288">
        <f>+'[2]Ejercicio 1'!E4505</f>
        <v>4286</v>
      </c>
      <c r="C4288" s="5">
        <v>8.1900757313805403E-2</v>
      </c>
      <c r="D4288" s="4">
        <f t="shared" si="657"/>
        <v>8.0250588012200599E-2</v>
      </c>
      <c r="E4288" s="6">
        <f t="shared" si="658"/>
        <v>8.1070084218632571E-2</v>
      </c>
      <c r="F4288" s="7">
        <f t="shared" si="659"/>
        <v>8.0501560451604295E-2</v>
      </c>
      <c r="I4288" s="10">
        <v>4286</v>
      </c>
      <c r="J4288" s="8">
        <f t="shared" si="660"/>
        <v>8.3400757313805404E-2</v>
      </c>
      <c r="K4288" s="8">
        <f t="shared" si="660"/>
        <v>8.1750588012200601E-2</v>
      </c>
      <c r="L4288" s="8">
        <f t="shared" si="660"/>
        <v>8.2570084218632572E-2</v>
      </c>
      <c r="M4288" s="8">
        <f t="shared" si="660"/>
        <v>8.2001560451604297E-2</v>
      </c>
      <c r="P4288">
        <v>4286</v>
      </c>
      <c r="Q4288" s="8">
        <f t="shared" si="661"/>
        <v>8.0400757313805402E-2</v>
      </c>
      <c r="R4288" s="8">
        <f t="shared" si="661"/>
        <v>7.8750588012200598E-2</v>
      </c>
      <c r="S4288" s="8">
        <f t="shared" si="661"/>
        <v>7.957008421863257E-2</v>
      </c>
      <c r="T4288" s="8">
        <f t="shared" si="661"/>
        <v>7.9001560451604294E-2</v>
      </c>
      <c r="W4288">
        <v>4286</v>
      </c>
      <c r="X4288" s="4">
        <f t="shared" si="665"/>
        <v>8.9261296096197665E-2</v>
      </c>
      <c r="Y4288" s="4">
        <f t="shared" si="663"/>
        <v>8.843602581775252E-2</v>
      </c>
      <c r="Z4288" s="4">
        <f t="shared" si="664"/>
        <v>8.7869034876996321E-2</v>
      </c>
    </row>
    <row r="4289" spans="1:26" x14ac:dyDescent="0.25">
      <c r="A4289" s="16">
        <f t="shared" si="662"/>
        <v>47822</v>
      </c>
      <c r="B4289">
        <f>+'[2]Ejercicio 1'!E4506</f>
        <v>4287</v>
      </c>
      <c r="C4289" s="5">
        <v>8.1902547479149795E-2</v>
      </c>
      <c r="D4289" s="4">
        <f t="shared" si="657"/>
        <v>8.0252307001362516E-2</v>
      </c>
      <c r="E4289" s="6">
        <f t="shared" si="658"/>
        <v>8.107183843493182E-2</v>
      </c>
      <c r="F4289" s="7">
        <f t="shared" si="659"/>
        <v>8.0503290203874284E-2</v>
      </c>
      <c r="I4289" s="10">
        <v>4287</v>
      </c>
      <c r="J4289" s="8">
        <f t="shared" si="660"/>
        <v>8.3402547479149797E-2</v>
      </c>
      <c r="K4289" s="8">
        <f t="shared" si="660"/>
        <v>8.1752307001362517E-2</v>
      </c>
      <c r="L4289" s="8">
        <f t="shared" si="660"/>
        <v>8.2571838434931821E-2</v>
      </c>
      <c r="M4289" s="8">
        <f t="shared" si="660"/>
        <v>8.2003290203874285E-2</v>
      </c>
      <c r="P4289">
        <v>4287</v>
      </c>
      <c r="Q4289" s="8">
        <f t="shared" si="661"/>
        <v>8.0402547479149794E-2</v>
      </c>
      <c r="R4289" s="8">
        <f t="shared" si="661"/>
        <v>7.8752307001362515E-2</v>
      </c>
      <c r="S4289" s="8">
        <f t="shared" si="661"/>
        <v>7.9571838434931819E-2</v>
      </c>
      <c r="T4289" s="8">
        <f t="shared" si="661"/>
        <v>7.9003290203874282E-2</v>
      </c>
      <c r="W4289">
        <v>4287</v>
      </c>
      <c r="X4289" s="4">
        <f t="shared" si="665"/>
        <v>8.926488295446125E-2</v>
      </c>
      <c r="Y4289" s="4">
        <f t="shared" si="663"/>
        <v>8.8439534313746473E-2</v>
      </c>
      <c r="Z4289" s="4">
        <f t="shared" si="664"/>
        <v>8.7872489967778369E-2</v>
      </c>
    </row>
    <row r="4290" spans="1:26" x14ac:dyDescent="0.25">
      <c r="A4290" s="16">
        <f t="shared" si="662"/>
        <v>47823</v>
      </c>
      <c r="B4290">
        <f>+'[2]Ejercicio 1'!E4507</f>
        <v>4288</v>
      </c>
      <c r="C4290" s="5">
        <v>8.1904337644494174E-2</v>
      </c>
      <c r="D4290" s="4">
        <f t="shared" si="657"/>
        <v>8.0254025989030808E-2</v>
      </c>
      <c r="E4290" s="6">
        <f t="shared" si="658"/>
        <v>8.1073592650468609E-2</v>
      </c>
      <c r="F4290" s="7">
        <f t="shared" si="659"/>
        <v>8.0505019954871013E-2</v>
      </c>
      <c r="I4290" s="10">
        <v>4288</v>
      </c>
      <c r="J4290" s="8">
        <f t="shared" si="660"/>
        <v>8.3404337644494175E-2</v>
      </c>
      <c r="K4290" s="8">
        <f t="shared" si="660"/>
        <v>8.175402598903081E-2</v>
      </c>
      <c r="L4290" s="8">
        <f t="shared" si="660"/>
        <v>8.2573592650468611E-2</v>
      </c>
      <c r="M4290" s="8">
        <f t="shared" ref="M4290:M4353" si="666">F4290+$O$1</f>
        <v>8.2005019954871014E-2</v>
      </c>
      <c r="P4290">
        <v>4288</v>
      </c>
      <c r="Q4290" s="8">
        <f t="shared" si="661"/>
        <v>8.0404337644494173E-2</v>
      </c>
      <c r="R4290" s="8">
        <f t="shared" si="661"/>
        <v>7.8754025989030807E-2</v>
      </c>
      <c r="S4290" s="8">
        <f t="shared" si="661"/>
        <v>7.9573592650468608E-2</v>
      </c>
      <c r="T4290" s="8">
        <f t="shared" ref="T4290:T4353" si="667">F4290-$O$1</f>
        <v>7.9005019954871011E-2</v>
      </c>
      <c r="W4290">
        <v>4288</v>
      </c>
      <c r="X4290" s="4">
        <f t="shared" si="665"/>
        <v>8.9268469814285351E-2</v>
      </c>
      <c r="Y4290" s="4">
        <f t="shared" si="663"/>
        <v>8.844304280816806E-2</v>
      </c>
      <c r="Z4290" s="4">
        <f t="shared" si="664"/>
        <v>8.787594505454363E-2</v>
      </c>
    </row>
    <row r="4291" spans="1:26" x14ac:dyDescent="0.25">
      <c r="A4291" s="16">
        <f t="shared" si="662"/>
        <v>47824</v>
      </c>
      <c r="B4291">
        <f>+'[2]Ejercicio 1'!E4508</f>
        <v>4289</v>
      </c>
      <c r="C4291" s="5">
        <v>8.1906127809838566E-2</v>
      </c>
      <c r="D4291" s="4">
        <f t="shared" ref="D4291:D4354" si="668">+LN((1+C4291*182/360)^(360/182))</f>
        <v>8.0255744975205462E-2</v>
      </c>
      <c r="E4291" s="6">
        <f t="shared" ref="E4291:E4354" si="669">Equivalencia_Tasas(C4291,182,91)</f>
        <v>8.10753468652438E-2</v>
      </c>
      <c r="F4291" s="7">
        <f t="shared" ref="F4291:F4354" si="670">Equivalencia_Tasas(C4291,182,28)</f>
        <v>8.0506749704594469E-2</v>
      </c>
      <c r="I4291" s="10">
        <v>4289</v>
      </c>
      <c r="J4291" s="8">
        <f t="shared" ref="J4291:M4354" si="671">C4291+$O$1</f>
        <v>8.3406127809838568E-2</v>
      </c>
      <c r="K4291" s="8">
        <f t="shared" si="671"/>
        <v>8.1755744975205463E-2</v>
      </c>
      <c r="L4291" s="8">
        <f t="shared" si="671"/>
        <v>8.2575346865243801E-2</v>
      </c>
      <c r="M4291" s="8">
        <f t="shared" si="666"/>
        <v>8.200674970459447E-2</v>
      </c>
      <c r="P4291">
        <v>4289</v>
      </c>
      <c r="Q4291" s="8">
        <f t="shared" ref="Q4291:T4354" si="672">C4291-$O$1</f>
        <v>8.0406127809838565E-2</v>
      </c>
      <c r="R4291" s="8">
        <f t="shared" si="672"/>
        <v>7.8755744975205461E-2</v>
      </c>
      <c r="S4291" s="8">
        <f t="shared" si="672"/>
        <v>7.9575346865243798E-2</v>
      </c>
      <c r="T4291" s="8">
        <f t="shared" si="667"/>
        <v>7.9006749704594467E-2</v>
      </c>
      <c r="W4291">
        <v>4289</v>
      </c>
      <c r="X4291" s="4">
        <f t="shared" si="665"/>
        <v>8.9272056675669523E-2</v>
      </c>
      <c r="Y4291" s="4">
        <f t="shared" si="663"/>
        <v>8.844655130114025E-2</v>
      </c>
      <c r="Z4291" s="4">
        <f t="shared" si="664"/>
        <v>8.7879400138148558E-2</v>
      </c>
    </row>
    <row r="4292" spans="1:26" x14ac:dyDescent="0.25">
      <c r="A4292" s="16">
        <f t="shared" si="662"/>
        <v>47825</v>
      </c>
      <c r="B4292">
        <f>+'[2]Ejercicio 1'!E4509</f>
        <v>4290</v>
      </c>
      <c r="C4292" s="5">
        <v>8.1907917975182945E-2</v>
      </c>
      <c r="D4292" s="4">
        <f t="shared" si="668"/>
        <v>8.0257463959885894E-2</v>
      </c>
      <c r="E4292" s="6">
        <f t="shared" si="669"/>
        <v>8.1077101079256531E-2</v>
      </c>
      <c r="F4292" s="7">
        <f t="shared" si="670"/>
        <v>8.050847945304751E-2</v>
      </c>
      <c r="I4292" s="10">
        <v>4290</v>
      </c>
      <c r="J4292" s="8">
        <f t="shared" si="671"/>
        <v>8.3407917975182946E-2</v>
      </c>
      <c r="K4292" s="8">
        <f t="shared" si="671"/>
        <v>8.1757463959885895E-2</v>
      </c>
      <c r="L4292" s="8">
        <f t="shared" si="671"/>
        <v>8.2577101079256532E-2</v>
      </c>
      <c r="M4292" s="8">
        <f t="shared" si="666"/>
        <v>8.2008479453047511E-2</v>
      </c>
      <c r="P4292">
        <v>4290</v>
      </c>
      <c r="Q4292" s="8">
        <f t="shared" si="672"/>
        <v>8.0407917975182944E-2</v>
      </c>
      <c r="R4292" s="8">
        <f t="shared" si="672"/>
        <v>7.8757463959885893E-2</v>
      </c>
      <c r="S4292" s="8">
        <f t="shared" si="672"/>
        <v>7.9577101079256529E-2</v>
      </c>
      <c r="T4292" s="8">
        <f t="shared" si="667"/>
        <v>7.9008479453047509E-2</v>
      </c>
      <c r="W4292">
        <v>4290</v>
      </c>
      <c r="X4292" s="4">
        <f t="shared" si="665"/>
        <v>8.9275643538593574E-2</v>
      </c>
      <c r="Y4292" s="4">
        <f t="shared" si="663"/>
        <v>8.8450059792539198E-2</v>
      </c>
      <c r="Z4292" s="4">
        <f t="shared" si="664"/>
        <v>8.7882855217733855E-2</v>
      </c>
    </row>
    <row r="4293" spans="1:26" x14ac:dyDescent="0.25">
      <c r="A4293" s="16">
        <f t="shared" ref="A4293:A4356" si="673">+A4292+1</f>
        <v>47826</v>
      </c>
      <c r="B4293">
        <f>+'[2]Ejercicio 1'!E4510</f>
        <v>4291</v>
      </c>
      <c r="C4293" s="5">
        <v>8.1909708140527338E-2</v>
      </c>
      <c r="D4293" s="4">
        <f t="shared" si="668"/>
        <v>8.0259182943072493E-2</v>
      </c>
      <c r="E4293" s="6">
        <f t="shared" si="669"/>
        <v>8.1078855292507676E-2</v>
      </c>
      <c r="F4293" s="7">
        <f t="shared" si="670"/>
        <v>8.0510209200227292E-2</v>
      </c>
      <c r="I4293" s="10">
        <v>4291</v>
      </c>
      <c r="J4293" s="8">
        <f t="shared" si="671"/>
        <v>8.3409708140527339E-2</v>
      </c>
      <c r="K4293" s="8">
        <f t="shared" si="671"/>
        <v>8.1759182943072495E-2</v>
      </c>
      <c r="L4293" s="8">
        <f t="shared" si="671"/>
        <v>8.2578855292507677E-2</v>
      </c>
      <c r="M4293" s="8">
        <f t="shared" si="666"/>
        <v>8.2010209200227294E-2</v>
      </c>
      <c r="P4293">
        <v>4291</v>
      </c>
      <c r="Q4293" s="8">
        <f t="shared" si="672"/>
        <v>8.0409708140527336E-2</v>
      </c>
      <c r="R4293" s="8">
        <f t="shared" si="672"/>
        <v>7.8759182943072492E-2</v>
      </c>
      <c r="S4293" s="8">
        <f t="shared" si="672"/>
        <v>7.9578855292507675E-2</v>
      </c>
      <c r="T4293" s="8">
        <f t="shared" si="667"/>
        <v>7.9010209200227291E-2</v>
      </c>
      <c r="W4293">
        <v>4291</v>
      </c>
      <c r="X4293" s="4">
        <f t="shared" si="665"/>
        <v>8.927923040306758E-2</v>
      </c>
      <c r="Y4293" s="4">
        <f t="shared" si="663"/>
        <v>8.8453568282488751E-2</v>
      </c>
      <c r="Z4293" s="4">
        <f t="shared" si="664"/>
        <v>8.788631029416738E-2</v>
      </c>
    </row>
    <row r="4294" spans="1:26" x14ac:dyDescent="0.25">
      <c r="A4294" s="16">
        <f t="shared" si="673"/>
        <v>47827</v>
      </c>
      <c r="B4294">
        <f>+'[2]Ejercicio 1'!E4511</f>
        <v>4292</v>
      </c>
      <c r="C4294" s="5">
        <v>8.1911498305871716E-2</v>
      </c>
      <c r="D4294" s="4">
        <f t="shared" si="668"/>
        <v>8.0260901924765274E-2</v>
      </c>
      <c r="E4294" s="6">
        <f t="shared" si="669"/>
        <v>8.1080609504995474E-2</v>
      </c>
      <c r="F4294" s="7">
        <f t="shared" si="670"/>
        <v>8.0511938946136646E-2</v>
      </c>
      <c r="I4294" s="10">
        <v>4292</v>
      </c>
      <c r="J4294" s="8">
        <f t="shared" si="671"/>
        <v>8.3411498305871717E-2</v>
      </c>
      <c r="K4294" s="8">
        <f t="shared" si="671"/>
        <v>8.1760901924765275E-2</v>
      </c>
      <c r="L4294" s="8">
        <f t="shared" si="671"/>
        <v>8.2580609504995475E-2</v>
      </c>
      <c r="M4294" s="8">
        <f t="shared" si="666"/>
        <v>8.2011938946136648E-2</v>
      </c>
      <c r="P4294">
        <v>4292</v>
      </c>
      <c r="Q4294" s="8">
        <f t="shared" si="672"/>
        <v>8.0411498305871715E-2</v>
      </c>
      <c r="R4294" s="8">
        <f t="shared" si="672"/>
        <v>7.8760901924765273E-2</v>
      </c>
      <c r="S4294" s="8">
        <f t="shared" si="672"/>
        <v>7.9580609504995473E-2</v>
      </c>
      <c r="T4294" s="8">
        <f t="shared" si="667"/>
        <v>7.9011938946136645E-2</v>
      </c>
      <c r="W4294">
        <v>4292</v>
      </c>
      <c r="X4294" s="4">
        <f t="shared" si="665"/>
        <v>8.9282817269091999E-2</v>
      </c>
      <c r="Y4294" s="4">
        <f t="shared" si="663"/>
        <v>8.845707677082465E-2</v>
      </c>
      <c r="Z4294" s="4">
        <f t="shared" si="664"/>
        <v>8.7889765366578415E-2</v>
      </c>
    </row>
    <row r="4295" spans="1:26" x14ac:dyDescent="0.25">
      <c r="A4295" s="16">
        <f t="shared" si="673"/>
        <v>47828</v>
      </c>
      <c r="B4295">
        <f>+'[2]Ejercicio 1'!E4512</f>
        <v>4293</v>
      </c>
      <c r="C4295" s="5">
        <v>8.1913288471216109E-2</v>
      </c>
      <c r="D4295" s="4">
        <f t="shared" si="668"/>
        <v>8.0262620904964027E-2</v>
      </c>
      <c r="E4295" s="6">
        <f t="shared" si="669"/>
        <v>8.1082363716721687E-2</v>
      </c>
      <c r="F4295" s="7">
        <f t="shared" si="670"/>
        <v>8.0513668690772741E-2</v>
      </c>
      <c r="I4295" s="10">
        <v>4293</v>
      </c>
      <c r="J4295" s="8">
        <f t="shared" si="671"/>
        <v>8.341328847121611E-2</v>
      </c>
      <c r="K4295" s="8">
        <f t="shared" si="671"/>
        <v>8.1762620904964028E-2</v>
      </c>
      <c r="L4295" s="8">
        <f t="shared" si="671"/>
        <v>8.2582363716721688E-2</v>
      </c>
      <c r="M4295" s="8">
        <f t="shared" si="666"/>
        <v>8.2013668690772742E-2</v>
      </c>
      <c r="P4295">
        <v>4293</v>
      </c>
      <c r="Q4295" s="8">
        <f t="shared" si="672"/>
        <v>8.0413288471216107E-2</v>
      </c>
      <c r="R4295" s="8">
        <f t="shared" si="672"/>
        <v>7.8762620904964026E-2</v>
      </c>
      <c r="S4295" s="8">
        <f t="shared" si="672"/>
        <v>7.9582363716721685E-2</v>
      </c>
      <c r="T4295" s="8">
        <f t="shared" si="667"/>
        <v>7.901366869077274E-2</v>
      </c>
      <c r="W4295">
        <v>4293</v>
      </c>
      <c r="X4295" s="4">
        <f t="shared" si="665"/>
        <v>8.9286404136656713E-2</v>
      </c>
      <c r="Y4295" s="4">
        <f t="shared" si="663"/>
        <v>8.846058525766988E-2</v>
      </c>
      <c r="Z4295" s="4">
        <f t="shared" si="664"/>
        <v>8.7893220435834821E-2</v>
      </c>
    </row>
    <row r="4296" spans="1:26" x14ac:dyDescent="0.25">
      <c r="A4296" s="16">
        <f t="shared" si="673"/>
        <v>47829</v>
      </c>
      <c r="B4296">
        <f>+'[2]Ejercicio 1'!E4513</f>
        <v>4294</v>
      </c>
      <c r="C4296" s="5">
        <v>8.1915078636560487E-2</v>
      </c>
      <c r="D4296" s="4">
        <f t="shared" si="668"/>
        <v>8.0264339883668975E-2</v>
      </c>
      <c r="E4296" s="6">
        <f t="shared" si="669"/>
        <v>8.1084117927685426E-2</v>
      </c>
      <c r="F4296" s="7">
        <f t="shared" si="670"/>
        <v>8.0515398434138435E-2</v>
      </c>
      <c r="I4296" s="10">
        <v>4294</v>
      </c>
      <c r="J4296" s="8">
        <f t="shared" si="671"/>
        <v>8.3415078636560488E-2</v>
      </c>
      <c r="K4296" s="8">
        <f t="shared" si="671"/>
        <v>8.1764339883668977E-2</v>
      </c>
      <c r="L4296" s="8">
        <f t="shared" si="671"/>
        <v>8.2584117927685427E-2</v>
      </c>
      <c r="M4296" s="8">
        <f t="shared" si="666"/>
        <v>8.2015398434138437E-2</v>
      </c>
      <c r="P4296">
        <v>4294</v>
      </c>
      <c r="Q4296" s="8">
        <f t="shared" si="672"/>
        <v>8.0415078636560486E-2</v>
      </c>
      <c r="R4296" s="8">
        <f t="shared" si="672"/>
        <v>7.8764339883668974E-2</v>
      </c>
      <c r="S4296" s="8">
        <f t="shared" si="672"/>
        <v>7.9584117927685424E-2</v>
      </c>
      <c r="T4296" s="8">
        <f t="shared" si="667"/>
        <v>7.9015398434138434E-2</v>
      </c>
      <c r="W4296">
        <v>4294</v>
      </c>
      <c r="X4296" s="4">
        <f t="shared" si="665"/>
        <v>8.9289991005781513E-2</v>
      </c>
      <c r="Y4296" s="4">
        <f t="shared" si="663"/>
        <v>8.8464093742943603E-2</v>
      </c>
      <c r="Z4296" s="4">
        <f t="shared" si="664"/>
        <v>8.7896675501505539E-2</v>
      </c>
    </row>
    <row r="4297" spans="1:26" x14ac:dyDescent="0.25">
      <c r="A4297" s="16">
        <f t="shared" si="673"/>
        <v>47830</v>
      </c>
      <c r="B4297">
        <f>+'[2]Ejercicio 1'!E4514</f>
        <v>4295</v>
      </c>
      <c r="C4297" s="5">
        <v>8.191686880190488E-2</v>
      </c>
      <c r="D4297" s="4">
        <f t="shared" si="668"/>
        <v>8.0266058860880507E-2</v>
      </c>
      <c r="E4297" s="6">
        <f t="shared" si="669"/>
        <v>8.1085872137886705E-2</v>
      </c>
      <c r="F4297" s="7">
        <f t="shared" si="670"/>
        <v>8.0517128176230843E-2</v>
      </c>
      <c r="I4297" s="10">
        <v>4295</v>
      </c>
      <c r="J4297" s="8">
        <f t="shared" si="671"/>
        <v>8.3416868801904881E-2</v>
      </c>
      <c r="K4297" s="8">
        <f t="shared" si="671"/>
        <v>8.1766058860880508E-2</v>
      </c>
      <c r="L4297" s="8">
        <f t="shared" si="671"/>
        <v>8.2585872137886707E-2</v>
      </c>
      <c r="M4297" s="8">
        <f t="shared" si="666"/>
        <v>8.2017128176230844E-2</v>
      </c>
      <c r="P4297">
        <v>4295</v>
      </c>
      <c r="Q4297" s="8">
        <f t="shared" si="672"/>
        <v>8.0416868801904878E-2</v>
      </c>
      <c r="R4297" s="8">
        <f t="shared" si="672"/>
        <v>7.8766058860880506E-2</v>
      </c>
      <c r="S4297" s="8">
        <f t="shared" si="672"/>
        <v>7.9585872137886704E-2</v>
      </c>
      <c r="T4297" s="8">
        <f t="shared" si="667"/>
        <v>7.9017128176230841E-2</v>
      </c>
      <c r="W4297">
        <v>4295</v>
      </c>
      <c r="X4297" s="4">
        <f t="shared" si="665"/>
        <v>8.9293577876466815E-2</v>
      </c>
      <c r="Y4297" s="4">
        <f t="shared" si="663"/>
        <v>8.8467602226725797E-2</v>
      </c>
      <c r="Z4297" s="4">
        <f t="shared" si="664"/>
        <v>8.7900130563153753E-2</v>
      </c>
    </row>
    <row r="4298" spans="1:26" x14ac:dyDescent="0.25">
      <c r="A4298" s="16">
        <f t="shared" si="673"/>
        <v>47831</v>
      </c>
      <c r="B4298">
        <f>+'[2]Ejercicio 1'!E4515</f>
        <v>4296</v>
      </c>
      <c r="C4298" s="5">
        <v>8.1918658967249258E-2</v>
      </c>
      <c r="D4298" s="4">
        <f t="shared" si="668"/>
        <v>8.0267777836597817E-2</v>
      </c>
      <c r="E4298" s="6">
        <f t="shared" si="669"/>
        <v>8.1087626347326386E-2</v>
      </c>
      <c r="F4298" s="7">
        <f t="shared" si="670"/>
        <v>8.051885791705285E-2</v>
      </c>
      <c r="I4298" s="10">
        <v>4296</v>
      </c>
      <c r="J4298" s="8">
        <f t="shared" si="671"/>
        <v>8.341865896724926E-2</v>
      </c>
      <c r="K4298" s="8">
        <f t="shared" si="671"/>
        <v>8.1767777836597819E-2</v>
      </c>
      <c r="L4298" s="8">
        <f t="shared" si="671"/>
        <v>8.2587626347326387E-2</v>
      </c>
      <c r="M4298" s="8">
        <f t="shared" si="666"/>
        <v>8.2018857917052851E-2</v>
      </c>
      <c r="P4298">
        <v>4296</v>
      </c>
      <c r="Q4298" s="8">
        <f t="shared" si="672"/>
        <v>8.0418658967249257E-2</v>
      </c>
      <c r="R4298" s="8">
        <f t="shared" si="672"/>
        <v>7.8767777836597816E-2</v>
      </c>
      <c r="S4298" s="8">
        <f t="shared" si="672"/>
        <v>7.9587626347326385E-2</v>
      </c>
      <c r="T4298" s="8">
        <f t="shared" si="667"/>
        <v>7.9018857917052848E-2</v>
      </c>
      <c r="W4298">
        <v>4296</v>
      </c>
      <c r="X4298" s="4">
        <f t="shared" si="665"/>
        <v>8.9297164748691982E-2</v>
      </c>
      <c r="Y4298" s="4">
        <f t="shared" si="663"/>
        <v>8.8471110709016421E-2</v>
      </c>
      <c r="Z4298" s="4">
        <f t="shared" si="664"/>
        <v>8.7903585621650196E-2</v>
      </c>
    </row>
    <row r="4299" spans="1:26" x14ac:dyDescent="0.25">
      <c r="A4299" s="16">
        <f t="shared" si="673"/>
        <v>47832</v>
      </c>
      <c r="B4299">
        <f>+'[2]Ejercicio 1'!E4516</f>
        <v>4297</v>
      </c>
      <c r="C4299" s="5">
        <v>8.1920449132593651E-2</v>
      </c>
      <c r="D4299" s="4">
        <f t="shared" si="668"/>
        <v>8.0269496810821128E-2</v>
      </c>
      <c r="E4299" s="6">
        <f t="shared" si="669"/>
        <v>8.1089380556003607E-2</v>
      </c>
      <c r="F4299" s="7">
        <f t="shared" si="670"/>
        <v>8.0520587656601597E-2</v>
      </c>
      <c r="I4299" s="10">
        <v>4297</v>
      </c>
      <c r="J4299" s="8">
        <f t="shared" si="671"/>
        <v>8.3420449132593652E-2</v>
      </c>
      <c r="K4299" s="8">
        <f t="shared" si="671"/>
        <v>8.176949681082113E-2</v>
      </c>
      <c r="L4299" s="8">
        <f t="shared" si="671"/>
        <v>8.2589380556003608E-2</v>
      </c>
      <c r="M4299" s="8">
        <f t="shared" si="666"/>
        <v>8.2020587656601598E-2</v>
      </c>
      <c r="P4299">
        <v>4297</v>
      </c>
      <c r="Q4299" s="8">
        <f t="shared" si="672"/>
        <v>8.0420449132593649E-2</v>
      </c>
      <c r="R4299" s="8">
        <f t="shared" si="672"/>
        <v>7.8769496810821127E-2</v>
      </c>
      <c r="S4299" s="8">
        <f t="shared" si="672"/>
        <v>7.9589380556003606E-2</v>
      </c>
      <c r="T4299" s="8">
        <f t="shared" si="667"/>
        <v>7.9020587656601596E-2</v>
      </c>
      <c r="W4299">
        <v>4297</v>
      </c>
      <c r="X4299" s="4">
        <f t="shared" si="665"/>
        <v>8.9300751622467117E-2</v>
      </c>
      <c r="Y4299" s="4">
        <f t="shared" si="663"/>
        <v>8.8474619189736439E-2</v>
      </c>
      <c r="Z4299" s="4">
        <f t="shared" si="664"/>
        <v>8.7907040676555234E-2</v>
      </c>
    </row>
    <row r="4300" spans="1:26" x14ac:dyDescent="0.25">
      <c r="A4300" s="16">
        <f t="shared" si="673"/>
        <v>47833</v>
      </c>
      <c r="B4300">
        <f>+'[2]Ejercicio 1'!E4517</f>
        <v>4298</v>
      </c>
      <c r="C4300" s="5">
        <v>8.1922239297938029E-2</v>
      </c>
      <c r="D4300" s="4">
        <f t="shared" si="668"/>
        <v>8.0271215783550828E-2</v>
      </c>
      <c r="E4300" s="6">
        <f t="shared" si="669"/>
        <v>8.1091134763918368E-2</v>
      </c>
      <c r="F4300" s="7">
        <f t="shared" si="670"/>
        <v>8.0522317394879916E-2</v>
      </c>
      <c r="I4300" s="10">
        <v>4298</v>
      </c>
      <c r="J4300" s="8">
        <f t="shared" si="671"/>
        <v>8.3422239297938031E-2</v>
      </c>
      <c r="K4300" s="8">
        <f t="shared" si="671"/>
        <v>8.177121578355083E-2</v>
      </c>
      <c r="L4300" s="8">
        <f t="shared" si="671"/>
        <v>8.259113476391837E-2</v>
      </c>
      <c r="M4300" s="8">
        <f t="shared" si="666"/>
        <v>8.2022317394879918E-2</v>
      </c>
      <c r="P4300">
        <v>4298</v>
      </c>
      <c r="Q4300" s="8">
        <f t="shared" si="672"/>
        <v>8.0422239297938028E-2</v>
      </c>
      <c r="R4300" s="8">
        <f t="shared" si="672"/>
        <v>7.8771215783550827E-2</v>
      </c>
      <c r="S4300" s="8">
        <f t="shared" si="672"/>
        <v>7.9591134763918367E-2</v>
      </c>
      <c r="T4300" s="8">
        <f t="shared" si="667"/>
        <v>7.9022317394879915E-2</v>
      </c>
      <c r="W4300">
        <v>4298</v>
      </c>
      <c r="X4300" s="4">
        <f t="shared" si="665"/>
        <v>8.9304338497792665E-2</v>
      </c>
      <c r="Y4300" s="4">
        <f t="shared" si="663"/>
        <v>8.8478127668964887E-2</v>
      </c>
      <c r="Z4300" s="4">
        <f t="shared" si="664"/>
        <v>8.7910495727874557E-2</v>
      </c>
    </row>
    <row r="4301" spans="1:26" x14ac:dyDescent="0.25">
      <c r="A4301" s="16">
        <f t="shared" si="673"/>
        <v>47834</v>
      </c>
      <c r="B4301">
        <f>+'[2]Ejercicio 1'!E4518</f>
        <v>4299</v>
      </c>
      <c r="C4301" s="5">
        <v>8.1924029463282422E-2</v>
      </c>
      <c r="D4301" s="4">
        <f t="shared" si="668"/>
        <v>8.0272934754786515E-2</v>
      </c>
      <c r="E4301" s="6">
        <f t="shared" si="669"/>
        <v>8.1092888971070642E-2</v>
      </c>
      <c r="F4301" s="7">
        <f t="shared" si="670"/>
        <v>8.0524047131884977E-2</v>
      </c>
      <c r="I4301" s="10">
        <v>4299</v>
      </c>
      <c r="J4301" s="8">
        <f t="shared" si="671"/>
        <v>8.3424029463282423E-2</v>
      </c>
      <c r="K4301" s="8">
        <f t="shared" si="671"/>
        <v>8.1772934754786517E-2</v>
      </c>
      <c r="L4301" s="8">
        <f t="shared" si="671"/>
        <v>8.2592888971070644E-2</v>
      </c>
      <c r="M4301" s="8">
        <f t="shared" si="666"/>
        <v>8.2024047131884978E-2</v>
      </c>
      <c r="P4301">
        <v>4299</v>
      </c>
      <c r="Q4301" s="8">
        <f t="shared" si="672"/>
        <v>8.042402946328242E-2</v>
      </c>
      <c r="R4301" s="8">
        <f t="shared" si="672"/>
        <v>7.8772934754786514E-2</v>
      </c>
      <c r="S4301" s="8">
        <f t="shared" si="672"/>
        <v>7.9592888971070641E-2</v>
      </c>
      <c r="T4301" s="8">
        <f t="shared" si="667"/>
        <v>7.9024047131884975E-2</v>
      </c>
      <c r="W4301">
        <v>4299</v>
      </c>
      <c r="X4301" s="4">
        <f t="shared" si="665"/>
        <v>8.9307925374658079E-2</v>
      </c>
      <c r="Y4301" s="4">
        <f t="shared" si="663"/>
        <v>8.8481636146620107E-2</v>
      </c>
      <c r="Z4301" s="4">
        <f t="shared" si="664"/>
        <v>8.7913950775608193E-2</v>
      </c>
    </row>
    <row r="4302" spans="1:26" x14ac:dyDescent="0.25">
      <c r="A4302" s="16">
        <f t="shared" si="673"/>
        <v>47835</v>
      </c>
      <c r="B4302">
        <f>+'[2]Ejercicio 1'!E4519</f>
        <v>4300</v>
      </c>
      <c r="C4302" s="5">
        <v>8.19258196286268E-2</v>
      </c>
      <c r="D4302" s="4">
        <f t="shared" si="668"/>
        <v>8.0274653724528203E-2</v>
      </c>
      <c r="E4302" s="6">
        <f t="shared" si="669"/>
        <v>8.1094643177461345E-2</v>
      </c>
      <c r="F4302" s="7">
        <f t="shared" si="670"/>
        <v>8.0525776867616763E-2</v>
      </c>
      <c r="I4302" s="10">
        <v>4300</v>
      </c>
      <c r="J4302" s="8">
        <f t="shared" si="671"/>
        <v>8.3425819628626802E-2</v>
      </c>
      <c r="K4302" s="8">
        <f t="shared" si="671"/>
        <v>8.1774653724528204E-2</v>
      </c>
      <c r="L4302" s="8">
        <f t="shared" si="671"/>
        <v>8.2594643177461347E-2</v>
      </c>
      <c r="M4302" s="8">
        <f t="shared" si="666"/>
        <v>8.2025776867616765E-2</v>
      </c>
      <c r="P4302">
        <v>4300</v>
      </c>
      <c r="Q4302" s="8">
        <f t="shared" si="672"/>
        <v>8.0425819628626799E-2</v>
      </c>
      <c r="R4302" s="8">
        <f t="shared" si="672"/>
        <v>7.8774653724528201E-2</v>
      </c>
      <c r="S4302" s="8">
        <f t="shared" si="672"/>
        <v>7.9594643177461344E-2</v>
      </c>
      <c r="T4302" s="8">
        <f t="shared" si="667"/>
        <v>7.9025776867616762E-2</v>
      </c>
      <c r="W4302">
        <v>4300</v>
      </c>
      <c r="X4302" s="4">
        <f t="shared" si="665"/>
        <v>8.9311512253083564E-2</v>
      </c>
      <c r="Y4302" s="4">
        <f t="shared" si="663"/>
        <v>8.8485144622745121E-2</v>
      </c>
      <c r="Z4302" s="4">
        <f t="shared" si="664"/>
        <v>8.7917405819316466E-2</v>
      </c>
    </row>
    <row r="4303" spans="1:26" x14ac:dyDescent="0.25">
      <c r="A4303" s="16">
        <f t="shared" si="673"/>
        <v>47836</v>
      </c>
      <c r="B4303">
        <f>+'[2]Ejercicio 1'!E4520</f>
        <v>4301</v>
      </c>
      <c r="C4303" s="5">
        <v>8.1927609793971193E-2</v>
      </c>
      <c r="D4303" s="4">
        <f t="shared" si="668"/>
        <v>8.0276372692776696E-2</v>
      </c>
      <c r="E4303" s="6">
        <f t="shared" si="669"/>
        <v>8.1096397383089575E-2</v>
      </c>
      <c r="F4303" s="7">
        <f t="shared" si="670"/>
        <v>8.052750660207815E-2</v>
      </c>
      <c r="I4303" s="10">
        <v>4301</v>
      </c>
      <c r="J4303" s="8">
        <f t="shared" si="671"/>
        <v>8.3427609793971194E-2</v>
      </c>
      <c r="K4303" s="8">
        <f t="shared" si="671"/>
        <v>8.1776372692776697E-2</v>
      </c>
      <c r="L4303" s="8">
        <f t="shared" si="671"/>
        <v>8.2596397383089576E-2</v>
      </c>
      <c r="M4303" s="8">
        <f t="shared" si="666"/>
        <v>8.2027506602078151E-2</v>
      </c>
      <c r="P4303">
        <v>4301</v>
      </c>
      <c r="Q4303" s="8">
        <f t="shared" si="672"/>
        <v>8.0427609793971191E-2</v>
      </c>
      <c r="R4303" s="8">
        <f t="shared" si="672"/>
        <v>7.8776372692776694E-2</v>
      </c>
      <c r="S4303" s="8">
        <f t="shared" si="672"/>
        <v>7.9596397383089573E-2</v>
      </c>
      <c r="T4303" s="8">
        <f t="shared" si="667"/>
        <v>7.9027506602078149E-2</v>
      </c>
      <c r="W4303">
        <v>4301</v>
      </c>
      <c r="X4303" s="4">
        <f t="shared" si="665"/>
        <v>8.9315099133069564E-2</v>
      </c>
      <c r="Y4303" s="4">
        <f t="shared" si="663"/>
        <v>8.8488653097378578E-2</v>
      </c>
      <c r="Z4303" s="4">
        <f t="shared" si="664"/>
        <v>8.7920860859875827E-2</v>
      </c>
    </row>
    <row r="4304" spans="1:26" x14ac:dyDescent="0.25">
      <c r="A4304" s="16">
        <f t="shared" si="673"/>
        <v>47837</v>
      </c>
      <c r="B4304">
        <f>+'[2]Ejercicio 1'!E4521</f>
        <v>4302</v>
      </c>
      <c r="C4304" s="5">
        <v>8.1929399959315571E-2</v>
      </c>
      <c r="D4304" s="4">
        <f t="shared" si="668"/>
        <v>8.0278091659530787E-2</v>
      </c>
      <c r="E4304" s="6">
        <f t="shared" si="669"/>
        <v>8.1098151587955331E-2</v>
      </c>
      <c r="F4304" s="7">
        <f t="shared" si="670"/>
        <v>8.0529236335266249E-2</v>
      </c>
      <c r="I4304" s="10">
        <v>4302</v>
      </c>
      <c r="J4304" s="8">
        <f t="shared" si="671"/>
        <v>8.3429399959315573E-2</v>
      </c>
      <c r="K4304" s="8">
        <f t="shared" si="671"/>
        <v>8.1778091659530788E-2</v>
      </c>
      <c r="L4304" s="8">
        <f t="shared" si="671"/>
        <v>8.2598151587955332E-2</v>
      </c>
      <c r="M4304" s="8">
        <f t="shared" si="666"/>
        <v>8.2029236335266251E-2</v>
      </c>
      <c r="P4304">
        <v>4302</v>
      </c>
      <c r="Q4304" s="8">
        <f t="shared" si="672"/>
        <v>8.042939995931557E-2</v>
      </c>
      <c r="R4304" s="8">
        <f t="shared" si="672"/>
        <v>7.8778091659530786E-2</v>
      </c>
      <c r="S4304" s="8">
        <f t="shared" si="672"/>
        <v>7.9598151587955329E-2</v>
      </c>
      <c r="T4304" s="8">
        <f t="shared" si="667"/>
        <v>7.9029236335266248E-2</v>
      </c>
      <c r="W4304">
        <v>4302</v>
      </c>
      <c r="X4304" s="4">
        <f t="shared" si="665"/>
        <v>8.931868601459543E-2</v>
      </c>
      <c r="Y4304" s="4">
        <f t="shared" si="663"/>
        <v>8.8492161570480066E-2</v>
      </c>
      <c r="Z4304" s="4">
        <f t="shared" si="664"/>
        <v>8.7924315896404134E-2</v>
      </c>
    </row>
    <row r="4305" spans="1:26" x14ac:dyDescent="0.25">
      <c r="A4305" s="16">
        <f t="shared" si="673"/>
        <v>47838</v>
      </c>
      <c r="B4305">
        <f>+'[2]Ejercicio 1'!E4522</f>
        <v>4303</v>
      </c>
      <c r="C4305" s="5">
        <v>8.1931190124659964E-2</v>
      </c>
      <c r="D4305" s="4">
        <f t="shared" si="668"/>
        <v>8.0279810624791295E-2</v>
      </c>
      <c r="E4305" s="6">
        <f t="shared" si="669"/>
        <v>8.1099905792058627E-2</v>
      </c>
      <c r="F4305" s="7">
        <f t="shared" si="670"/>
        <v>8.0530966067183948E-2</v>
      </c>
      <c r="I4305" s="10">
        <v>4303</v>
      </c>
      <c r="J4305" s="8">
        <f t="shared" si="671"/>
        <v>8.3431190124659965E-2</v>
      </c>
      <c r="K4305" s="8">
        <f t="shared" si="671"/>
        <v>8.1779810624791296E-2</v>
      </c>
      <c r="L4305" s="8">
        <f t="shared" si="671"/>
        <v>8.2599905792058628E-2</v>
      </c>
      <c r="M4305" s="8">
        <f t="shared" si="666"/>
        <v>8.203096606718395E-2</v>
      </c>
      <c r="P4305">
        <v>4303</v>
      </c>
      <c r="Q4305" s="8">
        <f t="shared" si="672"/>
        <v>8.0431190124659963E-2</v>
      </c>
      <c r="R4305" s="8">
        <f t="shared" si="672"/>
        <v>7.8779810624791294E-2</v>
      </c>
      <c r="S4305" s="8">
        <f t="shared" si="672"/>
        <v>7.9599905792058626E-2</v>
      </c>
      <c r="T4305" s="8">
        <f t="shared" si="667"/>
        <v>7.9030966067183947E-2</v>
      </c>
      <c r="W4305">
        <v>4303</v>
      </c>
      <c r="X4305" s="4">
        <f t="shared" si="665"/>
        <v>8.9322272897671265E-2</v>
      </c>
      <c r="Y4305" s="4">
        <f t="shared" si="663"/>
        <v>8.8495670042010074E-2</v>
      </c>
      <c r="Z4305" s="4">
        <f t="shared" si="664"/>
        <v>8.7927770929786389E-2</v>
      </c>
    </row>
    <row r="4306" spans="1:26" x14ac:dyDescent="0.25">
      <c r="A4306" s="16">
        <f t="shared" si="673"/>
        <v>47839</v>
      </c>
      <c r="B4306">
        <f>+'[2]Ejercicio 1'!E4523</f>
        <v>4304</v>
      </c>
      <c r="C4306" s="5">
        <v>8.1932980290004342E-2</v>
      </c>
      <c r="D4306" s="4">
        <f t="shared" si="668"/>
        <v>8.0281529588557804E-2</v>
      </c>
      <c r="E4306" s="6">
        <f t="shared" si="669"/>
        <v>8.1101659995400338E-2</v>
      </c>
      <c r="F4306" s="7">
        <f t="shared" si="670"/>
        <v>8.0532695797831247E-2</v>
      </c>
      <c r="I4306" s="10">
        <v>4304</v>
      </c>
      <c r="J4306" s="8">
        <f t="shared" si="671"/>
        <v>8.3432980290004344E-2</v>
      </c>
      <c r="K4306" s="8">
        <f t="shared" si="671"/>
        <v>8.1781529588557805E-2</v>
      </c>
      <c r="L4306" s="8">
        <f t="shared" si="671"/>
        <v>8.2601659995400339E-2</v>
      </c>
      <c r="M4306" s="8">
        <f t="shared" si="666"/>
        <v>8.2032695797831248E-2</v>
      </c>
      <c r="P4306">
        <v>4304</v>
      </c>
      <c r="Q4306" s="8">
        <f t="shared" si="672"/>
        <v>8.0432980290004341E-2</v>
      </c>
      <c r="R4306" s="8">
        <f t="shared" si="672"/>
        <v>7.8781529588557803E-2</v>
      </c>
      <c r="S4306" s="8">
        <f t="shared" si="672"/>
        <v>7.9601659995400337E-2</v>
      </c>
      <c r="T4306" s="8">
        <f t="shared" si="667"/>
        <v>7.9032695797831246E-2</v>
      </c>
      <c r="W4306">
        <v>4304</v>
      </c>
      <c r="X4306" s="4">
        <f t="shared" si="665"/>
        <v>8.9325859782297942E-2</v>
      </c>
      <c r="Y4306" s="4">
        <f t="shared" si="663"/>
        <v>8.8499178512089799E-2</v>
      </c>
      <c r="Z4306" s="4">
        <f t="shared" si="664"/>
        <v>8.7931225959582929E-2</v>
      </c>
    </row>
    <row r="4307" spans="1:26" x14ac:dyDescent="0.25">
      <c r="A4307" s="16">
        <f t="shared" si="673"/>
        <v>47840</v>
      </c>
      <c r="B4307">
        <f>+'[2]Ejercicio 1'!E4524</f>
        <v>4305</v>
      </c>
      <c r="C4307" s="5">
        <v>8.1934770455348735E-2</v>
      </c>
      <c r="D4307" s="4">
        <f t="shared" si="668"/>
        <v>8.0283248550830313E-2</v>
      </c>
      <c r="E4307" s="6">
        <f t="shared" si="669"/>
        <v>8.1103414197979576E-2</v>
      </c>
      <c r="F4307" s="7">
        <f t="shared" si="670"/>
        <v>8.05344255272024E-2</v>
      </c>
      <c r="I4307" s="10">
        <v>4305</v>
      </c>
      <c r="J4307" s="8">
        <f t="shared" si="671"/>
        <v>8.3434770455348736E-2</v>
      </c>
      <c r="K4307" s="8">
        <f t="shared" si="671"/>
        <v>8.1783248550830315E-2</v>
      </c>
      <c r="L4307" s="8">
        <f t="shared" si="671"/>
        <v>8.2603414197979577E-2</v>
      </c>
      <c r="M4307" s="8">
        <f t="shared" si="666"/>
        <v>8.2034425527202401E-2</v>
      </c>
      <c r="P4307">
        <v>4305</v>
      </c>
      <c r="Q4307" s="8">
        <f t="shared" si="672"/>
        <v>8.0434770455348734E-2</v>
      </c>
      <c r="R4307" s="8">
        <f t="shared" si="672"/>
        <v>7.8783248550830312E-2</v>
      </c>
      <c r="S4307" s="8">
        <f t="shared" si="672"/>
        <v>7.9603414197979575E-2</v>
      </c>
      <c r="T4307" s="8">
        <f t="shared" si="667"/>
        <v>7.9034425527202398E-2</v>
      </c>
      <c r="W4307">
        <v>4305</v>
      </c>
      <c r="X4307" s="4">
        <f t="shared" si="665"/>
        <v>8.9329446668464041E-2</v>
      </c>
      <c r="Y4307" s="4">
        <f t="shared" si="663"/>
        <v>8.850268698059717E-2</v>
      </c>
      <c r="Z4307" s="4">
        <f t="shared" si="664"/>
        <v>8.7934680985351274E-2</v>
      </c>
    </row>
    <row r="4308" spans="1:26" x14ac:dyDescent="0.25">
      <c r="A4308" s="16">
        <f t="shared" si="673"/>
        <v>47841</v>
      </c>
      <c r="B4308">
        <f>+'[2]Ejercicio 1'!E4525</f>
        <v>4306</v>
      </c>
      <c r="C4308" s="5">
        <v>8.1936560620693114E-2</v>
      </c>
      <c r="D4308" s="4">
        <f t="shared" si="668"/>
        <v>8.0284967511609254E-2</v>
      </c>
      <c r="E4308" s="6">
        <f t="shared" si="669"/>
        <v>8.1105168399796354E-2</v>
      </c>
      <c r="F4308" s="7">
        <f t="shared" si="670"/>
        <v>8.0536155255306011E-2</v>
      </c>
      <c r="I4308" s="10">
        <v>4306</v>
      </c>
      <c r="J4308" s="8">
        <f t="shared" si="671"/>
        <v>8.3436560620693115E-2</v>
      </c>
      <c r="K4308" s="8">
        <f t="shared" si="671"/>
        <v>8.1784967511609255E-2</v>
      </c>
      <c r="L4308" s="8">
        <f t="shared" si="671"/>
        <v>8.2605168399796355E-2</v>
      </c>
      <c r="M4308" s="8">
        <f t="shared" si="666"/>
        <v>8.2036155255306012E-2</v>
      </c>
      <c r="P4308">
        <v>4306</v>
      </c>
      <c r="Q4308" s="8">
        <f t="shared" si="672"/>
        <v>8.0436560620693112E-2</v>
      </c>
      <c r="R4308" s="8">
        <f t="shared" si="672"/>
        <v>7.8784967511609252E-2</v>
      </c>
      <c r="S4308" s="8">
        <f t="shared" si="672"/>
        <v>7.9605168399796353E-2</v>
      </c>
      <c r="T4308" s="8">
        <f t="shared" si="667"/>
        <v>7.9036155255306009E-2</v>
      </c>
      <c r="W4308">
        <v>4306</v>
      </c>
      <c r="X4308" s="4">
        <f t="shared" si="665"/>
        <v>8.9333033556190225E-2</v>
      </c>
      <c r="Y4308" s="4">
        <f t="shared" si="663"/>
        <v>8.8506195447531286E-2</v>
      </c>
      <c r="Z4308" s="4">
        <f t="shared" si="664"/>
        <v>8.7938136008407497E-2</v>
      </c>
    </row>
    <row r="4309" spans="1:26" x14ac:dyDescent="0.25">
      <c r="A4309" s="16">
        <f t="shared" si="673"/>
        <v>47842</v>
      </c>
      <c r="B4309">
        <f>+'[2]Ejercicio 1'!E4526</f>
        <v>4307</v>
      </c>
      <c r="C4309" s="5">
        <v>8.1938350786037506E-2</v>
      </c>
      <c r="D4309" s="4">
        <f t="shared" si="668"/>
        <v>8.0286686470894611E-2</v>
      </c>
      <c r="E4309" s="6">
        <f t="shared" si="669"/>
        <v>8.1106922600851533E-2</v>
      </c>
      <c r="F4309" s="7">
        <f t="shared" si="670"/>
        <v>8.0537884982136348E-2</v>
      </c>
      <c r="I4309" s="10">
        <v>4307</v>
      </c>
      <c r="J4309" s="8">
        <f t="shared" si="671"/>
        <v>8.3438350786037507E-2</v>
      </c>
      <c r="K4309" s="8">
        <f t="shared" si="671"/>
        <v>8.1786686470894612E-2</v>
      </c>
      <c r="L4309" s="8">
        <f t="shared" si="671"/>
        <v>8.2606922600851534E-2</v>
      </c>
      <c r="M4309" s="8">
        <f t="shared" si="666"/>
        <v>8.203788498213635E-2</v>
      </c>
      <c r="P4309">
        <v>4307</v>
      </c>
      <c r="Q4309" s="8">
        <f t="shared" si="672"/>
        <v>8.0438350786037505E-2</v>
      </c>
      <c r="R4309" s="8">
        <f t="shared" si="672"/>
        <v>7.878668647089461E-2</v>
      </c>
      <c r="S4309" s="8">
        <f t="shared" si="672"/>
        <v>7.9606922600851532E-2</v>
      </c>
      <c r="T4309" s="8">
        <f t="shared" si="667"/>
        <v>7.9037884982136347E-2</v>
      </c>
      <c r="W4309">
        <v>4307</v>
      </c>
      <c r="X4309" s="4">
        <f t="shared" si="665"/>
        <v>8.9336620445477355E-2</v>
      </c>
      <c r="Y4309" s="4">
        <f t="shared" si="663"/>
        <v>8.8509703913017782E-2</v>
      </c>
      <c r="Z4309" s="4">
        <f t="shared" si="664"/>
        <v>8.7941591027438371E-2</v>
      </c>
    </row>
    <row r="4310" spans="1:26" x14ac:dyDescent="0.25">
      <c r="A4310" s="16">
        <f t="shared" si="673"/>
        <v>47843</v>
      </c>
      <c r="B4310">
        <f>+'[2]Ejercicio 1'!E4527</f>
        <v>4308</v>
      </c>
      <c r="C4310" s="5">
        <v>8.1940140951381885E-2</v>
      </c>
      <c r="D4310" s="4">
        <f t="shared" si="668"/>
        <v>8.0288405428685775E-2</v>
      </c>
      <c r="E4310" s="6">
        <f t="shared" si="669"/>
        <v>8.1108676801144253E-2</v>
      </c>
      <c r="F4310" s="7">
        <f t="shared" si="670"/>
        <v>8.0539614707693427E-2</v>
      </c>
      <c r="I4310" s="10">
        <v>4308</v>
      </c>
      <c r="J4310" s="8">
        <f t="shared" si="671"/>
        <v>8.3440140951381886E-2</v>
      </c>
      <c r="K4310" s="8">
        <f t="shared" si="671"/>
        <v>8.1788405428685776E-2</v>
      </c>
      <c r="L4310" s="8">
        <f t="shared" si="671"/>
        <v>8.2608676801144254E-2</v>
      </c>
      <c r="M4310" s="8">
        <f t="shared" si="666"/>
        <v>8.2039614707693428E-2</v>
      </c>
      <c r="P4310">
        <v>4308</v>
      </c>
      <c r="Q4310" s="8">
        <f t="shared" si="672"/>
        <v>8.0440140951381883E-2</v>
      </c>
      <c r="R4310" s="8">
        <f t="shared" si="672"/>
        <v>7.8788405428685773E-2</v>
      </c>
      <c r="S4310" s="8">
        <f t="shared" si="672"/>
        <v>7.9608676801144251E-2</v>
      </c>
      <c r="T4310" s="8">
        <f t="shared" si="667"/>
        <v>7.9039614707693426E-2</v>
      </c>
      <c r="W4310">
        <v>4308</v>
      </c>
      <c r="X4310" s="4">
        <f t="shared" si="665"/>
        <v>8.9340207336303906E-2</v>
      </c>
      <c r="Y4310" s="4">
        <f t="shared" si="663"/>
        <v>8.8513212376970546E-2</v>
      </c>
      <c r="Z4310" s="4">
        <f t="shared" si="664"/>
        <v>8.7945046042880684E-2</v>
      </c>
    </row>
    <row r="4311" spans="1:26" x14ac:dyDescent="0.25">
      <c r="A4311" s="16">
        <f t="shared" si="673"/>
        <v>47844</v>
      </c>
      <c r="B4311">
        <f>+'[2]Ejercicio 1'!E4528</f>
        <v>4309</v>
      </c>
      <c r="C4311" s="5">
        <v>8.1941931116726277E-2</v>
      </c>
      <c r="D4311" s="4">
        <f t="shared" si="668"/>
        <v>8.0290124384983175E-2</v>
      </c>
      <c r="E4311" s="6">
        <f t="shared" si="669"/>
        <v>8.1110431000674499E-2</v>
      </c>
      <c r="F4311" s="7">
        <f t="shared" si="670"/>
        <v>8.0541344431977233E-2</v>
      </c>
      <c r="I4311" s="10">
        <v>4309</v>
      </c>
      <c r="J4311" s="8">
        <f t="shared" si="671"/>
        <v>8.3441931116726278E-2</v>
      </c>
      <c r="K4311" s="8">
        <f t="shared" si="671"/>
        <v>8.1790124384983176E-2</v>
      </c>
      <c r="L4311" s="8">
        <f t="shared" si="671"/>
        <v>8.26104310006745E-2</v>
      </c>
      <c r="M4311" s="8">
        <f t="shared" si="666"/>
        <v>8.2041344431977234E-2</v>
      </c>
      <c r="P4311">
        <v>4309</v>
      </c>
      <c r="Q4311" s="8">
        <f t="shared" si="672"/>
        <v>8.0441931116726276E-2</v>
      </c>
      <c r="R4311" s="8">
        <f t="shared" si="672"/>
        <v>7.8790124384983173E-2</v>
      </c>
      <c r="S4311" s="8">
        <f t="shared" si="672"/>
        <v>7.9610431000674498E-2</v>
      </c>
      <c r="T4311" s="8">
        <f t="shared" si="667"/>
        <v>7.9041344431977231E-2</v>
      </c>
      <c r="W4311">
        <v>4309</v>
      </c>
      <c r="X4311" s="4">
        <f t="shared" si="665"/>
        <v>8.9343794228680426E-2</v>
      </c>
      <c r="Y4311" s="4">
        <f t="shared" si="663"/>
        <v>8.8516720839351817E-2</v>
      </c>
      <c r="Z4311" s="4">
        <f t="shared" si="664"/>
        <v>8.7948501054297648E-2</v>
      </c>
    </row>
    <row r="4312" spans="1:26" x14ac:dyDescent="0.25">
      <c r="A4312" s="16">
        <f t="shared" si="673"/>
        <v>47845</v>
      </c>
      <c r="B4312">
        <f>+'[2]Ejercicio 1'!E4529</f>
        <v>4310</v>
      </c>
      <c r="C4312" s="5">
        <v>8.1943721282070656E-2</v>
      </c>
      <c r="D4312" s="4">
        <f t="shared" si="668"/>
        <v>8.0291843339786784E-2</v>
      </c>
      <c r="E4312" s="6">
        <f t="shared" si="669"/>
        <v>8.1112185199442285E-2</v>
      </c>
      <c r="F4312" s="7">
        <f t="shared" si="670"/>
        <v>8.0543074154993483E-2</v>
      </c>
      <c r="I4312" s="10">
        <v>4310</v>
      </c>
      <c r="J4312" s="8">
        <f t="shared" si="671"/>
        <v>8.3443721282070657E-2</v>
      </c>
      <c r="K4312" s="8">
        <f t="shared" si="671"/>
        <v>8.1791843339786785E-2</v>
      </c>
      <c r="L4312" s="8">
        <f t="shared" si="671"/>
        <v>8.2612185199442287E-2</v>
      </c>
      <c r="M4312" s="8">
        <f t="shared" si="666"/>
        <v>8.2043074154993484E-2</v>
      </c>
      <c r="P4312">
        <v>4310</v>
      </c>
      <c r="Q4312" s="8">
        <f t="shared" si="672"/>
        <v>8.0443721282070654E-2</v>
      </c>
      <c r="R4312" s="8">
        <f t="shared" si="672"/>
        <v>7.8791843339786782E-2</v>
      </c>
      <c r="S4312" s="8">
        <f t="shared" si="672"/>
        <v>7.9612185199442284E-2</v>
      </c>
      <c r="T4312" s="8">
        <f t="shared" si="667"/>
        <v>7.9043074154993481E-2</v>
      </c>
      <c r="W4312">
        <v>4310</v>
      </c>
      <c r="X4312" s="4">
        <f t="shared" si="665"/>
        <v>8.9347381122607358E-2</v>
      </c>
      <c r="Y4312" s="4">
        <f t="shared" si="663"/>
        <v>8.852022930024242E-2</v>
      </c>
      <c r="Z4312" s="4">
        <f t="shared" si="664"/>
        <v>8.7951956063005363E-2</v>
      </c>
    </row>
    <row r="4313" spans="1:26" x14ac:dyDescent="0.25">
      <c r="A4313" s="16">
        <f t="shared" si="673"/>
        <v>47846</v>
      </c>
      <c r="B4313">
        <f>+'[2]Ejercicio 1'!E4530</f>
        <v>4311</v>
      </c>
      <c r="C4313" s="5">
        <v>8.1945511447415048E-2</v>
      </c>
      <c r="D4313" s="4">
        <f t="shared" si="668"/>
        <v>8.0293562293096421E-2</v>
      </c>
      <c r="E4313" s="6">
        <f t="shared" si="669"/>
        <v>8.1113939397448487E-2</v>
      </c>
      <c r="F4313" s="7">
        <f t="shared" si="670"/>
        <v>8.0544803876733601E-2</v>
      </c>
      <c r="I4313" s="10">
        <v>4311</v>
      </c>
      <c r="J4313" s="8">
        <f t="shared" si="671"/>
        <v>8.3445511447415049E-2</v>
      </c>
      <c r="K4313" s="8">
        <f t="shared" si="671"/>
        <v>8.1793562293096422E-2</v>
      </c>
      <c r="L4313" s="8">
        <f t="shared" si="671"/>
        <v>8.2613939397448488E-2</v>
      </c>
      <c r="M4313" s="8">
        <f t="shared" si="666"/>
        <v>8.2044803876733602E-2</v>
      </c>
      <c r="P4313">
        <v>4311</v>
      </c>
      <c r="Q4313" s="8">
        <f t="shared" si="672"/>
        <v>8.0445511447415047E-2</v>
      </c>
      <c r="R4313" s="8">
        <f t="shared" si="672"/>
        <v>7.879356229309642E-2</v>
      </c>
      <c r="S4313" s="8">
        <f t="shared" si="672"/>
        <v>7.9613939397448485E-2</v>
      </c>
      <c r="T4313" s="8">
        <f t="shared" si="667"/>
        <v>7.9044803876733599E-2</v>
      </c>
      <c r="W4313">
        <v>4311</v>
      </c>
      <c r="X4313" s="4">
        <f t="shared" si="665"/>
        <v>8.93509680180746E-2</v>
      </c>
      <c r="Y4313" s="4">
        <f t="shared" si="663"/>
        <v>8.8523737759601068E-2</v>
      </c>
      <c r="Z4313" s="4">
        <f t="shared" si="664"/>
        <v>8.7955411067248065E-2</v>
      </c>
    </row>
    <row r="4314" spans="1:26" x14ac:dyDescent="0.25">
      <c r="A4314" s="16">
        <f t="shared" si="673"/>
        <v>47847</v>
      </c>
      <c r="B4314">
        <f>+'[2]Ejercicio 1'!E4531</f>
        <v>4312</v>
      </c>
      <c r="C4314" s="5">
        <v>8.1947301612759427E-2</v>
      </c>
      <c r="D4314" s="4">
        <f t="shared" si="668"/>
        <v>8.0295281244912295E-2</v>
      </c>
      <c r="E4314" s="6">
        <f t="shared" si="669"/>
        <v>8.1115693594691327E-2</v>
      </c>
      <c r="F4314" s="7">
        <f t="shared" si="670"/>
        <v>8.0546533597203318E-2</v>
      </c>
      <c r="I4314" s="10">
        <v>4312</v>
      </c>
      <c r="J4314" s="8">
        <f t="shared" si="671"/>
        <v>8.3447301612759428E-2</v>
      </c>
      <c r="K4314" s="8">
        <f t="shared" si="671"/>
        <v>8.1795281244912296E-2</v>
      </c>
      <c r="L4314" s="8">
        <f t="shared" si="671"/>
        <v>8.2615693594691328E-2</v>
      </c>
      <c r="M4314" s="8">
        <f t="shared" si="666"/>
        <v>8.2046533597203319E-2</v>
      </c>
      <c r="P4314">
        <v>4312</v>
      </c>
      <c r="Q4314" s="8">
        <f t="shared" si="672"/>
        <v>8.0447301612759425E-2</v>
      </c>
      <c r="R4314" s="8">
        <f t="shared" si="672"/>
        <v>7.8795281244912294E-2</v>
      </c>
      <c r="S4314" s="8">
        <f t="shared" si="672"/>
        <v>7.9615693594691325E-2</v>
      </c>
      <c r="T4314" s="8">
        <f t="shared" si="667"/>
        <v>7.9046533597203317E-2</v>
      </c>
      <c r="W4314">
        <v>4312</v>
      </c>
      <c r="X4314" s="4">
        <f t="shared" si="665"/>
        <v>8.935455491510147E-2</v>
      </c>
      <c r="Y4314" s="4">
        <f t="shared" si="663"/>
        <v>8.8527246217346048E-2</v>
      </c>
      <c r="Z4314" s="4">
        <f t="shared" si="664"/>
        <v>8.7958866068341857E-2</v>
      </c>
    </row>
    <row r="4315" spans="1:26" x14ac:dyDescent="0.25">
      <c r="A4315" s="16">
        <f t="shared" si="673"/>
        <v>47848</v>
      </c>
      <c r="B4315">
        <f>+'[2]Ejercicio 1'!E4532</f>
        <v>4313</v>
      </c>
      <c r="C4315" s="5">
        <v>8.1949091778103819E-2</v>
      </c>
      <c r="D4315" s="4">
        <f t="shared" si="668"/>
        <v>8.0297000195235016E-2</v>
      </c>
      <c r="E4315" s="6">
        <f t="shared" si="669"/>
        <v>8.1117447791173469E-2</v>
      </c>
      <c r="F4315" s="7">
        <f t="shared" si="670"/>
        <v>8.0548263316402621E-2</v>
      </c>
      <c r="I4315" s="10">
        <v>4313</v>
      </c>
      <c r="J4315" s="8">
        <f t="shared" si="671"/>
        <v>8.3449091778103821E-2</v>
      </c>
      <c r="K4315" s="8">
        <f t="shared" si="671"/>
        <v>8.1797000195235017E-2</v>
      </c>
      <c r="L4315" s="8">
        <f t="shared" si="671"/>
        <v>8.2617447791173471E-2</v>
      </c>
      <c r="M4315" s="8">
        <f t="shared" si="666"/>
        <v>8.2048263316402623E-2</v>
      </c>
      <c r="P4315">
        <v>4313</v>
      </c>
      <c r="Q4315" s="8">
        <f t="shared" si="672"/>
        <v>8.0449091778103818E-2</v>
      </c>
      <c r="R4315" s="8">
        <f t="shared" si="672"/>
        <v>7.8797000195235015E-2</v>
      </c>
      <c r="S4315" s="8">
        <f t="shared" si="672"/>
        <v>7.9617447791173468E-2</v>
      </c>
      <c r="T4315" s="8">
        <f t="shared" si="667"/>
        <v>7.904826331640262E-2</v>
      </c>
      <c r="W4315">
        <v>4313</v>
      </c>
      <c r="X4315" s="4">
        <f t="shared" si="665"/>
        <v>8.9358141813689285E-2</v>
      </c>
      <c r="Y4315" s="4">
        <f t="shared" si="663"/>
        <v>8.8530754673682932E-2</v>
      </c>
      <c r="Z4315" s="4">
        <f t="shared" si="664"/>
        <v>8.7962321066283877E-2</v>
      </c>
    </row>
    <row r="4316" spans="1:26" x14ac:dyDescent="0.25">
      <c r="A4316" s="16">
        <f t="shared" si="673"/>
        <v>47849</v>
      </c>
      <c r="B4316">
        <f>+'[2]Ejercicio 1'!E4533</f>
        <v>4314</v>
      </c>
      <c r="C4316" s="5">
        <v>8.1950881943448198E-2</v>
      </c>
      <c r="D4316" s="4">
        <f t="shared" si="668"/>
        <v>8.0298719144063141E-2</v>
      </c>
      <c r="E4316" s="6">
        <f t="shared" si="669"/>
        <v>8.1119201986892264E-2</v>
      </c>
      <c r="F4316" s="7">
        <f t="shared" si="670"/>
        <v>8.0549993034328651E-2</v>
      </c>
      <c r="I4316" s="10">
        <v>4314</v>
      </c>
      <c r="J4316" s="8">
        <f t="shared" si="671"/>
        <v>8.3450881943448199E-2</v>
      </c>
      <c r="K4316" s="8">
        <f t="shared" si="671"/>
        <v>8.1798719144063142E-2</v>
      </c>
      <c r="L4316" s="8">
        <f t="shared" si="671"/>
        <v>8.2619201986892266E-2</v>
      </c>
      <c r="M4316" s="8">
        <f t="shared" si="666"/>
        <v>8.2049993034328653E-2</v>
      </c>
      <c r="P4316">
        <v>4314</v>
      </c>
      <c r="Q4316" s="8">
        <f t="shared" si="672"/>
        <v>8.0450881943448196E-2</v>
      </c>
      <c r="R4316" s="8">
        <f t="shared" si="672"/>
        <v>7.879871914406314E-2</v>
      </c>
      <c r="S4316" s="8">
        <f t="shared" si="672"/>
        <v>7.9619201986892263E-2</v>
      </c>
      <c r="T4316" s="8">
        <f t="shared" si="667"/>
        <v>7.904999303432865E-2</v>
      </c>
      <c r="W4316">
        <v>4314</v>
      </c>
      <c r="X4316" s="4">
        <f t="shared" si="665"/>
        <v>8.9361728713816535E-2</v>
      </c>
      <c r="Y4316" s="4">
        <f t="shared" si="663"/>
        <v>8.8534263128407037E-2</v>
      </c>
      <c r="Z4316" s="4">
        <f t="shared" si="664"/>
        <v>8.7965776060200562E-2</v>
      </c>
    </row>
    <row r="4317" spans="1:26" x14ac:dyDescent="0.25">
      <c r="A4317" s="16">
        <f t="shared" si="673"/>
        <v>47850</v>
      </c>
      <c r="B4317">
        <f>+'[2]Ejercicio 1'!E4534</f>
        <v>4315</v>
      </c>
      <c r="C4317" s="5">
        <v>8.195267210879259E-2</v>
      </c>
      <c r="D4317" s="4">
        <f t="shared" si="668"/>
        <v>8.0300438091397724E-2</v>
      </c>
      <c r="E4317" s="6">
        <f t="shared" si="669"/>
        <v>8.1120956181849474E-2</v>
      </c>
      <c r="F4317" s="7">
        <f t="shared" si="670"/>
        <v>8.0551722750984281E-2</v>
      </c>
      <c r="I4317" s="10">
        <v>4315</v>
      </c>
      <c r="J4317" s="8">
        <f t="shared" si="671"/>
        <v>8.3452672108792592E-2</v>
      </c>
      <c r="K4317" s="8">
        <f t="shared" si="671"/>
        <v>8.1800438091397726E-2</v>
      </c>
      <c r="L4317" s="8">
        <f t="shared" si="671"/>
        <v>8.2620956181849475E-2</v>
      </c>
      <c r="M4317" s="8">
        <f t="shared" si="666"/>
        <v>8.2051722750984282E-2</v>
      </c>
      <c r="P4317">
        <v>4315</v>
      </c>
      <c r="Q4317" s="8">
        <f t="shared" si="672"/>
        <v>8.0452672108792589E-2</v>
      </c>
      <c r="R4317" s="8">
        <f t="shared" si="672"/>
        <v>7.8800438091397723E-2</v>
      </c>
      <c r="S4317" s="8">
        <f t="shared" si="672"/>
        <v>7.9620956181849473E-2</v>
      </c>
      <c r="T4317" s="8">
        <f t="shared" si="667"/>
        <v>7.905172275098428E-2</v>
      </c>
      <c r="W4317">
        <v>4315</v>
      </c>
      <c r="X4317" s="4">
        <f t="shared" si="665"/>
        <v>8.9365315615493754E-2</v>
      </c>
      <c r="Y4317" s="4">
        <f t="shared" si="663"/>
        <v>8.8537771581679123E-2</v>
      </c>
      <c r="Z4317" s="4">
        <f t="shared" si="664"/>
        <v>8.7969231050534391E-2</v>
      </c>
    </row>
    <row r="4318" spans="1:26" x14ac:dyDescent="0.25">
      <c r="A4318" s="16">
        <f t="shared" si="673"/>
        <v>47851</v>
      </c>
      <c r="B4318">
        <f>+'[2]Ejercicio 1'!E4535</f>
        <v>4316</v>
      </c>
      <c r="C4318" s="5">
        <v>8.1954462274136969E-2</v>
      </c>
      <c r="D4318" s="4">
        <f t="shared" si="668"/>
        <v>8.0302157037238336E-2</v>
      </c>
      <c r="E4318" s="6">
        <f t="shared" si="669"/>
        <v>8.112271037604421E-2</v>
      </c>
      <c r="F4318" s="7">
        <f t="shared" si="670"/>
        <v>8.0553452466366623E-2</v>
      </c>
      <c r="I4318" s="10">
        <v>4316</v>
      </c>
      <c r="J4318" s="8">
        <f t="shared" si="671"/>
        <v>8.345446227413697E-2</v>
      </c>
      <c r="K4318" s="8">
        <f t="shared" si="671"/>
        <v>8.1802157037238338E-2</v>
      </c>
      <c r="L4318" s="8">
        <f t="shared" si="671"/>
        <v>8.2622710376044212E-2</v>
      </c>
      <c r="M4318" s="8">
        <f t="shared" si="666"/>
        <v>8.2053452466366625E-2</v>
      </c>
      <c r="P4318">
        <v>4316</v>
      </c>
      <c r="Q4318" s="8">
        <f t="shared" si="672"/>
        <v>8.0454462274136967E-2</v>
      </c>
      <c r="R4318" s="8">
        <f t="shared" si="672"/>
        <v>7.8802157037238335E-2</v>
      </c>
      <c r="S4318" s="8">
        <f t="shared" si="672"/>
        <v>7.9622710376044209E-2</v>
      </c>
      <c r="T4318" s="8">
        <f t="shared" si="667"/>
        <v>7.9053452466366622E-2</v>
      </c>
      <c r="W4318">
        <v>4316</v>
      </c>
      <c r="X4318" s="4">
        <f t="shared" si="665"/>
        <v>8.9368902518720927E-2</v>
      </c>
      <c r="Y4318" s="4">
        <f t="shared" si="663"/>
        <v>8.854128003338059E-2</v>
      </c>
      <c r="Z4318" s="4">
        <f t="shared" si="664"/>
        <v>8.7972686037273942E-2</v>
      </c>
    </row>
    <row r="4319" spans="1:26" x14ac:dyDescent="0.25">
      <c r="A4319" s="16">
        <f t="shared" si="673"/>
        <v>47852</v>
      </c>
      <c r="B4319">
        <f>+'[2]Ejercicio 1'!E4536</f>
        <v>4317</v>
      </c>
      <c r="C4319" s="5">
        <v>8.1956252439481361E-2</v>
      </c>
      <c r="D4319" s="4">
        <f t="shared" si="668"/>
        <v>8.0303875981585199E-2</v>
      </c>
      <c r="E4319" s="6">
        <f t="shared" si="669"/>
        <v>8.1124464569476473E-2</v>
      </c>
      <c r="F4319" s="7">
        <f t="shared" si="670"/>
        <v>8.0555182180475721E-2</v>
      </c>
      <c r="I4319" s="10">
        <v>4317</v>
      </c>
      <c r="J4319" s="8">
        <f t="shared" si="671"/>
        <v>8.3456252439481363E-2</v>
      </c>
      <c r="K4319" s="8">
        <f t="shared" si="671"/>
        <v>8.18038759815852E-2</v>
      </c>
      <c r="L4319" s="8">
        <f t="shared" si="671"/>
        <v>8.2624464569476475E-2</v>
      </c>
      <c r="M4319" s="8">
        <f t="shared" si="666"/>
        <v>8.2055182180475722E-2</v>
      </c>
      <c r="P4319">
        <v>4317</v>
      </c>
      <c r="Q4319" s="8">
        <f t="shared" si="672"/>
        <v>8.045625243948136E-2</v>
      </c>
      <c r="R4319" s="8">
        <f t="shared" si="672"/>
        <v>7.8803875981585197E-2</v>
      </c>
      <c r="S4319" s="8">
        <f t="shared" si="672"/>
        <v>7.9624464569476472E-2</v>
      </c>
      <c r="T4319" s="8">
        <f t="shared" si="667"/>
        <v>7.9055182180475719E-2</v>
      </c>
      <c r="W4319">
        <v>4317</v>
      </c>
      <c r="X4319" s="4">
        <f t="shared" si="665"/>
        <v>8.9372489423498971E-2</v>
      </c>
      <c r="Y4319" s="4">
        <f t="shared" ref="Y4319:Y4382" si="674">Tasa_Fwd(E4228,B4228,E4319,B4319,91)</f>
        <v>8.8544788483550976E-2</v>
      </c>
      <c r="Z4319" s="4">
        <f t="shared" si="664"/>
        <v>8.7976141020430665E-2</v>
      </c>
    </row>
    <row r="4320" spans="1:26" x14ac:dyDescent="0.25">
      <c r="A4320" s="16">
        <f t="shared" si="673"/>
        <v>47853</v>
      </c>
      <c r="B4320">
        <f>+'[2]Ejercicio 1'!E4537</f>
        <v>4318</v>
      </c>
      <c r="C4320" s="5">
        <v>8.195804260482574E-2</v>
      </c>
      <c r="D4320" s="4">
        <f t="shared" si="668"/>
        <v>8.0305594924438298E-2</v>
      </c>
      <c r="E4320" s="6">
        <f t="shared" si="669"/>
        <v>8.1126218762147165E-2</v>
      </c>
      <c r="F4320" s="7">
        <f t="shared" si="670"/>
        <v>8.055691189331439E-2</v>
      </c>
      <c r="I4320" s="10">
        <v>4318</v>
      </c>
      <c r="J4320" s="8">
        <f t="shared" si="671"/>
        <v>8.3458042604825741E-2</v>
      </c>
      <c r="K4320" s="8">
        <f t="shared" si="671"/>
        <v>8.1805594924438299E-2</v>
      </c>
      <c r="L4320" s="8">
        <f t="shared" si="671"/>
        <v>8.2626218762147166E-2</v>
      </c>
      <c r="M4320" s="8">
        <f t="shared" si="666"/>
        <v>8.2056911893314391E-2</v>
      </c>
      <c r="P4320">
        <v>4318</v>
      </c>
      <c r="Q4320" s="8">
        <f t="shared" si="672"/>
        <v>8.0458042604825739E-2</v>
      </c>
      <c r="R4320" s="8">
        <f t="shared" si="672"/>
        <v>7.8805594924438296E-2</v>
      </c>
      <c r="S4320" s="8">
        <f t="shared" si="672"/>
        <v>7.9626218762147163E-2</v>
      </c>
      <c r="T4320" s="8">
        <f t="shared" si="667"/>
        <v>7.9056911893314388E-2</v>
      </c>
      <c r="W4320">
        <v>4318</v>
      </c>
      <c r="X4320" s="4">
        <f t="shared" si="665"/>
        <v>8.9376076329816867E-2</v>
      </c>
      <c r="Y4320" s="4">
        <f t="shared" si="674"/>
        <v>8.8548296932229806E-2</v>
      </c>
      <c r="Z4320" s="4">
        <f t="shared" ref="Z4320:Z4383" si="675">Tasa_Fwd(F4292,B4292,F4320,B4320,28)</f>
        <v>8.7979595999995955E-2</v>
      </c>
    </row>
    <row r="4321" spans="1:26" x14ac:dyDescent="0.25">
      <c r="A4321" s="16">
        <f t="shared" si="673"/>
        <v>47854</v>
      </c>
      <c r="B4321">
        <f>+'[2]Ejercicio 1'!E4538</f>
        <v>4319</v>
      </c>
      <c r="C4321" s="5">
        <v>8.1959832770170132E-2</v>
      </c>
      <c r="D4321" s="4">
        <f t="shared" si="668"/>
        <v>8.0307313865798063E-2</v>
      </c>
      <c r="E4321" s="6">
        <f t="shared" si="669"/>
        <v>8.1127972954055383E-2</v>
      </c>
      <c r="F4321" s="7">
        <f t="shared" si="670"/>
        <v>8.0558641604879799E-2</v>
      </c>
      <c r="I4321" s="10">
        <v>4319</v>
      </c>
      <c r="J4321" s="8">
        <f t="shared" si="671"/>
        <v>8.3459832770170134E-2</v>
      </c>
      <c r="K4321" s="8">
        <f t="shared" si="671"/>
        <v>8.1807313865798065E-2</v>
      </c>
      <c r="L4321" s="8">
        <f t="shared" si="671"/>
        <v>8.2627972954055384E-2</v>
      </c>
      <c r="M4321" s="8">
        <f t="shared" si="666"/>
        <v>8.2058641604879801E-2</v>
      </c>
      <c r="P4321">
        <v>4319</v>
      </c>
      <c r="Q4321" s="8">
        <f t="shared" si="672"/>
        <v>8.0459832770170131E-2</v>
      </c>
      <c r="R4321" s="8">
        <f t="shared" si="672"/>
        <v>7.8807313865798062E-2</v>
      </c>
      <c r="S4321" s="8">
        <f t="shared" si="672"/>
        <v>7.9627972954055382E-2</v>
      </c>
      <c r="T4321" s="8">
        <f t="shared" si="667"/>
        <v>7.9058641604879798E-2</v>
      </c>
      <c r="W4321">
        <v>4319</v>
      </c>
      <c r="X4321" s="4">
        <f t="shared" si="665"/>
        <v>8.9379663237704937E-2</v>
      </c>
      <c r="Y4321" s="4">
        <f t="shared" si="674"/>
        <v>8.8551805379335394E-2</v>
      </c>
      <c r="Z4321" s="4">
        <f t="shared" si="675"/>
        <v>8.7983050975975557E-2</v>
      </c>
    </row>
    <row r="4322" spans="1:26" x14ac:dyDescent="0.25">
      <c r="A4322" s="16">
        <f t="shared" si="673"/>
        <v>47855</v>
      </c>
      <c r="B4322">
        <f>+'[2]Ejercicio 1'!E4539</f>
        <v>4320</v>
      </c>
      <c r="C4322" s="5">
        <v>8.1961622935514511E-2</v>
      </c>
      <c r="D4322" s="4">
        <f t="shared" si="668"/>
        <v>8.0309032805663469E-2</v>
      </c>
      <c r="E4322" s="6">
        <f t="shared" si="669"/>
        <v>8.1129727145201128E-2</v>
      </c>
      <c r="F4322" s="7">
        <f t="shared" si="670"/>
        <v>8.0560371315174795E-2</v>
      </c>
      <c r="I4322" s="10">
        <v>4320</v>
      </c>
      <c r="J4322" s="8">
        <f t="shared" si="671"/>
        <v>8.3461622935514512E-2</v>
      </c>
      <c r="K4322" s="8">
        <f t="shared" si="671"/>
        <v>8.180903280566347E-2</v>
      </c>
      <c r="L4322" s="8">
        <f t="shared" si="671"/>
        <v>8.2629727145201129E-2</v>
      </c>
      <c r="M4322" s="8">
        <f t="shared" si="666"/>
        <v>8.2060371315174796E-2</v>
      </c>
      <c r="P4322">
        <v>4320</v>
      </c>
      <c r="Q4322" s="8">
        <f t="shared" si="672"/>
        <v>8.046162293551451E-2</v>
      </c>
      <c r="R4322" s="8">
        <f t="shared" si="672"/>
        <v>7.8809032805663468E-2</v>
      </c>
      <c r="S4322" s="8">
        <f t="shared" si="672"/>
        <v>7.9629727145201126E-2</v>
      </c>
      <c r="T4322" s="8">
        <f t="shared" si="667"/>
        <v>7.9060371315174793E-2</v>
      </c>
      <c r="W4322">
        <v>4320</v>
      </c>
      <c r="X4322" s="4">
        <f t="shared" si="665"/>
        <v>8.9383250147132429E-2</v>
      </c>
      <c r="Y4322" s="4">
        <f t="shared" si="674"/>
        <v>8.8555313824951187E-2</v>
      </c>
      <c r="Z4322" s="4">
        <f t="shared" si="675"/>
        <v>8.7986505948369445E-2</v>
      </c>
    </row>
    <row r="4323" spans="1:26" x14ac:dyDescent="0.25">
      <c r="A4323" s="16">
        <f t="shared" si="673"/>
        <v>47856</v>
      </c>
      <c r="B4323">
        <f>+'[2]Ejercicio 1'!E4540</f>
        <v>4321</v>
      </c>
      <c r="C4323" s="5">
        <v>8.1963413100858903E-2</v>
      </c>
      <c r="D4323" s="4">
        <f t="shared" si="668"/>
        <v>8.0310751744035111E-2</v>
      </c>
      <c r="E4323" s="6">
        <f t="shared" si="669"/>
        <v>8.1131481335585287E-2</v>
      </c>
      <c r="F4323" s="7">
        <f t="shared" si="670"/>
        <v>8.0562101024199376E-2</v>
      </c>
      <c r="I4323" s="10">
        <v>4321</v>
      </c>
      <c r="J4323" s="8">
        <f t="shared" si="671"/>
        <v>8.3463413100858905E-2</v>
      </c>
      <c r="K4323" s="8">
        <f t="shared" si="671"/>
        <v>8.1810751744035112E-2</v>
      </c>
      <c r="L4323" s="8">
        <f t="shared" si="671"/>
        <v>8.2631481335585288E-2</v>
      </c>
      <c r="M4323" s="8">
        <f t="shared" si="666"/>
        <v>8.2062101024199377E-2</v>
      </c>
      <c r="P4323">
        <v>4321</v>
      </c>
      <c r="Q4323" s="8">
        <f t="shared" si="672"/>
        <v>8.0463413100858902E-2</v>
      </c>
      <c r="R4323" s="8">
        <f t="shared" si="672"/>
        <v>7.881075174403511E-2</v>
      </c>
      <c r="S4323" s="8">
        <f t="shared" si="672"/>
        <v>7.9631481335585286E-2</v>
      </c>
      <c r="T4323" s="8">
        <f t="shared" si="667"/>
        <v>7.9062101024199374E-2</v>
      </c>
      <c r="W4323">
        <v>4321</v>
      </c>
      <c r="X4323" s="4">
        <f t="shared" si="665"/>
        <v>8.9386837058110347E-2</v>
      </c>
      <c r="Y4323" s="4">
        <f t="shared" si="674"/>
        <v>8.8558822269035886E-2</v>
      </c>
      <c r="Z4323" s="4">
        <f t="shared" si="675"/>
        <v>8.7989960917614435E-2</v>
      </c>
    </row>
    <row r="4324" spans="1:26" x14ac:dyDescent="0.25">
      <c r="A4324" s="16">
        <f t="shared" si="673"/>
        <v>47857</v>
      </c>
      <c r="B4324">
        <f>+'[2]Ejercicio 1'!E4541</f>
        <v>4322</v>
      </c>
      <c r="C4324" s="5">
        <v>8.1965203266203282E-2</v>
      </c>
      <c r="D4324" s="4">
        <f t="shared" si="668"/>
        <v>8.0312470680913031E-2</v>
      </c>
      <c r="E4324" s="6">
        <f t="shared" si="669"/>
        <v>8.1133235525206099E-2</v>
      </c>
      <c r="F4324" s="7">
        <f t="shared" si="670"/>
        <v>8.0563830731950697E-2</v>
      </c>
      <c r="I4324" s="10">
        <v>4322</v>
      </c>
      <c r="J4324" s="8">
        <f t="shared" si="671"/>
        <v>8.3465203266203283E-2</v>
      </c>
      <c r="K4324" s="8">
        <f t="shared" si="671"/>
        <v>8.1812470680913033E-2</v>
      </c>
      <c r="L4324" s="8">
        <f t="shared" si="671"/>
        <v>8.26332355252061E-2</v>
      </c>
      <c r="M4324" s="8">
        <f t="shared" si="666"/>
        <v>8.2063830731950699E-2</v>
      </c>
      <c r="P4324">
        <v>4322</v>
      </c>
      <c r="Q4324" s="8">
        <f t="shared" si="672"/>
        <v>8.0465203266203281E-2</v>
      </c>
      <c r="R4324" s="8">
        <f t="shared" si="672"/>
        <v>7.881247068091303E-2</v>
      </c>
      <c r="S4324" s="8">
        <f t="shared" si="672"/>
        <v>7.9633235525206097E-2</v>
      </c>
      <c r="T4324" s="8">
        <f t="shared" si="667"/>
        <v>7.9063830731950696E-2</v>
      </c>
      <c r="W4324">
        <v>4322</v>
      </c>
      <c r="X4324" s="4">
        <f t="shared" si="665"/>
        <v>8.9390423970638219E-2</v>
      </c>
      <c r="Y4324" s="4">
        <f t="shared" si="674"/>
        <v>8.8562330711547343E-2</v>
      </c>
      <c r="Z4324" s="4">
        <f t="shared" si="675"/>
        <v>8.7993415882831216E-2</v>
      </c>
    </row>
    <row r="4325" spans="1:26" x14ac:dyDescent="0.25">
      <c r="A4325" s="16">
        <f t="shared" si="673"/>
        <v>47858</v>
      </c>
      <c r="B4325">
        <f>+'[2]Ejercicio 1'!E4542</f>
        <v>4323</v>
      </c>
      <c r="C4325" s="5">
        <v>8.1966993431547674E-2</v>
      </c>
      <c r="D4325" s="4">
        <f t="shared" si="668"/>
        <v>8.0314189616297202E-2</v>
      </c>
      <c r="E4325" s="6">
        <f t="shared" si="669"/>
        <v>8.1134989714065325E-2</v>
      </c>
      <c r="F4325" s="7">
        <f t="shared" si="670"/>
        <v>8.0565560438428746E-2</v>
      </c>
      <c r="I4325" s="10">
        <v>4323</v>
      </c>
      <c r="J4325" s="8">
        <f t="shared" si="671"/>
        <v>8.3466993431547676E-2</v>
      </c>
      <c r="K4325" s="8">
        <f t="shared" si="671"/>
        <v>8.1814189616297203E-2</v>
      </c>
      <c r="L4325" s="8">
        <f t="shared" si="671"/>
        <v>8.2634989714065327E-2</v>
      </c>
      <c r="M4325" s="8">
        <f t="shared" si="666"/>
        <v>8.2065560438428747E-2</v>
      </c>
      <c r="P4325">
        <v>4323</v>
      </c>
      <c r="Q4325" s="8">
        <f t="shared" si="672"/>
        <v>8.0466993431547673E-2</v>
      </c>
      <c r="R4325" s="8">
        <f t="shared" si="672"/>
        <v>7.8814189616297201E-2</v>
      </c>
      <c r="S4325" s="8">
        <f t="shared" si="672"/>
        <v>7.9634989714065324E-2</v>
      </c>
      <c r="T4325" s="8">
        <f t="shared" si="667"/>
        <v>7.9065560438428745E-2</v>
      </c>
      <c r="W4325">
        <v>4323</v>
      </c>
      <c r="X4325" s="4">
        <f t="shared" si="665"/>
        <v>8.9394010884716504E-2</v>
      </c>
      <c r="Y4325" s="4">
        <f t="shared" si="674"/>
        <v>8.8565839152568132E-2</v>
      </c>
      <c r="Z4325" s="4">
        <f t="shared" si="675"/>
        <v>8.7996870844459438E-2</v>
      </c>
    </row>
    <row r="4326" spans="1:26" x14ac:dyDescent="0.25">
      <c r="A4326" s="16">
        <f t="shared" si="673"/>
        <v>47859</v>
      </c>
      <c r="B4326">
        <f>+'[2]Ejercicio 1'!E4543</f>
        <v>4324</v>
      </c>
      <c r="C4326" s="5">
        <v>8.1968783596892053E-2</v>
      </c>
      <c r="D4326" s="4">
        <f t="shared" si="668"/>
        <v>8.0315908550187623E-2</v>
      </c>
      <c r="E4326" s="6">
        <f t="shared" si="669"/>
        <v>8.1136743902162967E-2</v>
      </c>
      <c r="F4326" s="7">
        <f t="shared" si="670"/>
        <v>8.056729014363638E-2</v>
      </c>
      <c r="I4326" s="10">
        <v>4324</v>
      </c>
      <c r="J4326" s="8">
        <f t="shared" si="671"/>
        <v>8.3468783596892054E-2</v>
      </c>
      <c r="K4326" s="8">
        <f t="shared" si="671"/>
        <v>8.1815908550187624E-2</v>
      </c>
      <c r="L4326" s="8">
        <f t="shared" si="671"/>
        <v>8.2636743902162968E-2</v>
      </c>
      <c r="M4326" s="8">
        <f t="shared" si="666"/>
        <v>8.2067290143636382E-2</v>
      </c>
      <c r="P4326">
        <v>4324</v>
      </c>
      <c r="Q4326" s="8">
        <f t="shared" si="672"/>
        <v>8.0468783596892052E-2</v>
      </c>
      <c r="R4326" s="8">
        <f t="shared" si="672"/>
        <v>7.8815908550187622E-2</v>
      </c>
      <c r="S4326" s="8">
        <f t="shared" si="672"/>
        <v>7.9636743902162965E-2</v>
      </c>
      <c r="T4326" s="8">
        <f t="shared" si="667"/>
        <v>7.9067290143636379E-2</v>
      </c>
      <c r="W4326">
        <v>4324</v>
      </c>
      <c r="X4326" s="4">
        <f t="shared" si="665"/>
        <v>8.9397597800334655E-2</v>
      </c>
      <c r="Y4326" s="4">
        <f t="shared" si="674"/>
        <v>8.8569347592058714E-2</v>
      </c>
      <c r="Z4326" s="4">
        <f t="shared" si="675"/>
        <v>8.8000325802501944E-2</v>
      </c>
    </row>
    <row r="4327" spans="1:26" x14ac:dyDescent="0.25">
      <c r="A4327" s="16">
        <f t="shared" si="673"/>
        <v>47860</v>
      </c>
      <c r="B4327">
        <f>+'[2]Ejercicio 1'!E4544</f>
        <v>4325</v>
      </c>
      <c r="C4327" s="5">
        <v>8.1970573762236432E-2</v>
      </c>
      <c r="D4327" s="4">
        <f t="shared" si="668"/>
        <v>8.031762748258453E-2</v>
      </c>
      <c r="E4327" s="6">
        <f t="shared" si="669"/>
        <v>8.1138498089498134E-2</v>
      </c>
      <c r="F4327" s="7">
        <f t="shared" si="670"/>
        <v>8.0569019847570741E-2</v>
      </c>
      <c r="I4327" s="10">
        <v>4325</v>
      </c>
      <c r="J4327" s="8">
        <f t="shared" si="671"/>
        <v>8.3470573762236433E-2</v>
      </c>
      <c r="K4327" s="8">
        <f t="shared" si="671"/>
        <v>8.1817627482584532E-2</v>
      </c>
      <c r="L4327" s="8">
        <f t="shared" si="671"/>
        <v>8.2638498089498136E-2</v>
      </c>
      <c r="M4327" s="8">
        <f t="shared" si="666"/>
        <v>8.2069019847570743E-2</v>
      </c>
      <c r="P4327">
        <v>4325</v>
      </c>
      <c r="Q4327" s="8">
        <f t="shared" si="672"/>
        <v>8.047057376223643E-2</v>
      </c>
      <c r="R4327" s="8">
        <f t="shared" si="672"/>
        <v>7.8817627482584529E-2</v>
      </c>
      <c r="S4327" s="8">
        <f t="shared" si="672"/>
        <v>7.9638498089498133E-2</v>
      </c>
      <c r="T4327" s="8">
        <f t="shared" si="667"/>
        <v>7.906901984757074E-2</v>
      </c>
      <c r="W4327">
        <v>4325</v>
      </c>
      <c r="X4327" s="4">
        <f t="shared" si="665"/>
        <v>8.9401184717523424E-2</v>
      </c>
      <c r="Y4327" s="4">
        <f t="shared" si="674"/>
        <v>8.8572856030057726E-2</v>
      </c>
      <c r="Z4327" s="4">
        <f t="shared" si="675"/>
        <v>8.8003780756955904E-2</v>
      </c>
    </row>
    <row r="4328" spans="1:26" x14ac:dyDescent="0.25">
      <c r="A4328" s="16">
        <f t="shared" si="673"/>
        <v>47861</v>
      </c>
      <c r="B4328">
        <f>+'[2]Ejercicio 1'!E4545</f>
        <v>4326</v>
      </c>
      <c r="C4328" s="5">
        <v>8.1972363927580824E-2</v>
      </c>
      <c r="D4328" s="4">
        <f t="shared" si="668"/>
        <v>8.0319346413487286E-2</v>
      </c>
      <c r="E4328" s="6">
        <f t="shared" si="669"/>
        <v>8.1140252276069955E-2</v>
      </c>
      <c r="F4328" s="7">
        <f t="shared" si="670"/>
        <v>8.0570749550234702E-2</v>
      </c>
      <c r="I4328" s="10">
        <v>4326</v>
      </c>
      <c r="J4328" s="8">
        <f t="shared" si="671"/>
        <v>8.3472363927580825E-2</v>
      </c>
      <c r="K4328" s="8">
        <f t="shared" si="671"/>
        <v>8.1819346413487287E-2</v>
      </c>
      <c r="L4328" s="8">
        <f t="shared" si="671"/>
        <v>8.2640252276069956E-2</v>
      </c>
      <c r="M4328" s="8">
        <f t="shared" si="666"/>
        <v>8.2070749550234703E-2</v>
      </c>
      <c r="P4328">
        <v>4326</v>
      </c>
      <c r="Q4328" s="8">
        <f t="shared" si="672"/>
        <v>8.0472363927580823E-2</v>
      </c>
      <c r="R4328" s="8">
        <f t="shared" si="672"/>
        <v>7.8819346413487285E-2</v>
      </c>
      <c r="S4328" s="8">
        <f t="shared" si="672"/>
        <v>7.9640252276069953E-2</v>
      </c>
      <c r="T4328" s="8">
        <f t="shared" si="667"/>
        <v>7.9070749550234701E-2</v>
      </c>
      <c r="W4328">
        <v>4326</v>
      </c>
      <c r="X4328" s="4">
        <f t="shared" si="665"/>
        <v>8.9404771636251615E-2</v>
      </c>
      <c r="Y4328" s="4">
        <f t="shared" si="674"/>
        <v>8.8576364466442223E-2</v>
      </c>
      <c r="Z4328" s="4">
        <f t="shared" si="675"/>
        <v>8.8007235707824163E-2</v>
      </c>
    </row>
    <row r="4329" spans="1:26" x14ac:dyDescent="0.25">
      <c r="A4329" s="16">
        <f t="shared" si="673"/>
        <v>47862</v>
      </c>
      <c r="B4329">
        <f>+'[2]Ejercicio 1'!E4546</f>
        <v>4327</v>
      </c>
      <c r="C4329" s="5">
        <v>8.1974154092925203E-2</v>
      </c>
      <c r="D4329" s="4">
        <f t="shared" si="668"/>
        <v>8.0321065342896319E-2</v>
      </c>
      <c r="E4329" s="6">
        <f t="shared" si="669"/>
        <v>8.1142006461881078E-2</v>
      </c>
      <c r="F4329" s="7">
        <f t="shared" si="670"/>
        <v>8.057247925162539E-2</v>
      </c>
      <c r="I4329" s="10">
        <v>4327</v>
      </c>
      <c r="J4329" s="8">
        <f t="shared" si="671"/>
        <v>8.3474154092925204E-2</v>
      </c>
      <c r="K4329" s="8">
        <f t="shared" si="671"/>
        <v>8.1821065342896321E-2</v>
      </c>
      <c r="L4329" s="8">
        <f t="shared" si="671"/>
        <v>8.2642006461881079E-2</v>
      </c>
      <c r="M4329" s="8">
        <f t="shared" si="666"/>
        <v>8.2072479251625391E-2</v>
      </c>
      <c r="P4329">
        <v>4327</v>
      </c>
      <c r="Q4329" s="8">
        <f t="shared" si="672"/>
        <v>8.0474154092925201E-2</v>
      </c>
      <c r="R4329" s="8">
        <f t="shared" si="672"/>
        <v>7.8821065342896318E-2</v>
      </c>
      <c r="S4329" s="8">
        <f t="shared" si="672"/>
        <v>7.9642006461881076E-2</v>
      </c>
      <c r="T4329" s="8">
        <f t="shared" si="667"/>
        <v>7.9072479251625388E-2</v>
      </c>
      <c r="W4329">
        <v>4327</v>
      </c>
      <c r="X4329" s="4">
        <f t="shared" si="665"/>
        <v>8.9408358556530218E-2</v>
      </c>
      <c r="Y4329" s="4">
        <f t="shared" si="674"/>
        <v>8.8579872901378198E-2</v>
      </c>
      <c r="Z4329" s="4">
        <f t="shared" si="675"/>
        <v>8.8010690655103863E-2</v>
      </c>
    </row>
    <row r="4330" spans="1:26" x14ac:dyDescent="0.25">
      <c r="A4330" s="16">
        <f t="shared" si="673"/>
        <v>47863</v>
      </c>
      <c r="B4330">
        <f>+'[2]Ejercicio 1'!E4547</f>
        <v>4328</v>
      </c>
      <c r="C4330" s="5">
        <v>8.1975944258269595E-2</v>
      </c>
      <c r="D4330" s="4">
        <f t="shared" si="668"/>
        <v>8.0322784270811617E-2</v>
      </c>
      <c r="E4330" s="6">
        <f t="shared" si="669"/>
        <v>8.1143760646928839E-2</v>
      </c>
      <c r="F4330" s="7">
        <f t="shared" si="670"/>
        <v>8.0574208951745677E-2</v>
      </c>
      <c r="I4330" s="10">
        <v>4328</v>
      </c>
      <c r="J4330" s="8">
        <f t="shared" si="671"/>
        <v>8.3475944258269597E-2</v>
      </c>
      <c r="K4330" s="8">
        <f t="shared" si="671"/>
        <v>8.1822784270811619E-2</v>
      </c>
      <c r="L4330" s="8">
        <f t="shared" si="671"/>
        <v>8.264376064692884E-2</v>
      </c>
      <c r="M4330" s="8">
        <f t="shared" si="666"/>
        <v>8.2074208951745678E-2</v>
      </c>
      <c r="P4330">
        <v>4328</v>
      </c>
      <c r="Q4330" s="8">
        <f t="shared" si="672"/>
        <v>8.0475944258269594E-2</v>
      </c>
      <c r="R4330" s="8">
        <f t="shared" si="672"/>
        <v>7.8822784270811616E-2</v>
      </c>
      <c r="S4330" s="8">
        <f t="shared" si="672"/>
        <v>7.9643760646928838E-2</v>
      </c>
      <c r="T4330" s="8">
        <f t="shared" si="667"/>
        <v>7.9074208951745675E-2</v>
      </c>
      <c r="W4330">
        <v>4328</v>
      </c>
      <c r="X4330" s="4">
        <f t="shared" si="665"/>
        <v>8.9411945478358776E-2</v>
      </c>
      <c r="Y4330" s="4">
        <f t="shared" si="674"/>
        <v>8.8583381334741806E-2</v>
      </c>
      <c r="Z4330" s="4">
        <f t="shared" si="675"/>
        <v>8.801414559923465E-2</v>
      </c>
    </row>
    <row r="4331" spans="1:26" x14ac:dyDescent="0.25">
      <c r="A4331" s="16">
        <f t="shared" si="673"/>
        <v>47864</v>
      </c>
      <c r="B4331">
        <f>+'[2]Ejercicio 1'!E4548</f>
        <v>4329</v>
      </c>
      <c r="C4331" s="5">
        <v>8.1977734423613974E-2</v>
      </c>
      <c r="D4331" s="4">
        <f t="shared" si="668"/>
        <v>8.0324503197232999E-2</v>
      </c>
      <c r="E4331" s="6">
        <f t="shared" si="669"/>
        <v>8.1145514831215029E-2</v>
      </c>
      <c r="F4331" s="7">
        <f t="shared" si="670"/>
        <v>8.0575938650592677E-2</v>
      </c>
      <c r="I4331" s="10">
        <v>4329</v>
      </c>
      <c r="J4331" s="8">
        <f t="shared" si="671"/>
        <v>8.3477734423613975E-2</v>
      </c>
      <c r="K4331" s="8">
        <f t="shared" si="671"/>
        <v>8.1824503197233001E-2</v>
      </c>
      <c r="L4331" s="8">
        <f t="shared" si="671"/>
        <v>8.2645514831215031E-2</v>
      </c>
      <c r="M4331" s="8">
        <f t="shared" si="666"/>
        <v>8.2075938650592678E-2</v>
      </c>
      <c r="P4331">
        <v>4329</v>
      </c>
      <c r="Q4331" s="8">
        <f t="shared" si="672"/>
        <v>8.0477734423613972E-2</v>
      </c>
      <c r="R4331" s="8">
        <f t="shared" si="672"/>
        <v>7.8824503197232998E-2</v>
      </c>
      <c r="S4331" s="8">
        <f t="shared" si="672"/>
        <v>7.9645514831215028E-2</v>
      </c>
      <c r="T4331" s="8">
        <f t="shared" si="667"/>
        <v>7.9075938650592675E-2</v>
      </c>
      <c r="W4331">
        <v>4329</v>
      </c>
      <c r="X4331" s="4">
        <f t="shared" si="665"/>
        <v>8.9415532401736886E-2</v>
      </c>
      <c r="Y4331" s="4">
        <f t="shared" si="674"/>
        <v>8.8586889766614746E-2</v>
      </c>
      <c r="Z4331" s="4">
        <f t="shared" si="675"/>
        <v>8.8017600539337229E-2</v>
      </c>
    </row>
    <row r="4332" spans="1:26" x14ac:dyDescent="0.25">
      <c r="A4332" s="16">
        <f t="shared" si="673"/>
        <v>47865</v>
      </c>
      <c r="B4332">
        <f>+'[2]Ejercicio 1'!E4549</f>
        <v>4330</v>
      </c>
      <c r="C4332" s="5">
        <v>8.1979524588958366E-2</v>
      </c>
      <c r="D4332" s="4">
        <f t="shared" si="668"/>
        <v>8.0326222122160645E-2</v>
      </c>
      <c r="E4332" s="6">
        <f t="shared" si="669"/>
        <v>8.1147269014738732E-2</v>
      </c>
      <c r="F4332" s="7">
        <f t="shared" si="670"/>
        <v>8.0577668348169276E-2</v>
      </c>
      <c r="I4332" s="10">
        <v>4330</v>
      </c>
      <c r="J4332" s="8">
        <f t="shared" si="671"/>
        <v>8.3479524588958368E-2</v>
      </c>
      <c r="K4332" s="8">
        <f t="shared" si="671"/>
        <v>8.1826222122160647E-2</v>
      </c>
      <c r="L4332" s="8">
        <f t="shared" si="671"/>
        <v>8.2647269014738733E-2</v>
      </c>
      <c r="M4332" s="8">
        <f t="shared" si="666"/>
        <v>8.2077668348169278E-2</v>
      </c>
      <c r="P4332">
        <v>4330</v>
      </c>
      <c r="Q4332" s="8">
        <f t="shared" si="672"/>
        <v>8.0479524588958365E-2</v>
      </c>
      <c r="R4332" s="8">
        <f t="shared" si="672"/>
        <v>7.8826222122160644E-2</v>
      </c>
      <c r="S4332" s="8">
        <f t="shared" si="672"/>
        <v>7.9647269014738731E-2</v>
      </c>
      <c r="T4332" s="8">
        <f t="shared" si="667"/>
        <v>7.9077668348169275E-2</v>
      </c>
      <c r="W4332">
        <v>4330</v>
      </c>
      <c r="X4332" s="4">
        <f t="shared" si="665"/>
        <v>8.9419119326655278E-2</v>
      </c>
      <c r="Y4332" s="4">
        <f t="shared" si="674"/>
        <v>8.8590398196955716E-2</v>
      </c>
      <c r="Z4332" s="4">
        <f t="shared" si="675"/>
        <v>8.8021055476290896E-2</v>
      </c>
    </row>
    <row r="4333" spans="1:26" x14ac:dyDescent="0.25">
      <c r="A4333" s="16">
        <f t="shared" si="673"/>
        <v>47866</v>
      </c>
      <c r="B4333">
        <f>+'[2]Ejercicio 1'!E4550</f>
        <v>4331</v>
      </c>
      <c r="C4333" s="5">
        <v>8.1981314754302745E-2</v>
      </c>
      <c r="D4333" s="4">
        <f t="shared" si="668"/>
        <v>8.0327941045594584E-2</v>
      </c>
      <c r="E4333" s="6">
        <f t="shared" si="669"/>
        <v>8.1149023197499989E-2</v>
      </c>
      <c r="F4333" s="7">
        <f t="shared" si="670"/>
        <v>8.0579398044472603E-2</v>
      </c>
      <c r="I4333" s="10">
        <v>4331</v>
      </c>
      <c r="J4333" s="8">
        <f t="shared" si="671"/>
        <v>8.3481314754302746E-2</v>
      </c>
      <c r="K4333" s="8">
        <f t="shared" si="671"/>
        <v>8.1827941045594585E-2</v>
      </c>
      <c r="L4333" s="8">
        <f t="shared" si="671"/>
        <v>8.2649023197499991E-2</v>
      </c>
      <c r="M4333" s="8">
        <f t="shared" si="666"/>
        <v>8.2079398044472604E-2</v>
      </c>
      <c r="P4333">
        <v>4331</v>
      </c>
      <c r="Q4333" s="8">
        <f t="shared" si="672"/>
        <v>8.0481314754302744E-2</v>
      </c>
      <c r="R4333" s="8">
        <f t="shared" si="672"/>
        <v>7.8827941045594582E-2</v>
      </c>
      <c r="S4333" s="8">
        <f t="shared" si="672"/>
        <v>7.9649023197499988E-2</v>
      </c>
      <c r="T4333" s="8">
        <f t="shared" si="667"/>
        <v>7.9079398044472601E-2</v>
      </c>
      <c r="W4333">
        <v>4331</v>
      </c>
      <c r="X4333" s="4">
        <f t="shared" si="665"/>
        <v>8.9422706253133755E-2</v>
      </c>
      <c r="Y4333" s="4">
        <f t="shared" si="674"/>
        <v>8.859390662572432E-2</v>
      </c>
      <c r="Z4333" s="4">
        <f t="shared" si="675"/>
        <v>8.8024510409222073E-2</v>
      </c>
    </row>
    <row r="4334" spans="1:26" x14ac:dyDescent="0.25">
      <c r="A4334" s="16">
        <f t="shared" si="673"/>
        <v>47867</v>
      </c>
      <c r="B4334">
        <f>+'[2]Ejercicio 1'!E4551</f>
        <v>4332</v>
      </c>
      <c r="C4334" s="5">
        <v>8.1983104919647137E-2</v>
      </c>
      <c r="D4334" s="4">
        <f t="shared" si="668"/>
        <v>8.0329659967535202E-2</v>
      </c>
      <c r="E4334" s="6">
        <f t="shared" si="669"/>
        <v>8.1150777379499647E-2</v>
      </c>
      <c r="F4334" s="7">
        <f t="shared" si="670"/>
        <v>8.0581127739505529E-2</v>
      </c>
      <c r="I4334" s="10">
        <v>4332</v>
      </c>
      <c r="J4334" s="8">
        <f t="shared" si="671"/>
        <v>8.3483104919647139E-2</v>
      </c>
      <c r="K4334" s="8">
        <f t="shared" si="671"/>
        <v>8.1829659967535204E-2</v>
      </c>
      <c r="L4334" s="8">
        <f t="shared" si="671"/>
        <v>8.2650777379499649E-2</v>
      </c>
      <c r="M4334" s="8">
        <f t="shared" si="666"/>
        <v>8.208112773950553E-2</v>
      </c>
      <c r="P4334">
        <v>4332</v>
      </c>
      <c r="Q4334" s="8">
        <f t="shared" si="672"/>
        <v>8.0483104919647136E-2</v>
      </c>
      <c r="R4334" s="8">
        <f t="shared" si="672"/>
        <v>7.8829659967535201E-2</v>
      </c>
      <c r="S4334" s="8">
        <f t="shared" si="672"/>
        <v>7.9650777379499646E-2</v>
      </c>
      <c r="T4334" s="8">
        <f t="shared" si="667"/>
        <v>7.9081127739505527E-2</v>
      </c>
      <c r="W4334">
        <v>4332</v>
      </c>
      <c r="X4334" s="4">
        <f t="shared" si="665"/>
        <v>8.9426293181172747E-2</v>
      </c>
      <c r="Y4334" s="4">
        <f t="shared" si="674"/>
        <v>8.8597415053003128E-2</v>
      </c>
      <c r="Z4334" s="4">
        <f t="shared" si="675"/>
        <v>8.802796533856469E-2</v>
      </c>
    </row>
    <row r="4335" spans="1:26" x14ac:dyDescent="0.25">
      <c r="A4335" s="16">
        <f t="shared" si="673"/>
        <v>47868</v>
      </c>
      <c r="B4335">
        <f>+'[2]Ejercicio 1'!E4552</f>
        <v>4333</v>
      </c>
      <c r="C4335" s="5">
        <v>8.1984895084991516E-2</v>
      </c>
      <c r="D4335" s="4">
        <f t="shared" si="668"/>
        <v>8.0331378887981697E-2</v>
      </c>
      <c r="E4335" s="6">
        <f t="shared" si="669"/>
        <v>8.1152531560736832E-2</v>
      </c>
      <c r="F4335" s="7">
        <f t="shared" si="670"/>
        <v>8.0582857433265181E-2</v>
      </c>
      <c r="I4335" s="10">
        <v>4333</v>
      </c>
      <c r="J4335" s="8">
        <f t="shared" si="671"/>
        <v>8.3484895084991517E-2</v>
      </c>
      <c r="K4335" s="8">
        <f t="shared" si="671"/>
        <v>8.1831378887981698E-2</v>
      </c>
      <c r="L4335" s="8">
        <f t="shared" si="671"/>
        <v>8.2652531560736833E-2</v>
      </c>
      <c r="M4335" s="8">
        <f t="shared" si="666"/>
        <v>8.2082857433265183E-2</v>
      </c>
      <c r="P4335">
        <v>4333</v>
      </c>
      <c r="Q4335" s="8">
        <f t="shared" si="672"/>
        <v>8.0484895084991515E-2</v>
      </c>
      <c r="R4335" s="8">
        <f t="shared" si="672"/>
        <v>7.8831378887981696E-2</v>
      </c>
      <c r="S4335" s="8">
        <f t="shared" si="672"/>
        <v>7.9652531560736831E-2</v>
      </c>
      <c r="T4335" s="8">
        <f t="shared" si="667"/>
        <v>7.908285743326518E-2</v>
      </c>
      <c r="W4335">
        <v>4333</v>
      </c>
      <c r="X4335" s="4">
        <f t="shared" si="665"/>
        <v>8.9429880110751592E-2</v>
      </c>
      <c r="Y4335" s="4">
        <f t="shared" si="674"/>
        <v>8.8600923478749094E-2</v>
      </c>
      <c r="Z4335" s="4">
        <f t="shared" si="675"/>
        <v>8.8031420264758395E-2</v>
      </c>
    </row>
    <row r="4336" spans="1:26" x14ac:dyDescent="0.25">
      <c r="A4336" s="16">
        <f t="shared" si="673"/>
        <v>47869</v>
      </c>
      <c r="B4336">
        <f>+'[2]Ejercicio 1'!E4553</f>
        <v>4334</v>
      </c>
      <c r="C4336" s="5">
        <v>8.1986685250335908E-2</v>
      </c>
      <c r="D4336" s="4">
        <f t="shared" si="668"/>
        <v>8.0333097806934289E-2</v>
      </c>
      <c r="E4336" s="6">
        <f t="shared" si="669"/>
        <v>8.1154285741212431E-2</v>
      </c>
      <c r="F4336" s="7">
        <f t="shared" si="670"/>
        <v>8.058458712575442E-2</v>
      </c>
      <c r="I4336" s="10">
        <v>4334</v>
      </c>
      <c r="J4336" s="8">
        <f t="shared" si="671"/>
        <v>8.348668525033591E-2</v>
      </c>
      <c r="K4336" s="8">
        <f t="shared" si="671"/>
        <v>8.1833097806934291E-2</v>
      </c>
      <c r="L4336" s="8">
        <f t="shared" si="671"/>
        <v>8.2654285741212433E-2</v>
      </c>
      <c r="M4336" s="8">
        <f t="shared" si="666"/>
        <v>8.2084587125754421E-2</v>
      </c>
      <c r="P4336">
        <v>4334</v>
      </c>
      <c r="Q4336" s="8">
        <f t="shared" si="672"/>
        <v>8.0486685250335907E-2</v>
      </c>
      <c r="R4336" s="8">
        <f t="shared" si="672"/>
        <v>7.8833097806934288E-2</v>
      </c>
      <c r="S4336" s="8">
        <f t="shared" si="672"/>
        <v>7.965428574121243E-2</v>
      </c>
      <c r="T4336" s="8">
        <f t="shared" si="667"/>
        <v>7.9084587125754419E-2</v>
      </c>
      <c r="W4336">
        <v>4334</v>
      </c>
      <c r="X4336" s="4">
        <f t="shared" si="665"/>
        <v>8.9433467041880418E-2</v>
      </c>
      <c r="Y4336" s="4">
        <f t="shared" si="674"/>
        <v>8.8604431903006153E-2</v>
      </c>
      <c r="Z4336" s="4">
        <f t="shared" si="675"/>
        <v>8.8034875186923892E-2</v>
      </c>
    </row>
    <row r="4337" spans="1:26" x14ac:dyDescent="0.25">
      <c r="A4337" s="16">
        <f t="shared" si="673"/>
        <v>47870</v>
      </c>
      <c r="B4337">
        <f>+'[2]Ejercicio 1'!E4554</f>
        <v>4335</v>
      </c>
      <c r="C4337" s="5">
        <v>8.1988475415680287E-2</v>
      </c>
      <c r="D4337" s="4">
        <f t="shared" si="668"/>
        <v>8.033481672439316E-2</v>
      </c>
      <c r="E4337" s="6">
        <f t="shared" si="669"/>
        <v>8.1156039920924697E-2</v>
      </c>
      <c r="F4337" s="7">
        <f t="shared" si="670"/>
        <v>8.0586316816970385E-2</v>
      </c>
      <c r="I4337" s="10">
        <v>4335</v>
      </c>
      <c r="J4337" s="8">
        <f t="shared" si="671"/>
        <v>8.3488475415680288E-2</v>
      </c>
      <c r="K4337" s="8">
        <f t="shared" si="671"/>
        <v>8.1834816724393161E-2</v>
      </c>
      <c r="L4337" s="8">
        <f t="shared" si="671"/>
        <v>8.2656039920924698E-2</v>
      </c>
      <c r="M4337" s="8">
        <f t="shared" si="666"/>
        <v>8.2086316816970387E-2</v>
      </c>
      <c r="P4337">
        <v>4335</v>
      </c>
      <c r="Q4337" s="8">
        <f t="shared" si="672"/>
        <v>8.0488475415680286E-2</v>
      </c>
      <c r="R4337" s="8">
        <f t="shared" si="672"/>
        <v>7.8834816724393159E-2</v>
      </c>
      <c r="S4337" s="8">
        <f t="shared" si="672"/>
        <v>7.9656039920924696E-2</v>
      </c>
      <c r="T4337" s="8">
        <f t="shared" si="667"/>
        <v>7.9086316816970384E-2</v>
      </c>
      <c r="W4337">
        <v>4335</v>
      </c>
      <c r="X4337" s="4">
        <f t="shared" si="665"/>
        <v>8.9437053974559644E-2</v>
      </c>
      <c r="Y4337" s="4">
        <f t="shared" si="674"/>
        <v>8.8607940325647783E-2</v>
      </c>
      <c r="Z4337" s="4">
        <f t="shared" si="675"/>
        <v>8.8038330105503701E-2</v>
      </c>
    </row>
    <row r="4338" spans="1:26" x14ac:dyDescent="0.25">
      <c r="A4338" s="16">
        <f t="shared" si="673"/>
        <v>47871</v>
      </c>
      <c r="B4338">
        <f>+'[2]Ejercicio 1'!E4555</f>
        <v>4336</v>
      </c>
      <c r="C4338" s="5">
        <v>8.1990265581024679E-2</v>
      </c>
      <c r="D4338" s="4">
        <f t="shared" si="668"/>
        <v>8.0336535640358323E-2</v>
      </c>
      <c r="E4338" s="6">
        <f t="shared" si="669"/>
        <v>8.1157794099875363E-2</v>
      </c>
      <c r="F4338" s="7">
        <f t="shared" si="670"/>
        <v>8.058804650691595E-2</v>
      </c>
      <c r="I4338" s="10">
        <v>4336</v>
      </c>
      <c r="J4338" s="8">
        <f t="shared" si="671"/>
        <v>8.3490265581024681E-2</v>
      </c>
      <c r="K4338" s="8">
        <f t="shared" si="671"/>
        <v>8.1836535640358324E-2</v>
      </c>
      <c r="L4338" s="8">
        <f t="shared" si="671"/>
        <v>8.2657794099875365E-2</v>
      </c>
      <c r="M4338" s="8">
        <f t="shared" si="666"/>
        <v>8.2088046506915952E-2</v>
      </c>
      <c r="P4338">
        <v>4336</v>
      </c>
      <c r="Q4338" s="8">
        <f t="shared" si="672"/>
        <v>8.0490265581024678E-2</v>
      </c>
      <c r="R4338" s="8">
        <f t="shared" si="672"/>
        <v>7.8836535640358321E-2</v>
      </c>
      <c r="S4338" s="8">
        <f t="shared" si="672"/>
        <v>7.9657794099875362E-2</v>
      </c>
      <c r="T4338" s="8">
        <f t="shared" si="667"/>
        <v>7.9088046506915949E-2</v>
      </c>
      <c r="W4338">
        <v>4336</v>
      </c>
      <c r="X4338" s="4">
        <f t="shared" si="665"/>
        <v>8.9440640908777874E-2</v>
      </c>
      <c r="Y4338" s="4">
        <f t="shared" si="674"/>
        <v>8.8611448746840918E-2</v>
      </c>
      <c r="Z4338" s="4">
        <f t="shared" si="675"/>
        <v>8.8041785020934585E-2</v>
      </c>
    </row>
    <row r="4339" spans="1:26" x14ac:dyDescent="0.25">
      <c r="A4339" s="16">
        <f t="shared" si="673"/>
        <v>47872</v>
      </c>
      <c r="B4339">
        <f>+'[2]Ejercicio 1'!E4556</f>
        <v>4337</v>
      </c>
      <c r="C4339" s="5">
        <v>8.1992055746369058E-2</v>
      </c>
      <c r="D4339" s="4">
        <f t="shared" si="668"/>
        <v>8.0338254554829791E-2</v>
      </c>
      <c r="E4339" s="6">
        <f t="shared" si="669"/>
        <v>8.1159548278063556E-2</v>
      </c>
      <c r="F4339" s="7">
        <f t="shared" si="670"/>
        <v>8.0589776195588242E-2</v>
      </c>
      <c r="I4339" s="10">
        <v>4337</v>
      </c>
      <c r="J4339" s="8">
        <f t="shared" si="671"/>
        <v>8.3492055746369059E-2</v>
      </c>
      <c r="K4339" s="8">
        <f t="shared" si="671"/>
        <v>8.1838254554829792E-2</v>
      </c>
      <c r="L4339" s="8">
        <f t="shared" si="671"/>
        <v>8.2659548278063558E-2</v>
      </c>
      <c r="M4339" s="8">
        <f t="shared" si="666"/>
        <v>8.2089776195588243E-2</v>
      </c>
      <c r="P4339">
        <v>4337</v>
      </c>
      <c r="Q4339" s="8">
        <f t="shared" si="672"/>
        <v>8.0492055746369057E-2</v>
      </c>
      <c r="R4339" s="8">
        <f t="shared" si="672"/>
        <v>7.883825455482979E-2</v>
      </c>
      <c r="S4339" s="8">
        <f t="shared" si="672"/>
        <v>7.9659548278063555E-2</v>
      </c>
      <c r="T4339" s="8">
        <f t="shared" si="667"/>
        <v>7.9089776195588241E-2</v>
      </c>
      <c r="W4339">
        <v>4337</v>
      </c>
      <c r="X4339" s="4">
        <f t="shared" si="665"/>
        <v>8.9444227844556592E-2</v>
      </c>
      <c r="Y4339" s="4">
        <f t="shared" si="674"/>
        <v>8.8614957166420386E-2</v>
      </c>
      <c r="Z4339" s="4">
        <f t="shared" si="675"/>
        <v>8.8045239932776909E-2</v>
      </c>
    </row>
    <row r="4340" spans="1:26" x14ac:dyDescent="0.25">
      <c r="A4340" s="16">
        <f t="shared" si="673"/>
        <v>47873</v>
      </c>
      <c r="B4340">
        <f>+'[2]Ejercicio 1'!E4557</f>
        <v>4338</v>
      </c>
      <c r="C4340" s="5">
        <v>8.199384591171345E-2</v>
      </c>
      <c r="D4340" s="4">
        <f t="shared" si="668"/>
        <v>8.033997346780776E-2</v>
      </c>
      <c r="E4340" s="6">
        <f t="shared" si="669"/>
        <v>8.1161302455490178E-2</v>
      </c>
      <c r="F4340" s="7">
        <f t="shared" si="670"/>
        <v>8.0591505882990119E-2</v>
      </c>
      <c r="I4340" s="10">
        <v>4338</v>
      </c>
      <c r="J4340" s="8">
        <f t="shared" si="671"/>
        <v>8.3493845911713452E-2</v>
      </c>
      <c r="K4340" s="8">
        <f t="shared" si="671"/>
        <v>8.1839973467807761E-2</v>
      </c>
      <c r="L4340" s="8">
        <f t="shared" si="671"/>
        <v>8.2661302455490179E-2</v>
      </c>
      <c r="M4340" s="8">
        <f t="shared" si="666"/>
        <v>8.2091505882990121E-2</v>
      </c>
      <c r="P4340">
        <v>4338</v>
      </c>
      <c r="Q4340" s="8">
        <f t="shared" si="672"/>
        <v>8.0493845911713449E-2</v>
      </c>
      <c r="R4340" s="8">
        <f t="shared" si="672"/>
        <v>7.8839973467807759E-2</v>
      </c>
      <c r="S4340" s="8">
        <f t="shared" si="672"/>
        <v>7.9661302455490177E-2</v>
      </c>
      <c r="T4340" s="8">
        <f t="shared" si="667"/>
        <v>7.9091505882990118E-2</v>
      </c>
      <c r="W4340">
        <v>4338</v>
      </c>
      <c r="X4340" s="4">
        <f t="shared" si="665"/>
        <v>8.944781478189627E-2</v>
      </c>
      <c r="Y4340" s="4">
        <f t="shared" si="674"/>
        <v>8.8618465584550471E-2</v>
      </c>
      <c r="Z4340" s="4">
        <f t="shared" si="675"/>
        <v>8.8048694840596742E-2</v>
      </c>
    </row>
    <row r="4341" spans="1:26" x14ac:dyDescent="0.25">
      <c r="A4341" s="16">
        <f t="shared" si="673"/>
        <v>47874</v>
      </c>
      <c r="B4341">
        <f>+'[2]Ejercicio 1'!E4558</f>
        <v>4339</v>
      </c>
      <c r="C4341" s="5">
        <v>8.1995636077057829E-2</v>
      </c>
      <c r="D4341" s="4">
        <f t="shared" si="668"/>
        <v>8.0341692379291618E-2</v>
      </c>
      <c r="E4341" s="6">
        <f t="shared" si="669"/>
        <v>8.1163056632154326E-2</v>
      </c>
      <c r="F4341" s="7">
        <f t="shared" si="670"/>
        <v>8.0593235569118724E-2</v>
      </c>
      <c r="I4341" s="10">
        <v>4339</v>
      </c>
      <c r="J4341" s="8">
        <f t="shared" si="671"/>
        <v>8.349563607705783E-2</v>
      </c>
      <c r="K4341" s="8">
        <f t="shared" si="671"/>
        <v>8.184169237929162E-2</v>
      </c>
      <c r="L4341" s="8">
        <f t="shared" si="671"/>
        <v>8.2663056632154328E-2</v>
      </c>
      <c r="M4341" s="8">
        <f t="shared" si="666"/>
        <v>8.2093235569118725E-2</v>
      </c>
      <c r="P4341">
        <v>4339</v>
      </c>
      <c r="Q4341" s="8">
        <f t="shared" si="672"/>
        <v>8.0495636077057828E-2</v>
      </c>
      <c r="R4341" s="8">
        <f t="shared" si="672"/>
        <v>7.8841692379291617E-2</v>
      </c>
      <c r="S4341" s="8">
        <f t="shared" si="672"/>
        <v>7.9663056632154325E-2</v>
      </c>
      <c r="T4341" s="8">
        <f t="shared" si="667"/>
        <v>7.9093235569118722E-2</v>
      </c>
      <c r="W4341">
        <v>4339</v>
      </c>
      <c r="X4341" s="4">
        <f t="shared" si="665"/>
        <v>8.9451401720775384E-2</v>
      </c>
      <c r="Y4341" s="4">
        <f t="shared" si="674"/>
        <v>8.8621974001148587E-2</v>
      </c>
      <c r="Z4341" s="4">
        <f t="shared" si="675"/>
        <v>8.8052149745264818E-2</v>
      </c>
    </row>
    <row r="4342" spans="1:26" x14ac:dyDescent="0.25">
      <c r="A4342" s="16">
        <f t="shared" si="673"/>
        <v>47875</v>
      </c>
      <c r="B4342">
        <f>+'[2]Ejercicio 1'!E4559</f>
        <v>4340</v>
      </c>
      <c r="C4342" s="5">
        <v>8.1997426242402222E-2</v>
      </c>
      <c r="D4342" s="4">
        <f t="shared" si="668"/>
        <v>8.0343411289281783E-2</v>
      </c>
      <c r="E4342" s="6">
        <f t="shared" si="669"/>
        <v>8.1164810808056001E-2</v>
      </c>
      <c r="F4342" s="7">
        <f t="shared" si="670"/>
        <v>8.0594965253976927E-2</v>
      </c>
      <c r="I4342" s="10">
        <v>4340</v>
      </c>
      <c r="J4342" s="8">
        <f t="shared" si="671"/>
        <v>8.3497426242402223E-2</v>
      </c>
      <c r="K4342" s="8">
        <f t="shared" si="671"/>
        <v>8.1843411289281784E-2</v>
      </c>
      <c r="L4342" s="8">
        <f t="shared" si="671"/>
        <v>8.2664810808056002E-2</v>
      </c>
      <c r="M4342" s="8">
        <f t="shared" si="666"/>
        <v>8.2094965253976929E-2</v>
      </c>
      <c r="P4342">
        <v>4340</v>
      </c>
      <c r="Q4342" s="8">
        <f t="shared" si="672"/>
        <v>8.049742624240222E-2</v>
      </c>
      <c r="R4342" s="8">
        <f t="shared" si="672"/>
        <v>7.8843411289281781E-2</v>
      </c>
      <c r="S4342" s="8">
        <f t="shared" si="672"/>
        <v>7.9664810808056E-2</v>
      </c>
      <c r="T4342" s="8">
        <f t="shared" si="667"/>
        <v>7.9094965253976926E-2</v>
      </c>
      <c r="W4342">
        <v>4340</v>
      </c>
      <c r="X4342" s="4">
        <f t="shared" si="665"/>
        <v>8.9454988661204021E-2</v>
      </c>
      <c r="Y4342" s="4">
        <f t="shared" si="674"/>
        <v>8.8625482416214749E-2</v>
      </c>
      <c r="Z4342" s="4">
        <f t="shared" si="675"/>
        <v>8.805560464634718E-2</v>
      </c>
    </row>
    <row r="4343" spans="1:26" x14ac:dyDescent="0.25">
      <c r="A4343" s="16">
        <f t="shared" si="673"/>
        <v>47876</v>
      </c>
      <c r="B4343">
        <f>+'[2]Ejercicio 1'!E4560</f>
        <v>4341</v>
      </c>
      <c r="C4343" s="5">
        <v>8.19992164077466E-2</v>
      </c>
      <c r="D4343" s="4">
        <f t="shared" si="668"/>
        <v>8.0345130197778253E-2</v>
      </c>
      <c r="E4343" s="6">
        <f t="shared" si="669"/>
        <v>8.1166564983196091E-2</v>
      </c>
      <c r="F4343" s="7">
        <f t="shared" si="670"/>
        <v>8.0596694937561858E-2</v>
      </c>
      <c r="I4343" s="10">
        <v>4341</v>
      </c>
      <c r="J4343" s="8">
        <f t="shared" si="671"/>
        <v>8.3499216407746601E-2</v>
      </c>
      <c r="K4343" s="8">
        <f t="shared" si="671"/>
        <v>8.1845130197778254E-2</v>
      </c>
      <c r="L4343" s="8">
        <f t="shared" si="671"/>
        <v>8.2666564983196092E-2</v>
      </c>
      <c r="M4343" s="8">
        <f t="shared" si="666"/>
        <v>8.2096694937561859E-2</v>
      </c>
      <c r="P4343">
        <v>4341</v>
      </c>
      <c r="Q4343" s="8">
        <f t="shared" si="672"/>
        <v>8.0499216407746599E-2</v>
      </c>
      <c r="R4343" s="8">
        <f t="shared" si="672"/>
        <v>7.8845130197778251E-2</v>
      </c>
      <c r="S4343" s="8">
        <f t="shared" si="672"/>
        <v>7.9666564983196089E-2</v>
      </c>
      <c r="T4343" s="8">
        <f t="shared" si="667"/>
        <v>7.9096694937561857E-2</v>
      </c>
      <c r="W4343">
        <v>4341</v>
      </c>
      <c r="X4343" s="4">
        <f t="shared" si="665"/>
        <v>8.9458575603183058E-2</v>
      </c>
      <c r="Y4343" s="4">
        <f t="shared" si="674"/>
        <v>8.8628990829750703E-2</v>
      </c>
      <c r="Z4343" s="4">
        <f t="shared" si="675"/>
        <v>8.8059059543398488E-2</v>
      </c>
    </row>
    <row r="4344" spans="1:26" x14ac:dyDescent="0.25">
      <c r="A4344" s="16">
        <f t="shared" si="673"/>
        <v>47877</v>
      </c>
      <c r="B4344">
        <f>+'[2]Ejercicio 1'!E4561</f>
        <v>4342</v>
      </c>
      <c r="C4344" s="5">
        <v>8.2001006573090993E-2</v>
      </c>
      <c r="D4344" s="4">
        <f t="shared" si="668"/>
        <v>8.0346849104781029E-2</v>
      </c>
      <c r="E4344" s="6">
        <f t="shared" si="669"/>
        <v>8.1168319157572832E-2</v>
      </c>
      <c r="F4344" s="7">
        <f t="shared" si="670"/>
        <v>8.0598424619873529E-2</v>
      </c>
      <c r="I4344" s="10">
        <v>4342</v>
      </c>
      <c r="J4344" s="8">
        <f t="shared" si="671"/>
        <v>8.3501006573090994E-2</v>
      </c>
      <c r="K4344" s="8">
        <f t="shared" si="671"/>
        <v>8.184684910478103E-2</v>
      </c>
      <c r="L4344" s="8">
        <f t="shared" si="671"/>
        <v>8.2668319157572834E-2</v>
      </c>
      <c r="M4344" s="8">
        <f t="shared" si="666"/>
        <v>8.2098424619873531E-2</v>
      </c>
      <c r="P4344">
        <v>4342</v>
      </c>
      <c r="Q4344" s="8">
        <f t="shared" si="672"/>
        <v>8.0501006573090991E-2</v>
      </c>
      <c r="R4344" s="8">
        <f t="shared" si="672"/>
        <v>7.8846849104781028E-2</v>
      </c>
      <c r="S4344" s="8">
        <f t="shared" si="672"/>
        <v>7.9668319157572831E-2</v>
      </c>
      <c r="T4344" s="8">
        <f t="shared" si="667"/>
        <v>7.9098424619873528E-2</v>
      </c>
      <c r="W4344">
        <v>4342</v>
      </c>
      <c r="X4344" s="4">
        <f t="shared" si="665"/>
        <v>8.9462162546701973E-2</v>
      </c>
      <c r="Y4344" s="4">
        <f t="shared" si="674"/>
        <v>8.8632499241713403E-2</v>
      </c>
      <c r="Z4344" s="4">
        <f t="shared" si="675"/>
        <v>8.8062514436864081E-2</v>
      </c>
    </row>
    <row r="4345" spans="1:26" x14ac:dyDescent="0.25">
      <c r="A4345" s="16">
        <f t="shared" si="673"/>
        <v>47878</v>
      </c>
      <c r="B4345">
        <f>+'[2]Ejercicio 1'!E4562</f>
        <v>4343</v>
      </c>
      <c r="C4345" s="5">
        <v>8.2002796738435371E-2</v>
      </c>
      <c r="D4345" s="4">
        <f t="shared" si="668"/>
        <v>8.0348568010289917E-2</v>
      </c>
      <c r="E4345" s="6">
        <f t="shared" si="669"/>
        <v>8.1170073331187989E-2</v>
      </c>
      <c r="F4345" s="7">
        <f t="shared" si="670"/>
        <v>8.0600154300917631E-2</v>
      </c>
      <c r="I4345" s="10">
        <v>4343</v>
      </c>
      <c r="J4345" s="8">
        <f t="shared" si="671"/>
        <v>8.3502796738435373E-2</v>
      </c>
      <c r="K4345" s="8">
        <f t="shared" si="671"/>
        <v>8.1848568010289918E-2</v>
      </c>
      <c r="L4345" s="8">
        <f t="shared" si="671"/>
        <v>8.267007333118799E-2</v>
      </c>
      <c r="M4345" s="8">
        <f t="shared" si="666"/>
        <v>8.2100154300917633E-2</v>
      </c>
      <c r="P4345">
        <v>4343</v>
      </c>
      <c r="Q4345" s="8">
        <f t="shared" si="672"/>
        <v>8.050279673843537E-2</v>
      </c>
      <c r="R4345" s="8">
        <f t="shared" si="672"/>
        <v>7.8848568010289916E-2</v>
      </c>
      <c r="S4345" s="8">
        <f t="shared" si="672"/>
        <v>7.9670073331187988E-2</v>
      </c>
      <c r="T4345" s="8">
        <f t="shared" si="667"/>
        <v>7.910015430091763E-2</v>
      </c>
      <c r="W4345">
        <v>4343</v>
      </c>
      <c r="X4345" s="4">
        <f t="shared" si="665"/>
        <v>8.9465749491781391E-2</v>
      </c>
      <c r="Y4345" s="4">
        <f t="shared" si="674"/>
        <v>8.8636007652145035E-2</v>
      </c>
      <c r="Z4345" s="4">
        <f t="shared" si="675"/>
        <v>8.8065969327189339E-2</v>
      </c>
    </row>
    <row r="4346" spans="1:26" x14ac:dyDescent="0.25">
      <c r="A4346" s="16">
        <f t="shared" si="673"/>
        <v>47879</v>
      </c>
      <c r="B4346">
        <f>+'[2]Ejercicio 1'!E4563</f>
        <v>4344</v>
      </c>
      <c r="C4346" s="5">
        <v>8.2004586903779764E-2</v>
      </c>
      <c r="D4346" s="4">
        <f t="shared" si="668"/>
        <v>8.0350286914305527E-2</v>
      </c>
      <c r="E4346" s="6">
        <f t="shared" si="669"/>
        <v>8.117182750404156E-2</v>
      </c>
      <c r="F4346" s="7">
        <f t="shared" si="670"/>
        <v>8.0601883980685615E-2</v>
      </c>
      <c r="I4346" s="10">
        <v>4344</v>
      </c>
      <c r="J4346" s="8">
        <f t="shared" si="671"/>
        <v>8.3504586903779765E-2</v>
      </c>
      <c r="K4346" s="8">
        <f t="shared" si="671"/>
        <v>8.1850286914305528E-2</v>
      </c>
      <c r="L4346" s="8">
        <f t="shared" si="671"/>
        <v>8.2671827504041562E-2</v>
      </c>
      <c r="M4346" s="8">
        <f t="shared" si="666"/>
        <v>8.2101883980685617E-2</v>
      </c>
      <c r="P4346">
        <v>4344</v>
      </c>
      <c r="Q4346" s="8">
        <f t="shared" si="672"/>
        <v>8.0504586903779762E-2</v>
      </c>
      <c r="R4346" s="8">
        <f t="shared" si="672"/>
        <v>7.8850286914305526E-2</v>
      </c>
      <c r="S4346" s="8">
        <f t="shared" si="672"/>
        <v>7.9671827504041559E-2</v>
      </c>
      <c r="T4346" s="8">
        <f t="shared" si="667"/>
        <v>7.9101883980685614E-2</v>
      </c>
      <c r="W4346">
        <v>4344</v>
      </c>
      <c r="X4346" s="4">
        <f t="shared" ref="X4346:X4409" si="676">Tasa_Fwd(C4164,B4164,C4346,B4346,182)</f>
        <v>8.9469336438420879E-2</v>
      </c>
      <c r="Y4346" s="4">
        <f t="shared" si="674"/>
        <v>8.8639516061126383E-2</v>
      </c>
      <c r="Z4346" s="4">
        <f t="shared" si="675"/>
        <v>8.8069424213477826E-2</v>
      </c>
    </row>
    <row r="4347" spans="1:26" x14ac:dyDescent="0.25">
      <c r="A4347" s="16">
        <f t="shared" si="673"/>
        <v>47880</v>
      </c>
      <c r="B4347">
        <f>+'[2]Ejercicio 1'!E4564</f>
        <v>4345</v>
      </c>
      <c r="C4347" s="5">
        <v>8.2006377069124142E-2</v>
      </c>
      <c r="D4347" s="4">
        <f t="shared" si="668"/>
        <v>8.0352005816827055E-2</v>
      </c>
      <c r="E4347" s="6">
        <f t="shared" si="669"/>
        <v>8.1173581676132658E-2</v>
      </c>
      <c r="F4347" s="7">
        <f t="shared" si="670"/>
        <v>8.0603613659183199E-2</v>
      </c>
      <c r="I4347" s="10">
        <v>4345</v>
      </c>
      <c r="J4347" s="8">
        <f t="shared" si="671"/>
        <v>8.3506377069124144E-2</v>
      </c>
      <c r="K4347" s="8">
        <f t="shared" si="671"/>
        <v>8.1852005816827056E-2</v>
      </c>
      <c r="L4347" s="8">
        <f t="shared" si="671"/>
        <v>8.267358167613266E-2</v>
      </c>
      <c r="M4347" s="8">
        <f t="shared" si="666"/>
        <v>8.21036136591832E-2</v>
      </c>
      <c r="P4347">
        <v>4345</v>
      </c>
      <c r="Q4347" s="8">
        <f t="shared" si="672"/>
        <v>8.0506377069124141E-2</v>
      </c>
      <c r="R4347" s="8">
        <f t="shared" si="672"/>
        <v>7.8852005816827053E-2</v>
      </c>
      <c r="S4347" s="8">
        <f t="shared" si="672"/>
        <v>7.9673581676132657E-2</v>
      </c>
      <c r="T4347" s="8">
        <f t="shared" si="667"/>
        <v>7.9103613659183197E-2</v>
      </c>
      <c r="W4347">
        <v>4345</v>
      </c>
      <c r="X4347" s="4">
        <f t="shared" si="676"/>
        <v>8.9472923386600234E-2</v>
      </c>
      <c r="Y4347" s="4">
        <f t="shared" si="674"/>
        <v>8.8643024468577539E-2</v>
      </c>
      <c r="Z4347" s="4">
        <f t="shared" si="675"/>
        <v>8.807287909662026E-2</v>
      </c>
    </row>
    <row r="4348" spans="1:26" x14ac:dyDescent="0.25">
      <c r="A4348" s="16">
        <f t="shared" si="673"/>
        <v>47881</v>
      </c>
      <c r="B4348">
        <f>+'[2]Ejercicio 1'!E4565</f>
        <v>4346</v>
      </c>
      <c r="C4348" s="5">
        <v>8.2008167234468535E-2</v>
      </c>
      <c r="D4348" s="4">
        <f t="shared" si="668"/>
        <v>8.0353724717854888E-2</v>
      </c>
      <c r="E4348" s="6">
        <f t="shared" si="669"/>
        <v>8.1175335847461297E-2</v>
      </c>
      <c r="F4348" s="7">
        <f t="shared" si="670"/>
        <v>8.0605343336410354E-2</v>
      </c>
      <c r="I4348" s="10">
        <v>4346</v>
      </c>
      <c r="J4348" s="8">
        <f t="shared" si="671"/>
        <v>8.3508167234468536E-2</v>
      </c>
      <c r="K4348" s="8">
        <f t="shared" si="671"/>
        <v>8.1853724717854889E-2</v>
      </c>
      <c r="L4348" s="8">
        <f t="shared" si="671"/>
        <v>8.2675335847461298E-2</v>
      </c>
      <c r="M4348" s="8">
        <f t="shared" si="666"/>
        <v>8.2105343336410355E-2</v>
      </c>
      <c r="P4348">
        <v>4346</v>
      </c>
      <c r="Q4348" s="8">
        <f t="shared" si="672"/>
        <v>8.0508167234468533E-2</v>
      </c>
      <c r="R4348" s="8">
        <f t="shared" si="672"/>
        <v>7.8853724717854887E-2</v>
      </c>
      <c r="S4348" s="8">
        <f t="shared" si="672"/>
        <v>7.9675335847461295E-2</v>
      </c>
      <c r="T4348" s="8">
        <f t="shared" si="667"/>
        <v>7.9105343336410353E-2</v>
      </c>
      <c r="W4348">
        <v>4346</v>
      </c>
      <c r="X4348" s="4">
        <f t="shared" si="676"/>
        <v>8.9476510336328682E-2</v>
      </c>
      <c r="Y4348" s="4">
        <f t="shared" si="674"/>
        <v>8.864653287445369E-2</v>
      </c>
      <c r="Z4348" s="4">
        <f t="shared" si="675"/>
        <v>8.8076333976179838E-2</v>
      </c>
    </row>
    <row r="4349" spans="1:26" x14ac:dyDescent="0.25">
      <c r="A4349" s="16">
        <f t="shared" si="673"/>
        <v>47882</v>
      </c>
      <c r="B4349">
        <f>+'[2]Ejercicio 1'!E4566</f>
        <v>4347</v>
      </c>
      <c r="C4349" s="5">
        <v>8.2009957399812913E-2</v>
      </c>
      <c r="D4349" s="4">
        <f t="shared" si="668"/>
        <v>8.0355443617388847E-2</v>
      </c>
      <c r="E4349" s="6">
        <f t="shared" si="669"/>
        <v>8.1177090018027462E-2</v>
      </c>
      <c r="F4349" s="7">
        <f t="shared" si="670"/>
        <v>8.060707301236425E-2</v>
      </c>
      <c r="I4349" s="10">
        <v>4347</v>
      </c>
      <c r="J4349" s="8">
        <f t="shared" si="671"/>
        <v>8.3509957399812915E-2</v>
      </c>
      <c r="K4349" s="8">
        <f t="shared" si="671"/>
        <v>8.1855443617388848E-2</v>
      </c>
      <c r="L4349" s="8">
        <f t="shared" si="671"/>
        <v>8.2677090018027463E-2</v>
      </c>
      <c r="M4349" s="8">
        <f t="shared" si="666"/>
        <v>8.2107073012364251E-2</v>
      </c>
      <c r="P4349">
        <v>4347</v>
      </c>
      <c r="Q4349" s="8">
        <f t="shared" si="672"/>
        <v>8.0509957399812912E-2</v>
      </c>
      <c r="R4349" s="8">
        <f t="shared" si="672"/>
        <v>7.8855443617388846E-2</v>
      </c>
      <c r="S4349" s="8">
        <f t="shared" si="672"/>
        <v>7.967709001802746E-2</v>
      </c>
      <c r="T4349" s="8">
        <f t="shared" si="667"/>
        <v>7.9107073012364248E-2</v>
      </c>
      <c r="W4349">
        <v>4347</v>
      </c>
      <c r="X4349" s="4">
        <f t="shared" si="676"/>
        <v>8.9480097287607988E-2</v>
      </c>
      <c r="Y4349" s="4">
        <f t="shared" si="674"/>
        <v>8.8650041278799635E-2</v>
      </c>
      <c r="Z4349" s="4">
        <f t="shared" si="675"/>
        <v>8.8079788852148011E-2</v>
      </c>
    </row>
    <row r="4350" spans="1:26" x14ac:dyDescent="0.25">
      <c r="A4350" s="16">
        <f t="shared" si="673"/>
        <v>47883</v>
      </c>
      <c r="B4350">
        <f>+'[2]Ejercicio 1'!E4567</f>
        <v>4348</v>
      </c>
      <c r="C4350" s="5">
        <v>8.2011747565157306E-2</v>
      </c>
      <c r="D4350" s="4">
        <f t="shared" si="668"/>
        <v>8.0357162515429126E-2</v>
      </c>
      <c r="E4350" s="6">
        <f t="shared" si="669"/>
        <v>8.1178844187832042E-2</v>
      </c>
      <c r="F4350" s="7">
        <f t="shared" si="670"/>
        <v>8.0608802687047731E-2</v>
      </c>
      <c r="I4350" s="10">
        <v>4348</v>
      </c>
      <c r="J4350" s="8">
        <f t="shared" si="671"/>
        <v>8.3511747565157307E-2</v>
      </c>
      <c r="K4350" s="8">
        <f t="shared" si="671"/>
        <v>8.1857162515429127E-2</v>
      </c>
      <c r="L4350" s="8">
        <f t="shared" si="671"/>
        <v>8.2678844187832043E-2</v>
      </c>
      <c r="M4350" s="8">
        <f t="shared" si="666"/>
        <v>8.2108802687047733E-2</v>
      </c>
      <c r="P4350">
        <v>4348</v>
      </c>
      <c r="Q4350" s="8">
        <f t="shared" si="672"/>
        <v>8.0511747565157304E-2</v>
      </c>
      <c r="R4350" s="8">
        <f t="shared" si="672"/>
        <v>7.8857162515429124E-2</v>
      </c>
      <c r="S4350" s="8">
        <f t="shared" si="672"/>
        <v>7.967884418783204E-2</v>
      </c>
      <c r="T4350" s="8">
        <f t="shared" si="667"/>
        <v>7.910880268704773E-2</v>
      </c>
      <c r="W4350">
        <v>4348</v>
      </c>
      <c r="X4350" s="4">
        <f t="shared" si="676"/>
        <v>8.9483684240427144E-2</v>
      </c>
      <c r="Y4350" s="4">
        <f t="shared" si="674"/>
        <v>8.865354968165666E-2</v>
      </c>
      <c r="Z4350" s="4">
        <f t="shared" si="675"/>
        <v>8.8083243724533328E-2</v>
      </c>
    </row>
    <row r="4351" spans="1:26" x14ac:dyDescent="0.25">
      <c r="A4351" s="16">
        <f t="shared" si="673"/>
        <v>47884</v>
      </c>
      <c r="B4351">
        <f>+'[2]Ejercicio 1'!E4568</f>
        <v>4349</v>
      </c>
      <c r="C4351" s="5">
        <v>8.2013537730501684E-2</v>
      </c>
      <c r="D4351" s="4">
        <f t="shared" si="668"/>
        <v>8.0358881411975738E-2</v>
      </c>
      <c r="E4351" s="6">
        <f t="shared" si="669"/>
        <v>8.1180598356874148E-2</v>
      </c>
      <c r="F4351" s="7">
        <f t="shared" si="670"/>
        <v>8.061053236045794E-2</v>
      </c>
      <c r="I4351" s="10">
        <v>4349</v>
      </c>
      <c r="J4351" s="8">
        <f t="shared" si="671"/>
        <v>8.3513537730501686E-2</v>
      </c>
      <c r="K4351" s="8">
        <f t="shared" si="671"/>
        <v>8.185888141197574E-2</v>
      </c>
      <c r="L4351" s="8">
        <f t="shared" si="671"/>
        <v>8.2680598356874149E-2</v>
      </c>
      <c r="M4351" s="8">
        <f t="shared" si="666"/>
        <v>8.2110532360457941E-2</v>
      </c>
      <c r="P4351">
        <v>4349</v>
      </c>
      <c r="Q4351" s="8">
        <f t="shared" si="672"/>
        <v>8.0513537730501683E-2</v>
      </c>
      <c r="R4351" s="8">
        <f t="shared" si="672"/>
        <v>7.8858881411975737E-2</v>
      </c>
      <c r="S4351" s="8">
        <f t="shared" si="672"/>
        <v>7.9680598356874147E-2</v>
      </c>
      <c r="T4351" s="8">
        <f t="shared" si="667"/>
        <v>7.9110532360457939E-2</v>
      </c>
      <c r="W4351">
        <v>4349</v>
      </c>
      <c r="X4351" s="4">
        <f t="shared" si="676"/>
        <v>8.9487271194806386E-2</v>
      </c>
      <c r="Y4351" s="4">
        <f t="shared" si="674"/>
        <v>8.8657058082938681E-2</v>
      </c>
      <c r="Z4351" s="4">
        <f t="shared" si="675"/>
        <v>8.8086698592884732E-2</v>
      </c>
    </row>
    <row r="4352" spans="1:26" x14ac:dyDescent="0.25">
      <c r="A4352" s="16">
        <f t="shared" si="673"/>
        <v>47885</v>
      </c>
      <c r="B4352">
        <f>+'[2]Ejercicio 1'!E4569</f>
        <v>4350</v>
      </c>
      <c r="C4352" s="5">
        <v>8.2015327895846077E-2</v>
      </c>
      <c r="D4352" s="4">
        <f t="shared" si="668"/>
        <v>8.0360600307029087E-2</v>
      </c>
      <c r="E4352" s="6">
        <f t="shared" si="669"/>
        <v>8.1182352525154669E-2</v>
      </c>
      <c r="F4352" s="7">
        <f t="shared" si="670"/>
        <v>8.0612262032597748E-2</v>
      </c>
      <c r="I4352" s="10">
        <v>4350</v>
      </c>
      <c r="J4352" s="8">
        <f t="shared" si="671"/>
        <v>8.3515327895846078E-2</v>
      </c>
      <c r="K4352" s="8">
        <f t="shared" si="671"/>
        <v>8.1860600307029088E-2</v>
      </c>
      <c r="L4352" s="8">
        <f t="shared" si="671"/>
        <v>8.268235252515467E-2</v>
      </c>
      <c r="M4352" s="8">
        <f t="shared" si="666"/>
        <v>8.2112262032597749E-2</v>
      </c>
      <c r="P4352">
        <v>4350</v>
      </c>
      <c r="Q4352" s="8">
        <f t="shared" si="672"/>
        <v>8.0515327895846076E-2</v>
      </c>
      <c r="R4352" s="8">
        <f t="shared" si="672"/>
        <v>7.8860600307029086E-2</v>
      </c>
      <c r="S4352" s="8">
        <f t="shared" si="672"/>
        <v>7.9682352525154668E-2</v>
      </c>
      <c r="T4352" s="8">
        <f t="shared" si="667"/>
        <v>7.9112262032597747E-2</v>
      </c>
      <c r="W4352">
        <v>4350</v>
      </c>
      <c r="X4352" s="4">
        <f t="shared" si="676"/>
        <v>8.9490858150745686E-2</v>
      </c>
      <c r="Y4352" s="4">
        <f t="shared" si="674"/>
        <v>8.8660566482732656E-2</v>
      </c>
      <c r="Z4352" s="4">
        <f t="shared" si="675"/>
        <v>8.8090153458092943E-2</v>
      </c>
    </row>
    <row r="4353" spans="1:26" x14ac:dyDescent="0.25">
      <c r="A4353" s="16">
        <f t="shared" si="673"/>
        <v>47886</v>
      </c>
      <c r="B4353">
        <f>+'[2]Ejercicio 1'!E4570</f>
        <v>4351</v>
      </c>
      <c r="C4353" s="5">
        <v>8.2017118061190455E-2</v>
      </c>
      <c r="D4353" s="4">
        <f t="shared" si="668"/>
        <v>8.0362319200588353E-2</v>
      </c>
      <c r="E4353" s="6">
        <f t="shared" si="669"/>
        <v>8.1184106692671842E-2</v>
      </c>
      <c r="F4353" s="7">
        <f t="shared" si="670"/>
        <v>8.0613991703464283E-2</v>
      </c>
      <c r="I4353" s="10">
        <v>4351</v>
      </c>
      <c r="J4353" s="8">
        <f t="shared" si="671"/>
        <v>8.3517118061190457E-2</v>
      </c>
      <c r="K4353" s="8">
        <f t="shared" si="671"/>
        <v>8.1862319200588354E-2</v>
      </c>
      <c r="L4353" s="8">
        <f t="shared" si="671"/>
        <v>8.2684106692671844E-2</v>
      </c>
      <c r="M4353" s="8">
        <f t="shared" si="666"/>
        <v>8.2113991703464284E-2</v>
      </c>
      <c r="P4353">
        <v>4351</v>
      </c>
      <c r="Q4353" s="8">
        <f t="shared" si="672"/>
        <v>8.0517118061190454E-2</v>
      </c>
      <c r="R4353" s="8">
        <f t="shared" si="672"/>
        <v>7.8862319200588352E-2</v>
      </c>
      <c r="S4353" s="8">
        <f t="shared" si="672"/>
        <v>7.9684106692671841E-2</v>
      </c>
      <c r="T4353" s="8">
        <f t="shared" si="667"/>
        <v>7.9113991703464281E-2</v>
      </c>
      <c r="W4353">
        <v>4351</v>
      </c>
      <c r="X4353" s="4">
        <f t="shared" si="676"/>
        <v>8.9494445108224865E-2</v>
      </c>
      <c r="Y4353" s="4">
        <f t="shared" si="674"/>
        <v>8.8664074880992913E-2</v>
      </c>
      <c r="Z4353" s="4">
        <f t="shared" si="675"/>
        <v>8.809360831971258E-2</v>
      </c>
    </row>
    <row r="4354" spans="1:26" x14ac:dyDescent="0.25">
      <c r="A4354" s="16">
        <f t="shared" si="673"/>
        <v>47887</v>
      </c>
      <c r="B4354">
        <f>+'[2]Ejercicio 1'!E4571</f>
        <v>4352</v>
      </c>
      <c r="C4354" s="5">
        <v>8.2018908226534848E-2</v>
      </c>
      <c r="D4354" s="4">
        <f t="shared" si="668"/>
        <v>8.0364038092653758E-2</v>
      </c>
      <c r="E4354" s="6">
        <f t="shared" si="669"/>
        <v>8.1185860859427431E-2</v>
      </c>
      <c r="F4354" s="7">
        <f t="shared" si="670"/>
        <v>8.0615721373057544E-2</v>
      </c>
      <c r="I4354" s="10">
        <v>4352</v>
      </c>
      <c r="J4354" s="8">
        <f t="shared" si="671"/>
        <v>8.3518908226534849E-2</v>
      </c>
      <c r="K4354" s="8">
        <f t="shared" si="671"/>
        <v>8.186403809265376E-2</v>
      </c>
      <c r="L4354" s="8">
        <f t="shared" si="671"/>
        <v>8.2685860859427432E-2</v>
      </c>
      <c r="M4354" s="8">
        <f t="shared" si="671"/>
        <v>8.2115721373057546E-2</v>
      </c>
      <c r="P4354">
        <v>4352</v>
      </c>
      <c r="Q4354" s="8">
        <f t="shared" si="672"/>
        <v>8.0518908226534847E-2</v>
      </c>
      <c r="R4354" s="8">
        <f t="shared" si="672"/>
        <v>7.8864038092653757E-2</v>
      </c>
      <c r="S4354" s="8">
        <f t="shared" si="672"/>
        <v>7.9685860859427429E-2</v>
      </c>
      <c r="T4354" s="8">
        <f t="shared" si="672"/>
        <v>7.9115721373057543E-2</v>
      </c>
      <c r="W4354">
        <v>4352</v>
      </c>
      <c r="X4354" s="4">
        <f t="shared" si="676"/>
        <v>8.9498032067253999E-2</v>
      </c>
      <c r="Y4354" s="4">
        <f t="shared" si="674"/>
        <v>8.8667583277722103E-2</v>
      </c>
      <c r="Z4354" s="4">
        <f t="shared" si="675"/>
        <v>8.8097063177304022E-2</v>
      </c>
    </row>
    <row r="4355" spans="1:26" x14ac:dyDescent="0.25">
      <c r="A4355" s="16">
        <f t="shared" si="673"/>
        <v>47888</v>
      </c>
      <c r="B4355">
        <f>+'[2]Ejercicio 1'!E4572</f>
        <v>4353</v>
      </c>
      <c r="C4355" s="5">
        <v>8.2020698391879227E-2</v>
      </c>
      <c r="D4355" s="4">
        <f t="shared" ref="D4355:D4418" si="677">+LN((1+C4355*182/360)^(360/182))</f>
        <v>8.0365756983225498E-2</v>
      </c>
      <c r="E4355" s="6">
        <f t="shared" ref="E4355:E4418" si="678">Equivalencia_Tasas(C4355,182,91)</f>
        <v>8.1187615025420559E-2</v>
      </c>
      <c r="F4355" s="7">
        <f t="shared" ref="F4355:F4418" si="679">Equivalencia_Tasas(C4355,182,28)</f>
        <v>8.0617451041380406E-2</v>
      </c>
      <c r="I4355" s="10">
        <v>4353</v>
      </c>
      <c r="J4355" s="8">
        <f t="shared" ref="J4355:M4418" si="680">C4355+$O$1</f>
        <v>8.3520698391879228E-2</v>
      </c>
      <c r="K4355" s="8">
        <f t="shared" si="680"/>
        <v>8.1865756983225499E-2</v>
      </c>
      <c r="L4355" s="8">
        <f t="shared" si="680"/>
        <v>8.2687615025420561E-2</v>
      </c>
      <c r="M4355" s="8">
        <f t="shared" si="680"/>
        <v>8.2117451041380407E-2</v>
      </c>
      <c r="P4355">
        <v>4353</v>
      </c>
      <c r="Q4355" s="8">
        <f t="shared" ref="Q4355:T4418" si="681">C4355-$O$1</f>
        <v>8.0520698391879225E-2</v>
      </c>
      <c r="R4355" s="8">
        <f t="shared" si="681"/>
        <v>7.8865756983225496E-2</v>
      </c>
      <c r="S4355" s="8">
        <f t="shared" si="681"/>
        <v>7.9687615025420558E-2</v>
      </c>
      <c r="T4355" s="8">
        <f t="shared" si="681"/>
        <v>7.9117451041380404E-2</v>
      </c>
      <c r="W4355">
        <v>4353</v>
      </c>
      <c r="X4355" s="4">
        <f t="shared" si="676"/>
        <v>8.9501619027833115E-2</v>
      </c>
      <c r="Y4355" s="4">
        <f t="shared" si="674"/>
        <v>8.8671091672878913E-2</v>
      </c>
      <c r="Z4355" s="4">
        <f t="shared" si="675"/>
        <v>8.8100518031749411E-2</v>
      </c>
    </row>
    <row r="4356" spans="1:26" x14ac:dyDescent="0.25">
      <c r="A4356" s="16">
        <f t="shared" si="673"/>
        <v>47889</v>
      </c>
      <c r="B4356">
        <f>+'[2]Ejercicio 1'!E4573</f>
        <v>4354</v>
      </c>
      <c r="C4356" s="5">
        <v>8.2022488557223619E-2</v>
      </c>
      <c r="D4356" s="4">
        <f t="shared" si="677"/>
        <v>8.0367475872303584E-2</v>
      </c>
      <c r="E4356" s="6">
        <f t="shared" si="678"/>
        <v>8.1189369190652089E-2</v>
      </c>
      <c r="F4356" s="7">
        <f t="shared" si="679"/>
        <v>8.0619180708432853E-2</v>
      </c>
      <c r="I4356" s="10">
        <v>4354</v>
      </c>
      <c r="J4356" s="8">
        <f t="shared" si="680"/>
        <v>8.352248855722362E-2</v>
      </c>
      <c r="K4356" s="8">
        <f t="shared" si="680"/>
        <v>8.1867475872303586E-2</v>
      </c>
      <c r="L4356" s="8">
        <f t="shared" si="680"/>
        <v>8.268936919065209E-2</v>
      </c>
      <c r="M4356" s="8">
        <f t="shared" si="680"/>
        <v>8.2119180708432854E-2</v>
      </c>
      <c r="P4356">
        <v>4354</v>
      </c>
      <c r="Q4356" s="8">
        <f t="shared" si="681"/>
        <v>8.0522488557223618E-2</v>
      </c>
      <c r="R4356" s="8">
        <f t="shared" si="681"/>
        <v>7.8867475872303583E-2</v>
      </c>
      <c r="S4356" s="8">
        <f t="shared" si="681"/>
        <v>7.9689369190652087E-2</v>
      </c>
      <c r="T4356" s="8">
        <f t="shared" si="681"/>
        <v>7.9119180708432851E-2</v>
      </c>
      <c r="W4356">
        <v>4354</v>
      </c>
      <c r="X4356" s="4">
        <f t="shared" si="676"/>
        <v>8.9505205989952083E-2</v>
      </c>
      <c r="Y4356" s="4">
        <f t="shared" si="674"/>
        <v>8.8674600066586326E-2</v>
      </c>
      <c r="Z4356" s="4">
        <f t="shared" si="675"/>
        <v>8.8103972882609086E-2</v>
      </c>
    </row>
    <row r="4357" spans="1:26" x14ac:dyDescent="0.25">
      <c r="A4357" s="16">
        <f t="shared" ref="A4357:A4420" si="682">+A4356+1</f>
        <v>47890</v>
      </c>
      <c r="B4357">
        <f>+'[2]Ejercicio 1'!E4574</f>
        <v>4355</v>
      </c>
      <c r="C4357" s="5">
        <v>8.2024278722567998E-2</v>
      </c>
      <c r="D4357" s="4">
        <f t="shared" si="677"/>
        <v>8.036919475988781E-2</v>
      </c>
      <c r="E4357" s="6">
        <f t="shared" si="678"/>
        <v>8.1191123355121159E-2</v>
      </c>
      <c r="F4357" s="7">
        <f t="shared" si="679"/>
        <v>8.0620910374212026E-2</v>
      </c>
      <c r="I4357" s="10">
        <v>4355</v>
      </c>
      <c r="J4357" s="8">
        <f t="shared" si="680"/>
        <v>8.3524278722567999E-2</v>
      </c>
      <c r="K4357" s="8">
        <f t="shared" si="680"/>
        <v>8.1869194759887812E-2</v>
      </c>
      <c r="L4357" s="8">
        <f t="shared" si="680"/>
        <v>8.269112335512116E-2</v>
      </c>
      <c r="M4357" s="8">
        <f t="shared" si="680"/>
        <v>8.2120910374212028E-2</v>
      </c>
      <c r="P4357">
        <v>4355</v>
      </c>
      <c r="Q4357" s="8">
        <f t="shared" si="681"/>
        <v>8.0524278722567996E-2</v>
      </c>
      <c r="R4357" s="8">
        <f t="shared" si="681"/>
        <v>7.8869194759887809E-2</v>
      </c>
      <c r="S4357" s="8">
        <f t="shared" si="681"/>
        <v>7.9691123355121157E-2</v>
      </c>
      <c r="T4357" s="8">
        <f t="shared" si="681"/>
        <v>7.9120910374212025E-2</v>
      </c>
      <c r="W4357">
        <v>4355</v>
      </c>
      <c r="X4357" s="4">
        <f t="shared" si="676"/>
        <v>8.950879295363158E-2</v>
      </c>
      <c r="Y4357" s="4">
        <f t="shared" si="674"/>
        <v>8.8678108458721386E-2</v>
      </c>
      <c r="Z4357" s="4">
        <f t="shared" si="675"/>
        <v>8.8107427729877355E-2</v>
      </c>
    </row>
    <row r="4358" spans="1:26" x14ac:dyDescent="0.25">
      <c r="A4358" s="16">
        <f t="shared" si="682"/>
        <v>47891</v>
      </c>
      <c r="B4358">
        <f>+'[2]Ejercicio 1'!E4575</f>
        <v>4356</v>
      </c>
      <c r="C4358" s="5">
        <v>8.202606888791239E-2</v>
      </c>
      <c r="D4358" s="4">
        <f t="shared" si="677"/>
        <v>8.0370913645978981E-2</v>
      </c>
      <c r="E4358" s="6">
        <f t="shared" si="678"/>
        <v>8.1192877518828629E-2</v>
      </c>
      <c r="F4358" s="7">
        <f t="shared" si="679"/>
        <v>8.0622640038720786E-2</v>
      </c>
      <c r="I4358" s="10">
        <v>4356</v>
      </c>
      <c r="J4358" s="8">
        <f t="shared" si="680"/>
        <v>8.3526068887912391E-2</v>
      </c>
      <c r="K4358" s="8">
        <f t="shared" si="680"/>
        <v>8.1870913645978982E-2</v>
      </c>
      <c r="L4358" s="8">
        <f t="shared" si="680"/>
        <v>8.2692877518828631E-2</v>
      </c>
      <c r="M4358" s="8">
        <f t="shared" si="680"/>
        <v>8.2122640038720787E-2</v>
      </c>
      <c r="P4358">
        <v>4356</v>
      </c>
      <c r="Q4358" s="8">
        <f t="shared" si="681"/>
        <v>8.0526068887912389E-2</v>
      </c>
      <c r="R4358" s="8">
        <f t="shared" si="681"/>
        <v>7.8870913645978979E-2</v>
      </c>
      <c r="S4358" s="8">
        <f t="shared" si="681"/>
        <v>7.9692877518828628E-2</v>
      </c>
      <c r="T4358" s="8">
        <f t="shared" si="681"/>
        <v>7.9122640038720785E-2</v>
      </c>
      <c r="W4358">
        <v>4356</v>
      </c>
      <c r="X4358" s="4">
        <f t="shared" si="676"/>
        <v>8.9512379918871135E-2</v>
      </c>
      <c r="Y4358" s="4">
        <f t="shared" si="674"/>
        <v>8.8681616849366637E-2</v>
      </c>
      <c r="Z4358" s="4">
        <f t="shared" si="675"/>
        <v>8.8110882573562782E-2</v>
      </c>
    </row>
    <row r="4359" spans="1:26" x14ac:dyDescent="0.25">
      <c r="A4359" s="16">
        <f t="shared" si="682"/>
        <v>47892</v>
      </c>
      <c r="B4359">
        <f>+'[2]Ejercicio 1'!E4576</f>
        <v>4357</v>
      </c>
      <c r="C4359" s="5">
        <v>8.2027859053256769E-2</v>
      </c>
      <c r="D4359" s="4">
        <f t="shared" si="677"/>
        <v>8.0372632530575902E-2</v>
      </c>
      <c r="E4359" s="6">
        <f t="shared" si="678"/>
        <v>8.1194631681772766E-2</v>
      </c>
      <c r="F4359" s="7">
        <f t="shared" si="679"/>
        <v>8.0624369701956286E-2</v>
      </c>
      <c r="I4359" s="10">
        <v>4357</v>
      </c>
      <c r="J4359" s="8">
        <f t="shared" si="680"/>
        <v>8.352785905325677E-2</v>
      </c>
      <c r="K4359" s="8">
        <f t="shared" si="680"/>
        <v>8.1872632530575903E-2</v>
      </c>
      <c r="L4359" s="8">
        <f t="shared" si="680"/>
        <v>8.2694631681772768E-2</v>
      </c>
      <c r="M4359" s="8">
        <f t="shared" si="680"/>
        <v>8.2124369701956287E-2</v>
      </c>
      <c r="P4359">
        <v>4357</v>
      </c>
      <c r="Q4359" s="8">
        <f t="shared" si="681"/>
        <v>8.0527859053256767E-2</v>
      </c>
      <c r="R4359" s="8">
        <f t="shared" si="681"/>
        <v>7.8872632530575901E-2</v>
      </c>
      <c r="S4359" s="8">
        <f t="shared" si="681"/>
        <v>7.9694631681772765E-2</v>
      </c>
      <c r="T4359" s="8">
        <f t="shared" si="681"/>
        <v>7.9124369701956285E-2</v>
      </c>
      <c r="W4359">
        <v>4357</v>
      </c>
      <c r="X4359" s="4">
        <f t="shared" si="676"/>
        <v>8.9515966885650125E-2</v>
      </c>
      <c r="Y4359" s="4">
        <f t="shared" si="674"/>
        <v>8.8685125238437759E-2</v>
      </c>
      <c r="Z4359" s="4">
        <f t="shared" si="675"/>
        <v>8.811433741365679E-2</v>
      </c>
    </row>
    <row r="4360" spans="1:26" x14ac:dyDescent="0.25">
      <c r="A4360" s="16">
        <f t="shared" si="682"/>
        <v>47893</v>
      </c>
      <c r="B4360">
        <f>+'[2]Ejercicio 1'!E4577</f>
        <v>4358</v>
      </c>
      <c r="C4360" s="5">
        <v>8.2029649218601161E-2</v>
      </c>
      <c r="D4360" s="4">
        <f t="shared" si="677"/>
        <v>8.0374351413679171E-2</v>
      </c>
      <c r="E4360" s="6">
        <f t="shared" si="678"/>
        <v>8.1196385843955304E-2</v>
      </c>
      <c r="F4360" s="7">
        <f t="shared" si="679"/>
        <v>8.0626099363921372E-2</v>
      </c>
      <c r="I4360" s="10">
        <v>4358</v>
      </c>
      <c r="J4360" s="8">
        <f t="shared" si="680"/>
        <v>8.3529649218601162E-2</v>
      </c>
      <c r="K4360" s="8">
        <f t="shared" si="680"/>
        <v>8.1874351413679172E-2</v>
      </c>
      <c r="L4360" s="8">
        <f t="shared" si="680"/>
        <v>8.2696385843955306E-2</v>
      </c>
      <c r="M4360" s="8">
        <f t="shared" si="680"/>
        <v>8.2126099363921373E-2</v>
      </c>
      <c r="P4360">
        <v>4358</v>
      </c>
      <c r="Q4360" s="8">
        <f t="shared" si="681"/>
        <v>8.052964921860116E-2</v>
      </c>
      <c r="R4360" s="8">
        <f t="shared" si="681"/>
        <v>7.887435141367917E-2</v>
      </c>
      <c r="S4360" s="8">
        <f t="shared" si="681"/>
        <v>7.9696385843955303E-2</v>
      </c>
      <c r="T4360" s="8">
        <f t="shared" si="681"/>
        <v>7.9126099363921371E-2</v>
      </c>
      <c r="W4360">
        <v>4358</v>
      </c>
      <c r="X4360" s="4">
        <f t="shared" si="676"/>
        <v>8.951955385397907E-2</v>
      </c>
      <c r="Y4360" s="4">
        <f t="shared" si="674"/>
        <v>8.8688633625978688E-2</v>
      </c>
      <c r="Z4360" s="4">
        <f t="shared" si="675"/>
        <v>8.8117792250167956E-2</v>
      </c>
    </row>
    <row r="4361" spans="1:26" x14ac:dyDescent="0.25">
      <c r="A4361" s="16">
        <f t="shared" si="682"/>
        <v>47894</v>
      </c>
      <c r="B4361">
        <f>+'[2]Ejercicio 1'!E4578</f>
        <v>4359</v>
      </c>
      <c r="C4361" s="5">
        <v>8.203143938394554E-2</v>
      </c>
      <c r="D4361" s="4">
        <f t="shared" si="677"/>
        <v>8.0376070295288579E-2</v>
      </c>
      <c r="E4361" s="6">
        <f t="shared" si="678"/>
        <v>8.1198140005375383E-2</v>
      </c>
      <c r="F4361" s="7">
        <f t="shared" si="679"/>
        <v>8.0627829024613185E-2</v>
      </c>
      <c r="I4361" s="10">
        <v>4359</v>
      </c>
      <c r="J4361" s="8">
        <f t="shared" si="680"/>
        <v>8.3531439383945541E-2</v>
      </c>
      <c r="K4361" s="8">
        <f t="shared" si="680"/>
        <v>8.187607029528858E-2</v>
      </c>
      <c r="L4361" s="8">
        <f t="shared" si="680"/>
        <v>8.2698140005375384E-2</v>
      </c>
      <c r="M4361" s="8">
        <f t="shared" si="680"/>
        <v>8.2127829024613186E-2</v>
      </c>
      <c r="P4361">
        <v>4359</v>
      </c>
      <c r="Q4361" s="8">
        <f t="shared" si="681"/>
        <v>8.0531439383945538E-2</v>
      </c>
      <c r="R4361" s="8">
        <f t="shared" si="681"/>
        <v>7.8876070295288578E-2</v>
      </c>
      <c r="S4361" s="8">
        <f t="shared" si="681"/>
        <v>7.9698140005375381E-2</v>
      </c>
      <c r="T4361" s="8">
        <f t="shared" si="681"/>
        <v>7.9127829024613183E-2</v>
      </c>
      <c r="W4361">
        <v>4359</v>
      </c>
      <c r="X4361" s="4">
        <f t="shared" si="676"/>
        <v>8.9523140823857997E-2</v>
      </c>
      <c r="Y4361" s="4">
        <f t="shared" si="674"/>
        <v>8.8692142012028061E-2</v>
      </c>
      <c r="Z4361" s="4">
        <f t="shared" si="675"/>
        <v>8.8121247083090548E-2</v>
      </c>
    </row>
    <row r="4362" spans="1:26" x14ac:dyDescent="0.25">
      <c r="A4362" s="16">
        <f t="shared" si="682"/>
        <v>47895</v>
      </c>
      <c r="B4362">
        <f>+'[2]Ejercicio 1'!E4579</f>
        <v>4360</v>
      </c>
      <c r="C4362" s="5">
        <v>8.2033229549289932E-2</v>
      </c>
      <c r="D4362" s="4">
        <f t="shared" si="677"/>
        <v>8.0377789175404557E-2</v>
      </c>
      <c r="E4362" s="6">
        <f t="shared" si="678"/>
        <v>8.1199894166033876E-2</v>
      </c>
      <c r="F4362" s="7">
        <f t="shared" si="679"/>
        <v>8.0629558684034583E-2</v>
      </c>
      <c r="I4362" s="10">
        <v>4360</v>
      </c>
      <c r="J4362" s="8">
        <f t="shared" si="680"/>
        <v>8.3533229549289933E-2</v>
      </c>
      <c r="K4362" s="8">
        <f t="shared" si="680"/>
        <v>8.1877789175404558E-2</v>
      </c>
      <c r="L4362" s="8">
        <f t="shared" si="680"/>
        <v>8.2699894166033877E-2</v>
      </c>
      <c r="M4362" s="8">
        <f t="shared" si="680"/>
        <v>8.2129558684034584E-2</v>
      </c>
      <c r="P4362">
        <v>4360</v>
      </c>
      <c r="Q4362" s="8">
        <f t="shared" si="681"/>
        <v>8.0533229549289931E-2</v>
      </c>
      <c r="R4362" s="8">
        <f t="shared" si="681"/>
        <v>7.8877789175404556E-2</v>
      </c>
      <c r="S4362" s="8">
        <f t="shared" si="681"/>
        <v>7.9699894166033874E-2</v>
      </c>
      <c r="T4362" s="8">
        <f t="shared" si="681"/>
        <v>7.9129558684034582E-2</v>
      </c>
      <c r="W4362">
        <v>4360</v>
      </c>
      <c r="X4362" s="4">
        <f t="shared" si="676"/>
        <v>8.9526727795277233E-2</v>
      </c>
      <c r="Y4362" s="4">
        <f t="shared" si="674"/>
        <v>8.8695650396547226E-2</v>
      </c>
      <c r="Z4362" s="4">
        <f t="shared" si="675"/>
        <v>8.8124701912421735E-2</v>
      </c>
    </row>
    <row r="4363" spans="1:26" x14ac:dyDescent="0.25">
      <c r="A4363" s="16">
        <f t="shared" si="682"/>
        <v>47896</v>
      </c>
      <c r="B4363">
        <f>+'[2]Ejercicio 1'!E4580</f>
        <v>4361</v>
      </c>
      <c r="C4363" s="5">
        <v>8.2035019714634311E-2</v>
      </c>
      <c r="D4363" s="4">
        <f t="shared" si="677"/>
        <v>8.0379508054026688E-2</v>
      </c>
      <c r="E4363" s="6">
        <f t="shared" si="678"/>
        <v>8.1201648325929895E-2</v>
      </c>
      <c r="F4363" s="7">
        <f t="shared" si="679"/>
        <v>8.0631288342182722E-2</v>
      </c>
      <c r="I4363" s="10">
        <v>4361</v>
      </c>
      <c r="J4363" s="8">
        <f t="shared" si="680"/>
        <v>8.3535019714634312E-2</v>
      </c>
      <c r="K4363" s="8">
        <f t="shared" si="680"/>
        <v>8.187950805402669E-2</v>
      </c>
      <c r="L4363" s="8">
        <f t="shared" si="680"/>
        <v>8.2701648325929897E-2</v>
      </c>
      <c r="M4363" s="8">
        <f t="shared" si="680"/>
        <v>8.2131288342182723E-2</v>
      </c>
      <c r="P4363">
        <v>4361</v>
      </c>
      <c r="Q4363" s="8">
        <f t="shared" si="681"/>
        <v>8.0535019714634309E-2</v>
      </c>
      <c r="R4363" s="8">
        <f t="shared" si="681"/>
        <v>7.8879508054026687E-2</v>
      </c>
      <c r="S4363" s="8">
        <f t="shared" si="681"/>
        <v>7.9701648325929894E-2</v>
      </c>
      <c r="T4363" s="8">
        <f t="shared" si="681"/>
        <v>7.9131288342182721E-2</v>
      </c>
      <c r="W4363">
        <v>4361</v>
      </c>
      <c r="X4363" s="4">
        <f t="shared" si="676"/>
        <v>8.9530314768256083E-2</v>
      </c>
      <c r="Y4363" s="4">
        <f t="shared" si="674"/>
        <v>8.8699158779493137E-2</v>
      </c>
      <c r="Z4363" s="4">
        <f t="shared" si="675"/>
        <v>8.812815673817008E-2</v>
      </c>
    </row>
    <row r="4364" spans="1:26" x14ac:dyDescent="0.25">
      <c r="A4364" s="16">
        <f t="shared" si="682"/>
        <v>47897</v>
      </c>
      <c r="B4364">
        <f>+'[2]Ejercicio 1'!E4581</f>
        <v>4362</v>
      </c>
      <c r="C4364" s="5">
        <v>8.2036809879978703E-2</v>
      </c>
      <c r="D4364" s="4">
        <f t="shared" si="677"/>
        <v>8.0381226931155597E-2</v>
      </c>
      <c r="E4364" s="6">
        <f t="shared" si="678"/>
        <v>8.1203402485064316E-2</v>
      </c>
      <c r="F4364" s="7">
        <f t="shared" si="679"/>
        <v>8.0633017999060447E-2</v>
      </c>
      <c r="I4364" s="10">
        <v>4362</v>
      </c>
      <c r="J4364" s="8">
        <f t="shared" si="680"/>
        <v>8.3536809879978705E-2</v>
      </c>
      <c r="K4364" s="8">
        <f t="shared" si="680"/>
        <v>8.1881226931155598E-2</v>
      </c>
      <c r="L4364" s="8">
        <f t="shared" si="680"/>
        <v>8.2703402485064317E-2</v>
      </c>
      <c r="M4364" s="8">
        <f t="shared" si="680"/>
        <v>8.2133017999060448E-2</v>
      </c>
      <c r="P4364">
        <v>4362</v>
      </c>
      <c r="Q4364" s="8">
        <f t="shared" si="681"/>
        <v>8.0536809879978702E-2</v>
      </c>
      <c r="R4364" s="8">
        <f t="shared" si="681"/>
        <v>7.8881226931155596E-2</v>
      </c>
      <c r="S4364" s="8">
        <f t="shared" si="681"/>
        <v>7.9703402485064315E-2</v>
      </c>
      <c r="T4364" s="8">
        <f t="shared" si="681"/>
        <v>7.9133017999060445E-2</v>
      </c>
      <c r="W4364">
        <v>4362</v>
      </c>
      <c r="X4364" s="4">
        <f t="shared" si="676"/>
        <v>8.9533901742795893E-2</v>
      </c>
      <c r="Y4364" s="4">
        <f t="shared" si="674"/>
        <v>8.8702667160990553E-2</v>
      </c>
      <c r="Z4364" s="4">
        <f t="shared" si="675"/>
        <v>8.8131611560329864E-2</v>
      </c>
    </row>
    <row r="4365" spans="1:26" x14ac:dyDescent="0.25">
      <c r="A4365" s="16">
        <f t="shared" si="682"/>
        <v>47898</v>
      </c>
      <c r="B4365">
        <f>+'[2]Ejercicio 1'!E4582</f>
        <v>4363</v>
      </c>
      <c r="C4365" s="5">
        <v>8.2038600045323082E-2</v>
      </c>
      <c r="D4365" s="4">
        <f t="shared" si="677"/>
        <v>8.0382945806790451E-2</v>
      </c>
      <c r="E4365" s="6">
        <f t="shared" si="678"/>
        <v>8.1205156643435403E-2</v>
      </c>
      <c r="F4365" s="7">
        <f t="shared" si="679"/>
        <v>8.0634747654664912E-2</v>
      </c>
      <c r="I4365" s="10">
        <v>4363</v>
      </c>
      <c r="J4365" s="8">
        <f t="shared" si="680"/>
        <v>8.3538600045323083E-2</v>
      </c>
      <c r="K4365" s="8">
        <f t="shared" si="680"/>
        <v>8.1882945806790453E-2</v>
      </c>
      <c r="L4365" s="8">
        <f t="shared" si="680"/>
        <v>8.2705156643435404E-2</v>
      </c>
      <c r="M4365" s="8">
        <f t="shared" si="680"/>
        <v>8.2134747654664914E-2</v>
      </c>
      <c r="P4365">
        <v>4363</v>
      </c>
      <c r="Q4365" s="8">
        <f t="shared" si="681"/>
        <v>8.053860004532308E-2</v>
      </c>
      <c r="R4365" s="8">
        <f t="shared" si="681"/>
        <v>7.888294580679045E-2</v>
      </c>
      <c r="S4365" s="8">
        <f t="shared" si="681"/>
        <v>7.9705156643435401E-2</v>
      </c>
      <c r="T4365" s="8">
        <f t="shared" si="681"/>
        <v>7.9134747654664911E-2</v>
      </c>
      <c r="W4365">
        <v>4363</v>
      </c>
      <c r="X4365" s="4">
        <f t="shared" si="676"/>
        <v>8.9537488718874694E-2</v>
      </c>
      <c r="Y4365" s="4">
        <f t="shared" si="674"/>
        <v>8.8706175540872539E-2</v>
      </c>
      <c r="Z4365" s="4">
        <f t="shared" si="675"/>
        <v>8.8135066378903948E-2</v>
      </c>
    </row>
    <row r="4366" spans="1:26" x14ac:dyDescent="0.25">
      <c r="A4366" s="16">
        <f t="shared" si="682"/>
        <v>47899</v>
      </c>
      <c r="B4366">
        <f>+'[2]Ejercicio 1'!E4583</f>
        <v>4364</v>
      </c>
      <c r="C4366" s="5">
        <v>8.2040390210667474E-2</v>
      </c>
      <c r="D4366" s="4">
        <f t="shared" si="677"/>
        <v>8.0384664680931681E-2</v>
      </c>
      <c r="E4366" s="6">
        <f t="shared" si="678"/>
        <v>8.1206910801044904E-2</v>
      </c>
      <c r="F4366" s="7">
        <f t="shared" si="679"/>
        <v>8.0636477308996105E-2</v>
      </c>
      <c r="I4366" s="10">
        <v>4364</v>
      </c>
      <c r="J4366" s="8">
        <f t="shared" si="680"/>
        <v>8.3540390210667476E-2</v>
      </c>
      <c r="K4366" s="8">
        <f t="shared" si="680"/>
        <v>8.1884664680931682E-2</v>
      </c>
      <c r="L4366" s="8">
        <f t="shared" si="680"/>
        <v>8.2706910801044906E-2</v>
      </c>
      <c r="M4366" s="8">
        <f t="shared" si="680"/>
        <v>8.2136477308996106E-2</v>
      </c>
      <c r="P4366">
        <v>4364</v>
      </c>
      <c r="Q4366" s="8">
        <f t="shared" si="681"/>
        <v>8.0540390210667473E-2</v>
      </c>
      <c r="R4366" s="8">
        <f t="shared" si="681"/>
        <v>7.8884664680931679E-2</v>
      </c>
      <c r="S4366" s="8">
        <f t="shared" si="681"/>
        <v>7.9706910801044903E-2</v>
      </c>
      <c r="T4366" s="8">
        <f t="shared" si="681"/>
        <v>7.9136477308996103E-2</v>
      </c>
      <c r="W4366">
        <v>4364</v>
      </c>
      <c r="X4366" s="4">
        <f t="shared" si="676"/>
        <v>8.9541075696503464E-2</v>
      </c>
      <c r="Y4366" s="4">
        <f t="shared" si="674"/>
        <v>8.8709683919264745E-2</v>
      </c>
      <c r="Z4366" s="4">
        <f t="shared" si="675"/>
        <v>8.8138521193444105E-2</v>
      </c>
    </row>
    <row r="4367" spans="1:26" x14ac:dyDescent="0.25">
      <c r="A4367" s="16">
        <f t="shared" si="682"/>
        <v>47900</v>
      </c>
      <c r="B4367">
        <f>+'[2]Ejercicio 1'!E4584</f>
        <v>4365</v>
      </c>
      <c r="C4367" s="5">
        <v>8.2042180376011853E-2</v>
      </c>
      <c r="D4367" s="4">
        <f t="shared" si="677"/>
        <v>8.0386383553579077E-2</v>
      </c>
      <c r="E4367" s="6">
        <f t="shared" si="678"/>
        <v>8.1208664957891932E-2</v>
      </c>
      <c r="F4367" s="7">
        <f t="shared" si="679"/>
        <v>8.0638206962059727E-2</v>
      </c>
      <c r="I4367" s="10">
        <v>4365</v>
      </c>
      <c r="J4367" s="8">
        <f t="shared" si="680"/>
        <v>8.3542180376011854E-2</v>
      </c>
      <c r="K4367" s="8">
        <f t="shared" si="680"/>
        <v>8.1886383553579078E-2</v>
      </c>
      <c r="L4367" s="8">
        <f t="shared" si="680"/>
        <v>8.2708664957891934E-2</v>
      </c>
      <c r="M4367" s="8">
        <f t="shared" si="680"/>
        <v>8.2138206962059729E-2</v>
      </c>
      <c r="P4367">
        <v>4365</v>
      </c>
      <c r="Q4367" s="8">
        <f t="shared" si="681"/>
        <v>8.0542180376011852E-2</v>
      </c>
      <c r="R4367" s="8">
        <f t="shared" si="681"/>
        <v>7.8886383553579076E-2</v>
      </c>
      <c r="S4367" s="8">
        <f t="shared" si="681"/>
        <v>7.9708664957891931E-2</v>
      </c>
      <c r="T4367" s="8">
        <f t="shared" si="681"/>
        <v>7.9138206962059726E-2</v>
      </c>
      <c r="W4367">
        <v>4365</v>
      </c>
      <c r="X4367" s="4">
        <f t="shared" si="676"/>
        <v>8.9544662675682646E-2</v>
      </c>
      <c r="Y4367" s="4">
        <f t="shared" si="674"/>
        <v>8.8713192296124982E-2</v>
      </c>
      <c r="Z4367" s="4">
        <f t="shared" si="675"/>
        <v>8.8141976005283576E-2</v>
      </c>
    </row>
    <row r="4368" spans="1:26" x14ac:dyDescent="0.25">
      <c r="A4368" s="16">
        <f t="shared" si="682"/>
        <v>47901</v>
      </c>
      <c r="B4368">
        <f>+'[2]Ejercicio 1'!E4585</f>
        <v>4366</v>
      </c>
      <c r="C4368" s="5">
        <v>8.2043970541356245E-2</v>
      </c>
      <c r="D4368" s="4">
        <f t="shared" si="677"/>
        <v>8.0388102424732835E-2</v>
      </c>
      <c r="E4368" s="6">
        <f t="shared" si="678"/>
        <v>8.1210419113977375E-2</v>
      </c>
      <c r="F4368" s="7">
        <f t="shared" si="679"/>
        <v>8.0639936613847246E-2</v>
      </c>
      <c r="I4368" s="10">
        <v>4366</v>
      </c>
      <c r="J4368" s="8">
        <f t="shared" si="680"/>
        <v>8.3543970541356247E-2</v>
      </c>
      <c r="K4368" s="8">
        <f t="shared" si="680"/>
        <v>8.1888102424732837E-2</v>
      </c>
      <c r="L4368" s="8">
        <f t="shared" si="680"/>
        <v>8.2710419113977376E-2</v>
      </c>
      <c r="M4368" s="8">
        <f t="shared" si="680"/>
        <v>8.2139936613847248E-2</v>
      </c>
      <c r="P4368">
        <v>4366</v>
      </c>
      <c r="Q4368" s="8">
        <f t="shared" si="681"/>
        <v>8.0543970541356244E-2</v>
      </c>
      <c r="R4368" s="8">
        <f t="shared" si="681"/>
        <v>7.8888102424732834E-2</v>
      </c>
      <c r="S4368" s="8">
        <f t="shared" si="681"/>
        <v>7.9710419113977374E-2</v>
      </c>
      <c r="T4368" s="8">
        <f t="shared" si="681"/>
        <v>7.9139936613847245E-2</v>
      </c>
      <c r="W4368">
        <v>4366</v>
      </c>
      <c r="X4368" s="4">
        <f t="shared" si="676"/>
        <v>8.9548249656411352E-2</v>
      </c>
      <c r="Y4368" s="4">
        <f t="shared" si="674"/>
        <v>8.8716700671496299E-2</v>
      </c>
      <c r="Z4368" s="4">
        <f t="shared" si="675"/>
        <v>8.8145430812649472E-2</v>
      </c>
    </row>
    <row r="4369" spans="1:26" x14ac:dyDescent="0.25">
      <c r="A4369" s="16">
        <f t="shared" si="682"/>
        <v>47902</v>
      </c>
      <c r="B4369">
        <f>+'[2]Ejercicio 1'!E4586</f>
        <v>4367</v>
      </c>
      <c r="C4369" s="5">
        <v>8.2045760706700624E-2</v>
      </c>
      <c r="D4369" s="4">
        <f t="shared" si="677"/>
        <v>8.0389821294392969E-2</v>
      </c>
      <c r="E4369" s="6">
        <f t="shared" si="678"/>
        <v>8.1212173269300358E-2</v>
      </c>
      <c r="F4369" s="7">
        <f t="shared" si="679"/>
        <v>8.0641666264367196E-2</v>
      </c>
      <c r="I4369" s="10">
        <v>4367</v>
      </c>
      <c r="J4369" s="8">
        <f t="shared" si="680"/>
        <v>8.3545760706700625E-2</v>
      </c>
      <c r="K4369" s="8">
        <f t="shared" si="680"/>
        <v>8.188982129439297E-2</v>
      </c>
      <c r="L4369" s="8">
        <f t="shared" si="680"/>
        <v>8.271217326930036E-2</v>
      </c>
      <c r="M4369" s="8">
        <f t="shared" si="680"/>
        <v>8.2141666264367197E-2</v>
      </c>
      <c r="P4369">
        <v>4367</v>
      </c>
      <c r="Q4369" s="8">
        <f t="shared" si="681"/>
        <v>8.0545760706700623E-2</v>
      </c>
      <c r="R4369" s="8">
        <f t="shared" si="681"/>
        <v>7.8889821294392967E-2</v>
      </c>
      <c r="S4369" s="8">
        <f t="shared" si="681"/>
        <v>7.9712173269300357E-2</v>
      </c>
      <c r="T4369" s="8">
        <f t="shared" si="681"/>
        <v>7.9141666264367194E-2</v>
      </c>
      <c r="W4369">
        <v>4367</v>
      </c>
      <c r="X4369" s="4">
        <f t="shared" si="676"/>
        <v>8.9551836638679924E-2</v>
      </c>
      <c r="Y4369" s="4">
        <f t="shared" si="674"/>
        <v>8.8720209045294374E-2</v>
      </c>
      <c r="Z4369" s="4">
        <f t="shared" si="675"/>
        <v>8.8148885617317541E-2</v>
      </c>
    </row>
    <row r="4370" spans="1:26" x14ac:dyDescent="0.25">
      <c r="A4370" s="16">
        <f t="shared" si="682"/>
        <v>47903</v>
      </c>
      <c r="B4370">
        <f>+'[2]Ejercicio 1'!E4587</f>
        <v>4368</v>
      </c>
      <c r="C4370" s="5">
        <v>8.2047550872045016E-2</v>
      </c>
      <c r="D4370" s="4">
        <f t="shared" si="677"/>
        <v>8.0391540162559894E-2</v>
      </c>
      <c r="E4370" s="6">
        <f t="shared" si="678"/>
        <v>8.1213927423861743E-2</v>
      </c>
      <c r="F4370" s="7">
        <f t="shared" si="679"/>
        <v>8.0643395913611027E-2</v>
      </c>
      <c r="I4370" s="10">
        <v>4368</v>
      </c>
      <c r="J4370" s="8">
        <f t="shared" si="680"/>
        <v>8.3547550872045018E-2</v>
      </c>
      <c r="K4370" s="8">
        <f t="shared" si="680"/>
        <v>8.1891540162559895E-2</v>
      </c>
      <c r="L4370" s="8">
        <f t="shared" si="680"/>
        <v>8.2713927423861744E-2</v>
      </c>
      <c r="M4370" s="8">
        <f t="shared" si="680"/>
        <v>8.2143395913611028E-2</v>
      </c>
      <c r="P4370">
        <v>4368</v>
      </c>
      <c r="Q4370" s="8">
        <f t="shared" si="681"/>
        <v>8.0547550872045015E-2</v>
      </c>
      <c r="R4370" s="8">
        <f t="shared" si="681"/>
        <v>7.8891540162559892E-2</v>
      </c>
      <c r="S4370" s="8">
        <f t="shared" si="681"/>
        <v>7.9713927423861741E-2</v>
      </c>
      <c r="T4370" s="8">
        <f t="shared" si="681"/>
        <v>7.9143395913611025E-2</v>
      </c>
      <c r="W4370">
        <v>4368</v>
      </c>
      <c r="X4370" s="4">
        <f t="shared" si="676"/>
        <v>8.9555423622519115E-2</v>
      </c>
      <c r="Y4370" s="4">
        <f t="shared" si="674"/>
        <v>8.8723717417601766E-2</v>
      </c>
      <c r="Z4370" s="4">
        <f t="shared" si="675"/>
        <v>8.8152340417509176E-2</v>
      </c>
    </row>
    <row r="4371" spans="1:26" x14ac:dyDescent="0.25">
      <c r="A4371" s="16">
        <f t="shared" si="682"/>
        <v>47904</v>
      </c>
      <c r="B4371">
        <f>+'[2]Ejercicio 1'!E4588</f>
        <v>4369</v>
      </c>
      <c r="C4371" s="5">
        <v>8.2049341037389395E-2</v>
      </c>
      <c r="D4371" s="4">
        <f t="shared" si="677"/>
        <v>8.0393259029232583E-2</v>
      </c>
      <c r="E4371" s="6">
        <f t="shared" si="678"/>
        <v>8.1215681577659779E-2</v>
      </c>
      <c r="F4371" s="7">
        <f t="shared" si="679"/>
        <v>8.0645125561587302E-2</v>
      </c>
      <c r="I4371" s="10">
        <v>4369</v>
      </c>
      <c r="J4371" s="8">
        <f t="shared" si="680"/>
        <v>8.3549341037389396E-2</v>
      </c>
      <c r="K4371" s="8">
        <f t="shared" si="680"/>
        <v>8.1893259029232585E-2</v>
      </c>
      <c r="L4371" s="8">
        <f t="shared" si="680"/>
        <v>8.271568157765978E-2</v>
      </c>
      <c r="M4371" s="8">
        <f t="shared" si="680"/>
        <v>8.2145125561587304E-2</v>
      </c>
      <c r="P4371">
        <v>4369</v>
      </c>
      <c r="Q4371" s="8">
        <f t="shared" si="681"/>
        <v>8.0549341037389394E-2</v>
      </c>
      <c r="R4371" s="8">
        <f t="shared" si="681"/>
        <v>7.8893259029232582E-2</v>
      </c>
      <c r="S4371" s="8">
        <f t="shared" si="681"/>
        <v>7.9715681577659778E-2</v>
      </c>
      <c r="T4371" s="8">
        <f t="shared" si="681"/>
        <v>7.9145125561587301E-2</v>
      </c>
      <c r="W4371">
        <v>4369</v>
      </c>
      <c r="X4371" s="4">
        <f t="shared" si="676"/>
        <v>8.9559010607897727E-2</v>
      </c>
      <c r="Y4371" s="4">
        <f t="shared" si="674"/>
        <v>8.8727225788335917E-2</v>
      </c>
      <c r="Z4371" s="4">
        <f t="shared" si="675"/>
        <v>8.8155795215002983E-2</v>
      </c>
    </row>
    <row r="4372" spans="1:26" x14ac:dyDescent="0.25">
      <c r="A4372" s="16">
        <f t="shared" si="682"/>
        <v>47905</v>
      </c>
      <c r="B4372">
        <f>+'[2]Ejercicio 1'!E4589</f>
        <v>4370</v>
      </c>
      <c r="C4372" s="5">
        <v>8.2051131202733774E-2</v>
      </c>
      <c r="D4372" s="4">
        <f t="shared" si="677"/>
        <v>8.0394977894411662E-2</v>
      </c>
      <c r="E4372" s="6">
        <f t="shared" si="678"/>
        <v>8.121743573069623E-2</v>
      </c>
      <c r="F4372" s="7">
        <f t="shared" si="679"/>
        <v>8.0646855208290305E-2</v>
      </c>
      <c r="I4372" s="10">
        <v>4370</v>
      </c>
      <c r="J4372" s="8">
        <f t="shared" si="680"/>
        <v>8.3551131202733775E-2</v>
      </c>
      <c r="K4372" s="8">
        <f t="shared" si="680"/>
        <v>8.1894977894411664E-2</v>
      </c>
      <c r="L4372" s="8">
        <f t="shared" si="680"/>
        <v>8.2717435730696232E-2</v>
      </c>
      <c r="M4372" s="8">
        <f t="shared" si="680"/>
        <v>8.2146855208290306E-2</v>
      </c>
      <c r="P4372">
        <v>4370</v>
      </c>
      <c r="Q4372" s="8">
        <f t="shared" si="681"/>
        <v>8.0551131202733772E-2</v>
      </c>
      <c r="R4372" s="8">
        <f t="shared" si="681"/>
        <v>7.8894977894411661E-2</v>
      </c>
      <c r="S4372" s="8">
        <f t="shared" si="681"/>
        <v>7.9717435730696229E-2</v>
      </c>
      <c r="T4372" s="8">
        <f t="shared" si="681"/>
        <v>7.9146855208290304E-2</v>
      </c>
      <c r="W4372">
        <v>4370</v>
      </c>
      <c r="X4372" s="4">
        <f t="shared" si="676"/>
        <v>8.9562597594826307E-2</v>
      </c>
      <c r="Y4372" s="4">
        <f t="shared" si="674"/>
        <v>8.873073415758026E-2</v>
      </c>
      <c r="Z4372" s="4">
        <f t="shared" si="675"/>
        <v>8.8159250008905357E-2</v>
      </c>
    </row>
    <row r="4373" spans="1:26" x14ac:dyDescent="0.25">
      <c r="A4373" s="16">
        <f t="shared" si="682"/>
        <v>47906</v>
      </c>
      <c r="B4373">
        <f>+'[2]Ejercicio 1'!E4590</f>
        <v>4371</v>
      </c>
      <c r="C4373" s="5">
        <v>8.2052921368078166E-2</v>
      </c>
      <c r="D4373" s="4">
        <f t="shared" si="677"/>
        <v>8.0396696758097116E-2</v>
      </c>
      <c r="E4373" s="6">
        <f t="shared" si="678"/>
        <v>8.1219189882971096E-2</v>
      </c>
      <c r="F4373" s="7">
        <f t="shared" si="679"/>
        <v>8.0648584853720048E-2</v>
      </c>
      <c r="I4373" s="10">
        <v>4371</v>
      </c>
      <c r="J4373" s="8">
        <f t="shared" si="680"/>
        <v>8.3552921368078167E-2</v>
      </c>
      <c r="K4373" s="8">
        <f t="shared" si="680"/>
        <v>8.1896696758097118E-2</v>
      </c>
      <c r="L4373" s="8">
        <f t="shared" si="680"/>
        <v>8.2719189882971098E-2</v>
      </c>
      <c r="M4373" s="8">
        <f t="shared" si="680"/>
        <v>8.214858485372005E-2</v>
      </c>
      <c r="P4373">
        <v>4371</v>
      </c>
      <c r="Q4373" s="8">
        <f t="shared" si="681"/>
        <v>8.0552921368078165E-2</v>
      </c>
      <c r="R4373" s="8">
        <f t="shared" si="681"/>
        <v>7.8896696758097115E-2</v>
      </c>
      <c r="S4373" s="8">
        <f t="shared" si="681"/>
        <v>7.9719189882971095E-2</v>
      </c>
      <c r="T4373" s="8">
        <f t="shared" si="681"/>
        <v>7.9148584853720047E-2</v>
      </c>
      <c r="W4373">
        <v>4371</v>
      </c>
      <c r="X4373" s="4">
        <f t="shared" si="676"/>
        <v>8.9566184583304856E-2</v>
      </c>
      <c r="Y4373" s="4">
        <f t="shared" si="674"/>
        <v>8.8734242525335696E-2</v>
      </c>
      <c r="Z4373" s="4">
        <f t="shared" si="675"/>
        <v>8.8162704798334185E-2</v>
      </c>
    </row>
    <row r="4374" spans="1:26" x14ac:dyDescent="0.25">
      <c r="A4374" s="16">
        <f t="shared" si="682"/>
        <v>47907</v>
      </c>
      <c r="B4374">
        <f>+'[2]Ejercicio 1'!E4591</f>
        <v>4372</v>
      </c>
      <c r="C4374" s="5">
        <v>8.2054711533422545E-2</v>
      </c>
      <c r="D4374" s="4">
        <f t="shared" si="677"/>
        <v>8.039841562028896E-2</v>
      </c>
      <c r="E4374" s="6">
        <f t="shared" si="678"/>
        <v>8.1220944034482614E-2</v>
      </c>
      <c r="F4374" s="7">
        <f t="shared" si="679"/>
        <v>8.0650314497879377E-2</v>
      </c>
      <c r="I4374" s="10">
        <v>4372</v>
      </c>
      <c r="J4374" s="8">
        <f t="shared" si="680"/>
        <v>8.3554711533422546E-2</v>
      </c>
      <c r="K4374" s="8">
        <f t="shared" si="680"/>
        <v>8.1898415620288961E-2</v>
      </c>
      <c r="L4374" s="8">
        <f t="shared" si="680"/>
        <v>8.2720944034482616E-2</v>
      </c>
      <c r="M4374" s="8">
        <f t="shared" si="680"/>
        <v>8.2150314497879379E-2</v>
      </c>
      <c r="P4374">
        <v>4372</v>
      </c>
      <c r="Q4374" s="8">
        <f t="shared" si="681"/>
        <v>8.0554711533422543E-2</v>
      </c>
      <c r="R4374" s="8">
        <f t="shared" si="681"/>
        <v>7.8898415620288959E-2</v>
      </c>
      <c r="S4374" s="8">
        <f t="shared" si="681"/>
        <v>7.9720944034482613E-2</v>
      </c>
      <c r="T4374" s="8">
        <f t="shared" si="681"/>
        <v>7.9150314497879376E-2</v>
      </c>
      <c r="W4374">
        <v>4372</v>
      </c>
      <c r="X4374" s="4">
        <f t="shared" si="676"/>
        <v>8.9569771573333373E-2</v>
      </c>
      <c r="Y4374" s="4">
        <f t="shared" si="674"/>
        <v>8.8737750891473968E-2</v>
      </c>
      <c r="Z4374" s="4">
        <f t="shared" si="675"/>
        <v>8.8166159585065171E-2</v>
      </c>
    </row>
    <row r="4375" spans="1:26" x14ac:dyDescent="0.25">
      <c r="A4375" s="16">
        <f t="shared" si="682"/>
        <v>47908</v>
      </c>
      <c r="B4375">
        <f>+'[2]Ejercicio 1'!E4592</f>
        <v>4373</v>
      </c>
      <c r="C4375" s="5">
        <v>8.2056501698766937E-2</v>
      </c>
      <c r="D4375" s="4">
        <f t="shared" si="677"/>
        <v>8.0400134480986998E-2</v>
      </c>
      <c r="E4375" s="6">
        <f t="shared" si="678"/>
        <v>8.1222698185232547E-2</v>
      </c>
      <c r="F4375" s="7">
        <f t="shared" si="679"/>
        <v>8.0652044140765433E-2</v>
      </c>
      <c r="I4375" s="10">
        <v>4373</v>
      </c>
      <c r="J4375" s="8">
        <f t="shared" si="680"/>
        <v>8.3556501698766938E-2</v>
      </c>
      <c r="K4375" s="8">
        <f t="shared" si="680"/>
        <v>8.1900134480987E-2</v>
      </c>
      <c r="L4375" s="8">
        <f t="shared" si="680"/>
        <v>8.2722698185232549E-2</v>
      </c>
      <c r="M4375" s="8">
        <f t="shared" si="680"/>
        <v>8.2152044140765434E-2</v>
      </c>
      <c r="P4375">
        <v>4373</v>
      </c>
      <c r="Q4375" s="8">
        <f t="shared" si="681"/>
        <v>8.0556501698766936E-2</v>
      </c>
      <c r="R4375" s="8">
        <f t="shared" si="681"/>
        <v>7.8900134480986997E-2</v>
      </c>
      <c r="S4375" s="8">
        <f t="shared" si="681"/>
        <v>7.9722698185232546E-2</v>
      </c>
      <c r="T4375" s="8">
        <f t="shared" si="681"/>
        <v>7.9152044140765432E-2</v>
      </c>
      <c r="W4375">
        <v>4373</v>
      </c>
      <c r="X4375" s="4">
        <f t="shared" si="676"/>
        <v>8.9573358564901756E-2</v>
      </c>
      <c r="Y4375" s="4">
        <f t="shared" si="674"/>
        <v>8.874125925612418E-2</v>
      </c>
      <c r="Z4375" s="4">
        <f t="shared" si="675"/>
        <v>8.8169614367762231E-2</v>
      </c>
    </row>
    <row r="4376" spans="1:26" x14ac:dyDescent="0.25">
      <c r="A4376" s="16">
        <f t="shared" si="682"/>
        <v>47909</v>
      </c>
      <c r="B4376">
        <f>+'[2]Ejercicio 1'!E4593</f>
        <v>4374</v>
      </c>
      <c r="C4376" s="5">
        <v>8.2058291864111316E-2</v>
      </c>
      <c r="D4376" s="4">
        <f t="shared" si="677"/>
        <v>8.0401853340192037E-2</v>
      </c>
      <c r="E4376" s="6">
        <f t="shared" si="678"/>
        <v>8.1224452335220895E-2</v>
      </c>
      <c r="F4376" s="7">
        <f t="shared" si="679"/>
        <v>8.0653773782381075E-2</v>
      </c>
      <c r="I4376" s="10">
        <v>4374</v>
      </c>
      <c r="J4376" s="8">
        <f t="shared" si="680"/>
        <v>8.3558291864111317E-2</v>
      </c>
      <c r="K4376" s="8">
        <f t="shared" si="680"/>
        <v>8.1901853340192038E-2</v>
      </c>
      <c r="L4376" s="8">
        <f t="shared" si="680"/>
        <v>8.2724452335220897E-2</v>
      </c>
      <c r="M4376" s="8">
        <f t="shared" si="680"/>
        <v>8.2153773782381076E-2</v>
      </c>
      <c r="P4376">
        <v>4374</v>
      </c>
      <c r="Q4376" s="8">
        <f t="shared" si="681"/>
        <v>8.0558291864111314E-2</v>
      </c>
      <c r="R4376" s="8">
        <f t="shared" si="681"/>
        <v>7.8901853340192035E-2</v>
      </c>
      <c r="S4376" s="8">
        <f t="shared" si="681"/>
        <v>7.9724452335220894E-2</v>
      </c>
      <c r="T4376" s="8">
        <f t="shared" si="681"/>
        <v>7.9153773782381073E-2</v>
      </c>
      <c r="W4376">
        <v>4374</v>
      </c>
      <c r="X4376" s="4">
        <f t="shared" si="676"/>
        <v>8.9576945558041202E-2</v>
      </c>
      <c r="Y4376" s="4">
        <f t="shared" si="674"/>
        <v>8.8744767619243325E-2</v>
      </c>
      <c r="Z4376" s="4">
        <f t="shared" si="675"/>
        <v>8.8173069146873589E-2</v>
      </c>
    </row>
    <row r="4377" spans="1:26" x14ac:dyDescent="0.25">
      <c r="A4377" s="16">
        <f t="shared" si="682"/>
        <v>47910</v>
      </c>
      <c r="B4377">
        <f>+'[2]Ejercicio 1'!E4594</f>
        <v>4375</v>
      </c>
      <c r="C4377" s="5">
        <v>8.2060082029455708E-2</v>
      </c>
      <c r="D4377" s="4">
        <f t="shared" si="677"/>
        <v>8.0403572197902853E-2</v>
      </c>
      <c r="E4377" s="6">
        <f t="shared" si="678"/>
        <v>8.122620648444677E-2</v>
      </c>
      <c r="F4377" s="7">
        <f t="shared" si="679"/>
        <v>8.0655503422723457E-2</v>
      </c>
      <c r="I4377" s="10">
        <v>4375</v>
      </c>
      <c r="J4377" s="8">
        <f t="shared" si="680"/>
        <v>8.356008202945571E-2</v>
      </c>
      <c r="K4377" s="8">
        <f t="shared" si="680"/>
        <v>8.1903572197902855E-2</v>
      </c>
      <c r="L4377" s="8">
        <f t="shared" si="680"/>
        <v>8.2726206484446771E-2</v>
      </c>
      <c r="M4377" s="8">
        <f t="shared" si="680"/>
        <v>8.2155503422723458E-2</v>
      </c>
      <c r="P4377">
        <v>4375</v>
      </c>
      <c r="Q4377" s="8">
        <f t="shared" si="681"/>
        <v>8.0560082029455707E-2</v>
      </c>
      <c r="R4377" s="8">
        <f t="shared" si="681"/>
        <v>7.8903572197902852E-2</v>
      </c>
      <c r="S4377" s="8">
        <f t="shared" si="681"/>
        <v>7.9726206484446768E-2</v>
      </c>
      <c r="T4377" s="8">
        <f t="shared" si="681"/>
        <v>7.9155503422723456E-2</v>
      </c>
      <c r="W4377">
        <v>4375</v>
      </c>
      <c r="X4377" s="4">
        <f t="shared" si="676"/>
        <v>8.9580532552719194E-2</v>
      </c>
      <c r="Y4377" s="4">
        <f t="shared" si="674"/>
        <v>8.8748275980871788E-2</v>
      </c>
      <c r="Z4377" s="4">
        <f t="shared" si="675"/>
        <v>8.8176523922396388E-2</v>
      </c>
    </row>
    <row r="4378" spans="1:26" x14ac:dyDescent="0.25">
      <c r="A4378" s="16">
        <f t="shared" si="682"/>
        <v>47911</v>
      </c>
      <c r="B4378">
        <f>+'[2]Ejercicio 1'!E4595</f>
        <v>4376</v>
      </c>
      <c r="C4378" s="5">
        <v>8.2061872194800087E-2</v>
      </c>
      <c r="D4378" s="4">
        <f t="shared" si="677"/>
        <v>8.0405291054120073E-2</v>
      </c>
      <c r="E4378" s="6">
        <f t="shared" si="678"/>
        <v>8.1227960632910171E-2</v>
      </c>
      <c r="F4378" s="7">
        <f t="shared" si="679"/>
        <v>8.0657233061795425E-2</v>
      </c>
      <c r="I4378" s="10">
        <v>4376</v>
      </c>
      <c r="J4378" s="8">
        <f t="shared" si="680"/>
        <v>8.3561872194800088E-2</v>
      </c>
      <c r="K4378" s="8">
        <f t="shared" si="680"/>
        <v>8.1905291054120075E-2</v>
      </c>
      <c r="L4378" s="8">
        <f t="shared" si="680"/>
        <v>8.2727960632910172E-2</v>
      </c>
      <c r="M4378" s="8">
        <f t="shared" si="680"/>
        <v>8.2157233061795426E-2</v>
      </c>
      <c r="P4378">
        <v>4376</v>
      </c>
      <c r="Q4378" s="8">
        <f t="shared" si="681"/>
        <v>8.0561872194800085E-2</v>
      </c>
      <c r="R4378" s="8">
        <f t="shared" si="681"/>
        <v>7.8905291054120072E-2</v>
      </c>
      <c r="S4378" s="8">
        <f t="shared" si="681"/>
        <v>7.9727960632910169E-2</v>
      </c>
      <c r="T4378" s="8">
        <f t="shared" si="681"/>
        <v>7.9157233061795423E-2</v>
      </c>
      <c r="W4378">
        <v>4376</v>
      </c>
      <c r="X4378" s="4">
        <f t="shared" si="676"/>
        <v>8.9584119548947586E-2</v>
      </c>
      <c r="Y4378" s="4">
        <f t="shared" si="674"/>
        <v>8.8751784340927009E-2</v>
      </c>
      <c r="Z4378" s="4">
        <f t="shared" si="675"/>
        <v>8.8179978694333486E-2</v>
      </c>
    </row>
    <row r="4379" spans="1:26" x14ac:dyDescent="0.25">
      <c r="A4379" s="16">
        <f t="shared" si="682"/>
        <v>47912</v>
      </c>
      <c r="B4379">
        <f>+'[2]Ejercicio 1'!E4596</f>
        <v>4377</v>
      </c>
      <c r="C4379" s="5">
        <v>8.2063662360144479E-2</v>
      </c>
      <c r="D4379" s="4">
        <f t="shared" si="677"/>
        <v>8.0407009908843502E-2</v>
      </c>
      <c r="E4379" s="6">
        <f t="shared" si="678"/>
        <v>8.1229714780611112E-2</v>
      </c>
      <c r="F4379" s="7">
        <f t="shared" si="679"/>
        <v>8.0658962699596978E-2</v>
      </c>
      <c r="I4379" s="10">
        <v>4377</v>
      </c>
      <c r="J4379" s="8">
        <f t="shared" si="680"/>
        <v>8.3563662360144481E-2</v>
      </c>
      <c r="K4379" s="8">
        <f t="shared" si="680"/>
        <v>8.1907009908843503E-2</v>
      </c>
      <c r="L4379" s="8">
        <f t="shared" si="680"/>
        <v>8.2729714780611113E-2</v>
      </c>
      <c r="M4379" s="8">
        <f t="shared" si="680"/>
        <v>8.215896269959698E-2</v>
      </c>
      <c r="P4379">
        <v>4377</v>
      </c>
      <c r="Q4379" s="8">
        <f t="shared" si="681"/>
        <v>8.0563662360144478E-2</v>
      </c>
      <c r="R4379" s="8">
        <f t="shared" si="681"/>
        <v>7.8907009908843501E-2</v>
      </c>
      <c r="S4379" s="8">
        <f t="shared" si="681"/>
        <v>7.9729714780611111E-2</v>
      </c>
      <c r="T4379" s="8">
        <f t="shared" si="681"/>
        <v>7.9158962699596977E-2</v>
      </c>
      <c r="W4379">
        <v>4377</v>
      </c>
      <c r="X4379" s="4">
        <f t="shared" si="676"/>
        <v>8.9587706546725515E-2</v>
      </c>
      <c r="Y4379" s="4">
        <f t="shared" si="674"/>
        <v>8.8755292699450275E-2</v>
      </c>
      <c r="Z4379" s="4">
        <f t="shared" si="675"/>
        <v>8.8183433463130248E-2</v>
      </c>
    </row>
    <row r="4380" spans="1:26" x14ac:dyDescent="0.25">
      <c r="A4380" s="16">
        <f t="shared" si="682"/>
        <v>47913</v>
      </c>
      <c r="B4380">
        <f>+'[2]Ejercicio 1'!E4597</f>
        <v>4378</v>
      </c>
      <c r="C4380" s="5">
        <v>8.2065452525488858E-2</v>
      </c>
      <c r="D4380" s="4">
        <f t="shared" si="677"/>
        <v>8.0408728762073528E-2</v>
      </c>
      <c r="E4380" s="6">
        <f t="shared" si="678"/>
        <v>8.1231468927550468E-2</v>
      </c>
      <c r="F4380" s="7">
        <f t="shared" si="679"/>
        <v>8.0660692336125273E-2</v>
      </c>
      <c r="I4380" s="10">
        <v>4378</v>
      </c>
      <c r="J4380" s="8">
        <f t="shared" si="680"/>
        <v>8.3565452525488859E-2</v>
      </c>
      <c r="K4380" s="8">
        <f t="shared" si="680"/>
        <v>8.1908728762073529E-2</v>
      </c>
      <c r="L4380" s="8">
        <f t="shared" si="680"/>
        <v>8.2731468927550469E-2</v>
      </c>
      <c r="M4380" s="8">
        <f t="shared" si="680"/>
        <v>8.2160692336125274E-2</v>
      </c>
      <c r="P4380">
        <v>4378</v>
      </c>
      <c r="Q4380" s="8">
        <f t="shared" si="681"/>
        <v>8.0565452525488856E-2</v>
      </c>
      <c r="R4380" s="8">
        <f t="shared" si="681"/>
        <v>7.8908728762073527E-2</v>
      </c>
      <c r="S4380" s="8">
        <f t="shared" si="681"/>
        <v>7.9731468927550467E-2</v>
      </c>
      <c r="T4380" s="8">
        <f t="shared" si="681"/>
        <v>7.9160692336125271E-2</v>
      </c>
      <c r="W4380">
        <v>4378</v>
      </c>
      <c r="X4380" s="4">
        <f t="shared" si="676"/>
        <v>8.9591293546053843E-2</v>
      </c>
      <c r="Y4380" s="4">
        <f t="shared" si="674"/>
        <v>8.8758801056484607E-2</v>
      </c>
      <c r="Z4380" s="4">
        <f t="shared" si="675"/>
        <v>8.8186888227890226E-2</v>
      </c>
    </row>
    <row r="4381" spans="1:26" x14ac:dyDescent="0.25">
      <c r="A4381" s="16">
        <f t="shared" si="682"/>
        <v>47914</v>
      </c>
      <c r="B4381">
        <f>+'[2]Ejercicio 1'!E4598</f>
        <v>4379</v>
      </c>
      <c r="C4381" s="5">
        <v>8.206724269083325E-2</v>
      </c>
      <c r="D4381" s="4">
        <f t="shared" si="677"/>
        <v>8.0410447613809749E-2</v>
      </c>
      <c r="E4381" s="6">
        <f t="shared" si="678"/>
        <v>8.1233223073727351E-2</v>
      </c>
      <c r="F4381" s="7">
        <f t="shared" si="679"/>
        <v>8.0662421971380294E-2</v>
      </c>
      <c r="I4381" s="10">
        <v>4379</v>
      </c>
      <c r="J4381" s="8">
        <f t="shared" si="680"/>
        <v>8.3567242690833252E-2</v>
      </c>
      <c r="K4381" s="8">
        <f t="shared" si="680"/>
        <v>8.191044761380975E-2</v>
      </c>
      <c r="L4381" s="8">
        <f t="shared" si="680"/>
        <v>8.2733223073727352E-2</v>
      </c>
      <c r="M4381" s="8">
        <f t="shared" si="680"/>
        <v>8.2162421971380295E-2</v>
      </c>
      <c r="P4381">
        <v>4379</v>
      </c>
      <c r="Q4381" s="8">
        <f t="shared" si="681"/>
        <v>8.0567242690833249E-2</v>
      </c>
      <c r="R4381" s="8">
        <f t="shared" si="681"/>
        <v>7.8910447613809748E-2</v>
      </c>
      <c r="S4381" s="8">
        <f t="shared" si="681"/>
        <v>7.973322307372735E-2</v>
      </c>
      <c r="T4381" s="8">
        <f t="shared" si="681"/>
        <v>7.9162421971380292E-2</v>
      </c>
      <c r="W4381">
        <v>4379</v>
      </c>
      <c r="X4381" s="4">
        <f t="shared" si="676"/>
        <v>8.9594880546922037E-2</v>
      </c>
      <c r="Y4381" s="4">
        <f t="shared" si="674"/>
        <v>8.8762309411986109E-2</v>
      </c>
      <c r="Z4381" s="4">
        <f t="shared" si="675"/>
        <v>8.8190342989064516E-2</v>
      </c>
    </row>
    <row r="4382" spans="1:26" x14ac:dyDescent="0.25">
      <c r="A4382" s="16">
        <f t="shared" si="682"/>
        <v>47915</v>
      </c>
      <c r="B4382">
        <f>+'[2]Ejercicio 1'!E4599</f>
        <v>4380</v>
      </c>
      <c r="C4382" s="5">
        <v>8.2069032856177629E-2</v>
      </c>
      <c r="D4382" s="4">
        <f t="shared" si="677"/>
        <v>8.0412166464052387E-2</v>
      </c>
      <c r="E4382" s="6">
        <f t="shared" si="678"/>
        <v>8.1234977219142648E-2</v>
      </c>
      <c r="F4382" s="7">
        <f t="shared" si="679"/>
        <v>8.06641516053649E-2</v>
      </c>
      <c r="I4382" s="10">
        <v>4380</v>
      </c>
      <c r="J4382" s="8">
        <f t="shared" si="680"/>
        <v>8.356903285617763E-2</v>
      </c>
      <c r="K4382" s="8">
        <f t="shared" si="680"/>
        <v>8.1912166464052388E-2</v>
      </c>
      <c r="L4382" s="8">
        <f t="shared" si="680"/>
        <v>8.273497721914265E-2</v>
      </c>
      <c r="M4382" s="8">
        <f t="shared" si="680"/>
        <v>8.2164151605364902E-2</v>
      </c>
      <c r="P4382">
        <v>4380</v>
      </c>
      <c r="Q4382" s="8">
        <f t="shared" si="681"/>
        <v>8.0569032856177628E-2</v>
      </c>
      <c r="R4382" s="8">
        <f t="shared" si="681"/>
        <v>7.8912166464052386E-2</v>
      </c>
      <c r="S4382" s="8">
        <f t="shared" si="681"/>
        <v>7.9734977219142647E-2</v>
      </c>
      <c r="T4382" s="8">
        <f t="shared" si="681"/>
        <v>7.9164151605364899E-2</v>
      </c>
      <c r="W4382">
        <v>4380</v>
      </c>
      <c r="X4382" s="4">
        <f t="shared" si="676"/>
        <v>8.9598467549349872E-2</v>
      </c>
      <c r="Y4382" s="4">
        <f t="shared" si="674"/>
        <v>8.8765817765957392E-2</v>
      </c>
      <c r="Z4382" s="4">
        <f t="shared" si="675"/>
        <v>8.8193797747095584E-2</v>
      </c>
    </row>
    <row r="4383" spans="1:26" x14ac:dyDescent="0.25">
      <c r="A4383" s="16">
        <f t="shared" si="682"/>
        <v>47916</v>
      </c>
      <c r="B4383">
        <f>+'[2]Ejercicio 1'!E4600</f>
        <v>4381</v>
      </c>
      <c r="C4383" s="5">
        <v>8.2070823021522021E-2</v>
      </c>
      <c r="D4383" s="4">
        <f t="shared" si="677"/>
        <v>8.0413885312801636E-2</v>
      </c>
      <c r="E4383" s="6">
        <f t="shared" si="678"/>
        <v>8.1236731363795472E-2</v>
      </c>
      <c r="F4383" s="7">
        <f t="shared" si="679"/>
        <v>8.0665881238079093E-2</v>
      </c>
      <c r="I4383" s="10">
        <v>4381</v>
      </c>
      <c r="J4383" s="8">
        <f t="shared" si="680"/>
        <v>8.3570823021522023E-2</v>
      </c>
      <c r="K4383" s="8">
        <f t="shared" si="680"/>
        <v>8.1913885312801638E-2</v>
      </c>
      <c r="L4383" s="8">
        <f t="shared" si="680"/>
        <v>8.2736731363795474E-2</v>
      </c>
      <c r="M4383" s="8">
        <f t="shared" si="680"/>
        <v>8.2165881238079094E-2</v>
      </c>
      <c r="P4383">
        <v>4381</v>
      </c>
      <c r="Q4383" s="8">
        <f t="shared" si="681"/>
        <v>8.057082302152202E-2</v>
      </c>
      <c r="R4383" s="8">
        <f t="shared" si="681"/>
        <v>7.8913885312801635E-2</v>
      </c>
      <c r="S4383" s="8">
        <f t="shared" si="681"/>
        <v>7.9736731363795471E-2</v>
      </c>
      <c r="T4383" s="8">
        <f t="shared" si="681"/>
        <v>7.9165881238079092E-2</v>
      </c>
      <c r="W4383">
        <v>4381</v>
      </c>
      <c r="X4383" s="4">
        <f t="shared" si="676"/>
        <v>8.9602054553338653E-2</v>
      </c>
      <c r="Y4383" s="4">
        <f t="shared" ref="Y4383:Y4446" si="683">Tasa_Fwd(E4292,B4292,E4383,B4383,91)</f>
        <v>8.8769326118396732E-2</v>
      </c>
      <c r="Z4383" s="4">
        <f t="shared" si="675"/>
        <v>8.8197252501543824E-2</v>
      </c>
    </row>
    <row r="4384" spans="1:26" x14ac:dyDescent="0.25">
      <c r="A4384" s="16">
        <f t="shared" si="682"/>
        <v>47917</v>
      </c>
      <c r="B4384">
        <f>+'[2]Ejercicio 1'!E4601</f>
        <v>4382</v>
      </c>
      <c r="C4384" s="5">
        <v>8.20726131868664E-2</v>
      </c>
      <c r="D4384" s="4">
        <f t="shared" si="677"/>
        <v>8.0415604160057094E-2</v>
      </c>
      <c r="E4384" s="6">
        <f t="shared" si="678"/>
        <v>8.1238485507685837E-2</v>
      </c>
      <c r="F4384" s="7">
        <f t="shared" si="679"/>
        <v>8.0667610869520026E-2</v>
      </c>
      <c r="I4384" s="10">
        <v>4382</v>
      </c>
      <c r="J4384" s="8">
        <f t="shared" si="680"/>
        <v>8.3572613186866401E-2</v>
      </c>
      <c r="K4384" s="8">
        <f t="shared" si="680"/>
        <v>8.1915604160057096E-2</v>
      </c>
      <c r="L4384" s="8">
        <f t="shared" si="680"/>
        <v>8.2738485507685838E-2</v>
      </c>
      <c r="M4384" s="8">
        <f t="shared" si="680"/>
        <v>8.2167610869520027E-2</v>
      </c>
      <c r="P4384">
        <v>4382</v>
      </c>
      <c r="Q4384" s="8">
        <f t="shared" si="681"/>
        <v>8.0572613186866399E-2</v>
      </c>
      <c r="R4384" s="8">
        <f t="shared" si="681"/>
        <v>7.8915604160057093E-2</v>
      </c>
      <c r="S4384" s="8">
        <f t="shared" si="681"/>
        <v>7.9738485507685836E-2</v>
      </c>
      <c r="T4384" s="8">
        <f t="shared" si="681"/>
        <v>7.9167610869520025E-2</v>
      </c>
      <c r="W4384">
        <v>4382</v>
      </c>
      <c r="X4384" s="4">
        <f t="shared" si="676"/>
        <v>8.9605641558865981E-2</v>
      </c>
      <c r="Y4384" s="4">
        <f t="shared" si="683"/>
        <v>8.8772834469262818E-2</v>
      </c>
      <c r="Z4384" s="4">
        <f t="shared" ref="Z4384:Z4447" si="684">Tasa_Fwd(F4356,B4356,F4384,B4384,28)</f>
        <v>8.8200707251955279E-2</v>
      </c>
    </row>
    <row r="4385" spans="1:26" x14ac:dyDescent="0.25">
      <c r="A4385" s="16">
        <f t="shared" si="682"/>
        <v>47918</v>
      </c>
      <c r="B4385">
        <f>+'[2]Ejercicio 1'!E4602</f>
        <v>4383</v>
      </c>
      <c r="C4385" s="5">
        <v>8.2074403352210792E-2</v>
      </c>
      <c r="D4385" s="4">
        <f t="shared" si="677"/>
        <v>8.0417323005818775E-2</v>
      </c>
      <c r="E4385" s="6">
        <f t="shared" si="678"/>
        <v>8.1240239650814602E-2</v>
      </c>
      <c r="F4385" s="7">
        <f t="shared" si="679"/>
        <v>8.0669340499687686E-2</v>
      </c>
      <c r="I4385" s="10">
        <v>4383</v>
      </c>
      <c r="J4385" s="8">
        <f t="shared" si="680"/>
        <v>8.3574403352210794E-2</v>
      </c>
      <c r="K4385" s="8">
        <f t="shared" si="680"/>
        <v>8.1917323005818776E-2</v>
      </c>
      <c r="L4385" s="8">
        <f t="shared" si="680"/>
        <v>8.2740239650814604E-2</v>
      </c>
      <c r="M4385" s="8">
        <f t="shared" si="680"/>
        <v>8.2169340499687687E-2</v>
      </c>
      <c r="P4385">
        <v>4383</v>
      </c>
      <c r="Q4385" s="8">
        <f t="shared" si="681"/>
        <v>8.0574403352210791E-2</v>
      </c>
      <c r="R4385" s="8">
        <f t="shared" si="681"/>
        <v>7.8917323005818774E-2</v>
      </c>
      <c r="S4385" s="8">
        <f t="shared" si="681"/>
        <v>7.9740239650814601E-2</v>
      </c>
      <c r="T4385" s="8">
        <f t="shared" si="681"/>
        <v>7.9169340499687685E-2</v>
      </c>
      <c r="W4385">
        <v>4383</v>
      </c>
      <c r="X4385" s="4">
        <f t="shared" si="676"/>
        <v>8.9609228565944166E-2</v>
      </c>
      <c r="Y4385" s="4">
        <f t="shared" si="683"/>
        <v>8.8776342818680395E-2</v>
      </c>
      <c r="Z4385" s="4">
        <f t="shared" si="684"/>
        <v>8.8204161998781047E-2</v>
      </c>
    </row>
    <row r="4386" spans="1:26" x14ac:dyDescent="0.25">
      <c r="A4386" s="16">
        <f t="shared" si="682"/>
        <v>47919</v>
      </c>
      <c r="B4386">
        <f>+'[2]Ejercicio 1'!E4603</f>
        <v>4384</v>
      </c>
      <c r="C4386" s="5">
        <v>8.2076193517555171E-2</v>
      </c>
      <c r="D4386" s="4">
        <f t="shared" si="677"/>
        <v>8.0419041850086873E-2</v>
      </c>
      <c r="E4386" s="6">
        <f t="shared" si="678"/>
        <v>8.1241993793180908E-2</v>
      </c>
      <c r="F4386" s="7">
        <f t="shared" si="679"/>
        <v>8.0671070128584946E-2</v>
      </c>
      <c r="I4386" s="10">
        <v>4384</v>
      </c>
      <c r="J4386" s="8">
        <f t="shared" si="680"/>
        <v>8.3576193517555172E-2</v>
      </c>
      <c r="K4386" s="8">
        <f t="shared" si="680"/>
        <v>8.1919041850086874E-2</v>
      </c>
      <c r="L4386" s="8">
        <f t="shared" si="680"/>
        <v>8.274199379318091E-2</v>
      </c>
      <c r="M4386" s="8">
        <f t="shared" si="680"/>
        <v>8.2171070128584947E-2</v>
      </c>
      <c r="P4386">
        <v>4384</v>
      </c>
      <c r="Q4386" s="8">
        <f t="shared" si="681"/>
        <v>8.057619351755517E-2</v>
      </c>
      <c r="R4386" s="8">
        <f t="shared" si="681"/>
        <v>7.8919041850086871E-2</v>
      </c>
      <c r="S4386" s="8">
        <f t="shared" si="681"/>
        <v>7.9741993793180907E-2</v>
      </c>
      <c r="T4386" s="8">
        <f t="shared" si="681"/>
        <v>7.9171070128584944E-2</v>
      </c>
      <c r="W4386">
        <v>4384</v>
      </c>
      <c r="X4386" s="4">
        <f t="shared" si="676"/>
        <v>8.9612815574571875E-2</v>
      </c>
      <c r="Y4386" s="4">
        <f t="shared" si="683"/>
        <v>8.8779851166525592E-2</v>
      </c>
      <c r="Z4386" s="4">
        <f t="shared" si="684"/>
        <v>8.8207616742018241E-2</v>
      </c>
    </row>
    <row r="4387" spans="1:26" x14ac:dyDescent="0.25">
      <c r="A4387" s="16">
        <f t="shared" si="682"/>
        <v>47920</v>
      </c>
      <c r="B4387">
        <f>+'[2]Ejercicio 1'!E4604</f>
        <v>4385</v>
      </c>
      <c r="C4387" s="5">
        <v>8.2077983682899563E-2</v>
      </c>
      <c r="D4387" s="4">
        <f t="shared" si="677"/>
        <v>8.0420760692861387E-2</v>
      </c>
      <c r="E4387" s="6">
        <f t="shared" si="678"/>
        <v>8.1243747934784755E-2</v>
      </c>
      <c r="F4387" s="7">
        <f t="shared" si="679"/>
        <v>8.0672799756211777E-2</v>
      </c>
      <c r="I4387" s="10">
        <v>4385</v>
      </c>
      <c r="J4387" s="8">
        <f t="shared" si="680"/>
        <v>8.3577983682899565E-2</v>
      </c>
      <c r="K4387" s="8">
        <f t="shared" si="680"/>
        <v>8.1920760692861389E-2</v>
      </c>
      <c r="L4387" s="8">
        <f t="shared" si="680"/>
        <v>8.2743747934784756E-2</v>
      </c>
      <c r="M4387" s="8">
        <f t="shared" si="680"/>
        <v>8.2172799756211778E-2</v>
      </c>
      <c r="P4387">
        <v>4385</v>
      </c>
      <c r="Q4387" s="8">
        <f t="shared" si="681"/>
        <v>8.0577983682899562E-2</v>
      </c>
      <c r="R4387" s="8">
        <f t="shared" si="681"/>
        <v>7.8920760692861386E-2</v>
      </c>
      <c r="S4387" s="8">
        <f t="shared" si="681"/>
        <v>7.9743747934784753E-2</v>
      </c>
      <c r="T4387" s="8">
        <f t="shared" si="681"/>
        <v>7.9172799756211776E-2</v>
      </c>
      <c r="W4387">
        <v>4385</v>
      </c>
      <c r="X4387" s="4">
        <f t="shared" si="676"/>
        <v>8.9616402584739005E-2</v>
      </c>
      <c r="Y4387" s="4">
        <f t="shared" si="683"/>
        <v>8.8783359512837959E-2</v>
      </c>
      <c r="Z4387" s="4">
        <f t="shared" si="684"/>
        <v>8.8211071482117945E-2</v>
      </c>
    </row>
    <row r="4388" spans="1:26" x14ac:dyDescent="0.25">
      <c r="A4388" s="16">
        <f t="shared" si="682"/>
        <v>47921</v>
      </c>
      <c r="B4388">
        <f>+'[2]Ejercicio 1'!E4605</f>
        <v>4386</v>
      </c>
      <c r="C4388" s="5">
        <v>8.2079773848243942E-2</v>
      </c>
      <c r="D4388" s="4">
        <f t="shared" si="677"/>
        <v>8.0422479534142124E-2</v>
      </c>
      <c r="E4388" s="6">
        <f t="shared" si="678"/>
        <v>8.1245502075626128E-2</v>
      </c>
      <c r="F4388" s="7">
        <f t="shared" si="679"/>
        <v>8.0674529382565349E-2</v>
      </c>
      <c r="I4388" s="10">
        <v>4386</v>
      </c>
      <c r="J4388" s="8">
        <f t="shared" si="680"/>
        <v>8.3579773848243943E-2</v>
      </c>
      <c r="K4388" s="8">
        <f t="shared" si="680"/>
        <v>8.1922479534142126E-2</v>
      </c>
      <c r="L4388" s="8">
        <f t="shared" si="680"/>
        <v>8.2745502075626129E-2</v>
      </c>
      <c r="M4388" s="8">
        <f t="shared" si="680"/>
        <v>8.2174529382565351E-2</v>
      </c>
      <c r="P4388">
        <v>4386</v>
      </c>
      <c r="Q4388" s="8">
        <f t="shared" si="681"/>
        <v>8.0579773848243941E-2</v>
      </c>
      <c r="R4388" s="8">
        <f t="shared" si="681"/>
        <v>7.8922479534142123E-2</v>
      </c>
      <c r="S4388" s="8">
        <f t="shared" si="681"/>
        <v>7.9745502075626126E-2</v>
      </c>
      <c r="T4388" s="8">
        <f t="shared" si="681"/>
        <v>7.9174529382565348E-2</v>
      </c>
      <c r="W4388">
        <v>4386</v>
      </c>
      <c r="X4388" s="4">
        <f t="shared" si="676"/>
        <v>8.9619989596466651E-2</v>
      </c>
      <c r="Y4388" s="4">
        <f t="shared" si="683"/>
        <v>8.8786867857618371E-2</v>
      </c>
      <c r="Z4388" s="4">
        <f t="shared" si="684"/>
        <v>8.8214526218180891E-2</v>
      </c>
    </row>
    <row r="4389" spans="1:26" x14ac:dyDescent="0.25">
      <c r="A4389" s="16">
        <f t="shared" si="682"/>
        <v>47922</v>
      </c>
      <c r="B4389">
        <f>+'[2]Ejercicio 1'!E4606</f>
        <v>4387</v>
      </c>
      <c r="C4389" s="5">
        <v>8.2081564013588335E-2</v>
      </c>
      <c r="D4389" s="4">
        <f t="shared" si="677"/>
        <v>8.0424198373929889E-2</v>
      </c>
      <c r="E4389" s="6">
        <f t="shared" si="678"/>
        <v>8.124725621570679E-2</v>
      </c>
      <c r="F4389" s="7">
        <f t="shared" si="679"/>
        <v>8.0676259007648507E-2</v>
      </c>
      <c r="I4389" s="10">
        <v>4387</v>
      </c>
      <c r="J4389" s="8">
        <f t="shared" si="680"/>
        <v>8.3581564013588336E-2</v>
      </c>
      <c r="K4389" s="8">
        <f t="shared" si="680"/>
        <v>8.1924198373929891E-2</v>
      </c>
      <c r="L4389" s="8">
        <f t="shared" si="680"/>
        <v>8.2747256215706791E-2</v>
      </c>
      <c r="M4389" s="8">
        <f t="shared" si="680"/>
        <v>8.2176259007648508E-2</v>
      </c>
      <c r="P4389">
        <v>4387</v>
      </c>
      <c r="Q4389" s="8">
        <f t="shared" si="681"/>
        <v>8.0581564013588333E-2</v>
      </c>
      <c r="R4389" s="8">
        <f t="shared" si="681"/>
        <v>7.8924198373929888E-2</v>
      </c>
      <c r="S4389" s="8">
        <f t="shared" si="681"/>
        <v>7.9747256215706788E-2</v>
      </c>
      <c r="T4389" s="8">
        <f t="shared" si="681"/>
        <v>7.9176259007648506E-2</v>
      </c>
      <c r="W4389">
        <v>4387</v>
      </c>
      <c r="X4389" s="4">
        <f t="shared" si="676"/>
        <v>8.9623576609754813E-2</v>
      </c>
      <c r="Y4389" s="4">
        <f t="shared" si="683"/>
        <v>8.8790376200910723E-2</v>
      </c>
      <c r="Z4389" s="4">
        <f t="shared" si="684"/>
        <v>8.821798095110063E-2</v>
      </c>
    </row>
    <row r="4390" spans="1:26" x14ac:dyDescent="0.25">
      <c r="A4390" s="16">
        <f t="shared" si="682"/>
        <v>47923</v>
      </c>
      <c r="B4390">
        <f>+'[2]Ejercicio 1'!E4607</f>
        <v>4388</v>
      </c>
      <c r="C4390" s="5">
        <v>8.2083354178932713E-2</v>
      </c>
      <c r="D4390" s="4">
        <f t="shared" si="677"/>
        <v>8.0425917212223488E-2</v>
      </c>
      <c r="E4390" s="6">
        <f t="shared" si="678"/>
        <v>8.1249010355024104E-2</v>
      </c>
      <c r="F4390" s="7">
        <f t="shared" si="679"/>
        <v>8.0677988631458392E-2</v>
      </c>
      <c r="I4390" s="10">
        <v>4388</v>
      </c>
      <c r="J4390" s="8">
        <f t="shared" si="680"/>
        <v>8.3583354178932714E-2</v>
      </c>
      <c r="K4390" s="8">
        <f t="shared" si="680"/>
        <v>8.192591721222349E-2</v>
      </c>
      <c r="L4390" s="8">
        <f t="shared" si="680"/>
        <v>8.2749010355024105E-2</v>
      </c>
      <c r="M4390" s="8">
        <f t="shared" si="680"/>
        <v>8.2177988631458393E-2</v>
      </c>
      <c r="P4390">
        <v>4388</v>
      </c>
      <c r="Q4390" s="8">
        <f t="shared" si="681"/>
        <v>8.0583354178932712E-2</v>
      </c>
      <c r="R4390" s="8">
        <f t="shared" si="681"/>
        <v>7.8925917212223487E-2</v>
      </c>
      <c r="S4390" s="8">
        <f t="shared" si="681"/>
        <v>7.9749010355024103E-2</v>
      </c>
      <c r="T4390" s="8">
        <f t="shared" si="681"/>
        <v>7.917798863145839E-2</v>
      </c>
      <c r="W4390">
        <v>4388</v>
      </c>
      <c r="X4390" s="4">
        <f t="shared" si="676"/>
        <v>8.9627163624581951E-2</v>
      </c>
      <c r="Y4390" s="4">
        <f t="shared" si="683"/>
        <v>8.8793884542628959E-2</v>
      </c>
      <c r="Z4390" s="4">
        <f t="shared" si="684"/>
        <v>8.8221435679992161E-2</v>
      </c>
    </row>
    <row r="4391" spans="1:26" x14ac:dyDescent="0.25">
      <c r="A4391" s="16">
        <f t="shared" si="682"/>
        <v>47924</v>
      </c>
      <c r="B4391">
        <f>+'[2]Ejercicio 1'!E4608</f>
        <v>4389</v>
      </c>
      <c r="C4391" s="5">
        <v>8.2085144344277106E-2</v>
      </c>
      <c r="D4391" s="4">
        <f t="shared" si="677"/>
        <v>8.0427636049023518E-2</v>
      </c>
      <c r="E4391" s="6">
        <f t="shared" si="678"/>
        <v>8.1250764493579833E-2</v>
      </c>
      <c r="F4391" s="7">
        <f t="shared" si="679"/>
        <v>8.0679718253997876E-2</v>
      </c>
      <c r="I4391" s="10">
        <v>4389</v>
      </c>
      <c r="J4391" s="8">
        <f t="shared" si="680"/>
        <v>8.3585144344277107E-2</v>
      </c>
      <c r="K4391" s="8">
        <f t="shared" si="680"/>
        <v>8.1927636049023519E-2</v>
      </c>
      <c r="L4391" s="8">
        <f t="shared" si="680"/>
        <v>8.2750764493579834E-2</v>
      </c>
      <c r="M4391" s="8">
        <f t="shared" si="680"/>
        <v>8.2179718253997877E-2</v>
      </c>
      <c r="P4391">
        <v>4389</v>
      </c>
      <c r="Q4391" s="8">
        <f t="shared" si="681"/>
        <v>8.0585144344277104E-2</v>
      </c>
      <c r="R4391" s="8">
        <f t="shared" si="681"/>
        <v>7.8927636049023517E-2</v>
      </c>
      <c r="S4391" s="8">
        <f t="shared" si="681"/>
        <v>7.9750764493579832E-2</v>
      </c>
      <c r="T4391" s="8">
        <f t="shared" si="681"/>
        <v>7.9179718253997874E-2</v>
      </c>
      <c r="W4391">
        <v>4389</v>
      </c>
      <c r="X4391" s="4">
        <f t="shared" si="676"/>
        <v>8.9630750640959073E-2</v>
      </c>
      <c r="Y4391" s="4">
        <f t="shared" si="683"/>
        <v>8.8797392882858289E-2</v>
      </c>
      <c r="Z4391" s="4">
        <f t="shared" si="684"/>
        <v>8.8224890405737638E-2</v>
      </c>
    </row>
    <row r="4392" spans="1:26" x14ac:dyDescent="0.25">
      <c r="A4392" s="16">
        <f t="shared" si="682"/>
        <v>47925</v>
      </c>
      <c r="B4392">
        <f>+'[2]Ejercicio 1'!E4609</f>
        <v>4390</v>
      </c>
      <c r="C4392" s="5">
        <v>8.2086934509621484E-2</v>
      </c>
      <c r="D4392" s="4">
        <f t="shared" si="677"/>
        <v>8.0429354884329771E-2</v>
      </c>
      <c r="E4392" s="6">
        <f t="shared" si="678"/>
        <v>8.1252518631373088E-2</v>
      </c>
      <c r="F4392" s="7">
        <f t="shared" si="679"/>
        <v>8.0681447875264087E-2</v>
      </c>
      <c r="I4392" s="10">
        <v>4390</v>
      </c>
      <c r="J4392" s="8">
        <f t="shared" si="680"/>
        <v>8.3586934509621486E-2</v>
      </c>
      <c r="K4392" s="8">
        <f t="shared" si="680"/>
        <v>8.1929354884329772E-2</v>
      </c>
      <c r="L4392" s="8">
        <f t="shared" si="680"/>
        <v>8.275251863137309E-2</v>
      </c>
      <c r="M4392" s="8">
        <f t="shared" si="680"/>
        <v>8.2181447875264088E-2</v>
      </c>
      <c r="P4392">
        <v>4390</v>
      </c>
      <c r="Q4392" s="8">
        <f t="shared" si="681"/>
        <v>8.0586934509621483E-2</v>
      </c>
      <c r="R4392" s="8">
        <f t="shared" si="681"/>
        <v>7.8929354884329769E-2</v>
      </c>
      <c r="S4392" s="8">
        <f t="shared" si="681"/>
        <v>7.9752518631373087E-2</v>
      </c>
      <c r="T4392" s="8">
        <f t="shared" si="681"/>
        <v>7.9181447875264085E-2</v>
      </c>
      <c r="W4392">
        <v>4390</v>
      </c>
      <c r="X4392" s="4">
        <f t="shared" si="676"/>
        <v>8.9634337658886148E-2</v>
      </c>
      <c r="Y4392" s="4">
        <f t="shared" si="683"/>
        <v>8.8800901221553888E-2</v>
      </c>
      <c r="Z4392" s="4">
        <f t="shared" si="684"/>
        <v>8.8228345127452049E-2</v>
      </c>
    </row>
    <row r="4393" spans="1:26" x14ac:dyDescent="0.25">
      <c r="A4393" s="16">
        <f t="shared" si="682"/>
        <v>47926</v>
      </c>
      <c r="B4393">
        <f>+'[2]Ejercicio 1'!E4610</f>
        <v>4391</v>
      </c>
      <c r="C4393" s="5">
        <v>8.2088724674965877E-2</v>
      </c>
      <c r="D4393" s="4">
        <f t="shared" si="677"/>
        <v>8.0431073718142468E-2</v>
      </c>
      <c r="E4393" s="6">
        <f t="shared" si="678"/>
        <v>8.1254272768404773E-2</v>
      </c>
      <c r="F4393" s="7">
        <f t="shared" si="679"/>
        <v>8.0683177495259883E-2</v>
      </c>
      <c r="I4393" s="10">
        <v>4391</v>
      </c>
      <c r="J4393" s="8">
        <f t="shared" si="680"/>
        <v>8.3588724674965878E-2</v>
      </c>
      <c r="K4393" s="8">
        <f t="shared" si="680"/>
        <v>8.1931073718142469E-2</v>
      </c>
      <c r="L4393" s="8">
        <f t="shared" si="680"/>
        <v>8.2754272768404774E-2</v>
      </c>
      <c r="M4393" s="8">
        <f t="shared" si="680"/>
        <v>8.2183177495259885E-2</v>
      </c>
      <c r="P4393">
        <v>4391</v>
      </c>
      <c r="Q4393" s="8">
        <f t="shared" si="681"/>
        <v>8.0588724674965875E-2</v>
      </c>
      <c r="R4393" s="8">
        <f t="shared" si="681"/>
        <v>7.8931073718142467E-2</v>
      </c>
      <c r="S4393" s="8">
        <f t="shared" si="681"/>
        <v>7.9754272768404771E-2</v>
      </c>
      <c r="T4393" s="8">
        <f t="shared" si="681"/>
        <v>7.9183177495259882E-2</v>
      </c>
      <c r="W4393">
        <v>4391</v>
      </c>
      <c r="X4393" s="4">
        <f t="shared" si="676"/>
        <v>8.9637924678353104E-2</v>
      </c>
      <c r="Y4393" s="4">
        <f t="shared" si="683"/>
        <v>8.8804409558720154E-2</v>
      </c>
      <c r="Z4393" s="4">
        <f t="shared" si="684"/>
        <v>8.8231799846026124E-2</v>
      </c>
    </row>
    <row r="4394" spans="1:26" x14ac:dyDescent="0.25">
      <c r="A4394" s="16">
        <f t="shared" si="682"/>
        <v>47927</v>
      </c>
      <c r="B4394">
        <f>+'[2]Ejercicio 1'!E4611</f>
        <v>4392</v>
      </c>
      <c r="C4394" s="5">
        <v>8.2090514840310255E-2</v>
      </c>
      <c r="D4394" s="4">
        <f t="shared" si="677"/>
        <v>8.0432792550461804E-2</v>
      </c>
      <c r="E4394" s="6">
        <f t="shared" si="678"/>
        <v>8.1256026904673095E-2</v>
      </c>
      <c r="F4394" s="7">
        <f t="shared" si="679"/>
        <v>8.0684907113982421E-2</v>
      </c>
      <c r="I4394" s="10">
        <v>4392</v>
      </c>
      <c r="J4394" s="8">
        <f t="shared" si="680"/>
        <v>8.3590514840310257E-2</v>
      </c>
      <c r="K4394" s="8">
        <f t="shared" si="680"/>
        <v>8.1932792550461805E-2</v>
      </c>
      <c r="L4394" s="8">
        <f t="shared" si="680"/>
        <v>8.2756026904673097E-2</v>
      </c>
      <c r="M4394" s="8">
        <f t="shared" si="680"/>
        <v>8.2184907113982422E-2</v>
      </c>
      <c r="P4394">
        <v>4392</v>
      </c>
      <c r="Q4394" s="8">
        <f t="shared" si="681"/>
        <v>8.0590514840310254E-2</v>
      </c>
      <c r="R4394" s="8">
        <f t="shared" si="681"/>
        <v>7.8932792550461803E-2</v>
      </c>
      <c r="S4394" s="8">
        <f t="shared" si="681"/>
        <v>7.9756026904673094E-2</v>
      </c>
      <c r="T4394" s="8">
        <f t="shared" si="681"/>
        <v>7.918490711398242E-2</v>
      </c>
      <c r="W4394">
        <v>4392</v>
      </c>
      <c r="X4394" s="4">
        <f t="shared" si="676"/>
        <v>8.9641511699379686E-2</v>
      </c>
      <c r="Y4394" s="4">
        <f t="shared" si="683"/>
        <v>8.8807917894311431E-2</v>
      </c>
      <c r="Z4394" s="4">
        <f t="shared" si="684"/>
        <v>8.8235254561011639E-2</v>
      </c>
    </row>
    <row r="4395" spans="1:26" x14ac:dyDescent="0.25">
      <c r="A4395" s="16">
        <f t="shared" si="682"/>
        <v>47928</v>
      </c>
      <c r="B4395">
        <f>+'[2]Ejercicio 1'!E4612</f>
        <v>4393</v>
      </c>
      <c r="C4395" s="5">
        <v>8.2092305005654648E-2</v>
      </c>
      <c r="D4395" s="4">
        <f t="shared" si="677"/>
        <v>8.0434511381287793E-2</v>
      </c>
      <c r="E4395" s="6">
        <f t="shared" si="678"/>
        <v>8.1257781040180707E-2</v>
      </c>
      <c r="F4395" s="7">
        <f t="shared" si="679"/>
        <v>8.068663673143453E-2</v>
      </c>
      <c r="I4395" s="10">
        <v>4393</v>
      </c>
      <c r="J4395" s="8">
        <f t="shared" si="680"/>
        <v>8.3592305005654649E-2</v>
      </c>
      <c r="K4395" s="8">
        <f t="shared" si="680"/>
        <v>8.1934511381287795E-2</v>
      </c>
      <c r="L4395" s="8">
        <f t="shared" si="680"/>
        <v>8.2757781040180708E-2</v>
      </c>
      <c r="M4395" s="8">
        <f t="shared" si="680"/>
        <v>8.2186636731434531E-2</v>
      </c>
      <c r="P4395">
        <v>4393</v>
      </c>
      <c r="Q4395" s="8">
        <f t="shared" si="681"/>
        <v>8.0592305005654646E-2</v>
      </c>
      <c r="R4395" s="8">
        <f t="shared" si="681"/>
        <v>7.8934511381287792E-2</v>
      </c>
      <c r="S4395" s="8">
        <f t="shared" si="681"/>
        <v>7.9757781040180706E-2</v>
      </c>
      <c r="T4395" s="8">
        <f t="shared" si="681"/>
        <v>7.9186636731434529E-2</v>
      </c>
      <c r="W4395">
        <v>4393</v>
      </c>
      <c r="X4395" s="4">
        <f t="shared" si="676"/>
        <v>8.9645098721967215E-2</v>
      </c>
      <c r="Y4395" s="4">
        <f t="shared" si="683"/>
        <v>8.8811426228455947E-2</v>
      </c>
      <c r="Z4395" s="4">
        <f t="shared" si="684"/>
        <v>8.8238709271963242E-2</v>
      </c>
    </row>
    <row r="4396" spans="1:26" x14ac:dyDescent="0.25">
      <c r="A4396" s="16">
        <f t="shared" si="682"/>
        <v>47929</v>
      </c>
      <c r="B4396">
        <f>+'[2]Ejercicio 1'!E4613</f>
        <v>4394</v>
      </c>
      <c r="C4396" s="5">
        <v>8.2094095170999026E-2</v>
      </c>
      <c r="D4396" s="4">
        <f t="shared" si="677"/>
        <v>8.0436230210619616E-2</v>
      </c>
      <c r="E4396" s="6">
        <f t="shared" si="678"/>
        <v>8.1259535174925859E-2</v>
      </c>
      <c r="F4396" s="7">
        <f t="shared" si="679"/>
        <v>8.068836634761338E-2</v>
      </c>
      <c r="I4396" s="10">
        <v>4394</v>
      </c>
      <c r="J4396" s="8">
        <f t="shared" si="680"/>
        <v>8.3594095170999028E-2</v>
      </c>
      <c r="K4396" s="8">
        <f t="shared" si="680"/>
        <v>8.1936230210619618E-2</v>
      </c>
      <c r="L4396" s="8">
        <f t="shared" si="680"/>
        <v>8.2759535174925861E-2</v>
      </c>
      <c r="M4396" s="8">
        <f t="shared" si="680"/>
        <v>8.2188366347613381E-2</v>
      </c>
      <c r="P4396">
        <v>4394</v>
      </c>
      <c r="Q4396" s="8">
        <f t="shared" si="681"/>
        <v>8.0594095170999025E-2</v>
      </c>
      <c r="R4396" s="8">
        <f t="shared" si="681"/>
        <v>7.8936230210619615E-2</v>
      </c>
      <c r="S4396" s="8">
        <f t="shared" si="681"/>
        <v>7.9759535174925858E-2</v>
      </c>
      <c r="T4396" s="8">
        <f t="shared" si="681"/>
        <v>7.9188366347613379E-2</v>
      </c>
      <c r="W4396">
        <v>4394</v>
      </c>
      <c r="X4396" s="4">
        <f t="shared" si="676"/>
        <v>8.9648685746094178E-2</v>
      </c>
      <c r="Y4396" s="4">
        <f t="shared" si="683"/>
        <v>8.8814934561069384E-2</v>
      </c>
      <c r="Z4396" s="4">
        <f t="shared" si="684"/>
        <v>8.8242163979774482E-2</v>
      </c>
    </row>
    <row r="4397" spans="1:26" x14ac:dyDescent="0.25">
      <c r="A4397" s="16">
        <f t="shared" si="682"/>
        <v>47930</v>
      </c>
      <c r="B4397">
        <f>+'[2]Ejercicio 1'!E4614</f>
        <v>4395</v>
      </c>
      <c r="C4397" s="5">
        <v>8.2095885336343419E-2</v>
      </c>
      <c r="D4397" s="4">
        <f t="shared" si="677"/>
        <v>8.0437949038458079E-2</v>
      </c>
      <c r="E4397" s="6">
        <f t="shared" si="678"/>
        <v>8.1261289308908538E-2</v>
      </c>
      <c r="F4397" s="7">
        <f t="shared" si="679"/>
        <v>8.0690095962521829E-2</v>
      </c>
      <c r="I4397" s="10">
        <v>4395</v>
      </c>
      <c r="J4397" s="8">
        <f t="shared" si="680"/>
        <v>8.359588533634342E-2</v>
      </c>
      <c r="K4397" s="8">
        <f t="shared" si="680"/>
        <v>8.193794903845808E-2</v>
      </c>
      <c r="L4397" s="8">
        <f t="shared" si="680"/>
        <v>8.2761289308908539E-2</v>
      </c>
      <c r="M4397" s="8">
        <f t="shared" si="680"/>
        <v>8.2190095962521831E-2</v>
      </c>
      <c r="P4397">
        <v>4395</v>
      </c>
      <c r="Q4397" s="8">
        <f t="shared" si="681"/>
        <v>8.0595885336343417E-2</v>
      </c>
      <c r="R4397" s="8">
        <f t="shared" si="681"/>
        <v>7.8937949038458077E-2</v>
      </c>
      <c r="S4397" s="8">
        <f t="shared" si="681"/>
        <v>7.9761289308908537E-2</v>
      </c>
      <c r="T4397" s="8">
        <f t="shared" si="681"/>
        <v>7.9190095962521828E-2</v>
      </c>
      <c r="W4397">
        <v>4395</v>
      </c>
      <c r="X4397" s="4">
        <f t="shared" si="676"/>
        <v>8.9652272771770222E-2</v>
      </c>
      <c r="Y4397" s="4">
        <f t="shared" si="683"/>
        <v>8.8818442892107816E-2</v>
      </c>
      <c r="Z4397" s="4">
        <f t="shared" si="684"/>
        <v>8.8245618683554683E-2</v>
      </c>
    </row>
    <row r="4398" spans="1:26" x14ac:dyDescent="0.25">
      <c r="A4398" s="16">
        <f t="shared" si="682"/>
        <v>47931</v>
      </c>
      <c r="B4398">
        <f>+'[2]Ejercicio 1'!E4615</f>
        <v>4396</v>
      </c>
      <c r="C4398" s="5">
        <v>8.2097675501687797E-2</v>
      </c>
      <c r="D4398" s="4">
        <f t="shared" si="677"/>
        <v>8.0439667864802805E-2</v>
      </c>
      <c r="E4398" s="6">
        <f t="shared" si="678"/>
        <v>8.1263043442128757E-2</v>
      </c>
      <c r="F4398" s="7">
        <f t="shared" si="679"/>
        <v>8.0691825576156992E-2</v>
      </c>
      <c r="I4398" s="10">
        <v>4396</v>
      </c>
      <c r="J4398" s="8">
        <f t="shared" si="680"/>
        <v>8.3597675501687799E-2</v>
      </c>
      <c r="K4398" s="8">
        <f t="shared" si="680"/>
        <v>8.1939667864802807E-2</v>
      </c>
      <c r="L4398" s="8">
        <f t="shared" si="680"/>
        <v>8.2763043442128759E-2</v>
      </c>
      <c r="M4398" s="8">
        <f t="shared" si="680"/>
        <v>8.2191825576156993E-2</v>
      </c>
      <c r="P4398">
        <v>4396</v>
      </c>
      <c r="Q4398" s="8">
        <f t="shared" si="681"/>
        <v>8.0597675501687796E-2</v>
      </c>
      <c r="R4398" s="8">
        <f t="shared" si="681"/>
        <v>7.8939667864802804E-2</v>
      </c>
      <c r="S4398" s="8">
        <f t="shared" si="681"/>
        <v>7.9763043442128756E-2</v>
      </c>
      <c r="T4398" s="8">
        <f t="shared" si="681"/>
        <v>7.9191825576156991E-2</v>
      </c>
      <c r="W4398">
        <v>4396</v>
      </c>
      <c r="X4398" s="4">
        <f t="shared" si="676"/>
        <v>8.9655859798996679E-2</v>
      </c>
      <c r="Y4398" s="4">
        <f t="shared" si="683"/>
        <v>8.8821951221615153E-2</v>
      </c>
      <c r="Z4398" s="4">
        <f t="shared" si="684"/>
        <v>8.8249073384188817E-2</v>
      </c>
    </row>
    <row r="4399" spans="1:26" x14ac:dyDescent="0.25">
      <c r="A4399" s="16">
        <f t="shared" si="682"/>
        <v>47932</v>
      </c>
      <c r="B4399">
        <f>+'[2]Ejercicio 1'!E4616</f>
        <v>4397</v>
      </c>
      <c r="C4399" s="5">
        <v>8.209946566703219E-2</v>
      </c>
      <c r="D4399" s="4">
        <f t="shared" si="677"/>
        <v>8.0441386689653976E-2</v>
      </c>
      <c r="E4399" s="6">
        <f t="shared" si="678"/>
        <v>8.1264797574587391E-2</v>
      </c>
      <c r="F4399" s="7">
        <f t="shared" si="679"/>
        <v>8.0693555188521754E-2</v>
      </c>
      <c r="I4399" s="10">
        <v>4397</v>
      </c>
      <c r="J4399" s="8">
        <f t="shared" si="680"/>
        <v>8.3599465667032191E-2</v>
      </c>
      <c r="K4399" s="8">
        <f t="shared" si="680"/>
        <v>8.1941386689653978E-2</v>
      </c>
      <c r="L4399" s="8">
        <f t="shared" si="680"/>
        <v>8.2764797574587393E-2</v>
      </c>
      <c r="M4399" s="8">
        <f t="shared" si="680"/>
        <v>8.2193555188521755E-2</v>
      </c>
      <c r="P4399">
        <v>4397</v>
      </c>
      <c r="Q4399" s="8">
        <f t="shared" si="681"/>
        <v>8.0599465667032189E-2</v>
      </c>
      <c r="R4399" s="8">
        <f t="shared" si="681"/>
        <v>7.8941386689653975E-2</v>
      </c>
      <c r="S4399" s="8">
        <f t="shared" si="681"/>
        <v>7.976479757458739E-2</v>
      </c>
      <c r="T4399" s="8">
        <f t="shared" si="681"/>
        <v>7.9193555188521753E-2</v>
      </c>
      <c r="W4399">
        <v>4397</v>
      </c>
      <c r="X4399" s="4">
        <f t="shared" si="676"/>
        <v>8.9659446827763001E-2</v>
      </c>
      <c r="Y4399" s="4">
        <f t="shared" si="683"/>
        <v>8.8825459549633584E-2</v>
      </c>
      <c r="Z4399" s="4">
        <f t="shared" si="684"/>
        <v>8.8252528080794743E-2</v>
      </c>
    </row>
    <row r="4400" spans="1:26" x14ac:dyDescent="0.25">
      <c r="A4400" s="16">
        <f t="shared" si="682"/>
        <v>47933</v>
      </c>
      <c r="B4400">
        <f>+'[2]Ejercicio 1'!E4617</f>
        <v>4398</v>
      </c>
      <c r="C4400" s="5">
        <v>8.2101255832376568E-2</v>
      </c>
      <c r="D4400" s="4">
        <f t="shared" si="677"/>
        <v>8.0443105513011606E-2</v>
      </c>
      <c r="E4400" s="6">
        <f t="shared" si="678"/>
        <v>8.1266551706283552E-2</v>
      </c>
      <c r="F4400" s="7">
        <f t="shared" si="679"/>
        <v>8.0695284799616102E-2</v>
      </c>
      <c r="I4400" s="10">
        <v>4398</v>
      </c>
      <c r="J4400" s="8">
        <f t="shared" si="680"/>
        <v>8.360125583237657E-2</v>
      </c>
      <c r="K4400" s="8">
        <f t="shared" si="680"/>
        <v>8.1943105513011608E-2</v>
      </c>
      <c r="L4400" s="8">
        <f t="shared" si="680"/>
        <v>8.2766551706283553E-2</v>
      </c>
      <c r="M4400" s="8">
        <f t="shared" si="680"/>
        <v>8.2195284799616103E-2</v>
      </c>
      <c r="P4400">
        <v>4398</v>
      </c>
      <c r="Q4400" s="8">
        <f t="shared" si="681"/>
        <v>8.0601255832376567E-2</v>
      </c>
      <c r="R4400" s="8">
        <f t="shared" si="681"/>
        <v>7.8943105513011605E-2</v>
      </c>
      <c r="S4400" s="8">
        <f t="shared" si="681"/>
        <v>7.9766551706283551E-2</v>
      </c>
      <c r="T4400" s="8">
        <f t="shared" si="681"/>
        <v>7.91952847996161E-2</v>
      </c>
      <c r="W4400">
        <v>4398</v>
      </c>
      <c r="X4400" s="4">
        <f t="shared" si="676"/>
        <v>8.9663033858089394E-2</v>
      </c>
      <c r="Y4400" s="4">
        <f t="shared" si="683"/>
        <v>8.8828967876077886E-2</v>
      </c>
      <c r="Z4400" s="4">
        <f t="shared" si="684"/>
        <v>8.8255982774257474E-2</v>
      </c>
    </row>
    <row r="4401" spans="1:26" x14ac:dyDescent="0.25">
      <c r="A4401" s="16">
        <f t="shared" si="682"/>
        <v>47934</v>
      </c>
      <c r="B4401">
        <f>+'[2]Ejercicio 1'!E4618</f>
        <v>4399</v>
      </c>
      <c r="C4401" s="5">
        <v>8.2103045997720961E-2</v>
      </c>
      <c r="D4401" s="4">
        <f t="shared" si="677"/>
        <v>8.0444824334875889E-2</v>
      </c>
      <c r="E4401" s="6">
        <f t="shared" si="678"/>
        <v>8.1268305837218127E-2</v>
      </c>
      <c r="F4401" s="7">
        <f t="shared" si="679"/>
        <v>8.069701440943719E-2</v>
      </c>
      <c r="I4401" s="10">
        <v>4399</v>
      </c>
      <c r="J4401" s="8">
        <f t="shared" si="680"/>
        <v>8.3603045997720962E-2</v>
      </c>
      <c r="K4401" s="8">
        <f t="shared" si="680"/>
        <v>8.194482433487589E-2</v>
      </c>
      <c r="L4401" s="8">
        <f t="shared" si="680"/>
        <v>8.2768305837218129E-2</v>
      </c>
      <c r="M4401" s="8">
        <f t="shared" si="680"/>
        <v>8.2197014409437191E-2</v>
      </c>
      <c r="P4401">
        <v>4399</v>
      </c>
      <c r="Q4401" s="8">
        <f t="shared" si="681"/>
        <v>8.060304599772096E-2</v>
      </c>
      <c r="R4401" s="8">
        <f t="shared" si="681"/>
        <v>7.8944824334875888E-2</v>
      </c>
      <c r="S4401" s="8">
        <f t="shared" si="681"/>
        <v>7.9768305837218126E-2</v>
      </c>
      <c r="T4401" s="8">
        <f t="shared" si="681"/>
        <v>7.9197014409437189E-2</v>
      </c>
      <c r="W4401">
        <v>4399</v>
      </c>
      <c r="X4401" s="4">
        <f t="shared" si="676"/>
        <v>8.9666620889975859E-2</v>
      </c>
      <c r="Y4401" s="4">
        <f t="shared" si="683"/>
        <v>8.8832476201034141E-2</v>
      </c>
      <c r="Z4401" s="4">
        <f t="shared" si="684"/>
        <v>8.8259437464134505E-2</v>
      </c>
    </row>
    <row r="4402" spans="1:26" x14ac:dyDescent="0.25">
      <c r="A4402" s="16">
        <f t="shared" si="682"/>
        <v>47935</v>
      </c>
      <c r="B4402">
        <f>+'[2]Ejercicio 1'!E4619</f>
        <v>4400</v>
      </c>
      <c r="C4402" s="5">
        <v>8.2104836163065339E-2</v>
      </c>
      <c r="D4402" s="4">
        <f t="shared" si="677"/>
        <v>8.0446543155246242E-2</v>
      </c>
      <c r="E4402" s="6">
        <f t="shared" si="678"/>
        <v>8.1270059967390229E-2</v>
      </c>
      <c r="F4402" s="7">
        <f t="shared" si="679"/>
        <v>8.069874401798785E-2</v>
      </c>
      <c r="I4402" s="10">
        <v>4400</v>
      </c>
      <c r="J4402" s="8">
        <f t="shared" si="680"/>
        <v>8.3604836163065341E-2</v>
      </c>
      <c r="K4402" s="8">
        <f t="shared" si="680"/>
        <v>8.1946543155246243E-2</v>
      </c>
      <c r="L4402" s="8">
        <f t="shared" si="680"/>
        <v>8.277005996739023E-2</v>
      </c>
      <c r="M4402" s="8">
        <f t="shared" si="680"/>
        <v>8.2198744017987851E-2</v>
      </c>
      <c r="P4402">
        <v>4400</v>
      </c>
      <c r="Q4402" s="8">
        <f t="shared" si="681"/>
        <v>8.0604836163065338E-2</v>
      </c>
      <c r="R4402" s="8">
        <f t="shared" si="681"/>
        <v>7.894654315524624E-2</v>
      </c>
      <c r="S4402" s="8">
        <f t="shared" si="681"/>
        <v>7.9770059967390228E-2</v>
      </c>
      <c r="T4402" s="8">
        <f t="shared" si="681"/>
        <v>7.9198744017987849E-2</v>
      </c>
      <c r="W4402">
        <v>4400</v>
      </c>
      <c r="X4402" s="4">
        <f t="shared" si="676"/>
        <v>8.967020792340176E-2</v>
      </c>
      <c r="Y4402" s="4">
        <f t="shared" si="683"/>
        <v>8.8835984524457567E-2</v>
      </c>
      <c r="Z4402" s="4">
        <f t="shared" si="684"/>
        <v>8.826289215042582E-2</v>
      </c>
    </row>
    <row r="4403" spans="1:26" x14ac:dyDescent="0.25">
      <c r="A4403" s="16">
        <f t="shared" si="682"/>
        <v>47936</v>
      </c>
      <c r="B4403">
        <f>+'[2]Ejercicio 1'!E4620</f>
        <v>4401</v>
      </c>
      <c r="C4403" s="5">
        <v>8.2106626328409732E-2</v>
      </c>
      <c r="D4403" s="4">
        <f t="shared" si="677"/>
        <v>8.0448261974123247E-2</v>
      </c>
      <c r="E4403" s="6">
        <f t="shared" si="678"/>
        <v>8.1271814096799858E-2</v>
      </c>
      <c r="F4403" s="7">
        <f t="shared" si="679"/>
        <v>8.0700473625265251E-2</v>
      </c>
      <c r="I4403" s="10">
        <v>4401</v>
      </c>
      <c r="J4403" s="8">
        <f t="shared" si="680"/>
        <v>8.3606626328409733E-2</v>
      </c>
      <c r="K4403" s="8">
        <f t="shared" si="680"/>
        <v>8.1948261974123249E-2</v>
      </c>
      <c r="L4403" s="8">
        <f t="shared" si="680"/>
        <v>8.2771814096799859E-2</v>
      </c>
      <c r="M4403" s="8">
        <f t="shared" si="680"/>
        <v>8.2200473625265252E-2</v>
      </c>
      <c r="P4403">
        <v>4401</v>
      </c>
      <c r="Q4403" s="8">
        <f t="shared" si="681"/>
        <v>8.0606626328409731E-2</v>
      </c>
      <c r="R4403" s="8">
        <f t="shared" si="681"/>
        <v>7.8948261974123246E-2</v>
      </c>
      <c r="S4403" s="8">
        <f t="shared" si="681"/>
        <v>7.9771814096799856E-2</v>
      </c>
      <c r="T4403" s="8">
        <f t="shared" si="681"/>
        <v>7.920047362526525E-2</v>
      </c>
      <c r="W4403">
        <v>4401</v>
      </c>
      <c r="X4403" s="4">
        <f t="shared" si="676"/>
        <v>8.9673794958377614E-2</v>
      </c>
      <c r="Y4403" s="4">
        <f t="shared" si="683"/>
        <v>8.883949284634815E-2</v>
      </c>
      <c r="Z4403" s="4">
        <f t="shared" si="684"/>
        <v>8.8266346833125731E-2</v>
      </c>
    </row>
    <row r="4404" spans="1:26" x14ac:dyDescent="0.25">
      <c r="A4404" s="16">
        <f t="shared" si="682"/>
        <v>47937</v>
      </c>
      <c r="B4404">
        <f>+'[2]Ejercicio 1'!E4621</f>
        <v>4402</v>
      </c>
      <c r="C4404" s="5">
        <v>8.2108416493754111E-2</v>
      </c>
      <c r="D4404" s="4">
        <f t="shared" si="677"/>
        <v>8.0449980791506323E-2</v>
      </c>
      <c r="E4404" s="6">
        <f t="shared" si="678"/>
        <v>8.127356822544704E-2</v>
      </c>
      <c r="F4404" s="7">
        <f t="shared" si="679"/>
        <v>8.0702203231269393E-2</v>
      </c>
      <c r="I4404" s="10">
        <v>4402</v>
      </c>
      <c r="J4404" s="8">
        <f t="shared" si="680"/>
        <v>8.3608416493754112E-2</v>
      </c>
      <c r="K4404" s="8">
        <f t="shared" si="680"/>
        <v>8.1949980791506324E-2</v>
      </c>
      <c r="L4404" s="8">
        <f t="shared" si="680"/>
        <v>8.2773568225447042E-2</v>
      </c>
      <c r="M4404" s="8">
        <f t="shared" si="680"/>
        <v>8.2202203231269394E-2</v>
      </c>
      <c r="P4404">
        <v>4402</v>
      </c>
      <c r="Q4404" s="8">
        <f t="shared" si="681"/>
        <v>8.0608416493754109E-2</v>
      </c>
      <c r="R4404" s="8">
        <f t="shared" si="681"/>
        <v>7.8949980791506322E-2</v>
      </c>
      <c r="S4404" s="8">
        <f t="shared" si="681"/>
        <v>7.9773568225447039E-2</v>
      </c>
      <c r="T4404" s="8">
        <f t="shared" si="681"/>
        <v>7.9202203231269391E-2</v>
      </c>
      <c r="W4404">
        <v>4402</v>
      </c>
      <c r="X4404" s="4">
        <f t="shared" si="676"/>
        <v>8.9677381994902577E-2</v>
      </c>
      <c r="Y4404" s="4">
        <f t="shared" si="683"/>
        <v>8.8843001166666366E-2</v>
      </c>
      <c r="Z4404" s="4">
        <f t="shared" si="684"/>
        <v>8.8269801511794588E-2</v>
      </c>
    </row>
    <row r="4405" spans="1:26" x14ac:dyDescent="0.25">
      <c r="A4405" s="16">
        <f t="shared" si="682"/>
        <v>47938</v>
      </c>
      <c r="B4405">
        <f>+'[2]Ejercicio 1'!E4622</f>
        <v>4403</v>
      </c>
      <c r="C4405" s="5">
        <v>8.2110206659098503E-2</v>
      </c>
      <c r="D4405" s="4">
        <f t="shared" si="677"/>
        <v>8.0451699607396066E-2</v>
      </c>
      <c r="E4405" s="6">
        <f t="shared" si="678"/>
        <v>8.127532235333261E-2</v>
      </c>
      <c r="F4405" s="7">
        <f t="shared" si="679"/>
        <v>8.0703932836003106E-2</v>
      </c>
      <c r="I4405" s="10">
        <v>4403</v>
      </c>
      <c r="J4405" s="8">
        <f t="shared" si="680"/>
        <v>8.3610206659098504E-2</v>
      </c>
      <c r="K4405" s="8">
        <f t="shared" si="680"/>
        <v>8.1951699607396067E-2</v>
      </c>
      <c r="L4405" s="8">
        <f t="shared" si="680"/>
        <v>8.2775322353332612E-2</v>
      </c>
      <c r="M4405" s="8">
        <f t="shared" si="680"/>
        <v>8.2203932836003107E-2</v>
      </c>
      <c r="P4405">
        <v>4403</v>
      </c>
      <c r="Q4405" s="8">
        <f t="shared" si="681"/>
        <v>8.0610206659098502E-2</v>
      </c>
      <c r="R4405" s="8">
        <f t="shared" si="681"/>
        <v>7.8951699607396064E-2</v>
      </c>
      <c r="S4405" s="8">
        <f t="shared" si="681"/>
        <v>7.9775322353332609E-2</v>
      </c>
      <c r="T4405" s="8">
        <f t="shared" si="681"/>
        <v>7.9203932836003105E-2</v>
      </c>
      <c r="W4405">
        <v>4403</v>
      </c>
      <c r="X4405" s="4">
        <f t="shared" si="676"/>
        <v>8.9680969032968266E-2</v>
      </c>
      <c r="Y4405" s="4">
        <f t="shared" si="683"/>
        <v>8.8846509485536948E-2</v>
      </c>
      <c r="Z4405" s="4">
        <f t="shared" si="684"/>
        <v>8.8273256187317378E-2</v>
      </c>
    </row>
    <row r="4406" spans="1:26" x14ac:dyDescent="0.25">
      <c r="A4406" s="16">
        <f t="shared" si="682"/>
        <v>47939</v>
      </c>
      <c r="B4406">
        <f>+'[2]Ejercicio 1'!E4623</f>
        <v>4404</v>
      </c>
      <c r="C4406" s="5">
        <v>8.2111996824442882E-2</v>
      </c>
      <c r="D4406" s="4">
        <f t="shared" si="677"/>
        <v>8.0453418421792072E-2</v>
      </c>
      <c r="E4406" s="6">
        <f t="shared" si="678"/>
        <v>8.1277076480456609E-2</v>
      </c>
      <c r="F4406" s="7">
        <f t="shared" si="679"/>
        <v>8.0705662439466419E-2</v>
      </c>
      <c r="I4406" s="10">
        <v>4404</v>
      </c>
      <c r="J4406" s="8">
        <f t="shared" si="680"/>
        <v>8.3611996824442883E-2</v>
      </c>
      <c r="K4406" s="8">
        <f t="shared" si="680"/>
        <v>8.1953418421792074E-2</v>
      </c>
      <c r="L4406" s="8">
        <f t="shared" si="680"/>
        <v>8.277707648045661E-2</v>
      </c>
      <c r="M4406" s="8">
        <f t="shared" si="680"/>
        <v>8.220566243946642E-2</v>
      </c>
      <c r="P4406">
        <v>4404</v>
      </c>
      <c r="Q4406" s="8">
        <f t="shared" si="681"/>
        <v>8.061199682444288E-2</v>
      </c>
      <c r="R4406" s="8">
        <f t="shared" si="681"/>
        <v>7.8953418421792071E-2</v>
      </c>
      <c r="S4406" s="8">
        <f t="shared" si="681"/>
        <v>7.9777076480456607E-2</v>
      </c>
      <c r="T4406" s="8">
        <f t="shared" si="681"/>
        <v>7.9205662439466418E-2</v>
      </c>
      <c r="W4406">
        <v>4404</v>
      </c>
      <c r="X4406" s="4">
        <f t="shared" si="676"/>
        <v>8.9684556072593596E-2</v>
      </c>
      <c r="Y4406" s="4">
        <f t="shared" si="683"/>
        <v>8.8850017802834275E-2</v>
      </c>
      <c r="Z4406" s="4">
        <f t="shared" si="684"/>
        <v>8.8276710859260185E-2</v>
      </c>
    </row>
    <row r="4407" spans="1:26" x14ac:dyDescent="0.25">
      <c r="A4407" s="16">
        <f t="shared" si="682"/>
        <v>47940</v>
      </c>
      <c r="B4407">
        <f>+'[2]Ejercicio 1'!E4624</f>
        <v>4405</v>
      </c>
      <c r="C4407" s="5">
        <v>8.2113786989787274E-2</v>
      </c>
      <c r="D4407" s="4">
        <f t="shared" si="677"/>
        <v>8.0455137234694968E-2</v>
      </c>
      <c r="E4407" s="6">
        <f t="shared" si="678"/>
        <v>8.1278830606818134E-2</v>
      </c>
      <c r="F4407" s="7">
        <f t="shared" si="679"/>
        <v>8.0707392041659318E-2</v>
      </c>
      <c r="I4407" s="10">
        <v>4405</v>
      </c>
      <c r="J4407" s="8">
        <f t="shared" si="680"/>
        <v>8.3613786989787275E-2</v>
      </c>
      <c r="K4407" s="8">
        <f t="shared" si="680"/>
        <v>8.1955137234694969E-2</v>
      </c>
      <c r="L4407" s="8">
        <f t="shared" si="680"/>
        <v>8.2778830606818135E-2</v>
      </c>
      <c r="M4407" s="8">
        <f t="shared" si="680"/>
        <v>8.2207392041659319E-2</v>
      </c>
      <c r="P4407">
        <v>4405</v>
      </c>
      <c r="Q4407" s="8">
        <f t="shared" si="681"/>
        <v>8.0613786989787273E-2</v>
      </c>
      <c r="R4407" s="8">
        <f t="shared" si="681"/>
        <v>7.8955137234694966E-2</v>
      </c>
      <c r="S4407" s="8">
        <f t="shared" si="681"/>
        <v>7.9778830606818132E-2</v>
      </c>
      <c r="T4407" s="8">
        <f t="shared" si="681"/>
        <v>7.9207392041659316E-2</v>
      </c>
      <c r="W4407">
        <v>4405</v>
      </c>
      <c r="X4407" s="4">
        <f t="shared" si="676"/>
        <v>8.9688143113779442E-2</v>
      </c>
      <c r="Y4407" s="4">
        <f t="shared" si="683"/>
        <v>8.8853526118641807E-2</v>
      </c>
      <c r="Z4407" s="4">
        <f t="shared" si="684"/>
        <v>8.8280165527614418E-2</v>
      </c>
    </row>
    <row r="4408" spans="1:26" x14ac:dyDescent="0.25">
      <c r="A4408" s="16">
        <f t="shared" si="682"/>
        <v>47941</v>
      </c>
      <c r="B4408">
        <f>+'[2]Ejercicio 1'!E4625</f>
        <v>4406</v>
      </c>
      <c r="C4408" s="5">
        <v>8.2115577155131653E-2</v>
      </c>
      <c r="D4408" s="4">
        <f t="shared" si="677"/>
        <v>8.0456856046103933E-2</v>
      </c>
      <c r="E4408" s="6">
        <f t="shared" si="678"/>
        <v>8.1280584732417199E-2</v>
      </c>
      <c r="F4408" s="7">
        <f t="shared" si="679"/>
        <v>8.0709121642576084E-2</v>
      </c>
      <c r="I4408" s="10">
        <v>4406</v>
      </c>
      <c r="J4408" s="8">
        <f t="shared" si="680"/>
        <v>8.3615577155131654E-2</v>
      </c>
      <c r="K4408" s="8">
        <f t="shared" si="680"/>
        <v>8.1956856046103935E-2</v>
      </c>
      <c r="L4408" s="8">
        <f t="shared" si="680"/>
        <v>8.2780584732417201E-2</v>
      </c>
      <c r="M4408" s="8">
        <f t="shared" si="680"/>
        <v>8.2209121642576086E-2</v>
      </c>
      <c r="P4408">
        <v>4406</v>
      </c>
      <c r="Q4408" s="8">
        <f t="shared" si="681"/>
        <v>8.0615577155131651E-2</v>
      </c>
      <c r="R4408" s="8">
        <f t="shared" si="681"/>
        <v>7.8956856046103932E-2</v>
      </c>
      <c r="S4408" s="8">
        <f t="shared" si="681"/>
        <v>7.9780584732417198E-2</v>
      </c>
      <c r="T4408" s="8">
        <f t="shared" si="681"/>
        <v>7.9209121642576083E-2</v>
      </c>
      <c r="W4408">
        <v>4406</v>
      </c>
      <c r="X4408" s="4">
        <f t="shared" si="676"/>
        <v>8.9691730156504265E-2</v>
      </c>
      <c r="Y4408" s="4">
        <f t="shared" si="683"/>
        <v>8.8857034432876097E-2</v>
      </c>
      <c r="Z4408" s="4">
        <f t="shared" si="684"/>
        <v>8.8283620191931894E-2</v>
      </c>
    </row>
    <row r="4409" spans="1:26" x14ac:dyDescent="0.25">
      <c r="A4409" s="16">
        <f t="shared" si="682"/>
        <v>47942</v>
      </c>
      <c r="B4409">
        <f>+'[2]Ejercicio 1'!E4626</f>
        <v>4407</v>
      </c>
      <c r="C4409" s="5">
        <v>8.2117367320476045E-2</v>
      </c>
      <c r="D4409" s="4">
        <f t="shared" si="677"/>
        <v>8.0458574856019385E-2</v>
      </c>
      <c r="E4409" s="6">
        <f t="shared" si="678"/>
        <v>8.1282338857254666E-2</v>
      </c>
      <c r="F4409" s="7">
        <f t="shared" si="679"/>
        <v>8.0710851242225309E-2</v>
      </c>
      <c r="I4409" s="10">
        <v>4407</v>
      </c>
      <c r="J4409" s="8">
        <f t="shared" si="680"/>
        <v>8.3617367320476046E-2</v>
      </c>
      <c r="K4409" s="8">
        <f t="shared" si="680"/>
        <v>8.1958574856019387E-2</v>
      </c>
      <c r="L4409" s="8">
        <f t="shared" si="680"/>
        <v>8.2782338857254667E-2</v>
      </c>
      <c r="M4409" s="8">
        <f t="shared" si="680"/>
        <v>8.2210851242225311E-2</v>
      </c>
      <c r="P4409">
        <v>4407</v>
      </c>
      <c r="Q4409" s="8">
        <f t="shared" si="681"/>
        <v>8.0617367320476044E-2</v>
      </c>
      <c r="R4409" s="8">
        <f t="shared" si="681"/>
        <v>7.8958574856019384E-2</v>
      </c>
      <c r="S4409" s="8">
        <f t="shared" si="681"/>
        <v>7.9782338857254664E-2</v>
      </c>
      <c r="T4409" s="8">
        <f t="shared" si="681"/>
        <v>7.9210851242225308E-2</v>
      </c>
      <c r="W4409">
        <v>4407</v>
      </c>
      <c r="X4409" s="4">
        <f t="shared" si="676"/>
        <v>8.9695317200779501E-2</v>
      </c>
      <c r="Y4409" s="4">
        <f t="shared" si="683"/>
        <v>8.8860542745621468E-2</v>
      </c>
      <c r="Z4409" s="4">
        <f t="shared" si="684"/>
        <v>8.8287074853557232E-2</v>
      </c>
    </row>
    <row r="4410" spans="1:26" x14ac:dyDescent="0.25">
      <c r="A4410" s="16">
        <f t="shared" si="682"/>
        <v>47943</v>
      </c>
      <c r="B4410">
        <f>+'[2]Ejercicio 1'!E4627</f>
        <v>4408</v>
      </c>
      <c r="C4410" s="5">
        <v>8.2119157485820424E-2</v>
      </c>
      <c r="D4410" s="4">
        <f t="shared" si="677"/>
        <v>8.0460293664441102E-2</v>
      </c>
      <c r="E4410" s="6">
        <f t="shared" si="678"/>
        <v>8.1284092981329673E-2</v>
      </c>
      <c r="F4410" s="7">
        <f t="shared" si="679"/>
        <v>8.0712580840601261E-2</v>
      </c>
      <c r="I4410" s="10">
        <v>4408</v>
      </c>
      <c r="J4410" s="8">
        <f t="shared" si="680"/>
        <v>8.3619157485820425E-2</v>
      </c>
      <c r="K4410" s="8">
        <f t="shared" si="680"/>
        <v>8.1960293664441103E-2</v>
      </c>
      <c r="L4410" s="8">
        <f t="shared" si="680"/>
        <v>8.2784092981329674E-2</v>
      </c>
      <c r="M4410" s="8">
        <f t="shared" si="680"/>
        <v>8.2212580840601263E-2</v>
      </c>
      <c r="P4410">
        <v>4408</v>
      </c>
      <c r="Q4410" s="8">
        <f t="shared" si="681"/>
        <v>8.0619157485820422E-2</v>
      </c>
      <c r="R4410" s="8">
        <f t="shared" si="681"/>
        <v>7.89602936644411E-2</v>
      </c>
      <c r="S4410" s="8">
        <f t="shared" si="681"/>
        <v>7.9784092981329671E-2</v>
      </c>
      <c r="T4410" s="8">
        <f t="shared" si="681"/>
        <v>7.921258084060126E-2</v>
      </c>
      <c r="W4410">
        <v>4408</v>
      </c>
      <c r="X4410" s="4">
        <f t="shared" ref="X4410:X4473" si="685">Tasa_Fwd(C4228,B4228,C4410,B4410,182)</f>
        <v>8.9698904246604275E-2</v>
      </c>
      <c r="Y4410" s="4">
        <f t="shared" si="683"/>
        <v>8.8864051056833121E-2</v>
      </c>
      <c r="Z4410" s="4">
        <f t="shared" si="684"/>
        <v>8.8290529511151516E-2</v>
      </c>
    </row>
    <row r="4411" spans="1:26" x14ac:dyDescent="0.25">
      <c r="A4411" s="16">
        <f t="shared" si="682"/>
        <v>47944</v>
      </c>
      <c r="B4411">
        <f>+'[2]Ejercicio 1'!E4628</f>
        <v>4409</v>
      </c>
      <c r="C4411" s="5">
        <v>8.2120947651164816E-2</v>
      </c>
      <c r="D4411" s="4">
        <f t="shared" si="677"/>
        <v>8.0462012471369512E-2</v>
      </c>
      <c r="E4411" s="6">
        <f t="shared" si="678"/>
        <v>8.1285847104642206E-2</v>
      </c>
      <c r="F4411" s="7">
        <f t="shared" si="679"/>
        <v>8.071431043770394E-2</v>
      </c>
      <c r="I4411" s="10">
        <v>4409</v>
      </c>
      <c r="J4411" s="8">
        <f t="shared" si="680"/>
        <v>8.3620947651164818E-2</v>
      </c>
      <c r="K4411" s="8">
        <f t="shared" si="680"/>
        <v>8.1962012471369514E-2</v>
      </c>
      <c r="L4411" s="8">
        <f t="shared" si="680"/>
        <v>8.2785847104642207E-2</v>
      </c>
      <c r="M4411" s="8">
        <f t="shared" si="680"/>
        <v>8.2214310437703941E-2</v>
      </c>
      <c r="P4411">
        <v>4409</v>
      </c>
      <c r="Q4411" s="8">
        <f t="shared" si="681"/>
        <v>8.0620947651164815E-2</v>
      </c>
      <c r="R4411" s="8">
        <f t="shared" si="681"/>
        <v>7.8962012471369511E-2</v>
      </c>
      <c r="S4411" s="8">
        <f t="shared" si="681"/>
        <v>7.9785847104642205E-2</v>
      </c>
      <c r="T4411" s="8">
        <f t="shared" si="681"/>
        <v>7.9214310437703939E-2</v>
      </c>
      <c r="W4411">
        <v>4409</v>
      </c>
      <c r="X4411" s="4">
        <f t="shared" si="685"/>
        <v>8.970249129396847E-2</v>
      </c>
      <c r="Y4411" s="4">
        <f t="shared" si="683"/>
        <v>8.8867559366473281E-2</v>
      </c>
      <c r="Z4411" s="4">
        <f t="shared" si="684"/>
        <v>8.8293984164706171E-2</v>
      </c>
    </row>
    <row r="4412" spans="1:26" x14ac:dyDescent="0.25">
      <c r="A4412" s="16">
        <f t="shared" si="682"/>
        <v>47945</v>
      </c>
      <c r="B4412">
        <f>+'[2]Ejercicio 1'!E4629</f>
        <v>4410</v>
      </c>
      <c r="C4412" s="5">
        <v>8.2122737816509195E-2</v>
      </c>
      <c r="D4412" s="4">
        <f t="shared" si="677"/>
        <v>8.0463731276804201E-2</v>
      </c>
      <c r="E4412" s="6">
        <f t="shared" si="678"/>
        <v>8.1287601227193154E-2</v>
      </c>
      <c r="F4412" s="7">
        <f t="shared" si="679"/>
        <v>8.0716040033536204E-2</v>
      </c>
      <c r="I4412" s="10">
        <v>4410</v>
      </c>
      <c r="J4412" s="8">
        <f t="shared" si="680"/>
        <v>8.3622737816509196E-2</v>
      </c>
      <c r="K4412" s="8">
        <f t="shared" si="680"/>
        <v>8.1963731276804203E-2</v>
      </c>
      <c r="L4412" s="8">
        <f t="shared" si="680"/>
        <v>8.2787601227193156E-2</v>
      </c>
      <c r="M4412" s="8">
        <f t="shared" si="680"/>
        <v>8.2216040033536206E-2</v>
      </c>
      <c r="P4412">
        <v>4410</v>
      </c>
      <c r="Q4412" s="8">
        <f t="shared" si="681"/>
        <v>8.0622737816509193E-2</v>
      </c>
      <c r="R4412" s="8">
        <f t="shared" si="681"/>
        <v>7.89637312768042E-2</v>
      </c>
      <c r="S4412" s="8">
        <f t="shared" si="681"/>
        <v>7.9787601227193153E-2</v>
      </c>
      <c r="T4412" s="8">
        <f t="shared" si="681"/>
        <v>7.9216040033536203E-2</v>
      </c>
      <c r="W4412">
        <v>4410</v>
      </c>
      <c r="X4412" s="4">
        <f t="shared" si="685"/>
        <v>8.9706078342892737E-2</v>
      </c>
      <c r="Y4412" s="4">
        <f t="shared" si="683"/>
        <v>8.8871067674623647E-2</v>
      </c>
      <c r="Z4412" s="4">
        <f t="shared" si="684"/>
        <v>8.8297438815126181E-2</v>
      </c>
    </row>
    <row r="4413" spans="1:26" x14ac:dyDescent="0.25">
      <c r="A4413" s="16">
        <f t="shared" si="682"/>
        <v>47946</v>
      </c>
      <c r="B4413">
        <f>+'[2]Ejercicio 1'!E4630</f>
        <v>4411</v>
      </c>
      <c r="C4413" s="5">
        <v>8.2124527981853587E-2</v>
      </c>
      <c r="D4413" s="4">
        <f t="shared" si="677"/>
        <v>8.0465450080745599E-2</v>
      </c>
      <c r="E4413" s="6">
        <f t="shared" si="678"/>
        <v>8.1289355348981643E-2</v>
      </c>
      <c r="F4413" s="7">
        <f t="shared" si="679"/>
        <v>8.0717769628098068E-2</v>
      </c>
      <c r="I4413" s="10">
        <v>4411</v>
      </c>
      <c r="J4413" s="8">
        <f t="shared" si="680"/>
        <v>8.3624527981853589E-2</v>
      </c>
      <c r="K4413" s="8">
        <f t="shared" si="680"/>
        <v>8.19654500807456E-2</v>
      </c>
      <c r="L4413" s="8">
        <f t="shared" si="680"/>
        <v>8.2789355348981644E-2</v>
      </c>
      <c r="M4413" s="8">
        <f t="shared" si="680"/>
        <v>8.221776962809807E-2</v>
      </c>
      <c r="P4413">
        <v>4411</v>
      </c>
      <c r="Q4413" s="8">
        <f t="shared" si="681"/>
        <v>8.0624527981853586E-2</v>
      </c>
      <c r="R4413" s="8">
        <f t="shared" si="681"/>
        <v>7.8965450080745597E-2</v>
      </c>
      <c r="S4413" s="8">
        <f t="shared" si="681"/>
        <v>7.9789355348981642E-2</v>
      </c>
      <c r="T4413" s="8">
        <f t="shared" si="681"/>
        <v>7.9217769628098067E-2</v>
      </c>
      <c r="W4413">
        <v>4411</v>
      </c>
      <c r="X4413" s="4">
        <f t="shared" si="685"/>
        <v>8.9709665393377949E-2</v>
      </c>
      <c r="Y4413" s="4">
        <f t="shared" si="683"/>
        <v>8.8874575981241169E-2</v>
      </c>
      <c r="Z4413" s="4">
        <f t="shared" si="684"/>
        <v>8.8300893462405855E-2</v>
      </c>
    </row>
    <row r="4414" spans="1:26" x14ac:dyDescent="0.25">
      <c r="A4414" s="16">
        <f t="shared" si="682"/>
        <v>47947</v>
      </c>
      <c r="B4414">
        <f>+'[2]Ejercicio 1'!E4631</f>
        <v>4412</v>
      </c>
      <c r="C4414" s="5">
        <v>8.2126318147197966E-2</v>
      </c>
      <c r="D4414" s="4">
        <f t="shared" si="677"/>
        <v>8.0467168883193274E-2</v>
      </c>
      <c r="E4414" s="6">
        <f t="shared" si="678"/>
        <v>8.1291109470008532E-2</v>
      </c>
      <c r="F4414" s="7">
        <f t="shared" si="679"/>
        <v>8.0719499221386659E-2</v>
      </c>
      <c r="I4414" s="10">
        <v>4412</v>
      </c>
      <c r="J4414" s="8">
        <f t="shared" si="680"/>
        <v>8.3626318147197967E-2</v>
      </c>
      <c r="K4414" s="8">
        <f t="shared" si="680"/>
        <v>8.1967168883193275E-2</v>
      </c>
      <c r="L4414" s="8">
        <f t="shared" si="680"/>
        <v>8.2791109470008534E-2</v>
      </c>
      <c r="M4414" s="8">
        <f t="shared" si="680"/>
        <v>8.221949922138666E-2</v>
      </c>
      <c r="P4414">
        <v>4412</v>
      </c>
      <c r="Q4414" s="8">
        <f t="shared" si="681"/>
        <v>8.0626318147197965E-2</v>
      </c>
      <c r="R4414" s="8">
        <f t="shared" si="681"/>
        <v>7.8967168883193273E-2</v>
      </c>
      <c r="S4414" s="8">
        <f t="shared" si="681"/>
        <v>7.9791109470008531E-2</v>
      </c>
      <c r="T4414" s="8">
        <f t="shared" si="681"/>
        <v>7.9219499221386658E-2</v>
      </c>
      <c r="W4414">
        <v>4412</v>
      </c>
      <c r="X4414" s="4">
        <f t="shared" si="685"/>
        <v>8.9713252445402153E-2</v>
      </c>
      <c r="Y4414" s="4">
        <f t="shared" si="683"/>
        <v>8.8878084286328499E-2</v>
      </c>
      <c r="Z4414" s="4">
        <f t="shared" si="684"/>
        <v>8.83043481056459E-2</v>
      </c>
    </row>
    <row r="4415" spans="1:26" x14ac:dyDescent="0.25">
      <c r="A4415" s="16">
        <f t="shared" si="682"/>
        <v>47948</v>
      </c>
      <c r="B4415">
        <f>+'[2]Ejercicio 1'!E4632</f>
        <v>4413</v>
      </c>
      <c r="C4415" s="5">
        <v>8.2128108312542358E-2</v>
      </c>
      <c r="D4415" s="4">
        <f t="shared" si="677"/>
        <v>8.0468887684147242E-2</v>
      </c>
      <c r="E4415" s="6">
        <f t="shared" si="678"/>
        <v>8.1292863590272962E-2</v>
      </c>
      <c r="F4415" s="7">
        <f t="shared" si="679"/>
        <v>8.0721228813401977E-2</v>
      </c>
      <c r="I4415" s="10">
        <v>4413</v>
      </c>
      <c r="J4415" s="8">
        <f t="shared" si="680"/>
        <v>8.362810831254236E-2</v>
      </c>
      <c r="K4415" s="8">
        <f t="shared" si="680"/>
        <v>8.1968887684147243E-2</v>
      </c>
      <c r="L4415" s="8">
        <f t="shared" si="680"/>
        <v>8.2792863590272964E-2</v>
      </c>
      <c r="M4415" s="8">
        <f t="shared" si="680"/>
        <v>8.2221228813401978E-2</v>
      </c>
      <c r="P4415">
        <v>4413</v>
      </c>
      <c r="Q4415" s="8">
        <f t="shared" si="681"/>
        <v>8.0628108312542357E-2</v>
      </c>
      <c r="R4415" s="8">
        <f t="shared" si="681"/>
        <v>7.896888768414724E-2</v>
      </c>
      <c r="S4415" s="8">
        <f t="shared" si="681"/>
        <v>7.9792863590272961E-2</v>
      </c>
      <c r="T4415" s="8">
        <f t="shared" si="681"/>
        <v>7.9221228813401975E-2</v>
      </c>
      <c r="W4415">
        <v>4413</v>
      </c>
      <c r="X4415" s="4">
        <f t="shared" si="685"/>
        <v>8.9716839498975881E-2</v>
      </c>
      <c r="Y4415" s="4">
        <f t="shared" si="683"/>
        <v>8.888159258992602E-2</v>
      </c>
      <c r="Z4415" s="4">
        <f t="shared" si="684"/>
        <v>8.8307802744852032E-2</v>
      </c>
    </row>
    <row r="4416" spans="1:26" x14ac:dyDescent="0.25">
      <c r="A4416" s="16">
        <f t="shared" si="682"/>
        <v>47949</v>
      </c>
      <c r="B4416">
        <f>+'[2]Ejercicio 1'!E4633</f>
        <v>4414</v>
      </c>
      <c r="C4416" s="5">
        <v>8.2129898477886737E-2</v>
      </c>
      <c r="D4416" s="4">
        <f t="shared" si="677"/>
        <v>8.047060648360771E-2</v>
      </c>
      <c r="E4416" s="6">
        <f t="shared" si="678"/>
        <v>8.1294617709774919E-2</v>
      </c>
      <c r="F4416" s="7">
        <f t="shared" si="679"/>
        <v>8.0722958404146894E-2</v>
      </c>
      <c r="I4416" s="10">
        <v>4414</v>
      </c>
      <c r="J4416" s="8">
        <f t="shared" si="680"/>
        <v>8.3629898477886738E-2</v>
      </c>
      <c r="K4416" s="8">
        <f t="shared" si="680"/>
        <v>8.1970606483607711E-2</v>
      </c>
      <c r="L4416" s="8">
        <f t="shared" si="680"/>
        <v>8.279461770977492E-2</v>
      </c>
      <c r="M4416" s="8">
        <f t="shared" si="680"/>
        <v>8.2222958404146895E-2</v>
      </c>
      <c r="P4416">
        <v>4414</v>
      </c>
      <c r="Q4416" s="8">
        <f t="shared" si="681"/>
        <v>8.0629898477886736E-2</v>
      </c>
      <c r="R4416" s="8">
        <f t="shared" si="681"/>
        <v>7.8970606483607708E-2</v>
      </c>
      <c r="S4416" s="8">
        <f t="shared" si="681"/>
        <v>7.9794617709774918E-2</v>
      </c>
      <c r="T4416" s="8">
        <f t="shared" si="681"/>
        <v>7.9222958404146893E-2</v>
      </c>
      <c r="W4416">
        <v>4414</v>
      </c>
      <c r="X4416" s="4">
        <f t="shared" si="685"/>
        <v>8.9720426554099592E-2</v>
      </c>
      <c r="Y4416" s="4">
        <f t="shared" si="683"/>
        <v>8.8885100891948537E-2</v>
      </c>
      <c r="Z4416" s="4">
        <f t="shared" si="684"/>
        <v>8.8311257380920674E-2</v>
      </c>
    </row>
    <row r="4417" spans="1:26" x14ac:dyDescent="0.25">
      <c r="A4417" s="16">
        <f t="shared" si="682"/>
        <v>47950</v>
      </c>
      <c r="B4417">
        <f>+'[2]Ejercicio 1'!E4634</f>
        <v>4415</v>
      </c>
      <c r="C4417" s="5">
        <v>8.2131688643231129E-2</v>
      </c>
      <c r="D4417" s="4">
        <f t="shared" si="677"/>
        <v>8.0472325281574678E-2</v>
      </c>
      <c r="E4417" s="6">
        <f t="shared" si="678"/>
        <v>8.1296371828514402E-2</v>
      </c>
      <c r="F4417" s="7">
        <f t="shared" si="679"/>
        <v>8.0724687993621397E-2</v>
      </c>
      <c r="I4417" s="10">
        <v>4415</v>
      </c>
      <c r="J4417" s="8">
        <f t="shared" si="680"/>
        <v>8.3631688643231131E-2</v>
      </c>
      <c r="K4417" s="8">
        <f t="shared" si="680"/>
        <v>8.1972325281574679E-2</v>
      </c>
      <c r="L4417" s="8">
        <f t="shared" si="680"/>
        <v>8.2796371828514403E-2</v>
      </c>
      <c r="M4417" s="8">
        <f t="shared" si="680"/>
        <v>8.2224687993621398E-2</v>
      </c>
      <c r="P4417">
        <v>4415</v>
      </c>
      <c r="Q4417" s="8">
        <f t="shared" si="681"/>
        <v>8.0631688643231128E-2</v>
      </c>
      <c r="R4417" s="8">
        <f t="shared" si="681"/>
        <v>7.8972325281574676E-2</v>
      </c>
      <c r="S4417" s="8">
        <f t="shared" si="681"/>
        <v>7.9796371828514401E-2</v>
      </c>
      <c r="T4417" s="8">
        <f t="shared" si="681"/>
        <v>7.9224687993621395E-2</v>
      </c>
      <c r="W4417">
        <v>4415</v>
      </c>
      <c r="X4417" s="4">
        <f t="shared" si="685"/>
        <v>8.9724013610773257E-2</v>
      </c>
      <c r="Y4417" s="4">
        <f t="shared" si="683"/>
        <v>8.8888609192398688E-2</v>
      </c>
      <c r="Z4417" s="4">
        <f t="shared" si="684"/>
        <v>8.8314712013403615E-2</v>
      </c>
    </row>
    <row r="4418" spans="1:26" x14ac:dyDescent="0.25">
      <c r="A4418" s="16">
        <f t="shared" si="682"/>
        <v>47951</v>
      </c>
      <c r="B4418">
        <f>+'[2]Ejercicio 1'!E4635</f>
        <v>4416</v>
      </c>
      <c r="C4418" s="5">
        <v>8.2133478808575508E-2</v>
      </c>
      <c r="D4418" s="4">
        <f t="shared" si="677"/>
        <v>8.0474044078047938E-2</v>
      </c>
      <c r="E4418" s="6">
        <f t="shared" si="678"/>
        <v>8.1298125946492314E-2</v>
      </c>
      <c r="F4418" s="7">
        <f t="shared" si="679"/>
        <v>8.0726417581822627E-2</v>
      </c>
      <c r="I4418" s="10">
        <v>4416</v>
      </c>
      <c r="J4418" s="8">
        <f t="shared" si="680"/>
        <v>8.3633478808575509E-2</v>
      </c>
      <c r="K4418" s="8">
        <f t="shared" si="680"/>
        <v>8.1974044078047939E-2</v>
      </c>
      <c r="L4418" s="8">
        <f t="shared" si="680"/>
        <v>8.2798125946492315E-2</v>
      </c>
      <c r="M4418" s="8">
        <f t="shared" ref="M4418:M4481" si="686">F4418+$O$1</f>
        <v>8.2226417581822628E-2</v>
      </c>
      <c r="P4418">
        <v>4416</v>
      </c>
      <c r="Q4418" s="8">
        <f t="shared" si="681"/>
        <v>8.0633478808575507E-2</v>
      </c>
      <c r="R4418" s="8">
        <f t="shared" si="681"/>
        <v>7.8974044078047936E-2</v>
      </c>
      <c r="S4418" s="8">
        <f t="shared" si="681"/>
        <v>7.9798125946492313E-2</v>
      </c>
      <c r="T4418" s="8">
        <f t="shared" ref="T4418:T4481" si="687">F4418-$O$1</f>
        <v>7.9226417581822625E-2</v>
      </c>
      <c r="W4418">
        <v>4416</v>
      </c>
      <c r="X4418" s="4">
        <f t="shared" si="685"/>
        <v>8.9727600668986357E-2</v>
      </c>
      <c r="Y4418" s="4">
        <f t="shared" si="683"/>
        <v>8.8892117491359043E-2</v>
      </c>
      <c r="Z4418" s="4">
        <f t="shared" si="684"/>
        <v>8.8318166642297982E-2</v>
      </c>
    </row>
    <row r="4419" spans="1:26" x14ac:dyDescent="0.25">
      <c r="A4419" s="16">
        <f t="shared" si="682"/>
        <v>47952</v>
      </c>
      <c r="B4419">
        <f>+'[2]Ejercicio 1'!E4636</f>
        <v>4417</v>
      </c>
      <c r="C4419" s="5">
        <v>8.2135268973919887E-2</v>
      </c>
      <c r="D4419" s="4">
        <f t="shared" ref="D4419:D4482" si="688">+LN((1+C4419*182/360)^(360/182))</f>
        <v>8.0475762873028323E-2</v>
      </c>
      <c r="E4419" s="6">
        <f t="shared" ref="E4419:E4482" si="689">Equivalencia_Tasas(C4419,182,91)</f>
        <v>8.1299880063708627E-2</v>
      </c>
      <c r="F4419" s="7">
        <f t="shared" ref="F4419:F4482" si="690">Equivalencia_Tasas(C4419,182,28)</f>
        <v>8.0728147168753442E-2</v>
      </c>
      <c r="I4419" s="10">
        <v>4417</v>
      </c>
      <c r="J4419" s="8">
        <f t="shared" ref="J4419:M4482" si="691">C4419+$O$1</f>
        <v>8.3635268973919888E-2</v>
      </c>
      <c r="K4419" s="8">
        <f t="shared" si="691"/>
        <v>8.1975762873028324E-2</v>
      </c>
      <c r="L4419" s="8">
        <f t="shared" si="691"/>
        <v>8.2799880063708628E-2</v>
      </c>
      <c r="M4419" s="8">
        <f t="shared" si="686"/>
        <v>8.2228147168753443E-2</v>
      </c>
      <c r="P4419">
        <v>4417</v>
      </c>
      <c r="Q4419" s="8">
        <f t="shared" ref="Q4419:T4482" si="692">C4419-$O$1</f>
        <v>8.0635268973919885E-2</v>
      </c>
      <c r="R4419" s="8">
        <f t="shared" si="692"/>
        <v>7.8975762873028321E-2</v>
      </c>
      <c r="S4419" s="8">
        <f t="shared" si="692"/>
        <v>7.9799880063708625E-2</v>
      </c>
      <c r="T4419" s="8">
        <f t="shared" si="687"/>
        <v>7.9228147168753441E-2</v>
      </c>
      <c r="W4419">
        <v>4417</v>
      </c>
      <c r="X4419" s="4">
        <f t="shared" si="685"/>
        <v>8.9731187728770506E-2</v>
      </c>
      <c r="Y4419" s="4">
        <f t="shared" si="683"/>
        <v>8.889562578887264E-2</v>
      </c>
      <c r="Z4419" s="4">
        <f t="shared" si="684"/>
        <v>8.8321621267609521E-2</v>
      </c>
    </row>
    <row r="4420" spans="1:26" x14ac:dyDescent="0.25">
      <c r="A4420" s="16">
        <f t="shared" si="682"/>
        <v>47953</v>
      </c>
      <c r="B4420">
        <f>+'[2]Ejercicio 1'!E4637</f>
        <v>4418</v>
      </c>
      <c r="C4420" s="5">
        <v>8.2137059139264279E-2</v>
      </c>
      <c r="D4420" s="4">
        <f t="shared" si="688"/>
        <v>8.0477481666514611E-2</v>
      </c>
      <c r="E4420" s="6">
        <f t="shared" si="689"/>
        <v>8.1301634180162466E-2</v>
      </c>
      <c r="F4420" s="7">
        <f t="shared" si="690"/>
        <v>8.0729876754413857E-2</v>
      </c>
      <c r="I4420" s="10">
        <v>4418</v>
      </c>
      <c r="J4420" s="8">
        <f t="shared" si="691"/>
        <v>8.363705913926428E-2</v>
      </c>
      <c r="K4420" s="8">
        <f t="shared" si="691"/>
        <v>8.1977481666514612E-2</v>
      </c>
      <c r="L4420" s="8">
        <f t="shared" si="691"/>
        <v>8.2801634180162467E-2</v>
      </c>
      <c r="M4420" s="8">
        <f t="shared" si="686"/>
        <v>8.2229876754413858E-2</v>
      </c>
      <c r="P4420">
        <v>4418</v>
      </c>
      <c r="Q4420" s="8">
        <f t="shared" si="692"/>
        <v>8.0637059139264278E-2</v>
      </c>
      <c r="R4420" s="8">
        <f t="shared" si="692"/>
        <v>7.897748166651461E-2</v>
      </c>
      <c r="S4420" s="8">
        <f t="shared" si="692"/>
        <v>7.9801634180162465E-2</v>
      </c>
      <c r="T4420" s="8">
        <f t="shared" si="687"/>
        <v>7.9229876754413855E-2</v>
      </c>
      <c r="W4420">
        <v>4418</v>
      </c>
      <c r="X4420" s="4">
        <f t="shared" si="685"/>
        <v>8.9734774790093647E-2</v>
      </c>
      <c r="Y4420" s="4">
        <f t="shared" si="683"/>
        <v>8.889913408477082E-2</v>
      </c>
      <c r="Z4420" s="4">
        <f t="shared" si="684"/>
        <v>8.8325075889777852E-2</v>
      </c>
    </row>
    <row r="4421" spans="1:26" x14ac:dyDescent="0.25">
      <c r="A4421" s="16">
        <f t="shared" ref="A4421:A4484" si="693">+A4420+1</f>
        <v>47954</v>
      </c>
      <c r="B4421">
        <f>+'[2]Ejercicio 1'!E4638</f>
        <v>4419</v>
      </c>
      <c r="C4421" s="5">
        <v>8.2138849304608658E-2</v>
      </c>
      <c r="D4421" s="4">
        <f t="shared" si="688"/>
        <v>8.0479200458507399E-2</v>
      </c>
      <c r="E4421" s="6">
        <f t="shared" si="689"/>
        <v>8.1303388295854734E-2</v>
      </c>
      <c r="F4421" s="7">
        <f t="shared" si="690"/>
        <v>8.0731606338800985E-2</v>
      </c>
      <c r="I4421" s="10">
        <v>4419</v>
      </c>
      <c r="J4421" s="8">
        <f t="shared" si="691"/>
        <v>8.3638849304608659E-2</v>
      </c>
      <c r="K4421" s="8">
        <f t="shared" si="691"/>
        <v>8.1979200458507401E-2</v>
      </c>
      <c r="L4421" s="8">
        <f t="shared" si="691"/>
        <v>8.2803388295854735E-2</v>
      </c>
      <c r="M4421" s="8">
        <f t="shared" si="686"/>
        <v>8.2231606338800986E-2</v>
      </c>
      <c r="P4421">
        <v>4419</v>
      </c>
      <c r="Q4421" s="8">
        <f t="shared" si="692"/>
        <v>8.0638849304608656E-2</v>
      </c>
      <c r="R4421" s="8">
        <f t="shared" si="692"/>
        <v>7.8979200458507398E-2</v>
      </c>
      <c r="S4421" s="8">
        <f t="shared" si="692"/>
        <v>7.9803388295854732E-2</v>
      </c>
      <c r="T4421" s="8">
        <f t="shared" si="687"/>
        <v>7.9231606338800983E-2</v>
      </c>
      <c r="W4421">
        <v>4419</v>
      </c>
      <c r="X4421" s="4">
        <f t="shared" si="685"/>
        <v>8.9738361852966311E-2</v>
      </c>
      <c r="Y4421" s="4">
        <f t="shared" si="683"/>
        <v>8.890264237922138E-2</v>
      </c>
      <c r="Z4421" s="4">
        <f t="shared" si="684"/>
        <v>8.832853050791227E-2</v>
      </c>
    </row>
    <row r="4422" spans="1:26" x14ac:dyDescent="0.25">
      <c r="A4422" s="16">
        <f t="shared" si="693"/>
        <v>47955</v>
      </c>
      <c r="B4422">
        <f>+'[2]Ejercicio 1'!E4639</f>
        <v>4420</v>
      </c>
      <c r="C4422" s="5">
        <v>8.214063946995305E-2</v>
      </c>
      <c r="D4422" s="4">
        <f t="shared" si="688"/>
        <v>8.0480919249006494E-2</v>
      </c>
      <c r="E4422" s="6">
        <f t="shared" si="689"/>
        <v>8.130514241078364E-2</v>
      </c>
      <c r="F4422" s="7">
        <f t="shared" si="690"/>
        <v>8.0733335921914867E-2</v>
      </c>
      <c r="I4422" s="10">
        <v>4420</v>
      </c>
      <c r="J4422" s="8">
        <f t="shared" si="691"/>
        <v>8.3640639469953051E-2</v>
      </c>
      <c r="K4422" s="8">
        <f t="shared" si="691"/>
        <v>8.1980919249006495E-2</v>
      </c>
      <c r="L4422" s="8">
        <f t="shared" si="691"/>
        <v>8.2805142410783641E-2</v>
      </c>
      <c r="M4422" s="8">
        <f t="shared" si="686"/>
        <v>8.2233335921914869E-2</v>
      </c>
      <c r="P4422">
        <v>4420</v>
      </c>
      <c r="Q4422" s="8">
        <f t="shared" si="692"/>
        <v>8.0640639469953049E-2</v>
      </c>
      <c r="R4422" s="8">
        <f t="shared" si="692"/>
        <v>7.8980919249006493E-2</v>
      </c>
      <c r="S4422" s="8">
        <f t="shared" si="692"/>
        <v>7.9805142410783639E-2</v>
      </c>
      <c r="T4422" s="8">
        <f t="shared" si="687"/>
        <v>7.9233335921914866E-2</v>
      </c>
      <c r="W4422">
        <v>4420</v>
      </c>
      <c r="X4422" s="4">
        <f t="shared" si="685"/>
        <v>8.9741948917388945E-2</v>
      </c>
      <c r="Y4422" s="4">
        <f t="shared" si="683"/>
        <v>8.8906150672055637E-2</v>
      </c>
      <c r="Z4422" s="4">
        <f t="shared" si="684"/>
        <v>8.8331985122458115E-2</v>
      </c>
    </row>
    <row r="4423" spans="1:26" x14ac:dyDescent="0.25">
      <c r="A4423" s="16">
        <f t="shared" si="693"/>
        <v>47956</v>
      </c>
      <c r="B4423">
        <f>+'[2]Ejercicio 1'!E4640</f>
        <v>4421</v>
      </c>
      <c r="C4423" s="5">
        <v>8.2142429635297429E-2</v>
      </c>
      <c r="D4423" s="4">
        <f t="shared" si="688"/>
        <v>8.0482638038012325E-2</v>
      </c>
      <c r="E4423" s="6">
        <f t="shared" si="689"/>
        <v>8.1306896524950975E-2</v>
      </c>
      <c r="F4423" s="7">
        <f t="shared" si="690"/>
        <v>8.0735065503758321E-2</v>
      </c>
      <c r="I4423" s="10">
        <v>4421</v>
      </c>
      <c r="J4423" s="8">
        <f t="shared" si="691"/>
        <v>8.364242963529743E-2</v>
      </c>
      <c r="K4423" s="8">
        <f t="shared" si="691"/>
        <v>8.1982638038012326E-2</v>
      </c>
      <c r="L4423" s="8">
        <f t="shared" si="691"/>
        <v>8.2806896524950976E-2</v>
      </c>
      <c r="M4423" s="8">
        <f t="shared" si="686"/>
        <v>8.2235065503758323E-2</v>
      </c>
      <c r="P4423">
        <v>4421</v>
      </c>
      <c r="Q4423" s="8">
        <f t="shared" si="692"/>
        <v>8.0642429635297427E-2</v>
      </c>
      <c r="R4423" s="8">
        <f t="shared" si="692"/>
        <v>7.8982638038012323E-2</v>
      </c>
      <c r="S4423" s="8">
        <f t="shared" si="692"/>
        <v>7.9806896524950974E-2</v>
      </c>
      <c r="T4423" s="8">
        <f t="shared" si="687"/>
        <v>7.923506550375832E-2</v>
      </c>
      <c r="W4423">
        <v>4421</v>
      </c>
      <c r="X4423" s="4">
        <f t="shared" si="685"/>
        <v>8.974553598336199E-2</v>
      </c>
      <c r="Y4423" s="4">
        <f t="shared" si="683"/>
        <v>8.8909658963400987E-2</v>
      </c>
      <c r="Z4423" s="4">
        <f t="shared" si="684"/>
        <v>8.8335439733418272E-2</v>
      </c>
    </row>
    <row r="4424" spans="1:26" x14ac:dyDescent="0.25">
      <c r="A4424" s="16">
        <f t="shared" si="693"/>
        <v>47957</v>
      </c>
      <c r="B4424">
        <f>+'[2]Ejercicio 1'!E4641</f>
        <v>4422</v>
      </c>
      <c r="C4424" s="5">
        <v>8.2144219800641821E-2</v>
      </c>
      <c r="D4424" s="4">
        <f t="shared" si="688"/>
        <v>8.0484356825524461E-2</v>
      </c>
      <c r="E4424" s="6">
        <f t="shared" si="689"/>
        <v>8.1308650638356711E-2</v>
      </c>
      <c r="F4424" s="7">
        <f t="shared" si="690"/>
        <v>8.0736795084328516E-2</v>
      </c>
      <c r="I4424" s="10">
        <v>4422</v>
      </c>
      <c r="J4424" s="8">
        <f t="shared" si="691"/>
        <v>8.3644219800641822E-2</v>
      </c>
      <c r="K4424" s="8">
        <f t="shared" si="691"/>
        <v>8.1984356825524463E-2</v>
      </c>
      <c r="L4424" s="8">
        <f t="shared" si="691"/>
        <v>8.2808650638356712E-2</v>
      </c>
      <c r="M4424" s="8">
        <f t="shared" si="686"/>
        <v>8.2236795084328518E-2</v>
      </c>
      <c r="P4424">
        <v>4422</v>
      </c>
      <c r="Q4424" s="8">
        <f t="shared" si="692"/>
        <v>8.064421980064182E-2</v>
      </c>
      <c r="R4424" s="8">
        <f t="shared" si="692"/>
        <v>7.898435682552446E-2</v>
      </c>
      <c r="S4424" s="8">
        <f t="shared" si="692"/>
        <v>7.980865063835671E-2</v>
      </c>
      <c r="T4424" s="8">
        <f t="shared" si="687"/>
        <v>7.9236795084328515E-2</v>
      </c>
      <c r="W4424">
        <v>4422</v>
      </c>
      <c r="X4424" s="4">
        <f t="shared" si="685"/>
        <v>8.9749123050873583E-2</v>
      </c>
      <c r="Y4424" s="4">
        <f t="shared" si="683"/>
        <v>8.8913167253256542E-2</v>
      </c>
      <c r="Z4424" s="4">
        <f t="shared" si="684"/>
        <v>8.833889434078987E-2</v>
      </c>
    </row>
    <row r="4425" spans="1:26" x14ac:dyDescent="0.25">
      <c r="A4425" s="16">
        <f t="shared" si="693"/>
        <v>47958</v>
      </c>
      <c r="B4425">
        <f>+'[2]Ejercicio 1'!E4642</f>
        <v>4423</v>
      </c>
      <c r="C4425" s="5">
        <v>8.21460099659862E-2</v>
      </c>
      <c r="D4425" s="4">
        <f t="shared" si="688"/>
        <v>8.0486075611543528E-2</v>
      </c>
      <c r="E4425" s="6">
        <f t="shared" si="689"/>
        <v>8.1310404750999973E-2</v>
      </c>
      <c r="F4425" s="7">
        <f t="shared" si="690"/>
        <v>8.0738524663631156E-2</v>
      </c>
      <c r="I4425" s="10">
        <v>4423</v>
      </c>
      <c r="J4425" s="8">
        <f t="shared" si="691"/>
        <v>8.3646009965986201E-2</v>
      </c>
      <c r="K4425" s="8">
        <f t="shared" si="691"/>
        <v>8.198607561154353E-2</v>
      </c>
      <c r="L4425" s="8">
        <f t="shared" si="691"/>
        <v>8.2810404750999975E-2</v>
      </c>
      <c r="M4425" s="8">
        <f t="shared" si="686"/>
        <v>8.2238524663631157E-2</v>
      </c>
      <c r="P4425">
        <v>4423</v>
      </c>
      <c r="Q4425" s="8">
        <f t="shared" si="692"/>
        <v>8.0646009965986198E-2</v>
      </c>
      <c r="R4425" s="8">
        <f t="shared" si="692"/>
        <v>7.8986075611543527E-2</v>
      </c>
      <c r="S4425" s="8">
        <f t="shared" si="692"/>
        <v>7.9810404750999972E-2</v>
      </c>
      <c r="T4425" s="8">
        <f t="shared" si="687"/>
        <v>7.9238524663631155E-2</v>
      </c>
      <c r="W4425">
        <v>4423</v>
      </c>
      <c r="X4425" s="4">
        <f t="shared" si="685"/>
        <v>8.9752710119956669E-2</v>
      </c>
      <c r="Y4425" s="4">
        <f t="shared" si="683"/>
        <v>8.891667554153708E-2</v>
      </c>
      <c r="Z4425" s="4">
        <f t="shared" si="684"/>
        <v>8.8342348945023977E-2</v>
      </c>
    </row>
    <row r="4426" spans="1:26" x14ac:dyDescent="0.25">
      <c r="A4426" s="16">
        <f t="shared" si="693"/>
        <v>47959</v>
      </c>
      <c r="B4426">
        <f>+'[2]Ejercicio 1'!E4643</f>
        <v>4424</v>
      </c>
      <c r="C4426" s="5">
        <v>8.2147800131330592E-2</v>
      </c>
      <c r="D4426" s="4">
        <f t="shared" si="688"/>
        <v>8.0487794396068707E-2</v>
      </c>
      <c r="E4426" s="6">
        <f t="shared" si="689"/>
        <v>8.1312158862880776E-2</v>
      </c>
      <c r="F4426" s="7">
        <f t="shared" si="690"/>
        <v>8.0740254241657664E-2</v>
      </c>
      <c r="I4426" s="10">
        <v>4424</v>
      </c>
      <c r="J4426" s="8">
        <f t="shared" si="691"/>
        <v>8.3647800131330594E-2</v>
      </c>
      <c r="K4426" s="8">
        <f t="shared" si="691"/>
        <v>8.1987794396068708E-2</v>
      </c>
      <c r="L4426" s="8">
        <f t="shared" si="691"/>
        <v>8.2812158862880778E-2</v>
      </c>
      <c r="M4426" s="8">
        <f t="shared" si="686"/>
        <v>8.2240254241657665E-2</v>
      </c>
      <c r="P4426">
        <v>4424</v>
      </c>
      <c r="Q4426" s="8">
        <f t="shared" si="692"/>
        <v>8.0647800131330591E-2</v>
      </c>
      <c r="R4426" s="8">
        <f t="shared" si="692"/>
        <v>7.8987794396068706E-2</v>
      </c>
      <c r="S4426" s="8">
        <f t="shared" si="692"/>
        <v>7.9812158862880775E-2</v>
      </c>
      <c r="T4426" s="8">
        <f t="shared" si="687"/>
        <v>7.9240254241657662E-2</v>
      </c>
      <c r="W4426">
        <v>4424</v>
      </c>
      <c r="X4426" s="4">
        <f t="shared" si="685"/>
        <v>8.9756297190578746E-2</v>
      </c>
      <c r="Y4426" s="4">
        <f t="shared" si="683"/>
        <v>8.8920183828288299E-2</v>
      </c>
      <c r="Z4426" s="4">
        <f t="shared" si="684"/>
        <v>8.8345803545221313E-2</v>
      </c>
    </row>
    <row r="4427" spans="1:26" x14ac:dyDescent="0.25">
      <c r="A4427" s="16">
        <f t="shared" si="693"/>
        <v>47960</v>
      </c>
      <c r="B4427">
        <f>+'[2]Ejercicio 1'!E4644</f>
        <v>4425</v>
      </c>
      <c r="C4427" s="5">
        <v>8.2149590296674971E-2</v>
      </c>
      <c r="D4427" s="4">
        <f t="shared" si="688"/>
        <v>8.0489513179100219E-2</v>
      </c>
      <c r="E4427" s="6">
        <f t="shared" si="689"/>
        <v>8.1313912973999994E-2</v>
      </c>
      <c r="F4427" s="7">
        <f t="shared" si="690"/>
        <v>8.0741983818416616E-2</v>
      </c>
      <c r="I4427" s="10">
        <v>4425</v>
      </c>
      <c r="J4427" s="8">
        <f t="shared" si="691"/>
        <v>8.3649590296674972E-2</v>
      </c>
      <c r="K4427" s="8">
        <f t="shared" si="691"/>
        <v>8.1989513179100221E-2</v>
      </c>
      <c r="L4427" s="8">
        <f t="shared" si="691"/>
        <v>8.2813912973999995E-2</v>
      </c>
      <c r="M4427" s="8">
        <f t="shared" si="686"/>
        <v>8.2241983818416617E-2</v>
      </c>
      <c r="P4427">
        <v>4425</v>
      </c>
      <c r="Q4427" s="8">
        <f t="shared" si="692"/>
        <v>8.0649590296674969E-2</v>
      </c>
      <c r="R4427" s="8">
        <f t="shared" si="692"/>
        <v>7.8989513179100218E-2</v>
      </c>
      <c r="S4427" s="8">
        <f t="shared" si="692"/>
        <v>7.9813912973999993E-2</v>
      </c>
      <c r="T4427" s="8">
        <f t="shared" si="687"/>
        <v>7.9241983818416614E-2</v>
      </c>
      <c r="W4427">
        <v>4425</v>
      </c>
      <c r="X4427" s="4">
        <f t="shared" si="685"/>
        <v>8.9759884262750347E-2</v>
      </c>
      <c r="Y4427" s="4">
        <f t="shared" si="683"/>
        <v>8.8923692113507549E-2</v>
      </c>
      <c r="Z4427" s="4">
        <f t="shared" si="684"/>
        <v>8.8349258142284004E-2</v>
      </c>
    </row>
    <row r="4428" spans="1:26" x14ac:dyDescent="0.25">
      <c r="A4428" s="16">
        <f t="shared" si="693"/>
        <v>47961</v>
      </c>
      <c r="B4428">
        <f>+'[2]Ejercicio 1'!E4645</f>
        <v>4426</v>
      </c>
      <c r="C4428" s="5">
        <v>8.2151380462019363E-2</v>
      </c>
      <c r="D4428" s="4">
        <f t="shared" si="688"/>
        <v>8.049123196063826E-2</v>
      </c>
      <c r="E4428" s="6">
        <f t="shared" si="689"/>
        <v>8.1315667084356738E-2</v>
      </c>
      <c r="F4428" s="7">
        <f t="shared" si="690"/>
        <v>8.0743713393899449E-2</v>
      </c>
      <c r="I4428" s="10">
        <v>4426</v>
      </c>
      <c r="J4428" s="8">
        <f t="shared" si="691"/>
        <v>8.3651380462019365E-2</v>
      </c>
      <c r="K4428" s="8">
        <f t="shared" si="691"/>
        <v>8.1991231960638261E-2</v>
      </c>
      <c r="L4428" s="8">
        <f t="shared" si="691"/>
        <v>8.2815667084356739E-2</v>
      </c>
      <c r="M4428" s="8">
        <f t="shared" si="686"/>
        <v>8.2243713393899451E-2</v>
      </c>
      <c r="P4428">
        <v>4426</v>
      </c>
      <c r="Q4428" s="8">
        <f t="shared" si="692"/>
        <v>8.0651380462019362E-2</v>
      </c>
      <c r="R4428" s="8">
        <f t="shared" si="692"/>
        <v>7.8991231960638258E-2</v>
      </c>
      <c r="S4428" s="8">
        <f t="shared" si="692"/>
        <v>7.9815667084356737E-2</v>
      </c>
      <c r="T4428" s="8">
        <f t="shared" si="687"/>
        <v>7.9243713393899448E-2</v>
      </c>
      <c r="W4428">
        <v>4426</v>
      </c>
      <c r="X4428" s="4">
        <f t="shared" si="685"/>
        <v>8.9763471336471931E-2</v>
      </c>
      <c r="Y4428" s="4">
        <f t="shared" si="683"/>
        <v>8.8927200397237019E-2</v>
      </c>
      <c r="Z4428" s="4">
        <f t="shared" si="684"/>
        <v>8.8352712734858868E-2</v>
      </c>
    </row>
    <row r="4429" spans="1:26" x14ac:dyDescent="0.25">
      <c r="A4429" s="16">
        <f t="shared" si="693"/>
        <v>47962</v>
      </c>
      <c r="B4429">
        <f>+'[2]Ejercicio 1'!E4646</f>
        <v>4427</v>
      </c>
      <c r="C4429" s="5">
        <v>8.2153170627363742E-2</v>
      </c>
      <c r="D4429" s="4">
        <f t="shared" si="688"/>
        <v>8.0492950740682814E-2</v>
      </c>
      <c r="E4429" s="6">
        <f t="shared" si="689"/>
        <v>8.1317421193951897E-2</v>
      </c>
      <c r="F4429" s="7">
        <f t="shared" si="690"/>
        <v>8.0745442968114728E-2</v>
      </c>
      <c r="I4429" s="10">
        <v>4427</v>
      </c>
      <c r="J4429" s="8">
        <f t="shared" si="691"/>
        <v>8.3653170627363743E-2</v>
      </c>
      <c r="K4429" s="8">
        <f t="shared" si="691"/>
        <v>8.1992950740682816E-2</v>
      </c>
      <c r="L4429" s="8">
        <f t="shared" si="691"/>
        <v>8.2817421193951898E-2</v>
      </c>
      <c r="M4429" s="8">
        <f t="shared" si="686"/>
        <v>8.2245442968114729E-2</v>
      </c>
      <c r="P4429">
        <v>4427</v>
      </c>
      <c r="Q4429" s="8">
        <f t="shared" si="692"/>
        <v>8.0653170627363741E-2</v>
      </c>
      <c r="R4429" s="8">
        <f t="shared" si="692"/>
        <v>7.8992950740682813E-2</v>
      </c>
      <c r="S4429" s="8">
        <f t="shared" si="692"/>
        <v>7.9817421193951896E-2</v>
      </c>
      <c r="T4429" s="8">
        <f t="shared" si="687"/>
        <v>7.9245442968114727E-2</v>
      </c>
      <c r="W4429">
        <v>4427</v>
      </c>
      <c r="X4429" s="4">
        <f t="shared" si="685"/>
        <v>8.9767058411743025E-2</v>
      </c>
      <c r="Y4429" s="4">
        <f t="shared" si="683"/>
        <v>8.8930708679434506E-2</v>
      </c>
      <c r="Z4429" s="4">
        <f t="shared" si="684"/>
        <v>8.8356167324747312E-2</v>
      </c>
    </row>
    <row r="4430" spans="1:26" x14ac:dyDescent="0.25">
      <c r="A4430" s="16">
        <f t="shared" si="693"/>
        <v>47963</v>
      </c>
      <c r="B4430">
        <f>+'[2]Ejercicio 1'!E4647</f>
        <v>4428</v>
      </c>
      <c r="C4430" s="5">
        <v>8.2154960792708134E-2</v>
      </c>
      <c r="D4430" s="4">
        <f t="shared" si="688"/>
        <v>8.0494669519233925E-2</v>
      </c>
      <c r="E4430" s="6">
        <f t="shared" si="689"/>
        <v>8.1319175302783708E-2</v>
      </c>
      <c r="F4430" s="7">
        <f t="shared" si="690"/>
        <v>8.0747172541053888E-2</v>
      </c>
      <c r="I4430" s="10">
        <v>4428</v>
      </c>
      <c r="J4430" s="8">
        <f t="shared" si="691"/>
        <v>8.3654960792708136E-2</v>
      </c>
      <c r="K4430" s="8">
        <f t="shared" si="691"/>
        <v>8.1994669519233926E-2</v>
      </c>
      <c r="L4430" s="8">
        <f t="shared" si="691"/>
        <v>8.281917530278371E-2</v>
      </c>
      <c r="M4430" s="8">
        <f t="shared" si="686"/>
        <v>8.224717254105389E-2</v>
      </c>
      <c r="P4430">
        <v>4428</v>
      </c>
      <c r="Q4430" s="8">
        <f t="shared" si="692"/>
        <v>8.0654960792708133E-2</v>
      </c>
      <c r="R4430" s="8">
        <f t="shared" si="692"/>
        <v>7.8994669519233923E-2</v>
      </c>
      <c r="S4430" s="8">
        <f t="shared" si="692"/>
        <v>7.9819175302783707E-2</v>
      </c>
      <c r="T4430" s="8">
        <f t="shared" si="687"/>
        <v>7.9247172541053887E-2</v>
      </c>
      <c r="W4430">
        <v>4428</v>
      </c>
      <c r="X4430" s="4">
        <f t="shared" si="685"/>
        <v>8.9770645488553999E-2</v>
      </c>
      <c r="Y4430" s="4">
        <f t="shared" si="683"/>
        <v>8.8934216960057891E-2</v>
      </c>
      <c r="Z4430" s="4">
        <f t="shared" si="684"/>
        <v>8.8359621910145056E-2</v>
      </c>
    </row>
    <row r="4431" spans="1:26" x14ac:dyDescent="0.25">
      <c r="A4431" s="16">
        <f t="shared" si="693"/>
        <v>47964</v>
      </c>
      <c r="B4431">
        <f>+'[2]Ejercicio 1'!E4648</f>
        <v>4429</v>
      </c>
      <c r="C4431" s="5">
        <v>8.2156750958052513E-2</v>
      </c>
      <c r="D4431" s="4">
        <f t="shared" si="688"/>
        <v>8.0496388296291355E-2</v>
      </c>
      <c r="E4431" s="6">
        <f t="shared" si="689"/>
        <v>8.1320929410854809E-2</v>
      </c>
      <c r="F4431" s="7">
        <f t="shared" si="690"/>
        <v>8.0748902112725479E-2</v>
      </c>
      <c r="I4431" s="10">
        <v>4429</v>
      </c>
      <c r="J4431" s="8">
        <f t="shared" si="691"/>
        <v>8.3656750958052514E-2</v>
      </c>
      <c r="K4431" s="8">
        <f t="shared" si="691"/>
        <v>8.1996388296291356E-2</v>
      </c>
      <c r="L4431" s="8">
        <f t="shared" si="691"/>
        <v>8.282092941085481E-2</v>
      </c>
      <c r="M4431" s="8">
        <f t="shared" si="686"/>
        <v>8.224890211272548E-2</v>
      </c>
      <c r="P4431">
        <v>4429</v>
      </c>
      <c r="Q4431" s="8">
        <f t="shared" si="692"/>
        <v>8.0656750958052512E-2</v>
      </c>
      <c r="R4431" s="8">
        <f t="shared" si="692"/>
        <v>7.8996388296291353E-2</v>
      </c>
      <c r="S4431" s="8">
        <f t="shared" si="692"/>
        <v>7.9820929410854807E-2</v>
      </c>
      <c r="T4431" s="8">
        <f t="shared" si="687"/>
        <v>7.9248902112725478E-2</v>
      </c>
      <c r="W4431">
        <v>4429</v>
      </c>
      <c r="X4431" s="4">
        <f t="shared" si="685"/>
        <v>8.977423256692503E-2</v>
      </c>
      <c r="Y4431" s="4">
        <f t="shared" si="683"/>
        <v>8.893772523919409E-2</v>
      </c>
      <c r="Z4431" s="4">
        <f t="shared" si="684"/>
        <v>8.8363076492859224E-2</v>
      </c>
    </row>
    <row r="4432" spans="1:26" x14ac:dyDescent="0.25">
      <c r="A4432" s="16">
        <f t="shared" si="693"/>
        <v>47965</v>
      </c>
      <c r="B4432">
        <f>+'[2]Ejercicio 1'!E4649</f>
        <v>4430</v>
      </c>
      <c r="C4432" s="5">
        <v>8.2158541123396905E-2</v>
      </c>
      <c r="D4432" s="4">
        <f t="shared" si="688"/>
        <v>8.0498107071855951E-2</v>
      </c>
      <c r="E4432" s="6">
        <f t="shared" si="689"/>
        <v>8.1322683518163449E-2</v>
      </c>
      <c r="F4432" s="7">
        <f t="shared" si="690"/>
        <v>8.0750631683123811E-2</v>
      </c>
      <c r="I4432" s="10">
        <v>4430</v>
      </c>
      <c r="J4432" s="8">
        <f t="shared" si="691"/>
        <v>8.3658541123396907E-2</v>
      </c>
      <c r="K4432" s="8">
        <f t="shared" si="691"/>
        <v>8.1998107071855952E-2</v>
      </c>
      <c r="L4432" s="8">
        <f t="shared" si="691"/>
        <v>8.2822683518163451E-2</v>
      </c>
      <c r="M4432" s="8">
        <f t="shared" si="686"/>
        <v>8.2250631683123812E-2</v>
      </c>
      <c r="P4432">
        <v>4430</v>
      </c>
      <c r="Q4432" s="8">
        <f t="shared" si="692"/>
        <v>8.0658541123396904E-2</v>
      </c>
      <c r="R4432" s="8">
        <f t="shared" si="692"/>
        <v>7.899810707185595E-2</v>
      </c>
      <c r="S4432" s="8">
        <f t="shared" si="692"/>
        <v>7.9822683518163448E-2</v>
      </c>
      <c r="T4432" s="8">
        <f t="shared" si="687"/>
        <v>7.9250631683123809E-2</v>
      </c>
      <c r="W4432">
        <v>4430</v>
      </c>
      <c r="X4432" s="4">
        <f t="shared" si="685"/>
        <v>8.9777819646856147E-2</v>
      </c>
      <c r="Y4432" s="4">
        <f t="shared" si="683"/>
        <v>8.8941233516796586E-2</v>
      </c>
      <c r="Z4432" s="4">
        <f t="shared" si="684"/>
        <v>8.8366531071984847E-2</v>
      </c>
    </row>
    <row r="4433" spans="1:26" x14ac:dyDescent="0.25">
      <c r="A4433" s="16">
        <f t="shared" si="693"/>
        <v>47966</v>
      </c>
      <c r="B4433">
        <f>+'[2]Ejercicio 1'!E4650</f>
        <v>4431</v>
      </c>
      <c r="C4433" s="5">
        <v>8.2160331288741284E-2</v>
      </c>
      <c r="D4433" s="4">
        <f t="shared" si="688"/>
        <v>8.0499825845926465E-2</v>
      </c>
      <c r="E4433" s="6">
        <f t="shared" si="689"/>
        <v>8.1324437624709617E-2</v>
      </c>
      <c r="F4433" s="7">
        <f t="shared" si="690"/>
        <v>8.0752361252251728E-2</v>
      </c>
      <c r="I4433" s="10">
        <v>4431</v>
      </c>
      <c r="J4433" s="8">
        <f t="shared" si="691"/>
        <v>8.3660331288741285E-2</v>
      </c>
      <c r="K4433" s="8">
        <f t="shared" si="691"/>
        <v>8.1999825845926466E-2</v>
      </c>
      <c r="L4433" s="8">
        <f t="shared" si="691"/>
        <v>8.2824437624709618E-2</v>
      </c>
      <c r="M4433" s="8">
        <f t="shared" si="686"/>
        <v>8.2252361252251729E-2</v>
      </c>
      <c r="P4433">
        <v>4431</v>
      </c>
      <c r="Q4433" s="8">
        <f t="shared" si="692"/>
        <v>8.0660331288741283E-2</v>
      </c>
      <c r="R4433" s="8">
        <f t="shared" si="692"/>
        <v>7.8999825845926464E-2</v>
      </c>
      <c r="S4433" s="8">
        <f t="shared" si="692"/>
        <v>7.9824437624709615E-2</v>
      </c>
      <c r="T4433" s="8">
        <f t="shared" si="687"/>
        <v>7.9252361252251727E-2</v>
      </c>
      <c r="W4433">
        <v>4431</v>
      </c>
      <c r="X4433" s="4">
        <f t="shared" si="685"/>
        <v>8.9781406728326685E-2</v>
      </c>
      <c r="Y4433" s="4">
        <f t="shared" si="683"/>
        <v>8.8944741792868875E-2</v>
      </c>
      <c r="Z4433" s="4">
        <f t="shared" si="684"/>
        <v>8.8369985647521909E-2</v>
      </c>
    </row>
    <row r="4434" spans="1:26" x14ac:dyDescent="0.25">
      <c r="A4434" s="16">
        <f t="shared" si="693"/>
        <v>47967</v>
      </c>
      <c r="B4434">
        <f>+'[2]Ejercicio 1'!E4651</f>
        <v>4432</v>
      </c>
      <c r="C4434" s="5">
        <v>8.2162121454085676E-2</v>
      </c>
      <c r="D4434" s="4">
        <f t="shared" si="688"/>
        <v>8.0501544618503326E-2</v>
      </c>
      <c r="E4434" s="6">
        <f t="shared" si="689"/>
        <v>8.1326191730494199E-2</v>
      </c>
      <c r="F4434" s="7">
        <f t="shared" si="690"/>
        <v>8.0754090820106386E-2</v>
      </c>
      <c r="I4434" s="10">
        <v>4432</v>
      </c>
      <c r="J4434" s="8">
        <f t="shared" si="691"/>
        <v>8.3662121454085678E-2</v>
      </c>
      <c r="K4434" s="8">
        <f t="shared" si="691"/>
        <v>8.2001544618503328E-2</v>
      </c>
      <c r="L4434" s="8">
        <f t="shared" si="691"/>
        <v>8.28261917304942E-2</v>
      </c>
      <c r="M4434" s="8">
        <f t="shared" si="686"/>
        <v>8.2254090820106388E-2</v>
      </c>
      <c r="P4434">
        <v>4432</v>
      </c>
      <c r="Q4434" s="8">
        <f t="shared" si="692"/>
        <v>8.0662121454085675E-2</v>
      </c>
      <c r="R4434" s="8">
        <f t="shared" si="692"/>
        <v>7.9001544618503325E-2</v>
      </c>
      <c r="S4434" s="8">
        <f t="shared" si="692"/>
        <v>7.9826191730494198E-2</v>
      </c>
      <c r="T4434" s="8">
        <f t="shared" si="687"/>
        <v>7.9254090820106385E-2</v>
      </c>
      <c r="W4434">
        <v>4432</v>
      </c>
      <c r="X4434" s="4">
        <f t="shared" si="685"/>
        <v>8.9784993811347191E-2</v>
      </c>
      <c r="Y4434" s="4">
        <f t="shared" si="683"/>
        <v>8.8948250067409196E-2</v>
      </c>
      <c r="Z4434" s="4">
        <f t="shared" si="684"/>
        <v>8.8373440219027904E-2</v>
      </c>
    </row>
    <row r="4435" spans="1:26" x14ac:dyDescent="0.25">
      <c r="A4435" s="16">
        <f t="shared" si="693"/>
        <v>47968</v>
      </c>
      <c r="B4435">
        <f>+'[2]Ejercicio 1'!E4652</f>
        <v>4433</v>
      </c>
      <c r="C4435" s="5">
        <v>8.2163911619430055E-2</v>
      </c>
      <c r="D4435" s="4">
        <f t="shared" si="688"/>
        <v>8.0503263389586938E-2</v>
      </c>
      <c r="E4435" s="6">
        <f t="shared" si="689"/>
        <v>8.1327945835516308E-2</v>
      </c>
      <c r="F4435" s="7">
        <f t="shared" si="690"/>
        <v>8.0755820386687757E-2</v>
      </c>
      <c r="I4435" s="10">
        <v>4433</v>
      </c>
      <c r="J4435" s="8">
        <f t="shared" si="691"/>
        <v>8.3663911619430056E-2</v>
      </c>
      <c r="K4435" s="8">
        <f t="shared" si="691"/>
        <v>8.2003263389586939E-2</v>
      </c>
      <c r="L4435" s="8">
        <f t="shared" si="691"/>
        <v>8.2827945835516309E-2</v>
      </c>
      <c r="M4435" s="8">
        <f t="shared" si="686"/>
        <v>8.2255820386687759E-2</v>
      </c>
      <c r="P4435">
        <v>4433</v>
      </c>
      <c r="Q4435" s="8">
        <f t="shared" si="692"/>
        <v>8.0663911619430054E-2</v>
      </c>
      <c r="R4435" s="8">
        <f t="shared" si="692"/>
        <v>7.9003263389586936E-2</v>
      </c>
      <c r="S4435" s="8">
        <f t="shared" si="692"/>
        <v>7.9827945835516306E-2</v>
      </c>
      <c r="T4435" s="8">
        <f t="shared" si="687"/>
        <v>7.9255820386687756E-2</v>
      </c>
      <c r="W4435">
        <v>4433</v>
      </c>
      <c r="X4435" s="4">
        <f t="shared" si="685"/>
        <v>8.9788580895917236E-2</v>
      </c>
      <c r="Y4435" s="4">
        <f t="shared" si="683"/>
        <v>8.8951758340459736E-2</v>
      </c>
      <c r="Z4435" s="4">
        <f t="shared" si="684"/>
        <v>8.8376894786491425E-2</v>
      </c>
    </row>
    <row r="4436" spans="1:26" x14ac:dyDescent="0.25">
      <c r="A4436" s="16">
        <f t="shared" si="693"/>
        <v>47969</v>
      </c>
      <c r="B4436">
        <f>+'[2]Ejercicio 1'!E4653</f>
        <v>4434</v>
      </c>
      <c r="C4436" s="5">
        <v>8.2165701784774448E-2</v>
      </c>
      <c r="D4436" s="4">
        <f t="shared" si="688"/>
        <v>8.0504982159176897E-2</v>
      </c>
      <c r="E4436" s="6">
        <f t="shared" si="689"/>
        <v>8.1329699939775957E-2</v>
      </c>
      <c r="F4436" s="7">
        <f t="shared" si="690"/>
        <v>8.0757549952001587E-2</v>
      </c>
      <c r="I4436" s="10">
        <v>4434</v>
      </c>
      <c r="J4436" s="8">
        <f t="shared" si="691"/>
        <v>8.3665701784774449E-2</v>
      </c>
      <c r="K4436" s="8">
        <f t="shared" si="691"/>
        <v>8.2004982159176898E-2</v>
      </c>
      <c r="L4436" s="8">
        <f t="shared" si="691"/>
        <v>8.2829699939775958E-2</v>
      </c>
      <c r="M4436" s="8">
        <f t="shared" si="686"/>
        <v>8.2257549952001588E-2</v>
      </c>
      <c r="P4436">
        <v>4434</v>
      </c>
      <c r="Q4436" s="8">
        <f t="shared" si="692"/>
        <v>8.0665701784774446E-2</v>
      </c>
      <c r="R4436" s="8">
        <f t="shared" si="692"/>
        <v>7.9004982159176895E-2</v>
      </c>
      <c r="S4436" s="8">
        <f t="shared" si="692"/>
        <v>7.9829699939775955E-2</v>
      </c>
      <c r="T4436" s="8">
        <f t="shared" si="687"/>
        <v>7.9257549952001585E-2</v>
      </c>
      <c r="W4436">
        <v>4434</v>
      </c>
      <c r="X4436" s="4">
        <f t="shared" si="685"/>
        <v>8.9792167982027132E-2</v>
      </c>
      <c r="Y4436" s="4">
        <f t="shared" si="683"/>
        <v>8.8955266611936132E-2</v>
      </c>
      <c r="Z4436" s="4">
        <f t="shared" si="684"/>
        <v>8.8380349351719581E-2</v>
      </c>
    </row>
    <row r="4437" spans="1:26" x14ac:dyDescent="0.25">
      <c r="A4437" s="16">
        <f t="shared" si="693"/>
        <v>47970</v>
      </c>
      <c r="B4437">
        <f>+'[2]Ejercicio 1'!E4654</f>
        <v>4435</v>
      </c>
      <c r="C4437" s="5">
        <v>8.2167491950118826E-2</v>
      </c>
      <c r="D4437" s="4">
        <f t="shared" si="688"/>
        <v>8.0506700927273814E-2</v>
      </c>
      <c r="E4437" s="6">
        <f t="shared" si="689"/>
        <v>8.1331454043274007E-2</v>
      </c>
      <c r="F4437" s="7">
        <f t="shared" si="690"/>
        <v>8.0759279516039298E-2</v>
      </c>
      <c r="I4437" s="10">
        <v>4435</v>
      </c>
      <c r="J4437" s="8">
        <f t="shared" si="691"/>
        <v>8.3667491950118827E-2</v>
      </c>
      <c r="K4437" s="8">
        <f t="shared" si="691"/>
        <v>8.2006700927273815E-2</v>
      </c>
      <c r="L4437" s="8">
        <f t="shared" si="691"/>
        <v>8.2831454043274008E-2</v>
      </c>
      <c r="M4437" s="8">
        <f t="shared" si="686"/>
        <v>8.2259279516039299E-2</v>
      </c>
      <c r="P4437">
        <v>4435</v>
      </c>
      <c r="Q4437" s="8">
        <f t="shared" si="692"/>
        <v>8.0667491950118825E-2</v>
      </c>
      <c r="R4437" s="8">
        <f t="shared" si="692"/>
        <v>7.9006700927273812E-2</v>
      </c>
      <c r="S4437" s="8">
        <f t="shared" si="692"/>
        <v>7.9831454043274006E-2</v>
      </c>
      <c r="T4437" s="8">
        <f t="shared" si="687"/>
        <v>7.9259279516039297E-2</v>
      </c>
      <c r="W4437">
        <v>4435</v>
      </c>
      <c r="X4437" s="4">
        <f t="shared" si="685"/>
        <v>8.9795755069696226E-2</v>
      </c>
      <c r="Y4437" s="4">
        <f t="shared" si="683"/>
        <v>8.8958774881882335E-2</v>
      </c>
      <c r="Z4437" s="4">
        <f t="shared" si="684"/>
        <v>8.838380391200884E-2</v>
      </c>
    </row>
    <row r="4438" spans="1:26" x14ac:dyDescent="0.25">
      <c r="A4438" s="16">
        <f t="shared" si="693"/>
        <v>47971</v>
      </c>
      <c r="B4438">
        <f>+'[2]Ejercicio 1'!E4655</f>
        <v>4436</v>
      </c>
      <c r="C4438" s="5">
        <v>8.2169282115463219E-2</v>
      </c>
      <c r="D4438" s="4">
        <f t="shared" si="688"/>
        <v>8.0508419693876884E-2</v>
      </c>
      <c r="E4438" s="6">
        <f t="shared" si="689"/>
        <v>8.1333208146010472E-2</v>
      </c>
      <c r="F4438" s="7">
        <f t="shared" si="690"/>
        <v>8.076100907880944E-2</v>
      </c>
      <c r="I4438" s="10">
        <v>4436</v>
      </c>
      <c r="J4438" s="8">
        <f t="shared" si="691"/>
        <v>8.366928211546322E-2</v>
      </c>
      <c r="K4438" s="8">
        <f t="shared" si="691"/>
        <v>8.2008419693876886E-2</v>
      </c>
      <c r="L4438" s="8">
        <f t="shared" si="691"/>
        <v>8.2833208146010473E-2</v>
      </c>
      <c r="M4438" s="8">
        <f t="shared" si="686"/>
        <v>8.2261009078809441E-2</v>
      </c>
      <c r="P4438">
        <v>4436</v>
      </c>
      <c r="Q4438" s="8">
        <f t="shared" si="692"/>
        <v>8.0669282115463217E-2</v>
      </c>
      <c r="R4438" s="8">
        <f t="shared" si="692"/>
        <v>7.9008419693876883E-2</v>
      </c>
      <c r="S4438" s="8">
        <f t="shared" si="692"/>
        <v>7.983320814601047E-2</v>
      </c>
      <c r="T4438" s="8">
        <f t="shared" si="687"/>
        <v>7.9261009078809438E-2</v>
      </c>
      <c r="W4438">
        <v>4436</v>
      </c>
      <c r="X4438" s="4">
        <f t="shared" si="685"/>
        <v>8.9799342158926279E-2</v>
      </c>
      <c r="Y4438" s="4">
        <f t="shared" si="683"/>
        <v>8.8962283150339619E-2</v>
      </c>
      <c r="Z4438" s="4">
        <f t="shared" si="684"/>
        <v>8.8387258469614538E-2</v>
      </c>
    </row>
    <row r="4439" spans="1:26" x14ac:dyDescent="0.25">
      <c r="A4439" s="16">
        <f t="shared" si="693"/>
        <v>47972</v>
      </c>
      <c r="B4439">
        <f>+'[2]Ejercicio 1'!E4656</f>
        <v>4437</v>
      </c>
      <c r="C4439" s="5">
        <v>8.2171072280807597E-2</v>
      </c>
      <c r="D4439" s="4">
        <f t="shared" si="688"/>
        <v>8.051013845898651E-2</v>
      </c>
      <c r="E4439" s="6">
        <f t="shared" si="689"/>
        <v>8.1334962247983603E-2</v>
      </c>
      <c r="F4439" s="7">
        <f t="shared" si="690"/>
        <v>8.0762738640306322E-2</v>
      </c>
      <c r="I4439" s="10">
        <v>4437</v>
      </c>
      <c r="J4439" s="8">
        <f t="shared" si="691"/>
        <v>8.3671072280807599E-2</v>
      </c>
      <c r="K4439" s="8">
        <f t="shared" si="691"/>
        <v>8.2010138458986512E-2</v>
      </c>
      <c r="L4439" s="8">
        <f t="shared" si="691"/>
        <v>8.2834962247983604E-2</v>
      </c>
      <c r="M4439" s="8">
        <f t="shared" si="686"/>
        <v>8.2262738640306324E-2</v>
      </c>
      <c r="P4439">
        <v>4437</v>
      </c>
      <c r="Q4439" s="8">
        <f t="shared" si="692"/>
        <v>8.0671072280807596E-2</v>
      </c>
      <c r="R4439" s="8">
        <f t="shared" si="692"/>
        <v>7.9010138458986509E-2</v>
      </c>
      <c r="S4439" s="8">
        <f t="shared" si="692"/>
        <v>7.9834962247983601E-2</v>
      </c>
      <c r="T4439" s="8">
        <f t="shared" si="687"/>
        <v>7.9262738640306321E-2</v>
      </c>
      <c r="W4439">
        <v>4437</v>
      </c>
      <c r="X4439" s="4">
        <f t="shared" si="685"/>
        <v>8.9802929249695754E-2</v>
      </c>
      <c r="Y4439" s="4">
        <f t="shared" si="683"/>
        <v>8.8965791417221884E-2</v>
      </c>
      <c r="Z4439" s="4">
        <f t="shared" si="684"/>
        <v>8.8390713023631662E-2</v>
      </c>
    </row>
    <row r="4440" spans="1:26" x14ac:dyDescent="0.25">
      <c r="A4440" s="16">
        <f t="shared" si="693"/>
        <v>47973</v>
      </c>
      <c r="B4440">
        <f>+'[2]Ejercicio 1'!E4657</f>
        <v>4438</v>
      </c>
      <c r="C4440" s="5">
        <v>8.217286244615199E-2</v>
      </c>
      <c r="D4440" s="4">
        <f t="shared" si="688"/>
        <v>8.0511857222602498E-2</v>
      </c>
      <c r="E4440" s="6">
        <f t="shared" si="689"/>
        <v>8.1336716349195134E-2</v>
      </c>
      <c r="F4440" s="7">
        <f t="shared" si="690"/>
        <v>8.0764468200529932E-2</v>
      </c>
      <c r="I4440" s="10">
        <v>4438</v>
      </c>
      <c r="J4440" s="8">
        <f t="shared" si="691"/>
        <v>8.3672862446151991E-2</v>
      </c>
      <c r="K4440" s="8">
        <f t="shared" si="691"/>
        <v>8.2011857222602499E-2</v>
      </c>
      <c r="L4440" s="8">
        <f t="shared" si="691"/>
        <v>8.2836716349195136E-2</v>
      </c>
      <c r="M4440" s="8">
        <f t="shared" si="686"/>
        <v>8.2264468200529933E-2</v>
      </c>
      <c r="P4440">
        <v>4438</v>
      </c>
      <c r="Q4440" s="8">
        <f t="shared" si="692"/>
        <v>8.0672862446151988E-2</v>
      </c>
      <c r="R4440" s="8">
        <f t="shared" si="692"/>
        <v>7.9011857222602497E-2</v>
      </c>
      <c r="S4440" s="8">
        <f t="shared" si="692"/>
        <v>7.9836716349195133E-2</v>
      </c>
      <c r="T4440" s="8">
        <f t="shared" si="687"/>
        <v>7.9264468200529931E-2</v>
      </c>
      <c r="W4440">
        <v>4438</v>
      </c>
      <c r="X4440" s="4">
        <f t="shared" si="685"/>
        <v>8.9806516342014753E-2</v>
      </c>
      <c r="Y4440" s="4">
        <f t="shared" si="683"/>
        <v>8.8969299682614369E-2</v>
      </c>
      <c r="Z4440" s="4">
        <f t="shared" si="684"/>
        <v>8.839416757360917E-2</v>
      </c>
    </row>
    <row r="4441" spans="1:26" x14ac:dyDescent="0.25">
      <c r="A4441" s="16">
        <f t="shared" si="693"/>
        <v>47974</v>
      </c>
      <c r="B4441">
        <f>+'[2]Ejercicio 1'!E4658</f>
        <v>4439</v>
      </c>
      <c r="C4441" s="5">
        <v>8.2174652611496368E-2</v>
      </c>
      <c r="D4441" s="4">
        <f t="shared" si="688"/>
        <v>8.0513575984725042E-2</v>
      </c>
      <c r="E4441" s="6">
        <f t="shared" si="689"/>
        <v>8.1338470449645081E-2</v>
      </c>
      <c r="F4441" s="7">
        <f t="shared" si="690"/>
        <v>8.0766197759483127E-2</v>
      </c>
      <c r="I4441" s="10">
        <v>4439</v>
      </c>
      <c r="J4441" s="8">
        <f t="shared" si="691"/>
        <v>8.367465261149637E-2</v>
      </c>
      <c r="K4441" s="8">
        <f t="shared" si="691"/>
        <v>8.2013575984725043E-2</v>
      </c>
      <c r="L4441" s="8">
        <f t="shared" si="691"/>
        <v>8.2838470449645082E-2</v>
      </c>
      <c r="M4441" s="8">
        <f t="shared" si="686"/>
        <v>8.2266197759483128E-2</v>
      </c>
      <c r="P4441">
        <v>4439</v>
      </c>
      <c r="Q4441" s="8">
        <f t="shared" si="692"/>
        <v>8.0674652611496367E-2</v>
      </c>
      <c r="R4441" s="8">
        <f t="shared" si="692"/>
        <v>7.901357598472504E-2</v>
      </c>
      <c r="S4441" s="8">
        <f t="shared" si="692"/>
        <v>7.983847044964508E-2</v>
      </c>
      <c r="T4441" s="8">
        <f t="shared" si="687"/>
        <v>7.9266197759483126E-2</v>
      </c>
      <c r="W4441">
        <v>4439</v>
      </c>
      <c r="X4441" s="4">
        <f t="shared" si="685"/>
        <v>8.981010343588329E-2</v>
      </c>
      <c r="Y4441" s="4">
        <f t="shared" si="683"/>
        <v>8.8972807946476648E-2</v>
      </c>
      <c r="Z4441" s="4">
        <f t="shared" si="684"/>
        <v>8.8397622120000977E-2</v>
      </c>
    </row>
    <row r="4442" spans="1:26" x14ac:dyDescent="0.25">
      <c r="A4442" s="16">
        <f t="shared" si="693"/>
        <v>47975</v>
      </c>
      <c r="B4442">
        <f>+'[2]Ejercicio 1'!E4659</f>
        <v>4440</v>
      </c>
      <c r="C4442" s="5">
        <v>8.2176442776840761E-2</v>
      </c>
      <c r="D4442" s="4">
        <f t="shared" si="688"/>
        <v>8.0515294745354155E-2</v>
      </c>
      <c r="E4442" s="6">
        <f t="shared" si="689"/>
        <v>8.1340224549332554E-2</v>
      </c>
      <c r="F4442" s="7">
        <f t="shared" si="690"/>
        <v>8.0767927317165908E-2</v>
      </c>
      <c r="I4442" s="10">
        <v>4440</v>
      </c>
      <c r="J4442" s="8">
        <f t="shared" si="691"/>
        <v>8.3676442776840762E-2</v>
      </c>
      <c r="K4442" s="8">
        <f t="shared" si="691"/>
        <v>8.2015294745354156E-2</v>
      </c>
      <c r="L4442" s="8">
        <f t="shared" si="691"/>
        <v>8.2840224549332556E-2</v>
      </c>
      <c r="M4442" s="8">
        <f t="shared" si="686"/>
        <v>8.2267927317165909E-2</v>
      </c>
      <c r="P4442">
        <v>4440</v>
      </c>
      <c r="Q4442" s="8">
        <f t="shared" si="692"/>
        <v>8.0676442776840759E-2</v>
      </c>
      <c r="R4442" s="8">
        <f t="shared" si="692"/>
        <v>7.9015294745354153E-2</v>
      </c>
      <c r="S4442" s="8">
        <f t="shared" si="692"/>
        <v>7.9840224549332553E-2</v>
      </c>
      <c r="T4442" s="8">
        <f t="shared" si="687"/>
        <v>7.9267927317165907E-2</v>
      </c>
      <c r="W4442">
        <v>4440</v>
      </c>
      <c r="X4442" s="4">
        <f t="shared" si="685"/>
        <v>8.9813690531291693E-2</v>
      </c>
      <c r="Y4442" s="4">
        <f t="shared" si="683"/>
        <v>8.8976316208806958E-2</v>
      </c>
      <c r="Z4442" s="4">
        <f t="shared" si="684"/>
        <v>8.8401076663260997E-2</v>
      </c>
    </row>
    <row r="4443" spans="1:26" x14ac:dyDescent="0.25">
      <c r="A4443" s="16">
        <f t="shared" si="693"/>
        <v>47976</v>
      </c>
      <c r="B4443">
        <f>+'[2]Ejercicio 1'!E4660</f>
        <v>4441</v>
      </c>
      <c r="C4443" s="5">
        <v>8.2178232942185139E-2</v>
      </c>
      <c r="D4443" s="4">
        <f t="shared" si="688"/>
        <v>8.0517013504489837E-2</v>
      </c>
      <c r="E4443" s="6">
        <f t="shared" si="689"/>
        <v>8.1341978648257568E-2</v>
      </c>
      <c r="F4443" s="7">
        <f t="shared" si="690"/>
        <v>8.0769656873575429E-2</v>
      </c>
      <c r="I4443" s="10">
        <v>4441</v>
      </c>
      <c r="J4443" s="8">
        <f t="shared" si="691"/>
        <v>8.3678232942185141E-2</v>
      </c>
      <c r="K4443" s="8">
        <f t="shared" si="691"/>
        <v>8.2017013504489839E-2</v>
      </c>
      <c r="L4443" s="8">
        <f t="shared" si="691"/>
        <v>8.2841978648257569E-2</v>
      </c>
      <c r="M4443" s="8">
        <f t="shared" si="686"/>
        <v>8.2269656873575431E-2</v>
      </c>
      <c r="P4443">
        <v>4441</v>
      </c>
      <c r="Q4443" s="8">
        <f t="shared" si="692"/>
        <v>8.0678232942185138E-2</v>
      </c>
      <c r="R4443" s="8">
        <f t="shared" si="692"/>
        <v>7.9017013504489836E-2</v>
      </c>
      <c r="S4443" s="8">
        <f t="shared" si="692"/>
        <v>7.9841978648257567E-2</v>
      </c>
      <c r="T4443" s="8">
        <f t="shared" si="687"/>
        <v>7.9269656873575428E-2</v>
      </c>
      <c r="W4443">
        <v>4441</v>
      </c>
      <c r="X4443" s="4">
        <f t="shared" si="685"/>
        <v>8.9817277628259723E-2</v>
      </c>
      <c r="Y4443" s="4">
        <f t="shared" si="683"/>
        <v>8.8979824469563151E-2</v>
      </c>
      <c r="Z4443" s="4">
        <f t="shared" si="684"/>
        <v>8.8404531202929612E-2</v>
      </c>
    </row>
    <row r="4444" spans="1:26" x14ac:dyDescent="0.25">
      <c r="A4444" s="16">
        <f t="shared" si="693"/>
        <v>47977</v>
      </c>
      <c r="B4444">
        <f>+'[2]Ejercicio 1'!E4661</f>
        <v>4442</v>
      </c>
      <c r="C4444" s="5">
        <v>8.2180023107529532E-2</v>
      </c>
      <c r="D4444" s="4">
        <f t="shared" si="688"/>
        <v>8.0518732262132298E-2</v>
      </c>
      <c r="E4444" s="6">
        <f t="shared" si="689"/>
        <v>8.1343732746420996E-2</v>
      </c>
      <c r="F4444" s="7">
        <f t="shared" si="690"/>
        <v>8.0771386428714537E-2</v>
      </c>
      <c r="I4444" s="10">
        <v>4442</v>
      </c>
      <c r="J4444" s="8">
        <f t="shared" si="691"/>
        <v>8.3680023107529533E-2</v>
      </c>
      <c r="K4444" s="8">
        <f t="shared" si="691"/>
        <v>8.2018732262132299E-2</v>
      </c>
      <c r="L4444" s="8">
        <f t="shared" si="691"/>
        <v>8.2843732746420998E-2</v>
      </c>
      <c r="M4444" s="8">
        <f t="shared" si="686"/>
        <v>8.2271386428714538E-2</v>
      </c>
      <c r="P4444">
        <v>4442</v>
      </c>
      <c r="Q4444" s="8">
        <f t="shared" si="692"/>
        <v>8.068002310752953E-2</v>
      </c>
      <c r="R4444" s="8">
        <f t="shared" si="692"/>
        <v>7.9018732262132296E-2</v>
      </c>
      <c r="S4444" s="8">
        <f t="shared" si="692"/>
        <v>7.9843732746420995E-2</v>
      </c>
      <c r="T4444" s="8">
        <f t="shared" si="687"/>
        <v>7.9271386428714535E-2</v>
      </c>
      <c r="W4444">
        <v>4442</v>
      </c>
      <c r="X4444" s="4">
        <f t="shared" si="685"/>
        <v>8.9820864726788699E-2</v>
      </c>
      <c r="Y4444" s="4">
        <f t="shared" si="683"/>
        <v>8.8983332728872572E-2</v>
      </c>
      <c r="Z4444" s="4">
        <f t="shared" si="684"/>
        <v>8.8407985739012512E-2</v>
      </c>
    </row>
    <row r="4445" spans="1:26" x14ac:dyDescent="0.25">
      <c r="A4445" s="16">
        <f t="shared" si="693"/>
        <v>47978</v>
      </c>
      <c r="B4445">
        <f>+'[2]Ejercicio 1'!E4662</f>
        <v>4443</v>
      </c>
      <c r="C4445" s="5">
        <v>8.218181327287391E-2</v>
      </c>
      <c r="D4445" s="4">
        <f t="shared" si="688"/>
        <v>8.0520451018280925E-2</v>
      </c>
      <c r="E4445" s="6">
        <f t="shared" si="689"/>
        <v>8.1345486843822826E-2</v>
      </c>
      <c r="F4445" s="7">
        <f t="shared" si="690"/>
        <v>8.0773115982580385E-2</v>
      </c>
      <c r="I4445" s="10">
        <v>4443</v>
      </c>
      <c r="J4445" s="8">
        <f t="shared" si="691"/>
        <v>8.3681813272873912E-2</v>
      </c>
      <c r="K4445" s="8">
        <f t="shared" si="691"/>
        <v>8.2020451018280927E-2</v>
      </c>
      <c r="L4445" s="8">
        <f t="shared" si="691"/>
        <v>8.2845486843822827E-2</v>
      </c>
      <c r="M4445" s="8">
        <f t="shared" si="686"/>
        <v>8.2273115982580386E-2</v>
      </c>
      <c r="P4445">
        <v>4443</v>
      </c>
      <c r="Q4445" s="8">
        <f t="shared" si="692"/>
        <v>8.0681813272873909E-2</v>
      </c>
      <c r="R4445" s="8">
        <f t="shared" si="692"/>
        <v>7.9020451018280924E-2</v>
      </c>
      <c r="S4445" s="8">
        <f t="shared" si="692"/>
        <v>7.9845486843822824E-2</v>
      </c>
      <c r="T4445" s="8">
        <f t="shared" si="687"/>
        <v>7.9273115982580383E-2</v>
      </c>
      <c r="W4445">
        <v>4443</v>
      </c>
      <c r="X4445" s="4">
        <f t="shared" si="685"/>
        <v>8.9824451826855792E-2</v>
      </c>
      <c r="Y4445" s="4">
        <f t="shared" si="683"/>
        <v>8.8986840986650925E-2</v>
      </c>
      <c r="Z4445" s="4">
        <f t="shared" si="684"/>
        <v>8.8411440271055797E-2</v>
      </c>
    </row>
    <row r="4446" spans="1:26" x14ac:dyDescent="0.25">
      <c r="A4446" s="16">
        <f t="shared" si="693"/>
        <v>47979</v>
      </c>
      <c r="B4446">
        <f>+'[2]Ejercicio 1'!E4663</f>
        <v>4444</v>
      </c>
      <c r="C4446" s="5">
        <v>8.2183603438218303E-2</v>
      </c>
      <c r="D4446" s="4">
        <f t="shared" si="688"/>
        <v>8.0522169772936122E-2</v>
      </c>
      <c r="E4446" s="6">
        <f t="shared" si="689"/>
        <v>8.1347240940461321E-2</v>
      </c>
      <c r="F4446" s="7">
        <f t="shared" si="690"/>
        <v>8.0774845535175804E-2</v>
      </c>
      <c r="I4446" s="10">
        <v>4444</v>
      </c>
      <c r="J4446" s="8">
        <f t="shared" si="691"/>
        <v>8.3683603438218304E-2</v>
      </c>
      <c r="K4446" s="8">
        <f t="shared" si="691"/>
        <v>8.2022169772936124E-2</v>
      </c>
      <c r="L4446" s="8">
        <f t="shared" si="691"/>
        <v>8.2847240940461322E-2</v>
      </c>
      <c r="M4446" s="8">
        <f t="shared" si="686"/>
        <v>8.2274845535175806E-2</v>
      </c>
      <c r="P4446">
        <v>4444</v>
      </c>
      <c r="Q4446" s="8">
        <f t="shared" si="692"/>
        <v>8.0683603438218301E-2</v>
      </c>
      <c r="R4446" s="8">
        <f t="shared" si="692"/>
        <v>7.9022169772936121E-2</v>
      </c>
      <c r="S4446" s="8">
        <f t="shared" si="692"/>
        <v>7.984724094046132E-2</v>
      </c>
      <c r="T4446" s="8">
        <f t="shared" si="687"/>
        <v>7.9274845535175803E-2</v>
      </c>
      <c r="W4446">
        <v>4444</v>
      </c>
      <c r="X4446" s="4">
        <f t="shared" si="685"/>
        <v>8.9828038928473741E-2</v>
      </c>
      <c r="Y4446" s="4">
        <f t="shared" si="683"/>
        <v>8.8990349242855149E-2</v>
      </c>
      <c r="Z4446" s="4">
        <f t="shared" si="684"/>
        <v>8.8414894799964436E-2</v>
      </c>
    </row>
    <row r="4447" spans="1:26" x14ac:dyDescent="0.25">
      <c r="A4447" s="16">
        <f t="shared" si="693"/>
        <v>47980</v>
      </c>
      <c r="B4447">
        <f>+'[2]Ejercicio 1'!E4664</f>
        <v>4445</v>
      </c>
      <c r="C4447" s="5">
        <v>8.2185393603562681E-2</v>
      </c>
      <c r="D4447" s="4">
        <f t="shared" si="688"/>
        <v>8.0523888526097903E-2</v>
      </c>
      <c r="E4447" s="6">
        <f t="shared" si="689"/>
        <v>8.1348995036338217E-2</v>
      </c>
      <c r="F4447" s="7">
        <f t="shared" si="690"/>
        <v>8.0776575086500824E-2</v>
      </c>
      <c r="I4447" s="10">
        <v>4445</v>
      </c>
      <c r="J4447" s="8">
        <f t="shared" si="691"/>
        <v>8.3685393603562683E-2</v>
      </c>
      <c r="K4447" s="8">
        <f t="shared" si="691"/>
        <v>8.2023888526097904E-2</v>
      </c>
      <c r="L4447" s="8">
        <f t="shared" si="691"/>
        <v>8.2848995036338219E-2</v>
      </c>
      <c r="M4447" s="8">
        <f t="shared" si="686"/>
        <v>8.2276575086500825E-2</v>
      </c>
      <c r="P4447">
        <v>4445</v>
      </c>
      <c r="Q4447" s="8">
        <f t="shared" si="692"/>
        <v>8.068539360356268E-2</v>
      </c>
      <c r="R4447" s="8">
        <f t="shared" si="692"/>
        <v>7.9023888526097902E-2</v>
      </c>
      <c r="S4447" s="8">
        <f t="shared" si="692"/>
        <v>7.9848995036338216E-2</v>
      </c>
      <c r="T4447" s="8">
        <f t="shared" si="687"/>
        <v>7.9276575086500822E-2</v>
      </c>
      <c r="W4447">
        <v>4445</v>
      </c>
      <c r="X4447" s="4">
        <f t="shared" si="685"/>
        <v>8.9831626031640757E-2</v>
      </c>
      <c r="Y4447" s="4">
        <f t="shared" ref="Y4447:Y4510" si="694">Tasa_Fwd(E4356,B4356,E4447,B4447,91)</f>
        <v>8.8993857497527418E-2</v>
      </c>
      <c r="Z4447" s="4">
        <f t="shared" si="684"/>
        <v>8.8418349325287374E-2</v>
      </c>
    </row>
    <row r="4448" spans="1:26" x14ac:dyDescent="0.25">
      <c r="A4448" s="16">
        <f t="shared" si="693"/>
        <v>47981</v>
      </c>
      <c r="B4448">
        <f>+'[2]Ejercicio 1'!E4665</f>
        <v>4446</v>
      </c>
      <c r="C4448" s="5">
        <v>8.2187183768907074E-2</v>
      </c>
      <c r="D4448" s="4">
        <f t="shared" si="688"/>
        <v>8.0525607277766059E-2</v>
      </c>
      <c r="E4448" s="6">
        <f t="shared" si="689"/>
        <v>8.1350749131453529E-2</v>
      </c>
      <c r="F4448" s="7">
        <f t="shared" si="690"/>
        <v>8.077830463655257E-2</v>
      </c>
      <c r="I4448" s="10">
        <v>4446</v>
      </c>
      <c r="J4448" s="8">
        <f t="shared" si="691"/>
        <v>8.3687183768907075E-2</v>
      </c>
      <c r="K4448" s="8">
        <f t="shared" si="691"/>
        <v>8.2025607277766061E-2</v>
      </c>
      <c r="L4448" s="8">
        <f t="shared" si="691"/>
        <v>8.285074913145353E-2</v>
      </c>
      <c r="M4448" s="8">
        <f t="shared" si="686"/>
        <v>8.2278304636552571E-2</v>
      </c>
      <c r="P4448">
        <v>4446</v>
      </c>
      <c r="Q4448" s="8">
        <f t="shared" si="692"/>
        <v>8.0687183768907073E-2</v>
      </c>
      <c r="R4448" s="8">
        <f t="shared" si="692"/>
        <v>7.9025607277766058E-2</v>
      </c>
      <c r="S4448" s="8">
        <f t="shared" si="692"/>
        <v>7.9850749131453527E-2</v>
      </c>
      <c r="T4448" s="8">
        <f t="shared" si="687"/>
        <v>7.9278304636552568E-2</v>
      </c>
      <c r="W4448">
        <v>4446</v>
      </c>
      <c r="X4448" s="4">
        <f t="shared" si="685"/>
        <v>8.9835213136347222E-2</v>
      </c>
      <c r="Y4448" s="4">
        <f t="shared" si="694"/>
        <v>8.8997365750710766E-2</v>
      </c>
      <c r="Z4448" s="4">
        <f t="shared" ref="Z4448:Z4511" si="695">Tasa_Fwd(F4420,B4420,F4448,B4448,28)</f>
        <v>8.8421803846573555E-2</v>
      </c>
    </row>
    <row r="4449" spans="1:26" x14ac:dyDescent="0.25">
      <c r="A4449" s="16">
        <f t="shared" si="693"/>
        <v>47982</v>
      </c>
      <c r="B4449">
        <f>+'[2]Ejercicio 1'!E4666</f>
        <v>4447</v>
      </c>
      <c r="C4449" s="5">
        <v>8.2188973934251452E-2</v>
      </c>
      <c r="D4449" s="4">
        <f t="shared" si="688"/>
        <v>8.0527326027941007E-2</v>
      </c>
      <c r="E4449" s="6">
        <f t="shared" si="689"/>
        <v>8.135250322580638E-2</v>
      </c>
      <c r="F4449" s="7">
        <f t="shared" si="690"/>
        <v>8.0780034185331057E-2</v>
      </c>
      <c r="I4449" s="10">
        <v>4447</v>
      </c>
      <c r="J4449" s="8">
        <f t="shared" si="691"/>
        <v>8.3688973934251454E-2</v>
      </c>
      <c r="K4449" s="8">
        <f t="shared" si="691"/>
        <v>8.2027326027941008E-2</v>
      </c>
      <c r="L4449" s="8">
        <f t="shared" si="691"/>
        <v>8.2852503225806381E-2</v>
      </c>
      <c r="M4449" s="8">
        <f t="shared" si="686"/>
        <v>8.2280034185331058E-2</v>
      </c>
      <c r="P4449">
        <v>4447</v>
      </c>
      <c r="Q4449" s="8">
        <f t="shared" si="692"/>
        <v>8.0688973934251451E-2</v>
      </c>
      <c r="R4449" s="8">
        <f t="shared" si="692"/>
        <v>7.9027326027941006E-2</v>
      </c>
      <c r="S4449" s="8">
        <f t="shared" si="692"/>
        <v>7.9852503225806379E-2</v>
      </c>
      <c r="T4449" s="8">
        <f t="shared" si="687"/>
        <v>7.9280034185331055E-2</v>
      </c>
      <c r="W4449">
        <v>4447</v>
      </c>
      <c r="X4449" s="4">
        <f t="shared" si="685"/>
        <v>8.9838800242614189E-2</v>
      </c>
      <c r="Y4449" s="4">
        <f t="shared" si="694"/>
        <v>8.9000874002320859E-2</v>
      </c>
      <c r="Z4449" s="4">
        <f t="shared" si="695"/>
        <v>8.8425258364268303E-2</v>
      </c>
    </row>
    <row r="4450" spans="1:26" x14ac:dyDescent="0.25">
      <c r="A4450" s="16">
        <f t="shared" si="693"/>
        <v>47983</v>
      </c>
      <c r="B4450">
        <f>+'[2]Ejercicio 1'!E4667</f>
        <v>4448</v>
      </c>
      <c r="C4450" s="5">
        <v>8.2190764099595845E-2</v>
      </c>
      <c r="D4450" s="4">
        <f t="shared" si="688"/>
        <v>8.0529044776622746E-2</v>
      </c>
      <c r="E4450" s="6">
        <f t="shared" si="689"/>
        <v>8.1354257319396758E-2</v>
      </c>
      <c r="F4450" s="7">
        <f t="shared" si="690"/>
        <v>8.0781763732839115E-2</v>
      </c>
      <c r="I4450" s="10">
        <v>4448</v>
      </c>
      <c r="J4450" s="8">
        <f t="shared" si="691"/>
        <v>8.3690764099595846E-2</v>
      </c>
      <c r="K4450" s="8">
        <f t="shared" si="691"/>
        <v>8.2029044776622748E-2</v>
      </c>
      <c r="L4450" s="8">
        <f t="shared" si="691"/>
        <v>8.285425731939676E-2</v>
      </c>
      <c r="M4450" s="8">
        <f t="shared" si="686"/>
        <v>8.2281763732839117E-2</v>
      </c>
      <c r="P4450">
        <v>4448</v>
      </c>
      <c r="Q4450" s="8">
        <f t="shared" si="692"/>
        <v>8.0690764099595844E-2</v>
      </c>
      <c r="R4450" s="8">
        <f t="shared" si="692"/>
        <v>7.9029044776622745E-2</v>
      </c>
      <c r="S4450" s="8">
        <f t="shared" si="692"/>
        <v>7.9854257319396757E-2</v>
      </c>
      <c r="T4450" s="8">
        <f t="shared" si="687"/>
        <v>7.9281763732839114E-2</v>
      </c>
      <c r="W4450">
        <v>4448</v>
      </c>
      <c r="X4450" s="4">
        <f t="shared" si="685"/>
        <v>8.9842387350441227E-2</v>
      </c>
      <c r="Y4450" s="4">
        <f t="shared" si="694"/>
        <v>8.9004382252440284E-2</v>
      </c>
      <c r="Z4450" s="4">
        <f t="shared" si="695"/>
        <v>8.8428712878828433E-2</v>
      </c>
    </row>
    <row r="4451" spans="1:26" x14ac:dyDescent="0.25">
      <c r="A4451" s="16">
        <f t="shared" si="693"/>
        <v>47984</v>
      </c>
      <c r="B4451">
        <f>+'[2]Ejercicio 1'!E4668</f>
        <v>4449</v>
      </c>
      <c r="C4451" s="5">
        <v>8.2192554264940224E-2</v>
      </c>
      <c r="D4451" s="4">
        <f t="shared" si="688"/>
        <v>8.0530763523810459E-2</v>
      </c>
      <c r="E4451" s="6">
        <f t="shared" si="689"/>
        <v>8.1356011412225551E-2</v>
      </c>
      <c r="F4451" s="7">
        <f t="shared" si="690"/>
        <v>8.0783493279076773E-2</v>
      </c>
      <c r="I4451" s="10">
        <v>4449</v>
      </c>
      <c r="J4451" s="8">
        <f t="shared" si="691"/>
        <v>8.3692554264940225E-2</v>
      </c>
      <c r="K4451" s="8">
        <f t="shared" si="691"/>
        <v>8.203076352381046E-2</v>
      </c>
      <c r="L4451" s="8">
        <f t="shared" si="691"/>
        <v>8.2856011412225553E-2</v>
      </c>
      <c r="M4451" s="8">
        <f t="shared" si="686"/>
        <v>8.2283493279076775E-2</v>
      </c>
      <c r="P4451">
        <v>4449</v>
      </c>
      <c r="Q4451" s="8">
        <f t="shared" si="692"/>
        <v>8.0692554264940222E-2</v>
      </c>
      <c r="R4451" s="8">
        <f t="shared" si="692"/>
        <v>7.9030763523810457E-2</v>
      </c>
      <c r="S4451" s="8">
        <f t="shared" si="692"/>
        <v>7.985601141222555E-2</v>
      </c>
      <c r="T4451" s="8">
        <f t="shared" si="687"/>
        <v>7.9283493279076772E-2</v>
      </c>
      <c r="W4451">
        <v>4449</v>
      </c>
      <c r="X4451" s="4">
        <f t="shared" si="685"/>
        <v>8.9845974459807687E-2</v>
      </c>
      <c r="Y4451" s="4">
        <f t="shared" si="694"/>
        <v>8.9007890501028614E-2</v>
      </c>
      <c r="Z4451" s="4">
        <f t="shared" si="695"/>
        <v>8.8432167389802849E-2</v>
      </c>
    </row>
    <row r="4452" spans="1:26" x14ac:dyDescent="0.25">
      <c r="A4452" s="16">
        <f t="shared" si="693"/>
        <v>47985</v>
      </c>
      <c r="B4452">
        <f>+'[2]Ejercicio 1'!E4669</f>
        <v>4450</v>
      </c>
      <c r="C4452" s="5">
        <v>8.2194344430284616E-2</v>
      </c>
      <c r="D4452" s="4">
        <f t="shared" si="688"/>
        <v>8.0532482269504962E-2</v>
      </c>
      <c r="E4452" s="6">
        <f t="shared" si="689"/>
        <v>8.1357765504291871E-2</v>
      </c>
      <c r="F4452" s="7">
        <f t="shared" si="690"/>
        <v>8.0785222824041172E-2</v>
      </c>
      <c r="I4452" s="10">
        <v>4450</v>
      </c>
      <c r="J4452" s="8">
        <f t="shared" si="691"/>
        <v>8.3694344430284617E-2</v>
      </c>
      <c r="K4452" s="8">
        <f t="shared" si="691"/>
        <v>8.2032482269504964E-2</v>
      </c>
      <c r="L4452" s="8">
        <f t="shared" si="691"/>
        <v>8.2857765504291872E-2</v>
      </c>
      <c r="M4452" s="8">
        <f t="shared" si="686"/>
        <v>8.2285222824041174E-2</v>
      </c>
      <c r="P4452">
        <v>4450</v>
      </c>
      <c r="Q4452" s="8">
        <f t="shared" si="692"/>
        <v>8.0694344430284615E-2</v>
      </c>
      <c r="R4452" s="8">
        <f t="shared" si="692"/>
        <v>7.9032482269504961E-2</v>
      </c>
      <c r="S4452" s="8">
        <f t="shared" si="692"/>
        <v>7.9857765504291869E-2</v>
      </c>
      <c r="T4452" s="8">
        <f t="shared" si="687"/>
        <v>7.9285222824041171E-2</v>
      </c>
      <c r="W4452">
        <v>4450</v>
      </c>
      <c r="X4452" s="4">
        <f t="shared" si="685"/>
        <v>8.9849561570723685E-2</v>
      </c>
      <c r="Y4452" s="4">
        <f t="shared" si="694"/>
        <v>8.9011398748086751E-2</v>
      </c>
      <c r="Z4452" s="4">
        <f t="shared" si="695"/>
        <v>8.8435621897191563E-2</v>
      </c>
    </row>
    <row r="4453" spans="1:26" x14ac:dyDescent="0.25">
      <c r="A4453" s="16">
        <f t="shared" si="693"/>
        <v>47986</v>
      </c>
      <c r="B4453">
        <f>+'[2]Ejercicio 1'!E4670</f>
        <v>4451</v>
      </c>
      <c r="C4453" s="5">
        <v>8.2196134595628995E-2</v>
      </c>
      <c r="D4453" s="4">
        <f t="shared" si="688"/>
        <v>8.0534201013705869E-2</v>
      </c>
      <c r="E4453" s="6">
        <f t="shared" si="689"/>
        <v>8.1359519595596605E-2</v>
      </c>
      <c r="F4453" s="7">
        <f t="shared" si="690"/>
        <v>8.0786952367735143E-2</v>
      </c>
      <c r="I4453" s="10">
        <v>4451</v>
      </c>
      <c r="J4453" s="8">
        <f t="shared" si="691"/>
        <v>8.3696134595628996E-2</v>
      </c>
      <c r="K4453" s="8">
        <f t="shared" si="691"/>
        <v>8.2034201013705871E-2</v>
      </c>
      <c r="L4453" s="8">
        <f t="shared" si="691"/>
        <v>8.2859519595596606E-2</v>
      </c>
      <c r="M4453" s="8">
        <f t="shared" si="686"/>
        <v>8.2286952367735144E-2</v>
      </c>
      <c r="P4453">
        <v>4451</v>
      </c>
      <c r="Q4453" s="8">
        <f t="shared" si="692"/>
        <v>8.0696134595628993E-2</v>
      </c>
      <c r="R4453" s="8">
        <f t="shared" si="692"/>
        <v>7.9034201013705868E-2</v>
      </c>
      <c r="S4453" s="8">
        <f t="shared" si="692"/>
        <v>7.9859519595596604E-2</v>
      </c>
      <c r="T4453" s="8">
        <f t="shared" si="687"/>
        <v>7.9286952367735142E-2</v>
      </c>
      <c r="W4453">
        <v>4451</v>
      </c>
      <c r="X4453" s="4">
        <f t="shared" si="685"/>
        <v>8.9853148683188777E-2</v>
      </c>
      <c r="Y4453" s="4">
        <f t="shared" si="694"/>
        <v>8.9014906993612045E-2</v>
      </c>
      <c r="Z4453" s="4">
        <f t="shared" si="695"/>
        <v>8.8439076400540662E-2</v>
      </c>
    </row>
    <row r="4454" spans="1:26" x14ac:dyDescent="0.25">
      <c r="A4454" s="16">
        <f t="shared" si="693"/>
        <v>47987</v>
      </c>
      <c r="B4454">
        <f>+'[2]Ejercicio 1'!E4671</f>
        <v>4452</v>
      </c>
      <c r="C4454" s="5">
        <v>8.2197924760973387E-2</v>
      </c>
      <c r="D4454" s="4">
        <f t="shared" si="688"/>
        <v>8.0535919756413374E-2</v>
      </c>
      <c r="E4454" s="6">
        <f t="shared" si="689"/>
        <v>8.1361273686138866E-2</v>
      </c>
      <c r="F4454" s="7">
        <f t="shared" si="690"/>
        <v>8.0788681910158713E-2</v>
      </c>
      <c r="I4454" s="10">
        <v>4452</v>
      </c>
      <c r="J4454" s="8">
        <f t="shared" si="691"/>
        <v>8.3697924760973388E-2</v>
      </c>
      <c r="K4454" s="8">
        <f t="shared" si="691"/>
        <v>8.2035919756413375E-2</v>
      </c>
      <c r="L4454" s="8">
        <f t="shared" si="691"/>
        <v>8.2861273686138867E-2</v>
      </c>
      <c r="M4454" s="8">
        <f t="shared" si="686"/>
        <v>8.2288681910158715E-2</v>
      </c>
      <c r="P4454">
        <v>4452</v>
      </c>
      <c r="Q4454" s="8">
        <f t="shared" si="692"/>
        <v>8.0697924760973386E-2</v>
      </c>
      <c r="R4454" s="8">
        <f t="shared" si="692"/>
        <v>7.9035919756413373E-2</v>
      </c>
      <c r="S4454" s="8">
        <f t="shared" si="692"/>
        <v>7.9861273686138864E-2</v>
      </c>
      <c r="T4454" s="8">
        <f t="shared" si="687"/>
        <v>7.9288681910158712E-2</v>
      </c>
      <c r="W4454">
        <v>4452</v>
      </c>
      <c r="X4454" s="4">
        <f t="shared" si="685"/>
        <v>8.9856735797194165E-2</v>
      </c>
      <c r="Y4454" s="4">
        <f t="shared" si="694"/>
        <v>8.9018415237606258E-2</v>
      </c>
      <c r="Z4454" s="4">
        <f t="shared" si="695"/>
        <v>8.8442530901206184E-2</v>
      </c>
    </row>
    <row r="4455" spans="1:26" x14ac:dyDescent="0.25">
      <c r="A4455" s="16">
        <f t="shared" si="693"/>
        <v>47988</v>
      </c>
      <c r="B4455">
        <f>+'[2]Ejercicio 1'!E4672</f>
        <v>4453</v>
      </c>
      <c r="C4455" s="5">
        <v>8.2199714926317766E-2</v>
      </c>
      <c r="D4455" s="4">
        <f t="shared" si="688"/>
        <v>8.0537638497627476E-2</v>
      </c>
      <c r="E4455" s="6">
        <f t="shared" si="689"/>
        <v>8.1363027775919541E-2</v>
      </c>
      <c r="F4455" s="7">
        <f t="shared" si="690"/>
        <v>8.079041145130901E-2</v>
      </c>
      <c r="I4455" s="10">
        <v>4453</v>
      </c>
      <c r="J4455" s="8">
        <f t="shared" si="691"/>
        <v>8.3699714926317767E-2</v>
      </c>
      <c r="K4455" s="8">
        <f t="shared" si="691"/>
        <v>8.2037638497627477E-2</v>
      </c>
      <c r="L4455" s="8">
        <f t="shared" si="691"/>
        <v>8.2863027775919543E-2</v>
      </c>
      <c r="M4455" s="8">
        <f t="shared" si="686"/>
        <v>8.2290411451309012E-2</v>
      </c>
      <c r="P4455">
        <v>4453</v>
      </c>
      <c r="Q4455" s="8">
        <f t="shared" si="692"/>
        <v>8.0699714926317764E-2</v>
      </c>
      <c r="R4455" s="8">
        <f t="shared" si="692"/>
        <v>7.9037638497627474E-2</v>
      </c>
      <c r="S4455" s="8">
        <f t="shared" si="692"/>
        <v>7.986302777591954E-2</v>
      </c>
      <c r="T4455" s="8">
        <f t="shared" si="687"/>
        <v>7.9290411451309009E-2</v>
      </c>
      <c r="W4455">
        <v>4453</v>
      </c>
      <c r="X4455" s="4">
        <f t="shared" si="685"/>
        <v>8.9860322912759638E-2</v>
      </c>
      <c r="Y4455" s="4">
        <f t="shared" si="694"/>
        <v>8.902192348006939E-2</v>
      </c>
      <c r="Z4455" s="4">
        <f t="shared" si="695"/>
        <v>8.8445985397381008E-2</v>
      </c>
    </row>
    <row r="4456" spans="1:26" x14ac:dyDescent="0.25">
      <c r="A4456" s="16">
        <f t="shared" si="693"/>
        <v>47989</v>
      </c>
      <c r="B4456">
        <f>+'[2]Ejercicio 1'!E4673</f>
        <v>4454</v>
      </c>
      <c r="C4456" s="5">
        <v>8.2201505091662158E-2</v>
      </c>
      <c r="D4456" s="4">
        <f t="shared" si="688"/>
        <v>8.0539357237348591E-2</v>
      </c>
      <c r="E4456" s="6">
        <f t="shared" si="689"/>
        <v>8.1364781864937757E-2</v>
      </c>
      <c r="F4456" s="7">
        <f t="shared" si="690"/>
        <v>8.0792140991186034E-2</v>
      </c>
      <c r="I4456" s="10">
        <v>4454</v>
      </c>
      <c r="J4456" s="8">
        <f t="shared" si="691"/>
        <v>8.3701505091662159E-2</v>
      </c>
      <c r="K4456" s="8">
        <f t="shared" si="691"/>
        <v>8.2039357237348592E-2</v>
      </c>
      <c r="L4456" s="8">
        <f t="shared" si="691"/>
        <v>8.2864781864937759E-2</v>
      </c>
      <c r="M4456" s="8">
        <f t="shared" si="686"/>
        <v>8.2292140991186036E-2</v>
      </c>
      <c r="P4456">
        <v>4454</v>
      </c>
      <c r="Q4456" s="8">
        <f t="shared" si="692"/>
        <v>8.0701505091662157E-2</v>
      </c>
      <c r="R4456" s="8">
        <f t="shared" si="692"/>
        <v>7.903935723734859E-2</v>
      </c>
      <c r="S4456" s="8">
        <f t="shared" si="692"/>
        <v>7.9864781864937756E-2</v>
      </c>
      <c r="T4456" s="8">
        <f t="shared" si="687"/>
        <v>7.9292140991186033E-2</v>
      </c>
      <c r="W4456">
        <v>4454</v>
      </c>
      <c r="X4456" s="4">
        <f t="shared" si="685"/>
        <v>8.9863910029885169E-2</v>
      </c>
      <c r="Y4456" s="4">
        <f t="shared" si="694"/>
        <v>8.9025431721042714E-2</v>
      </c>
      <c r="Z4456" s="4">
        <f t="shared" si="695"/>
        <v>8.84494398904212E-2</v>
      </c>
    </row>
    <row r="4457" spans="1:26" x14ac:dyDescent="0.25">
      <c r="A4457" s="16">
        <f t="shared" si="693"/>
        <v>47990</v>
      </c>
      <c r="B4457">
        <f>+'[2]Ejercicio 1'!E4674</f>
        <v>4455</v>
      </c>
      <c r="C4457" s="5">
        <v>8.2203295257006537E-2</v>
      </c>
      <c r="D4457" s="4">
        <f t="shared" si="688"/>
        <v>8.0541075975575693E-2</v>
      </c>
      <c r="E4457" s="6">
        <f t="shared" si="689"/>
        <v>8.1366535953194388E-2</v>
      </c>
      <c r="F4457" s="7">
        <f t="shared" si="690"/>
        <v>8.0793870529795503E-2</v>
      </c>
      <c r="I4457" s="10">
        <v>4455</v>
      </c>
      <c r="J4457" s="8">
        <f t="shared" si="691"/>
        <v>8.3703295257006538E-2</v>
      </c>
      <c r="K4457" s="8">
        <f t="shared" si="691"/>
        <v>8.2041075975575695E-2</v>
      </c>
      <c r="L4457" s="8">
        <f t="shared" si="691"/>
        <v>8.286653595319439E-2</v>
      </c>
      <c r="M4457" s="8">
        <f t="shared" si="686"/>
        <v>8.2293870529795504E-2</v>
      </c>
      <c r="P4457">
        <v>4455</v>
      </c>
      <c r="Q4457" s="8">
        <f t="shared" si="692"/>
        <v>8.0703295257006535E-2</v>
      </c>
      <c r="R4457" s="8">
        <f t="shared" si="692"/>
        <v>7.9041075975575692E-2</v>
      </c>
      <c r="S4457" s="8">
        <f t="shared" si="692"/>
        <v>7.9866535953194387E-2</v>
      </c>
      <c r="T4457" s="8">
        <f t="shared" si="687"/>
        <v>7.9293870529795502E-2</v>
      </c>
      <c r="W4457">
        <v>4455</v>
      </c>
      <c r="X4457" s="4">
        <f t="shared" si="685"/>
        <v>8.9867497148549691E-2</v>
      </c>
      <c r="Y4457" s="4">
        <f t="shared" si="694"/>
        <v>8.9028939960484971E-2</v>
      </c>
      <c r="Z4457" s="4">
        <f t="shared" si="695"/>
        <v>8.8452894379875691E-2</v>
      </c>
    </row>
    <row r="4458" spans="1:26" x14ac:dyDescent="0.25">
      <c r="A4458" s="16">
        <f t="shared" si="693"/>
        <v>47991</v>
      </c>
      <c r="B4458">
        <f>+'[2]Ejercicio 1'!E4675</f>
        <v>4456</v>
      </c>
      <c r="C4458" s="5">
        <v>8.2205085422350929E-2</v>
      </c>
      <c r="D4458" s="4">
        <f t="shared" si="688"/>
        <v>8.0542794712309407E-2</v>
      </c>
      <c r="E4458" s="6">
        <f t="shared" si="689"/>
        <v>8.1368290040688532E-2</v>
      </c>
      <c r="F4458" s="7">
        <f t="shared" si="690"/>
        <v>8.0795600067128853E-2</v>
      </c>
      <c r="I4458" s="10">
        <v>4456</v>
      </c>
      <c r="J4458" s="8">
        <f t="shared" si="691"/>
        <v>8.3705085422350931E-2</v>
      </c>
      <c r="K4458" s="8">
        <f t="shared" si="691"/>
        <v>8.2042794712309408E-2</v>
      </c>
      <c r="L4458" s="8">
        <f t="shared" si="691"/>
        <v>8.2868290040688533E-2</v>
      </c>
      <c r="M4458" s="8">
        <f t="shared" si="686"/>
        <v>8.2295600067128855E-2</v>
      </c>
      <c r="P4458">
        <v>4456</v>
      </c>
      <c r="Q4458" s="8">
        <f t="shared" si="692"/>
        <v>8.0705085422350928E-2</v>
      </c>
      <c r="R4458" s="8">
        <f t="shared" si="692"/>
        <v>7.9042794712309405E-2</v>
      </c>
      <c r="S4458" s="8">
        <f t="shared" si="692"/>
        <v>7.986829004068853E-2</v>
      </c>
      <c r="T4458" s="8">
        <f t="shared" si="687"/>
        <v>7.9295600067128852E-2</v>
      </c>
      <c r="W4458">
        <v>4456</v>
      </c>
      <c r="X4458" s="4">
        <f t="shared" si="685"/>
        <v>8.9871084268763737E-2</v>
      </c>
      <c r="Y4458" s="4">
        <f t="shared" si="694"/>
        <v>8.9032448198395245E-2</v>
      </c>
      <c r="Z4458" s="4">
        <f t="shared" si="695"/>
        <v>8.8456348865738776E-2</v>
      </c>
    </row>
    <row r="4459" spans="1:26" x14ac:dyDescent="0.25">
      <c r="A4459" s="16">
        <f t="shared" si="693"/>
        <v>47992</v>
      </c>
      <c r="B4459">
        <f>+'[2]Ejercicio 1'!E4676</f>
        <v>4457</v>
      </c>
      <c r="C4459" s="5">
        <v>8.2206875587695308E-2</v>
      </c>
      <c r="D4459" s="4">
        <f t="shared" si="688"/>
        <v>8.0544513447549732E-2</v>
      </c>
      <c r="E4459" s="6">
        <f t="shared" si="689"/>
        <v>8.137004412742023E-2</v>
      </c>
      <c r="F4459" s="7">
        <f t="shared" si="690"/>
        <v>8.0797329603194648E-2</v>
      </c>
      <c r="I4459" s="10">
        <v>4457</v>
      </c>
      <c r="J4459" s="8">
        <f t="shared" si="691"/>
        <v>8.3706875587695309E-2</v>
      </c>
      <c r="K4459" s="8">
        <f t="shared" si="691"/>
        <v>8.2044513447549733E-2</v>
      </c>
      <c r="L4459" s="8">
        <f t="shared" si="691"/>
        <v>8.2870044127420231E-2</v>
      </c>
      <c r="M4459" s="8">
        <f t="shared" si="686"/>
        <v>8.2297329603194649E-2</v>
      </c>
      <c r="P4459">
        <v>4457</v>
      </c>
      <c r="Q4459" s="8">
        <f t="shared" si="692"/>
        <v>8.0706875587695306E-2</v>
      </c>
      <c r="R4459" s="8">
        <f t="shared" si="692"/>
        <v>7.904451344754973E-2</v>
      </c>
      <c r="S4459" s="8">
        <f t="shared" si="692"/>
        <v>7.9870044127420228E-2</v>
      </c>
      <c r="T4459" s="8">
        <f t="shared" si="687"/>
        <v>7.9297329603194647E-2</v>
      </c>
      <c r="W4459">
        <v>4457</v>
      </c>
      <c r="X4459" s="4">
        <f t="shared" si="685"/>
        <v>8.9874671390527766E-2</v>
      </c>
      <c r="Y4459" s="4">
        <f t="shared" si="694"/>
        <v>8.9035956434731417E-2</v>
      </c>
      <c r="Z4459" s="4">
        <f t="shared" si="695"/>
        <v>8.8459803348021851E-2</v>
      </c>
    </row>
    <row r="4460" spans="1:26" x14ac:dyDescent="0.25">
      <c r="A4460" s="16">
        <f t="shared" si="693"/>
        <v>47993</v>
      </c>
      <c r="B4460">
        <f>+'[2]Ejercicio 1'!E4677</f>
        <v>4458</v>
      </c>
      <c r="C4460" s="5">
        <v>8.22086657530397E-2</v>
      </c>
      <c r="D4460" s="4">
        <f t="shared" si="688"/>
        <v>8.0546232181296459E-2</v>
      </c>
      <c r="E4460" s="6">
        <f t="shared" si="689"/>
        <v>8.1371798213390328E-2</v>
      </c>
      <c r="F4460" s="7">
        <f t="shared" si="690"/>
        <v>8.079905913798717E-2</v>
      </c>
      <c r="I4460" s="10">
        <v>4458</v>
      </c>
      <c r="J4460" s="8">
        <f t="shared" si="691"/>
        <v>8.3708665753039702E-2</v>
      </c>
      <c r="K4460" s="8">
        <f t="shared" si="691"/>
        <v>8.2046232181296461E-2</v>
      </c>
      <c r="L4460" s="8">
        <f t="shared" si="691"/>
        <v>8.287179821339033E-2</v>
      </c>
      <c r="M4460" s="8">
        <f t="shared" si="686"/>
        <v>8.2299059137987171E-2</v>
      </c>
      <c r="P4460">
        <v>4458</v>
      </c>
      <c r="Q4460" s="8">
        <f t="shared" si="692"/>
        <v>8.0708665753039699E-2</v>
      </c>
      <c r="R4460" s="8">
        <f t="shared" si="692"/>
        <v>7.9046232181296458E-2</v>
      </c>
      <c r="S4460" s="8">
        <f t="shared" si="692"/>
        <v>7.9871798213390327E-2</v>
      </c>
      <c r="T4460" s="8">
        <f t="shared" si="687"/>
        <v>7.9299059137987168E-2</v>
      </c>
      <c r="W4460">
        <v>4458</v>
      </c>
      <c r="X4460" s="4">
        <f t="shared" si="685"/>
        <v>8.9878258513831216E-2</v>
      </c>
      <c r="Y4460" s="4">
        <f t="shared" si="694"/>
        <v>8.9039464669579529E-2</v>
      </c>
      <c r="Z4460" s="4">
        <f t="shared" si="695"/>
        <v>8.8463257826713534E-2</v>
      </c>
    </row>
    <row r="4461" spans="1:26" x14ac:dyDescent="0.25">
      <c r="A4461" s="16">
        <f t="shared" si="693"/>
        <v>47994</v>
      </c>
      <c r="B4461">
        <f>+'[2]Ejercicio 1'!E4678</f>
        <v>4459</v>
      </c>
      <c r="C4461" s="5">
        <v>8.2210455918384079E-2</v>
      </c>
      <c r="D4461" s="4">
        <f t="shared" si="688"/>
        <v>8.054795091355002E-2</v>
      </c>
      <c r="E4461" s="6">
        <f t="shared" si="689"/>
        <v>8.1373552298597954E-2</v>
      </c>
      <c r="F4461" s="7">
        <f t="shared" si="690"/>
        <v>8.0800788671506432E-2</v>
      </c>
      <c r="I4461" s="10">
        <v>4459</v>
      </c>
      <c r="J4461" s="8">
        <f t="shared" si="691"/>
        <v>8.371045591838408E-2</v>
      </c>
      <c r="K4461" s="8">
        <f t="shared" si="691"/>
        <v>8.2047950913550022E-2</v>
      </c>
      <c r="L4461" s="8">
        <f t="shared" si="691"/>
        <v>8.2873552298597955E-2</v>
      </c>
      <c r="M4461" s="8">
        <f t="shared" si="686"/>
        <v>8.2300788671506434E-2</v>
      </c>
      <c r="P4461">
        <v>4459</v>
      </c>
      <c r="Q4461" s="8">
        <f t="shared" si="692"/>
        <v>8.0710455918384078E-2</v>
      </c>
      <c r="R4461" s="8">
        <f t="shared" si="692"/>
        <v>7.9047950913550019E-2</v>
      </c>
      <c r="S4461" s="8">
        <f t="shared" si="692"/>
        <v>7.9873552298597952E-2</v>
      </c>
      <c r="T4461" s="8">
        <f t="shared" si="687"/>
        <v>7.9300788671506431E-2</v>
      </c>
      <c r="W4461">
        <v>4459</v>
      </c>
      <c r="X4461" s="4">
        <f t="shared" si="685"/>
        <v>8.9881845638694294E-2</v>
      </c>
      <c r="Y4461" s="4">
        <f t="shared" si="694"/>
        <v>8.9042972902852652E-2</v>
      </c>
      <c r="Z4461" s="4">
        <f t="shared" si="695"/>
        <v>8.8466712301365574E-2</v>
      </c>
    </row>
    <row r="4462" spans="1:26" x14ac:dyDescent="0.25">
      <c r="A4462" s="16">
        <f t="shared" si="693"/>
        <v>47995</v>
      </c>
      <c r="B4462">
        <f>+'[2]Ejercicio 1'!E4679</f>
        <v>4460</v>
      </c>
      <c r="C4462" s="5">
        <v>8.2212246083728471E-2</v>
      </c>
      <c r="D4462" s="4">
        <f t="shared" si="688"/>
        <v>8.0549669644310401E-2</v>
      </c>
      <c r="E4462" s="6">
        <f t="shared" si="689"/>
        <v>8.1375306383044008E-2</v>
      </c>
      <c r="F4462" s="7">
        <f t="shared" si="690"/>
        <v>8.080251820375528E-2</v>
      </c>
      <c r="I4462" s="10">
        <v>4460</v>
      </c>
      <c r="J4462" s="8">
        <f t="shared" si="691"/>
        <v>8.3712246083728473E-2</v>
      </c>
      <c r="K4462" s="8">
        <f t="shared" si="691"/>
        <v>8.2049669644310402E-2</v>
      </c>
      <c r="L4462" s="8">
        <f t="shared" si="691"/>
        <v>8.2875306383044009E-2</v>
      </c>
      <c r="M4462" s="8">
        <f t="shared" si="686"/>
        <v>8.2302518203755282E-2</v>
      </c>
      <c r="P4462">
        <v>4460</v>
      </c>
      <c r="Q4462" s="8">
        <f t="shared" si="692"/>
        <v>8.071224608372847E-2</v>
      </c>
      <c r="R4462" s="8">
        <f t="shared" si="692"/>
        <v>7.90496696443104E-2</v>
      </c>
      <c r="S4462" s="8">
        <f t="shared" si="692"/>
        <v>7.9875306383044006E-2</v>
      </c>
      <c r="T4462" s="8">
        <f t="shared" si="687"/>
        <v>7.9302518203755279E-2</v>
      </c>
      <c r="W4462">
        <v>4460</v>
      </c>
      <c r="X4462" s="4">
        <f t="shared" si="685"/>
        <v>8.9885432765118317E-2</v>
      </c>
      <c r="Y4462" s="4">
        <f t="shared" si="694"/>
        <v>8.9046481134679889E-2</v>
      </c>
      <c r="Z4462" s="4">
        <f t="shared" si="695"/>
        <v>8.8470166772882983E-2</v>
      </c>
    </row>
    <row r="4463" spans="1:26" x14ac:dyDescent="0.25">
      <c r="A4463" s="16">
        <f t="shared" si="693"/>
        <v>47996</v>
      </c>
      <c r="B4463">
        <f>+'[2]Ejercicio 1'!E4680</f>
        <v>4461</v>
      </c>
      <c r="C4463" s="5">
        <v>8.221403624907285E-2</v>
      </c>
      <c r="D4463" s="4">
        <f t="shared" si="688"/>
        <v>8.055138837357699E-2</v>
      </c>
      <c r="E4463" s="6">
        <f t="shared" si="689"/>
        <v>8.1377060466727588E-2</v>
      </c>
      <c r="F4463" s="7">
        <f t="shared" si="690"/>
        <v>8.0804247734733714E-2</v>
      </c>
      <c r="I4463" s="10">
        <v>4461</v>
      </c>
      <c r="J4463" s="8">
        <f t="shared" si="691"/>
        <v>8.3714036249072851E-2</v>
      </c>
      <c r="K4463" s="8">
        <f t="shared" si="691"/>
        <v>8.2051388373576992E-2</v>
      </c>
      <c r="L4463" s="8">
        <f t="shared" si="691"/>
        <v>8.287706046672759E-2</v>
      </c>
      <c r="M4463" s="8">
        <f t="shared" si="686"/>
        <v>8.2304247734733715E-2</v>
      </c>
      <c r="P4463">
        <v>4461</v>
      </c>
      <c r="Q4463" s="8">
        <f t="shared" si="692"/>
        <v>8.0714036249072849E-2</v>
      </c>
      <c r="R4463" s="8">
        <f t="shared" si="692"/>
        <v>7.9051388373576989E-2</v>
      </c>
      <c r="S4463" s="8">
        <f t="shared" si="692"/>
        <v>7.9877060466727587E-2</v>
      </c>
      <c r="T4463" s="8">
        <f t="shared" si="687"/>
        <v>7.9304247734733713E-2</v>
      </c>
      <c r="W4463">
        <v>4461</v>
      </c>
      <c r="X4463" s="4">
        <f t="shared" si="685"/>
        <v>8.9889019893081346E-2</v>
      </c>
      <c r="Y4463" s="4">
        <f t="shared" si="694"/>
        <v>8.904998936493301E-2</v>
      </c>
      <c r="Z4463" s="4">
        <f t="shared" si="695"/>
        <v>8.8473621241268618E-2</v>
      </c>
    </row>
    <row r="4464" spans="1:26" x14ac:dyDescent="0.25">
      <c r="A4464" s="16">
        <f t="shared" si="693"/>
        <v>47997</v>
      </c>
      <c r="B4464">
        <f>+'[2]Ejercicio 1'!E4681</f>
        <v>4462</v>
      </c>
      <c r="C4464" s="5">
        <v>8.2215826414417228E-2</v>
      </c>
      <c r="D4464" s="4">
        <f t="shared" si="688"/>
        <v>8.0553107101349997E-2</v>
      </c>
      <c r="E4464" s="6">
        <f t="shared" si="689"/>
        <v>8.137881454964957E-2</v>
      </c>
      <c r="F4464" s="7">
        <f t="shared" si="690"/>
        <v>8.0805977264438875E-2</v>
      </c>
      <c r="I4464" s="10">
        <v>4462</v>
      </c>
      <c r="J4464" s="8">
        <f t="shared" si="691"/>
        <v>8.371582641441723E-2</v>
      </c>
      <c r="K4464" s="8">
        <f t="shared" si="691"/>
        <v>8.2053107101349998E-2</v>
      </c>
      <c r="L4464" s="8">
        <f t="shared" si="691"/>
        <v>8.2878814549649571E-2</v>
      </c>
      <c r="M4464" s="8">
        <f t="shared" si="686"/>
        <v>8.2305977264438876E-2</v>
      </c>
      <c r="P4464">
        <v>4462</v>
      </c>
      <c r="Q4464" s="8">
        <f t="shared" si="692"/>
        <v>8.0715826414417227E-2</v>
      </c>
      <c r="R4464" s="8">
        <f t="shared" si="692"/>
        <v>7.9053107101349995E-2</v>
      </c>
      <c r="S4464" s="8">
        <f t="shared" si="692"/>
        <v>7.9878814549649568E-2</v>
      </c>
      <c r="T4464" s="8">
        <f t="shared" si="687"/>
        <v>7.9305977264438873E-2</v>
      </c>
      <c r="W4464">
        <v>4462</v>
      </c>
      <c r="X4464" s="4">
        <f t="shared" si="685"/>
        <v>8.9892607022593454E-2</v>
      </c>
      <c r="Y4464" s="4">
        <f t="shared" si="694"/>
        <v>8.9053497593654163E-2</v>
      </c>
      <c r="Z4464" s="4">
        <f t="shared" si="695"/>
        <v>8.8477075705160696E-2</v>
      </c>
    </row>
    <row r="4465" spans="1:26" x14ac:dyDescent="0.25">
      <c r="A4465" s="16">
        <f t="shared" si="693"/>
        <v>47998</v>
      </c>
      <c r="B4465">
        <f>+'[2]Ejercicio 1'!E4682</f>
        <v>4463</v>
      </c>
      <c r="C4465" s="5">
        <v>8.2217616579761621E-2</v>
      </c>
      <c r="D4465" s="4">
        <f t="shared" si="688"/>
        <v>8.0554825827629836E-2</v>
      </c>
      <c r="E4465" s="6">
        <f t="shared" si="689"/>
        <v>8.1380568631808217E-2</v>
      </c>
      <c r="F4465" s="7">
        <f t="shared" si="690"/>
        <v>8.0807706792873635E-2</v>
      </c>
      <c r="I4465" s="10">
        <v>4463</v>
      </c>
      <c r="J4465" s="8">
        <f t="shared" si="691"/>
        <v>8.3717616579761622E-2</v>
      </c>
      <c r="K4465" s="8">
        <f t="shared" si="691"/>
        <v>8.2054825827629838E-2</v>
      </c>
      <c r="L4465" s="8">
        <f t="shared" si="691"/>
        <v>8.2880568631808219E-2</v>
      </c>
      <c r="M4465" s="8">
        <f t="shared" si="686"/>
        <v>8.2307706792873636E-2</v>
      </c>
      <c r="P4465">
        <v>4463</v>
      </c>
      <c r="Q4465" s="8">
        <f t="shared" si="692"/>
        <v>8.071761657976162E-2</v>
      </c>
      <c r="R4465" s="8">
        <f t="shared" si="692"/>
        <v>7.9054825827629835E-2</v>
      </c>
      <c r="S4465" s="8">
        <f t="shared" si="692"/>
        <v>7.9880568631808216E-2</v>
      </c>
      <c r="T4465" s="8">
        <f t="shared" si="687"/>
        <v>7.9307706792873633E-2</v>
      </c>
      <c r="W4465">
        <v>4463</v>
      </c>
      <c r="X4465" s="4">
        <f t="shared" si="685"/>
        <v>8.9896194153655976E-2</v>
      </c>
      <c r="Y4465" s="4">
        <f t="shared" si="694"/>
        <v>8.9057005820843346E-2</v>
      </c>
      <c r="Z4465" s="4">
        <f t="shared" si="695"/>
        <v>8.8480530166372071E-2</v>
      </c>
    </row>
    <row r="4466" spans="1:26" x14ac:dyDescent="0.25">
      <c r="A4466" s="16">
        <f t="shared" si="693"/>
        <v>47999</v>
      </c>
      <c r="B4466">
        <f>+'[2]Ejercicio 1'!E4683</f>
        <v>4464</v>
      </c>
      <c r="C4466" s="5">
        <v>8.2219406745106E-2</v>
      </c>
      <c r="D4466" s="4">
        <f t="shared" si="688"/>
        <v>8.0556544552416107E-2</v>
      </c>
      <c r="E4466" s="6">
        <f t="shared" si="689"/>
        <v>8.1382322713206154E-2</v>
      </c>
      <c r="F4466" s="7">
        <f t="shared" si="690"/>
        <v>8.0809436320035122E-2</v>
      </c>
      <c r="I4466" s="10">
        <v>4464</v>
      </c>
      <c r="J4466" s="8">
        <f t="shared" si="691"/>
        <v>8.3719406745106001E-2</v>
      </c>
      <c r="K4466" s="8">
        <f t="shared" si="691"/>
        <v>8.2056544552416108E-2</v>
      </c>
      <c r="L4466" s="8">
        <f t="shared" si="691"/>
        <v>8.2882322713206155E-2</v>
      </c>
      <c r="M4466" s="8">
        <f t="shared" si="686"/>
        <v>8.2309436320035123E-2</v>
      </c>
      <c r="P4466">
        <v>4464</v>
      </c>
      <c r="Q4466" s="8">
        <f t="shared" si="692"/>
        <v>8.0719406745105998E-2</v>
      </c>
      <c r="R4466" s="8">
        <f t="shared" si="692"/>
        <v>7.9056544552416105E-2</v>
      </c>
      <c r="S4466" s="8">
        <f t="shared" si="692"/>
        <v>7.9882322713206153E-2</v>
      </c>
      <c r="T4466" s="8">
        <f t="shared" si="687"/>
        <v>7.930943632003512E-2</v>
      </c>
      <c r="W4466">
        <v>4464</v>
      </c>
      <c r="X4466" s="4">
        <f t="shared" si="685"/>
        <v>8.9899781286268021E-2</v>
      </c>
      <c r="Y4466" s="4">
        <f t="shared" si="694"/>
        <v>8.9060514046544498E-2</v>
      </c>
      <c r="Z4466" s="4">
        <f t="shared" si="695"/>
        <v>8.8483984623092746E-2</v>
      </c>
    </row>
    <row r="4467" spans="1:26" x14ac:dyDescent="0.25">
      <c r="A4467" s="16">
        <f t="shared" si="693"/>
        <v>48000</v>
      </c>
      <c r="B4467">
        <f>+'[2]Ejercicio 1'!E4684</f>
        <v>4465</v>
      </c>
      <c r="C4467" s="5">
        <v>8.2221196910450392E-2</v>
      </c>
      <c r="D4467" s="4">
        <f t="shared" si="688"/>
        <v>8.0558263275709002E-2</v>
      </c>
      <c r="E4467" s="6">
        <f t="shared" si="689"/>
        <v>8.1384076793841617E-2</v>
      </c>
      <c r="F4467" s="7">
        <f t="shared" si="690"/>
        <v>8.0811165845926194E-2</v>
      </c>
      <c r="I4467" s="10">
        <v>4465</v>
      </c>
      <c r="J4467" s="8">
        <f t="shared" si="691"/>
        <v>8.3721196910450393E-2</v>
      </c>
      <c r="K4467" s="8">
        <f t="shared" si="691"/>
        <v>8.2058263275709004E-2</v>
      </c>
      <c r="L4467" s="8">
        <f t="shared" si="691"/>
        <v>8.2884076793841618E-2</v>
      </c>
      <c r="M4467" s="8">
        <f t="shared" si="686"/>
        <v>8.2311165845926196E-2</v>
      </c>
      <c r="P4467">
        <v>4465</v>
      </c>
      <c r="Q4467" s="8">
        <f t="shared" si="692"/>
        <v>8.0721196910450391E-2</v>
      </c>
      <c r="R4467" s="8">
        <f t="shared" si="692"/>
        <v>7.9058263275709001E-2</v>
      </c>
      <c r="S4467" s="8">
        <f t="shared" si="692"/>
        <v>7.9884076793841616E-2</v>
      </c>
      <c r="T4467" s="8">
        <f t="shared" si="687"/>
        <v>7.9311165845926193E-2</v>
      </c>
      <c r="W4467">
        <v>4465</v>
      </c>
      <c r="X4467" s="4">
        <f t="shared" si="685"/>
        <v>8.9903368420419058E-2</v>
      </c>
      <c r="Y4467" s="4">
        <f t="shared" si="694"/>
        <v>8.9064022270670645E-2</v>
      </c>
      <c r="Z4467" s="4">
        <f t="shared" si="695"/>
        <v>8.8487439076675931E-2</v>
      </c>
    </row>
    <row r="4468" spans="1:26" x14ac:dyDescent="0.25">
      <c r="A4468" s="16">
        <f t="shared" si="693"/>
        <v>48001</v>
      </c>
      <c r="B4468">
        <f>+'[2]Ejercicio 1'!E4685</f>
        <v>4466</v>
      </c>
      <c r="C4468" s="5">
        <v>8.2222987075794771E-2</v>
      </c>
      <c r="D4468" s="4">
        <f t="shared" si="688"/>
        <v>8.0559981997508745E-2</v>
      </c>
      <c r="E4468" s="6">
        <f t="shared" si="689"/>
        <v>8.1385830873715495E-2</v>
      </c>
      <c r="F4468" s="7">
        <f t="shared" si="690"/>
        <v>8.0812895370546853E-2</v>
      </c>
      <c r="I4468" s="10">
        <v>4466</v>
      </c>
      <c r="J4468" s="8">
        <f t="shared" si="691"/>
        <v>8.3722987075794772E-2</v>
      </c>
      <c r="K4468" s="8">
        <f t="shared" si="691"/>
        <v>8.2059981997508746E-2</v>
      </c>
      <c r="L4468" s="8">
        <f t="shared" si="691"/>
        <v>8.2885830873715496E-2</v>
      </c>
      <c r="M4468" s="8">
        <f t="shared" si="686"/>
        <v>8.2312895370546854E-2</v>
      </c>
      <c r="P4468">
        <v>4466</v>
      </c>
      <c r="Q4468" s="8">
        <f t="shared" si="692"/>
        <v>8.0722987075794769E-2</v>
      </c>
      <c r="R4468" s="8">
        <f t="shared" si="692"/>
        <v>7.9059981997508744E-2</v>
      </c>
      <c r="S4468" s="8">
        <f t="shared" si="692"/>
        <v>7.9885830873715494E-2</v>
      </c>
      <c r="T4468" s="8">
        <f t="shared" si="687"/>
        <v>7.9312895370546851E-2</v>
      </c>
      <c r="W4468">
        <v>4466</v>
      </c>
      <c r="X4468" s="4">
        <f t="shared" si="685"/>
        <v>8.9906955556141144E-2</v>
      </c>
      <c r="Y4468" s="4">
        <f t="shared" si="694"/>
        <v>8.9067530493309635E-2</v>
      </c>
      <c r="Z4468" s="4">
        <f t="shared" si="695"/>
        <v>8.849089352712447E-2</v>
      </c>
    </row>
    <row r="4469" spans="1:26" x14ac:dyDescent="0.25">
      <c r="A4469" s="16">
        <f t="shared" si="693"/>
        <v>48002</v>
      </c>
      <c r="B4469">
        <f>+'[2]Ejercicio 1'!E4686</f>
        <v>4467</v>
      </c>
      <c r="C4469" s="5">
        <v>8.2224777241139163E-2</v>
      </c>
      <c r="D4469" s="4">
        <f t="shared" si="688"/>
        <v>8.0561700717814919E-2</v>
      </c>
      <c r="E4469" s="6">
        <f t="shared" si="689"/>
        <v>8.1387584952826025E-2</v>
      </c>
      <c r="F4469" s="7">
        <f t="shared" si="690"/>
        <v>8.0814624893894252E-2</v>
      </c>
      <c r="I4469" s="10">
        <v>4467</v>
      </c>
      <c r="J4469" s="8">
        <f t="shared" si="691"/>
        <v>8.3724777241139164E-2</v>
      </c>
      <c r="K4469" s="8">
        <f t="shared" si="691"/>
        <v>8.206170071781492E-2</v>
      </c>
      <c r="L4469" s="8">
        <f t="shared" si="691"/>
        <v>8.2887584952826027E-2</v>
      </c>
      <c r="M4469" s="8">
        <f t="shared" si="686"/>
        <v>8.2314624893894253E-2</v>
      </c>
      <c r="P4469">
        <v>4467</v>
      </c>
      <c r="Q4469" s="8">
        <f t="shared" si="692"/>
        <v>8.0724777241139162E-2</v>
      </c>
      <c r="R4469" s="8">
        <f t="shared" si="692"/>
        <v>7.9061700717814917E-2</v>
      </c>
      <c r="S4469" s="8">
        <f t="shared" si="692"/>
        <v>7.9887584952826024E-2</v>
      </c>
      <c r="T4469" s="8">
        <f t="shared" si="687"/>
        <v>7.9314624893894251E-2</v>
      </c>
      <c r="W4469">
        <v>4467</v>
      </c>
      <c r="X4469" s="4">
        <f t="shared" si="685"/>
        <v>8.9910542693402221E-2</v>
      </c>
      <c r="Y4469" s="4">
        <f t="shared" si="694"/>
        <v>8.9071038714372747E-2</v>
      </c>
      <c r="Z4469" s="4">
        <f t="shared" si="695"/>
        <v>8.8494347973539111E-2</v>
      </c>
    </row>
    <row r="4470" spans="1:26" x14ac:dyDescent="0.25">
      <c r="A4470" s="16">
        <f t="shared" si="693"/>
        <v>48003</v>
      </c>
      <c r="B4470">
        <f>+'[2]Ejercicio 1'!E4687</f>
        <v>4468</v>
      </c>
      <c r="C4470" s="5">
        <v>8.2226567406483542E-2</v>
      </c>
      <c r="D4470" s="4">
        <f t="shared" si="688"/>
        <v>8.0563419436627523E-2</v>
      </c>
      <c r="E4470" s="6">
        <f t="shared" si="689"/>
        <v>8.1389339031175845E-2</v>
      </c>
      <c r="F4470" s="7">
        <f t="shared" si="690"/>
        <v>8.0816354415971237E-2</v>
      </c>
      <c r="I4470" s="10">
        <v>4468</v>
      </c>
      <c r="J4470" s="8">
        <f t="shared" si="691"/>
        <v>8.3726567406483543E-2</v>
      </c>
      <c r="K4470" s="8">
        <f t="shared" si="691"/>
        <v>8.2063419436627524E-2</v>
      </c>
      <c r="L4470" s="8">
        <f t="shared" si="691"/>
        <v>8.2889339031175846E-2</v>
      </c>
      <c r="M4470" s="8">
        <f t="shared" si="686"/>
        <v>8.2316354415971238E-2</v>
      </c>
      <c r="P4470">
        <v>4468</v>
      </c>
      <c r="Q4470" s="8">
        <f t="shared" si="692"/>
        <v>8.072656740648354E-2</v>
      </c>
      <c r="R4470" s="8">
        <f t="shared" si="692"/>
        <v>7.9063419436627522E-2</v>
      </c>
      <c r="S4470" s="8">
        <f t="shared" si="692"/>
        <v>7.9889339031175843E-2</v>
      </c>
      <c r="T4470" s="8">
        <f t="shared" si="687"/>
        <v>7.9316354415971235E-2</v>
      </c>
      <c r="W4470">
        <v>4468</v>
      </c>
      <c r="X4470" s="4">
        <f t="shared" si="685"/>
        <v>8.9914129832212822E-2</v>
      </c>
      <c r="Y4470" s="4">
        <f t="shared" si="694"/>
        <v>8.9074546933990847E-2</v>
      </c>
      <c r="Z4470" s="4">
        <f t="shared" si="695"/>
        <v>8.8497802416362334E-2</v>
      </c>
    </row>
    <row r="4471" spans="1:26" x14ac:dyDescent="0.25">
      <c r="A4471" s="16">
        <f t="shared" si="693"/>
        <v>48004</v>
      </c>
      <c r="B4471">
        <f>+'[2]Ejercicio 1'!E4688</f>
        <v>4469</v>
      </c>
      <c r="C4471" s="5">
        <v>8.2228357571827934E-2</v>
      </c>
      <c r="D4471" s="4">
        <f t="shared" si="688"/>
        <v>8.0565138153946766E-2</v>
      </c>
      <c r="E4471" s="6">
        <f t="shared" si="689"/>
        <v>8.1391093108762316E-2</v>
      </c>
      <c r="F4471" s="7">
        <f t="shared" si="690"/>
        <v>8.0818083936774948E-2</v>
      </c>
      <c r="I4471" s="10">
        <v>4469</v>
      </c>
      <c r="J4471" s="8">
        <f t="shared" si="691"/>
        <v>8.3728357571827935E-2</v>
      </c>
      <c r="K4471" s="8">
        <f t="shared" si="691"/>
        <v>8.2065138153946768E-2</v>
      </c>
      <c r="L4471" s="8">
        <f t="shared" si="691"/>
        <v>8.2891093108762318E-2</v>
      </c>
      <c r="M4471" s="8">
        <f t="shared" si="686"/>
        <v>8.231808393677495E-2</v>
      </c>
      <c r="P4471">
        <v>4469</v>
      </c>
      <c r="Q4471" s="8">
        <f t="shared" si="692"/>
        <v>8.0728357571827933E-2</v>
      </c>
      <c r="R4471" s="8">
        <f t="shared" si="692"/>
        <v>7.9065138153946765E-2</v>
      </c>
      <c r="S4471" s="8">
        <f t="shared" si="692"/>
        <v>7.9891093108762315E-2</v>
      </c>
      <c r="T4471" s="8">
        <f t="shared" si="687"/>
        <v>7.9318083936774947E-2</v>
      </c>
      <c r="W4471">
        <v>4469</v>
      </c>
      <c r="X4471" s="4">
        <f t="shared" si="685"/>
        <v>8.9917716972572961E-2</v>
      </c>
      <c r="Y4471" s="4">
        <f t="shared" si="694"/>
        <v>8.9078055151990909E-2</v>
      </c>
      <c r="Z4471" s="4">
        <f t="shared" si="695"/>
        <v>8.8501256855599841E-2</v>
      </c>
    </row>
    <row r="4472" spans="1:26" x14ac:dyDescent="0.25">
      <c r="A4472" s="16">
        <f t="shared" si="693"/>
        <v>48005</v>
      </c>
      <c r="B4472">
        <f>+'[2]Ejercicio 1'!E4689</f>
        <v>4470</v>
      </c>
      <c r="C4472" s="5">
        <v>8.2230147737172313E-2</v>
      </c>
      <c r="D4472" s="4">
        <f t="shared" si="688"/>
        <v>8.0566856869772663E-2</v>
      </c>
      <c r="E4472" s="6">
        <f t="shared" si="689"/>
        <v>8.1392847185588091E-2</v>
      </c>
      <c r="F4472" s="7">
        <f t="shared" si="690"/>
        <v>8.0819813456308259E-2</v>
      </c>
      <c r="I4472" s="10">
        <v>4470</v>
      </c>
      <c r="J4472" s="8">
        <f t="shared" si="691"/>
        <v>8.3730147737172314E-2</v>
      </c>
      <c r="K4472" s="8">
        <f t="shared" si="691"/>
        <v>8.2066856869772664E-2</v>
      </c>
      <c r="L4472" s="8">
        <f t="shared" si="691"/>
        <v>8.2892847185588092E-2</v>
      </c>
      <c r="M4472" s="8">
        <f t="shared" si="686"/>
        <v>8.2319813456308261E-2</v>
      </c>
      <c r="P4472">
        <v>4470</v>
      </c>
      <c r="Q4472" s="8">
        <f t="shared" si="692"/>
        <v>8.0730147737172311E-2</v>
      </c>
      <c r="R4472" s="8">
        <f t="shared" si="692"/>
        <v>7.9066856869772661E-2</v>
      </c>
      <c r="S4472" s="8">
        <f t="shared" si="692"/>
        <v>7.989284718558809E-2</v>
      </c>
      <c r="T4472" s="8">
        <f t="shared" si="687"/>
        <v>7.9319813456308258E-2</v>
      </c>
      <c r="W4472">
        <v>4470</v>
      </c>
      <c r="X4472" s="4">
        <f t="shared" si="685"/>
        <v>8.9921304114483055E-2</v>
      </c>
      <c r="Y4472" s="4">
        <f t="shared" si="694"/>
        <v>8.9081563368545974E-2</v>
      </c>
      <c r="Z4472" s="4">
        <f t="shared" si="695"/>
        <v>8.8504711291248803E-2</v>
      </c>
    </row>
    <row r="4473" spans="1:26" x14ac:dyDescent="0.25">
      <c r="A4473" s="16">
        <f t="shared" si="693"/>
        <v>48006</v>
      </c>
      <c r="B4473">
        <f>+'[2]Ejercicio 1'!E4690</f>
        <v>4471</v>
      </c>
      <c r="C4473" s="5">
        <v>8.2231937902516705E-2</v>
      </c>
      <c r="D4473" s="4">
        <f t="shared" si="688"/>
        <v>8.056857558410499E-2</v>
      </c>
      <c r="E4473" s="6">
        <f t="shared" si="689"/>
        <v>8.1394601261650504E-2</v>
      </c>
      <c r="F4473" s="7">
        <f t="shared" si="690"/>
        <v>8.0821542974568297E-2</v>
      </c>
      <c r="I4473" s="10">
        <v>4471</v>
      </c>
      <c r="J4473" s="8">
        <f t="shared" si="691"/>
        <v>8.3731937902516707E-2</v>
      </c>
      <c r="K4473" s="8">
        <f t="shared" si="691"/>
        <v>8.2068575584104991E-2</v>
      </c>
      <c r="L4473" s="8">
        <f t="shared" si="691"/>
        <v>8.2894601261650505E-2</v>
      </c>
      <c r="M4473" s="8">
        <f t="shared" si="686"/>
        <v>8.2321542974568299E-2</v>
      </c>
      <c r="P4473">
        <v>4471</v>
      </c>
      <c r="Q4473" s="8">
        <f t="shared" si="692"/>
        <v>8.0731937902516704E-2</v>
      </c>
      <c r="R4473" s="8">
        <f t="shared" si="692"/>
        <v>7.9068575584104989E-2</v>
      </c>
      <c r="S4473" s="8">
        <f t="shared" si="692"/>
        <v>7.9894601261650502E-2</v>
      </c>
      <c r="T4473" s="8">
        <f t="shared" si="687"/>
        <v>7.9321542974568296E-2</v>
      </c>
      <c r="W4473">
        <v>4471</v>
      </c>
      <c r="X4473" s="4">
        <f t="shared" si="685"/>
        <v>8.9924891257932599E-2</v>
      </c>
      <c r="Y4473" s="4">
        <f t="shared" si="694"/>
        <v>8.9085071583482986E-2</v>
      </c>
      <c r="Z4473" s="4">
        <f t="shared" si="695"/>
        <v>8.8508165723312063E-2</v>
      </c>
    </row>
    <row r="4474" spans="1:26" x14ac:dyDescent="0.25">
      <c r="A4474" s="16">
        <f t="shared" si="693"/>
        <v>48007</v>
      </c>
      <c r="B4474">
        <f>+'[2]Ejercicio 1'!E4691</f>
        <v>4472</v>
      </c>
      <c r="C4474" s="5">
        <v>8.2233728067861084E-2</v>
      </c>
      <c r="D4474" s="4">
        <f t="shared" si="688"/>
        <v>8.0570294296944386E-2</v>
      </c>
      <c r="E4474" s="6">
        <f t="shared" si="689"/>
        <v>8.139635533695222E-2</v>
      </c>
      <c r="F4474" s="7">
        <f t="shared" si="690"/>
        <v>8.0823272491560766E-2</v>
      </c>
      <c r="I4474" s="10">
        <v>4472</v>
      </c>
      <c r="J4474" s="8">
        <f t="shared" si="691"/>
        <v>8.3733728067861085E-2</v>
      </c>
      <c r="K4474" s="8">
        <f t="shared" si="691"/>
        <v>8.2070294296944388E-2</v>
      </c>
      <c r="L4474" s="8">
        <f t="shared" si="691"/>
        <v>8.2896355336952221E-2</v>
      </c>
      <c r="M4474" s="8">
        <f t="shared" si="686"/>
        <v>8.2323272491560767E-2</v>
      </c>
      <c r="P4474">
        <v>4472</v>
      </c>
      <c r="Q4474" s="8">
        <f t="shared" si="692"/>
        <v>8.0733728067861082E-2</v>
      </c>
      <c r="R4474" s="8">
        <f t="shared" si="692"/>
        <v>7.9070294296944385E-2</v>
      </c>
      <c r="S4474" s="8">
        <f t="shared" si="692"/>
        <v>7.9896355336952218E-2</v>
      </c>
      <c r="T4474" s="8">
        <f t="shared" si="687"/>
        <v>7.9323272491560765E-2</v>
      </c>
      <c r="W4474">
        <v>4472</v>
      </c>
      <c r="X4474" s="4">
        <f t="shared" ref="X4474:X4537" si="696">Tasa_Fwd(C4292,B4292,C4474,B4474,182)</f>
        <v>8.9928478402952733E-2</v>
      </c>
      <c r="Y4474" s="4">
        <f t="shared" si="694"/>
        <v>8.9088579796974127E-2</v>
      </c>
      <c r="Z4474" s="4">
        <f t="shared" si="695"/>
        <v>8.8511620152246395E-2</v>
      </c>
    </row>
    <row r="4475" spans="1:26" x14ac:dyDescent="0.25">
      <c r="A4475" s="16">
        <f t="shared" si="693"/>
        <v>48008</v>
      </c>
      <c r="B4475">
        <f>+'[2]Ejercicio 1'!E4692</f>
        <v>4473</v>
      </c>
      <c r="C4475" s="5">
        <v>8.2235518233205476E-2</v>
      </c>
      <c r="D4475" s="4">
        <f t="shared" si="688"/>
        <v>8.0572013008290033E-2</v>
      </c>
      <c r="E4475" s="6">
        <f t="shared" si="689"/>
        <v>8.1398109411490588E-2</v>
      </c>
      <c r="F4475" s="7">
        <f t="shared" si="690"/>
        <v>8.082500200727713E-2</v>
      </c>
      <c r="I4475" s="10">
        <v>4473</v>
      </c>
      <c r="J4475" s="8">
        <f t="shared" si="691"/>
        <v>8.3735518233205478E-2</v>
      </c>
      <c r="K4475" s="8">
        <f t="shared" si="691"/>
        <v>8.2072013008290035E-2</v>
      </c>
      <c r="L4475" s="8">
        <f t="shared" si="691"/>
        <v>8.2898109411490589E-2</v>
      </c>
      <c r="M4475" s="8">
        <f t="shared" si="686"/>
        <v>8.2325002007277132E-2</v>
      </c>
      <c r="P4475">
        <v>4473</v>
      </c>
      <c r="Q4475" s="8">
        <f t="shared" si="692"/>
        <v>8.0735518233205475E-2</v>
      </c>
      <c r="R4475" s="8">
        <f t="shared" si="692"/>
        <v>7.9072013008290032E-2</v>
      </c>
      <c r="S4475" s="8">
        <f t="shared" si="692"/>
        <v>7.9898109411490587E-2</v>
      </c>
      <c r="T4475" s="8">
        <f t="shared" si="687"/>
        <v>7.9325002007277129E-2</v>
      </c>
      <c r="W4475">
        <v>4473</v>
      </c>
      <c r="X4475" s="4">
        <f t="shared" si="696"/>
        <v>8.9932065549511872E-2</v>
      </c>
      <c r="Y4475" s="4">
        <f t="shared" si="694"/>
        <v>8.9092088008891138E-2</v>
      </c>
      <c r="Z4475" s="4">
        <f t="shared" si="695"/>
        <v>8.8515074576681466E-2</v>
      </c>
    </row>
    <row r="4476" spans="1:26" x14ac:dyDescent="0.25">
      <c r="A4476" s="16">
        <f t="shared" si="693"/>
        <v>48009</v>
      </c>
      <c r="B4476">
        <f>+'[2]Ejercicio 1'!E4693</f>
        <v>4474</v>
      </c>
      <c r="C4476" s="5">
        <v>8.2237308398549855E-2</v>
      </c>
      <c r="D4476" s="4">
        <f t="shared" si="688"/>
        <v>8.0573731718142319E-2</v>
      </c>
      <c r="E4476" s="6">
        <f t="shared" si="689"/>
        <v>8.1399863485267357E-2</v>
      </c>
      <c r="F4476" s="7">
        <f t="shared" si="690"/>
        <v>8.0826731521725925E-2</v>
      </c>
      <c r="I4476" s="10">
        <v>4474</v>
      </c>
      <c r="J4476" s="8">
        <f t="shared" si="691"/>
        <v>8.3737308398549856E-2</v>
      </c>
      <c r="K4476" s="8">
        <f t="shared" si="691"/>
        <v>8.207373171814232E-2</v>
      </c>
      <c r="L4476" s="8">
        <f t="shared" si="691"/>
        <v>8.2899863485267358E-2</v>
      </c>
      <c r="M4476" s="8">
        <f t="shared" si="686"/>
        <v>8.2326731521725927E-2</v>
      </c>
      <c r="P4476">
        <v>4474</v>
      </c>
      <c r="Q4476" s="8">
        <f t="shared" si="692"/>
        <v>8.0737308398549854E-2</v>
      </c>
      <c r="R4476" s="8">
        <f t="shared" si="692"/>
        <v>7.9073731718142318E-2</v>
      </c>
      <c r="S4476" s="8">
        <f t="shared" si="692"/>
        <v>7.9899863485267356E-2</v>
      </c>
      <c r="T4476" s="8">
        <f t="shared" si="687"/>
        <v>7.9326731521725924E-2</v>
      </c>
      <c r="W4476">
        <v>4474</v>
      </c>
      <c r="X4476" s="4">
        <f t="shared" si="696"/>
        <v>8.9935652697620536E-2</v>
      </c>
      <c r="Y4476" s="4">
        <f t="shared" si="694"/>
        <v>8.9095596219277068E-2</v>
      </c>
      <c r="Z4476" s="4">
        <f t="shared" si="695"/>
        <v>8.8518528998438678E-2</v>
      </c>
    </row>
    <row r="4477" spans="1:26" x14ac:dyDescent="0.25">
      <c r="A4477" s="16">
        <f t="shared" si="693"/>
        <v>48010</v>
      </c>
      <c r="B4477">
        <f>+'[2]Ejercicio 1'!E4694</f>
        <v>4475</v>
      </c>
      <c r="C4477" s="5">
        <v>8.2239098563894247E-2</v>
      </c>
      <c r="D4477" s="4">
        <f t="shared" si="688"/>
        <v>8.0575450426501077E-2</v>
      </c>
      <c r="E4477" s="6">
        <f t="shared" si="689"/>
        <v>8.1401617558282555E-2</v>
      </c>
      <c r="F4477" s="7">
        <f t="shared" si="690"/>
        <v>8.0828461034898602E-2</v>
      </c>
      <c r="I4477" s="10">
        <v>4475</v>
      </c>
      <c r="J4477" s="8">
        <f t="shared" si="691"/>
        <v>8.3739098563894249E-2</v>
      </c>
      <c r="K4477" s="8">
        <f t="shared" si="691"/>
        <v>8.2075450426501079E-2</v>
      </c>
      <c r="L4477" s="8">
        <f t="shared" si="691"/>
        <v>8.2901617558282556E-2</v>
      </c>
      <c r="M4477" s="8">
        <f t="shared" si="686"/>
        <v>8.2328461034898603E-2</v>
      </c>
      <c r="P4477">
        <v>4475</v>
      </c>
      <c r="Q4477" s="8">
        <f t="shared" si="692"/>
        <v>8.0739098563894246E-2</v>
      </c>
      <c r="R4477" s="8">
        <f t="shared" si="692"/>
        <v>7.9075450426501076E-2</v>
      </c>
      <c r="S4477" s="8">
        <f t="shared" si="692"/>
        <v>7.9901617558282553E-2</v>
      </c>
      <c r="T4477" s="8">
        <f t="shared" si="687"/>
        <v>7.9328461034898601E-2</v>
      </c>
      <c r="W4477">
        <v>4475</v>
      </c>
      <c r="X4477" s="4">
        <f t="shared" si="696"/>
        <v>8.9939239847279168E-2</v>
      </c>
      <c r="Y4477" s="4">
        <f t="shared" si="694"/>
        <v>8.9099104428174078E-2</v>
      </c>
      <c r="Z4477" s="4">
        <f t="shared" si="695"/>
        <v>8.8521983416153416E-2</v>
      </c>
    </row>
    <row r="4478" spans="1:26" x14ac:dyDescent="0.25">
      <c r="A4478" s="16">
        <f t="shared" si="693"/>
        <v>48011</v>
      </c>
      <c r="B4478">
        <f>+'[2]Ejercicio 1'!E4695</f>
        <v>4476</v>
      </c>
      <c r="C4478" s="5">
        <v>8.2240888729238626E-2</v>
      </c>
      <c r="D4478" s="4">
        <f t="shared" si="688"/>
        <v>8.0577169133366683E-2</v>
      </c>
      <c r="E4478" s="6">
        <f t="shared" si="689"/>
        <v>8.1403371630535279E-2</v>
      </c>
      <c r="F4478" s="7">
        <f t="shared" si="690"/>
        <v>8.0830190546803724E-2</v>
      </c>
      <c r="I4478" s="10">
        <v>4476</v>
      </c>
      <c r="J4478" s="8">
        <f t="shared" si="691"/>
        <v>8.3740888729238627E-2</v>
      </c>
      <c r="K4478" s="8">
        <f t="shared" si="691"/>
        <v>8.2077169133366684E-2</v>
      </c>
      <c r="L4478" s="8">
        <f t="shared" si="691"/>
        <v>8.290337163053528E-2</v>
      </c>
      <c r="M4478" s="8">
        <f t="shared" si="686"/>
        <v>8.2330190546803725E-2</v>
      </c>
      <c r="P4478">
        <v>4476</v>
      </c>
      <c r="Q4478" s="8">
        <f t="shared" si="692"/>
        <v>8.0740888729238625E-2</v>
      </c>
      <c r="R4478" s="8">
        <f t="shared" si="692"/>
        <v>7.9077169133366682E-2</v>
      </c>
      <c r="S4478" s="8">
        <f t="shared" si="692"/>
        <v>7.9903371630535278E-2</v>
      </c>
      <c r="T4478" s="8">
        <f t="shared" si="687"/>
        <v>7.9330190546803722E-2</v>
      </c>
      <c r="W4478">
        <v>4476</v>
      </c>
      <c r="X4478" s="4">
        <f t="shared" si="696"/>
        <v>8.994282699848688E-2</v>
      </c>
      <c r="Y4478" s="4">
        <f t="shared" si="694"/>
        <v>8.9102612635539133E-2</v>
      </c>
      <c r="Z4478" s="4">
        <f t="shared" si="695"/>
        <v>8.8525437830739226E-2</v>
      </c>
    </row>
    <row r="4479" spans="1:26" x14ac:dyDescent="0.25">
      <c r="A4479" s="16">
        <f t="shared" si="693"/>
        <v>48012</v>
      </c>
      <c r="B4479">
        <f>+'[2]Ejercicio 1'!E4696</f>
        <v>4477</v>
      </c>
      <c r="C4479" s="5">
        <v>8.2242678894583018E-2</v>
      </c>
      <c r="D4479" s="4">
        <f t="shared" si="688"/>
        <v>8.0578887838738761E-2</v>
      </c>
      <c r="E4479" s="6">
        <f t="shared" si="689"/>
        <v>8.140512570202553E-2</v>
      </c>
      <c r="F4479" s="7">
        <f t="shared" si="690"/>
        <v>8.0831920057435572E-2</v>
      </c>
      <c r="I4479" s="10">
        <v>4477</v>
      </c>
      <c r="J4479" s="8">
        <f t="shared" si="691"/>
        <v>8.374267889458302E-2</v>
      </c>
      <c r="K4479" s="8">
        <f t="shared" si="691"/>
        <v>8.2078887838738762E-2</v>
      </c>
      <c r="L4479" s="8">
        <f t="shared" si="691"/>
        <v>8.2905125702025531E-2</v>
      </c>
      <c r="M4479" s="8">
        <f t="shared" si="686"/>
        <v>8.2331920057435573E-2</v>
      </c>
      <c r="P4479">
        <v>4477</v>
      </c>
      <c r="Q4479" s="8">
        <f t="shared" si="692"/>
        <v>8.0742678894583017E-2</v>
      </c>
      <c r="R4479" s="8">
        <f t="shared" si="692"/>
        <v>7.9078887838738759E-2</v>
      </c>
      <c r="S4479" s="8">
        <f t="shared" si="692"/>
        <v>7.9905125702025528E-2</v>
      </c>
      <c r="T4479" s="8">
        <f t="shared" si="687"/>
        <v>7.933192005743557E-2</v>
      </c>
      <c r="W4479">
        <v>4477</v>
      </c>
      <c r="X4479" s="4">
        <f t="shared" si="696"/>
        <v>8.9946414151234028E-2</v>
      </c>
      <c r="Y4479" s="4">
        <f t="shared" si="694"/>
        <v>8.9106120841372219E-2</v>
      </c>
      <c r="Z4479" s="4">
        <f t="shared" si="695"/>
        <v>8.8528892241279689E-2</v>
      </c>
    </row>
    <row r="4480" spans="1:26" x14ac:dyDescent="0.25">
      <c r="A4480" s="16">
        <f t="shared" si="693"/>
        <v>48013</v>
      </c>
      <c r="B4480">
        <f>+'[2]Ejercicio 1'!E4697</f>
        <v>4478</v>
      </c>
      <c r="C4480" s="5">
        <v>8.2244469059927397E-2</v>
      </c>
      <c r="D4480" s="4">
        <f t="shared" si="688"/>
        <v>8.0580606542617297E-2</v>
      </c>
      <c r="E4480" s="6">
        <f t="shared" si="689"/>
        <v>8.1406879772754195E-2</v>
      </c>
      <c r="F4480" s="7">
        <f t="shared" si="690"/>
        <v>8.083364956679702E-2</v>
      </c>
      <c r="I4480" s="10">
        <v>4478</v>
      </c>
      <c r="J4480" s="8">
        <f t="shared" si="691"/>
        <v>8.3744469059927398E-2</v>
      </c>
      <c r="K4480" s="8">
        <f t="shared" si="691"/>
        <v>8.2080606542617299E-2</v>
      </c>
      <c r="L4480" s="8">
        <f t="shared" si="691"/>
        <v>8.2906879772754197E-2</v>
      </c>
      <c r="M4480" s="8">
        <f t="shared" si="686"/>
        <v>8.2333649566797021E-2</v>
      </c>
      <c r="P4480">
        <v>4478</v>
      </c>
      <c r="Q4480" s="8">
        <f t="shared" si="692"/>
        <v>8.0744469059927396E-2</v>
      </c>
      <c r="R4480" s="8">
        <f t="shared" si="692"/>
        <v>7.9080606542617296E-2</v>
      </c>
      <c r="S4480" s="8">
        <f t="shared" si="692"/>
        <v>7.9906879772754194E-2</v>
      </c>
      <c r="T4480" s="8">
        <f t="shared" si="687"/>
        <v>7.9333649566797018E-2</v>
      </c>
      <c r="W4480">
        <v>4478</v>
      </c>
      <c r="X4480" s="4">
        <f t="shared" si="696"/>
        <v>8.9950001305541691E-2</v>
      </c>
      <c r="Y4480" s="4">
        <f t="shared" si="694"/>
        <v>8.9109629045632063E-2</v>
      </c>
      <c r="Z4480" s="4">
        <f t="shared" si="695"/>
        <v>8.8532346648691237E-2</v>
      </c>
    </row>
    <row r="4481" spans="1:26" x14ac:dyDescent="0.25">
      <c r="A4481" s="16">
        <f t="shared" si="693"/>
        <v>48014</v>
      </c>
      <c r="B4481">
        <f>+'[2]Ejercicio 1'!E4698</f>
        <v>4479</v>
      </c>
      <c r="C4481" s="5">
        <v>8.2246259225271789E-2</v>
      </c>
      <c r="D4481" s="4">
        <f t="shared" si="688"/>
        <v>8.0582325245003111E-2</v>
      </c>
      <c r="E4481" s="6">
        <f t="shared" si="689"/>
        <v>8.1408633842721276E-2</v>
      </c>
      <c r="F4481" s="7">
        <f t="shared" si="690"/>
        <v>8.083537907488518E-2</v>
      </c>
      <c r="I4481" s="10">
        <v>4479</v>
      </c>
      <c r="J4481" s="8">
        <f t="shared" si="691"/>
        <v>8.3746259225271791E-2</v>
      </c>
      <c r="K4481" s="8">
        <f t="shared" si="691"/>
        <v>8.2082325245003113E-2</v>
      </c>
      <c r="L4481" s="8">
        <f t="shared" si="691"/>
        <v>8.2908633842721277E-2</v>
      </c>
      <c r="M4481" s="8">
        <f t="shared" si="686"/>
        <v>8.2335379074885182E-2</v>
      </c>
      <c r="P4481">
        <v>4479</v>
      </c>
      <c r="Q4481" s="8">
        <f t="shared" si="692"/>
        <v>8.0746259225271788E-2</v>
      </c>
      <c r="R4481" s="8">
        <f t="shared" si="692"/>
        <v>7.908232524500311E-2</v>
      </c>
      <c r="S4481" s="8">
        <f t="shared" si="692"/>
        <v>7.9908633842721274E-2</v>
      </c>
      <c r="T4481" s="8">
        <f t="shared" si="687"/>
        <v>7.9335379074885179E-2</v>
      </c>
      <c r="W4481">
        <v>4479</v>
      </c>
      <c r="X4481" s="4">
        <f t="shared" si="696"/>
        <v>8.995358846140987E-2</v>
      </c>
      <c r="Y4481" s="4">
        <f t="shared" si="694"/>
        <v>8.9113137248446023E-2</v>
      </c>
      <c r="Z4481" s="4">
        <f t="shared" si="695"/>
        <v>8.8535801052060312E-2</v>
      </c>
    </row>
    <row r="4482" spans="1:26" x14ac:dyDescent="0.25">
      <c r="A4482" s="16">
        <f t="shared" si="693"/>
        <v>48015</v>
      </c>
      <c r="B4482">
        <f>+'[2]Ejercicio 1'!E4699</f>
        <v>4480</v>
      </c>
      <c r="C4482" s="5">
        <v>8.2248049390616168E-2</v>
      </c>
      <c r="D4482" s="4">
        <f t="shared" si="688"/>
        <v>8.0584043945894981E-2</v>
      </c>
      <c r="E4482" s="6">
        <f t="shared" si="689"/>
        <v>8.1410387911925883E-2</v>
      </c>
      <c r="F4482" s="7">
        <f t="shared" si="690"/>
        <v>8.0837108581702941E-2</v>
      </c>
      <c r="I4482" s="10">
        <v>4480</v>
      </c>
      <c r="J4482" s="8">
        <f t="shared" si="691"/>
        <v>8.3748049390616169E-2</v>
      </c>
      <c r="K4482" s="8">
        <f t="shared" si="691"/>
        <v>8.2084043945894983E-2</v>
      </c>
      <c r="L4482" s="8">
        <f t="shared" si="691"/>
        <v>8.2910387911925884E-2</v>
      </c>
      <c r="M4482" s="8">
        <f t="shared" si="691"/>
        <v>8.2337108581702942E-2</v>
      </c>
      <c r="P4482">
        <v>4480</v>
      </c>
      <c r="Q4482" s="8">
        <f t="shared" si="692"/>
        <v>8.0748049390616167E-2</v>
      </c>
      <c r="R4482" s="8">
        <f t="shared" si="692"/>
        <v>7.908404394589498E-2</v>
      </c>
      <c r="S4482" s="8">
        <f t="shared" si="692"/>
        <v>7.9910387911925881E-2</v>
      </c>
      <c r="T4482" s="8">
        <f t="shared" si="692"/>
        <v>7.9337108581702939E-2</v>
      </c>
      <c r="W4482">
        <v>4480</v>
      </c>
      <c r="X4482" s="4">
        <f t="shared" si="696"/>
        <v>8.9957175618816138E-2</v>
      </c>
      <c r="Y4482" s="4">
        <f t="shared" si="694"/>
        <v>8.9116645449684978E-2</v>
      </c>
      <c r="Z4482" s="4">
        <f t="shared" si="695"/>
        <v>8.853925545184653E-2</v>
      </c>
    </row>
    <row r="4483" spans="1:26" x14ac:dyDescent="0.25">
      <c r="A4483" s="16">
        <f t="shared" si="693"/>
        <v>48016</v>
      </c>
      <c r="B4483">
        <f>+'[2]Ejercicio 1'!E4700</f>
        <v>4481</v>
      </c>
      <c r="C4483" s="5">
        <v>8.2249839555960561E-2</v>
      </c>
      <c r="D4483" s="4">
        <f t="shared" ref="D4483:D4546" si="697">+LN((1+C4483*182/360)^(360/182))</f>
        <v>8.0585762645293532E-2</v>
      </c>
      <c r="E4483" s="6">
        <f t="shared" ref="E4483:E4546" si="698">Equivalencia_Tasas(C4483,182,91)</f>
        <v>8.1412141980368016E-2</v>
      </c>
      <c r="F4483" s="7">
        <f t="shared" ref="F4483:F4546" si="699">Equivalencia_Tasas(C4483,182,28)</f>
        <v>8.0838838087247442E-2</v>
      </c>
      <c r="I4483" s="10">
        <v>4481</v>
      </c>
      <c r="J4483" s="8">
        <f t="shared" ref="J4483:M4546" si="700">C4483+$O$1</f>
        <v>8.3749839555960562E-2</v>
      </c>
      <c r="K4483" s="8">
        <f t="shared" si="700"/>
        <v>8.2085762645293534E-2</v>
      </c>
      <c r="L4483" s="8">
        <f t="shared" si="700"/>
        <v>8.2912141980368018E-2</v>
      </c>
      <c r="M4483" s="8">
        <f t="shared" si="700"/>
        <v>8.2338838087247443E-2</v>
      </c>
      <c r="P4483">
        <v>4481</v>
      </c>
      <c r="Q4483" s="8">
        <f t="shared" ref="Q4483:T4546" si="701">C4483-$O$1</f>
        <v>8.0749839555960559E-2</v>
      </c>
      <c r="R4483" s="8">
        <f t="shared" si="701"/>
        <v>7.9085762645293531E-2</v>
      </c>
      <c r="S4483" s="8">
        <f t="shared" si="701"/>
        <v>7.9912141980368015E-2</v>
      </c>
      <c r="T4483" s="8">
        <f t="shared" si="701"/>
        <v>7.933883808724744E-2</v>
      </c>
      <c r="W4483">
        <v>4481</v>
      </c>
      <c r="X4483" s="4">
        <f t="shared" si="696"/>
        <v>8.9960762777772388E-2</v>
      </c>
      <c r="Y4483" s="4">
        <f t="shared" si="694"/>
        <v>8.9120153649391978E-2</v>
      </c>
      <c r="Z4483" s="4">
        <f t="shared" si="695"/>
        <v>8.854270984803847E-2</v>
      </c>
    </row>
    <row r="4484" spans="1:26" x14ac:dyDescent="0.25">
      <c r="A4484" s="16">
        <f t="shared" si="693"/>
        <v>48017</v>
      </c>
      <c r="B4484">
        <f>+'[2]Ejercicio 1'!E4701</f>
        <v>4482</v>
      </c>
      <c r="C4484" s="5">
        <v>8.2251629721304939E-2</v>
      </c>
      <c r="D4484" s="4">
        <f t="shared" si="697"/>
        <v>8.0587481343198764E-2</v>
      </c>
      <c r="E4484" s="6">
        <f t="shared" si="698"/>
        <v>8.1413896048048578E-2</v>
      </c>
      <c r="F4484" s="7">
        <f t="shared" si="699"/>
        <v>8.0840567591521514E-2</v>
      </c>
      <c r="I4484" s="10">
        <v>4482</v>
      </c>
      <c r="J4484" s="8">
        <f t="shared" si="700"/>
        <v>8.375162972130494E-2</v>
      </c>
      <c r="K4484" s="8">
        <f t="shared" si="700"/>
        <v>8.2087481343198765E-2</v>
      </c>
      <c r="L4484" s="8">
        <f t="shared" si="700"/>
        <v>8.291389604804858E-2</v>
      </c>
      <c r="M4484" s="8">
        <f t="shared" si="700"/>
        <v>8.2340567591521516E-2</v>
      </c>
      <c r="P4484">
        <v>4482</v>
      </c>
      <c r="Q4484" s="8">
        <f t="shared" si="701"/>
        <v>8.0751629721304938E-2</v>
      </c>
      <c r="R4484" s="8">
        <f t="shared" si="701"/>
        <v>7.9087481343198762E-2</v>
      </c>
      <c r="S4484" s="8">
        <f t="shared" si="701"/>
        <v>7.9913896048048577E-2</v>
      </c>
      <c r="T4484" s="8">
        <f t="shared" si="701"/>
        <v>7.9340567591521513E-2</v>
      </c>
      <c r="W4484">
        <v>4482</v>
      </c>
      <c r="X4484" s="4">
        <f t="shared" si="696"/>
        <v>8.9964349938278607E-2</v>
      </c>
      <c r="Y4484" s="4">
        <f t="shared" si="694"/>
        <v>8.9123661847567898E-2</v>
      </c>
      <c r="Z4484" s="4">
        <f t="shared" si="695"/>
        <v>8.8546164241101497E-2</v>
      </c>
    </row>
    <row r="4485" spans="1:26" x14ac:dyDescent="0.25">
      <c r="A4485" s="16">
        <f t="shared" ref="A4485:A4548" si="702">+A4484+1</f>
        <v>48018</v>
      </c>
      <c r="B4485">
        <f>+'[2]Ejercicio 1'!E4702</f>
        <v>4483</v>
      </c>
      <c r="C4485" s="5">
        <v>8.2253419886649332E-2</v>
      </c>
      <c r="D4485" s="4">
        <f t="shared" si="697"/>
        <v>8.0589200039610662E-2</v>
      </c>
      <c r="E4485" s="6">
        <f t="shared" si="698"/>
        <v>8.1415650114966667E-2</v>
      </c>
      <c r="F4485" s="7">
        <f t="shared" si="699"/>
        <v>8.0842297094522328E-2</v>
      </c>
      <c r="I4485" s="10">
        <v>4483</v>
      </c>
      <c r="J4485" s="8">
        <f t="shared" si="700"/>
        <v>8.3753419886649333E-2</v>
      </c>
      <c r="K4485" s="8">
        <f t="shared" si="700"/>
        <v>8.2089200039610663E-2</v>
      </c>
      <c r="L4485" s="8">
        <f t="shared" si="700"/>
        <v>8.2915650114966669E-2</v>
      </c>
      <c r="M4485" s="8">
        <f t="shared" si="700"/>
        <v>8.2342297094522329E-2</v>
      </c>
      <c r="P4485">
        <v>4483</v>
      </c>
      <c r="Q4485" s="8">
        <f t="shared" si="701"/>
        <v>8.075341988664933E-2</v>
      </c>
      <c r="R4485" s="8">
        <f t="shared" si="701"/>
        <v>7.908920003961066E-2</v>
      </c>
      <c r="S4485" s="8">
        <f t="shared" si="701"/>
        <v>7.9915650114966666E-2</v>
      </c>
      <c r="T4485" s="8">
        <f t="shared" si="701"/>
        <v>7.9342297094522327E-2</v>
      </c>
      <c r="W4485">
        <v>4483</v>
      </c>
      <c r="X4485" s="4">
        <f t="shared" si="696"/>
        <v>8.9967937100323817E-2</v>
      </c>
      <c r="Y4485" s="4">
        <f t="shared" si="694"/>
        <v>8.9127170044255785E-2</v>
      </c>
      <c r="Z4485" s="4">
        <f t="shared" si="695"/>
        <v>8.854961862966812E-2</v>
      </c>
    </row>
    <row r="4486" spans="1:26" x14ac:dyDescent="0.25">
      <c r="A4486" s="16">
        <f t="shared" si="702"/>
        <v>48019</v>
      </c>
      <c r="B4486">
        <f>+'[2]Ejercicio 1'!E4703</f>
        <v>4484</v>
      </c>
      <c r="C4486" s="5">
        <v>8.225521005199371E-2</v>
      </c>
      <c r="D4486" s="4">
        <f t="shared" si="697"/>
        <v>8.0590918734529463E-2</v>
      </c>
      <c r="E4486" s="6">
        <f t="shared" si="698"/>
        <v>8.1417404181123157E-2</v>
      </c>
      <c r="F4486" s="7">
        <f t="shared" si="699"/>
        <v>8.0844026596255586E-2</v>
      </c>
      <c r="I4486" s="10">
        <v>4484</v>
      </c>
      <c r="J4486" s="8">
        <f t="shared" si="700"/>
        <v>8.3755210051993711E-2</v>
      </c>
      <c r="K4486" s="8">
        <f t="shared" si="700"/>
        <v>8.2090918734529464E-2</v>
      </c>
      <c r="L4486" s="8">
        <f t="shared" si="700"/>
        <v>8.2917404181123158E-2</v>
      </c>
      <c r="M4486" s="8">
        <f t="shared" si="700"/>
        <v>8.2344026596255587E-2</v>
      </c>
      <c r="P4486">
        <v>4484</v>
      </c>
      <c r="Q4486" s="8">
        <f t="shared" si="701"/>
        <v>8.0755210051993709E-2</v>
      </c>
      <c r="R4486" s="8">
        <f t="shared" si="701"/>
        <v>7.9090918734529461E-2</v>
      </c>
      <c r="S4486" s="8">
        <f t="shared" si="701"/>
        <v>7.9917404181123156E-2</v>
      </c>
      <c r="T4486" s="8">
        <f t="shared" si="701"/>
        <v>7.9344026596255585E-2</v>
      </c>
      <c r="W4486">
        <v>4484</v>
      </c>
      <c r="X4486" s="4">
        <f t="shared" si="696"/>
        <v>8.9971524263929098E-2</v>
      </c>
      <c r="Y4486" s="4">
        <f t="shared" si="694"/>
        <v>8.9130678239368655E-2</v>
      </c>
      <c r="Z4486" s="4">
        <f t="shared" si="695"/>
        <v>8.8553073016013659E-2</v>
      </c>
    </row>
    <row r="4487" spans="1:26" x14ac:dyDescent="0.25">
      <c r="A4487" s="16">
        <f t="shared" si="702"/>
        <v>48020</v>
      </c>
      <c r="B4487">
        <f>+'[2]Ejercicio 1'!E4704</f>
        <v>4485</v>
      </c>
      <c r="C4487" s="5">
        <v>8.2257000217338103E-2</v>
      </c>
      <c r="D4487" s="4">
        <f t="shared" si="697"/>
        <v>8.0592637427954528E-2</v>
      </c>
      <c r="E4487" s="6">
        <f t="shared" si="698"/>
        <v>8.1419158246517201E-2</v>
      </c>
      <c r="F4487" s="7">
        <f t="shared" si="699"/>
        <v>8.0845756096715585E-2</v>
      </c>
      <c r="I4487" s="10">
        <v>4485</v>
      </c>
      <c r="J4487" s="8">
        <f t="shared" si="700"/>
        <v>8.3757000217338104E-2</v>
      </c>
      <c r="K4487" s="8">
        <f t="shared" si="700"/>
        <v>8.2092637427954529E-2</v>
      </c>
      <c r="L4487" s="8">
        <f t="shared" si="700"/>
        <v>8.2919158246517202E-2</v>
      </c>
      <c r="M4487" s="8">
        <f t="shared" si="700"/>
        <v>8.2345756096715586E-2</v>
      </c>
      <c r="P4487">
        <v>4485</v>
      </c>
      <c r="Q4487" s="8">
        <f t="shared" si="701"/>
        <v>8.0757000217338101E-2</v>
      </c>
      <c r="R4487" s="8">
        <f t="shared" si="701"/>
        <v>7.9092637427954526E-2</v>
      </c>
      <c r="S4487" s="8">
        <f t="shared" si="701"/>
        <v>7.99191582465172E-2</v>
      </c>
      <c r="T4487" s="8">
        <f t="shared" si="701"/>
        <v>7.9345756096715583E-2</v>
      </c>
      <c r="W4487">
        <v>4485</v>
      </c>
      <c r="X4487" s="4">
        <f t="shared" si="696"/>
        <v>8.9975111429094881E-2</v>
      </c>
      <c r="Y4487" s="4">
        <f t="shared" si="694"/>
        <v>8.9134186432950444E-2</v>
      </c>
      <c r="Z4487" s="4">
        <f t="shared" si="695"/>
        <v>8.8556527397865653E-2</v>
      </c>
    </row>
    <row r="4488" spans="1:26" x14ac:dyDescent="0.25">
      <c r="A4488" s="16">
        <f t="shared" si="702"/>
        <v>48021</v>
      </c>
      <c r="B4488">
        <f>+'[2]Ejercicio 1'!E4705</f>
        <v>4486</v>
      </c>
      <c r="C4488" s="5">
        <v>8.2258790382682481E-2</v>
      </c>
      <c r="D4488" s="4">
        <f t="shared" si="697"/>
        <v>8.0594356119886273E-2</v>
      </c>
      <c r="E4488" s="6">
        <f t="shared" si="698"/>
        <v>8.1420912311149632E-2</v>
      </c>
      <c r="F4488" s="7">
        <f t="shared" si="699"/>
        <v>8.0847485595902296E-2</v>
      </c>
      <c r="I4488" s="10">
        <v>4486</v>
      </c>
      <c r="J4488" s="8">
        <f t="shared" si="700"/>
        <v>8.3758790382682483E-2</v>
      </c>
      <c r="K4488" s="8">
        <f t="shared" si="700"/>
        <v>8.2094356119886275E-2</v>
      </c>
      <c r="L4488" s="8">
        <f t="shared" si="700"/>
        <v>8.2920912311149633E-2</v>
      </c>
      <c r="M4488" s="8">
        <f t="shared" si="700"/>
        <v>8.2347485595902298E-2</v>
      </c>
      <c r="P4488">
        <v>4486</v>
      </c>
      <c r="Q4488" s="8">
        <f t="shared" si="701"/>
        <v>8.075879038268248E-2</v>
      </c>
      <c r="R4488" s="8">
        <f t="shared" si="701"/>
        <v>7.9094356119886272E-2</v>
      </c>
      <c r="S4488" s="8">
        <f t="shared" si="701"/>
        <v>7.9920912311149631E-2</v>
      </c>
      <c r="T4488" s="8">
        <f t="shared" si="701"/>
        <v>7.9347485595902295E-2</v>
      </c>
      <c r="W4488">
        <v>4486</v>
      </c>
      <c r="X4488" s="4">
        <f t="shared" si="696"/>
        <v>8.9978698595799225E-2</v>
      </c>
      <c r="Y4488" s="4">
        <f t="shared" si="694"/>
        <v>8.9137694625043312E-2</v>
      </c>
      <c r="Z4488" s="4">
        <f t="shared" si="695"/>
        <v>8.8559981776126229E-2</v>
      </c>
    </row>
    <row r="4489" spans="1:26" x14ac:dyDescent="0.25">
      <c r="A4489" s="16">
        <f t="shared" si="702"/>
        <v>48022</v>
      </c>
      <c r="B4489">
        <f>+'[2]Ejercicio 1'!E4706</f>
        <v>4487</v>
      </c>
      <c r="C4489" s="5">
        <v>8.2260580548026874E-2</v>
      </c>
      <c r="D4489" s="4">
        <f t="shared" si="697"/>
        <v>8.0596074810324519E-2</v>
      </c>
      <c r="E4489" s="6">
        <f t="shared" si="698"/>
        <v>8.1422666375019617E-2</v>
      </c>
      <c r="F4489" s="7">
        <f t="shared" si="699"/>
        <v>8.0849215093818608E-2</v>
      </c>
      <c r="I4489" s="10">
        <v>4487</v>
      </c>
      <c r="J4489" s="8">
        <f t="shared" si="700"/>
        <v>8.3760580548026875E-2</v>
      </c>
      <c r="K4489" s="8">
        <f t="shared" si="700"/>
        <v>8.2096074810324521E-2</v>
      </c>
      <c r="L4489" s="8">
        <f t="shared" si="700"/>
        <v>8.2922666375019619E-2</v>
      </c>
      <c r="M4489" s="8">
        <f t="shared" si="700"/>
        <v>8.2349215093818609E-2</v>
      </c>
      <c r="P4489">
        <v>4487</v>
      </c>
      <c r="Q4489" s="8">
        <f t="shared" si="701"/>
        <v>8.0760580548026872E-2</v>
      </c>
      <c r="R4489" s="8">
        <f t="shared" si="701"/>
        <v>7.9096074810324518E-2</v>
      </c>
      <c r="S4489" s="8">
        <f t="shared" si="701"/>
        <v>7.9922666375019616E-2</v>
      </c>
      <c r="T4489" s="8">
        <f t="shared" si="701"/>
        <v>7.9349215093818606E-2</v>
      </c>
      <c r="W4489">
        <v>4487</v>
      </c>
      <c r="X4489" s="4">
        <f t="shared" si="696"/>
        <v>8.9982285764053524E-2</v>
      </c>
      <c r="Y4489" s="4">
        <f t="shared" si="694"/>
        <v>8.9141202815603338E-2</v>
      </c>
      <c r="Z4489" s="4">
        <f t="shared" si="695"/>
        <v>8.8563436151255032E-2</v>
      </c>
    </row>
    <row r="4490" spans="1:26" x14ac:dyDescent="0.25">
      <c r="A4490" s="16">
        <f t="shared" si="702"/>
        <v>48023</v>
      </c>
      <c r="B4490">
        <f>+'[2]Ejercicio 1'!E4707</f>
        <v>4488</v>
      </c>
      <c r="C4490" s="5">
        <v>8.2262370713371252E-2</v>
      </c>
      <c r="D4490" s="4">
        <f t="shared" si="697"/>
        <v>8.0597793499269654E-2</v>
      </c>
      <c r="E4490" s="6">
        <f t="shared" si="698"/>
        <v>8.1424420438128003E-2</v>
      </c>
      <c r="F4490" s="7">
        <f t="shared" si="699"/>
        <v>8.0850944590461646E-2</v>
      </c>
      <c r="I4490" s="10">
        <v>4488</v>
      </c>
      <c r="J4490" s="8">
        <f t="shared" si="700"/>
        <v>8.3762370713371254E-2</v>
      </c>
      <c r="K4490" s="8">
        <f t="shared" si="700"/>
        <v>8.2097793499269656E-2</v>
      </c>
      <c r="L4490" s="8">
        <f t="shared" si="700"/>
        <v>8.2924420438128005E-2</v>
      </c>
      <c r="M4490" s="8">
        <f t="shared" si="700"/>
        <v>8.2350944590461647E-2</v>
      </c>
      <c r="P4490">
        <v>4488</v>
      </c>
      <c r="Q4490" s="8">
        <f t="shared" si="701"/>
        <v>8.0762370713371251E-2</v>
      </c>
      <c r="R4490" s="8">
        <f t="shared" si="701"/>
        <v>7.9097793499269653E-2</v>
      </c>
      <c r="S4490" s="8">
        <f t="shared" si="701"/>
        <v>7.9924420438128002E-2</v>
      </c>
      <c r="T4490" s="8">
        <f t="shared" si="701"/>
        <v>7.9350944590461645E-2</v>
      </c>
      <c r="W4490">
        <v>4488</v>
      </c>
      <c r="X4490" s="4">
        <f t="shared" si="696"/>
        <v>8.9985872933857361E-2</v>
      </c>
      <c r="Y4490" s="4">
        <f t="shared" si="694"/>
        <v>8.9144711004634045E-2</v>
      </c>
      <c r="Z4490" s="4">
        <f t="shared" si="695"/>
        <v>8.8566890522344205E-2</v>
      </c>
    </row>
    <row r="4491" spans="1:26" x14ac:dyDescent="0.25">
      <c r="A4491" s="16">
        <f t="shared" si="702"/>
        <v>48024</v>
      </c>
      <c r="B4491">
        <f>+'[2]Ejercicio 1'!E4708</f>
        <v>4489</v>
      </c>
      <c r="C4491" s="5">
        <v>8.2264160878715645E-2</v>
      </c>
      <c r="D4491" s="4">
        <f t="shared" si="697"/>
        <v>8.0599512186721275E-2</v>
      </c>
      <c r="E4491" s="6">
        <f t="shared" si="698"/>
        <v>8.1426174500473916E-2</v>
      </c>
      <c r="F4491" s="7">
        <f t="shared" si="699"/>
        <v>8.0852674085837142E-2</v>
      </c>
      <c r="I4491" s="10">
        <v>4489</v>
      </c>
      <c r="J4491" s="8">
        <f t="shared" si="700"/>
        <v>8.3764160878715646E-2</v>
      </c>
      <c r="K4491" s="8">
        <f t="shared" si="700"/>
        <v>8.2099512186721277E-2</v>
      </c>
      <c r="L4491" s="8">
        <f t="shared" si="700"/>
        <v>8.2926174500473918E-2</v>
      </c>
      <c r="M4491" s="8">
        <f t="shared" si="700"/>
        <v>8.2352674085837144E-2</v>
      </c>
      <c r="P4491">
        <v>4489</v>
      </c>
      <c r="Q4491" s="8">
        <f t="shared" si="701"/>
        <v>8.0764160878715643E-2</v>
      </c>
      <c r="R4491" s="8">
        <f t="shared" si="701"/>
        <v>7.9099512186721274E-2</v>
      </c>
      <c r="S4491" s="8">
        <f t="shared" si="701"/>
        <v>7.9926174500473915E-2</v>
      </c>
      <c r="T4491" s="8">
        <f t="shared" si="701"/>
        <v>7.9352674085837141E-2</v>
      </c>
      <c r="W4491">
        <v>4489</v>
      </c>
      <c r="X4491" s="4">
        <f t="shared" si="696"/>
        <v>8.9989460105200189E-2</v>
      </c>
      <c r="Y4491" s="4">
        <f t="shared" si="694"/>
        <v>8.9148219192131908E-2</v>
      </c>
      <c r="Z4491" s="4">
        <f t="shared" si="695"/>
        <v>8.8570344890301592E-2</v>
      </c>
    </row>
    <row r="4492" spans="1:26" x14ac:dyDescent="0.25">
      <c r="A4492" s="16">
        <f t="shared" si="702"/>
        <v>48025</v>
      </c>
      <c r="B4492">
        <f>+'[2]Ejercicio 1'!E4709</f>
        <v>4490</v>
      </c>
      <c r="C4492" s="5">
        <v>8.2265951044060023E-2</v>
      </c>
      <c r="D4492" s="4">
        <f t="shared" si="697"/>
        <v>8.0601230872679397E-2</v>
      </c>
      <c r="E4492" s="6">
        <f t="shared" si="698"/>
        <v>8.142792856205737E-2</v>
      </c>
      <c r="F4492" s="7">
        <f t="shared" si="699"/>
        <v>8.0854403579936493E-2</v>
      </c>
      <c r="I4492" s="10">
        <v>4490</v>
      </c>
      <c r="J4492" s="8">
        <f t="shared" si="700"/>
        <v>8.3765951044060025E-2</v>
      </c>
      <c r="K4492" s="8">
        <f t="shared" si="700"/>
        <v>8.2101230872679398E-2</v>
      </c>
      <c r="L4492" s="8">
        <f t="shared" si="700"/>
        <v>8.2927928562057371E-2</v>
      </c>
      <c r="M4492" s="8">
        <f t="shared" si="700"/>
        <v>8.2354403579936494E-2</v>
      </c>
      <c r="P4492">
        <v>4490</v>
      </c>
      <c r="Q4492" s="8">
        <f t="shared" si="701"/>
        <v>8.0765951044060022E-2</v>
      </c>
      <c r="R4492" s="8">
        <f t="shared" si="701"/>
        <v>7.9101230872679396E-2</v>
      </c>
      <c r="S4492" s="8">
        <f t="shared" si="701"/>
        <v>7.9927928562057368E-2</v>
      </c>
      <c r="T4492" s="8">
        <f t="shared" si="701"/>
        <v>7.9354403579936492E-2</v>
      </c>
      <c r="W4492">
        <v>4490</v>
      </c>
      <c r="X4492" s="4">
        <f t="shared" si="696"/>
        <v>8.9993047278103519E-2</v>
      </c>
      <c r="Y4492" s="4">
        <f t="shared" si="694"/>
        <v>8.9151727378055656E-2</v>
      </c>
      <c r="Z4492" s="4">
        <f t="shared" si="695"/>
        <v>8.8573799254213659E-2</v>
      </c>
    </row>
    <row r="4493" spans="1:26" x14ac:dyDescent="0.25">
      <c r="A4493" s="16">
        <f t="shared" si="702"/>
        <v>48026</v>
      </c>
      <c r="B4493">
        <f>+'[2]Ejercicio 1'!E4710</f>
        <v>4491</v>
      </c>
      <c r="C4493" s="5">
        <v>8.2267741209404416E-2</v>
      </c>
      <c r="D4493" s="4">
        <f t="shared" si="697"/>
        <v>8.0602949557144823E-2</v>
      </c>
      <c r="E4493" s="6">
        <f t="shared" si="698"/>
        <v>8.1429682622880126E-2</v>
      </c>
      <c r="F4493" s="7">
        <f t="shared" si="699"/>
        <v>8.0856133072768302E-2</v>
      </c>
      <c r="I4493" s="10">
        <v>4491</v>
      </c>
      <c r="J4493" s="8">
        <f t="shared" si="700"/>
        <v>8.3767741209404417E-2</v>
      </c>
      <c r="K4493" s="8">
        <f t="shared" si="700"/>
        <v>8.2102949557144825E-2</v>
      </c>
      <c r="L4493" s="8">
        <f t="shared" si="700"/>
        <v>8.2929682622880127E-2</v>
      </c>
      <c r="M4493" s="8">
        <f t="shared" si="700"/>
        <v>8.2356133072768303E-2</v>
      </c>
      <c r="P4493">
        <v>4491</v>
      </c>
      <c r="Q4493" s="8">
        <f t="shared" si="701"/>
        <v>8.0767741209404414E-2</v>
      </c>
      <c r="R4493" s="8">
        <f t="shared" si="701"/>
        <v>7.9102949557144822E-2</v>
      </c>
      <c r="S4493" s="8">
        <f t="shared" si="701"/>
        <v>7.9929682622880124E-2</v>
      </c>
      <c r="T4493" s="8">
        <f t="shared" si="701"/>
        <v>7.9356133072768301E-2</v>
      </c>
      <c r="W4493">
        <v>4491</v>
      </c>
      <c r="X4493" s="4">
        <f t="shared" si="696"/>
        <v>8.9996634452567364E-2</v>
      </c>
      <c r="Y4493" s="4">
        <f t="shared" si="694"/>
        <v>8.9155235562534393E-2</v>
      </c>
      <c r="Z4493" s="4">
        <f t="shared" si="695"/>
        <v>8.8577253614999643E-2</v>
      </c>
    </row>
    <row r="4494" spans="1:26" x14ac:dyDescent="0.25">
      <c r="A4494" s="16">
        <f t="shared" si="702"/>
        <v>48027</v>
      </c>
      <c r="B4494">
        <f>+'[2]Ejercicio 1'!E4711</f>
        <v>4492</v>
      </c>
      <c r="C4494" s="5">
        <v>8.2269531374748794E-2</v>
      </c>
      <c r="D4494" s="4">
        <f t="shared" si="697"/>
        <v>8.0604668240116348E-2</v>
      </c>
      <c r="E4494" s="6">
        <f t="shared" si="698"/>
        <v>8.143143668293952E-2</v>
      </c>
      <c r="F4494" s="7">
        <f t="shared" si="699"/>
        <v>8.0857862564326838E-2</v>
      </c>
      <c r="I4494" s="10">
        <v>4492</v>
      </c>
      <c r="J4494" s="8">
        <f t="shared" si="700"/>
        <v>8.3769531374748796E-2</v>
      </c>
      <c r="K4494" s="8">
        <f t="shared" si="700"/>
        <v>8.2104668240116349E-2</v>
      </c>
      <c r="L4494" s="8">
        <f t="shared" si="700"/>
        <v>8.2931436682939522E-2</v>
      </c>
      <c r="M4494" s="8">
        <f t="shared" si="700"/>
        <v>8.2357862564326839E-2</v>
      </c>
      <c r="P4494">
        <v>4492</v>
      </c>
      <c r="Q4494" s="8">
        <f t="shared" si="701"/>
        <v>8.0769531374748793E-2</v>
      </c>
      <c r="R4494" s="8">
        <f t="shared" si="701"/>
        <v>7.9104668240116346E-2</v>
      </c>
      <c r="S4494" s="8">
        <f t="shared" si="701"/>
        <v>7.9931436682939519E-2</v>
      </c>
      <c r="T4494" s="8">
        <f t="shared" si="701"/>
        <v>7.9357862564326836E-2</v>
      </c>
      <c r="W4494">
        <v>4492</v>
      </c>
      <c r="X4494" s="4">
        <f t="shared" si="696"/>
        <v>9.0000221628569313E-2</v>
      </c>
      <c r="Y4494" s="4">
        <f t="shared" si="694"/>
        <v>8.9158743745437252E-2</v>
      </c>
      <c r="Z4494" s="4">
        <f t="shared" si="695"/>
        <v>8.8580707972194209E-2</v>
      </c>
    </row>
    <row r="4495" spans="1:26" x14ac:dyDescent="0.25">
      <c r="A4495" s="16">
        <f t="shared" si="702"/>
        <v>48028</v>
      </c>
      <c r="B4495">
        <f>+'[2]Ejercicio 1'!E4712</f>
        <v>4493</v>
      </c>
      <c r="C4495" s="5">
        <v>8.2271321540093187E-2</v>
      </c>
      <c r="D4495" s="4">
        <f t="shared" si="697"/>
        <v>8.0606386921594775E-2</v>
      </c>
      <c r="E4495" s="6">
        <f t="shared" si="698"/>
        <v>8.143319074223733E-2</v>
      </c>
      <c r="F4495" s="7">
        <f t="shared" si="699"/>
        <v>8.0859592054612114E-2</v>
      </c>
      <c r="I4495" s="10">
        <v>4493</v>
      </c>
      <c r="J4495" s="8">
        <f t="shared" si="700"/>
        <v>8.3771321540093188E-2</v>
      </c>
      <c r="K4495" s="8">
        <f t="shared" si="700"/>
        <v>8.2106386921594776E-2</v>
      </c>
      <c r="L4495" s="8">
        <f t="shared" si="700"/>
        <v>8.2933190742237331E-2</v>
      </c>
      <c r="M4495" s="8">
        <f t="shared" si="700"/>
        <v>8.2359592054612116E-2</v>
      </c>
      <c r="P4495">
        <v>4493</v>
      </c>
      <c r="Q4495" s="8">
        <f t="shared" si="701"/>
        <v>8.0771321540093186E-2</v>
      </c>
      <c r="R4495" s="8">
        <f t="shared" si="701"/>
        <v>7.9106386921594773E-2</v>
      </c>
      <c r="S4495" s="8">
        <f t="shared" si="701"/>
        <v>7.9933190742237328E-2</v>
      </c>
      <c r="T4495" s="8">
        <f t="shared" si="701"/>
        <v>7.9359592054612113E-2</v>
      </c>
      <c r="W4495">
        <v>4493</v>
      </c>
      <c r="X4495" s="4">
        <f t="shared" si="696"/>
        <v>9.0003808806121244E-2</v>
      </c>
      <c r="Y4495" s="4">
        <f t="shared" si="694"/>
        <v>8.9162251926852079E-2</v>
      </c>
      <c r="Z4495" s="4">
        <f t="shared" si="695"/>
        <v>8.8584162325349158E-2</v>
      </c>
    </row>
    <row r="4496" spans="1:26" x14ac:dyDescent="0.25">
      <c r="A4496" s="16">
        <f t="shared" si="702"/>
        <v>48029</v>
      </c>
      <c r="B4496">
        <f>+'[2]Ejercicio 1'!E4713</f>
        <v>4494</v>
      </c>
      <c r="C4496" s="5">
        <v>8.2273111705437565E-2</v>
      </c>
      <c r="D4496" s="4">
        <f t="shared" si="697"/>
        <v>8.0608105601579508E-2</v>
      </c>
      <c r="E4496" s="6">
        <f t="shared" si="698"/>
        <v>8.1434944800773554E-2</v>
      </c>
      <c r="F4496" s="7">
        <f t="shared" si="699"/>
        <v>8.0861321543629822E-2</v>
      </c>
      <c r="I4496" s="10">
        <v>4494</v>
      </c>
      <c r="J4496" s="8">
        <f t="shared" si="700"/>
        <v>8.3773111705437567E-2</v>
      </c>
      <c r="K4496" s="8">
        <f t="shared" si="700"/>
        <v>8.2108105601579509E-2</v>
      </c>
      <c r="L4496" s="8">
        <f t="shared" si="700"/>
        <v>8.2934944800773555E-2</v>
      </c>
      <c r="M4496" s="8">
        <f t="shared" si="700"/>
        <v>8.2361321543629823E-2</v>
      </c>
      <c r="P4496">
        <v>4494</v>
      </c>
      <c r="Q4496" s="8">
        <f t="shared" si="701"/>
        <v>8.0773111705437564E-2</v>
      </c>
      <c r="R4496" s="8">
        <f t="shared" si="701"/>
        <v>7.9108105601579506E-2</v>
      </c>
      <c r="S4496" s="8">
        <f t="shared" si="701"/>
        <v>7.9934944800773552E-2</v>
      </c>
      <c r="T4496" s="8">
        <f t="shared" si="701"/>
        <v>7.936132154362982E-2</v>
      </c>
      <c r="W4496">
        <v>4494</v>
      </c>
      <c r="X4496" s="4">
        <f t="shared" si="696"/>
        <v>9.0007395985222699E-2</v>
      </c>
      <c r="Y4496" s="4">
        <f t="shared" si="694"/>
        <v>8.9165760106735811E-2</v>
      </c>
      <c r="Z4496" s="4">
        <f t="shared" si="695"/>
        <v>8.858761667537518E-2</v>
      </c>
    </row>
    <row r="4497" spans="1:26" x14ac:dyDescent="0.25">
      <c r="A4497" s="16">
        <f t="shared" si="702"/>
        <v>48030</v>
      </c>
      <c r="B4497">
        <f>+'[2]Ejercicio 1'!E4714</f>
        <v>4495</v>
      </c>
      <c r="C4497" s="5">
        <v>8.2274901870781958E-2</v>
      </c>
      <c r="D4497" s="4">
        <f t="shared" si="697"/>
        <v>8.0609824280071157E-2</v>
      </c>
      <c r="E4497" s="6">
        <f t="shared" si="698"/>
        <v>8.1436698858547305E-2</v>
      </c>
      <c r="F4497" s="7">
        <f t="shared" si="699"/>
        <v>8.0863051031371411E-2</v>
      </c>
      <c r="I4497" s="10">
        <v>4495</v>
      </c>
      <c r="J4497" s="8">
        <f t="shared" si="700"/>
        <v>8.3774901870781959E-2</v>
      </c>
      <c r="K4497" s="8">
        <f t="shared" si="700"/>
        <v>8.2109824280071159E-2</v>
      </c>
      <c r="L4497" s="8">
        <f t="shared" si="700"/>
        <v>8.2936698858547306E-2</v>
      </c>
      <c r="M4497" s="8">
        <f t="shared" si="700"/>
        <v>8.2363051031371412E-2</v>
      </c>
      <c r="P4497">
        <v>4495</v>
      </c>
      <c r="Q4497" s="8">
        <f t="shared" si="701"/>
        <v>8.0774901870781957E-2</v>
      </c>
      <c r="R4497" s="8">
        <f t="shared" si="701"/>
        <v>7.9109824280071156E-2</v>
      </c>
      <c r="S4497" s="8">
        <f t="shared" si="701"/>
        <v>7.9936698858547303E-2</v>
      </c>
      <c r="T4497" s="8">
        <f t="shared" si="701"/>
        <v>7.9363051031371409E-2</v>
      </c>
      <c r="W4497">
        <v>4495</v>
      </c>
      <c r="X4497" s="4">
        <f t="shared" si="696"/>
        <v>9.0010983165863576E-2</v>
      </c>
      <c r="Y4497" s="4">
        <f t="shared" si="694"/>
        <v>8.9169268285045428E-2</v>
      </c>
      <c r="Z4497" s="4">
        <f t="shared" si="695"/>
        <v>8.8591071021355869E-2</v>
      </c>
    </row>
    <row r="4498" spans="1:26" x14ac:dyDescent="0.25">
      <c r="A4498" s="16">
        <f t="shared" si="702"/>
        <v>48031</v>
      </c>
      <c r="B4498">
        <f>+'[2]Ejercicio 1'!E4715</f>
        <v>4496</v>
      </c>
      <c r="C4498" s="5">
        <v>8.2276692036126337E-2</v>
      </c>
      <c r="D4498" s="4">
        <f t="shared" si="697"/>
        <v>8.0611542957069307E-2</v>
      </c>
      <c r="E4498" s="6">
        <f t="shared" si="698"/>
        <v>8.1438452915558582E-2</v>
      </c>
      <c r="F4498" s="7">
        <f t="shared" si="699"/>
        <v>8.0864780517845444E-2</v>
      </c>
      <c r="I4498" s="10">
        <v>4496</v>
      </c>
      <c r="J4498" s="8">
        <f t="shared" si="700"/>
        <v>8.3776692036126338E-2</v>
      </c>
      <c r="K4498" s="8">
        <f t="shared" si="700"/>
        <v>8.2111542957069308E-2</v>
      </c>
      <c r="L4498" s="8">
        <f t="shared" si="700"/>
        <v>8.2938452915558583E-2</v>
      </c>
      <c r="M4498" s="8">
        <f t="shared" si="700"/>
        <v>8.2364780517845446E-2</v>
      </c>
      <c r="P4498">
        <v>4496</v>
      </c>
      <c r="Q4498" s="8">
        <f t="shared" si="701"/>
        <v>8.0776692036126335E-2</v>
      </c>
      <c r="R4498" s="8">
        <f t="shared" si="701"/>
        <v>7.9111542957069306E-2</v>
      </c>
      <c r="S4498" s="8">
        <f t="shared" si="701"/>
        <v>7.993845291555858E-2</v>
      </c>
      <c r="T4498" s="8">
        <f t="shared" si="701"/>
        <v>7.9364780517845443E-2</v>
      </c>
      <c r="W4498">
        <v>4496</v>
      </c>
      <c r="X4498" s="4">
        <f t="shared" si="696"/>
        <v>9.0014570348064524E-2</v>
      </c>
      <c r="Y4498" s="4">
        <f t="shared" si="694"/>
        <v>8.9172776461822187E-2</v>
      </c>
      <c r="Z4498" s="4">
        <f t="shared" si="695"/>
        <v>8.8594525364204771E-2</v>
      </c>
    </row>
    <row r="4499" spans="1:26" x14ac:dyDescent="0.25">
      <c r="A4499" s="16">
        <f t="shared" si="702"/>
        <v>48032</v>
      </c>
      <c r="B4499">
        <f>+'[2]Ejercicio 1'!E4716</f>
        <v>4497</v>
      </c>
      <c r="C4499" s="5">
        <v>8.2278482201470729E-2</v>
      </c>
      <c r="D4499" s="4">
        <f t="shared" si="697"/>
        <v>8.0613261632574582E-2</v>
      </c>
      <c r="E4499" s="6">
        <f t="shared" si="698"/>
        <v>8.1440206971809162E-2</v>
      </c>
      <c r="F4499" s="7">
        <f t="shared" si="699"/>
        <v>8.0866510003046219E-2</v>
      </c>
      <c r="I4499" s="10">
        <v>4497</v>
      </c>
      <c r="J4499" s="8">
        <f t="shared" si="700"/>
        <v>8.377848220147073E-2</v>
      </c>
      <c r="K4499" s="8">
        <f t="shared" si="700"/>
        <v>8.2113261632574583E-2</v>
      </c>
      <c r="L4499" s="8">
        <f t="shared" si="700"/>
        <v>8.2940206971809163E-2</v>
      </c>
      <c r="M4499" s="8">
        <f t="shared" si="700"/>
        <v>8.236651000304622E-2</v>
      </c>
      <c r="P4499">
        <v>4497</v>
      </c>
      <c r="Q4499" s="8">
        <f t="shared" si="701"/>
        <v>8.0778482201470728E-2</v>
      </c>
      <c r="R4499" s="8">
        <f t="shared" si="701"/>
        <v>7.911326163257458E-2</v>
      </c>
      <c r="S4499" s="8">
        <f t="shared" si="701"/>
        <v>7.9940206971809161E-2</v>
      </c>
      <c r="T4499" s="8">
        <f t="shared" si="701"/>
        <v>7.9366510003046217E-2</v>
      </c>
      <c r="W4499">
        <v>4497</v>
      </c>
      <c r="X4499" s="4">
        <f t="shared" si="696"/>
        <v>9.0018157531825987E-2</v>
      </c>
      <c r="Y4499" s="4">
        <f t="shared" si="694"/>
        <v>8.9176284637154837E-2</v>
      </c>
      <c r="Z4499" s="4">
        <f t="shared" si="695"/>
        <v>8.8597979703470831E-2</v>
      </c>
    </row>
    <row r="4500" spans="1:26" x14ac:dyDescent="0.25">
      <c r="A4500" s="16">
        <f t="shared" si="702"/>
        <v>48033</v>
      </c>
      <c r="B4500">
        <f>+'[2]Ejercicio 1'!E4717</f>
        <v>4498</v>
      </c>
      <c r="C4500" s="5">
        <v>8.2280272366815108E-2</v>
      </c>
      <c r="D4500" s="4">
        <f t="shared" si="697"/>
        <v>8.0614980306586176E-2</v>
      </c>
      <c r="E4500" s="6">
        <f t="shared" si="698"/>
        <v>8.1441961027296395E-2</v>
      </c>
      <c r="F4500" s="7">
        <f t="shared" si="699"/>
        <v>8.086823948697372E-2</v>
      </c>
      <c r="I4500" s="10">
        <v>4498</v>
      </c>
      <c r="J4500" s="8">
        <f t="shared" si="700"/>
        <v>8.3780272366815109E-2</v>
      </c>
      <c r="K4500" s="8">
        <f t="shared" si="700"/>
        <v>8.2114980306586177E-2</v>
      </c>
      <c r="L4500" s="8">
        <f t="shared" si="700"/>
        <v>8.2941961027296396E-2</v>
      </c>
      <c r="M4500" s="8">
        <f t="shared" si="700"/>
        <v>8.2368239486973721E-2</v>
      </c>
      <c r="P4500">
        <v>4498</v>
      </c>
      <c r="Q4500" s="8">
        <f t="shared" si="701"/>
        <v>8.0780272366815106E-2</v>
      </c>
      <c r="R4500" s="8">
        <f t="shared" si="701"/>
        <v>7.9114980306586175E-2</v>
      </c>
      <c r="S4500" s="8">
        <f t="shared" si="701"/>
        <v>7.9941961027296393E-2</v>
      </c>
      <c r="T4500" s="8">
        <f t="shared" si="701"/>
        <v>7.9368239486973718E-2</v>
      </c>
      <c r="W4500">
        <v>4498</v>
      </c>
      <c r="X4500" s="4">
        <f t="shared" si="696"/>
        <v>9.0021744717125554E-2</v>
      </c>
      <c r="Y4500" s="4">
        <f t="shared" si="694"/>
        <v>8.9179792810868574E-2</v>
      </c>
      <c r="Z4500" s="4">
        <f t="shared" si="695"/>
        <v>8.8601434038691557E-2</v>
      </c>
    </row>
    <row r="4501" spans="1:26" x14ac:dyDescent="0.25">
      <c r="A4501" s="16">
        <f t="shared" si="702"/>
        <v>48034</v>
      </c>
      <c r="B4501">
        <f>+'[2]Ejercicio 1'!E4718</f>
        <v>4499</v>
      </c>
      <c r="C4501" s="5">
        <v>8.22820625321595E-2</v>
      </c>
      <c r="D4501" s="4">
        <f t="shared" si="697"/>
        <v>8.0616698979104492E-2</v>
      </c>
      <c r="E4501" s="6">
        <f t="shared" si="698"/>
        <v>8.1443715082022042E-2</v>
      </c>
      <c r="F4501" s="7">
        <f t="shared" si="699"/>
        <v>8.0869968969633652E-2</v>
      </c>
      <c r="I4501" s="10">
        <v>4499</v>
      </c>
      <c r="J4501" s="8">
        <f t="shared" si="700"/>
        <v>8.3782062532159501E-2</v>
      </c>
      <c r="K4501" s="8">
        <f t="shared" si="700"/>
        <v>8.2116698979104494E-2</v>
      </c>
      <c r="L4501" s="8">
        <f t="shared" si="700"/>
        <v>8.2943715082022043E-2</v>
      </c>
      <c r="M4501" s="8">
        <f t="shared" si="700"/>
        <v>8.2369968969633653E-2</v>
      </c>
      <c r="P4501">
        <v>4499</v>
      </c>
      <c r="Q4501" s="8">
        <f t="shared" si="701"/>
        <v>8.0782062532159499E-2</v>
      </c>
      <c r="R4501" s="8">
        <f t="shared" si="701"/>
        <v>7.9116698979104491E-2</v>
      </c>
      <c r="S4501" s="8">
        <f t="shared" si="701"/>
        <v>7.994371508202204E-2</v>
      </c>
      <c r="T4501" s="8">
        <f t="shared" si="701"/>
        <v>7.936996896963365E-2</v>
      </c>
      <c r="W4501">
        <v>4499</v>
      </c>
      <c r="X4501" s="4">
        <f t="shared" si="696"/>
        <v>9.0025331903975533E-2</v>
      </c>
      <c r="Y4501" s="4">
        <f t="shared" si="694"/>
        <v>8.918330098309514E-2</v>
      </c>
      <c r="Z4501" s="4">
        <f t="shared" si="695"/>
        <v>8.860488837123727E-2</v>
      </c>
    </row>
    <row r="4502" spans="1:26" x14ac:dyDescent="0.25">
      <c r="A4502" s="16">
        <f t="shared" si="702"/>
        <v>48035</v>
      </c>
      <c r="B4502">
        <f>+'[2]Ejercicio 1'!E4719</f>
        <v>4500</v>
      </c>
      <c r="C4502" s="5">
        <v>8.2283852697503879E-2</v>
      </c>
      <c r="D4502" s="4">
        <f t="shared" si="697"/>
        <v>8.0618417650129309E-2</v>
      </c>
      <c r="E4502" s="6">
        <f t="shared" si="698"/>
        <v>8.144546913598609E-2</v>
      </c>
      <c r="F4502" s="7">
        <f t="shared" si="699"/>
        <v>8.0871698451017479E-2</v>
      </c>
      <c r="I4502" s="10">
        <v>4500</v>
      </c>
      <c r="J4502" s="8">
        <f t="shared" si="700"/>
        <v>8.378385269750388E-2</v>
      </c>
      <c r="K4502" s="8">
        <f t="shared" si="700"/>
        <v>8.2118417650129311E-2</v>
      </c>
      <c r="L4502" s="8">
        <f t="shared" si="700"/>
        <v>8.2945469135986091E-2</v>
      </c>
      <c r="M4502" s="8">
        <f t="shared" si="700"/>
        <v>8.237169845101748E-2</v>
      </c>
      <c r="P4502">
        <v>4500</v>
      </c>
      <c r="Q4502" s="8">
        <f t="shared" si="701"/>
        <v>8.0783852697503877E-2</v>
      </c>
      <c r="R4502" s="8">
        <f t="shared" si="701"/>
        <v>7.9118417650129308E-2</v>
      </c>
      <c r="S4502" s="8">
        <f t="shared" si="701"/>
        <v>7.9945469135986089E-2</v>
      </c>
      <c r="T4502" s="8">
        <f t="shared" si="701"/>
        <v>7.9371698451017478E-2</v>
      </c>
      <c r="W4502">
        <v>4500</v>
      </c>
      <c r="X4502" s="4">
        <f t="shared" si="696"/>
        <v>9.0028919092374177E-2</v>
      </c>
      <c r="Y4502" s="4">
        <f t="shared" si="694"/>
        <v>8.9186809153831897E-2</v>
      </c>
      <c r="Z4502" s="4">
        <f t="shared" si="695"/>
        <v>8.8608342698826961E-2</v>
      </c>
    </row>
    <row r="4503" spans="1:26" x14ac:dyDescent="0.25">
      <c r="A4503" s="16">
        <f t="shared" si="702"/>
        <v>48036</v>
      </c>
      <c r="B4503">
        <f>+'[2]Ejercicio 1'!E4720</f>
        <v>4501</v>
      </c>
      <c r="C4503" s="5">
        <v>8.2285642862848271E-2</v>
      </c>
      <c r="D4503" s="4">
        <f t="shared" si="697"/>
        <v>8.0620136319660876E-2</v>
      </c>
      <c r="E4503" s="6">
        <f t="shared" si="698"/>
        <v>8.1447223189186804E-2</v>
      </c>
      <c r="F4503" s="7">
        <f t="shared" si="699"/>
        <v>8.0873427931133737E-2</v>
      </c>
      <c r="I4503" s="10">
        <v>4501</v>
      </c>
      <c r="J4503" s="8">
        <f t="shared" si="700"/>
        <v>8.3785642862848272E-2</v>
      </c>
      <c r="K4503" s="8">
        <f t="shared" si="700"/>
        <v>8.2120136319660877E-2</v>
      </c>
      <c r="L4503" s="8">
        <f t="shared" si="700"/>
        <v>8.2947223189186806E-2</v>
      </c>
      <c r="M4503" s="8">
        <f t="shared" si="700"/>
        <v>8.2373427931133739E-2</v>
      </c>
      <c r="P4503">
        <v>4501</v>
      </c>
      <c r="Q4503" s="8">
        <f t="shared" si="701"/>
        <v>8.078564286284827E-2</v>
      </c>
      <c r="R4503" s="8">
        <f t="shared" si="701"/>
        <v>7.9120136319660875E-2</v>
      </c>
      <c r="S4503" s="8">
        <f t="shared" si="701"/>
        <v>7.9947223189186803E-2</v>
      </c>
      <c r="T4503" s="8">
        <f t="shared" si="701"/>
        <v>7.9373427931133736E-2</v>
      </c>
      <c r="W4503">
        <v>4501</v>
      </c>
      <c r="X4503" s="4">
        <f t="shared" si="696"/>
        <v>9.0032506282312671E-2</v>
      </c>
      <c r="Y4503" s="4">
        <f t="shared" si="694"/>
        <v>8.9190317322951504E-2</v>
      </c>
      <c r="Z4503" s="4">
        <f t="shared" si="695"/>
        <v>8.8611797024201272E-2</v>
      </c>
    </row>
    <row r="4504" spans="1:26" x14ac:dyDescent="0.25">
      <c r="A4504" s="16">
        <f t="shared" si="702"/>
        <v>48037</v>
      </c>
      <c r="B4504">
        <f>+'[2]Ejercicio 1'!E4721</f>
        <v>4502</v>
      </c>
      <c r="C4504" s="5">
        <v>8.228743302819265E-2</v>
      </c>
      <c r="D4504" s="4">
        <f t="shared" si="697"/>
        <v>8.0621854987699151E-2</v>
      </c>
      <c r="E4504" s="6">
        <f t="shared" si="698"/>
        <v>8.1448977241626794E-2</v>
      </c>
      <c r="F4504" s="7">
        <f t="shared" si="699"/>
        <v>8.0875157409976736E-2</v>
      </c>
      <c r="I4504" s="10">
        <v>4502</v>
      </c>
      <c r="J4504" s="8">
        <f t="shared" si="700"/>
        <v>8.3787433028192651E-2</v>
      </c>
      <c r="K4504" s="8">
        <f t="shared" si="700"/>
        <v>8.2121854987699153E-2</v>
      </c>
      <c r="L4504" s="8">
        <f t="shared" si="700"/>
        <v>8.2948977241626795E-2</v>
      </c>
      <c r="M4504" s="8">
        <f t="shared" si="700"/>
        <v>8.2375157409976738E-2</v>
      </c>
      <c r="P4504">
        <v>4502</v>
      </c>
      <c r="Q4504" s="8">
        <f t="shared" si="701"/>
        <v>8.0787433028192648E-2</v>
      </c>
      <c r="R4504" s="8">
        <f t="shared" si="701"/>
        <v>7.912185498769915E-2</v>
      </c>
      <c r="S4504" s="8">
        <f t="shared" si="701"/>
        <v>7.9948977241626792E-2</v>
      </c>
      <c r="T4504" s="8">
        <f t="shared" si="701"/>
        <v>7.9375157409976735E-2</v>
      </c>
      <c r="W4504">
        <v>4502</v>
      </c>
      <c r="X4504" s="4">
        <f t="shared" si="696"/>
        <v>9.0036093473811238E-2</v>
      </c>
      <c r="Y4504" s="4">
        <f t="shared" si="694"/>
        <v>8.91938254906261E-2</v>
      </c>
      <c r="Z4504" s="4">
        <f t="shared" si="695"/>
        <v>8.8615251345076321E-2</v>
      </c>
    </row>
    <row r="4505" spans="1:26" x14ac:dyDescent="0.25">
      <c r="A4505" s="16">
        <f t="shared" si="702"/>
        <v>48038</v>
      </c>
      <c r="B4505">
        <f>+'[2]Ejercicio 1'!E4722</f>
        <v>4503</v>
      </c>
      <c r="C4505" s="5">
        <v>8.2289223193537042E-2</v>
      </c>
      <c r="D4505" s="4">
        <f t="shared" si="697"/>
        <v>8.0623573654244579E-2</v>
      </c>
      <c r="E4505" s="6">
        <f t="shared" si="698"/>
        <v>8.1450731293304324E-2</v>
      </c>
      <c r="F4505" s="7">
        <f t="shared" si="699"/>
        <v>8.0876886887549321E-2</v>
      </c>
      <c r="I4505" s="10">
        <v>4503</v>
      </c>
      <c r="J4505" s="8">
        <f t="shared" si="700"/>
        <v>8.3789223193537044E-2</v>
      </c>
      <c r="K4505" s="8">
        <f t="shared" si="700"/>
        <v>8.212357365424458E-2</v>
      </c>
      <c r="L4505" s="8">
        <f t="shared" si="700"/>
        <v>8.2950731293304325E-2</v>
      </c>
      <c r="M4505" s="8">
        <f t="shared" si="700"/>
        <v>8.2376886887549322E-2</v>
      </c>
      <c r="P4505">
        <v>4503</v>
      </c>
      <c r="Q4505" s="8">
        <f t="shared" si="701"/>
        <v>8.0789223193537041E-2</v>
      </c>
      <c r="R4505" s="8">
        <f t="shared" si="701"/>
        <v>7.9123573654244578E-2</v>
      </c>
      <c r="S4505" s="8">
        <f t="shared" si="701"/>
        <v>7.9950731293304322E-2</v>
      </c>
      <c r="T4505" s="8">
        <f t="shared" si="701"/>
        <v>7.9376886887549319E-2</v>
      </c>
      <c r="W4505">
        <v>4503</v>
      </c>
      <c r="X4505" s="4">
        <f t="shared" si="696"/>
        <v>9.0039680666869876E-2</v>
      </c>
      <c r="Y4505" s="4">
        <f t="shared" si="694"/>
        <v>8.9197333656725705E-2</v>
      </c>
      <c r="Z4505" s="4">
        <f t="shared" si="695"/>
        <v>8.8618705663276384E-2</v>
      </c>
    </row>
    <row r="4506" spans="1:26" x14ac:dyDescent="0.25">
      <c r="A4506" s="16">
        <f t="shared" si="702"/>
        <v>48039</v>
      </c>
      <c r="B4506">
        <f>+'[2]Ejercicio 1'!E4723</f>
        <v>4504</v>
      </c>
      <c r="C4506" s="5">
        <v>8.2291013358881421E-2</v>
      </c>
      <c r="D4506" s="4">
        <f t="shared" si="697"/>
        <v>8.0625292319296132E-2</v>
      </c>
      <c r="E4506" s="6">
        <f t="shared" si="698"/>
        <v>8.1452485344220268E-2</v>
      </c>
      <c r="F4506" s="7">
        <f t="shared" si="699"/>
        <v>8.0878616363848632E-2</v>
      </c>
      <c r="I4506" s="10">
        <v>4504</v>
      </c>
      <c r="J4506" s="8">
        <f t="shared" si="700"/>
        <v>8.3791013358881422E-2</v>
      </c>
      <c r="K4506" s="8">
        <f t="shared" si="700"/>
        <v>8.2125292319296134E-2</v>
      </c>
      <c r="L4506" s="8">
        <f t="shared" si="700"/>
        <v>8.295248534422027E-2</v>
      </c>
      <c r="M4506" s="8">
        <f t="shared" si="700"/>
        <v>8.2378616363848634E-2</v>
      </c>
      <c r="P4506">
        <v>4504</v>
      </c>
      <c r="Q4506" s="8">
        <f t="shared" si="701"/>
        <v>8.0791013358881419E-2</v>
      </c>
      <c r="R4506" s="8">
        <f t="shared" si="701"/>
        <v>7.9125292319296131E-2</v>
      </c>
      <c r="S4506" s="8">
        <f t="shared" si="701"/>
        <v>7.9952485344220267E-2</v>
      </c>
      <c r="T4506" s="8">
        <f t="shared" si="701"/>
        <v>7.9378616363848631E-2</v>
      </c>
      <c r="W4506">
        <v>4504</v>
      </c>
      <c r="X4506" s="4">
        <f t="shared" si="696"/>
        <v>9.0043267861467949E-2</v>
      </c>
      <c r="Y4506" s="4">
        <f t="shared" si="694"/>
        <v>8.9200841821337251E-2</v>
      </c>
      <c r="Z4506" s="4">
        <f t="shared" si="695"/>
        <v>8.8622159976977172E-2</v>
      </c>
    </row>
    <row r="4507" spans="1:26" x14ac:dyDescent="0.25">
      <c r="A4507" s="16">
        <f t="shared" si="702"/>
        <v>48040</v>
      </c>
      <c r="B4507">
        <f>+'[2]Ejercicio 1'!E4724</f>
        <v>4505</v>
      </c>
      <c r="C4507" s="5">
        <v>8.2292803524225813E-2</v>
      </c>
      <c r="D4507" s="4">
        <f t="shared" si="697"/>
        <v>8.0627010982854408E-2</v>
      </c>
      <c r="E4507" s="6">
        <f t="shared" si="698"/>
        <v>8.1454239394373754E-2</v>
      </c>
      <c r="F4507" s="7">
        <f t="shared" si="699"/>
        <v>8.0880345838877529E-2</v>
      </c>
      <c r="I4507" s="10">
        <v>4505</v>
      </c>
      <c r="J4507" s="8">
        <f t="shared" si="700"/>
        <v>8.3792803524225815E-2</v>
      </c>
      <c r="K4507" s="8">
        <f t="shared" si="700"/>
        <v>8.2127010982854409E-2</v>
      </c>
      <c r="L4507" s="8">
        <f t="shared" si="700"/>
        <v>8.2954239394373755E-2</v>
      </c>
      <c r="M4507" s="8">
        <f t="shared" si="700"/>
        <v>8.2380345838877531E-2</v>
      </c>
      <c r="P4507">
        <v>4505</v>
      </c>
      <c r="Q4507" s="8">
        <f t="shared" si="701"/>
        <v>8.0792803524225812E-2</v>
      </c>
      <c r="R4507" s="8">
        <f t="shared" si="701"/>
        <v>7.9127010982854407E-2</v>
      </c>
      <c r="S4507" s="8">
        <f t="shared" si="701"/>
        <v>7.9954239394373752E-2</v>
      </c>
      <c r="T4507" s="8">
        <f t="shared" si="701"/>
        <v>7.9380345838877528E-2</v>
      </c>
      <c r="W4507">
        <v>4505</v>
      </c>
      <c r="X4507" s="4">
        <f t="shared" si="696"/>
        <v>9.0046855057614672E-2</v>
      </c>
      <c r="Y4507" s="4">
        <f t="shared" si="694"/>
        <v>8.920434998441773E-2</v>
      </c>
      <c r="Z4507" s="4">
        <f t="shared" si="695"/>
        <v>8.8625614287549045E-2</v>
      </c>
    </row>
    <row r="4508" spans="1:26" x14ac:dyDescent="0.25">
      <c r="A4508" s="16">
        <f t="shared" si="702"/>
        <v>48041</v>
      </c>
      <c r="B4508">
        <f>+'[2]Ejercicio 1'!E4725</f>
        <v>4506</v>
      </c>
      <c r="C4508" s="5">
        <v>8.2294593689570192E-2</v>
      </c>
      <c r="D4508" s="4">
        <f t="shared" si="697"/>
        <v>8.0628729644919434E-2</v>
      </c>
      <c r="E4508" s="6">
        <f t="shared" si="698"/>
        <v>8.1455993443764751E-2</v>
      </c>
      <c r="F4508" s="7">
        <f t="shared" si="699"/>
        <v>8.0882075312633167E-2</v>
      </c>
      <c r="I4508" s="10">
        <v>4506</v>
      </c>
      <c r="J4508" s="8">
        <f t="shared" si="700"/>
        <v>8.3794593689570193E-2</v>
      </c>
      <c r="K4508" s="8">
        <f t="shared" si="700"/>
        <v>8.2128729644919435E-2</v>
      </c>
      <c r="L4508" s="8">
        <f t="shared" si="700"/>
        <v>8.2955993443764753E-2</v>
      </c>
      <c r="M4508" s="8">
        <f t="shared" si="700"/>
        <v>8.2382075312633168E-2</v>
      </c>
      <c r="P4508">
        <v>4506</v>
      </c>
      <c r="Q4508" s="8">
        <f t="shared" si="701"/>
        <v>8.079459368957019E-2</v>
      </c>
      <c r="R4508" s="8">
        <f t="shared" si="701"/>
        <v>7.9128729644919432E-2</v>
      </c>
      <c r="S4508" s="8">
        <f t="shared" si="701"/>
        <v>7.995599344376475E-2</v>
      </c>
      <c r="T4508" s="8">
        <f t="shared" si="701"/>
        <v>7.9382075312633166E-2</v>
      </c>
      <c r="W4508">
        <v>4506</v>
      </c>
      <c r="X4508" s="4">
        <f t="shared" si="696"/>
        <v>9.005044225531135E-2</v>
      </c>
      <c r="Y4508" s="4">
        <f t="shared" si="694"/>
        <v>8.9207858145965366E-2</v>
      </c>
      <c r="Z4508" s="4">
        <f t="shared" si="695"/>
        <v>8.8629068594075572E-2</v>
      </c>
    </row>
    <row r="4509" spans="1:26" x14ac:dyDescent="0.25">
      <c r="A4509" s="16">
        <f t="shared" si="702"/>
        <v>48042</v>
      </c>
      <c r="B4509">
        <f>+'[2]Ejercicio 1'!E4726</f>
        <v>4507</v>
      </c>
      <c r="C4509" s="5">
        <v>8.229638385491457E-2</v>
      </c>
      <c r="D4509" s="4">
        <f t="shared" si="697"/>
        <v>8.0630448305491195E-2</v>
      </c>
      <c r="E4509" s="6">
        <f t="shared" si="698"/>
        <v>8.1457747492394178E-2</v>
      </c>
      <c r="F4509" s="7">
        <f t="shared" si="699"/>
        <v>8.0883804785118391E-2</v>
      </c>
      <c r="I4509" s="10">
        <v>4507</v>
      </c>
      <c r="J4509" s="8">
        <f t="shared" si="700"/>
        <v>8.3796383854914572E-2</v>
      </c>
      <c r="K4509" s="8">
        <f t="shared" si="700"/>
        <v>8.2130448305491197E-2</v>
      </c>
      <c r="L4509" s="8">
        <f t="shared" si="700"/>
        <v>8.2957747492394179E-2</v>
      </c>
      <c r="M4509" s="8">
        <f t="shared" si="700"/>
        <v>8.2383804785118392E-2</v>
      </c>
      <c r="P4509">
        <v>4507</v>
      </c>
      <c r="Q4509" s="8">
        <f t="shared" si="701"/>
        <v>8.0796383854914569E-2</v>
      </c>
      <c r="R4509" s="8">
        <f t="shared" si="701"/>
        <v>7.9130448305491194E-2</v>
      </c>
      <c r="S4509" s="8">
        <f t="shared" si="701"/>
        <v>7.9957747492394177E-2</v>
      </c>
      <c r="T4509" s="8">
        <f t="shared" si="701"/>
        <v>7.9383804785118389E-2</v>
      </c>
      <c r="W4509">
        <v>4507</v>
      </c>
      <c r="X4509" s="4">
        <f t="shared" si="696"/>
        <v>9.0054029454547477E-2</v>
      </c>
      <c r="Y4509" s="4">
        <f t="shared" si="694"/>
        <v>8.9211366305981921E-2</v>
      </c>
      <c r="Z4509" s="4">
        <f t="shared" si="695"/>
        <v>8.8632522897470326E-2</v>
      </c>
    </row>
    <row r="4510" spans="1:26" x14ac:dyDescent="0.25">
      <c r="A4510" s="16">
        <f t="shared" si="702"/>
        <v>48043</v>
      </c>
      <c r="B4510">
        <f>+'[2]Ejercicio 1'!E4727</f>
        <v>4508</v>
      </c>
      <c r="C4510" s="5">
        <v>8.2298174020258963E-2</v>
      </c>
      <c r="D4510" s="4">
        <f t="shared" si="697"/>
        <v>8.0632166964569499E-2</v>
      </c>
      <c r="E4510" s="6">
        <f t="shared" si="698"/>
        <v>8.1459501540261131E-2</v>
      </c>
      <c r="F4510" s="7">
        <f t="shared" si="699"/>
        <v>8.08855342563332E-2</v>
      </c>
      <c r="I4510" s="10">
        <v>4508</v>
      </c>
      <c r="J4510" s="8">
        <f t="shared" si="700"/>
        <v>8.3798174020258964E-2</v>
      </c>
      <c r="K4510" s="8">
        <f t="shared" si="700"/>
        <v>8.21321669645695E-2</v>
      </c>
      <c r="L4510" s="8">
        <f t="shared" si="700"/>
        <v>8.2959501540261132E-2</v>
      </c>
      <c r="M4510" s="8">
        <f t="shared" si="700"/>
        <v>8.2385534256333201E-2</v>
      </c>
      <c r="P4510">
        <v>4508</v>
      </c>
      <c r="Q4510" s="8">
        <f t="shared" si="701"/>
        <v>8.0798174020258962E-2</v>
      </c>
      <c r="R4510" s="8">
        <f t="shared" si="701"/>
        <v>7.9132166964569498E-2</v>
      </c>
      <c r="S4510" s="8">
        <f t="shared" si="701"/>
        <v>7.995950154026113E-2</v>
      </c>
      <c r="T4510" s="8">
        <f t="shared" si="701"/>
        <v>7.9385534256333198E-2</v>
      </c>
      <c r="W4510">
        <v>4508</v>
      </c>
      <c r="X4510" s="4">
        <f t="shared" si="696"/>
        <v>9.0057616655342787E-2</v>
      </c>
      <c r="Y4510" s="4">
        <f t="shared" si="694"/>
        <v>8.9214874464423458E-2</v>
      </c>
      <c r="Z4510" s="4">
        <f t="shared" si="695"/>
        <v>8.8635977197282223E-2</v>
      </c>
    </row>
    <row r="4511" spans="1:26" x14ac:dyDescent="0.25">
      <c r="A4511" s="16">
        <f t="shared" si="702"/>
        <v>48044</v>
      </c>
      <c r="B4511">
        <f>+'[2]Ejercicio 1'!E4728</f>
        <v>4509</v>
      </c>
      <c r="C4511" s="5">
        <v>8.2299964185603341E-2</v>
      </c>
      <c r="D4511" s="4">
        <f t="shared" si="697"/>
        <v>8.0633885622155163E-2</v>
      </c>
      <c r="E4511" s="6">
        <f t="shared" si="698"/>
        <v>8.1461255587367373E-2</v>
      </c>
      <c r="F4511" s="7">
        <f t="shared" si="699"/>
        <v>8.0887263726277608E-2</v>
      </c>
      <c r="I4511" s="10">
        <v>4509</v>
      </c>
      <c r="J4511" s="8">
        <f t="shared" si="700"/>
        <v>8.3799964185603343E-2</v>
      </c>
      <c r="K4511" s="8">
        <f t="shared" si="700"/>
        <v>8.2133885622155164E-2</v>
      </c>
      <c r="L4511" s="8">
        <f t="shared" si="700"/>
        <v>8.2961255587367375E-2</v>
      </c>
      <c r="M4511" s="8">
        <f t="shared" si="700"/>
        <v>8.238726372627761E-2</v>
      </c>
      <c r="P4511">
        <v>4509</v>
      </c>
      <c r="Q4511" s="8">
        <f t="shared" si="701"/>
        <v>8.079996418560334E-2</v>
      </c>
      <c r="R4511" s="8">
        <f t="shared" si="701"/>
        <v>7.9133885622155162E-2</v>
      </c>
      <c r="S4511" s="8">
        <f t="shared" si="701"/>
        <v>7.9961255587367372E-2</v>
      </c>
      <c r="T4511" s="8">
        <f t="shared" si="701"/>
        <v>7.9387263726277607E-2</v>
      </c>
      <c r="W4511">
        <v>4509</v>
      </c>
      <c r="X4511" s="4">
        <f t="shared" si="696"/>
        <v>9.0061203857699473E-2</v>
      </c>
      <c r="Y4511" s="4">
        <f t="shared" ref="Y4511:Y4574" si="703">Tasa_Fwd(E4420,B4420,E4511,B4511,91)</f>
        <v>8.9218382621420886E-2</v>
      </c>
      <c r="Z4511" s="4">
        <f t="shared" si="695"/>
        <v>8.8639431493968066E-2</v>
      </c>
    </row>
    <row r="4512" spans="1:26" x14ac:dyDescent="0.25">
      <c r="A4512" s="16">
        <f t="shared" si="702"/>
        <v>48045</v>
      </c>
      <c r="B4512">
        <f>+'[2]Ejercicio 1'!E4729</f>
        <v>4510</v>
      </c>
      <c r="C4512" s="5">
        <v>8.2301754350947734E-2</v>
      </c>
      <c r="D4512" s="4">
        <f t="shared" si="697"/>
        <v>8.0635604278246967E-2</v>
      </c>
      <c r="E4512" s="6">
        <f t="shared" si="698"/>
        <v>8.1463009633710268E-2</v>
      </c>
      <c r="F4512" s="7">
        <f t="shared" si="699"/>
        <v>8.0888993194945885E-2</v>
      </c>
      <c r="I4512" s="10">
        <v>4510</v>
      </c>
      <c r="J4512" s="8">
        <f t="shared" si="700"/>
        <v>8.3801754350947735E-2</v>
      </c>
      <c r="K4512" s="8">
        <f t="shared" si="700"/>
        <v>8.2135604278246968E-2</v>
      </c>
      <c r="L4512" s="8">
        <f t="shared" si="700"/>
        <v>8.2963009633710269E-2</v>
      </c>
      <c r="M4512" s="8">
        <f t="shared" si="700"/>
        <v>8.2388993194945886E-2</v>
      </c>
      <c r="P4512">
        <v>4510</v>
      </c>
      <c r="Q4512" s="8">
        <f t="shared" si="701"/>
        <v>8.0801754350947733E-2</v>
      </c>
      <c r="R4512" s="8">
        <f t="shared" si="701"/>
        <v>7.9135604278246965E-2</v>
      </c>
      <c r="S4512" s="8">
        <f t="shared" si="701"/>
        <v>7.9963009633710266E-2</v>
      </c>
      <c r="T4512" s="8">
        <f t="shared" si="701"/>
        <v>7.9388993194945884E-2</v>
      </c>
      <c r="W4512">
        <v>4510</v>
      </c>
      <c r="X4512" s="4">
        <f t="shared" si="696"/>
        <v>9.0064791061594721E-2</v>
      </c>
      <c r="Y4512" s="4">
        <f t="shared" si="703"/>
        <v>8.9221890776800275E-2</v>
      </c>
      <c r="Z4512" s="4">
        <f t="shared" ref="Z4512:Z4575" si="704">Tasa_Fwd(F4484,B4484,F4512,B4512,28)</f>
        <v>8.8642885786143211E-2</v>
      </c>
    </row>
    <row r="4513" spans="1:26" x14ac:dyDescent="0.25">
      <c r="A4513" s="16">
        <f t="shared" si="702"/>
        <v>48046</v>
      </c>
      <c r="B4513">
        <f>+'[2]Ejercicio 1'!E4730</f>
        <v>4511</v>
      </c>
      <c r="C4513" s="5">
        <v>8.2303544516292113E-2</v>
      </c>
      <c r="D4513" s="4">
        <f t="shared" si="697"/>
        <v>8.0637322932845326E-2</v>
      </c>
      <c r="E4513" s="6">
        <f t="shared" si="698"/>
        <v>8.1464763679291577E-2</v>
      </c>
      <c r="F4513" s="7">
        <f t="shared" si="699"/>
        <v>8.0890722662346606E-2</v>
      </c>
      <c r="I4513" s="10">
        <v>4511</v>
      </c>
      <c r="J4513" s="8">
        <f t="shared" si="700"/>
        <v>8.3803544516292114E-2</v>
      </c>
      <c r="K4513" s="8">
        <f t="shared" si="700"/>
        <v>8.2137322932845327E-2</v>
      </c>
      <c r="L4513" s="8">
        <f t="shared" si="700"/>
        <v>8.2964763679291578E-2</v>
      </c>
      <c r="M4513" s="8">
        <f t="shared" si="700"/>
        <v>8.2390722662346608E-2</v>
      </c>
      <c r="P4513">
        <v>4511</v>
      </c>
      <c r="Q4513" s="8">
        <f t="shared" si="701"/>
        <v>8.0803544516292111E-2</v>
      </c>
      <c r="R4513" s="8">
        <f t="shared" si="701"/>
        <v>7.9137322932845325E-2</v>
      </c>
      <c r="S4513" s="8">
        <f t="shared" si="701"/>
        <v>7.9964763679291576E-2</v>
      </c>
      <c r="T4513" s="8">
        <f t="shared" si="701"/>
        <v>7.9390722662346605E-2</v>
      </c>
      <c r="W4513">
        <v>4511</v>
      </c>
      <c r="X4513" s="4">
        <f t="shared" si="696"/>
        <v>9.0068378267039506E-2</v>
      </c>
      <c r="Y4513" s="4">
        <f t="shared" si="703"/>
        <v>8.9225398930733779E-2</v>
      </c>
      <c r="Z4513" s="4">
        <f t="shared" si="704"/>
        <v>8.8646340075654792E-2</v>
      </c>
    </row>
    <row r="4514" spans="1:26" x14ac:dyDescent="0.25">
      <c r="A4514" s="16">
        <f t="shared" si="702"/>
        <v>48047</v>
      </c>
      <c r="B4514">
        <f>+'[2]Ejercicio 1'!E4731</f>
        <v>4512</v>
      </c>
      <c r="C4514" s="5">
        <v>8.2305334681636505E-2</v>
      </c>
      <c r="D4514" s="4">
        <f t="shared" si="697"/>
        <v>8.063904158595063E-2</v>
      </c>
      <c r="E4514" s="6">
        <f t="shared" si="698"/>
        <v>8.1466517724110427E-2</v>
      </c>
      <c r="F4514" s="7">
        <f t="shared" si="699"/>
        <v>8.0892452128474054E-2</v>
      </c>
      <c r="I4514" s="10">
        <v>4512</v>
      </c>
      <c r="J4514" s="8">
        <f t="shared" si="700"/>
        <v>8.3805334681636506E-2</v>
      </c>
      <c r="K4514" s="8">
        <f t="shared" si="700"/>
        <v>8.2139041585950631E-2</v>
      </c>
      <c r="L4514" s="8">
        <f t="shared" si="700"/>
        <v>8.2966517724110428E-2</v>
      </c>
      <c r="M4514" s="8">
        <f t="shared" si="700"/>
        <v>8.2392452128474056E-2</v>
      </c>
      <c r="P4514">
        <v>4512</v>
      </c>
      <c r="Q4514" s="8">
        <f t="shared" si="701"/>
        <v>8.0805334681636504E-2</v>
      </c>
      <c r="R4514" s="8">
        <f t="shared" si="701"/>
        <v>7.9139041585950629E-2</v>
      </c>
      <c r="S4514" s="8">
        <f t="shared" si="701"/>
        <v>7.9966517724110425E-2</v>
      </c>
      <c r="T4514" s="8">
        <f t="shared" si="701"/>
        <v>7.9392452128474053E-2</v>
      </c>
      <c r="W4514">
        <v>4512</v>
      </c>
      <c r="X4514" s="4">
        <f t="shared" si="696"/>
        <v>9.0071965474033372E-2</v>
      </c>
      <c r="Y4514" s="4">
        <f t="shared" si="703"/>
        <v>8.9228907083092279E-2</v>
      </c>
      <c r="Z4514" s="4">
        <f t="shared" si="704"/>
        <v>8.8649794360661394E-2</v>
      </c>
    </row>
    <row r="4515" spans="1:26" x14ac:dyDescent="0.25">
      <c r="A4515" s="16">
        <f t="shared" si="702"/>
        <v>48048</v>
      </c>
      <c r="B4515">
        <f>+'[2]Ejercicio 1'!E4732</f>
        <v>4513</v>
      </c>
      <c r="C4515" s="5">
        <v>8.2307124846980884E-2</v>
      </c>
      <c r="D4515" s="4">
        <f t="shared" si="697"/>
        <v>8.0640760237562489E-2</v>
      </c>
      <c r="E4515" s="6">
        <f t="shared" si="698"/>
        <v>8.1468271768167677E-2</v>
      </c>
      <c r="F4515" s="7">
        <f t="shared" si="699"/>
        <v>8.0894181593331088E-2</v>
      </c>
      <c r="I4515" s="10">
        <v>4513</v>
      </c>
      <c r="J4515" s="8">
        <f t="shared" si="700"/>
        <v>8.3807124846980885E-2</v>
      </c>
      <c r="K4515" s="8">
        <f t="shared" si="700"/>
        <v>8.2140760237562491E-2</v>
      </c>
      <c r="L4515" s="8">
        <f t="shared" si="700"/>
        <v>8.2968271768167678E-2</v>
      </c>
      <c r="M4515" s="8">
        <f t="shared" si="700"/>
        <v>8.2394181593331089E-2</v>
      </c>
      <c r="P4515">
        <v>4513</v>
      </c>
      <c r="Q4515" s="8">
        <f t="shared" si="701"/>
        <v>8.0807124846980882E-2</v>
      </c>
      <c r="R4515" s="8">
        <f t="shared" si="701"/>
        <v>7.9140760237562488E-2</v>
      </c>
      <c r="S4515" s="8">
        <f t="shared" si="701"/>
        <v>7.9968271768167676E-2</v>
      </c>
      <c r="T4515" s="8">
        <f t="shared" si="701"/>
        <v>7.9394181593331087E-2</v>
      </c>
      <c r="W4515">
        <v>4513</v>
      </c>
      <c r="X4515" s="4">
        <f t="shared" si="696"/>
        <v>9.0075552682577206E-2</v>
      </c>
      <c r="Y4515" s="4">
        <f t="shared" si="703"/>
        <v>8.9232415233919699E-2</v>
      </c>
      <c r="Z4515" s="4">
        <f t="shared" si="704"/>
        <v>8.8653248642541926E-2</v>
      </c>
    </row>
    <row r="4516" spans="1:26" x14ac:dyDescent="0.25">
      <c r="A4516" s="16">
        <f t="shared" si="702"/>
        <v>48049</v>
      </c>
      <c r="B4516">
        <f>+'[2]Ejercicio 1'!E4733</f>
        <v>4514</v>
      </c>
      <c r="C4516" s="5">
        <v>8.2308915012325276E-2</v>
      </c>
      <c r="D4516" s="4">
        <f t="shared" si="697"/>
        <v>8.0642478887681113E-2</v>
      </c>
      <c r="E4516" s="6">
        <f t="shared" si="698"/>
        <v>8.1470025811463342E-2</v>
      </c>
      <c r="F4516" s="7">
        <f t="shared" si="699"/>
        <v>8.0895911056914863E-2</v>
      </c>
      <c r="I4516" s="10">
        <v>4514</v>
      </c>
      <c r="J4516" s="8">
        <f t="shared" si="700"/>
        <v>8.3808915012325277E-2</v>
      </c>
      <c r="K4516" s="8">
        <f t="shared" si="700"/>
        <v>8.2142478887681114E-2</v>
      </c>
      <c r="L4516" s="8">
        <f t="shared" si="700"/>
        <v>8.2970025811463344E-2</v>
      </c>
      <c r="M4516" s="8">
        <f t="shared" si="700"/>
        <v>8.2395911056914864E-2</v>
      </c>
      <c r="P4516">
        <v>4514</v>
      </c>
      <c r="Q4516" s="8">
        <f t="shared" si="701"/>
        <v>8.0808915012325275E-2</v>
      </c>
      <c r="R4516" s="8">
        <f t="shared" si="701"/>
        <v>7.9142478887681111E-2</v>
      </c>
      <c r="S4516" s="8">
        <f t="shared" si="701"/>
        <v>7.9970025811463341E-2</v>
      </c>
      <c r="T4516" s="8">
        <f t="shared" si="701"/>
        <v>7.9395911056914861E-2</v>
      </c>
      <c r="W4516">
        <v>4514</v>
      </c>
      <c r="X4516" s="4">
        <f t="shared" si="696"/>
        <v>9.0079139892660032E-2</v>
      </c>
      <c r="Y4516" s="4">
        <f t="shared" si="703"/>
        <v>8.923592338325996E-2</v>
      </c>
      <c r="Z4516" s="4">
        <f t="shared" si="704"/>
        <v>8.865670292083104E-2</v>
      </c>
    </row>
    <row r="4517" spans="1:26" x14ac:dyDescent="0.25">
      <c r="A4517" s="16">
        <f t="shared" si="702"/>
        <v>48050</v>
      </c>
      <c r="B4517">
        <f>+'[2]Ejercicio 1'!E4734</f>
        <v>4515</v>
      </c>
      <c r="C4517" s="5">
        <v>8.2310705177669655E-2</v>
      </c>
      <c r="D4517" s="4">
        <f t="shared" si="697"/>
        <v>8.0644197536306708E-2</v>
      </c>
      <c r="E4517" s="6">
        <f t="shared" si="698"/>
        <v>8.1471779853996534E-2</v>
      </c>
      <c r="F4517" s="7">
        <f t="shared" si="699"/>
        <v>8.0897640519231082E-2</v>
      </c>
      <c r="I4517" s="10">
        <v>4515</v>
      </c>
      <c r="J4517" s="8">
        <f t="shared" si="700"/>
        <v>8.3810705177669656E-2</v>
      </c>
      <c r="K4517" s="8">
        <f t="shared" si="700"/>
        <v>8.214419753630671E-2</v>
      </c>
      <c r="L4517" s="8">
        <f t="shared" si="700"/>
        <v>8.2971779853996536E-2</v>
      </c>
      <c r="M4517" s="8">
        <f t="shared" si="700"/>
        <v>8.2397640519231083E-2</v>
      </c>
      <c r="P4517">
        <v>4515</v>
      </c>
      <c r="Q4517" s="8">
        <f t="shared" si="701"/>
        <v>8.0810705177669653E-2</v>
      </c>
      <c r="R4517" s="8">
        <f t="shared" si="701"/>
        <v>7.9144197536306707E-2</v>
      </c>
      <c r="S4517" s="8">
        <f t="shared" si="701"/>
        <v>7.9971779853996533E-2</v>
      </c>
      <c r="T4517" s="8">
        <f t="shared" si="701"/>
        <v>7.939764051923108E-2</v>
      </c>
      <c r="W4517">
        <v>4515</v>
      </c>
      <c r="X4517" s="4">
        <f t="shared" si="696"/>
        <v>9.0082727104313906E-2</v>
      </c>
      <c r="Y4517" s="4">
        <f t="shared" si="703"/>
        <v>8.923943153106649E-2</v>
      </c>
      <c r="Z4517" s="4">
        <f t="shared" si="704"/>
        <v>8.8660157195996944E-2</v>
      </c>
    </row>
    <row r="4518" spans="1:26" x14ac:dyDescent="0.25">
      <c r="A4518" s="16">
        <f t="shared" si="702"/>
        <v>48051</v>
      </c>
      <c r="B4518">
        <f>+'[2]Ejercicio 1'!E4735</f>
        <v>4516</v>
      </c>
      <c r="C4518" s="5">
        <v>8.2312495343014047E-2</v>
      </c>
      <c r="D4518" s="4">
        <f t="shared" si="697"/>
        <v>8.0645916183438859E-2</v>
      </c>
      <c r="E4518" s="6">
        <f t="shared" si="698"/>
        <v>8.1473533895768141E-2</v>
      </c>
      <c r="F4518" s="7">
        <f t="shared" si="699"/>
        <v>8.0899369980271169E-2</v>
      </c>
      <c r="I4518" s="10">
        <v>4516</v>
      </c>
      <c r="J4518" s="8">
        <f t="shared" si="700"/>
        <v>8.3812495343014048E-2</v>
      </c>
      <c r="K4518" s="8">
        <f t="shared" si="700"/>
        <v>8.2145916183438861E-2</v>
      </c>
      <c r="L4518" s="8">
        <f t="shared" si="700"/>
        <v>8.2973533895768142E-2</v>
      </c>
      <c r="M4518" s="8">
        <f t="shared" si="700"/>
        <v>8.239936998027117E-2</v>
      </c>
      <c r="P4518">
        <v>4516</v>
      </c>
      <c r="Q4518" s="8">
        <f t="shared" si="701"/>
        <v>8.0812495343014046E-2</v>
      </c>
      <c r="R4518" s="8">
        <f t="shared" si="701"/>
        <v>7.9145916183438858E-2</v>
      </c>
      <c r="S4518" s="8">
        <f t="shared" si="701"/>
        <v>7.997353389576814E-2</v>
      </c>
      <c r="T4518" s="8">
        <f t="shared" si="701"/>
        <v>7.9399369980271167E-2</v>
      </c>
      <c r="W4518">
        <v>4516</v>
      </c>
      <c r="X4518" s="4">
        <f t="shared" si="696"/>
        <v>9.0086314317506327E-2</v>
      </c>
      <c r="Y4518" s="4">
        <f t="shared" si="703"/>
        <v>8.9242939677343702E-2</v>
      </c>
      <c r="Z4518" s="4">
        <f t="shared" si="704"/>
        <v>8.8663611467111811E-2</v>
      </c>
    </row>
    <row r="4519" spans="1:26" x14ac:dyDescent="0.25">
      <c r="A4519" s="16">
        <f t="shared" si="702"/>
        <v>48052</v>
      </c>
      <c r="B4519">
        <f>+'[2]Ejercicio 1'!E4736</f>
        <v>4517</v>
      </c>
      <c r="C4519" s="5">
        <v>8.2314285508358426E-2</v>
      </c>
      <c r="D4519" s="4">
        <f t="shared" si="697"/>
        <v>8.064763482907758E-2</v>
      </c>
      <c r="E4519" s="6">
        <f t="shared" si="698"/>
        <v>8.1475287936777288E-2</v>
      </c>
      <c r="F4519" s="7">
        <f t="shared" si="699"/>
        <v>8.0901099440040855E-2</v>
      </c>
      <c r="I4519" s="10">
        <v>4517</v>
      </c>
      <c r="J4519" s="8">
        <f t="shared" si="700"/>
        <v>8.3814285508358427E-2</v>
      </c>
      <c r="K4519" s="8">
        <f t="shared" si="700"/>
        <v>8.2147634829077582E-2</v>
      </c>
      <c r="L4519" s="8">
        <f t="shared" si="700"/>
        <v>8.2975287936777289E-2</v>
      </c>
      <c r="M4519" s="8">
        <f t="shared" si="700"/>
        <v>8.2401099440040856E-2</v>
      </c>
      <c r="P4519">
        <v>4517</v>
      </c>
      <c r="Q4519" s="8">
        <f t="shared" si="701"/>
        <v>8.0814285508358424E-2</v>
      </c>
      <c r="R4519" s="8">
        <f t="shared" si="701"/>
        <v>7.9147634829077579E-2</v>
      </c>
      <c r="S4519" s="8">
        <f t="shared" si="701"/>
        <v>7.9975287936777287E-2</v>
      </c>
      <c r="T4519" s="8">
        <f t="shared" si="701"/>
        <v>7.9401099440040854E-2</v>
      </c>
      <c r="W4519">
        <v>4517</v>
      </c>
      <c r="X4519" s="4">
        <f t="shared" si="696"/>
        <v>9.0089901532248287E-2</v>
      </c>
      <c r="Y4519" s="4">
        <f t="shared" si="703"/>
        <v>8.9246447822088071E-2</v>
      </c>
      <c r="Z4519" s="4">
        <f t="shared" si="704"/>
        <v>8.8667065734184189E-2</v>
      </c>
    </row>
    <row r="4520" spans="1:26" x14ac:dyDescent="0.25">
      <c r="A4520" s="16">
        <f t="shared" si="702"/>
        <v>48053</v>
      </c>
      <c r="B4520">
        <f>+'[2]Ejercicio 1'!E4737</f>
        <v>4518</v>
      </c>
      <c r="C4520" s="5">
        <v>8.2316075673702818E-2</v>
      </c>
      <c r="D4520" s="4">
        <f t="shared" si="697"/>
        <v>8.0649353473223065E-2</v>
      </c>
      <c r="E4520" s="6">
        <f t="shared" si="698"/>
        <v>8.1477041977023962E-2</v>
      </c>
      <c r="F4520" s="7">
        <f t="shared" si="699"/>
        <v>8.0902828898540127E-2</v>
      </c>
      <c r="I4520" s="10">
        <v>4518</v>
      </c>
      <c r="J4520" s="8">
        <f t="shared" si="700"/>
        <v>8.381607567370282E-2</v>
      </c>
      <c r="K4520" s="8">
        <f t="shared" si="700"/>
        <v>8.2149353473223066E-2</v>
      </c>
      <c r="L4520" s="8">
        <f t="shared" si="700"/>
        <v>8.2977041977023963E-2</v>
      </c>
      <c r="M4520" s="8">
        <f t="shared" si="700"/>
        <v>8.2402828898540129E-2</v>
      </c>
      <c r="P4520">
        <v>4518</v>
      </c>
      <c r="Q4520" s="8">
        <f t="shared" si="701"/>
        <v>8.0816075673702817E-2</v>
      </c>
      <c r="R4520" s="8">
        <f t="shared" si="701"/>
        <v>7.9149353473223064E-2</v>
      </c>
      <c r="S4520" s="8">
        <f t="shared" si="701"/>
        <v>7.997704197702396E-2</v>
      </c>
      <c r="T4520" s="8">
        <f t="shared" si="701"/>
        <v>7.9402828898540126E-2</v>
      </c>
      <c r="W4520">
        <v>4518</v>
      </c>
      <c r="X4520" s="4">
        <f t="shared" si="696"/>
        <v>9.0093488748539327E-2</v>
      </c>
      <c r="Y4520" s="4">
        <f t="shared" si="703"/>
        <v>8.9249955965257449E-2</v>
      </c>
      <c r="Z4520" s="4">
        <f t="shared" si="704"/>
        <v>8.8670519998590117E-2</v>
      </c>
    </row>
    <row r="4521" spans="1:26" x14ac:dyDescent="0.25">
      <c r="A4521" s="16">
        <f t="shared" si="702"/>
        <v>48054</v>
      </c>
      <c r="B4521">
        <f>+'[2]Ejercicio 1'!E4738</f>
        <v>4519</v>
      </c>
      <c r="C4521" s="5">
        <v>8.2317865839047197E-2</v>
      </c>
      <c r="D4521" s="4">
        <f t="shared" si="697"/>
        <v>8.0651072115875327E-2</v>
      </c>
      <c r="E4521" s="6">
        <f t="shared" si="698"/>
        <v>8.147879601650905E-2</v>
      </c>
      <c r="F4521" s="7">
        <f t="shared" si="699"/>
        <v>8.0904558355768971E-2</v>
      </c>
      <c r="I4521" s="10">
        <v>4519</v>
      </c>
      <c r="J4521" s="8">
        <f t="shared" si="700"/>
        <v>8.3817865839047198E-2</v>
      </c>
      <c r="K4521" s="8">
        <f t="shared" si="700"/>
        <v>8.2151072115875329E-2</v>
      </c>
      <c r="L4521" s="8">
        <f t="shared" si="700"/>
        <v>8.2978796016509052E-2</v>
      </c>
      <c r="M4521" s="8">
        <f t="shared" si="700"/>
        <v>8.2404558355768973E-2</v>
      </c>
      <c r="P4521">
        <v>4519</v>
      </c>
      <c r="Q4521" s="8">
        <f t="shared" si="701"/>
        <v>8.0817865839047195E-2</v>
      </c>
      <c r="R4521" s="8">
        <f t="shared" si="701"/>
        <v>7.9151072115875326E-2</v>
      </c>
      <c r="S4521" s="8">
        <f t="shared" si="701"/>
        <v>7.9978796016509049E-2</v>
      </c>
      <c r="T4521" s="8">
        <f t="shared" si="701"/>
        <v>7.940455835576897E-2</v>
      </c>
      <c r="W4521">
        <v>4519</v>
      </c>
      <c r="X4521" s="4">
        <f t="shared" si="696"/>
        <v>9.009707596638078E-2</v>
      </c>
      <c r="Y4521" s="4">
        <f t="shared" si="703"/>
        <v>8.9253464106982691E-2</v>
      </c>
      <c r="Z4521" s="4">
        <f t="shared" si="704"/>
        <v>8.8673974258947866E-2</v>
      </c>
    </row>
    <row r="4522" spans="1:26" x14ac:dyDescent="0.25">
      <c r="A4522" s="16">
        <f t="shared" si="702"/>
        <v>48055</v>
      </c>
      <c r="B4522">
        <f>+'[2]Ejercicio 1'!E4739</f>
        <v>4520</v>
      </c>
      <c r="C4522" s="5">
        <v>8.2319656004391589E-2</v>
      </c>
      <c r="D4522" s="4">
        <f t="shared" si="697"/>
        <v>8.065279075703416E-2</v>
      </c>
      <c r="E4522" s="6">
        <f t="shared" si="698"/>
        <v>8.1480550055232553E-2</v>
      </c>
      <c r="F4522" s="7">
        <f t="shared" si="699"/>
        <v>8.090628781172457E-2</v>
      </c>
      <c r="I4522" s="10">
        <v>4520</v>
      </c>
      <c r="J4522" s="8">
        <f t="shared" si="700"/>
        <v>8.3819656004391591E-2</v>
      </c>
      <c r="K4522" s="8">
        <f t="shared" si="700"/>
        <v>8.2152790757034161E-2</v>
      </c>
      <c r="L4522" s="8">
        <f t="shared" si="700"/>
        <v>8.2980550055232555E-2</v>
      </c>
      <c r="M4522" s="8">
        <f t="shared" si="700"/>
        <v>8.2406287811724571E-2</v>
      </c>
      <c r="P4522">
        <v>4520</v>
      </c>
      <c r="Q4522" s="8">
        <f t="shared" si="701"/>
        <v>8.0819656004391588E-2</v>
      </c>
      <c r="R4522" s="8">
        <f t="shared" si="701"/>
        <v>7.9152790757034158E-2</v>
      </c>
      <c r="S4522" s="8">
        <f t="shared" si="701"/>
        <v>7.9980550055232552E-2</v>
      </c>
      <c r="T4522" s="8">
        <f t="shared" si="701"/>
        <v>7.9406287811724569E-2</v>
      </c>
      <c r="W4522">
        <v>4520</v>
      </c>
      <c r="X4522" s="4">
        <f t="shared" si="696"/>
        <v>9.0100663185760779E-2</v>
      </c>
      <c r="Y4522" s="4">
        <f t="shared" si="703"/>
        <v>8.9256972247132943E-2</v>
      </c>
      <c r="Z4522" s="4">
        <f t="shared" si="704"/>
        <v>8.8677428515719914E-2</v>
      </c>
    </row>
    <row r="4523" spans="1:26" x14ac:dyDescent="0.25">
      <c r="A4523" s="16">
        <f t="shared" si="702"/>
        <v>48056</v>
      </c>
      <c r="B4523">
        <f>+'[2]Ejercicio 1'!E4740</f>
        <v>4521</v>
      </c>
      <c r="C4523" s="5">
        <v>8.2321446169735968E-2</v>
      </c>
      <c r="D4523" s="4">
        <f t="shared" si="697"/>
        <v>8.0654509396700186E-2</v>
      </c>
      <c r="E4523" s="6">
        <f t="shared" si="698"/>
        <v>8.1482304093193583E-2</v>
      </c>
      <c r="F4523" s="7">
        <f t="shared" si="699"/>
        <v>8.090801726640974E-2</v>
      </c>
      <c r="I4523" s="10">
        <v>4521</v>
      </c>
      <c r="J4523" s="8">
        <f t="shared" si="700"/>
        <v>8.3821446169735969E-2</v>
      </c>
      <c r="K4523" s="8">
        <f t="shared" si="700"/>
        <v>8.2154509396700187E-2</v>
      </c>
      <c r="L4523" s="8">
        <f t="shared" si="700"/>
        <v>8.2982304093193585E-2</v>
      </c>
      <c r="M4523" s="8">
        <f t="shared" si="700"/>
        <v>8.2408017266409742E-2</v>
      </c>
      <c r="P4523">
        <v>4521</v>
      </c>
      <c r="Q4523" s="8">
        <f t="shared" si="701"/>
        <v>8.0821446169735967E-2</v>
      </c>
      <c r="R4523" s="8">
        <f t="shared" si="701"/>
        <v>7.9154509396700184E-2</v>
      </c>
      <c r="S4523" s="8">
        <f t="shared" si="701"/>
        <v>7.9982304093193582E-2</v>
      </c>
      <c r="T4523" s="8">
        <f t="shared" si="701"/>
        <v>7.9408017266409739E-2</v>
      </c>
      <c r="W4523">
        <v>4521</v>
      </c>
      <c r="X4523" s="4">
        <f t="shared" si="696"/>
        <v>9.0104250406711842E-2</v>
      </c>
      <c r="Y4523" s="4">
        <f t="shared" si="703"/>
        <v>8.9260480385751226E-2</v>
      </c>
      <c r="Z4523" s="4">
        <f t="shared" si="704"/>
        <v>8.8680882769363034E-2</v>
      </c>
    </row>
    <row r="4524" spans="1:26" x14ac:dyDescent="0.25">
      <c r="A4524" s="16">
        <f t="shared" si="702"/>
        <v>48057</v>
      </c>
      <c r="B4524">
        <f>+'[2]Ejercicio 1'!E4741</f>
        <v>4522</v>
      </c>
      <c r="C4524" s="5">
        <v>8.232323633508036E-2</v>
      </c>
      <c r="D4524" s="4">
        <f t="shared" si="697"/>
        <v>8.0656228034872574E-2</v>
      </c>
      <c r="E4524" s="6">
        <f t="shared" si="698"/>
        <v>8.1484058130393028E-2</v>
      </c>
      <c r="F4524" s="7">
        <f t="shared" si="699"/>
        <v>8.0909746719821651E-2</v>
      </c>
      <c r="I4524" s="10">
        <v>4522</v>
      </c>
      <c r="J4524" s="8">
        <f t="shared" si="700"/>
        <v>8.3823236335080362E-2</v>
      </c>
      <c r="K4524" s="8">
        <f t="shared" si="700"/>
        <v>8.2156228034872575E-2</v>
      </c>
      <c r="L4524" s="8">
        <f t="shared" si="700"/>
        <v>8.2984058130393029E-2</v>
      </c>
      <c r="M4524" s="8">
        <f t="shared" si="700"/>
        <v>8.2409746719821653E-2</v>
      </c>
      <c r="P4524">
        <v>4522</v>
      </c>
      <c r="Q4524" s="8">
        <f t="shared" si="701"/>
        <v>8.0823236335080359E-2</v>
      </c>
      <c r="R4524" s="8">
        <f t="shared" si="701"/>
        <v>7.9156228034872572E-2</v>
      </c>
      <c r="S4524" s="8">
        <f t="shared" si="701"/>
        <v>7.9984058130393026E-2</v>
      </c>
      <c r="T4524" s="8">
        <f t="shared" si="701"/>
        <v>7.940974671982165E-2</v>
      </c>
      <c r="W4524">
        <v>4522</v>
      </c>
      <c r="X4524" s="4">
        <f t="shared" si="696"/>
        <v>9.0107837629201437E-2</v>
      </c>
      <c r="Y4524" s="4">
        <f t="shared" si="703"/>
        <v>8.9263988522881463E-2</v>
      </c>
      <c r="Z4524" s="4">
        <f t="shared" si="704"/>
        <v>8.8684337018504047E-2</v>
      </c>
    </row>
    <row r="4525" spans="1:26" x14ac:dyDescent="0.25">
      <c r="A4525" s="16">
        <f t="shared" si="702"/>
        <v>48058</v>
      </c>
      <c r="B4525">
        <f>+'[2]Ejercicio 1'!E4742</f>
        <v>4523</v>
      </c>
      <c r="C4525" s="5">
        <v>8.2325026500424739E-2</v>
      </c>
      <c r="D4525" s="4">
        <f t="shared" si="697"/>
        <v>8.0657946671551753E-2</v>
      </c>
      <c r="E4525" s="6">
        <f t="shared" si="698"/>
        <v>8.1485812166829999E-2</v>
      </c>
      <c r="F4525" s="7">
        <f t="shared" si="699"/>
        <v>8.0911476171963148E-2</v>
      </c>
      <c r="I4525" s="10">
        <v>4523</v>
      </c>
      <c r="J4525" s="8">
        <f t="shared" si="700"/>
        <v>8.382502650042474E-2</v>
      </c>
      <c r="K4525" s="8">
        <f t="shared" si="700"/>
        <v>8.2157946671551754E-2</v>
      </c>
      <c r="L4525" s="8">
        <f t="shared" si="700"/>
        <v>8.298581216683E-2</v>
      </c>
      <c r="M4525" s="8">
        <f t="shared" si="700"/>
        <v>8.2411476171963149E-2</v>
      </c>
      <c r="P4525">
        <v>4523</v>
      </c>
      <c r="Q4525" s="8">
        <f t="shared" si="701"/>
        <v>8.0825026500424738E-2</v>
      </c>
      <c r="R4525" s="8">
        <f t="shared" si="701"/>
        <v>7.9157946671551752E-2</v>
      </c>
      <c r="S4525" s="8">
        <f t="shared" si="701"/>
        <v>7.9985812166829998E-2</v>
      </c>
      <c r="T4525" s="8">
        <f t="shared" si="701"/>
        <v>7.9411476171963147E-2</v>
      </c>
      <c r="W4525">
        <v>4523</v>
      </c>
      <c r="X4525" s="4">
        <f t="shared" si="696"/>
        <v>9.0111424853241015E-2</v>
      </c>
      <c r="Y4525" s="4">
        <f t="shared" si="703"/>
        <v>8.9267496658437584E-2</v>
      </c>
      <c r="Z4525" s="4">
        <f t="shared" si="704"/>
        <v>8.8687791264975765E-2</v>
      </c>
    </row>
    <row r="4526" spans="1:26" x14ac:dyDescent="0.25">
      <c r="A4526" s="16">
        <f t="shared" si="702"/>
        <v>48059</v>
      </c>
      <c r="B4526">
        <f>+'[2]Ejercicio 1'!E4743</f>
        <v>4524</v>
      </c>
      <c r="C4526" s="5">
        <v>8.2326816665769131E-2</v>
      </c>
      <c r="D4526" s="4">
        <f t="shared" si="697"/>
        <v>8.0659665306737516E-2</v>
      </c>
      <c r="E4526" s="6">
        <f t="shared" si="698"/>
        <v>8.1487566202504511E-2</v>
      </c>
      <c r="F4526" s="7">
        <f t="shared" si="699"/>
        <v>8.0913205622834231E-2</v>
      </c>
      <c r="I4526" s="10">
        <v>4524</v>
      </c>
      <c r="J4526" s="8">
        <f t="shared" si="700"/>
        <v>8.3826816665769133E-2</v>
      </c>
      <c r="K4526" s="8">
        <f t="shared" si="700"/>
        <v>8.2159665306737517E-2</v>
      </c>
      <c r="L4526" s="8">
        <f t="shared" si="700"/>
        <v>8.2987566202504512E-2</v>
      </c>
      <c r="M4526" s="8">
        <f t="shared" si="700"/>
        <v>8.2413205622834232E-2</v>
      </c>
      <c r="P4526">
        <v>4524</v>
      </c>
      <c r="Q4526" s="8">
        <f t="shared" si="701"/>
        <v>8.082681666576913E-2</v>
      </c>
      <c r="R4526" s="8">
        <f t="shared" si="701"/>
        <v>7.9159665306737514E-2</v>
      </c>
      <c r="S4526" s="8">
        <f t="shared" si="701"/>
        <v>7.9987566202504509E-2</v>
      </c>
      <c r="T4526" s="8">
        <f t="shared" si="701"/>
        <v>7.9413205622834229E-2</v>
      </c>
      <c r="W4526">
        <v>4524</v>
      </c>
      <c r="X4526" s="4">
        <f t="shared" si="696"/>
        <v>9.0115012078829673E-2</v>
      </c>
      <c r="Y4526" s="4">
        <f t="shared" si="703"/>
        <v>8.9271004792460862E-2</v>
      </c>
      <c r="Z4526" s="4">
        <f t="shared" si="704"/>
        <v>8.8691245507402136E-2</v>
      </c>
    </row>
    <row r="4527" spans="1:26" x14ac:dyDescent="0.25">
      <c r="A4527" s="16">
        <f t="shared" si="702"/>
        <v>48060</v>
      </c>
      <c r="B4527">
        <f>+'[2]Ejercicio 1'!E4744</f>
        <v>4525</v>
      </c>
      <c r="C4527" s="5">
        <v>8.232860683111351E-2</v>
      </c>
      <c r="D4527" s="4">
        <f t="shared" si="697"/>
        <v>8.0661383940430056E-2</v>
      </c>
      <c r="E4527" s="6">
        <f t="shared" si="698"/>
        <v>8.1489320237417423E-2</v>
      </c>
      <c r="F4527" s="7">
        <f t="shared" si="699"/>
        <v>8.0914935072432054E-2</v>
      </c>
      <c r="I4527" s="10">
        <v>4525</v>
      </c>
      <c r="J4527" s="8">
        <f t="shared" si="700"/>
        <v>8.3828606831113511E-2</v>
      </c>
      <c r="K4527" s="8">
        <f t="shared" si="700"/>
        <v>8.2161383940430058E-2</v>
      </c>
      <c r="L4527" s="8">
        <f t="shared" si="700"/>
        <v>8.2989320237417424E-2</v>
      </c>
      <c r="M4527" s="8">
        <f t="shared" si="700"/>
        <v>8.2414935072432055E-2</v>
      </c>
      <c r="P4527">
        <v>4525</v>
      </c>
      <c r="Q4527" s="8">
        <f t="shared" si="701"/>
        <v>8.0828606831113509E-2</v>
      </c>
      <c r="R4527" s="8">
        <f t="shared" si="701"/>
        <v>7.9161383940430055E-2</v>
      </c>
      <c r="S4527" s="8">
        <f t="shared" si="701"/>
        <v>7.9989320237417422E-2</v>
      </c>
      <c r="T4527" s="8">
        <f t="shared" si="701"/>
        <v>7.9414935072432052E-2</v>
      </c>
      <c r="W4527">
        <v>4525</v>
      </c>
      <c r="X4527" s="4">
        <f t="shared" si="696"/>
        <v>9.011859930596787E-2</v>
      </c>
      <c r="Y4527" s="4">
        <f t="shared" si="703"/>
        <v>8.9274512924996982E-2</v>
      </c>
      <c r="Z4527" s="4">
        <f t="shared" si="704"/>
        <v>8.8694699746239961E-2</v>
      </c>
    </row>
    <row r="4528" spans="1:26" x14ac:dyDescent="0.25">
      <c r="A4528" s="16">
        <f t="shared" si="702"/>
        <v>48061</v>
      </c>
      <c r="B4528">
        <f>+'[2]Ejercicio 1'!E4745</f>
        <v>4526</v>
      </c>
      <c r="C4528" s="5">
        <v>8.2330396996457902E-2</v>
      </c>
      <c r="D4528" s="4">
        <f t="shared" si="697"/>
        <v>8.0663102572629403E-2</v>
      </c>
      <c r="E4528" s="6">
        <f t="shared" si="698"/>
        <v>8.149107427156875E-2</v>
      </c>
      <c r="F4528" s="7">
        <f t="shared" si="699"/>
        <v>8.0916664520759449E-2</v>
      </c>
      <c r="I4528" s="10">
        <v>4526</v>
      </c>
      <c r="J4528" s="8">
        <f t="shared" si="700"/>
        <v>8.3830396996457904E-2</v>
      </c>
      <c r="K4528" s="8">
        <f t="shared" si="700"/>
        <v>8.2163102572629404E-2</v>
      </c>
      <c r="L4528" s="8">
        <f t="shared" si="700"/>
        <v>8.2991074271568752E-2</v>
      </c>
      <c r="M4528" s="8">
        <f t="shared" si="700"/>
        <v>8.241666452075945E-2</v>
      </c>
      <c r="P4528">
        <v>4526</v>
      </c>
      <c r="Q4528" s="8">
        <f t="shared" si="701"/>
        <v>8.0830396996457901E-2</v>
      </c>
      <c r="R4528" s="8">
        <f t="shared" si="701"/>
        <v>7.9163102572629401E-2</v>
      </c>
      <c r="S4528" s="8">
        <f t="shared" si="701"/>
        <v>7.9991074271568749E-2</v>
      </c>
      <c r="T4528" s="8">
        <f t="shared" si="701"/>
        <v>7.9416664520759447E-2</v>
      </c>
      <c r="W4528">
        <v>4526</v>
      </c>
      <c r="X4528" s="4">
        <f t="shared" si="696"/>
        <v>9.0122186534645043E-2</v>
      </c>
      <c r="Y4528" s="4">
        <f t="shared" si="703"/>
        <v>8.9278021056001133E-2</v>
      </c>
      <c r="Z4528" s="4">
        <f t="shared" si="704"/>
        <v>8.8698153981951702E-2</v>
      </c>
    </row>
    <row r="4529" spans="1:26" x14ac:dyDescent="0.25">
      <c r="A4529" s="16">
        <f t="shared" si="702"/>
        <v>48062</v>
      </c>
      <c r="B4529">
        <f>+'[2]Ejercicio 1'!E4746</f>
        <v>4527</v>
      </c>
      <c r="C4529" s="5">
        <v>8.2332187161802281E-2</v>
      </c>
      <c r="D4529" s="4">
        <f t="shared" si="697"/>
        <v>8.0664821203335541E-2</v>
      </c>
      <c r="E4529" s="6">
        <f t="shared" si="698"/>
        <v>8.1492828304958492E-2</v>
      </c>
      <c r="F4529" s="7">
        <f t="shared" si="699"/>
        <v>8.0918393967813598E-2</v>
      </c>
      <c r="I4529" s="10">
        <v>4527</v>
      </c>
      <c r="J4529" s="8">
        <f t="shared" si="700"/>
        <v>8.3832187161802282E-2</v>
      </c>
      <c r="K4529" s="8">
        <f t="shared" si="700"/>
        <v>8.2164821203335542E-2</v>
      </c>
      <c r="L4529" s="8">
        <f t="shared" si="700"/>
        <v>8.2992828304958494E-2</v>
      </c>
      <c r="M4529" s="8">
        <f t="shared" si="700"/>
        <v>8.24183939678136E-2</v>
      </c>
      <c r="P4529">
        <v>4527</v>
      </c>
      <c r="Q4529" s="8">
        <f t="shared" si="701"/>
        <v>8.083218716180228E-2</v>
      </c>
      <c r="R4529" s="8">
        <f t="shared" si="701"/>
        <v>7.9164821203335539E-2</v>
      </c>
      <c r="S4529" s="8">
        <f t="shared" si="701"/>
        <v>7.9992828304958491E-2</v>
      </c>
      <c r="T4529" s="8">
        <f t="shared" si="701"/>
        <v>7.9418393967813597E-2</v>
      </c>
      <c r="W4529">
        <v>4527</v>
      </c>
      <c r="X4529" s="4">
        <f t="shared" si="696"/>
        <v>9.0125773764882303E-2</v>
      </c>
      <c r="Y4529" s="4">
        <f t="shared" si="703"/>
        <v>8.9281529185474204E-2</v>
      </c>
      <c r="Z4529" s="4">
        <f t="shared" si="704"/>
        <v>8.8701608213158492E-2</v>
      </c>
    </row>
    <row r="4530" spans="1:26" x14ac:dyDescent="0.25">
      <c r="A4530" s="16">
        <f t="shared" si="702"/>
        <v>48063</v>
      </c>
      <c r="B4530">
        <f>+'[2]Ejercicio 1'!E4747</f>
        <v>4528</v>
      </c>
      <c r="C4530" s="5">
        <v>8.2333977327146673E-2</v>
      </c>
      <c r="D4530" s="4">
        <f t="shared" si="697"/>
        <v>8.0666539832548678E-2</v>
      </c>
      <c r="E4530" s="6">
        <f t="shared" si="698"/>
        <v>8.14945823375849E-2</v>
      </c>
      <c r="F4530" s="7">
        <f t="shared" si="699"/>
        <v>8.0920123413600178E-2</v>
      </c>
      <c r="I4530" s="10">
        <v>4528</v>
      </c>
      <c r="J4530" s="8">
        <f t="shared" si="700"/>
        <v>8.3833977327146675E-2</v>
      </c>
      <c r="K4530" s="8">
        <f t="shared" si="700"/>
        <v>8.216653983254868E-2</v>
      </c>
      <c r="L4530" s="8">
        <f t="shared" si="700"/>
        <v>8.2994582337584902E-2</v>
      </c>
      <c r="M4530" s="8">
        <f t="shared" si="700"/>
        <v>8.242012341360018E-2</v>
      </c>
      <c r="P4530">
        <v>4528</v>
      </c>
      <c r="Q4530" s="8">
        <f t="shared" si="701"/>
        <v>8.0833977327146672E-2</v>
      </c>
      <c r="R4530" s="8">
        <f t="shared" si="701"/>
        <v>7.9166539832548677E-2</v>
      </c>
      <c r="S4530" s="8">
        <f t="shared" si="701"/>
        <v>7.9994582337584899E-2</v>
      </c>
      <c r="T4530" s="8">
        <f t="shared" si="701"/>
        <v>7.9420123413600177E-2</v>
      </c>
      <c r="W4530">
        <v>4528</v>
      </c>
      <c r="X4530" s="4">
        <f t="shared" si="696"/>
        <v>9.0129360996680508E-2</v>
      </c>
      <c r="Y4530" s="4">
        <f t="shared" si="703"/>
        <v>8.9285037313414431E-2</v>
      </c>
      <c r="Z4530" s="4">
        <f t="shared" si="704"/>
        <v>8.8705062442158464E-2</v>
      </c>
    </row>
    <row r="4531" spans="1:26" x14ac:dyDescent="0.25">
      <c r="A4531" s="16">
        <f t="shared" si="702"/>
        <v>48064</v>
      </c>
      <c r="B4531">
        <f>+'[2]Ejercicio 1'!E4748</f>
        <v>4529</v>
      </c>
      <c r="C4531" s="5">
        <v>8.2335767492491052E-2</v>
      </c>
      <c r="D4531" s="4">
        <f t="shared" si="697"/>
        <v>8.0668258460268413E-2</v>
      </c>
      <c r="E4531" s="6">
        <f t="shared" si="698"/>
        <v>8.1496336369450584E-2</v>
      </c>
      <c r="F4531" s="7">
        <f t="shared" si="699"/>
        <v>8.0921852858110627E-2</v>
      </c>
      <c r="I4531" s="10">
        <v>4529</v>
      </c>
      <c r="J4531" s="8">
        <f t="shared" si="700"/>
        <v>8.3835767492491053E-2</v>
      </c>
      <c r="K4531" s="8">
        <f t="shared" si="700"/>
        <v>8.2168258460268415E-2</v>
      </c>
      <c r="L4531" s="8">
        <f t="shared" si="700"/>
        <v>8.2996336369450585E-2</v>
      </c>
      <c r="M4531" s="8">
        <f t="shared" si="700"/>
        <v>8.2421852858110628E-2</v>
      </c>
      <c r="P4531">
        <v>4529</v>
      </c>
      <c r="Q4531" s="8">
        <f t="shared" si="701"/>
        <v>8.0835767492491051E-2</v>
      </c>
      <c r="R4531" s="8">
        <f t="shared" si="701"/>
        <v>7.9168258460268412E-2</v>
      </c>
      <c r="S4531" s="8">
        <f t="shared" si="701"/>
        <v>7.9996336369450582E-2</v>
      </c>
      <c r="T4531" s="8">
        <f t="shared" si="701"/>
        <v>7.9421852858110625E-2</v>
      </c>
      <c r="W4531">
        <v>4529</v>
      </c>
      <c r="X4531" s="4">
        <f t="shared" si="696"/>
        <v>9.0132948230016816E-2</v>
      </c>
      <c r="Y4531" s="4">
        <f t="shared" si="703"/>
        <v>8.9288545439868389E-2</v>
      </c>
      <c r="Z4531" s="4">
        <f t="shared" si="704"/>
        <v>8.8708516666190992E-2</v>
      </c>
    </row>
    <row r="4532" spans="1:26" x14ac:dyDescent="0.25">
      <c r="A4532" s="16">
        <f t="shared" si="702"/>
        <v>48065</v>
      </c>
      <c r="B4532">
        <f>+'[2]Ejercicio 1'!E4749</f>
        <v>4530</v>
      </c>
      <c r="C4532" s="5">
        <v>8.2337557657835445E-2</v>
      </c>
      <c r="D4532" s="4">
        <f t="shared" si="697"/>
        <v>8.0669977086494746E-2</v>
      </c>
      <c r="E4532" s="6">
        <f t="shared" si="698"/>
        <v>8.1498090400552919E-2</v>
      </c>
      <c r="F4532" s="7">
        <f t="shared" si="699"/>
        <v>8.0923582301353533E-2</v>
      </c>
      <c r="I4532" s="10">
        <v>4530</v>
      </c>
      <c r="J4532" s="8">
        <f t="shared" si="700"/>
        <v>8.3837557657835446E-2</v>
      </c>
      <c r="K4532" s="8">
        <f t="shared" si="700"/>
        <v>8.2169977086494747E-2</v>
      </c>
      <c r="L4532" s="8">
        <f t="shared" si="700"/>
        <v>8.2998090400552921E-2</v>
      </c>
      <c r="M4532" s="8">
        <f t="shared" si="700"/>
        <v>8.2423582301353535E-2</v>
      </c>
      <c r="P4532">
        <v>4530</v>
      </c>
      <c r="Q4532" s="8">
        <f t="shared" si="701"/>
        <v>8.0837557657835443E-2</v>
      </c>
      <c r="R4532" s="8">
        <f t="shared" si="701"/>
        <v>7.9169977086494744E-2</v>
      </c>
      <c r="S4532" s="8">
        <f t="shared" si="701"/>
        <v>7.9998090400552918E-2</v>
      </c>
      <c r="T4532" s="8">
        <f t="shared" si="701"/>
        <v>7.9423582301353532E-2</v>
      </c>
      <c r="W4532">
        <v>4530</v>
      </c>
      <c r="X4532" s="4">
        <f t="shared" si="696"/>
        <v>9.0136535464902648E-2</v>
      </c>
      <c r="Y4532" s="4">
        <f t="shared" si="703"/>
        <v>8.9292053564702531E-2</v>
      </c>
      <c r="Z4532" s="4">
        <f t="shared" si="704"/>
        <v>8.8711970887557071E-2</v>
      </c>
    </row>
    <row r="4533" spans="1:26" x14ac:dyDescent="0.25">
      <c r="A4533" s="16">
        <f t="shared" si="702"/>
        <v>48066</v>
      </c>
      <c r="B4533">
        <f>+'[2]Ejercicio 1'!E4750</f>
        <v>4531</v>
      </c>
      <c r="C4533" s="5">
        <v>8.2339347823179823E-2</v>
      </c>
      <c r="D4533" s="4">
        <f t="shared" si="697"/>
        <v>8.0671695711227676E-2</v>
      </c>
      <c r="E4533" s="6">
        <f t="shared" si="698"/>
        <v>8.1499844430894558E-2</v>
      </c>
      <c r="F4533" s="7">
        <f t="shared" si="699"/>
        <v>8.0925311743323167E-2</v>
      </c>
      <c r="I4533" s="10">
        <v>4531</v>
      </c>
      <c r="J4533" s="8">
        <f t="shared" si="700"/>
        <v>8.3839347823179824E-2</v>
      </c>
      <c r="K4533" s="8">
        <f t="shared" si="700"/>
        <v>8.2171695711227677E-2</v>
      </c>
      <c r="L4533" s="8">
        <f t="shared" si="700"/>
        <v>8.2999844430894559E-2</v>
      </c>
      <c r="M4533" s="8">
        <f t="shared" si="700"/>
        <v>8.2425311743323168E-2</v>
      </c>
      <c r="P4533">
        <v>4531</v>
      </c>
      <c r="Q4533" s="8">
        <f t="shared" si="701"/>
        <v>8.0839347823179822E-2</v>
      </c>
      <c r="R4533" s="8">
        <f t="shared" si="701"/>
        <v>7.9171695711227674E-2</v>
      </c>
      <c r="S4533" s="8">
        <f t="shared" si="701"/>
        <v>7.9999844430894557E-2</v>
      </c>
      <c r="T4533" s="8">
        <f t="shared" si="701"/>
        <v>7.9425311743323165E-2</v>
      </c>
      <c r="W4533">
        <v>4531</v>
      </c>
      <c r="X4533" s="4">
        <f t="shared" si="696"/>
        <v>9.0140122701338032E-2</v>
      </c>
      <c r="Y4533" s="4">
        <f t="shared" si="703"/>
        <v>8.9295561688093439E-2</v>
      </c>
      <c r="Z4533" s="4">
        <f t="shared" si="704"/>
        <v>8.8715425104874956E-2</v>
      </c>
    </row>
    <row r="4534" spans="1:26" x14ac:dyDescent="0.25">
      <c r="A4534" s="16">
        <f t="shared" si="702"/>
        <v>48067</v>
      </c>
      <c r="B4534">
        <f>+'[2]Ejercicio 1'!E4751</f>
        <v>4532</v>
      </c>
      <c r="C4534" s="5">
        <v>8.2341137988524216E-2</v>
      </c>
      <c r="D4534" s="4">
        <f t="shared" si="697"/>
        <v>8.0673414334467619E-2</v>
      </c>
      <c r="E4534" s="6">
        <f t="shared" si="698"/>
        <v>8.1501598460472835E-2</v>
      </c>
      <c r="F4534" s="7">
        <f t="shared" si="699"/>
        <v>8.0927041184019527E-2</v>
      </c>
      <c r="I4534" s="10">
        <v>4532</v>
      </c>
      <c r="J4534" s="8">
        <f t="shared" si="700"/>
        <v>8.3841137988524217E-2</v>
      </c>
      <c r="K4534" s="8">
        <f t="shared" si="700"/>
        <v>8.217341433446762E-2</v>
      </c>
      <c r="L4534" s="8">
        <f t="shared" si="700"/>
        <v>8.3001598460472836E-2</v>
      </c>
      <c r="M4534" s="8">
        <f t="shared" si="700"/>
        <v>8.2427041184019528E-2</v>
      </c>
      <c r="P4534">
        <v>4532</v>
      </c>
      <c r="Q4534" s="8">
        <f t="shared" si="701"/>
        <v>8.0841137988524214E-2</v>
      </c>
      <c r="R4534" s="8">
        <f t="shared" si="701"/>
        <v>7.9173414334467618E-2</v>
      </c>
      <c r="S4534" s="8">
        <f t="shared" si="701"/>
        <v>8.0001598460472834E-2</v>
      </c>
      <c r="T4534" s="8">
        <f t="shared" si="701"/>
        <v>7.9427041184019526E-2</v>
      </c>
      <c r="W4534">
        <v>4532</v>
      </c>
      <c r="X4534" s="4">
        <f t="shared" si="696"/>
        <v>9.0143709939312824E-2</v>
      </c>
      <c r="Y4534" s="4">
        <f t="shared" si="703"/>
        <v>8.929906980990758E-2</v>
      </c>
      <c r="Z4534" s="4">
        <f t="shared" si="704"/>
        <v>8.8718879318607155E-2</v>
      </c>
    </row>
    <row r="4535" spans="1:26" x14ac:dyDescent="0.25">
      <c r="A4535" s="16">
        <f t="shared" si="702"/>
        <v>48068</v>
      </c>
      <c r="B4535">
        <f>+'[2]Ejercicio 1'!E4752</f>
        <v>4533</v>
      </c>
      <c r="C4535" s="5">
        <v>8.2342928153868594E-2</v>
      </c>
      <c r="D4535" s="4">
        <f t="shared" si="697"/>
        <v>8.0675132956214576E-2</v>
      </c>
      <c r="E4535" s="6">
        <f t="shared" si="698"/>
        <v>8.1503352489290415E-2</v>
      </c>
      <c r="F4535" s="7">
        <f t="shared" si="699"/>
        <v>8.0928770623448346E-2</v>
      </c>
      <c r="I4535" s="10">
        <v>4533</v>
      </c>
      <c r="J4535" s="8">
        <f t="shared" si="700"/>
        <v>8.3842928153868596E-2</v>
      </c>
      <c r="K4535" s="8">
        <f t="shared" si="700"/>
        <v>8.2175132956214578E-2</v>
      </c>
      <c r="L4535" s="8">
        <f t="shared" si="700"/>
        <v>8.3003352489290416E-2</v>
      </c>
      <c r="M4535" s="8">
        <f t="shared" si="700"/>
        <v>8.2428770623448347E-2</v>
      </c>
      <c r="P4535">
        <v>4533</v>
      </c>
      <c r="Q4535" s="8">
        <f t="shared" si="701"/>
        <v>8.0842928153868593E-2</v>
      </c>
      <c r="R4535" s="8">
        <f t="shared" si="701"/>
        <v>7.9175132956214575E-2</v>
      </c>
      <c r="S4535" s="8">
        <f t="shared" si="701"/>
        <v>8.0003352489290414E-2</v>
      </c>
      <c r="T4535" s="8">
        <f t="shared" si="701"/>
        <v>7.9428770623448344E-2</v>
      </c>
      <c r="W4535">
        <v>4533</v>
      </c>
      <c r="X4535" s="4">
        <f t="shared" si="696"/>
        <v>9.0147297178857791E-2</v>
      </c>
      <c r="Y4535" s="4">
        <f t="shared" si="703"/>
        <v>8.930257793023455E-2</v>
      </c>
      <c r="Z4535" s="4">
        <f t="shared" si="704"/>
        <v>8.8722333529218975E-2</v>
      </c>
    </row>
    <row r="4536" spans="1:26" x14ac:dyDescent="0.25">
      <c r="A4536" s="16">
        <f t="shared" si="702"/>
        <v>48069</v>
      </c>
      <c r="B4536">
        <f>+'[2]Ejercicio 1'!E4753</f>
        <v>4534</v>
      </c>
      <c r="C4536" s="5">
        <v>8.2344718319212987E-2</v>
      </c>
      <c r="D4536" s="4">
        <f t="shared" si="697"/>
        <v>8.0676851576467937E-2</v>
      </c>
      <c r="E4536" s="6">
        <f t="shared" si="698"/>
        <v>8.1505106517345521E-2</v>
      </c>
      <c r="F4536" s="7">
        <f t="shared" si="699"/>
        <v>8.0930500061603877E-2</v>
      </c>
      <c r="I4536" s="10">
        <v>4534</v>
      </c>
      <c r="J4536" s="8">
        <f t="shared" si="700"/>
        <v>8.3844718319212988E-2</v>
      </c>
      <c r="K4536" s="8">
        <f t="shared" si="700"/>
        <v>8.2176851576467938E-2</v>
      </c>
      <c r="L4536" s="8">
        <f t="shared" si="700"/>
        <v>8.3005106517345523E-2</v>
      </c>
      <c r="M4536" s="8">
        <f t="shared" si="700"/>
        <v>8.2430500061603879E-2</v>
      </c>
      <c r="P4536">
        <v>4534</v>
      </c>
      <c r="Q4536" s="8">
        <f t="shared" si="701"/>
        <v>8.0844718319212985E-2</v>
      </c>
      <c r="R4536" s="8">
        <f t="shared" si="701"/>
        <v>7.9176851576467935E-2</v>
      </c>
      <c r="S4536" s="8">
        <f t="shared" si="701"/>
        <v>8.000510651734552E-2</v>
      </c>
      <c r="T4536" s="8">
        <f t="shared" si="701"/>
        <v>7.9430500061603876E-2</v>
      </c>
      <c r="W4536">
        <v>4534</v>
      </c>
      <c r="X4536" s="4">
        <f t="shared" si="696"/>
        <v>9.0150884419942193E-2</v>
      </c>
      <c r="Y4536" s="4">
        <f t="shared" si="703"/>
        <v>8.9306086048987418E-2</v>
      </c>
      <c r="Z4536" s="4">
        <f t="shared" si="704"/>
        <v>8.872578773623653E-2</v>
      </c>
    </row>
    <row r="4537" spans="1:26" x14ac:dyDescent="0.25">
      <c r="A4537" s="16">
        <f t="shared" si="702"/>
        <v>48070</v>
      </c>
      <c r="B4537">
        <f>+'[2]Ejercicio 1'!E4754</f>
        <v>4535</v>
      </c>
      <c r="C4537" s="5">
        <v>8.2346508484557365E-2</v>
      </c>
      <c r="D4537" s="4">
        <f t="shared" si="697"/>
        <v>8.0678570195227908E-2</v>
      </c>
      <c r="E4537" s="6">
        <f t="shared" si="698"/>
        <v>8.1506860544638168E-2</v>
      </c>
      <c r="F4537" s="7">
        <f t="shared" si="699"/>
        <v>8.093222949848615E-2</v>
      </c>
      <c r="I4537" s="10">
        <v>4535</v>
      </c>
      <c r="J4537" s="8">
        <f t="shared" si="700"/>
        <v>8.3846508484557367E-2</v>
      </c>
      <c r="K4537" s="8">
        <f t="shared" si="700"/>
        <v>8.217857019522791E-2</v>
      </c>
      <c r="L4537" s="8">
        <f t="shared" si="700"/>
        <v>8.300686054463817E-2</v>
      </c>
      <c r="M4537" s="8">
        <f t="shared" si="700"/>
        <v>8.2432229498486151E-2</v>
      </c>
      <c r="P4537">
        <v>4535</v>
      </c>
      <c r="Q4537" s="8">
        <f t="shared" si="701"/>
        <v>8.0846508484557364E-2</v>
      </c>
      <c r="R4537" s="8">
        <f t="shared" si="701"/>
        <v>7.9178570195227907E-2</v>
      </c>
      <c r="S4537" s="8">
        <f t="shared" si="701"/>
        <v>8.0006860544638167E-2</v>
      </c>
      <c r="T4537" s="8">
        <f t="shared" si="701"/>
        <v>7.9432229498486148E-2</v>
      </c>
      <c r="W4537">
        <v>4535</v>
      </c>
      <c r="X4537" s="4">
        <f t="shared" si="696"/>
        <v>9.0154471662575689E-2</v>
      </c>
      <c r="Y4537" s="4">
        <f t="shared" si="703"/>
        <v>8.9309594166250464E-2</v>
      </c>
      <c r="Z4537" s="4">
        <f t="shared" si="704"/>
        <v>8.8729241939211612E-2</v>
      </c>
    </row>
    <row r="4538" spans="1:26" x14ac:dyDescent="0.25">
      <c r="A4538" s="16">
        <f t="shared" si="702"/>
        <v>48071</v>
      </c>
      <c r="B4538">
        <f>+'[2]Ejercicio 1'!E4755</f>
        <v>4536</v>
      </c>
      <c r="C4538" s="5">
        <v>8.2348298649901758E-2</v>
      </c>
      <c r="D4538" s="4">
        <f t="shared" si="697"/>
        <v>8.0680288812494907E-2</v>
      </c>
      <c r="E4538" s="6">
        <f t="shared" si="698"/>
        <v>8.1508614571169216E-2</v>
      </c>
      <c r="F4538" s="7">
        <f t="shared" si="699"/>
        <v>8.0933958934098021E-2</v>
      </c>
      <c r="I4538" s="10">
        <v>4536</v>
      </c>
      <c r="J4538" s="8">
        <f t="shared" si="700"/>
        <v>8.3848298649901759E-2</v>
      </c>
      <c r="K4538" s="8">
        <f t="shared" si="700"/>
        <v>8.2180288812494909E-2</v>
      </c>
      <c r="L4538" s="8">
        <f t="shared" si="700"/>
        <v>8.3008614571169217E-2</v>
      </c>
      <c r="M4538" s="8">
        <f t="shared" si="700"/>
        <v>8.2433958934098023E-2</v>
      </c>
      <c r="P4538">
        <v>4536</v>
      </c>
      <c r="Q4538" s="8">
        <f t="shared" si="701"/>
        <v>8.0848298649901756E-2</v>
      </c>
      <c r="R4538" s="8">
        <f t="shared" si="701"/>
        <v>7.9180288812494906E-2</v>
      </c>
      <c r="S4538" s="8">
        <f t="shared" si="701"/>
        <v>8.0008614571169215E-2</v>
      </c>
      <c r="T4538" s="8">
        <f t="shared" si="701"/>
        <v>7.943395893409802E-2</v>
      </c>
      <c r="W4538">
        <v>4536</v>
      </c>
      <c r="X4538" s="4">
        <f t="shared" ref="X4538:X4601" si="705">Tasa_Fwd(C4356,B4356,C4538,B4538,182)</f>
        <v>9.0158058906758265E-2</v>
      </c>
      <c r="Y4538" s="4">
        <f t="shared" si="703"/>
        <v>8.9313102281982443E-2</v>
      </c>
      <c r="Z4538" s="4">
        <f t="shared" si="704"/>
        <v>8.8732696138598133E-2</v>
      </c>
    </row>
    <row r="4539" spans="1:26" x14ac:dyDescent="0.25">
      <c r="A4539" s="16">
        <f t="shared" si="702"/>
        <v>48072</v>
      </c>
      <c r="B4539">
        <f>+'[2]Ejercicio 1'!E4756</f>
        <v>4537</v>
      </c>
      <c r="C4539" s="5">
        <v>8.2350088815246136E-2</v>
      </c>
      <c r="D4539" s="4">
        <f t="shared" si="697"/>
        <v>8.0682007428268518E-2</v>
      </c>
      <c r="E4539" s="6">
        <f t="shared" si="698"/>
        <v>8.1510368596938679E-2</v>
      </c>
      <c r="F4539" s="7">
        <f t="shared" si="699"/>
        <v>8.0935688368439465E-2</v>
      </c>
      <c r="I4539" s="10">
        <v>4537</v>
      </c>
      <c r="J4539" s="8">
        <f t="shared" si="700"/>
        <v>8.3850088815246138E-2</v>
      </c>
      <c r="K4539" s="8">
        <f t="shared" si="700"/>
        <v>8.2182007428268519E-2</v>
      </c>
      <c r="L4539" s="8">
        <f t="shared" si="700"/>
        <v>8.301036859693868E-2</v>
      </c>
      <c r="M4539" s="8">
        <f t="shared" si="700"/>
        <v>8.2435688368439466E-2</v>
      </c>
      <c r="P4539">
        <v>4537</v>
      </c>
      <c r="Q4539" s="8">
        <f t="shared" si="701"/>
        <v>8.0850088815246135E-2</v>
      </c>
      <c r="R4539" s="8">
        <f t="shared" si="701"/>
        <v>7.9182007428268517E-2</v>
      </c>
      <c r="S4539" s="8">
        <f t="shared" si="701"/>
        <v>8.0010368596938677E-2</v>
      </c>
      <c r="T4539" s="8">
        <f t="shared" si="701"/>
        <v>7.9435688368439464E-2</v>
      </c>
      <c r="W4539">
        <v>4537</v>
      </c>
      <c r="X4539" s="4">
        <f t="shared" si="705"/>
        <v>9.016164615249081E-2</v>
      </c>
      <c r="Y4539" s="4">
        <f t="shared" si="703"/>
        <v>8.9316610396184215E-2</v>
      </c>
      <c r="Z4539" s="4">
        <f t="shared" si="704"/>
        <v>8.8736150334398953E-2</v>
      </c>
    </row>
    <row r="4540" spans="1:26" x14ac:dyDescent="0.25">
      <c r="A4540" s="16">
        <f t="shared" si="702"/>
        <v>48073</v>
      </c>
      <c r="B4540">
        <f>+'[2]Ejercicio 1'!E4757</f>
        <v>4538</v>
      </c>
      <c r="C4540" s="5">
        <v>8.2351878980590529E-2</v>
      </c>
      <c r="D4540" s="4">
        <f t="shared" si="697"/>
        <v>8.0683726042548948E-2</v>
      </c>
      <c r="E4540" s="6">
        <f t="shared" si="698"/>
        <v>8.1512122621945682E-2</v>
      </c>
      <c r="F4540" s="7">
        <f t="shared" si="699"/>
        <v>8.0937417801510508E-2</v>
      </c>
      <c r="I4540" s="10">
        <v>4538</v>
      </c>
      <c r="J4540" s="8">
        <f t="shared" si="700"/>
        <v>8.385187898059053E-2</v>
      </c>
      <c r="K4540" s="8">
        <f t="shared" si="700"/>
        <v>8.2183726042548949E-2</v>
      </c>
      <c r="L4540" s="8">
        <f t="shared" si="700"/>
        <v>8.3012122621945683E-2</v>
      </c>
      <c r="M4540" s="8">
        <f t="shared" si="700"/>
        <v>8.243741780151051E-2</v>
      </c>
      <c r="P4540">
        <v>4538</v>
      </c>
      <c r="Q4540" s="8">
        <f t="shared" si="701"/>
        <v>8.0851878980590527E-2</v>
      </c>
      <c r="R4540" s="8">
        <f t="shared" si="701"/>
        <v>7.9183726042548946E-2</v>
      </c>
      <c r="S4540" s="8">
        <f t="shared" si="701"/>
        <v>8.001212262194568E-2</v>
      </c>
      <c r="T4540" s="8">
        <f t="shared" si="701"/>
        <v>7.9437417801510507E-2</v>
      </c>
      <c r="W4540">
        <v>4538</v>
      </c>
      <c r="X4540" s="4">
        <f t="shared" si="705"/>
        <v>9.016523339976236E-2</v>
      </c>
      <c r="Y4540" s="4">
        <f t="shared" si="703"/>
        <v>8.9320118508854032E-2</v>
      </c>
      <c r="Z4540" s="4">
        <f t="shared" si="704"/>
        <v>8.8739604527536195E-2</v>
      </c>
    </row>
    <row r="4541" spans="1:26" x14ac:dyDescent="0.25">
      <c r="A4541" s="16">
        <f t="shared" si="702"/>
        <v>48074</v>
      </c>
      <c r="B4541">
        <f>+'[2]Ejercicio 1'!E4758</f>
        <v>4539</v>
      </c>
      <c r="C4541" s="5">
        <v>8.2353669145934907E-2</v>
      </c>
      <c r="D4541" s="4">
        <f t="shared" si="697"/>
        <v>8.0685444655336211E-2</v>
      </c>
      <c r="E4541" s="6">
        <f t="shared" si="698"/>
        <v>8.1513876646190211E-2</v>
      </c>
      <c r="F4541" s="7">
        <f t="shared" si="699"/>
        <v>8.0939147233308278E-2</v>
      </c>
      <c r="I4541" s="10">
        <v>4539</v>
      </c>
      <c r="J4541" s="8">
        <f t="shared" si="700"/>
        <v>8.3853669145934909E-2</v>
      </c>
      <c r="K4541" s="8">
        <f t="shared" si="700"/>
        <v>8.2185444655336212E-2</v>
      </c>
      <c r="L4541" s="8">
        <f t="shared" si="700"/>
        <v>8.3013876646190213E-2</v>
      </c>
      <c r="M4541" s="8">
        <f t="shared" si="700"/>
        <v>8.243914723330828E-2</v>
      </c>
      <c r="P4541">
        <v>4539</v>
      </c>
      <c r="Q4541" s="8">
        <f t="shared" si="701"/>
        <v>8.0853669145934906E-2</v>
      </c>
      <c r="R4541" s="8">
        <f t="shared" si="701"/>
        <v>7.918544465533621E-2</v>
      </c>
      <c r="S4541" s="8">
        <f t="shared" si="701"/>
        <v>8.001387664619021E-2</v>
      </c>
      <c r="T4541" s="8">
        <f t="shared" si="701"/>
        <v>7.9439147233308277E-2</v>
      </c>
      <c r="W4541">
        <v>4539</v>
      </c>
      <c r="X4541" s="4">
        <f t="shared" si="705"/>
        <v>9.0168820648593967E-2</v>
      </c>
      <c r="Y4541" s="4">
        <f t="shared" si="703"/>
        <v>8.9323626619990992E-2</v>
      </c>
      <c r="Z4541" s="4">
        <f t="shared" si="704"/>
        <v>8.874305871616274E-2</v>
      </c>
    </row>
    <row r="4542" spans="1:26" x14ac:dyDescent="0.25">
      <c r="A4542" s="16">
        <f t="shared" si="702"/>
        <v>48075</v>
      </c>
      <c r="B4542">
        <f>+'[2]Ejercicio 1'!E4759</f>
        <v>4540</v>
      </c>
      <c r="C4542" s="5">
        <v>8.23554593112793E-2</v>
      </c>
      <c r="D4542" s="4">
        <f t="shared" si="697"/>
        <v>8.0687163266630516E-2</v>
      </c>
      <c r="E4542" s="6">
        <f t="shared" si="698"/>
        <v>8.151563066967403E-2</v>
      </c>
      <c r="F4542" s="7">
        <f t="shared" si="699"/>
        <v>8.0940876663835634E-2</v>
      </c>
      <c r="I4542" s="10">
        <v>4540</v>
      </c>
      <c r="J4542" s="8">
        <f t="shared" si="700"/>
        <v>8.3855459311279301E-2</v>
      </c>
      <c r="K4542" s="8">
        <f t="shared" si="700"/>
        <v>8.2187163266630517E-2</v>
      </c>
      <c r="L4542" s="8">
        <f t="shared" si="700"/>
        <v>8.3015630669674031E-2</v>
      </c>
      <c r="M4542" s="8">
        <f t="shared" si="700"/>
        <v>8.2440876663835636E-2</v>
      </c>
      <c r="P4542">
        <v>4540</v>
      </c>
      <c r="Q4542" s="8">
        <f t="shared" si="701"/>
        <v>8.0855459311279299E-2</v>
      </c>
      <c r="R4542" s="8">
        <f t="shared" si="701"/>
        <v>7.9187163266630514E-2</v>
      </c>
      <c r="S4542" s="8">
        <f t="shared" si="701"/>
        <v>8.0015630669674029E-2</v>
      </c>
      <c r="T4542" s="8">
        <f t="shared" si="701"/>
        <v>7.9440876663835633E-2</v>
      </c>
      <c r="W4542">
        <v>4540</v>
      </c>
      <c r="X4542" s="4">
        <f t="shared" si="705"/>
        <v>9.0172407898985646E-2</v>
      </c>
      <c r="Y4542" s="4">
        <f t="shared" si="703"/>
        <v>8.9327134729641683E-2</v>
      </c>
      <c r="Z4542" s="4">
        <f t="shared" si="704"/>
        <v>8.8746512901666089E-2</v>
      </c>
    </row>
    <row r="4543" spans="1:26" x14ac:dyDescent="0.25">
      <c r="A4543" s="16">
        <f t="shared" si="702"/>
        <v>48076</v>
      </c>
      <c r="B4543">
        <f>+'[2]Ejercicio 1'!E4760</f>
        <v>4541</v>
      </c>
      <c r="C4543" s="5">
        <v>8.2357249476623678E-2</v>
      </c>
      <c r="D4543" s="4">
        <f t="shared" si="697"/>
        <v>8.0688881876431223E-2</v>
      </c>
      <c r="E4543" s="6">
        <f t="shared" si="698"/>
        <v>8.1517384692394501E-2</v>
      </c>
      <c r="F4543" s="7">
        <f t="shared" si="699"/>
        <v>8.0942606093089717E-2</v>
      </c>
      <c r="I4543" s="10">
        <v>4541</v>
      </c>
      <c r="J4543" s="8">
        <f t="shared" si="700"/>
        <v>8.385724947662368E-2</v>
      </c>
      <c r="K4543" s="8">
        <f t="shared" si="700"/>
        <v>8.2188881876431225E-2</v>
      </c>
      <c r="L4543" s="8">
        <f t="shared" si="700"/>
        <v>8.3017384692394502E-2</v>
      </c>
      <c r="M4543" s="8">
        <f t="shared" si="700"/>
        <v>8.2442606093089718E-2</v>
      </c>
      <c r="P4543">
        <v>4541</v>
      </c>
      <c r="Q4543" s="8">
        <f t="shared" si="701"/>
        <v>8.0857249476623677E-2</v>
      </c>
      <c r="R4543" s="8">
        <f t="shared" si="701"/>
        <v>7.9188881876431222E-2</v>
      </c>
      <c r="S4543" s="8">
        <f t="shared" si="701"/>
        <v>8.00173846923945E-2</v>
      </c>
      <c r="T4543" s="8">
        <f t="shared" si="701"/>
        <v>7.9442606093089715E-2</v>
      </c>
      <c r="W4543">
        <v>4541</v>
      </c>
      <c r="X4543" s="4">
        <f t="shared" si="705"/>
        <v>9.0175995150916316E-2</v>
      </c>
      <c r="Y4543" s="4">
        <f t="shared" si="703"/>
        <v>8.9330642837715607E-2</v>
      </c>
      <c r="Z4543" s="4">
        <f t="shared" si="704"/>
        <v>8.8749967083118386E-2</v>
      </c>
    </row>
    <row r="4544" spans="1:26" x14ac:dyDescent="0.25">
      <c r="A4544" s="16">
        <f t="shared" si="702"/>
        <v>48077</v>
      </c>
      <c r="B4544">
        <f>+'[2]Ejercicio 1'!E4761</f>
        <v>4542</v>
      </c>
      <c r="C4544" s="5">
        <v>8.2359039641968071E-2</v>
      </c>
      <c r="D4544" s="4">
        <f t="shared" si="697"/>
        <v>8.0690600484738778E-2</v>
      </c>
      <c r="E4544" s="6">
        <f t="shared" si="698"/>
        <v>8.1519138714353387E-2</v>
      </c>
      <c r="F4544" s="7">
        <f t="shared" si="699"/>
        <v>8.0944335521073399E-2</v>
      </c>
      <c r="I4544" s="10">
        <v>4542</v>
      </c>
      <c r="J4544" s="8">
        <f t="shared" si="700"/>
        <v>8.3859039641968072E-2</v>
      </c>
      <c r="K4544" s="8">
        <f t="shared" si="700"/>
        <v>8.2190600484738779E-2</v>
      </c>
      <c r="L4544" s="8">
        <f t="shared" si="700"/>
        <v>8.3019138714353388E-2</v>
      </c>
      <c r="M4544" s="8">
        <f t="shared" si="700"/>
        <v>8.24443355210734E-2</v>
      </c>
      <c r="P4544">
        <v>4542</v>
      </c>
      <c r="Q4544" s="8">
        <f t="shared" si="701"/>
        <v>8.085903964196807E-2</v>
      </c>
      <c r="R4544" s="8">
        <f t="shared" si="701"/>
        <v>7.9190600484738777E-2</v>
      </c>
      <c r="S4544" s="8">
        <f t="shared" si="701"/>
        <v>8.0019138714353386E-2</v>
      </c>
      <c r="T4544" s="8">
        <f t="shared" si="701"/>
        <v>7.9444335521073398E-2</v>
      </c>
      <c r="W4544">
        <v>4542</v>
      </c>
      <c r="X4544" s="4">
        <f t="shared" si="705"/>
        <v>9.0179582404396066E-2</v>
      </c>
      <c r="Y4544" s="4">
        <f t="shared" si="703"/>
        <v>8.9334150944259325E-2</v>
      </c>
      <c r="Z4544" s="4">
        <f t="shared" si="704"/>
        <v>8.875342126144746E-2</v>
      </c>
    </row>
    <row r="4545" spans="1:26" x14ac:dyDescent="0.25">
      <c r="A4545" s="16">
        <f t="shared" si="702"/>
        <v>48078</v>
      </c>
      <c r="B4545">
        <f>+'[2]Ejercicio 1'!E4762</f>
        <v>4543</v>
      </c>
      <c r="C4545" s="5">
        <v>8.236082980731245E-2</v>
      </c>
      <c r="D4545" s="4">
        <f t="shared" si="697"/>
        <v>8.0692319091553166E-2</v>
      </c>
      <c r="E4545" s="6">
        <f t="shared" si="698"/>
        <v>8.1520892735550687E-2</v>
      </c>
      <c r="F4545" s="7">
        <f t="shared" si="699"/>
        <v>8.0946064947786667E-2</v>
      </c>
      <c r="I4545" s="10">
        <v>4543</v>
      </c>
      <c r="J4545" s="8">
        <f t="shared" si="700"/>
        <v>8.3860829807312451E-2</v>
      </c>
      <c r="K4545" s="8">
        <f t="shared" si="700"/>
        <v>8.2192319091553168E-2</v>
      </c>
      <c r="L4545" s="8">
        <f t="shared" si="700"/>
        <v>8.3020892735550689E-2</v>
      </c>
      <c r="M4545" s="8">
        <f t="shared" si="700"/>
        <v>8.2446064947786668E-2</v>
      </c>
      <c r="P4545">
        <v>4543</v>
      </c>
      <c r="Q4545" s="8">
        <f t="shared" si="701"/>
        <v>8.0860829807312448E-2</v>
      </c>
      <c r="R4545" s="8">
        <f t="shared" si="701"/>
        <v>7.9192319091553165E-2</v>
      </c>
      <c r="S4545" s="8">
        <f t="shared" si="701"/>
        <v>8.0020892735550686E-2</v>
      </c>
      <c r="T4545" s="8">
        <f t="shared" si="701"/>
        <v>7.9446064947786665E-2</v>
      </c>
      <c r="W4545">
        <v>4543</v>
      </c>
      <c r="X4545" s="4">
        <f t="shared" si="705"/>
        <v>9.0183169659425355E-2</v>
      </c>
      <c r="Y4545" s="4">
        <f t="shared" si="703"/>
        <v>8.933765904931501E-2</v>
      </c>
      <c r="Z4545" s="4">
        <f t="shared" si="704"/>
        <v>8.87568754357312E-2</v>
      </c>
    </row>
    <row r="4546" spans="1:26" x14ac:dyDescent="0.25">
      <c r="A4546" s="16">
        <f t="shared" si="702"/>
        <v>48079</v>
      </c>
      <c r="B4546">
        <f>+'[2]Ejercicio 1'!E4763</f>
        <v>4544</v>
      </c>
      <c r="C4546" s="5">
        <v>8.2362619972656842E-2</v>
      </c>
      <c r="D4546" s="4">
        <f t="shared" si="697"/>
        <v>8.0694037696874193E-2</v>
      </c>
      <c r="E4546" s="6">
        <f t="shared" si="698"/>
        <v>8.1522646755985514E-2</v>
      </c>
      <c r="F4546" s="7">
        <f t="shared" si="699"/>
        <v>8.0947794373226661E-2</v>
      </c>
      <c r="I4546" s="10">
        <v>4544</v>
      </c>
      <c r="J4546" s="8">
        <f t="shared" si="700"/>
        <v>8.3862619972656843E-2</v>
      </c>
      <c r="K4546" s="8">
        <f t="shared" si="700"/>
        <v>8.2194037696874195E-2</v>
      </c>
      <c r="L4546" s="8">
        <f t="shared" si="700"/>
        <v>8.3022646755985516E-2</v>
      </c>
      <c r="M4546" s="8">
        <f t="shared" ref="M4546:M4609" si="706">F4546+$O$1</f>
        <v>8.2447794373226663E-2</v>
      </c>
      <c r="P4546">
        <v>4544</v>
      </c>
      <c r="Q4546" s="8">
        <f t="shared" si="701"/>
        <v>8.0862619972656841E-2</v>
      </c>
      <c r="R4546" s="8">
        <f t="shared" si="701"/>
        <v>7.9194037696874192E-2</v>
      </c>
      <c r="S4546" s="8">
        <f t="shared" si="701"/>
        <v>8.0022646755985513E-2</v>
      </c>
      <c r="T4546" s="8">
        <f t="shared" ref="T4546:T4609" si="707">F4546-$O$1</f>
        <v>7.944779437322666E-2</v>
      </c>
      <c r="W4546">
        <v>4544</v>
      </c>
      <c r="X4546" s="4">
        <f t="shared" si="705"/>
        <v>9.0186756915993635E-2</v>
      </c>
      <c r="Y4546" s="4">
        <f t="shared" si="703"/>
        <v>8.9341167152794804E-2</v>
      </c>
      <c r="Z4546" s="4">
        <f t="shared" si="704"/>
        <v>8.8760329606888885E-2</v>
      </c>
    </row>
    <row r="4547" spans="1:26" x14ac:dyDescent="0.25">
      <c r="A4547" s="16">
        <f t="shared" si="702"/>
        <v>48080</v>
      </c>
      <c r="B4547">
        <f>+'[2]Ejercicio 1'!E4764</f>
        <v>4545</v>
      </c>
      <c r="C4547" s="5">
        <v>8.2364410138001221E-2</v>
      </c>
      <c r="D4547" s="4">
        <f t="shared" ref="D4547:D4610" si="708">+LN((1+C4547*182/360)^(360/182))</f>
        <v>8.0695756300702054E-2</v>
      </c>
      <c r="E4547" s="6">
        <f t="shared" ref="E4547:E4610" si="709">Equivalencia_Tasas(C4547,182,91)</f>
        <v>8.1524400775658756E-2</v>
      </c>
      <c r="F4547" s="7">
        <f t="shared" ref="F4547:F4610" si="710">Equivalencia_Tasas(C4547,182,28)</f>
        <v>8.0949523797396256E-2</v>
      </c>
      <c r="I4547" s="10">
        <v>4545</v>
      </c>
      <c r="J4547" s="8">
        <f t="shared" ref="J4547:M4610" si="711">C4547+$O$1</f>
        <v>8.3864410138001222E-2</v>
      </c>
      <c r="K4547" s="8">
        <f t="shared" si="711"/>
        <v>8.2195756300702055E-2</v>
      </c>
      <c r="L4547" s="8">
        <f t="shared" si="711"/>
        <v>8.3024400775658758E-2</v>
      </c>
      <c r="M4547" s="8">
        <f t="shared" si="706"/>
        <v>8.2449523797396257E-2</v>
      </c>
      <c r="P4547">
        <v>4545</v>
      </c>
      <c r="Q4547" s="8">
        <f t="shared" ref="Q4547:T4610" si="712">C4547-$O$1</f>
        <v>8.0864410138001219E-2</v>
      </c>
      <c r="R4547" s="8">
        <f t="shared" si="712"/>
        <v>7.9195756300702053E-2</v>
      </c>
      <c r="S4547" s="8">
        <f t="shared" si="712"/>
        <v>8.0024400775658755E-2</v>
      </c>
      <c r="T4547" s="8">
        <f t="shared" si="707"/>
        <v>7.9449523797396254E-2</v>
      </c>
      <c r="W4547">
        <v>4545</v>
      </c>
      <c r="X4547" s="4">
        <f t="shared" si="705"/>
        <v>9.0190344174121986E-2</v>
      </c>
      <c r="Y4547" s="4">
        <f t="shared" si="703"/>
        <v>8.934467525478744E-2</v>
      </c>
      <c r="Z4547" s="4">
        <f t="shared" si="704"/>
        <v>8.8763783774457997E-2</v>
      </c>
    </row>
    <row r="4548" spans="1:26" x14ac:dyDescent="0.25">
      <c r="A4548" s="16">
        <f t="shared" si="702"/>
        <v>48081</v>
      </c>
      <c r="B4548">
        <f>+'[2]Ejercicio 1'!E4765</f>
        <v>4546</v>
      </c>
      <c r="C4548" s="5">
        <v>8.2366200303345613E-2</v>
      </c>
      <c r="D4548" s="4">
        <f t="shared" si="708"/>
        <v>8.0697474903037178E-2</v>
      </c>
      <c r="E4548" s="6">
        <f t="shared" si="709"/>
        <v>8.1526154794570413E-2</v>
      </c>
      <c r="F4548" s="7">
        <f t="shared" si="710"/>
        <v>8.0951253220292577E-2</v>
      </c>
      <c r="I4548" s="10">
        <v>4546</v>
      </c>
      <c r="J4548" s="8">
        <f t="shared" si="711"/>
        <v>8.3866200303345614E-2</v>
      </c>
      <c r="K4548" s="8">
        <f t="shared" si="711"/>
        <v>8.2197474903037179E-2</v>
      </c>
      <c r="L4548" s="8">
        <f t="shared" si="711"/>
        <v>8.3026154794570414E-2</v>
      </c>
      <c r="M4548" s="8">
        <f t="shared" si="706"/>
        <v>8.2451253220292578E-2</v>
      </c>
      <c r="P4548">
        <v>4546</v>
      </c>
      <c r="Q4548" s="8">
        <f t="shared" si="712"/>
        <v>8.0866200303345612E-2</v>
      </c>
      <c r="R4548" s="8">
        <f t="shared" si="712"/>
        <v>7.9197474903037177E-2</v>
      </c>
      <c r="S4548" s="8">
        <f t="shared" si="712"/>
        <v>8.0026154794570412E-2</v>
      </c>
      <c r="T4548" s="8">
        <f t="shared" si="707"/>
        <v>7.9451253220292575E-2</v>
      </c>
      <c r="W4548">
        <v>4546</v>
      </c>
      <c r="X4548" s="4">
        <f t="shared" si="705"/>
        <v>9.0193931433810839E-2</v>
      </c>
      <c r="Y4548" s="4">
        <f t="shared" si="703"/>
        <v>8.934818335524812E-2</v>
      </c>
      <c r="Z4548" s="4">
        <f t="shared" si="704"/>
        <v>8.8767237937976071E-2</v>
      </c>
    </row>
    <row r="4549" spans="1:26" x14ac:dyDescent="0.25">
      <c r="A4549" s="16">
        <f t="shared" ref="A4549:A4612" si="713">+A4548+1</f>
        <v>48082</v>
      </c>
      <c r="B4549">
        <f>+'[2]Ejercicio 1'!E4766</f>
        <v>4547</v>
      </c>
      <c r="C4549" s="5">
        <v>8.2367990468689992E-2</v>
      </c>
      <c r="D4549" s="4">
        <f t="shared" si="708"/>
        <v>8.0699193503878733E-2</v>
      </c>
      <c r="E4549" s="6">
        <f t="shared" si="709"/>
        <v>8.1527908812718722E-2</v>
      </c>
      <c r="F4549" s="7">
        <f t="shared" si="710"/>
        <v>8.0952982641921328E-2</v>
      </c>
      <c r="I4549" s="10">
        <v>4547</v>
      </c>
      <c r="J4549" s="8">
        <f t="shared" si="711"/>
        <v>8.3867990468689993E-2</v>
      </c>
      <c r="K4549" s="8">
        <f t="shared" si="711"/>
        <v>8.2199193503878734E-2</v>
      </c>
      <c r="L4549" s="8">
        <f t="shared" si="711"/>
        <v>8.3027908812718723E-2</v>
      </c>
      <c r="M4549" s="8">
        <f t="shared" si="706"/>
        <v>8.245298264192133E-2</v>
      </c>
      <c r="P4549">
        <v>4547</v>
      </c>
      <c r="Q4549" s="8">
        <f t="shared" si="712"/>
        <v>8.086799046868999E-2</v>
      </c>
      <c r="R4549" s="8">
        <f t="shared" si="712"/>
        <v>7.9199193503878731E-2</v>
      </c>
      <c r="S4549" s="8">
        <f t="shared" si="712"/>
        <v>8.002790881271872E-2</v>
      </c>
      <c r="T4549" s="8">
        <f t="shared" si="707"/>
        <v>7.9452982641921327E-2</v>
      </c>
      <c r="W4549">
        <v>4547</v>
      </c>
      <c r="X4549" s="4">
        <f t="shared" si="705"/>
        <v>9.0197518695038253E-2</v>
      </c>
      <c r="Y4549" s="4">
        <f t="shared" si="703"/>
        <v>8.9351691454133783E-2</v>
      </c>
      <c r="Z4549" s="4">
        <f t="shared" si="704"/>
        <v>8.8770692098379483E-2</v>
      </c>
    </row>
    <row r="4550" spans="1:26" x14ac:dyDescent="0.25">
      <c r="A4550" s="16">
        <f t="shared" si="713"/>
        <v>48083</v>
      </c>
      <c r="B4550">
        <f>+'[2]Ejercicio 1'!E4767</f>
        <v>4548</v>
      </c>
      <c r="C4550" s="5">
        <v>8.2369780634034384E-2</v>
      </c>
      <c r="D4550" s="4">
        <f t="shared" si="708"/>
        <v>8.0700912103226927E-2</v>
      </c>
      <c r="E4550" s="6">
        <f t="shared" si="709"/>
        <v>8.152966283010632E-2</v>
      </c>
      <c r="F4550" s="7">
        <f t="shared" si="710"/>
        <v>8.0954712062273976E-2</v>
      </c>
      <c r="I4550" s="10">
        <v>4548</v>
      </c>
      <c r="J4550" s="8">
        <f t="shared" si="711"/>
        <v>8.3869780634034385E-2</v>
      </c>
      <c r="K4550" s="8">
        <f t="shared" si="711"/>
        <v>8.2200912103226928E-2</v>
      </c>
      <c r="L4550" s="8">
        <f t="shared" si="711"/>
        <v>8.3029662830106321E-2</v>
      </c>
      <c r="M4550" s="8">
        <f t="shared" si="706"/>
        <v>8.2454712062273977E-2</v>
      </c>
      <c r="P4550">
        <v>4548</v>
      </c>
      <c r="Q4550" s="8">
        <f t="shared" si="712"/>
        <v>8.0869780634034383E-2</v>
      </c>
      <c r="R4550" s="8">
        <f t="shared" si="712"/>
        <v>7.9200912103226925E-2</v>
      </c>
      <c r="S4550" s="8">
        <f t="shared" si="712"/>
        <v>8.0029662830106318E-2</v>
      </c>
      <c r="T4550" s="8">
        <f t="shared" si="707"/>
        <v>7.9454712062273974E-2</v>
      </c>
      <c r="W4550">
        <v>4548</v>
      </c>
      <c r="X4550" s="4">
        <f t="shared" si="705"/>
        <v>9.0201105957814748E-2</v>
      </c>
      <c r="Y4550" s="4">
        <f t="shared" si="703"/>
        <v>8.9355199551575337E-2</v>
      </c>
      <c r="Z4550" s="4">
        <f t="shared" si="704"/>
        <v>8.8774146254723296E-2</v>
      </c>
    </row>
    <row r="4551" spans="1:26" x14ac:dyDescent="0.25">
      <c r="A4551" s="16">
        <f t="shared" si="713"/>
        <v>48084</v>
      </c>
      <c r="B4551">
        <f>+'[2]Ejercicio 1'!E4768</f>
        <v>4549</v>
      </c>
      <c r="C4551" s="5">
        <v>8.2371570799378763E-2</v>
      </c>
      <c r="D4551" s="4">
        <f t="shared" si="708"/>
        <v>8.070263070108219E-2</v>
      </c>
      <c r="E4551" s="6">
        <f t="shared" si="709"/>
        <v>8.1531416846731458E-2</v>
      </c>
      <c r="F4551" s="7">
        <f t="shared" si="710"/>
        <v>8.0956441481359054E-2</v>
      </c>
      <c r="I4551" s="10">
        <v>4549</v>
      </c>
      <c r="J4551" s="8">
        <f t="shared" si="711"/>
        <v>8.3871570799378764E-2</v>
      </c>
      <c r="K4551" s="8">
        <f t="shared" si="711"/>
        <v>8.2202630701082191E-2</v>
      </c>
      <c r="L4551" s="8">
        <f t="shared" si="711"/>
        <v>8.303141684673146E-2</v>
      </c>
      <c r="M4551" s="8">
        <f t="shared" si="706"/>
        <v>8.2456441481359055E-2</v>
      </c>
      <c r="P4551">
        <v>4549</v>
      </c>
      <c r="Q4551" s="8">
        <f t="shared" si="712"/>
        <v>8.0871570799378761E-2</v>
      </c>
      <c r="R4551" s="8">
        <f t="shared" si="712"/>
        <v>7.9202630701082188E-2</v>
      </c>
      <c r="S4551" s="8">
        <f t="shared" si="712"/>
        <v>8.0031416846731457E-2</v>
      </c>
      <c r="T4551" s="8">
        <f t="shared" si="707"/>
        <v>7.9456441481359052E-2</v>
      </c>
      <c r="W4551">
        <v>4549</v>
      </c>
      <c r="X4551" s="4">
        <f t="shared" si="705"/>
        <v>9.0204693222141211E-2</v>
      </c>
      <c r="Y4551" s="4">
        <f t="shared" si="703"/>
        <v>8.9358707647441013E-2</v>
      </c>
      <c r="Z4551" s="4">
        <f t="shared" si="704"/>
        <v>8.8777600407949589E-2</v>
      </c>
    </row>
    <row r="4552" spans="1:26" x14ac:dyDescent="0.25">
      <c r="A4552" s="16">
        <f t="shared" si="713"/>
        <v>48085</v>
      </c>
      <c r="B4552">
        <f>+'[2]Ejercicio 1'!E4769</f>
        <v>4550</v>
      </c>
      <c r="C4552" s="5">
        <v>8.2373360964723155E-2</v>
      </c>
      <c r="D4552" s="4">
        <f t="shared" si="708"/>
        <v>8.0704349297444092E-2</v>
      </c>
      <c r="E4552" s="6">
        <f t="shared" si="709"/>
        <v>8.1533170862594123E-2</v>
      </c>
      <c r="F4552" s="7">
        <f t="shared" si="710"/>
        <v>8.0958170899170873E-2</v>
      </c>
      <c r="I4552" s="10">
        <v>4550</v>
      </c>
      <c r="J4552" s="8">
        <f t="shared" si="711"/>
        <v>8.3873360964723156E-2</v>
      </c>
      <c r="K4552" s="8">
        <f t="shared" si="711"/>
        <v>8.2204349297444093E-2</v>
      </c>
      <c r="L4552" s="8">
        <f t="shared" si="711"/>
        <v>8.3033170862594124E-2</v>
      </c>
      <c r="M4552" s="8">
        <f t="shared" si="706"/>
        <v>8.2458170899170874E-2</v>
      </c>
      <c r="P4552">
        <v>4550</v>
      </c>
      <c r="Q4552" s="8">
        <f t="shared" si="712"/>
        <v>8.0873360964723154E-2</v>
      </c>
      <c r="R4552" s="8">
        <f t="shared" si="712"/>
        <v>7.920434929744409E-2</v>
      </c>
      <c r="S4552" s="8">
        <f t="shared" si="712"/>
        <v>8.0033170862594122E-2</v>
      </c>
      <c r="T4552" s="8">
        <f t="shared" si="707"/>
        <v>7.9458170899170871E-2</v>
      </c>
      <c r="W4552">
        <v>4550</v>
      </c>
      <c r="X4552" s="4">
        <f t="shared" si="705"/>
        <v>9.0208280488006665E-2</v>
      </c>
      <c r="Y4552" s="4">
        <f t="shared" si="703"/>
        <v>8.936221574177472E-2</v>
      </c>
      <c r="Z4552" s="4">
        <f t="shared" si="704"/>
        <v>8.8781054557590194E-2</v>
      </c>
    </row>
    <row r="4553" spans="1:26" x14ac:dyDescent="0.25">
      <c r="A4553" s="16">
        <f t="shared" si="713"/>
        <v>48086</v>
      </c>
      <c r="B4553">
        <f>+'[2]Ejercicio 1'!E4770</f>
        <v>4551</v>
      </c>
      <c r="C4553" s="5">
        <v>8.2375151130067534E-2</v>
      </c>
      <c r="D4553" s="4">
        <f t="shared" si="708"/>
        <v>8.0706067892312661E-2</v>
      </c>
      <c r="E4553" s="6">
        <f t="shared" si="709"/>
        <v>8.1534924877695189E-2</v>
      </c>
      <c r="F4553" s="7">
        <f t="shared" si="710"/>
        <v>8.0959900315712277E-2</v>
      </c>
      <c r="I4553" s="10">
        <v>4551</v>
      </c>
      <c r="J4553" s="8">
        <f t="shared" si="711"/>
        <v>8.3875151130067535E-2</v>
      </c>
      <c r="K4553" s="8">
        <f t="shared" si="711"/>
        <v>8.2206067892312662E-2</v>
      </c>
      <c r="L4553" s="8">
        <f t="shared" si="711"/>
        <v>8.303492487769519E-2</v>
      </c>
      <c r="M4553" s="8">
        <f t="shared" si="706"/>
        <v>8.2459900315712278E-2</v>
      </c>
      <c r="P4553">
        <v>4551</v>
      </c>
      <c r="Q4553" s="8">
        <f t="shared" si="712"/>
        <v>8.0875151130067532E-2</v>
      </c>
      <c r="R4553" s="8">
        <f t="shared" si="712"/>
        <v>7.9206067892312659E-2</v>
      </c>
      <c r="S4553" s="8">
        <f t="shared" si="712"/>
        <v>8.0034924877695188E-2</v>
      </c>
      <c r="T4553" s="8">
        <f t="shared" si="707"/>
        <v>7.9459900315712276E-2</v>
      </c>
      <c r="W4553">
        <v>4551</v>
      </c>
      <c r="X4553" s="4">
        <f t="shared" si="705"/>
        <v>9.021186775543176E-2</v>
      </c>
      <c r="Y4553" s="4">
        <f t="shared" si="703"/>
        <v>8.936572383457822E-2</v>
      </c>
      <c r="Z4553" s="4">
        <f t="shared" si="704"/>
        <v>8.8784508703639381E-2</v>
      </c>
    </row>
    <row r="4554" spans="1:26" x14ac:dyDescent="0.25">
      <c r="A4554" s="16">
        <f t="shared" si="713"/>
        <v>48087</v>
      </c>
      <c r="B4554">
        <f>+'[2]Ejercicio 1'!E4771</f>
        <v>4552</v>
      </c>
      <c r="C4554" s="5">
        <v>8.2376941295411926E-2</v>
      </c>
      <c r="D4554" s="4">
        <f t="shared" si="708"/>
        <v>8.0707786485688687E-2</v>
      </c>
      <c r="E4554" s="6">
        <f t="shared" si="709"/>
        <v>8.1536678892034684E-2</v>
      </c>
      <c r="F4554" s="7">
        <f t="shared" si="710"/>
        <v>8.0961629730980408E-2</v>
      </c>
      <c r="I4554" s="10">
        <v>4552</v>
      </c>
      <c r="J4554" s="8">
        <f t="shared" si="711"/>
        <v>8.3876941295411928E-2</v>
      </c>
      <c r="K4554" s="8">
        <f t="shared" si="711"/>
        <v>8.2207786485688689E-2</v>
      </c>
      <c r="L4554" s="8">
        <f t="shared" si="711"/>
        <v>8.3036678892034685E-2</v>
      </c>
      <c r="M4554" s="8">
        <f t="shared" si="706"/>
        <v>8.246162973098041E-2</v>
      </c>
      <c r="P4554">
        <v>4552</v>
      </c>
      <c r="Q4554" s="8">
        <f t="shared" si="712"/>
        <v>8.0876941295411925E-2</v>
      </c>
      <c r="R4554" s="8">
        <f t="shared" si="712"/>
        <v>7.9207786485688686E-2</v>
      </c>
      <c r="S4554" s="8">
        <f t="shared" si="712"/>
        <v>8.0036678892034682E-2</v>
      </c>
      <c r="T4554" s="8">
        <f t="shared" si="707"/>
        <v>7.9461629730980407E-2</v>
      </c>
      <c r="W4554">
        <v>4552</v>
      </c>
      <c r="X4554" s="4">
        <f t="shared" si="705"/>
        <v>9.0215455024417357E-2</v>
      </c>
      <c r="Y4554" s="4">
        <f t="shared" si="703"/>
        <v>8.9369231925893675E-2</v>
      </c>
      <c r="Z4554" s="4">
        <f t="shared" si="704"/>
        <v>8.8787962845640375E-2</v>
      </c>
    </row>
    <row r="4555" spans="1:26" x14ac:dyDescent="0.25">
      <c r="A4555" s="16">
        <f t="shared" si="713"/>
        <v>48088</v>
      </c>
      <c r="B4555">
        <f>+'[2]Ejercicio 1'!E4772</f>
        <v>4553</v>
      </c>
      <c r="C4555" s="5">
        <v>8.2378731460756305E-2</v>
      </c>
      <c r="D4555" s="4">
        <f t="shared" si="708"/>
        <v>8.0709505077570978E-2</v>
      </c>
      <c r="E4555" s="6">
        <f t="shared" si="709"/>
        <v>8.1538432905611705E-2</v>
      </c>
      <c r="F4555" s="7">
        <f t="shared" si="710"/>
        <v>8.0963359144978125E-2</v>
      </c>
      <c r="I4555" s="10">
        <v>4553</v>
      </c>
      <c r="J4555" s="8">
        <f t="shared" si="711"/>
        <v>8.3878731460756306E-2</v>
      </c>
      <c r="K4555" s="8">
        <f t="shared" si="711"/>
        <v>8.220950507757098E-2</v>
      </c>
      <c r="L4555" s="8">
        <f t="shared" si="711"/>
        <v>8.3038432905611706E-2</v>
      </c>
      <c r="M4555" s="8">
        <f t="shared" si="706"/>
        <v>8.2463359144978127E-2</v>
      </c>
      <c r="P4555">
        <v>4553</v>
      </c>
      <c r="Q4555" s="8">
        <f t="shared" si="712"/>
        <v>8.0878731460756303E-2</v>
      </c>
      <c r="R4555" s="8">
        <f t="shared" si="712"/>
        <v>7.9209505077570977E-2</v>
      </c>
      <c r="S4555" s="8">
        <f t="shared" si="712"/>
        <v>8.0038432905611703E-2</v>
      </c>
      <c r="T4555" s="8">
        <f t="shared" si="707"/>
        <v>7.9463359144978124E-2</v>
      </c>
      <c r="W4555">
        <v>4553</v>
      </c>
      <c r="X4555" s="4">
        <f t="shared" si="705"/>
        <v>9.0219042294941501E-2</v>
      </c>
      <c r="Y4555" s="4">
        <f t="shared" si="703"/>
        <v>8.9372740015634139E-2</v>
      </c>
      <c r="Z4555" s="4">
        <f t="shared" si="704"/>
        <v>8.8791416984518159E-2</v>
      </c>
    </row>
    <row r="4556" spans="1:26" x14ac:dyDescent="0.25">
      <c r="A4556" s="16">
        <f t="shared" si="713"/>
        <v>48089</v>
      </c>
      <c r="B4556">
        <f>+'[2]Ejercicio 1'!E4773</f>
        <v>4554</v>
      </c>
      <c r="C4556" s="5">
        <v>8.2380521626100683E-2</v>
      </c>
      <c r="D4556" s="4">
        <f t="shared" si="708"/>
        <v>8.0711223667960116E-2</v>
      </c>
      <c r="E4556" s="6">
        <f t="shared" si="709"/>
        <v>8.1540186918427127E-2</v>
      </c>
      <c r="F4556" s="7">
        <f t="shared" si="710"/>
        <v>8.0965088557705442E-2</v>
      </c>
      <c r="I4556" s="10">
        <v>4554</v>
      </c>
      <c r="J4556" s="8">
        <f t="shared" si="711"/>
        <v>8.3880521626100685E-2</v>
      </c>
      <c r="K4556" s="8">
        <f t="shared" si="711"/>
        <v>8.2211223667960118E-2</v>
      </c>
      <c r="L4556" s="8">
        <f t="shared" si="711"/>
        <v>8.3040186918427128E-2</v>
      </c>
      <c r="M4556" s="8">
        <f t="shared" si="706"/>
        <v>8.2465088557705443E-2</v>
      </c>
      <c r="P4556">
        <v>4554</v>
      </c>
      <c r="Q4556" s="8">
        <f t="shared" si="712"/>
        <v>8.0880521626100682E-2</v>
      </c>
      <c r="R4556" s="8">
        <f t="shared" si="712"/>
        <v>7.9211223667960115E-2</v>
      </c>
      <c r="S4556" s="8">
        <f t="shared" si="712"/>
        <v>8.0040186918427125E-2</v>
      </c>
      <c r="T4556" s="8">
        <f t="shared" si="707"/>
        <v>7.9465088557705441E-2</v>
      </c>
      <c r="W4556">
        <v>4554</v>
      </c>
      <c r="X4556" s="4">
        <f t="shared" si="705"/>
        <v>9.022262956701517E-2</v>
      </c>
      <c r="Y4556" s="4">
        <f t="shared" si="703"/>
        <v>8.9376248103929606E-2</v>
      </c>
      <c r="Z4556" s="4">
        <f t="shared" si="704"/>
        <v>8.8794871119815946E-2</v>
      </c>
    </row>
    <row r="4557" spans="1:26" x14ac:dyDescent="0.25">
      <c r="A4557" s="16">
        <f t="shared" si="713"/>
        <v>48090</v>
      </c>
      <c r="B4557">
        <f>+'[2]Ejercicio 1'!E4774</f>
        <v>4555</v>
      </c>
      <c r="C4557" s="5">
        <v>8.2382311791445076E-2</v>
      </c>
      <c r="D4557" s="4">
        <f t="shared" si="708"/>
        <v>8.0712942256855935E-2</v>
      </c>
      <c r="E4557" s="6">
        <f t="shared" si="709"/>
        <v>8.1541940930480089E-2</v>
      </c>
      <c r="F4557" s="7">
        <f t="shared" si="710"/>
        <v>8.0966817969159485E-2</v>
      </c>
      <c r="I4557" s="10">
        <v>4555</v>
      </c>
      <c r="J4557" s="8">
        <f t="shared" si="711"/>
        <v>8.3882311791445077E-2</v>
      </c>
      <c r="K4557" s="8">
        <f t="shared" si="711"/>
        <v>8.2212942256855936E-2</v>
      </c>
      <c r="L4557" s="8">
        <f t="shared" si="711"/>
        <v>8.304194093048009E-2</v>
      </c>
      <c r="M4557" s="8">
        <f t="shared" si="706"/>
        <v>8.2466817969159487E-2</v>
      </c>
      <c r="P4557">
        <v>4555</v>
      </c>
      <c r="Q4557" s="8">
        <f t="shared" si="712"/>
        <v>8.0882311791445075E-2</v>
      </c>
      <c r="R4557" s="8">
        <f t="shared" si="712"/>
        <v>7.9212942256855934E-2</v>
      </c>
      <c r="S4557" s="8">
        <f t="shared" si="712"/>
        <v>8.0041940930480088E-2</v>
      </c>
      <c r="T4557" s="8">
        <f t="shared" si="707"/>
        <v>7.9466817969159484E-2</v>
      </c>
      <c r="W4557">
        <v>4555</v>
      </c>
      <c r="X4557" s="4">
        <f t="shared" si="705"/>
        <v>9.0226216840637946E-2</v>
      </c>
      <c r="Y4557" s="4">
        <f t="shared" si="703"/>
        <v>8.9379756190607021E-2</v>
      </c>
      <c r="Z4557" s="4">
        <f t="shared" si="704"/>
        <v>8.8798325251519469E-2</v>
      </c>
    </row>
    <row r="4558" spans="1:26" x14ac:dyDescent="0.25">
      <c r="A4558" s="16">
        <f t="shared" si="713"/>
        <v>48091</v>
      </c>
      <c r="B4558">
        <f>+'[2]Ejercicio 1'!E4775</f>
        <v>4556</v>
      </c>
      <c r="C4558" s="5">
        <v>8.2384101956789454E-2</v>
      </c>
      <c r="D4558" s="4">
        <f t="shared" si="708"/>
        <v>8.0714660844258823E-2</v>
      </c>
      <c r="E4558" s="6">
        <f t="shared" si="709"/>
        <v>8.1543694941771466E-2</v>
      </c>
      <c r="F4558" s="7">
        <f t="shared" si="710"/>
        <v>8.0968547379343114E-2</v>
      </c>
      <c r="I4558" s="10">
        <v>4556</v>
      </c>
      <c r="J4558" s="8">
        <f t="shared" si="711"/>
        <v>8.3884101956789456E-2</v>
      </c>
      <c r="K4558" s="8">
        <f t="shared" si="711"/>
        <v>8.2214660844258824E-2</v>
      </c>
      <c r="L4558" s="8">
        <f t="shared" si="711"/>
        <v>8.3043694941771468E-2</v>
      </c>
      <c r="M4558" s="8">
        <f t="shared" si="706"/>
        <v>8.2468547379343116E-2</v>
      </c>
      <c r="P4558">
        <v>4556</v>
      </c>
      <c r="Q4558" s="8">
        <f t="shared" si="712"/>
        <v>8.0884101956789453E-2</v>
      </c>
      <c r="R4558" s="8">
        <f t="shared" si="712"/>
        <v>7.9214660844258822E-2</v>
      </c>
      <c r="S4558" s="8">
        <f t="shared" si="712"/>
        <v>8.0043694941771465E-2</v>
      </c>
      <c r="T4558" s="8">
        <f t="shared" si="707"/>
        <v>7.9468547379343113E-2</v>
      </c>
      <c r="W4558">
        <v>4556</v>
      </c>
      <c r="X4558" s="4">
        <f t="shared" si="705"/>
        <v>9.02298041157997E-2</v>
      </c>
      <c r="Y4558" s="4">
        <f t="shared" si="703"/>
        <v>8.938326427579639E-2</v>
      </c>
      <c r="Z4558" s="4">
        <f t="shared" si="704"/>
        <v>8.8801779379177645E-2</v>
      </c>
    </row>
    <row r="4559" spans="1:26" x14ac:dyDescent="0.25">
      <c r="A4559" s="16">
        <f t="shared" si="713"/>
        <v>48092</v>
      </c>
      <c r="B4559">
        <f>+'[2]Ejercicio 1'!E4776</f>
        <v>4557</v>
      </c>
      <c r="C4559" s="5">
        <v>8.2385892122133847E-2</v>
      </c>
      <c r="D4559" s="4">
        <f t="shared" si="708"/>
        <v>8.0716379430168378E-2</v>
      </c>
      <c r="E4559" s="6">
        <f t="shared" si="709"/>
        <v>8.154544895230037E-2</v>
      </c>
      <c r="F4559" s="7">
        <f t="shared" si="710"/>
        <v>8.0970276788256329E-2</v>
      </c>
      <c r="I4559" s="10">
        <v>4557</v>
      </c>
      <c r="J4559" s="8">
        <f t="shared" si="711"/>
        <v>8.3885892122133848E-2</v>
      </c>
      <c r="K4559" s="8">
        <f t="shared" si="711"/>
        <v>8.2216379430168379E-2</v>
      </c>
      <c r="L4559" s="8">
        <f t="shared" si="711"/>
        <v>8.3045448952300371E-2</v>
      </c>
      <c r="M4559" s="8">
        <f t="shared" si="706"/>
        <v>8.247027678825633E-2</v>
      </c>
      <c r="P4559">
        <v>4557</v>
      </c>
      <c r="Q4559" s="8">
        <f t="shared" si="712"/>
        <v>8.0885892122133846E-2</v>
      </c>
      <c r="R4559" s="8">
        <f t="shared" si="712"/>
        <v>7.9216379430168377E-2</v>
      </c>
      <c r="S4559" s="8">
        <f t="shared" si="712"/>
        <v>8.0045448952300369E-2</v>
      </c>
      <c r="T4559" s="8">
        <f t="shared" si="707"/>
        <v>7.9470276788256328E-2</v>
      </c>
      <c r="W4559">
        <v>4557</v>
      </c>
      <c r="X4559" s="4">
        <f t="shared" si="705"/>
        <v>9.0233391392521525E-2</v>
      </c>
      <c r="Y4559" s="4">
        <f t="shared" si="703"/>
        <v>8.938677235940988E-2</v>
      </c>
      <c r="Z4559" s="4">
        <f t="shared" si="704"/>
        <v>8.8805233504175102E-2</v>
      </c>
    </row>
    <row r="4560" spans="1:26" x14ac:dyDescent="0.25">
      <c r="A4560" s="16">
        <f t="shared" si="713"/>
        <v>48093</v>
      </c>
      <c r="B4560">
        <f>+'[2]Ejercicio 1'!E4777</f>
        <v>4558</v>
      </c>
      <c r="C4560" s="5">
        <v>8.2387682287478226E-2</v>
      </c>
      <c r="D4560" s="4">
        <f t="shared" si="708"/>
        <v>8.0718098014585224E-2</v>
      </c>
      <c r="E4560" s="6">
        <f t="shared" si="709"/>
        <v>8.1547202962068577E-2</v>
      </c>
      <c r="F4560" s="7">
        <f t="shared" si="710"/>
        <v>8.0972006195899143E-2</v>
      </c>
      <c r="I4560" s="10">
        <v>4558</v>
      </c>
      <c r="J4560" s="8">
        <f t="shared" si="711"/>
        <v>8.3887682287478227E-2</v>
      </c>
      <c r="K4560" s="8">
        <f t="shared" si="711"/>
        <v>8.2218098014585225E-2</v>
      </c>
      <c r="L4560" s="8">
        <f t="shared" si="711"/>
        <v>8.3047202962068578E-2</v>
      </c>
      <c r="M4560" s="8">
        <f t="shared" si="706"/>
        <v>8.2472006195899145E-2</v>
      </c>
      <c r="P4560">
        <v>4558</v>
      </c>
      <c r="Q4560" s="8">
        <f t="shared" si="712"/>
        <v>8.0887682287478224E-2</v>
      </c>
      <c r="R4560" s="8">
        <f t="shared" si="712"/>
        <v>7.9218098014585223E-2</v>
      </c>
      <c r="S4560" s="8">
        <f t="shared" si="712"/>
        <v>8.0047202962068575E-2</v>
      </c>
      <c r="T4560" s="8">
        <f t="shared" si="707"/>
        <v>7.9472006195899142E-2</v>
      </c>
      <c r="W4560">
        <v>4558</v>
      </c>
      <c r="X4560" s="4">
        <f t="shared" si="705"/>
        <v>9.0236978670803866E-2</v>
      </c>
      <c r="Y4560" s="4">
        <f t="shared" si="703"/>
        <v>8.9390280441623171E-2</v>
      </c>
      <c r="Z4560" s="4">
        <f t="shared" si="704"/>
        <v>8.8808687625124366E-2</v>
      </c>
    </row>
    <row r="4561" spans="1:26" x14ac:dyDescent="0.25">
      <c r="A4561" s="16">
        <f t="shared" si="713"/>
        <v>48094</v>
      </c>
      <c r="B4561">
        <f>+'[2]Ejercicio 1'!E4778</f>
        <v>4559</v>
      </c>
      <c r="C4561" s="5">
        <v>8.2389472452822618E-2</v>
      </c>
      <c r="D4561" s="4">
        <f t="shared" si="708"/>
        <v>8.0719816597508334E-2</v>
      </c>
      <c r="E4561" s="6">
        <f t="shared" si="709"/>
        <v>8.1548956971073422E-2</v>
      </c>
      <c r="F4561" s="7">
        <f t="shared" si="710"/>
        <v>8.0973735602265826E-2</v>
      </c>
      <c r="I4561" s="10">
        <v>4559</v>
      </c>
      <c r="J4561" s="8">
        <f t="shared" si="711"/>
        <v>8.3889472452822619E-2</v>
      </c>
      <c r="K4561" s="8">
        <f t="shared" si="711"/>
        <v>8.2219816597508336E-2</v>
      </c>
      <c r="L4561" s="8">
        <f t="shared" si="711"/>
        <v>8.3048956971073423E-2</v>
      </c>
      <c r="M4561" s="8">
        <f t="shared" si="706"/>
        <v>8.2473735602265827E-2</v>
      </c>
      <c r="P4561">
        <v>4559</v>
      </c>
      <c r="Q4561" s="8">
        <f t="shared" si="712"/>
        <v>8.0889472452822617E-2</v>
      </c>
      <c r="R4561" s="8">
        <f t="shared" si="712"/>
        <v>7.9219816597508333E-2</v>
      </c>
      <c r="S4561" s="8">
        <f t="shared" si="712"/>
        <v>8.0048956971073421E-2</v>
      </c>
      <c r="T4561" s="8">
        <f t="shared" si="707"/>
        <v>7.9473735602265824E-2</v>
      </c>
      <c r="W4561">
        <v>4559</v>
      </c>
      <c r="X4561" s="4">
        <f t="shared" si="705"/>
        <v>9.024056595062474E-2</v>
      </c>
      <c r="Y4561" s="4">
        <f t="shared" si="703"/>
        <v>8.93937885221745E-2</v>
      </c>
      <c r="Z4561" s="4">
        <f t="shared" si="704"/>
        <v>8.8812141742019735E-2</v>
      </c>
    </row>
    <row r="4562" spans="1:26" x14ac:dyDescent="0.25">
      <c r="A4562" s="16">
        <f t="shared" si="713"/>
        <v>48095</v>
      </c>
      <c r="B4562">
        <f>+'[2]Ejercicio 1'!E4779</f>
        <v>4560</v>
      </c>
      <c r="C4562" s="5">
        <v>8.2391262618166997E-2</v>
      </c>
      <c r="D4562" s="4">
        <f t="shared" si="708"/>
        <v>8.0721535178938528E-2</v>
      </c>
      <c r="E4562" s="6">
        <f t="shared" si="709"/>
        <v>8.1550710979316696E-2</v>
      </c>
      <c r="F4562" s="7">
        <f t="shared" si="710"/>
        <v>8.0975465007364952E-2</v>
      </c>
      <c r="I4562" s="10">
        <v>4560</v>
      </c>
      <c r="J4562" s="8">
        <f t="shared" si="711"/>
        <v>8.3891262618166998E-2</v>
      </c>
      <c r="K4562" s="8">
        <f t="shared" si="711"/>
        <v>8.2221535178938529E-2</v>
      </c>
      <c r="L4562" s="8">
        <f t="shared" si="711"/>
        <v>8.3050710979316697E-2</v>
      </c>
      <c r="M4562" s="8">
        <f t="shared" si="706"/>
        <v>8.2475465007364954E-2</v>
      </c>
      <c r="P4562">
        <v>4560</v>
      </c>
      <c r="Q4562" s="8">
        <f t="shared" si="712"/>
        <v>8.0891262618166995E-2</v>
      </c>
      <c r="R4562" s="8">
        <f t="shared" si="712"/>
        <v>7.9221535178938526E-2</v>
      </c>
      <c r="S4562" s="8">
        <f t="shared" si="712"/>
        <v>8.0050710979316694E-2</v>
      </c>
      <c r="T4562" s="8">
        <f t="shared" si="707"/>
        <v>7.9475465007364951E-2</v>
      </c>
      <c r="W4562">
        <v>4560</v>
      </c>
      <c r="X4562" s="4">
        <f t="shared" si="705"/>
        <v>9.0244153231995167E-2</v>
      </c>
      <c r="Y4562" s="4">
        <f t="shared" si="703"/>
        <v>8.9397296601279944E-2</v>
      </c>
      <c r="Z4562" s="4">
        <f t="shared" si="704"/>
        <v>8.8815595856257215E-2</v>
      </c>
    </row>
    <row r="4563" spans="1:26" x14ac:dyDescent="0.25">
      <c r="A4563" s="16">
        <f t="shared" si="713"/>
        <v>48096</v>
      </c>
      <c r="B4563">
        <f>+'[2]Ejercicio 1'!E4780</f>
        <v>4561</v>
      </c>
      <c r="C4563" s="5">
        <v>8.2393052783511389E-2</v>
      </c>
      <c r="D4563" s="4">
        <f t="shared" si="708"/>
        <v>8.0723253758875388E-2</v>
      </c>
      <c r="E4563" s="6">
        <f t="shared" si="709"/>
        <v>8.155246498679837E-2</v>
      </c>
      <c r="F4563" s="7">
        <f t="shared" si="710"/>
        <v>8.0977194411190806E-2</v>
      </c>
      <c r="I4563" s="10">
        <v>4561</v>
      </c>
      <c r="J4563" s="8">
        <f t="shared" si="711"/>
        <v>8.389305278351139E-2</v>
      </c>
      <c r="K4563" s="8">
        <f t="shared" si="711"/>
        <v>8.2223253758875389E-2</v>
      </c>
      <c r="L4563" s="8">
        <f t="shared" si="711"/>
        <v>8.3052464986798372E-2</v>
      </c>
      <c r="M4563" s="8">
        <f t="shared" si="706"/>
        <v>8.2477194411190807E-2</v>
      </c>
      <c r="P4563">
        <v>4561</v>
      </c>
      <c r="Q4563" s="8">
        <f t="shared" si="712"/>
        <v>8.0893052783511388E-2</v>
      </c>
      <c r="R4563" s="8">
        <f t="shared" si="712"/>
        <v>7.9223253758875387E-2</v>
      </c>
      <c r="S4563" s="8">
        <f t="shared" si="712"/>
        <v>8.0052464986798369E-2</v>
      </c>
      <c r="T4563" s="8">
        <f t="shared" si="707"/>
        <v>7.9477194411190805E-2</v>
      </c>
      <c r="W4563">
        <v>4561</v>
      </c>
      <c r="X4563" s="4">
        <f t="shared" si="705"/>
        <v>9.0247740514914673E-2</v>
      </c>
      <c r="Y4563" s="4">
        <f t="shared" si="703"/>
        <v>8.9400804678812146E-2</v>
      </c>
      <c r="Z4563" s="4">
        <f t="shared" si="704"/>
        <v>8.8819049965981181E-2</v>
      </c>
    </row>
    <row r="4564" spans="1:26" x14ac:dyDescent="0.25">
      <c r="A4564" s="16">
        <f t="shared" si="713"/>
        <v>48097</v>
      </c>
      <c r="B4564">
        <f>+'[2]Ejercicio 1'!E4781</f>
        <v>4562</v>
      </c>
      <c r="C4564" s="5">
        <v>8.2394842948855768E-2</v>
      </c>
      <c r="D4564" s="4">
        <f t="shared" si="708"/>
        <v>8.0724972337319151E-2</v>
      </c>
      <c r="E4564" s="6">
        <f t="shared" si="709"/>
        <v>8.1554218993517572E-2</v>
      </c>
      <c r="F4564" s="7">
        <f t="shared" si="710"/>
        <v>8.0978923813746259E-2</v>
      </c>
      <c r="I4564" s="10">
        <v>4562</v>
      </c>
      <c r="J4564" s="8">
        <f t="shared" si="711"/>
        <v>8.3894842948855769E-2</v>
      </c>
      <c r="K4564" s="8">
        <f t="shared" si="711"/>
        <v>8.2224972337319152E-2</v>
      </c>
      <c r="L4564" s="8">
        <f t="shared" si="711"/>
        <v>8.3054218993517573E-2</v>
      </c>
      <c r="M4564" s="8">
        <f t="shared" si="706"/>
        <v>8.247892381374626E-2</v>
      </c>
      <c r="P4564">
        <v>4562</v>
      </c>
      <c r="Q4564" s="8">
        <f t="shared" si="712"/>
        <v>8.0894842948855766E-2</v>
      </c>
      <c r="R4564" s="8">
        <f t="shared" si="712"/>
        <v>7.9224972337319149E-2</v>
      </c>
      <c r="S4564" s="8">
        <f t="shared" si="712"/>
        <v>8.005421899351757E-2</v>
      </c>
      <c r="T4564" s="8">
        <f t="shared" si="707"/>
        <v>7.9478923813746258E-2</v>
      </c>
      <c r="W4564">
        <v>4562</v>
      </c>
      <c r="X4564" s="4">
        <f t="shared" si="705"/>
        <v>9.0251327799384148E-2</v>
      </c>
      <c r="Y4564" s="4">
        <f t="shared" si="703"/>
        <v>8.9404312754856316E-2</v>
      </c>
      <c r="Z4564" s="4">
        <f t="shared" si="704"/>
        <v>8.8822504072581923E-2</v>
      </c>
    </row>
    <row r="4565" spans="1:26" x14ac:dyDescent="0.25">
      <c r="A4565" s="16">
        <f t="shared" si="713"/>
        <v>48098</v>
      </c>
      <c r="B4565">
        <f>+'[2]Ejercicio 1'!E4782</f>
        <v>4563</v>
      </c>
      <c r="C4565" s="5">
        <v>8.239663311420016E-2</v>
      </c>
      <c r="D4565" s="4">
        <f t="shared" si="708"/>
        <v>8.0726690914269594E-2</v>
      </c>
      <c r="E4565" s="6">
        <f t="shared" si="709"/>
        <v>8.1555972999475201E-2</v>
      </c>
      <c r="F4565" s="7">
        <f t="shared" si="710"/>
        <v>8.0980653215031298E-2</v>
      </c>
      <c r="I4565" s="10">
        <v>4563</v>
      </c>
      <c r="J4565" s="8">
        <f t="shared" si="711"/>
        <v>8.3896633114200161E-2</v>
      </c>
      <c r="K4565" s="8">
        <f t="shared" si="711"/>
        <v>8.2226690914269596E-2</v>
      </c>
      <c r="L4565" s="8">
        <f t="shared" si="711"/>
        <v>8.3055972999475203E-2</v>
      </c>
      <c r="M4565" s="8">
        <f t="shared" si="706"/>
        <v>8.2480653215031299E-2</v>
      </c>
      <c r="P4565">
        <v>4563</v>
      </c>
      <c r="Q4565" s="8">
        <f t="shared" si="712"/>
        <v>8.0896633114200159E-2</v>
      </c>
      <c r="R4565" s="8">
        <f t="shared" si="712"/>
        <v>7.9226690914269593E-2</v>
      </c>
      <c r="S4565" s="8">
        <f t="shared" si="712"/>
        <v>8.00559729994752E-2</v>
      </c>
      <c r="T4565" s="8">
        <f t="shared" si="707"/>
        <v>7.9480653215031297E-2</v>
      </c>
      <c r="W4565">
        <v>4563</v>
      </c>
      <c r="X4565" s="4">
        <f t="shared" si="705"/>
        <v>9.0254915085392171E-2</v>
      </c>
      <c r="Y4565" s="4">
        <f t="shared" si="703"/>
        <v>8.9407820829325468E-2</v>
      </c>
      <c r="Z4565" s="4">
        <f t="shared" si="704"/>
        <v>8.88259581760623E-2</v>
      </c>
    </row>
    <row r="4566" spans="1:26" x14ac:dyDescent="0.25">
      <c r="A4566" s="16">
        <f t="shared" si="713"/>
        <v>48099</v>
      </c>
      <c r="B4566">
        <f>+'[2]Ejercicio 1'!E4783</f>
        <v>4564</v>
      </c>
      <c r="C4566" s="5">
        <v>8.2398423279544539E-2</v>
      </c>
      <c r="D4566" s="4">
        <f t="shared" si="708"/>
        <v>8.0728409489727537E-2</v>
      </c>
      <c r="E4566" s="6">
        <f t="shared" si="709"/>
        <v>8.1557727004670344E-2</v>
      </c>
      <c r="F4566" s="7">
        <f t="shared" si="710"/>
        <v>8.0982382615043064E-2</v>
      </c>
      <c r="I4566" s="10">
        <v>4564</v>
      </c>
      <c r="J4566" s="8">
        <f t="shared" si="711"/>
        <v>8.389842327954454E-2</v>
      </c>
      <c r="K4566" s="8">
        <f t="shared" si="711"/>
        <v>8.2228409489727539E-2</v>
      </c>
      <c r="L4566" s="8">
        <f t="shared" si="711"/>
        <v>8.3057727004670345E-2</v>
      </c>
      <c r="M4566" s="8">
        <f t="shared" si="706"/>
        <v>8.2482382615043065E-2</v>
      </c>
      <c r="P4566">
        <v>4564</v>
      </c>
      <c r="Q4566" s="8">
        <f t="shared" si="712"/>
        <v>8.0898423279544537E-2</v>
      </c>
      <c r="R4566" s="8">
        <f t="shared" si="712"/>
        <v>7.9228409489727536E-2</v>
      </c>
      <c r="S4566" s="8">
        <f t="shared" si="712"/>
        <v>8.0057727004670343E-2</v>
      </c>
      <c r="T4566" s="8">
        <f t="shared" si="707"/>
        <v>7.9482382615043062E-2</v>
      </c>
      <c r="W4566">
        <v>4564</v>
      </c>
      <c r="X4566" s="4">
        <f t="shared" si="705"/>
        <v>9.0258502372970811E-2</v>
      </c>
      <c r="Y4566" s="4">
        <f t="shared" si="703"/>
        <v>8.9411328902304826E-2</v>
      </c>
      <c r="Z4566" s="4">
        <f t="shared" si="704"/>
        <v>8.882941227549164E-2</v>
      </c>
    </row>
    <row r="4567" spans="1:26" x14ac:dyDescent="0.25">
      <c r="A4567" s="16">
        <f t="shared" si="713"/>
        <v>48100</v>
      </c>
      <c r="B4567">
        <f>+'[2]Ejercicio 1'!E4784</f>
        <v>4565</v>
      </c>
      <c r="C4567" s="5">
        <v>8.2400213444888931E-2</v>
      </c>
      <c r="D4567" s="4">
        <f t="shared" si="708"/>
        <v>8.0730128063691772E-2</v>
      </c>
      <c r="E4567" s="6">
        <f t="shared" si="709"/>
        <v>8.1559481009103915E-2</v>
      </c>
      <c r="F4567" s="7">
        <f t="shared" si="710"/>
        <v>8.0984112013784415E-2</v>
      </c>
      <c r="I4567" s="10">
        <v>4565</v>
      </c>
      <c r="J4567" s="8">
        <f t="shared" si="711"/>
        <v>8.3900213444888933E-2</v>
      </c>
      <c r="K4567" s="8">
        <f t="shared" si="711"/>
        <v>8.2230128063691774E-2</v>
      </c>
      <c r="L4567" s="8">
        <f t="shared" si="711"/>
        <v>8.3059481009103917E-2</v>
      </c>
      <c r="M4567" s="8">
        <f t="shared" si="706"/>
        <v>8.2484112013784416E-2</v>
      </c>
      <c r="P4567">
        <v>4565</v>
      </c>
      <c r="Q4567" s="8">
        <f t="shared" si="712"/>
        <v>8.090021344488893E-2</v>
      </c>
      <c r="R4567" s="8">
        <f t="shared" si="712"/>
        <v>7.9230128063691771E-2</v>
      </c>
      <c r="S4567" s="8">
        <f t="shared" si="712"/>
        <v>8.0059481009103914E-2</v>
      </c>
      <c r="T4567" s="8">
        <f t="shared" si="707"/>
        <v>7.9484112013784414E-2</v>
      </c>
      <c r="W4567">
        <v>4565</v>
      </c>
      <c r="X4567" s="4">
        <f t="shared" si="705"/>
        <v>9.0262089662087985E-2</v>
      </c>
      <c r="Y4567" s="4">
        <f t="shared" si="703"/>
        <v>8.9414836973754866E-2</v>
      </c>
      <c r="Z4567" s="4">
        <f t="shared" si="704"/>
        <v>8.8832866371335265E-2</v>
      </c>
    </row>
    <row r="4568" spans="1:26" x14ac:dyDescent="0.25">
      <c r="A4568" s="16">
        <f t="shared" si="713"/>
        <v>48101</v>
      </c>
      <c r="B4568">
        <f>+'[2]Ejercicio 1'!E4785</f>
        <v>4566</v>
      </c>
      <c r="C4568" s="5">
        <v>8.240200361023331E-2</v>
      </c>
      <c r="D4568" s="4">
        <f t="shared" si="708"/>
        <v>8.0731846636162896E-2</v>
      </c>
      <c r="E4568" s="6">
        <f t="shared" si="709"/>
        <v>8.1561235012775887E-2</v>
      </c>
      <c r="F4568" s="7">
        <f t="shared" si="710"/>
        <v>8.0985841411252507E-2</v>
      </c>
      <c r="I4568" s="10">
        <v>4566</v>
      </c>
      <c r="J4568" s="8">
        <f t="shared" si="711"/>
        <v>8.3902003610233311E-2</v>
      </c>
      <c r="K4568" s="8">
        <f t="shared" si="711"/>
        <v>8.2231846636162897E-2</v>
      </c>
      <c r="L4568" s="8">
        <f t="shared" si="711"/>
        <v>8.3061235012775889E-2</v>
      </c>
      <c r="M4568" s="8">
        <f t="shared" si="706"/>
        <v>8.2485841411252508E-2</v>
      </c>
      <c r="P4568">
        <v>4566</v>
      </c>
      <c r="Q4568" s="8">
        <f t="shared" si="712"/>
        <v>8.0902003610233308E-2</v>
      </c>
      <c r="R4568" s="8">
        <f t="shared" si="712"/>
        <v>7.9231846636162895E-2</v>
      </c>
      <c r="S4568" s="8">
        <f t="shared" si="712"/>
        <v>8.0061235012775886E-2</v>
      </c>
      <c r="T4568" s="8">
        <f t="shared" si="707"/>
        <v>7.9485841411252506E-2</v>
      </c>
      <c r="W4568">
        <v>4566</v>
      </c>
      <c r="X4568" s="4">
        <f t="shared" si="705"/>
        <v>9.0265676952755142E-2</v>
      </c>
      <c r="Y4568" s="4">
        <f t="shared" si="703"/>
        <v>8.9418345043672062E-2</v>
      </c>
      <c r="Z4568" s="4">
        <f t="shared" si="704"/>
        <v>8.8836320463127852E-2</v>
      </c>
    </row>
    <row r="4569" spans="1:26" x14ac:dyDescent="0.25">
      <c r="A4569" s="16">
        <f t="shared" si="713"/>
        <v>48102</v>
      </c>
      <c r="B4569">
        <f>+'[2]Ejercicio 1'!E4786</f>
        <v>4567</v>
      </c>
      <c r="C4569" s="5">
        <v>8.2403793775577702E-2</v>
      </c>
      <c r="D4569" s="4">
        <f t="shared" si="708"/>
        <v>8.0733565207140714E-2</v>
      </c>
      <c r="E4569" s="6">
        <f t="shared" si="709"/>
        <v>8.15629890156854E-2</v>
      </c>
      <c r="F4569" s="7">
        <f t="shared" si="710"/>
        <v>8.098757080745303E-2</v>
      </c>
      <c r="I4569" s="10">
        <v>4567</v>
      </c>
      <c r="J4569" s="8">
        <f t="shared" si="711"/>
        <v>8.3903793775577704E-2</v>
      </c>
      <c r="K4569" s="8">
        <f t="shared" si="711"/>
        <v>8.2233565207140716E-2</v>
      </c>
      <c r="L4569" s="8">
        <f t="shared" si="711"/>
        <v>8.3062989015685401E-2</v>
      </c>
      <c r="M4569" s="8">
        <f t="shared" si="706"/>
        <v>8.2487570807453031E-2</v>
      </c>
      <c r="P4569">
        <v>4567</v>
      </c>
      <c r="Q4569" s="8">
        <f t="shared" si="712"/>
        <v>8.0903793775577701E-2</v>
      </c>
      <c r="R4569" s="8">
        <f t="shared" si="712"/>
        <v>7.9233565207140713E-2</v>
      </c>
      <c r="S4569" s="8">
        <f t="shared" si="712"/>
        <v>8.0062989015685398E-2</v>
      </c>
      <c r="T4569" s="8">
        <f t="shared" si="707"/>
        <v>7.9487570807453028E-2</v>
      </c>
      <c r="W4569">
        <v>4567</v>
      </c>
      <c r="X4569" s="4">
        <f t="shared" si="705"/>
        <v>9.0269264244970948E-2</v>
      </c>
      <c r="Y4569" s="4">
        <f t="shared" si="703"/>
        <v>8.9421853112059052E-2</v>
      </c>
      <c r="Z4569" s="4">
        <f t="shared" si="704"/>
        <v>8.8839774552262565E-2</v>
      </c>
    </row>
    <row r="4570" spans="1:26" x14ac:dyDescent="0.25">
      <c r="A4570" s="16">
        <f t="shared" si="713"/>
        <v>48103</v>
      </c>
      <c r="B4570">
        <f>+'[2]Ejercicio 1'!E4787</f>
        <v>4568</v>
      </c>
      <c r="C4570" s="5">
        <v>8.2405583940922081E-2</v>
      </c>
      <c r="D4570" s="4">
        <f t="shared" si="708"/>
        <v>8.0735283776625436E-2</v>
      </c>
      <c r="E4570" s="6">
        <f t="shared" si="709"/>
        <v>8.1564743017832439E-2</v>
      </c>
      <c r="F4570" s="7">
        <f t="shared" si="710"/>
        <v>8.0989300202377448E-2</v>
      </c>
      <c r="I4570" s="10">
        <v>4568</v>
      </c>
      <c r="J4570" s="8">
        <f t="shared" si="711"/>
        <v>8.3905583940922082E-2</v>
      </c>
      <c r="K4570" s="8">
        <f t="shared" si="711"/>
        <v>8.2235283776625437E-2</v>
      </c>
      <c r="L4570" s="8">
        <f t="shared" si="711"/>
        <v>8.306474301783244E-2</v>
      </c>
      <c r="M4570" s="8">
        <f t="shared" si="706"/>
        <v>8.248930020237745E-2</v>
      </c>
      <c r="P4570">
        <v>4568</v>
      </c>
      <c r="Q4570" s="8">
        <f t="shared" si="712"/>
        <v>8.0905583940922079E-2</v>
      </c>
      <c r="R4570" s="8">
        <f t="shared" si="712"/>
        <v>7.9235283776625434E-2</v>
      </c>
      <c r="S4570" s="8">
        <f t="shared" si="712"/>
        <v>8.0064743017832438E-2</v>
      </c>
      <c r="T4570" s="8">
        <f t="shared" si="707"/>
        <v>7.9489300202377447E-2</v>
      </c>
      <c r="W4570">
        <v>4568</v>
      </c>
      <c r="X4570" s="4">
        <f t="shared" si="705"/>
        <v>9.0272851538736723E-2</v>
      </c>
      <c r="Y4570" s="4">
        <f t="shared" si="703"/>
        <v>8.9425361178913199E-2</v>
      </c>
      <c r="Z4570" s="4">
        <f t="shared" si="704"/>
        <v>8.8843228636880892E-2</v>
      </c>
    </row>
    <row r="4571" spans="1:26" x14ac:dyDescent="0.25">
      <c r="A4571" s="16">
        <f t="shared" si="713"/>
        <v>48104</v>
      </c>
      <c r="B4571">
        <f>+'[2]Ejercicio 1'!E4788</f>
        <v>4569</v>
      </c>
      <c r="C4571" s="5">
        <v>8.2407374106266473E-2</v>
      </c>
      <c r="D4571" s="4">
        <f t="shared" si="708"/>
        <v>8.0737002344617267E-2</v>
      </c>
      <c r="E4571" s="6">
        <f t="shared" si="709"/>
        <v>8.1566497019217893E-2</v>
      </c>
      <c r="F4571" s="7">
        <f t="shared" si="710"/>
        <v>8.0991029596034297E-2</v>
      </c>
      <c r="I4571" s="10">
        <v>4569</v>
      </c>
      <c r="J4571" s="8">
        <f t="shared" si="711"/>
        <v>8.3907374106266475E-2</v>
      </c>
      <c r="K4571" s="8">
        <f t="shared" si="711"/>
        <v>8.2237002344617269E-2</v>
      </c>
      <c r="L4571" s="8">
        <f t="shared" si="711"/>
        <v>8.3066497019217894E-2</v>
      </c>
      <c r="M4571" s="8">
        <f t="shared" si="706"/>
        <v>8.2491029596034299E-2</v>
      </c>
      <c r="P4571">
        <v>4569</v>
      </c>
      <c r="Q4571" s="8">
        <f t="shared" si="712"/>
        <v>8.0907374106266472E-2</v>
      </c>
      <c r="R4571" s="8">
        <f t="shared" si="712"/>
        <v>7.9237002344617266E-2</v>
      </c>
      <c r="S4571" s="8">
        <f t="shared" si="712"/>
        <v>8.0066497019217892E-2</v>
      </c>
      <c r="T4571" s="8">
        <f t="shared" si="707"/>
        <v>7.9491029596034296E-2</v>
      </c>
      <c r="W4571">
        <v>4569</v>
      </c>
      <c r="X4571" s="4">
        <f t="shared" si="705"/>
        <v>9.0276438834041045E-2</v>
      </c>
      <c r="Y4571" s="4">
        <f t="shared" si="703"/>
        <v>8.9428869244236264E-2</v>
      </c>
      <c r="Z4571" s="4">
        <f t="shared" si="704"/>
        <v>8.8846682718844203E-2</v>
      </c>
    </row>
    <row r="4572" spans="1:26" x14ac:dyDescent="0.25">
      <c r="A4572" s="16">
        <f t="shared" si="713"/>
        <v>48105</v>
      </c>
      <c r="B4572">
        <f>+'[2]Ejercicio 1'!E4789</f>
        <v>4570</v>
      </c>
      <c r="C4572" s="5">
        <v>8.2409164271610852E-2</v>
      </c>
      <c r="D4572" s="4">
        <f t="shared" si="708"/>
        <v>8.0738720911116016E-2</v>
      </c>
      <c r="E4572" s="6">
        <f t="shared" si="709"/>
        <v>8.1568251019841762E-2</v>
      </c>
      <c r="F4572" s="7">
        <f t="shared" si="710"/>
        <v>8.0992758988417873E-2</v>
      </c>
      <c r="I4572" s="10">
        <v>4570</v>
      </c>
      <c r="J4572" s="8">
        <f t="shared" si="711"/>
        <v>8.3909164271610853E-2</v>
      </c>
      <c r="K4572" s="8">
        <f t="shared" si="711"/>
        <v>8.2238720911116017E-2</v>
      </c>
      <c r="L4572" s="8">
        <f t="shared" si="711"/>
        <v>8.3068251019841763E-2</v>
      </c>
      <c r="M4572" s="8">
        <f t="shared" si="706"/>
        <v>8.2492758988417875E-2</v>
      </c>
      <c r="P4572">
        <v>4570</v>
      </c>
      <c r="Q4572" s="8">
        <f t="shared" si="712"/>
        <v>8.0909164271610851E-2</v>
      </c>
      <c r="R4572" s="8">
        <f t="shared" si="712"/>
        <v>7.9238720911116015E-2</v>
      </c>
      <c r="S4572" s="8">
        <f t="shared" si="712"/>
        <v>8.006825101984176E-2</v>
      </c>
      <c r="T4572" s="8">
        <f t="shared" si="707"/>
        <v>7.9492758988417872E-2</v>
      </c>
      <c r="W4572">
        <v>4570</v>
      </c>
      <c r="X4572" s="4">
        <f t="shared" si="705"/>
        <v>9.028002613091686E-2</v>
      </c>
      <c r="Y4572" s="4">
        <f t="shared" si="703"/>
        <v>8.9432377308028249E-2</v>
      </c>
      <c r="Z4572" s="4">
        <f t="shared" si="704"/>
        <v>8.8850136796756463E-2</v>
      </c>
    </row>
    <row r="4573" spans="1:26" x14ac:dyDescent="0.25">
      <c r="A4573" s="16">
        <f t="shared" si="713"/>
        <v>48106</v>
      </c>
      <c r="B4573">
        <f>+'[2]Ejercicio 1'!E4790</f>
        <v>4571</v>
      </c>
      <c r="C4573" s="5">
        <v>8.2410954436955244E-2</v>
      </c>
      <c r="D4573" s="4">
        <f t="shared" si="708"/>
        <v>8.0740439476121459E-2</v>
      </c>
      <c r="E4573" s="6">
        <f t="shared" si="709"/>
        <v>8.1570005019704031E-2</v>
      </c>
      <c r="F4573" s="7">
        <f t="shared" si="710"/>
        <v>8.0994488379531049E-2</v>
      </c>
      <c r="I4573" s="10">
        <v>4571</v>
      </c>
      <c r="J4573" s="8">
        <f t="shared" si="711"/>
        <v>8.3910954436955246E-2</v>
      </c>
      <c r="K4573" s="8">
        <f t="shared" si="711"/>
        <v>8.224043947612146E-2</v>
      </c>
      <c r="L4573" s="8">
        <f t="shared" si="711"/>
        <v>8.3070005019704032E-2</v>
      </c>
      <c r="M4573" s="8">
        <f t="shared" si="706"/>
        <v>8.249448837953105E-2</v>
      </c>
      <c r="P4573">
        <v>4571</v>
      </c>
      <c r="Q4573" s="8">
        <f t="shared" si="712"/>
        <v>8.0910954436955243E-2</v>
      </c>
      <c r="R4573" s="8">
        <f t="shared" si="712"/>
        <v>7.9240439476121458E-2</v>
      </c>
      <c r="S4573" s="8">
        <f t="shared" si="712"/>
        <v>8.007000501970403E-2</v>
      </c>
      <c r="T4573" s="8">
        <f t="shared" si="707"/>
        <v>7.9494488379531048E-2</v>
      </c>
      <c r="W4573">
        <v>4571</v>
      </c>
      <c r="X4573" s="4">
        <f t="shared" si="705"/>
        <v>9.0283613429330348E-2</v>
      </c>
      <c r="Y4573" s="4">
        <f t="shared" si="703"/>
        <v>8.9435885370332202E-2</v>
      </c>
      <c r="Z4573" s="4">
        <f t="shared" si="704"/>
        <v>8.8853590871080176E-2</v>
      </c>
    </row>
    <row r="4574" spans="1:26" x14ac:dyDescent="0.25">
      <c r="A4574" s="16">
        <f t="shared" si="713"/>
        <v>48107</v>
      </c>
      <c r="B4574">
        <f>+'[2]Ejercicio 1'!E4791</f>
        <v>4572</v>
      </c>
      <c r="C4574" s="5">
        <v>8.2412744602299623E-2</v>
      </c>
      <c r="D4574" s="4">
        <f t="shared" si="708"/>
        <v>8.074215803963361E-2</v>
      </c>
      <c r="E4574" s="6">
        <f t="shared" si="709"/>
        <v>8.1571759018802967E-2</v>
      </c>
      <c r="F4574" s="7">
        <f t="shared" si="710"/>
        <v>8.0996217769370951E-2</v>
      </c>
      <c r="I4574" s="10">
        <v>4572</v>
      </c>
      <c r="J4574" s="8">
        <f t="shared" si="711"/>
        <v>8.3912744602299624E-2</v>
      </c>
      <c r="K4574" s="8">
        <f t="shared" si="711"/>
        <v>8.2242158039633612E-2</v>
      </c>
      <c r="L4574" s="8">
        <f t="shared" si="711"/>
        <v>8.3071759018802968E-2</v>
      </c>
      <c r="M4574" s="8">
        <f t="shared" si="706"/>
        <v>8.2496217769370953E-2</v>
      </c>
      <c r="P4574">
        <v>4572</v>
      </c>
      <c r="Q4574" s="8">
        <f t="shared" si="712"/>
        <v>8.0912744602299622E-2</v>
      </c>
      <c r="R4574" s="8">
        <f t="shared" si="712"/>
        <v>7.9242158039633609E-2</v>
      </c>
      <c r="S4574" s="8">
        <f t="shared" si="712"/>
        <v>8.0071759018802965E-2</v>
      </c>
      <c r="T4574" s="8">
        <f t="shared" si="707"/>
        <v>7.949621776937095E-2</v>
      </c>
      <c r="W4574">
        <v>4572</v>
      </c>
      <c r="X4574" s="4">
        <f t="shared" si="705"/>
        <v>9.0287200729293804E-2</v>
      </c>
      <c r="Y4574" s="4">
        <f t="shared" si="703"/>
        <v>8.9439393431060263E-2</v>
      </c>
      <c r="Z4574" s="4">
        <f t="shared" si="704"/>
        <v>8.8857044941815316E-2</v>
      </c>
    </row>
    <row r="4575" spans="1:26" x14ac:dyDescent="0.25">
      <c r="A4575" s="16">
        <f t="shared" si="713"/>
        <v>48108</v>
      </c>
      <c r="B4575">
        <f>+'[2]Ejercicio 1'!E4792</f>
        <v>4573</v>
      </c>
      <c r="C4575" s="5">
        <v>8.2414534767644015E-2</v>
      </c>
      <c r="D4575" s="4">
        <f t="shared" si="708"/>
        <v>8.0743876601652678E-2</v>
      </c>
      <c r="E4575" s="6">
        <f t="shared" si="709"/>
        <v>8.1573513017141178E-2</v>
      </c>
      <c r="F4575" s="7">
        <f t="shared" si="710"/>
        <v>8.0997947157943298E-2</v>
      </c>
      <c r="I4575" s="10">
        <v>4573</v>
      </c>
      <c r="J4575" s="8">
        <f t="shared" si="711"/>
        <v>8.3914534767644017E-2</v>
      </c>
      <c r="K4575" s="8">
        <f t="shared" si="711"/>
        <v>8.224387660165268E-2</v>
      </c>
      <c r="L4575" s="8">
        <f t="shared" si="711"/>
        <v>8.3073513017141179E-2</v>
      </c>
      <c r="M4575" s="8">
        <f t="shared" si="706"/>
        <v>8.2497947157943299E-2</v>
      </c>
      <c r="P4575">
        <v>4573</v>
      </c>
      <c r="Q4575" s="8">
        <f t="shared" si="712"/>
        <v>8.0914534767644014E-2</v>
      </c>
      <c r="R4575" s="8">
        <f t="shared" si="712"/>
        <v>7.9243876601652677E-2</v>
      </c>
      <c r="S4575" s="8">
        <f t="shared" si="712"/>
        <v>8.0073513017141176E-2</v>
      </c>
      <c r="T4575" s="8">
        <f t="shared" si="707"/>
        <v>7.9497947157943297E-2</v>
      </c>
      <c r="W4575">
        <v>4573</v>
      </c>
      <c r="X4575" s="4">
        <f t="shared" si="705"/>
        <v>9.0290788030806354E-2</v>
      </c>
      <c r="Y4575" s="4">
        <f t="shared" ref="Y4575:Y4638" si="714">Tasa_Fwd(E4484,B4484,E4575,B4575,91)</f>
        <v>8.944290149030204E-2</v>
      </c>
      <c r="Z4575" s="4">
        <f t="shared" si="704"/>
        <v>8.886049900943295E-2</v>
      </c>
    </row>
    <row r="4576" spans="1:26" x14ac:dyDescent="0.25">
      <c r="A4576" s="16">
        <f t="shared" si="713"/>
        <v>48109</v>
      </c>
      <c r="B4576">
        <f>+'[2]Ejercicio 1'!E4793</f>
        <v>4574</v>
      </c>
      <c r="C4576" s="5">
        <v>8.2416324932988394E-2</v>
      </c>
      <c r="D4576" s="4">
        <f t="shared" si="708"/>
        <v>8.0745595162178663E-2</v>
      </c>
      <c r="E4576" s="6">
        <f t="shared" si="709"/>
        <v>8.1575267014716943E-2</v>
      </c>
      <c r="F4576" s="7">
        <f t="shared" si="710"/>
        <v>8.0999676545239527E-2</v>
      </c>
      <c r="I4576" s="10">
        <v>4574</v>
      </c>
      <c r="J4576" s="8">
        <f t="shared" si="711"/>
        <v>8.3916324932988395E-2</v>
      </c>
      <c r="K4576" s="8">
        <f t="shared" si="711"/>
        <v>8.2245595162178664E-2</v>
      </c>
      <c r="L4576" s="8">
        <f t="shared" si="711"/>
        <v>8.3075267014716944E-2</v>
      </c>
      <c r="M4576" s="8">
        <f t="shared" si="706"/>
        <v>8.2499676545239528E-2</v>
      </c>
      <c r="P4576">
        <v>4574</v>
      </c>
      <c r="Q4576" s="8">
        <f t="shared" si="712"/>
        <v>8.0916324932988393E-2</v>
      </c>
      <c r="R4576" s="8">
        <f t="shared" si="712"/>
        <v>7.9245595162178661E-2</v>
      </c>
      <c r="S4576" s="8">
        <f t="shared" si="712"/>
        <v>8.0075267014716942E-2</v>
      </c>
      <c r="T4576" s="8">
        <f t="shared" si="707"/>
        <v>7.9499676545239525E-2</v>
      </c>
      <c r="W4576">
        <v>4574</v>
      </c>
      <c r="X4576" s="4">
        <f t="shared" si="705"/>
        <v>9.0294375333868429E-2</v>
      </c>
      <c r="Y4576" s="4">
        <f t="shared" si="714"/>
        <v>8.9446409548010974E-2</v>
      </c>
      <c r="Z4576" s="4">
        <f t="shared" ref="Z4576:Z4639" si="715">Tasa_Fwd(F4548,B4548,F4576,B4576,28)</f>
        <v>8.8863953072999546E-2</v>
      </c>
    </row>
    <row r="4577" spans="1:26" x14ac:dyDescent="0.25">
      <c r="A4577" s="16">
        <f t="shared" si="713"/>
        <v>48110</v>
      </c>
      <c r="B4577">
        <f>+'[2]Ejercicio 1'!E4794</f>
        <v>4575</v>
      </c>
      <c r="C4577" s="5">
        <v>8.2418115098332786E-2</v>
      </c>
      <c r="D4577" s="4">
        <f t="shared" si="708"/>
        <v>8.0747313721211564E-2</v>
      </c>
      <c r="E4577" s="6">
        <f t="shared" si="709"/>
        <v>8.1577021011530221E-2</v>
      </c>
      <c r="F4577" s="7">
        <f t="shared" si="710"/>
        <v>8.1001405931268186E-2</v>
      </c>
      <c r="I4577" s="10">
        <v>4575</v>
      </c>
      <c r="J4577" s="8">
        <f t="shared" si="711"/>
        <v>8.3918115098332788E-2</v>
      </c>
      <c r="K4577" s="8">
        <f t="shared" si="711"/>
        <v>8.2247313721211565E-2</v>
      </c>
      <c r="L4577" s="8">
        <f t="shared" si="711"/>
        <v>8.3077021011530222E-2</v>
      </c>
      <c r="M4577" s="8">
        <f t="shared" si="706"/>
        <v>8.2501405931268187E-2</v>
      </c>
      <c r="P4577">
        <v>4575</v>
      </c>
      <c r="Q4577" s="8">
        <f t="shared" si="712"/>
        <v>8.0918115098332785E-2</v>
      </c>
      <c r="R4577" s="8">
        <f t="shared" si="712"/>
        <v>7.9247313721211562E-2</v>
      </c>
      <c r="S4577" s="8">
        <f t="shared" si="712"/>
        <v>8.0077021011530219E-2</v>
      </c>
      <c r="T4577" s="8">
        <f t="shared" si="707"/>
        <v>7.9501405931268185E-2</v>
      </c>
      <c r="W4577">
        <v>4575</v>
      </c>
      <c r="X4577" s="4">
        <f t="shared" si="705"/>
        <v>9.0297962638469495E-2</v>
      </c>
      <c r="Y4577" s="4">
        <f t="shared" si="714"/>
        <v>8.9449917604144905E-2</v>
      </c>
      <c r="Z4577" s="4">
        <f t="shared" si="715"/>
        <v>8.8867407132980442E-2</v>
      </c>
    </row>
    <row r="4578" spans="1:26" x14ac:dyDescent="0.25">
      <c r="A4578" s="16">
        <f t="shared" si="713"/>
        <v>48111</v>
      </c>
      <c r="B4578">
        <f>+'[2]Ejercicio 1'!E4795</f>
        <v>4576</v>
      </c>
      <c r="C4578" s="5">
        <v>8.2419905263677165E-2</v>
      </c>
      <c r="D4578" s="4">
        <f t="shared" si="708"/>
        <v>8.0749032278751187E-2</v>
      </c>
      <c r="E4578" s="6">
        <f t="shared" si="709"/>
        <v>8.1578775007582802E-2</v>
      </c>
      <c r="F4578" s="7">
        <f t="shared" si="710"/>
        <v>8.1003135316023586E-2</v>
      </c>
      <c r="I4578" s="10">
        <v>4576</v>
      </c>
      <c r="J4578" s="8">
        <f t="shared" si="711"/>
        <v>8.3919905263677166E-2</v>
      </c>
      <c r="K4578" s="8">
        <f t="shared" si="711"/>
        <v>8.2249032278751188E-2</v>
      </c>
      <c r="L4578" s="8">
        <f t="shared" si="711"/>
        <v>8.3078775007582803E-2</v>
      </c>
      <c r="M4578" s="8">
        <f t="shared" si="706"/>
        <v>8.2503135316023588E-2</v>
      </c>
      <c r="P4578">
        <v>4576</v>
      </c>
      <c r="Q4578" s="8">
        <f t="shared" si="712"/>
        <v>8.0919905263677164E-2</v>
      </c>
      <c r="R4578" s="8">
        <f t="shared" si="712"/>
        <v>7.9249032278751186E-2</v>
      </c>
      <c r="S4578" s="8">
        <f t="shared" si="712"/>
        <v>8.00787750075828E-2</v>
      </c>
      <c r="T4578" s="8">
        <f t="shared" si="707"/>
        <v>7.9503135316023585E-2</v>
      </c>
      <c r="W4578">
        <v>4576</v>
      </c>
      <c r="X4578" s="4">
        <f t="shared" si="705"/>
        <v>9.0301549944630188E-2</v>
      </c>
      <c r="Y4578" s="4">
        <f t="shared" si="714"/>
        <v>8.9453425658834726E-2</v>
      </c>
      <c r="Z4578" s="4">
        <f t="shared" si="715"/>
        <v>8.8870861189838113E-2</v>
      </c>
    </row>
    <row r="4579" spans="1:26" x14ac:dyDescent="0.25">
      <c r="A4579" s="16">
        <f t="shared" si="713"/>
        <v>48112</v>
      </c>
      <c r="B4579">
        <f>+'[2]Ejercicio 1'!E4796</f>
        <v>4577</v>
      </c>
      <c r="C4579" s="5">
        <v>8.2421695429021558E-2</v>
      </c>
      <c r="D4579" s="4">
        <f t="shared" si="708"/>
        <v>8.0750750834798157E-2</v>
      </c>
      <c r="E4579" s="6">
        <f t="shared" si="709"/>
        <v>8.1580529002872909E-2</v>
      </c>
      <c r="F4579" s="7">
        <f t="shared" si="710"/>
        <v>8.1004864699508586E-2</v>
      </c>
      <c r="I4579" s="10">
        <v>4577</v>
      </c>
      <c r="J4579" s="8">
        <f t="shared" si="711"/>
        <v>8.3921695429021559E-2</v>
      </c>
      <c r="K4579" s="8">
        <f t="shared" si="711"/>
        <v>8.2250750834798159E-2</v>
      </c>
      <c r="L4579" s="8">
        <f t="shared" si="711"/>
        <v>8.308052900287291E-2</v>
      </c>
      <c r="M4579" s="8">
        <f t="shared" si="706"/>
        <v>8.2504864699508587E-2</v>
      </c>
      <c r="P4579">
        <v>4577</v>
      </c>
      <c r="Q4579" s="8">
        <f t="shared" si="712"/>
        <v>8.0921695429021556E-2</v>
      </c>
      <c r="R4579" s="8">
        <f t="shared" si="712"/>
        <v>7.9250750834798156E-2</v>
      </c>
      <c r="S4579" s="8">
        <f t="shared" si="712"/>
        <v>8.0080529002872908E-2</v>
      </c>
      <c r="T4579" s="8">
        <f t="shared" si="707"/>
        <v>7.9504864699508584E-2</v>
      </c>
      <c r="W4579">
        <v>4577</v>
      </c>
      <c r="X4579" s="4">
        <f t="shared" si="705"/>
        <v>9.0305137252351397E-2</v>
      </c>
      <c r="Y4579" s="4">
        <f t="shared" si="714"/>
        <v>8.9456933711950418E-2</v>
      </c>
      <c r="Z4579" s="4">
        <f t="shared" si="715"/>
        <v>8.8874315242647606E-2</v>
      </c>
    </row>
    <row r="4580" spans="1:26" x14ac:dyDescent="0.25">
      <c r="A4580" s="16">
        <f t="shared" si="713"/>
        <v>48113</v>
      </c>
      <c r="B4580">
        <f>+'[2]Ejercicio 1'!E4797</f>
        <v>4578</v>
      </c>
      <c r="C4580" s="5">
        <v>8.2423485594365936E-2</v>
      </c>
      <c r="D4580" s="4">
        <f t="shared" si="708"/>
        <v>8.0752469389351628E-2</v>
      </c>
      <c r="E4580" s="6">
        <f t="shared" si="709"/>
        <v>8.1582282997400557E-2</v>
      </c>
      <c r="F4580" s="7">
        <f t="shared" si="710"/>
        <v>8.1006594081720298E-2</v>
      </c>
      <c r="I4580" s="10">
        <v>4578</v>
      </c>
      <c r="J4580" s="8">
        <f t="shared" si="711"/>
        <v>8.3923485594365937E-2</v>
      </c>
      <c r="K4580" s="8">
        <f t="shared" si="711"/>
        <v>8.2252469389351629E-2</v>
      </c>
      <c r="L4580" s="8">
        <f t="shared" si="711"/>
        <v>8.3082282997400558E-2</v>
      </c>
      <c r="M4580" s="8">
        <f t="shared" si="706"/>
        <v>8.25065940817203E-2</v>
      </c>
      <c r="P4580">
        <v>4578</v>
      </c>
      <c r="Q4580" s="8">
        <f t="shared" si="712"/>
        <v>8.0923485594365935E-2</v>
      </c>
      <c r="R4580" s="8">
        <f t="shared" si="712"/>
        <v>7.9252469389351626E-2</v>
      </c>
      <c r="S4580" s="8">
        <f t="shared" si="712"/>
        <v>8.0082282997400556E-2</v>
      </c>
      <c r="T4580" s="8">
        <f t="shared" si="707"/>
        <v>7.9506594081720297E-2</v>
      </c>
      <c r="W4580">
        <v>4578</v>
      </c>
      <c r="X4580" s="4">
        <f t="shared" si="705"/>
        <v>9.0308724561611153E-2</v>
      </c>
      <c r="Y4580" s="4">
        <f t="shared" si="714"/>
        <v>8.9460441763533266E-2</v>
      </c>
      <c r="Z4580" s="4">
        <f t="shared" si="715"/>
        <v>8.887776929186568E-2</v>
      </c>
    </row>
    <row r="4581" spans="1:26" x14ac:dyDescent="0.25">
      <c r="A4581" s="16">
        <f t="shared" si="713"/>
        <v>48114</v>
      </c>
      <c r="B4581">
        <f>+'[2]Ejercicio 1'!E4798</f>
        <v>4579</v>
      </c>
      <c r="C4581" s="5">
        <v>8.2425275759710329E-2</v>
      </c>
      <c r="D4581" s="4">
        <f t="shared" si="708"/>
        <v>8.0754187942411834E-2</v>
      </c>
      <c r="E4581" s="6">
        <f t="shared" si="709"/>
        <v>8.1584036991166606E-2</v>
      </c>
      <c r="F4581" s="7">
        <f t="shared" si="710"/>
        <v>8.1008323462661611E-2</v>
      </c>
      <c r="I4581" s="10">
        <v>4579</v>
      </c>
      <c r="J4581" s="8">
        <f t="shared" si="711"/>
        <v>8.392527575971033E-2</v>
      </c>
      <c r="K4581" s="8">
        <f t="shared" si="711"/>
        <v>8.2254187942411836E-2</v>
      </c>
      <c r="L4581" s="8">
        <f t="shared" si="711"/>
        <v>8.3084036991166607E-2</v>
      </c>
      <c r="M4581" s="8">
        <f t="shared" si="706"/>
        <v>8.2508323462661612E-2</v>
      </c>
      <c r="P4581">
        <v>4579</v>
      </c>
      <c r="Q4581" s="8">
        <f t="shared" si="712"/>
        <v>8.0925275759710327E-2</v>
      </c>
      <c r="R4581" s="8">
        <f t="shared" si="712"/>
        <v>7.9254187942411833E-2</v>
      </c>
      <c r="S4581" s="8">
        <f t="shared" si="712"/>
        <v>8.0084036991166604E-2</v>
      </c>
      <c r="T4581" s="8">
        <f t="shared" si="707"/>
        <v>7.9508323462661609E-2</v>
      </c>
      <c r="W4581">
        <v>4579</v>
      </c>
      <c r="X4581" s="4">
        <f t="shared" si="705"/>
        <v>9.031231187241999E-2</v>
      </c>
      <c r="Y4581" s="4">
        <f t="shared" si="714"/>
        <v>8.9463949813585908E-2</v>
      </c>
      <c r="Z4581" s="4">
        <f t="shared" si="715"/>
        <v>8.8881223337498039E-2</v>
      </c>
    </row>
    <row r="4582" spans="1:26" x14ac:dyDescent="0.25">
      <c r="A4582" s="16">
        <f t="shared" si="713"/>
        <v>48115</v>
      </c>
      <c r="B4582">
        <f>+'[2]Ejercicio 1'!E4799</f>
        <v>4580</v>
      </c>
      <c r="C4582" s="5">
        <v>8.2427065925054707E-2</v>
      </c>
      <c r="D4582" s="4">
        <f t="shared" si="708"/>
        <v>8.0755906493979179E-2</v>
      </c>
      <c r="E4582" s="6">
        <f t="shared" si="709"/>
        <v>8.1585790984170195E-2</v>
      </c>
      <c r="F4582" s="7">
        <f t="shared" si="710"/>
        <v>8.1010052842332508E-2</v>
      </c>
      <c r="I4582" s="10">
        <v>4580</v>
      </c>
      <c r="J4582" s="8">
        <f t="shared" si="711"/>
        <v>8.3927065925054709E-2</v>
      </c>
      <c r="K4582" s="8">
        <f t="shared" si="711"/>
        <v>8.2255906493979181E-2</v>
      </c>
      <c r="L4582" s="8">
        <f t="shared" si="711"/>
        <v>8.3085790984170196E-2</v>
      </c>
      <c r="M4582" s="8">
        <f t="shared" si="706"/>
        <v>8.251005284233251E-2</v>
      </c>
      <c r="P4582">
        <v>4580</v>
      </c>
      <c r="Q4582" s="8">
        <f t="shared" si="712"/>
        <v>8.0927065925054706E-2</v>
      </c>
      <c r="R4582" s="8">
        <f t="shared" si="712"/>
        <v>7.9255906493979178E-2</v>
      </c>
      <c r="S4582" s="8">
        <f t="shared" si="712"/>
        <v>8.0085790984170194E-2</v>
      </c>
      <c r="T4582" s="8">
        <f t="shared" si="707"/>
        <v>7.9510052842332507E-2</v>
      </c>
      <c r="W4582">
        <v>4580</v>
      </c>
      <c r="X4582" s="4">
        <f t="shared" si="705"/>
        <v>9.0315899184778364E-2</v>
      </c>
      <c r="Y4582" s="4">
        <f t="shared" si="714"/>
        <v>8.946745786210572E-2</v>
      </c>
      <c r="Z4582" s="4">
        <f t="shared" si="715"/>
        <v>8.8884677380012905E-2</v>
      </c>
    </row>
    <row r="4583" spans="1:26" x14ac:dyDescent="0.25">
      <c r="A4583" s="16">
        <f t="shared" si="713"/>
        <v>48116</v>
      </c>
      <c r="B4583">
        <f>+'[2]Ejercicio 1'!E4800</f>
        <v>4581</v>
      </c>
      <c r="C4583" s="5">
        <v>8.24288560903991E-2</v>
      </c>
      <c r="D4583" s="4">
        <f t="shared" si="708"/>
        <v>8.0757625044053261E-2</v>
      </c>
      <c r="E4583" s="6">
        <f t="shared" si="709"/>
        <v>8.1587544976412185E-2</v>
      </c>
      <c r="F4583" s="7">
        <f t="shared" si="710"/>
        <v>8.1011782220730133E-2</v>
      </c>
      <c r="I4583" s="10">
        <v>4581</v>
      </c>
      <c r="J4583" s="8">
        <f t="shared" si="711"/>
        <v>8.3928856090399101E-2</v>
      </c>
      <c r="K4583" s="8">
        <f t="shared" si="711"/>
        <v>8.2257625044053262E-2</v>
      </c>
      <c r="L4583" s="8">
        <f t="shared" si="711"/>
        <v>8.3087544976412187E-2</v>
      </c>
      <c r="M4583" s="8">
        <f t="shared" si="706"/>
        <v>8.2511782220730134E-2</v>
      </c>
      <c r="P4583">
        <v>4581</v>
      </c>
      <c r="Q4583" s="8">
        <f t="shared" si="712"/>
        <v>8.0928856090399098E-2</v>
      </c>
      <c r="R4583" s="8">
        <f t="shared" si="712"/>
        <v>7.9257625044053259E-2</v>
      </c>
      <c r="S4583" s="8">
        <f t="shared" si="712"/>
        <v>8.0087544976412184E-2</v>
      </c>
      <c r="T4583" s="8">
        <f t="shared" si="707"/>
        <v>7.9511782220730132E-2</v>
      </c>
      <c r="W4583">
        <v>4581</v>
      </c>
      <c r="X4583" s="4">
        <f t="shared" si="705"/>
        <v>9.0319486498675286E-2</v>
      </c>
      <c r="Y4583" s="4">
        <f t="shared" si="714"/>
        <v>8.9470965909137473E-2</v>
      </c>
      <c r="Z4583" s="4">
        <f t="shared" si="715"/>
        <v>8.8888131418473862E-2</v>
      </c>
    </row>
    <row r="4584" spans="1:26" x14ac:dyDescent="0.25">
      <c r="A4584" s="16">
        <f t="shared" si="713"/>
        <v>48117</v>
      </c>
      <c r="B4584">
        <f>+'[2]Ejercicio 1'!E4801</f>
        <v>4582</v>
      </c>
      <c r="C4584" s="5">
        <v>8.2430646255743478E-2</v>
      </c>
      <c r="D4584" s="4">
        <f t="shared" si="708"/>
        <v>8.075934359263448E-2</v>
      </c>
      <c r="E4584" s="6">
        <f t="shared" si="709"/>
        <v>8.1589298967892604E-2</v>
      </c>
      <c r="F4584" s="7">
        <f t="shared" si="710"/>
        <v>8.1013511597860202E-2</v>
      </c>
      <c r="I4584" s="10">
        <v>4582</v>
      </c>
      <c r="J4584" s="8">
        <f t="shared" si="711"/>
        <v>8.393064625574348E-2</v>
      </c>
      <c r="K4584" s="8">
        <f t="shared" si="711"/>
        <v>8.2259343592634482E-2</v>
      </c>
      <c r="L4584" s="8">
        <f t="shared" si="711"/>
        <v>8.3089298967892605E-2</v>
      </c>
      <c r="M4584" s="8">
        <f t="shared" si="706"/>
        <v>8.2513511597860204E-2</v>
      </c>
      <c r="P4584">
        <v>4582</v>
      </c>
      <c r="Q4584" s="8">
        <f t="shared" si="712"/>
        <v>8.0930646255743477E-2</v>
      </c>
      <c r="R4584" s="8">
        <f t="shared" si="712"/>
        <v>7.9259343592634479E-2</v>
      </c>
      <c r="S4584" s="8">
        <f t="shared" si="712"/>
        <v>8.0089298967892603E-2</v>
      </c>
      <c r="T4584" s="8">
        <f t="shared" si="707"/>
        <v>7.9513511597860201E-2</v>
      </c>
      <c r="W4584">
        <v>4582</v>
      </c>
      <c r="X4584" s="4">
        <f t="shared" si="705"/>
        <v>9.0323073814143701E-2</v>
      </c>
      <c r="Y4584" s="4">
        <f t="shared" si="714"/>
        <v>8.9474473954595998E-2</v>
      </c>
      <c r="Z4584" s="4">
        <f t="shared" si="715"/>
        <v>8.8891585453817326E-2</v>
      </c>
    </row>
    <row r="4585" spans="1:26" x14ac:dyDescent="0.25">
      <c r="A4585" s="16">
        <f t="shared" si="713"/>
        <v>48118</v>
      </c>
      <c r="B4585">
        <f>+'[2]Ejercicio 1'!E4802</f>
        <v>4583</v>
      </c>
      <c r="C4585" s="5">
        <v>8.2432436421087871E-2</v>
      </c>
      <c r="D4585" s="4">
        <f t="shared" si="708"/>
        <v>8.0761062139722423E-2</v>
      </c>
      <c r="E4585" s="6">
        <f t="shared" si="709"/>
        <v>8.1591052958611424E-2</v>
      </c>
      <c r="F4585" s="7">
        <f t="shared" si="710"/>
        <v>8.1015240973714153E-2</v>
      </c>
      <c r="I4585" s="10">
        <v>4583</v>
      </c>
      <c r="J4585" s="8">
        <f t="shared" si="711"/>
        <v>8.3932436421087872E-2</v>
      </c>
      <c r="K4585" s="8">
        <f t="shared" si="711"/>
        <v>8.2261062139722424E-2</v>
      </c>
      <c r="L4585" s="8">
        <f t="shared" si="711"/>
        <v>8.3091052958611425E-2</v>
      </c>
      <c r="M4585" s="8">
        <f t="shared" si="706"/>
        <v>8.2515240973714155E-2</v>
      </c>
      <c r="P4585">
        <v>4583</v>
      </c>
      <c r="Q4585" s="8">
        <f t="shared" si="712"/>
        <v>8.0932436421087869E-2</v>
      </c>
      <c r="R4585" s="8">
        <f t="shared" si="712"/>
        <v>7.9261062139722421E-2</v>
      </c>
      <c r="S4585" s="8">
        <f t="shared" si="712"/>
        <v>8.0091052958611422E-2</v>
      </c>
      <c r="T4585" s="8">
        <f t="shared" si="707"/>
        <v>7.9515240973714152E-2</v>
      </c>
      <c r="W4585">
        <v>4583</v>
      </c>
      <c r="X4585" s="4">
        <f t="shared" si="705"/>
        <v>9.0326661131150232E-2</v>
      </c>
      <c r="Y4585" s="4">
        <f t="shared" si="714"/>
        <v>8.9477981998609513E-2</v>
      </c>
      <c r="Z4585" s="4">
        <f t="shared" si="715"/>
        <v>8.8895039485104022E-2</v>
      </c>
    </row>
    <row r="4586" spans="1:26" x14ac:dyDescent="0.25">
      <c r="A4586" s="16">
        <f t="shared" si="713"/>
        <v>48119</v>
      </c>
      <c r="B4586">
        <f>+'[2]Ejercicio 1'!E4803</f>
        <v>4584</v>
      </c>
      <c r="C4586" s="5">
        <v>8.2434226586432249E-2</v>
      </c>
      <c r="D4586" s="4">
        <f t="shared" si="708"/>
        <v>8.0762780685317129E-2</v>
      </c>
      <c r="E4586" s="6">
        <f t="shared" si="709"/>
        <v>8.1592806948566896E-2</v>
      </c>
      <c r="F4586" s="7">
        <f t="shared" si="710"/>
        <v>8.1016970348300549E-2</v>
      </c>
      <c r="I4586" s="10">
        <v>4584</v>
      </c>
      <c r="J4586" s="8">
        <f t="shared" si="711"/>
        <v>8.3934226586432251E-2</v>
      </c>
      <c r="K4586" s="8">
        <f t="shared" si="711"/>
        <v>8.226278068531713E-2</v>
      </c>
      <c r="L4586" s="8">
        <f t="shared" si="711"/>
        <v>8.3092806948566897E-2</v>
      </c>
      <c r="M4586" s="8">
        <f t="shared" si="706"/>
        <v>8.251697034830055E-2</v>
      </c>
      <c r="P4586">
        <v>4584</v>
      </c>
      <c r="Q4586" s="8">
        <f t="shared" si="712"/>
        <v>8.0934226586432248E-2</v>
      </c>
      <c r="R4586" s="8">
        <f t="shared" si="712"/>
        <v>7.9262780685317127E-2</v>
      </c>
      <c r="S4586" s="8">
        <f t="shared" si="712"/>
        <v>8.0092806948566894E-2</v>
      </c>
      <c r="T4586" s="8">
        <f t="shared" si="707"/>
        <v>7.9516970348300547E-2</v>
      </c>
      <c r="W4586">
        <v>4584</v>
      </c>
      <c r="X4586" s="4">
        <f t="shared" si="705"/>
        <v>9.0330248449706288E-2</v>
      </c>
      <c r="Y4586" s="4">
        <f t="shared" si="714"/>
        <v>8.9481490041004114E-2</v>
      </c>
      <c r="Z4586" s="4">
        <f t="shared" si="715"/>
        <v>8.8898493513273225E-2</v>
      </c>
    </row>
    <row r="4587" spans="1:26" x14ac:dyDescent="0.25">
      <c r="A4587" s="16">
        <f t="shared" si="713"/>
        <v>48120</v>
      </c>
      <c r="B4587">
        <f>+'[2]Ejercicio 1'!E4804</f>
        <v>4585</v>
      </c>
      <c r="C4587" s="5">
        <v>8.2436016751776642E-2</v>
      </c>
      <c r="D4587" s="4">
        <f t="shared" si="708"/>
        <v>8.0764499229418765E-2</v>
      </c>
      <c r="E4587" s="6">
        <f t="shared" si="709"/>
        <v>8.1594560937761657E-2</v>
      </c>
      <c r="F4587" s="7">
        <f t="shared" si="710"/>
        <v>8.1018699721613671E-2</v>
      </c>
      <c r="I4587" s="10">
        <v>4585</v>
      </c>
      <c r="J4587" s="8">
        <f t="shared" si="711"/>
        <v>8.3936016751776643E-2</v>
      </c>
      <c r="K4587" s="8">
        <f t="shared" si="711"/>
        <v>8.2264499229418767E-2</v>
      </c>
      <c r="L4587" s="8">
        <f t="shared" si="711"/>
        <v>8.3094560937761658E-2</v>
      </c>
      <c r="M4587" s="8">
        <f t="shared" si="706"/>
        <v>8.2518699721613673E-2</v>
      </c>
      <c r="P4587">
        <v>4585</v>
      </c>
      <c r="Q4587" s="8">
        <f t="shared" si="712"/>
        <v>8.093601675177664E-2</v>
      </c>
      <c r="R4587" s="8">
        <f t="shared" si="712"/>
        <v>7.9264499229418764E-2</v>
      </c>
      <c r="S4587" s="8">
        <f t="shared" si="712"/>
        <v>8.0094560937761655E-2</v>
      </c>
      <c r="T4587" s="8">
        <f t="shared" si="707"/>
        <v>7.951869972161367E-2</v>
      </c>
      <c r="W4587">
        <v>4585</v>
      </c>
      <c r="X4587" s="4">
        <f t="shared" si="705"/>
        <v>9.0333835769811438E-2</v>
      </c>
      <c r="Y4587" s="4">
        <f t="shared" si="714"/>
        <v>8.9484998081910669E-2</v>
      </c>
      <c r="Z4587" s="4">
        <f t="shared" si="715"/>
        <v>8.8901947537391376E-2</v>
      </c>
    </row>
    <row r="4588" spans="1:26" x14ac:dyDescent="0.25">
      <c r="A4588" s="16">
        <f t="shared" si="713"/>
        <v>48121</v>
      </c>
      <c r="B4588">
        <f>+'[2]Ejercicio 1'!E4805</f>
        <v>4586</v>
      </c>
      <c r="C4588" s="5">
        <v>8.243780691712102E-2</v>
      </c>
      <c r="D4588" s="4">
        <f t="shared" si="708"/>
        <v>8.076621777202736E-2</v>
      </c>
      <c r="E4588" s="6">
        <f t="shared" si="709"/>
        <v>8.1596314926193958E-2</v>
      </c>
      <c r="F4588" s="7">
        <f t="shared" si="710"/>
        <v>8.1020429093656379E-2</v>
      </c>
      <c r="I4588" s="10">
        <v>4586</v>
      </c>
      <c r="J4588" s="8">
        <f t="shared" si="711"/>
        <v>8.3937806917121022E-2</v>
      </c>
      <c r="K4588" s="8">
        <f t="shared" si="711"/>
        <v>8.2266217772027361E-2</v>
      </c>
      <c r="L4588" s="8">
        <f t="shared" si="711"/>
        <v>8.3096314926193959E-2</v>
      </c>
      <c r="M4588" s="8">
        <f t="shared" si="706"/>
        <v>8.2520429093656381E-2</v>
      </c>
      <c r="P4588">
        <v>4586</v>
      </c>
      <c r="Q4588" s="8">
        <f t="shared" si="712"/>
        <v>8.0937806917121019E-2</v>
      </c>
      <c r="R4588" s="8">
        <f t="shared" si="712"/>
        <v>7.9266217772027359E-2</v>
      </c>
      <c r="S4588" s="8">
        <f t="shared" si="712"/>
        <v>8.0096314926193957E-2</v>
      </c>
      <c r="T4588" s="8">
        <f t="shared" si="707"/>
        <v>7.9520429093656378E-2</v>
      </c>
      <c r="W4588">
        <v>4586</v>
      </c>
      <c r="X4588" s="4">
        <f t="shared" si="705"/>
        <v>9.0337423091466543E-2</v>
      </c>
      <c r="Y4588" s="4">
        <f t="shared" si="714"/>
        <v>8.9488506121286143E-2</v>
      </c>
      <c r="Z4588" s="4">
        <f t="shared" si="715"/>
        <v>8.8905401557920968E-2</v>
      </c>
    </row>
    <row r="4589" spans="1:26" x14ac:dyDescent="0.25">
      <c r="A4589" s="16">
        <f t="shared" si="713"/>
        <v>48122</v>
      </c>
      <c r="B4589">
        <f>+'[2]Ejercicio 1'!E4806</f>
        <v>4587</v>
      </c>
      <c r="C4589" s="5">
        <v>8.2439597082465413E-2</v>
      </c>
      <c r="D4589" s="4">
        <f t="shared" si="708"/>
        <v>8.0767936313142691E-2</v>
      </c>
      <c r="E4589" s="6">
        <f t="shared" si="709"/>
        <v>8.1598068913863786E-2</v>
      </c>
      <c r="F4589" s="7">
        <f t="shared" si="710"/>
        <v>8.1022158464425828E-2</v>
      </c>
      <c r="I4589" s="10">
        <v>4587</v>
      </c>
      <c r="J4589" s="8">
        <f t="shared" si="711"/>
        <v>8.3939597082465414E-2</v>
      </c>
      <c r="K4589" s="8">
        <f t="shared" si="711"/>
        <v>8.2267936313142692E-2</v>
      </c>
      <c r="L4589" s="8">
        <f t="shared" si="711"/>
        <v>8.3098068913863787E-2</v>
      </c>
      <c r="M4589" s="8">
        <f t="shared" si="706"/>
        <v>8.2522158464425829E-2</v>
      </c>
      <c r="P4589">
        <v>4587</v>
      </c>
      <c r="Q4589" s="8">
        <f t="shared" si="712"/>
        <v>8.0939597082465412E-2</v>
      </c>
      <c r="R4589" s="8">
        <f t="shared" si="712"/>
        <v>7.926793631314269E-2</v>
      </c>
      <c r="S4589" s="8">
        <f t="shared" si="712"/>
        <v>8.0098068913863785E-2</v>
      </c>
      <c r="T4589" s="8">
        <f t="shared" si="707"/>
        <v>7.9522158464425827E-2</v>
      </c>
      <c r="W4589">
        <v>4587</v>
      </c>
      <c r="X4589" s="4">
        <f t="shared" si="705"/>
        <v>9.0341010414659764E-2</v>
      </c>
      <c r="Y4589" s="4">
        <f t="shared" si="714"/>
        <v>8.9492014159129649E-2</v>
      </c>
      <c r="Z4589" s="4">
        <f t="shared" si="715"/>
        <v>8.8908855575330195E-2</v>
      </c>
    </row>
    <row r="4590" spans="1:26" x14ac:dyDescent="0.25">
      <c r="A4590" s="16">
        <f t="shared" si="713"/>
        <v>48123</v>
      </c>
      <c r="B4590">
        <f>+'[2]Ejercicio 1'!E4807</f>
        <v>4588</v>
      </c>
      <c r="C4590" s="5">
        <v>8.2441387247809791E-2</v>
      </c>
      <c r="D4590" s="4">
        <f t="shared" si="708"/>
        <v>8.0769654852764994E-2</v>
      </c>
      <c r="E4590" s="6">
        <f t="shared" si="709"/>
        <v>8.1599822900772029E-2</v>
      </c>
      <c r="F4590" s="7">
        <f t="shared" si="710"/>
        <v>8.1023887833924862E-2</v>
      </c>
      <c r="I4590" s="10">
        <v>4588</v>
      </c>
      <c r="J4590" s="8">
        <f t="shared" si="711"/>
        <v>8.3941387247809793E-2</v>
      </c>
      <c r="K4590" s="8">
        <f t="shared" si="711"/>
        <v>8.2269654852764995E-2</v>
      </c>
      <c r="L4590" s="8">
        <f t="shared" si="711"/>
        <v>8.309982290077203E-2</v>
      </c>
      <c r="M4590" s="8">
        <f t="shared" si="706"/>
        <v>8.2523887833924864E-2</v>
      </c>
      <c r="P4590">
        <v>4588</v>
      </c>
      <c r="Q4590" s="8">
        <f t="shared" si="712"/>
        <v>8.094138724780979E-2</v>
      </c>
      <c r="R4590" s="8">
        <f t="shared" si="712"/>
        <v>7.9269654852764992E-2</v>
      </c>
      <c r="S4590" s="8">
        <f t="shared" si="712"/>
        <v>8.0099822900772027E-2</v>
      </c>
      <c r="T4590" s="8">
        <f t="shared" si="707"/>
        <v>7.9523887833924861E-2</v>
      </c>
      <c r="W4590">
        <v>4588</v>
      </c>
      <c r="X4590" s="4">
        <f t="shared" si="705"/>
        <v>9.0344597739413071E-2</v>
      </c>
      <c r="Y4590" s="4">
        <f t="shared" si="714"/>
        <v>8.949552219539815E-2</v>
      </c>
      <c r="Z4590" s="4">
        <f t="shared" si="715"/>
        <v>8.8912309588688385E-2</v>
      </c>
    </row>
    <row r="4591" spans="1:26" x14ac:dyDescent="0.25">
      <c r="A4591" s="16">
        <f t="shared" si="713"/>
        <v>48124</v>
      </c>
      <c r="B4591">
        <f>+'[2]Ejercicio 1'!E4808</f>
        <v>4589</v>
      </c>
      <c r="C4591" s="5">
        <v>8.2443177413154184E-2</v>
      </c>
      <c r="D4591" s="4">
        <f t="shared" si="708"/>
        <v>8.0771373390894644E-2</v>
      </c>
      <c r="E4591" s="6">
        <f t="shared" si="709"/>
        <v>8.1601576886919561E-2</v>
      </c>
      <c r="F4591" s="7">
        <f t="shared" si="710"/>
        <v>8.1025617202153483E-2</v>
      </c>
      <c r="I4591" s="10">
        <v>4589</v>
      </c>
      <c r="J4591" s="8">
        <f t="shared" si="711"/>
        <v>8.3943177413154185E-2</v>
      </c>
      <c r="K4591" s="8">
        <f t="shared" si="711"/>
        <v>8.2271373390894645E-2</v>
      </c>
      <c r="L4591" s="8">
        <f t="shared" si="711"/>
        <v>8.3101576886919562E-2</v>
      </c>
      <c r="M4591" s="8">
        <f t="shared" si="706"/>
        <v>8.2525617202153484E-2</v>
      </c>
      <c r="P4591">
        <v>4589</v>
      </c>
      <c r="Q4591" s="8">
        <f t="shared" si="712"/>
        <v>8.0943177413154183E-2</v>
      </c>
      <c r="R4591" s="8">
        <f t="shared" si="712"/>
        <v>7.9271373390894642E-2</v>
      </c>
      <c r="S4591" s="8">
        <f t="shared" si="712"/>
        <v>8.0101576886919559E-2</v>
      </c>
      <c r="T4591" s="8">
        <f t="shared" si="707"/>
        <v>7.9525617202153481E-2</v>
      </c>
      <c r="W4591">
        <v>4589</v>
      </c>
      <c r="X4591" s="4">
        <f t="shared" si="705"/>
        <v>9.0348185065726436E-2</v>
      </c>
      <c r="Y4591" s="4">
        <f t="shared" si="714"/>
        <v>8.9499030230266466E-2</v>
      </c>
      <c r="Z4591" s="4">
        <f t="shared" si="715"/>
        <v>8.8915763598926209E-2</v>
      </c>
    </row>
    <row r="4592" spans="1:26" x14ac:dyDescent="0.25">
      <c r="A4592" s="16">
        <f t="shared" si="713"/>
        <v>48125</v>
      </c>
      <c r="B4592">
        <f>+'[2]Ejercicio 1'!E4809</f>
        <v>4590</v>
      </c>
      <c r="C4592" s="5">
        <v>8.2444967578498562E-2</v>
      </c>
      <c r="D4592" s="4">
        <f t="shared" si="708"/>
        <v>8.0773091927530863E-2</v>
      </c>
      <c r="E4592" s="6">
        <f t="shared" si="709"/>
        <v>8.1603330872303745E-2</v>
      </c>
      <c r="F4592" s="7">
        <f t="shared" si="710"/>
        <v>8.1027346569111688E-2</v>
      </c>
      <c r="I4592" s="10">
        <v>4590</v>
      </c>
      <c r="J4592" s="8">
        <f t="shared" si="711"/>
        <v>8.3944967578498564E-2</v>
      </c>
      <c r="K4592" s="8">
        <f t="shared" si="711"/>
        <v>8.2273091927530864E-2</v>
      </c>
      <c r="L4592" s="8">
        <f t="shared" si="711"/>
        <v>8.3103330872303746E-2</v>
      </c>
      <c r="M4592" s="8">
        <f t="shared" si="706"/>
        <v>8.252734656911169E-2</v>
      </c>
      <c r="P4592">
        <v>4590</v>
      </c>
      <c r="Q4592" s="8">
        <f t="shared" si="712"/>
        <v>8.0944967578498561E-2</v>
      </c>
      <c r="R4592" s="8">
        <f t="shared" si="712"/>
        <v>7.9273091927530862E-2</v>
      </c>
      <c r="S4592" s="8">
        <f t="shared" si="712"/>
        <v>8.0103330872303743E-2</v>
      </c>
      <c r="T4592" s="8">
        <f t="shared" si="707"/>
        <v>7.9527346569111687E-2</v>
      </c>
      <c r="W4592">
        <v>4590</v>
      </c>
      <c r="X4592" s="4">
        <f t="shared" si="705"/>
        <v>9.0351772393578791E-2</v>
      </c>
      <c r="Y4592" s="4">
        <f t="shared" si="714"/>
        <v>8.9502538263514966E-2</v>
      </c>
      <c r="Z4592" s="4">
        <f t="shared" si="715"/>
        <v>8.8919217605581177E-2</v>
      </c>
    </row>
    <row r="4593" spans="1:26" x14ac:dyDescent="0.25">
      <c r="A4593" s="16">
        <f t="shared" si="713"/>
        <v>48126</v>
      </c>
      <c r="B4593">
        <f>+'[2]Ejercicio 1'!E4810</f>
        <v>4591</v>
      </c>
      <c r="C4593" s="5">
        <v>8.2446757743842955E-2</v>
      </c>
      <c r="D4593" s="4">
        <f t="shared" si="708"/>
        <v>8.0774810462673832E-2</v>
      </c>
      <c r="E4593" s="6">
        <f t="shared" si="709"/>
        <v>8.1605084856926344E-2</v>
      </c>
      <c r="F4593" s="7">
        <f t="shared" si="710"/>
        <v>8.1029075934796621E-2</v>
      </c>
      <c r="I4593" s="10">
        <v>4591</v>
      </c>
      <c r="J4593" s="8">
        <f t="shared" si="711"/>
        <v>8.3946757743842956E-2</v>
      </c>
      <c r="K4593" s="8">
        <f t="shared" si="711"/>
        <v>8.2274810462673834E-2</v>
      </c>
      <c r="L4593" s="8">
        <f t="shared" si="711"/>
        <v>8.3105084856926345E-2</v>
      </c>
      <c r="M4593" s="8">
        <f t="shared" si="706"/>
        <v>8.2529075934796622E-2</v>
      </c>
      <c r="P4593">
        <v>4591</v>
      </c>
      <c r="Q4593" s="8">
        <f t="shared" si="712"/>
        <v>8.0946757743842954E-2</v>
      </c>
      <c r="R4593" s="8">
        <f t="shared" si="712"/>
        <v>7.9274810462673831E-2</v>
      </c>
      <c r="S4593" s="8">
        <f t="shared" si="712"/>
        <v>8.0105084856926342E-2</v>
      </c>
      <c r="T4593" s="8">
        <f t="shared" si="707"/>
        <v>7.952907593479662E-2</v>
      </c>
      <c r="W4593">
        <v>4591</v>
      </c>
      <c r="X4593" s="4">
        <f t="shared" si="705"/>
        <v>9.0355359722980227E-2</v>
      </c>
      <c r="Y4593" s="4">
        <f t="shared" si="714"/>
        <v>8.9506046295233274E-2</v>
      </c>
      <c r="Z4593" s="4">
        <f t="shared" si="715"/>
        <v>8.8922671608176546E-2</v>
      </c>
    </row>
    <row r="4594" spans="1:26" x14ac:dyDescent="0.25">
      <c r="A4594" s="16">
        <f t="shared" si="713"/>
        <v>48127</v>
      </c>
      <c r="B4594">
        <f>+'[2]Ejercicio 1'!E4811</f>
        <v>4592</v>
      </c>
      <c r="C4594" s="5">
        <v>8.2448547909187334E-2</v>
      </c>
      <c r="D4594" s="4">
        <f t="shared" si="708"/>
        <v>8.0776528996323968E-2</v>
      </c>
      <c r="E4594" s="6">
        <f t="shared" si="709"/>
        <v>8.1606838840786483E-2</v>
      </c>
      <c r="F4594" s="7">
        <f t="shared" si="710"/>
        <v>8.1030805299211153E-2</v>
      </c>
      <c r="I4594" s="10">
        <v>4592</v>
      </c>
      <c r="J4594" s="8">
        <f t="shared" si="711"/>
        <v>8.3948547909187335E-2</v>
      </c>
      <c r="K4594" s="8">
        <f t="shared" si="711"/>
        <v>8.2276528996323969E-2</v>
      </c>
      <c r="L4594" s="8">
        <f t="shared" si="711"/>
        <v>8.3106838840786484E-2</v>
      </c>
      <c r="M4594" s="8">
        <f t="shared" si="706"/>
        <v>8.2530805299211155E-2</v>
      </c>
      <c r="P4594">
        <v>4592</v>
      </c>
      <c r="Q4594" s="8">
        <f t="shared" si="712"/>
        <v>8.0948547909187332E-2</v>
      </c>
      <c r="R4594" s="8">
        <f t="shared" si="712"/>
        <v>7.9276528996323967E-2</v>
      </c>
      <c r="S4594" s="8">
        <f t="shared" si="712"/>
        <v>8.0106838840786482E-2</v>
      </c>
      <c r="T4594" s="8">
        <f t="shared" si="707"/>
        <v>7.9530805299211152E-2</v>
      </c>
      <c r="W4594">
        <v>4592</v>
      </c>
      <c r="X4594" s="4">
        <f t="shared" si="705"/>
        <v>9.0358947053931202E-2</v>
      </c>
      <c r="Y4594" s="4">
        <f t="shared" si="714"/>
        <v>8.9509554325463536E-2</v>
      </c>
      <c r="Z4594" s="4">
        <f t="shared" si="715"/>
        <v>8.8926125607657266E-2</v>
      </c>
    </row>
    <row r="4595" spans="1:26" x14ac:dyDescent="0.25">
      <c r="A4595" s="16">
        <f t="shared" si="713"/>
        <v>48128</v>
      </c>
      <c r="B4595">
        <f>+'[2]Ejercicio 1'!E4812</f>
        <v>4593</v>
      </c>
      <c r="C4595" s="5">
        <v>8.2450338074531726E-2</v>
      </c>
      <c r="D4595" s="4">
        <f t="shared" si="708"/>
        <v>8.0778247528480868E-2</v>
      </c>
      <c r="E4595" s="6">
        <f t="shared" si="709"/>
        <v>8.1608592823885023E-2</v>
      </c>
      <c r="F4595" s="7">
        <f t="shared" si="710"/>
        <v>8.1032534662352412E-2</v>
      </c>
      <c r="I4595" s="10">
        <v>4593</v>
      </c>
      <c r="J4595" s="8">
        <f t="shared" si="711"/>
        <v>8.3950338074531727E-2</v>
      </c>
      <c r="K4595" s="8">
        <f t="shared" si="711"/>
        <v>8.2278247528480869E-2</v>
      </c>
      <c r="L4595" s="8">
        <f t="shared" si="711"/>
        <v>8.3108592823885025E-2</v>
      </c>
      <c r="M4595" s="8">
        <f t="shared" si="706"/>
        <v>8.2532534662352414E-2</v>
      </c>
      <c r="P4595">
        <v>4593</v>
      </c>
      <c r="Q4595" s="8">
        <f t="shared" si="712"/>
        <v>8.0950338074531725E-2</v>
      </c>
      <c r="R4595" s="8">
        <f t="shared" si="712"/>
        <v>7.9278247528480866E-2</v>
      </c>
      <c r="S4595" s="8">
        <f t="shared" si="712"/>
        <v>8.0108592823885022E-2</v>
      </c>
      <c r="T4595" s="8">
        <f t="shared" si="707"/>
        <v>7.9532534662352411E-2</v>
      </c>
      <c r="W4595">
        <v>4593</v>
      </c>
      <c r="X4595" s="4">
        <f t="shared" si="705"/>
        <v>9.0362534386420293E-2</v>
      </c>
      <c r="Y4595" s="4">
        <f t="shared" si="714"/>
        <v>8.9513062354117906E-2</v>
      </c>
      <c r="Z4595" s="4">
        <f t="shared" si="715"/>
        <v>8.8929579603084077E-2</v>
      </c>
    </row>
    <row r="4596" spans="1:26" x14ac:dyDescent="0.25">
      <c r="A4596" s="16">
        <f t="shared" si="713"/>
        <v>48129</v>
      </c>
      <c r="B4596">
        <f>+'[2]Ejercicio 1'!E4813</f>
        <v>4594</v>
      </c>
      <c r="C4596" s="5">
        <v>8.2452128239876105E-2</v>
      </c>
      <c r="D4596" s="4">
        <f t="shared" si="708"/>
        <v>8.0779966059144531E-2</v>
      </c>
      <c r="E4596" s="6">
        <f t="shared" si="709"/>
        <v>8.1610346806221978E-2</v>
      </c>
      <c r="F4596" s="7">
        <f t="shared" si="710"/>
        <v>8.1034264024223271E-2</v>
      </c>
      <c r="I4596" s="10">
        <v>4594</v>
      </c>
      <c r="J4596" s="8">
        <f t="shared" si="711"/>
        <v>8.3952128239876106E-2</v>
      </c>
      <c r="K4596" s="8">
        <f t="shared" si="711"/>
        <v>8.2279966059144533E-2</v>
      </c>
      <c r="L4596" s="8">
        <f t="shared" si="711"/>
        <v>8.311034680622198E-2</v>
      </c>
      <c r="M4596" s="8">
        <f t="shared" si="706"/>
        <v>8.2534264024223272E-2</v>
      </c>
      <c r="P4596">
        <v>4594</v>
      </c>
      <c r="Q4596" s="8">
        <f t="shared" si="712"/>
        <v>8.0952128239876103E-2</v>
      </c>
      <c r="R4596" s="8">
        <f t="shared" si="712"/>
        <v>7.927996605914453E-2</v>
      </c>
      <c r="S4596" s="8">
        <f t="shared" si="712"/>
        <v>8.0110346806221977E-2</v>
      </c>
      <c r="T4596" s="8">
        <f t="shared" si="707"/>
        <v>7.953426402422327E-2</v>
      </c>
      <c r="W4596">
        <v>4594</v>
      </c>
      <c r="X4596" s="4">
        <f t="shared" si="705"/>
        <v>9.036612172047033E-2</v>
      </c>
      <c r="Y4596" s="4">
        <f t="shared" si="714"/>
        <v>8.9516570381285118E-2</v>
      </c>
      <c r="Z4596" s="4">
        <f t="shared" si="715"/>
        <v>8.8933033595390523E-2</v>
      </c>
    </row>
    <row r="4597" spans="1:26" x14ac:dyDescent="0.25">
      <c r="A4597" s="16">
        <f t="shared" si="713"/>
        <v>48130</v>
      </c>
      <c r="B4597">
        <f>+'[2]Ejercicio 1'!E4814</f>
        <v>4595</v>
      </c>
      <c r="C4597" s="5">
        <v>8.2453918405220497E-2</v>
      </c>
      <c r="D4597" s="4">
        <f t="shared" si="708"/>
        <v>8.0781684588315777E-2</v>
      </c>
      <c r="E4597" s="6">
        <f t="shared" si="709"/>
        <v>8.1612100787797348E-2</v>
      </c>
      <c r="F4597" s="7">
        <f t="shared" si="710"/>
        <v>8.1035993384823701E-2</v>
      </c>
      <c r="I4597" s="10">
        <v>4595</v>
      </c>
      <c r="J4597" s="8">
        <f t="shared" si="711"/>
        <v>8.3953918405220498E-2</v>
      </c>
      <c r="K4597" s="8">
        <f t="shared" si="711"/>
        <v>8.2281684588315779E-2</v>
      </c>
      <c r="L4597" s="8">
        <f t="shared" si="711"/>
        <v>8.3112100787797349E-2</v>
      </c>
      <c r="M4597" s="8">
        <f t="shared" si="706"/>
        <v>8.2535993384823703E-2</v>
      </c>
      <c r="P4597">
        <v>4595</v>
      </c>
      <c r="Q4597" s="8">
        <f t="shared" si="712"/>
        <v>8.0953918405220496E-2</v>
      </c>
      <c r="R4597" s="8">
        <f t="shared" si="712"/>
        <v>7.9281684588315776E-2</v>
      </c>
      <c r="S4597" s="8">
        <f t="shared" si="712"/>
        <v>8.0112100787797347E-2</v>
      </c>
      <c r="T4597" s="8">
        <f t="shared" si="707"/>
        <v>7.95359933848237E-2</v>
      </c>
      <c r="W4597">
        <v>4595</v>
      </c>
      <c r="X4597" s="4">
        <f t="shared" si="705"/>
        <v>9.0369709056079994E-2</v>
      </c>
      <c r="Y4597" s="4">
        <f t="shared" si="714"/>
        <v>8.952007840692125E-2</v>
      </c>
      <c r="Z4597" s="4">
        <f t="shared" si="715"/>
        <v>8.8936487583643087E-2</v>
      </c>
    </row>
    <row r="4598" spans="1:26" x14ac:dyDescent="0.25">
      <c r="A4598" s="16">
        <f t="shared" si="713"/>
        <v>48131</v>
      </c>
      <c r="B4598">
        <f>+'[2]Ejercicio 1'!E4815</f>
        <v>4596</v>
      </c>
      <c r="C4598" s="5">
        <v>8.2455708570564876E-2</v>
      </c>
      <c r="D4598" s="4">
        <f t="shared" si="708"/>
        <v>8.0783403115993399E-2</v>
      </c>
      <c r="E4598" s="6">
        <f t="shared" si="709"/>
        <v>8.1613854768610244E-2</v>
      </c>
      <c r="F4598" s="7">
        <f t="shared" si="710"/>
        <v>8.1037722744153731E-2</v>
      </c>
      <c r="I4598" s="10">
        <v>4596</v>
      </c>
      <c r="J4598" s="8">
        <f t="shared" si="711"/>
        <v>8.3955708570564877E-2</v>
      </c>
      <c r="K4598" s="8">
        <f t="shared" si="711"/>
        <v>8.22834031159934E-2</v>
      </c>
      <c r="L4598" s="8">
        <f t="shared" si="711"/>
        <v>8.3113854768610246E-2</v>
      </c>
      <c r="M4598" s="8">
        <f t="shared" si="706"/>
        <v>8.2537722744153733E-2</v>
      </c>
      <c r="P4598">
        <v>4596</v>
      </c>
      <c r="Q4598" s="8">
        <f t="shared" si="712"/>
        <v>8.0955708570564874E-2</v>
      </c>
      <c r="R4598" s="8">
        <f t="shared" si="712"/>
        <v>7.9283403115993398E-2</v>
      </c>
      <c r="S4598" s="8">
        <f t="shared" si="712"/>
        <v>8.0113854768610243E-2</v>
      </c>
      <c r="T4598" s="8">
        <f t="shared" si="707"/>
        <v>7.953772274415373E-2</v>
      </c>
      <c r="W4598">
        <v>4596</v>
      </c>
      <c r="X4598" s="4">
        <f t="shared" si="705"/>
        <v>9.0373296393228206E-2</v>
      </c>
      <c r="Y4598" s="4">
        <f t="shared" si="714"/>
        <v>8.9523586431024552E-2</v>
      </c>
      <c r="Z4598" s="4">
        <f t="shared" si="715"/>
        <v>8.8939941569246325E-2</v>
      </c>
    </row>
    <row r="4599" spans="1:26" x14ac:dyDescent="0.25">
      <c r="A4599" s="16">
        <f t="shared" si="713"/>
        <v>48132</v>
      </c>
      <c r="B4599">
        <f>+'[2]Ejercicio 1'!E4816</f>
        <v>4597</v>
      </c>
      <c r="C4599" s="5">
        <v>8.2457498735909268E-2</v>
      </c>
      <c r="D4599" s="4">
        <f t="shared" si="708"/>
        <v>8.0785121642177993E-2</v>
      </c>
      <c r="E4599" s="6">
        <f t="shared" si="709"/>
        <v>8.1615608748660667E-2</v>
      </c>
      <c r="F4599" s="7">
        <f t="shared" si="710"/>
        <v>8.1039452102210488E-2</v>
      </c>
      <c r="I4599" s="10">
        <v>4597</v>
      </c>
      <c r="J4599" s="8">
        <f t="shared" si="711"/>
        <v>8.3957498735909269E-2</v>
      </c>
      <c r="K4599" s="8">
        <f t="shared" si="711"/>
        <v>8.2285121642177994E-2</v>
      </c>
      <c r="L4599" s="8">
        <f t="shared" si="711"/>
        <v>8.3115608748660669E-2</v>
      </c>
      <c r="M4599" s="8">
        <f t="shared" si="706"/>
        <v>8.2539452102210489E-2</v>
      </c>
      <c r="P4599">
        <v>4597</v>
      </c>
      <c r="Q4599" s="8">
        <f t="shared" si="712"/>
        <v>8.0957498735909267E-2</v>
      </c>
      <c r="R4599" s="8">
        <f t="shared" si="712"/>
        <v>7.9285121642177991E-2</v>
      </c>
      <c r="S4599" s="8">
        <f t="shared" si="712"/>
        <v>8.0115608748660666E-2</v>
      </c>
      <c r="T4599" s="8">
        <f t="shared" si="707"/>
        <v>7.9539452102210487E-2</v>
      </c>
      <c r="W4599">
        <v>4597</v>
      </c>
      <c r="X4599" s="4">
        <f t="shared" si="705"/>
        <v>9.0376883731925955E-2</v>
      </c>
      <c r="Y4599" s="4">
        <f t="shared" si="714"/>
        <v>8.9527094453596759E-2</v>
      </c>
      <c r="Z4599" s="4">
        <f t="shared" si="715"/>
        <v>8.8943395550327473E-2</v>
      </c>
    </row>
    <row r="4600" spans="1:26" x14ac:dyDescent="0.25">
      <c r="A4600" s="16">
        <f t="shared" si="713"/>
        <v>48133</v>
      </c>
      <c r="B4600">
        <f>+'[2]Ejercicio 1'!E4817</f>
        <v>4598</v>
      </c>
      <c r="C4600" s="5">
        <v>8.2459288901253647E-2</v>
      </c>
      <c r="D4600" s="4">
        <f t="shared" si="708"/>
        <v>8.0786840166869364E-2</v>
      </c>
      <c r="E4600" s="6">
        <f t="shared" si="709"/>
        <v>8.1617362727950393E-2</v>
      </c>
      <c r="F4600" s="7">
        <f t="shared" si="710"/>
        <v>8.104118145899683E-2</v>
      </c>
      <c r="I4600" s="10">
        <v>4598</v>
      </c>
      <c r="J4600" s="8">
        <f t="shared" si="711"/>
        <v>8.3959288901253648E-2</v>
      </c>
      <c r="K4600" s="8">
        <f t="shared" si="711"/>
        <v>8.2286840166869366E-2</v>
      </c>
      <c r="L4600" s="8">
        <f t="shared" si="711"/>
        <v>8.3117362727950395E-2</v>
      </c>
      <c r="M4600" s="8">
        <f t="shared" si="706"/>
        <v>8.2541181458996832E-2</v>
      </c>
      <c r="P4600">
        <v>4598</v>
      </c>
      <c r="Q4600" s="8">
        <f t="shared" si="712"/>
        <v>8.0959288901253645E-2</v>
      </c>
      <c r="R4600" s="8">
        <f t="shared" si="712"/>
        <v>7.9286840166869363E-2</v>
      </c>
      <c r="S4600" s="8">
        <f t="shared" si="712"/>
        <v>8.0117362727950392E-2</v>
      </c>
      <c r="T4600" s="8">
        <f t="shared" si="707"/>
        <v>7.9541181458996829E-2</v>
      </c>
      <c r="W4600">
        <v>4598</v>
      </c>
      <c r="X4600" s="4">
        <f t="shared" si="705"/>
        <v>9.0380471072172355E-2</v>
      </c>
      <c r="Y4600" s="4">
        <f t="shared" si="714"/>
        <v>8.9530602474683557E-2</v>
      </c>
      <c r="Z4600" s="4">
        <f t="shared" si="715"/>
        <v>8.8946849528288255E-2</v>
      </c>
    </row>
    <row r="4601" spans="1:26" x14ac:dyDescent="0.25">
      <c r="A4601" s="16">
        <f t="shared" si="713"/>
        <v>48134</v>
      </c>
      <c r="B4601">
        <f>+'[2]Ejercicio 1'!E4818</f>
        <v>4599</v>
      </c>
      <c r="C4601" s="5">
        <v>8.2461079066598025E-2</v>
      </c>
      <c r="D4601" s="4">
        <f t="shared" si="708"/>
        <v>8.0788558690067916E-2</v>
      </c>
      <c r="E4601" s="6">
        <f t="shared" si="709"/>
        <v>8.1619116706476771E-2</v>
      </c>
      <c r="F4601" s="7">
        <f t="shared" si="710"/>
        <v>8.10429108145099E-2</v>
      </c>
      <c r="I4601" s="10">
        <v>4599</v>
      </c>
      <c r="J4601" s="8">
        <f t="shared" si="711"/>
        <v>8.3961079066598027E-2</v>
      </c>
      <c r="K4601" s="8">
        <f t="shared" si="711"/>
        <v>8.2288558690067917E-2</v>
      </c>
      <c r="L4601" s="8">
        <f t="shared" si="711"/>
        <v>8.3119116706476773E-2</v>
      </c>
      <c r="M4601" s="8">
        <f t="shared" si="706"/>
        <v>8.2542910814509901E-2</v>
      </c>
      <c r="P4601">
        <v>4599</v>
      </c>
      <c r="Q4601" s="8">
        <f t="shared" si="712"/>
        <v>8.0961079066598024E-2</v>
      </c>
      <c r="R4601" s="8">
        <f t="shared" si="712"/>
        <v>7.9288558690067915E-2</v>
      </c>
      <c r="S4601" s="8">
        <f t="shared" si="712"/>
        <v>8.011911670647677E-2</v>
      </c>
      <c r="T4601" s="8">
        <f t="shared" si="707"/>
        <v>7.9542910814509898E-2</v>
      </c>
      <c r="W4601">
        <v>4599</v>
      </c>
      <c r="X4601" s="4">
        <f t="shared" si="705"/>
        <v>9.0384058413958177E-2</v>
      </c>
      <c r="Y4601" s="4">
        <f t="shared" si="714"/>
        <v>8.9534110494191854E-2</v>
      </c>
      <c r="Z4601" s="4">
        <f t="shared" si="715"/>
        <v>8.8950303502198E-2</v>
      </c>
    </row>
    <row r="4602" spans="1:26" x14ac:dyDescent="0.25">
      <c r="A4602" s="16">
        <f t="shared" si="713"/>
        <v>48135</v>
      </c>
      <c r="B4602">
        <f>+'[2]Ejercicio 1'!E4819</f>
        <v>4600</v>
      </c>
      <c r="C4602" s="5">
        <v>8.2462869231942418E-2</v>
      </c>
      <c r="D4602" s="4">
        <f t="shared" si="708"/>
        <v>8.0790277211773259E-2</v>
      </c>
      <c r="E4602" s="6">
        <f t="shared" si="709"/>
        <v>8.1620870684242439E-2</v>
      </c>
      <c r="F4602" s="7">
        <f t="shared" si="710"/>
        <v>8.1044640168752569E-2</v>
      </c>
      <c r="I4602" s="10">
        <v>4600</v>
      </c>
      <c r="J4602" s="8">
        <f t="shared" si="711"/>
        <v>8.3962869231942419E-2</v>
      </c>
      <c r="K4602" s="8">
        <f t="shared" si="711"/>
        <v>8.2290277211773261E-2</v>
      </c>
      <c r="L4602" s="8">
        <f t="shared" si="711"/>
        <v>8.312087068424244E-2</v>
      </c>
      <c r="M4602" s="8">
        <f t="shared" si="706"/>
        <v>8.254464016875257E-2</v>
      </c>
      <c r="P4602">
        <v>4600</v>
      </c>
      <c r="Q4602" s="8">
        <f t="shared" si="712"/>
        <v>8.0962869231942416E-2</v>
      </c>
      <c r="R4602" s="8">
        <f t="shared" si="712"/>
        <v>7.9290277211773258E-2</v>
      </c>
      <c r="S4602" s="8">
        <f t="shared" si="712"/>
        <v>8.0120870684242437E-2</v>
      </c>
      <c r="T4602" s="8">
        <f t="shared" si="707"/>
        <v>7.9544640168752567E-2</v>
      </c>
      <c r="W4602">
        <v>4600</v>
      </c>
      <c r="X4602" s="4">
        <f t="shared" ref="X4602:X4665" si="716">Tasa_Fwd(C4420,B4420,C4602,B4602,182)</f>
        <v>9.0387645757303625E-2</v>
      </c>
      <c r="Y4602" s="4">
        <f t="shared" si="714"/>
        <v>8.9537618512170805E-2</v>
      </c>
      <c r="Z4602" s="4">
        <f t="shared" si="715"/>
        <v>8.895375747298738E-2</v>
      </c>
    </row>
    <row r="4603" spans="1:26" x14ac:dyDescent="0.25">
      <c r="A4603" s="16">
        <f t="shared" si="713"/>
        <v>48136</v>
      </c>
      <c r="B4603">
        <f>+'[2]Ejercicio 1'!E4820</f>
        <v>4601</v>
      </c>
      <c r="C4603" s="5">
        <v>8.2464659397286796E-2</v>
      </c>
      <c r="D4603" s="4">
        <f t="shared" si="708"/>
        <v>8.0791995731985991E-2</v>
      </c>
      <c r="E4603" s="6">
        <f t="shared" si="709"/>
        <v>8.1622624661245632E-2</v>
      </c>
      <c r="F4603" s="7">
        <f t="shared" si="710"/>
        <v>8.1046369521724823E-2</v>
      </c>
      <c r="I4603" s="10">
        <v>4601</v>
      </c>
      <c r="J4603" s="8">
        <f t="shared" si="711"/>
        <v>8.3964659397286798E-2</v>
      </c>
      <c r="K4603" s="8">
        <f t="shared" si="711"/>
        <v>8.2291995731985992E-2</v>
      </c>
      <c r="L4603" s="8">
        <f t="shared" si="711"/>
        <v>8.3122624661245634E-2</v>
      </c>
      <c r="M4603" s="8">
        <f t="shared" si="706"/>
        <v>8.2546369521724824E-2</v>
      </c>
      <c r="P4603">
        <v>4601</v>
      </c>
      <c r="Q4603" s="8">
        <f t="shared" si="712"/>
        <v>8.0964659397286795E-2</v>
      </c>
      <c r="R4603" s="8">
        <f t="shared" si="712"/>
        <v>7.929199573198599E-2</v>
      </c>
      <c r="S4603" s="8">
        <f t="shared" si="712"/>
        <v>8.0122624661245631E-2</v>
      </c>
      <c r="T4603" s="8">
        <f t="shared" si="707"/>
        <v>7.9546369521724822E-2</v>
      </c>
      <c r="W4603">
        <v>4601</v>
      </c>
      <c r="X4603" s="4">
        <f t="shared" si="716"/>
        <v>9.0391233102209603E-2</v>
      </c>
      <c r="Y4603" s="4">
        <f t="shared" si="714"/>
        <v>8.9541126528661724E-2</v>
      </c>
      <c r="Z4603" s="4">
        <f t="shared" si="715"/>
        <v>8.8957211439725722E-2</v>
      </c>
    </row>
    <row r="4604" spans="1:26" x14ac:dyDescent="0.25">
      <c r="A4604" s="16">
        <f t="shared" si="713"/>
        <v>48137</v>
      </c>
      <c r="B4604">
        <f>+'[2]Ejercicio 1'!E4821</f>
        <v>4602</v>
      </c>
      <c r="C4604" s="5">
        <v>8.2466449562631189E-2</v>
      </c>
      <c r="D4604" s="4">
        <f t="shared" si="708"/>
        <v>8.0793714250705112E-2</v>
      </c>
      <c r="E4604" s="6">
        <f t="shared" si="709"/>
        <v>8.1624378637487241E-2</v>
      </c>
      <c r="F4604" s="7">
        <f t="shared" si="710"/>
        <v>8.1048098873426663E-2</v>
      </c>
      <c r="I4604" s="10">
        <v>4602</v>
      </c>
      <c r="J4604" s="8">
        <f t="shared" si="711"/>
        <v>8.396644956263119E-2</v>
      </c>
      <c r="K4604" s="8">
        <f t="shared" si="711"/>
        <v>8.2293714250705113E-2</v>
      </c>
      <c r="L4604" s="8">
        <f t="shared" si="711"/>
        <v>8.3124378637487242E-2</v>
      </c>
      <c r="M4604" s="8">
        <f t="shared" si="706"/>
        <v>8.2548098873426665E-2</v>
      </c>
      <c r="P4604">
        <v>4602</v>
      </c>
      <c r="Q4604" s="8">
        <f t="shared" si="712"/>
        <v>8.0966449562631188E-2</v>
      </c>
      <c r="R4604" s="8">
        <f t="shared" si="712"/>
        <v>7.9293714250705111E-2</v>
      </c>
      <c r="S4604" s="8">
        <f t="shared" si="712"/>
        <v>8.012437863748724E-2</v>
      </c>
      <c r="T4604" s="8">
        <f t="shared" si="707"/>
        <v>7.9548098873426662E-2</v>
      </c>
      <c r="W4604">
        <v>4602</v>
      </c>
      <c r="X4604" s="4">
        <f t="shared" si="716"/>
        <v>9.039482044865367E-2</v>
      </c>
      <c r="Y4604" s="4">
        <f t="shared" si="714"/>
        <v>8.9544634543620688E-2</v>
      </c>
      <c r="Z4604" s="4">
        <f t="shared" si="715"/>
        <v>8.8960665403811881E-2</v>
      </c>
    </row>
    <row r="4605" spans="1:26" x14ac:dyDescent="0.25">
      <c r="A4605" s="16">
        <f t="shared" si="713"/>
        <v>48138</v>
      </c>
      <c r="B4605">
        <f>+'[2]Ejercicio 1'!E4822</f>
        <v>4603</v>
      </c>
      <c r="C4605" s="5">
        <v>8.2468239727975567E-2</v>
      </c>
      <c r="D4605" s="4">
        <f t="shared" si="708"/>
        <v>8.0795432767931219E-2</v>
      </c>
      <c r="E4605" s="6">
        <f t="shared" si="709"/>
        <v>8.162613261296639E-2</v>
      </c>
      <c r="F4605" s="7">
        <f t="shared" si="710"/>
        <v>8.104982822385523E-2</v>
      </c>
      <c r="I4605" s="10">
        <v>4603</v>
      </c>
      <c r="J4605" s="8">
        <f t="shared" si="711"/>
        <v>8.3968239727975569E-2</v>
      </c>
      <c r="K4605" s="8">
        <f t="shared" si="711"/>
        <v>8.229543276793122E-2</v>
      </c>
      <c r="L4605" s="8">
        <f t="shared" si="711"/>
        <v>8.3126132612966391E-2</v>
      </c>
      <c r="M4605" s="8">
        <f t="shared" si="706"/>
        <v>8.2549828223855232E-2</v>
      </c>
      <c r="P4605">
        <v>4603</v>
      </c>
      <c r="Q4605" s="8">
        <f t="shared" si="712"/>
        <v>8.0968239727975566E-2</v>
      </c>
      <c r="R4605" s="8">
        <f t="shared" si="712"/>
        <v>7.9295432767931218E-2</v>
      </c>
      <c r="S4605" s="8">
        <f t="shared" si="712"/>
        <v>8.0126132612966389E-2</v>
      </c>
      <c r="T4605" s="8">
        <f t="shared" si="707"/>
        <v>7.9549828223855229E-2</v>
      </c>
      <c r="W4605">
        <v>4603</v>
      </c>
      <c r="X4605" s="4">
        <f t="shared" si="716"/>
        <v>9.0398407796646846E-2</v>
      </c>
      <c r="Y4605" s="4">
        <f t="shared" si="714"/>
        <v>8.9548142557047683E-2</v>
      </c>
      <c r="Z4605" s="4">
        <f t="shared" si="715"/>
        <v>8.8964119363373104E-2</v>
      </c>
    </row>
    <row r="4606" spans="1:26" x14ac:dyDescent="0.25">
      <c r="A4606" s="16">
        <f t="shared" si="713"/>
        <v>48139</v>
      </c>
      <c r="B4606">
        <f>+'[2]Ejercicio 1'!E4823</f>
        <v>4604</v>
      </c>
      <c r="C4606" s="5">
        <v>8.247002989331996E-2</v>
      </c>
      <c r="D4606" s="4">
        <f t="shared" si="708"/>
        <v>8.0797151283664326E-2</v>
      </c>
      <c r="E4606" s="6">
        <f t="shared" si="709"/>
        <v>8.1627886587683066E-2</v>
      </c>
      <c r="F4606" s="7">
        <f t="shared" si="710"/>
        <v>8.1051557573013397E-2</v>
      </c>
      <c r="I4606" s="10">
        <v>4604</v>
      </c>
      <c r="J4606" s="8">
        <f t="shared" si="711"/>
        <v>8.3970029893319961E-2</v>
      </c>
      <c r="K4606" s="8">
        <f t="shared" si="711"/>
        <v>8.2297151283664327E-2</v>
      </c>
      <c r="L4606" s="8">
        <f t="shared" si="711"/>
        <v>8.3127886587683067E-2</v>
      </c>
      <c r="M4606" s="8">
        <f t="shared" si="706"/>
        <v>8.2551557573013398E-2</v>
      </c>
      <c r="P4606">
        <v>4604</v>
      </c>
      <c r="Q4606" s="8">
        <f t="shared" si="712"/>
        <v>8.0970029893319959E-2</v>
      </c>
      <c r="R4606" s="8">
        <f t="shared" si="712"/>
        <v>7.9297151283664324E-2</v>
      </c>
      <c r="S4606" s="8">
        <f t="shared" si="712"/>
        <v>8.0127886587683064E-2</v>
      </c>
      <c r="T4606" s="8">
        <f t="shared" si="707"/>
        <v>7.9551557573013396E-2</v>
      </c>
      <c r="W4606">
        <v>4604</v>
      </c>
      <c r="X4606" s="4">
        <f t="shared" si="716"/>
        <v>9.0401995146189976E-2</v>
      </c>
      <c r="Y4606" s="4">
        <f t="shared" si="714"/>
        <v>8.9551650568900562E-2</v>
      </c>
      <c r="Z4606" s="4">
        <f t="shared" si="715"/>
        <v>8.896757331981682E-2</v>
      </c>
    </row>
    <row r="4607" spans="1:26" x14ac:dyDescent="0.25">
      <c r="A4607" s="16">
        <f t="shared" si="713"/>
        <v>48140</v>
      </c>
      <c r="B4607">
        <f>+'[2]Ejercicio 1'!E4824</f>
        <v>4605</v>
      </c>
      <c r="C4607" s="5">
        <v>8.2471820058664339E-2</v>
      </c>
      <c r="D4607" s="4">
        <f t="shared" si="708"/>
        <v>8.0798869797904418E-2</v>
      </c>
      <c r="E4607" s="6">
        <f t="shared" si="709"/>
        <v>8.162964056163903E-2</v>
      </c>
      <c r="F4607" s="7">
        <f t="shared" si="710"/>
        <v>8.1053286920901149E-2</v>
      </c>
      <c r="I4607" s="10">
        <v>4605</v>
      </c>
      <c r="J4607" s="8">
        <f t="shared" si="711"/>
        <v>8.397182005866434E-2</v>
      </c>
      <c r="K4607" s="8">
        <f t="shared" si="711"/>
        <v>8.229886979790442E-2</v>
      </c>
      <c r="L4607" s="8">
        <f t="shared" si="711"/>
        <v>8.3129640561639032E-2</v>
      </c>
      <c r="M4607" s="8">
        <f t="shared" si="706"/>
        <v>8.2553286920901151E-2</v>
      </c>
      <c r="P4607">
        <v>4605</v>
      </c>
      <c r="Q4607" s="8">
        <f t="shared" si="712"/>
        <v>8.0971820058664337E-2</v>
      </c>
      <c r="R4607" s="8">
        <f t="shared" si="712"/>
        <v>7.9298869797904417E-2</v>
      </c>
      <c r="S4607" s="8">
        <f t="shared" si="712"/>
        <v>8.0129640561639029E-2</v>
      </c>
      <c r="T4607" s="8">
        <f t="shared" si="707"/>
        <v>7.9553286920901148E-2</v>
      </c>
      <c r="W4607">
        <v>4605</v>
      </c>
      <c r="X4607" s="4">
        <f t="shared" si="716"/>
        <v>9.0405582497271222E-2</v>
      </c>
      <c r="Y4607" s="4">
        <f t="shared" si="714"/>
        <v>8.9555158579265395E-2</v>
      </c>
      <c r="Z4607" s="4">
        <f t="shared" si="715"/>
        <v>8.8971027272680539E-2</v>
      </c>
    </row>
    <row r="4608" spans="1:26" x14ac:dyDescent="0.25">
      <c r="A4608" s="16">
        <f t="shared" si="713"/>
        <v>48141</v>
      </c>
      <c r="B4608">
        <f>+'[2]Ejercicio 1'!E4825</f>
        <v>4606</v>
      </c>
      <c r="C4608" s="5">
        <v>8.2473610224008731E-2</v>
      </c>
      <c r="D4608" s="4">
        <f t="shared" si="708"/>
        <v>8.0800588310651525E-2</v>
      </c>
      <c r="E4608" s="6">
        <f t="shared" si="709"/>
        <v>8.1631394534832522E-2</v>
      </c>
      <c r="F4608" s="7">
        <f t="shared" si="710"/>
        <v>8.1055016267515628E-2</v>
      </c>
      <c r="I4608" s="10">
        <v>4606</v>
      </c>
      <c r="J4608" s="8">
        <f t="shared" si="711"/>
        <v>8.3973610224008732E-2</v>
      </c>
      <c r="K4608" s="8">
        <f t="shared" si="711"/>
        <v>8.2300588310651526E-2</v>
      </c>
      <c r="L4608" s="8">
        <f t="shared" si="711"/>
        <v>8.3131394534832523E-2</v>
      </c>
      <c r="M4608" s="8">
        <f t="shared" si="706"/>
        <v>8.255501626751563E-2</v>
      </c>
      <c r="P4608">
        <v>4606</v>
      </c>
      <c r="Q4608" s="8">
        <f t="shared" si="712"/>
        <v>8.097361022400873E-2</v>
      </c>
      <c r="R4608" s="8">
        <f t="shared" si="712"/>
        <v>7.9300588310651524E-2</v>
      </c>
      <c r="S4608" s="8">
        <f t="shared" si="712"/>
        <v>8.013139453483252E-2</v>
      </c>
      <c r="T4608" s="8">
        <f t="shared" si="707"/>
        <v>7.9555016267515627E-2</v>
      </c>
      <c r="W4608">
        <v>4606</v>
      </c>
      <c r="X4608" s="4">
        <f t="shared" si="716"/>
        <v>9.0409169849912541E-2</v>
      </c>
      <c r="Y4608" s="4">
        <f t="shared" si="714"/>
        <v>8.9558666588099134E-2</v>
      </c>
      <c r="Z4608" s="4">
        <f t="shared" si="715"/>
        <v>8.8974481221952839E-2</v>
      </c>
    </row>
    <row r="4609" spans="1:26" x14ac:dyDescent="0.25">
      <c r="A4609" s="16">
        <f t="shared" si="713"/>
        <v>48142</v>
      </c>
      <c r="B4609">
        <f>+'[2]Ejercicio 1'!E4826</f>
        <v>4607</v>
      </c>
      <c r="C4609" s="5">
        <v>8.247540038935311E-2</v>
      </c>
      <c r="D4609" s="4">
        <f t="shared" si="708"/>
        <v>8.0802306821905839E-2</v>
      </c>
      <c r="E4609" s="6">
        <f t="shared" si="709"/>
        <v>8.1633148507264441E-2</v>
      </c>
      <c r="F4609" s="7">
        <f t="shared" si="710"/>
        <v>8.1056745612859693E-2</v>
      </c>
      <c r="I4609" s="10">
        <v>4607</v>
      </c>
      <c r="J4609" s="8">
        <f t="shared" si="711"/>
        <v>8.3975400389353111E-2</v>
      </c>
      <c r="K4609" s="8">
        <f t="shared" si="711"/>
        <v>8.2302306821905841E-2</v>
      </c>
      <c r="L4609" s="8">
        <f t="shared" si="711"/>
        <v>8.3133148507264443E-2</v>
      </c>
      <c r="M4609" s="8">
        <f t="shared" si="706"/>
        <v>8.2556745612859694E-2</v>
      </c>
      <c r="P4609">
        <v>4607</v>
      </c>
      <c r="Q4609" s="8">
        <f t="shared" si="712"/>
        <v>8.0975400389353108E-2</v>
      </c>
      <c r="R4609" s="8">
        <f t="shared" si="712"/>
        <v>7.9302306821905838E-2</v>
      </c>
      <c r="S4609" s="8">
        <f t="shared" si="712"/>
        <v>8.013314850726444E-2</v>
      </c>
      <c r="T4609" s="8">
        <f t="shared" si="707"/>
        <v>7.9556745612859692E-2</v>
      </c>
      <c r="W4609">
        <v>4607</v>
      </c>
      <c r="X4609" s="4">
        <f t="shared" si="716"/>
        <v>9.0412757204114361E-2</v>
      </c>
      <c r="Y4609" s="4">
        <f t="shared" si="714"/>
        <v>8.9562174595400931E-2</v>
      </c>
      <c r="Z4609" s="4">
        <f t="shared" si="715"/>
        <v>8.8977935167639452E-2</v>
      </c>
    </row>
    <row r="4610" spans="1:26" x14ac:dyDescent="0.25">
      <c r="A4610" s="16">
        <f t="shared" si="713"/>
        <v>48143</v>
      </c>
      <c r="B4610">
        <f>+'[2]Ejercicio 1'!E4827</f>
        <v>4608</v>
      </c>
      <c r="C4610" s="5">
        <v>8.2477190554697502E-2</v>
      </c>
      <c r="D4610" s="4">
        <f t="shared" si="708"/>
        <v>8.0804025331666751E-2</v>
      </c>
      <c r="E4610" s="6">
        <f t="shared" si="709"/>
        <v>8.1634902478933888E-2</v>
      </c>
      <c r="F4610" s="7">
        <f t="shared" si="710"/>
        <v>8.1058474956933343E-2</v>
      </c>
      <c r="I4610" s="10">
        <v>4608</v>
      </c>
      <c r="J4610" s="8">
        <f t="shared" si="711"/>
        <v>8.3977190554697503E-2</v>
      </c>
      <c r="K4610" s="8">
        <f t="shared" si="711"/>
        <v>8.2304025331666752E-2</v>
      </c>
      <c r="L4610" s="8">
        <f t="shared" si="711"/>
        <v>8.3134902478933889E-2</v>
      </c>
      <c r="M4610" s="8">
        <f t="shared" si="711"/>
        <v>8.2558474956933345E-2</v>
      </c>
      <c r="P4610">
        <v>4608</v>
      </c>
      <c r="Q4610" s="8">
        <f t="shared" si="712"/>
        <v>8.0977190554697501E-2</v>
      </c>
      <c r="R4610" s="8">
        <f t="shared" si="712"/>
        <v>7.930402533166675E-2</v>
      </c>
      <c r="S4610" s="8">
        <f t="shared" si="712"/>
        <v>8.0134902478933887E-2</v>
      </c>
      <c r="T4610" s="8">
        <f t="shared" si="712"/>
        <v>7.9558474956933342E-2</v>
      </c>
      <c r="W4610">
        <v>4608</v>
      </c>
      <c r="X4610" s="4">
        <f t="shared" si="716"/>
        <v>9.0416344559854742E-2</v>
      </c>
      <c r="Y4610" s="4">
        <f t="shared" si="714"/>
        <v>8.9565682601169871E-2</v>
      </c>
      <c r="Z4610" s="4">
        <f t="shared" si="715"/>
        <v>8.898138910974035E-2</v>
      </c>
    </row>
    <row r="4611" spans="1:26" x14ac:dyDescent="0.25">
      <c r="A4611" s="16">
        <f t="shared" si="713"/>
        <v>48144</v>
      </c>
      <c r="B4611">
        <f>+'[2]Ejercicio 1'!E4828</f>
        <v>4609</v>
      </c>
      <c r="C4611" s="5">
        <v>8.2478980720041881E-2</v>
      </c>
      <c r="D4611" s="4">
        <f t="shared" ref="D4611:D4674" si="717">+LN((1+C4611*182/360)^(360/182))</f>
        <v>8.0805743839934677E-2</v>
      </c>
      <c r="E4611" s="6">
        <f t="shared" ref="E4611:E4674" si="718">Equivalencia_Tasas(C4611,182,91)</f>
        <v>8.1636656449841735E-2</v>
      </c>
      <c r="F4611" s="7">
        <f t="shared" ref="F4611:F4674" si="719">Equivalencia_Tasas(C4611,182,28)</f>
        <v>8.1060204299733735E-2</v>
      </c>
      <c r="I4611" s="10">
        <v>4609</v>
      </c>
      <c r="J4611" s="8">
        <f t="shared" ref="J4611:M4674" si="720">C4611+$O$1</f>
        <v>8.3978980720041882E-2</v>
      </c>
      <c r="K4611" s="8">
        <f t="shared" si="720"/>
        <v>8.2305743839934678E-2</v>
      </c>
      <c r="L4611" s="8">
        <f t="shared" si="720"/>
        <v>8.3136656449841737E-2</v>
      </c>
      <c r="M4611" s="8">
        <f t="shared" si="720"/>
        <v>8.2560204299733736E-2</v>
      </c>
      <c r="P4611">
        <v>4609</v>
      </c>
      <c r="Q4611" s="8">
        <f t="shared" ref="Q4611:T4674" si="721">C4611-$O$1</f>
        <v>8.0978980720041879E-2</v>
      </c>
      <c r="R4611" s="8">
        <f t="shared" si="721"/>
        <v>7.9305743839934675E-2</v>
      </c>
      <c r="S4611" s="8">
        <f t="shared" si="721"/>
        <v>8.0136656449841734E-2</v>
      </c>
      <c r="T4611" s="8">
        <f t="shared" si="721"/>
        <v>7.9560204299733733E-2</v>
      </c>
      <c r="W4611">
        <v>4609</v>
      </c>
      <c r="X4611" s="4">
        <f t="shared" si="716"/>
        <v>9.0419931917143773E-2</v>
      </c>
      <c r="Y4611" s="4">
        <f t="shared" si="714"/>
        <v>8.9569190605453416E-2</v>
      </c>
      <c r="Z4611" s="4">
        <f t="shared" si="715"/>
        <v>8.8984843048255546E-2</v>
      </c>
    </row>
    <row r="4612" spans="1:26" x14ac:dyDescent="0.25">
      <c r="A4612" s="16">
        <f t="shared" si="713"/>
        <v>48145</v>
      </c>
      <c r="B4612">
        <f>+'[2]Ejercicio 1'!E4829</f>
        <v>4610</v>
      </c>
      <c r="C4612" s="5">
        <v>8.2480770885386273E-2</v>
      </c>
      <c r="D4612" s="4">
        <f t="shared" si="717"/>
        <v>8.0807462346709408E-2</v>
      </c>
      <c r="E4612" s="6">
        <f t="shared" si="718"/>
        <v>8.1638410419987123E-2</v>
      </c>
      <c r="F4612" s="7">
        <f t="shared" si="719"/>
        <v>8.1061933641263711E-2</v>
      </c>
      <c r="I4612" s="10">
        <v>4610</v>
      </c>
      <c r="J4612" s="8">
        <f t="shared" si="720"/>
        <v>8.3980770885386274E-2</v>
      </c>
      <c r="K4612" s="8">
        <f t="shared" si="720"/>
        <v>8.2307462346709409E-2</v>
      </c>
      <c r="L4612" s="8">
        <f t="shared" si="720"/>
        <v>8.3138410419987124E-2</v>
      </c>
      <c r="M4612" s="8">
        <f t="shared" si="720"/>
        <v>8.2561933641263713E-2</v>
      </c>
      <c r="P4612">
        <v>4610</v>
      </c>
      <c r="Q4612" s="8">
        <f t="shared" si="721"/>
        <v>8.0980770885386272E-2</v>
      </c>
      <c r="R4612" s="8">
        <f t="shared" si="721"/>
        <v>7.9307462346709406E-2</v>
      </c>
      <c r="S4612" s="8">
        <f t="shared" si="721"/>
        <v>8.0138410419987122E-2</v>
      </c>
      <c r="T4612" s="8">
        <f t="shared" si="721"/>
        <v>7.956193364126371E-2</v>
      </c>
      <c r="W4612">
        <v>4610</v>
      </c>
      <c r="X4612" s="4">
        <f t="shared" si="716"/>
        <v>9.0423519275982772E-2</v>
      </c>
      <c r="Y4612" s="4">
        <f t="shared" si="714"/>
        <v>8.9572698608160195E-2</v>
      </c>
      <c r="Z4612" s="4">
        <f t="shared" si="715"/>
        <v>8.8988296982713988E-2</v>
      </c>
    </row>
    <row r="4613" spans="1:26" x14ac:dyDescent="0.25">
      <c r="A4613" s="16">
        <f t="shared" ref="A4613:A4676" si="722">+A4612+1</f>
        <v>48146</v>
      </c>
      <c r="B4613">
        <f>+'[2]Ejercicio 1'!E4830</f>
        <v>4611</v>
      </c>
      <c r="C4613" s="5">
        <v>8.2482561050730652E-2</v>
      </c>
      <c r="D4613" s="4">
        <f t="shared" si="717"/>
        <v>8.0809180851991361E-2</v>
      </c>
      <c r="E4613" s="6">
        <f t="shared" si="718"/>
        <v>8.1640164389370926E-2</v>
      </c>
      <c r="F4613" s="7">
        <f t="shared" si="719"/>
        <v>8.1063662981523274E-2</v>
      </c>
      <c r="I4613" s="10">
        <v>4611</v>
      </c>
      <c r="J4613" s="8">
        <f t="shared" si="720"/>
        <v>8.3982561050730653E-2</v>
      </c>
      <c r="K4613" s="8">
        <f t="shared" si="720"/>
        <v>8.2309180851991362E-2</v>
      </c>
      <c r="L4613" s="8">
        <f t="shared" si="720"/>
        <v>8.3140164389370927E-2</v>
      </c>
      <c r="M4613" s="8">
        <f t="shared" si="720"/>
        <v>8.2563662981523275E-2</v>
      </c>
      <c r="P4613">
        <v>4611</v>
      </c>
      <c r="Q4613" s="8">
        <f t="shared" si="721"/>
        <v>8.098256105073065E-2</v>
      </c>
      <c r="R4613" s="8">
        <f t="shared" si="721"/>
        <v>7.9309180851991359E-2</v>
      </c>
      <c r="S4613" s="8">
        <f t="shared" si="721"/>
        <v>8.0140164389370924E-2</v>
      </c>
      <c r="T4613" s="8">
        <f t="shared" si="721"/>
        <v>7.9563662981523273E-2</v>
      </c>
      <c r="W4613">
        <v>4611</v>
      </c>
      <c r="X4613" s="4">
        <f t="shared" si="716"/>
        <v>9.0427106636370852E-2</v>
      </c>
      <c r="Y4613" s="4">
        <f t="shared" si="714"/>
        <v>8.9576206609335893E-2</v>
      </c>
      <c r="Z4613" s="4">
        <f t="shared" si="715"/>
        <v>8.8991750914525977E-2</v>
      </c>
    </row>
    <row r="4614" spans="1:26" x14ac:dyDescent="0.25">
      <c r="A4614" s="16">
        <f t="shared" si="722"/>
        <v>48147</v>
      </c>
      <c r="B4614">
        <f>+'[2]Ejercicio 1'!E4831</f>
        <v>4612</v>
      </c>
      <c r="C4614" s="5">
        <v>8.2484351216075044E-2</v>
      </c>
      <c r="D4614" s="4">
        <f t="shared" si="717"/>
        <v>8.0810899355780119E-2</v>
      </c>
      <c r="E4614" s="6">
        <f t="shared" si="718"/>
        <v>8.1641918357993129E-2</v>
      </c>
      <c r="F4614" s="7">
        <f t="shared" si="719"/>
        <v>8.1065392320509577E-2</v>
      </c>
      <c r="I4614" s="10">
        <v>4612</v>
      </c>
      <c r="J4614" s="8">
        <f t="shared" si="720"/>
        <v>8.3984351216075045E-2</v>
      </c>
      <c r="K4614" s="8">
        <f t="shared" si="720"/>
        <v>8.2310899355780121E-2</v>
      </c>
      <c r="L4614" s="8">
        <f t="shared" si="720"/>
        <v>8.314191835799313E-2</v>
      </c>
      <c r="M4614" s="8">
        <f t="shared" si="720"/>
        <v>8.2565392320509579E-2</v>
      </c>
      <c r="P4614">
        <v>4612</v>
      </c>
      <c r="Q4614" s="8">
        <f t="shared" si="721"/>
        <v>8.0984351216075043E-2</v>
      </c>
      <c r="R4614" s="8">
        <f t="shared" si="721"/>
        <v>7.9310899355780118E-2</v>
      </c>
      <c r="S4614" s="8">
        <f t="shared" si="721"/>
        <v>8.0141918357993128E-2</v>
      </c>
      <c r="T4614" s="8">
        <f t="shared" si="721"/>
        <v>7.9565392320509576E-2</v>
      </c>
      <c r="W4614">
        <v>4612</v>
      </c>
      <c r="X4614" s="4">
        <f t="shared" si="716"/>
        <v>9.0430693998297493E-2</v>
      </c>
      <c r="Y4614" s="4">
        <f t="shared" si="714"/>
        <v>8.9579714609024433E-2</v>
      </c>
      <c r="Z4614" s="4">
        <f t="shared" si="715"/>
        <v>8.8995204841815861E-2</v>
      </c>
    </row>
    <row r="4615" spans="1:26" x14ac:dyDescent="0.25">
      <c r="A4615" s="16">
        <f t="shared" si="722"/>
        <v>48148</v>
      </c>
      <c r="B4615">
        <f>+'[2]Ejercicio 1'!E4832</f>
        <v>4613</v>
      </c>
      <c r="C4615" s="5">
        <v>8.2486141381419423E-2</v>
      </c>
      <c r="D4615" s="4">
        <f t="shared" si="717"/>
        <v>8.0812617858076113E-2</v>
      </c>
      <c r="E4615" s="6">
        <f t="shared" si="718"/>
        <v>8.1643672325853761E-2</v>
      </c>
      <c r="F4615" s="7">
        <f t="shared" si="719"/>
        <v>8.1067121658228311E-2</v>
      </c>
      <c r="I4615" s="10">
        <v>4613</v>
      </c>
      <c r="J4615" s="8">
        <f t="shared" si="720"/>
        <v>8.3986141381419424E-2</v>
      </c>
      <c r="K4615" s="8">
        <f t="shared" si="720"/>
        <v>8.2312617858076115E-2</v>
      </c>
      <c r="L4615" s="8">
        <f t="shared" si="720"/>
        <v>8.3143672325853762E-2</v>
      </c>
      <c r="M4615" s="8">
        <f t="shared" si="720"/>
        <v>8.2567121658228312E-2</v>
      </c>
      <c r="P4615">
        <v>4613</v>
      </c>
      <c r="Q4615" s="8">
        <f t="shared" si="721"/>
        <v>8.0986141381419421E-2</v>
      </c>
      <c r="R4615" s="8">
        <f t="shared" si="721"/>
        <v>7.9312617858076112E-2</v>
      </c>
      <c r="S4615" s="8">
        <f t="shared" si="721"/>
        <v>8.014367232585376E-2</v>
      </c>
      <c r="T4615" s="8">
        <f t="shared" si="721"/>
        <v>7.956712165822831E-2</v>
      </c>
      <c r="W4615">
        <v>4613</v>
      </c>
      <c r="X4615" s="4">
        <f t="shared" si="716"/>
        <v>9.0434281361795182E-2</v>
      </c>
      <c r="Y4615" s="4">
        <f t="shared" si="714"/>
        <v>8.9583222607182766E-2</v>
      </c>
      <c r="Z4615" s="4">
        <f t="shared" si="715"/>
        <v>8.8998658766456448E-2</v>
      </c>
    </row>
    <row r="4616" spans="1:26" x14ac:dyDescent="0.25">
      <c r="A4616" s="16">
        <f t="shared" si="722"/>
        <v>48149</v>
      </c>
      <c r="B4616">
        <f>+'[2]Ejercicio 1'!E4833</f>
        <v>4614</v>
      </c>
      <c r="C4616" s="5">
        <v>8.2487931546763815E-2</v>
      </c>
      <c r="D4616" s="4">
        <f t="shared" si="717"/>
        <v>8.0814336358878913E-2</v>
      </c>
      <c r="E4616" s="6">
        <f t="shared" si="718"/>
        <v>8.1645426292951906E-2</v>
      </c>
      <c r="F4616" s="7">
        <f t="shared" si="719"/>
        <v>8.1068850994670941E-2</v>
      </c>
      <c r="I4616" s="10">
        <v>4614</v>
      </c>
      <c r="J4616" s="8">
        <f t="shared" si="720"/>
        <v>8.3987931546763817E-2</v>
      </c>
      <c r="K4616" s="8">
        <f t="shared" si="720"/>
        <v>8.2314336358878915E-2</v>
      </c>
      <c r="L4616" s="8">
        <f t="shared" si="720"/>
        <v>8.3145426292951907E-2</v>
      </c>
      <c r="M4616" s="8">
        <f t="shared" si="720"/>
        <v>8.2568850994670942E-2</v>
      </c>
      <c r="P4616">
        <v>4614</v>
      </c>
      <c r="Q4616" s="8">
        <f t="shared" si="721"/>
        <v>8.0987931546763814E-2</v>
      </c>
      <c r="R4616" s="8">
        <f t="shared" si="721"/>
        <v>7.9314336358878912E-2</v>
      </c>
      <c r="S4616" s="8">
        <f t="shared" si="721"/>
        <v>8.0145426292951905E-2</v>
      </c>
      <c r="T4616" s="8">
        <f t="shared" si="721"/>
        <v>7.9568850994670939E-2</v>
      </c>
      <c r="W4616">
        <v>4614</v>
      </c>
      <c r="X4616" s="4">
        <f t="shared" si="716"/>
        <v>9.0437868726830531E-2</v>
      </c>
      <c r="Y4616" s="4">
        <f t="shared" si="714"/>
        <v>8.9586730603807382E-2</v>
      </c>
      <c r="Z4616" s="4">
        <f t="shared" si="715"/>
        <v>8.9002112686569212E-2</v>
      </c>
    </row>
    <row r="4617" spans="1:26" x14ac:dyDescent="0.25">
      <c r="A4617" s="16">
        <f t="shared" si="722"/>
        <v>48150</v>
      </c>
      <c r="B4617">
        <f>+'[2]Ejercicio 1'!E4834</f>
        <v>4615</v>
      </c>
      <c r="C4617" s="5">
        <v>8.2489721712108194E-2</v>
      </c>
      <c r="D4617" s="4">
        <f t="shared" si="717"/>
        <v>8.0816054858188546E-2</v>
      </c>
      <c r="E4617" s="6">
        <f t="shared" si="718"/>
        <v>8.1647180259287591E-2</v>
      </c>
      <c r="F4617" s="7">
        <f t="shared" si="719"/>
        <v>8.1070580329846001E-2</v>
      </c>
      <c r="I4617" s="10">
        <v>4615</v>
      </c>
      <c r="J4617" s="8">
        <f t="shared" si="720"/>
        <v>8.3989721712108195E-2</v>
      </c>
      <c r="K4617" s="8">
        <f t="shared" si="720"/>
        <v>8.2316054858188548E-2</v>
      </c>
      <c r="L4617" s="8">
        <f t="shared" si="720"/>
        <v>8.3147180259287592E-2</v>
      </c>
      <c r="M4617" s="8">
        <f t="shared" si="720"/>
        <v>8.2570580329846002E-2</v>
      </c>
      <c r="P4617">
        <v>4615</v>
      </c>
      <c r="Q4617" s="8">
        <f t="shared" si="721"/>
        <v>8.0989721712108192E-2</v>
      </c>
      <c r="R4617" s="8">
        <f t="shared" si="721"/>
        <v>7.9316054858188545E-2</v>
      </c>
      <c r="S4617" s="8">
        <f t="shared" si="721"/>
        <v>8.014718025928759E-2</v>
      </c>
      <c r="T4617" s="8">
        <f t="shared" si="721"/>
        <v>7.9570580329846E-2</v>
      </c>
      <c r="W4617">
        <v>4615</v>
      </c>
      <c r="X4617" s="4">
        <f t="shared" si="716"/>
        <v>9.0441456093415862E-2</v>
      </c>
      <c r="Y4617" s="4">
        <f t="shared" si="714"/>
        <v>8.9590238598900918E-2</v>
      </c>
      <c r="Z4617" s="4">
        <f t="shared" si="715"/>
        <v>8.9005566604038397E-2</v>
      </c>
    </row>
    <row r="4618" spans="1:26" x14ac:dyDescent="0.25">
      <c r="A4618" s="16">
        <f t="shared" si="722"/>
        <v>48151</v>
      </c>
      <c r="B4618">
        <f>+'[2]Ejercicio 1'!E4835</f>
        <v>4616</v>
      </c>
      <c r="C4618" s="5">
        <v>8.2491511877452586E-2</v>
      </c>
      <c r="D4618" s="4">
        <f t="shared" si="717"/>
        <v>8.0817773356005193E-2</v>
      </c>
      <c r="E4618" s="6">
        <f t="shared" si="718"/>
        <v>8.1648934224862579E-2</v>
      </c>
      <c r="F4618" s="7">
        <f t="shared" si="719"/>
        <v>8.1072309663747788E-2</v>
      </c>
      <c r="I4618" s="10">
        <v>4616</v>
      </c>
      <c r="J4618" s="8">
        <f t="shared" si="720"/>
        <v>8.3991511877452588E-2</v>
      </c>
      <c r="K4618" s="8">
        <f t="shared" si="720"/>
        <v>8.2317773356005194E-2</v>
      </c>
      <c r="L4618" s="8">
        <f t="shared" si="720"/>
        <v>8.3148934224862581E-2</v>
      </c>
      <c r="M4618" s="8">
        <f t="shared" si="720"/>
        <v>8.2572309663747789E-2</v>
      </c>
      <c r="P4618">
        <v>4616</v>
      </c>
      <c r="Q4618" s="8">
        <f t="shared" si="721"/>
        <v>8.0991511877452585E-2</v>
      </c>
      <c r="R4618" s="8">
        <f t="shared" si="721"/>
        <v>7.9317773356005192E-2</v>
      </c>
      <c r="S4618" s="8">
        <f t="shared" si="721"/>
        <v>8.0148934224862578E-2</v>
      </c>
      <c r="T4618" s="8">
        <f t="shared" si="721"/>
        <v>7.9572309663747787E-2</v>
      </c>
      <c r="W4618">
        <v>4616</v>
      </c>
      <c r="X4618" s="4">
        <f t="shared" si="716"/>
        <v>9.0445043461550287E-2</v>
      </c>
      <c r="Y4618" s="4">
        <f t="shared" si="714"/>
        <v>8.9593746592507281E-2</v>
      </c>
      <c r="Z4618" s="4">
        <f t="shared" si="715"/>
        <v>8.9009020517450813E-2</v>
      </c>
    </row>
    <row r="4619" spans="1:26" x14ac:dyDescent="0.25">
      <c r="A4619" s="16">
        <f t="shared" si="722"/>
        <v>48152</v>
      </c>
      <c r="B4619">
        <f>+'[2]Ejercicio 1'!E4836</f>
        <v>4617</v>
      </c>
      <c r="C4619" s="5">
        <v>8.2493302042796965E-2</v>
      </c>
      <c r="D4619" s="4">
        <f t="shared" si="717"/>
        <v>8.0819491852328881E-2</v>
      </c>
      <c r="E4619" s="6">
        <f t="shared" si="718"/>
        <v>8.1650688189674206E-2</v>
      </c>
      <c r="F4619" s="7">
        <f t="shared" si="719"/>
        <v>8.1074038996379175E-2</v>
      </c>
      <c r="I4619" s="10">
        <v>4617</v>
      </c>
      <c r="J4619" s="8">
        <f t="shared" si="720"/>
        <v>8.3993302042796966E-2</v>
      </c>
      <c r="K4619" s="8">
        <f t="shared" si="720"/>
        <v>8.2319491852328883E-2</v>
      </c>
      <c r="L4619" s="8">
        <f t="shared" si="720"/>
        <v>8.3150688189674207E-2</v>
      </c>
      <c r="M4619" s="8">
        <f t="shared" si="720"/>
        <v>8.2574038996379176E-2</v>
      </c>
      <c r="P4619">
        <v>4617</v>
      </c>
      <c r="Q4619" s="8">
        <f t="shared" si="721"/>
        <v>8.0993302042796964E-2</v>
      </c>
      <c r="R4619" s="8">
        <f t="shared" si="721"/>
        <v>7.931949185232888E-2</v>
      </c>
      <c r="S4619" s="8">
        <f t="shared" si="721"/>
        <v>8.0150688189674205E-2</v>
      </c>
      <c r="T4619" s="8">
        <f t="shared" si="721"/>
        <v>7.9574038996379173E-2</v>
      </c>
      <c r="W4619">
        <v>4617</v>
      </c>
      <c r="X4619" s="4">
        <f t="shared" si="716"/>
        <v>9.0448630831233792E-2</v>
      </c>
      <c r="Y4619" s="4">
        <f t="shared" si="714"/>
        <v>8.9597254584494718E-2</v>
      </c>
      <c r="Z4619" s="4">
        <f t="shared" si="715"/>
        <v>8.9012474427277527E-2</v>
      </c>
    </row>
    <row r="4620" spans="1:26" x14ac:dyDescent="0.25">
      <c r="A4620" s="16">
        <f t="shared" si="722"/>
        <v>48153</v>
      </c>
      <c r="B4620">
        <f>+'[2]Ejercicio 1'!E4837</f>
        <v>4618</v>
      </c>
      <c r="C4620" s="5">
        <v>8.2495092208141357E-2</v>
      </c>
      <c r="D4620" s="4">
        <f t="shared" si="717"/>
        <v>8.0821210347159389E-2</v>
      </c>
      <c r="E4620" s="6">
        <f t="shared" si="718"/>
        <v>8.1652442153725135E-2</v>
      </c>
      <c r="F4620" s="7">
        <f t="shared" si="719"/>
        <v>8.1075768327740133E-2</v>
      </c>
      <c r="I4620" s="10">
        <v>4618</v>
      </c>
      <c r="J4620" s="8">
        <f t="shared" si="720"/>
        <v>8.3995092208141359E-2</v>
      </c>
      <c r="K4620" s="8">
        <f t="shared" si="720"/>
        <v>8.232121034715939E-2</v>
      </c>
      <c r="L4620" s="8">
        <f t="shared" si="720"/>
        <v>8.3152442153725137E-2</v>
      </c>
      <c r="M4620" s="8">
        <f t="shared" si="720"/>
        <v>8.2575768327740134E-2</v>
      </c>
      <c r="P4620">
        <v>4618</v>
      </c>
      <c r="Q4620" s="8">
        <f t="shared" si="721"/>
        <v>8.0995092208141356E-2</v>
      </c>
      <c r="R4620" s="8">
        <f t="shared" si="721"/>
        <v>7.9321210347159388E-2</v>
      </c>
      <c r="S4620" s="8">
        <f t="shared" si="721"/>
        <v>8.0152442153725134E-2</v>
      </c>
      <c r="T4620" s="8">
        <f t="shared" si="721"/>
        <v>7.9575768327740132E-2</v>
      </c>
      <c r="W4620">
        <v>4618</v>
      </c>
      <c r="X4620" s="4">
        <f t="shared" si="716"/>
        <v>9.0452218202456289E-2</v>
      </c>
      <c r="Y4620" s="4">
        <f t="shared" si="714"/>
        <v>8.960076257499501E-2</v>
      </c>
      <c r="Z4620" s="4">
        <f t="shared" si="715"/>
        <v>8.901592833351854E-2</v>
      </c>
    </row>
    <row r="4621" spans="1:26" x14ac:dyDescent="0.25">
      <c r="A4621" s="16">
        <f t="shared" si="722"/>
        <v>48154</v>
      </c>
      <c r="B4621">
        <f>+'[2]Ejercicio 1'!E4838</f>
        <v>4619</v>
      </c>
      <c r="C4621" s="5">
        <v>8.2496882373485736E-2</v>
      </c>
      <c r="D4621" s="4">
        <f t="shared" si="717"/>
        <v>8.0822928840497354E-2</v>
      </c>
      <c r="E4621" s="6">
        <f t="shared" si="718"/>
        <v>8.1654196117013578E-2</v>
      </c>
      <c r="F4621" s="7">
        <f t="shared" si="719"/>
        <v>8.1077497657827832E-2</v>
      </c>
      <c r="I4621" s="10">
        <v>4619</v>
      </c>
      <c r="J4621" s="8">
        <f t="shared" si="720"/>
        <v>8.3996882373485737E-2</v>
      </c>
      <c r="K4621" s="8">
        <f t="shared" si="720"/>
        <v>8.2322928840497356E-2</v>
      </c>
      <c r="L4621" s="8">
        <f t="shared" si="720"/>
        <v>8.3154196117013579E-2</v>
      </c>
      <c r="M4621" s="8">
        <f t="shared" si="720"/>
        <v>8.2577497657827834E-2</v>
      </c>
      <c r="P4621">
        <v>4619</v>
      </c>
      <c r="Q4621" s="8">
        <f t="shared" si="721"/>
        <v>8.0996882373485735E-2</v>
      </c>
      <c r="R4621" s="8">
        <f t="shared" si="721"/>
        <v>7.9322928840497353E-2</v>
      </c>
      <c r="S4621" s="8">
        <f t="shared" si="721"/>
        <v>8.0154196117013576E-2</v>
      </c>
      <c r="T4621" s="8">
        <f t="shared" si="721"/>
        <v>7.9577497657827831E-2</v>
      </c>
      <c r="W4621">
        <v>4619</v>
      </c>
      <c r="X4621" s="4">
        <f t="shared" si="716"/>
        <v>9.0455805575249404E-2</v>
      </c>
      <c r="Y4621" s="4">
        <f t="shared" si="714"/>
        <v>8.9604270564006369E-2</v>
      </c>
      <c r="Z4621" s="4">
        <f t="shared" si="715"/>
        <v>8.9019382236173852E-2</v>
      </c>
    </row>
    <row r="4622" spans="1:26" x14ac:dyDescent="0.25">
      <c r="A4622" s="16">
        <f t="shared" si="722"/>
        <v>48155</v>
      </c>
      <c r="B4622">
        <f>+'[2]Ejercicio 1'!E4839</f>
        <v>4620</v>
      </c>
      <c r="C4622" s="5">
        <v>8.2498672538830128E-2</v>
      </c>
      <c r="D4622" s="4">
        <f t="shared" si="717"/>
        <v>8.0824647332341931E-2</v>
      </c>
      <c r="E4622" s="6">
        <f t="shared" si="718"/>
        <v>8.1655950079540449E-2</v>
      </c>
      <c r="F4622" s="7">
        <f t="shared" si="719"/>
        <v>8.1079226986645131E-2</v>
      </c>
      <c r="I4622" s="10">
        <v>4620</v>
      </c>
      <c r="J4622" s="8">
        <f t="shared" si="720"/>
        <v>8.399867253883013E-2</v>
      </c>
      <c r="K4622" s="8">
        <f t="shared" si="720"/>
        <v>8.2324647332341933E-2</v>
      </c>
      <c r="L4622" s="8">
        <f t="shared" si="720"/>
        <v>8.315595007954045E-2</v>
      </c>
      <c r="M4622" s="8">
        <f t="shared" si="720"/>
        <v>8.2579226986645132E-2</v>
      </c>
      <c r="P4622">
        <v>4620</v>
      </c>
      <c r="Q4622" s="8">
        <f t="shared" si="721"/>
        <v>8.0998672538830127E-2</v>
      </c>
      <c r="R4622" s="8">
        <f t="shared" si="721"/>
        <v>7.932464733234193E-2</v>
      </c>
      <c r="S4622" s="8">
        <f t="shared" si="721"/>
        <v>8.0155950079540447E-2</v>
      </c>
      <c r="T4622" s="8">
        <f t="shared" si="721"/>
        <v>7.957922698664513E-2</v>
      </c>
      <c r="W4622">
        <v>4620</v>
      </c>
      <c r="X4622" s="4">
        <f t="shared" si="716"/>
        <v>9.0459392949581052E-2</v>
      </c>
      <c r="Y4622" s="4">
        <f t="shared" si="714"/>
        <v>8.9607778551443612E-2</v>
      </c>
      <c r="Z4622" s="4">
        <f t="shared" si="715"/>
        <v>8.9022836135240604E-2</v>
      </c>
    </row>
    <row r="4623" spans="1:26" x14ac:dyDescent="0.25">
      <c r="A4623" s="16">
        <f t="shared" si="722"/>
        <v>48156</v>
      </c>
      <c r="B4623">
        <f>+'[2]Ejercicio 1'!E4840</f>
        <v>4621</v>
      </c>
      <c r="C4623" s="5">
        <v>8.2500462704174507E-2</v>
      </c>
      <c r="D4623" s="4">
        <f t="shared" si="717"/>
        <v>8.0826365822693563E-2</v>
      </c>
      <c r="E4623" s="6">
        <f t="shared" si="718"/>
        <v>8.1657704041304846E-2</v>
      </c>
      <c r="F4623" s="7">
        <f t="shared" si="719"/>
        <v>8.1080956314192001E-2</v>
      </c>
      <c r="I4623" s="10">
        <v>4621</v>
      </c>
      <c r="J4623" s="8">
        <f t="shared" si="720"/>
        <v>8.4000462704174508E-2</v>
      </c>
      <c r="K4623" s="8">
        <f t="shared" si="720"/>
        <v>8.2326365822693565E-2</v>
      </c>
      <c r="L4623" s="8">
        <f t="shared" si="720"/>
        <v>8.3157704041304847E-2</v>
      </c>
      <c r="M4623" s="8">
        <f t="shared" si="720"/>
        <v>8.2580956314192003E-2</v>
      </c>
      <c r="P4623">
        <v>4621</v>
      </c>
      <c r="Q4623" s="8">
        <f t="shared" si="721"/>
        <v>8.1000462704174506E-2</v>
      </c>
      <c r="R4623" s="8">
        <f t="shared" si="721"/>
        <v>7.9326365822693562E-2</v>
      </c>
      <c r="S4623" s="8">
        <f t="shared" si="721"/>
        <v>8.0157704041304845E-2</v>
      </c>
      <c r="T4623" s="8">
        <f t="shared" si="721"/>
        <v>7.9580956314192E-2</v>
      </c>
      <c r="W4623">
        <v>4621</v>
      </c>
      <c r="X4623" s="4">
        <f t="shared" si="716"/>
        <v>9.0462980325461809E-2</v>
      </c>
      <c r="Y4623" s="4">
        <f t="shared" si="714"/>
        <v>8.9611286537391921E-2</v>
      </c>
      <c r="Z4623" s="4">
        <f t="shared" si="715"/>
        <v>8.9026290031192709E-2</v>
      </c>
    </row>
    <row r="4624" spans="1:26" x14ac:dyDescent="0.25">
      <c r="A4624" s="16">
        <f t="shared" si="722"/>
        <v>48157</v>
      </c>
      <c r="B4624">
        <f>+'[2]Ejercicio 1'!E4841</f>
        <v>4622</v>
      </c>
      <c r="C4624" s="5">
        <v>8.2502252869518899E-2</v>
      </c>
      <c r="D4624" s="4">
        <f t="shared" si="717"/>
        <v>8.0828084311552029E-2</v>
      </c>
      <c r="E4624" s="6">
        <f t="shared" si="718"/>
        <v>8.1659458002307658E-2</v>
      </c>
      <c r="F4624" s="7">
        <f t="shared" si="719"/>
        <v>8.1082685640465613E-2</v>
      </c>
      <c r="I4624" s="10">
        <v>4622</v>
      </c>
      <c r="J4624" s="8">
        <f t="shared" si="720"/>
        <v>8.4002252869518901E-2</v>
      </c>
      <c r="K4624" s="8">
        <f t="shared" si="720"/>
        <v>8.232808431155203E-2</v>
      </c>
      <c r="L4624" s="8">
        <f t="shared" si="720"/>
        <v>8.315945800230766E-2</v>
      </c>
      <c r="M4624" s="8">
        <f t="shared" si="720"/>
        <v>8.2582685640465614E-2</v>
      </c>
      <c r="P4624">
        <v>4622</v>
      </c>
      <c r="Q4624" s="8">
        <f t="shared" si="721"/>
        <v>8.1002252869518898E-2</v>
      </c>
      <c r="R4624" s="8">
        <f t="shared" si="721"/>
        <v>7.9328084311552027E-2</v>
      </c>
      <c r="S4624" s="8">
        <f t="shared" si="721"/>
        <v>8.0159458002307657E-2</v>
      </c>
      <c r="T4624" s="8">
        <f t="shared" si="721"/>
        <v>7.9582685640465611E-2</v>
      </c>
      <c r="W4624">
        <v>4622</v>
      </c>
      <c r="X4624" s="4">
        <f t="shared" si="716"/>
        <v>9.0466567702892089E-2</v>
      </c>
      <c r="Y4624" s="4">
        <f t="shared" si="714"/>
        <v>8.961479452176524E-2</v>
      </c>
      <c r="Z4624" s="4">
        <f t="shared" si="715"/>
        <v>8.9029743923088045E-2</v>
      </c>
    </row>
    <row r="4625" spans="1:26" x14ac:dyDescent="0.25">
      <c r="A4625" s="16">
        <f t="shared" si="722"/>
        <v>48158</v>
      </c>
      <c r="B4625">
        <f>+'[2]Ejercicio 1'!E4842</f>
        <v>4623</v>
      </c>
      <c r="C4625" s="5">
        <v>8.2504043034863278E-2</v>
      </c>
      <c r="D4625" s="4">
        <f t="shared" si="717"/>
        <v>8.0829802798917549E-2</v>
      </c>
      <c r="E4625" s="6">
        <f t="shared" si="718"/>
        <v>8.1661211962548885E-2</v>
      </c>
      <c r="F4625" s="7">
        <f t="shared" si="719"/>
        <v>8.108441496546881E-2</v>
      </c>
      <c r="I4625" s="10">
        <v>4623</v>
      </c>
      <c r="J4625" s="8">
        <f t="shared" si="720"/>
        <v>8.4004043034863279E-2</v>
      </c>
      <c r="K4625" s="8">
        <f t="shared" si="720"/>
        <v>8.2329802798917551E-2</v>
      </c>
      <c r="L4625" s="8">
        <f t="shared" si="720"/>
        <v>8.3161211962548887E-2</v>
      </c>
      <c r="M4625" s="8">
        <f t="shared" si="720"/>
        <v>8.2584414965468811E-2</v>
      </c>
      <c r="P4625">
        <v>4623</v>
      </c>
      <c r="Q4625" s="8">
        <f t="shared" si="721"/>
        <v>8.1004043034863277E-2</v>
      </c>
      <c r="R4625" s="8">
        <f t="shared" si="721"/>
        <v>7.9329802798917548E-2</v>
      </c>
      <c r="S4625" s="8">
        <f t="shared" si="721"/>
        <v>8.0161211962548884E-2</v>
      </c>
      <c r="T4625" s="8">
        <f t="shared" si="721"/>
        <v>7.9584414965468808E-2</v>
      </c>
      <c r="W4625">
        <v>4623</v>
      </c>
      <c r="X4625" s="4">
        <f t="shared" si="716"/>
        <v>9.0470155081871451E-2</v>
      </c>
      <c r="Y4625" s="4">
        <f t="shared" si="714"/>
        <v>8.9618302504696198E-2</v>
      </c>
      <c r="Z4625" s="4">
        <f t="shared" si="715"/>
        <v>8.9033197811397694E-2</v>
      </c>
    </row>
    <row r="4626" spans="1:26" x14ac:dyDescent="0.25">
      <c r="A4626" s="16">
        <f t="shared" si="722"/>
        <v>48159</v>
      </c>
      <c r="B4626">
        <f>+'[2]Ejercicio 1'!E4843</f>
        <v>4624</v>
      </c>
      <c r="C4626" s="5">
        <v>8.2505833200207671E-2</v>
      </c>
      <c r="D4626" s="4">
        <f t="shared" si="717"/>
        <v>8.0831521284790112E-2</v>
      </c>
      <c r="E4626" s="6">
        <f t="shared" si="718"/>
        <v>8.1662965922027639E-2</v>
      </c>
      <c r="F4626" s="7">
        <f t="shared" si="719"/>
        <v>8.1086144289201592E-2</v>
      </c>
      <c r="I4626" s="10">
        <v>4624</v>
      </c>
      <c r="J4626" s="8">
        <f t="shared" si="720"/>
        <v>8.4005833200207672E-2</v>
      </c>
      <c r="K4626" s="8">
        <f t="shared" si="720"/>
        <v>8.2331521284790113E-2</v>
      </c>
      <c r="L4626" s="8">
        <f t="shared" si="720"/>
        <v>8.316296592202764E-2</v>
      </c>
      <c r="M4626" s="8">
        <f t="shared" si="720"/>
        <v>8.2586144289201593E-2</v>
      </c>
      <c r="P4626">
        <v>4624</v>
      </c>
      <c r="Q4626" s="8">
        <f t="shared" si="721"/>
        <v>8.1005833200207669E-2</v>
      </c>
      <c r="R4626" s="8">
        <f t="shared" si="721"/>
        <v>7.933152128479011E-2</v>
      </c>
      <c r="S4626" s="8">
        <f t="shared" si="721"/>
        <v>8.0162965922027637E-2</v>
      </c>
      <c r="T4626" s="8">
        <f t="shared" si="721"/>
        <v>7.9586144289201591E-2</v>
      </c>
      <c r="W4626">
        <v>4624</v>
      </c>
      <c r="X4626" s="4">
        <f t="shared" si="716"/>
        <v>9.0473742462388929E-2</v>
      </c>
      <c r="Y4626" s="4">
        <f t="shared" si="714"/>
        <v>8.9621810486007342E-2</v>
      </c>
      <c r="Z4626" s="4">
        <f t="shared" si="715"/>
        <v>8.9036651696121627E-2</v>
      </c>
    </row>
    <row r="4627" spans="1:26" x14ac:dyDescent="0.25">
      <c r="A4627" s="16">
        <f t="shared" si="722"/>
        <v>48160</v>
      </c>
      <c r="B4627">
        <f>+'[2]Ejercicio 1'!E4844</f>
        <v>4625</v>
      </c>
      <c r="C4627" s="5">
        <v>8.2507623365552049E-2</v>
      </c>
      <c r="D4627" s="4">
        <f t="shared" si="717"/>
        <v>8.0833239769169937E-2</v>
      </c>
      <c r="E4627" s="6">
        <f t="shared" si="718"/>
        <v>8.1664719880744807E-2</v>
      </c>
      <c r="F4627" s="7">
        <f t="shared" si="719"/>
        <v>8.1087873611661115E-2</v>
      </c>
      <c r="I4627" s="10">
        <v>4625</v>
      </c>
      <c r="J4627" s="8">
        <f t="shared" si="720"/>
        <v>8.400762336555205E-2</v>
      </c>
      <c r="K4627" s="8">
        <f t="shared" si="720"/>
        <v>8.2333239769169939E-2</v>
      </c>
      <c r="L4627" s="8">
        <f t="shared" si="720"/>
        <v>8.3164719880744808E-2</v>
      </c>
      <c r="M4627" s="8">
        <f t="shared" si="720"/>
        <v>8.2587873611661117E-2</v>
      </c>
      <c r="P4627">
        <v>4625</v>
      </c>
      <c r="Q4627" s="8">
        <f t="shared" si="721"/>
        <v>8.1007623365552048E-2</v>
      </c>
      <c r="R4627" s="8">
        <f t="shared" si="721"/>
        <v>7.9333239769169936E-2</v>
      </c>
      <c r="S4627" s="8">
        <f t="shared" si="721"/>
        <v>8.0164719880744806E-2</v>
      </c>
      <c r="T4627" s="8">
        <f t="shared" si="721"/>
        <v>7.9587873611661114E-2</v>
      </c>
      <c r="W4627">
        <v>4625</v>
      </c>
      <c r="X4627" s="4">
        <f t="shared" si="716"/>
        <v>9.0477329844478344E-2</v>
      </c>
      <c r="Y4627" s="4">
        <f t="shared" si="714"/>
        <v>8.9625318465830453E-2</v>
      </c>
      <c r="Z4627" s="4">
        <f t="shared" si="715"/>
        <v>8.9040105577257014E-2</v>
      </c>
    </row>
    <row r="4628" spans="1:26" x14ac:dyDescent="0.25">
      <c r="A4628" s="16">
        <f t="shared" si="722"/>
        <v>48161</v>
      </c>
      <c r="B4628">
        <f>+'[2]Ejercicio 1'!E4845</f>
        <v>4626</v>
      </c>
      <c r="C4628" s="5">
        <v>8.2509413530896442E-2</v>
      </c>
      <c r="D4628" s="4">
        <f t="shared" si="717"/>
        <v>8.0834958252056596E-2</v>
      </c>
      <c r="E4628" s="6">
        <f t="shared" si="718"/>
        <v>8.166647383870039E-2</v>
      </c>
      <c r="F4628" s="7">
        <f t="shared" si="719"/>
        <v>8.108960293285021E-2</v>
      </c>
      <c r="I4628" s="10">
        <v>4626</v>
      </c>
      <c r="J4628" s="8">
        <f t="shared" si="720"/>
        <v>8.4009413530896443E-2</v>
      </c>
      <c r="K4628" s="8">
        <f t="shared" si="720"/>
        <v>8.2334958252056598E-2</v>
      </c>
      <c r="L4628" s="8">
        <f t="shared" si="720"/>
        <v>8.3166473838700392E-2</v>
      </c>
      <c r="M4628" s="8">
        <f t="shared" si="720"/>
        <v>8.2589602932850212E-2</v>
      </c>
      <c r="P4628">
        <v>4626</v>
      </c>
      <c r="Q4628" s="8">
        <f t="shared" si="721"/>
        <v>8.100941353089644E-2</v>
      </c>
      <c r="R4628" s="8">
        <f t="shared" si="721"/>
        <v>7.9334958252056595E-2</v>
      </c>
      <c r="S4628" s="8">
        <f t="shared" si="721"/>
        <v>8.0166473838700389E-2</v>
      </c>
      <c r="T4628" s="8">
        <f t="shared" si="721"/>
        <v>7.9589602932850209E-2</v>
      </c>
      <c r="W4628">
        <v>4626</v>
      </c>
      <c r="X4628" s="4">
        <f t="shared" si="716"/>
        <v>9.0480917228105417E-2</v>
      </c>
      <c r="Y4628" s="4">
        <f t="shared" si="714"/>
        <v>8.9628826444166393E-2</v>
      </c>
      <c r="Z4628" s="4">
        <f t="shared" si="715"/>
        <v>8.9043559454809545E-2</v>
      </c>
    </row>
    <row r="4629" spans="1:26" x14ac:dyDescent="0.25">
      <c r="A4629" s="16">
        <f t="shared" si="722"/>
        <v>48162</v>
      </c>
      <c r="B4629">
        <f>+'[2]Ejercicio 1'!E4846</f>
        <v>4627</v>
      </c>
      <c r="C4629" s="5">
        <v>8.251120369624082E-2</v>
      </c>
      <c r="D4629" s="4">
        <f t="shared" si="717"/>
        <v>8.0836676733450116E-2</v>
      </c>
      <c r="E4629" s="6">
        <f t="shared" si="718"/>
        <v>8.16682277958935E-2</v>
      </c>
      <c r="F4629" s="7">
        <f t="shared" si="719"/>
        <v>8.1091332252768905E-2</v>
      </c>
      <c r="I4629" s="10">
        <v>4627</v>
      </c>
      <c r="J4629" s="8">
        <f t="shared" si="720"/>
        <v>8.4011203696240822E-2</v>
      </c>
      <c r="K4629" s="8">
        <f t="shared" si="720"/>
        <v>8.2336676733450118E-2</v>
      </c>
      <c r="L4629" s="8">
        <f t="shared" si="720"/>
        <v>8.3168227795893501E-2</v>
      </c>
      <c r="M4629" s="8">
        <f t="shared" si="720"/>
        <v>8.2591332252768906E-2</v>
      </c>
      <c r="P4629">
        <v>4627</v>
      </c>
      <c r="Q4629" s="8">
        <f t="shared" si="721"/>
        <v>8.1011203696240819E-2</v>
      </c>
      <c r="R4629" s="8">
        <f t="shared" si="721"/>
        <v>7.9336676733450115E-2</v>
      </c>
      <c r="S4629" s="8">
        <f t="shared" si="721"/>
        <v>8.0168227795893499E-2</v>
      </c>
      <c r="T4629" s="8">
        <f t="shared" si="721"/>
        <v>7.9591332252768904E-2</v>
      </c>
      <c r="W4629">
        <v>4627</v>
      </c>
      <c r="X4629" s="4">
        <f t="shared" si="716"/>
        <v>9.0484504613281599E-2</v>
      </c>
      <c r="Y4629" s="4">
        <f t="shared" si="714"/>
        <v>8.9632334420926468E-2</v>
      </c>
      <c r="Z4629" s="4">
        <f t="shared" si="715"/>
        <v>8.9047013329247429E-2</v>
      </c>
    </row>
    <row r="4630" spans="1:26" x14ac:dyDescent="0.25">
      <c r="A4630" s="16">
        <f t="shared" si="722"/>
        <v>48163</v>
      </c>
      <c r="B4630">
        <f>+'[2]Ejercicio 1'!E4847</f>
        <v>4628</v>
      </c>
      <c r="C4630" s="5">
        <v>8.2512993861585213E-2</v>
      </c>
      <c r="D4630" s="4">
        <f t="shared" si="717"/>
        <v>8.0838395213350706E-2</v>
      </c>
      <c r="E4630" s="6">
        <f t="shared" si="718"/>
        <v>8.1669981752324136E-2</v>
      </c>
      <c r="F4630" s="7">
        <f t="shared" si="719"/>
        <v>8.1093061571417185E-2</v>
      </c>
      <c r="I4630" s="10">
        <v>4628</v>
      </c>
      <c r="J4630" s="8">
        <f t="shared" si="720"/>
        <v>8.4012993861585214E-2</v>
      </c>
      <c r="K4630" s="8">
        <f t="shared" si="720"/>
        <v>8.2338395213350707E-2</v>
      </c>
      <c r="L4630" s="8">
        <f t="shared" si="720"/>
        <v>8.3169981752324137E-2</v>
      </c>
      <c r="M4630" s="8">
        <f t="shared" si="720"/>
        <v>8.2593061571417187E-2</v>
      </c>
      <c r="P4630">
        <v>4628</v>
      </c>
      <c r="Q4630" s="8">
        <f t="shared" si="721"/>
        <v>8.1012993861585211E-2</v>
      </c>
      <c r="R4630" s="8">
        <f t="shared" si="721"/>
        <v>7.9338395213350704E-2</v>
      </c>
      <c r="S4630" s="8">
        <f t="shared" si="721"/>
        <v>8.0169981752324135E-2</v>
      </c>
      <c r="T4630" s="8">
        <f t="shared" si="721"/>
        <v>7.9593061571417184E-2</v>
      </c>
      <c r="W4630">
        <v>4628</v>
      </c>
      <c r="X4630" s="4">
        <f t="shared" si="716"/>
        <v>9.0488092000007292E-2</v>
      </c>
      <c r="Y4630" s="4">
        <f t="shared" si="714"/>
        <v>8.9635842396110652E-2</v>
      </c>
      <c r="Z4630" s="4">
        <f t="shared" si="715"/>
        <v>8.9050467200096753E-2</v>
      </c>
    </row>
    <row r="4631" spans="1:26" x14ac:dyDescent="0.25">
      <c r="A4631" s="16">
        <f t="shared" si="722"/>
        <v>48164</v>
      </c>
      <c r="B4631">
        <f>+'[2]Ejercicio 1'!E4848</f>
        <v>4629</v>
      </c>
      <c r="C4631" s="5">
        <v>8.2514784026929591E-2</v>
      </c>
      <c r="D4631" s="4">
        <f t="shared" si="717"/>
        <v>8.0840113691758142E-2</v>
      </c>
      <c r="E4631" s="6">
        <f t="shared" si="718"/>
        <v>8.1671735707994075E-2</v>
      </c>
      <c r="F4631" s="7">
        <f t="shared" si="719"/>
        <v>8.1094790888792206E-2</v>
      </c>
      <c r="I4631" s="10">
        <v>4629</v>
      </c>
      <c r="J4631" s="8">
        <f t="shared" si="720"/>
        <v>8.4014784026929593E-2</v>
      </c>
      <c r="K4631" s="8">
        <f t="shared" si="720"/>
        <v>8.2340113691758143E-2</v>
      </c>
      <c r="L4631" s="8">
        <f t="shared" si="720"/>
        <v>8.3171735707994077E-2</v>
      </c>
      <c r="M4631" s="8">
        <f t="shared" si="720"/>
        <v>8.2594790888792208E-2</v>
      </c>
      <c r="P4631">
        <v>4629</v>
      </c>
      <c r="Q4631" s="8">
        <f t="shared" si="721"/>
        <v>8.101478402692959E-2</v>
      </c>
      <c r="R4631" s="8">
        <f t="shared" si="721"/>
        <v>7.9340113691758141E-2</v>
      </c>
      <c r="S4631" s="8">
        <f t="shared" si="721"/>
        <v>8.0171735707994074E-2</v>
      </c>
      <c r="T4631" s="8">
        <f t="shared" si="721"/>
        <v>7.9594790888792205E-2</v>
      </c>
      <c r="W4631">
        <v>4629</v>
      </c>
      <c r="X4631" s="4">
        <f t="shared" si="716"/>
        <v>9.0491679388282092E-2</v>
      </c>
      <c r="Y4631" s="4">
        <f t="shared" si="714"/>
        <v>8.9639350369852461E-2</v>
      </c>
      <c r="Z4631" s="4">
        <f t="shared" si="715"/>
        <v>8.905392106689218E-2</v>
      </c>
    </row>
    <row r="4632" spans="1:26" x14ac:dyDescent="0.25">
      <c r="A4632" s="16">
        <f t="shared" si="722"/>
        <v>48165</v>
      </c>
      <c r="B4632">
        <f>+'[2]Ejercicio 1'!E4849</f>
        <v>4630</v>
      </c>
      <c r="C4632" s="5">
        <v>8.2516574192273984E-2</v>
      </c>
      <c r="D4632" s="4">
        <f t="shared" si="717"/>
        <v>8.0841832168672648E-2</v>
      </c>
      <c r="E4632" s="6">
        <f t="shared" si="718"/>
        <v>8.1673489662901541E-2</v>
      </c>
      <c r="F4632" s="7">
        <f t="shared" si="719"/>
        <v>8.1096520204896799E-2</v>
      </c>
      <c r="I4632" s="10">
        <v>4630</v>
      </c>
      <c r="J4632" s="8">
        <f t="shared" si="720"/>
        <v>8.4016574192273985E-2</v>
      </c>
      <c r="K4632" s="8">
        <f t="shared" si="720"/>
        <v>8.2341832168672649E-2</v>
      </c>
      <c r="L4632" s="8">
        <f t="shared" si="720"/>
        <v>8.3173489662901542E-2</v>
      </c>
      <c r="M4632" s="8">
        <f t="shared" si="720"/>
        <v>8.2596520204896801E-2</v>
      </c>
      <c r="P4632">
        <v>4630</v>
      </c>
      <c r="Q4632" s="8">
        <f t="shared" si="721"/>
        <v>8.1016574192273982E-2</v>
      </c>
      <c r="R4632" s="8">
        <f t="shared" si="721"/>
        <v>7.9341832168672646E-2</v>
      </c>
      <c r="S4632" s="8">
        <f t="shared" si="721"/>
        <v>8.017348966290154E-2</v>
      </c>
      <c r="T4632" s="8">
        <f t="shared" si="721"/>
        <v>7.9596520204896798E-2</v>
      </c>
      <c r="W4632">
        <v>4630</v>
      </c>
      <c r="X4632" s="4">
        <f t="shared" si="716"/>
        <v>9.049526677809587E-2</v>
      </c>
      <c r="Y4632" s="4">
        <f t="shared" si="714"/>
        <v>8.9642858342062329E-2</v>
      </c>
      <c r="Z4632" s="4">
        <f t="shared" si="715"/>
        <v>8.9057374930096189E-2</v>
      </c>
    </row>
    <row r="4633" spans="1:26" x14ac:dyDescent="0.25">
      <c r="A4633" s="16">
        <f t="shared" si="722"/>
        <v>48166</v>
      </c>
      <c r="B4633">
        <f>+'[2]Ejercicio 1'!E4850</f>
        <v>4631</v>
      </c>
      <c r="C4633" s="5">
        <v>8.2518364357618362E-2</v>
      </c>
      <c r="D4633" s="4">
        <f t="shared" si="717"/>
        <v>8.0843550644094625E-2</v>
      </c>
      <c r="E4633" s="6">
        <f t="shared" si="718"/>
        <v>8.1675243617047422E-2</v>
      </c>
      <c r="F4633" s="7">
        <f t="shared" si="719"/>
        <v>8.1098249519730992E-2</v>
      </c>
      <c r="I4633" s="10">
        <v>4631</v>
      </c>
      <c r="J4633" s="8">
        <f t="shared" si="720"/>
        <v>8.4018364357618364E-2</v>
      </c>
      <c r="K4633" s="8">
        <f t="shared" si="720"/>
        <v>8.2343550644094626E-2</v>
      </c>
      <c r="L4633" s="8">
        <f t="shared" si="720"/>
        <v>8.3175243617047423E-2</v>
      </c>
      <c r="M4633" s="8">
        <f t="shared" si="720"/>
        <v>8.2598249519730993E-2</v>
      </c>
      <c r="P4633">
        <v>4631</v>
      </c>
      <c r="Q4633" s="8">
        <f t="shared" si="721"/>
        <v>8.1018364357618361E-2</v>
      </c>
      <c r="R4633" s="8">
        <f t="shared" si="721"/>
        <v>7.9343550644094624E-2</v>
      </c>
      <c r="S4633" s="8">
        <f t="shared" si="721"/>
        <v>8.017524361704742E-2</v>
      </c>
      <c r="T4633" s="8">
        <f t="shared" si="721"/>
        <v>7.959824951973099E-2</v>
      </c>
      <c r="W4633">
        <v>4631</v>
      </c>
      <c r="X4633" s="4">
        <f t="shared" si="716"/>
        <v>9.0498854169480253E-2</v>
      </c>
      <c r="Y4633" s="4">
        <f t="shared" si="714"/>
        <v>8.9646366312697179E-2</v>
      </c>
      <c r="Z4633" s="4">
        <f t="shared" si="715"/>
        <v>8.9060828790191254E-2</v>
      </c>
    </row>
    <row r="4634" spans="1:26" x14ac:dyDescent="0.25">
      <c r="A4634" s="16">
        <f t="shared" si="722"/>
        <v>48167</v>
      </c>
      <c r="B4634">
        <f>+'[2]Ejercicio 1'!E4851</f>
        <v>4632</v>
      </c>
      <c r="C4634" s="5">
        <v>8.2520154522962755E-2</v>
      </c>
      <c r="D4634" s="4">
        <f t="shared" si="717"/>
        <v>8.0845269118023269E-2</v>
      </c>
      <c r="E4634" s="6">
        <f t="shared" si="718"/>
        <v>8.1676997570430829E-2</v>
      </c>
      <c r="F4634" s="7">
        <f t="shared" si="719"/>
        <v>8.1099978833291911E-2</v>
      </c>
      <c r="I4634" s="10">
        <v>4632</v>
      </c>
      <c r="J4634" s="8">
        <f t="shared" si="720"/>
        <v>8.4020154522962756E-2</v>
      </c>
      <c r="K4634" s="8">
        <f t="shared" si="720"/>
        <v>8.234526911802327E-2</v>
      </c>
      <c r="L4634" s="8">
        <f t="shared" si="720"/>
        <v>8.317699757043083E-2</v>
      </c>
      <c r="M4634" s="8">
        <f t="shared" si="720"/>
        <v>8.2599978833291912E-2</v>
      </c>
      <c r="P4634">
        <v>4632</v>
      </c>
      <c r="Q4634" s="8">
        <f t="shared" si="721"/>
        <v>8.1020154522962753E-2</v>
      </c>
      <c r="R4634" s="8">
        <f t="shared" si="721"/>
        <v>7.9345269118023268E-2</v>
      </c>
      <c r="S4634" s="8">
        <f t="shared" si="721"/>
        <v>8.0176997570430827E-2</v>
      </c>
      <c r="T4634" s="8">
        <f t="shared" si="721"/>
        <v>7.9599978833291909E-2</v>
      </c>
      <c r="W4634">
        <v>4632</v>
      </c>
      <c r="X4634" s="4">
        <f t="shared" si="716"/>
        <v>9.0502441562402766E-2</v>
      </c>
      <c r="Y4634" s="4">
        <f t="shared" si="714"/>
        <v>8.9649874281843997E-2</v>
      </c>
      <c r="Z4634" s="4">
        <f t="shared" si="715"/>
        <v>8.906428264622672E-2</v>
      </c>
    </row>
    <row r="4635" spans="1:26" x14ac:dyDescent="0.25">
      <c r="A4635" s="16">
        <f t="shared" si="722"/>
        <v>48168</v>
      </c>
      <c r="B4635">
        <f>+'[2]Ejercicio 1'!E4852</f>
        <v>4633</v>
      </c>
      <c r="C4635" s="5">
        <v>8.2521944688307133E-2</v>
      </c>
      <c r="D4635" s="4">
        <f t="shared" si="717"/>
        <v>8.0846987590458774E-2</v>
      </c>
      <c r="E4635" s="6">
        <f t="shared" si="718"/>
        <v>8.1678751523052651E-2</v>
      </c>
      <c r="F4635" s="7">
        <f t="shared" si="719"/>
        <v>8.1101708145582416E-2</v>
      </c>
      <c r="I4635" s="10">
        <v>4633</v>
      </c>
      <c r="J4635" s="8">
        <f t="shared" si="720"/>
        <v>8.4021944688307135E-2</v>
      </c>
      <c r="K4635" s="8">
        <f t="shared" si="720"/>
        <v>8.2346987590458776E-2</v>
      </c>
      <c r="L4635" s="8">
        <f t="shared" si="720"/>
        <v>8.3178751523052652E-2</v>
      </c>
      <c r="M4635" s="8">
        <f t="shared" si="720"/>
        <v>8.2601708145582417E-2</v>
      </c>
      <c r="P4635">
        <v>4633</v>
      </c>
      <c r="Q4635" s="8">
        <f t="shared" si="721"/>
        <v>8.1021944688307132E-2</v>
      </c>
      <c r="R4635" s="8">
        <f t="shared" si="721"/>
        <v>7.9346987590458773E-2</v>
      </c>
      <c r="S4635" s="8">
        <f t="shared" si="721"/>
        <v>8.0178751523052649E-2</v>
      </c>
      <c r="T4635" s="8">
        <f t="shared" si="721"/>
        <v>7.9601708145582414E-2</v>
      </c>
      <c r="W4635">
        <v>4633</v>
      </c>
      <c r="X4635" s="4">
        <f t="shared" si="716"/>
        <v>9.050602895687479E-2</v>
      </c>
      <c r="Y4635" s="4">
        <f t="shared" si="714"/>
        <v>8.965338224945972E-2</v>
      </c>
      <c r="Z4635" s="4">
        <f t="shared" si="715"/>
        <v>8.9067736498673611E-2</v>
      </c>
    </row>
    <row r="4636" spans="1:26" x14ac:dyDescent="0.25">
      <c r="A4636" s="16">
        <f t="shared" si="722"/>
        <v>48169</v>
      </c>
      <c r="B4636">
        <f>+'[2]Ejercicio 1'!E4853</f>
        <v>4634</v>
      </c>
      <c r="C4636" s="5">
        <v>8.2523734853651526E-2</v>
      </c>
      <c r="D4636" s="4">
        <f t="shared" si="717"/>
        <v>8.0848706061401557E-2</v>
      </c>
      <c r="E4636" s="6">
        <f t="shared" si="718"/>
        <v>8.1680505474912887E-2</v>
      </c>
      <c r="F4636" s="7">
        <f t="shared" si="719"/>
        <v>8.110343745660252E-2</v>
      </c>
      <c r="I4636" s="10">
        <v>4634</v>
      </c>
      <c r="J4636" s="8">
        <f t="shared" si="720"/>
        <v>8.4023734853651527E-2</v>
      </c>
      <c r="K4636" s="8">
        <f t="shared" si="720"/>
        <v>8.2348706061401558E-2</v>
      </c>
      <c r="L4636" s="8">
        <f t="shared" si="720"/>
        <v>8.3180505474912889E-2</v>
      </c>
      <c r="M4636" s="8">
        <f t="shared" si="720"/>
        <v>8.2603437456602521E-2</v>
      </c>
      <c r="P4636">
        <v>4634</v>
      </c>
      <c r="Q4636" s="8">
        <f t="shared" si="721"/>
        <v>8.1023734853651525E-2</v>
      </c>
      <c r="R4636" s="8">
        <f t="shared" si="721"/>
        <v>7.9348706061401555E-2</v>
      </c>
      <c r="S4636" s="8">
        <f t="shared" si="721"/>
        <v>8.0180505474912886E-2</v>
      </c>
      <c r="T4636" s="8">
        <f t="shared" si="721"/>
        <v>7.9603437456602519E-2</v>
      </c>
      <c r="W4636">
        <v>4634</v>
      </c>
      <c r="X4636" s="4">
        <f t="shared" si="716"/>
        <v>9.0509616352895908E-2</v>
      </c>
      <c r="Y4636" s="4">
        <f t="shared" si="714"/>
        <v>8.9656890215543489E-2</v>
      </c>
      <c r="Z4636" s="4">
        <f t="shared" si="715"/>
        <v>8.9071190348008714E-2</v>
      </c>
    </row>
    <row r="4637" spans="1:26" x14ac:dyDescent="0.25">
      <c r="A4637" s="16">
        <f t="shared" si="722"/>
        <v>48170</v>
      </c>
      <c r="B4637">
        <f>+'[2]Ejercicio 1'!E4854</f>
        <v>4635</v>
      </c>
      <c r="C4637" s="5">
        <v>8.2525525018995904E-2</v>
      </c>
      <c r="D4637" s="4">
        <f t="shared" si="717"/>
        <v>8.0850424530851228E-2</v>
      </c>
      <c r="E4637" s="6">
        <f t="shared" si="718"/>
        <v>8.168225942601065E-2</v>
      </c>
      <c r="F4637" s="7">
        <f t="shared" si="719"/>
        <v>8.1105166766349351E-2</v>
      </c>
      <c r="I4637" s="10">
        <v>4635</v>
      </c>
      <c r="J4637" s="8">
        <f t="shared" si="720"/>
        <v>8.4025525018995906E-2</v>
      </c>
      <c r="K4637" s="8">
        <f t="shared" si="720"/>
        <v>8.2350424530851229E-2</v>
      </c>
      <c r="L4637" s="8">
        <f t="shared" si="720"/>
        <v>8.3182259426010652E-2</v>
      </c>
      <c r="M4637" s="8">
        <f t="shared" si="720"/>
        <v>8.2605166766349353E-2</v>
      </c>
      <c r="P4637">
        <v>4635</v>
      </c>
      <c r="Q4637" s="8">
        <f t="shared" si="721"/>
        <v>8.1025525018995903E-2</v>
      </c>
      <c r="R4637" s="8">
        <f t="shared" si="721"/>
        <v>7.9350424530851227E-2</v>
      </c>
      <c r="S4637" s="8">
        <f t="shared" si="721"/>
        <v>8.0182259426010649E-2</v>
      </c>
      <c r="T4637" s="8">
        <f t="shared" si="721"/>
        <v>7.960516676634935E-2</v>
      </c>
      <c r="W4637">
        <v>4635</v>
      </c>
      <c r="X4637" s="4">
        <f t="shared" si="716"/>
        <v>9.051320375046612E-2</v>
      </c>
      <c r="Y4637" s="4">
        <f t="shared" si="714"/>
        <v>8.9660398180096176E-2</v>
      </c>
      <c r="Z4637" s="4">
        <f t="shared" si="715"/>
        <v>8.9074644193284216E-2</v>
      </c>
    </row>
    <row r="4638" spans="1:26" x14ac:dyDescent="0.25">
      <c r="A4638" s="16">
        <f t="shared" si="722"/>
        <v>48171</v>
      </c>
      <c r="B4638">
        <f>+'[2]Ejercicio 1'!E4855</f>
        <v>4636</v>
      </c>
      <c r="C4638" s="5">
        <v>8.2527315184340297E-2</v>
      </c>
      <c r="D4638" s="4">
        <f t="shared" si="717"/>
        <v>8.0852142998807761E-2</v>
      </c>
      <c r="E4638" s="6">
        <f t="shared" si="718"/>
        <v>8.1684013376346828E-2</v>
      </c>
      <c r="F4638" s="7">
        <f t="shared" si="719"/>
        <v>8.1106896074825768E-2</v>
      </c>
      <c r="I4638" s="10">
        <v>4636</v>
      </c>
      <c r="J4638" s="8">
        <f t="shared" si="720"/>
        <v>8.4027315184340298E-2</v>
      </c>
      <c r="K4638" s="8">
        <f t="shared" si="720"/>
        <v>8.2352142998807762E-2</v>
      </c>
      <c r="L4638" s="8">
        <f t="shared" si="720"/>
        <v>8.318401337634683E-2</v>
      </c>
      <c r="M4638" s="8">
        <f t="shared" si="720"/>
        <v>8.260689607482577E-2</v>
      </c>
      <c r="P4638">
        <v>4636</v>
      </c>
      <c r="Q4638" s="8">
        <f t="shared" si="721"/>
        <v>8.1027315184340296E-2</v>
      </c>
      <c r="R4638" s="8">
        <f t="shared" si="721"/>
        <v>7.9352142998807759E-2</v>
      </c>
      <c r="S4638" s="8">
        <f t="shared" si="721"/>
        <v>8.0184013376346827E-2</v>
      </c>
      <c r="T4638" s="8">
        <f t="shared" si="721"/>
        <v>7.9606896074825767E-2</v>
      </c>
      <c r="W4638">
        <v>4636</v>
      </c>
      <c r="X4638" s="4">
        <f t="shared" si="716"/>
        <v>9.0516791149574893E-2</v>
      </c>
      <c r="Y4638" s="4">
        <f t="shared" si="714"/>
        <v>8.9663906143117783E-2</v>
      </c>
      <c r="Z4638" s="4">
        <f t="shared" si="715"/>
        <v>8.9078098034976863E-2</v>
      </c>
    </row>
    <row r="4639" spans="1:26" x14ac:dyDescent="0.25">
      <c r="A4639" s="16">
        <f t="shared" si="722"/>
        <v>48172</v>
      </c>
      <c r="B4639">
        <f>+'[2]Ejercicio 1'!E4856</f>
        <v>4637</v>
      </c>
      <c r="C4639" s="5">
        <v>8.2529105349684675E-2</v>
      </c>
      <c r="D4639" s="4">
        <f t="shared" si="717"/>
        <v>8.0853861465271584E-2</v>
      </c>
      <c r="E4639" s="6">
        <f t="shared" si="718"/>
        <v>8.1685767325920547E-2</v>
      </c>
      <c r="F4639" s="7">
        <f t="shared" si="719"/>
        <v>8.1108625382031771E-2</v>
      </c>
      <c r="I4639" s="10">
        <v>4637</v>
      </c>
      <c r="J4639" s="8">
        <f t="shared" si="720"/>
        <v>8.4029105349684677E-2</v>
      </c>
      <c r="K4639" s="8">
        <f t="shared" si="720"/>
        <v>8.2353861465271586E-2</v>
      </c>
      <c r="L4639" s="8">
        <f t="shared" si="720"/>
        <v>8.3185767325920548E-2</v>
      </c>
      <c r="M4639" s="8">
        <f t="shared" si="720"/>
        <v>8.2608625382031772E-2</v>
      </c>
      <c r="P4639">
        <v>4637</v>
      </c>
      <c r="Q4639" s="8">
        <f t="shared" si="721"/>
        <v>8.1029105349684674E-2</v>
      </c>
      <c r="R4639" s="8">
        <f t="shared" si="721"/>
        <v>7.9353861465271583E-2</v>
      </c>
      <c r="S4639" s="8">
        <f t="shared" si="721"/>
        <v>8.0185767325920546E-2</v>
      </c>
      <c r="T4639" s="8">
        <f t="shared" si="721"/>
        <v>7.960862538203177E-2</v>
      </c>
      <c r="W4639">
        <v>4637</v>
      </c>
      <c r="X4639" s="4">
        <f t="shared" si="716"/>
        <v>9.0520378550243724E-2</v>
      </c>
      <c r="Y4639" s="4">
        <f t="shared" ref="Y4639:Y4702" si="723">Tasa_Fwd(E4548,B4548,E4639,B4639,91)</f>
        <v>8.9667414104562623E-2</v>
      </c>
      <c r="Z4639" s="4">
        <f t="shared" si="715"/>
        <v>8.9081551873552003E-2</v>
      </c>
    </row>
    <row r="4640" spans="1:26" x14ac:dyDescent="0.25">
      <c r="A4640" s="16">
        <f t="shared" si="722"/>
        <v>48173</v>
      </c>
      <c r="B4640">
        <f>+'[2]Ejercicio 1'!E4857</f>
        <v>4638</v>
      </c>
      <c r="C4640" s="5">
        <v>8.2530895515029068E-2</v>
      </c>
      <c r="D4640" s="4">
        <f t="shared" si="717"/>
        <v>8.0855579930242699E-2</v>
      </c>
      <c r="E4640" s="6">
        <f t="shared" si="718"/>
        <v>8.1687521274733541E-2</v>
      </c>
      <c r="F4640" s="7">
        <f t="shared" si="719"/>
        <v>8.1110354687967359E-2</v>
      </c>
      <c r="I4640" s="10">
        <v>4638</v>
      </c>
      <c r="J4640" s="8">
        <f t="shared" si="720"/>
        <v>8.4030895515029069E-2</v>
      </c>
      <c r="K4640" s="8">
        <f t="shared" si="720"/>
        <v>8.2355579930242701E-2</v>
      </c>
      <c r="L4640" s="8">
        <f t="shared" si="720"/>
        <v>8.3187521274733542E-2</v>
      </c>
      <c r="M4640" s="8">
        <f t="shared" si="720"/>
        <v>8.2610354687967361E-2</v>
      </c>
      <c r="P4640">
        <v>4638</v>
      </c>
      <c r="Q4640" s="8">
        <f t="shared" si="721"/>
        <v>8.1030895515029067E-2</v>
      </c>
      <c r="R4640" s="8">
        <f t="shared" si="721"/>
        <v>7.9355579930242698E-2</v>
      </c>
      <c r="S4640" s="8">
        <f t="shared" si="721"/>
        <v>8.0187521274733539E-2</v>
      </c>
      <c r="T4640" s="8">
        <f t="shared" si="721"/>
        <v>7.9610354687967358E-2</v>
      </c>
      <c r="W4640">
        <v>4638</v>
      </c>
      <c r="X4640" s="4">
        <f t="shared" si="716"/>
        <v>9.0523965952472626E-2</v>
      </c>
      <c r="Y4640" s="4">
        <f t="shared" si="723"/>
        <v>8.9670922064610775E-2</v>
      </c>
      <c r="Z4640" s="4">
        <f t="shared" ref="Z4640:Z4703" si="724">Tasa_Fwd(F4612,B4612,F4640,B4640,28)</f>
        <v>8.9085005708544288E-2</v>
      </c>
    </row>
    <row r="4641" spans="1:26" x14ac:dyDescent="0.25">
      <c r="A4641" s="16">
        <f t="shared" si="722"/>
        <v>48174</v>
      </c>
      <c r="B4641">
        <f>+'[2]Ejercicio 1'!E4858</f>
        <v>4639</v>
      </c>
      <c r="C4641" s="5">
        <v>8.2532685680373447E-2</v>
      </c>
      <c r="D4641" s="4">
        <f t="shared" si="717"/>
        <v>8.0857298393720495E-2</v>
      </c>
      <c r="E4641" s="6">
        <f t="shared" si="718"/>
        <v>8.1689275222784075E-2</v>
      </c>
      <c r="F4641" s="7">
        <f t="shared" si="719"/>
        <v>8.1112083992629688E-2</v>
      </c>
      <c r="I4641" s="10">
        <v>4639</v>
      </c>
      <c r="J4641" s="8">
        <f t="shared" si="720"/>
        <v>8.4032685680373448E-2</v>
      </c>
      <c r="K4641" s="8">
        <f t="shared" si="720"/>
        <v>8.2357298393720496E-2</v>
      </c>
      <c r="L4641" s="8">
        <f t="shared" si="720"/>
        <v>8.3189275222784076E-2</v>
      </c>
      <c r="M4641" s="8">
        <f t="shared" si="720"/>
        <v>8.261208399262969E-2</v>
      </c>
      <c r="P4641">
        <v>4639</v>
      </c>
      <c r="Q4641" s="8">
        <f t="shared" si="721"/>
        <v>8.1032685680373445E-2</v>
      </c>
      <c r="R4641" s="8">
        <f t="shared" si="721"/>
        <v>7.9357298393720493E-2</v>
      </c>
      <c r="S4641" s="8">
        <f t="shared" si="721"/>
        <v>8.0189275222784073E-2</v>
      </c>
      <c r="T4641" s="8">
        <f t="shared" si="721"/>
        <v>7.9612083992629687E-2</v>
      </c>
      <c r="W4641">
        <v>4639</v>
      </c>
      <c r="X4641" s="4">
        <f t="shared" si="716"/>
        <v>9.0527553356240076E-2</v>
      </c>
      <c r="Y4641" s="4">
        <f t="shared" si="723"/>
        <v>8.9674430023037377E-2</v>
      </c>
      <c r="Z4641" s="4">
        <f t="shared" si="724"/>
        <v>8.9088459539479831E-2</v>
      </c>
    </row>
    <row r="4642" spans="1:26" x14ac:dyDescent="0.25">
      <c r="A4642" s="16">
        <f t="shared" si="722"/>
        <v>48175</v>
      </c>
      <c r="B4642">
        <f>+'[2]Ejercicio 1'!E4859</f>
        <v>4640</v>
      </c>
      <c r="C4642" s="5">
        <v>8.2534475845717839E-2</v>
      </c>
      <c r="D4642" s="4">
        <f t="shared" si="717"/>
        <v>8.0859016855705179E-2</v>
      </c>
      <c r="E4642" s="6">
        <f t="shared" si="718"/>
        <v>8.1691029170072149E-2</v>
      </c>
      <c r="F4642" s="7">
        <f t="shared" si="719"/>
        <v>8.1113813296021603E-2</v>
      </c>
      <c r="I4642" s="10">
        <v>4640</v>
      </c>
      <c r="J4642" s="8">
        <f t="shared" si="720"/>
        <v>8.403447584571784E-2</v>
      </c>
      <c r="K4642" s="8">
        <f t="shared" si="720"/>
        <v>8.235901685570518E-2</v>
      </c>
      <c r="L4642" s="8">
        <f t="shared" si="720"/>
        <v>8.319102917007215E-2</v>
      </c>
      <c r="M4642" s="8">
        <f t="shared" si="720"/>
        <v>8.2613813296021604E-2</v>
      </c>
      <c r="P4642">
        <v>4640</v>
      </c>
      <c r="Q4642" s="8">
        <f t="shared" si="721"/>
        <v>8.1034475845717838E-2</v>
      </c>
      <c r="R4642" s="8">
        <f t="shared" si="721"/>
        <v>7.9359016855705178E-2</v>
      </c>
      <c r="S4642" s="8">
        <f t="shared" si="721"/>
        <v>8.0191029170072148E-2</v>
      </c>
      <c r="T4642" s="8">
        <f t="shared" si="721"/>
        <v>7.9613813296021602E-2</v>
      </c>
      <c r="W4642">
        <v>4640</v>
      </c>
      <c r="X4642" s="4">
        <f t="shared" si="716"/>
        <v>9.0531140761556619E-2</v>
      </c>
      <c r="Y4642" s="4">
        <f t="shared" si="723"/>
        <v>8.9677937979932898E-2</v>
      </c>
      <c r="Z4642" s="4">
        <f t="shared" si="724"/>
        <v>8.9091913367297867E-2</v>
      </c>
    </row>
    <row r="4643" spans="1:26" x14ac:dyDescent="0.25">
      <c r="A4643" s="16">
        <f t="shared" si="722"/>
        <v>48176</v>
      </c>
      <c r="B4643">
        <f>+'[2]Ejercicio 1'!E4860</f>
        <v>4641</v>
      </c>
      <c r="C4643" s="5">
        <v>8.2536266011062218E-2</v>
      </c>
      <c r="D4643" s="4">
        <f t="shared" si="717"/>
        <v>8.0860735316197155E-2</v>
      </c>
      <c r="E4643" s="6">
        <f t="shared" si="718"/>
        <v>8.1692783116598625E-2</v>
      </c>
      <c r="F4643" s="7">
        <f t="shared" si="719"/>
        <v>8.1115542598143103E-2</v>
      </c>
      <c r="I4643" s="10">
        <v>4641</v>
      </c>
      <c r="J4643" s="8">
        <f t="shared" si="720"/>
        <v>8.4036266011062219E-2</v>
      </c>
      <c r="K4643" s="8">
        <f t="shared" si="720"/>
        <v>8.2360735316197156E-2</v>
      </c>
      <c r="L4643" s="8">
        <f t="shared" si="720"/>
        <v>8.3192783116598626E-2</v>
      </c>
      <c r="M4643" s="8">
        <f t="shared" si="720"/>
        <v>8.2615542598143105E-2</v>
      </c>
      <c r="P4643">
        <v>4641</v>
      </c>
      <c r="Q4643" s="8">
        <f t="shared" si="721"/>
        <v>8.1036266011062216E-2</v>
      </c>
      <c r="R4643" s="8">
        <f t="shared" si="721"/>
        <v>7.9360735316197153E-2</v>
      </c>
      <c r="S4643" s="8">
        <f t="shared" si="721"/>
        <v>8.0192783116598623E-2</v>
      </c>
      <c r="T4643" s="8">
        <f t="shared" si="721"/>
        <v>7.9615542598143102E-2</v>
      </c>
      <c r="W4643">
        <v>4641</v>
      </c>
      <c r="X4643" s="4">
        <f t="shared" si="716"/>
        <v>9.0534728168422257E-2</v>
      </c>
      <c r="Y4643" s="4">
        <f t="shared" si="723"/>
        <v>8.9681445935340373E-2</v>
      </c>
      <c r="Z4643" s="4">
        <f t="shared" si="724"/>
        <v>8.9095367191059135E-2</v>
      </c>
    </row>
    <row r="4644" spans="1:26" x14ac:dyDescent="0.25">
      <c r="A4644" s="16">
        <f t="shared" si="722"/>
        <v>48177</v>
      </c>
      <c r="B4644">
        <f>+'[2]Ejercicio 1'!E4861</f>
        <v>4642</v>
      </c>
      <c r="C4644" s="5">
        <v>8.253805617640661E-2</v>
      </c>
      <c r="D4644" s="4">
        <f t="shared" si="717"/>
        <v>8.0862453775196019E-2</v>
      </c>
      <c r="E4644" s="6">
        <f t="shared" si="718"/>
        <v>8.1694537062363515E-2</v>
      </c>
      <c r="F4644" s="7">
        <f t="shared" si="719"/>
        <v>8.1117271898991331E-2</v>
      </c>
      <c r="I4644" s="10">
        <v>4642</v>
      </c>
      <c r="J4644" s="8">
        <f t="shared" si="720"/>
        <v>8.4038056176406611E-2</v>
      </c>
      <c r="K4644" s="8">
        <f t="shared" si="720"/>
        <v>8.2362453775196021E-2</v>
      </c>
      <c r="L4644" s="8">
        <f t="shared" si="720"/>
        <v>8.3194537062363516E-2</v>
      </c>
      <c r="M4644" s="8">
        <f t="shared" si="720"/>
        <v>8.2617271898991332E-2</v>
      </c>
      <c r="P4644">
        <v>4642</v>
      </c>
      <c r="Q4644" s="8">
        <f t="shared" si="721"/>
        <v>8.1038056176406609E-2</v>
      </c>
      <c r="R4644" s="8">
        <f t="shared" si="721"/>
        <v>7.9362453775196018E-2</v>
      </c>
      <c r="S4644" s="8">
        <f t="shared" si="721"/>
        <v>8.0194537062363513E-2</v>
      </c>
      <c r="T4644" s="8">
        <f t="shared" si="721"/>
        <v>7.9617271898991329E-2</v>
      </c>
      <c r="W4644">
        <v>4642</v>
      </c>
      <c r="X4644" s="4">
        <f t="shared" si="716"/>
        <v>9.0538315576826442E-2</v>
      </c>
      <c r="Y4644" s="4">
        <f t="shared" si="723"/>
        <v>8.9684953889217642E-2</v>
      </c>
      <c r="Z4644" s="4">
        <f t="shared" si="724"/>
        <v>8.9098821011702911E-2</v>
      </c>
    </row>
    <row r="4645" spans="1:26" x14ac:dyDescent="0.25">
      <c r="A4645" s="16">
        <f t="shared" si="722"/>
        <v>48178</v>
      </c>
      <c r="B4645">
        <f>+'[2]Ejercicio 1'!E4862</f>
        <v>4643</v>
      </c>
      <c r="C4645" s="5">
        <v>8.2539846341750989E-2</v>
      </c>
      <c r="D4645" s="4">
        <f t="shared" si="717"/>
        <v>8.0864172232701786E-2</v>
      </c>
      <c r="E4645" s="6">
        <f t="shared" si="718"/>
        <v>8.1696291007365932E-2</v>
      </c>
      <c r="F4645" s="7">
        <f t="shared" si="719"/>
        <v>8.1119001198569157E-2</v>
      </c>
      <c r="I4645" s="10">
        <v>4643</v>
      </c>
      <c r="J4645" s="8">
        <f t="shared" si="720"/>
        <v>8.403984634175099E-2</v>
      </c>
      <c r="K4645" s="8">
        <f t="shared" si="720"/>
        <v>8.2364172232701788E-2</v>
      </c>
      <c r="L4645" s="8">
        <f t="shared" si="720"/>
        <v>8.3196291007365933E-2</v>
      </c>
      <c r="M4645" s="8">
        <f t="shared" si="720"/>
        <v>8.2619001198569159E-2</v>
      </c>
      <c r="P4645">
        <v>4643</v>
      </c>
      <c r="Q4645" s="8">
        <f t="shared" si="721"/>
        <v>8.1039846341750987E-2</v>
      </c>
      <c r="R4645" s="8">
        <f t="shared" si="721"/>
        <v>7.9364172232701785E-2</v>
      </c>
      <c r="S4645" s="8">
        <f t="shared" si="721"/>
        <v>8.019629100736593E-2</v>
      </c>
      <c r="T4645" s="8">
        <f t="shared" si="721"/>
        <v>7.9619001198569156E-2</v>
      </c>
      <c r="W4645">
        <v>4643</v>
      </c>
      <c r="X4645" s="4">
        <f t="shared" si="716"/>
        <v>9.0541902986790698E-2</v>
      </c>
      <c r="Y4645" s="4">
        <f t="shared" si="723"/>
        <v>8.968846184151727E-2</v>
      </c>
      <c r="Z4645" s="4">
        <f t="shared" si="724"/>
        <v>8.9102274828292777E-2</v>
      </c>
    </row>
    <row r="4646" spans="1:26" x14ac:dyDescent="0.25">
      <c r="A4646" s="16">
        <f t="shared" si="722"/>
        <v>48179</v>
      </c>
      <c r="B4646">
        <f>+'[2]Ejercicio 1'!E4863</f>
        <v>4644</v>
      </c>
      <c r="C4646" s="5">
        <v>8.2541636507095367E-2</v>
      </c>
      <c r="D4646" s="4">
        <f t="shared" si="717"/>
        <v>8.0865890688715275E-2</v>
      </c>
      <c r="E4646" s="6">
        <f t="shared" si="718"/>
        <v>8.1698044951607651E-2</v>
      </c>
      <c r="F4646" s="7">
        <f t="shared" si="719"/>
        <v>8.1120730496876556E-2</v>
      </c>
      <c r="I4646" s="10">
        <v>4644</v>
      </c>
      <c r="J4646" s="8">
        <f t="shared" si="720"/>
        <v>8.4041636507095369E-2</v>
      </c>
      <c r="K4646" s="8">
        <f t="shared" si="720"/>
        <v>8.2365890688715276E-2</v>
      </c>
      <c r="L4646" s="8">
        <f t="shared" si="720"/>
        <v>8.3198044951607653E-2</v>
      </c>
      <c r="M4646" s="8">
        <f t="shared" si="720"/>
        <v>8.2620730496876557E-2</v>
      </c>
      <c r="P4646">
        <v>4644</v>
      </c>
      <c r="Q4646" s="8">
        <f t="shared" si="721"/>
        <v>8.1041636507095366E-2</v>
      </c>
      <c r="R4646" s="8">
        <f t="shared" si="721"/>
        <v>7.9365890688715274E-2</v>
      </c>
      <c r="S4646" s="8">
        <f t="shared" si="721"/>
        <v>8.019804495160765E-2</v>
      </c>
      <c r="T4646" s="8">
        <f t="shared" si="721"/>
        <v>7.9620730496876554E-2</v>
      </c>
      <c r="W4646">
        <v>4644</v>
      </c>
      <c r="X4646" s="4">
        <f t="shared" si="716"/>
        <v>9.0545490398315026E-2</v>
      </c>
      <c r="Y4646" s="4">
        <f t="shared" si="723"/>
        <v>8.9691969792377174E-2</v>
      </c>
      <c r="Z4646" s="4">
        <f t="shared" si="724"/>
        <v>8.9105728641767995E-2</v>
      </c>
    </row>
    <row r="4647" spans="1:26" x14ac:dyDescent="0.25">
      <c r="A4647" s="16">
        <f t="shared" si="722"/>
        <v>48180</v>
      </c>
      <c r="B4647">
        <f>+'[2]Ejercicio 1'!E4864</f>
        <v>4645</v>
      </c>
      <c r="C4647" s="5">
        <v>8.254342667243976E-2</v>
      </c>
      <c r="D4647" s="4">
        <f t="shared" si="717"/>
        <v>8.0867609143235236E-2</v>
      </c>
      <c r="E4647" s="6">
        <f t="shared" si="718"/>
        <v>8.1699798895086898E-2</v>
      </c>
      <c r="F4647" s="7">
        <f t="shared" si="719"/>
        <v>8.1122459793913554E-2</v>
      </c>
      <c r="I4647" s="10">
        <v>4645</v>
      </c>
      <c r="J4647" s="8">
        <f t="shared" si="720"/>
        <v>8.4043426672439761E-2</v>
      </c>
      <c r="K4647" s="8">
        <f t="shared" si="720"/>
        <v>8.2367609143235238E-2</v>
      </c>
      <c r="L4647" s="8">
        <f t="shared" si="720"/>
        <v>8.3199798895086899E-2</v>
      </c>
      <c r="M4647" s="8">
        <f t="shared" si="720"/>
        <v>8.2622459793913555E-2</v>
      </c>
      <c r="P4647">
        <v>4645</v>
      </c>
      <c r="Q4647" s="8">
        <f t="shared" si="721"/>
        <v>8.1043426672439758E-2</v>
      </c>
      <c r="R4647" s="8">
        <f t="shared" si="721"/>
        <v>7.9367609143235235E-2</v>
      </c>
      <c r="S4647" s="8">
        <f t="shared" si="721"/>
        <v>8.0199798895086896E-2</v>
      </c>
      <c r="T4647" s="8">
        <f t="shared" si="721"/>
        <v>7.9622459793913553E-2</v>
      </c>
      <c r="W4647">
        <v>4645</v>
      </c>
      <c r="X4647" s="4">
        <f t="shared" si="716"/>
        <v>9.0549077811377457E-2</v>
      </c>
      <c r="Y4647" s="4">
        <f t="shared" si="723"/>
        <v>8.9695477741659438E-2</v>
      </c>
      <c r="Z4647" s="4">
        <f t="shared" si="724"/>
        <v>8.9109182451660371E-2</v>
      </c>
    </row>
    <row r="4648" spans="1:26" x14ac:dyDescent="0.25">
      <c r="A4648" s="16">
        <f t="shared" si="722"/>
        <v>48181</v>
      </c>
      <c r="B4648">
        <f>+'[2]Ejercicio 1'!E4865</f>
        <v>4646</v>
      </c>
      <c r="C4648" s="5">
        <v>8.2545216837784138E-2</v>
      </c>
      <c r="D4648" s="4">
        <f t="shared" si="717"/>
        <v>8.0869327596262322E-2</v>
      </c>
      <c r="E4648" s="6">
        <f t="shared" si="718"/>
        <v>8.170155283780367E-2</v>
      </c>
      <c r="F4648" s="7">
        <f t="shared" si="719"/>
        <v>8.1124189089677293E-2</v>
      </c>
      <c r="I4648" s="10">
        <v>4646</v>
      </c>
      <c r="J4648" s="8">
        <f t="shared" si="720"/>
        <v>8.404521683778414E-2</v>
      </c>
      <c r="K4648" s="8">
        <f t="shared" si="720"/>
        <v>8.2369327596262323E-2</v>
      </c>
      <c r="L4648" s="8">
        <f t="shared" si="720"/>
        <v>8.3201552837803672E-2</v>
      </c>
      <c r="M4648" s="8">
        <f t="shared" si="720"/>
        <v>8.2624189089677294E-2</v>
      </c>
      <c r="P4648">
        <v>4646</v>
      </c>
      <c r="Q4648" s="8">
        <f t="shared" si="721"/>
        <v>8.1045216837784137E-2</v>
      </c>
      <c r="R4648" s="8">
        <f t="shared" si="721"/>
        <v>7.9369327596262321E-2</v>
      </c>
      <c r="S4648" s="8">
        <f t="shared" si="721"/>
        <v>8.0201552837803669E-2</v>
      </c>
      <c r="T4648" s="8">
        <f t="shared" si="721"/>
        <v>7.9624189089677291E-2</v>
      </c>
      <c r="W4648">
        <v>4646</v>
      </c>
      <c r="X4648" s="4">
        <f t="shared" si="716"/>
        <v>9.0552665225989426E-2</v>
      </c>
      <c r="Y4648" s="4">
        <f t="shared" si="723"/>
        <v>8.9698985689409746E-2</v>
      </c>
      <c r="Z4648" s="4">
        <f t="shared" si="724"/>
        <v>8.9112636257490274E-2</v>
      </c>
    </row>
    <row r="4649" spans="1:26" x14ac:dyDescent="0.25">
      <c r="A4649" s="16">
        <f t="shared" si="722"/>
        <v>48182</v>
      </c>
      <c r="B4649">
        <f>+'[2]Ejercicio 1'!E4866</f>
        <v>4647</v>
      </c>
      <c r="C4649" s="5">
        <v>8.2547007003128531E-2</v>
      </c>
      <c r="D4649" s="4">
        <f t="shared" si="717"/>
        <v>8.0871046047796505E-2</v>
      </c>
      <c r="E4649" s="6">
        <f t="shared" si="718"/>
        <v>8.1703306779758858E-2</v>
      </c>
      <c r="F4649" s="7">
        <f t="shared" si="719"/>
        <v>8.1125918384170603E-2</v>
      </c>
      <c r="I4649" s="10">
        <v>4647</v>
      </c>
      <c r="J4649" s="8">
        <f t="shared" si="720"/>
        <v>8.4047007003128532E-2</v>
      </c>
      <c r="K4649" s="8">
        <f t="shared" si="720"/>
        <v>8.2371046047796506E-2</v>
      </c>
      <c r="L4649" s="8">
        <f t="shared" si="720"/>
        <v>8.3203306779758859E-2</v>
      </c>
      <c r="M4649" s="8">
        <f t="shared" si="720"/>
        <v>8.2625918384170605E-2</v>
      </c>
      <c r="P4649">
        <v>4647</v>
      </c>
      <c r="Q4649" s="8">
        <f t="shared" si="721"/>
        <v>8.1047007003128529E-2</v>
      </c>
      <c r="R4649" s="8">
        <f t="shared" si="721"/>
        <v>7.9371046047796504E-2</v>
      </c>
      <c r="S4649" s="8">
        <f t="shared" si="721"/>
        <v>8.0203306779758857E-2</v>
      </c>
      <c r="T4649" s="8">
        <f t="shared" si="721"/>
        <v>7.9625918384170602E-2</v>
      </c>
      <c r="W4649">
        <v>4647</v>
      </c>
      <c r="X4649" s="4">
        <f t="shared" si="716"/>
        <v>9.0556252642150031E-2</v>
      </c>
      <c r="Y4649" s="4">
        <f t="shared" si="723"/>
        <v>8.9702493635628086E-2</v>
      </c>
      <c r="Z4649" s="4">
        <f t="shared" si="724"/>
        <v>8.9116090060208375E-2</v>
      </c>
    </row>
    <row r="4650" spans="1:26" x14ac:dyDescent="0.25">
      <c r="A4650" s="16">
        <f t="shared" si="722"/>
        <v>48183</v>
      </c>
      <c r="B4650">
        <f>+'[2]Ejercicio 1'!E4867</f>
        <v>4648</v>
      </c>
      <c r="C4650" s="5">
        <v>8.2548797168472909E-2</v>
      </c>
      <c r="D4650" s="4">
        <f t="shared" si="717"/>
        <v>8.0872764497837799E-2</v>
      </c>
      <c r="E4650" s="6">
        <f t="shared" si="718"/>
        <v>8.170506072095246E-2</v>
      </c>
      <c r="F4650" s="7">
        <f t="shared" si="719"/>
        <v>8.1127647677390655E-2</v>
      </c>
      <c r="I4650" s="10">
        <v>4648</v>
      </c>
      <c r="J4650" s="8">
        <f t="shared" si="720"/>
        <v>8.4048797168472911E-2</v>
      </c>
      <c r="K4650" s="8">
        <f t="shared" si="720"/>
        <v>8.23727644978378E-2</v>
      </c>
      <c r="L4650" s="8">
        <f t="shared" si="720"/>
        <v>8.3205060720952462E-2</v>
      </c>
      <c r="M4650" s="8">
        <f t="shared" si="720"/>
        <v>8.2627647677390656E-2</v>
      </c>
      <c r="P4650">
        <v>4648</v>
      </c>
      <c r="Q4650" s="8">
        <f t="shared" si="721"/>
        <v>8.1048797168472908E-2</v>
      </c>
      <c r="R4650" s="8">
        <f t="shared" si="721"/>
        <v>7.9372764497837797E-2</v>
      </c>
      <c r="S4650" s="8">
        <f t="shared" si="721"/>
        <v>8.0205060720952459E-2</v>
      </c>
      <c r="T4650" s="8">
        <f t="shared" si="721"/>
        <v>7.9627647677390653E-2</v>
      </c>
      <c r="W4650">
        <v>4648</v>
      </c>
      <c r="X4650" s="4">
        <f t="shared" si="716"/>
        <v>9.0559840059849642E-2</v>
      </c>
      <c r="Y4650" s="4">
        <f t="shared" si="723"/>
        <v>8.9706001580361017E-2</v>
      </c>
      <c r="Z4650" s="4">
        <f t="shared" si="724"/>
        <v>8.9119543858864017E-2</v>
      </c>
    </row>
    <row r="4651" spans="1:26" x14ac:dyDescent="0.25">
      <c r="A4651" s="16">
        <f t="shared" si="722"/>
        <v>48184</v>
      </c>
      <c r="B4651">
        <f>+'[2]Ejercicio 1'!E4868</f>
        <v>4649</v>
      </c>
      <c r="C4651" s="5">
        <v>8.2550587333817302E-2</v>
      </c>
      <c r="D4651" s="4">
        <f t="shared" si="717"/>
        <v>8.0874482946386009E-2</v>
      </c>
      <c r="E4651" s="6">
        <f t="shared" si="718"/>
        <v>8.1706814661383603E-2</v>
      </c>
      <c r="F4651" s="7">
        <f t="shared" si="719"/>
        <v>8.112937696934315E-2</v>
      </c>
      <c r="I4651" s="10">
        <v>4649</v>
      </c>
      <c r="J4651" s="8">
        <f t="shared" si="720"/>
        <v>8.4050587333817303E-2</v>
      </c>
      <c r="K4651" s="8">
        <f t="shared" si="720"/>
        <v>8.237448294638601E-2</v>
      </c>
      <c r="L4651" s="8">
        <f t="shared" si="720"/>
        <v>8.3206814661383605E-2</v>
      </c>
      <c r="M4651" s="8">
        <f t="shared" si="720"/>
        <v>8.2629376969343152E-2</v>
      </c>
      <c r="P4651">
        <v>4649</v>
      </c>
      <c r="Q4651" s="8">
        <f t="shared" si="721"/>
        <v>8.1050587333817301E-2</v>
      </c>
      <c r="R4651" s="8">
        <f t="shared" si="721"/>
        <v>7.9374482946386007E-2</v>
      </c>
      <c r="S4651" s="8">
        <f t="shared" si="721"/>
        <v>8.0206814661383602E-2</v>
      </c>
      <c r="T4651" s="8">
        <f t="shared" si="721"/>
        <v>7.9629376969343149E-2</v>
      </c>
      <c r="W4651">
        <v>4649</v>
      </c>
      <c r="X4651" s="4">
        <f t="shared" si="716"/>
        <v>9.0563427479108879E-2</v>
      </c>
      <c r="Y4651" s="4">
        <f t="shared" si="723"/>
        <v>8.9709509523473271E-2</v>
      </c>
      <c r="Z4651" s="4">
        <f t="shared" si="724"/>
        <v>8.9122997654410729E-2</v>
      </c>
    </row>
    <row r="4652" spans="1:26" x14ac:dyDescent="0.25">
      <c r="A4652" s="16">
        <f t="shared" si="722"/>
        <v>48185</v>
      </c>
      <c r="B4652">
        <f>+'[2]Ejercicio 1'!E4869</f>
        <v>4650</v>
      </c>
      <c r="C4652" s="5">
        <v>8.255237749916168E-2</v>
      </c>
      <c r="D4652" s="4">
        <f t="shared" si="717"/>
        <v>8.0876201393441746E-2</v>
      </c>
      <c r="E4652" s="6">
        <f t="shared" si="718"/>
        <v>8.1708568601054021E-2</v>
      </c>
      <c r="F4652" s="7">
        <f t="shared" si="719"/>
        <v>8.1131106260022373E-2</v>
      </c>
      <c r="I4652" s="10">
        <v>4650</v>
      </c>
      <c r="J4652" s="8">
        <f t="shared" si="720"/>
        <v>8.4052377499161682E-2</v>
      </c>
      <c r="K4652" s="8">
        <f t="shared" si="720"/>
        <v>8.2376201393441748E-2</v>
      </c>
      <c r="L4652" s="8">
        <f t="shared" si="720"/>
        <v>8.3208568601054023E-2</v>
      </c>
      <c r="M4652" s="8">
        <f t="shared" si="720"/>
        <v>8.2631106260022374E-2</v>
      </c>
      <c r="P4652">
        <v>4650</v>
      </c>
      <c r="Q4652" s="8">
        <f t="shared" si="721"/>
        <v>8.1052377499161679E-2</v>
      </c>
      <c r="R4652" s="8">
        <f t="shared" si="721"/>
        <v>7.9376201393441745E-2</v>
      </c>
      <c r="S4652" s="8">
        <f t="shared" si="721"/>
        <v>8.020856860105402E-2</v>
      </c>
      <c r="T4652" s="8">
        <f t="shared" si="721"/>
        <v>7.9631106260022372E-2</v>
      </c>
      <c r="W4652">
        <v>4650</v>
      </c>
      <c r="X4652" s="4">
        <f t="shared" si="716"/>
        <v>9.0567014899928633E-2</v>
      </c>
      <c r="Y4652" s="4">
        <f t="shared" si="723"/>
        <v>8.9713017465187964E-2</v>
      </c>
      <c r="Z4652" s="4">
        <f t="shared" si="724"/>
        <v>8.9126451446371727E-2</v>
      </c>
    </row>
    <row r="4653" spans="1:26" x14ac:dyDescent="0.25">
      <c r="A4653" s="16">
        <f t="shared" si="722"/>
        <v>48186</v>
      </c>
      <c r="B4653">
        <f>+'[2]Ejercicio 1'!E4870</f>
        <v>4651</v>
      </c>
      <c r="C4653" s="5">
        <v>8.2554167664506073E-2</v>
      </c>
      <c r="D4653" s="4">
        <f t="shared" si="717"/>
        <v>8.0877919839003984E-2</v>
      </c>
      <c r="E4653" s="6">
        <f t="shared" si="718"/>
        <v>8.1710322539961106E-2</v>
      </c>
      <c r="F4653" s="7">
        <f t="shared" si="719"/>
        <v>8.1132835549431181E-2</v>
      </c>
      <c r="I4653" s="10">
        <v>4651</v>
      </c>
      <c r="J4653" s="8">
        <f t="shared" si="720"/>
        <v>8.4054167664506074E-2</v>
      </c>
      <c r="K4653" s="8">
        <f t="shared" si="720"/>
        <v>8.2377919839003985E-2</v>
      </c>
      <c r="L4653" s="8">
        <f t="shared" si="720"/>
        <v>8.3210322539961107E-2</v>
      </c>
      <c r="M4653" s="8">
        <f t="shared" si="720"/>
        <v>8.2632835549431183E-2</v>
      </c>
      <c r="P4653">
        <v>4651</v>
      </c>
      <c r="Q4653" s="8">
        <f t="shared" si="721"/>
        <v>8.1054167664506072E-2</v>
      </c>
      <c r="R4653" s="8">
        <f t="shared" si="721"/>
        <v>7.9377919839003983E-2</v>
      </c>
      <c r="S4653" s="8">
        <f t="shared" si="721"/>
        <v>8.0210322539961104E-2</v>
      </c>
      <c r="T4653" s="8">
        <f t="shared" si="721"/>
        <v>7.963283554943118E-2</v>
      </c>
      <c r="W4653">
        <v>4651</v>
      </c>
      <c r="X4653" s="4">
        <f t="shared" si="716"/>
        <v>9.0570602322286919E-2</v>
      </c>
      <c r="Y4653" s="4">
        <f t="shared" si="723"/>
        <v>8.9716525405281092E-2</v>
      </c>
      <c r="Z4653" s="4">
        <f t="shared" si="724"/>
        <v>8.9129905234747023E-2</v>
      </c>
    </row>
    <row r="4654" spans="1:26" x14ac:dyDescent="0.25">
      <c r="A4654" s="16">
        <f t="shared" si="722"/>
        <v>48187</v>
      </c>
      <c r="B4654">
        <f>+'[2]Ejercicio 1'!E4871</f>
        <v>4652</v>
      </c>
      <c r="C4654" s="5">
        <v>8.2555957829850452E-2</v>
      </c>
      <c r="D4654" s="4">
        <f t="shared" si="717"/>
        <v>8.0879638283073554E-2</v>
      </c>
      <c r="E4654" s="6">
        <f t="shared" si="718"/>
        <v>8.1712076478107479E-2</v>
      </c>
      <c r="F4654" s="7">
        <f t="shared" si="719"/>
        <v>8.1134564837566731E-2</v>
      </c>
      <c r="I4654" s="10">
        <v>4652</v>
      </c>
      <c r="J4654" s="8">
        <f t="shared" si="720"/>
        <v>8.4055957829850453E-2</v>
      </c>
      <c r="K4654" s="8">
        <f t="shared" si="720"/>
        <v>8.2379638283073556E-2</v>
      </c>
      <c r="L4654" s="8">
        <f t="shared" si="720"/>
        <v>8.321207647810748E-2</v>
      </c>
      <c r="M4654" s="8">
        <f t="shared" si="720"/>
        <v>8.2634564837566732E-2</v>
      </c>
      <c r="P4654">
        <v>4652</v>
      </c>
      <c r="Q4654" s="8">
        <f t="shared" si="721"/>
        <v>8.105595782985045E-2</v>
      </c>
      <c r="R4654" s="8">
        <f t="shared" si="721"/>
        <v>7.9379638283073553E-2</v>
      </c>
      <c r="S4654" s="8">
        <f t="shared" si="721"/>
        <v>8.0212076478107477E-2</v>
      </c>
      <c r="T4654" s="8">
        <f t="shared" si="721"/>
        <v>7.9634564837566729E-2</v>
      </c>
      <c r="W4654">
        <v>4652</v>
      </c>
      <c r="X4654" s="4">
        <f t="shared" si="716"/>
        <v>9.0574189746193426E-2</v>
      </c>
      <c r="Y4654" s="4">
        <f t="shared" si="723"/>
        <v>8.9720033343887937E-2</v>
      </c>
      <c r="Z4654" s="4">
        <f t="shared" si="724"/>
        <v>8.9133359019059846E-2</v>
      </c>
    </row>
    <row r="4655" spans="1:26" x14ac:dyDescent="0.25">
      <c r="A4655" s="16">
        <f t="shared" si="722"/>
        <v>48188</v>
      </c>
      <c r="B4655">
        <f>+'[2]Ejercicio 1'!E4872</f>
        <v>4653</v>
      </c>
      <c r="C4655" s="5">
        <v>8.2557747995194844E-2</v>
      </c>
      <c r="D4655" s="4">
        <f t="shared" si="717"/>
        <v>8.0881356725650042E-2</v>
      </c>
      <c r="E4655" s="6">
        <f t="shared" si="718"/>
        <v>8.1713830415491379E-2</v>
      </c>
      <c r="F4655" s="7">
        <f t="shared" si="719"/>
        <v>8.113629412443471E-2</v>
      </c>
      <c r="I4655" s="10">
        <v>4653</v>
      </c>
      <c r="J4655" s="8">
        <f t="shared" si="720"/>
        <v>8.4057747995194845E-2</v>
      </c>
      <c r="K4655" s="8">
        <f t="shared" si="720"/>
        <v>8.2381356725650043E-2</v>
      </c>
      <c r="L4655" s="8">
        <f t="shared" si="720"/>
        <v>8.321383041549138E-2</v>
      </c>
      <c r="M4655" s="8">
        <f t="shared" si="720"/>
        <v>8.2636294124434712E-2</v>
      </c>
      <c r="P4655">
        <v>4653</v>
      </c>
      <c r="Q4655" s="8">
        <f t="shared" si="721"/>
        <v>8.1057747995194843E-2</v>
      </c>
      <c r="R4655" s="8">
        <f t="shared" si="721"/>
        <v>7.938135672565004E-2</v>
      </c>
      <c r="S4655" s="8">
        <f t="shared" si="721"/>
        <v>8.0213830415491377E-2</v>
      </c>
      <c r="T4655" s="8">
        <f t="shared" si="721"/>
        <v>7.9636294124434709E-2</v>
      </c>
      <c r="W4655">
        <v>4653</v>
      </c>
      <c r="X4655" s="4">
        <f t="shared" si="716"/>
        <v>9.0577777171649915E-2</v>
      </c>
      <c r="Y4655" s="4">
        <f t="shared" si="723"/>
        <v>8.9723541280961952E-2</v>
      </c>
      <c r="Z4655" s="4">
        <f t="shared" si="724"/>
        <v>8.9136812800737653E-2</v>
      </c>
    </row>
    <row r="4656" spans="1:26" x14ac:dyDescent="0.25">
      <c r="A4656" s="16">
        <f t="shared" si="722"/>
        <v>48189</v>
      </c>
      <c r="B4656">
        <f>+'[2]Ejercicio 1'!E4873</f>
        <v>4654</v>
      </c>
      <c r="C4656" s="5">
        <v>8.2559538160539223E-2</v>
      </c>
      <c r="D4656" s="4">
        <f t="shared" si="717"/>
        <v>8.0883075166733653E-2</v>
      </c>
      <c r="E4656" s="6">
        <f t="shared" si="718"/>
        <v>8.1715584352112805E-2</v>
      </c>
      <c r="F4656" s="7">
        <f t="shared" si="719"/>
        <v>8.1138023410026586E-2</v>
      </c>
      <c r="I4656" s="10">
        <v>4654</v>
      </c>
      <c r="J4656" s="8">
        <f t="shared" si="720"/>
        <v>8.4059538160539224E-2</v>
      </c>
      <c r="K4656" s="8">
        <f t="shared" si="720"/>
        <v>8.2383075166733655E-2</v>
      </c>
      <c r="L4656" s="8">
        <f t="shared" si="720"/>
        <v>8.3215584352112806E-2</v>
      </c>
      <c r="M4656" s="8">
        <f t="shared" si="720"/>
        <v>8.2638023410026587E-2</v>
      </c>
      <c r="P4656">
        <v>4654</v>
      </c>
      <c r="Q4656" s="8">
        <f t="shared" si="721"/>
        <v>8.1059538160539221E-2</v>
      </c>
      <c r="R4656" s="8">
        <f t="shared" si="721"/>
        <v>7.9383075166733652E-2</v>
      </c>
      <c r="S4656" s="8">
        <f t="shared" si="721"/>
        <v>8.0215584352112804E-2</v>
      </c>
      <c r="T4656" s="8">
        <f t="shared" si="721"/>
        <v>7.9638023410026584E-2</v>
      </c>
      <c r="W4656">
        <v>4654</v>
      </c>
      <c r="X4656" s="4">
        <f t="shared" si="716"/>
        <v>9.0581364598644062E-2</v>
      </c>
      <c r="Y4656" s="4">
        <f t="shared" si="723"/>
        <v>8.972704921646095E-2</v>
      </c>
      <c r="Z4656" s="4">
        <f t="shared" si="724"/>
        <v>8.9140266577876215E-2</v>
      </c>
    </row>
    <row r="4657" spans="1:26" x14ac:dyDescent="0.25">
      <c r="A4657" s="16">
        <f t="shared" si="722"/>
        <v>48190</v>
      </c>
      <c r="B4657">
        <f>+'[2]Ejercicio 1'!E4874</f>
        <v>4655</v>
      </c>
      <c r="C4657" s="5">
        <v>8.2561328325883615E-2</v>
      </c>
      <c r="D4657" s="4">
        <f t="shared" si="717"/>
        <v>8.0884793606324196E-2</v>
      </c>
      <c r="E4657" s="6">
        <f t="shared" si="718"/>
        <v>8.1717338287973534E-2</v>
      </c>
      <c r="F4657" s="7">
        <f t="shared" si="719"/>
        <v>8.1139752694350892E-2</v>
      </c>
      <c r="I4657" s="10">
        <v>4655</v>
      </c>
      <c r="J4657" s="8">
        <f t="shared" si="720"/>
        <v>8.4061328325883616E-2</v>
      </c>
      <c r="K4657" s="8">
        <f t="shared" si="720"/>
        <v>8.2384793606324197E-2</v>
      </c>
      <c r="L4657" s="8">
        <f t="shared" si="720"/>
        <v>8.3217338287973536E-2</v>
      </c>
      <c r="M4657" s="8">
        <f t="shared" si="720"/>
        <v>8.2639752694350893E-2</v>
      </c>
      <c r="P4657">
        <v>4655</v>
      </c>
      <c r="Q4657" s="8">
        <f t="shared" si="721"/>
        <v>8.1061328325883614E-2</v>
      </c>
      <c r="R4657" s="8">
        <f t="shared" si="721"/>
        <v>7.9384793606324194E-2</v>
      </c>
      <c r="S4657" s="8">
        <f t="shared" si="721"/>
        <v>8.0217338287973533E-2</v>
      </c>
      <c r="T4657" s="8">
        <f t="shared" si="721"/>
        <v>7.963975269435089E-2</v>
      </c>
      <c r="W4657">
        <v>4655</v>
      </c>
      <c r="X4657" s="4">
        <f t="shared" si="716"/>
        <v>9.0584952027198282E-2</v>
      </c>
      <c r="Y4657" s="4">
        <f t="shared" si="723"/>
        <v>8.9730557150518475E-2</v>
      </c>
      <c r="Z4657" s="4">
        <f t="shared" si="724"/>
        <v>8.9143720351908706E-2</v>
      </c>
    </row>
    <row r="4658" spans="1:26" x14ac:dyDescent="0.25">
      <c r="A4658" s="16">
        <f t="shared" si="722"/>
        <v>48191</v>
      </c>
      <c r="B4658">
        <f>+'[2]Ejercicio 1'!E4875</f>
        <v>4656</v>
      </c>
      <c r="C4658" s="5">
        <v>8.2563118491227994E-2</v>
      </c>
      <c r="D4658" s="4">
        <f t="shared" si="717"/>
        <v>8.0886512044422487E-2</v>
      </c>
      <c r="E4658" s="6">
        <f t="shared" si="718"/>
        <v>8.171909222307179E-2</v>
      </c>
      <c r="F4658" s="7">
        <f t="shared" si="719"/>
        <v>8.1141481977404784E-2</v>
      </c>
      <c r="I4658" s="10">
        <v>4656</v>
      </c>
      <c r="J4658" s="8">
        <f t="shared" si="720"/>
        <v>8.4063118491227995E-2</v>
      </c>
      <c r="K4658" s="8">
        <f t="shared" si="720"/>
        <v>8.2386512044422489E-2</v>
      </c>
      <c r="L4658" s="8">
        <f t="shared" si="720"/>
        <v>8.3219092223071792E-2</v>
      </c>
      <c r="M4658" s="8">
        <f t="shared" si="720"/>
        <v>8.2641481977404785E-2</v>
      </c>
      <c r="P4658">
        <v>4656</v>
      </c>
      <c r="Q4658" s="8">
        <f t="shared" si="721"/>
        <v>8.1063118491227992E-2</v>
      </c>
      <c r="R4658" s="8">
        <f t="shared" si="721"/>
        <v>7.9386512044422486E-2</v>
      </c>
      <c r="S4658" s="8">
        <f t="shared" si="721"/>
        <v>8.0219092223071789E-2</v>
      </c>
      <c r="T4658" s="8">
        <f t="shared" si="721"/>
        <v>7.9641481977404782E-2</v>
      </c>
      <c r="W4658">
        <v>4656</v>
      </c>
      <c r="X4658" s="4">
        <f t="shared" si="716"/>
        <v>9.0588539457313447E-2</v>
      </c>
      <c r="Y4658" s="4">
        <f t="shared" si="723"/>
        <v>8.9734065082997472E-2</v>
      </c>
      <c r="Z4658" s="4">
        <f t="shared" si="724"/>
        <v>8.9147174122355483E-2</v>
      </c>
    </row>
    <row r="4659" spans="1:26" x14ac:dyDescent="0.25">
      <c r="A4659" s="16">
        <f t="shared" si="722"/>
        <v>48192</v>
      </c>
      <c r="B4659">
        <f>+'[2]Ejercicio 1'!E4876</f>
        <v>4657</v>
      </c>
      <c r="C4659" s="5">
        <v>8.2564908656572386E-2</v>
      </c>
      <c r="D4659" s="4">
        <f t="shared" si="717"/>
        <v>8.0888230481027293E-2</v>
      </c>
      <c r="E4659" s="6">
        <f t="shared" si="718"/>
        <v>8.1720846157408461E-2</v>
      </c>
      <c r="F4659" s="7">
        <f t="shared" si="719"/>
        <v>8.1143211259185416E-2</v>
      </c>
      <c r="I4659" s="10">
        <v>4657</v>
      </c>
      <c r="J4659" s="8">
        <f t="shared" si="720"/>
        <v>8.4064908656572387E-2</v>
      </c>
      <c r="K4659" s="8">
        <f t="shared" si="720"/>
        <v>8.2388230481027294E-2</v>
      </c>
      <c r="L4659" s="8">
        <f t="shared" si="720"/>
        <v>8.3220846157408462E-2</v>
      </c>
      <c r="M4659" s="8">
        <f t="shared" si="720"/>
        <v>8.2643211259185417E-2</v>
      </c>
      <c r="P4659">
        <v>4657</v>
      </c>
      <c r="Q4659" s="8">
        <f t="shared" si="721"/>
        <v>8.1064908656572385E-2</v>
      </c>
      <c r="R4659" s="8">
        <f t="shared" si="721"/>
        <v>7.9388230481027292E-2</v>
      </c>
      <c r="S4659" s="8">
        <f t="shared" si="721"/>
        <v>8.022084615740846E-2</v>
      </c>
      <c r="T4659" s="8">
        <f t="shared" si="721"/>
        <v>7.9643211259185415E-2</v>
      </c>
      <c r="W4659">
        <v>4657</v>
      </c>
      <c r="X4659" s="4">
        <f t="shared" si="716"/>
        <v>9.0592126888966285E-2</v>
      </c>
      <c r="Y4659" s="4">
        <f t="shared" si="723"/>
        <v>8.9737573013948024E-2</v>
      </c>
      <c r="Z4659" s="4">
        <f t="shared" si="724"/>
        <v>8.9150627889210854E-2</v>
      </c>
    </row>
    <row r="4660" spans="1:26" x14ac:dyDescent="0.25">
      <c r="A4660" s="16">
        <f t="shared" si="722"/>
        <v>48193</v>
      </c>
      <c r="B4660">
        <f>+'[2]Ejercicio 1'!E4877</f>
        <v>4658</v>
      </c>
      <c r="C4660" s="5">
        <v>8.2566698821916765E-2</v>
      </c>
      <c r="D4660" s="4">
        <f t="shared" si="717"/>
        <v>8.0889948916139237E-2</v>
      </c>
      <c r="E4660" s="6">
        <f t="shared" si="718"/>
        <v>8.1722600090982658E-2</v>
      </c>
      <c r="F4660" s="7">
        <f t="shared" si="719"/>
        <v>8.1144940539695634E-2</v>
      </c>
      <c r="I4660" s="10">
        <v>4658</v>
      </c>
      <c r="J4660" s="8">
        <f t="shared" si="720"/>
        <v>8.4066698821916766E-2</v>
      </c>
      <c r="K4660" s="8">
        <f t="shared" si="720"/>
        <v>8.2389948916139238E-2</v>
      </c>
      <c r="L4660" s="8">
        <f t="shared" si="720"/>
        <v>8.322260009098266E-2</v>
      </c>
      <c r="M4660" s="8">
        <f t="shared" si="720"/>
        <v>8.2644940539695635E-2</v>
      </c>
      <c r="P4660">
        <v>4658</v>
      </c>
      <c r="Q4660" s="8">
        <f t="shared" si="721"/>
        <v>8.1066698821916763E-2</v>
      </c>
      <c r="R4660" s="8">
        <f t="shared" si="721"/>
        <v>7.9389948916139236E-2</v>
      </c>
      <c r="S4660" s="8">
        <f t="shared" si="721"/>
        <v>8.0222600090982657E-2</v>
      </c>
      <c r="T4660" s="8">
        <f t="shared" si="721"/>
        <v>7.9644940539695633E-2</v>
      </c>
      <c r="W4660">
        <v>4658</v>
      </c>
      <c r="X4660" s="4">
        <f t="shared" si="716"/>
        <v>9.0595714322168217E-2</v>
      </c>
      <c r="Y4660" s="4">
        <f t="shared" si="723"/>
        <v>8.9741080943364873E-2</v>
      </c>
      <c r="Z4660" s="4">
        <f t="shared" si="724"/>
        <v>8.9154081652486228E-2</v>
      </c>
    </row>
    <row r="4661" spans="1:26" x14ac:dyDescent="0.25">
      <c r="A4661" s="16">
        <f t="shared" si="722"/>
        <v>48194</v>
      </c>
      <c r="B4661">
        <f>+'[2]Ejercicio 1'!E4878</f>
        <v>4659</v>
      </c>
      <c r="C4661" s="5">
        <v>8.2568488987261157E-2</v>
      </c>
      <c r="D4661" s="4">
        <f t="shared" si="717"/>
        <v>8.0891667349758126E-2</v>
      </c>
      <c r="E4661" s="6">
        <f t="shared" si="718"/>
        <v>8.172435402379527E-2</v>
      </c>
      <c r="F4661" s="7">
        <f t="shared" si="719"/>
        <v>8.1146669818932579E-2</v>
      </c>
      <c r="I4661" s="10">
        <v>4659</v>
      </c>
      <c r="J4661" s="8">
        <f t="shared" si="720"/>
        <v>8.4068488987261158E-2</v>
      </c>
      <c r="K4661" s="8">
        <f t="shared" si="720"/>
        <v>8.2391667349758127E-2</v>
      </c>
      <c r="L4661" s="8">
        <f t="shared" si="720"/>
        <v>8.3224354023795272E-2</v>
      </c>
      <c r="M4661" s="8">
        <f t="shared" si="720"/>
        <v>8.264666981893258E-2</v>
      </c>
      <c r="P4661">
        <v>4659</v>
      </c>
      <c r="Q4661" s="8">
        <f t="shared" si="721"/>
        <v>8.1068488987261156E-2</v>
      </c>
      <c r="R4661" s="8">
        <f t="shared" si="721"/>
        <v>7.9391667349758124E-2</v>
      </c>
      <c r="S4661" s="8">
        <f t="shared" si="721"/>
        <v>8.0224354023795269E-2</v>
      </c>
      <c r="T4661" s="8">
        <f t="shared" si="721"/>
        <v>7.9646669818932578E-2</v>
      </c>
      <c r="W4661">
        <v>4659</v>
      </c>
      <c r="X4661" s="4">
        <f t="shared" si="716"/>
        <v>9.0599301756919673E-2</v>
      </c>
      <c r="Y4661" s="4">
        <f t="shared" si="723"/>
        <v>8.9744588871295425E-2</v>
      </c>
      <c r="Z4661" s="4">
        <f t="shared" si="724"/>
        <v>8.9157535411699129E-2</v>
      </c>
    </row>
    <row r="4662" spans="1:26" x14ac:dyDescent="0.25">
      <c r="A4662" s="16">
        <f t="shared" si="722"/>
        <v>48195</v>
      </c>
      <c r="B4662">
        <f>+'[2]Ejercicio 1'!E4879</f>
        <v>4660</v>
      </c>
      <c r="C4662" s="5">
        <v>8.2570279152605536E-2</v>
      </c>
      <c r="D4662" s="4">
        <f t="shared" si="717"/>
        <v>8.0893385781884153E-2</v>
      </c>
      <c r="E4662" s="6">
        <f t="shared" si="718"/>
        <v>8.1726107955846297E-2</v>
      </c>
      <c r="F4662" s="7">
        <f t="shared" si="719"/>
        <v>8.114839909689911E-2</v>
      </c>
      <c r="I4662" s="10">
        <v>4660</v>
      </c>
      <c r="J4662" s="8">
        <f t="shared" si="720"/>
        <v>8.4070279152605537E-2</v>
      </c>
      <c r="K4662" s="8">
        <f t="shared" si="720"/>
        <v>8.2393385781884154E-2</v>
      </c>
      <c r="L4662" s="8">
        <f t="shared" si="720"/>
        <v>8.3226107955846299E-2</v>
      </c>
      <c r="M4662" s="8">
        <f t="shared" si="720"/>
        <v>8.2648399096899111E-2</v>
      </c>
      <c r="P4662">
        <v>4660</v>
      </c>
      <c r="Q4662" s="8">
        <f t="shared" si="721"/>
        <v>8.1070279152605534E-2</v>
      </c>
      <c r="R4662" s="8">
        <f t="shared" si="721"/>
        <v>7.9393385781884152E-2</v>
      </c>
      <c r="S4662" s="8">
        <f t="shared" si="721"/>
        <v>8.0226107955846296E-2</v>
      </c>
      <c r="T4662" s="8">
        <f t="shared" si="721"/>
        <v>7.9648399096899108E-2</v>
      </c>
      <c r="W4662">
        <v>4660</v>
      </c>
      <c r="X4662" s="4">
        <f t="shared" si="716"/>
        <v>9.0602889193219779E-2</v>
      </c>
      <c r="Y4662" s="4">
        <f t="shared" si="723"/>
        <v>8.974809679769577E-2</v>
      </c>
      <c r="Z4662" s="4">
        <f t="shared" si="724"/>
        <v>8.9160989167797397E-2</v>
      </c>
    </row>
    <row r="4663" spans="1:26" x14ac:dyDescent="0.25">
      <c r="A4663" s="16">
        <f t="shared" si="722"/>
        <v>48196</v>
      </c>
      <c r="B4663">
        <f>+'[2]Ejercicio 1'!E4880</f>
        <v>4661</v>
      </c>
      <c r="C4663" s="5">
        <v>8.2572069317949928E-2</v>
      </c>
      <c r="D4663" s="4">
        <f t="shared" si="717"/>
        <v>8.0895104212517319E-2</v>
      </c>
      <c r="E4663" s="6">
        <f t="shared" si="718"/>
        <v>8.1727861887134864E-2</v>
      </c>
      <c r="F4663" s="7">
        <f t="shared" si="719"/>
        <v>8.115012837359524E-2</v>
      </c>
      <c r="I4663" s="10">
        <v>4661</v>
      </c>
      <c r="J4663" s="8">
        <f t="shared" si="720"/>
        <v>8.407206931794993E-2</v>
      </c>
      <c r="K4663" s="8">
        <f t="shared" si="720"/>
        <v>8.239510421251732E-2</v>
      </c>
      <c r="L4663" s="8">
        <f t="shared" si="720"/>
        <v>8.3227861887134866E-2</v>
      </c>
      <c r="M4663" s="8">
        <f t="shared" si="720"/>
        <v>8.2650128373595241E-2</v>
      </c>
      <c r="P4663">
        <v>4661</v>
      </c>
      <c r="Q4663" s="8">
        <f t="shared" si="721"/>
        <v>8.1072069317949927E-2</v>
      </c>
      <c r="R4663" s="8">
        <f t="shared" si="721"/>
        <v>7.9395104212517317E-2</v>
      </c>
      <c r="S4663" s="8">
        <f t="shared" si="721"/>
        <v>8.0227861887134863E-2</v>
      </c>
      <c r="T4663" s="8">
        <f t="shared" si="721"/>
        <v>7.9650128373595239E-2</v>
      </c>
      <c r="W4663">
        <v>4661</v>
      </c>
      <c r="X4663" s="4">
        <f t="shared" si="716"/>
        <v>9.0606476631058447E-2</v>
      </c>
      <c r="Y4663" s="4">
        <f t="shared" si="723"/>
        <v>8.97516047225176E-2</v>
      </c>
      <c r="Z4663" s="4">
        <f t="shared" si="724"/>
        <v>8.9164442920312795E-2</v>
      </c>
    </row>
    <row r="4664" spans="1:26" x14ac:dyDescent="0.25">
      <c r="A4664" s="16">
        <f t="shared" si="722"/>
        <v>48197</v>
      </c>
      <c r="B4664">
        <f>+'[2]Ejercicio 1'!E4881</f>
        <v>4662</v>
      </c>
      <c r="C4664" s="5">
        <v>8.2573859483294307E-2</v>
      </c>
      <c r="D4664" s="4">
        <f t="shared" si="717"/>
        <v>8.0896822641658053E-2</v>
      </c>
      <c r="E4664" s="6">
        <f t="shared" si="718"/>
        <v>8.1729615817662707E-2</v>
      </c>
      <c r="F4664" s="7">
        <f t="shared" si="719"/>
        <v>8.1151857649020956E-2</v>
      </c>
      <c r="I4664" s="10">
        <v>4662</v>
      </c>
      <c r="J4664" s="8">
        <f t="shared" si="720"/>
        <v>8.4073859483294308E-2</v>
      </c>
      <c r="K4664" s="8">
        <f t="shared" si="720"/>
        <v>8.2396822641658055E-2</v>
      </c>
      <c r="L4664" s="8">
        <f t="shared" si="720"/>
        <v>8.3229615817662708E-2</v>
      </c>
      <c r="M4664" s="8">
        <f t="shared" si="720"/>
        <v>8.2651857649020957E-2</v>
      </c>
      <c r="P4664">
        <v>4662</v>
      </c>
      <c r="Q4664" s="8">
        <f t="shared" si="721"/>
        <v>8.1073859483294305E-2</v>
      </c>
      <c r="R4664" s="8">
        <f t="shared" si="721"/>
        <v>7.9396822641658052E-2</v>
      </c>
      <c r="S4664" s="8">
        <f t="shared" si="721"/>
        <v>8.0229615817662706E-2</v>
      </c>
      <c r="T4664" s="8">
        <f t="shared" si="721"/>
        <v>7.9651857649020955E-2</v>
      </c>
      <c r="W4664">
        <v>4662</v>
      </c>
      <c r="X4664" s="4">
        <f t="shared" si="716"/>
        <v>9.0610064070468593E-2</v>
      </c>
      <c r="Y4664" s="4">
        <f t="shared" si="723"/>
        <v>8.9755112645854895E-2</v>
      </c>
      <c r="Z4664" s="4">
        <f t="shared" si="724"/>
        <v>8.9167896669242505E-2</v>
      </c>
    </row>
    <row r="4665" spans="1:26" x14ac:dyDescent="0.25">
      <c r="A4665" s="16">
        <f t="shared" si="722"/>
        <v>48198</v>
      </c>
      <c r="B4665">
        <f>+'[2]Ejercicio 1'!E4882</f>
        <v>4663</v>
      </c>
      <c r="C4665" s="5">
        <v>8.2575649648638699E-2</v>
      </c>
      <c r="D4665" s="4">
        <f t="shared" si="717"/>
        <v>8.0898541069305524E-2</v>
      </c>
      <c r="E4665" s="6">
        <f t="shared" si="718"/>
        <v>8.173136974742809E-2</v>
      </c>
      <c r="F4665" s="7">
        <f t="shared" si="719"/>
        <v>8.1153586923176244E-2</v>
      </c>
      <c r="I4665" s="10">
        <v>4663</v>
      </c>
      <c r="J4665" s="8">
        <f t="shared" si="720"/>
        <v>8.4075649648638701E-2</v>
      </c>
      <c r="K4665" s="8">
        <f t="shared" si="720"/>
        <v>8.2398541069305525E-2</v>
      </c>
      <c r="L4665" s="8">
        <f t="shared" si="720"/>
        <v>8.3231369747428091E-2</v>
      </c>
      <c r="M4665" s="8">
        <f t="shared" si="720"/>
        <v>8.2653586923176245E-2</v>
      </c>
      <c r="P4665">
        <v>4663</v>
      </c>
      <c r="Q4665" s="8">
        <f t="shared" si="721"/>
        <v>8.1075649648638698E-2</v>
      </c>
      <c r="R4665" s="8">
        <f t="shared" si="721"/>
        <v>7.9398541069305523E-2</v>
      </c>
      <c r="S4665" s="8">
        <f t="shared" si="721"/>
        <v>8.0231369747428088E-2</v>
      </c>
      <c r="T4665" s="8">
        <f t="shared" si="721"/>
        <v>7.9653586923176242E-2</v>
      </c>
      <c r="W4665">
        <v>4663</v>
      </c>
      <c r="X4665" s="4">
        <f t="shared" si="716"/>
        <v>9.0613651511416413E-2</v>
      </c>
      <c r="Y4665" s="4">
        <f t="shared" si="723"/>
        <v>8.9758620567704159E-2</v>
      </c>
      <c r="Z4665" s="4">
        <f t="shared" si="724"/>
        <v>8.9171350415060413E-2</v>
      </c>
    </row>
    <row r="4666" spans="1:26" x14ac:dyDescent="0.25">
      <c r="A4666" s="16">
        <f t="shared" si="722"/>
        <v>48199</v>
      </c>
      <c r="B4666">
        <f>+'[2]Ejercicio 1'!E4883</f>
        <v>4664</v>
      </c>
      <c r="C4666" s="5">
        <v>8.2577439813983078E-2</v>
      </c>
      <c r="D4666" s="4">
        <f t="shared" si="717"/>
        <v>8.0900259495459953E-2</v>
      </c>
      <c r="E4666" s="6">
        <f t="shared" si="718"/>
        <v>8.1733123676430999E-2</v>
      </c>
      <c r="F4666" s="7">
        <f t="shared" si="719"/>
        <v>8.1155316196058286E-2</v>
      </c>
      <c r="I4666" s="10">
        <v>4664</v>
      </c>
      <c r="J4666" s="8">
        <f t="shared" si="720"/>
        <v>8.4077439813983079E-2</v>
      </c>
      <c r="K4666" s="8">
        <f t="shared" si="720"/>
        <v>8.2400259495459954E-2</v>
      </c>
      <c r="L4666" s="8">
        <f t="shared" si="720"/>
        <v>8.3233123676431001E-2</v>
      </c>
      <c r="M4666" s="8">
        <f t="shared" si="720"/>
        <v>8.2655316196058287E-2</v>
      </c>
      <c r="P4666">
        <v>4664</v>
      </c>
      <c r="Q4666" s="8">
        <f t="shared" si="721"/>
        <v>8.1077439813983077E-2</v>
      </c>
      <c r="R4666" s="8">
        <f t="shared" si="721"/>
        <v>7.9400259495459952E-2</v>
      </c>
      <c r="S4666" s="8">
        <f t="shared" si="721"/>
        <v>8.0233123676430998E-2</v>
      </c>
      <c r="T4666" s="8">
        <f t="shared" si="721"/>
        <v>7.9655316196058285E-2</v>
      </c>
      <c r="W4666">
        <v>4664</v>
      </c>
      <c r="X4666" s="4">
        <f t="shared" ref="X4666:X4729" si="725">Tasa_Fwd(C4484,B4484,C4666,B4666,182)</f>
        <v>9.0617238953913326E-2</v>
      </c>
      <c r="Y4666" s="4">
        <f t="shared" si="723"/>
        <v>8.9762128487932746E-2</v>
      </c>
      <c r="Z4666" s="4">
        <f t="shared" si="724"/>
        <v>8.9174804156818721E-2</v>
      </c>
    </row>
    <row r="4667" spans="1:26" x14ac:dyDescent="0.25">
      <c r="A4667" s="16">
        <f t="shared" si="722"/>
        <v>48200</v>
      </c>
      <c r="B4667">
        <f>+'[2]Ejercicio 1'!E4884</f>
        <v>4665</v>
      </c>
      <c r="C4667" s="5">
        <v>8.257922997932747E-2</v>
      </c>
      <c r="D4667" s="4">
        <f t="shared" si="717"/>
        <v>8.0901977920121534E-2</v>
      </c>
      <c r="E4667" s="6">
        <f t="shared" si="718"/>
        <v>8.1734877604672324E-2</v>
      </c>
      <c r="F4667" s="7">
        <f t="shared" si="719"/>
        <v>8.11570454676699E-2</v>
      </c>
      <c r="I4667" s="10">
        <v>4665</v>
      </c>
      <c r="J4667" s="8">
        <f t="shared" si="720"/>
        <v>8.4079229979327472E-2</v>
      </c>
      <c r="K4667" s="8">
        <f t="shared" si="720"/>
        <v>8.2401977920121536E-2</v>
      </c>
      <c r="L4667" s="8">
        <f t="shared" si="720"/>
        <v>8.3234877604672325E-2</v>
      </c>
      <c r="M4667" s="8">
        <f t="shared" si="720"/>
        <v>8.2657045467669901E-2</v>
      </c>
      <c r="P4667">
        <v>4665</v>
      </c>
      <c r="Q4667" s="8">
        <f t="shared" si="721"/>
        <v>8.1079229979327469E-2</v>
      </c>
      <c r="R4667" s="8">
        <f t="shared" si="721"/>
        <v>7.9401977920121533E-2</v>
      </c>
      <c r="S4667" s="8">
        <f t="shared" si="721"/>
        <v>8.0234877604672322E-2</v>
      </c>
      <c r="T4667" s="8">
        <f t="shared" si="721"/>
        <v>7.9657045467669899E-2</v>
      </c>
      <c r="W4667">
        <v>4665</v>
      </c>
      <c r="X4667" s="4">
        <f t="shared" si="725"/>
        <v>9.0620826397959778E-2</v>
      </c>
      <c r="Y4667" s="4">
        <f t="shared" si="723"/>
        <v>8.9765636406675051E-2</v>
      </c>
      <c r="Z4667" s="4">
        <f t="shared" si="724"/>
        <v>8.9178257894991314E-2</v>
      </c>
    </row>
    <row r="4668" spans="1:26" x14ac:dyDescent="0.25">
      <c r="A4668" s="16">
        <f t="shared" si="722"/>
        <v>48201</v>
      </c>
      <c r="B4668">
        <f>+'[2]Ejercicio 1'!E4885</f>
        <v>4666</v>
      </c>
      <c r="C4668" s="5">
        <v>8.2581020144671849E-2</v>
      </c>
      <c r="D4668" s="4">
        <f t="shared" si="717"/>
        <v>8.0903696343290268E-2</v>
      </c>
      <c r="E4668" s="6">
        <f t="shared" si="718"/>
        <v>8.1736631532152063E-2</v>
      </c>
      <c r="F4668" s="7">
        <f t="shared" si="719"/>
        <v>8.1158774738008255E-2</v>
      </c>
      <c r="I4668" s="10">
        <v>4666</v>
      </c>
      <c r="J4668" s="8">
        <f t="shared" si="720"/>
        <v>8.408102014467185E-2</v>
      </c>
      <c r="K4668" s="8">
        <f t="shared" si="720"/>
        <v>8.240369634329027E-2</v>
      </c>
      <c r="L4668" s="8">
        <f t="shared" si="720"/>
        <v>8.3236631532152064E-2</v>
      </c>
      <c r="M4668" s="8">
        <f t="shared" si="720"/>
        <v>8.2658774738008256E-2</v>
      </c>
      <c r="P4668">
        <v>4666</v>
      </c>
      <c r="Q4668" s="8">
        <f t="shared" si="721"/>
        <v>8.1081020144671848E-2</v>
      </c>
      <c r="R4668" s="8">
        <f t="shared" si="721"/>
        <v>7.9403696343290267E-2</v>
      </c>
      <c r="S4668" s="8">
        <f t="shared" si="721"/>
        <v>8.0236631532152061E-2</v>
      </c>
      <c r="T4668" s="8">
        <f t="shared" si="721"/>
        <v>7.9658774738008253E-2</v>
      </c>
      <c r="W4668">
        <v>4666</v>
      </c>
      <c r="X4668" s="4">
        <f t="shared" si="725"/>
        <v>9.0624413843554866E-2</v>
      </c>
      <c r="Y4668" s="4">
        <f t="shared" si="723"/>
        <v>8.9769144323930183E-2</v>
      </c>
      <c r="Z4668" s="4">
        <f t="shared" si="724"/>
        <v>8.9181711629101448E-2</v>
      </c>
    </row>
    <row r="4669" spans="1:26" x14ac:dyDescent="0.25">
      <c r="A4669" s="16">
        <f t="shared" si="722"/>
        <v>48202</v>
      </c>
      <c r="B4669">
        <f>+'[2]Ejercicio 1'!E4886</f>
        <v>4667</v>
      </c>
      <c r="C4669" s="5">
        <v>8.2582810310016241E-2</v>
      </c>
      <c r="D4669" s="4">
        <f t="shared" si="717"/>
        <v>8.0905414764965961E-2</v>
      </c>
      <c r="E4669" s="6">
        <f t="shared" si="718"/>
        <v>8.1738385458869328E-2</v>
      </c>
      <c r="F4669" s="7">
        <f t="shared" si="719"/>
        <v>8.1160504007079054E-2</v>
      </c>
      <c r="I4669" s="10">
        <v>4667</v>
      </c>
      <c r="J4669" s="8">
        <f t="shared" si="720"/>
        <v>8.4082810310016243E-2</v>
      </c>
      <c r="K4669" s="8">
        <f t="shared" si="720"/>
        <v>8.2405414764965962E-2</v>
      </c>
      <c r="L4669" s="8">
        <f t="shared" si="720"/>
        <v>8.3238385458869329E-2</v>
      </c>
      <c r="M4669" s="8">
        <f t="shared" si="720"/>
        <v>8.2660504007079055E-2</v>
      </c>
      <c r="P4669">
        <v>4667</v>
      </c>
      <c r="Q4669" s="8">
        <f t="shared" si="721"/>
        <v>8.108281031001624E-2</v>
      </c>
      <c r="R4669" s="8">
        <f t="shared" si="721"/>
        <v>7.9405414764965959E-2</v>
      </c>
      <c r="S4669" s="8">
        <f t="shared" si="721"/>
        <v>8.0238385458869327E-2</v>
      </c>
      <c r="T4669" s="8">
        <f t="shared" si="721"/>
        <v>7.9660504007079053E-2</v>
      </c>
      <c r="W4669">
        <v>4667</v>
      </c>
      <c r="X4669" s="4">
        <f t="shared" si="725"/>
        <v>9.0628001290688071E-2</v>
      </c>
      <c r="Y4669" s="4">
        <f t="shared" si="723"/>
        <v>8.977265223956464E-2</v>
      </c>
      <c r="Z4669" s="4">
        <f t="shared" si="724"/>
        <v>8.9185165360576538E-2</v>
      </c>
    </row>
    <row r="4670" spans="1:26" x14ac:dyDescent="0.25">
      <c r="A4670" s="16">
        <f t="shared" si="722"/>
        <v>48203</v>
      </c>
      <c r="B4670">
        <f>+'[2]Ejercicio 1'!E4887</f>
        <v>4668</v>
      </c>
      <c r="C4670" s="5">
        <v>8.258460047536062E-2</v>
      </c>
      <c r="D4670" s="4">
        <f t="shared" si="717"/>
        <v>8.0907133185149235E-2</v>
      </c>
      <c r="E4670" s="6">
        <f t="shared" si="718"/>
        <v>8.1740139384825897E-2</v>
      </c>
      <c r="F4670" s="7">
        <f t="shared" si="719"/>
        <v>8.116223327487658E-2</v>
      </c>
      <c r="I4670" s="10">
        <v>4668</v>
      </c>
      <c r="J4670" s="8">
        <f t="shared" si="720"/>
        <v>8.4084600475360621E-2</v>
      </c>
      <c r="K4670" s="8">
        <f t="shared" si="720"/>
        <v>8.2407133185149237E-2</v>
      </c>
      <c r="L4670" s="8">
        <f t="shared" si="720"/>
        <v>8.3240139384825898E-2</v>
      </c>
      <c r="M4670" s="8">
        <f t="shared" si="720"/>
        <v>8.2662233274876581E-2</v>
      </c>
      <c r="P4670">
        <v>4668</v>
      </c>
      <c r="Q4670" s="8">
        <f t="shared" si="721"/>
        <v>8.1084600475360619E-2</v>
      </c>
      <c r="R4670" s="8">
        <f t="shared" si="721"/>
        <v>7.9407133185149234E-2</v>
      </c>
      <c r="S4670" s="8">
        <f t="shared" si="721"/>
        <v>8.0240139384825895E-2</v>
      </c>
      <c r="T4670" s="8">
        <f t="shared" si="721"/>
        <v>7.9662233274876579E-2</v>
      </c>
      <c r="W4670">
        <v>4668</v>
      </c>
      <c r="X4670" s="4">
        <f t="shared" si="725"/>
        <v>9.0631588739393643E-2</v>
      </c>
      <c r="Y4670" s="4">
        <f t="shared" si="723"/>
        <v>8.9776160153756723E-2</v>
      </c>
      <c r="Z4670" s="4">
        <f t="shared" si="724"/>
        <v>8.9188619087992027E-2</v>
      </c>
    </row>
    <row r="4671" spans="1:26" x14ac:dyDescent="0.25">
      <c r="A4671" s="16">
        <f t="shared" si="722"/>
        <v>48204</v>
      </c>
      <c r="B4671">
        <f>+'[2]Ejercicio 1'!E4888</f>
        <v>4669</v>
      </c>
      <c r="C4671" s="5">
        <v>8.2586390640705012E-2</v>
      </c>
      <c r="D4671" s="4">
        <f t="shared" si="717"/>
        <v>8.090885160383926E-2</v>
      </c>
      <c r="E4671" s="6">
        <f t="shared" si="718"/>
        <v>8.1741893310019978E-2</v>
      </c>
      <c r="F4671" s="7">
        <f t="shared" si="719"/>
        <v>8.1163962541403692E-2</v>
      </c>
      <c r="I4671" s="10">
        <v>4669</v>
      </c>
      <c r="J4671" s="8">
        <f t="shared" si="720"/>
        <v>8.4086390640705014E-2</v>
      </c>
      <c r="K4671" s="8">
        <f t="shared" si="720"/>
        <v>8.2408851603839262E-2</v>
      </c>
      <c r="L4671" s="8">
        <f t="shared" si="720"/>
        <v>8.3241893310019979E-2</v>
      </c>
      <c r="M4671" s="8">
        <f t="shared" si="720"/>
        <v>8.2663962541403693E-2</v>
      </c>
      <c r="P4671">
        <v>4669</v>
      </c>
      <c r="Q4671" s="8">
        <f t="shared" si="721"/>
        <v>8.1086390640705011E-2</v>
      </c>
      <c r="R4671" s="8">
        <f t="shared" si="721"/>
        <v>7.9408851603839259E-2</v>
      </c>
      <c r="S4671" s="8">
        <f t="shared" si="721"/>
        <v>8.0241893310019977E-2</v>
      </c>
      <c r="T4671" s="8">
        <f t="shared" si="721"/>
        <v>7.9663962541403691E-2</v>
      </c>
      <c r="W4671">
        <v>4669</v>
      </c>
      <c r="X4671" s="4">
        <f t="shared" si="725"/>
        <v>9.0635176189636013E-2</v>
      </c>
      <c r="Y4671" s="4">
        <f t="shared" si="723"/>
        <v>8.9779668066417739E-2</v>
      </c>
      <c r="Z4671" s="4">
        <f t="shared" si="724"/>
        <v>8.9192072811818957E-2</v>
      </c>
    </row>
    <row r="4672" spans="1:26" x14ac:dyDescent="0.25">
      <c r="A4672" s="16">
        <f t="shared" si="722"/>
        <v>48205</v>
      </c>
      <c r="B4672">
        <f>+'[2]Ejercicio 1'!E4889</f>
        <v>4670</v>
      </c>
      <c r="C4672" s="5">
        <v>8.2588180806049391E-2</v>
      </c>
      <c r="D4672" s="4">
        <f t="shared" si="717"/>
        <v>8.0910570021036451E-2</v>
      </c>
      <c r="E4672" s="6">
        <f t="shared" si="718"/>
        <v>8.1743647234451614E-2</v>
      </c>
      <c r="F4672" s="7">
        <f t="shared" si="719"/>
        <v>8.1165691806657544E-2</v>
      </c>
      <c r="I4672" s="10">
        <v>4670</v>
      </c>
      <c r="J4672" s="8">
        <f t="shared" si="720"/>
        <v>8.4088180806049392E-2</v>
      </c>
      <c r="K4672" s="8">
        <f t="shared" si="720"/>
        <v>8.2410570021036453E-2</v>
      </c>
      <c r="L4672" s="8">
        <f t="shared" si="720"/>
        <v>8.3243647234451615E-2</v>
      </c>
      <c r="M4672" s="8">
        <f t="shared" si="720"/>
        <v>8.2665691806657546E-2</v>
      </c>
      <c r="P4672">
        <v>4670</v>
      </c>
      <c r="Q4672" s="8">
        <f t="shared" si="721"/>
        <v>8.108818080604939E-2</v>
      </c>
      <c r="R4672" s="8">
        <f t="shared" si="721"/>
        <v>7.941057002103645E-2</v>
      </c>
      <c r="S4672" s="8">
        <f t="shared" si="721"/>
        <v>8.0243647234451612E-2</v>
      </c>
      <c r="T4672" s="8">
        <f t="shared" si="721"/>
        <v>7.9665691806657543E-2</v>
      </c>
      <c r="W4672">
        <v>4670</v>
      </c>
      <c r="X4672" s="4">
        <f t="shared" si="725"/>
        <v>9.0638763641427908E-2</v>
      </c>
      <c r="Y4672" s="4">
        <f t="shared" si="723"/>
        <v>8.9783175977501101E-2</v>
      </c>
      <c r="Z4672" s="4">
        <f t="shared" si="724"/>
        <v>8.9195526532063044E-2</v>
      </c>
    </row>
    <row r="4673" spans="1:26" x14ac:dyDescent="0.25">
      <c r="A4673" s="16">
        <f t="shared" si="722"/>
        <v>48206</v>
      </c>
      <c r="B4673">
        <f>+'[2]Ejercicio 1'!E4890</f>
        <v>4671</v>
      </c>
      <c r="C4673" s="5">
        <v>8.2589970971393784E-2</v>
      </c>
      <c r="D4673" s="4">
        <f t="shared" si="717"/>
        <v>8.0912288436740615E-2</v>
      </c>
      <c r="E4673" s="6">
        <f t="shared" si="718"/>
        <v>8.174540115812165E-2</v>
      </c>
      <c r="F4673" s="7">
        <f t="shared" si="719"/>
        <v>8.1167421070643828E-2</v>
      </c>
      <c r="I4673" s="10">
        <v>4671</v>
      </c>
      <c r="J4673" s="8">
        <f t="shared" si="720"/>
        <v>8.4089970971393785E-2</v>
      </c>
      <c r="K4673" s="8">
        <f t="shared" si="720"/>
        <v>8.2412288436740616E-2</v>
      </c>
      <c r="L4673" s="8">
        <f t="shared" si="720"/>
        <v>8.3245401158121651E-2</v>
      </c>
      <c r="M4673" s="8">
        <f t="shared" si="720"/>
        <v>8.2667421070643829E-2</v>
      </c>
      <c r="P4673">
        <v>4671</v>
      </c>
      <c r="Q4673" s="8">
        <f t="shared" si="721"/>
        <v>8.1089970971393782E-2</v>
      </c>
      <c r="R4673" s="8">
        <f t="shared" si="721"/>
        <v>7.9412288436740613E-2</v>
      </c>
      <c r="S4673" s="8">
        <f t="shared" si="721"/>
        <v>8.0245401158121649E-2</v>
      </c>
      <c r="T4673" s="8">
        <f t="shared" si="721"/>
        <v>7.9667421070643826E-2</v>
      </c>
      <c r="W4673">
        <v>4671</v>
      </c>
      <c r="X4673" s="4">
        <f t="shared" si="725"/>
        <v>9.0642351094768883E-2</v>
      </c>
      <c r="Y4673" s="4">
        <f t="shared" si="723"/>
        <v>8.9786683887099067E-2</v>
      </c>
      <c r="Z4673" s="4">
        <f t="shared" si="724"/>
        <v>8.9198980249195328E-2</v>
      </c>
    </row>
    <row r="4674" spans="1:26" x14ac:dyDescent="0.25">
      <c r="A4674" s="16">
        <f t="shared" si="722"/>
        <v>48207</v>
      </c>
      <c r="B4674">
        <f>+'[2]Ejercicio 1'!E4891</f>
        <v>4672</v>
      </c>
      <c r="C4674" s="5">
        <v>8.2591761136738162E-2</v>
      </c>
      <c r="D4674" s="4">
        <f t="shared" si="717"/>
        <v>8.0914006850951958E-2</v>
      </c>
      <c r="E4674" s="6">
        <f t="shared" si="718"/>
        <v>8.1747155081030087E-2</v>
      </c>
      <c r="F4674" s="7">
        <f t="shared" si="719"/>
        <v>8.1169150333356851E-2</v>
      </c>
      <c r="I4674" s="10">
        <v>4672</v>
      </c>
      <c r="J4674" s="8">
        <f t="shared" si="720"/>
        <v>8.4091761136738163E-2</v>
      </c>
      <c r="K4674" s="8">
        <f t="shared" si="720"/>
        <v>8.241400685095196E-2</v>
      </c>
      <c r="L4674" s="8">
        <f t="shared" si="720"/>
        <v>8.3247155081030089E-2</v>
      </c>
      <c r="M4674" s="8">
        <f t="shared" ref="M4674:M4737" si="726">F4674+$O$1</f>
        <v>8.2669150333356853E-2</v>
      </c>
      <c r="P4674">
        <v>4672</v>
      </c>
      <c r="Q4674" s="8">
        <f t="shared" si="721"/>
        <v>8.1091761136738161E-2</v>
      </c>
      <c r="R4674" s="8">
        <f t="shared" si="721"/>
        <v>7.9414006850951957E-2</v>
      </c>
      <c r="S4674" s="8">
        <f t="shared" si="721"/>
        <v>8.0247155081030086E-2</v>
      </c>
      <c r="T4674" s="8">
        <f t="shared" ref="T4674:T4737" si="727">F4674-$O$1</f>
        <v>7.966915033335685E-2</v>
      </c>
      <c r="W4674">
        <v>4672</v>
      </c>
      <c r="X4674" s="4">
        <f t="shared" si="725"/>
        <v>9.0645938549658966E-2</v>
      </c>
      <c r="Y4674" s="4">
        <f t="shared" si="723"/>
        <v>8.9790191795165078E-2</v>
      </c>
      <c r="Z4674" s="4">
        <f t="shared" si="724"/>
        <v>8.920243396226514E-2</v>
      </c>
    </row>
    <row r="4675" spans="1:26" x14ac:dyDescent="0.25">
      <c r="A4675" s="16">
        <f t="shared" si="722"/>
        <v>48208</v>
      </c>
      <c r="B4675">
        <f>+'[2]Ejercicio 1'!E4892</f>
        <v>4673</v>
      </c>
      <c r="C4675" s="5">
        <v>8.2593551302082555E-2</v>
      </c>
      <c r="D4675" s="4">
        <f t="shared" ref="D4675:D4738" si="728">+LN((1+C4675*182/360)^(360/182))</f>
        <v>8.0915725263670468E-2</v>
      </c>
      <c r="E4675" s="6">
        <f t="shared" ref="E4675:E4738" si="729">Equivalencia_Tasas(C4675,182,91)</f>
        <v>8.1748909003176953E-2</v>
      </c>
      <c r="F4675" s="7">
        <f t="shared" ref="F4675:F4738" si="730">Equivalencia_Tasas(C4675,182,28)</f>
        <v>8.1170879594796616E-2</v>
      </c>
      <c r="I4675" s="10">
        <v>4673</v>
      </c>
      <c r="J4675" s="8">
        <f t="shared" ref="J4675:M4738" si="731">C4675+$O$1</f>
        <v>8.4093551302082556E-2</v>
      </c>
      <c r="K4675" s="8">
        <f t="shared" si="731"/>
        <v>8.241572526367047E-2</v>
      </c>
      <c r="L4675" s="8">
        <f t="shared" si="731"/>
        <v>8.3248909003176955E-2</v>
      </c>
      <c r="M4675" s="8">
        <f t="shared" si="726"/>
        <v>8.2670879594796617E-2</v>
      </c>
      <c r="P4675">
        <v>4673</v>
      </c>
      <c r="Q4675" s="8">
        <f t="shared" ref="Q4675:T4738" si="732">C4675-$O$1</f>
        <v>8.1093551302082553E-2</v>
      </c>
      <c r="R4675" s="8">
        <f t="shared" si="732"/>
        <v>7.9415725263670467E-2</v>
      </c>
      <c r="S4675" s="8">
        <f t="shared" si="732"/>
        <v>8.0248909003176952E-2</v>
      </c>
      <c r="T4675" s="8">
        <f t="shared" si="727"/>
        <v>7.9670879594796615E-2</v>
      </c>
      <c r="W4675">
        <v>4673</v>
      </c>
      <c r="X4675" s="4">
        <f t="shared" si="725"/>
        <v>9.0649526006087153E-2</v>
      </c>
      <c r="Y4675" s="4">
        <f t="shared" si="723"/>
        <v>8.9793699701699994E-2</v>
      </c>
      <c r="Z4675" s="4">
        <f t="shared" si="724"/>
        <v>8.9205887671272507E-2</v>
      </c>
    </row>
    <row r="4676" spans="1:26" x14ac:dyDescent="0.25">
      <c r="A4676" s="16">
        <f t="shared" si="722"/>
        <v>48209</v>
      </c>
      <c r="B4676">
        <f>+'[2]Ejercicio 1'!E4893</f>
        <v>4674</v>
      </c>
      <c r="C4676" s="5">
        <v>8.2595341467426933E-2</v>
      </c>
      <c r="D4676" s="4">
        <f t="shared" si="728"/>
        <v>8.0917443674896367E-2</v>
      </c>
      <c r="E4676" s="6">
        <f t="shared" si="729"/>
        <v>8.1750662924561346E-2</v>
      </c>
      <c r="F4676" s="7">
        <f t="shared" si="730"/>
        <v>8.1172608854968811E-2</v>
      </c>
      <c r="I4676" s="10">
        <v>4674</v>
      </c>
      <c r="J4676" s="8">
        <f t="shared" si="731"/>
        <v>8.4095341467426935E-2</v>
      </c>
      <c r="K4676" s="8">
        <f t="shared" si="731"/>
        <v>8.2417443674896368E-2</v>
      </c>
      <c r="L4676" s="8">
        <f t="shared" si="731"/>
        <v>8.3250662924561347E-2</v>
      </c>
      <c r="M4676" s="8">
        <f t="shared" si="726"/>
        <v>8.2672608854968813E-2</v>
      </c>
      <c r="P4676">
        <v>4674</v>
      </c>
      <c r="Q4676" s="8">
        <f t="shared" si="732"/>
        <v>8.1095341467426932E-2</v>
      </c>
      <c r="R4676" s="8">
        <f t="shared" si="732"/>
        <v>7.9417443674896365E-2</v>
      </c>
      <c r="S4676" s="8">
        <f t="shared" si="732"/>
        <v>8.0250662924561345E-2</v>
      </c>
      <c r="T4676" s="8">
        <f t="shared" si="727"/>
        <v>7.967260885496881E-2</v>
      </c>
      <c r="W4676">
        <v>4674</v>
      </c>
      <c r="X4676" s="4">
        <f t="shared" si="725"/>
        <v>9.0653113464087262E-2</v>
      </c>
      <c r="Y4676" s="4">
        <f t="shared" si="723"/>
        <v>8.9797207606659032E-2</v>
      </c>
      <c r="Z4676" s="4">
        <f t="shared" si="724"/>
        <v>8.9209341377650533E-2</v>
      </c>
    </row>
    <row r="4677" spans="1:26" x14ac:dyDescent="0.25">
      <c r="A4677" s="16">
        <f t="shared" ref="A4677:A4740" si="733">+A4676+1</f>
        <v>48210</v>
      </c>
      <c r="B4677">
        <f>+'[2]Ejercicio 1'!E4894</f>
        <v>4675</v>
      </c>
      <c r="C4677" s="5">
        <v>8.2597131632771326E-2</v>
      </c>
      <c r="D4677" s="4">
        <f t="shared" si="728"/>
        <v>8.0919162084629043E-2</v>
      </c>
      <c r="E4677" s="6">
        <f t="shared" si="729"/>
        <v>8.1752416845184153E-2</v>
      </c>
      <c r="F4677" s="7">
        <f t="shared" si="730"/>
        <v>8.1174338113867747E-2</v>
      </c>
      <c r="I4677" s="10">
        <v>4675</v>
      </c>
      <c r="J4677" s="8">
        <f t="shared" si="731"/>
        <v>8.4097131632771327E-2</v>
      </c>
      <c r="K4677" s="8">
        <f t="shared" si="731"/>
        <v>8.2419162084629044E-2</v>
      </c>
      <c r="L4677" s="8">
        <f t="shared" si="731"/>
        <v>8.3252416845184155E-2</v>
      </c>
      <c r="M4677" s="8">
        <f t="shared" si="726"/>
        <v>8.2674338113867749E-2</v>
      </c>
      <c r="P4677">
        <v>4675</v>
      </c>
      <c r="Q4677" s="8">
        <f t="shared" si="732"/>
        <v>8.1097131632771324E-2</v>
      </c>
      <c r="R4677" s="8">
        <f t="shared" si="732"/>
        <v>7.9419162084629041E-2</v>
      </c>
      <c r="S4677" s="8">
        <f t="shared" si="732"/>
        <v>8.0252416845184152E-2</v>
      </c>
      <c r="T4677" s="8">
        <f t="shared" si="727"/>
        <v>7.9674338113867746E-2</v>
      </c>
      <c r="W4677">
        <v>4675</v>
      </c>
      <c r="X4677" s="4">
        <f t="shared" si="725"/>
        <v>9.0656700923624614E-2</v>
      </c>
      <c r="Y4677" s="4">
        <f t="shared" si="723"/>
        <v>8.9800715510174822E-2</v>
      </c>
      <c r="Z4677" s="4">
        <f t="shared" si="724"/>
        <v>8.9212795079963242E-2</v>
      </c>
    </row>
    <row r="4678" spans="1:26" x14ac:dyDescent="0.25">
      <c r="A4678" s="16">
        <f t="shared" si="733"/>
        <v>48211</v>
      </c>
      <c r="B4678">
        <f>+'[2]Ejercicio 1'!E4895</f>
        <v>4676</v>
      </c>
      <c r="C4678" s="5">
        <v>8.2598921798115704E-2</v>
      </c>
      <c r="D4678" s="4">
        <f t="shared" si="728"/>
        <v>8.0920880492868899E-2</v>
      </c>
      <c r="E4678" s="6">
        <f t="shared" si="729"/>
        <v>8.1754170765045361E-2</v>
      </c>
      <c r="F4678" s="7">
        <f t="shared" si="730"/>
        <v>8.1176067371496269E-2</v>
      </c>
      <c r="I4678" s="10">
        <v>4676</v>
      </c>
      <c r="J4678" s="8">
        <f t="shared" si="731"/>
        <v>8.4098921798115706E-2</v>
      </c>
      <c r="K4678" s="8">
        <f t="shared" si="731"/>
        <v>8.24208804928689E-2</v>
      </c>
      <c r="L4678" s="8">
        <f t="shared" si="731"/>
        <v>8.3254170765045363E-2</v>
      </c>
      <c r="M4678" s="8">
        <f t="shared" si="726"/>
        <v>8.267606737149627E-2</v>
      </c>
      <c r="P4678">
        <v>4676</v>
      </c>
      <c r="Q4678" s="8">
        <f t="shared" si="732"/>
        <v>8.1098921798115703E-2</v>
      </c>
      <c r="R4678" s="8">
        <f t="shared" si="732"/>
        <v>7.9420880492868898E-2</v>
      </c>
      <c r="S4678" s="8">
        <f t="shared" si="732"/>
        <v>8.025417076504536E-2</v>
      </c>
      <c r="T4678" s="8">
        <f t="shared" si="727"/>
        <v>7.9676067371496267E-2</v>
      </c>
      <c r="W4678">
        <v>4676</v>
      </c>
      <c r="X4678" s="4">
        <f t="shared" si="725"/>
        <v>9.066028838471149E-2</v>
      </c>
      <c r="Y4678" s="4">
        <f t="shared" si="723"/>
        <v>8.9804223412116496E-2</v>
      </c>
      <c r="Z4678" s="4">
        <f t="shared" si="724"/>
        <v>8.9216248779164162E-2</v>
      </c>
    </row>
    <row r="4679" spans="1:26" x14ac:dyDescent="0.25">
      <c r="A4679" s="16">
        <f t="shared" si="733"/>
        <v>48212</v>
      </c>
      <c r="B4679">
        <f>+'[2]Ejercicio 1'!E4896</f>
        <v>4677</v>
      </c>
      <c r="C4679" s="5">
        <v>8.2600711963460097E-2</v>
      </c>
      <c r="D4679" s="4">
        <f t="shared" si="728"/>
        <v>8.092259889961595E-2</v>
      </c>
      <c r="E4679" s="6">
        <f t="shared" si="729"/>
        <v>8.175592468414411E-2</v>
      </c>
      <c r="F4679" s="7">
        <f t="shared" si="730"/>
        <v>8.1177796627854376E-2</v>
      </c>
      <c r="I4679" s="10">
        <v>4677</v>
      </c>
      <c r="J4679" s="8">
        <f t="shared" si="731"/>
        <v>8.4100711963460098E-2</v>
      </c>
      <c r="K4679" s="8">
        <f t="shared" si="731"/>
        <v>8.2422598899615951E-2</v>
      </c>
      <c r="L4679" s="8">
        <f t="shared" si="731"/>
        <v>8.3255924684144111E-2</v>
      </c>
      <c r="M4679" s="8">
        <f t="shared" si="726"/>
        <v>8.2677796627854377E-2</v>
      </c>
      <c r="P4679">
        <v>4677</v>
      </c>
      <c r="Q4679" s="8">
        <f t="shared" si="732"/>
        <v>8.1100711963460095E-2</v>
      </c>
      <c r="R4679" s="8">
        <f t="shared" si="732"/>
        <v>7.9422598899615948E-2</v>
      </c>
      <c r="S4679" s="8">
        <f t="shared" si="732"/>
        <v>8.0255924684144109E-2</v>
      </c>
      <c r="T4679" s="8">
        <f t="shared" si="727"/>
        <v>7.9677796627854375E-2</v>
      </c>
      <c r="W4679">
        <v>4677</v>
      </c>
      <c r="X4679" s="4">
        <f t="shared" si="725"/>
        <v>9.0663875847347017E-2</v>
      </c>
      <c r="Y4679" s="4">
        <f t="shared" si="723"/>
        <v>8.9807731312524453E-2</v>
      </c>
      <c r="Z4679" s="4">
        <f t="shared" si="724"/>
        <v>8.9219702474311172E-2</v>
      </c>
    </row>
    <row r="4680" spans="1:26" x14ac:dyDescent="0.25">
      <c r="A4680" s="16">
        <f t="shared" si="733"/>
        <v>48213</v>
      </c>
      <c r="B4680">
        <f>+'[2]Ejercicio 1'!E4897</f>
        <v>4678</v>
      </c>
      <c r="C4680" s="5">
        <v>8.2602502128804475E-2</v>
      </c>
      <c r="D4680" s="4">
        <f t="shared" si="728"/>
        <v>8.0924317304870194E-2</v>
      </c>
      <c r="E4680" s="6">
        <f t="shared" si="729"/>
        <v>8.1757678602481273E-2</v>
      </c>
      <c r="F4680" s="7">
        <f t="shared" si="730"/>
        <v>8.117952588293921E-2</v>
      </c>
      <c r="I4680" s="10">
        <v>4678</v>
      </c>
      <c r="J4680" s="8">
        <f t="shared" si="731"/>
        <v>8.4102502128804477E-2</v>
      </c>
      <c r="K4680" s="8">
        <f t="shared" si="731"/>
        <v>8.2424317304870195E-2</v>
      </c>
      <c r="L4680" s="8">
        <f t="shared" si="731"/>
        <v>8.3257678602481275E-2</v>
      </c>
      <c r="M4680" s="8">
        <f t="shared" si="726"/>
        <v>8.2679525882939212E-2</v>
      </c>
      <c r="P4680">
        <v>4678</v>
      </c>
      <c r="Q4680" s="8">
        <f t="shared" si="732"/>
        <v>8.1102502128804474E-2</v>
      </c>
      <c r="R4680" s="8">
        <f t="shared" si="732"/>
        <v>7.9424317304870193E-2</v>
      </c>
      <c r="S4680" s="8">
        <f t="shared" si="732"/>
        <v>8.0257678602481272E-2</v>
      </c>
      <c r="T4680" s="8">
        <f t="shared" si="727"/>
        <v>7.9679525882939209E-2</v>
      </c>
      <c r="W4680">
        <v>4678</v>
      </c>
      <c r="X4680" s="4">
        <f t="shared" si="725"/>
        <v>9.0667463311532082E-2</v>
      </c>
      <c r="Y4680" s="4">
        <f t="shared" si="723"/>
        <v>8.9811239211446126E-2</v>
      </c>
      <c r="Z4680" s="4">
        <f t="shared" si="724"/>
        <v>8.9223156165866777E-2</v>
      </c>
    </row>
    <row r="4681" spans="1:26" x14ac:dyDescent="0.25">
      <c r="A4681" s="16">
        <f t="shared" si="733"/>
        <v>48214</v>
      </c>
      <c r="B4681">
        <f>+'[2]Ejercicio 1'!E4898</f>
        <v>4679</v>
      </c>
      <c r="C4681" s="5">
        <v>8.2604292294148868E-2</v>
      </c>
      <c r="D4681" s="4">
        <f t="shared" si="728"/>
        <v>8.0926035708631411E-2</v>
      </c>
      <c r="E4681" s="6">
        <f t="shared" si="729"/>
        <v>8.1759432520056838E-2</v>
      </c>
      <c r="F4681" s="7">
        <f t="shared" si="730"/>
        <v>8.1181255136753644E-2</v>
      </c>
      <c r="I4681" s="10">
        <v>4679</v>
      </c>
      <c r="J4681" s="8">
        <f t="shared" si="731"/>
        <v>8.4104292294148869E-2</v>
      </c>
      <c r="K4681" s="8">
        <f t="shared" si="731"/>
        <v>8.2426035708631412E-2</v>
      </c>
      <c r="L4681" s="8">
        <f t="shared" si="731"/>
        <v>8.3259432520056839E-2</v>
      </c>
      <c r="M4681" s="8">
        <f t="shared" si="726"/>
        <v>8.2681255136753645E-2</v>
      </c>
      <c r="P4681">
        <v>4679</v>
      </c>
      <c r="Q4681" s="8">
        <f t="shared" si="732"/>
        <v>8.1104292294148866E-2</v>
      </c>
      <c r="R4681" s="8">
        <f t="shared" si="732"/>
        <v>7.9426035708631409E-2</v>
      </c>
      <c r="S4681" s="8">
        <f t="shared" si="732"/>
        <v>8.0259432520056836E-2</v>
      </c>
      <c r="T4681" s="8">
        <f t="shared" si="727"/>
        <v>7.9681255136753643E-2</v>
      </c>
      <c r="W4681">
        <v>4679</v>
      </c>
      <c r="X4681" s="4">
        <f t="shared" si="725"/>
        <v>9.0671050777254805E-2</v>
      </c>
      <c r="Y4681" s="4">
        <f t="shared" si="723"/>
        <v>8.9814747108837578E-2</v>
      </c>
      <c r="Z4681" s="4">
        <f t="shared" si="724"/>
        <v>8.9226609853833808E-2</v>
      </c>
    </row>
    <row r="4682" spans="1:26" x14ac:dyDescent="0.25">
      <c r="A4682" s="16">
        <f t="shared" si="733"/>
        <v>48215</v>
      </c>
      <c r="B4682">
        <f>+'[2]Ejercicio 1'!E4899</f>
        <v>4680</v>
      </c>
      <c r="C4682" s="5">
        <v>8.2606082459493246E-2</v>
      </c>
      <c r="D4682" s="4">
        <f t="shared" si="728"/>
        <v>8.0927754110900252E-2</v>
      </c>
      <c r="E4682" s="6">
        <f t="shared" si="729"/>
        <v>8.1761186436870831E-2</v>
      </c>
      <c r="F4682" s="7">
        <f t="shared" si="730"/>
        <v>8.1182984389297649E-2</v>
      </c>
      <c r="I4682" s="10">
        <v>4680</v>
      </c>
      <c r="J4682" s="8">
        <f t="shared" si="731"/>
        <v>8.4106082459493248E-2</v>
      </c>
      <c r="K4682" s="8">
        <f t="shared" si="731"/>
        <v>8.2427754110900253E-2</v>
      </c>
      <c r="L4682" s="8">
        <f t="shared" si="731"/>
        <v>8.3261186436870832E-2</v>
      </c>
      <c r="M4682" s="8">
        <f t="shared" si="726"/>
        <v>8.2682984389297651E-2</v>
      </c>
      <c r="P4682">
        <v>4680</v>
      </c>
      <c r="Q4682" s="8">
        <f t="shared" si="732"/>
        <v>8.1106082459493245E-2</v>
      </c>
      <c r="R4682" s="8">
        <f t="shared" si="732"/>
        <v>7.9427754110900251E-2</v>
      </c>
      <c r="S4682" s="8">
        <f t="shared" si="732"/>
        <v>8.0261186436870829E-2</v>
      </c>
      <c r="T4682" s="8">
        <f t="shared" si="727"/>
        <v>7.9682984389297648E-2</v>
      </c>
      <c r="W4682">
        <v>4680</v>
      </c>
      <c r="X4682" s="4">
        <f t="shared" si="725"/>
        <v>9.0674638244549896E-2</v>
      </c>
      <c r="Y4682" s="4">
        <f t="shared" si="723"/>
        <v>8.9818255004652292E-2</v>
      </c>
      <c r="Z4682" s="4">
        <f t="shared" si="724"/>
        <v>8.9230063538694768E-2</v>
      </c>
    </row>
    <row r="4683" spans="1:26" x14ac:dyDescent="0.25">
      <c r="A4683" s="16">
        <f t="shared" si="733"/>
        <v>48216</v>
      </c>
      <c r="B4683">
        <f>+'[2]Ejercicio 1'!E4900</f>
        <v>4681</v>
      </c>
      <c r="C4683" s="5">
        <v>8.2607872624837639E-2</v>
      </c>
      <c r="D4683" s="4">
        <f t="shared" si="728"/>
        <v>8.0929472511675662E-2</v>
      </c>
      <c r="E4683" s="6">
        <f t="shared" si="729"/>
        <v>8.1762940352922336E-2</v>
      </c>
      <c r="F4683" s="7">
        <f t="shared" si="730"/>
        <v>8.1184713640571254E-2</v>
      </c>
      <c r="I4683" s="10">
        <v>4681</v>
      </c>
      <c r="J4683" s="8">
        <f t="shared" si="731"/>
        <v>8.410787262483764E-2</v>
      </c>
      <c r="K4683" s="8">
        <f t="shared" si="731"/>
        <v>8.2429472511675664E-2</v>
      </c>
      <c r="L4683" s="8">
        <f t="shared" si="731"/>
        <v>8.3262940352922338E-2</v>
      </c>
      <c r="M4683" s="8">
        <f t="shared" si="726"/>
        <v>8.2684713640571256E-2</v>
      </c>
      <c r="P4683">
        <v>4681</v>
      </c>
      <c r="Q4683" s="8">
        <f t="shared" si="732"/>
        <v>8.1107872624837637E-2</v>
      </c>
      <c r="R4683" s="8">
        <f t="shared" si="732"/>
        <v>7.9429472511675661E-2</v>
      </c>
      <c r="S4683" s="8">
        <f t="shared" si="732"/>
        <v>8.0262940352922335E-2</v>
      </c>
      <c r="T4683" s="8">
        <f t="shared" si="727"/>
        <v>7.9684713640571253E-2</v>
      </c>
      <c r="W4683">
        <v>4681</v>
      </c>
      <c r="X4683" s="4">
        <f t="shared" si="725"/>
        <v>9.0678225713381799E-2</v>
      </c>
      <c r="Y4683" s="4">
        <f t="shared" si="723"/>
        <v>8.9821762898980709E-2</v>
      </c>
      <c r="Z4683" s="4">
        <f t="shared" si="724"/>
        <v>8.9233517219496114E-2</v>
      </c>
    </row>
    <row r="4684" spans="1:26" x14ac:dyDescent="0.25">
      <c r="A4684" s="16">
        <f t="shared" si="733"/>
        <v>48217</v>
      </c>
      <c r="B4684">
        <f>+'[2]Ejercicio 1'!E4901</f>
        <v>4682</v>
      </c>
      <c r="C4684" s="5">
        <v>8.2609662790182017E-2</v>
      </c>
      <c r="D4684" s="4">
        <f t="shared" si="728"/>
        <v>8.0931190910958489E-2</v>
      </c>
      <c r="E4684" s="6">
        <f t="shared" si="729"/>
        <v>8.1764694268212271E-2</v>
      </c>
      <c r="F4684" s="7">
        <f t="shared" si="730"/>
        <v>8.11864428905716E-2</v>
      </c>
      <c r="I4684" s="10">
        <v>4682</v>
      </c>
      <c r="J4684" s="8">
        <f t="shared" si="731"/>
        <v>8.4109662790182019E-2</v>
      </c>
      <c r="K4684" s="8">
        <f t="shared" si="731"/>
        <v>8.2431190910958491E-2</v>
      </c>
      <c r="L4684" s="8">
        <f t="shared" si="731"/>
        <v>8.3264694268212272E-2</v>
      </c>
      <c r="M4684" s="8">
        <f t="shared" si="726"/>
        <v>8.2686442890571601E-2</v>
      </c>
      <c r="P4684">
        <v>4682</v>
      </c>
      <c r="Q4684" s="8">
        <f t="shared" si="732"/>
        <v>8.1109662790182016E-2</v>
      </c>
      <c r="R4684" s="8">
        <f t="shared" si="732"/>
        <v>7.9431190910958488E-2</v>
      </c>
      <c r="S4684" s="8">
        <f t="shared" si="732"/>
        <v>8.0264694268212269E-2</v>
      </c>
      <c r="T4684" s="8">
        <f t="shared" si="727"/>
        <v>7.9686442890571599E-2</v>
      </c>
      <c r="W4684">
        <v>4682</v>
      </c>
      <c r="X4684" s="4">
        <f t="shared" si="725"/>
        <v>9.0681813183763213E-2</v>
      </c>
      <c r="Y4684" s="4">
        <f t="shared" si="723"/>
        <v>8.9825270791776296E-2</v>
      </c>
      <c r="Z4684" s="4">
        <f t="shared" si="724"/>
        <v>8.9236970897182813E-2</v>
      </c>
    </row>
    <row r="4685" spans="1:26" x14ac:dyDescent="0.25">
      <c r="A4685" s="16">
        <f t="shared" si="733"/>
        <v>48218</v>
      </c>
      <c r="B4685">
        <f>+'[2]Ejercicio 1'!E4902</f>
        <v>4683</v>
      </c>
      <c r="C4685" s="5">
        <v>8.261145295552641E-2</v>
      </c>
      <c r="D4685" s="4">
        <f t="shared" si="728"/>
        <v>8.0932909308748302E-2</v>
      </c>
      <c r="E4685" s="6">
        <f t="shared" si="729"/>
        <v>8.1766448182739732E-2</v>
      </c>
      <c r="F4685" s="7">
        <f t="shared" si="730"/>
        <v>8.1188172139301518E-2</v>
      </c>
      <c r="I4685" s="10">
        <v>4683</v>
      </c>
      <c r="J4685" s="8">
        <f t="shared" si="731"/>
        <v>8.4111452955526411E-2</v>
      </c>
      <c r="K4685" s="8">
        <f t="shared" si="731"/>
        <v>8.2432909308748303E-2</v>
      </c>
      <c r="L4685" s="8">
        <f t="shared" si="731"/>
        <v>8.3266448182739733E-2</v>
      </c>
      <c r="M4685" s="8">
        <f t="shared" si="726"/>
        <v>8.2688172139301519E-2</v>
      </c>
      <c r="P4685">
        <v>4683</v>
      </c>
      <c r="Q4685" s="8">
        <f t="shared" si="732"/>
        <v>8.1111452955526409E-2</v>
      </c>
      <c r="R4685" s="8">
        <f t="shared" si="732"/>
        <v>7.9432909308748301E-2</v>
      </c>
      <c r="S4685" s="8">
        <f t="shared" si="732"/>
        <v>8.026644818273973E-2</v>
      </c>
      <c r="T4685" s="8">
        <f t="shared" si="727"/>
        <v>7.9688172139301516E-2</v>
      </c>
      <c r="W4685">
        <v>4683</v>
      </c>
      <c r="X4685" s="4">
        <f t="shared" si="725"/>
        <v>9.0685400655693291E-2</v>
      </c>
      <c r="Y4685" s="4">
        <f t="shared" si="723"/>
        <v>8.9828778683040789E-2</v>
      </c>
      <c r="Z4685" s="4">
        <f t="shared" si="724"/>
        <v>8.9240424570807039E-2</v>
      </c>
    </row>
    <row r="4686" spans="1:26" x14ac:dyDescent="0.25">
      <c r="A4686" s="16">
        <f t="shared" si="733"/>
        <v>48219</v>
      </c>
      <c r="B4686">
        <f>+'[2]Ejercicio 1'!E4903</f>
        <v>4684</v>
      </c>
      <c r="C4686" s="5">
        <v>8.2613243120870788E-2</v>
      </c>
      <c r="D4686" s="4">
        <f t="shared" si="728"/>
        <v>8.0934627705045128E-2</v>
      </c>
      <c r="E4686" s="6">
        <f t="shared" si="729"/>
        <v>8.1768202096505593E-2</v>
      </c>
      <c r="F4686" s="7">
        <f t="shared" si="730"/>
        <v>8.1189901386761035E-2</v>
      </c>
      <c r="I4686" s="10">
        <v>4684</v>
      </c>
      <c r="J4686" s="8">
        <f t="shared" si="731"/>
        <v>8.411324312087079E-2</v>
      </c>
      <c r="K4686" s="8">
        <f t="shared" si="731"/>
        <v>8.243462770504513E-2</v>
      </c>
      <c r="L4686" s="8">
        <f t="shared" si="731"/>
        <v>8.3268202096505595E-2</v>
      </c>
      <c r="M4686" s="8">
        <f t="shared" si="726"/>
        <v>8.2689901386761036E-2</v>
      </c>
      <c r="P4686">
        <v>4684</v>
      </c>
      <c r="Q4686" s="8">
        <f t="shared" si="732"/>
        <v>8.1113243120870787E-2</v>
      </c>
      <c r="R4686" s="8">
        <f t="shared" si="732"/>
        <v>7.9434627705045127E-2</v>
      </c>
      <c r="S4686" s="8">
        <f t="shared" si="732"/>
        <v>8.0268202096505592E-2</v>
      </c>
      <c r="T4686" s="8">
        <f t="shared" si="727"/>
        <v>7.9689901386761033E-2</v>
      </c>
      <c r="W4686">
        <v>4684</v>
      </c>
      <c r="X4686" s="4">
        <f t="shared" si="725"/>
        <v>9.0688988129172893E-2</v>
      </c>
      <c r="Y4686" s="4">
        <f t="shared" si="723"/>
        <v>8.98322865727742E-2</v>
      </c>
      <c r="Z4686" s="4">
        <f t="shared" si="724"/>
        <v>8.9243878240851282E-2</v>
      </c>
    </row>
    <row r="4687" spans="1:26" x14ac:dyDescent="0.25">
      <c r="A4687" s="16">
        <f t="shared" si="733"/>
        <v>48220</v>
      </c>
      <c r="B4687">
        <f>+'[2]Ejercicio 1'!E4904</f>
        <v>4685</v>
      </c>
      <c r="C4687" s="5">
        <v>8.2615033286215181E-2</v>
      </c>
      <c r="D4687" s="4">
        <f t="shared" si="728"/>
        <v>8.0936346099849371E-2</v>
      </c>
      <c r="E4687" s="6">
        <f t="shared" si="729"/>
        <v>8.1769956009509884E-2</v>
      </c>
      <c r="F4687" s="7">
        <f t="shared" si="730"/>
        <v>8.1191630632950124E-2</v>
      </c>
      <c r="I4687" s="10">
        <v>4685</v>
      </c>
      <c r="J4687" s="8">
        <f t="shared" si="731"/>
        <v>8.4115033286215182E-2</v>
      </c>
      <c r="K4687" s="8">
        <f t="shared" si="731"/>
        <v>8.2436346099849372E-2</v>
      </c>
      <c r="L4687" s="8">
        <f t="shared" si="731"/>
        <v>8.3269956009509885E-2</v>
      </c>
      <c r="M4687" s="8">
        <f t="shared" si="726"/>
        <v>8.2691630632950125E-2</v>
      </c>
      <c r="P4687">
        <v>4685</v>
      </c>
      <c r="Q4687" s="8">
        <f t="shared" si="732"/>
        <v>8.111503328621518E-2</v>
      </c>
      <c r="R4687" s="8">
        <f t="shared" si="732"/>
        <v>7.943634609984937E-2</v>
      </c>
      <c r="S4687" s="8">
        <f t="shared" si="732"/>
        <v>8.0269956009509882E-2</v>
      </c>
      <c r="T4687" s="8">
        <f t="shared" si="727"/>
        <v>7.9691630632950122E-2</v>
      </c>
      <c r="W4687">
        <v>4685</v>
      </c>
      <c r="X4687" s="4">
        <f t="shared" si="725"/>
        <v>9.0692575604191042E-2</v>
      </c>
      <c r="Y4687" s="4">
        <f t="shared" si="723"/>
        <v>8.9835794460976531E-2</v>
      </c>
      <c r="Z4687" s="4">
        <f t="shared" si="724"/>
        <v>8.9247331907783722E-2</v>
      </c>
    </row>
    <row r="4688" spans="1:26" x14ac:dyDescent="0.25">
      <c r="A4688" s="16">
        <f t="shared" si="733"/>
        <v>48221</v>
      </c>
      <c r="B4688">
        <f>+'[2]Ejercicio 1'!E4905</f>
        <v>4686</v>
      </c>
      <c r="C4688" s="5">
        <v>8.261682345155956E-2</v>
      </c>
      <c r="D4688" s="4">
        <f t="shared" si="728"/>
        <v>8.0938064493160614E-2</v>
      </c>
      <c r="E4688" s="6">
        <f t="shared" si="729"/>
        <v>8.1771709921752575E-2</v>
      </c>
      <c r="F4688" s="7">
        <f t="shared" si="730"/>
        <v>8.1193359877865953E-2</v>
      </c>
      <c r="I4688" s="10">
        <v>4686</v>
      </c>
      <c r="J4688" s="8">
        <f t="shared" si="731"/>
        <v>8.4116823451559561E-2</v>
      </c>
      <c r="K4688" s="8">
        <f t="shared" si="731"/>
        <v>8.2438064493160615E-2</v>
      </c>
      <c r="L4688" s="8">
        <f t="shared" si="731"/>
        <v>8.3271709921752576E-2</v>
      </c>
      <c r="M4688" s="8">
        <f t="shared" si="726"/>
        <v>8.2693359877865955E-2</v>
      </c>
      <c r="P4688">
        <v>4686</v>
      </c>
      <c r="Q4688" s="8">
        <f t="shared" si="732"/>
        <v>8.1116823451559558E-2</v>
      </c>
      <c r="R4688" s="8">
        <f t="shared" si="732"/>
        <v>7.9438064493160612E-2</v>
      </c>
      <c r="S4688" s="8">
        <f t="shared" si="732"/>
        <v>8.0271709921752574E-2</v>
      </c>
      <c r="T4688" s="8">
        <f t="shared" si="727"/>
        <v>7.9693359877865952E-2</v>
      </c>
      <c r="W4688">
        <v>4686</v>
      </c>
      <c r="X4688" s="4">
        <f t="shared" si="725"/>
        <v>9.0696163080768818E-2</v>
      </c>
      <c r="Y4688" s="4">
        <f t="shared" si="723"/>
        <v>8.9839302347647781E-2</v>
      </c>
      <c r="Z4688" s="4">
        <f t="shared" si="724"/>
        <v>8.925078557065369E-2</v>
      </c>
    </row>
    <row r="4689" spans="1:26" x14ac:dyDescent="0.25">
      <c r="A4689" s="16">
        <f t="shared" si="733"/>
        <v>48222</v>
      </c>
      <c r="B4689">
        <f>+'[2]Ejercicio 1'!E4906</f>
        <v>4687</v>
      </c>
      <c r="C4689" s="5">
        <v>8.2618613616903952E-2</v>
      </c>
      <c r="D4689" s="4">
        <f t="shared" si="728"/>
        <v>8.093978288497948E-2</v>
      </c>
      <c r="E4689" s="6">
        <f t="shared" si="729"/>
        <v>8.1773463833233681E-2</v>
      </c>
      <c r="F4689" s="7">
        <f t="shared" si="730"/>
        <v>8.1195089121511382E-2</v>
      </c>
      <c r="I4689" s="10">
        <v>4687</v>
      </c>
      <c r="J4689" s="8">
        <f t="shared" si="731"/>
        <v>8.4118613616903953E-2</v>
      </c>
      <c r="K4689" s="8">
        <f t="shared" si="731"/>
        <v>8.2439782884979482E-2</v>
      </c>
      <c r="L4689" s="8">
        <f t="shared" si="731"/>
        <v>8.3273463833233682E-2</v>
      </c>
      <c r="M4689" s="8">
        <f t="shared" si="726"/>
        <v>8.2695089121511384E-2</v>
      </c>
      <c r="P4689">
        <v>4687</v>
      </c>
      <c r="Q4689" s="8">
        <f t="shared" si="732"/>
        <v>8.1118613616903951E-2</v>
      </c>
      <c r="R4689" s="8">
        <f t="shared" si="732"/>
        <v>7.9439782884979479E-2</v>
      </c>
      <c r="S4689" s="8">
        <f t="shared" si="732"/>
        <v>8.027346383323368E-2</v>
      </c>
      <c r="T4689" s="8">
        <f t="shared" si="727"/>
        <v>7.9695089121511381E-2</v>
      </c>
      <c r="W4689">
        <v>4687</v>
      </c>
      <c r="X4689" s="4">
        <f t="shared" si="725"/>
        <v>9.0699750558907111E-2</v>
      </c>
      <c r="Y4689" s="4">
        <f t="shared" si="723"/>
        <v>8.9842810232831874E-2</v>
      </c>
      <c r="Z4689" s="4">
        <f t="shared" si="724"/>
        <v>8.9254239230411869E-2</v>
      </c>
    </row>
    <row r="4690" spans="1:26" x14ac:dyDescent="0.25">
      <c r="A4690" s="16">
        <f t="shared" si="733"/>
        <v>48223</v>
      </c>
      <c r="B4690">
        <f>+'[2]Ejercicio 1'!E4907</f>
        <v>4688</v>
      </c>
      <c r="C4690" s="5">
        <v>8.2620403782248331E-2</v>
      </c>
      <c r="D4690" s="4">
        <f t="shared" si="728"/>
        <v>8.0941501275305153E-2</v>
      </c>
      <c r="E4690" s="6">
        <f t="shared" si="729"/>
        <v>8.1775217743952314E-2</v>
      </c>
      <c r="F4690" s="7">
        <f t="shared" si="730"/>
        <v>8.1196818363886383E-2</v>
      </c>
      <c r="I4690" s="10">
        <v>4688</v>
      </c>
      <c r="J4690" s="8">
        <f t="shared" si="731"/>
        <v>8.4120403782248332E-2</v>
      </c>
      <c r="K4690" s="8">
        <f t="shared" si="731"/>
        <v>8.2441501275305154E-2</v>
      </c>
      <c r="L4690" s="8">
        <f t="shared" si="731"/>
        <v>8.3275217743952315E-2</v>
      </c>
      <c r="M4690" s="8">
        <f t="shared" si="726"/>
        <v>8.2696818363886385E-2</v>
      </c>
      <c r="P4690">
        <v>4688</v>
      </c>
      <c r="Q4690" s="8">
        <f t="shared" si="732"/>
        <v>8.1120403782248329E-2</v>
      </c>
      <c r="R4690" s="8">
        <f t="shared" si="732"/>
        <v>7.9441501275305151E-2</v>
      </c>
      <c r="S4690" s="8">
        <f t="shared" si="732"/>
        <v>8.0275217743952312E-2</v>
      </c>
      <c r="T4690" s="8">
        <f t="shared" si="727"/>
        <v>7.9696818363886382E-2</v>
      </c>
      <c r="W4690">
        <v>4688</v>
      </c>
      <c r="X4690" s="4">
        <f t="shared" si="725"/>
        <v>9.0703338038582632E-2</v>
      </c>
      <c r="Y4690" s="4">
        <f t="shared" si="723"/>
        <v>8.9846318116483997E-2</v>
      </c>
      <c r="Z4690" s="4">
        <f t="shared" si="724"/>
        <v>8.9257692886590065E-2</v>
      </c>
    </row>
    <row r="4691" spans="1:26" x14ac:dyDescent="0.25">
      <c r="A4691" s="16">
        <f t="shared" si="733"/>
        <v>48224</v>
      </c>
      <c r="B4691">
        <f>+'[2]Ejercicio 1'!E4908</f>
        <v>4689</v>
      </c>
      <c r="C4691" s="5">
        <v>8.2622193947592709E-2</v>
      </c>
      <c r="D4691" s="4">
        <f t="shared" si="728"/>
        <v>8.0943219664137839E-2</v>
      </c>
      <c r="E4691" s="6">
        <f t="shared" si="729"/>
        <v>8.1776971653908487E-2</v>
      </c>
      <c r="F4691" s="7">
        <f t="shared" si="730"/>
        <v>8.1198547604988125E-2</v>
      </c>
      <c r="I4691" s="10">
        <v>4689</v>
      </c>
      <c r="J4691" s="8">
        <f t="shared" si="731"/>
        <v>8.4122193947592711E-2</v>
      </c>
      <c r="K4691" s="8">
        <f t="shared" si="731"/>
        <v>8.244321966413784E-2</v>
      </c>
      <c r="L4691" s="8">
        <f t="shared" si="731"/>
        <v>8.3276971653908488E-2</v>
      </c>
      <c r="M4691" s="8">
        <f t="shared" si="726"/>
        <v>8.2698547604988126E-2</v>
      </c>
      <c r="P4691">
        <v>4689</v>
      </c>
      <c r="Q4691" s="8">
        <f t="shared" si="732"/>
        <v>8.1122193947592708E-2</v>
      </c>
      <c r="R4691" s="8">
        <f t="shared" si="732"/>
        <v>7.9443219664137837E-2</v>
      </c>
      <c r="S4691" s="8">
        <f t="shared" si="732"/>
        <v>8.0276971653908485E-2</v>
      </c>
      <c r="T4691" s="8">
        <f t="shared" si="727"/>
        <v>7.9698547604988124E-2</v>
      </c>
      <c r="W4691">
        <v>4689</v>
      </c>
      <c r="X4691" s="4">
        <f t="shared" si="725"/>
        <v>9.0706925519807691E-2</v>
      </c>
      <c r="Y4691" s="4">
        <f t="shared" si="723"/>
        <v>8.9849825998515445E-2</v>
      </c>
      <c r="Z4691" s="4">
        <f t="shared" si="724"/>
        <v>8.9261146538702929E-2</v>
      </c>
    </row>
    <row r="4692" spans="1:26" x14ac:dyDescent="0.25">
      <c r="A4692" s="16">
        <f t="shared" si="733"/>
        <v>48225</v>
      </c>
      <c r="B4692">
        <f>+'[2]Ejercicio 1'!E4909</f>
        <v>4690</v>
      </c>
      <c r="C4692" s="5">
        <v>8.2623984112937102E-2</v>
      </c>
      <c r="D4692" s="4">
        <f t="shared" si="728"/>
        <v>8.0944938051477955E-2</v>
      </c>
      <c r="E4692" s="6">
        <f t="shared" si="729"/>
        <v>8.1778725563103949E-2</v>
      </c>
      <c r="F4692" s="7">
        <f t="shared" si="730"/>
        <v>8.1200276844822311E-2</v>
      </c>
      <c r="I4692" s="10">
        <v>4690</v>
      </c>
      <c r="J4692" s="8">
        <f t="shared" si="731"/>
        <v>8.4123984112937103E-2</v>
      </c>
      <c r="K4692" s="8">
        <f t="shared" si="731"/>
        <v>8.2444938051477956E-2</v>
      </c>
      <c r="L4692" s="8">
        <f t="shared" si="731"/>
        <v>8.327872556310395E-2</v>
      </c>
      <c r="M4692" s="8">
        <f t="shared" si="726"/>
        <v>8.2700276844822312E-2</v>
      </c>
      <c r="P4692">
        <v>4690</v>
      </c>
      <c r="Q4692" s="8">
        <f t="shared" si="732"/>
        <v>8.11239841129371E-2</v>
      </c>
      <c r="R4692" s="8">
        <f t="shared" si="732"/>
        <v>7.9444938051477954E-2</v>
      </c>
      <c r="S4692" s="8">
        <f t="shared" si="732"/>
        <v>8.0278725563103948E-2</v>
      </c>
      <c r="T4692" s="8">
        <f t="shared" si="727"/>
        <v>7.970027684482231E-2</v>
      </c>
      <c r="W4692">
        <v>4690</v>
      </c>
      <c r="X4692" s="4">
        <f t="shared" si="725"/>
        <v>9.071051300258183E-2</v>
      </c>
      <c r="Y4692" s="4">
        <f t="shared" si="723"/>
        <v>8.9853333879149316E-2</v>
      </c>
      <c r="Z4692" s="4">
        <f t="shared" si="724"/>
        <v>8.926460018770685E-2</v>
      </c>
    </row>
    <row r="4693" spans="1:26" x14ac:dyDescent="0.25">
      <c r="A4693" s="16">
        <f t="shared" si="733"/>
        <v>48226</v>
      </c>
      <c r="B4693">
        <f>+'[2]Ejercicio 1'!E4910</f>
        <v>4691</v>
      </c>
      <c r="C4693" s="5">
        <v>8.262577427828148E-2</v>
      </c>
      <c r="D4693" s="4">
        <f t="shared" si="728"/>
        <v>8.0946656437325085E-2</v>
      </c>
      <c r="E4693" s="6">
        <f t="shared" si="729"/>
        <v>8.1780479471536952E-2</v>
      </c>
      <c r="F4693" s="7">
        <f t="shared" si="730"/>
        <v>8.1202006083383224E-2</v>
      </c>
      <c r="I4693" s="10">
        <v>4691</v>
      </c>
      <c r="J4693" s="8">
        <f t="shared" si="731"/>
        <v>8.4125774278281482E-2</v>
      </c>
      <c r="K4693" s="8">
        <f t="shared" si="731"/>
        <v>8.2446656437325086E-2</v>
      </c>
      <c r="L4693" s="8">
        <f t="shared" si="731"/>
        <v>8.3280479471536953E-2</v>
      </c>
      <c r="M4693" s="8">
        <f t="shared" si="726"/>
        <v>8.2702006083383225E-2</v>
      </c>
      <c r="P4693">
        <v>4691</v>
      </c>
      <c r="Q4693" s="8">
        <f t="shared" si="732"/>
        <v>8.1125774278281479E-2</v>
      </c>
      <c r="R4693" s="8">
        <f t="shared" si="732"/>
        <v>7.9446656437325083E-2</v>
      </c>
      <c r="S4693" s="8">
        <f t="shared" si="732"/>
        <v>8.028047947153695E-2</v>
      </c>
      <c r="T4693" s="8">
        <f t="shared" si="727"/>
        <v>7.9702006083383223E-2</v>
      </c>
      <c r="W4693">
        <v>4691</v>
      </c>
      <c r="X4693" s="4">
        <f t="shared" si="725"/>
        <v>9.0714100486894086E-2</v>
      </c>
      <c r="Y4693" s="4">
        <f t="shared" si="723"/>
        <v>8.98568417581634E-2</v>
      </c>
      <c r="Z4693" s="4">
        <f t="shared" si="724"/>
        <v>8.9268053832648311E-2</v>
      </c>
    </row>
    <row r="4694" spans="1:26" x14ac:dyDescent="0.25">
      <c r="A4694" s="16">
        <f t="shared" si="733"/>
        <v>48227</v>
      </c>
      <c r="B4694">
        <f>+'[2]Ejercicio 1'!E4911</f>
        <v>4692</v>
      </c>
      <c r="C4694" s="5">
        <v>8.2627564443625873E-2</v>
      </c>
      <c r="D4694" s="4">
        <f t="shared" si="728"/>
        <v>8.0948374821679658E-2</v>
      </c>
      <c r="E4694" s="6">
        <f t="shared" si="729"/>
        <v>8.1782233379208355E-2</v>
      </c>
      <c r="F4694" s="7">
        <f t="shared" si="730"/>
        <v>8.1203735320673723E-2</v>
      </c>
      <c r="I4694" s="10">
        <v>4692</v>
      </c>
      <c r="J4694" s="8">
        <f t="shared" si="731"/>
        <v>8.4127564443625874E-2</v>
      </c>
      <c r="K4694" s="8">
        <f t="shared" si="731"/>
        <v>8.244837482167966E-2</v>
      </c>
      <c r="L4694" s="8">
        <f t="shared" si="731"/>
        <v>8.3282233379208356E-2</v>
      </c>
      <c r="M4694" s="8">
        <f t="shared" si="726"/>
        <v>8.2703735320673724E-2</v>
      </c>
      <c r="P4694">
        <v>4692</v>
      </c>
      <c r="Q4694" s="8">
        <f t="shared" si="732"/>
        <v>8.1127564443625871E-2</v>
      </c>
      <c r="R4694" s="8">
        <f t="shared" si="732"/>
        <v>7.9448374821679657E-2</v>
      </c>
      <c r="S4694" s="8">
        <f t="shared" si="732"/>
        <v>8.0282233379208354E-2</v>
      </c>
      <c r="T4694" s="8">
        <f t="shared" si="727"/>
        <v>7.9703735320673721E-2</v>
      </c>
      <c r="W4694">
        <v>4692</v>
      </c>
      <c r="X4694" s="4">
        <f t="shared" si="725"/>
        <v>9.0717687972766414E-2</v>
      </c>
      <c r="Y4694" s="4">
        <f t="shared" si="723"/>
        <v>8.9860349635689438E-2</v>
      </c>
      <c r="Z4694" s="4">
        <f t="shared" si="724"/>
        <v>8.927150747448083E-2</v>
      </c>
    </row>
    <row r="4695" spans="1:26" x14ac:dyDescent="0.25">
      <c r="A4695" s="16">
        <f t="shared" si="733"/>
        <v>48228</v>
      </c>
      <c r="B4695">
        <f>+'[2]Ejercicio 1'!E4912</f>
        <v>4693</v>
      </c>
      <c r="C4695" s="5">
        <v>8.2629354608970251E-2</v>
      </c>
      <c r="D4695" s="4">
        <f t="shared" si="728"/>
        <v>8.0950093204541246E-2</v>
      </c>
      <c r="E4695" s="6">
        <f t="shared" si="729"/>
        <v>8.1783987286118173E-2</v>
      </c>
      <c r="F4695" s="7">
        <f t="shared" si="730"/>
        <v>8.1205464556690962E-2</v>
      </c>
      <c r="I4695" s="10">
        <v>4693</v>
      </c>
      <c r="J4695" s="8">
        <f t="shared" si="731"/>
        <v>8.4129354608970253E-2</v>
      </c>
      <c r="K4695" s="8">
        <f t="shared" si="731"/>
        <v>8.2450093204541247E-2</v>
      </c>
      <c r="L4695" s="8">
        <f t="shared" si="731"/>
        <v>8.3283987286118175E-2</v>
      </c>
      <c r="M4695" s="8">
        <f t="shared" si="726"/>
        <v>8.2705464556690964E-2</v>
      </c>
      <c r="P4695">
        <v>4693</v>
      </c>
      <c r="Q4695" s="8">
        <f t="shared" si="732"/>
        <v>8.112935460897025E-2</v>
      </c>
      <c r="R4695" s="8">
        <f t="shared" si="732"/>
        <v>7.9450093204541244E-2</v>
      </c>
      <c r="S4695" s="8">
        <f t="shared" si="732"/>
        <v>8.0283987286118172E-2</v>
      </c>
      <c r="T4695" s="8">
        <f t="shared" si="727"/>
        <v>7.9705464556690961E-2</v>
      </c>
      <c r="W4695">
        <v>4693</v>
      </c>
      <c r="X4695" s="4">
        <f t="shared" si="725"/>
        <v>9.0721275460199244E-2</v>
      </c>
      <c r="Y4695" s="4">
        <f t="shared" si="723"/>
        <v>8.9863857511685269E-2</v>
      </c>
      <c r="Z4695" s="4">
        <f t="shared" si="724"/>
        <v>8.927496111224803E-2</v>
      </c>
    </row>
    <row r="4696" spans="1:26" x14ac:dyDescent="0.25">
      <c r="A4696" s="16">
        <f t="shared" si="733"/>
        <v>48229</v>
      </c>
      <c r="B4696">
        <f>+'[2]Ejercicio 1'!E4913</f>
        <v>4694</v>
      </c>
      <c r="C4696" s="5">
        <v>8.2631144774314644E-2</v>
      </c>
      <c r="D4696" s="4">
        <f t="shared" si="728"/>
        <v>8.0951811585909875E-2</v>
      </c>
      <c r="E4696" s="6">
        <f t="shared" si="729"/>
        <v>8.1785741192265518E-2</v>
      </c>
      <c r="F4696" s="7">
        <f t="shared" si="730"/>
        <v>8.1207193791437787E-2</v>
      </c>
      <c r="I4696" s="10">
        <v>4694</v>
      </c>
      <c r="J4696" s="8">
        <f t="shared" si="731"/>
        <v>8.4131144774314645E-2</v>
      </c>
      <c r="K4696" s="8">
        <f t="shared" si="731"/>
        <v>8.2451811585909876E-2</v>
      </c>
      <c r="L4696" s="8">
        <f t="shared" si="731"/>
        <v>8.3285741192265519E-2</v>
      </c>
      <c r="M4696" s="8">
        <f t="shared" si="726"/>
        <v>8.2707193791437789E-2</v>
      </c>
      <c r="P4696">
        <v>4694</v>
      </c>
      <c r="Q4696" s="8">
        <f t="shared" si="732"/>
        <v>8.1131144774314642E-2</v>
      </c>
      <c r="R4696" s="8">
        <f t="shared" si="732"/>
        <v>7.9451811585909873E-2</v>
      </c>
      <c r="S4696" s="8">
        <f t="shared" si="732"/>
        <v>8.0285741192265517E-2</v>
      </c>
      <c r="T4696" s="8">
        <f t="shared" si="727"/>
        <v>7.9707193791437786E-2</v>
      </c>
      <c r="W4696">
        <v>4694</v>
      </c>
      <c r="X4696" s="4">
        <f t="shared" si="725"/>
        <v>9.072486294916976E-2</v>
      </c>
      <c r="Y4696" s="4">
        <f t="shared" si="723"/>
        <v>8.9867365386149131E-2</v>
      </c>
      <c r="Z4696" s="4">
        <f t="shared" si="724"/>
        <v>8.9278414746909132E-2</v>
      </c>
    </row>
    <row r="4697" spans="1:26" x14ac:dyDescent="0.25">
      <c r="A4697" s="16">
        <f t="shared" si="733"/>
        <v>48230</v>
      </c>
      <c r="B4697">
        <f>+'[2]Ejercicio 1'!E4914</f>
        <v>4695</v>
      </c>
      <c r="C4697" s="5">
        <v>8.2632934939659022E-2</v>
      </c>
      <c r="D4697" s="4">
        <f t="shared" si="728"/>
        <v>8.0953529965785725E-2</v>
      </c>
      <c r="E4697" s="6">
        <f t="shared" si="729"/>
        <v>8.1787495097651278E-2</v>
      </c>
      <c r="F4697" s="7">
        <f t="shared" si="730"/>
        <v>8.1208923024914198E-2</v>
      </c>
      <c r="I4697" s="10">
        <v>4695</v>
      </c>
      <c r="J4697" s="8">
        <f t="shared" si="731"/>
        <v>8.4132934939659024E-2</v>
      </c>
      <c r="K4697" s="8">
        <f t="shared" si="731"/>
        <v>8.2453529965785727E-2</v>
      </c>
      <c r="L4697" s="8">
        <f t="shared" si="731"/>
        <v>8.3287495097651279E-2</v>
      </c>
      <c r="M4697" s="8">
        <f t="shared" si="726"/>
        <v>8.2708923024914199E-2</v>
      </c>
      <c r="P4697">
        <v>4695</v>
      </c>
      <c r="Q4697" s="8">
        <f t="shared" si="732"/>
        <v>8.1132934939659021E-2</v>
      </c>
      <c r="R4697" s="8">
        <f t="shared" si="732"/>
        <v>7.9453529965785724E-2</v>
      </c>
      <c r="S4697" s="8">
        <f t="shared" si="732"/>
        <v>8.0287495097651276E-2</v>
      </c>
      <c r="T4697" s="8">
        <f t="shared" si="727"/>
        <v>7.9708923024914197E-2</v>
      </c>
      <c r="W4697">
        <v>4695</v>
      </c>
      <c r="X4697" s="4">
        <f t="shared" si="725"/>
        <v>9.0728450439688912E-2</v>
      </c>
      <c r="Y4697" s="4">
        <f t="shared" si="723"/>
        <v>8.9870873259124961E-2</v>
      </c>
      <c r="Z4697" s="4">
        <f t="shared" si="724"/>
        <v>8.928186837750493E-2</v>
      </c>
    </row>
    <row r="4698" spans="1:26" x14ac:dyDescent="0.25">
      <c r="A4698" s="16">
        <f t="shared" si="733"/>
        <v>48231</v>
      </c>
      <c r="B4698">
        <f>+'[2]Ejercicio 1'!E4915</f>
        <v>4696</v>
      </c>
      <c r="C4698" s="5">
        <v>8.2634725105003415E-2</v>
      </c>
      <c r="D4698" s="4">
        <f t="shared" si="728"/>
        <v>8.0955248344168618E-2</v>
      </c>
      <c r="E4698" s="6">
        <f t="shared" si="729"/>
        <v>8.1789249002274578E-2</v>
      </c>
      <c r="F4698" s="7">
        <f t="shared" si="730"/>
        <v>8.1210652257120194E-2</v>
      </c>
      <c r="I4698" s="10">
        <v>4696</v>
      </c>
      <c r="J4698" s="8">
        <f t="shared" si="731"/>
        <v>8.4134725105003416E-2</v>
      </c>
      <c r="K4698" s="8">
        <f t="shared" si="731"/>
        <v>8.2455248344168619E-2</v>
      </c>
      <c r="L4698" s="8">
        <f t="shared" si="731"/>
        <v>8.3289249002274579E-2</v>
      </c>
      <c r="M4698" s="8">
        <f t="shared" si="726"/>
        <v>8.2710652257120196E-2</v>
      </c>
      <c r="P4698">
        <v>4696</v>
      </c>
      <c r="Q4698" s="8">
        <f t="shared" si="732"/>
        <v>8.1134725105003414E-2</v>
      </c>
      <c r="R4698" s="8">
        <f t="shared" si="732"/>
        <v>7.9455248344168616E-2</v>
      </c>
      <c r="S4698" s="8">
        <f t="shared" si="732"/>
        <v>8.0289249002274576E-2</v>
      </c>
      <c r="T4698" s="8">
        <f t="shared" si="727"/>
        <v>7.9710652257120193E-2</v>
      </c>
      <c r="W4698">
        <v>4696</v>
      </c>
      <c r="X4698" s="4">
        <f t="shared" si="725"/>
        <v>9.0732037931757603E-2</v>
      </c>
      <c r="Y4698" s="4">
        <f t="shared" si="723"/>
        <v>8.987438113048099E-2</v>
      </c>
      <c r="Z4698" s="4">
        <f t="shared" si="724"/>
        <v>8.928532200499463E-2</v>
      </c>
    </row>
    <row r="4699" spans="1:26" x14ac:dyDescent="0.25">
      <c r="A4699" s="16">
        <f t="shared" si="733"/>
        <v>48232</v>
      </c>
      <c r="B4699">
        <f>+'[2]Ejercicio 1'!E4916</f>
        <v>4697</v>
      </c>
      <c r="C4699" s="5">
        <v>8.2636515270347793E-2</v>
      </c>
      <c r="D4699" s="4">
        <f t="shared" si="728"/>
        <v>8.0956966721058746E-2</v>
      </c>
      <c r="E4699" s="6">
        <f t="shared" si="729"/>
        <v>8.1791002906137153E-2</v>
      </c>
      <c r="F4699" s="7">
        <f t="shared" si="730"/>
        <v>8.1212381488055777E-2</v>
      </c>
      <c r="I4699" s="10">
        <v>4697</v>
      </c>
      <c r="J4699" s="8">
        <f t="shared" si="731"/>
        <v>8.4136515270347795E-2</v>
      </c>
      <c r="K4699" s="8">
        <f t="shared" si="731"/>
        <v>8.2456966721058747E-2</v>
      </c>
      <c r="L4699" s="8">
        <f t="shared" si="731"/>
        <v>8.3291002906137154E-2</v>
      </c>
      <c r="M4699" s="8">
        <f t="shared" si="726"/>
        <v>8.2712381488055778E-2</v>
      </c>
      <c r="P4699">
        <v>4697</v>
      </c>
      <c r="Q4699" s="8">
        <f t="shared" si="732"/>
        <v>8.1136515270347792E-2</v>
      </c>
      <c r="R4699" s="8">
        <f t="shared" si="732"/>
        <v>7.9456966721058744E-2</v>
      </c>
      <c r="S4699" s="8">
        <f t="shared" si="732"/>
        <v>8.0291002906137152E-2</v>
      </c>
      <c r="T4699" s="8">
        <f t="shared" si="727"/>
        <v>7.9712381488055775E-2</v>
      </c>
      <c r="W4699">
        <v>4697</v>
      </c>
      <c r="X4699" s="4">
        <f t="shared" si="725"/>
        <v>9.0735625425364397E-2</v>
      </c>
      <c r="Y4699" s="4">
        <f t="shared" si="723"/>
        <v>8.9877889000394659E-2</v>
      </c>
      <c r="Z4699" s="4">
        <f t="shared" si="724"/>
        <v>8.9288775628901487E-2</v>
      </c>
    </row>
    <row r="4700" spans="1:26" x14ac:dyDescent="0.25">
      <c r="A4700" s="16">
        <f t="shared" si="733"/>
        <v>48233</v>
      </c>
      <c r="B4700">
        <f>+'[2]Ejercicio 1'!E4917</f>
        <v>4698</v>
      </c>
      <c r="C4700" s="5">
        <v>8.2638305435692186E-2</v>
      </c>
      <c r="D4700" s="4">
        <f t="shared" si="728"/>
        <v>8.0958685096456109E-2</v>
      </c>
      <c r="E4700" s="6">
        <f t="shared" si="729"/>
        <v>8.1792756809237269E-2</v>
      </c>
      <c r="F4700" s="7">
        <f t="shared" si="730"/>
        <v>8.1214110717718099E-2</v>
      </c>
      <c r="I4700" s="10">
        <v>4698</v>
      </c>
      <c r="J4700" s="8">
        <f t="shared" si="731"/>
        <v>8.4138305435692187E-2</v>
      </c>
      <c r="K4700" s="8">
        <f t="shared" si="731"/>
        <v>8.2458685096456111E-2</v>
      </c>
      <c r="L4700" s="8">
        <f t="shared" si="731"/>
        <v>8.329275680923727E-2</v>
      </c>
      <c r="M4700" s="8">
        <f t="shared" si="726"/>
        <v>8.2714110717718101E-2</v>
      </c>
      <c r="P4700">
        <v>4698</v>
      </c>
      <c r="Q4700" s="8">
        <f t="shared" si="732"/>
        <v>8.1138305435692185E-2</v>
      </c>
      <c r="R4700" s="8">
        <f t="shared" si="732"/>
        <v>7.9458685096456108E-2</v>
      </c>
      <c r="S4700" s="8">
        <f t="shared" si="732"/>
        <v>8.0292756809237267E-2</v>
      </c>
      <c r="T4700" s="8">
        <f t="shared" si="727"/>
        <v>7.9714110717718098E-2</v>
      </c>
      <c r="W4700">
        <v>4698</v>
      </c>
      <c r="X4700" s="4">
        <f t="shared" si="725"/>
        <v>9.0739212920531276E-2</v>
      </c>
      <c r="Y4700" s="4">
        <f t="shared" si="723"/>
        <v>8.9881396868733324E-2</v>
      </c>
      <c r="Z4700" s="4">
        <f t="shared" si="724"/>
        <v>8.9292229249216939E-2</v>
      </c>
    </row>
    <row r="4701" spans="1:26" x14ac:dyDescent="0.25">
      <c r="A4701" s="16">
        <f t="shared" si="733"/>
        <v>48234</v>
      </c>
      <c r="B4701">
        <f>+'[2]Ejercicio 1'!E4918</f>
        <v>4699</v>
      </c>
      <c r="C4701" s="5">
        <v>8.2640095601036564E-2</v>
      </c>
      <c r="D4701" s="4">
        <f t="shared" si="728"/>
        <v>8.0960403470361139E-2</v>
      </c>
      <c r="E4701" s="6">
        <f t="shared" si="729"/>
        <v>8.1794510711575799E-2</v>
      </c>
      <c r="F4701" s="7">
        <f t="shared" si="730"/>
        <v>8.1215839946110008E-2</v>
      </c>
      <c r="I4701" s="10">
        <v>4699</v>
      </c>
      <c r="J4701" s="8">
        <f t="shared" si="731"/>
        <v>8.4140095601036566E-2</v>
      </c>
      <c r="K4701" s="8">
        <f t="shared" si="731"/>
        <v>8.246040347036114E-2</v>
      </c>
      <c r="L4701" s="8">
        <f t="shared" si="731"/>
        <v>8.32945107115758E-2</v>
      </c>
      <c r="M4701" s="8">
        <f t="shared" si="726"/>
        <v>8.2715839946110009E-2</v>
      </c>
      <c r="P4701">
        <v>4699</v>
      </c>
      <c r="Q4701" s="8">
        <f t="shared" si="732"/>
        <v>8.1140095601036563E-2</v>
      </c>
      <c r="R4701" s="8">
        <f t="shared" si="732"/>
        <v>7.9460403470361138E-2</v>
      </c>
      <c r="S4701" s="8">
        <f t="shared" si="732"/>
        <v>8.0294510711575798E-2</v>
      </c>
      <c r="T4701" s="8">
        <f t="shared" si="727"/>
        <v>7.9715839946110006E-2</v>
      </c>
      <c r="W4701">
        <v>4699</v>
      </c>
      <c r="X4701" s="4">
        <f t="shared" si="725"/>
        <v>9.0742800417258213E-2</v>
      </c>
      <c r="Y4701" s="4">
        <f t="shared" si="723"/>
        <v>8.9884904735584817E-2</v>
      </c>
      <c r="Z4701" s="4">
        <f t="shared" si="724"/>
        <v>8.9295682865472778E-2</v>
      </c>
    </row>
    <row r="4702" spans="1:26" x14ac:dyDescent="0.25">
      <c r="A4702" s="16">
        <f t="shared" si="733"/>
        <v>48235</v>
      </c>
      <c r="B4702">
        <f>+'[2]Ejercicio 1'!E4919</f>
        <v>4700</v>
      </c>
      <c r="C4702" s="5">
        <v>8.2641885766380957E-2</v>
      </c>
      <c r="D4702" s="4">
        <f t="shared" si="728"/>
        <v>8.0962121842773002E-2</v>
      </c>
      <c r="E4702" s="6">
        <f t="shared" si="729"/>
        <v>8.1796264613152744E-2</v>
      </c>
      <c r="F4702" s="7">
        <f t="shared" si="730"/>
        <v>8.1217569173231502E-2</v>
      </c>
      <c r="I4702" s="10">
        <v>4700</v>
      </c>
      <c r="J4702" s="8">
        <f t="shared" si="731"/>
        <v>8.4141885766380958E-2</v>
      </c>
      <c r="K4702" s="8">
        <f t="shared" si="731"/>
        <v>8.2462121842773003E-2</v>
      </c>
      <c r="L4702" s="8">
        <f t="shared" si="731"/>
        <v>8.3296264613152746E-2</v>
      </c>
      <c r="M4702" s="8">
        <f t="shared" si="726"/>
        <v>8.2717569173231503E-2</v>
      </c>
      <c r="P4702">
        <v>4700</v>
      </c>
      <c r="Q4702" s="8">
        <f t="shared" si="732"/>
        <v>8.1141885766380956E-2</v>
      </c>
      <c r="R4702" s="8">
        <f t="shared" si="732"/>
        <v>7.9462121842773001E-2</v>
      </c>
      <c r="S4702" s="8">
        <f t="shared" si="732"/>
        <v>8.0296264613152743E-2</v>
      </c>
      <c r="T4702" s="8">
        <f t="shared" si="727"/>
        <v>7.9717569173231501E-2</v>
      </c>
      <c r="W4702">
        <v>4700</v>
      </c>
      <c r="X4702" s="4">
        <f t="shared" si="725"/>
        <v>9.0746387915523252E-2</v>
      </c>
      <c r="Y4702" s="4">
        <f t="shared" si="723"/>
        <v>8.9888412600904355E-2</v>
      </c>
      <c r="Z4702" s="4">
        <f t="shared" si="724"/>
        <v>8.9299136478622518E-2</v>
      </c>
    </row>
    <row r="4703" spans="1:26" x14ac:dyDescent="0.25">
      <c r="A4703" s="16">
        <f t="shared" si="733"/>
        <v>48236</v>
      </c>
      <c r="B4703">
        <f>+'[2]Ejercicio 1'!E4920</f>
        <v>4701</v>
      </c>
      <c r="C4703" s="5">
        <v>8.2643675931725336E-2</v>
      </c>
      <c r="D4703" s="4">
        <f t="shared" si="728"/>
        <v>8.0963840213691921E-2</v>
      </c>
      <c r="E4703" s="6">
        <f t="shared" si="729"/>
        <v>8.1798018513967216E-2</v>
      </c>
      <c r="F4703" s="7">
        <f t="shared" si="730"/>
        <v>8.1219298399079723E-2</v>
      </c>
      <c r="I4703" s="10">
        <v>4701</v>
      </c>
      <c r="J4703" s="8">
        <f t="shared" si="731"/>
        <v>8.4143675931725337E-2</v>
      </c>
      <c r="K4703" s="8">
        <f t="shared" si="731"/>
        <v>8.2463840213691922E-2</v>
      </c>
      <c r="L4703" s="8">
        <f t="shared" si="731"/>
        <v>8.3298018513967217E-2</v>
      </c>
      <c r="M4703" s="8">
        <f t="shared" si="726"/>
        <v>8.2719298399079724E-2</v>
      </c>
      <c r="P4703">
        <v>4701</v>
      </c>
      <c r="Q4703" s="8">
        <f t="shared" si="732"/>
        <v>8.1143675931725334E-2</v>
      </c>
      <c r="R4703" s="8">
        <f t="shared" si="732"/>
        <v>7.9463840213691919E-2</v>
      </c>
      <c r="S4703" s="8">
        <f t="shared" si="732"/>
        <v>8.0298018513967215E-2</v>
      </c>
      <c r="T4703" s="8">
        <f t="shared" si="727"/>
        <v>7.9719298399079722E-2</v>
      </c>
      <c r="W4703">
        <v>4701</v>
      </c>
      <c r="X4703" s="4">
        <f t="shared" si="725"/>
        <v>9.0749975415336956E-2</v>
      </c>
      <c r="Y4703" s="4">
        <f t="shared" ref="Y4703:Y4766" si="734">Tasa_Fwd(E4612,B4612,E4703,B4703,91)</f>
        <v>8.9891920464692812E-2</v>
      </c>
      <c r="Z4703" s="4">
        <f t="shared" si="724"/>
        <v>8.9302590088180853E-2</v>
      </c>
    </row>
    <row r="4704" spans="1:26" x14ac:dyDescent="0.25">
      <c r="A4704" s="16">
        <f t="shared" si="733"/>
        <v>48237</v>
      </c>
      <c r="B4704">
        <f>+'[2]Ejercicio 1'!E4921</f>
        <v>4702</v>
      </c>
      <c r="C4704" s="5">
        <v>8.2645466097069728E-2</v>
      </c>
      <c r="D4704" s="4">
        <f t="shared" si="728"/>
        <v>8.0965558583118089E-2</v>
      </c>
      <c r="E4704" s="6">
        <f t="shared" si="729"/>
        <v>8.1799772414020103E-2</v>
      </c>
      <c r="F4704" s="7">
        <f t="shared" si="730"/>
        <v>8.1221027623660388E-2</v>
      </c>
      <c r="I4704" s="10">
        <v>4702</v>
      </c>
      <c r="J4704" s="8">
        <f t="shared" si="731"/>
        <v>8.4145466097069729E-2</v>
      </c>
      <c r="K4704" s="8">
        <f t="shared" si="731"/>
        <v>8.246555858311809E-2</v>
      </c>
      <c r="L4704" s="8">
        <f t="shared" si="731"/>
        <v>8.3299772414020104E-2</v>
      </c>
      <c r="M4704" s="8">
        <f t="shared" si="726"/>
        <v>8.272102762366039E-2</v>
      </c>
      <c r="P4704">
        <v>4702</v>
      </c>
      <c r="Q4704" s="8">
        <f t="shared" si="732"/>
        <v>8.1145466097069727E-2</v>
      </c>
      <c r="R4704" s="8">
        <f t="shared" si="732"/>
        <v>7.9465558583118087E-2</v>
      </c>
      <c r="S4704" s="8">
        <f t="shared" si="732"/>
        <v>8.0299772414020101E-2</v>
      </c>
      <c r="T4704" s="8">
        <f t="shared" si="727"/>
        <v>7.9721027623660387E-2</v>
      </c>
      <c r="W4704">
        <v>4702</v>
      </c>
      <c r="X4704" s="4">
        <f t="shared" si="725"/>
        <v>9.0753562916700184E-2</v>
      </c>
      <c r="Y4704" s="4">
        <f t="shared" si="734"/>
        <v>8.98954283269493E-2</v>
      </c>
      <c r="Z4704" s="4">
        <f t="shared" ref="Z4704:Z4767" si="735">Tasa_Fwd(F4676,B4676,F4704,B4704,28)</f>
        <v>8.930604369415919E-2</v>
      </c>
    </row>
    <row r="4705" spans="1:26" x14ac:dyDescent="0.25">
      <c r="A4705" s="16">
        <f t="shared" si="733"/>
        <v>48238</v>
      </c>
      <c r="B4705">
        <f>+'[2]Ejercicio 1'!E4922</f>
        <v>4703</v>
      </c>
      <c r="C4705" s="5">
        <v>8.2647256262414107E-2</v>
      </c>
      <c r="D4705" s="4">
        <f t="shared" si="728"/>
        <v>8.0967276951051298E-2</v>
      </c>
      <c r="E4705" s="6">
        <f t="shared" si="729"/>
        <v>8.1801526313311404E-2</v>
      </c>
      <c r="F4705" s="7">
        <f t="shared" si="730"/>
        <v>8.1222756846967795E-2</v>
      </c>
      <c r="I4705" s="10">
        <v>4703</v>
      </c>
      <c r="J4705" s="8">
        <f t="shared" si="731"/>
        <v>8.4147256262414108E-2</v>
      </c>
      <c r="K4705" s="8">
        <f t="shared" si="731"/>
        <v>8.2467276951051299E-2</v>
      </c>
      <c r="L4705" s="8">
        <f t="shared" si="731"/>
        <v>8.3301526313311405E-2</v>
      </c>
      <c r="M4705" s="8">
        <f t="shared" si="726"/>
        <v>8.2722756846967796E-2</v>
      </c>
      <c r="P4705">
        <v>4703</v>
      </c>
      <c r="Q4705" s="8">
        <f t="shared" si="732"/>
        <v>8.1147256262414105E-2</v>
      </c>
      <c r="R4705" s="8">
        <f t="shared" si="732"/>
        <v>7.9467276951051297E-2</v>
      </c>
      <c r="S4705" s="8">
        <f t="shared" si="732"/>
        <v>8.0301526313311403E-2</v>
      </c>
      <c r="T4705" s="8">
        <f t="shared" si="727"/>
        <v>7.9722756846967793E-2</v>
      </c>
      <c r="W4705">
        <v>4703</v>
      </c>
      <c r="X4705" s="4">
        <f t="shared" si="725"/>
        <v>9.0757150419600655E-2</v>
      </c>
      <c r="Y4705" s="4">
        <f t="shared" si="734"/>
        <v>8.9898936187674708E-2</v>
      </c>
      <c r="Z4705" s="4">
        <f t="shared" si="735"/>
        <v>8.9309497296548981E-2</v>
      </c>
    </row>
    <row r="4706" spans="1:26" x14ac:dyDescent="0.25">
      <c r="A4706" s="16">
        <f t="shared" si="733"/>
        <v>48239</v>
      </c>
      <c r="B4706">
        <f>+'[2]Ejercicio 1'!E4923</f>
        <v>4704</v>
      </c>
      <c r="C4706" s="5">
        <v>8.2649046427758499E-2</v>
      </c>
      <c r="D4706" s="4">
        <f t="shared" si="728"/>
        <v>8.0968995317491979E-2</v>
      </c>
      <c r="E4706" s="6">
        <f t="shared" si="729"/>
        <v>8.1803280211840232E-2</v>
      </c>
      <c r="F4706" s="7">
        <f t="shared" si="730"/>
        <v>8.1224486069001928E-2</v>
      </c>
      <c r="I4706" s="10">
        <v>4704</v>
      </c>
      <c r="J4706" s="8">
        <f t="shared" si="731"/>
        <v>8.41490464277585E-2</v>
      </c>
      <c r="K4706" s="8">
        <f t="shared" si="731"/>
        <v>8.246899531749198E-2</v>
      </c>
      <c r="L4706" s="8">
        <f t="shared" si="731"/>
        <v>8.3303280211840233E-2</v>
      </c>
      <c r="M4706" s="8">
        <f t="shared" si="726"/>
        <v>8.2724486069001929E-2</v>
      </c>
      <c r="P4706">
        <v>4704</v>
      </c>
      <c r="Q4706" s="8">
        <f t="shared" si="732"/>
        <v>8.1149046427758498E-2</v>
      </c>
      <c r="R4706" s="8">
        <f t="shared" si="732"/>
        <v>7.9468995317491978E-2</v>
      </c>
      <c r="S4706" s="8">
        <f t="shared" si="732"/>
        <v>8.0303280211840231E-2</v>
      </c>
      <c r="T4706" s="8">
        <f t="shared" si="727"/>
        <v>7.9724486069001926E-2</v>
      </c>
      <c r="W4706">
        <v>4704</v>
      </c>
      <c r="X4706" s="4">
        <f t="shared" si="725"/>
        <v>9.0760737924062071E-2</v>
      </c>
      <c r="Y4706" s="4">
        <f t="shared" si="734"/>
        <v>8.9902444046824237E-2</v>
      </c>
      <c r="Z4706" s="4">
        <f t="shared" si="735"/>
        <v>8.93129508948763E-2</v>
      </c>
    </row>
    <row r="4707" spans="1:26" x14ac:dyDescent="0.25">
      <c r="A4707" s="16">
        <f t="shared" si="733"/>
        <v>48240</v>
      </c>
      <c r="B4707">
        <f>+'[2]Ejercicio 1'!E4924</f>
        <v>4705</v>
      </c>
      <c r="C4707" s="5">
        <v>8.2650836593102878E-2</v>
      </c>
      <c r="D4707" s="4">
        <f t="shared" si="728"/>
        <v>8.0970713682440132E-2</v>
      </c>
      <c r="E4707" s="6">
        <f t="shared" si="729"/>
        <v>8.1805034109608349E-2</v>
      </c>
      <c r="F4707" s="7">
        <f t="shared" si="730"/>
        <v>8.1226215289768505E-2</v>
      </c>
      <c r="I4707" s="10">
        <v>4705</v>
      </c>
      <c r="J4707" s="8">
        <f t="shared" si="731"/>
        <v>8.4150836593102879E-2</v>
      </c>
      <c r="K4707" s="8">
        <f t="shared" si="731"/>
        <v>8.2470713682440133E-2</v>
      </c>
      <c r="L4707" s="8">
        <f t="shared" si="731"/>
        <v>8.330503410960835E-2</v>
      </c>
      <c r="M4707" s="8">
        <f t="shared" si="726"/>
        <v>8.2726215289768507E-2</v>
      </c>
      <c r="P4707">
        <v>4705</v>
      </c>
      <c r="Q4707" s="8">
        <f t="shared" si="732"/>
        <v>8.1150836593102876E-2</v>
      </c>
      <c r="R4707" s="8">
        <f t="shared" si="732"/>
        <v>7.9470713682440131E-2</v>
      </c>
      <c r="S4707" s="8">
        <f t="shared" si="732"/>
        <v>8.0305034109608348E-2</v>
      </c>
      <c r="T4707" s="8">
        <f t="shared" si="727"/>
        <v>7.9726215289768504E-2</v>
      </c>
      <c r="W4707">
        <v>4705</v>
      </c>
      <c r="X4707" s="4">
        <f t="shared" si="725"/>
        <v>9.0764325430083545E-2</v>
      </c>
      <c r="Y4707" s="4">
        <f t="shared" si="734"/>
        <v>8.9905951904533168E-2</v>
      </c>
      <c r="Z4707" s="4">
        <f t="shared" si="735"/>
        <v>8.9316404490094675E-2</v>
      </c>
    </row>
    <row r="4708" spans="1:26" x14ac:dyDescent="0.25">
      <c r="A4708" s="16">
        <f t="shared" si="733"/>
        <v>48241</v>
      </c>
      <c r="B4708">
        <f>+'[2]Ejercicio 1'!E4925</f>
        <v>4706</v>
      </c>
      <c r="C4708" s="5">
        <v>8.265262675844727E-2</v>
      </c>
      <c r="D4708" s="4">
        <f t="shared" si="728"/>
        <v>8.0972432045895132E-2</v>
      </c>
      <c r="E4708" s="6">
        <f t="shared" si="729"/>
        <v>8.1806788006613992E-2</v>
      </c>
      <c r="F4708" s="7">
        <f t="shared" si="730"/>
        <v>8.1227944509261824E-2</v>
      </c>
      <c r="I4708" s="10">
        <v>4706</v>
      </c>
      <c r="J4708" s="8">
        <f t="shared" si="731"/>
        <v>8.4152626758447271E-2</v>
      </c>
      <c r="K4708" s="8">
        <f t="shared" si="731"/>
        <v>8.2472432045895133E-2</v>
      </c>
      <c r="L4708" s="8">
        <f t="shared" si="731"/>
        <v>8.3306788006613994E-2</v>
      </c>
      <c r="M4708" s="8">
        <f t="shared" si="726"/>
        <v>8.2727944509261825E-2</v>
      </c>
      <c r="P4708">
        <v>4706</v>
      </c>
      <c r="Q4708" s="8">
        <f t="shared" si="732"/>
        <v>8.1152626758447269E-2</v>
      </c>
      <c r="R4708" s="8">
        <f t="shared" si="732"/>
        <v>7.9472432045895131E-2</v>
      </c>
      <c r="S4708" s="8">
        <f t="shared" si="732"/>
        <v>8.0306788006613991E-2</v>
      </c>
      <c r="T4708" s="8">
        <f t="shared" si="727"/>
        <v>7.9727944509261822E-2</v>
      </c>
      <c r="W4708">
        <v>4706</v>
      </c>
      <c r="X4708" s="4">
        <f t="shared" si="725"/>
        <v>9.0767912937642706E-2</v>
      </c>
      <c r="Y4708" s="4">
        <f t="shared" si="734"/>
        <v>8.9909459760708368E-2</v>
      </c>
      <c r="Z4708" s="4">
        <f t="shared" si="735"/>
        <v>8.9319858081727349E-2</v>
      </c>
    </row>
    <row r="4709" spans="1:26" x14ac:dyDescent="0.25">
      <c r="A4709" s="16">
        <f t="shared" si="733"/>
        <v>48242</v>
      </c>
      <c r="B4709">
        <f>+'[2]Ejercicio 1'!E4926</f>
        <v>4707</v>
      </c>
      <c r="C4709" s="5">
        <v>8.2654416923791649E-2</v>
      </c>
      <c r="D4709" s="4">
        <f t="shared" si="728"/>
        <v>8.0974150407857201E-2</v>
      </c>
      <c r="E4709" s="6">
        <f t="shared" si="729"/>
        <v>8.1808541902857176E-2</v>
      </c>
      <c r="F4709" s="7">
        <f t="shared" si="730"/>
        <v>8.1229673727484714E-2</v>
      </c>
      <c r="I4709" s="10">
        <v>4707</v>
      </c>
      <c r="J4709" s="8">
        <f t="shared" si="731"/>
        <v>8.415441692379165E-2</v>
      </c>
      <c r="K4709" s="8">
        <f t="shared" si="731"/>
        <v>8.2474150407857202E-2</v>
      </c>
      <c r="L4709" s="8">
        <f t="shared" si="731"/>
        <v>8.3308541902857178E-2</v>
      </c>
      <c r="M4709" s="8">
        <f t="shared" si="726"/>
        <v>8.2729673727484715E-2</v>
      </c>
      <c r="P4709">
        <v>4707</v>
      </c>
      <c r="Q4709" s="8">
        <f t="shared" si="732"/>
        <v>8.1154416923791647E-2</v>
      </c>
      <c r="R4709" s="8">
        <f t="shared" si="732"/>
        <v>7.94741504078572E-2</v>
      </c>
      <c r="S4709" s="8">
        <f t="shared" si="732"/>
        <v>8.0308541902857175E-2</v>
      </c>
      <c r="T4709" s="8">
        <f t="shared" si="727"/>
        <v>7.9729673727484712E-2</v>
      </c>
      <c r="W4709">
        <v>4707</v>
      </c>
      <c r="X4709" s="4">
        <f t="shared" si="725"/>
        <v>9.0771500446750947E-2</v>
      </c>
      <c r="Y4709" s="4">
        <f t="shared" si="734"/>
        <v>8.9912967615262893E-2</v>
      </c>
      <c r="Z4709" s="4">
        <f t="shared" si="735"/>
        <v>8.9323311669774322E-2</v>
      </c>
    </row>
    <row r="4710" spans="1:26" x14ac:dyDescent="0.25">
      <c r="A4710" s="16">
        <f t="shared" si="733"/>
        <v>48243</v>
      </c>
      <c r="B4710">
        <f>+'[2]Ejercicio 1'!E4927</f>
        <v>4708</v>
      </c>
      <c r="C4710" s="5">
        <v>8.2656207089136041E-2</v>
      </c>
      <c r="D4710" s="4">
        <f t="shared" si="728"/>
        <v>8.0975868768326534E-2</v>
      </c>
      <c r="E4710" s="6">
        <f t="shared" si="729"/>
        <v>8.1810295798339649E-2</v>
      </c>
      <c r="F4710" s="7">
        <f t="shared" si="730"/>
        <v>8.1231402944437203E-2</v>
      </c>
      <c r="I4710" s="10">
        <v>4708</v>
      </c>
      <c r="J4710" s="8">
        <f t="shared" si="731"/>
        <v>8.4156207089136043E-2</v>
      </c>
      <c r="K4710" s="8">
        <f t="shared" si="731"/>
        <v>8.2475868768326535E-2</v>
      </c>
      <c r="L4710" s="8">
        <f t="shared" si="731"/>
        <v>8.3310295798339651E-2</v>
      </c>
      <c r="M4710" s="8">
        <f t="shared" si="726"/>
        <v>8.2731402944437205E-2</v>
      </c>
      <c r="P4710">
        <v>4708</v>
      </c>
      <c r="Q4710" s="8">
        <f t="shared" si="732"/>
        <v>8.115620708913604E-2</v>
      </c>
      <c r="R4710" s="8">
        <f t="shared" si="732"/>
        <v>7.9475868768326532E-2</v>
      </c>
      <c r="S4710" s="8">
        <f t="shared" si="732"/>
        <v>8.0310295798339648E-2</v>
      </c>
      <c r="T4710" s="8">
        <f t="shared" si="727"/>
        <v>7.9731402944437202E-2</v>
      </c>
      <c r="W4710">
        <v>4708</v>
      </c>
      <c r="X4710" s="4">
        <f t="shared" si="725"/>
        <v>9.0775087957408282E-2</v>
      </c>
      <c r="Y4710" s="4">
        <f t="shared" si="734"/>
        <v>8.9916475468420728E-2</v>
      </c>
      <c r="Z4710" s="4">
        <f t="shared" si="735"/>
        <v>8.9326765254235593E-2</v>
      </c>
    </row>
    <row r="4711" spans="1:26" x14ac:dyDescent="0.25">
      <c r="A4711" s="16">
        <f t="shared" si="733"/>
        <v>48244</v>
      </c>
      <c r="B4711">
        <f>+'[2]Ejercicio 1'!E4928</f>
        <v>4709</v>
      </c>
      <c r="C4711" s="5">
        <v>8.265799725448042E-2</v>
      </c>
      <c r="D4711" s="4">
        <f t="shared" si="728"/>
        <v>8.097758712730313E-2</v>
      </c>
      <c r="E4711" s="6">
        <f t="shared" si="729"/>
        <v>8.1812049693059663E-2</v>
      </c>
      <c r="F4711" s="7">
        <f t="shared" si="730"/>
        <v>8.1233132160119279E-2</v>
      </c>
      <c r="I4711" s="10">
        <v>4709</v>
      </c>
      <c r="J4711" s="8">
        <f t="shared" si="731"/>
        <v>8.4157997254480421E-2</v>
      </c>
      <c r="K4711" s="8">
        <f t="shared" si="731"/>
        <v>8.2477587127303131E-2</v>
      </c>
      <c r="L4711" s="8">
        <f t="shared" si="731"/>
        <v>8.3312049693059664E-2</v>
      </c>
      <c r="M4711" s="8">
        <f t="shared" si="726"/>
        <v>8.273313216011928E-2</v>
      </c>
      <c r="P4711">
        <v>4709</v>
      </c>
      <c r="Q4711" s="8">
        <f t="shared" si="732"/>
        <v>8.1157997254480418E-2</v>
      </c>
      <c r="R4711" s="8">
        <f t="shared" si="732"/>
        <v>7.9477587127303129E-2</v>
      </c>
      <c r="S4711" s="8">
        <f t="shared" si="732"/>
        <v>8.0312049693059662E-2</v>
      </c>
      <c r="T4711" s="8">
        <f t="shared" si="727"/>
        <v>7.9733132160119277E-2</v>
      </c>
      <c r="W4711">
        <v>4709</v>
      </c>
      <c r="X4711" s="4">
        <f t="shared" si="725"/>
        <v>9.0778675469614267E-2</v>
      </c>
      <c r="Y4711" s="4">
        <f t="shared" si="734"/>
        <v>8.9919983319957889E-2</v>
      </c>
      <c r="Z4711" s="4">
        <f t="shared" si="735"/>
        <v>8.9330218835114009E-2</v>
      </c>
    </row>
    <row r="4712" spans="1:26" x14ac:dyDescent="0.25">
      <c r="A4712" s="16">
        <f t="shared" si="733"/>
        <v>48245</v>
      </c>
      <c r="B4712">
        <f>+'[2]Ejercicio 1'!E4929</f>
        <v>4710</v>
      </c>
      <c r="C4712" s="5">
        <v>8.2659787419824812E-2</v>
      </c>
      <c r="D4712" s="4">
        <f t="shared" si="728"/>
        <v>8.0979305484787018E-2</v>
      </c>
      <c r="E4712" s="6">
        <f t="shared" si="729"/>
        <v>8.1813803587017203E-2</v>
      </c>
      <c r="F4712" s="7">
        <f t="shared" si="730"/>
        <v>8.1234861374528081E-2</v>
      </c>
      <c r="I4712" s="10">
        <v>4710</v>
      </c>
      <c r="J4712" s="8">
        <f t="shared" si="731"/>
        <v>8.4159787419824814E-2</v>
      </c>
      <c r="K4712" s="8">
        <f t="shared" si="731"/>
        <v>8.2479305484787019E-2</v>
      </c>
      <c r="L4712" s="8">
        <f t="shared" si="731"/>
        <v>8.3313803587017204E-2</v>
      </c>
      <c r="M4712" s="8">
        <f t="shared" si="726"/>
        <v>8.2734861374528082E-2</v>
      </c>
      <c r="P4712">
        <v>4710</v>
      </c>
      <c r="Q4712" s="8">
        <f t="shared" si="732"/>
        <v>8.1159787419824811E-2</v>
      </c>
      <c r="R4712" s="8">
        <f t="shared" si="732"/>
        <v>7.9479305484787016E-2</v>
      </c>
      <c r="S4712" s="8">
        <f t="shared" si="732"/>
        <v>8.0313803587017202E-2</v>
      </c>
      <c r="T4712" s="8">
        <f t="shared" si="727"/>
        <v>7.9734861374528079E-2</v>
      </c>
      <c r="W4712">
        <v>4710</v>
      </c>
      <c r="X4712" s="4">
        <f t="shared" si="725"/>
        <v>9.07822629833588E-2</v>
      </c>
      <c r="Y4712" s="4">
        <f t="shared" si="734"/>
        <v>8.9923491169962191E-2</v>
      </c>
      <c r="Z4712" s="4">
        <f t="shared" si="735"/>
        <v>8.9333672412406723E-2</v>
      </c>
    </row>
    <row r="4713" spans="1:26" x14ac:dyDescent="0.25">
      <c r="A4713" s="16">
        <f t="shared" si="733"/>
        <v>48246</v>
      </c>
      <c r="B4713">
        <f>+'[2]Ejercicio 1'!E4930</f>
        <v>4711</v>
      </c>
      <c r="C4713" s="5">
        <v>8.2661577585169191E-2</v>
      </c>
      <c r="D4713" s="4">
        <f t="shared" si="728"/>
        <v>8.0981023840778585E-2</v>
      </c>
      <c r="E4713" s="6">
        <f t="shared" si="729"/>
        <v>8.1815557480214032E-2</v>
      </c>
      <c r="F4713" s="7">
        <f t="shared" si="730"/>
        <v>8.1236590587666482E-2</v>
      </c>
      <c r="I4713" s="10">
        <v>4711</v>
      </c>
      <c r="J4713" s="8">
        <f t="shared" si="731"/>
        <v>8.4161577585169192E-2</v>
      </c>
      <c r="K4713" s="8">
        <f t="shared" si="731"/>
        <v>8.2481023840778586E-2</v>
      </c>
      <c r="L4713" s="8">
        <f t="shared" si="731"/>
        <v>8.3315557480214034E-2</v>
      </c>
      <c r="M4713" s="8">
        <f t="shared" si="726"/>
        <v>8.2736590587666484E-2</v>
      </c>
      <c r="P4713">
        <v>4711</v>
      </c>
      <c r="Q4713" s="8">
        <f t="shared" si="732"/>
        <v>8.116157758516919E-2</v>
      </c>
      <c r="R4713" s="8">
        <f t="shared" si="732"/>
        <v>7.9481023840778584E-2</v>
      </c>
      <c r="S4713" s="8">
        <f t="shared" si="732"/>
        <v>8.0315557480214031E-2</v>
      </c>
      <c r="T4713" s="8">
        <f t="shared" si="727"/>
        <v>7.9736590587666481E-2</v>
      </c>
      <c r="W4713">
        <v>4711</v>
      </c>
      <c r="X4713" s="4">
        <f t="shared" si="725"/>
        <v>9.0785850498674395E-2</v>
      </c>
      <c r="Y4713" s="4">
        <f t="shared" si="734"/>
        <v>8.9926999018481987E-2</v>
      </c>
      <c r="Z4713" s="4">
        <f t="shared" si="735"/>
        <v>8.9337125986110877E-2</v>
      </c>
    </row>
    <row r="4714" spans="1:26" x14ac:dyDescent="0.25">
      <c r="A4714" s="16">
        <f t="shared" si="733"/>
        <v>48247</v>
      </c>
      <c r="B4714">
        <f>+'[2]Ejercicio 1'!E4931</f>
        <v>4712</v>
      </c>
      <c r="C4714" s="5">
        <v>8.2663367750513583E-2</v>
      </c>
      <c r="D4714" s="4">
        <f t="shared" si="728"/>
        <v>8.0982742195276805E-2</v>
      </c>
      <c r="E4714" s="6">
        <f t="shared" si="729"/>
        <v>8.1817311372649276E-2</v>
      </c>
      <c r="F4714" s="7">
        <f t="shared" si="730"/>
        <v>8.1238319799534456E-2</v>
      </c>
      <c r="I4714" s="10">
        <v>4712</v>
      </c>
      <c r="J4714" s="8">
        <f t="shared" si="731"/>
        <v>8.4163367750513585E-2</v>
      </c>
      <c r="K4714" s="8">
        <f t="shared" si="731"/>
        <v>8.2482742195276806E-2</v>
      </c>
      <c r="L4714" s="8">
        <f t="shared" si="731"/>
        <v>8.3317311372649278E-2</v>
      </c>
      <c r="M4714" s="8">
        <f t="shared" si="726"/>
        <v>8.2738319799534457E-2</v>
      </c>
      <c r="P4714">
        <v>4712</v>
      </c>
      <c r="Q4714" s="8">
        <f t="shared" si="732"/>
        <v>8.1163367750513582E-2</v>
      </c>
      <c r="R4714" s="8">
        <f t="shared" si="732"/>
        <v>7.9482742195276804E-2</v>
      </c>
      <c r="S4714" s="8">
        <f t="shared" si="732"/>
        <v>8.0317311372649275E-2</v>
      </c>
      <c r="T4714" s="8">
        <f t="shared" si="727"/>
        <v>7.9738319799534454E-2</v>
      </c>
      <c r="W4714">
        <v>4712</v>
      </c>
      <c r="X4714" s="4">
        <f t="shared" si="725"/>
        <v>9.0789438015527649E-2</v>
      </c>
      <c r="Y4714" s="4">
        <f t="shared" si="734"/>
        <v>8.9930506865514612E-2</v>
      </c>
      <c r="Z4714" s="4">
        <f t="shared" si="735"/>
        <v>8.9340579556232189E-2</v>
      </c>
    </row>
    <row r="4715" spans="1:26" x14ac:dyDescent="0.25">
      <c r="A4715" s="16">
        <f t="shared" si="733"/>
        <v>48248</v>
      </c>
      <c r="B4715">
        <f>+'[2]Ejercicio 1'!E4932</f>
        <v>4713</v>
      </c>
      <c r="C4715" s="5">
        <v>8.2665157915857962E-2</v>
      </c>
      <c r="D4715" s="4">
        <f t="shared" si="728"/>
        <v>8.098446054828233E-2</v>
      </c>
      <c r="E4715" s="6">
        <f t="shared" si="729"/>
        <v>8.1819065264322047E-2</v>
      </c>
      <c r="F4715" s="7">
        <f t="shared" si="730"/>
        <v>8.124004901012917E-2</v>
      </c>
      <c r="I4715" s="10">
        <v>4713</v>
      </c>
      <c r="J4715" s="8">
        <f t="shared" si="731"/>
        <v>8.4165157915857963E-2</v>
      </c>
      <c r="K4715" s="8">
        <f t="shared" si="731"/>
        <v>8.2484460548282332E-2</v>
      </c>
      <c r="L4715" s="8">
        <f t="shared" si="731"/>
        <v>8.3319065264322048E-2</v>
      </c>
      <c r="M4715" s="8">
        <f t="shared" si="726"/>
        <v>8.2740049010129171E-2</v>
      </c>
      <c r="P4715">
        <v>4713</v>
      </c>
      <c r="Q4715" s="8">
        <f t="shared" si="732"/>
        <v>8.1165157915857961E-2</v>
      </c>
      <c r="R4715" s="8">
        <f t="shared" si="732"/>
        <v>7.9484460548282329E-2</v>
      </c>
      <c r="S4715" s="8">
        <f t="shared" si="732"/>
        <v>8.0319065264322045E-2</v>
      </c>
      <c r="T4715" s="8">
        <f t="shared" si="727"/>
        <v>7.9740049010129169E-2</v>
      </c>
      <c r="W4715">
        <v>4713</v>
      </c>
      <c r="X4715" s="4">
        <f t="shared" si="725"/>
        <v>9.0793025533929997E-2</v>
      </c>
      <c r="Y4715" s="4">
        <f t="shared" si="734"/>
        <v>8.9934014710971358E-2</v>
      </c>
      <c r="Z4715" s="4">
        <f t="shared" si="735"/>
        <v>8.9344033122285324E-2</v>
      </c>
    </row>
    <row r="4716" spans="1:26" x14ac:dyDescent="0.25">
      <c r="A4716" s="16">
        <f t="shared" si="733"/>
        <v>48249</v>
      </c>
      <c r="B4716">
        <f>+'[2]Ejercicio 1'!E4933</f>
        <v>4714</v>
      </c>
      <c r="C4716" s="5">
        <v>8.2666948081202354E-2</v>
      </c>
      <c r="D4716" s="4">
        <f t="shared" si="728"/>
        <v>8.0986178899794911E-2</v>
      </c>
      <c r="E4716" s="6">
        <f t="shared" si="729"/>
        <v>8.1820819155232358E-2</v>
      </c>
      <c r="F4716" s="7">
        <f t="shared" si="730"/>
        <v>8.1241778219456329E-2</v>
      </c>
      <c r="I4716" s="10">
        <v>4714</v>
      </c>
      <c r="J4716" s="8">
        <f t="shared" si="731"/>
        <v>8.4166948081202356E-2</v>
      </c>
      <c r="K4716" s="8">
        <f t="shared" si="731"/>
        <v>8.2486178899794912E-2</v>
      </c>
      <c r="L4716" s="8">
        <f t="shared" si="731"/>
        <v>8.3320819155232359E-2</v>
      </c>
      <c r="M4716" s="8">
        <f t="shared" si="726"/>
        <v>8.274177821945633E-2</v>
      </c>
      <c r="P4716">
        <v>4714</v>
      </c>
      <c r="Q4716" s="8">
        <f t="shared" si="732"/>
        <v>8.1166948081202353E-2</v>
      </c>
      <c r="R4716" s="8">
        <f t="shared" si="732"/>
        <v>7.948617889979491E-2</v>
      </c>
      <c r="S4716" s="8">
        <f t="shared" si="732"/>
        <v>8.0320819155232356E-2</v>
      </c>
      <c r="T4716" s="8">
        <f t="shared" si="727"/>
        <v>7.9741778219456327E-2</v>
      </c>
      <c r="W4716">
        <v>4714</v>
      </c>
      <c r="X4716" s="4">
        <f t="shared" si="725"/>
        <v>9.0796613053881439E-2</v>
      </c>
      <c r="Y4716" s="4">
        <f t="shared" si="734"/>
        <v>8.9937522554850463E-2</v>
      </c>
      <c r="Z4716" s="4">
        <f t="shared" si="735"/>
        <v>8.9347486685711991E-2</v>
      </c>
    </row>
    <row r="4717" spans="1:26" x14ac:dyDescent="0.25">
      <c r="A4717" s="16">
        <f t="shared" si="733"/>
        <v>48250</v>
      </c>
      <c r="B4717">
        <f>+'[2]Ejercicio 1'!E4934</f>
        <v>4715</v>
      </c>
      <c r="C4717" s="5">
        <v>8.2668738246546733E-2</v>
      </c>
      <c r="D4717" s="4">
        <f t="shared" si="728"/>
        <v>8.0987897249815005E-2</v>
      </c>
      <c r="E4717" s="6">
        <f t="shared" si="729"/>
        <v>8.1822573045381958E-2</v>
      </c>
      <c r="F4717" s="7">
        <f t="shared" si="730"/>
        <v>8.1243507427510214E-2</v>
      </c>
      <c r="I4717" s="10">
        <v>4715</v>
      </c>
      <c r="J4717" s="8">
        <f t="shared" si="731"/>
        <v>8.4168738246546734E-2</v>
      </c>
      <c r="K4717" s="8">
        <f t="shared" si="731"/>
        <v>8.2487897249815006E-2</v>
      </c>
      <c r="L4717" s="8">
        <f t="shared" si="731"/>
        <v>8.3322573045381959E-2</v>
      </c>
      <c r="M4717" s="8">
        <f t="shared" si="726"/>
        <v>8.2743507427510216E-2</v>
      </c>
      <c r="P4717">
        <v>4715</v>
      </c>
      <c r="Q4717" s="8">
        <f t="shared" si="732"/>
        <v>8.1168738246546732E-2</v>
      </c>
      <c r="R4717" s="8">
        <f t="shared" si="732"/>
        <v>7.9487897249815004E-2</v>
      </c>
      <c r="S4717" s="8">
        <f t="shared" si="732"/>
        <v>8.0322573045381956E-2</v>
      </c>
      <c r="T4717" s="8">
        <f t="shared" si="727"/>
        <v>7.9743507427510213E-2</v>
      </c>
      <c r="W4717">
        <v>4715</v>
      </c>
      <c r="X4717" s="4">
        <f t="shared" si="725"/>
        <v>9.0800200575370985E-2</v>
      </c>
      <c r="Y4717" s="4">
        <f t="shared" si="734"/>
        <v>8.9941030397288083E-2</v>
      </c>
      <c r="Z4717" s="4">
        <f t="shared" si="735"/>
        <v>8.9350940245076185E-2</v>
      </c>
    </row>
    <row r="4718" spans="1:26" x14ac:dyDescent="0.25">
      <c r="A4718" s="16">
        <f t="shared" si="733"/>
        <v>48251</v>
      </c>
      <c r="B4718">
        <f>+'[2]Ejercicio 1'!E4935</f>
        <v>4716</v>
      </c>
      <c r="C4718" s="5">
        <v>8.2670528411891125E-2</v>
      </c>
      <c r="D4718" s="4">
        <f t="shared" si="728"/>
        <v>8.0989615598342168E-2</v>
      </c>
      <c r="E4718" s="6">
        <f t="shared" si="729"/>
        <v>8.1824326934769084E-2</v>
      </c>
      <c r="F4718" s="7">
        <f t="shared" si="730"/>
        <v>8.1245236634293699E-2</v>
      </c>
      <c r="I4718" s="10">
        <v>4716</v>
      </c>
      <c r="J4718" s="8">
        <f t="shared" si="731"/>
        <v>8.4170528411891127E-2</v>
      </c>
      <c r="K4718" s="8">
        <f t="shared" si="731"/>
        <v>8.248961559834217E-2</v>
      </c>
      <c r="L4718" s="8">
        <f t="shared" si="731"/>
        <v>8.3324326934769086E-2</v>
      </c>
      <c r="M4718" s="8">
        <f t="shared" si="726"/>
        <v>8.2745236634293701E-2</v>
      </c>
      <c r="P4718">
        <v>4716</v>
      </c>
      <c r="Q4718" s="8">
        <f t="shared" si="732"/>
        <v>8.1170528411891124E-2</v>
      </c>
      <c r="R4718" s="8">
        <f t="shared" si="732"/>
        <v>7.9489615598342167E-2</v>
      </c>
      <c r="S4718" s="8">
        <f t="shared" si="732"/>
        <v>8.0324326934769083E-2</v>
      </c>
      <c r="T4718" s="8">
        <f t="shared" si="727"/>
        <v>7.9745236634293698E-2</v>
      </c>
      <c r="W4718">
        <v>4716</v>
      </c>
      <c r="X4718" s="4">
        <f t="shared" si="725"/>
        <v>9.0803788098420157E-2</v>
      </c>
      <c r="Y4718" s="4">
        <f t="shared" si="734"/>
        <v>8.9944538238149824E-2</v>
      </c>
      <c r="Z4718" s="4">
        <f t="shared" si="735"/>
        <v>8.9354393800851833E-2</v>
      </c>
    </row>
    <row r="4719" spans="1:26" x14ac:dyDescent="0.25">
      <c r="A4719" s="16">
        <f t="shared" si="733"/>
        <v>48252</v>
      </c>
      <c r="B4719">
        <f>+'[2]Ejercicio 1'!E4936</f>
        <v>4717</v>
      </c>
      <c r="C4719" s="5">
        <v>8.2672318577235504E-2</v>
      </c>
      <c r="D4719" s="4">
        <f t="shared" si="728"/>
        <v>8.0991333945376845E-2</v>
      </c>
      <c r="E4719" s="6">
        <f t="shared" si="729"/>
        <v>8.1826080823394626E-2</v>
      </c>
      <c r="F4719" s="7">
        <f t="shared" si="730"/>
        <v>8.1246965839806756E-2</v>
      </c>
      <c r="I4719" s="10">
        <v>4717</v>
      </c>
      <c r="J4719" s="8">
        <f t="shared" si="731"/>
        <v>8.4172318577235505E-2</v>
      </c>
      <c r="K4719" s="8">
        <f t="shared" si="731"/>
        <v>8.2491333945376846E-2</v>
      </c>
      <c r="L4719" s="8">
        <f t="shared" si="731"/>
        <v>8.3326080823394627E-2</v>
      </c>
      <c r="M4719" s="8">
        <f t="shared" si="726"/>
        <v>8.2746965839806758E-2</v>
      </c>
      <c r="P4719">
        <v>4717</v>
      </c>
      <c r="Q4719" s="8">
        <f t="shared" si="732"/>
        <v>8.1172318577235503E-2</v>
      </c>
      <c r="R4719" s="8">
        <f t="shared" si="732"/>
        <v>7.9491333945376844E-2</v>
      </c>
      <c r="S4719" s="8">
        <f t="shared" si="732"/>
        <v>8.0326080823394624E-2</v>
      </c>
      <c r="T4719" s="8">
        <f t="shared" si="727"/>
        <v>7.9746965839806755E-2</v>
      </c>
      <c r="W4719">
        <v>4717</v>
      </c>
      <c r="X4719" s="4">
        <f t="shared" si="725"/>
        <v>9.0807375623029846E-2</v>
      </c>
      <c r="Y4719" s="4">
        <f t="shared" si="734"/>
        <v>8.9948046077479596E-2</v>
      </c>
      <c r="Z4719" s="4">
        <f t="shared" si="735"/>
        <v>8.9357847353524242E-2</v>
      </c>
    </row>
    <row r="4720" spans="1:26" x14ac:dyDescent="0.25">
      <c r="A4720" s="16">
        <f t="shared" si="733"/>
        <v>48253</v>
      </c>
      <c r="B4720">
        <f>+'[2]Ejercicio 1'!E4937</f>
        <v>4718</v>
      </c>
      <c r="C4720" s="5">
        <v>8.2674108742579897E-2</v>
      </c>
      <c r="D4720" s="4">
        <f t="shared" si="728"/>
        <v>8.0993052290918605E-2</v>
      </c>
      <c r="E4720" s="6">
        <f t="shared" si="729"/>
        <v>8.1827834711258582E-2</v>
      </c>
      <c r="F4720" s="7">
        <f t="shared" si="730"/>
        <v>8.1248695044046554E-2</v>
      </c>
      <c r="I4720" s="10">
        <v>4718</v>
      </c>
      <c r="J4720" s="8">
        <f t="shared" si="731"/>
        <v>8.4174108742579898E-2</v>
      </c>
      <c r="K4720" s="8">
        <f t="shared" si="731"/>
        <v>8.2493052290918606E-2</v>
      </c>
      <c r="L4720" s="8">
        <f t="shared" si="731"/>
        <v>8.3327834711258583E-2</v>
      </c>
      <c r="M4720" s="8">
        <f t="shared" si="726"/>
        <v>8.2748695044046555E-2</v>
      </c>
      <c r="P4720">
        <v>4718</v>
      </c>
      <c r="Q4720" s="8">
        <f t="shared" si="732"/>
        <v>8.1174108742579895E-2</v>
      </c>
      <c r="R4720" s="8">
        <f t="shared" si="732"/>
        <v>7.9493052290918603E-2</v>
      </c>
      <c r="S4720" s="8">
        <f t="shared" si="732"/>
        <v>8.0327834711258581E-2</v>
      </c>
      <c r="T4720" s="8">
        <f t="shared" si="727"/>
        <v>7.9748695044046553E-2</v>
      </c>
      <c r="W4720">
        <v>4718</v>
      </c>
      <c r="X4720" s="4">
        <f t="shared" si="725"/>
        <v>9.0810963149178095E-2</v>
      </c>
      <c r="Y4720" s="4">
        <f t="shared" si="734"/>
        <v>8.9951553915323973E-2</v>
      </c>
      <c r="Z4720" s="4">
        <f t="shared" si="735"/>
        <v>8.9361300901651716E-2</v>
      </c>
    </row>
    <row r="4721" spans="1:26" x14ac:dyDescent="0.25">
      <c r="A4721" s="16">
        <f t="shared" si="733"/>
        <v>48254</v>
      </c>
      <c r="B4721">
        <f>+'[2]Ejercicio 1'!E4938</f>
        <v>4719</v>
      </c>
      <c r="C4721" s="5">
        <v>8.2675898907924275E-2</v>
      </c>
      <c r="D4721" s="4">
        <f t="shared" si="728"/>
        <v>8.0994770634967461E-2</v>
      </c>
      <c r="E4721" s="6">
        <f t="shared" si="729"/>
        <v>8.1829588598360065E-2</v>
      </c>
      <c r="F4721" s="7">
        <f t="shared" si="730"/>
        <v>8.1250424247015937E-2</v>
      </c>
      <c r="I4721" s="10">
        <v>4719</v>
      </c>
      <c r="J4721" s="8">
        <f t="shared" si="731"/>
        <v>8.4175898907924276E-2</v>
      </c>
      <c r="K4721" s="8">
        <f t="shared" si="731"/>
        <v>8.2494770634967463E-2</v>
      </c>
      <c r="L4721" s="8">
        <f t="shared" si="731"/>
        <v>8.3329588598360066E-2</v>
      </c>
      <c r="M4721" s="8">
        <f t="shared" si="726"/>
        <v>8.2750424247015938E-2</v>
      </c>
      <c r="P4721">
        <v>4719</v>
      </c>
      <c r="Q4721" s="8">
        <f t="shared" si="732"/>
        <v>8.1175898907924274E-2</v>
      </c>
      <c r="R4721" s="8">
        <f t="shared" si="732"/>
        <v>7.949477063496746E-2</v>
      </c>
      <c r="S4721" s="8">
        <f t="shared" si="732"/>
        <v>8.0329588598360063E-2</v>
      </c>
      <c r="T4721" s="8">
        <f t="shared" si="727"/>
        <v>7.9750424247015936E-2</v>
      </c>
      <c r="W4721">
        <v>4719</v>
      </c>
      <c r="X4721" s="4">
        <f t="shared" si="725"/>
        <v>9.0814550676874106E-2</v>
      </c>
      <c r="Y4721" s="4">
        <f t="shared" si="734"/>
        <v>8.9955061751635507E-2</v>
      </c>
      <c r="Z4721" s="4">
        <f t="shared" si="735"/>
        <v>8.9364754446670247E-2</v>
      </c>
    </row>
    <row r="4722" spans="1:26" x14ac:dyDescent="0.25">
      <c r="A4722" s="16">
        <f t="shared" si="733"/>
        <v>48255</v>
      </c>
      <c r="B4722">
        <f>+'[2]Ejercicio 1'!E4939</f>
        <v>4720</v>
      </c>
      <c r="C4722" s="5">
        <v>8.2677689073268668E-2</v>
      </c>
      <c r="D4722" s="4">
        <f t="shared" si="728"/>
        <v>8.0996488977523609E-2</v>
      </c>
      <c r="E4722" s="6">
        <f t="shared" si="729"/>
        <v>8.1831342484699962E-2</v>
      </c>
      <c r="F4722" s="7">
        <f t="shared" si="730"/>
        <v>8.125215344871492E-2</v>
      </c>
      <c r="I4722" s="10">
        <v>4720</v>
      </c>
      <c r="J4722" s="8">
        <f t="shared" si="731"/>
        <v>8.4177689073268669E-2</v>
      </c>
      <c r="K4722" s="8">
        <f t="shared" si="731"/>
        <v>8.249648897752361E-2</v>
      </c>
      <c r="L4722" s="8">
        <f t="shared" si="731"/>
        <v>8.3331342484699963E-2</v>
      </c>
      <c r="M4722" s="8">
        <f t="shared" si="726"/>
        <v>8.2752153448714921E-2</v>
      </c>
      <c r="P4722">
        <v>4720</v>
      </c>
      <c r="Q4722" s="8">
        <f t="shared" si="732"/>
        <v>8.1177689073268666E-2</v>
      </c>
      <c r="R4722" s="8">
        <f t="shared" si="732"/>
        <v>7.9496488977523608E-2</v>
      </c>
      <c r="S4722" s="8">
        <f t="shared" si="732"/>
        <v>8.0331342484699961E-2</v>
      </c>
      <c r="T4722" s="8">
        <f t="shared" si="727"/>
        <v>7.9752153448714919E-2</v>
      </c>
      <c r="W4722">
        <v>4720</v>
      </c>
      <c r="X4722" s="4">
        <f t="shared" si="725"/>
        <v>9.0818138206119642E-2</v>
      </c>
      <c r="Y4722" s="4">
        <f t="shared" si="734"/>
        <v>8.9958569586372036E-2</v>
      </c>
      <c r="Z4722" s="4">
        <f t="shared" si="735"/>
        <v>8.9368207988105935E-2</v>
      </c>
    </row>
    <row r="4723" spans="1:26" x14ac:dyDescent="0.25">
      <c r="A4723" s="16">
        <f t="shared" si="733"/>
        <v>48256</v>
      </c>
      <c r="B4723">
        <f>+'[2]Ejercicio 1'!E4940</f>
        <v>4721</v>
      </c>
      <c r="C4723" s="5">
        <v>8.2679479238613046E-2</v>
      </c>
      <c r="D4723" s="4">
        <f t="shared" si="728"/>
        <v>8.0998207318587062E-2</v>
      </c>
      <c r="E4723" s="6">
        <f t="shared" si="729"/>
        <v>8.1833096370278274E-2</v>
      </c>
      <c r="F4723" s="7">
        <f t="shared" si="730"/>
        <v>8.1253882649143475E-2</v>
      </c>
      <c r="I4723" s="10">
        <v>4721</v>
      </c>
      <c r="J4723" s="8">
        <f t="shared" si="731"/>
        <v>8.4179479238613047E-2</v>
      </c>
      <c r="K4723" s="8">
        <f t="shared" si="731"/>
        <v>8.2498207318587063E-2</v>
      </c>
      <c r="L4723" s="8">
        <f t="shared" si="731"/>
        <v>8.3333096370278276E-2</v>
      </c>
      <c r="M4723" s="8">
        <f t="shared" si="726"/>
        <v>8.2753882649143476E-2</v>
      </c>
      <c r="P4723">
        <v>4721</v>
      </c>
      <c r="Q4723" s="8">
        <f t="shared" si="732"/>
        <v>8.1179479238613045E-2</v>
      </c>
      <c r="R4723" s="8">
        <f t="shared" si="732"/>
        <v>7.9498207318587061E-2</v>
      </c>
      <c r="S4723" s="8">
        <f t="shared" si="732"/>
        <v>8.0333096370278273E-2</v>
      </c>
      <c r="T4723" s="8">
        <f t="shared" si="727"/>
        <v>7.9753882649143473E-2</v>
      </c>
      <c r="W4723">
        <v>4721</v>
      </c>
      <c r="X4723" s="4">
        <f t="shared" si="725"/>
        <v>9.0821725736914286E-2</v>
      </c>
      <c r="Y4723" s="4">
        <f t="shared" si="734"/>
        <v>8.9962077419621395E-2</v>
      </c>
      <c r="Z4723" s="4">
        <f t="shared" si="735"/>
        <v>8.9371661526435539E-2</v>
      </c>
    </row>
    <row r="4724" spans="1:26" x14ac:dyDescent="0.25">
      <c r="A4724" s="16">
        <f t="shared" si="733"/>
        <v>48257</v>
      </c>
      <c r="B4724">
        <f>+'[2]Ejercicio 1'!E4941</f>
        <v>4722</v>
      </c>
      <c r="C4724" s="5">
        <v>8.2681269403957439E-2</v>
      </c>
      <c r="D4724" s="4">
        <f t="shared" si="728"/>
        <v>8.0999925658157626E-2</v>
      </c>
      <c r="E4724" s="6">
        <f t="shared" si="729"/>
        <v>8.1834850255094987E-2</v>
      </c>
      <c r="F4724" s="7">
        <f t="shared" si="730"/>
        <v>8.125561184829877E-2</v>
      </c>
      <c r="I4724" s="10">
        <v>4722</v>
      </c>
      <c r="J4724" s="8">
        <f t="shared" si="731"/>
        <v>8.418126940395744E-2</v>
      </c>
      <c r="K4724" s="8">
        <f t="shared" si="731"/>
        <v>8.2499925658157627E-2</v>
      </c>
      <c r="L4724" s="8">
        <f t="shared" si="731"/>
        <v>8.3334850255094989E-2</v>
      </c>
      <c r="M4724" s="8">
        <f t="shared" si="726"/>
        <v>8.2755611848298771E-2</v>
      </c>
      <c r="P4724">
        <v>4722</v>
      </c>
      <c r="Q4724" s="8">
        <f t="shared" si="732"/>
        <v>8.1181269403957437E-2</v>
      </c>
      <c r="R4724" s="8">
        <f t="shared" si="732"/>
        <v>7.9499925658157625E-2</v>
      </c>
      <c r="S4724" s="8">
        <f t="shared" si="732"/>
        <v>8.0334850255094986E-2</v>
      </c>
      <c r="T4724" s="8">
        <f t="shared" si="727"/>
        <v>7.9755611848298769E-2</v>
      </c>
      <c r="W4724">
        <v>4722</v>
      </c>
      <c r="X4724" s="4">
        <f t="shared" si="725"/>
        <v>9.0825313269246588E-2</v>
      </c>
      <c r="Y4724" s="4">
        <f t="shared" si="734"/>
        <v>8.9965585251339686E-2</v>
      </c>
      <c r="Z4724" s="4">
        <f t="shared" si="735"/>
        <v>8.9375115060696952E-2</v>
      </c>
    </row>
    <row r="4725" spans="1:26" x14ac:dyDescent="0.25">
      <c r="A4725" s="16">
        <f t="shared" si="733"/>
        <v>48258</v>
      </c>
      <c r="B4725">
        <f>+'[2]Ejercicio 1'!E4942</f>
        <v>4723</v>
      </c>
      <c r="C4725" s="5">
        <v>8.2683059569301817E-2</v>
      </c>
      <c r="D4725" s="4">
        <f t="shared" si="728"/>
        <v>8.1001643996235898E-2</v>
      </c>
      <c r="E4725" s="6">
        <f t="shared" si="729"/>
        <v>8.1836604139150129E-2</v>
      </c>
      <c r="F4725" s="7">
        <f t="shared" si="730"/>
        <v>8.1257341046183651E-2</v>
      </c>
      <c r="I4725" s="10">
        <v>4723</v>
      </c>
      <c r="J4725" s="8">
        <f t="shared" si="731"/>
        <v>8.4183059569301819E-2</v>
      </c>
      <c r="K4725" s="8">
        <f t="shared" si="731"/>
        <v>8.2501643996235899E-2</v>
      </c>
      <c r="L4725" s="8">
        <f t="shared" si="731"/>
        <v>8.3336604139150131E-2</v>
      </c>
      <c r="M4725" s="8">
        <f t="shared" si="726"/>
        <v>8.2757341046183652E-2</v>
      </c>
      <c r="P4725">
        <v>4723</v>
      </c>
      <c r="Q4725" s="8">
        <f t="shared" si="732"/>
        <v>8.1183059569301816E-2</v>
      </c>
      <c r="R4725" s="8">
        <f t="shared" si="732"/>
        <v>7.9501643996235896E-2</v>
      </c>
      <c r="S4725" s="8">
        <f t="shared" si="732"/>
        <v>8.0336604139150128E-2</v>
      </c>
      <c r="T4725" s="8">
        <f t="shared" si="727"/>
        <v>7.975734104618365E-2</v>
      </c>
      <c r="W4725">
        <v>4723</v>
      </c>
      <c r="X4725" s="4">
        <f t="shared" si="725"/>
        <v>9.0828900803150384E-2</v>
      </c>
      <c r="Y4725" s="4">
        <f t="shared" si="734"/>
        <v>8.996909308157168E-2</v>
      </c>
      <c r="Z4725" s="4">
        <f t="shared" si="735"/>
        <v>8.9378568591378382E-2</v>
      </c>
    </row>
    <row r="4726" spans="1:26" x14ac:dyDescent="0.25">
      <c r="A4726" s="16">
        <f t="shared" si="733"/>
        <v>48259</v>
      </c>
      <c r="B4726">
        <f>+'[2]Ejercicio 1'!E4943</f>
        <v>4724</v>
      </c>
      <c r="C4726" s="5">
        <v>8.268484973464621E-2</v>
      </c>
      <c r="D4726" s="4">
        <f t="shared" si="728"/>
        <v>8.1003362332821086E-2</v>
      </c>
      <c r="E4726" s="6">
        <f t="shared" si="729"/>
        <v>8.1838358022442784E-2</v>
      </c>
      <c r="F4726" s="7">
        <f t="shared" si="730"/>
        <v>8.1259070242798118E-2</v>
      </c>
      <c r="I4726" s="10">
        <v>4724</v>
      </c>
      <c r="J4726" s="8">
        <f t="shared" si="731"/>
        <v>8.4184849734646211E-2</v>
      </c>
      <c r="K4726" s="8">
        <f t="shared" si="731"/>
        <v>8.2503362332821087E-2</v>
      </c>
      <c r="L4726" s="8">
        <f t="shared" si="731"/>
        <v>8.3338358022442785E-2</v>
      </c>
      <c r="M4726" s="8">
        <f t="shared" si="726"/>
        <v>8.2759070242798119E-2</v>
      </c>
      <c r="P4726">
        <v>4724</v>
      </c>
      <c r="Q4726" s="8">
        <f t="shared" si="732"/>
        <v>8.1184849734646208E-2</v>
      </c>
      <c r="R4726" s="8">
        <f t="shared" si="732"/>
        <v>7.9503362332821084E-2</v>
      </c>
      <c r="S4726" s="8">
        <f t="shared" si="732"/>
        <v>8.0338358022442782E-2</v>
      </c>
      <c r="T4726" s="8">
        <f t="shared" si="727"/>
        <v>7.9759070242798116E-2</v>
      </c>
      <c r="W4726">
        <v>4724</v>
      </c>
      <c r="X4726" s="4">
        <f t="shared" si="725"/>
        <v>9.0832488338591852E-2</v>
      </c>
      <c r="Y4726" s="4">
        <f t="shared" si="734"/>
        <v>8.9972600910226047E-2</v>
      </c>
      <c r="Z4726" s="4">
        <f t="shared" si="735"/>
        <v>8.9382022118471252E-2</v>
      </c>
    </row>
    <row r="4727" spans="1:26" x14ac:dyDescent="0.25">
      <c r="A4727" s="16">
        <f t="shared" si="733"/>
        <v>48260</v>
      </c>
      <c r="B4727">
        <f>+'[2]Ejercicio 1'!E4944</f>
        <v>4725</v>
      </c>
      <c r="C4727" s="5">
        <v>8.2686639899990588E-2</v>
      </c>
      <c r="D4727" s="4">
        <f t="shared" si="728"/>
        <v>8.1005080667913579E-2</v>
      </c>
      <c r="E4727" s="6">
        <f t="shared" si="729"/>
        <v>8.1840111904973867E-2</v>
      </c>
      <c r="F4727" s="7">
        <f t="shared" si="730"/>
        <v>8.126079943814217E-2</v>
      </c>
      <c r="I4727" s="10">
        <v>4725</v>
      </c>
      <c r="J4727" s="8">
        <f t="shared" si="731"/>
        <v>8.418663989999059E-2</v>
      </c>
      <c r="K4727" s="8">
        <f t="shared" si="731"/>
        <v>8.250508066791358E-2</v>
      </c>
      <c r="L4727" s="8">
        <f t="shared" si="731"/>
        <v>8.3340111904973868E-2</v>
      </c>
      <c r="M4727" s="8">
        <f t="shared" si="726"/>
        <v>8.2760799438142171E-2</v>
      </c>
      <c r="P4727">
        <v>4725</v>
      </c>
      <c r="Q4727" s="8">
        <f t="shared" si="732"/>
        <v>8.1186639899990587E-2</v>
      </c>
      <c r="R4727" s="8">
        <f t="shared" si="732"/>
        <v>7.9505080667913577E-2</v>
      </c>
      <c r="S4727" s="8">
        <f t="shared" si="732"/>
        <v>8.0340111904973865E-2</v>
      </c>
      <c r="T4727" s="8">
        <f t="shared" si="727"/>
        <v>7.9760799438142169E-2</v>
      </c>
      <c r="W4727">
        <v>4725</v>
      </c>
      <c r="X4727" s="4">
        <f t="shared" si="725"/>
        <v>9.0836075875582845E-2</v>
      </c>
      <c r="Y4727" s="4">
        <f t="shared" si="734"/>
        <v>8.9976108737350208E-2</v>
      </c>
      <c r="Z4727" s="4">
        <f t="shared" si="735"/>
        <v>8.9385475641978421E-2</v>
      </c>
    </row>
    <row r="4728" spans="1:26" x14ac:dyDescent="0.25">
      <c r="A4728" s="16">
        <f t="shared" si="733"/>
        <v>48261</v>
      </c>
      <c r="B4728">
        <f>+'[2]Ejercicio 1'!E4945</f>
        <v>4726</v>
      </c>
      <c r="C4728" s="5">
        <v>8.2688430065334981E-2</v>
      </c>
      <c r="D4728" s="4">
        <f t="shared" si="728"/>
        <v>8.1006799001513183E-2</v>
      </c>
      <c r="E4728" s="6">
        <f t="shared" si="729"/>
        <v>8.1841865786742476E-2</v>
      </c>
      <c r="F4728" s="7">
        <f t="shared" si="730"/>
        <v>8.1262528632215822E-2</v>
      </c>
      <c r="I4728" s="10">
        <v>4726</v>
      </c>
      <c r="J4728" s="8">
        <f t="shared" si="731"/>
        <v>8.4188430065334982E-2</v>
      </c>
      <c r="K4728" s="8">
        <f t="shared" si="731"/>
        <v>8.2506799001513184E-2</v>
      </c>
      <c r="L4728" s="8">
        <f t="shared" si="731"/>
        <v>8.3341865786742478E-2</v>
      </c>
      <c r="M4728" s="8">
        <f t="shared" si="726"/>
        <v>8.2762528632215823E-2</v>
      </c>
      <c r="P4728">
        <v>4726</v>
      </c>
      <c r="Q4728" s="8">
        <f t="shared" si="732"/>
        <v>8.1188430065334979E-2</v>
      </c>
      <c r="R4728" s="8">
        <f t="shared" si="732"/>
        <v>7.9506799001513181E-2</v>
      </c>
      <c r="S4728" s="8">
        <f t="shared" si="732"/>
        <v>8.0341865786742475E-2</v>
      </c>
      <c r="T4728" s="8">
        <f t="shared" si="727"/>
        <v>7.9762528632215821E-2</v>
      </c>
      <c r="W4728">
        <v>4726</v>
      </c>
      <c r="X4728" s="4">
        <f t="shared" si="725"/>
        <v>9.0839663414122043E-2</v>
      </c>
      <c r="Y4728" s="4">
        <f t="shared" si="734"/>
        <v>8.9979616562942399E-2</v>
      </c>
      <c r="Z4728" s="4">
        <f t="shared" si="735"/>
        <v>8.9388929162382363E-2</v>
      </c>
    </row>
    <row r="4729" spans="1:26" x14ac:dyDescent="0.25">
      <c r="A4729" s="16">
        <f t="shared" si="733"/>
        <v>48262</v>
      </c>
      <c r="B4729">
        <f>+'[2]Ejercicio 1'!E4946</f>
        <v>4727</v>
      </c>
      <c r="C4729" s="5">
        <v>8.2690220230679359E-2</v>
      </c>
      <c r="D4729" s="4">
        <f t="shared" si="728"/>
        <v>8.1008517333620106E-2</v>
      </c>
      <c r="E4729" s="6">
        <f t="shared" si="729"/>
        <v>8.1843619667750375E-2</v>
      </c>
      <c r="F4729" s="7">
        <f t="shared" si="730"/>
        <v>8.1264257825016201E-2</v>
      </c>
      <c r="I4729" s="10">
        <v>4727</v>
      </c>
      <c r="J4729" s="8">
        <f t="shared" si="731"/>
        <v>8.4190220230679361E-2</v>
      </c>
      <c r="K4729" s="8">
        <f t="shared" si="731"/>
        <v>8.2508517333620107E-2</v>
      </c>
      <c r="L4729" s="8">
        <f t="shared" si="731"/>
        <v>8.3343619667750377E-2</v>
      </c>
      <c r="M4729" s="8">
        <f t="shared" si="726"/>
        <v>8.2764257825016202E-2</v>
      </c>
      <c r="P4729">
        <v>4727</v>
      </c>
      <c r="Q4729" s="8">
        <f t="shared" si="732"/>
        <v>8.1190220230679358E-2</v>
      </c>
      <c r="R4729" s="8">
        <f t="shared" si="732"/>
        <v>7.9508517333620105E-2</v>
      </c>
      <c r="S4729" s="8">
        <f t="shared" si="732"/>
        <v>8.0343619667750374E-2</v>
      </c>
      <c r="T4729" s="8">
        <f t="shared" si="727"/>
        <v>7.9764257825016199E-2</v>
      </c>
      <c r="W4729">
        <v>4727</v>
      </c>
      <c r="X4729" s="4">
        <f t="shared" si="725"/>
        <v>9.084325095421078E-2</v>
      </c>
      <c r="Y4729" s="4">
        <f t="shared" si="734"/>
        <v>8.9983124387048308E-2</v>
      </c>
      <c r="Z4729" s="4">
        <f t="shared" si="735"/>
        <v>8.9392382678715271E-2</v>
      </c>
    </row>
    <row r="4730" spans="1:26" x14ac:dyDescent="0.25">
      <c r="A4730" s="16">
        <f t="shared" si="733"/>
        <v>48263</v>
      </c>
      <c r="B4730">
        <f>+'[2]Ejercicio 1'!E4947</f>
        <v>4728</v>
      </c>
      <c r="C4730" s="5">
        <v>8.2692010396023752E-2</v>
      </c>
      <c r="D4730" s="4">
        <f t="shared" si="728"/>
        <v>8.1010235664234348E-2</v>
      </c>
      <c r="E4730" s="6">
        <f t="shared" si="729"/>
        <v>8.1845373547995801E-2</v>
      </c>
      <c r="F4730" s="7">
        <f t="shared" si="730"/>
        <v>8.1265987016546165E-2</v>
      </c>
      <c r="I4730" s="10">
        <v>4728</v>
      </c>
      <c r="J4730" s="8">
        <f t="shared" si="731"/>
        <v>8.4192010396023753E-2</v>
      </c>
      <c r="K4730" s="8">
        <f t="shared" si="731"/>
        <v>8.2510235664234349E-2</v>
      </c>
      <c r="L4730" s="8">
        <f t="shared" si="731"/>
        <v>8.3345373547995802E-2</v>
      </c>
      <c r="M4730" s="8">
        <f t="shared" si="726"/>
        <v>8.2765987016546166E-2</v>
      </c>
      <c r="P4730">
        <v>4728</v>
      </c>
      <c r="Q4730" s="8">
        <f t="shared" si="732"/>
        <v>8.119201039602375E-2</v>
      </c>
      <c r="R4730" s="8">
        <f t="shared" si="732"/>
        <v>7.9510235664234347E-2</v>
      </c>
      <c r="S4730" s="8">
        <f t="shared" si="732"/>
        <v>8.0345373547995799E-2</v>
      </c>
      <c r="T4730" s="8">
        <f t="shared" si="727"/>
        <v>7.9765987016546164E-2</v>
      </c>
      <c r="W4730">
        <v>4728</v>
      </c>
      <c r="X4730" s="4">
        <f t="shared" ref="X4730:X4793" si="736">Tasa_Fwd(C4548,B4548,C4730,B4730,182)</f>
        <v>9.0846838495836316E-2</v>
      </c>
      <c r="Y4730" s="4">
        <f t="shared" si="734"/>
        <v>8.9986632209623135E-2</v>
      </c>
      <c r="Z4730" s="4">
        <f t="shared" si="735"/>
        <v>8.9395836191468181E-2</v>
      </c>
    </row>
    <row r="4731" spans="1:26" x14ac:dyDescent="0.25">
      <c r="A4731" s="16">
        <f t="shared" si="733"/>
        <v>48264</v>
      </c>
      <c r="B4731">
        <f>+'[2]Ejercicio 1'!E4948</f>
        <v>4729</v>
      </c>
      <c r="C4731" s="5">
        <v>8.269380056136813E-2</v>
      </c>
      <c r="D4731" s="4">
        <f t="shared" si="728"/>
        <v>8.1011953993356117E-2</v>
      </c>
      <c r="E4731" s="6">
        <f t="shared" si="729"/>
        <v>8.1847127427479655E-2</v>
      </c>
      <c r="F4731" s="7">
        <f t="shared" si="730"/>
        <v>8.1267716206805715E-2</v>
      </c>
      <c r="I4731" s="10">
        <v>4729</v>
      </c>
      <c r="J4731" s="8">
        <f t="shared" si="731"/>
        <v>8.4193800561368132E-2</v>
      </c>
      <c r="K4731" s="8">
        <f t="shared" si="731"/>
        <v>8.2511953993356119E-2</v>
      </c>
      <c r="L4731" s="8">
        <f t="shared" si="731"/>
        <v>8.3347127427479656E-2</v>
      </c>
      <c r="M4731" s="8">
        <f t="shared" si="726"/>
        <v>8.2767716206805717E-2</v>
      </c>
      <c r="P4731">
        <v>4729</v>
      </c>
      <c r="Q4731" s="8">
        <f t="shared" si="732"/>
        <v>8.1193800561368129E-2</v>
      </c>
      <c r="R4731" s="8">
        <f t="shared" si="732"/>
        <v>7.9511953993356116E-2</v>
      </c>
      <c r="S4731" s="8">
        <f t="shared" si="732"/>
        <v>8.0347127427479653E-2</v>
      </c>
      <c r="T4731" s="8">
        <f t="shared" si="727"/>
        <v>7.9767716206805714E-2</v>
      </c>
      <c r="W4731">
        <v>4729</v>
      </c>
      <c r="X4731" s="4">
        <f t="shared" si="736"/>
        <v>9.0850426039034649E-2</v>
      </c>
      <c r="Y4731" s="4">
        <f t="shared" si="734"/>
        <v>8.999014003062121E-2</v>
      </c>
      <c r="Z4731" s="4">
        <f t="shared" si="735"/>
        <v>8.9399289701115006E-2</v>
      </c>
    </row>
    <row r="4732" spans="1:26" x14ac:dyDescent="0.25">
      <c r="A4732" s="16">
        <f t="shared" si="733"/>
        <v>48265</v>
      </c>
      <c r="B4732">
        <f>+'[2]Ejercicio 1'!E4949</f>
        <v>4730</v>
      </c>
      <c r="C4732" s="5">
        <v>8.2695590726712523E-2</v>
      </c>
      <c r="D4732" s="4">
        <f t="shared" si="728"/>
        <v>8.1013672320985011E-2</v>
      </c>
      <c r="E4732" s="6">
        <f t="shared" si="729"/>
        <v>8.1848881306201909E-2</v>
      </c>
      <c r="F4732" s="7">
        <f t="shared" si="730"/>
        <v>8.1269445395794851E-2</v>
      </c>
      <c r="I4732" s="10">
        <v>4730</v>
      </c>
      <c r="J4732" s="8">
        <f t="shared" si="731"/>
        <v>8.4195590726712524E-2</v>
      </c>
      <c r="K4732" s="8">
        <f t="shared" si="731"/>
        <v>8.2513672320985013E-2</v>
      </c>
      <c r="L4732" s="8">
        <f t="shared" si="731"/>
        <v>8.3348881306201911E-2</v>
      </c>
      <c r="M4732" s="8">
        <f t="shared" si="726"/>
        <v>8.2769445395794852E-2</v>
      </c>
      <c r="P4732">
        <v>4730</v>
      </c>
      <c r="Q4732" s="8">
        <f t="shared" si="732"/>
        <v>8.1195590726712522E-2</v>
      </c>
      <c r="R4732" s="8">
        <f t="shared" si="732"/>
        <v>7.951367232098501E-2</v>
      </c>
      <c r="S4732" s="8">
        <f t="shared" si="732"/>
        <v>8.0348881306201908E-2</v>
      </c>
      <c r="T4732" s="8">
        <f t="shared" si="727"/>
        <v>7.976944539579485E-2</v>
      </c>
      <c r="W4732">
        <v>4730</v>
      </c>
      <c r="X4732" s="4">
        <f t="shared" si="736"/>
        <v>9.085401358376978E-2</v>
      </c>
      <c r="Y4732" s="4">
        <f t="shared" si="734"/>
        <v>8.9993647850132988E-2</v>
      </c>
      <c r="Z4732" s="4">
        <f t="shared" si="735"/>
        <v>8.940274320669081E-2</v>
      </c>
    </row>
    <row r="4733" spans="1:26" x14ac:dyDescent="0.25">
      <c r="A4733" s="16">
        <f t="shared" si="733"/>
        <v>48266</v>
      </c>
      <c r="B4733">
        <f>+'[2]Ejercicio 1'!E4950</f>
        <v>4731</v>
      </c>
      <c r="C4733" s="5">
        <v>8.2697380892056901E-2</v>
      </c>
      <c r="D4733" s="4">
        <f t="shared" si="728"/>
        <v>8.101539064712103E-2</v>
      </c>
      <c r="E4733" s="6">
        <f t="shared" si="729"/>
        <v>8.1850635184161691E-2</v>
      </c>
      <c r="F4733" s="7">
        <f t="shared" si="730"/>
        <v>8.1271174583510727E-2</v>
      </c>
      <c r="I4733" s="10">
        <v>4731</v>
      </c>
      <c r="J4733" s="8">
        <f t="shared" si="731"/>
        <v>8.4197380892056903E-2</v>
      </c>
      <c r="K4733" s="8">
        <f t="shared" si="731"/>
        <v>8.2515390647121031E-2</v>
      </c>
      <c r="L4733" s="8">
        <f t="shared" si="731"/>
        <v>8.3350635184161692E-2</v>
      </c>
      <c r="M4733" s="8">
        <f t="shared" si="726"/>
        <v>8.2771174583510729E-2</v>
      </c>
      <c r="P4733">
        <v>4731</v>
      </c>
      <c r="Q4733" s="8">
        <f t="shared" si="732"/>
        <v>8.11973808920569E-2</v>
      </c>
      <c r="R4733" s="8">
        <f t="shared" si="732"/>
        <v>7.9515390647121029E-2</v>
      </c>
      <c r="S4733" s="8">
        <f t="shared" si="732"/>
        <v>8.0350635184161689E-2</v>
      </c>
      <c r="T4733" s="8">
        <f t="shared" si="727"/>
        <v>7.9771174583510726E-2</v>
      </c>
      <c r="W4733">
        <v>4731</v>
      </c>
      <c r="X4733" s="4">
        <f t="shared" si="736"/>
        <v>9.0857601130054005E-2</v>
      </c>
      <c r="Y4733" s="4">
        <f t="shared" si="734"/>
        <v>8.999715566811281E-2</v>
      </c>
      <c r="Z4733" s="4">
        <f t="shared" si="735"/>
        <v>8.9406196708686617E-2</v>
      </c>
    </row>
    <row r="4734" spans="1:26" x14ac:dyDescent="0.25">
      <c r="A4734" s="16">
        <f t="shared" si="733"/>
        <v>48267</v>
      </c>
      <c r="B4734">
        <f>+'[2]Ejercicio 1'!E4951</f>
        <v>4732</v>
      </c>
      <c r="C4734" s="5">
        <v>8.2699171057401294E-2</v>
      </c>
      <c r="D4734" s="4">
        <f t="shared" si="728"/>
        <v>8.1017108971764187E-2</v>
      </c>
      <c r="E4734" s="6">
        <f t="shared" si="729"/>
        <v>8.1852389061359887E-2</v>
      </c>
      <c r="F4734" s="7">
        <f t="shared" si="730"/>
        <v>8.127290376995619E-2</v>
      </c>
      <c r="I4734" s="10">
        <v>4732</v>
      </c>
      <c r="J4734" s="8">
        <f t="shared" si="731"/>
        <v>8.4199171057401295E-2</v>
      </c>
      <c r="K4734" s="8">
        <f t="shared" si="731"/>
        <v>8.2517108971764189E-2</v>
      </c>
      <c r="L4734" s="8">
        <f t="shared" si="731"/>
        <v>8.3352389061359888E-2</v>
      </c>
      <c r="M4734" s="8">
        <f t="shared" si="726"/>
        <v>8.2772903769956191E-2</v>
      </c>
      <c r="P4734">
        <v>4732</v>
      </c>
      <c r="Q4734" s="8">
        <f t="shared" si="732"/>
        <v>8.1199171057401293E-2</v>
      </c>
      <c r="R4734" s="8">
        <f t="shared" si="732"/>
        <v>7.9517108971764186E-2</v>
      </c>
      <c r="S4734" s="8">
        <f t="shared" si="732"/>
        <v>8.0352389061359886E-2</v>
      </c>
      <c r="T4734" s="8">
        <f t="shared" si="727"/>
        <v>7.9772903769956188E-2</v>
      </c>
      <c r="W4734">
        <v>4732</v>
      </c>
      <c r="X4734" s="4">
        <f t="shared" si="736"/>
        <v>9.0861188677887755E-2</v>
      </c>
      <c r="Y4734" s="4">
        <f t="shared" si="734"/>
        <v>9.0000663484561552E-2</v>
      </c>
      <c r="Z4734" s="4">
        <f t="shared" si="735"/>
        <v>8.9409650207573479E-2</v>
      </c>
    </row>
    <row r="4735" spans="1:26" x14ac:dyDescent="0.25">
      <c r="A4735" s="16">
        <f t="shared" si="733"/>
        <v>48268</v>
      </c>
      <c r="B4735">
        <f>+'[2]Ejercicio 1'!E4952</f>
        <v>4733</v>
      </c>
      <c r="C4735" s="5">
        <v>8.2700961222745673E-2</v>
      </c>
      <c r="D4735" s="4">
        <f t="shared" si="728"/>
        <v>8.1018827294914872E-2</v>
      </c>
      <c r="E4735" s="6">
        <f t="shared" si="729"/>
        <v>8.1854142937796498E-2</v>
      </c>
      <c r="F4735" s="7">
        <f t="shared" si="730"/>
        <v>8.1274632955131237E-2</v>
      </c>
      <c r="I4735" s="10">
        <v>4733</v>
      </c>
      <c r="J4735" s="8">
        <f t="shared" si="731"/>
        <v>8.4200961222745674E-2</v>
      </c>
      <c r="K4735" s="8">
        <f t="shared" si="731"/>
        <v>8.2518827294914873E-2</v>
      </c>
      <c r="L4735" s="8">
        <f t="shared" si="731"/>
        <v>8.3354142937796499E-2</v>
      </c>
      <c r="M4735" s="8">
        <f t="shared" si="726"/>
        <v>8.2774632955131239E-2</v>
      </c>
      <c r="P4735">
        <v>4733</v>
      </c>
      <c r="Q4735" s="8">
        <f t="shared" si="732"/>
        <v>8.1200961222745671E-2</v>
      </c>
      <c r="R4735" s="8">
        <f t="shared" si="732"/>
        <v>7.9518827294914871E-2</v>
      </c>
      <c r="S4735" s="8">
        <f t="shared" si="732"/>
        <v>8.0354142937796497E-2</v>
      </c>
      <c r="T4735" s="8">
        <f t="shared" si="727"/>
        <v>7.9774632955131236E-2</v>
      </c>
      <c r="W4735">
        <v>4733</v>
      </c>
      <c r="X4735" s="4">
        <f t="shared" si="736"/>
        <v>9.0864776227269711E-2</v>
      </c>
      <c r="Y4735" s="4">
        <f t="shared" si="734"/>
        <v>9.0004171299478325E-2</v>
      </c>
      <c r="Z4735" s="4">
        <f t="shared" si="735"/>
        <v>8.9413103702400729E-2</v>
      </c>
    </row>
    <row r="4736" spans="1:26" x14ac:dyDescent="0.25">
      <c r="A4736" s="16">
        <f t="shared" si="733"/>
        <v>48269</v>
      </c>
      <c r="B4736">
        <f>+'[2]Ejercicio 1'!E4953</f>
        <v>4734</v>
      </c>
      <c r="C4736" s="5">
        <v>8.2702751388090051E-2</v>
      </c>
      <c r="D4736" s="4">
        <f t="shared" si="728"/>
        <v>8.1020545616572695E-2</v>
      </c>
      <c r="E4736" s="6">
        <f t="shared" si="729"/>
        <v>8.1855896813471524E-2</v>
      </c>
      <c r="F4736" s="7">
        <f t="shared" si="730"/>
        <v>8.1276362139035871E-2</v>
      </c>
      <c r="I4736" s="10">
        <v>4734</v>
      </c>
      <c r="J4736" s="8">
        <f t="shared" si="731"/>
        <v>8.4202751388090052E-2</v>
      </c>
      <c r="K4736" s="8">
        <f t="shared" si="731"/>
        <v>8.2520545616572696E-2</v>
      </c>
      <c r="L4736" s="8">
        <f t="shared" si="731"/>
        <v>8.3355896813471525E-2</v>
      </c>
      <c r="M4736" s="8">
        <f t="shared" si="726"/>
        <v>8.2776362139035872E-2</v>
      </c>
      <c r="P4736">
        <v>4734</v>
      </c>
      <c r="Q4736" s="8">
        <f t="shared" si="732"/>
        <v>8.120275138809005E-2</v>
      </c>
      <c r="R4736" s="8">
        <f t="shared" si="732"/>
        <v>7.9520545616572694E-2</v>
      </c>
      <c r="S4736" s="8">
        <f t="shared" si="732"/>
        <v>8.0355896813471522E-2</v>
      </c>
      <c r="T4736" s="8">
        <f t="shared" si="727"/>
        <v>7.977636213903587E-2</v>
      </c>
      <c r="W4736">
        <v>4734</v>
      </c>
      <c r="X4736" s="4">
        <f t="shared" si="736"/>
        <v>9.0868363778190228E-2</v>
      </c>
      <c r="Y4736" s="4">
        <f t="shared" si="734"/>
        <v>9.0007679112910577E-2</v>
      </c>
      <c r="Z4736" s="4">
        <f t="shared" si="735"/>
        <v>8.9416557194116189E-2</v>
      </c>
    </row>
    <row r="4737" spans="1:26" x14ac:dyDescent="0.25">
      <c r="A4737" s="16">
        <f t="shared" si="733"/>
        <v>48270</v>
      </c>
      <c r="B4737">
        <f>+'[2]Ejercicio 1'!E4954</f>
        <v>4735</v>
      </c>
      <c r="C4737" s="5">
        <v>8.2704541553434444E-2</v>
      </c>
      <c r="D4737" s="4">
        <f t="shared" si="728"/>
        <v>8.1022263936737643E-2</v>
      </c>
      <c r="E4737" s="6">
        <f t="shared" si="729"/>
        <v>8.1857650688384076E-2</v>
      </c>
      <c r="F4737" s="7">
        <f t="shared" si="730"/>
        <v>8.1278091321667231E-2</v>
      </c>
      <c r="I4737" s="10">
        <v>4735</v>
      </c>
      <c r="J4737" s="8">
        <f t="shared" si="731"/>
        <v>8.4204541553434445E-2</v>
      </c>
      <c r="K4737" s="8">
        <f t="shared" si="731"/>
        <v>8.2522263936737644E-2</v>
      </c>
      <c r="L4737" s="8">
        <f t="shared" si="731"/>
        <v>8.3357650688384077E-2</v>
      </c>
      <c r="M4737" s="8">
        <f t="shared" si="726"/>
        <v>8.2778091321667233E-2</v>
      </c>
      <c r="P4737">
        <v>4735</v>
      </c>
      <c r="Q4737" s="8">
        <f t="shared" si="732"/>
        <v>8.1204541553434442E-2</v>
      </c>
      <c r="R4737" s="8">
        <f t="shared" si="732"/>
        <v>7.9522263936737642E-2</v>
      </c>
      <c r="S4737" s="8">
        <f t="shared" si="732"/>
        <v>8.0357650688384075E-2</v>
      </c>
      <c r="T4737" s="8">
        <f t="shared" si="727"/>
        <v>7.977809132166723E-2</v>
      </c>
      <c r="W4737">
        <v>4735</v>
      </c>
      <c r="X4737" s="4">
        <f t="shared" si="736"/>
        <v>9.0871951330670372E-2</v>
      </c>
      <c r="Y4737" s="4">
        <f t="shared" si="734"/>
        <v>9.0011186924718642E-2</v>
      </c>
      <c r="Z4737" s="4">
        <f t="shared" si="735"/>
        <v>8.9420010681769177E-2</v>
      </c>
    </row>
    <row r="4738" spans="1:26" x14ac:dyDescent="0.25">
      <c r="A4738" s="16">
        <f t="shared" si="733"/>
        <v>48271</v>
      </c>
      <c r="B4738">
        <f>+'[2]Ejercicio 1'!E4955</f>
        <v>4736</v>
      </c>
      <c r="C4738" s="5">
        <v>8.2706331718778822E-2</v>
      </c>
      <c r="D4738" s="4">
        <f t="shared" si="728"/>
        <v>8.1023982255410562E-2</v>
      </c>
      <c r="E4738" s="6">
        <f t="shared" si="729"/>
        <v>8.1859404562535931E-2</v>
      </c>
      <c r="F4738" s="7">
        <f t="shared" si="730"/>
        <v>8.127982050303105E-2</v>
      </c>
      <c r="I4738" s="10">
        <v>4736</v>
      </c>
      <c r="J4738" s="8">
        <f t="shared" si="731"/>
        <v>8.4206331718778824E-2</v>
      </c>
      <c r="K4738" s="8">
        <f t="shared" si="731"/>
        <v>8.2523982255410563E-2</v>
      </c>
      <c r="L4738" s="8">
        <f t="shared" si="731"/>
        <v>8.3359404562535933E-2</v>
      </c>
      <c r="M4738" s="8">
        <f t="shared" si="731"/>
        <v>8.2779820503031051E-2</v>
      </c>
      <c r="P4738">
        <v>4736</v>
      </c>
      <c r="Q4738" s="8">
        <f t="shared" si="732"/>
        <v>8.1206331718778821E-2</v>
      </c>
      <c r="R4738" s="8">
        <f t="shared" si="732"/>
        <v>7.9523982255410561E-2</v>
      </c>
      <c r="S4738" s="8">
        <f t="shared" si="732"/>
        <v>8.035940456253593E-2</v>
      </c>
      <c r="T4738" s="8">
        <f t="shared" si="732"/>
        <v>7.9779820503031049E-2</v>
      </c>
      <c r="W4738">
        <v>4736</v>
      </c>
      <c r="X4738" s="4">
        <f t="shared" si="736"/>
        <v>9.0875538884711032E-2</v>
      </c>
      <c r="Y4738" s="4">
        <f t="shared" si="734"/>
        <v>9.0014694735087844E-2</v>
      </c>
      <c r="Z4738" s="4">
        <f t="shared" si="735"/>
        <v>8.942346416631608E-2</v>
      </c>
    </row>
    <row r="4739" spans="1:26" x14ac:dyDescent="0.25">
      <c r="A4739" s="16">
        <f t="shared" si="733"/>
        <v>48272</v>
      </c>
      <c r="B4739">
        <f>+'[2]Ejercicio 1'!E4956</f>
        <v>4737</v>
      </c>
      <c r="C4739" s="5">
        <v>8.2708121884123215E-2</v>
      </c>
      <c r="D4739" s="4">
        <f t="shared" ref="D4739:D4802" si="737">+LN((1+C4739*182/360)^(360/182))</f>
        <v>8.1025700572590204E-2</v>
      </c>
      <c r="E4739" s="6">
        <f t="shared" ref="E4739:E4802" si="738">Equivalencia_Tasas(C4739,182,91)</f>
        <v>8.1861158435924425E-2</v>
      </c>
      <c r="F4739" s="7">
        <f t="shared" ref="F4739:F4802" si="739">Equivalencia_Tasas(C4739,182,28)</f>
        <v>8.1281549683121596E-2</v>
      </c>
      <c r="I4739" s="10">
        <v>4737</v>
      </c>
      <c r="J4739" s="8">
        <f t="shared" ref="J4739:M4802" si="740">C4739+$O$1</f>
        <v>8.4208121884123216E-2</v>
      </c>
      <c r="K4739" s="8">
        <f t="shared" si="740"/>
        <v>8.2525700572590205E-2</v>
      </c>
      <c r="L4739" s="8">
        <f t="shared" si="740"/>
        <v>8.3361158435924426E-2</v>
      </c>
      <c r="M4739" s="8">
        <f t="shared" si="740"/>
        <v>8.2781549683121597E-2</v>
      </c>
      <c r="P4739">
        <v>4737</v>
      </c>
      <c r="Q4739" s="8">
        <f t="shared" ref="Q4739:T4802" si="741">C4739-$O$1</f>
        <v>8.1208121884123213E-2</v>
      </c>
      <c r="R4739" s="8">
        <f t="shared" si="741"/>
        <v>7.9525700572590202E-2</v>
      </c>
      <c r="S4739" s="8">
        <f t="shared" si="741"/>
        <v>8.0361158435924424E-2</v>
      </c>
      <c r="T4739" s="8">
        <f t="shared" si="741"/>
        <v>7.9781549683121594E-2</v>
      </c>
      <c r="W4739">
        <v>4737</v>
      </c>
      <c r="X4739" s="4">
        <f t="shared" si="736"/>
        <v>9.0879126440289351E-2</v>
      </c>
      <c r="Y4739" s="4">
        <f t="shared" si="734"/>
        <v>9.0018202543879419E-2</v>
      </c>
      <c r="Z4739" s="4">
        <f t="shared" si="735"/>
        <v>8.9426917646800524E-2</v>
      </c>
    </row>
    <row r="4740" spans="1:26" x14ac:dyDescent="0.25">
      <c r="A4740" s="16">
        <f t="shared" si="733"/>
        <v>48273</v>
      </c>
      <c r="B4740">
        <f>+'[2]Ejercicio 1'!E4957</f>
        <v>4738</v>
      </c>
      <c r="C4740" s="5">
        <v>8.2709912049467593E-2</v>
      </c>
      <c r="D4740" s="4">
        <f t="shared" si="737"/>
        <v>8.1027418888277192E-2</v>
      </c>
      <c r="E4740" s="6">
        <f t="shared" si="738"/>
        <v>8.1862912308552208E-2</v>
      </c>
      <c r="F4740" s="7">
        <f t="shared" si="739"/>
        <v>8.1283278861938868E-2</v>
      </c>
      <c r="I4740" s="10">
        <v>4738</v>
      </c>
      <c r="J4740" s="8">
        <f t="shared" si="740"/>
        <v>8.4209912049467595E-2</v>
      </c>
      <c r="K4740" s="8">
        <f t="shared" si="740"/>
        <v>8.2527418888277193E-2</v>
      </c>
      <c r="L4740" s="8">
        <f t="shared" si="740"/>
        <v>8.3362912308552209E-2</v>
      </c>
      <c r="M4740" s="8">
        <f t="shared" si="740"/>
        <v>8.2783278861938869E-2</v>
      </c>
      <c r="P4740">
        <v>4738</v>
      </c>
      <c r="Q4740" s="8">
        <f t="shared" si="741"/>
        <v>8.1209912049467592E-2</v>
      </c>
      <c r="R4740" s="8">
        <f t="shared" si="741"/>
        <v>7.952741888827719E-2</v>
      </c>
      <c r="S4740" s="8">
        <f t="shared" si="741"/>
        <v>8.0362912308552206E-2</v>
      </c>
      <c r="T4740" s="8">
        <f t="shared" si="741"/>
        <v>7.9783278861938867E-2</v>
      </c>
      <c r="W4740">
        <v>4738</v>
      </c>
      <c r="X4740" s="4">
        <f t="shared" si="736"/>
        <v>9.0882713997416334E-2</v>
      </c>
      <c r="Y4740" s="4">
        <f t="shared" si="734"/>
        <v>9.0021710351184697E-2</v>
      </c>
      <c r="Z4740" s="4">
        <f t="shared" si="735"/>
        <v>8.943037112369355E-2</v>
      </c>
    </row>
    <row r="4741" spans="1:26" x14ac:dyDescent="0.25">
      <c r="A4741" s="16">
        <f t="shared" ref="A4741:A4804" si="742">+A4740+1</f>
        <v>48274</v>
      </c>
      <c r="B4741">
        <f>+'[2]Ejercicio 1'!E4958</f>
        <v>4739</v>
      </c>
      <c r="C4741" s="5">
        <v>8.2711702214811986E-2</v>
      </c>
      <c r="D4741" s="4">
        <f t="shared" si="737"/>
        <v>8.1029137202471541E-2</v>
      </c>
      <c r="E4741" s="6">
        <f t="shared" si="738"/>
        <v>8.1864666180417531E-2</v>
      </c>
      <c r="F4741" s="7">
        <f t="shared" si="739"/>
        <v>8.1285008039488585E-2</v>
      </c>
      <c r="I4741" s="10">
        <v>4739</v>
      </c>
      <c r="J4741" s="8">
        <f t="shared" si="740"/>
        <v>8.4211702214811987E-2</v>
      </c>
      <c r="K4741" s="8">
        <f t="shared" si="740"/>
        <v>8.2529137202471542E-2</v>
      </c>
      <c r="L4741" s="8">
        <f t="shared" si="740"/>
        <v>8.3364666180417532E-2</v>
      </c>
      <c r="M4741" s="8">
        <f t="shared" si="740"/>
        <v>8.2785008039488586E-2</v>
      </c>
      <c r="P4741">
        <v>4739</v>
      </c>
      <c r="Q4741" s="8">
        <f t="shared" si="741"/>
        <v>8.1211702214811984E-2</v>
      </c>
      <c r="R4741" s="8">
        <f t="shared" si="741"/>
        <v>7.9529137202471539E-2</v>
      </c>
      <c r="S4741" s="8">
        <f t="shared" si="741"/>
        <v>8.0364666180417529E-2</v>
      </c>
      <c r="T4741" s="8">
        <f t="shared" si="741"/>
        <v>7.9785008039488584E-2</v>
      </c>
      <c r="W4741">
        <v>4739</v>
      </c>
      <c r="X4741" s="4">
        <f t="shared" si="736"/>
        <v>9.0886301556092827E-2</v>
      </c>
      <c r="Y4741" s="4">
        <f t="shared" si="734"/>
        <v>9.0025218156913223E-2</v>
      </c>
      <c r="Z4741" s="4">
        <f t="shared" si="735"/>
        <v>8.943382459748335E-2</v>
      </c>
    </row>
    <row r="4742" spans="1:26" x14ac:dyDescent="0.25">
      <c r="A4742" s="16">
        <f t="shared" si="742"/>
        <v>48275</v>
      </c>
      <c r="B4742">
        <f>+'[2]Ejercicio 1'!E4959</f>
        <v>4740</v>
      </c>
      <c r="C4742" s="5">
        <v>8.2713492380156364E-2</v>
      </c>
      <c r="D4742" s="4">
        <f t="shared" si="737"/>
        <v>8.1030855515173028E-2</v>
      </c>
      <c r="E4742" s="6">
        <f t="shared" si="738"/>
        <v>8.1866420051522143E-2</v>
      </c>
      <c r="F4742" s="7">
        <f t="shared" si="739"/>
        <v>8.1286737215765043E-2</v>
      </c>
      <c r="I4742" s="10">
        <v>4740</v>
      </c>
      <c r="J4742" s="8">
        <f t="shared" si="740"/>
        <v>8.4213492380156366E-2</v>
      </c>
      <c r="K4742" s="8">
        <f t="shared" si="740"/>
        <v>8.2530855515173029E-2</v>
      </c>
      <c r="L4742" s="8">
        <f t="shared" si="740"/>
        <v>8.3366420051522144E-2</v>
      </c>
      <c r="M4742" s="8">
        <f t="shared" si="740"/>
        <v>8.2786737215765044E-2</v>
      </c>
      <c r="P4742">
        <v>4740</v>
      </c>
      <c r="Q4742" s="8">
        <f t="shared" si="741"/>
        <v>8.1213492380156363E-2</v>
      </c>
      <c r="R4742" s="8">
        <f t="shared" si="741"/>
        <v>7.9530855515173027E-2</v>
      </c>
      <c r="S4742" s="8">
        <f t="shared" si="741"/>
        <v>8.0366420051522142E-2</v>
      </c>
      <c r="T4742" s="8">
        <f t="shared" si="741"/>
        <v>7.9786737215765041E-2</v>
      </c>
      <c r="W4742">
        <v>4740</v>
      </c>
      <c r="X4742" s="4">
        <f t="shared" si="736"/>
        <v>9.0889889116306577E-2</v>
      </c>
      <c r="Y4742" s="4">
        <f t="shared" si="734"/>
        <v>9.0028725961202011E-2</v>
      </c>
      <c r="Z4742" s="4">
        <f t="shared" si="735"/>
        <v>8.9437278067207818E-2</v>
      </c>
    </row>
    <row r="4743" spans="1:26" x14ac:dyDescent="0.25">
      <c r="A4743" s="16">
        <f t="shared" si="742"/>
        <v>48276</v>
      </c>
      <c r="B4743">
        <f>+'[2]Ejercicio 1'!E4960</f>
        <v>4741</v>
      </c>
      <c r="C4743" s="5">
        <v>8.2715282545500757E-2</v>
      </c>
      <c r="D4743" s="4">
        <f t="shared" si="737"/>
        <v>8.1032573826382487E-2</v>
      </c>
      <c r="E4743" s="6">
        <f t="shared" si="738"/>
        <v>8.1868173921864296E-2</v>
      </c>
      <c r="F4743" s="7">
        <f t="shared" si="739"/>
        <v>8.1288466390771072E-2</v>
      </c>
      <c r="I4743" s="10">
        <v>4741</v>
      </c>
      <c r="J4743" s="8">
        <f t="shared" si="740"/>
        <v>8.4215282545500758E-2</v>
      </c>
      <c r="K4743" s="8">
        <f t="shared" si="740"/>
        <v>8.2532573826382488E-2</v>
      </c>
      <c r="L4743" s="8">
        <f t="shared" si="740"/>
        <v>8.3368173921864297E-2</v>
      </c>
      <c r="M4743" s="8">
        <f t="shared" si="740"/>
        <v>8.2788466390771073E-2</v>
      </c>
      <c r="P4743">
        <v>4741</v>
      </c>
      <c r="Q4743" s="8">
        <f t="shared" si="741"/>
        <v>8.1215282545500755E-2</v>
      </c>
      <c r="R4743" s="8">
        <f t="shared" si="741"/>
        <v>7.9532573826382486E-2</v>
      </c>
      <c r="S4743" s="8">
        <f t="shared" si="741"/>
        <v>8.0368173921864294E-2</v>
      </c>
      <c r="T4743" s="8">
        <f t="shared" si="741"/>
        <v>7.9788466390771071E-2</v>
      </c>
      <c r="W4743">
        <v>4741</v>
      </c>
      <c r="X4743" s="4">
        <f t="shared" si="736"/>
        <v>9.0893476678080384E-2</v>
      </c>
      <c r="Y4743" s="4">
        <f t="shared" si="734"/>
        <v>9.00322337638675E-2</v>
      </c>
      <c r="Z4743" s="4">
        <f t="shared" si="735"/>
        <v>8.9440731533829074E-2</v>
      </c>
    </row>
    <row r="4744" spans="1:26" x14ac:dyDescent="0.25">
      <c r="A4744" s="16">
        <f t="shared" si="742"/>
        <v>48277</v>
      </c>
      <c r="B4744">
        <f>+'[2]Ejercicio 1'!E4961</f>
        <v>4742</v>
      </c>
      <c r="C4744" s="5">
        <v>8.2717072710845135E-2</v>
      </c>
      <c r="D4744" s="4">
        <f t="shared" si="737"/>
        <v>8.1034292136098487E-2</v>
      </c>
      <c r="E4744" s="6">
        <f t="shared" si="738"/>
        <v>8.1869927791444849E-2</v>
      </c>
      <c r="F4744" s="7">
        <f t="shared" si="739"/>
        <v>8.129019556450956E-2</v>
      </c>
      <c r="I4744" s="10">
        <v>4742</v>
      </c>
      <c r="J4744" s="8">
        <f t="shared" si="740"/>
        <v>8.4217072710845137E-2</v>
      </c>
      <c r="K4744" s="8">
        <f t="shared" si="740"/>
        <v>8.2534292136098489E-2</v>
      </c>
      <c r="L4744" s="8">
        <f t="shared" si="740"/>
        <v>8.3369927791444851E-2</v>
      </c>
      <c r="M4744" s="8">
        <f t="shared" si="740"/>
        <v>8.2790195564509561E-2</v>
      </c>
      <c r="P4744">
        <v>4742</v>
      </c>
      <c r="Q4744" s="8">
        <f t="shared" si="741"/>
        <v>8.1217072710845134E-2</v>
      </c>
      <c r="R4744" s="8">
        <f t="shared" si="741"/>
        <v>7.9534292136098486E-2</v>
      </c>
      <c r="S4744" s="8">
        <f t="shared" si="741"/>
        <v>8.0369927791444848E-2</v>
      </c>
      <c r="T4744" s="8">
        <f t="shared" si="741"/>
        <v>7.9790195564509558E-2</v>
      </c>
      <c r="W4744">
        <v>4742</v>
      </c>
      <c r="X4744" s="4">
        <f t="shared" si="736"/>
        <v>9.0897064241414693E-2</v>
      </c>
      <c r="Y4744" s="4">
        <f t="shared" si="734"/>
        <v>9.003574156509149E-2</v>
      </c>
      <c r="Z4744" s="4">
        <f t="shared" si="735"/>
        <v>8.944418499686746E-2</v>
      </c>
    </row>
    <row r="4745" spans="1:26" x14ac:dyDescent="0.25">
      <c r="A4745" s="16">
        <f t="shared" si="742"/>
        <v>48278</v>
      </c>
      <c r="B4745">
        <f>+'[2]Ejercicio 1'!E4962</f>
        <v>4743</v>
      </c>
      <c r="C4745" s="5">
        <v>8.2718862876189528E-2</v>
      </c>
      <c r="D4745" s="4">
        <f t="shared" si="737"/>
        <v>8.1036010444322057E-2</v>
      </c>
      <c r="E4745" s="6">
        <f t="shared" si="738"/>
        <v>8.1871681660262943E-2</v>
      </c>
      <c r="F4745" s="7">
        <f t="shared" si="739"/>
        <v>8.1291924736971916E-2</v>
      </c>
      <c r="I4745" s="10">
        <v>4743</v>
      </c>
      <c r="J4745" s="8">
        <f t="shared" si="740"/>
        <v>8.4218862876189529E-2</v>
      </c>
      <c r="K4745" s="8">
        <f t="shared" si="740"/>
        <v>8.2536010444322058E-2</v>
      </c>
      <c r="L4745" s="8">
        <f t="shared" si="740"/>
        <v>8.3371681660262945E-2</v>
      </c>
      <c r="M4745" s="8">
        <f t="shared" si="740"/>
        <v>8.2791924736971917E-2</v>
      </c>
      <c r="P4745">
        <v>4743</v>
      </c>
      <c r="Q4745" s="8">
        <f t="shared" si="741"/>
        <v>8.1218862876189526E-2</v>
      </c>
      <c r="R4745" s="8">
        <f t="shared" si="741"/>
        <v>7.9536010444322056E-2</v>
      </c>
      <c r="S4745" s="8">
        <f t="shared" si="741"/>
        <v>8.0371681660262942E-2</v>
      </c>
      <c r="T4745" s="8">
        <f t="shared" si="741"/>
        <v>7.9791924736971914E-2</v>
      </c>
      <c r="W4745">
        <v>4743</v>
      </c>
      <c r="X4745" s="4">
        <f t="shared" si="736"/>
        <v>9.0900651806286689E-2</v>
      </c>
      <c r="Y4745" s="4">
        <f t="shared" si="734"/>
        <v>9.0039249364694804E-2</v>
      </c>
      <c r="Z4745" s="4">
        <f t="shared" si="735"/>
        <v>8.9447638455834824E-2</v>
      </c>
    </row>
    <row r="4746" spans="1:26" x14ac:dyDescent="0.25">
      <c r="A4746" s="16">
        <f t="shared" si="742"/>
        <v>48279</v>
      </c>
      <c r="B4746">
        <f>+'[2]Ejercicio 1'!E4963</f>
        <v>4744</v>
      </c>
      <c r="C4746" s="5">
        <v>8.2720653041533906E-2</v>
      </c>
      <c r="D4746" s="4">
        <f t="shared" si="737"/>
        <v>8.1037728751052779E-2</v>
      </c>
      <c r="E4746" s="6">
        <f t="shared" si="738"/>
        <v>8.1873435528320312E-2</v>
      </c>
      <c r="F4746" s="7">
        <f t="shared" si="739"/>
        <v>8.1293653908166716E-2</v>
      </c>
      <c r="I4746" s="10">
        <v>4744</v>
      </c>
      <c r="J4746" s="8">
        <f t="shared" si="740"/>
        <v>8.4220653041533908E-2</v>
      </c>
      <c r="K4746" s="8">
        <f t="shared" si="740"/>
        <v>8.253772875105278E-2</v>
      </c>
      <c r="L4746" s="8">
        <f t="shared" si="740"/>
        <v>8.3373435528320314E-2</v>
      </c>
      <c r="M4746" s="8">
        <f t="shared" si="740"/>
        <v>8.2793653908166717E-2</v>
      </c>
      <c r="P4746">
        <v>4744</v>
      </c>
      <c r="Q4746" s="8">
        <f t="shared" si="741"/>
        <v>8.1220653041533905E-2</v>
      </c>
      <c r="R4746" s="8">
        <f t="shared" si="741"/>
        <v>7.9537728751052778E-2</v>
      </c>
      <c r="S4746" s="8">
        <f t="shared" si="741"/>
        <v>8.0373435528320311E-2</v>
      </c>
      <c r="T4746" s="8">
        <f t="shared" si="741"/>
        <v>7.9793653908166715E-2</v>
      </c>
      <c r="W4746">
        <v>4744</v>
      </c>
      <c r="X4746" s="4">
        <f t="shared" si="736"/>
        <v>9.0904239372707321E-2</v>
      </c>
      <c r="Y4746" s="4">
        <f t="shared" si="734"/>
        <v>9.004275716285752E-2</v>
      </c>
      <c r="Z4746" s="4">
        <f t="shared" si="735"/>
        <v>8.9451091911698963E-2</v>
      </c>
    </row>
    <row r="4747" spans="1:26" x14ac:dyDescent="0.25">
      <c r="A4747" s="16">
        <f t="shared" si="742"/>
        <v>48280</v>
      </c>
      <c r="B4747">
        <f>+'[2]Ejercicio 1'!E4964</f>
        <v>4745</v>
      </c>
      <c r="C4747" s="5">
        <v>8.2722443206878299E-2</v>
      </c>
      <c r="D4747" s="4">
        <f t="shared" si="737"/>
        <v>8.1039447056290861E-2</v>
      </c>
      <c r="E4747" s="6">
        <f t="shared" si="738"/>
        <v>8.1875189395615236E-2</v>
      </c>
      <c r="F4747" s="7">
        <f t="shared" si="739"/>
        <v>8.1295383078088257E-2</v>
      </c>
      <c r="I4747" s="10">
        <v>4745</v>
      </c>
      <c r="J4747" s="8">
        <f t="shared" si="740"/>
        <v>8.42224432068783E-2</v>
      </c>
      <c r="K4747" s="8">
        <f t="shared" si="740"/>
        <v>8.2539447056290863E-2</v>
      </c>
      <c r="L4747" s="8">
        <f t="shared" si="740"/>
        <v>8.3375189395615237E-2</v>
      </c>
      <c r="M4747" s="8">
        <f t="shared" si="740"/>
        <v>8.2795383078088258E-2</v>
      </c>
      <c r="P4747">
        <v>4745</v>
      </c>
      <c r="Q4747" s="8">
        <f t="shared" si="741"/>
        <v>8.1222443206878298E-2</v>
      </c>
      <c r="R4747" s="8">
        <f t="shared" si="741"/>
        <v>7.953944705629086E-2</v>
      </c>
      <c r="S4747" s="8">
        <f t="shared" si="741"/>
        <v>8.0375189395615235E-2</v>
      </c>
      <c r="T4747" s="8">
        <f t="shared" si="741"/>
        <v>7.9795383078088256E-2</v>
      </c>
      <c r="W4747">
        <v>4745</v>
      </c>
      <c r="X4747" s="4">
        <f t="shared" si="736"/>
        <v>9.0907826940677061E-2</v>
      </c>
      <c r="Y4747" s="4">
        <f t="shared" si="734"/>
        <v>9.0046264959487379E-2</v>
      </c>
      <c r="Z4747" s="4">
        <f t="shared" si="735"/>
        <v>8.9454545363494925E-2</v>
      </c>
    </row>
    <row r="4748" spans="1:26" x14ac:dyDescent="0.25">
      <c r="A4748" s="16">
        <f t="shared" si="742"/>
        <v>48281</v>
      </c>
      <c r="B4748">
        <f>+'[2]Ejercicio 1'!E4965</f>
        <v>4746</v>
      </c>
      <c r="C4748" s="5">
        <v>8.2724233372222677E-2</v>
      </c>
      <c r="D4748" s="4">
        <f t="shared" si="737"/>
        <v>8.1041165360036332E-2</v>
      </c>
      <c r="E4748" s="6">
        <f t="shared" si="738"/>
        <v>8.1876943262147672E-2</v>
      </c>
      <c r="F4748" s="7">
        <f t="shared" si="739"/>
        <v>8.1297112246739384E-2</v>
      </c>
      <c r="I4748" s="10">
        <v>4746</v>
      </c>
      <c r="J4748" s="8">
        <f t="shared" si="740"/>
        <v>8.4224233372222679E-2</v>
      </c>
      <c r="K4748" s="8">
        <f t="shared" si="740"/>
        <v>8.2541165360036334E-2</v>
      </c>
      <c r="L4748" s="8">
        <f t="shared" si="740"/>
        <v>8.3376943262147674E-2</v>
      </c>
      <c r="M4748" s="8">
        <f t="shared" si="740"/>
        <v>8.2797112246739385E-2</v>
      </c>
      <c r="P4748">
        <v>4746</v>
      </c>
      <c r="Q4748" s="8">
        <f t="shared" si="741"/>
        <v>8.1224233372222676E-2</v>
      </c>
      <c r="R4748" s="8">
        <f t="shared" si="741"/>
        <v>7.9541165360036331E-2</v>
      </c>
      <c r="S4748" s="8">
        <f t="shared" si="741"/>
        <v>8.0376943262147671E-2</v>
      </c>
      <c r="T4748" s="8">
        <f t="shared" si="741"/>
        <v>7.9797112246739382E-2</v>
      </c>
      <c r="W4748">
        <v>4746</v>
      </c>
      <c r="X4748" s="4">
        <f t="shared" si="736"/>
        <v>9.0911414510184904E-2</v>
      </c>
      <c r="Y4748" s="4">
        <f t="shared" si="734"/>
        <v>9.0049772754496563E-2</v>
      </c>
      <c r="Z4748" s="4">
        <f t="shared" si="735"/>
        <v>8.9457998812187647E-2</v>
      </c>
    </row>
    <row r="4749" spans="1:26" x14ac:dyDescent="0.25">
      <c r="A4749" s="16">
        <f t="shared" si="742"/>
        <v>48282</v>
      </c>
      <c r="B4749">
        <f>+'[2]Ejercicio 1'!E4966</f>
        <v>4747</v>
      </c>
      <c r="C4749" s="5">
        <v>8.272602353756707E-2</v>
      </c>
      <c r="D4749" s="4">
        <f t="shared" si="737"/>
        <v>8.1042883662289164E-2</v>
      </c>
      <c r="E4749" s="6">
        <f t="shared" si="738"/>
        <v>8.1878697127919411E-2</v>
      </c>
      <c r="F4749" s="7">
        <f t="shared" si="739"/>
        <v>8.1298841414120096E-2</v>
      </c>
      <c r="I4749" s="10">
        <v>4747</v>
      </c>
      <c r="J4749" s="8">
        <f t="shared" si="740"/>
        <v>8.4226023537567071E-2</v>
      </c>
      <c r="K4749" s="8">
        <f t="shared" si="740"/>
        <v>8.2542883662289165E-2</v>
      </c>
      <c r="L4749" s="8">
        <f t="shared" si="740"/>
        <v>8.3378697127919413E-2</v>
      </c>
      <c r="M4749" s="8">
        <f t="shared" si="740"/>
        <v>8.2798841414120097E-2</v>
      </c>
      <c r="P4749">
        <v>4747</v>
      </c>
      <c r="Q4749" s="8">
        <f t="shared" si="741"/>
        <v>8.1226023537567069E-2</v>
      </c>
      <c r="R4749" s="8">
        <f t="shared" si="741"/>
        <v>7.9542883662289163E-2</v>
      </c>
      <c r="S4749" s="8">
        <f t="shared" si="741"/>
        <v>8.037869712791941E-2</v>
      </c>
      <c r="T4749" s="8">
        <f t="shared" si="741"/>
        <v>7.9798841414120095E-2</v>
      </c>
      <c r="W4749">
        <v>4747</v>
      </c>
      <c r="X4749" s="4">
        <f t="shared" si="736"/>
        <v>9.0915002081252375E-2</v>
      </c>
      <c r="Y4749" s="4">
        <f t="shared" si="734"/>
        <v>9.0053280548064274E-2</v>
      </c>
      <c r="Z4749" s="4">
        <f t="shared" si="735"/>
        <v>8.9461452257294682E-2</v>
      </c>
    </row>
    <row r="4750" spans="1:26" x14ac:dyDescent="0.25">
      <c r="A4750" s="16">
        <f t="shared" si="742"/>
        <v>48283</v>
      </c>
      <c r="B4750">
        <f>+'[2]Ejercicio 1'!E4967</f>
        <v>4748</v>
      </c>
      <c r="C4750" s="5">
        <v>8.2727813702911449E-2</v>
      </c>
      <c r="D4750" s="4">
        <f t="shared" si="737"/>
        <v>8.1044601963049565E-2</v>
      </c>
      <c r="E4750" s="6">
        <f t="shared" si="738"/>
        <v>8.1880450992929552E-2</v>
      </c>
      <c r="F4750" s="7">
        <f t="shared" si="739"/>
        <v>8.1300570580230394E-2</v>
      </c>
      <c r="I4750" s="10">
        <v>4748</v>
      </c>
      <c r="J4750" s="8">
        <f t="shared" si="740"/>
        <v>8.422781370291145E-2</v>
      </c>
      <c r="K4750" s="8">
        <f t="shared" si="740"/>
        <v>8.2544601963049566E-2</v>
      </c>
      <c r="L4750" s="8">
        <f t="shared" si="740"/>
        <v>8.3380450992929553E-2</v>
      </c>
      <c r="M4750" s="8">
        <f t="shared" si="740"/>
        <v>8.2800570580230395E-2</v>
      </c>
      <c r="P4750">
        <v>4748</v>
      </c>
      <c r="Q4750" s="8">
        <f t="shared" si="741"/>
        <v>8.1227813702911447E-2</v>
      </c>
      <c r="R4750" s="8">
        <f t="shared" si="741"/>
        <v>7.9544601963049563E-2</v>
      </c>
      <c r="S4750" s="8">
        <f t="shared" si="741"/>
        <v>8.038045099292955E-2</v>
      </c>
      <c r="T4750" s="8">
        <f t="shared" si="741"/>
        <v>7.9800570580230393E-2</v>
      </c>
      <c r="W4750">
        <v>4748</v>
      </c>
      <c r="X4750" s="4">
        <f t="shared" si="736"/>
        <v>9.0918589653880361E-2</v>
      </c>
      <c r="Y4750" s="4">
        <f t="shared" si="734"/>
        <v>9.0056788340101765E-2</v>
      </c>
      <c r="Z4750" s="4">
        <f t="shared" si="735"/>
        <v>8.9464905698821706E-2</v>
      </c>
    </row>
    <row r="4751" spans="1:26" x14ac:dyDescent="0.25">
      <c r="A4751" s="16">
        <f t="shared" si="742"/>
        <v>48284</v>
      </c>
      <c r="B4751">
        <f>+'[2]Ejercicio 1'!E4968</f>
        <v>4749</v>
      </c>
      <c r="C4751" s="5">
        <v>8.2729603868255841E-2</v>
      </c>
      <c r="D4751" s="4">
        <f t="shared" si="737"/>
        <v>8.1046320262316951E-2</v>
      </c>
      <c r="E4751" s="6">
        <f t="shared" si="738"/>
        <v>8.1882204857177232E-2</v>
      </c>
      <c r="F4751" s="7">
        <f t="shared" si="739"/>
        <v>8.1302299745067419E-2</v>
      </c>
      <c r="I4751" s="10">
        <v>4749</v>
      </c>
      <c r="J4751" s="8">
        <f t="shared" si="740"/>
        <v>8.4229603868255842E-2</v>
      </c>
      <c r="K4751" s="8">
        <f t="shared" si="740"/>
        <v>8.2546320262316952E-2</v>
      </c>
      <c r="L4751" s="8">
        <f t="shared" si="740"/>
        <v>8.3382204857177233E-2</v>
      </c>
      <c r="M4751" s="8">
        <f t="shared" si="740"/>
        <v>8.280229974506742E-2</v>
      </c>
      <c r="P4751">
        <v>4749</v>
      </c>
      <c r="Q4751" s="8">
        <f t="shared" si="741"/>
        <v>8.122960386825584E-2</v>
      </c>
      <c r="R4751" s="8">
        <f t="shared" si="741"/>
        <v>7.954632026231695E-2</v>
      </c>
      <c r="S4751" s="8">
        <f t="shared" si="741"/>
        <v>8.0382204857177231E-2</v>
      </c>
      <c r="T4751" s="8">
        <f t="shared" si="741"/>
        <v>7.9802299745067418E-2</v>
      </c>
      <c r="W4751">
        <v>4749</v>
      </c>
      <c r="X4751" s="4">
        <f t="shared" si="736"/>
        <v>9.0922177228046006E-2</v>
      </c>
      <c r="Y4751" s="4">
        <f t="shared" si="734"/>
        <v>9.0060296130605552E-2</v>
      </c>
      <c r="Z4751" s="4">
        <f t="shared" si="735"/>
        <v>8.9468359136274864E-2</v>
      </c>
    </row>
    <row r="4752" spans="1:26" x14ac:dyDescent="0.25">
      <c r="A4752" s="16">
        <f t="shared" si="742"/>
        <v>48285</v>
      </c>
      <c r="B4752">
        <f>+'[2]Ejercicio 1'!E4969</f>
        <v>4750</v>
      </c>
      <c r="C4752" s="5">
        <v>8.273139403360022E-2</v>
      </c>
      <c r="D4752" s="4">
        <f t="shared" si="737"/>
        <v>8.1048038560091504E-2</v>
      </c>
      <c r="E4752" s="6">
        <f t="shared" si="738"/>
        <v>8.1883958720663327E-2</v>
      </c>
      <c r="F4752" s="7">
        <f t="shared" si="739"/>
        <v>8.1304028908634043E-2</v>
      </c>
      <c r="I4752" s="10">
        <v>4750</v>
      </c>
      <c r="J4752" s="8">
        <f t="shared" si="740"/>
        <v>8.4231394033600221E-2</v>
      </c>
      <c r="K4752" s="8">
        <f t="shared" si="740"/>
        <v>8.2548038560091505E-2</v>
      </c>
      <c r="L4752" s="8">
        <f t="shared" si="740"/>
        <v>8.3383958720663329E-2</v>
      </c>
      <c r="M4752" s="8">
        <f t="shared" si="740"/>
        <v>8.2804028908634045E-2</v>
      </c>
      <c r="P4752">
        <v>4750</v>
      </c>
      <c r="Q4752" s="8">
        <f t="shared" si="741"/>
        <v>8.1231394033600218E-2</v>
      </c>
      <c r="R4752" s="8">
        <f t="shared" si="741"/>
        <v>7.9548038560091502E-2</v>
      </c>
      <c r="S4752" s="8">
        <f t="shared" si="741"/>
        <v>8.0383958720663326E-2</v>
      </c>
      <c r="T4752" s="8">
        <f t="shared" si="741"/>
        <v>7.9804028908634042E-2</v>
      </c>
      <c r="W4752">
        <v>4750</v>
      </c>
      <c r="X4752" s="4">
        <f t="shared" si="736"/>
        <v>9.0925764803759884E-2</v>
      </c>
      <c r="Y4752" s="4">
        <f t="shared" si="734"/>
        <v>9.0063803919579119E-2</v>
      </c>
      <c r="Z4752" s="4">
        <f t="shared" si="735"/>
        <v>8.9471812570627626E-2</v>
      </c>
    </row>
    <row r="4753" spans="1:26" x14ac:dyDescent="0.25">
      <c r="A4753" s="16">
        <f t="shared" si="742"/>
        <v>48286</v>
      </c>
      <c r="B4753">
        <f>+'[2]Ejercicio 1'!E4970</f>
        <v>4751</v>
      </c>
      <c r="C4753" s="5">
        <v>8.2733184198944612E-2</v>
      </c>
      <c r="D4753" s="4">
        <f t="shared" si="737"/>
        <v>8.1049756856373639E-2</v>
      </c>
      <c r="E4753" s="6">
        <f t="shared" si="738"/>
        <v>8.1885712583386949E-2</v>
      </c>
      <c r="F4753" s="7">
        <f t="shared" si="739"/>
        <v>8.130575807093024E-2</v>
      </c>
      <c r="I4753" s="10">
        <v>4751</v>
      </c>
      <c r="J4753" s="8">
        <f t="shared" si="740"/>
        <v>8.4233184198944613E-2</v>
      </c>
      <c r="K4753" s="8">
        <f t="shared" si="740"/>
        <v>8.2549756856373641E-2</v>
      </c>
      <c r="L4753" s="8">
        <f t="shared" si="740"/>
        <v>8.3385712583386951E-2</v>
      </c>
      <c r="M4753" s="8">
        <f t="shared" si="740"/>
        <v>8.2805758070930241E-2</v>
      </c>
      <c r="P4753">
        <v>4751</v>
      </c>
      <c r="Q4753" s="8">
        <f t="shared" si="741"/>
        <v>8.1233184198944611E-2</v>
      </c>
      <c r="R4753" s="8">
        <f t="shared" si="741"/>
        <v>7.9549756856373638E-2</v>
      </c>
      <c r="S4753" s="8">
        <f t="shared" si="741"/>
        <v>8.0385712583386948E-2</v>
      </c>
      <c r="T4753" s="8">
        <f t="shared" si="741"/>
        <v>7.9805758070930238E-2</v>
      </c>
      <c r="W4753">
        <v>4751</v>
      </c>
      <c r="X4753" s="4">
        <f t="shared" si="736"/>
        <v>9.0929352381023718E-2</v>
      </c>
      <c r="Y4753" s="4">
        <f t="shared" si="734"/>
        <v>9.0067311706975933E-2</v>
      </c>
      <c r="Z4753" s="4">
        <f t="shared" si="735"/>
        <v>8.9475266001391843E-2</v>
      </c>
    </row>
    <row r="4754" spans="1:26" x14ac:dyDescent="0.25">
      <c r="A4754" s="16">
        <f t="shared" si="742"/>
        <v>48287</v>
      </c>
      <c r="B4754">
        <f>+'[2]Ejercicio 1'!E4971</f>
        <v>4752</v>
      </c>
      <c r="C4754" s="5">
        <v>8.2734974364288991E-2</v>
      </c>
      <c r="D4754" s="4">
        <f t="shared" si="737"/>
        <v>8.1051475151162955E-2</v>
      </c>
      <c r="E4754" s="6">
        <f t="shared" si="738"/>
        <v>8.188746644534986E-2</v>
      </c>
      <c r="F4754" s="7">
        <f t="shared" si="739"/>
        <v>8.1307487231956035E-2</v>
      </c>
      <c r="I4754" s="10">
        <v>4752</v>
      </c>
      <c r="J4754" s="8">
        <f t="shared" si="740"/>
        <v>8.4234974364288992E-2</v>
      </c>
      <c r="K4754" s="8">
        <f t="shared" si="740"/>
        <v>8.2551475151162956E-2</v>
      </c>
      <c r="L4754" s="8">
        <f t="shared" si="740"/>
        <v>8.3387466445349862E-2</v>
      </c>
      <c r="M4754" s="8">
        <f t="shared" si="740"/>
        <v>8.2807487231956037E-2</v>
      </c>
      <c r="P4754">
        <v>4752</v>
      </c>
      <c r="Q4754" s="8">
        <f t="shared" si="741"/>
        <v>8.1234974364288989E-2</v>
      </c>
      <c r="R4754" s="8">
        <f t="shared" si="741"/>
        <v>7.9551475151162954E-2</v>
      </c>
      <c r="S4754" s="8">
        <f t="shared" si="741"/>
        <v>8.0387466445349859E-2</v>
      </c>
      <c r="T4754" s="8">
        <f t="shared" si="741"/>
        <v>7.9807487231956034E-2</v>
      </c>
      <c r="W4754">
        <v>4752</v>
      </c>
      <c r="X4754" s="4">
        <f t="shared" si="736"/>
        <v>9.093293995982478E-2</v>
      </c>
      <c r="Y4754" s="4">
        <f t="shared" si="734"/>
        <v>9.007081949293215E-2</v>
      </c>
      <c r="Z4754" s="4">
        <f t="shared" si="735"/>
        <v>8.9478719428573203E-2</v>
      </c>
    </row>
    <row r="4755" spans="1:26" x14ac:dyDescent="0.25">
      <c r="A4755" s="16">
        <f t="shared" si="742"/>
        <v>48288</v>
      </c>
      <c r="B4755">
        <f>+'[2]Ejercicio 1'!E4972</f>
        <v>4753</v>
      </c>
      <c r="C4755" s="5">
        <v>8.2736764529633383E-2</v>
      </c>
      <c r="D4755" s="4">
        <f t="shared" si="737"/>
        <v>8.1053193444459451E-2</v>
      </c>
      <c r="E4755" s="6">
        <f t="shared" si="738"/>
        <v>8.1889220306550312E-2</v>
      </c>
      <c r="F4755" s="7">
        <f t="shared" si="739"/>
        <v>8.1309216391711417E-2</v>
      </c>
      <c r="I4755" s="10">
        <v>4753</v>
      </c>
      <c r="J4755" s="8">
        <f t="shared" si="740"/>
        <v>8.4236764529633384E-2</v>
      </c>
      <c r="K4755" s="8">
        <f t="shared" si="740"/>
        <v>8.2553193444459452E-2</v>
      </c>
      <c r="L4755" s="8">
        <f t="shared" si="740"/>
        <v>8.3389220306550313E-2</v>
      </c>
      <c r="M4755" s="8">
        <f t="shared" si="740"/>
        <v>8.2809216391711418E-2</v>
      </c>
      <c r="P4755">
        <v>4753</v>
      </c>
      <c r="Q4755" s="8">
        <f t="shared" si="741"/>
        <v>8.1236764529633382E-2</v>
      </c>
      <c r="R4755" s="8">
        <f t="shared" si="741"/>
        <v>7.955319344445945E-2</v>
      </c>
      <c r="S4755" s="8">
        <f t="shared" si="741"/>
        <v>8.038922030655031E-2</v>
      </c>
      <c r="T4755" s="8">
        <f t="shared" si="741"/>
        <v>7.9809216391711416E-2</v>
      </c>
      <c r="W4755">
        <v>4753</v>
      </c>
      <c r="X4755" s="4">
        <f t="shared" si="736"/>
        <v>9.0936527540185913E-2</v>
      </c>
      <c r="Y4755" s="4">
        <f t="shared" si="734"/>
        <v>9.0074327277265914E-2</v>
      </c>
      <c r="Z4755" s="4">
        <f t="shared" si="735"/>
        <v>8.9482172852171721E-2</v>
      </c>
    </row>
    <row r="4756" spans="1:26" x14ac:dyDescent="0.25">
      <c r="A4756" s="16">
        <f t="shared" si="742"/>
        <v>48289</v>
      </c>
      <c r="B4756">
        <f>+'[2]Ejercicio 1'!E4973</f>
        <v>4754</v>
      </c>
      <c r="C4756" s="5">
        <v>8.2738554694977762E-2</v>
      </c>
      <c r="D4756" s="4">
        <f t="shared" si="737"/>
        <v>8.105491173626396E-2</v>
      </c>
      <c r="E4756" s="6">
        <f t="shared" si="738"/>
        <v>8.1890974166989164E-2</v>
      </c>
      <c r="F4756" s="7">
        <f t="shared" si="739"/>
        <v>8.1310945550193539E-2</v>
      </c>
      <c r="I4756" s="10">
        <v>4754</v>
      </c>
      <c r="J4756" s="8">
        <f t="shared" si="740"/>
        <v>8.4238554694977763E-2</v>
      </c>
      <c r="K4756" s="8">
        <f t="shared" si="740"/>
        <v>8.2554911736263961E-2</v>
      </c>
      <c r="L4756" s="8">
        <f t="shared" si="740"/>
        <v>8.3390974166989165E-2</v>
      </c>
      <c r="M4756" s="8">
        <f t="shared" si="740"/>
        <v>8.281094555019354E-2</v>
      </c>
      <c r="P4756">
        <v>4754</v>
      </c>
      <c r="Q4756" s="8">
        <f t="shared" si="741"/>
        <v>8.123855469497776E-2</v>
      </c>
      <c r="R4756" s="8">
        <f t="shared" si="741"/>
        <v>7.9554911736263959E-2</v>
      </c>
      <c r="S4756" s="8">
        <f t="shared" si="741"/>
        <v>8.0390974166989163E-2</v>
      </c>
      <c r="T4756" s="8">
        <f t="shared" si="741"/>
        <v>7.9810945550193538E-2</v>
      </c>
      <c r="W4756">
        <v>4754</v>
      </c>
      <c r="X4756" s="4">
        <f t="shared" si="736"/>
        <v>9.0940115122107562E-2</v>
      </c>
      <c r="Y4756" s="4">
        <f t="shared" si="734"/>
        <v>9.0077835060113395E-2</v>
      </c>
      <c r="Z4756" s="4">
        <f t="shared" si="735"/>
        <v>8.9485626271696359E-2</v>
      </c>
    </row>
    <row r="4757" spans="1:26" x14ac:dyDescent="0.25">
      <c r="A4757" s="16">
        <f t="shared" si="742"/>
        <v>48290</v>
      </c>
      <c r="B4757">
        <f>+'[2]Ejercicio 1'!E4974</f>
        <v>4755</v>
      </c>
      <c r="C4757" s="5">
        <v>8.2740344860322154E-2</v>
      </c>
      <c r="D4757" s="4">
        <f t="shared" si="737"/>
        <v>8.1056630026575247E-2</v>
      </c>
      <c r="E4757" s="6">
        <f t="shared" si="738"/>
        <v>8.1892728026666445E-2</v>
      </c>
      <c r="F4757" s="7">
        <f t="shared" si="739"/>
        <v>8.1312674707405233E-2</v>
      </c>
      <c r="I4757" s="10">
        <v>4755</v>
      </c>
      <c r="J4757" s="8">
        <f t="shared" si="740"/>
        <v>8.4240344860322156E-2</v>
      </c>
      <c r="K4757" s="8">
        <f t="shared" si="740"/>
        <v>8.2556630026575248E-2</v>
      </c>
      <c r="L4757" s="8">
        <f t="shared" si="740"/>
        <v>8.3392728026666446E-2</v>
      </c>
      <c r="M4757" s="8">
        <f t="shared" si="740"/>
        <v>8.2812674707405234E-2</v>
      </c>
      <c r="P4757">
        <v>4755</v>
      </c>
      <c r="Q4757" s="8">
        <f t="shared" si="741"/>
        <v>8.1240344860322153E-2</v>
      </c>
      <c r="R4757" s="8">
        <f t="shared" si="741"/>
        <v>7.9556630026575245E-2</v>
      </c>
      <c r="S4757" s="8">
        <f t="shared" si="741"/>
        <v>8.0392728026666443E-2</v>
      </c>
      <c r="T4757" s="8">
        <f t="shared" si="741"/>
        <v>7.9812674707405232E-2</v>
      </c>
      <c r="W4757">
        <v>4755</v>
      </c>
      <c r="X4757" s="4">
        <f t="shared" si="736"/>
        <v>9.094370270556644E-2</v>
      </c>
      <c r="Y4757" s="4">
        <f t="shared" si="734"/>
        <v>9.0081342841475481E-2</v>
      </c>
      <c r="Z4757" s="4">
        <f t="shared" si="735"/>
        <v>8.948907968812346E-2</v>
      </c>
    </row>
    <row r="4758" spans="1:26" x14ac:dyDescent="0.25">
      <c r="A4758" s="16">
        <f t="shared" si="742"/>
        <v>48291</v>
      </c>
      <c r="B4758">
        <f>+'[2]Ejercicio 1'!E4975</f>
        <v>4756</v>
      </c>
      <c r="C4758" s="5">
        <v>8.2742135025666533E-2</v>
      </c>
      <c r="D4758" s="4">
        <f t="shared" si="737"/>
        <v>8.1058348315393922E-2</v>
      </c>
      <c r="E4758" s="6">
        <f t="shared" si="738"/>
        <v>8.1894481885582127E-2</v>
      </c>
      <c r="F4758" s="7">
        <f t="shared" si="739"/>
        <v>8.1314403863346527E-2</v>
      </c>
      <c r="I4758" s="10">
        <v>4756</v>
      </c>
      <c r="J4758" s="8">
        <f t="shared" si="740"/>
        <v>8.4242135025666534E-2</v>
      </c>
      <c r="K4758" s="8">
        <f t="shared" si="740"/>
        <v>8.2558348315393923E-2</v>
      </c>
      <c r="L4758" s="8">
        <f t="shared" si="740"/>
        <v>8.3394481885582128E-2</v>
      </c>
      <c r="M4758" s="8">
        <f t="shared" si="740"/>
        <v>8.2814403863346528E-2</v>
      </c>
      <c r="P4758">
        <v>4756</v>
      </c>
      <c r="Q4758" s="8">
        <f t="shared" si="741"/>
        <v>8.1242135025666531E-2</v>
      </c>
      <c r="R4758" s="8">
        <f t="shared" si="741"/>
        <v>7.955834831539392E-2</v>
      </c>
      <c r="S4758" s="8">
        <f t="shared" si="741"/>
        <v>8.0394481885582125E-2</v>
      </c>
      <c r="T4758" s="8">
        <f t="shared" si="741"/>
        <v>7.9814403863346525E-2</v>
      </c>
      <c r="W4758">
        <v>4756</v>
      </c>
      <c r="X4758" s="4">
        <f t="shared" si="736"/>
        <v>9.0947290290574412E-2</v>
      </c>
      <c r="Y4758" s="4">
        <f t="shared" si="734"/>
        <v>9.0084850621305598E-2</v>
      </c>
      <c r="Z4758" s="4">
        <f t="shared" si="735"/>
        <v>8.9492533100962016E-2</v>
      </c>
    </row>
    <row r="4759" spans="1:26" x14ac:dyDescent="0.25">
      <c r="A4759" s="16">
        <f t="shared" si="742"/>
        <v>48292</v>
      </c>
      <c r="B4759">
        <f>+'[2]Ejercicio 1'!E4976</f>
        <v>4757</v>
      </c>
      <c r="C4759" s="5">
        <v>8.2743925191010925E-2</v>
      </c>
      <c r="D4759" s="4">
        <f t="shared" si="737"/>
        <v>8.1060066602719999E-2</v>
      </c>
      <c r="E4759" s="6">
        <f t="shared" si="738"/>
        <v>8.1896235743735335E-2</v>
      </c>
      <c r="F4759" s="7">
        <f t="shared" si="739"/>
        <v>8.1316133018017406E-2</v>
      </c>
      <c r="I4759" s="10">
        <v>4757</v>
      </c>
      <c r="J4759" s="8">
        <f t="shared" si="740"/>
        <v>8.4243925191010927E-2</v>
      </c>
      <c r="K4759" s="8">
        <f t="shared" si="740"/>
        <v>8.256006660272E-2</v>
      </c>
      <c r="L4759" s="8">
        <f t="shared" si="740"/>
        <v>8.3396235743735336E-2</v>
      </c>
      <c r="M4759" s="8">
        <f t="shared" si="740"/>
        <v>8.2816133018017407E-2</v>
      </c>
      <c r="P4759">
        <v>4757</v>
      </c>
      <c r="Q4759" s="8">
        <f t="shared" si="741"/>
        <v>8.1243925191010924E-2</v>
      </c>
      <c r="R4759" s="8">
        <f t="shared" si="741"/>
        <v>7.9560066602719998E-2</v>
      </c>
      <c r="S4759" s="8">
        <f t="shared" si="741"/>
        <v>8.0396235743735334E-2</v>
      </c>
      <c r="T4759" s="8">
        <f t="shared" si="741"/>
        <v>7.9816133018017404E-2</v>
      </c>
      <c r="W4759">
        <v>4757</v>
      </c>
      <c r="X4759" s="4">
        <f t="shared" si="736"/>
        <v>9.0950877877131034E-2</v>
      </c>
      <c r="Y4759" s="4">
        <f t="shared" si="734"/>
        <v>9.0088358399558963E-2</v>
      </c>
      <c r="Z4759" s="4">
        <f t="shared" si="735"/>
        <v>8.9495986510214856E-2</v>
      </c>
    </row>
    <row r="4760" spans="1:26" x14ac:dyDescent="0.25">
      <c r="A4760" s="16">
        <f t="shared" si="742"/>
        <v>48293</v>
      </c>
      <c r="B4760">
        <f>+'[2]Ejercicio 1'!E4977</f>
        <v>4758</v>
      </c>
      <c r="C4760" s="5">
        <v>8.2745715356355304E-2</v>
      </c>
      <c r="D4760" s="4">
        <f t="shared" si="737"/>
        <v>8.106178488855327E-2</v>
      </c>
      <c r="E4760" s="6">
        <f t="shared" si="738"/>
        <v>8.1897989601126958E-2</v>
      </c>
      <c r="F4760" s="7">
        <f t="shared" si="739"/>
        <v>8.1317862171415012E-2</v>
      </c>
      <c r="I4760" s="10">
        <v>4758</v>
      </c>
      <c r="J4760" s="8">
        <f t="shared" si="740"/>
        <v>8.4245715356355305E-2</v>
      </c>
      <c r="K4760" s="8">
        <f t="shared" si="740"/>
        <v>8.2561784888553272E-2</v>
      </c>
      <c r="L4760" s="8">
        <f t="shared" si="740"/>
        <v>8.3397989601126959E-2</v>
      </c>
      <c r="M4760" s="8">
        <f t="shared" si="740"/>
        <v>8.2817862171415013E-2</v>
      </c>
      <c r="P4760">
        <v>4758</v>
      </c>
      <c r="Q4760" s="8">
        <f t="shared" si="741"/>
        <v>8.1245715356355303E-2</v>
      </c>
      <c r="R4760" s="8">
        <f t="shared" si="741"/>
        <v>7.9561784888553269E-2</v>
      </c>
      <c r="S4760" s="8">
        <f t="shared" si="741"/>
        <v>8.0397989601126957E-2</v>
      </c>
      <c r="T4760" s="8">
        <f t="shared" si="741"/>
        <v>7.981786217141501E-2</v>
      </c>
      <c r="W4760">
        <v>4758</v>
      </c>
      <c r="X4760" s="4">
        <f t="shared" si="736"/>
        <v>9.095446546523675E-2</v>
      </c>
      <c r="Y4760" s="4">
        <f t="shared" si="734"/>
        <v>9.009186617632603E-2</v>
      </c>
      <c r="Z4760" s="4">
        <f t="shared" si="735"/>
        <v>8.9499439915402393E-2</v>
      </c>
    </row>
    <row r="4761" spans="1:26" x14ac:dyDescent="0.25">
      <c r="A4761" s="16">
        <f t="shared" si="742"/>
        <v>48294</v>
      </c>
      <c r="B4761">
        <f>+'[2]Ejercicio 1'!E4978</f>
        <v>4759</v>
      </c>
      <c r="C4761" s="5">
        <v>8.2747505521699696E-2</v>
      </c>
      <c r="D4761" s="4">
        <f t="shared" si="737"/>
        <v>8.1063503172893944E-2</v>
      </c>
      <c r="E4761" s="6">
        <f t="shared" si="738"/>
        <v>8.1899743457756996E-2</v>
      </c>
      <c r="F4761" s="7">
        <f t="shared" si="739"/>
        <v>8.1319591323545062E-2</v>
      </c>
      <c r="I4761" s="10">
        <v>4759</v>
      </c>
      <c r="J4761" s="8">
        <f t="shared" si="740"/>
        <v>8.4247505521699698E-2</v>
      </c>
      <c r="K4761" s="8">
        <f t="shared" si="740"/>
        <v>8.2563503172893946E-2</v>
      </c>
      <c r="L4761" s="8">
        <f t="shared" si="740"/>
        <v>8.3399743457756997E-2</v>
      </c>
      <c r="M4761" s="8">
        <f t="shared" si="740"/>
        <v>8.2819591323545064E-2</v>
      </c>
      <c r="P4761">
        <v>4759</v>
      </c>
      <c r="Q4761" s="8">
        <f t="shared" si="741"/>
        <v>8.1247505521699695E-2</v>
      </c>
      <c r="R4761" s="8">
        <f t="shared" si="741"/>
        <v>7.9563503172893943E-2</v>
      </c>
      <c r="S4761" s="8">
        <f t="shared" si="741"/>
        <v>8.0399743457756995E-2</v>
      </c>
      <c r="T4761" s="8">
        <f t="shared" si="741"/>
        <v>7.9819591323545061E-2</v>
      </c>
      <c r="W4761">
        <v>4759</v>
      </c>
      <c r="X4761" s="4">
        <f t="shared" si="736"/>
        <v>9.0958053054880569E-2</v>
      </c>
      <c r="Y4761" s="4">
        <f t="shared" si="734"/>
        <v>9.0095373951517232E-2</v>
      </c>
      <c r="Z4761" s="4">
        <f t="shared" si="735"/>
        <v>8.950289331797201E-2</v>
      </c>
    </row>
    <row r="4762" spans="1:26" x14ac:dyDescent="0.25">
      <c r="A4762" s="16">
        <f t="shared" si="742"/>
        <v>48295</v>
      </c>
      <c r="B4762">
        <f>+'[2]Ejercicio 1'!E4979</f>
        <v>4760</v>
      </c>
      <c r="C4762" s="5">
        <v>8.2749295687044075E-2</v>
      </c>
      <c r="D4762" s="4">
        <f t="shared" si="737"/>
        <v>8.1065221455742437E-2</v>
      </c>
      <c r="E4762" s="6">
        <f t="shared" si="738"/>
        <v>8.1901497313625449E-2</v>
      </c>
      <c r="F4762" s="7">
        <f t="shared" si="739"/>
        <v>8.1321320474401854E-2</v>
      </c>
      <c r="I4762" s="10">
        <v>4760</v>
      </c>
      <c r="J4762" s="8">
        <f t="shared" si="740"/>
        <v>8.4249295687044076E-2</v>
      </c>
      <c r="K4762" s="8">
        <f t="shared" si="740"/>
        <v>8.2565221455742438E-2</v>
      </c>
      <c r="L4762" s="8">
        <f t="shared" si="740"/>
        <v>8.340149731362545E-2</v>
      </c>
      <c r="M4762" s="8">
        <f t="shared" si="740"/>
        <v>8.2821320474401855E-2</v>
      </c>
      <c r="P4762">
        <v>4760</v>
      </c>
      <c r="Q4762" s="8">
        <f t="shared" si="741"/>
        <v>8.1249295687044074E-2</v>
      </c>
      <c r="R4762" s="8">
        <f t="shared" si="741"/>
        <v>7.9565221455742435E-2</v>
      </c>
      <c r="S4762" s="8">
        <f t="shared" si="741"/>
        <v>8.0401497313625447E-2</v>
      </c>
      <c r="T4762" s="8">
        <f t="shared" si="741"/>
        <v>7.9821320474401852E-2</v>
      </c>
      <c r="W4762">
        <v>4760</v>
      </c>
      <c r="X4762" s="4">
        <f t="shared" si="736"/>
        <v>9.0961640646095451E-2</v>
      </c>
      <c r="Y4762" s="4">
        <f t="shared" si="734"/>
        <v>9.0098881725222138E-2</v>
      </c>
      <c r="Z4762" s="4">
        <f t="shared" si="735"/>
        <v>8.9506346716467747E-2</v>
      </c>
    </row>
    <row r="4763" spans="1:26" x14ac:dyDescent="0.25">
      <c r="A4763" s="16">
        <f t="shared" si="742"/>
        <v>48296</v>
      </c>
      <c r="B4763">
        <f>+'[2]Ejercicio 1'!E4980</f>
        <v>4761</v>
      </c>
      <c r="C4763" s="5">
        <v>8.2751085852388467E-2</v>
      </c>
      <c r="D4763" s="4">
        <f t="shared" si="737"/>
        <v>8.1066939737097915E-2</v>
      </c>
      <c r="E4763" s="6">
        <f t="shared" si="738"/>
        <v>8.1903251168732302E-2</v>
      </c>
      <c r="F4763" s="7">
        <f t="shared" si="739"/>
        <v>8.1323049623988217E-2</v>
      </c>
      <c r="I4763" s="10">
        <v>4761</v>
      </c>
      <c r="J4763" s="8">
        <f t="shared" si="740"/>
        <v>8.4251085852388469E-2</v>
      </c>
      <c r="K4763" s="8">
        <f t="shared" si="740"/>
        <v>8.2566939737097916E-2</v>
      </c>
      <c r="L4763" s="8">
        <f t="shared" si="740"/>
        <v>8.3403251168732304E-2</v>
      </c>
      <c r="M4763" s="8">
        <f t="shared" si="740"/>
        <v>8.2823049623988218E-2</v>
      </c>
      <c r="P4763">
        <v>4761</v>
      </c>
      <c r="Q4763" s="8">
        <f t="shared" si="741"/>
        <v>8.1251085852388466E-2</v>
      </c>
      <c r="R4763" s="8">
        <f t="shared" si="741"/>
        <v>7.9566939737097914E-2</v>
      </c>
      <c r="S4763" s="8">
        <f t="shared" si="741"/>
        <v>8.0403251168732301E-2</v>
      </c>
      <c r="T4763" s="8">
        <f t="shared" si="741"/>
        <v>7.9823049623988215E-2</v>
      </c>
      <c r="W4763">
        <v>4761</v>
      </c>
      <c r="X4763" s="4">
        <f t="shared" si="736"/>
        <v>9.0965228238847548E-2</v>
      </c>
      <c r="Y4763" s="4">
        <f t="shared" si="734"/>
        <v>9.0102389497441635E-2</v>
      </c>
      <c r="Z4763" s="4">
        <f t="shared" si="735"/>
        <v>8.9509800111380641E-2</v>
      </c>
    </row>
    <row r="4764" spans="1:26" x14ac:dyDescent="0.25">
      <c r="A4764" s="16">
        <f t="shared" si="742"/>
        <v>48297</v>
      </c>
      <c r="B4764">
        <f>+'[2]Ejercicio 1'!E4981</f>
        <v>4762</v>
      </c>
      <c r="C4764" s="5">
        <v>8.2752876017732846E-2</v>
      </c>
      <c r="D4764" s="4">
        <f t="shared" si="737"/>
        <v>8.1068658016960615E-2</v>
      </c>
      <c r="E4764" s="6">
        <f t="shared" si="738"/>
        <v>8.1905005023076696E-2</v>
      </c>
      <c r="F4764" s="7">
        <f t="shared" si="739"/>
        <v>8.1324778772304179E-2</v>
      </c>
      <c r="I4764" s="10">
        <v>4762</v>
      </c>
      <c r="J4764" s="8">
        <f t="shared" si="740"/>
        <v>8.4252876017732847E-2</v>
      </c>
      <c r="K4764" s="8">
        <f t="shared" si="740"/>
        <v>8.2568658016960617E-2</v>
      </c>
      <c r="L4764" s="8">
        <f t="shared" si="740"/>
        <v>8.3405005023076698E-2</v>
      </c>
      <c r="M4764" s="8">
        <f t="shared" si="740"/>
        <v>8.2824778772304181E-2</v>
      </c>
      <c r="P4764">
        <v>4762</v>
      </c>
      <c r="Q4764" s="8">
        <f t="shared" si="741"/>
        <v>8.1252876017732845E-2</v>
      </c>
      <c r="R4764" s="8">
        <f t="shared" si="741"/>
        <v>7.9568658016960614E-2</v>
      </c>
      <c r="S4764" s="8">
        <f t="shared" si="741"/>
        <v>8.0405005023076695E-2</v>
      </c>
      <c r="T4764" s="8">
        <f t="shared" si="741"/>
        <v>7.9824778772304178E-2</v>
      </c>
      <c r="W4764">
        <v>4762</v>
      </c>
      <c r="X4764" s="4">
        <f t="shared" si="736"/>
        <v>9.0968815833149183E-2</v>
      </c>
      <c r="Y4764" s="4">
        <f t="shared" si="734"/>
        <v>9.010589726808263E-2</v>
      </c>
      <c r="Z4764" s="4">
        <f t="shared" si="735"/>
        <v>8.951325350271068E-2</v>
      </c>
    </row>
    <row r="4765" spans="1:26" x14ac:dyDescent="0.25">
      <c r="A4765" s="16">
        <f t="shared" si="742"/>
        <v>48298</v>
      </c>
      <c r="B4765">
        <f>+'[2]Ejercicio 1'!E4982</f>
        <v>4763</v>
      </c>
      <c r="C4765" s="5">
        <v>8.2754666183077238E-2</v>
      </c>
      <c r="D4765" s="4">
        <f t="shared" si="737"/>
        <v>8.1070376295330718E-2</v>
      </c>
      <c r="E4765" s="6">
        <f t="shared" si="738"/>
        <v>8.1906758876659505E-2</v>
      </c>
      <c r="F4765" s="7">
        <f t="shared" si="739"/>
        <v>8.1326507919346883E-2</v>
      </c>
      <c r="I4765" s="10">
        <v>4763</v>
      </c>
      <c r="J4765" s="8">
        <f t="shared" si="740"/>
        <v>8.425466618307724E-2</v>
      </c>
      <c r="K4765" s="8">
        <f t="shared" si="740"/>
        <v>8.2570376295330719E-2</v>
      </c>
      <c r="L4765" s="8">
        <f t="shared" si="740"/>
        <v>8.3406758876659506E-2</v>
      </c>
      <c r="M4765" s="8">
        <f t="shared" si="740"/>
        <v>8.2826507919346884E-2</v>
      </c>
      <c r="P4765">
        <v>4763</v>
      </c>
      <c r="Q4765" s="8">
        <f t="shared" si="741"/>
        <v>8.1254666183077237E-2</v>
      </c>
      <c r="R4765" s="8">
        <f t="shared" si="741"/>
        <v>7.9570376295330716E-2</v>
      </c>
      <c r="S4765" s="8">
        <f t="shared" si="741"/>
        <v>8.0406758876659504E-2</v>
      </c>
      <c r="T4765" s="8">
        <f t="shared" si="741"/>
        <v>7.9826507919346881E-2</v>
      </c>
      <c r="W4765">
        <v>4763</v>
      </c>
      <c r="X4765" s="4">
        <f t="shared" si="736"/>
        <v>9.0972403428999468E-2</v>
      </c>
      <c r="Y4765" s="4">
        <f t="shared" si="734"/>
        <v>9.0109405037193405E-2</v>
      </c>
      <c r="Z4765" s="4">
        <f t="shared" si="735"/>
        <v>8.9516706890452172E-2</v>
      </c>
    </row>
    <row r="4766" spans="1:26" x14ac:dyDescent="0.25">
      <c r="A4766" s="16">
        <f t="shared" si="742"/>
        <v>48299</v>
      </c>
      <c r="B4766">
        <f>+'[2]Ejercicio 1'!E4983</f>
        <v>4764</v>
      </c>
      <c r="C4766" s="5">
        <v>8.2756456348421617E-2</v>
      </c>
      <c r="D4766" s="4">
        <f t="shared" si="737"/>
        <v>8.107209457220825E-2</v>
      </c>
      <c r="E4766" s="6">
        <f t="shared" si="738"/>
        <v>8.1908512729480715E-2</v>
      </c>
      <c r="F4766" s="7">
        <f t="shared" si="739"/>
        <v>8.1328237065119158E-2</v>
      </c>
      <c r="I4766" s="10">
        <v>4764</v>
      </c>
      <c r="J4766" s="8">
        <f t="shared" si="740"/>
        <v>8.4256456348421618E-2</v>
      </c>
      <c r="K4766" s="8">
        <f t="shared" si="740"/>
        <v>8.2572094572208252E-2</v>
      </c>
      <c r="L4766" s="8">
        <f t="shared" si="740"/>
        <v>8.3408512729480716E-2</v>
      </c>
      <c r="M4766" s="8">
        <f t="shared" si="740"/>
        <v>8.2828237065119159E-2</v>
      </c>
      <c r="P4766">
        <v>4764</v>
      </c>
      <c r="Q4766" s="8">
        <f t="shared" si="741"/>
        <v>8.1256456348421616E-2</v>
      </c>
      <c r="R4766" s="8">
        <f t="shared" si="741"/>
        <v>7.9572094572208249E-2</v>
      </c>
      <c r="S4766" s="8">
        <f t="shared" si="741"/>
        <v>8.0408512729480713E-2</v>
      </c>
      <c r="T4766" s="8">
        <f t="shared" si="741"/>
        <v>7.9828237065119156E-2</v>
      </c>
      <c r="W4766">
        <v>4764</v>
      </c>
      <c r="X4766" s="4">
        <f t="shared" si="736"/>
        <v>9.0975991026386996E-2</v>
      </c>
      <c r="Y4766" s="4">
        <f t="shared" si="734"/>
        <v>9.0112912804772224E-2</v>
      </c>
      <c r="Z4766" s="4">
        <f t="shared" si="735"/>
        <v>8.9520160274125474E-2</v>
      </c>
    </row>
    <row r="4767" spans="1:26" x14ac:dyDescent="0.25">
      <c r="A4767" s="16">
        <f t="shared" si="742"/>
        <v>48300</v>
      </c>
      <c r="B4767">
        <f>+'[2]Ejercicio 1'!E4984</f>
        <v>4765</v>
      </c>
      <c r="C4767" s="5">
        <v>8.2758246513766009E-2</v>
      </c>
      <c r="D4767" s="4">
        <f t="shared" si="737"/>
        <v>8.1073812847592991E-2</v>
      </c>
      <c r="E4767" s="6">
        <f t="shared" si="738"/>
        <v>8.1910266581539465E-2</v>
      </c>
      <c r="F4767" s="7">
        <f t="shared" si="739"/>
        <v>8.1329966209621032E-2</v>
      </c>
      <c r="I4767" s="10">
        <v>4765</v>
      </c>
      <c r="J4767" s="8">
        <f t="shared" si="740"/>
        <v>8.4258246513766011E-2</v>
      </c>
      <c r="K4767" s="8">
        <f t="shared" si="740"/>
        <v>8.2573812847592992E-2</v>
      </c>
      <c r="L4767" s="8">
        <f t="shared" si="740"/>
        <v>8.3410266581539466E-2</v>
      </c>
      <c r="M4767" s="8">
        <f t="shared" si="740"/>
        <v>8.2829966209621034E-2</v>
      </c>
      <c r="P4767">
        <v>4765</v>
      </c>
      <c r="Q4767" s="8">
        <f t="shared" si="741"/>
        <v>8.1258246513766008E-2</v>
      </c>
      <c r="R4767" s="8">
        <f t="shared" si="741"/>
        <v>7.957381284759299E-2</v>
      </c>
      <c r="S4767" s="8">
        <f t="shared" si="741"/>
        <v>8.0410266581539463E-2</v>
      </c>
      <c r="T4767" s="8">
        <f t="shared" si="741"/>
        <v>7.9829966209621031E-2</v>
      </c>
      <c r="W4767">
        <v>4765</v>
      </c>
      <c r="X4767" s="4">
        <f t="shared" si="736"/>
        <v>9.0979578625335025E-2</v>
      </c>
      <c r="Y4767" s="4">
        <f t="shared" ref="Y4767:Y4830" si="743">Tasa_Fwd(E4676,B4676,E4767,B4767,91)</f>
        <v>9.0116420570819089E-2</v>
      </c>
      <c r="Z4767" s="4">
        <f t="shared" si="735"/>
        <v>8.9523613654695564E-2</v>
      </c>
    </row>
    <row r="4768" spans="1:26" x14ac:dyDescent="0.25">
      <c r="A4768" s="16">
        <f t="shared" si="742"/>
        <v>48301</v>
      </c>
      <c r="B4768">
        <f>+'[2]Ejercicio 1'!E4985</f>
        <v>4766</v>
      </c>
      <c r="C4768" s="5">
        <v>8.2760036679110388E-2</v>
      </c>
      <c r="D4768" s="4">
        <f t="shared" si="737"/>
        <v>8.107553112148555E-2</v>
      </c>
      <c r="E4768" s="6">
        <f t="shared" si="738"/>
        <v>8.1912020432837504E-2</v>
      </c>
      <c r="F4768" s="7">
        <f t="shared" si="739"/>
        <v>8.1331695352852479E-2</v>
      </c>
      <c r="I4768" s="10">
        <v>4766</v>
      </c>
      <c r="J4768" s="8">
        <f t="shared" si="740"/>
        <v>8.4260036679110389E-2</v>
      </c>
      <c r="K4768" s="8">
        <f t="shared" si="740"/>
        <v>8.2575531121485551E-2</v>
      </c>
      <c r="L4768" s="8">
        <f t="shared" si="740"/>
        <v>8.3412020432837505E-2</v>
      </c>
      <c r="M4768" s="8">
        <f t="shared" si="740"/>
        <v>8.283169535285248E-2</v>
      </c>
      <c r="P4768">
        <v>4766</v>
      </c>
      <c r="Q4768" s="8">
        <f t="shared" si="741"/>
        <v>8.1260036679110387E-2</v>
      </c>
      <c r="R4768" s="8">
        <f t="shared" si="741"/>
        <v>7.9575531121485549E-2</v>
      </c>
      <c r="S4768" s="8">
        <f t="shared" si="741"/>
        <v>8.0412020432837503E-2</v>
      </c>
      <c r="T4768" s="8">
        <f t="shared" si="741"/>
        <v>7.9831695352852478E-2</v>
      </c>
      <c r="W4768">
        <v>4766</v>
      </c>
      <c r="X4768" s="4">
        <f t="shared" si="736"/>
        <v>9.0983166225843556E-2</v>
      </c>
      <c r="Y4768" s="4">
        <f t="shared" si="743"/>
        <v>9.0119928335381419E-2</v>
      </c>
      <c r="Z4768" s="4">
        <f t="shared" ref="Z4768:Z4831" si="744">Tasa_Fwd(F4740,B4740,F4768,B4768,28)</f>
        <v>8.9527067032165258E-2</v>
      </c>
    </row>
    <row r="4769" spans="1:26" x14ac:dyDescent="0.25">
      <c r="A4769" s="16">
        <f t="shared" si="742"/>
        <v>48302</v>
      </c>
      <c r="B4769">
        <f>+'[2]Ejercicio 1'!E4986</f>
        <v>4767</v>
      </c>
      <c r="C4769" s="5">
        <v>8.2761826844454781E-2</v>
      </c>
      <c r="D4769" s="4">
        <f t="shared" si="737"/>
        <v>8.1077249393885137E-2</v>
      </c>
      <c r="E4769" s="6">
        <f t="shared" si="738"/>
        <v>8.191377428337307E-2</v>
      </c>
      <c r="F4769" s="7">
        <f t="shared" si="739"/>
        <v>8.1333424494813525E-2</v>
      </c>
      <c r="I4769" s="10">
        <v>4767</v>
      </c>
      <c r="J4769" s="8">
        <f t="shared" si="740"/>
        <v>8.4261826844454782E-2</v>
      </c>
      <c r="K4769" s="8">
        <f t="shared" si="740"/>
        <v>8.2577249393885138E-2</v>
      </c>
      <c r="L4769" s="8">
        <f t="shared" si="740"/>
        <v>8.3413774283373071E-2</v>
      </c>
      <c r="M4769" s="8">
        <f t="shared" si="740"/>
        <v>8.2833424494813526E-2</v>
      </c>
      <c r="P4769">
        <v>4767</v>
      </c>
      <c r="Q4769" s="8">
        <f t="shared" si="741"/>
        <v>8.1261826844454779E-2</v>
      </c>
      <c r="R4769" s="8">
        <f t="shared" si="741"/>
        <v>7.9577249393885136E-2</v>
      </c>
      <c r="S4769" s="8">
        <f t="shared" si="741"/>
        <v>8.0413774283373068E-2</v>
      </c>
      <c r="T4769" s="8">
        <f t="shared" si="741"/>
        <v>7.9833424494813524E-2</v>
      </c>
      <c r="W4769">
        <v>4767</v>
      </c>
      <c r="X4769" s="4">
        <f t="shared" si="736"/>
        <v>9.0986753827888886E-2</v>
      </c>
      <c r="Y4769" s="4">
        <f t="shared" si="743"/>
        <v>9.0123436098366122E-2</v>
      </c>
      <c r="Z4769" s="4">
        <f t="shared" si="744"/>
        <v>8.9530520405566791E-2</v>
      </c>
    </row>
    <row r="4770" spans="1:26" x14ac:dyDescent="0.25">
      <c r="A4770" s="16">
        <f t="shared" si="742"/>
        <v>48303</v>
      </c>
      <c r="B4770">
        <f>+'[2]Ejercicio 1'!E4987</f>
        <v>4768</v>
      </c>
      <c r="C4770" s="5">
        <v>8.2763617009799159E-2</v>
      </c>
      <c r="D4770" s="4">
        <f t="shared" si="737"/>
        <v>8.107896766479214E-2</v>
      </c>
      <c r="E4770" s="6">
        <f t="shared" si="738"/>
        <v>8.191552813314705E-2</v>
      </c>
      <c r="F4770" s="7">
        <f t="shared" si="739"/>
        <v>8.1335153635504157E-2</v>
      </c>
      <c r="I4770" s="10">
        <v>4768</v>
      </c>
      <c r="J4770" s="8">
        <f t="shared" si="740"/>
        <v>8.426361700979916E-2</v>
      </c>
      <c r="K4770" s="8">
        <f t="shared" si="740"/>
        <v>8.2578967664792141E-2</v>
      </c>
      <c r="L4770" s="8">
        <f t="shared" si="740"/>
        <v>8.3415528133147052E-2</v>
      </c>
      <c r="M4770" s="8">
        <f t="shared" si="740"/>
        <v>8.2835153635504158E-2</v>
      </c>
      <c r="P4770">
        <v>4768</v>
      </c>
      <c r="Q4770" s="8">
        <f t="shared" si="741"/>
        <v>8.1263617009799158E-2</v>
      </c>
      <c r="R4770" s="8">
        <f t="shared" si="741"/>
        <v>7.9578967664792138E-2</v>
      </c>
      <c r="S4770" s="8">
        <f t="shared" si="741"/>
        <v>8.0415528133147049E-2</v>
      </c>
      <c r="T4770" s="8">
        <f t="shared" si="741"/>
        <v>7.9835153635504155E-2</v>
      </c>
      <c r="W4770">
        <v>4768</v>
      </c>
      <c r="X4770" s="4">
        <f t="shared" si="736"/>
        <v>9.0990341431483754E-2</v>
      </c>
      <c r="Y4770" s="4">
        <f t="shared" si="743"/>
        <v>9.0126943859864528E-2</v>
      </c>
      <c r="Z4770" s="4">
        <f t="shared" si="744"/>
        <v>8.9533973775867928E-2</v>
      </c>
    </row>
    <row r="4771" spans="1:26" x14ac:dyDescent="0.25">
      <c r="A4771" s="16">
        <f t="shared" si="742"/>
        <v>48304</v>
      </c>
      <c r="B4771">
        <f>+'[2]Ejercicio 1'!E4988</f>
        <v>4769</v>
      </c>
      <c r="C4771" s="5">
        <v>8.2765407175143552E-2</v>
      </c>
      <c r="D4771" s="4">
        <f t="shared" si="737"/>
        <v>8.1080685934206378E-2</v>
      </c>
      <c r="E4771" s="6">
        <f t="shared" si="738"/>
        <v>8.1917281982159446E-2</v>
      </c>
      <c r="F4771" s="7">
        <f t="shared" si="739"/>
        <v>8.1336882774921529E-2</v>
      </c>
      <c r="I4771" s="10">
        <v>4769</v>
      </c>
      <c r="J4771" s="8">
        <f t="shared" si="740"/>
        <v>8.4265407175143553E-2</v>
      </c>
      <c r="K4771" s="8">
        <f t="shared" si="740"/>
        <v>8.258068593420638E-2</v>
      </c>
      <c r="L4771" s="8">
        <f t="shared" si="740"/>
        <v>8.3417281982159447E-2</v>
      </c>
      <c r="M4771" s="8">
        <f t="shared" si="740"/>
        <v>8.283688277492153E-2</v>
      </c>
      <c r="P4771">
        <v>4769</v>
      </c>
      <c r="Q4771" s="8">
        <f t="shared" si="741"/>
        <v>8.126540717514355E-2</v>
      </c>
      <c r="R4771" s="8">
        <f t="shared" si="741"/>
        <v>7.9580685934206377E-2</v>
      </c>
      <c r="S4771" s="8">
        <f t="shared" si="741"/>
        <v>8.0417281982159444E-2</v>
      </c>
      <c r="T4771" s="8">
        <f t="shared" si="741"/>
        <v>7.9836882774921528E-2</v>
      </c>
      <c r="W4771">
        <v>4769</v>
      </c>
      <c r="X4771" s="4">
        <f t="shared" si="736"/>
        <v>9.0993929036627258E-2</v>
      </c>
      <c r="Y4771" s="4">
        <f t="shared" si="743"/>
        <v>9.0130451619831853E-2</v>
      </c>
      <c r="Z4771" s="4">
        <f t="shared" si="744"/>
        <v>8.9537427142100903E-2</v>
      </c>
    </row>
    <row r="4772" spans="1:26" x14ac:dyDescent="0.25">
      <c r="A4772" s="16">
        <f t="shared" si="742"/>
        <v>48305</v>
      </c>
      <c r="B4772">
        <f>+'[2]Ejercicio 1'!E4989</f>
        <v>4770</v>
      </c>
      <c r="C4772" s="5">
        <v>8.276719734048793E-2</v>
      </c>
      <c r="D4772" s="4">
        <f t="shared" si="737"/>
        <v>8.1082404202128047E-2</v>
      </c>
      <c r="E4772" s="6">
        <f t="shared" si="738"/>
        <v>8.1919035830410256E-2</v>
      </c>
      <c r="F4772" s="7">
        <f t="shared" si="739"/>
        <v>8.1338611913068473E-2</v>
      </c>
      <c r="I4772" s="10">
        <v>4770</v>
      </c>
      <c r="J4772" s="8">
        <f t="shared" si="740"/>
        <v>8.4267197340487932E-2</v>
      </c>
      <c r="K4772" s="8">
        <f t="shared" si="740"/>
        <v>8.2582404202128049E-2</v>
      </c>
      <c r="L4772" s="8">
        <f t="shared" si="740"/>
        <v>8.3419035830410257E-2</v>
      </c>
      <c r="M4772" s="8">
        <f t="shared" si="740"/>
        <v>8.2838611913068474E-2</v>
      </c>
      <c r="P4772">
        <v>4770</v>
      </c>
      <c r="Q4772" s="8">
        <f t="shared" si="741"/>
        <v>8.1267197340487929E-2</v>
      </c>
      <c r="R4772" s="8">
        <f t="shared" si="741"/>
        <v>7.9582404202128046E-2</v>
      </c>
      <c r="S4772" s="8">
        <f t="shared" si="741"/>
        <v>8.0419035830410254E-2</v>
      </c>
      <c r="T4772" s="8">
        <f t="shared" si="741"/>
        <v>7.9838611913068472E-2</v>
      </c>
      <c r="W4772">
        <v>4770</v>
      </c>
      <c r="X4772" s="4">
        <f t="shared" si="736"/>
        <v>9.0997516643319426E-2</v>
      </c>
      <c r="Y4772" s="4">
        <f t="shared" si="743"/>
        <v>9.0133959378268097E-2</v>
      </c>
      <c r="Z4772" s="4">
        <f t="shared" si="744"/>
        <v>8.9540880504259998E-2</v>
      </c>
    </row>
    <row r="4773" spans="1:26" x14ac:dyDescent="0.25">
      <c r="A4773" s="16">
        <f t="shared" si="742"/>
        <v>48306</v>
      </c>
      <c r="B4773">
        <f>+'[2]Ejercicio 1'!E4990</f>
        <v>4771</v>
      </c>
      <c r="C4773" s="5">
        <v>8.2768987505832323E-2</v>
      </c>
      <c r="D4773" s="4">
        <f t="shared" si="737"/>
        <v>8.1084122468557146E-2</v>
      </c>
      <c r="E4773" s="6">
        <f t="shared" si="738"/>
        <v>8.1920789677898592E-2</v>
      </c>
      <c r="F4773" s="7">
        <f t="shared" si="739"/>
        <v>8.1340341049945017E-2</v>
      </c>
      <c r="I4773" s="10">
        <v>4771</v>
      </c>
      <c r="J4773" s="8">
        <f t="shared" si="740"/>
        <v>8.4268987505832324E-2</v>
      </c>
      <c r="K4773" s="8">
        <f t="shared" si="740"/>
        <v>8.2584122468557147E-2</v>
      </c>
      <c r="L4773" s="8">
        <f t="shared" si="740"/>
        <v>8.3420789677898594E-2</v>
      </c>
      <c r="M4773" s="8">
        <f t="shared" si="740"/>
        <v>8.2840341049945018E-2</v>
      </c>
      <c r="P4773">
        <v>4771</v>
      </c>
      <c r="Q4773" s="8">
        <f t="shared" si="741"/>
        <v>8.1268987505832321E-2</v>
      </c>
      <c r="R4773" s="8">
        <f t="shared" si="741"/>
        <v>7.9584122468557145E-2</v>
      </c>
      <c r="S4773" s="8">
        <f t="shared" si="741"/>
        <v>8.0420789677898591E-2</v>
      </c>
      <c r="T4773" s="8">
        <f t="shared" si="741"/>
        <v>7.9840341049945016E-2</v>
      </c>
      <c r="W4773">
        <v>4771</v>
      </c>
      <c r="X4773" s="4">
        <f t="shared" si="736"/>
        <v>9.1001104251549697E-2</v>
      </c>
      <c r="Y4773" s="4">
        <f t="shared" si="743"/>
        <v>9.01374671351267E-2</v>
      </c>
      <c r="Z4773" s="4">
        <f t="shared" si="744"/>
        <v>8.9544333863804046E-2</v>
      </c>
    </row>
    <row r="4774" spans="1:26" x14ac:dyDescent="0.25">
      <c r="A4774" s="16">
        <f t="shared" si="742"/>
        <v>48307</v>
      </c>
      <c r="B4774">
        <f>+'[2]Ejercicio 1'!E4991</f>
        <v>4772</v>
      </c>
      <c r="C4774" s="5">
        <v>8.2770777671176701E-2</v>
      </c>
      <c r="D4774" s="4">
        <f t="shared" si="737"/>
        <v>8.1085840733493883E-2</v>
      </c>
      <c r="E4774" s="6">
        <f t="shared" si="738"/>
        <v>8.1922543524626218E-2</v>
      </c>
      <c r="F4774" s="7">
        <f t="shared" si="739"/>
        <v>8.1342070185551146E-2</v>
      </c>
      <c r="I4774" s="10">
        <v>4772</v>
      </c>
      <c r="J4774" s="8">
        <f t="shared" si="740"/>
        <v>8.4270777671176703E-2</v>
      </c>
      <c r="K4774" s="8">
        <f t="shared" si="740"/>
        <v>8.2585840733493884E-2</v>
      </c>
      <c r="L4774" s="8">
        <f t="shared" si="740"/>
        <v>8.3422543524626219E-2</v>
      </c>
      <c r="M4774" s="8">
        <f t="shared" si="740"/>
        <v>8.2842070185551148E-2</v>
      </c>
      <c r="P4774">
        <v>4772</v>
      </c>
      <c r="Q4774" s="8">
        <f t="shared" si="741"/>
        <v>8.12707776711767E-2</v>
      </c>
      <c r="R4774" s="8">
        <f t="shared" si="741"/>
        <v>7.9585840733493882E-2</v>
      </c>
      <c r="S4774" s="8">
        <f t="shared" si="741"/>
        <v>8.0422543524626217E-2</v>
      </c>
      <c r="T4774" s="8">
        <f t="shared" si="741"/>
        <v>7.9842070185551145E-2</v>
      </c>
      <c r="W4774">
        <v>4772</v>
      </c>
      <c r="X4774" s="4">
        <f t="shared" si="736"/>
        <v>9.1004691861351017E-2</v>
      </c>
      <c r="Y4774" s="4">
        <f t="shared" si="743"/>
        <v>9.014097489054558E-2</v>
      </c>
      <c r="Z4774" s="4">
        <f t="shared" si="744"/>
        <v>8.9547787219279903E-2</v>
      </c>
    </row>
    <row r="4775" spans="1:26" x14ac:dyDescent="0.25">
      <c r="A4775" s="16">
        <f t="shared" si="742"/>
        <v>48308</v>
      </c>
      <c r="B4775">
        <f>+'[2]Ejercicio 1'!E4992</f>
        <v>4773</v>
      </c>
      <c r="C4775" s="5">
        <v>8.2772567836521094E-2</v>
      </c>
      <c r="D4775" s="4">
        <f t="shared" si="737"/>
        <v>8.1087558996937661E-2</v>
      </c>
      <c r="E4775" s="6">
        <f t="shared" si="738"/>
        <v>8.1924297370591384E-2</v>
      </c>
      <c r="F4775" s="7">
        <f t="shared" si="739"/>
        <v>8.1343799319884003E-2</v>
      </c>
      <c r="I4775" s="10">
        <v>4773</v>
      </c>
      <c r="J4775" s="8">
        <f t="shared" si="740"/>
        <v>8.4272567836521095E-2</v>
      </c>
      <c r="K4775" s="8">
        <f t="shared" si="740"/>
        <v>8.2587558996937663E-2</v>
      </c>
      <c r="L4775" s="8">
        <f t="shared" si="740"/>
        <v>8.3424297370591385E-2</v>
      </c>
      <c r="M4775" s="8">
        <f t="shared" si="740"/>
        <v>8.2843799319884004E-2</v>
      </c>
      <c r="P4775">
        <v>4773</v>
      </c>
      <c r="Q4775" s="8">
        <f t="shared" si="741"/>
        <v>8.1272567836521092E-2</v>
      </c>
      <c r="R4775" s="8">
        <f t="shared" si="741"/>
        <v>7.958755899693766E-2</v>
      </c>
      <c r="S4775" s="8">
        <f t="shared" si="741"/>
        <v>8.0424297370591383E-2</v>
      </c>
      <c r="T4775" s="8">
        <f t="shared" si="741"/>
        <v>7.9843799319884001E-2</v>
      </c>
      <c r="W4775">
        <v>4773</v>
      </c>
      <c r="X4775" s="4">
        <f t="shared" si="736"/>
        <v>9.1008279472690454E-2</v>
      </c>
      <c r="Y4775" s="4">
        <f t="shared" si="743"/>
        <v>9.0144482644387694E-2</v>
      </c>
      <c r="Z4775" s="4">
        <f t="shared" si="744"/>
        <v>8.9551240571167215E-2</v>
      </c>
    </row>
    <row r="4776" spans="1:26" x14ac:dyDescent="0.25">
      <c r="A4776" s="16">
        <f t="shared" si="742"/>
        <v>48309</v>
      </c>
      <c r="B4776">
        <f>+'[2]Ejercicio 1'!E4993</f>
        <v>4774</v>
      </c>
      <c r="C4776" s="5">
        <v>8.2774358001865472E-2</v>
      </c>
      <c r="D4776" s="4">
        <f t="shared" si="737"/>
        <v>8.108927725888887E-2</v>
      </c>
      <c r="E4776" s="6">
        <f t="shared" si="738"/>
        <v>8.1926051215794951E-2</v>
      </c>
      <c r="F4776" s="7">
        <f t="shared" si="739"/>
        <v>8.1345528452946445E-2</v>
      </c>
      <c r="I4776" s="10">
        <v>4774</v>
      </c>
      <c r="J4776" s="8">
        <f t="shared" si="740"/>
        <v>8.4274358001865474E-2</v>
      </c>
      <c r="K4776" s="8">
        <f t="shared" si="740"/>
        <v>8.2589277258888871E-2</v>
      </c>
      <c r="L4776" s="8">
        <f t="shared" si="740"/>
        <v>8.3426051215794952E-2</v>
      </c>
      <c r="M4776" s="8">
        <f t="shared" si="740"/>
        <v>8.2845528452946446E-2</v>
      </c>
      <c r="P4776">
        <v>4774</v>
      </c>
      <c r="Q4776" s="8">
        <f t="shared" si="741"/>
        <v>8.1274358001865471E-2</v>
      </c>
      <c r="R4776" s="8">
        <f t="shared" si="741"/>
        <v>7.9589277258888869E-2</v>
      </c>
      <c r="S4776" s="8">
        <f t="shared" si="741"/>
        <v>8.042605121579495E-2</v>
      </c>
      <c r="T4776" s="8">
        <f t="shared" si="741"/>
        <v>7.9845528452946443E-2</v>
      </c>
      <c r="W4776">
        <v>4774</v>
      </c>
      <c r="X4776" s="4">
        <f t="shared" si="736"/>
        <v>9.1011867085578096E-2</v>
      </c>
      <c r="Y4776" s="4">
        <f t="shared" si="743"/>
        <v>9.014799039674265E-2</v>
      </c>
      <c r="Z4776" s="4">
        <f t="shared" si="744"/>
        <v>8.955469391947167E-2</v>
      </c>
    </row>
    <row r="4777" spans="1:26" x14ac:dyDescent="0.25">
      <c r="A4777" s="16">
        <f t="shared" si="742"/>
        <v>48310</v>
      </c>
      <c r="B4777">
        <f>+'[2]Ejercicio 1'!E4994</f>
        <v>4775</v>
      </c>
      <c r="C4777" s="5">
        <v>8.2776148167209865E-2</v>
      </c>
      <c r="D4777" s="4">
        <f t="shared" si="737"/>
        <v>8.1090995519347536E-2</v>
      </c>
      <c r="E4777" s="6">
        <f t="shared" si="738"/>
        <v>8.1927805060236059E-2</v>
      </c>
      <c r="F4777" s="7">
        <f t="shared" si="739"/>
        <v>8.1347257584738486E-2</v>
      </c>
      <c r="I4777" s="10">
        <v>4775</v>
      </c>
      <c r="J4777" s="8">
        <f t="shared" si="740"/>
        <v>8.4276148167209866E-2</v>
      </c>
      <c r="K4777" s="8">
        <f t="shared" si="740"/>
        <v>8.2590995519347538E-2</v>
      </c>
      <c r="L4777" s="8">
        <f t="shared" si="740"/>
        <v>8.342780506023606E-2</v>
      </c>
      <c r="M4777" s="8">
        <f t="shared" si="740"/>
        <v>8.2847257584738487E-2</v>
      </c>
      <c r="P4777">
        <v>4775</v>
      </c>
      <c r="Q4777" s="8">
        <f t="shared" si="741"/>
        <v>8.1276148167209863E-2</v>
      </c>
      <c r="R4777" s="8">
        <f t="shared" si="741"/>
        <v>7.9590995519347535E-2</v>
      </c>
      <c r="S4777" s="8">
        <f t="shared" si="741"/>
        <v>8.0427805060236057E-2</v>
      </c>
      <c r="T4777" s="8">
        <f t="shared" si="741"/>
        <v>7.9847257584738485E-2</v>
      </c>
      <c r="W4777">
        <v>4775</v>
      </c>
      <c r="X4777" s="4">
        <f t="shared" si="736"/>
        <v>9.1015454700014833E-2</v>
      </c>
      <c r="Y4777" s="4">
        <f t="shared" si="743"/>
        <v>9.0151498147521728E-2</v>
      </c>
      <c r="Z4777" s="4">
        <f t="shared" si="744"/>
        <v>8.9558147264190424E-2</v>
      </c>
    </row>
    <row r="4778" spans="1:26" x14ac:dyDescent="0.25">
      <c r="A4778" s="16">
        <f t="shared" si="742"/>
        <v>48311</v>
      </c>
      <c r="B4778">
        <f>+'[2]Ejercicio 1'!E4995</f>
        <v>4776</v>
      </c>
      <c r="C4778" s="5">
        <v>8.2777938332554243E-2</v>
      </c>
      <c r="D4778" s="4">
        <f t="shared" si="737"/>
        <v>8.1092713778313438E-2</v>
      </c>
      <c r="E4778" s="6">
        <f t="shared" si="738"/>
        <v>8.1929558903916455E-2</v>
      </c>
      <c r="F4778" s="7">
        <f t="shared" si="739"/>
        <v>8.1348986715260113E-2</v>
      </c>
      <c r="I4778" s="10">
        <v>4776</v>
      </c>
      <c r="J4778" s="8">
        <f t="shared" si="740"/>
        <v>8.4277938332554245E-2</v>
      </c>
      <c r="K4778" s="8">
        <f t="shared" si="740"/>
        <v>8.259271377831344E-2</v>
      </c>
      <c r="L4778" s="8">
        <f t="shared" si="740"/>
        <v>8.3429558903916456E-2</v>
      </c>
      <c r="M4778" s="8">
        <f t="shared" si="740"/>
        <v>8.2848986715260114E-2</v>
      </c>
      <c r="P4778">
        <v>4776</v>
      </c>
      <c r="Q4778" s="8">
        <f t="shared" si="741"/>
        <v>8.1277938332554242E-2</v>
      </c>
      <c r="R4778" s="8">
        <f t="shared" si="741"/>
        <v>7.9592713778313437E-2</v>
      </c>
      <c r="S4778" s="8">
        <f t="shared" si="741"/>
        <v>8.0429558903916454E-2</v>
      </c>
      <c r="T4778" s="8">
        <f t="shared" si="741"/>
        <v>7.9848986715260112E-2</v>
      </c>
      <c r="W4778">
        <v>4776</v>
      </c>
      <c r="X4778" s="4">
        <f t="shared" si="736"/>
        <v>9.1019042316000234E-2</v>
      </c>
      <c r="Y4778" s="4">
        <f t="shared" si="743"/>
        <v>9.0155005896814508E-2</v>
      </c>
      <c r="Z4778" s="4">
        <f t="shared" si="744"/>
        <v>8.9561600605323477E-2</v>
      </c>
    </row>
    <row r="4779" spans="1:26" x14ac:dyDescent="0.25">
      <c r="A4779" s="16">
        <f t="shared" si="742"/>
        <v>48312</v>
      </c>
      <c r="B4779">
        <f>+'[2]Ejercicio 1'!E4996</f>
        <v>4777</v>
      </c>
      <c r="C4779" s="5">
        <v>8.2779728497898636E-2</v>
      </c>
      <c r="D4779" s="4">
        <f t="shared" si="737"/>
        <v>8.1094432035786784E-2</v>
      </c>
      <c r="E4779" s="6">
        <f t="shared" si="738"/>
        <v>8.1931312746834378E-2</v>
      </c>
      <c r="F4779" s="7">
        <f t="shared" si="739"/>
        <v>8.1350715844511326E-2</v>
      </c>
      <c r="I4779" s="10">
        <v>4777</v>
      </c>
      <c r="J4779" s="8">
        <f t="shared" si="740"/>
        <v>8.4279728497898637E-2</v>
      </c>
      <c r="K4779" s="8">
        <f t="shared" si="740"/>
        <v>8.2594432035786786E-2</v>
      </c>
      <c r="L4779" s="8">
        <f t="shared" si="740"/>
        <v>8.343131274683438E-2</v>
      </c>
      <c r="M4779" s="8">
        <f t="shared" si="740"/>
        <v>8.2850715844511327E-2</v>
      </c>
      <c r="P4779">
        <v>4777</v>
      </c>
      <c r="Q4779" s="8">
        <f t="shared" si="741"/>
        <v>8.1279728497898635E-2</v>
      </c>
      <c r="R4779" s="8">
        <f t="shared" si="741"/>
        <v>7.9594432035786783E-2</v>
      </c>
      <c r="S4779" s="8">
        <f t="shared" si="741"/>
        <v>8.0431312746834377E-2</v>
      </c>
      <c r="T4779" s="8">
        <f t="shared" si="741"/>
        <v>7.9850715844511325E-2</v>
      </c>
      <c r="W4779">
        <v>4777</v>
      </c>
      <c r="X4779" s="4">
        <f t="shared" si="736"/>
        <v>9.1022629933523294E-2</v>
      </c>
      <c r="Y4779" s="4">
        <f t="shared" si="743"/>
        <v>9.0158513644529661E-2</v>
      </c>
      <c r="Z4779" s="4">
        <f t="shared" si="744"/>
        <v>8.9565053943356163E-2</v>
      </c>
    </row>
    <row r="4780" spans="1:26" x14ac:dyDescent="0.25">
      <c r="A4780" s="16">
        <f t="shared" si="742"/>
        <v>48313</v>
      </c>
      <c r="B4780">
        <f>+'[2]Ejercicio 1'!E4997</f>
        <v>4778</v>
      </c>
      <c r="C4780" s="5">
        <v>8.2781518663243014E-2</v>
      </c>
      <c r="D4780" s="4">
        <f t="shared" si="737"/>
        <v>8.1096150291768004E-2</v>
      </c>
      <c r="E4780" s="6">
        <f t="shared" si="738"/>
        <v>8.193306658899073E-2</v>
      </c>
      <c r="F4780" s="7">
        <f t="shared" si="739"/>
        <v>8.1352444972492124E-2</v>
      </c>
      <c r="I4780" s="10">
        <v>4778</v>
      </c>
      <c r="J4780" s="8">
        <f t="shared" si="740"/>
        <v>8.4281518663243016E-2</v>
      </c>
      <c r="K4780" s="8">
        <f t="shared" si="740"/>
        <v>8.2596150291768006E-2</v>
      </c>
      <c r="L4780" s="8">
        <f t="shared" si="740"/>
        <v>8.3433066588990731E-2</v>
      </c>
      <c r="M4780" s="8">
        <f t="shared" si="740"/>
        <v>8.2852444972492126E-2</v>
      </c>
      <c r="P4780">
        <v>4778</v>
      </c>
      <c r="Q4780" s="8">
        <f t="shared" si="741"/>
        <v>8.1281518663243013E-2</v>
      </c>
      <c r="R4780" s="8">
        <f t="shared" si="741"/>
        <v>7.9596150291768003E-2</v>
      </c>
      <c r="S4780" s="8">
        <f t="shared" si="741"/>
        <v>8.0433066588990729E-2</v>
      </c>
      <c r="T4780" s="8">
        <f t="shared" si="741"/>
        <v>7.9852444972492123E-2</v>
      </c>
      <c r="W4780">
        <v>4778</v>
      </c>
      <c r="X4780" s="4">
        <f t="shared" si="736"/>
        <v>9.1026217552618277E-2</v>
      </c>
      <c r="Y4780" s="4">
        <f t="shared" si="743"/>
        <v>9.0162021390714608E-2</v>
      </c>
      <c r="Z4780" s="4">
        <f t="shared" si="744"/>
        <v>8.9568507277805978E-2</v>
      </c>
    </row>
    <row r="4781" spans="1:26" x14ac:dyDescent="0.25">
      <c r="A4781" s="16">
        <f t="shared" si="742"/>
        <v>48314</v>
      </c>
      <c r="B4781">
        <f>+'[2]Ejercicio 1'!E4998</f>
        <v>4779</v>
      </c>
      <c r="C4781" s="5">
        <v>8.2783308828587407E-2</v>
      </c>
      <c r="D4781" s="4">
        <f t="shared" si="737"/>
        <v>8.1097868546256058E-2</v>
      </c>
      <c r="E4781" s="6">
        <f t="shared" si="738"/>
        <v>8.1934820430385469E-2</v>
      </c>
      <c r="F4781" s="7">
        <f t="shared" si="739"/>
        <v>8.135417409919965E-2</v>
      </c>
      <c r="I4781" s="10">
        <v>4779</v>
      </c>
      <c r="J4781" s="8">
        <f t="shared" si="740"/>
        <v>8.4283308828587408E-2</v>
      </c>
      <c r="K4781" s="8">
        <f t="shared" si="740"/>
        <v>8.2597868546256059E-2</v>
      </c>
      <c r="L4781" s="8">
        <f t="shared" si="740"/>
        <v>8.343482043038547E-2</v>
      </c>
      <c r="M4781" s="8">
        <f t="shared" si="740"/>
        <v>8.2854174099199651E-2</v>
      </c>
      <c r="P4781">
        <v>4779</v>
      </c>
      <c r="Q4781" s="8">
        <f t="shared" si="741"/>
        <v>8.1283308828587406E-2</v>
      </c>
      <c r="R4781" s="8">
        <f t="shared" si="741"/>
        <v>7.9597868546256056E-2</v>
      </c>
      <c r="S4781" s="8">
        <f t="shared" si="741"/>
        <v>8.0434820430385467E-2</v>
      </c>
      <c r="T4781" s="8">
        <f t="shared" si="741"/>
        <v>7.9854174099199648E-2</v>
      </c>
      <c r="W4781">
        <v>4779</v>
      </c>
      <c r="X4781" s="4">
        <f t="shared" si="736"/>
        <v>9.1029805173250058E-2</v>
      </c>
      <c r="Y4781" s="4">
        <f t="shared" si="743"/>
        <v>9.0165529135414146E-2</v>
      </c>
      <c r="Z4781" s="4">
        <f t="shared" si="744"/>
        <v>8.9571960608181928E-2</v>
      </c>
    </row>
    <row r="4782" spans="1:26" x14ac:dyDescent="0.25">
      <c r="A4782" s="16">
        <f t="shared" si="742"/>
        <v>48315</v>
      </c>
      <c r="B4782">
        <f>+'[2]Ejercicio 1'!E4999</f>
        <v>4780</v>
      </c>
      <c r="C4782" s="5">
        <v>8.2785098993931786E-2</v>
      </c>
      <c r="D4782" s="4">
        <f t="shared" si="737"/>
        <v>8.1099586799251569E-2</v>
      </c>
      <c r="E4782" s="6">
        <f t="shared" si="738"/>
        <v>8.1936574271018636E-2</v>
      </c>
      <c r="F4782" s="7">
        <f t="shared" si="739"/>
        <v>8.1355903224636775E-2</v>
      </c>
      <c r="I4782" s="10">
        <v>4780</v>
      </c>
      <c r="J4782" s="8">
        <f t="shared" si="740"/>
        <v>8.4285098993931787E-2</v>
      </c>
      <c r="K4782" s="8">
        <f t="shared" si="740"/>
        <v>8.259958679925157E-2</v>
      </c>
      <c r="L4782" s="8">
        <f t="shared" si="740"/>
        <v>8.3436574271018638E-2</v>
      </c>
      <c r="M4782" s="8">
        <f t="shared" si="740"/>
        <v>8.2855903224636776E-2</v>
      </c>
      <c r="P4782">
        <v>4780</v>
      </c>
      <c r="Q4782" s="8">
        <f t="shared" si="741"/>
        <v>8.1285098993931784E-2</v>
      </c>
      <c r="R4782" s="8">
        <f t="shared" si="741"/>
        <v>7.9599586799251568E-2</v>
      </c>
      <c r="S4782" s="8">
        <f t="shared" si="741"/>
        <v>8.0436574271018635E-2</v>
      </c>
      <c r="T4782" s="8">
        <f t="shared" si="741"/>
        <v>7.9855903224636773E-2</v>
      </c>
      <c r="W4782">
        <v>4780</v>
      </c>
      <c r="X4782" s="4">
        <f t="shared" si="736"/>
        <v>9.1033392795430934E-2</v>
      </c>
      <c r="Y4782" s="4">
        <f t="shared" si="743"/>
        <v>9.0169036878626527E-2</v>
      </c>
      <c r="Z4782" s="4">
        <f t="shared" si="744"/>
        <v>8.9575413934975021E-2</v>
      </c>
    </row>
    <row r="4783" spans="1:26" x14ac:dyDescent="0.25">
      <c r="A4783" s="16">
        <f t="shared" si="742"/>
        <v>48316</v>
      </c>
      <c r="B4783">
        <f>+'[2]Ejercicio 1'!E5000</f>
        <v>4781</v>
      </c>
      <c r="C4783" s="5">
        <v>8.2786889159276164E-2</v>
      </c>
      <c r="D4783" s="4">
        <f t="shared" si="737"/>
        <v>8.1101305050754538E-2</v>
      </c>
      <c r="E4783" s="6">
        <f t="shared" si="738"/>
        <v>8.193832811088933E-2</v>
      </c>
      <c r="F4783" s="7">
        <f t="shared" si="739"/>
        <v>8.1357632348803471E-2</v>
      </c>
      <c r="I4783" s="10">
        <v>4781</v>
      </c>
      <c r="J4783" s="8">
        <f t="shared" si="740"/>
        <v>8.4286889159276165E-2</v>
      </c>
      <c r="K4783" s="8">
        <f t="shared" si="740"/>
        <v>8.2601305050754539E-2</v>
      </c>
      <c r="L4783" s="8">
        <f t="shared" si="740"/>
        <v>8.3438328110889332E-2</v>
      </c>
      <c r="M4783" s="8">
        <f t="shared" si="740"/>
        <v>8.2857632348803473E-2</v>
      </c>
      <c r="P4783">
        <v>4781</v>
      </c>
      <c r="Q4783" s="8">
        <f t="shared" si="741"/>
        <v>8.1286889159276163E-2</v>
      </c>
      <c r="R4783" s="8">
        <f t="shared" si="741"/>
        <v>7.9601305050754537E-2</v>
      </c>
      <c r="S4783" s="8">
        <f t="shared" si="741"/>
        <v>8.0438328110889329E-2</v>
      </c>
      <c r="T4783" s="8">
        <f t="shared" si="741"/>
        <v>7.985763234880347E-2</v>
      </c>
      <c r="W4783">
        <v>4781</v>
      </c>
      <c r="X4783" s="4">
        <f t="shared" si="736"/>
        <v>9.103698041916046E-2</v>
      </c>
      <c r="Y4783" s="4">
        <f t="shared" si="743"/>
        <v>9.0172544620217343E-2</v>
      </c>
      <c r="Z4783" s="4">
        <f t="shared" si="744"/>
        <v>8.9578867258182412E-2</v>
      </c>
    </row>
    <row r="4784" spans="1:26" x14ac:dyDescent="0.25">
      <c r="A4784" s="16">
        <f t="shared" si="742"/>
        <v>48317</v>
      </c>
      <c r="B4784">
        <f>+'[2]Ejercicio 1'!E5001</f>
        <v>4782</v>
      </c>
      <c r="C4784" s="5">
        <v>8.2788679324620557E-2</v>
      </c>
      <c r="D4784" s="4">
        <f t="shared" si="737"/>
        <v>8.1103023300764979E-2</v>
      </c>
      <c r="E4784" s="6">
        <f t="shared" si="738"/>
        <v>8.1940081949999313E-2</v>
      </c>
      <c r="F4784" s="7">
        <f t="shared" si="739"/>
        <v>8.1359361471699768E-2</v>
      </c>
      <c r="I4784" s="10">
        <v>4782</v>
      </c>
      <c r="J4784" s="8">
        <f t="shared" si="740"/>
        <v>8.4288679324620558E-2</v>
      </c>
      <c r="K4784" s="8">
        <f t="shared" si="740"/>
        <v>8.260302330076498E-2</v>
      </c>
      <c r="L4784" s="8">
        <f t="shared" si="740"/>
        <v>8.3440081949999315E-2</v>
      </c>
      <c r="M4784" s="8">
        <f t="shared" si="740"/>
        <v>8.2859361471699769E-2</v>
      </c>
      <c r="P4784">
        <v>4782</v>
      </c>
      <c r="Q4784" s="8">
        <f t="shared" si="741"/>
        <v>8.1288679324620555E-2</v>
      </c>
      <c r="R4784" s="8">
        <f t="shared" si="741"/>
        <v>7.9603023300764977E-2</v>
      </c>
      <c r="S4784" s="8">
        <f t="shared" si="741"/>
        <v>8.0440081949999312E-2</v>
      </c>
      <c r="T4784" s="8">
        <f t="shared" si="741"/>
        <v>7.9859361471699766E-2</v>
      </c>
      <c r="W4784">
        <v>4782</v>
      </c>
      <c r="X4784" s="4">
        <f t="shared" si="736"/>
        <v>9.1040568044439066E-2</v>
      </c>
      <c r="Y4784" s="4">
        <f t="shared" si="743"/>
        <v>9.0176052360366674E-2</v>
      </c>
      <c r="Z4784" s="4">
        <f t="shared" si="744"/>
        <v>8.9582320578289423E-2</v>
      </c>
    </row>
    <row r="4785" spans="1:26" x14ac:dyDescent="0.25">
      <c r="A4785" s="16">
        <f t="shared" si="742"/>
        <v>48318</v>
      </c>
      <c r="B4785">
        <f>+'[2]Ejercicio 1'!E5002</f>
        <v>4783</v>
      </c>
      <c r="C4785" s="5">
        <v>8.2790469489964935E-2</v>
      </c>
      <c r="D4785" s="4">
        <f t="shared" si="737"/>
        <v>8.1104741549282683E-2</v>
      </c>
      <c r="E4785" s="6">
        <f t="shared" si="738"/>
        <v>8.1941835788346837E-2</v>
      </c>
      <c r="F4785" s="7">
        <f t="shared" si="739"/>
        <v>8.1361090593322791E-2</v>
      </c>
      <c r="I4785" s="10">
        <v>4783</v>
      </c>
      <c r="J4785" s="8">
        <f t="shared" si="740"/>
        <v>8.4290469489964936E-2</v>
      </c>
      <c r="K4785" s="8">
        <f t="shared" si="740"/>
        <v>8.2604741549282684E-2</v>
      </c>
      <c r="L4785" s="8">
        <f t="shared" si="740"/>
        <v>8.3441835788346838E-2</v>
      </c>
      <c r="M4785" s="8">
        <f t="shared" si="740"/>
        <v>8.2861090593322792E-2</v>
      </c>
      <c r="P4785">
        <v>4783</v>
      </c>
      <c r="Q4785" s="8">
        <f t="shared" si="741"/>
        <v>8.1290469489964934E-2</v>
      </c>
      <c r="R4785" s="8">
        <f t="shared" si="741"/>
        <v>7.9604741549282682E-2</v>
      </c>
      <c r="S4785" s="8">
        <f t="shared" si="741"/>
        <v>8.0441835788346835E-2</v>
      </c>
      <c r="T4785" s="8">
        <f t="shared" si="741"/>
        <v>7.9861090593322789E-2</v>
      </c>
      <c r="W4785">
        <v>4783</v>
      </c>
      <c r="X4785" s="4">
        <f t="shared" si="736"/>
        <v>9.1044155671255358E-2</v>
      </c>
      <c r="Y4785" s="4">
        <f t="shared" si="743"/>
        <v>9.0179560098940126E-2</v>
      </c>
      <c r="Z4785" s="4">
        <f t="shared" si="744"/>
        <v>8.9585773894325413E-2</v>
      </c>
    </row>
    <row r="4786" spans="1:26" x14ac:dyDescent="0.25">
      <c r="A4786" s="16">
        <f t="shared" si="742"/>
        <v>48319</v>
      </c>
      <c r="B4786">
        <f>+'[2]Ejercicio 1'!E5003</f>
        <v>4784</v>
      </c>
      <c r="C4786" s="5">
        <v>8.2792259655309328E-2</v>
      </c>
      <c r="D4786" s="4">
        <f t="shared" si="737"/>
        <v>8.1106459796307845E-2</v>
      </c>
      <c r="E4786" s="6">
        <f t="shared" si="738"/>
        <v>8.1943589625932761E-2</v>
      </c>
      <c r="F4786" s="7">
        <f t="shared" si="739"/>
        <v>8.1362819713678272E-2</v>
      </c>
      <c r="I4786" s="10">
        <v>4784</v>
      </c>
      <c r="J4786" s="8">
        <f t="shared" si="740"/>
        <v>8.4292259655309329E-2</v>
      </c>
      <c r="K4786" s="8">
        <f t="shared" si="740"/>
        <v>8.2606459796307846E-2</v>
      </c>
      <c r="L4786" s="8">
        <f t="shared" si="740"/>
        <v>8.3443589625932763E-2</v>
      </c>
      <c r="M4786" s="8">
        <f t="shared" si="740"/>
        <v>8.2862819713678273E-2</v>
      </c>
      <c r="P4786">
        <v>4784</v>
      </c>
      <c r="Q4786" s="8">
        <f t="shared" si="741"/>
        <v>8.1292259655309326E-2</v>
      </c>
      <c r="R4786" s="8">
        <f t="shared" si="741"/>
        <v>7.9606459796307844E-2</v>
      </c>
      <c r="S4786" s="8">
        <f t="shared" si="741"/>
        <v>8.044358962593276E-2</v>
      </c>
      <c r="T4786" s="8">
        <f t="shared" si="741"/>
        <v>7.9862819713678271E-2</v>
      </c>
      <c r="W4786">
        <v>4784</v>
      </c>
      <c r="X4786" s="4">
        <f t="shared" si="736"/>
        <v>9.1047743299631709E-2</v>
      </c>
      <c r="Y4786" s="4">
        <f t="shared" si="743"/>
        <v>9.0183067835982497E-2</v>
      </c>
      <c r="Z4786" s="4">
        <f t="shared" si="744"/>
        <v>8.958922720726388E-2</v>
      </c>
    </row>
    <row r="4787" spans="1:26" x14ac:dyDescent="0.25">
      <c r="A4787" s="16">
        <f t="shared" si="742"/>
        <v>48320</v>
      </c>
      <c r="B4787">
        <f>+'[2]Ejercicio 1'!E5004</f>
        <v>4785</v>
      </c>
      <c r="C4787" s="5">
        <v>8.2794049820653706E-2</v>
      </c>
      <c r="D4787" s="4">
        <f t="shared" si="737"/>
        <v>8.1108178041840895E-2</v>
      </c>
      <c r="E4787" s="6">
        <f t="shared" si="738"/>
        <v>8.1945343462757114E-2</v>
      </c>
      <c r="F4787" s="7">
        <f t="shared" si="739"/>
        <v>8.1364548832760467E-2</v>
      </c>
      <c r="I4787" s="10">
        <v>4785</v>
      </c>
      <c r="J4787" s="8">
        <f t="shared" si="740"/>
        <v>8.4294049820653708E-2</v>
      </c>
      <c r="K4787" s="8">
        <f t="shared" si="740"/>
        <v>8.2608178041840896E-2</v>
      </c>
      <c r="L4787" s="8">
        <f t="shared" si="740"/>
        <v>8.3445343462757116E-2</v>
      </c>
      <c r="M4787" s="8">
        <f t="shared" si="740"/>
        <v>8.2864548832760468E-2</v>
      </c>
      <c r="P4787">
        <v>4785</v>
      </c>
      <c r="Q4787" s="8">
        <f t="shared" si="741"/>
        <v>8.1294049820653705E-2</v>
      </c>
      <c r="R4787" s="8">
        <f t="shared" si="741"/>
        <v>7.9608178041840894E-2</v>
      </c>
      <c r="S4787" s="8">
        <f t="shared" si="741"/>
        <v>8.0445343462757113E-2</v>
      </c>
      <c r="T4787" s="8">
        <f t="shared" si="741"/>
        <v>7.9864548832760465E-2</v>
      </c>
      <c r="W4787">
        <v>4785</v>
      </c>
      <c r="X4787" s="4">
        <f t="shared" si="736"/>
        <v>9.1051330929568575E-2</v>
      </c>
      <c r="Y4787" s="4">
        <f t="shared" si="743"/>
        <v>9.0186575571537697E-2</v>
      </c>
      <c r="Z4787" s="4">
        <f t="shared" si="744"/>
        <v>8.9592680516131312E-2</v>
      </c>
    </row>
    <row r="4788" spans="1:26" x14ac:dyDescent="0.25">
      <c r="A4788" s="16">
        <f t="shared" si="742"/>
        <v>48321</v>
      </c>
      <c r="B4788">
        <f>+'[2]Ejercicio 1'!E5005</f>
        <v>4786</v>
      </c>
      <c r="C4788" s="5">
        <v>8.2795839985998099E-2</v>
      </c>
      <c r="D4788" s="4">
        <f t="shared" si="737"/>
        <v>8.1109896285880792E-2</v>
      </c>
      <c r="E4788" s="6">
        <f t="shared" si="738"/>
        <v>8.194709729881898E-2</v>
      </c>
      <c r="F4788" s="7">
        <f t="shared" si="739"/>
        <v>8.1366277950572261E-2</v>
      </c>
      <c r="I4788" s="10">
        <v>4786</v>
      </c>
      <c r="J4788" s="8">
        <f t="shared" si="740"/>
        <v>8.42958399859981E-2</v>
      </c>
      <c r="K4788" s="8">
        <f t="shared" si="740"/>
        <v>8.2609896285880793E-2</v>
      </c>
      <c r="L4788" s="8">
        <f t="shared" si="740"/>
        <v>8.3447097298818981E-2</v>
      </c>
      <c r="M4788" s="8">
        <f t="shared" si="740"/>
        <v>8.2866277950572262E-2</v>
      </c>
      <c r="P4788">
        <v>4786</v>
      </c>
      <c r="Q4788" s="8">
        <f t="shared" si="741"/>
        <v>8.1295839985998097E-2</v>
      </c>
      <c r="R4788" s="8">
        <f t="shared" si="741"/>
        <v>7.9609896285880791E-2</v>
      </c>
      <c r="S4788" s="8">
        <f t="shared" si="741"/>
        <v>8.0447097298818979E-2</v>
      </c>
      <c r="T4788" s="8">
        <f t="shared" si="741"/>
        <v>7.9866277950572259E-2</v>
      </c>
      <c r="W4788">
        <v>4786</v>
      </c>
      <c r="X4788" s="4">
        <f t="shared" si="736"/>
        <v>9.1054918561042239E-2</v>
      </c>
      <c r="Y4788" s="4">
        <f t="shared" si="743"/>
        <v>9.0190083305517019E-2</v>
      </c>
      <c r="Z4788" s="4">
        <f t="shared" si="744"/>
        <v>8.9596133821895518E-2</v>
      </c>
    </row>
    <row r="4789" spans="1:26" x14ac:dyDescent="0.25">
      <c r="A4789" s="16">
        <f t="shared" si="742"/>
        <v>48322</v>
      </c>
      <c r="B4789">
        <f>+'[2]Ejercicio 1'!E5006</f>
        <v>4787</v>
      </c>
      <c r="C4789" s="5">
        <v>8.2797630151342477E-2</v>
      </c>
      <c r="D4789" s="4">
        <f t="shared" si="737"/>
        <v>8.1111614528428383E-2</v>
      </c>
      <c r="E4789" s="6">
        <f t="shared" si="738"/>
        <v>8.1948851134120149E-2</v>
      </c>
      <c r="F4789" s="7">
        <f t="shared" si="739"/>
        <v>8.136800706711364E-2</v>
      </c>
      <c r="I4789" s="10">
        <v>4787</v>
      </c>
      <c r="J4789" s="8">
        <f t="shared" si="740"/>
        <v>8.4297630151342479E-2</v>
      </c>
      <c r="K4789" s="8">
        <f t="shared" si="740"/>
        <v>8.2611614528428384E-2</v>
      </c>
      <c r="L4789" s="8">
        <f t="shared" si="740"/>
        <v>8.344885113412015E-2</v>
      </c>
      <c r="M4789" s="8">
        <f t="shared" si="740"/>
        <v>8.2868007067113642E-2</v>
      </c>
      <c r="P4789">
        <v>4787</v>
      </c>
      <c r="Q4789" s="8">
        <f t="shared" si="741"/>
        <v>8.1297630151342476E-2</v>
      </c>
      <c r="R4789" s="8">
        <f t="shared" si="741"/>
        <v>7.9611614528428382E-2</v>
      </c>
      <c r="S4789" s="8">
        <f t="shared" si="741"/>
        <v>8.0448851134120147E-2</v>
      </c>
      <c r="T4789" s="8">
        <f t="shared" si="741"/>
        <v>7.9868007067113639E-2</v>
      </c>
      <c r="W4789">
        <v>4787</v>
      </c>
      <c r="X4789" s="4">
        <f t="shared" si="736"/>
        <v>9.1058506194064984E-2</v>
      </c>
      <c r="Y4789" s="4">
        <f t="shared" si="743"/>
        <v>9.0193591038055743E-2</v>
      </c>
      <c r="Z4789" s="4">
        <f t="shared" si="744"/>
        <v>8.9599587123594393E-2</v>
      </c>
    </row>
    <row r="4790" spans="1:26" x14ac:dyDescent="0.25">
      <c r="A4790" s="16">
        <f t="shared" si="742"/>
        <v>48323</v>
      </c>
      <c r="B4790">
        <f>+'[2]Ejercicio 1'!E5007</f>
        <v>4788</v>
      </c>
      <c r="C4790" s="5">
        <v>8.279942031668687E-2</v>
      </c>
      <c r="D4790" s="4">
        <f t="shared" si="737"/>
        <v>8.1113332769483043E-2</v>
      </c>
      <c r="E4790" s="6">
        <f t="shared" si="738"/>
        <v>8.1950604968658844E-2</v>
      </c>
      <c r="F4790" s="7">
        <f t="shared" si="739"/>
        <v>8.1369736182381747E-2</v>
      </c>
      <c r="I4790" s="10">
        <v>4788</v>
      </c>
      <c r="J4790" s="8">
        <f t="shared" si="740"/>
        <v>8.4299420316686871E-2</v>
      </c>
      <c r="K4790" s="8">
        <f t="shared" si="740"/>
        <v>8.2613332769483044E-2</v>
      </c>
      <c r="L4790" s="8">
        <f t="shared" si="740"/>
        <v>8.3450604968658845E-2</v>
      </c>
      <c r="M4790" s="8">
        <f t="shared" si="740"/>
        <v>8.2869736182381748E-2</v>
      </c>
      <c r="P4790">
        <v>4788</v>
      </c>
      <c r="Q4790" s="8">
        <f t="shared" si="741"/>
        <v>8.1299420316686868E-2</v>
      </c>
      <c r="R4790" s="8">
        <f t="shared" si="741"/>
        <v>7.9613332769483042E-2</v>
      </c>
      <c r="S4790" s="8">
        <f t="shared" si="741"/>
        <v>8.0450604968658843E-2</v>
      </c>
      <c r="T4790" s="8">
        <f t="shared" si="741"/>
        <v>7.9869736182381745E-2</v>
      </c>
      <c r="W4790">
        <v>4788</v>
      </c>
      <c r="X4790" s="4">
        <f t="shared" si="736"/>
        <v>9.1062093828636823E-2</v>
      </c>
      <c r="Y4790" s="4">
        <f t="shared" si="743"/>
        <v>9.019709876897114E-2</v>
      </c>
      <c r="Z4790" s="4">
        <f t="shared" si="744"/>
        <v>8.9603040421701863E-2</v>
      </c>
    </row>
    <row r="4791" spans="1:26" x14ac:dyDescent="0.25">
      <c r="A4791" s="16">
        <f t="shared" si="742"/>
        <v>48324</v>
      </c>
      <c r="B4791">
        <f>+'[2]Ejercicio 1'!E5008</f>
        <v>4789</v>
      </c>
      <c r="C4791" s="5">
        <v>8.2801210482031248E-2</v>
      </c>
      <c r="D4791" s="4">
        <f t="shared" si="737"/>
        <v>8.1115051009045383E-2</v>
      </c>
      <c r="E4791" s="6">
        <f t="shared" si="738"/>
        <v>8.1952358802435954E-2</v>
      </c>
      <c r="F4791" s="7">
        <f t="shared" si="739"/>
        <v>8.1371465296382298E-2</v>
      </c>
      <c r="I4791" s="10">
        <v>4789</v>
      </c>
      <c r="J4791" s="8">
        <f t="shared" si="740"/>
        <v>8.430121048203125E-2</v>
      </c>
      <c r="K4791" s="8">
        <f t="shared" si="740"/>
        <v>8.2615051009045384E-2</v>
      </c>
      <c r="L4791" s="8">
        <f t="shared" si="740"/>
        <v>8.3452358802435955E-2</v>
      </c>
      <c r="M4791" s="8">
        <f t="shared" si="740"/>
        <v>8.2871465296382299E-2</v>
      </c>
      <c r="P4791">
        <v>4789</v>
      </c>
      <c r="Q4791" s="8">
        <f t="shared" si="741"/>
        <v>8.1301210482031247E-2</v>
      </c>
      <c r="R4791" s="8">
        <f t="shared" si="741"/>
        <v>7.9615051009045382E-2</v>
      </c>
      <c r="S4791" s="8">
        <f t="shared" si="741"/>
        <v>8.0452358802435953E-2</v>
      </c>
      <c r="T4791" s="8">
        <f t="shared" si="741"/>
        <v>7.9871465296382296E-2</v>
      </c>
      <c r="W4791">
        <v>4789</v>
      </c>
      <c r="X4791" s="4">
        <f t="shared" si="736"/>
        <v>9.1065681464745904E-2</v>
      </c>
      <c r="Y4791" s="4">
        <f t="shared" si="743"/>
        <v>9.0200606498401142E-2</v>
      </c>
      <c r="Z4791" s="4">
        <f t="shared" si="744"/>
        <v>8.9606493716714669E-2</v>
      </c>
    </row>
    <row r="4792" spans="1:26" x14ac:dyDescent="0.25">
      <c r="A4792" s="16">
        <f t="shared" si="742"/>
        <v>48325</v>
      </c>
      <c r="B4792">
        <f>+'[2]Ejercicio 1'!E5009</f>
        <v>4790</v>
      </c>
      <c r="C4792" s="5">
        <v>8.2803000647375641E-2</v>
      </c>
      <c r="D4792" s="4">
        <f t="shared" si="737"/>
        <v>8.1116769247115417E-2</v>
      </c>
      <c r="E4792" s="6">
        <f t="shared" si="738"/>
        <v>8.1954112635450591E-2</v>
      </c>
      <c r="F4792" s="7">
        <f t="shared" si="739"/>
        <v>8.1373194409109589E-2</v>
      </c>
      <c r="I4792" s="10">
        <v>4790</v>
      </c>
      <c r="J4792" s="8">
        <f t="shared" si="740"/>
        <v>8.4303000647375642E-2</v>
      </c>
      <c r="K4792" s="8">
        <f t="shared" si="740"/>
        <v>8.2616769247115418E-2</v>
      </c>
      <c r="L4792" s="8">
        <f t="shared" si="740"/>
        <v>8.3454112635450592E-2</v>
      </c>
      <c r="M4792" s="8">
        <f t="shared" si="740"/>
        <v>8.2873194409109591E-2</v>
      </c>
      <c r="P4792">
        <v>4790</v>
      </c>
      <c r="Q4792" s="8">
        <f t="shared" si="741"/>
        <v>8.1303000647375639E-2</v>
      </c>
      <c r="R4792" s="8">
        <f t="shared" si="741"/>
        <v>7.9616769247115415E-2</v>
      </c>
      <c r="S4792" s="8">
        <f t="shared" si="741"/>
        <v>8.0454112635450589E-2</v>
      </c>
      <c r="T4792" s="8">
        <f t="shared" si="741"/>
        <v>7.9873194409109588E-2</v>
      </c>
      <c r="W4792">
        <v>4790</v>
      </c>
      <c r="X4792" s="4">
        <f t="shared" si="736"/>
        <v>9.1069269102426464E-2</v>
      </c>
      <c r="Y4792" s="4">
        <f t="shared" si="743"/>
        <v>9.0204114226254378E-2</v>
      </c>
      <c r="Z4792" s="4">
        <f t="shared" si="744"/>
        <v>8.9609947007653581E-2</v>
      </c>
    </row>
    <row r="4793" spans="1:26" x14ac:dyDescent="0.25">
      <c r="A4793" s="16">
        <f t="shared" si="742"/>
        <v>48326</v>
      </c>
      <c r="B4793">
        <f>+'[2]Ejercicio 1'!E5010</f>
        <v>4791</v>
      </c>
      <c r="C4793" s="5">
        <v>8.2804790812720019E-2</v>
      </c>
      <c r="D4793" s="4">
        <f t="shared" si="737"/>
        <v>8.1118487483692533E-2</v>
      </c>
      <c r="E4793" s="6">
        <f t="shared" si="738"/>
        <v>8.195586646770453E-2</v>
      </c>
      <c r="F4793" s="7">
        <f t="shared" si="739"/>
        <v>8.1374923520566453E-2</v>
      </c>
      <c r="I4793" s="10">
        <v>4791</v>
      </c>
      <c r="J4793" s="8">
        <f t="shared" si="740"/>
        <v>8.4304790812720021E-2</v>
      </c>
      <c r="K4793" s="8">
        <f t="shared" si="740"/>
        <v>8.2618487483692535E-2</v>
      </c>
      <c r="L4793" s="8">
        <f t="shared" si="740"/>
        <v>8.3455866467704531E-2</v>
      </c>
      <c r="M4793" s="8">
        <f t="shared" si="740"/>
        <v>8.2874923520566454E-2</v>
      </c>
      <c r="P4793">
        <v>4791</v>
      </c>
      <c r="Q4793" s="8">
        <f t="shared" si="741"/>
        <v>8.1304790812720018E-2</v>
      </c>
      <c r="R4793" s="8">
        <f t="shared" si="741"/>
        <v>7.9618487483692532E-2</v>
      </c>
      <c r="S4793" s="8">
        <f t="shared" si="741"/>
        <v>8.0455866467704529E-2</v>
      </c>
      <c r="T4793" s="8">
        <f t="shared" si="741"/>
        <v>7.9874923520566452E-2</v>
      </c>
      <c r="W4793">
        <v>4791</v>
      </c>
      <c r="X4793" s="4">
        <f t="shared" si="736"/>
        <v>9.1072856741644698E-2</v>
      </c>
      <c r="Y4793" s="4">
        <f t="shared" si="743"/>
        <v>9.0207621952622205E-2</v>
      </c>
      <c r="Z4793" s="4">
        <f t="shared" si="744"/>
        <v>8.9613400295492127E-2</v>
      </c>
    </row>
    <row r="4794" spans="1:26" x14ac:dyDescent="0.25">
      <c r="A4794" s="16">
        <f t="shared" si="742"/>
        <v>48327</v>
      </c>
      <c r="B4794">
        <f>+'[2]Ejercicio 1'!E5011</f>
        <v>4792</v>
      </c>
      <c r="C4794" s="5">
        <v>8.2806580978064412E-2</v>
      </c>
      <c r="D4794" s="4">
        <f t="shared" si="737"/>
        <v>8.1120205718777136E-2</v>
      </c>
      <c r="E4794" s="6">
        <f t="shared" si="738"/>
        <v>8.1957620299196871E-2</v>
      </c>
      <c r="F4794" s="7">
        <f t="shared" si="739"/>
        <v>8.1376652630752916E-2</v>
      </c>
      <c r="I4794" s="10">
        <v>4792</v>
      </c>
      <c r="J4794" s="8">
        <f t="shared" si="740"/>
        <v>8.4306580978064413E-2</v>
      </c>
      <c r="K4794" s="8">
        <f t="shared" si="740"/>
        <v>8.2620205718777137E-2</v>
      </c>
      <c r="L4794" s="8">
        <f t="shared" si="740"/>
        <v>8.3457620299196872E-2</v>
      </c>
      <c r="M4794" s="8">
        <f t="shared" si="740"/>
        <v>8.2876652630752917E-2</v>
      </c>
      <c r="P4794">
        <v>4792</v>
      </c>
      <c r="Q4794" s="8">
        <f t="shared" si="741"/>
        <v>8.1306580978064411E-2</v>
      </c>
      <c r="R4794" s="8">
        <f t="shared" si="741"/>
        <v>7.9620205718777134E-2</v>
      </c>
      <c r="S4794" s="8">
        <f t="shared" si="741"/>
        <v>8.0457620299196869E-2</v>
      </c>
      <c r="T4794" s="8">
        <f t="shared" si="741"/>
        <v>7.9876652630752915E-2</v>
      </c>
      <c r="W4794">
        <v>4792</v>
      </c>
      <c r="X4794" s="4">
        <f t="shared" ref="X4794:X4857" si="745">Tasa_Fwd(C4612,B4612,C4794,B4794,182)</f>
        <v>9.1076444382411137E-2</v>
      </c>
      <c r="Y4794" s="4">
        <f t="shared" si="743"/>
        <v>9.0211129677503749E-2</v>
      </c>
      <c r="Z4794" s="4">
        <f t="shared" si="744"/>
        <v>8.9616853579750674E-2</v>
      </c>
    </row>
    <row r="4795" spans="1:26" x14ac:dyDescent="0.25">
      <c r="A4795" s="16">
        <f t="shared" si="742"/>
        <v>48328</v>
      </c>
      <c r="B4795">
        <f>+'[2]Ejercicio 1'!E5012</f>
        <v>4793</v>
      </c>
      <c r="C4795" s="5">
        <v>8.280837114340879E-2</v>
      </c>
      <c r="D4795" s="4">
        <f t="shared" si="737"/>
        <v>8.1121923952369224E-2</v>
      </c>
      <c r="E4795" s="6">
        <f t="shared" si="738"/>
        <v>8.1959374129926738E-2</v>
      </c>
      <c r="F4795" s="7">
        <f t="shared" si="739"/>
        <v>8.1378381739668965E-2</v>
      </c>
      <c r="I4795" s="10">
        <v>4793</v>
      </c>
      <c r="J4795" s="8">
        <f t="shared" si="740"/>
        <v>8.4308371143408792E-2</v>
      </c>
      <c r="K4795" s="8">
        <f t="shared" si="740"/>
        <v>8.2621923952369225E-2</v>
      </c>
      <c r="L4795" s="8">
        <f t="shared" si="740"/>
        <v>8.3459374129926739E-2</v>
      </c>
      <c r="M4795" s="8">
        <f t="shared" si="740"/>
        <v>8.2878381739668966E-2</v>
      </c>
      <c r="P4795">
        <v>4793</v>
      </c>
      <c r="Q4795" s="8">
        <f t="shared" si="741"/>
        <v>8.1308371143408789E-2</v>
      </c>
      <c r="R4795" s="8">
        <f t="shared" si="741"/>
        <v>7.9621923952369222E-2</v>
      </c>
      <c r="S4795" s="8">
        <f t="shared" si="741"/>
        <v>8.0459374129926736E-2</v>
      </c>
      <c r="T4795" s="8">
        <f t="shared" si="741"/>
        <v>7.9878381739668963E-2</v>
      </c>
      <c r="W4795">
        <v>4793</v>
      </c>
      <c r="X4795" s="4">
        <f t="shared" si="745"/>
        <v>9.108003202472667E-2</v>
      </c>
      <c r="Y4795" s="4">
        <f t="shared" si="743"/>
        <v>9.0214637400808539E-2</v>
      </c>
      <c r="Z4795" s="4">
        <f t="shared" si="744"/>
        <v>8.9620306860420662E-2</v>
      </c>
    </row>
    <row r="4796" spans="1:26" x14ac:dyDescent="0.25">
      <c r="A4796" s="16">
        <f t="shared" si="742"/>
        <v>48329</v>
      </c>
      <c r="B4796">
        <f>+'[2]Ejercicio 1'!E5013</f>
        <v>4794</v>
      </c>
      <c r="C4796" s="5">
        <v>8.2810161308753183E-2</v>
      </c>
      <c r="D4796" s="4">
        <f t="shared" si="737"/>
        <v>8.1123642184468603E-2</v>
      </c>
      <c r="E4796" s="6">
        <f t="shared" si="738"/>
        <v>8.1961127959895033E-2</v>
      </c>
      <c r="F4796" s="7">
        <f t="shared" si="739"/>
        <v>8.1380110847311754E-2</v>
      </c>
      <c r="I4796" s="10">
        <v>4794</v>
      </c>
      <c r="J4796" s="8">
        <f t="shared" si="740"/>
        <v>8.4310161308753184E-2</v>
      </c>
      <c r="K4796" s="8">
        <f t="shared" si="740"/>
        <v>8.2623642184468604E-2</v>
      </c>
      <c r="L4796" s="8">
        <f t="shared" si="740"/>
        <v>8.3461127959895035E-2</v>
      </c>
      <c r="M4796" s="8">
        <f t="shared" si="740"/>
        <v>8.2880110847311755E-2</v>
      </c>
      <c r="P4796">
        <v>4794</v>
      </c>
      <c r="Q4796" s="8">
        <f t="shared" si="741"/>
        <v>8.1310161308753182E-2</v>
      </c>
      <c r="R4796" s="8">
        <f t="shared" si="741"/>
        <v>7.9623642184468602E-2</v>
      </c>
      <c r="S4796" s="8">
        <f t="shared" si="741"/>
        <v>8.0461127959895032E-2</v>
      </c>
      <c r="T4796" s="8">
        <f t="shared" si="741"/>
        <v>7.9880110847311753E-2</v>
      </c>
      <c r="W4796">
        <v>4794</v>
      </c>
      <c r="X4796" s="4">
        <f t="shared" si="745"/>
        <v>9.1083619668591298E-2</v>
      </c>
      <c r="Y4796" s="4">
        <f t="shared" si="743"/>
        <v>9.0218145122581361E-2</v>
      </c>
      <c r="Z4796" s="4">
        <f t="shared" si="744"/>
        <v>8.962376013701677E-2</v>
      </c>
    </row>
    <row r="4797" spans="1:26" x14ac:dyDescent="0.25">
      <c r="A4797" s="16">
        <f t="shared" si="742"/>
        <v>48330</v>
      </c>
      <c r="B4797">
        <f>+'[2]Ejercicio 1'!E5014</f>
        <v>4795</v>
      </c>
      <c r="C4797" s="5">
        <v>8.2811951474097562E-2</v>
      </c>
      <c r="D4797" s="4">
        <f t="shared" si="737"/>
        <v>8.1125360415075481E-2</v>
      </c>
      <c r="E4797" s="6">
        <f t="shared" si="738"/>
        <v>8.196288178910173E-2</v>
      </c>
      <c r="F4797" s="7">
        <f t="shared" si="739"/>
        <v>8.1381839953686974E-2</v>
      </c>
      <c r="I4797" s="10">
        <v>4795</v>
      </c>
      <c r="J4797" s="8">
        <f t="shared" si="740"/>
        <v>8.4311951474097563E-2</v>
      </c>
      <c r="K4797" s="8">
        <f t="shared" si="740"/>
        <v>8.2625360415075483E-2</v>
      </c>
      <c r="L4797" s="8">
        <f t="shared" si="740"/>
        <v>8.3462881789101731E-2</v>
      </c>
      <c r="M4797" s="8">
        <f t="shared" si="740"/>
        <v>8.2881839953686975E-2</v>
      </c>
      <c r="P4797">
        <v>4795</v>
      </c>
      <c r="Q4797" s="8">
        <f t="shared" si="741"/>
        <v>8.131195147409756E-2</v>
      </c>
      <c r="R4797" s="8">
        <f t="shared" si="741"/>
        <v>7.962536041507548E-2</v>
      </c>
      <c r="S4797" s="8">
        <f t="shared" si="741"/>
        <v>8.0462881789101728E-2</v>
      </c>
      <c r="T4797" s="8">
        <f t="shared" si="741"/>
        <v>7.9881839953686973E-2</v>
      </c>
      <c r="W4797">
        <v>4795</v>
      </c>
      <c r="X4797" s="4">
        <f t="shared" si="745"/>
        <v>9.1087207313993598E-2</v>
      </c>
      <c r="Y4797" s="4">
        <f t="shared" si="743"/>
        <v>9.0221652842868774E-2</v>
      </c>
      <c r="Z4797" s="4">
        <f t="shared" si="744"/>
        <v>8.9627213410521059E-2</v>
      </c>
    </row>
    <row r="4798" spans="1:26" x14ac:dyDescent="0.25">
      <c r="A4798" s="16">
        <f t="shared" si="742"/>
        <v>48331</v>
      </c>
      <c r="B4798">
        <f>+'[2]Ejercicio 1'!E5015</f>
        <v>4796</v>
      </c>
      <c r="C4798" s="5">
        <v>8.2813741639441954E-2</v>
      </c>
      <c r="D4798" s="4">
        <f t="shared" si="737"/>
        <v>8.1127078644189651E-2</v>
      </c>
      <c r="E4798" s="6">
        <f t="shared" si="738"/>
        <v>8.1964635617546841E-2</v>
      </c>
      <c r="F4798" s="7">
        <f t="shared" si="739"/>
        <v>8.1383569058788935E-2</v>
      </c>
      <c r="I4798" s="10">
        <v>4796</v>
      </c>
      <c r="J4798" s="8">
        <f t="shared" si="740"/>
        <v>8.4313741639441955E-2</v>
      </c>
      <c r="K4798" s="8">
        <f t="shared" si="740"/>
        <v>8.2627078644189653E-2</v>
      </c>
      <c r="L4798" s="8">
        <f t="shared" si="740"/>
        <v>8.3464635617546842E-2</v>
      </c>
      <c r="M4798" s="8">
        <f t="shared" si="740"/>
        <v>8.2883569058788936E-2</v>
      </c>
      <c r="P4798">
        <v>4796</v>
      </c>
      <c r="Q4798" s="8">
        <f t="shared" si="741"/>
        <v>8.1313741639441953E-2</v>
      </c>
      <c r="R4798" s="8">
        <f t="shared" si="741"/>
        <v>7.962707864418965E-2</v>
      </c>
      <c r="S4798" s="8">
        <f t="shared" si="741"/>
        <v>8.046463561754684E-2</v>
      </c>
      <c r="T4798" s="8">
        <f t="shared" si="741"/>
        <v>7.9883569058788934E-2</v>
      </c>
      <c r="W4798">
        <v>4796</v>
      </c>
      <c r="X4798" s="4">
        <f t="shared" si="745"/>
        <v>9.1090794960955526E-2</v>
      </c>
      <c r="Y4798" s="4">
        <f t="shared" si="743"/>
        <v>9.0225160561579434E-2</v>
      </c>
      <c r="Z4798" s="4">
        <f t="shared" si="744"/>
        <v>8.9630666679948623E-2</v>
      </c>
    </row>
    <row r="4799" spans="1:26" x14ac:dyDescent="0.25">
      <c r="A4799" s="16">
        <f t="shared" si="742"/>
        <v>48332</v>
      </c>
      <c r="B4799">
        <f>+'[2]Ejercicio 1'!E5016</f>
        <v>4797</v>
      </c>
      <c r="C4799" s="5">
        <v>8.2815531804786333E-2</v>
      </c>
      <c r="D4799" s="4">
        <f t="shared" si="737"/>
        <v>8.1128796871811945E-2</v>
      </c>
      <c r="E4799" s="6">
        <f t="shared" si="738"/>
        <v>8.1966389445230353E-2</v>
      </c>
      <c r="F4799" s="7">
        <f t="shared" si="739"/>
        <v>8.1385298162620481E-2</v>
      </c>
      <c r="I4799" s="10">
        <v>4797</v>
      </c>
      <c r="J4799" s="8">
        <f t="shared" si="740"/>
        <v>8.4315531804786334E-2</v>
      </c>
      <c r="K4799" s="8">
        <f t="shared" si="740"/>
        <v>8.2628796871811946E-2</v>
      </c>
      <c r="L4799" s="8">
        <f t="shared" si="740"/>
        <v>8.3466389445230355E-2</v>
      </c>
      <c r="M4799" s="8">
        <f t="shared" si="740"/>
        <v>8.2885298162620483E-2</v>
      </c>
      <c r="P4799">
        <v>4797</v>
      </c>
      <c r="Q4799" s="8">
        <f t="shared" si="741"/>
        <v>8.1315531804786331E-2</v>
      </c>
      <c r="R4799" s="8">
        <f t="shared" si="741"/>
        <v>7.9628796871811944E-2</v>
      </c>
      <c r="S4799" s="8">
        <f t="shared" si="741"/>
        <v>8.0466389445230352E-2</v>
      </c>
      <c r="T4799" s="8">
        <f t="shared" si="741"/>
        <v>7.988529816262048E-2</v>
      </c>
      <c r="W4799">
        <v>4797</v>
      </c>
      <c r="X4799" s="4">
        <f t="shared" si="745"/>
        <v>9.109438260947797E-2</v>
      </c>
      <c r="Y4799" s="4">
        <f t="shared" si="743"/>
        <v>9.0228668278803811E-2</v>
      </c>
      <c r="Z4799" s="4">
        <f t="shared" si="744"/>
        <v>8.9634119946278651E-2</v>
      </c>
    </row>
    <row r="4800" spans="1:26" x14ac:dyDescent="0.25">
      <c r="A4800" s="16">
        <f t="shared" si="742"/>
        <v>48333</v>
      </c>
      <c r="B4800">
        <f>+'[2]Ejercicio 1'!E5017</f>
        <v>4798</v>
      </c>
      <c r="C4800" s="5">
        <v>8.2817321970130725E-2</v>
      </c>
      <c r="D4800" s="4">
        <f t="shared" si="737"/>
        <v>8.1130515097941128E-2</v>
      </c>
      <c r="E4800" s="6">
        <f t="shared" si="738"/>
        <v>8.1968143272151406E-2</v>
      </c>
      <c r="F4800" s="7">
        <f t="shared" si="739"/>
        <v>8.1387027265181613E-2</v>
      </c>
      <c r="I4800" s="10">
        <v>4798</v>
      </c>
      <c r="J4800" s="8">
        <f t="shared" si="740"/>
        <v>8.4317321970130726E-2</v>
      </c>
      <c r="K4800" s="8">
        <f t="shared" si="740"/>
        <v>8.2630515097941129E-2</v>
      </c>
      <c r="L4800" s="8">
        <f t="shared" si="740"/>
        <v>8.3468143272151407E-2</v>
      </c>
      <c r="M4800" s="8">
        <f t="shared" si="740"/>
        <v>8.2887027265181615E-2</v>
      </c>
      <c r="P4800">
        <v>4798</v>
      </c>
      <c r="Q4800" s="8">
        <f t="shared" si="741"/>
        <v>8.1317321970130724E-2</v>
      </c>
      <c r="R4800" s="8">
        <f t="shared" si="741"/>
        <v>7.9630515097941126E-2</v>
      </c>
      <c r="S4800" s="8">
        <f t="shared" si="741"/>
        <v>8.0468143272151404E-2</v>
      </c>
      <c r="T4800" s="8">
        <f t="shared" si="741"/>
        <v>7.9887027265181612E-2</v>
      </c>
      <c r="W4800">
        <v>4798</v>
      </c>
      <c r="X4800" s="4">
        <f t="shared" si="745"/>
        <v>9.1097970259537628E-2</v>
      </c>
      <c r="Y4800" s="4">
        <f t="shared" si="743"/>
        <v>9.0232175994497107E-2</v>
      </c>
      <c r="Z4800" s="4">
        <f t="shared" si="744"/>
        <v>8.9637573209022978E-2</v>
      </c>
    </row>
    <row r="4801" spans="1:26" x14ac:dyDescent="0.25">
      <c r="A4801" s="16">
        <f t="shared" si="742"/>
        <v>48334</v>
      </c>
      <c r="B4801">
        <f>+'[2]Ejercicio 1'!E5018</f>
        <v>4799</v>
      </c>
      <c r="C4801" s="5">
        <v>8.2819112135475104E-2</v>
      </c>
      <c r="D4801" s="4">
        <f t="shared" si="737"/>
        <v>8.1132233322577615E-2</v>
      </c>
      <c r="E4801" s="6">
        <f t="shared" si="738"/>
        <v>8.1969897098310873E-2</v>
      </c>
      <c r="F4801" s="7">
        <f t="shared" si="739"/>
        <v>8.1388756366469472E-2</v>
      </c>
      <c r="I4801" s="10">
        <v>4799</v>
      </c>
      <c r="J4801" s="8">
        <f t="shared" si="740"/>
        <v>8.4319112135475105E-2</v>
      </c>
      <c r="K4801" s="8">
        <f t="shared" si="740"/>
        <v>8.2632233322577617E-2</v>
      </c>
      <c r="L4801" s="8">
        <f t="shared" si="740"/>
        <v>8.3469897098310875E-2</v>
      </c>
      <c r="M4801" s="8">
        <f t="shared" si="740"/>
        <v>8.2888756366469474E-2</v>
      </c>
      <c r="P4801">
        <v>4799</v>
      </c>
      <c r="Q4801" s="8">
        <f t="shared" si="741"/>
        <v>8.1319112135475102E-2</v>
      </c>
      <c r="R4801" s="8">
        <f t="shared" si="741"/>
        <v>7.9632233322577614E-2</v>
      </c>
      <c r="S4801" s="8">
        <f t="shared" si="741"/>
        <v>8.0469897098310872E-2</v>
      </c>
      <c r="T4801" s="8">
        <f t="shared" si="741"/>
        <v>7.9888756366469471E-2</v>
      </c>
      <c r="W4801">
        <v>4799</v>
      </c>
      <c r="X4801" s="4">
        <f t="shared" si="745"/>
        <v>9.110155791114595E-2</v>
      </c>
      <c r="Y4801" s="4">
        <f t="shared" si="743"/>
        <v>9.0235683708612763E-2</v>
      </c>
      <c r="Z4801" s="4">
        <f t="shared" si="744"/>
        <v>8.9641026467696283E-2</v>
      </c>
    </row>
    <row r="4802" spans="1:26" x14ac:dyDescent="0.25">
      <c r="A4802" s="16">
        <f t="shared" si="742"/>
        <v>48335</v>
      </c>
      <c r="B4802">
        <f>+'[2]Ejercicio 1'!E5019</f>
        <v>4800</v>
      </c>
      <c r="C4802" s="5">
        <v>8.2820902300819496E-2</v>
      </c>
      <c r="D4802" s="4">
        <f t="shared" si="737"/>
        <v>8.1133951545721811E-2</v>
      </c>
      <c r="E4802" s="6">
        <f t="shared" si="738"/>
        <v>8.1971650923708755E-2</v>
      </c>
      <c r="F4802" s="7">
        <f t="shared" si="739"/>
        <v>8.1390485466489776E-2</v>
      </c>
      <c r="I4802" s="10">
        <v>4800</v>
      </c>
      <c r="J4802" s="8">
        <f t="shared" si="740"/>
        <v>8.4320902300819497E-2</v>
      </c>
      <c r="K4802" s="8">
        <f t="shared" si="740"/>
        <v>8.2633951545721812E-2</v>
      </c>
      <c r="L4802" s="8">
        <f t="shared" si="740"/>
        <v>8.3471650923708757E-2</v>
      </c>
      <c r="M4802" s="8">
        <f t="shared" ref="M4802:M4865" si="746">F4802+$O$1</f>
        <v>8.2890485466489777E-2</v>
      </c>
      <c r="P4802">
        <v>4800</v>
      </c>
      <c r="Q4802" s="8">
        <f t="shared" si="741"/>
        <v>8.1320902300819495E-2</v>
      </c>
      <c r="R4802" s="8">
        <f t="shared" si="741"/>
        <v>7.9633951545721809E-2</v>
      </c>
      <c r="S4802" s="8">
        <f t="shared" si="741"/>
        <v>8.0471650923708754E-2</v>
      </c>
      <c r="T4802" s="8">
        <f t="shared" ref="T4802:T4865" si="747">F4802-$O$1</f>
        <v>7.9890485466489775E-2</v>
      </c>
      <c r="W4802">
        <v>4800</v>
      </c>
      <c r="X4802" s="4">
        <f t="shared" si="745"/>
        <v>9.1105145564303366E-2</v>
      </c>
      <c r="Y4802" s="4">
        <f t="shared" si="743"/>
        <v>9.0239191421243883E-2</v>
      </c>
      <c r="Z4802" s="4">
        <f t="shared" si="744"/>
        <v>8.9644479723269208E-2</v>
      </c>
    </row>
    <row r="4803" spans="1:26" x14ac:dyDescent="0.25">
      <c r="A4803" s="16">
        <f t="shared" si="742"/>
        <v>48336</v>
      </c>
      <c r="B4803">
        <f>+'[2]Ejercicio 1'!E5020</f>
        <v>4801</v>
      </c>
      <c r="C4803" s="5">
        <v>8.2822692466163875E-2</v>
      </c>
      <c r="D4803" s="4">
        <f t="shared" ref="D4803:D4866" si="748">+LN((1+C4803*182/360)^(360/182))</f>
        <v>8.1135669767373325E-2</v>
      </c>
      <c r="E4803" s="6">
        <f t="shared" ref="E4803:E4866" si="749">Equivalencia_Tasas(C4803,182,91)</f>
        <v>8.1973404748345038E-2</v>
      </c>
      <c r="F4803" s="7">
        <f t="shared" ref="F4803:F4866" si="750">Equivalencia_Tasas(C4803,182,28)</f>
        <v>8.139221456523682E-2</v>
      </c>
      <c r="I4803" s="10">
        <v>4801</v>
      </c>
      <c r="J4803" s="8">
        <f t="shared" ref="J4803:M4866" si="751">C4803+$O$1</f>
        <v>8.4322692466163876E-2</v>
      </c>
      <c r="K4803" s="8">
        <f t="shared" si="751"/>
        <v>8.2635669767373326E-2</v>
      </c>
      <c r="L4803" s="8">
        <f t="shared" si="751"/>
        <v>8.347340474834504E-2</v>
      </c>
      <c r="M4803" s="8">
        <f t="shared" si="746"/>
        <v>8.2892214565236821E-2</v>
      </c>
      <c r="P4803">
        <v>4801</v>
      </c>
      <c r="Q4803" s="8">
        <f t="shared" ref="Q4803:T4866" si="752">C4803-$O$1</f>
        <v>8.1322692466163873E-2</v>
      </c>
      <c r="R4803" s="8">
        <f t="shared" si="752"/>
        <v>7.9635669767373324E-2</v>
      </c>
      <c r="S4803" s="8">
        <f t="shared" si="752"/>
        <v>8.0473404748345037E-2</v>
      </c>
      <c r="T4803" s="8">
        <f t="shared" si="747"/>
        <v>7.9892214565236819E-2</v>
      </c>
      <c r="W4803">
        <v>4801</v>
      </c>
      <c r="X4803" s="4">
        <f t="shared" si="745"/>
        <v>9.1108733218998011E-2</v>
      </c>
      <c r="Y4803" s="4">
        <f t="shared" si="743"/>
        <v>9.0242699132387846E-2</v>
      </c>
      <c r="Z4803" s="4">
        <f t="shared" si="744"/>
        <v>8.9647932975259276E-2</v>
      </c>
    </row>
    <row r="4804" spans="1:26" x14ac:dyDescent="0.25">
      <c r="A4804" s="16">
        <f t="shared" si="742"/>
        <v>48337</v>
      </c>
      <c r="B4804">
        <f>+'[2]Ejercicio 1'!E5021</f>
        <v>4802</v>
      </c>
      <c r="C4804" s="5">
        <v>8.2824482631508267E-2</v>
      </c>
      <c r="D4804" s="4">
        <f t="shared" si="748"/>
        <v>8.1137387987532339E-2</v>
      </c>
      <c r="E4804" s="6">
        <f t="shared" si="749"/>
        <v>8.1975158572219736E-2</v>
      </c>
      <c r="F4804" s="7">
        <f t="shared" si="750"/>
        <v>8.139394366271345E-2</v>
      </c>
      <c r="I4804" s="10">
        <v>4802</v>
      </c>
      <c r="J4804" s="8">
        <f t="shared" si="751"/>
        <v>8.4324482631508269E-2</v>
      </c>
      <c r="K4804" s="8">
        <f t="shared" si="751"/>
        <v>8.263738798753234E-2</v>
      </c>
      <c r="L4804" s="8">
        <f t="shared" si="751"/>
        <v>8.3475158572219738E-2</v>
      </c>
      <c r="M4804" s="8">
        <f t="shared" si="746"/>
        <v>8.2893943662713451E-2</v>
      </c>
      <c r="P4804">
        <v>4802</v>
      </c>
      <c r="Q4804" s="8">
        <f t="shared" si="752"/>
        <v>8.1324482631508266E-2</v>
      </c>
      <c r="R4804" s="8">
        <f t="shared" si="752"/>
        <v>7.9637387987532338E-2</v>
      </c>
      <c r="S4804" s="8">
        <f t="shared" si="752"/>
        <v>8.0475158572219735E-2</v>
      </c>
      <c r="T4804" s="8">
        <f t="shared" si="747"/>
        <v>7.9893943662713449E-2</v>
      </c>
      <c r="W4804">
        <v>4802</v>
      </c>
      <c r="X4804" s="4">
        <f t="shared" si="745"/>
        <v>9.1112320875252728E-2</v>
      </c>
      <c r="Y4804" s="4">
        <f t="shared" si="743"/>
        <v>9.0246206841955931E-2</v>
      </c>
      <c r="Z4804" s="4">
        <f t="shared" si="744"/>
        <v>8.9651386223663643E-2</v>
      </c>
    </row>
    <row r="4805" spans="1:26" x14ac:dyDescent="0.25">
      <c r="A4805" s="16">
        <f t="shared" ref="A4805:A4868" si="753">+A4804+1</f>
        <v>48338</v>
      </c>
      <c r="B4805">
        <f>+'[2]Ejercicio 1'!E5022</f>
        <v>4803</v>
      </c>
      <c r="C4805" s="5">
        <v>8.2826272796852646E-2</v>
      </c>
      <c r="D4805" s="4">
        <f t="shared" si="748"/>
        <v>8.1139106206199088E-2</v>
      </c>
      <c r="E4805" s="6">
        <f t="shared" si="749"/>
        <v>8.1976912395332849E-2</v>
      </c>
      <c r="F4805" s="7">
        <f t="shared" si="750"/>
        <v>8.1395672758919665E-2</v>
      </c>
      <c r="I4805" s="10">
        <v>4803</v>
      </c>
      <c r="J4805" s="8">
        <f t="shared" si="751"/>
        <v>8.4326272796852647E-2</v>
      </c>
      <c r="K4805" s="8">
        <f t="shared" si="751"/>
        <v>8.2639106206199089E-2</v>
      </c>
      <c r="L4805" s="8">
        <f t="shared" si="751"/>
        <v>8.347691239533285E-2</v>
      </c>
      <c r="M4805" s="8">
        <f t="shared" si="746"/>
        <v>8.2895672758919667E-2</v>
      </c>
      <c r="P4805">
        <v>4803</v>
      </c>
      <c r="Q4805" s="8">
        <f t="shared" si="752"/>
        <v>8.1326272796852644E-2</v>
      </c>
      <c r="R4805" s="8">
        <f t="shared" si="752"/>
        <v>7.9639106206199087E-2</v>
      </c>
      <c r="S4805" s="8">
        <f t="shared" si="752"/>
        <v>8.0476912395332847E-2</v>
      </c>
      <c r="T4805" s="8">
        <f t="shared" si="747"/>
        <v>7.9895672758919664E-2</v>
      </c>
      <c r="W4805">
        <v>4803</v>
      </c>
      <c r="X4805" s="4">
        <f t="shared" si="745"/>
        <v>9.111590853306839E-2</v>
      </c>
      <c r="Y4805" s="4">
        <f t="shared" si="743"/>
        <v>9.0249714549992921E-2</v>
      </c>
      <c r="Z4805" s="4">
        <f t="shared" si="744"/>
        <v>8.9654839468482309E-2</v>
      </c>
    </row>
    <row r="4806" spans="1:26" x14ac:dyDescent="0.25">
      <c r="A4806" s="16">
        <f t="shared" si="753"/>
        <v>48339</v>
      </c>
      <c r="B4806">
        <f>+'[2]Ejercicio 1'!E5023</f>
        <v>4804</v>
      </c>
      <c r="C4806" s="5">
        <v>8.2828062962197038E-2</v>
      </c>
      <c r="D4806" s="4">
        <f t="shared" si="748"/>
        <v>8.1140824423373156E-2</v>
      </c>
      <c r="E4806" s="6">
        <f t="shared" si="749"/>
        <v>8.1978666217683502E-2</v>
      </c>
      <c r="F4806" s="7">
        <f t="shared" si="750"/>
        <v>8.1397401853855467E-2</v>
      </c>
      <c r="I4806" s="10">
        <v>4804</v>
      </c>
      <c r="J4806" s="8">
        <f t="shared" si="751"/>
        <v>8.432806296219704E-2</v>
      </c>
      <c r="K4806" s="8">
        <f t="shared" si="751"/>
        <v>8.2640824423373158E-2</v>
      </c>
      <c r="L4806" s="8">
        <f t="shared" si="751"/>
        <v>8.3478666217683503E-2</v>
      </c>
      <c r="M4806" s="8">
        <f t="shared" si="746"/>
        <v>8.2897401853855468E-2</v>
      </c>
      <c r="P4806">
        <v>4804</v>
      </c>
      <c r="Q4806" s="8">
        <f t="shared" si="752"/>
        <v>8.1328062962197037E-2</v>
      </c>
      <c r="R4806" s="8">
        <f t="shared" si="752"/>
        <v>7.9640824423373155E-2</v>
      </c>
      <c r="S4806" s="8">
        <f t="shared" si="752"/>
        <v>8.04786662176835E-2</v>
      </c>
      <c r="T4806" s="8">
        <f t="shared" si="747"/>
        <v>7.9897401853855465E-2</v>
      </c>
      <c r="W4806">
        <v>4804</v>
      </c>
      <c r="X4806" s="4">
        <f t="shared" si="745"/>
        <v>9.1119496192420407E-2</v>
      </c>
      <c r="Y4806" s="4">
        <f t="shared" si="743"/>
        <v>9.0253222256497082E-2</v>
      </c>
      <c r="Z4806" s="4">
        <f t="shared" si="744"/>
        <v>8.9658292709718132E-2</v>
      </c>
    </row>
    <row r="4807" spans="1:26" x14ac:dyDescent="0.25">
      <c r="A4807" s="16">
        <f t="shared" si="753"/>
        <v>48340</v>
      </c>
      <c r="B4807">
        <f>+'[2]Ejercicio 1'!E5024</f>
        <v>4805</v>
      </c>
      <c r="C4807" s="5">
        <v>8.2829853127541417E-2</v>
      </c>
      <c r="D4807" s="4">
        <f t="shared" si="748"/>
        <v>8.114254263905453E-2</v>
      </c>
      <c r="E4807" s="6">
        <f t="shared" si="749"/>
        <v>8.198042003927343E-2</v>
      </c>
      <c r="F4807" s="7">
        <f t="shared" si="750"/>
        <v>8.1399130947518009E-2</v>
      </c>
      <c r="I4807" s="10">
        <v>4805</v>
      </c>
      <c r="J4807" s="8">
        <f t="shared" si="751"/>
        <v>8.4329853127541418E-2</v>
      </c>
      <c r="K4807" s="8">
        <f t="shared" si="751"/>
        <v>8.2642542639054531E-2</v>
      </c>
      <c r="L4807" s="8">
        <f t="shared" si="751"/>
        <v>8.3480420039273431E-2</v>
      </c>
      <c r="M4807" s="8">
        <f t="shared" si="746"/>
        <v>8.289913094751801E-2</v>
      </c>
      <c r="P4807">
        <v>4805</v>
      </c>
      <c r="Q4807" s="8">
        <f t="shared" si="752"/>
        <v>8.1329853127541415E-2</v>
      </c>
      <c r="R4807" s="8">
        <f t="shared" si="752"/>
        <v>7.9642542639054528E-2</v>
      </c>
      <c r="S4807" s="8">
        <f t="shared" si="752"/>
        <v>8.0480420039273429E-2</v>
      </c>
      <c r="T4807" s="8">
        <f t="shared" si="747"/>
        <v>7.9899130947518007E-2</v>
      </c>
      <c r="W4807">
        <v>4805</v>
      </c>
      <c r="X4807" s="4">
        <f t="shared" si="745"/>
        <v>9.1123083853321518E-2</v>
      </c>
      <c r="Y4807" s="4">
        <f t="shared" si="743"/>
        <v>9.0256729961562393E-2</v>
      </c>
      <c r="Z4807" s="4">
        <f t="shared" si="744"/>
        <v>8.9661745946880075E-2</v>
      </c>
    </row>
    <row r="4808" spans="1:26" x14ac:dyDescent="0.25">
      <c r="A4808" s="16">
        <f t="shared" si="753"/>
        <v>48341</v>
      </c>
      <c r="B4808">
        <f>+'[2]Ejercicio 1'!E5025</f>
        <v>4806</v>
      </c>
      <c r="C4808" s="5">
        <v>8.2831643292885809E-2</v>
      </c>
      <c r="D4808" s="4">
        <f t="shared" si="748"/>
        <v>8.1144260853243444E-2</v>
      </c>
      <c r="E4808" s="6">
        <f t="shared" si="749"/>
        <v>8.1982173860100899E-2</v>
      </c>
      <c r="F4808" s="7">
        <f t="shared" si="750"/>
        <v>8.1400860039912981E-2</v>
      </c>
      <c r="I4808" s="10">
        <v>4806</v>
      </c>
      <c r="J4808" s="8">
        <f t="shared" si="751"/>
        <v>8.4331643292885811E-2</v>
      </c>
      <c r="K4808" s="8">
        <f t="shared" si="751"/>
        <v>8.2644260853243445E-2</v>
      </c>
      <c r="L4808" s="8">
        <f t="shared" si="751"/>
        <v>8.34821738601009E-2</v>
      </c>
      <c r="M4808" s="8">
        <f t="shared" si="746"/>
        <v>8.2900860039912982E-2</v>
      </c>
      <c r="P4808">
        <v>4806</v>
      </c>
      <c r="Q4808" s="8">
        <f t="shared" si="752"/>
        <v>8.1331643292885808E-2</v>
      </c>
      <c r="R4808" s="8">
        <f t="shared" si="752"/>
        <v>7.9644260853243443E-2</v>
      </c>
      <c r="S4808" s="8">
        <f t="shared" si="752"/>
        <v>8.0482173860100897E-2</v>
      </c>
      <c r="T4808" s="8">
        <f t="shared" si="747"/>
        <v>7.990086003991298E-2</v>
      </c>
      <c r="W4808">
        <v>4806</v>
      </c>
      <c r="X4808" s="4">
        <f t="shared" si="745"/>
        <v>9.1126671515771279E-2</v>
      </c>
      <c r="Y4808" s="4">
        <f t="shared" si="743"/>
        <v>9.0260237665004392E-2</v>
      </c>
      <c r="Z4808" s="4">
        <f t="shared" si="744"/>
        <v>8.9665199180944483E-2</v>
      </c>
    </row>
    <row r="4809" spans="1:26" x14ac:dyDescent="0.25">
      <c r="A4809" s="16">
        <f t="shared" si="753"/>
        <v>48342</v>
      </c>
      <c r="B4809">
        <f>+'[2]Ejercicio 1'!E5026</f>
        <v>4807</v>
      </c>
      <c r="C4809" s="5">
        <v>8.2833433458230188E-2</v>
      </c>
      <c r="D4809" s="4">
        <f t="shared" si="748"/>
        <v>8.1145979065939677E-2</v>
      </c>
      <c r="E4809" s="6">
        <f t="shared" si="749"/>
        <v>8.1983927680166782E-2</v>
      </c>
      <c r="F4809" s="7">
        <f t="shared" si="750"/>
        <v>8.1402589131034694E-2</v>
      </c>
      <c r="I4809" s="10">
        <v>4807</v>
      </c>
      <c r="J4809" s="8">
        <f t="shared" si="751"/>
        <v>8.4333433458230189E-2</v>
      </c>
      <c r="K4809" s="8">
        <f t="shared" si="751"/>
        <v>8.2645979065939679E-2</v>
      </c>
      <c r="L4809" s="8">
        <f t="shared" si="751"/>
        <v>8.3483927680166783E-2</v>
      </c>
      <c r="M4809" s="8">
        <f t="shared" si="746"/>
        <v>8.2902589131034696E-2</v>
      </c>
      <c r="P4809">
        <v>4807</v>
      </c>
      <c r="Q4809" s="8">
        <f t="shared" si="752"/>
        <v>8.1333433458230187E-2</v>
      </c>
      <c r="R4809" s="8">
        <f t="shared" si="752"/>
        <v>7.9645979065939676E-2</v>
      </c>
      <c r="S4809" s="8">
        <f t="shared" si="752"/>
        <v>8.0483927680166781E-2</v>
      </c>
      <c r="T4809" s="8">
        <f t="shared" si="747"/>
        <v>7.9902589131034693E-2</v>
      </c>
      <c r="W4809">
        <v>4807</v>
      </c>
      <c r="X4809" s="4">
        <f t="shared" si="745"/>
        <v>9.1130259179758713E-2</v>
      </c>
      <c r="Y4809" s="4">
        <f t="shared" si="743"/>
        <v>9.0263745366960982E-2</v>
      </c>
      <c r="Z4809" s="4">
        <f t="shared" si="744"/>
        <v>8.9668652411420344E-2</v>
      </c>
    </row>
    <row r="4810" spans="1:26" x14ac:dyDescent="0.25">
      <c r="A4810" s="16">
        <f t="shared" si="753"/>
        <v>48343</v>
      </c>
      <c r="B4810">
        <f>+'[2]Ejercicio 1'!E5027</f>
        <v>4808</v>
      </c>
      <c r="C4810" s="5">
        <v>8.283522362357458E-2</v>
      </c>
      <c r="D4810" s="4">
        <f t="shared" si="748"/>
        <v>8.1147697277143438E-2</v>
      </c>
      <c r="E4810" s="6">
        <f t="shared" si="749"/>
        <v>8.1985681499470192E-2</v>
      </c>
      <c r="F4810" s="7">
        <f t="shared" si="750"/>
        <v>8.1404318220885993E-2</v>
      </c>
      <c r="I4810" s="10">
        <v>4808</v>
      </c>
      <c r="J4810" s="8">
        <f t="shared" si="751"/>
        <v>8.4335223623574582E-2</v>
      </c>
      <c r="K4810" s="8">
        <f t="shared" si="751"/>
        <v>8.2647697277143439E-2</v>
      </c>
      <c r="L4810" s="8">
        <f t="shared" si="751"/>
        <v>8.3485681499470193E-2</v>
      </c>
      <c r="M4810" s="8">
        <f t="shared" si="746"/>
        <v>8.2904318220885995E-2</v>
      </c>
      <c r="P4810">
        <v>4808</v>
      </c>
      <c r="Q4810" s="8">
        <f t="shared" si="752"/>
        <v>8.1335223623574579E-2</v>
      </c>
      <c r="R4810" s="8">
        <f t="shared" si="752"/>
        <v>7.9647697277143437E-2</v>
      </c>
      <c r="S4810" s="8">
        <f t="shared" si="752"/>
        <v>8.0485681499470191E-2</v>
      </c>
      <c r="T4810" s="8">
        <f t="shared" si="747"/>
        <v>7.9904318220885992E-2</v>
      </c>
      <c r="W4810">
        <v>4808</v>
      </c>
      <c r="X4810" s="4">
        <f t="shared" si="745"/>
        <v>9.1133846845306204E-2</v>
      </c>
      <c r="Y4810" s="4">
        <f t="shared" si="743"/>
        <v>9.0267253067339931E-2</v>
      </c>
      <c r="Z4810" s="4">
        <f t="shared" si="744"/>
        <v>8.9672105638316194E-2</v>
      </c>
    </row>
    <row r="4811" spans="1:26" x14ac:dyDescent="0.25">
      <c r="A4811" s="16">
        <f t="shared" si="753"/>
        <v>48344</v>
      </c>
      <c r="B4811">
        <f>+'[2]Ejercicio 1'!E5028</f>
        <v>4809</v>
      </c>
      <c r="C4811" s="5">
        <v>8.2837013788918959E-2</v>
      </c>
      <c r="D4811" s="4">
        <f t="shared" si="748"/>
        <v>8.1149415486855142E-2</v>
      </c>
      <c r="E4811" s="6">
        <f t="shared" si="749"/>
        <v>8.1987435318012891E-2</v>
      </c>
      <c r="F4811" s="7">
        <f t="shared" si="750"/>
        <v>8.1406047309466878E-2</v>
      </c>
      <c r="I4811" s="10">
        <v>4809</v>
      </c>
      <c r="J4811" s="8">
        <f t="shared" si="751"/>
        <v>8.433701378891896E-2</v>
      </c>
      <c r="K4811" s="8">
        <f t="shared" si="751"/>
        <v>8.2649415486855143E-2</v>
      </c>
      <c r="L4811" s="8">
        <f t="shared" si="751"/>
        <v>8.3487435318012893E-2</v>
      </c>
      <c r="M4811" s="8">
        <f t="shared" si="746"/>
        <v>8.2906047309466879E-2</v>
      </c>
      <c r="P4811">
        <v>4809</v>
      </c>
      <c r="Q4811" s="8">
        <f t="shared" si="752"/>
        <v>8.1337013788918958E-2</v>
      </c>
      <c r="R4811" s="8">
        <f t="shared" si="752"/>
        <v>7.9649415486855141E-2</v>
      </c>
      <c r="S4811" s="8">
        <f t="shared" si="752"/>
        <v>8.048743531801289E-2</v>
      </c>
      <c r="T4811" s="8">
        <f t="shared" si="747"/>
        <v>7.9906047309466877E-2</v>
      </c>
      <c r="W4811">
        <v>4809</v>
      </c>
      <c r="X4811" s="4">
        <f t="shared" si="745"/>
        <v>9.1137434512414225E-2</v>
      </c>
      <c r="Y4811" s="4">
        <f t="shared" si="743"/>
        <v>9.0270760766233471E-2</v>
      </c>
      <c r="Z4811" s="4">
        <f t="shared" si="744"/>
        <v>8.9675558861623497E-2</v>
      </c>
    </row>
    <row r="4812" spans="1:26" x14ac:dyDescent="0.25">
      <c r="A4812" s="16">
        <f t="shared" si="753"/>
        <v>48345</v>
      </c>
      <c r="B4812">
        <f>+'[2]Ejercicio 1'!E5029</f>
        <v>4810</v>
      </c>
      <c r="C4812" s="5">
        <v>8.2838803954263351E-2</v>
      </c>
      <c r="D4812" s="4">
        <f t="shared" si="748"/>
        <v>8.1151133695073985E-2</v>
      </c>
      <c r="E4812" s="6">
        <f t="shared" si="749"/>
        <v>8.1989189135794005E-2</v>
      </c>
      <c r="F4812" s="7">
        <f t="shared" si="750"/>
        <v>8.1407776396777348E-2</v>
      </c>
      <c r="I4812" s="10">
        <v>4810</v>
      </c>
      <c r="J4812" s="8">
        <f t="shared" si="751"/>
        <v>8.4338803954263353E-2</v>
      </c>
      <c r="K4812" s="8">
        <f t="shared" si="751"/>
        <v>8.2651133695073986E-2</v>
      </c>
      <c r="L4812" s="8">
        <f t="shared" si="751"/>
        <v>8.3489189135794006E-2</v>
      </c>
      <c r="M4812" s="8">
        <f t="shared" si="746"/>
        <v>8.290777639677735E-2</v>
      </c>
      <c r="P4812">
        <v>4810</v>
      </c>
      <c r="Q4812" s="8">
        <f t="shared" si="752"/>
        <v>8.133880395426335E-2</v>
      </c>
      <c r="R4812" s="8">
        <f t="shared" si="752"/>
        <v>7.9651133695073983E-2</v>
      </c>
      <c r="S4812" s="8">
        <f t="shared" si="752"/>
        <v>8.0489189135794004E-2</v>
      </c>
      <c r="T4812" s="8">
        <f t="shared" si="747"/>
        <v>7.9907776396777347E-2</v>
      </c>
      <c r="W4812">
        <v>4810</v>
      </c>
      <c r="X4812" s="4">
        <f t="shared" si="745"/>
        <v>9.1141022181059461E-2</v>
      </c>
      <c r="Y4812" s="4">
        <f t="shared" si="743"/>
        <v>9.0274268463641602E-2</v>
      </c>
      <c r="Z4812" s="4">
        <f t="shared" si="744"/>
        <v>8.9679012081350817E-2</v>
      </c>
    </row>
    <row r="4813" spans="1:26" x14ac:dyDescent="0.25">
      <c r="A4813" s="16">
        <f t="shared" si="753"/>
        <v>48346</v>
      </c>
      <c r="B4813">
        <f>+'[2]Ejercicio 1'!E5030</f>
        <v>4811</v>
      </c>
      <c r="C4813" s="5">
        <v>8.284059411960773E-2</v>
      </c>
      <c r="D4813" s="4">
        <f t="shared" si="748"/>
        <v>8.1152851901800147E-2</v>
      </c>
      <c r="E4813" s="6">
        <f t="shared" si="749"/>
        <v>8.1990942952812645E-2</v>
      </c>
      <c r="F4813" s="7">
        <f t="shared" si="750"/>
        <v>8.1409505482814559E-2</v>
      </c>
      <c r="I4813" s="10">
        <v>4811</v>
      </c>
      <c r="J4813" s="8">
        <f t="shared" si="751"/>
        <v>8.4340594119607731E-2</v>
      </c>
      <c r="K4813" s="8">
        <f t="shared" si="751"/>
        <v>8.2652851901800148E-2</v>
      </c>
      <c r="L4813" s="8">
        <f t="shared" si="751"/>
        <v>8.3490942952812647E-2</v>
      </c>
      <c r="M4813" s="8">
        <f t="shared" si="746"/>
        <v>8.2909505482814561E-2</v>
      </c>
      <c r="P4813">
        <v>4811</v>
      </c>
      <c r="Q4813" s="8">
        <f t="shared" si="752"/>
        <v>8.1340594119607729E-2</v>
      </c>
      <c r="R4813" s="8">
        <f t="shared" si="752"/>
        <v>7.9652851901800145E-2</v>
      </c>
      <c r="S4813" s="8">
        <f t="shared" si="752"/>
        <v>8.0490942952812644E-2</v>
      </c>
      <c r="T4813" s="8">
        <f t="shared" si="747"/>
        <v>7.9909505482814558E-2</v>
      </c>
      <c r="W4813">
        <v>4811</v>
      </c>
      <c r="X4813" s="4">
        <f t="shared" si="745"/>
        <v>9.1144609851252917E-2</v>
      </c>
      <c r="Y4813" s="4">
        <f t="shared" si="743"/>
        <v>9.0277776159472981E-2</v>
      </c>
      <c r="Z4813" s="4">
        <f t="shared" si="744"/>
        <v>8.9682465297486705E-2</v>
      </c>
    </row>
    <row r="4814" spans="1:26" x14ac:dyDescent="0.25">
      <c r="A4814" s="16">
        <f t="shared" si="753"/>
        <v>48347</v>
      </c>
      <c r="B4814">
        <f>+'[2]Ejercicio 1'!E5031</f>
        <v>4812</v>
      </c>
      <c r="C4814" s="5">
        <v>8.2842384284952122E-2</v>
      </c>
      <c r="D4814" s="4">
        <f t="shared" si="748"/>
        <v>8.1154570107033863E-2</v>
      </c>
      <c r="E4814" s="6">
        <f t="shared" si="749"/>
        <v>8.1992696769069701E-2</v>
      </c>
      <c r="F4814" s="7">
        <f t="shared" si="750"/>
        <v>8.1411234567581356E-2</v>
      </c>
      <c r="I4814" s="10">
        <v>4812</v>
      </c>
      <c r="J4814" s="8">
        <f t="shared" si="751"/>
        <v>8.4342384284952124E-2</v>
      </c>
      <c r="K4814" s="8">
        <f t="shared" si="751"/>
        <v>8.2654570107033865E-2</v>
      </c>
      <c r="L4814" s="8">
        <f t="shared" si="751"/>
        <v>8.3492696769069702E-2</v>
      </c>
      <c r="M4814" s="8">
        <f t="shared" si="746"/>
        <v>8.2911234567581357E-2</v>
      </c>
      <c r="P4814">
        <v>4812</v>
      </c>
      <c r="Q4814" s="8">
        <f t="shared" si="752"/>
        <v>8.1342384284952121E-2</v>
      </c>
      <c r="R4814" s="8">
        <f t="shared" si="752"/>
        <v>7.9654570107033862E-2</v>
      </c>
      <c r="S4814" s="8">
        <f t="shared" si="752"/>
        <v>8.0492696769069699E-2</v>
      </c>
      <c r="T4814" s="8">
        <f t="shared" si="747"/>
        <v>7.9911234567581355E-2</v>
      </c>
      <c r="W4814">
        <v>4812</v>
      </c>
      <c r="X4814" s="4">
        <f t="shared" si="745"/>
        <v>9.1148197522995023E-2</v>
      </c>
      <c r="Y4814" s="4">
        <f t="shared" si="743"/>
        <v>9.0281283853772404E-2</v>
      </c>
      <c r="Z4814" s="4">
        <f t="shared" si="744"/>
        <v>8.9685918509551585E-2</v>
      </c>
    </row>
    <row r="4815" spans="1:26" x14ac:dyDescent="0.25">
      <c r="A4815" s="16">
        <f t="shared" si="753"/>
        <v>48348</v>
      </c>
      <c r="B4815">
        <f>+'[2]Ejercicio 1'!E5032</f>
        <v>4813</v>
      </c>
      <c r="C4815" s="5">
        <v>8.2844174450296501E-2</v>
      </c>
      <c r="D4815" s="4">
        <f t="shared" si="748"/>
        <v>8.1156288310775107E-2</v>
      </c>
      <c r="E4815" s="6">
        <f t="shared" si="749"/>
        <v>8.1994450584565171E-2</v>
      </c>
      <c r="F4815" s="7">
        <f t="shared" si="750"/>
        <v>8.1412963651080597E-2</v>
      </c>
      <c r="I4815" s="10">
        <v>4813</v>
      </c>
      <c r="J4815" s="8">
        <f t="shared" si="751"/>
        <v>8.4344174450296502E-2</v>
      </c>
      <c r="K4815" s="8">
        <f t="shared" si="751"/>
        <v>8.2656288310775108E-2</v>
      </c>
      <c r="L4815" s="8">
        <f t="shared" si="751"/>
        <v>8.3494450584565172E-2</v>
      </c>
      <c r="M4815" s="8">
        <f t="shared" si="746"/>
        <v>8.2912963651080598E-2</v>
      </c>
      <c r="P4815">
        <v>4813</v>
      </c>
      <c r="Q4815" s="8">
        <f t="shared" si="752"/>
        <v>8.13441744502965E-2</v>
      </c>
      <c r="R4815" s="8">
        <f t="shared" si="752"/>
        <v>7.9656288310775106E-2</v>
      </c>
      <c r="S4815" s="8">
        <f t="shared" si="752"/>
        <v>8.0494450584565169E-2</v>
      </c>
      <c r="T4815" s="8">
        <f t="shared" si="747"/>
        <v>7.9912963651080596E-2</v>
      </c>
      <c r="W4815">
        <v>4813</v>
      </c>
      <c r="X4815" s="4">
        <f t="shared" si="745"/>
        <v>9.1151785196275245E-2</v>
      </c>
      <c r="Y4815" s="4">
        <f t="shared" si="743"/>
        <v>9.0284791546539858E-2</v>
      </c>
      <c r="Z4815" s="4">
        <f t="shared" si="744"/>
        <v>8.9689371719009967E-2</v>
      </c>
    </row>
    <row r="4816" spans="1:26" x14ac:dyDescent="0.25">
      <c r="A4816" s="16">
        <f t="shared" si="753"/>
        <v>48349</v>
      </c>
      <c r="B4816">
        <f>+'[2]Ejercicio 1'!E5033</f>
        <v>4814</v>
      </c>
      <c r="C4816" s="5">
        <v>8.2845964615640894E-2</v>
      </c>
      <c r="D4816" s="4">
        <f t="shared" si="748"/>
        <v>8.1158006513023712E-2</v>
      </c>
      <c r="E4816" s="6">
        <f t="shared" si="749"/>
        <v>8.1996204399299055E-2</v>
      </c>
      <c r="F4816" s="7">
        <f t="shared" si="750"/>
        <v>8.1414692733306565E-2</v>
      </c>
      <c r="I4816" s="10">
        <v>4814</v>
      </c>
      <c r="J4816" s="8">
        <f t="shared" si="751"/>
        <v>8.4345964615640895E-2</v>
      </c>
      <c r="K4816" s="8">
        <f t="shared" si="751"/>
        <v>8.2658006513023713E-2</v>
      </c>
      <c r="L4816" s="8">
        <f t="shared" si="751"/>
        <v>8.3496204399299057E-2</v>
      </c>
      <c r="M4816" s="8">
        <f t="shared" si="746"/>
        <v>8.2914692733306566E-2</v>
      </c>
      <c r="P4816">
        <v>4814</v>
      </c>
      <c r="Q4816" s="8">
        <f t="shared" si="752"/>
        <v>8.1345964615640892E-2</v>
      </c>
      <c r="R4816" s="8">
        <f t="shared" si="752"/>
        <v>7.965800651302371E-2</v>
      </c>
      <c r="S4816" s="8">
        <f t="shared" si="752"/>
        <v>8.0496204399299054E-2</v>
      </c>
      <c r="T4816" s="8">
        <f t="shared" si="747"/>
        <v>7.9914692733306564E-2</v>
      </c>
      <c r="W4816">
        <v>4814</v>
      </c>
      <c r="X4816" s="4">
        <f t="shared" si="745"/>
        <v>9.1155372871115525E-2</v>
      </c>
      <c r="Y4816" s="4">
        <f t="shared" si="743"/>
        <v>9.0288299237776232E-2</v>
      </c>
      <c r="Z4816" s="4">
        <f t="shared" si="744"/>
        <v>8.9692824924394454E-2</v>
      </c>
    </row>
    <row r="4817" spans="1:26" x14ac:dyDescent="0.25">
      <c r="A4817" s="16">
        <f t="shared" si="753"/>
        <v>48350</v>
      </c>
      <c r="B4817">
        <f>+'[2]Ejercicio 1'!E5034</f>
        <v>4815</v>
      </c>
      <c r="C4817" s="5">
        <v>8.2847754780985272E-2</v>
      </c>
      <c r="D4817" s="4">
        <f t="shared" si="748"/>
        <v>8.115972471378026E-2</v>
      </c>
      <c r="E4817" s="6">
        <f t="shared" si="749"/>
        <v>8.1997958213271341E-2</v>
      </c>
      <c r="F4817" s="7">
        <f t="shared" si="750"/>
        <v>8.1416421814262119E-2</v>
      </c>
      <c r="I4817" s="10">
        <v>4815</v>
      </c>
      <c r="J4817" s="8">
        <f t="shared" si="751"/>
        <v>8.4347754780985273E-2</v>
      </c>
      <c r="K4817" s="8">
        <f t="shared" si="751"/>
        <v>8.2659724713780261E-2</v>
      </c>
      <c r="L4817" s="8">
        <f t="shared" si="751"/>
        <v>8.3497958213271342E-2</v>
      </c>
      <c r="M4817" s="8">
        <f t="shared" si="746"/>
        <v>8.291642181426212E-2</v>
      </c>
      <c r="P4817">
        <v>4815</v>
      </c>
      <c r="Q4817" s="8">
        <f t="shared" si="752"/>
        <v>8.1347754780985271E-2</v>
      </c>
      <c r="R4817" s="8">
        <f t="shared" si="752"/>
        <v>7.9659724713780258E-2</v>
      </c>
      <c r="S4817" s="8">
        <f t="shared" si="752"/>
        <v>8.0497958213271339E-2</v>
      </c>
      <c r="T4817" s="8">
        <f t="shared" si="747"/>
        <v>7.9916421814262117E-2</v>
      </c>
      <c r="W4817">
        <v>4815</v>
      </c>
      <c r="X4817" s="4">
        <f t="shared" si="745"/>
        <v>9.1158960547515447E-2</v>
      </c>
      <c r="Y4817" s="4">
        <f t="shared" si="743"/>
        <v>9.029180692752807E-2</v>
      </c>
      <c r="Z4817" s="4">
        <f t="shared" si="744"/>
        <v>8.9696278126193255E-2</v>
      </c>
    </row>
    <row r="4818" spans="1:26" x14ac:dyDescent="0.25">
      <c r="A4818" s="16">
        <f t="shared" si="753"/>
        <v>48351</v>
      </c>
      <c r="B4818">
        <f>+'[2]Ejercicio 1'!E5035</f>
        <v>4816</v>
      </c>
      <c r="C4818" s="5">
        <v>8.2849544946329665E-2</v>
      </c>
      <c r="D4818" s="4">
        <f t="shared" si="748"/>
        <v>8.116144291304396E-2</v>
      </c>
      <c r="E4818" s="6">
        <f t="shared" si="749"/>
        <v>8.1999712026481167E-2</v>
      </c>
      <c r="F4818" s="7">
        <f t="shared" si="750"/>
        <v>8.1418150893944413E-2</v>
      </c>
      <c r="I4818" s="10">
        <v>4816</v>
      </c>
      <c r="J4818" s="8">
        <f t="shared" si="751"/>
        <v>8.4349544946329666E-2</v>
      </c>
      <c r="K4818" s="8">
        <f t="shared" si="751"/>
        <v>8.2661442913043962E-2</v>
      </c>
      <c r="L4818" s="8">
        <f t="shared" si="751"/>
        <v>8.3499712026481168E-2</v>
      </c>
      <c r="M4818" s="8">
        <f t="shared" si="746"/>
        <v>8.2918150893944415E-2</v>
      </c>
      <c r="P4818">
        <v>4816</v>
      </c>
      <c r="Q4818" s="8">
        <f t="shared" si="752"/>
        <v>8.1349544946329663E-2</v>
      </c>
      <c r="R4818" s="8">
        <f t="shared" si="752"/>
        <v>7.9661442913043959E-2</v>
      </c>
      <c r="S4818" s="8">
        <f t="shared" si="752"/>
        <v>8.0499712026481166E-2</v>
      </c>
      <c r="T4818" s="8">
        <f t="shared" si="747"/>
        <v>7.9918150893944412E-2</v>
      </c>
      <c r="W4818">
        <v>4816</v>
      </c>
      <c r="X4818" s="4">
        <f t="shared" si="745"/>
        <v>9.1162548225453041E-2</v>
      </c>
      <c r="Y4818" s="4">
        <f t="shared" si="743"/>
        <v>9.0295314615701394E-2</v>
      </c>
      <c r="Z4818" s="4">
        <f t="shared" si="744"/>
        <v>8.9699731324403495E-2</v>
      </c>
    </row>
    <row r="4819" spans="1:26" x14ac:dyDescent="0.25">
      <c r="A4819" s="16">
        <f t="shared" si="753"/>
        <v>48352</v>
      </c>
      <c r="B4819">
        <f>+'[2]Ejercicio 1'!E5036</f>
        <v>4817</v>
      </c>
      <c r="C4819" s="5">
        <v>8.2851335111674043E-2</v>
      </c>
      <c r="D4819" s="4">
        <f t="shared" si="748"/>
        <v>8.1163161110815216E-2</v>
      </c>
      <c r="E4819" s="6">
        <f t="shared" si="749"/>
        <v>8.2001465838930282E-2</v>
      </c>
      <c r="F4819" s="7">
        <f t="shared" si="750"/>
        <v>8.1419879972359138E-2</v>
      </c>
      <c r="I4819" s="10">
        <v>4817</v>
      </c>
      <c r="J4819" s="8">
        <f t="shared" si="751"/>
        <v>8.4351335111674045E-2</v>
      </c>
      <c r="K4819" s="8">
        <f t="shared" si="751"/>
        <v>8.2663161110815217E-2</v>
      </c>
      <c r="L4819" s="8">
        <f t="shared" si="751"/>
        <v>8.3501465838930283E-2</v>
      </c>
      <c r="M4819" s="8">
        <f t="shared" si="746"/>
        <v>8.291987997235914E-2</v>
      </c>
      <c r="P4819">
        <v>4817</v>
      </c>
      <c r="Q4819" s="8">
        <f t="shared" si="752"/>
        <v>8.1351335111674042E-2</v>
      </c>
      <c r="R4819" s="8">
        <f t="shared" si="752"/>
        <v>7.9663161110815214E-2</v>
      </c>
      <c r="S4819" s="8">
        <f t="shared" si="752"/>
        <v>8.0501465838930281E-2</v>
      </c>
      <c r="T4819" s="8">
        <f t="shared" si="747"/>
        <v>7.9919879972359137E-2</v>
      </c>
      <c r="W4819">
        <v>4817</v>
      </c>
      <c r="X4819" s="4">
        <f t="shared" si="745"/>
        <v>9.1166135904939286E-2</v>
      </c>
      <c r="Y4819" s="4">
        <f t="shared" si="743"/>
        <v>9.0298822302435883E-2</v>
      </c>
      <c r="Z4819" s="4">
        <f t="shared" si="744"/>
        <v>8.9703184519033738E-2</v>
      </c>
    </row>
    <row r="4820" spans="1:26" x14ac:dyDescent="0.25">
      <c r="A4820" s="16">
        <f t="shared" si="753"/>
        <v>48353</v>
      </c>
      <c r="B4820">
        <f>+'[2]Ejercicio 1'!E5037</f>
        <v>4818</v>
      </c>
      <c r="C4820" s="5">
        <v>8.2853125277018436E-2</v>
      </c>
      <c r="D4820" s="4">
        <f t="shared" si="748"/>
        <v>8.1164879307093832E-2</v>
      </c>
      <c r="E4820" s="6">
        <f t="shared" si="749"/>
        <v>8.2003219650616924E-2</v>
      </c>
      <c r="F4820" s="7">
        <f t="shared" si="750"/>
        <v>8.1421609049500604E-2</v>
      </c>
      <c r="I4820" s="10">
        <v>4818</v>
      </c>
      <c r="J4820" s="8">
        <f t="shared" si="751"/>
        <v>8.4353125277018437E-2</v>
      </c>
      <c r="K4820" s="8">
        <f t="shared" si="751"/>
        <v>8.2664879307093833E-2</v>
      </c>
      <c r="L4820" s="8">
        <f t="shared" si="751"/>
        <v>8.3503219650616925E-2</v>
      </c>
      <c r="M4820" s="8">
        <f t="shared" si="746"/>
        <v>8.2921609049500605E-2</v>
      </c>
      <c r="P4820">
        <v>4818</v>
      </c>
      <c r="Q4820" s="8">
        <f t="shared" si="752"/>
        <v>8.1353125277018434E-2</v>
      </c>
      <c r="R4820" s="8">
        <f t="shared" si="752"/>
        <v>7.966487930709383E-2</v>
      </c>
      <c r="S4820" s="8">
        <f t="shared" si="752"/>
        <v>8.0503219650616922E-2</v>
      </c>
      <c r="T4820" s="8">
        <f t="shared" si="747"/>
        <v>7.9921609049500603E-2</v>
      </c>
      <c r="W4820">
        <v>4818</v>
      </c>
      <c r="X4820" s="4">
        <f t="shared" si="745"/>
        <v>9.116972358597461E-2</v>
      </c>
      <c r="Y4820" s="4">
        <f t="shared" si="743"/>
        <v>9.0302329987547045E-2</v>
      </c>
      <c r="Z4820" s="4">
        <f t="shared" si="744"/>
        <v>8.9706637710075421E-2</v>
      </c>
    </row>
    <row r="4821" spans="1:26" x14ac:dyDescent="0.25">
      <c r="A4821" s="16">
        <f t="shared" si="753"/>
        <v>48354</v>
      </c>
      <c r="B4821">
        <f>+'[2]Ejercicio 1'!E5038</f>
        <v>4819</v>
      </c>
      <c r="C4821" s="5">
        <v>8.2854915442362814E-2</v>
      </c>
      <c r="D4821" s="4">
        <f t="shared" si="748"/>
        <v>8.1166597501879989E-2</v>
      </c>
      <c r="E4821" s="6">
        <f t="shared" si="749"/>
        <v>8.2004973461541994E-2</v>
      </c>
      <c r="F4821" s="7">
        <f t="shared" si="750"/>
        <v>8.1423338125371655E-2</v>
      </c>
      <c r="I4821" s="10">
        <v>4819</v>
      </c>
      <c r="J4821" s="8">
        <f t="shared" si="751"/>
        <v>8.4354915442362816E-2</v>
      </c>
      <c r="K4821" s="8">
        <f t="shared" si="751"/>
        <v>8.266659750187999E-2</v>
      </c>
      <c r="L4821" s="8">
        <f t="shared" si="751"/>
        <v>8.3504973461541995E-2</v>
      </c>
      <c r="M4821" s="8">
        <f t="shared" si="746"/>
        <v>8.2923338125371657E-2</v>
      </c>
      <c r="P4821">
        <v>4819</v>
      </c>
      <c r="Q4821" s="8">
        <f t="shared" si="752"/>
        <v>8.1354915442362813E-2</v>
      </c>
      <c r="R4821" s="8">
        <f t="shared" si="752"/>
        <v>7.9666597501879988E-2</v>
      </c>
      <c r="S4821" s="8">
        <f t="shared" si="752"/>
        <v>8.0504973461541993E-2</v>
      </c>
      <c r="T4821" s="8">
        <f t="shared" si="747"/>
        <v>7.9923338125371654E-2</v>
      </c>
      <c r="W4821">
        <v>4819</v>
      </c>
      <c r="X4821" s="4">
        <f t="shared" si="745"/>
        <v>9.1173311268558155E-2</v>
      </c>
      <c r="Y4821" s="4">
        <f t="shared" si="743"/>
        <v>9.0305837671171924E-2</v>
      </c>
      <c r="Z4821" s="4">
        <f t="shared" si="744"/>
        <v>8.9710090897534248E-2</v>
      </c>
    </row>
    <row r="4822" spans="1:26" x14ac:dyDescent="0.25">
      <c r="A4822" s="16">
        <f t="shared" si="753"/>
        <v>48355</v>
      </c>
      <c r="B4822">
        <f>+'[2]Ejercicio 1'!E5039</f>
        <v>4820</v>
      </c>
      <c r="C4822" s="5">
        <v>8.2856705607707207E-2</v>
      </c>
      <c r="D4822" s="4">
        <f t="shared" si="748"/>
        <v>8.1168315695173521E-2</v>
      </c>
      <c r="E4822" s="6">
        <f t="shared" si="749"/>
        <v>8.2006727271705451E-2</v>
      </c>
      <c r="F4822" s="7">
        <f t="shared" si="750"/>
        <v>8.1425067199972306E-2</v>
      </c>
      <c r="I4822" s="10">
        <v>4820</v>
      </c>
      <c r="J4822" s="8">
        <f t="shared" si="751"/>
        <v>8.4356705607707208E-2</v>
      </c>
      <c r="K4822" s="8">
        <f t="shared" si="751"/>
        <v>8.2668315695173522E-2</v>
      </c>
      <c r="L4822" s="8">
        <f t="shared" si="751"/>
        <v>8.3506727271705453E-2</v>
      </c>
      <c r="M4822" s="8">
        <f t="shared" si="746"/>
        <v>8.2925067199972308E-2</v>
      </c>
      <c r="P4822">
        <v>4820</v>
      </c>
      <c r="Q4822" s="8">
        <f t="shared" si="752"/>
        <v>8.1356705607707205E-2</v>
      </c>
      <c r="R4822" s="8">
        <f t="shared" si="752"/>
        <v>7.9668315695173519E-2</v>
      </c>
      <c r="S4822" s="8">
        <f t="shared" si="752"/>
        <v>8.050672727170545E-2</v>
      </c>
      <c r="T4822" s="8">
        <f t="shared" si="747"/>
        <v>7.9925067199972305E-2</v>
      </c>
      <c r="W4822">
        <v>4820</v>
      </c>
      <c r="X4822" s="4">
        <f t="shared" si="745"/>
        <v>9.1176898952679372E-2</v>
      </c>
      <c r="Y4822" s="4">
        <f t="shared" si="743"/>
        <v>9.0309345353266596E-2</v>
      </c>
      <c r="Z4822" s="4">
        <f t="shared" si="744"/>
        <v>8.9713544081407387E-2</v>
      </c>
    </row>
    <row r="4823" spans="1:26" x14ac:dyDescent="0.25">
      <c r="A4823" s="16">
        <f t="shared" si="753"/>
        <v>48356</v>
      </c>
      <c r="B4823">
        <f>+'[2]Ejercicio 1'!E5040</f>
        <v>4821</v>
      </c>
      <c r="C4823" s="5">
        <v>8.2858495773051585E-2</v>
      </c>
      <c r="D4823" s="4">
        <f t="shared" si="748"/>
        <v>8.1170033886975218E-2</v>
      </c>
      <c r="E4823" s="6">
        <f t="shared" si="749"/>
        <v>8.2008481081107337E-2</v>
      </c>
      <c r="F4823" s="7">
        <f t="shared" si="750"/>
        <v>8.1426796273302529E-2</v>
      </c>
      <c r="I4823" s="10">
        <v>4821</v>
      </c>
      <c r="J4823" s="8">
        <f t="shared" si="751"/>
        <v>8.4358495773051587E-2</v>
      </c>
      <c r="K4823" s="8">
        <f t="shared" si="751"/>
        <v>8.2670033886975219E-2</v>
      </c>
      <c r="L4823" s="8">
        <f t="shared" si="751"/>
        <v>8.3508481081107339E-2</v>
      </c>
      <c r="M4823" s="8">
        <f t="shared" si="746"/>
        <v>8.292679627330253E-2</v>
      </c>
      <c r="P4823">
        <v>4821</v>
      </c>
      <c r="Q4823" s="8">
        <f t="shared" si="752"/>
        <v>8.1358495773051584E-2</v>
      </c>
      <c r="R4823" s="8">
        <f t="shared" si="752"/>
        <v>7.9670033886975217E-2</v>
      </c>
      <c r="S4823" s="8">
        <f t="shared" si="752"/>
        <v>8.0508481081107336E-2</v>
      </c>
      <c r="T4823" s="8">
        <f t="shared" si="747"/>
        <v>7.9926796273302528E-2</v>
      </c>
      <c r="W4823">
        <v>4821</v>
      </c>
      <c r="X4823" s="4">
        <f t="shared" si="745"/>
        <v>9.1180486638372082E-2</v>
      </c>
      <c r="Y4823" s="4">
        <f t="shared" si="743"/>
        <v>9.0312853033829299E-2</v>
      </c>
      <c r="Z4823" s="4">
        <f t="shared" si="744"/>
        <v>8.9716997261694811E-2</v>
      </c>
    </row>
    <row r="4824" spans="1:26" x14ac:dyDescent="0.25">
      <c r="A4824" s="16">
        <f t="shared" si="753"/>
        <v>48357</v>
      </c>
      <c r="B4824">
        <f>+'[2]Ejercicio 1'!E5041</f>
        <v>4822</v>
      </c>
      <c r="C4824" s="5">
        <v>8.2860285938395978E-2</v>
      </c>
      <c r="D4824" s="4">
        <f t="shared" si="748"/>
        <v>8.1171752077283887E-2</v>
      </c>
      <c r="E4824" s="6">
        <f t="shared" si="749"/>
        <v>8.2010234889747638E-2</v>
      </c>
      <c r="F4824" s="7">
        <f t="shared" si="750"/>
        <v>8.1428525345362351E-2</v>
      </c>
      <c r="I4824" s="10">
        <v>4822</v>
      </c>
      <c r="J4824" s="8">
        <f t="shared" si="751"/>
        <v>8.4360285938395979E-2</v>
      </c>
      <c r="K4824" s="8">
        <f t="shared" si="751"/>
        <v>8.2671752077283889E-2</v>
      </c>
      <c r="L4824" s="8">
        <f t="shared" si="751"/>
        <v>8.3510234889747639E-2</v>
      </c>
      <c r="M4824" s="8">
        <f t="shared" si="746"/>
        <v>8.2928525345362353E-2</v>
      </c>
      <c r="P4824">
        <v>4822</v>
      </c>
      <c r="Q4824" s="8">
        <f t="shared" si="752"/>
        <v>8.1360285938395976E-2</v>
      </c>
      <c r="R4824" s="8">
        <f t="shared" si="752"/>
        <v>7.9671752077283886E-2</v>
      </c>
      <c r="S4824" s="8">
        <f t="shared" si="752"/>
        <v>8.0510234889747637E-2</v>
      </c>
      <c r="T4824" s="8">
        <f t="shared" si="747"/>
        <v>7.992852534536235E-2</v>
      </c>
      <c r="W4824">
        <v>4822</v>
      </c>
      <c r="X4824" s="4">
        <f t="shared" si="745"/>
        <v>9.1184074325602021E-2</v>
      </c>
      <c r="Y4824" s="4">
        <f t="shared" si="743"/>
        <v>9.0316360712906607E-2</v>
      </c>
      <c r="Z4824" s="4">
        <f t="shared" si="744"/>
        <v>8.9720450438890431E-2</v>
      </c>
    </row>
    <row r="4825" spans="1:26" x14ac:dyDescent="0.25">
      <c r="A4825" s="16">
        <f t="shared" si="753"/>
        <v>48358</v>
      </c>
      <c r="B4825">
        <f>+'[2]Ejercicio 1'!E5042</f>
        <v>4823</v>
      </c>
      <c r="C4825" s="5">
        <v>8.2862076103740356E-2</v>
      </c>
      <c r="D4825" s="4">
        <f t="shared" si="748"/>
        <v>8.1173470266100112E-2</v>
      </c>
      <c r="E4825" s="6">
        <f t="shared" si="749"/>
        <v>8.2011988697625451E-2</v>
      </c>
      <c r="F4825" s="7">
        <f t="shared" si="750"/>
        <v>8.1430254416151746E-2</v>
      </c>
      <c r="I4825" s="10">
        <v>4823</v>
      </c>
      <c r="J4825" s="8">
        <f t="shared" si="751"/>
        <v>8.4362076103740358E-2</v>
      </c>
      <c r="K4825" s="8">
        <f t="shared" si="751"/>
        <v>8.2673470266100113E-2</v>
      </c>
      <c r="L4825" s="8">
        <f t="shared" si="751"/>
        <v>8.3511988697625453E-2</v>
      </c>
      <c r="M4825" s="8">
        <f t="shared" si="746"/>
        <v>8.2930254416151747E-2</v>
      </c>
      <c r="P4825">
        <v>4823</v>
      </c>
      <c r="Q4825" s="8">
        <f t="shared" si="752"/>
        <v>8.1362076103740355E-2</v>
      </c>
      <c r="R4825" s="8">
        <f t="shared" si="752"/>
        <v>7.967347026610011E-2</v>
      </c>
      <c r="S4825" s="8">
        <f t="shared" si="752"/>
        <v>8.051198869762545E-2</v>
      </c>
      <c r="T4825" s="8">
        <f t="shared" si="747"/>
        <v>7.9930254416151744E-2</v>
      </c>
      <c r="W4825">
        <v>4823</v>
      </c>
      <c r="X4825" s="4">
        <f t="shared" si="745"/>
        <v>9.118766201438061E-2</v>
      </c>
      <c r="Y4825" s="4">
        <f t="shared" si="743"/>
        <v>9.0319868390406274E-2</v>
      </c>
      <c r="Z4825" s="4">
        <f t="shared" si="744"/>
        <v>8.9723903612006453E-2</v>
      </c>
    </row>
    <row r="4826" spans="1:26" x14ac:dyDescent="0.25">
      <c r="A4826" s="16">
        <f t="shared" si="753"/>
        <v>48359</v>
      </c>
      <c r="B4826">
        <f>+'[2]Ejercicio 1'!E5043</f>
        <v>4824</v>
      </c>
      <c r="C4826" s="5">
        <v>8.2863866269084749E-2</v>
      </c>
      <c r="D4826" s="4">
        <f t="shared" si="748"/>
        <v>8.1175188453423711E-2</v>
      </c>
      <c r="E4826" s="6">
        <f t="shared" si="749"/>
        <v>8.2013742504741693E-2</v>
      </c>
      <c r="F4826" s="7">
        <f t="shared" si="750"/>
        <v>8.1431983485667894E-2</v>
      </c>
      <c r="I4826" s="10">
        <v>4824</v>
      </c>
      <c r="J4826" s="8">
        <f t="shared" si="751"/>
        <v>8.436386626908475E-2</v>
      </c>
      <c r="K4826" s="8">
        <f t="shared" si="751"/>
        <v>8.2675188453423712E-2</v>
      </c>
      <c r="L4826" s="8">
        <f t="shared" si="751"/>
        <v>8.3513742504741695E-2</v>
      </c>
      <c r="M4826" s="8">
        <f t="shared" si="746"/>
        <v>8.2931983485667896E-2</v>
      </c>
      <c r="P4826">
        <v>4824</v>
      </c>
      <c r="Q4826" s="8">
        <f t="shared" si="752"/>
        <v>8.1363866269084748E-2</v>
      </c>
      <c r="R4826" s="8">
        <f t="shared" si="752"/>
        <v>7.9675188453423709E-2</v>
      </c>
      <c r="S4826" s="8">
        <f t="shared" si="752"/>
        <v>8.0513742504741692E-2</v>
      </c>
      <c r="T4826" s="8">
        <f t="shared" si="747"/>
        <v>7.9931983485667893E-2</v>
      </c>
      <c r="W4826">
        <v>4824</v>
      </c>
      <c r="X4826" s="4">
        <f t="shared" si="745"/>
        <v>9.119124970470785E-2</v>
      </c>
      <c r="Y4826" s="4">
        <f t="shared" si="743"/>
        <v>9.0323376066374861E-2</v>
      </c>
      <c r="Z4826" s="4">
        <f t="shared" si="744"/>
        <v>8.9727356781539633E-2</v>
      </c>
    </row>
    <row r="4827" spans="1:26" x14ac:dyDescent="0.25">
      <c r="A4827" s="16">
        <f t="shared" si="753"/>
        <v>48360</v>
      </c>
      <c r="B4827">
        <f>+'[2]Ejercicio 1'!E5044</f>
        <v>4825</v>
      </c>
      <c r="C4827" s="5">
        <v>8.2865656434429127E-2</v>
      </c>
      <c r="D4827" s="4">
        <f t="shared" si="748"/>
        <v>8.1176906639255086E-2</v>
      </c>
      <c r="E4827" s="6">
        <f t="shared" si="749"/>
        <v>8.2015496311097225E-2</v>
      </c>
      <c r="F4827" s="7">
        <f t="shared" si="750"/>
        <v>8.1433712553913615E-2</v>
      </c>
      <c r="I4827" s="10">
        <v>4825</v>
      </c>
      <c r="J4827" s="8">
        <f t="shared" si="751"/>
        <v>8.4365656434429129E-2</v>
      </c>
      <c r="K4827" s="8">
        <f t="shared" si="751"/>
        <v>8.2676906639255088E-2</v>
      </c>
      <c r="L4827" s="8">
        <f t="shared" si="751"/>
        <v>8.3515496311097226E-2</v>
      </c>
      <c r="M4827" s="8">
        <f t="shared" si="746"/>
        <v>8.2933712553913616E-2</v>
      </c>
      <c r="P4827">
        <v>4825</v>
      </c>
      <c r="Q4827" s="8">
        <f t="shared" si="752"/>
        <v>8.1365656434429126E-2</v>
      </c>
      <c r="R4827" s="8">
        <f t="shared" si="752"/>
        <v>7.9676906639255085E-2</v>
      </c>
      <c r="S4827" s="8">
        <f t="shared" si="752"/>
        <v>8.0515496311097223E-2</v>
      </c>
      <c r="T4827" s="8">
        <f t="shared" si="747"/>
        <v>7.9933712553913613E-2</v>
      </c>
      <c r="W4827">
        <v>4825</v>
      </c>
      <c r="X4827" s="4">
        <f t="shared" si="745"/>
        <v>9.1194837396584169E-2</v>
      </c>
      <c r="Y4827" s="4">
        <f t="shared" si="743"/>
        <v>9.0326883740858038E-2</v>
      </c>
      <c r="Z4827" s="4">
        <f t="shared" si="744"/>
        <v>8.9730809947484252E-2</v>
      </c>
    </row>
    <row r="4828" spans="1:26" x14ac:dyDescent="0.25">
      <c r="A4828" s="16">
        <f t="shared" si="753"/>
        <v>48361</v>
      </c>
      <c r="B4828">
        <f>+'[2]Ejercicio 1'!E5045</f>
        <v>4826</v>
      </c>
      <c r="C4828" s="5">
        <v>8.2867446599773506E-2</v>
      </c>
      <c r="D4828" s="4">
        <f t="shared" si="748"/>
        <v>8.1178624823593837E-2</v>
      </c>
      <c r="E4828" s="6">
        <f t="shared" si="749"/>
        <v>8.2017250116690282E-2</v>
      </c>
      <c r="F4828" s="7">
        <f t="shared" si="750"/>
        <v>8.1435441620888921E-2</v>
      </c>
      <c r="I4828" s="10">
        <v>4826</v>
      </c>
      <c r="J4828" s="8">
        <f t="shared" si="751"/>
        <v>8.4367446599773507E-2</v>
      </c>
      <c r="K4828" s="8">
        <f t="shared" si="751"/>
        <v>8.2678624823593838E-2</v>
      </c>
      <c r="L4828" s="8">
        <f t="shared" si="751"/>
        <v>8.3517250116690284E-2</v>
      </c>
      <c r="M4828" s="8">
        <f t="shared" si="746"/>
        <v>8.2935441620888922E-2</v>
      </c>
      <c r="P4828">
        <v>4826</v>
      </c>
      <c r="Q4828" s="8">
        <f t="shared" si="752"/>
        <v>8.1367446599773505E-2</v>
      </c>
      <c r="R4828" s="8">
        <f t="shared" si="752"/>
        <v>7.9678624823593835E-2</v>
      </c>
      <c r="S4828" s="8">
        <f t="shared" si="752"/>
        <v>8.0517250116690281E-2</v>
      </c>
      <c r="T4828" s="8">
        <f t="shared" si="747"/>
        <v>7.993544162088892E-2</v>
      </c>
      <c r="W4828">
        <v>4826</v>
      </c>
      <c r="X4828" s="4">
        <f t="shared" si="745"/>
        <v>9.1198425089997301E-2</v>
      </c>
      <c r="Y4828" s="4">
        <f t="shared" si="743"/>
        <v>9.0330391413810135E-2</v>
      </c>
      <c r="Z4828" s="4">
        <f t="shared" si="744"/>
        <v>8.9734263109848875E-2</v>
      </c>
    </row>
    <row r="4829" spans="1:26" x14ac:dyDescent="0.25">
      <c r="A4829" s="16">
        <f t="shared" si="753"/>
        <v>48362</v>
      </c>
      <c r="B4829">
        <f>+'[2]Ejercicio 1'!E5046</f>
        <v>4827</v>
      </c>
      <c r="C4829" s="5">
        <v>8.2869236765117898E-2</v>
      </c>
      <c r="D4829" s="4">
        <f t="shared" si="748"/>
        <v>8.1180343006440378E-2</v>
      </c>
      <c r="E4829" s="6">
        <f t="shared" si="749"/>
        <v>8.2019003921521755E-2</v>
      </c>
      <c r="F4829" s="7">
        <f t="shared" si="750"/>
        <v>8.1437170686593827E-2</v>
      </c>
      <c r="I4829" s="10">
        <v>4827</v>
      </c>
      <c r="J4829" s="8">
        <f t="shared" si="751"/>
        <v>8.43692367651179E-2</v>
      </c>
      <c r="K4829" s="8">
        <f t="shared" si="751"/>
        <v>8.2680343006440379E-2</v>
      </c>
      <c r="L4829" s="8">
        <f t="shared" si="751"/>
        <v>8.3519003921521756E-2</v>
      </c>
      <c r="M4829" s="8">
        <f t="shared" si="746"/>
        <v>8.2937170686593828E-2</v>
      </c>
      <c r="P4829">
        <v>4827</v>
      </c>
      <c r="Q4829" s="8">
        <f t="shared" si="752"/>
        <v>8.1369236765117897E-2</v>
      </c>
      <c r="R4829" s="8">
        <f t="shared" si="752"/>
        <v>7.9680343006440377E-2</v>
      </c>
      <c r="S4829" s="8">
        <f t="shared" si="752"/>
        <v>8.0519003921521753E-2</v>
      </c>
      <c r="T4829" s="8">
        <f t="shared" si="747"/>
        <v>7.9937170686593825E-2</v>
      </c>
      <c r="W4829">
        <v>4827</v>
      </c>
      <c r="X4829" s="4">
        <f t="shared" si="745"/>
        <v>9.1202012784982786E-2</v>
      </c>
      <c r="Y4829" s="4">
        <f t="shared" si="743"/>
        <v>9.0333899085183716E-2</v>
      </c>
      <c r="Z4829" s="4">
        <f t="shared" si="744"/>
        <v>8.9737716269115975E-2</v>
      </c>
    </row>
    <row r="4830" spans="1:26" x14ac:dyDescent="0.25">
      <c r="A4830" s="16">
        <f t="shared" si="753"/>
        <v>48363</v>
      </c>
      <c r="B4830">
        <f>+'[2]Ejercicio 1'!E5047</f>
        <v>4828</v>
      </c>
      <c r="C4830" s="5">
        <v>8.2871026930462277E-2</v>
      </c>
      <c r="D4830" s="4">
        <f t="shared" si="748"/>
        <v>8.1182061187794294E-2</v>
      </c>
      <c r="E4830" s="6">
        <f t="shared" si="749"/>
        <v>8.2020757725591642E-2</v>
      </c>
      <c r="F4830" s="7">
        <f t="shared" si="750"/>
        <v>8.1438899751028318E-2</v>
      </c>
      <c r="I4830" s="10">
        <v>4828</v>
      </c>
      <c r="J4830" s="8">
        <f t="shared" si="751"/>
        <v>8.4371026930462278E-2</v>
      </c>
      <c r="K4830" s="8">
        <f t="shared" si="751"/>
        <v>8.2682061187794295E-2</v>
      </c>
      <c r="L4830" s="8">
        <f t="shared" si="751"/>
        <v>8.3520757725591643E-2</v>
      </c>
      <c r="M4830" s="8">
        <f t="shared" si="746"/>
        <v>8.2938899751028319E-2</v>
      </c>
      <c r="P4830">
        <v>4828</v>
      </c>
      <c r="Q4830" s="8">
        <f t="shared" si="752"/>
        <v>8.1371026930462276E-2</v>
      </c>
      <c r="R4830" s="8">
        <f t="shared" si="752"/>
        <v>7.9682061187794292E-2</v>
      </c>
      <c r="S4830" s="8">
        <f t="shared" si="752"/>
        <v>8.0520757725591641E-2</v>
      </c>
      <c r="T4830" s="8">
        <f t="shared" si="747"/>
        <v>7.9938899751028317E-2</v>
      </c>
      <c r="W4830">
        <v>4828</v>
      </c>
      <c r="X4830" s="4">
        <f t="shared" si="745"/>
        <v>9.120560048150507E-2</v>
      </c>
      <c r="Y4830" s="4">
        <f t="shared" si="743"/>
        <v>9.0337406755119323E-2</v>
      </c>
      <c r="Z4830" s="4">
        <f t="shared" si="744"/>
        <v>8.9741169424312053E-2</v>
      </c>
    </row>
    <row r="4831" spans="1:26" x14ac:dyDescent="0.25">
      <c r="A4831" s="16">
        <f t="shared" si="753"/>
        <v>48364</v>
      </c>
      <c r="B4831">
        <f>+'[2]Ejercicio 1'!E5048</f>
        <v>4829</v>
      </c>
      <c r="C4831" s="5">
        <v>8.287281709580667E-2</v>
      </c>
      <c r="D4831" s="4">
        <f t="shared" si="748"/>
        <v>8.1183779367655598E-2</v>
      </c>
      <c r="E4831" s="6">
        <f t="shared" si="749"/>
        <v>8.2022511528899056E-2</v>
      </c>
      <c r="F4831" s="7">
        <f t="shared" si="750"/>
        <v>8.1440628814192381E-2</v>
      </c>
      <c r="I4831" s="10">
        <v>4829</v>
      </c>
      <c r="J4831" s="8">
        <f t="shared" si="751"/>
        <v>8.4372817095806671E-2</v>
      </c>
      <c r="K4831" s="8">
        <f t="shared" si="751"/>
        <v>8.2683779367655599E-2</v>
      </c>
      <c r="L4831" s="8">
        <f t="shared" si="751"/>
        <v>8.3522511528899057E-2</v>
      </c>
      <c r="M4831" s="8">
        <f t="shared" si="746"/>
        <v>8.2940628814192383E-2</v>
      </c>
      <c r="P4831">
        <v>4829</v>
      </c>
      <c r="Q4831" s="8">
        <f t="shared" si="752"/>
        <v>8.1372817095806668E-2</v>
      </c>
      <c r="R4831" s="8">
        <f t="shared" si="752"/>
        <v>7.9683779367655597E-2</v>
      </c>
      <c r="S4831" s="8">
        <f t="shared" si="752"/>
        <v>8.0522511528899055E-2</v>
      </c>
      <c r="T4831" s="8">
        <f t="shared" si="747"/>
        <v>7.994062881419238E-2</v>
      </c>
      <c r="W4831">
        <v>4829</v>
      </c>
      <c r="X4831" s="4">
        <f t="shared" si="745"/>
        <v>9.1209188179576017E-2</v>
      </c>
      <c r="Y4831" s="4">
        <f t="shared" ref="Y4831:Y4894" si="754">Tasa_Fwd(E4740,B4740,E4831,B4831,91)</f>
        <v>9.0340914423429855E-2</v>
      </c>
      <c r="Z4831" s="4">
        <f t="shared" si="744"/>
        <v>8.9744622576407751E-2</v>
      </c>
    </row>
    <row r="4832" spans="1:26" x14ac:dyDescent="0.25">
      <c r="A4832" s="16">
        <f t="shared" si="753"/>
        <v>48365</v>
      </c>
      <c r="B4832">
        <f>+'[2]Ejercicio 1'!E5049</f>
        <v>4830</v>
      </c>
      <c r="C4832" s="5">
        <v>8.2874607261151048E-2</v>
      </c>
      <c r="D4832" s="4">
        <f t="shared" si="748"/>
        <v>8.1185497546024485E-2</v>
      </c>
      <c r="E4832" s="6">
        <f t="shared" si="749"/>
        <v>8.2024265331445759E-2</v>
      </c>
      <c r="F4832" s="7">
        <f t="shared" si="750"/>
        <v>8.1442357876083199E-2</v>
      </c>
      <c r="I4832" s="10">
        <v>4830</v>
      </c>
      <c r="J4832" s="8">
        <f t="shared" si="751"/>
        <v>8.4374607261151049E-2</v>
      </c>
      <c r="K4832" s="8">
        <f t="shared" si="751"/>
        <v>8.2685497546024486E-2</v>
      </c>
      <c r="L4832" s="8">
        <f t="shared" si="751"/>
        <v>8.352426533144576E-2</v>
      </c>
      <c r="M4832" s="8">
        <f t="shared" si="746"/>
        <v>8.29423578760832E-2</v>
      </c>
      <c r="P4832">
        <v>4830</v>
      </c>
      <c r="Q4832" s="8">
        <f t="shared" si="752"/>
        <v>8.1374607261151047E-2</v>
      </c>
      <c r="R4832" s="8">
        <f t="shared" si="752"/>
        <v>7.9685497546024484E-2</v>
      </c>
      <c r="S4832" s="8">
        <f t="shared" si="752"/>
        <v>8.0524265331445757E-2</v>
      </c>
      <c r="T4832" s="8">
        <f t="shared" si="747"/>
        <v>7.9942357876083198E-2</v>
      </c>
      <c r="W4832">
        <v>4830</v>
      </c>
      <c r="X4832" s="4">
        <f t="shared" si="745"/>
        <v>9.1212775879195601E-2</v>
      </c>
      <c r="Y4832" s="4">
        <f t="shared" si="754"/>
        <v>9.0344422090302426E-2</v>
      </c>
      <c r="Z4832" s="4">
        <f t="shared" ref="Z4832:Z4895" si="755">Tasa_Fwd(F4804,B4804,F4832,B4832,28)</f>
        <v>8.9748075724429555E-2</v>
      </c>
    </row>
    <row r="4833" spans="1:26" x14ac:dyDescent="0.25">
      <c r="A4833" s="16">
        <f t="shared" si="753"/>
        <v>48366</v>
      </c>
      <c r="B4833">
        <f>+'[2]Ejercicio 1'!E5050</f>
        <v>4831</v>
      </c>
      <c r="C4833" s="5">
        <v>8.2876397426495441E-2</v>
      </c>
      <c r="D4833" s="4">
        <f t="shared" si="748"/>
        <v>8.118721572290076E-2</v>
      </c>
      <c r="E4833" s="6">
        <f t="shared" si="749"/>
        <v>8.2026019133229988E-2</v>
      </c>
      <c r="F4833" s="7">
        <f t="shared" si="750"/>
        <v>8.1444086936703589E-2</v>
      </c>
      <c r="I4833" s="10">
        <v>4831</v>
      </c>
      <c r="J4833" s="8">
        <f t="shared" si="751"/>
        <v>8.4376397426495442E-2</v>
      </c>
      <c r="K4833" s="8">
        <f t="shared" si="751"/>
        <v>8.2687215722900761E-2</v>
      </c>
      <c r="L4833" s="8">
        <f t="shared" si="751"/>
        <v>8.3526019133229989E-2</v>
      </c>
      <c r="M4833" s="8">
        <f t="shared" si="746"/>
        <v>8.294408693670359E-2</v>
      </c>
      <c r="P4833">
        <v>4831</v>
      </c>
      <c r="Q4833" s="8">
        <f t="shared" si="752"/>
        <v>8.1376397426495439E-2</v>
      </c>
      <c r="R4833" s="8">
        <f t="shared" si="752"/>
        <v>7.9687215722900759E-2</v>
      </c>
      <c r="S4833" s="8">
        <f t="shared" si="752"/>
        <v>8.0526019133229987E-2</v>
      </c>
      <c r="T4833" s="8">
        <f t="shared" si="747"/>
        <v>7.9944086936703587E-2</v>
      </c>
      <c r="W4833">
        <v>4831</v>
      </c>
      <c r="X4833" s="4">
        <f t="shared" si="745"/>
        <v>9.1216363580363835E-2</v>
      </c>
      <c r="Y4833" s="4">
        <f t="shared" si="754"/>
        <v>9.0347929755550796E-2</v>
      </c>
      <c r="Z4833" s="4">
        <f t="shared" si="755"/>
        <v>8.9751528868868516E-2</v>
      </c>
    </row>
    <row r="4834" spans="1:26" x14ac:dyDescent="0.25">
      <c r="A4834" s="16">
        <f t="shared" si="753"/>
        <v>48367</v>
      </c>
      <c r="B4834">
        <f>+'[2]Ejercicio 1'!E5051</f>
        <v>4832</v>
      </c>
      <c r="C4834" s="5">
        <v>8.2878187591839819E-2</v>
      </c>
      <c r="D4834" s="4">
        <f t="shared" si="748"/>
        <v>8.1188933898284632E-2</v>
      </c>
      <c r="E4834" s="6">
        <f t="shared" si="749"/>
        <v>8.2027772934252646E-2</v>
      </c>
      <c r="F4834" s="7">
        <f t="shared" si="750"/>
        <v>8.1445815996053578E-2</v>
      </c>
      <c r="I4834" s="10">
        <v>4832</v>
      </c>
      <c r="J4834" s="8">
        <f t="shared" si="751"/>
        <v>8.4378187591839821E-2</v>
      </c>
      <c r="K4834" s="8">
        <f t="shared" si="751"/>
        <v>8.2688933898284633E-2</v>
      </c>
      <c r="L4834" s="8">
        <f t="shared" si="751"/>
        <v>8.3527772934252648E-2</v>
      </c>
      <c r="M4834" s="8">
        <f t="shared" si="746"/>
        <v>8.2945815996053579E-2</v>
      </c>
      <c r="P4834">
        <v>4832</v>
      </c>
      <c r="Q4834" s="8">
        <f t="shared" si="752"/>
        <v>8.1378187591839818E-2</v>
      </c>
      <c r="R4834" s="8">
        <f t="shared" si="752"/>
        <v>7.9688933898284631E-2</v>
      </c>
      <c r="S4834" s="8">
        <f t="shared" si="752"/>
        <v>8.0527772934252645E-2</v>
      </c>
      <c r="T4834" s="8">
        <f t="shared" si="747"/>
        <v>7.9945815996053576E-2</v>
      </c>
      <c r="W4834">
        <v>4832</v>
      </c>
      <c r="X4834" s="4">
        <f t="shared" si="745"/>
        <v>9.1219951283069742E-2</v>
      </c>
      <c r="Y4834" s="4">
        <f t="shared" si="754"/>
        <v>9.0351437419314631E-2</v>
      </c>
      <c r="Z4834" s="4">
        <f t="shared" si="755"/>
        <v>8.9754982009718931E-2</v>
      </c>
    </row>
    <row r="4835" spans="1:26" x14ac:dyDescent="0.25">
      <c r="A4835" s="16">
        <f t="shared" si="753"/>
        <v>48368</v>
      </c>
      <c r="B4835">
        <f>+'[2]Ejercicio 1'!E5052</f>
        <v>4833</v>
      </c>
      <c r="C4835" s="5">
        <v>8.2879977757184212E-2</v>
      </c>
      <c r="D4835" s="4">
        <f t="shared" si="748"/>
        <v>8.11906520721761E-2</v>
      </c>
      <c r="E4835" s="6">
        <f t="shared" si="749"/>
        <v>8.202952673451458E-2</v>
      </c>
      <c r="F4835" s="7">
        <f t="shared" si="750"/>
        <v>8.1447545054135997E-2</v>
      </c>
      <c r="I4835" s="10">
        <v>4833</v>
      </c>
      <c r="J4835" s="8">
        <f t="shared" si="751"/>
        <v>8.4379977757184213E-2</v>
      </c>
      <c r="K4835" s="8">
        <f t="shared" si="751"/>
        <v>8.2690652072176102E-2</v>
      </c>
      <c r="L4835" s="8">
        <f t="shared" si="751"/>
        <v>8.3529526734514581E-2</v>
      </c>
      <c r="M4835" s="8">
        <f t="shared" si="746"/>
        <v>8.2947545054135999E-2</v>
      </c>
      <c r="P4835">
        <v>4833</v>
      </c>
      <c r="Q4835" s="8">
        <f t="shared" si="752"/>
        <v>8.137997775718421E-2</v>
      </c>
      <c r="R4835" s="8">
        <f t="shared" si="752"/>
        <v>7.9690652072176099E-2</v>
      </c>
      <c r="S4835" s="8">
        <f t="shared" si="752"/>
        <v>8.0529526734514578E-2</v>
      </c>
      <c r="T4835" s="8">
        <f t="shared" si="747"/>
        <v>7.9947545054135996E-2</v>
      </c>
      <c r="W4835">
        <v>4833</v>
      </c>
      <c r="X4835" s="4">
        <f t="shared" si="745"/>
        <v>9.122353898733572E-2</v>
      </c>
      <c r="Y4835" s="4">
        <f t="shared" si="754"/>
        <v>9.0354945081593072E-2</v>
      </c>
      <c r="Z4835" s="4">
        <f t="shared" si="755"/>
        <v>8.975843514797141E-2</v>
      </c>
    </row>
    <row r="4836" spans="1:26" x14ac:dyDescent="0.25">
      <c r="A4836" s="16">
        <f t="shared" si="753"/>
        <v>48369</v>
      </c>
      <c r="B4836">
        <f>+'[2]Ejercicio 1'!E5053</f>
        <v>4834</v>
      </c>
      <c r="C4836" s="5">
        <v>8.288176792252859E-2</v>
      </c>
      <c r="D4836" s="4">
        <f t="shared" si="748"/>
        <v>8.1192370244575568E-2</v>
      </c>
      <c r="E4836" s="6">
        <f t="shared" si="749"/>
        <v>8.2031280534014053E-2</v>
      </c>
      <c r="F4836" s="7">
        <f t="shared" si="750"/>
        <v>8.1449274110942299E-2</v>
      </c>
      <c r="I4836" s="10">
        <v>4834</v>
      </c>
      <c r="J4836" s="8">
        <f t="shared" si="751"/>
        <v>8.4381767922528592E-2</v>
      </c>
      <c r="K4836" s="8">
        <f t="shared" si="751"/>
        <v>8.2692370244575569E-2</v>
      </c>
      <c r="L4836" s="8">
        <f t="shared" si="751"/>
        <v>8.3531280534014055E-2</v>
      </c>
      <c r="M4836" s="8">
        <f t="shared" si="746"/>
        <v>8.29492741109423E-2</v>
      </c>
      <c r="P4836">
        <v>4834</v>
      </c>
      <c r="Q4836" s="8">
        <f t="shared" si="752"/>
        <v>8.1381767922528589E-2</v>
      </c>
      <c r="R4836" s="8">
        <f t="shared" si="752"/>
        <v>7.9692370244575567E-2</v>
      </c>
      <c r="S4836" s="8">
        <f t="shared" si="752"/>
        <v>8.0531280534014052E-2</v>
      </c>
      <c r="T4836" s="8">
        <f t="shared" si="747"/>
        <v>7.9949274110942298E-2</v>
      </c>
      <c r="W4836">
        <v>4834</v>
      </c>
      <c r="X4836" s="4">
        <f t="shared" si="745"/>
        <v>9.1227126693161339E-2</v>
      </c>
      <c r="Y4836" s="4">
        <f t="shared" si="754"/>
        <v>9.0358452742339543E-2</v>
      </c>
      <c r="Z4836" s="4">
        <f t="shared" si="755"/>
        <v>8.9761888281159372E-2</v>
      </c>
    </row>
    <row r="4837" spans="1:26" x14ac:dyDescent="0.25">
      <c r="A4837" s="16">
        <f t="shared" si="753"/>
        <v>48370</v>
      </c>
      <c r="B4837">
        <f>+'[2]Ejercicio 1'!E5054</f>
        <v>4835</v>
      </c>
      <c r="C4837" s="5">
        <v>8.2883558087872983E-2</v>
      </c>
      <c r="D4837" s="4">
        <f t="shared" si="748"/>
        <v>8.1194088415482035E-2</v>
      </c>
      <c r="E4837" s="6">
        <f t="shared" si="749"/>
        <v>8.2033034332751942E-2</v>
      </c>
      <c r="F4837" s="7">
        <f t="shared" si="750"/>
        <v>8.1451003166481045E-2</v>
      </c>
      <c r="I4837" s="10">
        <v>4835</v>
      </c>
      <c r="J4837" s="8">
        <f t="shared" si="751"/>
        <v>8.4383558087872984E-2</v>
      </c>
      <c r="K4837" s="8">
        <f t="shared" si="751"/>
        <v>8.2694088415482037E-2</v>
      </c>
      <c r="L4837" s="8">
        <f t="shared" si="751"/>
        <v>8.3533034332751943E-2</v>
      </c>
      <c r="M4837" s="8">
        <f t="shared" si="746"/>
        <v>8.2951003166481047E-2</v>
      </c>
      <c r="P4837">
        <v>4835</v>
      </c>
      <c r="Q4837" s="8">
        <f t="shared" si="752"/>
        <v>8.1383558087872981E-2</v>
      </c>
      <c r="R4837" s="8">
        <f t="shared" si="752"/>
        <v>7.9694088415482034E-2</v>
      </c>
      <c r="S4837" s="8">
        <f t="shared" si="752"/>
        <v>8.053303433275194E-2</v>
      </c>
      <c r="T4837" s="8">
        <f t="shared" si="747"/>
        <v>7.9951003166481044E-2</v>
      </c>
      <c r="W4837">
        <v>4835</v>
      </c>
      <c r="X4837" s="4">
        <f t="shared" si="745"/>
        <v>9.1230714400524618E-2</v>
      </c>
      <c r="Y4837" s="4">
        <f t="shared" si="754"/>
        <v>9.0361960401508387E-2</v>
      </c>
      <c r="Z4837" s="4">
        <f t="shared" si="755"/>
        <v>8.9765341411749411E-2</v>
      </c>
    </row>
    <row r="4838" spans="1:26" x14ac:dyDescent="0.25">
      <c r="A4838" s="16">
        <f t="shared" si="753"/>
        <v>48371</v>
      </c>
      <c r="B4838">
        <f>+'[2]Ejercicio 1'!E5055</f>
        <v>4836</v>
      </c>
      <c r="C4838" s="5">
        <v>8.2885348253217361E-2</v>
      </c>
      <c r="D4838" s="4">
        <f t="shared" si="748"/>
        <v>8.1195806584896099E-2</v>
      </c>
      <c r="E4838" s="6">
        <f t="shared" si="749"/>
        <v>8.2034788130728231E-2</v>
      </c>
      <c r="F4838" s="7">
        <f t="shared" si="750"/>
        <v>8.1452732220746532E-2</v>
      </c>
      <c r="I4838" s="10">
        <v>4836</v>
      </c>
      <c r="J4838" s="8">
        <f t="shared" si="751"/>
        <v>8.4385348253217363E-2</v>
      </c>
      <c r="K4838" s="8">
        <f t="shared" si="751"/>
        <v>8.26958065848961E-2</v>
      </c>
      <c r="L4838" s="8">
        <f t="shared" si="751"/>
        <v>8.3534788130728233E-2</v>
      </c>
      <c r="M4838" s="8">
        <f t="shared" si="746"/>
        <v>8.2952732220746533E-2</v>
      </c>
      <c r="P4838">
        <v>4836</v>
      </c>
      <c r="Q4838" s="8">
        <f t="shared" si="752"/>
        <v>8.138534825321736E-2</v>
      </c>
      <c r="R4838" s="8">
        <f t="shared" si="752"/>
        <v>7.9695806584896098E-2</v>
      </c>
      <c r="S4838" s="8">
        <f t="shared" si="752"/>
        <v>8.053478813072823E-2</v>
      </c>
      <c r="T4838" s="8">
        <f t="shared" si="747"/>
        <v>7.9952732220746531E-2</v>
      </c>
      <c r="W4838">
        <v>4836</v>
      </c>
      <c r="X4838" s="4">
        <f t="shared" si="745"/>
        <v>9.123430210943699E-2</v>
      </c>
      <c r="Y4838" s="4">
        <f t="shared" si="754"/>
        <v>9.0365468059193571E-2</v>
      </c>
      <c r="Z4838" s="4">
        <f t="shared" si="755"/>
        <v>8.9768794538262711E-2</v>
      </c>
    </row>
    <row r="4839" spans="1:26" x14ac:dyDescent="0.25">
      <c r="A4839" s="16">
        <f t="shared" si="753"/>
        <v>48372</v>
      </c>
      <c r="B4839">
        <f>+'[2]Ejercicio 1'!E5056</f>
        <v>4837</v>
      </c>
      <c r="C4839" s="5">
        <v>8.2887138418561754E-2</v>
      </c>
      <c r="D4839" s="4">
        <f t="shared" si="748"/>
        <v>8.1197524752817773E-2</v>
      </c>
      <c r="E4839" s="6">
        <f t="shared" si="749"/>
        <v>8.2036541927942061E-2</v>
      </c>
      <c r="F4839" s="7">
        <f t="shared" si="750"/>
        <v>8.145446127374445E-2</v>
      </c>
      <c r="I4839" s="10">
        <v>4837</v>
      </c>
      <c r="J4839" s="8">
        <f t="shared" si="751"/>
        <v>8.4387138418561755E-2</v>
      </c>
      <c r="K4839" s="8">
        <f t="shared" si="751"/>
        <v>8.2697524752817775E-2</v>
      </c>
      <c r="L4839" s="8">
        <f t="shared" si="751"/>
        <v>8.3536541927942062E-2</v>
      </c>
      <c r="M4839" s="8">
        <f t="shared" si="746"/>
        <v>8.2954461273744451E-2</v>
      </c>
      <c r="P4839">
        <v>4837</v>
      </c>
      <c r="Q4839" s="8">
        <f t="shared" si="752"/>
        <v>8.1387138418561752E-2</v>
      </c>
      <c r="R4839" s="8">
        <f t="shared" si="752"/>
        <v>7.9697524752817772E-2</v>
      </c>
      <c r="S4839" s="8">
        <f t="shared" si="752"/>
        <v>8.053654192794206E-2</v>
      </c>
      <c r="T4839" s="8">
        <f t="shared" si="747"/>
        <v>7.9954461273744448E-2</v>
      </c>
      <c r="W4839">
        <v>4837</v>
      </c>
      <c r="X4839" s="4">
        <f t="shared" si="745"/>
        <v>9.1237889819897583E-2</v>
      </c>
      <c r="Y4839" s="4">
        <f t="shared" si="754"/>
        <v>9.0368975715344163E-2</v>
      </c>
      <c r="Z4839" s="4">
        <f t="shared" si="755"/>
        <v>8.9772247661681348E-2</v>
      </c>
    </row>
    <row r="4840" spans="1:26" x14ac:dyDescent="0.25">
      <c r="A4840" s="16">
        <f t="shared" si="753"/>
        <v>48373</v>
      </c>
      <c r="B4840">
        <f>+'[2]Ejercicio 1'!E5057</f>
        <v>4838</v>
      </c>
      <c r="C4840" s="5">
        <v>8.2888928583906132E-2</v>
      </c>
      <c r="D4840" s="4">
        <f t="shared" si="748"/>
        <v>8.1199242919246864E-2</v>
      </c>
      <c r="E4840" s="6">
        <f t="shared" si="749"/>
        <v>8.203829572439518E-2</v>
      </c>
      <c r="F4840" s="7">
        <f t="shared" si="750"/>
        <v>8.1456190325469108E-2</v>
      </c>
      <c r="I4840" s="10">
        <v>4838</v>
      </c>
      <c r="J4840" s="8">
        <f t="shared" si="751"/>
        <v>8.4388928583906134E-2</v>
      </c>
      <c r="K4840" s="8">
        <f t="shared" si="751"/>
        <v>8.2699242919246865E-2</v>
      </c>
      <c r="L4840" s="8">
        <f t="shared" si="751"/>
        <v>8.3538295724395181E-2</v>
      </c>
      <c r="M4840" s="8">
        <f t="shared" si="746"/>
        <v>8.2956190325469109E-2</v>
      </c>
      <c r="P4840">
        <v>4838</v>
      </c>
      <c r="Q4840" s="8">
        <f t="shared" si="752"/>
        <v>8.1388928583906131E-2</v>
      </c>
      <c r="R4840" s="8">
        <f t="shared" si="752"/>
        <v>7.9699242919246863E-2</v>
      </c>
      <c r="S4840" s="8">
        <f t="shared" si="752"/>
        <v>8.0538295724395179E-2</v>
      </c>
      <c r="T4840" s="8">
        <f t="shared" si="747"/>
        <v>7.9956190325469106E-2</v>
      </c>
      <c r="W4840">
        <v>4838</v>
      </c>
      <c r="X4840" s="4">
        <f t="shared" si="745"/>
        <v>9.1241477531895404E-2</v>
      </c>
      <c r="Y4840" s="4">
        <f t="shared" si="754"/>
        <v>9.0372483369966311E-2</v>
      </c>
      <c r="Z4840" s="4">
        <f t="shared" si="755"/>
        <v>8.9775700781023246E-2</v>
      </c>
    </row>
    <row r="4841" spans="1:26" x14ac:dyDescent="0.25">
      <c r="A4841" s="16">
        <f t="shared" si="753"/>
        <v>48374</v>
      </c>
      <c r="B4841">
        <f>+'[2]Ejercicio 1'!E5058</f>
        <v>4839</v>
      </c>
      <c r="C4841" s="5">
        <v>8.2890718749250525E-2</v>
      </c>
      <c r="D4841" s="4">
        <f t="shared" si="748"/>
        <v>8.1200961084184162E-2</v>
      </c>
      <c r="E4841" s="6">
        <f t="shared" si="749"/>
        <v>8.2040049520085839E-2</v>
      </c>
      <c r="F4841" s="7">
        <f t="shared" si="750"/>
        <v>8.1457919375923352E-2</v>
      </c>
      <c r="I4841" s="10">
        <v>4839</v>
      </c>
      <c r="J4841" s="8">
        <f t="shared" si="751"/>
        <v>8.4390718749250526E-2</v>
      </c>
      <c r="K4841" s="8">
        <f t="shared" si="751"/>
        <v>8.2700961084184163E-2</v>
      </c>
      <c r="L4841" s="8">
        <f t="shared" si="751"/>
        <v>8.3540049520085841E-2</v>
      </c>
      <c r="M4841" s="8">
        <f t="shared" si="746"/>
        <v>8.2957919375923353E-2</v>
      </c>
      <c r="P4841">
        <v>4839</v>
      </c>
      <c r="Q4841" s="8">
        <f t="shared" si="752"/>
        <v>8.1390718749250524E-2</v>
      </c>
      <c r="R4841" s="8">
        <f t="shared" si="752"/>
        <v>7.970096108418416E-2</v>
      </c>
      <c r="S4841" s="8">
        <f t="shared" si="752"/>
        <v>8.0540049520085838E-2</v>
      </c>
      <c r="T4841" s="8">
        <f t="shared" si="747"/>
        <v>7.995791937592335E-2</v>
      </c>
      <c r="W4841">
        <v>4839</v>
      </c>
      <c r="X4841" s="4">
        <f t="shared" si="745"/>
        <v>9.1245065245465148E-2</v>
      </c>
      <c r="Y4841" s="4">
        <f t="shared" si="754"/>
        <v>9.0375991023009056E-2</v>
      </c>
      <c r="Z4841" s="4">
        <f t="shared" si="755"/>
        <v>8.9779153897273326E-2</v>
      </c>
    </row>
    <row r="4842" spans="1:26" x14ac:dyDescent="0.25">
      <c r="A4842" s="16">
        <f t="shared" si="753"/>
        <v>48375</v>
      </c>
      <c r="B4842">
        <f>+'[2]Ejercicio 1'!E5059</f>
        <v>4840</v>
      </c>
      <c r="C4842" s="5">
        <v>8.2892508914594903E-2</v>
      </c>
      <c r="D4842" s="4">
        <f t="shared" si="748"/>
        <v>8.1202679247628265E-2</v>
      </c>
      <c r="E4842" s="6">
        <f t="shared" si="749"/>
        <v>8.2041803315015774E-2</v>
      </c>
      <c r="F4842" s="7">
        <f t="shared" si="750"/>
        <v>8.1459648425107181E-2</v>
      </c>
      <c r="I4842" s="10">
        <v>4840</v>
      </c>
      <c r="J4842" s="8">
        <f t="shared" si="751"/>
        <v>8.4392508914594905E-2</v>
      </c>
      <c r="K4842" s="8">
        <f t="shared" si="751"/>
        <v>8.2702679247628266E-2</v>
      </c>
      <c r="L4842" s="8">
        <f t="shared" si="751"/>
        <v>8.3541803315015775E-2</v>
      </c>
      <c r="M4842" s="8">
        <f t="shared" si="746"/>
        <v>8.2959648425107183E-2</v>
      </c>
      <c r="P4842">
        <v>4840</v>
      </c>
      <c r="Q4842" s="8">
        <f t="shared" si="752"/>
        <v>8.1392508914594902E-2</v>
      </c>
      <c r="R4842" s="8">
        <f t="shared" si="752"/>
        <v>7.9702679247628264E-2</v>
      </c>
      <c r="S4842" s="8">
        <f t="shared" si="752"/>
        <v>8.0541803315015773E-2</v>
      </c>
      <c r="T4842" s="8">
        <f t="shared" si="747"/>
        <v>7.995964842510718E-2</v>
      </c>
      <c r="W4842">
        <v>4840</v>
      </c>
      <c r="X4842" s="4">
        <f t="shared" si="745"/>
        <v>9.1248652960571247E-2</v>
      </c>
      <c r="Y4842" s="4">
        <f t="shared" si="754"/>
        <v>9.0379498674614714E-2</v>
      </c>
      <c r="Z4842" s="4">
        <f t="shared" si="755"/>
        <v>8.9782607009934859E-2</v>
      </c>
    </row>
    <row r="4843" spans="1:26" x14ac:dyDescent="0.25">
      <c r="A4843" s="16">
        <f t="shared" si="753"/>
        <v>48376</v>
      </c>
      <c r="B4843">
        <f>+'[2]Ejercicio 1'!E5060</f>
        <v>4841</v>
      </c>
      <c r="C4843" s="5">
        <v>8.2894299079939296E-2</v>
      </c>
      <c r="D4843" s="4">
        <f t="shared" si="748"/>
        <v>8.1204397409580201E-2</v>
      </c>
      <c r="E4843" s="6">
        <f t="shared" si="749"/>
        <v>8.2043557109183249E-2</v>
      </c>
      <c r="F4843" s="7">
        <f t="shared" si="750"/>
        <v>8.1461377473020596E-2</v>
      </c>
      <c r="I4843" s="10">
        <v>4841</v>
      </c>
      <c r="J4843" s="8">
        <f t="shared" si="751"/>
        <v>8.4394299079939297E-2</v>
      </c>
      <c r="K4843" s="8">
        <f t="shared" si="751"/>
        <v>8.2704397409580202E-2</v>
      </c>
      <c r="L4843" s="8">
        <f t="shared" si="751"/>
        <v>8.354355710918325E-2</v>
      </c>
      <c r="M4843" s="8">
        <f t="shared" si="746"/>
        <v>8.2961377473020598E-2</v>
      </c>
      <c r="P4843">
        <v>4841</v>
      </c>
      <c r="Q4843" s="8">
        <f t="shared" si="752"/>
        <v>8.1394299079939295E-2</v>
      </c>
      <c r="R4843" s="8">
        <f t="shared" si="752"/>
        <v>7.9704397409580199E-2</v>
      </c>
      <c r="S4843" s="8">
        <f t="shared" si="752"/>
        <v>8.0543557109183248E-2</v>
      </c>
      <c r="T4843" s="8">
        <f t="shared" si="747"/>
        <v>7.9961377473020595E-2</v>
      </c>
      <c r="W4843">
        <v>4841</v>
      </c>
      <c r="X4843" s="4">
        <f t="shared" si="745"/>
        <v>9.125224067722687E-2</v>
      </c>
      <c r="Y4843" s="4">
        <f t="shared" si="754"/>
        <v>9.0383006324640969E-2</v>
      </c>
      <c r="Z4843" s="4">
        <f t="shared" si="755"/>
        <v>8.9786060118525357E-2</v>
      </c>
    </row>
    <row r="4844" spans="1:26" x14ac:dyDescent="0.25">
      <c r="A4844" s="16">
        <f t="shared" si="753"/>
        <v>48377</v>
      </c>
      <c r="B4844">
        <f>+'[2]Ejercicio 1'!E5061</f>
        <v>4842</v>
      </c>
      <c r="C4844" s="5">
        <v>8.2896089245283675E-2</v>
      </c>
      <c r="D4844" s="4">
        <f t="shared" si="748"/>
        <v>8.1206115570039539E-2</v>
      </c>
      <c r="E4844" s="6">
        <f t="shared" si="749"/>
        <v>8.2045310902589139E-2</v>
      </c>
      <c r="F4844" s="7">
        <f t="shared" si="750"/>
        <v>8.1463106519660738E-2</v>
      </c>
      <c r="I4844" s="10">
        <v>4842</v>
      </c>
      <c r="J4844" s="8">
        <f t="shared" si="751"/>
        <v>8.4396089245283676E-2</v>
      </c>
      <c r="K4844" s="8">
        <f t="shared" si="751"/>
        <v>8.270611557003954E-2</v>
      </c>
      <c r="L4844" s="8">
        <f t="shared" si="751"/>
        <v>8.354531090258914E-2</v>
      </c>
      <c r="M4844" s="8">
        <f t="shared" si="746"/>
        <v>8.296310651966074E-2</v>
      </c>
      <c r="P4844">
        <v>4842</v>
      </c>
      <c r="Q4844" s="8">
        <f t="shared" si="752"/>
        <v>8.1396089245283673E-2</v>
      </c>
      <c r="R4844" s="8">
        <f t="shared" si="752"/>
        <v>7.9706115570039537E-2</v>
      </c>
      <c r="S4844" s="8">
        <f t="shared" si="752"/>
        <v>8.0545310902589137E-2</v>
      </c>
      <c r="T4844" s="8">
        <f t="shared" si="747"/>
        <v>7.9963106519660737E-2</v>
      </c>
      <c r="W4844">
        <v>4842</v>
      </c>
      <c r="X4844" s="4">
        <f t="shared" si="745"/>
        <v>9.1255828395430713E-2</v>
      </c>
      <c r="Y4844" s="4">
        <f t="shared" si="754"/>
        <v>9.0386513973182703E-2</v>
      </c>
      <c r="Z4844" s="4">
        <f t="shared" si="755"/>
        <v>8.9789513223524436E-2</v>
      </c>
    </row>
    <row r="4845" spans="1:26" x14ac:dyDescent="0.25">
      <c r="A4845" s="16">
        <f t="shared" si="753"/>
        <v>48378</v>
      </c>
      <c r="B4845">
        <f>+'[2]Ejercicio 1'!E5062</f>
        <v>4843</v>
      </c>
      <c r="C4845" s="5">
        <v>8.2897879410628067E-2</v>
      </c>
      <c r="D4845" s="4">
        <f t="shared" si="748"/>
        <v>8.1207833729006501E-2</v>
      </c>
      <c r="E4845" s="6">
        <f t="shared" si="749"/>
        <v>8.2047064695232555E-2</v>
      </c>
      <c r="F4845" s="7">
        <f t="shared" si="750"/>
        <v>8.1464835565033339E-2</v>
      </c>
      <c r="I4845" s="10">
        <v>4843</v>
      </c>
      <c r="J4845" s="8">
        <f t="shared" si="751"/>
        <v>8.4397879410628068E-2</v>
      </c>
      <c r="K4845" s="8">
        <f t="shared" si="751"/>
        <v>8.2707833729006502E-2</v>
      </c>
      <c r="L4845" s="8">
        <f t="shared" si="751"/>
        <v>8.3547064695232556E-2</v>
      </c>
      <c r="M4845" s="8">
        <f t="shared" si="746"/>
        <v>8.296483556503334E-2</v>
      </c>
      <c r="P4845">
        <v>4843</v>
      </c>
      <c r="Q4845" s="8">
        <f t="shared" si="752"/>
        <v>8.1397879410628066E-2</v>
      </c>
      <c r="R4845" s="8">
        <f t="shared" si="752"/>
        <v>7.97078337290065E-2</v>
      </c>
      <c r="S4845" s="8">
        <f t="shared" si="752"/>
        <v>8.0547064695232554E-2</v>
      </c>
      <c r="T4845" s="8">
        <f t="shared" si="747"/>
        <v>7.9964835565033338E-2</v>
      </c>
      <c r="W4845">
        <v>4843</v>
      </c>
      <c r="X4845" s="4">
        <f t="shared" si="745"/>
        <v>9.1259416115183206E-2</v>
      </c>
      <c r="Y4845" s="4">
        <f t="shared" si="754"/>
        <v>9.0390021620100236E-2</v>
      </c>
      <c r="Z4845" s="4">
        <f t="shared" si="755"/>
        <v>8.9792966325434556E-2</v>
      </c>
    </row>
    <row r="4846" spans="1:26" x14ac:dyDescent="0.25">
      <c r="A4846" s="16">
        <f t="shared" si="753"/>
        <v>48379</v>
      </c>
      <c r="B4846">
        <f>+'[2]Ejercicio 1'!E5063</f>
        <v>4844</v>
      </c>
      <c r="C4846" s="5">
        <v>8.2899669575972446E-2</v>
      </c>
      <c r="D4846" s="4">
        <f t="shared" si="748"/>
        <v>8.1209551886481088E-2</v>
      </c>
      <c r="E4846" s="6">
        <f t="shared" si="749"/>
        <v>8.204881848711526E-2</v>
      </c>
      <c r="F4846" s="7">
        <f t="shared" si="750"/>
        <v>8.1466564609132666E-2</v>
      </c>
      <c r="I4846" s="10">
        <v>4844</v>
      </c>
      <c r="J4846" s="8">
        <f t="shared" si="751"/>
        <v>8.4399669575972447E-2</v>
      </c>
      <c r="K4846" s="8">
        <f t="shared" si="751"/>
        <v>8.2709551886481089E-2</v>
      </c>
      <c r="L4846" s="8">
        <f t="shared" si="751"/>
        <v>8.3548818487115262E-2</v>
      </c>
      <c r="M4846" s="8">
        <f t="shared" si="746"/>
        <v>8.2966564609132668E-2</v>
      </c>
      <c r="P4846">
        <v>4844</v>
      </c>
      <c r="Q4846" s="8">
        <f t="shared" si="752"/>
        <v>8.1399669575972444E-2</v>
      </c>
      <c r="R4846" s="8">
        <f t="shared" si="752"/>
        <v>7.9709551886481086E-2</v>
      </c>
      <c r="S4846" s="8">
        <f t="shared" si="752"/>
        <v>8.0548818487115259E-2</v>
      </c>
      <c r="T4846" s="8">
        <f t="shared" si="747"/>
        <v>7.9966564609132665E-2</v>
      </c>
      <c r="W4846">
        <v>4844</v>
      </c>
      <c r="X4846" s="4">
        <f t="shared" si="745"/>
        <v>9.1263003836473372E-2</v>
      </c>
      <c r="Y4846" s="4">
        <f t="shared" si="754"/>
        <v>9.0393529265578934E-2</v>
      </c>
      <c r="Z4846" s="4">
        <f t="shared" si="755"/>
        <v>8.9796419423758989E-2</v>
      </c>
    </row>
    <row r="4847" spans="1:26" x14ac:dyDescent="0.25">
      <c r="A4847" s="16">
        <f t="shared" si="753"/>
        <v>48380</v>
      </c>
      <c r="B4847">
        <f>+'[2]Ejercicio 1'!E5064</f>
        <v>4845</v>
      </c>
      <c r="C4847" s="5">
        <v>8.2901459741316838E-2</v>
      </c>
      <c r="D4847" s="4">
        <f t="shared" si="748"/>
        <v>8.1211270042463105E-2</v>
      </c>
      <c r="E4847" s="6">
        <f t="shared" si="749"/>
        <v>8.2050572278236381E-2</v>
      </c>
      <c r="F4847" s="7">
        <f t="shared" si="750"/>
        <v>8.1468293651961579E-2</v>
      </c>
      <c r="I4847" s="10">
        <v>4845</v>
      </c>
      <c r="J4847" s="8">
        <f t="shared" si="751"/>
        <v>8.4401459741316839E-2</v>
      </c>
      <c r="K4847" s="8">
        <f t="shared" si="751"/>
        <v>8.2711270042463106E-2</v>
      </c>
      <c r="L4847" s="8">
        <f t="shared" si="751"/>
        <v>8.3550572278236382E-2</v>
      </c>
      <c r="M4847" s="8">
        <f t="shared" si="746"/>
        <v>8.296829365196158E-2</v>
      </c>
      <c r="P4847">
        <v>4845</v>
      </c>
      <c r="Q4847" s="8">
        <f t="shared" si="752"/>
        <v>8.1401459741316837E-2</v>
      </c>
      <c r="R4847" s="8">
        <f t="shared" si="752"/>
        <v>7.9711270042463103E-2</v>
      </c>
      <c r="S4847" s="8">
        <f t="shared" si="752"/>
        <v>8.0550572278236379E-2</v>
      </c>
      <c r="T4847" s="8">
        <f t="shared" si="747"/>
        <v>7.9968293651961578E-2</v>
      </c>
      <c r="W4847">
        <v>4845</v>
      </c>
      <c r="X4847" s="4">
        <f t="shared" si="745"/>
        <v>9.1266591559323165E-2</v>
      </c>
      <c r="Y4847" s="4">
        <f t="shared" si="754"/>
        <v>9.0397036909527412E-2</v>
      </c>
      <c r="Z4847" s="4">
        <f t="shared" si="755"/>
        <v>8.9799872518006668E-2</v>
      </c>
    </row>
    <row r="4848" spans="1:26" x14ac:dyDescent="0.25">
      <c r="A4848" s="16">
        <f t="shared" si="753"/>
        <v>48381</v>
      </c>
      <c r="B4848">
        <f>+'[2]Ejercicio 1'!E5065</f>
        <v>4846</v>
      </c>
      <c r="C4848" s="5">
        <v>8.2903249906661217E-2</v>
      </c>
      <c r="D4848" s="4">
        <f t="shared" si="748"/>
        <v>8.121298819695337E-2</v>
      </c>
      <c r="E4848" s="6">
        <f t="shared" si="749"/>
        <v>8.2052326068595915E-2</v>
      </c>
      <c r="F4848" s="7">
        <f t="shared" si="750"/>
        <v>8.1470022693522923E-2</v>
      </c>
      <c r="I4848" s="10">
        <v>4846</v>
      </c>
      <c r="J4848" s="8">
        <f t="shared" si="751"/>
        <v>8.4403249906661218E-2</v>
      </c>
      <c r="K4848" s="8">
        <f t="shared" si="751"/>
        <v>8.2712988196953371E-2</v>
      </c>
      <c r="L4848" s="8">
        <f t="shared" si="751"/>
        <v>8.3552326068595917E-2</v>
      </c>
      <c r="M4848" s="8">
        <f t="shared" si="746"/>
        <v>8.2970022693522924E-2</v>
      </c>
      <c r="P4848">
        <v>4846</v>
      </c>
      <c r="Q4848" s="8">
        <f t="shared" si="752"/>
        <v>8.1403249906661215E-2</v>
      </c>
      <c r="R4848" s="8">
        <f t="shared" si="752"/>
        <v>7.9712988196953369E-2</v>
      </c>
      <c r="S4848" s="8">
        <f t="shared" si="752"/>
        <v>8.0552326068595914E-2</v>
      </c>
      <c r="T4848" s="8">
        <f t="shared" si="747"/>
        <v>7.9970022693522921E-2</v>
      </c>
      <c r="W4848">
        <v>4846</v>
      </c>
      <c r="X4848" s="4">
        <f t="shared" si="745"/>
        <v>9.1270179283733918E-2</v>
      </c>
      <c r="Y4848" s="4">
        <f t="shared" si="754"/>
        <v>9.0400544551943934E-2</v>
      </c>
      <c r="Z4848" s="4">
        <f t="shared" si="755"/>
        <v>8.9803325609656426E-2</v>
      </c>
    </row>
    <row r="4849" spans="1:26" x14ac:dyDescent="0.25">
      <c r="A4849" s="16">
        <f t="shared" si="753"/>
        <v>48382</v>
      </c>
      <c r="B4849">
        <f>+'[2]Ejercicio 1'!E5066</f>
        <v>4847</v>
      </c>
      <c r="C4849" s="5">
        <v>8.2905040072005609E-2</v>
      </c>
      <c r="D4849" s="4">
        <f t="shared" si="748"/>
        <v>8.1214706349950441E-2</v>
      </c>
      <c r="E4849" s="6">
        <f t="shared" si="749"/>
        <v>8.2054079858192977E-2</v>
      </c>
      <c r="F4849" s="7">
        <f t="shared" si="750"/>
        <v>8.1471751733808162E-2</v>
      </c>
      <c r="I4849" s="10">
        <v>4847</v>
      </c>
      <c r="J4849" s="8">
        <f t="shared" si="751"/>
        <v>8.440504007200561E-2</v>
      </c>
      <c r="K4849" s="8">
        <f t="shared" si="751"/>
        <v>8.2714706349950443E-2</v>
      </c>
      <c r="L4849" s="8">
        <f t="shared" si="751"/>
        <v>8.3554079858192978E-2</v>
      </c>
      <c r="M4849" s="8">
        <f t="shared" si="746"/>
        <v>8.2971751733808163E-2</v>
      </c>
      <c r="P4849">
        <v>4847</v>
      </c>
      <c r="Q4849" s="8">
        <f t="shared" si="752"/>
        <v>8.1405040072005608E-2</v>
      </c>
      <c r="R4849" s="8">
        <f t="shared" si="752"/>
        <v>7.971470634995044E-2</v>
      </c>
      <c r="S4849" s="8">
        <f t="shared" si="752"/>
        <v>8.0554079858192976E-2</v>
      </c>
      <c r="T4849" s="8">
        <f t="shared" si="747"/>
        <v>7.9971751733808161E-2</v>
      </c>
      <c r="W4849">
        <v>4847</v>
      </c>
      <c r="X4849" s="4">
        <f t="shared" si="745"/>
        <v>9.1273767009681012E-2</v>
      </c>
      <c r="Y4849" s="4">
        <f t="shared" si="754"/>
        <v>9.0404052192781942E-2</v>
      </c>
      <c r="Z4849" s="4">
        <f t="shared" si="755"/>
        <v>8.9806778696729858E-2</v>
      </c>
    </row>
    <row r="4850" spans="1:26" x14ac:dyDescent="0.25">
      <c r="A4850" s="16">
        <f t="shared" si="753"/>
        <v>48383</v>
      </c>
      <c r="B4850">
        <f>+'[2]Ejercicio 1'!E5067</f>
        <v>4848</v>
      </c>
      <c r="C4850" s="5">
        <v>8.2906830237349988E-2</v>
      </c>
      <c r="D4850" s="4">
        <f t="shared" si="748"/>
        <v>8.1216424501455359E-2</v>
      </c>
      <c r="E4850" s="6">
        <f t="shared" si="749"/>
        <v>8.2055833647028453E-2</v>
      </c>
      <c r="F4850" s="7">
        <f t="shared" si="750"/>
        <v>8.1473480772825832E-2</v>
      </c>
      <c r="I4850" s="10">
        <v>4848</v>
      </c>
      <c r="J4850" s="8">
        <f t="shared" si="751"/>
        <v>8.4406830237349989E-2</v>
      </c>
      <c r="K4850" s="8">
        <f t="shared" si="751"/>
        <v>8.271642450145536E-2</v>
      </c>
      <c r="L4850" s="8">
        <f t="shared" si="751"/>
        <v>8.3555833647028455E-2</v>
      </c>
      <c r="M4850" s="8">
        <f t="shared" si="746"/>
        <v>8.2973480772825833E-2</v>
      </c>
      <c r="P4850">
        <v>4848</v>
      </c>
      <c r="Q4850" s="8">
        <f t="shared" si="752"/>
        <v>8.1406830237349986E-2</v>
      </c>
      <c r="R4850" s="8">
        <f t="shared" si="752"/>
        <v>7.9716424501455357E-2</v>
      </c>
      <c r="S4850" s="8">
        <f t="shared" si="752"/>
        <v>8.0555833647028452E-2</v>
      </c>
      <c r="T4850" s="8">
        <f t="shared" si="747"/>
        <v>7.9973480772825831E-2</v>
      </c>
      <c r="W4850">
        <v>4848</v>
      </c>
      <c r="X4850" s="4">
        <f t="shared" si="745"/>
        <v>9.1277354737176769E-2</v>
      </c>
      <c r="Y4850" s="4">
        <f t="shared" si="754"/>
        <v>9.0407559832135415E-2</v>
      </c>
      <c r="Z4850" s="4">
        <f t="shared" si="755"/>
        <v>8.9810231780717176E-2</v>
      </c>
    </row>
    <row r="4851" spans="1:26" x14ac:dyDescent="0.25">
      <c r="A4851" s="16">
        <f t="shared" si="753"/>
        <v>48384</v>
      </c>
      <c r="B4851">
        <f>+'[2]Ejercicio 1'!E5068</f>
        <v>4849</v>
      </c>
      <c r="C4851" s="5">
        <v>8.290862040269438E-2</v>
      </c>
      <c r="D4851" s="4">
        <f t="shared" si="748"/>
        <v>8.1218142651467706E-2</v>
      </c>
      <c r="E4851" s="6">
        <f t="shared" si="749"/>
        <v>8.2057587435102344E-2</v>
      </c>
      <c r="F4851" s="7">
        <f t="shared" si="750"/>
        <v>8.1475209810573102E-2</v>
      </c>
      <c r="I4851" s="10">
        <v>4849</v>
      </c>
      <c r="J4851" s="8">
        <f t="shared" si="751"/>
        <v>8.4408620402694381E-2</v>
      </c>
      <c r="K4851" s="8">
        <f t="shared" si="751"/>
        <v>8.2718142651467708E-2</v>
      </c>
      <c r="L4851" s="8">
        <f t="shared" si="751"/>
        <v>8.3557587435102346E-2</v>
      </c>
      <c r="M4851" s="8">
        <f t="shared" si="746"/>
        <v>8.2975209810573103E-2</v>
      </c>
      <c r="P4851">
        <v>4849</v>
      </c>
      <c r="Q4851" s="8">
        <f t="shared" si="752"/>
        <v>8.1408620402694379E-2</v>
      </c>
      <c r="R4851" s="8">
        <f t="shared" si="752"/>
        <v>7.9718142651467705E-2</v>
      </c>
      <c r="S4851" s="8">
        <f t="shared" si="752"/>
        <v>8.0557587435102343E-2</v>
      </c>
      <c r="T4851" s="8">
        <f t="shared" si="747"/>
        <v>7.99752098105731E-2</v>
      </c>
      <c r="W4851">
        <v>4849</v>
      </c>
      <c r="X4851" s="4">
        <f t="shared" si="745"/>
        <v>9.1280942466221607E-2</v>
      </c>
      <c r="Y4851" s="4">
        <f t="shared" si="754"/>
        <v>9.0411067469956932E-2</v>
      </c>
      <c r="Z4851" s="4">
        <f t="shared" si="755"/>
        <v>8.9813684861118792E-2</v>
      </c>
    </row>
    <row r="4852" spans="1:26" x14ac:dyDescent="0.25">
      <c r="A4852" s="16">
        <f t="shared" si="753"/>
        <v>48385</v>
      </c>
      <c r="B4852">
        <f>+'[2]Ejercicio 1'!E5069</f>
        <v>4850</v>
      </c>
      <c r="C4852" s="5">
        <v>8.2910410568038759E-2</v>
      </c>
      <c r="D4852" s="4">
        <f t="shared" si="748"/>
        <v>8.1219860799987692E-2</v>
      </c>
      <c r="E4852" s="6">
        <f t="shared" si="749"/>
        <v>8.2059341222414636E-2</v>
      </c>
      <c r="F4852" s="7">
        <f t="shared" si="750"/>
        <v>8.1476938847047098E-2</v>
      </c>
      <c r="I4852" s="10">
        <v>4850</v>
      </c>
      <c r="J4852" s="8">
        <f t="shared" si="751"/>
        <v>8.441041056803876E-2</v>
      </c>
      <c r="K4852" s="8">
        <f t="shared" si="751"/>
        <v>8.2719860799987693E-2</v>
      </c>
      <c r="L4852" s="8">
        <f t="shared" si="751"/>
        <v>8.3559341222414638E-2</v>
      </c>
      <c r="M4852" s="8">
        <f t="shared" si="746"/>
        <v>8.2976938847047099E-2</v>
      </c>
      <c r="P4852">
        <v>4850</v>
      </c>
      <c r="Q4852" s="8">
        <f t="shared" si="752"/>
        <v>8.1410410568038757E-2</v>
      </c>
      <c r="R4852" s="8">
        <f t="shared" si="752"/>
        <v>7.9719860799987691E-2</v>
      </c>
      <c r="S4852" s="8">
        <f t="shared" si="752"/>
        <v>8.0559341222414635E-2</v>
      </c>
      <c r="T4852" s="8">
        <f t="shared" si="747"/>
        <v>7.9976938847047097E-2</v>
      </c>
      <c r="W4852">
        <v>4850</v>
      </c>
      <c r="X4852" s="4">
        <f t="shared" si="745"/>
        <v>9.1284530196803243E-2</v>
      </c>
      <c r="Y4852" s="4">
        <f t="shared" si="754"/>
        <v>9.0414575106247369E-2</v>
      </c>
      <c r="Z4852" s="4">
        <f t="shared" si="755"/>
        <v>8.9817137937437952E-2</v>
      </c>
    </row>
    <row r="4853" spans="1:26" x14ac:dyDescent="0.25">
      <c r="A4853" s="16">
        <f t="shared" si="753"/>
        <v>48386</v>
      </c>
      <c r="B4853">
        <f>+'[2]Ejercicio 1'!E5070</f>
        <v>4851</v>
      </c>
      <c r="C4853" s="5">
        <v>8.2912200733383151E-2</v>
      </c>
      <c r="D4853" s="4">
        <f t="shared" si="748"/>
        <v>8.122157894701533E-2</v>
      </c>
      <c r="E4853" s="6">
        <f t="shared" si="749"/>
        <v>8.2061095008965343E-2</v>
      </c>
      <c r="F4853" s="7">
        <f t="shared" si="750"/>
        <v>8.147866788225068E-2</v>
      </c>
      <c r="I4853" s="10">
        <v>4851</v>
      </c>
      <c r="J4853" s="8">
        <f t="shared" si="751"/>
        <v>8.4412200733383153E-2</v>
      </c>
      <c r="K4853" s="8">
        <f t="shared" si="751"/>
        <v>8.2721578947015331E-2</v>
      </c>
      <c r="L4853" s="8">
        <f t="shared" si="751"/>
        <v>8.3561095008965344E-2</v>
      </c>
      <c r="M4853" s="8">
        <f t="shared" si="746"/>
        <v>8.2978667882250681E-2</v>
      </c>
      <c r="P4853">
        <v>4851</v>
      </c>
      <c r="Q4853" s="8">
        <f t="shared" si="752"/>
        <v>8.141220073338315E-2</v>
      </c>
      <c r="R4853" s="8">
        <f t="shared" si="752"/>
        <v>7.9721578947015329E-2</v>
      </c>
      <c r="S4853" s="8">
        <f t="shared" si="752"/>
        <v>8.0561095008965342E-2</v>
      </c>
      <c r="T4853" s="8">
        <f t="shared" si="747"/>
        <v>7.9978667882250679E-2</v>
      </c>
      <c r="W4853">
        <v>4851</v>
      </c>
      <c r="X4853" s="4">
        <f t="shared" si="745"/>
        <v>9.1288117928945381E-2</v>
      </c>
      <c r="Y4853" s="4">
        <f t="shared" si="754"/>
        <v>9.0418082741006725E-2</v>
      </c>
      <c r="Z4853" s="4">
        <f t="shared" si="755"/>
        <v>8.9820591010177128E-2</v>
      </c>
    </row>
    <row r="4854" spans="1:26" x14ac:dyDescent="0.25">
      <c r="A4854" s="16">
        <f t="shared" si="753"/>
        <v>48387</v>
      </c>
      <c r="B4854">
        <f>+'[2]Ejercicio 1'!E5071</f>
        <v>4852</v>
      </c>
      <c r="C4854" s="5">
        <v>8.291399089872753E-2</v>
      </c>
      <c r="D4854" s="4">
        <f t="shared" si="748"/>
        <v>8.1223297092550814E-2</v>
      </c>
      <c r="E4854" s="6">
        <f t="shared" si="749"/>
        <v>8.2062848794755353E-2</v>
      </c>
      <c r="F4854" s="7">
        <f t="shared" si="750"/>
        <v>8.1480396916186706E-2</v>
      </c>
      <c r="I4854" s="10">
        <v>4852</v>
      </c>
      <c r="J4854" s="8">
        <f t="shared" si="751"/>
        <v>8.4413990898727531E-2</v>
      </c>
      <c r="K4854" s="8">
        <f t="shared" si="751"/>
        <v>8.2723297092550815E-2</v>
      </c>
      <c r="L4854" s="8">
        <f t="shared" si="751"/>
        <v>8.3562848794755354E-2</v>
      </c>
      <c r="M4854" s="8">
        <f t="shared" si="746"/>
        <v>8.2980396916186708E-2</v>
      </c>
      <c r="P4854">
        <v>4852</v>
      </c>
      <c r="Q4854" s="8">
        <f t="shared" si="752"/>
        <v>8.1413990898727528E-2</v>
      </c>
      <c r="R4854" s="8">
        <f t="shared" si="752"/>
        <v>7.9723297092550813E-2</v>
      </c>
      <c r="S4854" s="8">
        <f t="shared" si="752"/>
        <v>8.0562848794755351E-2</v>
      </c>
      <c r="T4854" s="8">
        <f t="shared" si="747"/>
        <v>7.9980396916186705E-2</v>
      </c>
      <c r="W4854">
        <v>4852</v>
      </c>
      <c r="X4854" s="4">
        <f t="shared" si="745"/>
        <v>9.1291705662648034E-2</v>
      </c>
      <c r="Y4854" s="4">
        <f t="shared" si="754"/>
        <v>9.0421590374281546E-2</v>
      </c>
      <c r="Z4854" s="4">
        <f t="shared" si="755"/>
        <v>8.9824044080318383E-2</v>
      </c>
    </row>
    <row r="4855" spans="1:26" x14ac:dyDescent="0.25">
      <c r="A4855" s="16">
        <f t="shared" si="753"/>
        <v>48388</v>
      </c>
      <c r="B4855">
        <f>+'[2]Ejercicio 1'!E5072</f>
        <v>4853</v>
      </c>
      <c r="C4855" s="5">
        <v>8.2915781064071922E-2</v>
      </c>
      <c r="D4855" s="4">
        <f t="shared" si="748"/>
        <v>8.1225015236593548E-2</v>
      </c>
      <c r="E4855" s="6">
        <f t="shared" si="749"/>
        <v>8.2064602579782001E-2</v>
      </c>
      <c r="F4855" s="7">
        <f t="shared" si="750"/>
        <v>8.1482125948849474E-2</v>
      </c>
      <c r="I4855" s="10">
        <v>4853</v>
      </c>
      <c r="J4855" s="8">
        <f t="shared" si="751"/>
        <v>8.4415781064071924E-2</v>
      </c>
      <c r="K4855" s="8">
        <f t="shared" si="751"/>
        <v>8.2725015236593549E-2</v>
      </c>
      <c r="L4855" s="8">
        <f t="shared" si="751"/>
        <v>8.3564602579782002E-2</v>
      </c>
      <c r="M4855" s="8">
        <f t="shared" si="746"/>
        <v>8.2982125948849475E-2</v>
      </c>
      <c r="P4855">
        <v>4853</v>
      </c>
      <c r="Q4855" s="8">
        <f t="shared" si="752"/>
        <v>8.1415781064071921E-2</v>
      </c>
      <c r="R4855" s="8">
        <f t="shared" si="752"/>
        <v>7.9725015236593547E-2</v>
      </c>
      <c r="S4855" s="8">
        <f t="shared" si="752"/>
        <v>8.0564602579781999E-2</v>
      </c>
      <c r="T4855" s="8">
        <f t="shared" si="747"/>
        <v>7.9982125948849472E-2</v>
      </c>
      <c r="W4855">
        <v>4853</v>
      </c>
      <c r="X4855" s="4">
        <f t="shared" si="745"/>
        <v>9.1295293397887042E-2</v>
      </c>
      <c r="Y4855" s="4">
        <f t="shared" si="754"/>
        <v>9.0425098005977853E-2</v>
      </c>
      <c r="Z4855" s="4">
        <f t="shared" si="755"/>
        <v>8.982749714637718E-2</v>
      </c>
    </row>
    <row r="4856" spans="1:26" x14ac:dyDescent="0.25">
      <c r="A4856" s="16">
        <f t="shared" si="753"/>
        <v>48389</v>
      </c>
      <c r="B4856">
        <f>+'[2]Ejercicio 1'!E5073</f>
        <v>4854</v>
      </c>
      <c r="C4856" s="5">
        <v>8.2917571229416301E-2</v>
      </c>
      <c r="D4856" s="4">
        <f t="shared" si="748"/>
        <v>8.122673337914392E-2</v>
      </c>
      <c r="E4856" s="6">
        <f t="shared" si="749"/>
        <v>8.2066356364047952E-2</v>
      </c>
      <c r="F4856" s="7">
        <f t="shared" si="750"/>
        <v>8.1483854980241813E-2</v>
      </c>
      <c r="I4856" s="10">
        <v>4854</v>
      </c>
      <c r="J4856" s="8">
        <f t="shared" si="751"/>
        <v>8.4417571229416302E-2</v>
      </c>
      <c r="K4856" s="8">
        <f t="shared" si="751"/>
        <v>8.2726733379143921E-2</v>
      </c>
      <c r="L4856" s="8">
        <f t="shared" si="751"/>
        <v>8.3566356364047953E-2</v>
      </c>
      <c r="M4856" s="8">
        <f t="shared" si="746"/>
        <v>8.2983854980241814E-2</v>
      </c>
      <c r="P4856">
        <v>4854</v>
      </c>
      <c r="Q4856" s="8">
        <f t="shared" si="752"/>
        <v>8.14175712294163E-2</v>
      </c>
      <c r="R4856" s="8">
        <f t="shared" si="752"/>
        <v>7.9726733379143919E-2</v>
      </c>
      <c r="S4856" s="8">
        <f t="shared" si="752"/>
        <v>8.056635636404795E-2</v>
      </c>
      <c r="T4856" s="8">
        <f t="shared" si="747"/>
        <v>7.9983854980241811E-2</v>
      </c>
      <c r="W4856">
        <v>4854</v>
      </c>
      <c r="X4856" s="4">
        <f t="shared" si="745"/>
        <v>9.12988811346747E-2</v>
      </c>
      <c r="Y4856" s="4">
        <f t="shared" si="754"/>
        <v>9.042860563618875E-2</v>
      </c>
      <c r="Z4856" s="4">
        <f t="shared" si="755"/>
        <v>8.9830950208853136E-2</v>
      </c>
    </row>
    <row r="4857" spans="1:26" x14ac:dyDescent="0.25">
      <c r="A4857" s="16">
        <f t="shared" si="753"/>
        <v>48390</v>
      </c>
      <c r="B4857">
        <f>+'[2]Ejercicio 1'!E5074</f>
        <v>4855</v>
      </c>
      <c r="C4857" s="5">
        <v>8.2919361394760693E-2</v>
      </c>
      <c r="D4857" s="4">
        <f t="shared" si="748"/>
        <v>8.122845152020175E-2</v>
      </c>
      <c r="E4857" s="6">
        <f t="shared" si="749"/>
        <v>8.2068110147551429E-2</v>
      </c>
      <c r="F4857" s="7">
        <f t="shared" si="750"/>
        <v>8.1485584010360892E-2</v>
      </c>
      <c r="I4857" s="10">
        <v>4855</v>
      </c>
      <c r="J4857" s="8">
        <f t="shared" si="751"/>
        <v>8.4419361394760695E-2</v>
      </c>
      <c r="K4857" s="8">
        <f t="shared" si="751"/>
        <v>8.2728451520201751E-2</v>
      </c>
      <c r="L4857" s="8">
        <f t="shared" si="751"/>
        <v>8.356811014755143E-2</v>
      </c>
      <c r="M4857" s="8">
        <f t="shared" si="746"/>
        <v>8.2985584010360894E-2</v>
      </c>
      <c r="P4857">
        <v>4855</v>
      </c>
      <c r="Q4857" s="8">
        <f t="shared" si="752"/>
        <v>8.1419361394760692E-2</v>
      </c>
      <c r="R4857" s="8">
        <f t="shared" si="752"/>
        <v>7.9728451520201749E-2</v>
      </c>
      <c r="S4857" s="8">
        <f t="shared" si="752"/>
        <v>8.0568110147551428E-2</v>
      </c>
      <c r="T4857" s="8">
        <f t="shared" si="747"/>
        <v>7.9985584010360891E-2</v>
      </c>
      <c r="W4857">
        <v>4855</v>
      </c>
      <c r="X4857" s="4">
        <f t="shared" si="745"/>
        <v>9.1302468873011453E-2</v>
      </c>
      <c r="Y4857" s="4">
        <f t="shared" si="754"/>
        <v>9.043211326482202E-2</v>
      </c>
      <c r="Z4857" s="4">
        <f t="shared" si="755"/>
        <v>8.9834403267249507E-2</v>
      </c>
    </row>
    <row r="4858" spans="1:26" x14ac:dyDescent="0.25">
      <c r="A4858" s="16">
        <f t="shared" si="753"/>
        <v>48391</v>
      </c>
      <c r="B4858">
        <f>+'[2]Ejercicio 1'!E5075</f>
        <v>4856</v>
      </c>
      <c r="C4858" s="5">
        <v>8.2921151560105072E-2</v>
      </c>
      <c r="D4858" s="4">
        <f t="shared" si="748"/>
        <v>8.123016965976744E-2</v>
      </c>
      <c r="E4858" s="6">
        <f t="shared" si="749"/>
        <v>8.2069863930294196E-2</v>
      </c>
      <c r="F4858" s="7">
        <f t="shared" si="750"/>
        <v>8.1487313039212417E-2</v>
      </c>
      <c r="I4858" s="10">
        <v>4856</v>
      </c>
      <c r="J4858" s="8">
        <f t="shared" si="751"/>
        <v>8.4421151560105073E-2</v>
      </c>
      <c r="K4858" s="8">
        <f t="shared" si="751"/>
        <v>8.2730169659767441E-2</v>
      </c>
      <c r="L4858" s="8">
        <f t="shared" si="751"/>
        <v>8.3569863930294197E-2</v>
      </c>
      <c r="M4858" s="8">
        <f t="shared" si="746"/>
        <v>8.2987313039212418E-2</v>
      </c>
      <c r="P4858">
        <v>4856</v>
      </c>
      <c r="Q4858" s="8">
        <f t="shared" si="752"/>
        <v>8.1421151560105071E-2</v>
      </c>
      <c r="R4858" s="8">
        <f t="shared" si="752"/>
        <v>7.9730169659767439E-2</v>
      </c>
      <c r="S4858" s="8">
        <f t="shared" si="752"/>
        <v>8.0569863930294194E-2</v>
      </c>
      <c r="T4858" s="8">
        <f t="shared" si="747"/>
        <v>7.9987313039212415E-2</v>
      </c>
      <c r="W4858">
        <v>4856</v>
      </c>
      <c r="X4858" s="4">
        <f t="shared" ref="X4858:X4921" si="756">Tasa_Fwd(C4676,B4676,C4858,B4858,182)</f>
        <v>9.1306056612884989E-2</v>
      </c>
      <c r="Y4858" s="4">
        <f t="shared" si="754"/>
        <v>9.0435620892017302E-2</v>
      </c>
      <c r="Z4858" s="4">
        <f t="shared" si="755"/>
        <v>8.9837856322556905E-2</v>
      </c>
    </row>
    <row r="4859" spans="1:26" x14ac:dyDescent="0.25">
      <c r="A4859" s="16">
        <f t="shared" si="753"/>
        <v>48392</v>
      </c>
      <c r="B4859">
        <f>+'[2]Ejercicio 1'!E5076</f>
        <v>4857</v>
      </c>
      <c r="C4859" s="5">
        <v>8.2922941725449464E-2</v>
      </c>
      <c r="D4859" s="4">
        <f t="shared" si="748"/>
        <v>8.123188779784038E-2</v>
      </c>
      <c r="E4859" s="6">
        <f t="shared" si="749"/>
        <v>8.2071617712274489E-2</v>
      </c>
      <c r="F4859" s="7">
        <f t="shared" si="750"/>
        <v>8.1489042066793527E-2</v>
      </c>
      <c r="I4859" s="10">
        <v>4857</v>
      </c>
      <c r="J4859" s="8">
        <f t="shared" si="751"/>
        <v>8.4422941725449466E-2</v>
      </c>
      <c r="K4859" s="8">
        <f t="shared" si="751"/>
        <v>8.2731887797840381E-2</v>
      </c>
      <c r="L4859" s="8">
        <f t="shared" si="751"/>
        <v>8.357161771227449E-2</v>
      </c>
      <c r="M4859" s="8">
        <f t="shared" si="746"/>
        <v>8.2989042066793528E-2</v>
      </c>
      <c r="P4859">
        <v>4857</v>
      </c>
      <c r="Q4859" s="8">
        <f t="shared" si="752"/>
        <v>8.1422941725449463E-2</v>
      </c>
      <c r="R4859" s="8">
        <f t="shared" si="752"/>
        <v>7.9731887797840378E-2</v>
      </c>
      <c r="S4859" s="8">
        <f t="shared" si="752"/>
        <v>8.0571617712274488E-2</v>
      </c>
      <c r="T4859" s="8">
        <f t="shared" si="747"/>
        <v>7.9989042066793525E-2</v>
      </c>
      <c r="W4859">
        <v>4857</v>
      </c>
      <c r="X4859" s="4">
        <f t="shared" si="756"/>
        <v>9.1309644354319042E-2</v>
      </c>
      <c r="Y4859" s="4">
        <f t="shared" si="754"/>
        <v>9.043912851758841E-2</v>
      </c>
      <c r="Z4859" s="4">
        <f t="shared" si="755"/>
        <v>8.9841309374278602E-2</v>
      </c>
    </row>
    <row r="4860" spans="1:26" x14ac:dyDescent="0.25">
      <c r="A4860" s="16">
        <f t="shared" si="753"/>
        <v>48393</v>
      </c>
      <c r="B4860">
        <f>+'[2]Ejercicio 1'!E5077</f>
        <v>4858</v>
      </c>
      <c r="C4860" s="5">
        <v>8.2924731890793843E-2</v>
      </c>
      <c r="D4860" s="4">
        <f t="shared" si="748"/>
        <v>8.1233605934421596E-2</v>
      </c>
      <c r="E4860" s="6">
        <f t="shared" si="749"/>
        <v>8.2073371493494085E-2</v>
      </c>
      <c r="F4860" s="7">
        <f t="shared" si="750"/>
        <v>8.1490771093101363E-2</v>
      </c>
      <c r="I4860" s="10">
        <v>4858</v>
      </c>
      <c r="J4860" s="8">
        <f t="shared" si="751"/>
        <v>8.4424731890793844E-2</v>
      </c>
      <c r="K4860" s="8">
        <f t="shared" si="751"/>
        <v>8.2733605934421597E-2</v>
      </c>
      <c r="L4860" s="8">
        <f t="shared" si="751"/>
        <v>8.3573371493494086E-2</v>
      </c>
      <c r="M4860" s="8">
        <f t="shared" si="746"/>
        <v>8.2990771093101365E-2</v>
      </c>
      <c r="P4860">
        <v>4858</v>
      </c>
      <c r="Q4860" s="8">
        <f t="shared" si="752"/>
        <v>8.1424731890793842E-2</v>
      </c>
      <c r="R4860" s="8">
        <f t="shared" si="752"/>
        <v>7.9733605934421595E-2</v>
      </c>
      <c r="S4860" s="8">
        <f t="shared" si="752"/>
        <v>8.0573371493494084E-2</v>
      </c>
      <c r="T4860" s="8">
        <f t="shared" si="747"/>
        <v>7.9990771093101362E-2</v>
      </c>
      <c r="W4860">
        <v>4858</v>
      </c>
      <c r="X4860" s="4">
        <f t="shared" si="756"/>
        <v>9.1313232097313166E-2</v>
      </c>
      <c r="Y4860" s="4">
        <f t="shared" si="754"/>
        <v>9.0442636141720656E-2</v>
      </c>
      <c r="Z4860" s="4">
        <f t="shared" si="755"/>
        <v>8.9844762422414612E-2</v>
      </c>
    </row>
    <row r="4861" spans="1:26" x14ac:dyDescent="0.25">
      <c r="A4861" s="16">
        <f t="shared" si="753"/>
        <v>48394</v>
      </c>
      <c r="B4861">
        <f>+'[2]Ejercicio 1'!E5078</f>
        <v>4859</v>
      </c>
      <c r="C4861" s="5">
        <v>8.2926522056138235E-2</v>
      </c>
      <c r="D4861" s="4">
        <f t="shared" si="748"/>
        <v>8.1235324069509868E-2</v>
      </c>
      <c r="E4861" s="6">
        <f t="shared" si="749"/>
        <v>8.2075125273951208E-2</v>
      </c>
      <c r="F4861" s="7">
        <f t="shared" si="750"/>
        <v>8.14925001181388E-2</v>
      </c>
      <c r="I4861" s="10">
        <v>4859</v>
      </c>
      <c r="J4861" s="8">
        <f t="shared" si="751"/>
        <v>8.4426522056138237E-2</v>
      </c>
      <c r="K4861" s="8">
        <f t="shared" si="751"/>
        <v>8.2735324069509869E-2</v>
      </c>
      <c r="L4861" s="8">
        <f t="shared" si="751"/>
        <v>8.3575125273951209E-2</v>
      </c>
      <c r="M4861" s="8">
        <f t="shared" si="746"/>
        <v>8.2992500118138801E-2</v>
      </c>
      <c r="P4861">
        <v>4859</v>
      </c>
      <c r="Q4861" s="8">
        <f t="shared" si="752"/>
        <v>8.1426522056138234E-2</v>
      </c>
      <c r="R4861" s="8">
        <f t="shared" si="752"/>
        <v>7.9735324069509866E-2</v>
      </c>
      <c r="S4861" s="8">
        <f t="shared" si="752"/>
        <v>8.0575125273951206E-2</v>
      </c>
      <c r="T4861" s="8">
        <f t="shared" si="747"/>
        <v>7.9992500118138798E-2</v>
      </c>
      <c r="W4861">
        <v>4859</v>
      </c>
      <c r="X4861" s="4">
        <f t="shared" si="756"/>
        <v>9.1316819841844074E-2</v>
      </c>
      <c r="Y4861" s="4">
        <f t="shared" si="754"/>
        <v>9.0446143764275261E-2</v>
      </c>
      <c r="Z4861" s="4">
        <f t="shared" si="755"/>
        <v>8.9848215466964906E-2</v>
      </c>
    </row>
    <row r="4862" spans="1:26" x14ac:dyDescent="0.25">
      <c r="A4862" s="16">
        <f t="shared" si="753"/>
        <v>48395</v>
      </c>
      <c r="B4862">
        <f>+'[2]Ejercicio 1'!E5079</f>
        <v>4860</v>
      </c>
      <c r="C4862" s="5">
        <v>8.2928312221482614E-2</v>
      </c>
      <c r="D4862" s="4">
        <f t="shared" si="748"/>
        <v>8.1237042203105791E-2</v>
      </c>
      <c r="E4862" s="6">
        <f t="shared" si="749"/>
        <v>8.2076879053646731E-2</v>
      </c>
      <c r="F4862" s="7">
        <f t="shared" si="750"/>
        <v>8.1494229141905822E-2</v>
      </c>
      <c r="I4862" s="10">
        <v>4860</v>
      </c>
      <c r="J4862" s="8">
        <f t="shared" si="751"/>
        <v>8.4428312221482615E-2</v>
      </c>
      <c r="K4862" s="8">
        <f t="shared" si="751"/>
        <v>8.2737042203105793E-2</v>
      </c>
      <c r="L4862" s="8">
        <f t="shared" si="751"/>
        <v>8.3576879053646733E-2</v>
      </c>
      <c r="M4862" s="8">
        <f t="shared" si="746"/>
        <v>8.2994229141905823E-2</v>
      </c>
      <c r="P4862">
        <v>4860</v>
      </c>
      <c r="Q4862" s="8">
        <f t="shared" si="752"/>
        <v>8.1428312221482613E-2</v>
      </c>
      <c r="R4862" s="8">
        <f t="shared" si="752"/>
        <v>7.973704220310579E-2</v>
      </c>
      <c r="S4862" s="8">
        <f t="shared" si="752"/>
        <v>8.057687905364673E-2</v>
      </c>
      <c r="T4862" s="8">
        <f t="shared" si="747"/>
        <v>7.999422914190582E-2</v>
      </c>
      <c r="W4862">
        <v>4860</v>
      </c>
      <c r="X4862" s="4">
        <f t="shared" si="756"/>
        <v>9.1320407587924091E-2</v>
      </c>
      <c r="Y4862" s="4">
        <f t="shared" si="754"/>
        <v>9.0449651385298785E-2</v>
      </c>
      <c r="Z4862" s="4">
        <f t="shared" si="755"/>
        <v>8.9851668507932345E-2</v>
      </c>
    </row>
    <row r="4863" spans="1:26" x14ac:dyDescent="0.25">
      <c r="A4863" s="16">
        <f t="shared" si="753"/>
        <v>48396</v>
      </c>
      <c r="B4863">
        <f>+'[2]Ejercicio 1'!E5080</f>
        <v>4861</v>
      </c>
      <c r="C4863" s="5">
        <v>8.2930102386827007E-2</v>
      </c>
      <c r="D4863" s="4">
        <f t="shared" si="748"/>
        <v>8.1238760335209409E-2</v>
      </c>
      <c r="E4863" s="6">
        <f t="shared" si="749"/>
        <v>8.2078632832580684E-2</v>
      </c>
      <c r="F4863" s="7">
        <f t="shared" si="750"/>
        <v>8.1495958164402429E-2</v>
      </c>
      <c r="I4863" s="10">
        <v>4861</v>
      </c>
      <c r="J4863" s="8">
        <f t="shared" si="751"/>
        <v>8.4430102386827008E-2</v>
      </c>
      <c r="K4863" s="8">
        <f t="shared" si="751"/>
        <v>8.273876033520941E-2</v>
      </c>
      <c r="L4863" s="8">
        <f t="shared" si="751"/>
        <v>8.3578632832580685E-2</v>
      </c>
      <c r="M4863" s="8">
        <f t="shared" si="746"/>
        <v>8.2995958164402431E-2</v>
      </c>
      <c r="P4863">
        <v>4861</v>
      </c>
      <c r="Q4863" s="8">
        <f t="shared" si="752"/>
        <v>8.1430102386827005E-2</v>
      </c>
      <c r="R4863" s="8">
        <f t="shared" si="752"/>
        <v>7.9738760335209408E-2</v>
      </c>
      <c r="S4863" s="8">
        <f t="shared" si="752"/>
        <v>8.0578632832580682E-2</v>
      </c>
      <c r="T4863" s="8">
        <f t="shared" si="747"/>
        <v>7.9995958164402428E-2</v>
      </c>
      <c r="W4863">
        <v>4861</v>
      </c>
      <c r="X4863" s="4">
        <f t="shared" si="756"/>
        <v>9.1323995335552299E-2</v>
      </c>
      <c r="Y4863" s="4">
        <f t="shared" si="754"/>
        <v>9.0453159004789466E-2</v>
      </c>
      <c r="Z4863" s="4">
        <f t="shared" si="755"/>
        <v>8.9855121544820199E-2</v>
      </c>
    </row>
    <row r="4864" spans="1:26" x14ac:dyDescent="0.25">
      <c r="A4864" s="16">
        <f t="shared" si="753"/>
        <v>48397</v>
      </c>
      <c r="B4864">
        <f>+'[2]Ejercicio 1'!E5081</f>
        <v>4862</v>
      </c>
      <c r="C4864" s="5">
        <v>8.2931892552171385E-2</v>
      </c>
      <c r="D4864" s="4">
        <f t="shared" si="748"/>
        <v>8.1240478465820679E-2</v>
      </c>
      <c r="E4864" s="6">
        <f t="shared" si="749"/>
        <v>8.2080386610752162E-2</v>
      </c>
      <c r="F4864" s="7">
        <f t="shared" si="750"/>
        <v>8.1497687185628623E-2</v>
      </c>
      <c r="I4864" s="10">
        <v>4862</v>
      </c>
      <c r="J4864" s="8">
        <f t="shared" si="751"/>
        <v>8.4431892552171386E-2</v>
      </c>
      <c r="K4864" s="8">
        <f t="shared" si="751"/>
        <v>8.274047846582068E-2</v>
      </c>
      <c r="L4864" s="8">
        <f t="shared" si="751"/>
        <v>8.3580386610752164E-2</v>
      </c>
      <c r="M4864" s="8">
        <f t="shared" si="746"/>
        <v>8.2997687185628624E-2</v>
      </c>
      <c r="P4864">
        <v>4862</v>
      </c>
      <c r="Q4864" s="8">
        <f t="shared" si="752"/>
        <v>8.1431892552171384E-2</v>
      </c>
      <c r="R4864" s="8">
        <f t="shared" si="752"/>
        <v>7.9740478465820677E-2</v>
      </c>
      <c r="S4864" s="8">
        <f t="shared" si="752"/>
        <v>8.0580386610752161E-2</v>
      </c>
      <c r="T4864" s="8">
        <f t="shared" si="747"/>
        <v>7.9997687185628621E-2</v>
      </c>
      <c r="W4864">
        <v>4862</v>
      </c>
      <c r="X4864" s="4">
        <f t="shared" si="756"/>
        <v>9.1327583084717751E-2</v>
      </c>
      <c r="Y4864" s="4">
        <f t="shared" si="754"/>
        <v>9.0456666622749066E-2</v>
      </c>
      <c r="Z4864" s="4">
        <f t="shared" si="755"/>
        <v>8.9858574579110131E-2</v>
      </c>
    </row>
    <row r="4865" spans="1:26" x14ac:dyDescent="0.25">
      <c r="A4865" s="16">
        <f t="shared" si="753"/>
        <v>48398</v>
      </c>
      <c r="B4865">
        <f>+'[2]Ejercicio 1'!E5082</f>
        <v>4863</v>
      </c>
      <c r="C4865" s="5">
        <v>8.2933682717515778E-2</v>
      </c>
      <c r="D4865" s="4">
        <f t="shared" si="748"/>
        <v>8.1242196594939434E-2</v>
      </c>
      <c r="E4865" s="6">
        <f t="shared" si="749"/>
        <v>8.208214038816293E-2</v>
      </c>
      <c r="F4865" s="7">
        <f t="shared" si="750"/>
        <v>8.1499416205584402E-2</v>
      </c>
      <c r="I4865" s="10">
        <v>4863</v>
      </c>
      <c r="J4865" s="8">
        <f t="shared" si="751"/>
        <v>8.4433682717515779E-2</v>
      </c>
      <c r="K4865" s="8">
        <f t="shared" si="751"/>
        <v>8.2742196594939435E-2</v>
      </c>
      <c r="L4865" s="8">
        <f t="shared" si="751"/>
        <v>8.3582140388162932E-2</v>
      </c>
      <c r="M4865" s="8">
        <f t="shared" si="746"/>
        <v>8.2999416205584403E-2</v>
      </c>
      <c r="P4865">
        <v>4863</v>
      </c>
      <c r="Q4865" s="8">
        <f t="shared" si="752"/>
        <v>8.1433682717515776E-2</v>
      </c>
      <c r="R4865" s="8">
        <f t="shared" si="752"/>
        <v>7.9742196594939432E-2</v>
      </c>
      <c r="S4865" s="8">
        <f t="shared" si="752"/>
        <v>8.0582140388162929E-2</v>
      </c>
      <c r="T4865" s="8">
        <f t="shared" si="747"/>
        <v>7.99994162055844E-2</v>
      </c>
      <c r="W4865">
        <v>4863</v>
      </c>
      <c r="X4865" s="4">
        <f t="shared" si="756"/>
        <v>9.1331170835443273E-2</v>
      </c>
      <c r="Y4865" s="4">
        <f t="shared" si="754"/>
        <v>9.0460174239178473E-2</v>
      </c>
      <c r="Z4865" s="4">
        <f t="shared" si="755"/>
        <v>8.986202760932617E-2</v>
      </c>
    </row>
    <row r="4866" spans="1:26" x14ac:dyDescent="0.25">
      <c r="A4866" s="16">
        <f t="shared" si="753"/>
        <v>48399</v>
      </c>
      <c r="B4866">
        <f>+'[2]Ejercicio 1'!E5083</f>
        <v>4864</v>
      </c>
      <c r="C4866" s="5">
        <v>8.2935472882860156E-2</v>
      </c>
      <c r="D4866" s="4">
        <f t="shared" si="748"/>
        <v>8.1243914722566063E-2</v>
      </c>
      <c r="E4866" s="6">
        <f t="shared" si="749"/>
        <v>8.2083894164812113E-2</v>
      </c>
      <c r="F4866" s="7">
        <f t="shared" si="750"/>
        <v>8.1501145224266908E-2</v>
      </c>
      <c r="I4866" s="10">
        <v>4864</v>
      </c>
      <c r="J4866" s="8">
        <f t="shared" si="751"/>
        <v>8.4435472882860158E-2</v>
      </c>
      <c r="K4866" s="8">
        <f t="shared" si="751"/>
        <v>8.2743914722566064E-2</v>
      </c>
      <c r="L4866" s="8">
        <f t="shared" si="751"/>
        <v>8.3583894164812114E-2</v>
      </c>
      <c r="M4866" s="8">
        <f t="shared" si="751"/>
        <v>8.3001145224266909E-2</v>
      </c>
      <c r="P4866">
        <v>4864</v>
      </c>
      <c r="Q4866" s="8">
        <f t="shared" si="752"/>
        <v>8.1435472882860155E-2</v>
      </c>
      <c r="R4866" s="8">
        <f t="shared" si="752"/>
        <v>7.9743914722566062E-2</v>
      </c>
      <c r="S4866" s="8">
        <f t="shared" si="752"/>
        <v>8.0583894164812112E-2</v>
      </c>
      <c r="T4866" s="8">
        <f t="shared" si="752"/>
        <v>8.0001145224266906E-2</v>
      </c>
      <c r="W4866">
        <v>4864</v>
      </c>
      <c r="X4866" s="4">
        <f t="shared" si="756"/>
        <v>9.1334758587729298E-2</v>
      </c>
      <c r="Y4866" s="4">
        <f t="shared" si="754"/>
        <v>9.0463681854122457E-2</v>
      </c>
      <c r="Z4866" s="4">
        <f t="shared" si="755"/>
        <v>8.9865480635947959E-2</v>
      </c>
    </row>
    <row r="4867" spans="1:26" x14ac:dyDescent="0.25">
      <c r="A4867" s="16">
        <f t="shared" si="753"/>
        <v>48400</v>
      </c>
      <c r="B4867">
        <f>+'[2]Ejercicio 1'!E5084</f>
        <v>4865</v>
      </c>
      <c r="C4867" s="5">
        <v>8.2937263048204549E-2</v>
      </c>
      <c r="D4867" s="4">
        <f t="shared" ref="D4867:D4930" si="757">+LN((1+C4867*182/360)^(360/182))</f>
        <v>8.1245632848700164E-2</v>
      </c>
      <c r="E4867" s="6">
        <f t="shared" ref="E4867:E4930" si="758">Equivalencia_Tasas(C4867,182,91)</f>
        <v>8.2085647940699696E-2</v>
      </c>
      <c r="F4867" s="7">
        <f t="shared" ref="F4867:F4930" si="759">Equivalencia_Tasas(C4867,182,28)</f>
        <v>8.1502874241681872E-2</v>
      </c>
      <c r="I4867" s="10">
        <v>4865</v>
      </c>
      <c r="J4867" s="8">
        <f t="shared" ref="J4867:M4930" si="760">C4867+$O$1</f>
        <v>8.443726304820455E-2</v>
      </c>
      <c r="K4867" s="8">
        <f t="shared" si="760"/>
        <v>8.2745632848700165E-2</v>
      </c>
      <c r="L4867" s="8">
        <f t="shared" si="760"/>
        <v>8.3585647940699698E-2</v>
      </c>
      <c r="M4867" s="8">
        <f t="shared" si="760"/>
        <v>8.3002874241681873E-2</v>
      </c>
      <c r="P4867">
        <v>4865</v>
      </c>
      <c r="Q4867" s="8">
        <f t="shared" ref="Q4867:T4930" si="761">C4867-$O$1</f>
        <v>8.1437263048204547E-2</v>
      </c>
      <c r="R4867" s="8">
        <f t="shared" si="761"/>
        <v>7.9745632848700163E-2</v>
      </c>
      <c r="S4867" s="8">
        <f t="shared" si="761"/>
        <v>8.0585647940699695E-2</v>
      </c>
      <c r="T4867" s="8">
        <f t="shared" si="761"/>
        <v>8.0002874241681871E-2</v>
      </c>
      <c r="W4867">
        <v>4865</v>
      </c>
      <c r="X4867" s="4">
        <f t="shared" si="756"/>
        <v>9.1338346341552121E-2</v>
      </c>
      <c r="Y4867" s="4">
        <f t="shared" si="754"/>
        <v>9.0467189467535375E-2</v>
      </c>
      <c r="Z4867" s="4">
        <f t="shared" si="755"/>
        <v>8.9868933658995453E-2</v>
      </c>
    </row>
    <row r="4868" spans="1:26" x14ac:dyDescent="0.25">
      <c r="A4868" s="16">
        <f t="shared" si="753"/>
        <v>48401</v>
      </c>
      <c r="B4868">
        <f>+'[2]Ejercicio 1'!E5085</f>
        <v>4866</v>
      </c>
      <c r="C4868" s="5">
        <v>8.2939053213548927E-2</v>
      </c>
      <c r="D4868" s="4">
        <f t="shared" si="757"/>
        <v>8.124735097334175E-2</v>
      </c>
      <c r="E4868" s="6">
        <f t="shared" si="758"/>
        <v>8.208740171582482E-2</v>
      </c>
      <c r="F4868" s="7">
        <f t="shared" si="759"/>
        <v>8.1504603257823563E-2</v>
      </c>
      <c r="I4868" s="10">
        <v>4866</v>
      </c>
      <c r="J4868" s="8">
        <f t="shared" si="760"/>
        <v>8.4439053213548929E-2</v>
      </c>
      <c r="K4868" s="8">
        <f t="shared" si="760"/>
        <v>8.2747350973341752E-2</v>
      </c>
      <c r="L4868" s="8">
        <f t="shared" si="760"/>
        <v>8.3587401715824822E-2</v>
      </c>
      <c r="M4868" s="8">
        <f t="shared" si="760"/>
        <v>8.3004603257823564E-2</v>
      </c>
      <c r="P4868">
        <v>4866</v>
      </c>
      <c r="Q4868" s="8">
        <f t="shared" si="761"/>
        <v>8.1439053213548926E-2</v>
      </c>
      <c r="R4868" s="8">
        <f t="shared" si="761"/>
        <v>7.9747350973341749E-2</v>
      </c>
      <c r="S4868" s="8">
        <f t="shared" si="761"/>
        <v>8.0587401715824819E-2</v>
      </c>
      <c r="T4868" s="8">
        <f t="shared" si="761"/>
        <v>8.0004603257823562E-2</v>
      </c>
      <c r="W4868">
        <v>4866</v>
      </c>
      <c r="X4868" s="4">
        <f t="shared" si="756"/>
        <v>9.1341934096923164E-2</v>
      </c>
      <c r="Y4868" s="4">
        <f t="shared" si="754"/>
        <v>9.0470697079416323E-2</v>
      </c>
      <c r="Z4868" s="4">
        <f t="shared" si="755"/>
        <v>8.987238667845153E-2</v>
      </c>
    </row>
    <row r="4869" spans="1:26" x14ac:dyDescent="0.25">
      <c r="A4869" s="16">
        <f t="shared" ref="A4869:A4932" si="762">+A4868+1</f>
        <v>48402</v>
      </c>
      <c r="B4869">
        <f>+'[2]Ejercicio 1'!E5086</f>
        <v>4867</v>
      </c>
      <c r="C4869" s="5">
        <v>8.294084337889332E-2</v>
      </c>
      <c r="D4869" s="4">
        <f t="shared" si="757"/>
        <v>8.1249069096491031E-2</v>
      </c>
      <c r="E4869" s="6">
        <f t="shared" si="758"/>
        <v>8.2089155490188359E-2</v>
      </c>
      <c r="F4869" s="7">
        <f t="shared" si="759"/>
        <v>8.150633227269484E-2</v>
      </c>
      <c r="I4869" s="10">
        <v>4867</v>
      </c>
      <c r="J4869" s="8">
        <f t="shared" si="760"/>
        <v>8.4440843378893321E-2</v>
      </c>
      <c r="K4869" s="8">
        <f t="shared" si="760"/>
        <v>8.2749069096491032E-2</v>
      </c>
      <c r="L4869" s="8">
        <f t="shared" si="760"/>
        <v>8.358915549018836E-2</v>
      </c>
      <c r="M4869" s="8">
        <f t="shared" si="760"/>
        <v>8.3006332272694841E-2</v>
      </c>
      <c r="P4869">
        <v>4867</v>
      </c>
      <c r="Q4869" s="8">
        <f t="shared" si="761"/>
        <v>8.1440843378893318E-2</v>
      </c>
      <c r="R4869" s="8">
        <f t="shared" si="761"/>
        <v>7.9749069096491029E-2</v>
      </c>
      <c r="S4869" s="8">
        <f t="shared" si="761"/>
        <v>8.0589155490188358E-2</v>
      </c>
      <c r="T4869" s="8">
        <f t="shared" si="761"/>
        <v>8.0006332272694838E-2</v>
      </c>
      <c r="W4869">
        <v>4867</v>
      </c>
      <c r="X4869" s="4">
        <f t="shared" si="756"/>
        <v>9.1345521853843287E-2</v>
      </c>
      <c r="Y4869" s="4">
        <f t="shared" si="754"/>
        <v>9.0474204689718757E-2</v>
      </c>
      <c r="Z4869" s="4">
        <f t="shared" si="755"/>
        <v>8.9875839694321905E-2</v>
      </c>
    </row>
    <row r="4870" spans="1:26" x14ac:dyDescent="0.25">
      <c r="A4870" s="16">
        <f t="shared" si="762"/>
        <v>48403</v>
      </c>
      <c r="B4870">
        <f>+'[2]Ejercicio 1'!E5087</f>
        <v>4868</v>
      </c>
      <c r="C4870" s="5">
        <v>8.2942633544237698E-2</v>
      </c>
      <c r="D4870" s="4">
        <f t="shared" si="757"/>
        <v>8.1250787218147991E-2</v>
      </c>
      <c r="E4870" s="6">
        <f t="shared" si="758"/>
        <v>8.2090909263790299E-2</v>
      </c>
      <c r="F4870" s="7">
        <f t="shared" si="759"/>
        <v>8.1508061286295702E-2</v>
      </c>
      <c r="I4870" s="10">
        <v>4868</v>
      </c>
      <c r="J4870" s="8">
        <f t="shared" si="760"/>
        <v>8.44426335442377E-2</v>
      </c>
      <c r="K4870" s="8">
        <f t="shared" si="760"/>
        <v>8.2750787218147992E-2</v>
      </c>
      <c r="L4870" s="8">
        <f t="shared" si="760"/>
        <v>8.35909092637903E-2</v>
      </c>
      <c r="M4870" s="8">
        <f t="shared" si="760"/>
        <v>8.3008061286295703E-2</v>
      </c>
      <c r="P4870">
        <v>4868</v>
      </c>
      <c r="Q4870" s="8">
        <f t="shared" si="761"/>
        <v>8.1442633544237697E-2</v>
      </c>
      <c r="R4870" s="8">
        <f t="shared" si="761"/>
        <v>7.9750787218147989E-2</v>
      </c>
      <c r="S4870" s="8">
        <f t="shared" si="761"/>
        <v>8.0590909263790297E-2</v>
      </c>
      <c r="T4870" s="8">
        <f t="shared" si="761"/>
        <v>8.0008061286295701E-2</v>
      </c>
      <c r="W4870">
        <v>4868</v>
      </c>
      <c r="X4870" s="4">
        <f t="shared" si="756"/>
        <v>9.134910961231206E-2</v>
      </c>
      <c r="Y4870" s="4">
        <f t="shared" si="754"/>
        <v>9.047771229853753E-2</v>
      </c>
      <c r="Z4870" s="4">
        <f t="shared" si="755"/>
        <v>8.9879292706615155E-2</v>
      </c>
    </row>
    <row r="4871" spans="1:26" x14ac:dyDescent="0.25">
      <c r="A4871" s="16">
        <f t="shared" si="762"/>
        <v>48404</v>
      </c>
      <c r="B4871">
        <f>+'[2]Ejercicio 1'!E5088</f>
        <v>4869</v>
      </c>
      <c r="C4871" s="5">
        <v>8.2944423709582091E-2</v>
      </c>
      <c r="D4871" s="4">
        <f t="shared" si="757"/>
        <v>8.1252505338312436E-2</v>
      </c>
      <c r="E4871" s="6">
        <f t="shared" si="758"/>
        <v>8.2092663036631541E-2</v>
      </c>
      <c r="F4871" s="7">
        <f t="shared" si="759"/>
        <v>8.150979029862615E-2</v>
      </c>
      <c r="I4871" s="10">
        <v>4869</v>
      </c>
      <c r="J4871" s="8">
        <f t="shared" si="760"/>
        <v>8.4444423709582092E-2</v>
      </c>
      <c r="K4871" s="8">
        <f t="shared" si="760"/>
        <v>8.2752505338312438E-2</v>
      </c>
      <c r="L4871" s="8">
        <f t="shared" si="760"/>
        <v>8.3592663036631543E-2</v>
      </c>
      <c r="M4871" s="8">
        <f t="shared" si="760"/>
        <v>8.3009790298626152E-2</v>
      </c>
      <c r="P4871">
        <v>4869</v>
      </c>
      <c r="Q4871" s="8">
        <f t="shared" si="761"/>
        <v>8.1444423709582089E-2</v>
      </c>
      <c r="R4871" s="8">
        <f t="shared" si="761"/>
        <v>7.9752505338312435E-2</v>
      </c>
      <c r="S4871" s="8">
        <f t="shared" si="761"/>
        <v>8.059266303663154E-2</v>
      </c>
      <c r="T4871" s="8">
        <f t="shared" si="761"/>
        <v>8.0009790298626149E-2</v>
      </c>
      <c r="W4871">
        <v>4869</v>
      </c>
      <c r="X4871" s="4">
        <f t="shared" si="756"/>
        <v>9.1352697372318062E-2</v>
      </c>
      <c r="Y4871" s="4">
        <f t="shared" si="754"/>
        <v>9.0481219905871796E-2</v>
      </c>
      <c r="Z4871" s="4">
        <f t="shared" si="755"/>
        <v>8.9882745715314127E-2</v>
      </c>
    </row>
    <row r="4872" spans="1:26" x14ac:dyDescent="0.25">
      <c r="A4872" s="16">
        <f t="shared" si="762"/>
        <v>48405</v>
      </c>
      <c r="B4872">
        <f>+'[2]Ejercicio 1'!E5089</f>
        <v>4870</v>
      </c>
      <c r="C4872" s="5">
        <v>8.2946213874926469E-2</v>
      </c>
      <c r="D4872" s="4">
        <f t="shared" si="757"/>
        <v>8.1254223456984992E-2</v>
      </c>
      <c r="E4872" s="6">
        <f t="shared" si="758"/>
        <v>8.209441680871031E-2</v>
      </c>
      <c r="F4872" s="7">
        <f t="shared" si="759"/>
        <v>8.1511519309686184E-2</v>
      </c>
      <c r="I4872" s="10">
        <v>4870</v>
      </c>
      <c r="J4872" s="8">
        <f t="shared" si="760"/>
        <v>8.4446213874926471E-2</v>
      </c>
      <c r="K4872" s="8">
        <f t="shared" si="760"/>
        <v>8.2754223456984993E-2</v>
      </c>
      <c r="L4872" s="8">
        <f t="shared" si="760"/>
        <v>8.3594416808710312E-2</v>
      </c>
      <c r="M4872" s="8">
        <f t="shared" si="760"/>
        <v>8.3011519309686185E-2</v>
      </c>
      <c r="P4872">
        <v>4870</v>
      </c>
      <c r="Q4872" s="8">
        <f t="shared" si="761"/>
        <v>8.1446213874926468E-2</v>
      </c>
      <c r="R4872" s="8">
        <f t="shared" si="761"/>
        <v>7.9754223456984991E-2</v>
      </c>
      <c r="S4872" s="8">
        <f t="shared" si="761"/>
        <v>8.0594416808710309E-2</v>
      </c>
      <c r="T4872" s="8">
        <f t="shared" si="761"/>
        <v>8.0011519309686183E-2</v>
      </c>
      <c r="W4872">
        <v>4870</v>
      </c>
      <c r="X4872" s="4">
        <f t="shared" si="756"/>
        <v>9.1356285133895571E-2</v>
      </c>
      <c r="Y4872" s="4">
        <f t="shared" si="754"/>
        <v>9.0484727511626645E-2</v>
      </c>
      <c r="Z4872" s="4">
        <f t="shared" si="755"/>
        <v>8.9886198720929844E-2</v>
      </c>
    </row>
    <row r="4873" spans="1:26" x14ac:dyDescent="0.25">
      <c r="A4873" s="16">
        <f t="shared" si="762"/>
        <v>48406</v>
      </c>
      <c r="B4873">
        <f>+'[2]Ejercicio 1'!E5090</f>
        <v>4871</v>
      </c>
      <c r="C4873" s="5">
        <v>8.2948004040270848E-2</v>
      </c>
      <c r="D4873" s="4">
        <f t="shared" si="757"/>
        <v>8.1255941574164825E-2</v>
      </c>
      <c r="E4873" s="6">
        <f t="shared" si="758"/>
        <v>8.2096170580027494E-2</v>
      </c>
      <c r="F4873" s="7">
        <f t="shared" si="759"/>
        <v>8.1513248319475817E-2</v>
      </c>
      <c r="I4873" s="10">
        <v>4871</v>
      </c>
      <c r="J4873" s="8">
        <f t="shared" si="760"/>
        <v>8.4448004040270849E-2</v>
      </c>
      <c r="K4873" s="8">
        <f t="shared" si="760"/>
        <v>8.2755941574164826E-2</v>
      </c>
      <c r="L4873" s="8">
        <f t="shared" si="760"/>
        <v>8.3596170580027496E-2</v>
      </c>
      <c r="M4873" s="8">
        <f t="shared" si="760"/>
        <v>8.3013248319475819E-2</v>
      </c>
      <c r="P4873">
        <v>4871</v>
      </c>
      <c r="Q4873" s="8">
        <f t="shared" si="761"/>
        <v>8.1448004040270847E-2</v>
      </c>
      <c r="R4873" s="8">
        <f t="shared" si="761"/>
        <v>7.9755941574164824E-2</v>
      </c>
      <c r="S4873" s="8">
        <f t="shared" si="761"/>
        <v>8.0596170580027493E-2</v>
      </c>
      <c r="T4873" s="8">
        <f t="shared" si="761"/>
        <v>8.0013248319475816E-2</v>
      </c>
      <c r="W4873">
        <v>4871</v>
      </c>
      <c r="X4873" s="4">
        <f t="shared" si="756"/>
        <v>9.135987289700985E-2</v>
      </c>
      <c r="Y4873" s="4">
        <f t="shared" si="754"/>
        <v>9.0488235115851301E-2</v>
      </c>
      <c r="Z4873" s="4">
        <f t="shared" si="755"/>
        <v>8.9889651722463118E-2</v>
      </c>
    </row>
    <row r="4874" spans="1:26" x14ac:dyDescent="0.25">
      <c r="A4874" s="16">
        <f t="shared" si="762"/>
        <v>48407</v>
      </c>
      <c r="B4874">
        <f>+'[2]Ejercicio 1'!E5091</f>
        <v>4872</v>
      </c>
      <c r="C4874" s="5">
        <v>8.294979420561524E-2</v>
      </c>
      <c r="D4874" s="4">
        <f t="shared" si="757"/>
        <v>8.1257659689852157E-2</v>
      </c>
      <c r="E4874" s="6">
        <f t="shared" si="758"/>
        <v>8.2097924350583079E-2</v>
      </c>
      <c r="F4874" s="7">
        <f t="shared" si="759"/>
        <v>8.1514977327992177E-2</v>
      </c>
      <c r="I4874" s="10">
        <v>4872</v>
      </c>
      <c r="J4874" s="8">
        <f t="shared" si="760"/>
        <v>8.4449794205615242E-2</v>
      </c>
      <c r="K4874" s="8">
        <f t="shared" si="760"/>
        <v>8.2757659689852159E-2</v>
      </c>
      <c r="L4874" s="8">
        <f t="shared" si="760"/>
        <v>8.359792435058308E-2</v>
      </c>
      <c r="M4874" s="8">
        <f t="shared" si="760"/>
        <v>8.3014977327992179E-2</v>
      </c>
      <c r="P4874">
        <v>4872</v>
      </c>
      <c r="Q4874" s="8">
        <f t="shared" si="761"/>
        <v>8.1449794205615239E-2</v>
      </c>
      <c r="R4874" s="8">
        <f t="shared" si="761"/>
        <v>7.9757659689852156E-2</v>
      </c>
      <c r="S4874" s="8">
        <f t="shared" si="761"/>
        <v>8.0597924350583078E-2</v>
      </c>
      <c r="T4874" s="8">
        <f t="shared" si="761"/>
        <v>8.0014977327992176E-2</v>
      </c>
      <c r="W4874">
        <v>4872</v>
      </c>
      <c r="X4874" s="4">
        <f t="shared" si="756"/>
        <v>9.1363460661673238E-2</v>
      </c>
      <c r="Y4874" s="4">
        <f t="shared" si="754"/>
        <v>9.0491742718590562E-2</v>
      </c>
      <c r="Z4874" s="4">
        <f t="shared" si="755"/>
        <v>8.9893104720410691E-2</v>
      </c>
    </row>
    <row r="4875" spans="1:26" x14ac:dyDescent="0.25">
      <c r="A4875" s="16">
        <f t="shared" si="762"/>
        <v>48408</v>
      </c>
      <c r="B4875">
        <f>+'[2]Ejercicio 1'!E5092</f>
        <v>4873</v>
      </c>
      <c r="C4875" s="5">
        <v>8.2951584370959619E-2</v>
      </c>
      <c r="D4875" s="4">
        <f t="shared" si="757"/>
        <v>8.1259377804047392E-2</v>
      </c>
      <c r="E4875" s="6">
        <f t="shared" si="758"/>
        <v>8.2099678120377093E-2</v>
      </c>
      <c r="F4875" s="7">
        <f t="shared" si="759"/>
        <v>8.1516706335238123E-2</v>
      </c>
      <c r="I4875" s="10">
        <v>4873</v>
      </c>
      <c r="J4875" s="8">
        <f t="shared" si="760"/>
        <v>8.445158437095962E-2</v>
      </c>
      <c r="K4875" s="8">
        <f t="shared" si="760"/>
        <v>8.2759377804047393E-2</v>
      </c>
      <c r="L4875" s="8">
        <f t="shared" si="760"/>
        <v>8.3599678120377094E-2</v>
      </c>
      <c r="M4875" s="8">
        <f t="shared" si="760"/>
        <v>8.3016706335238125E-2</v>
      </c>
      <c r="P4875">
        <v>4873</v>
      </c>
      <c r="Q4875" s="8">
        <f t="shared" si="761"/>
        <v>8.1451584370959618E-2</v>
      </c>
      <c r="R4875" s="8">
        <f t="shared" si="761"/>
        <v>7.9759377804047391E-2</v>
      </c>
      <c r="S4875" s="8">
        <f t="shared" si="761"/>
        <v>8.0599678120377091E-2</v>
      </c>
      <c r="T4875" s="8">
        <f t="shared" si="761"/>
        <v>8.0016706335238122E-2</v>
      </c>
      <c r="W4875">
        <v>4873</v>
      </c>
      <c r="X4875" s="4">
        <f t="shared" si="756"/>
        <v>9.1367048427884831E-2</v>
      </c>
      <c r="Y4875" s="4">
        <f t="shared" si="754"/>
        <v>9.0495250319752168E-2</v>
      </c>
      <c r="Z4875" s="4">
        <f t="shared" si="755"/>
        <v>8.9896557714775421E-2</v>
      </c>
    </row>
    <row r="4876" spans="1:26" x14ac:dyDescent="0.25">
      <c r="A4876" s="16">
        <f t="shared" si="762"/>
        <v>48409</v>
      </c>
      <c r="B4876">
        <f>+'[2]Ejercicio 1'!E5093</f>
        <v>4874</v>
      </c>
      <c r="C4876" s="5">
        <v>8.2953374536304011E-2</v>
      </c>
      <c r="D4876" s="4">
        <f t="shared" si="757"/>
        <v>8.1261095916749931E-2</v>
      </c>
      <c r="E4876" s="6">
        <f t="shared" si="758"/>
        <v>8.2101431889408619E-2</v>
      </c>
      <c r="F4876" s="7">
        <f t="shared" si="759"/>
        <v>8.1518435341216514E-2</v>
      </c>
      <c r="I4876" s="10">
        <v>4874</v>
      </c>
      <c r="J4876" s="8">
        <f t="shared" si="760"/>
        <v>8.4453374536304013E-2</v>
      </c>
      <c r="K4876" s="8">
        <f t="shared" si="760"/>
        <v>8.2761095916749933E-2</v>
      </c>
      <c r="L4876" s="8">
        <f t="shared" si="760"/>
        <v>8.360143188940862E-2</v>
      </c>
      <c r="M4876" s="8">
        <f t="shared" si="760"/>
        <v>8.3018435341216515E-2</v>
      </c>
      <c r="P4876">
        <v>4874</v>
      </c>
      <c r="Q4876" s="8">
        <f t="shared" si="761"/>
        <v>8.145337453630401E-2</v>
      </c>
      <c r="R4876" s="8">
        <f t="shared" si="761"/>
        <v>7.976109591674993E-2</v>
      </c>
      <c r="S4876" s="8">
        <f t="shared" si="761"/>
        <v>8.0601431889408617E-2</v>
      </c>
      <c r="T4876" s="8">
        <f t="shared" si="761"/>
        <v>8.0018435341216512E-2</v>
      </c>
      <c r="W4876">
        <v>4874</v>
      </c>
      <c r="X4876" s="4">
        <f t="shared" si="756"/>
        <v>9.1370636195644644E-2</v>
      </c>
      <c r="Y4876" s="4">
        <f t="shared" si="754"/>
        <v>9.049875791938182E-2</v>
      </c>
      <c r="Z4876" s="4">
        <f t="shared" si="755"/>
        <v>8.9900010705557296E-2</v>
      </c>
    </row>
    <row r="4877" spans="1:26" x14ac:dyDescent="0.25">
      <c r="A4877" s="16">
        <f t="shared" si="762"/>
        <v>48410</v>
      </c>
      <c r="B4877">
        <f>+'[2]Ejercicio 1'!E5094</f>
        <v>4875</v>
      </c>
      <c r="C4877" s="5">
        <v>8.295516470164839E-2</v>
      </c>
      <c r="D4877" s="4">
        <f t="shared" si="757"/>
        <v>8.1262814027960373E-2</v>
      </c>
      <c r="E4877" s="6">
        <f t="shared" si="758"/>
        <v>8.2103185657679448E-2</v>
      </c>
      <c r="F4877" s="7">
        <f t="shared" si="759"/>
        <v>8.1520164345921645E-2</v>
      </c>
      <c r="I4877" s="10">
        <v>4875</v>
      </c>
      <c r="J4877" s="8">
        <f t="shared" si="760"/>
        <v>8.4455164701648391E-2</v>
      </c>
      <c r="K4877" s="8">
        <f t="shared" si="760"/>
        <v>8.2762814027960374E-2</v>
      </c>
      <c r="L4877" s="8">
        <f t="shared" si="760"/>
        <v>8.3603185657679449E-2</v>
      </c>
      <c r="M4877" s="8">
        <f t="shared" si="760"/>
        <v>8.3020164345921646E-2</v>
      </c>
      <c r="P4877">
        <v>4875</v>
      </c>
      <c r="Q4877" s="8">
        <f t="shared" si="761"/>
        <v>8.1455164701648389E-2</v>
      </c>
      <c r="R4877" s="8">
        <f t="shared" si="761"/>
        <v>7.9762814027960371E-2</v>
      </c>
      <c r="S4877" s="8">
        <f t="shared" si="761"/>
        <v>8.0603185657679446E-2</v>
      </c>
      <c r="T4877" s="8">
        <f t="shared" si="761"/>
        <v>8.0020164345921643E-2</v>
      </c>
      <c r="W4877">
        <v>4875</v>
      </c>
      <c r="X4877" s="4">
        <f t="shared" si="756"/>
        <v>9.1374223964942561E-2</v>
      </c>
      <c r="Y4877" s="4">
        <f t="shared" si="754"/>
        <v>9.0502265517526936E-2</v>
      </c>
      <c r="Z4877" s="4">
        <f t="shared" si="755"/>
        <v>8.9903463693244506E-2</v>
      </c>
    </row>
    <row r="4878" spans="1:26" x14ac:dyDescent="0.25">
      <c r="A4878" s="16">
        <f t="shared" si="762"/>
        <v>48411</v>
      </c>
      <c r="B4878">
        <f>+'[2]Ejercicio 1'!E5095</f>
        <v>4876</v>
      </c>
      <c r="C4878" s="5">
        <v>8.2956954866992783E-2</v>
      </c>
      <c r="D4878" s="4">
        <f t="shared" si="757"/>
        <v>8.126453213767873E-2</v>
      </c>
      <c r="E4878" s="6">
        <f t="shared" si="758"/>
        <v>8.2104939425188692E-2</v>
      </c>
      <c r="F4878" s="7">
        <f t="shared" si="759"/>
        <v>8.1521893349356347E-2</v>
      </c>
      <c r="I4878" s="10">
        <v>4876</v>
      </c>
      <c r="J4878" s="8">
        <f t="shared" si="760"/>
        <v>8.4456954866992784E-2</v>
      </c>
      <c r="K4878" s="8">
        <f t="shared" si="760"/>
        <v>8.2764532137678731E-2</v>
      </c>
      <c r="L4878" s="8">
        <f t="shared" si="760"/>
        <v>8.3604939425188693E-2</v>
      </c>
      <c r="M4878" s="8">
        <f t="shared" si="760"/>
        <v>8.3021893349356349E-2</v>
      </c>
      <c r="P4878">
        <v>4876</v>
      </c>
      <c r="Q4878" s="8">
        <f t="shared" si="761"/>
        <v>8.1456954866992781E-2</v>
      </c>
      <c r="R4878" s="8">
        <f t="shared" si="761"/>
        <v>7.9764532137678729E-2</v>
      </c>
      <c r="S4878" s="8">
        <f t="shared" si="761"/>
        <v>8.060493942518869E-2</v>
      </c>
      <c r="T4878" s="8">
        <f t="shared" si="761"/>
        <v>8.0021893349356346E-2</v>
      </c>
      <c r="W4878">
        <v>4876</v>
      </c>
      <c r="X4878" s="4">
        <f t="shared" si="756"/>
        <v>9.1377811735811526E-2</v>
      </c>
      <c r="Y4878" s="4">
        <f t="shared" si="754"/>
        <v>9.0505773114140986E-2</v>
      </c>
      <c r="Z4878" s="4">
        <f t="shared" si="755"/>
        <v>8.9906916676854978E-2</v>
      </c>
    </row>
    <row r="4879" spans="1:26" x14ac:dyDescent="0.25">
      <c r="A4879" s="16">
        <f t="shared" si="762"/>
        <v>48412</v>
      </c>
      <c r="B4879">
        <f>+'[2]Ejercicio 1'!E5096</f>
        <v>4877</v>
      </c>
      <c r="C4879" s="5">
        <v>8.2958745032337161E-2</v>
      </c>
      <c r="D4879" s="4">
        <f t="shared" si="757"/>
        <v>8.1266250245904392E-2</v>
      </c>
      <c r="E4879" s="6">
        <f t="shared" si="758"/>
        <v>8.2106693191935462E-2</v>
      </c>
      <c r="F4879" s="7">
        <f t="shared" si="759"/>
        <v>8.152362235152065E-2</v>
      </c>
      <c r="I4879" s="10">
        <v>4877</v>
      </c>
      <c r="J4879" s="8">
        <f t="shared" si="760"/>
        <v>8.4458745032337162E-2</v>
      </c>
      <c r="K4879" s="8">
        <f t="shared" si="760"/>
        <v>8.2766250245904394E-2</v>
      </c>
      <c r="L4879" s="8">
        <f t="shared" si="760"/>
        <v>8.3606693191935463E-2</v>
      </c>
      <c r="M4879" s="8">
        <f t="shared" si="760"/>
        <v>8.3023622351520651E-2</v>
      </c>
      <c r="P4879">
        <v>4877</v>
      </c>
      <c r="Q4879" s="8">
        <f t="shared" si="761"/>
        <v>8.145874503233716E-2</v>
      </c>
      <c r="R4879" s="8">
        <f t="shared" si="761"/>
        <v>7.9766250245904391E-2</v>
      </c>
      <c r="S4879" s="8">
        <f t="shared" si="761"/>
        <v>8.0606693191935461E-2</v>
      </c>
      <c r="T4879" s="8">
        <f t="shared" si="761"/>
        <v>8.0023622351520649E-2</v>
      </c>
      <c r="W4879">
        <v>4877</v>
      </c>
      <c r="X4879" s="4">
        <f t="shared" si="756"/>
        <v>9.1381399508217276E-2</v>
      </c>
      <c r="Y4879" s="4">
        <f t="shared" si="754"/>
        <v>9.0509280709223053E-2</v>
      </c>
      <c r="Z4879" s="4">
        <f t="shared" si="755"/>
        <v>8.9910369656879749E-2</v>
      </c>
    </row>
    <row r="4880" spans="1:26" x14ac:dyDescent="0.25">
      <c r="A4880" s="16">
        <f t="shared" si="762"/>
        <v>48413</v>
      </c>
      <c r="B4880">
        <f>+'[2]Ejercicio 1'!E5097</f>
        <v>4878</v>
      </c>
      <c r="C4880" s="5">
        <v>8.2960535197681554E-2</v>
      </c>
      <c r="D4880" s="4">
        <f t="shared" si="757"/>
        <v>8.1267968352637776E-2</v>
      </c>
      <c r="E4880" s="6">
        <f t="shared" si="758"/>
        <v>8.2108446957920647E-2</v>
      </c>
      <c r="F4880" s="7">
        <f t="shared" si="759"/>
        <v>8.1525351352414538E-2</v>
      </c>
      <c r="I4880" s="10">
        <v>4878</v>
      </c>
      <c r="J4880" s="8">
        <f t="shared" si="760"/>
        <v>8.4460535197681555E-2</v>
      </c>
      <c r="K4880" s="8">
        <f t="shared" si="760"/>
        <v>8.2767968352637777E-2</v>
      </c>
      <c r="L4880" s="8">
        <f t="shared" si="760"/>
        <v>8.3608446957920649E-2</v>
      </c>
      <c r="M4880" s="8">
        <f t="shared" si="760"/>
        <v>8.3025351352414539E-2</v>
      </c>
      <c r="P4880">
        <v>4878</v>
      </c>
      <c r="Q4880" s="8">
        <f t="shared" si="761"/>
        <v>8.1460535197681552E-2</v>
      </c>
      <c r="R4880" s="8">
        <f t="shared" si="761"/>
        <v>7.9767968352637775E-2</v>
      </c>
      <c r="S4880" s="8">
        <f t="shared" si="761"/>
        <v>8.0608446957920646E-2</v>
      </c>
      <c r="T4880" s="8">
        <f t="shared" si="761"/>
        <v>8.0025351352414537E-2</v>
      </c>
      <c r="W4880">
        <v>4878</v>
      </c>
      <c r="X4880" s="4">
        <f t="shared" si="756"/>
        <v>9.138498728217169E-2</v>
      </c>
      <c r="Y4880" s="4">
        <f t="shared" si="754"/>
        <v>9.0512788302727493E-2</v>
      </c>
      <c r="Z4880" s="4">
        <f t="shared" si="755"/>
        <v>8.9913822633815546E-2</v>
      </c>
    </row>
    <row r="4881" spans="1:26" x14ac:dyDescent="0.25">
      <c r="A4881" s="16">
        <f t="shared" si="762"/>
        <v>48414</v>
      </c>
      <c r="B4881">
        <f>+'[2]Ejercicio 1'!E5098</f>
        <v>4879</v>
      </c>
      <c r="C4881" s="5">
        <v>8.2962325363025932E-2</v>
      </c>
      <c r="D4881" s="4">
        <f t="shared" si="757"/>
        <v>8.1269686457878659E-2</v>
      </c>
      <c r="E4881" s="6">
        <f t="shared" si="758"/>
        <v>8.2110200723145108E-2</v>
      </c>
      <c r="F4881" s="7">
        <f t="shared" si="759"/>
        <v>8.1527080352035153E-2</v>
      </c>
      <c r="I4881" s="10">
        <v>4879</v>
      </c>
      <c r="J4881" s="8">
        <f t="shared" si="760"/>
        <v>8.4462325363025934E-2</v>
      </c>
      <c r="K4881" s="8">
        <f t="shared" si="760"/>
        <v>8.2769686457878661E-2</v>
      </c>
      <c r="L4881" s="8">
        <f t="shared" si="760"/>
        <v>8.3610200723145109E-2</v>
      </c>
      <c r="M4881" s="8">
        <f t="shared" si="760"/>
        <v>8.3027080352035154E-2</v>
      </c>
      <c r="P4881">
        <v>4879</v>
      </c>
      <c r="Q4881" s="8">
        <f t="shared" si="761"/>
        <v>8.1462325363025931E-2</v>
      </c>
      <c r="R4881" s="8">
        <f t="shared" si="761"/>
        <v>7.9769686457878658E-2</v>
      </c>
      <c r="S4881" s="8">
        <f t="shared" si="761"/>
        <v>8.0610200723145106E-2</v>
      </c>
      <c r="T4881" s="8">
        <f t="shared" si="761"/>
        <v>8.0027080352035151E-2</v>
      </c>
      <c r="W4881">
        <v>4879</v>
      </c>
      <c r="X4881" s="4">
        <f t="shared" si="756"/>
        <v>9.1388575057675198E-2</v>
      </c>
      <c r="Y4881" s="4">
        <f t="shared" si="754"/>
        <v>9.0516295894793972E-2</v>
      </c>
      <c r="Z4881" s="4">
        <f t="shared" si="755"/>
        <v>8.9917275606671773E-2</v>
      </c>
    </row>
    <row r="4882" spans="1:26" x14ac:dyDescent="0.25">
      <c r="A4882" s="16">
        <f t="shared" si="762"/>
        <v>48415</v>
      </c>
      <c r="B4882">
        <f>+'[2]Ejercicio 1'!E5099</f>
        <v>4880</v>
      </c>
      <c r="C4882" s="5">
        <v>8.2964115528370325E-2</v>
      </c>
      <c r="D4882" s="4">
        <f t="shared" si="757"/>
        <v>8.1271404561627278E-2</v>
      </c>
      <c r="E4882" s="6">
        <f t="shared" si="758"/>
        <v>8.2111954487607122E-2</v>
      </c>
      <c r="F4882" s="7">
        <f t="shared" si="759"/>
        <v>8.1528809350388212E-2</v>
      </c>
      <c r="I4882" s="10">
        <v>4880</v>
      </c>
      <c r="J4882" s="8">
        <f t="shared" si="760"/>
        <v>8.4464115528370326E-2</v>
      </c>
      <c r="K4882" s="8">
        <f t="shared" si="760"/>
        <v>8.2771404561627279E-2</v>
      </c>
      <c r="L4882" s="8">
        <f t="shared" si="760"/>
        <v>8.3611954487607124E-2</v>
      </c>
      <c r="M4882" s="8">
        <f t="shared" si="760"/>
        <v>8.3028809350388214E-2</v>
      </c>
      <c r="P4882">
        <v>4880</v>
      </c>
      <c r="Q4882" s="8">
        <f t="shared" si="761"/>
        <v>8.1464115528370323E-2</v>
      </c>
      <c r="R4882" s="8">
        <f t="shared" si="761"/>
        <v>7.9771404561627277E-2</v>
      </c>
      <c r="S4882" s="8">
        <f t="shared" si="761"/>
        <v>8.0611954487607121E-2</v>
      </c>
      <c r="T4882" s="8">
        <f t="shared" si="761"/>
        <v>8.0028809350388211E-2</v>
      </c>
      <c r="W4882">
        <v>4880</v>
      </c>
      <c r="X4882" s="4">
        <f t="shared" si="756"/>
        <v>9.1392162834726468E-2</v>
      </c>
      <c r="Y4882" s="4">
        <f t="shared" si="754"/>
        <v>9.0519803485281922E-2</v>
      </c>
      <c r="Z4882" s="4">
        <f t="shared" si="755"/>
        <v>8.9920728575942285E-2</v>
      </c>
    </row>
    <row r="4883" spans="1:26" x14ac:dyDescent="0.25">
      <c r="A4883" s="16">
        <f t="shared" si="762"/>
        <v>48416</v>
      </c>
      <c r="B4883">
        <f>+'[2]Ejercicio 1'!E5100</f>
        <v>4881</v>
      </c>
      <c r="C4883" s="5">
        <v>8.2965905693714703E-2</v>
      </c>
      <c r="D4883" s="4">
        <f t="shared" si="757"/>
        <v>8.1273122663883604E-2</v>
      </c>
      <c r="E4883" s="6">
        <f t="shared" si="758"/>
        <v>8.2113708251307538E-2</v>
      </c>
      <c r="F4883" s="7">
        <f t="shared" si="759"/>
        <v>8.1530538347468012E-2</v>
      </c>
      <c r="I4883" s="10">
        <v>4881</v>
      </c>
      <c r="J4883" s="8">
        <f t="shared" si="760"/>
        <v>8.4465905693714705E-2</v>
      </c>
      <c r="K4883" s="8">
        <f t="shared" si="760"/>
        <v>8.2773122663883605E-2</v>
      </c>
      <c r="L4883" s="8">
        <f t="shared" si="760"/>
        <v>8.3613708251307539E-2</v>
      </c>
      <c r="M4883" s="8">
        <f t="shared" si="760"/>
        <v>8.3030538347468014E-2</v>
      </c>
      <c r="P4883">
        <v>4881</v>
      </c>
      <c r="Q4883" s="8">
        <f t="shared" si="761"/>
        <v>8.1465905693714702E-2</v>
      </c>
      <c r="R4883" s="8">
        <f t="shared" si="761"/>
        <v>7.9773122663883603E-2</v>
      </c>
      <c r="S4883" s="8">
        <f t="shared" si="761"/>
        <v>8.0613708251307536E-2</v>
      </c>
      <c r="T4883" s="8">
        <f t="shared" si="761"/>
        <v>8.0030538347468011E-2</v>
      </c>
      <c r="W4883">
        <v>4881</v>
      </c>
      <c r="X4883" s="4">
        <f t="shared" si="756"/>
        <v>9.139575061331541E-2</v>
      </c>
      <c r="Y4883" s="4">
        <f t="shared" si="754"/>
        <v>9.0523311074284463E-2</v>
      </c>
      <c r="Z4883" s="4">
        <f t="shared" si="755"/>
        <v>8.9924181541629941E-2</v>
      </c>
    </row>
    <row r="4884" spans="1:26" x14ac:dyDescent="0.25">
      <c r="A4884" s="16">
        <f t="shared" si="762"/>
        <v>48417</v>
      </c>
      <c r="B4884">
        <f>+'[2]Ejercicio 1'!E5101</f>
        <v>4882</v>
      </c>
      <c r="C4884" s="5">
        <v>8.2967695859059096E-2</v>
      </c>
      <c r="D4884" s="4">
        <f t="shared" si="757"/>
        <v>8.1274840764648082E-2</v>
      </c>
      <c r="E4884" s="6">
        <f t="shared" si="758"/>
        <v>8.2115462014247242E-2</v>
      </c>
      <c r="F4884" s="7">
        <f t="shared" si="759"/>
        <v>8.1532267343277384E-2</v>
      </c>
      <c r="I4884" s="10">
        <v>4882</v>
      </c>
      <c r="J4884" s="8">
        <f t="shared" si="760"/>
        <v>8.4467695859059097E-2</v>
      </c>
      <c r="K4884" s="8">
        <f t="shared" si="760"/>
        <v>8.2774840764648083E-2</v>
      </c>
      <c r="L4884" s="8">
        <f t="shared" si="760"/>
        <v>8.3615462014247244E-2</v>
      </c>
      <c r="M4884" s="8">
        <f t="shared" si="760"/>
        <v>8.3032267343277386E-2</v>
      </c>
      <c r="P4884">
        <v>4882</v>
      </c>
      <c r="Q4884" s="8">
        <f t="shared" si="761"/>
        <v>8.1467695859059094E-2</v>
      </c>
      <c r="R4884" s="8">
        <f t="shared" si="761"/>
        <v>7.9774840764648081E-2</v>
      </c>
      <c r="S4884" s="8">
        <f t="shared" si="761"/>
        <v>8.0615462014247241E-2</v>
      </c>
      <c r="T4884" s="8">
        <f t="shared" si="761"/>
        <v>8.0032267343277383E-2</v>
      </c>
      <c r="W4884">
        <v>4882</v>
      </c>
      <c r="X4884" s="4">
        <f t="shared" si="756"/>
        <v>9.1399338393464424E-2</v>
      </c>
      <c r="Y4884" s="4">
        <f t="shared" si="754"/>
        <v>9.052681866175856E-2</v>
      </c>
      <c r="Z4884" s="4">
        <f t="shared" si="755"/>
        <v>8.9927634503729051E-2</v>
      </c>
    </row>
    <row r="4885" spans="1:26" x14ac:dyDescent="0.25">
      <c r="A4885" s="16">
        <f t="shared" si="762"/>
        <v>48418</v>
      </c>
      <c r="B4885">
        <f>+'[2]Ejercicio 1'!E5102</f>
        <v>4883</v>
      </c>
      <c r="C4885" s="5">
        <v>8.2969486024403474E-2</v>
      </c>
      <c r="D4885" s="4">
        <f t="shared" si="757"/>
        <v>8.1276558863919657E-2</v>
      </c>
      <c r="E4885" s="6">
        <f t="shared" si="758"/>
        <v>8.2117215776423599E-2</v>
      </c>
      <c r="F4885" s="7">
        <f t="shared" si="759"/>
        <v>8.1533996337819215E-2</v>
      </c>
      <c r="I4885" s="10">
        <v>4883</v>
      </c>
      <c r="J4885" s="8">
        <f t="shared" si="760"/>
        <v>8.4469486024403476E-2</v>
      </c>
      <c r="K4885" s="8">
        <f t="shared" si="760"/>
        <v>8.2776558863919658E-2</v>
      </c>
      <c r="L4885" s="8">
        <f t="shared" si="760"/>
        <v>8.3617215776423601E-2</v>
      </c>
      <c r="M4885" s="8">
        <f t="shared" si="760"/>
        <v>8.3033996337819216E-2</v>
      </c>
      <c r="P4885">
        <v>4883</v>
      </c>
      <c r="Q4885" s="8">
        <f t="shared" si="761"/>
        <v>8.1469486024403473E-2</v>
      </c>
      <c r="R4885" s="8">
        <f t="shared" si="761"/>
        <v>7.9776558863919655E-2</v>
      </c>
      <c r="S4885" s="8">
        <f t="shared" si="761"/>
        <v>8.0617215776423598E-2</v>
      </c>
      <c r="T4885" s="8">
        <f t="shared" si="761"/>
        <v>8.0033996337819213E-2</v>
      </c>
      <c r="W4885">
        <v>4883</v>
      </c>
      <c r="X4885" s="4">
        <f t="shared" si="756"/>
        <v>9.1402926175173524E-2</v>
      </c>
      <c r="Y4885" s="4">
        <f t="shared" si="754"/>
        <v>9.0530326247604945E-2</v>
      </c>
      <c r="Z4885" s="4">
        <f t="shared" si="755"/>
        <v>8.9931087463238801E-2</v>
      </c>
    </row>
    <row r="4886" spans="1:26" x14ac:dyDescent="0.25">
      <c r="A4886" s="16">
        <f t="shared" si="762"/>
        <v>48419</v>
      </c>
      <c r="B4886">
        <f>+'[2]Ejercicio 1'!E5103</f>
        <v>4884</v>
      </c>
      <c r="C4886" s="5">
        <v>8.2971276189747867E-2</v>
      </c>
      <c r="D4886" s="4">
        <f t="shared" si="757"/>
        <v>8.1278276961698967E-2</v>
      </c>
      <c r="E4886" s="6">
        <f t="shared" si="758"/>
        <v>8.2118969537839259E-2</v>
      </c>
      <c r="F4886" s="7">
        <f t="shared" si="759"/>
        <v>8.1535725331087772E-2</v>
      </c>
      <c r="I4886" s="10">
        <v>4884</v>
      </c>
      <c r="J4886" s="8">
        <f t="shared" si="760"/>
        <v>8.4471276189747868E-2</v>
      </c>
      <c r="K4886" s="8">
        <f t="shared" si="760"/>
        <v>8.2778276961698968E-2</v>
      </c>
      <c r="L4886" s="8">
        <f t="shared" si="760"/>
        <v>8.3618969537839261E-2</v>
      </c>
      <c r="M4886" s="8">
        <f t="shared" si="760"/>
        <v>8.3035725331087773E-2</v>
      </c>
      <c r="P4886">
        <v>4884</v>
      </c>
      <c r="Q4886" s="8">
        <f t="shared" si="761"/>
        <v>8.1471276189747865E-2</v>
      </c>
      <c r="R4886" s="8">
        <f t="shared" si="761"/>
        <v>7.9778276961698966E-2</v>
      </c>
      <c r="S4886" s="8">
        <f t="shared" si="761"/>
        <v>8.0618969537839258E-2</v>
      </c>
      <c r="T4886" s="8">
        <f t="shared" si="761"/>
        <v>8.003572533108777E-2</v>
      </c>
      <c r="W4886">
        <v>4884</v>
      </c>
      <c r="X4886" s="4">
        <f t="shared" si="756"/>
        <v>9.1406513958419838E-2</v>
      </c>
      <c r="Y4886" s="4">
        <f t="shared" si="754"/>
        <v>9.0533833832014243E-2</v>
      </c>
      <c r="Z4886" s="4">
        <f t="shared" si="755"/>
        <v>8.9934540418169354E-2</v>
      </c>
    </row>
    <row r="4887" spans="1:26" x14ac:dyDescent="0.25">
      <c r="A4887" s="16">
        <f t="shared" si="762"/>
        <v>48420</v>
      </c>
      <c r="B4887">
        <f>+'[2]Ejercicio 1'!E5104</f>
        <v>4885</v>
      </c>
      <c r="C4887" s="5">
        <v>8.2973066355092245E-2</v>
      </c>
      <c r="D4887" s="4">
        <f t="shared" si="757"/>
        <v>8.1279995057985804E-2</v>
      </c>
      <c r="E4887" s="6">
        <f t="shared" si="758"/>
        <v>8.212072329849332E-2</v>
      </c>
      <c r="F4887" s="7">
        <f t="shared" si="759"/>
        <v>8.1537454323085914E-2</v>
      </c>
      <c r="I4887" s="10">
        <v>4885</v>
      </c>
      <c r="J4887" s="8">
        <f t="shared" si="760"/>
        <v>8.4473066355092247E-2</v>
      </c>
      <c r="K4887" s="8">
        <f t="shared" si="760"/>
        <v>8.2779995057985806E-2</v>
      </c>
      <c r="L4887" s="8">
        <f t="shared" si="760"/>
        <v>8.3620723298493321E-2</v>
      </c>
      <c r="M4887" s="8">
        <f t="shared" si="760"/>
        <v>8.3037454323085916E-2</v>
      </c>
      <c r="P4887">
        <v>4885</v>
      </c>
      <c r="Q4887" s="8">
        <f t="shared" si="761"/>
        <v>8.1473066355092244E-2</v>
      </c>
      <c r="R4887" s="8">
        <f t="shared" si="761"/>
        <v>7.9779995057985803E-2</v>
      </c>
      <c r="S4887" s="8">
        <f t="shared" si="761"/>
        <v>8.0620723298493319E-2</v>
      </c>
      <c r="T4887" s="8">
        <f t="shared" si="761"/>
        <v>8.0037454323085913E-2</v>
      </c>
      <c r="W4887">
        <v>4885</v>
      </c>
      <c r="X4887" s="4">
        <f t="shared" si="756"/>
        <v>9.1410101743213928E-2</v>
      </c>
      <c r="Y4887" s="4">
        <f t="shared" si="754"/>
        <v>9.0537341414892461E-2</v>
      </c>
      <c r="Z4887" s="4">
        <f t="shared" si="755"/>
        <v>8.9937993369517064E-2</v>
      </c>
    </row>
    <row r="4888" spans="1:26" x14ac:dyDescent="0.25">
      <c r="A4888" s="16">
        <f t="shared" si="762"/>
        <v>48421</v>
      </c>
      <c r="B4888">
        <f>+'[2]Ejercicio 1'!E5105</f>
        <v>4886</v>
      </c>
      <c r="C4888" s="5">
        <v>8.2974856520436638E-2</v>
      </c>
      <c r="D4888" s="4">
        <f t="shared" si="757"/>
        <v>8.1281713152780585E-2</v>
      </c>
      <c r="E4888" s="6">
        <f t="shared" si="758"/>
        <v>8.2122477058385795E-2</v>
      </c>
      <c r="F4888" s="7">
        <f t="shared" si="759"/>
        <v>8.1539183313810798E-2</v>
      </c>
      <c r="I4888" s="10">
        <v>4886</v>
      </c>
      <c r="J4888" s="8">
        <f t="shared" si="760"/>
        <v>8.4474856520436639E-2</v>
      </c>
      <c r="K4888" s="8">
        <f t="shared" si="760"/>
        <v>8.2781713152780587E-2</v>
      </c>
      <c r="L4888" s="8">
        <f t="shared" si="760"/>
        <v>8.3622477058385797E-2</v>
      </c>
      <c r="M4888" s="8">
        <f t="shared" si="760"/>
        <v>8.3039183313810799E-2</v>
      </c>
      <c r="P4888">
        <v>4886</v>
      </c>
      <c r="Q4888" s="8">
        <f t="shared" si="761"/>
        <v>8.1474856520436637E-2</v>
      </c>
      <c r="R4888" s="8">
        <f t="shared" si="761"/>
        <v>7.9781713152780584E-2</v>
      </c>
      <c r="S4888" s="8">
        <f t="shared" si="761"/>
        <v>8.0622477058385794E-2</v>
      </c>
      <c r="T4888" s="8">
        <f t="shared" si="761"/>
        <v>8.0039183313810797E-2</v>
      </c>
      <c r="W4888">
        <v>4886</v>
      </c>
      <c r="X4888" s="4">
        <f t="shared" si="756"/>
        <v>9.1413689529557113E-2</v>
      </c>
      <c r="Y4888" s="4">
        <f t="shared" si="754"/>
        <v>9.054084899623871E-2</v>
      </c>
      <c r="Z4888" s="4">
        <f t="shared" si="755"/>
        <v>8.99414463172762E-2</v>
      </c>
    </row>
    <row r="4889" spans="1:26" x14ac:dyDescent="0.25">
      <c r="A4889" s="16">
        <f t="shared" si="762"/>
        <v>48422</v>
      </c>
      <c r="B4889">
        <f>+'[2]Ejercicio 1'!E5106</f>
        <v>4887</v>
      </c>
      <c r="C4889" s="5">
        <v>8.2976646685781016E-2</v>
      </c>
      <c r="D4889" s="4">
        <f t="shared" si="757"/>
        <v>8.1283431246082907E-2</v>
      </c>
      <c r="E4889" s="6">
        <f t="shared" si="758"/>
        <v>8.2124230817515798E-2</v>
      </c>
      <c r="F4889" s="7">
        <f t="shared" si="759"/>
        <v>8.1540912303268112E-2</v>
      </c>
      <c r="I4889" s="10">
        <v>4887</v>
      </c>
      <c r="J4889" s="8">
        <f t="shared" si="760"/>
        <v>8.4476646685781018E-2</v>
      </c>
      <c r="K4889" s="8">
        <f t="shared" si="760"/>
        <v>8.2783431246082909E-2</v>
      </c>
      <c r="L4889" s="8">
        <f t="shared" si="760"/>
        <v>8.3624230817515799E-2</v>
      </c>
      <c r="M4889" s="8">
        <f t="shared" si="760"/>
        <v>8.3040912303268113E-2</v>
      </c>
      <c r="P4889">
        <v>4887</v>
      </c>
      <c r="Q4889" s="8">
        <f t="shared" si="761"/>
        <v>8.1476646685781015E-2</v>
      </c>
      <c r="R4889" s="8">
        <f t="shared" si="761"/>
        <v>7.9783431246082906E-2</v>
      </c>
      <c r="S4889" s="8">
        <f t="shared" si="761"/>
        <v>8.0624230817515796E-2</v>
      </c>
      <c r="T4889" s="8">
        <f t="shared" si="761"/>
        <v>8.0040912303268111E-2</v>
      </c>
      <c r="W4889">
        <v>4887</v>
      </c>
      <c r="X4889" s="4">
        <f t="shared" si="756"/>
        <v>9.1417277317437526E-2</v>
      </c>
      <c r="Y4889" s="4">
        <f t="shared" si="754"/>
        <v>9.0544356576006457E-2</v>
      </c>
      <c r="Z4889" s="4">
        <f t="shared" si="755"/>
        <v>8.9944899261949249E-2</v>
      </c>
    </row>
    <row r="4890" spans="1:26" x14ac:dyDescent="0.25">
      <c r="A4890" s="16">
        <f t="shared" si="762"/>
        <v>48423</v>
      </c>
      <c r="B4890">
        <f>+'[2]Ejercicio 1'!E5107</f>
        <v>4888</v>
      </c>
      <c r="C4890" s="5">
        <v>8.2978436851125409E-2</v>
      </c>
      <c r="D4890" s="4">
        <f t="shared" si="757"/>
        <v>8.1285149337893159E-2</v>
      </c>
      <c r="E4890" s="6">
        <f t="shared" si="758"/>
        <v>8.2125984575885977E-2</v>
      </c>
      <c r="F4890" s="7">
        <f t="shared" si="759"/>
        <v>8.1542641291455026E-2</v>
      </c>
      <c r="I4890" s="10">
        <v>4888</v>
      </c>
      <c r="J4890" s="8">
        <f t="shared" si="760"/>
        <v>8.447843685112541E-2</v>
      </c>
      <c r="K4890" s="8">
        <f t="shared" si="760"/>
        <v>8.278514933789316E-2</v>
      </c>
      <c r="L4890" s="8">
        <f t="shared" si="760"/>
        <v>8.3625984575885978E-2</v>
      </c>
      <c r="M4890" s="8">
        <f t="shared" si="760"/>
        <v>8.3042641291455027E-2</v>
      </c>
      <c r="P4890">
        <v>4888</v>
      </c>
      <c r="Q4890" s="8">
        <f t="shared" si="761"/>
        <v>8.1478436851125408E-2</v>
      </c>
      <c r="R4890" s="8">
        <f t="shared" si="761"/>
        <v>7.9785149337893158E-2</v>
      </c>
      <c r="S4890" s="8">
        <f t="shared" si="761"/>
        <v>8.0625984575885976E-2</v>
      </c>
      <c r="T4890" s="8">
        <f t="shared" si="761"/>
        <v>8.0042641291455024E-2</v>
      </c>
      <c r="W4890">
        <v>4888</v>
      </c>
      <c r="X4890" s="4">
        <f t="shared" si="756"/>
        <v>9.1420865106889432E-2</v>
      </c>
      <c r="Y4890" s="4">
        <f t="shared" si="754"/>
        <v>9.0547864154337979E-2</v>
      </c>
      <c r="Z4890" s="4">
        <f t="shared" si="755"/>
        <v>8.9948352203042301E-2</v>
      </c>
    </row>
    <row r="4891" spans="1:26" x14ac:dyDescent="0.25">
      <c r="A4891" s="16">
        <f t="shared" si="762"/>
        <v>48424</v>
      </c>
      <c r="B4891">
        <f>+'[2]Ejercicio 1'!E5108</f>
        <v>4889</v>
      </c>
      <c r="C4891" s="5">
        <v>8.2980227016469787E-2</v>
      </c>
      <c r="D4891" s="4">
        <f t="shared" si="757"/>
        <v>8.1286867428210965E-2</v>
      </c>
      <c r="E4891" s="6">
        <f t="shared" si="758"/>
        <v>8.2127738333492795E-2</v>
      </c>
      <c r="F4891" s="7">
        <f t="shared" si="759"/>
        <v>8.1544370278368666E-2</v>
      </c>
      <c r="I4891" s="10">
        <v>4889</v>
      </c>
      <c r="J4891" s="8">
        <f t="shared" si="760"/>
        <v>8.4480227016469789E-2</v>
      </c>
      <c r="K4891" s="8">
        <f t="shared" si="760"/>
        <v>8.2786867428210967E-2</v>
      </c>
      <c r="L4891" s="8">
        <f t="shared" si="760"/>
        <v>8.3627738333492796E-2</v>
      </c>
      <c r="M4891" s="8">
        <f t="shared" si="760"/>
        <v>8.3044370278368668E-2</v>
      </c>
      <c r="P4891">
        <v>4889</v>
      </c>
      <c r="Q4891" s="8">
        <f t="shared" si="761"/>
        <v>8.1480227016469786E-2</v>
      </c>
      <c r="R4891" s="8">
        <f t="shared" si="761"/>
        <v>7.9786867428210964E-2</v>
      </c>
      <c r="S4891" s="8">
        <f t="shared" si="761"/>
        <v>8.0627738333492793E-2</v>
      </c>
      <c r="T4891" s="8">
        <f t="shared" si="761"/>
        <v>8.0044370278368665E-2</v>
      </c>
      <c r="W4891">
        <v>4889</v>
      </c>
      <c r="X4891" s="4">
        <f t="shared" si="756"/>
        <v>9.1424452897878122E-2</v>
      </c>
      <c r="Y4891" s="4">
        <f t="shared" si="754"/>
        <v>9.0551371731090097E-2</v>
      </c>
      <c r="Z4891" s="4">
        <f t="shared" si="755"/>
        <v>8.9951805140047192E-2</v>
      </c>
    </row>
    <row r="4892" spans="1:26" x14ac:dyDescent="0.25">
      <c r="A4892" s="16">
        <f t="shared" si="762"/>
        <v>48425</v>
      </c>
      <c r="B4892">
        <f>+'[2]Ejercicio 1'!E5109</f>
        <v>4890</v>
      </c>
      <c r="C4892" s="5">
        <v>8.298201718181418E-2</v>
      </c>
      <c r="D4892" s="4">
        <f t="shared" si="757"/>
        <v>8.1288585517036299E-2</v>
      </c>
      <c r="E4892" s="6">
        <f t="shared" si="758"/>
        <v>8.2129492090338915E-2</v>
      </c>
      <c r="F4892" s="7">
        <f t="shared" si="759"/>
        <v>8.1546099264014751E-2</v>
      </c>
      <c r="I4892" s="10">
        <v>4890</v>
      </c>
      <c r="J4892" s="8">
        <f t="shared" si="760"/>
        <v>8.4482017181814181E-2</v>
      </c>
      <c r="K4892" s="8">
        <f t="shared" si="760"/>
        <v>8.2788585517036301E-2</v>
      </c>
      <c r="L4892" s="8">
        <f t="shared" si="760"/>
        <v>8.3629492090338917E-2</v>
      </c>
      <c r="M4892" s="8">
        <f t="shared" si="760"/>
        <v>8.3046099264014753E-2</v>
      </c>
      <c r="P4892">
        <v>4890</v>
      </c>
      <c r="Q4892" s="8">
        <f t="shared" si="761"/>
        <v>8.1482017181814179E-2</v>
      </c>
      <c r="R4892" s="8">
        <f t="shared" si="761"/>
        <v>7.9788585517036298E-2</v>
      </c>
      <c r="S4892" s="8">
        <f t="shared" si="761"/>
        <v>8.0629492090338914E-2</v>
      </c>
      <c r="T4892" s="8">
        <f t="shared" si="761"/>
        <v>8.004609926401475E-2</v>
      </c>
      <c r="W4892">
        <v>4890</v>
      </c>
      <c r="X4892" s="4">
        <f t="shared" si="756"/>
        <v>9.1428040690415477E-2</v>
      </c>
      <c r="Y4892" s="4">
        <f t="shared" si="754"/>
        <v>9.0554879306358582E-2</v>
      </c>
      <c r="Z4892" s="4">
        <f t="shared" si="755"/>
        <v>8.9955258073968841E-2</v>
      </c>
    </row>
    <row r="4893" spans="1:26" x14ac:dyDescent="0.25">
      <c r="A4893" s="16">
        <f t="shared" si="762"/>
        <v>48426</v>
      </c>
      <c r="B4893">
        <f>+'[2]Ejercicio 1'!E5110</f>
        <v>4891</v>
      </c>
      <c r="C4893" s="5">
        <v>8.2983807347158559E-2</v>
      </c>
      <c r="D4893" s="4">
        <f t="shared" si="757"/>
        <v>8.1290303604369396E-2</v>
      </c>
      <c r="E4893" s="6">
        <f t="shared" si="758"/>
        <v>8.2131245846422576E-2</v>
      </c>
      <c r="F4893" s="7">
        <f t="shared" si="759"/>
        <v>8.1547828248387563E-2</v>
      </c>
      <c r="I4893" s="10">
        <v>4891</v>
      </c>
      <c r="J4893" s="8">
        <f t="shared" si="760"/>
        <v>8.448380734715856E-2</v>
      </c>
      <c r="K4893" s="8">
        <f t="shared" si="760"/>
        <v>8.2790303604369397E-2</v>
      </c>
      <c r="L4893" s="8">
        <f t="shared" si="760"/>
        <v>8.3631245846422578E-2</v>
      </c>
      <c r="M4893" s="8">
        <f t="shared" si="760"/>
        <v>8.3047828248387565E-2</v>
      </c>
      <c r="P4893">
        <v>4891</v>
      </c>
      <c r="Q4893" s="8">
        <f t="shared" si="761"/>
        <v>8.1483807347158557E-2</v>
      </c>
      <c r="R4893" s="8">
        <f t="shared" si="761"/>
        <v>7.9790303604369395E-2</v>
      </c>
      <c r="S4893" s="8">
        <f t="shared" si="761"/>
        <v>8.0631245846422575E-2</v>
      </c>
      <c r="T4893" s="8">
        <f t="shared" si="761"/>
        <v>8.0047828248387562E-2</v>
      </c>
      <c r="W4893">
        <v>4891</v>
      </c>
      <c r="X4893" s="4">
        <f t="shared" si="756"/>
        <v>9.1431628484501037E-2</v>
      </c>
      <c r="Y4893" s="4">
        <f t="shared" si="754"/>
        <v>9.055838688004765E-2</v>
      </c>
      <c r="Z4893" s="4">
        <f t="shared" si="755"/>
        <v>8.9958711003805189E-2</v>
      </c>
    </row>
    <row r="4894" spans="1:26" x14ac:dyDescent="0.25">
      <c r="A4894" s="16">
        <f t="shared" si="762"/>
        <v>48427</v>
      </c>
      <c r="B4894">
        <f>+'[2]Ejercicio 1'!E5111</f>
        <v>4892</v>
      </c>
      <c r="C4894" s="5">
        <v>8.2985597512502951E-2</v>
      </c>
      <c r="D4894" s="4">
        <f t="shared" si="757"/>
        <v>8.1292021690210034E-2</v>
      </c>
      <c r="E4894" s="6">
        <f t="shared" si="758"/>
        <v>8.2132999601744638E-2</v>
      </c>
      <c r="F4894" s="7">
        <f t="shared" si="759"/>
        <v>8.1549557231489961E-2</v>
      </c>
      <c r="I4894" s="10">
        <v>4892</v>
      </c>
      <c r="J4894" s="8">
        <f t="shared" si="760"/>
        <v>8.4485597512502952E-2</v>
      </c>
      <c r="K4894" s="8">
        <f t="shared" si="760"/>
        <v>8.2792021690210035E-2</v>
      </c>
      <c r="L4894" s="8">
        <f t="shared" si="760"/>
        <v>8.363299960174464E-2</v>
      </c>
      <c r="M4894" s="8">
        <f t="shared" si="760"/>
        <v>8.3049557231489962E-2</v>
      </c>
      <c r="P4894">
        <v>4892</v>
      </c>
      <c r="Q4894" s="8">
        <f t="shared" si="761"/>
        <v>8.148559751250295E-2</v>
      </c>
      <c r="R4894" s="8">
        <f t="shared" si="761"/>
        <v>7.9792021690210033E-2</v>
      </c>
      <c r="S4894" s="8">
        <f t="shared" si="761"/>
        <v>8.0632999601744637E-2</v>
      </c>
      <c r="T4894" s="8">
        <f t="shared" si="761"/>
        <v>8.0049557231489959E-2</v>
      </c>
      <c r="W4894">
        <v>4892</v>
      </c>
      <c r="X4894" s="4">
        <f t="shared" si="756"/>
        <v>9.1435216280135692E-2</v>
      </c>
      <c r="Y4894" s="4">
        <f t="shared" si="754"/>
        <v>9.0561894452205652E-2</v>
      </c>
      <c r="Z4894" s="4">
        <f t="shared" si="755"/>
        <v>8.9962163930555422E-2</v>
      </c>
    </row>
    <row r="4895" spans="1:26" x14ac:dyDescent="0.25">
      <c r="A4895" s="16">
        <f t="shared" si="762"/>
        <v>48428</v>
      </c>
      <c r="B4895">
        <f>+'[2]Ejercicio 1'!E5112</f>
        <v>4893</v>
      </c>
      <c r="C4895" s="5">
        <v>8.298738767784733E-2</v>
      </c>
      <c r="D4895" s="4">
        <f t="shared" si="757"/>
        <v>8.1293739774558421E-2</v>
      </c>
      <c r="E4895" s="6">
        <f t="shared" si="758"/>
        <v>8.2134753356305115E-2</v>
      </c>
      <c r="F4895" s="7">
        <f t="shared" si="759"/>
        <v>8.1551286213321958E-2</v>
      </c>
      <c r="I4895" s="10">
        <v>4893</v>
      </c>
      <c r="J4895" s="8">
        <f t="shared" si="760"/>
        <v>8.4487387677847331E-2</v>
      </c>
      <c r="K4895" s="8">
        <f t="shared" si="760"/>
        <v>8.2793739774558422E-2</v>
      </c>
      <c r="L4895" s="8">
        <f t="shared" si="760"/>
        <v>8.3634753356305117E-2</v>
      </c>
      <c r="M4895" s="8">
        <f t="shared" si="760"/>
        <v>8.3051286213321959E-2</v>
      </c>
      <c r="P4895">
        <v>4893</v>
      </c>
      <c r="Q4895" s="8">
        <f t="shared" si="761"/>
        <v>8.1487387677847328E-2</v>
      </c>
      <c r="R4895" s="8">
        <f t="shared" si="761"/>
        <v>7.979373977455842E-2</v>
      </c>
      <c r="S4895" s="8">
        <f t="shared" si="761"/>
        <v>8.0634753356305114E-2</v>
      </c>
      <c r="T4895" s="8">
        <f t="shared" si="761"/>
        <v>8.0051286213321957E-2</v>
      </c>
      <c r="W4895">
        <v>4893</v>
      </c>
      <c r="X4895" s="4">
        <f t="shared" si="756"/>
        <v>9.1438804077306687E-2</v>
      </c>
      <c r="Y4895" s="4">
        <f t="shared" ref="Y4895:Y4958" si="763">Tasa_Fwd(E4804,B4804,E4895,B4895,91)</f>
        <v>9.0565402022832572E-2</v>
      </c>
      <c r="Z4895" s="4">
        <f t="shared" si="755"/>
        <v>8.9965616853226071E-2</v>
      </c>
    </row>
    <row r="4896" spans="1:26" x14ac:dyDescent="0.25">
      <c r="A4896" s="16">
        <f t="shared" si="762"/>
        <v>48429</v>
      </c>
      <c r="B4896">
        <f>+'[2]Ejercicio 1'!E5113</f>
        <v>4894</v>
      </c>
      <c r="C4896" s="5">
        <v>8.2989177843191722E-2</v>
      </c>
      <c r="D4896" s="4">
        <f t="shared" si="757"/>
        <v>8.1295457857414571E-2</v>
      </c>
      <c r="E4896" s="6">
        <f t="shared" si="758"/>
        <v>8.2136507110104881E-2</v>
      </c>
      <c r="F4896" s="7">
        <f t="shared" si="759"/>
        <v>8.1553015193883541E-2</v>
      </c>
      <c r="I4896" s="10">
        <v>4894</v>
      </c>
      <c r="J4896" s="8">
        <f t="shared" si="760"/>
        <v>8.4489177843191723E-2</v>
      </c>
      <c r="K4896" s="8">
        <f t="shared" si="760"/>
        <v>8.2795457857414573E-2</v>
      </c>
      <c r="L4896" s="8">
        <f t="shared" si="760"/>
        <v>8.3636507110104882E-2</v>
      </c>
      <c r="M4896" s="8">
        <f t="shared" si="760"/>
        <v>8.3053015193883542E-2</v>
      </c>
      <c r="P4896">
        <v>4894</v>
      </c>
      <c r="Q4896" s="8">
        <f t="shared" si="761"/>
        <v>8.1489177843191721E-2</v>
      </c>
      <c r="R4896" s="8">
        <f t="shared" si="761"/>
        <v>7.979545785741457E-2</v>
      </c>
      <c r="S4896" s="8">
        <f t="shared" si="761"/>
        <v>8.063650711010488E-2</v>
      </c>
      <c r="T4896" s="8">
        <f t="shared" si="761"/>
        <v>8.0053015193883539E-2</v>
      </c>
      <c r="W4896">
        <v>4894</v>
      </c>
      <c r="X4896" s="4">
        <f t="shared" si="756"/>
        <v>9.1442391876038642E-2</v>
      </c>
      <c r="Y4896" s="4">
        <f t="shared" si="763"/>
        <v>9.0568909591974958E-2</v>
      </c>
      <c r="Z4896" s="4">
        <f t="shared" ref="Z4896:Z4959" si="764">Tasa_Fwd(F4868,B4868,F4896,B4896,28)</f>
        <v>8.9969069772807761E-2</v>
      </c>
    </row>
    <row r="4897" spans="1:26" x14ac:dyDescent="0.25">
      <c r="A4897" s="16">
        <f t="shared" si="762"/>
        <v>48430</v>
      </c>
      <c r="B4897">
        <f>+'[2]Ejercicio 1'!E5114</f>
        <v>4895</v>
      </c>
      <c r="C4897" s="5">
        <v>8.2990968008536101E-2</v>
      </c>
      <c r="D4897" s="4">
        <f t="shared" si="757"/>
        <v>8.1297175938778887E-2</v>
      </c>
      <c r="E4897" s="6">
        <f t="shared" si="758"/>
        <v>8.2138260863142173E-2</v>
      </c>
      <c r="F4897" s="7">
        <f t="shared" si="759"/>
        <v>8.1554744173174695E-2</v>
      </c>
      <c r="I4897" s="10">
        <v>4895</v>
      </c>
      <c r="J4897" s="8">
        <f t="shared" si="760"/>
        <v>8.4490968008536102E-2</v>
      </c>
      <c r="K4897" s="8">
        <f t="shared" si="760"/>
        <v>8.2797175938778889E-2</v>
      </c>
      <c r="L4897" s="8">
        <f t="shared" si="760"/>
        <v>8.3638260863142175E-2</v>
      </c>
      <c r="M4897" s="8">
        <f t="shared" si="760"/>
        <v>8.3054744173174697E-2</v>
      </c>
      <c r="P4897">
        <v>4895</v>
      </c>
      <c r="Q4897" s="8">
        <f t="shared" si="761"/>
        <v>8.1490968008536099E-2</v>
      </c>
      <c r="R4897" s="8">
        <f t="shared" si="761"/>
        <v>7.9797175938778886E-2</v>
      </c>
      <c r="S4897" s="8">
        <f t="shared" si="761"/>
        <v>8.0638260863142172E-2</v>
      </c>
      <c r="T4897" s="8">
        <f t="shared" si="761"/>
        <v>8.0054744173174694E-2</v>
      </c>
      <c r="W4897">
        <v>4895</v>
      </c>
      <c r="X4897" s="4">
        <f t="shared" si="756"/>
        <v>9.1445979676330238E-2</v>
      </c>
      <c r="Y4897" s="4">
        <f t="shared" si="763"/>
        <v>9.0572417159585389E-2</v>
      </c>
      <c r="Z4897" s="4">
        <f t="shared" si="764"/>
        <v>8.9972522688803735E-2</v>
      </c>
    </row>
    <row r="4898" spans="1:26" x14ac:dyDescent="0.25">
      <c r="A4898" s="16">
        <f t="shared" si="762"/>
        <v>48431</v>
      </c>
      <c r="B4898">
        <f>+'[2]Ejercicio 1'!E5115</f>
        <v>4896</v>
      </c>
      <c r="C4898" s="5">
        <v>8.2992758173880493E-2</v>
      </c>
      <c r="D4898" s="4">
        <f t="shared" si="757"/>
        <v>8.1298894018650342E-2</v>
      </c>
      <c r="E4898" s="6">
        <f t="shared" si="758"/>
        <v>8.2140014615417881E-2</v>
      </c>
      <c r="F4898" s="7">
        <f t="shared" si="759"/>
        <v>8.1556473151192604E-2</v>
      </c>
      <c r="I4898" s="10">
        <v>4896</v>
      </c>
      <c r="J4898" s="8">
        <f t="shared" si="760"/>
        <v>8.4492758173880494E-2</v>
      </c>
      <c r="K4898" s="8">
        <f t="shared" si="760"/>
        <v>8.2798894018650343E-2</v>
      </c>
      <c r="L4898" s="8">
        <f t="shared" si="760"/>
        <v>8.3640014615417882E-2</v>
      </c>
      <c r="M4898" s="8">
        <f t="shared" si="760"/>
        <v>8.3056473151192606E-2</v>
      </c>
      <c r="P4898">
        <v>4896</v>
      </c>
      <c r="Q4898" s="8">
        <f t="shared" si="761"/>
        <v>8.1492758173880492E-2</v>
      </c>
      <c r="R4898" s="8">
        <f t="shared" si="761"/>
        <v>7.979889401865034E-2</v>
      </c>
      <c r="S4898" s="8">
        <f t="shared" si="761"/>
        <v>8.0640014615417879E-2</v>
      </c>
      <c r="T4898" s="8">
        <f t="shared" si="761"/>
        <v>8.0056473151192603E-2</v>
      </c>
      <c r="W4898">
        <v>4896</v>
      </c>
      <c r="X4898" s="4">
        <f t="shared" si="756"/>
        <v>9.1449567478158605E-2</v>
      </c>
      <c r="Y4898" s="4">
        <f t="shared" si="763"/>
        <v>9.0575924725618179E-2</v>
      </c>
      <c r="Z4898" s="4">
        <f t="shared" si="764"/>
        <v>8.9975975600717281E-2</v>
      </c>
    </row>
    <row r="4899" spans="1:26" x14ac:dyDescent="0.25">
      <c r="A4899" s="16">
        <f t="shared" si="762"/>
        <v>48432</v>
      </c>
      <c r="B4899">
        <f>+'[2]Ejercicio 1'!E5116</f>
        <v>4897</v>
      </c>
      <c r="C4899" s="5">
        <v>8.2994548339224872E-2</v>
      </c>
      <c r="D4899" s="4">
        <f t="shared" si="757"/>
        <v>8.1300612097029573E-2</v>
      </c>
      <c r="E4899" s="6">
        <f t="shared" si="758"/>
        <v>8.2141768366932003E-2</v>
      </c>
      <c r="F4899" s="7">
        <f t="shared" si="759"/>
        <v>8.1558202127942944E-2</v>
      </c>
      <c r="I4899" s="10">
        <v>4897</v>
      </c>
      <c r="J4899" s="8">
        <f t="shared" si="760"/>
        <v>8.4494548339224873E-2</v>
      </c>
      <c r="K4899" s="8">
        <f t="shared" si="760"/>
        <v>8.2800612097029574E-2</v>
      </c>
      <c r="L4899" s="8">
        <f t="shared" si="760"/>
        <v>8.3641768366932004E-2</v>
      </c>
      <c r="M4899" s="8">
        <f t="shared" si="760"/>
        <v>8.3058202127942946E-2</v>
      </c>
      <c r="P4899">
        <v>4897</v>
      </c>
      <c r="Q4899" s="8">
        <f t="shared" si="761"/>
        <v>8.149454833922487E-2</v>
      </c>
      <c r="R4899" s="8">
        <f t="shared" si="761"/>
        <v>7.9800612097029572E-2</v>
      </c>
      <c r="S4899" s="8">
        <f t="shared" si="761"/>
        <v>8.0641768366932001E-2</v>
      </c>
      <c r="T4899" s="8">
        <f t="shared" si="761"/>
        <v>8.0058202127942943E-2</v>
      </c>
      <c r="W4899">
        <v>4897</v>
      </c>
      <c r="X4899" s="4">
        <f t="shared" si="756"/>
        <v>9.1453155281535636E-2</v>
      </c>
      <c r="Y4899" s="4">
        <f t="shared" si="763"/>
        <v>9.0579432290166434E-2</v>
      </c>
      <c r="Z4899" s="4">
        <f t="shared" si="764"/>
        <v>8.9979428509544712E-2</v>
      </c>
    </row>
    <row r="4900" spans="1:26" x14ac:dyDescent="0.25">
      <c r="A4900" s="16">
        <f t="shared" si="762"/>
        <v>48433</v>
      </c>
      <c r="B4900">
        <f>+'[2]Ejercicio 1'!E5117</f>
        <v>4898</v>
      </c>
      <c r="C4900" s="5">
        <v>8.2996338504569264E-2</v>
      </c>
      <c r="D4900" s="4">
        <f t="shared" si="757"/>
        <v>8.1302330173916568E-2</v>
      </c>
      <c r="E4900" s="6">
        <f t="shared" si="758"/>
        <v>8.2143522117684539E-2</v>
      </c>
      <c r="F4900" s="7">
        <f t="shared" si="759"/>
        <v>8.1559931103420011E-2</v>
      </c>
      <c r="I4900" s="10">
        <v>4898</v>
      </c>
      <c r="J4900" s="8">
        <f t="shared" si="760"/>
        <v>8.4496338504569266E-2</v>
      </c>
      <c r="K4900" s="8">
        <f t="shared" si="760"/>
        <v>8.2802330173916569E-2</v>
      </c>
      <c r="L4900" s="8">
        <f t="shared" si="760"/>
        <v>8.3643522117684541E-2</v>
      </c>
      <c r="M4900" s="8">
        <f t="shared" si="760"/>
        <v>8.3059931103420012E-2</v>
      </c>
      <c r="P4900">
        <v>4898</v>
      </c>
      <c r="Q4900" s="8">
        <f t="shared" si="761"/>
        <v>8.1496338504569263E-2</v>
      </c>
      <c r="R4900" s="8">
        <f t="shared" si="761"/>
        <v>7.9802330173916566E-2</v>
      </c>
      <c r="S4900" s="8">
        <f t="shared" si="761"/>
        <v>8.0643522117684538E-2</v>
      </c>
      <c r="T4900" s="8">
        <f t="shared" si="761"/>
        <v>8.005993110342001E-2</v>
      </c>
      <c r="W4900">
        <v>4898</v>
      </c>
      <c r="X4900" s="4">
        <f t="shared" si="756"/>
        <v>9.1456743086461761E-2</v>
      </c>
      <c r="Y4900" s="4">
        <f t="shared" si="763"/>
        <v>9.0582939853182734E-2</v>
      </c>
      <c r="Z4900" s="4">
        <f t="shared" si="764"/>
        <v>8.9982881414286842E-2</v>
      </c>
    </row>
    <row r="4901" spans="1:26" x14ac:dyDescent="0.25">
      <c r="A4901" s="16">
        <f t="shared" si="762"/>
        <v>48434</v>
      </c>
      <c r="B4901">
        <f>+'[2]Ejercicio 1'!E5118</f>
        <v>4899</v>
      </c>
      <c r="C4901" s="5">
        <v>8.2998128669913643E-2</v>
      </c>
      <c r="D4901" s="4">
        <f t="shared" si="757"/>
        <v>8.1304048249311131E-2</v>
      </c>
      <c r="E4901" s="6">
        <f t="shared" si="758"/>
        <v>8.2145275867675477E-2</v>
      </c>
      <c r="F4901" s="7">
        <f t="shared" si="759"/>
        <v>8.1561660077629536E-2</v>
      </c>
      <c r="I4901" s="10">
        <v>4899</v>
      </c>
      <c r="J4901" s="8">
        <f t="shared" si="760"/>
        <v>8.4498128669913644E-2</v>
      </c>
      <c r="K4901" s="8">
        <f t="shared" si="760"/>
        <v>8.2804048249311132E-2</v>
      </c>
      <c r="L4901" s="8">
        <f t="shared" si="760"/>
        <v>8.3645275867675478E-2</v>
      </c>
      <c r="M4901" s="8">
        <f t="shared" si="760"/>
        <v>8.3061660077629537E-2</v>
      </c>
      <c r="P4901">
        <v>4899</v>
      </c>
      <c r="Q4901" s="8">
        <f t="shared" si="761"/>
        <v>8.1498128669913641E-2</v>
      </c>
      <c r="R4901" s="8">
        <f t="shared" si="761"/>
        <v>7.980404824931113E-2</v>
      </c>
      <c r="S4901" s="8">
        <f t="shared" si="761"/>
        <v>8.0645275867675476E-2</v>
      </c>
      <c r="T4901" s="8">
        <f t="shared" si="761"/>
        <v>8.0061660077629535E-2</v>
      </c>
      <c r="W4901">
        <v>4899</v>
      </c>
      <c r="X4901" s="4">
        <f t="shared" si="756"/>
        <v>9.1460330892924227E-2</v>
      </c>
      <c r="Y4901" s="4">
        <f t="shared" si="763"/>
        <v>9.0586447414715388E-2</v>
      </c>
      <c r="Z4901" s="4">
        <f t="shared" si="764"/>
        <v>8.9986334315948574E-2</v>
      </c>
    </row>
    <row r="4902" spans="1:26" x14ac:dyDescent="0.25">
      <c r="A4902" s="16">
        <f t="shared" si="762"/>
        <v>48435</v>
      </c>
      <c r="B4902">
        <f>+'[2]Ejercicio 1'!E5119</f>
        <v>4900</v>
      </c>
      <c r="C4902" s="5">
        <v>8.2999918835258035E-2</v>
      </c>
      <c r="D4902" s="4">
        <f t="shared" si="757"/>
        <v>8.1305766323213458E-2</v>
      </c>
      <c r="E4902" s="6">
        <f t="shared" si="758"/>
        <v>8.2147029616904829E-2</v>
      </c>
      <c r="F4902" s="7">
        <f t="shared" si="759"/>
        <v>8.1563389050565788E-2</v>
      </c>
      <c r="I4902" s="10">
        <v>4900</v>
      </c>
      <c r="J4902" s="8">
        <f t="shared" si="760"/>
        <v>8.4499918835258037E-2</v>
      </c>
      <c r="K4902" s="8">
        <f t="shared" si="760"/>
        <v>8.2805766323213459E-2</v>
      </c>
      <c r="L4902" s="8">
        <f t="shared" si="760"/>
        <v>8.3647029616904831E-2</v>
      </c>
      <c r="M4902" s="8">
        <f t="shared" si="760"/>
        <v>8.3063389050565789E-2</v>
      </c>
      <c r="P4902">
        <v>4900</v>
      </c>
      <c r="Q4902" s="8">
        <f t="shared" si="761"/>
        <v>8.1499918835258034E-2</v>
      </c>
      <c r="R4902" s="8">
        <f t="shared" si="761"/>
        <v>7.9805766323213456E-2</v>
      </c>
      <c r="S4902" s="8">
        <f t="shared" si="761"/>
        <v>8.0647029616904828E-2</v>
      </c>
      <c r="T4902" s="8">
        <f t="shared" si="761"/>
        <v>8.0063389050565786E-2</v>
      </c>
      <c r="W4902">
        <v>4900</v>
      </c>
      <c r="X4902" s="4">
        <f t="shared" si="756"/>
        <v>9.1463918700946778E-2</v>
      </c>
      <c r="Y4902" s="4">
        <f t="shared" si="763"/>
        <v>9.0589954974668638E-2</v>
      </c>
      <c r="Z4902" s="4">
        <f t="shared" si="764"/>
        <v>8.9989787214021746E-2</v>
      </c>
    </row>
    <row r="4903" spans="1:26" x14ac:dyDescent="0.25">
      <c r="A4903" s="16">
        <f t="shared" si="762"/>
        <v>48436</v>
      </c>
      <c r="B4903">
        <f>+'[2]Ejercicio 1'!E5120</f>
        <v>4901</v>
      </c>
      <c r="C4903" s="5">
        <v>8.3001709000602414E-2</v>
      </c>
      <c r="D4903" s="4">
        <f t="shared" si="757"/>
        <v>8.1307484395623977E-2</v>
      </c>
      <c r="E4903" s="6">
        <f t="shared" si="758"/>
        <v>8.2148783365372596E-2</v>
      </c>
      <c r="F4903" s="7">
        <f t="shared" si="759"/>
        <v>8.1565118022231625E-2</v>
      </c>
      <c r="I4903" s="10">
        <v>4901</v>
      </c>
      <c r="J4903" s="8">
        <f t="shared" si="760"/>
        <v>8.4501709000602415E-2</v>
      </c>
      <c r="K4903" s="8">
        <f t="shared" si="760"/>
        <v>8.2807484395623979E-2</v>
      </c>
      <c r="L4903" s="8">
        <f t="shared" si="760"/>
        <v>8.3648783365372598E-2</v>
      </c>
      <c r="M4903" s="8">
        <f t="shared" si="760"/>
        <v>8.3065118022231627E-2</v>
      </c>
      <c r="P4903">
        <v>4901</v>
      </c>
      <c r="Q4903" s="8">
        <f t="shared" si="761"/>
        <v>8.1501709000602413E-2</v>
      </c>
      <c r="R4903" s="8">
        <f t="shared" si="761"/>
        <v>7.9807484395623976E-2</v>
      </c>
      <c r="S4903" s="8">
        <f t="shared" si="761"/>
        <v>8.0648783365372595E-2</v>
      </c>
      <c r="T4903" s="8">
        <f t="shared" si="761"/>
        <v>8.0065118022231624E-2</v>
      </c>
      <c r="W4903">
        <v>4901</v>
      </c>
      <c r="X4903" s="4">
        <f t="shared" si="756"/>
        <v>9.1467506510529387E-2</v>
      </c>
      <c r="Y4903" s="4">
        <f t="shared" si="763"/>
        <v>9.0593462533091695E-2</v>
      </c>
      <c r="Z4903" s="4">
        <f t="shared" si="764"/>
        <v>8.9993240108509232E-2</v>
      </c>
    </row>
    <row r="4904" spans="1:26" x14ac:dyDescent="0.25">
      <c r="A4904" s="16">
        <f t="shared" si="762"/>
        <v>48437</v>
      </c>
      <c r="B4904">
        <f>+'[2]Ejercicio 1'!E5121</f>
        <v>4902</v>
      </c>
      <c r="C4904" s="5">
        <v>8.3003499165946806E-2</v>
      </c>
      <c r="D4904" s="4">
        <f t="shared" si="757"/>
        <v>8.1309202466541664E-2</v>
      </c>
      <c r="E4904" s="6">
        <f t="shared" si="758"/>
        <v>8.2150537113078778E-2</v>
      </c>
      <c r="F4904" s="7">
        <f t="shared" si="759"/>
        <v>8.1566846992627048E-2</v>
      </c>
      <c r="I4904" s="10">
        <v>4902</v>
      </c>
      <c r="J4904" s="8">
        <f t="shared" si="760"/>
        <v>8.4503499165946808E-2</v>
      </c>
      <c r="K4904" s="8">
        <f t="shared" si="760"/>
        <v>8.2809202466541665E-2</v>
      </c>
      <c r="L4904" s="8">
        <f t="shared" si="760"/>
        <v>8.3650537113078779E-2</v>
      </c>
      <c r="M4904" s="8">
        <f t="shared" si="760"/>
        <v>8.306684699262705E-2</v>
      </c>
      <c r="P4904">
        <v>4902</v>
      </c>
      <c r="Q4904" s="8">
        <f t="shared" si="761"/>
        <v>8.1503499165946805E-2</v>
      </c>
      <c r="R4904" s="8">
        <f t="shared" si="761"/>
        <v>7.9809202466541662E-2</v>
      </c>
      <c r="S4904" s="8">
        <f t="shared" si="761"/>
        <v>8.0650537113078777E-2</v>
      </c>
      <c r="T4904" s="8">
        <f t="shared" si="761"/>
        <v>8.0066846992627047E-2</v>
      </c>
      <c r="W4904">
        <v>4902</v>
      </c>
      <c r="X4904" s="4">
        <f t="shared" si="756"/>
        <v>9.1471094321649238E-2</v>
      </c>
      <c r="Y4904" s="4">
        <f t="shared" si="763"/>
        <v>9.0596970090029344E-2</v>
      </c>
      <c r="Z4904" s="4">
        <f t="shared" si="764"/>
        <v>8.9996692998917105E-2</v>
      </c>
    </row>
    <row r="4905" spans="1:26" x14ac:dyDescent="0.25">
      <c r="A4905" s="16">
        <f t="shared" si="762"/>
        <v>48438</v>
      </c>
      <c r="B4905">
        <f>+'[2]Ejercicio 1'!E5122</f>
        <v>4903</v>
      </c>
      <c r="C4905" s="5">
        <v>8.3005289331291185E-2</v>
      </c>
      <c r="D4905" s="4">
        <f t="shared" si="757"/>
        <v>8.1310920535967321E-2</v>
      </c>
      <c r="E4905" s="6">
        <f t="shared" si="758"/>
        <v>8.2152290860023375E-2</v>
      </c>
      <c r="F4905" s="7">
        <f t="shared" si="759"/>
        <v>8.1568575961752057E-2</v>
      </c>
      <c r="I4905" s="10">
        <v>4903</v>
      </c>
      <c r="J4905" s="8">
        <f t="shared" si="760"/>
        <v>8.4505289331291186E-2</v>
      </c>
      <c r="K4905" s="8">
        <f t="shared" si="760"/>
        <v>8.2810920535967322E-2</v>
      </c>
      <c r="L4905" s="8">
        <f t="shared" si="760"/>
        <v>8.3652290860023376E-2</v>
      </c>
      <c r="M4905" s="8">
        <f t="shared" si="760"/>
        <v>8.3068575961752059E-2</v>
      </c>
      <c r="P4905">
        <v>4903</v>
      </c>
      <c r="Q4905" s="8">
        <f t="shared" si="761"/>
        <v>8.1505289331291184E-2</v>
      </c>
      <c r="R4905" s="8">
        <f t="shared" si="761"/>
        <v>7.981092053596732E-2</v>
      </c>
      <c r="S4905" s="8">
        <f t="shared" si="761"/>
        <v>8.0652290860023373E-2</v>
      </c>
      <c r="T4905" s="8">
        <f t="shared" si="761"/>
        <v>8.0068575961752056E-2</v>
      </c>
      <c r="W4905">
        <v>4903</v>
      </c>
      <c r="X4905" s="4">
        <f t="shared" si="756"/>
        <v>9.1474682134317739E-2</v>
      </c>
      <c r="Y4905" s="4">
        <f t="shared" si="763"/>
        <v>9.0600477645436786E-2</v>
      </c>
      <c r="Z4905" s="4">
        <f t="shared" si="764"/>
        <v>9.0000145886236033E-2</v>
      </c>
    </row>
    <row r="4906" spans="1:26" x14ac:dyDescent="0.25">
      <c r="A4906" s="16">
        <f t="shared" si="762"/>
        <v>48439</v>
      </c>
      <c r="B4906">
        <f>+'[2]Ejercicio 1'!E5123</f>
        <v>4904</v>
      </c>
      <c r="C4906" s="5">
        <v>8.3007079496635577E-2</v>
      </c>
      <c r="D4906" s="4">
        <f t="shared" si="757"/>
        <v>8.1312638603900575E-2</v>
      </c>
      <c r="E4906" s="6">
        <f t="shared" si="758"/>
        <v>8.2154044606205484E-2</v>
      </c>
      <c r="F4906" s="7">
        <f t="shared" si="759"/>
        <v>8.1570304929606666E-2</v>
      </c>
      <c r="I4906" s="10">
        <v>4904</v>
      </c>
      <c r="J4906" s="8">
        <f t="shared" si="760"/>
        <v>8.4507079496635579E-2</v>
      </c>
      <c r="K4906" s="8">
        <f t="shared" si="760"/>
        <v>8.2812638603900576E-2</v>
      </c>
      <c r="L4906" s="8">
        <f t="shared" si="760"/>
        <v>8.3654044606205485E-2</v>
      </c>
      <c r="M4906" s="8">
        <f t="shared" si="760"/>
        <v>8.3070304929606667E-2</v>
      </c>
      <c r="P4906">
        <v>4904</v>
      </c>
      <c r="Q4906" s="8">
        <f t="shared" si="761"/>
        <v>8.1507079496635576E-2</v>
      </c>
      <c r="R4906" s="8">
        <f t="shared" si="761"/>
        <v>7.9812638603900574E-2</v>
      </c>
      <c r="S4906" s="8">
        <f t="shared" si="761"/>
        <v>8.0654044606205483E-2</v>
      </c>
      <c r="T4906" s="8">
        <f t="shared" si="761"/>
        <v>8.0070304929606664E-2</v>
      </c>
      <c r="W4906">
        <v>4904</v>
      </c>
      <c r="X4906" s="4">
        <f t="shared" si="756"/>
        <v>9.1478269948534002E-2</v>
      </c>
      <c r="Y4906" s="4">
        <f t="shared" si="763"/>
        <v>9.0603985199264825E-2</v>
      </c>
      <c r="Z4906" s="4">
        <f t="shared" si="764"/>
        <v>9.0003598769969259E-2</v>
      </c>
    </row>
    <row r="4907" spans="1:26" x14ac:dyDescent="0.25">
      <c r="A4907" s="16">
        <f t="shared" si="762"/>
        <v>48440</v>
      </c>
      <c r="B4907">
        <f>+'[2]Ejercicio 1'!E5124</f>
        <v>4905</v>
      </c>
      <c r="C4907" s="5">
        <v>8.3008869661979956E-2</v>
      </c>
      <c r="D4907" s="4">
        <f t="shared" si="757"/>
        <v>8.1314356670341398E-2</v>
      </c>
      <c r="E4907" s="6">
        <f t="shared" si="758"/>
        <v>8.2155798351626896E-2</v>
      </c>
      <c r="F4907" s="7">
        <f t="shared" si="759"/>
        <v>8.1572033896190846E-2</v>
      </c>
      <c r="I4907" s="10">
        <v>4905</v>
      </c>
      <c r="J4907" s="8">
        <f t="shared" si="760"/>
        <v>8.4508869661979957E-2</v>
      </c>
      <c r="K4907" s="8">
        <f t="shared" si="760"/>
        <v>8.2814356670341399E-2</v>
      </c>
      <c r="L4907" s="8">
        <f t="shared" si="760"/>
        <v>8.3655798351626898E-2</v>
      </c>
      <c r="M4907" s="8">
        <f t="shared" si="760"/>
        <v>8.3072033896190847E-2</v>
      </c>
      <c r="P4907">
        <v>4905</v>
      </c>
      <c r="Q4907" s="8">
        <f t="shared" si="761"/>
        <v>8.1508869661979955E-2</v>
      </c>
      <c r="R4907" s="8">
        <f t="shared" si="761"/>
        <v>7.9814356670341396E-2</v>
      </c>
      <c r="S4907" s="8">
        <f t="shared" si="761"/>
        <v>8.0655798351626895E-2</v>
      </c>
      <c r="T4907" s="8">
        <f t="shared" si="761"/>
        <v>8.0072033896190845E-2</v>
      </c>
      <c r="W4907">
        <v>4905</v>
      </c>
      <c r="X4907" s="4">
        <f t="shared" si="756"/>
        <v>9.1481857764287952E-2</v>
      </c>
      <c r="Y4907" s="4">
        <f t="shared" si="763"/>
        <v>9.0607492751609217E-2</v>
      </c>
      <c r="Z4907" s="4">
        <f t="shared" si="764"/>
        <v>9.0007051650122474E-2</v>
      </c>
    </row>
    <row r="4908" spans="1:26" x14ac:dyDescent="0.25">
      <c r="A4908" s="16">
        <f t="shared" si="762"/>
        <v>48441</v>
      </c>
      <c r="B4908">
        <f>+'[2]Ejercicio 1'!E5125</f>
        <v>4906</v>
      </c>
      <c r="C4908" s="5">
        <v>8.3010659827324348E-2</v>
      </c>
      <c r="D4908" s="4">
        <f t="shared" si="757"/>
        <v>8.1316074735290012E-2</v>
      </c>
      <c r="E4908" s="6">
        <f t="shared" si="758"/>
        <v>8.2157552096285849E-2</v>
      </c>
      <c r="F4908" s="7">
        <f t="shared" si="759"/>
        <v>8.1573762861501767E-2</v>
      </c>
      <c r="I4908" s="10">
        <v>4906</v>
      </c>
      <c r="J4908" s="8">
        <f t="shared" si="760"/>
        <v>8.451065982732435E-2</v>
      </c>
      <c r="K4908" s="8">
        <f t="shared" si="760"/>
        <v>8.2816074735290013E-2</v>
      </c>
      <c r="L4908" s="8">
        <f t="shared" si="760"/>
        <v>8.365755209628585E-2</v>
      </c>
      <c r="M4908" s="8">
        <f t="shared" si="760"/>
        <v>8.3073762861501768E-2</v>
      </c>
      <c r="P4908">
        <v>4906</v>
      </c>
      <c r="Q4908" s="8">
        <f t="shared" si="761"/>
        <v>8.1510659827324347E-2</v>
      </c>
      <c r="R4908" s="8">
        <f t="shared" si="761"/>
        <v>7.981607473529001E-2</v>
      </c>
      <c r="S4908" s="8">
        <f t="shared" si="761"/>
        <v>8.0657552096285848E-2</v>
      </c>
      <c r="T4908" s="8">
        <f t="shared" si="761"/>
        <v>8.0073762861501765E-2</v>
      </c>
      <c r="W4908">
        <v>4906</v>
      </c>
      <c r="X4908" s="4">
        <f t="shared" si="756"/>
        <v>9.1485445581601529E-2</v>
      </c>
      <c r="Y4908" s="4">
        <f t="shared" si="763"/>
        <v>9.0611000302375108E-2</v>
      </c>
      <c r="Z4908" s="4">
        <f t="shared" si="764"/>
        <v>9.0010504526187543E-2</v>
      </c>
    </row>
    <row r="4909" spans="1:26" x14ac:dyDescent="0.25">
      <c r="A4909" s="16">
        <f t="shared" si="762"/>
        <v>48442</v>
      </c>
      <c r="B4909">
        <f>+'[2]Ejercicio 1'!E5126</f>
        <v>4907</v>
      </c>
      <c r="C4909" s="5">
        <v>8.3012449992668727E-2</v>
      </c>
      <c r="D4909" s="4">
        <f t="shared" si="757"/>
        <v>8.1317792798747027E-2</v>
      </c>
      <c r="E4909" s="6">
        <f t="shared" si="758"/>
        <v>8.2159305840184077E-2</v>
      </c>
      <c r="F4909" s="7">
        <f t="shared" si="759"/>
        <v>8.1575491825545132E-2</v>
      </c>
      <c r="I4909" s="10">
        <v>4907</v>
      </c>
      <c r="J4909" s="8">
        <f t="shared" si="760"/>
        <v>8.4512449992668728E-2</v>
      </c>
      <c r="K4909" s="8">
        <f t="shared" si="760"/>
        <v>8.2817792798747028E-2</v>
      </c>
      <c r="L4909" s="8">
        <f t="shared" si="760"/>
        <v>8.3659305840184078E-2</v>
      </c>
      <c r="M4909" s="8">
        <f t="shared" si="760"/>
        <v>8.3075491825545134E-2</v>
      </c>
      <c r="P4909">
        <v>4907</v>
      </c>
      <c r="Q4909" s="8">
        <f t="shared" si="761"/>
        <v>8.1512449992668726E-2</v>
      </c>
      <c r="R4909" s="8">
        <f t="shared" si="761"/>
        <v>7.9817792798747025E-2</v>
      </c>
      <c r="S4909" s="8">
        <f t="shared" si="761"/>
        <v>8.0659305840184076E-2</v>
      </c>
      <c r="T4909" s="8">
        <f t="shared" si="761"/>
        <v>8.0075491825545131E-2</v>
      </c>
      <c r="W4909">
        <v>4907</v>
      </c>
      <c r="X4909" s="4">
        <f t="shared" si="756"/>
        <v>9.1489033400475608E-2</v>
      </c>
      <c r="Y4909" s="4">
        <f t="shared" si="763"/>
        <v>9.0614507851703011E-2</v>
      </c>
      <c r="Z4909" s="4">
        <f t="shared" si="764"/>
        <v>9.001395739966897E-2</v>
      </c>
    </row>
    <row r="4910" spans="1:26" x14ac:dyDescent="0.25">
      <c r="A4910" s="16">
        <f t="shared" si="762"/>
        <v>48443</v>
      </c>
      <c r="B4910">
        <f>+'[2]Ejercicio 1'!E5127</f>
        <v>4908</v>
      </c>
      <c r="C4910" s="5">
        <v>8.301424015801312E-2</v>
      </c>
      <c r="D4910" s="4">
        <f t="shared" si="757"/>
        <v>8.1319510860711014E-2</v>
      </c>
      <c r="E4910" s="6">
        <f t="shared" si="758"/>
        <v>8.2161059583320734E-2</v>
      </c>
      <c r="F4910" s="7">
        <f t="shared" si="759"/>
        <v>8.1577220788318083E-2</v>
      </c>
      <c r="I4910" s="10">
        <v>4908</v>
      </c>
      <c r="J4910" s="8">
        <f t="shared" si="760"/>
        <v>8.4514240158013121E-2</v>
      </c>
      <c r="K4910" s="8">
        <f t="shared" si="760"/>
        <v>8.2819510860711015E-2</v>
      </c>
      <c r="L4910" s="8">
        <f t="shared" si="760"/>
        <v>8.3661059583320735E-2</v>
      </c>
      <c r="M4910" s="8">
        <f t="shared" si="760"/>
        <v>8.3077220788318085E-2</v>
      </c>
      <c r="P4910">
        <v>4908</v>
      </c>
      <c r="Q4910" s="8">
        <f t="shared" si="761"/>
        <v>8.1514240158013118E-2</v>
      </c>
      <c r="R4910" s="8">
        <f t="shared" si="761"/>
        <v>7.9819510860711013E-2</v>
      </c>
      <c r="S4910" s="8">
        <f t="shared" si="761"/>
        <v>8.0661059583320732E-2</v>
      </c>
      <c r="T4910" s="8">
        <f t="shared" si="761"/>
        <v>8.0077220788318082E-2</v>
      </c>
      <c r="W4910">
        <v>4908</v>
      </c>
      <c r="X4910" s="4">
        <f t="shared" si="756"/>
        <v>9.1492621220886486E-2</v>
      </c>
      <c r="Y4910" s="4">
        <f t="shared" si="763"/>
        <v>9.0618015399453286E-2</v>
      </c>
      <c r="Z4910" s="4">
        <f t="shared" si="764"/>
        <v>9.0017410269065082E-2</v>
      </c>
    </row>
    <row r="4911" spans="1:26" x14ac:dyDescent="0.25">
      <c r="A4911" s="16">
        <f t="shared" si="762"/>
        <v>48444</v>
      </c>
      <c r="B4911">
        <f>+'[2]Ejercicio 1'!E5128</f>
        <v>4909</v>
      </c>
      <c r="C4911" s="5">
        <v>8.3016030323357498E-2</v>
      </c>
      <c r="D4911" s="4">
        <f t="shared" si="757"/>
        <v>8.1321228921183014E-2</v>
      </c>
      <c r="E4911" s="6">
        <f t="shared" si="758"/>
        <v>8.2162813325694903E-2</v>
      </c>
      <c r="F4911" s="7">
        <f t="shared" si="759"/>
        <v>8.1578949749817761E-2</v>
      </c>
      <c r="I4911" s="10">
        <v>4909</v>
      </c>
      <c r="J4911" s="8">
        <f t="shared" si="760"/>
        <v>8.4516030323357499E-2</v>
      </c>
      <c r="K4911" s="8">
        <f t="shared" si="760"/>
        <v>8.2821228921183015E-2</v>
      </c>
      <c r="L4911" s="8">
        <f t="shared" si="760"/>
        <v>8.3662813325694904E-2</v>
      </c>
      <c r="M4911" s="8">
        <f t="shared" si="760"/>
        <v>8.3078949749817763E-2</v>
      </c>
      <c r="P4911">
        <v>4909</v>
      </c>
      <c r="Q4911" s="8">
        <f t="shared" si="761"/>
        <v>8.1516030323357497E-2</v>
      </c>
      <c r="R4911" s="8">
        <f t="shared" si="761"/>
        <v>7.9821228921183013E-2</v>
      </c>
      <c r="S4911" s="8">
        <f t="shared" si="761"/>
        <v>8.0662813325694901E-2</v>
      </c>
      <c r="T4911" s="8">
        <f t="shared" si="761"/>
        <v>8.007894974981776E-2</v>
      </c>
      <c r="W4911">
        <v>4909</v>
      </c>
      <c r="X4911" s="4">
        <f t="shared" si="756"/>
        <v>9.1496209042845569E-2</v>
      </c>
      <c r="Y4911" s="4">
        <f t="shared" si="763"/>
        <v>9.0621522945670704E-2</v>
      </c>
      <c r="Z4911" s="4">
        <f t="shared" si="764"/>
        <v>9.0020863134875506E-2</v>
      </c>
    </row>
    <row r="4912" spans="1:26" x14ac:dyDescent="0.25">
      <c r="A4912" s="16">
        <f t="shared" si="762"/>
        <v>48445</v>
      </c>
      <c r="B4912">
        <f>+'[2]Ejercicio 1'!E5129</f>
        <v>4910</v>
      </c>
      <c r="C4912" s="5">
        <v>8.3017820488701891E-2</v>
      </c>
      <c r="D4912" s="4">
        <f t="shared" si="757"/>
        <v>8.1322946980162597E-2</v>
      </c>
      <c r="E4912" s="6">
        <f t="shared" si="758"/>
        <v>8.2164567067308375E-2</v>
      </c>
      <c r="F4912" s="7">
        <f t="shared" si="759"/>
        <v>8.1580678710047039E-2</v>
      </c>
      <c r="I4912" s="10">
        <v>4910</v>
      </c>
      <c r="J4912" s="8">
        <f t="shared" si="760"/>
        <v>8.4517820488701892E-2</v>
      </c>
      <c r="K4912" s="8">
        <f t="shared" si="760"/>
        <v>8.2822946980162598E-2</v>
      </c>
      <c r="L4912" s="8">
        <f t="shared" si="760"/>
        <v>8.3664567067308376E-2</v>
      </c>
      <c r="M4912" s="8">
        <f t="shared" si="760"/>
        <v>8.308067871004704E-2</v>
      </c>
      <c r="P4912">
        <v>4910</v>
      </c>
      <c r="Q4912" s="8">
        <f t="shared" si="761"/>
        <v>8.1517820488701889E-2</v>
      </c>
      <c r="R4912" s="8">
        <f t="shared" si="761"/>
        <v>7.9822946980162596E-2</v>
      </c>
      <c r="S4912" s="8">
        <f t="shared" si="761"/>
        <v>8.0664567067308374E-2</v>
      </c>
      <c r="T4912" s="8">
        <f t="shared" si="761"/>
        <v>8.0080678710047037E-2</v>
      </c>
      <c r="W4912">
        <v>4910</v>
      </c>
      <c r="X4912" s="4">
        <f t="shared" si="756"/>
        <v>9.1499796866352873E-2</v>
      </c>
      <c r="Y4912" s="4">
        <f t="shared" si="763"/>
        <v>9.0625030490405364E-2</v>
      </c>
      <c r="Z4912" s="4">
        <f t="shared" si="764"/>
        <v>9.0024315997103074E-2</v>
      </c>
    </row>
    <row r="4913" spans="1:26" x14ac:dyDescent="0.25">
      <c r="A4913" s="16">
        <f t="shared" si="762"/>
        <v>48446</v>
      </c>
      <c r="B4913">
        <f>+'[2]Ejercicio 1'!E5130</f>
        <v>4911</v>
      </c>
      <c r="C4913" s="5">
        <v>8.3019610654046269E-2</v>
      </c>
      <c r="D4913" s="4">
        <f t="shared" si="757"/>
        <v>8.132466503764979E-2</v>
      </c>
      <c r="E4913" s="6">
        <f t="shared" si="758"/>
        <v>8.2166320808159374E-2</v>
      </c>
      <c r="F4913" s="7">
        <f t="shared" si="759"/>
        <v>8.1582407669005902E-2</v>
      </c>
      <c r="I4913" s="10">
        <v>4911</v>
      </c>
      <c r="J4913" s="8">
        <f t="shared" si="760"/>
        <v>8.451961065404627E-2</v>
      </c>
      <c r="K4913" s="8">
        <f t="shared" si="760"/>
        <v>8.2824665037649792E-2</v>
      </c>
      <c r="L4913" s="8">
        <f t="shared" si="760"/>
        <v>8.3666320808159375E-2</v>
      </c>
      <c r="M4913" s="8">
        <f t="shared" si="760"/>
        <v>8.3082407669005903E-2</v>
      </c>
      <c r="P4913">
        <v>4911</v>
      </c>
      <c r="Q4913" s="8">
        <f t="shared" si="761"/>
        <v>8.1519610654046268E-2</v>
      </c>
      <c r="R4913" s="8">
        <f t="shared" si="761"/>
        <v>7.9824665037649789E-2</v>
      </c>
      <c r="S4913" s="8">
        <f t="shared" si="761"/>
        <v>8.0666320808159372E-2</v>
      </c>
      <c r="T4913" s="8">
        <f t="shared" si="761"/>
        <v>8.0082407669005901E-2</v>
      </c>
      <c r="W4913">
        <v>4911</v>
      </c>
      <c r="X4913" s="4">
        <f t="shared" si="756"/>
        <v>9.1503384691397849E-2</v>
      </c>
      <c r="Y4913" s="4">
        <f t="shared" si="763"/>
        <v>9.0628538033560635E-2</v>
      </c>
      <c r="Z4913" s="4">
        <f t="shared" si="764"/>
        <v>9.0027768855248186E-2</v>
      </c>
    </row>
    <row r="4914" spans="1:26" x14ac:dyDescent="0.25">
      <c r="A4914" s="16">
        <f t="shared" si="762"/>
        <v>48447</v>
      </c>
      <c r="B4914">
        <f>+'[2]Ejercicio 1'!E5131</f>
        <v>4912</v>
      </c>
      <c r="C4914" s="5">
        <v>8.3021400819390662E-2</v>
      </c>
      <c r="D4914" s="4">
        <f t="shared" si="757"/>
        <v>8.1326383093644983E-2</v>
      </c>
      <c r="E4914" s="6">
        <f t="shared" si="758"/>
        <v>8.2168074548248787E-2</v>
      </c>
      <c r="F4914" s="7">
        <f t="shared" si="759"/>
        <v>8.1584136626694351E-2</v>
      </c>
      <c r="I4914" s="10">
        <v>4912</v>
      </c>
      <c r="J4914" s="8">
        <f t="shared" si="760"/>
        <v>8.4521400819390663E-2</v>
      </c>
      <c r="K4914" s="8">
        <f t="shared" si="760"/>
        <v>8.2826383093644984E-2</v>
      </c>
      <c r="L4914" s="8">
        <f t="shared" si="760"/>
        <v>8.3668074548248789E-2</v>
      </c>
      <c r="M4914" s="8">
        <f t="shared" si="760"/>
        <v>8.3084136626694352E-2</v>
      </c>
      <c r="P4914">
        <v>4912</v>
      </c>
      <c r="Q4914" s="8">
        <f t="shared" si="761"/>
        <v>8.152140081939066E-2</v>
      </c>
      <c r="R4914" s="8">
        <f t="shared" si="761"/>
        <v>7.9826383093644981E-2</v>
      </c>
      <c r="S4914" s="8">
        <f t="shared" si="761"/>
        <v>8.0668074548248786E-2</v>
      </c>
      <c r="T4914" s="8">
        <f t="shared" si="761"/>
        <v>8.0084136626694349E-2</v>
      </c>
      <c r="W4914">
        <v>4912</v>
      </c>
      <c r="X4914" s="4">
        <f t="shared" si="756"/>
        <v>9.1506972518002452E-2</v>
      </c>
      <c r="Y4914" s="4">
        <f t="shared" si="763"/>
        <v>9.0632045575184811E-2</v>
      </c>
      <c r="Z4914" s="4">
        <f t="shared" si="764"/>
        <v>9.0031221710304352E-2</v>
      </c>
    </row>
    <row r="4915" spans="1:26" x14ac:dyDescent="0.25">
      <c r="A4915" s="16">
        <f t="shared" si="762"/>
        <v>48448</v>
      </c>
      <c r="B4915">
        <f>+'[2]Ejercicio 1'!E5132</f>
        <v>4913</v>
      </c>
      <c r="C4915" s="5">
        <v>8.302319098473504E-2</v>
      </c>
      <c r="D4915" s="4">
        <f t="shared" si="757"/>
        <v>8.1328101148148188E-2</v>
      </c>
      <c r="E4915" s="6">
        <f t="shared" si="758"/>
        <v>8.216982828757749E-2</v>
      </c>
      <c r="F4915" s="7">
        <f t="shared" si="759"/>
        <v>8.1585865583112385E-2</v>
      </c>
      <c r="I4915" s="10">
        <v>4913</v>
      </c>
      <c r="J4915" s="8">
        <f t="shared" si="760"/>
        <v>8.4523190984735042E-2</v>
      </c>
      <c r="K4915" s="8">
        <f t="shared" si="760"/>
        <v>8.2828101148148189E-2</v>
      </c>
      <c r="L4915" s="8">
        <f t="shared" si="760"/>
        <v>8.3669828287577491E-2</v>
      </c>
      <c r="M4915" s="8">
        <f t="shared" si="760"/>
        <v>8.3085865583112387E-2</v>
      </c>
      <c r="P4915">
        <v>4913</v>
      </c>
      <c r="Q4915" s="8">
        <f t="shared" si="761"/>
        <v>8.1523190984735039E-2</v>
      </c>
      <c r="R4915" s="8">
        <f t="shared" si="761"/>
        <v>7.9828101148148187E-2</v>
      </c>
      <c r="S4915" s="8">
        <f t="shared" si="761"/>
        <v>8.0669828287577489E-2</v>
      </c>
      <c r="T4915" s="8">
        <f t="shared" si="761"/>
        <v>8.0085865583112384E-2</v>
      </c>
      <c r="W4915">
        <v>4913</v>
      </c>
      <c r="X4915" s="4">
        <f t="shared" si="756"/>
        <v>9.1510560346167558E-2</v>
      </c>
      <c r="Y4915" s="4">
        <f t="shared" si="763"/>
        <v>9.0635553115324466E-2</v>
      </c>
      <c r="Z4915" s="4">
        <f t="shared" si="764"/>
        <v>9.0034674561780506E-2</v>
      </c>
    </row>
    <row r="4916" spans="1:26" x14ac:dyDescent="0.25">
      <c r="A4916" s="16">
        <f t="shared" si="762"/>
        <v>48449</v>
      </c>
      <c r="B4916">
        <f>+'[2]Ejercicio 1'!E5133</f>
        <v>4914</v>
      </c>
      <c r="C4916" s="5">
        <v>8.3024981150079433E-2</v>
      </c>
      <c r="D4916" s="4">
        <f t="shared" si="757"/>
        <v>8.1329819201158782E-2</v>
      </c>
      <c r="E4916" s="6">
        <f t="shared" si="758"/>
        <v>8.2171582026143733E-2</v>
      </c>
      <c r="F4916" s="7">
        <f t="shared" si="759"/>
        <v>8.1587594538260005E-2</v>
      </c>
      <c r="I4916" s="10">
        <v>4914</v>
      </c>
      <c r="J4916" s="8">
        <f t="shared" si="760"/>
        <v>8.4524981150079434E-2</v>
      </c>
      <c r="K4916" s="8">
        <f t="shared" si="760"/>
        <v>8.2829819201158783E-2</v>
      </c>
      <c r="L4916" s="8">
        <f t="shared" si="760"/>
        <v>8.3671582026143734E-2</v>
      </c>
      <c r="M4916" s="8">
        <f t="shared" si="760"/>
        <v>8.3087594538260007E-2</v>
      </c>
      <c r="P4916">
        <v>4914</v>
      </c>
      <c r="Q4916" s="8">
        <f t="shared" si="761"/>
        <v>8.1524981150079431E-2</v>
      </c>
      <c r="R4916" s="8">
        <f t="shared" si="761"/>
        <v>7.982981920115878E-2</v>
      </c>
      <c r="S4916" s="8">
        <f t="shared" si="761"/>
        <v>8.0671582026143732E-2</v>
      </c>
      <c r="T4916" s="8">
        <f t="shared" si="761"/>
        <v>8.0087594538260004E-2</v>
      </c>
      <c r="W4916">
        <v>4914</v>
      </c>
      <c r="X4916" s="4">
        <f t="shared" si="756"/>
        <v>9.1514148175869031E-2</v>
      </c>
      <c r="Y4916" s="4">
        <f t="shared" si="763"/>
        <v>9.063906065393304E-2</v>
      </c>
      <c r="Z4916" s="4">
        <f t="shared" si="764"/>
        <v>9.0038127410167715E-2</v>
      </c>
    </row>
    <row r="4917" spans="1:26" x14ac:dyDescent="0.25">
      <c r="A4917" s="16">
        <f t="shared" si="762"/>
        <v>48450</v>
      </c>
      <c r="B4917">
        <f>+'[2]Ejercicio 1'!E5134</f>
        <v>4915</v>
      </c>
      <c r="C4917" s="5">
        <v>8.3026771315423811E-2</v>
      </c>
      <c r="D4917" s="4">
        <f t="shared" si="757"/>
        <v>8.1331537252677E-2</v>
      </c>
      <c r="E4917" s="6">
        <f t="shared" si="758"/>
        <v>8.2173335763948377E-2</v>
      </c>
      <c r="F4917" s="7">
        <f t="shared" si="759"/>
        <v>8.1589323492137211E-2</v>
      </c>
      <c r="I4917" s="10">
        <v>4915</v>
      </c>
      <c r="J4917" s="8">
        <f t="shared" si="760"/>
        <v>8.4526771315423813E-2</v>
      </c>
      <c r="K4917" s="8">
        <f t="shared" si="760"/>
        <v>8.2831537252677001E-2</v>
      </c>
      <c r="L4917" s="8">
        <f t="shared" si="760"/>
        <v>8.3673335763948378E-2</v>
      </c>
      <c r="M4917" s="8">
        <f t="shared" si="760"/>
        <v>8.3089323492137213E-2</v>
      </c>
      <c r="P4917">
        <v>4915</v>
      </c>
      <c r="Q4917" s="8">
        <f t="shared" si="761"/>
        <v>8.152677131542381E-2</v>
      </c>
      <c r="R4917" s="8">
        <f t="shared" si="761"/>
        <v>7.9831537252676998E-2</v>
      </c>
      <c r="S4917" s="8">
        <f t="shared" si="761"/>
        <v>8.0673335763948376E-2</v>
      </c>
      <c r="T4917" s="8">
        <f t="shared" si="761"/>
        <v>8.008932349213721E-2</v>
      </c>
      <c r="W4917">
        <v>4915</v>
      </c>
      <c r="X4917" s="4">
        <f t="shared" si="756"/>
        <v>9.1517736007119141E-2</v>
      </c>
      <c r="Y4917" s="4">
        <f t="shared" si="763"/>
        <v>9.0642568191010534E-2</v>
      </c>
      <c r="Z4917" s="4">
        <f t="shared" si="764"/>
        <v>9.0041580254472481E-2</v>
      </c>
    </row>
    <row r="4918" spans="1:26" x14ac:dyDescent="0.25">
      <c r="A4918" s="16">
        <f t="shared" si="762"/>
        <v>48451</v>
      </c>
      <c r="B4918">
        <f>+'[2]Ejercicio 1'!E5135</f>
        <v>4916</v>
      </c>
      <c r="C4918" s="5">
        <v>8.3028561480768204E-2</v>
      </c>
      <c r="D4918" s="4">
        <f t="shared" si="757"/>
        <v>8.1333255302703231E-2</v>
      </c>
      <c r="E4918" s="6">
        <f t="shared" si="758"/>
        <v>8.2175089500991436E-2</v>
      </c>
      <c r="F4918" s="7">
        <f t="shared" si="759"/>
        <v>8.1591052444744003E-2</v>
      </c>
      <c r="I4918" s="10">
        <v>4916</v>
      </c>
      <c r="J4918" s="8">
        <f t="shared" si="760"/>
        <v>8.4528561480768205E-2</v>
      </c>
      <c r="K4918" s="8">
        <f t="shared" si="760"/>
        <v>8.2833255302703232E-2</v>
      </c>
      <c r="L4918" s="8">
        <f t="shared" si="760"/>
        <v>8.3675089500991437E-2</v>
      </c>
      <c r="M4918" s="8">
        <f t="shared" si="760"/>
        <v>8.3091052444744004E-2</v>
      </c>
      <c r="P4918">
        <v>4916</v>
      </c>
      <c r="Q4918" s="8">
        <f t="shared" si="761"/>
        <v>8.1528561480768202E-2</v>
      </c>
      <c r="R4918" s="8">
        <f t="shared" si="761"/>
        <v>7.9833255302703229E-2</v>
      </c>
      <c r="S4918" s="8">
        <f t="shared" si="761"/>
        <v>8.0675089500991434E-2</v>
      </c>
      <c r="T4918" s="8">
        <f t="shared" si="761"/>
        <v>8.0091052444744001E-2</v>
      </c>
      <c r="W4918">
        <v>4916</v>
      </c>
      <c r="X4918" s="4">
        <f t="shared" si="756"/>
        <v>9.1521323839917471E-2</v>
      </c>
      <c r="Y4918" s="4">
        <f t="shared" si="763"/>
        <v>9.0646075726508624E-2</v>
      </c>
      <c r="Z4918" s="4">
        <f t="shared" si="764"/>
        <v>9.0045033095194391E-2</v>
      </c>
    </row>
    <row r="4919" spans="1:26" x14ac:dyDescent="0.25">
      <c r="A4919" s="16">
        <f t="shared" si="762"/>
        <v>48452</v>
      </c>
      <c r="B4919">
        <f>+'[2]Ejercicio 1'!E5136</f>
        <v>4917</v>
      </c>
      <c r="C4919" s="5">
        <v>8.3030351646112582E-2</v>
      </c>
      <c r="D4919" s="4">
        <f t="shared" si="757"/>
        <v>8.1334973351237072E-2</v>
      </c>
      <c r="E4919" s="6">
        <f t="shared" si="758"/>
        <v>8.2176843237272909E-2</v>
      </c>
      <c r="F4919" s="7">
        <f t="shared" si="759"/>
        <v>8.1592781396077535E-2</v>
      </c>
      <c r="I4919" s="10">
        <v>4917</v>
      </c>
      <c r="J4919" s="8">
        <f t="shared" si="760"/>
        <v>8.4530351646112584E-2</v>
      </c>
      <c r="K4919" s="8">
        <f t="shared" si="760"/>
        <v>8.2834973351237073E-2</v>
      </c>
      <c r="L4919" s="8">
        <f t="shared" si="760"/>
        <v>8.367684323727291E-2</v>
      </c>
      <c r="M4919" s="8">
        <f t="shared" si="760"/>
        <v>8.3092781396077536E-2</v>
      </c>
      <c r="P4919">
        <v>4917</v>
      </c>
      <c r="Q4919" s="8">
        <f t="shared" si="761"/>
        <v>8.1530351646112581E-2</v>
      </c>
      <c r="R4919" s="8">
        <f t="shared" si="761"/>
        <v>7.9834973351237071E-2</v>
      </c>
      <c r="S4919" s="8">
        <f t="shared" si="761"/>
        <v>8.0676843237272908E-2</v>
      </c>
      <c r="T4919" s="8">
        <f t="shared" si="761"/>
        <v>8.0092781396077534E-2</v>
      </c>
      <c r="W4919">
        <v>4917</v>
      </c>
      <c r="X4919" s="4">
        <f t="shared" si="756"/>
        <v>9.1524911674264894E-2</v>
      </c>
      <c r="Y4919" s="4">
        <f t="shared" si="763"/>
        <v>9.0649583260523067E-2</v>
      </c>
      <c r="Z4919" s="4">
        <f t="shared" si="764"/>
        <v>9.004848593232774E-2</v>
      </c>
    </row>
    <row r="4920" spans="1:26" x14ac:dyDescent="0.25">
      <c r="A4920" s="16">
        <f t="shared" si="762"/>
        <v>48453</v>
      </c>
      <c r="B4920">
        <f>+'[2]Ejercicio 1'!E5137</f>
        <v>4918</v>
      </c>
      <c r="C4920" s="5">
        <v>8.3032141811456961E-2</v>
      </c>
      <c r="D4920" s="4">
        <f t="shared" si="757"/>
        <v>8.1336691398278524E-2</v>
      </c>
      <c r="E4920" s="6">
        <f t="shared" si="758"/>
        <v>8.2178596972792783E-2</v>
      </c>
      <c r="F4920" s="7">
        <f t="shared" si="759"/>
        <v>8.1594510346143512E-2</v>
      </c>
      <c r="I4920" s="10">
        <v>4918</v>
      </c>
      <c r="J4920" s="8">
        <f t="shared" si="760"/>
        <v>8.4532141811456962E-2</v>
      </c>
      <c r="K4920" s="8">
        <f t="shared" si="760"/>
        <v>8.2836691398278525E-2</v>
      </c>
      <c r="L4920" s="8">
        <f t="shared" si="760"/>
        <v>8.3678596972792785E-2</v>
      </c>
      <c r="M4920" s="8">
        <f t="shared" si="760"/>
        <v>8.3094510346143513E-2</v>
      </c>
      <c r="P4920">
        <v>4918</v>
      </c>
      <c r="Q4920" s="8">
        <f t="shared" si="761"/>
        <v>8.153214181145696E-2</v>
      </c>
      <c r="R4920" s="8">
        <f t="shared" si="761"/>
        <v>7.9836691398278523E-2</v>
      </c>
      <c r="S4920" s="8">
        <f t="shared" si="761"/>
        <v>8.0678596972792782E-2</v>
      </c>
      <c r="T4920" s="8">
        <f t="shared" si="761"/>
        <v>8.009451034614351E-2</v>
      </c>
      <c r="W4920">
        <v>4918</v>
      </c>
      <c r="X4920" s="4">
        <f t="shared" si="756"/>
        <v>9.1528499510148673E-2</v>
      </c>
      <c r="Y4920" s="4">
        <f t="shared" si="763"/>
        <v>9.065309079300643E-2</v>
      </c>
      <c r="Z4920" s="4">
        <f t="shared" si="764"/>
        <v>9.0051938765881107E-2</v>
      </c>
    </row>
    <row r="4921" spans="1:26" x14ac:dyDescent="0.25">
      <c r="A4921" s="16">
        <f t="shared" si="762"/>
        <v>48454</v>
      </c>
      <c r="B4921">
        <f>+'[2]Ejercicio 1'!E5138</f>
        <v>4919</v>
      </c>
      <c r="C4921" s="5">
        <v>8.3033931976801353E-2</v>
      </c>
      <c r="D4921" s="4">
        <f t="shared" si="757"/>
        <v>8.1338409443828419E-2</v>
      </c>
      <c r="E4921" s="6">
        <f t="shared" si="758"/>
        <v>8.2180350707551961E-2</v>
      </c>
      <c r="F4921" s="7">
        <f t="shared" si="759"/>
        <v>8.1596239294936215E-2</v>
      </c>
      <c r="I4921" s="10">
        <v>4919</v>
      </c>
      <c r="J4921" s="8">
        <f t="shared" si="760"/>
        <v>8.4533931976801355E-2</v>
      </c>
      <c r="K4921" s="8">
        <f t="shared" si="760"/>
        <v>8.283840944382842E-2</v>
      </c>
      <c r="L4921" s="8">
        <f t="shared" si="760"/>
        <v>8.3680350707551962E-2</v>
      </c>
      <c r="M4921" s="8">
        <f t="shared" si="760"/>
        <v>8.3096239294936217E-2</v>
      </c>
      <c r="P4921">
        <v>4919</v>
      </c>
      <c r="Q4921" s="8">
        <f t="shared" si="761"/>
        <v>8.1533931976801352E-2</v>
      </c>
      <c r="R4921" s="8">
        <f t="shared" si="761"/>
        <v>7.9838409443828418E-2</v>
      </c>
      <c r="S4921" s="8">
        <f t="shared" si="761"/>
        <v>8.0680350707551959E-2</v>
      </c>
      <c r="T4921" s="8">
        <f t="shared" si="761"/>
        <v>8.0096239294936214E-2</v>
      </c>
      <c r="W4921">
        <v>4919</v>
      </c>
      <c r="X4921" s="4">
        <f t="shared" si="756"/>
        <v>9.1532087347604818E-2</v>
      </c>
      <c r="Y4921" s="4">
        <f t="shared" si="763"/>
        <v>9.0656598324004384E-2</v>
      </c>
      <c r="Z4921" s="4">
        <f t="shared" si="764"/>
        <v>9.0055391595845913E-2</v>
      </c>
    </row>
    <row r="4922" spans="1:26" x14ac:dyDescent="0.25">
      <c r="A4922" s="16">
        <f t="shared" si="762"/>
        <v>48455</v>
      </c>
      <c r="B4922">
        <f>+'[2]Ejercicio 1'!E5139</f>
        <v>4920</v>
      </c>
      <c r="C4922" s="5">
        <v>8.3035722142145732E-2</v>
      </c>
      <c r="D4922" s="4">
        <f t="shared" si="757"/>
        <v>8.1340127487885522E-2</v>
      </c>
      <c r="E4922" s="6">
        <f t="shared" si="758"/>
        <v>8.2182104441548665E-2</v>
      </c>
      <c r="F4922" s="7">
        <f t="shared" si="759"/>
        <v>8.1597968242458505E-2</v>
      </c>
      <c r="I4922" s="10">
        <v>4920</v>
      </c>
      <c r="J4922" s="8">
        <f t="shared" si="760"/>
        <v>8.4535722142145733E-2</v>
      </c>
      <c r="K4922" s="8">
        <f t="shared" si="760"/>
        <v>8.2840127487885523E-2</v>
      </c>
      <c r="L4922" s="8">
        <f t="shared" si="760"/>
        <v>8.3682104441548666E-2</v>
      </c>
      <c r="M4922" s="8">
        <f t="shared" si="760"/>
        <v>8.3097968242458506E-2</v>
      </c>
      <c r="P4922">
        <v>4920</v>
      </c>
      <c r="Q4922" s="8">
        <f t="shared" si="761"/>
        <v>8.1535722142145731E-2</v>
      </c>
      <c r="R4922" s="8">
        <f t="shared" si="761"/>
        <v>7.984012748788552E-2</v>
      </c>
      <c r="S4922" s="8">
        <f t="shared" si="761"/>
        <v>8.0682104441548663E-2</v>
      </c>
      <c r="T4922" s="8">
        <f t="shared" si="761"/>
        <v>8.0097968242458503E-2</v>
      </c>
      <c r="W4922">
        <v>4920</v>
      </c>
      <c r="X4922" s="4">
        <f t="shared" ref="X4922:X4985" si="765">Tasa_Fwd(C4740,B4740,C4922,B4922,182)</f>
        <v>9.1535675186597304E-2</v>
      </c>
      <c r="Y4922" s="4">
        <f t="shared" si="763"/>
        <v>9.0660105853472131E-2</v>
      </c>
      <c r="Z4922" s="4">
        <f t="shared" si="764"/>
        <v>9.0058844422227863E-2</v>
      </c>
    </row>
    <row r="4923" spans="1:26" x14ac:dyDescent="0.25">
      <c r="A4923" s="16">
        <f t="shared" si="762"/>
        <v>48456</v>
      </c>
      <c r="B4923">
        <f>+'[2]Ejercicio 1'!E5140</f>
        <v>4921</v>
      </c>
      <c r="C4923" s="5">
        <v>8.3037512307490124E-2</v>
      </c>
      <c r="D4923" s="4">
        <f t="shared" si="757"/>
        <v>8.1341845530450457E-2</v>
      </c>
      <c r="E4923" s="6">
        <f t="shared" si="758"/>
        <v>8.2183858174783783E-2</v>
      </c>
      <c r="F4923" s="7">
        <f t="shared" si="759"/>
        <v>8.1599697188710393E-2</v>
      </c>
      <c r="I4923" s="10">
        <v>4921</v>
      </c>
      <c r="J4923" s="8">
        <f t="shared" si="760"/>
        <v>8.4537512307490126E-2</v>
      </c>
      <c r="K4923" s="8">
        <f t="shared" si="760"/>
        <v>8.2841845530450459E-2</v>
      </c>
      <c r="L4923" s="8">
        <f t="shared" si="760"/>
        <v>8.3683858174783785E-2</v>
      </c>
      <c r="M4923" s="8">
        <f t="shared" si="760"/>
        <v>8.3099697188710395E-2</v>
      </c>
      <c r="P4923">
        <v>4921</v>
      </c>
      <c r="Q4923" s="8">
        <f t="shared" si="761"/>
        <v>8.1537512307490123E-2</v>
      </c>
      <c r="R4923" s="8">
        <f t="shared" si="761"/>
        <v>7.9841845530450456E-2</v>
      </c>
      <c r="S4923" s="8">
        <f t="shared" si="761"/>
        <v>8.0683858174783782E-2</v>
      </c>
      <c r="T4923" s="8">
        <f t="shared" si="761"/>
        <v>8.0099697188710392E-2</v>
      </c>
      <c r="W4923">
        <v>4921</v>
      </c>
      <c r="X4923" s="4">
        <f t="shared" si="765"/>
        <v>9.153926302713801E-2</v>
      </c>
      <c r="Y4923" s="4">
        <f t="shared" si="763"/>
        <v>9.0663613381361363E-2</v>
      </c>
      <c r="Z4923" s="4">
        <f t="shared" si="764"/>
        <v>9.0062297245024112E-2</v>
      </c>
    </row>
    <row r="4924" spans="1:26" x14ac:dyDescent="0.25">
      <c r="A4924" s="16">
        <f t="shared" si="762"/>
        <v>48457</v>
      </c>
      <c r="B4924">
        <f>+'[2]Ejercicio 1'!E5141</f>
        <v>4922</v>
      </c>
      <c r="C4924" s="5">
        <v>8.3039302472834503E-2</v>
      </c>
      <c r="D4924" s="4">
        <f t="shared" si="757"/>
        <v>8.1343563571523017E-2</v>
      </c>
      <c r="E4924" s="6">
        <f t="shared" si="758"/>
        <v>8.2185611907256428E-2</v>
      </c>
      <c r="F4924" s="7">
        <f t="shared" si="759"/>
        <v>8.1601426133694713E-2</v>
      </c>
      <c r="I4924" s="10">
        <v>4922</v>
      </c>
      <c r="J4924" s="8">
        <f t="shared" si="760"/>
        <v>8.4539302472834504E-2</v>
      </c>
      <c r="K4924" s="8">
        <f t="shared" si="760"/>
        <v>8.2843563571523018E-2</v>
      </c>
      <c r="L4924" s="8">
        <f t="shared" si="760"/>
        <v>8.368561190725643E-2</v>
      </c>
      <c r="M4924" s="8">
        <f t="shared" si="760"/>
        <v>8.3101426133694714E-2</v>
      </c>
      <c r="P4924">
        <v>4922</v>
      </c>
      <c r="Q4924" s="8">
        <f t="shared" si="761"/>
        <v>8.1539302472834502E-2</v>
      </c>
      <c r="R4924" s="8">
        <f t="shared" si="761"/>
        <v>7.9843563571523016E-2</v>
      </c>
      <c r="S4924" s="8">
        <f t="shared" si="761"/>
        <v>8.0685611907256427E-2</v>
      </c>
      <c r="T4924" s="8">
        <f t="shared" si="761"/>
        <v>8.0101426133694711E-2</v>
      </c>
      <c r="W4924">
        <v>4922</v>
      </c>
      <c r="X4924" s="4">
        <f t="shared" si="765"/>
        <v>9.154285086922738E-2</v>
      </c>
      <c r="Y4924" s="4">
        <f t="shared" si="763"/>
        <v>9.0667120907717766E-2</v>
      </c>
      <c r="Z4924" s="4">
        <f t="shared" si="764"/>
        <v>9.0065750064739977E-2</v>
      </c>
    </row>
    <row r="4925" spans="1:26" x14ac:dyDescent="0.25">
      <c r="A4925" s="16">
        <f t="shared" si="762"/>
        <v>48458</v>
      </c>
      <c r="B4925">
        <f>+'[2]Ejercicio 1'!E5142</f>
        <v>4923</v>
      </c>
      <c r="C4925" s="5">
        <v>8.3041092638178896E-2</v>
      </c>
      <c r="D4925" s="4">
        <f t="shared" si="757"/>
        <v>8.1345281611103396E-2</v>
      </c>
      <c r="E4925" s="6">
        <f t="shared" si="758"/>
        <v>8.2187365638968377E-2</v>
      </c>
      <c r="F4925" s="7">
        <f t="shared" si="759"/>
        <v>8.1603155077405773E-2</v>
      </c>
      <c r="I4925" s="10">
        <v>4923</v>
      </c>
      <c r="J4925" s="8">
        <f t="shared" si="760"/>
        <v>8.4541092638178897E-2</v>
      </c>
      <c r="K4925" s="8">
        <f t="shared" si="760"/>
        <v>8.2845281611103397E-2</v>
      </c>
      <c r="L4925" s="8">
        <f t="shared" si="760"/>
        <v>8.3687365638968378E-2</v>
      </c>
      <c r="M4925" s="8">
        <f t="shared" si="760"/>
        <v>8.3103155077405774E-2</v>
      </c>
      <c r="P4925">
        <v>4923</v>
      </c>
      <c r="Q4925" s="8">
        <f t="shared" si="761"/>
        <v>8.1541092638178894E-2</v>
      </c>
      <c r="R4925" s="8">
        <f t="shared" si="761"/>
        <v>7.9845281611103394E-2</v>
      </c>
      <c r="S4925" s="8">
        <f t="shared" si="761"/>
        <v>8.0687365638968375E-2</v>
      </c>
      <c r="T4925" s="8">
        <f t="shared" si="761"/>
        <v>8.0103155077405772E-2</v>
      </c>
      <c r="W4925">
        <v>4923</v>
      </c>
      <c r="X4925" s="4">
        <f t="shared" si="765"/>
        <v>9.1546438712865386E-2</v>
      </c>
      <c r="Y4925" s="4">
        <f t="shared" si="763"/>
        <v>9.0670628432590508E-2</v>
      </c>
      <c r="Z4925" s="4">
        <f t="shared" si="764"/>
        <v>9.006920288036481E-2</v>
      </c>
    </row>
    <row r="4926" spans="1:26" x14ac:dyDescent="0.25">
      <c r="A4926" s="16">
        <f t="shared" si="762"/>
        <v>48459</v>
      </c>
      <c r="B4926">
        <f>+'[2]Ejercicio 1'!E5143</f>
        <v>4924</v>
      </c>
      <c r="C4926" s="5">
        <v>8.3042882803523274E-2</v>
      </c>
      <c r="D4926" s="4">
        <f t="shared" si="757"/>
        <v>8.134699964919162E-2</v>
      </c>
      <c r="E4926" s="6">
        <f t="shared" si="758"/>
        <v>8.2189119369918726E-2</v>
      </c>
      <c r="F4926" s="7">
        <f t="shared" si="759"/>
        <v>8.160488401984356E-2</v>
      </c>
      <c r="I4926" s="10">
        <v>4924</v>
      </c>
      <c r="J4926" s="8">
        <f t="shared" si="760"/>
        <v>8.4542882803523275E-2</v>
      </c>
      <c r="K4926" s="8">
        <f t="shared" si="760"/>
        <v>8.2846999649191622E-2</v>
      </c>
      <c r="L4926" s="8">
        <f t="shared" si="760"/>
        <v>8.3689119369918727E-2</v>
      </c>
      <c r="M4926" s="8">
        <f t="shared" si="760"/>
        <v>8.3104884019843561E-2</v>
      </c>
      <c r="P4926">
        <v>4924</v>
      </c>
      <c r="Q4926" s="8">
        <f t="shared" si="761"/>
        <v>8.1542882803523273E-2</v>
      </c>
      <c r="R4926" s="8">
        <f t="shared" si="761"/>
        <v>7.9846999649191619E-2</v>
      </c>
      <c r="S4926" s="8">
        <f t="shared" si="761"/>
        <v>8.0689119369918724E-2</v>
      </c>
      <c r="T4926" s="8">
        <f t="shared" si="761"/>
        <v>8.0104884019843559E-2</v>
      </c>
      <c r="W4926">
        <v>4924</v>
      </c>
      <c r="X4926" s="4">
        <f t="shared" si="765"/>
        <v>9.155002655804019E-2</v>
      </c>
      <c r="Y4926" s="4">
        <f t="shared" si="763"/>
        <v>9.067413595588561E-2</v>
      </c>
      <c r="Z4926" s="4">
        <f t="shared" si="764"/>
        <v>9.0072655692406814E-2</v>
      </c>
    </row>
    <row r="4927" spans="1:26" x14ac:dyDescent="0.25">
      <c r="A4927" s="16">
        <f t="shared" si="762"/>
        <v>48460</v>
      </c>
      <c r="B4927">
        <f>+'[2]Ejercicio 1'!E5144</f>
        <v>4925</v>
      </c>
      <c r="C4927" s="5">
        <v>8.3044672968867667E-2</v>
      </c>
      <c r="D4927" s="4">
        <f t="shared" si="757"/>
        <v>8.1348717685788094E-2</v>
      </c>
      <c r="E4927" s="6">
        <f t="shared" si="758"/>
        <v>8.2190873100107475E-2</v>
      </c>
      <c r="F4927" s="7">
        <f t="shared" si="759"/>
        <v>8.1606612961013791E-2</v>
      </c>
      <c r="I4927" s="10">
        <v>4925</v>
      </c>
      <c r="J4927" s="8">
        <f t="shared" si="760"/>
        <v>8.4544672968867668E-2</v>
      </c>
      <c r="K4927" s="8">
        <f t="shared" si="760"/>
        <v>8.2848717685788095E-2</v>
      </c>
      <c r="L4927" s="8">
        <f t="shared" si="760"/>
        <v>8.3690873100107477E-2</v>
      </c>
      <c r="M4927" s="8">
        <f t="shared" si="760"/>
        <v>8.3106612961013793E-2</v>
      </c>
      <c r="P4927">
        <v>4925</v>
      </c>
      <c r="Q4927" s="8">
        <f t="shared" si="761"/>
        <v>8.1544672968867665E-2</v>
      </c>
      <c r="R4927" s="8">
        <f t="shared" si="761"/>
        <v>7.9848717685788093E-2</v>
      </c>
      <c r="S4927" s="8">
        <f t="shared" si="761"/>
        <v>8.0690873100107474E-2</v>
      </c>
      <c r="T4927" s="8">
        <f t="shared" si="761"/>
        <v>8.010661296101379E-2</v>
      </c>
      <c r="W4927">
        <v>4925</v>
      </c>
      <c r="X4927" s="4">
        <f t="shared" si="765"/>
        <v>9.1553614404786487E-2</v>
      </c>
      <c r="Y4927" s="4">
        <f t="shared" si="763"/>
        <v>9.067764347769619E-2</v>
      </c>
      <c r="Z4927" s="4">
        <f t="shared" si="764"/>
        <v>9.0076108500868821E-2</v>
      </c>
    </row>
    <row r="4928" spans="1:26" x14ac:dyDescent="0.25">
      <c r="A4928" s="16">
        <f t="shared" si="762"/>
        <v>48461</v>
      </c>
      <c r="B4928">
        <f>+'[2]Ejercicio 1'!E5145</f>
        <v>4926</v>
      </c>
      <c r="C4928" s="5">
        <v>8.3046463134212045E-2</v>
      </c>
      <c r="D4928" s="4">
        <f t="shared" si="757"/>
        <v>8.1350435720891789E-2</v>
      </c>
      <c r="E4928" s="6">
        <f t="shared" si="758"/>
        <v>8.2192626829534654E-2</v>
      </c>
      <c r="F4928" s="7">
        <f t="shared" si="759"/>
        <v>8.1608341900913609E-2</v>
      </c>
      <c r="I4928" s="10">
        <v>4926</v>
      </c>
      <c r="J4928" s="8">
        <f t="shared" si="760"/>
        <v>8.4546463134212047E-2</v>
      </c>
      <c r="K4928" s="8">
        <f t="shared" si="760"/>
        <v>8.2850435720891791E-2</v>
      </c>
      <c r="L4928" s="8">
        <f t="shared" si="760"/>
        <v>8.3692626829534655E-2</v>
      </c>
      <c r="M4928" s="8">
        <f t="shared" si="760"/>
        <v>8.310834190091361E-2</v>
      </c>
      <c r="P4928">
        <v>4926</v>
      </c>
      <c r="Q4928" s="8">
        <f t="shared" si="761"/>
        <v>8.1546463134212044E-2</v>
      </c>
      <c r="R4928" s="8">
        <f t="shared" si="761"/>
        <v>7.9850435720891788E-2</v>
      </c>
      <c r="S4928" s="8">
        <f t="shared" si="761"/>
        <v>8.0692626829534653E-2</v>
      </c>
      <c r="T4928" s="8">
        <f t="shared" si="761"/>
        <v>8.0108341900913607E-2</v>
      </c>
      <c r="W4928">
        <v>4926</v>
      </c>
      <c r="X4928" s="4">
        <f t="shared" si="765"/>
        <v>9.1557202253070014E-2</v>
      </c>
      <c r="Y4928" s="4">
        <f t="shared" si="763"/>
        <v>9.068115099797569E-2</v>
      </c>
      <c r="Z4928" s="4">
        <f t="shared" si="764"/>
        <v>9.0079561306244713E-2</v>
      </c>
    </row>
    <row r="4929" spans="1:26" x14ac:dyDescent="0.25">
      <c r="A4929" s="16">
        <f t="shared" si="762"/>
        <v>48462</v>
      </c>
      <c r="B4929">
        <f>+'[2]Ejercicio 1'!E5146</f>
        <v>4927</v>
      </c>
      <c r="C4929" s="5">
        <v>8.3048253299556438E-2</v>
      </c>
      <c r="D4929" s="4">
        <f t="shared" si="757"/>
        <v>8.1352153754503331E-2</v>
      </c>
      <c r="E4929" s="6">
        <f t="shared" si="758"/>
        <v>8.2194380558200233E-2</v>
      </c>
      <c r="F4929" s="7">
        <f t="shared" si="759"/>
        <v>8.1610070839543011E-2</v>
      </c>
      <c r="I4929" s="10">
        <v>4927</v>
      </c>
      <c r="J4929" s="8">
        <f t="shared" si="760"/>
        <v>8.4548253299556439E-2</v>
      </c>
      <c r="K4929" s="8">
        <f t="shared" si="760"/>
        <v>8.2852153754503333E-2</v>
      </c>
      <c r="L4929" s="8">
        <f t="shared" si="760"/>
        <v>8.3694380558200235E-2</v>
      </c>
      <c r="M4929" s="8">
        <f t="shared" si="760"/>
        <v>8.3110070839543013E-2</v>
      </c>
      <c r="P4929">
        <v>4927</v>
      </c>
      <c r="Q4929" s="8">
        <f t="shared" si="761"/>
        <v>8.1548253299556436E-2</v>
      </c>
      <c r="R4929" s="8">
        <f t="shared" si="761"/>
        <v>7.985215375450333E-2</v>
      </c>
      <c r="S4929" s="8">
        <f t="shared" si="761"/>
        <v>8.0694380558200232E-2</v>
      </c>
      <c r="T4929" s="8">
        <f t="shared" si="761"/>
        <v>8.011007083954301E-2</v>
      </c>
      <c r="W4929">
        <v>4927</v>
      </c>
      <c r="X4929" s="4">
        <f t="shared" si="765"/>
        <v>9.1560790102901302E-2</v>
      </c>
      <c r="Y4929" s="4">
        <f t="shared" si="763"/>
        <v>9.0684658516723221E-2</v>
      </c>
      <c r="Z4929" s="4">
        <f t="shared" si="764"/>
        <v>9.0083014107535317E-2</v>
      </c>
    </row>
    <row r="4930" spans="1:26" x14ac:dyDescent="0.25">
      <c r="A4930" s="16">
        <f t="shared" si="762"/>
        <v>48463</v>
      </c>
      <c r="B4930">
        <f>+'[2]Ejercicio 1'!E5147</f>
        <v>4928</v>
      </c>
      <c r="C4930" s="5">
        <v>8.3050043464900816E-2</v>
      </c>
      <c r="D4930" s="4">
        <f t="shared" si="757"/>
        <v>8.1353871786622525E-2</v>
      </c>
      <c r="E4930" s="6">
        <f t="shared" si="758"/>
        <v>8.2196134286104242E-2</v>
      </c>
      <c r="F4930" s="7">
        <f t="shared" si="759"/>
        <v>8.1611799776899155E-2</v>
      </c>
      <c r="I4930" s="10">
        <v>4928</v>
      </c>
      <c r="J4930" s="8">
        <f t="shared" si="760"/>
        <v>8.4550043464900818E-2</v>
      </c>
      <c r="K4930" s="8">
        <f t="shared" si="760"/>
        <v>8.2853871786622527E-2</v>
      </c>
      <c r="L4930" s="8">
        <f t="shared" si="760"/>
        <v>8.3696134286104243E-2</v>
      </c>
      <c r="M4930" s="8">
        <f t="shared" ref="M4930:M4993" si="766">F4930+$O$1</f>
        <v>8.3111799776899156E-2</v>
      </c>
      <c r="P4930">
        <v>4928</v>
      </c>
      <c r="Q4930" s="8">
        <f t="shared" si="761"/>
        <v>8.1550043464900815E-2</v>
      </c>
      <c r="R4930" s="8">
        <f t="shared" si="761"/>
        <v>7.9853871786622524E-2</v>
      </c>
      <c r="S4930" s="8">
        <f t="shared" si="761"/>
        <v>8.069613428610424E-2</v>
      </c>
      <c r="T4930" s="8">
        <f t="shared" ref="T4930:T4993" si="767">F4930-$O$1</f>
        <v>8.0111799776899154E-2</v>
      </c>
      <c r="W4930">
        <v>4928</v>
      </c>
      <c r="X4930" s="4">
        <f t="shared" si="765"/>
        <v>9.1564377954281254E-2</v>
      </c>
      <c r="Y4930" s="4">
        <f t="shared" si="763"/>
        <v>9.0688166033986231E-2</v>
      </c>
      <c r="Z4930" s="4">
        <f t="shared" si="764"/>
        <v>9.0086466905237347E-2</v>
      </c>
    </row>
    <row r="4931" spans="1:26" x14ac:dyDescent="0.25">
      <c r="A4931" s="16">
        <f t="shared" si="762"/>
        <v>48464</v>
      </c>
      <c r="B4931">
        <f>+'[2]Ejercicio 1'!E5148</f>
        <v>4929</v>
      </c>
      <c r="C4931" s="5">
        <v>8.3051833630245209E-2</v>
      </c>
      <c r="D4931" s="4">
        <f t="shared" ref="D4931:D4994" si="768">+LN((1+C4931*182/360)^(360/182))</f>
        <v>8.135558981724976E-2</v>
      </c>
      <c r="E4931" s="6">
        <f t="shared" ref="E4931:E4994" si="769">Equivalencia_Tasas(C4931,182,91)</f>
        <v>8.2197888013245762E-2</v>
      </c>
      <c r="F4931" s="7">
        <f t="shared" ref="F4931:F4994" si="770">Equivalencia_Tasas(C4931,182,28)</f>
        <v>8.1613528712987743E-2</v>
      </c>
      <c r="I4931" s="10">
        <v>4929</v>
      </c>
      <c r="J4931" s="8">
        <f t="shared" ref="J4931:M4994" si="771">C4931+$O$1</f>
        <v>8.455183363024521E-2</v>
      </c>
      <c r="K4931" s="8">
        <f t="shared" si="771"/>
        <v>8.2855589817249761E-2</v>
      </c>
      <c r="L4931" s="8">
        <f t="shared" si="771"/>
        <v>8.3697888013245764E-2</v>
      </c>
      <c r="M4931" s="8">
        <f t="shared" si="766"/>
        <v>8.3113528712987744E-2</v>
      </c>
      <c r="P4931">
        <v>4929</v>
      </c>
      <c r="Q4931" s="8">
        <f t="shared" ref="Q4931:T4994" si="772">C4931-$O$1</f>
        <v>8.1551833630245207E-2</v>
      </c>
      <c r="R4931" s="8">
        <f t="shared" si="772"/>
        <v>7.9855589817249759E-2</v>
      </c>
      <c r="S4931" s="8">
        <f t="shared" si="772"/>
        <v>8.0697888013245761E-2</v>
      </c>
      <c r="T4931" s="8">
        <f t="shared" si="767"/>
        <v>8.0113528712987742E-2</v>
      </c>
      <c r="W4931">
        <v>4929</v>
      </c>
      <c r="X4931" s="4">
        <f t="shared" si="765"/>
        <v>9.1567965807209856E-2</v>
      </c>
      <c r="Y4931" s="4">
        <f t="shared" si="763"/>
        <v>9.0691673549624166E-2</v>
      </c>
      <c r="Z4931" s="4">
        <f t="shared" si="764"/>
        <v>9.0089919699861853E-2</v>
      </c>
    </row>
    <row r="4932" spans="1:26" x14ac:dyDescent="0.25">
      <c r="A4932" s="16">
        <f t="shared" si="762"/>
        <v>48465</v>
      </c>
      <c r="B4932">
        <f>+'[2]Ejercicio 1'!E5149</f>
        <v>4930</v>
      </c>
      <c r="C4932" s="5">
        <v>8.3053623795589587E-2</v>
      </c>
      <c r="D4932" s="4">
        <f t="shared" si="768"/>
        <v>8.1357307846384647E-2</v>
      </c>
      <c r="E4932" s="6">
        <f t="shared" si="769"/>
        <v>8.2199641739626586E-2</v>
      </c>
      <c r="F4932" s="7">
        <f t="shared" si="770"/>
        <v>8.1615257647803058E-2</v>
      </c>
      <c r="I4932" s="10">
        <v>4930</v>
      </c>
      <c r="J4932" s="8">
        <f t="shared" si="771"/>
        <v>8.4553623795589589E-2</v>
      </c>
      <c r="K4932" s="8">
        <f t="shared" si="771"/>
        <v>8.2857307846384648E-2</v>
      </c>
      <c r="L4932" s="8">
        <f t="shared" si="771"/>
        <v>8.3699641739626587E-2</v>
      </c>
      <c r="M4932" s="8">
        <f t="shared" si="766"/>
        <v>8.3115257647803059E-2</v>
      </c>
      <c r="P4932">
        <v>4930</v>
      </c>
      <c r="Q4932" s="8">
        <f t="shared" si="772"/>
        <v>8.1553623795589586E-2</v>
      </c>
      <c r="R4932" s="8">
        <f t="shared" si="772"/>
        <v>7.9857307846384645E-2</v>
      </c>
      <c r="S4932" s="8">
        <f t="shared" si="772"/>
        <v>8.0699641739626585E-2</v>
      </c>
      <c r="T4932" s="8">
        <f t="shared" si="767"/>
        <v>8.0115257647803056E-2</v>
      </c>
      <c r="W4932">
        <v>4930</v>
      </c>
      <c r="X4932" s="4">
        <f t="shared" si="765"/>
        <v>9.1571553661675686E-2</v>
      </c>
      <c r="Y4932" s="4">
        <f t="shared" si="763"/>
        <v>9.0695181063825014E-2</v>
      </c>
      <c r="Z4932" s="4">
        <f t="shared" si="764"/>
        <v>9.009337249039534E-2</v>
      </c>
    </row>
    <row r="4933" spans="1:26" x14ac:dyDescent="0.25">
      <c r="A4933" s="16">
        <f t="shared" ref="A4933:A4996" si="773">+A4932+1</f>
        <v>48466</v>
      </c>
      <c r="B4933">
        <f>+'[2]Ejercicio 1'!E5150</f>
        <v>4931</v>
      </c>
      <c r="C4933" s="5">
        <v>8.305541396093398E-2</v>
      </c>
      <c r="D4933" s="4">
        <f t="shared" si="768"/>
        <v>8.1359025874027782E-2</v>
      </c>
      <c r="E4933" s="6">
        <f t="shared" si="769"/>
        <v>8.2201395465245811E-2</v>
      </c>
      <c r="F4933" s="7">
        <f t="shared" si="770"/>
        <v>8.1616986581350817E-2</v>
      </c>
      <c r="I4933" s="10">
        <v>4931</v>
      </c>
      <c r="J4933" s="8">
        <f t="shared" si="771"/>
        <v>8.4555413960933981E-2</v>
      </c>
      <c r="K4933" s="8">
        <f t="shared" si="771"/>
        <v>8.2859025874027784E-2</v>
      </c>
      <c r="L4933" s="8">
        <f t="shared" si="771"/>
        <v>8.3701395465245812E-2</v>
      </c>
      <c r="M4933" s="8">
        <f t="shared" si="766"/>
        <v>8.3116986581350819E-2</v>
      </c>
      <c r="P4933">
        <v>4931</v>
      </c>
      <c r="Q4933" s="8">
        <f t="shared" si="772"/>
        <v>8.1555413960933978E-2</v>
      </c>
      <c r="R4933" s="8">
        <f t="shared" si="772"/>
        <v>7.9859025874027781E-2</v>
      </c>
      <c r="S4933" s="8">
        <f t="shared" si="772"/>
        <v>8.0701395465245809E-2</v>
      </c>
      <c r="T4933" s="8">
        <f t="shared" si="767"/>
        <v>8.0116986581350816E-2</v>
      </c>
      <c r="W4933">
        <v>4931</v>
      </c>
      <c r="X4933" s="4">
        <f t="shared" si="765"/>
        <v>9.157514151771301E-2</v>
      </c>
      <c r="Y4933" s="4">
        <f t="shared" si="763"/>
        <v>9.0698688576447334E-2</v>
      </c>
      <c r="Z4933" s="4">
        <f t="shared" si="764"/>
        <v>9.0096825277851289E-2</v>
      </c>
    </row>
    <row r="4934" spans="1:26" x14ac:dyDescent="0.25">
      <c r="A4934" s="16">
        <f t="shared" si="773"/>
        <v>48467</v>
      </c>
      <c r="B4934">
        <f>+'[2]Ejercicio 1'!E5151</f>
        <v>4932</v>
      </c>
      <c r="C4934" s="5">
        <v>8.3057204126278358E-2</v>
      </c>
      <c r="D4934" s="4">
        <f t="shared" si="768"/>
        <v>8.1360743900178167E-2</v>
      </c>
      <c r="E4934" s="6">
        <f t="shared" si="769"/>
        <v>8.220314919010345E-2</v>
      </c>
      <c r="F4934" s="7">
        <f t="shared" si="770"/>
        <v>8.1618715513625303E-2</v>
      </c>
      <c r="I4934" s="10">
        <v>4932</v>
      </c>
      <c r="J4934" s="8">
        <f t="shared" si="771"/>
        <v>8.455720412627836E-2</v>
      </c>
      <c r="K4934" s="8">
        <f t="shared" si="771"/>
        <v>8.2860743900178169E-2</v>
      </c>
      <c r="L4934" s="8">
        <f t="shared" si="771"/>
        <v>8.3703149190103451E-2</v>
      </c>
      <c r="M4934" s="8">
        <f t="shared" si="766"/>
        <v>8.3118715513625305E-2</v>
      </c>
      <c r="P4934">
        <v>4932</v>
      </c>
      <c r="Q4934" s="8">
        <f t="shared" si="772"/>
        <v>8.1557204126278357E-2</v>
      </c>
      <c r="R4934" s="8">
        <f t="shared" si="772"/>
        <v>7.9860743900178166E-2</v>
      </c>
      <c r="S4934" s="8">
        <f t="shared" si="772"/>
        <v>8.0703149190103449E-2</v>
      </c>
      <c r="T4934" s="8">
        <f t="shared" si="767"/>
        <v>8.0118715513625302E-2</v>
      </c>
      <c r="W4934">
        <v>4932</v>
      </c>
      <c r="X4934" s="4">
        <f t="shared" si="765"/>
        <v>9.1578729375287132E-2</v>
      </c>
      <c r="Y4934" s="4">
        <f t="shared" si="763"/>
        <v>9.0702196087585132E-2</v>
      </c>
      <c r="Z4934" s="4">
        <f t="shared" si="764"/>
        <v>9.0100278061219077E-2</v>
      </c>
    </row>
    <row r="4935" spans="1:26" x14ac:dyDescent="0.25">
      <c r="A4935" s="16">
        <f t="shared" si="773"/>
        <v>48468</v>
      </c>
      <c r="B4935">
        <f>+'[2]Ejercicio 1'!E5152</f>
        <v>4933</v>
      </c>
      <c r="C4935" s="5">
        <v>8.3058994291622751E-2</v>
      </c>
      <c r="D4935" s="4">
        <f t="shared" si="768"/>
        <v>8.1362461924836427E-2</v>
      </c>
      <c r="E4935" s="6">
        <f t="shared" si="769"/>
        <v>8.2204902914199504E-2</v>
      </c>
      <c r="F4935" s="7">
        <f t="shared" si="770"/>
        <v>8.1620444444629375E-2</v>
      </c>
      <c r="I4935" s="10">
        <v>4933</v>
      </c>
      <c r="J4935" s="8">
        <f t="shared" si="771"/>
        <v>8.4558994291622752E-2</v>
      </c>
      <c r="K4935" s="8">
        <f t="shared" si="771"/>
        <v>8.2862461924836428E-2</v>
      </c>
      <c r="L4935" s="8">
        <f t="shared" si="771"/>
        <v>8.3704902914199505E-2</v>
      </c>
      <c r="M4935" s="8">
        <f t="shared" si="766"/>
        <v>8.3120444444629377E-2</v>
      </c>
      <c r="P4935">
        <v>4933</v>
      </c>
      <c r="Q4935" s="8">
        <f t="shared" si="772"/>
        <v>8.1558994291622749E-2</v>
      </c>
      <c r="R4935" s="8">
        <f t="shared" si="772"/>
        <v>7.9862461924836425E-2</v>
      </c>
      <c r="S4935" s="8">
        <f t="shared" si="772"/>
        <v>8.0704902914199503E-2</v>
      </c>
      <c r="T4935" s="8">
        <f t="shared" si="767"/>
        <v>8.0120444444629374E-2</v>
      </c>
      <c r="W4935">
        <v>4933</v>
      </c>
      <c r="X4935" s="4">
        <f t="shared" si="765"/>
        <v>9.1582317234409016E-2</v>
      </c>
      <c r="Y4935" s="4">
        <f t="shared" si="763"/>
        <v>9.0705703597192724E-2</v>
      </c>
      <c r="Z4935" s="4">
        <f t="shared" si="764"/>
        <v>9.0103730840998306E-2</v>
      </c>
    </row>
    <row r="4936" spans="1:26" x14ac:dyDescent="0.25">
      <c r="A4936" s="16">
        <f t="shared" si="773"/>
        <v>48469</v>
      </c>
      <c r="B4936">
        <f>+'[2]Ejercicio 1'!E5153</f>
        <v>4934</v>
      </c>
      <c r="C4936" s="5">
        <v>8.3060784456967129E-2</v>
      </c>
      <c r="D4936" s="4">
        <f t="shared" si="768"/>
        <v>8.1364179948002532E-2</v>
      </c>
      <c r="E4936" s="6">
        <f t="shared" si="769"/>
        <v>8.2206656637533099E-2</v>
      </c>
      <c r="F4936" s="7">
        <f t="shared" si="770"/>
        <v>8.1622173374363047E-2</v>
      </c>
      <c r="I4936" s="10">
        <v>4934</v>
      </c>
      <c r="J4936" s="8">
        <f t="shared" si="771"/>
        <v>8.4560784456967131E-2</v>
      </c>
      <c r="K4936" s="8">
        <f t="shared" si="771"/>
        <v>8.2864179948002534E-2</v>
      </c>
      <c r="L4936" s="8">
        <f t="shared" si="771"/>
        <v>8.37066566375331E-2</v>
      </c>
      <c r="M4936" s="8">
        <f t="shared" si="766"/>
        <v>8.3122173374363048E-2</v>
      </c>
      <c r="P4936">
        <v>4934</v>
      </c>
      <c r="Q4936" s="8">
        <f t="shared" si="772"/>
        <v>8.1560784456967128E-2</v>
      </c>
      <c r="R4936" s="8">
        <f t="shared" si="772"/>
        <v>7.9864179948002531E-2</v>
      </c>
      <c r="S4936" s="8">
        <f t="shared" si="772"/>
        <v>8.0706656637533097E-2</v>
      </c>
      <c r="T4936" s="8">
        <f t="shared" si="767"/>
        <v>8.0122173374363045E-2</v>
      </c>
      <c r="W4936">
        <v>4934</v>
      </c>
      <c r="X4936" s="4">
        <f t="shared" si="765"/>
        <v>9.1585905095079564E-2</v>
      </c>
      <c r="Y4936" s="4">
        <f t="shared" si="763"/>
        <v>9.0709211105266613E-2</v>
      </c>
      <c r="Z4936" s="4">
        <f t="shared" si="764"/>
        <v>9.0107183617697151E-2</v>
      </c>
    </row>
    <row r="4937" spans="1:26" x14ac:dyDescent="0.25">
      <c r="A4937" s="16">
        <f t="shared" si="773"/>
        <v>48470</v>
      </c>
      <c r="B4937">
        <f>+'[2]Ejercicio 1'!E5154</f>
        <v>4935</v>
      </c>
      <c r="C4937" s="5">
        <v>8.3062574622311522E-2</v>
      </c>
      <c r="D4937" s="4">
        <f t="shared" si="768"/>
        <v>8.136589796967629E-2</v>
      </c>
      <c r="E4937" s="6">
        <f t="shared" si="769"/>
        <v>8.2208410360105968E-2</v>
      </c>
      <c r="F4937" s="7">
        <f t="shared" si="770"/>
        <v>8.1623902302826304E-2</v>
      </c>
      <c r="I4937" s="10">
        <v>4935</v>
      </c>
      <c r="J4937" s="8">
        <f t="shared" si="771"/>
        <v>8.4562574622311523E-2</v>
      </c>
      <c r="K4937" s="8">
        <f t="shared" si="771"/>
        <v>8.2865897969676292E-2</v>
      </c>
      <c r="L4937" s="8">
        <f t="shared" si="771"/>
        <v>8.370841036010597E-2</v>
      </c>
      <c r="M4937" s="8">
        <f t="shared" si="766"/>
        <v>8.3123902302826305E-2</v>
      </c>
      <c r="P4937">
        <v>4935</v>
      </c>
      <c r="Q4937" s="8">
        <f t="shared" si="772"/>
        <v>8.1562574622311521E-2</v>
      </c>
      <c r="R4937" s="8">
        <f t="shared" si="772"/>
        <v>7.9865897969676289E-2</v>
      </c>
      <c r="S4937" s="8">
        <f t="shared" si="772"/>
        <v>8.0708410360105967E-2</v>
      </c>
      <c r="T4937" s="8">
        <f t="shared" si="767"/>
        <v>8.0123902302826303E-2</v>
      </c>
      <c r="W4937">
        <v>4935</v>
      </c>
      <c r="X4937" s="4">
        <f t="shared" si="765"/>
        <v>9.1589492957298749E-2</v>
      </c>
      <c r="Y4937" s="4">
        <f t="shared" si="763"/>
        <v>9.0712718611810281E-2</v>
      </c>
      <c r="Z4937" s="4">
        <f t="shared" si="764"/>
        <v>9.0110636390310681E-2</v>
      </c>
    </row>
    <row r="4938" spans="1:26" x14ac:dyDescent="0.25">
      <c r="A4938" s="16">
        <f t="shared" si="773"/>
        <v>48471</v>
      </c>
      <c r="B4938">
        <f>+'[2]Ejercicio 1'!E5155</f>
        <v>4936</v>
      </c>
      <c r="C4938" s="5">
        <v>8.30643647876559E-2</v>
      </c>
      <c r="D4938" s="4">
        <f t="shared" si="768"/>
        <v>8.1367615989857936E-2</v>
      </c>
      <c r="E4938" s="6">
        <f t="shared" si="769"/>
        <v>8.2210164081916379E-2</v>
      </c>
      <c r="F4938" s="7">
        <f t="shared" si="770"/>
        <v>8.1625631230019133E-2</v>
      </c>
      <c r="I4938" s="10">
        <v>4936</v>
      </c>
      <c r="J4938" s="8">
        <f t="shared" si="771"/>
        <v>8.4564364787655902E-2</v>
      </c>
      <c r="K4938" s="8">
        <f t="shared" si="771"/>
        <v>8.2867615989857937E-2</v>
      </c>
      <c r="L4938" s="8">
        <f t="shared" si="771"/>
        <v>8.371016408191638E-2</v>
      </c>
      <c r="M4938" s="8">
        <f t="shared" si="766"/>
        <v>8.3125631230019134E-2</v>
      </c>
      <c r="P4938">
        <v>4936</v>
      </c>
      <c r="Q4938" s="8">
        <f t="shared" si="772"/>
        <v>8.1564364787655899E-2</v>
      </c>
      <c r="R4938" s="8">
        <f t="shared" si="772"/>
        <v>7.9867615989857935E-2</v>
      </c>
      <c r="S4938" s="8">
        <f t="shared" si="772"/>
        <v>8.0710164081916377E-2</v>
      </c>
      <c r="T4938" s="8">
        <f t="shared" si="767"/>
        <v>8.0125631230019131E-2</v>
      </c>
      <c r="W4938">
        <v>4936</v>
      </c>
      <c r="X4938" s="4">
        <f t="shared" si="765"/>
        <v>9.1593080821054731E-2</v>
      </c>
      <c r="Y4938" s="4">
        <f t="shared" si="763"/>
        <v>9.0716226116775434E-2</v>
      </c>
      <c r="Z4938" s="4">
        <f t="shared" si="764"/>
        <v>9.0114089159344227E-2</v>
      </c>
    </row>
    <row r="4939" spans="1:26" x14ac:dyDescent="0.25">
      <c r="A4939" s="16">
        <f t="shared" si="773"/>
        <v>48472</v>
      </c>
      <c r="B4939">
        <f>+'[2]Ejercicio 1'!E5156</f>
        <v>4937</v>
      </c>
      <c r="C4939" s="5">
        <v>8.3066154953000293E-2</v>
      </c>
      <c r="D4939" s="4">
        <f t="shared" si="768"/>
        <v>8.1369334008547844E-2</v>
      </c>
      <c r="E4939" s="6">
        <f t="shared" si="769"/>
        <v>8.2211917802966078E-2</v>
      </c>
      <c r="F4939" s="7">
        <f t="shared" si="770"/>
        <v>8.1627360155941561E-2</v>
      </c>
      <c r="I4939" s="10">
        <v>4937</v>
      </c>
      <c r="J4939" s="8">
        <f t="shared" si="771"/>
        <v>8.4566154953000294E-2</v>
      </c>
      <c r="K4939" s="8">
        <f t="shared" si="771"/>
        <v>8.2869334008547846E-2</v>
      </c>
      <c r="L4939" s="8">
        <f t="shared" si="771"/>
        <v>8.3711917802966079E-2</v>
      </c>
      <c r="M4939" s="8">
        <f t="shared" si="766"/>
        <v>8.3127360155941563E-2</v>
      </c>
      <c r="P4939">
        <v>4937</v>
      </c>
      <c r="Q4939" s="8">
        <f t="shared" si="772"/>
        <v>8.1566154953000292E-2</v>
      </c>
      <c r="R4939" s="8">
        <f t="shared" si="772"/>
        <v>7.9869334008547843E-2</v>
      </c>
      <c r="S4939" s="8">
        <f t="shared" si="772"/>
        <v>8.0711917802966077E-2</v>
      </c>
      <c r="T4939" s="8">
        <f t="shared" si="767"/>
        <v>8.012736015594156E-2</v>
      </c>
      <c r="W4939">
        <v>4937</v>
      </c>
      <c r="X4939" s="4">
        <f t="shared" si="765"/>
        <v>9.1596668686383081E-2</v>
      </c>
      <c r="Y4939" s="4">
        <f t="shared" si="763"/>
        <v>9.071973362025694E-2</v>
      </c>
      <c r="Z4939" s="4">
        <f t="shared" si="764"/>
        <v>9.0117541925288813E-2</v>
      </c>
    </row>
    <row r="4940" spans="1:26" x14ac:dyDescent="0.25">
      <c r="A4940" s="16">
        <f t="shared" si="773"/>
        <v>48473</v>
      </c>
      <c r="B4940">
        <f>+'[2]Ejercicio 1'!E5157</f>
        <v>4938</v>
      </c>
      <c r="C4940" s="5">
        <v>8.3067945118344672E-2</v>
      </c>
      <c r="D4940" s="4">
        <f t="shared" si="768"/>
        <v>8.1371052025745225E-2</v>
      </c>
      <c r="E4940" s="6">
        <f t="shared" si="769"/>
        <v>8.2213671523254192E-2</v>
      </c>
      <c r="F4940" s="7">
        <f t="shared" si="770"/>
        <v>8.1629089080593589E-2</v>
      </c>
      <c r="I4940" s="10">
        <v>4938</v>
      </c>
      <c r="J4940" s="8">
        <f t="shared" si="771"/>
        <v>8.4567945118344673E-2</v>
      </c>
      <c r="K4940" s="8">
        <f t="shared" si="771"/>
        <v>8.2871052025745226E-2</v>
      </c>
      <c r="L4940" s="8">
        <f t="shared" si="771"/>
        <v>8.3713671523254193E-2</v>
      </c>
      <c r="M4940" s="8">
        <f t="shared" si="766"/>
        <v>8.3129089080593591E-2</v>
      </c>
      <c r="P4940">
        <v>4938</v>
      </c>
      <c r="Q4940" s="8">
        <f t="shared" si="772"/>
        <v>8.156794511834467E-2</v>
      </c>
      <c r="R4940" s="8">
        <f t="shared" si="772"/>
        <v>7.9871052025745223E-2</v>
      </c>
      <c r="S4940" s="8">
        <f t="shared" si="772"/>
        <v>8.0713671523254191E-2</v>
      </c>
      <c r="T4940" s="8">
        <f t="shared" si="767"/>
        <v>8.0129089080593588E-2</v>
      </c>
      <c r="W4940">
        <v>4938</v>
      </c>
      <c r="X4940" s="4">
        <f t="shared" si="765"/>
        <v>9.1600256553247356E-2</v>
      </c>
      <c r="Y4940" s="4">
        <f t="shared" si="763"/>
        <v>9.0723241122253911E-2</v>
      </c>
      <c r="Z4940" s="4">
        <f t="shared" si="764"/>
        <v>9.0120994687650544E-2</v>
      </c>
    </row>
    <row r="4941" spans="1:26" x14ac:dyDescent="0.25">
      <c r="A4941" s="16">
        <f t="shared" si="773"/>
        <v>48474</v>
      </c>
      <c r="B4941">
        <f>+'[2]Ejercicio 1'!E5158</f>
        <v>4939</v>
      </c>
      <c r="C4941" s="5">
        <v>8.3069735283689064E-2</v>
      </c>
      <c r="D4941" s="4">
        <f t="shared" si="768"/>
        <v>8.1372770041450271E-2</v>
      </c>
      <c r="E4941" s="6">
        <f t="shared" si="769"/>
        <v>8.2215425242779833E-2</v>
      </c>
      <c r="F4941" s="7">
        <f t="shared" si="770"/>
        <v>8.163081800397233E-2</v>
      </c>
      <c r="I4941" s="10">
        <v>4939</v>
      </c>
      <c r="J4941" s="8">
        <f t="shared" si="771"/>
        <v>8.4569735283689065E-2</v>
      </c>
      <c r="K4941" s="8">
        <f t="shared" si="771"/>
        <v>8.2872770041450272E-2</v>
      </c>
      <c r="L4941" s="8">
        <f t="shared" si="771"/>
        <v>8.3715425242779834E-2</v>
      </c>
      <c r="M4941" s="8">
        <f t="shared" si="766"/>
        <v>8.3130818003972332E-2</v>
      </c>
      <c r="P4941">
        <v>4939</v>
      </c>
      <c r="Q4941" s="8">
        <f t="shared" si="772"/>
        <v>8.1569735283689063E-2</v>
      </c>
      <c r="R4941" s="8">
        <f t="shared" si="772"/>
        <v>7.9872770041450269E-2</v>
      </c>
      <c r="S4941" s="8">
        <f t="shared" si="772"/>
        <v>8.0715425242779831E-2</v>
      </c>
      <c r="T4941" s="8">
        <f t="shared" si="767"/>
        <v>8.0130818003972329E-2</v>
      </c>
      <c r="W4941">
        <v>4939</v>
      </c>
      <c r="X4941" s="4">
        <f t="shared" si="765"/>
        <v>9.1603844421660266E-2</v>
      </c>
      <c r="Y4941" s="4">
        <f t="shared" si="763"/>
        <v>9.0726748622671494E-2</v>
      </c>
      <c r="Z4941" s="4">
        <f t="shared" si="764"/>
        <v>9.0124447445926972E-2</v>
      </c>
    </row>
    <row r="4942" spans="1:26" x14ac:dyDescent="0.25">
      <c r="A4942" s="16">
        <f t="shared" si="773"/>
        <v>48475</v>
      </c>
      <c r="B4942">
        <f>+'[2]Ejercicio 1'!E5159</f>
        <v>4940</v>
      </c>
      <c r="C4942" s="5">
        <v>8.3071525449033443E-2</v>
      </c>
      <c r="D4942" s="4">
        <f t="shared" si="768"/>
        <v>8.1374488055663191E-2</v>
      </c>
      <c r="E4942" s="6">
        <f t="shared" si="769"/>
        <v>8.2217178961544762E-2</v>
      </c>
      <c r="F4942" s="7">
        <f t="shared" si="770"/>
        <v>8.163254692608353E-2</v>
      </c>
      <c r="I4942" s="10">
        <v>4940</v>
      </c>
      <c r="J4942" s="8">
        <f t="shared" si="771"/>
        <v>8.4571525449033444E-2</v>
      </c>
      <c r="K4942" s="8">
        <f t="shared" si="771"/>
        <v>8.2874488055663192E-2</v>
      </c>
      <c r="L4942" s="8">
        <f t="shared" si="771"/>
        <v>8.3717178961544764E-2</v>
      </c>
      <c r="M4942" s="8">
        <f t="shared" si="766"/>
        <v>8.3132546926083531E-2</v>
      </c>
      <c r="P4942">
        <v>4940</v>
      </c>
      <c r="Q4942" s="8">
        <f t="shared" si="772"/>
        <v>8.1571525449033441E-2</v>
      </c>
      <c r="R4942" s="8">
        <f t="shared" si="772"/>
        <v>7.987448805566319E-2</v>
      </c>
      <c r="S4942" s="8">
        <f t="shared" si="772"/>
        <v>8.0717178961544761E-2</v>
      </c>
      <c r="T4942" s="8">
        <f t="shared" si="767"/>
        <v>8.0132546926083528E-2</v>
      </c>
      <c r="W4942">
        <v>4940</v>
      </c>
      <c r="X4942" s="4">
        <f t="shared" si="765"/>
        <v>9.1607432291621396E-2</v>
      </c>
      <c r="Y4942" s="4">
        <f t="shared" si="763"/>
        <v>9.0730256121606304E-2</v>
      </c>
      <c r="Z4942" s="4">
        <f t="shared" si="764"/>
        <v>9.0127900201120159E-2</v>
      </c>
    </row>
    <row r="4943" spans="1:26" x14ac:dyDescent="0.25">
      <c r="A4943" s="16">
        <f t="shared" si="773"/>
        <v>48476</v>
      </c>
      <c r="B4943">
        <f>+'[2]Ejercicio 1'!E5160</f>
        <v>4941</v>
      </c>
      <c r="C4943" s="5">
        <v>8.3073315614377835E-2</v>
      </c>
      <c r="D4943" s="4">
        <f t="shared" si="768"/>
        <v>8.1376206068383999E-2</v>
      </c>
      <c r="E4943" s="6">
        <f t="shared" si="769"/>
        <v>8.2218932679547233E-2</v>
      </c>
      <c r="F4943" s="7">
        <f t="shared" si="770"/>
        <v>8.1634275846921442E-2</v>
      </c>
      <c r="I4943" s="10">
        <v>4941</v>
      </c>
      <c r="J4943" s="8">
        <f t="shared" si="771"/>
        <v>8.4573315614377836E-2</v>
      </c>
      <c r="K4943" s="8">
        <f t="shared" si="771"/>
        <v>8.2876206068384001E-2</v>
      </c>
      <c r="L4943" s="8">
        <f t="shared" si="771"/>
        <v>8.3718932679547234E-2</v>
      </c>
      <c r="M4943" s="8">
        <f t="shared" si="766"/>
        <v>8.3134275846921443E-2</v>
      </c>
      <c r="P4943">
        <v>4941</v>
      </c>
      <c r="Q4943" s="8">
        <f t="shared" si="772"/>
        <v>8.1573315614377834E-2</v>
      </c>
      <c r="R4943" s="8">
        <f t="shared" si="772"/>
        <v>7.9876206068383998E-2</v>
      </c>
      <c r="S4943" s="8">
        <f t="shared" si="772"/>
        <v>8.0718932679547231E-2</v>
      </c>
      <c r="T4943" s="8">
        <f t="shared" si="767"/>
        <v>8.0134275846921441E-2</v>
      </c>
      <c r="W4943">
        <v>4941</v>
      </c>
      <c r="X4943" s="4">
        <f t="shared" si="765"/>
        <v>9.1611020163130746E-2</v>
      </c>
      <c r="Y4943" s="4">
        <f t="shared" si="763"/>
        <v>9.073376361896085E-2</v>
      </c>
      <c r="Z4943" s="4">
        <f t="shared" si="764"/>
        <v>9.0131352952225186E-2</v>
      </c>
    </row>
    <row r="4944" spans="1:26" x14ac:dyDescent="0.25">
      <c r="A4944" s="16">
        <f t="shared" si="773"/>
        <v>48477</v>
      </c>
      <c r="B4944">
        <f>+'[2]Ejercicio 1'!E5161</f>
        <v>4942</v>
      </c>
      <c r="C4944" s="5">
        <v>8.3075105779722214E-2</v>
      </c>
      <c r="D4944" s="4">
        <f t="shared" si="768"/>
        <v>8.1377924079612474E-2</v>
      </c>
      <c r="E4944" s="6">
        <f t="shared" si="769"/>
        <v>8.2220686396788978E-2</v>
      </c>
      <c r="F4944" s="7">
        <f t="shared" si="770"/>
        <v>8.1636004766491813E-2</v>
      </c>
      <c r="I4944" s="10">
        <v>4942</v>
      </c>
      <c r="J4944" s="8">
        <f t="shared" si="771"/>
        <v>8.4575105779722215E-2</v>
      </c>
      <c r="K4944" s="8">
        <f t="shared" si="771"/>
        <v>8.2877924079612475E-2</v>
      </c>
      <c r="L4944" s="8">
        <f t="shared" si="771"/>
        <v>8.3720686396788979E-2</v>
      </c>
      <c r="M4944" s="8">
        <f t="shared" si="766"/>
        <v>8.3136004766491814E-2</v>
      </c>
      <c r="P4944">
        <v>4942</v>
      </c>
      <c r="Q4944" s="8">
        <f t="shared" si="772"/>
        <v>8.1575105779722212E-2</v>
      </c>
      <c r="R4944" s="8">
        <f t="shared" si="772"/>
        <v>7.9877924079612472E-2</v>
      </c>
      <c r="S4944" s="8">
        <f t="shared" si="772"/>
        <v>8.0720686396788977E-2</v>
      </c>
      <c r="T4944" s="8">
        <f t="shared" si="767"/>
        <v>8.0136004766491811E-2</v>
      </c>
      <c r="W4944">
        <v>4942</v>
      </c>
      <c r="X4944" s="4">
        <f t="shared" si="765"/>
        <v>9.1614608036177311E-2</v>
      </c>
      <c r="Y4944" s="4">
        <f t="shared" si="763"/>
        <v>9.0737271114833498E-2</v>
      </c>
      <c r="Z4944" s="4">
        <f t="shared" si="764"/>
        <v>9.0134805700252674E-2</v>
      </c>
    </row>
    <row r="4945" spans="1:26" x14ac:dyDescent="0.25">
      <c r="A4945" s="16">
        <f t="shared" si="773"/>
        <v>48478</v>
      </c>
      <c r="B4945">
        <f>+'[2]Ejercicio 1'!E5162</f>
        <v>4943</v>
      </c>
      <c r="C4945" s="5">
        <v>8.3076895945066606E-2</v>
      </c>
      <c r="D4945" s="4">
        <f t="shared" si="768"/>
        <v>8.1379642089348836E-2</v>
      </c>
      <c r="E4945" s="6">
        <f t="shared" si="769"/>
        <v>8.2222440113268278E-2</v>
      </c>
      <c r="F4945" s="7">
        <f t="shared" si="770"/>
        <v>8.163773368478891E-2</v>
      </c>
      <c r="I4945" s="10">
        <v>4943</v>
      </c>
      <c r="J4945" s="8">
        <f t="shared" si="771"/>
        <v>8.4576895945066607E-2</v>
      </c>
      <c r="K4945" s="8">
        <f t="shared" si="771"/>
        <v>8.2879642089348837E-2</v>
      </c>
      <c r="L4945" s="8">
        <f t="shared" si="771"/>
        <v>8.3722440113268279E-2</v>
      </c>
      <c r="M4945" s="8">
        <f t="shared" si="766"/>
        <v>8.3137733684788911E-2</v>
      </c>
      <c r="P4945">
        <v>4943</v>
      </c>
      <c r="Q4945" s="8">
        <f t="shared" si="772"/>
        <v>8.1576895945066605E-2</v>
      </c>
      <c r="R4945" s="8">
        <f t="shared" si="772"/>
        <v>7.9879642089348835E-2</v>
      </c>
      <c r="S4945" s="8">
        <f t="shared" si="772"/>
        <v>8.0722440113268276E-2</v>
      </c>
      <c r="T4945" s="8">
        <f t="shared" si="767"/>
        <v>8.0137733684788909E-2</v>
      </c>
      <c r="W4945">
        <v>4943</v>
      </c>
      <c r="X4945" s="4">
        <f t="shared" si="765"/>
        <v>9.1618195910783962E-2</v>
      </c>
      <c r="Y4945" s="4">
        <f t="shared" si="763"/>
        <v>9.0740778609078435E-2</v>
      </c>
      <c r="Z4945" s="4">
        <f t="shared" si="764"/>
        <v>9.0138258444189157E-2</v>
      </c>
    </row>
    <row r="4946" spans="1:26" x14ac:dyDescent="0.25">
      <c r="A4946" s="16">
        <f t="shared" si="773"/>
        <v>48479</v>
      </c>
      <c r="B4946">
        <f>+'[2]Ejercicio 1'!E5163</f>
        <v>4944</v>
      </c>
      <c r="C4946" s="5">
        <v>8.3078686110410985E-2</v>
      </c>
      <c r="D4946" s="4">
        <f t="shared" si="768"/>
        <v>8.1381360097593503E-2</v>
      </c>
      <c r="E4946" s="6">
        <f t="shared" si="769"/>
        <v>8.2224193828986852E-2</v>
      </c>
      <c r="F4946" s="7">
        <f t="shared" si="770"/>
        <v>8.1639462601815607E-2</v>
      </c>
      <c r="I4946" s="10">
        <v>4944</v>
      </c>
      <c r="J4946" s="8">
        <f t="shared" si="771"/>
        <v>8.4578686110410986E-2</v>
      </c>
      <c r="K4946" s="8">
        <f t="shared" si="771"/>
        <v>8.2881360097593504E-2</v>
      </c>
      <c r="L4946" s="8">
        <f t="shared" si="771"/>
        <v>8.3724193828986854E-2</v>
      </c>
      <c r="M4946" s="8">
        <f t="shared" si="766"/>
        <v>8.3139462601815609E-2</v>
      </c>
      <c r="P4946">
        <v>4944</v>
      </c>
      <c r="Q4946" s="8">
        <f t="shared" si="772"/>
        <v>8.1578686110410983E-2</v>
      </c>
      <c r="R4946" s="8">
        <f t="shared" si="772"/>
        <v>7.9881360097593501E-2</v>
      </c>
      <c r="S4946" s="8">
        <f t="shared" si="772"/>
        <v>8.0724193828986851E-2</v>
      </c>
      <c r="T4946" s="8">
        <f t="shared" si="767"/>
        <v>8.0139462601815606E-2</v>
      </c>
      <c r="W4946">
        <v>4944</v>
      </c>
      <c r="X4946" s="4">
        <f t="shared" si="765"/>
        <v>9.1621783786951114E-2</v>
      </c>
      <c r="Y4946" s="4">
        <f t="shared" si="763"/>
        <v>9.0744286101934593E-2</v>
      </c>
      <c r="Z4946" s="4">
        <f t="shared" si="764"/>
        <v>9.0141711184539924E-2</v>
      </c>
    </row>
    <row r="4947" spans="1:26" x14ac:dyDescent="0.25">
      <c r="A4947" s="16">
        <f t="shared" si="773"/>
        <v>48480</v>
      </c>
      <c r="B4947">
        <f>+'[2]Ejercicio 1'!E5164</f>
        <v>4945</v>
      </c>
      <c r="C4947" s="5">
        <v>8.3080476275755377E-2</v>
      </c>
      <c r="D4947" s="4">
        <f t="shared" si="768"/>
        <v>8.1383078104345447E-2</v>
      </c>
      <c r="E4947" s="6">
        <f t="shared" si="769"/>
        <v>8.2225947543943842E-2</v>
      </c>
      <c r="F4947" s="7">
        <f t="shared" si="770"/>
        <v>8.1641191517574735E-2</v>
      </c>
      <c r="I4947" s="10">
        <v>4945</v>
      </c>
      <c r="J4947" s="8">
        <f t="shared" si="771"/>
        <v>8.4580476275755379E-2</v>
      </c>
      <c r="K4947" s="8">
        <f t="shared" si="771"/>
        <v>8.2883078104345448E-2</v>
      </c>
      <c r="L4947" s="8">
        <f t="shared" si="771"/>
        <v>8.3725947543943843E-2</v>
      </c>
      <c r="M4947" s="8">
        <f t="shared" si="766"/>
        <v>8.3141191517574736E-2</v>
      </c>
      <c r="P4947">
        <v>4945</v>
      </c>
      <c r="Q4947" s="8">
        <f t="shared" si="772"/>
        <v>8.1580476275755376E-2</v>
      </c>
      <c r="R4947" s="8">
        <f t="shared" si="772"/>
        <v>7.9883078104345445E-2</v>
      </c>
      <c r="S4947" s="8">
        <f t="shared" si="772"/>
        <v>8.0725947543943841E-2</v>
      </c>
      <c r="T4947" s="8">
        <f t="shared" si="767"/>
        <v>8.0141191517574734E-2</v>
      </c>
      <c r="W4947">
        <v>4945</v>
      </c>
      <c r="X4947" s="4">
        <f t="shared" si="765"/>
        <v>9.1625371664653746E-2</v>
      </c>
      <c r="Y4947" s="4">
        <f t="shared" si="763"/>
        <v>9.0747793593213111E-2</v>
      </c>
      <c r="Z4947" s="4">
        <f t="shared" si="764"/>
        <v>9.0145163922315613E-2</v>
      </c>
    </row>
    <row r="4948" spans="1:26" x14ac:dyDescent="0.25">
      <c r="A4948" s="16">
        <f t="shared" si="773"/>
        <v>48481</v>
      </c>
      <c r="B4948">
        <f>+'[2]Ejercicio 1'!E5165</f>
        <v>4946</v>
      </c>
      <c r="C4948" s="5">
        <v>8.3082266441099756E-2</v>
      </c>
      <c r="D4948" s="4">
        <f t="shared" si="768"/>
        <v>8.1384796109605473E-2</v>
      </c>
      <c r="E4948" s="6">
        <f t="shared" si="769"/>
        <v>8.2227701258138358E-2</v>
      </c>
      <c r="F4948" s="7">
        <f t="shared" si="770"/>
        <v>8.1642920432060589E-2</v>
      </c>
      <c r="I4948" s="10">
        <v>4946</v>
      </c>
      <c r="J4948" s="8">
        <f t="shared" si="771"/>
        <v>8.4582266441099757E-2</v>
      </c>
      <c r="K4948" s="8">
        <f t="shared" si="771"/>
        <v>8.2884796109605474E-2</v>
      </c>
      <c r="L4948" s="8">
        <f t="shared" si="771"/>
        <v>8.372770125813836E-2</v>
      </c>
      <c r="M4948" s="8">
        <f t="shared" si="766"/>
        <v>8.3142920432060591E-2</v>
      </c>
      <c r="P4948">
        <v>4946</v>
      </c>
      <c r="Q4948" s="8">
        <f t="shared" si="772"/>
        <v>8.1582266441099754E-2</v>
      </c>
      <c r="R4948" s="8">
        <f t="shared" si="772"/>
        <v>7.9884796109605472E-2</v>
      </c>
      <c r="S4948" s="8">
        <f t="shared" si="772"/>
        <v>8.0727701258138357E-2</v>
      </c>
      <c r="T4948" s="8">
        <f t="shared" si="767"/>
        <v>8.0142920432060588E-2</v>
      </c>
      <c r="W4948">
        <v>4946</v>
      </c>
      <c r="X4948" s="4">
        <f t="shared" si="765"/>
        <v>9.1628959543905472E-2</v>
      </c>
      <c r="Y4948" s="4">
        <f t="shared" si="763"/>
        <v>9.0751301082958785E-2</v>
      </c>
      <c r="Z4948" s="4">
        <f t="shared" si="764"/>
        <v>9.0148616655500682E-2</v>
      </c>
    </row>
    <row r="4949" spans="1:26" x14ac:dyDescent="0.25">
      <c r="A4949" s="16">
        <f t="shared" si="773"/>
        <v>48482</v>
      </c>
      <c r="B4949">
        <f>+'[2]Ejercicio 1'!E5166</f>
        <v>4947</v>
      </c>
      <c r="C4949" s="5">
        <v>8.3084056606444148E-2</v>
      </c>
      <c r="D4949" s="4">
        <f t="shared" si="768"/>
        <v>8.1386514113372999E-2</v>
      </c>
      <c r="E4949" s="6">
        <f t="shared" si="769"/>
        <v>8.2229454971572177E-2</v>
      </c>
      <c r="F4949" s="7">
        <f t="shared" si="770"/>
        <v>8.1644649345276044E-2</v>
      </c>
      <c r="I4949" s="10">
        <v>4947</v>
      </c>
      <c r="J4949" s="8">
        <f t="shared" si="771"/>
        <v>8.458405660644415E-2</v>
      </c>
      <c r="K4949" s="8">
        <f t="shared" si="771"/>
        <v>8.2886514113373E-2</v>
      </c>
      <c r="L4949" s="8">
        <f t="shared" si="771"/>
        <v>8.3729454971572179E-2</v>
      </c>
      <c r="M4949" s="8">
        <f t="shared" si="766"/>
        <v>8.3144649345276045E-2</v>
      </c>
      <c r="P4949">
        <v>4947</v>
      </c>
      <c r="Q4949" s="8">
        <f t="shared" si="772"/>
        <v>8.1584056606444147E-2</v>
      </c>
      <c r="R4949" s="8">
        <f t="shared" si="772"/>
        <v>7.9886514113372997E-2</v>
      </c>
      <c r="S4949" s="8">
        <f t="shared" si="772"/>
        <v>8.0729454971572176E-2</v>
      </c>
      <c r="T4949" s="8">
        <f t="shared" si="767"/>
        <v>8.0144649345276042E-2</v>
      </c>
      <c r="W4949">
        <v>4947</v>
      </c>
      <c r="X4949" s="4">
        <f t="shared" si="765"/>
        <v>9.1632547424705404E-2</v>
      </c>
      <c r="Y4949" s="4">
        <f t="shared" si="763"/>
        <v>9.0754808571172504E-2</v>
      </c>
      <c r="Z4949" s="4">
        <f t="shared" si="764"/>
        <v>9.015206938560251E-2</v>
      </c>
    </row>
    <row r="4950" spans="1:26" x14ac:dyDescent="0.25">
      <c r="A4950" s="16">
        <f t="shared" si="773"/>
        <v>48483</v>
      </c>
      <c r="B4950">
        <f>+'[2]Ejercicio 1'!E5167</f>
        <v>4948</v>
      </c>
      <c r="C4950" s="5">
        <v>8.3085846771788527E-2</v>
      </c>
      <c r="D4950" s="4">
        <f t="shared" si="768"/>
        <v>8.1388232115648634E-2</v>
      </c>
      <c r="E4950" s="6">
        <f t="shared" si="769"/>
        <v>8.2231208684243523E-2</v>
      </c>
      <c r="F4950" s="7">
        <f t="shared" si="770"/>
        <v>8.1646378257221083E-2</v>
      </c>
      <c r="I4950" s="10">
        <v>4948</v>
      </c>
      <c r="J4950" s="8">
        <f t="shared" si="771"/>
        <v>8.4585846771788528E-2</v>
      </c>
      <c r="K4950" s="8">
        <f t="shared" si="771"/>
        <v>8.2888232115648636E-2</v>
      </c>
      <c r="L4950" s="8">
        <f t="shared" si="771"/>
        <v>8.3731208684243524E-2</v>
      </c>
      <c r="M4950" s="8">
        <f t="shared" si="766"/>
        <v>8.3146378257221085E-2</v>
      </c>
      <c r="P4950">
        <v>4948</v>
      </c>
      <c r="Q4950" s="8">
        <f t="shared" si="772"/>
        <v>8.1585846771788526E-2</v>
      </c>
      <c r="R4950" s="8">
        <f t="shared" si="772"/>
        <v>7.9888232115648633E-2</v>
      </c>
      <c r="S4950" s="8">
        <f t="shared" si="772"/>
        <v>8.0731208684243522E-2</v>
      </c>
      <c r="T4950" s="8">
        <f t="shared" si="767"/>
        <v>8.0146378257221082E-2</v>
      </c>
      <c r="W4950">
        <v>4948</v>
      </c>
      <c r="X4950" s="4">
        <f t="shared" si="765"/>
        <v>9.1636135307042565E-2</v>
      </c>
      <c r="Y4950" s="4">
        <f t="shared" si="763"/>
        <v>9.0758316057856017E-2</v>
      </c>
      <c r="Z4950" s="4">
        <f t="shared" si="764"/>
        <v>9.0155522112121494E-2</v>
      </c>
    </row>
    <row r="4951" spans="1:26" x14ac:dyDescent="0.25">
      <c r="A4951" s="16">
        <f t="shared" si="773"/>
        <v>48484</v>
      </c>
      <c r="B4951">
        <f>+'[2]Ejercicio 1'!E5168</f>
        <v>4949</v>
      </c>
      <c r="C4951" s="5">
        <v>8.3087636937132919E-2</v>
      </c>
      <c r="D4951" s="4">
        <f t="shared" si="768"/>
        <v>8.138995011643195E-2</v>
      </c>
      <c r="E4951" s="6">
        <f t="shared" si="769"/>
        <v>8.2232962396154158E-2</v>
      </c>
      <c r="F4951" s="7">
        <f t="shared" si="770"/>
        <v>8.1648107167895709E-2</v>
      </c>
      <c r="I4951" s="10">
        <v>4949</v>
      </c>
      <c r="J4951" s="8">
        <f t="shared" si="771"/>
        <v>8.4587636937132921E-2</v>
      </c>
      <c r="K4951" s="8">
        <f t="shared" si="771"/>
        <v>8.2889950116431951E-2</v>
      </c>
      <c r="L4951" s="8">
        <f t="shared" si="771"/>
        <v>8.3732962396154159E-2</v>
      </c>
      <c r="M4951" s="8">
        <f t="shared" si="766"/>
        <v>8.314810716789571E-2</v>
      </c>
      <c r="P4951">
        <v>4949</v>
      </c>
      <c r="Q4951" s="8">
        <f t="shared" si="772"/>
        <v>8.1587636937132918E-2</v>
      </c>
      <c r="R4951" s="8">
        <f t="shared" si="772"/>
        <v>7.9889950116431949E-2</v>
      </c>
      <c r="S4951" s="8">
        <f t="shared" si="772"/>
        <v>8.0732962396154156E-2</v>
      </c>
      <c r="T4951" s="8">
        <f t="shared" si="767"/>
        <v>8.0148107167895707E-2</v>
      </c>
      <c r="W4951">
        <v>4949</v>
      </c>
      <c r="X4951" s="4">
        <f t="shared" si="765"/>
        <v>9.1639723190939368E-2</v>
      </c>
      <c r="Y4951" s="4">
        <f t="shared" si="763"/>
        <v>9.0761823543008449E-2</v>
      </c>
      <c r="Z4951" s="4">
        <f t="shared" si="764"/>
        <v>9.0158974835054764E-2</v>
      </c>
    </row>
    <row r="4952" spans="1:26" x14ac:dyDescent="0.25">
      <c r="A4952" s="16">
        <f t="shared" si="773"/>
        <v>48485</v>
      </c>
      <c r="B4952">
        <f>+'[2]Ejercicio 1'!E5169</f>
        <v>4950</v>
      </c>
      <c r="C4952" s="5">
        <v>8.3089427102477298E-2</v>
      </c>
      <c r="D4952" s="4">
        <f t="shared" si="768"/>
        <v>8.1391668115723584E-2</v>
      </c>
      <c r="E4952" s="6">
        <f t="shared" si="769"/>
        <v>8.2234716107303207E-2</v>
      </c>
      <c r="F4952" s="7">
        <f t="shared" si="770"/>
        <v>8.164983607729992E-2</v>
      </c>
      <c r="I4952" s="10">
        <v>4950</v>
      </c>
      <c r="J4952" s="8">
        <f t="shared" si="771"/>
        <v>8.4589427102477299E-2</v>
      </c>
      <c r="K4952" s="8">
        <f t="shared" si="771"/>
        <v>8.2891668115723585E-2</v>
      </c>
      <c r="L4952" s="8">
        <f t="shared" si="771"/>
        <v>8.3734716107303209E-2</v>
      </c>
      <c r="M4952" s="8">
        <f t="shared" si="766"/>
        <v>8.3149836077299921E-2</v>
      </c>
      <c r="P4952">
        <v>4950</v>
      </c>
      <c r="Q4952" s="8">
        <f t="shared" si="772"/>
        <v>8.1589427102477297E-2</v>
      </c>
      <c r="R4952" s="8">
        <f t="shared" si="772"/>
        <v>7.9891668115723583E-2</v>
      </c>
      <c r="S4952" s="8">
        <f t="shared" si="772"/>
        <v>8.0734716107303206E-2</v>
      </c>
      <c r="T4952" s="8">
        <f t="shared" si="767"/>
        <v>8.0149836077299919E-2</v>
      </c>
      <c r="W4952">
        <v>4950</v>
      </c>
      <c r="X4952" s="4">
        <f t="shared" si="765"/>
        <v>9.1643311076396672E-2</v>
      </c>
      <c r="Y4952" s="4">
        <f t="shared" si="763"/>
        <v>9.076533102667636E-2</v>
      </c>
      <c r="Z4952" s="4">
        <f t="shared" si="764"/>
        <v>9.0162427553899888E-2</v>
      </c>
    </row>
    <row r="4953" spans="1:26" x14ac:dyDescent="0.25">
      <c r="A4953" s="16">
        <f t="shared" si="773"/>
        <v>48486</v>
      </c>
      <c r="B4953">
        <f>+'[2]Ejercicio 1'!E5170</f>
        <v>4951</v>
      </c>
      <c r="C4953" s="5">
        <v>8.309121726782169E-2</v>
      </c>
      <c r="D4953" s="4">
        <f t="shared" si="768"/>
        <v>8.1393386113522717E-2</v>
      </c>
      <c r="E4953" s="6">
        <f t="shared" si="769"/>
        <v>8.2236469817689783E-2</v>
      </c>
      <c r="F4953" s="7">
        <f t="shared" si="770"/>
        <v>8.1651564985430872E-2</v>
      </c>
      <c r="I4953" s="10">
        <v>4951</v>
      </c>
      <c r="J4953" s="8">
        <f t="shared" si="771"/>
        <v>8.4591217267821692E-2</v>
      </c>
      <c r="K4953" s="8">
        <f t="shared" si="771"/>
        <v>8.2893386113522718E-2</v>
      </c>
      <c r="L4953" s="8">
        <f t="shared" si="771"/>
        <v>8.3736469817689785E-2</v>
      </c>
      <c r="M4953" s="8">
        <f t="shared" si="766"/>
        <v>8.3151564985430873E-2</v>
      </c>
      <c r="P4953">
        <v>4951</v>
      </c>
      <c r="Q4953" s="8">
        <f t="shared" si="772"/>
        <v>8.1591217267821689E-2</v>
      </c>
      <c r="R4953" s="8">
        <f t="shared" si="772"/>
        <v>7.9893386113522716E-2</v>
      </c>
      <c r="S4953" s="8">
        <f t="shared" si="772"/>
        <v>8.0736469817689782E-2</v>
      </c>
      <c r="T4953" s="8">
        <f t="shared" si="767"/>
        <v>8.015156498543087E-2</v>
      </c>
      <c r="W4953">
        <v>4951</v>
      </c>
      <c r="X4953" s="4">
        <f t="shared" si="765"/>
        <v>9.1646898963389886E-2</v>
      </c>
      <c r="Y4953" s="4">
        <f t="shared" si="763"/>
        <v>9.0768838508764868E-2</v>
      </c>
      <c r="Z4953" s="4">
        <f t="shared" si="764"/>
        <v>9.0165880269162155E-2</v>
      </c>
    </row>
    <row r="4954" spans="1:26" x14ac:dyDescent="0.25">
      <c r="A4954" s="16">
        <f t="shared" si="773"/>
        <v>48487</v>
      </c>
      <c r="B4954">
        <f>+'[2]Ejercicio 1'!E5171</f>
        <v>4952</v>
      </c>
      <c r="C4954" s="5">
        <v>8.3093007433166069E-2</v>
      </c>
      <c r="D4954" s="4">
        <f t="shared" si="768"/>
        <v>8.1395104109829558E-2</v>
      </c>
      <c r="E4954" s="6">
        <f t="shared" si="769"/>
        <v>8.2238223527315649E-2</v>
      </c>
      <c r="F4954" s="7">
        <f t="shared" si="770"/>
        <v>8.1653293892294254E-2</v>
      </c>
      <c r="I4954" s="10">
        <v>4952</v>
      </c>
      <c r="J4954" s="8">
        <f t="shared" si="771"/>
        <v>8.459300743316607E-2</v>
      </c>
      <c r="K4954" s="8">
        <f t="shared" si="771"/>
        <v>8.2895104109829559E-2</v>
      </c>
      <c r="L4954" s="8">
        <f t="shared" si="771"/>
        <v>8.373822352731565E-2</v>
      </c>
      <c r="M4954" s="8">
        <f t="shared" si="766"/>
        <v>8.3153293892294255E-2</v>
      </c>
      <c r="P4954">
        <v>4952</v>
      </c>
      <c r="Q4954" s="8">
        <f t="shared" si="772"/>
        <v>8.1593007433166068E-2</v>
      </c>
      <c r="R4954" s="8">
        <f t="shared" si="772"/>
        <v>7.9895104109829557E-2</v>
      </c>
      <c r="S4954" s="8">
        <f t="shared" si="772"/>
        <v>8.0738223527315647E-2</v>
      </c>
      <c r="T4954" s="8">
        <f t="shared" si="767"/>
        <v>8.0153293892294253E-2</v>
      </c>
      <c r="W4954">
        <v>4952</v>
      </c>
      <c r="X4954" s="4">
        <f t="shared" si="765"/>
        <v>9.1650486851932195E-2</v>
      </c>
      <c r="Y4954" s="4">
        <f t="shared" si="763"/>
        <v>9.0772345989370604E-2</v>
      </c>
      <c r="Z4954" s="4">
        <f t="shared" si="764"/>
        <v>9.0169332981846484E-2</v>
      </c>
    </row>
    <row r="4955" spans="1:26" x14ac:dyDescent="0.25">
      <c r="A4955" s="16">
        <f t="shared" si="773"/>
        <v>48488</v>
      </c>
      <c r="B4955">
        <f>+'[2]Ejercicio 1'!E5172</f>
        <v>4953</v>
      </c>
      <c r="C4955" s="5">
        <v>8.3094797598510461E-2</v>
      </c>
      <c r="D4955" s="4">
        <f t="shared" si="768"/>
        <v>8.1396822104644301E-2</v>
      </c>
      <c r="E4955" s="6">
        <f t="shared" si="769"/>
        <v>8.2239977236179054E-2</v>
      </c>
      <c r="F4955" s="7">
        <f t="shared" si="770"/>
        <v>8.1655022797887236E-2</v>
      </c>
      <c r="I4955" s="10">
        <v>4953</v>
      </c>
      <c r="J4955" s="8">
        <f t="shared" si="771"/>
        <v>8.4594797598510463E-2</v>
      </c>
      <c r="K4955" s="8">
        <f t="shared" si="771"/>
        <v>8.2896822104644302E-2</v>
      </c>
      <c r="L4955" s="8">
        <f t="shared" si="771"/>
        <v>8.3739977236179056E-2</v>
      </c>
      <c r="M4955" s="8">
        <f t="shared" si="766"/>
        <v>8.3155022797887237E-2</v>
      </c>
      <c r="P4955">
        <v>4953</v>
      </c>
      <c r="Q4955" s="8">
        <f t="shared" si="772"/>
        <v>8.159479759851046E-2</v>
      </c>
      <c r="R4955" s="8">
        <f t="shared" si="772"/>
        <v>7.9896822104644299E-2</v>
      </c>
      <c r="S4955" s="8">
        <f t="shared" si="772"/>
        <v>8.0739977236179053E-2</v>
      </c>
      <c r="T4955" s="8">
        <f t="shared" si="767"/>
        <v>8.0155022797887235E-2</v>
      </c>
      <c r="W4955">
        <v>4953</v>
      </c>
      <c r="X4955" s="4">
        <f t="shared" si="765"/>
        <v>9.1654074742022279E-2</v>
      </c>
      <c r="Y4955" s="4">
        <f t="shared" si="763"/>
        <v>9.0775853468443496E-2</v>
      </c>
      <c r="Z4955" s="4">
        <f t="shared" si="764"/>
        <v>9.0172785690442667E-2</v>
      </c>
    </row>
    <row r="4956" spans="1:26" x14ac:dyDescent="0.25">
      <c r="A4956" s="16">
        <f t="shared" si="773"/>
        <v>48489</v>
      </c>
      <c r="B4956">
        <f>+'[2]Ejercicio 1'!E5173</f>
        <v>4954</v>
      </c>
      <c r="C4956" s="5">
        <v>8.309658776385484E-2</v>
      </c>
      <c r="D4956" s="4">
        <f t="shared" si="768"/>
        <v>8.1398540097966959E-2</v>
      </c>
      <c r="E4956" s="6">
        <f t="shared" si="769"/>
        <v>8.2241730944281749E-2</v>
      </c>
      <c r="F4956" s="7">
        <f t="shared" si="770"/>
        <v>8.1656751702206945E-2</v>
      </c>
      <c r="I4956" s="10">
        <v>4954</v>
      </c>
      <c r="J4956" s="8">
        <f t="shared" si="771"/>
        <v>8.4596587763854841E-2</v>
      </c>
      <c r="K4956" s="8">
        <f t="shared" si="771"/>
        <v>8.2898540097966961E-2</v>
      </c>
      <c r="L4956" s="8">
        <f t="shared" si="771"/>
        <v>8.374173094428175E-2</v>
      </c>
      <c r="M4956" s="8">
        <f t="shared" si="766"/>
        <v>8.3156751702206946E-2</v>
      </c>
      <c r="P4956">
        <v>4954</v>
      </c>
      <c r="Q4956" s="8">
        <f t="shared" si="772"/>
        <v>8.1596587763854839E-2</v>
      </c>
      <c r="R4956" s="8">
        <f t="shared" si="772"/>
        <v>7.9898540097966958E-2</v>
      </c>
      <c r="S4956" s="8">
        <f t="shared" si="772"/>
        <v>8.0741730944281748E-2</v>
      </c>
      <c r="T4956" s="8">
        <f t="shared" si="767"/>
        <v>8.0156751702206944E-2</v>
      </c>
      <c r="W4956">
        <v>4954</v>
      </c>
      <c r="X4956" s="4">
        <f t="shared" si="765"/>
        <v>9.1657662633649592E-2</v>
      </c>
      <c r="Y4956" s="4">
        <f t="shared" si="763"/>
        <v>9.0779360945986196E-2</v>
      </c>
      <c r="Z4956" s="4">
        <f t="shared" si="764"/>
        <v>9.0176238394950675E-2</v>
      </c>
    </row>
    <row r="4957" spans="1:26" x14ac:dyDescent="0.25">
      <c r="A4957" s="16">
        <f t="shared" si="773"/>
        <v>48490</v>
      </c>
      <c r="B4957">
        <f>+'[2]Ejercicio 1'!E5174</f>
        <v>4955</v>
      </c>
      <c r="C4957" s="5">
        <v>8.3098377929199232E-2</v>
      </c>
      <c r="D4957" s="4">
        <f t="shared" si="768"/>
        <v>8.1400258089797339E-2</v>
      </c>
      <c r="E4957" s="6">
        <f t="shared" si="769"/>
        <v>8.224348465162197E-2</v>
      </c>
      <c r="F4957" s="7">
        <f t="shared" si="770"/>
        <v>8.1658480605259084E-2</v>
      </c>
      <c r="I4957" s="10">
        <v>4955</v>
      </c>
      <c r="J4957" s="8">
        <f t="shared" si="771"/>
        <v>8.4598377929199234E-2</v>
      </c>
      <c r="K4957" s="8">
        <f t="shared" si="771"/>
        <v>8.2900258089797341E-2</v>
      </c>
      <c r="L4957" s="8">
        <f t="shared" si="771"/>
        <v>8.3743484651621972E-2</v>
      </c>
      <c r="M4957" s="8">
        <f t="shared" si="766"/>
        <v>8.3158480605259086E-2</v>
      </c>
      <c r="P4957">
        <v>4955</v>
      </c>
      <c r="Q4957" s="8">
        <f t="shared" si="772"/>
        <v>8.1598377929199231E-2</v>
      </c>
      <c r="R4957" s="8">
        <f t="shared" si="772"/>
        <v>7.9900258089797338E-2</v>
      </c>
      <c r="S4957" s="8">
        <f t="shared" si="772"/>
        <v>8.0743484651621969E-2</v>
      </c>
      <c r="T4957" s="8">
        <f t="shared" si="767"/>
        <v>8.0158480605259083E-2</v>
      </c>
      <c r="W4957">
        <v>4955</v>
      </c>
      <c r="X4957" s="4">
        <f t="shared" si="765"/>
        <v>9.1661250526836546E-2</v>
      </c>
      <c r="Y4957" s="4">
        <f t="shared" si="763"/>
        <v>9.0782868421949492E-2</v>
      </c>
      <c r="Z4957" s="4">
        <f t="shared" si="764"/>
        <v>9.01796910963783E-2</v>
      </c>
    </row>
    <row r="4958" spans="1:26" x14ac:dyDescent="0.25">
      <c r="A4958" s="16">
        <f t="shared" si="773"/>
        <v>48491</v>
      </c>
      <c r="B4958">
        <f>+'[2]Ejercicio 1'!E5175</f>
        <v>4956</v>
      </c>
      <c r="C4958" s="5">
        <v>8.3100168094543611E-2</v>
      </c>
      <c r="D4958" s="4">
        <f t="shared" si="768"/>
        <v>8.1401976080136038E-2</v>
      </c>
      <c r="E4958" s="6">
        <f t="shared" si="769"/>
        <v>8.2245238358201495E-2</v>
      </c>
      <c r="F4958" s="7">
        <f t="shared" si="770"/>
        <v>8.1660209507037979E-2</v>
      </c>
      <c r="I4958" s="10">
        <v>4956</v>
      </c>
      <c r="J4958" s="8">
        <f t="shared" si="771"/>
        <v>8.4600168094543612E-2</v>
      </c>
      <c r="K4958" s="8">
        <f t="shared" si="771"/>
        <v>8.2901976080136039E-2</v>
      </c>
      <c r="L4958" s="8">
        <f t="shared" si="771"/>
        <v>8.3745238358201496E-2</v>
      </c>
      <c r="M4958" s="8">
        <f t="shared" si="766"/>
        <v>8.316020950703798E-2</v>
      </c>
      <c r="P4958">
        <v>4956</v>
      </c>
      <c r="Q4958" s="8">
        <f t="shared" si="772"/>
        <v>8.160016809454361E-2</v>
      </c>
      <c r="R4958" s="8">
        <f t="shared" si="772"/>
        <v>7.9901976080136036E-2</v>
      </c>
      <c r="S4958" s="8">
        <f t="shared" si="772"/>
        <v>8.0745238358201493E-2</v>
      </c>
      <c r="T4958" s="8">
        <f t="shared" si="767"/>
        <v>8.0160209507037977E-2</v>
      </c>
      <c r="W4958">
        <v>4956</v>
      </c>
      <c r="X4958" s="4">
        <f t="shared" si="765"/>
        <v>9.1664838421584002E-2</v>
      </c>
      <c r="Y4958" s="4">
        <f t="shared" si="763"/>
        <v>9.0786375896430016E-2</v>
      </c>
      <c r="Z4958" s="4">
        <f t="shared" si="764"/>
        <v>9.0183143794220211E-2</v>
      </c>
    </row>
    <row r="4959" spans="1:26" x14ac:dyDescent="0.25">
      <c r="A4959" s="16">
        <f t="shared" si="773"/>
        <v>48492</v>
      </c>
      <c r="B4959">
        <f>+'[2]Ejercicio 1'!E5176</f>
        <v>4957</v>
      </c>
      <c r="C4959" s="5">
        <v>8.3101958259888004E-2</v>
      </c>
      <c r="D4959" s="4">
        <f t="shared" si="768"/>
        <v>8.1403694068982249E-2</v>
      </c>
      <c r="E4959" s="6">
        <f t="shared" si="769"/>
        <v>8.224699206401942E-2</v>
      </c>
      <c r="F4959" s="7">
        <f t="shared" si="770"/>
        <v>8.1661938407549303E-2</v>
      </c>
      <c r="I4959" s="10">
        <v>4957</v>
      </c>
      <c r="J4959" s="8">
        <f t="shared" si="771"/>
        <v>8.4601958259888005E-2</v>
      </c>
      <c r="K4959" s="8">
        <f t="shared" si="771"/>
        <v>8.290369406898225E-2</v>
      </c>
      <c r="L4959" s="8">
        <f t="shared" si="771"/>
        <v>8.3746992064019421E-2</v>
      </c>
      <c r="M4959" s="8">
        <f t="shared" si="766"/>
        <v>8.3161938407549305E-2</v>
      </c>
      <c r="P4959">
        <v>4957</v>
      </c>
      <c r="Q4959" s="8">
        <f t="shared" si="772"/>
        <v>8.1601958259888002E-2</v>
      </c>
      <c r="R4959" s="8">
        <f t="shared" si="772"/>
        <v>7.9903694068982248E-2</v>
      </c>
      <c r="S4959" s="8">
        <f t="shared" si="772"/>
        <v>8.0746992064019418E-2</v>
      </c>
      <c r="T4959" s="8">
        <f t="shared" si="767"/>
        <v>8.0161938407549302E-2</v>
      </c>
      <c r="W4959">
        <v>4957</v>
      </c>
      <c r="X4959" s="4">
        <f t="shared" si="765"/>
        <v>9.1668426317867813E-2</v>
      </c>
      <c r="Y4959" s="4">
        <f t="shared" ref="Y4959:Y5022" si="774">Tasa_Fwd(E4868,B4868,E4959,B4959,91)</f>
        <v>9.0789883369425145E-2</v>
      </c>
      <c r="Z4959" s="4">
        <f t="shared" si="764"/>
        <v>9.0186596488482138E-2</v>
      </c>
    </row>
    <row r="4960" spans="1:26" x14ac:dyDescent="0.25">
      <c r="A4960" s="16">
        <f t="shared" si="773"/>
        <v>48493</v>
      </c>
      <c r="B4960">
        <f>+'[2]Ejercicio 1'!E5177</f>
        <v>4958</v>
      </c>
      <c r="C4960" s="5">
        <v>8.3103748425232382E-2</v>
      </c>
      <c r="D4960" s="4">
        <f t="shared" si="768"/>
        <v>8.1405412056336182E-2</v>
      </c>
      <c r="E4960" s="6">
        <f t="shared" si="769"/>
        <v>8.2248745769074871E-2</v>
      </c>
      <c r="F4960" s="7">
        <f t="shared" si="770"/>
        <v>8.1663667306787355E-2</v>
      </c>
      <c r="I4960" s="10">
        <v>4958</v>
      </c>
      <c r="J4960" s="8">
        <f t="shared" si="771"/>
        <v>8.4603748425232383E-2</v>
      </c>
      <c r="K4960" s="8">
        <f t="shared" si="771"/>
        <v>8.2905412056336183E-2</v>
      </c>
      <c r="L4960" s="8">
        <f t="shared" si="771"/>
        <v>8.3748745769074873E-2</v>
      </c>
      <c r="M4960" s="8">
        <f t="shared" si="766"/>
        <v>8.3163667306787356E-2</v>
      </c>
      <c r="P4960">
        <v>4958</v>
      </c>
      <c r="Q4960" s="8">
        <f t="shared" si="772"/>
        <v>8.1603748425232381E-2</v>
      </c>
      <c r="R4960" s="8">
        <f t="shared" si="772"/>
        <v>7.9905412056336181E-2</v>
      </c>
      <c r="S4960" s="8">
        <f t="shared" si="772"/>
        <v>8.074874576907487E-2</v>
      </c>
      <c r="T4960" s="8">
        <f t="shared" si="767"/>
        <v>8.0163667306787353E-2</v>
      </c>
      <c r="W4960">
        <v>4958</v>
      </c>
      <c r="X4960" s="4">
        <f t="shared" si="765"/>
        <v>9.1672014215699829E-2</v>
      </c>
      <c r="Y4960" s="4">
        <f t="shared" si="774"/>
        <v>9.0793390840842619E-2</v>
      </c>
      <c r="Z4960" s="4">
        <f t="shared" ref="Z4960:Z5023" si="775">Tasa_Fwd(F4932,B4932,F4960,B4960,28)</f>
        <v>9.0190049179155504E-2</v>
      </c>
    </row>
    <row r="4961" spans="1:26" x14ac:dyDescent="0.25">
      <c r="A4961" s="16">
        <f t="shared" si="773"/>
        <v>48494</v>
      </c>
      <c r="B4961">
        <f>+'[2]Ejercicio 1'!E5178</f>
        <v>4959</v>
      </c>
      <c r="C4961" s="5">
        <v>8.3105538590576775E-2</v>
      </c>
      <c r="D4961" s="4">
        <f t="shared" si="768"/>
        <v>8.1407130042198045E-2</v>
      </c>
      <c r="E4961" s="6">
        <f t="shared" si="769"/>
        <v>8.2250499473369626E-2</v>
      </c>
      <c r="F4961" s="7">
        <f t="shared" si="770"/>
        <v>8.1665396204755006E-2</v>
      </c>
      <c r="I4961" s="10">
        <v>4959</v>
      </c>
      <c r="J4961" s="8">
        <f t="shared" si="771"/>
        <v>8.4605538590576776E-2</v>
      </c>
      <c r="K4961" s="8">
        <f t="shared" si="771"/>
        <v>8.2907130042198046E-2</v>
      </c>
      <c r="L4961" s="8">
        <f t="shared" si="771"/>
        <v>8.3750499473369627E-2</v>
      </c>
      <c r="M4961" s="8">
        <f t="shared" si="766"/>
        <v>8.3165396204755007E-2</v>
      </c>
      <c r="P4961">
        <v>4959</v>
      </c>
      <c r="Q4961" s="8">
        <f t="shared" si="772"/>
        <v>8.1605538590576773E-2</v>
      </c>
      <c r="R4961" s="8">
        <f t="shared" si="772"/>
        <v>7.9907130042198043E-2</v>
      </c>
      <c r="S4961" s="8">
        <f t="shared" si="772"/>
        <v>8.0750499473369625E-2</v>
      </c>
      <c r="T4961" s="8">
        <f t="shared" si="767"/>
        <v>8.0165396204755004E-2</v>
      </c>
      <c r="W4961">
        <v>4959</v>
      </c>
      <c r="X4961" s="4">
        <f t="shared" si="765"/>
        <v>9.1675602115080509E-2</v>
      </c>
      <c r="Y4961" s="4">
        <f t="shared" si="774"/>
        <v>9.0796898310775587E-2</v>
      </c>
      <c r="Z4961" s="4">
        <f t="shared" si="775"/>
        <v>9.0193501865740711E-2</v>
      </c>
    </row>
    <row r="4962" spans="1:26" x14ac:dyDescent="0.25">
      <c r="A4962" s="16">
        <f t="shared" si="773"/>
        <v>48495</v>
      </c>
      <c r="B4962">
        <f>+'[2]Ejercicio 1'!E5179</f>
        <v>4960</v>
      </c>
      <c r="C4962" s="5">
        <v>8.3107328755921153E-2</v>
      </c>
      <c r="D4962" s="4">
        <f t="shared" si="768"/>
        <v>8.1408848026567837E-2</v>
      </c>
      <c r="E4962" s="6">
        <f t="shared" si="769"/>
        <v>8.2252253176901907E-2</v>
      </c>
      <c r="F4962" s="7">
        <f t="shared" si="770"/>
        <v>8.1667125101452243E-2</v>
      </c>
      <c r="I4962" s="10">
        <v>4960</v>
      </c>
      <c r="J4962" s="8">
        <f t="shared" si="771"/>
        <v>8.4607328755921155E-2</v>
      </c>
      <c r="K4962" s="8">
        <f t="shared" si="771"/>
        <v>8.2908848026567838E-2</v>
      </c>
      <c r="L4962" s="8">
        <f t="shared" si="771"/>
        <v>8.3752253176901909E-2</v>
      </c>
      <c r="M4962" s="8">
        <f t="shared" si="766"/>
        <v>8.3167125101452244E-2</v>
      </c>
      <c r="P4962">
        <v>4960</v>
      </c>
      <c r="Q4962" s="8">
        <f t="shared" si="772"/>
        <v>8.1607328755921152E-2</v>
      </c>
      <c r="R4962" s="8">
        <f t="shared" si="772"/>
        <v>7.9908848026567836E-2</v>
      </c>
      <c r="S4962" s="8">
        <f t="shared" si="772"/>
        <v>8.0752253176901906E-2</v>
      </c>
      <c r="T4962" s="8">
        <f t="shared" si="767"/>
        <v>8.0167125101452241E-2</v>
      </c>
      <c r="W4962">
        <v>4960</v>
      </c>
      <c r="X4962" s="4">
        <f t="shared" si="765"/>
        <v>9.1679190015997974E-2</v>
      </c>
      <c r="Y4962" s="4">
        <f t="shared" si="774"/>
        <v>9.0800405779082591E-2</v>
      </c>
      <c r="Z4962" s="4">
        <f t="shared" si="775"/>
        <v>9.0196954549245534E-2</v>
      </c>
    </row>
    <row r="4963" spans="1:26" x14ac:dyDescent="0.25">
      <c r="A4963" s="16">
        <f t="shared" si="773"/>
        <v>48496</v>
      </c>
      <c r="B4963">
        <f>+'[2]Ejercicio 1'!E5180</f>
        <v>4961</v>
      </c>
      <c r="C4963" s="5">
        <v>8.3109118921265546E-2</v>
      </c>
      <c r="D4963" s="4">
        <f t="shared" si="768"/>
        <v>8.1410566009445559E-2</v>
      </c>
      <c r="E4963" s="6">
        <f t="shared" si="769"/>
        <v>8.2254006879673477E-2</v>
      </c>
      <c r="F4963" s="7">
        <f t="shared" si="770"/>
        <v>8.1668853996881924E-2</v>
      </c>
      <c r="I4963" s="10">
        <v>4961</v>
      </c>
      <c r="J4963" s="8">
        <f t="shared" si="771"/>
        <v>8.4609118921265547E-2</v>
      </c>
      <c r="K4963" s="8">
        <f t="shared" si="771"/>
        <v>8.291056600944556E-2</v>
      </c>
      <c r="L4963" s="8">
        <f t="shared" si="771"/>
        <v>8.3754006879673479E-2</v>
      </c>
      <c r="M4963" s="8">
        <f t="shared" si="766"/>
        <v>8.3168853996881925E-2</v>
      </c>
      <c r="P4963">
        <v>4961</v>
      </c>
      <c r="Q4963" s="8">
        <f t="shared" si="772"/>
        <v>8.1609118921265544E-2</v>
      </c>
      <c r="R4963" s="8">
        <f t="shared" si="772"/>
        <v>7.9910566009445558E-2</v>
      </c>
      <c r="S4963" s="8">
        <f t="shared" si="772"/>
        <v>8.0754006879673476E-2</v>
      </c>
      <c r="T4963" s="8">
        <f t="shared" si="767"/>
        <v>8.0168853996881922E-2</v>
      </c>
      <c r="W4963">
        <v>4961</v>
      </c>
      <c r="X4963" s="4">
        <f t="shared" si="765"/>
        <v>9.1682777918475067E-2</v>
      </c>
      <c r="Y4963" s="4">
        <f t="shared" si="774"/>
        <v>9.0803913245952494E-2</v>
      </c>
      <c r="Z4963" s="4">
        <f t="shared" si="775"/>
        <v>9.0200407229675664E-2</v>
      </c>
    </row>
    <row r="4964" spans="1:26" x14ac:dyDescent="0.25">
      <c r="A4964" s="16">
        <f t="shared" si="773"/>
        <v>48497</v>
      </c>
      <c r="B4964">
        <f>+'[2]Ejercicio 1'!E5181</f>
        <v>4962</v>
      </c>
      <c r="C4964" s="5">
        <v>8.3110909086609924E-2</v>
      </c>
      <c r="D4964" s="4">
        <f t="shared" si="768"/>
        <v>8.1412283990831419E-2</v>
      </c>
      <c r="E4964" s="6">
        <f t="shared" si="769"/>
        <v>8.2255760581683462E-2</v>
      </c>
      <c r="F4964" s="7">
        <f t="shared" si="770"/>
        <v>8.1670582891038332E-2</v>
      </c>
      <c r="I4964" s="10">
        <v>4962</v>
      </c>
      <c r="J4964" s="8">
        <f t="shared" si="771"/>
        <v>8.4610909086609926E-2</v>
      </c>
      <c r="K4964" s="8">
        <f t="shared" si="771"/>
        <v>8.291228399083142E-2</v>
      </c>
      <c r="L4964" s="8">
        <f t="shared" si="771"/>
        <v>8.3755760581683464E-2</v>
      </c>
      <c r="M4964" s="8">
        <f t="shared" si="766"/>
        <v>8.3170582891038333E-2</v>
      </c>
      <c r="P4964">
        <v>4962</v>
      </c>
      <c r="Q4964" s="8">
        <f t="shared" si="772"/>
        <v>8.1610909086609923E-2</v>
      </c>
      <c r="R4964" s="8">
        <f t="shared" si="772"/>
        <v>7.9912283990831418E-2</v>
      </c>
      <c r="S4964" s="8">
        <f t="shared" si="772"/>
        <v>8.0755760581683461E-2</v>
      </c>
      <c r="T4964" s="8">
        <f t="shared" si="767"/>
        <v>8.0170582891038331E-2</v>
      </c>
      <c r="W4964">
        <v>4962</v>
      </c>
      <c r="X4964" s="4">
        <f t="shared" si="765"/>
        <v>9.1686365822512675E-2</v>
      </c>
      <c r="Y4964" s="4">
        <f t="shared" si="774"/>
        <v>9.0807420711292205E-2</v>
      </c>
      <c r="Z4964" s="4">
        <f t="shared" si="775"/>
        <v>9.0203859906011929E-2</v>
      </c>
    </row>
    <row r="4965" spans="1:26" x14ac:dyDescent="0.25">
      <c r="A4965" s="16">
        <f t="shared" si="773"/>
        <v>48498</v>
      </c>
      <c r="B4965">
        <f>+'[2]Ejercicio 1'!E5182</f>
        <v>4963</v>
      </c>
      <c r="C4965" s="5">
        <v>8.3112699251954303E-2</v>
      </c>
      <c r="D4965" s="4">
        <f t="shared" si="768"/>
        <v>8.1414001970724806E-2</v>
      </c>
      <c r="E4965" s="6">
        <f t="shared" si="769"/>
        <v>8.2257514282930974E-2</v>
      </c>
      <c r="F4965" s="7">
        <f t="shared" si="770"/>
        <v>8.1672311783924326E-2</v>
      </c>
      <c r="I4965" s="10">
        <v>4963</v>
      </c>
      <c r="J4965" s="8">
        <f t="shared" si="771"/>
        <v>8.4612699251954304E-2</v>
      </c>
      <c r="K4965" s="8">
        <f t="shared" si="771"/>
        <v>8.2914001970724807E-2</v>
      </c>
      <c r="L4965" s="8">
        <f t="shared" si="771"/>
        <v>8.3757514282930975E-2</v>
      </c>
      <c r="M4965" s="8">
        <f t="shared" si="766"/>
        <v>8.3172311783924327E-2</v>
      </c>
      <c r="P4965">
        <v>4963</v>
      </c>
      <c r="Q4965" s="8">
        <f t="shared" si="772"/>
        <v>8.1612699251954302E-2</v>
      </c>
      <c r="R4965" s="8">
        <f t="shared" si="772"/>
        <v>7.9914001970724804E-2</v>
      </c>
      <c r="S4965" s="8">
        <f t="shared" si="772"/>
        <v>8.0757514282930973E-2</v>
      </c>
      <c r="T4965" s="8">
        <f t="shared" si="767"/>
        <v>8.0172311783924324E-2</v>
      </c>
      <c r="W4965">
        <v>4963</v>
      </c>
      <c r="X4965" s="4">
        <f t="shared" si="765"/>
        <v>9.1689953728086637E-2</v>
      </c>
      <c r="Y4965" s="4">
        <f t="shared" si="774"/>
        <v>9.0810928175052513E-2</v>
      </c>
      <c r="Z4965" s="4">
        <f t="shared" si="775"/>
        <v>9.0207312578765339E-2</v>
      </c>
    </row>
    <row r="4966" spans="1:26" x14ac:dyDescent="0.25">
      <c r="A4966" s="16">
        <f t="shared" si="773"/>
        <v>48499</v>
      </c>
      <c r="B4966">
        <f>+'[2]Ejercicio 1'!E5183</f>
        <v>4964</v>
      </c>
      <c r="C4966" s="5">
        <v>8.3114489417298695E-2</v>
      </c>
      <c r="D4966" s="4">
        <f t="shared" si="768"/>
        <v>8.1415719949125928E-2</v>
      </c>
      <c r="E4966" s="6">
        <f t="shared" si="769"/>
        <v>8.2259267983417789E-2</v>
      </c>
      <c r="F4966" s="7">
        <f t="shared" si="770"/>
        <v>8.1674040675539919E-2</v>
      </c>
      <c r="I4966" s="10">
        <v>4964</v>
      </c>
      <c r="J4966" s="8">
        <f t="shared" si="771"/>
        <v>8.4614489417298697E-2</v>
      </c>
      <c r="K4966" s="8">
        <f t="shared" si="771"/>
        <v>8.2915719949125929E-2</v>
      </c>
      <c r="L4966" s="8">
        <f t="shared" si="771"/>
        <v>8.375926798341779E-2</v>
      </c>
      <c r="M4966" s="8">
        <f t="shared" si="766"/>
        <v>8.317404067553992E-2</v>
      </c>
      <c r="P4966">
        <v>4964</v>
      </c>
      <c r="Q4966" s="8">
        <f t="shared" si="772"/>
        <v>8.1614489417298694E-2</v>
      </c>
      <c r="R4966" s="8">
        <f t="shared" si="772"/>
        <v>7.9915719949125927E-2</v>
      </c>
      <c r="S4966" s="8">
        <f t="shared" si="772"/>
        <v>8.0759267983417787E-2</v>
      </c>
      <c r="T4966" s="8">
        <f t="shared" si="767"/>
        <v>8.0174040675539918E-2</v>
      </c>
      <c r="W4966">
        <v>4964</v>
      </c>
      <c r="X4966" s="4">
        <f t="shared" si="765"/>
        <v>9.169354163520925E-2</v>
      </c>
      <c r="Y4966" s="4">
        <f t="shared" si="774"/>
        <v>9.0814435637329188E-2</v>
      </c>
      <c r="Z4966" s="4">
        <f t="shared" si="775"/>
        <v>9.0210765247930202E-2</v>
      </c>
    </row>
    <row r="4967" spans="1:26" x14ac:dyDescent="0.25">
      <c r="A4967" s="16">
        <f t="shared" si="773"/>
        <v>48500</v>
      </c>
      <c r="B4967">
        <f>+'[2]Ejercicio 1'!E5184</f>
        <v>4965</v>
      </c>
      <c r="C4967" s="5">
        <v>8.3116279582643074E-2</v>
      </c>
      <c r="D4967" s="4">
        <f t="shared" si="768"/>
        <v>8.1417437926035202E-2</v>
      </c>
      <c r="E4967" s="6">
        <f t="shared" si="769"/>
        <v>8.2261021683143004E-2</v>
      </c>
      <c r="F4967" s="7">
        <f t="shared" si="770"/>
        <v>8.1675769565882225E-2</v>
      </c>
      <c r="I4967" s="10">
        <v>4965</v>
      </c>
      <c r="J4967" s="8">
        <f t="shared" si="771"/>
        <v>8.4616279582643075E-2</v>
      </c>
      <c r="K4967" s="8">
        <f t="shared" si="771"/>
        <v>8.2917437926035203E-2</v>
      </c>
      <c r="L4967" s="8">
        <f t="shared" si="771"/>
        <v>8.3761021683143005E-2</v>
      </c>
      <c r="M4967" s="8">
        <f t="shared" si="766"/>
        <v>8.3175769565882227E-2</v>
      </c>
      <c r="P4967">
        <v>4965</v>
      </c>
      <c r="Q4967" s="8">
        <f t="shared" si="772"/>
        <v>8.1616279582643073E-2</v>
      </c>
      <c r="R4967" s="8">
        <f t="shared" si="772"/>
        <v>7.9917437926035201E-2</v>
      </c>
      <c r="S4967" s="8">
        <f t="shared" si="772"/>
        <v>8.0761021683143003E-2</v>
      </c>
      <c r="T4967" s="8">
        <f t="shared" si="767"/>
        <v>8.0175769565882224E-2</v>
      </c>
      <c r="W4967">
        <v>4965</v>
      </c>
      <c r="X4967" s="4">
        <f t="shared" si="765"/>
        <v>9.1697129543879638E-2</v>
      </c>
      <c r="Y4967" s="4">
        <f t="shared" si="774"/>
        <v>9.0817943098120441E-2</v>
      </c>
      <c r="Z4967" s="4">
        <f t="shared" si="775"/>
        <v>9.0214217913012609E-2</v>
      </c>
    </row>
    <row r="4968" spans="1:26" x14ac:dyDescent="0.25">
      <c r="A4968" s="16">
        <f t="shared" si="773"/>
        <v>48501</v>
      </c>
      <c r="B4968">
        <f>+'[2]Ejercicio 1'!E5185</f>
        <v>4966</v>
      </c>
      <c r="C4968" s="5">
        <v>8.3118069747987466E-2</v>
      </c>
      <c r="D4968" s="4">
        <f t="shared" si="768"/>
        <v>8.1419155901452225E-2</v>
      </c>
      <c r="E4968" s="6">
        <f t="shared" si="769"/>
        <v>8.226277538210576E-2</v>
      </c>
      <c r="F4968" s="7">
        <f t="shared" si="770"/>
        <v>8.167749845495699E-2</v>
      </c>
      <c r="I4968" s="10">
        <v>4966</v>
      </c>
      <c r="J4968" s="8">
        <f t="shared" si="771"/>
        <v>8.4618069747987468E-2</v>
      </c>
      <c r="K4968" s="8">
        <f t="shared" si="771"/>
        <v>8.2919155901452227E-2</v>
      </c>
      <c r="L4968" s="8">
        <f t="shared" si="771"/>
        <v>8.3762775382105761E-2</v>
      </c>
      <c r="M4968" s="8">
        <f t="shared" si="766"/>
        <v>8.3177498454956991E-2</v>
      </c>
      <c r="P4968">
        <v>4966</v>
      </c>
      <c r="Q4968" s="8">
        <f t="shared" si="772"/>
        <v>8.1618069747987465E-2</v>
      </c>
      <c r="R4968" s="8">
        <f t="shared" si="772"/>
        <v>7.9919155901452224E-2</v>
      </c>
      <c r="S4968" s="8">
        <f t="shared" si="772"/>
        <v>8.0762775382105759E-2</v>
      </c>
      <c r="T4968" s="8">
        <f t="shared" si="767"/>
        <v>8.0177498454956989E-2</v>
      </c>
      <c r="W4968">
        <v>4966</v>
      </c>
      <c r="X4968" s="4">
        <f t="shared" si="765"/>
        <v>9.1700717454098676E-2</v>
      </c>
      <c r="Y4968" s="4">
        <f t="shared" si="774"/>
        <v>9.0821450557286632E-2</v>
      </c>
      <c r="Z4968" s="4">
        <f t="shared" si="775"/>
        <v>9.0217670575011774E-2</v>
      </c>
    </row>
    <row r="4969" spans="1:26" x14ac:dyDescent="0.25">
      <c r="A4969" s="16">
        <f t="shared" si="773"/>
        <v>48502</v>
      </c>
      <c r="B4969">
        <f>+'[2]Ejercicio 1'!E5186</f>
        <v>4967</v>
      </c>
      <c r="C4969" s="5">
        <v>8.3119859913331845E-2</v>
      </c>
      <c r="D4969" s="4">
        <f t="shared" si="768"/>
        <v>8.1420873875376984E-2</v>
      </c>
      <c r="E4969" s="6">
        <f t="shared" si="769"/>
        <v>8.2264529080307791E-2</v>
      </c>
      <c r="F4969" s="7">
        <f t="shared" si="770"/>
        <v>8.167922734276134E-2</v>
      </c>
      <c r="I4969" s="10">
        <v>4967</v>
      </c>
      <c r="J4969" s="8">
        <f t="shared" si="771"/>
        <v>8.4619859913331846E-2</v>
      </c>
      <c r="K4969" s="8">
        <f t="shared" si="771"/>
        <v>8.2920873875376985E-2</v>
      </c>
      <c r="L4969" s="8">
        <f t="shared" si="771"/>
        <v>8.3764529080307792E-2</v>
      </c>
      <c r="M4969" s="8">
        <f t="shared" si="766"/>
        <v>8.3179227342761342E-2</v>
      </c>
      <c r="P4969">
        <v>4967</v>
      </c>
      <c r="Q4969" s="8">
        <f t="shared" si="772"/>
        <v>8.1619859913331844E-2</v>
      </c>
      <c r="R4969" s="8">
        <f t="shared" si="772"/>
        <v>7.9920873875376983E-2</v>
      </c>
      <c r="S4969" s="8">
        <f t="shared" si="772"/>
        <v>8.076452908030779E-2</v>
      </c>
      <c r="T4969" s="8">
        <f t="shared" si="767"/>
        <v>8.0179227342761339E-2</v>
      </c>
      <c r="W4969">
        <v>4967</v>
      </c>
      <c r="X4969" s="4">
        <f t="shared" si="765"/>
        <v>9.1704305365854513E-2</v>
      </c>
      <c r="Y4969" s="4">
        <f t="shared" si="774"/>
        <v>9.0824958014968288E-2</v>
      </c>
      <c r="Z4969" s="4">
        <f t="shared" si="775"/>
        <v>9.0221123233930542E-2</v>
      </c>
    </row>
    <row r="4970" spans="1:26" x14ac:dyDescent="0.25">
      <c r="A4970" s="16">
        <f t="shared" si="773"/>
        <v>48503</v>
      </c>
      <c r="B4970">
        <f>+'[2]Ejercicio 1'!E5187</f>
        <v>4968</v>
      </c>
      <c r="C4970" s="5">
        <v>8.3121650078676237E-2</v>
      </c>
      <c r="D4970" s="4">
        <f t="shared" si="768"/>
        <v>8.1422591847810297E-2</v>
      </c>
      <c r="E4970" s="6">
        <f t="shared" si="769"/>
        <v>8.2266282777748251E-2</v>
      </c>
      <c r="F4970" s="7">
        <f t="shared" si="770"/>
        <v>8.1680956229295276E-2</v>
      </c>
      <c r="I4970" s="10">
        <v>4968</v>
      </c>
      <c r="J4970" s="8">
        <f t="shared" si="771"/>
        <v>8.4621650078676239E-2</v>
      </c>
      <c r="K4970" s="8">
        <f t="shared" si="771"/>
        <v>8.2922591847810298E-2</v>
      </c>
      <c r="L4970" s="8">
        <f t="shared" si="771"/>
        <v>8.3766282777748252E-2</v>
      </c>
      <c r="M4970" s="8">
        <f t="shared" si="766"/>
        <v>8.3180956229295278E-2</v>
      </c>
      <c r="P4970">
        <v>4968</v>
      </c>
      <c r="Q4970" s="8">
        <f t="shared" si="772"/>
        <v>8.1621650078676236E-2</v>
      </c>
      <c r="R4970" s="8">
        <f t="shared" si="772"/>
        <v>7.9922591847810295E-2</v>
      </c>
      <c r="S4970" s="8">
        <f t="shared" si="772"/>
        <v>8.0766282777748249E-2</v>
      </c>
      <c r="T4970" s="8">
        <f t="shared" si="767"/>
        <v>8.0180956229295275E-2</v>
      </c>
      <c r="W4970">
        <v>4968</v>
      </c>
      <c r="X4970" s="4">
        <f t="shared" si="765"/>
        <v>9.1707893279181829E-2</v>
      </c>
      <c r="Y4970" s="4">
        <f t="shared" si="774"/>
        <v>9.0828465471167172E-2</v>
      </c>
      <c r="Z4970" s="4">
        <f t="shared" si="775"/>
        <v>9.0224575888763994E-2</v>
      </c>
    </row>
    <row r="4971" spans="1:26" x14ac:dyDescent="0.25">
      <c r="A4971" s="16">
        <f t="shared" si="773"/>
        <v>48504</v>
      </c>
      <c r="B4971">
        <f>+'[2]Ejercicio 1'!E5188</f>
        <v>4969</v>
      </c>
      <c r="C4971" s="5">
        <v>8.3123440244020616E-2</v>
      </c>
      <c r="D4971" s="4">
        <f t="shared" si="768"/>
        <v>8.1424309818750956E-2</v>
      </c>
      <c r="E4971" s="6">
        <f t="shared" si="769"/>
        <v>8.2268036474427111E-2</v>
      </c>
      <c r="F4971" s="7">
        <f t="shared" si="770"/>
        <v>8.1682685114555939E-2</v>
      </c>
      <c r="I4971" s="10">
        <v>4969</v>
      </c>
      <c r="J4971" s="8">
        <f t="shared" si="771"/>
        <v>8.4623440244020617E-2</v>
      </c>
      <c r="K4971" s="8">
        <f t="shared" si="771"/>
        <v>8.2924309818750958E-2</v>
      </c>
      <c r="L4971" s="8">
        <f t="shared" si="771"/>
        <v>8.3768036474427113E-2</v>
      </c>
      <c r="M4971" s="8">
        <f t="shared" si="766"/>
        <v>8.318268511455594E-2</v>
      </c>
      <c r="P4971">
        <v>4969</v>
      </c>
      <c r="Q4971" s="8">
        <f t="shared" si="772"/>
        <v>8.1623440244020615E-2</v>
      </c>
      <c r="R4971" s="8">
        <f t="shared" si="772"/>
        <v>7.9924309818750955E-2</v>
      </c>
      <c r="S4971" s="8">
        <f t="shared" si="772"/>
        <v>8.076803647442711E-2</v>
      </c>
      <c r="T4971" s="8">
        <f t="shared" si="767"/>
        <v>8.0182685114555938E-2</v>
      </c>
      <c r="W4971">
        <v>4969</v>
      </c>
      <c r="X4971" s="4">
        <f t="shared" si="765"/>
        <v>9.1711481194046388E-2</v>
      </c>
      <c r="Y4971" s="4">
        <f t="shared" si="774"/>
        <v>9.0831972925834101E-2</v>
      </c>
      <c r="Z4971" s="4">
        <f t="shared" si="775"/>
        <v>9.02280285400089E-2</v>
      </c>
    </row>
    <row r="4972" spans="1:26" x14ac:dyDescent="0.25">
      <c r="A4972" s="16">
        <f t="shared" si="773"/>
        <v>48505</v>
      </c>
      <c r="B4972">
        <f>+'[2]Ejercicio 1'!E5189</f>
        <v>4970</v>
      </c>
      <c r="C4972" s="5">
        <v>8.3125230409365009E-2</v>
      </c>
      <c r="D4972" s="4">
        <f t="shared" si="768"/>
        <v>8.1426027788199379E-2</v>
      </c>
      <c r="E4972" s="6">
        <f t="shared" si="769"/>
        <v>8.2269790170344387E-2</v>
      </c>
      <c r="F4972" s="7">
        <f t="shared" si="770"/>
        <v>8.168441399854906E-2</v>
      </c>
      <c r="I4972" s="10">
        <v>4970</v>
      </c>
      <c r="J4972" s="8">
        <f t="shared" si="771"/>
        <v>8.462523040936501E-2</v>
      </c>
      <c r="K4972" s="8">
        <f t="shared" si="771"/>
        <v>8.292602778819938E-2</v>
      </c>
      <c r="L4972" s="8">
        <f t="shared" si="771"/>
        <v>8.3769790170344388E-2</v>
      </c>
      <c r="M4972" s="8">
        <f t="shared" si="766"/>
        <v>8.3184413998549062E-2</v>
      </c>
      <c r="P4972">
        <v>4970</v>
      </c>
      <c r="Q4972" s="8">
        <f t="shared" si="772"/>
        <v>8.1625230409365007E-2</v>
      </c>
      <c r="R4972" s="8">
        <f t="shared" si="772"/>
        <v>7.9926027788199377E-2</v>
      </c>
      <c r="S4972" s="8">
        <f t="shared" si="772"/>
        <v>8.0769790170344385E-2</v>
      </c>
      <c r="T4972" s="8">
        <f t="shared" si="767"/>
        <v>8.0184413998549059E-2</v>
      </c>
      <c r="W4972">
        <v>4970</v>
      </c>
      <c r="X4972" s="4">
        <f t="shared" si="765"/>
        <v>9.1715069110458264E-2</v>
      </c>
      <c r="Y4972" s="4">
        <f t="shared" si="774"/>
        <v>9.0835480378923389E-2</v>
      </c>
      <c r="Z4972" s="4">
        <f t="shared" si="775"/>
        <v>9.0231481187673823E-2</v>
      </c>
    </row>
    <row r="4973" spans="1:26" x14ac:dyDescent="0.25">
      <c r="A4973" s="16">
        <f t="shared" si="773"/>
        <v>48506</v>
      </c>
      <c r="B4973">
        <f>+'[2]Ejercicio 1'!E5190</f>
        <v>4971</v>
      </c>
      <c r="C4973" s="5">
        <v>8.3127020574709387E-2</v>
      </c>
      <c r="D4973" s="4">
        <f t="shared" si="768"/>
        <v>8.1427745756155953E-2</v>
      </c>
      <c r="E4973" s="6">
        <f t="shared" si="769"/>
        <v>8.2271543865499189E-2</v>
      </c>
      <c r="F4973" s="7">
        <f t="shared" si="770"/>
        <v>8.1686142881271753E-2</v>
      </c>
      <c r="I4973" s="10">
        <v>4971</v>
      </c>
      <c r="J4973" s="8">
        <f t="shared" si="771"/>
        <v>8.4627020574709388E-2</v>
      </c>
      <c r="K4973" s="8">
        <f t="shared" si="771"/>
        <v>8.2927745756155954E-2</v>
      </c>
      <c r="L4973" s="8">
        <f t="shared" si="771"/>
        <v>8.377154386549919E-2</v>
      </c>
      <c r="M4973" s="8">
        <f t="shared" si="766"/>
        <v>8.3186142881271755E-2</v>
      </c>
      <c r="P4973">
        <v>4971</v>
      </c>
      <c r="Q4973" s="8">
        <f t="shared" si="772"/>
        <v>8.1627020574709386E-2</v>
      </c>
      <c r="R4973" s="8">
        <f t="shared" si="772"/>
        <v>7.9927745756155952E-2</v>
      </c>
      <c r="S4973" s="8">
        <f t="shared" si="772"/>
        <v>8.0771543865499187E-2</v>
      </c>
      <c r="T4973" s="8">
        <f t="shared" si="767"/>
        <v>8.0186142881271752E-2</v>
      </c>
      <c r="W4973">
        <v>4971</v>
      </c>
      <c r="X4973" s="4">
        <f t="shared" si="765"/>
        <v>9.1718657028419248E-2</v>
      </c>
      <c r="Y4973" s="4">
        <f t="shared" si="774"/>
        <v>9.0838987830478959E-2</v>
      </c>
      <c r="Z4973" s="4">
        <f t="shared" si="775"/>
        <v>9.0234933832258335E-2</v>
      </c>
    </row>
    <row r="4974" spans="1:26" x14ac:dyDescent="0.25">
      <c r="A4974" s="16">
        <f t="shared" si="773"/>
        <v>48507</v>
      </c>
      <c r="B4974">
        <f>+'[2]Ejercicio 1'!E5191</f>
        <v>4972</v>
      </c>
      <c r="C4974" s="5">
        <v>8.312881074005378E-2</v>
      </c>
      <c r="D4974" s="4">
        <f t="shared" si="768"/>
        <v>8.1429463722620277E-2</v>
      </c>
      <c r="E4974" s="6">
        <f t="shared" si="769"/>
        <v>8.2273297559893294E-2</v>
      </c>
      <c r="F4974" s="7">
        <f t="shared" si="770"/>
        <v>8.1687871762721187E-2</v>
      </c>
      <c r="I4974" s="10">
        <v>4972</v>
      </c>
      <c r="J4974" s="8">
        <f t="shared" si="771"/>
        <v>8.4628810740053781E-2</v>
      </c>
      <c r="K4974" s="8">
        <f t="shared" si="771"/>
        <v>8.2929463722620278E-2</v>
      </c>
      <c r="L4974" s="8">
        <f t="shared" si="771"/>
        <v>8.3773297559893295E-2</v>
      </c>
      <c r="M4974" s="8">
        <f t="shared" si="766"/>
        <v>8.3187871762721188E-2</v>
      </c>
      <c r="P4974">
        <v>4972</v>
      </c>
      <c r="Q4974" s="8">
        <f t="shared" si="772"/>
        <v>8.1628810740053778E-2</v>
      </c>
      <c r="R4974" s="8">
        <f t="shared" si="772"/>
        <v>7.9929463722620275E-2</v>
      </c>
      <c r="S4974" s="8">
        <f t="shared" si="772"/>
        <v>8.0773297559893292E-2</v>
      </c>
      <c r="T4974" s="8">
        <f t="shared" si="767"/>
        <v>8.0187871762721186E-2</v>
      </c>
      <c r="W4974">
        <v>4972</v>
      </c>
      <c r="X4974" s="4">
        <f t="shared" si="765"/>
        <v>9.1722244947916573E-2</v>
      </c>
      <c r="Y4974" s="4">
        <f t="shared" si="774"/>
        <v>9.0842495280551758E-2</v>
      </c>
      <c r="Z4974" s="4">
        <f t="shared" si="775"/>
        <v>9.0238386472748996E-2</v>
      </c>
    </row>
    <row r="4975" spans="1:26" x14ac:dyDescent="0.25">
      <c r="A4975" s="16">
        <f t="shared" si="773"/>
        <v>48508</v>
      </c>
      <c r="B4975">
        <f>+'[2]Ejercicio 1'!E5192</f>
        <v>4973</v>
      </c>
      <c r="C4975" s="5">
        <v>8.3130600905398158E-2</v>
      </c>
      <c r="D4975" s="4">
        <f t="shared" si="768"/>
        <v>8.1431181687592571E-2</v>
      </c>
      <c r="E4975" s="6">
        <f t="shared" si="769"/>
        <v>8.2275051253525799E-2</v>
      </c>
      <c r="F4975" s="7">
        <f t="shared" si="770"/>
        <v>8.1689600642900206E-2</v>
      </c>
      <c r="I4975" s="10">
        <v>4973</v>
      </c>
      <c r="J4975" s="8">
        <f t="shared" si="771"/>
        <v>8.4630600905398159E-2</v>
      </c>
      <c r="K4975" s="8">
        <f t="shared" si="771"/>
        <v>8.2931181687592573E-2</v>
      </c>
      <c r="L4975" s="8">
        <f t="shared" si="771"/>
        <v>8.3775051253525801E-2</v>
      </c>
      <c r="M4975" s="8">
        <f t="shared" si="766"/>
        <v>8.3189600642900208E-2</v>
      </c>
      <c r="P4975">
        <v>4973</v>
      </c>
      <c r="Q4975" s="8">
        <f t="shared" si="772"/>
        <v>8.1630600905398157E-2</v>
      </c>
      <c r="R4975" s="8">
        <f t="shared" si="772"/>
        <v>7.993118168759257E-2</v>
      </c>
      <c r="S4975" s="8">
        <f t="shared" si="772"/>
        <v>8.0775051253525798E-2</v>
      </c>
      <c r="T4975" s="8">
        <f t="shared" si="767"/>
        <v>8.0189600642900205E-2</v>
      </c>
      <c r="W4975">
        <v>4973</v>
      </c>
      <c r="X4975" s="4">
        <f t="shared" si="765"/>
        <v>9.1725832868973969E-2</v>
      </c>
      <c r="Y4975" s="4">
        <f t="shared" si="774"/>
        <v>9.0846002729046041E-2</v>
      </c>
      <c r="Z4975" s="4">
        <f t="shared" si="775"/>
        <v>9.0241839109154343E-2</v>
      </c>
    </row>
    <row r="4976" spans="1:26" x14ac:dyDescent="0.25">
      <c r="A4976" s="16">
        <f t="shared" si="773"/>
        <v>48509</v>
      </c>
      <c r="B4976">
        <f>+'[2]Ejercicio 1'!E5193</f>
        <v>4974</v>
      </c>
      <c r="C4976" s="5">
        <v>8.3132391070742551E-2</v>
      </c>
      <c r="D4976" s="4">
        <f t="shared" si="768"/>
        <v>8.1432899651073046E-2</v>
      </c>
      <c r="E4976" s="6">
        <f t="shared" si="769"/>
        <v>8.227680494639672E-2</v>
      </c>
      <c r="F4976" s="7">
        <f t="shared" si="770"/>
        <v>8.169132952181167E-2</v>
      </c>
      <c r="I4976" s="10">
        <v>4974</v>
      </c>
      <c r="J4976" s="8">
        <f t="shared" si="771"/>
        <v>8.4632391070742552E-2</v>
      </c>
      <c r="K4976" s="8">
        <f t="shared" si="771"/>
        <v>8.2932899651073047E-2</v>
      </c>
      <c r="L4976" s="8">
        <f t="shared" si="771"/>
        <v>8.3776804946396721E-2</v>
      </c>
      <c r="M4976" s="8">
        <f t="shared" si="766"/>
        <v>8.3191329521811672E-2</v>
      </c>
      <c r="P4976">
        <v>4974</v>
      </c>
      <c r="Q4976" s="8">
        <f t="shared" si="772"/>
        <v>8.1632391070742549E-2</v>
      </c>
      <c r="R4976" s="8">
        <f t="shared" si="772"/>
        <v>7.9932899651073044E-2</v>
      </c>
      <c r="S4976" s="8">
        <f t="shared" si="772"/>
        <v>8.0776804946396719E-2</v>
      </c>
      <c r="T4976" s="8">
        <f t="shared" si="767"/>
        <v>8.0191329521811669E-2</v>
      </c>
      <c r="W4976">
        <v>4974</v>
      </c>
      <c r="X4976" s="4">
        <f t="shared" si="765"/>
        <v>9.1729420791591881E-2</v>
      </c>
      <c r="Y4976" s="4">
        <f t="shared" si="774"/>
        <v>9.0849510176103224E-2</v>
      </c>
      <c r="Z4976" s="4">
        <f t="shared" si="775"/>
        <v>9.0245291742987455E-2</v>
      </c>
    </row>
    <row r="4977" spans="1:26" x14ac:dyDescent="0.25">
      <c r="A4977" s="16">
        <f t="shared" si="773"/>
        <v>48510</v>
      </c>
      <c r="B4977">
        <f>+'[2]Ejercicio 1'!E5194</f>
        <v>4975</v>
      </c>
      <c r="C4977" s="5">
        <v>8.3134181236086929E-2</v>
      </c>
      <c r="D4977" s="4">
        <f t="shared" si="768"/>
        <v>8.1434617613061269E-2</v>
      </c>
      <c r="E4977" s="6">
        <f t="shared" si="769"/>
        <v>8.2278558638506055E-2</v>
      </c>
      <c r="F4977" s="7">
        <f t="shared" si="770"/>
        <v>8.1693058399449861E-2</v>
      </c>
      <c r="I4977" s="10">
        <v>4975</v>
      </c>
      <c r="J4977" s="8">
        <f t="shared" si="771"/>
        <v>8.4634181236086931E-2</v>
      </c>
      <c r="K4977" s="8">
        <f t="shared" si="771"/>
        <v>8.2934617613061271E-2</v>
      </c>
      <c r="L4977" s="8">
        <f t="shared" si="771"/>
        <v>8.3778558638506057E-2</v>
      </c>
      <c r="M4977" s="8">
        <f t="shared" si="766"/>
        <v>8.3193058399449862E-2</v>
      </c>
      <c r="P4977">
        <v>4975</v>
      </c>
      <c r="Q4977" s="8">
        <f t="shared" si="772"/>
        <v>8.1634181236086928E-2</v>
      </c>
      <c r="R4977" s="8">
        <f t="shared" si="772"/>
        <v>7.9934617613061268E-2</v>
      </c>
      <c r="S4977" s="8">
        <f t="shared" si="772"/>
        <v>8.0778558638506054E-2</v>
      </c>
      <c r="T4977" s="8">
        <f t="shared" si="767"/>
        <v>8.019305839944986E-2</v>
      </c>
      <c r="W4977">
        <v>4975</v>
      </c>
      <c r="X4977" s="4">
        <f t="shared" si="765"/>
        <v>9.1733008715745704E-2</v>
      </c>
      <c r="Y4977" s="4">
        <f t="shared" si="774"/>
        <v>9.0853017621581891E-2</v>
      </c>
      <c r="Z4977" s="4">
        <f t="shared" si="775"/>
        <v>9.0248744372726716E-2</v>
      </c>
    </row>
    <row r="4978" spans="1:26" x14ac:dyDescent="0.25">
      <c r="A4978" s="16">
        <f t="shared" si="773"/>
        <v>48511</v>
      </c>
      <c r="B4978">
        <f>+'[2]Ejercicio 1'!E5195</f>
        <v>4976</v>
      </c>
      <c r="C4978" s="5">
        <v>8.3135971401431322E-2</v>
      </c>
      <c r="D4978" s="4">
        <f t="shared" si="768"/>
        <v>8.1436335573557062E-2</v>
      </c>
      <c r="E4978" s="6">
        <f t="shared" si="769"/>
        <v>8.2280312329853791E-2</v>
      </c>
      <c r="F4978" s="7">
        <f t="shared" si="770"/>
        <v>8.1694787275817651E-2</v>
      </c>
      <c r="I4978" s="10">
        <v>4976</v>
      </c>
      <c r="J4978" s="8">
        <f t="shared" si="771"/>
        <v>8.4635971401431323E-2</v>
      </c>
      <c r="K4978" s="8">
        <f t="shared" si="771"/>
        <v>8.2936335573557063E-2</v>
      </c>
      <c r="L4978" s="8">
        <f t="shared" si="771"/>
        <v>8.3780312329853793E-2</v>
      </c>
      <c r="M4978" s="8">
        <f t="shared" si="766"/>
        <v>8.3194787275817653E-2</v>
      </c>
      <c r="P4978">
        <v>4976</v>
      </c>
      <c r="Q4978" s="8">
        <f t="shared" si="772"/>
        <v>8.163597140143132E-2</v>
      </c>
      <c r="R4978" s="8">
        <f t="shared" si="772"/>
        <v>7.993633557355706E-2</v>
      </c>
      <c r="S4978" s="8">
        <f t="shared" si="772"/>
        <v>8.078031232985379E-2</v>
      </c>
      <c r="T4978" s="8">
        <f t="shared" si="767"/>
        <v>8.019478727581765E-2</v>
      </c>
      <c r="W4978">
        <v>4976</v>
      </c>
      <c r="X4978" s="4">
        <f t="shared" si="765"/>
        <v>9.173659664144819E-2</v>
      </c>
      <c r="Y4978" s="4">
        <f t="shared" si="774"/>
        <v>9.0856525065530366E-2</v>
      </c>
      <c r="Z4978" s="4">
        <f t="shared" si="775"/>
        <v>9.0252196998883108E-2</v>
      </c>
    </row>
    <row r="4979" spans="1:26" x14ac:dyDescent="0.25">
      <c r="A4979" s="16">
        <f t="shared" si="773"/>
        <v>48512</v>
      </c>
      <c r="B4979">
        <f>+'[2]Ejercicio 1'!E5196</f>
        <v>4977</v>
      </c>
      <c r="C4979" s="5">
        <v>8.31377615667757E-2</v>
      </c>
      <c r="D4979" s="4">
        <f t="shared" si="768"/>
        <v>8.1438053532561033E-2</v>
      </c>
      <c r="E4979" s="6">
        <f t="shared" si="769"/>
        <v>8.2282066020439956E-2</v>
      </c>
      <c r="F4979" s="7">
        <f t="shared" si="770"/>
        <v>8.1696516150917872E-2</v>
      </c>
      <c r="I4979" s="10">
        <v>4977</v>
      </c>
      <c r="J4979" s="8">
        <f t="shared" si="771"/>
        <v>8.4637761566775702E-2</v>
      </c>
      <c r="K4979" s="8">
        <f t="shared" si="771"/>
        <v>8.2938053532561035E-2</v>
      </c>
      <c r="L4979" s="8">
        <f t="shared" si="771"/>
        <v>8.3782066020439958E-2</v>
      </c>
      <c r="M4979" s="8">
        <f t="shared" si="766"/>
        <v>8.3196516150917874E-2</v>
      </c>
      <c r="P4979">
        <v>4977</v>
      </c>
      <c r="Q4979" s="8">
        <f t="shared" si="772"/>
        <v>8.1637761566775699E-2</v>
      </c>
      <c r="R4979" s="8">
        <f t="shared" si="772"/>
        <v>7.9938053532561032E-2</v>
      </c>
      <c r="S4979" s="8">
        <f t="shared" si="772"/>
        <v>8.0782066020439955E-2</v>
      </c>
      <c r="T4979" s="8">
        <f t="shared" si="767"/>
        <v>8.0196516150917871E-2</v>
      </c>
      <c r="W4979">
        <v>4977</v>
      </c>
      <c r="X4979" s="4">
        <f t="shared" si="765"/>
        <v>9.1740184568698438E-2</v>
      </c>
      <c r="Y4979" s="4">
        <f t="shared" si="774"/>
        <v>9.0860032507945998E-2</v>
      </c>
      <c r="Z4979" s="4">
        <f t="shared" si="775"/>
        <v>9.0255649621961975E-2</v>
      </c>
    </row>
    <row r="4980" spans="1:26" x14ac:dyDescent="0.25">
      <c r="A4980" s="16">
        <f t="shared" si="773"/>
        <v>48513</v>
      </c>
      <c r="B4980">
        <f>+'[2]Ejercicio 1'!E5197</f>
        <v>4978</v>
      </c>
      <c r="C4980" s="5">
        <v>8.3139551732120093E-2</v>
      </c>
      <c r="D4980" s="4">
        <f t="shared" si="768"/>
        <v>8.1439771490072782E-2</v>
      </c>
      <c r="E4980" s="6">
        <f t="shared" si="769"/>
        <v>8.2283819710264522E-2</v>
      </c>
      <c r="F4980" s="7">
        <f t="shared" si="770"/>
        <v>8.1698245024744834E-2</v>
      </c>
      <c r="I4980" s="10">
        <v>4978</v>
      </c>
      <c r="J4980" s="8">
        <f t="shared" si="771"/>
        <v>8.4639551732120094E-2</v>
      </c>
      <c r="K4980" s="8">
        <f t="shared" si="771"/>
        <v>8.2939771490072783E-2</v>
      </c>
      <c r="L4980" s="8">
        <f t="shared" si="771"/>
        <v>8.3783819710264523E-2</v>
      </c>
      <c r="M4980" s="8">
        <f t="shared" si="766"/>
        <v>8.3198245024744835E-2</v>
      </c>
      <c r="P4980">
        <v>4978</v>
      </c>
      <c r="Q4980" s="8">
        <f t="shared" si="772"/>
        <v>8.1639551732120091E-2</v>
      </c>
      <c r="R4980" s="8">
        <f t="shared" si="772"/>
        <v>7.9939771490072781E-2</v>
      </c>
      <c r="S4980" s="8">
        <f t="shared" si="772"/>
        <v>8.0783819710264521E-2</v>
      </c>
      <c r="T4980" s="8">
        <f t="shared" si="767"/>
        <v>8.0198245024744833E-2</v>
      </c>
      <c r="W4980">
        <v>4978</v>
      </c>
      <c r="X4980" s="4">
        <f t="shared" si="765"/>
        <v>9.1743772497497336E-2</v>
      </c>
      <c r="Y4980" s="4">
        <f t="shared" si="774"/>
        <v>9.0863539948878844E-2</v>
      </c>
      <c r="Z4980" s="4">
        <f t="shared" si="775"/>
        <v>9.0259102240949837E-2</v>
      </c>
    </row>
    <row r="4981" spans="1:26" x14ac:dyDescent="0.25">
      <c r="A4981" s="16">
        <f t="shared" si="773"/>
        <v>48514</v>
      </c>
      <c r="B4981">
        <f>+'[2]Ejercicio 1'!E5198</f>
        <v>4979</v>
      </c>
      <c r="C4981" s="5">
        <v>8.3141341897464471E-2</v>
      </c>
      <c r="D4981" s="4">
        <f t="shared" si="768"/>
        <v>8.1441489446092502E-2</v>
      </c>
      <c r="E4981" s="6">
        <f t="shared" si="769"/>
        <v>8.2285573399327488E-2</v>
      </c>
      <c r="F4981" s="7">
        <f t="shared" si="770"/>
        <v>8.1699973897301367E-2</v>
      </c>
      <c r="I4981" s="10">
        <v>4979</v>
      </c>
      <c r="J4981" s="8">
        <f t="shared" si="771"/>
        <v>8.4641341897464473E-2</v>
      </c>
      <c r="K4981" s="8">
        <f t="shared" si="771"/>
        <v>8.2941489446092503E-2</v>
      </c>
      <c r="L4981" s="8">
        <f t="shared" si="771"/>
        <v>8.378557339932749E-2</v>
      </c>
      <c r="M4981" s="8">
        <f t="shared" si="766"/>
        <v>8.3199973897301369E-2</v>
      </c>
      <c r="P4981">
        <v>4979</v>
      </c>
      <c r="Q4981" s="8">
        <f t="shared" si="772"/>
        <v>8.164134189746447E-2</v>
      </c>
      <c r="R4981" s="8">
        <f t="shared" si="772"/>
        <v>7.9941489446092501E-2</v>
      </c>
      <c r="S4981" s="8">
        <f t="shared" si="772"/>
        <v>8.0785573399327487E-2</v>
      </c>
      <c r="T4981" s="8">
        <f t="shared" si="767"/>
        <v>8.0199973897301366E-2</v>
      </c>
      <c r="W4981">
        <v>4979</v>
      </c>
      <c r="X4981" s="4">
        <f t="shared" si="765"/>
        <v>9.1747360427833019E-2</v>
      </c>
      <c r="Y4981" s="4">
        <f t="shared" si="774"/>
        <v>9.0867047388184879E-2</v>
      </c>
      <c r="Z4981" s="4">
        <f t="shared" si="775"/>
        <v>9.0262554856863006E-2</v>
      </c>
    </row>
    <row r="4982" spans="1:26" x14ac:dyDescent="0.25">
      <c r="A4982" s="16">
        <f t="shared" si="773"/>
        <v>48515</v>
      </c>
      <c r="B4982">
        <f>+'[2]Ejercicio 1'!E5199</f>
        <v>4980</v>
      </c>
      <c r="C4982" s="5">
        <v>8.3143132062808864E-2</v>
      </c>
      <c r="D4982" s="4">
        <f t="shared" si="768"/>
        <v>8.1443207400620624E-2</v>
      </c>
      <c r="E4982" s="6">
        <f t="shared" si="769"/>
        <v>8.2287327087628884E-2</v>
      </c>
      <c r="F4982" s="7">
        <f t="shared" si="770"/>
        <v>8.17017027685875E-2</v>
      </c>
      <c r="I4982" s="10">
        <v>4980</v>
      </c>
      <c r="J4982" s="8">
        <f t="shared" si="771"/>
        <v>8.4643132062808865E-2</v>
      </c>
      <c r="K4982" s="8">
        <f t="shared" si="771"/>
        <v>8.2943207400620625E-2</v>
      </c>
      <c r="L4982" s="8">
        <f t="shared" si="771"/>
        <v>8.3787327087628885E-2</v>
      </c>
      <c r="M4982" s="8">
        <f t="shared" si="766"/>
        <v>8.3201702768587502E-2</v>
      </c>
      <c r="P4982">
        <v>4980</v>
      </c>
      <c r="Q4982" s="8">
        <f t="shared" si="772"/>
        <v>8.1643132062808862E-2</v>
      </c>
      <c r="R4982" s="8">
        <f t="shared" si="772"/>
        <v>7.9943207400620622E-2</v>
      </c>
      <c r="S4982" s="8">
        <f t="shared" si="772"/>
        <v>8.0787327087628882E-2</v>
      </c>
      <c r="T4982" s="8">
        <f t="shared" si="767"/>
        <v>8.0201702768587499E-2</v>
      </c>
      <c r="W4982">
        <v>4980</v>
      </c>
      <c r="X4982" s="4">
        <f t="shared" si="765"/>
        <v>9.1750948359740653E-2</v>
      </c>
      <c r="Y4982" s="4">
        <f t="shared" si="774"/>
        <v>9.0870554826053815E-2</v>
      </c>
      <c r="Z4982" s="4">
        <f t="shared" si="775"/>
        <v>9.0266007468682297E-2</v>
      </c>
    </row>
    <row r="4983" spans="1:26" x14ac:dyDescent="0.25">
      <c r="A4983" s="16">
        <f t="shared" si="773"/>
        <v>48516</v>
      </c>
      <c r="B4983">
        <f>+'[2]Ejercicio 1'!E5200</f>
        <v>4981</v>
      </c>
      <c r="C4983" s="5">
        <v>8.3144922228153242E-2</v>
      </c>
      <c r="D4983" s="4">
        <f t="shared" si="768"/>
        <v>8.1444925353656106E-2</v>
      </c>
      <c r="E4983" s="6">
        <f t="shared" si="769"/>
        <v>8.228908077516868E-2</v>
      </c>
      <c r="F4983" s="7">
        <f t="shared" si="770"/>
        <v>8.1703431638603233E-2</v>
      </c>
      <c r="I4983" s="10">
        <v>4981</v>
      </c>
      <c r="J4983" s="8">
        <f t="shared" si="771"/>
        <v>8.4644922228153244E-2</v>
      </c>
      <c r="K4983" s="8">
        <f t="shared" si="771"/>
        <v>8.2944925353656107E-2</v>
      </c>
      <c r="L4983" s="8">
        <f t="shared" si="771"/>
        <v>8.3789080775168681E-2</v>
      </c>
      <c r="M4983" s="8">
        <f t="shared" si="766"/>
        <v>8.3203431638603234E-2</v>
      </c>
      <c r="P4983">
        <v>4981</v>
      </c>
      <c r="Q4983" s="8">
        <f t="shared" si="772"/>
        <v>8.1644922228153241E-2</v>
      </c>
      <c r="R4983" s="8">
        <f t="shared" si="772"/>
        <v>7.9944925353656104E-2</v>
      </c>
      <c r="S4983" s="8">
        <f t="shared" si="772"/>
        <v>8.0789080775168678E-2</v>
      </c>
      <c r="T4983" s="8">
        <f t="shared" si="767"/>
        <v>8.0203431638603231E-2</v>
      </c>
      <c r="W4983">
        <v>4981</v>
      </c>
      <c r="X4983" s="4">
        <f t="shared" si="765"/>
        <v>9.1754536293184183E-2</v>
      </c>
      <c r="Y4983" s="4">
        <f t="shared" si="774"/>
        <v>9.0874062262345109E-2</v>
      </c>
      <c r="Z4983" s="4">
        <f t="shared" si="775"/>
        <v>9.02694600769159E-2</v>
      </c>
    </row>
    <row r="4984" spans="1:26" x14ac:dyDescent="0.25">
      <c r="A4984" s="16">
        <f t="shared" si="773"/>
        <v>48517</v>
      </c>
      <c r="B4984">
        <f>+'[2]Ejercicio 1'!E5201</f>
        <v>4982</v>
      </c>
      <c r="C4984" s="5">
        <v>8.3146712393497635E-2</v>
      </c>
      <c r="D4984" s="4">
        <f t="shared" si="768"/>
        <v>8.1446643305199573E-2</v>
      </c>
      <c r="E4984" s="6">
        <f t="shared" si="769"/>
        <v>8.2290834461946891E-2</v>
      </c>
      <c r="F4984" s="7">
        <f t="shared" si="770"/>
        <v>8.1705160507348537E-2</v>
      </c>
      <c r="I4984" s="10">
        <v>4982</v>
      </c>
      <c r="J4984" s="8">
        <f t="shared" si="771"/>
        <v>8.4646712393497636E-2</v>
      </c>
      <c r="K4984" s="8">
        <f t="shared" si="771"/>
        <v>8.2946643305199574E-2</v>
      </c>
      <c r="L4984" s="8">
        <f t="shared" si="771"/>
        <v>8.3790834461946892E-2</v>
      </c>
      <c r="M4984" s="8">
        <f t="shared" si="766"/>
        <v>8.3205160507348538E-2</v>
      </c>
      <c r="P4984">
        <v>4982</v>
      </c>
      <c r="Q4984" s="8">
        <f t="shared" si="772"/>
        <v>8.1646712393497634E-2</v>
      </c>
      <c r="R4984" s="8">
        <f t="shared" si="772"/>
        <v>7.9946643305199572E-2</v>
      </c>
      <c r="S4984" s="8">
        <f t="shared" si="772"/>
        <v>8.0790834461946889E-2</v>
      </c>
      <c r="T4984" s="8">
        <f t="shared" si="767"/>
        <v>8.0205160507348536E-2</v>
      </c>
      <c r="W4984">
        <v>4982</v>
      </c>
      <c r="X4984" s="4">
        <f t="shared" si="765"/>
        <v>9.1758124228176377E-2</v>
      </c>
      <c r="Y4984" s="4">
        <f t="shared" si="774"/>
        <v>9.0877569697151869E-2</v>
      </c>
      <c r="Z4984" s="4">
        <f t="shared" si="775"/>
        <v>9.0272912682071951E-2</v>
      </c>
    </row>
    <row r="4985" spans="1:26" x14ac:dyDescent="0.25">
      <c r="A4985" s="16">
        <f t="shared" si="773"/>
        <v>48518</v>
      </c>
      <c r="B4985">
        <f>+'[2]Ejercicio 1'!E5202</f>
        <v>4983</v>
      </c>
      <c r="C4985" s="5">
        <v>8.3148502558842013E-2</v>
      </c>
      <c r="D4985" s="4">
        <f t="shared" si="768"/>
        <v>8.1448361255251039E-2</v>
      </c>
      <c r="E4985" s="6">
        <f t="shared" si="769"/>
        <v>8.2292588147963516E-2</v>
      </c>
      <c r="F4985" s="7">
        <f t="shared" si="770"/>
        <v>8.1706889374823427E-2</v>
      </c>
      <c r="I4985" s="10">
        <v>4983</v>
      </c>
      <c r="J4985" s="8">
        <f t="shared" si="771"/>
        <v>8.4648502558842015E-2</v>
      </c>
      <c r="K4985" s="8">
        <f t="shared" si="771"/>
        <v>8.2948361255251041E-2</v>
      </c>
      <c r="L4985" s="8">
        <f t="shared" si="771"/>
        <v>8.3792588147963518E-2</v>
      </c>
      <c r="M4985" s="8">
        <f t="shared" si="766"/>
        <v>8.3206889374823428E-2</v>
      </c>
      <c r="P4985">
        <v>4983</v>
      </c>
      <c r="Q4985" s="8">
        <f t="shared" si="772"/>
        <v>8.1648502558842012E-2</v>
      </c>
      <c r="R4985" s="8">
        <f t="shared" si="772"/>
        <v>7.9948361255251038E-2</v>
      </c>
      <c r="S4985" s="8">
        <f t="shared" si="772"/>
        <v>8.0792588147963515E-2</v>
      </c>
      <c r="T4985" s="8">
        <f t="shared" si="767"/>
        <v>8.0206889374823426E-2</v>
      </c>
      <c r="W4985">
        <v>4983</v>
      </c>
      <c r="X4985" s="4">
        <f t="shared" si="765"/>
        <v>9.1761712164717207E-2</v>
      </c>
      <c r="Y4985" s="4">
        <f t="shared" si="774"/>
        <v>9.0881077130426688E-2</v>
      </c>
      <c r="Z4985" s="4">
        <f t="shared" si="775"/>
        <v>9.0276365283142715E-2</v>
      </c>
    </row>
    <row r="4986" spans="1:26" x14ac:dyDescent="0.25">
      <c r="A4986" s="16">
        <f t="shared" si="773"/>
        <v>48519</v>
      </c>
      <c r="B4986">
        <f>+'[2]Ejercicio 1'!E5203</f>
        <v>4984</v>
      </c>
      <c r="C4986" s="5">
        <v>8.3150292724186406E-2</v>
      </c>
      <c r="D4986" s="4">
        <f t="shared" si="768"/>
        <v>8.1450079203810297E-2</v>
      </c>
      <c r="E4986" s="6">
        <f t="shared" si="769"/>
        <v>8.2294341833219431E-2</v>
      </c>
      <c r="F4986" s="7">
        <f t="shared" si="770"/>
        <v>8.1708618241027917E-2</v>
      </c>
      <c r="I4986" s="10">
        <v>4984</v>
      </c>
      <c r="J4986" s="8">
        <f t="shared" si="771"/>
        <v>8.4650292724186407E-2</v>
      </c>
      <c r="K4986" s="8">
        <f t="shared" si="771"/>
        <v>8.2950079203810298E-2</v>
      </c>
      <c r="L4986" s="8">
        <f t="shared" si="771"/>
        <v>8.3794341833219432E-2</v>
      </c>
      <c r="M4986" s="8">
        <f t="shared" si="766"/>
        <v>8.3208618241027918E-2</v>
      </c>
      <c r="P4986">
        <v>4984</v>
      </c>
      <c r="Q4986" s="8">
        <f t="shared" si="772"/>
        <v>8.1650292724186405E-2</v>
      </c>
      <c r="R4986" s="8">
        <f t="shared" si="772"/>
        <v>7.9950079203810295E-2</v>
      </c>
      <c r="S4986" s="8">
        <f t="shared" si="772"/>
        <v>8.079434183321943E-2</v>
      </c>
      <c r="T4986" s="8">
        <f t="shared" si="767"/>
        <v>8.0208618241027915E-2</v>
      </c>
      <c r="W4986">
        <v>4984</v>
      </c>
      <c r="X4986" s="4">
        <f t="shared" ref="X4986:X5049" si="776">Tasa_Fwd(C4804,B4804,C4986,B4986,182)</f>
        <v>9.1765300102805383E-2</v>
      </c>
      <c r="Y4986" s="4">
        <f t="shared" si="774"/>
        <v>9.0884584562219595E-2</v>
      </c>
      <c r="Z4986" s="4">
        <f t="shared" si="775"/>
        <v>9.0279817881130223E-2</v>
      </c>
    </row>
    <row r="4987" spans="1:26" x14ac:dyDescent="0.25">
      <c r="A4987" s="16">
        <f t="shared" si="773"/>
        <v>48520</v>
      </c>
      <c r="B4987">
        <f>+'[2]Ejercicio 1'!E5204</f>
        <v>4985</v>
      </c>
      <c r="C4987" s="5">
        <v>8.3152082889530785E-2</v>
      </c>
      <c r="D4987" s="4">
        <f t="shared" si="768"/>
        <v>8.1451797150877539E-2</v>
      </c>
      <c r="E4987" s="6">
        <f t="shared" si="769"/>
        <v>8.2296095517712872E-2</v>
      </c>
      <c r="F4987" s="7">
        <f t="shared" si="770"/>
        <v>8.1710347105961992E-2</v>
      </c>
      <c r="I4987" s="10">
        <v>4985</v>
      </c>
      <c r="J4987" s="8">
        <f t="shared" si="771"/>
        <v>8.4652082889530786E-2</v>
      </c>
      <c r="K4987" s="8">
        <f t="shared" si="771"/>
        <v>8.295179715087754E-2</v>
      </c>
      <c r="L4987" s="8">
        <f t="shared" si="771"/>
        <v>8.3796095517712874E-2</v>
      </c>
      <c r="M4987" s="8">
        <f t="shared" si="766"/>
        <v>8.3210347105961993E-2</v>
      </c>
      <c r="P4987">
        <v>4985</v>
      </c>
      <c r="Q4987" s="8">
        <f t="shared" si="772"/>
        <v>8.1652082889530783E-2</v>
      </c>
      <c r="R4987" s="8">
        <f t="shared" si="772"/>
        <v>7.9951797150877538E-2</v>
      </c>
      <c r="S4987" s="8">
        <f t="shared" si="772"/>
        <v>8.0796095517712871E-2</v>
      </c>
      <c r="T4987" s="8">
        <f t="shared" si="767"/>
        <v>8.021034710596199E-2</v>
      </c>
      <c r="W4987">
        <v>4985</v>
      </c>
      <c r="X4987" s="4">
        <f t="shared" si="776"/>
        <v>9.1768888042430788E-2</v>
      </c>
      <c r="Y4987" s="4">
        <f t="shared" si="774"/>
        <v>9.0888091992384804E-2</v>
      </c>
      <c r="Z4987" s="4">
        <f t="shared" si="775"/>
        <v>9.028327047502957E-2</v>
      </c>
    </row>
    <row r="4988" spans="1:26" x14ac:dyDescent="0.25">
      <c r="A4988" s="16">
        <f t="shared" si="773"/>
        <v>48521</v>
      </c>
      <c r="B4988">
        <f>+'[2]Ejercicio 1'!E5205</f>
        <v>4986</v>
      </c>
      <c r="C4988" s="5">
        <v>8.3153873054875177E-2</v>
      </c>
      <c r="D4988" s="4">
        <f t="shared" si="768"/>
        <v>8.1453515096453183E-2</v>
      </c>
      <c r="E4988" s="6">
        <f t="shared" si="769"/>
        <v>8.2297849201445616E-2</v>
      </c>
      <c r="F4988" s="7">
        <f t="shared" si="770"/>
        <v>8.1712075969622794E-2</v>
      </c>
      <c r="I4988" s="10">
        <v>4986</v>
      </c>
      <c r="J4988" s="8">
        <f t="shared" si="771"/>
        <v>8.4653873054875178E-2</v>
      </c>
      <c r="K4988" s="8">
        <f t="shared" si="771"/>
        <v>8.2953515096453184E-2</v>
      </c>
      <c r="L4988" s="8">
        <f t="shared" si="771"/>
        <v>8.3797849201445618E-2</v>
      </c>
      <c r="M4988" s="8">
        <f t="shared" si="766"/>
        <v>8.3212075969622795E-2</v>
      </c>
      <c r="P4988">
        <v>4986</v>
      </c>
      <c r="Q4988" s="8">
        <f t="shared" si="772"/>
        <v>8.1653873054875176E-2</v>
      </c>
      <c r="R4988" s="8">
        <f t="shared" si="772"/>
        <v>7.9953515096453182E-2</v>
      </c>
      <c r="S4988" s="8">
        <f t="shared" si="772"/>
        <v>8.0797849201445615E-2</v>
      </c>
      <c r="T4988" s="8">
        <f t="shared" si="767"/>
        <v>8.0212075969622793E-2</v>
      </c>
      <c r="W4988">
        <v>4986</v>
      </c>
      <c r="X4988" s="4">
        <f t="shared" si="776"/>
        <v>9.1772475983628116E-2</v>
      </c>
      <c r="Y4988" s="4">
        <f t="shared" si="774"/>
        <v>9.08915994211138E-2</v>
      </c>
      <c r="Z4988" s="4">
        <f t="shared" si="775"/>
        <v>9.0286723065340357E-2</v>
      </c>
    </row>
    <row r="4989" spans="1:26" x14ac:dyDescent="0.25">
      <c r="A4989" s="16">
        <f t="shared" si="773"/>
        <v>48522</v>
      </c>
      <c r="B4989">
        <f>+'[2]Ejercicio 1'!E5206</f>
        <v>4987</v>
      </c>
      <c r="C4989" s="5">
        <v>8.3155663220219556E-2</v>
      </c>
      <c r="D4989" s="4">
        <f t="shared" si="768"/>
        <v>8.1455233040536229E-2</v>
      </c>
      <c r="E4989" s="6">
        <f t="shared" si="769"/>
        <v>8.2299602884415887E-2</v>
      </c>
      <c r="F4989" s="7">
        <f t="shared" si="770"/>
        <v>8.171380483201604E-2</v>
      </c>
      <c r="I4989" s="10">
        <v>4987</v>
      </c>
      <c r="J4989" s="8">
        <f t="shared" si="771"/>
        <v>8.4655663220219557E-2</v>
      </c>
      <c r="K4989" s="8">
        <f t="shared" si="771"/>
        <v>8.295523304053623E-2</v>
      </c>
      <c r="L4989" s="8">
        <f t="shared" si="771"/>
        <v>8.3799602884415889E-2</v>
      </c>
      <c r="M4989" s="8">
        <f t="shared" si="766"/>
        <v>8.3213804832016042E-2</v>
      </c>
      <c r="P4989">
        <v>4987</v>
      </c>
      <c r="Q4989" s="8">
        <f t="shared" si="772"/>
        <v>8.1655663220219554E-2</v>
      </c>
      <c r="R4989" s="8">
        <f t="shared" si="772"/>
        <v>7.9955233040536228E-2</v>
      </c>
      <c r="S4989" s="8">
        <f t="shared" si="772"/>
        <v>8.0799602884415886E-2</v>
      </c>
      <c r="T4989" s="8">
        <f t="shared" si="767"/>
        <v>8.0213804832016039E-2</v>
      </c>
      <c r="W4989">
        <v>4987</v>
      </c>
      <c r="X4989" s="4">
        <f t="shared" si="776"/>
        <v>9.1776063926361812E-2</v>
      </c>
      <c r="Y4989" s="4">
        <f t="shared" si="774"/>
        <v>9.0895106848264282E-2</v>
      </c>
      <c r="Z4989" s="4">
        <f t="shared" si="775"/>
        <v>9.0290175652579324E-2</v>
      </c>
    </row>
    <row r="4990" spans="1:26" x14ac:dyDescent="0.25">
      <c r="A4990" s="16">
        <f t="shared" si="773"/>
        <v>48523</v>
      </c>
      <c r="B4990">
        <f>+'[2]Ejercicio 1'!E5207</f>
        <v>4988</v>
      </c>
      <c r="C4990" s="5">
        <v>8.3157453385563948E-2</v>
      </c>
      <c r="D4990" s="4">
        <f t="shared" si="768"/>
        <v>8.1456950983127469E-2</v>
      </c>
      <c r="E4990" s="6">
        <f t="shared" si="769"/>
        <v>8.2301356566624559E-2</v>
      </c>
      <c r="F4990" s="7">
        <f t="shared" si="770"/>
        <v>8.1715533693138873E-2</v>
      </c>
      <c r="I4990" s="10">
        <v>4988</v>
      </c>
      <c r="J4990" s="8">
        <f t="shared" si="771"/>
        <v>8.4657453385563949E-2</v>
      </c>
      <c r="K4990" s="8">
        <f t="shared" si="771"/>
        <v>8.295695098312747E-2</v>
      </c>
      <c r="L4990" s="8">
        <f t="shared" si="771"/>
        <v>8.380135656662456E-2</v>
      </c>
      <c r="M4990" s="8">
        <f t="shared" si="766"/>
        <v>8.3215533693138874E-2</v>
      </c>
      <c r="P4990">
        <v>4988</v>
      </c>
      <c r="Q4990" s="8">
        <f t="shared" si="772"/>
        <v>8.1657453385563947E-2</v>
      </c>
      <c r="R4990" s="8">
        <f t="shared" si="772"/>
        <v>7.9956950983127467E-2</v>
      </c>
      <c r="S4990" s="8">
        <f t="shared" si="772"/>
        <v>8.0801356566624558E-2</v>
      </c>
      <c r="T4990" s="8">
        <f t="shared" si="767"/>
        <v>8.0215533693138871E-2</v>
      </c>
      <c r="W4990">
        <v>4988</v>
      </c>
      <c r="X4990" s="4">
        <f t="shared" si="776"/>
        <v>9.1779651870643714E-2</v>
      </c>
      <c r="Y4990" s="4">
        <f t="shared" si="774"/>
        <v>9.0898614273882794E-2</v>
      </c>
      <c r="Z4990" s="4">
        <f t="shared" si="775"/>
        <v>9.029362823623259E-2</v>
      </c>
    </row>
    <row r="4991" spans="1:26" x14ac:dyDescent="0.25">
      <c r="A4991" s="16">
        <f t="shared" si="773"/>
        <v>48524</v>
      </c>
      <c r="B4991">
        <f>+'[2]Ejercicio 1'!E5208</f>
        <v>4989</v>
      </c>
      <c r="C4991" s="5">
        <v>8.3159243550908327E-2</v>
      </c>
      <c r="D4991" s="4">
        <f t="shared" si="768"/>
        <v>8.1458668924226318E-2</v>
      </c>
      <c r="E4991" s="6">
        <f t="shared" si="769"/>
        <v>8.2303110248072534E-2</v>
      </c>
      <c r="F4991" s="7">
        <f t="shared" si="770"/>
        <v>8.1717262552988432E-2</v>
      </c>
      <c r="I4991" s="10">
        <v>4989</v>
      </c>
      <c r="J4991" s="8">
        <f t="shared" si="771"/>
        <v>8.4659243550908328E-2</v>
      </c>
      <c r="K4991" s="8">
        <f t="shared" si="771"/>
        <v>8.295866892422632E-2</v>
      </c>
      <c r="L4991" s="8">
        <f t="shared" si="771"/>
        <v>8.3803110248072535E-2</v>
      </c>
      <c r="M4991" s="8">
        <f t="shared" si="766"/>
        <v>8.3217262552988433E-2</v>
      </c>
      <c r="P4991">
        <v>4989</v>
      </c>
      <c r="Q4991" s="8">
        <f t="shared" si="772"/>
        <v>8.1659243550908325E-2</v>
      </c>
      <c r="R4991" s="8">
        <f t="shared" si="772"/>
        <v>7.9958668924226317E-2</v>
      </c>
      <c r="S4991" s="8">
        <f t="shared" si="772"/>
        <v>8.0803110248072532E-2</v>
      </c>
      <c r="T4991" s="8">
        <f t="shared" si="767"/>
        <v>8.021726255298843E-2</v>
      </c>
      <c r="W4991">
        <v>4989</v>
      </c>
      <c r="X4991" s="4">
        <f t="shared" si="776"/>
        <v>9.1783239816473822E-2</v>
      </c>
      <c r="Y4991" s="4">
        <f t="shared" si="774"/>
        <v>9.090212169801766E-2</v>
      </c>
      <c r="Z4991" s="4">
        <f t="shared" si="775"/>
        <v>9.0297080815283814E-2</v>
      </c>
    </row>
    <row r="4992" spans="1:26" x14ac:dyDescent="0.25">
      <c r="A4992" s="16">
        <f t="shared" si="773"/>
        <v>48525</v>
      </c>
      <c r="B4992">
        <f>+'[2]Ejercicio 1'!E5209</f>
        <v>4990</v>
      </c>
      <c r="C4992" s="5">
        <v>8.3161033716252719E-2</v>
      </c>
      <c r="D4992" s="4">
        <f t="shared" si="768"/>
        <v>8.1460386863833376E-2</v>
      </c>
      <c r="E4992" s="6">
        <f t="shared" si="769"/>
        <v>8.2304863928758035E-2</v>
      </c>
      <c r="F4992" s="7">
        <f t="shared" si="770"/>
        <v>8.1718991411570449E-2</v>
      </c>
      <c r="I4992" s="10">
        <v>4990</v>
      </c>
      <c r="J4992" s="8">
        <f t="shared" si="771"/>
        <v>8.466103371625272E-2</v>
      </c>
      <c r="K4992" s="8">
        <f t="shared" si="771"/>
        <v>8.2960386863833377E-2</v>
      </c>
      <c r="L4992" s="8">
        <f t="shared" si="771"/>
        <v>8.3804863928758036E-2</v>
      </c>
      <c r="M4992" s="8">
        <f t="shared" si="766"/>
        <v>8.321899141157045E-2</v>
      </c>
      <c r="P4992">
        <v>4990</v>
      </c>
      <c r="Q4992" s="8">
        <f t="shared" si="772"/>
        <v>8.1661033716252718E-2</v>
      </c>
      <c r="R4992" s="8">
        <f t="shared" si="772"/>
        <v>7.9960386863833374E-2</v>
      </c>
      <c r="S4992" s="8">
        <f t="shared" si="772"/>
        <v>8.0804863928758033E-2</v>
      </c>
      <c r="T4992" s="8">
        <f t="shared" si="767"/>
        <v>8.0218991411570448E-2</v>
      </c>
      <c r="W4992">
        <v>4990</v>
      </c>
      <c r="X4992" s="4">
        <f t="shared" si="776"/>
        <v>9.178682776385258E-2</v>
      </c>
      <c r="Y4992" s="4">
        <f t="shared" si="774"/>
        <v>9.0905629120573123E-2</v>
      </c>
      <c r="Z4992" s="4">
        <f t="shared" si="775"/>
        <v>9.0300533391771368E-2</v>
      </c>
    </row>
    <row r="4993" spans="1:26" x14ac:dyDescent="0.25">
      <c r="A4993" s="16">
        <f t="shared" si="773"/>
        <v>48526</v>
      </c>
      <c r="B4993">
        <f>+'[2]Ejercicio 1'!E5210</f>
        <v>4991</v>
      </c>
      <c r="C4993" s="5">
        <v>8.3162823881597098E-2</v>
      </c>
      <c r="D4993" s="4">
        <f t="shared" si="768"/>
        <v>8.1462104801948237E-2</v>
      </c>
      <c r="E4993" s="6">
        <f t="shared" si="769"/>
        <v>8.2306617608681951E-2</v>
      </c>
      <c r="F4993" s="7">
        <f t="shared" si="770"/>
        <v>8.1720720268882038E-2</v>
      </c>
      <c r="I4993" s="10">
        <v>4991</v>
      </c>
      <c r="J4993" s="8">
        <f t="shared" si="771"/>
        <v>8.4662823881597099E-2</v>
      </c>
      <c r="K4993" s="8">
        <f t="shared" si="771"/>
        <v>8.2962104801948239E-2</v>
      </c>
      <c r="L4993" s="8">
        <f t="shared" si="771"/>
        <v>8.3806617608681952E-2</v>
      </c>
      <c r="M4993" s="8">
        <f t="shared" si="766"/>
        <v>8.322072026888204E-2</v>
      </c>
      <c r="P4993">
        <v>4991</v>
      </c>
      <c r="Q4993" s="8">
        <f t="shared" si="772"/>
        <v>8.1662823881597096E-2</v>
      </c>
      <c r="R4993" s="8">
        <f t="shared" si="772"/>
        <v>7.9962104801948236E-2</v>
      </c>
      <c r="S4993" s="8">
        <f t="shared" si="772"/>
        <v>8.0806617608681949E-2</v>
      </c>
      <c r="T4993" s="8">
        <f t="shared" si="767"/>
        <v>8.0220720268882037E-2</v>
      </c>
      <c r="W4993">
        <v>4991</v>
      </c>
      <c r="X4993" s="4">
        <f t="shared" si="776"/>
        <v>9.1790415712767262E-2</v>
      </c>
      <c r="Y4993" s="4">
        <f t="shared" si="774"/>
        <v>9.0909136541598393E-2</v>
      </c>
      <c r="Z4993" s="4">
        <f t="shared" si="775"/>
        <v>9.0303985964673233E-2</v>
      </c>
    </row>
    <row r="4994" spans="1:26" x14ac:dyDescent="0.25">
      <c r="A4994" s="16">
        <f t="shared" si="773"/>
        <v>48527</v>
      </c>
      <c r="B4994">
        <f>+'[2]Ejercicio 1'!E5211</f>
        <v>4992</v>
      </c>
      <c r="C4994" s="5">
        <v>8.316461404694149E-2</v>
      </c>
      <c r="D4994" s="4">
        <f t="shared" si="768"/>
        <v>8.1463822738571112E-2</v>
      </c>
      <c r="E4994" s="6">
        <f t="shared" si="769"/>
        <v>8.2308371287845156E-2</v>
      </c>
      <c r="F4994" s="7">
        <f t="shared" si="770"/>
        <v>8.1722449124920368E-2</v>
      </c>
      <c r="I4994" s="10">
        <v>4992</v>
      </c>
      <c r="J4994" s="8">
        <f t="shared" si="771"/>
        <v>8.4664614046941492E-2</v>
      </c>
      <c r="K4994" s="8">
        <f t="shared" si="771"/>
        <v>8.2963822738571114E-2</v>
      </c>
      <c r="L4994" s="8">
        <f t="shared" si="771"/>
        <v>8.3808371287845157E-2</v>
      </c>
      <c r="M4994" s="8">
        <f t="shared" si="771"/>
        <v>8.322244912492037E-2</v>
      </c>
      <c r="P4994">
        <v>4992</v>
      </c>
      <c r="Q4994" s="8">
        <f t="shared" si="772"/>
        <v>8.1664614046941489E-2</v>
      </c>
      <c r="R4994" s="8">
        <f t="shared" si="772"/>
        <v>7.9963822738571111E-2</v>
      </c>
      <c r="S4994" s="8">
        <f t="shared" si="772"/>
        <v>8.0808371287845154E-2</v>
      </c>
      <c r="T4994" s="8">
        <f t="shared" si="772"/>
        <v>8.0222449124920367E-2</v>
      </c>
      <c r="W4994">
        <v>4992</v>
      </c>
      <c r="X4994" s="4">
        <f t="shared" si="776"/>
        <v>9.1794003663242002E-2</v>
      </c>
      <c r="Y4994" s="4">
        <f t="shared" si="774"/>
        <v>9.0912643961140016E-2</v>
      </c>
      <c r="Z4994" s="4">
        <f t="shared" si="775"/>
        <v>9.0307438533478376E-2</v>
      </c>
    </row>
    <row r="4995" spans="1:26" x14ac:dyDescent="0.25">
      <c r="A4995" s="16">
        <f t="shared" si="773"/>
        <v>48528</v>
      </c>
      <c r="B4995">
        <f>+'[2]Ejercicio 1'!E5212</f>
        <v>4993</v>
      </c>
      <c r="C4995" s="5">
        <v>8.3166404212285869E-2</v>
      </c>
      <c r="D4995" s="4">
        <f t="shared" ref="D4995:D5058" si="777">+LN((1+C4995*182/360)^(360/182))</f>
        <v>8.1465540673702416E-2</v>
      </c>
      <c r="E4995" s="6">
        <f t="shared" ref="E4995:E5058" si="778">Equivalencia_Tasas(C4995,182,91)</f>
        <v>8.2310124966246775E-2</v>
      </c>
      <c r="F4995" s="7">
        <f t="shared" ref="F4995:F5058" si="779">Equivalencia_Tasas(C4995,182,28)</f>
        <v>8.1724177979691143E-2</v>
      </c>
      <c r="I4995" s="10">
        <v>4993</v>
      </c>
      <c r="J4995" s="8">
        <f t="shared" ref="J4995:M5058" si="780">C4995+$O$1</f>
        <v>8.466640421228587E-2</v>
      </c>
      <c r="K4995" s="8">
        <f t="shared" si="780"/>
        <v>8.2965540673702418E-2</v>
      </c>
      <c r="L4995" s="8">
        <f t="shared" si="780"/>
        <v>8.3810124966246777E-2</v>
      </c>
      <c r="M4995" s="8">
        <f t="shared" si="780"/>
        <v>8.3224177979691144E-2</v>
      </c>
      <c r="P4995">
        <v>4993</v>
      </c>
      <c r="Q4995" s="8">
        <f t="shared" ref="Q4995:T5058" si="781">C4995-$O$1</f>
        <v>8.1666404212285867E-2</v>
      </c>
      <c r="R4995" s="8">
        <f t="shared" si="781"/>
        <v>7.9965540673702415E-2</v>
      </c>
      <c r="S4995" s="8">
        <f t="shared" si="781"/>
        <v>8.0810124966246774E-2</v>
      </c>
      <c r="T4995" s="8">
        <f t="shared" si="781"/>
        <v>8.0224177979691141E-2</v>
      </c>
      <c r="W4995">
        <v>4993</v>
      </c>
      <c r="X4995" s="4">
        <f t="shared" si="776"/>
        <v>9.1797591615277702E-2</v>
      </c>
      <c r="Y4995" s="4">
        <f t="shared" si="774"/>
        <v>9.0916151379149671E-2</v>
      </c>
      <c r="Z4995" s="4">
        <f t="shared" si="775"/>
        <v>9.0310891099716989E-2</v>
      </c>
    </row>
    <row r="4996" spans="1:26" x14ac:dyDescent="0.25">
      <c r="A4996" s="16">
        <f t="shared" si="773"/>
        <v>48529</v>
      </c>
      <c r="B4996">
        <f>+'[2]Ejercicio 1'!E5213</f>
        <v>4994</v>
      </c>
      <c r="C4996" s="5">
        <v>8.3168194377630261E-2</v>
      </c>
      <c r="D4996" s="4">
        <f t="shared" si="777"/>
        <v>8.1467258607341109E-2</v>
      </c>
      <c r="E4996" s="6">
        <f t="shared" si="778"/>
        <v>8.2311878643886796E-2</v>
      </c>
      <c r="F4996" s="7">
        <f t="shared" si="779"/>
        <v>8.1725906833188658E-2</v>
      </c>
      <c r="I4996" s="10">
        <v>4994</v>
      </c>
      <c r="J4996" s="8">
        <f t="shared" si="780"/>
        <v>8.4668194377630263E-2</v>
      </c>
      <c r="K4996" s="8">
        <f t="shared" si="780"/>
        <v>8.296725860734111E-2</v>
      </c>
      <c r="L4996" s="8">
        <f t="shared" si="780"/>
        <v>8.3811878643886797E-2</v>
      </c>
      <c r="M4996" s="8">
        <f t="shared" si="780"/>
        <v>8.3225906833188659E-2</v>
      </c>
      <c r="P4996">
        <v>4994</v>
      </c>
      <c r="Q4996" s="8">
        <f t="shared" si="781"/>
        <v>8.166819437763026E-2</v>
      </c>
      <c r="R4996" s="8">
        <f t="shared" si="781"/>
        <v>7.9967258607341107E-2</v>
      </c>
      <c r="S4996" s="8">
        <f t="shared" si="781"/>
        <v>8.0811878643886795E-2</v>
      </c>
      <c r="T4996" s="8">
        <f t="shared" si="781"/>
        <v>8.0225906833188657E-2</v>
      </c>
      <c r="W4996">
        <v>4994</v>
      </c>
      <c r="X4996" s="4">
        <f t="shared" si="776"/>
        <v>9.1801179568849312E-2</v>
      </c>
      <c r="Y4996" s="4">
        <f t="shared" si="774"/>
        <v>9.0919658795628244E-2</v>
      </c>
      <c r="Z4996" s="4">
        <f t="shared" si="775"/>
        <v>9.0314343661359278E-2</v>
      </c>
    </row>
    <row r="4997" spans="1:26" x14ac:dyDescent="0.25">
      <c r="A4997" s="16">
        <f t="shared" ref="A4997:A5060" si="782">+A4996+1</f>
        <v>48530</v>
      </c>
      <c r="B4997">
        <f>+'[2]Ejercicio 1'!E5214</f>
        <v>4995</v>
      </c>
      <c r="C4997" s="5">
        <v>8.316998454297464E-2</v>
      </c>
      <c r="D4997" s="4">
        <f t="shared" si="777"/>
        <v>8.1468976539487842E-2</v>
      </c>
      <c r="E4997" s="6">
        <f t="shared" si="778"/>
        <v>8.2313632320764357E-2</v>
      </c>
      <c r="F4997" s="7">
        <f t="shared" si="779"/>
        <v>8.1727635685415745E-2</v>
      </c>
      <c r="I4997" s="10">
        <v>4995</v>
      </c>
      <c r="J4997" s="8">
        <f t="shared" si="780"/>
        <v>8.4669984542974641E-2</v>
      </c>
      <c r="K4997" s="8">
        <f t="shared" si="780"/>
        <v>8.2968976539487843E-2</v>
      </c>
      <c r="L4997" s="8">
        <f t="shared" si="780"/>
        <v>8.3813632320764359E-2</v>
      </c>
      <c r="M4997" s="8">
        <f t="shared" si="780"/>
        <v>8.3227635685415746E-2</v>
      </c>
      <c r="P4997">
        <v>4995</v>
      </c>
      <c r="Q4997" s="8">
        <f t="shared" si="781"/>
        <v>8.1669984542974638E-2</v>
      </c>
      <c r="R4997" s="8">
        <f t="shared" si="781"/>
        <v>7.996897653948784E-2</v>
      </c>
      <c r="S4997" s="8">
        <f t="shared" si="781"/>
        <v>8.0813632320764356E-2</v>
      </c>
      <c r="T4997" s="8">
        <f t="shared" si="781"/>
        <v>8.0227635685415744E-2</v>
      </c>
      <c r="W4997">
        <v>4995</v>
      </c>
      <c r="X4997" s="4">
        <f t="shared" si="776"/>
        <v>9.1804767523968697E-2</v>
      </c>
      <c r="Y4997" s="4">
        <f t="shared" si="774"/>
        <v>9.0923166210574849E-2</v>
      </c>
      <c r="Z4997" s="4">
        <f t="shared" si="775"/>
        <v>9.0317796219413021E-2</v>
      </c>
    </row>
    <row r="4998" spans="1:26" x14ac:dyDescent="0.25">
      <c r="A4998" s="16">
        <f t="shared" si="782"/>
        <v>48531</v>
      </c>
      <c r="B4998">
        <f>+'[2]Ejercicio 1'!E5215</f>
        <v>4996</v>
      </c>
      <c r="C4998" s="5">
        <v>8.3171774708319032E-2</v>
      </c>
      <c r="D4998" s="4">
        <f t="shared" si="777"/>
        <v>8.1470694470142394E-2</v>
      </c>
      <c r="E4998" s="6">
        <f t="shared" si="778"/>
        <v>8.2315385996881207E-2</v>
      </c>
      <c r="F4998" s="7">
        <f t="shared" si="779"/>
        <v>8.1729364536375276E-2</v>
      </c>
      <c r="I4998" s="10">
        <v>4996</v>
      </c>
      <c r="J4998" s="8">
        <f t="shared" si="780"/>
        <v>8.4671774708319034E-2</v>
      </c>
      <c r="K4998" s="8">
        <f t="shared" si="780"/>
        <v>8.2970694470142395E-2</v>
      </c>
      <c r="L4998" s="8">
        <f t="shared" si="780"/>
        <v>8.3815385996881209E-2</v>
      </c>
      <c r="M4998" s="8">
        <f t="shared" si="780"/>
        <v>8.3229364536375278E-2</v>
      </c>
      <c r="P4998">
        <v>4996</v>
      </c>
      <c r="Q4998" s="8">
        <f t="shared" si="781"/>
        <v>8.1671774708319031E-2</v>
      </c>
      <c r="R4998" s="8">
        <f t="shared" si="781"/>
        <v>7.9970694470142392E-2</v>
      </c>
      <c r="S4998" s="8">
        <f t="shared" si="781"/>
        <v>8.0815385996881206E-2</v>
      </c>
      <c r="T4998" s="8">
        <f t="shared" si="781"/>
        <v>8.0229364536375275E-2</v>
      </c>
      <c r="W4998">
        <v>4996</v>
      </c>
      <c r="X4998" s="4">
        <f t="shared" si="776"/>
        <v>9.1808355480636733E-2</v>
      </c>
      <c r="Y4998" s="4">
        <f t="shared" si="774"/>
        <v>9.0926673623991261E-2</v>
      </c>
      <c r="Z4998" s="4">
        <f t="shared" si="775"/>
        <v>9.032124877439493E-2</v>
      </c>
    </row>
    <row r="4999" spans="1:26" x14ac:dyDescent="0.25">
      <c r="A4999" s="16">
        <f t="shared" si="782"/>
        <v>48532</v>
      </c>
      <c r="B4999">
        <f>+'[2]Ejercicio 1'!E5216</f>
        <v>4997</v>
      </c>
      <c r="C4999" s="5">
        <v>8.3173564873663411E-2</v>
      </c>
      <c r="D4999" s="4">
        <f t="shared" si="777"/>
        <v>8.1472412399305166E-2</v>
      </c>
      <c r="E4999" s="6">
        <f t="shared" si="778"/>
        <v>8.2317139672236472E-2</v>
      </c>
      <c r="F4999" s="7">
        <f t="shared" si="779"/>
        <v>8.1731093386061549E-2</v>
      </c>
      <c r="I4999" s="10">
        <v>4997</v>
      </c>
      <c r="J4999" s="8">
        <f t="shared" si="780"/>
        <v>8.4673564873663412E-2</v>
      </c>
      <c r="K4999" s="8">
        <f t="shared" si="780"/>
        <v>8.2972412399305168E-2</v>
      </c>
      <c r="L4999" s="8">
        <f t="shared" si="780"/>
        <v>8.3817139672236474E-2</v>
      </c>
      <c r="M4999" s="8">
        <f t="shared" si="780"/>
        <v>8.323109338606155E-2</v>
      </c>
      <c r="P4999">
        <v>4997</v>
      </c>
      <c r="Q4999" s="8">
        <f t="shared" si="781"/>
        <v>8.167356487366341E-2</v>
      </c>
      <c r="R4999" s="8">
        <f t="shared" si="781"/>
        <v>7.9972412399305165E-2</v>
      </c>
      <c r="S4999" s="8">
        <f t="shared" si="781"/>
        <v>8.0817139672236471E-2</v>
      </c>
      <c r="T4999" s="8">
        <f t="shared" si="781"/>
        <v>8.0231093386061547E-2</v>
      </c>
      <c r="W4999">
        <v>4997</v>
      </c>
      <c r="X4999" s="4">
        <f t="shared" si="776"/>
        <v>9.1811943438841567E-2</v>
      </c>
      <c r="Y4999" s="4">
        <f t="shared" si="774"/>
        <v>9.0930181035922264E-2</v>
      </c>
      <c r="Z4999" s="4">
        <f t="shared" si="775"/>
        <v>9.0324701325788279E-2</v>
      </c>
    </row>
    <row r="5000" spans="1:26" x14ac:dyDescent="0.25">
      <c r="A5000" s="16">
        <f t="shared" si="782"/>
        <v>48533</v>
      </c>
      <c r="B5000">
        <f>+'[2]Ejercicio 1'!E5217</f>
        <v>4998</v>
      </c>
      <c r="C5000" s="5">
        <v>8.3175355039007803E-2</v>
      </c>
      <c r="D5000" s="4">
        <f t="shared" si="777"/>
        <v>8.1474130326976174E-2</v>
      </c>
      <c r="E5000" s="6">
        <f t="shared" si="778"/>
        <v>8.2318893346830138E-2</v>
      </c>
      <c r="F5000" s="7">
        <f t="shared" si="779"/>
        <v>8.1732822234477406E-2</v>
      </c>
      <c r="I5000" s="10">
        <v>4998</v>
      </c>
      <c r="J5000" s="8">
        <f t="shared" si="780"/>
        <v>8.4675355039007805E-2</v>
      </c>
      <c r="K5000" s="8">
        <f t="shared" si="780"/>
        <v>8.2974130326976175E-2</v>
      </c>
      <c r="L5000" s="8">
        <f t="shared" si="780"/>
        <v>8.3818893346830139E-2</v>
      </c>
      <c r="M5000" s="8">
        <f t="shared" si="780"/>
        <v>8.3232822234477408E-2</v>
      </c>
      <c r="P5000">
        <v>4998</v>
      </c>
      <c r="Q5000" s="8">
        <f t="shared" si="781"/>
        <v>8.1675355039007802E-2</v>
      </c>
      <c r="R5000" s="8">
        <f t="shared" si="781"/>
        <v>7.9974130326976173E-2</v>
      </c>
      <c r="S5000" s="8">
        <f t="shared" si="781"/>
        <v>8.0818893346830137E-2</v>
      </c>
      <c r="T5000" s="8">
        <f t="shared" si="781"/>
        <v>8.0232822234477405E-2</v>
      </c>
      <c r="W5000">
        <v>4998</v>
      </c>
      <c r="X5000" s="4">
        <f t="shared" si="776"/>
        <v>9.1815531398606029E-2</v>
      </c>
      <c r="Y5000" s="4">
        <f t="shared" si="774"/>
        <v>9.0933688446275626E-2</v>
      </c>
      <c r="Z5000" s="4">
        <f t="shared" si="775"/>
        <v>9.0328153873090622E-2</v>
      </c>
    </row>
    <row r="5001" spans="1:26" x14ac:dyDescent="0.25">
      <c r="A5001" s="16">
        <f t="shared" si="782"/>
        <v>48534</v>
      </c>
      <c r="B5001">
        <f>+'[2]Ejercicio 1'!E5218</f>
        <v>4999</v>
      </c>
      <c r="C5001" s="5">
        <v>8.3177145204352182E-2</v>
      </c>
      <c r="D5001" s="4">
        <f t="shared" si="777"/>
        <v>8.1475848253154612E-2</v>
      </c>
      <c r="E5001" s="6">
        <f t="shared" si="778"/>
        <v>8.2320647020662219E-2</v>
      </c>
      <c r="F5001" s="7">
        <f t="shared" si="779"/>
        <v>8.1734551081625709E-2</v>
      </c>
      <c r="I5001" s="10">
        <v>4999</v>
      </c>
      <c r="J5001" s="8">
        <f t="shared" si="780"/>
        <v>8.4677145204352183E-2</v>
      </c>
      <c r="K5001" s="8">
        <f t="shared" si="780"/>
        <v>8.2975848253154613E-2</v>
      </c>
      <c r="L5001" s="8">
        <f t="shared" si="780"/>
        <v>8.382064702066222E-2</v>
      </c>
      <c r="M5001" s="8">
        <f t="shared" si="780"/>
        <v>8.323455108162571E-2</v>
      </c>
      <c r="P5001">
        <v>4999</v>
      </c>
      <c r="Q5001" s="8">
        <f t="shared" si="781"/>
        <v>8.1677145204352181E-2</v>
      </c>
      <c r="R5001" s="8">
        <f t="shared" si="781"/>
        <v>7.9975848253154611E-2</v>
      </c>
      <c r="S5001" s="8">
        <f t="shared" si="781"/>
        <v>8.0820647020662217E-2</v>
      </c>
      <c r="T5001" s="8">
        <f t="shared" si="781"/>
        <v>8.0234551081625707E-2</v>
      </c>
      <c r="W5001">
        <v>4999</v>
      </c>
      <c r="X5001" s="4">
        <f t="shared" si="776"/>
        <v>9.1819119359930992E-2</v>
      </c>
      <c r="Y5001" s="4">
        <f t="shared" si="774"/>
        <v>9.0937195855097908E-2</v>
      </c>
      <c r="Z5001" s="4">
        <f t="shared" si="775"/>
        <v>9.0331606417321131E-2</v>
      </c>
    </row>
    <row r="5002" spans="1:26" x14ac:dyDescent="0.25">
      <c r="A5002" s="16">
        <f t="shared" si="782"/>
        <v>48535</v>
      </c>
      <c r="B5002">
        <f>+'[2]Ejercicio 1'!E5219</f>
        <v>5000</v>
      </c>
      <c r="C5002" s="5">
        <v>8.3178935369696574E-2</v>
      </c>
      <c r="D5002" s="4">
        <f t="shared" si="777"/>
        <v>8.1477566177841271E-2</v>
      </c>
      <c r="E5002" s="6">
        <f t="shared" si="778"/>
        <v>8.2322400693732714E-2</v>
      </c>
      <c r="F5002" s="7">
        <f t="shared" si="779"/>
        <v>8.1736279927500738E-2</v>
      </c>
      <c r="I5002" s="10">
        <v>5000</v>
      </c>
      <c r="J5002" s="8">
        <f t="shared" si="780"/>
        <v>8.4678935369696576E-2</v>
      </c>
      <c r="K5002" s="8">
        <f t="shared" si="780"/>
        <v>8.2977566177841272E-2</v>
      </c>
      <c r="L5002" s="8">
        <f t="shared" si="780"/>
        <v>8.3822400693732715E-2</v>
      </c>
      <c r="M5002" s="8">
        <f t="shared" si="780"/>
        <v>8.3236279927500739E-2</v>
      </c>
      <c r="P5002">
        <v>5000</v>
      </c>
      <c r="Q5002" s="8">
        <f t="shared" si="781"/>
        <v>8.1678935369696573E-2</v>
      </c>
      <c r="R5002" s="8">
        <f t="shared" si="781"/>
        <v>7.9977566177841269E-2</v>
      </c>
      <c r="S5002" s="8">
        <f t="shared" si="781"/>
        <v>8.0822400693732713E-2</v>
      </c>
      <c r="T5002" s="8">
        <f t="shared" si="781"/>
        <v>8.0236279927500737E-2</v>
      </c>
      <c r="W5002">
        <v>5000</v>
      </c>
      <c r="X5002" s="4">
        <f t="shared" si="776"/>
        <v>9.182270732279188E-2</v>
      </c>
      <c r="Y5002" s="4">
        <f t="shared" si="774"/>
        <v>9.0940703262436529E-2</v>
      </c>
      <c r="Z5002" s="4">
        <f t="shared" si="775"/>
        <v>9.033505895796308E-2</v>
      </c>
    </row>
    <row r="5003" spans="1:26" x14ac:dyDescent="0.25">
      <c r="A5003" s="16">
        <f t="shared" si="782"/>
        <v>48536</v>
      </c>
      <c r="B5003">
        <f>+'[2]Ejercicio 1'!E5220</f>
        <v>5001</v>
      </c>
      <c r="C5003" s="5">
        <v>8.3180725535040953E-2</v>
      </c>
      <c r="D5003" s="4">
        <f t="shared" si="777"/>
        <v>8.1479284101035776E-2</v>
      </c>
      <c r="E5003" s="6">
        <f t="shared" si="778"/>
        <v>8.2324154366041624E-2</v>
      </c>
      <c r="F5003" s="7">
        <f t="shared" si="779"/>
        <v>8.1738008772105353E-2</v>
      </c>
      <c r="I5003" s="10">
        <v>5001</v>
      </c>
      <c r="J5003" s="8">
        <f t="shared" si="780"/>
        <v>8.4680725535040954E-2</v>
      </c>
      <c r="K5003" s="8">
        <f t="shared" si="780"/>
        <v>8.2979284101035777E-2</v>
      </c>
      <c r="L5003" s="8">
        <f t="shared" si="780"/>
        <v>8.3824154366041626E-2</v>
      </c>
      <c r="M5003" s="8">
        <f t="shared" si="780"/>
        <v>8.3238008772105354E-2</v>
      </c>
      <c r="P5003">
        <v>5001</v>
      </c>
      <c r="Q5003" s="8">
        <f t="shared" si="781"/>
        <v>8.1680725535040952E-2</v>
      </c>
      <c r="R5003" s="8">
        <f t="shared" si="781"/>
        <v>7.9979284101035775E-2</v>
      </c>
      <c r="S5003" s="8">
        <f t="shared" si="781"/>
        <v>8.0824154366041623E-2</v>
      </c>
      <c r="T5003" s="8">
        <f t="shared" si="781"/>
        <v>8.0238008772105351E-2</v>
      </c>
      <c r="W5003">
        <v>5001</v>
      </c>
      <c r="X5003" s="4">
        <f t="shared" si="776"/>
        <v>9.1826295287200974E-2</v>
      </c>
      <c r="Y5003" s="4">
        <f t="shared" si="774"/>
        <v>9.0944210668194886E-2</v>
      </c>
      <c r="Z5003" s="4">
        <f t="shared" si="775"/>
        <v>9.0338511495019327E-2</v>
      </c>
    </row>
    <row r="5004" spans="1:26" x14ac:dyDescent="0.25">
      <c r="A5004" s="16">
        <f t="shared" si="782"/>
        <v>48537</v>
      </c>
      <c r="B5004">
        <f>+'[2]Ejercicio 1'!E5221</f>
        <v>5002</v>
      </c>
      <c r="C5004" s="5">
        <v>8.3182515700385345E-2</v>
      </c>
      <c r="D5004" s="4">
        <f t="shared" si="777"/>
        <v>8.1481002022738322E-2</v>
      </c>
      <c r="E5004" s="6">
        <f t="shared" si="778"/>
        <v>8.2325908037588949E-2</v>
      </c>
      <c r="F5004" s="7">
        <f t="shared" si="779"/>
        <v>8.1739737615439553E-2</v>
      </c>
      <c r="I5004" s="10">
        <v>5002</v>
      </c>
      <c r="J5004" s="8">
        <f t="shared" si="780"/>
        <v>8.4682515700385347E-2</v>
      </c>
      <c r="K5004" s="8">
        <f t="shared" si="780"/>
        <v>8.2981002022738323E-2</v>
      </c>
      <c r="L5004" s="8">
        <f t="shared" si="780"/>
        <v>8.382590803758895E-2</v>
      </c>
      <c r="M5004" s="8">
        <f t="shared" si="780"/>
        <v>8.3239737615439555E-2</v>
      </c>
      <c r="P5004">
        <v>5002</v>
      </c>
      <c r="Q5004" s="8">
        <f t="shared" si="781"/>
        <v>8.1682515700385344E-2</v>
      </c>
      <c r="R5004" s="8">
        <f t="shared" si="781"/>
        <v>7.9981002022738321E-2</v>
      </c>
      <c r="S5004" s="8">
        <f t="shared" si="781"/>
        <v>8.0825908037588948E-2</v>
      </c>
      <c r="T5004" s="8">
        <f t="shared" si="781"/>
        <v>8.0239737615439552E-2</v>
      </c>
      <c r="W5004">
        <v>5002</v>
      </c>
      <c r="X5004" s="4">
        <f t="shared" si="776"/>
        <v>9.1829883253158717E-2</v>
      </c>
      <c r="Y5004" s="4">
        <f t="shared" si="774"/>
        <v>9.0947718072470471E-2</v>
      </c>
      <c r="Z5004" s="4">
        <f t="shared" si="775"/>
        <v>9.0341964027987415E-2</v>
      </c>
    </row>
    <row r="5005" spans="1:26" x14ac:dyDescent="0.25">
      <c r="A5005" s="16">
        <f t="shared" si="782"/>
        <v>48538</v>
      </c>
      <c r="B5005">
        <f>+'[2]Ejercicio 1'!E5222</f>
        <v>5003</v>
      </c>
      <c r="C5005" s="5">
        <v>8.3184305865729724E-2</v>
      </c>
      <c r="D5005" s="4">
        <f t="shared" si="777"/>
        <v>8.1482719942948686E-2</v>
      </c>
      <c r="E5005" s="6">
        <f t="shared" si="778"/>
        <v>8.2327661708374675E-2</v>
      </c>
      <c r="F5005" s="7">
        <f t="shared" si="779"/>
        <v>8.1741466457503353E-2</v>
      </c>
      <c r="I5005" s="10">
        <v>5003</v>
      </c>
      <c r="J5005" s="8">
        <f t="shared" si="780"/>
        <v>8.4684305865729725E-2</v>
      </c>
      <c r="K5005" s="8">
        <f t="shared" si="780"/>
        <v>8.2982719942948688E-2</v>
      </c>
      <c r="L5005" s="8">
        <f t="shared" si="780"/>
        <v>8.3827661708374676E-2</v>
      </c>
      <c r="M5005" s="8">
        <f t="shared" si="780"/>
        <v>8.3241466457503355E-2</v>
      </c>
      <c r="P5005">
        <v>5003</v>
      </c>
      <c r="Q5005" s="8">
        <f t="shared" si="781"/>
        <v>8.1684305865729723E-2</v>
      </c>
      <c r="R5005" s="8">
        <f t="shared" si="781"/>
        <v>7.9982719942948685E-2</v>
      </c>
      <c r="S5005" s="8">
        <f t="shared" si="781"/>
        <v>8.0827661708374673E-2</v>
      </c>
      <c r="T5005" s="8">
        <f t="shared" si="781"/>
        <v>8.0241466457503352E-2</v>
      </c>
      <c r="W5005">
        <v>5003</v>
      </c>
      <c r="X5005" s="4">
        <f t="shared" si="776"/>
        <v>9.1833471220652829E-2</v>
      </c>
      <c r="Y5005" s="4">
        <f t="shared" si="774"/>
        <v>9.0951225475214101E-2</v>
      </c>
      <c r="Z5005" s="4">
        <f t="shared" si="775"/>
        <v>9.0345416557875105E-2</v>
      </c>
    </row>
    <row r="5006" spans="1:26" x14ac:dyDescent="0.25">
      <c r="A5006" s="16">
        <f t="shared" si="782"/>
        <v>48539</v>
      </c>
      <c r="B5006">
        <f>+'[2]Ejercicio 1'!E5223</f>
        <v>5004</v>
      </c>
      <c r="C5006" s="5">
        <v>8.3186096031074117E-2</v>
      </c>
      <c r="D5006" s="4">
        <f t="shared" si="777"/>
        <v>8.1484437861667119E-2</v>
      </c>
      <c r="E5006" s="6">
        <f t="shared" si="778"/>
        <v>8.2329415378398815E-2</v>
      </c>
      <c r="F5006" s="7">
        <f t="shared" si="779"/>
        <v>8.1743195298296739E-2</v>
      </c>
      <c r="I5006" s="10">
        <v>5004</v>
      </c>
      <c r="J5006" s="8">
        <f t="shared" si="780"/>
        <v>8.4686096031074118E-2</v>
      </c>
      <c r="K5006" s="8">
        <f t="shared" si="780"/>
        <v>8.2984437861667121E-2</v>
      </c>
      <c r="L5006" s="8">
        <f t="shared" si="780"/>
        <v>8.3829415378398817E-2</v>
      </c>
      <c r="M5006" s="8">
        <f t="shared" si="780"/>
        <v>8.324319529829674E-2</v>
      </c>
      <c r="P5006">
        <v>5004</v>
      </c>
      <c r="Q5006" s="8">
        <f t="shared" si="781"/>
        <v>8.1686096031074115E-2</v>
      </c>
      <c r="R5006" s="8">
        <f t="shared" si="781"/>
        <v>7.9984437861667118E-2</v>
      </c>
      <c r="S5006" s="8">
        <f t="shared" si="781"/>
        <v>8.0829415378398814E-2</v>
      </c>
      <c r="T5006" s="8">
        <f t="shared" si="781"/>
        <v>8.0243195298296738E-2</v>
      </c>
      <c r="W5006">
        <v>5004</v>
      </c>
      <c r="X5006" s="4">
        <f t="shared" si="776"/>
        <v>9.1837059189706555E-2</v>
      </c>
      <c r="Y5006" s="4">
        <f t="shared" si="774"/>
        <v>9.0954732876379216E-2</v>
      </c>
      <c r="Z5006" s="4">
        <f t="shared" si="775"/>
        <v>9.0348869084182812E-2</v>
      </c>
    </row>
    <row r="5007" spans="1:26" x14ac:dyDescent="0.25">
      <c r="A5007" s="16">
        <f t="shared" si="782"/>
        <v>48540</v>
      </c>
      <c r="B5007">
        <f>+'[2]Ejercicio 1'!E5224</f>
        <v>5005</v>
      </c>
      <c r="C5007" s="5">
        <v>8.3187886196418495E-2</v>
      </c>
      <c r="D5007" s="4">
        <f t="shared" si="777"/>
        <v>8.1486155778893996E-2</v>
      </c>
      <c r="E5007" s="6">
        <f t="shared" si="778"/>
        <v>8.2331169047662245E-2</v>
      </c>
      <c r="F5007" s="7">
        <f t="shared" si="779"/>
        <v>8.1744924137822556E-2</v>
      </c>
      <c r="I5007" s="10">
        <v>5005</v>
      </c>
      <c r="J5007" s="8">
        <f t="shared" si="780"/>
        <v>8.4687886196418496E-2</v>
      </c>
      <c r="K5007" s="8">
        <f t="shared" si="780"/>
        <v>8.2986155778893997E-2</v>
      </c>
      <c r="L5007" s="8">
        <f t="shared" si="780"/>
        <v>8.3831169047662246E-2</v>
      </c>
      <c r="M5007" s="8">
        <f t="shared" si="780"/>
        <v>8.3244924137822557E-2</v>
      </c>
      <c r="P5007">
        <v>5005</v>
      </c>
      <c r="Q5007" s="8">
        <f t="shared" si="781"/>
        <v>8.1687886196418494E-2</v>
      </c>
      <c r="R5007" s="8">
        <f t="shared" si="781"/>
        <v>7.9986155778893994E-2</v>
      </c>
      <c r="S5007" s="8">
        <f t="shared" si="781"/>
        <v>8.0831169047662244E-2</v>
      </c>
      <c r="T5007" s="8">
        <f t="shared" si="781"/>
        <v>8.0244924137822554E-2</v>
      </c>
      <c r="W5007">
        <v>5005</v>
      </c>
      <c r="X5007" s="4">
        <f t="shared" si="776"/>
        <v>9.1840647160321684E-2</v>
      </c>
      <c r="Y5007" s="4">
        <f t="shared" si="774"/>
        <v>9.0958240276108979E-2</v>
      </c>
      <c r="Z5007" s="4">
        <f t="shared" si="775"/>
        <v>9.0352321606907662E-2</v>
      </c>
    </row>
    <row r="5008" spans="1:26" x14ac:dyDescent="0.25">
      <c r="A5008" s="16">
        <f t="shared" si="782"/>
        <v>48541</v>
      </c>
      <c r="B5008">
        <f>+'[2]Ejercicio 1'!E5225</f>
        <v>5006</v>
      </c>
      <c r="C5008" s="5">
        <v>8.3189676361762888E-2</v>
      </c>
      <c r="D5008" s="4">
        <f t="shared" si="777"/>
        <v>8.1487873694628316E-2</v>
      </c>
      <c r="E5008" s="6">
        <f t="shared" si="778"/>
        <v>8.2332922716163215E-2</v>
      </c>
      <c r="F5008" s="7">
        <f t="shared" si="779"/>
        <v>8.1746652976075113E-2</v>
      </c>
      <c r="I5008" s="10">
        <v>5006</v>
      </c>
      <c r="J5008" s="8">
        <f t="shared" si="780"/>
        <v>8.4689676361762889E-2</v>
      </c>
      <c r="K5008" s="8">
        <f t="shared" si="780"/>
        <v>8.2987873694628317E-2</v>
      </c>
      <c r="L5008" s="8">
        <f t="shared" si="780"/>
        <v>8.3832922716163216E-2</v>
      </c>
      <c r="M5008" s="8">
        <f t="shared" si="780"/>
        <v>8.3246652976075114E-2</v>
      </c>
      <c r="P5008">
        <v>5006</v>
      </c>
      <c r="Q5008" s="8">
        <f t="shared" si="781"/>
        <v>8.1689676361762886E-2</v>
      </c>
      <c r="R5008" s="8">
        <f t="shared" si="781"/>
        <v>7.9987873694628314E-2</v>
      </c>
      <c r="S5008" s="8">
        <f t="shared" si="781"/>
        <v>8.0832922716163214E-2</v>
      </c>
      <c r="T5008" s="8">
        <f t="shared" si="781"/>
        <v>8.0246652976075111E-2</v>
      </c>
      <c r="W5008">
        <v>5006</v>
      </c>
      <c r="X5008" s="4">
        <f t="shared" si="776"/>
        <v>9.1844235132471835E-2</v>
      </c>
      <c r="Y5008" s="4">
        <f t="shared" si="774"/>
        <v>9.0961747674258478E-2</v>
      </c>
      <c r="Z5008" s="4">
        <f t="shared" si="775"/>
        <v>9.0355774126049671E-2</v>
      </c>
    </row>
    <row r="5009" spans="1:26" x14ac:dyDescent="0.25">
      <c r="A5009" s="16">
        <f t="shared" si="782"/>
        <v>48542</v>
      </c>
      <c r="B5009">
        <f>+'[2]Ejercicio 1'!E5226</f>
        <v>5007</v>
      </c>
      <c r="C5009" s="5">
        <v>8.3191466527107266E-2</v>
      </c>
      <c r="D5009" s="4">
        <f t="shared" si="777"/>
        <v>8.1489591608870884E-2</v>
      </c>
      <c r="E5009" s="6">
        <f t="shared" si="778"/>
        <v>8.233467638390346E-2</v>
      </c>
      <c r="F5009" s="7">
        <f t="shared" si="779"/>
        <v>8.1748381813057255E-2</v>
      </c>
      <c r="I5009" s="10">
        <v>5007</v>
      </c>
      <c r="J5009" s="8">
        <f t="shared" si="780"/>
        <v>8.4691466527107268E-2</v>
      </c>
      <c r="K5009" s="8">
        <f t="shared" si="780"/>
        <v>8.2989591608870886E-2</v>
      </c>
      <c r="L5009" s="8">
        <f t="shared" si="780"/>
        <v>8.3834676383903461E-2</v>
      </c>
      <c r="M5009" s="8">
        <f t="shared" si="780"/>
        <v>8.3248381813057257E-2</v>
      </c>
      <c r="P5009">
        <v>5007</v>
      </c>
      <c r="Q5009" s="8">
        <f t="shared" si="781"/>
        <v>8.1691466527107265E-2</v>
      </c>
      <c r="R5009" s="8">
        <f t="shared" si="781"/>
        <v>7.9989591608870883E-2</v>
      </c>
      <c r="S5009" s="8">
        <f t="shared" si="781"/>
        <v>8.0834676383903459E-2</v>
      </c>
      <c r="T5009" s="8">
        <f t="shared" si="781"/>
        <v>8.0248381813057254E-2</v>
      </c>
      <c r="W5009">
        <v>5007</v>
      </c>
      <c r="X5009" s="4">
        <f t="shared" si="776"/>
        <v>9.1847823106170637E-2</v>
      </c>
      <c r="Y5009" s="4">
        <f t="shared" si="774"/>
        <v>9.0965255070926093E-2</v>
      </c>
      <c r="Z5009" s="4">
        <f t="shared" si="775"/>
        <v>9.0359226641600274E-2</v>
      </c>
    </row>
    <row r="5010" spans="1:26" x14ac:dyDescent="0.25">
      <c r="A5010" s="16">
        <f t="shared" si="782"/>
        <v>48543</v>
      </c>
      <c r="B5010">
        <f>+'[2]Ejercicio 1'!E5227</f>
        <v>5008</v>
      </c>
      <c r="C5010" s="5">
        <v>8.3193256692451645E-2</v>
      </c>
      <c r="D5010" s="4">
        <f t="shared" si="777"/>
        <v>8.1491309521621105E-2</v>
      </c>
      <c r="E5010" s="6">
        <f t="shared" si="778"/>
        <v>8.2336430050881246E-2</v>
      </c>
      <c r="F5010" s="7">
        <f t="shared" si="779"/>
        <v>8.1750110648768998E-2</v>
      </c>
      <c r="I5010" s="10">
        <v>5008</v>
      </c>
      <c r="J5010" s="8">
        <f t="shared" si="780"/>
        <v>8.4693256692451646E-2</v>
      </c>
      <c r="K5010" s="8">
        <f t="shared" si="780"/>
        <v>8.2991309521621107E-2</v>
      </c>
      <c r="L5010" s="8">
        <f t="shared" si="780"/>
        <v>8.3836430050881247E-2</v>
      </c>
      <c r="M5010" s="8">
        <f t="shared" si="780"/>
        <v>8.3250110648768999E-2</v>
      </c>
      <c r="P5010">
        <v>5008</v>
      </c>
      <c r="Q5010" s="8">
        <f t="shared" si="781"/>
        <v>8.1693256692451643E-2</v>
      </c>
      <c r="R5010" s="8">
        <f t="shared" si="781"/>
        <v>7.9991309521621104E-2</v>
      </c>
      <c r="S5010" s="8">
        <f t="shared" si="781"/>
        <v>8.0836430050881244E-2</v>
      </c>
      <c r="T5010" s="8">
        <f t="shared" si="781"/>
        <v>8.0250110648768996E-2</v>
      </c>
      <c r="W5010">
        <v>5008</v>
      </c>
      <c r="X5010" s="4">
        <f t="shared" si="776"/>
        <v>9.1851411081417658E-2</v>
      </c>
      <c r="Y5010" s="4">
        <f t="shared" si="774"/>
        <v>9.0968762466012543E-2</v>
      </c>
      <c r="Z5010" s="4">
        <f t="shared" si="775"/>
        <v>9.0362679153570866E-2</v>
      </c>
    </row>
    <row r="5011" spans="1:26" x14ac:dyDescent="0.25">
      <c r="A5011" s="16">
        <f t="shared" si="782"/>
        <v>48544</v>
      </c>
      <c r="B5011">
        <f>+'[2]Ejercicio 1'!E5228</f>
        <v>5009</v>
      </c>
      <c r="C5011" s="5">
        <v>8.3195046857796037E-2</v>
      </c>
      <c r="D5011" s="4">
        <f t="shared" si="777"/>
        <v>8.1493027432879589E-2</v>
      </c>
      <c r="E5011" s="6">
        <f t="shared" si="778"/>
        <v>8.2338183717098334E-2</v>
      </c>
      <c r="F5011" s="7">
        <f t="shared" si="779"/>
        <v>8.1751839483210312E-2</v>
      </c>
      <c r="I5011" s="10">
        <v>5009</v>
      </c>
      <c r="J5011" s="8">
        <f t="shared" si="780"/>
        <v>8.4695046857796039E-2</v>
      </c>
      <c r="K5011" s="8">
        <f t="shared" si="780"/>
        <v>8.299302743287959E-2</v>
      </c>
      <c r="L5011" s="8">
        <f t="shared" si="780"/>
        <v>8.3838183717098336E-2</v>
      </c>
      <c r="M5011" s="8">
        <f t="shared" si="780"/>
        <v>8.3251839483210313E-2</v>
      </c>
      <c r="P5011">
        <v>5009</v>
      </c>
      <c r="Q5011" s="8">
        <f t="shared" si="781"/>
        <v>8.1695046857796036E-2</v>
      </c>
      <c r="R5011" s="8">
        <f t="shared" si="781"/>
        <v>7.9993027432879588E-2</v>
      </c>
      <c r="S5011" s="8">
        <f t="shared" si="781"/>
        <v>8.0838183717098333E-2</v>
      </c>
      <c r="T5011" s="8">
        <f t="shared" si="781"/>
        <v>8.025183948321031E-2</v>
      </c>
      <c r="W5011">
        <v>5009</v>
      </c>
      <c r="X5011" s="4">
        <f t="shared" si="776"/>
        <v>9.185499905820059E-2</v>
      </c>
      <c r="Y5011" s="4">
        <f t="shared" si="774"/>
        <v>9.0972269859617108E-2</v>
      </c>
      <c r="Z5011" s="4">
        <f t="shared" si="775"/>
        <v>9.0366131661958615E-2</v>
      </c>
    </row>
    <row r="5012" spans="1:26" x14ac:dyDescent="0.25">
      <c r="A5012" s="16">
        <f t="shared" si="782"/>
        <v>48545</v>
      </c>
      <c r="B5012">
        <f>+'[2]Ejercicio 1'!E5229</f>
        <v>5010</v>
      </c>
      <c r="C5012" s="5">
        <v>8.3196837023140416E-2</v>
      </c>
      <c r="D5012" s="4">
        <f t="shared" si="777"/>
        <v>8.1494745342645919E-2</v>
      </c>
      <c r="E5012" s="6">
        <f t="shared" si="778"/>
        <v>8.2339937382552936E-2</v>
      </c>
      <c r="F5012" s="7">
        <f t="shared" si="779"/>
        <v>8.1753568316378367E-2</v>
      </c>
      <c r="I5012" s="10">
        <v>5010</v>
      </c>
      <c r="J5012" s="8">
        <f t="shared" si="780"/>
        <v>8.4696837023140417E-2</v>
      </c>
      <c r="K5012" s="8">
        <f t="shared" si="780"/>
        <v>8.299474534264592E-2</v>
      </c>
      <c r="L5012" s="8">
        <f t="shared" si="780"/>
        <v>8.3839937382552937E-2</v>
      </c>
      <c r="M5012" s="8">
        <f t="shared" si="780"/>
        <v>8.3253568316378368E-2</v>
      </c>
      <c r="P5012">
        <v>5010</v>
      </c>
      <c r="Q5012" s="8">
        <f t="shared" si="781"/>
        <v>8.1696837023140415E-2</v>
      </c>
      <c r="R5012" s="8">
        <f t="shared" si="781"/>
        <v>7.9994745342645918E-2</v>
      </c>
      <c r="S5012" s="8">
        <f t="shared" si="781"/>
        <v>8.0839937382552934E-2</v>
      </c>
      <c r="T5012" s="8">
        <f t="shared" si="781"/>
        <v>8.0253568316378365E-2</v>
      </c>
      <c r="W5012">
        <v>5010</v>
      </c>
      <c r="X5012" s="4">
        <f t="shared" si="776"/>
        <v>9.1858587036544037E-2</v>
      </c>
      <c r="Y5012" s="4">
        <f t="shared" si="774"/>
        <v>9.0975777251593962E-2</v>
      </c>
      <c r="Z5012" s="4">
        <f t="shared" si="775"/>
        <v>9.0369584166249642E-2</v>
      </c>
    </row>
    <row r="5013" spans="1:26" x14ac:dyDescent="0.25">
      <c r="A5013" s="16">
        <f t="shared" si="782"/>
        <v>48546</v>
      </c>
      <c r="B5013">
        <f>+'[2]Ejercicio 1'!E5230</f>
        <v>5011</v>
      </c>
      <c r="C5013" s="5">
        <v>8.3198627188484808E-2</v>
      </c>
      <c r="D5013" s="4">
        <f t="shared" si="777"/>
        <v>8.1496463250920734E-2</v>
      </c>
      <c r="E5013" s="6">
        <f t="shared" si="778"/>
        <v>8.234169104724684E-2</v>
      </c>
      <c r="F5013" s="7">
        <f t="shared" si="779"/>
        <v>8.1755297148278866E-2</v>
      </c>
      <c r="I5013" s="10">
        <v>5011</v>
      </c>
      <c r="J5013" s="8">
        <f t="shared" si="780"/>
        <v>8.469862718848481E-2</v>
      </c>
      <c r="K5013" s="8">
        <f t="shared" si="780"/>
        <v>8.2996463250920735E-2</v>
      </c>
      <c r="L5013" s="8">
        <f t="shared" si="780"/>
        <v>8.3841691047246841E-2</v>
      </c>
      <c r="M5013" s="8">
        <f t="shared" si="780"/>
        <v>8.3255297148278867E-2</v>
      </c>
      <c r="P5013">
        <v>5011</v>
      </c>
      <c r="Q5013" s="8">
        <f t="shared" si="781"/>
        <v>8.1698627188484807E-2</v>
      </c>
      <c r="R5013" s="8">
        <f t="shared" si="781"/>
        <v>7.9996463250920732E-2</v>
      </c>
      <c r="S5013" s="8">
        <f t="shared" si="781"/>
        <v>8.0841691047246839E-2</v>
      </c>
      <c r="T5013" s="8">
        <f t="shared" si="781"/>
        <v>8.0255297148278865E-2</v>
      </c>
      <c r="W5013">
        <v>5011</v>
      </c>
      <c r="X5013" s="4">
        <f t="shared" si="776"/>
        <v>9.186217501644843E-2</v>
      </c>
      <c r="Y5013" s="4">
        <f t="shared" si="774"/>
        <v>9.0979284642135477E-2</v>
      </c>
      <c r="Z5013" s="4">
        <f t="shared" si="775"/>
        <v>9.0373036667465989E-2</v>
      </c>
    </row>
    <row r="5014" spans="1:26" x14ac:dyDescent="0.25">
      <c r="A5014" s="16">
        <f t="shared" si="782"/>
        <v>48547</v>
      </c>
      <c r="B5014">
        <f>+'[2]Ejercicio 1'!E5231</f>
        <v>5012</v>
      </c>
      <c r="C5014" s="5">
        <v>8.3200417353829187E-2</v>
      </c>
      <c r="D5014" s="4">
        <f t="shared" si="777"/>
        <v>8.1498181157703201E-2</v>
      </c>
      <c r="E5014" s="6">
        <f t="shared" si="778"/>
        <v>8.2343444711179145E-2</v>
      </c>
      <c r="F5014" s="7">
        <f t="shared" si="779"/>
        <v>8.1757025978908951E-2</v>
      </c>
      <c r="I5014" s="10">
        <v>5012</v>
      </c>
      <c r="J5014" s="8">
        <f t="shared" si="780"/>
        <v>8.4700417353829188E-2</v>
      </c>
      <c r="K5014" s="8">
        <f t="shared" si="780"/>
        <v>8.2998181157703202E-2</v>
      </c>
      <c r="L5014" s="8">
        <f t="shared" si="780"/>
        <v>8.3843444711179146E-2</v>
      </c>
      <c r="M5014" s="8">
        <f t="shared" si="780"/>
        <v>8.3257025978908952E-2</v>
      </c>
      <c r="P5014">
        <v>5012</v>
      </c>
      <c r="Q5014" s="8">
        <f t="shared" si="781"/>
        <v>8.1700417353829186E-2</v>
      </c>
      <c r="R5014" s="8">
        <f t="shared" si="781"/>
        <v>7.9998181157703199E-2</v>
      </c>
      <c r="S5014" s="8">
        <f t="shared" si="781"/>
        <v>8.0843444711179144E-2</v>
      </c>
      <c r="T5014" s="8">
        <f t="shared" si="781"/>
        <v>8.025702597890895E-2</v>
      </c>
      <c r="W5014">
        <v>5012</v>
      </c>
      <c r="X5014" s="4">
        <f t="shared" si="776"/>
        <v>9.1865762997887859E-2</v>
      </c>
      <c r="Y5014" s="4">
        <f t="shared" si="774"/>
        <v>9.0982792031145038E-2</v>
      </c>
      <c r="Z5014" s="4">
        <f t="shared" si="775"/>
        <v>9.0376489165102339E-2</v>
      </c>
    </row>
    <row r="5015" spans="1:26" x14ac:dyDescent="0.25">
      <c r="A5015" s="16">
        <f t="shared" si="782"/>
        <v>48548</v>
      </c>
      <c r="B5015">
        <f>+'[2]Ejercicio 1'!E5232</f>
        <v>5013</v>
      </c>
      <c r="C5015" s="5">
        <v>8.3202207519173579E-2</v>
      </c>
      <c r="D5015" s="4">
        <f t="shared" si="777"/>
        <v>8.1499899062993528E-2</v>
      </c>
      <c r="E5015" s="6">
        <f t="shared" si="778"/>
        <v>8.2345198374349865E-2</v>
      </c>
      <c r="F5015" s="7">
        <f t="shared" si="779"/>
        <v>8.1758754808268622E-2</v>
      </c>
      <c r="I5015" s="10">
        <v>5013</v>
      </c>
      <c r="J5015" s="8">
        <f t="shared" si="780"/>
        <v>8.4702207519173581E-2</v>
      </c>
      <c r="K5015" s="8">
        <f t="shared" si="780"/>
        <v>8.2999899062993529E-2</v>
      </c>
      <c r="L5015" s="8">
        <f t="shared" si="780"/>
        <v>8.3845198374349866E-2</v>
      </c>
      <c r="M5015" s="8">
        <f t="shared" si="780"/>
        <v>8.3258754808268623E-2</v>
      </c>
      <c r="P5015">
        <v>5013</v>
      </c>
      <c r="Q5015" s="8">
        <f t="shared" si="781"/>
        <v>8.1702207519173578E-2</v>
      </c>
      <c r="R5015" s="8">
        <f t="shared" si="781"/>
        <v>7.9999899062993526E-2</v>
      </c>
      <c r="S5015" s="8">
        <f t="shared" si="781"/>
        <v>8.0845198374349864E-2</v>
      </c>
      <c r="T5015" s="8">
        <f t="shared" si="781"/>
        <v>8.025875480826862E-2</v>
      </c>
      <c r="W5015">
        <v>5013</v>
      </c>
      <c r="X5015" s="4">
        <f t="shared" si="776"/>
        <v>9.1869350980876383E-2</v>
      </c>
      <c r="Y5015" s="4">
        <f t="shared" si="774"/>
        <v>9.0986299418671826E-2</v>
      </c>
      <c r="Z5015" s="4">
        <f t="shared" si="775"/>
        <v>9.0379941659152987E-2</v>
      </c>
    </row>
    <row r="5016" spans="1:26" x14ac:dyDescent="0.25">
      <c r="A5016" s="16">
        <f t="shared" si="782"/>
        <v>48549</v>
      </c>
      <c r="B5016">
        <f>+'[2]Ejercicio 1'!E5233</f>
        <v>5014</v>
      </c>
      <c r="C5016" s="5">
        <v>8.3203997684517958E-2</v>
      </c>
      <c r="D5016" s="4">
        <f t="shared" si="777"/>
        <v>8.1501616966791937E-2</v>
      </c>
      <c r="E5016" s="6">
        <f t="shared" si="778"/>
        <v>8.2346952036759E-2</v>
      </c>
      <c r="F5016" s="7">
        <f t="shared" si="779"/>
        <v>8.1760483636357878E-2</v>
      </c>
      <c r="I5016" s="10">
        <v>5014</v>
      </c>
      <c r="J5016" s="8">
        <f t="shared" si="780"/>
        <v>8.4703997684517959E-2</v>
      </c>
      <c r="K5016" s="8">
        <f t="shared" si="780"/>
        <v>8.3001616966791938E-2</v>
      </c>
      <c r="L5016" s="8">
        <f t="shared" si="780"/>
        <v>8.3846952036759001E-2</v>
      </c>
      <c r="M5016" s="8">
        <f t="shared" si="780"/>
        <v>8.3260483636357879E-2</v>
      </c>
      <c r="P5016">
        <v>5014</v>
      </c>
      <c r="Q5016" s="8">
        <f t="shared" si="781"/>
        <v>8.1703997684517957E-2</v>
      </c>
      <c r="R5016" s="8">
        <f t="shared" si="781"/>
        <v>8.0001616966791936E-2</v>
      </c>
      <c r="S5016" s="8">
        <f t="shared" si="781"/>
        <v>8.0846952036758998E-2</v>
      </c>
      <c r="T5016" s="8">
        <f t="shared" si="781"/>
        <v>8.0260483636357877E-2</v>
      </c>
      <c r="W5016">
        <v>5014</v>
      </c>
      <c r="X5016" s="4">
        <f t="shared" si="776"/>
        <v>9.1872938965412237E-2</v>
      </c>
      <c r="Y5016" s="4">
        <f t="shared" si="774"/>
        <v>9.0989806804619211E-2</v>
      </c>
      <c r="Z5016" s="4">
        <f t="shared" si="775"/>
        <v>9.0383394150126098E-2</v>
      </c>
    </row>
    <row r="5017" spans="1:26" x14ac:dyDescent="0.25">
      <c r="A5017" s="16">
        <f t="shared" si="782"/>
        <v>48550</v>
      </c>
      <c r="B5017">
        <f>+'[2]Ejercicio 1'!E5234</f>
        <v>5015</v>
      </c>
      <c r="C5017" s="5">
        <v>8.320578784986235E-2</v>
      </c>
      <c r="D5017" s="4">
        <f t="shared" si="777"/>
        <v>8.1503334869098415E-2</v>
      </c>
      <c r="E5017" s="6">
        <f t="shared" si="778"/>
        <v>8.2348705698405675E-2</v>
      </c>
      <c r="F5017" s="7">
        <f t="shared" si="779"/>
        <v>8.176221246317672E-2</v>
      </c>
      <c r="I5017" s="10">
        <v>5015</v>
      </c>
      <c r="J5017" s="8">
        <f t="shared" si="780"/>
        <v>8.4705787849862352E-2</v>
      </c>
      <c r="K5017" s="8">
        <f t="shared" si="780"/>
        <v>8.3003334869098416E-2</v>
      </c>
      <c r="L5017" s="8">
        <f t="shared" si="780"/>
        <v>8.3848705698405676E-2</v>
      </c>
      <c r="M5017" s="8">
        <f t="shared" si="780"/>
        <v>8.3262212463176721E-2</v>
      </c>
      <c r="P5017">
        <v>5015</v>
      </c>
      <c r="Q5017" s="8">
        <f t="shared" si="781"/>
        <v>8.1705787849862349E-2</v>
      </c>
      <c r="R5017" s="8">
        <f t="shared" si="781"/>
        <v>8.0003334869098414E-2</v>
      </c>
      <c r="S5017" s="8">
        <f t="shared" si="781"/>
        <v>8.0848705698405673E-2</v>
      </c>
      <c r="T5017" s="8">
        <f t="shared" si="781"/>
        <v>8.0262212463176719E-2</v>
      </c>
      <c r="W5017">
        <v>5015</v>
      </c>
      <c r="X5017" s="4">
        <f t="shared" si="776"/>
        <v>9.1876526951496743E-2</v>
      </c>
      <c r="Y5017" s="4">
        <f t="shared" si="774"/>
        <v>9.0993314188986332E-2</v>
      </c>
      <c r="Z5017" s="4">
        <f t="shared" si="775"/>
        <v>9.0386846637008203E-2</v>
      </c>
    </row>
    <row r="5018" spans="1:26" x14ac:dyDescent="0.25">
      <c r="A5018" s="16">
        <f t="shared" si="782"/>
        <v>48551</v>
      </c>
      <c r="B5018">
        <f>+'[2]Ejercicio 1'!E5235</f>
        <v>5016</v>
      </c>
      <c r="C5018" s="5">
        <v>8.3207578015206729E-2</v>
      </c>
      <c r="D5018" s="4">
        <f t="shared" si="777"/>
        <v>8.1505052769912753E-2</v>
      </c>
      <c r="E5018" s="6">
        <f t="shared" si="778"/>
        <v>8.2350459359291625E-2</v>
      </c>
      <c r="F5018" s="7">
        <f t="shared" si="779"/>
        <v>8.1763941288722303E-2</v>
      </c>
      <c r="I5018" s="10">
        <v>5016</v>
      </c>
      <c r="J5018" s="8">
        <f t="shared" si="780"/>
        <v>8.470757801520673E-2</v>
      </c>
      <c r="K5018" s="8">
        <f t="shared" si="780"/>
        <v>8.3005052769912754E-2</v>
      </c>
      <c r="L5018" s="8">
        <f t="shared" si="780"/>
        <v>8.3850459359291626E-2</v>
      </c>
      <c r="M5018" s="8">
        <f t="shared" si="780"/>
        <v>8.3263941288722304E-2</v>
      </c>
      <c r="P5018">
        <v>5016</v>
      </c>
      <c r="Q5018" s="8">
        <f t="shared" si="781"/>
        <v>8.1707578015206728E-2</v>
      </c>
      <c r="R5018" s="8">
        <f t="shared" si="781"/>
        <v>8.0005052769912752E-2</v>
      </c>
      <c r="S5018" s="8">
        <f t="shared" si="781"/>
        <v>8.0850459359291624E-2</v>
      </c>
      <c r="T5018" s="8">
        <f t="shared" si="781"/>
        <v>8.0263941288722301E-2</v>
      </c>
      <c r="W5018">
        <v>5016</v>
      </c>
      <c r="X5018" s="4">
        <f t="shared" si="776"/>
        <v>9.1880114939118046E-2</v>
      </c>
      <c r="Y5018" s="4">
        <f t="shared" si="774"/>
        <v>9.0996821571870667E-2</v>
      </c>
      <c r="Z5018" s="4">
        <f t="shared" si="775"/>
        <v>9.039029911979643E-2</v>
      </c>
    </row>
    <row r="5019" spans="1:26" x14ac:dyDescent="0.25">
      <c r="A5019" s="16">
        <f t="shared" si="782"/>
        <v>48552</v>
      </c>
      <c r="B5019">
        <f>+'[2]Ejercicio 1'!E5236</f>
        <v>5017</v>
      </c>
      <c r="C5019" s="5">
        <v>8.3209368180551121E-2</v>
      </c>
      <c r="D5019" s="4">
        <f t="shared" si="777"/>
        <v>8.150677066923559E-2</v>
      </c>
      <c r="E5019" s="6">
        <f t="shared" si="778"/>
        <v>8.2352213019416878E-2</v>
      </c>
      <c r="F5019" s="7">
        <f t="shared" si="779"/>
        <v>8.1765670113000316E-2</v>
      </c>
      <c r="I5019" s="10">
        <v>5017</v>
      </c>
      <c r="J5019" s="8">
        <f t="shared" si="780"/>
        <v>8.4709368180551123E-2</v>
      </c>
      <c r="K5019" s="8">
        <f t="shared" si="780"/>
        <v>8.3006770669235591E-2</v>
      </c>
      <c r="L5019" s="8">
        <f t="shared" si="780"/>
        <v>8.385221301941688E-2</v>
      </c>
      <c r="M5019" s="8">
        <f t="shared" si="780"/>
        <v>8.3265670113000317E-2</v>
      </c>
      <c r="P5019">
        <v>5017</v>
      </c>
      <c r="Q5019" s="8">
        <f t="shared" si="781"/>
        <v>8.170936818055112E-2</v>
      </c>
      <c r="R5019" s="8">
        <f t="shared" si="781"/>
        <v>8.0006770669235588E-2</v>
      </c>
      <c r="S5019" s="8">
        <f t="shared" si="781"/>
        <v>8.0852213019416877E-2</v>
      </c>
      <c r="T5019" s="8">
        <f t="shared" si="781"/>
        <v>8.0265670113000315E-2</v>
      </c>
      <c r="W5019">
        <v>5017</v>
      </c>
      <c r="X5019" s="4">
        <f t="shared" si="776"/>
        <v>9.1883702928311273E-2</v>
      </c>
      <c r="Y5019" s="4">
        <f t="shared" si="774"/>
        <v>9.1000328953273132E-2</v>
      </c>
      <c r="Z5019" s="4">
        <f t="shared" si="775"/>
        <v>9.0393751600018141E-2</v>
      </c>
    </row>
    <row r="5020" spans="1:26" x14ac:dyDescent="0.25">
      <c r="A5020" s="16">
        <f t="shared" si="782"/>
        <v>48553</v>
      </c>
      <c r="B5020">
        <f>+'[2]Ejercicio 1'!E5237</f>
        <v>5018</v>
      </c>
      <c r="C5020" s="5">
        <v>8.32111583458955E-2</v>
      </c>
      <c r="D5020" s="4">
        <f t="shared" si="777"/>
        <v>8.1508488567066106E-2</v>
      </c>
      <c r="E5020" s="6">
        <f t="shared" si="778"/>
        <v>8.2353966678779658E-2</v>
      </c>
      <c r="F5020" s="7">
        <f t="shared" si="779"/>
        <v>8.1767398936007929E-2</v>
      </c>
      <c r="I5020" s="10">
        <v>5018</v>
      </c>
      <c r="J5020" s="8">
        <f t="shared" si="780"/>
        <v>8.4711158345895501E-2</v>
      </c>
      <c r="K5020" s="8">
        <f t="shared" si="780"/>
        <v>8.3008488567066108E-2</v>
      </c>
      <c r="L5020" s="8">
        <f t="shared" si="780"/>
        <v>8.3853966678779659E-2</v>
      </c>
      <c r="M5020" s="8">
        <f t="shared" si="780"/>
        <v>8.326739893600793E-2</v>
      </c>
      <c r="P5020">
        <v>5018</v>
      </c>
      <c r="Q5020" s="8">
        <f t="shared" si="781"/>
        <v>8.1711158345895499E-2</v>
      </c>
      <c r="R5020" s="8">
        <f t="shared" si="781"/>
        <v>8.0008488567066105E-2</v>
      </c>
      <c r="S5020" s="8">
        <f t="shared" si="781"/>
        <v>8.0853966678779657E-2</v>
      </c>
      <c r="T5020" s="8">
        <f t="shared" si="781"/>
        <v>8.0267398936007928E-2</v>
      </c>
      <c r="W5020">
        <v>5018</v>
      </c>
      <c r="X5020" s="4">
        <f t="shared" si="776"/>
        <v>9.1887290919039966E-2</v>
      </c>
      <c r="Y5020" s="4">
        <f t="shared" si="774"/>
        <v>9.1003836333094432E-2</v>
      </c>
      <c r="Z5020" s="4">
        <f t="shared" si="775"/>
        <v>9.0397204076148832E-2</v>
      </c>
    </row>
    <row r="5021" spans="1:26" x14ac:dyDescent="0.25">
      <c r="A5021" s="16">
        <f t="shared" si="782"/>
        <v>48554</v>
      </c>
      <c r="B5021">
        <f>+'[2]Ejercicio 1'!E5238</f>
        <v>5019</v>
      </c>
      <c r="C5021" s="5">
        <v>8.3212948511239893E-2</v>
      </c>
      <c r="D5021" s="4">
        <f t="shared" si="777"/>
        <v>8.1510206463404483E-2</v>
      </c>
      <c r="E5021" s="6">
        <f t="shared" si="778"/>
        <v>8.2355720337380839E-2</v>
      </c>
      <c r="F5021" s="7">
        <f t="shared" si="779"/>
        <v>8.1769127757745128E-2</v>
      </c>
      <c r="I5021" s="10">
        <v>5019</v>
      </c>
      <c r="J5021" s="8">
        <f t="shared" si="780"/>
        <v>8.4712948511239894E-2</v>
      </c>
      <c r="K5021" s="8">
        <f t="shared" si="780"/>
        <v>8.3010206463404485E-2</v>
      </c>
      <c r="L5021" s="8">
        <f t="shared" si="780"/>
        <v>8.385572033738084E-2</v>
      </c>
      <c r="M5021" s="8">
        <f t="shared" si="780"/>
        <v>8.3269127757745129E-2</v>
      </c>
      <c r="P5021">
        <v>5019</v>
      </c>
      <c r="Q5021" s="8">
        <f t="shared" si="781"/>
        <v>8.1712948511239891E-2</v>
      </c>
      <c r="R5021" s="8">
        <f t="shared" si="781"/>
        <v>8.0010206463404482E-2</v>
      </c>
      <c r="S5021" s="8">
        <f t="shared" si="781"/>
        <v>8.0855720337380838E-2</v>
      </c>
      <c r="T5021" s="8">
        <f t="shared" si="781"/>
        <v>8.0269127757745126E-2</v>
      </c>
      <c r="W5021">
        <v>5019</v>
      </c>
      <c r="X5021" s="4">
        <f t="shared" si="776"/>
        <v>9.1890878911317322E-2</v>
      </c>
      <c r="Y5021" s="4">
        <f t="shared" si="774"/>
        <v>9.100734371138465E-2</v>
      </c>
      <c r="Z5021" s="4">
        <f t="shared" si="775"/>
        <v>9.0400656548696681E-2</v>
      </c>
    </row>
    <row r="5022" spans="1:26" x14ac:dyDescent="0.25">
      <c r="A5022" s="16">
        <f t="shared" si="782"/>
        <v>48555</v>
      </c>
      <c r="B5022">
        <f>+'[2]Ejercicio 1'!E5239</f>
        <v>5020</v>
      </c>
      <c r="C5022" s="5">
        <v>8.3214738676584271E-2</v>
      </c>
      <c r="D5022" s="4">
        <f t="shared" si="777"/>
        <v>8.1511924358250956E-2</v>
      </c>
      <c r="E5022" s="6">
        <f t="shared" si="778"/>
        <v>8.2357473995221323E-2</v>
      </c>
      <c r="F5022" s="7">
        <f t="shared" si="779"/>
        <v>8.1770856578209053E-2</v>
      </c>
      <c r="I5022" s="10">
        <v>5020</v>
      </c>
      <c r="J5022" s="8">
        <f t="shared" si="780"/>
        <v>8.4714738676584272E-2</v>
      </c>
      <c r="K5022" s="8">
        <f t="shared" si="780"/>
        <v>8.3011924358250958E-2</v>
      </c>
      <c r="L5022" s="8">
        <f t="shared" si="780"/>
        <v>8.3857473995221324E-2</v>
      </c>
      <c r="M5022" s="8">
        <f t="shared" si="780"/>
        <v>8.3270856578209054E-2</v>
      </c>
      <c r="P5022">
        <v>5020</v>
      </c>
      <c r="Q5022" s="8">
        <f t="shared" si="781"/>
        <v>8.171473867658427E-2</v>
      </c>
      <c r="R5022" s="8">
        <f t="shared" si="781"/>
        <v>8.0011924358250955E-2</v>
      </c>
      <c r="S5022" s="8">
        <f t="shared" si="781"/>
        <v>8.0857473995221321E-2</v>
      </c>
      <c r="T5022" s="8">
        <f t="shared" si="781"/>
        <v>8.0270856578209052E-2</v>
      </c>
      <c r="W5022">
        <v>5020</v>
      </c>
      <c r="X5022" s="4">
        <f t="shared" si="776"/>
        <v>9.1894466905142885E-2</v>
      </c>
      <c r="Y5022" s="4">
        <f t="shared" si="774"/>
        <v>9.1010851088239531E-2</v>
      </c>
      <c r="Z5022" s="4">
        <f t="shared" si="775"/>
        <v>9.0404109017653125E-2</v>
      </c>
    </row>
    <row r="5023" spans="1:26" x14ac:dyDescent="0.25">
      <c r="A5023" s="16">
        <f t="shared" si="782"/>
        <v>48556</v>
      </c>
      <c r="B5023">
        <f>+'[2]Ejercicio 1'!E5240</f>
        <v>5021</v>
      </c>
      <c r="C5023" s="5">
        <v>8.3216528841928664E-2</v>
      </c>
      <c r="D5023" s="4">
        <f t="shared" si="777"/>
        <v>8.1513642251605525E-2</v>
      </c>
      <c r="E5023" s="6">
        <f t="shared" si="778"/>
        <v>8.2359227652299333E-2</v>
      </c>
      <c r="F5023" s="7">
        <f t="shared" si="779"/>
        <v>8.1772585397405423E-2</v>
      </c>
      <c r="I5023" s="10">
        <v>5021</v>
      </c>
      <c r="J5023" s="8">
        <f t="shared" si="780"/>
        <v>8.4716528841928665E-2</v>
      </c>
      <c r="K5023" s="8">
        <f t="shared" si="780"/>
        <v>8.3013642251605527E-2</v>
      </c>
      <c r="L5023" s="8">
        <f t="shared" si="780"/>
        <v>8.3859227652299334E-2</v>
      </c>
      <c r="M5023" s="8">
        <f t="shared" si="780"/>
        <v>8.3272585397405424E-2</v>
      </c>
      <c r="P5023">
        <v>5021</v>
      </c>
      <c r="Q5023" s="8">
        <f t="shared" si="781"/>
        <v>8.1716528841928662E-2</v>
      </c>
      <c r="R5023" s="8">
        <f t="shared" si="781"/>
        <v>8.0013642251605524E-2</v>
      </c>
      <c r="S5023" s="8">
        <f t="shared" si="781"/>
        <v>8.0859227652299331E-2</v>
      </c>
      <c r="T5023" s="8">
        <f t="shared" si="781"/>
        <v>8.0272585397405422E-2</v>
      </c>
      <c r="W5023">
        <v>5021</v>
      </c>
      <c r="X5023" s="4">
        <f t="shared" si="776"/>
        <v>9.1898054900504803E-2</v>
      </c>
      <c r="Y5023" s="4">
        <f t="shared" ref="Y5023:Y5086" si="783">Tasa_Fwd(E4932,B4932,E5023,B5023,91)</f>
        <v>9.1014358463467587E-2</v>
      </c>
      <c r="Z5023" s="4">
        <f t="shared" si="775"/>
        <v>9.0407561483032417E-2</v>
      </c>
    </row>
    <row r="5024" spans="1:26" x14ac:dyDescent="0.25">
      <c r="A5024" s="16">
        <f t="shared" si="782"/>
        <v>48557</v>
      </c>
      <c r="B5024">
        <f>+'[2]Ejercicio 1'!E5241</f>
        <v>5022</v>
      </c>
      <c r="C5024" s="5">
        <v>8.3218319007273042E-2</v>
      </c>
      <c r="D5024" s="4">
        <f t="shared" si="777"/>
        <v>8.1515360143467983E-2</v>
      </c>
      <c r="E5024" s="6">
        <f t="shared" si="778"/>
        <v>8.2360981308616646E-2</v>
      </c>
      <c r="F5024" s="7">
        <f t="shared" si="779"/>
        <v>8.1774314215328534E-2</v>
      </c>
      <c r="I5024" s="10">
        <v>5022</v>
      </c>
      <c r="J5024" s="8">
        <f t="shared" si="780"/>
        <v>8.4718319007273044E-2</v>
      </c>
      <c r="K5024" s="8">
        <f t="shared" si="780"/>
        <v>8.3015360143467984E-2</v>
      </c>
      <c r="L5024" s="8">
        <f t="shared" si="780"/>
        <v>8.3860981308616647E-2</v>
      </c>
      <c r="M5024" s="8">
        <f t="shared" si="780"/>
        <v>8.3274314215328535E-2</v>
      </c>
      <c r="P5024">
        <v>5022</v>
      </c>
      <c r="Q5024" s="8">
        <f t="shared" si="781"/>
        <v>8.1718319007273041E-2</v>
      </c>
      <c r="R5024" s="8">
        <f t="shared" si="781"/>
        <v>8.0015360143467981E-2</v>
      </c>
      <c r="S5024" s="8">
        <f t="shared" si="781"/>
        <v>8.0860981308616645E-2</v>
      </c>
      <c r="T5024" s="8">
        <f t="shared" si="781"/>
        <v>8.0274314215328532E-2</v>
      </c>
      <c r="W5024">
        <v>5022</v>
      </c>
      <c r="X5024" s="4">
        <f t="shared" si="776"/>
        <v>9.1901642897426791E-2</v>
      </c>
      <c r="Y5024" s="4">
        <f t="shared" si="783"/>
        <v>9.1017865837212872E-2</v>
      </c>
      <c r="Z5024" s="4">
        <f t="shared" ref="Z5024:Z5087" si="784">Tasa_Fwd(F4996,B4996,F5024,B5024,28)</f>
        <v>9.0411013944826021E-2</v>
      </c>
    </row>
    <row r="5025" spans="1:26" x14ac:dyDescent="0.25">
      <c r="A5025" s="16">
        <f t="shared" si="782"/>
        <v>48558</v>
      </c>
      <c r="B5025">
        <f>+'[2]Ejercicio 1'!E5242</f>
        <v>5023</v>
      </c>
      <c r="C5025" s="5">
        <v>8.3220109172617435E-2</v>
      </c>
      <c r="D5025" s="4">
        <f t="shared" si="777"/>
        <v>8.1517078033838924E-2</v>
      </c>
      <c r="E5025" s="6">
        <f t="shared" si="778"/>
        <v>8.236273496417236E-2</v>
      </c>
      <c r="F5025" s="7">
        <f t="shared" si="779"/>
        <v>8.1776043031984075E-2</v>
      </c>
      <c r="I5025" s="10">
        <v>5023</v>
      </c>
      <c r="J5025" s="8">
        <f t="shared" si="780"/>
        <v>8.4720109172617436E-2</v>
      </c>
      <c r="K5025" s="8">
        <f t="shared" si="780"/>
        <v>8.3017078033838926E-2</v>
      </c>
      <c r="L5025" s="8">
        <f t="shared" si="780"/>
        <v>8.3862734964172361E-2</v>
      </c>
      <c r="M5025" s="8">
        <f t="shared" si="780"/>
        <v>8.3276043031984076E-2</v>
      </c>
      <c r="P5025">
        <v>5023</v>
      </c>
      <c r="Q5025" s="8">
        <f t="shared" si="781"/>
        <v>8.1720109172617433E-2</v>
      </c>
      <c r="R5025" s="8">
        <f t="shared" si="781"/>
        <v>8.0017078033838923E-2</v>
      </c>
      <c r="S5025" s="8">
        <f t="shared" si="781"/>
        <v>8.0862734964172359E-2</v>
      </c>
      <c r="T5025" s="8">
        <f t="shared" si="781"/>
        <v>8.0276043031984073E-2</v>
      </c>
      <c r="W5025">
        <v>5023</v>
      </c>
      <c r="X5025" s="4">
        <f t="shared" si="776"/>
        <v>9.1905230895908852E-2</v>
      </c>
      <c r="Y5025" s="4">
        <f t="shared" si="783"/>
        <v>9.1021373209426187E-2</v>
      </c>
      <c r="Z5025" s="4">
        <f t="shared" si="784"/>
        <v>9.0414466403542074E-2</v>
      </c>
    </row>
    <row r="5026" spans="1:26" x14ac:dyDescent="0.25">
      <c r="A5026" s="16">
        <f t="shared" si="782"/>
        <v>48559</v>
      </c>
      <c r="B5026">
        <f>+'[2]Ejercicio 1'!E5243</f>
        <v>5024</v>
      </c>
      <c r="C5026" s="5">
        <v>8.3221899337961813E-2</v>
      </c>
      <c r="D5026" s="4">
        <f t="shared" si="777"/>
        <v>8.1518795922717574E-2</v>
      </c>
      <c r="E5026" s="6">
        <f t="shared" si="778"/>
        <v>8.2364488618965601E-2</v>
      </c>
      <c r="F5026" s="7">
        <f t="shared" si="779"/>
        <v>8.1777771847369216E-2</v>
      </c>
      <c r="I5026" s="10">
        <v>5024</v>
      </c>
      <c r="J5026" s="8">
        <f t="shared" si="780"/>
        <v>8.4721899337961815E-2</v>
      </c>
      <c r="K5026" s="8">
        <f t="shared" si="780"/>
        <v>8.3018795922717575E-2</v>
      </c>
      <c r="L5026" s="8">
        <f t="shared" si="780"/>
        <v>8.3864488618965602E-2</v>
      </c>
      <c r="M5026" s="8">
        <f t="shared" si="780"/>
        <v>8.3277771847369217E-2</v>
      </c>
      <c r="P5026">
        <v>5024</v>
      </c>
      <c r="Q5026" s="8">
        <f t="shared" si="781"/>
        <v>8.1721899337961812E-2</v>
      </c>
      <c r="R5026" s="8">
        <f t="shared" si="781"/>
        <v>8.0018795922717573E-2</v>
      </c>
      <c r="S5026" s="8">
        <f t="shared" si="781"/>
        <v>8.0864488618965599E-2</v>
      </c>
      <c r="T5026" s="8">
        <f t="shared" si="781"/>
        <v>8.0277771847369214E-2</v>
      </c>
      <c r="W5026">
        <v>5024</v>
      </c>
      <c r="X5026" s="4">
        <f t="shared" si="776"/>
        <v>9.1908818895927266E-2</v>
      </c>
      <c r="Y5026" s="4">
        <f t="shared" si="783"/>
        <v>9.1024880580059239E-2</v>
      </c>
      <c r="Z5026" s="4">
        <f t="shared" si="784"/>
        <v>9.0417918858172824E-2</v>
      </c>
    </row>
    <row r="5027" spans="1:26" x14ac:dyDescent="0.25">
      <c r="A5027" s="16">
        <f t="shared" si="782"/>
        <v>48560</v>
      </c>
      <c r="B5027">
        <f>+'[2]Ejercicio 1'!E5244</f>
        <v>5025</v>
      </c>
      <c r="C5027" s="5">
        <v>8.3223689503306206E-2</v>
      </c>
      <c r="D5027" s="4">
        <f t="shared" si="777"/>
        <v>8.152051381010432E-2</v>
      </c>
      <c r="E5027" s="6">
        <f t="shared" si="778"/>
        <v>8.2366242272998144E-2</v>
      </c>
      <c r="F5027" s="7">
        <f t="shared" si="779"/>
        <v>8.1779500661481083E-2</v>
      </c>
      <c r="I5027" s="10">
        <v>5025</v>
      </c>
      <c r="J5027" s="8">
        <f t="shared" si="780"/>
        <v>8.4723689503306207E-2</v>
      </c>
      <c r="K5027" s="8">
        <f t="shared" si="780"/>
        <v>8.3020513810104321E-2</v>
      </c>
      <c r="L5027" s="8">
        <f t="shared" si="780"/>
        <v>8.3866242272998145E-2</v>
      </c>
      <c r="M5027" s="8">
        <f t="shared" si="780"/>
        <v>8.3279500661481085E-2</v>
      </c>
      <c r="P5027">
        <v>5025</v>
      </c>
      <c r="Q5027" s="8">
        <f t="shared" si="781"/>
        <v>8.1723689503306204E-2</v>
      </c>
      <c r="R5027" s="8">
        <f t="shared" si="781"/>
        <v>8.0020513810104318E-2</v>
      </c>
      <c r="S5027" s="8">
        <f t="shared" si="781"/>
        <v>8.0866242272998143E-2</v>
      </c>
      <c r="T5027" s="8">
        <f t="shared" si="781"/>
        <v>8.0279500661481082E-2</v>
      </c>
      <c r="W5027">
        <v>5025</v>
      </c>
      <c r="X5027" s="4">
        <f t="shared" si="776"/>
        <v>9.1912406897493901E-2</v>
      </c>
      <c r="Y5027" s="4">
        <f t="shared" si="783"/>
        <v>9.1028387949257827E-2</v>
      </c>
      <c r="Z5027" s="4">
        <f t="shared" si="784"/>
        <v>9.042137130921217E-2</v>
      </c>
    </row>
    <row r="5028" spans="1:26" x14ac:dyDescent="0.25">
      <c r="A5028" s="16">
        <f t="shared" si="782"/>
        <v>48561</v>
      </c>
      <c r="B5028">
        <f>+'[2]Ejercicio 1'!E5245</f>
        <v>5026</v>
      </c>
      <c r="C5028" s="5">
        <v>8.3225479668650584E-2</v>
      </c>
      <c r="D5028" s="4">
        <f t="shared" si="777"/>
        <v>8.1522231695998953E-2</v>
      </c>
      <c r="E5028" s="6">
        <f t="shared" si="778"/>
        <v>8.2367995926269089E-2</v>
      </c>
      <c r="F5028" s="7">
        <f t="shared" si="779"/>
        <v>8.1781229474325395E-2</v>
      </c>
      <c r="I5028" s="10">
        <v>5026</v>
      </c>
      <c r="J5028" s="8">
        <f t="shared" si="780"/>
        <v>8.4725479668650586E-2</v>
      </c>
      <c r="K5028" s="8">
        <f t="shared" si="780"/>
        <v>8.3022231695998955E-2</v>
      </c>
      <c r="L5028" s="8">
        <f t="shared" si="780"/>
        <v>8.386799592626909E-2</v>
      </c>
      <c r="M5028" s="8">
        <f t="shared" si="780"/>
        <v>8.3281229474325397E-2</v>
      </c>
      <c r="P5028">
        <v>5026</v>
      </c>
      <c r="Q5028" s="8">
        <f t="shared" si="781"/>
        <v>8.1725479668650583E-2</v>
      </c>
      <c r="R5028" s="8">
        <f t="shared" si="781"/>
        <v>8.0022231695998952E-2</v>
      </c>
      <c r="S5028" s="8">
        <f t="shared" si="781"/>
        <v>8.0867995926269087E-2</v>
      </c>
      <c r="T5028" s="8">
        <f t="shared" si="781"/>
        <v>8.0281229474325394E-2</v>
      </c>
      <c r="W5028">
        <v>5026</v>
      </c>
      <c r="X5028" s="4">
        <f t="shared" si="776"/>
        <v>9.1915994900608297E-2</v>
      </c>
      <c r="Y5028" s="4">
        <f t="shared" si="783"/>
        <v>9.10318953168779E-2</v>
      </c>
      <c r="Z5028" s="4">
        <f t="shared" si="784"/>
        <v>9.0424823757179681E-2</v>
      </c>
    </row>
    <row r="5029" spans="1:26" x14ac:dyDescent="0.25">
      <c r="A5029" s="16">
        <f t="shared" si="782"/>
        <v>48562</v>
      </c>
      <c r="B5029">
        <f>+'[2]Ejercicio 1'!E5246</f>
        <v>5027</v>
      </c>
      <c r="C5029" s="5">
        <v>8.3227269833994977E-2</v>
      </c>
      <c r="D5029" s="4">
        <f t="shared" si="777"/>
        <v>8.1523949580401697E-2</v>
      </c>
      <c r="E5029" s="6">
        <f t="shared" si="778"/>
        <v>8.2369749578778448E-2</v>
      </c>
      <c r="F5029" s="7">
        <f t="shared" si="779"/>
        <v>8.1782958285896434E-2</v>
      </c>
      <c r="I5029" s="10">
        <v>5027</v>
      </c>
      <c r="J5029" s="8">
        <f t="shared" si="780"/>
        <v>8.4727269833994978E-2</v>
      </c>
      <c r="K5029" s="8">
        <f t="shared" si="780"/>
        <v>8.3023949580401699E-2</v>
      </c>
      <c r="L5029" s="8">
        <f t="shared" si="780"/>
        <v>8.3869749578778449E-2</v>
      </c>
      <c r="M5029" s="8">
        <f t="shared" si="780"/>
        <v>8.3282958285896436E-2</v>
      </c>
      <c r="P5029">
        <v>5027</v>
      </c>
      <c r="Q5029" s="8">
        <f t="shared" si="781"/>
        <v>8.1727269833994975E-2</v>
      </c>
      <c r="R5029" s="8">
        <f t="shared" si="781"/>
        <v>8.0023949580401696E-2</v>
      </c>
      <c r="S5029" s="8">
        <f t="shared" si="781"/>
        <v>8.0869749578778446E-2</v>
      </c>
      <c r="T5029" s="8">
        <f t="shared" si="781"/>
        <v>8.0282958285896433E-2</v>
      </c>
      <c r="W5029">
        <v>5027</v>
      </c>
      <c r="X5029" s="4">
        <f t="shared" si="776"/>
        <v>9.19195829052709E-2</v>
      </c>
      <c r="Y5029" s="4">
        <f t="shared" si="783"/>
        <v>9.1035402683012578E-2</v>
      </c>
      <c r="Z5029" s="4">
        <f t="shared" si="784"/>
        <v>9.0428276200542293E-2</v>
      </c>
    </row>
    <row r="5030" spans="1:26" x14ac:dyDescent="0.25">
      <c r="A5030" s="16">
        <f t="shared" si="782"/>
        <v>48563</v>
      </c>
      <c r="B5030">
        <f>+'[2]Ejercicio 1'!E5247</f>
        <v>5028</v>
      </c>
      <c r="C5030" s="5">
        <v>8.3229059999339355E-2</v>
      </c>
      <c r="D5030" s="4">
        <f t="shared" si="777"/>
        <v>8.1525667463312357E-2</v>
      </c>
      <c r="E5030" s="6">
        <f t="shared" si="778"/>
        <v>8.2371503230526222E-2</v>
      </c>
      <c r="F5030" s="7">
        <f t="shared" si="779"/>
        <v>8.1784687096199918E-2</v>
      </c>
      <c r="I5030" s="10">
        <v>5028</v>
      </c>
      <c r="J5030" s="8">
        <f t="shared" si="780"/>
        <v>8.4729059999339357E-2</v>
      </c>
      <c r="K5030" s="8">
        <f t="shared" si="780"/>
        <v>8.3025667463312358E-2</v>
      </c>
      <c r="L5030" s="8">
        <f t="shared" si="780"/>
        <v>8.3871503230526223E-2</v>
      </c>
      <c r="M5030" s="8">
        <f t="shared" si="780"/>
        <v>8.3284687096199919E-2</v>
      </c>
      <c r="P5030">
        <v>5028</v>
      </c>
      <c r="Q5030" s="8">
        <f t="shared" si="781"/>
        <v>8.1729059999339354E-2</v>
      </c>
      <c r="R5030" s="8">
        <f t="shared" si="781"/>
        <v>8.0025667463312355E-2</v>
      </c>
      <c r="S5030" s="8">
        <f t="shared" si="781"/>
        <v>8.087150323052622E-2</v>
      </c>
      <c r="T5030" s="8">
        <f t="shared" si="781"/>
        <v>8.0284687096199917E-2</v>
      </c>
      <c r="W5030">
        <v>5028</v>
      </c>
      <c r="X5030" s="4">
        <f t="shared" si="776"/>
        <v>9.1923170911470314E-2</v>
      </c>
      <c r="Y5030" s="4">
        <f t="shared" si="783"/>
        <v>9.1038910047569602E-2</v>
      </c>
      <c r="Z5030" s="4">
        <f t="shared" si="784"/>
        <v>9.0431728641341261E-2</v>
      </c>
    </row>
    <row r="5031" spans="1:26" x14ac:dyDescent="0.25">
      <c r="A5031" s="16">
        <f t="shared" si="782"/>
        <v>48564</v>
      </c>
      <c r="B5031">
        <f>+'[2]Ejercicio 1'!E5248</f>
        <v>5029</v>
      </c>
      <c r="C5031" s="5">
        <v>8.3230850164683748E-2</v>
      </c>
      <c r="D5031" s="4">
        <f t="shared" si="777"/>
        <v>8.1527385344731515E-2</v>
      </c>
      <c r="E5031" s="6">
        <f t="shared" si="778"/>
        <v>8.2373256881512411E-2</v>
      </c>
      <c r="F5031" s="7">
        <f t="shared" si="779"/>
        <v>8.1786415905232987E-2</v>
      </c>
      <c r="I5031" s="10">
        <v>5029</v>
      </c>
      <c r="J5031" s="8">
        <f t="shared" si="780"/>
        <v>8.4730850164683749E-2</v>
      </c>
      <c r="K5031" s="8">
        <f t="shared" si="780"/>
        <v>8.3027385344731516E-2</v>
      </c>
      <c r="L5031" s="8">
        <f t="shared" si="780"/>
        <v>8.3873256881512412E-2</v>
      </c>
      <c r="M5031" s="8">
        <f t="shared" si="780"/>
        <v>8.3286415905232988E-2</v>
      </c>
      <c r="P5031">
        <v>5029</v>
      </c>
      <c r="Q5031" s="8">
        <f t="shared" si="781"/>
        <v>8.1730850164683747E-2</v>
      </c>
      <c r="R5031" s="8">
        <f t="shared" si="781"/>
        <v>8.0027385344731514E-2</v>
      </c>
      <c r="S5031" s="8">
        <f t="shared" si="781"/>
        <v>8.0873256881512409E-2</v>
      </c>
      <c r="T5031" s="8">
        <f t="shared" si="781"/>
        <v>8.0286415905232986E-2</v>
      </c>
      <c r="W5031">
        <v>5029</v>
      </c>
      <c r="X5031" s="4">
        <f t="shared" si="776"/>
        <v>9.1926758919241638E-2</v>
      </c>
      <c r="Y5031" s="4">
        <f t="shared" si="783"/>
        <v>9.1042417410595544E-2</v>
      </c>
      <c r="Z5031" s="4">
        <f t="shared" si="784"/>
        <v>9.0435181078560231E-2</v>
      </c>
    </row>
    <row r="5032" spans="1:26" x14ac:dyDescent="0.25">
      <c r="A5032" s="16">
        <f t="shared" si="782"/>
        <v>48565</v>
      </c>
      <c r="B5032">
        <f>+'[2]Ejercicio 1'!E5249</f>
        <v>5030</v>
      </c>
      <c r="C5032" s="5">
        <v>8.3232640330028126E-2</v>
      </c>
      <c r="D5032" s="4">
        <f t="shared" si="777"/>
        <v>8.1529103224658395E-2</v>
      </c>
      <c r="E5032" s="6">
        <f t="shared" si="778"/>
        <v>8.2375010531737E-2</v>
      </c>
      <c r="F5032" s="7">
        <f t="shared" si="779"/>
        <v>8.1788144712992797E-2</v>
      </c>
      <c r="I5032" s="10">
        <v>5030</v>
      </c>
      <c r="J5032" s="8">
        <f t="shared" si="780"/>
        <v>8.4732640330028128E-2</v>
      </c>
      <c r="K5032" s="8">
        <f t="shared" si="780"/>
        <v>8.3029103224658396E-2</v>
      </c>
      <c r="L5032" s="8">
        <f t="shared" si="780"/>
        <v>8.3875010531737001E-2</v>
      </c>
      <c r="M5032" s="8">
        <f t="shared" si="780"/>
        <v>8.3288144712992798E-2</v>
      </c>
      <c r="P5032">
        <v>5030</v>
      </c>
      <c r="Q5032" s="8">
        <f t="shared" si="781"/>
        <v>8.1732640330028125E-2</v>
      </c>
      <c r="R5032" s="8">
        <f t="shared" si="781"/>
        <v>8.0029103224658393E-2</v>
      </c>
      <c r="S5032" s="8">
        <f t="shared" si="781"/>
        <v>8.0875010531736999E-2</v>
      </c>
      <c r="T5032" s="8">
        <f t="shared" si="781"/>
        <v>8.0288144712992796E-2</v>
      </c>
      <c r="W5032">
        <v>5030</v>
      </c>
      <c r="X5032" s="4">
        <f t="shared" si="776"/>
        <v>9.1930346928548887E-2</v>
      </c>
      <c r="Y5032" s="4">
        <f t="shared" si="783"/>
        <v>9.1045924772136966E-2</v>
      </c>
      <c r="Z5032" s="4">
        <f t="shared" si="784"/>
        <v>9.043863351167962E-2</v>
      </c>
    </row>
    <row r="5033" spans="1:26" x14ac:dyDescent="0.25">
      <c r="A5033" s="16">
        <f t="shared" si="782"/>
        <v>48566</v>
      </c>
      <c r="B5033">
        <f>+'[2]Ejercicio 1'!E5250</f>
        <v>5031</v>
      </c>
      <c r="C5033" s="5">
        <v>8.3234430495372519E-2</v>
      </c>
      <c r="D5033" s="4">
        <f t="shared" si="777"/>
        <v>8.1530821103093384E-2</v>
      </c>
      <c r="E5033" s="6">
        <f t="shared" si="778"/>
        <v>8.2376764181200879E-2</v>
      </c>
      <c r="F5033" s="7">
        <f t="shared" si="779"/>
        <v>8.1789873519485051E-2</v>
      </c>
      <c r="I5033" s="10">
        <v>5031</v>
      </c>
      <c r="J5033" s="8">
        <f t="shared" si="780"/>
        <v>8.473443049537252E-2</v>
      </c>
      <c r="K5033" s="8">
        <f t="shared" si="780"/>
        <v>8.3030821103093386E-2</v>
      </c>
      <c r="L5033" s="8">
        <f t="shared" si="780"/>
        <v>8.387676418120088E-2</v>
      </c>
      <c r="M5033" s="8">
        <f t="shared" si="780"/>
        <v>8.3289873519485053E-2</v>
      </c>
      <c r="P5033">
        <v>5031</v>
      </c>
      <c r="Q5033" s="8">
        <f t="shared" si="781"/>
        <v>8.1734430495372518E-2</v>
      </c>
      <c r="R5033" s="8">
        <f t="shared" si="781"/>
        <v>8.0030821103093383E-2</v>
      </c>
      <c r="S5033" s="8">
        <f t="shared" si="781"/>
        <v>8.0876764181200878E-2</v>
      </c>
      <c r="T5033" s="8">
        <f t="shared" si="781"/>
        <v>8.028987351948505E-2</v>
      </c>
      <c r="W5033">
        <v>5031</v>
      </c>
      <c r="X5033" s="4">
        <f t="shared" si="776"/>
        <v>9.1933934939404355E-2</v>
      </c>
      <c r="Y5033" s="4">
        <f t="shared" si="783"/>
        <v>9.1049432132147307E-2</v>
      </c>
      <c r="Z5033" s="4">
        <f t="shared" si="784"/>
        <v>9.0442085941727174E-2</v>
      </c>
    </row>
    <row r="5034" spans="1:26" x14ac:dyDescent="0.25">
      <c r="A5034" s="16">
        <f t="shared" si="782"/>
        <v>48567</v>
      </c>
      <c r="B5034">
        <f>+'[2]Ejercicio 1'!E5251</f>
        <v>5032</v>
      </c>
      <c r="C5034" s="5">
        <v>8.3236220660716898E-2</v>
      </c>
      <c r="D5034" s="4">
        <f t="shared" si="777"/>
        <v>8.153253898003629E-2</v>
      </c>
      <c r="E5034" s="6">
        <f t="shared" si="778"/>
        <v>8.2378517829902298E-2</v>
      </c>
      <c r="F5034" s="7">
        <f t="shared" si="779"/>
        <v>8.1791602324704032E-2</v>
      </c>
      <c r="I5034" s="10">
        <v>5032</v>
      </c>
      <c r="J5034" s="8">
        <f t="shared" si="780"/>
        <v>8.4736220660716899E-2</v>
      </c>
      <c r="K5034" s="8">
        <f t="shared" si="780"/>
        <v>8.3032538980036291E-2</v>
      </c>
      <c r="L5034" s="8">
        <f t="shared" si="780"/>
        <v>8.3878517829902299E-2</v>
      </c>
      <c r="M5034" s="8">
        <f t="shared" si="780"/>
        <v>8.3291602324704034E-2</v>
      </c>
      <c r="P5034">
        <v>5032</v>
      </c>
      <c r="Q5034" s="8">
        <f t="shared" si="781"/>
        <v>8.1736220660716896E-2</v>
      </c>
      <c r="R5034" s="8">
        <f t="shared" si="781"/>
        <v>8.0032538980036289E-2</v>
      </c>
      <c r="S5034" s="8">
        <f t="shared" si="781"/>
        <v>8.0878517829902297E-2</v>
      </c>
      <c r="T5034" s="8">
        <f t="shared" si="781"/>
        <v>8.0291602324704031E-2</v>
      </c>
      <c r="W5034">
        <v>5032</v>
      </c>
      <c r="X5034" s="4">
        <f t="shared" si="776"/>
        <v>9.1937522951808015E-2</v>
      </c>
      <c r="Y5034" s="4">
        <f t="shared" si="783"/>
        <v>9.1052939490626553E-2</v>
      </c>
      <c r="Z5034" s="4">
        <f t="shared" si="784"/>
        <v>9.0445538367680864E-2</v>
      </c>
    </row>
    <row r="5035" spans="1:26" x14ac:dyDescent="0.25">
      <c r="A5035" s="16">
        <f t="shared" si="782"/>
        <v>48568</v>
      </c>
      <c r="B5035">
        <f>+'[2]Ejercicio 1'!E5252</f>
        <v>5033</v>
      </c>
      <c r="C5035" s="5">
        <v>8.323801082606129E-2</v>
      </c>
      <c r="D5035" s="4">
        <f t="shared" si="777"/>
        <v>8.1534256855487305E-2</v>
      </c>
      <c r="E5035" s="6">
        <f t="shared" si="778"/>
        <v>8.2380271477842132E-2</v>
      </c>
      <c r="F5035" s="7">
        <f t="shared" si="779"/>
        <v>8.1793331128652599E-2</v>
      </c>
      <c r="I5035" s="10">
        <v>5033</v>
      </c>
      <c r="J5035" s="8">
        <f t="shared" si="780"/>
        <v>8.4738010826061291E-2</v>
      </c>
      <c r="K5035" s="8">
        <f t="shared" si="780"/>
        <v>8.3034256855487307E-2</v>
      </c>
      <c r="L5035" s="8">
        <f t="shared" si="780"/>
        <v>8.3880271477842133E-2</v>
      </c>
      <c r="M5035" s="8">
        <f t="shared" si="780"/>
        <v>8.3293331128652601E-2</v>
      </c>
      <c r="P5035">
        <v>5033</v>
      </c>
      <c r="Q5035" s="8">
        <f t="shared" si="781"/>
        <v>8.1738010826061289E-2</v>
      </c>
      <c r="R5035" s="8">
        <f t="shared" si="781"/>
        <v>8.0034256855487304E-2</v>
      </c>
      <c r="S5035" s="8">
        <f t="shared" si="781"/>
        <v>8.0880271477842131E-2</v>
      </c>
      <c r="T5035" s="8">
        <f t="shared" si="781"/>
        <v>8.0293331128652598E-2</v>
      </c>
      <c r="W5035">
        <v>5033</v>
      </c>
      <c r="X5035" s="4">
        <f t="shared" si="776"/>
        <v>9.1941110965759909E-2</v>
      </c>
      <c r="Y5035" s="4">
        <f t="shared" si="783"/>
        <v>9.1056446847525535E-2</v>
      </c>
      <c r="Z5035" s="4">
        <f t="shared" si="784"/>
        <v>9.0448990789534986E-2</v>
      </c>
    </row>
    <row r="5036" spans="1:26" x14ac:dyDescent="0.25">
      <c r="A5036" s="16">
        <f t="shared" si="782"/>
        <v>48569</v>
      </c>
      <c r="B5036">
        <f>+'[2]Ejercicio 1'!E5253</f>
        <v>5034</v>
      </c>
      <c r="C5036" s="5">
        <v>8.3239800991405669E-2</v>
      </c>
      <c r="D5036" s="4">
        <f t="shared" si="777"/>
        <v>8.1535974729446445E-2</v>
      </c>
      <c r="E5036" s="6">
        <f t="shared" si="778"/>
        <v>8.2382025125021241E-2</v>
      </c>
      <c r="F5036" s="7">
        <f t="shared" si="779"/>
        <v>8.1795059931333611E-2</v>
      </c>
      <c r="I5036" s="10">
        <v>5034</v>
      </c>
      <c r="J5036" s="8">
        <f t="shared" si="780"/>
        <v>8.473980099140567E-2</v>
      </c>
      <c r="K5036" s="8">
        <f t="shared" si="780"/>
        <v>8.3035974729446446E-2</v>
      </c>
      <c r="L5036" s="8">
        <f t="shared" si="780"/>
        <v>8.3882025125021242E-2</v>
      </c>
      <c r="M5036" s="8">
        <f t="shared" si="780"/>
        <v>8.3295059931333612E-2</v>
      </c>
      <c r="P5036">
        <v>5034</v>
      </c>
      <c r="Q5036" s="8">
        <f t="shared" si="781"/>
        <v>8.1739800991405667E-2</v>
      </c>
      <c r="R5036" s="8">
        <f t="shared" si="781"/>
        <v>8.0035974729446444E-2</v>
      </c>
      <c r="S5036" s="8">
        <f t="shared" si="781"/>
        <v>8.088202512502124E-2</v>
      </c>
      <c r="T5036" s="8">
        <f t="shared" si="781"/>
        <v>8.0295059931333609E-2</v>
      </c>
      <c r="W5036">
        <v>5034</v>
      </c>
      <c r="X5036" s="4">
        <f t="shared" si="776"/>
        <v>9.1944698981248144E-2</v>
      </c>
      <c r="Y5036" s="4">
        <f t="shared" si="783"/>
        <v>9.1059954202990942E-2</v>
      </c>
      <c r="Z5036" s="4">
        <f t="shared" si="784"/>
        <v>9.0452443208833999E-2</v>
      </c>
    </row>
    <row r="5037" spans="1:26" x14ac:dyDescent="0.25">
      <c r="A5037" s="16">
        <f t="shared" si="782"/>
        <v>48570</v>
      </c>
      <c r="B5037">
        <f>+'[2]Ejercicio 1'!E5254</f>
        <v>5035</v>
      </c>
      <c r="C5037" s="5">
        <v>8.3241591156750061E-2</v>
      </c>
      <c r="D5037" s="4">
        <f t="shared" si="777"/>
        <v>8.153769260191393E-2</v>
      </c>
      <c r="E5037" s="6">
        <f t="shared" si="778"/>
        <v>8.2383778771438779E-2</v>
      </c>
      <c r="F5037" s="7">
        <f t="shared" si="779"/>
        <v>8.1796788732741349E-2</v>
      </c>
      <c r="I5037" s="10">
        <v>5035</v>
      </c>
      <c r="J5037" s="8">
        <f t="shared" si="780"/>
        <v>8.4741591156750062E-2</v>
      </c>
      <c r="K5037" s="8">
        <f t="shared" si="780"/>
        <v>8.3037692601913932E-2</v>
      </c>
      <c r="L5037" s="8">
        <f t="shared" si="780"/>
        <v>8.388377877143878E-2</v>
      </c>
      <c r="M5037" s="8">
        <f t="shared" si="780"/>
        <v>8.329678873274135E-2</v>
      </c>
      <c r="P5037">
        <v>5035</v>
      </c>
      <c r="Q5037" s="8">
        <f t="shared" si="781"/>
        <v>8.174159115675006E-2</v>
      </c>
      <c r="R5037" s="8">
        <f t="shared" si="781"/>
        <v>8.0037692601913929E-2</v>
      </c>
      <c r="S5037" s="8">
        <f t="shared" si="781"/>
        <v>8.0883778771438777E-2</v>
      </c>
      <c r="T5037" s="8">
        <f t="shared" si="781"/>
        <v>8.0296788732741348E-2</v>
      </c>
      <c r="W5037">
        <v>5035</v>
      </c>
      <c r="X5037" s="4">
        <f t="shared" si="776"/>
        <v>9.1948286998308315E-2</v>
      </c>
      <c r="Y5037" s="4">
        <f t="shared" si="783"/>
        <v>9.1063461556876057E-2</v>
      </c>
      <c r="Z5037" s="4">
        <f t="shared" si="784"/>
        <v>9.0455895624036289E-2</v>
      </c>
    </row>
    <row r="5038" spans="1:26" x14ac:dyDescent="0.25">
      <c r="A5038" s="16">
        <f t="shared" si="782"/>
        <v>48571</v>
      </c>
      <c r="B5038">
        <f>+'[2]Ejercicio 1'!E5255</f>
        <v>5036</v>
      </c>
      <c r="C5038" s="5">
        <v>8.324338132209444E-2</v>
      </c>
      <c r="D5038" s="4">
        <f t="shared" si="777"/>
        <v>8.1539410472889123E-2</v>
      </c>
      <c r="E5038" s="6">
        <f t="shared" si="778"/>
        <v>8.2385532417094717E-2</v>
      </c>
      <c r="F5038" s="7">
        <f t="shared" si="779"/>
        <v>8.1798517532881546E-2</v>
      </c>
      <c r="I5038" s="10">
        <v>5036</v>
      </c>
      <c r="J5038" s="8">
        <f t="shared" si="780"/>
        <v>8.4743381322094441E-2</v>
      </c>
      <c r="K5038" s="8">
        <f t="shared" si="780"/>
        <v>8.3039410472889125E-2</v>
      </c>
      <c r="L5038" s="8">
        <f t="shared" si="780"/>
        <v>8.3885532417094719E-2</v>
      </c>
      <c r="M5038" s="8">
        <f t="shared" si="780"/>
        <v>8.3298517532881547E-2</v>
      </c>
      <c r="P5038">
        <v>5036</v>
      </c>
      <c r="Q5038" s="8">
        <f t="shared" si="781"/>
        <v>8.1743381322094438E-2</v>
      </c>
      <c r="R5038" s="8">
        <f t="shared" si="781"/>
        <v>8.0039410472889122E-2</v>
      </c>
      <c r="S5038" s="8">
        <f t="shared" si="781"/>
        <v>8.0885532417094716E-2</v>
      </c>
      <c r="T5038" s="8">
        <f t="shared" si="781"/>
        <v>8.0298517532881544E-2</v>
      </c>
      <c r="W5038">
        <v>5036</v>
      </c>
      <c r="X5038" s="4">
        <f t="shared" si="776"/>
        <v>9.1951875016904827E-2</v>
      </c>
      <c r="Y5038" s="4">
        <f t="shared" si="783"/>
        <v>9.1066968909230106E-2</v>
      </c>
      <c r="Z5038" s="4">
        <f t="shared" si="784"/>
        <v>9.04593480361639E-2</v>
      </c>
    </row>
    <row r="5039" spans="1:26" x14ac:dyDescent="0.25">
      <c r="A5039" s="16">
        <f t="shared" si="782"/>
        <v>48572</v>
      </c>
      <c r="B5039">
        <f>+'[2]Ejercicio 1'!E5256</f>
        <v>5037</v>
      </c>
      <c r="C5039" s="5">
        <v>8.3245171487438832E-2</v>
      </c>
      <c r="D5039" s="4">
        <f t="shared" si="777"/>
        <v>8.1541128342372454E-2</v>
      </c>
      <c r="E5039" s="6">
        <f t="shared" si="778"/>
        <v>8.2387286061989071E-2</v>
      </c>
      <c r="F5039" s="7">
        <f t="shared" si="779"/>
        <v>8.1800246331748455E-2</v>
      </c>
      <c r="I5039" s="10">
        <v>5037</v>
      </c>
      <c r="J5039" s="8">
        <f t="shared" si="780"/>
        <v>8.4745171487438833E-2</v>
      </c>
      <c r="K5039" s="8">
        <f t="shared" si="780"/>
        <v>8.3041128342372456E-2</v>
      </c>
      <c r="L5039" s="8">
        <f t="shared" si="780"/>
        <v>8.3887286061989072E-2</v>
      </c>
      <c r="M5039" s="8">
        <f t="shared" si="780"/>
        <v>8.3300246331748456E-2</v>
      </c>
      <c r="P5039">
        <v>5037</v>
      </c>
      <c r="Q5039" s="8">
        <f t="shared" si="781"/>
        <v>8.1745171487438831E-2</v>
      </c>
      <c r="R5039" s="8">
        <f t="shared" si="781"/>
        <v>8.0041128342372453E-2</v>
      </c>
      <c r="S5039" s="8">
        <f t="shared" si="781"/>
        <v>8.0887286061989069E-2</v>
      </c>
      <c r="T5039" s="8">
        <f t="shared" si="781"/>
        <v>8.0300246331748454E-2</v>
      </c>
      <c r="W5039">
        <v>5037</v>
      </c>
      <c r="X5039" s="4">
        <f t="shared" si="776"/>
        <v>9.1955463037049115E-2</v>
      </c>
      <c r="Y5039" s="4">
        <f t="shared" si="783"/>
        <v>9.1070476260100494E-2</v>
      </c>
      <c r="Z5039" s="4">
        <f t="shared" si="784"/>
        <v>9.0462800444197633E-2</v>
      </c>
    </row>
    <row r="5040" spans="1:26" x14ac:dyDescent="0.25">
      <c r="A5040" s="16">
        <f t="shared" si="782"/>
        <v>48573</v>
      </c>
      <c r="B5040">
        <f>+'[2]Ejercicio 1'!E5257</f>
        <v>5038</v>
      </c>
      <c r="C5040" s="5">
        <v>8.3246961652783211E-2</v>
      </c>
      <c r="D5040" s="4">
        <f t="shared" si="777"/>
        <v>8.1542846210363715E-2</v>
      </c>
      <c r="E5040" s="6">
        <f t="shared" si="778"/>
        <v>8.2389039706121839E-2</v>
      </c>
      <c r="F5040" s="7">
        <f t="shared" si="779"/>
        <v>8.1801975129347823E-2</v>
      </c>
      <c r="I5040" s="10">
        <v>5038</v>
      </c>
      <c r="J5040" s="8">
        <f t="shared" si="780"/>
        <v>8.4746961652783212E-2</v>
      </c>
      <c r="K5040" s="8">
        <f t="shared" si="780"/>
        <v>8.3042846210363716E-2</v>
      </c>
      <c r="L5040" s="8">
        <f t="shared" si="780"/>
        <v>8.388903970612184E-2</v>
      </c>
      <c r="M5040" s="8">
        <f t="shared" si="780"/>
        <v>8.3301975129347824E-2</v>
      </c>
      <c r="P5040">
        <v>5038</v>
      </c>
      <c r="Q5040" s="8">
        <f t="shared" si="781"/>
        <v>8.1746961652783209E-2</v>
      </c>
      <c r="R5040" s="8">
        <f t="shared" si="781"/>
        <v>8.0042846210363713E-2</v>
      </c>
      <c r="S5040" s="8">
        <f t="shared" si="781"/>
        <v>8.0889039706121837E-2</v>
      </c>
      <c r="T5040" s="8">
        <f t="shared" si="781"/>
        <v>8.0301975129347822E-2</v>
      </c>
      <c r="W5040">
        <v>5038</v>
      </c>
      <c r="X5040" s="4">
        <f t="shared" si="776"/>
        <v>9.1959051058742067E-2</v>
      </c>
      <c r="Y5040" s="4">
        <f t="shared" si="783"/>
        <v>9.1073983609392381E-2</v>
      </c>
      <c r="Z5040" s="4">
        <f t="shared" si="784"/>
        <v>9.0466252849670567E-2</v>
      </c>
    </row>
    <row r="5041" spans="1:26" x14ac:dyDescent="0.25">
      <c r="A5041" s="16">
        <f t="shared" si="782"/>
        <v>48574</v>
      </c>
      <c r="B5041">
        <f>+'[2]Ejercicio 1'!E5258</f>
        <v>5039</v>
      </c>
      <c r="C5041" s="5">
        <v>8.3248751818127603E-2</v>
      </c>
      <c r="D5041" s="4">
        <f t="shared" si="777"/>
        <v>8.1544564076863099E-2</v>
      </c>
      <c r="E5041" s="6">
        <f t="shared" si="778"/>
        <v>8.2390793349493008E-2</v>
      </c>
      <c r="F5041" s="7">
        <f t="shared" si="779"/>
        <v>8.1803703925673918E-2</v>
      </c>
      <c r="I5041" s="10">
        <v>5039</v>
      </c>
      <c r="J5041" s="8">
        <f t="shared" si="780"/>
        <v>8.4748751818127604E-2</v>
      </c>
      <c r="K5041" s="8">
        <f t="shared" si="780"/>
        <v>8.30445640768631E-2</v>
      </c>
      <c r="L5041" s="8">
        <f t="shared" si="780"/>
        <v>8.3890793349493009E-2</v>
      </c>
      <c r="M5041" s="8">
        <f t="shared" si="780"/>
        <v>8.3303703925673919E-2</v>
      </c>
      <c r="P5041">
        <v>5039</v>
      </c>
      <c r="Q5041" s="8">
        <f t="shared" si="781"/>
        <v>8.1748751818127602E-2</v>
      </c>
      <c r="R5041" s="8">
        <f t="shared" si="781"/>
        <v>8.0044564076863098E-2</v>
      </c>
      <c r="S5041" s="8">
        <f t="shared" si="781"/>
        <v>8.0890793349493006E-2</v>
      </c>
      <c r="T5041" s="8">
        <f t="shared" si="781"/>
        <v>8.0303703925673917E-2</v>
      </c>
      <c r="W5041">
        <v>5039</v>
      </c>
      <c r="X5041" s="4">
        <f t="shared" si="776"/>
        <v>9.1962639081982336E-2</v>
      </c>
      <c r="Y5041" s="4">
        <f t="shared" si="783"/>
        <v>9.1077490957199733E-2</v>
      </c>
      <c r="Z5041" s="4">
        <f t="shared" si="784"/>
        <v>9.0469705250532897E-2</v>
      </c>
    </row>
    <row r="5042" spans="1:26" x14ac:dyDescent="0.25">
      <c r="A5042" s="16">
        <f t="shared" si="782"/>
        <v>48575</v>
      </c>
      <c r="B5042">
        <f>+'[2]Ejercicio 1'!E5259</f>
        <v>5040</v>
      </c>
      <c r="C5042" s="5">
        <v>8.3250541983471982E-2</v>
      </c>
      <c r="D5042" s="4">
        <f t="shared" si="777"/>
        <v>8.1546281941870635E-2</v>
      </c>
      <c r="E5042" s="6">
        <f t="shared" si="778"/>
        <v>8.2392546992102592E-2</v>
      </c>
      <c r="F5042" s="7">
        <f t="shared" si="779"/>
        <v>8.1805432720729598E-2</v>
      </c>
      <c r="I5042" s="10">
        <v>5040</v>
      </c>
      <c r="J5042" s="8">
        <f t="shared" si="780"/>
        <v>8.4750541983471983E-2</v>
      </c>
      <c r="K5042" s="8">
        <f t="shared" si="780"/>
        <v>8.3046281941870637E-2</v>
      </c>
      <c r="L5042" s="8">
        <f t="shared" si="780"/>
        <v>8.3892546992102593E-2</v>
      </c>
      <c r="M5042" s="8">
        <f t="shared" si="780"/>
        <v>8.33054327207296E-2</v>
      </c>
      <c r="P5042">
        <v>5040</v>
      </c>
      <c r="Q5042" s="8">
        <f t="shared" si="781"/>
        <v>8.175054198347198E-2</v>
      </c>
      <c r="R5042" s="8">
        <f t="shared" si="781"/>
        <v>8.0046281941870634E-2</v>
      </c>
      <c r="S5042" s="8">
        <f t="shared" si="781"/>
        <v>8.089254699210259E-2</v>
      </c>
      <c r="T5042" s="8">
        <f t="shared" si="781"/>
        <v>8.0305432720729597E-2</v>
      </c>
      <c r="W5042">
        <v>5040</v>
      </c>
      <c r="X5042" s="4">
        <f t="shared" si="776"/>
        <v>9.1966227106759849E-2</v>
      </c>
      <c r="Y5042" s="4">
        <f t="shared" si="783"/>
        <v>9.1080998303428556E-2</v>
      </c>
      <c r="Z5042" s="4">
        <f t="shared" si="784"/>
        <v>9.0473157647812386E-2</v>
      </c>
    </row>
    <row r="5043" spans="1:26" x14ac:dyDescent="0.25">
      <c r="A5043" s="16">
        <f t="shared" si="782"/>
        <v>48576</v>
      </c>
      <c r="B5043">
        <f>+'[2]Ejercicio 1'!E5260</f>
        <v>5041</v>
      </c>
      <c r="C5043" s="5">
        <v>8.3252332148816374E-2</v>
      </c>
      <c r="D5043" s="4">
        <f t="shared" si="777"/>
        <v>8.1547999805386101E-2</v>
      </c>
      <c r="E5043" s="6">
        <f t="shared" si="778"/>
        <v>8.2394300633951478E-2</v>
      </c>
      <c r="F5043" s="7">
        <f t="shared" si="779"/>
        <v>8.1807161514517723E-2</v>
      </c>
      <c r="I5043" s="10">
        <v>5041</v>
      </c>
      <c r="J5043" s="8">
        <f t="shared" si="780"/>
        <v>8.4752332148816376E-2</v>
      </c>
      <c r="K5043" s="8">
        <f t="shared" si="780"/>
        <v>8.3047999805386102E-2</v>
      </c>
      <c r="L5043" s="8">
        <f t="shared" si="780"/>
        <v>8.389430063395148E-2</v>
      </c>
      <c r="M5043" s="8">
        <f t="shared" si="780"/>
        <v>8.3307161514517725E-2</v>
      </c>
      <c r="P5043">
        <v>5041</v>
      </c>
      <c r="Q5043" s="8">
        <f t="shared" si="781"/>
        <v>8.1752332148816373E-2</v>
      </c>
      <c r="R5043" s="8">
        <f t="shared" si="781"/>
        <v>8.00479998053861E-2</v>
      </c>
      <c r="S5043" s="8">
        <f t="shared" si="781"/>
        <v>8.0894300633951477E-2</v>
      </c>
      <c r="T5043" s="8">
        <f t="shared" si="781"/>
        <v>8.0307161514517722E-2</v>
      </c>
      <c r="W5043">
        <v>5041</v>
      </c>
      <c r="X5043" s="4">
        <f t="shared" si="776"/>
        <v>9.1969815133096558E-2</v>
      </c>
      <c r="Y5043" s="4">
        <f t="shared" si="783"/>
        <v>9.1084505648174621E-2</v>
      </c>
      <c r="Z5043" s="4">
        <f t="shared" si="784"/>
        <v>9.0476610042025757E-2</v>
      </c>
    </row>
    <row r="5044" spans="1:26" x14ac:dyDescent="0.25">
      <c r="A5044" s="16">
        <f t="shared" si="782"/>
        <v>48577</v>
      </c>
      <c r="B5044">
        <f>+'[2]Ejercicio 1'!E5261</f>
        <v>5042</v>
      </c>
      <c r="C5044" s="5">
        <v>8.3254122314160753E-2</v>
      </c>
      <c r="D5044" s="4">
        <f t="shared" si="777"/>
        <v>8.1549717667410135E-2</v>
      </c>
      <c r="E5044" s="6">
        <f t="shared" si="778"/>
        <v>8.2396054275037878E-2</v>
      </c>
      <c r="F5044" s="7">
        <f t="shared" si="779"/>
        <v>8.1808890307032575E-2</v>
      </c>
      <c r="I5044" s="10">
        <v>5042</v>
      </c>
      <c r="J5044" s="8">
        <f t="shared" si="780"/>
        <v>8.4754122314160754E-2</v>
      </c>
      <c r="K5044" s="8">
        <f t="shared" si="780"/>
        <v>8.3049717667410136E-2</v>
      </c>
      <c r="L5044" s="8">
        <f t="shared" si="780"/>
        <v>8.3896054275037879E-2</v>
      </c>
      <c r="M5044" s="8">
        <f t="shared" si="780"/>
        <v>8.3308890307032576E-2</v>
      </c>
      <c r="P5044">
        <v>5042</v>
      </c>
      <c r="Q5044" s="8">
        <f t="shared" si="781"/>
        <v>8.1754122314160751E-2</v>
      </c>
      <c r="R5044" s="8">
        <f t="shared" si="781"/>
        <v>8.0049717667410134E-2</v>
      </c>
      <c r="S5044" s="8">
        <f t="shared" si="781"/>
        <v>8.0896054275037876E-2</v>
      </c>
      <c r="T5044" s="8">
        <f t="shared" si="781"/>
        <v>8.0308890307032574E-2</v>
      </c>
      <c r="W5044">
        <v>5042</v>
      </c>
      <c r="X5044" s="4">
        <f t="shared" si="776"/>
        <v>9.1973403160993769E-2</v>
      </c>
      <c r="Y5044" s="4">
        <f t="shared" si="783"/>
        <v>9.1088012991387843E-2</v>
      </c>
      <c r="Z5044" s="4">
        <f t="shared" si="784"/>
        <v>9.0480062432136688E-2</v>
      </c>
    </row>
    <row r="5045" spans="1:26" x14ac:dyDescent="0.25">
      <c r="A5045" s="16">
        <f t="shared" si="782"/>
        <v>48578</v>
      </c>
      <c r="B5045">
        <f>+'[2]Ejercicio 1'!E5262</f>
        <v>5043</v>
      </c>
      <c r="C5045" s="5">
        <v>8.3255912479505145E-2</v>
      </c>
      <c r="D5045" s="4">
        <f t="shared" si="777"/>
        <v>8.155143552794189E-2</v>
      </c>
      <c r="E5045" s="6">
        <f t="shared" si="778"/>
        <v>8.2397807915362706E-2</v>
      </c>
      <c r="F5045" s="7">
        <f t="shared" si="779"/>
        <v>8.1810619098279885E-2</v>
      </c>
      <c r="I5045" s="10">
        <v>5043</v>
      </c>
      <c r="J5045" s="8">
        <f t="shared" si="780"/>
        <v>8.4755912479505147E-2</v>
      </c>
      <c r="K5045" s="8">
        <f t="shared" si="780"/>
        <v>8.3051435527941891E-2</v>
      </c>
      <c r="L5045" s="8">
        <f t="shared" si="780"/>
        <v>8.3897807915362707E-2</v>
      </c>
      <c r="M5045" s="8">
        <f t="shared" si="780"/>
        <v>8.3310619098279887E-2</v>
      </c>
      <c r="P5045">
        <v>5043</v>
      </c>
      <c r="Q5045" s="8">
        <f t="shared" si="781"/>
        <v>8.1755912479505144E-2</v>
      </c>
      <c r="R5045" s="8">
        <f t="shared" si="781"/>
        <v>8.0051435527941889E-2</v>
      </c>
      <c r="S5045" s="8">
        <f t="shared" si="781"/>
        <v>8.0897807915362704E-2</v>
      </c>
      <c r="T5045" s="8">
        <f t="shared" si="781"/>
        <v>8.0310619098279884E-2</v>
      </c>
      <c r="W5045">
        <v>5043</v>
      </c>
      <c r="X5045" s="4">
        <f t="shared" si="776"/>
        <v>9.1976991190427335E-2</v>
      </c>
      <c r="Y5045" s="4">
        <f t="shared" si="783"/>
        <v>9.1091520333022549E-2</v>
      </c>
      <c r="Z5045" s="4">
        <f t="shared" si="784"/>
        <v>9.0483514819181501E-2</v>
      </c>
    </row>
    <row r="5046" spans="1:26" x14ac:dyDescent="0.25">
      <c r="A5046" s="16">
        <f t="shared" si="782"/>
        <v>48579</v>
      </c>
      <c r="B5046">
        <f>+'[2]Ejercicio 1'!E5263</f>
        <v>5044</v>
      </c>
      <c r="C5046" s="5">
        <v>8.3257702644849524E-2</v>
      </c>
      <c r="D5046" s="4">
        <f t="shared" si="777"/>
        <v>8.1553153386981603E-2</v>
      </c>
      <c r="E5046" s="6">
        <f t="shared" si="778"/>
        <v>8.2399561554926823E-2</v>
      </c>
      <c r="F5046" s="7">
        <f t="shared" si="779"/>
        <v>8.1812347888253908E-2</v>
      </c>
      <c r="I5046" s="10">
        <v>5044</v>
      </c>
      <c r="J5046" s="8">
        <f t="shared" si="780"/>
        <v>8.4757702644849525E-2</v>
      </c>
      <c r="K5046" s="8">
        <f t="shared" si="780"/>
        <v>8.3053153386981604E-2</v>
      </c>
      <c r="L5046" s="8">
        <f t="shared" si="780"/>
        <v>8.3899561554926824E-2</v>
      </c>
      <c r="M5046" s="8">
        <f t="shared" si="780"/>
        <v>8.331234788825391E-2</v>
      </c>
      <c r="P5046">
        <v>5044</v>
      </c>
      <c r="Q5046" s="8">
        <f t="shared" si="781"/>
        <v>8.1757702644849523E-2</v>
      </c>
      <c r="R5046" s="8">
        <f t="shared" si="781"/>
        <v>8.0053153386981601E-2</v>
      </c>
      <c r="S5046" s="8">
        <f t="shared" si="781"/>
        <v>8.0899561554926822E-2</v>
      </c>
      <c r="T5046" s="8">
        <f t="shared" si="781"/>
        <v>8.0312347888253907E-2</v>
      </c>
      <c r="W5046">
        <v>5044</v>
      </c>
      <c r="X5046" s="4">
        <f t="shared" si="776"/>
        <v>9.1980579221408676E-2</v>
      </c>
      <c r="Y5046" s="4">
        <f t="shared" si="783"/>
        <v>9.1095027673221918E-2</v>
      </c>
      <c r="Z5046" s="4">
        <f t="shared" si="784"/>
        <v>9.048696720263491E-2</v>
      </c>
    </row>
    <row r="5047" spans="1:26" x14ac:dyDescent="0.25">
      <c r="A5047" s="16">
        <f t="shared" si="782"/>
        <v>48580</v>
      </c>
      <c r="B5047">
        <f>+'[2]Ejercicio 1'!E5264</f>
        <v>5045</v>
      </c>
      <c r="C5047" s="5">
        <v>8.3259492810193916E-2</v>
      </c>
      <c r="D5047" s="4">
        <f t="shared" si="777"/>
        <v>8.1554871244529453E-2</v>
      </c>
      <c r="E5047" s="6">
        <f t="shared" si="778"/>
        <v>8.2401315193729341E-2</v>
      </c>
      <c r="F5047" s="7">
        <f t="shared" si="779"/>
        <v>8.1814076676957531E-2</v>
      </c>
      <c r="I5047" s="10">
        <v>5045</v>
      </c>
      <c r="J5047" s="8">
        <f t="shared" si="780"/>
        <v>8.4759492810193918E-2</v>
      </c>
      <c r="K5047" s="8">
        <f t="shared" si="780"/>
        <v>8.3054871244529455E-2</v>
      </c>
      <c r="L5047" s="8">
        <f t="shared" si="780"/>
        <v>8.3901315193729342E-2</v>
      </c>
      <c r="M5047" s="8">
        <f t="shared" si="780"/>
        <v>8.3314076676957532E-2</v>
      </c>
      <c r="P5047">
        <v>5045</v>
      </c>
      <c r="Q5047" s="8">
        <f t="shared" si="781"/>
        <v>8.1759492810193915E-2</v>
      </c>
      <c r="R5047" s="8">
        <f t="shared" si="781"/>
        <v>8.0054871244529452E-2</v>
      </c>
      <c r="S5047" s="8">
        <f t="shared" si="781"/>
        <v>8.090131519372934E-2</v>
      </c>
      <c r="T5047" s="8">
        <f t="shared" si="781"/>
        <v>8.031407667695753E-2</v>
      </c>
      <c r="W5047">
        <v>5045</v>
      </c>
      <c r="X5047" s="4">
        <f t="shared" si="776"/>
        <v>9.1984167253938667E-2</v>
      </c>
      <c r="Y5047" s="4">
        <f t="shared" si="783"/>
        <v>9.1098535011842771E-2</v>
      </c>
      <c r="Z5047" s="4">
        <f t="shared" si="784"/>
        <v>9.0490419581994441E-2</v>
      </c>
    </row>
    <row r="5048" spans="1:26" x14ac:dyDescent="0.25">
      <c r="A5048" s="16">
        <f t="shared" si="782"/>
        <v>48581</v>
      </c>
      <c r="B5048">
        <f>+'[2]Ejercicio 1'!E5265</f>
        <v>5046</v>
      </c>
      <c r="C5048" s="5">
        <v>8.3261282975538295E-2</v>
      </c>
      <c r="D5048" s="4">
        <f t="shared" si="777"/>
        <v>8.1556589100585469E-2</v>
      </c>
      <c r="E5048" s="6">
        <f t="shared" si="778"/>
        <v>8.2403068831769399E-2</v>
      </c>
      <c r="F5048" s="7">
        <f t="shared" si="779"/>
        <v>8.1815805464393598E-2</v>
      </c>
      <c r="I5048" s="10">
        <v>5046</v>
      </c>
      <c r="J5048" s="8">
        <f t="shared" si="780"/>
        <v>8.4761282975538296E-2</v>
      </c>
      <c r="K5048" s="8">
        <f t="shared" si="780"/>
        <v>8.3056589100585471E-2</v>
      </c>
      <c r="L5048" s="8">
        <f t="shared" si="780"/>
        <v>8.3903068831769401E-2</v>
      </c>
      <c r="M5048" s="8">
        <f t="shared" si="780"/>
        <v>8.33158054643936E-2</v>
      </c>
      <c r="P5048">
        <v>5046</v>
      </c>
      <c r="Q5048" s="8">
        <f t="shared" si="781"/>
        <v>8.1761282975538294E-2</v>
      </c>
      <c r="R5048" s="8">
        <f t="shared" si="781"/>
        <v>8.0056589100585468E-2</v>
      </c>
      <c r="S5048" s="8">
        <f t="shared" si="781"/>
        <v>8.0903068831769398E-2</v>
      </c>
      <c r="T5048" s="8">
        <f t="shared" si="781"/>
        <v>8.0315805464393597E-2</v>
      </c>
      <c r="W5048">
        <v>5046</v>
      </c>
      <c r="X5048" s="4">
        <f t="shared" si="776"/>
        <v>9.1987755288004125E-2</v>
      </c>
      <c r="Y5048" s="4">
        <f t="shared" si="783"/>
        <v>9.1102042348930781E-2</v>
      </c>
      <c r="Z5048" s="4">
        <f t="shared" si="784"/>
        <v>9.0493871958287855E-2</v>
      </c>
    </row>
    <row r="5049" spans="1:26" x14ac:dyDescent="0.25">
      <c r="A5049" s="16">
        <f t="shared" si="782"/>
        <v>48582</v>
      </c>
      <c r="B5049">
        <f>+'[2]Ejercicio 1'!E5266</f>
        <v>5047</v>
      </c>
      <c r="C5049" s="5">
        <v>8.3263073140882687E-2</v>
      </c>
      <c r="D5049" s="4">
        <f t="shared" si="777"/>
        <v>8.1558306955150053E-2</v>
      </c>
      <c r="E5049" s="6">
        <f t="shared" si="778"/>
        <v>8.2404822469048733E-2</v>
      </c>
      <c r="F5049" s="7">
        <f t="shared" si="779"/>
        <v>8.1817534250556392E-2</v>
      </c>
      <c r="I5049" s="10">
        <v>5047</v>
      </c>
      <c r="J5049" s="8">
        <f t="shared" si="780"/>
        <v>8.4763073140882689E-2</v>
      </c>
      <c r="K5049" s="8">
        <f t="shared" si="780"/>
        <v>8.3058306955150055E-2</v>
      </c>
      <c r="L5049" s="8">
        <f t="shared" si="780"/>
        <v>8.3904822469048734E-2</v>
      </c>
      <c r="M5049" s="8">
        <f t="shared" si="780"/>
        <v>8.3317534250556394E-2</v>
      </c>
      <c r="P5049">
        <v>5047</v>
      </c>
      <c r="Q5049" s="8">
        <f t="shared" si="781"/>
        <v>8.1763073140882686E-2</v>
      </c>
      <c r="R5049" s="8">
        <f t="shared" si="781"/>
        <v>8.0058306955150052E-2</v>
      </c>
      <c r="S5049" s="8">
        <f t="shared" si="781"/>
        <v>8.0904822469048732E-2</v>
      </c>
      <c r="T5049" s="8">
        <f t="shared" si="781"/>
        <v>8.0317534250556391E-2</v>
      </c>
      <c r="W5049">
        <v>5047</v>
      </c>
      <c r="X5049" s="4">
        <f t="shared" si="776"/>
        <v>9.1991343323630098E-2</v>
      </c>
      <c r="Y5049" s="4">
        <f t="shared" si="783"/>
        <v>9.1105549684487711E-2</v>
      </c>
      <c r="Z5049" s="4">
        <f t="shared" si="784"/>
        <v>9.0497324330478843E-2</v>
      </c>
    </row>
    <row r="5050" spans="1:26" x14ac:dyDescent="0.25">
      <c r="A5050" s="16">
        <f t="shared" si="782"/>
        <v>48583</v>
      </c>
      <c r="B5050">
        <f>+'[2]Ejercicio 1'!E5267</f>
        <v>5048</v>
      </c>
      <c r="C5050" s="5">
        <v>8.3264863306227066E-2</v>
      </c>
      <c r="D5050" s="4">
        <f t="shared" si="777"/>
        <v>8.1560024808222178E-2</v>
      </c>
      <c r="E5050" s="6">
        <f t="shared" si="778"/>
        <v>8.240657610556737E-2</v>
      </c>
      <c r="F5050" s="7">
        <f t="shared" si="779"/>
        <v>8.1819263035451631E-2</v>
      </c>
      <c r="I5050" s="10">
        <v>5048</v>
      </c>
      <c r="J5050" s="8">
        <f t="shared" si="780"/>
        <v>8.4764863306227067E-2</v>
      </c>
      <c r="K5050" s="8">
        <f t="shared" si="780"/>
        <v>8.306002480822218E-2</v>
      </c>
      <c r="L5050" s="8">
        <f t="shared" si="780"/>
        <v>8.3906576105567371E-2</v>
      </c>
      <c r="M5050" s="8">
        <f t="shared" si="780"/>
        <v>8.3319263035451632E-2</v>
      </c>
      <c r="P5050">
        <v>5048</v>
      </c>
      <c r="Q5050" s="8">
        <f t="shared" si="781"/>
        <v>8.1764863306227065E-2</v>
      </c>
      <c r="R5050" s="8">
        <f t="shared" si="781"/>
        <v>8.0060024808222177E-2</v>
      </c>
      <c r="S5050" s="8">
        <f t="shared" si="781"/>
        <v>8.0906576105567368E-2</v>
      </c>
      <c r="T5050" s="8">
        <f t="shared" si="781"/>
        <v>8.031926303545163E-2</v>
      </c>
      <c r="W5050">
        <v>5048</v>
      </c>
      <c r="X5050" s="4">
        <f t="shared" ref="X5050:X5113" si="785">Tasa_Fwd(C4868,B4868,C5050,B5050,182)</f>
        <v>9.1994931360816143E-2</v>
      </c>
      <c r="Y5050" s="4">
        <f t="shared" si="783"/>
        <v>9.110905701856363E-2</v>
      </c>
      <c r="Z5050" s="4">
        <f t="shared" si="784"/>
        <v>9.050077670011758E-2</v>
      </c>
    </row>
    <row r="5051" spans="1:26" x14ac:dyDescent="0.25">
      <c r="A5051" s="16">
        <f t="shared" si="782"/>
        <v>48584</v>
      </c>
      <c r="B5051">
        <f>+'[2]Ejercicio 1'!E5268</f>
        <v>5049</v>
      </c>
      <c r="C5051" s="5">
        <v>8.3266653471571458E-2</v>
      </c>
      <c r="D5051" s="4">
        <f t="shared" si="777"/>
        <v>8.1561742659802469E-2</v>
      </c>
      <c r="E5051" s="6">
        <f t="shared" si="778"/>
        <v>8.2408329741323547E-2</v>
      </c>
      <c r="F5051" s="7">
        <f t="shared" si="779"/>
        <v>8.182099181907361E-2</v>
      </c>
      <c r="I5051" s="10">
        <v>5049</v>
      </c>
      <c r="J5051" s="8">
        <f t="shared" si="780"/>
        <v>8.476665347157146E-2</v>
      </c>
      <c r="K5051" s="8">
        <f t="shared" si="780"/>
        <v>8.3061742659802471E-2</v>
      </c>
      <c r="L5051" s="8">
        <f t="shared" si="780"/>
        <v>8.3908329741323548E-2</v>
      </c>
      <c r="M5051" s="8">
        <f t="shared" si="780"/>
        <v>8.3320991819073612E-2</v>
      </c>
      <c r="P5051">
        <v>5049</v>
      </c>
      <c r="Q5051" s="8">
        <f t="shared" si="781"/>
        <v>8.1766653471571457E-2</v>
      </c>
      <c r="R5051" s="8">
        <f t="shared" si="781"/>
        <v>8.0061742659802468E-2</v>
      </c>
      <c r="S5051" s="8">
        <f t="shared" si="781"/>
        <v>8.0908329741323545E-2</v>
      </c>
      <c r="T5051" s="8">
        <f t="shared" si="781"/>
        <v>8.0320991819073609E-2</v>
      </c>
      <c r="W5051">
        <v>5049</v>
      </c>
      <c r="X5051" s="4">
        <f t="shared" si="785"/>
        <v>9.1998519399538112E-2</v>
      </c>
      <c r="Y5051" s="4">
        <f t="shared" si="783"/>
        <v>9.1112564351105832E-2</v>
      </c>
      <c r="Z5051" s="4">
        <f t="shared" si="784"/>
        <v>9.050422906514001E-2</v>
      </c>
    </row>
    <row r="5052" spans="1:26" x14ac:dyDescent="0.25">
      <c r="A5052" s="16">
        <f t="shared" si="782"/>
        <v>48585</v>
      </c>
      <c r="B5052">
        <f>+'[2]Ejercicio 1'!E5269</f>
        <v>5050</v>
      </c>
      <c r="C5052" s="5">
        <v>8.3268443636915837E-2</v>
      </c>
      <c r="D5052" s="4">
        <f t="shared" si="777"/>
        <v>8.1563460509890717E-2</v>
      </c>
      <c r="E5052" s="6">
        <f t="shared" si="778"/>
        <v>8.2410083376318125E-2</v>
      </c>
      <c r="F5052" s="7">
        <f t="shared" si="779"/>
        <v>8.1822720601425161E-2</v>
      </c>
      <c r="I5052" s="10">
        <v>5050</v>
      </c>
      <c r="J5052" s="8">
        <f t="shared" si="780"/>
        <v>8.4768443636915838E-2</v>
      </c>
      <c r="K5052" s="8">
        <f t="shared" si="780"/>
        <v>8.3063460509890719E-2</v>
      </c>
      <c r="L5052" s="8">
        <f t="shared" si="780"/>
        <v>8.3910083376318126E-2</v>
      </c>
      <c r="M5052" s="8">
        <f t="shared" si="780"/>
        <v>8.3322720601425163E-2</v>
      </c>
      <c r="P5052">
        <v>5050</v>
      </c>
      <c r="Q5052" s="8">
        <f t="shared" si="781"/>
        <v>8.1768443636915836E-2</v>
      </c>
      <c r="R5052" s="8">
        <f t="shared" si="781"/>
        <v>8.0063460509890716E-2</v>
      </c>
      <c r="S5052" s="8">
        <f t="shared" si="781"/>
        <v>8.0910083376318123E-2</v>
      </c>
      <c r="T5052" s="8">
        <f t="shared" si="781"/>
        <v>8.032272060142516E-2</v>
      </c>
      <c r="W5052">
        <v>5050</v>
      </c>
      <c r="X5052" s="4">
        <f t="shared" si="785"/>
        <v>9.2002107439808273E-2</v>
      </c>
      <c r="Y5052" s="4">
        <f t="shared" si="783"/>
        <v>9.1116071682068631E-2</v>
      </c>
      <c r="Z5052" s="4">
        <f t="shared" si="784"/>
        <v>9.0507681427093478E-2</v>
      </c>
    </row>
    <row r="5053" spans="1:26" x14ac:dyDescent="0.25">
      <c r="A5053" s="16">
        <f t="shared" si="782"/>
        <v>48586</v>
      </c>
      <c r="B5053">
        <f>+'[2]Ejercicio 1'!E5270</f>
        <v>5051</v>
      </c>
      <c r="C5053" s="5">
        <v>8.327023380226023E-2</v>
      </c>
      <c r="D5053" s="4">
        <f t="shared" si="777"/>
        <v>8.1565178358487131E-2</v>
      </c>
      <c r="E5053" s="6">
        <f t="shared" si="778"/>
        <v>8.2411837010551117E-2</v>
      </c>
      <c r="F5053" s="7">
        <f t="shared" si="779"/>
        <v>8.1824449382509171E-2</v>
      </c>
      <c r="I5053" s="10">
        <v>5051</v>
      </c>
      <c r="J5053" s="8">
        <f t="shared" si="780"/>
        <v>8.4770233802260231E-2</v>
      </c>
      <c r="K5053" s="8">
        <f t="shared" si="780"/>
        <v>8.3065178358487132E-2</v>
      </c>
      <c r="L5053" s="8">
        <f t="shared" si="780"/>
        <v>8.3911837010551119E-2</v>
      </c>
      <c r="M5053" s="8">
        <f t="shared" si="780"/>
        <v>8.3324449382509172E-2</v>
      </c>
      <c r="P5053">
        <v>5051</v>
      </c>
      <c r="Q5053" s="8">
        <f t="shared" si="781"/>
        <v>8.1770233802260228E-2</v>
      </c>
      <c r="R5053" s="8">
        <f t="shared" si="781"/>
        <v>8.006517835848713E-2</v>
      </c>
      <c r="S5053" s="8">
        <f t="shared" si="781"/>
        <v>8.0911837010551116E-2</v>
      </c>
      <c r="T5053" s="8">
        <f t="shared" si="781"/>
        <v>8.0324449382509169E-2</v>
      </c>
      <c r="W5053">
        <v>5051</v>
      </c>
      <c r="X5053" s="4">
        <f t="shared" si="785"/>
        <v>9.2005695481626668E-2</v>
      </c>
      <c r="Y5053" s="4">
        <f t="shared" si="783"/>
        <v>9.1119579011549545E-2</v>
      </c>
      <c r="Z5053" s="4">
        <f t="shared" si="784"/>
        <v>9.0511133785466935E-2</v>
      </c>
    </row>
    <row r="5054" spans="1:26" x14ac:dyDescent="0.25">
      <c r="A5054" s="16">
        <f t="shared" si="782"/>
        <v>48587</v>
      </c>
      <c r="B5054">
        <f>+'[2]Ejercicio 1'!E5271</f>
        <v>5052</v>
      </c>
      <c r="C5054" s="5">
        <v>8.3272023967604608E-2</v>
      </c>
      <c r="D5054" s="4">
        <f t="shared" si="777"/>
        <v>8.1566896205591724E-2</v>
      </c>
      <c r="E5054" s="6">
        <f t="shared" si="778"/>
        <v>8.2413590644023399E-2</v>
      </c>
      <c r="F5054" s="7">
        <f t="shared" si="779"/>
        <v>8.1826178162319893E-2</v>
      </c>
      <c r="I5054" s="10">
        <v>5052</v>
      </c>
      <c r="J5054" s="8">
        <f t="shared" si="780"/>
        <v>8.4772023967604609E-2</v>
      </c>
      <c r="K5054" s="8">
        <f t="shared" si="780"/>
        <v>8.3066896205591725E-2</v>
      </c>
      <c r="L5054" s="8">
        <f t="shared" si="780"/>
        <v>8.39135906440234E-2</v>
      </c>
      <c r="M5054" s="8">
        <f t="shared" si="780"/>
        <v>8.3326178162319894E-2</v>
      </c>
      <c r="P5054">
        <v>5052</v>
      </c>
      <c r="Q5054" s="8">
        <f t="shared" si="781"/>
        <v>8.1772023967604607E-2</v>
      </c>
      <c r="R5054" s="8">
        <f t="shared" si="781"/>
        <v>8.0066896205591723E-2</v>
      </c>
      <c r="S5054" s="8">
        <f t="shared" si="781"/>
        <v>8.0913590644023398E-2</v>
      </c>
      <c r="T5054" s="8">
        <f t="shared" si="781"/>
        <v>8.0326178162319892E-2</v>
      </c>
      <c r="W5054">
        <v>5052</v>
      </c>
      <c r="X5054" s="4">
        <f t="shared" si="785"/>
        <v>9.2009283524980959E-2</v>
      </c>
      <c r="Y5054" s="4">
        <f t="shared" si="783"/>
        <v>9.1123086339498491E-2</v>
      </c>
      <c r="Z5054" s="4">
        <f t="shared" si="784"/>
        <v>9.0514586139737965E-2</v>
      </c>
    </row>
    <row r="5055" spans="1:26" x14ac:dyDescent="0.25">
      <c r="A5055" s="16">
        <f t="shared" si="782"/>
        <v>48588</v>
      </c>
      <c r="B5055">
        <f>+'[2]Ejercicio 1'!E5272</f>
        <v>5053</v>
      </c>
      <c r="C5055" s="5">
        <v>8.3273814132948987E-2</v>
      </c>
      <c r="D5055" s="4">
        <f t="shared" si="777"/>
        <v>8.1568614051204483E-2</v>
      </c>
      <c r="E5055" s="6">
        <f t="shared" si="778"/>
        <v>8.2415344276733207E-2</v>
      </c>
      <c r="F5055" s="7">
        <f t="shared" si="779"/>
        <v>8.1827906940860215E-2</v>
      </c>
      <c r="I5055" s="10">
        <v>5053</v>
      </c>
      <c r="J5055" s="8">
        <f t="shared" si="780"/>
        <v>8.4773814132948988E-2</v>
      </c>
      <c r="K5055" s="8">
        <f t="shared" si="780"/>
        <v>8.3068614051204484E-2</v>
      </c>
      <c r="L5055" s="8">
        <f t="shared" si="780"/>
        <v>8.3915344276733209E-2</v>
      </c>
      <c r="M5055" s="8">
        <f t="shared" si="780"/>
        <v>8.3327906940860216E-2</v>
      </c>
      <c r="P5055">
        <v>5053</v>
      </c>
      <c r="Q5055" s="8">
        <f t="shared" si="781"/>
        <v>8.1773814132948985E-2</v>
      </c>
      <c r="R5055" s="8">
        <f t="shared" si="781"/>
        <v>8.0068614051204481E-2</v>
      </c>
      <c r="S5055" s="8">
        <f t="shared" si="781"/>
        <v>8.0915344276733206E-2</v>
      </c>
      <c r="T5055" s="8">
        <f t="shared" si="781"/>
        <v>8.0327906940860214E-2</v>
      </c>
      <c r="W5055">
        <v>5053</v>
      </c>
      <c r="X5055" s="4">
        <f t="shared" si="785"/>
        <v>9.2012871569895766E-2</v>
      </c>
      <c r="Y5055" s="4">
        <f t="shared" si="783"/>
        <v>9.1126593665868047E-2</v>
      </c>
      <c r="Z5055" s="4">
        <f t="shared" si="784"/>
        <v>9.0518038490937175E-2</v>
      </c>
    </row>
    <row r="5056" spans="1:26" x14ac:dyDescent="0.25">
      <c r="A5056" s="16">
        <f t="shared" si="782"/>
        <v>48589</v>
      </c>
      <c r="B5056">
        <f>+'[2]Ejercicio 1'!E5273</f>
        <v>5054</v>
      </c>
      <c r="C5056" s="5">
        <v>8.3275604298293379E-2</v>
      </c>
      <c r="D5056" s="4">
        <f t="shared" si="777"/>
        <v>8.1570331895325629E-2</v>
      </c>
      <c r="E5056" s="6">
        <f t="shared" si="778"/>
        <v>8.2417097908683193E-2</v>
      </c>
      <c r="F5056" s="7">
        <f t="shared" si="779"/>
        <v>8.1829635718132981E-2</v>
      </c>
      <c r="I5056" s="10">
        <v>5054</v>
      </c>
      <c r="J5056" s="8">
        <f t="shared" si="780"/>
        <v>8.4775604298293381E-2</v>
      </c>
      <c r="K5056" s="8">
        <f t="shared" si="780"/>
        <v>8.307033189532563E-2</v>
      </c>
      <c r="L5056" s="8">
        <f t="shared" si="780"/>
        <v>8.3917097908683194E-2</v>
      </c>
      <c r="M5056" s="8">
        <f t="shared" si="780"/>
        <v>8.3329635718132983E-2</v>
      </c>
      <c r="P5056">
        <v>5054</v>
      </c>
      <c r="Q5056" s="8">
        <f t="shared" si="781"/>
        <v>8.1775604298293378E-2</v>
      </c>
      <c r="R5056" s="8">
        <f t="shared" si="781"/>
        <v>8.0070331895325628E-2</v>
      </c>
      <c r="S5056" s="8">
        <f t="shared" si="781"/>
        <v>8.0917097908683192E-2</v>
      </c>
      <c r="T5056" s="8">
        <f t="shared" si="781"/>
        <v>8.032963571813298E-2</v>
      </c>
      <c r="W5056">
        <v>5054</v>
      </c>
      <c r="X5056" s="4">
        <f t="shared" si="785"/>
        <v>9.2016459616370214E-2</v>
      </c>
      <c r="Y5056" s="4">
        <f t="shared" si="783"/>
        <v>9.1130100990850588E-2</v>
      </c>
      <c r="Z5056" s="4">
        <f t="shared" si="784"/>
        <v>9.0521490838559246E-2</v>
      </c>
    </row>
    <row r="5057" spans="1:26" x14ac:dyDescent="0.25">
      <c r="A5057" s="16">
        <f t="shared" si="782"/>
        <v>48590</v>
      </c>
      <c r="B5057">
        <f>+'[2]Ejercicio 1'!E5274</f>
        <v>5055</v>
      </c>
      <c r="C5057" s="5">
        <v>8.3277394463637758E-2</v>
      </c>
      <c r="D5057" s="4">
        <f t="shared" si="777"/>
        <v>8.1572049737954538E-2</v>
      </c>
      <c r="E5057" s="6">
        <f t="shared" si="778"/>
        <v>8.2418851539869831E-2</v>
      </c>
      <c r="F5057" s="7">
        <f t="shared" si="779"/>
        <v>8.1831364494132489E-2</v>
      </c>
      <c r="I5057" s="10">
        <v>5055</v>
      </c>
      <c r="J5057" s="8">
        <f t="shared" si="780"/>
        <v>8.4777394463637759E-2</v>
      </c>
      <c r="K5057" s="8">
        <f t="shared" si="780"/>
        <v>8.307204973795454E-2</v>
      </c>
      <c r="L5057" s="8">
        <f t="shared" si="780"/>
        <v>8.3918851539869832E-2</v>
      </c>
      <c r="M5057" s="8">
        <f t="shared" si="780"/>
        <v>8.333136449413249E-2</v>
      </c>
      <c r="P5057">
        <v>5055</v>
      </c>
      <c r="Q5057" s="8">
        <f t="shared" si="781"/>
        <v>8.1777394463637756E-2</v>
      </c>
      <c r="R5057" s="8">
        <f t="shared" si="781"/>
        <v>8.0072049737954537E-2</v>
      </c>
      <c r="S5057" s="8">
        <f t="shared" si="781"/>
        <v>8.0918851539869829E-2</v>
      </c>
      <c r="T5057" s="8">
        <f t="shared" si="781"/>
        <v>8.0331364494132487E-2</v>
      </c>
      <c r="W5057">
        <v>5055</v>
      </c>
      <c r="X5057" s="4">
        <f t="shared" si="785"/>
        <v>9.2020047664381446E-2</v>
      </c>
      <c r="Y5057" s="4">
        <f t="shared" si="783"/>
        <v>9.1133608314157968E-2</v>
      </c>
      <c r="Z5057" s="4">
        <f t="shared" si="784"/>
        <v>9.0524943182592743E-2</v>
      </c>
    </row>
    <row r="5058" spans="1:26" x14ac:dyDescent="0.25">
      <c r="A5058" s="16">
        <f t="shared" si="782"/>
        <v>48591</v>
      </c>
      <c r="B5058">
        <f>+'[2]Ejercicio 1'!E5275</f>
        <v>5056</v>
      </c>
      <c r="C5058" s="5">
        <v>8.327918462898215E-2</v>
      </c>
      <c r="D5058" s="4">
        <f t="shared" si="777"/>
        <v>8.1573767579091419E-2</v>
      </c>
      <c r="E5058" s="6">
        <f t="shared" si="778"/>
        <v>8.2420605170295758E-2</v>
      </c>
      <c r="F5058" s="7">
        <f t="shared" si="779"/>
        <v>8.1833093268864426E-2</v>
      </c>
      <c r="I5058" s="10">
        <v>5056</v>
      </c>
      <c r="J5058" s="8">
        <f t="shared" si="780"/>
        <v>8.4779184628982152E-2</v>
      </c>
      <c r="K5058" s="8">
        <f t="shared" si="780"/>
        <v>8.307376757909142E-2</v>
      </c>
      <c r="L5058" s="8">
        <f t="shared" si="780"/>
        <v>8.3920605170295759E-2</v>
      </c>
      <c r="M5058" s="8">
        <f t="shared" ref="M5058:M5121" si="786">F5058+$O$1</f>
        <v>8.3333093268864428E-2</v>
      </c>
      <c r="P5058">
        <v>5056</v>
      </c>
      <c r="Q5058" s="8">
        <f t="shared" si="781"/>
        <v>8.1779184628982149E-2</v>
      </c>
      <c r="R5058" s="8">
        <f t="shared" si="781"/>
        <v>8.0073767579091418E-2</v>
      </c>
      <c r="S5058" s="8">
        <f t="shared" si="781"/>
        <v>8.0920605170295756E-2</v>
      </c>
      <c r="T5058" s="8">
        <f t="shared" ref="T5058:T5121" si="787">F5058-$O$1</f>
        <v>8.0333093268864425E-2</v>
      </c>
      <c r="W5058">
        <v>5056</v>
      </c>
      <c r="X5058" s="4">
        <f t="shared" si="785"/>
        <v>9.2023635713940441E-2</v>
      </c>
      <c r="Y5058" s="4">
        <f t="shared" si="783"/>
        <v>9.1137115635981703E-2</v>
      </c>
      <c r="Z5058" s="4">
        <f t="shared" si="784"/>
        <v>9.0528395523046257E-2</v>
      </c>
    </row>
    <row r="5059" spans="1:26" x14ac:dyDescent="0.25">
      <c r="A5059" s="16">
        <f t="shared" si="782"/>
        <v>48592</v>
      </c>
      <c r="B5059">
        <f>+'[2]Ejercicio 1'!E5276</f>
        <v>5057</v>
      </c>
      <c r="C5059" s="5">
        <v>8.3280974794326529E-2</v>
      </c>
      <c r="D5059" s="4">
        <f t="shared" ref="D5059:D5122" si="788">+LN((1+C5059*182/360)^(360/182))</f>
        <v>8.1575485418736701E-2</v>
      </c>
      <c r="E5059" s="6">
        <f t="shared" ref="E5059:E5122" si="789">Equivalencia_Tasas(C5059,182,91)</f>
        <v>8.2422358799960085E-2</v>
      </c>
      <c r="F5059" s="7">
        <f t="shared" ref="F5059:F5122" si="790">Equivalencia_Tasas(C5059,182,28)</f>
        <v>8.1834822042323091E-2</v>
      </c>
      <c r="I5059" s="10">
        <v>5057</v>
      </c>
      <c r="J5059" s="8">
        <f t="shared" ref="J5059:M5122" si="791">C5059+$O$1</f>
        <v>8.478097479432653E-2</v>
      </c>
      <c r="K5059" s="8">
        <f t="shared" si="791"/>
        <v>8.3075485418736703E-2</v>
      </c>
      <c r="L5059" s="8">
        <f t="shared" si="791"/>
        <v>8.3922358799960087E-2</v>
      </c>
      <c r="M5059" s="8">
        <f t="shared" si="786"/>
        <v>8.3334822042323092E-2</v>
      </c>
      <c r="P5059">
        <v>5057</v>
      </c>
      <c r="Q5059" s="8">
        <f t="shared" ref="Q5059:T5122" si="792">C5059-$O$1</f>
        <v>8.1780974794326527E-2</v>
      </c>
      <c r="R5059" s="8">
        <f t="shared" si="792"/>
        <v>8.00754854187367E-2</v>
      </c>
      <c r="S5059" s="8">
        <f t="shared" si="792"/>
        <v>8.0922358799960084E-2</v>
      </c>
      <c r="T5059" s="8">
        <f t="shared" si="787"/>
        <v>8.033482204232309E-2</v>
      </c>
      <c r="W5059">
        <v>5057</v>
      </c>
      <c r="X5059" s="4">
        <f t="shared" si="785"/>
        <v>9.2027223765046781E-2</v>
      </c>
      <c r="Y5059" s="4">
        <f t="shared" si="783"/>
        <v>9.1140622956321804E-2</v>
      </c>
      <c r="Z5059" s="4">
        <f t="shared" si="784"/>
        <v>9.0531847859397344E-2</v>
      </c>
    </row>
    <row r="5060" spans="1:26" x14ac:dyDescent="0.25">
      <c r="A5060" s="16">
        <f t="shared" si="782"/>
        <v>48593</v>
      </c>
      <c r="B5060">
        <f>+'[2]Ejercicio 1'!E5277</f>
        <v>5058</v>
      </c>
      <c r="C5060" s="5">
        <v>8.3282764959670921E-2</v>
      </c>
      <c r="D5060" s="4">
        <f t="shared" si="788"/>
        <v>8.1577203256889955E-2</v>
      </c>
      <c r="E5060" s="6">
        <f t="shared" si="789"/>
        <v>8.2424112428862842E-2</v>
      </c>
      <c r="F5060" s="7">
        <f t="shared" si="790"/>
        <v>8.1836550814511355E-2</v>
      </c>
      <c r="I5060" s="10">
        <v>5058</v>
      </c>
      <c r="J5060" s="8">
        <f t="shared" si="791"/>
        <v>8.4782764959670923E-2</v>
      </c>
      <c r="K5060" s="8">
        <f t="shared" si="791"/>
        <v>8.3077203256889956E-2</v>
      </c>
      <c r="L5060" s="8">
        <f t="shared" si="791"/>
        <v>8.3924112428862843E-2</v>
      </c>
      <c r="M5060" s="8">
        <f t="shared" si="786"/>
        <v>8.3336550814511356E-2</v>
      </c>
      <c r="P5060">
        <v>5058</v>
      </c>
      <c r="Q5060" s="8">
        <f t="shared" si="792"/>
        <v>8.178276495967092E-2</v>
      </c>
      <c r="R5060" s="8">
        <f t="shared" si="792"/>
        <v>8.0077203256889953E-2</v>
      </c>
      <c r="S5060" s="8">
        <f t="shared" si="792"/>
        <v>8.0924112428862841E-2</v>
      </c>
      <c r="T5060" s="8">
        <f t="shared" si="787"/>
        <v>8.0336550814511354E-2</v>
      </c>
      <c r="W5060">
        <v>5058</v>
      </c>
      <c r="X5060" s="4">
        <f t="shared" si="785"/>
        <v>9.203081181768992E-2</v>
      </c>
      <c r="Y5060" s="4">
        <f t="shared" si="783"/>
        <v>9.1144130275082488E-2</v>
      </c>
      <c r="Z5060" s="4">
        <f t="shared" si="784"/>
        <v>9.0535300192679455E-2</v>
      </c>
    </row>
    <row r="5061" spans="1:26" x14ac:dyDescent="0.25">
      <c r="A5061" s="16">
        <f t="shared" ref="A5061:A5124" si="793">+A5060+1</f>
        <v>48594</v>
      </c>
      <c r="B5061">
        <f>+'[2]Ejercicio 1'!E5278</f>
        <v>5059</v>
      </c>
      <c r="C5061" s="5">
        <v>8.32845551250153E-2</v>
      </c>
      <c r="D5061" s="4">
        <f t="shared" si="788"/>
        <v>8.1578921093551207E-2</v>
      </c>
      <c r="E5061" s="6">
        <f t="shared" si="789"/>
        <v>8.2425866057004873E-2</v>
      </c>
      <c r="F5061" s="7">
        <f t="shared" si="790"/>
        <v>8.1838279585432064E-2</v>
      </c>
      <c r="I5061" s="10">
        <v>5059</v>
      </c>
      <c r="J5061" s="8">
        <f t="shared" si="791"/>
        <v>8.4784555125015301E-2</v>
      </c>
      <c r="K5061" s="8">
        <f t="shared" si="791"/>
        <v>8.3078921093551208E-2</v>
      </c>
      <c r="L5061" s="8">
        <f t="shared" si="791"/>
        <v>8.3925866057004875E-2</v>
      </c>
      <c r="M5061" s="8">
        <f t="shared" si="786"/>
        <v>8.3338279585432065E-2</v>
      </c>
      <c r="P5061">
        <v>5059</v>
      </c>
      <c r="Q5061" s="8">
        <f t="shared" si="792"/>
        <v>8.1784555125015299E-2</v>
      </c>
      <c r="R5061" s="8">
        <f t="shared" si="792"/>
        <v>8.0078921093551206E-2</v>
      </c>
      <c r="S5061" s="8">
        <f t="shared" si="792"/>
        <v>8.0925866057004872E-2</v>
      </c>
      <c r="T5061" s="8">
        <f t="shared" si="787"/>
        <v>8.0338279585432062E-2</v>
      </c>
      <c r="W5061">
        <v>5059</v>
      </c>
      <c r="X5061" s="4">
        <f t="shared" si="785"/>
        <v>9.2034399871893116E-2</v>
      </c>
      <c r="Y5061" s="4">
        <f t="shared" si="783"/>
        <v>9.1147637592361302E-2</v>
      </c>
      <c r="Z5061" s="4">
        <f t="shared" si="784"/>
        <v>9.0538752522384414E-2</v>
      </c>
    </row>
    <row r="5062" spans="1:26" x14ac:dyDescent="0.25">
      <c r="A5062" s="16">
        <f t="shared" si="793"/>
        <v>48595</v>
      </c>
      <c r="B5062">
        <f>+'[2]Ejercicio 1'!E5279</f>
        <v>5060</v>
      </c>
      <c r="C5062" s="5">
        <v>8.3286345290359692E-2</v>
      </c>
      <c r="D5062" s="4">
        <f t="shared" si="788"/>
        <v>8.158063892872125E-2</v>
      </c>
      <c r="E5062" s="6">
        <f t="shared" si="789"/>
        <v>8.2427619684385334E-2</v>
      </c>
      <c r="F5062" s="7">
        <f t="shared" si="790"/>
        <v>8.1840008355079499E-2</v>
      </c>
      <c r="I5062" s="10">
        <v>5060</v>
      </c>
      <c r="J5062" s="8">
        <f t="shared" si="791"/>
        <v>8.4786345290359694E-2</v>
      </c>
      <c r="K5062" s="8">
        <f t="shared" si="791"/>
        <v>8.3080638928721251E-2</v>
      </c>
      <c r="L5062" s="8">
        <f t="shared" si="791"/>
        <v>8.3927619684385335E-2</v>
      </c>
      <c r="M5062" s="8">
        <f t="shared" si="786"/>
        <v>8.3340008355079501E-2</v>
      </c>
      <c r="P5062">
        <v>5060</v>
      </c>
      <c r="Q5062" s="8">
        <f t="shared" si="792"/>
        <v>8.1786345290359691E-2</v>
      </c>
      <c r="R5062" s="8">
        <f t="shared" si="792"/>
        <v>8.0080638928721248E-2</v>
      </c>
      <c r="S5062" s="8">
        <f t="shared" si="792"/>
        <v>8.0927619684385332E-2</v>
      </c>
      <c r="T5062" s="8">
        <f t="shared" si="787"/>
        <v>8.0340008355079498E-2</v>
      </c>
      <c r="W5062">
        <v>5060</v>
      </c>
      <c r="X5062" s="4">
        <f t="shared" si="785"/>
        <v>9.2037987927656398E-2</v>
      </c>
      <c r="Y5062" s="4">
        <f t="shared" si="783"/>
        <v>9.1151144908108148E-2</v>
      </c>
      <c r="Z5062" s="4">
        <f t="shared" si="784"/>
        <v>9.0542204848497967E-2</v>
      </c>
    </row>
    <row r="5063" spans="1:26" x14ac:dyDescent="0.25">
      <c r="A5063" s="16">
        <f t="shared" si="793"/>
        <v>48596</v>
      </c>
      <c r="B5063">
        <f>+'[2]Ejercicio 1'!E5280</f>
        <v>5061</v>
      </c>
      <c r="C5063" s="5">
        <v>8.3288135455704071E-2</v>
      </c>
      <c r="D5063" s="4">
        <f t="shared" si="788"/>
        <v>8.1582356762398875E-2</v>
      </c>
      <c r="E5063" s="6">
        <f t="shared" si="789"/>
        <v>8.2429373311003307E-2</v>
      </c>
      <c r="F5063" s="7">
        <f t="shared" si="790"/>
        <v>8.1841737123459365E-2</v>
      </c>
      <c r="I5063" s="10">
        <v>5061</v>
      </c>
      <c r="J5063" s="8">
        <f t="shared" si="791"/>
        <v>8.4788135455704072E-2</v>
      </c>
      <c r="K5063" s="8">
        <f t="shared" si="791"/>
        <v>8.3082356762398876E-2</v>
      </c>
      <c r="L5063" s="8">
        <f t="shared" si="791"/>
        <v>8.3929373311003308E-2</v>
      </c>
      <c r="M5063" s="8">
        <f t="shared" si="786"/>
        <v>8.3341737123459367E-2</v>
      </c>
      <c r="P5063">
        <v>5061</v>
      </c>
      <c r="Q5063" s="8">
        <f t="shared" si="792"/>
        <v>8.178813545570407E-2</v>
      </c>
      <c r="R5063" s="8">
        <f t="shared" si="792"/>
        <v>8.0082356762398874E-2</v>
      </c>
      <c r="S5063" s="8">
        <f t="shared" si="792"/>
        <v>8.0929373311003305E-2</v>
      </c>
      <c r="T5063" s="8">
        <f t="shared" si="787"/>
        <v>8.0341737123459364E-2</v>
      </c>
      <c r="W5063">
        <v>5061</v>
      </c>
      <c r="X5063" s="4">
        <f t="shared" si="785"/>
        <v>9.2041575984955576E-2</v>
      </c>
      <c r="Y5063" s="4">
        <f t="shared" si="783"/>
        <v>9.115465222227559E-2</v>
      </c>
      <c r="Z5063" s="4">
        <f t="shared" si="784"/>
        <v>9.0545657171545404E-2</v>
      </c>
    </row>
    <row r="5064" spans="1:26" x14ac:dyDescent="0.25">
      <c r="A5064" s="16">
        <f t="shared" si="793"/>
        <v>48597</v>
      </c>
      <c r="B5064">
        <f>+'[2]Ejercicio 1'!E5281</f>
        <v>5062</v>
      </c>
      <c r="C5064" s="5">
        <v>8.3289925621048463E-2</v>
      </c>
      <c r="D5064" s="4">
        <f t="shared" si="788"/>
        <v>8.1584074594584499E-2</v>
      </c>
      <c r="E5064" s="6">
        <f t="shared" si="789"/>
        <v>8.2431126936860583E-2</v>
      </c>
      <c r="F5064" s="7">
        <f t="shared" si="790"/>
        <v>8.1843465890565986E-2</v>
      </c>
      <c r="I5064" s="10">
        <v>5062</v>
      </c>
      <c r="J5064" s="8">
        <f t="shared" si="791"/>
        <v>8.4789925621048465E-2</v>
      </c>
      <c r="K5064" s="8">
        <f t="shared" si="791"/>
        <v>8.3084074594584501E-2</v>
      </c>
      <c r="L5064" s="8">
        <f t="shared" si="791"/>
        <v>8.3931126936860584E-2</v>
      </c>
      <c r="M5064" s="8">
        <f t="shared" si="786"/>
        <v>8.3343465890565988E-2</v>
      </c>
      <c r="P5064">
        <v>5062</v>
      </c>
      <c r="Q5064" s="8">
        <f t="shared" si="792"/>
        <v>8.1789925621048462E-2</v>
      </c>
      <c r="R5064" s="8">
        <f t="shared" si="792"/>
        <v>8.0084074594584498E-2</v>
      </c>
      <c r="S5064" s="8">
        <f t="shared" si="792"/>
        <v>8.0931126936860581E-2</v>
      </c>
      <c r="T5064" s="8">
        <f t="shared" si="787"/>
        <v>8.0343465890565985E-2</v>
      </c>
      <c r="W5064">
        <v>5062</v>
      </c>
      <c r="X5064" s="4">
        <f t="shared" si="785"/>
        <v>9.2045164043803418E-2</v>
      </c>
      <c r="Y5064" s="4">
        <f t="shared" si="783"/>
        <v>9.1158159535007693E-2</v>
      </c>
      <c r="Z5064" s="4">
        <f t="shared" si="784"/>
        <v>9.0549109489976534E-2</v>
      </c>
    </row>
    <row r="5065" spans="1:26" x14ac:dyDescent="0.25">
      <c r="A5065" s="16">
        <f t="shared" si="793"/>
        <v>48598</v>
      </c>
      <c r="B5065">
        <f>+'[2]Ejercicio 1'!E5282</f>
        <v>5063</v>
      </c>
      <c r="C5065" s="5">
        <v>8.3291715786392842E-2</v>
      </c>
      <c r="D5065" s="4">
        <f t="shared" si="788"/>
        <v>8.1585792425278317E-2</v>
      </c>
      <c r="E5065" s="6">
        <f t="shared" si="789"/>
        <v>8.2432880561956273E-2</v>
      </c>
      <c r="F5065" s="7">
        <f t="shared" si="790"/>
        <v>8.1845194656405038E-2</v>
      </c>
      <c r="I5065" s="10">
        <v>5063</v>
      </c>
      <c r="J5065" s="8">
        <f t="shared" si="791"/>
        <v>8.4791715786392843E-2</v>
      </c>
      <c r="K5065" s="8">
        <f t="shared" si="791"/>
        <v>8.3085792425278318E-2</v>
      </c>
      <c r="L5065" s="8">
        <f t="shared" si="791"/>
        <v>8.3932880561956275E-2</v>
      </c>
      <c r="M5065" s="8">
        <f t="shared" si="786"/>
        <v>8.3345194656405039E-2</v>
      </c>
      <c r="P5065">
        <v>5063</v>
      </c>
      <c r="Q5065" s="8">
        <f t="shared" si="792"/>
        <v>8.1791715786392841E-2</v>
      </c>
      <c r="R5065" s="8">
        <f t="shared" si="792"/>
        <v>8.0085792425278315E-2</v>
      </c>
      <c r="S5065" s="8">
        <f t="shared" si="792"/>
        <v>8.0932880561956272E-2</v>
      </c>
      <c r="T5065" s="8">
        <f t="shared" si="787"/>
        <v>8.0345194656405036E-2</v>
      </c>
      <c r="W5065">
        <v>5063</v>
      </c>
      <c r="X5065" s="4">
        <f t="shared" si="785"/>
        <v>9.2048752104198592E-2</v>
      </c>
      <c r="Y5065" s="4">
        <f t="shared" si="783"/>
        <v>9.1161666846160408E-2</v>
      </c>
      <c r="Z5065" s="4">
        <f t="shared" si="784"/>
        <v>9.0552561805858287E-2</v>
      </c>
    </row>
    <row r="5066" spans="1:26" x14ac:dyDescent="0.25">
      <c r="A5066" s="16">
        <f t="shared" si="793"/>
        <v>48599</v>
      </c>
      <c r="B5066">
        <f>+'[2]Ejercicio 1'!E5283</f>
        <v>5064</v>
      </c>
      <c r="C5066" s="5">
        <v>8.3293505951737234E-2</v>
      </c>
      <c r="D5066" s="4">
        <f t="shared" si="788"/>
        <v>8.1587510254480342E-2</v>
      </c>
      <c r="E5066" s="6">
        <f t="shared" si="789"/>
        <v>8.2434634186290365E-2</v>
      </c>
      <c r="F5066" s="7">
        <f t="shared" si="790"/>
        <v>8.1846923420970816E-2</v>
      </c>
      <c r="I5066" s="10">
        <v>5064</v>
      </c>
      <c r="J5066" s="8">
        <f t="shared" si="791"/>
        <v>8.4793505951737236E-2</v>
      </c>
      <c r="K5066" s="8">
        <f t="shared" si="791"/>
        <v>8.3087510254480343E-2</v>
      </c>
      <c r="L5066" s="8">
        <f t="shared" si="791"/>
        <v>8.3934634186290366E-2</v>
      </c>
      <c r="M5066" s="8">
        <f t="shared" si="786"/>
        <v>8.3346923420970817E-2</v>
      </c>
      <c r="P5066">
        <v>5064</v>
      </c>
      <c r="Q5066" s="8">
        <f t="shared" si="792"/>
        <v>8.1793505951737233E-2</v>
      </c>
      <c r="R5066" s="8">
        <f t="shared" si="792"/>
        <v>8.008751025448034E-2</v>
      </c>
      <c r="S5066" s="8">
        <f t="shared" si="792"/>
        <v>8.0934634186290363E-2</v>
      </c>
      <c r="T5066" s="8">
        <f t="shared" si="787"/>
        <v>8.0346923420970814E-2</v>
      </c>
      <c r="W5066">
        <v>5064</v>
      </c>
      <c r="X5066" s="4">
        <f t="shared" si="785"/>
        <v>9.2052340166142416E-2</v>
      </c>
      <c r="Y5066" s="4">
        <f t="shared" si="783"/>
        <v>9.1165174155782042E-2</v>
      </c>
      <c r="Z5066" s="4">
        <f t="shared" si="784"/>
        <v>9.0556014117123718E-2</v>
      </c>
    </row>
    <row r="5067" spans="1:26" x14ac:dyDescent="0.25">
      <c r="A5067" s="16">
        <f t="shared" si="793"/>
        <v>48600</v>
      </c>
      <c r="B5067">
        <f>+'[2]Ejercicio 1'!E5284</f>
        <v>5065</v>
      </c>
      <c r="C5067" s="5">
        <v>8.3295296117081613E-2</v>
      </c>
      <c r="D5067" s="4">
        <f t="shared" si="788"/>
        <v>8.1589228082190574E-2</v>
      </c>
      <c r="E5067" s="6">
        <f t="shared" si="789"/>
        <v>8.2436387809862871E-2</v>
      </c>
      <c r="F5067" s="7">
        <f t="shared" si="790"/>
        <v>8.1848652184269052E-2</v>
      </c>
      <c r="I5067" s="10">
        <v>5065</v>
      </c>
      <c r="J5067" s="8">
        <f t="shared" si="791"/>
        <v>8.4795296117081614E-2</v>
      </c>
      <c r="K5067" s="8">
        <f t="shared" si="791"/>
        <v>8.3089228082190575E-2</v>
      </c>
      <c r="L5067" s="8">
        <f t="shared" si="791"/>
        <v>8.3936387809862872E-2</v>
      </c>
      <c r="M5067" s="8">
        <f t="shared" si="786"/>
        <v>8.3348652184269054E-2</v>
      </c>
      <c r="P5067">
        <v>5065</v>
      </c>
      <c r="Q5067" s="8">
        <f t="shared" si="792"/>
        <v>8.1795296117081612E-2</v>
      </c>
      <c r="R5067" s="8">
        <f t="shared" si="792"/>
        <v>8.0089228082190572E-2</v>
      </c>
      <c r="S5067" s="8">
        <f t="shared" si="792"/>
        <v>8.093638780986287E-2</v>
      </c>
      <c r="T5067" s="8">
        <f t="shared" si="787"/>
        <v>8.0348652184269051E-2</v>
      </c>
      <c r="W5067">
        <v>5065</v>
      </c>
      <c r="X5067" s="4">
        <f t="shared" si="785"/>
        <v>9.2055928229621706E-2</v>
      </c>
      <c r="Y5067" s="4">
        <f t="shared" si="783"/>
        <v>9.1168681463872595E-2</v>
      </c>
      <c r="Z5067" s="4">
        <f t="shared" si="784"/>
        <v>9.0559466425836899E-2</v>
      </c>
    </row>
    <row r="5068" spans="1:26" x14ac:dyDescent="0.25">
      <c r="A5068" s="16">
        <f t="shared" si="793"/>
        <v>48601</v>
      </c>
      <c r="B5068">
        <f>+'[2]Ejercicio 1'!E5285</f>
        <v>5066</v>
      </c>
      <c r="C5068" s="5">
        <v>8.3297086282426006E-2</v>
      </c>
      <c r="D5068" s="4">
        <f t="shared" si="788"/>
        <v>8.1590945908409415E-2</v>
      </c>
      <c r="E5068" s="6">
        <f t="shared" si="789"/>
        <v>8.2438141432673792E-2</v>
      </c>
      <c r="F5068" s="7">
        <f t="shared" si="790"/>
        <v>8.1850380946294016E-2</v>
      </c>
      <c r="I5068" s="10">
        <v>5066</v>
      </c>
      <c r="J5068" s="8">
        <f t="shared" si="791"/>
        <v>8.4797086282426007E-2</v>
      </c>
      <c r="K5068" s="8">
        <f t="shared" si="791"/>
        <v>8.3090945908409417E-2</v>
      </c>
      <c r="L5068" s="8">
        <f t="shared" si="791"/>
        <v>8.3938141432673793E-2</v>
      </c>
      <c r="M5068" s="8">
        <f t="shared" si="786"/>
        <v>8.3350380946294017E-2</v>
      </c>
      <c r="P5068">
        <v>5066</v>
      </c>
      <c r="Q5068" s="8">
        <f t="shared" si="792"/>
        <v>8.1797086282426004E-2</v>
      </c>
      <c r="R5068" s="8">
        <f t="shared" si="792"/>
        <v>8.0090945908409414E-2</v>
      </c>
      <c r="S5068" s="8">
        <f t="shared" si="792"/>
        <v>8.0938141432673791E-2</v>
      </c>
      <c r="T5068" s="8">
        <f t="shared" si="787"/>
        <v>8.0350380946294014E-2</v>
      </c>
      <c r="W5068">
        <v>5066</v>
      </c>
      <c r="X5068" s="4">
        <f t="shared" si="785"/>
        <v>9.2059516294673821E-2</v>
      </c>
      <c r="Y5068" s="4">
        <f t="shared" si="783"/>
        <v>9.1172188770431178E-2</v>
      </c>
      <c r="Z5068" s="4">
        <f t="shared" si="784"/>
        <v>9.0562918729933786E-2</v>
      </c>
    </row>
    <row r="5069" spans="1:26" x14ac:dyDescent="0.25">
      <c r="A5069" s="16">
        <f t="shared" si="793"/>
        <v>48602</v>
      </c>
      <c r="B5069">
        <f>+'[2]Ejercicio 1'!E5286</f>
        <v>5067</v>
      </c>
      <c r="C5069" s="5">
        <v>8.3298876447770384E-2</v>
      </c>
      <c r="D5069" s="4">
        <f t="shared" si="788"/>
        <v>8.1592663733135645E-2</v>
      </c>
      <c r="E5069" s="6">
        <f t="shared" si="789"/>
        <v>8.2439895054724002E-2</v>
      </c>
      <c r="F5069" s="7">
        <f t="shared" si="790"/>
        <v>8.185210970705141E-2</v>
      </c>
      <c r="I5069" s="10">
        <v>5067</v>
      </c>
      <c r="J5069" s="8">
        <f t="shared" si="791"/>
        <v>8.4798876447770385E-2</v>
      </c>
      <c r="K5069" s="8">
        <f t="shared" si="791"/>
        <v>8.3092663733135647E-2</v>
      </c>
      <c r="L5069" s="8">
        <f t="shared" si="791"/>
        <v>8.3939895054724004E-2</v>
      </c>
      <c r="M5069" s="8">
        <f t="shared" si="786"/>
        <v>8.3352109707051411E-2</v>
      </c>
      <c r="P5069">
        <v>5067</v>
      </c>
      <c r="Q5069" s="8">
        <f t="shared" si="792"/>
        <v>8.1798876447770383E-2</v>
      </c>
      <c r="R5069" s="8">
        <f t="shared" si="792"/>
        <v>8.0092663733135644E-2</v>
      </c>
      <c r="S5069" s="8">
        <f t="shared" si="792"/>
        <v>8.0939895054724001E-2</v>
      </c>
      <c r="T5069" s="8">
        <f t="shared" si="787"/>
        <v>8.0352109707051408E-2</v>
      </c>
      <c r="W5069">
        <v>5067</v>
      </c>
      <c r="X5069" s="4">
        <f t="shared" si="785"/>
        <v>9.2063104361261847E-2</v>
      </c>
      <c r="Y5069" s="4">
        <f t="shared" si="783"/>
        <v>9.1175696075507004E-2</v>
      </c>
      <c r="Z5069" s="4">
        <f t="shared" si="784"/>
        <v>9.0566371031478424E-2</v>
      </c>
    </row>
    <row r="5070" spans="1:26" x14ac:dyDescent="0.25">
      <c r="A5070" s="16">
        <f t="shared" si="793"/>
        <v>48603</v>
      </c>
      <c r="B5070">
        <f>+'[2]Ejercicio 1'!E5287</f>
        <v>5068</v>
      </c>
      <c r="C5070" s="5">
        <v>8.3300666613114777E-2</v>
      </c>
      <c r="D5070" s="4">
        <f t="shared" si="788"/>
        <v>8.1594381556370291E-2</v>
      </c>
      <c r="E5070" s="6">
        <f t="shared" si="789"/>
        <v>8.2441648676011739E-2</v>
      </c>
      <c r="F5070" s="7">
        <f t="shared" si="790"/>
        <v>8.1853838466535558E-2</v>
      </c>
      <c r="I5070" s="10">
        <v>5068</v>
      </c>
      <c r="J5070" s="8">
        <f t="shared" si="791"/>
        <v>8.4800666613114778E-2</v>
      </c>
      <c r="K5070" s="8">
        <f t="shared" si="791"/>
        <v>8.3094381556370292E-2</v>
      </c>
      <c r="L5070" s="8">
        <f t="shared" si="791"/>
        <v>8.394164867601174E-2</v>
      </c>
      <c r="M5070" s="8">
        <f t="shared" si="786"/>
        <v>8.335383846653556E-2</v>
      </c>
      <c r="P5070">
        <v>5068</v>
      </c>
      <c r="Q5070" s="8">
        <f t="shared" si="792"/>
        <v>8.1800666613114775E-2</v>
      </c>
      <c r="R5070" s="8">
        <f t="shared" si="792"/>
        <v>8.0094381556370289E-2</v>
      </c>
      <c r="S5070" s="8">
        <f t="shared" si="792"/>
        <v>8.0941648676011738E-2</v>
      </c>
      <c r="T5070" s="8">
        <f t="shared" si="787"/>
        <v>8.0353838466535557E-2</v>
      </c>
      <c r="W5070">
        <v>5068</v>
      </c>
      <c r="X5070" s="4">
        <f t="shared" si="785"/>
        <v>9.206669242939719E-2</v>
      </c>
      <c r="Y5070" s="4">
        <f t="shared" si="783"/>
        <v>9.1179203379003426E-2</v>
      </c>
      <c r="Z5070" s="4">
        <f t="shared" si="784"/>
        <v>9.0569823328923479E-2</v>
      </c>
    </row>
    <row r="5071" spans="1:26" x14ac:dyDescent="0.25">
      <c r="A5071" s="16">
        <f t="shared" si="793"/>
        <v>48604</v>
      </c>
      <c r="B5071">
        <f>+'[2]Ejercicio 1'!E5288</f>
        <v>5069</v>
      </c>
      <c r="C5071" s="5">
        <v>8.3302456778459155E-2</v>
      </c>
      <c r="D5071" s="4">
        <f t="shared" si="788"/>
        <v>8.1596099378113171E-2</v>
      </c>
      <c r="E5071" s="6">
        <f t="shared" si="789"/>
        <v>8.2443402296538779E-2</v>
      </c>
      <c r="F5071" s="7">
        <f t="shared" si="790"/>
        <v>8.1855567224752138E-2</v>
      </c>
      <c r="I5071" s="10">
        <v>5069</v>
      </c>
      <c r="J5071" s="8">
        <f t="shared" si="791"/>
        <v>8.4802456778459157E-2</v>
      </c>
      <c r="K5071" s="8">
        <f t="shared" si="791"/>
        <v>8.3096099378113172E-2</v>
      </c>
      <c r="L5071" s="8">
        <f t="shared" si="791"/>
        <v>8.394340229653878E-2</v>
      </c>
      <c r="M5071" s="8">
        <f t="shared" si="786"/>
        <v>8.3355567224752139E-2</v>
      </c>
      <c r="P5071">
        <v>5069</v>
      </c>
      <c r="Q5071" s="8">
        <f t="shared" si="792"/>
        <v>8.1802456778459154E-2</v>
      </c>
      <c r="R5071" s="8">
        <f t="shared" si="792"/>
        <v>8.009609937811317E-2</v>
      </c>
      <c r="S5071" s="8">
        <f t="shared" si="792"/>
        <v>8.0943402296538777E-2</v>
      </c>
      <c r="T5071" s="8">
        <f t="shared" si="787"/>
        <v>8.0355567224752136E-2</v>
      </c>
      <c r="W5071">
        <v>5069</v>
      </c>
      <c r="X5071" s="4">
        <f t="shared" si="785"/>
        <v>9.2070280499081197E-2</v>
      </c>
      <c r="Y5071" s="4">
        <f t="shared" si="783"/>
        <v>9.1182710681016188E-2</v>
      </c>
      <c r="Z5071" s="4">
        <f t="shared" si="784"/>
        <v>9.0573275622785693E-2</v>
      </c>
    </row>
    <row r="5072" spans="1:26" x14ac:dyDescent="0.25">
      <c r="A5072" s="16">
        <f t="shared" si="793"/>
        <v>48605</v>
      </c>
      <c r="B5072">
        <f>+'[2]Ejercicio 1'!E5289</f>
        <v>5070</v>
      </c>
      <c r="C5072" s="5">
        <v>8.3304246943803548E-2</v>
      </c>
      <c r="D5072" s="4">
        <f t="shared" si="788"/>
        <v>8.159781719836405E-2</v>
      </c>
      <c r="E5072" s="6">
        <f t="shared" si="789"/>
        <v>8.2445155916303331E-2</v>
      </c>
      <c r="F5072" s="7">
        <f t="shared" si="790"/>
        <v>8.1857295981695444E-2</v>
      </c>
      <c r="I5072" s="10">
        <v>5070</v>
      </c>
      <c r="J5072" s="8">
        <f t="shared" si="791"/>
        <v>8.4804246943803549E-2</v>
      </c>
      <c r="K5072" s="8">
        <f t="shared" si="791"/>
        <v>8.3097817198364052E-2</v>
      </c>
      <c r="L5072" s="8">
        <f t="shared" si="791"/>
        <v>8.3945155916303332E-2</v>
      </c>
      <c r="M5072" s="8">
        <f t="shared" si="786"/>
        <v>8.3357295981695445E-2</v>
      </c>
      <c r="P5072">
        <v>5070</v>
      </c>
      <c r="Q5072" s="8">
        <f t="shared" si="792"/>
        <v>8.1804246943803546E-2</v>
      </c>
      <c r="R5072" s="8">
        <f t="shared" si="792"/>
        <v>8.0097817198364049E-2</v>
      </c>
      <c r="S5072" s="8">
        <f t="shared" si="792"/>
        <v>8.094515591630333E-2</v>
      </c>
      <c r="T5072" s="8">
        <f t="shared" si="787"/>
        <v>8.0357295981695442E-2</v>
      </c>
      <c r="W5072">
        <v>5070</v>
      </c>
      <c r="X5072" s="4">
        <f t="shared" si="785"/>
        <v>9.2073868570301115E-2</v>
      </c>
      <c r="Y5072" s="4">
        <f t="shared" si="783"/>
        <v>9.1186217981449574E-2</v>
      </c>
      <c r="Z5072" s="4">
        <f t="shared" si="784"/>
        <v>9.0576727913059346E-2</v>
      </c>
    </row>
    <row r="5073" spans="1:26" x14ac:dyDescent="0.25">
      <c r="A5073" s="16">
        <f t="shared" si="793"/>
        <v>48606</v>
      </c>
      <c r="B5073">
        <f>+'[2]Ejercicio 1'!E5290</f>
        <v>5071</v>
      </c>
      <c r="C5073" s="5">
        <v>8.3306037109147926E-2</v>
      </c>
      <c r="D5073" s="4">
        <f t="shared" si="788"/>
        <v>8.1599535017122943E-2</v>
      </c>
      <c r="E5073" s="6">
        <f t="shared" si="789"/>
        <v>8.2446909535307186E-2</v>
      </c>
      <c r="F5073" s="7">
        <f t="shared" si="790"/>
        <v>8.1859024737371194E-2</v>
      </c>
      <c r="I5073" s="10">
        <v>5071</v>
      </c>
      <c r="J5073" s="8">
        <f t="shared" si="791"/>
        <v>8.4806037109147928E-2</v>
      </c>
      <c r="K5073" s="8">
        <f t="shared" si="791"/>
        <v>8.3099535017122944E-2</v>
      </c>
      <c r="L5073" s="8">
        <f t="shared" si="791"/>
        <v>8.3946909535307188E-2</v>
      </c>
      <c r="M5073" s="8">
        <f t="shared" si="786"/>
        <v>8.3359024737371196E-2</v>
      </c>
      <c r="P5073">
        <v>5071</v>
      </c>
      <c r="Q5073" s="8">
        <f t="shared" si="792"/>
        <v>8.1806037109147925E-2</v>
      </c>
      <c r="R5073" s="8">
        <f t="shared" si="792"/>
        <v>8.0099535017122941E-2</v>
      </c>
      <c r="S5073" s="8">
        <f t="shared" si="792"/>
        <v>8.0946909535307185E-2</v>
      </c>
      <c r="T5073" s="8">
        <f t="shared" si="787"/>
        <v>8.0359024737371193E-2</v>
      </c>
      <c r="W5073">
        <v>5071</v>
      </c>
      <c r="X5073" s="4">
        <f t="shared" si="785"/>
        <v>9.2077456643081104E-2</v>
      </c>
      <c r="Y5073" s="4">
        <f t="shared" si="783"/>
        <v>9.1189725280401063E-2</v>
      </c>
      <c r="Z5073" s="4">
        <f t="shared" si="784"/>
        <v>9.0580180199755861E-2</v>
      </c>
    </row>
    <row r="5074" spans="1:26" x14ac:dyDescent="0.25">
      <c r="A5074" s="16">
        <f t="shared" si="793"/>
        <v>48607</v>
      </c>
      <c r="B5074">
        <f>+'[2]Ejercicio 1'!E5291</f>
        <v>5072</v>
      </c>
      <c r="C5074" s="5">
        <v>8.3307827274492319E-2</v>
      </c>
      <c r="D5074" s="4">
        <f t="shared" si="788"/>
        <v>8.1601252834390667E-2</v>
      </c>
      <c r="E5074" s="6">
        <f t="shared" si="789"/>
        <v>8.2448663153550331E-2</v>
      </c>
      <c r="F5074" s="7">
        <f t="shared" si="790"/>
        <v>8.1860753491773686E-2</v>
      </c>
      <c r="I5074" s="10">
        <v>5072</v>
      </c>
      <c r="J5074" s="8">
        <f t="shared" si="791"/>
        <v>8.480782727449232E-2</v>
      </c>
      <c r="K5074" s="8">
        <f t="shared" si="791"/>
        <v>8.3101252834390668E-2</v>
      </c>
      <c r="L5074" s="8">
        <f t="shared" si="791"/>
        <v>8.3948663153550332E-2</v>
      </c>
      <c r="M5074" s="8">
        <f t="shared" si="786"/>
        <v>8.3360753491773687E-2</v>
      </c>
      <c r="P5074">
        <v>5072</v>
      </c>
      <c r="Q5074" s="8">
        <f t="shared" si="792"/>
        <v>8.1807827274492317E-2</v>
      </c>
      <c r="R5074" s="8">
        <f t="shared" si="792"/>
        <v>8.0101252834390665E-2</v>
      </c>
      <c r="S5074" s="8">
        <f t="shared" si="792"/>
        <v>8.0948663153550329E-2</v>
      </c>
      <c r="T5074" s="8">
        <f t="shared" si="787"/>
        <v>8.0360753491773684E-2</v>
      </c>
      <c r="W5074">
        <v>5072</v>
      </c>
      <c r="X5074" s="4">
        <f t="shared" si="785"/>
        <v>9.2081044717421609E-2</v>
      </c>
      <c r="Y5074" s="4">
        <f t="shared" si="783"/>
        <v>9.1193232577868016E-2</v>
      </c>
      <c r="Z5074" s="4">
        <f t="shared" si="784"/>
        <v>9.0583632482863816E-2</v>
      </c>
    </row>
    <row r="5075" spans="1:26" x14ac:dyDescent="0.25">
      <c r="A5075" s="16">
        <f t="shared" si="793"/>
        <v>48608</v>
      </c>
      <c r="B5075">
        <f>+'[2]Ejercicio 1'!E5292</f>
        <v>5073</v>
      </c>
      <c r="C5075" s="5">
        <v>8.3309617439836697E-2</v>
      </c>
      <c r="D5075" s="4">
        <f t="shared" si="788"/>
        <v>8.1602970650166015E-2</v>
      </c>
      <c r="E5075" s="6">
        <f t="shared" si="789"/>
        <v>8.2450416771031015E-2</v>
      </c>
      <c r="F5075" s="7">
        <f t="shared" si="790"/>
        <v>8.1862482244908621E-2</v>
      </c>
      <c r="I5075" s="10">
        <v>5073</v>
      </c>
      <c r="J5075" s="8">
        <f t="shared" si="791"/>
        <v>8.4809617439836699E-2</v>
      </c>
      <c r="K5075" s="8">
        <f t="shared" si="791"/>
        <v>8.3102970650166016E-2</v>
      </c>
      <c r="L5075" s="8">
        <f t="shared" si="791"/>
        <v>8.3950416771031017E-2</v>
      </c>
      <c r="M5075" s="8">
        <f t="shared" si="786"/>
        <v>8.3362482244908623E-2</v>
      </c>
      <c r="P5075">
        <v>5073</v>
      </c>
      <c r="Q5075" s="8">
        <f t="shared" si="792"/>
        <v>8.1809617439836696E-2</v>
      </c>
      <c r="R5075" s="8">
        <f t="shared" si="792"/>
        <v>8.0102970650166014E-2</v>
      </c>
      <c r="S5075" s="8">
        <f t="shared" si="792"/>
        <v>8.0950416771031014E-2</v>
      </c>
      <c r="T5075" s="8">
        <f t="shared" si="787"/>
        <v>8.036248224490862E-2</v>
      </c>
      <c r="W5075">
        <v>5073</v>
      </c>
      <c r="X5075" s="4">
        <f t="shared" si="785"/>
        <v>9.2084632793298024E-2</v>
      </c>
      <c r="Y5075" s="4">
        <f t="shared" si="783"/>
        <v>9.1196739873756455E-2</v>
      </c>
      <c r="Z5075" s="4">
        <f t="shared" si="784"/>
        <v>9.0587084762908512E-2</v>
      </c>
    </row>
    <row r="5076" spans="1:26" x14ac:dyDescent="0.25">
      <c r="A5076" s="16">
        <f t="shared" si="793"/>
        <v>48609</v>
      </c>
      <c r="B5076">
        <f>+'[2]Ejercicio 1'!E5293</f>
        <v>5074</v>
      </c>
      <c r="C5076" s="5">
        <v>8.331140760518109E-2</v>
      </c>
      <c r="D5076" s="4">
        <f t="shared" si="788"/>
        <v>8.1604688464449585E-2</v>
      </c>
      <c r="E5076" s="6">
        <f t="shared" si="789"/>
        <v>8.2452170387750101E-2</v>
      </c>
      <c r="F5076" s="7">
        <f t="shared" si="790"/>
        <v>8.1864210996773129E-2</v>
      </c>
      <c r="I5076" s="10">
        <v>5074</v>
      </c>
      <c r="J5076" s="8">
        <f t="shared" si="791"/>
        <v>8.4811407605181091E-2</v>
      </c>
      <c r="K5076" s="8">
        <f t="shared" si="791"/>
        <v>8.3104688464449586E-2</v>
      </c>
      <c r="L5076" s="8">
        <f t="shared" si="791"/>
        <v>8.3952170387750102E-2</v>
      </c>
      <c r="M5076" s="8">
        <f t="shared" si="786"/>
        <v>8.336421099677313E-2</v>
      </c>
      <c r="P5076">
        <v>5074</v>
      </c>
      <c r="Q5076" s="8">
        <f t="shared" si="792"/>
        <v>8.1811407605181088E-2</v>
      </c>
      <c r="R5076" s="8">
        <f t="shared" si="792"/>
        <v>8.0104688464449583E-2</v>
      </c>
      <c r="S5076" s="8">
        <f t="shared" si="792"/>
        <v>8.09521703877501E-2</v>
      </c>
      <c r="T5076" s="8">
        <f t="shared" si="787"/>
        <v>8.0364210996773128E-2</v>
      </c>
      <c r="W5076">
        <v>5074</v>
      </c>
      <c r="X5076" s="4">
        <f t="shared" si="785"/>
        <v>9.2088220870721771E-2</v>
      </c>
      <c r="Y5076" s="4">
        <f t="shared" si="783"/>
        <v>9.1200247168112938E-2</v>
      </c>
      <c r="Z5076" s="4">
        <f t="shared" si="784"/>
        <v>9.0590537038850769E-2</v>
      </c>
    </row>
    <row r="5077" spans="1:26" x14ac:dyDescent="0.25">
      <c r="A5077" s="16">
        <f t="shared" si="793"/>
        <v>48610</v>
      </c>
      <c r="B5077">
        <f>+'[2]Ejercicio 1'!E5294</f>
        <v>5075</v>
      </c>
      <c r="C5077" s="5">
        <v>8.3313197770525468E-2</v>
      </c>
      <c r="D5077" s="4">
        <f t="shared" si="788"/>
        <v>8.1606406277241195E-2</v>
      </c>
      <c r="E5077" s="6">
        <f t="shared" si="789"/>
        <v>8.2453924003708476E-2</v>
      </c>
      <c r="F5077" s="7">
        <f t="shared" si="790"/>
        <v>8.1865939747364377E-2</v>
      </c>
      <c r="I5077" s="10">
        <v>5075</v>
      </c>
      <c r="J5077" s="8">
        <f t="shared" si="791"/>
        <v>8.481319777052547E-2</v>
      </c>
      <c r="K5077" s="8">
        <f t="shared" si="791"/>
        <v>8.3106406277241196E-2</v>
      </c>
      <c r="L5077" s="8">
        <f t="shared" si="791"/>
        <v>8.3953924003708477E-2</v>
      </c>
      <c r="M5077" s="8">
        <f t="shared" si="786"/>
        <v>8.3365939747364379E-2</v>
      </c>
      <c r="P5077">
        <v>5075</v>
      </c>
      <c r="Q5077" s="8">
        <f t="shared" si="792"/>
        <v>8.1813197770525467E-2</v>
      </c>
      <c r="R5077" s="8">
        <f t="shared" si="792"/>
        <v>8.0106406277241193E-2</v>
      </c>
      <c r="S5077" s="8">
        <f t="shared" si="792"/>
        <v>8.0953924003708475E-2</v>
      </c>
      <c r="T5077" s="8">
        <f t="shared" si="787"/>
        <v>8.0365939747364376E-2</v>
      </c>
      <c r="W5077">
        <v>5075</v>
      </c>
      <c r="X5077" s="4">
        <f t="shared" si="785"/>
        <v>9.2091808949694182E-2</v>
      </c>
      <c r="Y5077" s="4">
        <f t="shared" si="783"/>
        <v>9.1203754460939215E-2</v>
      </c>
      <c r="Z5077" s="4">
        <f t="shared" si="784"/>
        <v>9.0593989311207324E-2</v>
      </c>
    </row>
    <row r="5078" spans="1:26" x14ac:dyDescent="0.25">
      <c r="A5078" s="16">
        <f t="shared" si="793"/>
        <v>48611</v>
      </c>
      <c r="B5078">
        <f>+'[2]Ejercicio 1'!E5295</f>
        <v>5076</v>
      </c>
      <c r="C5078" s="5">
        <v>8.3314987935869861E-2</v>
      </c>
      <c r="D5078" s="4">
        <f t="shared" si="788"/>
        <v>8.1608124088541026E-2</v>
      </c>
      <c r="E5078" s="6">
        <f t="shared" si="789"/>
        <v>8.2455677618904391E-2</v>
      </c>
      <c r="F5078" s="7">
        <f t="shared" si="790"/>
        <v>8.186766849668807E-2</v>
      </c>
      <c r="I5078" s="10">
        <v>5076</v>
      </c>
      <c r="J5078" s="8">
        <f t="shared" si="791"/>
        <v>8.4814987935869862E-2</v>
      </c>
      <c r="K5078" s="8">
        <f t="shared" si="791"/>
        <v>8.3108124088541027E-2</v>
      </c>
      <c r="L5078" s="8">
        <f t="shared" si="791"/>
        <v>8.3955677618904392E-2</v>
      </c>
      <c r="M5078" s="8">
        <f t="shared" si="786"/>
        <v>8.3367668496688072E-2</v>
      </c>
      <c r="P5078">
        <v>5076</v>
      </c>
      <c r="Q5078" s="8">
        <f t="shared" si="792"/>
        <v>8.181498793586986E-2</v>
      </c>
      <c r="R5078" s="8">
        <f t="shared" si="792"/>
        <v>8.0108124088541025E-2</v>
      </c>
      <c r="S5078" s="8">
        <f t="shared" si="792"/>
        <v>8.095567761890439E-2</v>
      </c>
      <c r="T5078" s="8">
        <f t="shared" si="787"/>
        <v>8.0367668496688069E-2</v>
      </c>
      <c r="W5078">
        <v>5076</v>
      </c>
      <c r="X5078" s="4">
        <f t="shared" si="785"/>
        <v>9.2095397030214354E-2</v>
      </c>
      <c r="Y5078" s="4">
        <f t="shared" si="783"/>
        <v>9.1207261752232649E-2</v>
      </c>
      <c r="Z5078" s="4">
        <f t="shared" si="784"/>
        <v>9.0597441579983895E-2</v>
      </c>
    </row>
    <row r="5079" spans="1:26" x14ac:dyDescent="0.25">
      <c r="A5079" s="16">
        <f t="shared" si="793"/>
        <v>48612</v>
      </c>
      <c r="B5079">
        <f>+'[2]Ejercicio 1'!E5296</f>
        <v>5077</v>
      </c>
      <c r="C5079" s="5">
        <v>8.3316778101214239E-2</v>
      </c>
      <c r="D5079" s="4">
        <f t="shared" si="788"/>
        <v>8.1609841898349092E-2</v>
      </c>
      <c r="E5079" s="6">
        <f t="shared" si="789"/>
        <v>8.2457431233339595E-2</v>
      </c>
      <c r="F5079" s="7">
        <f t="shared" si="790"/>
        <v>8.1869397244738504E-2</v>
      </c>
      <c r="I5079" s="10">
        <v>5077</v>
      </c>
      <c r="J5079" s="8">
        <f t="shared" si="791"/>
        <v>8.4816778101214241E-2</v>
      </c>
      <c r="K5079" s="8">
        <f t="shared" si="791"/>
        <v>8.3109841898349093E-2</v>
      </c>
      <c r="L5079" s="8">
        <f t="shared" si="791"/>
        <v>8.3957431233339597E-2</v>
      </c>
      <c r="M5079" s="8">
        <f t="shared" si="786"/>
        <v>8.3369397244738505E-2</v>
      </c>
      <c r="P5079">
        <v>5077</v>
      </c>
      <c r="Q5079" s="8">
        <f t="shared" si="792"/>
        <v>8.1816778101214238E-2</v>
      </c>
      <c r="R5079" s="8">
        <f t="shared" si="792"/>
        <v>8.0109841898349091E-2</v>
      </c>
      <c r="S5079" s="8">
        <f t="shared" si="792"/>
        <v>8.0957431233339594E-2</v>
      </c>
      <c r="T5079" s="8">
        <f t="shared" si="787"/>
        <v>8.0369397244738502E-2</v>
      </c>
      <c r="W5079">
        <v>5077</v>
      </c>
      <c r="X5079" s="4">
        <f t="shared" si="785"/>
        <v>9.2098985112270437E-2</v>
      </c>
      <c r="Y5079" s="4">
        <f t="shared" si="783"/>
        <v>9.1210769041995876E-2</v>
      </c>
      <c r="Z5079" s="4">
        <f t="shared" si="784"/>
        <v>9.0600893845174751E-2</v>
      </c>
    </row>
    <row r="5080" spans="1:26" x14ac:dyDescent="0.25">
      <c r="A5080" s="16">
        <f t="shared" si="793"/>
        <v>48613</v>
      </c>
      <c r="B5080">
        <f>+'[2]Ejercicio 1'!E5297</f>
        <v>5078</v>
      </c>
      <c r="C5080" s="5">
        <v>8.3318568266558632E-2</v>
      </c>
      <c r="D5080" s="4">
        <f t="shared" si="788"/>
        <v>8.1611559706665601E-2</v>
      </c>
      <c r="E5080" s="6">
        <f t="shared" si="789"/>
        <v>8.2459184847013201E-2</v>
      </c>
      <c r="F5080" s="7">
        <f t="shared" si="790"/>
        <v>8.1871125991521368E-2</v>
      </c>
      <c r="I5080" s="10">
        <v>5078</v>
      </c>
      <c r="J5080" s="8">
        <f t="shared" si="791"/>
        <v>8.4818568266558633E-2</v>
      </c>
      <c r="K5080" s="8">
        <f t="shared" si="791"/>
        <v>8.3111559706665603E-2</v>
      </c>
      <c r="L5080" s="8">
        <f t="shared" si="791"/>
        <v>8.3959184847013202E-2</v>
      </c>
      <c r="M5080" s="8">
        <f t="shared" si="786"/>
        <v>8.3371125991521369E-2</v>
      </c>
      <c r="P5080">
        <v>5078</v>
      </c>
      <c r="Q5080" s="8">
        <f t="shared" si="792"/>
        <v>8.1818568266558631E-2</v>
      </c>
      <c r="R5080" s="8">
        <f t="shared" si="792"/>
        <v>8.01115597066656E-2</v>
      </c>
      <c r="S5080" s="8">
        <f t="shared" si="792"/>
        <v>8.0959184847013199E-2</v>
      </c>
      <c r="T5080" s="8">
        <f t="shared" si="787"/>
        <v>8.0371125991521367E-2</v>
      </c>
      <c r="W5080">
        <v>5078</v>
      </c>
      <c r="X5080" s="4">
        <f t="shared" si="785"/>
        <v>9.2102573195899332E-2</v>
      </c>
      <c r="Y5080" s="4">
        <f t="shared" si="783"/>
        <v>9.1214276330275471E-2</v>
      </c>
      <c r="Z5080" s="4">
        <f t="shared" si="784"/>
        <v>9.0604346107299491E-2</v>
      </c>
    </row>
    <row r="5081" spans="1:26" x14ac:dyDescent="0.25">
      <c r="A5081" s="16">
        <f t="shared" si="793"/>
        <v>48614</v>
      </c>
      <c r="B5081">
        <f>+'[2]Ejercicio 1'!E5298</f>
        <v>5079</v>
      </c>
      <c r="C5081" s="5">
        <v>8.332035843190301E-2</v>
      </c>
      <c r="D5081" s="4">
        <f t="shared" si="788"/>
        <v>8.1613277513490151E-2</v>
      </c>
      <c r="E5081" s="6">
        <f t="shared" si="789"/>
        <v>8.2460938459925234E-2</v>
      </c>
      <c r="F5081" s="7">
        <f t="shared" si="790"/>
        <v>8.1872854737033832E-2</v>
      </c>
      <c r="I5081" s="10">
        <v>5079</v>
      </c>
      <c r="J5081" s="8">
        <f t="shared" si="791"/>
        <v>8.4820358431903012E-2</v>
      </c>
      <c r="K5081" s="8">
        <f t="shared" si="791"/>
        <v>8.3113277513490152E-2</v>
      </c>
      <c r="L5081" s="8">
        <f t="shared" si="791"/>
        <v>8.3960938459925236E-2</v>
      </c>
      <c r="M5081" s="8">
        <f t="shared" si="786"/>
        <v>8.3372854737033833E-2</v>
      </c>
      <c r="P5081">
        <v>5079</v>
      </c>
      <c r="Q5081" s="8">
        <f t="shared" si="792"/>
        <v>8.1820358431903009E-2</v>
      </c>
      <c r="R5081" s="8">
        <f t="shared" si="792"/>
        <v>8.011327751349015E-2</v>
      </c>
      <c r="S5081" s="8">
        <f t="shared" si="792"/>
        <v>8.0960938459925233E-2</v>
      </c>
      <c r="T5081" s="8">
        <f t="shared" si="787"/>
        <v>8.037285473703383E-2</v>
      </c>
      <c r="W5081">
        <v>5079</v>
      </c>
      <c r="X5081" s="4">
        <f t="shared" si="785"/>
        <v>9.2106161281063706E-2</v>
      </c>
      <c r="Y5081" s="4">
        <f t="shared" si="783"/>
        <v>9.121778361702397E-2</v>
      </c>
      <c r="Z5081" s="4">
        <f t="shared" si="784"/>
        <v>9.0607798365321804E-2</v>
      </c>
    </row>
    <row r="5082" spans="1:26" x14ac:dyDescent="0.25">
      <c r="A5082" s="16">
        <f t="shared" si="793"/>
        <v>48615</v>
      </c>
      <c r="B5082">
        <f>+'[2]Ejercicio 1'!E5299</f>
        <v>5080</v>
      </c>
      <c r="C5082" s="5">
        <v>8.3322148597247403E-2</v>
      </c>
      <c r="D5082" s="4">
        <f t="shared" si="788"/>
        <v>8.1614995318822534E-2</v>
      </c>
      <c r="E5082" s="6">
        <f t="shared" si="789"/>
        <v>8.2462692072075669E-2</v>
      </c>
      <c r="F5082" s="7">
        <f t="shared" si="790"/>
        <v>8.1874583481275867E-2</v>
      </c>
      <c r="I5082" s="10">
        <v>5080</v>
      </c>
      <c r="J5082" s="8">
        <f t="shared" si="791"/>
        <v>8.4822148597247404E-2</v>
      </c>
      <c r="K5082" s="8">
        <f t="shared" si="791"/>
        <v>8.3114995318822535E-2</v>
      </c>
      <c r="L5082" s="8">
        <f t="shared" si="791"/>
        <v>8.396269207207567E-2</v>
      </c>
      <c r="M5082" s="8">
        <f t="shared" si="786"/>
        <v>8.3374583481275868E-2</v>
      </c>
      <c r="P5082">
        <v>5080</v>
      </c>
      <c r="Q5082" s="8">
        <f t="shared" si="792"/>
        <v>8.1822148597247402E-2</v>
      </c>
      <c r="R5082" s="8">
        <f t="shared" si="792"/>
        <v>8.0114995318822532E-2</v>
      </c>
      <c r="S5082" s="8">
        <f t="shared" si="792"/>
        <v>8.0962692072075668E-2</v>
      </c>
      <c r="T5082" s="8">
        <f t="shared" si="787"/>
        <v>8.0374583481275866E-2</v>
      </c>
      <c r="W5082">
        <v>5080</v>
      </c>
      <c r="X5082" s="4">
        <f t="shared" si="785"/>
        <v>9.2109749367775842E-2</v>
      </c>
      <c r="Y5082" s="4">
        <f t="shared" si="783"/>
        <v>9.1221290902193941E-2</v>
      </c>
      <c r="Z5082" s="4">
        <f t="shared" si="784"/>
        <v>9.0611250620277986E-2</v>
      </c>
    </row>
    <row r="5083" spans="1:26" x14ac:dyDescent="0.25">
      <c r="A5083" s="16">
        <f t="shared" si="793"/>
        <v>48616</v>
      </c>
      <c r="B5083">
        <f>+'[2]Ejercicio 1'!E5300</f>
        <v>5081</v>
      </c>
      <c r="C5083" s="5">
        <v>8.3323938762591782E-2</v>
      </c>
      <c r="D5083" s="4">
        <f t="shared" si="788"/>
        <v>8.1616713122663373E-2</v>
      </c>
      <c r="E5083" s="6">
        <f t="shared" si="789"/>
        <v>8.2464445683465393E-2</v>
      </c>
      <c r="F5083" s="7">
        <f t="shared" si="790"/>
        <v>8.1876312224244643E-2</v>
      </c>
      <c r="I5083" s="10">
        <v>5081</v>
      </c>
      <c r="J5083" s="8">
        <f t="shared" si="791"/>
        <v>8.4823938762591783E-2</v>
      </c>
      <c r="K5083" s="8">
        <f t="shared" si="791"/>
        <v>8.3116713122663374E-2</v>
      </c>
      <c r="L5083" s="8">
        <f t="shared" si="791"/>
        <v>8.3964445683465394E-2</v>
      </c>
      <c r="M5083" s="8">
        <f t="shared" si="786"/>
        <v>8.3376312224244645E-2</v>
      </c>
      <c r="P5083">
        <v>5081</v>
      </c>
      <c r="Q5083" s="8">
        <f t="shared" si="792"/>
        <v>8.182393876259178E-2</v>
      </c>
      <c r="R5083" s="8">
        <f t="shared" si="792"/>
        <v>8.0116713122663372E-2</v>
      </c>
      <c r="S5083" s="8">
        <f t="shared" si="792"/>
        <v>8.0964445683465391E-2</v>
      </c>
      <c r="T5083" s="8">
        <f t="shared" si="787"/>
        <v>8.0376312224244642E-2</v>
      </c>
      <c r="W5083">
        <v>5081</v>
      </c>
      <c r="X5083" s="4">
        <f t="shared" si="785"/>
        <v>9.2113337456036642E-2</v>
      </c>
      <c r="Y5083" s="4">
        <f t="shared" si="783"/>
        <v>9.1224798185928602E-2</v>
      </c>
      <c r="Z5083" s="4">
        <f t="shared" si="784"/>
        <v>9.06147028711346E-2</v>
      </c>
    </row>
    <row r="5084" spans="1:26" x14ac:dyDescent="0.25">
      <c r="A5084" s="16">
        <f t="shared" si="793"/>
        <v>48617</v>
      </c>
      <c r="B5084">
        <f>+'[2]Ejercicio 1'!E5301</f>
        <v>5082</v>
      </c>
      <c r="C5084" s="5">
        <v>8.3325728927936174E-2</v>
      </c>
      <c r="D5084" s="4">
        <f t="shared" si="788"/>
        <v>8.1618430925012253E-2</v>
      </c>
      <c r="E5084" s="6">
        <f t="shared" si="789"/>
        <v>8.2466199294092643E-2</v>
      </c>
      <c r="F5084" s="7">
        <f t="shared" si="790"/>
        <v>8.1878040965945864E-2</v>
      </c>
      <c r="I5084" s="10">
        <v>5082</v>
      </c>
      <c r="J5084" s="8">
        <f t="shared" si="791"/>
        <v>8.4825728927936175E-2</v>
      </c>
      <c r="K5084" s="8">
        <f t="shared" si="791"/>
        <v>8.3118430925012254E-2</v>
      </c>
      <c r="L5084" s="8">
        <f t="shared" si="791"/>
        <v>8.3966199294092644E-2</v>
      </c>
      <c r="M5084" s="8">
        <f t="shared" si="786"/>
        <v>8.3378040965945865E-2</v>
      </c>
      <c r="P5084">
        <v>5082</v>
      </c>
      <c r="Q5084" s="8">
        <f t="shared" si="792"/>
        <v>8.1825728927936173E-2</v>
      </c>
      <c r="R5084" s="8">
        <f t="shared" si="792"/>
        <v>8.0118430925012252E-2</v>
      </c>
      <c r="S5084" s="8">
        <f t="shared" si="792"/>
        <v>8.0966199294092642E-2</v>
      </c>
      <c r="T5084" s="8">
        <f t="shared" si="787"/>
        <v>8.0378040965945863E-2</v>
      </c>
      <c r="W5084">
        <v>5082</v>
      </c>
      <c r="X5084" s="4">
        <f t="shared" si="785"/>
        <v>9.2116925545844761E-2</v>
      </c>
      <c r="Y5084" s="4">
        <f t="shared" si="783"/>
        <v>9.1228305468082083E-2</v>
      </c>
      <c r="Z5084" s="4">
        <f t="shared" si="784"/>
        <v>9.0618155118405513E-2</v>
      </c>
    </row>
    <row r="5085" spans="1:26" x14ac:dyDescent="0.25">
      <c r="A5085" s="16">
        <f t="shared" si="793"/>
        <v>48618</v>
      </c>
      <c r="B5085">
        <f>+'[2]Ejercicio 1'!E5302</f>
        <v>5083</v>
      </c>
      <c r="C5085" s="5">
        <v>8.3327519093280553E-2</v>
      </c>
      <c r="D5085" s="4">
        <f t="shared" si="788"/>
        <v>8.1620148725869382E-2</v>
      </c>
      <c r="E5085" s="6">
        <f t="shared" si="789"/>
        <v>8.2467952903959196E-2</v>
      </c>
      <c r="F5085" s="7">
        <f t="shared" si="790"/>
        <v>8.1879769706376671E-2</v>
      </c>
      <c r="I5085" s="10">
        <v>5083</v>
      </c>
      <c r="J5085" s="8">
        <f t="shared" si="791"/>
        <v>8.4827519093280554E-2</v>
      </c>
      <c r="K5085" s="8">
        <f t="shared" si="791"/>
        <v>8.3120148725869383E-2</v>
      </c>
      <c r="L5085" s="8">
        <f t="shared" si="791"/>
        <v>8.3967952903959198E-2</v>
      </c>
      <c r="M5085" s="8">
        <f t="shared" si="786"/>
        <v>8.3379769706376672E-2</v>
      </c>
      <c r="P5085">
        <v>5083</v>
      </c>
      <c r="Q5085" s="8">
        <f t="shared" si="792"/>
        <v>8.1827519093280551E-2</v>
      </c>
      <c r="R5085" s="8">
        <f t="shared" si="792"/>
        <v>8.0120148725869381E-2</v>
      </c>
      <c r="S5085" s="8">
        <f t="shared" si="792"/>
        <v>8.0967952903959195E-2</v>
      </c>
      <c r="T5085" s="8">
        <f t="shared" si="787"/>
        <v>8.0379769706376669E-2</v>
      </c>
      <c r="W5085">
        <v>5083</v>
      </c>
      <c r="X5085" s="4">
        <f t="shared" si="785"/>
        <v>9.2120513637189691E-2</v>
      </c>
      <c r="Y5085" s="4">
        <f t="shared" si="783"/>
        <v>9.1231812748706259E-2</v>
      </c>
      <c r="Z5085" s="4">
        <f t="shared" si="784"/>
        <v>9.062160736261031E-2</v>
      </c>
    </row>
    <row r="5086" spans="1:26" x14ac:dyDescent="0.25">
      <c r="A5086" s="16">
        <f t="shared" si="793"/>
        <v>48619</v>
      </c>
      <c r="B5086">
        <f>+'[2]Ejercicio 1'!E5303</f>
        <v>5084</v>
      </c>
      <c r="C5086" s="5">
        <v>8.3329309258624945E-2</v>
      </c>
      <c r="D5086" s="4">
        <f t="shared" si="788"/>
        <v>8.1621866525234968E-2</v>
      </c>
      <c r="E5086" s="6">
        <f t="shared" si="789"/>
        <v>8.246970651306415E-2</v>
      </c>
      <c r="F5086" s="7">
        <f t="shared" si="790"/>
        <v>8.1881498445537063E-2</v>
      </c>
      <c r="I5086" s="10">
        <v>5084</v>
      </c>
      <c r="J5086" s="8">
        <f t="shared" si="791"/>
        <v>8.4829309258624946E-2</v>
      </c>
      <c r="K5086" s="8">
        <f t="shared" si="791"/>
        <v>8.3121866525234969E-2</v>
      </c>
      <c r="L5086" s="8">
        <f t="shared" si="791"/>
        <v>8.3969706513064152E-2</v>
      </c>
      <c r="M5086" s="8">
        <f t="shared" si="786"/>
        <v>8.3381498445537064E-2</v>
      </c>
      <c r="P5086">
        <v>5084</v>
      </c>
      <c r="Q5086" s="8">
        <f t="shared" si="792"/>
        <v>8.1829309258624944E-2</v>
      </c>
      <c r="R5086" s="8">
        <f t="shared" si="792"/>
        <v>8.0121866525234967E-2</v>
      </c>
      <c r="S5086" s="8">
        <f t="shared" si="792"/>
        <v>8.0969706513064149E-2</v>
      </c>
      <c r="T5086" s="8">
        <f t="shared" si="787"/>
        <v>8.0381498445537061E-2</v>
      </c>
      <c r="W5086">
        <v>5084</v>
      </c>
      <c r="X5086" s="4">
        <f t="shared" si="785"/>
        <v>9.2124101730106531E-2</v>
      </c>
      <c r="Y5086" s="4">
        <f t="shared" si="783"/>
        <v>9.1235320027797592E-2</v>
      </c>
      <c r="Z5086" s="4">
        <f t="shared" si="784"/>
        <v>9.0625059602718369E-2</v>
      </c>
    </row>
    <row r="5087" spans="1:26" x14ac:dyDescent="0.25">
      <c r="A5087" s="16">
        <f t="shared" si="793"/>
        <v>48620</v>
      </c>
      <c r="B5087">
        <f>+'[2]Ejercicio 1'!E5304</f>
        <v>5085</v>
      </c>
      <c r="C5087" s="5">
        <v>8.3331099423969324E-2</v>
      </c>
      <c r="D5087" s="4">
        <f t="shared" si="788"/>
        <v>8.1623584323108608E-2</v>
      </c>
      <c r="E5087" s="6">
        <f t="shared" si="789"/>
        <v>8.2471460121407519E-2</v>
      </c>
      <c r="F5087" s="7">
        <f t="shared" si="790"/>
        <v>8.188322718342704E-2</v>
      </c>
      <c r="I5087" s="10">
        <v>5085</v>
      </c>
      <c r="J5087" s="8">
        <f t="shared" si="791"/>
        <v>8.4831099423969325E-2</v>
      </c>
      <c r="K5087" s="8">
        <f t="shared" si="791"/>
        <v>8.312358432310861E-2</v>
      </c>
      <c r="L5087" s="8">
        <f t="shared" si="791"/>
        <v>8.3971460121407521E-2</v>
      </c>
      <c r="M5087" s="8">
        <f t="shared" si="786"/>
        <v>8.3383227183427042E-2</v>
      </c>
      <c r="P5087">
        <v>5085</v>
      </c>
      <c r="Q5087" s="8">
        <f t="shared" si="792"/>
        <v>8.1831099423969322E-2</v>
      </c>
      <c r="R5087" s="8">
        <f t="shared" si="792"/>
        <v>8.0123584323108607E-2</v>
      </c>
      <c r="S5087" s="8">
        <f t="shared" si="792"/>
        <v>8.0971460121407518E-2</v>
      </c>
      <c r="T5087" s="8">
        <f t="shared" si="787"/>
        <v>8.0383227183427039E-2</v>
      </c>
      <c r="W5087">
        <v>5085</v>
      </c>
      <c r="X5087" s="4">
        <f t="shared" si="785"/>
        <v>9.2127689824558864E-2</v>
      </c>
      <c r="Y5087" s="4">
        <f t="shared" ref="Y5087:Y5150" si="794">Tasa_Fwd(E4996,B4996,E5087,B5087,91)</f>
        <v>9.1238827305359593E-2</v>
      </c>
      <c r="Z5087" s="4">
        <f t="shared" si="784"/>
        <v>9.0628511839754608E-2</v>
      </c>
    </row>
    <row r="5088" spans="1:26" x14ac:dyDescent="0.25">
      <c r="A5088" s="16">
        <f t="shared" si="793"/>
        <v>48621</v>
      </c>
      <c r="B5088">
        <f>+'[2]Ejercicio 1'!E5305</f>
        <v>5086</v>
      </c>
      <c r="C5088" s="5">
        <v>8.3332889589313716E-2</v>
      </c>
      <c r="D5088" s="4">
        <f t="shared" si="788"/>
        <v>8.1625302119490303E-2</v>
      </c>
      <c r="E5088" s="6">
        <f t="shared" si="789"/>
        <v>8.2473213728989303E-2</v>
      </c>
      <c r="F5088" s="7">
        <f t="shared" si="790"/>
        <v>8.1884955920043759E-2</v>
      </c>
      <c r="I5088" s="10">
        <v>5086</v>
      </c>
      <c r="J5088" s="8">
        <f t="shared" si="791"/>
        <v>8.4832889589313717E-2</v>
      </c>
      <c r="K5088" s="8">
        <f t="shared" si="791"/>
        <v>8.3125302119490305E-2</v>
      </c>
      <c r="L5088" s="8">
        <f t="shared" si="791"/>
        <v>8.3973213728989304E-2</v>
      </c>
      <c r="M5088" s="8">
        <f t="shared" si="786"/>
        <v>8.338495592004376E-2</v>
      </c>
      <c r="P5088">
        <v>5086</v>
      </c>
      <c r="Q5088" s="8">
        <f t="shared" si="792"/>
        <v>8.1832889589313715E-2</v>
      </c>
      <c r="R5088" s="8">
        <f t="shared" si="792"/>
        <v>8.0125302119490302E-2</v>
      </c>
      <c r="S5088" s="8">
        <f t="shared" si="792"/>
        <v>8.0973213728989302E-2</v>
      </c>
      <c r="T5088" s="8">
        <f t="shared" si="787"/>
        <v>8.0384955920043757E-2</v>
      </c>
      <c r="W5088">
        <v>5086</v>
      </c>
      <c r="X5088" s="4">
        <f t="shared" si="785"/>
        <v>9.2131277920559404E-2</v>
      </c>
      <c r="Y5088" s="4">
        <f t="shared" si="794"/>
        <v>9.124233458143706E-2</v>
      </c>
      <c r="Z5088" s="4">
        <f t="shared" ref="Z5088:Z5151" si="795">Tasa_Fwd(F5060,B5060,F5088,B5088,28)</f>
        <v>9.0631964072691265E-2</v>
      </c>
    </row>
    <row r="5089" spans="1:26" x14ac:dyDescent="0.25">
      <c r="A5089" s="16">
        <f t="shared" si="793"/>
        <v>48622</v>
      </c>
      <c r="B5089">
        <f>+'[2]Ejercicio 1'!E5306</f>
        <v>5087</v>
      </c>
      <c r="C5089" s="5">
        <v>8.3334679754658095E-2</v>
      </c>
      <c r="D5089" s="4">
        <f t="shared" si="788"/>
        <v>8.1627019914380067E-2</v>
      </c>
      <c r="E5089" s="6">
        <f t="shared" si="789"/>
        <v>8.2474967335809501E-2</v>
      </c>
      <c r="F5089" s="7">
        <f t="shared" si="790"/>
        <v>8.1886684655392922E-2</v>
      </c>
      <c r="I5089" s="10">
        <v>5087</v>
      </c>
      <c r="J5089" s="8">
        <f t="shared" si="791"/>
        <v>8.4834679754658096E-2</v>
      </c>
      <c r="K5089" s="8">
        <f t="shared" si="791"/>
        <v>8.3127019914380068E-2</v>
      </c>
      <c r="L5089" s="8">
        <f t="shared" si="791"/>
        <v>8.3974967335809503E-2</v>
      </c>
      <c r="M5089" s="8">
        <f t="shared" si="786"/>
        <v>8.3386684655392923E-2</v>
      </c>
      <c r="P5089">
        <v>5087</v>
      </c>
      <c r="Q5089" s="8">
        <f t="shared" si="792"/>
        <v>8.1834679754658093E-2</v>
      </c>
      <c r="R5089" s="8">
        <f t="shared" si="792"/>
        <v>8.0127019914380065E-2</v>
      </c>
      <c r="S5089" s="8">
        <f t="shared" si="792"/>
        <v>8.09749673358095E-2</v>
      </c>
      <c r="T5089" s="8">
        <f t="shared" si="787"/>
        <v>8.038668465539292E-2</v>
      </c>
      <c r="W5089">
        <v>5087</v>
      </c>
      <c r="X5089" s="4">
        <f t="shared" si="785"/>
        <v>9.213486601810815E-2</v>
      </c>
      <c r="Y5089" s="4">
        <f t="shared" si="794"/>
        <v>9.1245841855934262E-2</v>
      </c>
      <c r="Z5089" s="4">
        <f t="shared" si="795"/>
        <v>9.063541630204508E-2</v>
      </c>
    </row>
    <row r="5090" spans="1:26" x14ac:dyDescent="0.25">
      <c r="A5090" s="16">
        <f t="shared" si="793"/>
        <v>48623</v>
      </c>
      <c r="B5090">
        <f>+'[2]Ejercicio 1'!E5307</f>
        <v>5088</v>
      </c>
      <c r="C5090" s="5">
        <v>8.3336469920002487E-2</v>
      </c>
      <c r="D5090" s="4">
        <f t="shared" si="788"/>
        <v>8.1628737707778079E-2</v>
      </c>
      <c r="E5090" s="6">
        <f t="shared" si="789"/>
        <v>8.2476720941868989E-2</v>
      </c>
      <c r="F5090" s="7">
        <f t="shared" si="790"/>
        <v>8.1888413389471656E-2</v>
      </c>
      <c r="I5090" s="10">
        <v>5088</v>
      </c>
      <c r="J5090" s="8">
        <f t="shared" si="791"/>
        <v>8.4836469920002489E-2</v>
      </c>
      <c r="K5090" s="8">
        <f t="shared" si="791"/>
        <v>8.312873770777808E-2</v>
      </c>
      <c r="L5090" s="8">
        <f t="shared" si="791"/>
        <v>8.397672094186899E-2</v>
      </c>
      <c r="M5090" s="8">
        <f t="shared" si="786"/>
        <v>8.3388413389471658E-2</v>
      </c>
      <c r="P5090">
        <v>5088</v>
      </c>
      <c r="Q5090" s="8">
        <f t="shared" si="792"/>
        <v>8.1836469920002486E-2</v>
      </c>
      <c r="R5090" s="8">
        <f t="shared" si="792"/>
        <v>8.0128737707778078E-2</v>
      </c>
      <c r="S5090" s="8">
        <f t="shared" si="792"/>
        <v>8.0976720941868988E-2</v>
      </c>
      <c r="T5090" s="8">
        <f t="shared" si="787"/>
        <v>8.0388413389471655E-2</v>
      </c>
      <c r="W5090">
        <v>5088</v>
      </c>
      <c r="X5090" s="4">
        <f t="shared" si="785"/>
        <v>9.2138454117204671E-2</v>
      </c>
      <c r="Y5090" s="4">
        <f t="shared" si="794"/>
        <v>9.1249349128950455E-2</v>
      </c>
      <c r="Z5090" s="4">
        <f t="shared" si="795"/>
        <v>9.0638868528332778E-2</v>
      </c>
    </row>
    <row r="5091" spans="1:26" x14ac:dyDescent="0.25">
      <c r="A5091" s="16">
        <f t="shared" si="793"/>
        <v>48624</v>
      </c>
      <c r="B5091">
        <f>+'[2]Ejercicio 1'!E5308</f>
        <v>5089</v>
      </c>
      <c r="C5091" s="5">
        <v>8.3338260085346866E-2</v>
      </c>
      <c r="D5091" s="4">
        <f t="shared" si="788"/>
        <v>8.1630455499684368E-2</v>
      </c>
      <c r="E5091" s="6">
        <f t="shared" si="789"/>
        <v>8.2478474547166003E-2</v>
      </c>
      <c r="F5091" s="7">
        <f t="shared" si="790"/>
        <v>8.1890142122279991E-2</v>
      </c>
      <c r="I5091" s="10">
        <v>5089</v>
      </c>
      <c r="J5091" s="8">
        <f t="shared" si="791"/>
        <v>8.4838260085346867E-2</v>
      </c>
      <c r="K5091" s="8">
        <f t="shared" si="791"/>
        <v>8.3130455499684369E-2</v>
      </c>
      <c r="L5091" s="8">
        <f t="shared" si="791"/>
        <v>8.3978474547166004E-2</v>
      </c>
      <c r="M5091" s="8">
        <f t="shared" si="786"/>
        <v>8.3390142122279992E-2</v>
      </c>
      <c r="P5091">
        <v>5089</v>
      </c>
      <c r="Q5091" s="8">
        <f t="shared" si="792"/>
        <v>8.1838260085346864E-2</v>
      </c>
      <c r="R5091" s="8">
        <f t="shared" si="792"/>
        <v>8.0130455499684367E-2</v>
      </c>
      <c r="S5091" s="8">
        <f t="shared" si="792"/>
        <v>8.0978474547166002E-2</v>
      </c>
      <c r="T5091" s="8">
        <f t="shared" si="787"/>
        <v>8.0390142122279989E-2</v>
      </c>
      <c r="W5091">
        <v>5089</v>
      </c>
      <c r="X5091" s="4">
        <f t="shared" si="785"/>
        <v>9.2142042217837103E-2</v>
      </c>
      <c r="Y5091" s="4">
        <f t="shared" si="794"/>
        <v>9.125285640038637E-2</v>
      </c>
      <c r="Z5091" s="4">
        <f t="shared" si="795"/>
        <v>9.0642320750518035E-2</v>
      </c>
    </row>
    <row r="5092" spans="1:26" x14ac:dyDescent="0.25">
      <c r="A5092" s="16">
        <f t="shared" si="793"/>
        <v>48625</v>
      </c>
      <c r="B5092">
        <f>+'[2]Ejercicio 1'!E5309</f>
        <v>5090</v>
      </c>
      <c r="C5092" s="5">
        <v>8.3340050250691258E-2</v>
      </c>
      <c r="D5092" s="4">
        <f t="shared" si="788"/>
        <v>8.1632173290098933E-2</v>
      </c>
      <c r="E5092" s="6">
        <f t="shared" si="789"/>
        <v>8.2480228151702306E-2</v>
      </c>
      <c r="F5092" s="7">
        <f t="shared" si="790"/>
        <v>8.1891870853817911E-2</v>
      </c>
      <c r="I5092" s="10">
        <v>5090</v>
      </c>
      <c r="J5092" s="8">
        <f t="shared" si="791"/>
        <v>8.484005025069126E-2</v>
      </c>
      <c r="K5092" s="8">
        <f t="shared" si="791"/>
        <v>8.3132173290098935E-2</v>
      </c>
      <c r="L5092" s="8">
        <f t="shared" si="791"/>
        <v>8.3980228151702307E-2</v>
      </c>
      <c r="M5092" s="8">
        <f t="shared" si="786"/>
        <v>8.3391870853817912E-2</v>
      </c>
      <c r="P5092">
        <v>5090</v>
      </c>
      <c r="Q5092" s="8">
        <f t="shared" si="792"/>
        <v>8.1840050250691257E-2</v>
      </c>
      <c r="R5092" s="8">
        <f t="shared" si="792"/>
        <v>8.0132173290098932E-2</v>
      </c>
      <c r="S5092" s="8">
        <f t="shared" si="792"/>
        <v>8.0980228151702305E-2</v>
      </c>
      <c r="T5092" s="8">
        <f t="shared" si="787"/>
        <v>8.0391870853817909E-2</v>
      </c>
      <c r="W5092">
        <v>5090</v>
      </c>
      <c r="X5092" s="4">
        <f t="shared" si="785"/>
        <v>9.214563032003005E-2</v>
      </c>
      <c r="Y5092" s="4">
        <f t="shared" si="794"/>
        <v>9.1256363670338639E-2</v>
      </c>
      <c r="Z5092" s="4">
        <f t="shared" si="795"/>
        <v>9.0645772969637176E-2</v>
      </c>
    </row>
    <row r="5093" spans="1:26" x14ac:dyDescent="0.25">
      <c r="A5093" s="16">
        <f t="shared" si="793"/>
        <v>48626</v>
      </c>
      <c r="B5093">
        <f>+'[2]Ejercicio 1'!E5310</f>
        <v>5091</v>
      </c>
      <c r="C5093" s="5">
        <v>8.3341840416035637E-2</v>
      </c>
      <c r="D5093" s="4">
        <f t="shared" si="788"/>
        <v>8.1633891079021956E-2</v>
      </c>
      <c r="E5093" s="6">
        <f t="shared" si="789"/>
        <v>8.2481981755477024E-2</v>
      </c>
      <c r="F5093" s="7">
        <f t="shared" si="790"/>
        <v>8.1893599584085416E-2</v>
      </c>
      <c r="I5093" s="10">
        <v>5091</v>
      </c>
      <c r="J5093" s="8">
        <f t="shared" si="791"/>
        <v>8.4841840416035638E-2</v>
      </c>
      <c r="K5093" s="8">
        <f t="shared" si="791"/>
        <v>8.3133891079021957E-2</v>
      </c>
      <c r="L5093" s="8">
        <f t="shared" si="791"/>
        <v>8.3981981755477025E-2</v>
      </c>
      <c r="M5093" s="8">
        <f t="shared" si="786"/>
        <v>8.3393599584085418E-2</v>
      </c>
      <c r="P5093">
        <v>5091</v>
      </c>
      <c r="Q5093" s="8">
        <f t="shared" si="792"/>
        <v>8.1841840416035636E-2</v>
      </c>
      <c r="R5093" s="8">
        <f t="shared" si="792"/>
        <v>8.0133891079021954E-2</v>
      </c>
      <c r="S5093" s="8">
        <f t="shared" si="792"/>
        <v>8.0981981755477023E-2</v>
      </c>
      <c r="T5093" s="8">
        <f t="shared" si="787"/>
        <v>8.0393599584085415E-2</v>
      </c>
      <c r="W5093">
        <v>5091</v>
      </c>
      <c r="X5093" s="4">
        <f t="shared" si="785"/>
        <v>9.2149218423782639E-2</v>
      </c>
      <c r="Y5093" s="4">
        <f t="shared" si="794"/>
        <v>9.1259870938760687E-2</v>
      </c>
      <c r="Z5093" s="4">
        <f t="shared" si="795"/>
        <v>9.0649225184653889E-2</v>
      </c>
    </row>
    <row r="5094" spans="1:26" x14ac:dyDescent="0.25">
      <c r="A5094" s="16">
        <f t="shared" si="793"/>
        <v>48627</v>
      </c>
      <c r="B5094">
        <f>+'[2]Ejercicio 1'!E5311</f>
        <v>5092</v>
      </c>
      <c r="C5094" s="5">
        <v>8.3343630581380029E-2</v>
      </c>
      <c r="D5094" s="4">
        <f t="shared" si="788"/>
        <v>8.1635608866452866E-2</v>
      </c>
      <c r="E5094" s="6">
        <f t="shared" si="789"/>
        <v>8.2483735358490157E-2</v>
      </c>
      <c r="F5094" s="7">
        <f t="shared" si="790"/>
        <v>8.1895328313082522E-2</v>
      </c>
      <c r="I5094" s="10">
        <v>5092</v>
      </c>
      <c r="J5094" s="8">
        <f t="shared" si="791"/>
        <v>8.4843630581380031E-2</v>
      </c>
      <c r="K5094" s="8">
        <f t="shared" si="791"/>
        <v>8.3135608866452868E-2</v>
      </c>
      <c r="L5094" s="8">
        <f t="shared" si="791"/>
        <v>8.3983735358490158E-2</v>
      </c>
      <c r="M5094" s="8">
        <f t="shared" si="786"/>
        <v>8.3395328313082523E-2</v>
      </c>
      <c r="P5094">
        <v>5092</v>
      </c>
      <c r="Q5094" s="8">
        <f t="shared" si="792"/>
        <v>8.1843630581380028E-2</v>
      </c>
      <c r="R5094" s="8">
        <f t="shared" si="792"/>
        <v>8.0135608866452865E-2</v>
      </c>
      <c r="S5094" s="8">
        <f t="shared" si="792"/>
        <v>8.0983735358490155E-2</v>
      </c>
      <c r="T5094" s="8">
        <f t="shared" si="787"/>
        <v>8.039532831308252E-2</v>
      </c>
      <c r="W5094">
        <v>5092</v>
      </c>
      <c r="X5094" s="4">
        <f t="shared" si="785"/>
        <v>9.2152806529071568E-2</v>
      </c>
      <c r="Y5094" s="4">
        <f t="shared" si="794"/>
        <v>9.1263378205650794E-2</v>
      </c>
      <c r="Z5094" s="4">
        <f t="shared" si="795"/>
        <v>9.0652677396607331E-2</v>
      </c>
    </row>
    <row r="5095" spans="1:26" x14ac:dyDescent="0.25">
      <c r="A5095" s="16">
        <f t="shared" si="793"/>
        <v>48628</v>
      </c>
      <c r="B5095">
        <f>+'[2]Ejercicio 1'!E5312</f>
        <v>5093</v>
      </c>
      <c r="C5095" s="5">
        <v>8.3345420746724408E-2</v>
      </c>
      <c r="D5095" s="4">
        <f t="shared" si="788"/>
        <v>8.1637326652391845E-2</v>
      </c>
      <c r="E5095" s="6">
        <f t="shared" si="789"/>
        <v>8.248548896074169E-2</v>
      </c>
      <c r="F5095" s="7">
        <f t="shared" si="790"/>
        <v>8.1897057040809199E-2</v>
      </c>
      <c r="I5095" s="10">
        <v>5093</v>
      </c>
      <c r="J5095" s="8">
        <f t="shared" si="791"/>
        <v>8.4845420746724409E-2</v>
      </c>
      <c r="K5095" s="8">
        <f t="shared" si="791"/>
        <v>8.3137326652391846E-2</v>
      </c>
      <c r="L5095" s="8">
        <f t="shared" si="791"/>
        <v>8.3985488960741692E-2</v>
      </c>
      <c r="M5095" s="8">
        <f t="shared" si="786"/>
        <v>8.33970570408092E-2</v>
      </c>
      <c r="P5095">
        <v>5093</v>
      </c>
      <c r="Q5095" s="8">
        <f t="shared" si="792"/>
        <v>8.1845420746724407E-2</v>
      </c>
      <c r="R5095" s="8">
        <f t="shared" si="792"/>
        <v>8.0137326652391844E-2</v>
      </c>
      <c r="S5095" s="8">
        <f t="shared" si="792"/>
        <v>8.0985488960741689E-2</v>
      </c>
      <c r="T5095" s="8">
        <f t="shared" si="787"/>
        <v>8.0397057040809197E-2</v>
      </c>
      <c r="W5095">
        <v>5093</v>
      </c>
      <c r="X5095" s="4">
        <f t="shared" si="785"/>
        <v>9.2156394635908273E-2</v>
      </c>
      <c r="Y5095" s="4">
        <f t="shared" si="794"/>
        <v>9.1266885471009807E-2</v>
      </c>
      <c r="Z5095" s="4">
        <f t="shared" si="795"/>
        <v>9.0656129604458346E-2</v>
      </c>
    </row>
    <row r="5096" spans="1:26" x14ac:dyDescent="0.25">
      <c r="A5096" s="16">
        <f t="shared" si="793"/>
        <v>48629</v>
      </c>
      <c r="B5096">
        <f>+'[2]Ejercicio 1'!E5313</f>
        <v>5094</v>
      </c>
      <c r="C5096" s="5">
        <v>8.33472109120688E-2</v>
      </c>
      <c r="D5096" s="4">
        <f t="shared" si="788"/>
        <v>8.1639044436839295E-2</v>
      </c>
      <c r="E5096" s="6">
        <f t="shared" si="789"/>
        <v>8.2487242562232527E-2</v>
      </c>
      <c r="F5096" s="7">
        <f t="shared" si="790"/>
        <v>8.1898785767265475E-2</v>
      </c>
      <c r="I5096" s="10">
        <v>5094</v>
      </c>
      <c r="J5096" s="8">
        <f t="shared" si="791"/>
        <v>8.4847210912068802E-2</v>
      </c>
      <c r="K5096" s="8">
        <f t="shared" si="791"/>
        <v>8.3139044436839296E-2</v>
      </c>
      <c r="L5096" s="8">
        <f t="shared" si="791"/>
        <v>8.3987242562232528E-2</v>
      </c>
      <c r="M5096" s="8">
        <f t="shared" si="786"/>
        <v>8.3398785767265476E-2</v>
      </c>
      <c r="P5096">
        <v>5094</v>
      </c>
      <c r="Q5096" s="8">
        <f t="shared" si="792"/>
        <v>8.1847210912068799E-2</v>
      </c>
      <c r="R5096" s="8">
        <f t="shared" si="792"/>
        <v>8.0139044436839293E-2</v>
      </c>
      <c r="S5096" s="8">
        <f t="shared" si="792"/>
        <v>8.0987242562232525E-2</v>
      </c>
      <c r="T5096" s="8">
        <f t="shared" si="787"/>
        <v>8.0398785767265474E-2</v>
      </c>
      <c r="W5096">
        <v>5094</v>
      </c>
      <c r="X5096" s="4">
        <f t="shared" si="785"/>
        <v>9.215998274429274E-2</v>
      </c>
      <c r="Y5096" s="4">
        <f t="shared" si="794"/>
        <v>9.1270392734886061E-2</v>
      </c>
      <c r="Z5096" s="4">
        <f t="shared" si="795"/>
        <v>9.0659581809243245E-2</v>
      </c>
    </row>
    <row r="5097" spans="1:26" x14ac:dyDescent="0.25">
      <c r="A5097" s="16">
        <f t="shared" si="793"/>
        <v>48630</v>
      </c>
      <c r="B5097">
        <f>+'[2]Ejercicio 1'!E5314</f>
        <v>5095</v>
      </c>
      <c r="C5097" s="5">
        <v>8.3349001077413179E-2</v>
      </c>
      <c r="D5097" s="4">
        <f t="shared" si="788"/>
        <v>8.1640762219794841E-2</v>
      </c>
      <c r="E5097" s="6">
        <f t="shared" si="789"/>
        <v>8.248899616296089E-2</v>
      </c>
      <c r="F5097" s="7">
        <f t="shared" si="790"/>
        <v>8.1900514492454182E-2</v>
      </c>
      <c r="I5097" s="10">
        <v>5095</v>
      </c>
      <c r="J5097" s="8">
        <f t="shared" si="791"/>
        <v>8.484900107741318E-2</v>
      </c>
      <c r="K5097" s="8">
        <f t="shared" si="791"/>
        <v>8.3140762219794842E-2</v>
      </c>
      <c r="L5097" s="8">
        <f t="shared" si="791"/>
        <v>8.3988996162960891E-2</v>
      </c>
      <c r="M5097" s="8">
        <f t="shared" si="786"/>
        <v>8.3400514492454184E-2</v>
      </c>
      <c r="P5097">
        <v>5095</v>
      </c>
      <c r="Q5097" s="8">
        <f t="shared" si="792"/>
        <v>8.1849001077413178E-2</v>
      </c>
      <c r="R5097" s="8">
        <f t="shared" si="792"/>
        <v>8.0140762219794839E-2</v>
      </c>
      <c r="S5097" s="8">
        <f t="shared" si="792"/>
        <v>8.0988996162960888E-2</v>
      </c>
      <c r="T5097" s="8">
        <f t="shared" si="787"/>
        <v>8.0400514492454181E-2</v>
      </c>
      <c r="W5097">
        <v>5095</v>
      </c>
      <c r="X5097" s="4">
        <f t="shared" si="785"/>
        <v>9.2163570854213575E-2</v>
      </c>
      <c r="Y5097" s="4">
        <f t="shared" si="794"/>
        <v>9.1273899997182023E-2</v>
      </c>
      <c r="Z5097" s="4">
        <f t="shared" si="795"/>
        <v>9.0663034010448146E-2</v>
      </c>
    </row>
    <row r="5098" spans="1:26" x14ac:dyDescent="0.25">
      <c r="A5098" s="16">
        <f t="shared" si="793"/>
        <v>48631</v>
      </c>
      <c r="B5098">
        <f>+'[2]Ejercicio 1'!E5315</f>
        <v>5096</v>
      </c>
      <c r="C5098" s="5">
        <v>8.3350791242757571E-2</v>
      </c>
      <c r="D5098" s="4">
        <f t="shared" si="788"/>
        <v>8.1642480001258871E-2</v>
      </c>
      <c r="E5098" s="6">
        <f t="shared" si="789"/>
        <v>8.2490749762928542E-2</v>
      </c>
      <c r="F5098" s="7">
        <f t="shared" si="790"/>
        <v>8.190224321636963E-2</v>
      </c>
      <c r="I5098" s="10">
        <v>5096</v>
      </c>
      <c r="J5098" s="8">
        <f t="shared" si="791"/>
        <v>8.4850791242757573E-2</v>
      </c>
      <c r="K5098" s="8">
        <f t="shared" si="791"/>
        <v>8.3142480001258873E-2</v>
      </c>
      <c r="L5098" s="8">
        <f t="shared" si="791"/>
        <v>8.3990749762928543E-2</v>
      </c>
      <c r="M5098" s="8">
        <f t="shared" si="786"/>
        <v>8.3402243216369631E-2</v>
      </c>
      <c r="P5098">
        <v>5096</v>
      </c>
      <c r="Q5098" s="8">
        <f t="shared" si="792"/>
        <v>8.185079124275757E-2</v>
      </c>
      <c r="R5098" s="8">
        <f t="shared" si="792"/>
        <v>8.014248000125887E-2</v>
      </c>
      <c r="S5098" s="8">
        <f t="shared" si="792"/>
        <v>8.0990749762928541E-2</v>
      </c>
      <c r="T5098" s="8">
        <f t="shared" si="787"/>
        <v>8.0402243216369629E-2</v>
      </c>
      <c r="W5098">
        <v>5096</v>
      </c>
      <c r="X5098" s="4">
        <f t="shared" si="785"/>
        <v>9.2167158965706333E-2</v>
      </c>
      <c r="Y5098" s="4">
        <f t="shared" si="794"/>
        <v>9.1277407257946919E-2</v>
      </c>
      <c r="Z5098" s="4">
        <f t="shared" si="795"/>
        <v>9.0666486208061628E-2</v>
      </c>
    </row>
    <row r="5099" spans="1:26" x14ac:dyDescent="0.25">
      <c r="A5099" s="16">
        <f t="shared" si="793"/>
        <v>48632</v>
      </c>
      <c r="B5099">
        <f>+'[2]Ejercicio 1'!E5316</f>
        <v>5097</v>
      </c>
      <c r="C5099" s="5">
        <v>8.335258140810195E-2</v>
      </c>
      <c r="D5099" s="4">
        <f t="shared" si="788"/>
        <v>8.1644197781230776E-2</v>
      </c>
      <c r="E5099" s="6">
        <f t="shared" si="789"/>
        <v>8.2492503362134609E-2</v>
      </c>
      <c r="F5099" s="7">
        <f t="shared" si="790"/>
        <v>8.1903971939014664E-2</v>
      </c>
      <c r="I5099" s="10">
        <v>5097</v>
      </c>
      <c r="J5099" s="8">
        <f t="shared" si="791"/>
        <v>8.4852581408101951E-2</v>
      </c>
      <c r="K5099" s="8">
        <f t="shared" si="791"/>
        <v>8.3144197781230778E-2</v>
      </c>
      <c r="L5099" s="8">
        <f t="shared" si="791"/>
        <v>8.399250336213461E-2</v>
      </c>
      <c r="M5099" s="8">
        <f t="shared" si="786"/>
        <v>8.3403971939014665E-2</v>
      </c>
      <c r="P5099">
        <v>5097</v>
      </c>
      <c r="Q5099" s="8">
        <f t="shared" si="792"/>
        <v>8.1852581408101949E-2</v>
      </c>
      <c r="R5099" s="8">
        <f t="shared" si="792"/>
        <v>8.0144197781230775E-2</v>
      </c>
      <c r="S5099" s="8">
        <f t="shared" si="792"/>
        <v>8.0992503362134607E-2</v>
      </c>
      <c r="T5099" s="8">
        <f t="shared" si="787"/>
        <v>8.0403971939014662E-2</v>
      </c>
      <c r="W5099">
        <v>5097</v>
      </c>
      <c r="X5099" s="4">
        <f t="shared" si="785"/>
        <v>9.2170747078735016E-2</v>
      </c>
      <c r="Y5099" s="4">
        <f t="shared" si="794"/>
        <v>9.1280914517229042E-2</v>
      </c>
      <c r="Z5099" s="4">
        <f t="shared" si="795"/>
        <v>9.0669938401578401E-2</v>
      </c>
    </row>
    <row r="5100" spans="1:26" x14ac:dyDescent="0.25">
      <c r="A5100" s="16">
        <f t="shared" si="793"/>
        <v>48633</v>
      </c>
      <c r="B5100">
        <f>+'[2]Ejercicio 1'!E5317</f>
        <v>5098</v>
      </c>
      <c r="C5100" s="5">
        <v>8.3354371573446329E-2</v>
      </c>
      <c r="D5100" s="4">
        <f t="shared" si="788"/>
        <v>8.1645915559710971E-2</v>
      </c>
      <c r="E5100" s="6">
        <f t="shared" si="789"/>
        <v>8.2494256960579077E-2</v>
      </c>
      <c r="F5100" s="7">
        <f t="shared" si="790"/>
        <v>8.1905700660389283E-2</v>
      </c>
      <c r="I5100" s="10">
        <v>5098</v>
      </c>
      <c r="J5100" s="8">
        <f t="shared" si="791"/>
        <v>8.485437157344633E-2</v>
      </c>
      <c r="K5100" s="8">
        <f t="shared" si="791"/>
        <v>8.3145915559710973E-2</v>
      </c>
      <c r="L5100" s="8">
        <f t="shared" si="791"/>
        <v>8.3994256960579078E-2</v>
      </c>
      <c r="M5100" s="8">
        <f t="shared" si="786"/>
        <v>8.3405700660389284E-2</v>
      </c>
      <c r="P5100">
        <v>5098</v>
      </c>
      <c r="Q5100" s="8">
        <f t="shared" si="792"/>
        <v>8.1854371573446327E-2</v>
      </c>
      <c r="R5100" s="8">
        <f t="shared" si="792"/>
        <v>8.014591555971097E-2</v>
      </c>
      <c r="S5100" s="8">
        <f t="shared" si="792"/>
        <v>8.0994256960579075E-2</v>
      </c>
      <c r="T5100" s="8">
        <f t="shared" si="787"/>
        <v>8.0405700660389282E-2</v>
      </c>
      <c r="W5100">
        <v>5098</v>
      </c>
      <c r="X5100" s="4">
        <f t="shared" si="785"/>
        <v>9.217433519331146E-2</v>
      </c>
      <c r="Y5100" s="4">
        <f t="shared" si="794"/>
        <v>9.1284421774931762E-2</v>
      </c>
      <c r="Z5100" s="4">
        <f t="shared" si="795"/>
        <v>9.0673390592029043E-2</v>
      </c>
    </row>
    <row r="5101" spans="1:26" x14ac:dyDescent="0.25">
      <c r="A5101" s="16">
        <f t="shared" si="793"/>
        <v>48634</v>
      </c>
      <c r="B5101">
        <f>+'[2]Ejercicio 1'!E5318</f>
        <v>5099</v>
      </c>
      <c r="C5101" s="5">
        <v>8.3356161738790721E-2</v>
      </c>
      <c r="D5101" s="4">
        <f t="shared" si="788"/>
        <v>8.1647633336699471E-2</v>
      </c>
      <c r="E5101" s="6">
        <f t="shared" si="789"/>
        <v>8.2496010558261973E-2</v>
      </c>
      <c r="F5101" s="7">
        <f t="shared" si="790"/>
        <v>8.1907429380496347E-2</v>
      </c>
      <c r="I5101" s="10">
        <v>5099</v>
      </c>
      <c r="J5101" s="8">
        <f t="shared" si="791"/>
        <v>8.4856161738790722E-2</v>
      </c>
      <c r="K5101" s="8">
        <f t="shared" si="791"/>
        <v>8.3147633336699472E-2</v>
      </c>
      <c r="L5101" s="8">
        <f t="shared" si="791"/>
        <v>8.3996010558261974E-2</v>
      </c>
      <c r="M5101" s="8">
        <f t="shared" si="786"/>
        <v>8.3407429380496348E-2</v>
      </c>
      <c r="P5101">
        <v>5099</v>
      </c>
      <c r="Q5101" s="8">
        <f t="shared" si="792"/>
        <v>8.185616173879072E-2</v>
      </c>
      <c r="R5101" s="8">
        <f t="shared" si="792"/>
        <v>8.014763333669947E-2</v>
      </c>
      <c r="S5101" s="8">
        <f t="shared" si="792"/>
        <v>8.0996010558261972E-2</v>
      </c>
      <c r="T5101" s="8">
        <f t="shared" si="787"/>
        <v>8.0407429380496345E-2</v>
      </c>
      <c r="W5101">
        <v>5099</v>
      </c>
      <c r="X5101" s="4">
        <f t="shared" si="785"/>
        <v>9.2177923309436111E-2</v>
      </c>
      <c r="Y5101" s="4">
        <f t="shared" si="794"/>
        <v>9.128792903115171E-2</v>
      </c>
      <c r="Z5101" s="4">
        <f t="shared" si="795"/>
        <v>9.0676842778899702E-2</v>
      </c>
    </row>
    <row r="5102" spans="1:26" x14ac:dyDescent="0.25">
      <c r="A5102" s="16">
        <f t="shared" si="793"/>
        <v>48635</v>
      </c>
      <c r="B5102">
        <f>+'[2]Ejercicio 1'!E5319</f>
        <v>5100</v>
      </c>
      <c r="C5102" s="5">
        <v>8.33579519041351E-2</v>
      </c>
      <c r="D5102" s="4">
        <f t="shared" si="788"/>
        <v>8.1649351112196053E-2</v>
      </c>
      <c r="E5102" s="6">
        <f t="shared" si="789"/>
        <v>8.249776415518327E-2</v>
      </c>
      <c r="F5102" s="7">
        <f t="shared" si="790"/>
        <v>8.1909158099330151E-2</v>
      </c>
      <c r="I5102" s="10">
        <v>5100</v>
      </c>
      <c r="J5102" s="8">
        <f t="shared" si="791"/>
        <v>8.4857951904135101E-2</v>
      </c>
      <c r="K5102" s="8">
        <f t="shared" si="791"/>
        <v>8.3149351112196054E-2</v>
      </c>
      <c r="L5102" s="8">
        <f t="shared" si="791"/>
        <v>8.3997764155183272E-2</v>
      </c>
      <c r="M5102" s="8">
        <f t="shared" si="786"/>
        <v>8.3409158099330152E-2</v>
      </c>
      <c r="P5102">
        <v>5100</v>
      </c>
      <c r="Q5102" s="8">
        <f t="shared" si="792"/>
        <v>8.1857951904135098E-2</v>
      </c>
      <c r="R5102" s="8">
        <f t="shared" si="792"/>
        <v>8.0149351112196052E-2</v>
      </c>
      <c r="S5102" s="8">
        <f t="shared" si="792"/>
        <v>8.0997764155183269E-2</v>
      </c>
      <c r="T5102" s="8">
        <f t="shared" si="787"/>
        <v>8.040915809933015E-2</v>
      </c>
      <c r="W5102">
        <v>5100</v>
      </c>
      <c r="X5102" s="4">
        <f t="shared" si="785"/>
        <v>9.2181511427108551E-2</v>
      </c>
      <c r="Y5102" s="4">
        <f t="shared" si="794"/>
        <v>9.129143628579052E-2</v>
      </c>
      <c r="Z5102" s="4">
        <f t="shared" si="795"/>
        <v>9.0680294962178942E-2</v>
      </c>
    </row>
    <row r="5103" spans="1:26" x14ac:dyDescent="0.25">
      <c r="A5103" s="16">
        <f t="shared" si="793"/>
        <v>48636</v>
      </c>
      <c r="B5103">
        <f>+'[2]Ejercicio 1'!E5320</f>
        <v>5101</v>
      </c>
      <c r="C5103" s="5">
        <v>8.3359742069479492E-2</v>
      </c>
      <c r="D5103" s="4">
        <f t="shared" si="788"/>
        <v>8.1651068886200939E-2</v>
      </c>
      <c r="E5103" s="6">
        <f t="shared" si="789"/>
        <v>8.2499517751343857E-2</v>
      </c>
      <c r="F5103" s="7">
        <f t="shared" si="790"/>
        <v>8.1910886816893527E-2</v>
      </c>
      <c r="I5103" s="10">
        <v>5101</v>
      </c>
      <c r="J5103" s="8">
        <f t="shared" si="791"/>
        <v>8.4859742069479493E-2</v>
      </c>
      <c r="K5103" s="8">
        <f t="shared" si="791"/>
        <v>8.3151068886200941E-2</v>
      </c>
      <c r="L5103" s="8">
        <f t="shared" si="791"/>
        <v>8.3999517751343858E-2</v>
      </c>
      <c r="M5103" s="8">
        <f t="shared" si="786"/>
        <v>8.3410886816893529E-2</v>
      </c>
      <c r="P5103">
        <v>5101</v>
      </c>
      <c r="Q5103" s="8">
        <f t="shared" si="792"/>
        <v>8.1859742069479491E-2</v>
      </c>
      <c r="R5103" s="8">
        <f t="shared" si="792"/>
        <v>8.0151068886200938E-2</v>
      </c>
      <c r="S5103" s="8">
        <f t="shared" si="792"/>
        <v>8.0999517751343855E-2</v>
      </c>
      <c r="T5103" s="8">
        <f t="shared" si="787"/>
        <v>8.0410886816893526E-2</v>
      </c>
      <c r="W5103">
        <v>5101</v>
      </c>
      <c r="X5103" s="4">
        <f t="shared" si="785"/>
        <v>9.2185099546317331E-2</v>
      </c>
      <c r="Y5103" s="4">
        <f t="shared" si="794"/>
        <v>9.1294943538996615E-2</v>
      </c>
      <c r="Z5103" s="4">
        <f t="shared" si="795"/>
        <v>9.0683747141361459E-2</v>
      </c>
    </row>
    <row r="5104" spans="1:26" x14ac:dyDescent="0.25">
      <c r="A5104" s="16">
        <f t="shared" si="793"/>
        <v>48637</v>
      </c>
      <c r="B5104">
        <f>+'[2]Ejercicio 1'!E5321</f>
        <v>5102</v>
      </c>
      <c r="C5104" s="5">
        <v>8.3361532234823871E-2</v>
      </c>
      <c r="D5104" s="4">
        <f t="shared" si="788"/>
        <v>8.1652786658714116E-2</v>
      </c>
      <c r="E5104" s="6">
        <f t="shared" si="789"/>
        <v>8.2501271346742858E-2</v>
      </c>
      <c r="F5104" s="7">
        <f t="shared" si="790"/>
        <v>8.1912615533189362E-2</v>
      </c>
      <c r="I5104" s="10">
        <v>5102</v>
      </c>
      <c r="J5104" s="8">
        <f t="shared" si="791"/>
        <v>8.4861532234823872E-2</v>
      </c>
      <c r="K5104" s="8">
        <f t="shared" si="791"/>
        <v>8.3152786658714117E-2</v>
      </c>
      <c r="L5104" s="8">
        <f t="shared" si="791"/>
        <v>8.4001271346742859E-2</v>
      </c>
      <c r="M5104" s="8">
        <f t="shared" si="786"/>
        <v>8.3412615533189363E-2</v>
      </c>
      <c r="P5104">
        <v>5102</v>
      </c>
      <c r="Q5104" s="8">
        <f t="shared" si="792"/>
        <v>8.1861532234823869E-2</v>
      </c>
      <c r="R5104" s="8">
        <f t="shared" si="792"/>
        <v>8.0152786658714115E-2</v>
      </c>
      <c r="S5104" s="8">
        <f t="shared" si="792"/>
        <v>8.1001271346742856E-2</v>
      </c>
      <c r="T5104" s="8">
        <f t="shared" si="787"/>
        <v>8.0412615533189361E-2</v>
      </c>
      <c r="W5104">
        <v>5102</v>
      </c>
      <c r="X5104" s="4">
        <f t="shared" si="785"/>
        <v>9.2188687667085309E-2</v>
      </c>
      <c r="Y5104" s="4">
        <f t="shared" si="794"/>
        <v>9.1298450790622446E-2</v>
      </c>
      <c r="Z5104" s="4">
        <f t="shared" si="795"/>
        <v>9.068719931747786E-2</v>
      </c>
    </row>
    <row r="5105" spans="1:26" x14ac:dyDescent="0.25">
      <c r="A5105" s="16">
        <f t="shared" si="793"/>
        <v>48638</v>
      </c>
      <c r="B5105">
        <f>+'[2]Ejercicio 1'!E5322</f>
        <v>5103</v>
      </c>
      <c r="C5105" s="5">
        <v>8.3363322400168263E-2</v>
      </c>
      <c r="D5105" s="4">
        <f t="shared" si="788"/>
        <v>8.1654504429735819E-2</v>
      </c>
      <c r="E5105" s="6">
        <f t="shared" si="789"/>
        <v>8.250302494138026E-2</v>
      </c>
      <c r="F5105" s="7">
        <f t="shared" si="790"/>
        <v>8.1914344248211909E-2</v>
      </c>
      <c r="I5105" s="10">
        <v>5103</v>
      </c>
      <c r="J5105" s="8">
        <f t="shared" si="791"/>
        <v>8.4863322400168265E-2</v>
      </c>
      <c r="K5105" s="8">
        <f t="shared" si="791"/>
        <v>8.315450442973582E-2</v>
      </c>
      <c r="L5105" s="8">
        <f t="shared" si="791"/>
        <v>8.4003024941380261E-2</v>
      </c>
      <c r="M5105" s="8">
        <f t="shared" si="786"/>
        <v>8.3414344248211911E-2</v>
      </c>
      <c r="P5105">
        <v>5103</v>
      </c>
      <c r="Q5105" s="8">
        <f t="shared" si="792"/>
        <v>8.1863322400168262E-2</v>
      </c>
      <c r="R5105" s="8">
        <f t="shared" si="792"/>
        <v>8.0154504429735818E-2</v>
      </c>
      <c r="S5105" s="8">
        <f t="shared" si="792"/>
        <v>8.1003024941380258E-2</v>
      </c>
      <c r="T5105" s="8">
        <f t="shared" si="787"/>
        <v>8.0414344248211908E-2</v>
      </c>
      <c r="W5105">
        <v>5103</v>
      </c>
      <c r="X5105" s="4">
        <f t="shared" si="785"/>
        <v>9.2192275789414246E-2</v>
      </c>
      <c r="Y5105" s="4">
        <f t="shared" si="794"/>
        <v>9.1301958040717182E-2</v>
      </c>
      <c r="Z5105" s="4">
        <f t="shared" si="795"/>
        <v>9.0690651490011404E-2</v>
      </c>
    </row>
    <row r="5106" spans="1:26" x14ac:dyDescent="0.25">
      <c r="A5106" s="16">
        <f t="shared" si="793"/>
        <v>48639</v>
      </c>
      <c r="B5106">
        <f>+'[2]Ejercicio 1'!E5323</f>
        <v>5104</v>
      </c>
      <c r="C5106" s="5">
        <v>8.3365112565512642E-2</v>
      </c>
      <c r="D5106" s="4">
        <f t="shared" si="788"/>
        <v>8.165622219926541E-2</v>
      </c>
      <c r="E5106" s="6">
        <f t="shared" si="789"/>
        <v>8.250477853525609E-2</v>
      </c>
      <c r="F5106" s="7">
        <f t="shared" si="790"/>
        <v>8.1916072961966915E-2</v>
      </c>
      <c r="I5106" s="10">
        <v>5104</v>
      </c>
      <c r="J5106" s="8">
        <f t="shared" si="791"/>
        <v>8.4865112565512643E-2</v>
      </c>
      <c r="K5106" s="8">
        <f t="shared" si="791"/>
        <v>8.3156222199265412E-2</v>
      </c>
      <c r="L5106" s="8">
        <f t="shared" si="791"/>
        <v>8.4004778535256092E-2</v>
      </c>
      <c r="M5106" s="8">
        <f t="shared" si="786"/>
        <v>8.3416072961966917E-2</v>
      </c>
      <c r="P5106">
        <v>5104</v>
      </c>
      <c r="Q5106" s="8">
        <f t="shared" si="792"/>
        <v>8.186511256551264E-2</v>
      </c>
      <c r="R5106" s="8">
        <f t="shared" si="792"/>
        <v>8.0156222199265409E-2</v>
      </c>
      <c r="S5106" s="8">
        <f t="shared" si="792"/>
        <v>8.1004778535256089E-2</v>
      </c>
      <c r="T5106" s="8">
        <f t="shared" si="787"/>
        <v>8.0416072961966914E-2</v>
      </c>
      <c r="W5106">
        <v>5104</v>
      </c>
      <c r="X5106" s="4">
        <f t="shared" si="785"/>
        <v>9.219586391327908E-2</v>
      </c>
      <c r="Y5106" s="4">
        <f t="shared" si="794"/>
        <v>9.1305465289280838E-2</v>
      </c>
      <c r="Z5106" s="4">
        <f t="shared" si="795"/>
        <v>9.0694103658959246E-2</v>
      </c>
    </row>
    <row r="5107" spans="1:26" x14ac:dyDescent="0.25">
      <c r="A5107" s="16">
        <f t="shared" si="793"/>
        <v>48640</v>
      </c>
      <c r="B5107">
        <f>+'[2]Ejercicio 1'!E5324</f>
        <v>5105</v>
      </c>
      <c r="C5107" s="5">
        <v>8.3366902730857034E-2</v>
      </c>
      <c r="D5107" s="4">
        <f t="shared" si="788"/>
        <v>8.1657939967303306E-2</v>
      </c>
      <c r="E5107" s="6">
        <f t="shared" si="789"/>
        <v>8.2506532128370322E-2</v>
      </c>
      <c r="F5107" s="7">
        <f t="shared" si="790"/>
        <v>8.1917801674448648E-2</v>
      </c>
      <c r="I5107" s="10">
        <v>5105</v>
      </c>
      <c r="J5107" s="8">
        <f t="shared" si="791"/>
        <v>8.4866902730857036E-2</v>
      </c>
      <c r="K5107" s="8">
        <f t="shared" si="791"/>
        <v>8.3157939967303307E-2</v>
      </c>
      <c r="L5107" s="8">
        <f t="shared" si="791"/>
        <v>8.4006532128370323E-2</v>
      </c>
      <c r="M5107" s="8">
        <f t="shared" si="786"/>
        <v>8.3417801674448649E-2</v>
      </c>
      <c r="P5107">
        <v>5105</v>
      </c>
      <c r="Q5107" s="8">
        <f t="shared" si="792"/>
        <v>8.1866902730857033E-2</v>
      </c>
      <c r="R5107" s="8">
        <f t="shared" si="792"/>
        <v>8.0157939967303304E-2</v>
      </c>
      <c r="S5107" s="8">
        <f t="shared" si="792"/>
        <v>8.100653212837032E-2</v>
      </c>
      <c r="T5107" s="8">
        <f t="shared" si="787"/>
        <v>8.0417801674448647E-2</v>
      </c>
      <c r="W5107">
        <v>5105</v>
      </c>
      <c r="X5107" s="4">
        <f t="shared" si="785"/>
        <v>9.219945203869126E-2</v>
      </c>
      <c r="Y5107" s="4">
        <f t="shared" si="794"/>
        <v>9.1308972536311664E-2</v>
      </c>
      <c r="Z5107" s="4">
        <f t="shared" si="795"/>
        <v>9.0697555824324247E-2</v>
      </c>
    </row>
    <row r="5108" spans="1:26" x14ac:dyDescent="0.25">
      <c r="A5108" s="16">
        <f t="shared" si="793"/>
        <v>48641</v>
      </c>
      <c r="B5108">
        <f>+'[2]Ejercicio 1'!E5325</f>
        <v>5106</v>
      </c>
      <c r="C5108" s="5">
        <v>8.3368692896201413E-2</v>
      </c>
      <c r="D5108" s="4">
        <f t="shared" si="788"/>
        <v>8.1659657733849311E-2</v>
      </c>
      <c r="E5108" s="6">
        <f t="shared" si="789"/>
        <v>8.2508285720723842E-2</v>
      </c>
      <c r="F5108" s="7">
        <f t="shared" si="790"/>
        <v>8.1919530385662825E-2</v>
      </c>
      <c r="I5108" s="10">
        <v>5106</v>
      </c>
      <c r="J5108" s="8">
        <f t="shared" si="791"/>
        <v>8.4868692896201414E-2</v>
      </c>
      <c r="K5108" s="8">
        <f t="shared" si="791"/>
        <v>8.3159657733849313E-2</v>
      </c>
      <c r="L5108" s="8">
        <f t="shared" si="791"/>
        <v>8.4008285720723844E-2</v>
      </c>
      <c r="M5108" s="8">
        <f t="shared" si="786"/>
        <v>8.3419530385662827E-2</v>
      </c>
      <c r="P5108">
        <v>5106</v>
      </c>
      <c r="Q5108" s="8">
        <f t="shared" si="792"/>
        <v>8.1868692896201412E-2</v>
      </c>
      <c r="R5108" s="8">
        <f t="shared" si="792"/>
        <v>8.015965773384931E-2</v>
      </c>
      <c r="S5108" s="8">
        <f t="shared" si="792"/>
        <v>8.1008285720723841E-2</v>
      </c>
      <c r="T5108" s="8">
        <f t="shared" si="787"/>
        <v>8.0419530385662824E-2</v>
      </c>
      <c r="W5108">
        <v>5106</v>
      </c>
      <c r="X5108" s="4">
        <f t="shared" si="785"/>
        <v>9.2203040165651645E-2</v>
      </c>
      <c r="Y5108" s="4">
        <f t="shared" si="794"/>
        <v>9.1312479781910663E-2</v>
      </c>
      <c r="Z5108" s="4">
        <f t="shared" si="795"/>
        <v>9.0701007986106405E-2</v>
      </c>
    </row>
    <row r="5109" spans="1:26" x14ac:dyDescent="0.25">
      <c r="A5109" s="16">
        <f t="shared" si="793"/>
        <v>48642</v>
      </c>
      <c r="B5109">
        <f>+'[2]Ejercicio 1'!E5326</f>
        <v>5107</v>
      </c>
      <c r="C5109" s="5">
        <v>8.3370483061545805E-2</v>
      </c>
      <c r="D5109" s="4">
        <f t="shared" si="788"/>
        <v>8.1661375498903635E-2</v>
      </c>
      <c r="E5109" s="6">
        <f t="shared" si="789"/>
        <v>8.2510039312314903E-2</v>
      </c>
      <c r="F5109" s="7">
        <f t="shared" si="790"/>
        <v>8.1921259095603743E-2</v>
      </c>
      <c r="I5109" s="10">
        <v>5107</v>
      </c>
      <c r="J5109" s="8">
        <f t="shared" si="791"/>
        <v>8.4870483061545807E-2</v>
      </c>
      <c r="K5109" s="8">
        <f t="shared" si="791"/>
        <v>8.3161375498903636E-2</v>
      </c>
      <c r="L5109" s="8">
        <f t="shared" si="791"/>
        <v>8.4010039312314905E-2</v>
      </c>
      <c r="M5109" s="8">
        <f t="shared" si="786"/>
        <v>8.3421259095603745E-2</v>
      </c>
      <c r="P5109">
        <v>5107</v>
      </c>
      <c r="Q5109" s="8">
        <f t="shared" si="792"/>
        <v>8.1870483061545804E-2</v>
      </c>
      <c r="R5109" s="8">
        <f t="shared" si="792"/>
        <v>8.0161375498903634E-2</v>
      </c>
      <c r="S5109" s="8">
        <f t="shared" si="792"/>
        <v>8.1010039312314902E-2</v>
      </c>
      <c r="T5109" s="8">
        <f t="shared" si="787"/>
        <v>8.0421259095603742E-2</v>
      </c>
      <c r="W5109">
        <v>5107</v>
      </c>
      <c r="X5109" s="4">
        <f t="shared" si="785"/>
        <v>9.2206628294147941E-2</v>
      </c>
      <c r="Y5109" s="4">
        <f t="shared" si="794"/>
        <v>9.1315987025879314E-2</v>
      </c>
      <c r="Z5109" s="4">
        <f t="shared" si="795"/>
        <v>9.0704460143786123E-2</v>
      </c>
    </row>
    <row r="5110" spans="1:26" x14ac:dyDescent="0.25">
      <c r="A5110" s="16">
        <f t="shared" si="793"/>
        <v>48643</v>
      </c>
      <c r="B5110">
        <f>+'[2]Ejercicio 1'!E5327</f>
        <v>5108</v>
      </c>
      <c r="C5110" s="5">
        <v>8.3372273226890184E-2</v>
      </c>
      <c r="D5110" s="4">
        <f t="shared" si="788"/>
        <v>8.1663093262466277E-2</v>
      </c>
      <c r="E5110" s="6">
        <f t="shared" si="789"/>
        <v>8.2511792903145253E-2</v>
      </c>
      <c r="F5110" s="7">
        <f t="shared" si="790"/>
        <v>8.1922987804277092E-2</v>
      </c>
      <c r="I5110" s="10">
        <v>5108</v>
      </c>
      <c r="J5110" s="8">
        <f t="shared" si="791"/>
        <v>8.4872273226890185E-2</v>
      </c>
      <c r="K5110" s="8">
        <f t="shared" si="791"/>
        <v>8.3163093262466278E-2</v>
      </c>
      <c r="L5110" s="8">
        <f t="shared" si="791"/>
        <v>8.4011792903145255E-2</v>
      </c>
      <c r="M5110" s="8">
        <f t="shared" si="786"/>
        <v>8.3422987804277093E-2</v>
      </c>
      <c r="P5110">
        <v>5108</v>
      </c>
      <c r="Q5110" s="8">
        <f t="shared" si="792"/>
        <v>8.1872273226890183E-2</v>
      </c>
      <c r="R5110" s="8">
        <f t="shared" si="792"/>
        <v>8.0163093262466276E-2</v>
      </c>
      <c r="S5110" s="8">
        <f t="shared" si="792"/>
        <v>8.1011792903145252E-2</v>
      </c>
      <c r="T5110" s="8">
        <f t="shared" si="787"/>
        <v>8.0422987804277091E-2</v>
      </c>
      <c r="W5110">
        <v>5108</v>
      </c>
      <c r="X5110" s="4">
        <f t="shared" si="785"/>
        <v>9.2210216424204322E-2</v>
      </c>
      <c r="Y5110" s="4">
        <f t="shared" si="794"/>
        <v>9.1319494268317772E-2</v>
      </c>
      <c r="Z5110" s="4">
        <f t="shared" si="795"/>
        <v>9.0707912298402568E-2</v>
      </c>
    </row>
    <row r="5111" spans="1:26" x14ac:dyDescent="0.25">
      <c r="A5111" s="16">
        <f t="shared" si="793"/>
        <v>48644</v>
      </c>
      <c r="B5111">
        <f>+'[2]Ejercicio 1'!E5328</f>
        <v>5109</v>
      </c>
      <c r="C5111" s="5">
        <v>8.3374063392234576E-2</v>
      </c>
      <c r="D5111" s="4">
        <f t="shared" si="788"/>
        <v>8.1664811024537445E-2</v>
      </c>
      <c r="E5111" s="6">
        <f t="shared" si="789"/>
        <v>8.2513546493214004E-2</v>
      </c>
      <c r="F5111" s="7">
        <f t="shared" si="790"/>
        <v>8.1924716511680026E-2</v>
      </c>
      <c r="I5111" s="10">
        <v>5109</v>
      </c>
      <c r="J5111" s="8">
        <f t="shared" si="791"/>
        <v>8.4874063392234578E-2</v>
      </c>
      <c r="K5111" s="8">
        <f t="shared" si="791"/>
        <v>8.3164811024537447E-2</v>
      </c>
      <c r="L5111" s="8">
        <f t="shared" si="791"/>
        <v>8.4013546493214006E-2</v>
      </c>
      <c r="M5111" s="8">
        <f t="shared" si="786"/>
        <v>8.3424716511680028E-2</v>
      </c>
      <c r="P5111">
        <v>5109</v>
      </c>
      <c r="Q5111" s="8">
        <f t="shared" si="792"/>
        <v>8.1874063392234575E-2</v>
      </c>
      <c r="R5111" s="8">
        <f t="shared" si="792"/>
        <v>8.0164811024537444E-2</v>
      </c>
      <c r="S5111" s="8">
        <f t="shared" si="792"/>
        <v>8.1013546493214003E-2</v>
      </c>
      <c r="T5111" s="8">
        <f t="shared" si="787"/>
        <v>8.0424716511680025E-2</v>
      </c>
      <c r="W5111">
        <v>5109</v>
      </c>
      <c r="X5111" s="4">
        <f t="shared" si="785"/>
        <v>9.2213804555821205E-2</v>
      </c>
      <c r="Y5111" s="4">
        <f t="shared" si="794"/>
        <v>9.1323001509272569E-2</v>
      </c>
      <c r="Z5111" s="4">
        <f t="shared" si="795"/>
        <v>9.0711364449950052E-2</v>
      </c>
    </row>
    <row r="5112" spans="1:26" x14ac:dyDescent="0.25">
      <c r="A5112" s="16">
        <f t="shared" si="793"/>
        <v>48645</v>
      </c>
      <c r="B5112">
        <f>+'[2]Ejercicio 1'!E5329</f>
        <v>5110</v>
      </c>
      <c r="C5112" s="5">
        <v>8.3375853557578955E-2</v>
      </c>
      <c r="D5112" s="4">
        <f t="shared" si="788"/>
        <v>8.1666528785116516E-2</v>
      </c>
      <c r="E5112" s="6">
        <f t="shared" si="789"/>
        <v>8.2515300082521184E-2</v>
      </c>
      <c r="F5112" s="7">
        <f t="shared" si="790"/>
        <v>8.1926445217809701E-2</v>
      </c>
      <c r="I5112" s="10">
        <v>5110</v>
      </c>
      <c r="J5112" s="8">
        <f t="shared" si="791"/>
        <v>8.4875853557578956E-2</v>
      </c>
      <c r="K5112" s="8">
        <f t="shared" si="791"/>
        <v>8.3166528785116517E-2</v>
      </c>
      <c r="L5112" s="8">
        <f t="shared" si="791"/>
        <v>8.4015300082521185E-2</v>
      </c>
      <c r="M5112" s="8">
        <f t="shared" si="786"/>
        <v>8.3426445217809703E-2</v>
      </c>
      <c r="P5112">
        <v>5110</v>
      </c>
      <c r="Q5112" s="8">
        <f t="shared" si="792"/>
        <v>8.1875853557578954E-2</v>
      </c>
      <c r="R5112" s="8">
        <f t="shared" si="792"/>
        <v>8.0166528785116514E-2</v>
      </c>
      <c r="S5112" s="8">
        <f t="shared" si="792"/>
        <v>8.1015300082521183E-2</v>
      </c>
      <c r="T5112" s="8">
        <f t="shared" si="787"/>
        <v>8.04264452178097E-2</v>
      </c>
      <c r="W5112">
        <v>5110</v>
      </c>
      <c r="X5112" s="4">
        <f t="shared" si="785"/>
        <v>9.2217392688973124E-2</v>
      </c>
      <c r="Y5112" s="4">
        <f t="shared" si="794"/>
        <v>9.1326508748697161E-2</v>
      </c>
      <c r="Z5112" s="4">
        <f t="shared" si="795"/>
        <v>9.071481659687837E-2</v>
      </c>
    </row>
    <row r="5113" spans="1:26" x14ac:dyDescent="0.25">
      <c r="A5113" s="16">
        <f t="shared" si="793"/>
        <v>48646</v>
      </c>
      <c r="B5113">
        <f>+'[2]Ejercicio 1'!E5330</f>
        <v>5111</v>
      </c>
      <c r="C5113" s="5">
        <v>8.3377643722923347E-2</v>
      </c>
      <c r="D5113" s="4">
        <f t="shared" si="788"/>
        <v>8.1668246544203918E-2</v>
      </c>
      <c r="E5113" s="6">
        <f t="shared" si="789"/>
        <v>8.2517053671067639E-2</v>
      </c>
      <c r="F5113" s="7">
        <f t="shared" si="790"/>
        <v>8.1928173922671821E-2</v>
      </c>
      <c r="I5113" s="10">
        <v>5111</v>
      </c>
      <c r="J5113" s="8">
        <f t="shared" si="791"/>
        <v>8.4877643722923349E-2</v>
      </c>
      <c r="K5113" s="8">
        <f t="shared" si="791"/>
        <v>8.3168246544203919E-2</v>
      </c>
      <c r="L5113" s="8">
        <f t="shared" si="791"/>
        <v>8.401705367106764E-2</v>
      </c>
      <c r="M5113" s="8">
        <f t="shared" si="786"/>
        <v>8.3428173922671822E-2</v>
      </c>
      <c r="P5113">
        <v>5111</v>
      </c>
      <c r="Q5113" s="8">
        <f t="shared" si="792"/>
        <v>8.1877643722923346E-2</v>
      </c>
      <c r="R5113" s="8">
        <f t="shared" si="792"/>
        <v>8.0168246544203917E-2</v>
      </c>
      <c r="S5113" s="8">
        <f t="shared" si="792"/>
        <v>8.1017053671067638E-2</v>
      </c>
      <c r="T5113" s="8">
        <f t="shared" si="787"/>
        <v>8.042817392267182E-2</v>
      </c>
      <c r="W5113">
        <v>5111</v>
      </c>
      <c r="X5113" s="4">
        <f t="shared" si="785"/>
        <v>9.2220980823673249E-2</v>
      </c>
      <c r="Y5113" s="4">
        <f t="shared" si="794"/>
        <v>9.1330015986590685E-2</v>
      </c>
      <c r="Z5113" s="4">
        <f t="shared" si="795"/>
        <v>9.0718268740743416E-2</v>
      </c>
    </row>
    <row r="5114" spans="1:26" x14ac:dyDescent="0.25">
      <c r="A5114" s="16">
        <f t="shared" si="793"/>
        <v>48647</v>
      </c>
      <c r="B5114">
        <f>+'[2]Ejercicio 1'!E5331</f>
        <v>5112</v>
      </c>
      <c r="C5114" s="5">
        <v>8.3379433888267726E-2</v>
      </c>
      <c r="D5114" s="4">
        <f t="shared" si="788"/>
        <v>8.1669964301799444E-2</v>
      </c>
      <c r="E5114" s="6">
        <f t="shared" si="789"/>
        <v>8.2518807258851634E-2</v>
      </c>
      <c r="F5114" s="7">
        <f t="shared" si="790"/>
        <v>8.1929902626263526E-2</v>
      </c>
      <c r="I5114" s="10">
        <v>5112</v>
      </c>
      <c r="J5114" s="8">
        <f t="shared" si="791"/>
        <v>8.4879433888267727E-2</v>
      </c>
      <c r="K5114" s="8">
        <f t="shared" si="791"/>
        <v>8.3169964301799446E-2</v>
      </c>
      <c r="L5114" s="8">
        <f t="shared" si="791"/>
        <v>8.4018807258851635E-2</v>
      </c>
      <c r="M5114" s="8">
        <f t="shared" si="786"/>
        <v>8.3429902626263527E-2</v>
      </c>
      <c r="P5114">
        <v>5112</v>
      </c>
      <c r="Q5114" s="8">
        <f t="shared" si="792"/>
        <v>8.1879433888267725E-2</v>
      </c>
      <c r="R5114" s="8">
        <f t="shared" si="792"/>
        <v>8.0169964301799443E-2</v>
      </c>
      <c r="S5114" s="8">
        <f t="shared" si="792"/>
        <v>8.1018807258851633E-2</v>
      </c>
      <c r="T5114" s="8">
        <f t="shared" si="787"/>
        <v>8.0429902626263525E-2</v>
      </c>
      <c r="W5114">
        <v>5112</v>
      </c>
      <c r="X5114" s="4">
        <f t="shared" ref="X5114:X5177" si="796">Tasa_Fwd(C4932,B4932,C5114,B5114,182)</f>
        <v>9.2224568959921593E-2</v>
      </c>
      <c r="Y5114" s="4">
        <f t="shared" si="794"/>
        <v>9.1333523222951352E-2</v>
      </c>
      <c r="Z5114" s="4">
        <f t="shared" si="795"/>
        <v>9.0721720881025633E-2</v>
      </c>
    </row>
    <row r="5115" spans="1:26" x14ac:dyDescent="0.25">
      <c r="A5115" s="16">
        <f t="shared" si="793"/>
        <v>48648</v>
      </c>
      <c r="B5115">
        <f>+'[2]Ejercicio 1'!E5332</f>
        <v>5113</v>
      </c>
      <c r="C5115" s="5">
        <v>8.3381224053612119E-2</v>
      </c>
      <c r="D5115" s="4">
        <f t="shared" si="788"/>
        <v>8.1671682057903303E-2</v>
      </c>
      <c r="E5115" s="6">
        <f t="shared" si="789"/>
        <v>8.2520560845874905E-2</v>
      </c>
      <c r="F5115" s="7">
        <f t="shared" si="790"/>
        <v>8.1931631328584817E-2</v>
      </c>
      <c r="I5115" s="10">
        <v>5113</v>
      </c>
      <c r="J5115" s="8">
        <f t="shared" si="791"/>
        <v>8.488122405361212E-2</v>
      </c>
      <c r="K5115" s="8">
        <f t="shared" si="791"/>
        <v>8.3171682057903304E-2</v>
      </c>
      <c r="L5115" s="8">
        <f t="shared" si="791"/>
        <v>8.4020560845874906E-2</v>
      </c>
      <c r="M5115" s="8">
        <f t="shared" si="786"/>
        <v>8.3431631328584818E-2</v>
      </c>
      <c r="P5115">
        <v>5113</v>
      </c>
      <c r="Q5115" s="8">
        <f t="shared" si="792"/>
        <v>8.1881224053612117E-2</v>
      </c>
      <c r="R5115" s="8">
        <f t="shared" si="792"/>
        <v>8.0171682057903301E-2</v>
      </c>
      <c r="S5115" s="8">
        <f t="shared" si="792"/>
        <v>8.1020560845874903E-2</v>
      </c>
      <c r="T5115" s="8">
        <f t="shared" si="787"/>
        <v>8.0431631328584816E-2</v>
      </c>
      <c r="W5115">
        <v>5113</v>
      </c>
      <c r="X5115" s="4">
        <f t="shared" si="796"/>
        <v>9.2228157097705404E-2</v>
      </c>
      <c r="Y5115" s="4">
        <f t="shared" si="794"/>
        <v>9.1337030457781826E-2</v>
      </c>
      <c r="Z5115" s="4">
        <f t="shared" si="795"/>
        <v>9.0725173017722135E-2</v>
      </c>
    </row>
    <row r="5116" spans="1:26" x14ac:dyDescent="0.25">
      <c r="A5116" s="16">
        <f t="shared" si="793"/>
        <v>48649</v>
      </c>
      <c r="B5116">
        <f>+'[2]Ejercicio 1'!E5333</f>
        <v>5114</v>
      </c>
      <c r="C5116" s="5">
        <v>8.3383014218956497E-2</v>
      </c>
      <c r="D5116" s="4">
        <f t="shared" si="788"/>
        <v>8.1673399812515493E-2</v>
      </c>
      <c r="E5116" s="6">
        <f t="shared" si="789"/>
        <v>8.2522314432136604E-2</v>
      </c>
      <c r="F5116" s="7">
        <f t="shared" si="790"/>
        <v>8.1933360029635693E-2</v>
      </c>
      <c r="I5116" s="10">
        <v>5114</v>
      </c>
      <c r="J5116" s="8">
        <f t="shared" si="791"/>
        <v>8.4883014218956498E-2</v>
      </c>
      <c r="K5116" s="8">
        <f t="shared" si="791"/>
        <v>8.3173399812515494E-2</v>
      </c>
      <c r="L5116" s="8">
        <f t="shared" si="791"/>
        <v>8.4022314432136605E-2</v>
      </c>
      <c r="M5116" s="8">
        <f t="shared" si="786"/>
        <v>8.3433360029635695E-2</v>
      </c>
      <c r="P5116">
        <v>5114</v>
      </c>
      <c r="Q5116" s="8">
        <f t="shared" si="792"/>
        <v>8.1883014218956496E-2</v>
      </c>
      <c r="R5116" s="8">
        <f t="shared" si="792"/>
        <v>8.0173399812515492E-2</v>
      </c>
      <c r="S5116" s="8">
        <f t="shared" si="792"/>
        <v>8.1022314432136602E-2</v>
      </c>
      <c r="T5116" s="8">
        <f t="shared" si="787"/>
        <v>8.0433360029635692E-2</v>
      </c>
      <c r="W5116">
        <v>5114</v>
      </c>
      <c r="X5116" s="4">
        <f t="shared" si="796"/>
        <v>9.2231745237049301E-2</v>
      </c>
      <c r="Y5116" s="4">
        <f t="shared" si="794"/>
        <v>9.1340537691081206E-2</v>
      </c>
      <c r="Z5116" s="4">
        <f t="shared" si="795"/>
        <v>9.0728625151352507E-2</v>
      </c>
    </row>
    <row r="5117" spans="1:26" x14ac:dyDescent="0.25">
      <c r="A5117" s="16">
        <f t="shared" si="793"/>
        <v>48650</v>
      </c>
      <c r="B5117">
        <f>+'[2]Ejercicio 1'!E5334</f>
        <v>5115</v>
      </c>
      <c r="C5117" s="5">
        <v>8.338480438430089E-2</v>
      </c>
      <c r="D5117" s="4">
        <f t="shared" si="788"/>
        <v>8.1675117565636224E-2</v>
      </c>
      <c r="E5117" s="6">
        <f t="shared" si="789"/>
        <v>8.2524068017636704E-2</v>
      </c>
      <c r="F5117" s="7">
        <f t="shared" si="790"/>
        <v>8.1935088729416156E-2</v>
      </c>
      <c r="I5117" s="10">
        <v>5115</v>
      </c>
      <c r="J5117" s="8">
        <f t="shared" si="791"/>
        <v>8.4884804384300891E-2</v>
      </c>
      <c r="K5117" s="8">
        <f t="shared" si="791"/>
        <v>8.3175117565636225E-2</v>
      </c>
      <c r="L5117" s="8">
        <f t="shared" si="791"/>
        <v>8.4024068017636705E-2</v>
      </c>
      <c r="M5117" s="8">
        <f t="shared" si="786"/>
        <v>8.3435088729416157E-2</v>
      </c>
      <c r="P5117">
        <v>5115</v>
      </c>
      <c r="Q5117" s="8">
        <f t="shared" si="792"/>
        <v>8.1884804384300888E-2</v>
      </c>
      <c r="R5117" s="8">
        <f t="shared" si="792"/>
        <v>8.0175117565636222E-2</v>
      </c>
      <c r="S5117" s="8">
        <f t="shared" si="792"/>
        <v>8.1024068017636702E-2</v>
      </c>
      <c r="T5117" s="8">
        <f t="shared" si="787"/>
        <v>8.0435088729416154E-2</v>
      </c>
      <c r="W5117">
        <v>5115</v>
      </c>
      <c r="X5117" s="4">
        <f t="shared" si="796"/>
        <v>9.2235333377954129E-2</v>
      </c>
      <c r="Y5117" s="4">
        <f t="shared" si="794"/>
        <v>9.1344044922897827E-2</v>
      </c>
      <c r="Z5117" s="4">
        <f t="shared" si="795"/>
        <v>9.0732077280883325E-2</v>
      </c>
    </row>
    <row r="5118" spans="1:26" x14ac:dyDescent="0.25">
      <c r="A5118" s="16">
        <f t="shared" si="793"/>
        <v>48651</v>
      </c>
      <c r="B5118">
        <f>+'[2]Ejercicio 1'!E5335</f>
        <v>5116</v>
      </c>
      <c r="C5118" s="5">
        <v>8.3386594549645268E-2</v>
      </c>
      <c r="D5118" s="4">
        <f t="shared" si="788"/>
        <v>8.1676835317264884E-2</v>
      </c>
      <c r="E5118" s="6">
        <f t="shared" si="789"/>
        <v>8.2525821602375232E-2</v>
      </c>
      <c r="F5118" s="7">
        <f t="shared" si="790"/>
        <v>8.1936817427926217E-2</v>
      </c>
      <c r="I5118" s="10">
        <v>5116</v>
      </c>
      <c r="J5118" s="8">
        <f t="shared" si="791"/>
        <v>8.488659454964527E-2</v>
      </c>
      <c r="K5118" s="8">
        <f t="shared" si="791"/>
        <v>8.3176835317264886E-2</v>
      </c>
      <c r="L5118" s="8">
        <f t="shared" si="791"/>
        <v>8.4025821602375234E-2</v>
      </c>
      <c r="M5118" s="8">
        <f t="shared" si="786"/>
        <v>8.3436817427926219E-2</v>
      </c>
      <c r="P5118">
        <v>5116</v>
      </c>
      <c r="Q5118" s="8">
        <f t="shared" si="792"/>
        <v>8.1886594549645267E-2</v>
      </c>
      <c r="R5118" s="8">
        <f t="shared" si="792"/>
        <v>8.0176835317264883E-2</v>
      </c>
      <c r="S5118" s="8">
        <f t="shared" si="792"/>
        <v>8.1025821602375231E-2</v>
      </c>
      <c r="T5118" s="8">
        <f t="shared" si="787"/>
        <v>8.0436817427926216E-2</v>
      </c>
      <c r="W5118">
        <v>5116</v>
      </c>
      <c r="X5118" s="4">
        <f t="shared" si="796"/>
        <v>9.2238921520394007E-2</v>
      </c>
      <c r="Y5118" s="4">
        <f t="shared" si="794"/>
        <v>9.1347552153133296E-2</v>
      </c>
      <c r="Z5118" s="4">
        <f t="shared" si="795"/>
        <v>9.0735529406828427E-2</v>
      </c>
    </row>
    <row r="5119" spans="1:26" x14ac:dyDescent="0.25">
      <c r="A5119" s="16">
        <f t="shared" si="793"/>
        <v>48652</v>
      </c>
      <c r="B5119">
        <f>+'[2]Ejercicio 1'!E5336</f>
        <v>5117</v>
      </c>
      <c r="C5119" s="5">
        <v>8.3388384714989661E-2</v>
      </c>
      <c r="D5119" s="4">
        <f t="shared" si="788"/>
        <v>8.1678553067401891E-2</v>
      </c>
      <c r="E5119" s="6">
        <f t="shared" si="789"/>
        <v>8.2527575186353036E-2</v>
      </c>
      <c r="F5119" s="7">
        <f t="shared" si="790"/>
        <v>8.1938546125165851E-2</v>
      </c>
      <c r="I5119" s="10">
        <v>5117</v>
      </c>
      <c r="J5119" s="8">
        <f t="shared" si="791"/>
        <v>8.4888384714989662E-2</v>
      </c>
      <c r="K5119" s="8">
        <f t="shared" si="791"/>
        <v>8.3178553067401892E-2</v>
      </c>
      <c r="L5119" s="8">
        <f t="shared" si="791"/>
        <v>8.4027575186353037E-2</v>
      </c>
      <c r="M5119" s="8">
        <f t="shared" si="786"/>
        <v>8.3438546125165852E-2</v>
      </c>
      <c r="P5119">
        <v>5117</v>
      </c>
      <c r="Q5119" s="8">
        <f t="shared" si="792"/>
        <v>8.1888384714989659E-2</v>
      </c>
      <c r="R5119" s="8">
        <f t="shared" si="792"/>
        <v>8.0178553067401889E-2</v>
      </c>
      <c r="S5119" s="8">
        <f t="shared" si="792"/>
        <v>8.1027575186353035E-2</v>
      </c>
      <c r="T5119" s="8">
        <f t="shared" si="787"/>
        <v>8.043854612516585E-2</v>
      </c>
      <c r="W5119">
        <v>5117</v>
      </c>
      <c r="X5119" s="4">
        <f t="shared" si="796"/>
        <v>9.2242509664381647E-2</v>
      </c>
      <c r="Y5119" s="4">
        <f t="shared" si="794"/>
        <v>9.1351059381888616E-2</v>
      </c>
      <c r="Z5119" s="4">
        <f t="shared" si="795"/>
        <v>9.0738981529190674E-2</v>
      </c>
    </row>
    <row r="5120" spans="1:26" x14ac:dyDescent="0.25">
      <c r="A5120" s="16">
        <f t="shared" si="793"/>
        <v>48653</v>
      </c>
      <c r="B5120">
        <f>+'[2]Ejercicio 1'!E5337</f>
        <v>5118</v>
      </c>
      <c r="C5120" s="5">
        <v>8.3390174880334039E-2</v>
      </c>
      <c r="D5120" s="4">
        <f t="shared" si="788"/>
        <v>8.1680270816047021E-2</v>
      </c>
      <c r="E5120" s="6">
        <f t="shared" si="789"/>
        <v>8.2529328769568366E-2</v>
      </c>
      <c r="F5120" s="7">
        <f t="shared" si="790"/>
        <v>8.1940274821135084E-2</v>
      </c>
      <c r="I5120" s="10">
        <v>5118</v>
      </c>
      <c r="J5120" s="8">
        <f t="shared" si="791"/>
        <v>8.4890174880334041E-2</v>
      </c>
      <c r="K5120" s="8">
        <f t="shared" si="791"/>
        <v>8.3180270816047022E-2</v>
      </c>
      <c r="L5120" s="8">
        <f t="shared" si="791"/>
        <v>8.4029328769568368E-2</v>
      </c>
      <c r="M5120" s="8">
        <f t="shared" si="786"/>
        <v>8.3440274821135085E-2</v>
      </c>
      <c r="P5120">
        <v>5118</v>
      </c>
      <c r="Q5120" s="8">
        <f t="shared" si="792"/>
        <v>8.1890174880334038E-2</v>
      </c>
      <c r="R5120" s="8">
        <f t="shared" si="792"/>
        <v>8.018027081604702E-2</v>
      </c>
      <c r="S5120" s="8">
        <f t="shared" si="792"/>
        <v>8.1029328769568365E-2</v>
      </c>
      <c r="T5120" s="8">
        <f t="shared" si="787"/>
        <v>8.0440274821135083E-2</v>
      </c>
      <c r="W5120">
        <v>5118</v>
      </c>
      <c r="X5120" s="4">
        <f t="shared" si="796"/>
        <v>9.2246097809917507E-2</v>
      </c>
      <c r="Y5120" s="4">
        <f t="shared" si="794"/>
        <v>9.1354566609061924E-2</v>
      </c>
      <c r="Z5120" s="4">
        <f t="shared" si="795"/>
        <v>9.0742433647970078E-2</v>
      </c>
    </row>
    <row r="5121" spans="1:26" x14ac:dyDescent="0.25">
      <c r="A5121" s="16">
        <f t="shared" si="793"/>
        <v>48654</v>
      </c>
      <c r="B5121">
        <f>+'[2]Ejercicio 1'!E5338</f>
        <v>5119</v>
      </c>
      <c r="C5121" s="5">
        <v>8.3391965045678432E-2</v>
      </c>
      <c r="D5121" s="4">
        <f t="shared" si="788"/>
        <v>8.1681988563200511E-2</v>
      </c>
      <c r="E5121" s="6">
        <f t="shared" si="789"/>
        <v>8.2531082352023E-2</v>
      </c>
      <c r="F5121" s="7">
        <f t="shared" si="790"/>
        <v>8.1942003515833903E-2</v>
      </c>
      <c r="I5121" s="10">
        <v>5119</v>
      </c>
      <c r="J5121" s="8">
        <f t="shared" si="791"/>
        <v>8.4891965045678433E-2</v>
      </c>
      <c r="K5121" s="8">
        <f t="shared" si="791"/>
        <v>8.3181988563200512E-2</v>
      </c>
      <c r="L5121" s="8">
        <f t="shared" si="791"/>
        <v>8.4031082352023001E-2</v>
      </c>
      <c r="M5121" s="8">
        <f t="shared" si="786"/>
        <v>8.3442003515833904E-2</v>
      </c>
      <c r="P5121">
        <v>5119</v>
      </c>
      <c r="Q5121" s="8">
        <f t="shared" si="792"/>
        <v>8.189196504567843E-2</v>
      </c>
      <c r="R5121" s="8">
        <f t="shared" si="792"/>
        <v>8.018198856320051E-2</v>
      </c>
      <c r="S5121" s="8">
        <f t="shared" si="792"/>
        <v>8.1031082352022998E-2</v>
      </c>
      <c r="T5121" s="8">
        <f t="shared" si="787"/>
        <v>8.0442003515833901E-2</v>
      </c>
      <c r="W5121">
        <v>5119</v>
      </c>
      <c r="X5121" s="4">
        <f t="shared" si="796"/>
        <v>9.2249685956988847E-2</v>
      </c>
      <c r="Y5121" s="4">
        <f t="shared" si="794"/>
        <v>9.1358073834752446E-2</v>
      </c>
      <c r="Z5121" s="4">
        <f t="shared" si="795"/>
        <v>9.0745885763166639E-2</v>
      </c>
    </row>
    <row r="5122" spans="1:26" x14ac:dyDescent="0.25">
      <c r="A5122" s="16">
        <f t="shared" si="793"/>
        <v>48655</v>
      </c>
      <c r="B5122">
        <f>+'[2]Ejercicio 1'!E5339</f>
        <v>5120</v>
      </c>
      <c r="C5122" s="5">
        <v>8.339375521102281E-2</v>
      </c>
      <c r="D5122" s="4">
        <f t="shared" si="788"/>
        <v>8.1683706308862347E-2</v>
      </c>
      <c r="E5122" s="6">
        <f t="shared" si="789"/>
        <v>8.2532835933716048E-2</v>
      </c>
      <c r="F5122" s="7">
        <f t="shared" si="790"/>
        <v>8.1943732209262307E-2</v>
      </c>
      <c r="I5122" s="10">
        <v>5120</v>
      </c>
      <c r="J5122" s="8">
        <f t="shared" si="791"/>
        <v>8.4893755211022812E-2</v>
      </c>
      <c r="K5122" s="8">
        <f t="shared" si="791"/>
        <v>8.3183706308862349E-2</v>
      </c>
      <c r="L5122" s="8">
        <f t="shared" si="791"/>
        <v>8.4032835933716049E-2</v>
      </c>
      <c r="M5122" s="8">
        <f t="shared" si="791"/>
        <v>8.3443732209262308E-2</v>
      </c>
      <c r="P5122">
        <v>5120</v>
      </c>
      <c r="Q5122" s="8">
        <f t="shared" si="792"/>
        <v>8.1893755211022809E-2</v>
      </c>
      <c r="R5122" s="8">
        <f t="shared" si="792"/>
        <v>8.0183706308862346E-2</v>
      </c>
      <c r="S5122" s="8">
        <f t="shared" si="792"/>
        <v>8.1032835933716046E-2</v>
      </c>
      <c r="T5122" s="8">
        <f t="shared" si="792"/>
        <v>8.0443732209262306E-2</v>
      </c>
      <c r="W5122">
        <v>5120</v>
      </c>
      <c r="X5122" s="4">
        <f t="shared" si="796"/>
        <v>9.2253274105620689E-2</v>
      </c>
      <c r="Y5122" s="4">
        <f t="shared" si="794"/>
        <v>9.1361581058912775E-2</v>
      </c>
      <c r="Z5122" s="4">
        <f t="shared" si="795"/>
        <v>9.07493378747775E-2</v>
      </c>
    </row>
    <row r="5123" spans="1:26" x14ac:dyDescent="0.25">
      <c r="A5123" s="16">
        <f t="shared" si="793"/>
        <v>48656</v>
      </c>
      <c r="B5123">
        <f>+'[2]Ejercicio 1'!E5340</f>
        <v>5121</v>
      </c>
      <c r="C5123" s="5">
        <v>8.3395545376367203E-2</v>
      </c>
      <c r="D5123" s="4">
        <f t="shared" ref="D5123:D5186" si="797">+LN((1+C5123*182/360)^(360/182))</f>
        <v>8.1685424053032932E-2</v>
      </c>
      <c r="E5123" s="6">
        <f t="shared" ref="E5123:E5186" si="798">Equivalencia_Tasas(C5123,182,91)</f>
        <v>8.2534589514648371E-2</v>
      </c>
      <c r="F5123" s="7">
        <f t="shared" ref="F5123:F5186" si="799">Equivalencia_Tasas(C5123,182,28)</f>
        <v>8.1945460901420297E-2</v>
      </c>
      <c r="I5123" s="10">
        <v>5121</v>
      </c>
      <c r="J5123" s="8">
        <f t="shared" ref="J5123:M5186" si="800">C5123+$O$1</f>
        <v>8.4895545376367204E-2</v>
      </c>
      <c r="K5123" s="8">
        <f t="shared" si="800"/>
        <v>8.3185424053032933E-2</v>
      </c>
      <c r="L5123" s="8">
        <f t="shared" si="800"/>
        <v>8.4034589514648372E-2</v>
      </c>
      <c r="M5123" s="8">
        <f t="shared" si="800"/>
        <v>8.3445460901420299E-2</v>
      </c>
      <c r="P5123">
        <v>5121</v>
      </c>
      <c r="Q5123" s="8">
        <f t="shared" ref="Q5123:T5186" si="801">C5123-$O$1</f>
        <v>8.1895545376367201E-2</v>
      </c>
      <c r="R5123" s="8">
        <f t="shared" si="801"/>
        <v>8.018542405303293E-2</v>
      </c>
      <c r="S5123" s="8">
        <f t="shared" si="801"/>
        <v>8.103458951464837E-2</v>
      </c>
      <c r="T5123" s="8">
        <f t="shared" si="801"/>
        <v>8.0445460901420296E-2</v>
      </c>
      <c r="W5123">
        <v>5121</v>
      </c>
      <c r="X5123" s="4">
        <f t="shared" si="796"/>
        <v>9.2256862255812602E-2</v>
      </c>
      <c r="Y5123" s="4">
        <f t="shared" si="794"/>
        <v>9.1365088281591206E-2</v>
      </c>
      <c r="Z5123" s="4">
        <f t="shared" si="795"/>
        <v>9.0752789982802645E-2</v>
      </c>
    </row>
    <row r="5124" spans="1:26" x14ac:dyDescent="0.25">
      <c r="A5124" s="16">
        <f t="shared" si="793"/>
        <v>48657</v>
      </c>
      <c r="B5124">
        <f>+'[2]Ejercicio 1'!E5341</f>
        <v>5122</v>
      </c>
      <c r="C5124" s="5">
        <v>8.3397335541711581E-2</v>
      </c>
      <c r="D5124" s="4">
        <f t="shared" si="797"/>
        <v>8.1687141795711266E-2</v>
      </c>
      <c r="E5124" s="6">
        <f t="shared" si="798"/>
        <v>8.2536343094818235E-2</v>
      </c>
      <c r="F5124" s="7">
        <f t="shared" si="799"/>
        <v>8.1947189592310732E-2</v>
      </c>
      <c r="I5124" s="10">
        <v>5122</v>
      </c>
      <c r="J5124" s="8">
        <f t="shared" si="800"/>
        <v>8.4897335541711583E-2</v>
      </c>
      <c r="K5124" s="8">
        <f t="shared" si="800"/>
        <v>8.3187141795711267E-2</v>
      </c>
      <c r="L5124" s="8">
        <f t="shared" si="800"/>
        <v>8.4036343094818236E-2</v>
      </c>
      <c r="M5124" s="8">
        <f t="shared" si="800"/>
        <v>8.3447189592310733E-2</v>
      </c>
      <c r="P5124">
        <v>5122</v>
      </c>
      <c r="Q5124" s="8">
        <f t="shared" si="801"/>
        <v>8.189733554171158E-2</v>
      </c>
      <c r="R5124" s="8">
        <f t="shared" si="801"/>
        <v>8.0187141795711264E-2</v>
      </c>
      <c r="S5124" s="8">
        <f t="shared" si="801"/>
        <v>8.1036343094818233E-2</v>
      </c>
      <c r="T5124" s="8">
        <f t="shared" si="801"/>
        <v>8.0447189592310731E-2</v>
      </c>
      <c r="W5124">
        <v>5122</v>
      </c>
      <c r="X5124" s="4">
        <f t="shared" si="796"/>
        <v>9.2260450407539996E-2</v>
      </c>
      <c r="Y5124" s="4">
        <f t="shared" si="794"/>
        <v>9.1368595502640162E-2</v>
      </c>
      <c r="Z5124" s="4">
        <f t="shared" si="795"/>
        <v>9.0756242087770236E-2</v>
      </c>
    </row>
    <row r="5125" spans="1:26" x14ac:dyDescent="0.25">
      <c r="A5125" s="16">
        <f t="shared" ref="A5125:A5188" si="802">+A5124+1</f>
        <v>48658</v>
      </c>
      <c r="B5125">
        <f>+'[2]Ejercicio 1'!E5342</f>
        <v>5123</v>
      </c>
      <c r="C5125" s="5">
        <v>8.3399125707055974E-2</v>
      </c>
      <c r="D5125" s="4">
        <f t="shared" si="797"/>
        <v>8.1688859536897751E-2</v>
      </c>
      <c r="E5125" s="6">
        <f t="shared" si="798"/>
        <v>8.2538096674226513E-2</v>
      </c>
      <c r="F5125" s="7">
        <f t="shared" si="799"/>
        <v>8.1948918281927893E-2</v>
      </c>
      <c r="I5125" s="10">
        <v>5123</v>
      </c>
      <c r="J5125" s="8">
        <f t="shared" si="800"/>
        <v>8.4899125707055975E-2</v>
      </c>
      <c r="K5125" s="8">
        <f t="shared" si="800"/>
        <v>8.3188859536897752E-2</v>
      </c>
      <c r="L5125" s="8">
        <f t="shared" si="800"/>
        <v>8.4038096674226515E-2</v>
      </c>
      <c r="M5125" s="8">
        <f t="shared" si="800"/>
        <v>8.3448918281927895E-2</v>
      </c>
      <c r="P5125">
        <v>5123</v>
      </c>
      <c r="Q5125" s="8">
        <f t="shared" si="801"/>
        <v>8.1899125707055973E-2</v>
      </c>
      <c r="R5125" s="8">
        <f t="shared" si="801"/>
        <v>8.018885953689775E-2</v>
      </c>
      <c r="S5125" s="8">
        <f t="shared" si="801"/>
        <v>8.1038096674226512E-2</v>
      </c>
      <c r="T5125" s="8">
        <f t="shared" si="801"/>
        <v>8.0448918281927892E-2</v>
      </c>
      <c r="W5125">
        <v>5123</v>
      </c>
      <c r="X5125" s="4">
        <f t="shared" si="796"/>
        <v>9.2264038560815595E-2</v>
      </c>
      <c r="Y5125" s="4">
        <f t="shared" si="794"/>
        <v>9.1372102722205487E-2</v>
      </c>
      <c r="Z5125" s="4">
        <f t="shared" si="795"/>
        <v>9.0759694188110113E-2</v>
      </c>
    </row>
    <row r="5126" spans="1:26" x14ac:dyDescent="0.25">
      <c r="A5126" s="16">
        <f t="shared" si="802"/>
        <v>48659</v>
      </c>
      <c r="B5126">
        <f>+'[2]Ejercicio 1'!E5343</f>
        <v>5124</v>
      </c>
      <c r="C5126" s="5">
        <v>8.3400915872400352E-2</v>
      </c>
      <c r="D5126" s="4">
        <f t="shared" si="797"/>
        <v>8.1690577276592805E-2</v>
      </c>
      <c r="E5126" s="6">
        <f t="shared" si="798"/>
        <v>8.2539850252874081E-2</v>
      </c>
      <c r="F5126" s="7">
        <f t="shared" si="799"/>
        <v>8.1950646970274654E-2</v>
      </c>
      <c r="I5126" s="10">
        <v>5124</v>
      </c>
      <c r="J5126" s="8">
        <f t="shared" si="800"/>
        <v>8.4900915872400354E-2</v>
      </c>
      <c r="K5126" s="8">
        <f t="shared" si="800"/>
        <v>8.3190577276592806E-2</v>
      </c>
      <c r="L5126" s="8">
        <f t="shared" si="800"/>
        <v>8.4039850252874082E-2</v>
      </c>
      <c r="M5126" s="8">
        <f t="shared" si="800"/>
        <v>8.3450646970274656E-2</v>
      </c>
      <c r="P5126">
        <v>5124</v>
      </c>
      <c r="Q5126" s="8">
        <f t="shared" si="801"/>
        <v>8.1900915872400351E-2</v>
      </c>
      <c r="R5126" s="8">
        <f t="shared" si="801"/>
        <v>8.0190577276592803E-2</v>
      </c>
      <c r="S5126" s="8">
        <f t="shared" si="801"/>
        <v>8.1039850252874079E-2</v>
      </c>
      <c r="T5126" s="8">
        <f t="shared" si="801"/>
        <v>8.0450646970274653E-2</v>
      </c>
      <c r="W5126">
        <v>5124</v>
      </c>
      <c r="X5126" s="4">
        <f t="shared" si="796"/>
        <v>9.226762671563897E-2</v>
      </c>
      <c r="Y5126" s="4">
        <f t="shared" si="794"/>
        <v>9.1375609940288913E-2</v>
      </c>
      <c r="Z5126" s="4">
        <f t="shared" si="795"/>
        <v>9.0763146285389576E-2</v>
      </c>
    </row>
    <row r="5127" spans="1:26" x14ac:dyDescent="0.25">
      <c r="A5127" s="16">
        <f t="shared" si="802"/>
        <v>48660</v>
      </c>
      <c r="B5127">
        <f>+'[2]Ejercicio 1'!E5344</f>
        <v>5125</v>
      </c>
      <c r="C5127" s="5">
        <v>8.3402706037744745E-2</v>
      </c>
      <c r="D5127" s="4">
        <f t="shared" si="797"/>
        <v>8.169229501479601E-2</v>
      </c>
      <c r="E5127" s="6">
        <f t="shared" si="798"/>
        <v>8.2541603830760049E-2</v>
      </c>
      <c r="F5127" s="7">
        <f t="shared" si="799"/>
        <v>8.1952375657353846E-2</v>
      </c>
      <c r="I5127" s="10">
        <v>5125</v>
      </c>
      <c r="J5127" s="8">
        <f t="shared" si="800"/>
        <v>8.4902706037744746E-2</v>
      </c>
      <c r="K5127" s="8">
        <f t="shared" si="800"/>
        <v>8.3192295014796011E-2</v>
      </c>
      <c r="L5127" s="8">
        <f t="shared" si="800"/>
        <v>8.404160383076005E-2</v>
      </c>
      <c r="M5127" s="8">
        <f t="shared" si="800"/>
        <v>8.3452375657353847E-2</v>
      </c>
      <c r="P5127">
        <v>5125</v>
      </c>
      <c r="Q5127" s="8">
        <f t="shared" si="801"/>
        <v>8.1902706037744744E-2</v>
      </c>
      <c r="R5127" s="8">
        <f t="shared" si="801"/>
        <v>8.0192295014796008E-2</v>
      </c>
      <c r="S5127" s="8">
        <f t="shared" si="801"/>
        <v>8.1041603830760048E-2</v>
      </c>
      <c r="T5127" s="8">
        <f t="shared" si="801"/>
        <v>8.0452375657353845E-2</v>
      </c>
      <c r="W5127">
        <v>5125</v>
      </c>
      <c r="X5127" s="4">
        <f t="shared" si="796"/>
        <v>9.2271214872009677E-2</v>
      </c>
      <c r="Y5127" s="4">
        <f t="shared" si="794"/>
        <v>9.1379117156792949E-2</v>
      </c>
      <c r="Z5127" s="4">
        <f t="shared" si="795"/>
        <v>9.0766598379605767E-2</v>
      </c>
    </row>
    <row r="5128" spans="1:26" x14ac:dyDescent="0.25">
      <c r="A5128" s="16">
        <f t="shared" si="802"/>
        <v>48661</v>
      </c>
      <c r="B5128">
        <f>+'[2]Ejercicio 1'!E5345</f>
        <v>5126</v>
      </c>
      <c r="C5128" s="5">
        <v>8.3404496203089123E-2</v>
      </c>
      <c r="D5128" s="4">
        <f t="shared" si="797"/>
        <v>8.1694012751507381E-2</v>
      </c>
      <c r="E5128" s="6">
        <f t="shared" si="798"/>
        <v>8.2543357407884432E-2</v>
      </c>
      <c r="F5128" s="7">
        <f t="shared" si="799"/>
        <v>8.1954104343159778E-2</v>
      </c>
      <c r="I5128" s="10">
        <v>5126</v>
      </c>
      <c r="J5128" s="8">
        <f t="shared" si="800"/>
        <v>8.4904496203089125E-2</v>
      </c>
      <c r="K5128" s="8">
        <f t="shared" si="800"/>
        <v>8.3194012751507382E-2</v>
      </c>
      <c r="L5128" s="8">
        <f t="shared" si="800"/>
        <v>8.4043357407884434E-2</v>
      </c>
      <c r="M5128" s="8">
        <f t="shared" si="800"/>
        <v>8.345410434315978E-2</v>
      </c>
      <c r="P5128">
        <v>5126</v>
      </c>
      <c r="Q5128" s="8">
        <f t="shared" si="801"/>
        <v>8.1904496203089122E-2</v>
      </c>
      <c r="R5128" s="8">
        <f t="shared" si="801"/>
        <v>8.0194012751507379E-2</v>
      </c>
      <c r="S5128" s="8">
        <f t="shared" si="801"/>
        <v>8.1043357407884431E-2</v>
      </c>
      <c r="T5128" s="8">
        <f t="shared" si="801"/>
        <v>8.0454104343159777E-2</v>
      </c>
      <c r="W5128">
        <v>5126</v>
      </c>
      <c r="X5128" s="4">
        <f t="shared" si="796"/>
        <v>9.2274803029916738E-2</v>
      </c>
      <c r="Y5128" s="4">
        <f t="shared" si="794"/>
        <v>9.1382624371765017E-2</v>
      </c>
      <c r="Z5128" s="4">
        <f t="shared" si="795"/>
        <v>9.0770050469713828E-2</v>
      </c>
    </row>
    <row r="5129" spans="1:26" x14ac:dyDescent="0.25">
      <c r="A5129" s="16">
        <f t="shared" si="802"/>
        <v>48662</v>
      </c>
      <c r="B5129">
        <f>+'[2]Ejercicio 1'!E5346</f>
        <v>5127</v>
      </c>
      <c r="C5129" s="5">
        <v>8.3406286368433516E-2</v>
      </c>
      <c r="D5129" s="4">
        <f t="shared" si="797"/>
        <v>8.1695730486727722E-2</v>
      </c>
      <c r="E5129" s="6">
        <f t="shared" si="798"/>
        <v>8.2545110984248118E-2</v>
      </c>
      <c r="F5129" s="7">
        <f t="shared" si="799"/>
        <v>8.1955833027698155E-2</v>
      </c>
      <c r="I5129" s="10">
        <v>5127</v>
      </c>
      <c r="J5129" s="8">
        <f t="shared" si="800"/>
        <v>8.4906286368433517E-2</v>
      </c>
      <c r="K5129" s="8">
        <f t="shared" si="800"/>
        <v>8.3195730486727723E-2</v>
      </c>
      <c r="L5129" s="8">
        <f t="shared" si="800"/>
        <v>8.404511098424812E-2</v>
      </c>
      <c r="M5129" s="8">
        <f t="shared" si="800"/>
        <v>8.3455833027698156E-2</v>
      </c>
      <c r="P5129">
        <v>5127</v>
      </c>
      <c r="Q5129" s="8">
        <f t="shared" si="801"/>
        <v>8.1906286368433515E-2</v>
      </c>
      <c r="R5129" s="8">
        <f t="shared" si="801"/>
        <v>8.019573048672772E-2</v>
      </c>
      <c r="S5129" s="8">
        <f t="shared" si="801"/>
        <v>8.1045110984248117E-2</v>
      </c>
      <c r="T5129" s="8">
        <f t="shared" si="801"/>
        <v>8.0455833027698154E-2</v>
      </c>
      <c r="W5129">
        <v>5127</v>
      </c>
      <c r="X5129" s="4">
        <f t="shared" si="796"/>
        <v>9.2278391189396597E-2</v>
      </c>
      <c r="Y5129" s="4">
        <f t="shared" si="794"/>
        <v>9.1386131585255187E-2</v>
      </c>
      <c r="Z5129" s="4">
        <f t="shared" si="795"/>
        <v>9.0773502556241892E-2</v>
      </c>
    </row>
    <row r="5130" spans="1:26" x14ac:dyDescent="0.25">
      <c r="A5130" s="16">
        <f t="shared" si="802"/>
        <v>48663</v>
      </c>
      <c r="B5130">
        <f>+'[2]Ejercicio 1'!E5347</f>
        <v>5128</v>
      </c>
      <c r="C5130" s="5">
        <v>8.3408076533777895E-2</v>
      </c>
      <c r="D5130" s="4">
        <f t="shared" si="797"/>
        <v>8.1697448220455826E-2</v>
      </c>
      <c r="E5130" s="6">
        <f t="shared" si="798"/>
        <v>8.2546864559850205E-2</v>
      </c>
      <c r="F5130" s="7">
        <f t="shared" si="799"/>
        <v>8.1957561710963259E-2</v>
      </c>
      <c r="I5130" s="10">
        <v>5128</v>
      </c>
      <c r="J5130" s="8">
        <f t="shared" si="800"/>
        <v>8.4908076533777896E-2</v>
      </c>
      <c r="K5130" s="8">
        <f t="shared" si="800"/>
        <v>8.3197448220455827E-2</v>
      </c>
      <c r="L5130" s="8">
        <f t="shared" si="800"/>
        <v>8.4046864559850207E-2</v>
      </c>
      <c r="M5130" s="8">
        <f t="shared" si="800"/>
        <v>8.345756171096326E-2</v>
      </c>
      <c r="P5130">
        <v>5128</v>
      </c>
      <c r="Q5130" s="8">
        <f t="shared" si="801"/>
        <v>8.1908076533777893E-2</v>
      </c>
      <c r="R5130" s="8">
        <f t="shared" si="801"/>
        <v>8.0197448220455825E-2</v>
      </c>
      <c r="S5130" s="8">
        <f t="shared" si="801"/>
        <v>8.1046864559850204E-2</v>
      </c>
      <c r="T5130" s="8">
        <f t="shared" si="801"/>
        <v>8.0457561710963257E-2</v>
      </c>
      <c r="W5130">
        <v>5128</v>
      </c>
      <c r="X5130" s="4">
        <f t="shared" si="796"/>
        <v>9.2281979350411505E-2</v>
      </c>
      <c r="Y5130" s="4">
        <f t="shared" si="794"/>
        <v>9.1389638797213402E-2</v>
      </c>
      <c r="Z5130" s="4">
        <f t="shared" si="795"/>
        <v>9.077695463918424E-2</v>
      </c>
    </row>
    <row r="5131" spans="1:26" x14ac:dyDescent="0.25">
      <c r="A5131" s="16">
        <f t="shared" si="802"/>
        <v>48664</v>
      </c>
      <c r="B5131">
        <f>+'[2]Ejercicio 1'!E5348</f>
        <v>5129</v>
      </c>
      <c r="C5131" s="5">
        <v>8.3409866699122287E-2</v>
      </c>
      <c r="D5131" s="4">
        <f t="shared" si="797"/>
        <v>8.1699165952692304E-2</v>
      </c>
      <c r="E5131" s="6">
        <f t="shared" si="798"/>
        <v>8.2548618134689819E-2</v>
      </c>
      <c r="F5131" s="7">
        <f t="shared" si="799"/>
        <v>8.1959290392960807E-2</v>
      </c>
      <c r="I5131" s="10">
        <v>5129</v>
      </c>
      <c r="J5131" s="8">
        <f t="shared" si="800"/>
        <v>8.4909866699122288E-2</v>
      </c>
      <c r="K5131" s="8">
        <f t="shared" si="800"/>
        <v>8.3199165952692306E-2</v>
      </c>
      <c r="L5131" s="8">
        <f t="shared" si="800"/>
        <v>8.404861813468982E-2</v>
      </c>
      <c r="M5131" s="8">
        <f t="shared" si="800"/>
        <v>8.3459290392960808E-2</v>
      </c>
      <c r="P5131">
        <v>5129</v>
      </c>
      <c r="Q5131" s="8">
        <f t="shared" si="801"/>
        <v>8.1909866699122286E-2</v>
      </c>
      <c r="R5131" s="8">
        <f t="shared" si="801"/>
        <v>8.0199165952692303E-2</v>
      </c>
      <c r="S5131" s="8">
        <f t="shared" si="801"/>
        <v>8.1048618134689818E-2</v>
      </c>
      <c r="T5131" s="8">
        <f t="shared" si="801"/>
        <v>8.0459290392960806E-2</v>
      </c>
      <c r="W5131">
        <v>5129</v>
      </c>
      <c r="X5131" s="4">
        <f t="shared" si="796"/>
        <v>9.228556751297419E-2</v>
      </c>
      <c r="Y5131" s="4">
        <f t="shared" si="794"/>
        <v>9.1393146007592227E-2</v>
      </c>
      <c r="Z5131" s="4">
        <f t="shared" si="795"/>
        <v>9.078040671906619E-2</v>
      </c>
    </row>
    <row r="5132" spans="1:26" x14ac:dyDescent="0.25">
      <c r="A5132" s="16">
        <f t="shared" si="802"/>
        <v>48665</v>
      </c>
      <c r="B5132">
        <f>+'[2]Ejercicio 1'!E5349</f>
        <v>5130</v>
      </c>
      <c r="C5132" s="5">
        <v>8.3411656864466666E-2</v>
      </c>
      <c r="D5132" s="4">
        <f t="shared" si="797"/>
        <v>8.1700883683436948E-2</v>
      </c>
      <c r="E5132" s="6">
        <f t="shared" si="798"/>
        <v>8.2550371708768736E-2</v>
      </c>
      <c r="F5132" s="7">
        <f t="shared" si="799"/>
        <v>8.1961019073687941E-2</v>
      </c>
      <c r="I5132" s="10">
        <v>5130</v>
      </c>
      <c r="J5132" s="8">
        <f t="shared" si="800"/>
        <v>8.4911656864466667E-2</v>
      </c>
      <c r="K5132" s="8">
        <f t="shared" si="800"/>
        <v>8.3200883683436949E-2</v>
      </c>
      <c r="L5132" s="8">
        <f t="shared" si="800"/>
        <v>8.4050371708768737E-2</v>
      </c>
      <c r="M5132" s="8">
        <f t="shared" si="800"/>
        <v>8.3461019073687942E-2</v>
      </c>
      <c r="P5132">
        <v>5130</v>
      </c>
      <c r="Q5132" s="8">
        <f t="shared" si="801"/>
        <v>8.1911656864466664E-2</v>
      </c>
      <c r="R5132" s="8">
        <f t="shared" si="801"/>
        <v>8.0200883683436947E-2</v>
      </c>
      <c r="S5132" s="8">
        <f t="shared" si="801"/>
        <v>8.1050371708768734E-2</v>
      </c>
      <c r="T5132" s="8">
        <f t="shared" si="801"/>
        <v>8.0461019073687939E-2</v>
      </c>
      <c r="W5132">
        <v>5130</v>
      </c>
      <c r="X5132" s="4">
        <f t="shared" si="796"/>
        <v>9.2289155677084636E-2</v>
      </c>
      <c r="Y5132" s="4">
        <f t="shared" si="794"/>
        <v>9.139665321648828E-2</v>
      </c>
      <c r="Z5132" s="4">
        <f t="shared" si="795"/>
        <v>9.0783858794842853E-2</v>
      </c>
    </row>
    <row r="5133" spans="1:26" x14ac:dyDescent="0.25">
      <c r="A5133" s="16">
        <f t="shared" si="802"/>
        <v>48666</v>
      </c>
      <c r="B5133">
        <f>+'[2]Ejercicio 1'!E5350</f>
        <v>5131</v>
      </c>
      <c r="C5133" s="5">
        <v>8.3413447029811058E-2</v>
      </c>
      <c r="D5133" s="4">
        <f t="shared" si="797"/>
        <v>8.1702601412689979E-2</v>
      </c>
      <c r="E5133" s="6">
        <f t="shared" si="798"/>
        <v>8.2552125282086053E-2</v>
      </c>
      <c r="F5133" s="7">
        <f t="shared" si="799"/>
        <v>8.1962747753144674E-2</v>
      </c>
      <c r="I5133" s="10">
        <v>5131</v>
      </c>
      <c r="J5133" s="8">
        <f t="shared" si="800"/>
        <v>8.4913447029811059E-2</v>
      </c>
      <c r="K5133" s="8">
        <f t="shared" si="800"/>
        <v>8.320260141268998E-2</v>
      </c>
      <c r="L5133" s="8">
        <f t="shared" si="800"/>
        <v>8.4052125282086054E-2</v>
      </c>
      <c r="M5133" s="8">
        <f t="shared" si="800"/>
        <v>8.3462747753144675E-2</v>
      </c>
      <c r="P5133">
        <v>5131</v>
      </c>
      <c r="Q5133" s="8">
        <f t="shared" si="801"/>
        <v>8.1913447029811057E-2</v>
      </c>
      <c r="R5133" s="8">
        <f t="shared" si="801"/>
        <v>8.0202601412689978E-2</v>
      </c>
      <c r="S5133" s="8">
        <f t="shared" si="801"/>
        <v>8.1052125282086052E-2</v>
      </c>
      <c r="T5133" s="8">
        <f t="shared" si="801"/>
        <v>8.0462747753144673E-2</v>
      </c>
      <c r="W5133">
        <v>5131</v>
      </c>
      <c r="X5133" s="4">
        <f t="shared" si="796"/>
        <v>9.2292743842743302E-2</v>
      </c>
      <c r="Y5133" s="4">
        <f t="shared" si="794"/>
        <v>9.1400160423852364E-2</v>
      </c>
      <c r="Z5133" s="4">
        <f t="shared" si="795"/>
        <v>9.0787310867559104E-2</v>
      </c>
    </row>
    <row r="5134" spans="1:26" x14ac:dyDescent="0.25">
      <c r="A5134" s="16">
        <f t="shared" si="802"/>
        <v>48667</v>
      </c>
      <c r="B5134">
        <f>+'[2]Ejercicio 1'!E5351</f>
        <v>5132</v>
      </c>
      <c r="C5134" s="5">
        <v>8.3415237195155437E-2</v>
      </c>
      <c r="D5134" s="4">
        <f t="shared" si="797"/>
        <v>8.1704319140451384E-2</v>
      </c>
      <c r="E5134" s="6">
        <f t="shared" si="798"/>
        <v>8.2553878854642673E-2</v>
      </c>
      <c r="F5134" s="7">
        <f t="shared" si="799"/>
        <v>8.196447643132812E-2</v>
      </c>
      <c r="I5134" s="10">
        <v>5132</v>
      </c>
      <c r="J5134" s="8">
        <f t="shared" si="800"/>
        <v>8.4915237195155438E-2</v>
      </c>
      <c r="K5134" s="8">
        <f t="shared" si="800"/>
        <v>8.3204319140451385E-2</v>
      </c>
      <c r="L5134" s="8">
        <f t="shared" si="800"/>
        <v>8.4053878854642675E-2</v>
      </c>
      <c r="M5134" s="8">
        <f t="shared" si="800"/>
        <v>8.3464476431328122E-2</v>
      </c>
      <c r="P5134">
        <v>5132</v>
      </c>
      <c r="Q5134" s="8">
        <f t="shared" si="801"/>
        <v>8.1915237195155435E-2</v>
      </c>
      <c r="R5134" s="8">
        <f t="shared" si="801"/>
        <v>8.0204319140451383E-2</v>
      </c>
      <c r="S5134" s="8">
        <f t="shared" si="801"/>
        <v>8.1053878854642672E-2</v>
      </c>
      <c r="T5134" s="8">
        <f t="shared" si="801"/>
        <v>8.0464476431328119E-2</v>
      </c>
      <c r="W5134">
        <v>5132</v>
      </c>
      <c r="X5134" s="4">
        <f t="shared" si="796"/>
        <v>9.2296332009937879E-2</v>
      </c>
      <c r="Y5134" s="4">
        <f t="shared" si="794"/>
        <v>9.1403667629686255E-2</v>
      </c>
      <c r="Z5134" s="4">
        <f t="shared" si="795"/>
        <v>9.0790762935644781E-2</v>
      </c>
    </row>
    <row r="5135" spans="1:26" x14ac:dyDescent="0.25">
      <c r="A5135" s="16">
        <f t="shared" si="802"/>
        <v>48668</v>
      </c>
      <c r="B5135">
        <f>+'[2]Ejercicio 1'!E5352</f>
        <v>5133</v>
      </c>
      <c r="C5135" s="5">
        <v>8.3417027360499829E-2</v>
      </c>
      <c r="D5135" s="4">
        <f t="shared" si="797"/>
        <v>8.1706036866721371E-2</v>
      </c>
      <c r="E5135" s="6">
        <f t="shared" si="798"/>
        <v>8.2555632426437695E-2</v>
      </c>
      <c r="F5135" s="7">
        <f t="shared" si="799"/>
        <v>8.1966205108246884E-2</v>
      </c>
      <c r="I5135" s="10">
        <v>5133</v>
      </c>
      <c r="J5135" s="8">
        <f t="shared" si="800"/>
        <v>8.491702736049983E-2</v>
      </c>
      <c r="K5135" s="8">
        <f t="shared" si="800"/>
        <v>8.3206036866721372E-2</v>
      </c>
      <c r="L5135" s="8">
        <f t="shared" si="800"/>
        <v>8.4055632426437696E-2</v>
      </c>
      <c r="M5135" s="8">
        <f t="shared" si="800"/>
        <v>8.3466205108246885E-2</v>
      </c>
      <c r="P5135">
        <v>5133</v>
      </c>
      <c r="Q5135" s="8">
        <f t="shared" si="801"/>
        <v>8.1917027360499828E-2</v>
      </c>
      <c r="R5135" s="8">
        <f t="shared" si="801"/>
        <v>8.020603686672137E-2</v>
      </c>
      <c r="S5135" s="8">
        <f t="shared" si="801"/>
        <v>8.1055632426437693E-2</v>
      </c>
      <c r="T5135" s="8">
        <f t="shared" si="801"/>
        <v>8.0466205108246883E-2</v>
      </c>
      <c r="W5135">
        <v>5133</v>
      </c>
      <c r="X5135" s="4">
        <f t="shared" si="796"/>
        <v>9.2299920178704822E-2</v>
      </c>
      <c r="Y5135" s="4">
        <f t="shared" si="794"/>
        <v>9.1407174834038249E-2</v>
      </c>
      <c r="Z5135" s="4">
        <f t="shared" si="795"/>
        <v>9.0794215001714917E-2</v>
      </c>
    </row>
    <row r="5136" spans="1:26" x14ac:dyDescent="0.25">
      <c r="A5136" s="16">
        <f t="shared" si="802"/>
        <v>48669</v>
      </c>
      <c r="B5136">
        <f>+'[2]Ejercicio 1'!E5353</f>
        <v>5134</v>
      </c>
      <c r="C5136" s="5">
        <v>8.3418817525844208E-2</v>
      </c>
      <c r="D5136" s="4">
        <f t="shared" si="797"/>
        <v>8.1707754591499343E-2</v>
      </c>
      <c r="E5136" s="6">
        <f t="shared" si="798"/>
        <v>8.255738599747113E-2</v>
      </c>
      <c r="F5136" s="7">
        <f t="shared" si="799"/>
        <v>8.1967933783889516E-2</v>
      </c>
      <c r="I5136" s="10">
        <v>5134</v>
      </c>
      <c r="J5136" s="8">
        <f t="shared" si="800"/>
        <v>8.4918817525844209E-2</v>
      </c>
      <c r="K5136" s="8">
        <f t="shared" si="800"/>
        <v>8.3207754591499344E-2</v>
      </c>
      <c r="L5136" s="8">
        <f t="shared" si="800"/>
        <v>8.4057385997471132E-2</v>
      </c>
      <c r="M5136" s="8">
        <f t="shared" si="800"/>
        <v>8.3467933783889517E-2</v>
      </c>
      <c r="P5136">
        <v>5134</v>
      </c>
      <c r="Q5136" s="8">
        <f t="shared" si="801"/>
        <v>8.1918817525844206E-2</v>
      </c>
      <c r="R5136" s="8">
        <f t="shared" si="801"/>
        <v>8.0207754591499342E-2</v>
      </c>
      <c r="S5136" s="8">
        <f t="shared" si="801"/>
        <v>8.1057385997471129E-2</v>
      </c>
      <c r="T5136" s="8">
        <f t="shared" si="801"/>
        <v>8.0467933783889514E-2</v>
      </c>
      <c r="W5136">
        <v>5134</v>
      </c>
      <c r="X5136" s="4">
        <f t="shared" si="796"/>
        <v>9.2303508349007246E-2</v>
      </c>
      <c r="Y5136" s="4">
        <f t="shared" si="794"/>
        <v>9.1410682036857399E-2</v>
      </c>
      <c r="Z5136" s="4">
        <f t="shared" si="795"/>
        <v>9.0797667062634896E-2</v>
      </c>
    </row>
    <row r="5137" spans="1:26" x14ac:dyDescent="0.25">
      <c r="A5137" s="16">
        <f t="shared" si="802"/>
        <v>48670</v>
      </c>
      <c r="B5137">
        <f>+'[2]Ejercicio 1'!E5354</f>
        <v>5135</v>
      </c>
      <c r="C5137" s="5">
        <v>8.34206076911886E-2</v>
      </c>
      <c r="D5137" s="4">
        <f t="shared" si="797"/>
        <v>8.1709472314785689E-2</v>
      </c>
      <c r="E5137" s="6">
        <f t="shared" si="798"/>
        <v>8.2559139567742981E-2</v>
      </c>
      <c r="F5137" s="7">
        <f t="shared" si="799"/>
        <v>8.1969662458264578E-2</v>
      </c>
      <c r="I5137" s="10">
        <v>5135</v>
      </c>
      <c r="J5137" s="8">
        <f t="shared" si="800"/>
        <v>8.4920607691188602E-2</v>
      </c>
      <c r="K5137" s="8">
        <f t="shared" si="800"/>
        <v>8.320947231478569E-2</v>
      </c>
      <c r="L5137" s="8">
        <f t="shared" si="800"/>
        <v>8.4059139567742983E-2</v>
      </c>
      <c r="M5137" s="8">
        <f t="shared" si="800"/>
        <v>8.3469662458264579E-2</v>
      </c>
      <c r="P5137">
        <v>5135</v>
      </c>
      <c r="Q5137" s="8">
        <f t="shared" si="801"/>
        <v>8.1920607691188599E-2</v>
      </c>
      <c r="R5137" s="8">
        <f t="shared" si="801"/>
        <v>8.0209472314785688E-2</v>
      </c>
      <c r="S5137" s="8">
        <f t="shared" si="801"/>
        <v>8.105913956774298E-2</v>
      </c>
      <c r="T5137" s="8">
        <f t="shared" si="801"/>
        <v>8.0469662458264576E-2</v>
      </c>
      <c r="W5137">
        <v>5135</v>
      </c>
      <c r="X5137" s="4">
        <f t="shared" si="796"/>
        <v>9.2307096520857432E-2</v>
      </c>
      <c r="Y5137" s="4">
        <f t="shared" si="794"/>
        <v>9.141418923809716E-2</v>
      </c>
      <c r="Z5137" s="4">
        <f t="shared" si="795"/>
        <v>9.0801119121014046E-2</v>
      </c>
    </row>
    <row r="5138" spans="1:26" x14ac:dyDescent="0.25">
      <c r="A5138" s="16">
        <f t="shared" si="802"/>
        <v>48671</v>
      </c>
      <c r="B5138">
        <f>+'[2]Ejercicio 1'!E5355</f>
        <v>5136</v>
      </c>
      <c r="C5138" s="5">
        <v>8.3422397856532979E-2</v>
      </c>
      <c r="D5138" s="4">
        <f t="shared" si="797"/>
        <v>8.1711190036580242E-2</v>
      </c>
      <c r="E5138" s="6">
        <f t="shared" si="798"/>
        <v>8.2560893137253233E-2</v>
      </c>
      <c r="F5138" s="7">
        <f t="shared" si="799"/>
        <v>8.1971391131372098E-2</v>
      </c>
      <c r="I5138" s="10">
        <v>5136</v>
      </c>
      <c r="J5138" s="8">
        <f t="shared" si="800"/>
        <v>8.492239785653298E-2</v>
      </c>
      <c r="K5138" s="8">
        <f t="shared" si="800"/>
        <v>8.3211190036580243E-2</v>
      </c>
      <c r="L5138" s="8">
        <f t="shared" si="800"/>
        <v>8.4060893137253234E-2</v>
      </c>
      <c r="M5138" s="8">
        <f t="shared" si="800"/>
        <v>8.34713911313721E-2</v>
      </c>
      <c r="P5138">
        <v>5136</v>
      </c>
      <c r="Q5138" s="8">
        <f t="shared" si="801"/>
        <v>8.1922397856532977E-2</v>
      </c>
      <c r="R5138" s="8">
        <f t="shared" si="801"/>
        <v>8.021119003658024E-2</v>
      </c>
      <c r="S5138" s="8">
        <f t="shared" si="801"/>
        <v>8.1060893137253232E-2</v>
      </c>
      <c r="T5138" s="8">
        <f t="shared" si="801"/>
        <v>8.0471391131372097E-2</v>
      </c>
      <c r="W5138">
        <v>5136</v>
      </c>
      <c r="X5138" s="4">
        <f t="shared" si="796"/>
        <v>9.2310684694255407E-2</v>
      </c>
      <c r="Y5138" s="4">
        <f t="shared" si="794"/>
        <v>9.1417696437804952E-2</v>
      </c>
      <c r="Z5138" s="4">
        <f t="shared" si="795"/>
        <v>9.0804571175816057E-2</v>
      </c>
    </row>
    <row r="5139" spans="1:26" x14ac:dyDescent="0.25">
      <c r="A5139" s="16">
        <f t="shared" si="802"/>
        <v>48672</v>
      </c>
      <c r="B5139">
        <f>+'[2]Ejercicio 1'!E5356</f>
        <v>5137</v>
      </c>
      <c r="C5139" s="5">
        <v>8.3424188021877371E-2</v>
      </c>
      <c r="D5139" s="4">
        <f t="shared" si="797"/>
        <v>8.1712907756883377E-2</v>
      </c>
      <c r="E5139" s="6">
        <f t="shared" si="798"/>
        <v>8.2562646706001899E-2</v>
      </c>
      <c r="F5139" s="7">
        <f t="shared" si="799"/>
        <v>8.1973119803206346E-2</v>
      </c>
      <c r="I5139" s="10">
        <v>5137</v>
      </c>
      <c r="J5139" s="8">
        <f t="shared" si="800"/>
        <v>8.4924188021877373E-2</v>
      </c>
      <c r="K5139" s="8">
        <f t="shared" si="800"/>
        <v>8.3212907756883378E-2</v>
      </c>
      <c r="L5139" s="8">
        <f t="shared" si="800"/>
        <v>8.4062646706001901E-2</v>
      </c>
      <c r="M5139" s="8">
        <f t="shared" si="800"/>
        <v>8.3473119803206347E-2</v>
      </c>
      <c r="P5139">
        <v>5137</v>
      </c>
      <c r="Q5139" s="8">
        <f t="shared" si="801"/>
        <v>8.192418802187737E-2</v>
      </c>
      <c r="R5139" s="8">
        <f t="shared" si="801"/>
        <v>8.0212907756883375E-2</v>
      </c>
      <c r="S5139" s="8">
        <f t="shared" si="801"/>
        <v>8.1062646706001898E-2</v>
      </c>
      <c r="T5139" s="8">
        <f t="shared" si="801"/>
        <v>8.0473119803206344E-2</v>
      </c>
      <c r="W5139">
        <v>5137</v>
      </c>
      <c r="X5139" s="4">
        <f t="shared" si="796"/>
        <v>9.2314272869201575E-2</v>
      </c>
      <c r="Y5139" s="4">
        <f t="shared" si="794"/>
        <v>9.1421203636031734E-2</v>
      </c>
      <c r="Z5139" s="4">
        <f t="shared" si="795"/>
        <v>9.0808023226507065E-2</v>
      </c>
    </row>
    <row r="5140" spans="1:26" x14ac:dyDescent="0.25">
      <c r="A5140" s="16">
        <f t="shared" si="802"/>
        <v>48673</v>
      </c>
      <c r="B5140">
        <f>+'[2]Ejercicio 1'!E5357</f>
        <v>5138</v>
      </c>
      <c r="C5140" s="5">
        <v>8.342597818722175E-2</v>
      </c>
      <c r="D5140" s="4">
        <f t="shared" si="797"/>
        <v>8.1714625475694497E-2</v>
      </c>
      <c r="E5140" s="6">
        <f t="shared" si="798"/>
        <v>8.2564400273989869E-2</v>
      </c>
      <c r="F5140" s="7">
        <f t="shared" si="799"/>
        <v>8.1974848473770193E-2</v>
      </c>
      <c r="I5140" s="10">
        <v>5138</v>
      </c>
      <c r="J5140" s="8">
        <f t="shared" si="800"/>
        <v>8.4925978187221751E-2</v>
      </c>
      <c r="K5140" s="8">
        <f t="shared" si="800"/>
        <v>8.3214625475694498E-2</v>
      </c>
      <c r="L5140" s="8">
        <f t="shared" si="800"/>
        <v>8.406440027398987E-2</v>
      </c>
      <c r="M5140" s="8">
        <f t="shared" si="800"/>
        <v>8.3474848473770194E-2</v>
      </c>
      <c r="P5140">
        <v>5138</v>
      </c>
      <c r="Q5140" s="8">
        <f t="shared" si="801"/>
        <v>8.1925978187221749E-2</v>
      </c>
      <c r="R5140" s="8">
        <f t="shared" si="801"/>
        <v>8.0214625475694495E-2</v>
      </c>
      <c r="S5140" s="8">
        <f t="shared" si="801"/>
        <v>8.1064400273989867E-2</v>
      </c>
      <c r="T5140" s="8">
        <f t="shared" si="801"/>
        <v>8.0474848473770191E-2</v>
      </c>
      <c r="W5140">
        <v>5138</v>
      </c>
      <c r="X5140" s="4">
        <f t="shared" si="796"/>
        <v>9.2317861045683236E-2</v>
      </c>
      <c r="Y5140" s="4">
        <f t="shared" si="794"/>
        <v>9.1424710832725672E-2</v>
      </c>
      <c r="Z5140" s="4">
        <f t="shared" si="795"/>
        <v>9.0811475274134815E-2</v>
      </c>
    </row>
    <row r="5141" spans="1:26" x14ac:dyDescent="0.25">
      <c r="A5141" s="16">
        <f t="shared" si="802"/>
        <v>48674</v>
      </c>
      <c r="B5141">
        <f>+'[2]Ejercicio 1'!E5358</f>
        <v>5139</v>
      </c>
      <c r="C5141" s="5">
        <v>8.3427768352566142E-2</v>
      </c>
      <c r="D5141" s="4">
        <f t="shared" si="797"/>
        <v>8.1716343193014226E-2</v>
      </c>
      <c r="E5141" s="6">
        <f t="shared" si="798"/>
        <v>8.2566153841216239E-2</v>
      </c>
      <c r="F5141" s="7">
        <f t="shared" si="799"/>
        <v>8.1976577143063611E-2</v>
      </c>
      <c r="I5141" s="10">
        <v>5139</v>
      </c>
      <c r="J5141" s="8">
        <f t="shared" si="800"/>
        <v>8.4927768352566144E-2</v>
      </c>
      <c r="K5141" s="8">
        <f t="shared" si="800"/>
        <v>8.3216343193014228E-2</v>
      </c>
      <c r="L5141" s="8">
        <f t="shared" si="800"/>
        <v>8.406615384121624E-2</v>
      </c>
      <c r="M5141" s="8">
        <f t="shared" si="800"/>
        <v>8.3476577143063613E-2</v>
      </c>
      <c r="P5141">
        <v>5139</v>
      </c>
      <c r="Q5141" s="8">
        <f t="shared" si="801"/>
        <v>8.1927768352566141E-2</v>
      </c>
      <c r="R5141" s="8">
        <f t="shared" si="801"/>
        <v>8.0216343193014225E-2</v>
      </c>
      <c r="S5141" s="8">
        <f t="shared" si="801"/>
        <v>8.1066153841216237E-2</v>
      </c>
      <c r="T5141" s="8">
        <f t="shared" si="801"/>
        <v>8.047657714306361E-2</v>
      </c>
      <c r="W5141">
        <v>5139</v>
      </c>
      <c r="X5141" s="4">
        <f t="shared" si="796"/>
        <v>9.2321449223724955E-2</v>
      </c>
      <c r="Y5141" s="4">
        <f t="shared" si="794"/>
        <v>9.1428218027840222E-2</v>
      </c>
      <c r="Z5141" s="4">
        <f t="shared" si="795"/>
        <v>9.0814927317660138E-2</v>
      </c>
    </row>
    <row r="5142" spans="1:26" x14ac:dyDescent="0.25">
      <c r="A5142" s="16">
        <f t="shared" si="802"/>
        <v>48675</v>
      </c>
      <c r="B5142">
        <f>+'[2]Ejercicio 1'!E5359</f>
        <v>5140</v>
      </c>
      <c r="C5142" s="5">
        <v>8.3429558517910521E-2</v>
      </c>
      <c r="D5142" s="4">
        <f t="shared" si="797"/>
        <v>8.1718060908842566E-2</v>
      </c>
      <c r="E5142" s="6">
        <f t="shared" si="798"/>
        <v>8.2567907407681024E-2</v>
      </c>
      <c r="F5142" s="7">
        <f t="shared" si="799"/>
        <v>8.1978305811089475E-2</v>
      </c>
      <c r="I5142" s="10">
        <v>5140</v>
      </c>
      <c r="J5142" s="8">
        <f t="shared" si="800"/>
        <v>8.4929558517910522E-2</v>
      </c>
      <c r="K5142" s="8">
        <f t="shared" si="800"/>
        <v>8.3218060908842567E-2</v>
      </c>
      <c r="L5142" s="8">
        <f t="shared" si="800"/>
        <v>8.4067907407681025E-2</v>
      </c>
      <c r="M5142" s="8">
        <f t="shared" si="800"/>
        <v>8.3478305811089476E-2</v>
      </c>
      <c r="P5142">
        <v>5140</v>
      </c>
      <c r="Q5142" s="8">
        <f t="shared" si="801"/>
        <v>8.192955851791052E-2</v>
      </c>
      <c r="R5142" s="8">
        <f t="shared" si="801"/>
        <v>8.0218060908842564E-2</v>
      </c>
      <c r="S5142" s="8">
        <f t="shared" si="801"/>
        <v>8.1067907407681022E-2</v>
      </c>
      <c r="T5142" s="8">
        <f t="shared" si="801"/>
        <v>8.0478305811089473E-2</v>
      </c>
      <c r="W5142">
        <v>5140</v>
      </c>
      <c r="X5142" s="4">
        <f t="shared" si="796"/>
        <v>9.2325037403326746E-2</v>
      </c>
      <c r="Y5142" s="4">
        <f t="shared" si="794"/>
        <v>9.1431725221472873E-2</v>
      </c>
      <c r="Z5142" s="4">
        <f t="shared" si="795"/>
        <v>9.0818379358125048E-2</v>
      </c>
    </row>
    <row r="5143" spans="1:26" x14ac:dyDescent="0.25">
      <c r="A5143" s="16">
        <f t="shared" si="802"/>
        <v>48676</v>
      </c>
      <c r="B5143">
        <f>+'[2]Ejercicio 1'!E5360</f>
        <v>5141</v>
      </c>
      <c r="C5143" s="5">
        <v>8.3431348683254913E-2</v>
      </c>
      <c r="D5143" s="4">
        <f t="shared" si="797"/>
        <v>8.171977862317889E-2</v>
      </c>
      <c r="E5143" s="6">
        <f t="shared" si="798"/>
        <v>8.2569660973385084E-2</v>
      </c>
      <c r="F5143" s="7">
        <f t="shared" si="799"/>
        <v>8.1980034477842079E-2</v>
      </c>
      <c r="I5143" s="10">
        <v>5141</v>
      </c>
      <c r="J5143" s="8">
        <f t="shared" si="800"/>
        <v>8.4931348683254915E-2</v>
      </c>
      <c r="K5143" s="8">
        <f t="shared" si="800"/>
        <v>8.3219778623178892E-2</v>
      </c>
      <c r="L5143" s="8">
        <f t="shared" si="800"/>
        <v>8.4069660973385085E-2</v>
      </c>
      <c r="M5143" s="8">
        <f t="shared" si="800"/>
        <v>8.348003447784208E-2</v>
      </c>
      <c r="P5143">
        <v>5141</v>
      </c>
      <c r="Q5143" s="8">
        <f t="shared" si="801"/>
        <v>8.1931348683254912E-2</v>
      </c>
      <c r="R5143" s="8">
        <f t="shared" si="801"/>
        <v>8.0219778623178889E-2</v>
      </c>
      <c r="S5143" s="8">
        <f t="shared" si="801"/>
        <v>8.1069660973385083E-2</v>
      </c>
      <c r="T5143" s="8">
        <f t="shared" si="801"/>
        <v>8.0480034477842077E-2</v>
      </c>
      <c r="W5143">
        <v>5141</v>
      </c>
      <c r="X5143" s="4">
        <f t="shared" si="796"/>
        <v>9.232862558446446E-2</v>
      </c>
      <c r="Y5143" s="4">
        <f t="shared" si="794"/>
        <v>9.1435232413623641E-2</v>
      </c>
      <c r="Z5143" s="4">
        <f t="shared" si="795"/>
        <v>9.0821831394484673E-2</v>
      </c>
    </row>
    <row r="5144" spans="1:26" x14ac:dyDescent="0.25">
      <c r="A5144" s="16">
        <f t="shared" si="802"/>
        <v>48677</v>
      </c>
      <c r="B5144">
        <f>+'[2]Ejercicio 1'!E5361</f>
        <v>5142</v>
      </c>
      <c r="C5144" s="5">
        <v>8.3433138848599292E-2</v>
      </c>
      <c r="D5144" s="4">
        <f t="shared" si="797"/>
        <v>8.1721496336023422E-2</v>
      </c>
      <c r="E5144" s="6">
        <f t="shared" si="798"/>
        <v>8.2571414538326698E-2</v>
      </c>
      <c r="F5144" s="7">
        <f t="shared" si="799"/>
        <v>8.1981763143324268E-2</v>
      </c>
      <c r="I5144" s="10">
        <v>5142</v>
      </c>
      <c r="J5144" s="8">
        <f t="shared" si="800"/>
        <v>8.4933138848599293E-2</v>
      </c>
      <c r="K5144" s="8">
        <f t="shared" si="800"/>
        <v>8.3221496336023423E-2</v>
      </c>
      <c r="L5144" s="8">
        <f t="shared" si="800"/>
        <v>8.40714145383267E-2</v>
      </c>
      <c r="M5144" s="8">
        <f t="shared" si="800"/>
        <v>8.348176314332427E-2</v>
      </c>
      <c r="P5144">
        <v>5142</v>
      </c>
      <c r="Q5144" s="8">
        <f t="shared" si="801"/>
        <v>8.1933138848599291E-2</v>
      </c>
      <c r="R5144" s="8">
        <f t="shared" si="801"/>
        <v>8.0221496336023421E-2</v>
      </c>
      <c r="S5144" s="8">
        <f t="shared" si="801"/>
        <v>8.1071414538326697E-2</v>
      </c>
      <c r="T5144" s="8">
        <f t="shared" si="801"/>
        <v>8.0481763143324267E-2</v>
      </c>
      <c r="W5144">
        <v>5142</v>
      </c>
      <c r="X5144" s="4">
        <f t="shared" si="796"/>
        <v>9.2332213767149507E-2</v>
      </c>
      <c r="Y5144" s="4">
        <f t="shared" si="794"/>
        <v>9.1438739604191493E-2</v>
      </c>
      <c r="Z5144" s="4">
        <f t="shared" si="795"/>
        <v>9.0825283427255724E-2</v>
      </c>
    </row>
    <row r="5145" spans="1:26" x14ac:dyDescent="0.25">
      <c r="A5145" s="16">
        <f t="shared" si="802"/>
        <v>48678</v>
      </c>
      <c r="B5145">
        <f>+'[2]Ejercicio 1'!E5362</f>
        <v>5143</v>
      </c>
      <c r="C5145" s="5">
        <v>8.3434929013943684E-2</v>
      </c>
      <c r="D5145" s="4">
        <f t="shared" si="797"/>
        <v>8.1723214047376369E-2</v>
      </c>
      <c r="E5145" s="6">
        <f t="shared" si="798"/>
        <v>8.2573168102507588E-2</v>
      </c>
      <c r="F5145" s="7">
        <f t="shared" si="799"/>
        <v>8.1983491807538902E-2</v>
      </c>
      <c r="I5145" s="10">
        <v>5143</v>
      </c>
      <c r="J5145" s="8">
        <f t="shared" si="800"/>
        <v>8.4934929013943686E-2</v>
      </c>
      <c r="K5145" s="8">
        <f t="shared" si="800"/>
        <v>8.322321404737637E-2</v>
      </c>
      <c r="L5145" s="8">
        <f t="shared" si="800"/>
        <v>8.4073168102507589E-2</v>
      </c>
      <c r="M5145" s="8">
        <f t="shared" si="800"/>
        <v>8.3483491807538904E-2</v>
      </c>
      <c r="P5145">
        <v>5143</v>
      </c>
      <c r="Q5145" s="8">
        <f t="shared" si="801"/>
        <v>8.1934929013943683E-2</v>
      </c>
      <c r="R5145" s="8">
        <f t="shared" si="801"/>
        <v>8.0223214047376368E-2</v>
      </c>
      <c r="S5145" s="8">
        <f t="shared" si="801"/>
        <v>8.1073168102507587E-2</v>
      </c>
      <c r="T5145" s="8">
        <f t="shared" si="801"/>
        <v>8.0483491807538901E-2</v>
      </c>
      <c r="W5145">
        <v>5143</v>
      </c>
      <c r="X5145" s="4">
        <f t="shared" si="796"/>
        <v>9.2335801951382759E-2</v>
      </c>
      <c r="Y5145" s="4">
        <f t="shared" si="794"/>
        <v>9.1442246793230902E-2</v>
      </c>
      <c r="Z5145" s="4">
        <f t="shared" si="795"/>
        <v>9.0828735456972093E-2</v>
      </c>
    </row>
    <row r="5146" spans="1:26" x14ac:dyDescent="0.25">
      <c r="A5146" s="16">
        <f t="shared" si="802"/>
        <v>48679</v>
      </c>
      <c r="B5146">
        <f>+'[2]Ejercicio 1'!E5363</f>
        <v>5144</v>
      </c>
      <c r="C5146" s="5">
        <v>8.3436719179288063E-2</v>
      </c>
      <c r="D5146" s="4">
        <f t="shared" si="797"/>
        <v>8.1724931757237718E-2</v>
      </c>
      <c r="E5146" s="6">
        <f t="shared" si="798"/>
        <v>8.2574921665926893E-2</v>
      </c>
      <c r="F5146" s="7">
        <f t="shared" si="799"/>
        <v>8.1985220470483108E-2</v>
      </c>
      <c r="I5146" s="10">
        <v>5144</v>
      </c>
      <c r="J5146" s="8">
        <f t="shared" si="800"/>
        <v>8.4936719179288064E-2</v>
      </c>
      <c r="K5146" s="8">
        <f t="shared" si="800"/>
        <v>8.3224931757237719E-2</v>
      </c>
      <c r="L5146" s="8">
        <f t="shared" si="800"/>
        <v>8.4074921665926894E-2</v>
      </c>
      <c r="M5146" s="8">
        <f t="shared" si="800"/>
        <v>8.348522047048311E-2</v>
      </c>
      <c r="P5146">
        <v>5144</v>
      </c>
      <c r="Q5146" s="8">
        <f t="shared" si="801"/>
        <v>8.1936719179288062E-2</v>
      </c>
      <c r="R5146" s="8">
        <f t="shared" si="801"/>
        <v>8.0224931757237716E-2</v>
      </c>
      <c r="S5146" s="8">
        <f t="shared" si="801"/>
        <v>8.1074921665926891E-2</v>
      </c>
      <c r="T5146" s="8">
        <f t="shared" si="801"/>
        <v>8.0485220470483107E-2</v>
      </c>
      <c r="W5146">
        <v>5144</v>
      </c>
      <c r="X5146" s="4">
        <f t="shared" si="796"/>
        <v>9.2339390137151922E-2</v>
      </c>
      <c r="Y5146" s="4">
        <f t="shared" si="794"/>
        <v>9.1445753980786665E-2</v>
      </c>
      <c r="Z5146" s="4">
        <f t="shared" si="795"/>
        <v>9.0832187483099902E-2</v>
      </c>
    </row>
    <row r="5147" spans="1:26" x14ac:dyDescent="0.25">
      <c r="A5147" s="16">
        <f t="shared" si="802"/>
        <v>48680</v>
      </c>
      <c r="B5147">
        <f>+'[2]Ejercicio 1'!E5364</f>
        <v>5145</v>
      </c>
      <c r="C5147" s="5">
        <v>8.3438509344632442E-2</v>
      </c>
      <c r="D5147" s="4">
        <f t="shared" si="797"/>
        <v>8.1726649465607273E-2</v>
      </c>
      <c r="E5147" s="6">
        <f t="shared" si="798"/>
        <v>8.2576675228584612E-2</v>
      </c>
      <c r="F5147" s="7">
        <f t="shared" si="799"/>
        <v>8.1986949132154069E-2</v>
      </c>
      <c r="I5147" s="10">
        <v>5145</v>
      </c>
      <c r="J5147" s="8">
        <f t="shared" si="800"/>
        <v>8.4938509344632443E-2</v>
      </c>
      <c r="K5147" s="8">
        <f t="shared" si="800"/>
        <v>8.3226649465607275E-2</v>
      </c>
      <c r="L5147" s="8">
        <f t="shared" si="800"/>
        <v>8.4076675228584613E-2</v>
      </c>
      <c r="M5147" s="8">
        <f t="shared" si="800"/>
        <v>8.348694913215407E-2</v>
      </c>
      <c r="P5147">
        <v>5145</v>
      </c>
      <c r="Q5147" s="8">
        <f t="shared" si="801"/>
        <v>8.193850934463244E-2</v>
      </c>
      <c r="R5147" s="8">
        <f t="shared" si="801"/>
        <v>8.0226649465607272E-2</v>
      </c>
      <c r="S5147" s="8">
        <f t="shared" si="801"/>
        <v>8.107667522858461E-2</v>
      </c>
      <c r="T5147" s="8">
        <f t="shared" si="801"/>
        <v>8.0486949132154068E-2</v>
      </c>
      <c r="W5147">
        <v>5145</v>
      </c>
      <c r="X5147" s="4">
        <f t="shared" si="796"/>
        <v>9.2342978324480726E-2</v>
      </c>
      <c r="Y5147" s="4">
        <f t="shared" si="794"/>
        <v>9.1449261166712953E-2</v>
      </c>
      <c r="Z5147" s="4">
        <f t="shared" si="795"/>
        <v>9.0835639505125271E-2</v>
      </c>
    </row>
    <row r="5148" spans="1:26" x14ac:dyDescent="0.25">
      <c r="A5148" s="16">
        <f t="shared" si="802"/>
        <v>48681</v>
      </c>
      <c r="B5148">
        <f>+'[2]Ejercicio 1'!E5365</f>
        <v>5146</v>
      </c>
      <c r="C5148" s="5">
        <v>8.3440299509976834E-2</v>
      </c>
      <c r="D5148" s="4">
        <f t="shared" si="797"/>
        <v>8.1728367172485661E-2</v>
      </c>
      <c r="E5148" s="6">
        <f t="shared" si="798"/>
        <v>8.257842879048162E-2</v>
      </c>
      <c r="F5148" s="7">
        <f t="shared" si="799"/>
        <v>8.198867779255746E-2</v>
      </c>
      <c r="I5148" s="10">
        <v>5146</v>
      </c>
      <c r="J5148" s="8">
        <f t="shared" si="800"/>
        <v>8.4940299509976835E-2</v>
      </c>
      <c r="K5148" s="8">
        <f t="shared" si="800"/>
        <v>8.3228367172485662E-2</v>
      </c>
      <c r="L5148" s="8">
        <f t="shared" si="800"/>
        <v>8.4078428790481621E-2</v>
      </c>
      <c r="M5148" s="8">
        <f t="shared" si="800"/>
        <v>8.3488677792557461E-2</v>
      </c>
      <c r="P5148">
        <v>5146</v>
      </c>
      <c r="Q5148" s="8">
        <f t="shared" si="801"/>
        <v>8.1940299509976833E-2</v>
      </c>
      <c r="R5148" s="8">
        <f t="shared" si="801"/>
        <v>8.022836717248566E-2</v>
      </c>
      <c r="S5148" s="8">
        <f t="shared" si="801"/>
        <v>8.1078428790481619E-2</v>
      </c>
      <c r="T5148" s="8">
        <f t="shared" si="801"/>
        <v>8.0488677792557459E-2</v>
      </c>
      <c r="W5148">
        <v>5146</v>
      </c>
      <c r="X5148" s="4">
        <f t="shared" si="796"/>
        <v>9.2346566513370046E-2</v>
      </c>
      <c r="Y5148" s="4">
        <f t="shared" si="794"/>
        <v>9.1452768351255737E-2</v>
      </c>
      <c r="Z5148" s="4">
        <f t="shared" si="795"/>
        <v>9.0839091524087381E-2</v>
      </c>
    </row>
    <row r="5149" spans="1:26" x14ac:dyDescent="0.25">
      <c r="A5149" s="16">
        <f t="shared" si="802"/>
        <v>48682</v>
      </c>
      <c r="B5149">
        <f>+'[2]Ejercicio 1'!E5366</f>
        <v>5147</v>
      </c>
      <c r="C5149" s="5">
        <v>8.3442089675321213E-2</v>
      </c>
      <c r="D5149" s="4">
        <f t="shared" si="797"/>
        <v>8.1730084877872061E-2</v>
      </c>
      <c r="E5149" s="6">
        <f t="shared" si="798"/>
        <v>8.2580182351616155E-2</v>
      </c>
      <c r="F5149" s="7">
        <f t="shared" si="799"/>
        <v>8.1990406451690437E-2</v>
      </c>
      <c r="I5149" s="10">
        <v>5147</v>
      </c>
      <c r="J5149" s="8">
        <f t="shared" si="800"/>
        <v>8.4942089675321214E-2</v>
      </c>
      <c r="K5149" s="8">
        <f t="shared" si="800"/>
        <v>8.3230084877872063E-2</v>
      </c>
      <c r="L5149" s="8">
        <f t="shared" si="800"/>
        <v>8.4080182351616156E-2</v>
      </c>
      <c r="M5149" s="8">
        <f t="shared" si="800"/>
        <v>8.3490406451690438E-2</v>
      </c>
      <c r="P5149">
        <v>5147</v>
      </c>
      <c r="Q5149" s="8">
        <f t="shared" si="801"/>
        <v>8.1942089675321211E-2</v>
      </c>
      <c r="R5149" s="8">
        <f t="shared" si="801"/>
        <v>8.023008487787206E-2</v>
      </c>
      <c r="S5149" s="8">
        <f t="shared" si="801"/>
        <v>8.1080182351616154E-2</v>
      </c>
      <c r="T5149" s="8">
        <f t="shared" si="801"/>
        <v>8.0490406451690436E-2</v>
      </c>
      <c r="W5149">
        <v>5147</v>
      </c>
      <c r="X5149" s="4">
        <f t="shared" si="796"/>
        <v>9.2350154703794832E-2</v>
      </c>
      <c r="Y5149" s="4">
        <f t="shared" si="794"/>
        <v>9.145627553416906E-2</v>
      </c>
      <c r="Z5149" s="4">
        <f t="shared" si="795"/>
        <v>9.0842543539466636E-2</v>
      </c>
    </row>
    <row r="5150" spans="1:26" x14ac:dyDescent="0.25">
      <c r="A5150" s="16">
        <f t="shared" si="802"/>
        <v>48683</v>
      </c>
      <c r="B5150">
        <f>+'[2]Ejercicio 1'!E5367</f>
        <v>5148</v>
      </c>
      <c r="C5150" s="5">
        <v>8.3443879840665605E-2</v>
      </c>
      <c r="D5150" s="4">
        <f t="shared" si="797"/>
        <v>8.1731802581766669E-2</v>
      </c>
      <c r="E5150" s="6">
        <f t="shared" si="798"/>
        <v>8.2581935911989993E-2</v>
      </c>
      <c r="F5150" s="7">
        <f t="shared" si="799"/>
        <v>8.1992135109553013E-2</v>
      </c>
      <c r="I5150" s="10">
        <v>5148</v>
      </c>
      <c r="J5150" s="8">
        <f t="shared" si="800"/>
        <v>8.4943879840665606E-2</v>
      </c>
      <c r="K5150" s="8">
        <f t="shared" si="800"/>
        <v>8.323180258176667E-2</v>
      </c>
      <c r="L5150" s="8">
        <f t="shared" si="800"/>
        <v>8.4081935911989994E-2</v>
      </c>
      <c r="M5150" s="8">
        <f t="shared" si="800"/>
        <v>8.3492135109553015E-2</v>
      </c>
      <c r="P5150">
        <v>5148</v>
      </c>
      <c r="Q5150" s="8">
        <f t="shared" si="801"/>
        <v>8.1943879840665604E-2</v>
      </c>
      <c r="R5150" s="8">
        <f t="shared" si="801"/>
        <v>8.0231802581766667E-2</v>
      </c>
      <c r="S5150" s="8">
        <f t="shared" si="801"/>
        <v>8.1081935911989991E-2</v>
      </c>
      <c r="T5150" s="8">
        <f t="shared" si="801"/>
        <v>8.0492135109553012E-2</v>
      </c>
      <c r="W5150">
        <v>5148</v>
      </c>
      <c r="X5150" s="4">
        <f t="shared" si="796"/>
        <v>9.2353742895766949E-2</v>
      </c>
      <c r="Y5150" s="4">
        <f t="shared" si="794"/>
        <v>9.1459782715600485E-2</v>
      </c>
      <c r="Z5150" s="4">
        <f t="shared" si="795"/>
        <v>9.0845995551265907E-2</v>
      </c>
    </row>
    <row r="5151" spans="1:26" x14ac:dyDescent="0.25">
      <c r="A5151" s="16">
        <f t="shared" si="802"/>
        <v>48684</v>
      </c>
      <c r="B5151">
        <f>+'[2]Ejercicio 1'!E5368</f>
        <v>5149</v>
      </c>
      <c r="C5151" s="5">
        <v>8.3445670006009984E-2</v>
      </c>
      <c r="D5151" s="4">
        <f t="shared" si="797"/>
        <v>8.1733520284169719E-2</v>
      </c>
      <c r="E5151" s="6">
        <f t="shared" si="798"/>
        <v>8.2583689471602231E-2</v>
      </c>
      <c r="F5151" s="7">
        <f t="shared" si="799"/>
        <v>8.1993863766145161E-2</v>
      </c>
      <c r="I5151" s="10">
        <v>5149</v>
      </c>
      <c r="J5151" s="8">
        <f t="shared" si="800"/>
        <v>8.4945670006009985E-2</v>
      </c>
      <c r="K5151" s="8">
        <f t="shared" si="800"/>
        <v>8.3233520284169721E-2</v>
      </c>
      <c r="L5151" s="8">
        <f t="shared" si="800"/>
        <v>8.4083689471602233E-2</v>
      </c>
      <c r="M5151" s="8">
        <f t="shared" si="800"/>
        <v>8.3493863766145163E-2</v>
      </c>
      <c r="P5151">
        <v>5149</v>
      </c>
      <c r="Q5151" s="8">
        <f t="shared" si="801"/>
        <v>8.1945670006009982E-2</v>
      </c>
      <c r="R5151" s="8">
        <f t="shared" si="801"/>
        <v>8.0233520284169718E-2</v>
      </c>
      <c r="S5151" s="8">
        <f t="shared" si="801"/>
        <v>8.108368947160223E-2</v>
      </c>
      <c r="T5151" s="8">
        <f t="shared" si="801"/>
        <v>8.049386376614516E-2</v>
      </c>
      <c r="W5151">
        <v>5149</v>
      </c>
      <c r="X5151" s="4">
        <f t="shared" si="796"/>
        <v>9.2357331089287717E-2</v>
      </c>
      <c r="Y5151" s="4">
        <f t="shared" ref="Y5151:Y5214" si="803">Tasa_Fwd(E5060,B5060,E5151,B5151,91)</f>
        <v>9.1463289895499941E-2</v>
      </c>
      <c r="Z5151" s="4">
        <f t="shared" si="795"/>
        <v>9.0849447559479476E-2</v>
      </c>
    </row>
    <row r="5152" spans="1:26" x14ac:dyDescent="0.25">
      <c r="A5152" s="16">
        <f t="shared" si="802"/>
        <v>48685</v>
      </c>
      <c r="B5152">
        <f>+'[2]Ejercicio 1'!E5369</f>
        <v>5150</v>
      </c>
      <c r="C5152" s="5">
        <v>8.3447460171354376E-2</v>
      </c>
      <c r="D5152" s="4">
        <f t="shared" si="797"/>
        <v>8.1735237985081186E-2</v>
      </c>
      <c r="E5152" s="6">
        <f t="shared" si="798"/>
        <v>8.2585443030452885E-2</v>
      </c>
      <c r="F5152" s="7">
        <f t="shared" si="799"/>
        <v>8.1995592421466909E-2</v>
      </c>
      <c r="I5152" s="10">
        <v>5150</v>
      </c>
      <c r="J5152" s="8">
        <f t="shared" si="800"/>
        <v>8.4947460171354378E-2</v>
      </c>
      <c r="K5152" s="8">
        <f t="shared" si="800"/>
        <v>8.3235237985081187E-2</v>
      </c>
      <c r="L5152" s="8">
        <f t="shared" si="800"/>
        <v>8.4085443030452886E-2</v>
      </c>
      <c r="M5152" s="8">
        <f t="shared" si="800"/>
        <v>8.349559242146691E-2</v>
      </c>
      <c r="P5152">
        <v>5150</v>
      </c>
      <c r="Q5152" s="8">
        <f t="shared" si="801"/>
        <v>8.1947460171354375E-2</v>
      </c>
      <c r="R5152" s="8">
        <f t="shared" si="801"/>
        <v>8.0235237985081184E-2</v>
      </c>
      <c r="S5152" s="8">
        <f t="shared" si="801"/>
        <v>8.1085443030452883E-2</v>
      </c>
      <c r="T5152" s="8">
        <f t="shared" si="801"/>
        <v>8.0495592421466908E-2</v>
      </c>
      <c r="W5152">
        <v>5150</v>
      </c>
      <c r="X5152" s="4">
        <f t="shared" si="796"/>
        <v>9.2360919284343521E-2</v>
      </c>
      <c r="Y5152" s="4">
        <f t="shared" si="803"/>
        <v>9.1466797073819134E-2</v>
      </c>
      <c r="Z5152" s="4">
        <f t="shared" ref="Z5152:Z5215" si="804">Tasa_Fwd(F5124,B5124,F5152,B5152,28)</f>
        <v>9.0852899563587747E-2</v>
      </c>
    </row>
    <row r="5153" spans="1:26" x14ac:dyDescent="0.25">
      <c r="A5153" s="16">
        <f t="shared" si="802"/>
        <v>48686</v>
      </c>
      <c r="B5153">
        <f>+'[2]Ejercicio 1'!E5370</f>
        <v>5151</v>
      </c>
      <c r="C5153" s="5">
        <v>8.3449250336698755E-2</v>
      </c>
      <c r="D5153" s="4">
        <f t="shared" si="797"/>
        <v>8.1736955684501081E-2</v>
      </c>
      <c r="E5153" s="6">
        <f t="shared" si="798"/>
        <v>8.2587196588542827E-2</v>
      </c>
      <c r="F5153" s="7">
        <f t="shared" si="799"/>
        <v>8.1997321075518242E-2</v>
      </c>
      <c r="I5153" s="10">
        <v>5151</v>
      </c>
      <c r="J5153" s="8">
        <f t="shared" si="800"/>
        <v>8.4949250336698756E-2</v>
      </c>
      <c r="K5153" s="8">
        <f t="shared" si="800"/>
        <v>8.3236955684501082E-2</v>
      </c>
      <c r="L5153" s="8">
        <f t="shared" si="800"/>
        <v>8.4087196588542829E-2</v>
      </c>
      <c r="M5153" s="8">
        <f t="shared" si="800"/>
        <v>8.3497321075518244E-2</v>
      </c>
      <c r="P5153">
        <v>5151</v>
      </c>
      <c r="Q5153" s="8">
        <f t="shared" si="801"/>
        <v>8.1949250336698753E-2</v>
      </c>
      <c r="R5153" s="8">
        <f t="shared" si="801"/>
        <v>8.023695568450108E-2</v>
      </c>
      <c r="S5153" s="8">
        <f t="shared" si="801"/>
        <v>8.1087196588542826E-2</v>
      </c>
      <c r="T5153" s="8">
        <f t="shared" si="801"/>
        <v>8.0497321075518241E-2</v>
      </c>
      <c r="W5153">
        <v>5151</v>
      </c>
      <c r="X5153" s="4">
        <f t="shared" si="796"/>
        <v>9.236450748095984E-2</v>
      </c>
      <c r="Y5153" s="4">
        <f t="shared" si="803"/>
        <v>9.1470304250656428E-2</v>
      </c>
      <c r="Z5153" s="4">
        <f t="shared" si="804"/>
        <v>9.0856351564632759E-2</v>
      </c>
    </row>
    <row r="5154" spans="1:26" x14ac:dyDescent="0.25">
      <c r="A5154" s="16">
        <f t="shared" si="802"/>
        <v>48687</v>
      </c>
      <c r="B5154">
        <f>+'[2]Ejercicio 1'!E5371</f>
        <v>5152</v>
      </c>
      <c r="C5154" s="5">
        <v>8.3451040502043147E-2</v>
      </c>
      <c r="D5154" s="4">
        <f t="shared" si="797"/>
        <v>8.1738673382429614E-2</v>
      </c>
      <c r="E5154" s="6">
        <f t="shared" si="798"/>
        <v>8.2588950145871184E-2</v>
      </c>
      <c r="F5154" s="7">
        <f t="shared" si="799"/>
        <v>8.1999049728299161E-2</v>
      </c>
      <c r="I5154" s="10">
        <v>5152</v>
      </c>
      <c r="J5154" s="8">
        <f t="shared" si="800"/>
        <v>8.4951040502043149E-2</v>
      </c>
      <c r="K5154" s="8">
        <f t="shared" si="800"/>
        <v>8.3238673382429615E-2</v>
      </c>
      <c r="L5154" s="8">
        <f t="shared" si="800"/>
        <v>8.4088950145871186E-2</v>
      </c>
      <c r="M5154" s="8">
        <f t="shared" si="800"/>
        <v>8.3499049728299163E-2</v>
      </c>
      <c r="P5154">
        <v>5152</v>
      </c>
      <c r="Q5154" s="8">
        <f t="shared" si="801"/>
        <v>8.1951040502043146E-2</v>
      </c>
      <c r="R5154" s="8">
        <f t="shared" si="801"/>
        <v>8.0238673382429612E-2</v>
      </c>
      <c r="S5154" s="8">
        <f t="shared" si="801"/>
        <v>8.1088950145871183E-2</v>
      </c>
      <c r="T5154" s="8">
        <f t="shared" si="801"/>
        <v>8.049904972829916E-2</v>
      </c>
      <c r="W5154">
        <v>5152</v>
      </c>
      <c r="X5154" s="4">
        <f t="shared" si="796"/>
        <v>9.2368095679136231E-2</v>
      </c>
      <c r="Y5154" s="4">
        <f t="shared" si="803"/>
        <v>9.1473811426010965E-2</v>
      </c>
      <c r="Z5154" s="4">
        <f t="shared" si="804"/>
        <v>9.0859803562094929E-2</v>
      </c>
    </row>
    <row r="5155" spans="1:26" x14ac:dyDescent="0.25">
      <c r="A5155" s="16">
        <f t="shared" si="802"/>
        <v>48688</v>
      </c>
      <c r="B5155">
        <f>+'[2]Ejercicio 1'!E5372</f>
        <v>5153</v>
      </c>
      <c r="C5155" s="5">
        <v>8.3452830667387526E-2</v>
      </c>
      <c r="D5155" s="4">
        <f t="shared" si="797"/>
        <v>8.1740391078865965E-2</v>
      </c>
      <c r="E5155" s="6">
        <f t="shared" si="798"/>
        <v>8.2590703702437943E-2</v>
      </c>
      <c r="F5155" s="7">
        <f t="shared" si="799"/>
        <v>8.2000778379809666E-2</v>
      </c>
      <c r="I5155" s="10">
        <v>5153</v>
      </c>
      <c r="J5155" s="8">
        <f t="shared" si="800"/>
        <v>8.4952830667387527E-2</v>
      </c>
      <c r="K5155" s="8">
        <f t="shared" si="800"/>
        <v>8.3240391078865966E-2</v>
      </c>
      <c r="L5155" s="8">
        <f t="shared" si="800"/>
        <v>8.4090703702437944E-2</v>
      </c>
      <c r="M5155" s="8">
        <f t="shared" si="800"/>
        <v>8.3500778379809668E-2</v>
      </c>
      <c r="P5155">
        <v>5153</v>
      </c>
      <c r="Q5155" s="8">
        <f t="shared" si="801"/>
        <v>8.1952830667387525E-2</v>
      </c>
      <c r="R5155" s="8">
        <f t="shared" si="801"/>
        <v>8.0240391078865964E-2</v>
      </c>
      <c r="S5155" s="8">
        <f t="shared" si="801"/>
        <v>8.1090703702437941E-2</v>
      </c>
      <c r="T5155" s="8">
        <f t="shared" si="801"/>
        <v>8.0500778379809665E-2</v>
      </c>
      <c r="W5155">
        <v>5153</v>
      </c>
      <c r="X5155" s="4">
        <f t="shared" si="796"/>
        <v>9.2371683878848088E-2</v>
      </c>
      <c r="Y5155" s="4">
        <f t="shared" si="803"/>
        <v>9.1477318599786098E-2</v>
      </c>
      <c r="Z5155" s="4">
        <f t="shared" si="804"/>
        <v>9.08632555554518E-2</v>
      </c>
    </row>
    <row r="5156" spans="1:26" x14ac:dyDescent="0.25">
      <c r="A5156" s="16">
        <f t="shared" si="802"/>
        <v>48689</v>
      </c>
      <c r="B5156">
        <f>+'[2]Ejercicio 1'!E5373</f>
        <v>5154</v>
      </c>
      <c r="C5156" s="5">
        <v>8.3454620832731918E-2</v>
      </c>
      <c r="D5156" s="4">
        <f t="shared" si="797"/>
        <v>8.1742108773810954E-2</v>
      </c>
      <c r="E5156" s="6">
        <f t="shared" si="798"/>
        <v>8.2592457258243129E-2</v>
      </c>
      <c r="F5156" s="7">
        <f t="shared" si="799"/>
        <v>8.2002507030052615E-2</v>
      </c>
      <c r="I5156" s="10">
        <v>5154</v>
      </c>
      <c r="J5156" s="8">
        <f t="shared" si="800"/>
        <v>8.495462083273192E-2</v>
      </c>
      <c r="K5156" s="8">
        <f t="shared" si="800"/>
        <v>8.3242108773810955E-2</v>
      </c>
      <c r="L5156" s="8">
        <f t="shared" si="800"/>
        <v>8.4092457258243131E-2</v>
      </c>
      <c r="M5156" s="8">
        <f t="shared" si="800"/>
        <v>8.3502507030052617E-2</v>
      </c>
      <c r="P5156">
        <v>5154</v>
      </c>
      <c r="Q5156" s="8">
        <f t="shared" si="801"/>
        <v>8.1954620832731917E-2</v>
      </c>
      <c r="R5156" s="8">
        <f t="shared" si="801"/>
        <v>8.0242108773810952E-2</v>
      </c>
      <c r="S5156" s="8">
        <f t="shared" si="801"/>
        <v>8.1092457258243128E-2</v>
      </c>
      <c r="T5156" s="8">
        <f t="shared" si="801"/>
        <v>8.0502507030052614E-2</v>
      </c>
      <c r="W5156">
        <v>5154</v>
      </c>
      <c r="X5156" s="4">
        <f t="shared" si="796"/>
        <v>9.237527208010729E-2</v>
      </c>
      <c r="Y5156" s="4">
        <f t="shared" si="803"/>
        <v>9.1480825772029262E-2</v>
      </c>
      <c r="Z5156" s="4">
        <f t="shared" si="804"/>
        <v>9.0866707546273559E-2</v>
      </c>
    </row>
    <row r="5157" spans="1:26" x14ac:dyDescent="0.25">
      <c r="A5157" s="16">
        <f t="shared" si="802"/>
        <v>48690</v>
      </c>
      <c r="B5157">
        <f>+'[2]Ejercicio 1'!E5374</f>
        <v>5155</v>
      </c>
      <c r="C5157" s="5">
        <v>8.3456410998076297E-2</v>
      </c>
      <c r="D5157" s="4">
        <f t="shared" si="797"/>
        <v>8.1743826467264191E-2</v>
      </c>
      <c r="E5157" s="6">
        <f t="shared" si="798"/>
        <v>8.2594210813287591E-2</v>
      </c>
      <c r="F5157" s="7">
        <f t="shared" si="799"/>
        <v>8.2004235679022291E-2</v>
      </c>
      <c r="I5157" s="10">
        <v>5155</v>
      </c>
      <c r="J5157" s="8">
        <f t="shared" si="800"/>
        <v>8.4956410998076298E-2</v>
      </c>
      <c r="K5157" s="8">
        <f t="shared" si="800"/>
        <v>8.3243826467264193E-2</v>
      </c>
      <c r="L5157" s="8">
        <f t="shared" si="800"/>
        <v>8.4094210813287593E-2</v>
      </c>
      <c r="M5157" s="8">
        <f t="shared" si="800"/>
        <v>8.3504235679022293E-2</v>
      </c>
      <c r="P5157">
        <v>5155</v>
      </c>
      <c r="Q5157" s="8">
        <f t="shared" si="801"/>
        <v>8.1956410998076296E-2</v>
      </c>
      <c r="R5157" s="8">
        <f t="shared" si="801"/>
        <v>8.024382646726419E-2</v>
      </c>
      <c r="S5157" s="8">
        <f t="shared" si="801"/>
        <v>8.109421081328759E-2</v>
      </c>
      <c r="T5157" s="8">
        <f t="shared" si="801"/>
        <v>8.050423567902229E-2</v>
      </c>
      <c r="W5157">
        <v>5155</v>
      </c>
      <c r="X5157" s="4">
        <f t="shared" si="796"/>
        <v>9.2378860282914699E-2</v>
      </c>
      <c r="Y5157" s="4">
        <f t="shared" si="803"/>
        <v>9.1484332942790555E-2</v>
      </c>
      <c r="Z5157" s="4">
        <f t="shared" si="804"/>
        <v>9.0870159532461886E-2</v>
      </c>
    </row>
    <row r="5158" spans="1:26" x14ac:dyDescent="0.25">
      <c r="A5158" s="16">
        <f t="shared" si="802"/>
        <v>48691</v>
      </c>
      <c r="B5158">
        <f>+'[2]Ejercicio 1'!E5375</f>
        <v>5156</v>
      </c>
      <c r="C5158" s="5">
        <v>8.3458201163420689E-2</v>
      </c>
      <c r="D5158" s="4">
        <f t="shared" si="797"/>
        <v>8.1745544159225872E-2</v>
      </c>
      <c r="E5158" s="6">
        <f t="shared" si="798"/>
        <v>8.2595964367569594E-2</v>
      </c>
      <c r="F5158" s="7">
        <f t="shared" si="799"/>
        <v>8.2005964326724426E-2</v>
      </c>
      <c r="I5158" s="10">
        <v>5156</v>
      </c>
      <c r="J5158" s="8">
        <f t="shared" si="800"/>
        <v>8.4958201163420691E-2</v>
      </c>
      <c r="K5158" s="8">
        <f t="shared" si="800"/>
        <v>8.3245544159225873E-2</v>
      </c>
      <c r="L5158" s="8">
        <f t="shared" si="800"/>
        <v>8.4095964367569595E-2</v>
      </c>
      <c r="M5158" s="8">
        <f t="shared" si="800"/>
        <v>8.3505964326724427E-2</v>
      </c>
      <c r="P5158">
        <v>5156</v>
      </c>
      <c r="Q5158" s="8">
        <f t="shared" si="801"/>
        <v>8.1958201163420688E-2</v>
      </c>
      <c r="R5158" s="8">
        <f t="shared" si="801"/>
        <v>8.0245544159225871E-2</v>
      </c>
      <c r="S5158" s="8">
        <f t="shared" si="801"/>
        <v>8.1095964367569592E-2</v>
      </c>
      <c r="T5158" s="8">
        <f t="shared" si="801"/>
        <v>8.0505964326724425E-2</v>
      </c>
      <c r="W5158">
        <v>5156</v>
      </c>
      <c r="X5158" s="4">
        <f t="shared" si="796"/>
        <v>9.2382448487257574E-2</v>
      </c>
      <c r="Y5158" s="4">
        <f t="shared" si="803"/>
        <v>9.148784011197067E-2</v>
      </c>
      <c r="Z5158" s="4">
        <f t="shared" si="804"/>
        <v>9.0873611516117947E-2</v>
      </c>
    </row>
    <row r="5159" spans="1:26" x14ac:dyDescent="0.25">
      <c r="A5159" s="16">
        <f t="shared" si="802"/>
        <v>48692</v>
      </c>
      <c r="B5159">
        <f>+'[2]Ejercicio 1'!E5376</f>
        <v>5157</v>
      </c>
      <c r="C5159" s="5">
        <v>8.3459991328765068E-2</v>
      </c>
      <c r="D5159" s="4">
        <f t="shared" si="797"/>
        <v>8.1747261849695788E-2</v>
      </c>
      <c r="E5159" s="6">
        <f t="shared" si="798"/>
        <v>8.2597717921090885E-2</v>
      </c>
      <c r="F5159" s="7">
        <f t="shared" si="799"/>
        <v>8.2007692973153273E-2</v>
      </c>
      <c r="I5159" s="10">
        <v>5157</v>
      </c>
      <c r="J5159" s="8">
        <f t="shared" si="800"/>
        <v>8.4959991328765069E-2</v>
      </c>
      <c r="K5159" s="8">
        <f t="shared" si="800"/>
        <v>8.3247261849695789E-2</v>
      </c>
      <c r="L5159" s="8">
        <f t="shared" si="800"/>
        <v>8.4097717921090887E-2</v>
      </c>
      <c r="M5159" s="8">
        <f t="shared" si="800"/>
        <v>8.3507692973153275E-2</v>
      </c>
      <c r="P5159">
        <v>5157</v>
      </c>
      <c r="Q5159" s="8">
        <f t="shared" si="801"/>
        <v>8.1959991328765067E-2</v>
      </c>
      <c r="R5159" s="8">
        <f t="shared" si="801"/>
        <v>8.0247261849695786E-2</v>
      </c>
      <c r="S5159" s="8">
        <f t="shared" si="801"/>
        <v>8.1097717921090884E-2</v>
      </c>
      <c r="T5159" s="8">
        <f t="shared" si="801"/>
        <v>8.0507692973153272E-2</v>
      </c>
      <c r="W5159">
        <v>5157</v>
      </c>
      <c r="X5159" s="4">
        <f t="shared" si="796"/>
        <v>9.2386036693160534E-2</v>
      </c>
      <c r="Y5159" s="4">
        <f t="shared" si="803"/>
        <v>9.1491347279668914E-2</v>
      </c>
      <c r="Z5159" s="4">
        <f t="shared" si="804"/>
        <v>9.087706349513773E-2</v>
      </c>
    </row>
    <row r="5160" spans="1:26" x14ac:dyDescent="0.25">
      <c r="A5160" s="16">
        <f t="shared" si="802"/>
        <v>48693</v>
      </c>
      <c r="B5160">
        <f>+'[2]Ejercicio 1'!E5377</f>
        <v>5158</v>
      </c>
      <c r="C5160" s="5">
        <v>8.346178149410946E-2</v>
      </c>
      <c r="D5160" s="4">
        <f t="shared" si="797"/>
        <v>8.1748979538674563E-2</v>
      </c>
      <c r="E5160" s="6">
        <f t="shared" si="798"/>
        <v>8.2599471473851466E-2</v>
      </c>
      <c r="F5160" s="7">
        <f t="shared" si="799"/>
        <v>8.2009421618314579E-2</v>
      </c>
      <c r="I5160" s="10">
        <v>5158</v>
      </c>
      <c r="J5160" s="8">
        <f t="shared" si="800"/>
        <v>8.4961781494109462E-2</v>
      </c>
      <c r="K5160" s="8">
        <f t="shared" si="800"/>
        <v>8.3248979538674564E-2</v>
      </c>
      <c r="L5160" s="8">
        <f t="shared" si="800"/>
        <v>8.4099471473851467E-2</v>
      </c>
      <c r="M5160" s="8">
        <f t="shared" si="800"/>
        <v>8.350942161831458E-2</v>
      </c>
      <c r="P5160">
        <v>5158</v>
      </c>
      <c r="Q5160" s="8">
        <f t="shared" si="801"/>
        <v>8.1961781494109459E-2</v>
      </c>
      <c r="R5160" s="8">
        <f t="shared" si="801"/>
        <v>8.0248979538674561E-2</v>
      </c>
      <c r="S5160" s="8">
        <f t="shared" si="801"/>
        <v>8.1099471473851464E-2</v>
      </c>
      <c r="T5160" s="8">
        <f t="shared" si="801"/>
        <v>8.0509421618314578E-2</v>
      </c>
      <c r="W5160">
        <v>5158</v>
      </c>
      <c r="X5160" s="4">
        <f t="shared" si="796"/>
        <v>9.2389624900623996E-2</v>
      </c>
      <c r="Y5160" s="4">
        <f t="shared" si="803"/>
        <v>9.1494854445836937E-2</v>
      </c>
      <c r="Z5160" s="4">
        <f t="shared" si="804"/>
        <v>9.0880515471102805E-2</v>
      </c>
    </row>
    <row r="5161" spans="1:26" x14ac:dyDescent="0.25">
      <c r="A5161" s="16">
        <f t="shared" si="802"/>
        <v>48694</v>
      </c>
      <c r="B5161">
        <f>+'[2]Ejercicio 1'!E5378</f>
        <v>5159</v>
      </c>
      <c r="C5161" s="5">
        <v>8.3463571659453839E-2</v>
      </c>
      <c r="D5161" s="4">
        <f t="shared" si="797"/>
        <v>8.1750697226161378E-2</v>
      </c>
      <c r="E5161" s="6">
        <f t="shared" si="798"/>
        <v>8.2601225025849573E-2</v>
      </c>
      <c r="F5161" s="7">
        <f t="shared" si="799"/>
        <v>8.2011150262205471E-2</v>
      </c>
      <c r="I5161" s="10">
        <v>5159</v>
      </c>
      <c r="J5161" s="8">
        <f t="shared" si="800"/>
        <v>8.496357165945384E-2</v>
      </c>
      <c r="K5161" s="8">
        <f t="shared" si="800"/>
        <v>8.325069722616138E-2</v>
      </c>
      <c r="L5161" s="8">
        <f t="shared" si="800"/>
        <v>8.4101225025849574E-2</v>
      </c>
      <c r="M5161" s="8">
        <f t="shared" si="800"/>
        <v>8.3511150262205472E-2</v>
      </c>
      <c r="P5161">
        <v>5159</v>
      </c>
      <c r="Q5161" s="8">
        <f t="shared" si="801"/>
        <v>8.1963571659453838E-2</v>
      </c>
      <c r="R5161" s="8">
        <f t="shared" si="801"/>
        <v>8.0250697226161377E-2</v>
      </c>
      <c r="S5161" s="8">
        <f t="shared" si="801"/>
        <v>8.1101225025849571E-2</v>
      </c>
      <c r="T5161" s="8">
        <f t="shared" si="801"/>
        <v>8.0511150262205469E-2</v>
      </c>
      <c r="W5161">
        <v>5159</v>
      </c>
      <c r="X5161" s="4">
        <f t="shared" si="796"/>
        <v>9.2393213109622938E-2</v>
      </c>
      <c r="Y5161" s="4">
        <f t="shared" si="803"/>
        <v>9.149836161047302E-2</v>
      </c>
      <c r="Z5161" s="4">
        <f t="shared" si="804"/>
        <v>9.0883967443482164E-2</v>
      </c>
    </row>
    <row r="5162" spans="1:26" x14ac:dyDescent="0.25">
      <c r="A5162" s="16">
        <f t="shared" si="802"/>
        <v>48695</v>
      </c>
      <c r="B5162">
        <f>+'[2]Ejercicio 1'!E5379</f>
        <v>5160</v>
      </c>
      <c r="C5162" s="5">
        <v>8.3465361824798232E-2</v>
      </c>
      <c r="D5162" s="4">
        <f t="shared" si="797"/>
        <v>8.1752414912156443E-2</v>
      </c>
      <c r="E5162" s="6">
        <f t="shared" si="798"/>
        <v>8.2602978577086983E-2</v>
      </c>
      <c r="F5162" s="7">
        <f t="shared" si="799"/>
        <v>8.2012878904823089E-2</v>
      </c>
      <c r="I5162" s="10">
        <v>5160</v>
      </c>
      <c r="J5162" s="8">
        <f t="shared" si="800"/>
        <v>8.4965361824798233E-2</v>
      </c>
      <c r="K5162" s="8">
        <f t="shared" si="800"/>
        <v>8.3252414912156444E-2</v>
      </c>
      <c r="L5162" s="8">
        <f t="shared" si="800"/>
        <v>8.4102978577086984E-2</v>
      </c>
      <c r="M5162" s="8">
        <f t="shared" si="800"/>
        <v>8.351287890482309E-2</v>
      </c>
      <c r="P5162">
        <v>5160</v>
      </c>
      <c r="Q5162" s="8">
        <f t="shared" si="801"/>
        <v>8.196536182479823E-2</v>
      </c>
      <c r="R5162" s="8">
        <f t="shared" si="801"/>
        <v>8.0252414912156442E-2</v>
      </c>
      <c r="S5162" s="8">
        <f t="shared" si="801"/>
        <v>8.1102978577086982E-2</v>
      </c>
      <c r="T5162" s="8">
        <f t="shared" si="801"/>
        <v>8.0512878904823088E-2</v>
      </c>
      <c r="W5162">
        <v>5160</v>
      </c>
      <c r="X5162" s="4">
        <f t="shared" si="796"/>
        <v>9.2396801320169641E-2</v>
      </c>
      <c r="Y5162" s="4">
        <f t="shared" si="803"/>
        <v>9.1501868773578007E-2</v>
      </c>
      <c r="Z5162" s="4">
        <f t="shared" si="804"/>
        <v>9.0887419412278694E-2</v>
      </c>
    </row>
    <row r="5163" spans="1:26" x14ac:dyDescent="0.25">
      <c r="A5163" s="16">
        <f t="shared" si="802"/>
        <v>48696</v>
      </c>
      <c r="B5163">
        <f>+'[2]Ejercicio 1'!E5380</f>
        <v>5161</v>
      </c>
      <c r="C5163" s="5">
        <v>8.346715199014261E-2</v>
      </c>
      <c r="D5163" s="4">
        <f t="shared" si="797"/>
        <v>8.1754132596659965E-2</v>
      </c>
      <c r="E5163" s="6">
        <f t="shared" si="798"/>
        <v>8.260473212756192E-2</v>
      </c>
      <c r="F5163" s="7">
        <f t="shared" si="799"/>
        <v>8.2014607546173152E-2</v>
      </c>
      <c r="I5163" s="10">
        <v>5161</v>
      </c>
      <c r="J5163" s="8">
        <f t="shared" si="800"/>
        <v>8.4967151990142611E-2</v>
      </c>
      <c r="K5163" s="8">
        <f t="shared" si="800"/>
        <v>8.3254132596659966E-2</v>
      </c>
      <c r="L5163" s="8">
        <f t="shared" si="800"/>
        <v>8.4104732127561921E-2</v>
      </c>
      <c r="M5163" s="8">
        <f t="shared" si="800"/>
        <v>8.3514607546173153E-2</v>
      </c>
      <c r="P5163">
        <v>5161</v>
      </c>
      <c r="Q5163" s="8">
        <f t="shared" si="801"/>
        <v>8.1967151990142609E-2</v>
      </c>
      <c r="R5163" s="8">
        <f t="shared" si="801"/>
        <v>8.0254132596659963E-2</v>
      </c>
      <c r="S5163" s="8">
        <f t="shared" si="801"/>
        <v>8.1104732127561918E-2</v>
      </c>
      <c r="T5163" s="8">
        <f t="shared" si="801"/>
        <v>8.051460754617315E-2</v>
      </c>
      <c r="W5163">
        <v>5161</v>
      </c>
      <c r="X5163" s="4">
        <f t="shared" si="796"/>
        <v>9.2400389532263691E-2</v>
      </c>
      <c r="Y5163" s="4">
        <f t="shared" si="803"/>
        <v>9.1505375935151026E-2</v>
      </c>
      <c r="Z5163" s="4">
        <f t="shared" si="804"/>
        <v>9.0890871376967067E-2</v>
      </c>
    </row>
    <row r="5164" spans="1:26" x14ac:dyDescent="0.25">
      <c r="A5164" s="16">
        <f t="shared" si="802"/>
        <v>48697</v>
      </c>
      <c r="B5164">
        <f>+'[2]Ejercicio 1'!E5381</f>
        <v>5162</v>
      </c>
      <c r="C5164" s="5">
        <v>8.3468942155487003E-2</v>
      </c>
      <c r="D5164" s="4">
        <f t="shared" si="797"/>
        <v>8.1755850279671943E-2</v>
      </c>
      <c r="E5164" s="6">
        <f t="shared" si="798"/>
        <v>8.2606485677276145E-2</v>
      </c>
      <c r="F5164" s="7">
        <f t="shared" si="799"/>
        <v>8.20163361862528E-2</v>
      </c>
      <c r="I5164" s="10">
        <v>5162</v>
      </c>
      <c r="J5164" s="8">
        <f t="shared" si="800"/>
        <v>8.4968942155487004E-2</v>
      </c>
      <c r="K5164" s="8">
        <f t="shared" si="800"/>
        <v>8.3255850279671945E-2</v>
      </c>
      <c r="L5164" s="8">
        <f t="shared" si="800"/>
        <v>8.4106485677276147E-2</v>
      </c>
      <c r="M5164" s="8">
        <f t="shared" si="800"/>
        <v>8.3516336186252801E-2</v>
      </c>
      <c r="P5164">
        <v>5162</v>
      </c>
      <c r="Q5164" s="8">
        <f t="shared" si="801"/>
        <v>8.1968942155487001E-2</v>
      </c>
      <c r="R5164" s="8">
        <f t="shared" si="801"/>
        <v>8.0255850279671942E-2</v>
      </c>
      <c r="S5164" s="8">
        <f t="shared" si="801"/>
        <v>8.1106485677276144E-2</v>
      </c>
      <c r="T5164" s="8">
        <f t="shared" si="801"/>
        <v>8.0516336186252799E-2</v>
      </c>
      <c r="W5164">
        <v>5162</v>
      </c>
      <c r="X5164" s="4">
        <f t="shared" si="796"/>
        <v>9.2403977745894095E-2</v>
      </c>
      <c r="Y5164" s="4">
        <f t="shared" si="803"/>
        <v>9.1508883095192964E-2</v>
      </c>
      <c r="Z5164" s="4">
        <f t="shared" si="804"/>
        <v>9.0894323339123187E-2</v>
      </c>
    </row>
    <row r="5165" spans="1:26" x14ac:dyDescent="0.25">
      <c r="A5165" s="16">
        <f t="shared" si="802"/>
        <v>48698</v>
      </c>
      <c r="B5165">
        <f>+'[2]Ejercicio 1'!E5382</f>
        <v>5163</v>
      </c>
      <c r="C5165" s="5">
        <v>8.3470732320831381E-2</v>
      </c>
      <c r="D5165" s="4">
        <f t="shared" si="797"/>
        <v>8.1757567961192171E-2</v>
      </c>
      <c r="E5165" s="6">
        <f t="shared" si="798"/>
        <v>8.260823922622966E-2</v>
      </c>
      <c r="F5165" s="7">
        <f t="shared" si="799"/>
        <v>8.2018064825062034E-2</v>
      </c>
      <c r="I5165" s="10">
        <v>5163</v>
      </c>
      <c r="J5165" s="8">
        <f t="shared" si="800"/>
        <v>8.4970732320831383E-2</v>
      </c>
      <c r="K5165" s="8">
        <f t="shared" si="800"/>
        <v>8.3257567961192172E-2</v>
      </c>
      <c r="L5165" s="8">
        <f t="shared" si="800"/>
        <v>8.4108239226229661E-2</v>
      </c>
      <c r="M5165" s="8">
        <f t="shared" si="800"/>
        <v>8.3518064825062036E-2</v>
      </c>
      <c r="P5165">
        <v>5163</v>
      </c>
      <c r="Q5165" s="8">
        <f t="shared" si="801"/>
        <v>8.197073232083138E-2</v>
      </c>
      <c r="R5165" s="8">
        <f t="shared" si="801"/>
        <v>8.0257567961192169E-2</v>
      </c>
      <c r="S5165" s="8">
        <f t="shared" si="801"/>
        <v>8.1108239226229659E-2</v>
      </c>
      <c r="T5165" s="8">
        <f t="shared" si="801"/>
        <v>8.0518064825062033E-2</v>
      </c>
      <c r="W5165">
        <v>5163</v>
      </c>
      <c r="X5165" s="4">
        <f t="shared" si="796"/>
        <v>9.2407565961083682E-2</v>
      </c>
      <c r="Y5165" s="4">
        <f t="shared" si="803"/>
        <v>9.1512390253705583E-2</v>
      </c>
      <c r="Z5165" s="4">
        <f t="shared" si="804"/>
        <v>9.0897775297168318E-2</v>
      </c>
    </row>
    <row r="5166" spans="1:26" x14ac:dyDescent="0.25">
      <c r="A5166" s="16">
        <f t="shared" si="802"/>
        <v>48699</v>
      </c>
      <c r="B5166">
        <f>+'[2]Ejercicio 1'!E5383</f>
        <v>5164</v>
      </c>
      <c r="C5166" s="5">
        <v>8.3472522486175774E-2</v>
      </c>
      <c r="D5166" s="4">
        <f t="shared" si="797"/>
        <v>8.1759285641221285E-2</v>
      </c>
      <c r="E5166" s="6">
        <f t="shared" si="798"/>
        <v>8.2609992774421576E-2</v>
      </c>
      <c r="F5166" s="7">
        <f t="shared" si="799"/>
        <v>8.2019793462600868E-2</v>
      </c>
      <c r="I5166" s="10">
        <v>5164</v>
      </c>
      <c r="J5166" s="8">
        <f t="shared" si="800"/>
        <v>8.4972522486175775E-2</v>
      </c>
      <c r="K5166" s="8">
        <f t="shared" si="800"/>
        <v>8.3259285641221287E-2</v>
      </c>
      <c r="L5166" s="8">
        <f t="shared" si="800"/>
        <v>8.4109992774421577E-2</v>
      </c>
      <c r="M5166" s="8">
        <f t="shared" si="800"/>
        <v>8.3519793462600869E-2</v>
      </c>
      <c r="P5166">
        <v>5164</v>
      </c>
      <c r="Q5166" s="8">
        <f t="shared" si="801"/>
        <v>8.1972522486175772E-2</v>
      </c>
      <c r="R5166" s="8">
        <f t="shared" si="801"/>
        <v>8.0259285641221284E-2</v>
      </c>
      <c r="S5166" s="8">
        <f t="shared" si="801"/>
        <v>8.1109992774421574E-2</v>
      </c>
      <c r="T5166" s="8">
        <f t="shared" si="801"/>
        <v>8.0519793462600867E-2</v>
      </c>
      <c r="W5166">
        <v>5164</v>
      </c>
      <c r="X5166" s="4">
        <f t="shared" si="796"/>
        <v>9.2411154177833785E-2</v>
      </c>
      <c r="Y5166" s="4">
        <f t="shared" si="803"/>
        <v>9.1515897410733682E-2</v>
      </c>
      <c r="Z5166" s="4">
        <f t="shared" si="804"/>
        <v>9.090122725110529E-2</v>
      </c>
    </row>
    <row r="5167" spans="1:26" x14ac:dyDescent="0.25">
      <c r="A5167" s="16">
        <f t="shared" si="802"/>
        <v>48700</v>
      </c>
      <c r="B5167">
        <f>+'[2]Ejercicio 1'!E5384</f>
        <v>5165</v>
      </c>
      <c r="C5167" s="5">
        <v>8.3474312651520152E-2</v>
      </c>
      <c r="D5167" s="4">
        <f t="shared" si="797"/>
        <v>8.1761003319758455E-2</v>
      </c>
      <c r="E5167" s="6">
        <f t="shared" si="798"/>
        <v>8.261174632185192E-2</v>
      </c>
      <c r="F5167" s="7">
        <f t="shared" si="799"/>
        <v>8.2021522098872132E-2</v>
      </c>
      <c r="I5167" s="10">
        <v>5165</v>
      </c>
      <c r="J5167" s="8">
        <f t="shared" si="800"/>
        <v>8.4974312651520154E-2</v>
      </c>
      <c r="K5167" s="8">
        <f t="shared" si="800"/>
        <v>8.3261003319758456E-2</v>
      </c>
      <c r="L5167" s="8">
        <f t="shared" si="800"/>
        <v>8.4111746321851921E-2</v>
      </c>
      <c r="M5167" s="8">
        <f t="shared" si="800"/>
        <v>8.3521522098872134E-2</v>
      </c>
      <c r="P5167">
        <v>5165</v>
      </c>
      <c r="Q5167" s="8">
        <f t="shared" si="801"/>
        <v>8.1974312651520151E-2</v>
      </c>
      <c r="R5167" s="8">
        <f t="shared" si="801"/>
        <v>8.0261003319758453E-2</v>
      </c>
      <c r="S5167" s="8">
        <f t="shared" si="801"/>
        <v>8.1111746321851919E-2</v>
      </c>
      <c r="T5167" s="8">
        <f t="shared" si="801"/>
        <v>8.0521522098872131E-2</v>
      </c>
      <c r="W5167">
        <v>5165</v>
      </c>
      <c r="X5167" s="4">
        <f t="shared" si="796"/>
        <v>9.2414742396119368E-2</v>
      </c>
      <c r="Y5167" s="4">
        <f t="shared" si="803"/>
        <v>9.151940456623156E-2</v>
      </c>
      <c r="Z5167" s="4">
        <f t="shared" si="804"/>
        <v>9.090467920251287E-2</v>
      </c>
    </row>
    <row r="5168" spans="1:26" x14ac:dyDescent="0.25">
      <c r="A5168" s="16">
        <f t="shared" si="802"/>
        <v>48701</v>
      </c>
      <c r="B5168">
        <f>+'[2]Ejercicio 1'!E5385</f>
        <v>5166</v>
      </c>
      <c r="C5168" s="5">
        <v>8.3476102816864545E-2</v>
      </c>
      <c r="D5168" s="4">
        <f t="shared" si="797"/>
        <v>8.1762720996803886E-2</v>
      </c>
      <c r="E5168" s="6">
        <f t="shared" si="798"/>
        <v>8.2613499868520665E-2</v>
      </c>
      <c r="F5168" s="7">
        <f t="shared" si="799"/>
        <v>8.2023250733870137E-2</v>
      </c>
      <c r="I5168" s="10">
        <v>5166</v>
      </c>
      <c r="J5168" s="8">
        <f t="shared" si="800"/>
        <v>8.4976102816864546E-2</v>
      </c>
      <c r="K5168" s="8">
        <f t="shared" si="800"/>
        <v>8.3262720996803888E-2</v>
      </c>
      <c r="L5168" s="8">
        <f t="shared" si="800"/>
        <v>8.4113499868520666E-2</v>
      </c>
      <c r="M5168" s="8">
        <f t="shared" si="800"/>
        <v>8.3523250733870139E-2</v>
      </c>
      <c r="P5168">
        <v>5166</v>
      </c>
      <c r="Q5168" s="8">
        <f t="shared" si="801"/>
        <v>8.1976102816864543E-2</v>
      </c>
      <c r="R5168" s="8">
        <f t="shared" si="801"/>
        <v>8.0262720996803885E-2</v>
      </c>
      <c r="S5168" s="8">
        <f t="shared" si="801"/>
        <v>8.1113499868520664E-2</v>
      </c>
      <c r="T5168" s="8">
        <f t="shared" si="801"/>
        <v>8.0523250733870136E-2</v>
      </c>
      <c r="W5168">
        <v>5166</v>
      </c>
      <c r="X5168" s="4">
        <f t="shared" si="796"/>
        <v>9.2418330615952712E-2</v>
      </c>
      <c r="Y5168" s="4">
        <f t="shared" si="803"/>
        <v>9.1522911720149175E-2</v>
      </c>
      <c r="Z5168" s="4">
        <f t="shared" si="804"/>
        <v>9.0908131149809446E-2</v>
      </c>
    </row>
    <row r="5169" spans="1:26" x14ac:dyDescent="0.25">
      <c r="A5169" s="16">
        <f t="shared" si="802"/>
        <v>48702</v>
      </c>
      <c r="B5169">
        <f>+'[2]Ejercicio 1'!E5386</f>
        <v>5167</v>
      </c>
      <c r="C5169" s="5">
        <v>8.3477892982208923E-2</v>
      </c>
      <c r="D5169" s="4">
        <f t="shared" si="797"/>
        <v>8.1764438672357789E-2</v>
      </c>
      <c r="E5169" s="6">
        <f t="shared" si="798"/>
        <v>8.2615253414427825E-2</v>
      </c>
      <c r="F5169" s="7">
        <f t="shared" si="799"/>
        <v>8.2024979367597714E-2</v>
      </c>
      <c r="I5169" s="10">
        <v>5167</v>
      </c>
      <c r="J5169" s="8">
        <f t="shared" si="800"/>
        <v>8.4977892982208925E-2</v>
      </c>
      <c r="K5169" s="8">
        <f t="shared" si="800"/>
        <v>8.3264438672357791E-2</v>
      </c>
      <c r="L5169" s="8">
        <f t="shared" si="800"/>
        <v>8.4115253414427826E-2</v>
      </c>
      <c r="M5169" s="8">
        <f t="shared" si="800"/>
        <v>8.3524979367597715E-2</v>
      </c>
      <c r="P5169">
        <v>5167</v>
      </c>
      <c r="Q5169" s="8">
        <f t="shared" si="801"/>
        <v>8.1977892982208922E-2</v>
      </c>
      <c r="R5169" s="8">
        <f t="shared" si="801"/>
        <v>8.0264438672357788E-2</v>
      </c>
      <c r="S5169" s="8">
        <f t="shared" si="801"/>
        <v>8.1115253414427824E-2</v>
      </c>
      <c r="T5169" s="8">
        <f t="shared" si="801"/>
        <v>8.0524979367597713E-2</v>
      </c>
      <c r="W5169">
        <v>5167</v>
      </c>
      <c r="X5169" s="4">
        <f t="shared" si="796"/>
        <v>9.2421918837334277E-2</v>
      </c>
      <c r="Y5169" s="4">
        <f t="shared" si="803"/>
        <v>9.1526418872584017E-2</v>
      </c>
      <c r="Z5169" s="4">
        <f t="shared" si="804"/>
        <v>9.0911583093520321E-2</v>
      </c>
    </row>
    <row r="5170" spans="1:26" x14ac:dyDescent="0.25">
      <c r="A5170" s="16">
        <f t="shared" si="802"/>
        <v>48703</v>
      </c>
      <c r="B5170">
        <f>+'[2]Ejercicio 1'!E5387</f>
        <v>5168</v>
      </c>
      <c r="C5170" s="5">
        <v>8.3479683147553316E-2</v>
      </c>
      <c r="D5170" s="4">
        <f t="shared" si="797"/>
        <v>8.1766156346420163E-2</v>
      </c>
      <c r="E5170" s="6">
        <f t="shared" si="798"/>
        <v>8.26170069595734E-2</v>
      </c>
      <c r="F5170" s="7">
        <f t="shared" si="799"/>
        <v>8.2026708000057749E-2</v>
      </c>
      <c r="I5170" s="10">
        <v>5168</v>
      </c>
      <c r="J5170" s="8">
        <f t="shared" si="800"/>
        <v>8.4979683147553317E-2</v>
      </c>
      <c r="K5170" s="8">
        <f t="shared" si="800"/>
        <v>8.3266156346420164E-2</v>
      </c>
      <c r="L5170" s="8">
        <f t="shared" si="800"/>
        <v>8.4117006959573401E-2</v>
      </c>
      <c r="M5170" s="8">
        <f t="shared" si="800"/>
        <v>8.3526708000057751E-2</v>
      </c>
      <c r="P5170">
        <v>5168</v>
      </c>
      <c r="Q5170" s="8">
        <f t="shared" si="801"/>
        <v>8.1979683147553314E-2</v>
      </c>
      <c r="R5170" s="8">
        <f t="shared" si="801"/>
        <v>8.0266156346420162E-2</v>
      </c>
      <c r="S5170" s="8">
        <f t="shared" si="801"/>
        <v>8.1117006959573398E-2</v>
      </c>
      <c r="T5170" s="8">
        <f t="shared" si="801"/>
        <v>8.0526708000057748E-2</v>
      </c>
      <c r="W5170">
        <v>5168</v>
      </c>
      <c r="X5170" s="4">
        <f t="shared" si="796"/>
        <v>9.2425507060250864E-2</v>
      </c>
      <c r="Y5170" s="4">
        <f t="shared" si="803"/>
        <v>9.1529926023437694E-2</v>
      </c>
      <c r="Z5170" s="4">
        <f t="shared" si="804"/>
        <v>9.0915035033654057E-2</v>
      </c>
    </row>
    <row r="5171" spans="1:26" x14ac:dyDescent="0.25">
      <c r="A5171" s="16">
        <f t="shared" si="802"/>
        <v>48704</v>
      </c>
      <c r="B5171">
        <f>+'[2]Ejercicio 1'!E5388</f>
        <v>5169</v>
      </c>
      <c r="C5171" s="5">
        <v>8.3481473312897694E-2</v>
      </c>
      <c r="D5171" s="4">
        <f t="shared" si="797"/>
        <v>8.1767874018990813E-2</v>
      </c>
      <c r="E5171" s="6">
        <f t="shared" si="798"/>
        <v>8.2618760503958263E-2</v>
      </c>
      <c r="F5171" s="7">
        <f t="shared" si="799"/>
        <v>8.2028436631244511E-2</v>
      </c>
      <c r="I5171" s="10">
        <v>5169</v>
      </c>
      <c r="J5171" s="8">
        <f t="shared" si="800"/>
        <v>8.4981473312897696E-2</v>
      </c>
      <c r="K5171" s="8">
        <f t="shared" si="800"/>
        <v>8.3267874018990815E-2</v>
      </c>
      <c r="L5171" s="8">
        <f t="shared" si="800"/>
        <v>8.4118760503958265E-2</v>
      </c>
      <c r="M5171" s="8">
        <f t="shared" si="800"/>
        <v>8.3528436631244513E-2</v>
      </c>
      <c r="P5171">
        <v>5169</v>
      </c>
      <c r="Q5171" s="8">
        <f t="shared" si="801"/>
        <v>8.1981473312897693E-2</v>
      </c>
      <c r="R5171" s="8">
        <f t="shared" si="801"/>
        <v>8.0267874018990812E-2</v>
      </c>
      <c r="S5171" s="8">
        <f t="shared" si="801"/>
        <v>8.1118760503958262E-2</v>
      </c>
      <c r="T5171" s="8">
        <f t="shared" si="801"/>
        <v>8.052843663124451E-2</v>
      </c>
      <c r="W5171">
        <v>5169</v>
      </c>
      <c r="X5171" s="4">
        <f t="shared" si="796"/>
        <v>9.242909528472798E-2</v>
      </c>
      <c r="Y5171" s="4">
        <f t="shared" si="803"/>
        <v>9.1533433172811249E-2</v>
      </c>
      <c r="Z5171" s="4">
        <f t="shared" si="804"/>
        <v>9.0918486970196388E-2</v>
      </c>
    </row>
    <row r="5172" spans="1:26" x14ac:dyDescent="0.25">
      <c r="A5172" s="16">
        <f t="shared" si="802"/>
        <v>48705</v>
      </c>
      <c r="B5172">
        <f>+'[2]Ejercicio 1'!E5389</f>
        <v>5170</v>
      </c>
      <c r="C5172" s="5">
        <v>8.3483263478242087E-2</v>
      </c>
      <c r="D5172" s="4">
        <f t="shared" si="797"/>
        <v>8.1769591690070559E-2</v>
      </c>
      <c r="E5172" s="6">
        <f t="shared" si="798"/>
        <v>8.2620514047582416E-2</v>
      </c>
      <c r="F5172" s="7">
        <f t="shared" si="799"/>
        <v>8.2030165261163718E-2</v>
      </c>
      <c r="I5172" s="10">
        <v>5170</v>
      </c>
      <c r="J5172" s="8">
        <f t="shared" si="800"/>
        <v>8.4983263478242088E-2</v>
      </c>
      <c r="K5172" s="8">
        <f t="shared" si="800"/>
        <v>8.326959169007056E-2</v>
      </c>
      <c r="L5172" s="8">
        <f t="shared" si="800"/>
        <v>8.4120514047582418E-2</v>
      </c>
      <c r="M5172" s="8">
        <f t="shared" si="800"/>
        <v>8.3530165261163719E-2</v>
      </c>
      <c r="P5172">
        <v>5170</v>
      </c>
      <c r="Q5172" s="8">
        <f t="shared" si="801"/>
        <v>8.1983263478242085E-2</v>
      </c>
      <c r="R5172" s="8">
        <f t="shared" si="801"/>
        <v>8.0269591690070557E-2</v>
      </c>
      <c r="S5172" s="8">
        <f t="shared" si="801"/>
        <v>8.1120514047582415E-2</v>
      </c>
      <c r="T5172" s="8">
        <f t="shared" si="801"/>
        <v>8.0530165261163716E-2</v>
      </c>
      <c r="W5172">
        <v>5170</v>
      </c>
      <c r="X5172" s="4">
        <f t="shared" si="796"/>
        <v>9.243268351076471E-2</v>
      </c>
      <c r="Y5172" s="4">
        <f t="shared" si="803"/>
        <v>9.1536940320702032E-2</v>
      </c>
      <c r="Z5172" s="4">
        <f t="shared" si="804"/>
        <v>9.0921938903686869E-2</v>
      </c>
    </row>
    <row r="5173" spans="1:26" x14ac:dyDescent="0.25">
      <c r="A5173" s="16">
        <f t="shared" si="802"/>
        <v>48706</v>
      </c>
      <c r="B5173">
        <f>+'[2]Ejercicio 1'!E5390</f>
        <v>5171</v>
      </c>
      <c r="C5173" s="5">
        <v>8.3485053643586465E-2</v>
      </c>
      <c r="D5173" s="4">
        <f t="shared" si="797"/>
        <v>8.1771309359657957E-2</v>
      </c>
      <c r="E5173" s="6">
        <f t="shared" si="798"/>
        <v>8.2622267590444096E-2</v>
      </c>
      <c r="F5173" s="7">
        <f t="shared" si="799"/>
        <v>8.203189388981251E-2</v>
      </c>
      <c r="I5173" s="10">
        <v>5171</v>
      </c>
      <c r="J5173" s="8">
        <f t="shared" si="800"/>
        <v>8.4985053643586467E-2</v>
      </c>
      <c r="K5173" s="8">
        <f t="shared" si="800"/>
        <v>8.3271309359657958E-2</v>
      </c>
      <c r="L5173" s="8">
        <f t="shared" si="800"/>
        <v>8.4122267590444097E-2</v>
      </c>
      <c r="M5173" s="8">
        <f t="shared" si="800"/>
        <v>8.3531893889812511E-2</v>
      </c>
      <c r="P5173">
        <v>5171</v>
      </c>
      <c r="Q5173" s="8">
        <f t="shared" si="801"/>
        <v>8.1985053643586464E-2</v>
      </c>
      <c r="R5173" s="8">
        <f t="shared" si="801"/>
        <v>8.0271309359657955E-2</v>
      </c>
      <c r="S5173" s="8">
        <f t="shared" si="801"/>
        <v>8.1122267590444094E-2</v>
      </c>
      <c r="T5173" s="8">
        <f t="shared" si="801"/>
        <v>8.0531893889812509E-2</v>
      </c>
      <c r="W5173">
        <v>5171</v>
      </c>
      <c r="X5173" s="4">
        <f t="shared" si="796"/>
        <v>9.2436271738336934E-2</v>
      </c>
      <c r="Y5173" s="4">
        <f t="shared" si="803"/>
        <v>9.1540447467011662E-2</v>
      </c>
      <c r="Z5173" s="4">
        <f t="shared" si="804"/>
        <v>9.0925390833069206E-2</v>
      </c>
    </row>
    <row r="5174" spans="1:26" x14ac:dyDescent="0.25">
      <c r="A5174" s="16">
        <f t="shared" si="802"/>
        <v>48707</v>
      </c>
      <c r="B5174">
        <f>+'[2]Ejercicio 1'!E5391</f>
        <v>5172</v>
      </c>
      <c r="C5174" s="5">
        <v>8.3486843808930858E-2</v>
      </c>
      <c r="D5174" s="4">
        <f t="shared" si="797"/>
        <v>8.1773027027754061E-2</v>
      </c>
      <c r="E5174" s="6">
        <f t="shared" si="798"/>
        <v>8.262402113254419E-2</v>
      </c>
      <c r="F5174" s="7">
        <f t="shared" si="799"/>
        <v>8.2033622517188043E-2</v>
      </c>
      <c r="I5174" s="10">
        <v>5172</v>
      </c>
      <c r="J5174" s="8">
        <f t="shared" si="800"/>
        <v>8.4986843808930859E-2</v>
      </c>
      <c r="K5174" s="8">
        <f t="shared" si="800"/>
        <v>8.3273027027754062E-2</v>
      </c>
      <c r="L5174" s="8">
        <f t="shared" si="800"/>
        <v>8.4124021132544191E-2</v>
      </c>
      <c r="M5174" s="8">
        <f t="shared" si="800"/>
        <v>8.3533622517188044E-2</v>
      </c>
      <c r="P5174">
        <v>5172</v>
      </c>
      <c r="Q5174" s="8">
        <f t="shared" si="801"/>
        <v>8.1986843808930857E-2</v>
      </c>
      <c r="R5174" s="8">
        <f t="shared" si="801"/>
        <v>8.027302702775406E-2</v>
      </c>
      <c r="S5174" s="8">
        <f t="shared" si="801"/>
        <v>8.1124021132544188E-2</v>
      </c>
      <c r="T5174" s="8">
        <f t="shared" si="801"/>
        <v>8.0533622517188042E-2</v>
      </c>
      <c r="W5174">
        <v>5172</v>
      </c>
      <c r="X5174" s="4">
        <f t="shared" si="796"/>
        <v>9.2439859967456919E-2</v>
      </c>
      <c r="Y5174" s="4">
        <f t="shared" si="803"/>
        <v>9.154395461174103E-2</v>
      </c>
      <c r="Z5174" s="4">
        <f t="shared" si="804"/>
        <v>9.0928842758340539E-2</v>
      </c>
    </row>
    <row r="5175" spans="1:26" x14ac:dyDescent="0.25">
      <c r="A5175" s="16">
        <f t="shared" si="802"/>
        <v>48708</v>
      </c>
      <c r="B5175">
        <f>+'[2]Ejercicio 1'!E5392</f>
        <v>5173</v>
      </c>
      <c r="C5175" s="5">
        <v>8.3488633974275236E-2</v>
      </c>
      <c r="D5175" s="4">
        <f t="shared" si="797"/>
        <v>8.1774744694358428E-2</v>
      </c>
      <c r="E5175" s="6">
        <f t="shared" si="798"/>
        <v>8.2625774673883587E-2</v>
      </c>
      <c r="F5175" s="7">
        <f t="shared" si="799"/>
        <v>8.2035351143296006E-2</v>
      </c>
      <c r="I5175" s="10">
        <v>5173</v>
      </c>
      <c r="J5175" s="8">
        <f t="shared" si="800"/>
        <v>8.4988633974275238E-2</v>
      </c>
      <c r="K5175" s="8">
        <f t="shared" si="800"/>
        <v>8.327474469435843E-2</v>
      </c>
      <c r="L5175" s="8">
        <f t="shared" si="800"/>
        <v>8.4125774673883588E-2</v>
      </c>
      <c r="M5175" s="8">
        <f t="shared" si="800"/>
        <v>8.3535351143296008E-2</v>
      </c>
      <c r="P5175">
        <v>5173</v>
      </c>
      <c r="Q5175" s="8">
        <f t="shared" si="801"/>
        <v>8.1988633974275235E-2</v>
      </c>
      <c r="R5175" s="8">
        <f t="shared" si="801"/>
        <v>8.0274744694358427E-2</v>
      </c>
      <c r="S5175" s="8">
        <f t="shared" si="801"/>
        <v>8.1125774673883586E-2</v>
      </c>
      <c r="T5175" s="8">
        <f t="shared" si="801"/>
        <v>8.0535351143296005E-2</v>
      </c>
      <c r="W5175">
        <v>5173</v>
      </c>
      <c r="X5175" s="4">
        <f t="shared" si="796"/>
        <v>9.2443448198125111E-2</v>
      </c>
      <c r="Y5175" s="4">
        <f t="shared" si="803"/>
        <v>9.1547461755037682E-2</v>
      </c>
      <c r="Z5175" s="4">
        <f t="shared" si="804"/>
        <v>9.093229468107962E-2</v>
      </c>
    </row>
    <row r="5176" spans="1:26" x14ac:dyDescent="0.25">
      <c r="A5176" s="16">
        <f t="shared" si="802"/>
        <v>48709</v>
      </c>
      <c r="B5176">
        <f>+'[2]Ejercicio 1'!E5393</f>
        <v>5174</v>
      </c>
      <c r="C5176" s="5">
        <v>8.3490424139619629E-2</v>
      </c>
      <c r="D5176" s="4">
        <f t="shared" si="797"/>
        <v>8.17764623594711E-2</v>
      </c>
      <c r="E5176" s="6">
        <f t="shared" si="798"/>
        <v>8.2627528214461385E-2</v>
      </c>
      <c r="F5176" s="7">
        <f t="shared" si="799"/>
        <v>8.203707976813357E-2</v>
      </c>
      <c r="I5176" s="10">
        <v>5174</v>
      </c>
      <c r="J5176" s="8">
        <f t="shared" si="800"/>
        <v>8.499042413961963E-2</v>
      </c>
      <c r="K5176" s="8">
        <f t="shared" si="800"/>
        <v>8.3276462359471101E-2</v>
      </c>
      <c r="L5176" s="8">
        <f t="shared" si="800"/>
        <v>8.4127528214461386E-2</v>
      </c>
      <c r="M5176" s="8">
        <f t="shared" si="800"/>
        <v>8.3537079768133571E-2</v>
      </c>
      <c r="P5176">
        <v>5174</v>
      </c>
      <c r="Q5176" s="8">
        <f t="shared" si="801"/>
        <v>8.1990424139619628E-2</v>
      </c>
      <c r="R5176" s="8">
        <f t="shared" si="801"/>
        <v>8.0276462359471099E-2</v>
      </c>
      <c r="S5176" s="8">
        <f t="shared" si="801"/>
        <v>8.1127528214461384E-2</v>
      </c>
      <c r="T5176" s="8">
        <f t="shared" si="801"/>
        <v>8.0537079768133568E-2</v>
      </c>
      <c r="W5176">
        <v>5174</v>
      </c>
      <c r="X5176" s="4">
        <f t="shared" si="796"/>
        <v>9.2447036430340648E-2</v>
      </c>
      <c r="Y5176" s="4">
        <f t="shared" si="803"/>
        <v>9.1550968896754056E-2</v>
      </c>
      <c r="Z5176" s="4">
        <f t="shared" si="804"/>
        <v>9.0935746599707698E-2</v>
      </c>
    </row>
    <row r="5177" spans="1:26" x14ac:dyDescent="0.25">
      <c r="A5177" s="16">
        <f t="shared" si="802"/>
        <v>48710</v>
      </c>
      <c r="B5177">
        <f>+'[2]Ejercicio 1'!E5394</f>
        <v>5175</v>
      </c>
      <c r="C5177" s="5">
        <v>8.3492214304964008E-2</v>
      </c>
      <c r="D5177" s="4">
        <f t="shared" si="797"/>
        <v>8.1778180023092464E-2</v>
      </c>
      <c r="E5177" s="6">
        <f t="shared" si="798"/>
        <v>8.2629281754278472E-2</v>
      </c>
      <c r="F5177" s="7">
        <f t="shared" si="799"/>
        <v>8.2038808391700718E-2</v>
      </c>
      <c r="I5177" s="10">
        <v>5175</v>
      </c>
      <c r="J5177" s="8">
        <f t="shared" si="800"/>
        <v>8.4992214304964009E-2</v>
      </c>
      <c r="K5177" s="8">
        <f t="shared" si="800"/>
        <v>8.3278180023092466E-2</v>
      </c>
      <c r="L5177" s="8">
        <f t="shared" si="800"/>
        <v>8.4129281754278473E-2</v>
      </c>
      <c r="M5177" s="8">
        <f t="shared" si="800"/>
        <v>8.353880839170072E-2</v>
      </c>
      <c r="P5177">
        <v>5175</v>
      </c>
      <c r="Q5177" s="8">
        <f t="shared" si="801"/>
        <v>8.1992214304964006E-2</v>
      </c>
      <c r="R5177" s="8">
        <f t="shared" si="801"/>
        <v>8.0278180023092463E-2</v>
      </c>
      <c r="S5177" s="8">
        <f t="shared" si="801"/>
        <v>8.1129281754278471E-2</v>
      </c>
      <c r="T5177" s="8">
        <f t="shared" si="801"/>
        <v>8.0538808391700717E-2</v>
      </c>
      <c r="W5177">
        <v>5175</v>
      </c>
      <c r="X5177" s="4">
        <f t="shared" si="796"/>
        <v>9.2450624664092096E-2</v>
      </c>
      <c r="Y5177" s="4">
        <f t="shared" si="803"/>
        <v>9.1554476036988547E-2</v>
      </c>
      <c r="Z5177" s="4">
        <f t="shared" si="804"/>
        <v>9.0939198514755792E-2</v>
      </c>
    </row>
    <row r="5178" spans="1:26" x14ac:dyDescent="0.25">
      <c r="A5178" s="16">
        <f t="shared" si="802"/>
        <v>48711</v>
      </c>
      <c r="B5178">
        <f>+'[2]Ejercicio 1'!E5395</f>
        <v>5176</v>
      </c>
      <c r="C5178" s="5">
        <v>8.34940044703084E-2</v>
      </c>
      <c r="D5178" s="4">
        <f t="shared" si="797"/>
        <v>8.1779897685222522E-2</v>
      </c>
      <c r="E5178" s="6">
        <f t="shared" si="798"/>
        <v>8.263103529333396E-2</v>
      </c>
      <c r="F5178" s="7">
        <f t="shared" si="799"/>
        <v>8.2040537014000298E-2</v>
      </c>
      <c r="I5178" s="10">
        <v>5176</v>
      </c>
      <c r="J5178" s="8">
        <f t="shared" si="800"/>
        <v>8.4994004470308401E-2</v>
      </c>
      <c r="K5178" s="8">
        <f t="shared" si="800"/>
        <v>8.3279897685222523E-2</v>
      </c>
      <c r="L5178" s="8">
        <f t="shared" si="800"/>
        <v>8.4131035293333961E-2</v>
      </c>
      <c r="M5178" s="8">
        <f t="shared" si="800"/>
        <v>8.3540537014000299E-2</v>
      </c>
      <c r="P5178">
        <v>5176</v>
      </c>
      <c r="Q5178" s="8">
        <f t="shared" si="801"/>
        <v>8.1994004470308399E-2</v>
      </c>
      <c r="R5178" s="8">
        <f t="shared" si="801"/>
        <v>8.027989768522252E-2</v>
      </c>
      <c r="S5178" s="8">
        <f t="shared" si="801"/>
        <v>8.1131035293333958E-2</v>
      </c>
      <c r="T5178" s="8">
        <f t="shared" si="801"/>
        <v>8.0540537014000296E-2</v>
      </c>
      <c r="W5178">
        <v>5176</v>
      </c>
      <c r="X5178" s="4">
        <f t="shared" ref="X5178:X5241" si="805">Tasa_Fwd(C4996,B4996,C5178,B5178,182)</f>
        <v>9.2454212899415911E-2</v>
      </c>
      <c r="Y5178" s="4">
        <f t="shared" si="803"/>
        <v>9.1557983175691957E-2</v>
      </c>
      <c r="Z5178" s="4">
        <f t="shared" si="804"/>
        <v>9.0942650426746319E-2</v>
      </c>
    </row>
    <row r="5179" spans="1:26" x14ac:dyDescent="0.25">
      <c r="A5179" s="16">
        <f t="shared" si="802"/>
        <v>48712</v>
      </c>
      <c r="B5179">
        <f>+'[2]Ejercicio 1'!E5396</f>
        <v>5177</v>
      </c>
      <c r="C5179" s="5">
        <v>8.3495794635652779E-2</v>
      </c>
      <c r="D5179" s="4">
        <f t="shared" si="797"/>
        <v>8.1781615345860467E-2</v>
      </c>
      <c r="E5179" s="6">
        <f t="shared" si="798"/>
        <v>8.2632788831627002E-2</v>
      </c>
      <c r="F5179" s="7">
        <f t="shared" si="799"/>
        <v>8.2042265635026618E-2</v>
      </c>
      <c r="I5179" s="10">
        <v>5177</v>
      </c>
      <c r="J5179" s="8">
        <f t="shared" si="800"/>
        <v>8.499579463565278E-2</v>
      </c>
      <c r="K5179" s="8">
        <f t="shared" si="800"/>
        <v>8.3281615345860469E-2</v>
      </c>
      <c r="L5179" s="8">
        <f t="shared" si="800"/>
        <v>8.4132788831627003E-2</v>
      </c>
      <c r="M5179" s="8">
        <f t="shared" si="800"/>
        <v>8.3542265635026619E-2</v>
      </c>
      <c r="P5179">
        <v>5177</v>
      </c>
      <c r="Q5179" s="8">
        <f t="shared" si="801"/>
        <v>8.1995794635652777E-2</v>
      </c>
      <c r="R5179" s="8">
        <f t="shared" si="801"/>
        <v>8.0281615345860466E-2</v>
      </c>
      <c r="S5179" s="8">
        <f t="shared" si="801"/>
        <v>8.1132788831627001E-2</v>
      </c>
      <c r="T5179" s="8">
        <f t="shared" si="801"/>
        <v>8.0542265635026616E-2</v>
      </c>
      <c r="W5179">
        <v>5177</v>
      </c>
      <c r="X5179" s="4">
        <f t="shared" si="805"/>
        <v>9.2457801136275206E-2</v>
      </c>
      <c r="Y5179" s="4">
        <f t="shared" si="803"/>
        <v>9.1561490312814214E-2</v>
      </c>
      <c r="Z5179" s="4">
        <f t="shared" si="804"/>
        <v>9.0946102334628715E-2</v>
      </c>
    </row>
    <row r="5180" spans="1:26" x14ac:dyDescent="0.25">
      <c r="A5180" s="16">
        <f t="shared" si="802"/>
        <v>48713</v>
      </c>
      <c r="B5180">
        <f>+'[2]Ejercicio 1'!E5397</f>
        <v>5178</v>
      </c>
      <c r="C5180" s="5">
        <v>8.3497584800997171E-2</v>
      </c>
      <c r="D5180" s="4">
        <f t="shared" si="797"/>
        <v>8.1783333005007119E-2</v>
      </c>
      <c r="E5180" s="6">
        <f t="shared" si="798"/>
        <v>8.2634542369159319E-2</v>
      </c>
      <c r="F5180" s="7">
        <f t="shared" si="799"/>
        <v>8.2043994254782524E-2</v>
      </c>
      <c r="I5180" s="10">
        <v>5178</v>
      </c>
      <c r="J5180" s="8">
        <f t="shared" si="800"/>
        <v>8.4997584800997172E-2</v>
      </c>
      <c r="K5180" s="8">
        <f t="shared" si="800"/>
        <v>8.3283333005007121E-2</v>
      </c>
      <c r="L5180" s="8">
        <f t="shared" si="800"/>
        <v>8.4134542369159321E-2</v>
      </c>
      <c r="M5180" s="8">
        <f t="shared" si="800"/>
        <v>8.3543994254782525E-2</v>
      </c>
      <c r="P5180">
        <v>5178</v>
      </c>
      <c r="Q5180" s="8">
        <f t="shared" si="801"/>
        <v>8.199758480099717E-2</v>
      </c>
      <c r="R5180" s="8">
        <f t="shared" si="801"/>
        <v>8.0283333005007118E-2</v>
      </c>
      <c r="S5180" s="8">
        <f t="shared" si="801"/>
        <v>8.1134542369159318E-2</v>
      </c>
      <c r="T5180" s="8">
        <f t="shared" si="801"/>
        <v>8.0543994254782522E-2</v>
      </c>
      <c r="W5180">
        <v>5178</v>
      </c>
      <c r="X5180" s="4">
        <f t="shared" si="805"/>
        <v>9.2461389374681818E-2</v>
      </c>
      <c r="Y5180" s="4">
        <f t="shared" si="803"/>
        <v>9.1564997448454574E-2</v>
      </c>
      <c r="Z5180" s="4">
        <f t="shared" si="804"/>
        <v>9.094955423892255E-2</v>
      </c>
    </row>
    <row r="5181" spans="1:26" x14ac:dyDescent="0.25">
      <c r="A5181" s="16">
        <f t="shared" si="802"/>
        <v>48714</v>
      </c>
      <c r="B5181">
        <f>+'[2]Ejercicio 1'!E5398</f>
        <v>5179</v>
      </c>
      <c r="C5181" s="5">
        <v>8.349937496634155E-2</v>
      </c>
      <c r="D5181" s="4">
        <f t="shared" si="797"/>
        <v>8.1785050662662076E-2</v>
      </c>
      <c r="E5181" s="6">
        <f t="shared" si="798"/>
        <v>8.2636295905930926E-2</v>
      </c>
      <c r="F5181" s="7">
        <f t="shared" si="799"/>
        <v>8.2045722873268029E-2</v>
      </c>
      <c r="I5181" s="10">
        <v>5179</v>
      </c>
      <c r="J5181" s="8">
        <f t="shared" si="800"/>
        <v>8.4999374966341551E-2</v>
      </c>
      <c r="K5181" s="8">
        <f t="shared" si="800"/>
        <v>8.3285050662662077E-2</v>
      </c>
      <c r="L5181" s="8">
        <f t="shared" si="800"/>
        <v>8.4136295905930927E-2</v>
      </c>
      <c r="M5181" s="8">
        <f t="shared" si="800"/>
        <v>8.354572287326803E-2</v>
      </c>
      <c r="P5181">
        <v>5179</v>
      </c>
      <c r="Q5181" s="8">
        <f t="shared" si="801"/>
        <v>8.1999374966341548E-2</v>
      </c>
      <c r="R5181" s="8">
        <f t="shared" si="801"/>
        <v>8.0285050662662075E-2</v>
      </c>
      <c r="S5181" s="8">
        <f t="shared" si="801"/>
        <v>8.1136295905930925E-2</v>
      </c>
      <c r="T5181" s="8">
        <f t="shared" si="801"/>
        <v>8.0545722873268027E-2</v>
      </c>
      <c r="W5181">
        <v>5179</v>
      </c>
      <c r="X5181" s="4">
        <f t="shared" si="805"/>
        <v>9.2464977614636665E-2</v>
      </c>
      <c r="Y5181" s="4">
        <f t="shared" si="803"/>
        <v>9.1568504582563853E-2</v>
      </c>
      <c r="Z5181" s="4">
        <f t="shared" si="804"/>
        <v>9.0953006139636389E-2</v>
      </c>
    </row>
    <row r="5182" spans="1:26" x14ac:dyDescent="0.25">
      <c r="A5182" s="16">
        <f t="shared" si="802"/>
        <v>48715</v>
      </c>
      <c r="B5182">
        <f>+'[2]Ejercicio 1'!E5399</f>
        <v>5180</v>
      </c>
      <c r="C5182" s="5">
        <v>8.3501165131685942E-2</v>
      </c>
      <c r="D5182" s="4">
        <f t="shared" si="797"/>
        <v>8.1786768318825323E-2</v>
      </c>
      <c r="E5182" s="6">
        <f t="shared" si="798"/>
        <v>8.2638049441940073E-2</v>
      </c>
      <c r="F5182" s="7">
        <f t="shared" si="799"/>
        <v>8.2047451490485965E-2</v>
      </c>
      <c r="I5182" s="10">
        <v>5180</v>
      </c>
      <c r="J5182" s="8">
        <f t="shared" si="800"/>
        <v>8.5001165131685943E-2</v>
      </c>
      <c r="K5182" s="8">
        <f t="shared" si="800"/>
        <v>8.3286768318825324E-2</v>
      </c>
      <c r="L5182" s="8">
        <f t="shared" si="800"/>
        <v>8.4138049441940074E-2</v>
      </c>
      <c r="M5182" s="8">
        <f t="shared" si="800"/>
        <v>8.3547451490485966E-2</v>
      </c>
      <c r="P5182">
        <v>5180</v>
      </c>
      <c r="Q5182" s="8">
        <f t="shared" si="801"/>
        <v>8.2001165131685941E-2</v>
      </c>
      <c r="R5182" s="8">
        <f t="shared" si="801"/>
        <v>8.0286768318825322E-2</v>
      </c>
      <c r="S5182" s="8">
        <f t="shared" si="801"/>
        <v>8.1138049441940072E-2</v>
      </c>
      <c r="T5182" s="8">
        <f t="shared" si="801"/>
        <v>8.0547451490485963E-2</v>
      </c>
      <c r="W5182">
        <v>5180</v>
      </c>
      <c r="X5182" s="4">
        <f t="shared" si="805"/>
        <v>9.2468565856138829E-2</v>
      </c>
      <c r="Y5182" s="4">
        <f t="shared" si="803"/>
        <v>9.1572011715141177E-2</v>
      </c>
      <c r="Z5182" s="4">
        <f t="shared" si="804"/>
        <v>9.0956458037295532E-2</v>
      </c>
    </row>
    <row r="5183" spans="1:26" x14ac:dyDescent="0.25">
      <c r="A5183" s="16">
        <f t="shared" si="802"/>
        <v>48716</v>
      </c>
      <c r="B5183">
        <f>+'[2]Ejercicio 1'!E5400</f>
        <v>5181</v>
      </c>
      <c r="C5183" s="5">
        <v>8.3502955297030321E-2</v>
      </c>
      <c r="D5183" s="4">
        <f t="shared" si="797"/>
        <v>8.1788485973497083E-2</v>
      </c>
      <c r="E5183" s="6">
        <f t="shared" si="798"/>
        <v>8.2639802977188509E-2</v>
      </c>
      <c r="F5183" s="7">
        <f t="shared" si="799"/>
        <v>8.2049180106433486E-2</v>
      </c>
      <c r="I5183" s="10">
        <v>5181</v>
      </c>
      <c r="J5183" s="8">
        <f t="shared" si="800"/>
        <v>8.5002955297030322E-2</v>
      </c>
      <c r="K5183" s="8">
        <f t="shared" si="800"/>
        <v>8.3288485973497084E-2</v>
      </c>
      <c r="L5183" s="8">
        <f t="shared" si="800"/>
        <v>8.413980297718851E-2</v>
      </c>
      <c r="M5183" s="8">
        <f t="shared" si="800"/>
        <v>8.3549180106433488E-2</v>
      </c>
      <c r="P5183">
        <v>5181</v>
      </c>
      <c r="Q5183" s="8">
        <f t="shared" si="801"/>
        <v>8.2002955297030319E-2</v>
      </c>
      <c r="R5183" s="8">
        <f t="shared" si="801"/>
        <v>8.0288485973497081E-2</v>
      </c>
      <c r="S5183" s="8">
        <f t="shared" si="801"/>
        <v>8.1139802977188508E-2</v>
      </c>
      <c r="T5183" s="8">
        <f t="shared" si="801"/>
        <v>8.0549180106433485E-2</v>
      </c>
      <c r="W5183">
        <v>5181</v>
      </c>
      <c r="X5183" s="4">
        <f t="shared" si="805"/>
        <v>9.2472154099176473E-2</v>
      </c>
      <c r="Y5183" s="4">
        <f t="shared" si="803"/>
        <v>9.1575518846188295E-2</v>
      </c>
      <c r="Z5183" s="4">
        <f t="shared" si="804"/>
        <v>9.0959909931368974E-2</v>
      </c>
    </row>
    <row r="5184" spans="1:26" x14ac:dyDescent="0.25">
      <c r="A5184" s="16">
        <f t="shared" si="802"/>
        <v>48717</v>
      </c>
      <c r="B5184">
        <f>+'[2]Ejercicio 1'!E5401</f>
        <v>5182</v>
      </c>
      <c r="C5184" s="5">
        <v>8.3504745462374713E-2</v>
      </c>
      <c r="D5184" s="4">
        <f t="shared" si="797"/>
        <v>8.1790203626677965E-2</v>
      </c>
      <c r="E5184" s="6">
        <f t="shared" si="798"/>
        <v>8.2641556511676234E-2</v>
      </c>
      <c r="F5184" s="7">
        <f t="shared" si="799"/>
        <v>8.2050908721107749E-2</v>
      </c>
      <c r="I5184" s="10">
        <v>5182</v>
      </c>
      <c r="J5184" s="8">
        <f t="shared" si="800"/>
        <v>8.5004745462374715E-2</v>
      </c>
      <c r="K5184" s="8">
        <f t="shared" si="800"/>
        <v>8.3290203626677967E-2</v>
      </c>
      <c r="L5184" s="8">
        <f t="shared" si="800"/>
        <v>8.4141556511676235E-2</v>
      </c>
      <c r="M5184" s="8">
        <f t="shared" si="800"/>
        <v>8.355090872110775E-2</v>
      </c>
      <c r="P5184">
        <v>5182</v>
      </c>
      <c r="Q5184" s="8">
        <f t="shared" si="801"/>
        <v>8.2004745462374712E-2</v>
      </c>
      <c r="R5184" s="8">
        <f t="shared" si="801"/>
        <v>8.0290203626677964E-2</v>
      </c>
      <c r="S5184" s="8">
        <f t="shared" si="801"/>
        <v>8.1141556511676233E-2</v>
      </c>
      <c r="T5184" s="8">
        <f t="shared" si="801"/>
        <v>8.0550908721107747E-2</v>
      </c>
      <c r="W5184">
        <v>5182</v>
      </c>
      <c r="X5184" s="4">
        <f t="shared" si="805"/>
        <v>9.2475742343786929E-2</v>
      </c>
      <c r="Y5184" s="4">
        <f t="shared" si="803"/>
        <v>9.1579025975753514E-2</v>
      </c>
      <c r="Z5184" s="4">
        <f t="shared" si="804"/>
        <v>9.096336182080611E-2</v>
      </c>
    </row>
    <row r="5185" spans="1:26" x14ac:dyDescent="0.25">
      <c r="A5185" s="16">
        <f t="shared" si="802"/>
        <v>48718</v>
      </c>
      <c r="B5185">
        <f>+'[2]Ejercicio 1'!E5402</f>
        <v>5183</v>
      </c>
      <c r="C5185" s="5">
        <v>8.3506535627719092E-2</v>
      </c>
      <c r="D5185" s="4">
        <f t="shared" si="797"/>
        <v>8.1791921278366542E-2</v>
      </c>
      <c r="E5185" s="6">
        <f t="shared" si="798"/>
        <v>8.2643310045401486E-2</v>
      </c>
      <c r="F5185" s="7">
        <f t="shared" si="799"/>
        <v>8.2052637334514442E-2</v>
      </c>
      <c r="I5185" s="10">
        <v>5183</v>
      </c>
      <c r="J5185" s="8">
        <f t="shared" si="800"/>
        <v>8.5006535627719093E-2</v>
      </c>
      <c r="K5185" s="8">
        <f t="shared" si="800"/>
        <v>8.3291921278366543E-2</v>
      </c>
      <c r="L5185" s="8">
        <f t="shared" si="800"/>
        <v>8.4143310045401487E-2</v>
      </c>
      <c r="M5185" s="8">
        <f t="shared" si="800"/>
        <v>8.3552637334514443E-2</v>
      </c>
      <c r="P5185">
        <v>5183</v>
      </c>
      <c r="Q5185" s="8">
        <f t="shared" si="801"/>
        <v>8.200653562771909E-2</v>
      </c>
      <c r="R5185" s="8">
        <f t="shared" si="801"/>
        <v>8.029192127836654E-2</v>
      </c>
      <c r="S5185" s="8">
        <f t="shared" si="801"/>
        <v>8.1143310045401484E-2</v>
      </c>
      <c r="T5185" s="8">
        <f t="shared" si="801"/>
        <v>8.055263733451444E-2</v>
      </c>
      <c r="W5185">
        <v>5183</v>
      </c>
      <c r="X5185" s="4">
        <f t="shared" si="805"/>
        <v>9.2479330589932851E-2</v>
      </c>
      <c r="Y5185" s="4">
        <f t="shared" si="803"/>
        <v>9.1582533103737582E-2</v>
      </c>
      <c r="Z5185" s="4">
        <f t="shared" si="804"/>
        <v>9.0966813707713853E-2</v>
      </c>
    </row>
    <row r="5186" spans="1:26" x14ac:dyDescent="0.25">
      <c r="A5186" s="16">
        <f t="shared" si="802"/>
        <v>48719</v>
      </c>
      <c r="B5186">
        <f>+'[2]Ejercicio 1'!E5403</f>
        <v>5184</v>
      </c>
      <c r="C5186" s="5">
        <v>8.3508325793063484E-2</v>
      </c>
      <c r="D5186" s="4">
        <f t="shared" si="797"/>
        <v>8.1793638928563644E-2</v>
      </c>
      <c r="E5186" s="6">
        <f t="shared" si="798"/>
        <v>8.264506357836604E-2</v>
      </c>
      <c r="F5186" s="7">
        <f t="shared" si="799"/>
        <v>8.2054365946650734E-2</v>
      </c>
      <c r="I5186" s="10">
        <v>5184</v>
      </c>
      <c r="J5186" s="8">
        <f t="shared" si="800"/>
        <v>8.5008325793063486E-2</v>
      </c>
      <c r="K5186" s="8">
        <f t="shared" si="800"/>
        <v>8.3293638928563646E-2</v>
      </c>
      <c r="L5186" s="8">
        <f t="shared" si="800"/>
        <v>8.4145063578366042E-2</v>
      </c>
      <c r="M5186" s="8">
        <f t="shared" ref="M5186:M5249" si="806">F5186+$O$1</f>
        <v>8.3554365946650735E-2</v>
      </c>
      <c r="P5186">
        <v>5184</v>
      </c>
      <c r="Q5186" s="8">
        <f t="shared" si="801"/>
        <v>8.2008325793063483E-2</v>
      </c>
      <c r="R5186" s="8">
        <f t="shared" si="801"/>
        <v>8.0293638928563643E-2</v>
      </c>
      <c r="S5186" s="8">
        <f t="shared" si="801"/>
        <v>8.1145063578366039E-2</v>
      </c>
      <c r="T5186" s="8">
        <f t="shared" ref="T5186:T5249" si="807">F5186-$O$1</f>
        <v>8.0554365946650733E-2</v>
      </c>
      <c r="W5186">
        <v>5184</v>
      </c>
      <c r="X5186" s="4">
        <f t="shared" si="805"/>
        <v>9.2482918837626119E-2</v>
      </c>
      <c r="Y5186" s="4">
        <f t="shared" si="803"/>
        <v>9.1586040230239765E-2</v>
      </c>
      <c r="Z5186" s="4">
        <f t="shared" si="804"/>
        <v>9.0970265590510593E-2</v>
      </c>
    </row>
    <row r="5187" spans="1:26" x14ac:dyDescent="0.25">
      <c r="A5187" s="16">
        <f t="shared" si="802"/>
        <v>48720</v>
      </c>
      <c r="B5187">
        <f>+'[2]Ejercicio 1'!E5404</f>
        <v>5185</v>
      </c>
      <c r="C5187" s="5">
        <v>8.3510115958407863E-2</v>
      </c>
      <c r="D5187" s="4">
        <f t="shared" ref="D5187:D5250" si="808">+LN((1+C5187*182/360)^(360/182))</f>
        <v>8.179535657726926E-2</v>
      </c>
      <c r="E5187" s="6">
        <f t="shared" ref="E5187:E5250" si="809">Equivalencia_Tasas(C5187,182,91)</f>
        <v>8.2646817110568996E-2</v>
      </c>
      <c r="F5187" s="7">
        <f t="shared" ref="F5187:F5250" si="810">Equivalencia_Tasas(C5187,182,28)</f>
        <v>8.2056094557516612E-2</v>
      </c>
      <c r="I5187" s="10">
        <v>5185</v>
      </c>
      <c r="J5187" s="8">
        <f t="shared" ref="J5187:M5250" si="811">C5187+$O$1</f>
        <v>8.5010115958407864E-2</v>
      </c>
      <c r="K5187" s="8">
        <f t="shared" si="811"/>
        <v>8.3295356577269261E-2</v>
      </c>
      <c r="L5187" s="8">
        <f t="shared" si="811"/>
        <v>8.4146817110568997E-2</v>
      </c>
      <c r="M5187" s="8">
        <f t="shared" si="806"/>
        <v>8.3556094557516614E-2</v>
      </c>
      <c r="P5187">
        <v>5185</v>
      </c>
      <c r="Q5187" s="8">
        <f t="shared" ref="Q5187:T5250" si="812">C5187-$O$1</f>
        <v>8.2010115958407862E-2</v>
      </c>
      <c r="R5187" s="8">
        <f t="shared" si="812"/>
        <v>8.0295356577269258E-2</v>
      </c>
      <c r="S5187" s="8">
        <f t="shared" si="812"/>
        <v>8.1146817110568994E-2</v>
      </c>
      <c r="T5187" s="8">
        <f t="shared" si="807"/>
        <v>8.0556094557516611E-2</v>
      </c>
      <c r="W5187">
        <v>5185</v>
      </c>
      <c r="X5187" s="4">
        <f t="shared" si="805"/>
        <v>9.2486507086867148E-2</v>
      </c>
      <c r="Y5187" s="4">
        <f t="shared" si="803"/>
        <v>9.1589547355161671E-2</v>
      </c>
      <c r="Z5187" s="4">
        <f t="shared" si="804"/>
        <v>9.0973717470255497E-2</v>
      </c>
    </row>
    <row r="5188" spans="1:26" x14ac:dyDescent="0.25">
      <c r="A5188" s="16">
        <f t="shared" si="802"/>
        <v>48721</v>
      </c>
      <c r="B5188">
        <f>+'[2]Ejercicio 1'!E5405</f>
        <v>5186</v>
      </c>
      <c r="C5188" s="5">
        <v>8.3511906123752255E-2</v>
      </c>
      <c r="D5188" s="4">
        <f t="shared" si="808"/>
        <v>8.1797074224483388E-2</v>
      </c>
      <c r="E5188" s="6">
        <f t="shared" si="809"/>
        <v>8.2648570642010366E-2</v>
      </c>
      <c r="F5188" s="7">
        <f t="shared" si="810"/>
        <v>8.2057823167112076E-2</v>
      </c>
      <c r="I5188" s="10">
        <v>5186</v>
      </c>
      <c r="J5188" s="8">
        <f t="shared" si="811"/>
        <v>8.5011906123752257E-2</v>
      </c>
      <c r="K5188" s="8">
        <f t="shared" si="811"/>
        <v>8.3297074224483389E-2</v>
      </c>
      <c r="L5188" s="8">
        <f t="shared" si="811"/>
        <v>8.4148570642010367E-2</v>
      </c>
      <c r="M5188" s="8">
        <f t="shared" si="806"/>
        <v>8.3557823167112077E-2</v>
      </c>
      <c r="P5188">
        <v>5186</v>
      </c>
      <c r="Q5188" s="8">
        <f t="shared" si="812"/>
        <v>8.2011906123752254E-2</v>
      </c>
      <c r="R5188" s="8">
        <f t="shared" si="812"/>
        <v>8.0297074224483386E-2</v>
      </c>
      <c r="S5188" s="8">
        <f t="shared" si="812"/>
        <v>8.1148570642010365E-2</v>
      </c>
      <c r="T5188" s="8">
        <f t="shared" si="807"/>
        <v>8.0557823167112075E-2</v>
      </c>
      <c r="W5188">
        <v>5186</v>
      </c>
      <c r="X5188" s="4">
        <f t="shared" si="805"/>
        <v>9.2490095337656397E-2</v>
      </c>
      <c r="Y5188" s="4">
        <f t="shared" si="803"/>
        <v>9.1593054478601679E-2</v>
      </c>
      <c r="Z5188" s="4">
        <f t="shared" si="804"/>
        <v>9.0977169345886552E-2</v>
      </c>
    </row>
    <row r="5189" spans="1:26" x14ac:dyDescent="0.25">
      <c r="A5189" s="16">
        <f t="shared" ref="A5189:A5252" si="813">+A5188+1</f>
        <v>48722</v>
      </c>
      <c r="B5189">
        <f>+'[2]Ejercicio 1'!E5406</f>
        <v>5187</v>
      </c>
      <c r="C5189" s="5">
        <v>8.3513696289096634E-2</v>
      </c>
      <c r="D5189" s="4">
        <f t="shared" si="808"/>
        <v>8.1798791870205848E-2</v>
      </c>
      <c r="E5189" s="6">
        <f t="shared" si="809"/>
        <v>8.2650324172690137E-2</v>
      </c>
      <c r="F5189" s="7">
        <f t="shared" si="810"/>
        <v>8.2059551775437126E-2</v>
      </c>
      <c r="I5189" s="10">
        <v>5187</v>
      </c>
      <c r="J5189" s="8">
        <f t="shared" si="811"/>
        <v>8.5013696289096635E-2</v>
      </c>
      <c r="K5189" s="8">
        <f t="shared" si="811"/>
        <v>8.3298791870205849E-2</v>
      </c>
      <c r="L5189" s="8">
        <f t="shared" si="811"/>
        <v>8.4150324172690139E-2</v>
      </c>
      <c r="M5189" s="8">
        <f t="shared" si="806"/>
        <v>8.3559551775437127E-2</v>
      </c>
      <c r="P5189">
        <v>5187</v>
      </c>
      <c r="Q5189" s="8">
        <f t="shared" si="812"/>
        <v>8.2013696289096633E-2</v>
      </c>
      <c r="R5189" s="8">
        <f t="shared" si="812"/>
        <v>8.0298791870205846E-2</v>
      </c>
      <c r="S5189" s="8">
        <f t="shared" si="812"/>
        <v>8.1150324172690136E-2</v>
      </c>
      <c r="T5189" s="8">
        <f t="shared" si="807"/>
        <v>8.0559551775437124E-2</v>
      </c>
      <c r="W5189">
        <v>5187</v>
      </c>
      <c r="X5189" s="4">
        <f t="shared" si="805"/>
        <v>9.2493683589980238E-2</v>
      </c>
      <c r="Y5189" s="4">
        <f t="shared" si="803"/>
        <v>9.1596561600460535E-2</v>
      </c>
      <c r="Z5189" s="4">
        <f t="shared" si="804"/>
        <v>9.0980621217934751E-2</v>
      </c>
    </row>
    <row r="5190" spans="1:26" x14ac:dyDescent="0.25">
      <c r="A5190" s="16">
        <f t="shared" si="813"/>
        <v>48723</v>
      </c>
      <c r="B5190">
        <f>+'[2]Ejercicio 1'!E5407</f>
        <v>5188</v>
      </c>
      <c r="C5190" s="5">
        <v>8.3515486454441026E-2</v>
      </c>
      <c r="D5190" s="4">
        <f t="shared" si="808"/>
        <v>8.1800509514437236E-2</v>
      </c>
      <c r="E5190" s="6">
        <f t="shared" si="809"/>
        <v>8.2652077702609211E-2</v>
      </c>
      <c r="F5190" s="7">
        <f t="shared" si="810"/>
        <v>8.206128038249462E-2</v>
      </c>
      <c r="I5190" s="10">
        <v>5188</v>
      </c>
      <c r="J5190" s="8">
        <f t="shared" si="811"/>
        <v>8.5015486454441028E-2</v>
      </c>
      <c r="K5190" s="8">
        <f t="shared" si="811"/>
        <v>8.3300509514437238E-2</v>
      </c>
      <c r="L5190" s="8">
        <f t="shared" si="811"/>
        <v>8.4152077702609213E-2</v>
      </c>
      <c r="M5190" s="8">
        <f t="shared" si="806"/>
        <v>8.3561280382494621E-2</v>
      </c>
      <c r="P5190">
        <v>5188</v>
      </c>
      <c r="Q5190" s="8">
        <f t="shared" si="812"/>
        <v>8.2015486454441025E-2</v>
      </c>
      <c r="R5190" s="8">
        <f t="shared" si="812"/>
        <v>8.0300509514437235E-2</v>
      </c>
      <c r="S5190" s="8">
        <f t="shared" si="812"/>
        <v>8.115207770260921E-2</v>
      </c>
      <c r="T5190" s="8">
        <f t="shared" si="807"/>
        <v>8.0561280382494618E-2</v>
      </c>
      <c r="W5190">
        <v>5188</v>
      </c>
      <c r="X5190" s="4">
        <f t="shared" si="805"/>
        <v>9.2497271843877765E-2</v>
      </c>
      <c r="Y5190" s="4">
        <f t="shared" si="803"/>
        <v>9.1600068720837508E-2</v>
      </c>
      <c r="Z5190" s="4">
        <f t="shared" si="804"/>
        <v>9.0984073087453543E-2</v>
      </c>
    </row>
    <row r="5191" spans="1:26" x14ac:dyDescent="0.25">
      <c r="A5191" s="16">
        <f t="shared" si="813"/>
        <v>48724</v>
      </c>
      <c r="B5191">
        <f>+'[2]Ejercicio 1'!E5408</f>
        <v>5189</v>
      </c>
      <c r="C5191" s="5">
        <v>8.3517276619785405E-2</v>
      </c>
      <c r="D5191" s="4">
        <f t="shared" si="808"/>
        <v>8.1802227157176749E-2</v>
      </c>
      <c r="E5191" s="6">
        <f t="shared" si="809"/>
        <v>8.26538312317667E-2</v>
      </c>
      <c r="F5191" s="7">
        <f t="shared" si="810"/>
        <v>8.2063008988278854E-2</v>
      </c>
      <c r="I5191" s="10">
        <v>5189</v>
      </c>
      <c r="J5191" s="8">
        <f t="shared" si="811"/>
        <v>8.5017276619785406E-2</v>
      </c>
      <c r="K5191" s="8">
        <f t="shared" si="811"/>
        <v>8.330222715717675E-2</v>
      </c>
      <c r="L5191" s="8">
        <f t="shared" si="811"/>
        <v>8.4153831231766701E-2</v>
      </c>
      <c r="M5191" s="8">
        <f t="shared" si="806"/>
        <v>8.3563008988278856E-2</v>
      </c>
      <c r="P5191">
        <v>5189</v>
      </c>
      <c r="Q5191" s="8">
        <f t="shared" si="812"/>
        <v>8.2017276619785404E-2</v>
      </c>
      <c r="R5191" s="8">
        <f t="shared" si="812"/>
        <v>8.0302227157176748E-2</v>
      </c>
      <c r="S5191" s="8">
        <f t="shared" si="812"/>
        <v>8.1153831231766699E-2</v>
      </c>
      <c r="T5191" s="8">
        <f t="shared" si="807"/>
        <v>8.0563008988278853E-2</v>
      </c>
      <c r="W5191">
        <v>5189</v>
      </c>
      <c r="X5191" s="4">
        <f t="shared" si="805"/>
        <v>9.2500860099309454E-2</v>
      </c>
      <c r="Y5191" s="4">
        <f t="shared" si="803"/>
        <v>9.1603575839683385E-2</v>
      </c>
      <c r="Z5191" s="4">
        <f t="shared" si="804"/>
        <v>9.0987524952333185E-2</v>
      </c>
    </row>
    <row r="5192" spans="1:26" x14ac:dyDescent="0.25">
      <c r="A5192" s="16">
        <f t="shared" si="813"/>
        <v>48725</v>
      </c>
      <c r="B5192">
        <f>+'[2]Ejercicio 1'!E5409</f>
        <v>5190</v>
      </c>
      <c r="C5192" s="5">
        <v>8.3519066785129784E-2</v>
      </c>
      <c r="D5192" s="4">
        <f t="shared" si="808"/>
        <v>8.1803944798424594E-2</v>
      </c>
      <c r="E5192" s="6">
        <f t="shared" si="809"/>
        <v>8.2655584760163464E-2</v>
      </c>
      <c r="F5192" s="7">
        <f t="shared" si="810"/>
        <v>8.206473759279552E-2</v>
      </c>
      <c r="I5192" s="10">
        <v>5190</v>
      </c>
      <c r="J5192" s="8">
        <f t="shared" si="811"/>
        <v>8.5019066785129785E-2</v>
      </c>
      <c r="K5192" s="8">
        <f t="shared" si="811"/>
        <v>8.3303944798424595E-2</v>
      </c>
      <c r="L5192" s="8">
        <f t="shared" si="811"/>
        <v>8.4155584760163465E-2</v>
      </c>
      <c r="M5192" s="8">
        <f t="shared" si="806"/>
        <v>8.3564737592795521E-2</v>
      </c>
      <c r="P5192">
        <v>5190</v>
      </c>
      <c r="Q5192" s="8">
        <f t="shared" si="812"/>
        <v>8.2019066785129782E-2</v>
      </c>
      <c r="R5192" s="8">
        <f t="shared" si="812"/>
        <v>8.0303944798424592E-2</v>
      </c>
      <c r="S5192" s="8">
        <f t="shared" si="812"/>
        <v>8.1155584760163463E-2</v>
      </c>
      <c r="T5192" s="8">
        <f t="shared" si="807"/>
        <v>8.0564737592795518E-2</v>
      </c>
      <c r="W5192">
        <v>5190</v>
      </c>
      <c r="X5192" s="4">
        <f t="shared" si="805"/>
        <v>9.2504448356289362E-2</v>
      </c>
      <c r="Y5192" s="4">
        <f t="shared" si="803"/>
        <v>9.1607082957048266E-2</v>
      </c>
      <c r="Z5192" s="4">
        <f t="shared" si="804"/>
        <v>9.099097681416099E-2</v>
      </c>
    </row>
    <row r="5193" spans="1:26" x14ac:dyDescent="0.25">
      <c r="A5193" s="16">
        <f t="shared" si="813"/>
        <v>48726</v>
      </c>
      <c r="B5193">
        <f>+'[2]Ejercicio 1'!E5410</f>
        <v>5191</v>
      </c>
      <c r="C5193" s="5">
        <v>8.3520856950474176E-2</v>
      </c>
      <c r="D5193" s="4">
        <f t="shared" si="808"/>
        <v>8.1805662438180965E-2</v>
      </c>
      <c r="E5193" s="6">
        <f t="shared" si="809"/>
        <v>8.2657338287797769E-2</v>
      </c>
      <c r="F5193" s="7">
        <f t="shared" si="810"/>
        <v>8.2066466196038926E-2</v>
      </c>
      <c r="I5193" s="10">
        <v>5191</v>
      </c>
      <c r="J5193" s="8">
        <f t="shared" si="811"/>
        <v>8.5020856950474177E-2</v>
      </c>
      <c r="K5193" s="8">
        <f t="shared" si="811"/>
        <v>8.3305662438180966E-2</v>
      </c>
      <c r="L5193" s="8">
        <f t="shared" si="811"/>
        <v>8.415733828779777E-2</v>
      </c>
      <c r="M5193" s="8">
        <f t="shared" si="806"/>
        <v>8.3566466196038927E-2</v>
      </c>
      <c r="P5193">
        <v>5191</v>
      </c>
      <c r="Q5193" s="8">
        <f t="shared" si="812"/>
        <v>8.2020856950474175E-2</v>
      </c>
      <c r="R5193" s="8">
        <f t="shared" si="812"/>
        <v>8.0305662438180964E-2</v>
      </c>
      <c r="S5193" s="8">
        <f t="shared" si="812"/>
        <v>8.1157338287797767E-2</v>
      </c>
      <c r="T5193" s="8">
        <f t="shared" si="807"/>
        <v>8.0566466196038924E-2</v>
      </c>
      <c r="W5193">
        <v>5191</v>
      </c>
      <c r="X5193" s="4">
        <f t="shared" si="805"/>
        <v>9.2508036614817032E-2</v>
      </c>
      <c r="Y5193" s="4">
        <f t="shared" si="803"/>
        <v>9.1610590072831982E-2</v>
      </c>
      <c r="Z5193" s="4">
        <f t="shared" si="804"/>
        <v>9.0994428671874947E-2</v>
      </c>
    </row>
    <row r="5194" spans="1:26" x14ac:dyDescent="0.25">
      <c r="A5194" s="16">
        <f t="shared" si="813"/>
        <v>48727</v>
      </c>
      <c r="B5194">
        <f>+'[2]Ejercicio 1'!E5411</f>
        <v>5192</v>
      </c>
      <c r="C5194" s="5">
        <v>8.3522647115818555E-2</v>
      </c>
      <c r="D5194" s="4">
        <f t="shared" si="808"/>
        <v>8.1807380076445668E-2</v>
      </c>
      <c r="E5194" s="6">
        <f t="shared" si="809"/>
        <v>8.2659091814671362E-2</v>
      </c>
      <c r="F5194" s="7">
        <f t="shared" si="810"/>
        <v>8.2068194798014762E-2</v>
      </c>
      <c r="I5194" s="10">
        <v>5192</v>
      </c>
      <c r="J5194" s="8">
        <f t="shared" si="811"/>
        <v>8.5022647115818556E-2</v>
      </c>
      <c r="K5194" s="8">
        <f t="shared" si="811"/>
        <v>8.330738007644567E-2</v>
      </c>
      <c r="L5194" s="8">
        <f t="shared" si="811"/>
        <v>8.4159091814671363E-2</v>
      </c>
      <c r="M5194" s="8">
        <f t="shared" si="806"/>
        <v>8.3568194798014764E-2</v>
      </c>
      <c r="P5194">
        <v>5192</v>
      </c>
      <c r="Q5194" s="8">
        <f t="shared" si="812"/>
        <v>8.2022647115818553E-2</v>
      </c>
      <c r="R5194" s="8">
        <f t="shared" si="812"/>
        <v>8.0307380076445667E-2</v>
      </c>
      <c r="S5194" s="8">
        <f t="shared" si="812"/>
        <v>8.1159091814671361E-2</v>
      </c>
      <c r="T5194" s="8">
        <f t="shared" si="807"/>
        <v>8.0568194798014761E-2</v>
      </c>
      <c r="W5194">
        <v>5192</v>
      </c>
      <c r="X5194" s="4">
        <f t="shared" si="805"/>
        <v>9.2511624874892479E-2</v>
      </c>
      <c r="Y5194" s="4">
        <f t="shared" si="803"/>
        <v>9.1614097187083743E-2</v>
      </c>
      <c r="Z5194" s="4">
        <f t="shared" si="804"/>
        <v>9.0997880526534194E-2</v>
      </c>
    </row>
    <row r="5195" spans="1:26" x14ac:dyDescent="0.25">
      <c r="A5195" s="16">
        <f t="shared" si="813"/>
        <v>48728</v>
      </c>
      <c r="B5195">
        <f>+'[2]Ejercicio 1'!E5412</f>
        <v>5193</v>
      </c>
      <c r="C5195" s="5">
        <v>8.3524437281162947E-2</v>
      </c>
      <c r="D5195" s="4">
        <f t="shared" si="808"/>
        <v>8.180909771321912E-2</v>
      </c>
      <c r="E5195" s="6">
        <f t="shared" si="809"/>
        <v>8.266084534078337E-2</v>
      </c>
      <c r="F5195" s="7">
        <f t="shared" si="810"/>
        <v>8.2069923398720199E-2</v>
      </c>
      <c r="I5195" s="10">
        <v>5193</v>
      </c>
      <c r="J5195" s="8">
        <f t="shared" si="811"/>
        <v>8.5024437281162948E-2</v>
      </c>
      <c r="K5195" s="8">
        <f t="shared" si="811"/>
        <v>8.3309097713219121E-2</v>
      </c>
      <c r="L5195" s="8">
        <f t="shared" si="811"/>
        <v>8.4160845340783372E-2</v>
      </c>
      <c r="M5195" s="8">
        <f t="shared" si="806"/>
        <v>8.35699233987202E-2</v>
      </c>
      <c r="P5195">
        <v>5193</v>
      </c>
      <c r="Q5195" s="8">
        <f t="shared" si="812"/>
        <v>8.2024437281162946E-2</v>
      </c>
      <c r="R5195" s="8">
        <f t="shared" si="812"/>
        <v>8.0309097713219119E-2</v>
      </c>
      <c r="S5195" s="8">
        <f t="shared" si="812"/>
        <v>8.1160845340783369E-2</v>
      </c>
      <c r="T5195" s="8">
        <f t="shared" si="807"/>
        <v>8.0569923398720197E-2</v>
      </c>
      <c r="W5195">
        <v>5193</v>
      </c>
      <c r="X5195" s="4">
        <f t="shared" si="805"/>
        <v>9.2515213136502961E-2</v>
      </c>
      <c r="Y5195" s="4">
        <f t="shared" si="803"/>
        <v>9.1617604299804423E-2</v>
      </c>
      <c r="Z5195" s="4">
        <f t="shared" si="804"/>
        <v>9.1001332377085298E-2</v>
      </c>
    </row>
    <row r="5196" spans="1:26" x14ac:dyDescent="0.25">
      <c r="A5196" s="16">
        <f t="shared" si="813"/>
        <v>48729</v>
      </c>
      <c r="B5196">
        <f>+'[2]Ejercicio 1'!E5413</f>
        <v>5194</v>
      </c>
      <c r="C5196" s="5">
        <v>8.3526227446507326E-2</v>
      </c>
      <c r="D5196" s="4">
        <f t="shared" si="808"/>
        <v>8.1810815348500918E-2</v>
      </c>
      <c r="E5196" s="6">
        <f t="shared" si="809"/>
        <v>8.2662598866133793E-2</v>
      </c>
      <c r="F5196" s="7">
        <f t="shared" si="810"/>
        <v>8.2071651998155221E-2</v>
      </c>
      <c r="I5196" s="10">
        <v>5194</v>
      </c>
      <c r="J5196" s="8">
        <f t="shared" si="811"/>
        <v>8.5026227446507327E-2</v>
      </c>
      <c r="K5196" s="8">
        <f t="shared" si="811"/>
        <v>8.3310815348500919E-2</v>
      </c>
      <c r="L5196" s="8">
        <f t="shared" si="811"/>
        <v>8.4162598866133795E-2</v>
      </c>
      <c r="M5196" s="8">
        <f t="shared" si="806"/>
        <v>8.3571651998155222E-2</v>
      </c>
      <c r="P5196">
        <v>5194</v>
      </c>
      <c r="Q5196" s="8">
        <f t="shared" si="812"/>
        <v>8.2026227446507324E-2</v>
      </c>
      <c r="R5196" s="8">
        <f t="shared" si="812"/>
        <v>8.0310815348500916E-2</v>
      </c>
      <c r="S5196" s="8">
        <f t="shared" si="812"/>
        <v>8.1162598866133792E-2</v>
      </c>
      <c r="T5196" s="8">
        <f t="shared" si="807"/>
        <v>8.0571651998155219E-2</v>
      </c>
      <c r="W5196">
        <v>5194</v>
      </c>
      <c r="X5196" s="4">
        <f t="shared" si="805"/>
        <v>9.2518801399673944E-2</v>
      </c>
      <c r="Y5196" s="4">
        <f t="shared" si="803"/>
        <v>9.1621111410994008E-2</v>
      </c>
      <c r="Z5196" s="4">
        <f t="shared" si="804"/>
        <v>9.1004784224578861E-2</v>
      </c>
    </row>
    <row r="5197" spans="1:26" x14ac:dyDescent="0.25">
      <c r="A5197" s="16">
        <f t="shared" si="813"/>
        <v>48730</v>
      </c>
      <c r="B5197">
        <f>+'[2]Ejercicio 1'!E5414</f>
        <v>5195</v>
      </c>
      <c r="C5197" s="5">
        <v>8.3528017611851718E-2</v>
      </c>
      <c r="D5197" s="4">
        <f t="shared" si="808"/>
        <v>8.181253298229145E-2</v>
      </c>
      <c r="E5197" s="6">
        <f t="shared" si="809"/>
        <v>8.2664352390723492E-2</v>
      </c>
      <c r="F5197" s="7">
        <f t="shared" si="810"/>
        <v>8.2073380596319828E-2</v>
      </c>
      <c r="I5197" s="10">
        <v>5195</v>
      </c>
      <c r="J5197" s="8">
        <f t="shared" si="811"/>
        <v>8.5028017611851719E-2</v>
      </c>
      <c r="K5197" s="8">
        <f t="shared" si="811"/>
        <v>8.3312532982291451E-2</v>
      </c>
      <c r="L5197" s="8">
        <f t="shared" si="811"/>
        <v>8.4164352390723493E-2</v>
      </c>
      <c r="M5197" s="8">
        <f t="shared" si="806"/>
        <v>8.357338059631983E-2</v>
      </c>
      <c r="P5197">
        <v>5195</v>
      </c>
      <c r="Q5197" s="8">
        <f t="shared" si="812"/>
        <v>8.2028017611851717E-2</v>
      </c>
      <c r="R5197" s="8">
        <f t="shared" si="812"/>
        <v>8.0312532982291449E-2</v>
      </c>
      <c r="S5197" s="8">
        <f t="shared" si="812"/>
        <v>8.116435239072349E-2</v>
      </c>
      <c r="T5197" s="8">
        <f t="shared" si="807"/>
        <v>8.0573380596319827E-2</v>
      </c>
      <c r="W5197">
        <v>5195</v>
      </c>
      <c r="X5197" s="4">
        <f t="shared" si="805"/>
        <v>9.2522389664405E-2</v>
      </c>
      <c r="Y5197" s="4">
        <f t="shared" si="803"/>
        <v>9.1624618520701709E-2</v>
      </c>
      <c r="Z5197" s="4">
        <f t="shared" si="804"/>
        <v>9.1008236068489567E-2</v>
      </c>
    </row>
    <row r="5198" spans="1:26" x14ac:dyDescent="0.25">
      <c r="A5198" s="16">
        <f t="shared" si="813"/>
        <v>48731</v>
      </c>
      <c r="B5198">
        <f>+'[2]Ejercicio 1'!E5415</f>
        <v>5196</v>
      </c>
      <c r="C5198" s="5">
        <v>8.3529807777196097E-2</v>
      </c>
      <c r="D5198" s="4">
        <f t="shared" si="808"/>
        <v>8.1814250614590134E-2</v>
      </c>
      <c r="E5198" s="6">
        <f t="shared" si="809"/>
        <v>8.2666105914551619E-2</v>
      </c>
      <c r="F5198" s="7">
        <f t="shared" si="810"/>
        <v>8.2075109193214021E-2</v>
      </c>
      <c r="I5198" s="10">
        <v>5196</v>
      </c>
      <c r="J5198" s="8">
        <f t="shared" si="811"/>
        <v>8.5029807777196098E-2</v>
      </c>
      <c r="K5198" s="8">
        <f t="shared" si="811"/>
        <v>8.3314250614590135E-2</v>
      </c>
      <c r="L5198" s="8">
        <f t="shared" si="811"/>
        <v>8.416610591455162E-2</v>
      </c>
      <c r="M5198" s="8">
        <f t="shared" si="806"/>
        <v>8.3575109193214023E-2</v>
      </c>
      <c r="P5198">
        <v>5196</v>
      </c>
      <c r="Q5198" s="8">
        <f t="shared" si="812"/>
        <v>8.2029807777196095E-2</v>
      </c>
      <c r="R5198" s="8">
        <f t="shared" si="812"/>
        <v>8.0314250614590132E-2</v>
      </c>
      <c r="S5198" s="8">
        <f t="shared" si="812"/>
        <v>8.1166105914551617E-2</v>
      </c>
      <c r="T5198" s="8">
        <f t="shared" si="807"/>
        <v>8.057510919321402E-2</v>
      </c>
      <c r="W5198">
        <v>5196</v>
      </c>
      <c r="X5198" s="4">
        <f t="shared" si="805"/>
        <v>9.2525977930671105E-2</v>
      </c>
      <c r="Y5198" s="4">
        <f t="shared" si="803"/>
        <v>9.1628125628879203E-2</v>
      </c>
      <c r="Z5198" s="4">
        <f t="shared" si="804"/>
        <v>9.1011687908286412E-2</v>
      </c>
    </row>
    <row r="5199" spans="1:26" x14ac:dyDescent="0.25">
      <c r="A5199" s="16">
        <f t="shared" si="813"/>
        <v>48732</v>
      </c>
      <c r="B5199">
        <f>+'[2]Ejercicio 1'!E5416</f>
        <v>5197</v>
      </c>
      <c r="C5199" s="5">
        <v>8.3531597942540489E-2</v>
      </c>
      <c r="D5199" s="4">
        <f t="shared" si="808"/>
        <v>8.1815968245397358E-2</v>
      </c>
      <c r="E5199" s="6">
        <f t="shared" si="809"/>
        <v>8.2667859437618146E-2</v>
      </c>
      <c r="F5199" s="7">
        <f t="shared" si="810"/>
        <v>8.20768377888378E-2</v>
      </c>
      <c r="I5199" s="10">
        <v>5197</v>
      </c>
      <c r="J5199" s="8">
        <f t="shared" si="811"/>
        <v>8.5031597942540491E-2</v>
      </c>
      <c r="K5199" s="8">
        <f t="shared" si="811"/>
        <v>8.3315968245397359E-2</v>
      </c>
      <c r="L5199" s="8">
        <f t="shared" si="811"/>
        <v>8.4167859437618148E-2</v>
      </c>
      <c r="M5199" s="8">
        <f t="shared" si="806"/>
        <v>8.3576837788837802E-2</v>
      </c>
      <c r="P5199">
        <v>5197</v>
      </c>
      <c r="Q5199" s="8">
        <f t="shared" si="812"/>
        <v>8.2031597942540488E-2</v>
      </c>
      <c r="R5199" s="8">
        <f t="shared" si="812"/>
        <v>8.0315968245397357E-2</v>
      </c>
      <c r="S5199" s="8">
        <f t="shared" si="812"/>
        <v>8.1167859437618145E-2</v>
      </c>
      <c r="T5199" s="8">
        <f t="shared" si="807"/>
        <v>8.0576837788837799E-2</v>
      </c>
      <c r="W5199">
        <v>5197</v>
      </c>
      <c r="X5199" s="4">
        <f t="shared" si="805"/>
        <v>9.2529566198484972E-2</v>
      </c>
      <c r="Y5199" s="4">
        <f t="shared" si="803"/>
        <v>9.1631632735474672E-2</v>
      </c>
      <c r="Z5199" s="4">
        <f t="shared" si="804"/>
        <v>9.1015139745031434E-2</v>
      </c>
    </row>
    <row r="5200" spans="1:26" x14ac:dyDescent="0.25">
      <c r="A5200" s="16">
        <f t="shared" si="813"/>
        <v>48733</v>
      </c>
      <c r="B5200">
        <f>+'[2]Ejercicio 1'!E5417</f>
        <v>5198</v>
      </c>
      <c r="C5200" s="5">
        <v>8.3533388107884868E-2</v>
      </c>
      <c r="D5200" s="4">
        <f t="shared" si="808"/>
        <v>8.1817685874713136E-2</v>
      </c>
      <c r="E5200" s="6">
        <f t="shared" si="809"/>
        <v>8.2669612959923963E-2</v>
      </c>
      <c r="F5200" s="7">
        <f t="shared" si="810"/>
        <v>8.2078566383191179E-2</v>
      </c>
      <c r="I5200" s="10">
        <v>5198</v>
      </c>
      <c r="J5200" s="8">
        <f t="shared" si="811"/>
        <v>8.5033388107884869E-2</v>
      </c>
      <c r="K5200" s="8">
        <f t="shared" si="811"/>
        <v>8.3317685874713138E-2</v>
      </c>
      <c r="L5200" s="8">
        <f t="shared" si="811"/>
        <v>8.4169612959923965E-2</v>
      </c>
      <c r="M5200" s="8">
        <f t="shared" si="806"/>
        <v>8.357856638319118E-2</v>
      </c>
      <c r="P5200">
        <v>5198</v>
      </c>
      <c r="Q5200" s="8">
        <f t="shared" si="812"/>
        <v>8.2033388107884866E-2</v>
      </c>
      <c r="R5200" s="8">
        <f t="shared" si="812"/>
        <v>8.0317685874713135E-2</v>
      </c>
      <c r="S5200" s="8">
        <f t="shared" si="812"/>
        <v>8.1169612959923962E-2</v>
      </c>
      <c r="T5200" s="8">
        <f t="shared" si="807"/>
        <v>8.0578566383191177E-2</v>
      </c>
      <c r="W5200">
        <v>5198</v>
      </c>
      <c r="X5200" s="4">
        <f t="shared" si="805"/>
        <v>9.2533154467846615E-2</v>
      </c>
      <c r="Y5200" s="4">
        <f t="shared" si="803"/>
        <v>9.1635139840639188E-2</v>
      </c>
      <c r="Z5200" s="4">
        <f t="shared" si="804"/>
        <v>9.101859157766258E-2</v>
      </c>
    </row>
    <row r="5201" spans="1:26" x14ac:dyDescent="0.25">
      <c r="A5201" s="16">
        <f t="shared" si="813"/>
        <v>48734</v>
      </c>
      <c r="B5201">
        <f>+'[2]Ejercicio 1'!E5418</f>
        <v>5199</v>
      </c>
      <c r="C5201" s="5">
        <v>8.353517827322926E-2</v>
      </c>
      <c r="D5201" s="4">
        <f t="shared" si="808"/>
        <v>8.1819403502537261E-2</v>
      </c>
      <c r="E5201" s="6">
        <f t="shared" si="809"/>
        <v>8.2671366481468195E-2</v>
      </c>
      <c r="F5201" s="7">
        <f t="shared" si="810"/>
        <v>8.2080294976276988E-2</v>
      </c>
      <c r="I5201" s="10">
        <v>5199</v>
      </c>
      <c r="J5201" s="8">
        <f t="shared" si="811"/>
        <v>8.5035178273229262E-2</v>
      </c>
      <c r="K5201" s="8">
        <f t="shared" si="811"/>
        <v>8.3319403502537262E-2</v>
      </c>
      <c r="L5201" s="8">
        <f t="shared" si="811"/>
        <v>8.4171366481468196E-2</v>
      </c>
      <c r="M5201" s="8">
        <f t="shared" si="806"/>
        <v>8.3580294976276989E-2</v>
      </c>
      <c r="P5201">
        <v>5199</v>
      </c>
      <c r="Q5201" s="8">
        <f t="shared" si="812"/>
        <v>8.2035178273229259E-2</v>
      </c>
      <c r="R5201" s="8">
        <f t="shared" si="812"/>
        <v>8.0319403502537259E-2</v>
      </c>
      <c r="S5201" s="8">
        <f t="shared" si="812"/>
        <v>8.1171366481468193E-2</v>
      </c>
      <c r="T5201" s="8">
        <f t="shared" si="807"/>
        <v>8.0580294976276987E-2</v>
      </c>
      <c r="W5201">
        <v>5199</v>
      </c>
      <c r="X5201" s="4">
        <f t="shared" si="805"/>
        <v>9.2536742738744168E-2</v>
      </c>
      <c r="Y5201" s="4">
        <f t="shared" si="803"/>
        <v>9.1638646944221677E-2</v>
      </c>
      <c r="Z5201" s="4">
        <f t="shared" si="804"/>
        <v>9.1022043407239045E-2</v>
      </c>
    </row>
    <row r="5202" spans="1:26" x14ac:dyDescent="0.25">
      <c r="A5202" s="16">
        <f t="shared" si="813"/>
        <v>48735</v>
      </c>
      <c r="B5202">
        <f>+'[2]Ejercicio 1'!E5419</f>
        <v>5200</v>
      </c>
      <c r="C5202" s="5">
        <v>8.3536968438573639E-2</v>
      </c>
      <c r="D5202" s="4">
        <f t="shared" si="808"/>
        <v>8.1821121128869953E-2</v>
      </c>
      <c r="E5202" s="6">
        <f t="shared" si="809"/>
        <v>8.2673120002250841E-2</v>
      </c>
      <c r="F5202" s="7">
        <f t="shared" si="810"/>
        <v>8.2082023568089538E-2</v>
      </c>
      <c r="I5202" s="10">
        <v>5200</v>
      </c>
      <c r="J5202" s="8">
        <f t="shared" si="811"/>
        <v>8.503696843857364E-2</v>
      </c>
      <c r="K5202" s="8">
        <f t="shared" si="811"/>
        <v>8.3321121128869954E-2</v>
      </c>
      <c r="L5202" s="8">
        <f t="shared" si="811"/>
        <v>8.4173120002250842E-2</v>
      </c>
      <c r="M5202" s="8">
        <f t="shared" si="806"/>
        <v>8.3582023568089539E-2</v>
      </c>
      <c r="P5202">
        <v>5200</v>
      </c>
      <c r="Q5202" s="8">
        <f t="shared" si="812"/>
        <v>8.2036968438573638E-2</v>
      </c>
      <c r="R5202" s="8">
        <f t="shared" si="812"/>
        <v>8.0321121128869952E-2</v>
      </c>
      <c r="S5202" s="8">
        <f t="shared" si="812"/>
        <v>8.117312000225084E-2</v>
      </c>
      <c r="T5202" s="8">
        <f t="shared" si="807"/>
        <v>8.0582023568089536E-2</v>
      </c>
      <c r="W5202">
        <v>5200</v>
      </c>
      <c r="X5202" s="4">
        <f t="shared" si="805"/>
        <v>9.2540331011200919E-2</v>
      </c>
      <c r="Y5202" s="4">
        <f t="shared" si="803"/>
        <v>9.1642154046273086E-2</v>
      </c>
      <c r="Z5202" s="4">
        <f t="shared" si="804"/>
        <v>9.1025495233232653E-2</v>
      </c>
    </row>
    <row r="5203" spans="1:26" x14ac:dyDescent="0.25">
      <c r="A5203" s="16">
        <f t="shared" si="813"/>
        <v>48736</v>
      </c>
      <c r="B5203">
        <f>+'[2]Ejercicio 1'!E5420</f>
        <v>5201</v>
      </c>
      <c r="C5203" s="5">
        <v>8.3538758603918031E-2</v>
      </c>
      <c r="D5203" s="4">
        <f t="shared" si="808"/>
        <v>8.1822838753711408E-2</v>
      </c>
      <c r="E5203" s="6">
        <f t="shared" si="809"/>
        <v>8.2674873522271888E-2</v>
      </c>
      <c r="F5203" s="7">
        <f t="shared" si="810"/>
        <v>8.2083752158634518E-2</v>
      </c>
      <c r="I5203" s="10">
        <v>5201</v>
      </c>
      <c r="J5203" s="8">
        <f t="shared" si="811"/>
        <v>8.5038758603918033E-2</v>
      </c>
      <c r="K5203" s="8">
        <f t="shared" si="811"/>
        <v>8.3322838753711409E-2</v>
      </c>
      <c r="L5203" s="8">
        <f t="shared" si="811"/>
        <v>8.417487352227189E-2</v>
      </c>
      <c r="M5203" s="8">
        <f t="shared" si="806"/>
        <v>8.3583752158634519E-2</v>
      </c>
      <c r="P5203">
        <v>5201</v>
      </c>
      <c r="Q5203" s="8">
        <f t="shared" si="812"/>
        <v>8.203875860391803E-2</v>
      </c>
      <c r="R5203" s="8">
        <f t="shared" si="812"/>
        <v>8.0322838753711406E-2</v>
      </c>
      <c r="S5203" s="8">
        <f t="shared" si="812"/>
        <v>8.1174873522271887E-2</v>
      </c>
      <c r="T5203" s="8">
        <f t="shared" si="807"/>
        <v>8.0583752158634517E-2</v>
      </c>
      <c r="W5203">
        <v>5201</v>
      </c>
      <c r="X5203" s="4">
        <f t="shared" si="805"/>
        <v>9.2543919285218615E-2</v>
      </c>
      <c r="Y5203" s="4">
        <f t="shared" si="803"/>
        <v>9.1645661146793414E-2</v>
      </c>
      <c r="Z5203" s="4">
        <f t="shared" si="804"/>
        <v>9.1028947055646278E-2</v>
      </c>
    </row>
    <row r="5204" spans="1:26" x14ac:dyDescent="0.25">
      <c r="A5204" s="16">
        <f t="shared" si="813"/>
        <v>48737</v>
      </c>
      <c r="B5204">
        <f>+'[2]Ejercicio 1'!E5421</f>
        <v>5202</v>
      </c>
      <c r="C5204" s="5">
        <v>8.354054876926241E-2</v>
      </c>
      <c r="D5204" s="4">
        <f t="shared" si="808"/>
        <v>8.1824556377061222E-2</v>
      </c>
      <c r="E5204" s="6">
        <f t="shared" si="809"/>
        <v>8.2676627041532239E-2</v>
      </c>
      <c r="F5204" s="7">
        <f t="shared" si="810"/>
        <v>8.2085480747909098E-2</v>
      </c>
      <c r="I5204" s="10">
        <v>5202</v>
      </c>
      <c r="J5204" s="8">
        <f t="shared" si="811"/>
        <v>8.5040548769262411E-2</v>
      </c>
      <c r="K5204" s="8">
        <f t="shared" si="811"/>
        <v>8.3324556377061224E-2</v>
      </c>
      <c r="L5204" s="8">
        <f t="shared" si="811"/>
        <v>8.417662704153224E-2</v>
      </c>
      <c r="M5204" s="8">
        <f t="shared" si="806"/>
        <v>8.3585480747909099E-2</v>
      </c>
      <c r="P5204">
        <v>5202</v>
      </c>
      <c r="Q5204" s="8">
        <f t="shared" si="812"/>
        <v>8.2040548769262409E-2</v>
      </c>
      <c r="R5204" s="8">
        <f t="shared" si="812"/>
        <v>8.0324556377061221E-2</v>
      </c>
      <c r="S5204" s="8">
        <f t="shared" si="812"/>
        <v>8.1176627041532237E-2</v>
      </c>
      <c r="T5204" s="8">
        <f t="shared" si="807"/>
        <v>8.0585480747909097E-2</v>
      </c>
      <c r="W5204">
        <v>5202</v>
      </c>
      <c r="X5204" s="4">
        <f t="shared" si="805"/>
        <v>9.2547507560770917E-2</v>
      </c>
      <c r="Y5204" s="4">
        <f t="shared" si="803"/>
        <v>9.1649168245782647E-2</v>
      </c>
      <c r="Z5204" s="4">
        <f t="shared" si="804"/>
        <v>9.1032398874474188E-2</v>
      </c>
    </row>
    <row r="5205" spans="1:26" x14ac:dyDescent="0.25">
      <c r="A5205" s="16">
        <f t="shared" si="813"/>
        <v>48738</v>
      </c>
      <c r="B5205">
        <f>+'[2]Ejercicio 1'!E5422</f>
        <v>5203</v>
      </c>
      <c r="C5205" s="5">
        <v>8.3542338934606802E-2</v>
      </c>
      <c r="D5205" s="4">
        <f t="shared" si="808"/>
        <v>8.1826273998919202E-2</v>
      </c>
      <c r="E5205" s="6">
        <f t="shared" si="809"/>
        <v>8.267838056003099E-2</v>
      </c>
      <c r="F5205" s="7">
        <f t="shared" si="810"/>
        <v>8.2087209335913264E-2</v>
      </c>
      <c r="I5205" s="10">
        <v>5203</v>
      </c>
      <c r="J5205" s="8">
        <f t="shared" si="811"/>
        <v>8.5042338934606804E-2</v>
      </c>
      <c r="K5205" s="8">
        <f t="shared" si="811"/>
        <v>8.3326273998919204E-2</v>
      </c>
      <c r="L5205" s="8">
        <f t="shared" si="811"/>
        <v>8.4178380560030991E-2</v>
      </c>
      <c r="M5205" s="8">
        <f t="shared" si="806"/>
        <v>8.3587209335913265E-2</v>
      </c>
      <c r="P5205">
        <v>5203</v>
      </c>
      <c r="Q5205" s="8">
        <f t="shared" si="812"/>
        <v>8.2042338934606801E-2</v>
      </c>
      <c r="R5205" s="8">
        <f t="shared" si="812"/>
        <v>8.0326273998919201E-2</v>
      </c>
      <c r="S5205" s="8">
        <f t="shared" si="812"/>
        <v>8.1178380560030988E-2</v>
      </c>
      <c r="T5205" s="8">
        <f t="shared" si="807"/>
        <v>8.0587209335913262E-2</v>
      </c>
      <c r="W5205">
        <v>5203</v>
      </c>
      <c r="X5205" s="4">
        <f t="shared" si="805"/>
        <v>9.2551095837870981E-2</v>
      </c>
      <c r="Y5205" s="4">
        <f t="shared" si="803"/>
        <v>9.165267534329001E-2</v>
      </c>
      <c r="Z5205" s="4">
        <f t="shared" si="804"/>
        <v>9.1035850689719255E-2</v>
      </c>
    </row>
    <row r="5206" spans="1:26" x14ac:dyDescent="0.25">
      <c r="A5206" s="16">
        <f t="shared" si="813"/>
        <v>48739</v>
      </c>
      <c r="B5206">
        <f>+'[2]Ejercicio 1'!E5423</f>
        <v>5204</v>
      </c>
      <c r="C5206" s="5">
        <v>8.3544129099951181E-2</v>
      </c>
      <c r="D5206" s="4">
        <f t="shared" si="808"/>
        <v>8.1827991619285945E-2</v>
      </c>
      <c r="E5206" s="6">
        <f t="shared" si="809"/>
        <v>8.2680134077768155E-2</v>
      </c>
      <c r="F5206" s="7">
        <f t="shared" si="810"/>
        <v>8.2088937922647015E-2</v>
      </c>
      <c r="I5206" s="10">
        <v>5204</v>
      </c>
      <c r="J5206" s="8">
        <f t="shared" si="811"/>
        <v>8.5044129099951182E-2</v>
      </c>
      <c r="K5206" s="8">
        <f t="shared" si="811"/>
        <v>8.3327991619285946E-2</v>
      </c>
      <c r="L5206" s="8">
        <f t="shared" si="811"/>
        <v>8.4180134077768157E-2</v>
      </c>
      <c r="M5206" s="8">
        <f t="shared" si="806"/>
        <v>8.3588937922647016E-2</v>
      </c>
      <c r="P5206">
        <v>5204</v>
      </c>
      <c r="Q5206" s="8">
        <f t="shared" si="812"/>
        <v>8.204412909995118E-2</v>
      </c>
      <c r="R5206" s="8">
        <f t="shared" si="812"/>
        <v>8.0327991619285943E-2</v>
      </c>
      <c r="S5206" s="8">
        <f t="shared" si="812"/>
        <v>8.1180134077768154E-2</v>
      </c>
      <c r="T5206" s="8">
        <f t="shared" si="807"/>
        <v>8.0588937922647014E-2</v>
      </c>
      <c r="W5206">
        <v>5204</v>
      </c>
      <c r="X5206" s="4">
        <f t="shared" si="805"/>
        <v>9.2554684116518821E-2</v>
      </c>
      <c r="Y5206" s="4">
        <f t="shared" si="803"/>
        <v>9.1656182439217082E-2</v>
      </c>
      <c r="Z5206" s="4">
        <f t="shared" si="804"/>
        <v>9.103930250085332E-2</v>
      </c>
    </row>
    <row r="5207" spans="1:26" x14ac:dyDescent="0.25">
      <c r="A5207" s="16">
        <f t="shared" si="813"/>
        <v>48740</v>
      </c>
      <c r="B5207">
        <f>+'[2]Ejercicio 1'!E5424</f>
        <v>5205</v>
      </c>
      <c r="C5207" s="5">
        <v>8.3545919265295573E-2</v>
      </c>
      <c r="D5207" s="4">
        <f t="shared" si="808"/>
        <v>8.1829709238161047E-2</v>
      </c>
      <c r="E5207" s="6">
        <f t="shared" si="809"/>
        <v>8.2681887594743736E-2</v>
      </c>
      <c r="F5207" s="7">
        <f t="shared" si="810"/>
        <v>8.2090666508110352E-2</v>
      </c>
      <c r="I5207" s="10">
        <v>5205</v>
      </c>
      <c r="J5207" s="8">
        <f t="shared" si="811"/>
        <v>8.5045919265295575E-2</v>
      </c>
      <c r="K5207" s="8">
        <f t="shared" si="811"/>
        <v>8.3329709238161048E-2</v>
      </c>
      <c r="L5207" s="8">
        <f t="shared" si="811"/>
        <v>8.4181887594743737E-2</v>
      </c>
      <c r="M5207" s="8">
        <f t="shared" si="806"/>
        <v>8.3590666508110353E-2</v>
      </c>
      <c r="P5207">
        <v>5205</v>
      </c>
      <c r="Q5207" s="8">
        <f t="shared" si="812"/>
        <v>8.2045919265295572E-2</v>
      </c>
      <c r="R5207" s="8">
        <f t="shared" si="812"/>
        <v>8.0329709238161046E-2</v>
      </c>
      <c r="S5207" s="8">
        <f t="shared" si="812"/>
        <v>8.1181887594743735E-2</v>
      </c>
      <c r="T5207" s="8">
        <f t="shared" si="807"/>
        <v>8.0590666508110351E-2</v>
      </c>
      <c r="W5207">
        <v>5205</v>
      </c>
      <c r="X5207" s="4">
        <f t="shared" si="805"/>
        <v>9.2558272396702584E-2</v>
      </c>
      <c r="Y5207" s="4">
        <f t="shared" si="803"/>
        <v>9.1659689533612199E-2</v>
      </c>
      <c r="Z5207" s="4">
        <f t="shared" si="804"/>
        <v>9.1042754308932689E-2</v>
      </c>
    </row>
    <row r="5208" spans="1:26" x14ac:dyDescent="0.25">
      <c r="A5208" s="16">
        <f t="shared" si="813"/>
        <v>48741</v>
      </c>
      <c r="B5208">
        <f>+'[2]Ejercicio 1'!E5425</f>
        <v>5206</v>
      </c>
      <c r="C5208" s="5">
        <v>8.3547709430639952E-2</v>
      </c>
      <c r="D5208" s="4">
        <f t="shared" si="808"/>
        <v>8.1831426855544731E-2</v>
      </c>
      <c r="E5208" s="6">
        <f t="shared" si="809"/>
        <v>8.2683641110958606E-2</v>
      </c>
      <c r="F5208" s="7">
        <f t="shared" si="810"/>
        <v>8.2092395092303275E-2</v>
      </c>
      <c r="I5208" s="10">
        <v>5206</v>
      </c>
      <c r="J5208" s="8">
        <f t="shared" si="811"/>
        <v>8.5047709430639953E-2</v>
      </c>
      <c r="K5208" s="8">
        <f t="shared" si="811"/>
        <v>8.3331426855544732E-2</v>
      </c>
      <c r="L5208" s="8">
        <f t="shared" si="811"/>
        <v>8.4183641110958607E-2</v>
      </c>
      <c r="M5208" s="8">
        <f t="shared" si="806"/>
        <v>8.3592395092303276E-2</v>
      </c>
      <c r="P5208">
        <v>5206</v>
      </c>
      <c r="Q5208" s="8">
        <f t="shared" si="812"/>
        <v>8.2047709430639951E-2</v>
      </c>
      <c r="R5208" s="8">
        <f t="shared" si="812"/>
        <v>8.033142685554473E-2</v>
      </c>
      <c r="S5208" s="8">
        <f t="shared" si="812"/>
        <v>8.1183641110958604E-2</v>
      </c>
      <c r="T5208" s="8">
        <f t="shared" si="807"/>
        <v>8.0592395092303273E-2</v>
      </c>
      <c r="W5208">
        <v>5206</v>
      </c>
      <c r="X5208" s="4">
        <f t="shared" si="805"/>
        <v>9.2561860678445962E-2</v>
      </c>
      <c r="Y5208" s="4">
        <f t="shared" si="803"/>
        <v>9.1663196626525417E-2</v>
      </c>
      <c r="Z5208" s="4">
        <f t="shared" si="804"/>
        <v>9.1046206113429215E-2</v>
      </c>
    </row>
    <row r="5209" spans="1:26" x14ac:dyDescent="0.25">
      <c r="A5209" s="16">
        <f t="shared" si="813"/>
        <v>48742</v>
      </c>
      <c r="B5209">
        <f>+'[2]Ejercicio 1'!E5426</f>
        <v>5207</v>
      </c>
      <c r="C5209" s="5">
        <v>8.3549499595984345E-2</v>
      </c>
      <c r="D5209" s="4">
        <f t="shared" si="808"/>
        <v>8.1833144471437205E-2</v>
      </c>
      <c r="E5209" s="6">
        <f t="shared" si="809"/>
        <v>8.2685394626412764E-2</v>
      </c>
      <c r="F5209" s="7">
        <f t="shared" si="810"/>
        <v>8.2094123675225797E-2</v>
      </c>
      <c r="I5209" s="10">
        <v>5207</v>
      </c>
      <c r="J5209" s="8">
        <f t="shared" si="811"/>
        <v>8.5049499595984346E-2</v>
      </c>
      <c r="K5209" s="8">
        <f t="shared" si="811"/>
        <v>8.3333144471437207E-2</v>
      </c>
      <c r="L5209" s="8">
        <f t="shared" si="811"/>
        <v>8.4185394626412766E-2</v>
      </c>
      <c r="M5209" s="8">
        <f t="shared" si="806"/>
        <v>8.3594123675225798E-2</v>
      </c>
      <c r="P5209">
        <v>5207</v>
      </c>
      <c r="Q5209" s="8">
        <f t="shared" si="812"/>
        <v>8.2049499595984343E-2</v>
      </c>
      <c r="R5209" s="8">
        <f t="shared" si="812"/>
        <v>8.0333144471437204E-2</v>
      </c>
      <c r="S5209" s="8">
        <f t="shared" si="812"/>
        <v>8.1185394626412763E-2</v>
      </c>
      <c r="T5209" s="8">
        <f t="shared" si="807"/>
        <v>8.0594123675225796E-2</v>
      </c>
      <c r="W5209">
        <v>5207</v>
      </c>
      <c r="X5209" s="4">
        <f t="shared" si="805"/>
        <v>9.2565448961749425E-2</v>
      </c>
      <c r="Y5209" s="4">
        <f t="shared" si="803"/>
        <v>9.16667037179585E-2</v>
      </c>
      <c r="Z5209" s="4">
        <f t="shared" si="804"/>
        <v>9.1049657914340026E-2</v>
      </c>
    </row>
    <row r="5210" spans="1:26" x14ac:dyDescent="0.25">
      <c r="A5210" s="16">
        <f t="shared" si="813"/>
        <v>48743</v>
      </c>
      <c r="B5210">
        <f>+'[2]Ejercicio 1'!E5427</f>
        <v>5208</v>
      </c>
      <c r="C5210" s="5">
        <v>8.3551289761328723E-2</v>
      </c>
      <c r="D5210" s="4">
        <f t="shared" si="808"/>
        <v>8.1834862085837831E-2</v>
      </c>
      <c r="E5210" s="6">
        <f t="shared" si="809"/>
        <v>8.2687148141104463E-2</v>
      </c>
      <c r="F5210" s="7">
        <f t="shared" si="810"/>
        <v>8.209585225688075E-2</v>
      </c>
      <c r="I5210" s="10">
        <v>5208</v>
      </c>
      <c r="J5210" s="8">
        <f t="shared" si="811"/>
        <v>8.5051289761328724E-2</v>
      </c>
      <c r="K5210" s="8">
        <f t="shared" si="811"/>
        <v>8.3334862085837833E-2</v>
      </c>
      <c r="L5210" s="8">
        <f t="shared" si="811"/>
        <v>8.4187148141104465E-2</v>
      </c>
      <c r="M5210" s="8">
        <f t="shared" si="806"/>
        <v>8.3595852256880751E-2</v>
      </c>
      <c r="P5210">
        <v>5208</v>
      </c>
      <c r="Q5210" s="8">
        <f t="shared" si="812"/>
        <v>8.2051289761328722E-2</v>
      </c>
      <c r="R5210" s="8">
        <f t="shared" si="812"/>
        <v>8.033486208583783E-2</v>
      </c>
      <c r="S5210" s="8">
        <f t="shared" si="812"/>
        <v>8.1187148141104462E-2</v>
      </c>
      <c r="T5210" s="8">
        <f t="shared" si="807"/>
        <v>8.0595852256880748E-2</v>
      </c>
      <c r="W5210">
        <v>5208</v>
      </c>
      <c r="X5210" s="4">
        <f t="shared" si="805"/>
        <v>9.2569037246588354E-2</v>
      </c>
      <c r="Y5210" s="4">
        <f t="shared" si="803"/>
        <v>9.1670210807759486E-2</v>
      </c>
      <c r="Z5210" s="4">
        <f t="shared" si="804"/>
        <v>9.1053109711670854E-2</v>
      </c>
    </row>
    <row r="5211" spans="1:26" x14ac:dyDescent="0.25">
      <c r="A5211" s="16">
        <f t="shared" si="813"/>
        <v>48744</v>
      </c>
      <c r="B5211">
        <f>+'[2]Ejercicio 1'!E5428</f>
        <v>5209</v>
      </c>
      <c r="C5211" s="5">
        <v>8.3553079926673116E-2</v>
      </c>
      <c r="D5211" s="4">
        <f t="shared" si="808"/>
        <v>8.1836579698747053E-2</v>
      </c>
      <c r="E5211" s="6">
        <f t="shared" si="809"/>
        <v>8.2688901655035438E-2</v>
      </c>
      <c r="F5211" s="7">
        <f t="shared" si="810"/>
        <v>8.2097580837262443E-2</v>
      </c>
      <c r="I5211" s="10">
        <v>5209</v>
      </c>
      <c r="J5211" s="8">
        <f t="shared" si="811"/>
        <v>8.5053079926673117E-2</v>
      </c>
      <c r="K5211" s="8">
        <f t="shared" si="811"/>
        <v>8.3336579698747054E-2</v>
      </c>
      <c r="L5211" s="8">
        <f t="shared" si="811"/>
        <v>8.4188901655035439E-2</v>
      </c>
      <c r="M5211" s="8">
        <f t="shared" si="806"/>
        <v>8.3597580837262445E-2</v>
      </c>
      <c r="P5211">
        <v>5209</v>
      </c>
      <c r="Q5211" s="8">
        <f t="shared" si="812"/>
        <v>8.2053079926673114E-2</v>
      </c>
      <c r="R5211" s="8">
        <f t="shared" si="812"/>
        <v>8.0336579698747052E-2</v>
      </c>
      <c r="S5211" s="8">
        <f t="shared" si="812"/>
        <v>8.1188901655035436E-2</v>
      </c>
      <c r="T5211" s="8">
        <f t="shared" si="807"/>
        <v>8.0597580837262442E-2</v>
      </c>
      <c r="W5211">
        <v>5209</v>
      </c>
      <c r="X5211" s="4">
        <f t="shared" si="805"/>
        <v>9.2572625532974628E-2</v>
      </c>
      <c r="Y5211" s="4">
        <f t="shared" si="803"/>
        <v>9.1673717896129533E-2</v>
      </c>
      <c r="Z5211" s="4">
        <f t="shared" si="804"/>
        <v>9.105656150488782E-2</v>
      </c>
    </row>
    <row r="5212" spans="1:26" x14ac:dyDescent="0.25">
      <c r="A5212" s="16">
        <f t="shared" si="813"/>
        <v>48745</v>
      </c>
      <c r="B5212">
        <f>+'[2]Ejercicio 1'!E5429</f>
        <v>5210</v>
      </c>
      <c r="C5212" s="5">
        <v>8.3554870092017494E-2</v>
      </c>
      <c r="D5212" s="4">
        <f t="shared" si="808"/>
        <v>8.1838297310164648E-2</v>
      </c>
      <c r="E5212" s="6">
        <f t="shared" si="809"/>
        <v>8.2690655168204827E-2</v>
      </c>
      <c r="F5212" s="7">
        <f t="shared" si="810"/>
        <v>8.2099309416376567E-2</v>
      </c>
      <c r="I5212" s="10">
        <v>5210</v>
      </c>
      <c r="J5212" s="8">
        <f t="shared" si="811"/>
        <v>8.5054870092017495E-2</v>
      </c>
      <c r="K5212" s="8">
        <f t="shared" si="811"/>
        <v>8.333829731016465E-2</v>
      </c>
      <c r="L5212" s="8">
        <f t="shared" si="811"/>
        <v>8.4190655168204828E-2</v>
      </c>
      <c r="M5212" s="8">
        <f t="shared" si="806"/>
        <v>8.3599309416376569E-2</v>
      </c>
      <c r="P5212">
        <v>5210</v>
      </c>
      <c r="Q5212" s="8">
        <f t="shared" si="812"/>
        <v>8.2054870092017493E-2</v>
      </c>
      <c r="R5212" s="8">
        <f t="shared" si="812"/>
        <v>8.0338297310164647E-2</v>
      </c>
      <c r="S5212" s="8">
        <f t="shared" si="812"/>
        <v>8.1190655168204826E-2</v>
      </c>
      <c r="T5212" s="8">
        <f t="shared" si="807"/>
        <v>8.0599309416376566E-2</v>
      </c>
      <c r="W5212">
        <v>5210</v>
      </c>
      <c r="X5212" s="4">
        <f t="shared" si="805"/>
        <v>9.2576213820908221E-2</v>
      </c>
      <c r="Y5212" s="4">
        <f t="shared" si="803"/>
        <v>9.1677224982918429E-2</v>
      </c>
      <c r="Z5212" s="4">
        <f t="shared" si="804"/>
        <v>9.1060013295581096E-2</v>
      </c>
    </row>
    <row r="5213" spans="1:26" x14ac:dyDescent="0.25">
      <c r="A5213" s="16">
        <f t="shared" si="813"/>
        <v>48746</v>
      </c>
      <c r="B5213">
        <f>+'[2]Ejercicio 1'!E5430</f>
        <v>5211</v>
      </c>
      <c r="C5213" s="5">
        <v>8.3556660257361887E-2</v>
      </c>
      <c r="D5213" s="4">
        <f t="shared" si="808"/>
        <v>8.1840014920091034E-2</v>
      </c>
      <c r="E5213" s="6">
        <f t="shared" si="809"/>
        <v>8.2692408680612631E-2</v>
      </c>
      <c r="F5213" s="7">
        <f t="shared" si="810"/>
        <v>8.2101037994220291E-2</v>
      </c>
      <c r="I5213" s="10">
        <v>5211</v>
      </c>
      <c r="J5213" s="8">
        <f t="shared" si="811"/>
        <v>8.5056660257361888E-2</v>
      </c>
      <c r="K5213" s="8">
        <f t="shared" si="811"/>
        <v>8.3340014920091035E-2</v>
      </c>
      <c r="L5213" s="8">
        <f t="shared" si="811"/>
        <v>8.4192408680612632E-2</v>
      </c>
      <c r="M5213" s="8">
        <f t="shared" si="806"/>
        <v>8.3601037994220292E-2</v>
      </c>
      <c r="P5213">
        <v>5211</v>
      </c>
      <c r="Q5213" s="8">
        <f t="shared" si="812"/>
        <v>8.2056660257361885E-2</v>
      </c>
      <c r="R5213" s="8">
        <f t="shared" si="812"/>
        <v>8.0340014920091032E-2</v>
      </c>
      <c r="S5213" s="8">
        <f t="shared" si="812"/>
        <v>8.1192408680612629E-2</v>
      </c>
      <c r="T5213" s="8">
        <f t="shared" si="807"/>
        <v>8.060103799422029E-2</v>
      </c>
      <c r="W5213">
        <v>5211</v>
      </c>
      <c r="X5213" s="4">
        <f t="shared" si="805"/>
        <v>9.2579802110378182E-2</v>
      </c>
      <c r="Y5213" s="4">
        <f t="shared" si="803"/>
        <v>9.1680732068175355E-2</v>
      </c>
      <c r="Z5213" s="4">
        <f t="shared" si="804"/>
        <v>9.1063465082163383E-2</v>
      </c>
    </row>
    <row r="5214" spans="1:26" x14ac:dyDescent="0.25">
      <c r="A5214" s="16">
        <f t="shared" si="813"/>
        <v>48747</v>
      </c>
      <c r="B5214">
        <f>+'[2]Ejercicio 1'!E5431</f>
        <v>5212</v>
      </c>
      <c r="C5214" s="5">
        <v>8.3558450422706265E-2</v>
      </c>
      <c r="D5214" s="4">
        <f t="shared" si="808"/>
        <v>8.1841732528525613E-2</v>
      </c>
      <c r="E5214" s="6">
        <f t="shared" si="809"/>
        <v>8.2694162192258849E-2</v>
      </c>
      <c r="F5214" s="7">
        <f t="shared" si="810"/>
        <v>8.2102766570790742E-2</v>
      </c>
      <c r="I5214" s="10">
        <v>5212</v>
      </c>
      <c r="J5214" s="8">
        <f t="shared" si="811"/>
        <v>8.5058450422706267E-2</v>
      </c>
      <c r="K5214" s="8">
        <f t="shared" si="811"/>
        <v>8.3341732528525614E-2</v>
      </c>
      <c r="L5214" s="8">
        <f t="shared" si="811"/>
        <v>8.4194162192258851E-2</v>
      </c>
      <c r="M5214" s="8">
        <f t="shared" si="806"/>
        <v>8.3602766570790743E-2</v>
      </c>
      <c r="P5214">
        <v>5212</v>
      </c>
      <c r="Q5214" s="8">
        <f t="shared" si="812"/>
        <v>8.2058450422706264E-2</v>
      </c>
      <c r="R5214" s="8">
        <f t="shared" si="812"/>
        <v>8.0341732528525611E-2</v>
      </c>
      <c r="S5214" s="8">
        <f t="shared" si="812"/>
        <v>8.1194162192258848E-2</v>
      </c>
      <c r="T5214" s="8">
        <f t="shared" si="807"/>
        <v>8.060276657079074E-2</v>
      </c>
      <c r="W5214">
        <v>5212</v>
      </c>
      <c r="X5214" s="4">
        <f t="shared" si="805"/>
        <v>9.258339040140777E-2</v>
      </c>
      <c r="Y5214" s="4">
        <f t="shared" si="803"/>
        <v>9.1684239151852004E-2</v>
      </c>
      <c r="Z5214" s="4">
        <f t="shared" si="804"/>
        <v>9.106691686462895E-2</v>
      </c>
    </row>
    <row r="5215" spans="1:26" x14ac:dyDescent="0.25">
      <c r="A5215" s="16">
        <f t="shared" si="813"/>
        <v>48748</v>
      </c>
      <c r="B5215">
        <f>+'[2]Ejercicio 1'!E5432</f>
        <v>5213</v>
      </c>
      <c r="C5215" s="5">
        <v>8.3560240588050658E-2</v>
      </c>
      <c r="D5215" s="4">
        <f t="shared" si="808"/>
        <v>8.1843450135469384E-2</v>
      </c>
      <c r="E5215" s="6">
        <f t="shared" si="809"/>
        <v>8.2695915703145231E-2</v>
      </c>
      <c r="F5215" s="7">
        <f t="shared" si="810"/>
        <v>8.2104495146096496E-2</v>
      </c>
      <c r="I5215" s="10">
        <v>5213</v>
      </c>
      <c r="J5215" s="8">
        <f t="shared" si="811"/>
        <v>8.5060240588050659E-2</v>
      </c>
      <c r="K5215" s="8">
        <f t="shared" si="811"/>
        <v>8.3343450135469385E-2</v>
      </c>
      <c r="L5215" s="8">
        <f t="shared" si="811"/>
        <v>8.4195915703145233E-2</v>
      </c>
      <c r="M5215" s="8">
        <f t="shared" si="806"/>
        <v>8.3604495146096497E-2</v>
      </c>
      <c r="P5215">
        <v>5213</v>
      </c>
      <c r="Q5215" s="8">
        <f t="shared" si="812"/>
        <v>8.2060240588050656E-2</v>
      </c>
      <c r="R5215" s="8">
        <f t="shared" si="812"/>
        <v>8.0343450135469383E-2</v>
      </c>
      <c r="S5215" s="8">
        <f t="shared" si="812"/>
        <v>8.119591570314523E-2</v>
      </c>
      <c r="T5215" s="8">
        <f t="shared" si="807"/>
        <v>8.0604495146096494E-2</v>
      </c>
      <c r="W5215">
        <v>5213</v>
      </c>
      <c r="X5215" s="4">
        <f t="shared" si="805"/>
        <v>9.2586978693996985E-2</v>
      </c>
      <c r="Y5215" s="4">
        <f t="shared" ref="Y5215:Y5278" si="814">Tasa_Fwd(E5124,B5124,E5215,B5215,91)</f>
        <v>9.1687746234146036E-2</v>
      </c>
      <c r="Z5215" s="4">
        <f t="shared" si="804"/>
        <v>9.107036864457653E-2</v>
      </c>
    </row>
    <row r="5216" spans="1:26" x14ac:dyDescent="0.25">
      <c r="A5216" s="16">
        <f t="shared" si="813"/>
        <v>48749</v>
      </c>
      <c r="B5216">
        <f>+'[2]Ejercicio 1'!E5433</f>
        <v>5214</v>
      </c>
      <c r="C5216" s="5">
        <v>8.3562030753395036E-2</v>
      </c>
      <c r="D5216" s="4">
        <f t="shared" si="808"/>
        <v>8.184516774092114E-2</v>
      </c>
      <c r="E5216" s="6">
        <f t="shared" si="809"/>
        <v>8.2697669213269154E-2</v>
      </c>
      <c r="F5216" s="7">
        <f t="shared" si="810"/>
        <v>8.2106223720128976E-2</v>
      </c>
      <c r="I5216" s="10">
        <v>5214</v>
      </c>
      <c r="J5216" s="8">
        <f t="shared" si="811"/>
        <v>8.5062030753395038E-2</v>
      </c>
      <c r="K5216" s="8">
        <f t="shared" si="811"/>
        <v>8.3345167740921142E-2</v>
      </c>
      <c r="L5216" s="8">
        <f t="shared" si="811"/>
        <v>8.4197669213269155E-2</v>
      </c>
      <c r="M5216" s="8">
        <f t="shared" si="806"/>
        <v>8.3606223720128978E-2</v>
      </c>
      <c r="P5216">
        <v>5214</v>
      </c>
      <c r="Q5216" s="8">
        <f t="shared" si="812"/>
        <v>8.2062030753395035E-2</v>
      </c>
      <c r="R5216" s="8">
        <f t="shared" si="812"/>
        <v>8.0345167740921139E-2</v>
      </c>
      <c r="S5216" s="8">
        <f t="shared" si="812"/>
        <v>8.1197669213269152E-2</v>
      </c>
      <c r="T5216" s="8">
        <f t="shared" si="807"/>
        <v>8.0606223720128975E-2</v>
      </c>
      <c r="W5216">
        <v>5214</v>
      </c>
      <c r="X5216" s="4">
        <f t="shared" si="805"/>
        <v>9.2590566988122111E-2</v>
      </c>
      <c r="Y5216" s="4">
        <f t="shared" si="814"/>
        <v>9.1691253314859777E-2</v>
      </c>
      <c r="Z5216" s="4">
        <f t="shared" ref="Z5216:Z5279" si="815">Tasa_Fwd(F5188,B5188,F5216,B5216,28)</f>
        <v>9.1073820420404558E-2</v>
      </c>
    </row>
    <row r="5217" spans="1:26" x14ac:dyDescent="0.25">
      <c r="A5217" s="16">
        <f t="shared" si="813"/>
        <v>48750</v>
      </c>
      <c r="B5217">
        <f>+'[2]Ejercicio 1'!E5434</f>
        <v>5215</v>
      </c>
      <c r="C5217" s="5">
        <v>8.3563820918739429E-2</v>
      </c>
      <c r="D5217" s="4">
        <f t="shared" si="808"/>
        <v>8.1846885344881284E-2</v>
      </c>
      <c r="E5217" s="6">
        <f t="shared" si="809"/>
        <v>8.2699422722631477E-2</v>
      </c>
      <c r="F5217" s="7">
        <f t="shared" si="810"/>
        <v>8.2107952292891043E-2</v>
      </c>
      <c r="I5217" s="10">
        <v>5215</v>
      </c>
      <c r="J5217" s="8">
        <f t="shared" si="811"/>
        <v>8.506382091873943E-2</v>
      </c>
      <c r="K5217" s="8">
        <f t="shared" si="811"/>
        <v>8.3346885344881286E-2</v>
      </c>
      <c r="L5217" s="8">
        <f t="shared" si="811"/>
        <v>8.4199422722631478E-2</v>
      </c>
      <c r="M5217" s="8">
        <f t="shared" si="806"/>
        <v>8.3607952292891044E-2</v>
      </c>
      <c r="P5217">
        <v>5215</v>
      </c>
      <c r="Q5217" s="8">
        <f t="shared" si="812"/>
        <v>8.2063820918739427E-2</v>
      </c>
      <c r="R5217" s="8">
        <f t="shared" si="812"/>
        <v>8.0346885344881283E-2</v>
      </c>
      <c r="S5217" s="8">
        <f t="shared" si="812"/>
        <v>8.1199422722631476E-2</v>
      </c>
      <c r="T5217" s="8">
        <f t="shared" si="807"/>
        <v>8.0607952292891041E-2</v>
      </c>
      <c r="W5217">
        <v>5215</v>
      </c>
      <c r="X5217" s="4">
        <f t="shared" si="805"/>
        <v>9.2594155283794569E-2</v>
      </c>
      <c r="Y5217" s="4">
        <f t="shared" si="814"/>
        <v>9.1694760393992381E-2</v>
      </c>
      <c r="Z5217" s="4">
        <f t="shared" si="815"/>
        <v>9.1077272192652589E-2</v>
      </c>
    </row>
    <row r="5218" spans="1:26" x14ac:dyDescent="0.25">
      <c r="A5218" s="16">
        <f t="shared" si="813"/>
        <v>48751</v>
      </c>
      <c r="B5218">
        <f>+'[2]Ejercicio 1'!E5435</f>
        <v>5216</v>
      </c>
      <c r="C5218" s="5">
        <v>8.3565611084083807E-2</v>
      </c>
      <c r="D5218" s="4">
        <f t="shared" si="808"/>
        <v>8.1848602947350232E-2</v>
      </c>
      <c r="E5218" s="6">
        <f t="shared" si="809"/>
        <v>8.2701176231233089E-2</v>
      </c>
      <c r="F5218" s="7">
        <f t="shared" si="810"/>
        <v>8.2109680864382709E-2</v>
      </c>
      <c r="I5218" s="10">
        <v>5216</v>
      </c>
      <c r="J5218" s="8">
        <f t="shared" si="811"/>
        <v>8.5065611084083809E-2</v>
      </c>
      <c r="K5218" s="8">
        <f t="shared" si="811"/>
        <v>8.3348602947350234E-2</v>
      </c>
      <c r="L5218" s="8">
        <f t="shared" si="811"/>
        <v>8.4201176231233091E-2</v>
      </c>
      <c r="M5218" s="8">
        <f t="shared" si="806"/>
        <v>8.360968086438271E-2</v>
      </c>
      <c r="P5218">
        <v>5216</v>
      </c>
      <c r="Q5218" s="8">
        <f t="shared" si="812"/>
        <v>8.2065611084083806E-2</v>
      </c>
      <c r="R5218" s="8">
        <f t="shared" si="812"/>
        <v>8.0348602947350231E-2</v>
      </c>
      <c r="S5218" s="8">
        <f t="shared" si="812"/>
        <v>8.1201176231233088E-2</v>
      </c>
      <c r="T5218" s="8">
        <f t="shared" si="807"/>
        <v>8.0609680864382707E-2</v>
      </c>
      <c r="W5218">
        <v>5216</v>
      </c>
      <c r="X5218" s="4">
        <f t="shared" si="805"/>
        <v>9.2597743581014372E-2</v>
      </c>
      <c r="Y5218" s="4">
        <f t="shared" si="814"/>
        <v>9.1698267471643086E-2</v>
      </c>
      <c r="Z5218" s="4">
        <f t="shared" si="815"/>
        <v>9.1080723960789631E-2</v>
      </c>
    </row>
    <row r="5219" spans="1:26" x14ac:dyDescent="0.25">
      <c r="A5219" s="16">
        <f t="shared" si="813"/>
        <v>48752</v>
      </c>
      <c r="B5219">
        <f>+'[2]Ejercicio 1'!E5436</f>
        <v>5217</v>
      </c>
      <c r="C5219" s="5">
        <v>8.35674012494282E-2</v>
      </c>
      <c r="D5219" s="4">
        <f t="shared" si="808"/>
        <v>8.1850320548327596E-2</v>
      </c>
      <c r="E5219" s="6">
        <f t="shared" si="809"/>
        <v>8.2702929739073117E-2</v>
      </c>
      <c r="F5219" s="7">
        <f t="shared" si="810"/>
        <v>8.2111409434606805E-2</v>
      </c>
      <c r="I5219" s="10">
        <v>5217</v>
      </c>
      <c r="J5219" s="8">
        <f t="shared" si="811"/>
        <v>8.5067401249428201E-2</v>
      </c>
      <c r="K5219" s="8">
        <f t="shared" si="811"/>
        <v>8.3350320548327597E-2</v>
      </c>
      <c r="L5219" s="8">
        <f t="shared" si="811"/>
        <v>8.4202929739073118E-2</v>
      </c>
      <c r="M5219" s="8">
        <f t="shared" si="806"/>
        <v>8.3611409434606807E-2</v>
      </c>
      <c r="P5219">
        <v>5217</v>
      </c>
      <c r="Q5219" s="8">
        <f t="shared" si="812"/>
        <v>8.2067401249428198E-2</v>
      </c>
      <c r="R5219" s="8">
        <f t="shared" si="812"/>
        <v>8.0350320548327595E-2</v>
      </c>
      <c r="S5219" s="8">
        <f t="shared" si="812"/>
        <v>8.1202929739073115E-2</v>
      </c>
      <c r="T5219" s="8">
        <f t="shared" si="807"/>
        <v>8.0611409434606804E-2</v>
      </c>
      <c r="W5219">
        <v>5217</v>
      </c>
      <c r="X5219" s="4">
        <f t="shared" si="805"/>
        <v>9.2601331879770085E-2</v>
      </c>
      <c r="Y5219" s="4">
        <f t="shared" si="814"/>
        <v>9.170177454776271E-2</v>
      </c>
      <c r="Z5219" s="4">
        <f t="shared" si="815"/>
        <v>9.1084175726402969E-2</v>
      </c>
    </row>
    <row r="5220" spans="1:26" x14ac:dyDescent="0.25">
      <c r="A5220" s="16">
        <f t="shared" si="813"/>
        <v>48753</v>
      </c>
      <c r="B5220">
        <f>+'[2]Ejercicio 1'!E5437</f>
        <v>5218</v>
      </c>
      <c r="C5220" s="5">
        <v>8.3569191414772578E-2</v>
      </c>
      <c r="D5220" s="4">
        <f t="shared" si="808"/>
        <v>8.1852038147813347E-2</v>
      </c>
      <c r="E5220" s="6">
        <f t="shared" si="809"/>
        <v>8.2704683246151559E-2</v>
      </c>
      <c r="F5220" s="7">
        <f t="shared" si="810"/>
        <v>8.2113138003557642E-2</v>
      </c>
      <c r="I5220" s="10">
        <v>5218</v>
      </c>
      <c r="J5220" s="8">
        <f t="shared" si="811"/>
        <v>8.506919141477258E-2</v>
      </c>
      <c r="K5220" s="8">
        <f t="shared" si="811"/>
        <v>8.3352038147813348E-2</v>
      </c>
      <c r="L5220" s="8">
        <f t="shared" si="811"/>
        <v>8.420468324615156E-2</v>
      </c>
      <c r="M5220" s="8">
        <f t="shared" si="806"/>
        <v>8.3613138003557644E-2</v>
      </c>
      <c r="P5220">
        <v>5218</v>
      </c>
      <c r="Q5220" s="8">
        <f t="shared" si="812"/>
        <v>8.2069191414772577E-2</v>
      </c>
      <c r="R5220" s="8">
        <f t="shared" si="812"/>
        <v>8.0352038147813346E-2</v>
      </c>
      <c r="S5220" s="8">
        <f t="shared" si="812"/>
        <v>8.1204683246151557E-2</v>
      </c>
      <c r="T5220" s="8">
        <f t="shared" si="807"/>
        <v>8.0613138003557641E-2</v>
      </c>
      <c r="W5220">
        <v>5218</v>
      </c>
      <c r="X5220" s="4">
        <f t="shared" si="805"/>
        <v>9.2604920180085426E-2</v>
      </c>
      <c r="Y5220" s="4">
        <f t="shared" si="814"/>
        <v>9.1705281622301182E-2</v>
      </c>
      <c r="Z5220" s="4">
        <f t="shared" si="815"/>
        <v>9.1087627487368594E-2</v>
      </c>
    </row>
    <row r="5221" spans="1:26" x14ac:dyDescent="0.25">
      <c r="A5221" s="16">
        <f t="shared" si="813"/>
        <v>48754</v>
      </c>
      <c r="B5221">
        <f>+'[2]Ejercicio 1'!E5438</f>
        <v>5219</v>
      </c>
      <c r="C5221" s="5">
        <v>8.3570981580116971E-2</v>
      </c>
      <c r="D5221" s="4">
        <f t="shared" si="808"/>
        <v>8.1853755745808318E-2</v>
      </c>
      <c r="E5221" s="6">
        <f t="shared" si="809"/>
        <v>8.2706436752469289E-2</v>
      </c>
      <c r="F5221" s="7">
        <f t="shared" si="810"/>
        <v>8.211486657124091E-2</v>
      </c>
      <c r="I5221" s="10">
        <v>5219</v>
      </c>
      <c r="J5221" s="8">
        <f t="shared" si="811"/>
        <v>8.5070981580116972E-2</v>
      </c>
      <c r="K5221" s="8">
        <f t="shared" si="811"/>
        <v>8.3353755745808319E-2</v>
      </c>
      <c r="L5221" s="8">
        <f t="shared" si="811"/>
        <v>8.4206436752469291E-2</v>
      </c>
      <c r="M5221" s="8">
        <f t="shared" si="806"/>
        <v>8.3614866571240912E-2</v>
      </c>
      <c r="P5221">
        <v>5219</v>
      </c>
      <c r="Q5221" s="8">
        <f t="shared" si="812"/>
        <v>8.207098158011697E-2</v>
      </c>
      <c r="R5221" s="8">
        <f t="shared" si="812"/>
        <v>8.0353755745808317E-2</v>
      </c>
      <c r="S5221" s="8">
        <f t="shared" si="812"/>
        <v>8.1206436752469288E-2</v>
      </c>
      <c r="T5221" s="8">
        <f t="shared" si="807"/>
        <v>8.0614866571240909E-2</v>
      </c>
      <c r="W5221">
        <v>5219</v>
      </c>
      <c r="X5221" s="4">
        <f t="shared" si="805"/>
        <v>9.2608508481961282E-2</v>
      </c>
      <c r="Y5221" s="4">
        <f t="shared" si="814"/>
        <v>9.1708788695358645E-2</v>
      </c>
      <c r="Z5221" s="4">
        <f t="shared" si="815"/>
        <v>9.1091079245816234E-2</v>
      </c>
    </row>
    <row r="5222" spans="1:26" x14ac:dyDescent="0.25">
      <c r="A5222" s="16">
        <f t="shared" si="813"/>
        <v>48755</v>
      </c>
      <c r="B5222">
        <f>+'[2]Ejercicio 1'!E5439</f>
        <v>5220</v>
      </c>
      <c r="C5222" s="5">
        <v>8.3572771745461349E-2</v>
      </c>
      <c r="D5222" s="4">
        <f t="shared" si="808"/>
        <v>8.1855473342311288E-2</v>
      </c>
      <c r="E5222" s="6">
        <f t="shared" si="809"/>
        <v>8.2708190258025435E-2</v>
      </c>
      <c r="F5222" s="7">
        <f t="shared" si="810"/>
        <v>8.2116595137653778E-2</v>
      </c>
      <c r="I5222" s="10">
        <v>5220</v>
      </c>
      <c r="J5222" s="8">
        <f t="shared" si="811"/>
        <v>8.5072771745461351E-2</v>
      </c>
      <c r="K5222" s="8">
        <f t="shared" si="811"/>
        <v>8.335547334231129E-2</v>
      </c>
      <c r="L5222" s="8">
        <f t="shared" si="811"/>
        <v>8.4208190258025437E-2</v>
      </c>
      <c r="M5222" s="8">
        <f t="shared" si="806"/>
        <v>8.3616595137653779E-2</v>
      </c>
      <c r="P5222">
        <v>5220</v>
      </c>
      <c r="Q5222" s="8">
        <f t="shared" si="812"/>
        <v>8.2072771745461348E-2</v>
      </c>
      <c r="R5222" s="8">
        <f t="shared" si="812"/>
        <v>8.0355473342311287E-2</v>
      </c>
      <c r="S5222" s="8">
        <f t="shared" si="812"/>
        <v>8.1208190258025434E-2</v>
      </c>
      <c r="T5222" s="8">
        <f t="shared" si="807"/>
        <v>8.0616595137653776E-2</v>
      </c>
      <c r="W5222">
        <v>5220</v>
      </c>
      <c r="X5222" s="4">
        <f t="shared" si="805"/>
        <v>9.2612096785371731E-2</v>
      </c>
      <c r="Y5222" s="4">
        <f t="shared" si="814"/>
        <v>9.1712295766933322E-2</v>
      </c>
      <c r="Z5222" s="4">
        <f t="shared" si="815"/>
        <v>9.1094531000150025E-2</v>
      </c>
    </row>
    <row r="5223" spans="1:26" x14ac:dyDescent="0.25">
      <c r="A5223" s="16">
        <f t="shared" si="813"/>
        <v>48756</v>
      </c>
      <c r="B5223">
        <f>+'[2]Ejercicio 1'!E5440</f>
        <v>5221</v>
      </c>
      <c r="C5223" s="5">
        <v>8.3574561910805742E-2</v>
      </c>
      <c r="D5223" s="4">
        <f t="shared" si="808"/>
        <v>8.1857190937322868E-2</v>
      </c>
      <c r="E5223" s="6">
        <f t="shared" si="809"/>
        <v>8.2709943762819982E-2</v>
      </c>
      <c r="F5223" s="7">
        <f t="shared" si="810"/>
        <v>8.2118323702796231E-2</v>
      </c>
      <c r="I5223" s="10">
        <v>5221</v>
      </c>
      <c r="J5223" s="8">
        <f t="shared" si="811"/>
        <v>8.5074561910805743E-2</v>
      </c>
      <c r="K5223" s="8">
        <f t="shared" si="811"/>
        <v>8.335719093732287E-2</v>
      </c>
      <c r="L5223" s="8">
        <f t="shared" si="811"/>
        <v>8.4209943762819983E-2</v>
      </c>
      <c r="M5223" s="8">
        <f t="shared" si="806"/>
        <v>8.3618323702796232E-2</v>
      </c>
      <c r="P5223">
        <v>5221</v>
      </c>
      <c r="Q5223" s="8">
        <f t="shared" si="812"/>
        <v>8.2074561910805741E-2</v>
      </c>
      <c r="R5223" s="8">
        <f t="shared" si="812"/>
        <v>8.0357190937322867E-2</v>
      </c>
      <c r="S5223" s="8">
        <f t="shared" si="812"/>
        <v>8.1209943762819981E-2</v>
      </c>
      <c r="T5223" s="8">
        <f t="shared" si="807"/>
        <v>8.061832370279623E-2</v>
      </c>
      <c r="W5223">
        <v>5221</v>
      </c>
      <c r="X5223" s="4">
        <f t="shared" si="805"/>
        <v>9.2615685090330399E-2</v>
      </c>
      <c r="Y5223" s="4">
        <f t="shared" si="814"/>
        <v>9.1715802836928623E-2</v>
      </c>
      <c r="Z5223" s="4">
        <f t="shared" si="815"/>
        <v>9.109798275090096E-2</v>
      </c>
    </row>
    <row r="5224" spans="1:26" x14ac:dyDescent="0.25">
      <c r="A5224" s="16">
        <f t="shared" si="813"/>
        <v>48757</v>
      </c>
      <c r="B5224">
        <f>+'[2]Ejercicio 1'!E5441</f>
        <v>5222</v>
      </c>
      <c r="C5224" s="5">
        <v>8.3576352076150121E-2</v>
      </c>
      <c r="D5224" s="4">
        <f t="shared" si="808"/>
        <v>8.1858908530842864E-2</v>
      </c>
      <c r="E5224" s="6">
        <f t="shared" si="809"/>
        <v>8.2711697266853831E-2</v>
      </c>
      <c r="F5224" s="7">
        <f t="shared" si="810"/>
        <v>8.212005226666827E-2</v>
      </c>
      <c r="I5224" s="10">
        <v>5222</v>
      </c>
      <c r="J5224" s="8">
        <f t="shared" si="811"/>
        <v>8.5076352076150122E-2</v>
      </c>
      <c r="K5224" s="8">
        <f t="shared" si="811"/>
        <v>8.3358908530842865E-2</v>
      </c>
      <c r="L5224" s="8">
        <f t="shared" si="811"/>
        <v>8.4211697266853833E-2</v>
      </c>
      <c r="M5224" s="8">
        <f t="shared" si="806"/>
        <v>8.3620052266668271E-2</v>
      </c>
      <c r="P5224">
        <v>5222</v>
      </c>
      <c r="Q5224" s="8">
        <f t="shared" si="812"/>
        <v>8.2076352076150119E-2</v>
      </c>
      <c r="R5224" s="8">
        <f t="shared" si="812"/>
        <v>8.0358908530842862E-2</v>
      </c>
      <c r="S5224" s="8">
        <f t="shared" si="812"/>
        <v>8.121169726685383E-2</v>
      </c>
      <c r="T5224" s="8">
        <f t="shared" si="807"/>
        <v>8.0620052266668268E-2</v>
      </c>
      <c r="W5224">
        <v>5222</v>
      </c>
      <c r="X5224" s="4">
        <f t="shared" si="805"/>
        <v>9.2619273396836399E-2</v>
      </c>
      <c r="Y5224" s="4">
        <f t="shared" si="814"/>
        <v>9.1719309905442012E-2</v>
      </c>
      <c r="Z5224" s="4">
        <f t="shared" si="815"/>
        <v>9.1101434498066194E-2</v>
      </c>
    </row>
    <row r="5225" spans="1:26" x14ac:dyDescent="0.25">
      <c r="A5225" s="16">
        <f t="shared" si="813"/>
        <v>48758</v>
      </c>
      <c r="B5225">
        <f>+'[2]Ejercicio 1'!E5442</f>
        <v>5223</v>
      </c>
      <c r="C5225" s="5">
        <v>8.3578142241494513E-2</v>
      </c>
      <c r="D5225" s="4">
        <f t="shared" si="808"/>
        <v>8.1860626122871483E-2</v>
      </c>
      <c r="E5225" s="6">
        <f t="shared" si="809"/>
        <v>8.2713450770126082E-2</v>
      </c>
      <c r="F5225" s="7">
        <f t="shared" si="810"/>
        <v>8.2121780829269894E-2</v>
      </c>
      <c r="I5225" s="10">
        <v>5223</v>
      </c>
      <c r="J5225" s="8">
        <f t="shared" si="811"/>
        <v>8.5078142241494514E-2</v>
      </c>
      <c r="K5225" s="8">
        <f t="shared" si="811"/>
        <v>8.3360626122871484E-2</v>
      </c>
      <c r="L5225" s="8">
        <f t="shared" si="811"/>
        <v>8.4213450770126083E-2</v>
      </c>
      <c r="M5225" s="8">
        <f t="shared" si="806"/>
        <v>8.3621780829269896E-2</v>
      </c>
      <c r="P5225">
        <v>5223</v>
      </c>
      <c r="Q5225" s="8">
        <f t="shared" si="812"/>
        <v>8.2078142241494512E-2</v>
      </c>
      <c r="R5225" s="8">
        <f t="shared" si="812"/>
        <v>8.0360626122871481E-2</v>
      </c>
      <c r="S5225" s="8">
        <f t="shared" si="812"/>
        <v>8.121345077012608E-2</v>
      </c>
      <c r="T5225" s="8">
        <f t="shared" si="807"/>
        <v>8.0621780829269893E-2</v>
      </c>
      <c r="W5225">
        <v>5223</v>
      </c>
      <c r="X5225" s="4">
        <f t="shared" si="805"/>
        <v>9.2622861704890605E-2</v>
      </c>
      <c r="Y5225" s="4">
        <f t="shared" si="814"/>
        <v>9.1722816972374263E-2</v>
      </c>
      <c r="Z5225" s="4">
        <f t="shared" si="815"/>
        <v>9.1104886241651445E-2</v>
      </c>
    </row>
    <row r="5226" spans="1:26" x14ac:dyDescent="0.25">
      <c r="A5226" s="16">
        <f t="shared" si="813"/>
        <v>48759</v>
      </c>
      <c r="B5226">
        <f>+'[2]Ejercicio 1'!E5443</f>
        <v>5224</v>
      </c>
      <c r="C5226" s="5">
        <v>8.3579932406838892E-2</v>
      </c>
      <c r="D5226" s="4">
        <f t="shared" si="808"/>
        <v>8.1862343713408503E-2</v>
      </c>
      <c r="E5226" s="6">
        <f t="shared" si="809"/>
        <v>8.2715204272636747E-2</v>
      </c>
      <c r="F5226" s="7">
        <f t="shared" si="810"/>
        <v>8.2123509390601104E-2</v>
      </c>
      <c r="I5226" s="10">
        <v>5224</v>
      </c>
      <c r="J5226" s="8">
        <f t="shared" si="811"/>
        <v>8.5079932406838893E-2</v>
      </c>
      <c r="K5226" s="8">
        <f t="shared" si="811"/>
        <v>8.3362343713408504E-2</v>
      </c>
      <c r="L5226" s="8">
        <f t="shared" si="811"/>
        <v>8.4215204272636748E-2</v>
      </c>
      <c r="M5226" s="8">
        <f t="shared" si="806"/>
        <v>8.3623509390601106E-2</v>
      </c>
      <c r="P5226">
        <v>5224</v>
      </c>
      <c r="Q5226" s="8">
        <f t="shared" si="812"/>
        <v>8.207993240683889E-2</v>
      </c>
      <c r="R5226" s="8">
        <f t="shared" si="812"/>
        <v>8.0362343713408502E-2</v>
      </c>
      <c r="S5226" s="8">
        <f t="shared" si="812"/>
        <v>8.1215204272636746E-2</v>
      </c>
      <c r="T5226" s="8">
        <f t="shared" si="807"/>
        <v>8.0623509390601103E-2</v>
      </c>
      <c r="W5226">
        <v>5224</v>
      </c>
      <c r="X5226" s="4">
        <f t="shared" si="805"/>
        <v>9.2626450014479403E-2</v>
      </c>
      <c r="Y5226" s="4">
        <f t="shared" si="814"/>
        <v>9.1726324037774545E-2</v>
      </c>
      <c r="Z5226" s="4">
        <f t="shared" si="815"/>
        <v>9.110833798165098E-2</v>
      </c>
    </row>
    <row r="5227" spans="1:26" x14ac:dyDescent="0.25">
      <c r="A5227" s="16">
        <f t="shared" si="813"/>
        <v>48760</v>
      </c>
      <c r="B5227">
        <f>+'[2]Ejercicio 1'!E5444</f>
        <v>5225</v>
      </c>
      <c r="C5227" s="5">
        <v>8.3581722572183284E-2</v>
      </c>
      <c r="D5227" s="4">
        <f t="shared" si="808"/>
        <v>8.1864061302454771E-2</v>
      </c>
      <c r="E5227" s="6">
        <f t="shared" si="809"/>
        <v>8.2716957774386701E-2</v>
      </c>
      <c r="F5227" s="7">
        <f t="shared" si="810"/>
        <v>8.2125237950664759E-2</v>
      </c>
      <c r="I5227" s="10">
        <v>5225</v>
      </c>
      <c r="J5227" s="8">
        <f t="shared" si="811"/>
        <v>8.5081722572183285E-2</v>
      </c>
      <c r="K5227" s="8">
        <f t="shared" si="811"/>
        <v>8.3364061302454773E-2</v>
      </c>
      <c r="L5227" s="8">
        <f t="shared" si="811"/>
        <v>8.4216957774386703E-2</v>
      </c>
      <c r="M5227" s="8">
        <f t="shared" si="806"/>
        <v>8.362523795066476E-2</v>
      </c>
      <c r="P5227">
        <v>5225</v>
      </c>
      <c r="Q5227" s="8">
        <f t="shared" si="812"/>
        <v>8.2081722572183283E-2</v>
      </c>
      <c r="R5227" s="8">
        <f t="shared" si="812"/>
        <v>8.036406130245477E-2</v>
      </c>
      <c r="S5227" s="8">
        <f t="shared" si="812"/>
        <v>8.12169577743867E-2</v>
      </c>
      <c r="T5227" s="8">
        <f t="shared" si="807"/>
        <v>8.0625237950664758E-2</v>
      </c>
      <c r="W5227">
        <v>5225</v>
      </c>
      <c r="X5227" s="4">
        <f t="shared" si="805"/>
        <v>9.2630038325641026E-2</v>
      </c>
      <c r="Y5227" s="4">
        <f t="shared" si="814"/>
        <v>9.1729831101694706E-2</v>
      </c>
      <c r="Z5227" s="4">
        <f t="shared" si="815"/>
        <v>9.1111789718601538E-2</v>
      </c>
    </row>
    <row r="5228" spans="1:26" x14ac:dyDescent="0.25">
      <c r="A5228" s="16">
        <f t="shared" si="813"/>
        <v>48761</v>
      </c>
      <c r="B5228">
        <f>+'[2]Ejercicio 1'!E5445</f>
        <v>5226</v>
      </c>
      <c r="C5228" s="5">
        <v>8.3583512737527663E-2</v>
      </c>
      <c r="D5228" s="4">
        <f t="shared" si="808"/>
        <v>8.1865778890009053E-2</v>
      </c>
      <c r="E5228" s="6">
        <f t="shared" si="809"/>
        <v>8.2718711275374196E-2</v>
      </c>
      <c r="F5228" s="7">
        <f t="shared" si="810"/>
        <v>8.2126966509458013E-2</v>
      </c>
      <c r="I5228" s="10">
        <v>5226</v>
      </c>
      <c r="J5228" s="8">
        <f t="shared" si="811"/>
        <v>8.5083512737527664E-2</v>
      </c>
      <c r="K5228" s="8">
        <f t="shared" si="811"/>
        <v>8.3365778890009054E-2</v>
      </c>
      <c r="L5228" s="8">
        <f t="shared" si="811"/>
        <v>8.4218711275374197E-2</v>
      </c>
      <c r="M5228" s="8">
        <f t="shared" si="806"/>
        <v>8.3626966509458014E-2</v>
      </c>
      <c r="P5228">
        <v>5226</v>
      </c>
      <c r="Q5228" s="8">
        <f t="shared" si="812"/>
        <v>8.2083512737527661E-2</v>
      </c>
      <c r="R5228" s="8">
        <f t="shared" si="812"/>
        <v>8.0365778890009051E-2</v>
      </c>
      <c r="S5228" s="8">
        <f t="shared" si="812"/>
        <v>8.1218711275374195E-2</v>
      </c>
      <c r="T5228" s="8">
        <f t="shared" si="807"/>
        <v>8.0626966509458012E-2</v>
      </c>
      <c r="W5228">
        <v>5226</v>
      </c>
      <c r="X5228" s="4">
        <f t="shared" si="805"/>
        <v>9.2633626638337227E-2</v>
      </c>
      <c r="Y5228" s="4">
        <f t="shared" si="814"/>
        <v>9.1733338164031938E-2</v>
      </c>
      <c r="Z5228" s="4">
        <f t="shared" si="815"/>
        <v>9.1115241451966381E-2</v>
      </c>
    </row>
    <row r="5229" spans="1:26" x14ac:dyDescent="0.25">
      <c r="A5229" s="16">
        <f t="shared" si="813"/>
        <v>48762</v>
      </c>
      <c r="B5229">
        <f>+'[2]Ejercicio 1'!E5446</f>
        <v>5227</v>
      </c>
      <c r="C5229" s="5">
        <v>8.3585302902872055E-2</v>
      </c>
      <c r="D5229" s="4">
        <f t="shared" si="808"/>
        <v>8.1867496476071763E-2</v>
      </c>
      <c r="E5229" s="6">
        <f t="shared" si="809"/>
        <v>8.2720464775600966E-2</v>
      </c>
      <c r="F5229" s="7">
        <f t="shared" si="810"/>
        <v>8.212869506697798E-2</v>
      </c>
      <c r="I5229" s="10">
        <v>5227</v>
      </c>
      <c r="J5229" s="8">
        <f t="shared" si="811"/>
        <v>8.5085302902872056E-2</v>
      </c>
      <c r="K5229" s="8">
        <f t="shared" si="811"/>
        <v>8.3367496476071765E-2</v>
      </c>
      <c r="L5229" s="8">
        <f t="shared" si="811"/>
        <v>8.4220464775600967E-2</v>
      </c>
      <c r="M5229" s="8">
        <f t="shared" si="806"/>
        <v>8.3628695066977982E-2</v>
      </c>
      <c r="P5229">
        <v>5227</v>
      </c>
      <c r="Q5229" s="8">
        <f t="shared" si="812"/>
        <v>8.2085302902872054E-2</v>
      </c>
      <c r="R5229" s="8">
        <f t="shared" si="812"/>
        <v>8.0367496476071762E-2</v>
      </c>
      <c r="S5229" s="8">
        <f t="shared" si="812"/>
        <v>8.1220464775600965E-2</v>
      </c>
      <c r="T5229" s="8">
        <f t="shared" si="807"/>
        <v>8.0628695066977979E-2</v>
      </c>
      <c r="W5229">
        <v>5227</v>
      </c>
      <c r="X5229" s="4">
        <f t="shared" si="805"/>
        <v>9.2637214952581648E-2</v>
      </c>
      <c r="Y5229" s="4">
        <f t="shared" si="814"/>
        <v>9.1736845224889049E-2</v>
      </c>
      <c r="Z5229" s="4">
        <f t="shared" si="815"/>
        <v>9.1118693180686383E-2</v>
      </c>
    </row>
    <row r="5230" spans="1:26" x14ac:dyDescent="0.25">
      <c r="A5230" s="16">
        <f t="shared" si="813"/>
        <v>48763</v>
      </c>
      <c r="B5230">
        <f>+'[2]Ejercicio 1'!E5447</f>
        <v>5228</v>
      </c>
      <c r="C5230" s="5">
        <v>8.3587093068216434E-2</v>
      </c>
      <c r="D5230" s="4">
        <f t="shared" si="808"/>
        <v>8.1869214060643097E-2</v>
      </c>
      <c r="E5230" s="6">
        <f t="shared" si="809"/>
        <v>8.2722218275067039E-2</v>
      </c>
      <c r="F5230" s="7">
        <f t="shared" si="810"/>
        <v>8.2130423623230406E-2</v>
      </c>
      <c r="I5230" s="10">
        <v>5228</v>
      </c>
      <c r="J5230" s="8">
        <f t="shared" si="811"/>
        <v>8.5087093068216435E-2</v>
      </c>
      <c r="K5230" s="8">
        <f t="shared" si="811"/>
        <v>8.3369214060643099E-2</v>
      </c>
      <c r="L5230" s="8">
        <f t="shared" si="811"/>
        <v>8.422221827506704E-2</v>
      </c>
      <c r="M5230" s="8">
        <f t="shared" si="806"/>
        <v>8.3630423623230407E-2</v>
      </c>
      <c r="P5230">
        <v>5228</v>
      </c>
      <c r="Q5230" s="8">
        <f t="shared" si="812"/>
        <v>8.2087093068216432E-2</v>
      </c>
      <c r="R5230" s="8">
        <f t="shared" si="812"/>
        <v>8.0369214060643096E-2</v>
      </c>
      <c r="S5230" s="8">
        <f t="shared" si="812"/>
        <v>8.1222218275067037E-2</v>
      </c>
      <c r="T5230" s="8">
        <f t="shared" si="807"/>
        <v>8.0630423623230404E-2</v>
      </c>
      <c r="W5230">
        <v>5228</v>
      </c>
      <c r="X5230" s="4">
        <f t="shared" si="805"/>
        <v>9.2640803268373845E-2</v>
      </c>
      <c r="Y5230" s="4">
        <f t="shared" si="814"/>
        <v>9.1740352284264262E-2</v>
      </c>
      <c r="Z5230" s="4">
        <f t="shared" si="815"/>
        <v>9.1122144906885527E-2</v>
      </c>
    </row>
    <row r="5231" spans="1:26" x14ac:dyDescent="0.25">
      <c r="A5231" s="16">
        <f t="shared" si="813"/>
        <v>48764</v>
      </c>
      <c r="B5231">
        <f>+'[2]Ejercicio 1'!E5448</f>
        <v>5229</v>
      </c>
      <c r="C5231" s="5">
        <v>8.3588883233560826E-2</v>
      </c>
      <c r="D5231" s="4">
        <f t="shared" si="808"/>
        <v>8.1870931643723069E-2</v>
      </c>
      <c r="E5231" s="6">
        <f t="shared" si="809"/>
        <v>8.2723971773771512E-2</v>
      </c>
      <c r="F5231" s="7">
        <f t="shared" si="810"/>
        <v>8.2132152178212417E-2</v>
      </c>
      <c r="I5231" s="10">
        <v>5229</v>
      </c>
      <c r="J5231" s="8">
        <f t="shared" si="811"/>
        <v>8.5088883233560828E-2</v>
      </c>
      <c r="K5231" s="8">
        <f t="shared" si="811"/>
        <v>8.337093164372307E-2</v>
      </c>
      <c r="L5231" s="8">
        <f t="shared" si="811"/>
        <v>8.4223971773771514E-2</v>
      </c>
      <c r="M5231" s="8">
        <f t="shared" si="806"/>
        <v>8.3632152178212418E-2</v>
      </c>
      <c r="P5231">
        <v>5229</v>
      </c>
      <c r="Q5231" s="8">
        <f t="shared" si="812"/>
        <v>8.2088883233560825E-2</v>
      </c>
      <c r="R5231" s="8">
        <f t="shared" si="812"/>
        <v>8.0370931643723068E-2</v>
      </c>
      <c r="S5231" s="8">
        <f t="shared" si="812"/>
        <v>8.1223971773771511E-2</v>
      </c>
      <c r="T5231" s="8">
        <f t="shared" si="807"/>
        <v>8.0632152178212416E-2</v>
      </c>
      <c r="W5231">
        <v>5229</v>
      </c>
      <c r="X5231" s="4">
        <f t="shared" si="805"/>
        <v>9.2644391585713373E-2</v>
      </c>
      <c r="Y5231" s="4">
        <f t="shared" si="814"/>
        <v>9.1743859342059197E-2</v>
      </c>
      <c r="Z5231" s="4">
        <f t="shared" si="815"/>
        <v>9.1125596628973682E-2</v>
      </c>
    </row>
    <row r="5232" spans="1:26" x14ac:dyDescent="0.25">
      <c r="A5232" s="16">
        <f t="shared" si="813"/>
        <v>48765</v>
      </c>
      <c r="B5232">
        <f>+'[2]Ejercicio 1'!E5449</f>
        <v>5230</v>
      </c>
      <c r="C5232" s="5">
        <v>8.3590673398905205E-2</v>
      </c>
      <c r="D5232" s="4">
        <f t="shared" si="808"/>
        <v>8.1872649225311678E-2</v>
      </c>
      <c r="E5232" s="6">
        <f t="shared" si="809"/>
        <v>8.2725725271714415E-2</v>
      </c>
      <c r="F5232" s="7">
        <f t="shared" si="810"/>
        <v>8.2133880731924E-2</v>
      </c>
      <c r="I5232" s="10">
        <v>5230</v>
      </c>
      <c r="J5232" s="8">
        <f t="shared" si="811"/>
        <v>8.5090673398905206E-2</v>
      </c>
      <c r="K5232" s="8">
        <f t="shared" si="811"/>
        <v>8.3372649225311679E-2</v>
      </c>
      <c r="L5232" s="8">
        <f t="shared" si="811"/>
        <v>8.4225725271714416E-2</v>
      </c>
      <c r="M5232" s="8">
        <f t="shared" si="806"/>
        <v>8.3633880731924001E-2</v>
      </c>
      <c r="P5232">
        <v>5230</v>
      </c>
      <c r="Q5232" s="8">
        <f t="shared" si="812"/>
        <v>8.2090673398905203E-2</v>
      </c>
      <c r="R5232" s="8">
        <f t="shared" si="812"/>
        <v>8.0372649225311676E-2</v>
      </c>
      <c r="S5232" s="8">
        <f t="shared" si="812"/>
        <v>8.1225725271714413E-2</v>
      </c>
      <c r="T5232" s="8">
        <f t="shared" si="807"/>
        <v>8.0633880731923999E-2</v>
      </c>
      <c r="W5232">
        <v>5230</v>
      </c>
      <c r="X5232" s="4">
        <f t="shared" si="805"/>
        <v>9.2647979904588382E-2</v>
      </c>
      <c r="Y5232" s="4">
        <f t="shared" si="814"/>
        <v>9.1747366398322178E-2</v>
      </c>
      <c r="Z5232" s="4">
        <f t="shared" si="815"/>
        <v>9.1129048347476135E-2</v>
      </c>
    </row>
    <row r="5233" spans="1:26" x14ac:dyDescent="0.25">
      <c r="A5233" s="16">
        <f t="shared" si="813"/>
        <v>48766</v>
      </c>
      <c r="B5233">
        <f>+'[2]Ejercicio 1'!E5450</f>
        <v>5231</v>
      </c>
      <c r="C5233" s="5">
        <v>8.3592463564249597E-2</v>
      </c>
      <c r="D5233" s="4">
        <f t="shared" si="808"/>
        <v>8.1874366805409118E-2</v>
      </c>
      <c r="E5233" s="6">
        <f t="shared" si="809"/>
        <v>8.2727478768895704E-2</v>
      </c>
      <c r="F5233" s="7">
        <f t="shared" si="810"/>
        <v>8.2135609284368041E-2</v>
      </c>
      <c r="I5233" s="10">
        <v>5231</v>
      </c>
      <c r="J5233" s="8">
        <f t="shared" si="811"/>
        <v>8.5092463564249599E-2</v>
      </c>
      <c r="K5233" s="8">
        <f t="shared" si="811"/>
        <v>8.337436680540912E-2</v>
      </c>
      <c r="L5233" s="8">
        <f t="shared" si="811"/>
        <v>8.4227478768895706E-2</v>
      </c>
      <c r="M5233" s="8">
        <f t="shared" si="806"/>
        <v>8.3635609284368043E-2</v>
      </c>
      <c r="P5233">
        <v>5231</v>
      </c>
      <c r="Q5233" s="8">
        <f t="shared" si="812"/>
        <v>8.2092463564249596E-2</v>
      </c>
      <c r="R5233" s="8">
        <f t="shared" si="812"/>
        <v>8.0374366805409117E-2</v>
      </c>
      <c r="S5233" s="8">
        <f t="shared" si="812"/>
        <v>8.1227478768895703E-2</v>
      </c>
      <c r="T5233" s="8">
        <f t="shared" si="807"/>
        <v>8.063560928436804E-2</v>
      </c>
      <c r="W5233">
        <v>5231</v>
      </c>
      <c r="X5233" s="4">
        <f t="shared" si="805"/>
        <v>9.2651568225035744E-2</v>
      </c>
      <c r="Y5233" s="4">
        <f t="shared" si="814"/>
        <v>9.1750873453054077E-2</v>
      </c>
      <c r="Z5233" s="4">
        <f t="shared" si="815"/>
        <v>9.1132500062929597E-2</v>
      </c>
    </row>
    <row r="5234" spans="1:26" x14ac:dyDescent="0.25">
      <c r="A5234" s="16">
        <f t="shared" si="813"/>
        <v>48767</v>
      </c>
      <c r="B5234">
        <f>+'[2]Ejercicio 1'!E5451</f>
        <v>5232</v>
      </c>
      <c r="C5234" s="5">
        <v>8.3594253729593976E-2</v>
      </c>
      <c r="D5234" s="4">
        <f t="shared" si="808"/>
        <v>8.1876084384014808E-2</v>
      </c>
      <c r="E5234" s="6">
        <f t="shared" si="809"/>
        <v>8.2729232265316296E-2</v>
      </c>
      <c r="F5234" s="7">
        <f t="shared" si="810"/>
        <v>8.213733783553881E-2</v>
      </c>
      <c r="I5234" s="10">
        <v>5232</v>
      </c>
      <c r="J5234" s="8">
        <f t="shared" si="811"/>
        <v>8.5094253729593977E-2</v>
      </c>
      <c r="K5234" s="8">
        <f t="shared" si="811"/>
        <v>8.3376084384014809E-2</v>
      </c>
      <c r="L5234" s="8">
        <f t="shared" si="811"/>
        <v>8.4229232265316298E-2</v>
      </c>
      <c r="M5234" s="8">
        <f t="shared" si="806"/>
        <v>8.3637337835538811E-2</v>
      </c>
      <c r="P5234">
        <v>5232</v>
      </c>
      <c r="Q5234" s="8">
        <f t="shared" si="812"/>
        <v>8.2094253729593974E-2</v>
      </c>
      <c r="R5234" s="8">
        <f t="shared" si="812"/>
        <v>8.0376084384014806E-2</v>
      </c>
      <c r="S5234" s="8">
        <f t="shared" si="812"/>
        <v>8.1229232265316295E-2</v>
      </c>
      <c r="T5234" s="8">
        <f t="shared" si="807"/>
        <v>8.0637337835538808E-2</v>
      </c>
      <c r="W5234">
        <v>5232</v>
      </c>
      <c r="X5234" s="4">
        <f t="shared" si="805"/>
        <v>9.2655156547018155E-2</v>
      </c>
      <c r="Y5234" s="4">
        <f t="shared" si="814"/>
        <v>9.1754380506254896E-2</v>
      </c>
      <c r="Z5234" s="4">
        <f t="shared" si="815"/>
        <v>9.1135951774266352E-2</v>
      </c>
    </row>
    <row r="5235" spans="1:26" x14ac:dyDescent="0.25">
      <c r="A5235" s="16">
        <f t="shared" si="813"/>
        <v>48768</v>
      </c>
      <c r="B5235">
        <f>+'[2]Ejercicio 1'!E5452</f>
        <v>5233</v>
      </c>
      <c r="C5235" s="5">
        <v>8.3596043894938368E-2</v>
      </c>
      <c r="D5235" s="4">
        <f t="shared" si="808"/>
        <v>8.1877801961128927E-2</v>
      </c>
      <c r="E5235" s="6">
        <f t="shared" si="809"/>
        <v>8.2730985760975304E-2</v>
      </c>
      <c r="F5235" s="7">
        <f t="shared" si="810"/>
        <v>8.2139066385439177E-2</v>
      </c>
      <c r="I5235" s="10">
        <v>5233</v>
      </c>
      <c r="J5235" s="8">
        <f t="shared" si="811"/>
        <v>8.509604389493837E-2</v>
      </c>
      <c r="K5235" s="8">
        <f t="shared" si="811"/>
        <v>8.3377801961128928E-2</v>
      </c>
      <c r="L5235" s="8">
        <f t="shared" si="811"/>
        <v>8.4230985760975305E-2</v>
      </c>
      <c r="M5235" s="8">
        <f t="shared" si="806"/>
        <v>8.3639066385439179E-2</v>
      </c>
      <c r="P5235">
        <v>5233</v>
      </c>
      <c r="Q5235" s="8">
        <f t="shared" si="812"/>
        <v>8.2096043894938367E-2</v>
      </c>
      <c r="R5235" s="8">
        <f t="shared" si="812"/>
        <v>8.0377801961128925E-2</v>
      </c>
      <c r="S5235" s="8">
        <f t="shared" si="812"/>
        <v>8.1230985760975302E-2</v>
      </c>
      <c r="T5235" s="8">
        <f t="shared" si="807"/>
        <v>8.0639066385439176E-2</v>
      </c>
      <c r="W5235">
        <v>5233</v>
      </c>
      <c r="X5235" s="4">
        <f t="shared" si="805"/>
        <v>9.2658744870548343E-2</v>
      </c>
      <c r="Y5235" s="4">
        <f t="shared" si="814"/>
        <v>9.1757887557974691E-2</v>
      </c>
      <c r="Z5235" s="4">
        <f t="shared" si="815"/>
        <v>9.1139403482017406E-2</v>
      </c>
    </row>
    <row r="5236" spans="1:26" x14ac:dyDescent="0.25">
      <c r="A5236" s="16">
        <f t="shared" si="813"/>
        <v>48769</v>
      </c>
      <c r="B5236">
        <f>+'[2]Ejercicio 1'!E5453</f>
        <v>5234</v>
      </c>
      <c r="C5236" s="5">
        <v>8.3597834060282747E-2</v>
      </c>
      <c r="D5236" s="4">
        <f t="shared" si="808"/>
        <v>8.1879519536751905E-2</v>
      </c>
      <c r="E5236" s="6">
        <f t="shared" si="809"/>
        <v>8.2732739255872725E-2</v>
      </c>
      <c r="F5236" s="7">
        <f t="shared" si="810"/>
        <v>8.2140794934071976E-2</v>
      </c>
      <c r="I5236" s="10">
        <v>5234</v>
      </c>
      <c r="J5236" s="8">
        <f t="shared" si="811"/>
        <v>8.5097834060282748E-2</v>
      </c>
      <c r="K5236" s="8">
        <f t="shared" si="811"/>
        <v>8.3379519536751906E-2</v>
      </c>
      <c r="L5236" s="8">
        <f t="shared" si="811"/>
        <v>8.4232739255872727E-2</v>
      </c>
      <c r="M5236" s="8">
        <f t="shared" si="806"/>
        <v>8.3640794934071977E-2</v>
      </c>
      <c r="P5236">
        <v>5234</v>
      </c>
      <c r="Q5236" s="8">
        <f t="shared" si="812"/>
        <v>8.2097834060282746E-2</v>
      </c>
      <c r="R5236" s="8">
        <f t="shared" si="812"/>
        <v>8.0379519536751903E-2</v>
      </c>
      <c r="S5236" s="8">
        <f t="shared" si="812"/>
        <v>8.1232739255872724E-2</v>
      </c>
      <c r="T5236" s="8">
        <f t="shared" si="807"/>
        <v>8.0640794934071974E-2</v>
      </c>
      <c r="W5236">
        <v>5234</v>
      </c>
      <c r="X5236" s="4">
        <f t="shared" si="805"/>
        <v>9.2662333195625848E-2</v>
      </c>
      <c r="Y5236" s="4">
        <f t="shared" si="814"/>
        <v>9.1761394608111585E-2</v>
      </c>
      <c r="Z5236" s="4">
        <f t="shared" si="815"/>
        <v>9.1142855186719468E-2</v>
      </c>
    </row>
    <row r="5237" spans="1:26" x14ac:dyDescent="0.25">
      <c r="A5237" s="16">
        <f t="shared" si="813"/>
        <v>48770</v>
      </c>
      <c r="B5237">
        <f>+'[2]Ejercicio 1'!E5454</f>
        <v>5235</v>
      </c>
      <c r="C5237" s="5">
        <v>8.3599624225627125E-2</v>
      </c>
      <c r="D5237" s="4">
        <f t="shared" si="808"/>
        <v>8.1881237110883118E-2</v>
      </c>
      <c r="E5237" s="6">
        <f t="shared" si="809"/>
        <v>8.2734492750009422E-2</v>
      </c>
      <c r="F5237" s="7">
        <f t="shared" si="810"/>
        <v>8.214252348143436E-2</v>
      </c>
      <c r="I5237" s="10">
        <v>5235</v>
      </c>
      <c r="J5237" s="8">
        <f t="shared" si="811"/>
        <v>8.5099624225627127E-2</v>
      </c>
      <c r="K5237" s="8">
        <f t="shared" si="811"/>
        <v>8.3381237110883119E-2</v>
      </c>
      <c r="L5237" s="8">
        <f t="shared" si="811"/>
        <v>8.4234492750009424E-2</v>
      </c>
      <c r="M5237" s="8">
        <f t="shared" si="806"/>
        <v>8.3642523481434361E-2</v>
      </c>
      <c r="P5237">
        <v>5235</v>
      </c>
      <c r="Q5237" s="8">
        <f t="shared" si="812"/>
        <v>8.2099624225627124E-2</v>
      </c>
      <c r="R5237" s="8">
        <f t="shared" si="812"/>
        <v>8.0381237110883116E-2</v>
      </c>
      <c r="S5237" s="8">
        <f t="shared" si="812"/>
        <v>8.1234492750009421E-2</v>
      </c>
      <c r="T5237" s="8">
        <f t="shared" si="807"/>
        <v>8.0642523481434358E-2</v>
      </c>
      <c r="W5237">
        <v>5235</v>
      </c>
      <c r="X5237" s="4">
        <f t="shared" si="805"/>
        <v>9.2665921522251143E-2</v>
      </c>
      <c r="Y5237" s="4">
        <f t="shared" si="814"/>
        <v>9.1764901656769218E-2</v>
      </c>
      <c r="Z5237" s="4">
        <f t="shared" si="815"/>
        <v>9.1146306887841533E-2</v>
      </c>
    </row>
    <row r="5238" spans="1:26" x14ac:dyDescent="0.25">
      <c r="A5238" s="16">
        <f t="shared" si="813"/>
        <v>48771</v>
      </c>
      <c r="B5238">
        <f>+'[2]Ejercicio 1'!E5455</f>
        <v>5236</v>
      </c>
      <c r="C5238" s="5">
        <v>8.3601414390971518E-2</v>
      </c>
      <c r="D5238" s="4">
        <f t="shared" si="808"/>
        <v>8.188295468352319E-2</v>
      </c>
      <c r="E5238" s="6">
        <f t="shared" si="809"/>
        <v>8.2736246243384548E-2</v>
      </c>
      <c r="F5238" s="7">
        <f t="shared" si="810"/>
        <v>8.2144252027526329E-2</v>
      </c>
      <c r="I5238" s="10">
        <v>5236</v>
      </c>
      <c r="J5238" s="8">
        <f t="shared" si="811"/>
        <v>8.5101414390971519E-2</v>
      </c>
      <c r="K5238" s="8">
        <f t="shared" si="811"/>
        <v>8.3382954683523192E-2</v>
      </c>
      <c r="L5238" s="8">
        <f t="shared" si="811"/>
        <v>8.4236246243384549E-2</v>
      </c>
      <c r="M5238" s="8">
        <f t="shared" si="806"/>
        <v>8.3644252027526331E-2</v>
      </c>
      <c r="P5238">
        <v>5236</v>
      </c>
      <c r="Q5238" s="8">
        <f t="shared" si="812"/>
        <v>8.2101414390971517E-2</v>
      </c>
      <c r="R5238" s="8">
        <f t="shared" si="812"/>
        <v>8.0382954683523189E-2</v>
      </c>
      <c r="S5238" s="8">
        <f t="shared" si="812"/>
        <v>8.1236246243384547E-2</v>
      </c>
      <c r="T5238" s="8">
        <f t="shared" si="807"/>
        <v>8.0644252027526328E-2</v>
      </c>
      <c r="W5238">
        <v>5236</v>
      </c>
      <c r="X5238" s="4">
        <f t="shared" si="805"/>
        <v>9.2669509850412349E-2</v>
      </c>
      <c r="Y5238" s="4">
        <f t="shared" si="814"/>
        <v>9.1768408703894896E-2</v>
      </c>
      <c r="Z5238" s="4">
        <f t="shared" si="815"/>
        <v>9.1149758584846904E-2</v>
      </c>
    </row>
    <row r="5239" spans="1:26" x14ac:dyDescent="0.25">
      <c r="A5239" s="16">
        <f t="shared" si="813"/>
        <v>48772</v>
      </c>
      <c r="B5239">
        <f>+'[2]Ejercicio 1'!E5456</f>
        <v>5237</v>
      </c>
      <c r="C5239" s="5">
        <v>8.3603204556315897E-2</v>
      </c>
      <c r="D5239" s="4">
        <f t="shared" si="808"/>
        <v>8.188467225467172E-2</v>
      </c>
      <c r="E5239" s="6">
        <f t="shared" si="809"/>
        <v>8.2737999735998075E-2</v>
      </c>
      <c r="F5239" s="7">
        <f t="shared" si="810"/>
        <v>8.2145980572347899E-2</v>
      </c>
      <c r="I5239" s="10">
        <v>5237</v>
      </c>
      <c r="J5239" s="8">
        <f t="shared" si="811"/>
        <v>8.5103204556315898E-2</v>
      </c>
      <c r="K5239" s="8">
        <f t="shared" si="811"/>
        <v>8.3384672254671721E-2</v>
      </c>
      <c r="L5239" s="8">
        <f t="shared" si="811"/>
        <v>8.4237999735998076E-2</v>
      </c>
      <c r="M5239" s="8">
        <f t="shared" si="806"/>
        <v>8.36459805723479E-2</v>
      </c>
      <c r="P5239">
        <v>5237</v>
      </c>
      <c r="Q5239" s="8">
        <f t="shared" si="812"/>
        <v>8.2103204556315895E-2</v>
      </c>
      <c r="R5239" s="8">
        <f t="shared" si="812"/>
        <v>8.0384672254671719E-2</v>
      </c>
      <c r="S5239" s="8">
        <f t="shared" si="812"/>
        <v>8.1237999735998073E-2</v>
      </c>
      <c r="T5239" s="8">
        <f t="shared" si="807"/>
        <v>8.0645980572347897E-2</v>
      </c>
      <c r="W5239">
        <v>5237</v>
      </c>
      <c r="X5239" s="4">
        <f t="shared" si="805"/>
        <v>9.2673098180132737E-2</v>
      </c>
      <c r="Y5239" s="4">
        <f t="shared" si="814"/>
        <v>9.1771915749438535E-2</v>
      </c>
      <c r="Z5239" s="4">
        <f t="shared" si="815"/>
        <v>9.1153210278800412E-2</v>
      </c>
    </row>
    <row r="5240" spans="1:26" x14ac:dyDescent="0.25">
      <c r="A5240" s="16">
        <f t="shared" si="813"/>
        <v>48773</v>
      </c>
      <c r="B5240">
        <f>+'[2]Ejercicio 1'!E5457</f>
        <v>5238</v>
      </c>
      <c r="C5240" s="5">
        <v>8.3604994721660289E-2</v>
      </c>
      <c r="D5240" s="4">
        <f t="shared" si="808"/>
        <v>8.1886389824329303E-2</v>
      </c>
      <c r="E5240" s="6">
        <f t="shared" si="809"/>
        <v>8.273975322785089E-2</v>
      </c>
      <c r="F5240" s="7">
        <f t="shared" si="810"/>
        <v>8.2147709115899054E-2</v>
      </c>
      <c r="I5240" s="10">
        <v>5238</v>
      </c>
      <c r="J5240" s="8">
        <f t="shared" si="811"/>
        <v>8.510499472166029E-2</v>
      </c>
      <c r="K5240" s="8">
        <f t="shared" si="811"/>
        <v>8.3386389824329304E-2</v>
      </c>
      <c r="L5240" s="8">
        <f t="shared" si="811"/>
        <v>8.4239753227850891E-2</v>
      </c>
      <c r="M5240" s="8">
        <f t="shared" si="806"/>
        <v>8.3647709115899055E-2</v>
      </c>
      <c r="P5240">
        <v>5238</v>
      </c>
      <c r="Q5240" s="8">
        <f t="shared" si="812"/>
        <v>8.2104994721660288E-2</v>
      </c>
      <c r="R5240" s="8">
        <f t="shared" si="812"/>
        <v>8.0386389824329302E-2</v>
      </c>
      <c r="S5240" s="8">
        <f t="shared" si="812"/>
        <v>8.1239753227850889E-2</v>
      </c>
      <c r="T5240" s="8">
        <f t="shared" si="807"/>
        <v>8.0647709115899052E-2</v>
      </c>
      <c r="W5240">
        <v>5238</v>
      </c>
      <c r="X5240" s="4">
        <f t="shared" si="805"/>
        <v>9.2676686511413198E-2</v>
      </c>
      <c r="Y5240" s="4">
        <f t="shared" si="814"/>
        <v>9.1775422793552108E-2</v>
      </c>
      <c r="Z5240" s="4">
        <f t="shared" si="815"/>
        <v>9.1156661968640085E-2</v>
      </c>
    </row>
    <row r="5241" spans="1:26" x14ac:dyDescent="0.25">
      <c r="A5241" s="16">
        <f t="shared" si="813"/>
        <v>48774</v>
      </c>
      <c r="B5241">
        <f>+'[2]Ejercicio 1'!E5458</f>
        <v>5239</v>
      </c>
      <c r="C5241" s="5">
        <v>8.3606784887004668E-2</v>
      </c>
      <c r="D5241" s="4">
        <f t="shared" si="808"/>
        <v>8.1888107392494941E-2</v>
      </c>
      <c r="E5241" s="6">
        <f t="shared" si="809"/>
        <v>8.2741506718942121E-2</v>
      </c>
      <c r="F5241" s="7">
        <f t="shared" si="810"/>
        <v>8.2149437658179794E-2</v>
      </c>
      <c r="I5241" s="10">
        <v>5239</v>
      </c>
      <c r="J5241" s="8">
        <f t="shared" si="811"/>
        <v>8.5106784887004669E-2</v>
      </c>
      <c r="K5241" s="8">
        <f t="shared" si="811"/>
        <v>8.3388107392494942E-2</v>
      </c>
      <c r="L5241" s="8">
        <f t="shared" si="811"/>
        <v>8.4241506718942122E-2</v>
      </c>
      <c r="M5241" s="8">
        <f t="shared" si="806"/>
        <v>8.3649437658179795E-2</v>
      </c>
      <c r="P5241">
        <v>5239</v>
      </c>
      <c r="Q5241" s="8">
        <f t="shared" si="812"/>
        <v>8.2106784887004666E-2</v>
      </c>
      <c r="R5241" s="8">
        <f t="shared" si="812"/>
        <v>8.038810739249494E-2</v>
      </c>
      <c r="S5241" s="8">
        <f t="shared" si="812"/>
        <v>8.1241506718942119E-2</v>
      </c>
      <c r="T5241" s="8">
        <f t="shared" si="807"/>
        <v>8.0649437658179793E-2</v>
      </c>
      <c r="W5241">
        <v>5239</v>
      </c>
      <c r="X5241" s="4">
        <f t="shared" si="805"/>
        <v>9.2680274844229138E-2</v>
      </c>
      <c r="Y5241" s="4">
        <f t="shared" si="814"/>
        <v>9.1778929836083656E-2</v>
      </c>
      <c r="Z5241" s="4">
        <f t="shared" si="815"/>
        <v>9.1160113654894043E-2</v>
      </c>
    </row>
    <row r="5242" spans="1:26" x14ac:dyDescent="0.25">
      <c r="A5242" s="16">
        <f t="shared" si="813"/>
        <v>48775</v>
      </c>
      <c r="B5242">
        <f>+'[2]Ejercicio 1'!E5459</f>
        <v>5240</v>
      </c>
      <c r="C5242" s="5">
        <v>8.360857505234906E-2</v>
      </c>
      <c r="D5242" s="4">
        <f t="shared" si="808"/>
        <v>8.1889824959169244E-2</v>
      </c>
      <c r="E5242" s="6">
        <f t="shared" si="809"/>
        <v>8.2743260209271752E-2</v>
      </c>
      <c r="F5242" s="7">
        <f t="shared" si="810"/>
        <v>8.2151166199192965E-2</v>
      </c>
      <c r="I5242" s="10">
        <v>5240</v>
      </c>
      <c r="J5242" s="8">
        <f t="shared" si="811"/>
        <v>8.5108575052349061E-2</v>
      </c>
      <c r="K5242" s="8">
        <f t="shared" si="811"/>
        <v>8.3389824959169245E-2</v>
      </c>
      <c r="L5242" s="8">
        <f t="shared" si="811"/>
        <v>8.4243260209271753E-2</v>
      </c>
      <c r="M5242" s="8">
        <f t="shared" si="806"/>
        <v>8.3651166199192967E-2</v>
      </c>
      <c r="P5242">
        <v>5240</v>
      </c>
      <c r="Q5242" s="8">
        <f t="shared" si="812"/>
        <v>8.2108575052349059E-2</v>
      </c>
      <c r="R5242" s="8">
        <f t="shared" si="812"/>
        <v>8.0389824959169243E-2</v>
      </c>
      <c r="S5242" s="8">
        <f t="shared" si="812"/>
        <v>8.124326020927175E-2</v>
      </c>
      <c r="T5242" s="8">
        <f t="shared" si="807"/>
        <v>8.0651166199192964E-2</v>
      </c>
      <c r="W5242">
        <v>5240</v>
      </c>
      <c r="X5242" s="4">
        <f t="shared" ref="X5242:X5305" si="816">Tasa_Fwd(C5060,B5060,C5242,B5242,182)</f>
        <v>9.268386317859241E-2</v>
      </c>
      <c r="Y5242" s="4">
        <f t="shared" si="814"/>
        <v>9.1782436877084997E-2</v>
      </c>
      <c r="Z5242" s="4">
        <f t="shared" si="815"/>
        <v>9.1163565338632874E-2</v>
      </c>
    </row>
    <row r="5243" spans="1:26" x14ac:dyDescent="0.25">
      <c r="A5243" s="16">
        <f t="shared" si="813"/>
        <v>48776</v>
      </c>
      <c r="B5243">
        <f>+'[2]Ejercicio 1'!E5460</f>
        <v>5241</v>
      </c>
      <c r="C5243" s="5">
        <v>8.3610365217693439E-2</v>
      </c>
      <c r="D5243" s="4">
        <f t="shared" si="808"/>
        <v>8.1891542524352198E-2</v>
      </c>
      <c r="E5243" s="6">
        <f t="shared" si="809"/>
        <v>8.2745013698840686E-2</v>
      </c>
      <c r="F5243" s="7">
        <f t="shared" si="810"/>
        <v>8.2152894738932877E-2</v>
      </c>
      <c r="I5243" s="10">
        <v>5241</v>
      </c>
      <c r="J5243" s="8">
        <f t="shared" si="811"/>
        <v>8.511036521769344E-2</v>
      </c>
      <c r="K5243" s="8">
        <f t="shared" si="811"/>
        <v>8.33915425243522E-2</v>
      </c>
      <c r="L5243" s="8">
        <f t="shared" si="811"/>
        <v>8.4245013698840687E-2</v>
      </c>
      <c r="M5243" s="8">
        <f t="shared" si="806"/>
        <v>8.3652894738932879E-2</v>
      </c>
      <c r="P5243">
        <v>5241</v>
      </c>
      <c r="Q5243" s="8">
        <f t="shared" si="812"/>
        <v>8.2110365217693437E-2</v>
      </c>
      <c r="R5243" s="8">
        <f t="shared" si="812"/>
        <v>8.0391542524352197E-2</v>
      </c>
      <c r="S5243" s="8">
        <f t="shared" si="812"/>
        <v>8.1245013698840685E-2</v>
      </c>
      <c r="T5243" s="8">
        <f t="shared" si="807"/>
        <v>8.0652894738932876E-2</v>
      </c>
      <c r="W5243">
        <v>5241</v>
      </c>
      <c r="X5243" s="4">
        <f t="shared" si="816"/>
        <v>9.2687451514503458E-2</v>
      </c>
      <c r="Y5243" s="4">
        <f t="shared" si="814"/>
        <v>9.1785943916603566E-2</v>
      </c>
      <c r="Z5243" s="4">
        <f t="shared" si="815"/>
        <v>9.1167017017187282E-2</v>
      </c>
    </row>
    <row r="5244" spans="1:26" x14ac:dyDescent="0.25">
      <c r="A5244" s="16">
        <f t="shared" si="813"/>
        <v>48777</v>
      </c>
      <c r="B5244">
        <f>+'[2]Ejercicio 1'!E5461</f>
        <v>5242</v>
      </c>
      <c r="C5244" s="5">
        <v>8.3612155383037831E-2</v>
      </c>
      <c r="D5244" s="4">
        <f t="shared" si="808"/>
        <v>8.1893260088043637E-2</v>
      </c>
      <c r="E5244" s="6">
        <f t="shared" si="809"/>
        <v>8.2746767187648021E-2</v>
      </c>
      <c r="F5244" s="7">
        <f t="shared" si="810"/>
        <v>8.2154623277405234E-2</v>
      </c>
      <c r="I5244" s="10">
        <v>5242</v>
      </c>
      <c r="J5244" s="8">
        <f t="shared" si="811"/>
        <v>8.5112155383037832E-2</v>
      </c>
      <c r="K5244" s="8">
        <f t="shared" si="811"/>
        <v>8.3393260088043639E-2</v>
      </c>
      <c r="L5244" s="8">
        <f t="shared" si="811"/>
        <v>8.4246767187648022E-2</v>
      </c>
      <c r="M5244" s="8">
        <f t="shared" si="806"/>
        <v>8.3654623277405235E-2</v>
      </c>
      <c r="P5244">
        <v>5242</v>
      </c>
      <c r="Q5244" s="8">
        <f t="shared" si="812"/>
        <v>8.211215538303783E-2</v>
      </c>
      <c r="R5244" s="8">
        <f t="shared" si="812"/>
        <v>8.0393260088043636E-2</v>
      </c>
      <c r="S5244" s="8">
        <f t="shared" si="812"/>
        <v>8.124676718764802E-2</v>
      </c>
      <c r="T5244" s="8">
        <f t="shared" si="807"/>
        <v>8.0654623277405232E-2</v>
      </c>
      <c r="W5244">
        <v>5242</v>
      </c>
      <c r="X5244" s="4">
        <f t="shared" si="816"/>
        <v>9.2691039851949986E-2</v>
      </c>
      <c r="Y5244" s="4">
        <f t="shared" si="814"/>
        <v>9.1789450954541871E-2</v>
      </c>
      <c r="Z5244" s="4">
        <f t="shared" si="815"/>
        <v>9.117046869322655E-2</v>
      </c>
    </row>
    <row r="5245" spans="1:26" x14ac:dyDescent="0.25">
      <c r="A5245" s="16">
        <f t="shared" si="813"/>
        <v>48778</v>
      </c>
      <c r="B5245">
        <f>+'[2]Ejercicio 1'!E5462</f>
        <v>5243</v>
      </c>
      <c r="C5245" s="5">
        <v>8.361394554838221E-2</v>
      </c>
      <c r="D5245" s="4">
        <f t="shared" si="808"/>
        <v>8.1894977650244338E-2</v>
      </c>
      <c r="E5245" s="6">
        <f t="shared" si="809"/>
        <v>8.2748520675693785E-2</v>
      </c>
      <c r="F5245" s="7">
        <f t="shared" si="810"/>
        <v>8.215635181460719E-2</v>
      </c>
      <c r="I5245" s="10">
        <v>5243</v>
      </c>
      <c r="J5245" s="8">
        <f t="shared" si="811"/>
        <v>8.5113945548382211E-2</v>
      </c>
      <c r="K5245" s="8">
        <f t="shared" si="811"/>
        <v>8.339497765024434E-2</v>
      </c>
      <c r="L5245" s="8">
        <f t="shared" si="811"/>
        <v>8.4248520675693786E-2</v>
      </c>
      <c r="M5245" s="8">
        <f t="shared" si="806"/>
        <v>8.3656351814607191E-2</v>
      </c>
      <c r="P5245">
        <v>5243</v>
      </c>
      <c r="Q5245" s="8">
        <f t="shared" si="812"/>
        <v>8.2113945548382208E-2</v>
      </c>
      <c r="R5245" s="8">
        <f t="shared" si="812"/>
        <v>8.0394977650244337E-2</v>
      </c>
      <c r="S5245" s="8">
        <f t="shared" si="812"/>
        <v>8.1248520675693783E-2</v>
      </c>
      <c r="T5245" s="8">
        <f t="shared" si="807"/>
        <v>8.0656351814607188E-2</v>
      </c>
      <c r="W5245">
        <v>5243</v>
      </c>
      <c r="X5245" s="4">
        <f t="shared" si="816"/>
        <v>9.2694628190955697E-2</v>
      </c>
      <c r="Y5245" s="4">
        <f t="shared" si="814"/>
        <v>9.1792957990948207E-2</v>
      </c>
      <c r="Z5245" s="4">
        <f t="shared" si="815"/>
        <v>9.1173920365685834E-2</v>
      </c>
    </row>
    <row r="5246" spans="1:26" x14ac:dyDescent="0.25">
      <c r="A5246" s="16">
        <f t="shared" si="813"/>
        <v>48779</v>
      </c>
      <c r="B5246">
        <f>+'[2]Ejercicio 1'!E5463</f>
        <v>5244</v>
      </c>
      <c r="C5246" s="5">
        <v>8.3615735713726602E-2</v>
      </c>
      <c r="D5246" s="4">
        <f t="shared" si="808"/>
        <v>8.1896695210952913E-2</v>
      </c>
      <c r="E5246" s="6">
        <f t="shared" si="809"/>
        <v>8.2750274162978824E-2</v>
      </c>
      <c r="F5246" s="7">
        <f t="shared" si="810"/>
        <v>8.2158080350538717E-2</v>
      </c>
      <c r="I5246" s="10">
        <v>5244</v>
      </c>
      <c r="J5246" s="8">
        <f t="shared" si="811"/>
        <v>8.5115735713726604E-2</v>
      </c>
      <c r="K5246" s="8">
        <f t="shared" si="811"/>
        <v>8.3396695210952915E-2</v>
      </c>
      <c r="L5246" s="8">
        <f t="shared" si="811"/>
        <v>8.4250274162978825E-2</v>
      </c>
      <c r="M5246" s="8">
        <f t="shared" si="806"/>
        <v>8.3658080350538719E-2</v>
      </c>
      <c r="P5246">
        <v>5244</v>
      </c>
      <c r="Q5246" s="8">
        <f t="shared" si="812"/>
        <v>8.2115735713726601E-2</v>
      </c>
      <c r="R5246" s="8">
        <f t="shared" si="812"/>
        <v>8.0396695210952912E-2</v>
      </c>
      <c r="S5246" s="8">
        <f t="shared" si="812"/>
        <v>8.1250274162978822E-2</v>
      </c>
      <c r="T5246" s="8">
        <f t="shared" si="807"/>
        <v>8.0658080350538716E-2</v>
      </c>
      <c r="W5246">
        <v>5244</v>
      </c>
      <c r="X5246" s="4">
        <f t="shared" si="816"/>
        <v>9.2698216531522354E-2</v>
      </c>
      <c r="Y5246" s="4">
        <f t="shared" si="814"/>
        <v>9.1796465025874407E-2</v>
      </c>
      <c r="Z5246" s="4">
        <f t="shared" si="815"/>
        <v>9.1177372034559417E-2</v>
      </c>
    </row>
    <row r="5247" spans="1:26" x14ac:dyDescent="0.25">
      <c r="A5247" s="16">
        <f t="shared" si="813"/>
        <v>48780</v>
      </c>
      <c r="B5247">
        <f>+'[2]Ejercicio 1'!E5464</f>
        <v>5245</v>
      </c>
      <c r="C5247" s="5">
        <v>8.3617525879070981E-2</v>
      </c>
      <c r="D5247" s="4">
        <f t="shared" si="808"/>
        <v>8.1898412770170362E-2</v>
      </c>
      <c r="E5247" s="6">
        <f t="shared" si="809"/>
        <v>8.2752027649502277E-2</v>
      </c>
      <c r="F5247" s="7">
        <f t="shared" si="810"/>
        <v>8.2159808885199831E-2</v>
      </c>
      <c r="I5247" s="10">
        <v>5245</v>
      </c>
      <c r="J5247" s="8">
        <f t="shared" si="811"/>
        <v>8.5117525879070982E-2</v>
      </c>
      <c r="K5247" s="8">
        <f t="shared" si="811"/>
        <v>8.3398412770170363E-2</v>
      </c>
      <c r="L5247" s="8">
        <f t="shared" si="811"/>
        <v>8.4252027649502279E-2</v>
      </c>
      <c r="M5247" s="8">
        <f t="shared" si="806"/>
        <v>8.3659808885199832E-2</v>
      </c>
      <c r="P5247">
        <v>5245</v>
      </c>
      <c r="Q5247" s="8">
        <f t="shared" si="812"/>
        <v>8.2117525879070979E-2</v>
      </c>
      <c r="R5247" s="8">
        <f t="shared" si="812"/>
        <v>8.039841277017036E-2</v>
      </c>
      <c r="S5247" s="8">
        <f t="shared" si="812"/>
        <v>8.1252027649502276E-2</v>
      </c>
      <c r="T5247" s="8">
        <f t="shared" si="807"/>
        <v>8.065980888519983E-2</v>
      </c>
      <c r="W5247">
        <v>5245</v>
      </c>
      <c r="X5247" s="4">
        <f t="shared" si="816"/>
        <v>9.2701804873623617E-2</v>
      </c>
      <c r="Y5247" s="4">
        <f t="shared" si="814"/>
        <v>9.1799972059268639E-2</v>
      </c>
      <c r="Z5247" s="4">
        <f t="shared" si="815"/>
        <v>9.1180823699319138E-2</v>
      </c>
    </row>
    <row r="5248" spans="1:26" x14ac:dyDescent="0.25">
      <c r="A5248" s="16">
        <f t="shared" si="813"/>
        <v>48781</v>
      </c>
      <c r="B5248">
        <f>+'[2]Ejercicio 1'!E5465</f>
        <v>5246</v>
      </c>
      <c r="C5248" s="5">
        <v>8.3619316044415373E-2</v>
      </c>
      <c r="D5248" s="4">
        <f t="shared" si="808"/>
        <v>8.1900130327896281E-2</v>
      </c>
      <c r="E5248" s="6">
        <f t="shared" si="809"/>
        <v>8.2753781135264146E-2</v>
      </c>
      <c r="F5248" s="7">
        <f t="shared" si="810"/>
        <v>8.2161537418590544E-2</v>
      </c>
      <c r="I5248" s="10">
        <v>5246</v>
      </c>
      <c r="J5248" s="8">
        <f t="shared" si="811"/>
        <v>8.5119316044415375E-2</v>
      </c>
      <c r="K5248" s="8">
        <f t="shared" si="811"/>
        <v>8.3400130327896282E-2</v>
      </c>
      <c r="L5248" s="8">
        <f t="shared" si="811"/>
        <v>8.4253781135264147E-2</v>
      </c>
      <c r="M5248" s="8">
        <f t="shared" si="806"/>
        <v>8.3661537418590545E-2</v>
      </c>
      <c r="P5248">
        <v>5246</v>
      </c>
      <c r="Q5248" s="8">
        <f t="shared" si="812"/>
        <v>8.2119316044415372E-2</v>
      </c>
      <c r="R5248" s="8">
        <f t="shared" si="812"/>
        <v>8.040013032789628E-2</v>
      </c>
      <c r="S5248" s="8">
        <f t="shared" si="812"/>
        <v>8.1253781135264144E-2</v>
      </c>
      <c r="T5248" s="8">
        <f t="shared" si="807"/>
        <v>8.0661537418590543E-2</v>
      </c>
      <c r="W5248">
        <v>5246</v>
      </c>
      <c r="X5248" s="4">
        <f t="shared" si="816"/>
        <v>9.2705393217272655E-2</v>
      </c>
      <c r="Y5248" s="4">
        <f t="shared" si="814"/>
        <v>9.1803479091081733E-2</v>
      </c>
      <c r="Z5248" s="4">
        <f t="shared" si="815"/>
        <v>9.1184275361024178E-2</v>
      </c>
    </row>
    <row r="5249" spans="1:26" x14ac:dyDescent="0.25">
      <c r="A5249" s="16">
        <f t="shared" si="813"/>
        <v>48782</v>
      </c>
      <c r="B5249">
        <f>+'[2]Ejercicio 1'!E5466</f>
        <v>5247</v>
      </c>
      <c r="C5249" s="5">
        <v>8.3621106209759752E-2</v>
      </c>
      <c r="D5249" s="4">
        <f t="shared" si="808"/>
        <v>8.1901847884130685E-2</v>
      </c>
      <c r="E5249" s="6">
        <f t="shared" si="809"/>
        <v>8.2755534620265289E-2</v>
      </c>
      <c r="F5249" s="7">
        <f t="shared" si="810"/>
        <v>8.2163265950710843E-2</v>
      </c>
      <c r="I5249" s="10">
        <v>5247</v>
      </c>
      <c r="J5249" s="8">
        <f t="shared" si="811"/>
        <v>8.5121106209759753E-2</v>
      </c>
      <c r="K5249" s="8">
        <f t="shared" si="811"/>
        <v>8.3401847884130687E-2</v>
      </c>
      <c r="L5249" s="8">
        <f t="shared" si="811"/>
        <v>8.4255534620265291E-2</v>
      </c>
      <c r="M5249" s="8">
        <f t="shared" si="806"/>
        <v>8.3663265950710844E-2</v>
      </c>
      <c r="P5249">
        <v>5247</v>
      </c>
      <c r="Q5249" s="8">
        <f t="shared" si="812"/>
        <v>8.2121106209759751E-2</v>
      </c>
      <c r="R5249" s="8">
        <f t="shared" si="812"/>
        <v>8.0401847884130684E-2</v>
      </c>
      <c r="S5249" s="8">
        <f t="shared" si="812"/>
        <v>8.1255534620265288E-2</v>
      </c>
      <c r="T5249" s="8">
        <f t="shared" si="807"/>
        <v>8.0663265950710841E-2</v>
      </c>
      <c r="W5249">
        <v>5247</v>
      </c>
      <c r="X5249" s="4">
        <f t="shared" si="816"/>
        <v>9.2708981562469012E-2</v>
      </c>
      <c r="Y5249" s="4">
        <f t="shared" si="814"/>
        <v>9.1806986121463874E-2</v>
      </c>
      <c r="Z5249" s="4">
        <f t="shared" si="815"/>
        <v>9.11877270186182E-2</v>
      </c>
    </row>
    <row r="5250" spans="1:26" x14ac:dyDescent="0.25">
      <c r="A5250" s="16">
        <f t="shared" si="813"/>
        <v>48783</v>
      </c>
      <c r="B5250">
        <f>+'[2]Ejercicio 1'!E5467</f>
        <v>5248</v>
      </c>
      <c r="C5250" s="5">
        <v>8.3622896375104144E-2</v>
      </c>
      <c r="D5250" s="4">
        <f t="shared" si="808"/>
        <v>8.1903565438873963E-2</v>
      </c>
      <c r="E5250" s="6">
        <f t="shared" si="809"/>
        <v>8.2757288104504861E-2</v>
      </c>
      <c r="F5250" s="7">
        <f t="shared" si="810"/>
        <v>8.2164994481563572E-2</v>
      </c>
      <c r="I5250" s="10">
        <v>5248</v>
      </c>
      <c r="J5250" s="8">
        <f t="shared" si="811"/>
        <v>8.5122896375104146E-2</v>
      </c>
      <c r="K5250" s="8">
        <f t="shared" si="811"/>
        <v>8.3403565438873964E-2</v>
      </c>
      <c r="L5250" s="8">
        <f t="shared" si="811"/>
        <v>8.4257288104504863E-2</v>
      </c>
      <c r="M5250" s="8">
        <f t="shared" si="811"/>
        <v>8.3664994481563573E-2</v>
      </c>
      <c r="P5250">
        <v>5248</v>
      </c>
      <c r="Q5250" s="8">
        <f t="shared" si="812"/>
        <v>8.2122896375104143E-2</v>
      </c>
      <c r="R5250" s="8">
        <f t="shared" si="812"/>
        <v>8.0403565438873961E-2</v>
      </c>
      <c r="S5250" s="8">
        <f t="shared" si="812"/>
        <v>8.125728810450486E-2</v>
      </c>
      <c r="T5250" s="8">
        <f t="shared" si="812"/>
        <v>8.0664994481563571E-2</v>
      </c>
      <c r="W5250">
        <v>5248</v>
      </c>
      <c r="X5250" s="4">
        <f t="shared" si="816"/>
        <v>9.2712569909200862E-2</v>
      </c>
      <c r="Y5250" s="4">
        <f t="shared" si="814"/>
        <v>9.1810493150263989E-2</v>
      </c>
      <c r="Z5250" s="4">
        <f t="shared" si="815"/>
        <v>9.1191178673157527E-2</v>
      </c>
    </row>
    <row r="5251" spans="1:26" x14ac:dyDescent="0.25">
      <c r="A5251" s="16">
        <f t="shared" si="813"/>
        <v>48784</v>
      </c>
      <c r="B5251">
        <f>+'[2]Ejercicio 1'!E5468</f>
        <v>5249</v>
      </c>
      <c r="C5251" s="5">
        <v>8.3624686540448523E-2</v>
      </c>
      <c r="D5251" s="4">
        <f t="shared" ref="D5251:D5314" si="817">+LN((1+C5251*182/360)^(360/182))</f>
        <v>8.190528299212553E-2</v>
      </c>
      <c r="E5251" s="6">
        <f t="shared" ref="E5251:E5314" si="818">Equivalencia_Tasas(C5251,182,91)</f>
        <v>8.2759041587982834E-2</v>
      </c>
      <c r="F5251" s="7">
        <f t="shared" ref="F5251:F5314" si="819">Equivalencia_Tasas(C5251,182,28)</f>
        <v>8.2166723011145901E-2</v>
      </c>
      <c r="I5251" s="10">
        <v>5249</v>
      </c>
      <c r="J5251" s="8">
        <f t="shared" ref="J5251:M5314" si="820">C5251+$O$1</f>
        <v>8.5124686540448524E-2</v>
      </c>
      <c r="K5251" s="8">
        <f t="shared" si="820"/>
        <v>8.3405282992125532E-2</v>
      </c>
      <c r="L5251" s="8">
        <f t="shared" si="820"/>
        <v>8.4259041587982836E-2</v>
      </c>
      <c r="M5251" s="8">
        <f t="shared" si="820"/>
        <v>8.3666723011145902E-2</v>
      </c>
      <c r="P5251">
        <v>5249</v>
      </c>
      <c r="Q5251" s="8">
        <f t="shared" ref="Q5251:T5314" si="821">C5251-$O$1</f>
        <v>8.2124686540448522E-2</v>
      </c>
      <c r="R5251" s="8">
        <f t="shared" si="821"/>
        <v>8.0405282992125529E-2</v>
      </c>
      <c r="S5251" s="8">
        <f t="shared" si="821"/>
        <v>8.1259041587982833E-2</v>
      </c>
      <c r="T5251" s="8">
        <f t="shared" si="821"/>
        <v>8.0666723011145899E-2</v>
      </c>
      <c r="W5251">
        <v>5249</v>
      </c>
      <c r="X5251" s="4">
        <f t="shared" si="816"/>
        <v>9.2716158257492326E-2</v>
      </c>
      <c r="Y5251" s="4">
        <f t="shared" si="814"/>
        <v>9.1814000177483826E-2</v>
      </c>
      <c r="Z5251" s="4">
        <f t="shared" si="815"/>
        <v>9.119463032411973E-2</v>
      </c>
    </row>
    <row r="5252" spans="1:26" x14ac:dyDescent="0.25">
      <c r="A5252" s="16">
        <f t="shared" si="813"/>
        <v>48785</v>
      </c>
      <c r="B5252">
        <f>+'[2]Ejercicio 1'!E5469</f>
        <v>5250</v>
      </c>
      <c r="C5252" s="5">
        <v>8.3626476705792915E-2</v>
      </c>
      <c r="D5252" s="4">
        <f t="shared" si="817"/>
        <v>8.1907000543886402E-2</v>
      </c>
      <c r="E5252" s="6">
        <f t="shared" si="818"/>
        <v>8.2760795070700111E-2</v>
      </c>
      <c r="F5252" s="7">
        <f t="shared" si="819"/>
        <v>8.2168451539457815E-2</v>
      </c>
      <c r="I5252" s="10">
        <v>5250</v>
      </c>
      <c r="J5252" s="8">
        <f t="shared" si="820"/>
        <v>8.5126476705792917E-2</v>
      </c>
      <c r="K5252" s="8">
        <f t="shared" si="820"/>
        <v>8.3407000543886403E-2</v>
      </c>
      <c r="L5252" s="8">
        <f t="shared" si="820"/>
        <v>8.4260795070700112E-2</v>
      </c>
      <c r="M5252" s="8">
        <f t="shared" si="820"/>
        <v>8.3668451539457817E-2</v>
      </c>
      <c r="P5252">
        <v>5250</v>
      </c>
      <c r="Q5252" s="8">
        <f t="shared" si="821"/>
        <v>8.2126476705792914E-2</v>
      </c>
      <c r="R5252" s="8">
        <f t="shared" si="821"/>
        <v>8.0407000543886401E-2</v>
      </c>
      <c r="S5252" s="8">
        <f t="shared" si="821"/>
        <v>8.1260795070700109E-2</v>
      </c>
      <c r="T5252" s="8">
        <f t="shared" si="821"/>
        <v>8.0668451539457814E-2</v>
      </c>
      <c r="W5252">
        <v>5250</v>
      </c>
      <c r="X5252" s="4">
        <f t="shared" si="816"/>
        <v>9.2719746607344306E-2</v>
      </c>
      <c r="Y5252" s="4">
        <f t="shared" si="814"/>
        <v>9.1817507203271836E-2</v>
      </c>
      <c r="Z5252" s="4">
        <f t="shared" si="815"/>
        <v>9.1198081971499076E-2</v>
      </c>
    </row>
    <row r="5253" spans="1:26" x14ac:dyDescent="0.25">
      <c r="A5253" s="16">
        <f t="shared" ref="A5253:A5316" si="822">+A5252+1</f>
        <v>48786</v>
      </c>
      <c r="B5253">
        <f>+'[2]Ejercicio 1'!E5470</f>
        <v>5251</v>
      </c>
      <c r="C5253" s="5">
        <v>8.3628266871137294E-2</v>
      </c>
      <c r="D5253" s="4">
        <f t="shared" si="817"/>
        <v>8.1908718094155342E-2</v>
      </c>
      <c r="E5253" s="6">
        <f t="shared" si="818"/>
        <v>8.2762548552655787E-2</v>
      </c>
      <c r="F5253" s="7">
        <f t="shared" si="819"/>
        <v>8.2170180066499315E-2</v>
      </c>
      <c r="I5253" s="10">
        <v>5251</v>
      </c>
      <c r="J5253" s="8">
        <f t="shared" si="820"/>
        <v>8.5128266871137295E-2</v>
      </c>
      <c r="K5253" s="8">
        <f t="shared" si="820"/>
        <v>8.3408718094155343E-2</v>
      </c>
      <c r="L5253" s="8">
        <f t="shared" si="820"/>
        <v>8.4262548552655789E-2</v>
      </c>
      <c r="M5253" s="8">
        <f t="shared" si="820"/>
        <v>8.3670180066499317E-2</v>
      </c>
      <c r="P5253">
        <v>5251</v>
      </c>
      <c r="Q5253" s="8">
        <f t="shared" si="821"/>
        <v>8.2128266871137293E-2</v>
      </c>
      <c r="R5253" s="8">
        <f t="shared" si="821"/>
        <v>8.040871809415534E-2</v>
      </c>
      <c r="S5253" s="8">
        <f t="shared" si="821"/>
        <v>8.1262548552655786E-2</v>
      </c>
      <c r="T5253" s="8">
        <f t="shared" si="821"/>
        <v>8.0670180066499314E-2</v>
      </c>
      <c r="W5253">
        <v>5251</v>
      </c>
      <c r="X5253" s="4">
        <f t="shared" si="816"/>
        <v>9.2723334958731335E-2</v>
      </c>
      <c r="Y5253" s="4">
        <f t="shared" si="814"/>
        <v>9.1821014227478695E-2</v>
      </c>
      <c r="Z5253" s="4">
        <f t="shared" si="815"/>
        <v>9.1201533615289862E-2</v>
      </c>
    </row>
    <row r="5254" spans="1:26" x14ac:dyDescent="0.25">
      <c r="A5254" s="16">
        <f t="shared" si="822"/>
        <v>48787</v>
      </c>
      <c r="B5254">
        <f>+'[2]Ejercicio 1'!E5471</f>
        <v>5252</v>
      </c>
      <c r="C5254" s="5">
        <v>8.3630057036481686E-2</v>
      </c>
      <c r="D5254" s="4">
        <f t="shared" si="817"/>
        <v>8.1910435642932988E-2</v>
      </c>
      <c r="E5254" s="6">
        <f t="shared" si="818"/>
        <v>8.2764302033849879E-2</v>
      </c>
      <c r="F5254" s="7">
        <f t="shared" si="819"/>
        <v>8.2171908592270401E-2</v>
      </c>
      <c r="I5254" s="10">
        <v>5252</v>
      </c>
      <c r="J5254" s="8">
        <f t="shared" si="820"/>
        <v>8.5130057036481688E-2</v>
      </c>
      <c r="K5254" s="8">
        <f t="shared" si="820"/>
        <v>8.341043564293299E-2</v>
      </c>
      <c r="L5254" s="8">
        <f t="shared" si="820"/>
        <v>8.426430203384988E-2</v>
      </c>
      <c r="M5254" s="8">
        <f t="shared" si="820"/>
        <v>8.3671908592270403E-2</v>
      </c>
      <c r="P5254">
        <v>5252</v>
      </c>
      <c r="Q5254" s="8">
        <f t="shared" si="821"/>
        <v>8.2130057036481685E-2</v>
      </c>
      <c r="R5254" s="8">
        <f t="shared" si="821"/>
        <v>8.0410435642932987E-2</v>
      </c>
      <c r="S5254" s="8">
        <f t="shared" si="821"/>
        <v>8.1264302033849878E-2</v>
      </c>
      <c r="T5254" s="8">
        <f t="shared" si="821"/>
        <v>8.06719085922704E-2</v>
      </c>
      <c r="W5254">
        <v>5252</v>
      </c>
      <c r="X5254" s="4">
        <f t="shared" si="816"/>
        <v>9.2726923311665682E-2</v>
      </c>
      <c r="Y5254" s="4">
        <f t="shared" si="814"/>
        <v>9.1824521250204544E-2</v>
      </c>
      <c r="Z5254" s="4">
        <f t="shared" si="815"/>
        <v>9.1204985255500651E-2</v>
      </c>
    </row>
    <row r="5255" spans="1:26" x14ac:dyDescent="0.25">
      <c r="A5255" s="16">
        <f t="shared" si="822"/>
        <v>48788</v>
      </c>
      <c r="B5255">
        <f>+'[2]Ejercicio 1'!E5472</f>
        <v>5253</v>
      </c>
      <c r="C5255" s="5">
        <v>8.3631847201826065E-2</v>
      </c>
      <c r="D5255" s="4">
        <f t="shared" si="817"/>
        <v>8.1912153190219314E-2</v>
      </c>
      <c r="E5255" s="6">
        <f t="shared" si="818"/>
        <v>8.276605551428326E-2</v>
      </c>
      <c r="F5255" s="7">
        <f t="shared" si="819"/>
        <v>8.2173637116771073E-2</v>
      </c>
      <c r="I5255" s="10">
        <v>5253</v>
      </c>
      <c r="J5255" s="8">
        <f t="shared" si="820"/>
        <v>8.5131847201826066E-2</v>
      </c>
      <c r="K5255" s="8">
        <f t="shared" si="820"/>
        <v>8.3412153190219315E-2</v>
      </c>
      <c r="L5255" s="8">
        <f t="shared" si="820"/>
        <v>8.4266055514283261E-2</v>
      </c>
      <c r="M5255" s="8">
        <f t="shared" si="820"/>
        <v>8.3673637116771074E-2</v>
      </c>
      <c r="P5255">
        <v>5253</v>
      </c>
      <c r="Q5255" s="8">
        <f t="shared" si="821"/>
        <v>8.2131847201826064E-2</v>
      </c>
      <c r="R5255" s="8">
        <f t="shared" si="821"/>
        <v>8.0412153190219313E-2</v>
      </c>
      <c r="S5255" s="8">
        <f t="shared" si="821"/>
        <v>8.1266055514283259E-2</v>
      </c>
      <c r="T5255" s="8">
        <f t="shared" si="821"/>
        <v>8.0673637116771071E-2</v>
      </c>
      <c r="W5255">
        <v>5253</v>
      </c>
      <c r="X5255" s="4">
        <f t="shared" si="816"/>
        <v>9.2730511666147805E-2</v>
      </c>
      <c r="Y5255" s="4">
        <f t="shared" si="814"/>
        <v>9.1828028271398437E-2</v>
      </c>
      <c r="Z5255" s="4">
        <f t="shared" si="815"/>
        <v>9.1208436891594732E-2</v>
      </c>
    </row>
    <row r="5256" spans="1:26" x14ac:dyDescent="0.25">
      <c r="A5256" s="16">
        <f t="shared" si="822"/>
        <v>48789</v>
      </c>
      <c r="B5256">
        <f>+'[2]Ejercicio 1'!E5473</f>
        <v>5254</v>
      </c>
      <c r="C5256" s="5">
        <v>8.3633637367170457E-2</v>
      </c>
      <c r="D5256" s="4">
        <f t="shared" si="817"/>
        <v>8.1913870736014152E-2</v>
      </c>
      <c r="E5256" s="6">
        <f t="shared" si="818"/>
        <v>8.2767808993955055E-2</v>
      </c>
      <c r="F5256" s="7">
        <f t="shared" si="819"/>
        <v>8.2175365640001344E-2</v>
      </c>
      <c r="I5256" s="10">
        <v>5254</v>
      </c>
      <c r="J5256" s="8">
        <f t="shared" si="820"/>
        <v>8.5133637367170459E-2</v>
      </c>
      <c r="K5256" s="8">
        <f t="shared" si="820"/>
        <v>8.3413870736014153E-2</v>
      </c>
      <c r="L5256" s="8">
        <f t="shared" si="820"/>
        <v>8.4267808993955057E-2</v>
      </c>
      <c r="M5256" s="8">
        <f t="shared" si="820"/>
        <v>8.3675365640001345E-2</v>
      </c>
      <c r="P5256">
        <v>5254</v>
      </c>
      <c r="Q5256" s="8">
        <f t="shared" si="821"/>
        <v>8.2133637367170456E-2</v>
      </c>
      <c r="R5256" s="8">
        <f t="shared" si="821"/>
        <v>8.0413870736014151E-2</v>
      </c>
      <c r="S5256" s="8">
        <f t="shared" si="821"/>
        <v>8.1267808993955054E-2</v>
      </c>
      <c r="T5256" s="8">
        <f t="shared" si="821"/>
        <v>8.0675365640001342E-2</v>
      </c>
      <c r="W5256">
        <v>5254</v>
      </c>
      <c r="X5256" s="4">
        <f t="shared" si="816"/>
        <v>9.2734100022164964E-2</v>
      </c>
      <c r="Y5256" s="4">
        <f t="shared" si="814"/>
        <v>9.1831535291012054E-2</v>
      </c>
      <c r="Z5256" s="4">
        <f t="shared" si="815"/>
        <v>9.1211888524105972E-2</v>
      </c>
    </row>
    <row r="5257" spans="1:26" x14ac:dyDescent="0.25">
      <c r="A5257" s="16">
        <f t="shared" si="822"/>
        <v>48790</v>
      </c>
      <c r="B5257">
        <f>+'[2]Ejercicio 1'!E5474</f>
        <v>5255</v>
      </c>
      <c r="C5257" s="5">
        <v>8.3635427532514836E-2</v>
      </c>
      <c r="D5257" s="4">
        <f t="shared" si="817"/>
        <v>8.1915588280317683E-2</v>
      </c>
      <c r="E5257" s="6">
        <f t="shared" si="818"/>
        <v>8.2769562472865252E-2</v>
      </c>
      <c r="F5257" s="7">
        <f t="shared" si="819"/>
        <v>8.2177094161964045E-2</v>
      </c>
      <c r="I5257" s="10">
        <v>5255</v>
      </c>
      <c r="J5257" s="8">
        <f t="shared" si="820"/>
        <v>8.5135427532514837E-2</v>
      </c>
      <c r="K5257" s="8">
        <f t="shared" si="820"/>
        <v>8.3415588280317685E-2</v>
      </c>
      <c r="L5257" s="8">
        <f t="shared" si="820"/>
        <v>8.4269562472865253E-2</v>
      </c>
      <c r="M5257" s="8">
        <f t="shared" si="820"/>
        <v>8.3677094161964047E-2</v>
      </c>
      <c r="P5257">
        <v>5255</v>
      </c>
      <c r="Q5257" s="8">
        <f t="shared" si="821"/>
        <v>8.2135427532514835E-2</v>
      </c>
      <c r="R5257" s="8">
        <f t="shared" si="821"/>
        <v>8.0415588280317682E-2</v>
      </c>
      <c r="S5257" s="8">
        <f t="shared" si="821"/>
        <v>8.126956247286525E-2</v>
      </c>
      <c r="T5257" s="8">
        <f t="shared" si="821"/>
        <v>8.0677094161964044E-2</v>
      </c>
      <c r="W5257">
        <v>5255</v>
      </c>
      <c r="X5257" s="4">
        <f t="shared" si="816"/>
        <v>9.2737688379742195E-2</v>
      </c>
      <c r="Y5257" s="4">
        <f t="shared" si="814"/>
        <v>9.1835042309093701E-2</v>
      </c>
      <c r="Z5257" s="4">
        <f t="shared" si="815"/>
        <v>9.1215340154104929E-2</v>
      </c>
    </row>
    <row r="5258" spans="1:26" x14ac:dyDescent="0.25">
      <c r="A5258" s="16">
        <f t="shared" si="822"/>
        <v>48791</v>
      </c>
      <c r="B5258">
        <f>+'[2]Ejercicio 1'!E5475</f>
        <v>5256</v>
      </c>
      <c r="C5258" s="5">
        <v>8.3637217697859229E-2</v>
      </c>
      <c r="D5258" s="4">
        <f t="shared" si="817"/>
        <v>8.1917305823130129E-2</v>
      </c>
      <c r="E5258" s="6">
        <f t="shared" si="818"/>
        <v>8.2771315951014751E-2</v>
      </c>
      <c r="F5258" s="7">
        <f t="shared" si="819"/>
        <v>8.2178822682656333E-2</v>
      </c>
      <c r="I5258" s="10">
        <v>5256</v>
      </c>
      <c r="J5258" s="8">
        <f t="shared" si="820"/>
        <v>8.513721769785923E-2</v>
      </c>
      <c r="K5258" s="8">
        <f t="shared" si="820"/>
        <v>8.3417305823130131E-2</v>
      </c>
      <c r="L5258" s="8">
        <f t="shared" si="820"/>
        <v>8.4271315951014752E-2</v>
      </c>
      <c r="M5258" s="8">
        <f t="shared" si="820"/>
        <v>8.3678822682656334E-2</v>
      </c>
      <c r="P5258">
        <v>5256</v>
      </c>
      <c r="Q5258" s="8">
        <f t="shared" si="821"/>
        <v>8.2137217697859227E-2</v>
      </c>
      <c r="R5258" s="8">
        <f t="shared" si="821"/>
        <v>8.0417305823130128E-2</v>
      </c>
      <c r="S5258" s="8">
        <f t="shared" si="821"/>
        <v>8.127131595101475E-2</v>
      </c>
      <c r="T5258" s="8">
        <f t="shared" si="821"/>
        <v>8.0678822682656331E-2</v>
      </c>
      <c r="W5258">
        <v>5256</v>
      </c>
      <c r="X5258" s="4">
        <f t="shared" si="816"/>
        <v>9.2741276738879497E-2</v>
      </c>
      <c r="Y5258" s="4">
        <f t="shared" si="814"/>
        <v>9.1838549325695226E-2</v>
      </c>
      <c r="Z5258" s="4">
        <f t="shared" si="815"/>
        <v>9.1218791779984335E-2</v>
      </c>
    </row>
    <row r="5259" spans="1:26" x14ac:dyDescent="0.25">
      <c r="A5259" s="16">
        <f t="shared" si="822"/>
        <v>48792</v>
      </c>
      <c r="B5259">
        <f>+'[2]Ejercicio 1'!E5476</f>
        <v>5257</v>
      </c>
      <c r="C5259" s="5">
        <v>8.3639007863203607E-2</v>
      </c>
      <c r="D5259" s="4">
        <f t="shared" si="817"/>
        <v>8.1919023364451074E-2</v>
      </c>
      <c r="E5259" s="6">
        <f t="shared" si="818"/>
        <v>8.2773069428402651E-2</v>
      </c>
      <c r="F5259" s="7">
        <f t="shared" si="819"/>
        <v>8.2180551202075361E-2</v>
      </c>
      <c r="I5259" s="10">
        <v>5257</v>
      </c>
      <c r="J5259" s="8">
        <f t="shared" si="820"/>
        <v>8.5139007863203608E-2</v>
      </c>
      <c r="K5259" s="8">
        <f t="shared" si="820"/>
        <v>8.3419023364451075E-2</v>
      </c>
      <c r="L5259" s="8">
        <f t="shared" si="820"/>
        <v>8.4273069428402653E-2</v>
      </c>
      <c r="M5259" s="8">
        <f t="shared" si="820"/>
        <v>8.3680551202075362E-2</v>
      </c>
      <c r="P5259">
        <v>5257</v>
      </c>
      <c r="Q5259" s="8">
        <f t="shared" si="821"/>
        <v>8.2139007863203606E-2</v>
      </c>
      <c r="R5259" s="8">
        <f t="shared" si="821"/>
        <v>8.0419023364451073E-2</v>
      </c>
      <c r="S5259" s="8">
        <f t="shared" si="821"/>
        <v>8.127306942840265E-2</v>
      </c>
      <c r="T5259" s="8">
        <f t="shared" si="821"/>
        <v>8.068055120207536E-2</v>
      </c>
      <c r="W5259">
        <v>5257</v>
      </c>
      <c r="X5259" s="4">
        <f t="shared" si="816"/>
        <v>9.2744865099551405E-2</v>
      </c>
      <c r="Y5259" s="4">
        <f t="shared" si="814"/>
        <v>9.1842056340763908E-2</v>
      </c>
      <c r="Z5259" s="4">
        <f t="shared" si="815"/>
        <v>9.1222243401744174E-2</v>
      </c>
    </row>
    <row r="5260" spans="1:26" x14ac:dyDescent="0.25">
      <c r="A5260" s="16">
        <f t="shared" si="822"/>
        <v>48793</v>
      </c>
      <c r="B5260">
        <f>+'[2]Ejercicio 1'!E5477</f>
        <v>5258</v>
      </c>
      <c r="C5260" s="5">
        <v>8.3640798028548E-2</v>
      </c>
      <c r="D5260" s="4">
        <f t="shared" si="817"/>
        <v>8.1920740904280323E-2</v>
      </c>
      <c r="E5260" s="6">
        <f t="shared" si="818"/>
        <v>8.2774822905029841E-2</v>
      </c>
      <c r="F5260" s="7">
        <f t="shared" si="819"/>
        <v>8.2182279720226833E-2</v>
      </c>
      <c r="I5260" s="10">
        <v>5258</v>
      </c>
      <c r="J5260" s="8">
        <f t="shared" si="820"/>
        <v>8.5140798028548001E-2</v>
      </c>
      <c r="K5260" s="8">
        <f t="shared" si="820"/>
        <v>8.3420740904280324E-2</v>
      </c>
      <c r="L5260" s="8">
        <f t="shared" si="820"/>
        <v>8.4274822905029842E-2</v>
      </c>
      <c r="M5260" s="8">
        <f t="shared" si="820"/>
        <v>8.3682279720226835E-2</v>
      </c>
      <c r="P5260">
        <v>5258</v>
      </c>
      <c r="Q5260" s="8">
        <f t="shared" si="821"/>
        <v>8.2140798028547998E-2</v>
      </c>
      <c r="R5260" s="8">
        <f t="shared" si="821"/>
        <v>8.0420740904280322E-2</v>
      </c>
      <c r="S5260" s="8">
        <f t="shared" si="821"/>
        <v>8.1274822905029839E-2</v>
      </c>
      <c r="T5260" s="8">
        <f t="shared" si="821"/>
        <v>8.0682279720226832E-2</v>
      </c>
      <c r="W5260">
        <v>5258</v>
      </c>
      <c r="X5260" s="4">
        <f t="shared" si="816"/>
        <v>9.2748453461771518E-2</v>
      </c>
      <c r="Y5260" s="4">
        <f t="shared" si="814"/>
        <v>9.1845563354352441E-2</v>
      </c>
      <c r="Z5260" s="4">
        <f t="shared" si="815"/>
        <v>9.1225695020457867E-2</v>
      </c>
    </row>
    <row r="5261" spans="1:26" x14ac:dyDescent="0.25">
      <c r="A5261" s="16">
        <f t="shared" si="822"/>
        <v>48794</v>
      </c>
      <c r="B5261">
        <f>+'[2]Ejercicio 1'!E5478</f>
        <v>5259</v>
      </c>
      <c r="C5261" s="5">
        <v>8.3642588193892378E-2</v>
      </c>
      <c r="D5261" s="4">
        <f t="shared" si="817"/>
        <v>8.1922458442618487E-2</v>
      </c>
      <c r="E5261" s="6">
        <f t="shared" si="818"/>
        <v>8.277657638089457E-2</v>
      </c>
      <c r="F5261" s="7">
        <f t="shared" si="819"/>
        <v>8.2184008237110737E-2</v>
      </c>
      <c r="I5261" s="10">
        <v>5259</v>
      </c>
      <c r="J5261" s="8">
        <f t="shared" si="820"/>
        <v>8.514258819389238E-2</v>
      </c>
      <c r="K5261" s="8">
        <f t="shared" si="820"/>
        <v>8.3422458442618488E-2</v>
      </c>
      <c r="L5261" s="8">
        <f t="shared" si="820"/>
        <v>8.4276576380894572E-2</v>
      </c>
      <c r="M5261" s="8">
        <f t="shared" si="820"/>
        <v>8.3684008237110738E-2</v>
      </c>
      <c r="P5261">
        <v>5259</v>
      </c>
      <c r="Q5261" s="8">
        <f t="shared" si="821"/>
        <v>8.2142588193892377E-2</v>
      </c>
      <c r="R5261" s="8">
        <f t="shared" si="821"/>
        <v>8.0422458442618486E-2</v>
      </c>
      <c r="S5261" s="8">
        <f t="shared" si="821"/>
        <v>8.1276576380894569E-2</v>
      </c>
      <c r="T5261" s="8">
        <f t="shared" si="821"/>
        <v>8.0684008237110735E-2</v>
      </c>
      <c r="W5261">
        <v>5259</v>
      </c>
      <c r="X5261" s="4">
        <f t="shared" si="816"/>
        <v>9.2752041825538964E-2</v>
      </c>
      <c r="Y5261" s="4">
        <f t="shared" si="814"/>
        <v>9.1849070366359836E-2</v>
      </c>
      <c r="Z5261" s="4">
        <f t="shared" si="815"/>
        <v>9.1229146635591576E-2</v>
      </c>
    </row>
    <row r="5262" spans="1:26" x14ac:dyDescent="0.25">
      <c r="A5262" s="16">
        <f t="shared" si="822"/>
        <v>48795</v>
      </c>
      <c r="B5262">
        <f>+'[2]Ejercicio 1'!E5479</f>
        <v>5260</v>
      </c>
      <c r="C5262" s="5">
        <v>8.3644378359236771E-2</v>
      </c>
      <c r="D5262" s="4">
        <f t="shared" si="817"/>
        <v>8.1924175979465164E-2</v>
      </c>
      <c r="E5262" s="6">
        <f t="shared" si="818"/>
        <v>8.2778329855998589E-2</v>
      </c>
      <c r="F5262" s="7">
        <f t="shared" si="819"/>
        <v>8.2185736752721381E-2</v>
      </c>
      <c r="I5262" s="10">
        <v>5260</v>
      </c>
      <c r="J5262" s="8">
        <f t="shared" si="820"/>
        <v>8.5144378359236772E-2</v>
      </c>
      <c r="K5262" s="8">
        <f t="shared" si="820"/>
        <v>8.3424175979465165E-2</v>
      </c>
      <c r="L5262" s="8">
        <f t="shared" si="820"/>
        <v>8.4278329855998591E-2</v>
      </c>
      <c r="M5262" s="8">
        <f t="shared" si="820"/>
        <v>8.3685736752721382E-2</v>
      </c>
      <c r="P5262">
        <v>5260</v>
      </c>
      <c r="Q5262" s="8">
        <f t="shared" si="821"/>
        <v>8.2144378359236769E-2</v>
      </c>
      <c r="R5262" s="8">
        <f t="shared" si="821"/>
        <v>8.0424175979465162E-2</v>
      </c>
      <c r="S5262" s="8">
        <f t="shared" si="821"/>
        <v>8.1278329855998588E-2</v>
      </c>
      <c r="T5262" s="8">
        <f t="shared" si="821"/>
        <v>8.0685736752721379E-2</v>
      </c>
      <c r="W5262">
        <v>5260</v>
      </c>
      <c r="X5262" s="4">
        <f t="shared" si="816"/>
        <v>9.2755630190841001E-2</v>
      </c>
      <c r="Y5262" s="4">
        <f t="shared" si="814"/>
        <v>9.1852577376835262E-2</v>
      </c>
      <c r="Z5262" s="4">
        <f t="shared" si="815"/>
        <v>9.1232598247139585E-2</v>
      </c>
    </row>
    <row r="5263" spans="1:26" x14ac:dyDescent="0.25">
      <c r="A5263" s="16">
        <f t="shared" si="822"/>
        <v>48796</v>
      </c>
      <c r="B5263">
        <f>+'[2]Ejercicio 1'!E5480</f>
        <v>5261</v>
      </c>
      <c r="C5263" s="5">
        <v>8.3646168524581149E-2</v>
      </c>
      <c r="D5263" s="4">
        <f t="shared" si="817"/>
        <v>8.1925893514820547E-2</v>
      </c>
      <c r="E5263" s="6">
        <f t="shared" si="818"/>
        <v>8.2780083330341897E-2</v>
      </c>
      <c r="F5263" s="7">
        <f t="shared" si="819"/>
        <v>8.2187465267061624E-2</v>
      </c>
      <c r="I5263" s="10">
        <v>5261</v>
      </c>
      <c r="J5263" s="8">
        <f t="shared" si="820"/>
        <v>8.5146168524581151E-2</v>
      </c>
      <c r="K5263" s="8">
        <f t="shared" si="820"/>
        <v>8.3425893514820548E-2</v>
      </c>
      <c r="L5263" s="8">
        <f t="shared" si="820"/>
        <v>8.4280083330341898E-2</v>
      </c>
      <c r="M5263" s="8">
        <f t="shared" si="820"/>
        <v>8.3687465267061625E-2</v>
      </c>
      <c r="P5263">
        <v>5261</v>
      </c>
      <c r="Q5263" s="8">
        <f t="shared" si="821"/>
        <v>8.2146168524581148E-2</v>
      </c>
      <c r="R5263" s="8">
        <f t="shared" si="821"/>
        <v>8.0425893514820546E-2</v>
      </c>
      <c r="S5263" s="8">
        <f t="shared" si="821"/>
        <v>8.1280083330341896E-2</v>
      </c>
      <c r="T5263" s="8">
        <f t="shared" si="821"/>
        <v>8.0687465267061623E-2</v>
      </c>
      <c r="W5263">
        <v>5261</v>
      </c>
      <c r="X5263" s="4">
        <f t="shared" si="816"/>
        <v>9.2759218557703554E-2</v>
      </c>
      <c r="Y5263" s="4">
        <f t="shared" si="814"/>
        <v>9.1856084385779621E-2</v>
      </c>
      <c r="Z5263" s="4">
        <f t="shared" si="815"/>
        <v>9.1236049855104751E-2</v>
      </c>
    </row>
    <row r="5264" spans="1:26" x14ac:dyDescent="0.25">
      <c r="A5264" s="16">
        <f t="shared" si="822"/>
        <v>48797</v>
      </c>
      <c r="B5264">
        <f>+'[2]Ejercicio 1'!E5481</f>
        <v>5262</v>
      </c>
      <c r="C5264" s="5">
        <v>8.3647958689925542E-2</v>
      </c>
      <c r="D5264" s="4">
        <f t="shared" si="817"/>
        <v>8.1927611048684873E-2</v>
      </c>
      <c r="E5264" s="6">
        <f t="shared" si="818"/>
        <v>8.278183680392362E-2</v>
      </c>
      <c r="F5264" s="7">
        <f t="shared" si="819"/>
        <v>8.2189193780134298E-2</v>
      </c>
      <c r="I5264" s="10">
        <v>5262</v>
      </c>
      <c r="J5264" s="8">
        <f t="shared" si="820"/>
        <v>8.5147958689925543E-2</v>
      </c>
      <c r="K5264" s="8">
        <f t="shared" si="820"/>
        <v>8.3427611048684874E-2</v>
      </c>
      <c r="L5264" s="8">
        <f t="shared" si="820"/>
        <v>8.4281836803923621E-2</v>
      </c>
      <c r="M5264" s="8">
        <f t="shared" si="820"/>
        <v>8.3689193780134299E-2</v>
      </c>
      <c r="P5264">
        <v>5262</v>
      </c>
      <c r="Q5264" s="8">
        <f t="shared" si="821"/>
        <v>8.214795868992554E-2</v>
      </c>
      <c r="R5264" s="8">
        <f t="shared" si="821"/>
        <v>8.0427611048684872E-2</v>
      </c>
      <c r="S5264" s="8">
        <f t="shared" si="821"/>
        <v>8.1281836803923618E-2</v>
      </c>
      <c r="T5264" s="8">
        <f t="shared" si="821"/>
        <v>8.0689193780134297E-2</v>
      </c>
      <c r="W5264">
        <v>5262</v>
      </c>
      <c r="X5264" s="4">
        <f t="shared" si="816"/>
        <v>9.2762806926126609E-2</v>
      </c>
      <c r="Y5264" s="4">
        <f t="shared" si="814"/>
        <v>9.1859591393243831E-2</v>
      </c>
      <c r="Z5264" s="4">
        <f t="shared" si="815"/>
        <v>9.123950145948706E-2</v>
      </c>
    </row>
    <row r="5265" spans="1:26" x14ac:dyDescent="0.25">
      <c r="A5265" s="16">
        <f t="shared" si="822"/>
        <v>48798</v>
      </c>
      <c r="B5265">
        <f>+'[2]Ejercicio 1'!E5482</f>
        <v>5263</v>
      </c>
      <c r="C5265" s="5">
        <v>8.364974885526992E-2</v>
      </c>
      <c r="D5265" s="4">
        <f t="shared" si="817"/>
        <v>8.1929328581057503E-2</v>
      </c>
      <c r="E5265" s="6">
        <f t="shared" si="818"/>
        <v>8.2783590276743743E-2</v>
      </c>
      <c r="F5265" s="7">
        <f t="shared" si="819"/>
        <v>8.2190922291936558E-2</v>
      </c>
      <c r="I5265" s="10">
        <v>5263</v>
      </c>
      <c r="J5265" s="8">
        <f t="shared" si="820"/>
        <v>8.5149748855269922E-2</v>
      </c>
      <c r="K5265" s="8">
        <f t="shared" si="820"/>
        <v>8.3429328581057505E-2</v>
      </c>
      <c r="L5265" s="8">
        <f t="shared" si="820"/>
        <v>8.4283590276743744E-2</v>
      </c>
      <c r="M5265" s="8">
        <f t="shared" si="820"/>
        <v>8.3690922291936559E-2</v>
      </c>
      <c r="P5265">
        <v>5263</v>
      </c>
      <c r="Q5265" s="8">
        <f t="shared" si="821"/>
        <v>8.2149748855269919E-2</v>
      </c>
      <c r="R5265" s="8">
        <f t="shared" si="821"/>
        <v>8.0429328581057502E-2</v>
      </c>
      <c r="S5265" s="8">
        <f t="shared" si="821"/>
        <v>8.1283590276743742E-2</v>
      </c>
      <c r="T5265" s="8">
        <f t="shared" si="821"/>
        <v>8.0690922291936557E-2</v>
      </c>
      <c r="W5265">
        <v>5263</v>
      </c>
      <c r="X5265" s="4">
        <f t="shared" si="816"/>
        <v>9.2766395296083826E-2</v>
      </c>
      <c r="Y5265" s="4">
        <f t="shared" si="814"/>
        <v>9.1863098399175197E-2</v>
      </c>
      <c r="Z5265" s="4">
        <f t="shared" si="815"/>
        <v>9.1242953060286514E-2</v>
      </c>
    </row>
    <row r="5266" spans="1:26" x14ac:dyDescent="0.25">
      <c r="A5266" s="16">
        <f t="shared" si="822"/>
        <v>48799</v>
      </c>
      <c r="B5266">
        <f>+'[2]Ejercicio 1'!E5483</f>
        <v>5264</v>
      </c>
      <c r="C5266" s="5">
        <v>8.3651539020614313E-2</v>
      </c>
      <c r="D5266" s="4">
        <f t="shared" si="817"/>
        <v>8.1931046111938854E-2</v>
      </c>
      <c r="E5266" s="6">
        <f t="shared" si="818"/>
        <v>8.278534374880317E-2</v>
      </c>
      <c r="F5266" s="7">
        <f t="shared" si="819"/>
        <v>8.2192650802468403E-2</v>
      </c>
      <c r="I5266" s="10">
        <v>5264</v>
      </c>
      <c r="J5266" s="8">
        <f t="shared" si="820"/>
        <v>8.5151539020614314E-2</v>
      </c>
      <c r="K5266" s="8">
        <f t="shared" si="820"/>
        <v>8.3431046111938856E-2</v>
      </c>
      <c r="L5266" s="8">
        <f t="shared" si="820"/>
        <v>8.4285343748803171E-2</v>
      </c>
      <c r="M5266" s="8">
        <f t="shared" si="820"/>
        <v>8.3692650802468405E-2</v>
      </c>
      <c r="P5266">
        <v>5264</v>
      </c>
      <c r="Q5266" s="8">
        <f t="shared" si="821"/>
        <v>8.2151539020614311E-2</v>
      </c>
      <c r="R5266" s="8">
        <f t="shared" si="821"/>
        <v>8.0431046111938853E-2</v>
      </c>
      <c r="S5266" s="8">
        <f t="shared" si="821"/>
        <v>8.1285343748803168E-2</v>
      </c>
      <c r="T5266" s="8">
        <f t="shared" si="821"/>
        <v>8.0692650802468402E-2</v>
      </c>
      <c r="W5266">
        <v>5264</v>
      </c>
      <c r="X5266" s="4">
        <f t="shared" si="816"/>
        <v>9.2769983667589262E-2</v>
      </c>
      <c r="Y5266" s="4">
        <f t="shared" si="814"/>
        <v>9.1866605403577245E-2</v>
      </c>
      <c r="Z5266" s="4">
        <f t="shared" si="815"/>
        <v>9.1246404657505983E-2</v>
      </c>
    </row>
    <row r="5267" spans="1:26" x14ac:dyDescent="0.25">
      <c r="A5267" s="16">
        <f t="shared" si="822"/>
        <v>48800</v>
      </c>
      <c r="B5267">
        <f>+'[2]Ejercicio 1'!E5484</f>
        <v>5265</v>
      </c>
      <c r="C5267" s="5">
        <v>8.3653329185958691E-2</v>
      </c>
      <c r="D5267" s="4">
        <f t="shared" si="817"/>
        <v>8.193276364132894E-2</v>
      </c>
      <c r="E5267" s="6">
        <f t="shared" si="818"/>
        <v>8.2787097220100123E-2</v>
      </c>
      <c r="F5267" s="7">
        <f t="shared" si="819"/>
        <v>8.2194379311729834E-2</v>
      </c>
      <c r="I5267" s="10">
        <v>5265</v>
      </c>
      <c r="J5267" s="8">
        <f t="shared" si="820"/>
        <v>8.5153329185958693E-2</v>
      </c>
      <c r="K5267" s="8">
        <f t="shared" si="820"/>
        <v>8.3432763641328941E-2</v>
      </c>
      <c r="L5267" s="8">
        <f t="shared" si="820"/>
        <v>8.4287097220100124E-2</v>
      </c>
      <c r="M5267" s="8">
        <f t="shared" si="820"/>
        <v>8.3694379311729836E-2</v>
      </c>
      <c r="P5267">
        <v>5265</v>
      </c>
      <c r="Q5267" s="8">
        <f t="shared" si="821"/>
        <v>8.215332918595869E-2</v>
      </c>
      <c r="R5267" s="8">
        <f t="shared" si="821"/>
        <v>8.0432763641328939E-2</v>
      </c>
      <c r="S5267" s="8">
        <f t="shared" si="821"/>
        <v>8.1287097220100121E-2</v>
      </c>
      <c r="T5267" s="8">
        <f t="shared" si="821"/>
        <v>8.0694379311729833E-2</v>
      </c>
      <c r="W5267">
        <v>5265</v>
      </c>
      <c r="X5267" s="4">
        <f t="shared" si="816"/>
        <v>9.2773572040641586E-2</v>
      </c>
      <c r="Y5267" s="4">
        <f t="shared" si="814"/>
        <v>9.1870112406395504E-2</v>
      </c>
      <c r="Z5267" s="4">
        <f t="shared" si="815"/>
        <v>9.1249856251139752E-2</v>
      </c>
    </row>
    <row r="5268" spans="1:26" x14ac:dyDescent="0.25">
      <c r="A5268" s="16">
        <f t="shared" si="822"/>
        <v>48801</v>
      </c>
      <c r="B5268">
        <f>+'[2]Ejercicio 1'!E5485</f>
        <v>5266</v>
      </c>
      <c r="C5268" s="5">
        <v>8.3655119351303084E-2</v>
      </c>
      <c r="D5268" s="4">
        <f t="shared" si="817"/>
        <v>8.1934481169227552E-2</v>
      </c>
      <c r="E5268" s="6">
        <f t="shared" si="818"/>
        <v>8.2788850690637239E-2</v>
      </c>
      <c r="F5268" s="7">
        <f t="shared" si="819"/>
        <v>8.2196107819720865E-2</v>
      </c>
      <c r="I5268" s="10">
        <v>5266</v>
      </c>
      <c r="J5268" s="8">
        <f t="shared" si="820"/>
        <v>8.5155119351303085E-2</v>
      </c>
      <c r="K5268" s="8">
        <f t="shared" si="820"/>
        <v>8.3434481169227553E-2</v>
      </c>
      <c r="L5268" s="8">
        <f t="shared" si="820"/>
        <v>8.428885069063724E-2</v>
      </c>
      <c r="M5268" s="8">
        <f t="shared" si="820"/>
        <v>8.3696107819720866E-2</v>
      </c>
      <c r="P5268">
        <v>5266</v>
      </c>
      <c r="Q5268" s="8">
        <f t="shared" si="821"/>
        <v>8.2155119351303083E-2</v>
      </c>
      <c r="R5268" s="8">
        <f t="shared" si="821"/>
        <v>8.0434481169227551E-2</v>
      </c>
      <c r="S5268" s="8">
        <f t="shared" si="821"/>
        <v>8.1288850690637238E-2</v>
      </c>
      <c r="T5268" s="8">
        <f t="shared" si="821"/>
        <v>8.0696107819720864E-2</v>
      </c>
      <c r="W5268">
        <v>5266</v>
      </c>
      <c r="X5268" s="4">
        <f t="shared" si="816"/>
        <v>9.277716041522939E-2</v>
      </c>
      <c r="Y5268" s="4">
        <f t="shared" si="814"/>
        <v>9.1873619407735377E-2</v>
      </c>
      <c r="Z5268" s="4">
        <f t="shared" si="815"/>
        <v>9.1253307841190665E-2</v>
      </c>
    </row>
    <row r="5269" spans="1:26" x14ac:dyDescent="0.25">
      <c r="A5269" s="16">
        <f t="shared" si="822"/>
        <v>48802</v>
      </c>
      <c r="B5269">
        <f>+'[2]Ejercicio 1'!E5486</f>
        <v>5267</v>
      </c>
      <c r="C5269" s="5">
        <v>8.3656909516647462E-2</v>
      </c>
      <c r="D5269" s="4">
        <f t="shared" si="817"/>
        <v>8.193619869563469E-2</v>
      </c>
      <c r="E5269" s="6">
        <f t="shared" si="818"/>
        <v>8.2790604160411896E-2</v>
      </c>
      <c r="F5269" s="7">
        <f t="shared" si="819"/>
        <v>8.2197836326441481E-2</v>
      </c>
      <c r="I5269" s="10">
        <v>5267</v>
      </c>
      <c r="J5269" s="8">
        <f t="shared" si="820"/>
        <v>8.5156909516647464E-2</v>
      </c>
      <c r="K5269" s="8">
        <f t="shared" si="820"/>
        <v>8.3436198695634692E-2</v>
      </c>
      <c r="L5269" s="8">
        <f t="shared" si="820"/>
        <v>8.4290604160411897E-2</v>
      </c>
      <c r="M5269" s="8">
        <f t="shared" si="820"/>
        <v>8.3697836326441483E-2</v>
      </c>
      <c r="P5269">
        <v>5267</v>
      </c>
      <c r="Q5269" s="8">
        <f t="shared" si="821"/>
        <v>8.2156909516647461E-2</v>
      </c>
      <c r="R5269" s="8">
        <f t="shared" si="821"/>
        <v>8.0436198695634689E-2</v>
      </c>
      <c r="S5269" s="8">
        <f t="shared" si="821"/>
        <v>8.1290604160411895E-2</v>
      </c>
      <c r="T5269" s="8">
        <f t="shared" si="821"/>
        <v>8.069783632644148E-2</v>
      </c>
      <c r="W5269">
        <v>5267</v>
      </c>
      <c r="X5269" s="4">
        <f t="shared" si="816"/>
        <v>9.2780748791377252E-2</v>
      </c>
      <c r="Y5269" s="4">
        <f t="shared" si="814"/>
        <v>9.1877126407491475E-2</v>
      </c>
      <c r="Z5269" s="4">
        <f t="shared" si="815"/>
        <v>9.1256759427658735E-2</v>
      </c>
    </row>
    <row r="5270" spans="1:26" x14ac:dyDescent="0.25">
      <c r="A5270" s="16">
        <f t="shared" si="822"/>
        <v>48803</v>
      </c>
      <c r="B5270">
        <f>+'[2]Ejercicio 1'!E5487</f>
        <v>5268</v>
      </c>
      <c r="C5270" s="5">
        <v>8.3658699681991855E-2</v>
      </c>
      <c r="D5270" s="4">
        <f t="shared" si="817"/>
        <v>8.1937916220551188E-2</v>
      </c>
      <c r="E5270" s="6">
        <f t="shared" si="818"/>
        <v>8.2792357629426716E-2</v>
      </c>
      <c r="F5270" s="7">
        <f t="shared" si="819"/>
        <v>8.2199564831894528E-2</v>
      </c>
      <c r="I5270" s="10">
        <v>5268</v>
      </c>
      <c r="J5270" s="8">
        <f t="shared" si="820"/>
        <v>8.5158699681991856E-2</v>
      </c>
      <c r="K5270" s="8">
        <f t="shared" si="820"/>
        <v>8.3437916220551189E-2</v>
      </c>
      <c r="L5270" s="8">
        <f t="shared" si="820"/>
        <v>8.4292357629426717E-2</v>
      </c>
      <c r="M5270" s="8">
        <f t="shared" si="820"/>
        <v>8.369956483189453E-2</v>
      </c>
      <c r="P5270">
        <v>5268</v>
      </c>
      <c r="Q5270" s="8">
        <f t="shared" si="821"/>
        <v>8.2158699681991854E-2</v>
      </c>
      <c r="R5270" s="8">
        <f t="shared" si="821"/>
        <v>8.0437916220551187E-2</v>
      </c>
      <c r="S5270" s="8">
        <f t="shared" si="821"/>
        <v>8.1292357629426715E-2</v>
      </c>
      <c r="T5270" s="8">
        <f t="shared" si="821"/>
        <v>8.0699564831894527E-2</v>
      </c>
      <c r="W5270">
        <v>5268</v>
      </c>
      <c r="X5270" s="4">
        <f t="shared" si="816"/>
        <v>9.2784337169084755E-2</v>
      </c>
      <c r="Y5270" s="4">
        <f t="shared" si="814"/>
        <v>9.1880633405868453E-2</v>
      </c>
      <c r="Z5270" s="4">
        <f t="shared" si="815"/>
        <v>9.1260211010546807E-2</v>
      </c>
    </row>
    <row r="5271" spans="1:26" x14ac:dyDescent="0.25">
      <c r="A5271" s="16">
        <f t="shared" si="822"/>
        <v>48804</v>
      </c>
      <c r="B5271">
        <f>+'[2]Ejercicio 1'!E5488</f>
        <v>5269</v>
      </c>
      <c r="C5271" s="5">
        <v>8.3660489847336234E-2</v>
      </c>
      <c r="D5271" s="4">
        <f t="shared" si="817"/>
        <v>8.1939633743975601E-2</v>
      </c>
      <c r="E5271" s="6">
        <f t="shared" si="818"/>
        <v>8.2794111097679063E-2</v>
      </c>
      <c r="F5271" s="7">
        <f t="shared" si="819"/>
        <v>8.2201293336077175E-2</v>
      </c>
      <c r="I5271" s="10">
        <v>5269</v>
      </c>
      <c r="J5271" s="8">
        <f t="shared" si="820"/>
        <v>8.5160489847336235E-2</v>
      </c>
      <c r="K5271" s="8">
        <f t="shared" si="820"/>
        <v>8.3439633743975603E-2</v>
      </c>
      <c r="L5271" s="8">
        <f t="shared" si="820"/>
        <v>8.4294111097679064E-2</v>
      </c>
      <c r="M5271" s="8">
        <f t="shared" si="820"/>
        <v>8.3701293336077176E-2</v>
      </c>
      <c r="P5271">
        <v>5269</v>
      </c>
      <c r="Q5271" s="8">
        <f t="shared" si="821"/>
        <v>8.2160489847336232E-2</v>
      </c>
      <c r="R5271" s="8">
        <f t="shared" si="821"/>
        <v>8.04396337439756E-2</v>
      </c>
      <c r="S5271" s="8">
        <f t="shared" si="821"/>
        <v>8.1294111097679062E-2</v>
      </c>
      <c r="T5271" s="8">
        <f t="shared" si="821"/>
        <v>8.0701293336077173E-2</v>
      </c>
      <c r="W5271">
        <v>5269</v>
      </c>
      <c r="X5271" s="4">
        <f t="shared" si="816"/>
        <v>9.2787925548327738E-2</v>
      </c>
      <c r="Y5271" s="4">
        <f t="shared" si="814"/>
        <v>9.1884140402614209E-2</v>
      </c>
      <c r="Z5271" s="4">
        <f t="shared" si="815"/>
        <v>9.1263662590383043E-2</v>
      </c>
    </row>
    <row r="5272" spans="1:26" x14ac:dyDescent="0.25">
      <c r="A5272" s="16">
        <f t="shared" si="822"/>
        <v>48805</v>
      </c>
      <c r="B5272">
        <f>+'[2]Ejercicio 1'!E5489</f>
        <v>5270</v>
      </c>
      <c r="C5272" s="5">
        <v>8.3662280012680626E-2</v>
      </c>
      <c r="D5272" s="4">
        <f t="shared" si="817"/>
        <v>8.1941351265908957E-2</v>
      </c>
      <c r="E5272" s="6">
        <f t="shared" si="818"/>
        <v>8.2795864565169838E-2</v>
      </c>
      <c r="F5272" s="7">
        <f t="shared" si="819"/>
        <v>8.2203021838986548E-2</v>
      </c>
      <c r="I5272" s="10">
        <v>5270</v>
      </c>
      <c r="J5272" s="8">
        <f t="shared" si="820"/>
        <v>8.5162280012680627E-2</v>
      </c>
      <c r="K5272" s="8">
        <f t="shared" si="820"/>
        <v>8.3441351265908958E-2</v>
      </c>
      <c r="L5272" s="8">
        <f t="shared" si="820"/>
        <v>8.429586456516984E-2</v>
      </c>
      <c r="M5272" s="8">
        <f t="shared" si="820"/>
        <v>8.3703021838986549E-2</v>
      </c>
      <c r="P5272">
        <v>5270</v>
      </c>
      <c r="Q5272" s="8">
        <f t="shared" si="821"/>
        <v>8.2162280012680625E-2</v>
      </c>
      <c r="R5272" s="8">
        <f t="shared" si="821"/>
        <v>8.0441351265908956E-2</v>
      </c>
      <c r="S5272" s="8">
        <f t="shared" si="821"/>
        <v>8.1295864565169837E-2</v>
      </c>
      <c r="T5272" s="8">
        <f t="shared" si="821"/>
        <v>8.0703021838986547E-2</v>
      </c>
      <c r="W5272">
        <v>5270</v>
      </c>
      <c r="X5272" s="4">
        <f t="shared" si="816"/>
        <v>9.2791513929117608E-2</v>
      </c>
      <c r="Y5272" s="4">
        <f t="shared" si="814"/>
        <v>9.188764739777705E-2</v>
      </c>
      <c r="Z5272" s="4">
        <f t="shared" si="815"/>
        <v>9.1267114165568708E-2</v>
      </c>
    </row>
    <row r="5273" spans="1:26" x14ac:dyDescent="0.25">
      <c r="A5273" s="16">
        <f t="shared" si="822"/>
        <v>48806</v>
      </c>
      <c r="B5273">
        <f>+'[2]Ejercicio 1'!E5490</f>
        <v>5271</v>
      </c>
      <c r="C5273" s="5">
        <v>8.3664070178025005E-2</v>
      </c>
      <c r="D5273" s="4">
        <f t="shared" si="817"/>
        <v>8.1943068786350853E-2</v>
      </c>
      <c r="E5273" s="6">
        <f t="shared" si="818"/>
        <v>8.2797618031899889E-2</v>
      </c>
      <c r="F5273" s="7">
        <f t="shared" si="819"/>
        <v>8.2204750340628366E-2</v>
      </c>
      <c r="I5273" s="10">
        <v>5271</v>
      </c>
      <c r="J5273" s="8">
        <f t="shared" si="820"/>
        <v>8.5164070178025006E-2</v>
      </c>
      <c r="K5273" s="8">
        <f t="shared" si="820"/>
        <v>8.3443068786350855E-2</v>
      </c>
      <c r="L5273" s="8">
        <f t="shared" si="820"/>
        <v>8.429761803189989E-2</v>
      </c>
      <c r="M5273" s="8">
        <f t="shared" si="820"/>
        <v>8.3704750340628367E-2</v>
      </c>
      <c r="P5273">
        <v>5271</v>
      </c>
      <c r="Q5273" s="8">
        <f t="shared" si="821"/>
        <v>8.2164070178025003E-2</v>
      </c>
      <c r="R5273" s="8">
        <f t="shared" si="821"/>
        <v>8.0443068786350852E-2</v>
      </c>
      <c r="S5273" s="8">
        <f t="shared" si="821"/>
        <v>8.1297618031899888E-2</v>
      </c>
      <c r="T5273" s="8">
        <f t="shared" si="821"/>
        <v>8.0704750340628365E-2</v>
      </c>
      <c r="W5273">
        <v>5271</v>
      </c>
      <c r="X5273" s="4">
        <f t="shared" si="816"/>
        <v>9.2795102311455699E-2</v>
      </c>
      <c r="Y5273" s="4">
        <f t="shared" si="814"/>
        <v>9.1891154391509827E-2</v>
      </c>
      <c r="Z5273" s="4">
        <f t="shared" si="815"/>
        <v>9.1270565737705381E-2</v>
      </c>
    </row>
    <row r="5274" spans="1:26" x14ac:dyDescent="0.25">
      <c r="A5274" s="16">
        <f t="shared" si="822"/>
        <v>48807</v>
      </c>
      <c r="B5274">
        <f>+'[2]Ejercicio 1'!E5491</f>
        <v>5272</v>
      </c>
      <c r="C5274" s="5">
        <v>8.3665860343369397E-2</v>
      </c>
      <c r="D5274" s="4">
        <f t="shared" si="817"/>
        <v>8.1944786305301498E-2</v>
      </c>
      <c r="E5274" s="6">
        <f t="shared" si="818"/>
        <v>8.2799371497869242E-2</v>
      </c>
      <c r="F5274" s="7">
        <f t="shared" si="819"/>
        <v>8.2206478841002628E-2</v>
      </c>
      <c r="I5274" s="10">
        <v>5272</v>
      </c>
      <c r="J5274" s="8">
        <f t="shared" si="820"/>
        <v>8.5165860343369398E-2</v>
      </c>
      <c r="K5274" s="8">
        <f t="shared" si="820"/>
        <v>8.3444786305301499E-2</v>
      </c>
      <c r="L5274" s="8">
        <f t="shared" si="820"/>
        <v>8.4299371497869244E-2</v>
      </c>
      <c r="M5274" s="8">
        <f t="shared" si="820"/>
        <v>8.3706478841002629E-2</v>
      </c>
      <c r="P5274">
        <v>5272</v>
      </c>
      <c r="Q5274" s="8">
        <f t="shared" si="821"/>
        <v>8.2165860343369396E-2</v>
      </c>
      <c r="R5274" s="8">
        <f t="shared" si="821"/>
        <v>8.0444786305301497E-2</v>
      </c>
      <c r="S5274" s="8">
        <f t="shared" si="821"/>
        <v>8.1299371497869241E-2</v>
      </c>
      <c r="T5274" s="8">
        <f t="shared" si="821"/>
        <v>8.0706478841002627E-2</v>
      </c>
      <c r="W5274">
        <v>5272</v>
      </c>
      <c r="X5274" s="4">
        <f t="shared" si="816"/>
        <v>9.2798690695340677E-2</v>
      </c>
      <c r="Y5274" s="4">
        <f t="shared" si="814"/>
        <v>9.1894661383711523E-2</v>
      </c>
      <c r="Z5274" s="4">
        <f t="shared" si="815"/>
        <v>9.127401730679878E-2</v>
      </c>
    </row>
    <row r="5275" spans="1:26" x14ac:dyDescent="0.25">
      <c r="A5275" s="16">
        <f t="shared" si="822"/>
        <v>48808</v>
      </c>
      <c r="B5275">
        <f>+'[2]Ejercicio 1'!E5492</f>
        <v>5273</v>
      </c>
      <c r="C5275" s="5">
        <v>8.3667650508713776E-2</v>
      </c>
      <c r="D5275" s="4">
        <f t="shared" si="817"/>
        <v>8.1946503822760891E-2</v>
      </c>
      <c r="E5275" s="6">
        <f t="shared" si="818"/>
        <v>8.2801124963076123E-2</v>
      </c>
      <c r="F5275" s="7">
        <f t="shared" si="819"/>
        <v>8.2208207340103617E-2</v>
      </c>
      <c r="I5275" s="10">
        <v>5273</v>
      </c>
      <c r="J5275" s="8">
        <f t="shared" si="820"/>
        <v>8.5167650508713777E-2</v>
      </c>
      <c r="K5275" s="8">
        <f t="shared" si="820"/>
        <v>8.3446503822760892E-2</v>
      </c>
      <c r="L5275" s="8">
        <f t="shared" si="820"/>
        <v>8.4301124963076124E-2</v>
      </c>
      <c r="M5275" s="8">
        <f t="shared" si="820"/>
        <v>8.3708207340103619E-2</v>
      </c>
      <c r="P5275">
        <v>5273</v>
      </c>
      <c r="Q5275" s="8">
        <f t="shared" si="821"/>
        <v>8.2167650508713774E-2</v>
      </c>
      <c r="R5275" s="8">
        <f t="shared" si="821"/>
        <v>8.044650382276089E-2</v>
      </c>
      <c r="S5275" s="8">
        <f t="shared" si="821"/>
        <v>8.1301124963076121E-2</v>
      </c>
      <c r="T5275" s="8">
        <f t="shared" si="821"/>
        <v>8.0708207340103616E-2</v>
      </c>
      <c r="W5275">
        <v>5273</v>
      </c>
      <c r="X5275" s="4">
        <f t="shared" si="816"/>
        <v>9.2802279080761121E-2</v>
      </c>
      <c r="Y5275" s="4">
        <f t="shared" si="814"/>
        <v>9.1898168374280234E-2</v>
      </c>
      <c r="Z5275" s="4">
        <f t="shared" si="815"/>
        <v>9.1277468871766895E-2</v>
      </c>
    </row>
    <row r="5276" spans="1:26" x14ac:dyDescent="0.25">
      <c r="A5276" s="16">
        <f t="shared" si="822"/>
        <v>48809</v>
      </c>
      <c r="B5276">
        <f>+'[2]Ejercicio 1'!E5493</f>
        <v>5274</v>
      </c>
      <c r="C5276" s="5">
        <v>8.3669440674058168E-2</v>
      </c>
      <c r="D5276" s="4">
        <f t="shared" si="817"/>
        <v>8.1948221338729241E-2</v>
      </c>
      <c r="E5276" s="6">
        <f t="shared" si="818"/>
        <v>8.2802878427523166E-2</v>
      </c>
      <c r="F5276" s="7">
        <f t="shared" si="819"/>
        <v>8.2209935837934206E-2</v>
      </c>
      <c r="I5276" s="10">
        <v>5274</v>
      </c>
      <c r="J5276" s="8">
        <f t="shared" si="820"/>
        <v>8.5169440674058169E-2</v>
      </c>
      <c r="K5276" s="8">
        <f t="shared" si="820"/>
        <v>8.3448221338729242E-2</v>
      </c>
      <c r="L5276" s="8">
        <f t="shared" si="820"/>
        <v>8.4302878427523167E-2</v>
      </c>
      <c r="M5276" s="8">
        <f t="shared" si="820"/>
        <v>8.3709935837934207E-2</v>
      </c>
      <c r="P5276">
        <v>5274</v>
      </c>
      <c r="Q5276" s="8">
        <f t="shared" si="821"/>
        <v>8.2169440674058167E-2</v>
      </c>
      <c r="R5276" s="8">
        <f t="shared" si="821"/>
        <v>8.0448221338729239E-2</v>
      </c>
      <c r="S5276" s="8">
        <f t="shared" si="821"/>
        <v>8.1302878427523165E-2</v>
      </c>
      <c r="T5276" s="8">
        <f t="shared" si="821"/>
        <v>8.0709935837934205E-2</v>
      </c>
      <c r="W5276">
        <v>5274</v>
      </c>
      <c r="X5276" s="4">
        <f t="shared" si="816"/>
        <v>9.2805867467754391E-2</v>
      </c>
      <c r="Y5276" s="4">
        <f t="shared" si="814"/>
        <v>9.190167536346984E-2</v>
      </c>
      <c r="Z5276" s="4">
        <f t="shared" si="815"/>
        <v>9.1280920433157886E-2</v>
      </c>
    </row>
    <row r="5277" spans="1:26" x14ac:dyDescent="0.25">
      <c r="A5277" s="16">
        <f t="shared" si="822"/>
        <v>48810</v>
      </c>
      <c r="B5277">
        <f>+'[2]Ejercicio 1'!E5494</f>
        <v>5275</v>
      </c>
      <c r="C5277" s="5">
        <v>8.3671230839402547E-2</v>
      </c>
      <c r="D5277" s="4">
        <f t="shared" si="817"/>
        <v>8.1949938853205936E-2</v>
      </c>
      <c r="E5277" s="6">
        <f t="shared" si="818"/>
        <v>8.280463189120775E-2</v>
      </c>
      <c r="F5277" s="7">
        <f t="shared" si="819"/>
        <v>8.2211664334497225E-2</v>
      </c>
      <c r="I5277" s="10">
        <v>5275</v>
      </c>
      <c r="J5277" s="8">
        <f t="shared" si="820"/>
        <v>8.5171230839402548E-2</v>
      </c>
      <c r="K5277" s="8">
        <f t="shared" si="820"/>
        <v>8.3449938853205938E-2</v>
      </c>
      <c r="L5277" s="8">
        <f t="shared" si="820"/>
        <v>8.4304631891207751E-2</v>
      </c>
      <c r="M5277" s="8">
        <f t="shared" si="820"/>
        <v>8.3711664334497227E-2</v>
      </c>
      <c r="P5277">
        <v>5275</v>
      </c>
      <c r="Q5277" s="8">
        <f t="shared" si="821"/>
        <v>8.2171230839402545E-2</v>
      </c>
      <c r="R5277" s="8">
        <f t="shared" si="821"/>
        <v>8.0449938853205935E-2</v>
      </c>
      <c r="S5277" s="8">
        <f t="shared" si="821"/>
        <v>8.1304631891207749E-2</v>
      </c>
      <c r="T5277" s="8">
        <f t="shared" si="821"/>
        <v>8.0711664334497224E-2</v>
      </c>
      <c r="W5277">
        <v>5275</v>
      </c>
      <c r="X5277" s="4">
        <f t="shared" si="816"/>
        <v>9.2809455856282252E-2</v>
      </c>
      <c r="Y5277" s="4">
        <f t="shared" si="814"/>
        <v>9.1905182351027334E-2</v>
      </c>
      <c r="Z5277" s="4">
        <f t="shared" si="815"/>
        <v>9.1284371991499871E-2</v>
      </c>
    </row>
    <row r="5278" spans="1:26" x14ac:dyDescent="0.25">
      <c r="A5278" s="16">
        <f t="shared" si="822"/>
        <v>48811</v>
      </c>
      <c r="B5278">
        <f>+'[2]Ejercicio 1'!E5495</f>
        <v>5276</v>
      </c>
      <c r="C5278" s="5">
        <v>8.3673021004746939E-2</v>
      </c>
      <c r="D5278" s="4">
        <f t="shared" si="817"/>
        <v>8.1951656366191186E-2</v>
      </c>
      <c r="E5278" s="6">
        <f t="shared" si="818"/>
        <v>8.2806385354131609E-2</v>
      </c>
      <c r="F5278" s="7">
        <f t="shared" si="819"/>
        <v>8.221339282978983E-2</v>
      </c>
      <c r="I5278" s="10">
        <v>5276</v>
      </c>
      <c r="J5278" s="8">
        <f t="shared" si="820"/>
        <v>8.517302100474694E-2</v>
      </c>
      <c r="K5278" s="8">
        <f t="shared" si="820"/>
        <v>8.3451656366191188E-2</v>
      </c>
      <c r="L5278" s="8">
        <f t="shared" si="820"/>
        <v>8.430638535413161E-2</v>
      </c>
      <c r="M5278" s="8">
        <f t="shared" si="820"/>
        <v>8.3713392829789832E-2</v>
      </c>
      <c r="P5278">
        <v>5276</v>
      </c>
      <c r="Q5278" s="8">
        <f t="shared" si="821"/>
        <v>8.2173021004746938E-2</v>
      </c>
      <c r="R5278" s="8">
        <f t="shared" si="821"/>
        <v>8.0451656366191185E-2</v>
      </c>
      <c r="S5278" s="8">
        <f t="shared" si="821"/>
        <v>8.1306385354131608E-2</v>
      </c>
      <c r="T5278" s="8">
        <f t="shared" si="821"/>
        <v>8.0713392829789829E-2</v>
      </c>
      <c r="W5278">
        <v>5276</v>
      </c>
      <c r="X5278" s="4">
        <f t="shared" si="816"/>
        <v>9.2813044246357876E-2</v>
      </c>
      <c r="Y5278" s="4">
        <f t="shared" si="814"/>
        <v>9.1908689337103819E-2</v>
      </c>
      <c r="Z5278" s="4">
        <f t="shared" si="815"/>
        <v>9.1287823545725164E-2</v>
      </c>
    </row>
    <row r="5279" spans="1:26" x14ac:dyDescent="0.25">
      <c r="A5279" s="16">
        <f t="shared" si="822"/>
        <v>48812</v>
      </c>
      <c r="B5279">
        <f>+'[2]Ejercicio 1'!E5496</f>
        <v>5277</v>
      </c>
      <c r="C5279" s="5">
        <v>8.3674811170091318E-2</v>
      </c>
      <c r="D5279" s="4">
        <f t="shared" si="817"/>
        <v>8.1953373877685393E-2</v>
      </c>
      <c r="E5279" s="6">
        <f t="shared" si="818"/>
        <v>8.2808138816293897E-2</v>
      </c>
      <c r="F5279" s="7">
        <f t="shared" si="819"/>
        <v>8.2215121323812035E-2</v>
      </c>
      <c r="I5279" s="10">
        <v>5277</v>
      </c>
      <c r="J5279" s="8">
        <f t="shared" si="820"/>
        <v>8.5174811170091319E-2</v>
      </c>
      <c r="K5279" s="8">
        <f t="shared" si="820"/>
        <v>8.3453373877685394E-2</v>
      </c>
      <c r="L5279" s="8">
        <f t="shared" si="820"/>
        <v>8.4308138816293898E-2</v>
      </c>
      <c r="M5279" s="8">
        <f t="shared" si="820"/>
        <v>8.3715121323812036E-2</v>
      </c>
      <c r="P5279">
        <v>5277</v>
      </c>
      <c r="Q5279" s="8">
        <f t="shared" si="821"/>
        <v>8.2174811170091316E-2</v>
      </c>
      <c r="R5279" s="8">
        <f t="shared" si="821"/>
        <v>8.0453373877685391E-2</v>
      </c>
      <c r="S5279" s="8">
        <f t="shared" si="821"/>
        <v>8.1308138816293896E-2</v>
      </c>
      <c r="T5279" s="8">
        <f t="shared" si="821"/>
        <v>8.0715121323812034E-2</v>
      </c>
      <c r="W5279">
        <v>5277</v>
      </c>
      <c r="X5279" s="4">
        <f t="shared" si="816"/>
        <v>9.2816632637980401E-2</v>
      </c>
      <c r="Y5279" s="4">
        <f t="shared" ref="Y5279:Y5342" si="823">Tasa_Fwd(E5188,B5188,E5279,B5279,91)</f>
        <v>9.1912196321648348E-2</v>
      </c>
      <c r="Z5279" s="4">
        <f t="shared" si="815"/>
        <v>9.1291275096364755E-2</v>
      </c>
    </row>
    <row r="5280" spans="1:26" x14ac:dyDescent="0.25">
      <c r="A5280" s="16">
        <f t="shared" si="822"/>
        <v>48813</v>
      </c>
      <c r="B5280">
        <f>+'[2]Ejercicio 1'!E5497</f>
        <v>5278</v>
      </c>
      <c r="C5280" s="5">
        <v>8.367660133543571E-2</v>
      </c>
      <c r="D5280" s="4">
        <f t="shared" si="817"/>
        <v>8.1955091387687959E-2</v>
      </c>
      <c r="E5280" s="6">
        <f t="shared" si="818"/>
        <v>8.2809892277695474E-2</v>
      </c>
      <c r="F5280" s="7">
        <f t="shared" si="819"/>
        <v>8.2216849816563825E-2</v>
      </c>
      <c r="I5280" s="10">
        <v>5278</v>
      </c>
      <c r="J5280" s="8">
        <f t="shared" si="820"/>
        <v>8.5176601335435712E-2</v>
      </c>
      <c r="K5280" s="8">
        <f t="shared" si="820"/>
        <v>8.345509138768796E-2</v>
      </c>
      <c r="L5280" s="8">
        <f t="shared" si="820"/>
        <v>8.4309892277695475E-2</v>
      </c>
      <c r="M5280" s="8">
        <f t="shared" si="820"/>
        <v>8.3716849816563826E-2</v>
      </c>
      <c r="P5280">
        <v>5278</v>
      </c>
      <c r="Q5280" s="8">
        <f t="shared" si="821"/>
        <v>8.2176601335435709E-2</v>
      </c>
      <c r="R5280" s="8">
        <f t="shared" si="821"/>
        <v>8.0455091387687958E-2</v>
      </c>
      <c r="S5280" s="8">
        <f t="shared" si="821"/>
        <v>8.1309892277695472E-2</v>
      </c>
      <c r="T5280" s="8">
        <f t="shared" si="821"/>
        <v>8.0716849816563824E-2</v>
      </c>
      <c r="W5280">
        <v>5278</v>
      </c>
      <c r="X5280" s="4">
        <f t="shared" si="816"/>
        <v>9.2820221031138406E-2</v>
      </c>
      <c r="Y5280" s="4">
        <f t="shared" si="823"/>
        <v>9.1915703304712729E-2</v>
      </c>
      <c r="Z5280" s="4">
        <f t="shared" ref="Z5280:Z5343" si="824">Tasa_Fwd(F5252,B5252,F5280,B5280,28)</f>
        <v>9.1294726643421489E-2</v>
      </c>
    </row>
    <row r="5281" spans="1:26" x14ac:dyDescent="0.25">
      <c r="A5281" s="16">
        <f t="shared" si="822"/>
        <v>48814</v>
      </c>
      <c r="B5281">
        <f>+'[2]Ejercicio 1'!E5498</f>
        <v>5279</v>
      </c>
      <c r="C5281" s="5">
        <v>8.3678391500780089E-2</v>
      </c>
      <c r="D5281" s="4">
        <f t="shared" si="817"/>
        <v>8.1956808896199496E-2</v>
      </c>
      <c r="E5281" s="6">
        <f t="shared" si="818"/>
        <v>8.2811645738335452E-2</v>
      </c>
      <c r="F5281" s="7">
        <f t="shared" si="819"/>
        <v>8.2218578308045201E-2</v>
      </c>
      <c r="I5281" s="10">
        <v>5279</v>
      </c>
      <c r="J5281" s="8">
        <f t="shared" si="820"/>
        <v>8.517839150078009E-2</v>
      </c>
      <c r="K5281" s="8">
        <f t="shared" si="820"/>
        <v>8.3456808896199497E-2</v>
      </c>
      <c r="L5281" s="8">
        <f t="shared" si="820"/>
        <v>8.4311645738335453E-2</v>
      </c>
      <c r="M5281" s="8">
        <f t="shared" si="820"/>
        <v>8.3718578308045202E-2</v>
      </c>
      <c r="P5281">
        <v>5279</v>
      </c>
      <c r="Q5281" s="8">
        <f t="shared" si="821"/>
        <v>8.2178391500780087E-2</v>
      </c>
      <c r="R5281" s="8">
        <f t="shared" si="821"/>
        <v>8.0456808896199494E-2</v>
      </c>
      <c r="S5281" s="8">
        <f t="shared" si="821"/>
        <v>8.131164573833545E-2</v>
      </c>
      <c r="T5281" s="8">
        <f t="shared" si="821"/>
        <v>8.07185783080452E-2</v>
      </c>
      <c r="W5281">
        <v>5279</v>
      </c>
      <c r="X5281" s="4">
        <f t="shared" si="816"/>
        <v>9.2823809425856038E-2</v>
      </c>
      <c r="Y5281" s="4">
        <f t="shared" si="823"/>
        <v>9.1919210286196845E-2</v>
      </c>
      <c r="Z5281" s="4">
        <f t="shared" si="824"/>
        <v>9.1298178186895382E-2</v>
      </c>
    </row>
    <row r="5282" spans="1:26" x14ac:dyDescent="0.25">
      <c r="A5282" s="16">
        <f t="shared" si="822"/>
        <v>48815</v>
      </c>
      <c r="B5282">
        <f>+'[2]Ejercicio 1'!E5499</f>
        <v>5280</v>
      </c>
      <c r="C5282" s="5">
        <v>8.3680181666124481E-2</v>
      </c>
      <c r="D5282" s="4">
        <f t="shared" si="817"/>
        <v>8.1958526403219989E-2</v>
      </c>
      <c r="E5282" s="6">
        <f t="shared" si="818"/>
        <v>8.2813399198214718E-2</v>
      </c>
      <c r="F5282" s="7">
        <f t="shared" si="819"/>
        <v>8.2220306798259007E-2</v>
      </c>
      <c r="I5282" s="10">
        <v>5280</v>
      </c>
      <c r="J5282" s="8">
        <f t="shared" si="820"/>
        <v>8.5180181666124483E-2</v>
      </c>
      <c r="K5282" s="8">
        <f t="shared" si="820"/>
        <v>8.345852640321999E-2</v>
      </c>
      <c r="L5282" s="8">
        <f t="shared" si="820"/>
        <v>8.431339919821472E-2</v>
      </c>
      <c r="M5282" s="8">
        <f t="shared" si="820"/>
        <v>8.3720306798259009E-2</v>
      </c>
      <c r="P5282">
        <v>5280</v>
      </c>
      <c r="Q5282" s="8">
        <f t="shared" si="821"/>
        <v>8.218018166612448E-2</v>
      </c>
      <c r="R5282" s="8">
        <f t="shared" si="821"/>
        <v>8.0458526403219988E-2</v>
      </c>
      <c r="S5282" s="8">
        <f t="shared" si="821"/>
        <v>8.1313399198214717E-2</v>
      </c>
      <c r="T5282" s="8">
        <f t="shared" si="821"/>
        <v>8.0720306798259006E-2</v>
      </c>
      <c r="W5282">
        <v>5280</v>
      </c>
      <c r="X5282" s="4">
        <f t="shared" si="816"/>
        <v>9.2827397822134172E-2</v>
      </c>
      <c r="Y5282" s="4">
        <f t="shared" si="823"/>
        <v>9.1922717266199078E-2</v>
      </c>
      <c r="Z5282" s="4">
        <f t="shared" si="824"/>
        <v>9.1301629727328845E-2</v>
      </c>
    </row>
    <row r="5283" spans="1:26" x14ac:dyDescent="0.25">
      <c r="A5283" s="16">
        <f t="shared" si="822"/>
        <v>48816</v>
      </c>
      <c r="B5283">
        <f>+'[2]Ejercicio 1'!E5500</f>
        <v>5281</v>
      </c>
      <c r="C5283" s="5">
        <v>8.368197183146886E-2</v>
      </c>
      <c r="D5283" s="4">
        <f t="shared" si="817"/>
        <v>8.196024390874887E-2</v>
      </c>
      <c r="E5283" s="6">
        <f t="shared" si="818"/>
        <v>8.2815152657331526E-2</v>
      </c>
      <c r="F5283" s="7">
        <f t="shared" si="819"/>
        <v>8.2222035287199555E-2</v>
      </c>
      <c r="I5283" s="10">
        <v>5281</v>
      </c>
      <c r="J5283" s="8">
        <f t="shared" si="820"/>
        <v>8.5181971831468861E-2</v>
      </c>
      <c r="K5283" s="8">
        <f t="shared" si="820"/>
        <v>8.3460243908748871E-2</v>
      </c>
      <c r="L5283" s="8">
        <f t="shared" si="820"/>
        <v>8.4315152657331527E-2</v>
      </c>
      <c r="M5283" s="8">
        <f t="shared" si="820"/>
        <v>8.3722035287199556E-2</v>
      </c>
      <c r="P5283">
        <v>5281</v>
      </c>
      <c r="Q5283" s="8">
        <f t="shared" si="821"/>
        <v>8.2181971831468859E-2</v>
      </c>
      <c r="R5283" s="8">
        <f t="shared" si="821"/>
        <v>8.0460243908748869E-2</v>
      </c>
      <c r="S5283" s="8">
        <f t="shared" si="821"/>
        <v>8.1315152657331524E-2</v>
      </c>
      <c r="T5283" s="8">
        <f t="shared" si="821"/>
        <v>8.0722035287199553E-2</v>
      </c>
      <c r="W5283">
        <v>5281</v>
      </c>
      <c r="X5283" s="4">
        <f t="shared" si="816"/>
        <v>9.2830986219946912E-2</v>
      </c>
      <c r="Y5283" s="4">
        <f t="shared" si="823"/>
        <v>9.1926224244568311E-2</v>
      </c>
      <c r="Z5283" s="4">
        <f t="shared" si="824"/>
        <v>9.1305081263637025E-2</v>
      </c>
    </row>
    <row r="5284" spans="1:26" x14ac:dyDescent="0.25">
      <c r="A5284" s="16">
        <f t="shared" si="822"/>
        <v>48817</v>
      </c>
      <c r="B5284">
        <f>+'[2]Ejercicio 1'!E5501</f>
        <v>5282</v>
      </c>
      <c r="C5284" s="5">
        <v>8.3683761996813238E-2</v>
      </c>
      <c r="D5284" s="4">
        <f t="shared" si="817"/>
        <v>8.1961961412786305E-2</v>
      </c>
      <c r="E5284" s="6">
        <f t="shared" si="818"/>
        <v>8.2816906115687622E-2</v>
      </c>
      <c r="F5284" s="7">
        <f t="shared" si="819"/>
        <v>8.2223763774872546E-2</v>
      </c>
      <c r="I5284" s="10">
        <v>5282</v>
      </c>
      <c r="J5284" s="8">
        <f t="shared" si="820"/>
        <v>8.518376199681324E-2</v>
      </c>
      <c r="K5284" s="8">
        <f t="shared" si="820"/>
        <v>8.3461961412786306E-2</v>
      </c>
      <c r="L5284" s="8">
        <f t="shared" si="820"/>
        <v>8.4316906115687623E-2</v>
      </c>
      <c r="M5284" s="8">
        <f t="shared" si="820"/>
        <v>8.3723763774872548E-2</v>
      </c>
      <c r="P5284">
        <v>5282</v>
      </c>
      <c r="Q5284" s="8">
        <f t="shared" si="821"/>
        <v>8.2183761996813237E-2</v>
      </c>
      <c r="R5284" s="8">
        <f t="shared" si="821"/>
        <v>8.0461961412786304E-2</v>
      </c>
      <c r="S5284" s="8">
        <f t="shared" si="821"/>
        <v>8.1316906115687621E-2</v>
      </c>
      <c r="T5284" s="8">
        <f t="shared" si="821"/>
        <v>8.0723763774872545E-2</v>
      </c>
      <c r="W5284">
        <v>5282</v>
      </c>
      <c r="X5284" s="4">
        <f t="shared" si="816"/>
        <v>9.2834574619307428E-2</v>
      </c>
      <c r="Y5284" s="4">
        <f t="shared" si="823"/>
        <v>9.1929731221507494E-2</v>
      </c>
      <c r="Z5284" s="4">
        <f t="shared" si="824"/>
        <v>9.1308532796899086E-2</v>
      </c>
    </row>
    <row r="5285" spans="1:26" x14ac:dyDescent="0.25">
      <c r="A5285" s="16">
        <f t="shared" si="822"/>
        <v>48818</v>
      </c>
      <c r="B5285">
        <f>+'[2]Ejercicio 1'!E5502</f>
        <v>5283</v>
      </c>
      <c r="C5285" s="5">
        <v>8.3685552162157631E-2</v>
      </c>
      <c r="D5285" s="4">
        <f t="shared" si="817"/>
        <v>8.1963678915332516E-2</v>
      </c>
      <c r="E5285" s="6">
        <f t="shared" si="818"/>
        <v>8.2818659573283007E-2</v>
      </c>
      <c r="F5285" s="7">
        <f t="shared" si="819"/>
        <v>8.2225492261275138E-2</v>
      </c>
      <c r="I5285" s="10">
        <v>5283</v>
      </c>
      <c r="J5285" s="8">
        <f t="shared" si="820"/>
        <v>8.5185552162157632E-2</v>
      </c>
      <c r="K5285" s="8">
        <f t="shared" si="820"/>
        <v>8.3463678915332518E-2</v>
      </c>
      <c r="L5285" s="8">
        <f t="shared" si="820"/>
        <v>8.4318659573283009E-2</v>
      </c>
      <c r="M5285" s="8">
        <f t="shared" si="820"/>
        <v>8.3725492261275139E-2</v>
      </c>
      <c r="P5285">
        <v>5283</v>
      </c>
      <c r="Q5285" s="8">
        <f t="shared" si="821"/>
        <v>8.218555216215763E-2</v>
      </c>
      <c r="R5285" s="8">
        <f t="shared" si="821"/>
        <v>8.0463678915332515E-2</v>
      </c>
      <c r="S5285" s="8">
        <f t="shared" si="821"/>
        <v>8.1318659573283006E-2</v>
      </c>
      <c r="T5285" s="8">
        <f t="shared" si="821"/>
        <v>8.0725492261275136E-2</v>
      </c>
      <c r="W5285">
        <v>5283</v>
      </c>
      <c r="X5285" s="4">
        <f t="shared" si="816"/>
        <v>9.2838163020215275E-2</v>
      </c>
      <c r="Y5285" s="4">
        <f t="shared" si="823"/>
        <v>9.1933238196915595E-2</v>
      </c>
      <c r="Z5285" s="4">
        <f t="shared" si="824"/>
        <v>9.131198432604444E-2</v>
      </c>
    </row>
    <row r="5286" spans="1:26" x14ac:dyDescent="0.25">
      <c r="A5286" s="16">
        <f t="shared" si="822"/>
        <v>48819</v>
      </c>
      <c r="B5286">
        <f>+'[2]Ejercicio 1'!E5503</f>
        <v>5284</v>
      </c>
      <c r="C5286" s="5">
        <v>8.368734232750201E-2</v>
      </c>
      <c r="D5286" s="4">
        <f t="shared" si="817"/>
        <v>8.1965396416387504E-2</v>
      </c>
      <c r="E5286" s="6">
        <f t="shared" si="818"/>
        <v>8.2820413030116807E-2</v>
      </c>
      <c r="F5286" s="7">
        <f t="shared" si="819"/>
        <v>8.2227220746407301E-2</v>
      </c>
      <c r="I5286" s="10">
        <v>5284</v>
      </c>
      <c r="J5286" s="8">
        <f t="shared" si="820"/>
        <v>8.5187342327502011E-2</v>
      </c>
      <c r="K5286" s="8">
        <f t="shared" si="820"/>
        <v>8.3465396416387505E-2</v>
      </c>
      <c r="L5286" s="8">
        <f t="shared" si="820"/>
        <v>8.4320413030116809E-2</v>
      </c>
      <c r="M5286" s="8">
        <f t="shared" si="820"/>
        <v>8.3727220746407302E-2</v>
      </c>
      <c r="P5286">
        <v>5284</v>
      </c>
      <c r="Q5286" s="8">
        <f t="shared" si="821"/>
        <v>8.2187342327502008E-2</v>
      </c>
      <c r="R5286" s="8">
        <f t="shared" si="821"/>
        <v>8.0465396416387502E-2</v>
      </c>
      <c r="S5286" s="8">
        <f t="shared" si="821"/>
        <v>8.1320413030116806E-2</v>
      </c>
      <c r="T5286" s="8">
        <f t="shared" si="821"/>
        <v>8.0727220746407299E-2</v>
      </c>
      <c r="W5286">
        <v>5284</v>
      </c>
      <c r="X5286" s="4">
        <f t="shared" si="816"/>
        <v>9.2841751422670454E-2</v>
      </c>
      <c r="Y5286" s="4">
        <f t="shared" si="823"/>
        <v>9.1936745170793477E-2</v>
      </c>
      <c r="Z5286" s="4">
        <f t="shared" si="824"/>
        <v>9.1315435851606938E-2</v>
      </c>
    </row>
    <row r="5287" spans="1:26" x14ac:dyDescent="0.25">
      <c r="A5287" s="16">
        <f t="shared" si="822"/>
        <v>48820</v>
      </c>
      <c r="B5287">
        <f>+'[2]Ejercicio 1'!E5504</f>
        <v>5285</v>
      </c>
      <c r="C5287" s="5">
        <v>8.3689132492846402E-2</v>
      </c>
      <c r="D5287" s="4">
        <f t="shared" si="817"/>
        <v>8.1967113915951059E-2</v>
      </c>
      <c r="E5287" s="6">
        <f t="shared" si="818"/>
        <v>8.2822166486189008E-2</v>
      </c>
      <c r="F5287" s="7">
        <f t="shared" si="819"/>
        <v>8.2228949230269049E-2</v>
      </c>
      <c r="I5287" s="10">
        <v>5285</v>
      </c>
      <c r="J5287" s="8">
        <f t="shared" si="820"/>
        <v>8.5189132492846403E-2</v>
      </c>
      <c r="K5287" s="8">
        <f t="shared" si="820"/>
        <v>8.3467113915951061E-2</v>
      </c>
      <c r="L5287" s="8">
        <f t="shared" si="820"/>
        <v>8.432216648618901E-2</v>
      </c>
      <c r="M5287" s="8">
        <f t="shared" si="820"/>
        <v>8.3728949230269051E-2</v>
      </c>
      <c r="P5287">
        <v>5285</v>
      </c>
      <c r="Q5287" s="8">
        <f t="shared" si="821"/>
        <v>8.2189132492846401E-2</v>
      </c>
      <c r="R5287" s="8">
        <f t="shared" si="821"/>
        <v>8.0467113915951058E-2</v>
      </c>
      <c r="S5287" s="8">
        <f t="shared" si="821"/>
        <v>8.1322166486189007E-2</v>
      </c>
      <c r="T5287" s="8">
        <f t="shared" si="821"/>
        <v>8.0728949230269048E-2</v>
      </c>
      <c r="W5287">
        <v>5285</v>
      </c>
      <c r="X5287" s="4">
        <f t="shared" si="816"/>
        <v>9.2845339826661114E-2</v>
      </c>
      <c r="Y5287" s="4">
        <f t="shared" si="823"/>
        <v>9.1940252143138529E-2</v>
      </c>
      <c r="Z5287" s="4">
        <f t="shared" si="824"/>
        <v>9.1318887374120458E-2</v>
      </c>
    </row>
    <row r="5288" spans="1:26" x14ac:dyDescent="0.25">
      <c r="A5288" s="16">
        <f t="shared" si="822"/>
        <v>48821</v>
      </c>
      <c r="B5288">
        <f>+'[2]Ejercicio 1'!E5505</f>
        <v>5286</v>
      </c>
      <c r="C5288" s="5">
        <v>8.3690922658190781E-2</v>
      </c>
      <c r="D5288" s="4">
        <f t="shared" si="817"/>
        <v>8.1968831414023419E-2</v>
      </c>
      <c r="E5288" s="6">
        <f t="shared" si="818"/>
        <v>8.2823919941500512E-2</v>
      </c>
      <c r="F5288" s="7">
        <f t="shared" si="819"/>
        <v>8.2230677712863257E-2</v>
      </c>
      <c r="I5288" s="10">
        <v>5286</v>
      </c>
      <c r="J5288" s="8">
        <f t="shared" si="820"/>
        <v>8.5190922658190782E-2</v>
      </c>
      <c r="K5288" s="8">
        <f t="shared" si="820"/>
        <v>8.346883141402342E-2</v>
      </c>
      <c r="L5288" s="8">
        <f t="shared" si="820"/>
        <v>8.4323919941500514E-2</v>
      </c>
      <c r="M5288" s="8">
        <f t="shared" si="820"/>
        <v>8.3730677712863258E-2</v>
      </c>
      <c r="P5288">
        <v>5286</v>
      </c>
      <c r="Q5288" s="8">
        <f t="shared" si="821"/>
        <v>8.2190922658190779E-2</v>
      </c>
      <c r="R5288" s="8">
        <f t="shared" si="821"/>
        <v>8.0468831414023417E-2</v>
      </c>
      <c r="S5288" s="8">
        <f t="shared" si="821"/>
        <v>8.1323919941500511E-2</v>
      </c>
      <c r="T5288" s="8">
        <f t="shared" si="821"/>
        <v>8.0730677712863255E-2</v>
      </c>
      <c r="W5288">
        <v>5286</v>
      </c>
      <c r="X5288" s="4">
        <f t="shared" si="816"/>
        <v>9.2848928232210956E-2</v>
      </c>
      <c r="Y5288" s="4">
        <f t="shared" si="823"/>
        <v>9.1943759113953374E-2</v>
      </c>
      <c r="Z5288" s="4">
        <f t="shared" si="824"/>
        <v>9.1322338893056826E-2</v>
      </c>
    </row>
    <row r="5289" spans="1:26" x14ac:dyDescent="0.25">
      <c r="A5289" s="16">
        <f t="shared" si="822"/>
        <v>48822</v>
      </c>
      <c r="B5289">
        <f>+'[2]Ejercicio 1'!E5506</f>
        <v>5287</v>
      </c>
      <c r="C5289" s="5">
        <v>8.3692712823535173E-2</v>
      </c>
      <c r="D5289" s="4">
        <f t="shared" si="817"/>
        <v>8.1970548910604957E-2</v>
      </c>
      <c r="E5289" s="6">
        <f t="shared" si="818"/>
        <v>8.2825673396050417E-2</v>
      </c>
      <c r="F5289" s="7">
        <f t="shared" si="819"/>
        <v>8.2232406194187035E-2</v>
      </c>
      <c r="I5289" s="10">
        <v>5287</v>
      </c>
      <c r="J5289" s="8">
        <f t="shared" si="820"/>
        <v>8.5192712823535174E-2</v>
      </c>
      <c r="K5289" s="8">
        <f t="shared" si="820"/>
        <v>8.3470548910604958E-2</v>
      </c>
      <c r="L5289" s="8">
        <f t="shared" si="820"/>
        <v>8.4325673396050418E-2</v>
      </c>
      <c r="M5289" s="8">
        <f t="shared" si="820"/>
        <v>8.3732406194187037E-2</v>
      </c>
      <c r="P5289">
        <v>5287</v>
      </c>
      <c r="Q5289" s="8">
        <f t="shared" si="821"/>
        <v>8.2192712823535172E-2</v>
      </c>
      <c r="R5289" s="8">
        <f t="shared" si="821"/>
        <v>8.0470548910604955E-2</v>
      </c>
      <c r="S5289" s="8">
        <f t="shared" si="821"/>
        <v>8.1325673396050416E-2</v>
      </c>
      <c r="T5289" s="8">
        <f t="shared" si="821"/>
        <v>8.0732406194187034E-2</v>
      </c>
      <c r="W5289">
        <v>5287</v>
      </c>
      <c r="X5289" s="4">
        <f t="shared" si="816"/>
        <v>9.2852516639321314E-2</v>
      </c>
      <c r="Y5289" s="4">
        <f t="shared" si="823"/>
        <v>9.1947266083237139E-2</v>
      </c>
      <c r="Z5289" s="4">
        <f t="shared" si="824"/>
        <v>9.1325790407867924E-2</v>
      </c>
    </row>
    <row r="5290" spans="1:26" x14ac:dyDescent="0.25">
      <c r="A5290" s="16">
        <f t="shared" si="822"/>
        <v>48823</v>
      </c>
      <c r="B5290">
        <f>+'[2]Ejercicio 1'!E5507</f>
        <v>5288</v>
      </c>
      <c r="C5290" s="5">
        <v>8.3694502988879552E-2</v>
      </c>
      <c r="D5290" s="4">
        <f t="shared" si="817"/>
        <v>8.1972266405694674E-2</v>
      </c>
      <c r="E5290" s="6">
        <f t="shared" si="818"/>
        <v>8.2827426849838737E-2</v>
      </c>
      <c r="F5290" s="7">
        <f t="shared" si="819"/>
        <v>8.2234134674237555E-2</v>
      </c>
      <c r="I5290" s="10">
        <v>5288</v>
      </c>
      <c r="J5290" s="8">
        <f t="shared" si="820"/>
        <v>8.5194502988879553E-2</v>
      </c>
      <c r="K5290" s="8">
        <f t="shared" si="820"/>
        <v>8.3472266405694676E-2</v>
      </c>
      <c r="L5290" s="8">
        <f t="shared" si="820"/>
        <v>8.4327426849838738E-2</v>
      </c>
      <c r="M5290" s="8">
        <f t="shared" si="820"/>
        <v>8.3734134674237556E-2</v>
      </c>
      <c r="P5290">
        <v>5288</v>
      </c>
      <c r="Q5290" s="8">
        <f t="shared" si="821"/>
        <v>8.219450298887955E-2</v>
      </c>
      <c r="R5290" s="8">
        <f t="shared" si="821"/>
        <v>8.0472266405694673E-2</v>
      </c>
      <c r="S5290" s="8">
        <f t="shared" si="821"/>
        <v>8.1327426849838735E-2</v>
      </c>
      <c r="T5290" s="8">
        <f t="shared" si="821"/>
        <v>8.0734134674237554E-2</v>
      </c>
      <c r="W5290">
        <v>5288</v>
      </c>
      <c r="X5290" s="4">
        <f t="shared" si="816"/>
        <v>9.2856105047966708E-2</v>
      </c>
      <c r="Y5290" s="4">
        <f t="shared" si="823"/>
        <v>9.1950773050988949E-2</v>
      </c>
      <c r="Z5290" s="4">
        <f t="shared" si="824"/>
        <v>9.1329241919099038E-2</v>
      </c>
    </row>
    <row r="5291" spans="1:26" x14ac:dyDescent="0.25">
      <c r="A5291" s="16">
        <f t="shared" si="822"/>
        <v>48824</v>
      </c>
      <c r="B5291">
        <f>+'[2]Ejercicio 1'!E5508</f>
        <v>5289</v>
      </c>
      <c r="C5291" s="5">
        <v>8.3696293154223944E-2</v>
      </c>
      <c r="D5291" s="4">
        <f t="shared" si="817"/>
        <v>8.1973983899293182E-2</v>
      </c>
      <c r="E5291" s="6">
        <f t="shared" si="818"/>
        <v>8.2829180302866345E-2</v>
      </c>
      <c r="F5291" s="7">
        <f t="shared" si="819"/>
        <v>8.2235863153020519E-2</v>
      </c>
      <c r="I5291" s="10">
        <v>5289</v>
      </c>
      <c r="J5291" s="8">
        <f t="shared" si="820"/>
        <v>8.5196293154223945E-2</v>
      </c>
      <c r="K5291" s="8">
        <f t="shared" si="820"/>
        <v>8.3473983899293183E-2</v>
      </c>
      <c r="L5291" s="8">
        <f t="shared" si="820"/>
        <v>8.4329180302866347E-2</v>
      </c>
      <c r="M5291" s="8">
        <f t="shared" si="820"/>
        <v>8.3735863153020521E-2</v>
      </c>
      <c r="P5291">
        <v>5289</v>
      </c>
      <c r="Q5291" s="8">
        <f t="shared" si="821"/>
        <v>8.2196293154223943E-2</v>
      </c>
      <c r="R5291" s="8">
        <f t="shared" si="821"/>
        <v>8.0473983899293181E-2</v>
      </c>
      <c r="S5291" s="8">
        <f t="shared" si="821"/>
        <v>8.1329180302866344E-2</v>
      </c>
      <c r="T5291" s="8">
        <f t="shared" si="821"/>
        <v>8.0735863153020518E-2</v>
      </c>
      <c r="W5291">
        <v>5289</v>
      </c>
      <c r="X5291" s="4">
        <f t="shared" si="816"/>
        <v>9.2859693458159434E-2</v>
      </c>
      <c r="Y5291" s="4">
        <f t="shared" si="823"/>
        <v>9.1954280017209664E-2</v>
      </c>
      <c r="Z5291" s="4">
        <f t="shared" si="824"/>
        <v>9.1332693427281161E-2</v>
      </c>
    </row>
    <row r="5292" spans="1:26" x14ac:dyDescent="0.25">
      <c r="A5292" s="16">
        <f t="shared" si="822"/>
        <v>48825</v>
      </c>
      <c r="B5292">
        <f>+'[2]Ejercicio 1'!E5509</f>
        <v>5290</v>
      </c>
      <c r="C5292" s="5">
        <v>8.3698083319568323E-2</v>
      </c>
      <c r="D5292" s="4">
        <f t="shared" si="817"/>
        <v>8.1975701391400493E-2</v>
      </c>
      <c r="E5292" s="6">
        <f t="shared" si="818"/>
        <v>8.2830933755132369E-2</v>
      </c>
      <c r="F5292" s="7">
        <f t="shared" si="819"/>
        <v>8.2237591630533055E-2</v>
      </c>
      <c r="I5292" s="10">
        <v>5290</v>
      </c>
      <c r="J5292" s="8">
        <f t="shared" si="820"/>
        <v>8.5198083319568324E-2</v>
      </c>
      <c r="K5292" s="8">
        <f t="shared" si="820"/>
        <v>8.3475701391400495E-2</v>
      </c>
      <c r="L5292" s="8">
        <f t="shared" si="820"/>
        <v>8.433093375513237E-2</v>
      </c>
      <c r="M5292" s="8">
        <f t="shared" si="820"/>
        <v>8.3737591630533056E-2</v>
      </c>
      <c r="P5292">
        <v>5290</v>
      </c>
      <c r="Q5292" s="8">
        <f t="shared" si="821"/>
        <v>8.2198083319568321E-2</v>
      </c>
      <c r="R5292" s="8">
        <f t="shared" si="821"/>
        <v>8.0475701391400492E-2</v>
      </c>
      <c r="S5292" s="8">
        <f t="shared" si="821"/>
        <v>8.1330933755132367E-2</v>
      </c>
      <c r="T5292" s="8">
        <f t="shared" si="821"/>
        <v>8.0737591630533054E-2</v>
      </c>
      <c r="W5292">
        <v>5290</v>
      </c>
      <c r="X5292" s="4">
        <f t="shared" si="816"/>
        <v>9.2863281869899492E-2</v>
      </c>
      <c r="Y5292" s="4">
        <f t="shared" si="823"/>
        <v>9.1957786981899312E-2</v>
      </c>
      <c r="Z5292" s="4">
        <f t="shared" si="824"/>
        <v>9.1336144931349422E-2</v>
      </c>
    </row>
    <row r="5293" spans="1:26" x14ac:dyDescent="0.25">
      <c r="A5293" s="16">
        <f t="shared" si="822"/>
        <v>48826</v>
      </c>
      <c r="B5293">
        <f>+'[2]Ejercicio 1'!E5510</f>
        <v>5291</v>
      </c>
      <c r="C5293" s="5">
        <v>8.3699873484912715E-2</v>
      </c>
      <c r="D5293" s="4">
        <f t="shared" si="817"/>
        <v>8.1977418882016387E-2</v>
      </c>
      <c r="E5293" s="6">
        <f t="shared" si="818"/>
        <v>8.2832687206636807E-2</v>
      </c>
      <c r="F5293" s="7">
        <f t="shared" si="819"/>
        <v>8.2239320106778049E-2</v>
      </c>
      <c r="I5293" s="10">
        <v>5291</v>
      </c>
      <c r="J5293" s="8">
        <f t="shared" si="820"/>
        <v>8.5199873484912717E-2</v>
      </c>
      <c r="K5293" s="8">
        <f t="shared" si="820"/>
        <v>8.3477418882016388E-2</v>
      </c>
      <c r="L5293" s="8">
        <f t="shared" si="820"/>
        <v>8.4332687206636808E-2</v>
      </c>
      <c r="M5293" s="8">
        <f t="shared" si="820"/>
        <v>8.3739320106778051E-2</v>
      </c>
      <c r="P5293">
        <v>5291</v>
      </c>
      <c r="Q5293" s="8">
        <f t="shared" si="821"/>
        <v>8.2199873484912714E-2</v>
      </c>
      <c r="R5293" s="8">
        <f t="shared" si="821"/>
        <v>8.0477418882016385E-2</v>
      </c>
      <c r="S5293" s="8">
        <f t="shared" si="821"/>
        <v>8.1332687206636806E-2</v>
      </c>
      <c r="T5293" s="8">
        <f t="shared" si="821"/>
        <v>8.0739320106778048E-2</v>
      </c>
      <c r="W5293">
        <v>5291</v>
      </c>
      <c r="X5293" s="4">
        <f t="shared" si="816"/>
        <v>9.2866870283174585E-2</v>
      </c>
      <c r="Y5293" s="4">
        <f t="shared" si="823"/>
        <v>9.1961293945057865E-2</v>
      </c>
      <c r="Z5293" s="4">
        <f t="shared" si="824"/>
        <v>9.133959643237155E-2</v>
      </c>
    </row>
    <row r="5294" spans="1:26" x14ac:dyDescent="0.25">
      <c r="A5294" s="16">
        <f t="shared" si="822"/>
        <v>48827</v>
      </c>
      <c r="B5294">
        <f>+'[2]Ejercicio 1'!E5511</f>
        <v>5292</v>
      </c>
      <c r="C5294" s="5">
        <v>8.3701663650257094E-2</v>
      </c>
      <c r="D5294" s="4">
        <f t="shared" si="817"/>
        <v>8.1979136371141487E-2</v>
      </c>
      <c r="E5294" s="6">
        <f t="shared" si="818"/>
        <v>8.2834440657380534E-2</v>
      </c>
      <c r="F5294" s="7">
        <f t="shared" si="819"/>
        <v>8.2241048581749771E-2</v>
      </c>
      <c r="I5294" s="10">
        <v>5292</v>
      </c>
      <c r="J5294" s="8">
        <f t="shared" si="820"/>
        <v>8.5201663650257095E-2</v>
      </c>
      <c r="K5294" s="8">
        <f t="shared" si="820"/>
        <v>8.3479136371141488E-2</v>
      </c>
      <c r="L5294" s="8">
        <f t="shared" si="820"/>
        <v>8.4334440657380536E-2</v>
      </c>
      <c r="M5294" s="8">
        <f t="shared" si="820"/>
        <v>8.3741048581749772E-2</v>
      </c>
      <c r="P5294">
        <v>5292</v>
      </c>
      <c r="Q5294" s="8">
        <f t="shared" si="821"/>
        <v>8.2201663650257092E-2</v>
      </c>
      <c r="R5294" s="8">
        <f t="shared" si="821"/>
        <v>8.0479136371141485E-2</v>
      </c>
      <c r="S5294" s="8">
        <f t="shared" si="821"/>
        <v>8.1334440657380533E-2</v>
      </c>
      <c r="T5294" s="8">
        <f t="shared" si="821"/>
        <v>8.0741048581749769E-2</v>
      </c>
      <c r="W5294">
        <v>5292</v>
      </c>
      <c r="X5294" s="4">
        <f t="shared" si="816"/>
        <v>9.287045869800975E-2</v>
      </c>
      <c r="Y5294" s="4">
        <f t="shared" si="823"/>
        <v>9.1964800906735394E-2</v>
      </c>
      <c r="Z5294" s="4">
        <f t="shared" si="824"/>
        <v>9.1343047929268409E-2</v>
      </c>
    </row>
    <row r="5295" spans="1:26" x14ac:dyDescent="0.25">
      <c r="A5295" s="16">
        <f t="shared" si="822"/>
        <v>48828</v>
      </c>
      <c r="B5295">
        <f>+'[2]Ejercicio 1'!E5512</f>
        <v>5293</v>
      </c>
      <c r="C5295" s="5">
        <v>8.3703453815601486E-2</v>
      </c>
      <c r="D5295" s="4">
        <f t="shared" si="817"/>
        <v>8.198085385877478E-2</v>
      </c>
      <c r="E5295" s="6">
        <f t="shared" si="818"/>
        <v>8.2836194107363537E-2</v>
      </c>
      <c r="F5295" s="7">
        <f t="shared" si="819"/>
        <v>8.2242777055453936E-2</v>
      </c>
      <c r="I5295" s="10">
        <v>5293</v>
      </c>
      <c r="J5295" s="8">
        <f t="shared" si="820"/>
        <v>8.5203453815601488E-2</v>
      </c>
      <c r="K5295" s="8">
        <f t="shared" si="820"/>
        <v>8.3480853858774781E-2</v>
      </c>
      <c r="L5295" s="8">
        <f t="shared" si="820"/>
        <v>8.4336194107363538E-2</v>
      </c>
      <c r="M5295" s="8">
        <f t="shared" si="820"/>
        <v>8.3742777055453937E-2</v>
      </c>
      <c r="P5295">
        <v>5293</v>
      </c>
      <c r="Q5295" s="8">
        <f t="shared" si="821"/>
        <v>8.2203453815601485E-2</v>
      </c>
      <c r="R5295" s="8">
        <f t="shared" si="821"/>
        <v>8.0480853858774778E-2</v>
      </c>
      <c r="S5295" s="8">
        <f t="shared" si="821"/>
        <v>8.1336194107363535E-2</v>
      </c>
      <c r="T5295" s="8">
        <f t="shared" si="821"/>
        <v>8.0742777055453935E-2</v>
      </c>
      <c r="W5295">
        <v>5293</v>
      </c>
      <c r="X5295" s="4">
        <f t="shared" si="816"/>
        <v>9.2874047114405431E-2</v>
      </c>
      <c r="Y5295" s="4">
        <f t="shared" si="823"/>
        <v>9.1968307866881857E-2</v>
      </c>
      <c r="Z5295" s="4">
        <f t="shared" si="824"/>
        <v>9.1346499423121993E-2</v>
      </c>
    </row>
    <row r="5296" spans="1:26" x14ac:dyDescent="0.25">
      <c r="A5296" s="16">
        <f t="shared" si="822"/>
        <v>48829</v>
      </c>
      <c r="B5296">
        <f>+'[2]Ejercicio 1'!E5513</f>
        <v>5294</v>
      </c>
      <c r="C5296" s="5">
        <v>8.3705243980945865E-2</v>
      </c>
      <c r="D5296" s="4">
        <f t="shared" si="817"/>
        <v>8.1982571344917085E-2</v>
      </c>
      <c r="E5296" s="6">
        <f t="shared" si="818"/>
        <v>8.2837947556584093E-2</v>
      </c>
      <c r="F5296" s="7">
        <f t="shared" si="819"/>
        <v>8.2244505527887687E-2</v>
      </c>
      <c r="I5296" s="10">
        <v>5294</v>
      </c>
      <c r="J5296" s="8">
        <f t="shared" si="820"/>
        <v>8.5205243980945866E-2</v>
      </c>
      <c r="K5296" s="8">
        <f t="shared" si="820"/>
        <v>8.3482571344917086E-2</v>
      </c>
      <c r="L5296" s="8">
        <f t="shared" si="820"/>
        <v>8.4337947556584095E-2</v>
      </c>
      <c r="M5296" s="8">
        <f t="shared" si="820"/>
        <v>8.3744505527887689E-2</v>
      </c>
      <c r="P5296">
        <v>5294</v>
      </c>
      <c r="Q5296" s="8">
        <f t="shared" si="821"/>
        <v>8.2205243980945863E-2</v>
      </c>
      <c r="R5296" s="8">
        <f t="shared" si="821"/>
        <v>8.0482571344917084E-2</v>
      </c>
      <c r="S5296" s="8">
        <f t="shared" si="821"/>
        <v>8.1337947556584092E-2</v>
      </c>
      <c r="T5296" s="8">
        <f t="shared" si="821"/>
        <v>8.0744505527887686E-2</v>
      </c>
      <c r="W5296">
        <v>5294</v>
      </c>
      <c r="X5296" s="4">
        <f t="shared" si="816"/>
        <v>9.2877635532334815E-2</v>
      </c>
      <c r="Y5296" s="4">
        <f t="shared" si="823"/>
        <v>9.197181482544628E-2</v>
      </c>
      <c r="Z5296" s="4">
        <f t="shared" si="824"/>
        <v>9.1349950913395581E-2</v>
      </c>
    </row>
    <row r="5297" spans="1:26" x14ac:dyDescent="0.25">
      <c r="A5297" s="16">
        <f t="shared" si="822"/>
        <v>48830</v>
      </c>
      <c r="B5297">
        <f>+'[2]Ejercicio 1'!E5514</f>
        <v>5295</v>
      </c>
      <c r="C5297" s="5">
        <v>8.3707034146290257E-2</v>
      </c>
      <c r="D5297" s="4">
        <f t="shared" si="817"/>
        <v>8.1984288829567778E-2</v>
      </c>
      <c r="E5297" s="6">
        <f t="shared" si="818"/>
        <v>8.2839701005043925E-2</v>
      </c>
      <c r="F5297" s="7">
        <f t="shared" si="819"/>
        <v>8.2246233999051038E-2</v>
      </c>
      <c r="I5297" s="10">
        <v>5295</v>
      </c>
      <c r="J5297" s="8">
        <f t="shared" si="820"/>
        <v>8.5207034146290259E-2</v>
      </c>
      <c r="K5297" s="8">
        <f t="shared" si="820"/>
        <v>8.3484288829567779E-2</v>
      </c>
      <c r="L5297" s="8">
        <f t="shared" si="820"/>
        <v>8.4339701005043927E-2</v>
      </c>
      <c r="M5297" s="8">
        <f t="shared" si="820"/>
        <v>8.374623399905104E-2</v>
      </c>
      <c r="P5297">
        <v>5295</v>
      </c>
      <c r="Q5297" s="8">
        <f t="shared" si="821"/>
        <v>8.2207034146290256E-2</v>
      </c>
      <c r="R5297" s="8">
        <f t="shared" si="821"/>
        <v>8.0484288829567777E-2</v>
      </c>
      <c r="S5297" s="8">
        <f t="shared" si="821"/>
        <v>8.1339701005043924E-2</v>
      </c>
      <c r="T5297" s="8">
        <f t="shared" si="821"/>
        <v>8.0746233999051037E-2</v>
      </c>
      <c r="W5297">
        <v>5295</v>
      </c>
      <c r="X5297" s="4">
        <f t="shared" si="816"/>
        <v>9.2881223951812433E-2</v>
      </c>
      <c r="Y5297" s="4">
        <f t="shared" si="823"/>
        <v>9.1975321782529693E-2</v>
      </c>
      <c r="Z5297" s="4">
        <f t="shared" si="824"/>
        <v>9.1353402400086325E-2</v>
      </c>
    </row>
    <row r="5298" spans="1:26" x14ac:dyDescent="0.25">
      <c r="A5298" s="16">
        <f t="shared" si="822"/>
        <v>48831</v>
      </c>
      <c r="B5298">
        <f>+'[2]Ejercicio 1'!E5515</f>
        <v>5296</v>
      </c>
      <c r="C5298" s="5">
        <v>8.3708824311634636E-2</v>
      </c>
      <c r="D5298" s="4">
        <f t="shared" si="817"/>
        <v>8.1986006312727483E-2</v>
      </c>
      <c r="E5298" s="6">
        <f t="shared" si="818"/>
        <v>8.2841454452743046E-2</v>
      </c>
      <c r="F5298" s="7">
        <f t="shared" si="819"/>
        <v>8.2247962468943961E-2</v>
      </c>
      <c r="I5298" s="10">
        <v>5296</v>
      </c>
      <c r="J5298" s="8">
        <f t="shared" si="820"/>
        <v>8.5208824311634637E-2</v>
      </c>
      <c r="K5298" s="8">
        <f t="shared" si="820"/>
        <v>8.3486006312727484E-2</v>
      </c>
      <c r="L5298" s="8">
        <f t="shared" si="820"/>
        <v>8.4341454452743048E-2</v>
      </c>
      <c r="M5298" s="8">
        <f t="shared" si="820"/>
        <v>8.3747962468943962E-2</v>
      </c>
      <c r="P5298">
        <v>5296</v>
      </c>
      <c r="Q5298" s="8">
        <f t="shared" si="821"/>
        <v>8.2208824311634635E-2</v>
      </c>
      <c r="R5298" s="8">
        <f t="shared" si="821"/>
        <v>8.0486006312727482E-2</v>
      </c>
      <c r="S5298" s="8">
        <f t="shared" si="821"/>
        <v>8.1341454452743045E-2</v>
      </c>
      <c r="T5298" s="8">
        <f t="shared" si="821"/>
        <v>8.074796246894396E-2</v>
      </c>
      <c r="W5298">
        <v>5296</v>
      </c>
      <c r="X5298" s="4">
        <f t="shared" si="816"/>
        <v>9.2884812372837813E-2</v>
      </c>
      <c r="Y5298" s="4">
        <f t="shared" si="823"/>
        <v>9.1978828738132984E-2</v>
      </c>
      <c r="Z5298" s="4">
        <f t="shared" si="824"/>
        <v>9.1356853882654646E-2</v>
      </c>
    </row>
    <row r="5299" spans="1:26" x14ac:dyDescent="0.25">
      <c r="A5299" s="16">
        <f t="shared" si="822"/>
        <v>48832</v>
      </c>
      <c r="B5299">
        <f>+'[2]Ejercicio 1'!E5516</f>
        <v>5297</v>
      </c>
      <c r="C5299" s="5">
        <v>8.3710614476979028E-2</v>
      </c>
      <c r="D5299" s="4">
        <f t="shared" si="817"/>
        <v>8.1987723794395811E-2</v>
      </c>
      <c r="E5299" s="6">
        <f t="shared" si="818"/>
        <v>8.2843207899680582E-2</v>
      </c>
      <c r="F5299" s="7">
        <f t="shared" si="819"/>
        <v>8.2249690937566483E-2</v>
      </c>
      <c r="I5299" s="10">
        <v>5297</v>
      </c>
      <c r="J5299" s="8">
        <f t="shared" si="820"/>
        <v>8.521061447697903E-2</v>
      </c>
      <c r="K5299" s="8">
        <f t="shared" si="820"/>
        <v>8.3487723794395813E-2</v>
      </c>
      <c r="L5299" s="8">
        <f t="shared" si="820"/>
        <v>8.4343207899680583E-2</v>
      </c>
      <c r="M5299" s="8">
        <f t="shared" si="820"/>
        <v>8.3749690937566484E-2</v>
      </c>
      <c r="P5299">
        <v>5297</v>
      </c>
      <c r="Q5299" s="8">
        <f t="shared" si="821"/>
        <v>8.2210614476979027E-2</v>
      </c>
      <c r="R5299" s="8">
        <f t="shared" si="821"/>
        <v>8.048772379439581E-2</v>
      </c>
      <c r="S5299" s="8">
        <f t="shared" si="821"/>
        <v>8.1343207899680581E-2</v>
      </c>
      <c r="T5299" s="8">
        <f t="shared" si="821"/>
        <v>8.0749690937566482E-2</v>
      </c>
      <c r="W5299">
        <v>5297</v>
      </c>
      <c r="X5299" s="4">
        <f t="shared" si="816"/>
        <v>9.2888400795397341E-2</v>
      </c>
      <c r="Y5299" s="4">
        <f t="shared" si="823"/>
        <v>9.1982335692155109E-2</v>
      </c>
      <c r="Z5299" s="4">
        <f t="shared" si="824"/>
        <v>9.1360305361640123E-2</v>
      </c>
    </row>
    <row r="5300" spans="1:26" x14ac:dyDescent="0.25">
      <c r="A5300" s="16">
        <f t="shared" si="822"/>
        <v>48833</v>
      </c>
      <c r="B5300">
        <f>+'[2]Ejercicio 1'!E5517</f>
        <v>5298</v>
      </c>
      <c r="C5300" s="5">
        <v>8.3712404642323407E-2</v>
      </c>
      <c r="D5300" s="4">
        <f t="shared" si="817"/>
        <v>8.1989441274572944E-2</v>
      </c>
      <c r="E5300" s="6">
        <f t="shared" si="818"/>
        <v>8.2844961345856533E-2</v>
      </c>
      <c r="F5300" s="7">
        <f t="shared" si="819"/>
        <v>8.2251419404921436E-2</v>
      </c>
      <c r="I5300" s="10">
        <v>5298</v>
      </c>
      <c r="J5300" s="8">
        <f t="shared" si="820"/>
        <v>8.5212404642323408E-2</v>
      </c>
      <c r="K5300" s="8">
        <f t="shared" si="820"/>
        <v>8.3489441274572945E-2</v>
      </c>
      <c r="L5300" s="8">
        <f t="shared" si="820"/>
        <v>8.4344961345856534E-2</v>
      </c>
      <c r="M5300" s="8">
        <f t="shared" si="820"/>
        <v>8.3751419404921437E-2</v>
      </c>
      <c r="P5300">
        <v>5298</v>
      </c>
      <c r="Q5300" s="8">
        <f t="shared" si="821"/>
        <v>8.2212404642323406E-2</v>
      </c>
      <c r="R5300" s="8">
        <f t="shared" si="821"/>
        <v>8.0489441274572943E-2</v>
      </c>
      <c r="S5300" s="8">
        <f t="shared" si="821"/>
        <v>8.1344961345856531E-2</v>
      </c>
      <c r="T5300" s="8">
        <f t="shared" si="821"/>
        <v>8.0751419404921435E-2</v>
      </c>
      <c r="W5300">
        <v>5298</v>
      </c>
      <c r="X5300" s="4">
        <f t="shared" si="816"/>
        <v>9.2891989219517385E-2</v>
      </c>
      <c r="Y5300" s="4">
        <f t="shared" si="823"/>
        <v>9.1985842644595195E-2</v>
      </c>
      <c r="Z5300" s="4">
        <f t="shared" si="824"/>
        <v>9.1363756838121882E-2</v>
      </c>
    </row>
    <row r="5301" spans="1:26" x14ac:dyDescent="0.25">
      <c r="A5301" s="16">
        <f t="shared" si="822"/>
        <v>48834</v>
      </c>
      <c r="B5301">
        <f>+'[2]Ejercicio 1'!E5518</f>
        <v>5299</v>
      </c>
      <c r="C5301" s="5">
        <v>8.3714194807667799E-2</v>
      </c>
      <c r="D5301" s="4">
        <f t="shared" si="817"/>
        <v>8.1991158753259102E-2</v>
      </c>
      <c r="E5301" s="6">
        <f t="shared" si="818"/>
        <v>8.2846714791271772E-2</v>
      </c>
      <c r="F5301" s="7">
        <f t="shared" si="819"/>
        <v>8.2253147871005988E-2</v>
      </c>
      <c r="I5301" s="10">
        <v>5299</v>
      </c>
      <c r="J5301" s="8">
        <f t="shared" si="820"/>
        <v>8.5214194807667801E-2</v>
      </c>
      <c r="K5301" s="8">
        <f t="shared" si="820"/>
        <v>8.3491158753259104E-2</v>
      </c>
      <c r="L5301" s="8">
        <f t="shared" si="820"/>
        <v>8.4346714791271774E-2</v>
      </c>
      <c r="M5301" s="8">
        <f t="shared" si="820"/>
        <v>8.375314787100599E-2</v>
      </c>
      <c r="P5301">
        <v>5299</v>
      </c>
      <c r="Q5301" s="8">
        <f t="shared" si="821"/>
        <v>8.2214194807667798E-2</v>
      </c>
      <c r="R5301" s="8">
        <f t="shared" si="821"/>
        <v>8.0491158753259101E-2</v>
      </c>
      <c r="S5301" s="8">
        <f t="shared" si="821"/>
        <v>8.1346714791271771E-2</v>
      </c>
      <c r="T5301" s="8">
        <f t="shared" si="821"/>
        <v>8.0753147871005987E-2</v>
      </c>
      <c r="W5301">
        <v>5299</v>
      </c>
      <c r="X5301" s="4">
        <f t="shared" si="816"/>
        <v>9.2895577645197069E-2</v>
      </c>
      <c r="Y5301" s="4">
        <f t="shared" si="823"/>
        <v>9.198934959560523E-2</v>
      </c>
      <c r="Z5301" s="4">
        <f t="shared" si="824"/>
        <v>9.1367208310478371E-2</v>
      </c>
    </row>
    <row r="5302" spans="1:26" x14ac:dyDescent="0.25">
      <c r="A5302" s="16">
        <f t="shared" si="822"/>
        <v>48835</v>
      </c>
      <c r="B5302">
        <f>+'[2]Ejercicio 1'!E5519</f>
        <v>5300</v>
      </c>
      <c r="C5302" s="5">
        <v>8.3715984973012178E-2</v>
      </c>
      <c r="D5302" s="4">
        <f t="shared" si="817"/>
        <v>8.1992876230453662E-2</v>
      </c>
      <c r="E5302" s="6">
        <f t="shared" si="818"/>
        <v>8.2848468235925427E-2</v>
      </c>
      <c r="F5302" s="7">
        <f t="shared" si="819"/>
        <v>8.2254876335820112E-2</v>
      </c>
      <c r="I5302" s="10">
        <v>5300</v>
      </c>
      <c r="J5302" s="8">
        <f t="shared" si="820"/>
        <v>8.5215984973012179E-2</v>
      </c>
      <c r="K5302" s="8">
        <f t="shared" si="820"/>
        <v>8.3492876230453664E-2</v>
      </c>
      <c r="L5302" s="8">
        <f t="shared" si="820"/>
        <v>8.4348468235925428E-2</v>
      </c>
      <c r="M5302" s="8">
        <f t="shared" si="820"/>
        <v>8.3754876335820114E-2</v>
      </c>
      <c r="P5302">
        <v>5300</v>
      </c>
      <c r="Q5302" s="8">
        <f t="shared" si="821"/>
        <v>8.2215984973012177E-2</v>
      </c>
      <c r="R5302" s="8">
        <f t="shared" si="821"/>
        <v>8.0492876230453661E-2</v>
      </c>
      <c r="S5302" s="8">
        <f t="shared" si="821"/>
        <v>8.1348468235925425E-2</v>
      </c>
      <c r="T5302" s="8">
        <f t="shared" si="821"/>
        <v>8.0754876335820111E-2</v>
      </c>
      <c r="W5302">
        <v>5300</v>
      </c>
      <c r="X5302" s="4">
        <f t="shared" si="816"/>
        <v>9.289916607241179E-2</v>
      </c>
      <c r="Y5302" s="4">
        <f t="shared" si="823"/>
        <v>9.199285654503235E-2</v>
      </c>
      <c r="Z5302" s="4">
        <f t="shared" si="824"/>
        <v>9.1370659778718152E-2</v>
      </c>
    </row>
    <row r="5303" spans="1:26" x14ac:dyDescent="0.25">
      <c r="A5303" s="16">
        <f t="shared" si="822"/>
        <v>48836</v>
      </c>
      <c r="B5303">
        <f>+'[2]Ejercicio 1'!E5520</f>
        <v>5301</v>
      </c>
      <c r="C5303" s="5">
        <v>8.371777513835657E-2</v>
      </c>
      <c r="D5303" s="4">
        <f t="shared" si="817"/>
        <v>8.1994593706157054E-2</v>
      </c>
      <c r="E5303" s="6">
        <f t="shared" si="818"/>
        <v>8.2850221679817482E-2</v>
      </c>
      <c r="F5303" s="7">
        <f t="shared" si="819"/>
        <v>8.2256604799363836E-2</v>
      </c>
      <c r="I5303" s="10">
        <v>5301</v>
      </c>
      <c r="J5303" s="8">
        <f t="shared" si="820"/>
        <v>8.5217775138356572E-2</v>
      </c>
      <c r="K5303" s="8">
        <f t="shared" si="820"/>
        <v>8.3494593706157055E-2</v>
      </c>
      <c r="L5303" s="8">
        <f t="shared" si="820"/>
        <v>8.4350221679817483E-2</v>
      </c>
      <c r="M5303" s="8">
        <f t="shared" si="820"/>
        <v>8.3756604799363837E-2</v>
      </c>
      <c r="P5303">
        <v>5301</v>
      </c>
      <c r="Q5303" s="8">
        <f t="shared" si="821"/>
        <v>8.2217775138356569E-2</v>
      </c>
      <c r="R5303" s="8">
        <f t="shared" si="821"/>
        <v>8.0494593706157053E-2</v>
      </c>
      <c r="S5303" s="8">
        <f t="shared" si="821"/>
        <v>8.135022167981748E-2</v>
      </c>
      <c r="T5303" s="8">
        <f t="shared" si="821"/>
        <v>8.0756604799363835E-2</v>
      </c>
      <c r="W5303">
        <v>5301</v>
      </c>
      <c r="X5303" s="4">
        <f t="shared" si="816"/>
        <v>9.2902754501174273E-2</v>
      </c>
      <c r="Y5303" s="4">
        <f t="shared" si="823"/>
        <v>9.199636349292839E-2</v>
      </c>
      <c r="Z5303" s="4">
        <f t="shared" si="824"/>
        <v>9.1374111243911801E-2</v>
      </c>
    </row>
    <row r="5304" spans="1:26" x14ac:dyDescent="0.25">
      <c r="A5304" s="16">
        <f t="shared" si="822"/>
        <v>48837</v>
      </c>
      <c r="B5304">
        <f>+'[2]Ejercicio 1'!E5521</f>
        <v>5302</v>
      </c>
      <c r="C5304" s="5">
        <v>8.3719565303700949E-2</v>
      </c>
      <c r="D5304" s="4">
        <f t="shared" si="817"/>
        <v>8.1996311180369069E-2</v>
      </c>
      <c r="E5304" s="6">
        <f t="shared" si="818"/>
        <v>8.285197512294884E-2</v>
      </c>
      <c r="F5304" s="7">
        <f t="shared" si="819"/>
        <v>8.2258333261637145E-2</v>
      </c>
      <c r="I5304" s="10">
        <v>5302</v>
      </c>
      <c r="J5304" s="8">
        <f t="shared" si="820"/>
        <v>8.521956530370095E-2</v>
      </c>
      <c r="K5304" s="8">
        <f t="shared" si="820"/>
        <v>8.3496311180369071E-2</v>
      </c>
      <c r="L5304" s="8">
        <f t="shared" si="820"/>
        <v>8.4351975122948841E-2</v>
      </c>
      <c r="M5304" s="8">
        <f t="shared" si="820"/>
        <v>8.3758333261637147E-2</v>
      </c>
      <c r="P5304">
        <v>5302</v>
      </c>
      <c r="Q5304" s="8">
        <f t="shared" si="821"/>
        <v>8.2219565303700948E-2</v>
      </c>
      <c r="R5304" s="8">
        <f t="shared" si="821"/>
        <v>8.0496311180369068E-2</v>
      </c>
      <c r="S5304" s="8">
        <f t="shared" si="821"/>
        <v>8.1351975122948839E-2</v>
      </c>
      <c r="T5304" s="8">
        <f t="shared" si="821"/>
        <v>8.0758333261637144E-2</v>
      </c>
      <c r="W5304">
        <v>5302</v>
      </c>
      <c r="X5304" s="4">
        <f t="shared" si="816"/>
        <v>9.2906342931483657E-2</v>
      </c>
      <c r="Y5304" s="4">
        <f t="shared" si="823"/>
        <v>9.1999870439344295E-2</v>
      </c>
      <c r="Z5304" s="4">
        <f t="shared" si="824"/>
        <v>9.1377562705522608E-2</v>
      </c>
    </row>
    <row r="5305" spans="1:26" x14ac:dyDescent="0.25">
      <c r="A5305" s="16">
        <f t="shared" si="822"/>
        <v>48838</v>
      </c>
      <c r="B5305">
        <f>+'[2]Ejercicio 1'!E5522</f>
        <v>5303</v>
      </c>
      <c r="C5305" s="5">
        <v>8.3721355469045342E-2</v>
      </c>
      <c r="D5305" s="4">
        <f t="shared" si="817"/>
        <v>8.1998028653089902E-2</v>
      </c>
      <c r="E5305" s="6">
        <f t="shared" si="818"/>
        <v>8.2853728565318599E-2</v>
      </c>
      <c r="F5305" s="7">
        <f t="shared" si="819"/>
        <v>8.226006172264004E-2</v>
      </c>
      <c r="I5305" s="10">
        <v>5303</v>
      </c>
      <c r="J5305" s="8">
        <f t="shared" si="820"/>
        <v>8.5221355469045343E-2</v>
      </c>
      <c r="K5305" s="8">
        <f t="shared" si="820"/>
        <v>8.3498028653089904E-2</v>
      </c>
      <c r="L5305" s="8">
        <f t="shared" si="820"/>
        <v>8.43537285653186E-2</v>
      </c>
      <c r="M5305" s="8">
        <f t="shared" si="820"/>
        <v>8.3760061722640042E-2</v>
      </c>
      <c r="P5305">
        <v>5303</v>
      </c>
      <c r="Q5305" s="8">
        <f t="shared" si="821"/>
        <v>8.222135546904534E-2</v>
      </c>
      <c r="R5305" s="8">
        <f t="shared" si="821"/>
        <v>8.0498028653089901E-2</v>
      </c>
      <c r="S5305" s="8">
        <f t="shared" si="821"/>
        <v>8.1353728565318598E-2</v>
      </c>
      <c r="T5305" s="8">
        <f t="shared" si="821"/>
        <v>8.0760061722640039E-2</v>
      </c>
      <c r="W5305">
        <v>5303</v>
      </c>
      <c r="X5305" s="4">
        <f t="shared" si="816"/>
        <v>9.2909931363328507E-2</v>
      </c>
      <c r="Y5305" s="4">
        <f t="shared" si="823"/>
        <v>9.2003377384229104E-2</v>
      </c>
      <c r="Z5305" s="4">
        <f t="shared" si="824"/>
        <v>9.138101416301099E-2</v>
      </c>
    </row>
    <row r="5306" spans="1:26" x14ac:dyDescent="0.25">
      <c r="A5306" s="16">
        <f t="shared" si="822"/>
        <v>48839</v>
      </c>
      <c r="B5306">
        <f>+'[2]Ejercicio 1'!E5523</f>
        <v>5304</v>
      </c>
      <c r="C5306" s="5">
        <v>8.372314563438972E-2</v>
      </c>
      <c r="D5306" s="4">
        <f t="shared" si="817"/>
        <v>8.1999746124319567E-2</v>
      </c>
      <c r="E5306" s="6">
        <f t="shared" si="818"/>
        <v>8.2855482006927647E-2</v>
      </c>
      <c r="F5306" s="7">
        <f t="shared" si="819"/>
        <v>8.226179018237538E-2</v>
      </c>
      <c r="I5306" s="10">
        <v>5304</v>
      </c>
      <c r="J5306" s="8">
        <f t="shared" si="820"/>
        <v>8.5223145634389721E-2</v>
      </c>
      <c r="K5306" s="8">
        <f t="shared" si="820"/>
        <v>8.3499746124319568E-2</v>
      </c>
      <c r="L5306" s="8">
        <f t="shared" si="820"/>
        <v>8.4355482006927648E-2</v>
      </c>
      <c r="M5306" s="8">
        <f t="shared" si="820"/>
        <v>8.3761790182375381E-2</v>
      </c>
      <c r="P5306">
        <v>5304</v>
      </c>
      <c r="Q5306" s="8">
        <f t="shared" si="821"/>
        <v>8.2223145634389719E-2</v>
      </c>
      <c r="R5306" s="8">
        <f t="shared" si="821"/>
        <v>8.0499746124319566E-2</v>
      </c>
      <c r="S5306" s="8">
        <f t="shared" si="821"/>
        <v>8.1355482006927646E-2</v>
      </c>
      <c r="T5306" s="8">
        <f t="shared" si="821"/>
        <v>8.0761790182375379E-2</v>
      </c>
      <c r="W5306">
        <v>5304</v>
      </c>
      <c r="X5306" s="4">
        <f t="shared" ref="X5306:X5369" si="825">Tasa_Fwd(C5124,B5124,C5306,B5306,182)</f>
        <v>9.2913519796732999E-2</v>
      </c>
      <c r="Y5306" s="4">
        <f t="shared" si="823"/>
        <v>9.2006884327532776E-2</v>
      </c>
      <c r="Z5306" s="4">
        <f t="shared" si="824"/>
        <v>9.1384465617458943E-2</v>
      </c>
    </row>
    <row r="5307" spans="1:26" x14ac:dyDescent="0.25">
      <c r="A5307" s="16">
        <f t="shared" si="822"/>
        <v>48840</v>
      </c>
      <c r="B5307">
        <f>+'[2]Ejercicio 1'!E5524</f>
        <v>5305</v>
      </c>
      <c r="C5307" s="5">
        <v>8.3724935799734113E-2</v>
      </c>
      <c r="D5307" s="4">
        <f t="shared" si="817"/>
        <v>8.2001463594058271E-2</v>
      </c>
      <c r="E5307" s="6">
        <f t="shared" si="818"/>
        <v>8.285723544777511E-2</v>
      </c>
      <c r="F5307" s="7">
        <f t="shared" si="819"/>
        <v>8.2263518640840319E-2</v>
      </c>
      <c r="I5307" s="10">
        <v>5305</v>
      </c>
      <c r="J5307" s="8">
        <f t="shared" si="820"/>
        <v>8.5224935799734114E-2</v>
      </c>
      <c r="K5307" s="8">
        <f t="shared" si="820"/>
        <v>8.3501463594058273E-2</v>
      </c>
      <c r="L5307" s="8">
        <f t="shared" si="820"/>
        <v>8.4357235447775111E-2</v>
      </c>
      <c r="M5307" s="8">
        <f t="shared" si="820"/>
        <v>8.376351864084032E-2</v>
      </c>
      <c r="P5307">
        <v>5305</v>
      </c>
      <c r="Q5307" s="8">
        <f t="shared" si="821"/>
        <v>8.2224935799734111E-2</v>
      </c>
      <c r="R5307" s="8">
        <f t="shared" si="821"/>
        <v>8.050146359405827E-2</v>
      </c>
      <c r="S5307" s="8">
        <f t="shared" si="821"/>
        <v>8.1357235447775109E-2</v>
      </c>
      <c r="T5307" s="8">
        <f t="shared" si="821"/>
        <v>8.0763518640840318E-2</v>
      </c>
      <c r="W5307">
        <v>5305</v>
      </c>
      <c r="X5307" s="4">
        <f t="shared" si="825"/>
        <v>9.2917108231697118E-2</v>
      </c>
      <c r="Y5307" s="4">
        <f t="shared" si="823"/>
        <v>9.2010391269354549E-2</v>
      </c>
      <c r="Z5307" s="4">
        <f t="shared" si="824"/>
        <v>9.1387917068321209E-2</v>
      </c>
    </row>
    <row r="5308" spans="1:26" x14ac:dyDescent="0.25">
      <c r="A5308" s="16">
        <f t="shared" si="822"/>
        <v>48841</v>
      </c>
      <c r="B5308">
        <f>+'[2]Ejercicio 1'!E5525</f>
        <v>5306</v>
      </c>
      <c r="C5308" s="5">
        <v>8.3726725965078491E-2</v>
      </c>
      <c r="D5308" s="4">
        <f t="shared" si="817"/>
        <v>8.2003181062305405E-2</v>
      </c>
      <c r="E5308" s="6">
        <f t="shared" si="818"/>
        <v>8.2858988887861862E-2</v>
      </c>
      <c r="F5308" s="7">
        <f t="shared" si="819"/>
        <v>8.226524709803483E-2</v>
      </c>
      <c r="I5308" s="10">
        <v>5306</v>
      </c>
      <c r="J5308" s="8">
        <f t="shared" si="820"/>
        <v>8.5226725965078493E-2</v>
      </c>
      <c r="K5308" s="8">
        <f t="shared" si="820"/>
        <v>8.3503181062305407E-2</v>
      </c>
      <c r="L5308" s="8">
        <f t="shared" si="820"/>
        <v>8.4358988887861863E-2</v>
      </c>
      <c r="M5308" s="8">
        <f t="shared" si="820"/>
        <v>8.3765247098034831E-2</v>
      </c>
      <c r="P5308">
        <v>5306</v>
      </c>
      <c r="Q5308" s="8">
        <f t="shared" si="821"/>
        <v>8.222672596507849E-2</v>
      </c>
      <c r="R5308" s="8">
        <f t="shared" si="821"/>
        <v>8.0503181062305404E-2</v>
      </c>
      <c r="S5308" s="8">
        <f t="shared" si="821"/>
        <v>8.1358988887861861E-2</v>
      </c>
      <c r="T5308" s="8">
        <f t="shared" si="821"/>
        <v>8.0765247098034829E-2</v>
      </c>
      <c r="W5308">
        <v>5306</v>
      </c>
      <c r="X5308" s="4">
        <f t="shared" si="825"/>
        <v>9.2920696668196717E-2</v>
      </c>
      <c r="Y5308" s="4">
        <f t="shared" si="823"/>
        <v>9.2013898209696188E-2</v>
      </c>
      <c r="Z5308" s="4">
        <f t="shared" si="824"/>
        <v>9.1391368515603463E-2</v>
      </c>
    </row>
    <row r="5309" spans="1:26" x14ac:dyDescent="0.25">
      <c r="A5309" s="16">
        <f t="shared" si="822"/>
        <v>48842</v>
      </c>
      <c r="B5309">
        <f>+'[2]Ejercicio 1'!E5526</f>
        <v>5307</v>
      </c>
      <c r="C5309" s="5">
        <v>8.3728516130422884E-2</v>
      </c>
      <c r="D5309" s="4">
        <f t="shared" si="817"/>
        <v>8.2004898529061176E-2</v>
      </c>
      <c r="E5309" s="6">
        <f t="shared" si="818"/>
        <v>8.2860742327187029E-2</v>
      </c>
      <c r="F5309" s="7">
        <f t="shared" si="819"/>
        <v>8.2266975553958926E-2</v>
      </c>
      <c r="I5309" s="10">
        <v>5307</v>
      </c>
      <c r="J5309" s="8">
        <f t="shared" si="820"/>
        <v>8.5228516130422885E-2</v>
      </c>
      <c r="K5309" s="8">
        <f t="shared" si="820"/>
        <v>8.3504898529061178E-2</v>
      </c>
      <c r="L5309" s="8">
        <f t="shared" si="820"/>
        <v>8.436074232718703E-2</v>
      </c>
      <c r="M5309" s="8">
        <f t="shared" si="820"/>
        <v>8.3766975553958928E-2</v>
      </c>
      <c r="P5309">
        <v>5307</v>
      </c>
      <c r="Q5309" s="8">
        <f t="shared" si="821"/>
        <v>8.2228516130422882E-2</v>
      </c>
      <c r="R5309" s="8">
        <f t="shared" si="821"/>
        <v>8.0504898529061175E-2</v>
      </c>
      <c r="S5309" s="8">
        <f t="shared" si="821"/>
        <v>8.1360742327187027E-2</v>
      </c>
      <c r="T5309" s="8">
        <f t="shared" si="821"/>
        <v>8.0766975553958925E-2</v>
      </c>
      <c r="W5309">
        <v>5307</v>
      </c>
      <c r="X5309" s="4">
        <f t="shared" si="825"/>
        <v>9.2924285106243634E-2</v>
      </c>
      <c r="Y5309" s="4">
        <f t="shared" si="823"/>
        <v>9.20174051484558E-2</v>
      </c>
      <c r="Z5309" s="4">
        <f t="shared" si="824"/>
        <v>9.1394819959302875E-2</v>
      </c>
    </row>
    <row r="5310" spans="1:26" x14ac:dyDescent="0.25">
      <c r="A5310" s="16">
        <f t="shared" si="822"/>
        <v>48843</v>
      </c>
      <c r="B5310">
        <f>+'[2]Ejercicio 1'!E5527</f>
        <v>5308</v>
      </c>
      <c r="C5310" s="5">
        <v>8.3730306295767262E-2</v>
      </c>
      <c r="D5310" s="4">
        <f t="shared" si="817"/>
        <v>8.2006615994325988E-2</v>
      </c>
      <c r="E5310" s="6">
        <f t="shared" si="818"/>
        <v>8.286249576575061E-2</v>
      </c>
      <c r="F5310" s="7">
        <f t="shared" si="819"/>
        <v>8.2268704008612623E-2</v>
      </c>
      <c r="I5310" s="10">
        <v>5308</v>
      </c>
      <c r="J5310" s="8">
        <f t="shared" si="820"/>
        <v>8.5230306295767264E-2</v>
      </c>
      <c r="K5310" s="8">
        <f t="shared" si="820"/>
        <v>8.3506615994325989E-2</v>
      </c>
      <c r="L5310" s="8">
        <f t="shared" si="820"/>
        <v>8.4362495765750611E-2</v>
      </c>
      <c r="M5310" s="8">
        <f t="shared" si="820"/>
        <v>8.3768704008612624E-2</v>
      </c>
      <c r="P5310">
        <v>5308</v>
      </c>
      <c r="Q5310" s="8">
        <f t="shared" si="821"/>
        <v>8.2230306295767261E-2</v>
      </c>
      <c r="R5310" s="8">
        <f t="shared" si="821"/>
        <v>8.0506615994325986E-2</v>
      </c>
      <c r="S5310" s="8">
        <f t="shared" si="821"/>
        <v>8.1362495765750609E-2</v>
      </c>
      <c r="T5310" s="8">
        <f t="shared" si="821"/>
        <v>8.0768704008612621E-2</v>
      </c>
      <c r="W5310">
        <v>5308</v>
      </c>
      <c r="X5310" s="4">
        <f t="shared" si="825"/>
        <v>9.2927873545837467E-2</v>
      </c>
      <c r="Y5310" s="4">
        <f t="shared" si="823"/>
        <v>9.2020912085684331E-2</v>
      </c>
      <c r="Z5310" s="4">
        <f t="shared" si="824"/>
        <v>9.1398271398879877E-2</v>
      </c>
    </row>
    <row r="5311" spans="1:26" x14ac:dyDescent="0.25">
      <c r="A5311" s="16">
        <f t="shared" si="822"/>
        <v>48844</v>
      </c>
      <c r="B5311">
        <f>+'[2]Ejercicio 1'!E5528</f>
        <v>5309</v>
      </c>
      <c r="C5311" s="5">
        <v>8.3732096461111655E-2</v>
      </c>
      <c r="D5311" s="4">
        <f t="shared" si="817"/>
        <v>8.2008333458099436E-2</v>
      </c>
      <c r="E5311" s="6">
        <f t="shared" si="818"/>
        <v>8.2864249203552592E-2</v>
      </c>
      <c r="F5311" s="7">
        <f t="shared" si="819"/>
        <v>8.2270432461998749E-2</v>
      </c>
      <c r="I5311" s="10">
        <v>5309</v>
      </c>
      <c r="J5311" s="8">
        <f t="shared" si="820"/>
        <v>8.5232096461111656E-2</v>
      </c>
      <c r="K5311" s="8">
        <f t="shared" si="820"/>
        <v>8.3508333458099437E-2</v>
      </c>
      <c r="L5311" s="8">
        <f t="shared" si="820"/>
        <v>8.4364249203552594E-2</v>
      </c>
      <c r="M5311" s="8">
        <f t="shared" si="820"/>
        <v>8.3770432461998751E-2</v>
      </c>
      <c r="P5311">
        <v>5309</v>
      </c>
      <c r="Q5311" s="8">
        <f t="shared" si="821"/>
        <v>8.2232096461111653E-2</v>
      </c>
      <c r="R5311" s="8">
        <f t="shared" si="821"/>
        <v>8.0508333458099435E-2</v>
      </c>
      <c r="S5311" s="8">
        <f t="shared" si="821"/>
        <v>8.1364249203552591E-2</v>
      </c>
      <c r="T5311" s="8">
        <f t="shared" si="821"/>
        <v>8.0770432461998748E-2</v>
      </c>
      <c r="W5311">
        <v>5309</v>
      </c>
      <c r="X5311" s="4">
        <f t="shared" si="825"/>
        <v>9.2931461986966765E-2</v>
      </c>
      <c r="Y5311" s="4">
        <f t="shared" si="823"/>
        <v>9.2024419021381768E-2</v>
      </c>
      <c r="Z5311" s="4">
        <f t="shared" si="824"/>
        <v>9.1401722835950314E-2</v>
      </c>
    </row>
    <row r="5312" spans="1:26" x14ac:dyDescent="0.25">
      <c r="A5312" s="16">
        <f t="shared" si="822"/>
        <v>48845</v>
      </c>
      <c r="B5312">
        <f>+'[2]Ejercicio 1'!E5529</f>
        <v>5310</v>
      </c>
      <c r="C5312" s="5">
        <v>8.3733886626456033E-2</v>
      </c>
      <c r="D5312" s="4">
        <f t="shared" si="817"/>
        <v>8.2010050920381522E-2</v>
      </c>
      <c r="E5312" s="6">
        <f t="shared" si="818"/>
        <v>8.2866002640593878E-2</v>
      </c>
      <c r="F5312" s="7">
        <f t="shared" si="819"/>
        <v>8.2272160914114476E-2</v>
      </c>
      <c r="I5312" s="10">
        <v>5310</v>
      </c>
      <c r="J5312" s="8">
        <f t="shared" si="820"/>
        <v>8.5233886626456035E-2</v>
      </c>
      <c r="K5312" s="8">
        <f t="shared" si="820"/>
        <v>8.3510050920381523E-2</v>
      </c>
      <c r="L5312" s="8">
        <f t="shared" si="820"/>
        <v>8.4366002640593879E-2</v>
      </c>
      <c r="M5312" s="8">
        <f t="shared" si="820"/>
        <v>8.3772160914114477E-2</v>
      </c>
      <c r="P5312">
        <v>5310</v>
      </c>
      <c r="Q5312" s="8">
        <f t="shared" si="821"/>
        <v>8.2233886626456032E-2</v>
      </c>
      <c r="R5312" s="8">
        <f t="shared" si="821"/>
        <v>8.0510050920381521E-2</v>
      </c>
      <c r="S5312" s="8">
        <f t="shared" si="821"/>
        <v>8.1366002640593876E-2</v>
      </c>
      <c r="T5312" s="8">
        <f t="shared" si="821"/>
        <v>8.0772160914114474E-2</v>
      </c>
      <c r="W5312">
        <v>5310</v>
      </c>
      <c r="X5312" s="4">
        <f t="shared" si="825"/>
        <v>9.2935050429655691E-2</v>
      </c>
      <c r="Y5312" s="4">
        <f t="shared" si="823"/>
        <v>9.2027925955547249E-2</v>
      </c>
      <c r="Z5312" s="4">
        <f t="shared" si="824"/>
        <v>9.140517426890403E-2</v>
      </c>
    </row>
    <row r="5313" spans="1:26" x14ac:dyDescent="0.25">
      <c r="A5313" s="16">
        <f t="shared" si="822"/>
        <v>48846</v>
      </c>
      <c r="B5313">
        <f>+'[2]Ejercicio 1'!E5530</f>
        <v>5311</v>
      </c>
      <c r="C5313" s="5">
        <v>8.3735676791800426E-2</v>
      </c>
      <c r="D5313" s="4">
        <f t="shared" si="817"/>
        <v>8.2011768381172884E-2</v>
      </c>
      <c r="E5313" s="6">
        <f t="shared" si="818"/>
        <v>8.2867756076874438E-2</v>
      </c>
      <c r="F5313" s="7">
        <f t="shared" si="819"/>
        <v>8.2273889364959787E-2</v>
      </c>
      <c r="I5313" s="10">
        <v>5311</v>
      </c>
      <c r="J5313" s="8">
        <f t="shared" si="820"/>
        <v>8.5235676791800427E-2</v>
      </c>
      <c r="K5313" s="8">
        <f t="shared" si="820"/>
        <v>8.3511768381172885E-2</v>
      </c>
      <c r="L5313" s="8">
        <f t="shared" si="820"/>
        <v>8.4367756076874439E-2</v>
      </c>
      <c r="M5313" s="8">
        <f t="shared" si="820"/>
        <v>8.3773889364959789E-2</v>
      </c>
      <c r="P5313">
        <v>5311</v>
      </c>
      <c r="Q5313" s="8">
        <f t="shared" si="821"/>
        <v>8.2235676791800424E-2</v>
      </c>
      <c r="R5313" s="8">
        <f t="shared" si="821"/>
        <v>8.0511768381172882E-2</v>
      </c>
      <c r="S5313" s="8">
        <f t="shared" si="821"/>
        <v>8.1367756076874437E-2</v>
      </c>
      <c r="T5313" s="8">
        <f t="shared" si="821"/>
        <v>8.0773889364959786E-2</v>
      </c>
      <c r="W5313">
        <v>5311</v>
      </c>
      <c r="X5313" s="4">
        <f t="shared" si="825"/>
        <v>9.2938638873904689E-2</v>
      </c>
      <c r="Y5313" s="4">
        <f t="shared" si="823"/>
        <v>9.2031432888234357E-2</v>
      </c>
      <c r="Z5313" s="4">
        <f t="shared" si="824"/>
        <v>9.1408625698272059E-2</v>
      </c>
    </row>
    <row r="5314" spans="1:26" x14ac:dyDescent="0.25">
      <c r="A5314" s="16">
        <f t="shared" si="822"/>
        <v>48847</v>
      </c>
      <c r="B5314">
        <f>+'[2]Ejercicio 1'!E5531</f>
        <v>5312</v>
      </c>
      <c r="C5314" s="5">
        <v>8.3737466957144804E-2</v>
      </c>
      <c r="D5314" s="4">
        <f t="shared" si="817"/>
        <v>8.2013485840472675E-2</v>
      </c>
      <c r="E5314" s="6">
        <f t="shared" si="818"/>
        <v>8.2869509512393413E-2</v>
      </c>
      <c r="F5314" s="7">
        <f t="shared" si="819"/>
        <v>8.2275617814534671E-2</v>
      </c>
      <c r="I5314" s="10">
        <v>5312</v>
      </c>
      <c r="J5314" s="8">
        <f t="shared" si="820"/>
        <v>8.5237466957144806E-2</v>
      </c>
      <c r="K5314" s="8">
        <f t="shared" si="820"/>
        <v>8.3513485840472676E-2</v>
      </c>
      <c r="L5314" s="8">
        <f t="shared" si="820"/>
        <v>8.4369509512393415E-2</v>
      </c>
      <c r="M5314" s="8">
        <f t="shared" ref="M5314:M5377" si="826">F5314+$O$1</f>
        <v>8.3775617814534672E-2</v>
      </c>
      <c r="P5314">
        <v>5312</v>
      </c>
      <c r="Q5314" s="8">
        <f t="shared" si="821"/>
        <v>8.2237466957144803E-2</v>
      </c>
      <c r="R5314" s="8">
        <f t="shared" si="821"/>
        <v>8.0513485840472673E-2</v>
      </c>
      <c r="S5314" s="8">
        <f t="shared" si="821"/>
        <v>8.1369509512393412E-2</v>
      </c>
      <c r="T5314" s="8">
        <f t="shared" ref="T5314:T5377" si="827">F5314-$O$1</f>
        <v>8.077561781453467E-2</v>
      </c>
      <c r="W5314">
        <v>5312</v>
      </c>
      <c r="X5314" s="4">
        <f t="shared" si="825"/>
        <v>9.2942227319688722E-2</v>
      </c>
      <c r="Y5314" s="4">
        <f t="shared" si="823"/>
        <v>9.2034939819387748E-2</v>
      </c>
      <c r="Z5314" s="4">
        <f t="shared" si="824"/>
        <v>9.1412077124057231E-2</v>
      </c>
    </row>
    <row r="5315" spans="1:26" x14ac:dyDescent="0.25">
      <c r="A5315" s="16">
        <f t="shared" si="822"/>
        <v>48848</v>
      </c>
      <c r="B5315">
        <f>+'[2]Ejercicio 1'!E5532</f>
        <v>5313</v>
      </c>
      <c r="C5315" s="5">
        <v>8.3739257122489197E-2</v>
      </c>
      <c r="D5315" s="4">
        <f t="shared" ref="D5315:D5378" si="828">+LN((1+C5315*182/360)^(360/182))</f>
        <v>8.2015203298281117E-2</v>
      </c>
      <c r="E5315" s="6">
        <f t="shared" ref="E5315:E5378" si="829">Equivalencia_Tasas(C5315,182,91)</f>
        <v>8.2871262947150803E-2</v>
      </c>
      <c r="F5315" s="7">
        <f t="shared" ref="F5315:F5378" si="830">Equivalencia_Tasas(C5315,182,28)</f>
        <v>8.2277346262839154E-2</v>
      </c>
      <c r="I5315" s="10">
        <v>5313</v>
      </c>
      <c r="J5315" s="8">
        <f t="shared" ref="J5315:M5378" si="831">C5315+$O$1</f>
        <v>8.5239257122489198E-2</v>
      </c>
      <c r="K5315" s="8">
        <f t="shared" si="831"/>
        <v>8.3515203298281118E-2</v>
      </c>
      <c r="L5315" s="8">
        <f t="shared" si="831"/>
        <v>8.4371262947150805E-2</v>
      </c>
      <c r="M5315" s="8">
        <f t="shared" si="826"/>
        <v>8.3777346262839156E-2</v>
      </c>
      <c r="P5315">
        <v>5313</v>
      </c>
      <c r="Q5315" s="8">
        <f t="shared" ref="Q5315:T5378" si="832">C5315-$O$1</f>
        <v>8.2239257122489196E-2</v>
      </c>
      <c r="R5315" s="8">
        <f t="shared" si="832"/>
        <v>8.0515203298281116E-2</v>
      </c>
      <c r="S5315" s="8">
        <f t="shared" si="832"/>
        <v>8.1371262947150802E-2</v>
      </c>
      <c r="T5315" s="8">
        <f t="shared" si="827"/>
        <v>8.0777346262839153E-2</v>
      </c>
      <c r="W5315">
        <v>5313</v>
      </c>
      <c r="X5315" s="4">
        <f t="shared" si="825"/>
        <v>9.2945815767020101E-2</v>
      </c>
      <c r="Y5315" s="4">
        <f t="shared" si="823"/>
        <v>9.2038446748959973E-2</v>
      </c>
      <c r="Z5315" s="4">
        <f t="shared" si="824"/>
        <v>9.1415528546256689E-2</v>
      </c>
    </row>
    <row r="5316" spans="1:26" x14ac:dyDescent="0.25">
      <c r="A5316" s="16">
        <f t="shared" si="822"/>
        <v>48849</v>
      </c>
      <c r="B5316">
        <f>+'[2]Ejercicio 1'!E5533</f>
        <v>5314</v>
      </c>
      <c r="C5316" s="5">
        <v>8.3741047287833575E-2</v>
      </c>
      <c r="D5316" s="4">
        <f t="shared" si="828"/>
        <v>8.2016920754598405E-2</v>
      </c>
      <c r="E5316" s="6">
        <f t="shared" si="829"/>
        <v>8.2873016381147482E-2</v>
      </c>
      <c r="F5316" s="7">
        <f t="shared" si="830"/>
        <v>8.2279074709873237E-2</v>
      </c>
      <c r="I5316" s="10">
        <v>5314</v>
      </c>
      <c r="J5316" s="8">
        <f t="shared" si="831"/>
        <v>8.5241047287833577E-2</v>
      </c>
      <c r="K5316" s="8">
        <f t="shared" si="831"/>
        <v>8.3516920754598406E-2</v>
      </c>
      <c r="L5316" s="8">
        <f t="shared" si="831"/>
        <v>8.4373016381147484E-2</v>
      </c>
      <c r="M5316" s="8">
        <f t="shared" si="826"/>
        <v>8.3779074709873239E-2</v>
      </c>
      <c r="P5316">
        <v>5314</v>
      </c>
      <c r="Q5316" s="8">
        <f t="shared" si="832"/>
        <v>8.2241047287833574E-2</v>
      </c>
      <c r="R5316" s="8">
        <f t="shared" si="832"/>
        <v>8.0516920754598403E-2</v>
      </c>
      <c r="S5316" s="8">
        <f t="shared" si="832"/>
        <v>8.1373016381147481E-2</v>
      </c>
      <c r="T5316" s="8">
        <f t="shared" si="827"/>
        <v>8.0779074709873236E-2</v>
      </c>
      <c r="W5316">
        <v>5314</v>
      </c>
      <c r="X5316" s="4">
        <f t="shared" si="825"/>
        <v>9.2949404215898354E-2</v>
      </c>
      <c r="Y5316" s="4">
        <f t="shared" si="823"/>
        <v>9.2041953677052077E-2</v>
      </c>
      <c r="Z5316" s="4">
        <f t="shared" si="824"/>
        <v>9.1418979964339453E-2</v>
      </c>
    </row>
    <row r="5317" spans="1:26" x14ac:dyDescent="0.25">
      <c r="A5317" s="16">
        <f t="shared" ref="A5317:A5380" si="833">+A5316+1</f>
        <v>48850</v>
      </c>
      <c r="B5317">
        <f>+'[2]Ejercicio 1'!E5534</f>
        <v>5315</v>
      </c>
      <c r="C5317" s="5">
        <v>8.3742837453177968E-2</v>
      </c>
      <c r="D5317" s="4">
        <f t="shared" si="828"/>
        <v>8.2018638209424566E-2</v>
      </c>
      <c r="E5317" s="6">
        <f t="shared" si="829"/>
        <v>8.2874769814382576E-2</v>
      </c>
      <c r="F5317" s="7">
        <f t="shared" si="830"/>
        <v>8.2280803155639751E-2</v>
      </c>
      <c r="I5317" s="10">
        <v>5315</v>
      </c>
      <c r="J5317" s="8">
        <f t="shared" si="831"/>
        <v>8.5242837453177969E-2</v>
      </c>
      <c r="K5317" s="8">
        <f t="shared" si="831"/>
        <v>8.3518638209424567E-2</v>
      </c>
      <c r="L5317" s="8">
        <f t="shared" si="831"/>
        <v>8.4374769814382578E-2</v>
      </c>
      <c r="M5317" s="8">
        <f t="shared" si="826"/>
        <v>8.3780803155639752E-2</v>
      </c>
      <c r="P5317">
        <v>5315</v>
      </c>
      <c r="Q5317" s="8">
        <f t="shared" si="832"/>
        <v>8.2242837453177967E-2</v>
      </c>
      <c r="R5317" s="8">
        <f t="shared" si="832"/>
        <v>8.0518638209424565E-2</v>
      </c>
      <c r="S5317" s="8">
        <f t="shared" si="832"/>
        <v>8.1374769814382575E-2</v>
      </c>
      <c r="T5317" s="8">
        <f t="shared" si="827"/>
        <v>8.0780803155639749E-2</v>
      </c>
      <c r="W5317">
        <v>5315</v>
      </c>
      <c r="X5317" s="4">
        <f t="shared" si="825"/>
        <v>9.2952992666312101E-2</v>
      </c>
      <c r="Y5317" s="4">
        <f t="shared" si="823"/>
        <v>9.20454606036131E-2</v>
      </c>
      <c r="Z5317" s="4">
        <f t="shared" si="824"/>
        <v>9.1422431379378943E-2</v>
      </c>
    </row>
    <row r="5318" spans="1:26" x14ac:dyDescent="0.25">
      <c r="A5318" s="16">
        <f t="shared" si="833"/>
        <v>48851</v>
      </c>
      <c r="B5318">
        <f>+'[2]Ejercicio 1'!E5535</f>
        <v>5316</v>
      </c>
      <c r="C5318" s="5">
        <v>8.3744627618522346E-2</v>
      </c>
      <c r="D5318" s="4">
        <f t="shared" si="828"/>
        <v>8.2020355662759378E-2</v>
      </c>
      <c r="E5318" s="6">
        <f t="shared" si="829"/>
        <v>8.2876523246856085E-2</v>
      </c>
      <c r="F5318" s="7">
        <f t="shared" si="830"/>
        <v>8.228253160013585E-2</v>
      </c>
      <c r="I5318" s="10">
        <v>5316</v>
      </c>
      <c r="J5318" s="8">
        <f t="shared" si="831"/>
        <v>8.5244627618522348E-2</v>
      </c>
      <c r="K5318" s="8">
        <f t="shared" si="831"/>
        <v>8.352035566275938E-2</v>
      </c>
      <c r="L5318" s="8">
        <f t="shared" si="831"/>
        <v>8.4376523246856086E-2</v>
      </c>
      <c r="M5318" s="8">
        <f t="shared" si="826"/>
        <v>8.3782531600135851E-2</v>
      </c>
      <c r="P5318">
        <v>5316</v>
      </c>
      <c r="Q5318" s="8">
        <f t="shared" si="832"/>
        <v>8.2244627618522345E-2</v>
      </c>
      <c r="R5318" s="8">
        <f t="shared" si="832"/>
        <v>8.0520355662759377E-2</v>
      </c>
      <c r="S5318" s="8">
        <f t="shared" si="832"/>
        <v>8.1376523246856083E-2</v>
      </c>
      <c r="T5318" s="8">
        <f t="shared" si="827"/>
        <v>8.0782531600135848E-2</v>
      </c>
      <c r="W5318">
        <v>5316</v>
      </c>
      <c r="X5318" s="4">
        <f t="shared" si="825"/>
        <v>9.2956581118285475E-2</v>
      </c>
      <c r="Y5318" s="4">
        <f t="shared" si="823"/>
        <v>9.2048967528591194E-2</v>
      </c>
      <c r="Z5318" s="4">
        <f t="shared" si="824"/>
        <v>9.1425882791375146E-2</v>
      </c>
    </row>
    <row r="5319" spans="1:26" x14ac:dyDescent="0.25">
      <c r="A5319" s="16">
        <f t="shared" si="833"/>
        <v>48852</v>
      </c>
      <c r="B5319">
        <f>+'[2]Ejercicio 1'!E5536</f>
        <v>5317</v>
      </c>
      <c r="C5319" s="5">
        <v>8.3746417783866739E-2</v>
      </c>
      <c r="D5319" s="4">
        <f t="shared" si="828"/>
        <v>8.2022073114603467E-2</v>
      </c>
      <c r="E5319" s="6">
        <f t="shared" si="829"/>
        <v>8.2878276678569757E-2</v>
      </c>
      <c r="F5319" s="7">
        <f t="shared" si="830"/>
        <v>8.2284260043361535E-2</v>
      </c>
      <c r="I5319" s="10">
        <v>5317</v>
      </c>
      <c r="J5319" s="8">
        <f t="shared" si="831"/>
        <v>8.524641778386674E-2</v>
      </c>
      <c r="K5319" s="8">
        <f t="shared" si="831"/>
        <v>8.3522073114603468E-2</v>
      </c>
      <c r="L5319" s="8">
        <f t="shared" si="831"/>
        <v>8.4378276678569758E-2</v>
      </c>
      <c r="M5319" s="8">
        <f t="shared" si="826"/>
        <v>8.3784260043361536E-2</v>
      </c>
      <c r="P5319">
        <v>5317</v>
      </c>
      <c r="Q5319" s="8">
        <f t="shared" si="832"/>
        <v>8.2246417783866738E-2</v>
      </c>
      <c r="R5319" s="8">
        <f t="shared" si="832"/>
        <v>8.0522073114603465E-2</v>
      </c>
      <c r="S5319" s="8">
        <f t="shared" si="832"/>
        <v>8.1378276678569755E-2</v>
      </c>
      <c r="T5319" s="8">
        <f t="shared" si="827"/>
        <v>8.0784260043361533E-2</v>
      </c>
      <c r="W5319">
        <v>5317</v>
      </c>
      <c r="X5319" s="4">
        <f t="shared" si="825"/>
        <v>9.2960169571818907E-2</v>
      </c>
      <c r="Y5319" s="4">
        <f t="shared" si="823"/>
        <v>9.2052474452191946E-2</v>
      </c>
      <c r="Z5319" s="4">
        <f t="shared" si="824"/>
        <v>9.1429334199246079E-2</v>
      </c>
    </row>
    <row r="5320" spans="1:26" x14ac:dyDescent="0.25">
      <c r="A5320" s="16">
        <f t="shared" si="833"/>
        <v>48853</v>
      </c>
      <c r="B5320">
        <f>+'[2]Ejercicio 1'!E5537</f>
        <v>5318</v>
      </c>
      <c r="C5320" s="5">
        <v>8.3748207949211118E-2</v>
      </c>
      <c r="D5320" s="4">
        <f t="shared" si="828"/>
        <v>8.2023790564956012E-2</v>
      </c>
      <c r="E5320" s="6">
        <f t="shared" si="829"/>
        <v>8.2880030109520955E-2</v>
      </c>
      <c r="F5320" s="7">
        <f t="shared" si="830"/>
        <v>8.2285988485316805E-2</v>
      </c>
      <c r="I5320" s="10">
        <v>5318</v>
      </c>
      <c r="J5320" s="8">
        <f t="shared" si="831"/>
        <v>8.5248207949211119E-2</v>
      </c>
      <c r="K5320" s="8">
        <f t="shared" si="831"/>
        <v>8.3523790564956013E-2</v>
      </c>
      <c r="L5320" s="8">
        <f t="shared" si="831"/>
        <v>8.4380030109520957E-2</v>
      </c>
      <c r="M5320" s="8">
        <f t="shared" si="826"/>
        <v>8.3785988485316806E-2</v>
      </c>
      <c r="P5320">
        <v>5318</v>
      </c>
      <c r="Q5320" s="8">
        <f t="shared" si="832"/>
        <v>8.2248207949211116E-2</v>
      </c>
      <c r="R5320" s="8">
        <f t="shared" si="832"/>
        <v>8.052379056495601E-2</v>
      </c>
      <c r="S5320" s="8">
        <f t="shared" si="832"/>
        <v>8.1380030109520954E-2</v>
      </c>
      <c r="T5320" s="8">
        <f t="shared" si="827"/>
        <v>8.0785988485316804E-2</v>
      </c>
      <c r="W5320">
        <v>5318</v>
      </c>
      <c r="X5320" s="4">
        <f t="shared" si="825"/>
        <v>9.2963758026886945E-2</v>
      </c>
      <c r="Y5320" s="4">
        <f t="shared" si="823"/>
        <v>9.2055981374158838E-2</v>
      </c>
      <c r="Z5320" s="4">
        <f t="shared" si="824"/>
        <v>9.1432785603537015E-2</v>
      </c>
    </row>
    <row r="5321" spans="1:26" x14ac:dyDescent="0.25">
      <c r="A5321" s="16">
        <f t="shared" si="833"/>
        <v>48854</v>
      </c>
      <c r="B5321">
        <f>+'[2]Ejercicio 1'!E5538</f>
        <v>5319</v>
      </c>
      <c r="C5321" s="5">
        <v>8.374999811455551E-2</v>
      </c>
      <c r="D5321" s="4">
        <f t="shared" si="828"/>
        <v>8.2025508013817222E-2</v>
      </c>
      <c r="E5321" s="6">
        <f t="shared" si="829"/>
        <v>8.2881783539711443E-2</v>
      </c>
      <c r="F5321" s="7">
        <f t="shared" si="830"/>
        <v>8.2287716926004534E-2</v>
      </c>
      <c r="I5321" s="10">
        <v>5319</v>
      </c>
      <c r="J5321" s="8">
        <f t="shared" si="831"/>
        <v>8.5249998114555511E-2</v>
      </c>
      <c r="K5321" s="8">
        <f t="shared" si="831"/>
        <v>8.3525508013817223E-2</v>
      </c>
      <c r="L5321" s="8">
        <f t="shared" si="831"/>
        <v>8.4381783539711444E-2</v>
      </c>
      <c r="M5321" s="8">
        <f t="shared" si="826"/>
        <v>8.3787716926004535E-2</v>
      </c>
      <c r="P5321">
        <v>5319</v>
      </c>
      <c r="Q5321" s="8">
        <f t="shared" si="832"/>
        <v>8.2249998114555509E-2</v>
      </c>
      <c r="R5321" s="8">
        <f t="shared" si="832"/>
        <v>8.0525508013817221E-2</v>
      </c>
      <c r="S5321" s="8">
        <f t="shared" si="832"/>
        <v>8.1381783539711441E-2</v>
      </c>
      <c r="T5321" s="8">
        <f t="shared" si="827"/>
        <v>8.0787716926004532E-2</v>
      </c>
      <c r="W5321">
        <v>5319</v>
      </c>
      <c r="X5321" s="4">
        <f t="shared" si="825"/>
        <v>9.2967346483502758E-2</v>
      </c>
      <c r="Y5321" s="4">
        <f t="shared" si="823"/>
        <v>9.2059488294594635E-2</v>
      </c>
      <c r="Z5321" s="4">
        <f t="shared" si="824"/>
        <v>9.1436237004245094E-2</v>
      </c>
    </row>
    <row r="5322" spans="1:26" x14ac:dyDescent="0.25">
      <c r="A5322" s="16">
        <f t="shared" si="833"/>
        <v>48855</v>
      </c>
      <c r="B5322">
        <f>+'[2]Ejercicio 1'!E5539</f>
        <v>5320</v>
      </c>
      <c r="C5322" s="5">
        <v>8.3751788279899889E-2</v>
      </c>
      <c r="D5322" s="4">
        <f t="shared" si="828"/>
        <v>8.2027225461187306E-2</v>
      </c>
      <c r="E5322" s="6">
        <f t="shared" si="829"/>
        <v>8.2883536969140359E-2</v>
      </c>
      <c r="F5322" s="7">
        <f t="shared" si="830"/>
        <v>8.2289445365418976E-2</v>
      </c>
      <c r="I5322" s="10">
        <v>5320</v>
      </c>
      <c r="J5322" s="8">
        <f t="shared" si="831"/>
        <v>8.525178827989989E-2</v>
      </c>
      <c r="K5322" s="8">
        <f t="shared" si="831"/>
        <v>8.3527225461187307E-2</v>
      </c>
      <c r="L5322" s="8">
        <f t="shared" si="831"/>
        <v>8.438353696914036E-2</v>
      </c>
      <c r="M5322" s="8">
        <f t="shared" si="826"/>
        <v>8.3789445365418977E-2</v>
      </c>
      <c r="P5322">
        <v>5320</v>
      </c>
      <c r="Q5322" s="8">
        <f t="shared" si="832"/>
        <v>8.2251788279899887E-2</v>
      </c>
      <c r="R5322" s="8">
        <f t="shared" si="832"/>
        <v>8.0527225461187305E-2</v>
      </c>
      <c r="S5322" s="8">
        <f t="shared" si="832"/>
        <v>8.1383536969140358E-2</v>
      </c>
      <c r="T5322" s="8">
        <f t="shared" si="827"/>
        <v>8.0789445365418974E-2</v>
      </c>
      <c r="W5322">
        <v>5320</v>
      </c>
      <c r="X5322" s="4">
        <f t="shared" si="825"/>
        <v>9.2970934941665903E-2</v>
      </c>
      <c r="Y5322" s="4">
        <f t="shared" si="823"/>
        <v>9.2062995213499366E-2</v>
      </c>
      <c r="Z5322" s="4">
        <f t="shared" si="824"/>
        <v>9.1439688401367486E-2</v>
      </c>
    </row>
    <row r="5323" spans="1:26" x14ac:dyDescent="0.25">
      <c r="A5323" s="16">
        <f t="shared" si="833"/>
        <v>48856</v>
      </c>
      <c r="B5323">
        <f>+'[2]Ejercicio 1'!E5540</f>
        <v>5321</v>
      </c>
      <c r="C5323" s="5">
        <v>8.3753578445244281E-2</v>
      </c>
      <c r="D5323" s="4">
        <f t="shared" si="828"/>
        <v>8.2028942907066263E-2</v>
      </c>
      <c r="E5323" s="6">
        <f t="shared" si="829"/>
        <v>8.288529039780855E-2</v>
      </c>
      <c r="F5323" s="7">
        <f t="shared" si="830"/>
        <v>8.2291173803565876E-2</v>
      </c>
      <c r="I5323" s="10">
        <v>5321</v>
      </c>
      <c r="J5323" s="8">
        <f t="shared" si="831"/>
        <v>8.5253578445244282E-2</v>
      </c>
      <c r="K5323" s="8">
        <f t="shared" si="831"/>
        <v>8.3528942907066264E-2</v>
      </c>
      <c r="L5323" s="8">
        <f t="shared" si="831"/>
        <v>8.4385290397808552E-2</v>
      </c>
      <c r="M5323" s="8">
        <f t="shared" si="826"/>
        <v>8.3791173803565877E-2</v>
      </c>
      <c r="P5323">
        <v>5321</v>
      </c>
      <c r="Q5323" s="8">
        <f t="shared" si="832"/>
        <v>8.225357844524428E-2</v>
      </c>
      <c r="R5323" s="8">
        <f t="shared" si="832"/>
        <v>8.0528942907066262E-2</v>
      </c>
      <c r="S5323" s="8">
        <f t="shared" si="832"/>
        <v>8.1385290397808549E-2</v>
      </c>
      <c r="T5323" s="8">
        <f t="shared" si="827"/>
        <v>8.0791173803565874E-2</v>
      </c>
      <c r="W5323">
        <v>5321</v>
      </c>
      <c r="X5323" s="4">
        <f t="shared" si="825"/>
        <v>9.297452340137595E-2</v>
      </c>
      <c r="Y5323" s="4">
        <f t="shared" si="823"/>
        <v>9.2066502130923947E-2</v>
      </c>
      <c r="Z5323" s="4">
        <f t="shared" si="824"/>
        <v>9.1443139794912739E-2</v>
      </c>
    </row>
    <row r="5324" spans="1:26" x14ac:dyDescent="0.25">
      <c r="A5324" s="16">
        <f t="shared" si="833"/>
        <v>48857</v>
      </c>
      <c r="B5324">
        <f>+'[2]Ejercicio 1'!E5541</f>
        <v>5322</v>
      </c>
      <c r="C5324" s="5">
        <v>8.375536861058866E-2</v>
      </c>
      <c r="D5324" s="4">
        <f t="shared" si="828"/>
        <v>8.2030660351453899E-2</v>
      </c>
      <c r="E5324" s="6">
        <f t="shared" si="829"/>
        <v>8.2887043825715156E-2</v>
      </c>
      <c r="F5324" s="7">
        <f t="shared" si="830"/>
        <v>8.2292902240442362E-2</v>
      </c>
      <c r="I5324" s="10">
        <v>5322</v>
      </c>
      <c r="J5324" s="8">
        <f t="shared" si="831"/>
        <v>8.5255368610588661E-2</v>
      </c>
      <c r="K5324" s="8">
        <f t="shared" si="831"/>
        <v>8.35306603514539E-2</v>
      </c>
      <c r="L5324" s="8">
        <f t="shared" si="831"/>
        <v>8.4387043825715158E-2</v>
      </c>
      <c r="M5324" s="8">
        <f t="shared" si="826"/>
        <v>8.3792902240442363E-2</v>
      </c>
      <c r="P5324">
        <v>5322</v>
      </c>
      <c r="Q5324" s="8">
        <f t="shared" si="832"/>
        <v>8.2255368610588658E-2</v>
      </c>
      <c r="R5324" s="8">
        <f t="shared" si="832"/>
        <v>8.0530660351453898E-2</v>
      </c>
      <c r="S5324" s="8">
        <f t="shared" si="832"/>
        <v>8.1387043825715155E-2</v>
      </c>
      <c r="T5324" s="8">
        <f t="shared" si="827"/>
        <v>8.079290224044236E-2</v>
      </c>
      <c r="W5324">
        <v>5322</v>
      </c>
      <c r="X5324" s="4">
        <f t="shared" si="825"/>
        <v>9.2978111862621463E-2</v>
      </c>
      <c r="Y5324" s="4">
        <f t="shared" si="823"/>
        <v>9.2070009046816573E-2</v>
      </c>
      <c r="Z5324" s="4">
        <f t="shared" si="824"/>
        <v>9.1446591184872278E-2</v>
      </c>
    </row>
    <row r="5325" spans="1:26" x14ac:dyDescent="0.25">
      <c r="A5325" s="16">
        <f t="shared" si="833"/>
        <v>48858</v>
      </c>
      <c r="B5325">
        <f>+'[2]Ejercicio 1'!E5542</f>
        <v>5323</v>
      </c>
      <c r="C5325" s="5">
        <v>8.3757158775933052E-2</v>
      </c>
      <c r="D5325" s="4">
        <f t="shared" si="828"/>
        <v>8.2032377794350825E-2</v>
      </c>
      <c r="E5325" s="6">
        <f t="shared" si="829"/>
        <v>8.2888797252860177E-2</v>
      </c>
      <c r="F5325" s="7">
        <f t="shared" si="830"/>
        <v>8.2294630676048433E-2</v>
      </c>
      <c r="I5325" s="10">
        <v>5323</v>
      </c>
      <c r="J5325" s="8">
        <f t="shared" si="831"/>
        <v>8.5257158775933053E-2</v>
      </c>
      <c r="K5325" s="8">
        <f t="shared" si="831"/>
        <v>8.3532377794350826E-2</v>
      </c>
      <c r="L5325" s="8">
        <f t="shared" si="831"/>
        <v>8.4388797252860179E-2</v>
      </c>
      <c r="M5325" s="8">
        <f t="shared" si="826"/>
        <v>8.3794630676048434E-2</v>
      </c>
      <c r="P5325">
        <v>5323</v>
      </c>
      <c r="Q5325" s="8">
        <f t="shared" si="832"/>
        <v>8.2257158775933051E-2</v>
      </c>
      <c r="R5325" s="8">
        <f t="shared" si="832"/>
        <v>8.0532377794350823E-2</v>
      </c>
      <c r="S5325" s="8">
        <f t="shared" si="832"/>
        <v>8.1388797252860176E-2</v>
      </c>
      <c r="T5325" s="8">
        <f t="shared" si="827"/>
        <v>8.0794630676048432E-2</v>
      </c>
      <c r="W5325">
        <v>5323</v>
      </c>
      <c r="X5325" s="4">
        <f t="shared" si="825"/>
        <v>9.2981700325439787E-2</v>
      </c>
      <c r="Y5325" s="4">
        <f t="shared" si="823"/>
        <v>9.2073515961126298E-2</v>
      </c>
      <c r="Z5325" s="4">
        <f t="shared" si="824"/>
        <v>9.1450042571248974E-2</v>
      </c>
    </row>
    <row r="5326" spans="1:26" x14ac:dyDescent="0.25">
      <c r="A5326" s="16">
        <f t="shared" si="833"/>
        <v>48859</v>
      </c>
      <c r="B5326">
        <f>+'[2]Ejercicio 1'!E5543</f>
        <v>5324</v>
      </c>
      <c r="C5326" s="5">
        <v>8.3758948941277431E-2</v>
      </c>
      <c r="D5326" s="4">
        <f t="shared" si="828"/>
        <v>8.2034095235756013E-2</v>
      </c>
      <c r="E5326" s="6">
        <f t="shared" si="829"/>
        <v>8.2890550679244487E-2</v>
      </c>
      <c r="F5326" s="7">
        <f t="shared" si="830"/>
        <v>8.2296359110386935E-2</v>
      </c>
      <c r="I5326" s="10">
        <v>5324</v>
      </c>
      <c r="J5326" s="8">
        <f t="shared" si="831"/>
        <v>8.5258948941277432E-2</v>
      </c>
      <c r="K5326" s="8">
        <f t="shared" si="831"/>
        <v>8.3534095235756015E-2</v>
      </c>
      <c r="L5326" s="8">
        <f t="shared" si="831"/>
        <v>8.4390550679244489E-2</v>
      </c>
      <c r="M5326" s="8">
        <f t="shared" si="826"/>
        <v>8.3796359110386937E-2</v>
      </c>
      <c r="P5326">
        <v>5324</v>
      </c>
      <c r="Q5326" s="8">
        <f t="shared" si="832"/>
        <v>8.2258948941277429E-2</v>
      </c>
      <c r="R5326" s="8">
        <f t="shared" si="832"/>
        <v>8.0534095235756012E-2</v>
      </c>
      <c r="S5326" s="8">
        <f t="shared" si="832"/>
        <v>8.1390550679244486E-2</v>
      </c>
      <c r="T5326" s="8">
        <f t="shared" si="827"/>
        <v>8.0796359110386934E-2</v>
      </c>
      <c r="W5326">
        <v>5324</v>
      </c>
      <c r="X5326" s="4">
        <f t="shared" si="825"/>
        <v>9.2985288789792259E-2</v>
      </c>
      <c r="Y5326" s="4">
        <f t="shared" si="823"/>
        <v>9.2077022873957637E-2</v>
      </c>
      <c r="Z5326" s="4">
        <f t="shared" si="824"/>
        <v>9.1453493954585241E-2</v>
      </c>
    </row>
    <row r="5327" spans="1:26" x14ac:dyDescent="0.25">
      <c r="A5327" s="16">
        <f t="shared" si="833"/>
        <v>48860</v>
      </c>
      <c r="B5327">
        <f>+'[2]Ejercicio 1'!E5544</f>
        <v>5325</v>
      </c>
      <c r="C5327" s="5">
        <v>8.3760739106621823E-2</v>
      </c>
      <c r="D5327" s="4">
        <f t="shared" si="828"/>
        <v>8.2035812675670089E-2</v>
      </c>
      <c r="E5327" s="6">
        <f t="shared" si="829"/>
        <v>8.2892304104867198E-2</v>
      </c>
      <c r="F5327" s="7">
        <f t="shared" si="830"/>
        <v>8.2298087543452178E-2</v>
      </c>
      <c r="I5327" s="10">
        <v>5325</v>
      </c>
      <c r="J5327" s="8">
        <f t="shared" si="831"/>
        <v>8.5260739106621825E-2</v>
      </c>
      <c r="K5327" s="8">
        <f t="shared" si="831"/>
        <v>8.353581267567009E-2</v>
      </c>
      <c r="L5327" s="8">
        <f t="shared" si="831"/>
        <v>8.43923041048672E-2</v>
      </c>
      <c r="M5327" s="8">
        <f t="shared" si="826"/>
        <v>8.3798087543452179E-2</v>
      </c>
      <c r="P5327">
        <v>5325</v>
      </c>
      <c r="Q5327" s="8">
        <f t="shared" si="832"/>
        <v>8.2260739106621822E-2</v>
      </c>
      <c r="R5327" s="8">
        <f t="shared" si="832"/>
        <v>8.0535812675670088E-2</v>
      </c>
      <c r="S5327" s="8">
        <f t="shared" si="832"/>
        <v>8.1392304104867197E-2</v>
      </c>
      <c r="T5327" s="8">
        <f t="shared" si="827"/>
        <v>8.0798087543452177E-2</v>
      </c>
      <c r="W5327">
        <v>5325</v>
      </c>
      <c r="X5327" s="4">
        <f t="shared" si="825"/>
        <v>9.2988877255692076E-2</v>
      </c>
      <c r="Y5327" s="4">
        <f t="shared" si="823"/>
        <v>9.2080529785257006E-2</v>
      </c>
      <c r="Z5327" s="4">
        <f t="shared" si="824"/>
        <v>9.1456945333796238E-2</v>
      </c>
    </row>
    <row r="5328" spans="1:26" x14ac:dyDescent="0.25">
      <c r="A5328" s="16">
        <f t="shared" si="833"/>
        <v>48861</v>
      </c>
      <c r="B5328">
        <f>+'[2]Ejercicio 1'!E5545</f>
        <v>5326</v>
      </c>
      <c r="C5328" s="5">
        <v>8.3762529271966202E-2</v>
      </c>
      <c r="D5328" s="4">
        <f t="shared" si="828"/>
        <v>8.2037530114093052E-2</v>
      </c>
      <c r="E5328" s="6">
        <f t="shared" si="829"/>
        <v>8.2894057529729212E-2</v>
      </c>
      <c r="F5328" s="7">
        <f t="shared" si="830"/>
        <v>8.2299815975249865E-2</v>
      </c>
      <c r="I5328" s="10">
        <v>5326</v>
      </c>
      <c r="J5328" s="8">
        <f t="shared" si="831"/>
        <v>8.5262529271966203E-2</v>
      </c>
      <c r="K5328" s="8">
        <f t="shared" si="831"/>
        <v>8.3537530114093053E-2</v>
      </c>
      <c r="L5328" s="8">
        <f t="shared" si="831"/>
        <v>8.4394057529729213E-2</v>
      </c>
      <c r="M5328" s="8">
        <f t="shared" si="826"/>
        <v>8.3799815975249867E-2</v>
      </c>
      <c r="P5328">
        <v>5326</v>
      </c>
      <c r="Q5328" s="8">
        <f t="shared" si="832"/>
        <v>8.22625292719662E-2</v>
      </c>
      <c r="R5328" s="8">
        <f t="shared" si="832"/>
        <v>8.0537530114093051E-2</v>
      </c>
      <c r="S5328" s="8">
        <f t="shared" si="832"/>
        <v>8.1394057529729211E-2</v>
      </c>
      <c r="T5328" s="8">
        <f t="shared" si="827"/>
        <v>8.0799815975249864E-2</v>
      </c>
      <c r="W5328">
        <v>5326</v>
      </c>
      <c r="X5328" s="4">
        <f t="shared" si="825"/>
        <v>9.2992465723139225E-2</v>
      </c>
      <c r="Y5328" s="4">
        <f t="shared" si="823"/>
        <v>9.2084036695025309E-2</v>
      </c>
      <c r="Z5328" s="4">
        <f t="shared" si="824"/>
        <v>9.1460396709427252E-2</v>
      </c>
    </row>
    <row r="5329" spans="1:26" x14ac:dyDescent="0.25">
      <c r="A5329" s="16">
        <f t="shared" si="833"/>
        <v>48862</v>
      </c>
      <c r="B5329">
        <f>+'[2]Ejercicio 1'!E5546</f>
        <v>5327</v>
      </c>
      <c r="C5329" s="5">
        <v>8.376431943731058E-2</v>
      </c>
      <c r="D5329" s="4">
        <f t="shared" si="828"/>
        <v>8.2039247551024902E-2</v>
      </c>
      <c r="E5329" s="6">
        <f t="shared" si="829"/>
        <v>8.2895810953829627E-2</v>
      </c>
      <c r="F5329" s="7">
        <f t="shared" si="830"/>
        <v>8.2301544405777152E-2</v>
      </c>
      <c r="I5329" s="10">
        <v>5327</v>
      </c>
      <c r="J5329" s="8">
        <f t="shared" si="831"/>
        <v>8.5264319437310582E-2</v>
      </c>
      <c r="K5329" s="8">
        <f t="shared" si="831"/>
        <v>8.3539247551024903E-2</v>
      </c>
      <c r="L5329" s="8">
        <f t="shared" si="831"/>
        <v>8.4395810953829628E-2</v>
      </c>
      <c r="M5329" s="8">
        <f t="shared" si="826"/>
        <v>8.3801544405777154E-2</v>
      </c>
      <c r="P5329">
        <v>5327</v>
      </c>
      <c r="Q5329" s="8">
        <f t="shared" si="832"/>
        <v>8.2264319437310579E-2</v>
      </c>
      <c r="R5329" s="8">
        <f t="shared" si="832"/>
        <v>8.0539247551024901E-2</v>
      </c>
      <c r="S5329" s="8">
        <f t="shared" si="832"/>
        <v>8.1395810953829625E-2</v>
      </c>
      <c r="T5329" s="8">
        <f t="shared" si="827"/>
        <v>8.0801544405777151E-2</v>
      </c>
      <c r="W5329">
        <v>5327</v>
      </c>
      <c r="X5329" s="4">
        <f t="shared" si="825"/>
        <v>9.2996054192133706E-2</v>
      </c>
      <c r="Y5329" s="4">
        <f t="shared" si="823"/>
        <v>9.2087543603261643E-2</v>
      </c>
      <c r="Z5329" s="4">
        <f t="shared" si="824"/>
        <v>9.1463848081478269E-2</v>
      </c>
    </row>
    <row r="5330" spans="1:26" x14ac:dyDescent="0.25">
      <c r="A5330" s="16">
        <f t="shared" si="833"/>
        <v>48863</v>
      </c>
      <c r="B5330">
        <f>+'[2]Ejercicio 1'!E5547</f>
        <v>5328</v>
      </c>
      <c r="C5330" s="5">
        <v>8.3766109602654973E-2</v>
      </c>
      <c r="D5330" s="4">
        <f t="shared" si="828"/>
        <v>8.2040964986465445E-2</v>
      </c>
      <c r="E5330" s="6">
        <f t="shared" si="829"/>
        <v>8.2897564377169344E-2</v>
      </c>
      <c r="F5330" s="7">
        <f t="shared" si="830"/>
        <v>8.2303272835034011E-2</v>
      </c>
      <c r="I5330" s="10">
        <v>5328</v>
      </c>
      <c r="J5330" s="8">
        <f t="shared" si="831"/>
        <v>8.5266109602654974E-2</v>
      </c>
      <c r="K5330" s="8">
        <f t="shared" si="831"/>
        <v>8.3540964986465446E-2</v>
      </c>
      <c r="L5330" s="8">
        <f t="shared" si="831"/>
        <v>8.4397564377169346E-2</v>
      </c>
      <c r="M5330" s="8">
        <f t="shared" si="826"/>
        <v>8.3803272835034012E-2</v>
      </c>
      <c r="P5330">
        <v>5328</v>
      </c>
      <c r="Q5330" s="8">
        <f t="shared" si="832"/>
        <v>8.2266109602654972E-2</v>
      </c>
      <c r="R5330" s="8">
        <f t="shared" si="832"/>
        <v>8.0540964986465444E-2</v>
      </c>
      <c r="S5330" s="8">
        <f t="shared" si="832"/>
        <v>8.1397564377169343E-2</v>
      </c>
      <c r="T5330" s="8">
        <f t="shared" si="827"/>
        <v>8.080327283503401E-2</v>
      </c>
      <c r="W5330">
        <v>5328</v>
      </c>
      <c r="X5330" s="4">
        <f t="shared" si="825"/>
        <v>9.2999642662663223E-2</v>
      </c>
      <c r="Y5330" s="4">
        <f t="shared" si="823"/>
        <v>9.2091050510018715E-2</v>
      </c>
      <c r="Z5330" s="4">
        <f t="shared" si="824"/>
        <v>9.1467299449940712E-2</v>
      </c>
    </row>
    <row r="5331" spans="1:26" x14ac:dyDescent="0.25">
      <c r="A5331" s="16">
        <f t="shared" si="833"/>
        <v>48864</v>
      </c>
      <c r="B5331">
        <f>+'[2]Ejercicio 1'!E5548</f>
        <v>5329</v>
      </c>
      <c r="C5331" s="5">
        <v>8.3767899767999351E-2</v>
      </c>
      <c r="D5331" s="4">
        <f t="shared" si="828"/>
        <v>8.2042682420415083E-2</v>
      </c>
      <c r="E5331" s="6">
        <f t="shared" si="829"/>
        <v>8.2899317799747463E-2</v>
      </c>
      <c r="F5331" s="7">
        <f t="shared" si="830"/>
        <v>8.2305001263023314E-2</v>
      </c>
      <c r="I5331" s="10">
        <v>5329</v>
      </c>
      <c r="J5331" s="8">
        <f t="shared" si="831"/>
        <v>8.5267899767999353E-2</v>
      </c>
      <c r="K5331" s="8">
        <f t="shared" si="831"/>
        <v>8.3542682420415085E-2</v>
      </c>
      <c r="L5331" s="8">
        <f t="shared" si="831"/>
        <v>8.4399317799747464E-2</v>
      </c>
      <c r="M5331" s="8">
        <f t="shared" si="826"/>
        <v>8.3805001263023315E-2</v>
      </c>
      <c r="P5331">
        <v>5329</v>
      </c>
      <c r="Q5331" s="8">
        <f t="shared" si="832"/>
        <v>8.226789976799935E-2</v>
      </c>
      <c r="R5331" s="8">
        <f t="shared" si="832"/>
        <v>8.0542682420415082E-2</v>
      </c>
      <c r="S5331" s="8">
        <f t="shared" si="832"/>
        <v>8.1399317799747462E-2</v>
      </c>
      <c r="T5331" s="8">
        <f t="shared" si="827"/>
        <v>8.0805001263023313E-2</v>
      </c>
      <c r="W5331">
        <v>5329</v>
      </c>
      <c r="X5331" s="4">
        <f t="shared" si="825"/>
        <v>9.3003231134765538E-2</v>
      </c>
      <c r="Y5331" s="4">
        <f t="shared" si="823"/>
        <v>9.2094557415192888E-2</v>
      </c>
      <c r="Z5331" s="4">
        <f t="shared" si="824"/>
        <v>9.1470750815368457E-2</v>
      </c>
    </row>
    <row r="5332" spans="1:26" x14ac:dyDescent="0.25">
      <c r="A5332" s="16">
        <f t="shared" si="833"/>
        <v>48865</v>
      </c>
      <c r="B5332">
        <f>+'[2]Ejercicio 1'!E5549</f>
        <v>5330</v>
      </c>
      <c r="C5332" s="5">
        <v>8.3769689933343744E-2</v>
      </c>
      <c r="D5332" s="4">
        <f t="shared" si="828"/>
        <v>8.2044399852873429E-2</v>
      </c>
      <c r="E5332" s="6">
        <f t="shared" si="829"/>
        <v>8.290107122156487E-2</v>
      </c>
      <c r="F5332" s="7">
        <f t="shared" si="830"/>
        <v>8.2306729689739358E-2</v>
      </c>
      <c r="I5332" s="10">
        <v>5330</v>
      </c>
      <c r="J5332" s="8">
        <f t="shared" si="831"/>
        <v>8.5269689933343745E-2</v>
      </c>
      <c r="K5332" s="8">
        <f t="shared" si="831"/>
        <v>8.354439985287343E-2</v>
      </c>
      <c r="L5332" s="8">
        <f t="shared" si="831"/>
        <v>8.4401071221564872E-2</v>
      </c>
      <c r="M5332" s="8">
        <f t="shared" si="826"/>
        <v>8.3806729689739359E-2</v>
      </c>
      <c r="P5332">
        <v>5330</v>
      </c>
      <c r="Q5332" s="8">
        <f t="shared" si="832"/>
        <v>8.2269689933343743E-2</v>
      </c>
      <c r="R5332" s="8">
        <f t="shared" si="832"/>
        <v>8.0544399852873427E-2</v>
      </c>
      <c r="S5332" s="8">
        <f t="shared" si="832"/>
        <v>8.1401071221564869E-2</v>
      </c>
      <c r="T5332" s="8">
        <f t="shared" si="827"/>
        <v>8.0806729689739357E-2</v>
      </c>
      <c r="W5332">
        <v>5330</v>
      </c>
      <c r="X5332" s="4">
        <f t="shared" si="825"/>
        <v>9.3006819608402458E-2</v>
      </c>
      <c r="Y5332" s="4">
        <f t="shared" si="823"/>
        <v>9.209806431888691E-2</v>
      </c>
      <c r="Z5332" s="4">
        <f t="shared" si="824"/>
        <v>9.1474202176665215E-2</v>
      </c>
    </row>
    <row r="5333" spans="1:26" x14ac:dyDescent="0.25">
      <c r="A5333" s="16">
        <f t="shared" si="833"/>
        <v>48866</v>
      </c>
      <c r="B5333">
        <f>+'[2]Ejercicio 1'!E5550</f>
        <v>5331</v>
      </c>
      <c r="C5333" s="5">
        <v>8.3771480098688123E-2</v>
      </c>
      <c r="D5333" s="4">
        <f t="shared" si="828"/>
        <v>8.2046117283840453E-2</v>
      </c>
      <c r="E5333" s="6">
        <f t="shared" si="829"/>
        <v>8.2902824642619818E-2</v>
      </c>
      <c r="F5333" s="7">
        <f t="shared" si="830"/>
        <v>8.2308458115187833E-2</v>
      </c>
      <c r="I5333" s="10">
        <v>5331</v>
      </c>
      <c r="J5333" s="8">
        <f t="shared" si="831"/>
        <v>8.5271480098688124E-2</v>
      </c>
      <c r="K5333" s="8">
        <f t="shared" si="831"/>
        <v>8.3546117283840454E-2</v>
      </c>
      <c r="L5333" s="8">
        <f t="shared" si="831"/>
        <v>8.440282464261982E-2</v>
      </c>
      <c r="M5333" s="8">
        <f t="shared" si="826"/>
        <v>8.3808458115187834E-2</v>
      </c>
      <c r="P5333">
        <v>5331</v>
      </c>
      <c r="Q5333" s="8">
        <f t="shared" si="832"/>
        <v>8.2271480098688121E-2</v>
      </c>
      <c r="R5333" s="8">
        <f t="shared" si="832"/>
        <v>8.0546117283840452E-2</v>
      </c>
      <c r="S5333" s="8">
        <f t="shared" si="832"/>
        <v>8.1402824642619817E-2</v>
      </c>
      <c r="T5333" s="8">
        <f t="shared" si="827"/>
        <v>8.0808458115187831E-2</v>
      </c>
      <c r="W5333">
        <v>5331</v>
      </c>
      <c r="X5333" s="4">
        <f t="shared" si="825"/>
        <v>9.301040808358628E-2</v>
      </c>
      <c r="Y5333" s="4">
        <f t="shared" si="823"/>
        <v>9.2101571220998046E-2</v>
      </c>
      <c r="Z5333" s="4">
        <f t="shared" si="824"/>
        <v>9.1477653534924402E-2</v>
      </c>
    </row>
    <row r="5334" spans="1:26" x14ac:dyDescent="0.25">
      <c r="A5334" s="16">
        <f t="shared" si="833"/>
        <v>48867</v>
      </c>
      <c r="B5334">
        <f>+'[2]Ejercicio 1'!E5551</f>
        <v>5332</v>
      </c>
      <c r="C5334" s="5">
        <v>8.3773270264032515E-2</v>
      </c>
      <c r="D5334" s="4">
        <f t="shared" si="828"/>
        <v>8.2047834713316184E-2</v>
      </c>
      <c r="E5334" s="6">
        <f t="shared" si="829"/>
        <v>8.290457806291493E-2</v>
      </c>
      <c r="F5334" s="7">
        <f t="shared" si="830"/>
        <v>8.2310186539365907E-2</v>
      </c>
      <c r="I5334" s="10">
        <v>5332</v>
      </c>
      <c r="J5334" s="8">
        <f t="shared" si="831"/>
        <v>8.5273270264032516E-2</v>
      </c>
      <c r="K5334" s="8">
        <f t="shared" si="831"/>
        <v>8.3547834713316185E-2</v>
      </c>
      <c r="L5334" s="8">
        <f t="shared" si="831"/>
        <v>8.4404578062914931E-2</v>
      </c>
      <c r="M5334" s="8">
        <f t="shared" si="826"/>
        <v>8.3810186539365908E-2</v>
      </c>
      <c r="P5334">
        <v>5332</v>
      </c>
      <c r="Q5334" s="8">
        <f t="shared" si="832"/>
        <v>8.2273270264032514E-2</v>
      </c>
      <c r="R5334" s="8">
        <f t="shared" si="832"/>
        <v>8.0547834713316183E-2</v>
      </c>
      <c r="S5334" s="8">
        <f t="shared" si="832"/>
        <v>8.1404578062914928E-2</v>
      </c>
      <c r="T5334" s="8">
        <f t="shared" si="827"/>
        <v>8.0810186539365905E-2</v>
      </c>
      <c r="W5334">
        <v>5332</v>
      </c>
      <c r="X5334" s="4">
        <f t="shared" si="825"/>
        <v>9.3013996560317863E-2</v>
      </c>
      <c r="Y5334" s="4">
        <f t="shared" si="823"/>
        <v>9.2105078121630782E-2</v>
      </c>
      <c r="Z5334" s="4">
        <f t="shared" si="824"/>
        <v>9.1481104889061179E-2</v>
      </c>
    </row>
    <row r="5335" spans="1:26" x14ac:dyDescent="0.25">
      <c r="A5335" s="16">
        <f t="shared" si="833"/>
        <v>48868</v>
      </c>
      <c r="B5335">
        <f>+'[2]Ejercicio 1'!E5552</f>
        <v>5333</v>
      </c>
      <c r="C5335" s="5">
        <v>8.3775060429376894E-2</v>
      </c>
      <c r="D5335" s="4">
        <f t="shared" si="828"/>
        <v>8.2049552141301038E-2</v>
      </c>
      <c r="E5335" s="6">
        <f t="shared" si="829"/>
        <v>8.2906331482447568E-2</v>
      </c>
      <c r="F5335" s="7">
        <f t="shared" si="830"/>
        <v>8.2311914962273552E-2</v>
      </c>
      <c r="I5335" s="10">
        <v>5333</v>
      </c>
      <c r="J5335" s="8">
        <f t="shared" si="831"/>
        <v>8.5275060429376895E-2</v>
      </c>
      <c r="K5335" s="8">
        <f t="shared" si="831"/>
        <v>8.3549552141301039E-2</v>
      </c>
      <c r="L5335" s="8">
        <f t="shared" si="831"/>
        <v>8.4406331482447569E-2</v>
      </c>
      <c r="M5335" s="8">
        <f t="shared" si="826"/>
        <v>8.3811914962273554E-2</v>
      </c>
      <c r="P5335">
        <v>5333</v>
      </c>
      <c r="Q5335" s="8">
        <f t="shared" si="832"/>
        <v>8.2275060429376892E-2</v>
      </c>
      <c r="R5335" s="8">
        <f t="shared" si="832"/>
        <v>8.0549552141301037E-2</v>
      </c>
      <c r="S5335" s="8">
        <f t="shared" si="832"/>
        <v>8.1406331482447566E-2</v>
      </c>
      <c r="T5335" s="8">
        <f t="shared" si="827"/>
        <v>8.0811914962273551E-2</v>
      </c>
      <c r="W5335">
        <v>5333</v>
      </c>
      <c r="X5335" s="4">
        <f t="shared" si="825"/>
        <v>9.3017585038596348E-2</v>
      </c>
      <c r="Y5335" s="4">
        <f t="shared" si="823"/>
        <v>9.2108585020679742E-2</v>
      </c>
      <c r="Z5335" s="4">
        <f t="shared" si="824"/>
        <v>9.1484556239612241E-2</v>
      </c>
    </row>
    <row r="5336" spans="1:26" x14ac:dyDescent="0.25">
      <c r="A5336" s="16">
        <f t="shared" si="833"/>
        <v>48869</v>
      </c>
      <c r="B5336">
        <f>+'[2]Ejercicio 1'!E5553</f>
        <v>5334</v>
      </c>
      <c r="C5336" s="5">
        <v>8.3776850594721286E-2</v>
      </c>
      <c r="D5336" s="4">
        <f t="shared" si="828"/>
        <v>8.2051269567794377E-2</v>
      </c>
      <c r="E5336" s="6">
        <f t="shared" si="829"/>
        <v>8.2908084901219509E-2</v>
      </c>
      <c r="F5336" s="7">
        <f t="shared" si="830"/>
        <v>8.2313643383913657E-2</v>
      </c>
      <c r="I5336" s="10">
        <v>5334</v>
      </c>
      <c r="J5336" s="8">
        <f t="shared" si="831"/>
        <v>8.5276850594721287E-2</v>
      </c>
      <c r="K5336" s="8">
        <f t="shared" si="831"/>
        <v>8.3551269567794378E-2</v>
      </c>
      <c r="L5336" s="8">
        <f t="shared" si="831"/>
        <v>8.440808490121951E-2</v>
      </c>
      <c r="M5336" s="8">
        <f t="shared" si="826"/>
        <v>8.3813643383913658E-2</v>
      </c>
      <c r="P5336">
        <v>5334</v>
      </c>
      <c r="Q5336" s="8">
        <f t="shared" si="832"/>
        <v>8.2276850594721285E-2</v>
      </c>
      <c r="R5336" s="8">
        <f t="shared" si="832"/>
        <v>8.0551269567794376E-2</v>
      </c>
      <c r="S5336" s="8">
        <f t="shared" si="832"/>
        <v>8.1408084901219507E-2</v>
      </c>
      <c r="T5336" s="8">
        <f t="shared" si="827"/>
        <v>8.0813643383913655E-2</v>
      </c>
      <c r="W5336">
        <v>5334</v>
      </c>
      <c r="X5336" s="4">
        <f t="shared" si="825"/>
        <v>9.3021173518409869E-2</v>
      </c>
      <c r="Y5336" s="4">
        <f t="shared" si="823"/>
        <v>9.2112091918248568E-2</v>
      </c>
      <c r="Z5336" s="4">
        <f t="shared" si="824"/>
        <v>9.1488007587122888E-2</v>
      </c>
    </row>
    <row r="5337" spans="1:26" x14ac:dyDescent="0.25">
      <c r="A5337" s="16">
        <f t="shared" si="833"/>
        <v>48870</v>
      </c>
      <c r="B5337">
        <f>+'[2]Ejercicio 1'!E5554</f>
        <v>5335</v>
      </c>
      <c r="C5337" s="5">
        <v>8.3778640760065665E-2</v>
      </c>
      <c r="D5337" s="4">
        <f t="shared" si="828"/>
        <v>8.2052986992796839E-2</v>
      </c>
      <c r="E5337" s="6">
        <f t="shared" si="829"/>
        <v>8.2909838319230739E-2</v>
      </c>
      <c r="F5337" s="7">
        <f t="shared" si="830"/>
        <v>8.2315371804283347E-2</v>
      </c>
      <c r="I5337" s="10">
        <v>5335</v>
      </c>
      <c r="J5337" s="8">
        <f t="shared" si="831"/>
        <v>8.5278640760065666E-2</v>
      </c>
      <c r="K5337" s="8">
        <f t="shared" si="831"/>
        <v>8.355298699279684E-2</v>
      </c>
      <c r="L5337" s="8">
        <f t="shared" si="831"/>
        <v>8.440983831923074E-2</v>
      </c>
      <c r="M5337" s="8">
        <f t="shared" si="826"/>
        <v>8.3815371804283348E-2</v>
      </c>
      <c r="P5337">
        <v>5335</v>
      </c>
      <c r="Q5337" s="8">
        <f t="shared" si="832"/>
        <v>8.2278640760065663E-2</v>
      </c>
      <c r="R5337" s="8">
        <f t="shared" si="832"/>
        <v>8.0552986992796838E-2</v>
      </c>
      <c r="S5337" s="8">
        <f t="shared" si="832"/>
        <v>8.1409838319230737E-2</v>
      </c>
      <c r="T5337" s="8">
        <f t="shared" si="827"/>
        <v>8.0815371804283345E-2</v>
      </c>
      <c r="W5337">
        <v>5335</v>
      </c>
      <c r="X5337" s="4">
        <f t="shared" si="825"/>
        <v>9.3024761999783462E-2</v>
      </c>
      <c r="Y5337" s="4">
        <f t="shared" si="823"/>
        <v>9.2115598814287186E-2</v>
      </c>
      <c r="Z5337" s="4">
        <f t="shared" si="824"/>
        <v>9.1491458931056382E-2</v>
      </c>
    </row>
    <row r="5338" spans="1:26" x14ac:dyDescent="0.25">
      <c r="A5338" s="16">
        <f t="shared" si="833"/>
        <v>48871</v>
      </c>
      <c r="B5338">
        <f>+'[2]Ejercicio 1'!E5555</f>
        <v>5336</v>
      </c>
      <c r="C5338" s="5">
        <v>8.3780430925410057E-2</v>
      </c>
      <c r="D5338" s="4">
        <f t="shared" si="828"/>
        <v>8.205470441630841E-2</v>
      </c>
      <c r="E5338" s="6">
        <f t="shared" si="829"/>
        <v>8.291159173648037E-2</v>
      </c>
      <c r="F5338" s="7">
        <f t="shared" si="830"/>
        <v>8.2317100223379763E-2</v>
      </c>
      <c r="I5338" s="10">
        <v>5336</v>
      </c>
      <c r="J5338" s="8">
        <f t="shared" si="831"/>
        <v>8.5280430925410058E-2</v>
      </c>
      <c r="K5338" s="8">
        <f t="shared" si="831"/>
        <v>8.3554704416308412E-2</v>
      </c>
      <c r="L5338" s="8">
        <f t="shared" si="831"/>
        <v>8.4411591736480371E-2</v>
      </c>
      <c r="M5338" s="8">
        <f t="shared" si="826"/>
        <v>8.3817100223379765E-2</v>
      </c>
      <c r="P5338">
        <v>5336</v>
      </c>
      <c r="Q5338" s="8">
        <f t="shared" si="832"/>
        <v>8.2280430925410056E-2</v>
      </c>
      <c r="R5338" s="8">
        <f t="shared" si="832"/>
        <v>8.0554704416308409E-2</v>
      </c>
      <c r="S5338" s="8">
        <f t="shared" si="832"/>
        <v>8.1411591736480368E-2</v>
      </c>
      <c r="T5338" s="8">
        <f t="shared" si="827"/>
        <v>8.0817100223379762E-2</v>
      </c>
      <c r="W5338">
        <v>5336</v>
      </c>
      <c r="X5338" s="4">
        <f t="shared" si="825"/>
        <v>9.3028350482717126E-2</v>
      </c>
      <c r="Y5338" s="4">
        <f t="shared" si="823"/>
        <v>9.2119105708793836E-2</v>
      </c>
      <c r="Z5338" s="4">
        <f t="shared" si="824"/>
        <v>9.1494910270856059E-2</v>
      </c>
    </row>
    <row r="5339" spans="1:26" x14ac:dyDescent="0.25">
      <c r="A5339" s="16">
        <f t="shared" si="833"/>
        <v>48872</v>
      </c>
      <c r="B5339">
        <f>+'[2]Ejercicio 1'!E5556</f>
        <v>5337</v>
      </c>
      <c r="C5339" s="5">
        <v>8.3782221090754436E-2</v>
      </c>
      <c r="D5339" s="4">
        <f t="shared" si="828"/>
        <v>8.2056421838328494E-2</v>
      </c>
      <c r="E5339" s="6">
        <f t="shared" si="829"/>
        <v>8.2913345152969303E-2</v>
      </c>
      <c r="F5339" s="7">
        <f t="shared" si="830"/>
        <v>8.2318828641208625E-2</v>
      </c>
      <c r="I5339" s="10">
        <v>5337</v>
      </c>
      <c r="J5339" s="8">
        <f t="shared" si="831"/>
        <v>8.5282221090754437E-2</v>
      </c>
      <c r="K5339" s="8">
        <f t="shared" si="831"/>
        <v>8.3556421838328496E-2</v>
      </c>
      <c r="L5339" s="8">
        <f t="shared" si="831"/>
        <v>8.4413345152969305E-2</v>
      </c>
      <c r="M5339" s="8">
        <f t="shared" si="826"/>
        <v>8.3818828641208626E-2</v>
      </c>
      <c r="P5339">
        <v>5337</v>
      </c>
      <c r="Q5339" s="8">
        <f t="shared" si="832"/>
        <v>8.2282221090754434E-2</v>
      </c>
      <c r="R5339" s="8">
        <f t="shared" si="832"/>
        <v>8.0556421838328493E-2</v>
      </c>
      <c r="S5339" s="8">
        <f t="shared" si="832"/>
        <v>8.1413345152969302E-2</v>
      </c>
      <c r="T5339" s="8">
        <f t="shared" si="827"/>
        <v>8.0818828641208623E-2</v>
      </c>
      <c r="W5339">
        <v>5337</v>
      </c>
      <c r="X5339" s="4">
        <f t="shared" si="825"/>
        <v>9.3031938967185812E-2</v>
      </c>
      <c r="Y5339" s="4">
        <f t="shared" si="823"/>
        <v>9.2122612601820364E-2</v>
      </c>
      <c r="Z5339" s="4">
        <f t="shared" si="824"/>
        <v>9.1498361607081441E-2</v>
      </c>
    </row>
    <row r="5340" spans="1:26" x14ac:dyDescent="0.25">
      <c r="A5340" s="16">
        <f t="shared" si="833"/>
        <v>48873</v>
      </c>
      <c r="B5340">
        <f>+'[2]Ejercicio 1'!E5557</f>
        <v>5338</v>
      </c>
      <c r="C5340" s="5">
        <v>8.3784011256098828E-2</v>
      </c>
      <c r="D5340" s="4">
        <f t="shared" si="828"/>
        <v>8.2058139258857299E-2</v>
      </c>
      <c r="E5340" s="6">
        <f t="shared" si="829"/>
        <v>8.2915098568696638E-2</v>
      </c>
      <c r="F5340" s="7">
        <f t="shared" si="830"/>
        <v>8.232055705776993E-2</v>
      </c>
      <c r="I5340" s="10">
        <v>5338</v>
      </c>
      <c r="J5340" s="8">
        <f t="shared" si="831"/>
        <v>8.5284011256098829E-2</v>
      </c>
      <c r="K5340" s="8">
        <f t="shared" si="831"/>
        <v>8.35581392588573E-2</v>
      </c>
      <c r="L5340" s="8">
        <f t="shared" si="831"/>
        <v>8.4415098568696639E-2</v>
      </c>
      <c r="M5340" s="8">
        <f t="shared" si="826"/>
        <v>8.3820557057769932E-2</v>
      </c>
      <c r="P5340">
        <v>5338</v>
      </c>
      <c r="Q5340" s="8">
        <f t="shared" si="832"/>
        <v>8.2284011256098827E-2</v>
      </c>
      <c r="R5340" s="8">
        <f t="shared" si="832"/>
        <v>8.0558139258857298E-2</v>
      </c>
      <c r="S5340" s="8">
        <f t="shared" si="832"/>
        <v>8.1415098568696637E-2</v>
      </c>
      <c r="T5340" s="8">
        <f t="shared" si="827"/>
        <v>8.0820557057769929E-2</v>
      </c>
      <c r="W5340">
        <v>5338</v>
      </c>
      <c r="X5340" s="4">
        <f t="shared" si="825"/>
        <v>9.303552745320097E-2</v>
      </c>
      <c r="Y5340" s="4">
        <f t="shared" si="823"/>
        <v>9.2126119493264852E-2</v>
      </c>
      <c r="Z5340" s="4">
        <f t="shared" si="824"/>
        <v>9.1501812940263549E-2</v>
      </c>
    </row>
    <row r="5341" spans="1:26" x14ac:dyDescent="0.25">
      <c r="A5341" s="16">
        <f t="shared" si="833"/>
        <v>48874</v>
      </c>
      <c r="B5341">
        <f>+'[2]Ejercicio 1'!E5558</f>
        <v>5339</v>
      </c>
      <c r="C5341" s="5">
        <v>8.3785801421443207E-2</v>
      </c>
      <c r="D5341" s="4">
        <f t="shared" si="828"/>
        <v>8.2059856677895227E-2</v>
      </c>
      <c r="E5341" s="6">
        <f t="shared" si="829"/>
        <v>8.2916851983662387E-2</v>
      </c>
      <c r="F5341" s="7">
        <f t="shared" si="830"/>
        <v>8.2322285473057963E-2</v>
      </c>
      <c r="I5341" s="10">
        <v>5339</v>
      </c>
      <c r="J5341" s="8">
        <f t="shared" si="831"/>
        <v>8.5285801421443208E-2</v>
      </c>
      <c r="K5341" s="8">
        <f t="shared" si="831"/>
        <v>8.3559856677895228E-2</v>
      </c>
      <c r="L5341" s="8">
        <f t="shared" si="831"/>
        <v>8.4416851983662389E-2</v>
      </c>
      <c r="M5341" s="8">
        <f t="shared" si="826"/>
        <v>8.3822285473057964E-2</v>
      </c>
      <c r="P5341">
        <v>5339</v>
      </c>
      <c r="Q5341" s="8">
        <f t="shared" si="832"/>
        <v>8.2285801421443205E-2</v>
      </c>
      <c r="R5341" s="8">
        <f t="shared" si="832"/>
        <v>8.0559856677895225E-2</v>
      </c>
      <c r="S5341" s="8">
        <f t="shared" si="832"/>
        <v>8.1416851983662386E-2</v>
      </c>
      <c r="T5341" s="8">
        <f t="shared" si="827"/>
        <v>8.0822285473057962E-2</v>
      </c>
      <c r="W5341">
        <v>5339</v>
      </c>
      <c r="X5341" s="4">
        <f t="shared" si="825"/>
        <v>9.3039115940763889E-2</v>
      </c>
      <c r="Y5341" s="4">
        <f t="shared" si="823"/>
        <v>9.2129626383178259E-2</v>
      </c>
      <c r="Z5341" s="4">
        <f t="shared" si="824"/>
        <v>9.1505264269320374E-2</v>
      </c>
    </row>
    <row r="5342" spans="1:26" x14ac:dyDescent="0.25">
      <c r="A5342" s="16">
        <f t="shared" si="833"/>
        <v>48875</v>
      </c>
      <c r="B5342">
        <f>+'[2]Ejercicio 1'!E5559</f>
        <v>5340</v>
      </c>
      <c r="C5342" s="5">
        <v>8.3787591586787599E-2</v>
      </c>
      <c r="D5342" s="4">
        <f t="shared" si="828"/>
        <v>8.2061574095441667E-2</v>
      </c>
      <c r="E5342" s="6">
        <f t="shared" si="829"/>
        <v>8.2918605397867426E-2</v>
      </c>
      <c r="F5342" s="7">
        <f t="shared" si="830"/>
        <v>8.232401388707844E-2</v>
      </c>
      <c r="I5342" s="10">
        <v>5340</v>
      </c>
      <c r="J5342" s="8">
        <f t="shared" si="831"/>
        <v>8.5287591586787601E-2</v>
      </c>
      <c r="K5342" s="8">
        <f t="shared" si="831"/>
        <v>8.3561574095441668E-2</v>
      </c>
      <c r="L5342" s="8">
        <f t="shared" si="831"/>
        <v>8.4418605397867427E-2</v>
      </c>
      <c r="M5342" s="8">
        <f t="shared" si="826"/>
        <v>8.3824013887078441E-2</v>
      </c>
      <c r="P5342">
        <v>5340</v>
      </c>
      <c r="Q5342" s="8">
        <f t="shared" si="832"/>
        <v>8.2287591586787598E-2</v>
      </c>
      <c r="R5342" s="8">
        <f t="shared" si="832"/>
        <v>8.0561574095441665E-2</v>
      </c>
      <c r="S5342" s="8">
        <f t="shared" si="832"/>
        <v>8.1418605397867425E-2</v>
      </c>
      <c r="T5342" s="8">
        <f t="shared" si="827"/>
        <v>8.0824013887078439E-2</v>
      </c>
      <c r="W5342">
        <v>5340</v>
      </c>
      <c r="X5342" s="4">
        <f t="shared" si="825"/>
        <v>9.3042704429861414E-2</v>
      </c>
      <c r="Y5342" s="4">
        <f t="shared" si="823"/>
        <v>9.2133133271610657E-2</v>
      </c>
      <c r="Z5342" s="4">
        <f t="shared" si="824"/>
        <v>9.1508715595339643E-2</v>
      </c>
    </row>
    <row r="5343" spans="1:26" x14ac:dyDescent="0.25">
      <c r="A5343" s="16">
        <f t="shared" si="833"/>
        <v>48876</v>
      </c>
      <c r="B5343">
        <f>+'[2]Ejercicio 1'!E5560</f>
        <v>5341</v>
      </c>
      <c r="C5343" s="5">
        <v>8.3789381752131978E-2</v>
      </c>
      <c r="D5343" s="4">
        <f t="shared" si="828"/>
        <v>8.2063291511497646E-2</v>
      </c>
      <c r="E5343" s="6">
        <f t="shared" si="829"/>
        <v>8.2920358811310879E-2</v>
      </c>
      <c r="F5343" s="7">
        <f t="shared" si="830"/>
        <v>8.2325742299825658E-2</v>
      </c>
      <c r="I5343" s="10">
        <v>5341</v>
      </c>
      <c r="J5343" s="8">
        <f t="shared" si="831"/>
        <v>8.5289381752131979E-2</v>
      </c>
      <c r="K5343" s="8">
        <f t="shared" si="831"/>
        <v>8.3563291511497648E-2</v>
      </c>
      <c r="L5343" s="8">
        <f t="shared" si="831"/>
        <v>8.442035881131088E-2</v>
      </c>
      <c r="M5343" s="8">
        <f t="shared" si="826"/>
        <v>8.3825742299825659E-2</v>
      </c>
      <c r="P5343">
        <v>5341</v>
      </c>
      <c r="Q5343" s="8">
        <f t="shared" si="832"/>
        <v>8.2289381752131976E-2</v>
      </c>
      <c r="R5343" s="8">
        <f t="shared" si="832"/>
        <v>8.0563291511497645E-2</v>
      </c>
      <c r="S5343" s="8">
        <f t="shared" si="832"/>
        <v>8.1420358811310878E-2</v>
      </c>
      <c r="T5343" s="8">
        <f t="shared" si="827"/>
        <v>8.0825742299825656E-2</v>
      </c>
      <c r="W5343">
        <v>5341</v>
      </c>
      <c r="X5343" s="4">
        <f t="shared" si="825"/>
        <v>9.3046292920532181E-2</v>
      </c>
      <c r="Y5343" s="4">
        <f t="shared" ref="Y5343:Y5406" si="834">Tasa_Fwd(E5252,B5252,E5343,B5343,91)</f>
        <v>9.2136640158461902E-2</v>
      </c>
      <c r="Z5343" s="4">
        <f t="shared" si="824"/>
        <v>9.1512166917230783E-2</v>
      </c>
    </row>
    <row r="5344" spans="1:26" x14ac:dyDescent="0.25">
      <c r="A5344" s="16">
        <f t="shared" si="833"/>
        <v>48877</v>
      </c>
      <c r="B5344">
        <f>+'[2]Ejercicio 1'!E5561</f>
        <v>5342</v>
      </c>
      <c r="C5344" s="5">
        <v>8.379117191747637E-2</v>
      </c>
      <c r="D5344" s="4">
        <f t="shared" si="828"/>
        <v>8.2065008926061958E-2</v>
      </c>
      <c r="E5344" s="6">
        <f t="shared" si="829"/>
        <v>8.2922112223993608E-2</v>
      </c>
      <c r="F5344" s="7">
        <f t="shared" si="830"/>
        <v>8.2327470711308165E-2</v>
      </c>
      <c r="I5344" s="10">
        <v>5342</v>
      </c>
      <c r="J5344" s="8">
        <f t="shared" si="831"/>
        <v>8.5291171917476372E-2</v>
      </c>
      <c r="K5344" s="8">
        <f t="shared" si="831"/>
        <v>8.3565008926061959E-2</v>
      </c>
      <c r="L5344" s="8">
        <f t="shared" si="831"/>
        <v>8.4422112223993609E-2</v>
      </c>
      <c r="M5344" s="8">
        <f t="shared" si="826"/>
        <v>8.3827470711308166E-2</v>
      </c>
      <c r="P5344">
        <v>5342</v>
      </c>
      <c r="Q5344" s="8">
        <f t="shared" si="832"/>
        <v>8.2291171917476369E-2</v>
      </c>
      <c r="R5344" s="8">
        <f t="shared" si="832"/>
        <v>8.0565008926061957E-2</v>
      </c>
      <c r="S5344" s="8">
        <f t="shared" si="832"/>
        <v>8.1422112223993606E-2</v>
      </c>
      <c r="T5344" s="8">
        <f t="shared" si="827"/>
        <v>8.0827470711308164E-2</v>
      </c>
      <c r="W5344">
        <v>5342</v>
      </c>
      <c r="X5344" s="4">
        <f t="shared" si="825"/>
        <v>9.3049881412736665E-2</v>
      </c>
      <c r="Y5344" s="4">
        <f t="shared" si="834"/>
        <v>9.2140147043832124E-2</v>
      </c>
      <c r="Z5344" s="4">
        <f t="shared" ref="Z5344:Z5407" si="835">Tasa_Fwd(F5316,B5316,F5344,B5344,28)</f>
        <v>9.1515618236626767E-2</v>
      </c>
    </row>
    <row r="5345" spans="1:26" x14ac:dyDescent="0.25">
      <c r="A5345" s="16">
        <f t="shared" si="833"/>
        <v>48878</v>
      </c>
      <c r="B5345">
        <f>+'[2]Ejercicio 1'!E5562</f>
        <v>5343</v>
      </c>
      <c r="C5345" s="5">
        <v>8.3792962082820749E-2</v>
      </c>
      <c r="D5345" s="4">
        <f t="shared" si="828"/>
        <v>8.2066726339134977E-2</v>
      </c>
      <c r="E5345" s="6">
        <f t="shared" si="829"/>
        <v>8.2923865635914765E-2</v>
      </c>
      <c r="F5345" s="7">
        <f t="shared" si="830"/>
        <v>8.2329199121517399E-2</v>
      </c>
      <c r="I5345" s="10">
        <v>5343</v>
      </c>
      <c r="J5345" s="8">
        <f t="shared" si="831"/>
        <v>8.529296208282075E-2</v>
      </c>
      <c r="K5345" s="8">
        <f t="shared" si="831"/>
        <v>8.3566726339134978E-2</v>
      </c>
      <c r="L5345" s="8">
        <f t="shared" si="831"/>
        <v>8.4423865635914766E-2</v>
      </c>
      <c r="M5345" s="8">
        <f t="shared" si="826"/>
        <v>8.38291991215174E-2</v>
      </c>
      <c r="P5345">
        <v>5343</v>
      </c>
      <c r="Q5345" s="8">
        <f t="shared" si="832"/>
        <v>8.2292962082820748E-2</v>
      </c>
      <c r="R5345" s="8">
        <f t="shared" si="832"/>
        <v>8.0566726339134975E-2</v>
      </c>
      <c r="S5345" s="8">
        <f t="shared" si="832"/>
        <v>8.1423865635914763E-2</v>
      </c>
      <c r="T5345" s="8">
        <f t="shared" si="827"/>
        <v>8.0829199121517398E-2</v>
      </c>
      <c r="W5345">
        <v>5343</v>
      </c>
      <c r="X5345" s="4">
        <f t="shared" si="825"/>
        <v>9.3053469906488925E-2</v>
      </c>
      <c r="Y5345" s="4">
        <f t="shared" si="834"/>
        <v>9.2143653927671265E-2</v>
      </c>
      <c r="Z5345" s="4">
        <f t="shared" si="835"/>
        <v>9.1519069551355067E-2</v>
      </c>
    </row>
    <row r="5346" spans="1:26" x14ac:dyDescent="0.25">
      <c r="A5346" s="16">
        <f t="shared" si="833"/>
        <v>48879</v>
      </c>
      <c r="B5346">
        <f>+'[2]Ejercicio 1'!E5563</f>
        <v>5344</v>
      </c>
      <c r="C5346" s="5">
        <v>8.3794752248165141E-2</v>
      </c>
      <c r="D5346" s="4">
        <f t="shared" si="828"/>
        <v>8.2068443750717146E-2</v>
      </c>
      <c r="E5346" s="6">
        <f t="shared" si="829"/>
        <v>8.2925619047075211E-2</v>
      </c>
      <c r="F5346" s="7">
        <f t="shared" si="830"/>
        <v>8.2330927530456233E-2</v>
      </c>
      <c r="I5346" s="10">
        <v>5344</v>
      </c>
      <c r="J5346" s="8">
        <f t="shared" si="831"/>
        <v>8.5294752248165143E-2</v>
      </c>
      <c r="K5346" s="8">
        <f t="shared" si="831"/>
        <v>8.3568443750717147E-2</v>
      </c>
      <c r="L5346" s="8">
        <f t="shared" si="831"/>
        <v>8.4425619047075212E-2</v>
      </c>
      <c r="M5346" s="8">
        <f t="shared" si="826"/>
        <v>8.3830927530456234E-2</v>
      </c>
      <c r="P5346">
        <v>5344</v>
      </c>
      <c r="Q5346" s="8">
        <f t="shared" si="832"/>
        <v>8.229475224816514E-2</v>
      </c>
      <c r="R5346" s="8">
        <f t="shared" si="832"/>
        <v>8.0568443750717145E-2</v>
      </c>
      <c r="S5346" s="8">
        <f t="shared" si="832"/>
        <v>8.1425619047075209E-2</v>
      </c>
      <c r="T5346" s="8">
        <f t="shared" si="827"/>
        <v>8.0830927530456231E-2</v>
      </c>
      <c r="W5346">
        <v>5344</v>
      </c>
      <c r="X5346" s="4">
        <f t="shared" si="825"/>
        <v>9.3057058401788073E-2</v>
      </c>
      <c r="Y5346" s="4">
        <f t="shared" si="834"/>
        <v>9.2147160809979339E-2</v>
      </c>
      <c r="Z5346" s="4">
        <f t="shared" si="835"/>
        <v>9.1522520862500512E-2</v>
      </c>
    </row>
    <row r="5347" spans="1:26" x14ac:dyDescent="0.25">
      <c r="A5347" s="16">
        <f t="shared" si="833"/>
        <v>48880</v>
      </c>
      <c r="B5347">
        <f>+'[2]Ejercicio 1'!E5564</f>
        <v>5345</v>
      </c>
      <c r="C5347" s="5">
        <v>8.379654241350952E-2</v>
      </c>
      <c r="D5347" s="4">
        <f t="shared" si="828"/>
        <v>8.207016116080805E-2</v>
      </c>
      <c r="E5347" s="6">
        <f t="shared" si="829"/>
        <v>8.2927372457474058E-2</v>
      </c>
      <c r="F5347" s="7">
        <f t="shared" si="830"/>
        <v>8.2332655938127511E-2</v>
      </c>
      <c r="I5347" s="10">
        <v>5345</v>
      </c>
      <c r="J5347" s="8">
        <f t="shared" si="831"/>
        <v>8.5296542413509521E-2</v>
      </c>
      <c r="K5347" s="8">
        <f t="shared" si="831"/>
        <v>8.3570161160808051E-2</v>
      </c>
      <c r="L5347" s="8">
        <f t="shared" si="831"/>
        <v>8.4427372457474059E-2</v>
      </c>
      <c r="M5347" s="8">
        <f t="shared" si="826"/>
        <v>8.3832655938127512E-2</v>
      </c>
      <c r="P5347">
        <v>5345</v>
      </c>
      <c r="Q5347" s="8">
        <f t="shared" si="832"/>
        <v>8.2296542413509519E-2</v>
      </c>
      <c r="R5347" s="8">
        <f t="shared" si="832"/>
        <v>8.0570161160808049E-2</v>
      </c>
      <c r="S5347" s="8">
        <f t="shared" si="832"/>
        <v>8.1427372457474056E-2</v>
      </c>
      <c r="T5347" s="8">
        <f t="shared" si="827"/>
        <v>8.0832655938127509E-2</v>
      </c>
      <c r="W5347">
        <v>5345</v>
      </c>
      <c r="X5347" s="4">
        <f t="shared" si="825"/>
        <v>9.306064689863501E-2</v>
      </c>
      <c r="Y5347" s="4">
        <f t="shared" si="834"/>
        <v>9.2150667690756319E-2</v>
      </c>
      <c r="Z5347" s="4">
        <f t="shared" si="835"/>
        <v>9.1525972170605527E-2</v>
      </c>
    </row>
    <row r="5348" spans="1:26" x14ac:dyDescent="0.25">
      <c r="A5348" s="16">
        <f t="shared" si="833"/>
        <v>48881</v>
      </c>
      <c r="B5348">
        <f>+'[2]Ejercicio 1'!E5565</f>
        <v>5346</v>
      </c>
      <c r="C5348" s="5">
        <v>8.3798332578853912E-2</v>
      </c>
      <c r="D5348" s="4">
        <f t="shared" si="828"/>
        <v>8.2071878569407689E-2</v>
      </c>
      <c r="E5348" s="6">
        <f t="shared" si="829"/>
        <v>8.292912586711132E-2</v>
      </c>
      <c r="F5348" s="7">
        <f t="shared" si="830"/>
        <v>8.2334384344528361E-2</v>
      </c>
      <c r="I5348" s="10">
        <v>5346</v>
      </c>
      <c r="J5348" s="8">
        <f t="shared" si="831"/>
        <v>8.5298332578853914E-2</v>
      </c>
      <c r="K5348" s="8">
        <f t="shared" si="831"/>
        <v>8.357187856940769E-2</v>
      </c>
      <c r="L5348" s="8">
        <f t="shared" si="831"/>
        <v>8.4429125867111321E-2</v>
      </c>
      <c r="M5348" s="8">
        <f t="shared" si="826"/>
        <v>8.3834384344528362E-2</v>
      </c>
      <c r="P5348">
        <v>5346</v>
      </c>
      <c r="Q5348" s="8">
        <f t="shared" si="832"/>
        <v>8.2298332578853911E-2</v>
      </c>
      <c r="R5348" s="8">
        <f t="shared" si="832"/>
        <v>8.0571878569407687E-2</v>
      </c>
      <c r="S5348" s="8">
        <f t="shared" si="832"/>
        <v>8.1429125867111318E-2</v>
      </c>
      <c r="T5348" s="8">
        <f t="shared" si="827"/>
        <v>8.0834384344528359E-2</v>
      </c>
      <c r="W5348">
        <v>5346</v>
      </c>
      <c r="X5348" s="4">
        <f t="shared" si="825"/>
        <v>9.306423539701697E-2</v>
      </c>
      <c r="Y5348" s="4">
        <f t="shared" si="834"/>
        <v>9.2154174570001329E-2</v>
      </c>
      <c r="Z5348" s="4">
        <f t="shared" si="835"/>
        <v>9.15294234751277E-2</v>
      </c>
    </row>
    <row r="5349" spans="1:26" x14ac:dyDescent="0.25">
      <c r="A5349" s="16">
        <f t="shared" si="833"/>
        <v>48882</v>
      </c>
      <c r="B5349">
        <f>+'[2]Ejercicio 1'!E5566</f>
        <v>5347</v>
      </c>
      <c r="C5349" s="5">
        <v>8.3800122744198291E-2</v>
      </c>
      <c r="D5349" s="4">
        <f t="shared" si="828"/>
        <v>8.207359597651627E-2</v>
      </c>
      <c r="E5349" s="6">
        <f t="shared" si="829"/>
        <v>8.293087927598787E-2</v>
      </c>
      <c r="F5349" s="7">
        <f t="shared" si="830"/>
        <v>8.233611274965881E-2</v>
      </c>
      <c r="I5349" s="10">
        <v>5347</v>
      </c>
      <c r="J5349" s="8">
        <f t="shared" si="831"/>
        <v>8.5300122744198292E-2</v>
      </c>
      <c r="K5349" s="8">
        <f t="shared" si="831"/>
        <v>8.3573595976516271E-2</v>
      </c>
      <c r="L5349" s="8">
        <f t="shared" si="831"/>
        <v>8.4430879275987872E-2</v>
      </c>
      <c r="M5349" s="8">
        <f t="shared" si="826"/>
        <v>8.3836112749658812E-2</v>
      </c>
      <c r="P5349">
        <v>5347</v>
      </c>
      <c r="Q5349" s="8">
        <f t="shared" si="832"/>
        <v>8.230012274419829E-2</v>
      </c>
      <c r="R5349" s="8">
        <f t="shared" si="832"/>
        <v>8.0573595976516268E-2</v>
      </c>
      <c r="S5349" s="8">
        <f t="shared" si="832"/>
        <v>8.1430879275987869E-2</v>
      </c>
      <c r="T5349" s="8">
        <f t="shared" si="827"/>
        <v>8.0836112749658809E-2</v>
      </c>
      <c r="W5349">
        <v>5347</v>
      </c>
      <c r="X5349" s="4">
        <f t="shared" si="825"/>
        <v>9.3067823896958127E-2</v>
      </c>
      <c r="Y5349" s="4">
        <f t="shared" si="834"/>
        <v>9.2157681447716147E-2</v>
      </c>
      <c r="Z5349" s="4">
        <f t="shared" si="835"/>
        <v>9.1532874775527462E-2</v>
      </c>
    </row>
    <row r="5350" spans="1:26" x14ac:dyDescent="0.25">
      <c r="A5350" s="16">
        <f t="shared" si="833"/>
        <v>48883</v>
      </c>
      <c r="B5350">
        <f>+'[2]Ejercicio 1'!E5567</f>
        <v>5348</v>
      </c>
      <c r="C5350" s="5">
        <v>8.3801912909542683E-2</v>
      </c>
      <c r="D5350" s="4">
        <f t="shared" si="828"/>
        <v>8.2075313382134196E-2</v>
      </c>
      <c r="E5350" s="6">
        <f t="shared" si="829"/>
        <v>8.2932632684103724E-2</v>
      </c>
      <c r="F5350" s="7">
        <f t="shared" si="830"/>
        <v>8.2337841153518845E-2</v>
      </c>
      <c r="I5350" s="10">
        <v>5348</v>
      </c>
      <c r="J5350" s="8">
        <f t="shared" si="831"/>
        <v>8.5301912909542685E-2</v>
      </c>
      <c r="K5350" s="8">
        <f t="shared" si="831"/>
        <v>8.3575313382134198E-2</v>
      </c>
      <c r="L5350" s="8">
        <f t="shared" si="831"/>
        <v>8.4432632684103726E-2</v>
      </c>
      <c r="M5350" s="8">
        <f t="shared" si="826"/>
        <v>8.3837841153518847E-2</v>
      </c>
      <c r="P5350">
        <v>5348</v>
      </c>
      <c r="Q5350" s="8">
        <f t="shared" si="832"/>
        <v>8.2301912909542682E-2</v>
      </c>
      <c r="R5350" s="8">
        <f t="shared" si="832"/>
        <v>8.0575313382134195E-2</v>
      </c>
      <c r="S5350" s="8">
        <f t="shared" si="832"/>
        <v>8.1432632684103723E-2</v>
      </c>
      <c r="T5350" s="8">
        <f t="shared" si="827"/>
        <v>8.0837841153518844E-2</v>
      </c>
      <c r="W5350">
        <v>5348</v>
      </c>
      <c r="X5350" s="4">
        <f t="shared" si="825"/>
        <v>9.3071412398459785E-2</v>
      </c>
      <c r="Y5350" s="4">
        <f t="shared" si="834"/>
        <v>9.2161188323950829E-2</v>
      </c>
      <c r="Z5350" s="4">
        <f t="shared" si="835"/>
        <v>9.1536326072886795E-2</v>
      </c>
    </row>
    <row r="5351" spans="1:26" x14ac:dyDescent="0.25">
      <c r="A5351" s="16">
        <f t="shared" si="833"/>
        <v>48884</v>
      </c>
      <c r="B5351">
        <f>+'[2]Ejercicio 1'!E5568</f>
        <v>5349</v>
      </c>
      <c r="C5351" s="5">
        <v>8.3803703074887062E-2</v>
      </c>
      <c r="D5351" s="4">
        <f t="shared" si="828"/>
        <v>8.2077030786260677E-2</v>
      </c>
      <c r="E5351" s="6">
        <f t="shared" si="829"/>
        <v>8.2934386091457105E-2</v>
      </c>
      <c r="F5351" s="7">
        <f t="shared" si="830"/>
        <v>8.2339569556111325E-2</v>
      </c>
      <c r="I5351" s="10">
        <v>5349</v>
      </c>
      <c r="J5351" s="8">
        <f t="shared" si="831"/>
        <v>8.5303703074887063E-2</v>
      </c>
      <c r="K5351" s="8">
        <f t="shared" si="831"/>
        <v>8.3577030786260678E-2</v>
      </c>
      <c r="L5351" s="8">
        <f t="shared" si="831"/>
        <v>8.4434386091457106E-2</v>
      </c>
      <c r="M5351" s="8">
        <f t="shared" si="826"/>
        <v>8.3839569556111326E-2</v>
      </c>
      <c r="P5351">
        <v>5349</v>
      </c>
      <c r="Q5351" s="8">
        <f t="shared" si="832"/>
        <v>8.2303703074887061E-2</v>
      </c>
      <c r="R5351" s="8">
        <f t="shared" si="832"/>
        <v>8.0577030786260675E-2</v>
      </c>
      <c r="S5351" s="8">
        <f t="shared" si="832"/>
        <v>8.1434386091457103E-2</v>
      </c>
      <c r="T5351" s="8">
        <f t="shared" si="827"/>
        <v>8.0839569556111324E-2</v>
      </c>
      <c r="W5351">
        <v>5349</v>
      </c>
      <c r="X5351" s="4">
        <f t="shared" si="825"/>
        <v>9.3075000901496049E-2</v>
      </c>
      <c r="Y5351" s="4">
        <f t="shared" si="834"/>
        <v>9.2164695198550764E-2</v>
      </c>
      <c r="Z5351" s="4">
        <f t="shared" si="835"/>
        <v>9.1539777366663272E-2</v>
      </c>
    </row>
    <row r="5352" spans="1:26" x14ac:dyDescent="0.25">
      <c r="A5352" s="16">
        <f t="shared" si="833"/>
        <v>48885</v>
      </c>
      <c r="B5352">
        <f>+'[2]Ejercicio 1'!E5569</f>
        <v>5350</v>
      </c>
      <c r="C5352" s="5">
        <v>8.3805493240231455E-2</v>
      </c>
      <c r="D5352" s="4">
        <f t="shared" si="828"/>
        <v>8.2078748188895892E-2</v>
      </c>
      <c r="E5352" s="6">
        <f t="shared" si="829"/>
        <v>8.2936139498050648E-2</v>
      </c>
      <c r="F5352" s="7">
        <f t="shared" si="830"/>
        <v>8.234129795743339E-2</v>
      </c>
      <c r="I5352" s="10">
        <v>5350</v>
      </c>
      <c r="J5352" s="8">
        <f t="shared" si="831"/>
        <v>8.5305493240231456E-2</v>
      </c>
      <c r="K5352" s="8">
        <f t="shared" si="831"/>
        <v>8.3578748188895893E-2</v>
      </c>
      <c r="L5352" s="8">
        <f t="shared" si="831"/>
        <v>8.443613949805065E-2</v>
      </c>
      <c r="M5352" s="8">
        <f t="shared" si="826"/>
        <v>8.3841297957433392E-2</v>
      </c>
      <c r="P5352">
        <v>5350</v>
      </c>
      <c r="Q5352" s="8">
        <f t="shared" si="832"/>
        <v>8.2305493240231453E-2</v>
      </c>
      <c r="R5352" s="8">
        <f t="shared" si="832"/>
        <v>8.0578748188895891E-2</v>
      </c>
      <c r="S5352" s="8">
        <f t="shared" si="832"/>
        <v>8.1436139498050647E-2</v>
      </c>
      <c r="T5352" s="8">
        <f t="shared" si="827"/>
        <v>8.0841297957433389E-2</v>
      </c>
      <c r="W5352">
        <v>5350</v>
      </c>
      <c r="X5352" s="4">
        <f t="shared" si="825"/>
        <v>9.3078589406079645E-2</v>
      </c>
      <c r="Y5352" s="4">
        <f t="shared" si="834"/>
        <v>9.216820207177423E-2</v>
      </c>
      <c r="Z5352" s="4">
        <f t="shared" si="835"/>
        <v>9.1543228656856906E-2</v>
      </c>
    </row>
    <row r="5353" spans="1:26" x14ac:dyDescent="0.25">
      <c r="A5353" s="16">
        <f t="shared" si="833"/>
        <v>48886</v>
      </c>
      <c r="B5353">
        <f>+'[2]Ejercicio 1'!E5570</f>
        <v>5351</v>
      </c>
      <c r="C5353" s="5">
        <v>8.3807283405575833E-2</v>
      </c>
      <c r="D5353" s="4">
        <f t="shared" si="828"/>
        <v>8.2080465590040064E-2</v>
      </c>
      <c r="E5353" s="6">
        <f t="shared" si="829"/>
        <v>8.2937892903881719E-2</v>
      </c>
      <c r="F5353" s="7">
        <f t="shared" si="830"/>
        <v>8.2343026357485041E-2</v>
      </c>
      <c r="I5353" s="10">
        <v>5351</v>
      </c>
      <c r="J5353" s="8">
        <f t="shared" si="831"/>
        <v>8.5307283405575834E-2</v>
      </c>
      <c r="K5353" s="8">
        <f t="shared" si="831"/>
        <v>8.3580465590040065E-2</v>
      </c>
      <c r="L5353" s="8">
        <f t="shared" si="831"/>
        <v>8.443789290388172E-2</v>
      </c>
      <c r="M5353" s="8">
        <f t="shared" si="826"/>
        <v>8.3843026357485043E-2</v>
      </c>
      <c r="P5353">
        <v>5351</v>
      </c>
      <c r="Q5353" s="8">
        <f t="shared" si="832"/>
        <v>8.2307283405575832E-2</v>
      </c>
      <c r="R5353" s="8">
        <f t="shared" si="832"/>
        <v>8.0580465590040062E-2</v>
      </c>
      <c r="S5353" s="8">
        <f t="shared" si="832"/>
        <v>8.1437892903881717E-2</v>
      </c>
      <c r="T5353" s="8">
        <f t="shared" si="827"/>
        <v>8.084302635748504E-2</v>
      </c>
      <c r="W5353">
        <v>5351</v>
      </c>
      <c r="X5353" s="4">
        <f t="shared" si="825"/>
        <v>9.3082177912210129E-2</v>
      </c>
      <c r="Y5353" s="4">
        <f t="shared" si="834"/>
        <v>9.2171708943362962E-2</v>
      </c>
      <c r="Z5353" s="4">
        <f t="shared" si="835"/>
        <v>9.1546679943470544E-2</v>
      </c>
    </row>
    <row r="5354" spans="1:26" x14ac:dyDescent="0.25">
      <c r="A5354" s="16">
        <f t="shared" si="833"/>
        <v>48887</v>
      </c>
      <c r="B5354">
        <f>+'[2]Ejercicio 1'!E5571</f>
        <v>5352</v>
      </c>
      <c r="C5354" s="5">
        <v>8.3809073570920226E-2</v>
      </c>
      <c r="D5354" s="4">
        <f t="shared" si="828"/>
        <v>8.2082182989692984E-2</v>
      </c>
      <c r="E5354" s="6">
        <f t="shared" si="829"/>
        <v>8.2939646308952092E-2</v>
      </c>
      <c r="F5354" s="7">
        <f t="shared" si="830"/>
        <v>8.2344754756266278E-2</v>
      </c>
      <c r="I5354" s="10">
        <v>5352</v>
      </c>
      <c r="J5354" s="8">
        <f t="shared" si="831"/>
        <v>8.5309073570920227E-2</v>
      </c>
      <c r="K5354" s="8">
        <f t="shared" si="831"/>
        <v>8.3582182989692985E-2</v>
      </c>
      <c r="L5354" s="8">
        <f t="shared" si="831"/>
        <v>8.4439646308952093E-2</v>
      </c>
      <c r="M5354" s="8">
        <f t="shared" si="826"/>
        <v>8.3844754756266279E-2</v>
      </c>
      <c r="P5354">
        <v>5352</v>
      </c>
      <c r="Q5354" s="8">
        <f t="shared" si="832"/>
        <v>8.2309073570920224E-2</v>
      </c>
      <c r="R5354" s="8">
        <f t="shared" si="832"/>
        <v>8.0582182989692983E-2</v>
      </c>
      <c r="S5354" s="8">
        <f t="shared" si="832"/>
        <v>8.1439646308952091E-2</v>
      </c>
      <c r="T5354" s="8">
        <f t="shared" si="827"/>
        <v>8.0844754756266277E-2</v>
      </c>
      <c r="W5354">
        <v>5352</v>
      </c>
      <c r="X5354" s="4">
        <f t="shared" si="825"/>
        <v>9.3085766419876093E-2</v>
      </c>
      <c r="Y5354" s="4">
        <f t="shared" si="834"/>
        <v>9.2175215813421474E-2</v>
      </c>
      <c r="Z5354" s="4">
        <f t="shared" si="835"/>
        <v>9.1550131225956066E-2</v>
      </c>
    </row>
    <row r="5355" spans="1:26" x14ac:dyDescent="0.25">
      <c r="A5355" s="16">
        <f t="shared" si="833"/>
        <v>48888</v>
      </c>
      <c r="B5355">
        <f>+'[2]Ejercicio 1'!E5572</f>
        <v>5353</v>
      </c>
      <c r="C5355" s="5">
        <v>8.3810863736264604E-2</v>
      </c>
      <c r="D5355" s="4">
        <f t="shared" si="828"/>
        <v>8.2083900387854875E-2</v>
      </c>
      <c r="E5355" s="6">
        <f t="shared" si="829"/>
        <v>8.294139971326174E-2</v>
      </c>
      <c r="F5355" s="7">
        <f t="shared" si="830"/>
        <v>8.2346483153777114E-2</v>
      </c>
      <c r="I5355" s="10">
        <v>5353</v>
      </c>
      <c r="J5355" s="8">
        <f t="shared" si="831"/>
        <v>8.5310863736264606E-2</v>
      </c>
      <c r="K5355" s="8">
        <f t="shared" si="831"/>
        <v>8.3583900387854876E-2</v>
      </c>
      <c r="L5355" s="8">
        <f t="shared" si="831"/>
        <v>8.4441399713261742E-2</v>
      </c>
      <c r="M5355" s="8">
        <f t="shared" si="826"/>
        <v>8.3846483153777115E-2</v>
      </c>
      <c r="P5355">
        <v>5353</v>
      </c>
      <c r="Q5355" s="8">
        <f t="shared" si="832"/>
        <v>8.2310863736264603E-2</v>
      </c>
      <c r="R5355" s="8">
        <f t="shared" si="832"/>
        <v>8.0583900387854873E-2</v>
      </c>
      <c r="S5355" s="8">
        <f t="shared" si="832"/>
        <v>8.1441399713261739E-2</v>
      </c>
      <c r="T5355" s="8">
        <f t="shared" si="827"/>
        <v>8.0846483153777113E-2</v>
      </c>
      <c r="W5355">
        <v>5353</v>
      </c>
      <c r="X5355" s="4">
        <f t="shared" si="825"/>
        <v>9.3089354929101253E-2</v>
      </c>
      <c r="Y5355" s="4">
        <f t="shared" si="834"/>
        <v>9.2178722681999864E-2</v>
      </c>
      <c r="Z5355" s="4">
        <f t="shared" si="835"/>
        <v>9.1553582505401146E-2</v>
      </c>
    </row>
    <row r="5356" spans="1:26" x14ac:dyDescent="0.25">
      <c r="A5356" s="16">
        <f t="shared" si="833"/>
        <v>48889</v>
      </c>
      <c r="B5356">
        <f>+'[2]Ejercicio 1'!E5573</f>
        <v>5354</v>
      </c>
      <c r="C5356" s="5">
        <v>8.3812653901608997E-2</v>
      </c>
      <c r="D5356" s="4">
        <f t="shared" si="828"/>
        <v>8.2085617784526124E-2</v>
      </c>
      <c r="E5356" s="6">
        <f t="shared" si="829"/>
        <v>8.2943153116809817E-2</v>
      </c>
      <c r="F5356" s="7">
        <f t="shared" si="830"/>
        <v>8.2348211550020381E-2</v>
      </c>
      <c r="I5356" s="10">
        <v>5354</v>
      </c>
      <c r="J5356" s="8">
        <f t="shared" si="831"/>
        <v>8.5312653901608998E-2</v>
      </c>
      <c r="K5356" s="8">
        <f t="shared" si="831"/>
        <v>8.3585617784526126E-2</v>
      </c>
      <c r="L5356" s="8">
        <f t="shared" si="831"/>
        <v>8.4443153116809819E-2</v>
      </c>
      <c r="M5356" s="8">
        <f t="shared" si="826"/>
        <v>8.3848211550020382E-2</v>
      </c>
      <c r="P5356">
        <v>5354</v>
      </c>
      <c r="Q5356" s="8">
        <f t="shared" si="832"/>
        <v>8.2312653901608995E-2</v>
      </c>
      <c r="R5356" s="8">
        <f t="shared" si="832"/>
        <v>8.0585617784526123E-2</v>
      </c>
      <c r="S5356" s="8">
        <f t="shared" si="832"/>
        <v>8.1443153116809816E-2</v>
      </c>
      <c r="T5356" s="8">
        <f t="shared" si="827"/>
        <v>8.084821155002038E-2</v>
      </c>
      <c r="W5356">
        <v>5354</v>
      </c>
      <c r="X5356" s="4">
        <f t="shared" si="825"/>
        <v>9.3092943439886472E-2</v>
      </c>
      <c r="Y5356" s="4">
        <f t="shared" si="834"/>
        <v>9.2182229549047173E-2</v>
      </c>
      <c r="Z5356" s="4">
        <f t="shared" si="835"/>
        <v>9.1557033781269101E-2</v>
      </c>
    </row>
    <row r="5357" spans="1:26" x14ac:dyDescent="0.25">
      <c r="A5357" s="16">
        <f t="shared" si="833"/>
        <v>48890</v>
      </c>
      <c r="B5357">
        <f>+'[2]Ejercicio 1'!E5574</f>
        <v>5355</v>
      </c>
      <c r="C5357" s="5">
        <v>8.3814444066953375E-2</v>
      </c>
      <c r="D5357" s="4">
        <f t="shared" si="828"/>
        <v>8.208733517970572E-2</v>
      </c>
      <c r="E5357" s="6">
        <f t="shared" si="829"/>
        <v>8.294490651959717E-2</v>
      </c>
      <c r="F5357" s="7">
        <f t="shared" si="830"/>
        <v>8.2349939944993247E-2</v>
      </c>
      <c r="I5357" s="10">
        <v>5355</v>
      </c>
      <c r="J5357" s="8">
        <f t="shared" si="831"/>
        <v>8.5314444066953377E-2</v>
      </c>
      <c r="K5357" s="8">
        <f t="shared" si="831"/>
        <v>8.3587335179705721E-2</v>
      </c>
      <c r="L5357" s="8">
        <f t="shared" si="831"/>
        <v>8.4444906519597171E-2</v>
      </c>
      <c r="M5357" s="8">
        <f t="shared" si="826"/>
        <v>8.3849939944993249E-2</v>
      </c>
      <c r="P5357">
        <v>5355</v>
      </c>
      <c r="Q5357" s="8">
        <f t="shared" si="832"/>
        <v>8.2314444066953374E-2</v>
      </c>
      <c r="R5357" s="8">
        <f t="shared" si="832"/>
        <v>8.0587335179705719E-2</v>
      </c>
      <c r="S5357" s="8">
        <f t="shared" si="832"/>
        <v>8.1444906519597168E-2</v>
      </c>
      <c r="T5357" s="8">
        <f t="shared" si="827"/>
        <v>8.0849939944993246E-2</v>
      </c>
      <c r="W5357">
        <v>5355</v>
      </c>
      <c r="X5357" s="4">
        <f t="shared" si="825"/>
        <v>9.3096531952206296E-2</v>
      </c>
      <c r="Y5357" s="4">
        <f t="shared" si="834"/>
        <v>9.2185736414563388E-2</v>
      </c>
      <c r="Z5357" s="4">
        <f t="shared" si="835"/>
        <v>9.1560485053548496E-2</v>
      </c>
    </row>
    <row r="5358" spans="1:26" x14ac:dyDescent="0.25">
      <c r="A5358" s="16">
        <f t="shared" si="833"/>
        <v>48891</v>
      </c>
      <c r="B5358">
        <f>+'[2]Ejercicio 1'!E5575</f>
        <v>5356</v>
      </c>
      <c r="C5358" s="5">
        <v>8.3816234232297768E-2</v>
      </c>
      <c r="D5358" s="4">
        <f t="shared" si="828"/>
        <v>8.20890525733943E-2</v>
      </c>
      <c r="E5358" s="6">
        <f t="shared" si="829"/>
        <v>8.2946659921622951E-2</v>
      </c>
      <c r="F5358" s="7">
        <f t="shared" si="830"/>
        <v>8.2351668338695685E-2</v>
      </c>
      <c r="I5358" s="10">
        <v>5356</v>
      </c>
      <c r="J5358" s="8">
        <f t="shared" si="831"/>
        <v>8.5316234232297769E-2</v>
      </c>
      <c r="K5358" s="8">
        <f t="shared" si="831"/>
        <v>8.3589052573394301E-2</v>
      </c>
      <c r="L5358" s="8">
        <f t="shared" si="831"/>
        <v>8.4446659921622952E-2</v>
      </c>
      <c r="M5358" s="8">
        <f t="shared" si="826"/>
        <v>8.3851668338695687E-2</v>
      </c>
      <c r="P5358">
        <v>5356</v>
      </c>
      <c r="Q5358" s="8">
        <f t="shared" si="832"/>
        <v>8.2316234232297766E-2</v>
      </c>
      <c r="R5358" s="8">
        <f t="shared" si="832"/>
        <v>8.0589052573394299E-2</v>
      </c>
      <c r="S5358" s="8">
        <f t="shared" si="832"/>
        <v>8.1446659921622949E-2</v>
      </c>
      <c r="T5358" s="8">
        <f t="shared" si="827"/>
        <v>8.0851668338695684E-2</v>
      </c>
      <c r="W5358">
        <v>5356</v>
      </c>
      <c r="X5358" s="4">
        <f t="shared" si="825"/>
        <v>9.3100120466073896E-2</v>
      </c>
      <c r="Y5358" s="4">
        <f t="shared" si="834"/>
        <v>9.2189243278598593E-2</v>
      </c>
      <c r="Z5358" s="4">
        <f t="shared" si="835"/>
        <v>9.1563936322250752E-2</v>
      </c>
    </row>
    <row r="5359" spans="1:26" x14ac:dyDescent="0.25">
      <c r="A5359" s="16">
        <f t="shared" si="833"/>
        <v>48892</v>
      </c>
      <c r="B5359">
        <f>+'[2]Ejercicio 1'!E5576</f>
        <v>5357</v>
      </c>
      <c r="C5359" s="5">
        <v>8.3818024397642146E-2</v>
      </c>
      <c r="D5359" s="4">
        <f t="shared" si="828"/>
        <v>8.2090769965591837E-2</v>
      </c>
      <c r="E5359" s="6">
        <f t="shared" si="829"/>
        <v>8.2948413322887132E-2</v>
      </c>
      <c r="F5359" s="7">
        <f t="shared" si="830"/>
        <v>8.2353396731127723E-2</v>
      </c>
      <c r="I5359" s="10">
        <v>5357</v>
      </c>
      <c r="J5359" s="8">
        <f t="shared" si="831"/>
        <v>8.5318024397642148E-2</v>
      </c>
      <c r="K5359" s="8">
        <f t="shared" si="831"/>
        <v>8.3590769965591838E-2</v>
      </c>
      <c r="L5359" s="8">
        <f t="shared" si="831"/>
        <v>8.4448413322887134E-2</v>
      </c>
      <c r="M5359" s="8">
        <f t="shared" si="826"/>
        <v>8.3853396731127725E-2</v>
      </c>
      <c r="P5359">
        <v>5357</v>
      </c>
      <c r="Q5359" s="8">
        <f t="shared" si="832"/>
        <v>8.2318024397642145E-2</v>
      </c>
      <c r="R5359" s="8">
        <f t="shared" si="832"/>
        <v>8.0590769965591835E-2</v>
      </c>
      <c r="S5359" s="8">
        <f t="shared" si="832"/>
        <v>8.1448413322887131E-2</v>
      </c>
      <c r="T5359" s="8">
        <f t="shared" si="827"/>
        <v>8.0853396731127722E-2</v>
      </c>
      <c r="W5359">
        <v>5357</v>
      </c>
      <c r="X5359" s="4">
        <f t="shared" si="825"/>
        <v>9.3103708981487954E-2</v>
      </c>
      <c r="Y5359" s="4">
        <f t="shared" si="834"/>
        <v>9.2192750141000826E-2</v>
      </c>
      <c r="Z5359" s="4">
        <f t="shared" si="835"/>
        <v>9.156738758682488E-2</v>
      </c>
    </row>
    <row r="5360" spans="1:26" x14ac:dyDescent="0.25">
      <c r="A5360" s="16">
        <f t="shared" si="833"/>
        <v>48893</v>
      </c>
      <c r="B5360">
        <f>+'[2]Ejercicio 1'!E5577</f>
        <v>5358</v>
      </c>
      <c r="C5360" s="5">
        <v>8.3819814562986539E-2</v>
      </c>
      <c r="D5360" s="4">
        <f t="shared" si="828"/>
        <v>8.2092487356298136E-2</v>
      </c>
      <c r="E5360" s="6">
        <f t="shared" si="829"/>
        <v>8.2950166723390603E-2</v>
      </c>
      <c r="F5360" s="7">
        <f t="shared" si="830"/>
        <v>8.2355125122289347E-2</v>
      </c>
      <c r="I5360" s="10">
        <v>5358</v>
      </c>
      <c r="J5360" s="8">
        <f t="shared" si="831"/>
        <v>8.531981456298654E-2</v>
      </c>
      <c r="K5360" s="8">
        <f t="shared" si="831"/>
        <v>8.3592487356298137E-2</v>
      </c>
      <c r="L5360" s="8">
        <f t="shared" si="831"/>
        <v>8.4450166723390604E-2</v>
      </c>
      <c r="M5360" s="8">
        <f t="shared" si="826"/>
        <v>8.3855125122289348E-2</v>
      </c>
      <c r="P5360">
        <v>5358</v>
      </c>
      <c r="Q5360" s="8">
        <f t="shared" si="832"/>
        <v>8.2319814562986537E-2</v>
      </c>
      <c r="R5360" s="8">
        <f t="shared" si="832"/>
        <v>8.0592487356298134E-2</v>
      </c>
      <c r="S5360" s="8">
        <f t="shared" si="832"/>
        <v>8.1450166723390602E-2</v>
      </c>
      <c r="T5360" s="8">
        <f t="shared" si="827"/>
        <v>8.0855125122289345E-2</v>
      </c>
      <c r="W5360">
        <v>5358</v>
      </c>
      <c r="X5360" s="4">
        <f t="shared" si="825"/>
        <v>9.3107297498437477E-2</v>
      </c>
      <c r="Y5360" s="4">
        <f t="shared" si="834"/>
        <v>9.2196257001973869E-2</v>
      </c>
      <c r="Z5360" s="4">
        <f t="shared" si="835"/>
        <v>9.1570838848355721E-2</v>
      </c>
    </row>
    <row r="5361" spans="1:26" x14ac:dyDescent="0.25">
      <c r="A5361" s="16">
        <f t="shared" si="833"/>
        <v>48894</v>
      </c>
      <c r="B5361">
        <f>+'[2]Ejercicio 1'!E5578</f>
        <v>5359</v>
      </c>
      <c r="C5361" s="5">
        <v>8.3821604728330917E-2</v>
      </c>
      <c r="D5361" s="4">
        <f t="shared" si="828"/>
        <v>8.2094204745513419E-2</v>
      </c>
      <c r="E5361" s="6">
        <f t="shared" si="829"/>
        <v>8.2951920123132475E-2</v>
      </c>
      <c r="F5361" s="7">
        <f t="shared" si="830"/>
        <v>8.2356853512183401E-2</v>
      </c>
      <c r="I5361" s="10">
        <v>5359</v>
      </c>
      <c r="J5361" s="8">
        <f t="shared" si="831"/>
        <v>8.5321604728330919E-2</v>
      </c>
      <c r="K5361" s="8">
        <f t="shared" si="831"/>
        <v>8.359420474551342E-2</v>
      </c>
      <c r="L5361" s="8">
        <f t="shared" si="831"/>
        <v>8.4451920123132476E-2</v>
      </c>
      <c r="M5361" s="8">
        <f t="shared" si="826"/>
        <v>8.3856853512183402E-2</v>
      </c>
      <c r="P5361">
        <v>5359</v>
      </c>
      <c r="Q5361" s="8">
        <f t="shared" si="832"/>
        <v>8.2321604728330916E-2</v>
      </c>
      <c r="R5361" s="8">
        <f t="shared" si="832"/>
        <v>8.0594204745513418E-2</v>
      </c>
      <c r="S5361" s="8">
        <f t="shared" si="832"/>
        <v>8.1451920123132474E-2</v>
      </c>
      <c r="T5361" s="8">
        <f t="shared" si="827"/>
        <v>8.0856853512183399E-2</v>
      </c>
      <c r="W5361">
        <v>5359</v>
      </c>
      <c r="X5361" s="4">
        <f t="shared" si="825"/>
        <v>9.3110886016946198E-2</v>
      </c>
      <c r="Y5361" s="4">
        <f t="shared" si="834"/>
        <v>9.2199763861313053E-2</v>
      </c>
      <c r="Z5361" s="4">
        <f t="shared" si="835"/>
        <v>9.1574290106312295E-2</v>
      </c>
    </row>
    <row r="5362" spans="1:26" x14ac:dyDescent="0.25">
      <c r="A5362" s="16">
        <f t="shared" si="833"/>
        <v>48895</v>
      </c>
      <c r="B5362">
        <f>+'[2]Ejercicio 1'!E5579</f>
        <v>5360</v>
      </c>
      <c r="C5362" s="5">
        <v>8.382339489367531E-2</v>
      </c>
      <c r="D5362" s="4">
        <f t="shared" si="828"/>
        <v>8.2095922133237881E-2</v>
      </c>
      <c r="E5362" s="6">
        <f t="shared" si="829"/>
        <v>8.2953673522114538E-2</v>
      </c>
      <c r="F5362" s="7">
        <f t="shared" si="830"/>
        <v>8.2358581900807054E-2</v>
      </c>
      <c r="I5362" s="10">
        <v>5360</v>
      </c>
      <c r="J5362" s="8">
        <f t="shared" si="831"/>
        <v>8.5323394893675311E-2</v>
      </c>
      <c r="K5362" s="8">
        <f t="shared" si="831"/>
        <v>8.3595922133237882E-2</v>
      </c>
      <c r="L5362" s="8">
        <f t="shared" si="831"/>
        <v>8.4453673522114539E-2</v>
      </c>
      <c r="M5362" s="8">
        <f t="shared" si="826"/>
        <v>8.3858581900807055E-2</v>
      </c>
      <c r="P5362">
        <v>5360</v>
      </c>
      <c r="Q5362" s="8">
        <f t="shared" si="832"/>
        <v>8.2323394893675308E-2</v>
      </c>
      <c r="R5362" s="8">
        <f t="shared" si="832"/>
        <v>8.0595922133237879E-2</v>
      </c>
      <c r="S5362" s="8">
        <f t="shared" si="832"/>
        <v>8.1453673522114536E-2</v>
      </c>
      <c r="T5362" s="8">
        <f t="shared" si="827"/>
        <v>8.0858581900807053E-2</v>
      </c>
      <c r="W5362">
        <v>5360</v>
      </c>
      <c r="X5362" s="4">
        <f t="shared" si="825"/>
        <v>9.3114474537015865E-2</v>
      </c>
      <c r="Y5362" s="4">
        <f t="shared" si="834"/>
        <v>9.2203270719275754E-2</v>
      </c>
      <c r="Z5362" s="4">
        <f t="shared" si="835"/>
        <v>9.1577741360683154E-2</v>
      </c>
    </row>
    <row r="5363" spans="1:26" x14ac:dyDescent="0.25">
      <c r="A5363" s="16">
        <f t="shared" si="833"/>
        <v>48896</v>
      </c>
      <c r="B5363">
        <f>+'[2]Ejercicio 1'!E5580</f>
        <v>5361</v>
      </c>
      <c r="C5363" s="5">
        <v>8.3825185059019688E-2</v>
      </c>
      <c r="D5363" s="4">
        <f t="shared" si="828"/>
        <v>8.2097639519470911E-2</v>
      </c>
      <c r="E5363" s="6">
        <f t="shared" si="829"/>
        <v>8.2955426920334113E-2</v>
      </c>
      <c r="F5363" s="7">
        <f t="shared" si="830"/>
        <v>8.2360310288160293E-2</v>
      </c>
      <c r="I5363" s="10">
        <v>5361</v>
      </c>
      <c r="J5363" s="8">
        <f t="shared" si="831"/>
        <v>8.532518505901969E-2</v>
      </c>
      <c r="K5363" s="8">
        <f t="shared" si="831"/>
        <v>8.3597639519470912E-2</v>
      </c>
      <c r="L5363" s="8">
        <f t="shared" si="831"/>
        <v>8.4455426920334115E-2</v>
      </c>
      <c r="M5363" s="8">
        <f t="shared" si="826"/>
        <v>8.3860310288160295E-2</v>
      </c>
      <c r="P5363">
        <v>5361</v>
      </c>
      <c r="Q5363" s="8">
        <f t="shared" si="832"/>
        <v>8.2325185059019687E-2</v>
      </c>
      <c r="R5363" s="8">
        <f t="shared" si="832"/>
        <v>8.0597639519470909E-2</v>
      </c>
      <c r="S5363" s="8">
        <f t="shared" si="832"/>
        <v>8.1455426920334112E-2</v>
      </c>
      <c r="T5363" s="8">
        <f t="shared" si="827"/>
        <v>8.0860310288160292E-2</v>
      </c>
      <c r="W5363">
        <v>5361</v>
      </c>
      <c r="X5363" s="4">
        <f t="shared" si="825"/>
        <v>9.3118063058619249E-2</v>
      </c>
      <c r="Y5363" s="4">
        <f t="shared" si="834"/>
        <v>9.2206777575655541E-2</v>
      </c>
      <c r="Z5363" s="4">
        <f t="shared" si="835"/>
        <v>9.1581192611471171E-2</v>
      </c>
    </row>
    <row r="5364" spans="1:26" x14ac:dyDescent="0.25">
      <c r="A5364" s="16">
        <f t="shared" si="833"/>
        <v>48897</v>
      </c>
      <c r="B5364">
        <f>+'[2]Ejercicio 1'!E5581</f>
        <v>5362</v>
      </c>
      <c r="C5364" s="5">
        <v>8.3826975224364081E-2</v>
      </c>
      <c r="D5364" s="4">
        <f t="shared" si="828"/>
        <v>8.2099356904212925E-2</v>
      </c>
      <c r="E5364" s="6">
        <f t="shared" si="829"/>
        <v>8.2957180317792992E-2</v>
      </c>
      <c r="F5364" s="7">
        <f t="shared" si="830"/>
        <v>8.2362038674245977E-2</v>
      </c>
      <c r="I5364" s="10">
        <v>5362</v>
      </c>
      <c r="J5364" s="8">
        <f t="shared" si="831"/>
        <v>8.5326975224364082E-2</v>
      </c>
      <c r="K5364" s="8">
        <f t="shared" si="831"/>
        <v>8.3599356904212926E-2</v>
      </c>
      <c r="L5364" s="8">
        <f t="shared" si="831"/>
        <v>8.4457180317792993E-2</v>
      </c>
      <c r="M5364" s="8">
        <f t="shared" si="826"/>
        <v>8.3862038674245978E-2</v>
      </c>
      <c r="P5364">
        <v>5362</v>
      </c>
      <c r="Q5364" s="8">
        <f t="shared" si="832"/>
        <v>8.232697522436408E-2</v>
      </c>
      <c r="R5364" s="8">
        <f t="shared" si="832"/>
        <v>8.0599356904212924E-2</v>
      </c>
      <c r="S5364" s="8">
        <f t="shared" si="832"/>
        <v>8.145718031779299E-2</v>
      </c>
      <c r="T5364" s="8">
        <f t="shared" si="827"/>
        <v>8.0862038674245976E-2</v>
      </c>
      <c r="W5364">
        <v>5362</v>
      </c>
      <c r="X5364" s="4">
        <f t="shared" si="825"/>
        <v>9.3121651581769979E-2</v>
      </c>
      <c r="Y5364" s="4">
        <f t="shared" si="834"/>
        <v>9.2210284430503373E-2</v>
      </c>
      <c r="Z5364" s="4">
        <f t="shared" si="835"/>
        <v>9.1584643858679191E-2</v>
      </c>
    </row>
    <row r="5365" spans="1:26" x14ac:dyDescent="0.25">
      <c r="A5365" s="16">
        <f t="shared" si="833"/>
        <v>48898</v>
      </c>
      <c r="B5365">
        <f>+'[2]Ejercicio 1'!E5582</f>
        <v>5363</v>
      </c>
      <c r="C5365" s="5">
        <v>8.3828765389708459E-2</v>
      </c>
      <c r="D5365" s="4">
        <f t="shared" si="828"/>
        <v>8.2101074287463924E-2</v>
      </c>
      <c r="E5365" s="6">
        <f t="shared" si="829"/>
        <v>8.2958933714490271E-2</v>
      </c>
      <c r="F5365" s="7">
        <f t="shared" si="830"/>
        <v>8.2363767059058388E-2</v>
      </c>
      <c r="I5365" s="10">
        <v>5363</v>
      </c>
      <c r="J5365" s="8">
        <f t="shared" si="831"/>
        <v>8.5328765389708461E-2</v>
      </c>
      <c r="K5365" s="8">
        <f t="shared" si="831"/>
        <v>8.3601074287463925E-2</v>
      </c>
      <c r="L5365" s="8">
        <f t="shared" si="831"/>
        <v>8.4458933714490272E-2</v>
      </c>
      <c r="M5365" s="8">
        <f t="shared" si="826"/>
        <v>8.3863767059058389E-2</v>
      </c>
      <c r="P5365">
        <v>5363</v>
      </c>
      <c r="Q5365" s="8">
        <f t="shared" si="832"/>
        <v>8.2328765389708458E-2</v>
      </c>
      <c r="R5365" s="8">
        <f t="shared" si="832"/>
        <v>8.0601074287463922E-2</v>
      </c>
      <c r="S5365" s="8">
        <f t="shared" si="832"/>
        <v>8.145893371449027E-2</v>
      </c>
      <c r="T5365" s="8">
        <f t="shared" si="827"/>
        <v>8.0863767059058386E-2</v>
      </c>
      <c r="W5365">
        <v>5363</v>
      </c>
      <c r="X5365" s="4">
        <f t="shared" si="825"/>
        <v>9.3125240106468027E-2</v>
      </c>
      <c r="Y5365" s="4">
        <f t="shared" si="834"/>
        <v>9.2213791283770052E-2</v>
      </c>
      <c r="Z5365" s="4">
        <f t="shared" si="835"/>
        <v>9.1588095101756223E-2</v>
      </c>
    </row>
    <row r="5366" spans="1:26" x14ac:dyDescent="0.25">
      <c r="A5366" s="16">
        <f t="shared" si="833"/>
        <v>48899</v>
      </c>
      <c r="B5366">
        <f>+'[2]Ejercicio 1'!E5583</f>
        <v>5364</v>
      </c>
      <c r="C5366" s="5">
        <v>8.3830555555052852E-2</v>
      </c>
      <c r="D5366" s="4">
        <f t="shared" si="828"/>
        <v>8.2102791669223713E-2</v>
      </c>
      <c r="E5366" s="6">
        <f t="shared" si="829"/>
        <v>8.2960687110426853E-2</v>
      </c>
      <c r="F5366" s="7">
        <f t="shared" si="830"/>
        <v>8.2365495442603257E-2</v>
      </c>
      <c r="I5366" s="10">
        <v>5364</v>
      </c>
      <c r="J5366" s="8">
        <f t="shared" si="831"/>
        <v>8.5330555555052853E-2</v>
      </c>
      <c r="K5366" s="8">
        <f t="shared" si="831"/>
        <v>8.3602791669223714E-2</v>
      </c>
      <c r="L5366" s="8">
        <f t="shared" si="831"/>
        <v>8.4460687110426855E-2</v>
      </c>
      <c r="M5366" s="8">
        <f t="shared" si="826"/>
        <v>8.3865495442603258E-2</v>
      </c>
      <c r="P5366">
        <v>5364</v>
      </c>
      <c r="Q5366" s="8">
        <f t="shared" si="832"/>
        <v>8.2330555555052851E-2</v>
      </c>
      <c r="R5366" s="8">
        <f t="shared" si="832"/>
        <v>8.0602791669223711E-2</v>
      </c>
      <c r="S5366" s="8">
        <f t="shared" si="832"/>
        <v>8.1460687110426852E-2</v>
      </c>
      <c r="T5366" s="8">
        <f t="shared" si="827"/>
        <v>8.0865495442603255E-2</v>
      </c>
      <c r="W5366">
        <v>5364</v>
      </c>
      <c r="X5366" s="4">
        <f t="shared" si="825"/>
        <v>9.3128828632701124E-2</v>
      </c>
      <c r="Y5366" s="4">
        <f t="shared" si="834"/>
        <v>9.2217298135607542E-2</v>
      </c>
      <c r="Z5366" s="4">
        <f t="shared" si="835"/>
        <v>9.159154634234383E-2</v>
      </c>
    </row>
    <row r="5367" spans="1:26" x14ac:dyDescent="0.25">
      <c r="A5367" s="16">
        <f t="shared" si="833"/>
        <v>48900</v>
      </c>
      <c r="B5367">
        <f>+'[2]Ejercicio 1'!E5584</f>
        <v>5365</v>
      </c>
      <c r="C5367" s="5">
        <v>8.3832345720397231E-2</v>
      </c>
      <c r="D5367" s="4">
        <f t="shared" si="828"/>
        <v>8.2104509049492277E-2</v>
      </c>
      <c r="E5367" s="6">
        <f t="shared" si="829"/>
        <v>8.2962440505601837E-2</v>
      </c>
      <c r="F5367" s="7">
        <f t="shared" si="830"/>
        <v>8.2367223824877697E-2</v>
      </c>
      <c r="I5367" s="10">
        <v>5365</v>
      </c>
      <c r="J5367" s="8">
        <f t="shared" si="831"/>
        <v>8.5332345720397232E-2</v>
      </c>
      <c r="K5367" s="8">
        <f t="shared" si="831"/>
        <v>8.3604509049492279E-2</v>
      </c>
      <c r="L5367" s="8">
        <f t="shared" si="831"/>
        <v>8.4462440505601838E-2</v>
      </c>
      <c r="M5367" s="8">
        <f t="shared" si="826"/>
        <v>8.3867223824877699E-2</v>
      </c>
      <c r="P5367">
        <v>5365</v>
      </c>
      <c r="Q5367" s="8">
        <f t="shared" si="832"/>
        <v>8.2332345720397229E-2</v>
      </c>
      <c r="R5367" s="8">
        <f t="shared" si="832"/>
        <v>8.0604509049492276E-2</v>
      </c>
      <c r="S5367" s="8">
        <f t="shared" si="832"/>
        <v>8.1462440505601835E-2</v>
      </c>
      <c r="T5367" s="8">
        <f t="shared" si="827"/>
        <v>8.0867223824877696E-2</v>
      </c>
      <c r="W5367">
        <v>5365</v>
      </c>
      <c r="X5367" s="4">
        <f t="shared" si="825"/>
        <v>9.3132417160493405E-2</v>
      </c>
      <c r="Y5367" s="4">
        <f t="shared" si="834"/>
        <v>9.2220804985811172E-2</v>
      </c>
      <c r="Z5367" s="4">
        <f t="shared" si="835"/>
        <v>9.1594997578800449E-2</v>
      </c>
    </row>
    <row r="5368" spans="1:26" x14ac:dyDescent="0.25">
      <c r="A5368" s="16">
        <f t="shared" si="833"/>
        <v>48901</v>
      </c>
      <c r="B5368">
        <f>+'[2]Ejercicio 1'!E5585</f>
        <v>5366</v>
      </c>
      <c r="C5368" s="5">
        <v>8.3834135885741623E-2</v>
      </c>
      <c r="D5368" s="4">
        <f t="shared" si="828"/>
        <v>8.2106226428270451E-2</v>
      </c>
      <c r="E5368" s="6">
        <f t="shared" si="829"/>
        <v>8.2964193900016109E-2</v>
      </c>
      <c r="F5368" s="7">
        <f t="shared" si="830"/>
        <v>8.2368952205884582E-2</v>
      </c>
      <c r="I5368" s="10">
        <v>5366</v>
      </c>
      <c r="J5368" s="8">
        <f t="shared" si="831"/>
        <v>8.5334135885741624E-2</v>
      </c>
      <c r="K5368" s="8">
        <f t="shared" si="831"/>
        <v>8.3606226428270453E-2</v>
      </c>
      <c r="L5368" s="8">
        <f t="shared" si="831"/>
        <v>8.446419390001611E-2</v>
      </c>
      <c r="M5368" s="8">
        <f t="shared" si="826"/>
        <v>8.3868952205884584E-2</v>
      </c>
      <c r="P5368">
        <v>5366</v>
      </c>
      <c r="Q5368" s="8">
        <f t="shared" si="832"/>
        <v>8.2334135885741622E-2</v>
      </c>
      <c r="R5368" s="8">
        <f t="shared" si="832"/>
        <v>8.060622642827045E-2</v>
      </c>
      <c r="S5368" s="8">
        <f t="shared" si="832"/>
        <v>8.1464193900016107E-2</v>
      </c>
      <c r="T5368" s="8">
        <f t="shared" si="827"/>
        <v>8.0868952205884581E-2</v>
      </c>
      <c r="W5368">
        <v>5366</v>
      </c>
      <c r="X5368" s="4">
        <f t="shared" si="825"/>
        <v>9.3136005689846632E-2</v>
      </c>
      <c r="Y5368" s="4">
        <f t="shared" si="834"/>
        <v>9.2224311834585626E-2</v>
      </c>
      <c r="Z5368" s="4">
        <f t="shared" si="835"/>
        <v>9.1598448811682776E-2</v>
      </c>
    </row>
    <row r="5369" spans="1:26" x14ac:dyDescent="0.25">
      <c r="A5369" s="16">
        <f t="shared" si="833"/>
        <v>48902</v>
      </c>
      <c r="B5369">
        <f>+'[2]Ejercicio 1'!E5586</f>
        <v>5367</v>
      </c>
      <c r="C5369" s="5">
        <v>8.3835926051086002E-2</v>
      </c>
      <c r="D5369" s="4">
        <f t="shared" si="828"/>
        <v>8.2107943805557013E-2</v>
      </c>
      <c r="E5369" s="6">
        <f t="shared" si="829"/>
        <v>8.296594729366881E-2</v>
      </c>
      <c r="F5369" s="7">
        <f t="shared" si="830"/>
        <v>8.2370680585618208E-2</v>
      </c>
      <c r="I5369" s="10">
        <v>5367</v>
      </c>
      <c r="J5369" s="8">
        <f t="shared" si="831"/>
        <v>8.5335926051086003E-2</v>
      </c>
      <c r="K5369" s="8">
        <f t="shared" si="831"/>
        <v>8.3607943805557014E-2</v>
      </c>
      <c r="L5369" s="8">
        <f t="shared" si="831"/>
        <v>8.4465947293668811E-2</v>
      </c>
      <c r="M5369" s="8">
        <f t="shared" si="826"/>
        <v>8.387068058561821E-2</v>
      </c>
      <c r="P5369">
        <v>5367</v>
      </c>
      <c r="Q5369" s="8">
        <f t="shared" si="832"/>
        <v>8.2335926051086E-2</v>
      </c>
      <c r="R5369" s="8">
        <f t="shared" si="832"/>
        <v>8.0607943805557011E-2</v>
      </c>
      <c r="S5369" s="8">
        <f t="shared" si="832"/>
        <v>8.1465947293668808E-2</v>
      </c>
      <c r="T5369" s="8">
        <f t="shared" si="827"/>
        <v>8.0870680585618207E-2</v>
      </c>
      <c r="W5369">
        <v>5367</v>
      </c>
      <c r="X5369" s="4">
        <f t="shared" si="825"/>
        <v>9.3139594220733576E-2</v>
      </c>
      <c r="Y5369" s="4">
        <f t="shared" si="834"/>
        <v>9.222781868177804E-2</v>
      </c>
      <c r="Z5369" s="4">
        <f t="shared" si="835"/>
        <v>9.1601900040973697E-2</v>
      </c>
    </row>
    <row r="5370" spans="1:26" x14ac:dyDescent="0.25">
      <c r="A5370" s="16">
        <f t="shared" si="833"/>
        <v>48903</v>
      </c>
      <c r="B5370">
        <f>+'[2]Ejercicio 1'!E5587</f>
        <v>5368</v>
      </c>
      <c r="C5370" s="5">
        <v>8.3837716216430394E-2</v>
      </c>
      <c r="D5370" s="4">
        <f t="shared" si="828"/>
        <v>8.2109661181352364E-2</v>
      </c>
      <c r="E5370" s="6">
        <f t="shared" si="829"/>
        <v>8.2967700686559898E-2</v>
      </c>
      <c r="F5370" s="7">
        <f t="shared" si="830"/>
        <v>8.2372408964084265E-2</v>
      </c>
      <c r="I5370" s="10">
        <v>5368</v>
      </c>
      <c r="J5370" s="8">
        <f t="shared" si="831"/>
        <v>8.5337716216430395E-2</v>
      </c>
      <c r="K5370" s="8">
        <f t="shared" si="831"/>
        <v>8.3609661181352365E-2</v>
      </c>
      <c r="L5370" s="8">
        <f t="shared" si="831"/>
        <v>8.4467700686559899E-2</v>
      </c>
      <c r="M5370" s="8">
        <f t="shared" si="826"/>
        <v>8.3872408964084266E-2</v>
      </c>
      <c r="P5370">
        <v>5368</v>
      </c>
      <c r="Q5370" s="8">
        <f t="shared" si="832"/>
        <v>8.2337716216430393E-2</v>
      </c>
      <c r="R5370" s="8">
        <f t="shared" si="832"/>
        <v>8.0609661181352363E-2</v>
      </c>
      <c r="S5370" s="8">
        <f t="shared" si="832"/>
        <v>8.1467700686559896E-2</v>
      </c>
      <c r="T5370" s="8">
        <f t="shared" si="827"/>
        <v>8.0872408964084264E-2</v>
      </c>
      <c r="W5370">
        <v>5368</v>
      </c>
      <c r="X5370" s="4">
        <f t="shared" ref="X5370:X5433" si="836">Tasa_Fwd(C5188,B5188,C5370,B5370,182)</f>
        <v>9.314318275316831E-2</v>
      </c>
      <c r="Y5370" s="4">
        <f t="shared" si="834"/>
        <v>9.2231325527439373E-2</v>
      </c>
      <c r="Z5370" s="4">
        <f t="shared" si="835"/>
        <v>9.1605351266687493E-2</v>
      </c>
    </row>
    <row r="5371" spans="1:26" x14ac:dyDescent="0.25">
      <c r="A5371" s="16">
        <f t="shared" si="833"/>
        <v>48904</v>
      </c>
      <c r="B5371">
        <f>+'[2]Ejercicio 1'!E5588</f>
        <v>5369</v>
      </c>
      <c r="C5371" s="5">
        <v>8.3839506381774773E-2</v>
      </c>
      <c r="D5371" s="4">
        <f t="shared" si="828"/>
        <v>8.2111378555656714E-2</v>
      </c>
      <c r="E5371" s="6">
        <f t="shared" si="829"/>
        <v>8.2969454078690288E-2</v>
      </c>
      <c r="F5371" s="7">
        <f t="shared" si="830"/>
        <v>8.2374137341279921E-2</v>
      </c>
      <c r="I5371" s="10">
        <v>5369</v>
      </c>
      <c r="J5371" s="8">
        <f t="shared" si="831"/>
        <v>8.5339506381774774E-2</v>
      </c>
      <c r="K5371" s="8">
        <f t="shared" si="831"/>
        <v>8.3611378555656715E-2</v>
      </c>
      <c r="L5371" s="8">
        <f t="shared" si="831"/>
        <v>8.446945407869029E-2</v>
      </c>
      <c r="M5371" s="8">
        <f t="shared" si="826"/>
        <v>8.3874137341279922E-2</v>
      </c>
      <c r="P5371">
        <v>5369</v>
      </c>
      <c r="Q5371" s="8">
        <f t="shared" si="832"/>
        <v>8.2339506381774771E-2</v>
      </c>
      <c r="R5371" s="8">
        <f t="shared" si="832"/>
        <v>8.0611378555656713E-2</v>
      </c>
      <c r="S5371" s="8">
        <f t="shared" si="832"/>
        <v>8.1469454078690287E-2</v>
      </c>
      <c r="T5371" s="8">
        <f t="shared" si="827"/>
        <v>8.087413734127992E-2</v>
      </c>
      <c r="W5371">
        <v>5369</v>
      </c>
      <c r="X5371" s="4">
        <f t="shared" si="836"/>
        <v>9.3146771287149918E-2</v>
      </c>
      <c r="Y5371" s="4">
        <f t="shared" si="834"/>
        <v>9.2234832371569625E-2</v>
      </c>
      <c r="Z5371" s="4">
        <f t="shared" si="835"/>
        <v>9.1608802489363705E-2</v>
      </c>
    </row>
    <row r="5372" spans="1:26" x14ac:dyDescent="0.25">
      <c r="A5372" s="16">
        <f t="shared" si="833"/>
        <v>48905</v>
      </c>
      <c r="B5372">
        <f>+'[2]Ejercicio 1'!E5589</f>
        <v>5370</v>
      </c>
      <c r="C5372" s="5">
        <v>8.3841296547119165E-2</v>
      </c>
      <c r="D5372" s="4">
        <f t="shared" si="828"/>
        <v>8.2113095928470062E-2</v>
      </c>
      <c r="E5372" s="6">
        <f t="shared" si="829"/>
        <v>8.2971207470059968E-2</v>
      </c>
      <c r="F5372" s="7">
        <f t="shared" si="830"/>
        <v>8.2375865717205149E-2</v>
      </c>
      <c r="I5372" s="10">
        <v>5370</v>
      </c>
      <c r="J5372" s="8">
        <f t="shared" si="831"/>
        <v>8.5341296547119166E-2</v>
      </c>
      <c r="K5372" s="8">
        <f t="shared" si="831"/>
        <v>8.3613095928470063E-2</v>
      </c>
      <c r="L5372" s="8">
        <f t="shared" si="831"/>
        <v>8.447120747005997E-2</v>
      </c>
      <c r="M5372" s="8">
        <f t="shared" si="826"/>
        <v>8.387586571720515E-2</v>
      </c>
      <c r="P5372">
        <v>5370</v>
      </c>
      <c r="Q5372" s="8">
        <f t="shared" si="832"/>
        <v>8.2341296547119164E-2</v>
      </c>
      <c r="R5372" s="8">
        <f t="shared" si="832"/>
        <v>8.061309592847006E-2</v>
      </c>
      <c r="S5372" s="8">
        <f t="shared" si="832"/>
        <v>8.1471207470059967E-2</v>
      </c>
      <c r="T5372" s="8">
        <f t="shared" si="827"/>
        <v>8.0875865717205148E-2</v>
      </c>
      <c r="W5372">
        <v>5370</v>
      </c>
      <c r="X5372" s="4">
        <f t="shared" si="836"/>
        <v>9.3150359822666132E-2</v>
      </c>
      <c r="Y5372" s="4">
        <f t="shared" si="834"/>
        <v>9.2238339214219742E-2</v>
      </c>
      <c r="Z5372" s="4">
        <f t="shared" si="835"/>
        <v>9.1612253707366517E-2</v>
      </c>
    </row>
    <row r="5373" spans="1:26" x14ac:dyDescent="0.25">
      <c r="A5373" s="16">
        <f t="shared" si="833"/>
        <v>48906</v>
      </c>
      <c r="B5373">
        <f>+'[2]Ejercicio 1'!E5590</f>
        <v>5371</v>
      </c>
      <c r="C5373" s="5">
        <v>8.3843086712463544E-2</v>
      </c>
      <c r="D5373" s="4">
        <f t="shared" si="828"/>
        <v>8.2114813299792422E-2</v>
      </c>
      <c r="E5373" s="6">
        <f t="shared" si="829"/>
        <v>8.2972960860668063E-2</v>
      </c>
      <c r="F5373" s="7">
        <f t="shared" si="830"/>
        <v>8.2377594091859976E-2</v>
      </c>
      <c r="I5373" s="10">
        <v>5371</v>
      </c>
      <c r="J5373" s="8">
        <f t="shared" si="831"/>
        <v>8.5343086712463545E-2</v>
      </c>
      <c r="K5373" s="8">
        <f t="shared" si="831"/>
        <v>8.3614813299792423E-2</v>
      </c>
      <c r="L5373" s="8">
        <f t="shared" si="831"/>
        <v>8.4472960860668064E-2</v>
      </c>
      <c r="M5373" s="8">
        <f t="shared" si="826"/>
        <v>8.3877594091859978E-2</v>
      </c>
      <c r="P5373">
        <v>5371</v>
      </c>
      <c r="Q5373" s="8">
        <f t="shared" si="832"/>
        <v>8.2343086712463542E-2</v>
      </c>
      <c r="R5373" s="8">
        <f t="shared" si="832"/>
        <v>8.061481329979242E-2</v>
      </c>
      <c r="S5373" s="8">
        <f t="shared" si="832"/>
        <v>8.1472960860668062E-2</v>
      </c>
      <c r="T5373" s="8">
        <f t="shared" si="827"/>
        <v>8.0877594091859975E-2</v>
      </c>
      <c r="W5373">
        <v>5371</v>
      </c>
      <c r="X5373" s="4">
        <f t="shared" si="836"/>
        <v>9.3153948359742861E-2</v>
      </c>
      <c r="Y5373" s="4">
        <f t="shared" si="834"/>
        <v>9.2241846055286944E-2</v>
      </c>
      <c r="Z5373" s="4">
        <f t="shared" si="835"/>
        <v>9.16157049223289E-2</v>
      </c>
    </row>
    <row r="5374" spans="1:26" x14ac:dyDescent="0.25">
      <c r="A5374" s="16">
        <f t="shared" si="833"/>
        <v>48907</v>
      </c>
      <c r="B5374">
        <f>+'[2]Ejercicio 1'!E5591</f>
        <v>5372</v>
      </c>
      <c r="C5374" s="5">
        <v>8.3844876877807922E-2</v>
      </c>
      <c r="D5374" s="4">
        <f t="shared" si="828"/>
        <v>8.2116530669623988E-2</v>
      </c>
      <c r="E5374" s="6">
        <f t="shared" si="829"/>
        <v>8.2974714250515447E-2</v>
      </c>
      <c r="F5374" s="7">
        <f t="shared" si="830"/>
        <v>8.2379322465247248E-2</v>
      </c>
      <c r="I5374" s="10">
        <v>5372</v>
      </c>
      <c r="J5374" s="8">
        <f t="shared" si="831"/>
        <v>8.5344876877807924E-2</v>
      </c>
      <c r="K5374" s="8">
        <f t="shared" si="831"/>
        <v>8.361653066962399E-2</v>
      </c>
      <c r="L5374" s="8">
        <f t="shared" si="831"/>
        <v>8.4474714250515448E-2</v>
      </c>
      <c r="M5374" s="8">
        <f t="shared" si="826"/>
        <v>8.387932246524725E-2</v>
      </c>
      <c r="P5374">
        <v>5372</v>
      </c>
      <c r="Q5374" s="8">
        <f t="shared" si="832"/>
        <v>8.2344876877807921E-2</v>
      </c>
      <c r="R5374" s="8">
        <f t="shared" si="832"/>
        <v>8.0616530669623987E-2</v>
      </c>
      <c r="S5374" s="8">
        <f t="shared" si="832"/>
        <v>8.1474714250515445E-2</v>
      </c>
      <c r="T5374" s="8">
        <f t="shared" si="827"/>
        <v>8.0879322465247247E-2</v>
      </c>
      <c r="W5374">
        <v>5372</v>
      </c>
      <c r="X5374" s="4">
        <f t="shared" si="836"/>
        <v>9.3157536898379217E-2</v>
      </c>
      <c r="Y5374" s="4">
        <f t="shared" si="834"/>
        <v>9.2245352894925844E-2</v>
      </c>
      <c r="Z5374" s="4">
        <f t="shared" si="835"/>
        <v>9.1619156134259416E-2</v>
      </c>
    </row>
    <row r="5375" spans="1:26" x14ac:dyDescent="0.25">
      <c r="A5375" s="16">
        <f t="shared" si="833"/>
        <v>48908</v>
      </c>
      <c r="B5375">
        <f>+'[2]Ejercicio 1'!E5592</f>
        <v>5373</v>
      </c>
      <c r="C5375" s="5">
        <v>8.3846667043152315E-2</v>
      </c>
      <c r="D5375" s="4">
        <f t="shared" si="828"/>
        <v>8.2118248037964164E-2</v>
      </c>
      <c r="E5375" s="6">
        <f t="shared" si="829"/>
        <v>8.2976467639601231E-2</v>
      </c>
      <c r="F5375" s="7">
        <f t="shared" si="830"/>
        <v>8.2381050837364106E-2</v>
      </c>
      <c r="I5375" s="10">
        <v>5373</v>
      </c>
      <c r="J5375" s="8">
        <f t="shared" si="831"/>
        <v>8.5346667043152316E-2</v>
      </c>
      <c r="K5375" s="8">
        <f t="shared" si="831"/>
        <v>8.3618248037964166E-2</v>
      </c>
      <c r="L5375" s="8">
        <f t="shared" si="831"/>
        <v>8.4476467639601233E-2</v>
      </c>
      <c r="M5375" s="8">
        <f t="shared" si="826"/>
        <v>8.3881050837364107E-2</v>
      </c>
      <c r="P5375">
        <v>5373</v>
      </c>
      <c r="Q5375" s="8">
        <f t="shared" si="832"/>
        <v>8.2346667043152313E-2</v>
      </c>
      <c r="R5375" s="8">
        <f t="shared" si="832"/>
        <v>8.0618248037964163E-2</v>
      </c>
      <c r="S5375" s="8">
        <f t="shared" si="832"/>
        <v>8.147646763960123E-2</v>
      </c>
      <c r="T5375" s="8">
        <f t="shared" si="827"/>
        <v>8.0881050837364105E-2</v>
      </c>
      <c r="W5375">
        <v>5373</v>
      </c>
      <c r="X5375" s="4">
        <f t="shared" si="836"/>
        <v>9.3161125438550166E-2</v>
      </c>
      <c r="Y5375" s="4">
        <f t="shared" si="834"/>
        <v>9.2248859732982705E-2</v>
      </c>
      <c r="Z5375" s="4">
        <f t="shared" si="835"/>
        <v>9.1622607342058959E-2</v>
      </c>
    </row>
    <row r="5376" spans="1:26" x14ac:dyDescent="0.25">
      <c r="A5376" s="16">
        <f t="shared" si="833"/>
        <v>48909</v>
      </c>
      <c r="B5376">
        <f>+'[2]Ejercicio 1'!E5593</f>
        <v>5374</v>
      </c>
      <c r="C5376" s="5">
        <v>8.3848457208496693E-2</v>
      </c>
      <c r="D5376" s="4">
        <f t="shared" si="828"/>
        <v>8.2119965404813158E-2</v>
      </c>
      <c r="E5376" s="6">
        <f t="shared" si="829"/>
        <v>8.2978221027925431E-2</v>
      </c>
      <c r="F5376" s="7">
        <f t="shared" si="830"/>
        <v>8.2382779208210549E-2</v>
      </c>
      <c r="I5376" s="10">
        <v>5374</v>
      </c>
      <c r="J5376" s="8">
        <f t="shared" si="831"/>
        <v>8.5348457208496695E-2</v>
      </c>
      <c r="K5376" s="8">
        <f t="shared" si="831"/>
        <v>8.361996540481316E-2</v>
      </c>
      <c r="L5376" s="8">
        <f t="shared" si="831"/>
        <v>8.4478221027925432E-2</v>
      </c>
      <c r="M5376" s="8">
        <f t="shared" si="826"/>
        <v>8.3882779208210551E-2</v>
      </c>
      <c r="P5376">
        <v>5374</v>
      </c>
      <c r="Q5376" s="8">
        <f t="shared" si="832"/>
        <v>8.2348457208496692E-2</v>
      </c>
      <c r="R5376" s="8">
        <f t="shared" si="832"/>
        <v>8.0619965404813157E-2</v>
      </c>
      <c r="S5376" s="8">
        <f t="shared" si="832"/>
        <v>8.1478221027925429E-2</v>
      </c>
      <c r="T5376" s="8">
        <f t="shared" si="827"/>
        <v>8.0882779208210548E-2</v>
      </c>
      <c r="W5376">
        <v>5374</v>
      </c>
      <c r="X5376" s="4">
        <f t="shared" si="836"/>
        <v>9.3164713980267572E-2</v>
      </c>
      <c r="Y5376" s="4">
        <f t="shared" si="834"/>
        <v>9.2252366569456665E-2</v>
      </c>
      <c r="Z5376" s="4">
        <f t="shared" si="835"/>
        <v>9.1626058546278519E-2</v>
      </c>
    </row>
    <row r="5377" spans="1:26" x14ac:dyDescent="0.25">
      <c r="A5377" s="16">
        <f t="shared" si="833"/>
        <v>48910</v>
      </c>
      <c r="B5377">
        <f>+'[2]Ejercicio 1'!E5594</f>
        <v>5375</v>
      </c>
      <c r="C5377" s="5">
        <v>8.3850247373841086E-2</v>
      </c>
      <c r="D5377" s="4">
        <f t="shared" si="828"/>
        <v>8.212168277017115E-2</v>
      </c>
      <c r="E5377" s="6">
        <f t="shared" si="829"/>
        <v>8.2979974415488933E-2</v>
      </c>
      <c r="F5377" s="7">
        <f t="shared" si="830"/>
        <v>8.2384507577786578E-2</v>
      </c>
      <c r="I5377" s="10">
        <v>5375</v>
      </c>
      <c r="J5377" s="8">
        <f t="shared" si="831"/>
        <v>8.5350247373841087E-2</v>
      </c>
      <c r="K5377" s="8">
        <f t="shared" si="831"/>
        <v>8.3621682770171152E-2</v>
      </c>
      <c r="L5377" s="8">
        <f t="shared" si="831"/>
        <v>8.4479974415488934E-2</v>
      </c>
      <c r="M5377" s="8">
        <f t="shared" si="826"/>
        <v>8.388450757778658E-2</v>
      </c>
      <c r="P5377">
        <v>5375</v>
      </c>
      <c r="Q5377" s="8">
        <f t="shared" si="832"/>
        <v>8.2350247373841085E-2</v>
      </c>
      <c r="R5377" s="8">
        <f t="shared" si="832"/>
        <v>8.0621682770171149E-2</v>
      </c>
      <c r="S5377" s="8">
        <f t="shared" si="832"/>
        <v>8.1479974415488932E-2</v>
      </c>
      <c r="T5377" s="8">
        <f t="shared" si="827"/>
        <v>8.0884507577786577E-2</v>
      </c>
      <c r="W5377">
        <v>5375</v>
      </c>
      <c r="X5377" s="4">
        <f t="shared" si="836"/>
        <v>9.3168302523533197E-2</v>
      </c>
      <c r="Y5377" s="4">
        <f t="shared" si="834"/>
        <v>9.2255873404450489E-2</v>
      </c>
      <c r="Z5377" s="4">
        <f t="shared" si="835"/>
        <v>9.1629509746912363E-2</v>
      </c>
    </row>
    <row r="5378" spans="1:26" x14ac:dyDescent="0.25">
      <c r="A5378" s="16">
        <f t="shared" si="833"/>
        <v>48911</v>
      </c>
      <c r="B5378">
        <f>+'[2]Ejercicio 1'!E5595</f>
        <v>5376</v>
      </c>
      <c r="C5378" s="5">
        <v>8.3852037539185464E-2</v>
      </c>
      <c r="D5378" s="4">
        <f t="shared" si="828"/>
        <v>8.2123400134038169E-2</v>
      </c>
      <c r="E5378" s="6">
        <f t="shared" si="829"/>
        <v>8.2981727802290836E-2</v>
      </c>
      <c r="F5378" s="7">
        <f t="shared" si="830"/>
        <v>8.2386235946095052E-2</v>
      </c>
      <c r="I5378" s="10">
        <v>5376</v>
      </c>
      <c r="J5378" s="8">
        <f t="shared" si="831"/>
        <v>8.5352037539185466E-2</v>
      </c>
      <c r="K5378" s="8">
        <f t="shared" si="831"/>
        <v>8.362340013403817E-2</v>
      </c>
      <c r="L5378" s="8">
        <f t="shared" si="831"/>
        <v>8.4481727802290837E-2</v>
      </c>
      <c r="M5378" s="8">
        <f t="shared" si="831"/>
        <v>8.3886235946095053E-2</v>
      </c>
      <c r="P5378">
        <v>5376</v>
      </c>
      <c r="Q5378" s="8">
        <f t="shared" si="832"/>
        <v>8.2352037539185463E-2</v>
      </c>
      <c r="R5378" s="8">
        <f t="shared" si="832"/>
        <v>8.0623400134038167E-2</v>
      </c>
      <c r="S5378" s="8">
        <f t="shared" si="832"/>
        <v>8.1481727802290835E-2</v>
      </c>
      <c r="T5378" s="8">
        <f t="shared" si="832"/>
        <v>8.088623594609505E-2</v>
      </c>
      <c r="W5378">
        <v>5376</v>
      </c>
      <c r="X5378" s="4">
        <f t="shared" si="836"/>
        <v>9.3171891068345711E-2</v>
      </c>
      <c r="Y5378" s="4">
        <f t="shared" si="834"/>
        <v>9.2259380237913233E-2</v>
      </c>
      <c r="Z5378" s="4">
        <f t="shared" si="835"/>
        <v>9.1632960944514341E-2</v>
      </c>
    </row>
    <row r="5379" spans="1:26" x14ac:dyDescent="0.25">
      <c r="A5379" s="16">
        <f t="shared" si="833"/>
        <v>48912</v>
      </c>
      <c r="B5379">
        <f>+'[2]Ejercicio 1'!E5596</f>
        <v>5377</v>
      </c>
      <c r="C5379" s="5">
        <v>8.3853827704529857E-2</v>
      </c>
      <c r="D5379" s="4">
        <f t="shared" ref="D5379:D5442" si="837">+LN((1+C5379*182/360)^(360/182))</f>
        <v>8.2125117496414005E-2</v>
      </c>
      <c r="E5379" s="6">
        <f t="shared" ref="E5379:E5442" si="838">Equivalencia_Tasas(C5379,182,91)</f>
        <v>8.2983481188332028E-2</v>
      </c>
      <c r="F5379" s="7">
        <f t="shared" ref="F5379:F5442" si="839">Equivalencia_Tasas(C5379,182,28)</f>
        <v>8.2387964313133111E-2</v>
      </c>
      <c r="I5379" s="10">
        <v>5377</v>
      </c>
      <c r="J5379" s="8">
        <f t="shared" ref="J5379:M5442" si="840">C5379+$O$1</f>
        <v>8.5353827704529858E-2</v>
      </c>
      <c r="K5379" s="8">
        <f t="shared" si="840"/>
        <v>8.3625117496414006E-2</v>
      </c>
      <c r="L5379" s="8">
        <f t="shared" si="840"/>
        <v>8.448348118833203E-2</v>
      </c>
      <c r="M5379" s="8">
        <f t="shared" si="840"/>
        <v>8.3887964313133112E-2</v>
      </c>
      <c r="P5379">
        <v>5377</v>
      </c>
      <c r="Q5379" s="8">
        <f t="shared" ref="Q5379:T5442" si="841">C5379-$O$1</f>
        <v>8.2353827704529856E-2</v>
      </c>
      <c r="R5379" s="8">
        <f t="shared" si="841"/>
        <v>8.0625117496414003E-2</v>
      </c>
      <c r="S5379" s="8">
        <f t="shared" si="841"/>
        <v>8.1483481188332027E-2</v>
      </c>
      <c r="T5379" s="8">
        <f t="shared" si="841"/>
        <v>8.0887964313133109E-2</v>
      </c>
      <c r="W5379">
        <v>5377</v>
      </c>
      <c r="X5379" s="4">
        <f t="shared" si="836"/>
        <v>9.3175479614692816E-2</v>
      </c>
      <c r="Y5379" s="4">
        <f t="shared" si="834"/>
        <v>9.2262887069844882E-2</v>
      </c>
      <c r="Z5379" s="4">
        <f t="shared" si="835"/>
        <v>9.1636412137988205E-2</v>
      </c>
    </row>
    <row r="5380" spans="1:26" x14ac:dyDescent="0.25">
      <c r="A5380" s="16">
        <f t="shared" si="833"/>
        <v>48913</v>
      </c>
      <c r="B5380">
        <f>+'[2]Ejercicio 1'!E5597</f>
        <v>5378</v>
      </c>
      <c r="C5380" s="5">
        <v>8.3855617869874235E-2</v>
      </c>
      <c r="D5380" s="4">
        <f t="shared" si="837"/>
        <v>8.2126834857299269E-2</v>
      </c>
      <c r="E5380" s="6">
        <f t="shared" si="838"/>
        <v>8.298523457361251E-2</v>
      </c>
      <c r="F5380" s="7">
        <f t="shared" si="839"/>
        <v>8.2389692678900756E-2</v>
      </c>
      <c r="I5380" s="10">
        <v>5378</v>
      </c>
      <c r="J5380" s="8">
        <f t="shared" si="840"/>
        <v>8.5355617869874237E-2</v>
      </c>
      <c r="K5380" s="8">
        <f t="shared" si="840"/>
        <v>8.362683485729927E-2</v>
      </c>
      <c r="L5380" s="8">
        <f t="shared" si="840"/>
        <v>8.4485234573612511E-2</v>
      </c>
      <c r="M5380" s="8">
        <f t="shared" si="840"/>
        <v>8.3889692678900757E-2</v>
      </c>
      <c r="P5380">
        <v>5378</v>
      </c>
      <c r="Q5380" s="8">
        <f t="shared" si="841"/>
        <v>8.2355617869874234E-2</v>
      </c>
      <c r="R5380" s="8">
        <f t="shared" si="841"/>
        <v>8.0626834857299268E-2</v>
      </c>
      <c r="S5380" s="8">
        <f t="shared" si="841"/>
        <v>8.1485234573612508E-2</v>
      </c>
      <c r="T5380" s="8">
        <f t="shared" si="841"/>
        <v>8.0889692678900754E-2</v>
      </c>
      <c r="W5380">
        <v>5378</v>
      </c>
      <c r="X5380" s="4">
        <f t="shared" si="836"/>
        <v>9.3179068162612302E-2</v>
      </c>
      <c r="Y5380" s="4">
        <f t="shared" si="834"/>
        <v>9.2266393900297283E-2</v>
      </c>
      <c r="Z5380" s="4">
        <f t="shared" si="835"/>
        <v>9.1639863327879212E-2</v>
      </c>
    </row>
    <row r="5381" spans="1:26" x14ac:dyDescent="0.25">
      <c r="A5381" s="16">
        <f t="shared" ref="A5381:A5444" si="842">+A5380+1</f>
        <v>48914</v>
      </c>
      <c r="B5381">
        <f>+'[2]Ejercicio 1'!E5598</f>
        <v>5379</v>
      </c>
      <c r="C5381" s="5">
        <v>8.3857408035218628E-2</v>
      </c>
      <c r="D5381" s="4">
        <f t="shared" si="837"/>
        <v>8.2128552216693157E-2</v>
      </c>
      <c r="E5381" s="6">
        <f t="shared" si="838"/>
        <v>8.2986987958131406E-2</v>
      </c>
      <c r="F5381" s="7">
        <f t="shared" si="839"/>
        <v>8.2391421043398E-2</v>
      </c>
      <c r="I5381" s="10">
        <v>5379</v>
      </c>
      <c r="J5381" s="8">
        <f t="shared" si="840"/>
        <v>8.5357408035218629E-2</v>
      </c>
      <c r="K5381" s="8">
        <f t="shared" si="840"/>
        <v>8.3628552216693158E-2</v>
      </c>
      <c r="L5381" s="8">
        <f t="shared" si="840"/>
        <v>8.4486987958131407E-2</v>
      </c>
      <c r="M5381" s="8">
        <f t="shared" si="840"/>
        <v>8.3891421043398001E-2</v>
      </c>
      <c r="P5381">
        <v>5379</v>
      </c>
      <c r="Q5381" s="8">
        <f t="shared" si="841"/>
        <v>8.2357408035218627E-2</v>
      </c>
      <c r="R5381" s="8">
        <f t="shared" si="841"/>
        <v>8.0628552216693156E-2</v>
      </c>
      <c r="S5381" s="8">
        <f t="shared" si="841"/>
        <v>8.1486987958131404E-2</v>
      </c>
      <c r="T5381" s="8">
        <f t="shared" si="841"/>
        <v>8.0891421043397999E-2</v>
      </c>
      <c r="W5381">
        <v>5379</v>
      </c>
      <c r="X5381" s="4">
        <f t="shared" si="836"/>
        <v>9.3182656712066367E-2</v>
      </c>
      <c r="Y5381" s="4">
        <f t="shared" si="834"/>
        <v>9.226990072921773E-2</v>
      </c>
      <c r="Z5381" s="4">
        <f t="shared" si="835"/>
        <v>9.1643314514184518E-2</v>
      </c>
    </row>
    <row r="5382" spans="1:26" x14ac:dyDescent="0.25">
      <c r="A5382" s="16">
        <f t="shared" si="842"/>
        <v>48915</v>
      </c>
      <c r="B5382">
        <f>+'[2]Ejercicio 1'!E5599</f>
        <v>5380</v>
      </c>
      <c r="C5382" s="5">
        <v>8.3859198200563007E-2</v>
      </c>
      <c r="D5382" s="4">
        <f t="shared" si="837"/>
        <v>8.2130269574595863E-2</v>
      </c>
      <c r="E5382" s="6">
        <f t="shared" si="838"/>
        <v>8.2988741341888717E-2</v>
      </c>
      <c r="F5382" s="7">
        <f t="shared" si="839"/>
        <v>8.2393149406627675E-2</v>
      </c>
      <c r="I5382" s="10">
        <v>5380</v>
      </c>
      <c r="J5382" s="8">
        <f t="shared" si="840"/>
        <v>8.5359198200563008E-2</v>
      </c>
      <c r="K5382" s="8">
        <f t="shared" si="840"/>
        <v>8.3630269574595864E-2</v>
      </c>
      <c r="L5382" s="8">
        <f t="shared" si="840"/>
        <v>8.4488741341888718E-2</v>
      </c>
      <c r="M5382" s="8">
        <f t="shared" si="840"/>
        <v>8.3893149406627676E-2</v>
      </c>
      <c r="P5382">
        <v>5380</v>
      </c>
      <c r="Q5382" s="8">
        <f t="shared" si="841"/>
        <v>8.2359198200563005E-2</v>
      </c>
      <c r="R5382" s="8">
        <f t="shared" si="841"/>
        <v>8.0630269574595861E-2</v>
      </c>
      <c r="S5382" s="8">
        <f t="shared" si="841"/>
        <v>8.1488741341888715E-2</v>
      </c>
      <c r="T5382" s="8">
        <f t="shared" si="841"/>
        <v>8.0893149406627674E-2</v>
      </c>
      <c r="W5382">
        <v>5380</v>
      </c>
      <c r="X5382" s="4">
        <f t="shared" si="836"/>
        <v>9.3186245263067777E-2</v>
      </c>
      <c r="Y5382" s="4">
        <f t="shared" si="834"/>
        <v>9.2273407556555248E-2</v>
      </c>
      <c r="Z5382" s="4">
        <f t="shared" si="835"/>
        <v>9.1646765697457971E-2</v>
      </c>
    </row>
    <row r="5383" spans="1:26" x14ac:dyDescent="0.25">
      <c r="A5383" s="16">
        <f t="shared" si="842"/>
        <v>48916</v>
      </c>
      <c r="B5383">
        <f>+'[2]Ejercicio 1'!E5600</f>
        <v>5381</v>
      </c>
      <c r="C5383" s="5">
        <v>8.3860988365907399E-2</v>
      </c>
      <c r="D5383" s="4">
        <f t="shared" si="837"/>
        <v>8.2131986931007608E-2</v>
      </c>
      <c r="E5383" s="6">
        <f t="shared" si="838"/>
        <v>8.2990494724885303E-2</v>
      </c>
      <c r="F5383" s="7">
        <f t="shared" si="839"/>
        <v>8.2394877768584091E-2</v>
      </c>
      <c r="I5383" s="10">
        <v>5381</v>
      </c>
      <c r="J5383" s="8">
        <f t="shared" si="840"/>
        <v>8.53609883659074E-2</v>
      </c>
      <c r="K5383" s="8">
        <f t="shared" si="840"/>
        <v>8.363198693100761E-2</v>
      </c>
      <c r="L5383" s="8">
        <f t="shared" si="840"/>
        <v>8.4490494724885304E-2</v>
      </c>
      <c r="M5383" s="8">
        <f t="shared" si="840"/>
        <v>8.3894877768584092E-2</v>
      </c>
      <c r="P5383">
        <v>5381</v>
      </c>
      <c r="Q5383" s="8">
        <f t="shared" si="841"/>
        <v>8.2360988365907398E-2</v>
      </c>
      <c r="R5383" s="8">
        <f t="shared" si="841"/>
        <v>8.0631986931007607E-2</v>
      </c>
      <c r="S5383" s="8">
        <f t="shared" si="841"/>
        <v>8.1490494724885301E-2</v>
      </c>
      <c r="T5383" s="8">
        <f t="shared" si="841"/>
        <v>8.0894877768584089E-2</v>
      </c>
      <c r="W5383">
        <v>5381</v>
      </c>
      <c r="X5383" s="4">
        <f t="shared" si="836"/>
        <v>9.3189833815616518E-2</v>
      </c>
      <c r="Y5383" s="4">
        <f t="shared" si="834"/>
        <v>9.2276914382414407E-2</v>
      </c>
      <c r="Z5383" s="4">
        <f t="shared" si="835"/>
        <v>9.1650216876597579E-2</v>
      </c>
    </row>
    <row r="5384" spans="1:26" x14ac:dyDescent="0.25">
      <c r="A5384" s="16">
        <f t="shared" si="842"/>
        <v>48917</v>
      </c>
      <c r="B5384">
        <f>+'[2]Ejercicio 1'!E5601</f>
        <v>5382</v>
      </c>
      <c r="C5384" s="5">
        <v>8.3862778531251778E-2</v>
      </c>
      <c r="D5384" s="4">
        <f t="shared" si="837"/>
        <v>8.2133704285928186E-2</v>
      </c>
      <c r="E5384" s="6">
        <f t="shared" si="838"/>
        <v>8.2992248107120317E-2</v>
      </c>
      <c r="F5384" s="7">
        <f t="shared" si="839"/>
        <v>8.2396606129272937E-2</v>
      </c>
      <c r="I5384" s="10">
        <v>5382</v>
      </c>
      <c r="J5384" s="8">
        <f t="shared" si="840"/>
        <v>8.5362778531251779E-2</v>
      </c>
      <c r="K5384" s="8">
        <f t="shared" si="840"/>
        <v>8.3633704285928187E-2</v>
      </c>
      <c r="L5384" s="8">
        <f t="shared" si="840"/>
        <v>8.4492248107120319E-2</v>
      </c>
      <c r="M5384" s="8">
        <f t="shared" si="840"/>
        <v>8.3896606129272938E-2</v>
      </c>
      <c r="P5384">
        <v>5382</v>
      </c>
      <c r="Q5384" s="8">
        <f t="shared" si="841"/>
        <v>8.2362778531251776E-2</v>
      </c>
      <c r="R5384" s="8">
        <f t="shared" si="841"/>
        <v>8.0633704285928184E-2</v>
      </c>
      <c r="S5384" s="8">
        <f t="shared" si="841"/>
        <v>8.1492248107120316E-2</v>
      </c>
      <c r="T5384" s="8">
        <f t="shared" si="841"/>
        <v>8.0896606129272935E-2</v>
      </c>
      <c r="W5384">
        <v>5382</v>
      </c>
      <c r="X5384" s="4">
        <f t="shared" si="836"/>
        <v>9.3193422369712606E-2</v>
      </c>
      <c r="Y5384" s="4">
        <f t="shared" si="834"/>
        <v>9.2280421206739835E-2</v>
      </c>
      <c r="Z5384" s="4">
        <f t="shared" si="835"/>
        <v>9.1653668052160062E-2</v>
      </c>
    </row>
    <row r="5385" spans="1:26" x14ac:dyDescent="0.25">
      <c r="A5385" s="16">
        <f t="shared" si="842"/>
        <v>48918</v>
      </c>
      <c r="B5385">
        <f>+'[2]Ejercicio 1'!E5602</f>
        <v>5383</v>
      </c>
      <c r="C5385" s="5">
        <v>8.386456869659617E-2</v>
      </c>
      <c r="D5385" s="4">
        <f t="shared" si="837"/>
        <v>8.2135421639357789E-2</v>
      </c>
      <c r="E5385" s="6">
        <f t="shared" si="838"/>
        <v>8.2994001488594621E-2</v>
      </c>
      <c r="F5385" s="7">
        <f t="shared" si="839"/>
        <v>8.2398334488694241E-2</v>
      </c>
      <c r="I5385" s="10">
        <v>5383</v>
      </c>
      <c r="J5385" s="8">
        <f t="shared" si="840"/>
        <v>8.5364568696596171E-2</v>
      </c>
      <c r="K5385" s="8">
        <f t="shared" si="840"/>
        <v>8.363542163935779E-2</v>
      </c>
      <c r="L5385" s="8">
        <f t="shared" si="840"/>
        <v>8.4494001488594622E-2</v>
      </c>
      <c r="M5385" s="8">
        <f t="shared" si="840"/>
        <v>8.3898334488694243E-2</v>
      </c>
      <c r="P5385">
        <v>5383</v>
      </c>
      <c r="Q5385" s="8">
        <f t="shared" si="841"/>
        <v>8.2364568696596169E-2</v>
      </c>
      <c r="R5385" s="8">
        <f t="shared" si="841"/>
        <v>8.0635421639357788E-2</v>
      </c>
      <c r="S5385" s="8">
        <f t="shared" si="841"/>
        <v>8.149400148859462E-2</v>
      </c>
      <c r="T5385" s="8">
        <f t="shared" si="841"/>
        <v>8.089833448869424E-2</v>
      </c>
      <c r="W5385">
        <v>5383</v>
      </c>
      <c r="X5385" s="4">
        <f t="shared" si="836"/>
        <v>9.3197010925342841E-2</v>
      </c>
      <c r="Y5385" s="4">
        <f t="shared" si="834"/>
        <v>9.2283928029535944E-2</v>
      </c>
      <c r="Z5385" s="4">
        <f t="shared" si="835"/>
        <v>9.1657119224687819E-2</v>
      </c>
    </row>
    <row r="5386" spans="1:26" x14ac:dyDescent="0.25">
      <c r="A5386" s="16">
        <f t="shared" si="842"/>
        <v>48919</v>
      </c>
      <c r="B5386">
        <f>+'[2]Ejercicio 1'!E5603</f>
        <v>5384</v>
      </c>
      <c r="C5386" s="5">
        <v>8.3866358861940549E-2</v>
      </c>
      <c r="D5386" s="4">
        <f t="shared" si="837"/>
        <v>8.2137138991296446E-2</v>
      </c>
      <c r="E5386" s="6">
        <f t="shared" si="838"/>
        <v>8.29957548693082E-2</v>
      </c>
      <c r="F5386" s="7">
        <f t="shared" si="839"/>
        <v>8.2400062846842273E-2</v>
      </c>
      <c r="I5386" s="10">
        <v>5384</v>
      </c>
      <c r="J5386" s="8">
        <f t="shared" si="840"/>
        <v>8.536635886194055E-2</v>
      </c>
      <c r="K5386" s="8">
        <f t="shared" si="840"/>
        <v>8.3637138991296447E-2</v>
      </c>
      <c r="L5386" s="8">
        <f t="shared" si="840"/>
        <v>8.4495754869308201E-2</v>
      </c>
      <c r="M5386" s="8">
        <f t="shared" si="840"/>
        <v>8.3900062846842274E-2</v>
      </c>
      <c r="P5386">
        <v>5384</v>
      </c>
      <c r="Q5386" s="8">
        <f t="shared" si="841"/>
        <v>8.2366358861940547E-2</v>
      </c>
      <c r="R5386" s="8">
        <f t="shared" si="841"/>
        <v>8.0637138991296445E-2</v>
      </c>
      <c r="S5386" s="8">
        <f t="shared" si="841"/>
        <v>8.1495754869308198E-2</v>
      </c>
      <c r="T5386" s="8">
        <f t="shared" si="841"/>
        <v>8.0900062846842272E-2</v>
      </c>
      <c r="W5386">
        <v>5384</v>
      </c>
      <c r="X5386" s="4">
        <f t="shared" si="836"/>
        <v>9.3200599482533134E-2</v>
      </c>
      <c r="Y5386" s="4">
        <f t="shared" si="834"/>
        <v>9.2287434850801847E-2</v>
      </c>
      <c r="Z5386" s="4">
        <f t="shared" si="835"/>
        <v>9.1660570393081731E-2</v>
      </c>
    </row>
    <row r="5387" spans="1:26" x14ac:dyDescent="0.25">
      <c r="A5387" s="16">
        <f t="shared" si="842"/>
        <v>48920</v>
      </c>
      <c r="B5387">
        <f>+'[2]Ejercicio 1'!E5604</f>
        <v>5385</v>
      </c>
      <c r="C5387" s="5">
        <v>8.3868149027284941E-2</v>
      </c>
      <c r="D5387" s="4">
        <f t="shared" si="837"/>
        <v>8.2138856341744337E-2</v>
      </c>
      <c r="E5387" s="6">
        <f t="shared" si="838"/>
        <v>8.2997508249259319E-2</v>
      </c>
      <c r="F5387" s="7">
        <f t="shared" si="839"/>
        <v>8.2401791203722735E-2</v>
      </c>
      <c r="I5387" s="10">
        <v>5385</v>
      </c>
      <c r="J5387" s="8">
        <f t="shared" si="840"/>
        <v>8.5368149027284942E-2</v>
      </c>
      <c r="K5387" s="8">
        <f t="shared" si="840"/>
        <v>8.3638856341744339E-2</v>
      </c>
      <c r="L5387" s="8">
        <f t="shared" si="840"/>
        <v>8.449750824925932E-2</v>
      </c>
      <c r="M5387" s="8">
        <f t="shared" si="840"/>
        <v>8.3901791203722736E-2</v>
      </c>
      <c r="P5387">
        <v>5385</v>
      </c>
      <c r="Q5387" s="8">
        <f t="shared" si="841"/>
        <v>8.236814902728494E-2</v>
      </c>
      <c r="R5387" s="8">
        <f t="shared" si="841"/>
        <v>8.0638856341744336E-2</v>
      </c>
      <c r="S5387" s="8">
        <f t="shared" si="841"/>
        <v>8.1497508249259318E-2</v>
      </c>
      <c r="T5387" s="8">
        <f t="shared" si="841"/>
        <v>8.0901791203722734E-2</v>
      </c>
      <c r="W5387">
        <v>5385</v>
      </c>
      <c r="X5387" s="4">
        <f t="shared" si="836"/>
        <v>9.3204188041283956E-2</v>
      </c>
      <c r="Y5387" s="4">
        <f t="shared" si="834"/>
        <v>9.2290941670534907E-2</v>
      </c>
      <c r="Z5387" s="4">
        <f t="shared" si="835"/>
        <v>9.166402155844379E-2</v>
      </c>
    </row>
    <row r="5388" spans="1:26" x14ac:dyDescent="0.25">
      <c r="A5388" s="16">
        <f t="shared" si="842"/>
        <v>48921</v>
      </c>
      <c r="B5388">
        <f>+'[2]Ejercicio 1'!E5605</f>
        <v>5386</v>
      </c>
      <c r="C5388" s="5">
        <v>8.386993919262932E-2</v>
      </c>
      <c r="D5388" s="4">
        <f t="shared" si="837"/>
        <v>8.2140573690701074E-2</v>
      </c>
      <c r="E5388" s="6">
        <f t="shared" si="838"/>
        <v>8.2999261628450616E-2</v>
      </c>
      <c r="F5388" s="7">
        <f t="shared" si="839"/>
        <v>8.2403519559332797E-2</v>
      </c>
      <c r="I5388" s="10">
        <v>5386</v>
      </c>
      <c r="J5388" s="8">
        <f t="shared" si="840"/>
        <v>8.5369939192629321E-2</v>
      </c>
      <c r="K5388" s="8">
        <f t="shared" si="840"/>
        <v>8.3640573690701076E-2</v>
      </c>
      <c r="L5388" s="8">
        <f t="shared" si="840"/>
        <v>8.4499261628450617E-2</v>
      </c>
      <c r="M5388" s="8">
        <f t="shared" si="840"/>
        <v>8.3903519559332798E-2</v>
      </c>
      <c r="P5388">
        <v>5386</v>
      </c>
      <c r="Q5388" s="8">
        <f t="shared" si="841"/>
        <v>8.2369939192629318E-2</v>
      </c>
      <c r="R5388" s="8">
        <f t="shared" si="841"/>
        <v>8.0640573690701073E-2</v>
      </c>
      <c r="S5388" s="8">
        <f t="shared" si="841"/>
        <v>8.1499261628450614E-2</v>
      </c>
      <c r="T5388" s="8">
        <f t="shared" si="841"/>
        <v>8.0903519559332795E-2</v>
      </c>
      <c r="W5388">
        <v>5386</v>
      </c>
      <c r="X5388" s="4">
        <f t="shared" si="836"/>
        <v>9.3207776601568051E-2</v>
      </c>
      <c r="Y5388" s="4">
        <f t="shared" si="834"/>
        <v>9.2294448488788719E-2</v>
      </c>
      <c r="Z5388" s="4">
        <f t="shared" si="835"/>
        <v>9.1667472720223006E-2</v>
      </c>
    </row>
    <row r="5389" spans="1:26" x14ac:dyDescent="0.25">
      <c r="A5389" s="16">
        <f t="shared" si="842"/>
        <v>48922</v>
      </c>
      <c r="B5389">
        <f>+'[2]Ejercicio 1'!E5606</f>
        <v>5387</v>
      </c>
      <c r="C5389" s="5">
        <v>8.3871729357973712E-2</v>
      </c>
      <c r="D5389" s="4">
        <f t="shared" si="837"/>
        <v>8.2142291038166448E-2</v>
      </c>
      <c r="E5389" s="6">
        <f t="shared" si="838"/>
        <v>8.3001015006879439E-2</v>
      </c>
      <c r="F5389" s="7">
        <f t="shared" si="839"/>
        <v>8.2405247913672444E-2</v>
      </c>
      <c r="I5389" s="10">
        <v>5387</v>
      </c>
      <c r="J5389" s="8">
        <f t="shared" si="840"/>
        <v>8.5371729357973714E-2</v>
      </c>
      <c r="K5389" s="8">
        <f t="shared" si="840"/>
        <v>8.364229103816645E-2</v>
      </c>
      <c r="L5389" s="8">
        <f t="shared" si="840"/>
        <v>8.450101500687944E-2</v>
      </c>
      <c r="M5389" s="8">
        <f t="shared" si="840"/>
        <v>8.3905247913672446E-2</v>
      </c>
      <c r="P5389">
        <v>5387</v>
      </c>
      <c r="Q5389" s="8">
        <f t="shared" si="841"/>
        <v>8.2371729357973711E-2</v>
      </c>
      <c r="R5389" s="8">
        <f t="shared" si="841"/>
        <v>8.0642291038166447E-2</v>
      </c>
      <c r="S5389" s="8">
        <f t="shared" si="841"/>
        <v>8.1501015006879438E-2</v>
      </c>
      <c r="T5389" s="8">
        <f t="shared" si="841"/>
        <v>8.0905247913672443E-2</v>
      </c>
      <c r="W5389">
        <v>5387</v>
      </c>
      <c r="X5389" s="4">
        <f t="shared" si="836"/>
        <v>9.3211365163400353E-2</v>
      </c>
      <c r="Y5389" s="4">
        <f t="shared" si="834"/>
        <v>9.2297955305407783E-2</v>
      </c>
      <c r="Z5389" s="4">
        <f t="shared" si="835"/>
        <v>9.1670923877871235E-2</v>
      </c>
    </row>
    <row r="5390" spans="1:26" x14ac:dyDescent="0.25">
      <c r="A5390" s="16">
        <f t="shared" si="842"/>
        <v>48923</v>
      </c>
      <c r="B5390">
        <f>+'[2]Ejercicio 1'!E5607</f>
        <v>5388</v>
      </c>
      <c r="C5390" s="5">
        <v>8.3873519523318091E-2</v>
      </c>
      <c r="D5390" s="4">
        <f t="shared" si="837"/>
        <v>8.2144008384140876E-2</v>
      </c>
      <c r="E5390" s="6">
        <f t="shared" si="838"/>
        <v>8.3002768384548425E-2</v>
      </c>
      <c r="F5390" s="7">
        <f t="shared" si="839"/>
        <v>8.2406976266741677E-2</v>
      </c>
      <c r="I5390" s="10">
        <v>5388</v>
      </c>
      <c r="J5390" s="8">
        <f t="shared" si="840"/>
        <v>8.5373519523318092E-2</v>
      </c>
      <c r="K5390" s="8">
        <f t="shared" si="840"/>
        <v>8.3644008384140878E-2</v>
      </c>
      <c r="L5390" s="8">
        <f t="shared" si="840"/>
        <v>8.4502768384548427E-2</v>
      </c>
      <c r="M5390" s="8">
        <f t="shared" si="840"/>
        <v>8.3906976266741679E-2</v>
      </c>
      <c r="P5390">
        <v>5388</v>
      </c>
      <c r="Q5390" s="8">
        <f t="shared" si="841"/>
        <v>8.2373519523318089E-2</v>
      </c>
      <c r="R5390" s="8">
        <f t="shared" si="841"/>
        <v>8.0644008384140875E-2</v>
      </c>
      <c r="S5390" s="8">
        <f t="shared" si="841"/>
        <v>8.1502768384548424E-2</v>
      </c>
      <c r="T5390" s="8">
        <f t="shared" si="841"/>
        <v>8.0906976266741676E-2</v>
      </c>
      <c r="W5390">
        <v>5388</v>
      </c>
      <c r="X5390" s="4">
        <f t="shared" si="836"/>
        <v>9.3214953726779112E-2</v>
      </c>
      <c r="Y5390" s="4">
        <f t="shared" si="834"/>
        <v>9.2301462120599434E-2</v>
      </c>
      <c r="Z5390" s="4">
        <f t="shared" si="835"/>
        <v>9.1674375031936622E-2</v>
      </c>
    </row>
    <row r="5391" spans="1:26" x14ac:dyDescent="0.25">
      <c r="A5391" s="16">
        <f t="shared" si="842"/>
        <v>48924</v>
      </c>
      <c r="B5391">
        <f>+'[2]Ejercicio 1'!E5608</f>
        <v>5389</v>
      </c>
      <c r="C5391" s="5">
        <v>8.3875309688662483E-2</v>
      </c>
      <c r="D5391" s="4">
        <f t="shared" si="837"/>
        <v>8.2145725728624358E-2</v>
      </c>
      <c r="E5391" s="6">
        <f t="shared" si="838"/>
        <v>8.3004521761454952E-2</v>
      </c>
      <c r="F5391" s="7">
        <f t="shared" si="839"/>
        <v>8.2408704618543355E-2</v>
      </c>
      <c r="I5391" s="10">
        <v>5389</v>
      </c>
      <c r="J5391" s="8">
        <f t="shared" si="840"/>
        <v>8.5375309688662485E-2</v>
      </c>
      <c r="K5391" s="8">
        <f t="shared" si="840"/>
        <v>8.3645725728624359E-2</v>
      </c>
      <c r="L5391" s="8">
        <f t="shared" si="840"/>
        <v>8.4504521761454954E-2</v>
      </c>
      <c r="M5391" s="8">
        <f t="shared" si="840"/>
        <v>8.3908704618543356E-2</v>
      </c>
      <c r="P5391">
        <v>5389</v>
      </c>
      <c r="Q5391" s="8">
        <f t="shared" si="841"/>
        <v>8.2375309688662482E-2</v>
      </c>
      <c r="R5391" s="8">
        <f t="shared" si="841"/>
        <v>8.0645725728624357E-2</v>
      </c>
      <c r="S5391" s="8">
        <f t="shared" si="841"/>
        <v>8.1504521761454951E-2</v>
      </c>
      <c r="T5391" s="8">
        <f t="shared" si="841"/>
        <v>8.0908704618543353E-2</v>
      </c>
      <c r="W5391">
        <v>5389</v>
      </c>
      <c r="X5391" s="4">
        <f t="shared" si="836"/>
        <v>9.3218542291692907E-2</v>
      </c>
      <c r="Y5391" s="4">
        <f t="shared" si="834"/>
        <v>9.2304968934207282E-2</v>
      </c>
      <c r="Z5391" s="4">
        <f t="shared" si="835"/>
        <v>9.1677826182970143E-2</v>
      </c>
    </row>
    <row r="5392" spans="1:26" x14ac:dyDescent="0.25">
      <c r="A5392" s="16">
        <f t="shared" si="842"/>
        <v>48925</v>
      </c>
      <c r="B5392">
        <f>+'[2]Ejercicio 1'!E5609</f>
        <v>5390</v>
      </c>
      <c r="C5392" s="5">
        <v>8.3877099854006862E-2</v>
      </c>
      <c r="D5392" s="4">
        <f t="shared" si="837"/>
        <v>8.2147443071617296E-2</v>
      </c>
      <c r="E5392" s="6">
        <f t="shared" si="838"/>
        <v>8.3006275137601643E-2</v>
      </c>
      <c r="F5392" s="7">
        <f t="shared" si="839"/>
        <v>8.2410432969074618E-2</v>
      </c>
      <c r="I5392" s="10">
        <v>5390</v>
      </c>
      <c r="J5392" s="8">
        <f t="shared" si="840"/>
        <v>8.5377099854006863E-2</v>
      </c>
      <c r="K5392" s="8">
        <f t="shared" si="840"/>
        <v>8.3647443071617297E-2</v>
      </c>
      <c r="L5392" s="8">
        <f t="shared" si="840"/>
        <v>8.4506275137601644E-2</v>
      </c>
      <c r="M5392" s="8">
        <f t="shared" si="840"/>
        <v>8.3910432969074619E-2</v>
      </c>
      <c r="P5392">
        <v>5390</v>
      </c>
      <c r="Q5392" s="8">
        <f t="shared" si="841"/>
        <v>8.2377099854006861E-2</v>
      </c>
      <c r="R5392" s="8">
        <f t="shared" si="841"/>
        <v>8.0647443071617295E-2</v>
      </c>
      <c r="S5392" s="8">
        <f t="shared" si="841"/>
        <v>8.1506275137601641E-2</v>
      </c>
      <c r="T5392" s="8">
        <f t="shared" si="841"/>
        <v>8.0910432969074617E-2</v>
      </c>
      <c r="W5392">
        <v>5390</v>
      </c>
      <c r="X5392" s="4">
        <f t="shared" si="836"/>
        <v>9.3222130858179514E-2</v>
      </c>
      <c r="Y5392" s="4">
        <f t="shared" si="834"/>
        <v>9.2308475746336757E-2</v>
      </c>
      <c r="Z5392" s="4">
        <f t="shared" si="835"/>
        <v>9.1681277329875535E-2</v>
      </c>
    </row>
    <row r="5393" spans="1:26" x14ac:dyDescent="0.25">
      <c r="A5393" s="16">
        <f t="shared" si="842"/>
        <v>48926</v>
      </c>
      <c r="B5393">
        <f>+'[2]Ejercicio 1'!E5610</f>
        <v>5391</v>
      </c>
      <c r="C5393" s="5">
        <v>8.3878890019351254E-2</v>
      </c>
      <c r="D5393" s="4">
        <f t="shared" si="837"/>
        <v>8.2149160413118677E-2</v>
      </c>
      <c r="E5393" s="6">
        <f t="shared" si="838"/>
        <v>8.3008028512986734E-2</v>
      </c>
      <c r="F5393" s="7">
        <f t="shared" si="839"/>
        <v>8.2412161318335481E-2</v>
      </c>
      <c r="I5393" s="10">
        <v>5391</v>
      </c>
      <c r="J5393" s="8">
        <f t="shared" si="840"/>
        <v>8.5378890019351256E-2</v>
      </c>
      <c r="K5393" s="8">
        <f t="shared" si="840"/>
        <v>8.3649160413118678E-2</v>
      </c>
      <c r="L5393" s="8">
        <f t="shared" si="840"/>
        <v>8.4508028512986735E-2</v>
      </c>
      <c r="M5393" s="8">
        <f t="shared" si="840"/>
        <v>8.3912161318335482E-2</v>
      </c>
      <c r="P5393">
        <v>5391</v>
      </c>
      <c r="Q5393" s="8">
        <f t="shared" si="841"/>
        <v>8.2378890019351253E-2</v>
      </c>
      <c r="R5393" s="8">
        <f t="shared" si="841"/>
        <v>8.0649160413118676E-2</v>
      </c>
      <c r="S5393" s="8">
        <f t="shared" si="841"/>
        <v>8.1508028512986733E-2</v>
      </c>
      <c r="T5393" s="8">
        <f t="shared" si="841"/>
        <v>8.0912161318335479E-2</v>
      </c>
      <c r="W5393">
        <v>5391</v>
      </c>
      <c r="X5393" s="4">
        <f t="shared" si="836"/>
        <v>9.3225719426200282E-2</v>
      </c>
      <c r="Y5393" s="4">
        <f t="shared" si="834"/>
        <v>9.2311982556934263E-2</v>
      </c>
      <c r="Z5393" s="4">
        <f t="shared" si="835"/>
        <v>9.1684728473740512E-2</v>
      </c>
    </row>
    <row r="5394" spans="1:26" x14ac:dyDescent="0.25">
      <c r="A5394" s="16">
        <f t="shared" si="842"/>
        <v>48927</v>
      </c>
      <c r="B5394">
        <f>+'[2]Ejercicio 1'!E5611</f>
        <v>5392</v>
      </c>
      <c r="C5394" s="5">
        <v>8.3880680184695633E-2</v>
      </c>
      <c r="D5394" s="4">
        <f t="shared" si="837"/>
        <v>8.2150877753129126E-2</v>
      </c>
      <c r="E5394" s="6">
        <f t="shared" si="838"/>
        <v>8.3009781887610254E-2</v>
      </c>
      <c r="F5394" s="7">
        <f t="shared" si="839"/>
        <v>8.2413889666328774E-2</v>
      </c>
      <c r="I5394" s="10">
        <v>5392</v>
      </c>
      <c r="J5394" s="8">
        <f t="shared" si="840"/>
        <v>8.5380680184695634E-2</v>
      </c>
      <c r="K5394" s="8">
        <f t="shared" si="840"/>
        <v>8.3650877753129127E-2</v>
      </c>
      <c r="L5394" s="8">
        <f t="shared" si="840"/>
        <v>8.4509781887610255E-2</v>
      </c>
      <c r="M5394" s="8">
        <f t="shared" si="840"/>
        <v>8.3913889666328775E-2</v>
      </c>
      <c r="P5394">
        <v>5392</v>
      </c>
      <c r="Q5394" s="8">
        <f t="shared" si="841"/>
        <v>8.2380680184695632E-2</v>
      </c>
      <c r="R5394" s="8">
        <f t="shared" si="841"/>
        <v>8.0650877753129124E-2</v>
      </c>
      <c r="S5394" s="8">
        <f t="shared" si="841"/>
        <v>8.1509781887610253E-2</v>
      </c>
      <c r="T5394" s="8">
        <f t="shared" si="841"/>
        <v>8.0913889666328773E-2</v>
      </c>
      <c r="W5394">
        <v>5392</v>
      </c>
      <c r="X5394" s="4">
        <f t="shared" si="836"/>
        <v>9.3229307995767938E-2</v>
      </c>
      <c r="Y5394" s="4">
        <f t="shared" si="834"/>
        <v>9.2315489366001577E-2</v>
      </c>
      <c r="Z5394" s="4">
        <f t="shared" si="835"/>
        <v>9.1688179614028351E-2</v>
      </c>
    </row>
    <row r="5395" spans="1:26" x14ac:dyDescent="0.25">
      <c r="A5395" s="16">
        <f t="shared" si="842"/>
        <v>48928</v>
      </c>
      <c r="B5395">
        <f>+'[2]Ejercicio 1'!E5612</f>
        <v>5393</v>
      </c>
      <c r="C5395" s="5">
        <v>8.3882470350040025E-2</v>
      </c>
      <c r="D5395" s="4">
        <f t="shared" si="837"/>
        <v>8.2152595091648434E-2</v>
      </c>
      <c r="E5395" s="6">
        <f t="shared" si="838"/>
        <v>8.3011535261473063E-2</v>
      </c>
      <c r="F5395" s="7">
        <f t="shared" si="839"/>
        <v>8.2415618013048794E-2</v>
      </c>
      <c r="I5395" s="10">
        <v>5393</v>
      </c>
      <c r="J5395" s="8">
        <f t="shared" si="840"/>
        <v>8.5382470350040027E-2</v>
      </c>
      <c r="K5395" s="8">
        <f t="shared" si="840"/>
        <v>8.3652595091648435E-2</v>
      </c>
      <c r="L5395" s="8">
        <f t="shared" si="840"/>
        <v>8.4511535261473064E-2</v>
      </c>
      <c r="M5395" s="8">
        <f t="shared" si="840"/>
        <v>8.3915618013048796E-2</v>
      </c>
      <c r="P5395">
        <v>5393</v>
      </c>
      <c r="Q5395" s="8">
        <f t="shared" si="841"/>
        <v>8.2382470350040024E-2</v>
      </c>
      <c r="R5395" s="8">
        <f t="shared" si="841"/>
        <v>8.0652595091648432E-2</v>
      </c>
      <c r="S5395" s="8">
        <f t="shared" si="841"/>
        <v>8.1511535261473061E-2</v>
      </c>
      <c r="T5395" s="8">
        <f t="shared" si="841"/>
        <v>8.0915618013048793E-2</v>
      </c>
      <c r="W5395">
        <v>5393</v>
      </c>
      <c r="X5395" s="4">
        <f t="shared" si="836"/>
        <v>9.3232896566882925E-2</v>
      </c>
      <c r="Y5395" s="4">
        <f t="shared" si="834"/>
        <v>9.2318996173536047E-2</v>
      </c>
      <c r="Z5395" s="4">
        <f t="shared" si="835"/>
        <v>9.1691630750185202E-2</v>
      </c>
    </row>
    <row r="5396" spans="1:26" x14ac:dyDescent="0.25">
      <c r="A5396" s="16">
        <f t="shared" si="842"/>
        <v>48929</v>
      </c>
      <c r="B5396">
        <f>+'[2]Ejercicio 1'!E5613</f>
        <v>5394</v>
      </c>
      <c r="C5396" s="5">
        <v>8.3884260515384404E-2</v>
      </c>
      <c r="D5396" s="4">
        <f t="shared" si="837"/>
        <v>8.2154312428676809E-2</v>
      </c>
      <c r="E5396" s="6">
        <f t="shared" si="838"/>
        <v>8.3013288634574273E-2</v>
      </c>
      <c r="F5396" s="7">
        <f t="shared" si="839"/>
        <v>8.2417346358501273E-2</v>
      </c>
      <c r="I5396" s="10">
        <v>5394</v>
      </c>
      <c r="J5396" s="8">
        <f t="shared" si="840"/>
        <v>8.5384260515384405E-2</v>
      </c>
      <c r="K5396" s="8">
        <f t="shared" si="840"/>
        <v>8.3654312428676811E-2</v>
      </c>
      <c r="L5396" s="8">
        <f t="shared" si="840"/>
        <v>8.4513288634574274E-2</v>
      </c>
      <c r="M5396" s="8">
        <f t="shared" si="840"/>
        <v>8.3917346358501274E-2</v>
      </c>
      <c r="P5396">
        <v>5394</v>
      </c>
      <c r="Q5396" s="8">
        <f t="shared" si="841"/>
        <v>8.2384260515384403E-2</v>
      </c>
      <c r="R5396" s="8">
        <f t="shared" si="841"/>
        <v>8.0654312428676808E-2</v>
      </c>
      <c r="S5396" s="8">
        <f t="shared" si="841"/>
        <v>8.1513288634574271E-2</v>
      </c>
      <c r="T5396" s="8">
        <f t="shared" si="841"/>
        <v>8.0917346358501271E-2</v>
      </c>
      <c r="W5396">
        <v>5394</v>
      </c>
      <c r="X5396" s="4">
        <f t="shared" si="836"/>
        <v>9.3236485139545258E-2</v>
      </c>
      <c r="Y5396" s="4">
        <f t="shared" si="834"/>
        <v>9.2322502979539436E-2</v>
      </c>
      <c r="Z5396" s="4">
        <f t="shared" si="835"/>
        <v>9.1695081882756338E-2</v>
      </c>
    </row>
    <row r="5397" spans="1:26" x14ac:dyDescent="0.25">
      <c r="A5397" s="16">
        <f t="shared" si="842"/>
        <v>48930</v>
      </c>
      <c r="B5397">
        <f>+'[2]Ejercicio 1'!E5614</f>
        <v>5395</v>
      </c>
      <c r="C5397" s="5">
        <v>8.3886050680728796E-2</v>
      </c>
      <c r="D5397" s="4">
        <f t="shared" si="837"/>
        <v>8.2156029764214253E-2</v>
      </c>
      <c r="E5397" s="6">
        <f t="shared" si="838"/>
        <v>8.3015042006914785E-2</v>
      </c>
      <c r="F5397" s="7">
        <f t="shared" si="839"/>
        <v>8.2419074702683323E-2</v>
      </c>
      <c r="I5397" s="10">
        <v>5395</v>
      </c>
      <c r="J5397" s="8">
        <f t="shared" si="840"/>
        <v>8.5386050680728798E-2</v>
      </c>
      <c r="K5397" s="8">
        <f t="shared" si="840"/>
        <v>8.3656029764214254E-2</v>
      </c>
      <c r="L5397" s="8">
        <f t="shared" si="840"/>
        <v>8.4515042006914787E-2</v>
      </c>
      <c r="M5397" s="8">
        <f t="shared" si="840"/>
        <v>8.3919074702683324E-2</v>
      </c>
      <c r="P5397">
        <v>5395</v>
      </c>
      <c r="Q5397" s="8">
        <f t="shared" si="841"/>
        <v>8.2386050680728795E-2</v>
      </c>
      <c r="R5397" s="8">
        <f t="shared" si="841"/>
        <v>8.0656029764214252E-2</v>
      </c>
      <c r="S5397" s="8">
        <f t="shared" si="841"/>
        <v>8.1515042006914784E-2</v>
      </c>
      <c r="T5397" s="8">
        <f t="shared" si="841"/>
        <v>8.0919074702683322E-2</v>
      </c>
      <c r="W5397">
        <v>5395</v>
      </c>
      <c r="X5397" s="4">
        <f t="shared" si="836"/>
        <v>9.3240073713742169E-2</v>
      </c>
      <c r="Y5397" s="4">
        <f t="shared" si="834"/>
        <v>9.2326009784013494E-2</v>
      </c>
      <c r="Z5397" s="4">
        <f t="shared" si="835"/>
        <v>9.169853301229848E-2</v>
      </c>
    </row>
    <row r="5398" spans="1:26" x14ac:dyDescent="0.25">
      <c r="A5398" s="16">
        <f t="shared" si="842"/>
        <v>48931</v>
      </c>
      <c r="B5398">
        <f>+'[2]Ejercicio 1'!E5615</f>
        <v>5396</v>
      </c>
      <c r="C5398" s="5">
        <v>8.3887840846073175E-2</v>
      </c>
      <c r="D5398" s="4">
        <f t="shared" si="837"/>
        <v>8.2157747098260556E-2</v>
      </c>
      <c r="E5398" s="6">
        <f t="shared" si="838"/>
        <v>8.3016795378493699E-2</v>
      </c>
      <c r="F5398" s="7">
        <f t="shared" si="839"/>
        <v>8.2420803045597832E-2</v>
      </c>
      <c r="I5398" s="10">
        <v>5396</v>
      </c>
      <c r="J5398" s="8">
        <f t="shared" si="840"/>
        <v>8.5387840846073176E-2</v>
      </c>
      <c r="K5398" s="8">
        <f t="shared" si="840"/>
        <v>8.3657747098260557E-2</v>
      </c>
      <c r="L5398" s="8">
        <f t="shared" si="840"/>
        <v>8.45167953784937E-2</v>
      </c>
      <c r="M5398" s="8">
        <f t="shared" si="840"/>
        <v>8.3920803045597833E-2</v>
      </c>
      <c r="P5398">
        <v>5396</v>
      </c>
      <c r="Q5398" s="8">
        <f t="shared" si="841"/>
        <v>8.2387840846073174E-2</v>
      </c>
      <c r="R5398" s="8">
        <f t="shared" si="841"/>
        <v>8.0657747098260554E-2</v>
      </c>
      <c r="S5398" s="8">
        <f t="shared" si="841"/>
        <v>8.1516795378493698E-2</v>
      </c>
      <c r="T5398" s="8">
        <f t="shared" si="841"/>
        <v>8.0920803045597831E-2</v>
      </c>
      <c r="W5398">
        <v>5396</v>
      </c>
      <c r="X5398" s="4">
        <f t="shared" si="836"/>
        <v>9.3243662289498722E-2</v>
      </c>
      <c r="Y5398" s="4">
        <f t="shared" si="834"/>
        <v>9.2329516586954707E-2</v>
      </c>
      <c r="Z5398" s="4">
        <f t="shared" si="835"/>
        <v>9.170198413825778E-2</v>
      </c>
    </row>
    <row r="5399" spans="1:26" x14ac:dyDescent="0.25">
      <c r="A5399" s="16">
        <f t="shared" si="842"/>
        <v>48932</v>
      </c>
      <c r="B5399">
        <f>+'[2]Ejercicio 1'!E5616</f>
        <v>5397</v>
      </c>
      <c r="C5399" s="5">
        <v>8.3889631011417568E-2</v>
      </c>
      <c r="D5399" s="4">
        <f t="shared" si="837"/>
        <v>8.2159464430816551E-2</v>
      </c>
      <c r="E5399" s="6">
        <f t="shared" si="838"/>
        <v>8.3018548749311902E-2</v>
      </c>
      <c r="F5399" s="7">
        <f t="shared" si="839"/>
        <v>8.2422531387239067E-2</v>
      </c>
      <c r="I5399" s="10">
        <v>5397</v>
      </c>
      <c r="J5399" s="8">
        <f t="shared" si="840"/>
        <v>8.5389631011417569E-2</v>
      </c>
      <c r="K5399" s="8">
        <f t="shared" si="840"/>
        <v>8.3659464430816552E-2</v>
      </c>
      <c r="L5399" s="8">
        <f t="shared" si="840"/>
        <v>8.4518548749311903E-2</v>
      </c>
      <c r="M5399" s="8">
        <f t="shared" si="840"/>
        <v>8.3922531387239069E-2</v>
      </c>
      <c r="P5399">
        <v>5397</v>
      </c>
      <c r="Q5399" s="8">
        <f t="shared" si="841"/>
        <v>8.2389631011417566E-2</v>
      </c>
      <c r="R5399" s="8">
        <f t="shared" si="841"/>
        <v>8.0659464430816549E-2</v>
      </c>
      <c r="S5399" s="8">
        <f t="shared" si="841"/>
        <v>8.15185487493119E-2</v>
      </c>
      <c r="T5399" s="8">
        <f t="shared" si="841"/>
        <v>8.0922531387239066E-2</v>
      </c>
      <c r="W5399">
        <v>5397</v>
      </c>
      <c r="X5399" s="4">
        <f t="shared" si="836"/>
        <v>9.324725086681579E-2</v>
      </c>
      <c r="Y5399" s="4">
        <f t="shared" si="834"/>
        <v>9.2333023388365729E-2</v>
      </c>
      <c r="Z5399" s="4">
        <f t="shared" si="835"/>
        <v>9.1705435260083235E-2</v>
      </c>
    </row>
    <row r="5400" spans="1:26" x14ac:dyDescent="0.25">
      <c r="A5400" s="16">
        <f t="shared" si="842"/>
        <v>48933</v>
      </c>
      <c r="B5400">
        <f>+'[2]Ejercicio 1'!E5617</f>
        <v>5398</v>
      </c>
      <c r="C5400" s="5">
        <v>8.3891421176761946E-2</v>
      </c>
      <c r="D5400" s="4">
        <f t="shared" si="837"/>
        <v>8.2161181761880808E-2</v>
      </c>
      <c r="E5400" s="6">
        <f t="shared" si="838"/>
        <v>8.3020302119368519E-2</v>
      </c>
      <c r="F5400" s="7">
        <f t="shared" si="839"/>
        <v>8.2424259727612734E-2</v>
      </c>
      <c r="I5400" s="10">
        <v>5398</v>
      </c>
      <c r="J5400" s="8">
        <f t="shared" si="840"/>
        <v>8.5391421176761947E-2</v>
      </c>
      <c r="K5400" s="8">
        <f t="shared" si="840"/>
        <v>8.366118176188081E-2</v>
      </c>
      <c r="L5400" s="8">
        <f t="shared" si="840"/>
        <v>8.4520302119368521E-2</v>
      </c>
      <c r="M5400" s="8">
        <f t="shared" si="840"/>
        <v>8.3924259727612735E-2</v>
      </c>
      <c r="P5400">
        <v>5398</v>
      </c>
      <c r="Q5400" s="8">
        <f t="shared" si="841"/>
        <v>8.2391421176761945E-2</v>
      </c>
      <c r="R5400" s="8">
        <f t="shared" si="841"/>
        <v>8.0661181761880807E-2</v>
      </c>
      <c r="S5400" s="8">
        <f t="shared" si="841"/>
        <v>8.1520302119368518E-2</v>
      </c>
      <c r="T5400" s="8">
        <f t="shared" si="841"/>
        <v>8.0924259727612732E-2</v>
      </c>
      <c r="W5400">
        <v>5398</v>
      </c>
      <c r="X5400" s="4">
        <f t="shared" si="836"/>
        <v>9.3250839445666575E-2</v>
      </c>
      <c r="Y5400" s="4">
        <f t="shared" si="834"/>
        <v>9.2336530188244781E-2</v>
      </c>
      <c r="Z5400" s="4">
        <f t="shared" si="835"/>
        <v>9.1708886378876836E-2</v>
      </c>
    </row>
    <row r="5401" spans="1:26" x14ac:dyDescent="0.25">
      <c r="A5401" s="16">
        <f t="shared" si="842"/>
        <v>48934</v>
      </c>
      <c r="B5401">
        <f>+'[2]Ejercicio 1'!E5618</f>
        <v>5399</v>
      </c>
      <c r="C5401" s="5">
        <v>8.3893211342106339E-2</v>
      </c>
      <c r="D5401" s="4">
        <f t="shared" si="837"/>
        <v>8.2162899091454147E-2</v>
      </c>
      <c r="E5401" s="6">
        <f t="shared" si="838"/>
        <v>8.3022055488664426E-2</v>
      </c>
      <c r="F5401" s="7">
        <f t="shared" si="839"/>
        <v>8.2425988066715999E-2</v>
      </c>
      <c r="I5401" s="10">
        <v>5399</v>
      </c>
      <c r="J5401" s="8">
        <f t="shared" si="840"/>
        <v>8.539321134210634E-2</v>
      </c>
      <c r="K5401" s="8">
        <f t="shared" si="840"/>
        <v>8.3662899091454149E-2</v>
      </c>
      <c r="L5401" s="8">
        <f t="shared" si="840"/>
        <v>8.4522055488664427E-2</v>
      </c>
      <c r="M5401" s="8">
        <f t="shared" si="840"/>
        <v>8.3925988066716001E-2</v>
      </c>
      <c r="P5401">
        <v>5399</v>
      </c>
      <c r="Q5401" s="8">
        <f t="shared" si="841"/>
        <v>8.2393211342106337E-2</v>
      </c>
      <c r="R5401" s="8">
        <f t="shared" si="841"/>
        <v>8.0662899091454146E-2</v>
      </c>
      <c r="S5401" s="8">
        <f t="shared" si="841"/>
        <v>8.1522055488664424E-2</v>
      </c>
      <c r="T5401" s="8">
        <f t="shared" si="841"/>
        <v>8.0925988066715998E-2</v>
      </c>
      <c r="W5401">
        <v>5399</v>
      </c>
      <c r="X5401" s="4">
        <f t="shared" si="836"/>
        <v>9.3254428026065123E-2</v>
      </c>
      <c r="Y5401" s="4">
        <f t="shared" si="834"/>
        <v>9.2340036986644586E-2</v>
      </c>
      <c r="Z5401" s="4">
        <f t="shared" si="835"/>
        <v>9.1712337494087581E-2</v>
      </c>
    </row>
    <row r="5402" spans="1:26" x14ac:dyDescent="0.25">
      <c r="A5402" s="16">
        <f t="shared" si="842"/>
        <v>48935</v>
      </c>
      <c r="B5402">
        <f>+'[2]Ejercicio 1'!E5619</f>
        <v>5400</v>
      </c>
      <c r="C5402" s="5">
        <v>8.3895001507450717E-2</v>
      </c>
      <c r="D5402" s="4">
        <f t="shared" si="837"/>
        <v>8.2164616419536554E-2</v>
      </c>
      <c r="E5402" s="6">
        <f t="shared" si="838"/>
        <v>8.3023808857198747E-2</v>
      </c>
      <c r="F5402" s="7">
        <f t="shared" si="839"/>
        <v>8.242771640455171E-2</v>
      </c>
      <c r="I5402" s="10">
        <v>5400</v>
      </c>
      <c r="J5402" s="8">
        <f t="shared" si="840"/>
        <v>8.5395001507450718E-2</v>
      </c>
      <c r="K5402" s="8">
        <f t="shared" si="840"/>
        <v>8.3664616419536555E-2</v>
      </c>
      <c r="L5402" s="8">
        <f t="shared" si="840"/>
        <v>8.4523808857198748E-2</v>
      </c>
      <c r="M5402" s="8">
        <f t="shared" si="840"/>
        <v>8.3927716404551711E-2</v>
      </c>
      <c r="P5402">
        <v>5400</v>
      </c>
      <c r="Q5402" s="8">
        <f t="shared" si="841"/>
        <v>8.2395001507450716E-2</v>
      </c>
      <c r="R5402" s="8">
        <f t="shared" si="841"/>
        <v>8.0664616419536553E-2</v>
      </c>
      <c r="S5402" s="8">
        <f t="shared" si="841"/>
        <v>8.1523808857198746E-2</v>
      </c>
      <c r="T5402" s="8">
        <f t="shared" si="841"/>
        <v>8.0927716404551708E-2</v>
      </c>
      <c r="W5402">
        <v>5400</v>
      </c>
      <c r="X5402" s="4">
        <f t="shared" si="836"/>
        <v>9.3258016608010127E-2</v>
      </c>
      <c r="Y5402" s="4">
        <f t="shared" si="834"/>
        <v>9.2343543783512422E-2</v>
      </c>
      <c r="Z5402" s="4">
        <f t="shared" si="835"/>
        <v>9.1715788605718343E-2</v>
      </c>
    </row>
    <row r="5403" spans="1:26" x14ac:dyDescent="0.25">
      <c r="A5403" s="16">
        <f t="shared" si="842"/>
        <v>48936</v>
      </c>
      <c r="B5403">
        <f>+'[2]Ejercicio 1'!E5620</f>
        <v>5401</v>
      </c>
      <c r="C5403" s="5">
        <v>8.389679167279511E-2</v>
      </c>
      <c r="D5403" s="4">
        <f t="shared" si="837"/>
        <v>8.2166333746128056E-2</v>
      </c>
      <c r="E5403" s="6">
        <f t="shared" si="838"/>
        <v>8.3025562224972357E-2</v>
      </c>
      <c r="F5403" s="7">
        <f t="shared" si="839"/>
        <v>8.2429444741114147E-2</v>
      </c>
      <c r="I5403" s="10">
        <v>5401</v>
      </c>
      <c r="J5403" s="8">
        <f t="shared" si="840"/>
        <v>8.5396791672795111E-2</v>
      </c>
      <c r="K5403" s="8">
        <f t="shared" si="840"/>
        <v>8.3666333746128058E-2</v>
      </c>
      <c r="L5403" s="8">
        <f t="shared" si="840"/>
        <v>8.4525562224972359E-2</v>
      </c>
      <c r="M5403" s="8">
        <f t="shared" si="840"/>
        <v>8.3929444741114148E-2</v>
      </c>
      <c r="P5403">
        <v>5401</v>
      </c>
      <c r="Q5403" s="8">
        <f t="shared" si="841"/>
        <v>8.2396791672795108E-2</v>
      </c>
      <c r="R5403" s="8">
        <f t="shared" si="841"/>
        <v>8.0666333746128055E-2</v>
      </c>
      <c r="S5403" s="8">
        <f t="shared" si="841"/>
        <v>8.1525562224972356E-2</v>
      </c>
      <c r="T5403" s="8">
        <f t="shared" si="841"/>
        <v>8.0929444741114145E-2</v>
      </c>
      <c r="W5403">
        <v>5401</v>
      </c>
      <c r="X5403" s="4">
        <f t="shared" si="836"/>
        <v>9.3261605191490168E-2</v>
      </c>
      <c r="Y5403" s="4">
        <f t="shared" si="834"/>
        <v>9.2347050578850051E-2</v>
      </c>
      <c r="Z5403" s="4">
        <f t="shared" si="835"/>
        <v>9.1719239713215259E-2</v>
      </c>
    </row>
    <row r="5404" spans="1:26" x14ac:dyDescent="0.25">
      <c r="A5404" s="16">
        <f t="shared" si="842"/>
        <v>48937</v>
      </c>
      <c r="B5404">
        <f>+'[2]Ejercicio 1'!E5621</f>
        <v>5402</v>
      </c>
      <c r="C5404" s="5">
        <v>8.3898581838139488E-2</v>
      </c>
      <c r="D5404" s="4">
        <f t="shared" si="837"/>
        <v>8.2168051071228432E-2</v>
      </c>
      <c r="E5404" s="6">
        <f t="shared" si="838"/>
        <v>8.3027315591984382E-2</v>
      </c>
      <c r="F5404" s="7">
        <f t="shared" si="839"/>
        <v>8.2431173076409028E-2</v>
      </c>
      <c r="I5404" s="10">
        <v>5402</v>
      </c>
      <c r="J5404" s="8">
        <f t="shared" si="840"/>
        <v>8.539858183813949E-2</v>
      </c>
      <c r="K5404" s="8">
        <f t="shared" si="840"/>
        <v>8.3668051071228433E-2</v>
      </c>
      <c r="L5404" s="8">
        <f t="shared" si="840"/>
        <v>8.4527315591984384E-2</v>
      </c>
      <c r="M5404" s="8">
        <f t="shared" si="840"/>
        <v>8.393117307640903E-2</v>
      </c>
      <c r="P5404">
        <v>5402</v>
      </c>
      <c r="Q5404" s="8">
        <f t="shared" si="841"/>
        <v>8.2398581838139487E-2</v>
      </c>
      <c r="R5404" s="8">
        <f t="shared" si="841"/>
        <v>8.066805107122843E-2</v>
      </c>
      <c r="S5404" s="8">
        <f t="shared" si="841"/>
        <v>8.1527315591984381E-2</v>
      </c>
      <c r="T5404" s="8">
        <f t="shared" si="841"/>
        <v>8.0931173076409027E-2</v>
      </c>
      <c r="W5404">
        <v>5402</v>
      </c>
      <c r="X5404" s="4">
        <f t="shared" si="836"/>
        <v>9.3265193776529851E-2</v>
      </c>
      <c r="Y5404" s="4">
        <f t="shared" si="834"/>
        <v>9.2350557372603892E-2</v>
      </c>
      <c r="Z5404" s="4">
        <f t="shared" si="835"/>
        <v>9.1722690817683181E-2</v>
      </c>
    </row>
    <row r="5405" spans="1:26" x14ac:dyDescent="0.25">
      <c r="A5405" s="16">
        <f t="shared" si="842"/>
        <v>48938</v>
      </c>
      <c r="B5405">
        <f>+'[2]Ejercicio 1'!E5622</f>
        <v>5403</v>
      </c>
      <c r="C5405" s="5">
        <v>8.3900372003483881E-2</v>
      </c>
      <c r="D5405" s="4">
        <f t="shared" si="837"/>
        <v>8.2169768394838319E-2</v>
      </c>
      <c r="E5405" s="6">
        <f t="shared" si="838"/>
        <v>8.3029068958235683E-2</v>
      </c>
      <c r="F5405" s="7">
        <f t="shared" si="839"/>
        <v>8.2432901410436354E-2</v>
      </c>
      <c r="I5405" s="10">
        <v>5403</v>
      </c>
      <c r="J5405" s="8">
        <f t="shared" si="840"/>
        <v>8.5400372003483882E-2</v>
      </c>
      <c r="K5405" s="8">
        <f t="shared" si="840"/>
        <v>8.366976839483832E-2</v>
      </c>
      <c r="L5405" s="8">
        <f t="shared" si="840"/>
        <v>8.4529068958235684E-2</v>
      </c>
      <c r="M5405" s="8">
        <f t="shared" si="840"/>
        <v>8.3932901410436356E-2</v>
      </c>
      <c r="P5405">
        <v>5403</v>
      </c>
      <c r="Q5405" s="8">
        <f t="shared" si="841"/>
        <v>8.2400372003483879E-2</v>
      </c>
      <c r="R5405" s="8">
        <f t="shared" si="841"/>
        <v>8.0669768394838318E-2</v>
      </c>
      <c r="S5405" s="8">
        <f t="shared" si="841"/>
        <v>8.1529068958235681E-2</v>
      </c>
      <c r="T5405" s="8">
        <f t="shared" si="841"/>
        <v>8.0932901410436353E-2</v>
      </c>
      <c r="W5405">
        <v>5403</v>
      </c>
      <c r="X5405" s="4">
        <f t="shared" si="836"/>
        <v>9.3268782363129604E-2</v>
      </c>
      <c r="Y5405" s="4">
        <f t="shared" si="834"/>
        <v>9.2354064164878485E-2</v>
      </c>
      <c r="Z5405" s="4">
        <f t="shared" si="835"/>
        <v>9.1726141919116377E-2</v>
      </c>
    </row>
    <row r="5406" spans="1:26" x14ac:dyDescent="0.25">
      <c r="A5406" s="16">
        <f t="shared" si="842"/>
        <v>48939</v>
      </c>
      <c r="B5406">
        <f>+'[2]Ejercicio 1'!E5623</f>
        <v>5404</v>
      </c>
      <c r="C5406" s="5">
        <v>8.3902162168828259E-2</v>
      </c>
      <c r="D5406" s="4">
        <f t="shared" si="837"/>
        <v>8.2171485716956677E-2</v>
      </c>
      <c r="E5406" s="6">
        <f t="shared" si="838"/>
        <v>8.3030822323726286E-2</v>
      </c>
      <c r="F5406" s="7">
        <f t="shared" si="839"/>
        <v>8.2434629743190407E-2</v>
      </c>
      <c r="I5406" s="10">
        <v>5404</v>
      </c>
      <c r="J5406" s="8">
        <f t="shared" si="840"/>
        <v>8.5402162168828261E-2</v>
      </c>
      <c r="K5406" s="8">
        <f t="shared" si="840"/>
        <v>8.3671485716956678E-2</v>
      </c>
      <c r="L5406" s="8">
        <f t="shared" si="840"/>
        <v>8.4530822323726287E-2</v>
      </c>
      <c r="M5406" s="8">
        <f t="shared" si="840"/>
        <v>8.3934629743190409E-2</v>
      </c>
      <c r="P5406">
        <v>5404</v>
      </c>
      <c r="Q5406" s="8">
        <f t="shared" si="841"/>
        <v>8.2402162168828258E-2</v>
      </c>
      <c r="R5406" s="8">
        <f t="shared" si="841"/>
        <v>8.0671485716956676E-2</v>
      </c>
      <c r="S5406" s="8">
        <f t="shared" si="841"/>
        <v>8.1530822323726285E-2</v>
      </c>
      <c r="T5406" s="8">
        <f t="shared" si="841"/>
        <v>8.0934629743190406E-2</v>
      </c>
      <c r="W5406">
        <v>5404</v>
      </c>
      <c r="X5406" s="4">
        <f t="shared" si="836"/>
        <v>9.3272370951263506E-2</v>
      </c>
      <c r="Y5406" s="4">
        <f t="shared" si="834"/>
        <v>9.2357570955674692E-2</v>
      </c>
      <c r="Z5406" s="4">
        <f t="shared" si="835"/>
        <v>9.1729593015867597E-2</v>
      </c>
    </row>
    <row r="5407" spans="1:26" x14ac:dyDescent="0.25">
      <c r="A5407" s="16">
        <f t="shared" si="842"/>
        <v>48940</v>
      </c>
      <c r="B5407">
        <f>+'[2]Ejercicio 1'!E5624</f>
        <v>5405</v>
      </c>
      <c r="C5407" s="5">
        <v>8.3903952334172652E-2</v>
      </c>
      <c r="D5407" s="4">
        <f t="shared" si="837"/>
        <v>8.217320303758413E-2</v>
      </c>
      <c r="E5407" s="6">
        <f t="shared" si="838"/>
        <v>8.303257568845529E-2</v>
      </c>
      <c r="F5407" s="7">
        <f t="shared" si="839"/>
        <v>8.2436358074676905E-2</v>
      </c>
      <c r="I5407" s="10">
        <v>5405</v>
      </c>
      <c r="J5407" s="8">
        <f t="shared" si="840"/>
        <v>8.5403952334172653E-2</v>
      </c>
      <c r="K5407" s="8">
        <f t="shared" si="840"/>
        <v>8.3673203037584132E-2</v>
      </c>
      <c r="L5407" s="8">
        <f t="shared" si="840"/>
        <v>8.4532575688455291E-2</v>
      </c>
      <c r="M5407" s="8">
        <f t="shared" si="840"/>
        <v>8.3936358074676906E-2</v>
      </c>
      <c r="P5407">
        <v>5405</v>
      </c>
      <c r="Q5407" s="8">
        <f t="shared" si="841"/>
        <v>8.240395233417265E-2</v>
      </c>
      <c r="R5407" s="8">
        <f t="shared" si="841"/>
        <v>8.0673203037584129E-2</v>
      </c>
      <c r="S5407" s="8">
        <f t="shared" si="841"/>
        <v>8.1532575688455289E-2</v>
      </c>
      <c r="T5407" s="8">
        <f t="shared" si="841"/>
        <v>8.0936358074676903E-2</v>
      </c>
      <c r="W5407">
        <v>5405</v>
      </c>
      <c r="X5407" s="4">
        <f t="shared" si="836"/>
        <v>9.3275959540944739E-2</v>
      </c>
      <c r="Y5407" s="4">
        <f t="shared" ref="Y5407:Y5470" si="843">Tasa_Fwd(E5316,B5316,E5407,B5407,91)</f>
        <v>9.236107774488711E-2</v>
      </c>
      <c r="Z5407" s="4">
        <f t="shared" si="835"/>
        <v>9.1733044109586978E-2</v>
      </c>
    </row>
    <row r="5408" spans="1:26" x14ac:dyDescent="0.25">
      <c r="A5408" s="16">
        <f t="shared" si="842"/>
        <v>48941</v>
      </c>
      <c r="B5408">
        <f>+'[2]Ejercicio 1'!E5625</f>
        <v>5406</v>
      </c>
      <c r="C5408" s="5">
        <v>8.390574249951703E-2</v>
      </c>
      <c r="D5408" s="4">
        <f t="shared" si="837"/>
        <v>8.2174920356720679E-2</v>
      </c>
      <c r="E5408" s="6">
        <f t="shared" si="838"/>
        <v>8.3034329052422723E-2</v>
      </c>
      <c r="F5408" s="7">
        <f t="shared" si="839"/>
        <v>8.2438086404890143E-2</v>
      </c>
      <c r="I5408" s="10">
        <v>5406</v>
      </c>
      <c r="J5408" s="8">
        <f t="shared" si="840"/>
        <v>8.5405742499517032E-2</v>
      </c>
      <c r="K5408" s="8">
        <f t="shared" si="840"/>
        <v>8.3674920356720681E-2</v>
      </c>
      <c r="L5408" s="8">
        <f t="shared" si="840"/>
        <v>8.4534329052422724E-2</v>
      </c>
      <c r="M5408" s="8">
        <f t="shared" si="840"/>
        <v>8.3938086404890144E-2</v>
      </c>
      <c r="P5408">
        <v>5406</v>
      </c>
      <c r="Q5408" s="8">
        <f t="shared" si="841"/>
        <v>8.2405742499517029E-2</v>
      </c>
      <c r="R5408" s="8">
        <f t="shared" si="841"/>
        <v>8.0674920356720678E-2</v>
      </c>
      <c r="S5408" s="8">
        <f t="shared" si="841"/>
        <v>8.1534329052422722E-2</v>
      </c>
      <c r="T5408" s="8">
        <f t="shared" si="841"/>
        <v>8.0938086404890142E-2</v>
      </c>
      <c r="W5408">
        <v>5406</v>
      </c>
      <c r="X5408" s="4">
        <f t="shared" si="836"/>
        <v>9.3279548132173318E-2</v>
      </c>
      <c r="Y5408" s="4">
        <f t="shared" si="843"/>
        <v>9.2364584532568447E-2</v>
      </c>
      <c r="Z5408" s="4">
        <f t="shared" ref="Z5408:Z5471" si="844">Tasa_Fwd(F5380,B5380,F5408,B5408,28)</f>
        <v>9.1736495199172499E-2</v>
      </c>
    </row>
    <row r="5409" spans="1:26" x14ac:dyDescent="0.25">
      <c r="A5409" s="16">
        <f t="shared" si="842"/>
        <v>48942</v>
      </c>
      <c r="B5409">
        <f>+'[2]Ejercicio 1'!E5626</f>
        <v>5407</v>
      </c>
      <c r="C5409" s="5">
        <v>8.3907532664861423E-2</v>
      </c>
      <c r="D5409" s="4">
        <f t="shared" si="837"/>
        <v>8.2176637674366115E-2</v>
      </c>
      <c r="E5409" s="6">
        <f t="shared" si="838"/>
        <v>8.3036082415629431E-2</v>
      </c>
      <c r="F5409" s="7">
        <f t="shared" si="839"/>
        <v>8.2439814733838671E-2</v>
      </c>
      <c r="I5409" s="10">
        <v>5407</v>
      </c>
      <c r="J5409" s="8">
        <f t="shared" si="840"/>
        <v>8.5407532664861424E-2</v>
      </c>
      <c r="K5409" s="8">
        <f t="shared" si="840"/>
        <v>8.3676637674366117E-2</v>
      </c>
      <c r="L5409" s="8">
        <f t="shared" si="840"/>
        <v>8.4536082415629432E-2</v>
      </c>
      <c r="M5409" s="8">
        <f t="shared" si="840"/>
        <v>8.3939814733838672E-2</v>
      </c>
      <c r="P5409">
        <v>5407</v>
      </c>
      <c r="Q5409" s="8">
        <f t="shared" si="841"/>
        <v>8.2407532664861421E-2</v>
      </c>
      <c r="R5409" s="8">
        <f t="shared" si="841"/>
        <v>8.0676637674366114E-2</v>
      </c>
      <c r="S5409" s="8">
        <f t="shared" si="841"/>
        <v>8.1536082415629429E-2</v>
      </c>
      <c r="T5409" s="8">
        <f t="shared" si="841"/>
        <v>8.0939814733838669E-2</v>
      </c>
      <c r="W5409">
        <v>5407</v>
      </c>
      <c r="X5409" s="4">
        <f t="shared" si="836"/>
        <v>9.3283136724936044E-2</v>
      </c>
      <c r="Y5409" s="4">
        <f t="shared" si="843"/>
        <v>9.2368091318770537E-2</v>
      </c>
      <c r="Z5409" s="4">
        <f t="shared" si="844"/>
        <v>9.1739946286277171E-2</v>
      </c>
    </row>
    <row r="5410" spans="1:26" x14ac:dyDescent="0.25">
      <c r="A5410" s="16">
        <f t="shared" si="842"/>
        <v>48943</v>
      </c>
      <c r="B5410">
        <f>+'[2]Ejercicio 1'!E5627</f>
        <v>5408</v>
      </c>
      <c r="C5410" s="5">
        <v>8.3909322830205801E-2</v>
      </c>
      <c r="D5410" s="4">
        <f t="shared" si="837"/>
        <v>8.2178354990520674E-2</v>
      </c>
      <c r="E5410" s="6">
        <f t="shared" si="838"/>
        <v>8.3037835778074554E-2</v>
      </c>
      <c r="F5410" s="7">
        <f t="shared" si="839"/>
        <v>8.2441543061513939E-2</v>
      </c>
      <c r="I5410" s="10">
        <v>5408</v>
      </c>
      <c r="J5410" s="8">
        <f t="shared" si="840"/>
        <v>8.5409322830205803E-2</v>
      </c>
      <c r="K5410" s="8">
        <f t="shared" si="840"/>
        <v>8.3678354990520676E-2</v>
      </c>
      <c r="L5410" s="8">
        <f t="shared" si="840"/>
        <v>8.4537835778074555E-2</v>
      </c>
      <c r="M5410" s="8">
        <f t="shared" si="840"/>
        <v>8.394154306151394E-2</v>
      </c>
      <c r="P5410">
        <v>5408</v>
      </c>
      <c r="Q5410" s="8">
        <f t="shared" si="841"/>
        <v>8.24093228302058E-2</v>
      </c>
      <c r="R5410" s="8">
        <f t="shared" si="841"/>
        <v>8.0678354990520673E-2</v>
      </c>
      <c r="S5410" s="8">
        <f t="shared" si="841"/>
        <v>8.1537835778074552E-2</v>
      </c>
      <c r="T5410" s="8">
        <f t="shared" si="841"/>
        <v>8.0941543061513938E-2</v>
      </c>
      <c r="W5410">
        <v>5408</v>
      </c>
      <c r="X5410" s="4">
        <f t="shared" si="836"/>
        <v>9.3286725319258842E-2</v>
      </c>
      <c r="Y5410" s="4">
        <f t="shared" si="843"/>
        <v>9.2371598103337005E-2</v>
      </c>
      <c r="Z5410" s="4">
        <f t="shared" si="844"/>
        <v>9.1743397368699853E-2</v>
      </c>
    </row>
    <row r="5411" spans="1:26" x14ac:dyDescent="0.25">
      <c r="A5411" s="16">
        <f t="shared" si="842"/>
        <v>48944</v>
      </c>
      <c r="B5411">
        <f>+'[2]Ejercicio 1'!E5628</f>
        <v>5409</v>
      </c>
      <c r="C5411" s="5">
        <v>8.3911112995550194E-2</v>
      </c>
      <c r="D5411" s="4">
        <f t="shared" si="837"/>
        <v>8.2180072305184731E-2</v>
      </c>
      <c r="E5411" s="6">
        <f t="shared" si="838"/>
        <v>8.3039589139758965E-2</v>
      </c>
      <c r="F5411" s="7">
        <f t="shared" si="839"/>
        <v>8.2443271387921638E-2</v>
      </c>
      <c r="I5411" s="10">
        <v>5409</v>
      </c>
      <c r="J5411" s="8">
        <f t="shared" si="840"/>
        <v>8.5411112995550195E-2</v>
      </c>
      <c r="K5411" s="8">
        <f t="shared" si="840"/>
        <v>8.3680072305184733E-2</v>
      </c>
      <c r="L5411" s="8">
        <f t="shared" si="840"/>
        <v>8.4539589139758967E-2</v>
      </c>
      <c r="M5411" s="8">
        <f t="shared" si="840"/>
        <v>8.3943271387921639E-2</v>
      </c>
      <c r="P5411">
        <v>5409</v>
      </c>
      <c r="Q5411" s="8">
        <f t="shared" si="841"/>
        <v>8.2411112995550193E-2</v>
      </c>
      <c r="R5411" s="8">
        <f t="shared" si="841"/>
        <v>8.068007230518473E-2</v>
      </c>
      <c r="S5411" s="8">
        <f t="shared" si="841"/>
        <v>8.1539589139758964E-2</v>
      </c>
      <c r="T5411" s="8">
        <f t="shared" si="841"/>
        <v>8.0943271387921636E-2</v>
      </c>
      <c r="W5411">
        <v>5409</v>
      </c>
      <c r="X5411" s="4">
        <f t="shared" si="836"/>
        <v>9.3290313915141712E-2</v>
      </c>
      <c r="Y5411" s="4">
        <f t="shared" si="843"/>
        <v>9.2375104886476919E-2</v>
      </c>
      <c r="Z5411" s="4">
        <f t="shared" si="844"/>
        <v>9.1746848448641671E-2</v>
      </c>
    </row>
    <row r="5412" spans="1:26" x14ac:dyDescent="0.25">
      <c r="A5412" s="16">
        <f t="shared" si="842"/>
        <v>48945</v>
      </c>
      <c r="B5412">
        <f>+'[2]Ejercicio 1'!E5629</f>
        <v>5410</v>
      </c>
      <c r="C5412" s="5">
        <v>8.3912903160894572E-2</v>
      </c>
      <c r="D5412" s="4">
        <f t="shared" si="837"/>
        <v>8.2181789618357287E-2</v>
      </c>
      <c r="E5412" s="6">
        <f t="shared" si="838"/>
        <v>8.304134250068268E-2</v>
      </c>
      <c r="F5412" s="7">
        <f t="shared" si="839"/>
        <v>8.2444999713058936E-2</v>
      </c>
      <c r="I5412" s="10">
        <v>5410</v>
      </c>
      <c r="J5412" s="8">
        <f t="shared" si="840"/>
        <v>8.5412903160894574E-2</v>
      </c>
      <c r="K5412" s="8">
        <f t="shared" si="840"/>
        <v>8.3681789618357288E-2</v>
      </c>
      <c r="L5412" s="8">
        <f t="shared" si="840"/>
        <v>8.4541342500682681E-2</v>
      </c>
      <c r="M5412" s="8">
        <f t="shared" si="840"/>
        <v>8.3944999713058938E-2</v>
      </c>
      <c r="P5412">
        <v>5410</v>
      </c>
      <c r="Q5412" s="8">
        <f t="shared" si="841"/>
        <v>8.2412903160894571E-2</v>
      </c>
      <c r="R5412" s="8">
        <f t="shared" si="841"/>
        <v>8.0681789618357286E-2</v>
      </c>
      <c r="S5412" s="8">
        <f t="shared" si="841"/>
        <v>8.1541342500682679E-2</v>
      </c>
      <c r="T5412" s="8">
        <f t="shared" si="841"/>
        <v>8.0944999713058935E-2</v>
      </c>
      <c r="W5412">
        <v>5410</v>
      </c>
      <c r="X5412" s="4">
        <f t="shared" si="836"/>
        <v>9.3293902512558299E-2</v>
      </c>
      <c r="Y5412" s="4">
        <f t="shared" si="843"/>
        <v>9.2378611668084878E-2</v>
      </c>
      <c r="Z5412" s="4">
        <f t="shared" si="844"/>
        <v>9.1750299524449658E-2</v>
      </c>
    </row>
    <row r="5413" spans="1:26" x14ac:dyDescent="0.25">
      <c r="A5413" s="16">
        <f t="shared" si="842"/>
        <v>48946</v>
      </c>
      <c r="B5413">
        <f>+'[2]Ejercicio 1'!E5630</f>
        <v>5411</v>
      </c>
      <c r="C5413" s="5">
        <v>8.3914693326238965E-2</v>
      </c>
      <c r="D5413" s="4">
        <f t="shared" si="837"/>
        <v>8.2183506930038952E-2</v>
      </c>
      <c r="E5413" s="6">
        <f t="shared" si="838"/>
        <v>8.3043095860844782E-2</v>
      </c>
      <c r="F5413" s="7">
        <f t="shared" si="839"/>
        <v>8.2446728036925807E-2</v>
      </c>
      <c r="I5413" s="10">
        <v>5411</v>
      </c>
      <c r="J5413" s="8">
        <f t="shared" si="840"/>
        <v>8.5414693326238966E-2</v>
      </c>
      <c r="K5413" s="8">
        <f t="shared" si="840"/>
        <v>8.3683506930038953E-2</v>
      </c>
      <c r="L5413" s="8">
        <f t="shared" si="840"/>
        <v>8.4543095860844783E-2</v>
      </c>
      <c r="M5413" s="8">
        <f t="shared" si="840"/>
        <v>8.3946728036925808E-2</v>
      </c>
      <c r="P5413">
        <v>5411</v>
      </c>
      <c r="Q5413" s="8">
        <f t="shared" si="841"/>
        <v>8.2414693326238964E-2</v>
      </c>
      <c r="R5413" s="8">
        <f t="shared" si="841"/>
        <v>8.0683506930038951E-2</v>
      </c>
      <c r="S5413" s="8">
        <f t="shared" si="841"/>
        <v>8.154309586084478E-2</v>
      </c>
      <c r="T5413" s="8">
        <f t="shared" si="841"/>
        <v>8.0946728036925805E-2</v>
      </c>
      <c r="W5413">
        <v>5411</v>
      </c>
      <c r="X5413" s="4">
        <f t="shared" si="836"/>
        <v>9.3297491111523106E-2</v>
      </c>
      <c r="Y5413" s="4">
        <f t="shared" si="843"/>
        <v>9.2382118448162617E-2</v>
      </c>
      <c r="Z5413" s="4">
        <f t="shared" si="844"/>
        <v>9.1753750596126657E-2</v>
      </c>
    </row>
    <row r="5414" spans="1:26" x14ac:dyDescent="0.25">
      <c r="A5414" s="16">
        <f t="shared" si="842"/>
        <v>48947</v>
      </c>
      <c r="B5414">
        <f>+'[2]Ejercicio 1'!E5631</f>
        <v>5412</v>
      </c>
      <c r="C5414" s="5">
        <v>8.3916483491583344E-2</v>
      </c>
      <c r="D5414" s="4">
        <f t="shared" si="837"/>
        <v>8.2185224240229532E-2</v>
      </c>
      <c r="E5414" s="6">
        <f t="shared" si="838"/>
        <v>8.3044849220245312E-2</v>
      </c>
      <c r="F5414" s="7">
        <f t="shared" si="839"/>
        <v>8.2448456359522276E-2</v>
      </c>
      <c r="I5414" s="10">
        <v>5412</v>
      </c>
      <c r="J5414" s="8">
        <f t="shared" si="840"/>
        <v>8.5416483491583345E-2</v>
      </c>
      <c r="K5414" s="8">
        <f t="shared" si="840"/>
        <v>8.3685224240229533E-2</v>
      </c>
      <c r="L5414" s="8">
        <f t="shared" si="840"/>
        <v>8.4544849220245313E-2</v>
      </c>
      <c r="M5414" s="8">
        <f t="shared" si="840"/>
        <v>8.3948456359522278E-2</v>
      </c>
      <c r="P5414">
        <v>5412</v>
      </c>
      <c r="Q5414" s="8">
        <f t="shared" si="841"/>
        <v>8.2416483491583342E-2</v>
      </c>
      <c r="R5414" s="8">
        <f t="shared" si="841"/>
        <v>8.0685224240229531E-2</v>
      </c>
      <c r="S5414" s="8">
        <f t="shared" si="841"/>
        <v>8.1544849220245311E-2</v>
      </c>
      <c r="T5414" s="8">
        <f t="shared" si="841"/>
        <v>8.0948456359522275E-2</v>
      </c>
      <c r="W5414">
        <v>5412</v>
      </c>
      <c r="X5414" s="4">
        <f t="shared" si="836"/>
        <v>9.3301079712033913E-2</v>
      </c>
      <c r="Y5414" s="4">
        <f t="shared" si="843"/>
        <v>9.2385625226655707E-2</v>
      </c>
      <c r="Z5414" s="4">
        <f t="shared" si="844"/>
        <v>9.1757201664768945E-2</v>
      </c>
    </row>
    <row r="5415" spans="1:26" x14ac:dyDescent="0.25">
      <c r="A5415" s="16">
        <f t="shared" si="842"/>
        <v>48948</v>
      </c>
      <c r="B5415">
        <f>+'[2]Ejercicio 1'!E5632</f>
        <v>5413</v>
      </c>
      <c r="C5415" s="5">
        <v>8.3918273656927736E-2</v>
      </c>
      <c r="D5415" s="4">
        <f t="shared" si="837"/>
        <v>8.2186941548929221E-2</v>
      </c>
      <c r="E5415" s="6">
        <f t="shared" si="838"/>
        <v>8.3046602578885131E-2</v>
      </c>
      <c r="F5415" s="7">
        <f t="shared" si="839"/>
        <v>8.2450184680851191E-2</v>
      </c>
      <c r="I5415" s="10">
        <v>5413</v>
      </c>
      <c r="J5415" s="8">
        <f t="shared" si="840"/>
        <v>8.5418273656927737E-2</v>
      </c>
      <c r="K5415" s="8">
        <f t="shared" si="840"/>
        <v>8.3686941548929222E-2</v>
      </c>
      <c r="L5415" s="8">
        <f t="shared" si="840"/>
        <v>8.4546602578885133E-2</v>
      </c>
      <c r="M5415" s="8">
        <f t="shared" si="840"/>
        <v>8.3950184680851192E-2</v>
      </c>
      <c r="P5415">
        <v>5413</v>
      </c>
      <c r="Q5415" s="8">
        <f t="shared" si="841"/>
        <v>8.2418273656927735E-2</v>
      </c>
      <c r="R5415" s="8">
        <f t="shared" si="841"/>
        <v>8.068694154892922E-2</v>
      </c>
      <c r="S5415" s="8">
        <f t="shared" si="841"/>
        <v>8.154660257888513E-2</v>
      </c>
      <c r="T5415" s="8">
        <f t="shared" si="841"/>
        <v>8.0950184680851189E-2</v>
      </c>
      <c r="W5415">
        <v>5413</v>
      </c>
      <c r="X5415" s="4">
        <f t="shared" si="836"/>
        <v>9.3304668314079325E-2</v>
      </c>
      <c r="Y5415" s="4">
        <f t="shared" si="843"/>
        <v>9.238913200367041E-2</v>
      </c>
      <c r="Z5415" s="4">
        <f t="shared" si="844"/>
        <v>9.1760652729834094E-2</v>
      </c>
    </row>
    <row r="5416" spans="1:26" x14ac:dyDescent="0.25">
      <c r="A5416" s="16">
        <f t="shared" si="842"/>
        <v>48949</v>
      </c>
      <c r="B5416">
        <f>+'[2]Ejercicio 1'!E5633</f>
        <v>5414</v>
      </c>
      <c r="C5416" s="5">
        <v>8.3920063822272115E-2</v>
      </c>
      <c r="D5416" s="4">
        <f t="shared" si="837"/>
        <v>8.2188658856138033E-2</v>
      </c>
      <c r="E5416" s="6">
        <f t="shared" si="838"/>
        <v>8.304835593676424E-2</v>
      </c>
      <c r="F5416" s="7">
        <f t="shared" si="839"/>
        <v>8.2451913000909691E-2</v>
      </c>
      <c r="I5416" s="10">
        <v>5414</v>
      </c>
      <c r="J5416" s="8">
        <f t="shared" si="840"/>
        <v>8.5420063822272116E-2</v>
      </c>
      <c r="K5416" s="8">
        <f t="shared" si="840"/>
        <v>8.3688658856138035E-2</v>
      </c>
      <c r="L5416" s="8">
        <f t="shared" si="840"/>
        <v>8.4548355936764241E-2</v>
      </c>
      <c r="M5416" s="8">
        <f t="shared" si="840"/>
        <v>8.3951913000909692E-2</v>
      </c>
      <c r="P5416">
        <v>5414</v>
      </c>
      <c r="Q5416" s="8">
        <f t="shared" si="841"/>
        <v>8.2420063822272113E-2</v>
      </c>
      <c r="R5416" s="8">
        <f t="shared" si="841"/>
        <v>8.0688658856138032E-2</v>
      </c>
      <c r="S5416" s="8">
        <f t="shared" si="841"/>
        <v>8.1548355936764239E-2</v>
      </c>
      <c r="T5416" s="8">
        <f t="shared" si="841"/>
        <v>8.0951913000909689E-2</v>
      </c>
      <c r="W5416">
        <v>5414</v>
      </c>
      <c r="X5416" s="4">
        <f t="shared" si="836"/>
        <v>9.3308256917685253E-2</v>
      </c>
      <c r="Y5416" s="4">
        <f t="shared" si="843"/>
        <v>9.2392638779205866E-2</v>
      </c>
      <c r="Z5416" s="4">
        <f t="shared" si="844"/>
        <v>9.1764103791313542E-2</v>
      </c>
    </row>
    <row r="5417" spans="1:26" x14ac:dyDescent="0.25">
      <c r="A5417" s="16">
        <f t="shared" si="842"/>
        <v>48950</v>
      </c>
      <c r="B5417">
        <f>+'[2]Ejercicio 1'!E5634</f>
        <v>5415</v>
      </c>
      <c r="C5417" s="5">
        <v>8.3921853987616507E-2</v>
      </c>
      <c r="D5417" s="4">
        <f t="shared" si="837"/>
        <v>8.2190376161856163E-2</v>
      </c>
      <c r="E5417" s="6">
        <f t="shared" si="838"/>
        <v>8.3050109293881749E-2</v>
      </c>
      <c r="F5417" s="7">
        <f t="shared" si="839"/>
        <v>8.2453641319697776E-2</v>
      </c>
      <c r="I5417" s="10">
        <v>5415</v>
      </c>
      <c r="J5417" s="8">
        <f t="shared" si="840"/>
        <v>8.5421853987616508E-2</v>
      </c>
      <c r="K5417" s="8">
        <f t="shared" si="840"/>
        <v>8.3690376161856164E-2</v>
      </c>
      <c r="L5417" s="8">
        <f t="shared" si="840"/>
        <v>8.4550109293881751E-2</v>
      </c>
      <c r="M5417" s="8">
        <f t="shared" si="840"/>
        <v>8.3953641319697778E-2</v>
      </c>
      <c r="P5417">
        <v>5415</v>
      </c>
      <c r="Q5417" s="8">
        <f t="shared" si="841"/>
        <v>8.2421853987616506E-2</v>
      </c>
      <c r="R5417" s="8">
        <f t="shared" si="841"/>
        <v>8.0690376161856162E-2</v>
      </c>
      <c r="S5417" s="8">
        <f t="shared" si="841"/>
        <v>8.1550109293881748E-2</v>
      </c>
      <c r="T5417" s="8">
        <f t="shared" si="841"/>
        <v>8.0953641319697775E-2</v>
      </c>
      <c r="W5417">
        <v>5415</v>
      </c>
      <c r="X5417" s="4">
        <f t="shared" si="836"/>
        <v>9.3311845522850809E-2</v>
      </c>
      <c r="Y5417" s="4">
        <f t="shared" si="843"/>
        <v>9.2396145553158407E-2</v>
      </c>
      <c r="Z5417" s="4">
        <f t="shared" si="844"/>
        <v>9.1767554849212993E-2</v>
      </c>
    </row>
    <row r="5418" spans="1:26" x14ac:dyDescent="0.25">
      <c r="A5418" s="16">
        <f t="shared" si="842"/>
        <v>48951</v>
      </c>
      <c r="B5418">
        <f>+'[2]Ejercicio 1'!E5635</f>
        <v>5416</v>
      </c>
      <c r="C5418" s="5">
        <v>8.3923644152960886E-2</v>
      </c>
      <c r="D5418" s="4">
        <f t="shared" si="837"/>
        <v>8.2192093466083013E-2</v>
      </c>
      <c r="E5418" s="6">
        <f t="shared" si="838"/>
        <v>8.3051862650238562E-2</v>
      </c>
      <c r="F5418" s="7">
        <f t="shared" si="839"/>
        <v>8.2455369637218306E-2</v>
      </c>
      <c r="I5418" s="10">
        <v>5416</v>
      </c>
      <c r="J5418" s="8">
        <f t="shared" si="840"/>
        <v>8.5423644152960887E-2</v>
      </c>
      <c r="K5418" s="8">
        <f t="shared" si="840"/>
        <v>8.3692093466083015E-2</v>
      </c>
      <c r="L5418" s="8">
        <f t="shared" si="840"/>
        <v>8.4551862650238563E-2</v>
      </c>
      <c r="M5418" s="8">
        <f t="shared" si="840"/>
        <v>8.3955369637218308E-2</v>
      </c>
      <c r="P5418">
        <v>5416</v>
      </c>
      <c r="Q5418" s="8">
        <f t="shared" si="841"/>
        <v>8.2423644152960884E-2</v>
      </c>
      <c r="R5418" s="8">
        <f t="shared" si="841"/>
        <v>8.0692093466083012E-2</v>
      </c>
      <c r="S5418" s="8">
        <f t="shared" si="841"/>
        <v>8.155186265023856E-2</v>
      </c>
      <c r="T5418" s="8">
        <f t="shared" si="841"/>
        <v>8.0955369637218305E-2</v>
      </c>
      <c r="W5418">
        <v>5416</v>
      </c>
      <c r="X5418" s="4">
        <f t="shared" si="836"/>
        <v>9.3315434129550526E-2</v>
      </c>
      <c r="Y5418" s="4">
        <f t="shared" si="843"/>
        <v>9.2399652325630813E-2</v>
      </c>
      <c r="Z5418" s="4">
        <f t="shared" si="844"/>
        <v>9.1771005904080577E-2</v>
      </c>
    </row>
    <row r="5419" spans="1:26" x14ac:dyDescent="0.25">
      <c r="A5419" s="16">
        <f t="shared" si="842"/>
        <v>48952</v>
      </c>
      <c r="B5419">
        <f>+'[2]Ejercicio 1'!E5636</f>
        <v>5417</v>
      </c>
      <c r="C5419" s="5">
        <v>8.3925434318305264E-2</v>
      </c>
      <c r="D5419" s="4">
        <f t="shared" si="837"/>
        <v>8.2193810768818987E-2</v>
      </c>
      <c r="E5419" s="6">
        <f t="shared" si="838"/>
        <v>8.3053616005833775E-2</v>
      </c>
      <c r="F5419" s="7">
        <f t="shared" si="839"/>
        <v>8.2457097953465563E-2</v>
      </c>
      <c r="I5419" s="10">
        <v>5417</v>
      </c>
      <c r="J5419" s="8">
        <f t="shared" si="840"/>
        <v>8.5425434318305266E-2</v>
      </c>
      <c r="K5419" s="8">
        <f t="shared" si="840"/>
        <v>8.3693810768818988E-2</v>
      </c>
      <c r="L5419" s="8">
        <f t="shared" si="840"/>
        <v>8.4553616005833776E-2</v>
      </c>
      <c r="M5419" s="8">
        <f t="shared" si="840"/>
        <v>8.3957097953465565E-2</v>
      </c>
      <c r="P5419">
        <v>5417</v>
      </c>
      <c r="Q5419" s="8">
        <f t="shared" si="841"/>
        <v>8.2425434318305263E-2</v>
      </c>
      <c r="R5419" s="8">
        <f t="shared" si="841"/>
        <v>8.0693810768818985E-2</v>
      </c>
      <c r="S5419" s="8">
        <f t="shared" si="841"/>
        <v>8.1553616005833773E-2</v>
      </c>
      <c r="T5419" s="8">
        <f t="shared" si="841"/>
        <v>8.0957097953465562E-2</v>
      </c>
      <c r="W5419">
        <v>5417</v>
      </c>
      <c r="X5419" s="4">
        <f t="shared" si="836"/>
        <v>9.3319022737797575E-2</v>
      </c>
      <c r="Y5419" s="4">
        <f t="shared" si="843"/>
        <v>9.2403159096520304E-2</v>
      </c>
      <c r="Z5419" s="4">
        <f t="shared" si="844"/>
        <v>9.1774456954263339E-2</v>
      </c>
    </row>
    <row r="5420" spans="1:26" x14ac:dyDescent="0.25">
      <c r="A5420" s="16">
        <f t="shared" si="842"/>
        <v>48953</v>
      </c>
      <c r="B5420">
        <f>+'[2]Ejercicio 1'!E5637</f>
        <v>5418</v>
      </c>
      <c r="C5420" s="5">
        <v>8.3927224483649657E-2</v>
      </c>
      <c r="D5420" s="4">
        <f t="shared" si="837"/>
        <v>8.2195528070063889E-2</v>
      </c>
      <c r="E5420" s="6">
        <f t="shared" si="838"/>
        <v>8.3055369360667416E-2</v>
      </c>
      <c r="F5420" s="7">
        <f t="shared" si="839"/>
        <v>8.2458826268445265E-2</v>
      </c>
      <c r="I5420" s="10">
        <v>5418</v>
      </c>
      <c r="J5420" s="8">
        <f t="shared" si="840"/>
        <v>8.5427224483649658E-2</v>
      </c>
      <c r="K5420" s="8">
        <f t="shared" si="840"/>
        <v>8.369552807006389E-2</v>
      </c>
      <c r="L5420" s="8">
        <f t="shared" si="840"/>
        <v>8.4555369360667418E-2</v>
      </c>
      <c r="M5420" s="8">
        <f t="shared" si="840"/>
        <v>8.3958826268445266E-2</v>
      </c>
      <c r="P5420">
        <v>5418</v>
      </c>
      <c r="Q5420" s="8">
        <f t="shared" si="841"/>
        <v>8.2427224483649655E-2</v>
      </c>
      <c r="R5420" s="8">
        <f t="shared" si="841"/>
        <v>8.0695528070063888E-2</v>
      </c>
      <c r="S5420" s="8">
        <f t="shared" si="841"/>
        <v>8.1555369360667415E-2</v>
      </c>
      <c r="T5420" s="8">
        <f t="shared" si="841"/>
        <v>8.0958826268445264E-2</v>
      </c>
      <c r="W5420">
        <v>5418</v>
      </c>
      <c r="X5420" s="4">
        <f t="shared" si="836"/>
        <v>9.3322611347591067E-2</v>
      </c>
      <c r="Y5420" s="4">
        <f t="shared" si="843"/>
        <v>9.2406665865878715E-2</v>
      </c>
      <c r="Z5420" s="4">
        <f t="shared" si="844"/>
        <v>9.1777908001414249E-2</v>
      </c>
    </row>
    <row r="5421" spans="1:26" x14ac:dyDescent="0.25">
      <c r="A5421" s="16">
        <f t="shared" si="842"/>
        <v>48954</v>
      </c>
      <c r="B5421">
        <f>+'[2]Ejercicio 1'!E5638</f>
        <v>5419</v>
      </c>
      <c r="C5421" s="5">
        <v>8.3929014648994035E-2</v>
      </c>
      <c r="D5421" s="4">
        <f t="shared" si="837"/>
        <v>8.2197245369817928E-2</v>
      </c>
      <c r="E5421" s="6">
        <f t="shared" si="838"/>
        <v>8.3057122714740333E-2</v>
      </c>
      <c r="F5421" s="7">
        <f t="shared" si="839"/>
        <v>8.2460554582157411E-2</v>
      </c>
      <c r="I5421" s="10">
        <v>5419</v>
      </c>
      <c r="J5421" s="8">
        <f t="shared" si="840"/>
        <v>8.5429014648994037E-2</v>
      </c>
      <c r="K5421" s="8">
        <f t="shared" si="840"/>
        <v>8.369724536981793E-2</v>
      </c>
      <c r="L5421" s="8">
        <f t="shared" si="840"/>
        <v>8.4557122714740335E-2</v>
      </c>
      <c r="M5421" s="8">
        <f t="shared" si="840"/>
        <v>8.3960554582157412E-2</v>
      </c>
      <c r="P5421">
        <v>5419</v>
      </c>
      <c r="Q5421" s="8">
        <f t="shared" si="841"/>
        <v>8.2429014648994034E-2</v>
      </c>
      <c r="R5421" s="8">
        <f t="shared" si="841"/>
        <v>8.0697245369817927E-2</v>
      </c>
      <c r="S5421" s="8">
        <f t="shared" si="841"/>
        <v>8.1557122714740332E-2</v>
      </c>
      <c r="T5421" s="8">
        <f t="shared" si="841"/>
        <v>8.096055458215741E-2</v>
      </c>
      <c r="W5421">
        <v>5419</v>
      </c>
      <c r="X5421" s="4">
        <f t="shared" si="836"/>
        <v>9.3326199958932349E-2</v>
      </c>
      <c r="Y5421" s="4">
        <f t="shared" si="843"/>
        <v>9.2410172633706045E-2</v>
      </c>
      <c r="Z5421" s="4">
        <f t="shared" si="844"/>
        <v>9.1781359045536151E-2</v>
      </c>
    </row>
    <row r="5422" spans="1:26" x14ac:dyDescent="0.25">
      <c r="A5422" s="16">
        <f t="shared" si="842"/>
        <v>48955</v>
      </c>
      <c r="B5422">
        <f>+'[2]Ejercicio 1'!E5639</f>
        <v>5420</v>
      </c>
      <c r="C5422" s="5">
        <v>8.3930804814338428E-2</v>
      </c>
      <c r="D5422" s="4">
        <f t="shared" si="837"/>
        <v>8.2198962668080883E-2</v>
      </c>
      <c r="E5422" s="6">
        <f t="shared" si="838"/>
        <v>8.305887606805254E-2</v>
      </c>
      <c r="F5422" s="7">
        <f t="shared" si="839"/>
        <v>8.2462282894596298E-2</v>
      </c>
      <c r="I5422" s="10">
        <v>5420</v>
      </c>
      <c r="J5422" s="8">
        <f t="shared" si="840"/>
        <v>8.5430804814338429E-2</v>
      </c>
      <c r="K5422" s="8">
        <f t="shared" si="840"/>
        <v>8.3698962668080884E-2</v>
      </c>
      <c r="L5422" s="8">
        <f t="shared" si="840"/>
        <v>8.4558876068052541E-2</v>
      </c>
      <c r="M5422" s="8">
        <f t="shared" si="840"/>
        <v>8.3962282894596299E-2</v>
      </c>
      <c r="P5422">
        <v>5420</v>
      </c>
      <c r="Q5422" s="8">
        <f t="shared" si="841"/>
        <v>8.2430804814338426E-2</v>
      </c>
      <c r="R5422" s="8">
        <f t="shared" si="841"/>
        <v>8.0698962668080881E-2</v>
      </c>
      <c r="S5422" s="8">
        <f t="shared" si="841"/>
        <v>8.1558876068052538E-2</v>
      </c>
      <c r="T5422" s="8">
        <f t="shared" si="841"/>
        <v>8.0962282894596296E-2</v>
      </c>
      <c r="W5422">
        <v>5420</v>
      </c>
      <c r="X5422" s="4">
        <f t="shared" si="836"/>
        <v>9.3329788571808209E-2</v>
      </c>
      <c r="Y5422" s="4">
        <f t="shared" si="843"/>
        <v>9.2413679400054127E-2</v>
      </c>
      <c r="Z5422" s="4">
        <f t="shared" si="844"/>
        <v>9.1784810084973231E-2</v>
      </c>
    </row>
    <row r="5423" spans="1:26" x14ac:dyDescent="0.25">
      <c r="A5423" s="16">
        <f t="shared" si="842"/>
        <v>48956</v>
      </c>
      <c r="B5423">
        <f>+'[2]Ejercicio 1'!E5640</f>
        <v>5421</v>
      </c>
      <c r="C5423" s="5">
        <v>8.3932594979682806E-2</v>
      </c>
      <c r="D5423" s="4">
        <f t="shared" si="837"/>
        <v>8.220067996485339E-2</v>
      </c>
      <c r="E5423" s="6">
        <f t="shared" si="838"/>
        <v>8.3060629420604035E-2</v>
      </c>
      <c r="F5423" s="7">
        <f t="shared" si="839"/>
        <v>8.2464011205767615E-2</v>
      </c>
      <c r="I5423" s="10">
        <v>5421</v>
      </c>
      <c r="J5423" s="8">
        <f t="shared" si="840"/>
        <v>8.5432594979682808E-2</v>
      </c>
      <c r="K5423" s="8">
        <f t="shared" si="840"/>
        <v>8.3700679964853392E-2</v>
      </c>
      <c r="L5423" s="8">
        <f t="shared" si="840"/>
        <v>8.4560629420604036E-2</v>
      </c>
      <c r="M5423" s="8">
        <f t="shared" si="840"/>
        <v>8.3964011205767616E-2</v>
      </c>
      <c r="P5423">
        <v>5421</v>
      </c>
      <c r="Q5423" s="8">
        <f t="shared" si="841"/>
        <v>8.2432594979682805E-2</v>
      </c>
      <c r="R5423" s="8">
        <f t="shared" si="841"/>
        <v>8.0700679964853389E-2</v>
      </c>
      <c r="S5423" s="8">
        <f t="shared" si="841"/>
        <v>8.1560629420604033E-2</v>
      </c>
      <c r="T5423" s="8">
        <f t="shared" si="841"/>
        <v>8.0964011205767614E-2</v>
      </c>
      <c r="W5423">
        <v>5421</v>
      </c>
      <c r="X5423" s="4">
        <f t="shared" si="836"/>
        <v>9.333337718625645E-2</v>
      </c>
      <c r="Y5423" s="4">
        <f t="shared" si="843"/>
        <v>9.2417186164871989E-2</v>
      </c>
      <c r="Z5423" s="4">
        <f t="shared" si="844"/>
        <v>9.1788261121929435E-2</v>
      </c>
    </row>
    <row r="5424" spans="1:26" x14ac:dyDescent="0.25">
      <c r="A5424" s="16">
        <f t="shared" si="842"/>
        <v>48957</v>
      </c>
      <c r="B5424">
        <f>+'[2]Ejercicio 1'!E5641</f>
        <v>5422</v>
      </c>
      <c r="C5424" s="5">
        <v>8.3934385145027199E-2</v>
      </c>
      <c r="D5424" s="4">
        <f t="shared" si="837"/>
        <v>8.2202397260134633E-2</v>
      </c>
      <c r="E5424" s="6">
        <f t="shared" si="838"/>
        <v>8.3062382772393945E-2</v>
      </c>
      <c r="F5424" s="7">
        <f t="shared" si="839"/>
        <v>8.2465739515668518E-2</v>
      </c>
      <c r="I5424" s="10">
        <v>5422</v>
      </c>
      <c r="J5424" s="8">
        <f t="shared" si="840"/>
        <v>8.54343851450272E-2</v>
      </c>
      <c r="K5424" s="8">
        <f t="shared" si="840"/>
        <v>8.3702397260134634E-2</v>
      </c>
      <c r="L5424" s="8">
        <f t="shared" si="840"/>
        <v>8.4562382772393946E-2</v>
      </c>
      <c r="M5424" s="8">
        <f t="shared" si="840"/>
        <v>8.3965739515668519E-2</v>
      </c>
      <c r="P5424">
        <v>5422</v>
      </c>
      <c r="Q5424" s="8">
        <f t="shared" si="841"/>
        <v>8.2434385145027197E-2</v>
      </c>
      <c r="R5424" s="8">
        <f t="shared" si="841"/>
        <v>8.0702397260134631E-2</v>
      </c>
      <c r="S5424" s="8">
        <f t="shared" si="841"/>
        <v>8.1562382772393943E-2</v>
      </c>
      <c r="T5424" s="8">
        <f t="shared" si="841"/>
        <v>8.0965739515668517E-2</v>
      </c>
      <c r="W5424">
        <v>5422</v>
      </c>
      <c r="X5424" s="4">
        <f t="shared" si="836"/>
        <v>9.3336965802238853E-2</v>
      </c>
      <c r="Y5424" s="4">
        <f t="shared" si="843"/>
        <v>9.242069292820973E-2</v>
      </c>
      <c r="Z5424" s="4">
        <f t="shared" si="844"/>
        <v>9.1791712154754651E-2</v>
      </c>
    </row>
    <row r="5425" spans="1:26" x14ac:dyDescent="0.25">
      <c r="A5425" s="16">
        <f t="shared" si="842"/>
        <v>48958</v>
      </c>
      <c r="B5425">
        <f>+'[2]Ejercicio 1'!E5642</f>
        <v>5423</v>
      </c>
      <c r="C5425" s="5">
        <v>8.3936175310371577E-2</v>
      </c>
      <c r="D5425" s="4">
        <f t="shared" si="837"/>
        <v>8.2204114553924804E-2</v>
      </c>
      <c r="E5425" s="6">
        <f t="shared" si="838"/>
        <v>8.3064136123422269E-2</v>
      </c>
      <c r="F5425" s="7">
        <f t="shared" si="839"/>
        <v>8.2467467824301879E-2</v>
      </c>
      <c r="I5425" s="10">
        <v>5423</v>
      </c>
      <c r="J5425" s="8">
        <f t="shared" si="840"/>
        <v>8.5436175310371579E-2</v>
      </c>
      <c r="K5425" s="8">
        <f t="shared" si="840"/>
        <v>8.3704114553924805E-2</v>
      </c>
      <c r="L5425" s="8">
        <f t="shared" si="840"/>
        <v>8.456413612342227E-2</v>
      </c>
      <c r="M5425" s="8">
        <f t="shared" si="840"/>
        <v>8.3967467824301881E-2</v>
      </c>
      <c r="P5425">
        <v>5423</v>
      </c>
      <c r="Q5425" s="8">
        <f t="shared" si="841"/>
        <v>8.2436175310371576E-2</v>
      </c>
      <c r="R5425" s="8">
        <f t="shared" si="841"/>
        <v>8.0704114553924802E-2</v>
      </c>
      <c r="S5425" s="8">
        <f t="shared" si="841"/>
        <v>8.1564136123422268E-2</v>
      </c>
      <c r="T5425" s="8">
        <f t="shared" si="841"/>
        <v>8.0967467824301878E-2</v>
      </c>
      <c r="W5425">
        <v>5423</v>
      </c>
      <c r="X5425" s="4">
        <f t="shared" si="836"/>
        <v>9.3340554419768587E-2</v>
      </c>
      <c r="Y5425" s="4">
        <f t="shared" si="843"/>
        <v>9.2424199689911848E-2</v>
      </c>
      <c r="Z5425" s="4">
        <f t="shared" si="844"/>
        <v>9.1795163184548015E-2</v>
      </c>
    </row>
    <row r="5426" spans="1:26" x14ac:dyDescent="0.25">
      <c r="A5426" s="16">
        <f t="shared" si="842"/>
        <v>48959</v>
      </c>
      <c r="B5426">
        <f>+'[2]Ejercicio 1'!E5643</f>
        <v>5424</v>
      </c>
      <c r="C5426" s="5">
        <v>8.393796547571597E-2</v>
      </c>
      <c r="D5426" s="4">
        <f t="shared" si="837"/>
        <v>8.2205831846224126E-2</v>
      </c>
      <c r="E5426" s="6">
        <f t="shared" si="838"/>
        <v>8.3065889473689883E-2</v>
      </c>
      <c r="F5426" s="7">
        <f t="shared" si="839"/>
        <v>8.2469196131661954E-2</v>
      </c>
      <c r="I5426" s="10">
        <v>5424</v>
      </c>
      <c r="J5426" s="8">
        <f t="shared" si="840"/>
        <v>8.5437965475715971E-2</v>
      </c>
      <c r="K5426" s="8">
        <f t="shared" si="840"/>
        <v>8.3705831846224127E-2</v>
      </c>
      <c r="L5426" s="8">
        <f t="shared" si="840"/>
        <v>8.4565889473689884E-2</v>
      </c>
      <c r="M5426" s="8">
        <f t="shared" si="840"/>
        <v>8.3969196131661955E-2</v>
      </c>
      <c r="P5426">
        <v>5424</v>
      </c>
      <c r="Q5426" s="8">
        <f t="shared" si="841"/>
        <v>8.2437965475715969E-2</v>
      </c>
      <c r="R5426" s="8">
        <f t="shared" si="841"/>
        <v>8.0705831846224124E-2</v>
      </c>
      <c r="S5426" s="8">
        <f t="shared" si="841"/>
        <v>8.1565889473689882E-2</v>
      </c>
      <c r="T5426" s="8">
        <f t="shared" si="841"/>
        <v>8.0969196131661952E-2</v>
      </c>
      <c r="W5426">
        <v>5424</v>
      </c>
      <c r="X5426" s="4">
        <f t="shared" si="836"/>
        <v>9.3344143038845209E-2</v>
      </c>
      <c r="Y5426" s="4">
        <f t="shared" si="843"/>
        <v>9.2427706450186539E-2</v>
      </c>
      <c r="Z5426" s="4">
        <f t="shared" si="844"/>
        <v>9.1798614209656557E-2</v>
      </c>
    </row>
    <row r="5427" spans="1:26" x14ac:dyDescent="0.25">
      <c r="A5427" s="16">
        <f t="shared" si="842"/>
        <v>48960</v>
      </c>
      <c r="B5427">
        <f>+'[2]Ejercicio 1'!E5644</f>
        <v>5425</v>
      </c>
      <c r="C5427" s="5">
        <v>8.3939755641060348E-2</v>
      </c>
      <c r="D5427" s="4">
        <f t="shared" si="837"/>
        <v>8.2207549137032584E-2</v>
      </c>
      <c r="E5427" s="6">
        <f t="shared" si="838"/>
        <v>8.3067642823195911E-2</v>
      </c>
      <c r="F5427" s="7">
        <f t="shared" si="839"/>
        <v>8.2470924437754486E-2</v>
      </c>
      <c r="I5427" s="10">
        <v>5425</v>
      </c>
      <c r="J5427" s="8">
        <f t="shared" si="840"/>
        <v>8.543975564106035E-2</v>
      </c>
      <c r="K5427" s="8">
        <f t="shared" si="840"/>
        <v>8.3707549137032586E-2</v>
      </c>
      <c r="L5427" s="8">
        <f t="shared" si="840"/>
        <v>8.4567642823195913E-2</v>
      </c>
      <c r="M5427" s="8">
        <f t="shared" si="840"/>
        <v>8.3970924437754488E-2</v>
      </c>
      <c r="P5427">
        <v>5425</v>
      </c>
      <c r="Q5427" s="8">
        <f t="shared" si="841"/>
        <v>8.2439755641060347E-2</v>
      </c>
      <c r="R5427" s="8">
        <f t="shared" si="841"/>
        <v>8.0707549137032583E-2</v>
      </c>
      <c r="S5427" s="8">
        <f t="shared" si="841"/>
        <v>8.156764282319591E-2</v>
      </c>
      <c r="T5427" s="8">
        <f t="shared" si="841"/>
        <v>8.0970924437754485E-2</v>
      </c>
      <c r="W5427">
        <v>5425</v>
      </c>
      <c r="X5427" s="4">
        <f t="shared" si="836"/>
        <v>9.3347731659469163E-2</v>
      </c>
      <c r="Y5427" s="4">
        <f t="shared" si="843"/>
        <v>9.2431213208878316E-2</v>
      </c>
      <c r="Z5427" s="4">
        <f t="shared" si="844"/>
        <v>9.1802065232287067E-2</v>
      </c>
    </row>
    <row r="5428" spans="1:26" x14ac:dyDescent="0.25">
      <c r="A5428" s="16">
        <f t="shared" si="842"/>
        <v>48961</v>
      </c>
      <c r="B5428">
        <f>+'[2]Ejercicio 1'!E5645</f>
        <v>5426</v>
      </c>
      <c r="C5428" s="5">
        <v>8.3941545806404741E-2</v>
      </c>
      <c r="D5428" s="4">
        <f t="shared" si="837"/>
        <v>8.220926642635E-2</v>
      </c>
      <c r="E5428" s="6">
        <f t="shared" si="838"/>
        <v>8.3069396171941215E-2</v>
      </c>
      <c r="F5428" s="7">
        <f t="shared" si="839"/>
        <v>8.2472652742576605E-2</v>
      </c>
      <c r="I5428" s="10">
        <v>5426</v>
      </c>
      <c r="J5428" s="8">
        <f t="shared" si="840"/>
        <v>8.5441545806404742E-2</v>
      </c>
      <c r="K5428" s="8">
        <f t="shared" si="840"/>
        <v>8.3709266426350001E-2</v>
      </c>
      <c r="L5428" s="8">
        <f t="shared" si="840"/>
        <v>8.4569396171941216E-2</v>
      </c>
      <c r="M5428" s="8">
        <f t="shared" si="840"/>
        <v>8.3972652742576606E-2</v>
      </c>
      <c r="P5428">
        <v>5426</v>
      </c>
      <c r="Q5428" s="8">
        <f t="shared" si="841"/>
        <v>8.244154580640474E-2</v>
      </c>
      <c r="R5428" s="8">
        <f t="shared" si="841"/>
        <v>8.0709266426349999E-2</v>
      </c>
      <c r="S5428" s="8">
        <f t="shared" si="841"/>
        <v>8.1569396171941214E-2</v>
      </c>
      <c r="T5428" s="8">
        <f t="shared" si="841"/>
        <v>8.0972652742576604E-2</v>
      </c>
      <c r="W5428">
        <v>5426</v>
      </c>
      <c r="X5428" s="4">
        <f t="shared" si="836"/>
        <v>9.3351320281627279E-2</v>
      </c>
      <c r="Y5428" s="4">
        <f t="shared" si="843"/>
        <v>9.2434719966039899E-2</v>
      </c>
      <c r="Z5428" s="4">
        <f t="shared" si="844"/>
        <v>9.18055162507809E-2</v>
      </c>
    </row>
    <row r="5429" spans="1:26" x14ac:dyDescent="0.25">
      <c r="A5429" s="16">
        <f t="shared" si="842"/>
        <v>48962</v>
      </c>
      <c r="B5429">
        <f>+'[2]Ejercicio 1'!E5646</f>
        <v>5427</v>
      </c>
      <c r="C5429" s="5">
        <v>8.394333597174912E-2</v>
      </c>
      <c r="D5429" s="4">
        <f t="shared" si="837"/>
        <v>8.2210983714176969E-2</v>
      </c>
      <c r="E5429" s="6">
        <f t="shared" si="838"/>
        <v>8.3071149519925822E-2</v>
      </c>
      <c r="F5429" s="7">
        <f t="shared" si="839"/>
        <v>8.2474381046131154E-2</v>
      </c>
      <c r="I5429" s="10">
        <v>5427</v>
      </c>
      <c r="J5429" s="8">
        <f t="shared" si="840"/>
        <v>8.5443335971749121E-2</v>
      </c>
      <c r="K5429" s="8">
        <f t="shared" si="840"/>
        <v>8.371098371417697E-2</v>
      </c>
      <c r="L5429" s="8">
        <f t="shared" si="840"/>
        <v>8.4571149519925823E-2</v>
      </c>
      <c r="M5429" s="8">
        <f t="shared" si="840"/>
        <v>8.3974381046131155E-2</v>
      </c>
      <c r="P5429">
        <v>5427</v>
      </c>
      <c r="Q5429" s="8">
        <f t="shared" si="841"/>
        <v>8.2443335971749118E-2</v>
      </c>
      <c r="R5429" s="8">
        <f t="shared" si="841"/>
        <v>8.0710983714176968E-2</v>
      </c>
      <c r="S5429" s="8">
        <f t="shared" si="841"/>
        <v>8.157114951992582E-2</v>
      </c>
      <c r="T5429" s="8">
        <f t="shared" si="841"/>
        <v>8.0974381046131153E-2</v>
      </c>
      <c r="W5429">
        <v>5427</v>
      </c>
      <c r="X5429" s="4">
        <f t="shared" si="836"/>
        <v>9.3354908905358649E-2</v>
      </c>
      <c r="Y5429" s="4">
        <f t="shared" si="843"/>
        <v>9.2438226721721334E-2</v>
      </c>
      <c r="Z5429" s="4">
        <f t="shared" si="844"/>
        <v>9.1808967266248584E-2</v>
      </c>
    </row>
    <row r="5430" spans="1:26" x14ac:dyDescent="0.25">
      <c r="A5430" s="16">
        <f t="shared" si="842"/>
        <v>48963</v>
      </c>
      <c r="B5430">
        <f>+'[2]Ejercicio 1'!E5647</f>
        <v>5428</v>
      </c>
      <c r="C5430" s="5">
        <v>8.3945126137093512E-2</v>
      </c>
      <c r="D5430" s="4">
        <f t="shared" si="837"/>
        <v>8.2212701000512686E-2</v>
      </c>
      <c r="E5430" s="6">
        <f t="shared" si="838"/>
        <v>8.3072902867148843E-2</v>
      </c>
      <c r="F5430" s="7">
        <f t="shared" si="839"/>
        <v>8.2476109348412444E-2</v>
      </c>
      <c r="I5430" s="10">
        <v>5428</v>
      </c>
      <c r="J5430" s="8">
        <f t="shared" si="840"/>
        <v>8.5445126137093513E-2</v>
      </c>
      <c r="K5430" s="8">
        <f t="shared" si="840"/>
        <v>8.3712701000512688E-2</v>
      </c>
      <c r="L5430" s="8">
        <f t="shared" si="840"/>
        <v>8.4572902867148844E-2</v>
      </c>
      <c r="M5430" s="8">
        <f t="shared" si="840"/>
        <v>8.3976109348412445E-2</v>
      </c>
      <c r="P5430">
        <v>5428</v>
      </c>
      <c r="Q5430" s="8">
        <f t="shared" si="841"/>
        <v>8.2445126137093511E-2</v>
      </c>
      <c r="R5430" s="8">
        <f t="shared" si="841"/>
        <v>8.0712701000512685E-2</v>
      </c>
      <c r="S5430" s="8">
        <f t="shared" si="841"/>
        <v>8.1572902867148842E-2</v>
      </c>
      <c r="T5430" s="8">
        <f t="shared" si="841"/>
        <v>8.0976109348412442E-2</v>
      </c>
      <c r="W5430">
        <v>5428</v>
      </c>
      <c r="X5430" s="4">
        <f t="shared" si="836"/>
        <v>9.3358497530623724E-2</v>
      </c>
      <c r="Y5430" s="4">
        <f t="shared" si="843"/>
        <v>9.2441733475820742E-2</v>
      </c>
      <c r="Z5430" s="4">
        <f t="shared" si="844"/>
        <v>9.1812418277028573E-2</v>
      </c>
    </row>
    <row r="5431" spans="1:26" x14ac:dyDescent="0.25">
      <c r="A5431" s="16">
        <f t="shared" si="842"/>
        <v>48964</v>
      </c>
      <c r="B5431">
        <f>+'[2]Ejercicio 1'!E5648</f>
        <v>5429</v>
      </c>
      <c r="C5431" s="5">
        <v>8.3946916302437891E-2</v>
      </c>
      <c r="D5431" s="4">
        <f t="shared" si="837"/>
        <v>8.221441828535736E-2</v>
      </c>
      <c r="E5431" s="6">
        <f t="shared" si="838"/>
        <v>8.3074656213610265E-2</v>
      </c>
      <c r="F5431" s="7">
        <f t="shared" si="839"/>
        <v>8.2477837649426178E-2</v>
      </c>
      <c r="I5431" s="10">
        <v>5429</v>
      </c>
      <c r="J5431" s="8">
        <f t="shared" si="840"/>
        <v>8.5446916302437892E-2</v>
      </c>
      <c r="K5431" s="8">
        <f t="shared" si="840"/>
        <v>8.3714418285357362E-2</v>
      </c>
      <c r="L5431" s="8">
        <f t="shared" si="840"/>
        <v>8.4574656213610266E-2</v>
      </c>
      <c r="M5431" s="8">
        <f t="shared" si="840"/>
        <v>8.3977837649426179E-2</v>
      </c>
      <c r="P5431">
        <v>5429</v>
      </c>
      <c r="Q5431" s="8">
        <f t="shared" si="841"/>
        <v>8.2446916302437889E-2</v>
      </c>
      <c r="R5431" s="8">
        <f t="shared" si="841"/>
        <v>8.0714418285357359E-2</v>
      </c>
      <c r="S5431" s="8">
        <f t="shared" si="841"/>
        <v>8.1574656213610264E-2</v>
      </c>
      <c r="T5431" s="8">
        <f t="shared" si="841"/>
        <v>8.0977837649426176E-2</v>
      </c>
      <c r="W5431">
        <v>5429</v>
      </c>
      <c r="X5431" s="4">
        <f t="shared" si="836"/>
        <v>9.33620861574357E-2</v>
      </c>
      <c r="Y5431" s="4">
        <f t="shared" si="843"/>
        <v>9.2445240228387321E-2</v>
      </c>
      <c r="Z5431" s="4">
        <f t="shared" si="844"/>
        <v>9.1815869285330559E-2</v>
      </c>
    </row>
    <row r="5432" spans="1:26" x14ac:dyDescent="0.25">
      <c r="A5432" s="16">
        <f t="shared" si="842"/>
        <v>48965</v>
      </c>
      <c r="B5432">
        <f>+'[2]Ejercicio 1'!E5649</f>
        <v>5430</v>
      </c>
      <c r="C5432" s="5">
        <v>8.3948706467782283E-2</v>
      </c>
      <c r="D5432" s="4">
        <f t="shared" si="837"/>
        <v>8.2216135568711185E-2</v>
      </c>
      <c r="E5432" s="6">
        <f t="shared" si="838"/>
        <v>8.3076409559310976E-2</v>
      </c>
      <c r="F5432" s="7">
        <f t="shared" si="839"/>
        <v>8.2479565949169498E-2</v>
      </c>
      <c r="I5432" s="10">
        <v>5430</v>
      </c>
      <c r="J5432" s="8">
        <f t="shared" si="840"/>
        <v>8.5448706467782284E-2</v>
      </c>
      <c r="K5432" s="8">
        <f t="shared" si="840"/>
        <v>8.3716135568711186E-2</v>
      </c>
      <c r="L5432" s="8">
        <f t="shared" si="840"/>
        <v>8.4576409559310978E-2</v>
      </c>
      <c r="M5432" s="8">
        <f t="shared" si="840"/>
        <v>8.3979565949169499E-2</v>
      </c>
      <c r="P5432">
        <v>5430</v>
      </c>
      <c r="Q5432" s="8">
        <f t="shared" si="841"/>
        <v>8.2448706467782282E-2</v>
      </c>
      <c r="R5432" s="8">
        <f t="shared" si="841"/>
        <v>8.0716135568711184E-2</v>
      </c>
      <c r="S5432" s="8">
        <f t="shared" si="841"/>
        <v>8.1576409559310975E-2</v>
      </c>
      <c r="T5432" s="8">
        <f t="shared" si="841"/>
        <v>8.0979565949169496E-2</v>
      </c>
      <c r="W5432">
        <v>5430</v>
      </c>
      <c r="X5432" s="4">
        <f t="shared" si="836"/>
        <v>9.3365674785795008E-2</v>
      </c>
      <c r="Y5432" s="4">
        <f t="shared" si="843"/>
        <v>9.2448746979474639E-2</v>
      </c>
      <c r="Z5432" s="4">
        <f t="shared" si="844"/>
        <v>9.1819320289495854E-2</v>
      </c>
    </row>
    <row r="5433" spans="1:26" x14ac:dyDescent="0.25">
      <c r="A5433" s="16">
        <f t="shared" si="842"/>
        <v>48966</v>
      </c>
      <c r="B5433">
        <f>+'[2]Ejercicio 1'!E5650</f>
        <v>5431</v>
      </c>
      <c r="C5433" s="5">
        <v>8.3950496633126662E-2</v>
      </c>
      <c r="D5433" s="4">
        <f t="shared" si="837"/>
        <v>8.221785285057398E-2</v>
      </c>
      <c r="E5433" s="6">
        <f t="shared" si="838"/>
        <v>8.3078162904250991E-2</v>
      </c>
      <c r="F5433" s="7">
        <f t="shared" si="839"/>
        <v>8.2481294247645262E-2</v>
      </c>
      <c r="I5433" s="10">
        <v>5431</v>
      </c>
      <c r="J5433" s="8">
        <f t="shared" si="840"/>
        <v>8.5450496633126663E-2</v>
      </c>
      <c r="K5433" s="8">
        <f t="shared" si="840"/>
        <v>8.3717852850573982E-2</v>
      </c>
      <c r="L5433" s="8">
        <f t="shared" si="840"/>
        <v>8.4578162904250992E-2</v>
      </c>
      <c r="M5433" s="8">
        <f t="shared" si="840"/>
        <v>8.3981294247645263E-2</v>
      </c>
      <c r="P5433">
        <v>5431</v>
      </c>
      <c r="Q5433" s="8">
        <f t="shared" si="841"/>
        <v>8.245049663312666E-2</v>
      </c>
      <c r="R5433" s="8">
        <f t="shared" si="841"/>
        <v>8.0717852850573979E-2</v>
      </c>
      <c r="S5433" s="8">
        <f t="shared" si="841"/>
        <v>8.1578162904250989E-2</v>
      </c>
      <c r="T5433" s="8">
        <f t="shared" si="841"/>
        <v>8.0981294247645261E-2</v>
      </c>
      <c r="W5433">
        <v>5431</v>
      </c>
      <c r="X5433" s="4">
        <f t="shared" si="836"/>
        <v>9.3369263415701662E-2</v>
      </c>
      <c r="Y5433" s="4">
        <f t="shared" si="843"/>
        <v>9.245225372903175E-2</v>
      </c>
      <c r="Z5433" s="4">
        <f t="shared" si="844"/>
        <v>9.1822771290086855E-2</v>
      </c>
    </row>
    <row r="5434" spans="1:26" x14ac:dyDescent="0.25">
      <c r="A5434" s="16">
        <f t="shared" si="842"/>
        <v>48967</v>
      </c>
      <c r="B5434">
        <f>+'[2]Ejercicio 1'!E5651</f>
        <v>5432</v>
      </c>
      <c r="C5434" s="5">
        <v>8.3952286798471054E-2</v>
      </c>
      <c r="D5434" s="4">
        <f t="shared" si="837"/>
        <v>8.2219570130945926E-2</v>
      </c>
      <c r="E5434" s="6">
        <f t="shared" si="838"/>
        <v>8.3079916248429406E-2</v>
      </c>
      <c r="F5434" s="7">
        <f t="shared" si="839"/>
        <v>8.2483022544850612E-2</v>
      </c>
      <c r="I5434" s="10">
        <v>5432</v>
      </c>
      <c r="J5434" s="8">
        <f t="shared" si="840"/>
        <v>8.5452286798471055E-2</v>
      </c>
      <c r="K5434" s="8">
        <f t="shared" si="840"/>
        <v>8.3719570130945928E-2</v>
      </c>
      <c r="L5434" s="8">
        <f t="shared" si="840"/>
        <v>8.4579916248429407E-2</v>
      </c>
      <c r="M5434" s="8">
        <f t="shared" si="840"/>
        <v>8.3983022544850613E-2</v>
      </c>
      <c r="P5434">
        <v>5432</v>
      </c>
      <c r="Q5434" s="8">
        <f t="shared" si="841"/>
        <v>8.2452286798471053E-2</v>
      </c>
      <c r="R5434" s="8">
        <f t="shared" si="841"/>
        <v>8.0719570130945925E-2</v>
      </c>
      <c r="S5434" s="8">
        <f t="shared" si="841"/>
        <v>8.1579916248429404E-2</v>
      </c>
      <c r="T5434" s="8">
        <f t="shared" si="841"/>
        <v>8.0983022544850611E-2</v>
      </c>
      <c r="W5434">
        <v>5432</v>
      </c>
      <c r="X5434" s="4">
        <f t="shared" ref="X5434:X5497" si="845">Tasa_Fwd(C5252,B5252,C5434,B5434,182)</f>
        <v>9.3372852047142463E-2</v>
      </c>
      <c r="Y5434" s="4">
        <f t="shared" si="843"/>
        <v>9.2455760477057766E-2</v>
      </c>
      <c r="Z5434" s="4">
        <f t="shared" si="844"/>
        <v>9.1826222287640299E-2</v>
      </c>
    </row>
    <row r="5435" spans="1:26" x14ac:dyDescent="0.25">
      <c r="A5435" s="16">
        <f t="shared" si="842"/>
        <v>48968</v>
      </c>
      <c r="B5435">
        <f>+'[2]Ejercicio 1'!E5652</f>
        <v>5433</v>
      </c>
      <c r="C5435" s="5">
        <v>8.3954076963815433E-2</v>
      </c>
      <c r="D5435" s="4">
        <f t="shared" si="837"/>
        <v>8.2221287409827468E-2</v>
      </c>
      <c r="E5435" s="6">
        <f t="shared" si="838"/>
        <v>8.308166959184711E-2</v>
      </c>
      <c r="F5435" s="7">
        <f t="shared" si="839"/>
        <v>8.2484750840785548E-2</v>
      </c>
      <c r="I5435" s="10">
        <v>5433</v>
      </c>
      <c r="J5435" s="8">
        <f t="shared" si="840"/>
        <v>8.5454076963815434E-2</v>
      </c>
      <c r="K5435" s="8">
        <f t="shared" si="840"/>
        <v>8.3721287409827469E-2</v>
      </c>
      <c r="L5435" s="8">
        <f t="shared" si="840"/>
        <v>8.4581669591847111E-2</v>
      </c>
      <c r="M5435" s="8">
        <f t="shared" si="840"/>
        <v>8.3984750840785549E-2</v>
      </c>
      <c r="P5435">
        <v>5433</v>
      </c>
      <c r="Q5435" s="8">
        <f t="shared" si="841"/>
        <v>8.2454076963815431E-2</v>
      </c>
      <c r="R5435" s="8">
        <f t="shared" si="841"/>
        <v>8.0721287409827466E-2</v>
      </c>
      <c r="S5435" s="8">
        <f t="shared" si="841"/>
        <v>8.1581669591847109E-2</v>
      </c>
      <c r="T5435" s="8">
        <f t="shared" si="841"/>
        <v>8.0984750840785547E-2</v>
      </c>
      <c r="W5435">
        <v>5433</v>
      </c>
      <c r="X5435" s="4">
        <f t="shared" si="845"/>
        <v>9.3376440680156061E-2</v>
      </c>
      <c r="Y5435" s="4">
        <f t="shared" si="843"/>
        <v>9.2459267223551841E-2</v>
      </c>
      <c r="Z5435" s="4">
        <f t="shared" si="844"/>
        <v>9.1829673281062743E-2</v>
      </c>
    </row>
    <row r="5436" spans="1:26" x14ac:dyDescent="0.25">
      <c r="A5436" s="16">
        <f t="shared" si="842"/>
        <v>48969</v>
      </c>
      <c r="B5436">
        <f>+'[2]Ejercicio 1'!E5653</f>
        <v>5434</v>
      </c>
      <c r="C5436" s="5">
        <v>8.3955867129159825E-2</v>
      </c>
      <c r="D5436" s="4">
        <f t="shared" si="837"/>
        <v>8.2223004687217549E-2</v>
      </c>
      <c r="E5436" s="6">
        <f t="shared" si="838"/>
        <v>8.3083422934503229E-2</v>
      </c>
      <c r="F5436" s="7">
        <f t="shared" si="839"/>
        <v>8.2486479135450069E-2</v>
      </c>
      <c r="I5436" s="10">
        <v>5434</v>
      </c>
      <c r="J5436" s="8">
        <f t="shared" si="840"/>
        <v>8.5455867129159827E-2</v>
      </c>
      <c r="K5436" s="8">
        <f t="shared" si="840"/>
        <v>8.372300468721755E-2</v>
      </c>
      <c r="L5436" s="8">
        <f t="shared" si="840"/>
        <v>8.458342293450323E-2</v>
      </c>
      <c r="M5436" s="8">
        <f t="shared" si="840"/>
        <v>8.3986479135450071E-2</v>
      </c>
      <c r="P5436">
        <v>5434</v>
      </c>
      <c r="Q5436" s="8">
        <f t="shared" si="841"/>
        <v>8.2455867129159824E-2</v>
      </c>
      <c r="R5436" s="8">
        <f t="shared" si="841"/>
        <v>8.0723004687217548E-2</v>
      </c>
      <c r="S5436" s="8">
        <f t="shared" si="841"/>
        <v>8.1583422934503227E-2</v>
      </c>
      <c r="T5436" s="8">
        <f t="shared" si="841"/>
        <v>8.0986479135450068E-2</v>
      </c>
      <c r="W5436">
        <v>5434</v>
      </c>
      <c r="X5436" s="4">
        <f t="shared" si="845"/>
        <v>9.3380029314703836E-2</v>
      </c>
      <c r="Y5436" s="4">
        <f t="shared" si="843"/>
        <v>9.2462773968514822E-2</v>
      </c>
      <c r="Z5436" s="4">
        <f t="shared" si="844"/>
        <v>9.1833124271453348E-2</v>
      </c>
    </row>
    <row r="5437" spans="1:26" x14ac:dyDescent="0.25">
      <c r="A5437" s="16">
        <f t="shared" si="842"/>
        <v>48970</v>
      </c>
      <c r="B5437">
        <f>+'[2]Ejercicio 1'!E5654</f>
        <v>5435</v>
      </c>
      <c r="C5437" s="5">
        <v>8.3957657294504204E-2</v>
      </c>
      <c r="D5437" s="4">
        <f t="shared" si="837"/>
        <v>8.2224721963116809E-2</v>
      </c>
      <c r="E5437" s="6">
        <f t="shared" si="838"/>
        <v>8.3085176276398637E-2</v>
      </c>
      <c r="F5437" s="7">
        <f t="shared" si="839"/>
        <v>8.2488207428847035E-2</v>
      </c>
      <c r="I5437" s="10">
        <v>5435</v>
      </c>
      <c r="J5437" s="8">
        <f t="shared" si="840"/>
        <v>8.5457657294504205E-2</v>
      </c>
      <c r="K5437" s="8">
        <f t="shared" si="840"/>
        <v>8.372472196311681E-2</v>
      </c>
      <c r="L5437" s="8">
        <f t="shared" si="840"/>
        <v>8.4585176276398638E-2</v>
      </c>
      <c r="M5437" s="8">
        <f t="shared" si="840"/>
        <v>8.3988207428847036E-2</v>
      </c>
      <c r="P5437">
        <v>5435</v>
      </c>
      <c r="Q5437" s="8">
        <f t="shared" si="841"/>
        <v>8.2457657294504202E-2</v>
      </c>
      <c r="R5437" s="8">
        <f t="shared" si="841"/>
        <v>8.0724721963116808E-2</v>
      </c>
      <c r="S5437" s="8">
        <f t="shared" si="841"/>
        <v>8.1585176276398635E-2</v>
      </c>
      <c r="T5437" s="8">
        <f t="shared" si="841"/>
        <v>8.0988207428847034E-2</v>
      </c>
      <c r="W5437">
        <v>5435</v>
      </c>
      <c r="X5437" s="4">
        <f t="shared" si="845"/>
        <v>9.3383617950798498E-2</v>
      </c>
      <c r="Y5437" s="4">
        <f t="shared" si="843"/>
        <v>9.2466280711947596E-2</v>
      </c>
      <c r="Z5437" s="4">
        <f t="shared" si="844"/>
        <v>9.1836575257712952E-2</v>
      </c>
    </row>
    <row r="5438" spans="1:26" x14ac:dyDescent="0.25">
      <c r="A5438" s="16">
        <f t="shared" si="842"/>
        <v>48971</v>
      </c>
      <c r="B5438">
        <f>+'[2]Ejercicio 1'!E5655</f>
        <v>5436</v>
      </c>
      <c r="C5438" s="5">
        <v>8.3959447459848596E-2</v>
      </c>
      <c r="D5438" s="4">
        <f t="shared" si="837"/>
        <v>8.222643923752504E-2</v>
      </c>
      <c r="E5438" s="6">
        <f t="shared" si="838"/>
        <v>8.308692961753246E-2</v>
      </c>
      <c r="F5438" s="7">
        <f t="shared" si="839"/>
        <v>8.2489935720973601E-2</v>
      </c>
      <c r="I5438" s="10">
        <v>5436</v>
      </c>
      <c r="J5438" s="8">
        <f t="shared" si="840"/>
        <v>8.5459447459848598E-2</v>
      </c>
      <c r="K5438" s="8">
        <f t="shared" si="840"/>
        <v>8.3726439237525041E-2</v>
      </c>
      <c r="L5438" s="8">
        <f t="shared" si="840"/>
        <v>8.4586929617532461E-2</v>
      </c>
      <c r="M5438" s="8">
        <f t="shared" si="840"/>
        <v>8.3989935720973602E-2</v>
      </c>
      <c r="P5438">
        <v>5436</v>
      </c>
      <c r="Q5438" s="8">
        <f t="shared" si="841"/>
        <v>8.2459447459848595E-2</v>
      </c>
      <c r="R5438" s="8">
        <f t="shared" si="841"/>
        <v>8.0726439237525038E-2</v>
      </c>
      <c r="S5438" s="8">
        <f t="shared" si="841"/>
        <v>8.1586929617532458E-2</v>
      </c>
      <c r="T5438" s="8">
        <f t="shared" si="841"/>
        <v>8.0989935720973599E-2</v>
      </c>
      <c r="W5438">
        <v>5436</v>
      </c>
      <c r="X5438" s="4">
        <f t="shared" si="845"/>
        <v>9.3387206588440491E-2</v>
      </c>
      <c r="Y5438" s="4">
        <f t="shared" si="843"/>
        <v>9.2469787453848415E-2</v>
      </c>
      <c r="Z5438" s="4">
        <f t="shared" si="844"/>
        <v>9.1840026240943562E-2</v>
      </c>
    </row>
    <row r="5439" spans="1:26" x14ac:dyDescent="0.25">
      <c r="A5439" s="16">
        <f t="shared" si="842"/>
        <v>48972</v>
      </c>
      <c r="B5439">
        <f>+'[2]Ejercicio 1'!E5656</f>
        <v>5437</v>
      </c>
      <c r="C5439" s="5">
        <v>8.3961237625192975E-2</v>
      </c>
      <c r="D5439" s="4">
        <f t="shared" si="837"/>
        <v>8.2228156510442463E-2</v>
      </c>
      <c r="E5439" s="6">
        <f t="shared" si="838"/>
        <v>8.3088682957905571E-2</v>
      </c>
      <c r="F5439" s="7">
        <f t="shared" si="839"/>
        <v>8.2491664011829738E-2</v>
      </c>
      <c r="I5439" s="10">
        <v>5437</v>
      </c>
      <c r="J5439" s="8">
        <f t="shared" si="840"/>
        <v>8.5461237625192976E-2</v>
      </c>
      <c r="K5439" s="8">
        <f t="shared" si="840"/>
        <v>8.3728156510442464E-2</v>
      </c>
      <c r="L5439" s="8">
        <f t="shared" si="840"/>
        <v>8.4588682957905573E-2</v>
      </c>
      <c r="M5439" s="8">
        <f t="shared" si="840"/>
        <v>8.3991664011829739E-2</v>
      </c>
      <c r="P5439">
        <v>5437</v>
      </c>
      <c r="Q5439" s="8">
        <f t="shared" si="841"/>
        <v>8.2461237625192974E-2</v>
      </c>
      <c r="R5439" s="8">
        <f t="shared" si="841"/>
        <v>8.0728156510442461E-2</v>
      </c>
      <c r="S5439" s="8">
        <f t="shared" si="841"/>
        <v>8.158868295790557E-2</v>
      </c>
      <c r="T5439" s="8">
        <f t="shared" si="841"/>
        <v>8.0991664011829737E-2</v>
      </c>
      <c r="W5439">
        <v>5437</v>
      </c>
      <c r="X5439" s="4">
        <f t="shared" si="845"/>
        <v>9.3390795227628942E-2</v>
      </c>
      <c r="Y5439" s="4">
        <f t="shared" si="843"/>
        <v>9.2473294194269098E-2</v>
      </c>
      <c r="Z5439" s="4">
        <f t="shared" si="844"/>
        <v>9.1843477220034622E-2</v>
      </c>
    </row>
    <row r="5440" spans="1:26" x14ac:dyDescent="0.25">
      <c r="A5440" s="16">
        <f t="shared" si="842"/>
        <v>48973</v>
      </c>
      <c r="B5440">
        <f>+'[2]Ejercicio 1'!E5657</f>
        <v>5438</v>
      </c>
      <c r="C5440" s="5">
        <v>8.3963027790537367E-2</v>
      </c>
      <c r="D5440" s="4">
        <f t="shared" si="837"/>
        <v>8.2229873781869051E-2</v>
      </c>
      <c r="E5440" s="6">
        <f t="shared" si="838"/>
        <v>8.3090436297517084E-2</v>
      </c>
      <c r="F5440" s="7">
        <f t="shared" si="839"/>
        <v>8.2493392301415475E-2</v>
      </c>
      <c r="I5440" s="10">
        <v>5438</v>
      </c>
      <c r="J5440" s="8">
        <f t="shared" si="840"/>
        <v>8.5463027790537369E-2</v>
      </c>
      <c r="K5440" s="8">
        <f t="shared" si="840"/>
        <v>8.3729873781869052E-2</v>
      </c>
      <c r="L5440" s="8">
        <f t="shared" si="840"/>
        <v>8.4590436297517085E-2</v>
      </c>
      <c r="M5440" s="8">
        <f t="shared" si="840"/>
        <v>8.3993392301415476E-2</v>
      </c>
      <c r="P5440">
        <v>5438</v>
      </c>
      <c r="Q5440" s="8">
        <f t="shared" si="841"/>
        <v>8.2463027790537366E-2</v>
      </c>
      <c r="R5440" s="8">
        <f t="shared" si="841"/>
        <v>8.0729873781869049E-2</v>
      </c>
      <c r="S5440" s="8">
        <f t="shared" si="841"/>
        <v>8.1590436297517083E-2</v>
      </c>
      <c r="T5440" s="8">
        <f t="shared" si="841"/>
        <v>8.0993392301415473E-2</v>
      </c>
      <c r="W5440">
        <v>5438</v>
      </c>
      <c r="X5440" s="4">
        <f t="shared" si="845"/>
        <v>9.3394383868352415E-2</v>
      </c>
      <c r="Y5440" s="4">
        <f t="shared" si="843"/>
        <v>9.2476800933107742E-2</v>
      </c>
      <c r="Z5440" s="4">
        <f t="shared" si="844"/>
        <v>9.1846928195548558E-2</v>
      </c>
    </row>
    <row r="5441" spans="1:26" x14ac:dyDescent="0.25">
      <c r="A5441" s="16">
        <f t="shared" si="842"/>
        <v>48974</v>
      </c>
      <c r="B5441">
        <f>+'[2]Ejercicio 1'!E5658</f>
        <v>5439</v>
      </c>
      <c r="C5441" s="5">
        <v>8.3964817955881746E-2</v>
      </c>
      <c r="D5441" s="4">
        <f t="shared" si="837"/>
        <v>8.2231591051805233E-2</v>
      </c>
      <c r="E5441" s="6">
        <f t="shared" si="838"/>
        <v>8.3092189636368774E-2</v>
      </c>
      <c r="F5441" s="7">
        <f t="shared" si="839"/>
        <v>8.2495120589733642E-2</v>
      </c>
      <c r="I5441" s="10">
        <v>5439</v>
      </c>
      <c r="J5441" s="8">
        <f t="shared" si="840"/>
        <v>8.5464817955881747E-2</v>
      </c>
      <c r="K5441" s="8">
        <f t="shared" si="840"/>
        <v>8.3731591051805235E-2</v>
      </c>
      <c r="L5441" s="8">
        <f t="shared" si="840"/>
        <v>8.4592189636368775E-2</v>
      </c>
      <c r="M5441" s="8">
        <f t="shared" si="840"/>
        <v>8.3995120589733643E-2</v>
      </c>
      <c r="P5441">
        <v>5439</v>
      </c>
      <c r="Q5441" s="8">
        <f t="shared" si="841"/>
        <v>8.2464817955881745E-2</v>
      </c>
      <c r="R5441" s="8">
        <f t="shared" si="841"/>
        <v>8.0731591051805232E-2</v>
      </c>
      <c r="S5441" s="8">
        <f t="shared" si="841"/>
        <v>8.1592189636368773E-2</v>
      </c>
      <c r="T5441" s="8">
        <f t="shared" si="841"/>
        <v>8.0995120589733641E-2</v>
      </c>
      <c r="W5441">
        <v>5439</v>
      </c>
      <c r="X5441" s="4">
        <f t="shared" si="845"/>
        <v>9.3397972510648714E-2</v>
      </c>
      <c r="Y5441" s="4">
        <f t="shared" si="843"/>
        <v>9.2480307670467138E-2</v>
      </c>
      <c r="Z5441" s="4">
        <f t="shared" si="844"/>
        <v>9.1850379168030613E-2</v>
      </c>
    </row>
    <row r="5442" spans="1:26" x14ac:dyDescent="0.25">
      <c r="A5442" s="16">
        <f t="shared" si="842"/>
        <v>48975</v>
      </c>
      <c r="B5442">
        <f>+'[2]Ejercicio 1'!E5659</f>
        <v>5440</v>
      </c>
      <c r="C5442" s="5">
        <v>8.3966608121226138E-2</v>
      </c>
      <c r="D5442" s="4">
        <f t="shared" si="837"/>
        <v>8.2233308320249998E-2</v>
      </c>
      <c r="E5442" s="6">
        <f t="shared" si="838"/>
        <v>8.3093942974458004E-2</v>
      </c>
      <c r="F5442" s="7">
        <f t="shared" si="839"/>
        <v>8.2496848876781409E-2</v>
      </c>
      <c r="I5442" s="10">
        <v>5440</v>
      </c>
      <c r="J5442" s="8">
        <f t="shared" si="840"/>
        <v>8.546660812122614E-2</v>
      </c>
      <c r="K5442" s="8">
        <f t="shared" si="840"/>
        <v>8.3733308320249999E-2</v>
      </c>
      <c r="L5442" s="8">
        <f t="shared" si="840"/>
        <v>8.4593942974458006E-2</v>
      </c>
      <c r="M5442" s="8">
        <f t="shared" ref="M5442:M5505" si="846">F5442+$O$1</f>
        <v>8.399684887678141E-2</v>
      </c>
      <c r="P5442">
        <v>5440</v>
      </c>
      <c r="Q5442" s="8">
        <f t="shared" si="841"/>
        <v>8.2466608121226137E-2</v>
      </c>
      <c r="R5442" s="8">
        <f t="shared" si="841"/>
        <v>8.0733308320249997E-2</v>
      </c>
      <c r="S5442" s="8">
        <f t="shared" si="841"/>
        <v>8.1593942974458003E-2</v>
      </c>
      <c r="T5442" s="8">
        <f t="shared" ref="T5442:T5505" si="847">F5442-$O$1</f>
        <v>8.0996848876781408E-2</v>
      </c>
      <c r="W5442">
        <v>5440</v>
      </c>
      <c r="X5442" s="4">
        <f t="shared" si="845"/>
        <v>9.3401561154478285E-2</v>
      </c>
      <c r="Y5442" s="4">
        <f t="shared" si="843"/>
        <v>9.2483814406295453E-2</v>
      </c>
      <c r="Z5442" s="4">
        <f t="shared" si="844"/>
        <v>9.1853830136932685E-2</v>
      </c>
    </row>
    <row r="5443" spans="1:26" x14ac:dyDescent="0.25">
      <c r="A5443" s="16">
        <f t="shared" si="842"/>
        <v>48976</v>
      </c>
      <c r="B5443">
        <f>+'[2]Ejercicio 1'!E5660</f>
        <v>5441</v>
      </c>
      <c r="C5443" s="5">
        <v>8.3968398286570517E-2</v>
      </c>
      <c r="D5443" s="4">
        <f t="shared" ref="D5443:D5506" si="848">+LN((1+C5443*182/360)^(360/182))</f>
        <v>8.2235025587203733E-2</v>
      </c>
      <c r="E5443" s="6">
        <f t="shared" ref="E5443:E5506" si="849">Equivalencia_Tasas(C5443,182,91)</f>
        <v>8.3095696311787384E-2</v>
      </c>
      <c r="F5443" s="7">
        <f t="shared" ref="F5443:F5506" si="850">Equivalencia_Tasas(C5443,182,28)</f>
        <v>8.2498577162558748E-2</v>
      </c>
      <c r="I5443" s="10">
        <v>5441</v>
      </c>
      <c r="J5443" s="8">
        <f t="shared" ref="J5443:M5506" si="851">C5443+$O$1</f>
        <v>8.5468398286570518E-2</v>
      </c>
      <c r="K5443" s="8">
        <f t="shared" si="851"/>
        <v>8.3735025587203735E-2</v>
      </c>
      <c r="L5443" s="8">
        <f t="shared" si="851"/>
        <v>8.4595696311787386E-2</v>
      </c>
      <c r="M5443" s="8">
        <f t="shared" si="846"/>
        <v>8.3998577162558749E-2</v>
      </c>
      <c r="P5443">
        <v>5441</v>
      </c>
      <c r="Q5443" s="8">
        <f t="shared" ref="Q5443:T5506" si="852">C5443-$O$1</f>
        <v>8.2468398286570516E-2</v>
      </c>
      <c r="R5443" s="8">
        <f t="shared" si="852"/>
        <v>8.0735025587203732E-2</v>
      </c>
      <c r="S5443" s="8">
        <f t="shared" si="852"/>
        <v>8.1595696311787383E-2</v>
      </c>
      <c r="T5443" s="8">
        <f t="shared" si="847"/>
        <v>8.0998577162558746E-2</v>
      </c>
      <c r="W5443">
        <v>5441</v>
      </c>
      <c r="X5443" s="4">
        <f t="shared" si="845"/>
        <v>9.3405149799855633E-2</v>
      </c>
      <c r="Y5443" s="4">
        <f t="shared" si="843"/>
        <v>9.2487321140592674E-2</v>
      </c>
      <c r="Z5443" s="4">
        <f t="shared" si="844"/>
        <v>9.1857281101698066E-2</v>
      </c>
    </row>
    <row r="5444" spans="1:26" x14ac:dyDescent="0.25">
      <c r="A5444" s="16">
        <f t="shared" si="842"/>
        <v>48977</v>
      </c>
      <c r="B5444">
        <f>+'[2]Ejercicio 1'!E5661</f>
        <v>5442</v>
      </c>
      <c r="C5444" s="5">
        <v>8.3970188451914909E-2</v>
      </c>
      <c r="D5444" s="4">
        <f t="shared" si="848"/>
        <v>8.2236742852666869E-2</v>
      </c>
      <c r="E5444" s="6">
        <f t="shared" si="849"/>
        <v>8.3097449648354318E-2</v>
      </c>
      <c r="F5444" s="7">
        <f t="shared" si="850"/>
        <v>8.2500305447068545E-2</v>
      </c>
      <c r="I5444" s="10">
        <v>5442</v>
      </c>
      <c r="J5444" s="8">
        <f t="shared" si="851"/>
        <v>8.5470188451914911E-2</v>
      </c>
      <c r="K5444" s="8">
        <f t="shared" si="851"/>
        <v>8.3736742852666871E-2</v>
      </c>
      <c r="L5444" s="8">
        <f t="shared" si="851"/>
        <v>8.459744964835432E-2</v>
      </c>
      <c r="M5444" s="8">
        <f t="shared" si="846"/>
        <v>8.4000305447068546E-2</v>
      </c>
      <c r="P5444">
        <v>5442</v>
      </c>
      <c r="Q5444" s="8">
        <f t="shared" si="852"/>
        <v>8.2470188451914908E-2</v>
      </c>
      <c r="R5444" s="8">
        <f t="shared" si="852"/>
        <v>8.0736742852666868E-2</v>
      </c>
      <c r="S5444" s="8">
        <f t="shared" si="852"/>
        <v>8.1597449648354317E-2</v>
      </c>
      <c r="T5444" s="8">
        <f t="shared" si="847"/>
        <v>8.1000305447068544E-2</v>
      </c>
      <c r="W5444">
        <v>5442</v>
      </c>
      <c r="X5444" s="4">
        <f t="shared" si="845"/>
        <v>9.3408738446779868E-2</v>
      </c>
      <c r="Y5444" s="4">
        <f t="shared" si="843"/>
        <v>9.2490827873357953E-2</v>
      </c>
      <c r="Z5444" s="4">
        <f t="shared" si="844"/>
        <v>9.1860732063434439E-2</v>
      </c>
    </row>
    <row r="5445" spans="1:26" x14ac:dyDescent="0.25">
      <c r="A5445" s="16">
        <f t="shared" ref="A5445:A5508" si="853">+A5444+1</f>
        <v>48978</v>
      </c>
      <c r="B5445">
        <f>+'[2]Ejercicio 1'!E5662</f>
        <v>5443</v>
      </c>
      <c r="C5445" s="5">
        <v>8.3971978617259288E-2</v>
      </c>
      <c r="D5445" s="4">
        <f t="shared" si="848"/>
        <v>8.2238460116638795E-2</v>
      </c>
      <c r="E5445" s="6">
        <f t="shared" si="849"/>
        <v>8.3099202984160528E-2</v>
      </c>
      <c r="F5445" s="7">
        <f t="shared" si="850"/>
        <v>8.2502033730305069E-2</v>
      </c>
      <c r="I5445" s="10">
        <v>5443</v>
      </c>
      <c r="J5445" s="8">
        <f t="shared" si="851"/>
        <v>8.5471978617259289E-2</v>
      </c>
      <c r="K5445" s="8">
        <f t="shared" si="851"/>
        <v>8.3738460116638797E-2</v>
      </c>
      <c r="L5445" s="8">
        <f t="shared" si="851"/>
        <v>8.4599202984160529E-2</v>
      </c>
      <c r="M5445" s="8">
        <f t="shared" si="846"/>
        <v>8.400203373030507E-2</v>
      </c>
      <c r="P5445">
        <v>5443</v>
      </c>
      <c r="Q5445" s="8">
        <f t="shared" si="852"/>
        <v>8.2471978617259287E-2</v>
      </c>
      <c r="R5445" s="8">
        <f t="shared" si="852"/>
        <v>8.0738460116638794E-2</v>
      </c>
      <c r="S5445" s="8">
        <f t="shared" si="852"/>
        <v>8.1599202984160527E-2</v>
      </c>
      <c r="T5445" s="8">
        <f t="shared" si="847"/>
        <v>8.1002033730305067E-2</v>
      </c>
      <c r="W5445">
        <v>5443</v>
      </c>
      <c r="X5445" s="4">
        <f t="shared" si="845"/>
        <v>9.3412327095251005E-2</v>
      </c>
      <c r="Y5445" s="4">
        <f t="shared" si="843"/>
        <v>9.2494334604592124E-2</v>
      </c>
      <c r="Z5445" s="4">
        <f t="shared" si="844"/>
        <v>9.186418302103698E-2</v>
      </c>
    </row>
    <row r="5446" spans="1:26" x14ac:dyDescent="0.25">
      <c r="A5446" s="16">
        <f t="shared" si="853"/>
        <v>48979</v>
      </c>
      <c r="B5446">
        <f>+'[2]Ejercicio 1'!E5663</f>
        <v>5444</v>
      </c>
      <c r="C5446" s="5">
        <v>8.397376878260368E-2</v>
      </c>
      <c r="D5446" s="4">
        <f t="shared" si="848"/>
        <v>8.2240177379120122E-2</v>
      </c>
      <c r="E5446" s="6">
        <f t="shared" si="849"/>
        <v>8.3100956319206026E-2</v>
      </c>
      <c r="F5446" s="7">
        <f t="shared" si="850"/>
        <v>8.2503762012276896E-2</v>
      </c>
      <c r="I5446" s="10">
        <v>5444</v>
      </c>
      <c r="J5446" s="8">
        <f t="shared" si="851"/>
        <v>8.5473768782603682E-2</v>
      </c>
      <c r="K5446" s="8">
        <f t="shared" si="851"/>
        <v>8.3740177379120123E-2</v>
      </c>
      <c r="L5446" s="8">
        <f t="shared" si="851"/>
        <v>8.4600956319206028E-2</v>
      </c>
      <c r="M5446" s="8">
        <f t="shared" si="846"/>
        <v>8.4003762012276897E-2</v>
      </c>
      <c r="P5446">
        <v>5444</v>
      </c>
      <c r="Q5446" s="8">
        <f t="shared" si="852"/>
        <v>8.2473768782603679E-2</v>
      </c>
      <c r="R5446" s="8">
        <f t="shared" si="852"/>
        <v>8.074017737912012E-2</v>
      </c>
      <c r="S5446" s="8">
        <f t="shared" si="852"/>
        <v>8.1600956319206025E-2</v>
      </c>
      <c r="T5446" s="8">
        <f t="shared" si="847"/>
        <v>8.1003762012276895E-2</v>
      </c>
      <c r="W5446">
        <v>5444</v>
      </c>
      <c r="X5446" s="4">
        <f t="shared" si="845"/>
        <v>9.3415915745256733E-2</v>
      </c>
      <c r="Y5446" s="4">
        <f t="shared" si="843"/>
        <v>9.2497841334296116E-2</v>
      </c>
      <c r="Z5446" s="4">
        <f t="shared" si="844"/>
        <v>9.1867633975610499E-2</v>
      </c>
    </row>
    <row r="5447" spans="1:26" x14ac:dyDescent="0.25">
      <c r="A5447" s="16">
        <f t="shared" si="853"/>
        <v>48980</v>
      </c>
      <c r="B5447">
        <f>+'[2]Ejercicio 1'!E5664</f>
        <v>5445</v>
      </c>
      <c r="C5447" s="5">
        <v>8.3975558947948059E-2</v>
      </c>
      <c r="D5447" s="4">
        <f t="shared" si="848"/>
        <v>8.2241894640110447E-2</v>
      </c>
      <c r="E5447" s="6">
        <f t="shared" si="849"/>
        <v>8.310270965348994E-2</v>
      </c>
      <c r="F5447" s="7">
        <f t="shared" si="850"/>
        <v>8.250549029297545E-2</v>
      </c>
      <c r="I5447" s="10">
        <v>5445</v>
      </c>
      <c r="J5447" s="8">
        <f t="shared" si="851"/>
        <v>8.547555894794806E-2</v>
      </c>
      <c r="K5447" s="8">
        <f t="shared" si="851"/>
        <v>8.3741894640110448E-2</v>
      </c>
      <c r="L5447" s="8">
        <f t="shared" si="851"/>
        <v>8.4602709653489941E-2</v>
      </c>
      <c r="M5447" s="8">
        <f t="shared" si="846"/>
        <v>8.4005490292975452E-2</v>
      </c>
      <c r="P5447">
        <v>5445</v>
      </c>
      <c r="Q5447" s="8">
        <f t="shared" si="852"/>
        <v>8.2475558947948058E-2</v>
      </c>
      <c r="R5447" s="8">
        <f t="shared" si="852"/>
        <v>8.0741894640110445E-2</v>
      </c>
      <c r="S5447" s="8">
        <f t="shared" si="852"/>
        <v>8.1602709653489938E-2</v>
      </c>
      <c r="T5447" s="8">
        <f t="shared" si="847"/>
        <v>8.1005490292975449E-2</v>
      </c>
      <c r="W5447">
        <v>5445</v>
      </c>
      <c r="X5447" s="4">
        <f t="shared" si="845"/>
        <v>9.3419504396822103E-2</v>
      </c>
      <c r="Y5447" s="4">
        <f t="shared" si="843"/>
        <v>9.2501348062468125E-2</v>
      </c>
      <c r="Z5447" s="4">
        <f t="shared" si="844"/>
        <v>9.187108492660119E-2</v>
      </c>
    </row>
    <row r="5448" spans="1:26" x14ac:dyDescent="0.25">
      <c r="A5448" s="16">
        <f t="shared" si="853"/>
        <v>48981</v>
      </c>
      <c r="B5448">
        <f>+'[2]Ejercicio 1'!E5665</f>
        <v>5446</v>
      </c>
      <c r="C5448" s="5">
        <v>8.3977349113292452E-2</v>
      </c>
      <c r="D5448" s="4">
        <f t="shared" si="848"/>
        <v>8.2243611899610367E-2</v>
      </c>
      <c r="E5448" s="6">
        <f t="shared" si="849"/>
        <v>8.310446298701403E-2</v>
      </c>
      <c r="F5448" s="7">
        <f t="shared" si="850"/>
        <v>8.2507218572406435E-2</v>
      </c>
      <c r="I5448" s="10">
        <v>5446</v>
      </c>
      <c r="J5448" s="8">
        <f t="shared" si="851"/>
        <v>8.5477349113292453E-2</v>
      </c>
      <c r="K5448" s="8">
        <f t="shared" si="851"/>
        <v>8.3743611899610368E-2</v>
      </c>
      <c r="L5448" s="8">
        <f t="shared" si="851"/>
        <v>8.4604462987014031E-2</v>
      </c>
      <c r="M5448" s="8">
        <f t="shared" si="846"/>
        <v>8.4007218572406436E-2</v>
      </c>
      <c r="P5448">
        <v>5446</v>
      </c>
      <c r="Q5448" s="8">
        <f t="shared" si="852"/>
        <v>8.247734911329245E-2</v>
      </c>
      <c r="R5448" s="8">
        <f t="shared" si="852"/>
        <v>8.0743611899610365E-2</v>
      </c>
      <c r="S5448" s="8">
        <f t="shared" si="852"/>
        <v>8.1604462987014029E-2</v>
      </c>
      <c r="T5448" s="8">
        <f t="shared" si="847"/>
        <v>8.1007218572406434E-2</v>
      </c>
      <c r="W5448">
        <v>5446</v>
      </c>
      <c r="X5448" s="4">
        <f t="shared" si="845"/>
        <v>9.3423093049947531E-2</v>
      </c>
      <c r="Y5448" s="4">
        <f t="shared" si="843"/>
        <v>9.2504854789161775E-2</v>
      </c>
      <c r="Z5448" s="4">
        <f t="shared" si="844"/>
        <v>9.1874535874011884E-2</v>
      </c>
    </row>
    <row r="5449" spans="1:26" x14ac:dyDescent="0.25">
      <c r="A5449" s="16">
        <f t="shared" si="853"/>
        <v>48982</v>
      </c>
      <c r="B5449">
        <f>+'[2]Ejercicio 1'!E5666</f>
        <v>5447</v>
      </c>
      <c r="C5449" s="5">
        <v>8.397913927863683E-2</v>
      </c>
      <c r="D5449" s="4">
        <f t="shared" si="848"/>
        <v>8.2245329157618896E-2</v>
      </c>
      <c r="E5449" s="6">
        <f t="shared" si="849"/>
        <v>8.3106216319775647E-2</v>
      </c>
      <c r="F5449" s="7">
        <f t="shared" si="850"/>
        <v>8.2508946850567019E-2</v>
      </c>
      <c r="I5449" s="10">
        <v>5447</v>
      </c>
      <c r="J5449" s="8">
        <f t="shared" si="851"/>
        <v>8.5479139278636831E-2</v>
      </c>
      <c r="K5449" s="8">
        <f t="shared" si="851"/>
        <v>8.3745329157618897E-2</v>
      </c>
      <c r="L5449" s="8">
        <f t="shared" si="851"/>
        <v>8.4606216319775648E-2</v>
      </c>
      <c r="M5449" s="8">
        <f t="shared" si="846"/>
        <v>8.4008946850567021E-2</v>
      </c>
      <c r="P5449">
        <v>5447</v>
      </c>
      <c r="Q5449" s="8">
        <f t="shared" si="852"/>
        <v>8.2479139278636829E-2</v>
      </c>
      <c r="R5449" s="8">
        <f t="shared" si="852"/>
        <v>8.0745329157618895E-2</v>
      </c>
      <c r="S5449" s="8">
        <f t="shared" si="852"/>
        <v>8.1606216319775646E-2</v>
      </c>
      <c r="T5449" s="8">
        <f t="shared" si="847"/>
        <v>8.1008946850567018E-2</v>
      </c>
      <c r="W5449">
        <v>5447</v>
      </c>
      <c r="X5449" s="4">
        <f t="shared" si="845"/>
        <v>9.342668170460712E-2</v>
      </c>
      <c r="Y5449" s="4">
        <f t="shared" si="843"/>
        <v>9.2508361514270748E-2</v>
      </c>
      <c r="Z5449" s="4">
        <f t="shared" si="844"/>
        <v>9.1877986817288732E-2</v>
      </c>
    </row>
    <row r="5450" spans="1:26" x14ac:dyDescent="0.25">
      <c r="A5450" s="16">
        <f t="shared" si="853"/>
        <v>48983</v>
      </c>
      <c r="B5450">
        <f>+'[2]Ejercicio 1'!E5667</f>
        <v>5448</v>
      </c>
      <c r="C5450" s="5">
        <v>8.3980929443981223E-2</v>
      </c>
      <c r="D5450" s="4">
        <f t="shared" si="848"/>
        <v>8.2247046414136618E-2</v>
      </c>
      <c r="E5450" s="6">
        <f t="shared" si="849"/>
        <v>8.3107969651776539E-2</v>
      </c>
      <c r="F5450" s="7">
        <f t="shared" si="850"/>
        <v>8.2510675127457203E-2</v>
      </c>
      <c r="I5450" s="10">
        <v>5448</v>
      </c>
      <c r="J5450" s="8">
        <f t="shared" si="851"/>
        <v>8.5480929443981224E-2</v>
      </c>
      <c r="K5450" s="8">
        <f t="shared" si="851"/>
        <v>8.3747046414136619E-2</v>
      </c>
      <c r="L5450" s="8">
        <f t="shared" si="851"/>
        <v>8.4607969651776541E-2</v>
      </c>
      <c r="M5450" s="8">
        <f t="shared" si="846"/>
        <v>8.4010675127457204E-2</v>
      </c>
      <c r="P5450">
        <v>5448</v>
      </c>
      <c r="Q5450" s="8">
        <f t="shared" si="852"/>
        <v>8.2480929443981221E-2</v>
      </c>
      <c r="R5450" s="8">
        <f t="shared" si="852"/>
        <v>8.0747046414136617E-2</v>
      </c>
      <c r="S5450" s="8">
        <f t="shared" si="852"/>
        <v>8.1607969651776538E-2</v>
      </c>
      <c r="T5450" s="8">
        <f t="shared" si="847"/>
        <v>8.1010675127457202E-2</v>
      </c>
      <c r="W5450">
        <v>5448</v>
      </c>
      <c r="X5450" s="4">
        <f t="shared" si="845"/>
        <v>9.3430270360813611E-2</v>
      </c>
      <c r="Y5450" s="4">
        <f t="shared" si="843"/>
        <v>9.2511868237901335E-2</v>
      </c>
      <c r="Z5450" s="4">
        <f t="shared" si="844"/>
        <v>9.1881437757533727E-2</v>
      </c>
    </row>
    <row r="5451" spans="1:26" x14ac:dyDescent="0.25">
      <c r="A5451" s="16">
        <f t="shared" si="853"/>
        <v>48984</v>
      </c>
      <c r="B5451">
        <f>+'[2]Ejercicio 1'!E5668</f>
        <v>5449</v>
      </c>
      <c r="C5451" s="5">
        <v>8.3982719609325601E-2</v>
      </c>
      <c r="D5451" s="4">
        <f t="shared" si="848"/>
        <v>8.224876366916356E-2</v>
      </c>
      <c r="E5451" s="6">
        <f t="shared" si="849"/>
        <v>8.3109722983016734E-2</v>
      </c>
      <c r="F5451" s="7">
        <f t="shared" si="850"/>
        <v>8.2512403403076959E-2</v>
      </c>
      <c r="I5451" s="10">
        <v>5449</v>
      </c>
      <c r="J5451" s="8">
        <f t="shared" si="851"/>
        <v>8.5482719609325603E-2</v>
      </c>
      <c r="K5451" s="8">
        <f t="shared" si="851"/>
        <v>8.3748763669163562E-2</v>
      </c>
      <c r="L5451" s="8">
        <f t="shared" si="851"/>
        <v>8.4609722983016736E-2</v>
      </c>
      <c r="M5451" s="8">
        <f t="shared" si="846"/>
        <v>8.401240340307696E-2</v>
      </c>
      <c r="P5451">
        <v>5449</v>
      </c>
      <c r="Q5451" s="8">
        <f t="shared" si="852"/>
        <v>8.24827196093256E-2</v>
      </c>
      <c r="R5451" s="8">
        <f t="shared" si="852"/>
        <v>8.0748763669163559E-2</v>
      </c>
      <c r="S5451" s="8">
        <f t="shared" si="852"/>
        <v>8.1609722983016733E-2</v>
      </c>
      <c r="T5451" s="8">
        <f t="shared" si="847"/>
        <v>8.1012403403076957E-2</v>
      </c>
      <c r="W5451">
        <v>5449</v>
      </c>
      <c r="X5451" s="4">
        <f t="shared" si="845"/>
        <v>9.3433859018566989E-2</v>
      </c>
      <c r="Y5451" s="4">
        <f t="shared" si="843"/>
        <v>9.2515374960000854E-2</v>
      </c>
      <c r="Z5451" s="4">
        <f t="shared" si="844"/>
        <v>9.1884888693642031E-2</v>
      </c>
    </row>
    <row r="5452" spans="1:26" x14ac:dyDescent="0.25">
      <c r="A5452" s="16">
        <f t="shared" si="853"/>
        <v>48985</v>
      </c>
      <c r="B5452">
        <f>+'[2]Ejercicio 1'!E5669</f>
        <v>5450</v>
      </c>
      <c r="C5452" s="5">
        <v>8.3984509774669994E-2</v>
      </c>
      <c r="D5452" s="4">
        <f t="shared" si="848"/>
        <v>8.2250480922699515E-2</v>
      </c>
      <c r="E5452" s="6">
        <f t="shared" si="849"/>
        <v>8.3111476313495344E-2</v>
      </c>
      <c r="F5452" s="7">
        <f t="shared" si="850"/>
        <v>8.2514131677429159E-2</v>
      </c>
      <c r="I5452" s="10">
        <v>5450</v>
      </c>
      <c r="J5452" s="8">
        <f t="shared" si="851"/>
        <v>8.5484509774669995E-2</v>
      </c>
      <c r="K5452" s="8">
        <f t="shared" si="851"/>
        <v>8.3750480922699516E-2</v>
      </c>
      <c r="L5452" s="8">
        <f t="shared" si="851"/>
        <v>8.4611476313495346E-2</v>
      </c>
      <c r="M5452" s="8">
        <f t="shared" si="846"/>
        <v>8.401413167742916E-2</v>
      </c>
      <c r="P5452">
        <v>5450</v>
      </c>
      <c r="Q5452" s="8">
        <f t="shared" si="852"/>
        <v>8.2484509774669992E-2</v>
      </c>
      <c r="R5452" s="8">
        <f t="shared" si="852"/>
        <v>8.0750480922699513E-2</v>
      </c>
      <c r="S5452" s="8">
        <f t="shared" si="852"/>
        <v>8.1611476313495343E-2</v>
      </c>
      <c r="T5452" s="8">
        <f t="shared" si="847"/>
        <v>8.1014131677429158E-2</v>
      </c>
      <c r="W5452">
        <v>5450</v>
      </c>
      <c r="X5452" s="4">
        <f t="shared" si="845"/>
        <v>9.343744767785496E-2</v>
      </c>
      <c r="Y5452" s="4">
        <f t="shared" si="843"/>
        <v>9.2518881680570167E-2</v>
      </c>
      <c r="Z5452" s="4">
        <f t="shared" si="844"/>
        <v>9.1888339626727031E-2</v>
      </c>
    </row>
    <row r="5453" spans="1:26" x14ac:dyDescent="0.25">
      <c r="A5453" s="16">
        <f t="shared" si="853"/>
        <v>48986</v>
      </c>
      <c r="B5453">
        <f>+'[2]Ejercicio 1'!E5670</f>
        <v>5451</v>
      </c>
      <c r="C5453" s="5">
        <v>8.3986299940014372E-2</v>
      </c>
      <c r="D5453" s="4">
        <f t="shared" si="848"/>
        <v>8.2252198174744676E-2</v>
      </c>
      <c r="E5453" s="6">
        <f t="shared" si="849"/>
        <v>8.3113229643212369E-2</v>
      </c>
      <c r="F5453" s="7">
        <f t="shared" si="850"/>
        <v>8.2515859950510945E-2</v>
      </c>
      <c r="I5453" s="10">
        <v>5451</v>
      </c>
      <c r="J5453" s="8">
        <f t="shared" si="851"/>
        <v>8.5486299940014374E-2</v>
      </c>
      <c r="K5453" s="8">
        <f t="shared" si="851"/>
        <v>8.3752198174744677E-2</v>
      </c>
      <c r="L5453" s="8">
        <f t="shared" si="851"/>
        <v>8.461322964321237E-2</v>
      </c>
      <c r="M5453" s="8">
        <f t="shared" si="846"/>
        <v>8.4015859950510946E-2</v>
      </c>
      <c r="P5453">
        <v>5451</v>
      </c>
      <c r="Q5453" s="8">
        <f t="shared" si="852"/>
        <v>8.2486299940014371E-2</v>
      </c>
      <c r="R5453" s="8">
        <f t="shared" si="852"/>
        <v>8.0752198174744674E-2</v>
      </c>
      <c r="S5453" s="8">
        <f t="shared" si="852"/>
        <v>8.1613229643212368E-2</v>
      </c>
      <c r="T5453" s="8">
        <f t="shared" si="847"/>
        <v>8.1015859950510943E-2</v>
      </c>
      <c r="W5453">
        <v>5451</v>
      </c>
      <c r="X5453" s="4">
        <f t="shared" si="845"/>
        <v>9.3441036338702571E-2</v>
      </c>
      <c r="Y5453" s="4">
        <f t="shared" si="843"/>
        <v>9.2522388399502095E-2</v>
      </c>
      <c r="Z5453" s="4">
        <f t="shared" si="844"/>
        <v>9.1891790555672495E-2</v>
      </c>
    </row>
    <row r="5454" spans="1:26" x14ac:dyDescent="0.25">
      <c r="A5454" s="16">
        <f t="shared" si="853"/>
        <v>48987</v>
      </c>
      <c r="B5454">
        <f>+'[2]Ejercicio 1'!E5671</f>
        <v>5452</v>
      </c>
      <c r="C5454" s="5">
        <v>8.3988090105358765E-2</v>
      </c>
      <c r="D5454" s="4">
        <f t="shared" si="848"/>
        <v>8.2253915425299459E-2</v>
      </c>
      <c r="E5454" s="6">
        <f t="shared" si="849"/>
        <v>8.3114982972169557E-2</v>
      </c>
      <c r="F5454" s="7">
        <f t="shared" si="850"/>
        <v>8.2517588222325175E-2</v>
      </c>
      <c r="I5454" s="10">
        <v>5452</v>
      </c>
      <c r="J5454" s="8">
        <f t="shared" si="851"/>
        <v>8.5488090105358766E-2</v>
      </c>
      <c r="K5454" s="8">
        <f t="shared" si="851"/>
        <v>8.3753915425299461E-2</v>
      </c>
      <c r="L5454" s="8">
        <f t="shared" si="851"/>
        <v>8.4614982972169558E-2</v>
      </c>
      <c r="M5454" s="8">
        <f t="shared" si="846"/>
        <v>8.4017588222325176E-2</v>
      </c>
      <c r="P5454">
        <v>5452</v>
      </c>
      <c r="Q5454" s="8">
        <f t="shared" si="852"/>
        <v>8.2488090105358763E-2</v>
      </c>
      <c r="R5454" s="8">
        <f t="shared" si="852"/>
        <v>8.0753915425299458E-2</v>
      </c>
      <c r="S5454" s="8">
        <f t="shared" si="852"/>
        <v>8.1614982972169556E-2</v>
      </c>
      <c r="T5454" s="8">
        <f t="shared" si="847"/>
        <v>8.1017588222325174E-2</v>
      </c>
      <c r="W5454">
        <v>5452</v>
      </c>
      <c r="X5454" s="4">
        <f t="shared" si="845"/>
        <v>9.344462500111024E-2</v>
      </c>
      <c r="Y5454" s="4">
        <f t="shared" si="843"/>
        <v>9.2525895117061066E-2</v>
      </c>
      <c r="Z5454" s="4">
        <f t="shared" si="844"/>
        <v>9.1895241482145645E-2</v>
      </c>
    </row>
    <row r="5455" spans="1:26" x14ac:dyDescent="0.25">
      <c r="A5455" s="16">
        <f t="shared" si="853"/>
        <v>48988</v>
      </c>
      <c r="B5455">
        <f>+'[2]Ejercicio 1'!E5672</f>
        <v>5453</v>
      </c>
      <c r="C5455" s="5">
        <v>8.3989880270703143E-2</v>
      </c>
      <c r="D5455" s="4">
        <f t="shared" si="848"/>
        <v>8.2255632674362852E-2</v>
      </c>
      <c r="E5455" s="6">
        <f t="shared" si="849"/>
        <v>8.3116736300365146E-2</v>
      </c>
      <c r="F5455" s="7">
        <f t="shared" si="850"/>
        <v>8.2519316492866146E-2</v>
      </c>
      <c r="I5455" s="10">
        <v>5453</v>
      </c>
      <c r="J5455" s="8">
        <f t="shared" si="851"/>
        <v>8.5489880270703145E-2</v>
      </c>
      <c r="K5455" s="8">
        <f t="shared" si="851"/>
        <v>8.3755632674362854E-2</v>
      </c>
      <c r="L5455" s="8">
        <f t="shared" si="851"/>
        <v>8.4616736300365147E-2</v>
      </c>
      <c r="M5455" s="8">
        <f t="shared" si="846"/>
        <v>8.4019316492866147E-2</v>
      </c>
      <c r="P5455">
        <v>5453</v>
      </c>
      <c r="Q5455" s="8">
        <f t="shared" si="852"/>
        <v>8.2489880270703142E-2</v>
      </c>
      <c r="R5455" s="8">
        <f t="shared" si="852"/>
        <v>8.0755632674362851E-2</v>
      </c>
      <c r="S5455" s="8">
        <f t="shared" si="852"/>
        <v>8.1616736300365145E-2</v>
      </c>
      <c r="T5455" s="8">
        <f t="shared" si="847"/>
        <v>8.1019316492866145E-2</v>
      </c>
      <c r="W5455">
        <v>5453</v>
      </c>
      <c r="X5455" s="4">
        <f t="shared" si="845"/>
        <v>9.3448213665052085E-2</v>
      </c>
      <c r="Y5455" s="4">
        <f t="shared" si="843"/>
        <v>9.2529401833035374E-2</v>
      </c>
      <c r="Z5455" s="4">
        <f t="shared" si="844"/>
        <v>9.189869240392827E-2</v>
      </c>
    </row>
    <row r="5456" spans="1:26" x14ac:dyDescent="0.25">
      <c r="A5456" s="16">
        <f t="shared" si="853"/>
        <v>48989</v>
      </c>
      <c r="B5456">
        <f>+'[2]Ejercicio 1'!E5673</f>
        <v>5454</v>
      </c>
      <c r="C5456" s="5">
        <v>8.3991670436047536E-2</v>
      </c>
      <c r="D5456" s="4">
        <f t="shared" si="848"/>
        <v>8.225734992193548E-2</v>
      </c>
      <c r="E5456" s="6">
        <f t="shared" si="849"/>
        <v>8.3118489627799164E-2</v>
      </c>
      <c r="F5456" s="7">
        <f t="shared" si="850"/>
        <v>8.2521044762139548E-2</v>
      </c>
      <c r="I5456" s="10">
        <v>5454</v>
      </c>
      <c r="J5456" s="8">
        <f t="shared" si="851"/>
        <v>8.5491670436047537E-2</v>
      </c>
      <c r="K5456" s="8">
        <f t="shared" si="851"/>
        <v>8.3757349921935481E-2</v>
      </c>
      <c r="L5456" s="8">
        <f t="shared" si="851"/>
        <v>8.4618489627799165E-2</v>
      </c>
      <c r="M5456" s="8">
        <f t="shared" si="846"/>
        <v>8.4021044762139549E-2</v>
      </c>
      <c r="P5456">
        <v>5454</v>
      </c>
      <c r="Q5456" s="8">
        <f t="shared" si="852"/>
        <v>8.2491670436047534E-2</v>
      </c>
      <c r="R5456" s="8">
        <f t="shared" si="852"/>
        <v>8.0757349921935478E-2</v>
      </c>
      <c r="S5456" s="8">
        <f t="shared" si="852"/>
        <v>8.1618489627799162E-2</v>
      </c>
      <c r="T5456" s="8">
        <f t="shared" si="847"/>
        <v>8.1021044762139546E-2</v>
      </c>
      <c r="W5456">
        <v>5454</v>
      </c>
      <c r="X5456" s="4">
        <f t="shared" si="845"/>
        <v>9.3451802330540817E-2</v>
      </c>
      <c r="Y5456" s="4">
        <f t="shared" si="843"/>
        <v>9.2532908547478587E-2</v>
      </c>
      <c r="Z5456" s="4">
        <f t="shared" si="844"/>
        <v>9.1902143322681873E-2</v>
      </c>
    </row>
    <row r="5457" spans="1:26" x14ac:dyDescent="0.25">
      <c r="A5457" s="16">
        <f t="shared" si="853"/>
        <v>48990</v>
      </c>
      <c r="B5457">
        <f>+'[2]Ejercicio 1'!E5674</f>
        <v>5455</v>
      </c>
      <c r="C5457" s="5">
        <v>8.3993460601391914E-2</v>
      </c>
      <c r="D5457" s="4">
        <f t="shared" si="848"/>
        <v>8.2259067168017119E-2</v>
      </c>
      <c r="E5457" s="6">
        <f t="shared" si="849"/>
        <v>8.3120242954472456E-2</v>
      </c>
      <c r="F5457" s="7">
        <f t="shared" si="850"/>
        <v>8.2522773030145408E-2</v>
      </c>
      <c r="I5457" s="10">
        <v>5455</v>
      </c>
      <c r="J5457" s="8">
        <f t="shared" si="851"/>
        <v>8.5493460601391916E-2</v>
      </c>
      <c r="K5457" s="8">
        <f t="shared" si="851"/>
        <v>8.3759067168017121E-2</v>
      </c>
      <c r="L5457" s="8">
        <f t="shared" si="851"/>
        <v>8.4620242954472458E-2</v>
      </c>
      <c r="M5457" s="8">
        <f t="shared" si="846"/>
        <v>8.4022773030145409E-2</v>
      </c>
      <c r="P5457">
        <v>5455</v>
      </c>
      <c r="Q5457" s="8">
        <f t="shared" si="852"/>
        <v>8.2493460601391913E-2</v>
      </c>
      <c r="R5457" s="8">
        <f t="shared" si="852"/>
        <v>8.0759067168017118E-2</v>
      </c>
      <c r="S5457" s="8">
        <f t="shared" si="852"/>
        <v>8.1620242954472455E-2</v>
      </c>
      <c r="T5457" s="8">
        <f t="shared" si="847"/>
        <v>8.1022773030145406E-2</v>
      </c>
      <c r="W5457">
        <v>5455</v>
      </c>
      <c r="X5457" s="4">
        <f t="shared" si="845"/>
        <v>9.3455390997576437E-2</v>
      </c>
      <c r="Y5457" s="4">
        <f t="shared" si="843"/>
        <v>9.2536415260391608E-2</v>
      </c>
      <c r="Z5457" s="4">
        <f t="shared" si="844"/>
        <v>9.1905594237855492E-2</v>
      </c>
    </row>
    <row r="5458" spans="1:26" x14ac:dyDescent="0.25">
      <c r="A5458" s="16">
        <f t="shared" si="853"/>
        <v>48991</v>
      </c>
      <c r="B5458">
        <f>+'[2]Ejercicio 1'!E5675</f>
        <v>5456</v>
      </c>
      <c r="C5458" s="5">
        <v>8.3995250766736307E-2</v>
      </c>
      <c r="D5458" s="4">
        <f t="shared" si="848"/>
        <v>8.2260784412607979E-2</v>
      </c>
      <c r="E5458" s="6">
        <f t="shared" si="849"/>
        <v>8.3121996280385052E-2</v>
      </c>
      <c r="F5458" s="7">
        <f t="shared" si="850"/>
        <v>8.2524501296877981E-2</v>
      </c>
      <c r="I5458" s="10">
        <v>5456</v>
      </c>
      <c r="J5458" s="8">
        <f t="shared" si="851"/>
        <v>8.5495250766736308E-2</v>
      </c>
      <c r="K5458" s="8">
        <f t="shared" si="851"/>
        <v>8.376078441260798E-2</v>
      </c>
      <c r="L5458" s="8">
        <f t="shared" si="851"/>
        <v>8.4621996280385053E-2</v>
      </c>
      <c r="M5458" s="8">
        <f t="shared" si="846"/>
        <v>8.4024501296877982E-2</v>
      </c>
      <c r="P5458">
        <v>5456</v>
      </c>
      <c r="Q5458" s="8">
        <f t="shared" si="852"/>
        <v>8.2495250766736306E-2</v>
      </c>
      <c r="R5458" s="8">
        <f t="shared" si="852"/>
        <v>8.0760784412607978E-2</v>
      </c>
      <c r="S5458" s="8">
        <f t="shared" si="852"/>
        <v>8.1621996280385051E-2</v>
      </c>
      <c r="T5458" s="8">
        <f t="shared" si="847"/>
        <v>8.1024501296877979E-2</v>
      </c>
      <c r="W5458">
        <v>5456</v>
      </c>
      <c r="X5458" s="4">
        <f t="shared" si="845"/>
        <v>9.3458979666146663E-2</v>
      </c>
      <c r="Y5458" s="4">
        <f t="shared" si="843"/>
        <v>9.2539921971824493E-2</v>
      </c>
      <c r="Z5458" s="4">
        <f t="shared" si="844"/>
        <v>9.190904514944627E-2</v>
      </c>
    </row>
    <row r="5459" spans="1:26" x14ac:dyDescent="0.25">
      <c r="A5459" s="16">
        <f t="shared" si="853"/>
        <v>48992</v>
      </c>
      <c r="B5459">
        <f>+'[2]Ejercicio 1'!E5676</f>
        <v>5457</v>
      </c>
      <c r="C5459" s="5">
        <v>8.3997040932080685E-2</v>
      </c>
      <c r="D5459" s="4">
        <f t="shared" si="848"/>
        <v>8.2262501655708087E-2</v>
      </c>
      <c r="E5459" s="6">
        <f t="shared" si="849"/>
        <v>8.3123749605536049E-2</v>
      </c>
      <c r="F5459" s="7">
        <f t="shared" si="850"/>
        <v>8.2526229562343012E-2</v>
      </c>
      <c r="I5459" s="10">
        <v>5457</v>
      </c>
      <c r="J5459" s="8">
        <f t="shared" si="851"/>
        <v>8.5497040932080687E-2</v>
      </c>
      <c r="K5459" s="8">
        <f t="shared" si="851"/>
        <v>8.3762501655708088E-2</v>
      </c>
      <c r="L5459" s="8">
        <f t="shared" si="851"/>
        <v>8.462374960553605E-2</v>
      </c>
      <c r="M5459" s="8">
        <f t="shared" si="846"/>
        <v>8.4026229562343013E-2</v>
      </c>
      <c r="P5459">
        <v>5457</v>
      </c>
      <c r="Q5459" s="8">
        <f t="shared" si="852"/>
        <v>8.2497040932080684E-2</v>
      </c>
      <c r="R5459" s="8">
        <f t="shared" si="852"/>
        <v>8.0762501655708085E-2</v>
      </c>
      <c r="S5459" s="8">
        <f t="shared" si="852"/>
        <v>8.1623749605536047E-2</v>
      </c>
      <c r="T5459" s="8">
        <f t="shared" si="847"/>
        <v>8.1026229562343011E-2</v>
      </c>
      <c r="W5459">
        <v>5457</v>
      </c>
      <c r="X5459" s="4">
        <f t="shared" si="845"/>
        <v>9.3462568336276516E-2</v>
      </c>
      <c r="Y5459" s="4">
        <f t="shared" si="843"/>
        <v>9.2543428681675338E-2</v>
      </c>
      <c r="Z5459" s="4">
        <f t="shared" si="844"/>
        <v>9.1912496057457049E-2</v>
      </c>
    </row>
    <row r="5460" spans="1:26" x14ac:dyDescent="0.25">
      <c r="A5460" s="16">
        <f t="shared" si="853"/>
        <v>48993</v>
      </c>
      <c r="B5460">
        <f>+'[2]Ejercicio 1'!E5677</f>
        <v>5458</v>
      </c>
      <c r="C5460" s="5">
        <v>8.3998831097425078E-2</v>
      </c>
      <c r="D5460" s="4">
        <f t="shared" si="848"/>
        <v>8.2264218897317623E-2</v>
      </c>
      <c r="E5460" s="6">
        <f t="shared" si="849"/>
        <v>8.3125502929926334E-2</v>
      </c>
      <c r="F5460" s="7">
        <f t="shared" si="850"/>
        <v>8.2527957826537629E-2</v>
      </c>
      <c r="I5460" s="10">
        <v>5458</v>
      </c>
      <c r="J5460" s="8">
        <f t="shared" si="851"/>
        <v>8.5498831097425079E-2</v>
      </c>
      <c r="K5460" s="8">
        <f t="shared" si="851"/>
        <v>8.3764218897317624E-2</v>
      </c>
      <c r="L5460" s="8">
        <f t="shared" si="851"/>
        <v>8.4625502929926336E-2</v>
      </c>
      <c r="M5460" s="8">
        <f t="shared" si="846"/>
        <v>8.402795782653763E-2</v>
      </c>
      <c r="P5460">
        <v>5458</v>
      </c>
      <c r="Q5460" s="8">
        <f t="shared" si="852"/>
        <v>8.2498831097425077E-2</v>
      </c>
      <c r="R5460" s="8">
        <f t="shared" si="852"/>
        <v>8.0764218897317622E-2</v>
      </c>
      <c r="S5460" s="8">
        <f t="shared" si="852"/>
        <v>8.1625502929926333E-2</v>
      </c>
      <c r="T5460" s="8">
        <f t="shared" si="847"/>
        <v>8.1027957826537628E-2</v>
      </c>
      <c r="W5460">
        <v>5458</v>
      </c>
      <c r="X5460" s="4">
        <f t="shared" si="845"/>
        <v>9.3466157007966441E-2</v>
      </c>
      <c r="Y5460" s="4">
        <f t="shared" si="843"/>
        <v>9.2546935390046048E-2</v>
      </c>
      <c r="Z5460" s="4">
        <f t="shared" si="844"/>
        <v>9.1915946961884973E-2</v>
      </c>
    </row>
    <row r="5461" spans="1:26" x14ac:dyDescent="0.25">
      <c r="A5461" s="16">
        <f t="shared" si="853"/>
        <v>48994</v>
      </c>
      <c r="B5461">
        <f>+'[2]Ejercicio 1'!E5678</f>
        <v>5459</v>
      </c>
      <c r="C5461" s="5">
        <v>8.4000621262769457E-2</v>
      </c>
      <c r="D5461" s="4">
        <f t="shared" si="848"/>
        <v>8.2265936137435977E-2</v>
      </c>
      <c r="E5461" s="6">
        <f t="shared" si="849"/>
        <v>8.3127256253555035E-2</v>
      </c>
      <c r="F5461" s="7">
        <f t="shared" si="850"/>
        <v>8.2529686089464677E-2</v>
      </c>
      <c r="I5461" s="10">
        <v>5459</v>
      </c>
      <c r="J5461" s="8">
        <f t="shared" si="851"/>
        <v>8.5500621262769458E-2</v>
      </c>
      <c r="K5461" s="8">
        <f t="shared" si="851"/>
        <v>8.3765936137435978E-2</v>
      </c>
      <c r="L5461" s="8">
        <f t="shared" si="851"/>
        <v>8.4627256253555036E-2</v>
      </c>
      <c r="M5461" s="8">
        <f t="shared" si="846"/>
        <v>8.4029686089464678E-2</v>
      </c>
      <c r="P5461">
        <v>5459</v>
      </c>
      <c r="Q5461" s="8">
        <f t="shared" si="852"/>
        <v>8.2500621262769455E-2</v>
      </c>
      <c r="R5461" s="8">
        <f t="shared" si="852"/>
        <v>8.0765936137435976E-2</v>
      </c>
      <c r="S5461" s="8">
        <f t="shared" si="852"/>
        <v>8.1627256253555033E-2</v>
      </c>
      <c r="T5461" s="8">
        <f t="shared" si="847"/>
        <v>8.1029686089464675E-2</v>
      </c>
      <c r="W5461">
        <v>5459</v>
      </c>
      <c r="X5461" s="4">
        <f t="shared" si="845"/>
        <v>9.346974568119007E-2</v>
      </c>
      <c r="Y5461" s="4">
        <f t="shared" si="843"/>
        <v>9.2550442096885677E-2</v>
      </c>
      <c r="Z5461" s="4">
        <f t="shared" si="844"/>
        <v>9.1919397862730054E-2</v>
      </c>
    </row>
    <row r="5462" spans="1:26" x14ac:dyDescent="0.25">
      <c r="A5462" s="16">
        <f t="shared" si="853"/>
        <v>48995</v>
      </c>
      <c r="B5462">
        <f>+'[2]Ejercicio 1'!E5679</f>
        <v>5460</v>
      </c>
      <c r="C5462" s="5">
        <v>8.4002411428113849E-2</v>
      </c>
      <c r="D5462" s="4">
        <f t="shared" si="848"/>
        <v>8.2267653376063385E-2</v>
      </c>
      <c r="E5462" s="6">
        <f t="shared" si="849"/>
        <v>8.3129009576423024E-2</v>
      </c>
      <c r="F5462" s="7">
        <f t="shared" si="850"/>
        <v>8.2531414351118465E-2</v>
      </c>
      <c r="I5462" s="10">
        <v>5460</v>
      </c>
      <c r="J5462" s="8">
        <f t="shared" si="851"/>
        <v>8.550241142811385E-2</v>
      </c>
      <c r="K5462" s="8">
        <f t="shared" si="851"/>
        <v>8.3767653376063386E-2</v>
      </c>
      <c r="L5462" s="8">
        <f t="shared" si="851"/>
        <v>8.4629009576423025E-2</v>
      </c>
      <c r="M5462" s="8">
        <f t="shared" si="846"/>
        <v>8.4031414351118466E-2</v>
      </c>
      <c r="P5462">
        <v>5460</v>
      </c>
      <c r="Q5462" s="8">
        <f t="shared" si="852"/>
        <v>8.2502411428113848E-2</v>
      </c>
      <c r="R5462" s="8">
        <f t="shared" si="852"/>
        <v>8.0767653376063384E-2</v>
      </c>
      <c r="S5462" s="8">
        <f t="shared" si="852"/>
        <v>8.1629009576423023E-2</v>
      </c>
      <c r="T5462" s="8">
        <f t="shared" si="847"/>
        <v>8.1031414351118464E-2</v>
      </c>
      <c r="W5462">
        <v>5460</v>
      </c>
      <c r="X5462" s="4">
        <f t="shared" si="845"/>
        <v>9.3473334355960613E-2</v>
      </c>
      <c r="Y5462" s="4">
        <f t="shared" si="843"/>
        <v>9.2553948802194239E-2</v>
      </c>
      <c r="Z5462" s="4">
        <f t="shared" si="844"/>
        <v>9.1922848759441303E-2</v>
      </c>
    </row>
    <row r="5463" spans="1:26" x14ac:dyDescent="0.25">
      <c r="A5463" s="16">
        <f t="shared" si="853"/>
        <v>48996</v>
      </c>
      <c r="B5463">
        <f>+'[2]Ejercicio 1'!E5680</f>
        <v>5461</v>
      </c>
      <c r="C5463" s="5">
        <v>8.4004201593458228E-2</v>
      </c>
      <c r="D5463" s="4">
        <f t="shared" si="848"/>
        <v>8.2269370613200221E-2</v>
      </c>
      <c r="E5463" s="6">
        <f t="shared" si="849"/>
        <v>8.3130762898530303E-2</v>
      </c>
      <c r="F5463" s="7">
        <f t="shared" si="850"/>
        <v>8.2533142611504698E-2</v>
      </c>
      <c r="I5463" s="10">
        <v>5461</v>
      </c>
      <c r="J5463" s="8">
        <f t="shared" si="851"/>
        <v>8.5504201593458229E-2</v>
      </c>
      <c r="K5463" s="8">
        <f t="shared" si="851"/>
        <v>8.3769370613200222E-2</v>
      </c>
      <c r="L5463" s="8">
        <f t="shared" si="851"/>
        <v>8.4630762898530304E-2</v>
      </c>
      <c r="M5463" s="8">
        <f t="shared" si="846"/>
        <v>8.4033142611504699E-2</v>
      </c>
      <c r="P5463">
        <v>5461</v>
      </c>
      <c r="Q5463" s="8">
        <f t="shared" si="852"/>
        <v>8.2504201593458226E-2</v>
      </c>
      <c r="R5463" s="8">
        <f t="shared" si="852"/>
        <v>8.076937061320022E-2</v>
      </c>
      <c r="S5463" s="8">
        <f t="shared" si="852"/>
        <v>8.1630762898530301E-2</v>
      </c>
      <c r="T5463" s="8">
        <f t="shared" si="847"/>
        <v>8.1033142611504697E-2</v>
      </c>
      <c r="W5463">
        <v>5461</v>
      </c>
      <c r="X5463" s="4">
        <f t="shared" si="845"/>
        <v>9.3476923032278919E-2</v>
      </c>
      <c r="Y5463" s="4">
        <f t="shared" si="843"/>
        <v>9.255745550597258E-2</v>
      </c>
      <c r="Z5463" s="4">
        <f t="shared" si="844"/>
        <v>9.1926299653123544E-2</v>
      </c>
    </row>
    <row r="5464" spans="1:26" x14ac:dyDescent="0.25">
      <c r="A5464" s="16">
        <f t="shared" si="853"/>
        <v>48997</v>
      </c>
      <c r="B5464">
        <f>+'[2]Ejercicio 1'!E5681</f>
        <v>5462</v>
      </c>
      <c r="C5464" s="5">
        <v>8.4005991758802606E-2</v>
      </c>
      <c r="D5464" s="4">
        <f t="shared" si="848"/>
        <v>8.2271087848845903E-2</v>
      </c>
      <c r="E5464" s="6">
        <f t="shared" si="849"/>
        <v>8.3132516219875996E-2</v>
      </c>
      <c r="F5464" s="7">
        <f t="shared" si="850"/>
        <v>8.2534870870620516E-2</v>
      </c>
      <c r="I5464" s="10">
        <v>5462</v>
      </c>
      <c r="J5464" s="8">
        <f t="shared" si="851"/>
        <v>8.5505991758802607E-2</v>
      </c>
      <c r="K5464" s="8">
        <f t="shared" si="851"/>
        <v>8.3771087848845904E-2</v>
      </c>
      <c r="L5464" s="8">
        <f t="shared" si="851"/>
        <v>8.4632516219875997E-2</v>
      </c>
      <c r="M5464" s="8">
        <f t="shared" si="846"/>
        <v>8.4034870870620518E-2</v>
      </c>
      <c r="P5464">
        <v>5462</v>
      </c>
      <c r="Q5464" s="8">
        <f t="shared" si="852"/>
        <v>8.2505991758802605E-2</v>
      </c>
      <c r="R5464" s="8">
        <f t="shared" si="852"/>
        <v>8.0771087848845902E-2</v>
      </c>
      <c r="S5464" s="8">
        <f t="shared" si="852"/>
        <v>8.1632516219875995E-2</v>
      </c>
      <c r="T5464" s="8">
        <f t="shared" si="847"/>
        <v>8.1034870870620515E-2</v>
      </c>
      <c r="W5464">
        <v>5462</v>
      </c>
      <c r="X5464" s="4">
        <f t="shared" si="845"/>
        <v>9.3480511710130942E-2</v>
      </c>
      <c r="Y5464" s="4">
        <f t="shared" si="843"/>
        <v>9.2560962208218078E-2</v>
      </c>
      <c r="Z5464" s="4">
        <f t="shared" si="844"/>
        <v>9.1929750543222929E-2</v>
      </c>
    </row>
    <row r="5465" spans="1:26" x14ac:dyDescent="0.25">
      <c r="A5465" s="16">
        <f t="shared" si="853"/>
        <v>48998</v>
      </c>
      <c r="B5465">
        <f>+'[2]Ejercicio 1'!E5682</f>
        <v>5463</v>
      </c>
      <c r="C5465" s="5">
        <v>8.4007781924146999E-2</v>
      </c>
      <c r="D5465" s="4">
        <f t="shared" si="848"/>
        <v>8.2272805083001027E-2</v>
      </c>
      <c r="E5465" s="6">
        <f t="shared" si="849"/>
        <v>8.3134269540460104E-2</v>
      </c>
      <c r="F5465" s="7">
        <f t="shared" si="850"/>
        <v>8.2536599128468779E-2</v>
      </c>
      <c r="I5465" s="10">
        <v>5463</v>
      </c>
      <c r="J5465" s="8">
        <f t="shared" si="851"/>
        <v>8.5507781924147E-2</v>
      </c>
      <c r="K5465" s="8">
        <f t="shared" si="851"/>
        <v>8.3772805083001028E-2</v>
      </c>
      <c r="L5465" s="8">
        <f t="shared" si="851"/>
        <v>8.4634269540460105E-2</v>
      </c>
      <c r="M5465" s="8">
        <f t="shared" si="846"/>
        <v>8.4036599128468781E-2</v>
      </c>
      <c r="P5465">
        <v>5463</v>
      </c>
      <c r="Q5465" s="8">
        <f t="shared" si="852"/>
        <v>8.2507781924146997E-2</v>
      </c>
      <c r="R5465" s="8">
        <f t="shared" si="852"/>
        <v>8.0772805083001026E-2</v>
      </c>
      <c r="S5465" s="8">
        <f t="shared" si="852"/>
        <v>8.1634269540460103E-2</v>
      </c>
      <c r="T5465" s="8">
        <f t="shared" si="847"/>
        <v>8.1036599128468778E-2</v>
      </c>
      <c r="W5465">
        <v>5463</v>
      </c>
      <c r="X5465" s="4">
        <f t="shared" si="845"/>
        <v>9.3484100389542607E-2</v>
      </c>
      <c r="Y5465" s="4">
        <f t="shared" si="843"/>
        <v>9.256446890888155E-2</v>
      </c>
      <c r="Z5465" s="4">
        <f t="shared" si="844"/>
        <v>9.1933201429742331E-2</v>
      </c>
    </row>
    <row r="5466" spans="1:26" x14ac:dyDescent="0.25">
      <c r="A5466" s="16">
        <f t="shared" si="853"/>
        <v>48999</v>
      </c>
      <c r="B5466">
        <f>+'[2]Ejercicio 1'!E5683</f>
        <v>5464</v>
      </c>
      <c r="C5466" s="5">
        <v>8.4009572089491377E-2</v>
      </c>
      <c r="D5466" s="4">
        <f t="shared" si="848"/>
        <v>8.2274522315665607E-2</v>
      </c>
      <c r="E5466" s="6">
        <f t="shared" si="849"/>
        <v>8.3136022860284375E-2</v>
      </c>
      <c r="F5466" s="7">
        <f t="shared" si="850"/>
        <v>8.2538327385046628E-2</v>
      </c>
      <c r="I5466" s="10">
        <v>5464</v>
      </c>
      <c r="J5466" s="8">
        <f t="shared" si="851"/>
        <v>8.5509572089491379E-2</v>
      </c>
      <c r="K5466" s="8">
        <f t="shared" si="851"/>
        <v>8.3774522315665609E-2</v>
      </c>
      <c r="L5466" s="8">
        <f t="shared" si="851"/>
        <v>8.4636022860284377E-2</v>
      </c>
      <c r="M5466" s="8">
        <f t="shared" si="846"/>
        <v>8.4038327385046629E-2</v>
      </c>
      <c r="P5466">
        <v>5464</v>
      </c>
      <c r="Q5466" s="8">
        <f t="shared" si="852"/>
        <v>8.2509572089491376E-2</v>
      </c>
      <c r="R5466" s="8">
        <f t="shared" si="852"/>
        <v>8.0774522315665606E-2</v>
      </c>
      <c r="S5466" s="8">
        <f t="shared" si="852"/>
        <v>8.1636022860284374E-2</v>
      </c>
      <c r="T5466" s="8">
        <f t="shared" si="847"/>
        <v>8.1038327385046627E-2</v>
      </c>
      <c r="W5466">
        <v>5464</v>
      </c>
      <c r="X5466" s="4">
        <f t="shared" si="845"/>
        <v>9.3487689070514773E-2</v>
      </c>
      <c r="Y5466" s="4">
        <f t="shared" si="843"/>
        <v>9.2567975608118483E-2</v>
      </c>
      <c r="Z5466" s="4">
        <f t="shared" si="844"/>
        <v>9.1936652312678876E-2</v>
      </c>
    </row>
    <row r="5467" spans="1:26" x14ac:dyDescent="0.25">
      <c r="A5467" s="16">
        <f t="shared" si="853"/>
        <v>49000</v>
      </c>
      <c r="B5467">
        <f>+'[2]Ejercicio 1'!E5684</f>
        <v>5465</v>
      </c>
      <c r="C5467" s="5">
        <v>8.401136225483577E-2</v>
      </c>
      <c r="D5467" s="4">
        <f t="shared" si="848"/>
        <v>8.2276239546838839E-2</v>
      </c>
      <c r="E5467" s="6">
        <f t="shared" si="849"/>
        <v>8.3137776179346187E-2</v>
      </c>
      <c r="F5467" s="7">
        <f t="shared" si="850"/>
        <v>8.2540055640354063E-2</v>
      </c>
      <c r="I5467" s="10">
        <v>5465</v>
      </c>
      <c r="J5467" s="8">
        <f t="shared" si="851"/>
        <v>8.5511362254835771E-2</v>
      </c>
      <c r="K5467" s="8">
        <f t="shared" si="851"/>
        <v>8.377623954683884E-2</v>
      </c>
      <c r="L5467" s="8">
        <f t="shared" si="851"/>
        <v>8.4637776179346189E-2</v>
      </c>
      <c r="M5467" s="8">
        <f t="shared" si="846"/>
        <v>8.4040055640354064E-2</v>
      </c>
      <c r="P5467">
        <v>5465</v>
      </c>
      <c r="Q5467" s="8">
        <f t="shared" si="852"/>
        <v>8.2511362254835768E-2</v>
      </c>
      <c r="R5467" s="8">
        <f t="shared" si="852"/>
        <v>8.0776239546838838E-2</v>
      </c>
      <c r="S5467" s="8">
        <f t="shared" si="852"/>
        <v>8.1637776179346186E-2</v>
      </c>
      <c r="T5467" s="8">
        <f t="shared" si="847"/>
        <v>8.1040055640354061E-2</v>
      </c>
      <c r="W5467">
        <v>5465</v>
      </c>
      <c r="X5467" s="4">
        <f t="shared" si="845"/>
        <v>9.3491277753020657E-2</v>
      </c>
      <c r="Y5467" s="4">
        <f t="shared" si="843"/>
        <v>9.2571482305770739E-2</v>
      </c>
      <c r="Z5467" s="4">
        <f t="shared" si="844"/>
        <v>9.1940103192035438E-2</v>
      </c>
    </row>
    <row r="5468" spans="1:26" x14ac:dyDescent="0.25">
      <c r="A5468" s="16">
        <f t="shared" si="853"/>
        <v>49001</v>
      </c>
      <c r="B5468">
        <f>+'[2]Ejercicio 1'!E5685</f>
        <v>5466</v>
      </c>
      <c r="C5468" s="5">
        <v>8.4013152420180148E-2</v>
      </c>
      <c r="D5468" s="4">
        <f t="shared" si="848"/>
        <v>8.2277956776521513E-2</v>
      </c>
      <c r="E5468" s="6">
        <f t="shared" si="849"/>
        <v>8.3139529497648149E-2</v>
      </c>
      <c r="F5468" s="7">
        <f t="shared" si="850"/>
        <v>8.2541783894393941E-2</v>
      </c>
      <c r="I5468" s="10">
        <v>5466</v>
      </c>
      <c r="J5468" s="8">
        <f t="shared" si="851"/>
        <v>8.551315242018015E-2</v>
      </c>
      <c r="K5468" s="8">
        <f t="shared" si="851"/>
        <v>8.3777956776521514E-2</v>
      </c>
      <c r="L5468" s="8">
        <f t="shared" si="851"/>
        <v>8.463952949764815E-2</v>
      </c>
      <c r="M5468" s="8">
        <f t="shared" si="846"/>
        <v>8.4041783894393943E-2</v>
      </c>
      <c r="P5468">
        <v>5466</v>
      </c>
      <c r="Q5468" s="8">
        <f t="shared" si="852"/>
        <v>8.2513152420180147E-2</v>
      </c>
      <c r="R5468" s="8">
        <f t="shared" si="852"/>
        <v>8.0777956776521512E-2</v>
      </c>
      <c r="S5468" s="8">
        <f t="shared" si="852"/>
        <v>8.1639529497648147E-2</v>
      </c>
      <c r="T5468" s="8">
        <f t="shared" si="847"/>
        <v>8.104178389439394E-2</v>
      </c>
      <c r="W5468">
        <v>5466</v>
      </c>
      <c r="X5468" s="4">
        <f t="shared" si="845"/>
        <v>9.3494866437073443E-2</v>
      </c>
      <c r="Y5468" s="4">
        <f t="shared" si="843"/>
        <v>9.2574989001944608E-2</v>
      </c>
      <c r="Z5468" s="4">
        <f t="shared" si="844"/>
        <v>9.1943554068362979E-2</v>
      </c>
    </row>
    <row r="5469" spans="1:26" x14ac:dyDescent="0.25">
      <c r="A5469" s="16">
        <f t="shared" si="853"/>
        <v>49002</v>
      </c>
      <c r="B5469">
        <f>+'[2]Ejercicio 1'!E5686</f>
        <v>5467</v>
      </c>
      <c r="C5469" s="5">
        <v>8.4014942585524541E-2</v>
      </c>
      <c r="D5469" s="4">
        <f t="shared" si="848"/>
        <v>8.2279674004713241E-2</v>
      </c>
      <c r="E5469" s="6">
        <f t="shared" si="849"/>
        <v>8.3141282815188539E-2</v>
      </c>
      <c r="F5469" s="7">
        <f t="shared" si="850"/>
        <v>8.2543512147160561E-2</v>
      </c>
      <c r="I5469" s="10">
        <v>5467</v>
      </c>
      <c r="J5469" s="8">
        <f t="shared" si="851"/>
        <v>8.5514942585524542E-2</v>
      </c>
      <c r="K5469" s="8">
        <f t="shared" si="851"/>
        <v>8.3779674004713242E-2</v>
      </c>
      <c r="L5469" s="8">
        <f t="shared" si="851"/>
        <v>8.464128281518854E-2</v>
      </c>
      <c r="M5469" s="8">
        <f t="shared" si="846"/>
        <v>8.4043512147160562E-2</v>
      </c>
      <c r="P5469">
        <v>5467</v>
      </c>
      <c r="Q5469" s="8">
        <f t="shared" si="852"/>
        <v>8.2514942585524539E-2</v>
      </c>
      <c r="R5469" s="8">
        <f t="shared" si="852"/>
        <v>8.0779674004713239E-2</v>
      </c>
      <c r="S5469" s="8">
        <f t="shared" si="852"/>
        <v>8.1641282815188537E-2</v>
      </c>
      <c r="T5469" s="8">
        <f t="shared" si="847"/>
        <v>8.104351214716056E-2</v>
      </c>
      <c r="W5469">
        <v>5467</v>
      </c>
      <c r="X5469" s="4">
        <f t="shared" si="845"/>
        <v>9.3498455122673116E-2</v>
      </c>
      <c r="Y5469" s="4">
        <f t="shared" si="843"/>
        <v>9.2578495696586521E-2</v>
      </c>
      <c r="Z5469" s="4">
        <f t="shared" si="844"/>
        <v>9.1947004940000007E-2</v>
      </c>
    </row>
    <row r="5470" spans="1:26" x14ac:dyDescent="0.25">
      <c r="A5470" s="16">
        <f t="shared" si="853"/>
        <v>49003</v>
      </c>
      <c r="B5470">
        <f>+'[2]Ejercicio 1'!E5687</f>
        <v>5468</v>
      </c>
      <c r="C5470" s="5">
        <v>8.4016732750868919E-2</v>
      </c>
      <c r="D5470" s="4">
        <f t="shared" si="848"/>
        <v>8.2281391231414036E-2</v>
      </c>
      <c r="E5470" s="6">
        <f t="shared" si="849"/>
        <v>8.3143036131967329E-2</v>
      </c>
      <c r="F5470" s="7">
        <f t="shared" si="850"/>
        <v>8.2545240398659611E-2</v>
      </c>
      <c r="I5470" s="10">
        <v>5468</v>
      </c>
      <c r="J5470" s="8">
        <f t="shared" si="851"/>
        <v>8.5516732750868921E-2</v>
      </c>
      <c r="K5470" s="8">
        <f t="shared" si="851"/>
        <v>8.3781391231414037E-2</v>
      </c>
      <c r="L5470" s="8">
        <f t="shared" si="851"/>
        <v>8.4643036131967331E-2</v>
      </c>
      <c r="M5470" s="8">
        <f t="shared" si="846"/>
        <v>8.4045240398659612E-2</v>
      </c>
      <c r="P5470">
        <v>5468</v>
      </c>
      <c r="Q5470" s="8">
        <f t="shared" si="852"/>
        <v>8.2516732750868918E-2</v>
      </c>
      <c r="R5470" s="8">
        <f t="shared" si="852"/>
        <v>8.0781391231414035E-2</v>
      </c>
      <c r="S5470" s="8">
        <f t="shared" si="852"/>
        <v>8.1643036131967328E-2</v>
      </c>
      <c r="T5470" s="8">
        <f t="shared" si="847"/>
        <v>8.104524039865961E-2</v>
      </c>
      <c r="W5470">
        <v>5468</v>
      </c>
      <c r="X5470" s="4">
        <f t="shared" si="845"/>
        <v>9.3502043809820135E-2</v>
      </c>
      <c r="Y5470" s="4">
        <f t="shared" si="843"/>
        <v>9.2582002389646409E-2</v>
      </c>
      <c r="Z5470" s="4">
        <f t="shared" si="844"/>
        <v>9.1950455808608014E-2</v>
      </c>
    </row>
    <row r="5471" spans="1:26" x14ac:dyDescent="0.25">
      <c r="A5471" s="16">
        <f t="shared" si="853"/>
        <v>49004</v>
      </c>
      <c r="B5471">
        <f>+'[2]Ejercicio 1'!E5688</f>
        <v>5469</v>
      </c>
      <c r="C5471" s="5">
        <v>8.4018522916213312E-2</v>
      </c>
      <c r="D5471" s="4">
        <f t="shared" si="848"/>
        <v>8.2283108456624079E-2</v>
      </c>
      <c r="E5471" s="6">
        <f t="shared" si="849"/>
        <v>8.3144789447985423E-2</v>
      </c>
      <c r="F5471" s="7">
        <f t="shared" si="850"/>
        <v>8.2546968648891106E-2</v>
      </c>
      <c r="I5471" s="10">
        <v>5469</v>
      </c>
      <c r="J5471" s="8">
        <f t="shared" si="851"/>
        <v>8.5518522916213313E-2</v>
      </c>
      <c r="K5471" s="8">
        <f t="shared" si="851"/>
        <v>8.3783108456624081E-2</v>
      </c>
      <c r="L5471" s="8">
        <f t="shared" si="851"/>
        <v>8.4644789447985425E-2</v>
      </c>
      <c r="M5471" s="8">
        <f t="shared" si="846"/>
        <v>8.4046968648891107E-2</v>
      </c>
      <c r="P5471">
        <v>5469</v>
      </c>
      <c r="Q5471" s="8">
        <f t="shared" si="852"/>
        <v>8.251852291621331E-2</v>
      </c>
      <c r="R5471" s="8">
        <f t="shared" si="852"/>
        <v>8.0783108456624078E-2</v>
      </c>
      <c r="S5471" s="8">
        <f t="shared" si="852"/>
        <v>8.1644789447985422E-2</v>
      </c>
      <c r="T5471" s="8">
        <f t="shared" si="847"/>
        <v>8.1046968648891105E-2</v>
      </c>
      <c r="W5471">
        <v>5469</v>
      </c>
      <c r="X5471" s="4">
        <f t="shared" si="845"/>
        <v>9.3505632498500857E-2</v>
      </c>
      <c r="Y5471" s="4">
        <f t="shared" ref="Y5471:Y5534" si="854">Tasa_Fwd(E5380,B5380,E5471,B5471,91)</f>
        <v>9.2585509081174341E-2</v>
      </c>
      <c r="Z5471" s="4">
        <f t="shared" si="844"/>
        <v>9.1953906674192731E-2</v>
      </c>
    </row>
    <row r="5472" spans="1:26" x14ac:dyDescent="0.25">
      <c r="A5472" s="16">
        <f t="shared" si="853"/>
        <v>49005</v>
      </c>
      <c r="B5472">
        <f>+'[2]Ejercicio 1'!E5689</f>
        <v>5470</v>
      </c>
      <c r="C5472" s="5">
        <v>8.402031308155769E-2</v>
      </c>
      <c r="D5472" s="4">
        <f t="shared" si="848"/>
        <v>8.2284825680343801E-2</v>
      </c>
      <c r="E5472" s="6">
        <f t="shared" si="849"/>
        <v>8.3146542763242792E-2</v>
      </c>
      <c r="F5472" s="7">
        <f t="shared" si="850"/>
        <v>8.2548696897852186E-2</v>
      </c>
      <c r="I5472" s="10">
        <v>5470</v>
      </c>
      <c r="J5472" s="8">
        <f t="shared" si="851"/>
        <v>8.5520313081557692E-2</v>
      </c>
      <c r="K5472" s="8">
        <f t="shared" si="851"/>
        <v>8.3784825680343802E-2</v>
      </c>
      <c r="L5472" s="8">
        <f t="shared" si="851"/>
        <v>8.4646542763242794E-2</v>
      </c>
      <c r="M5472" s="8">
        <f t="shared" si="846"/>
        <v>8.4048696897852188E-2</v>
      </c>
      <c r="P5472">
        <v>5470</v>
      </c>
      <c r="Q5472" s="8">
        <f t="shared" si="852"/>
        <v>8.2520313081557689E-2</v>
      </c>
      <c r="R5472" s="8">
        <f t="shared" si="852"/>
        <v>8.07848256803438E-2</v>
      </c>
      <c r="S5472" s="8">
        <f t="shared" si="852"/>
        <v>8.1646542763242791E-2</v>
      </c>
      <c r="T5472" s="8">
        <f t="shared" si="847"/>
        <v>8.1048696897852185E-2</v>
      </c>
      <c r="W5472">
        <v>5470</v>
      </c>
      <c r="X5472" s="4">
        <f t="shared" si="845"/>
        <v>9.3509221188754835E-2</v>
      </c>
      <c r="Y5472" s="4">
        <f t="shared" si="854"/>
        <v>9.2589015771223887E-2</v>
      </c>
      <c r="Z5472" s="4">
        <f t="shared" ref="Z5472:Z5535" si="855">Tasa_Fwd(F5444,B5444,F5472,B5472,28)</f>
        <v>9.1957357535640757E-2</v>
      </c>
    </row>
    <row r="5473" spans="1:26" x14ac:dyDescent="0.25">
      <c r="A5473" s="16">
        <f t="shared" si="853"/>
        <v>49006</v>
      </c>
      <c r="B5473">
        <f>+'[2]Ejercicio 1'!E5690</f>
        <v>5471</v>
      </c>
      <c r="C5473" s="5">
        <v>8.4022103246902083E-2</v>
      </c>
      <c r="D5473" s="4">
        <f t="shared" si="848"/>
        <v>8.2286542902572188E-2</v>
      </c>
      <c r="E5473" s="6">
        <f t="shared" si="849"/>
        <v>8.3148296077739464E-2</v>
      </c>
      <c r="F5473" s="7">
        <f t="shared" si="850"/>
        <v>8.2550425145542866E-2</v>
      </c>
      <c r="I5473" s="10">
        <v>5471</v>
      </c>
      <c r="J5473" s="8">
        <f t="shared" si="851"/>
        <v>8.5522103246902084E-2</v>
      </c>
      <c r="K5473" s="8">
        <f t="shared" si="851"/>
        <v>8.3786542902572189E-2</v>
      </c>
      <c r="L5473" s="8">
        <f t="shared" si="851"/>
        <v>8.4648296077739466E-2</v>
      </c>
      <c r="M5473" s="8">
        <f t="shared" si="846"/>
        <v>8.4050425145542867E-2</v>
      </c>
      <c r="P5473">
        <v>5471</v>
      </c>
      <c r="Q5473" s="8">
        <f t="shared" si="852"/>
        <v>8.2522103246902082E-2</v>
      </c>
      <c r="R5473" s="8">
        <f t="shared" si="852"/>
        <v>8.0786542902572187E-2</v>
      </c>
      <c r="S5473" s="8">
        <f t="shared" si="852"/>
        <v>8.1648296077739463E-2</v>
      </c>
      <c r="T5473" s="8">
        <f t="shared" si="847"/>
        <v>8.1050425145542865E-2</v>
      </c>
      <c r="W5473">
        <v>5471</v>
      </c>
      <c r="X5473" s="4">
        <f t="shared" si="845"/>
        <v>9.351280988054296E-2</v>
      </c>
      <c r="Y5473" s="4">
        <f t="shared" si="854"/>
        <v>9.2592522459794172E-2</v>
      </c>
      <c r="Z5473" s="4">
        <f t="shared" si="855"/>
        <v>9.1960808394059776E-2</v>
      </c>
    </row>
    <row r="5474" spans="1:26" x14ac:dyDescent="0.25">
      <c r="A5474" s="16">
        <f t="shared" si="853"/>
        <v>49007</v>
      </c>
      <c r="B5474">
        <f>+'[2]Ejercicio 1'!E5691</f>
        <v>5472</v>
      </c>
      <c r="C5474" s="5">
        <v>8.4023893412246461E-2</v>
      </c>
      <c r="D5474" s="4">
        <f t="shared" si="848"/>
        <v>8.2288260123309837E-2</v>
      </c>
      <c r="E5474" s="6">
        <f t="shared" si="849"/>
        <v>8.3150049391473663E-2</v>
      </c>
      <c r="F5474" s="7">
        <f t="shared" si="850"/>
        <v>8.2552153391963118E-2</v>
      </c>
      <c r="I5474" s="10">
        <v>5472</v>
      </c>
      <c r="J5474" s="8">
        <f t="shared" si="851"/>
        <v>8.5523893412246463E-2</v>
      </c>
      <c r="K5474" s="8">
        <f t="shared" si="851"/>
        <v>8.3788260123309838E-2</v>
      </c>
      <c r="L5474" s="8">
        <f t="shared" si="851"/>
        <v>8.4650049391473664E-2</v>
      </c>
      <c r="M5474" s="8">
        <f t="shared" si="846"/>
        <v>8.4052153391963119E-2</v>
      </c>
      <c r="P5474">
        <v>5472</v>
      </c>
      <c r="Q5474" s="8">
        <f t="shared" si="852"/>
        <v>8.252389341224646E-2</v>
      </c>
      <c r="R5474" s="8">
        <f t="shared" si="852"/>
        <v>8.0788260123309835E-2</v>
      </c>
      <c r="S5474" s="8">
        <f t="shared" si="852"/>
        <v>8.1650049391473661E-2</v>
      </c>
      <c r="T5474" s="8">
        <f t="shared" si="847"/>
        <v>8.1052153391963117E-2</v>
      </c>
      <c r="W5474">
        <v>5472</v>
      </c>
      <c r="X5474" s="4">
        <f t="shared" si="845"/>
        <v>9.3516398573877557E-2</v>
      </c>
      <c r="Y5474" s="4">
        <f t="shared" si="854"/>
        <v>9.2596029146727973E-2</v>
      </c>
      <c r="Z5474" s="4">
        <f t="shared" si="855"/>
        <v>9.1964259247785396E-2</v>
      </c>
    </row>
    <row r="5475" spans="1:26" x14ac:dyDescent="0.25">
      <c r="A5475" s="16">
        <f t="shared" si="853"/>
        <v>49008</v>
      </c>
      <c r="B5475">
        <f>+'[2]Ejercicio 1'!E5692</f>
        <v>5473</v>
      </c>
      <c r="C5475" s="5">
        <v>8.4025683577590854E-2</v>
      </c>
      <c r="D5475" s="4">
        <f t="shared" si="848"/>
        <v>8.2289977342556747E-2</v>
      </c>
      <c r="E5475" s="6">
        <f t="shared" si="849"/>
        <v>8.3151802704448025E-2</v>
      </c>
      <c r="F5475" s="7">
        <f t="shared" si="850"/>
        <v>8.2553881637112969E-2</v>
      </c>
      <c r="I5475" s="10">
        <v>5473</v>
      </c>
      <c r="J5475" s="8">
        <f t="shared" si="851"/>
        <v>8.5525683577590855E-2</v>
      </c>
      <c r="K5475" s="8">
        <f t="shared" si="851"/>
        <v>8.3789977342556748E-2</v>
      </c>
      <c r="L5475" s="8">
        <f t="shared" si="851"/>
        <v>8.4651802704448026E-2</v>
      </c>
      <c r="M5475" s="8">
        <f t="shared" si="846"/>
        <v>8.405388163711297E-2</v>
      </c>
      <c r="P5475">
        <v>5473</v>
      </c>
      <c r="Q5475" s="8">
        <f t="shared" si="852"/>
        <v>8.2525683577590853E-2</v>
      </c>
      <c r="R5475" s="8">
        <f t="shared" si="852"/>
        <v>8.0789977342556746E-2</v>
      </c>
      <c r="S5475" s="8">
        <f t="shared" si="852"/>
        <v>8.1651802704448023E-2</v>
      </c>
      <c r="T5475" s="8">
        <f t="shared" si="847"/>
        <v>8.1053881637112968E-2</v>
      </c>
      <c r="W5475">
        <v>5473</v>
      </c>
      <c r="X5475" s="4">
        <f t="shared" si="845"/>
        <v>9.3519987268759472E-2</v>
      </c>
      <c r="Y5475" s="4">
        <f t="shared" si="854"/>
        <v>9.259953583223697E-2</v>
      </c>
      <c r="Z5475" s="4">
        <f t="shared" si="855"/>
        <v>9.1967710098484881E-2</v>
      </c>
    </row>
    <row r="5476" spans="1:26" x14ac:dyDescent="0.25">
      <c r="A5476" s="16">
        <f t="shared" si="853"/>
        <v>49009</v>
      </c>
      <c r="B5476">
        <f>+'[2]Ejercicio 1'!E5693</f>
        <v>5474</v>
      </c>
      <c r="C5476" s="5">
        <v>8.4027473742935233E-2</v>
      </c>
      <c r="D5476" s="4">
        <f t="shared" si="848"/>
        <v>8.2291694560312739E-2</v>
      </c>
      <c r="E5476" s="6">
        <f t="shared" si="849"/>
        <v>8.3153556016660801E-2</v>
      </c>
      <c r="F5476" s="7">
        <f t="shared" si="850"/>
        <v>8.2555609880995265E-2</v>
      </c>
      <c r="I5476" s="10">
        <v>5474</v>
      </c>
      <c r="J5476" s="8">
        <f t="shared" si="851"/>
        <v>8.5527473742935234E-2</v>
      </c>
      <c r="K5476" s="8">
        <f t="shared" si="851"/>
        <v>8.3791694560312741E-2</v>
      </c>
      <c r="L5476" s="8">
        <f t="shared" si="851"/>
        <v>8.4653556016660803E-2</v>
      </c>
      <c r="M5476" s="8">
        <f t="shared" si="846"/>
        <v>8.4055609880995266E-2</v>
      </c>
      <c r="P5476">
        <v>5474</v>
      </c>
      <c r="Q5476" s="8">
        <f t="shared" si="852"/>
        <v>8.2527473742935231E-2</v>
      </c>
      <c r="R5476" s="8">
        <f t="shared" si="852"/>
        <v>8.0791694560312738E-2</v>
      </c>
      <c r="S5476" s="8">
        <f t="shared" si="852"/>
        <v>8.16535560166608E-2</v>
      </c>
      <c r="T5476" s="8">
        <f t="shared" si="847"/>
        <v>8.1055609880995264E-2</v>
      </c>
      <c r="W5476">
        <v>5474</v>
      </c>
      <c r="X5476" s="4">
        <f t="shared" si="845"/>
        <v>9.3523575965187844E-2</v>
      </c>
      <c r="Y5476" s="4">
        <f t="shared" si="854"/>
        <v>9.2603042516161305E-2</v>
      </c>
      <c r="Z5476" s="4">
        <f t="shared" si="855"/>
        <v>9.1971160945604369E-2</v>
      </c>
    </row>
    <row r="5477" spans="1:26" x14ac:dyDescent="0.25">
      <c r="A5477" s="16">
        <f t="shared" si="853"/>
        <v>49010</v>
      </c>
      <c r="B5477">
        <f>+'[2]Ejercicio 1'!E5694</f>
        <v>5475</v>
      </c>
      <c r="C5477" s="5">
        <v>8.4029263908279625E-2</v>
      </c>
      <c r="D5477" s="4">
        <f t="shared" si="848"/>
        <v>8.2293411776578007E-2</v>
      </c>
      <c r="E5477" s="6">
        <f t="shared" si="849"/>
        <v>8.3155309328111993E-2</v>
      </c>
      <c r="F5477" s="7">
        <f t="shared" si="850"/>
        <v>8.2557338123607132E-2</v>
      </c>
      <c r="I5477" s="10">
        <v>5475</v>
      </c>
      <c r="J5477" s="8">
        <f t="shared" si="851"/>
        <v>8.5529263908279626E-2</v>
      </c>
      <c r="K5477" s="8">
        <f t="shared" si="851"/>
        <v>8.3793411776578008E-2</v>
      </c>
      <c r="L5477" s="8">
        <f t="shared" si="851"/>
        <v>8.4655309328111994E-2</v>
      </c>
      <c r="M5477" s="8">
        <f t="shared" si="846"/>
        <v>8.4057338123607134E-2</v>
      </c>
      <c r="P5477">
        <v>5475</v>
      </c>
      <c r="Q5477" s="8">
        <f t="shared" si="852"/>
        <v>8.2529263908279624E-2</v>
      </c>
      <c r="R5477" s="8">
        <f t="shared" si="852"/>
        <v>8.0793411776578006E-2</v>
      </c>
      <c r="S5477" s="8">
        <f t="shared" si="852"/>
        <v>8.1655309328111991E-2</v>
      </c>
      <c r="T5477" s="8">
        <f t="shared" si="847"/>
        <v>8.1057338123607131E-2</v>
      </c>
      <c r="W5477">
        <v>5475</v>
      </c>
      <c r="X5477" s="4">
        <f t="shared" si="845"/>
        <v>9.3527164663150822E-2</v>
      </c>
      <c r="Y5477" s="4">
        <f t="shared" si="854"/>
        <v>9.260654919850185E-2</v>
      </c>
      <c r="Z5477" s="4">
        <f t="shared" si="855"/>
        <v>9.1974611789143859E-2</v>
      </c>
    </row>
    <row r="5478" spans="1:26" x14ac:dyDescent="0.25">
      <c r="A5478" s="16">
        <f t="shared" si="853"/>
        <v>49011</v>
      </c>
      <c r="B5478">
        <f>+'[2]Ejercicio 1'!E5695</f>
        <v>5476</v>
      </c>
      <c r="C5478" s="5">
        <v>8.4031054073624004E-2</v>
      </c>
      <c r="D5478" s="4">
        <f t="shared" si="848"/>
        <v>8.2295128991352967E-2</v>
      </c>
      <c r="E5478" s="6">
        <f t="shared" si="849"/>
        <v>8.3157062638803347E-2</v>
      </c>
      <c r="F5478" s="7">
        <f t="shared" si="850"/>
        <v>8.2559066364951458E-2</v>
      </c>
      <c r="I5478" s="10">
        <v>5476</v>
      </c>
      <c r="J5478" s="8">
        <f t="shared" si="851"/>
        <v>8.5531054073624005E-2</v>
      </c>
      <c r="K5478" s="8">
        <f t="shared" si="851"/>
        <v>8.3795128991352968E-2</v>
      </c>
      <c r="L5478" s="8">
        <f t="shared" si="851"/>
        <v>8.4657062638803349E-2</v>
      </c>
      <c r="M5478" s="8">
        <f t="shared" si="846"/>
        <v>8.405906636495146E-2</v>
      </c>
      <c r="P5478">
        <v>5476</v>
      </c>
      <c r="Q5478" s="8">
        <f t="shared" si="852"/>
        <v>8.2531054073624002E-2</v>
      </c>
      <c r="R5478" s="8">
        <f t="shared" si="852"/>
        <v>8.0795128991352966E-2</v>
      </c>
      <c r="S5478" s="8">
        <f t="shared" si="852"/>
        <v>8.1657062638803346E-2</v>
      </c>
      <c r="T5478" s="8">
        <f t="shared" si="847"/>
        <v>8.1059066364951457E-2</v>
      </c>
      <c r="W5478">
        <v>5476</v>
      </c>
      <c r="X5478" s="4">
        <f t="shared" si="845"/>
        <v>9.3530753362687041E-2</v>
      </c>
      <c r="Y5478" s="4">
        <f t="shared" si="854"/>
        <v>9.261005587946855E-2</v>
      </c>
      <c r="Z5478" s="4">
        <f t="shared" si="855"/>
        <v>9.1978062629654342E-2</v>
      </c>
    </row>
    <row r="5479" spans="1:26" x14ac:dyDescent="0.25">
      <c r="A5479" s="16">
        <f t="shared" si="853"/>
        <v>49012</v>
      </c>
      <c r="B5479">
        <f>+'[2]Ejercicio 1'!E5696</f>
        <v>5477</v>
      </c>
      <c r="C5479" s="5">
        <v>8.4032844238968396E-2</v>
      </c>
      <c r="D5479" s="4">
        <f t="shared" si="848"/>
        <v>8.2296846204636592E-2</v>
      </c>
      <c r="E5479" s="6">
        <f t="shared" si="849"/>
        <v>8.3158815948733117E-2</v>
      </c>
      <c r="F5479" s="7">
        <f t="shared" si="850"/>
        <v>8.256079460502537E-2</v>
      </c>
      <c r="I5479" s="10">
        <v>5477</v>
      </c>
      <c r="J5479" s="8">
        <f t="shared" si="851"/>
        <v>8.5532844238968397E-2</v>
      </c>
      <c r="K5479" s="8">
        <f t="shared" si="851"/>
        <v>8.3796846204636594E-2</v>
      </c>
      <c r="L5479" s="8">
        <f t="shared" si="851"/>
        <v>8.4658815948733118E-2</v>
      </c>
      <c r="M5479" s="8">
        <f t="shared" si="846"/>
        <v>8.4060794605025371E-2</v>
      </c>
      <c r="P5479">
        <v>5477</v>
      </c>
      <c r="Q5479" s="8">
        <f t="shared" si="852"/>
        <v>8.2532844238968395E-2</v>
      </c>
      <c r="R5479" s="8">
        <f t="shared" si="852"/>
        <v>8.0796846204636591E-2</v>
      </c>
      <c r="S5479" s="8">
        <f t="shared" si="852"/>
        <v>8.1658815948733116E-2</v>
      </c>
      <c r="T5479" s="8">
        <f t="shared" si="847"/>
        <v>8.1060794605025369E-2</v>
      </c>
      <c r="W5479">
        <v>5477</v>
      </c>
      <c r="X5479" s="4">
        <f t="shared" si="845"/>
        <v>9.3534342063756548E-2</v>
      </c>
      <c r="Y5479" s="4">
        <f t="shared" si="854"/>
        <v>9.2613562558799642E-2</v>
      </c>
      <c r="Z5479" s="4">
        <f t="shared" si="855"/>
        <v>9.1981513466587686E-2</v>
      </c>
    </row>
    <row r="5480" spans="1:26" x14ac:dyDescent="0.25">
      <c r="A5480" s="16">
        <f t="shared" si="853"/>
        <v>49013</v>
      </c>
      <c r="B5480">
        <f>+'[2]Ejercicio 1'!E5697</f>
        <v>5478</v>
      </c>
      <c r="C5480" s="5">
        <v>8.4034634404312775E-2</v>
      </c>
      <c r="D5480" s="4">
        <f t="shared" si="848"/>
        <v>8.2298563416429313E-2</v>
      </c>
      <c r="E5480" s="6">
        <f t="shared" si="849"/>
        <v>8.3160569257901301E-2</v>
      </c>
      <c r="F5480" s="7">
        <f t="shared" si="850"/>
        <v>8.2562522843828853E-2</v>
      </c>
      <c r="I5480" s="10">
        <v>5478</v>
      </c>
      <c r="J5480" s="8">
        <f t="shared" si="851"/>
        <v>8.5534634404312776E-2</v>
      </c>
      <c r="K5480" s="8">
        <f t="shared" si="851"/>
        <v>8.3798563416429314E-2</v>
      </c>
      <c r="L5480" s="8">
        <f t="shared" si="851"/>
        <v>8.4660569257901302E-2</v>
      </c>
      <c r="M5480" s="8">
        <f t="shared" si="846"/>
        <v>8.4062522843828855E-2</v>
      </c>
      <c r="P5480">
        <v>5478</v>
      </c>
      <c r="Q5480" s="8">
        <f t="shared" si="852"/>
        <v>8.2534634404312773E-2</v>
      </c>
      <c r="R5480" s="8">
        <f t="shared" si="852"/>
        <v>8.0798563416429312E-2</v>
      </c>
      <c r="S5480" s="8">
        <f t="shared" si="852"/>
        <v>8.16605692579013E-2</v>
      </c>
      <c r="T5480" s="8">
        <f t="shared" si="847"/>
        <v>8.1062522843828852E-2</v>
      </c>
      <c r="W5480">
        <v>5478</v>
      </c>
      <c r="X5480" s="4">
        <f t="shared" si="845"/>
        <v>9.3537930766372943E-2</v>
      </c>
      <c r="Y5480" s="4">
        <f t="shared" si="854"/>
        <v>9.2617069236652347E-2</v>
      </c>
      <c r="Z5480" s="4">
        <f t="shared" si="855"/>
        <v>9.1984964299378635E-2</v>
      </c>
    </row>
    <row r="5481" spans="1:26" x14ac:dyDescent="0.25">
      <c r="A5481" s="16">
        <f t="shared" si="853"/>
        <v>49014</v>
      </c>
      <c r="B5481">
        <f>+'[2]Ejercicio 1'!E5698</f>
        <v>5479</v>
      </c>
      <c r="C5481" s="5">
        <v>8.4036424569657167E-2</v>
      </c>
      <c r="D5481" s="4">
        <f t="shared" si="848"/>
        <v>8.2300280626731503E-2</v>
      </c>
      <c r="E5481" s="6">
        <f t="shared" si="849"/>
        <v>8.3162322566308775E-2</v>
      </c>
      <c r="F5481" s="7">
        <f t="shared" si="850"/>
        <v>8.2564251081361936E-2</v>
      </c>
      <c r="I5481" s="10">
        <v>5479</v>
      </c>
      <c r="J5481" s="8">
        <f t="shared" si="851"/>
        <v>8.5536424569657168E-2</v>
      </c>
      <c r="K5481" s="8">
        <f t="shared" si="851"/>
        <v>8.3800280626731505E-2</v>
      </c>
      <c r="L5481" s="8">
        <f t="shared" si="851"/>
        <v>8.4662322566308776E-2</v>
      </c>
      <c r="M5481" s="8">
        <f t="shared" si="846"/>
        <v>8.4064251081361938E-2</v>
      </c>
      <c r="P5481">
        <v>5479</v>
      </c>
      <c r="Q5481" s="8">
        <f t="shared" si="852"/>
        <v>8.2536424569657166E-2</v>
      </c>
      <c r="R5481" s="8">
        <f t="shared" si="852"/>
        <v>8.0800280626731502E-2</v>
      </c>
      <c r="S5481" s="8">
        <f t="shared" si="852"/>
        <v>8.1662322566308773E-2</v>
      </c>
      <c r="T5481" s="8">
        <f t="shared" si="847"/>
        <v>8.1064251081361935E-2</v>
      </c>
      <c r="W5481">
        <v>5479</v>
      </c>
      <c r="X5481" s="4">
        <f t="shared" si="845"/>
        <v>9.3541519470536225E-2</v>
      </c>
      <c r="Y5481" s="4">
        <f t="shared" si="854"/>
        <v>9.2620575912920389E-2</v>
      </c>
      <c r="Z5481" s="4">
        <f t="shared" si="855"/>
        <v>9.1988415128586742E-2</v>
      </c>
    </row>
    <row r="5482" spans="1:26" x14ac:dyDescent="0.25">
      <c r="A5482" s="16">
        <f t="shared" si="853"/>
        <v>49015</v>
      </c>
      <c r="B5482">
        <f>+'[2]Ejercicio 1'!E5699</f>
        <v>5480</v>
      </c>
      <c r="C5482" s="5">
        <v>8.4038214735001546E-2</v>
      </c>
      <c r="D5482" s="4">
        <f t="shared" si="848"/>
        <v>8.2301997835542803E-2</v>
      </c>
      <c r="E5482" s="6">
        <f t="shared" si="849"/>
        <v>8.3164075873955537E-2</v>
      </c>
      <c r="F5482" s="7">
        <f t="shared" si="850"/>
        <v>8.2565979317627464E-2</v>
      </c>
      <c r="I5482" s="10">
        <v>5480</v>
      </c>
      <c r="J5482" s="8">
        <f t="shared" si="851"/>
        <v>8.5538214735001547E-2</v>
      </c>
      <c r="K5482" s="8">
        <f t="shared" si="851"/>
        <v>8.3801997835542805E-2</v>
      </c>
      <c r="L5482" s="8">
        <f t="shared" si="851"/>
        <v>8.4664075873955538E-2</v>
      </c>
      <c r="M5482" s="8">
        <f t="shared" si="846"/>
        <v>8.4065979317627465E-2</v>
      </c>
      <c r="P5482">
        <v>5480</v>
      </c>
      <c r="Q5482" s="8">
        <f t="shared" si="852"/>
        <v>8.2538214735001544E-2</v>
      </c>
      <c r="R5482" s="8">
        <f t="shared" si="852"/>
        <v>8.0801997835542802E-2</v>
      </c>
      <c r="S5482" s="8">
        <f t="shared" si="852"/>
        <v>8.1664075873955536E-2</v>
      </c>
      <c r="T5482" s="8">
        <f t="shared" si="847"/>
        <v>8.1065979317627462E-2</v>
      </c>
      <c r="W5482">
        <v>5480</v>
      </c>
      <c r="X5482" s="4">
        <f t="shared" si="845"/>
        <v>9.3545108176247282E-2</v>
      </c>
      <c r="Y5482" s="4">
        <f t="shared" si="854"/>
        <v>9.2624082587762765E-2</v>
      </c>
      <c r="Z5482" s="4">
        <f t="shared" si="855"/>
        <v>9.1991865954217697E-2</v>
      </c>
    </row>
    <row r="5483" spans="1:26" x14ac:dyDescent="0.25">
      <c r="A5483" s="16">
        <f t="shared" si="853"/>
        <v>49016</v>
      </c>
      <c r="B5483">
        <f>+'[2]Ejercicio 1'!E5700</f>
        <v>5481</v>
      </c>
      <c r="C5483" s="5">
        <v>8.4040004900345938E-2</v>
      </c>
      <c r="D5483" s="4">
        <f t="shared" si="848"/>
        <v>8.2303715042863171E-2</v>
      </c>
      <c r="E5483" s="6">
        <f t="shared" si="849"/>
        <v>8.31658291808407E-2</v>
      </c>
      <c r="F5483" s="7">
        <f t="shared" si="850"/>
        <v>8.2567707552622577E-2</v>
      </c>
      <c r="I5483" s="10">
        <v>5481</v>
      </c>
      <c r="J5483" s="8">
        <f t="shared" si="851"/>
        <v>8.554000490034594E-2</v>
      </c>
      <c r="K5483" s="8">
        <f t="shared" si="851"/>
        <v>8.3803715042863172E-2</v>
      </c>
      <c r="L5483" s="8">
        <f t="shared" si="851"/>
        <v>8.4665829180840702E-2</v>
      </c>
      <c r="M5483" s="8">
        <f t="shared" si="846"/>
        <v>8.4067707552622578E-2</v>
      </c>
      <c r="P5483">
        <v>5481</v>
      </c>
      <c r="Q5483" s="8">
        <f t="shared" si="852"/>
        <v>8.2540004900345937E-2</v>
      </c>
      <c r="R5483" s="8">
        <f t="shared" si="852"/>
        <v>8.080371504286317E-2</v>
      </c>
      <c r="S5483" s="8">
        <f t="shared" si="852"/>
        <v>8.1665829180840699E-2</v>
      </c>
      <c r="T5483" s="8">
        <f t="shared" si="847"/>
        <v>8.1067707552622575E-2</v>
      </c>
      <c r="W5483">
        <v>5481</v>
      </c>
      <c r="X5483" s="4">
        <f t="shared" si="845"/>
        <v>9.3548696883491628E-2</v>
      </c>
      <c r="Y5483" s="4">
        <f t="shared" si="854"/>
        <v>9.2627589260968646E-2</v>
      </c>
      <c r="Z5483" s="4">
        <f t="shared" si="855"/>
        <v>9.1995316776819658E-2</v>
      </c>
    </row>
    <row r="5484" spans="1:26" x14ac:dyDescent="0.25">
      <c r="A5484" s="16">
        <f t="shared" si="853"/>
        <v>49017</v>
      </c>
      <c r="B5484">
        <f>+'[2]Ejercicio 1'!E5701</f>
        <v>5482</v>
      </c>
      <c r="C5484" s="5">
        <v>8.4041795065690317E-2</v>
      </c>
      <c r="D5484" s="4">
        <f t="shared" si="848"/>
        <v>8.2305432248693258E-2</v>
      </c>
      <c r="E5484" s="6">
        <f t="shared" si="849"/>
        <v>8.3167582486965166E-2</v>
      </c>
      <c r="F5484" s="7">
        <f t="shared" si="850"/>
        <v>8.2569435786347276E-2</v>
      </c>
      <c r="I5484" s="10">
        <v>5482</v>
      </c>
      <c r="J5484" s="8">
        <f t="shared" si="851"/>
        <v>8.5541795065690318E-2</v>
      </c>
      <c r="K5484" s="8">
        <f t="shared" si="851"/>
        <v>8.380543224869326E-2</v>
      </c>
      <c r="L5484" s="8">
        <f t="shared" si="851"/>
        <v>8.4667582486965168E-2</v>
      </c>
      <c r="M5484" s="8">
        <f t="shared" si="846"/>
        <v>8.4069435786347277E-2</v>
      </c>
      <c r="P5484">
        <v>5482</v>
      </c>
      <c r="Q5484" s="8">
        <f t="shared" si="852"/>
        <v>8.2541795065690315E-2</v>
      </c>
      <c r="R5484" s="8">
        <f t="shared" si="852"/>
        <v>8.0805432248693257E-2</v>
      </c>
      <c r="S5484" s="8">
        <f t="shared" si="852"/>
        <v>8.1667582486965165E-2</v>
      </c>
      <c r="T5484" s="8">
        <f t="shared" si="847"/>
        <v>8.1069435786347274E-2</v>
      </c>
      <c r="W5484">
        <v>5482</v>
      </c>
      <c r="X5484" s="4">
        <f t="shared" si="845"/>
        <v>9.3552285592309214E-2</v>
      </c>
      <c r="Y5484" s="4">
        <f t="shared" si="854"/>
        <v>9.2631095932697013E-2</v>
      </c>
      <c r="Z5484" s="4">
        <f t="shared" si="855"/>
        <v>9.1998767595284914E-2</v>
      </c>
    </row>
    <row r="5485" spans="1:26" x14ac:dyDescent="0.25">
      <c r="A5485" s="16">
        <f t="shared" si="853"/>
        <v>49018</v>
      </c>
      <c r="B5485">
        <f>+'[2]Ejercicio 1'!E5702</f>
        <v>5483</v>
      </c>
      <c r="C5485" s="5">
        <v>8.4043585231034709E-2</v>
      </c>
      <c r="D5485" s="4">
        <f t="shared" si="848"/>
        <v>8.2307149453032233E-2</v>
      </c>
      <c r="E5485" s="6">
        <f t="shared" si="849"/>
        <v>8.3169335792328922E-2</v>
      </c>
      <c r="F5485" s="7">
        <f t="shared" si="850"/>
        <v>8.2571164018804419E-2</v>
      </c>
      <c r="I5485" s="10">
        <v>5483</v>
      </c>
      <c r="J5485" s="8">
        <f t="shared" si="851"/>
        <v>8.5543585231034711E-2</v>
      </c>
      <c r="K5485" s="8">
        <f t="shared" si="851"/>
        <v>8.3807149453032234E-2</v>
      </c>
      <c r="L5485" s="8">
        <f t="shared" si="851"/>
        <v>8.4669335792328923E-2</v>
      </c>
      <c r="M5485" s="8">
        <f t="shared" si="846"/>
        <v>8.407116401880442E-2</v>
      </c>
      <c r="P5485">
        <v>5483</v>
      </c>
      <c r="Q5485" s="8">
        <f t="shared" si="852"/>
        <v>8.2543585231034708E-2</v>
      </c>
      <c r="R5485" s="8">
        <f t="shared" si="852"/>
        <v>8.0807149453032232E-2</v>
      </c>
      <c r="S5485" s="8">
        <f t="shared" si="852"/>
        <v>8.166933579232892E-2</v>
      </c>
      <c r="T5485" s="8">
        <f t="shared" si="847"/>
        <v>8.1071164018804417E-2</v>
      </c>
      <c r="W5485">
        <v>5483</v>
      </c>
      <c r="X5485" s="4">
        <f t="shared" si="845"/>
        <v>9.3555874302660963E-2</v>
      </c>
      <c r="Y5485" s="4">
        <f t="shared" si="854"/>
        <v>9.263460260294526E-2</v>
      </c>
      <c r="Z5485" s="4">
        <f t="shared" si="855"/>
        <v>9.2002218410170186E-2</v>
      </c>
    </row>
    <row r="5486" spans="1:26" x14ac:dyDescent="0.25">
      <c r="A5486" s="16">
        <f t="shared" si="853"/>
        <v>49019</v>
      </c>
      <c r="B5486">
        <f>+'[2]Ejercicio 1'!E5703</f>
        <v>5484</v>
      </c>
      <c r="C5486" s="5">
        <v>8.4045375396379088E-2</v>
      </c>
      <c r="D5486" s="4">
        <f t="shared" si="848"/>
        <v>8.2308866655880497E-2</v>
      </c>
      <c r="E5486" s="6">
        <f t="shared" si="849"/>
        <v>8.3171089096931078E-2</v>
      </c>
      <c r="F5486" s="7">
        <f t="shared" si="850"/>
        <v>8.2572892249991162E-2</v>
      </c>
      <c r="I5486" s="10">
        <v>5484</v>
      </c>
      <c r="J5486" s="8">
        <f t="shared" si="851"/>
        <v>8.5545375396379089E-2</v>
      </c>
      <c r="K5486" s="8">
        <f t="shared" si="851"/>
        <v>8.3808866655880498E-2</v>
      </c>
      <c r="L5486" s="8">
        <f t="shared" si="851"/>
        <v>8.4671089096931079E-2</v>
      </c>
      <c r="M5486" s="8">
        <f t="shared" si="846"/>
        <v>8.4072892249991163E-2</v>
      </c>
      <c r="P5486">
        <v>5484</v>
      </c>
      <c r="Q5486" s="8">
        <f t="shared" si="852"/>
        <v>8.2545375396379086E-2</v>
      </c>
      <c r="R5486" s="8">
        <f t="shared" si="852"/>
        <v>8.0808866655880496E-2</v>
      </c>
      <c r="S5486" s="8">
        <f t="shared" si="852"/>
        <v>8.1671089096931077E-2</v>
      </c>
      <c r="T5486" s="8">
        <f t="shared" si="847"/>
        <v>8.107289224999116E-2</v>
      </c>
      <c r="W5486">
        <v>5484</v>
      </c>
      <c r="X5486" s="4">
        <f t="shared" si="845"/>
        <v>9.3559463014558725E-2</v>
      </c>
      <c r="Y5486" s="4">
        <f t="shared" si="854"/>
        <v>9.2638109271610591E-2</v>
      </c>
      <c r="Z5486" s="4">
        <f t="shared" si="855"/>
        <v>9.200566922202931E-2</v>
      </c>
    </row>
    <row r="5487" spans="1:26" x14ac:dyDescent="0.25">
      <c r="A5487" s="16">
        <f t="shared" si="853"/>
        <v>49020</v>
      </c>
      <c r="B5487">
        <f>+'[2]Ejercicio 1'!E5704</f>
        <v>5485</v>
      </c>
      <c r="C5487" s="5">
        <v>8.404716556172348E-2</v>
      </c>
      <c r="D5487" s="4">
        <f t="shared" si="848"/>
        <v>8.2310583857237871E-2</v>
      </c>
      <c r="E5487" s="6">
        <f t="shared" si="849"/>
        <v>8.3172842400771663E-2</v>
      </c>
      <c r="F5487" s="7">
        <f t="shared" si="850"/>
        <v>8.2574620479907476E-2</v>
      </c>
      <c r="I5487" s="10">
        <v>5485</v>
      </c>
      <c r="J5487" s="8">
        <f t="shared" si="851"/>
        <v>8.5547165561723482E-2</v>
      </c>
      <c r="K5487" s="8">
        <f t="shared" si="851"/>
        <v>8.3810583857237872E-2</v>
      </c>
      <c r="L5487" s="8">
        <f t="shared" si="851"/>
        <v>8.4672842400771664E-2</v>
      </c>
      <c r="M5487" s="8">
        <f t="shared" si="846"/>
        <v>8.4074620479907478E-2</v>
      </c>
      <c r="P5487">
        <v>5485</v>
      </c>
      <c r="Q5487" s="8">
        <f t="shared" si="852"/>
        <v>8.2547165561723479E-2</v>
      </c>
      <c r="R5487" s="8">
        <f t="shared" si="852"/>
        <v>8.0810583857237869E-2</v>
      </c>
      <c r="S5487" s="8">
        <f t="shared" si="852"/>
        <v>8.1672842400771661E-2</v>
      </c>
      <c r="T5487" s="8">
        <f t="shared" si="847"/>
        <v>8.1074620479907475E-2</v>
      </c>
      <c r="W5487">
        <v>5485</v>
      </c>
      <c r="X5487" s="4">
        <f t="shared" si="845"/>
        <v>9.3563051728004248E-2</v>
      </c>
      <c r="Y5487" s="4">
        <f t="shared" si="854"/>
        <v>9.2641615938743968E-2</v>
      </c>
      <c r="Z5487" s="4">
        <f t="shared" si="855"/>
        <v>9.2009120029746025E-2</v>
      </c>
    </row>
    <row r="5488" spans="1:26" x14ac:dyDescent="0.25">
      <c r="A5488" s="16">
        <f t="shared" si="853"/>
        <v>49021</v>
      </c>
      <c r="B5488">
        <f>+'[2]Ejercicio 1'!E5705</f>
        <v>5486</v>
      </c>
      <c r="C5488" s="5">
        <v>8.4048955727067859E-2</v>
      </c>
      <c r="D5488" s="4">
        <f t="shared" si="848"/>
        <v>8.2312301057104353E-2</v>
      </c>
      <c r="E5488" s="6">
        <f t="shared" si="849"/>
        <v>8.3174595703851523E-2</v>
      </c>
      <c r="F5488" s="7">
        <f t="shared" si="850"/>
        <v>8.2576348708556235E-2</v>
      </c>
      <c r="I5488" s="10">
        <v>5486</v>
      </c>
      <c r="J5488" s="8">
        <f t="shared" si="851"/>
        <v>8.554895572706786E-2</v>
      </c>
      <c r="K5488" s="8">
        <f t="shared" si="851"/>
        <v>8.3812301057104355E-2</v>
      </c>
      <c r="L5488" s="8">
        <f t="shared" si="851"/>
        <v>8.4674595703851524E-2</v>
      </c>
      <c r="M5488" s="8">
        <f t="shared" si="846"/>
        <v>8.4076348708556237E-2</v>
      </c>
      <c r="P5488">
        <v>5486</v>
      </c>
      <c r="Q5488" s="8">
        <f t="shared" si="852"/>
        <v>8.2548955727067858E-2</v>
      </c>
      <c r="R5488" s="8">
        <f t="shared" si="852"/>
        <v>8.0812301057104352E-2</v>
      </c>
      <c r="S5488" s="8">
        <f t="shared" si="852"/>
        <v>8.1674595703851521E-2</v>
      </c>
      <c r="T5488" s="8">
        <f t="shared" si="847"/>
        <v>8.1076348708556234E-2</v>
      </c>
      <c r="W5488">
        <v>5486</v>
      </c>
      <c r="X5488" s="4">
        <f t="shared" si="845"/>
        <v>9.3566640442996243E-2</v>
      </c>
      <c r="Y5488" s="4">
        <f t="shared" si="854"/>
        <v>9.2645122604347138E-2</v>
      </c>
      <c r="Z5488" s="4">
        <f t="shared" si="855"/>
        <v>9.2012570834442309E-2</v>
      </c>
    </row>
    <row r="5489" spans="1:26" x14ac:dyDescent="0.25">
      <c r="A5489" s="16">
        <f t="shared" si="853"/>
        <v>49022</v>
      </c>
      <c r="B5489">
        <f>+'[2]Ejercicio 1'!E5706</f>
        <v>5487</v>
      </c>
      <c r="C5489" s="5">
        <v>8.4050745892412251E-2</v>
      </c>
      <c r="D5489" s="4">
        <f t="shared" si="848"/>
        <v>8.2314018255480348E-2</v>
      </c>
      <c r="E5489" s="6">
        <f t="shared" si="849"/>
        <v>8.3176349006170672E-2</v>
      </c>
      <c r="F5489" s="7">
        <f t="shared" si="850"/>
        <v>8.257807693593458E-2</v>
      </c>
      <c r="I5489" s="10">
        <v>5487</v>
      </c>
      <c r="J5489" s="8">
        <f t="shared" si="851"/>
        <v>8.5550745892412253E-2</v>
      </c>
      <c r="K5489" s="8">
        <f t="shared" si="851"/>
        <v>8.3814018255480349E-2</v>
      </c>
      <c r="L5489" s="8">
        <f t="shared" si="851"/>
        <v>8.4676349006170673E-2</v>
      </c>
      <c r="M5489" s="8">
        <f t="shared" si="846"/>
        <v>8.4078076935934581E-2</v>
      </c>
      <c r="P5489">
        <v>5487</v>
      </c>
      <c r="Q5489" s="8">
        <f t="shared" si="852"/>
        <v>8.255074589241225E-2</v>
      </c>
      <c r="R5489" s="8">
        <f t="shared" si="852"/>
        <v>8.0814018255480347E-2</v>
      </c>
      <c r="S5489" s="8">
        <f t="shared" si="852"/>
        <v>8.167634900617067E-2</v>
      </c>
      <c r="T5489" s="8">
        <f t="shared" si="847"/>
        <v>8.1078076935934579E-2</v>
      </c>
      <c r="W5489">
        <v>5487</v>
      </c>
      <c r="X5489" s="4">
        <f t="shared" si="845"/>
        <v>9.3570229159522386E-2</v>
      </c>
      <c r="Y5489" s="4">
        <f t="shared" si="854"/>
        <v>9.2648629268471047E-2</v>
      </c>
      <c r="Z5489" s="4">
        <f t="shared" si="855"/>
        <v>9.2016021635001888E-2</v>
      </c>
    </row>
    <row r="5490" spans="1:26" x14ac:dyDescent="0.25">
      <c r="A5490" s="16">
        <f t="shared" si="853"/>
        <v>49023</v>
      </c>
      <c r="B5490">
        <f>+'[2]Ejercicio 1'!E5707</f>
        <v>5488</v>
      </c>
      <c r="C5490" s="5">
        <v>8.405253605775663E-2</v>
      </c>
      <c r="D5490" s="4">
        <f t="shared" si="848"/>
        <v>8.231573545236584E-2</v>
      </c>
      <c r="E5490" s="6">
        <f t="shared" si="849"/>
        <v>8.3178102307729124E-2</v>
      </c>
      <c r="F5490" s="7">
        <f t="shared" si="850"/>
        <v>8.2579805162042524E-2</v>
      </c>
      <c r="I5490" s="10">
        <v>5488</v>
      </c>
      <c r="J5490" s="8">
        <f t="shared" si="851"/>
        <v>8.5552536057756631E-2</v>
      </c>
      <c r="K5490" s="8">
        <f t="shared" si="851"/>
        <v>8.3815735452365842E-2</v>
      </c>
      <c r="L5490" s="8">
        <f t="shared" si="851"/>
        <v>8.4678102307729125E-2</v>
      </c>
      <c r="M5490" s="8">
        <f t="shared" si="846"/>
        <v>8.4079805162042526E-2</v>
      </c>
      <c r="P5490">
        <v>5488</v>
      </c>
      <c r="Q5490" s="8">
        <f t="shared" si="852"/>
        <v>8.2552536057756629E-2</v>
      </c>
      <c r="R5490" s="8">
        <f t="shared" si="852"/>
        <v>8.0815735452365839E-2</v>
      </c>
      <c r="S5490" s="8">
        <f t="shared" si="852"/>
        <v>8.1678102307729122E-2</v>
      </c>
      <c r="T5490" s="8">
        <f t="shared" si="847"/>
        <v>8.1079805162042523E-2</v>
      </c>
      <c r="W5490">
        <v>5488</v>
      </c>
      <c r="X5490" s="4">
        <f t="shared" si="845"/>
        <v>9.3573817877622215E-2</v>
      </c>
      <c r="Y5490" s="4">
        <f t="shared" si="854"/>
        <v>9.2652135931063875E-2</v>
      </c>
      <c r="Z5490" s="4">
        <f t="shared" si="855"/>
        <v>9.2019472432535332E-2</v>
      </c>
    </row>
    <row r="5491" spans="1:26" x14ac:dyDescent="0.25">
      <c r="A5491" s="16">
        <f t="shared" si="853"/>
        <v>49024</v>
      </c>
      <c r="B5491">
        <f>+'[2]Ejercicio 1'!E5708</f>
        <v>5489</v>
      </c>
      <c r="C5491" s="5">
        <v>8.4054326223101022E-2</v>
      </c>
      <c r="D5491" s="4">
        <f t="shared" si="848"/>
        <v>8.2317452647760053E-2</v>
      </c>
      <c r="E5491" s="6">
        <f t="shared" si="849"/>
        <v>8.3179855608525977E-2</v>
      </c>
      <c r="F5491" s="7">
        <f t="shared" si="850"/>
        <v>8.2581533386880041E-2</v>
      </c>
      <c r="I5491" s="10">
        <v>5489</v>
      </c>
      <c r="J5491" s="8">
        <f t="shared" si="851"/>
        <v>8.5554326223101024E-2</v>
      </c>
      <c r="K5491" s="8">
        <f t="shared" si="851"/>
        <v>8.3817452647760055E-2</v>
      </c>
      <c r="L5491" s="8">
        <f t="shared" si="851"/>
        <v>8.4679855608525978E-2</v>
      </c>
      <c r="M5491" s="8">
        <f t="shared" si="846"/>
        <v>8.4081533386880042E-2</v>
      </c>
      <c r="P5491">
        <v>5489</v>
      </c>
      <c r="Q5491" s="8">
        <f t="shared" si="852"/>
        <v>8.2554326223101021E-2</v>
      </c>
      <c r="R5491" s="8">
        <f t="shared" si="852"/>
        <v>8.0817452647760052E-2</v>
      </c>
      <c r="S5491" s="8">
        <f t="shared" si="852"/>
        <v>8.1679855608525975E-2</v>
      </c>
      <c r="T5491" s="8">
        <f t="shared" si="847"/>
        <v>8.1081533386880039E-2</v>
      </c>
      <c r="W5491">
        <v>5489</v>
      </c>
      <c r="X5491" s="4">
        <f t="shared" si="845"/>
        <v>9.3577406597254886E-2</v>
      </c>
      <c r="Y5491" s="4">
        <f t="shared" si="854"/>
        <v>9.2655642592125623E-2</v>
      </c>
      <c r="Z5491" s="4">
        <f t="shared" si="855"/>
        <v>9.2022923225923509E-2</v>
      </c>
    </row>
    <row r="5492" spans="1:26" x14ac:dyDescent="0.25">
      <c r="A5492" s="16">
        <f t="shared" si="853"/>
        <v>49025</v>
      </c>
      <c r="B5492">
        <f>+'[2]Ejercicio 1'!E5709</f>
        <v>5490</v>
      </c>
      <c r="C5492" s="5">
        <v>8.4056116388445401E-2</v>
      </c>
      <c r="D5492" s="4">
        <f t="shared" si="848"/>
        <v>8.2319169841663584E-2</v>
      </c>
      <c r="E5492" s="6">
        <f t="shared" si="849"/>
        <v>8.3181608908562119E-2</v>
      </c>
      <c r="F5492" s="7">
        <f t="shared" si="850"/>
        <v>8.2583261610450015E-2</v>
      </c>
      <c r="I5492" s="10">
        <v>5490</v>
      </c>
      <c r="J5492" s="8">
        <f t="shared" si="851"/>
        <v>8.5556116388445402E-2</v>
      </c>
      <c r="K5492" s="8">
        <f t="shared" si="851"/>
        <v>8.3819169841663585E-2</v>
      </c>
      <c r="L5492" s="8">
        <f t="shared" si="851"/>
        <v>8.468160890856212E-2</v>
      </c>
      <c r="M5492" s="8">
        <f t="shared" si="846"/>
        <v>8.4083261610450016E-2</v>
      </c>
      <c r="P5492">
        <v>5490</v>
      </c>
      <c r="Q5492" s="8">
        <f t="shared" si="852"/>
        <v>8.25561163884454E-2</v>
      </c>
      <c r="R5492" s="8">
        <f t="shared" si="852"/>
        <v>8.0819169841663582E-2</v>
      </c>
      <c r="S5492" s="8">
        <f t="shared" si="852"/>
        <v>8.1681608908562117E-2</v>
      </c>
      <c r="T5492" s="8">
        <f t="shared" si="847"/>
        <v>8.1083261610450014E-2</v>
      </c>
      <c r="W5492">
        <v>5490</v>
      </c>
      <c r="X5492" s="4">
        <f t="shared" si="845"/>
        <v>9.3580995318434904E-2</v>
      </c>
      <c r="Y5492" s="4">
        <f t="shared" si="854"/>
        <v>9.2659149251656275E-2</v>
      </c>
      <c r="Z5492" s="4">
        <f t="shared" si="855"/>
        <v>9.2026374016294099E-2</v>
      </c>
    </row>
    <row r="5493" spans="1:26" x14ac:dyDescent="0.25">
      <c r="A5493" s="16">
        <f t="shared" si="853"/>
        <v>49026</v>
      </c>
      <c r="B5493">
        <f>+'[2]Ejercicio 1'!E5710</f>
        <v>5491</v>
      </c>
      <c r="C5493" s="5">
        <v>8.4057906553789793E-2</v>
      </c>
      <c r="D5493" s="4">
        <f t="shared" si="848"/>
        <v>8.2320887034076418E-2</v>
      </c>
      <c r="E5493" s="6">
        <f t="shared" si="849"/>
        <v>8.3183362207836675E-2</v>
      </c>
      <c r="F5493" s="7">
        <f t="shared" si="850"/>
        <v>8.2584989832749561E-2</v>
      </c>
      <c r="I5493" s="10">
        <v>5491</v>
      </c>
      <c r="J5493" s="8">
        <f t="shared" si="851"/>
        <v>8.5557906553789795E-2</v>
      </c>
      <c r="K5493" s="8">
        <f t="shared" si="851"/>
        <v>8.3820887034076419E-2</v>
      </c>
      <c r="L5493" s="8">
        <f t="shared" si="851"/>
        <v>8.4683362207836677E-2</v>
      </c>
      <c r="M5493" s="8">
        <f t="shared" si="846"/>
        <v>8.4084989832749563E-2</v>
      </c>
      <c r="P5493">
        <v>5491</v>
      </c>
      <c r="Q5493" s="8">
        <f t="shared" si="852"/>
        <v>8.2557906553789792E-2</v>
      </c>
      <c r="R5493" s="8">
        <f t="shared" si="852"/>
        <v>8.0820887034076416E-2</v>
      </c>
      <c r="S5493" s="8">
        <f t="shared" si="852"/>
        <v>8.1683362207836674E-2</v>
      </c>
      <c r="T5493" s="8">
        <f t="shared" si="847"/>
        <v>8.108498983274956E-2</v>
      </c>
      <c r="W5493">
        <v>5491</v>
      </c>
      <c r="X5493" s="4">
        <f t="shared" si="845"/>
        <v>9.3584584041161795E-2</v>
      </c>
      <c r="Y5493" s="4">
        <f t="shared" si="854"/>
        <v>9.2662655909654973E-2</v>
      </c>
      <c r="Z5493" s="4">
        <f t="shared" si="855"/>
        <v>9.2029824802525154E-2</v>
      </c>
    </row>
    <row r="5494" spans="1:26" x14ac:dyDescent="0.25">
      <c r="A5494" s="16">
        <f t="shared" si="853"/>
        <v>49027</v>
      </c>
      <c r="B5494">
        <f>+'[2]Ejercicio 1'!E5711</f>
        <v>5492</v>
      </c>
      <c r="C5494" s="5">
        <v>8.4059696719134172E-2</v>
      </c>
      <c r="D5494" s="4">
        <f t="shared" si="848"/>
        <v>8.2322604224998583E-2</v>
      </c>
      <c r="E5494" s="6">
        <f t="shared" si="849"/>
        <v>8.3185115506350521E-2</v>
      </c>
      <c r="F5494" s="7">
        <f t="shared" si="850"/>
        <v>8.2586718053781566E-2</v>
      </c>
      <c r="I5494" s="10">
        <v>5492</v>
      </c>
      <c r="J5494" s="8">
        <f t="shared" si="851"/>
        <v>8.5559696719134173E-2</v>
      </c>
      <c r="K5494" s="8">
        <f t="shared" si="851"/>
        <v>8.3822604224998584E-2</v>
      </c>
      <c r="L5494" s="8">
        <f t="shared" si="851"/>
        <v>8.4685115506350522E-2</v>
      </c>
      <c r="M5494" s="8">
        <f t="shared" si="846"/>
        <v>8.4086718053781567E-2</v>
      </c>
      <c r="P5494">
        <v>5492</v>
      </c>
      <c r="Q5494" s="8">
        <f t="shared" si="852"/>
        <v>8.2559696719134171E-2</v>
      </c>
      <c r="R5494" s="8">
        <f t="shared" si="852"/>
        <v>8.0822604224998582E-2</v>
      </c>
      <c r="S5494" s="8">
        <f t="shared" si="852"/>
        <v>8.168511550635052E-2</v>
      </c>
      <c r="T5494" s="8">
        <f t="shared" si="847"/>
        <v>8.1086718053781565E-2</v>
      </c>
      <c r="W5494">
        <v>5492</v>
      </c>
      <c r="X5494" s="4">
        <f t="shared" si="845"/>
        <v>9.3588172765435587E-2</v>
      </c>
      <c r="Y5494" s="4">
        <f t="shared" si="854"/>
        <v>9.2666162566123478E-2</v>
      </c>
      <c r="Z5494" s="4">
        <f t="shared" si="855"/>
        <v>9.2033275585730046E-2</v>
      </c>
    </row>
    <row r="5495" spans="1:26" x14ac:dyDescent="0.25">
      <c r="A5495" s="16">
        <f t="shared" si="853"/>
        <v>49028</v>
      </c>
      <c r="B5495">
        <f>+'[2]Ejercicio 1'!E5712</f>
        <v>5493</v>
      </c>
      <c r="C5495" s="5">
        <v>8.4061486884478565E-2</v>
      </c>
      <c r="D5495" s="4">
        <f t="shared" si="848"/>
        <v>8.2324321414429871E-2</v>
      </c>
      <c r="E5495" s="6">
        <f t="shared" si="849"/>
        <v>8.3186868804102782E-2</v>
      </c>
      <c r="F5495" s="7">
        <f t="shared" si="850"/>
        <v>8.2588446273543142E-2</v>
      </c>
      <c r="I5495" s="10">
        <v>5493</v>
      </c>
      <c r="J5495" s="8">
        <f t="shared" si="851"/>
        <v>8.5561486884478566E-2</v>
      </c>
      <c r="K5495" s="8">
        <f t="shared" si="851"/>
        <v>8.3824321414429873E-2</v>
      </c>
      <c r="L5495" s="8">
        <f t="shared" si="851"/>
        <v>8.4686868804102783E-2</v>
      </c>
      <c r="M5495" s="8">
        <f t="shared" si="846"/>
        <v>8.4088446273543144E-2</v>
      </c>
      <c r="P5495">
        <v>5493</v>
      </c>
      <c r="Q5495" s="8">
        <f t="shared" si="852"/>
        <v>8.2561486884478563E-2</v>
      </c>
      <c r="R5495" s="8">
        <f t="shared" si="852"/>
        <v>8.082432141442987E-2</v>
      </c>
      <c r="S5495" s="8">
        <f t="shared" si="852"/>
        <v>8.168686880410278E-2</v>
      </c>
      <c r="T5495" s="8">
        <f t="shared" si="847"/>
        <v>8.1088446273543141E-2</v>
      </c>
      <c r="W5495">
        <v>5493</v>
      </c>
      <c r="X5495" s="4">
        <f t="shared" si="845"/>
        <v>9.3591761491243541E-2</v>
      </c>
      <c r="Y5495" s="4">
        <f t="shared" si="854"/>
        <v>9.2669669221060014E-2</v>
      </c>
      <c r="Z5495" s="4">
        <f t="shared" si="855"/>
        <v>9.2036726365354954E-2</v>
      </c>
    </row>
    <row r="5496" spans="1:26" x14ac:dyDescent="0.25">
      <c r="A5496" s="16">
        <f t="shared" si="853"/>
        <v>49029</v>
      </c>
      <c r="B5496">
        <f>+'[2]Ejercicio 1'!E5713</f>
        <v>5494</v>
      </c>
      <c r="C5496" s="5">
        <v>8.4063277049822943E-2</v>
      </c>
      <c r="D5496" s="4">
        <f t="shared" si="848"/>
        <v>8.2326038602370283E-2</v>
      </c>
      <c r="E5496" s="6">
        <f t="shared" si="849"/>
        <v>8.3188622101094331E-2</v>
      </c>
      <c r="F5496" s="7">
        <f t="shared" si="850"/>
        <v>8.2590174492034318E-2</v>
      </c>
      <c r="I5496" s="10">
        <v>5494</v>
      </c>
      <c r="J5496" s="8">
        <f t="shared" si="851"/>
        <v>8.5563277049822944E-2</v>
      </c>
      <c r="K5496" s="8">
        <f t="shared" si="851"/>
        <v>8.3826038602370284E-2</v>
      </c>
      <c r="L5496" s="8">
        <f t="shared" si="851"/>
        <v>8.4688622101094332E-2</v>
      </c>
      <c r="M5496" s="8">
        <f t="shared" si="846"/>
        <v>8.409017449203432E-2</v>
      </c>
      <c r="P5496">
        <v>5494</v>
      </c>
      <c r="Q5496" s="8">
        <f t="shared" si="852"/>
        <v>8.2563277049822942E-2</v>
      </c>
      <c r="R5496" s="8">
        <f t="shared" si="852"/>
        <v>8.0826038602370281E-2</v>
      </c>
      <c r="S5496" s="8">
        <f t="shared" si="852"/>
        <v>8.168862210109433E-2</v>
      </c>
      <c r="T5496" s="8">
        <f t="shared" si="847"/>
        <v>8.1090174492034317E-2</v>
      </c>
      <c r="W5496">
        <v>5494</v>
      </c>
      <c r="X5496" s="4">
        <f t="shared" si="845"/>
        <v>9.3595350218611123E-2</v>
      </c>
      <c r="Y5496" s="4">
        <f t="shared" si="854"/>
        <v>9.2673175874466343E-2</v>
      </c>
      <c r="Z5496" s="4">
        <f t="shared" si="855"/>
        <v>9.2040177140840312E-2</v>
      </c>
    </row>
    <row r="5497" spans="1:26" x14ac:dyDescent="0.25">
      <c r="A5497" s="16">
        <f t="shared" si="853"/>
        <v>49030</v>
      </c>
      <c r="B5497">
        <f>+'[2]Ejercicio 1'!E5714</f>
        <v>5495</v>
      </c>
      <c r="C5497" s="5">
        <v>8.4065067215167336E-2</v>
      </c>
      <c r="D5497" s="4">
        <f t="shared" si="848"/>
        <v>8.2327755788820636E-2</v>
      </c>
      <c r="E5497" s="6">
        <f t="shared" si="849"/>
        <v>8.3190375397326044E-2</v>
      </c>
      <c r="F5497" s="7">
        <f t="shared" si="850"/>
        <v>8.259190270925508E-2</v>
      </c>
      <c r="I5497" s="10">
        <v>5495</v>
      </c>
      <c r="J5497" s="8">
        <f t="shared" si="851"/>
        <v>8.5565067215167337E-2</v>
      </c>
      <c r="K5497" s="8">
        <f t="shared" si="851"/>
        <v>8.3827755788820638E-2</v>
      </c>
      <c r="L5497" s="8">
        <f t="shared" si="851"/>
        <v>8.4690375397326045E-2</v>
      </c>
      <c r="M5497" s="8">
        <f t="shared" si="846"/>
        <v>8.4091902709255081E-2</v>
      </c>
      <c r="P5497">
        <v>5495</v>
      </c>
      <c r="Q5497" s="8">
        <f t="shared" si="852"/>
        <v>8.2565067215167334E-2</v>
      </c>
      <c r="R5497" s="8">
        <f t="shared" si="852"/>
        <v>8.0827755788820635E-2</v>
      </c>
      <c r="S5497" s="8">
        <f t="shared" si="852"/>
        <v>8.1690375397326043E-2</v>
      </c>
      <c r="T5497" s="8">
        <f t="shared" si="847"/>
        <v>8.1091902709255079E-2</v>
      </c>
      <c r="W5497">
        <v>5495</v>
      </c>
      <c r="X5497" s="4">
        <f t="shared" si="845"/>
        <v>9.3598938947538776E-2</v>
      </c>
      <c r="Y5497" s="4">
        <f t="shared" si="854"/>
        <v>9.2676682526394286E-2</v>
      </c>
      <c r="Z5497" s="4">
        <f t="shared" si="855"/>
        <v>9.2043627913299522E-2</v>
      </c>
    </row>
    <row r="5498" spans="1:26" x14ac:dyDescent="0.25">
      <c r="A5498" s="16">
        <f t="shared" si="853"/>
        <v>49031</v>
      </c>
      <c r="B5498">
        <f>+'[2]Ejercicio 1'!E5715</f>
        <v>5496</v>
      </c>
      <c r="C5498" s="5">
        <v>8.4066857380511714E-2</v>
      </c>
      <c r="D5498" s="4">
        <f t="shared" si="848"/>
        <v>8.2329472973779502E-2</v>
      </c>
      <c r="E5498" s="6">
        <f t="shared" si="849"/>
        <v>8.3192128692795284E-2</v>
      </c>
      <c r="F5498" s="7">
        <f t="shared" si="850"/>
        <v>8.2593630925208286E-2</v>
      </c>
      <c r="I5498" s="10">
        <v>5496</v>
      </c>
      <c r="J5498" s="8">
        <f t="shared" si="851"/>
        <v>8.5566857380511716E-2</v>
      </c>
      <c r="K5498" s="8">
        <f t="shared" si="851"/>
        <v>8.3829472973779504E-2</v>
      </c>
      <c r="L5498" s="8">
        <f t="shared" si="851"/>
        <v>8.4692128692795285E-2</v>
      </c>
      <c r="M5498" s="8">
        <f t="shared" si="846"/>
        <v>8.4093630925208288E-2</v>
      </c>
      <c r="P5498">
        <v>5496</v>
      </c>
      <c r="Q5498" s="8">
        <f t="shared" si="852"/>
        <v>8.2566857380511713E-2</v>
      </c>
      <c r="R5498" s="8">
        <f t="shared" si="852"/>
        <v>8.0829472973779501E-2</v>
      </c>
      <c r="S5498" s="8">
        <f t="shared" si="852"/>
        <v>8.1692128692795282E-2</v>
      </c>
      <c r="T5498" s="8">
        <f t="shared" si="847"/>
        <v>8.1093630925208285E-2</v>
      </c>
      <c r="W5498">
        <v>5496</v>
      </c>
      <c r="X5498" s="4">
        <f t="shared" ref="X5498:X5561" si="856">Tasa_Fwd(C5316,B5316,C5498,B5498,182)</f>
        <v>9.3602527678000161E-2</v>
      </c>
      <c r="Y5498" s="4">
        <f t="shared" si="854"/>
        <v>9.2680189176737579E-2</v>
      </c>
      <c r="Z5498" s="4">
        <f t="shared" si="855"/>
        <v>9.2047078682181593E-2</v>
      </c>
    </row>
    <row r="5499" spans="1:26" x14ac:dyDescent="0.25">
      <c r="A5499" s="16">
        <f t="shared" si="853"/>
        <v>49032</v>
      </c>
      <c r="B5499">
        <f>+'[2]Ejercicio 1'!E5716</f>
        <v>5497</v>
      </c>
      <c r="C5499" s="5">
        <v>8.4068647545856107E-2</v>
      </c>
      <c r="D5499" s="4">
        <f t="shared" si="848"/>
        <v>8.2331190157247908E-2</v>
      </c>
      <c r="E5499" s="6">
        <f t="shared" si="849"/>
        <v>8.3193881987503826E-2</v>
      </c>
      <c r="F5499" s="7">
        <f t="shared" si="850"/>
        <v>8.2595359139891064E-2</v>
      </c>
      <c r="I5499" s="10">
        <v>5497</v>
      </c>
      <c r="J5499" s="8">
        <f t="shared" si="851"/>
        <v>8.5568647545856108E-2</v>
      </c>
      <c r="K5499" s="8">
        <f t="shared" si="851"/>
        <v>8.3831190157247909E-2</v>
      </c>
      <c r="L5499" s="8">
        <f t="shared" si="851"/>
        <v>8.4693881987503827E-2</v>
      </c>
      <c r="M5499" s="8">
        <f t="shared" si="846"/>
        <v>8.4095359139891065E-2</v>
      </c>
      <c r="P5499">
        <v>5497</v>
      </c>
      <c r="Q5499" s="8">
        <f t="shared" si="852"/>
        <v>8.2568647545856105E-2</v>
      </c>
      <c r="R5499" s="8">
        <f t="shared" si="852"/>
        <v>8.0831190157247906E-2</v>
      </c>
      <c r="S5499" s="8">
        <f t="shared" si="852"/>
        <v>8.1693881987503825E-2</v>
      </c>
      <c r="T5499" s="8">
        <f t="shared" si="847"/>
        <v>8.1095359139891063E-2</v>
      </c>
      <c r="W5499">
        <v>5497</v>
      </c>
      <c r="X5499" s="4">
        <f t="shared" si="856"/>
        <v>9.3606116410008863E-2</v>
      </c>
      <c r="Y5499" s="4">
        <f t="shared" si="854"/>
        <v>9.2683695825602486E-2</v>
      </c>
      <c r="Z5499" s="4">
        <f t="shared" si="855"/>
        <v>9.2050529446921256E-2</v>
      </c>
    </row>
    <row r="5500" spans="1:26" x14ac:dyDescent="0.25">
      <c r="A5500" s="16">
        <f t="shared" si="853"/>
        <v>49033</v>
      </c>
      <c r="B5500">
        <f>+'[2]Ejercicio 1'!E5717</f>
        <v>5498</v>
      </c>
      <c r="C5500" s="5">
        <v>8.4070437711200485E-2</v>
      </c>
      <c r="D5500" s="4">
        <f t="shared" si="848"/>
        <v>8.233290733922545E-2</v>
      </c>
      <c r="E5500" s="6">
        <f t="shared" si="849"/>
        <v>8.3195635281450783E-2</v>
      </c>
      <c r="F5500" s="7">
        <f t="shared" si="850"/>
        <v>8.2597087353303442E-2</v>
      </c>
      <c r="I5500" s="10">
        <v>5498</v>
      </c>
      <c r="J5500" s="8">
        <f t="shared" si="851"/>
        <v>8.5570437711200487E-2</v>
      </c>
      <c r="K5500" s="8">
        <f t="shared" si="851"/>
        <v>8.3832907339225451E-2</v>
      </c>
      <c r="L5500" s="8">
        <f t="shared" si="851"/>
        <v>8.4695635281450785E-2</v>
      </c>
      <c r="M5500" s="8">
        <f t="shared" si="846"/>
        <v>8.4097087353303443E-2</v>
      </c>
      <c r="P5500">
        <v>5498</v>
      </c>
      <c r="Q5500" s="8">
        <f t="shared" si="852"/>
        <v>8.2570437711200484E-2</v>
      </c>
      <c r="R5500" s="8">
        <f t="shared" si="852"/>
        <v>8.0832907339225449E-2</v>
      </c>
      <c r="S5500" s="8">
        <f t="shared" si="852"/>
        <v>8.1695635281450782E-2</v>
      </c>
      <c r="T5500" s="8">
        <f t="shared" si="847"/>
        <v>8.109708735330344E-2</v>
      </c>
      <c r="W5500">
        <v>5498</v>
      </c>
      <c r="X5500" s="4">
        <f t="shared" si="856"/>
        <v>9.3609705143563579E-2</v>
      </c>
      <c r="Y5500" s="4">
        <f t="shared" si="854"/>
        <v>9.2687202472883604E-2</v>
      </c>
      <c r="Z5500" s="4">
        <f t="shared" si="855"/>
        <v>9.2053980208078076E-2</v>
      </c>
    </row>
    <row r="5501" spans="1:26" x14ac:dyDescent="0.25">
      <c r="A5501" s="16">
        <f t="shared" si="853"/>
        <v>49034</v>
      </c>
      <c r="B5501">
        <f>+'[2]Ejercicio 1'!E5718</f>
        <v>5499</v>
      </c>
      <c r="C5501" s="5">
        <v>8.4072227876544878E-2</v>
      </c>
      <c r="D5501" s="4">
        <f t="shared" si="848"/>
        <v>8.2334624519712338E-2</v>
      </c>
      <c r="E5501" s="6">
        <f t="shared" si="849"/>
        <v>8.319738857463789E-2</v>
      </c>
      <c r="F5501" s="7">
        <f t="shared" si="850"/>
        <v>8.2598815565448264E-2</v>
      </c>
      <c r="I5501" s="10">
        <v>5499</v>
      </c>
      <c r="J5501" s="8">
        <f t="shared" si="851"/>
        <v>8.5572227876544879E-2</v>
      </c>
      <c r="K5501" s="8">
        <f t="shared" si="851"/>
        <v>8.3834624519712339E-2</v>
      </c>
      <c r="L5501" s="8">
        <f t="shared" si="851"/>
        <v>8.4697388574637891E-2</v>
      </c>
      <c r="M5501" s="8">
        <f t="shared" si="846"/>
        <v>8.4098815565448265E-2</v>
      </c>
      <c r="P5501">
        <v>5499</v>
      </c>
      <c r="Q5501" s="8">
        <f t="shared" si="852"/>
        <v>8.2572227876544876E-2</v>
      </c>
      <c r="R5501" s="8">
        <f t="shared" si="852"/>
        <v>8.0834624519712336E-2</v>
      </c>
      <c r="S5501" s="8">
        <f t="shared" si="852"/>
        <v>8.1697388574637889E-2</v>
      </c>
      <c r="T5501" s="8">
        <f t="shared" si="847"/>
        <v>8.1098815565448262E-2</v>
      </c>
      <c r="W5501">
        <v>5499</v>
      </c>
      <c r="X5501" s="4">
        <f t="shared" si="856"/>
        <v>9.3613293878653345E-2</v>
      </c>
      <c r="Y5501" s="4">
        <f t="shared" si="854"/>
        <v>9.2690709118739056E-2</v>
      </c>
      <c r="Z5501" s="4">
        <f t="shared" si="855"/>
        <v>9.2057430966211606E-2</v>
      </c>
    </row>
    <row r="5502" spans="1:26" x14ac:dyDescent="0.25">
      <c r="A5502" s="16">
        <f t="shared" si="853"/>
        <v>49035</v>
      </c>
      <c r="B5502">
        <f>+'[2]Ejercicio 1'!E5719</f>
        <v>5500</v>
      </c>
      <c r="C5502" s="5">
        <v>8.4074018041889256E-2</v>
      </c>
      <c r="D5502" s="4">
        <f t="shared" si="848"/>
        <v>8.2336341698708362E-2</v>
      </c>
      <c r="E5502" s="6">
        <f t="shared" si="849"/>
        <v>8.3199141867062551E-2</v>
      </c>
      <c r="F5502" s="7">
        <f t="shared" si="850"/>
        <v>8.2600543776322671E-2</v>
      </c>
      <c r="I5502" s="10">
        <v>5500</v>
      </c>
      <c r="J5502" s="8">
        <f t="shared" si="851"/>
        <v>8.5574018041889258E-2</v>
      </c>
      <c r="K5502" s="8">
        <f t="shared" si="851"/>
        <v>8.3836341698708364E-2</v>
      </c>
      <c r="L5502" s="8">
        <f t="shared" si="851"/>
        <v>8.4699141867062552E-2</v>
      </c>
      <c r="M5502" s="8">
        <f t="shared" si="846"/>
        <v>8.4100543776322673E-2</v>
      </c>
      <c r="P5502">
        <v>5500</v>
      </c>
      <c r="Q5502" s="8">
        <f t="shared" si="852"/>
        <v>8.2574018041889255E-2</v>
      </c>
      <c r="R5502" s="8">
        <f t="shared" si="852"/>
        <v>8.0836341698708361E-2</v>
      </c>
      <c r="S5502" s="8">
        <f t="shared" si="852"/>
        <v>8.169914186706255E-2</v>
      </c>
      <c r="T5502" s="8">
        <f t="shared" si="847"/>
        <v>8.110054377632267E-2</v>
      </c>
      <c r="W5502">
        <v>5500</v>
      </c>
      <c r="X5502" s="4">
        <f t="shared" si="856"/>
        <v>9.3616882615302294E-2</v>
      </c>
      <c r="Y5502" s="4">
        <f t="shared" si="854"/>
        <v>9.2694215762957125E-2</v>
      </c>
      <c r="Z5502" s="4">
        <f t="shared" si="855"/>
        <v>9.2060881720765139E-2</v>
      </c>
    </row>
    <row r="5503" spans="1:26" x14ac:dyDescent="0.25">
      <c r="A5503" s="16">
        <f t="shared" si="853"/>
        <v>49036</v>
      </c>
      <c r="B5503">
        <f>+'[2]Ejercicio 1'!E5720</f>
        <v>5501</v>
      </c>
      <c r="C5503" s="5">
        <v>8.4075808207233649E-2</v>
      </c>
      <c r="D5503" s="4">
        <f t="shared" si="848"/>
        <v>8.2338058876214135E-2</v>
      </c>
      <c r="E5503" s="6">
        <f t="shared" si="849"/>
        <v>8.3200895158727362E-2</v>
      </c>
      <c r="F5503" s="7">
        <f t="shared" si="850"/>
        <v>8.2602271985926665E-2</v>
      </c>
      <c r="I5503" s="10">
        <v>5501</v>
      </c>
      <c r="J5503" s="8">
        <f t="shared" si="851"/>
        <v>8.557580820723365E-2</v>
      </c>
      <c r="K5503" s="8">
        <f t="shared" si="851"/>
        <v>8.3838058876214136E-2</v>
      </c>
      <c r="L5503" s="8">
        <f t="shared" si="851"/>
        <v>8.4700895158727363E-2</v>
      </c>
      <c r="M5503" s="8">
        <f t="shared" si="846"/>
        <v>8.4102271985926666E-2</v>
      </c>
      <c r="P5503">
        <v>5501</v>
      </c>
      <c r="Q5503" s="8">
        <f t="shared" si="852"/>
        <v>8.2575808207233647E-2</v>
      </c>
      <c r="R5503" s="8">
        <f t="shared" si="852"/>
        <v>8.0838058876214133E-2</v>
      </c>
      <c r="S5503" s="8">
        <f t="shared" si="852"/>
        <v>8.170089515872736E-2</v>
      </c>
      <c r="T5503" s="8">
        <f t="shared" si="847"/>
        <v>8.1102271985926663E-2</v>
      </c>
      <c r="W5503">
        <v>5501</v>
      </c>
      <c r="X5503" s="4">
        <f t="shared" si="856"/>
        <v>9.3620471353511758E-2</v>
      </c>
      <c r="Y5503" s="4">
        <f t="shared" si="854"/>
        <v>9.2697722405697708E-2</v>
      </c>
      <c r="Z5503" s="4">
        <f t="shared" si="855"/>
        <v>9.2064332471735816E-2</v>
      </c>
    </row>
    <row r="5504" spans="1:26" x14ac:dyDescent="0.25">
      <c r="A5504" s="16">
        <f t="shared" si="853"/>
        <v>49037</v>
      </c>
      <c r="B5504">
        <f>+'[2]Ejercicio 1'!E5721</f>
        <v>5502</v>
      </c>
      <c r="C5504" s="5">
        <v>8.4077598372578027E-2</v>
      </c>
      <c r="D5504" s="4">
        <f t="shared" si="848"/>
        <v>8.233977605222885E-2</v>
      </c>
      <c r="E5504" s="6">
        <f t="shared" si="849"/>
        <v>8.3202648449630601E-2</v>
      </c>
      <c r="F5504" s="7">
        <f t="shared" si="850"/>
        <v>8.2604000194263102E-2</v>
      </c>
      <c r="I5504" s="10">
        <v>5502</v>
      </c>
      <c r="J5504" s="8">
        <f t="shared" si="851"/>
        <v>8.5577598372578029E-2</v>
      </c>
      <c r="K5504" s="8">
        <f t="shared" si="851"/>
        <v>8.3839776052228851E-2</v>
      </c>
      <c r="L5504" s="8">
        <f t="shared" si="851"/>
        <v>8.4702648449630602E-2</v>
      </c>
      <c r="M5504" s="8">
        <f t="shared" si="846"/>
        <v>8.4104000194263104E-2</v>
      </c>
      <c r="P5504">
        <v>5502</v>
      </c>
      <c r="Q5504" s="8">
        <f t="shared" si="852"/>
        <v>8.2577598372578026E-2</v>
      </c>
      <c r="R5504" s="8">
        <f t="shared" si="852"/>
        <v>8.0839776052228848E-2</v>
      </c>
      <c r="S5504" s="8">
        <f t="shared" si="852"/>
        <v>8.1702648449630599E-2</v>
      </c>
      <c r="T5504" s="8">
        <f t="shared" si="847"/>
        <v>8.1104000194263101E-2</v>
      </c>
      <c r="W5504">
        <v>5502</v>
      </c>
      <c r="X5504" s="4">
        <f t="shared" si="856"/>
        <v>9.3624060093254496E-2</v>
      </c>
      <c r="Y5504" s="4">
        <f t="shared" si="854"/>
        <v>9.2701229046907196E-2</v>
      </c>
      <c r="Z5504" s="4">
        <f t="shared" si="855"/>
        <v>9.2067783219126509E-2</v>
      </c>
    </row>
    <row r="5505" spans="1:26" x14ac:dyDescent="0.25">
      <c r="A5505" s="16">
        <f t="shared" si="853"/>
        <v>49038</v>
      </c>
      <c r="B5505">
        <f>+'[2]Ejercicio 1'!E5722</f>
        <v>5503</v>
      </c>
      <c r="C5505" s="5">
        <v>8.407938853792242E-2</v>
      </c>
      <c r="D5505" s="4">
        <f t="shared" si="848"/>
        <v>8.2341493226752716E-2</v>
      </c>
      <c r="E5505" s="6">
        <f t="shared" si="849"/>
        <v>8.3204401739773115E-2</v>
      </c>
      <c r="F5505" s="7">
        <f t="shared" si="850"/>
        <v>8.260572840132914E-2</v>
      </c>
      <c r="I5505" s="10">
        <v>5503</v>
      </c>
      <c r="J5505" s="8">
        <f t="shared" si="851"/>
        <v>8.5579388537922421E-2</v>
      </c>
      <c r="K5505" s="8">
        <f t="shared" si="851"/>
        <v>8.3841493226752717E-2</v>
      </c>
      <c r="L5505" s="8">
        <f t="shared" si="851"/>
        <v>8.4704401739773116E-2</v>
      </c>
      <c r="M5505" s="8">
        <f t="shared" si="846"/>
        <v>8.4105728401329141E-2</v>
      </c>
      <c r="P5505">
        <v>5503</v>
      </c>
      <c r="Q5505" s="8">
        <f t="shared" si="852"/>
        <v>8.2579388537922419E-2</v>
      </c>
      <c r="R5505" s="8">
        <f t="shared" si="852"/>
        <v>8.0841493226752714E-2</v>
      </c>
      <c r="S5505" s="8">
        <f t="shared" si="852"/>
        <v>8.1704401739773114E-2</v>
      </c>
      <c r="T5505" s="8">
        <f t="shared" si="847"/>
        <v>8.1105728401329139E-2</v>
      </c>
      <c r="W5505">
        <v>5503</v>
      </c>
      <c r="X5505" s="4">
        <f t="shared" si="856"/>
        <v>9.3627648834544122E-2</v>
      </c>
      <c r="Y5505" s="4">
        <f t="shared" si="854"/>
        <v>9.2704735686637438E-2</v>
      </c>
      <c r="Z5505" s="4">
        <f t="shared" si="855"/>
        <v>9.2071233962934346E-2</v>
      </c>
    </row>
    <row r="5506" spans="1:26" x14ac:dyDescent="0.25">
      <c r="A5506" s="16">
        <f t="shared" si="853"/>
        <v>49039</v>
      </c>
      <c r="B5506">
        <f>+'[2]Ejercicio 1'!E5723</f>
        <v>5504</v>
      </c>
      <c r="C5506" s="5">
        <v>8.4081178703266798E-2</v>
      </c>
      <c r="D5506" s="4">
        <f t="shared" si="848"/>
        <v>8.2343210399785927E-2</v>
      </c>
      <c r="E5506" s="6">
        <f t="shared" si="849"/>
        <v>8.3206155029154044E-2</v>
      </c>
      <c r="F5506" s="7">
        <f t="shared" si="850"/>
        <v>8.2607456607124749E-2</v>
      </c>
      <c r="I5506" s="10">
        <v>5504</v>
      </c>
      <c r="J5506" s="8">
        <f t="shared" si="851"/>
        <v>8.55811787032668E-2</v>
      </c>
      <c r="K5506" s="8">
        <f t="shared" si="851"/>
        <v>8.3843210399785928E-2</v>
      </c>
      <c r="L5506" s="8">
        <f t="shared" si="851"/>
        <v>8.4706155029154045E-2</v>
      </c>
      <c r="M5506" s="8">
        <f t="shared" si="851"/>
        <v>8.410745660712475E-2</v>
      </c>
      <c r="P5506">
        <v>5504</v>
      </c>
      <c r="Q5506" s="8">
        <f t="shared" si="852"/>
        <v>8.2581178703266797E-2</v>
      </c>
      <c r="R5506" s="8">
        <f t="shared" si="852"/>
        <v>8.0843210399785925E-2</v>
      </c>
      <c r="S5506" s="8">
        <f t="shared" si="852"/>
        <v>8.1706155029154043E-2</v>
      </c>
      <c r="T5506" s="8">
        <f t="shared" si="852"/>
        <v>8.1107456607124748E-2</v>
      </c>
      <c r="W5506">
        <v>5504</v>
      </c>
      <c r="X5506" s="4">
        <f t="shared" si="856"/>
        <v>9.3631237577381093E-2</v>
      </c>
      <c r="Y5506" s="4">
        <f t="shared" si="854"/>
        <v>9.270824232478389E-2</v>
      </c>
      <c r="Z5506" s="4">
        <f t="shared" si="855"/>
        <v>9.2074684702599788E-2</v>
      </c>
    </row>
    <row r="5507" spans="1:26" x14ac:dyDescent="0.25">
      <c r="A5507" s="16">
        <f t="shared" si="853"/>
        <v>49040</v>
      </c>
      <c r="B5507">
        <f>+'[2]Ejercicio 1'!E5724</f>
        <v>5505</v>
      </c>
      <c r="C5507" s="5">
        <v>8.4082968868611191E-2</v>
      </c>
      <c r="D5507" s="4">
        <f t="shared" ref="D5507:D5570" si="857">+LN((1+C5507*182/360)^(360/182))</f>
        <v>8.2344927571328289E-2</v>
      </c>
      <c r="E5507" s="6">
        <f t="shared" ref="E5507:E5570" si="858">Equivalencia_Tasas(C5507,182,91)</f>
        <v>8.3207908317774262E-2</v>
      </c>
      <c r="F5507" s="7">
        <f t="shared" ref="F5507:F5570" si="859">Equivalencia_Tasas(C5507,182,28)</f>
        <v>8.2609184811652803E-2</v>
      </c>
      <c r="I5507" s="10">
        <v>5505</v>
      </c>
      <c r="J5507" s="8">
        <f t="shared" ref="J5507:M5570" si="860">C5507+$O$1</f>
        <v>8.5582968868611192E-2</v>
      </c>
      <c r="K5507" s="8">
        <f t="shared" si="860"/>
        <v>8.384492757132829E-2</v>
      </c>
      <c r="L5507" s="8">
        <f t="shared" si="860"/>
        <v>8.4707908317774264E-2</v>
      </c>
      <c r="M5507" s="8">
        <f t="shared" si="860"/>
        <v>8.4109184811652804E-2</v>
      </c>
      <c r="P5507">
        <v>5505</v>
      </c>
      <c r="Q5507" s="8">
        <f t="shared" ref="Q5507:T5570" si="861">C5507-$O$1</f>
        <v>8.258296886861119E-2</v>
      </c>
      <c r="R5507" s="8">
        <f t="shared" si="861"/>
        <v>8.0844927571328287E-2</v>
      </c>
      <c r="S5507" s="8">
        <f t="shared" si="861"/>
        <v>8.1707908317774261E-2</v>
      </c>
      <c r="T5507" s="8">
        <f t="shared" si="861"/>
        <v>8.1109184811652801E-2</v>
      </c>
      <c r="W5507">
        <v>5505</v>
      </c>
      <c r="X5507" s="4">
        <f t="shared" si="856"/>
        <v>9.3634826321751338E-2</v>
      </c>
      <c r="Y5507" s="4">
        <f t="shared" si="854"/>
        <v>9.2711748961400123E-2</v>
      </c>
      <c r="Z5507" s="4">
        <f t="shared" si="855"/>
        <v>9.2078135439247644E-2</v>
      </c>
    </row>
    <row r="5508" spans="1:26" x14ac:dyDescent="0.25">
      <c r="A5508" s="16">
        <f t="shared" si="853"/>
        <v>49041</v>
      </c>
      <c r="B5508">
        <f>+'[2]Ejercicio 1'!E5725</f>
        <v>5506</v>
      </c>
      <c r="C5508" s="5">
        <v>8.4084759033955569E-2</v>
      </c>
      <c r="D5508" s="4">
        <f t="shared" si="857"/>
        <v>8.2346644741380023E-2</v>
      </c>
      <c r="E5508" s="6">
        <f t="shared" si="858"/>
        <v>8.3209661605633783E-2</v>
      </c>
      <c r="F5508" s="7">
        <f t="shared" si="859"/>
        <v>8.2610913014910442E-2</v>
      </c>
      <c r="I5508" s="10">
        <v>5506</v>
      </c>
      <c r="J5508" s="8">
        <f t="shared" si="860"/>
        <v>8.5584759033955571E-2</v>
      </c>
      <c r="K5508" s="8">
        <f t="shared" si="860"/>
        <v>8.3846644741380025E-2</v>
      </c>
      <c r="L5508" s="8">
        <f t="shared" si="860"/>
        <v>8.4709661605633785E-2</v>
      </c>
      <c r="M5508" s="8">
        <f t="shared" si="860"/>
        <v>8.4110913014910443E-2</v>
      </c>
      <c r="P5508">
        <v>5506</v>
      </c>
      <c r="Q5508" s="8">
        <f t="shared" si="861"/>
        <v>8.2584759033955568E-2</v>
      </c>
      <c r="R5508" s="8">
        <f t="shared" si="861"/>
        <v>8.0846644741380022E-2</v>
      </c>
      <c r="S5508" s="8">
        <f t="shared" si="861"/>
        <v>8.1709661605633782E-2</v>
      </c>
      <c r="T5508" s="8">
        <f t="shared" si="861"/>
        <v>8.1110913014910441E-2</v>
      </c>
      <c r="W5508">
        <v>5506</v>
      </c>
      <c r="X5508" s="4">
        <f t="shared" si="856"/>
        <v>9.3638415067682099E-2</v>
      </c>
      <c r="Y5508" s="4">
        <f t="shared" si="854"/>
        <v>9.2715255596537122E-2</v>
      </c>
      <c r="Z5508" s="4">
        <f t="shared" si="855"/>
        <v>9.2081586172309784E-2</v>
      </c>
    </row>
    <row r="5509" spans="1:26" x14ac:dyDescent="0.25">
      <c r="A5509" s="16">
        <f t="shared" ref="A5509:A5572" si="862">+A5508+1</f>
        <v>49042</v>
      </c>
      <c r="B5509">
        <f>+'[2]Ejercicio 1'!E5726</f>
        <v>5507</v>
      </c>
      <c r="C5509" s="5">
        <v>8.4086549199299962E-2</v>
      </c>
      <c r="D5509" s="4">
        <f t="shared" si="857"/>
        <v>8.234836190994152E-2</v>
      </c>
      <c r="E5509" s="6">
        <f t="shared" si="858"/>
        <v>8.3211414892731705E-2</v>
      </c>
      <c r="F5509" s="7">
        <f t="shared" si="859"/>
        <v>8.2612641216897681E-2</v>
      </c>
      <c r="I5509" s="10">
        <v>5507</v>
      </c>
      <c r="J5509" s="8">
        <f t="shared" si="860"/>
        <v>8.5586549199299963E-2</v>
      </c>
      <c r="K5509" s="8">
        <f t="shared" si="860"/>
        <v>8.3848361909941521E-2</v>
      </c>
      <c r="L5509" s="8">
        <f t="shared" si="860"/>
        <v>8.4711414892731707E-2</v>
      </c>
      <c r="M5509" s="8">
        <f t="shared" si="860"/>
        <v>8.4112641216897682E-2</v>
      </c>
      <c r="P5509">
        <v>5507</v>
      </c>
      <c r="Q5509" s="8">
        <f t="shared" si="861"/>
        <v>8.2586549199299961E-2</v>
      </c>
      <c r="R5509" s="8">
        <f t="shared" si="861"/>
        <v>8.0848361909941518E-2</v>
      </c>
      <c r="S5509" s="8">
        <f t="shared" si="861"/>
        <v>8.1711414892731704E-2</v>
      </c>
      <c r="T5509" s="8">
        <f t="shared" si="861"/>
        <v>8.111264121689768E-2</v>
      </c>
      <c r="W5509">
        <v>5507</v>
      </c>
      <c r="X5509" s="4">
        <f t="shared" si="856"/>
        <v>9.3642003815172931E-2</v>
      </c>
      <c r="Y5509" s="4">
        <f t="shared" si="854"/>
        <v>9.2718762230090318E-2</v>
      </c>
      <c r="Z5509" s="4">
        <f t="shared" si="855"/>
        <v>9.2085036901791942E-2</v>
      </c>
    </row>
    <row r="5510" spans="1:26" x14ac:dyDescent="0.25">
      <c r="A5510" s="16">
        <f t="shared" si="862"/>
        <v>49043</v>
      </c>
      <c r="B5510">
        <f>+'[2]Ejercicio 1'!E5727</f>
        <v>5508</v>
      </c>
      <c r="C5510" s="5">
        <v>8.4088339364644341E-2</v>
      </c>
      <c r="D5510" s="4">
        <f t="shared" si="857"/>
        <v>8.2350079077011765E-2</v>
      </c>
      <c r="E5510" s="6">
        <f t="shared" si="858"/>
        <v>8.3213168179068916E-2</v>
      </c>
      <c r="F5510" s="7">
        <f t="shared" si="859"/>
        <v>8.261436941761735E-2</v>
      </c>
      <c r="I5510" s="10">
        <v>5508</v>
      </c>
      <c r="J5510" s="8">
        <f t="shared" si="860"/>
        <v>8.5588339364644342E-2</v>
      </c>
      <c r="K5510" s="8">
        <f t="shared" si="860"/>
        <v>8.3850079077011766E-2</v>
      </c>
      <c r="L5510" s="8">
        <f t="shared" si="860"/>
        <v>8.4713168179068918E-2</v>
      </c>
      <c r="M5510" s="8">
        <f t="shared" si="860"/>
        <v>8.4114369417617352E-2</v>
      </c>
      <c r="P5510">
        <v>5508</v>
      </c>
      <c r="Q5510" s="8">
        <f t="shared" si="861"/>
        <v>8.2588339364644339E-2</v>
      </c>
      <c r="R5510" s="8">
        <f t="shared" si="861"/>
        <v>8.0850079077011763E-2</v>
      </c>
      <c r="S5510" s="8">
        <f t="shared" si="861"/>
        <v>8.1713168179068915E-2</v>
      </c>
      <c r="T5510" s="8">
        <f t="shared" si="861"/>
        <v>8.1114369417617349E-2</v>
      </c>
      <c r="W5510">
        <v>5508</v>
      </c>
      <c r="X5510" s="4">
        <f t="shared" si="856"/>
        <v>9.3645592564197036E-2</v>
      </c>
      <c r="Y5510" s="4">
        <f t="shared" si="854"/>
        <v>9.2722268862165141E-2</v>
      </c>
      <c r="Z5510" s="4">
        <f t="shared" si="855"/>
        <v>9.2088487627696961E-2</v>
      </c>
    </row>
    <row r="5511" spans="1:26" x14ac:dyDescent="0.25">
      <c r="A5511" s="16">
        <f t="shared" si="862"/>
        <v>49044</v>
      </c>
      <c r="B5511">
        <f>+'[2]Ejercicio 1'!E5728</f>
        <v>5509</v>
      </c>
      <c r="C5511" s="5">
        <v>8.4090129529988719E-2</v>
      </c>
      <c r="D5511" s="4">
        <f t="shared" si="857"/>
        <v>8.2351796242591382E-2</v>
      </c>
      <c r="E5511" s="6">
        <f t="shared" si="858"/>
        <v>8.3214921464645417E-2</v>
      </c>
      <c r="F5511" s="7">
        <f t="shared" si="859"/>
        <v>8.2616097617066606E-2</v>
      </c>
      <c r="I5511" s="10">
        <v>5509</v>
      </c>
      <c r="J5511" s="8">
        <f t="shared" si="860"/>
        <v>8.559012952998872E-2</v>
      </c>
      <c r="K5511" s="8">
        <f t="shared" si="860"/>
        <v>8.3851796242591384E-2</v>
      </c>
      <c r="L5511" s="8">
        <f t="shared" si="860"/>
        <v>8.4714921464645418E-2</v>
      </c>
      <c r="M5511" s="8">
        <f t="shared" si="860"/>
        <v>8.4116097617066607E-2</v>
      </c>
      <c r="P5511">
        <v>5509</v>
      </c>
      <c r="Q5511" s="8">
        <f t="shared" si="861"/>
        <v>8.2590129529988718E-2</v>
      </c>
      <c r="R5511" s="8">
        <f t="shared" si="861"/>
        <v>8.0851796242591381E-2</v>
      </c>
      <c r="S5511" s="8">
        <f t="shared" si="861"/>
        <v>8.1714921464645415E-2</v>
      </c>
      <c r="T5511" s="8">
        <f t="shared" si="861"/>
        <v>8.1116097617066604E-2</v>
      </c>
      <c r="W5511">
        <v>5509</v>
      </c>
      <c r="X5511" s="4">
        <f t="shared" si="856"/>
        <v>9.3649181314768029E-2</v>
      </c>
      <c r="Y5511" s="4">
        <f t="shared" si="854"/>
        <v>9.2725775492761578E-2</v>
      </c>
      <c r="Z5511" s="4">
        <f t="shared" si="855"/>
        <v>9.2091938350013433E-2</v>
      </c>
    </row>
    <row r="5512" spans="1:26" x14ac:dyDescent="0.25">
      <c r="A5512" s="16">
        <f t="shared" si="862"/>
        <v>49045</v>
      </c>
      <c r="B5512">
        <f>+'[2]Ejercicio 1'!E5729</f>
        <v>5510</v>
      </c>
      <c r="C5512" s="5">
        <v>8.4091919695333112E-2</v>
      </c>
      <c r="D5512" s="4">
        <f t="shared" si="857"/>
        <v>8.2353513406680359E-2</v>
      </c>
      <c r="E5512" s="6">
        <f t="shared" si="858"/>
        <v>8.3216674749460331E-2</v>
      </c>
      <c r="F5512" s="7">
        <f t="shared" si="859"/>
        <v>8.261782581524546E-2</v>
      </c>
      <c r="I5512" s="10">
        <v>5510</v>
      </c>
      <c r="J5512" s="8">
        <f t="shared" si="860"/>
        <v>8.5591919695333113E-2</v>
      </c>
      <c r="K5512" s="8">
        <f t="shared" si="860"/>
        <v>8.3853513406680361E-2</v>
      </c>
      <c r="L5512" s="8">
        <f t="shared" si="860"/>
        <v>8.4716674749460333E-2</v>
      </c>
      <c r="M5512" s="8">
        <f t="shared" si="860"/>
        <v>8.4117825815245462E-2</v>
      </c>
      <c r="P5512">
        <v>5510</v>
      </c>
      <c r="Q5512" s="8">
        <f t="shared" si="861"/>
        <v>8.259191969533311E-2</v>
      </c>
      <c r="R5512" s="8">
        <f t="shared" si="861"/>
        <v>8.0853513406680358E-2</v>
      </c>
      <c r="S5512" s="8">
        <f t="shared" si="861"/>
        <v>8.171667474946033E-2</v>
      </c>
      <c r="T5512" s="8">
        <f t="shared" si="861"/>
        <v>8.1117825815245459E-2</v>
      </c>
      <c r="W5512">
        <v>5510</v>
      </c>
      <c r="X5512" s="4">
        <f t="shared" si="856"/>
        <v>9.3652770066885924E-2</v>
      </c>
      <c r="Y5512" s="4">
        <f t="shared" si="854"/>
        <v>9.272928212177424E-2</v>
      </c>
      <c r="Z5512" s="4">
        <f t="shared" si="855"/>
        <v>9.2095389068749894E-2</v>
      </c>
    </row>
    <row r="5513" spans="1:26" x14ac:dyDescent="0.25">
      <c r="A5513" s="16">
        <f t="shared" si="862"/>
        <v>49046</v>
      </c>
      <c r="B5513">
        <f>+'[2]Ejercicio 1'!E5730</f>
        <v>5511</v>
      </c>
      <c r="C5513" s="5">
        <v>8.409370986067749E-2</v>
      </c>
      <c r="D5513" s="4">
        <f t="shared" si="857"/>
        <v>8.2355230569278515E-2</v>
      </c>
      <c r="E5513" s="6">
        <f t="shared" si="858"/>
        <v>8.3218428033513661E-2</v>
      </c>
      <c r="F5513" s="7">
        <f t="shared" si="859"/>
        <v>8.2619554012153901E-2</v>
      </c>
      <c r="I5513" s="10">
        <v>5511</v>
      </c>
      <c r="J5513" s="8">
        <f t="shared" si="860"/>
        <v>8.5593709860677492E-2</v>
      </c>
      <c r="K5513" s="8">
        <f t="shared" si="860"/>
        <v>8.3855230569278516E-2</v>
      </c>
      <c r="L5513" s="8">
        <f t="shared" si="860"/>
        <v>8.4718428033513662E-2</v>
      </c>
      <c r="M5513" s="8">
        <f t="shared" si="860"/>
        <v>8.4119554012153902E-2</v>
      </c>
      <c r="P5513">
        <v>5511</v>
      </c>
      <c r="Q5513" s="8">
        <f t="shared" si="861"/>
        <v>8.2593709860677489E-2</v>
      </c>
      <c r="R5513" s="8">
        <f t="shared" si="861"/>
        <v>8.0855230569278513E-2</v>
      </c>
      <c r="S5513" s="8">
        <f t="shared" si="861"/>
        <v>8.171842803351366E-2</v>
      </c>
      <c r="T5513" s="8">
        <f t="shared" si="861"/>
        <v>8.1119554012153899E-2</v>
      </c>
      <c r="W5513">
        <v>5511</v>
      </c>
      <c r="X5513" s="4">
        <f t="shared" si="856"/>
        <v>9.365635882053798E-2</v>
      </c>
      <c r="Y5513" s="4">
        <f t="shared" si="854"/>
        <v>9.2732788749202225E-2</v>
      </c>
      <c r="Z5513" s="4">
        <f t="shared" si="855"/>
        <v>9.2098839783343961E-2</v>
      </c>
    </row>
    <row r="5514" spans="1:26" x14ac:dyDescent="0.25">
      <c r="A5514" s="16">
        <f t="shared" si="862"/>
        <v>49047</v>
      </c>
      <c r="B5514">
        <f>+'[2]Ejercicio 1'!E5731</f>
        <v>5512</v>
      </c>
      <c r="C5514" s="5">
        <v>8.4095500026021883E-2</v>
      </c>
      <c r="D5514" s="4">
        <f t="shared" si="857"/>
        <v>8.2356947730385835E-2</v>
      </c>
      <c r="E5514" s="6">
        <f t="shared" si="858"/>
        <v>8.3220181316807154E-2</v>
      </c>
      <c r="F5514" s="7">
        <f t="shared" si="859"/>
        <v>8.2621282207794772E-2</v>
      </c>
      <c r="I5514" s="10">
        <v>5512</v>
      </c>
      <c r="J5514" s="8">
        <f t="shared" si="860"/>
        <v>8.5595500026021884E-2</v>
      </c>
      <c r="K5514" s="8">
        <f t="shared" si="860"/>
        <v>8.3856947730385836E-2</v>
      </c>
      <c r="L5514" s="8">
        <f t="shared" si="860"/>
        <v>8.4720181316807155E-2</v>
      </c>
      <c r="M5514" s="8">
        <f t="shared" si="860"/>
        <v>8.4121282207794773E-2</v>
      </c>
      <c r="P5514">
        <v>5512</v>
      </c>
      <c r="Q5514" s="8">
        <f t="shared" si="861"/>
        <v>8.2595500026021881E-2</v>
      </c>
      <c r="R5514" s="8">
        <f t="shared" si="861"/>
        <v>8.0856947730385834E-2</v>
      </c>
      <c r="S5514" s="8">
        <f t="shared" si="861"/>
        <v>8.1720181316807153E-2</v>
      </c>
      <c r="T5514" s="8">
        <f t="shared" si="861"/>
        <v>8.112128220779477E-2</v>
      </c>
      <c r="W5514">
        <v>5512</v>
      </c>
      <c r="X5514" s="4">
        <f t="shared" si="856"/>
        <v>9.3659947575749664E-2</v>
      </c>
      <c r="Y5514" s="4">
        <f t="shared" si="854"/>
        <v>9.2736295375152725E-2</v>
      </c>
      <c r="Z5514" s="4">
        <f t="shared" si="855"/>
        <v>9.2102290494920441E-2</v>
      </c>
    </row>
    <row r="5515" spans="1:26" x14ac:dyDescent="0.25">
      <c r="A5515" s="16">
        <f t="shared" si="862"/>
        <v>49048</v>
      </c>
      <c r="B5515">
        <f>+'[2]Ejercicio 1'!E5732</f>
        <v>5513</v>
      </c>
      <c r="C5515" s="5">
        <v>8.4097290191366261E-2</v>
      </c>
      <c r="D5515" s="4">
        <f t="shared" si="857"/>
        <v>8.2358664890003153E-2</v>
      </c>
      <c r="E5515" s="6">
        <f t="shared" si="858"/>
        <v>8.3221934599339062E-2</v>
      </c>
      <c r="F5515" s="7">
        <f t="shared" si="859"/>
        <v>8.2623010402168101E-2</v>
      </c>
      <c r="I5515" s="10">
        <v>5513</v>
      </c>
      <c r="J5515" s="8">
        <f t="shared" si="860"/>
        <v>8.5597290191366263E-2</v>
      </c>
      <c r="K5515" s="8">
        <f t="shared" si="860"/>
        <v>8.3858664890003154E-2</v>
      </c>
      <c r="L5515" s="8">
        <f t="shared" si="860"/>
        <v>8.4721934599339063E-2</v>
      </c>
      <c r="M5515" s="8">
        <f t="shared" si="860"/>
        <v>8.4123010402168102E-2</v>
      </c>
      <c r="P5515">
        <v>5513</v>
      </c>
      <c r="Q5515" s="8">
        <f t="shared" si="861"/>
        <v>8.259729019136626E-2</v>
      </c>
      <c r="R5515" s="8">
        <f t="shared" si="861"/>
        <v>8.0858664890003151E-2</v>
      </c>
      <c r="S5515" s="8">
        <f t="shared" si="861"/>
        <v>8.1721934599339061E-2</v>
      </c>
      <c r="T5515" s="8">
        <f t="shared" si="861"/>
        <v>8.11230104021681E-2</v>
      </c>
      <c r="W5515">
        <v>5513</v>
      </c>
      <c r="X5515" s="4">
        <f t="shared" si="856"/>
        <v>9.3663536332521419E-2</v>
      </c>
      <c r="Y5515" s="4">
        <f t="shared" si="854"/>
        <v>9.2739801999571242E-2</v>
      </c>
      <c r="Z5515" s="4">
        <f t="shared" si="855"/>
        <v>9.2105741203473632E-2</v>
      </c>
    </row>
    <row r="5516" spans="1:26" x14ac:dyDescent="0.25">
      <c r="A5516" s="16">
        <f t="shared" si="862"/>
        <v>49049</v>
      </c>
      <c r="B5516">
        <f>+'[2]Ejercicio 1'!E5733</f>
        <v>5514</v>
      </c>
      <c r="C5516" s="5">
        <v>8.4099080356710654E-2</v>
      </c>
      <c r="D5516" s="4">
        <f t="shared" si="857"/>
        <v>8.2360382048129233E-2</v>
      </c>
      <c r="E5516" s="6">
        <f t="shared" si="858"/>
        <v>8.3223687881110245E-2</v>
      </c>
      <c r="F5516" s="7">
        <f t="shared" si="859"/>
        <v>8.2624738595268157E-2</v>
      </c>
      <c r="I5516" s="10">
        <v>5514</v>
      </c>
      <c r="J5516" s="8">
        <f t="shared" si="860"/>
        <v>8.5599080356710655E-2</v>
      </c>
      <c r="K5516" s="8">
        <f t="shared" si="860"/>
        <v>8.3860382048129234E-2</v>
      </c>
      <c r="L5516" s="8">
        <f t="shared" si="860"/>
        <v>8.4723687881110246E-2</v>
      </c>
      <c r="M5516" s="8">
        <f t="shared" si="860"/>
        <v>8.4124738595268159E-2</v>
      </c>
      <c r="P5516">
        <v>5514</v>
      </c>
      <c r="Q5516" s="8">
        <f t="shared" si="861"/>
        <v>8.2599080356710652E-2</v>
      </c>
      <c r="R5516" s="8">
        <f t="shared" si="861"/>
        <v>8.0860382048129231E-2</v>
      </c>
      <c r="S5516" s="8">
        <f t="shared" si="861"/>
        <v>8.1723687881110244E-2</v>
      </c>
      <c r="T5516" s="8">
        <f t="shared" si="861"/>
        <v>8.1124738595268156E-2</v>
      </c>
      <c r="W5516">
        <v>5514</v>
      </c>
      <c r="X5516" s="4">
        <f t="shared" si="856"/>
        <v>9.3667125090827336E-2</v>
      </c>
      <c r="Y5516" s="4">
        <f t="shared" si="854"/>
        <v>9.2743308622512274E-2</v>
      </c>
      <c r="Z5516" s="4">
        <f t="shared" si="855"/>
        <v>9.2109191907324861E-2</v>
      </c>
    </row>
    <row r="5517" spans="1:26" x14ac:dyDescent="0.25">
      <c r="A5517" s="16">
        <f t="shared" si="862"/>
        <v>49050</v>
      </c>
      <c r="B5517">
        <f>+'[2]Ejercicio 1'!E5734</f>
        <v>5515</v>
      </c>
      <c r="C5517" s="5">
        <v>8.4100870522055032E-2</v>
      </c>
      <c r="D5517" s="4">
        <f t="shared" si="857"/>
        <v>8.2362099204764491E-2</v>
      </c>
      <c r="E5517" s="6">
        <f t="shared" si="858"/>
        <v>8.3225441162119856E-2</v>
      </c>
      <c r="F5517" s="7">
        <f t="shared" si="859"/>
        <v>8.2626466787100644E-2</v>
      </c>
      <c r="I5517" s="10">
        <v>5515</v>
      </c>
      <c r="J5517" s="8">
        <f t="shared" si="860"/>
        <v>8.5600870522055034E-2</v>
      </c>
      <c r="K5517" s="8">
        <f t="shared" si="860"/>
        <v>8.3862099204764493E-2</v>
      </c>
      <c r="L5517" s="8">
        <f t="shared" si="860"/>
        <v>8.4725441162119858E-2</v>
      </c>
      <c r="M5517" s="8">
        <f t="shared" si="860"/>
        <v>8.4126466787100646E-2</v>
      </c>
      <c r="P5517">
        <v>5515</v>
      </c>
      <c r="Q5517" s="8">
        <f t="shared" si="861"/>
        <v>8.2600870522055031E-2</v>
      </c>
      <c r="R5517" s="8">
        <f t="shared" si="861"/>
        <v>8.086209920476449E-2</v>
      </c>
      <c r="S5517" s="8">
        <f t="shared" si="861"/>
        <v>8.1725441162119855E-2</v>
      </c>
      <c r="T5517" s="8">
        <f t="shared" si="861"/>
        <v>8.1126466787100643E-2</v>
      </c>
      <c r="W5517">
        <v>5515</v>
      </c>
      <c r="X5517" s="4">
        <f t="shared" si="856"/>
        <v>9.3670713850679266E-2</v>
      </c>
      <c r="Y5517" s="4">
        <f t="shared" si="854"/>
        <v>9.2746815243868644E-2</v>
      </c>
      <c r="Z5517" s="4">
        <f t="shared" si="855"/>
        <v>9.2112642608155645E-2</v>
      </c>
    </row>
    <row r="5518" spans="1:26" x14ac:dyDescent="0.25">
      <c r="A5518" s="16">
        <f t="shared" si="862"/>
        <v>49051</v>
      </c>
      <c r="B5518">
        <f>+'[2]Ejercicio 1'!E5735</f>
        <v>5516</v>
      </c>
      <c r="C5518" s="5">
        <v>8.4102660687399425E-2</v>
      </c>
      <c r="D5518" s="4">
        <f t="shared" si="857"/>
        <v>8.2363816359909331E-2</v>
      </c>
      <c r="E5518" s="6">
        <f t="shared" si="858"/>
        <v>8.3227194442368757E-2</v>
      </c>
      <c r="F5518" s="7">
        <f t="shared" si="859"/>
        <v>8.2628194977662731E-2</v>
      </c>
      <c r="I5518" s="10">
        <v>5516</v>
      </c>
      <c r="J5518" s="8">
        <f t="shared" si="860"/>
        <v>8.5602660687399426E-2</v>
      </c>
      <c r="K5518" s="8">
        <f t="shared" si="860"/>
        <v>8.3863816359909332E-2</v>
      </c>
      <c r="L5518" s="8">
        <f t="shared" si="860"/>
        <v>8.4727194442368758E-2</v>
      </c>
      <c r="M5518" s="8">
        <f t="shared" si="860"/>
        <v>8.4128194977662732E-2</v>
      </c>
      <c r="P5518">
        <v>5516</v>
      </c>
      <c r="Q5518" s="8">
        <f t="shared" si="861"/>
        <v>8.2602660687399423E-2</v>
      </c>
      <c r="R5518" s="8">
        <f t="shared" si="861"/>
        <v>8.086381635990933E-2</v>
      </c>
      <c r="S5518" s="8">
        <f t="shared" si="861"/>
        <v>8.1727194442368756E-2</v>
      </c>
      <c r="T5518" s="8">
        <f t="shared" si="861"/>
        <v>8.1128194977662729E-2</v>
      </c>
      <c r="W5518">
        <v>5516</v>
      </c>
      <c r="X5518" s="4">
        <f t="shared" si="856"/>
        <v>9.3674302612078972E-2</v>
      </c>
      <c r="Y5518" s="4">
        <f t="shared" si="854"/>
        <v>9.2750321863746626E-2</v>
      </c>
      <c r="Z5518" s="4">
        <f t="shared" si="855"/>
        <v>9.2116093305400729E-2</v>
      </c>
    </row>
    <row r="5519" spans="1:26" x14ac:dyDescent="0.25">
      <c r="A5519" s="16">
        <f t="shared" si="862"/>
        <v>49052</v>
      </c>
      <c r="B5519">
        <f>+'[2]Ejercicio 1'!E5736</f>
        <v>5517</v>
      </c>
      <c r="C5519" s="5">
        <v>8.4104450852743803E-2</v>
      </c>
      <c r="D5519" s="4">
        <f t="shared" si="857"/>
        <v>8.2365533513563155E-2</v>
      </c>
      <c r="E5519" s="6">
        <f t="shared" si="858"/>
        <v>8.3228947721856947E-2</v>
      </c>
      <c r="F5519" s="7">
        <f t="shared" si="859"/>
        <v>8.2629923166957261E-2</v>
      </c>
      <c r="I5519" s="10">
        <v>5517</v>
      </c>
      <c r="J5519" s="8">
        <f t="shared" si="860"/>
        <v>8.5604450852743805E-2</v>
      </c>
      <c r="K5519" s="8">
        <f t="shared" si="860"/>
        <v>8.3865533513563156E-2</v>
      </c>
      <c r="L5519" s="8">
        <f t="shared" si="860"/>
        <v>8.4728947721856948E-2</v>
      </c>
      <c r="M5519" s="8">
        <f t="shared" si="860"/>
        <v>8.4129923166957263E-2</v>
      </c>
      <c r="P5519">
        <v>5517</v>
      </c>
      <c r="Q5519" s="8">
        <f t="shared" si="861"/>
        <v>8.2604450852743802E-2</v>
      </c>
      <c r="R5519" s="8">
        <f t="shared" si="861"/>
        <v>8.0865533513563154E-2</v>
      </c>
      <c r="S5519" s="8">
        <f t="shared" si="861"/>
        <v>8.1728947721856945E-2</v>
      </c>
      <c r="T5519" s="8">
        <f t="shared" si="861"/>
        <v>8.112992316695726E-2</v>
      </c>
      <c r="W5519">
        <v>5517</v>
      </c>
      <c r="X5519" s="4">
        <f t="shared" si="856"/>
        <v>9.3677891375024677E-2</v>
      </c>
      <c r="Y5519" s="4">
        <f t="shared" si="854"/>
        <v>9.2753828482093528E-2</v>
      </c>
      <c r="Z5519" s="4">
        <f t="shared" si="855"/>
        <v>9.2119543999631084E-2</v>
      </c>
    </row>
    <row r="5520" spans="1:26" x14ac:dyDescent="0.25">
      <c r="A5520" s="16">
        <f t="shared" si="862"/>
        <v>49053</v>
      </c>
      <c r="B5520">
        <f>+'[2]Ejercicio 1'!E5737</f>
        <v>5518</v>
      </c>
      <c r="C5520" s="5">
        <v>8.4106241018088196E-2</v>
      </c>
      <c r="D5520" s="4">
        <f t="shared" si="857"/>
        <v>8.2367250665726574E-2</v>
      </c>
      <c r="E5520" s="6">
        <f t="shared" si="858"/>
        <v>8.3230701000583537E-2</v>
      </c>
      <c r="F5520" s="7">
        <f t="shared" si="859"/>
        <v>8.2631651354981378E-2</v>
      </c>
      <c r="I5520" s="10">
        <v>5518</v>
      </c>
      <c r="J5520" s="8">
        <f t="shared" si="860"/>
        <v>8.5606241018088197E-2</v>
      </c>
      <c r="K5520" s="8">
        <f t="shared" si="860"/>
        <v>8.3867250665726575E-2</v>
      </c>
      <c r="L5520" s="8">
        <f t="shared" si="860"/>
        <v>8.4730701000583539E-2</v>
      </c>
      <c r="M5520" s="8">
        <f t="shared" si="860"/>
        <v>8.4131651354981379E-2</v>
      </c>
      <c r="P5520">
        <v>5518</v>
      </c>
      <c r="Q5520" s="8">
        <f t="shared" si="861"/>
        <v>8.2606241018088195E-2</v>
      </c>
      <c r="R5520" s="8">
        <f t="shared" si="861"/>
        <v>8.0867250665726573E-2</v>
      </c>
      <c r="S5520" s="8">
        <f t="shared" si="861"/>
        <v>8.1730701000583536E-2</v>
      </c>
      <c r="T5520" s="8">
        <f t="shared" si="861"/>
        <v>8.1131651354981377E-2</v>
      </c>
      <c r="W5520">
        <v>5518</v>
      </c>
      <c r="X5520" s="4">
        <f t="shared" si="856"/>
        <v>9.3681480139504558E-2</v>
      </c>
      <c r="Y5520" s="4">
        <f t="shared" si="854"/>
        <v>9.2757335098857516E-2</v>
      </c>
      <c r="Z5520" s="4">
        <f t="shared" si="855"/>
        <v>9.2122994689713342E-2</v>
      </c>
    </row>
    <row r="5521" spans="1:26" x14ac:dyDescent="0.25">
      <c r="A5521" s="16">
        <f t="shared" si="862"/>
        <v>49054</v>
      </c>
      <c r="B5521">
        <f>+'[2]Ejercicio 1'!E5738</f>
        <v>5519</v>
      </c>
      <c r="C5521" s="5">
        <v>8.4108031183432574E-2</v>
      </c>
      <c r="D5521" s="4">
        <f t="shared" si="857"/>
        <v>8.2368967816399602E-2</v>
      </c>
      <c r="E5521" s="6">
        <f t="shared" si="858"/>
        <v>8.3232454278549431E-2</v>
      </c>
      <c r="F5521" s="7">
        <f t="shared" si="859"/>
        <v>8.263337954173508E-2</v>
      </c>
      <c r="I5521" s="10">
        <v>5519</v>
      </c>
      <c r="J5521" s="8">
        <f t="shared" si="860"/>
        <v>8.5608031183432576E-2</v>
      </c>
      <c r="K5521" s="8">
        <f t="shared" si="860"/>
        <v>8.3868967816399603E-2</v>
      </c>
      <c r="L5521" s="8">
        <f t="shared" si="860"/>
        <v>8.4732454278549432E-2</v>
      </c>
      <c r="M5521" s="8">
        <f t="shared" si="860"/>
        <v>8.4133379541735082E-2</v>
      </c>
      <c r="P5521">
        <v>5519</v>
      </c>
      <c r="Q5521" s="8">
        <f t="shared" si="861"/>
        <v>8.2608031183432573E-2</v>
      </c>
      <c r="R5521" s="8">
        <f t="shared" si="861"/>
        <v>8.0868967816399601E-2</v>
      </c>
      <c r="S5521" s="8">
        <f t="shared" si="861"/>
        <v>8.173245427854943E-2</v>
      </c>
      <c r="T5521" s="8">
        <f t="shared" si="861"/>
        <v>8.1133379541735079E-2</v>
      </c>
      <c r="W5521">
        <v>5519</v>
      </c>
      <c r="X5521" s="4">
        <f t="shared" si="856"/>
        <v>9.3685068905557681E-2</v>
      </c>
      <c r="Y5521" s="4">
        <f t="shared" si="854"/>
        <v>9.2760841714142256E-2</v>
      </c>
      <c r="Z5521" s="4">
        <f t="shared" si="855"/>
        <v>9.2126445376218447E-2</v>
      </c>
    </row>
    <row r="5522" spans="1:26" x14ac:dyDescent="0.25">
      <c r="A5522" s="16">
        <f t="shared" si="862"/>
        <v>49055</v>
      </c>
      <c r="B5522">
        <f>+'[2]Ejercicio 1'!E5739</f>
        <v>5520</v>
      </c>
      <c r="C5522" s="5">
        <v>8.4109821348776967E-2</v>
      </c>
      <c r="D5522" s="4">
        <f t="shared" si="857"/>
        <v>8.23706849655816E-2</v>
      </c>
      <c r="E5522" s="6">
        <f t="shared" si="858"/>
        <v>8.3234207555753725E-2</v>
      </c>
      <c r="F5522" s="7">
        <f t="shared" si="859"/>
        <v>8.2635107727221227E-2</v>
      </c>
      <c r="I5522" s="10">
        <v>5520</v>
      </c>
      <c r="J5522" s="8">
        <f t="shared" si="860"/>
        <v>8.5609821348776968E-2</v>
      </c>
      <c r="K5522" s="8">
        <f t="shared" si="860"/>
        <v>8.3870684965581602E-2</v>
      </c>
      <c r="L5522" s="8">
        <f t="shared" si="860"/>
        <v>8.4734207555753727E-2</v>
      </c>
      <c r="M5522" s="8">
        <f t="shared" si="860"/>
        <v>8.4135107727221228E-2</v>
      </c>
      <c r="P5522">
        <v>5520</v>
      </c>
      <c r="Q5522" s="8">
        <f t="shared" si="861"/>
        <v>8.2609821348776966E-2</v>
      </c>
      <c r="R5522" s="8">
        <f t="shared" si="861"/>
        <v>8.0870684965581599E-2</v>
      </c>
      <c r="S5522" s="8">
        <f t="shared" si="861"/>
        <v>8.1734207555753724E-2</v>
      </c>
      <c r="T5522" s="8">
        <f t="shared" si="861"/>
        <v>8.1135107727221226E-2</v>
      </c>
      <c r="W5522">
        <v>5520</v>
      </c>
      <c r="X5522" s="4">
        <f t="shared" si="856"/>
        <v>9.3688657673144521E-2</v>
      </c>
      <c r="Y5522" s="4">
        <f t="shared" si="854"/>
        <v>9.2764348327895027E-2</v>
      </c>
      <c r="Z5522" s="4">
        <f t="shared" si="855"/>
        <v>9.2129896059140695E-2</v>
      </c>
    </row>
    <row r="5523" spans="1:26" x14ac:dyDescent="0.25">
      <c r="A5523" s="16">
        <f t="shared" si="862"/>
        <v>49056</v>
      </c>
      <c r="B5523">
        <f>+'[2]Ejercicio 1'!E5740</f>
        <v>5521</v>
      </c>
      <c r="C5523" s="5">
        <v>8.4111611514121346E-2</v>
      </c>
      <c r="D5523" s="4">
        <f t="shared" si="857"/>
        <v>8.2372402113272791E-2</v>
      </c>
      <c r="E5523" s="6">
        <f t="shared" si="858"/>
        <v>8.3235960832198183E-2</v>
      </c>
      <c r="F5523" s="7">
        <f t="shared" si="859"/>
        <v>8.2636835911436959E-2</v>
      </c>
      <c r="I5523" s="10">
        <v>5521</v>
      </c>
      <c r="J5523" s="8">
        <f t="shared" si="860"/>
        <v>8.5611611514121347E-2</v>
      </c>
      <c r="K5523" s="8">
        <f t="shared" si="860"/>
        <v>8.3872402113272793E-2</v>
      </c>
      <c r="L5523" s="8">
        <f t="shared" si="860"/>
        <v>8.4735960832198184E-2</v>
      </c>
      <c r="M5523" s="8">
        <f t="shared" si="860"/>
        <v>8.4136835911436961E-2</v>
      </c>
      <c r="P5523">
        <v>5521</v>
      </c>
      <c r="Q5523" s="8">
        <f t="shared" si="861"/>
        <v>8.2611611514121344E-2</v>
      </c>
      <c r="R5523" s="8">
        <f t="shared" si="861"/>
        <v>8.087240211327279E-2</v>
      </c>
      <c r="S5523" s="8">
        <f t="shared" si="861"/>
        <v>8.1735960832198182E-2</v>
      </c>
      <c r="T5523" s="8">
        <f t="shared" si="861"/>
        <v>8.1136835911436958E-2</v>
      </c>
      <c r="W5523">
        <v>5521</v>
      </c>
      <c r="X5523" s="4">
        <f t="shared" si="856"/>
        <v>9.3692246442277818E-2</v>
      </c>
      <c r="Y5523" s="4">
        <f t="shared" si="854"/>
        <v>9.2767854940171188E-2</v>
      </c>
      <c r="Z5523" s="4">
        <f t="shared" si="855"/>
        <v>9.213334673848296E-2</v>
      </c>
    </row>
    <row r="5524" spans="1:26" x14ac:dyDescent="0.25">
      <c r="A5524" s="16">
        <f t="shared" si="862"/>
        <v>49057</v>
      </c>
      <c r="B5524">
        <f>+'[2]Ejercicio 1'!E5741</f>
        <v>5522</v>
      </c>
      <c r="C5524" s="5">
        <v>8.4113401679465738E-2</v>
      </c>
      <c r="D5524" s="4">
        <f t="shared" si="857"/>
        <v>8.2374119259473397E-2</v>
      </c>
      <c r="E5524" s="6">
        <f t="shared" si="858"/>
        <v>8.3237714107880195E-2</v>
      </c>
      <c r="F5524" s="7">
        <f t="shared" si="859"/>
        <v>8.2638564094382277E-2</v>
      </c>
      <c r="I5524" s="10">
        <v>5522</v>
      </c>
      <c r="J5524" s="8">
        <f t="shared" si="860"/>
        <v>8.5613401679465739E-2</v>
      </c>
      <c r="K5524" s="8">
        <f t="shared" si="860"/>
        <v>8.3874119259473398E-2</v>
      </c>
      <c r="L5524" s="8">
        <f t="shared" si="860"/>
        <v>8.4737714107880197E-2</v>
      </c>
      <c r="M5524" s="8">
        <f t="shared" si="860"/>
        <v>8.4138564094382279E-2</v>
      </c>
      <c r="P5524">
        <v>5522</v>
      </c>
      <c r="Q5524" s="8">
        <f t="shared" si="861"/>
        <v>8.2613401679465737E-2</v>
      </c>
      <c r="R5524" s="8">
        <f t="shared" si="861"/>
        <v>8.0874119259473395E-2</v>
      </c>
      <c r="S5524" s="8">
        <f t="shared" si="861"/>
        <v>8.1737714107880194E-2</v>
      </c>
      <c r="T5524" s="8">
        <f t="shared" si="861"/>
        <v>8.1138564094382276E-2</v>
      </c>
      <c r="W5524">
        <v>5522</v>
      </c>
      <c r="X5524" s="4">
        <f t="shared" si="856"/>
        <v>9.3695835212958004E-2</v>
      </c>
      <c r="Y5524" s="4">
        <f t="shared" si="854"/>
        <v>9.2771361550809089E-2</v>
      </c>
      <c r="Z5524" s="4">
        <f t="shared" si="855"/>
        <v>9.2136797414239524E-2</v>
      </c>
    </row>
    <row r="5525" spans="1:26" x14ac:dyDescent="0.25">
      <c r="A5525" s="16">
        <f t="shared" si="862"/>
        <v>49058</v>
      </c>
      <c r="B5525">
        <f>+'[2]Ejercicio 1'!E5742</f>
        <v>5523</v>
      </c>
      <c r="C5525" s="5">
        <v>8.4115191844810117E-2</v>
      </c>
      <c r="D5525" s="4">
        <f t="shared" si="857"/>
        <v>8.2375836404183195E-2</v>
      </c>
      <c r="E5525" s="6">
        <f t="shared" si="858"/>
        <v>8.3239467382802357E-2</v>
      </c>
      <c r="F5525" s="7">
        <f t="shared" si="859"/>
        <v>8.2640292276057181E-2</v>
      </c>
      <c r="I5525" s="10">
        <v>5523</v>
      </c>
      <c r="J5525" s="8">
        <f t="shared" si="860"/>
        <v>8.5615191844810118E-2</v>
      </c>
      <c r="K5525" s="8">
        <f t="shared" si="860"/>
        <v>8.3875836404183196E-2</v>
      </c>
      <c r="L5525" s="8">
        <f t="shared" si="860"/>
        <v>8.4739467382802358E-2</v>
      </c>
      <c r="M5525" s="8">
        <f t="shared" si="860"/>
        <v>8.4140292276057183E-2</v>
      </c>
      <c r="P5525">
        <v>5523</v>
      </c>
      <c r="Q5525" s="8">
        <f t="shared" si="861"/>
        <v>8.2615191844810115E-2</v>
      </c>
      <c r="R5525" s="8">
        <f t="shared" si="861"/>
        <v>8.0875836404183193E-2</v>
      </c>
      <c r="S5525" s="8">
        <f t="shared" si="861"/>
        <v>8.1739467382802355E-2</v>
      </c>
      <c r="T5525" s="8">
        <f t="shared" si="861"/>
        <v>8.114029227605718E-2</v>
      </c>
      <c r="W5525">
        <v>5523</v>
      </c>
      <c r="X5525" s="4">
        <f t="shared" si="856"/>
        <v>9.369942398517235E-2</v>
      </c>
      <c r="Y5525" s="4">
        <f t="shared" si="854"/>
        <v>9.2774868160021326E-2</v>
      </c>
      <c r="Z5525" s="4">
        <f t="shared" si="855"/>
        <v>9.2140248086416091E-2</v>
      </c>
    </row>
    <row r="5526" spans="1:26" x14ac:dyDescent="0.25">
      <c r="A5526" s="16">
        <f t="shared" si="862"/>
        <v>49059</v>
      </c>
      <c r="B5526">
        <f>+'[2]Ejercicio 1'!E5743</f>
        <v>5524</v>
      </c>
      <c r="C5526" s="5">
        <v>8.4116982010154509E-2</v>
      </c>
      <c r="D5526" s="4">
        <f t="shared" si="857"/>
        <v>8.2377553547402602E-2</v>
      </c>
      <c r="E5526" s="6">
        <f t="shared" si="858"/>
        <v>8.3241220656962933E-2</v>
      </c>
      <c r="F5526" s="7">
        <f t="shared" si="859"/>
        <v>8.2642020456464529E-2</v>
      </c>
      <c r="I5526" s="10">
        <v>5524</v>
      </c>
      <c r="J5526" s="8">
        <f t="shared" si="860"/>
        <v>8.561698201015451E-2</v>
      </c>
      <c r="K5526" s="8">
        <f t="shared" si="860"/>
        <v>8.3877553547402603E-2</v>
      </c>
      <c r="L5526" s="8">
        <f t="shared" si="860"/>
        <v>8.4741220656962934E-2</v>
      </c>
      <c r="M5526" s="8">
        <f t="shared" si="860"/>
        <v>8.4142020456464531E-2</v>
      </c>
      <c r="P5526">
        <v>5524</v>
      </c>
      <c r="Q5526" s="8">
        <f t="shared" si="861"/>
        <v>8.2616982010154508E-2</v>
      </c>
      <c r="R5526" s="8">
        <f t="shared" si="861"/>
        <v>8.08775535474026E-2</v>
      </c>
      <c r="S5526" s="8">
        <f t="shared" si="861"/>
        <v>8.1741220656962932E-2</v>
      </c>
      <c r="T5526" s="8">
        <f t="shared" si="861"/>
        <v>8.1142020456464528E-2</v>
      </c>
      <c r="W5526">
        <v>5524</v>
      </c>
      <c r="X5526" s="4">
        <f t="shared" si="856"/>
        <v>9.3703012758946339E-2</v>
      </c>
      <c r="Y5526" s="4">
        <f t="shared" si="854"/>
        <v>9.2778374767651522E-2</v>
      </c>
      <c r="Z5526" s="4">
        <f t="shared" si="855"/>
        <v>9.2143698755009815E-2</v>
      </c>
    </row>
    <row r="5527" spans="1:26" x14ac:dyDescent="0.25">
      <c r="A5527" s="16">
        <f t="shared" si="862"/>
        <v>49060</v>
      </c>
      <c r="B5527">
        <f>+'[2]Ejercicio 1'!E5744</f>
        <v>5525</v>
      </c>
      <c r="C5527" s="5">
        <v>8.4118772175498888E-2</v>
      </c>
      <c r="D5527" s="4">
        <f t="shared" si="857"/>
        <v>8.2379270689131423E-2</v>
      </c>
      <c r="E5527" s="6">
        <f t="shared" si="858"/>
        <v>8.3242973930362812E-2</v>
      </c>
      <c r="F5527" s="7">
        <f t="shared" si="859"/>
        <v>8.2643748635604322E-2</v>
      </c>
      <c r="I5527" s="10">
        <v>5525</v>
      </c>
      <c r="J5527" s="8">
        <f t="shared" si="860"/>
        <v>8.5618772175498889E-2</v>
      </c>
      <c r="K5527" s="8">
        <f t="shared" si="860"/>
        <v>8.3879270689131424E-2</v>
      </c>
      <c r="L5527" s="8">
        <f t="shared" si="860"/>
        <v>8.4742973930362814E-2</v>
      </c>
      <c r="M5527" s="8">
        <f t="shared" si="860"/>
        <v>8.4143748635604323E-2</v>
      </c>
      <c r="P5527">
        <v>5525</v>
      </c>
      <c r="Q5527" s="8">
        <f t="shared" si="861"/>
        <v>8.2618772175498886E-2</v>
      </c>
      <c r="R5527" s="8">
        <f t="shared" si="861"/>
        <v>8.0879270689131422E-2</v>
      </c>
      <c r="S5527" s="8">
        <f t="shared" si="861"/>
        <v>8.1742973930362811E-2</v>
      </c>
      <c r="T5527" s="8">
        <f t="shared" si="861"/>
        <v>8.1143748635604321E-2</v>
      </c>
      <c r="W5527">
        <v>5525</v>
      </c>
      <c r="X5527" s="4">
        <f t="shared" si="856"/>
        <v>9.3706601534280384E-2</v>
      </c>
      <c r="Y5527" s="4">
        <f t="shared" si="854"/>
        <v>9.2781881373801584E-2</v>
      </c>
      <c r="Z5527" s="4">
        <f t="shared" si="855"/>
        <v>9.2147149420588811E-2</v>
      </c>
    </row>
    <row r="5528" spans="1:26" x14ac:dyDescent="0.25">
      <c r="A5528" s="16">
        <f t="shared" si="862"/>
        <v>49061</v>
      </c>
      <c r="B5528">
        <f>+'[2]Ejercicio 1'!E5745</f>
        <v>5526</v>
      </c>
      <c r="C5528" s="5">
        <v>8.412056234084328E-2</v>
      </c>
      <c r="D5528" s="4">
        <f t="shared" si="857"/>
        <v>8.2380987829369451E-2</v>
      </c>
      <c r="E5528" s="6">
        <f t="shared" si="858"/>
        <v>8.3244727203001093E-2</v>
      </c>
      <c r="F5528" s="7">
        <f t="shared" si="859"/>
        <v>8.2645476813470856E-2</v>
      </c>
      <c r="I5528" s="10">
        <v>5526</v>
      </c>
      <c r="J5528" s="8">
        <f t="shared" si="860"/>
        <v>8.5620562340843281E-2</v>
      </c>
      <c r="K5528" s="8">
        <f t="shared" si="860"/>
        <v>8.3880987829369452E-2</v>
      </c>
      <c r="L5528" s="8">
        <f t="shared" si="860"/>
        <v>8.4744727203001094E-2</v>
      </c>
      <c r="M5528" s="8">
        <f t="shared" si="860"/>
        <v>8.4145476813470857E-2</v>
      </c>
      <c r="P5528">
        <v>5526</v>
      </c>
      <c r="Q5528" s="8">
        <f t="shared" si="861"/>
        <v>8.2620562340843279E-2</v>
      </c>
      <c r="R5528" s="8">
        <f t="shared" si="861"/>
        <v>8.088098782936945E-2</v>
      </c>
      <c r="S5528" s="8">
        <f t="shared" si="861"/>
        <v>8.1744727203001091E-2</v>
      </c>
      <c r="T5528" s="8">
        <f t="shared" si="861"/>
        <v>8.1145476813470854E-2</v>
      </c>
      <c r="W5528">
        <v>5526</v>
      </c>
      <c r="X5528" s="4">
        <f t="shared" si="856"/>
        <v>9.3710190311148148E-2</v>
      </c>
      <c r="Y5528" s="4">
        <f t="shared" si="854"/>
        <v>9.278538797836787E-2</v>
      </c>
      <c r="Z5528" s="4">
        <f t="shared" si="855"/>
        <v>9.2150600082019682E-2</v>
      </c>
    </row>
    <row r="5529" spans="1:26" x14ac:dyDescent="0.25">
      <c r="A5529" s="16">
        <f t="shared" si="862"/>
        <v>49062</v>
      </c>
      <c r="B5529">
        <f>+'[2]Ejercicio 1'!E5746</f>
        <v>5527</v>
      </c>
      <c r="C5529" s="5">
        <v>8.4122352506187659E-2</v>
      </c>
      <c r="D5529" s="4">
        <f t="shared" si="857"/>
        <v>8.2382704968116685E-2</v>
      </c>
      <c r="E5529" s="6">
        <f t="shared" si="858"/>
        <v>8.3246480474878662E-2</v>
      </c>
      <c r="F5529" s="7">
        <f t="shared" si="859"/>
        <v>8.264720499006982E-2</v>
      </c>
      <c r="I5529" s="10">
        <v>5527</v>
      </c>
      <c r="J5529" s="8">
        <f t="shared" si="860"/>
        <v>8.562235250618766E-2</v>
      </c>
      <c r="K5529" s="8">
        <f t="shared" si="860"/>
        <v>8.3882704968116686E-2</v>
      </c>
      <c r="L5529" s="8">
        <f t="shared" si="860"/>
        <v>8.4746480474878663E-2</v>
      </c>
      <c r="M5529" s="8">
        <f t="shared" si="860"/>
        <v>8.4147204990069821E-2</v>
      </c>
      <c r="P5529">
        <v>5527</v>
      </c>
      <c r="Q5529" s="8">
        <f t="shared" si="861"/>
        <v>8.2622352506187657E-2</v>
      </c>
      <c r="R5529" s="8">
        <f t="shared" si="861"/>
        <v>8.0882704968116684E-2</v>
      </c>
      <c r="S5529" s="8">
        <f t="shared" si="861"/>
        <v>8.1746480474878661E-2</v>
      </c>
      <c r="T5529" s="8">
        <f t="shared" si="861"/>
        <v>8.1147204990069818E-2</v>
      </c>
      <c r="W5529">
        <v>5527</v>
      </c>
      <c r="X5529" s="4">
        <f t="shared" si="856"/>
        <v>9.3713779089562368E-2</v>
      </c>
      <c r="Y5529" s="4">
        <f t="shared" si="854"/>
        <v>9.2788894581456643E-2</v>
      </c>
      <c r="Z5529" s="4">
        <f t="shared" si="855"/>
        <v>9.2154050739873428E-2</v>
      </c>
    </row>
    <row r="5530" spans="1:26" x14ac:dyDescent="0.25">
      <c r="A5530" s="16">
        <f t="shared" si="862"/>
        <v>49063</v>
      </c>
      <c r="B5530">
        <f>+'[2]Ejercicio 1'!E5747</f>
        <v>5528</v>
      </c>
      <c r="C5530" s="5">
        <v>8.4124142671532051E-2</v>
      </c>
      <c r="D5530" s="4">
        <f t="shared" si="857"/>
        <v>8.2384422105373126E-2</v>
      </c>
      <c r="E5530" s="6">
        <f t="shared" si="858"/>
        <v>8.324823374599552E-2</v>
      </c>
      <c r="F5530" s="7">
        <f t="shared" si="859"/>
        <v>8.2648933165401228E-2</v>
      </c>
      <c r="I5530" s="10">
        <v>5528</v>
      </c>
      <c r="J5530" s="8">
        <f t="shared" si="860"/>
        <v>8.5624142671532052E-2</v>
      </c>
      <c r="K5530" s="8">
        <f t="shared" si="860"/>
        <v>8.3884422105373127E-2</v>
      </c>
      <c r="L5530" s="8">
        <f t="shared" si="860"/>
        <v>8.4748233745995522E-2</v>
      </c>
      <c r="M5530" s="8">
        <f t="shared" si="860"/>
        <v>8.414893316540123E-2</v>
      </c>
      <c r="P5530">
        <v>5528</v>
      </c>
      <c r="Q5530" s="8">
        <f t="shared" si="861"/>
        <v>8.262414267153205E-2</v>
      </c>
      <c r="R5530" s="8">
        <f t="shared" si="861"/>
        <v>8.0884422105373124E-2</v>
      </c>
      <c r="S5530" s="8">
        <f t="shared" si="861"/>
        <v>8.1748233745995519E-2</v>
      </c>
      <c r="T5530" s="8">
        <f t="shared" si="861"/>
        <v>8.1148933165401227E-2</v>
      </c>
      <c r="W5530">
        <v>5528</v>
      </c>
      <c r="X5530" s="4">
        <f t="shared" si="856"/>
        <v>9.3717367869523935E-2</v>
      </c>
      <c r="Y5530" s="4">
        <f t="shared" si="854"/>
        <v>9.2792401183013462E-2</v>
      </c>
      <c r="Z5530" s="4">
        <f t="shared" si="855"/>
        <v>9.2157501394706728E-2</v>
      </c>
    </row>
    <row r="5531" spans="1:26" x14ac:dyDescent="0.25">
      <c r="A5531" s="16">
        <f t="shared" si="862"/>
        <v>49064</v>
      </c>
      <c r="B5531">
        <f>+'[2]Ejercicio 1'!E5748</f>
        <v>5529</v>
      </c>
      <c r="C5531" s="5">
        <v>8.412593283687643E-2</v>
      </c>
      <c r="D5531" s="4">
        <f t="shared" si="857"/>
        <v>8.2386139241138995E-2</v>
      </c>
      <c r="E5531" s="6">
        <f t="shared" si="858"/>
        <v>8.3249987016350793E-2</v>
      </c>
      <c r="F5531" s="7">
        <f t="shared" si="859"/>
        <v>8.2650661339459378E-2</v>
      </c>
      <c r="I5531" s="10">
        <v>5529</v>
      </c>
      <c r="J5531" s="8">
        <f t="shared" si="860"/>
        <v>8.5625932836876431E-2</v>
      </c>
      <c r="K5531" s="8">
        <f t="shared" si="860"/>
        <v>8.3886139241138996E-2</v>
      </c>
      <c r="L5531" s="8">
        <f t="shared" si="860"/>
        <v>8.4749987016350795E-2</v>
      </c>
      <c r="M5531" s="8">
        <f t="shared" si="860"/>
        <v>8.4150661339459379E-2</v>
      </c>
      <c r="P5531">
        <v>5529</v>
      </c>
      <c r="Q5531" s="8">
        <f t="shared" si="861"/>
        <v>8.2625932836876428E-2</v>
      </c>
      <c r="R5531" s="8">
        <f t="shared" si="861"/>
        <v>8.0886139241138993E-2</v>
      </c>
      <c r="S5531" s="8">
        <f t="shared" si="861"/>
        <v>8.1749987016350792E-2</v>
      </c>
      <c r="T5531" s="8">
        <f t="shared" si="861"/>
        <v>8.1150661339459376E-2</v>
      </c>
      <c r="W5531">
        <v>5529</v>
      </c>
      <c r="X5531" s="4">
        <f t="shared" si="856"/>
        <v>9.3720956651031945E-2</v>
      </c>
      <c r="Y5531" s="4">
        <f t="shared" si="854"/>
        <v>9.2795907783039186E-2</v>
      </c>
      <c r="Z5531" s="4">
        <f t="shared" si="855"/>
        <v>9.2160952045391917E-2</v>
      </c>
    </row>
    <row r="5532" spans="1:26" x14ac:dyDescent="0.25">
      <c r="A5532" s="16">
        <f t="shared" si="862"/>
        <v>49065</v>
      </c>
      <c r="B5532">
        <f>+'[2]Ejercicio 1'!E5749</f>
        <v>5530</v>
      </c>
      <c r="C5532" s="5">
        <v>8.4127723002220822E-2</v>
      </c>
      <c r="D5532" s="4">
        <f t="shared" si="857"/>
        <v>8.2387856375414278E-2</v>
      </c>
      <c r="E5532" s="6">
        <f t="shared" si="858"/>
        <v>8.3251740285945355E-2</v>
      </c>
      <c r="F5532" s="7">
        <f t="shared" si="859"/>
        <v>8.2652389512249957E-2</v>
      </c>
      <c r="I5532" s="10">
        <v>5530</v>
      </c>
      <c r="J5532" s="8">
        <f t="shared" si="860"/>
        <v>8.5627723002220824E-2</v>
      </c>
      <c r="K5532" s="8">
        <f t="shared" si="860"/>
        <v>8.388785637541428E-2</v>
      </c>
      <c r="L5532" s="8">
        <f t="shared" si="860"/>
        <v>8.4751740285945357E-2</v>
      </c>
      <c r="M5532" s="8">
        <f t="shared" si="860"/>
        <v>8.4152389512249959E-2</v>
      </c>
      <c r="P5532">
        <v>5530</v>
      </c>
      <c r="Q5532" s="8">
        <f t="shared" si="861"/>
        <v>8.2627723002220821E-2</v>
      </c>
      <c r="R5532" s="8">
        <f t="shared" si="861"/>
        <v>8.0887856375414277E-2</v>
      </c>
      <c r="S5532" s="8">
        <f t="shared" si="861"/>
        <v>8.1751740285945354E-2</v>
      </c>
      <c r="T5532" s="8">
        <f t="shared" si="861"/>
        <v>8.1152389512249956E-2</v>
      </c>
      <c r="W5532">
        <v>5530</v>
      </c>
      <c r="X5532" s="4">
        <f t="shared" si="856"/>
        <v>9.3724545434074116E-2</v>
      </c>
      <c r="Y5532" s="4">
        <f t="shared" si="854"/>
        <v>9.2799414381481135E-2</v>
      </c>
      <c r="Z5532" s="4">
        <f t="shared" si="855"/>
        <v>9.2164402692497108E-2</v>
      </c>
    </row>
    <row r="5533" spans="1:26" x14ac:dyDescent="0.25">
      <c r="A5533" s="16">
        <f t="shared" si="862"/>
        <v>49066</v>
      </c>
      <c r="B5533">
        <f>+'[2]Ejercicio 1'!E5750</f>
        <v>5531</v>
      </c>
      <c r="C5533" s="5">
        <v>8.4129513167565201E-2</v>
      </c>
      <c r="D5533" s="4">
        <f t="shared" si="857"/>
        <v>8.2389573508199393E-2</v>
      </c>
      <c r="E5533" s="6">
        <f t="shared" si="858"/>
        <v>8.3253493554779207E-2</v>
      </c>
      <c r="F5533" s="7">
        <f t="shared" si="859"/>
        <v>8.2654117683772982E-2</v>
      </c>
      <c r="I5533" s="10">
        <v>5531</v>
      </c>
      <c r="J5533" s="8">
        <f t="shared" si="860"/>
        <v>8.5629513167565202E-2</v>
      </c>
      <c r="K5533" s="8">
        <f t="shared" si="860"/>
        <v>8.3889573508199394E-2</v>
      </c>
      <c r="L5533" s="8">
        <f t="shared" si="860"/>
        <v>8.4753493554779208E-2</v>
      </c>
      <c r="M5533" s="8">
        <f t="shared" si="860"/>
        <v>8.4154117683772983E-2</v>
      </c>
      <c r="P5533">
        <v>5531</v>
      </c>
      <c r="Q5533" s="8">
        <f t="shared" si="861"/>
        <v>8.2629513167565199E-2</v>
      </c>
      <c r="R5533" s="8">
        <f t="shared" si="861"/>
        <v>8.0889573508199392E-2</v>
      </c>
      <c r="S5533" s="8">
        <f t="shared" si="861"/>
        <v>8.1753493554779205E-2</v>
      </c>
      <c r="T5533" s="8">
        <f t="shared" si="861"/>
        <v>8.1154117683772981E-2</v>
      </c>
      <c r="W5533">
        <v>5531</v>
      </c>
      <c r="X5533" s="4">
        <f t="shared" si="856"/>
        <v>9.3728134218689085E-2</v>
      </c>
      <c r="Y5533" s="4">
        <f t="shared" si="854"/>
        <v>9.2802920978497405E-2</v>
      </c>
      <c r="Z5533" s="4">
        <f t="shared" si="855"/>
        <v>9.2167853336587571E-2</v>
      </c>
    </row>
    <row r="5534" spans="1:26" x14ac:dyDescent="0.25">
      <c r="A5534" s="16">
        <f t="shared" si="862"/>
        <v>49067</v>
      </c>
      <c r="B5534">
        <f>+'[2]Ejercicio 1'!E5751</f>
        <v>5532</v>
      </c>
      <c r="C5534" s="5">
        <v>8.4131303332909593E-2</v>
      </c>
      <c r="D5534" s="4">
        <f t="shared" si="857"/>
        <v>8.2391290639493325E-2</v>
      </c>
      <c r="E5534" s="6">
        <f t="shared" si="858"/>
        <v>8.3255246822852347E-2</v>
      </c>
      <c r="F5534" s="7">
        <f t="shared" si="859"/>
        <v>8.2655845854022747E-2</v>
      </c>
      <c r="I5534" s="10">
        <v>5532</v>
      </c>
      <c r="J5534" s="8">
        <f t="shared" si="860"/>
        <v>8.5631303332909595E-2</v>
      </c>
      <c r="K5534" s="8">
        <f t="shared" si="860"/>
        <v>8.3891290639493327E-2</v>
      </c>
      <c r="L5534" s="8">
        <f t="shared" si="860"/>
        <v>8.4755246822852348E-2</v>
      </c>
      <c r="M5534" s="8">
        <f t="shared" si="860"/>
        <v>8.4155845854022748E-2</v>
      </c>
      <c r="P5534">
        <v>5532</v>
      </c>
      <c r="Q5534" s="8">
        <f t="shared" si="861"/>
        <v>8.2631303332909592E-2</v>
      </c>
      <c r="R5534" s="8">
        <f t="shared" si="861"/>
        <v>8.0891290639493324E-2</v>
      </c>
      <c r="S5534" s="8">
        <f t="shared" si="861"/>
        <v>8.1755246822852345E-2</v>
      </c>
      <c r="T5534" s="8">
        <f t="shared" si="861"/>
        <v>8.1155845854022746E-2</v>
      </c>
      <c r="W5534">
        <v>5532</v>
      </c>
      <c r="X5534" s="4">
        <f t="shared" si="856"/>
        <v>9.3731723004837786E-2</v>
      </c>
      <c r="Y5534" s="4">
        <f t="shared" si="854"/>
        <v>9.2806427573931649E-2</v>
      </c>
      <c r="Z5534" s="4">
        <f t="shared" si="855"/>
        <v>9.2171303976529922E-2</v>
      </c>
    </row>
    <row r="5535" spans="1:26" x14ac:dyDescent="0.25">
      <c r="A5535" s="16">
        <f t="shared" si="862"/>
        <v>49068</v>
      </c>
      <c r="B5535">
        <f>+'[2]Ejercicio 1'!E5752</f>
        <v>5533</v>
      </c>
      <c r="C5535" s="5">
        <v>8.4133093498253972E-2</v>
      </c>
      <c r="D5535" s="4">
        <f t="shared" si="857"/>
        <v>8.2393007769296492E-2</v>
      </c>
      <c r="E5535" s="6">
        <f t="shared" si="858"/>
        <v>8.3257000090163014E-2</v>
      </c>
      <c r="F5535" s="7">
        <f t="shared" si="859"/>
        <v>8.2657574023004957E-2</v>
      </c>
      <c r="I5535" s="10">
        <v>5533</v>
      </c>
      <c r="J5535" s="8">
        <f t="shared" si="860"/>
        <v>8.5633093498253973E-2</v>
      </c>
      <c r="K5535" s="8">
        <f t="shared" si="860"/>
        <v>8.3893007769296493E-2</v>
      </c>
      <c r="L5535" s="8">
        <f t="shared" si="860"/>
        <v>8.4757000090163015E-2</v>
      </c>
      <c r="M5535" s="8">
        <f t="shared" si="860"/>
        <v>8.4157574023004958E-2</v>
      </c>
      <c r="P5535">
        <v>5533</v>
      </c>
      <c r="Q5535" s="8">
        <f t="shared" si="861"/>
        <v>8.2633093498253971E-2</v>
      </c>
      <c r="R5535" s="8">
        <f t="shared" si="861"/>
        <v>8.0893007769296491E-2</v>
      </c>
      <c r="S5535" s="8">
        <f t="shared" si="861"/>
        <v>8.1757000090163012E-2</v>
      </c>
      <c r="T5535" s="8">
        <f t="shared" si="861"/>
        <v>8.1157574023004955E-2</v>
      </c>
      <c r="W5535">
        <v>5533</v>
      </c>
      <c r="X5535" s="4">
        <f t="shared" si="856"/>
        <v>9.3735311792533374E-2</v>
      </c>
      <c r="Y5535" s="4">
        <f t="shared" ref="Y5535:Y5598" si="863">Tasa_Fwd(E5444,B5444,E5535,B5535,91)</f>
        <v>9.2809934167832175E-2</v>
      </c>
      <c r="Z5535" s="4">
        <f t="shared" si="855"/>
        <v>9.2174754612895135E-2</v>
      </c>
    </row>
    <row r="5536" spans="1:26" x14ac:dyDescent="0.25">
      <c r="A5536" s="16">
        <f t="shared" si="862"/>
        <v>49069</v>
      </c>
      <c r="B5536">
        <f>+'[2]Ejercicio 1'!E5753</f>
        <v>5534</v>
      </c>
      <c r="C5536" s="5">
        <v>8.4134883663598364E-2</v>
      </c>
      <c r="D5536" s="4">
        <f t="shared" si="857"/>
        <v>8.2394724897609281E-2</v>
      </c>
      <c r="E5536" s="6">
        <f t="shared" si="858"/>
        <v>8.3258753356713858E-2</v>
      </c>
      <c r="F5536" s="7">
        <f t="shared" si="859"/>
        <v>8.2659302190719597E-2</v>
      </c>
      <c r="I5536" s="10">
        <v>5534</v>
      </c>
      <c r="J5536" s="8">
        <f t="shared" si="860"/>
        <v>8.5634883663598366E-2</v>
      </c>
      <c r="K5536" s="8">
        <f t="shared" si="860"/>
        <v>8.3894724897609282E-2</v>
      </c>
      <c r="L5536" s="8">
        <f t="shared" si="860"/>
        <v>8.4758753356713859E-2</v>
      </c>
      <c r="M5536" s="8">
        <f t="shared" si="860"/>
        <v>8.4159302190719598E-2</v>
      </c>
      <c r="P5536">
        <v>5534</v>
      </c>
      <c r="Q5536" s="8">
        <f t="shared" si="861"/>
        <v>8.2634883663598363E-2</v>
      </c>
      <c r="R5536" s="8">
        <f t="shared" si="861"/>
        <v>8.089472489760928E-2</v>
      </c>
      <c r="S5536" s="8">
        <f t="shared" si="861"/>
        <v>8.1758753356713856E-2</v>
      </c>
      <c r="T5536" s="8">
        <f t="shared" si="861"/>
        <v>8.1159302190719596E-2</v>
      </c>
      <c r="W5536">
        <v>5534</v>
      </c>
      <c r="X5536" s="4">
        <f t="shared" si="856"/>
        <v>9.373890058177542E-2</v>
      </c>
      <c r="Y5536" s="4">
        <f t="shared" si="863"/>
        <v>9.2813440760255203E-2</v>
      </c>
      <c r="Z5536" s="4">
        <f t="shared" ref="Z5536:Z5599" si="864">Tasa_Fwd(F5508,B5508,F5536,B5536,28)</f>
        <v>9.2178205246237058E-2</v>
      </c>
    </row>
    <row r="5537" spans="1:26" x14ac:dyDescent="0.25">
      <c r="A5537" s="16">
        <f t="shared" si="862"/>
        <v>49070</v>
      </c>
      <c r="B5537">
        <f>+'[2]Ejercicio 1'!E5754</f>
        <v>5535</v>
      </c>
      <c r="C5537" s="5">
        <v>8.4136673828942743E-2</v>
      </c>
      <c r="D5537" s="4">
        <f t="shared" si="857"/>
        <v>8.2396442024431304E-2</v>
      </c>
      <c r="E5537" s="6">
        <f t="shared" si="858"/>
        <v>8.3260506622503117E-2</v>
      </c>
      <c r="F5537" s="7">
        <f t="shared" si="859"/>
        <v>8.2661030357160978E-2</v>
      </c>
      <c r="I5537" s="10">
        <v>5535</v>
      </c>
      <c r="J5537" s="8">
        <f t="shared" si="860"/>
        <v>8.5636673828942744E-2</v>
      </c>
      <c r="K5537" s="8">
        <f t="shared" si="860"/>
        <v>8.3896442024431306E-2</v>
      </c>
      <c r="L5537" s="8">
        <f t="shared" si="860"/>
        <v>8.4760506622503118E-2</v>
      </c>
      <c r="M5537" s="8">
        <f t="shared" si="860"/>
        <v>8.4161030357160979E-2</v>
      </c>
      <c r="P5537">
        <v>5535</v>
      </c>
      <c r="Q5537" s="8">
        <f t="shared" si="861"/>
        <v>8.2636673828942742E-2</v>
      </c>
      <c r="R5537" s="8">
        <f t="shared" si="861"/>
        <v>8.0896442024431303E-2</v>
      </c>
      <c r="S5537" s="8">
        <f t="shared" si="861"/>
        <v>8.1760506622503115E-2</v>
      </c>
      <c r="T5537" s="8">
        <f t="shared" si="861"/>
        <v>8.1161030357160976E-2</v>
      </c>
      <c r="W5537">
        <v>5535</v>
      </c>
      <c r="X5537" s="4">
        <f t="shared" si="856"/>
        <v>9.3742489372564367E-2</v>
      </c>
      <c r="Y5537" s="4">
        <f t="shared" si="863"/>
        <v>9.2816947351094428E-2</v>
      </c>
      <c r="Z5537" s="4">
        <f t="shared" si="864"/>
        <v>9.2181655875436572E-2</v>
      </c>
    </row>
    <row r="5538" spans="1:26" x14ac:dyDescent="0.25">
      <c r="A5538" s="16">
        <f t="shared" si="862"/>
        <v>49071</v>
      </c>
      <c r="B5538">
        <f>+'[2]Ejercicio 1'!E5755</f>
        <v>5536</v>
      </c>
      <c r="C5538" s="5">
        <v>8.4138463994287135E-2</v>
      </c>
      <c r="D5538" s="4">
        <f t="shared" si="857"/>
        <v>8.2398159149762562E-2</v>
      </c>
      <c r="E5538" s="6">
        <f t="shared" si="858"/>
        <v>8.3262259887531651E-2</v>
      </c>
      <c r="F5538" s="7">
        <f t="shared" si="859"/>
        <v>8.2662758522334803E-2</v>
      </c>
      <c r="I5538" s="10">
        <v>5536</v>
      </c>
      <c r="J5538" s="8">
        <f t="shared" si="860"/>
        <v>8.5638463994287137E-2</v>
      </c>
      <c r="K5538" s="8">
        <f t="shared" si="860"/>
        <v>8.3898159149762563E-2</v>
      </c>
      <c r="L5538" s="8">
        <f t="shared" si="860"/>
        <v>8.4762259887531652E-2</v>
      </c>
      <c r="M5538" s="8">
        <f t="shared" si="860"/>
        <v>8.4162758522334805E-2</v>
      </c>
      <c r="P5538">
        <v>5536</v>
      </c>
      <c r="Q5538" s="8">
        <f t="shared" si="861"/>
        <v>8.2638463994287134E-2</v>
      </c>
      <c r="R5538" s="8">
        <f t="shared" si="861"/>
        <v>8.0898159149762561E-2</v>
      </c>
      <c r="S5538" s="8">
        <f t="shared" si="861"/>
        <v>8.1762259887531649E-2</v>
      </c>
      <c r="T5538" s="8">
        <f t="shared" si="861"/>
        <v>8.1162758522334802E-2</v>
      </c>
      <c r="W5538">
        <v>5536</v>
      </c>
      <c r="X5538" s="4">
        <f t="shared" si="856"/>
        <v>9.3746078164887461E-2</v>
      </c>
      <c r="Y5538" s="4">
        <f t="shared" si="863"/>
        <v>9.2820453940455294E-2</v>
      </c>
      <c r="Z5538" s="4">
        <f t="shared" si="864"/>
        <v>9.2185106501053243E-2</v>
      </c>
    </row>
    <row r="5539" spans="1:26" x14ac:dyDescent="0.25">
      <c r="A5539" s="16">
        <f t="shared" si="862"/>
        <v>49072</v>
      </c>
      <c r="B5539">
        <f>+'[2]Ejercicio 1'!E5756</f>
        <v>5537</v>
      </c>
      <c r="C5539" s="5">
        <v>8.4140254159631514E-2</v>
      </c>
      <c r="D5539" s="4">
        <f t="shared" si="857"/>
        <v>8.2399876273603678E-2</v>
      </c>
      <c r="E5539" s="6">
        <f t="shared" si="858"/>
        <v>8.3264013151799487E-2</v>
      </c>
      <c r="F5539" s="7">
        <f t="shared" si="859"/>
        <v>8.2664486686241059E-2</v>
      </c>
      <c r="I5539" s="10">
        <v>5537</v>
      </c>
      <c r="J5539" s="8">
        <f t="shared" si="860"/>
        <v>8.5640254159631515E-2</v>
      </c>
      <c r="K5539" s="8">
        <f t="shared" si="860"/>
        <v>8.389987627360368E-2</v>
      </c>
      <c r="L5539" s="8">
        <f t="shared" si="860"/>
        <v>8.4764013151799489E-2</v>
      </c>
      <c r="M5539" s="8">
        <f t="shared" si="860"/>
        <v>8.4164486686241061E-2</v>
      </c>
      <c r="P5539">
        <v>5537</v>
      </c>
      <c r="Q5539" s="8">
        <f t="shared" si="861"/>
        <v>8.2640254159631513E-2</v>
      </c>
      <c r="R5539" s="8">
        <f t="shared" si="861"/>
        <v>8.0899876273603677E-2</v>
      </c>
      <c r="S5539" s="8">
        <f t="shared" si="861"/>
        <v>8.1764013151799486E-2</v>
      </c>
      <c r="T5539" s="8">
        <f t="shared" si="861"/>
        <v>8.1164486686241058E-2</v>
      </c>
      <c r="W5539">
        <v>5537</v>
      </c>
      <c r="X5539" s="4">
        <f t="shared" si="856"/>
        <v>9.3749666958783368E-2</v>
      </c>
      <c r="Y5539" s="4">
        <f t="shared" si="863"/>
        <v>9.2823960528232358E-2</v>
      </c>
      <c r="Z5539" s="4">
        <f t="shared" si="864"/>
        <v>9.2188557123652329E-2</v>
      </c>
    </row>
    <row r="5540" spans="1:26" x14ac:dyDescent="0.25">
      <c r="A5540" s="16">
        <f t="shared" si="862"/>
        <v>49073</v>
      </c>
      <c r="B5540">
        <f>+'[2]Ejercicio 1'!E5757</f>
        <v>5538</v>
      </c>
      <c r="C5540" s="5">
        <v>8.4142044324975906E-2</v>
      </c>
      <c r="D5540" s="4">
        <f t="shared" si="857"/>
        <v>8.240159339595382E-2</v>
      </c>
      <c r="E5540" s="6">
        <f t="shared" si="858"/>
        <v>8.3265766415306613E-2</v>
      </c>
      <c r="F5540" s="7">
        <f t="shared" si="859"/>
        <v>8.2666214848876915E-2</v>
      </c>
      <c r="I5540" s="10">
        <v>5538</v>
      </c>
      <c r="J5540" s="8">
        <f t="shared" si="860"/>
        <v>8.5642044324975908E-2</v>
      </c>
      <c r="K5540" s="8">
        <f t="shared" si="860"/>
        <v>8.3901593395953822E-2</v>
      </c>
      <c r="L5540" s="8">
        <f t="shared" si="860"/>
        <v>8.4765766415306615E-2</v>
      </c>
      <c r="M5540" s="8">
        <f t="shared" si="860"/>
        <v>8.4166214848876916E-2</v>
      </c>
      <c r="P5540">
        <v>5538</v>
      </c>
      <c r="Q5540" s="8">
        <f t="shared" si="861"/>
        <v>8.2642044324975905E-2</v>
      </c>
      <c r="R5540" s="8">
        <f t="shared" si="861"/>
        <v>8.0901593395953819E-2</v>
      </c>
      <c r="S5540" s="8">
        <f t="shared" si="861"/>
        <v>8.1765766415306612E-2</v>
      </c>
      <c r="T5540" s="8">
        <f t="shared" si="861"/>
        <v>8.1166214848876914E-2</v>
      </c>
      <c r="W5540">
        <v>5538</v>
      </c>
      <c r="X5540" s="4">
        <f t="shared" si="856"/>
        <v>9.3753255754212547E-2</v>
      </c>
      <c r="Y5540" s="4">
        <f t="shared" si="863"/>
        <v>9.2827467114583756E-2</v>
      </c>
      <c r="Z5540" s="4">
        <f t="shared" si="864"/>
        <v>9.2192007742671417E-2</v>
      </c>
    </row>
    <row r="5541" spans="1:26" x14ac:dyDescent="0.25">
      <c r="A5541" s="16">
        <f t="shared" si="862"/>
        <v>49074</v>
      </c>
      <c r="B5541">
        <f>+'[2]Ejercicio 1'!E5758</f>
        <v>5539</v>
      </c>
      <c r="C5541" s="5">
        <v>8.4143834490320285E-2</v>
      </c>
      <c r="D5541" s="4">
        <f t="shared" si="857"/>
        <v>8.2403310516813197E-2</v>
      </c>
      <c r="E5541" s="6">
        <f t="shared" si="858"/>
        <v>8.3267519678051266E-2</v>
      </c>
      <c r="F5541" s="7">
        <f t="shared" si="859"/>
        <v>8.2667943010242356E-2</v>
      </c>
      <c r="I5541" s="10">
        <v>5539</v>
      </c>
      <c r="J5541" s="8">
        <f t="shared" si="860"/>
        <v>8.5643834490320286E-2</v>
      </c>
      <c r="K5541" s="8">
        <f t="shared" si="860"/>
        <v>8.3903310516813198E-2</v>
      </c>
      <c r="L5541" s="8">
        <f t="shared" si="860"/>
        <v>8.4767519678051267E-2</v>
      </c>
      <c r="M5541" s="8">
        <f t="shared" si="860"/>
        <v>8.4167943010242358E-2</v>
      </c>
      <c r="P5541">
        <v>5539</v>
      </c>
      <c r="Q5541" s="8">
        <f t="shared" si="861"/>
        <v>8.2643834490320284E-2</v>
      </c>
      <c r="R5541" s="8">
        <f t="shared" si="861"/>
        <v>8.0903310516813196E-2</v>
      </c>
      <c r="S5541" s="8">
        <f t="shared" si="861"/>
        <v>8.1767519678051265E-2</v>
      </c>
      <c r="T5541" s="8">
        <f t="shared" si="861"/>
        <v>8.1167943010242355E-2</v>
      </c>
      <c r="W5541">
        <v>5539</v>
      </c>
      <c r="X5541" s="4">
        <f t="shared" si="856"/>
        <v>9.3756844551189059E-2</v>
      </c>
      <c r="Y5541" s="4">
        <f t="shared" si="863"/>
        <v>9.2830973699297784E-2</v>
      </c>
      <c r="Z5541" s="4">
        <f t="shared" si="864"/>
        <v>9.2195458358107663E-2</v>
      </c>
    </row>
    <row r="5542" spans="1:26" x14ac:dyDescent="0.25">
      <c r="A5542" s="16">
        <f t="shared" si="862"/>
        <v>49075</v>
      </c>
      <c r="B5542">
        <f>+'[2]Ejercicio 1'!E5759</f>
        <v>5540</v>
      </c>
      <c r="C5542" s="5">
        <v>8.4145624655664678E-2</v>
      </c>
      <c r="D5542" s="4">
        <f t="shared" si="857"/>
        <v>8.2405027636182029E-2</v>
      </c>
      <c r="E5542" s="6">
        <f t="shared" si="858"/>
        <v>8.3269272940036096E-2</v>
      </c>
      <c r="F5542" s="7">
        <f t="shared" si="859"/>
        <v>8.2669671170337383E-2</v>
      </c>
      <c r="I5542" s="10">
        <v>5540</v>
      </c>
      <c r="J5542" s="8">
        <f t="shared" si="860"/>
        <v>8.5645624655664679E-2</v>
      </c>
      <c r="K5542" s="8">
        <f t="shared" si="860"/>
        <v>8.3905027636182031E-2</v>
      </c>
      <c r="L5542" s="8">
        <f t="shared" si="860"/>
        <v>8.4769272940036097E-2</v>
      </c>
      <c r="M5542" s="8">
        <f t="shared" si="860"/>
        <v>8.4169671170337385E-2</v>
      </c>
      <c r="P5542">
        <v>5540</v>
      </c>
      <c r="Q5542" s="8">
        <f t="shared" si="861"/>
        <v>8.2645624655664676E-2</v>
      </c>
      <c r="R5542" s="8">
        <f t="shared" si="861"/>
        <v>8.0905027636182028E-2</v>
      </c>
      <c r="S5542" s="8">
        <f t="shared" si="861"/>
        <v>8.1769272940036095E-2</v>
      </c>
      <c r="T5542" s="8">
        <f t="shared" si="861"/>
        <v>8.1169671170337382E-2</v>
      </c>
      <c r="W5542">
        <v>5540</v>
      </c>
      <c r="X5542" s="4">
        <f t="shared" si="856"/>
        <v>9.3760433349712041E-2</v>
      </c>
      <c r="Y5542" s="4">
        <f t="shared" si="863"/>
        <v>9.2834480282534312E-2</v>
      </c>
      <c r="Z5542" s="4">
        <f t="shared" si="864"/>
        <v>9.2198908969398641E-2</v>
      </c>
    </row>
    <row r="5543" spans="1:26" x14ac:dyDescent="0.25">
      <c r="A5543" s="16">
        <f t="shared" si="862"/>
        <v>49076</v>
      </c>
      <c r="B5543">
        <f>+'[2]Ejercicio 1'!E5760</f>
        <v>5541</v>
      </c>
      <c r="C5543" s="5">
        <v>8.4147414821009056E-2</v>
      </c>
      <c r="D5543" s="4">
        <f t="shared" si="857"/>
        <v>8.2406744754060304E-2</v>
      </c>
      <c r="E5543" s="6">
        <f t="shared" si="858"/>
        <v>8.3271026201259327E-2</v>
      </c>
      <c r="F5543" s="7">
        <f t="shared" si="859"/>
        <v>8.2671399329164855E-2</v>
      </c>
      <c r="I5543" s="10">
        <v>5541</v>
      </c>
      <c r="J5543" s="8">
        <f t="shared" si="860"/>
        <v>8.5647414821009057E-2</v>
      </c>
      <c r="K5543" s="8">
        <f t="shared" si="860"/>
        <v>8.3906744754060306E-2</v>
      </c>
      <c r="L5543" s="8">
        <f t="shared" si="860"/>
        <v>8.4771026201259328E-2</v>
      </c>
      <c r="M5543" s="8">
        <f t="shared" si="860"/>
        <v>8.4171399329164856E-2</v>
      </c>
      <c r="P5543">
        <v>5541</v>
      </c>
      <c r="Q5543" s="8">
        <f t="shared" si="861"/>
        <v>8.2647414821009055E-2</v>
      </c>
      <c r="R5543" s="8">
        <f t="shared" si="861"/>
        <v>8.0906744754060303E-2</v>
      </c>
      <c r="S5543" s="8">
        <f t="shared" si="861"/>
        <v>8.1771026201259325E-2</v>
      </c>
      <c r="T5543" s="8">
        <f t="shared" si="861"/>
        <v>8.1171399329164853E-2</v>
      </c>
      <c r="W5543">
        <v>5541</v>
      </c>
      <c r="X5543" s="4">
        <f t="shared" si="856"/>
        <v>9.3764022149781912E-2</v>
      </c>
      <c r="Y5543" s="4">
        <f t="shared" si="863"/>
        <v>9.2837986864238872E-2</v>
      </c>
      <c r="Z5543" s="4">
        <f t="shared" si="864"/>
        <v>9.2202359577109635E-2</v>
      </c>
    </row>
    <row r="5544" spans="1:26" x14ac:dyDescent="0.25">
      <c r="A5544" s="16">
        <f t="shared" si="862"/>
        <v>49077</v>
      </c>
      <c r="B5544">
        <f>+'[2]Ejercicio 1'!E5761</f>
        <v>5542</v>
      </c>
      <c r="C5544" s="5">
        <v>8.4149204986353449E-2</v>
      </c>
      <c r="D5544" s="4">
        <f t="shared" si="857"/>
        <v>8.2408461870447841E-2</v>
      </c>
      <c r="E5544" s="6">
        <f t="shared" si="858"/>
        <v>8.327277946172186E-2</v>
      </c>
      <c r="F5544" s="7">
        <f t="shared" si="859"/>
        <v>8.2673127486721912E-2</v>
      </c>
      <c r="I5544" s="10">
        <v>5542</v>
      </c>
      <c r="J5544" s="8">
        <f t="shared" si="860"/>
        <v>8.564920498635345E-2</v>
      </c>
      <c r="K5544" s="8">
        <f t="shared" si="860"/>
        <v>8.3908461870447842E-2</v>
      </c>
      <c r="L5544" s="8">
        <f t="shared" si="860"/>
        <v>8.4772779461721862E-2</v>
      </c>
      <c r="M5544" s="8">
        <f t="shared" si="860"/>
        <v>8.4173127486721913E-2</v>
      </c>
      <c r="P5544">
        <v>5542</v>
      </c>
      <c r="Q5544" s="8">
        <f t="shared" si="861"/>
        <v>8.2649204986353447E-2</v>
      </c>
      <c r="R5544" s="8">
        <f t="shared" si="861"/>
        <v>8.090846187044784E-2</v>
      </c>
      <c r="S5544" s="8">
        <f t="shared" si="861"/>
        <v>8.1772779461721859E-2</v>
      </c>
      <c r="T5544" s="8">
        <f t="shared" si="861"/>
        <v>8.117312748672191E-2</v>
      </c>
      <c r="W5544">
        <v>5542</v>
      </c>
      <c r="X5544" s="4">
        <f t="shared" si="856"/>
        <v>9.3767610951385486E-2</v>
      </c>
      <c r="Y5544" s="4">
        <f t="shared" si="863"/>
        <v>9.2841493444465947E-2</v>
      </c>
      <c r="Z5544" s="4">
        <f t="shared" si="864"/>
        <v>9.2205810181803044E-2</v>
      </c>
    </row>
    <row r="5545" spans="1:26" x14ac:dyDescent="0.25">
      <c r="A5545" s="16">
        <f t="shared" si="862"/>
        <v>49078</v>
      </c>
      <c r="B5545">
        <f>+'[2]Ejercicio 1'!E5762</f>
        <v>5543</v>
      </c>
      <c r="C5545" s="5">
        <v>8.4150995151697827E-2</v>
      </c>
      <c r="D5545" s="4">
        <f t="shared" si="857"/>
        <v>8.241017898534482E-2</v>
      </c>
      <c r="E5545" s="6">
        <f t="shared" si="858"/>
        <v>8.3274532721423669E-2</v>
      </c>
      <c r="F5545" s="7">
        <f t="shared" si="859"/>
        <v>8.26748556430114E-2</v>
      </c>
      <c r="I5545" s="10">
        <v>5543</v>
      </c>
      <c r="J5545" s="8">
        <f t="shared" si="860"/>
        <v>8.5650995151697829E-2</v>
      </c>
      <c r="K5545" s="8">
        <f t="shared" si="860"/>
        <v>8.3910178985344822E-2</v>
      </c>
      <c r="L5545" s="8">
        <f t="shared" si="860"/>
        <v>8.477453272142367E-2</v>
      </c>
      <c r="M5545" s="8">
        <f t="shared" si="860"/>
        <v>8.4174855643011401E-2</v>
      </c>
      <c r="P5545">
        <v>5543</v>
      </c>
      <c r="Q5545" s="8">
        <f t="shared" si="861"/>
        <v>8.2650995151697826E-2</v>
      </c>
      <c r="R5545" s="8">
        <f t="shared" si="861"/>
        <v>8.0910178985344819E-2</v>
      </c>
      <c r="S5545" s="8">
        <f t="shared" si="861"/>
        <v>8.1774532721423668E-2</v>
      </c>
      <c r="T5545" s="8">
        <f t="shared" si="861"/>
        <v>8.1174855643011398E-2</v>
      </c>
      <c r="W5545">
        <v>5543</v>
      </c>
      <c r="X5545" s="4">
        <f t="shared" si="856"/>
        <v>9.3771199754549145E-2</v>
      </c>
      <c r="Y5545" s="4">
        <f t="shared" si="863"/>
        <v>9.284500002310922E-2</v>
      </c>
      <c r="Z5545" s="4">
        <f t="shared" si="864"/>
        <v>9.2209260782913596E-2</v>
      </c>
    </row>
    <row r="5546" spans="1:26" x14ac:dyDescent="0.25">
      <c r="A5546" s="16">
        <f t="shared" si="862"/>
        <v>49079</v>
      </c>
      <c r="B5546">
        <f>+'[2]Ejercicio 1'!E5763</f>
        <v>5544</v>
      </c>
      <c r="C5546" s="5">
        <v>8.415278531704222E-2</v>
      </c>
      <c r="D5546" s="4">
        <f t="shared" si="857"/>
        <v>8.2411896098751464E-2</v>
      </c>
      <c r="E5546" s="6">
        <f t="shared" si="858"/>
        <v>8.3276285980363893E-2</v>
      </c>
      <c r="F5546" s="7">
        <f t="shared" si="859"/>
        <v>8.2676583798030487E-2</v>
      </c>
      <c r="I5546" s="10">
        <v>5544</v>
      </c>
      <c r="J5546" s="8">
        <f t="shared" si="860"/>
        <v>8.5652785317042221E-2</v>
      </c>
      <c r="K5546" s="8">
        <f t="shared" si="860"/>
        <v>8.3911896098751465E-2</v>
      </c>
      <c r="L5546" s="8">
        <f t="shared" si="860"/>
        <v>8.4776285980363894E-2</v>
      </c>
      <c r="M5546" s="8">
        <f t="shared" si="860"/>
        <v>8.4176583798030488E-2</v>
      </c>
      <c r="P5546">
        <v>5544</v>
      </c>
      <c r="Q5546" s="8">
        <f t="shared" si="861"/>
        <v>8.2652785317042218E-2</v>
      </c>
      <c r="R5546" s="8">
        <f t="shared" si="861"/>
        <v>8.0911896098751462E-2</v>
      </c>
      <c r="S5546" s="8">
        <f t="shared" si="861"/>
        <v>8.1776285980363891E-2</v>
      </c>
      <c r="T5546" s="8">
        <f t="shared" si="861"/>
        <v>8.1176583798030486E-2</v>
      </c>
      <c r="W5546">
        <v>5544</v>
      </c>
      <c r="X5546" s="4">
        <f t="shared" si="856"/>
        <v>9.3774788559272876E-2</v>
      </c>
      <c r="Y5546" s="4">
        <f t="shared" si="863"/>
        <v>9.2848506600220537E-2</v>
      </c>
      <c r="Z5546" s="4">
        <f t="shared" si="864"/>
        <v>9.2212711380444165E-2</v>
      </c>
    </row>
    <row r="5547" spans="1:26" x14ac:dyDescent="0.25">
      <c r="A5547" s="16">
        <f t="shared" si="862"/>
        <v>49080</v>
      </c>
      <c r="B5547">
        <f>+'[2]Ejercicio 1'!E5764</f>
        <v>5545</v>
      </c>
      <c r="C5547" s="5">
        <v>8.4154575482386598E-2</v>
      </c>
      <c r="D5547" s="4">
        <f t="shared" si="857"/>
        <v>8.2413613210667161E-2</v>
      </c>
      <c r="E5547" s="6">
        <f t="shared" si="858"/>
        <v>8.3278039238543419E-2</v>
      </c>
      <c r="F5547" s="7">
        <f t="shared" si="859"/>
        <v>8.2678311951779174E-2</v>
      </c>
      <c r="I5547" s="10">
        <v>5545</v>
      </c>
      <c r="J5547" s="8">
        <f t="shared" si="860"/>
        <v>8.56545754823866E-2</v>
      </c>
      <c r="K5547" s="8">
        <f t="shared" si="860"/>
        <v>8.3913613210667162E-2</v>
      </c>
      <c r="L5547" s="8">
        <f t="shared" si="860"/>
        <v>8.4778039238543421E-2</v>
      </c>
      <c r="M5547" s="8">
        <f t="shared" si="860"/>
        <v>8.4178311951779175E-2</v>
      </c>
      <c r="P5547">
        <v>5545</v>
      </c>
      <c r="Q5547" s="8">
        <f t="shared" si="861"/>
        <v>8.2654575482386597E-2</v>
      </c>
      <c r="R5547" s="8">
        <f t="shared" si="861"/>
        <v>8.091361321066716E-2</v>
      </c>
      <c r="S5547" s="8">
        <f t="shared" si="861"/>
        <v>8.1778039238543418E-2</v>
      </c>
      <c r="T5547" s="8">
        <f t="shared" si="861"/>
        <v>8.1178311951779172E-2</v>
      </c>
      <c r="W5547">
        <v>5545</v>
      </c>
      <c r="X5547" s="4">
        <f t="shared" si="856"/>
        <v>9.377837736552988E-2</v>
      </c>
      <c r="Y5547" s="4">
        <f t="shared" si="863"/>
        <v>9.2852013175854356E-2</v>
      </c>
      <c r="Z5547" s="4">
        <f t="shared" si="864"/>
        <v>9.221616197382948E-2</v>
      </c>
    </row>
    <row r="5548" spans="1:26" x14ac:dyDescent="0.25">
      <c r="A5548" s="16">
        <f t="shared" si="862"/>
        <v>49081</v>
      </c>
      <c r="B5548">
        <f>+'[2]Ejercicio 1'!E5765</f>
        <v>5546</v>
      </c>
      <c r="C5548" s="5">
        <v>8.4156365647730991E-2</v>
      </c>
      <c r="D5548" s="4">
        <f t="shared" si="857"/>
        <v>8.2415330321092328E-2</v>
      </c>
      <c r="E5548" s="6">
        <f t="shared" si="858"/>
        <v>8.3279792495962221E-2</v>
      </c>
      <c r="F5548" s="7">
        <f t="shared" si="859"/>
        <v>8.2680040104257432E-2</v>
      </c>
      <c r="I5548" s="10">
        <v>5546</v>
      </c>
      <c r="J5548" s="8">
        <f t="shared" si="860"/>
        <v>8.5656365647730992E-2</v>
      </c>
      <c r="K5548" s="8">
        <f t="shared" si="860"/>
        <v>8.391533032109233E-2</v>
      </c>
      <c r="L5548" s="8">
        <f t="shared" si="860"/>
        <v>8.4779792495962222E-2</v>
      </c>
      <c r="M5548" s="8">
        <f t="shared" si="860"/>
        <v>8.4180040104257434E-2</v>
      </c>
      <c r="P5548">
        <v>5546</v>
      </c>
      <c r="Q5548" s="8">
        <f t="shared" si="861"/>
        <v>8.2656365647730989E-2</v>
      </c>
      <c r="R5548" s="8">
        <f t="shared" si="861"/>
        <v>8.0915330321092327E-2</v>
      </c>
      <c r="S5548" s="8">
        <f t="shared" si="861"/>
        <v>8.177979249596222E-2</v>
      </c>
      <c r="T5548" s="8">
        <f t="shared" si="861"/>
        <v>8.1180040104257431E-2</v>
      </c>
      <c r="W5548">
        <v>5546</v>
      </c>
      <c r="X5548" s="4">
        <f t="shared" si="856"/>
        <v>9.3781966173333342E-2</v>
      </c>
      <c r="Y5548" s="4">
        <f t="shared" si="863"/>
        <v>9.2855519749956206E-2</v>
      </c>
      <c r="Z5548" s="4">
        <f t="shared" si="864"/>
        <v>9.2219612563631939E-2</v>
      </c>
    </row>
    <row r="5549" spans="1:26" x14ac:dyDescent="0.25">
      <c r="A5549" s="16">
        <f t="shared" si="862"/>
        <v>49082</v>
      </c>
      <c r="B5549">
        <f>+'[2]Ejercicio 1'!E5766</f>
        <v>5547</v>
      </c>
      <c r="C5549" s="5">
        <v>8.4158155813075369E-2</v>
      </c>
      <c r="D5549" s="4">
        <f t="shared" si="857"/>
        <v>8.2417047430026757E-2</v>
      </c>
      <c r="E5549" s="6">
        <f t="shared" si="858"/>
        <v>8.3281545752619437E-2</v>
      </c>
      <c r="F5549" s="7">
        <f t="shared" si="859"/>
        <v>8.2681768255468135E-2</v>
      </c>
      <c r="I5549" s="10">
        <v>5547</v>
      </c>
      <c r="J5549" s="8">
        <f t="shared" si="860"/>
        <v>8.5658155813075371E-2</v>
      </c>
      <c r="K5549" s="8">
        <f t="shared" si="860"/>
        <v>8.3917047430026759E-2</v>
      </c>
      <c r="L5549" s="8">
        <f t="shared" si="860"/>
        <v>8.4781545752619439E-2</v>
      </c>
      <c r="M5549" s="8">
        <f t="shared" si="860"/>
        <v>8.4181768255468137E-2</v>
      </c>
      <c r="P5549">
        <v>5547</v>
      </c>
      <c r="Q5549" s="8">
        <f t="shared" si="861"/>
        <v>8.2658155813075368E-2</v>
      </c>
      <c r="R5549" s="8">
        <f t="shared" si="861"/>
        <v>8.0917047430026756E-2</v>
      </c>
      <c r="S5549" s="8">
        <f t="shared" si="861"/>
        <v>8.1781545752619436E-2</v>
      </c>
      <c r="T5549" s="8">
        <f t="shared" si="861"/>
        <v>8.1181768255468134E-2</v>
      </c>
      <c r="W5549">
        <v>5547</v>
      </c>
      <c r="X5549" s="4">
        <f t="shared" si="856"/>
        <v>9.3785554982684136E-2</v>
      </c>
      <c r="Y5549" s="4">
        <f t="shared" si="863"/>
        <v>9.2859026322474267E-2</v>
      </c>
      <c r="Z5549" s="4">
        <f t="shared" si="864"/>
        <v>9.2223063150413953E-2</v>
      </c>
    </row>
    <row r="5550" spans="1:26" x14ac:dyDescent="0.25">
      <c r="A5550" s="16">
        <f t="shared" si="862"/>
        <v>49083</v>
      </c>
      <c r="B5550">
        <f>+'[2]Ejercicio 1'!E5767</f>
        <v>5548</v>
      </c>
      <c r="C5550" s="5">
        <v>8.4159945978419762E-2</v>
      </c>
      <c r="D5550" s="4">
        <f t="shared" si="857"/>
        <v>8.2418764537470657E-2</v>
      </c>
      <c r="E5550" s="6">
        <f t="shared" si="858"/>
        <v>8.3283299008515943E-2</v>
      </c>
      <c r="F5550" s="7">
        <f t="shared" si="859"/>
        <v>8.2683496405408424E-2</v>
      </c>
      <c r="I5550" s="10">
        <v>5548</v>
      </c>
      <c r="J5550" s="8">
        <f t="shared" si="860"/>
        <v>8.5659945978419763E-2</v>
      </c>
      <c r="K5550" s="8">
        <f t="shared" si="860"/>
        <v>8.3918764537470658E-2</v>
      </c>
      <c r="L5550" s="8">
        <f t="shared" si="860"/>
        <v>8.4783299008515944E-2</v>
      </c>
      <c r="M5550" s="8">
        <f t="shared" si="860"/>
        <v>8.4183496405408426E-2</v>
      </c>
      <c r="P5550">
        <v>5548</v>
      </c>
      <c r="Q5550" s="8">
        <f t="shared" si="861"/>
        <v>8.265994597841976E-2</v>
      </c>
      <c r="R5550" s="8">
        <f t="shared" si="861"/>
        <v>8.0918764537470655E-2</v>
      </c>
      <c r="S5550" s="8">
        <f t="shared" si="861"/>
        <v>8.1783299008515942E-2</v>
      </c>
      <c r="T5550" s="8">
        <f t="shared" si="861"/>
        <v>8.1183496405408423E-2</v>
      </c>
      <c r="W5550">
        <v>5548</v>
      </c>
      <c r="X5550" s="4">
        <f t="shared" si="856"/>
        <v>9.3789143793568217E-2</v>
      </c>
      <c r="Y5550" s="4">
        <f t="shared" si="863"/>
        <v>9.2862532893513969E-2</v>
      </c>
      <c r="Z5550" s="4">
        <f t="shared" si="864"/>
        <v>9.2226513733056431E-2</v>
      </c>
    </row>
    <row r="5551" spans="1:26" x14ac:dyDescent="0.25">
      <c r="A5551" s="16">
        <f t="shared" si="862"/>
        <v>49084</v>
      </c>
      <c r="B5551">
        <f>+'[2]Ejercicio 1'!E5768</f>
        <v>5549</v>
      </c>
      <c r="C5551" s="5">
        <v>8.416173614376414E-2</v>
      </c>
      <c r="D5551" s="4">
        <f t="shared" si="857"/>
        <v>8.242048164342422E-2</v>
      </c>
      <c r="E5551" s="6">
        <f t="shared" si="858"/>
        <v>8.3285052263651752E-2</v>
      </c>
      <c r="F5551" s="7">
        <f t="shared" si="859"/>
        <v>8.2685224554081158E-2</v>
      </c>
      <c r="I5551" s="10">
        <v>5549</v>
      </c>
      <c r="J5551" s="8">
        <f t="shared" si="860"/>
        <v>8.5661736143764142E-2</v>
      </c>
      <c r="K5551" s="8">
        <f t="shared" si="860"/>
        <v>8.3920481643424222E-2</v>
      </c>
      <c r="L5551" s="8">
        <f t="shared" si="860"/>
        <v>8.4785052263651753E-2</v>
      </c>
      <c r="M5551" s="8">
        <f t="shared" si="860"/>
        <v>8.4185224554081159E-2</v>
      </c>
      <c r="P5551">
        <v>5549</v>
      </c>
      <c r="Q5551" s="8">
        <f t="shared" si="861"/>
        <v>8.2661736143764139E-2</v>
      </c>
      <c r="R5551" s="8">
        <f t="shared" si="861"/>
        <v>8.0920481643424219E-2</v>
      </c>
      <c r="S5551" s="8">
        <f t="shared" si="861"/>
        <v>8.178505226365175E-2</v>
      </c>
      <c r="T5551" s="8">
        <f t="shared" si="861"/>
        <v>8.1185224554081156E-2</v>
      </c>
      <c r="W5551">
        <v>5549</v>
      </c>
      <c r="X5551" s="4">
        <f t="shared" si="856"/>
        <v>9.3792732606012355E-2</v>
      </c>
      <c r="Y5551" s="4">
        <f t="shared" si="863"/>
        <v>9.286603946302345E-2</v>
      </c>
      <c r="Z5551" s="4">
        <f t="shared" si="864"/>
        <v>9.2229964312681323E-2</v>
      </c>
    </row>
    <row r="5552" spans="1:26" x14ac:dyDescent="0.25">
      <c r="A5552" s="16">
        <f t="shared" si="862"/>
        <v>49085</v>
      </c>
      <c r="B5552">
        <f>+'[2]Ejercicio 1'!E5769</f>
        <v>5550</v>
      </c>
      <c r="C5552" s="5">
        <v>8.4163526309108533E-2</v>
      </c>
      <c r="D5552" s="4">
        <f t="shared" si="857"/>
        <v>8.242219874788706E-2</v>
      </c>
      <c r="E5552" s="6">
        <f t="shared" si="858"/>
        <v>8.3286805518026835E-2</v>
      </c>
      <c r="F5552" s="7">
        <f t="shared" si="859"/>
        <v>8.268695270148349E-2</v>
      </c>
      <c r="I5552" s="10">
        <v>5550</v>
      </c>
      <c r="J5552" s="8">
        <f t="shared" si="860"/>
        <v>8.5663526309108534E-2</v>
      </c>
      <c r="K5552" s="8">
        <f t="shared" si="860"/>
        <v>8.3922198747887061E-2</v>
      </c>
      <c r="L5552" s="8">
        <f t="shared" si="860"/>
        <v>8.4786805518026837E-2</v>
      </c>
      <c r="M5552" s="8">
        <f t="shared" si="860"/>
        <v>8.4186952701483492E-2</v>
      </c>
      <c r="P5552">
        <v>5550</v>
      </c>
      <c r="Q5552" s="8">
        <f t="shared" si="861"/>
        <v>8.2663526309108531E-2</v>
      </c>
      <c r="R5552" s="8">
        <f t="shared" si="861"/>
        <v>8.0922198747887059E-2</v>
      </c>
      <c r="S5552" s="8">
        <f t="shared" si="861"/>
        <v>8.1786805518026834E-2</v>
      </c>
      <c r="T5552" s="8">
        <f t="shared" si="861"/>
        <v>8.1186952701483489E-2</v>
      </c>
      <c r="W5552">
        <v>5550</v>
      </c>
      <c r="X5552" s="4">
        <f t="shared" si="856"/>
        <v>9.3796321420016579E-2</v>
      </c>
      <c r="Y5552" s="4">
        <f t="shared" si="863"/>
        <v>9.2869546031055433E-2</v>
      </c>
      <c r="Z5552" s="4">
        <f t="shared" si="864"/>
        <v>9.22334148887205E-2</v>
      </c>
    </row>
    <row r="5553" spans="1:26" x14ac:dyDescent="0.25">
      <c r="A5553" s="16">
        <f t="shared" si="862"/>
        <v>49086</v>
      </c>
      <c r="B5553">
        <f>+'[2]Ejercicio 1'!E5770</f>
        <v>5551</v>
      </c>
      <c r="C5553" s="5">
        <v>8.4165316474452911E-2</v>
      </c>
      <c r="D5553" s="4">
        <f t="shared" si="857"/>
        <v>8.2423915850858967E-2</v>
      </c>
      <c r="E5553" s="6">
        <f t="shared" si="858"/>
        <v>8.3288558771640334E-2</v>
      </c>
      <c r="F5553" s="7">
        <f t="shared" si="859"/>
        <v>8.2688680847615395E-2</v>
      </c>
      <c r="I5553" s="10">
        <v>5551</v>
      </c>
      <c r="J5553" s="8">
        <f t="shared" si="860"/>
        <v>8.5665316474452913E-2</v>
      </c>
      <c r="K5553" s="8">
        <f t="shared" si="860"/>
        <v>8.3923915850858968E-2</v>
      </c>
      <c r="L5553" s="8">
        <f t="shared" si="860"/>
        <v>8.4788558771640335E-2</v>
      </c>
      <c r="M5553" s="8">
        <f t="shared" si="860"/>
        <v>8.4188680847615396E-2</v>
      </c>
      <c r="P5553">
        <v>5551</v>
      </c>
      <c r="Q5553" s="8">
        <f t="shared" si="861"/>
        <v>8.266531647445291E-2</v>
      </c>
      <c r="R5553" s="8">
        <f t="shared" si="861"/>
        <v>8.0923915850858966E-2</v>
      </c>
      <c r="S5553" s="8">
        <f t="shared" si="861"/>
        <v>8.1788558771640332E-2</v>
      </c>
      <c r="T5553" s="8">
        <f t="shared" si="861"/>
        <v>8.1188680847615394E-2</v>
      </c>
      <c r="W5553">
        <v>5551</v>
      </c>
      <c r="X5553" s="4">
        <f t="shared" si="856"/>
        <v>9.3799910235554063E-2</v>
      </c>
      <c r="Y5553" s="4">
        <f t="shared" si="863"/>
        <v>9.2873052597500991E-2</v>
      </c>
      <c r="Z5553" s="4">
        <f t="shared" si="864"/>
        <v>9.2236865461179693E-2</v>
      </c>
    </row>
    <row r="5554" spans="1:26" x14ac:dyDescent="0.25">
      <c r="A5554" s="16">
        <f t="shared" si="862"/>
        <v>49087</v>
      </c>
      <c r="B5554">
        <f>+'[2]Ejercicio 1'!E5771</f>
        <v>5552</v>
      </c>
      <c r="C5554" s="5">
        <v>8.4167106639797304E-2</v>
      </c>
      <c r="D5554" s="4">
        <f t="shared" si="857"/>
        <v>8.2425632952340358E-2</v>
      </c>
      <c r="E5554" s="6">
        <f t="shared" si="858"/>
        <v>8.3290312024492247E-2</v>
      </c>
      <c r="F5554" s="7">
        <f t="shared" si="859"/>
        <v>8.2690408992479744E-2</v>
      </c>
      <c r="I5554" s="10">
        <v>5552</v>
      </c>
      <c r="J5554" s="8">
        <f t="shared" si="860"/>
        <v>8.5667106639797305E-2</v>
      </c>
      <c r="K5554" s="8">
        <f t="shared" si="860"/>
        <v>8.3925632952340359E-2</v>
      </c>
      <c r="L5554" s="8">
        <f t="shared" si="860"/>
        <v>8.4790312024492248E-2</v>
      </c>
      <c r="M5554" s="8">
        <f t="shared" si="860"/>
        <v>8.4190408992479746E-2</v>
      </c>
      <c r="P5554">
        <v>5552</v>
      </c>
      <c r="Q5554" s="8">
        <f t="shared" si="861"/>
        <v>8.2667106639797303E-2</v>
      </c>
      <c r="R5554" s="8">
        <f t="shared" si="861"/>
        <v>8.0925632952340357E-2</v>
      </c>
      <c r="S5554" s="8">
        <f t="shared" si="861"/>
        <v>8.1790312024492245E-2</v>
      </c>
      <c r="T5554" s="8">
        <f t="shared" si="861"/>
        <v>8.1190408992479743E-2</v>
      </c>
      <c r="W5554">
        <v>5552</v>
      </c>
      <c r="X5554" s="4">
        <f t="shared" si="856"/>
        <v>9.3803499052638892E-2</v>
      </c>
      <c r="Y5554" s="4">
        <f t="shared" si="863"/>
        <v>9.2876559162362773E-2</v>
      </c>
      <c r="Z5554" s="4">
        <f t="shared" si="864"/>
        <v>9.2240316030061748E-2</v>
      </c>
    </row>
    <row r="5555" spans="1:26" x14ac:dyDescent="0.25">
      <c r="A5555" s="16">
        <f t="shared" si="862"/>
        <v>49088</v>
      </c>
      <c r="B5555">
        <f>+'[2]Ejercicio 1'!E5772</f>
        <v>5553</v>
      </c>
      <c r="C5555" s="5">
        <v>8.4168896805141682E-2</v>
      </c>
      <c r="D5555" s="4">
        <f t="shared" si="857"/>
        <v>8.2427350052331219E-2</v>
      </c>
      <c r="E5555" s="6">
        <f t="shared" si="858"/>
        <v>8.3292065276584323E-2</v>
      </c>
      <c r="F5555" s="7">
        <f t="shared" si="859"/>
        <v>8.2692137136073693E-2</v>
      </c>
      <c r="I5555" s="10">
        <v>5553</v>
      </c>
      <c r="J5555" s="8">
        <f t="shared" si="860"/>
        <v>8.5668896805141684E-2</v>
      </c>
      <c r="K5555" s="8">
        <f t="shared" si="860"/>
        <v>8.392735005233122E-2</v>
      </c>
      <c r="L5555" s="8">
        <f t="shared" si="860"/>
        <v>8.4792065276584325E-2</v>
      </c>
      <c r="M5555" s="8">
        <f t="shared" si="860"/>
        <v>8.4192137136073694E-2</v>
      </c>
      <c r="P5555">
        <v>5553</v>
      </c>
      <c r="Q5555" s="8">
        <f t="shared" si="861"/>
        <v>8.2668896805141681E-2</v>
      </c>
      <c r="R5555" s="8">
        <f t="shared" si="861"/>
        <v>8.0927350052331218E-2</v>
      </c>
      <c r="S5555" s="8">
        <f t="shared" si="861"/>
        <v>8.1792065276584322E-2</v>
      </c>
      <c r="T5555" s="8">
        <f t="shared" si="861"/>
        <v>8.1192137136073692E-2</v>
      </c>
      <c r="W5555">
        <v>5553</v>
      </c>
      <c r="X5555" s="4">
        <f t="shared" si="856"/>
        <v>9.3807087871269734E-2</v>
      </c>
      <c r="Y5555" s="4">
        <f t="shared" si="863"/>
        <v>9.28800657258015E-2</v>
      </c>
      <c r="Z5555" s="4">
        <f t="shared" si="864"/>
        <v>9.224376659479569E-2</v>
      </c>
    </row>
    <row r="5556" spans="1:26" x14ac:dyDescent="0.25">
      <c r="A5556" s="16">
        <f t="shared" si="862"/>
        <v>49089</v>
      </c>
      <c r="B5556">
        <f>+'[2]Ejercicio 1'!E5773</f>
        <v>5554</v>
      </c>
      <c r="C5556" s="5">
        <v>8.4170686970486061E-2</v>
      </c>
      <c r="D5556" s="4">
        <f t="shared" si="857"/>
        <v>8.2429067150831578E-2</v>
      </c>
      <c r="E5556" s="6">
        <f t="shared" si="858"/>
        <v>8.3293818527914815E-2</v>
      </c>
      <c r="F5556" s="7">
        <f t="shared" si="859"/>
        <v>8.2693865278400072E-2</v>
      </c>
      <c r="I5556" s="10">
        <v>5554</v>
      </c>
      <c r="J5556" s="8">
        <f t="shared" si="860"/>
        <v>8.5670686970486062E-2</v>
      </c>
      <c r="K5556" s="8">
        <f t="shared" si="860"/>
        <v>8.3929067150831579E-2</v>
      </c>
      <c r="L5556" s="8">
        <f t="shared" si="860"/>
        <v>8.4793818527914816E-2</v>
      </c>
      <c r="M5556" s="8">
        <f t="shared" si="860"/>
        <v>8.4193865278400074E-2</v>
      </c>
      <c r="P5556">
        <v>5554</v>
      </c>
      <c r="Q5556" s="8">
        <f t="shared" si="861"/>
        <v>8.267068697048606E-2</v>
      </c>
      <c r="R5556" s="8">
        <f t="shared" si="861"/>
        <v>8.0929067150831577E-2</v>
      </c>
      <c r="S5556" s="8">
        <f t="shared" si="861"/>
        <v>8.1793818527914813E-2</v>
      </c>
      <c r="T5556" s="8">
        <f t="shared" si="861"/>
        <v>8.1193865278400071E-2</v>
      </c>
      <c r="W5556">
        <v>5554</v>
      </c>
      <c r="X5556" s="4">
        <f t="shared" si="856"/>
        <v>9.3810676691434738E-2</v>
      </c>
      <c r="Y5556" s="4">
        <f t="shared" si="863"/>
        <v>9.2883572287707397E-2</v>
      </c>
      <c r="Z5556" s="4">
        <f t="shared" si="864"/>
        <v>9.2247217157074457E-2</v>
      </c>
    </row>
    <row r="5557" spans="1:26" x14ac:dyDescent="0.25">
      <c r="A5557" s="16">
        <f t="shared" si="862"/>
        <v>49090</v>
      </c>
      <c r="B5557">
        <f>+'[2]Ejercicio 1'!E5774</f>
        <v>5555</v>
      </c>
      <c r="C5557" s="5">
        <v>8.4172477135830454E-2</v>
      </c>
      <c r="D5557" s="4">
        <f t="shared" si="857"/>
        <v>8.2430784247841213E-2</v>
      </c>
      <c r="E5557" s="6">
        <f t="shared" si="858"/>
        <v>8.3295571778483707E-2</v>
      </c>
      <c r="F5557" s="7">
        <f t="shared" si="859"/>
        <v>8.2695593419453192E-2</v>
      </c>
      <c r="I5557" s="10">
        <v>5555</v>
      </c>
      <c r="J5557" s="8">
        <f t="shared" si="860"/>
        <v>8.5672477135830455E-2</v>
      </c>
      <c r="K5557" s="8">
        <f t="shared" si="860"/>
        <v>8.3930784247841214E-2</v>
      </c>
      <c r="L5557" s="8">
        <f t="shared" si="860"/>
        <v>8.4795571778483708E-2</v>
      </c>
      <c r="M5557" s="8">
        <f t="shared" si="860"/>
        <v>8.4195593419453194E-2</v>
      </c>
      <c r="P5557">
        <v>5555</v>
      </c>
      <c r="Q5557" s="8">
        <f t="shared" si="861"/>
        <v>8.2672477135830452E-2</v>
      </c>
      <c r="R5557" s="8">
        <f t="shared" si="861"/>
        <v>8.0930784247841211E-2</v>
      </c>
      <c r="S5557" s="8">
        <f t="shared" si="861"/>
        <v>8.1795571778483706E-2</v>
      </c>
      <c r="T5557" s="8">
        <f t="shared" si="861"/>
        <v>8.1195593419453191E-2</v>
      </c>
      <c r="W5557">
        <v>5555</v>
      </c>
      <c r="X5557" s="4">
        <f t="shared" si="856"/>
        <v>9.381426551315937E-2</v>
      </c>
      <c r="Y5557" s="4">
        <f t="shared" si="863"/>
        <v>9.2887078847975924E-2</v>
      </c>
      <c r="Z5557" s="4">
        <f t="shared" si="864"/>
        <v>9.2250667714642701E-2</v>
      </c>
    </row>
    <row r="5558" spans="1:26" x14ac:dyDescent="0.25">
      <c r="A5558" s="16">
        <f t="shared" si="862"/>
        <v>49091</v>
      </c>
      <c r="B5558">
        <f>+'[2]Ejercicio 1'!E5775</f>
        <v>5556</v>
      </c>
      <c r="C5558" s="5">
        <v>8.4174267301174832E-2</v>
      </c>
      <c r="D5558" s="4">
        <f t="shared" si="857"/>
        <v>8.2432501343360748E-2</v>
      </c>
      <c r="E5558" s="6">
        <f t="shared" si="858"/>
        <v>8.3297325028292776E-2</v>
      </c>
      <c r="F5558" s="7">
        <f t="shared" si="859"/>
        <v>8.2697321559241602E-2</v>
      </c>
      <c r="I5558" s="10">
        <v>5556</v>
      </c>
      <c r="J5558" s="8">
        <f t="shared" si="860"/>
        <v>8.5674267301174833E-2</v>
      </c>
      <c r="K5558" s="8">
        <f t="shared" si="860"/>
        <v>8.3932501343360749E-2</v>
      </c>
      <c r="L5558" s="8">
        <f t="shared" si="860"/>
        <v>8.4797325028292778E-2</v>
      </c>
      <c r="M5558" s="8">
        <f t="shared" si="860"/>
        <v>8.4197321559241603E-2</v>
      </c>
      <c r="P5558">
        <v>5556</v>
      </c>
      <c r="Q5558" s="8">
        <f t="shared" si="861"/>
        <v>8.2674267301174831E-2</v>
      </c>
      <c r="R5558" s="8">
        <f t="shared" si="861"/>
        <v>8.0932501343360747E-2</v>
      </c>
      <c r="S5558" s="8">
        <f t="shared" si="861"/>
        <v>8.1797325028292775E-2</v>
      </c>
      <c r="T5558" s="8">
        <f t="shared" si="861"/>
        <v>8.11973215592416E-2</v>
      </c>
      <c r="W5558">
        <v>5556</v>
      </c>
      <c r="X5558" s="4">
        <f t="shared" si="856"/>
        <v>9.3817854336444073E-2</v>
      </c>
      <c r="Y5558" s="4">
        <f t="shared" si="863"/>
        <v>9.2890585406873241E-2</v>
      </c>
      <c r="Z5558" s="4">
        <f t="shared" si="864"/>
        <v>9.2254118269199062E-2</v>
      </c>
    </row>
    <row r="5559" spans="1:26" x14ac:dyDescent="0.25">
      <c r="A5559" s="16">
        <f t="shared" si="862"/>
        <v>49092</v>
      </c>
      <c r="B5559">
        <f>+'[2]Ejercicio 1'!E5776</f>
        <v>5557</v>
      </c>
      <c r="C5559" s="5">
        <v>8.4176057466519225E-2</v>
      </c>
      <c r="D5559" s="4">
        <f t="shared" si="857"/>
        <v>8.2434218437389156E-2</v>
      </c>
      <c r="E5559" s="6">
        <f t="shared" si="858"/>
        <v>8.329907827734026E-2</v>
      </c>
      <c r="F5559" s="7">
        <f t="shared" si="859"/>
        <v>8.2699049697756752E-2</v>
      </c>
      <c r="I5559" s="10">
        <v>5557</v>
      </c>
      <c r="J5559" s="8">
        <f t="shared" si="860"/>
        <v>8.5676057466519226E-2</v>
      </c>
      <c r="K5559" s="8">
        <f t="shared" si="860"/>
        <v>8.3934218437389158E-2</v>
      </c>
      <c r="L5559" s="8">
        <f t="shared" si="860"/>
        <v>8.4799078277340262E-2</v>
      </c>
      <c r="M5559" s="8">
        <f t="shared" si="860"/>
        <v>8.4199049697756753E-2</v>
      </c>
      <c r="P5559">
        <v>5557</v>
      </c>
      <c r="Q5559" s="8">
        <f t="shared" si="861"/>
        <v>8.2676057466519223E-2</v>
      </c>
      <c r="R5559" s="8">
        <f t="shared" si="861"/>
        <v>8.0934218437389155E-2</v>
      </c>
      <c r="S5559" s="8">
        <f t="shared" si="861"/>
        <v>8.1799078277340259E-2</v>
      </c>
      <c r="T5559" s="8">
        <f t="shared" si="861"/>
        <v>8.1199049697756751E-2</v>
      </c>
      <c r="W5559">
        <v>5557</v>
      </c>
      <c r="X5559" s="4">
        <f t="shared" si="856"/>
        <v>9.3821443161262064E-2</v>
      </c>
      <c r="Y5559" s="4">
        <f t="shared" si="863"/>
        <v>9.2894091964133188E-2</v>
      </c>
      <c r="Z5559" s="4">
        <f t="shared" si="864"/>
        <v>9.2257568820169736E-2</v>
      </c>
    </row>
    <row r="5560" spans="1:26" x14ac:dyDescent="0.25">
      <c r="A5560" s="16">
        <f t="shared" si="862"/>
        <v>49093</v>
      </c>
      <c r="B5560">
        <f>+'[2]Ejercicio 1'!E5777</f>
        <v>5558</v>
      </c>
      <c r="C5560" s="5">
        <v>8.4177847631863603E-2</v>
      </c>
      <c r="D5560" s="4">
        <f t="shared" si="857"/>
        <v>8.2435935529927062E-2</v>
      </c>
      <c r="E5560" s="6">
        <f t="shared" si="858"/>
        <v>8.3300831525627034E-2</v>
      </c>
      <c r="F5560" s="7">
        <f t="shared" si="859"/>
        <v>8.2700777835004333E-2</v>
      </c>
      <c r="I5560" s="10">
        <v>5558</v>
      </c>
      <c r="J5560" s="8">
        <f t="shared" si="860"/>
        <v>8.5677847631863605E-2</v>
      </c>
      <c r="K5560" s="8">
        <f t="shared" si="860"/>
        <v>8.3935935529927064E-2</v>
      </c>
      <c r="L5560" s="8">
        <f t="shared" si="860"/>
        <v>8.4800831525627035E-2</v>
      </c>
      <c r="M5560" s="8">
        <f t="shared" si="860"/>
        <v>8.4200777835004334E-2</v>
      </c>
      <c r="P5560">
        <v>5558</v>
      </c>
      <c r="Q5560" s="8">
        <f t="shared" si="861"/>
        <v>8.2677847631863602E-2</v>
      </c>
      <c r="R5560" s="8">
        <f t="shared" si="861"/>
        <v>8.0935935529927061E-2</v>
      </c>
      <c r="S5560" s="8">
        <f t="shared" si="861"/>
        <v>8.1800831525627032E-2</v>
      </c>
      <c r="T5560" s="8">
        <f t="shared" si="861"/>
        <v>8.1200777835004331E-2</v>
      </c>
      <c r="W5560">
        <v>5558</v>
      </c>
      <c r="X5560" s="4">
        <f t="shared" si="856"/>
        <v>9.3825031987626942E-2</v>
      </c>
      <c r="Y5560" s="4">
        <f t="shared" si="863"/>
        <v>9.2897598519914748E-2</v>
      </c>
      <c r="Z5560" s="4">
        <f t="shared" si="864"/>
        <v>9.2261019367560412E-2</v>
      </c>
    </row>
    <row r="5561" spans="1:26" x14ac:dyDescent="0.25">
      <c r="A5561" s="16">
        <f t="shared" si="862"/>
        <v>49094</v>
      </c>
      <c r="B5561">
        <f>+'[2]Ejercicio 1'!E5778</f>
        <v>5559</v>
      </c>
      <c r="C5561" s="5">
        <v>8.4179637797207996E-2</v>
      </c>
      <c r="D5561" s="4">
        <f t="shared" si="857"/>
        <v>8.2437652620974466E-2</v>
      </c>
      <c r="E5561" s="6">
        <f t="shared" si="858"/>
        <v>8.3302584773152222E-2</v>
      </c>
      <c r="F5561" s="7">
        <f t="shared" si="859"/>
        <v>8.2702505970981513E-2</v>
      </c>
      <c r="I5561" s="10">
        <v>5559</v>
      </c>
      <c r="J5561" s="8">
        <f t="shared" si="860"/>
        <v>8.5679637797207997E-2</v>
      </c>
      <c r="K5561" s="8">
        <f t="shared" si="860"/>
        <v>8.3937652620974468E-2</v>
      </c>
      <c r="L5561" s="8">
        <f t="shared" si="860"/>
        <v>8.4802584773152223E-2</v>
      </c>
      <c r="M5561" s="8">
        <f t="shared" si="860"/>
        <v>8.4202505970981514E-2</v>
      </c>
      <c r="P5561">
        <v>5559</v>
      </c>
      <c r="Q5561" s="8">
        <f t="shared" si="861"/>
        <v>8.2679637797207994E-2</v>
      </c>
      <c r="R5561" s="8">
        <f t="shared" si="861"/>
        <v>8.0937652620974465E-2</v>
      </c>
      <c r="S5561" s="8">
        <f t="shared" si="861"/>
        <v>8.180258477315222E-2</v>
      </c>
      <c r="T5561" s="8">
        <f t="shared" si="861"/>
        <v>8.1202505970981512E-2</v>
      </c>
      <c r="W5561">
        <v>5559</v>
      </c>
      <c r="X5561" s="4">
        <f t="shared" si="856"/>
        <v>9.3828620815539152E-2</v>
      </c>
      <c r="Y5561" s="4">
        <f t="shared" si="863"/>
        <v>9.2901105074164353E-2</v>
      </c>
      <c r="Z5561" s="4">
        <f t="shared" si="864"/>
        <v>9.2264469910805821E-2</v>
      </c>
    </row>
    <row r="5562" spans="1:26" x14ac:dyDescent="0.25">
      <c r="A5562" s="16">
        <f t="shared" si="862"/>
        <v>49095</v>
      </c>
      <c r="B5562">
        <f>+'[2]Ejercicio 1'!E5779</f>
        <v>5560</v>
      </c>
      <c r="C5562" s="5">
        <v>8.4181427962552374E-2</v>
      </c>
      <c r="D5562" s="4">
        <f t="shared" si="857"/>
        <v>8.2439369710531174E-2</v>
      </c>
      <c r="E5562" s="6">
        <f t="shared" si="858"/>
        <v>8.3304338019917559E-2</v>
      </c>
      <c r="F5562" s="7">
        <f t="shared" si="859"/>
        <v>8.2704234105691138E-2</v>
      </c>
      <c r="I5562" s="10">
        <v>5560</v>
      </c>
      <c r="J5562" s="8">
        <f t="shared" si="860"/>
        <v>8.5681427962552376E-2</v>
      </c>
      <c r="K5562" s="8">
        <f t="shared" si="860"/>
        <v>8.3939369710531175E-2</v>
      </c>
      <c r="L5562" s="8">
        <f t="shared" si="860"/>
        <v>8.4804338019917561E-2</v>
      </c>
      <c r="M5562" s="8">
        <f t="shared" si="860"/>
        <v>8.4204234105691139E-2</v>
      </c>
      <c r="P5562">
        <v>5560</v>
      </c>
      <c r="Q5562" s="8">
        <f t="shared" si="861"/>
        <v>8.2681427962552373E-2</v>
      </c>
      <c r="R5562" s="8">
        <f t="shared" si="861"/>
        <v>8.0939369710531173E-2</v>
      </c>
      <c r="S5562" s="8">
        <f t="shared" si="861"/>
        <v>8.1804338019917558E-2</v>
      </c>
      <c r="T5562" s="8">
        <f t="shared" si="861"/>
        <v>8.1204234105691137E-2</v>
      </c>
      <c r="W5562">
        <v>5560</v>
      </c>
      <c r="X5562" s="4">
        <f t="shared" ref="X5562:X5625" si="865">Tasa_Fwd(C5380,B5380,C5562,B5562,182)</f>
        <v>9.3832209644984205E-2</v>
      </c>
      <c r="Y5562" s="4">
        <f t="shared" si="863"/>
        <v>9.2904611626938208E-2</v>
      </c>
      <c r="Z5562" s="4">
        <f t="shared" si="864"/>
        <v>9.2267920451598914E-2</v>
      </c>
    </row>
    <row r="5563" spans="1:26" x14ac:dyDescent="0.25">
      <c r="A5563" s="16">
        <f t="shared" si="862"/>
        <v>49096</v>
      </c>
      <c r="B5563">
        <f>+'[2]Ejercicio 1'!E5780</f>
        <v>5561</v>
      </c>
      <c r="C5563" s="5">
        <v>8.4183218127896767E-2</v>
      </c>
      <c r="D5563" s="4">
        <f t="shared" si="857"/>
        <v>8.2441086798597379E-2</v>
      </c>
      <c r="E5563" s="6">
        <f t="shared" si="858"/>
        <v>8.3306091265920451E-2</v>
      </c>
      <c r="F5563" s="7">
        <f t="shared" si="859"/>
        <v>8.2705962239130335E-2</v>
      </c>
      <c r="I5563" s="10">
        <v>5561</v>
      </c>
      <c r="J5563" s="8">
        <f t="shared" si="860"/>
        <v>8.5683218127896768E-2</v>
      </c>
      <c r="K5563" s="8">
        <f t="shared" si="860"/>
        <v>8.3941086798597381E-2</v>
      </c>
      <c r="L5563" s="8">
        <f t="shared" si="860"/>
        <v>8.4806091265920452E-2</v>
      </c>
      <c r="M5563" s="8">
        <f t="shared" si="860"/>
        <v>8.4205962239130336E-2</v>
      </c>
      <c r="P5563">
        <v>5561</v>
      </c>
      <c r="Q5563" s="8">
        <f t="shared" si="861"/>
        <v>8.2683218127896765E-2</v>
      </c>
      <c r="R5563" s="8">
        <f t="shared" si="861"/>
        <v>8.0941086798597378E-2</v>
      </c>
      <c r="S5563" s="8">
        <f t="shared" si="861"/>
        <v>8.180609126592045E-2</v>
      </c>
      <c r="T5563" s="8">
        <f t="shared" si="861"/>
        <v>8.1205962239130333E-2</v>
      </c>
      <c r="W5563">
        <v>5561</v>
      </c>
      <c r="X5563" s="4">
        <f t="shared" si="865"/>
        <v>9.3835798475989329E-2</v>
      </c>
      <c r="Y5563" s="4">
        <f t="shared" si="863"/>
        <v>9.2908118178072943E-2</v>
      </c>
      <c r="Z5563" s="4">
        <f t="shared" si="864"/>
        <v>9.2271370988246754E-2</v>
      </c>
    </row>
    <row r="5564" spans="1:26" x14ac:dyDescent="0.25">
      <c r="A5564" s="16">
        <f t="shared" si="862"/>
        <v>49097</v>
      </c>
      <c r="B5564">
        <f>+'[2]Ejercicio 1'!E5781</f>
        <v>5562</v>
      </c>
      <c r="C5564" s="5">
        <v>8.4185008293241145E-2</v>
      </c>
      <c r="D5564" s="4">
        <f t="shared" si="857"/>
        <v>8.2442803885173291E-2</v>
      </c>
      <c r="E5564" s="6">
        <f t="shared" si="858"/>
        <v>8.3307844511163506E-2</v>
      </c>
      <c r="F5564" s="7">
        <f t="shared" si="859"/>
        <v>8.2707690371299131E-2</v>
      </c>
      <c r="I5564" s="10">
        <v>5562</v>
      </c>
      <c r="J5564" s="8">
        <f t="shared" si="860"/>
        <v>8.5685008293241147E-2</v>
      </c>
      <c r="K5564" s="8">
        <f t="shared" si="860"/>
        <v>8.3942803885173292E-2</v>
      </c>
      <c r="L5564" s="8">
        <f t="shared" si="860"/>
        <v>8.4807844511163508E-2</v>
      </c>
      <c r="M5564" s="8">
        <f t="shared" si="860"/>
        <v>8.4207690371299132E-2</v>
      </c>
      <c r="P5564">
        <v>5562</v>
      </c>
      <c r="Q5564" s="8">
        <f t="shared" si="861"/>
        <v>8.2685008293241144E-2</v>
      </c>
      <c r="R5564" s="8">
        <f t="shared" si="861"/>
        <v>8.094280388517329E-2</v>
      </c>
      <c r="S5564" s="8">
        <f t="shared" si="861"/>
        <v>8.1807844511163505E-2</v>
      </c>
      <c r="T5564" s="8">
        <f t="shared" si="861"/>
        <v>8.1207690371299129E-2</v>
      </c>
      <c r="W5564">
        <v>5562</v>
      </c>
      <c r="X5564" s="4">
        <f t="shared" si="865"/>
        <v>9.3839387308554956E-2</v>
      </c>
      <c r="Y5564" s="4">
        <f t="shared" si="863"/>
        <v>9.291162472773018E-2</v>
      </c>
      <c r="Z5564" s="4">
        <f t="shared" si="864"/>
        <v>9.2274821520746481E-2</v>
      </c>
    </row>
    <row r="5565" spans="1:26" x14ac:dyDescent="0.25">
      <c r="A5565" s="16">
        <f t="shared" si="862"/>
        <v>49098</v>
      </c>
      <c r="B5565">
        <f>+'[2]Ejercicio 1'!E5782</f>
        <v>5563</v>
      </c>
      <c r="C5565" s="5">
        <v>8.4186798458585538E-2</v>
      </c>
      <c r="D5565" s="4">
        <f t="shared" si="857"/>
        <v>8.2444520970258311E-2</v>
      </c>
      <c r="E5565" s="6">
        <f t="shared" si="858"/>
        <v>8.3309597755645837E-2</v>
      </c>
      <c r="F5565" s="7">
        <f t="shared" si="859"/>
        <v>8.2709418502200371E-2</v>
      </c>
      <c r="I5565" s="10">
        <v>5563</v>
      </c>
      <c r="J5565" s="8">
        <f t="shared" si="860"/>
        <v>8.5686798458585539E-2</v>
      </c>
      <c r="K5565" s="8">
        <f t="shared" si="860"/>
        <v>8.3944520970258313E-2</v>
      </c>
      <c r="L5565" s="8">
        <f t="shared" si="860"/>
        <v>8.4809597755645838E-2</v>
      </c>
      <c r="M5565" s="8">
        <f t="shared" si="860"/>
        <v>8.4209418502200373E-2</v>
      </c>
      <c r="P5565">
        <v>5563</v>
      </c>
      <c r="Q5565" s="8">
        <f t="shared" si="861"/>
        <v>8.2686798458585536E-2</v>
      </c>
      <c r="R5565" s="8">
        <f t="shared" si="861"/>
        <v>8.094452097025831E-2</v>
      </c>
      <c r="S5565" s="8">
        <f t="shared" si="861"/>
        <v>8.1809597755645835E-2</v>
      </c>
      <c r="T5565" s="8">
        <f t="shared" si="861"/>
        <v>8.120941850220037E-2</v>
      </c>
      <c r="W5565">
        <v>5563</v>
      </c>
      <c r="X5565" s="4">
        <f t="shared" si="865"/>
        <v>9.3842976142652995E-2</v>
      </c>
      <c r="Y5565" s="4">
        <f t="shared" si="863"/>
        <v>9.2915131275962612E-2</v>
      </c>
      <c r="Z5565" s="4">
        <f t="shared" si="864"/>
        <v>9.2278272050796736E-2</v>
      </c>
    </row>
    <row r="5566" spans="1:26" x14ac:dyDescent="0.25">
      <c r="A5566" s="16">
        <f t="shared" si="862"/>
        <v>49099</v>
      </c>
      <c r="B5566">
        <f>+'[2]Ejercicio 1'!E5783</f>
        <v>5564</v>
      </c>
      <c r="C5566" s="5">
        <v>8.4188588623929916E-2</v>
      </c>
      <c r="D5566" s="4">
        <f t="shared" si="857"/>
        <v>8.244623805385283E-2</v>
      </c>
      <c r="E5566" s="6">
        <f t="shared" si="858"/>
        <v>8.3311350999366596E-2</v>
      </c>
      <c r="F5566" s="7">
        <f t="shared" si="859"/>
        <v>8.2711146631831198E-2</v>
      </c>
      <c r="I5566" s="10">
        <v>5564</v>
      </c>
      <c r="J5566" s="8">
        <f t="shared" si="860"/>
        <v>8.5688588623929918E-2</v>
      </c>
      <c r="K5566" s="8">
        <f t="shared" si="860"/>
        <v>8.3946238053852831E-2</v>
      </c>
      <c r="L5566" s="8">
        <f t="shared" si="860"/>
        <v>8.4811350999366597E-2</v>
      </c>
      <c r="M5566" s="8">
        <f t="shared" si="860"/>
        <v>8.4211146631831199E-2</v>
      </c>
      <c r="P5566">
        <v>5564</v>
      </c>
      <c r="Q5566" s="8">
        <f t="shared" si="861"/>
        <v>8.2688588623929915E-2</v>
      </c>
      <c r="R5566" s="8">
        <f t="shared" si="861"/>
        <v>8.0946238053852829E-2</v>
      </c>
      <c r="S5566" s="8">
        <f t="shared" si="861"/>
        <v>8.1811350999366594E-2</v>
      </c>
      <c r="T5566" s="8">
        <f t="shared" si="861"/>
        <v>8.1211146631831196E-2</v>
      </c>
      <c r="W5566">
        <v>5564</v>
      </c>
      <c r="X5566" s="4">
        <f t="shared" si="865"/>
        <v>9.3846564978298797E-2</v>
      </c>
      <c r="Y5566" s="4">
        <f t="shared" si="863"/>
        <v>9.2918637822557687E-2</v>
      </c>
      <c r="Z5566" s="4">
        <f t="shared" si="864"/>
        <v>9.2281722576701739E-2</v>
      </c>
    </row>
    <row r="5567" spans="1:26" x14ac:dyDescent="0.25">
      <c r="A5567" s="16">
        <f t="shared" si="862"/>
        <v>49100</v>
      </c>
      <c r="B5567">
        <f>+'[2]Ejercicio 1'!E5784</f>
        <v>5565</v>
      </c>
      <c r="C5567" s="5">
        <v>8.4190378789274309E-2</v>
      </c>
      <c r="D5567" s="4">
        <f t="shared" si="857"/>
        <v>8.2447955135956666E-2</v>
      </c>
      <c r="E5567" s="6">
        <f t="shared" si="858"/>
        <v>8.3313104242325756E-2</v>
      </c>
      <c r="F5567" s="7">
        <f t="shared" si="859"/>
        <v>8.271287476019161E-2</v>
      </c>
      <c r="I5567" s="10">
        <v>5565</v>
      </c>
      <c r="J5567" s="8">
        <f t="shared" si="860"/>
        <v>8.569037878927431E-2</v>
      </c>
      <c r="K5567" s="8">
        <f t="shared" si="860"/>
        <v>8.3947955135956667E-2</v>
      </c>
      <c r="L5567" s="8">
        <f t="shared" si="860"/>
        <v>8.4813104242325757E-2</v>
      </c>
      <c r="M5567" s="8">
        <f t="shared" si="860"/>
        <v>8.4212874760191611E-2</v>
      </c>
      <c r="P5567">
        <v>5565</v>
      </c>
      <c r="Q5567" s="8">
        <f t="shared" si="861"/>
        <v>8.2690378789274308E-2</v>
      </c>
      <c r="R5567" s="8">
        <f t="shared" si="861"/>
        <v>8.0947955135956665E-2</v>
      </c>
      <c r="S5567" s="8">
        <f t="shared" si="861"/>
        <v>8.1813104242325754E-2</v>
      </c>
      <c r="T5567" s="8">
        <f t="shared" si="861"/>
        <v>8.1212874760191608E-2</v>
      </c>
      <c r="W5567">
        <v>5565</v>
      </c>
      <c r="X5567" s="4">
        <f t="shared" si="865"/>
        <v>9.3850153815491055E-2</v>
      </c>
      <c r="Y5567" s="4">
        <f t="shared" si="863"/>
        <v>9.2922144367620793E-2</v>
      </c>
      <c r="Z5567" s="4">
        <f t="shared" si="864"/>
        <v>9.2285173098455783E-2</v>
      </c>
    </row>
    <row r="5568" spans="1:26" x14ac:dyDescent="0.25">
      <c r="A5568" s="16">
        <f t="shared" si="862"/>
        <v>49101</v>
      </c>
      <c r="B5568">
        <f>+'[2]Ejercicio 1'!E5785</f>
        <v>5566</v>
      </c>
      <c r="C5568" s="5">
        <v>8.4192168954618687E-2</v>
      </c>
      <c r="D5568" s="4">
        <f t="shared" si="857"/>
        <v>8.2449672216570014E-2</v>
      </c>
      <c r="E5568" s="6">
        <f t="shared" si="858"/>
        <v>8.3314857484524218E-2</v>
      </c>
      <c r="F5568" s="7">
        <f t="shared" si="859"/>
        <v>8.2714602887284466E-2</v>
      </c>
      <c r="I5568" s="10">
        <v>5566</v>
      </c>
      <c r="J5568" s="8">
        <f t="shared" si="860"/>
        <v>8.5692168954618689E-2</v>
      </c>
      <c r="K5568" s="8">
        <f t="shared" si="860"/>
        <v>8.3949672216570015E-2</v>
      </c>
      <c r="L5568" s="8">
        <f t="shared" si="860"/>
        <v>8.481485748452422E-2</v>
      </c>
      <c r="M5568" s="8">
        <f t="shared" si="860"/>
        <v>8.4214602887284468E-2</v>
      </c>
      <c r="P5568">
        <v>5566</v>
      </c>
      <c r="Q5568" s="8">
        <f t="shared" si="861"/>
        <v>8.2692168954618686E-2</v>
      </c>
      <c r="R5568" s="8">
        <f t="shared" si="861"/>
        <v>8.0949672216570012E-2</v>
      </c>
      <c r="S5568" s="8">
        <f t="shared" si="861"/>
        <v>8.1814857484524217E-2</v>
      </c>
      <c r="T5568" s="8">
        <f t="shared" si="861"/>
        <v>8.1214602887284465E-2</v>
      </c>
      <c r="W5568">
        <v>5566</v>
      </c>
      <c r="X5568" s="4">
        <f t="shared" si="865"/>
        <v>9.3853742654229771E-2</v>
      </c>
      <c r="Y5568" s="4">
        <f t="shared" si="863"/>
        <v>9.2925650911206401E-2</v>
      </c>
      <c r="Z5568" s="4">
        <f t="shared" si="864"/>
        <v>9.2288623617197932E-2</v>
      </c>
    </row>
    <row r="5569" spans="1:26" x14ac:dyDescent="0.25">
      <c r="A5569" s="16">
        <f t="shared" si="862"/>
        <v>49102</v>
      </c>
      <c r="B5569">
        <f>+'[2]Ejercicio 1'!E5786</f>
        <v>5567</v>
      </c>
      <c r="C5569" s="5">
        <v>8.419395911996308E-2</v>
      </c>
      <c r="D5569" s="4">
        <f t="shared" si="857"/>
        <v>8.2451389295692679E-2</v>
      </c>
      <c r="E5569" s="6">
        <f t="shared" si="858"/>
        <v>8.3316610725961956E-2</v>
      </c>
      <c r="F5569" s="7">
        <f t="shared" si="859"/>
        <v>8.2716331013106908E-2</v>
      </c>
      <c r="I5569" s="10">
        <v>5567</v>
      </c>
      <c r="J5569" s="8">
        <f t="shared" si="860"/>
        <v>8.5693959119963081E-2</v>
      </c>
      <c r="K5569" s="8">
        <f t="shared" si="860"/>
        <v>8.395138929569268E-2</v>
      </c>
      <c r="L5569" s="8">
        <f t="shared" si="860"/>
        <v>8.4816610725961958E-2</v>
      </c>
      <c r="M5569" s="8">
        <f t="shared" si="860"/>
        <v>8.421633101310691E-2</v>
      </c>
      <c r="P5569">
        <v>5567</v>
      </c>
      <c r="Q5569" s="8">
        <f t="shared" si="861"/>
        <v>8.2693959119963079E-2</v>
      </c>
      <c r="R5569" s="8">
        <f t="shared" si="861"/>
        <v>8.0951389295692677E-2</v>
      </c>
      <c r="S5569" s="8">
        <f t="shared" si="861"/>
        <v>8.1816610725961955E-2</v>
      </c>
      <c r="T5569" s="8">
        <f t="shared" si="861"/>
        <v>8.1216331013106907E-2</v>
      </c>
      <c r="W5569">
        <v>5567</v>
      </c>
      <c r="X5569" s="4">
        <f t="shared" si="865"/>
        <v>9.3857331494502205E-2</v>
      </c>
      <c r="Y5569" s="4">
        <f t="shared" si="863"/>
        <v>9.2929157453208205E-2</v>
      </c>
      <c r="Z5569" s="4">
        <f t="shared" si="864"/>
        <v>9.2292074132357252E-2</v>
      </c>
    </row>
    <row r="5570" spans="1:26" x14ac:dyDescent="0.25">
      <c r="A5570" s="16">
        <f t="shared" si="862"/>
        <v>49103</v>
      </c>
      <c r="B5570">
        <f>+'[2]Ejercicio 1'!E5787</f>
        <v>5568</v>
      </c>
      <c r="C5570" s="5">
        <v>8.4195749285307458E-2</v>
      </c>
      <c r="D5570" s="4">
        <f t="shared" si="857"/>
        <v>8.2453106373325272E-2</v>
      </c>
      <c r="E5570" s="6">
        <f t="shared" si="858"/>
        <v>8.3318363966639872E-2</v>
      </c>
      <c r="F5570" s="7">
        <f t="shared" si="859"/>
        <v>8.2718059137661795E-2</v>
      </c>
      <c r="I5570" s="10">
        <v>5568</v>
      </c>
      <c r="J5570" s="8">
        <f t="shared" si="860"/>
        <v>8.569574928530746E-2</v>
      </c>
      <c r="K5570" s="8">
        <f t="shared" si="860"/>
        <v>8.3953106373325273E-2</v>
      </c>
      <c r="L5570" s="8">
        <f t="shared" si="860"/>
        <v>8.4818363966639873E-2</v>
      </c>
      <c r="M5570" s="8">
        <f t="shared" ref="M5570:M5633" si="866">F5570+$O$1</f>
        <v>8.4218059137661797E-2</v>
      </c>
      <c r="P5570">
        <v>5568</v>
      </c>
      <c r="Q5570" s="8">
        <f t="shared" si="861"/>
        <v>8.2695749285307457E-2</v>
      </c>
      <c r="R5570" s="8">
        <f t="shared" si="861"/>
        <v>8.095310637332527E-2</v>
      </c>
      <c r="S5570" s="8">
        <f t="shared" si="861"/>
        <v>8.181836396663987E-2</v>
      </c>
      <c r="T5570" s="8">
        <f t="shared" ref="T5570:T5633" si="867">F5570-$O$1</f>
        <v>8.1218059137661794E-2</v>
      </c>
      <c r="W5570">
        <v>5568</v>
      </c>
      <c r="X5570" s="4">
        <f t="shared" si="865"/>
        <v>9.3860920336347881E-2</v>
      </c>
      <c r="Y5570" s="4">
        <f t="shared" si="863"/>
        <v>9.2932663993785233E-2</v>
      </c>
      <c r="Z5570" s="4">
        <f t="shared" si="864"/>
        <v>9.2295524644501831E-2</v>
      </c>
    </row>
    <row r="5571" spans="1:26" x14ac:dyDescent="0.25">
      <c r="A5571" s="16">
        <f t="shared" si="862"/>
        <v>49104</v>
      </c>
      <c r="B5571">
        <f>+'[2]Ejercicio 1'!E5788</f>
        <v>5569</v>
      </c>
      <c r="C5571" s="5">
        <v>8.4197539450651851E-2</v>
      </c>
      <c r="D5571" s="4">
        <f t="shared" ref="D5571:D5634" si="868">+LN((1+C5571*182/360)^(360/182))</f>
        <v>8.2454823449466974E-2</v>
      </c>
      <c r="E5571" s="6">
        <f t="shared" ref="E5571:E5634" si="869">Equivalencia_Tasas(C5571,182,91)</f>
        <v>8.3320117206555314E-2</v>
      </c>
      <c r="F5571" s="7">
        <f t="shared" ref="F5571:F5634" si="870">Equivalencia_Tasas(C5571,182,28)</f>
        <v>8.2719787260946268E-2</v>
      </c>
      <c r="I5571" s="10">
        <v>5569</v>
      </c>
      <c r="J5571" s="8">
        <f t="shared" ref="J5571:M5634" si="871">C5571+$O$1</f>
        <v>8.5697539450651852E-2</v>
      </c>
      <c r="K5571" s="8">
        <f t="shared" si="871"/>
        <v>8.3954823449466975E-2</v>
      </c>
      <c r="L5571" s="8">
        <f t="shared" si="871"/>
        <v>8.4820117206555315E-2</v>
      </c>
      <c r="M5571" s="8">
        <f t="shared" si="866"/>
        <v>8.4219787260946269E-2</v>
      </c>
      <c r="P5571">
        <v>5569</v>
      </c>
      <c r="Q5571" s="8">
        <f t="shared" ref="Q5571:T5634" si="872">C5571-$O$1</f>
        <v>8.269753945065185E-2</v>
      </c>
      <c r="R5571" s="8">
        <f t="shared" si="872"/>
        <v>8.0954823449466973E-2</v>
      </c>
      <c r="S5571" s="8">
        <f t="shared" si="872"/>
        <v>8.1820117206555312E-2</v>
      </c>
      <c r="T5571" s="8">
        <f t="shared" si="867"/>
        <v>8.1219787260946266E-2</v>
      </c>
      <c r="W5571">
        <v>5569</v>
      </c>
      <c r="X5571" s="4">
        <f t="shared" si="865"/>
        <v>9.3864509179726843E-2</v>
      </c>
      <c r="Y5571" s="4">
        <f t="shared" si="863"/>
        <v>9.293617053277671E-2</v>
      </c>
      <c r="Z5571" s="4">
        <f t="shared" si="864"/>
        <v>9.2298975152498297E-2</v>
      </c>
    </row>
    <row r="5572" spans="1:26" x14ac:dyDescent="0.25">
      <c r="A5572" s="16">
        <f t="shared" si="862"/>
        <v>49105</v>
      </c>
      <c r="B5572">
        <f>+'[2]Ejercicio 1'!E5789</f>
        <v>5570</v>
      </c>
      <c r="C5572" s="5">
        <v>8.419932961599623E-2</v>
      </c>
      <c r="D5572" s="4">
        <f t="shared" si="868"/>
        <v>8.2456540524118008E-2</v>
      </c>
      <c r="E5572" s="6">
        <f t="shared" si="869"/>
        <v>8.3321870445710045E-2</v>
      </c>
      <c r="F5572" s="7">
        <f t="shared" si="870"/>
        <v>8.2721515382960326E-2</v>
      </c>
      <c r="I5572" s="10">
        <v>5570</v>
      </c>
      <c r="J5572" s="8">
        <f t="shared" si="871"/>
        <v>8.5699329615996231E-2</v>
      </c>
      <c r="K5572" s="8">
        <f t="shared" si="871"/>
        <v>8.3956540524118009E-2</v>
      </c>
      <c r="L5572" s="8">
        <f t="shared" si="871"/>
        <v>8.4821870445710046E-2</v>
      </c>
      <c r="M5572" s="8">
        <f t="shared" si="866"/>
        <v>8.4221515382960327E-2</v>
      </c>
      <c r="P5572">
        <v>5570</v>
      </c>
      <c r="Q5572" s="8">
        <f t="shared" si="872"/>
        <v>8.2699329615996228E-2</v>
      </c>
      <c r="R5572" s="8">
        <f t="shared" si="872"/>
        <v>8.0956540524118006E-2</v>
      </c>
      <c r="S5572" s="8">
        <f t="shared" si="872"/>
        <v>8.1821870445710043E-2</v>
      </c>
      <c r="T5572" s="8">
        <f t="shared" si="867"/>
        <v>8.1221515382960324E-2</v>
      </c>
      <c r="W5572">
        <v>5570</v>
      </c>
      <c r="X5572" s="4">
        <f t="shared" si="865"/>
        <v>9.3868098024652694E-2</v>
      </c>
      <c r="Y5572" s="4">
        <f t="shared" si="863"/>
        <v>9.2939677070237994E-2</v>
      </c>
      <c r="Z5572" s="4">
        <f t="shared" si="864"/>
        <v>9.2302425656911921E-2</v>
      </c>
    </row>
    <row r="5573" spans="1:26" x14ac:dyDescent="0.25">
      <c r="A5573" s="16">
        <f t="shared" ref="A5573:A5636" si="873">+A5572+1</f>
        <v>49106</v>
      </c>
      <c r="B5573">
        <f>+'[2]Ejercicio 1'!E5790</f>
        <v>5571</v>
      </c>
      <c r="C5573" s="5">
        <v>8.4201119781340622E-2</v>
      </c>
      <c r="D5573" s="4">
        <f t="shared" si="868"/>
        <v>8.2458257597278567E-2</v>
      </c>
      <c r="E5573" s="6">
        <f t="shared" si="869"/>
        <v>8.3323623684104078E-2</v>
      </c>
      <c r="F5573" s="7">
        <f t="shared" si="870"/>
        <v>8.2723243503706828E-2</v>
      </c>
      <c r="I5573" s="10">
        <v>5571</v>
      </c>
      <c r="J5573" s="8">
        <f t="shared" si="871"/>
        <v>8.5701119781340623E-2</v>
      </c>
      <c r="K5573" s="8">
        <f t="shared" si="871"/>
        <v>8.3958257597278568E-2</v>
      </c>
      <c r="L5573" s="8">
        <f t="shared" si="871"/>
        <v>8.482362368410408E-2</v>
      </c>
      <c r="M5573" s="8">
        <f t="shared" si="866"/>
        <v>8.4223243503706829E-2</v>
      </c>
      <c r="P5573">
        <v>5571</v>
      </c>
      <c r="Q5573" s="8">
        <f t="shared" si="872"/>
        <v>8.2701119781340621E-2</v>
      </c>
      <c r="R5573" s="8">
        <f t="shared" si="872"/>
        <v>8.0958257597278566E-2</v>
      </c>
      <c r="S5573" s="8">
        <f t="shared" si="872"/>
        <v>8.1823623684104077E-2</v>
      </c>
      <c r="T5573" s="8">
        <f t="shared" si="867"/>
        <v>8.1223243503706827E-2</v>
      </c>
      <c r="W5573">
        <v>5571</v>
      </c>
      <c r="X5573" s="4">
        <f t="shared" si="865"/>
        <v>9.3871686871125015E-2</v>
      </c>
      <c r="Y5573" s="4">
        <f t="shared" si="863"/>
        <v>9.2943183606168184E-2</v>
      </c>
      <c r="Z5573" s="4">
        <f t="shared" si="864"/>
        <v>9.2305876157745548E-2</v>
      </c>
    </row>
    <row r="5574" spans="1:26" x14ac:dyDescent="0.25">
      <c r="A5574" s="16">
        <f t="shared" si="873"/>
        <v>49107</v>
      </c>
      <c r="B5574">
        <f>+'[2]Ejercicio 1'!E5791</f>
        <v>5572</v>
      </c>
      <c r="C5574" s="5">
        <v>8.4202909946685001E-2</v>
      </c>
      <c r="D5574" s="4">
        <f t="shared" si="868"/>
        <v>8.2459974668948458E-2</v>
      </c>
      <c r="E5574" s="6">
        <f t="shared" si="869"/>
        <v>8.3325376921736513E-2</v>
      </c>
      <c r="F5574" s="7">
        <f t="shared" si="870"/>
        <v>8.2724971623182916E-2</v>
      </c>
      <c r="I5574" s="10">
        <v>5572</v>
      </c>
      <c r="J5574" s="8">
        <f t="shared" si="871"/>
        <v>8.5702909946685002E-2</v>
      </c>
      <c r="K5574" s="8">
        <f t="shared" si="871"/>
        <v>8.3959974668948459E-2</v>
      </c>
      <c r="L5574" s="8">
        <f t="shared" si="871"/>
        <v>8.4825376921736514E-2</v>
      </c>
      <c r="M5574" s="8">
        <f t="shared" si="866"/>
        <v>8.4224971623182918E-2</v>
      </c>
      <c r="P5574">
        <v>5572</v>
      </c>
      <c r="Q5574" s="8">
        <f t="shared" si="872"/>
        <v>8.2702909946684999E-2</v>
      </c>
      <c r="R5574" s="8">
        <f t="shared" si="872"/>
        <v>8.0959974668948456E-2</v>
      </c>
      <c r="S5574" s="8">
        <f t="shared" si="872"/>
        <v>8.1825376921736512E-2</v>
      </c>
      <c r="T5574" s="8">
        <f t="shared" si="867"/>
        <v>8.1224971623182915E-2</v>
      </c>
      <c r="W5574">
        <v>5572</v>
      </c>
      <c r="X5574" s="4">
        <f t="shared" si="865"/>
        <v>9.3875275719131041E-2</v>
      </c>
      <c r="Y5574" s="4">
        <f t="shared" si="863"/>
        <v>9.2946690140567292E-2</v>
      </c>
      <c r="Z5574" s="4">
        <f t="shared" si="864"/>
        <v>9.2309326654999191E-2</v>
      </c>
    </row>
    <row r="5575" spans="1:26" x14ac:dyDescent="0.25">
      <c r="A5575" s="16">
        <f t="shared" si="873"/>
        <v>49108</v>
      </c>
      <c r="B5575">
        <f>+'[2]Ejercicio 1'!E5792</f>
        <v>5573</v>
      </c>
      <c r="C5575" s="5">
        <v>8.4204700112029393E-2</v>
      </c>
      <c r="D5575" s="4">
        <f t="shared" si="868"/>
        <v>8.2461691739128082E-2</v>
      </c>
      <c r="E5575" s="6">
        <f t="shared" si="869"/>
        <v>8.3327130158609111E-2</v>
      </c>
      <c r="F5575" s="7">
        <f t="shared" si="870"/>
        <v>8.272669974138859E-2</v>
      </c>
      <c r="I5575" s="10">
        <v>5573</v>
      </c>
      <c r="J5575" s="8">
        <f t="shared" si="871"/>
        <v>8.5704700112029394E-2</v>
      </c>
      <c r="K5575" s="8">
        <f t="shared" si="871"/>
        <v>8.3961691739128083E-2</v>
      </c>
      <c r="L5575" s="8">
        <f t="shared" si="871"/>
        <v>8.4827130158609113E-2</v>
      </c>
      <c r="M5575" s="8">
        <f t="shared" si="866"/>
        <v>8.4226699741388592E-2</v>
      </c>
      <c r="P5575">
        <v>5573</v>
      </c>
      <c r="Q5575" s="8">
        <f t="shared" si="872"/>
        <v>8.2704700112029392E-2</v>
      </c>
      <c r="R5575" s="8">
        <f t="shared" si="872"/>
        <v>8.096169173912808E-2</v>
      </c>
      <c r="S5575" s="8">
        <f t="shared" si="872"/>
        <v>8.182713015860911E-2</v>
      </c>
      <c r="T5575" s="8">
        <f t="shared" si="867"/>
        <v>8.1226699741388589E-2</v>
      </c>
      <c r="W5575">
        <v>5573</v>
      </c>
      <c r="X5575" s="4">
        <f t="shared" si="865"/>
        <v>9.3878864568696693E-2</v>
      </c>
      <c r="Y5575" s="4">
        <f t="shared" si="863"/>
        <v>9.2950196673488902E-2</v>
      </c>
      <c r="Z5575" s="4">
        <f t="shared" si="864"/>
        <v>9.2312777148669978E-2</v>
      </c>
    </row>
    <row r="5576" spans="1:26" x14ac:dyDescent="0.25">
      <c r="A5576" s="16">
        <f t="shared" si="873"/>
        <v>49109</v>
      </c>
      <c r="B5576">
        <f>+'[2]Ejercicio 1'!E5793</f>
        <v>5574</v>
      </c>
      <c r="C5576" s="5">
        <v>8.4206490277373772E-2</v>
      </c>
      <c r="D5576" s="4">
        <f t="shared" si="868"/>
        <v>8.2463408807817246E-2</v>
      </c>
      <c r="E5576" s="6">
        <f t="shared" si="869"/>
        <v>8.3328883394720138E-2</v>
      </c>
      <c r="F5576" s="7">
        <f t="shared" si="870"/>
        <v>8.2728427858326709E-2</v>
      </c>
      <c r="I5576" s="10">
        <v>5574</v>
      </c>
      <c r="J5576" s="8">
        <f t="shared" si="871"/>
        <v>8.5706490277373773E-2</v>
      </c>
      <c r="K5576" s="8">
        <f t="shared" si="871"/>
        <v>8.3963408807817247E-2</v>
      </c>
      <c r="L5576" s="8">
        <f t="shared" si="871"/>
        <v>8.4828883394720139E-2</v>
      </c>
      <c r="M5576" s="8">
        <f t="shared" si="866"/>
        <v>8.422842785832671E-2</v>
      </c>
      <c r="P5576">
        <v>5574</v>
      </c>
      <c r="Q5576" s="8">
        <f t="shared" si="872"/>
        <v>8.270649027737377E-2</v>
      </c>
      <c r="R5576" s="8">
        <f t="shared" si="872"/>
        <v>8.0963408807817244E-2</v>
      </c>
      <c r="S5576" s="8">
        <f t="shared" si="872"/>
        <v>8.1828883394720137E-2</v>
      </c>
      <c r="T5576" s="8">
        <f t="shared" si="867"/>
        <v>8.1228427858326707E-2</v>
      </c>
      <c r="W5576">
        <v>5574</v>
      </c>
      <c r="X5576" s="4">
        <f t="shared" si="865"/>
        <v>9.3882453419822862E-2</v>
      </c>
      <c r="Y5576" s="4">
        <f t="shared" si="863"/>
        <v>9.2953703204825835E-2</v>
      </c>
      <c r="Z5576" s="4">
        <f t="shared" si="864"/>
        <v>9.2316227639328882E-2</v>
      </c>
    </row>
    <row r="5577" spans="1:26" x14ac:dyDescent="0.25">
      <c r="A5577" s="16">
        <f t="shared" si="873"/>
        <v>49110</v>
      </c>
      <c r="B5577">
        <f>+'[2]Ejercicio 1'!E5794</f>
        <v>5575</v>
      </c>
      <c r="C5577" s="5">
        <v>8.4208280442718164E-2</v>
      </c>
      <c r="D5577" s="4">
        <f t="shared" si="868"/>
        <v>8.2465125875015741E-2</v>
      </c>
      <c r="E5577" s="6">
        <f t="shared" si="869"/>
        <v>8.333063663007044E-2</v>
      </c>
      <c r="F5577" s="7">
        <f t="shared" si="870"/>
        <v>8.2730155973994426E-2</v>
      </c>
      <c r="I5577" s="10">
        <v>5575</v>
      </c>
      <c r="J5577" s="8">
        <f t="shared" si="871"/>
        <v>8.5708280442718165E-2</v>
      </c>
      <c r="K5577" s="8">
        <f t="shared" si="871"/>
        <v>8.3965125875015742E-2</v>
      </c>
      <c r="L5577" s="8">
        <f t="shared" si="871"/>
        <v>8.4830636630070441E-2</v>
      </c>
      <c r="M5577" s="8">
        <f t="shared" si="866"/>
        <v>8.4230155973994428E-2</v>
      </c>
      <c r="P5577">
        <v>5575</v>
      </c>
      <c r="Q5577" s="8">
        <f t="shared" si="872"/>
        <v>8.2708280442718163E-2</v>
      </c>
      <c r="R5577" s="8">
        <f t="shared" si="872"/>
        <v>8.0965125875015739E-2</v>
      </c>
      <c r="S5577" s="8">
        <f t="shared" si="872"/>
        <v>8.1830636630070439E-2</v>
      </c>
      <c r="T5577" s="8">
        <f t="shared" si="867"/>
        <v>8.1230155973994425E-2</v>
      </c>
      <c r="W5577">
        <v>5575</v>
      </c>
      <c r="X5577" s="4">
        <f t="shared" si="865"/>
        <v>9.3886042272481873E-2</v>
      </c>
      <c r="Y5577" s="4">
        <f t="shared" si="863"/>
        <v>9.295720973468441E-2</v>
      </c>
      <c r="Z5577" s="4">
        <f t="shared" si="864"/>
        <v>9.2319678125836829E-2</v>
      </c>
    </row>
    <row r="5578" spans="1:26" x14ac:dyDescent="0.25">
      <c r="A5578" s="16">
        <f t="shared" si="873"/>
        <v>49111</v>
      </c>
      <c r="B5578">
        <f>+'[2]Ejercicio 1'!E5795</f>
        <v>5576</v>
      </c>
      <c r="C5578" s="5">
        <v>8.4210070608062543E-2</v>
      </c>
      <c r="D5578" s="4">
        <f t="shared" si="868"/>
        <v>8.2466842940723567E-2</v>
      </c>
      <c r="E5578" s="6">
        <f t="shared" si="869"/>
        <v>8.3332389864659157E-2</v>
      </c>
      <c r="F5578" s="7">
        <f t="shared" si="870"/>
        <v>8.2731884088394575E-2</v>
      </c>
      <c r="I5578" s="10">
        <v>5576</v>
      </c>
      <c r="J5578" s="8">
        <f t="shared" si="871"/>
        <v>8.5710070608062544E-2</v>
      </c>
      <c r="K5578" s="8">
        <f t="shared" si="871"/>
        <v>8.3966842940723568E-2</v>
      </c>
      <c r="L5578" s="8">
        <f t="shared" si="871"/>
        <v>8.4832389864659158E-2</v>
      </c>
      <c r="M5578" s="8">
        <f t="shared" si="866"/>
        <v>8.4231884088394576E-2</v>
      </c>
      <c r="P5578">
        <v>5576</v>
      </c>
      <c r="Q5578" s="8">
        <f t="shared" si="872"/>
        <v>8.2710070608062541E-2</v>
      </c>
      <c r="R5578" s="8">
        <f t="shared" si="872"/>
        <v>8.0966842940723566E-2</v>
      </c>
      <c r="S5578" s="8">
        <f t="shared" si="872"/>
        <v>8.1832389864659155E-2</v>
      </c>
      <c r="T5578" s="8">
        <f t="shared" si="867"/>
        <v>8.1231884088394574E-2</v>
      </c>
      <c r="W5578">
        <v>5576</v>
      </c>
      <c r="X5578" s="4">
        <f t="shared" si="865"/>
        <v>9.3889631126687786E-2</v>
      </c>
      <c r="Y5578" s="4">
        <f t="shared" si="863"/>
        <v>9.2960716263011889E-2</v>
      </c>
      <c r="Z5578" s="4">
        <f t="shared" si="864"/>
        <v>9.2323128609332894E-2</v>
      </c>
    </row>
    <row r="5579" spans="1:26" x14ac:dyDescent="0.25">
      <c r="A5579" s="16">
        <f t="shared" si="873"/>
        <v>49112</v>
      </c>
      <c r="B5579">
        <f>+'[2]Ejercicio 1'!E5796</f>
        <v>5577</v>
      </c>
      <c r="C5579" s="5">
        <v>8.4211860773406935E-2</v>
      </c>
      <c r="D5579" s="4">
        <f t="shared" si="868"/>
        <v>8.2468560004940739E-2</v>
      </c>
      <c r="E5579" s="6">
        <f t="shared" si="869"/>
        <v>8.3334143098487162E-2</v>
      </c>
      <c r="F5579" s="7">
        <f t="shared" si="870"/>
        <v>8.273361220152145E-2</v>
      </c>
      <c r="I5579" s="10">
        <v>5577</v>
      </c>
      <c r="J5579" s="8">
        <f t="shared" si="871"/>
        <v>8.5711860773406937E-2</v>
      </c>
      <c r="K5579" s="8">
        <f t="shared" si="871"/>
        <v>8.396856000494074E-2</v>
      </c>
      <c r="L5579" s="8">
        <f t="shared" si="871"/>
        <v>8.4834143098487164E-2</v>
      </c>
      <c r="M5579" s="8">
        <f t="shared" si="866"/>
        <v>8.4233612201521452E-2</v>
      </c>
      <c r="P5579">
        <v>5577</v>
      </c>
      <c r="Q5579" s="8">
        <f t="shared" si="872"/>
        <v>8.2711860773406934E-2</v>
      </c>
      <c r="R5579" s="8">
        <f t="shared" si="872"/>
        <v>8.0968560004940737E-2</v>
      </c>
      <c r="S5579" s="8">
        <f t="shared" si="872"/>
        <v>8.1834143098487161E-2</v>
      </c>
      <c r="T5579" s="8">
        <f t="shared" si="867"/>
        <v>8.1233612201521449E-2</v>
      </c>
      <c r="W5579">
        <v>5577</v>
      </c>
      <c r="X5579" s="4">
        <f t="shared" si="865"/>
        <v>9.3893219982440573E-2</v>
      </c>
      <c r="Y5579" s="4">
        <f t="shared" si="863"/>
        <v>9.2964222789807413E-2</v>
      </c>
      <c r="Z5579" s="4">
        <f t="shared" si="864"/>
        <v>9.2326579088109886E-2</v>
      </c>
    </row>
    <row r="5580" spans="1:26" x14ac:dyDescent="0.25">
      <c r="A5580" s="16">
        <f t="shared" si="873"/>
        <v>49113</v>
      </c>
      <c r="B5580">
        <f>+'[2]Ejercicio 1'!E5797</f>
        <v>5578</v>
      </c>
      <c r="C5580" s="5">
        <v>8.4213650938751314E-2</v>
      </c>
      <c r="D5580" s="4">
        <f t="shared" si="868"/>
        <v>8.2470277067667463E-2</v>
      </c>
      <c r="E5580" s="6">
        <f t="shared" si="869"/>
        <v>8.3335896331554457E-2</v>
      </c>
      <c r="F5580" s="7">
        <f t="shared" si="870"/>
        <v>8.2735340313383629E-2</v>
      </c>
      <c r="I5580" s="10">
        <v>5578</v>
      </c>
      <c r="J5580" s="8">
        <f t="shared" si="871"/>
        <v>8.5713650938751315E-2</v>
      </c>
      <c r="K5580" s="8">
        <f t="shared" si="871"/>
        <v>8.3970277067667465E-2</v>
      </c>
      <c r="L5580" s="8">
        <f t="shared" si="871"/>
        <v>8.4835896331554458E-2</v>
      </c>
      <c r="M5580" s="8">
        <f t="shared" si="866"/>
        <v>8.423534031338363E-2</v>
      </c>
      <c r="P5580">
        <v>5578</v>
      </c>
      <c r="Q5580" s="8">
        <f t="shared" si="872"/>
        <v>8.2713650938751312E-2</v>
      </c>
      <c r="R5580" s="8">
        <f t="shared" si="872"/>
        <v>8.0970277067667462E-2</v>
      </c>
      <c r="S5580" s="8">
        <f t="shared" si="872"/>
        <v>8.1835896331554456E-2</v>
      </c>
      <c r="T5580" s="8">
        <f t="shared" si="867"/>
        <v>8.1235340313383628E-2</v>
      </c>
      <c r="W5580">
        <v>5578</v>
      </c>
      <c r="X5580" s="4">
        <f t="shared" si="865"/>
        <v>9.3896808839739831E-2</v>
      </c>
      <c r="Y5580" s="4">
        <f t="shared" si="863"/>
        <v>9.2967729315073605E-2</v>
      </c>
      <c r="Z5580" s="4">
        <f t="shared" si="864"/>
        <v>9.2330029564443111E-2</v>
      </c>
    </row>
    <row r="5581" spans="1:26" x14ac:dyDescent="0.25">
      <c r="A5581" s="16">
        <f t="shared" si="873"/>
        <v>49114</v>
      </c>
      <c r="B5581">
        <f>+'[2]Ejercicio 1'!E5798</f>
        <v>5579</v>
      </c>
      <c r="C5581" s="5">
        <v>8.4215441104095706E-2</v>
      </c>
      <c r="D5581" s="4">
        <f t="shared" si="868"/>
        <v>8.2471994128903742E-2</v>
      </c>
      <c r="E5581" s="6">
        <f t="shared" si="869"/>
        <v>8.3337649563860167E-2</v>
      </c>
      <c r="F5581" s="7">
        <f t="shared" si="870"/>
        <v>8.2737068423972548E-2</v>
      </c>
      <c r="I5581" s="10">
        <v>5579</v>
      </c>
      <c r="J5581" s="8">
        <f t="shared" si="871"/>
        <v>8.5715441104095708E-2</v>
      </c>
      <c r="K5581" s="8">
        <f t="shared" si="871"/>
        <v>8.3971994128903743E-2</v>
      </c>
      <c r="L5581" s="8">
        <f t="shared" si="871"/>
        <v>8.4837649563860168E-2</v>
      </c>
      <c r="M5581" s="8">
        <f t="shared" si="866"/>
        <v>8.423706842397255E-2</v>
      </c>
      <c r="P5581">
        <v>5579</v>
      </c>
      <c r="Q5581" s="8">
        <f t="shared" si="872"/>
        <v>8.2715441104095705E-2</v>
      </c>
      <c r="R5581" s="8">
        <f t="shared" si="872"/>
        <v>8.097199412890374E-2</v>
      </c>
      <c r="S5581" s="8">
        <f t="shared" si="872"/>
        <v>8.1837649563860165E-2</v>
      </c>
      <c r="T5581" s="8">
        <f t="shared" si="867"/>
        <v>8.1237068423972547E-2</v>
      </c>
      <c r="W5581">
        <v>5579</v>
      </c>
      <c r="X5581" s="4">
        <f t="shared" si="865"/>
        <v>9.3900397698572363E-2</v>
      </c>
      <c r="Y5581" s="4">
        <f t="shared" si="863"/>
        <v>9.2971235838754246E-2</v>
      </c>
      <c r="Z5581" s="4">
        <f t="shared" si="864"/>
        <v>9.2333480036628224E-2</v>
      </c>
    </row>
    <row r="5582" spans="1:26" x14ac:dyDescent="0.25">
      <c r="A5582" s="16">
        <f t="shared" si="873"/>
        <v>49115</v>
      </c>
      <c r="B5582">
        <f>+'[2]Ejercicio 1'!E5799</f>
        <v>5580</v>
      </c>
      <c r="C5582" s="5">
        <v>8.4217231269440085E-2</v>
      </c>
      <c r="D5582" s="4">
        <f t="shared" si="868"/>
        <v>8.2473711188649768E-2</v>
      </c>
      <c r="E5582" s="6">
        <f t="shared" si="869"/>
        <v>8.333940279540604E-2</v>
      </c>
      <c r="F5582" s="7">
        <f t="shared" si="870"/>
        <v>8.2738796533293898E-2</v>
      </c>
      <c r="I5582" s="10">
        <v>5580</v>
      </c>
      <c r="J5582" s="8">
        <f t="shared" si="871"/>
        <v>8.5717231269440086E-2</v>
      </c>
      <c r="K5582" s="8">
        <f t="shared" si="871"/>
        <v>8.3973711188649769E-2</v>
      </c>
      <c r="L5582" s="8">
        <f t="shared" si="871"/>
        <v>8.4839402795406041E-2</v>
      </c>
      <c r="M5582" s="8">
        <f t="shared" si="866"/>
        <v>8.42387965332939E-2</v>
      </c>
      <c r="P5582">
        <v>5580</v>
      </c>
      <c r="Q5582" s="8">
        <f t="shared" si="872"/>
        <v>8.2717231269440084E-2</v>
      </c>
      <c r="R5582" s="8">
        <f t="shared" si="872"/>
        <v>8.0973711188649766E-2</v>
      </c>
      <c r="S5582" s="8">
        <f t="shared" si="872"/>
        <v>8.1839402795406038E-2</v>
      </c>
      <c r="T5582" s="8">
        <f t="shared" si="867"/>
        <v>8.1238796533293897E-2</v>
      </c>
      <c r="W5582">
        <v>5580</v>
      </c>
      <c r="X5582" s="4">
        <f t="shared" si="865"/>
        <v>9.3903986558979025E-2</v>
      </c>
      <c r="Y5582" s="4">
        <f t="shared" si="863"/>
        <v>9.2974742361011858E-2</v>
      </c>
      <c r="Z5582" s="4">
        <f t="shared" si="864"/>
        <v>9.2336930505230494E-2</v>
      </c>
    </row>
    <row r="5583" spans="1:26" x14ac:dyDescent="0.25">
      <c r="A5583" s="16">
        <f t="shared" si="873"/>
        <v>49116</v>
      </c>
      <c r="B5583">
        <f>+'[2]Ejercicio 1'!E5800</f>
        <v>5581</v>
      </c>
      <c r="C5583" s="5">
        <v>8.4219021434784477E-2</v>
      </c>
      <c r="D5583" s="4">
        <f t="shared" si="868"/>
        <v>8.2475428246904944E-2</v>
      </c>
      <c r="E5583" s="6">
        <f t="shared" si="869"/>
        <v>8.3341156026190327E-2</v>
      </c>
      <c r="F5583" s="7">
        <f t="shared" si="870"/>
        <v>8.2740524641347707E-2</v>
      </c>
      <c r="I5583" s="10">
        <v>5581</v>
      </c>
      <c r="J5583" s="8">
        <f t="shared" si="871"/>
        <v>8.5719021434784479E-2</v>
      </c>
      <c r="K5583" s="8">
        <f t="shared" si="871"/>
        <v>8.3975428246904946E-2</v>
      </c>
      <c r="L5583" s="8">
        <f t="shared" si="871"/>
        <v>8.4841156026190329E-2</v>
      </c>
      <c r="M5583" s="8">
        <f t="shared" si="866"/>
        <v>8.4240524641347708E-2</v>
      </c>
      <c r="P5583">
        <v>5581</v>
      </c>
      <c r="Q5583" s="8">
        <f t="shared" si="872"/>
        <v>8.2719021434784476E-2</v>
      </c>
      <c r="R5583" s="8">
        <f t="shared" si="872"/>
        <v>8.0975428246904943E-2</v>
      </c>
      <c r="S5583" s="8">
        <f t="shared" si="872"/>
        <v>8.1841156026190326E-2</v>
      </c>
      <c r="T5583" s="8">
        <f t="shared" si="867"/>
        <v>8.1240524641347706E-2</v>
      </c>
      <c r="W5583">
        <v>5581</v>
      </c>
      <c r="X5583" s="4">
        <f t="shared" si="865"/>
        <v>9.3907575420918085E-2</v>
      </c>
      <c r="Y5583" s="4">
        <f t="shared" si="863"/>
        <v>9.2978248881683045E-2</v>
      </c>
      <c r="Z5583" s="4">
        <f t="shared" si="864"/>
        <v>9.2340380970818037E-2</v>
      </c>
    </row>
    <row r="5584" spans="1:26" x14ac:dyDescent="0.25">
      <c r="A5584" s="16">
        <f t="shared" si="873"/>
        <v>49117</v>
      </c>
      <c r="B5584">
        <f>+'[2]Ejercicio 1'!E5801</f>
        <v>5582</v>
      </c>
      <c r="C5584" s="5">
        <v>8.4220811600128856E-2</v>
      </c>
      <c r="D5584" s="4">
        <f t="shared" si="868"/>
        <v>8.2477145303669674E-2</v>
      </c>
      <c r="E5584" s="6">
        <f t="shared" si="869"/>
        <v>8.334290925621303E-2</v>
      </c>
      <c r="F5584" s="7">
        <f t="shared" si="870"/>
        <v>8.2742252748131087E-2</v>
      </c>
      <c r="I5584" s="10">
        <v>5582</v>
      </c>
      <c r="J5584" s="8">
        <f t="shared" si="871"/>
        <v>8.5720811600128857E-2</v>
      </c>
      <c r="K5584" s="8">
        <f t="shared" si="871"/>
        <v>8.3977145303669676E-2</v>
      </c>
      <c r="L5584" s="8">
        <f t="shared" si="871"/>
        <v>8.4842909256213031E-2</v>
      </c>
      <c r="M5584" s="8">
        <f t="shared" si="866"/>
        <v>8.4242252748131088E-2</v>
      </c>
      <c r="P5584">
        <v>5582</v>
      </c>
      <c r="Q5584" s="8">
        <f t="shared" si="872"/>
        <v>8.2720811600128855E-2</v>
      </c>
      <c r="R5584" s="8">
        <f t="shared" si="872"/>
        <v>8.0977145303669673E-2</v>
      </c>
      <c r="S5584" s="8">
        <f t="shared" si="872"/>
        <v>8.1842909256213028E-2</v>
      </c>
      <c r="T5584" s="8">
        <f t="shared" si="867"/>
        <v>8.1242252748131086E-2</v>
      </c>
      <c r="W5584">
        <v>5582</v>
      </c>
      <c r="X5584" s="4">
        <f t="shared" si="865"/>
        <v>9.3911164284404477E-2</v>
      </c>
      <c r="Y5584" s="4">
        <f t="shared" si="863"/>
        <v>9.298175540082404E-2</v>
      </c>
      <c r="Z5584" s="4">
        <f t="shared" si="864"/>
        <v>9.2343831432263171E-2</v>
      </c>
    </row>
    <row r="5585" spans="1:26" x14ac:dyDescent="0.25">
      <c r="A5585" s="16">
        <f t="shared" si="873"/>
        <v>49118</v>
      </c>
      <c r="B5585">
        <f>+'[2]Ejercicio 1'!E5802</f>
        <v>5583</v>
      </c>
      <c r="C5585" s="5">
        <v>8.4222601765473248E-2</v>
      </c>
      <c r="D5585" s="4">
        <f t="shared" si="868"/>
        <v>8.2478862358943764E-2</v>
      </c>
      <c r="E5585" s="6">
        <f t="shared" si="869"/>
        <v>8.3344662485475021E-2</v>
      </c>
      <c r="F5585" s="7">
        <f t="shared" si="870"/>
        <v>8.2743980853644067E-2</v>
      </c>
      <c r="I5585" s="10">
        <v>5583</v>
      </c>
      <c r="J5585" s="8">
        <f t="shared" si="871"/>
        <v>8.572260176547325E-2</v>
      </c>
      <c r="K5585" s="8">
        <f t="shared" si="871"/>
        <v>8.3978862358943765E-2</v>
      </c>
      <c r="L5585" s="8">
        <f t="shared" si="871"/>
        <v>8.4844662485475023E-2</v>
      </c>
      <c r="M5585" s="8">
        <f t="shared" si="866"/>
        <v>8.4243980853644068E-2</v>
      </c>
      <c r="P5585">
        <v>5583</v>
      </c>
      <c r="Q5585" s="8">
        <f t="shared" si="872"/>
        <v>8.2722601765473247E-2</v>
      </c>
      <c r="R5585" s="8">
        <f t="shared" si="872"/>
        <v>8.0978862358943762E-2</v>
      </c>
      <c r="S5585" s="8">
        <f t="shared" si="872"/>
        <v>8.184466248547502E-2</v>
      </c>
      <c r="T5585" s="8">
        <f t="shared" si="867"/>
        <v>8.1243980853644066E-2</v>
      </c>
      <c r="W5585">
        <v>5583</v>
      </c>
      <c r="X5585" s="4">
        <f t="shared" si="865"/>
        <v>9.3914753149436883E-2</v>
      </c>
      <c r="Y5585" s="4">
        <f t="shared" si="863"/>
        <v>9.2985261918433051E-2</v>
      </c>
      <c r="Z5585" s="4">
        <f t="shared" si="864"/>
        <v>9.234728189068786E-2</v>
      </c>
    </row>
    <row r="5586" spans="1:26" x14ac:dyDescent="0.25">
      <c r="A5586" s="16">
        <f t="shared" si="873"/>
        <v>49119</v>
      </c>
      <c r="B5586">
        <f>+'[2]Ejercicio 1'!E5803</f>
        <v>5584</v>
      </c>
      <c r="C5586" s="5">
        <v>8.4224391930817627E-2</v>
      </c>
      <c r="D5586" s="4">
        <f t="shared" si="868"/>
        <v>8.248057941272742E-2</v>
      </c>
      <c r="E5586" s="6">
        <f t="shared" si="869"/>
        <v>8.3346415713976302E-2</v>
      </c>
      <c r="F5586" s="7">
        <f t="shared" si="870"/>
        <v>8.2745708957886618E-2</v>
      </c>
      <c r="I5586" s="10">
        <v>5584</v>
      </c>
      <c r="J5586" s="8">
        <f t="shared" si="871"/>
        <v>8.5724391930817628E-2</v>
      </c>
      <c r="K5586" s="8">
        <f t="shared" si="871"/>
        <v>8.3980579412727421E-2</v>
      </c>
      <c r="L5586" s="8">
        <f t="shared" si="871"/>
        <v>8.4846415713976303E-2</v>
      </c>
      <c r="M5586" s="8">
        <f t="shared" si="866"/>
        <v>8.424570895788662E-2</v>
      </c>
      <c r="P5586">
        <v>5584</v>
      </c>
      <c r="Q5586" s="8">
        <f t="shared" si="872"/>
        <v>8.2724391930817626E-2</v>
      </c>
      <c r="R5586" s="8">
        <f t="shared" si="872"/>
        <v>8.0980579412727419E-2</v>
      </c>
      <c r="S5586" s="8">
        <f t="shared" si="872"/>
        <v>8.18464157139763E-2</v>
      </c>
      <c r="T5586" s="8">
        <f t="shared" si="867"/>
        <v>8.1245708957886617E-2</v>
      </c>
      <c r="W5586">
        <v>5584</v>
      </c>
      <c r="X5586" s="4">
        <f t="shared" si="865"/>
        <v>9.391834201601662E-2</v>
      </c>
      <c r="Y5586" s="4">
        <f t="shared" si="863"/>
        <v>9.2988768434564578E-2</v>
      </c>
      <c r="Z5586" s="4">
        <f t="shared" si="864"/>
        <v>9.2350732344396336E-2</v>
      </c>
    </row>
    <row r="5587" spans="1:26" x14ac:dyDescent="0.25">
      <c r="A5587" s="16">
        <f t="shared" si="873"/>
        <v>49120</v>
      </c>
      <c r="B5587">
        <f>+'[2]Ejercicio 1'!E5804</f>
        <v>5585</v>
      </c>
      <c r="C5587" s="5">
        <v>8.4226182096162019E-2</v>
      </c>
      <c r="D5587" s="4">
        <f t="shared" si="868"/>
        <v>8.2482296465020422E-2</v>
      </c>
      <c r="E5587" s="6">
        <f t="shared" si="869"/>
        <v>8.3348168941716871E-2</v>
      </c>
      <c r="F5587" s="7">
        <f t="shared" si="870"/>
        <v>8.2747437060861628E-2</v>
      </c>
      <c r="I5587" s="10">
        <v>5585</v>
      </c>
      <c r="J5587" s="8">
        <f t="shared" si="871"/>
        <v>8.5726182096162021E-2</v>
      </c>
      <c r="K5587" s="8">
        <f t="shared" si="871"/>
        <v>8.3982296465020423E-2</v>
      </c>
      <c r="L5587" s="8">
        <f t="shared" si="871"/>
        <v>8.4848168941716873E-2</v>
      </c>
      <c r="M5587" s="8">
        <f t="shared" si="866"/>
        <v>8.424743706086163E-2</v>
      </c>
      <c r="P5587">
        <v>5585</v>
      </c>
      <c r="Q5587" s="8">
        <f t="shared" si="872"/>
        <v>8.2726182096162018E-2</v>
      </c>
      <c r="R5587" s="8">
        <f t="shared" si="872"/>
        <v>8.098229646502042E-2</v>
      </c>
      <c r="S5587" s="8">
        <f t="shared" si="872"/>
        <v>8.184816894171687E-2</v>
      </c>
      <c r="T5587" s="8">
        <f t="shared" si="867"/>
        <v>8.1247437060861627E-2</v>
      </c>
      <c r="W5587">
        <v>5585</v>
      </c>
      <c r="X5587" s="4">
        <f t="shared" si="865"/>
        <v>9.3921930884129645E-2</v>
      </c>
      <c r="Y5587" s="4">
        <f t="shared" si="863"/>
        <v>9.2992274949165898E-2</v>
      </c>
      <c r="Z5587" s="4">
        <f t="shared" si="864"/>
        <v>9.2354182795661044E-2</v>
      </c>
    </row>
    <row r="5588" spans="1:26" x14ac:dyDescent="0.25">
      <c r="A5588" s="16">
        <f t="shared" si="873"/>
        <v>49121</v>
      </c>
      <c r="B5588">
        <f>+'[2]Ejercicio 1'!E5805</f>
        <v>5586</v>
      </c>
      <c r="C5588" s="5">
        <v>8.4227972261506398E-2</v>
      </c>
      <c r="D5588" s="4">
        <f t="shared" si="868"/>
        <v>8.2484013515823421E-2</v>
      </c>
      <c r="E5588" s="6">
        <f t="shared" si="869"/>
        <v>8.334992216869673E-2</v>
      </c>
      <c r="F5588" s="7">
        <f t="shared" si="870"/>
        <v>8.2749165162569069E-2</v>
      </c>
      <c r="I5588" s="10">
        <v>5586</v>
      </c>
      <c r="J5588" s="8">
        <f t="shared" si="871"/>
        <v>8.5727972261506399E-2</v>
      </c>
      <c r="K5588" s="8">
        <f t="shared" si="871"/>
        <v>8.3984013515823422E-2</v>
      </c>
      <c r="L5588" s="8">
        <f t="shared" si="871"/>
        <v>8.4849922168696731E-2</v>
      </c>
      <c r="M5588" s="8">
        <f t="shared" si="866"/>
        <v>8.424916516256907E-2</v>
      </c>
      <c r="P5588">
        <v>5586</v>
      </c>
      <c r="Q5588" s="8">
        <f t="shared" si="872"/>
        <v>8.2727972261506397E-2</v>
      </c>
      <c r="R5588" s="8">
        <f t="shared" si="872"/>
        <v>8.0984013515823419E-2</v>
      </c>
      <c r="S5588" s="8">
        <f t="shared" si="872"/>
        <v>8.1849922168696729E-2</v>
      </c>
      <c r="T5588" s="8">
        <f t="shared" si="867"/>
        <v>8.1249165162569068E-2</v>
      </c>
      <c r="W5588">
        <v>5586</v>
      </c>
      <c r="X5588" s="4">
        <f t="shared" si="865"/>
        <v>9.3925519753815911E-2</v>
      </c>
      <c r="Y5588" s="4">
        <f t="shared" si="863"/>
        <v>9.2995781462182556E-2</v>
      </c>
      <c r="Z5588" s="4">
        <f t="shared" si="864"/>
        <v>9.2357633243345755E-2</v>
      </c>
    </row>
    <row r="5589" spans="1:26" x14ac:dyDescent="0.25">
      <c r="A5589" s="16">
        <f t="shared" si="873"/>
        <v>49122</v>
      </c>
      <c r="B5589">
        <f>+'[2]Ejercicio 1'!E5806</f>
        <v>5587</v>
      </c>
      <c r="C5589" s="5">
        <v>8.4229762426850791E-2</v>
      </c>
      <c r="D5589" s="4">
        <f t="shared" si="868"/>
        <v>8.248573056513557E-2</v>
      </c>
      <c r="E5589" s="6">
        <f t="shared" si="869"/>
        <v>8.335167539491499E-2</v>
      </c>
      <c r="F5589" s="7">
        <f t="shared" si="870"/>
        <v>8.275089326300325E-2</v>
      </c>
      <c r="I5589" s="10">
        <v>5587</v>
      </c>
      <c r="J5589" s="8">
        <f t="shared" si="871"/>
        <v>8.5729762426850792E-2</v>
      </c>
      <c r="K5589" s="8">
        <f t="shared" si="871"/>
        <v>8.3985730565135572E-2</v>
      </c>
      <c r="L5589" s="8">
        <f t="shared" si="871"/>
        <v>8.4851675394914991E-2</v>
      </c>
      <c r="M5589" s="8">
        <f t="shared" si="866"/>
        <v>8.4250893263003251E-2</v>
      </c>
      <c r="P5589">
        <v>5587</v>
      </c>
      <c r="Q5589" s="8">
        <f t="shared" si="872"/>
        <v>8.2729762426850789E-2</v>
      </c>
      <c r="R5589" s="8">
        <f t="shared" si="872"/>
        <v>8.0985730565135569E-2</v>
      </c>
      <c r="S5589" s="8">
        <f t="shared" si="872"/>
        <v>8.1851675394914988E-2</v>
      </c>
      <c r="T5589" s="8">
        <f t="shared" si="867"/>
        <v>8.1250893263003249E-2</v>
      </c>
      <c r="W5589">
        <v>5587</v>
      </c>
      <c r="X5589" s="4">
        <f t="shared" si="865"/>
        <v>9.3929108625035465E-2</v>
      </c>
      <c r="Y5589" s="4">
        <f t="shared" si="863"/>
        <v>9.2999287973720826E-2</v>
      </c>
      <c r="Z5589" s="4">
        <f t="shared" si="864"/>
        <v>9.2361083686876649E-2</v>
      </c>
    </row>
    <row r="5590" spans="1:26" x14ac:dyDescent="0.25">
      <c r="A5590" s="16">
        <f t="shared" si="873"/>
        <v>49123</v>
      </c>
      <c r="B5590">
        <f>+'[2]Ejercicio 1'!E5807</f>
        <v>5588</v>
      </c>
      <c r="C5590" s="5">
        <v>8.4231552592195169E-2</v>
      </c>
      <c r="D5590" s="4">
        <f t="shared" si="868"/>
        <v>8.2487447612957093E-2</v>
      </c>
      <c r="E5590" s="6">
        <f t="shared" si="869"/>
        <v>8.3353428620372552E-2</v>
      </c>
      <c r="F5590" s="7">
        <f t="shared" si="870"/>
        <v>8.2752621362169876E-2</v>
      </c>
      <c r="I5590" s="10">
        <v>5588</v>
      </c>
      <c r="J5590" s="8">
        <f t="shared" si="871"/>
        <v>8.573155259219517E-2</v>
      </c>
      <c r="K5590" s="8">
        <f t="shared" si="871"/>
        <v>8.3987447612957095E-2</v>
      </c>
      <c r="L5590" s="8">
        <f t="shared" si="871"/>
        <v>8.4853428620372554E-2</v>
      </c>
      <c r="M5590" s="8">
        <f t="shared" si="866"/>
        <v>8.4252621362169877E-2</v>
      </c>
      <c r="P5590">
        <v>5588</v>
      </c>
      <c r="Q5590" s="8">
        <f t="shared" si="872"/>
        <v>8.2731552592195168E-2</v>
      </c>
      <c r="R5590" s="8">
        <f t="shared" si="872"/>
        <v>8.0987447612957092E-2</v>
      </c>
      <c r="S5590" s="8">
        <f t="shared" si="872"/>
        <v>8.1853428620372551E-2</v>
      </c>
      <c r="T5590" s="8">
        <f t="shared" si="867"/>
        <v>8.1252621362169875E-2</v>
      </c>
      <c r="W5590">
        <v>5588</v>
      </c>
      <c r="X5590" s="4">
        <f t="shared" si="865"/>
        <v>9.3932697497801462E-2</v>
      </c>
      <c r="Y5590" s="4">
        <f t="shared" si="863"/>
        <v>9.300279448372889E-2</v>
      </c>
      <c r="Z5590" s="4">
        <f t="shared" si="864"/>
        <v>9.2364534126830405E-2</v>
      </c>
    </row>
    <row r="5591" spans="1:26" x14ac:dyDescent="0.25">
      <c r="A5591" s="16">
        <f t="shared" si="873"/>
        <v>49124</v>
      </c>
      <c r="B5591">
        <f>+'[2]Ejercicio 1'!E5808</f>
        <v>5589</v>
      </c>
      <c r="C5591" s="5">
        <v>8.4233342757539562E-2</v>
      </c>
      <c r="D5591" s="4">
        <f t="shared" si="868"/>
        <v>8.2489164659288183E-2</v>
      </c>
      <c r="E5591" s="6">
        <f t="shared" si="869"/>
        <v>8.3355181845069404E-2</v>
      </c>
      <c r="F5591" s="7">
        <f t="shared" si="870"/>
        <v>8.2754349460068946E-2</v>
      </c>
      <c r="I5591" s="10">
        <v>5589</v>
      </c>
      <c r="J5591" s="8">
        <f t="shared" si="871"/>
        <v>8.5733342757539563E-2</v>
      </c>
      <c r="K5591" s="8">
        <f t="shared" si="871"/>
        <v>8.3989164659288185E-2</v>
      </c>
      <c r="L5591" s="8">
        <f t="shared" si="871"/>
        <v>8.4855181845069405E-2</v>
      </c>
      <c r="M5591" s="8">
        <f t="shared" si="866"/>
        <v>8.4254349460068947E-2</v>
      </c>
      <c r="P5591">
        <v>5589</v>
      </c>
      <c r="Q5591" s="8">
        <f t="shared" si="872"/>
        <v>8.273334275753956E-2</v>
      </c>
      <c r="R5591" s="8">
        <f t="shared" si="872"/>
        <v>8.0989164659288182E-2</v>
      </c>
      <c r="S5591" s="8">
        <f t="shared" si="872"/>
        <v>8.1855181845069402E-2</v>
      </c>
      <c r="T5591" s="8">
        <f t="shared" si="867"/>
        <v>8.1254349460068945E-2</v>
      </c>
      <c r="W5591">
        <v>5589</v>
      </c>
      <c r="X5591" s="4">
        <f t="shared" si="865"/>
        <v>9.3936286372114361E-2</v>
      </c>
      <c r="Y5591" s="4">
        <f t="shared" si="863"/>
        <v>9.3006300992257707E-2</v>
      </c>
      <c r="Z5591" s="4">
        <f t="shared" si="864"/>
        <v>9.2367984563772279E-2</v>
      </c>
    </row>
    <row r="5592" spans="1:26" x14ac:dyDescent="0.25">
      <c r="A5592" s="16">
        <f t="shared" si="873"/>
        <v>49125</v>
      </c>
      <c r="B5592">
        <f>+'[2]Ejercicio 1'!E5809</f>
        <v>5590</v>
      </c>
      <c r="C5592" s="5">
        <v>8.423513292288394E-2</v>
      </c>
      <c r="D5592" s="4">
        <f t="shared" si="868"/>
        <v>8.249088170412866E-2</v>
      </c>
      <c r="E5592" s="6">
        <f t="shared" si="869"/>
        <v>8.335693506900467E-2</v>
      </c>
      <c r="F5592" s="7">
        <f t="shared" si="870"/>
        <v>8.2756077556697588E-2</v>
      </c>
      <c r="I5592" s="10">
        <v>5590</v>
      </c>
      <c r="J5592" s="8">
        <f t="shared" si="871"/>
        <v>8.5735132922883941E-2</v>
      </c>
      <c r="K5592" s="8">
        <f t="shared" si="871"/>
        <v>8.3990881704128662E-2</v>
      </c>
      <c r="L5592" s="8">
        <f t="shared" si="871"/>
        <v>8.4856935069004671E-2</v>
      </c>
      <c r="M5592" s="8">
        <f t="shared" si="866"/>
        <v>8.4256077556697589E-2</v>
      </c>
      <c r="P5592">
        <v>5590</v>
      </c>
      <c r="Q5592" s="8">
        <f t="shared" si="872"/>
        <v>8.2735132922883939E-2</v>
      </c>
      <c r="R5592" s="8">
        <f t="shared" si="872"/>
        <v>8.0990881704128659E-2</v>
      </c>
      <c r="S5592" s="8">
        <f t="shared" si="872"/>
        <v>8.1856935069004669E-2</v>
      </c>
      <c r="T5592" s="8">
        <f t="shared" si="867"/>
        <v>8.1256077556697587E-2</v>
      </c>
      <c r="W5592">
        <v>5590</v>
      </c>
      <c r="X5592" s="4">
        <f t="shared" si="865"/>
        <v>9.3939875247973717E-2</v>
      </c>
      <c r="Y5592" s="4">
        <f t="shared" si="863"/>
        <v>9.3009807499150027E-2</v>
      </c>
      <c r="Z5592" s="4">
        <f t="shared" si="864"/>
        <v>9.2371434997128465E-2</v>
      </c>
    </row>
    <row r="5593" spans="1:26" x14ac:dyDescent="0.25">
      <c r="A5593" s="16">
        <f t="shared" si="873"/>
        <v>49126</v>
      </c>
      <c r="B5593">
        <f>+'[2]Ejercicio 1'!E5810</f>
        <v>5591</v>
      </c>
      <c r="C5593" s="5">
        <v>8.4236923088228333E-2</v>
      </c>
      <c r="D5593" s="4">
        <f t="shared" si="868"/>
        <v>8.2492598747478704E-2</v>
      </c>
      <c r="E5593" s="6">
        <f t="shared" si="869"/>
        <v>8.3358688292179212E-2</v>
      </c>
      <c r="F5593" s="7">
        <f t="shared" si="870"/>
        <v>8.275780565205583E-2</v>
      </c>
      <c r="I5593" s="10">
        <v>5591</v>
      </c>
      <c r="J5593" s="8">
        <f t="shared" si="871"/>
        <v>8.5736923088228334E-2</v>
      </c>
      <c r="K5593" s="8">
        <f t="shared" si="871"/>
        <v>8.3992598747478706E-2</v>
      </c>
      <c r="L5593" s="8">
        <f t="shared" si="871"/>
        <v>8.4858688292179213E-2</v>
      </c>
      <c r="M5593" s="8">
        <f t="shared" si="866"/>
        <v>8.4257805652055831E-2</v>
      </c>
      <c r="P5593">
        <v>5591</v>
      </c>
      <c r="Q5593" s="8">
        <f t="shared" si="872"/>
        <v>8.2736923088228331E-2</v>
      </c>
      <c r="R5593" s="8">
        <f t="shared" si="872"/>
        <v>8.0992598747478703E-2</v>
      </c>
      <c r="S5593" s="8">
        <f t="shared" si="872"/>
        <v>8.185868829217921E-2</v>
      </c>
      <c r="T5593" s="8">
        <f t="shared" si="867"/>
        <v>8.1257805652055828E-2</v>
      </c>
      <c r="W5593">
        <v>5591</v>
      </c>
      <c r="X5593" s="4">
        <f t="shared" si="865"/>
        <v>9.3943464125366777E-2</v>
      </c>
      <c r="Y5593" s="4">
        <f t="shared" si="863"/>
        <v>9.3013314004616682E-2</v>
      </c>
      <c r="Z5593" s="4">
        <f t="shared" si="864"/>
        <v>9.2374885426339384E-2</v>
      </c>
    </row>
    <row r="5594" spans="1:26" x14ac:dyDescent="0.25">
      <c r="A5594" s="16">
        <f t="shared" si="873"/>
        <v>49127</v>
      </c>
      <c r="B5594">
        <f>+'[2]Ejercicio 1'!E5811</f>
        <v>5592</v>
      </c>
      <c r="C5594" s="5">
        <v>8.4238713253572711E-2</v>
      </c>
      <c r="D5594" s="4">
        <f t="shared" si="868"/>
        <v>8.2494315789338343E-2</v>
      </c>
      <c r="E5594" s="6">
        <f t="shared" si="869"/>
        <v>8.3360441514593056E-2</v>
      </c>
      <c r="F5594" s="7">
        <f t="shared" si="870"/>
        <v>8.2759533746146516E-2</v>
      </c>
      <c r="I5594" s="10">
        <v>5592</v>
      </c>
      <c r="J5594" s="8">
        <f t="shared" si="871"/>
        <v>8.5738713253572713E-2</v>
      </c>
      <c r="K5594" s="8">
        <f t="shared" si="871"/>
        <v>8.3994315789338345E-2</v>
      </c>
      <c r="L5594" s="8">
        <f t="shared" si="871"/>
        <v>8.4860441514593057E-2</v>
      </c>
      <c r="M5594" s="8">
        <f t="shared" si="866"/>
        <v>8.4259533746146517E-2</v>
      </c>
      <c r="P5594">
        <v>5592</v>
      </c>
      <c r="Q5594" s="8">
        <f t="shared" si="872"/>
        <v>8.273871325357271E-2</v>
      </c>
      <c r="R5594" s="8">
        <f t="shared" si="872"/>
        <v>8.0994315789338342E-2</v>
      </c>
      <c r="S5594" s="8">
        <f t="shared" si="872"/>
        <v>8.1860441514593055E-2</v>
      </c>
      <c r="T5594" s="8">
        <f t="shared" si="867"/>
        <v>8.1259533746146514E-2</v>
      </c>
      <c r="W5594">
        <v>5592</v>
      </c>
      <c r="X5594" s="4">
        <f t="shared" si="865"/>
        <v>9.3947053004319478E-2</v>
      </c>
      <c r="Y5594" s="4">
        <f t="shared" si="863"/>
        <v>9.3016820508500422E-2</v>
      </c>
      <c r="Z5594" s="4">
        <f t="shared" si="864"/>
        <v>9.2378335852535576E-2</v>
      </c>
    </row>
    <row r="5595" spans="1:26" x14ac:dyDescent="0.25">
      <c r="A5595" s="16">
        <f t="shared" si="873"/>
        <v>49128</v>
      </c>
      <c r="B5595">
        <f>+'[2]Ejercicio 1'!E5812</f>
        <v>5593</v>
      </c>
      <c r="C5595" s="5">
        <v>8.4240503418917104E-2</v>
      </c>
      <c r="D5595" s="4">
        <f t="shared" si="868"/>
        <v>8.2496032829707772E-2</v>
      </c>
      <c r="E5595" s="6">
        <f t="shared" si="869"/>
        <v>8.336219473624619E-2</v>
      </c>
      <c r="F5595" s="7">
        <f t="shared" si="870"/>
        <v>8.2761261838966788E-2</v>
      </c>
      <c r="I5595" s="10">
        <v>5593</v>
      </c>
      <c r="J5595" s="8">
        <f t="shared" si="871"/>
        <v>8.5740503418917105E-2</v>
      </c>
      <c r="K5595" s="8">
        <f t="shared" si="871"/>
        <v>8.3996032829707773E-2</v>
      </c>
      <c r="L5595" s="8">
        <f t="shared" si="871"/>
        <v>8.4862194736246191E-2</v>
      </c>
      <c r="M5595" s="8">
        <f t="shared" si="866"/>
        <v>8.4261261838966789E-2</v>
      </c>
      <c r="P5595">
        <v>5593</v>
      </c>
      <c r="Q5595" s="8">
        <f t="shared" si="872"/>
        <v>8.2740503418917102E-2</v>
      </c>
      <c r="R5595" s="8">
        <f t="shared" si="872"/>
        <v>8.099603282970777E-2</v>
      </c>
      <c r="S5595" s="8">
        <f t="shared" si="872"/>
        <v>8.1862194736246188E-2</v>
      </c>
      <c r="T5595" s="8">
        <f t="shared" si="867"/>
        <v>8.1261261838966786E-2</v>
      </c>
      <c r="W5595">
        <v>5593</v>
      </c>
      <c r="X5595" s="4">
        <f t="shared" si="865"/>
        <v>9.3950641884832251E-2</v>
      </c>
      <c r="Y5595" s="4">
        <f t="shared" si="863"/>
        <v>9.3020327010905776E-2</v>
      </c>
      <c r="Z5595" s="4">
        <f t="shared" si="864"/>
        <v>9.238178627515177E-2</v>
      </c>
    </row>
    <row r="5596" spans="1:26" x14ac:dyDescent="0.25">
      <c r="A5596" s="16">
        <f t="shared" si="873"/>
        <v>49129</v>
      </c>
      <c r="B5596">
        <f>+'[2]Ejercicio 1'!E5813</f>
        <v>5594</v>
      </c>
      <c r="C5596" s="5">
        <v>8.4242293584261482E-2</v>
      </c>
      <c r="D5596" s="4">
        <f t="shared" si="868"/>
        <v>8.2497749868586379E-2</v>
      </c>
      <c r="E5596" s="6">
        <f t="shared" si="869"/>
        <v>8.3363947957137724E-2</v>
      </c>
      <c r="F5596" s="7">
        <f t="shared" si="870"/>
        <v>8.2762989930516645E-2</v>
      </c>
      <c r="I5596" s="10">
        <v>5594</v>
      </c>
      <c r="J5596" s="8">
        <f t="shared" si="871"/>
        <v>8.5742293584261484E-2</v>
      </c>
      <c r="K5596" s="8">
        <f t="shared" si="871"/>
        <v>8.399774986858638E-2</v>
      </c>
      <c r="L5596" s="8">
        <f t="shared" si="871"/>
        <v>8.4863947957137725E-2</v>
      </c>
      <c r="M5596" s="8">
        <f t="shared" si="866"/>
        <v>8.4262989930516646E-2</v>
      </c>
      <c r="P5596">
        <v>5594</v>
      </c>
      <c r="Q5596" s="8">
        <f t="shared" si="872"/>
        <v>8.2742293584261481E-2</v>
      </c>
      <c r="R5596" s="8">
        <f t="shared" si="872"/>
        <v>8.0997749868586377E-2</v>
      </c>
      <c r="S5596" s="8">
        <f t="shared" si="872"/>
        <v>8.1863947957137723E-2</v>
      </c>
      <c r="T5596" s="8">
        <f t="shared" si="867"/>
        <v>8.1262989930516644E-2</v>
      </c>
      <c r="W5596">
        <v>5594</v>
      </c>
      <c r="X5596" s="4">
        <f t="shared" si="865"/>
        <v>9.3954230766878311E-2</v>
      </c>
      <c r="Y5596" s="4">
        <f t="shared" si="863"/>
        <v>9.3023833511726467E-2</v>
      </c>
      <c r="Z5596" s="4">
        <f t="shared" si="864"/>
        <v>9.2385236693616993E-2</v>
      </c>
    </row>
    <row r="5597" spans="1:26" x14ac:dyDescent="0.25">
      <c r="A5597" s="16">
        <f t="shared" si="873"/>
        <v>49130</v>
      </c>
      <c r="B5597">
        <f>+'[2]Ejercicio 1'!E5814</f>
        <v>5595</v>
      </c>
      <c r="C5597" s="5">
        <v>8.4244083749605875E-2</v>
      </c>
      <c r="D5597" s="4">
        <f t="shared" si="868"/>
        <v>8.2499466905974372E-2</v>
      </c>
      <c r="E5597" s="6">
        <f t="shared" si="869"/>
        <v>8.3365701177268561E-2</v>
      </c>
      <c r="F5597" s="7">
        <f t="shared" si="870"/>
        <v>8.2764718020798947E-2</v>
      </c>
      <c r="I5597" s="10">
        <v>5595</v>
      </c>
      <c r="J5597" s="8">
        <f t="shared" si="871"/>
        <v>8.5744083749605876E-2</v>
      </c>
      <c r="K5597" s="8">
        <f t="shared" si="871"/>
        <v>8.3999466905974374E-2</v>
      </c>
      <c r="L5597" s="8">
        <f t="shared" si="871"/>
        <v>8.4865701177268563E-2</v>
      </c>
      <c r="M5597" s="8">
        <f t="shared" si="866"/>
        <v>8.4264718020798948E-2</v>
      </c>
      <c r="P5597">
        <v>5595</v>
      </c>
      <c r="Q5597" s="8">
        <f t="shared" si="872"/>
        <v>8.2744083749605873E-2</v>
      </c>
      <c r="R5597" s="8">
        <f t="shared" si="872"/>
        <v>8.0999466905974371E-2</v>
      </c>
      <c r="S5597" s="8">
        <f t="shared" si="872"/>
        <v>8.186570117726856E-2</v>
      </c>
      <c r="T5597" s="8">
        <f t="shared" si="867"/>
        <v>8.1264718020798946E-2</v>
      </c>
      <c r="W5597">
        <v>5595</v>
      </c>
      <c r="X5597" s="4">
        <f t="shared" si="865"/>
        <v>9.3957819650470814E-2</v>
      </c>
      <c r="Y5597" s="4">
        <f t="shared" si="863"/>
        <v>9.3027340011068785E-2</v>
      </c>
      <c r="Z5597" s="4">
        <f t="shared" si="864"/>
        <v>9.2388687109070347E-2</v>
      </c>
    </row>
    <row r="5598" spans="1:26" x14ac:dyDescent="0.25">
      <c r="A5598" s="16">
        <f t="shared" si="873"/>
        <v>49131</v>
      </c>
      <c r="B5598">
        <f>+'[2]Ejercicio 1'!E5815</f>
        <v>5596</v>
      </c>
      <c r="C5598" s="5">
        <v>8.4245873914950253E-2</v>
      </c>
      <c r="D5598" s="4">
        <f t="shared" si="868"/>
        <v>8.2501183941871961E-2</v>
      </c>
      <c r="E5598" s="6">
        <f t="shared" si="869"/>
        <v>8.3367454396638688E-2</v>
      </c>
      <c r="F5598" s="7">
        <f t="shared" si="870"/>
        <v>8.2766446109810834E-2</v>
      </c>
      <c r="I5598" s="10">
        <v>5596</v>
      </c>
      <c r="J5598" s="8">
        <f t="shared" si="871"/>
        <v>8.5745873914950255E-2</v>
      </c>
      <c r="K5598" s="8">
        <f t="shared" si="871"/>
        <v>8.4001183941871962E-2</v>
      </c>
      <c r="L5598" s="8">
        <f t="shared" si="871"/>
        <v>8.4867454396638689E-2</v>
      </c>
      <c r="M5598" s="8">
        <f t="shared" si="866"/>
        <v>8.4266446109810836E-2</v>
      </c>
      <c r="P5598">
        <v>5596</v>
      </c>
      <c r="Q5598" s="8">
        <f t="shared" si="872"/>
        <v>8.2745873914950252E-2</v>
      </c>
      <c r="R5598" s="8">
        <f t="shared" si="872"/>
        <v>8.100118394187196E-2</v>
      </c>
      <c r="S5598" s="8">
        <f t="shared" si="872"/>
        <v>8.1867454396638686E-2</v>
      </c>
      <c r="T5598" s="8">
        <f t="shared" si="867"/>
        <v>8.1266446109810833E-2</v>
      </c>
      <c r="W5598">
        <v>5596</v>
      </c>
      <c r="X5598" s="4">
        <f t="shared" si="865"/>
        <v>9.3961408535610219E-2</v>
      </c>
      <c r="Y5598" s="4">
        <f t="shared" si="863"/>
        <v>9.3030846508880896E-2</v>
      </c>
      <c r="Z5598" s="4">
        <f t="shared" si="864"/>
        <v>9.2392137520372744E-2</v>
      </c>
    </row>
    <row r="5599" spans="1:26" x14ac:dyDescent="0.25">
      <c r="A5599" s="16">
        <f t="shared" si="873"/>
        <v>49132</v>
      </c>
      <c r="B5599">
        <f>+'[2]Ejercicio 1'!E5816</f>
        <v>5597</v>
      </c>
      <c r="C5599" s="5">
        <v>8.4247664080294646E-2</v>
      </c>
      <c r="D5599" s="4">
        <f t="shared" si="868"/>
        <v>8.2502900976279159E-2</v>
      </c>
      <c r="E5599" s="6">
        <f t="shared" si="869"/>
        <v>8.3369207615247215E-2</v>
      </c>
      <c r="F5599" s="7">
        <f t="shared" si="870"/>
        <v>8.2768174197555153E-2</v>
      </c>
      <c r="I5599" s="10">
        <v>5597</v>
      </c>
      <c r="J5599" s="8">
        <f t="shared" si="871"/>
        <v>8.5747664080294647E-2</v>
      </c>
      <c r="K5599" s="8">
        <f t="shared" si="871"/>
        <v>8.400290097627916E-2</v>
      </c>
      <c r="L5599" s="8">
        <f t="shared" si="871"/>
        <v>8.4869207615247216E-2</v>
      </c>
      <c r="M5599" s="8">
        <f t="shared" si="866"/>
        <v>8.4268174197555154E-2</v>
      </c>
      <c r="P5599">
        <v>5597</v>
      </c>
      <c r="Q5599" s="8">
        <f t="shared" si="872"/>
        <v>8.2747664080294644E-2</v>
      </c>
      <c r="R5599" s="8">
        <f t="shared" si="872"/>
        <v>8.1002900976279157E-2</v>
      </c>
      <c r="S5599" s="8">
        <f t="shared" si="872"/>
        <v>8.1869207615247214E-2</v>
      </c>
      <c r="T5599" s="8">
        <f t="shared" si="867"/>
        <v>8.1268174197555151E-2</v>
      </c>
      <c r="W5599">
        <v>5597</v>
      </c>
      <c r="X5599" s="4">
        <f t="shared" si="865"/>
        <v>9.3964997422283342E-2</v>
      </c>
      <c r="Y5599" s="4">
        <f t="shared" ref="Y5599:Y5662" si="874">Tasa_Fwd(E5508,B5508,E5599,B5599,91)</f>
        <v>9.3034353005108344E-2</v>
      </c>
      <c r="Z5599" s="4">
        <f t="shared" si="864"/>
        <v>9.2395587928666104E-2</v>
      </c>
    </row>
    <row r="5600" spans="1:26" x14ac:dyDescent="0.25">
      <c r="A5600" s="16">
        <f t="shared" si="873"/>
        <v>49133</v>
      </c>
      <c r="B5600">
        <f>+'[2]Ejercicio 1'!E5817</f>
        <v>5598</v>
      </c>
      <c r="C5600" s="5">
        <v>8.4249454245639024E-2</v>
      </c>
      <c r="D5600" s="4">
        <f t="shared" si="868"/>
        <v>8.2504618009196146E-2</v>
      </c>
      <c r="E5600" s="6">
        <f t="shared" si="869"/>
        <v>8.3370960833095045E-2</v>
      </c>
      <c r="F5600" s="7">
        <f t="shared" si="870"/>
        <v>8.276990228402907E-2</v>
      </c>
      <c r="I5600" s="10">
        <v>5598</v>
      </c>
      <c r="J5600" s="8">
        <f t="shared" si="871"/>
        <v>8.5749454245639026E-2</v>
      </c>
      <c r="K5600" s="8">
        <f t="shared" si="871"/>
        <v>8.4004618009196147E-2</v>
      </c>
      <c r="L5600" s="8">
        <f t="shared" si="871"/>
        <v>8.4870960833095047E-2</v>
      </c>
      <c r="M5600" s="8">
        <f t="shared" si="866"/>
        <v>8.4269902284029072E-2</v>
      </c>
      <c r="P5600">
        <v>5598</v>
      </c>
      <c r="Q5600" s="8">
        <f t="shared" si="872"/>
        <v>8.2749454245639023E-2</v>
      </c>
      <c r="R5600" s="8">
        <f t="shared" si="872"/>
        <v>8.1004618009196144E-2</v>
      </c>
      <c r="S5600" s="8">
        <f t="shared" si="872"/>
        <v>8.1870960833095044E-2</v>
      </c>
      <c r="T5600" s="8">
        <f t="shared" si="867"/>
        <v>8.1269902284029069E-2</v>
      </c>
      <c r="W5600">
        <v>5598</v>
      </c>
      <c r="X5600" s="4">
        <f t="shared" si="865"/>
        <v>9.3968586310516092E-2</v>
      </c>
      <c r="Y5600" s="4">
        <f t="shared" si="874"/>
        <v>9.3037859499858294E-2</v>
      </c>
      <c r="Z5600" s="4">
        <f t="shared" ref="Z5600:Z5663" si="875">Tasa_Fwd(F5572,B5572,F5600,B5600,28)</f>
        <v>9.2399038333373776E-2</v>
      </c>
    </row>
    <row r="5601" spans="1:26" x14ac:dyDescent="0.25">
      <c r="A5601" s="16">
        <f t="shared" si="873"/>
        <v>49134</v>
      </c>
      <c r="B5601">
        <f>+'[2]Ejercicio 1'!E5818</f>
        <v>5599</v>
      </c>
      <c r="C5601" s="5">
        <v>8.4251244410983403E-2</v>
      </c>
      <c r="D5601" s="4">
        <f t="shared" si="868"/>
        <v>8.2506335040622325E-2</v>
      </c>
      <c r="E5601" s="6">
        <f t="shared" si="869"/>
        <v>8.3372714050183025E-2</v>
      </c>
      <c r="F5601" s="7">
        <f t="shared" si="870"/>
        <v>8.2771630369232588E-2</v>
      </c>
      <c r="I5601" s="10">
        <v>5599</v>
      </c>
      <c r="J5601" s="8">
        <f t="shared" si="871"/>
        <v>8.5751244410983404E-2</v>
      </c>
      <c r="K5601" s="8">
        <f t="shared" si="871"/>
        <v>8.4006335040622326E-2</v>
      </c>
      <c r="L5601" s="8">
        <f t="shared" si="871"/>
        <v>8.4872714050183026E-2</v>
      </c>
      <c r="M5601" s="8">
        <f t="shared" si="866"/>
        <v>8.4271630369232589E-2</v>
      </c>
      <c r="P5601">
        <v>5599</v>
      </c>
      <c r="Q5601" s="8">
        <f t="shared" si="872"/>
        <v>8.2751244410983402E-2</v>
      </c>
      <c r="R5601" s="8">
        <f t="shared" si="872"/>
        <v>8.1006335040622324E-2</v>
      </c>
      <c r="S5601" s="8">
        <f t="shared" si="872"/>
        <v>8.1872714050183024E-2</v>
      </c>
      <c r="T5601" s="8">
        <f t="shared" si="867"/>
        <v>8.1271630369232586E-2</v>
      </c>
      <c r="W5601">
        <v>5599</v>
      </c>
      <c r="X5601" s="4">
        <f t="shared" si="865"/>
        <v>9.3972175200308469E-2</v>
      </c>
      <c r="Y5601" s="4">
        <f t="shared" si="874"/>
        <v>9.3041365993130731E-2</v>
      </c>
      <c r="Z5601" s="4">
        <f t="shared" si="875"/>
        <v>9.2402488733933322E-2</v>
      </c>
    </row>
    <row r="5602" spans="1:26" x14ac:dyDescent="0.25">
      <c r="A5602" s="16">
        <f t="shared" si="873"/>
        <v>49135</v>
      </c>
      <c r="B5602">
        <f>+'[2]Ejercicio 1'!E5819</f>
        <v>5600</v>
      </c>
      <c r="C5602" s="5">
        <v>8.4253034576327795E-2</v>
      </c>
      <c r="D5602" s="4">
        <f t="shared" si="868"/>
        <v>8.2508052070558113E-2</v>
      </c>
      <c r="E5602" s="6">
        <f t="shared" si="869"/>
        <v>8.3374467266508559E-2</v>
      </c>
      <c r="F5602" s="7">
        <f t="shared" si="870"/>
        <v>8.2773358453168536E-2</v>
      </c>
      <c r="I5602" s="10">
        <v>5600</v>
      </c>
      <c r="J5602" s="8">
        <f t="shared" si="871"/>
        <v>8.5753034576327797E-2</v>
      </c>
      <c r="K5602" s="8">
        <f t="shared" si="871"/>
        <v>8.4008052070558115E-2</v>
      </c>
      <c r="L5602" s="8">
        <f t="shared" si="871"/>
        <v>8.487446726650856E-2</v>
      </c>
      <c r="M5602" s="8">
        <f t="shared" si="866"/>
        <v>8.4273358453168537E-2</v>
      </c>
      <c r="P5602">
        <v>5600</v>
      </c>
      <c r="Q5602" s="8">
        <f t="shared" si="872"/>
        <v>8.2753034576327794E-2</v>
      </c>
      <c r="R5602" s="8">
        <f t="shared" si="872"/>
        <v>8.1008052070558112E-2</v>
      </c>
      <c r="S5602" s="8">
        <f t="shared" si="872"/>
        <v>8.1874467266508558E-2</v>
      </c>
      <c r="T5602" s="8">
        <f t="shared" si="867"/>
        <v>8.1273358453168534E-2</v>
      </c>
      <c r="W5602">
        <v>5600</v>
      </c>
      <c r="X5602" s="4">
        <f t="shared" si="865"/>
        <v>9.3975764091634564E-2</v>
      </c>
      <c r="Y5602" s="4">
        <f t="shared" si="874"/>
        <v>9.3044872484763175E-2</v>
      </c>
      <c r="Z5602" s="4">
        <f t="shared" si="875"/>
        <v>9.2405939131483858E-2</v>
      </c>
    </row>
    <row r="5603" spans="1:26" x14ac:dyDescent="0.25">
      <c r="A5603" s="16">
        <f t="shared" si="873"/>
        <v>49136</v>
      </c>
      <c r="B5603">
        <f>+'[2]Ejercicio 1'!E5820</f>
        <v>5601</v>
      </c>
      <c r="C5603" s="5">
        <v>8.4254824741672174E-2</v>
      </c>
      <c r="D5603" s="4">
        <f t="shared" si="868"/>
        <v>8.2509769099003302E-2</v>
      </c>
      <c r="E5603" s="6">
        <f t="shared" si="869"/>
        <v>8.3376220482074243E-2</v>
      </c>
      <c r="F5603" s="7">
        <f t="shared" si="870"/>
        <v>8.2775086535834069E-2</v>
      </c>
      <c r="I5603" s="10">
        <v>5601</v>
      </c>
      <c r="J5603" s="8">
        <f t="shared" si="871"/>
        <v>8.5754824741672175E-2</v>
      </c>
      <c r="K5603" s="8">
        <f t="shared" si="871"/>
        <v>8.4009769099003304E-2</v>
      </c>
      <c r="L5603" s="8">
        <f t="shared" si="871"/>
        <v>8.4876220482074244E-2</v>
      </c>
      <c r="M5603" s="8">
        <f t="shared" si="866"/>
        <v>8.4275086535834071E-2</v>
      </c>
      <c r="P5603">
        <v>5601</v>
      </c>
      <c r="Q5603" s="8">
        <f t="shared" si="872"/>
        <v>8.2754824741672173E-2</v>
      </c>
      <c r="R5603" s="8">
        <f t="shared" si="872"/>
        <v>8.1009769099003301E-2</v>
      </c>
      <c r="S5603" s="8">
        <f t="shared" si="872"/>
        <v>8.1876220482074241E-2</v>
      </c>
      <c r="T5603" s="8">
        <f t="shared" si="867"/>
        <v>8.1275086535834068E-2</v>
      </c>
      <c r="W5603">
        <v>5601</v>
      </c>
      <c r="X5603" s="4">
        <f t="shared" si="865"/>
        <v>9.3979352984507131E-2</v>
      </c>
      <c r="Y5603" s="4">
        <f t="shared" si="874"/>
        <v>9.304837897497345E-2</v>
      </c>
      <c r="Z5603" s="4">
        <f t="shared" si="875"/>
        <v>9.2409389525448693E-2</v>
      </c>
    </row>
    <row r="5604" spans="1:26" x14ac:dyDescent="0.25">
      <c r="A5604" s="16">
        <f t="shared" si="873"/>
        <v>49137</v>
      </c>
      <c r="B5604">
        <f>+'[2]Ejercicio 1'!E5821</f>
        <v>5602</v>
      </c>
      <c r="C5604" s="5">
        <v>8.4256614907016567E-2</v>
      </c>
      <c r="D5604" s="4">
        <f t="shared" si="868"/>
        <v>8.2511486125957906E-2</v>
      </c>
      <c r="E5604" s="6">
        <f t="shared" si="869"/>
        <v>8.3377973696878355E-2</v>
      </c>
      <c r="F5604" s="7">
        <f t="shared" si="870"/>
        <v>8.2776814617229189E-2</v>
      </c>
      <c r="I5604" s="10">
        <v>5602</v>
      </c>
      <c r="J5604" s="8">
        <f t="shared" si="871"/>
        <v>8.5756614907016568E-2</v>
      </c>
      <c r="K5604" s="8">
        <f t="shared" si="871"/>
        <v>8.4011486125957907E-2</v>
      </c>
      <c r="L5604" s="8">
        <f t="shared" si="871"/>
        <v>8.4877973696878356E-2</v>
      </c>
      <c r="M5604" s="8">
        <f t="shared" si="866"/>
        <v>8.427681461722919E-2</v>
      </c>
      <c r="P5604">
        <v>5602</v>
      </c>
      <c r="Q5604" s="8">
        <f t="shared" si="872"/>
        <v>8.2756614907016565E-2</v>
      </c>
      <c r="R5604" s="8">
        <f t="shared" si="872"/>
        <v>8.1011486125957904E-2</v>
      </c>
      <c r="S5604" s="8">
        <f t="shared" si="872"/>
        <v>8.1877973696878353E-2</v>
      </c>
      <c r="T5604" s="8">
        <f t="shared" si="867"/>
        <v>8.1276814617229187E-2</v>
      </c>
      <c r="W5604">
        <v>5602</v>
      </c>
      <c r="X5604" s="4">
        <f t="shared" si="865"/>
        <v>9.3982941878926141E-2</v>
      </c>
      <c r="Y5604" s="4">
        <f t="shared" si="874"/>
        <v>9.3051885463651771E-2</v>
      </c>
      <c r="Z5604" s="4">
        <f t="shared" si="875"/>
        <v>9.2412839915262557E-2</v>
      </c>
    </row>
    <row r="5605" spans="1:26" x14ac:dyDescent="0.25">
      <c r="A5605" s="16">
        <f t="shared" si="873"/>
        <v>49138</v>
      </c>
      <c r="B5605">
        <f>+'[2]Ejercicio 1'!E5822</f>
        <v>5603</v>
      </c>
      <c r="C5605" s="5">
        <v>8.4258405072360945E-2</v>
      </c>
      <c r="D5605" s="4">
        <f t="shared" si="868"/>
        <v>8.2513203151422312E-2</v>
      </c>
      <c r="E5605" s="6">
        <f t="shared" si="869"/>
        <v>8.3379726910921742E-2</v>
      </c>
      <c r="F5605" s="7">
        <f t="shared" si="870"/>
        <v>8.2778542697356752E-2</v>
      </c>
      <c r="I5605" s="10">
        <v>5603</v>
      </c>
      <c r="J5605" s="8">
        <f t="shared" si="871"/>
        <v>8.5758405072360946E-2</v>
      </c>
      <c r="K5605" s="8">
        <f t="shared" si="871"/>
        <v>8.4013203151422314E-2</v>
      </c>
      <c r="L5605" s="8">
        <f t="shared" si="871"/>
        <v>8.4879726910921743E-2</v>
      </c>
      <c r="M5605" s="8">
        <f t="shared" si="866"/>
        <v>8.4278542697356754E-2</v>
      </c>
      <c r="P5605">
        <v>5603</v>
      </c>
      <c r="Q5605" s="8">
        <f t="shared" si="872"/>
        <v>8.2758405072360944E-2</v>
      </c>
      <c r="R5605" s="8">
        <f t="shared" si="872"/>
        <v>8.1013203151422311E-2</v>
      </c>
      <c r="S5605" s="8">
        <f t="shared" si="872"/>
        <v>8.1879726910921741E-2</v>
      </c>
      <c r="T5605" s="8">
        <f t="shared" si="867"/>
        <v>8.1278542697356751E-2</v>
      </c>
      <c r="W5605">
        <v>5603</v>
      </c>
      <c r="X5605" s="4">
        <f t="shared" si="865"/>
        <v>9.3986530774878868E-2</v>
      </c>
      <c r="Y5605" s="4">
        <f t="shared" si="874"/>
        <v>9.3055391950746302E-2</v>
      </c>
      <c r="Z5605" s="4">
        <f t="shared" si="875"/>
        <v>9.2416290302067397E-2</v>
      </c>
    </row>
    <row r="5606" spans="1:26" x14ac:dyDescent="0.25">
      <c r="A5606" s="16">
        <f t="shared" si="873"/>
        <v>49139</v>
      </c>
      <c r="B5606">
        <f>+'[2]Ejercicio 1'!E5823</f>
        <v>5604</v>
      </c>
      <c r="C5606" s="5">
        <v>8.4260195237705338E-2</v>
      </c>
      <c r="D5606" s="4">
        <f t="shared" si="868"/>
        <v>8.2514920175395939E-2</v>
      </c>
      <c r="E5606" s="6">
        <f t="shared" si="869"/>
        <v>8.3381480124203544E-2</v>
      </c>
      <c r="F5606" s="7">
        <f t="shared" si="870"/>
        <v>8.2780270776216761E-2</v>
      </c>
      <c r="I5606" s="10">
        <v>5604</v>
      </c>
      <c r="J5606" s="8">
        <f t="shared" si="871"/>
        <v>8.5760195237705339E-2</v>
      </c>
      <c r="K5606" s="8">
        <f t="shared" si="871"/>
        <v>8.4014920175395941E-2</v>
      </c>
      <c r="L5606" s="8">
        <f t="shared" si="871"/>
        <v>8.4881480124203545E-2</v>
      </c>
      <c r="M5606" s="8">
        <f t="shared" si="866"/>
        <v>8.4280270776216762E-2</v>
      </c>
      <c r="P5606">
        <v>5604</v>
      </c>
      <c r="Q5606" s="8">
        <f t="shared" si="872"/>
        <v>8.2760195237705336E-2</v>
      </c>
      <c r="R5606" s="8">
        <f t="shared" si="872"/>
        <v>8.1014920175395938E-2</v>
      </c>
      <c r="S5606" s="8">
        <f t="shared" si="872"/>
        <v>8.1881480124203543E-2</v>
      </c>
      <c r="T5606" s="8">
        <f t="shared" si="867"/>
        <v>8.1280270776216759E-2</v>
      </c>
      <c r="W5606">
        <v>5604</v>
      </c>
      <c r="X5606" s="4">
        <f t="shared" si="865"/>
        <v>9.3990119672391223E-2</v>
      </c>
      <c r="Y5606" s="4">
        <f t="shared" si="874"/>
        <v>9.3058898436307991E-2</v>
      </c>
      <c r="Z5606" s="4">
        <f t="shared" si="875"/>
        <v>9.241974068529224E-2</v>
      </c>
    </row>
    <row r="5607" spans="1:26" x14ac:dyDescent="0.25">
      <c r="A5607" s="16">
        <f t="shared" si="873"/>
        <v>49140</v>
      </c>
      <c r="B5607">
        <f>+'[2]Ejercicio 1'!E5824</f>
        <v>5605</v>
      </c>
      <c r="C5607" s="5">
        <v>8.4261985403049716E-2</v>
      </c>
      <c r="D5607" s="4">
        <f t="shared" si="868"/>
        <v>8.2516637197879786E-2</v>
      </c>
      <c r="E5607" s="6">
        <f t="shared" si="869"/>
        <v>8.3383233336725524E-2</v>
      </c>
      <c r="F5607" s="7">
        <f t="shared" si="870"/>
        <v>8.278199885380351E-2</v>
      </c>
      <c r="I5607" s="10">
        <v>5605</v>
      </c>
      <c r="J5607" s="8">
        <f t="shared" si="871"/>
        <v>8.5761985403049718E-2</v>
      </c>
      <c r="K5607" s="8">
        <f t="shared" si="871"/>
        <v>8.4016637197879787E-2</v>
      </c>
      <c r="L5607" s="8">
        <f t="shared" si="871"/>
        <v>8.4883233336725525E-2</v>
      </c>
      <c r="M5607" s="8">
        <f t="shared" si="866"/>
        <v>8.4281998853803511E-2</v>
      </c>
      <c r="P5607">
        <v>5605</v>
      </c>
      <c r="Q5607" s="8">
        <f t="shared" si="872"/>
        <v>8.2761985403049715E-2</v>
      </c>
      <c r="R5607" s="8">
        <f t="shared" si="872"/>
        <v>8.1016637197879784E-2</v>
      </c>
      <c r="S5607" s="8">
        <f t="shared" si="872"/>
        <v>8.1883233336725522E-2</v>
      </c>
      <c r="T5607" s="8">
        <f t="shared" si="867"/>
        <v>8.1281998853803508E-2</v>
      </c>
      <c r="W5607">
        <v>5605</v>
      </c>
      <c r="X5607" s="4">
        <f t="shared" si="865"/>
        <v>9.3993708571463663E-2</v>
      </c>
      <c r="Y5607" s="4">
        <f t="shared" si="874"/>
        <v>9.3062404920394817E-2</v>
      </c>
      <c r="Z5607" s="4">
        <f t="shared" si="875"/>
        <v>9.2423191064931395E-2</v>
      </c>
    </row>
    <row r="5608" spans="1:26" x14ac:dyDescent="0.25">
      <c r="A5608" s="16">
        <f t="shared" si="873"/>
        <v>49141</v>
      </c>
      <c r="B5608">
        <f>+'[2]Ejercicio 1'!E5825</f>
        <v>5606</v>
      </c>
      <c r="C5608" s="5">
        <v>8.4263775568394109E-2</v>
      </c>
      <c r="D5608" s="4">
        <f t="shared" si="868"/>
        <v>8.2518354218872644E-2</v>
      </c>
      <c r="E5608" s="6">
        <f t="shared" si="869"/>
        <v>8.3384986548485904E-2</v>
      </c>
      <c r="F5608" s="7">
        <f t="shared" si="870"/>
        <v>8.2783726930125548E-2</v>
      </c>
      <c r="I5608" s="10">
        <v>5606</v>
      </c>
      <c r="J5608" s="8">
        <f t="shared" si="871"/>
        <v>8.576377556839411E-2</v>
      </c>
      <c r="K5608" s="8">
        <f t="shared" si="871"/>
        <v>8.4018354218872646E-2</v>
      </c>
      <c r="L5608" s="8">
        <f t="shared" si="871"/>
        <v>8.4884986548485905E-2</v>
      </c>
      <c r="M5608" s="8">
        <f t="shared" si="866"/>
        <v>8.4283726930125549E-2</v>
      </c>
      <c r="P5608">
        <v>5606</v>
      </c>
      <c r="Q5608" s="8">
        <f t="shared" si="872"/>
        <v>8.2763775568394107E-2</v>
      </c>
      <c r="R5608" s="8">
        <f t="shared" si="872"/>
        <v>8.1018354218872643E-2</v>
      </c>
      <c r="S5608" s="8">
        <f t="shared" si="872"/>
        <v>8.1884986548485902E-2</v>
      </c>
      <c r="T5608" s="8">
        <f t="shared" si="867"/>
        <v>8.1283726930125547E-2</v>
      </c>
      <c r="W5608">
        <v>5606</v>
      </c>
      <c r="X5608" s="4">
        <f t="shared" si="865"/>
        <v>9.3997297472069807E-2</v>
      </c>
      <c r="Y5608" s="4">
        <f t="shared" si="874"/>
        <v>9.30659114029488E-2</v>
      </c>
      <c r="Z5608" s="4">
        <f t="shared" si="875"/>
        <v>9.2426641440996257E-2</v>
      </c>
    </row>
    <row r="5609" spans="1:26" x14ac:dyDescent="0.25">
      <c r="A5609" s="16">
        <f t="shared" si="873"/>
        <v>49142</v>
      </c>
      <c r="B5609">
        <f>+'[2]Ejercicio 1'!E5826</f>
        <v>5607</v>
      </c>
      <c r="C5609" s="5">
        <v>8.4265565733738487E-2</v>
      </c>
      <c r="D5609" s="4">
        <f t="shared" si="868"/>
        <v>8.2520071238375139E-2</v>
      </c>
      <c r="E5609" s="6">
        <f t="shared" si="869"/>
        <v>8.3386739759485573E-2</v>
      </c>
      <c r="F5609" s="7">
        <f t="shared" si="870"/>
        <v>8.2785455005174313E-2</v>
      </c>
      <c r="I5609" s="10">
        <v>5607</v>
      </c>
      <c r="J5609" s="8">
        <f t="shared" si="871"/>
        <v>8.5765565733738489E-2</v>
      </c>
      <c r="K5609" s="8">
        <f t="shared" si="871"/>
        <v>8.4020071238375141E-2</v>
      </c>
      <c r="L5609" s="8">
        <f t="shared" si="871"/>
        <v>8.4886739759485574E-2</v>
      </c>
      <c r="M5609" s="8">
        <f t="shared" si="866"/>
        <v>8.4285455005174315E-2</v>
      </c>
      <c r="P5609">
        <v>5607</v>
      </c>
      <c r="Q5609" s="8">
        <f t="shared" si="872"/>
        <v>8.2765565733738486E-2</v>
      </c>
      <c r="R5609" s="8">
        <f t="shared" si="872"/>
        <v>8.1020071238375138E-2</v>
      </c>
      <c r="S5609" s="8">
        <f t="shared" si="872"/>
        <v>8.1886739759485572E-2</v>
      </c>
      <c r="T5609" s="8">
        <f t="shared" si="867"/>
        <v>8.1285455005174312E-2</v>
      </c>
      <c r="W5609">
        <v>5607</v>
      </c>
      <c r="X5609" s="4">
        <f t="shared" si="865"/>
        <v>9.4000886374221979E-2</v>
      </c>
      <c r="Y5609" s="4">
        <f t="shared" si="874"/>
        <v>9.3069417883971717E-2</v>
      </c>
      <c r="Z5609" s="4">
        <f t="shared" si="875"/>
        <v>9.2430091813475404E-2</v>
      </c>
    </row>
    <row r="5610" spans="1:26" x14ac:dyDescent="0.25">
      <c r="A5610" s="16">
        <f t="shared" si="873"/>
        <v>49143</v>
      </c>
      <c r="B5610">
        <f>+'[2]Ejercicio 1'!E5827</f>
        <v>5608</v>
      </c>
      <c r="C5610" s="5">
        <v>8.426735589908288E-2</v>
      </c>
      <c r="D5610" s="4">
        <f t="shared" si="868"/>
        <v>8.2521788256387035E-2</v>
      </c>
      <c r="E5610" s="6">
        <f t="shared" si="869"/>
        <v>8.3388492969723671E-2</v>
      </c>
      <c r="F5610" s="7">
        <f t="shared" si="870"/>
        <v>8.2787183078955523E-2</v>
      </c>
      <c r="I5610" s="10">
        <v>5608</v>
      </c>
      <c r="J5610" s="8">
        <f t="shared" si="871"/>
        <v>8.5767355899082881E-2</v>
      </c>
      <c r="K5610" s="8">
        <f t="shared" si="871"/>
        <v>8.4021788256387037E-2</v>
      </c>
      <c r="L5610" s="8">
        <f t="shared" si="871"/>
        <v>8.4888492969723672E-2</v>
      </c>
      <c r="M5610" s="8">
        <f t="shared" si="866"/>
        <v>8.4287183078955524E-2</v>
      </c>
      <c r="P5610">
        <v>5608</v>
      </c>
      <c r="Q5610" s="8">
        <f t="shared" si="872"/>
        <v>8.2767355899082878E-2</v>
      </c>
      <c r="R5610" s="8">
        <f t="shared" si="872"/>
        <v>8.1021788256387034E-2</v>
      </c>
      <c r="S5610" s="8">
        <f t="shared" si="872"/>
        <v>8.188849296972367E-2</v>
      </c>
      <c r="T5610" s="8">
        <f t="shared" si="867"/>
        <v>8.1287183078955522E-2</v>
      </c>
      <c r="W5610">
        <v>5608</v>
      </c>
      <c r="X5610" s="4">
        <f t="shared" si="865"/>
        <v>9.4004475277921037E-2</v>
      </c>
      <c r="Y5610" s="4">
        <f t="shared" si="874"/>
        <v>9.3072924363409942E-2</v>
      </c>
      <c r="Z5610" s="4">
        <f t="shared" si="875"/>
        <v>9.2433542182374581E-2</v>
      </c>
    </row>
    <row r="5611" spans="1:26" x14ac:dyDescent="0.25">
      <c r="A5611" s="16">
        <f t="shared" si="873"/>
        <v>49144</v>
      </c>
      <c r="B5611">
        <f>+'[2]Ejercicio 1'!E5828</f>
        <v>5609</v>
      </c>
      <c r="C5611" s="5">
        <v>8.4269146064427258E-2</v>
      </c>
      <c r="D5611" s="4">
        <f t="shared" si="868"/>
        <v>8.2523505272908568E-2</v>
      </c>
      <c r="E5611" s="6">
        <f t="shared" si="869"/>
        <v>8.3390246179201918E-2</v>
      </c>
      <c r="F5611" s="7">
        <f t="shared" si="870"/>
        <v>8.2788911151466332E-2</v>
      </c>
      <c r="I5611" s="10">
        <v>5609</v>
      </c>
      <c r="J5611" s="8">
        <f t="shared" si="871"/>
        <v>8.576914606442726E-2</v>
      </c>
      <c r="K5611" s="8">
        <f t="shared" si="871"/>
        <v>8.4023505272908569E-2</v>
      </c>
      <c r="L5611" s="8">
        <f t="shared" si="871"/>
        <v>8.489024617920192E-2</v>
      </c>
      <c r="M5611" s="8">
        <f t="shared" si="866"/>
        <v>8.4288911151466334E-2</v>
      </c>
      <c r="P5611">
        <v>5609</v>
      </c>
      <c r="Q5611" s="8">
        <f t="shared" si="872"/>
        <v>8.2769146064427257E-2</v>
      </c>
      <c r="R5611" s="8">
        <f t="shared" si="872"/>
        <v>8.1023505272908566E-2</v>
      </c>
      <c r="S5611" s="8">
        <f t="shared" si="872"/>
        <v>8.1890246179201917E-2</v>
      </c>
      <c r="T5611" s="8">
        <f t="shared" si="867"/>
        <v>8.1288911151466331E-2</v>
      </c>
      <c r="W5611">
        <v>5609</v>
      </c>
      <c r="X5611" s="4">
        <f t="shared" si="865"/>
        <v>9.400806418315294E-2</v>
      </c>
      <c r="Y5611" s="4">
        <f t="shared" si="874"/>
        <v>9.3076430841424265E-2</v>
      </c>
      <c r="Z5611" s="4">
        <f t="shared" si="875"/>
        <v>9.2436992547122773E-2</v>
      </c>
    </row>
    <row r="5612" spans="1:26" x14ac:dyDescent="0.25">
      <c r="A5612" s="16">
        <f t="shared" si="873"/>
        <v>49145</v>
      </c>
      <c r="B5612">
        <f>+'[2]Ejercicio 1'!E5829</f>
        <v>5610</v>
      </c>
      <c r="C5612" s="5">
        <v>8.4270936229771651E-2</v>
      </c>
      <c r="D5612" s="4">
        <f t="shared" si="868"/>
        <v>8.2525222287939529E-2</v>
      </c>
      <c r="E5612" s="6">
        <f t="shared" si="869"/>
        <v>8.3391999387918581E-2</v>
      </c>
      <c r="F5612" s="7">
        <f t="shared" si="870"/>
        <v>8.2790639222709572E-2</v>
      </c>
      <c r="I5612" s="10">
        <v>5610</v>
      </c>
      <c r="J5612" s="8">
        <f t="shared" si="871"/>
        <v>8.5770936229771652E-2</v>
      </c>
      <c r="K5612" s="8">
        <f t="shared" si="871"/>
        <v>8.402522228793953E-2</v>
      </c>
      <c r="L5612" s="8">
        <f t="shared" si="871"/>
        <v>8.4891999387918582E-2</v>
      </c>
      <c r="M5612" s="8">
        <f t="shared" si="866"/>
        <v>8.4290639222709574E-2</v>
      </c>
      <c r="P5612">
        <v>5610</v>
      </c>
      <c r="Q5612" s="8">
        <f t="shared" si="872"/>
        <v>8.2770936229771649E-2</v>
      </c>
      <c r="R5612" s="8">
        <f t="shared" si="872"/>
        <v>8.1025222287939527E-2</v>
      </c>
      <c r="S5612" s="8">
        <f t="shared" si="872"/>
        <v>8.1891999387918579E-2</v>
      </c>
      <c r="T5612" s="8">
        <f t="shared" si="867"/>
        <v>8.1290639222709571E-2</v>
      </c>
      <c r="W5612">
        <v>5610</v>
      </c>
      <c r="X5612" s="4">
        <f t="shared" si="865"/>
        <v>9.4011653089944913E-2</v>
      </c>
      <c r="Y5612" s="4">
        <f t="shared" si="874"/>
        <v>9.3079937317853925E-2</v>
      </c>
      <c r="Z5612" s="4">
        <f t="shared" si="875"/>
        <v>9.2440442908859097E-2</v>
      </c>
    </row>
    <row r="5613" spans="1:26" x14ac:dyDescent="0.25">
      <c r="A5613" s="16">
        <f t="shared" si="873"/>
        <v>49146</v>
      </c>
      <c r="B5613">
        <f>+'[2]Ejercicio 1'!E5830</f>
        <v>5611</v>
      </c>
      <c r="C5613" s="5">
        <v>8.4272726395116029E-2</v>
      </c>
      <c r="D5613" s="4">
        <f t="shared" si="868"/>
        <v>8.2526939301480737E-2</v>
      </c>
      <c r="E5613" s="6">
        <f t="shared" si="869"/>
        <v>8.3393752595874546E-2</v>
      </c>
      <c r="F5613" s="7">
        <f t="shared" si="870"/>
        <v>8.2792367292682398E-2</v>
      </c>
      <c r="I5613" s="10">
        <v>5611</v>
      </c>
      <c r="J5613" s="8">
        <f t="shared" si="871"/>
        <v>8.5772726395116031E-2</v>
      </c>
      <c r="K5613" s="8">
        <f t="shared" si="871"/>
        <v>8.4026939301480738E-2</v>
      </c>
      <c r="L5613" s="8">
        <f t="shared" si="871"/>
        <v>8.4893752595874547E-2</v>
      </c>
      <c r="M5613" s="8">
        <f t="shared" si="866"/>
        <v>8.4292367292682399E-2</v>
      </c>
      <c r="P5613">
        <v>5611</v>
      </c>
      <c r="Q5613" s="8">
        <f t="shared" si="872"/>
        <v>8.2772726395116028E-2</v>
      </c>
      <c r="R5613" s="8">
        <f t="shared" si="872"/>
        <v>8.1026939301480735E-2</v>
      </c>
      <c r="S5613" s="8">
        <f t="shared" si="872"/>
        <v>8.1893752595874544E-2</v>
      </c>
      <c r="T5613" s="8">
        <f t="shared" si="867"/>
        <v>8.1292367292682396E-2</v>
      </c>
      <c r="W5613">
        <v>5611</v>
      </c>
      <c r="X5613" s="4">
        <f t="shared" si="865"/>
        <v>9.4015241998297389E-2</v>
      </c>
      <c r="Y5613" s="4">
        <f t="shared" si="874"/>
        <v>9.3083443792806086E-2</v>
      </c>
      <c r="Z5613" s="4">
        <f t="shared" si="875"/>
        <v>9.2443893267015423E-2</v>
      </c>
    </row>
    <row r="5614" spans="1:26" x14ac:dyDescent="0.25">
      <c r="A5614" s="16">
        <f t="shared" si="873"/>
        <v>49147</v>
      </c>
      <c r="B5614">
        <f>+'[2]Ejercicio 1'!E5831</f>
        <v>5612</v>
      </c>
      <c r="C5614" s="5">
        <v>8.4274516560460422E-2</v>
      </c>
      <c r="D5614" s="4">
        <f t="shared" si="868"/>
        <v>8.2528656313530763E-2</v>
      </c>
      <c r="E5614" s="6">
        <f t="shared" si="869"/>
        <v>8.3395505803069786E-2</v>
      </c>
      <c r="F5614" s="7">
        <f t="shared" si="870"/>
        <v>8.2794095361387682E-2</v>
      </c>
      <c r="I5614" s="10">
        <v>5612</v>
      </c>
      <c r="J5614" s="8">
        <f t="shared" si="871"/>
        <v>8.5774516560460423E-2</v>
      </c>
      <c r="K5614" s="8">
        <f t="shared" si="871"/>
        <v>8.4028656313530764E-2</v>
      </c>
      <c r="L5614" s="8">
        <f t="shared" si="871"/>
        <v>8.4895505803069787E-2</v>
      </c>
      <c r="M5614" s="8">
        <f t="shared" si="866"/>
        <v>8.4294095361387683E-2</v>
      </c>
      <c r="P5614">
        <v>5612</v>
      </c>
      <c r="Q5614" s="8">
        <f t="shared" si="872"/>
        <v>8.2774516560460421E-2</v>
      </c>
      <c r="R5614" s="8">
        <f t="shared" si="872"/>
        <v>8.1028656313530761E-2</v>
      </c>
      <c r="S5614" s="8">
        <f t="shared" si="872"/>
        <v>8.1895505803069785E-2</v>
      </c>
      <c r="T5614" s="8">
        <f t="shared" si="867"/>
        <v>8.129409536138768E-2</v>
      </c>
      <c r="W5614">
        <v>5612</v>
      </c>
      <c r="X5614" s="4">
        <f t="shared" si="865"/>
        <v>9.4018830908182707E-2</v>
      </c>
      <c r="Y5614" s="4">
        <f t="shared" si="874"/>
        <v>9.3086950266173571E-2</v>
      </c>
      <c r="Z5614" s="4">
        <f t="shared" si="875"/>
        <v>9.2447343622162739E-2</v>
      </c>
    </row>
    <row r="5615" spans="1:26" x14ac:dyDescent="0.25">
      <c r="A5615" s="16">
        <f t="shared" si="873"/>
        <v>49148</v>
      </c>
      <c r="B5615">
        <f>+'[2]Ejercicio 1'!E5832</f>
        <v>5613</v>
      </c>
      <c r="C5615" s="5">
        <v>8.42763067258048E-2</v>
      </c>
      <c r="D5615" s="4">
        <f t="shared" si="868"/>
        <v>8.253037332409062E-2</v>
      </c>
      <c r="E5615" s="6">
        <f t="shared" si="869"/>
        <v>8.3397259009503441E-2</v>
      </c>
      <c r="F5615" s="7">
        <f t="shared" si="870"/>
        <v>8.2795823428822538E-2</v>
      </c>
      <c r="I5615" s="10">
        <v>5613</v>
      </c>
      <c r="J5615" s="8">
        <f t="shared" si="871"/>
        <v>8.5776306725804802E-2</v>
      </c>
      <c r="K5615" s="8">
        <f t="shared" si="871"/>
        <v>8.4030373324090621E-2</v>
      </c>
      <c r="L5615" s="8">
        <f t="shared" si="871"/>
        <v>8.4897259009503442E-2</v>
      </c>
      <c r="M5615" s="8">
        <f t="shared" si="866"/>
        <v>8.4295823428822539E-2</v>
      </c>
      <c r="P5615">
        <v>5613</v>
      </c>
      <c r="Q5615" s="8">
        <f t="shared" si="872"/>
        <v>8.2776306725804799E-2</v>
      </c>
      <c r="R5615" s="8">
        <f t="shared" si="872"/>
        <v>8.1030373324090618E-2</v>
      </c>
      <c r="S5615" s="8">
        <f t="shared" si="872"/>
        <v>8.189725900950344E-2</v>
      </c>
      <c r="T5615" s="8">
        <f t="shared" si="867"/>
        <v>8.1295823428822536E-2</v>
      </c>
      <c r="W5615">
        <v>5613</v>
      </c>
      <c r="X5615" s="4">
        <f t="shared" si="865"/>
        <v>9.4022419819614483E-2</v>
      </c>
      <c r="Y5615" s="4">
        <f t="shared" si="874"/>
        <v>9.3090456738063557E-2</v>
      </c>
      <c r="Z5615" s="4">
        <f t="shared" si="875"/>
        <v>9.2450793973156226E-2</v>
      </c>
    </row>
    <row r="5616" spans="1:26" x14ac:dyDescent="0.25">
      <c r="A5616" s="16">
        <f t="shared" si="873"/>
        <v>49149</v>
      </c>
      <c r="B5616">
        <f>+'[2]Ejercicio 1'!E5833</f>
        <v>5614</v>
      </c>
      <c r="C5616" s="5">
        <v>8.4278096891149193E-2</v>
      </c>
      <c r="D5616" s="4">
        <f t="shared" si="868"/>
        <v>8.2532090333159724E-2</v>
      </c>
      <c r="E5616" s="6">
        <f t="shared" si="869"/>
        <v>8.3399012215176385E-2</v>
      </c>
      <c r="F5616" s="7">
        <f t="shared" si="870"/>
        <v>8.2797551494986993E-2</v>
      </c>
      <c r="I5616" s="10">
        <v>5614</v>
      </c>
      <c r="J5616" s="8">
        <f t="shared" si="871"/>
        <v>8.5778096891149194E-2</v>
      </c>
      <c r="K5616" s="8">
        <f t="shared" si="871"/>
        <v>8.4032090333159726E-2</v>
      </c>
      <c r="L5616" s="8">
        <f t="shared" si="871"/>
        <v>8.4899012215176387E-2</v>
      </c>
      <c r="M5616" s="8">
        <f t="shared" si="866"/>
        <v>8.4297551494986994E-2</v>
      </c>
      <c r="P5616">
        <v>5614</v>
      </c>
      <c r="Q5616" s="8">
        <f t="shared" si="872"/>
        <v>8.2778096891149192E-2</v>
      </c>
      <c r="R5616" s="8">
        <f t="shared" si="872"/>
        <v>8.1032090333159723E-2</v>
      </c>
      <c r="S5616" s="8">
        <f t="shared" si="872"/>
        <v>8.1899012215176384E-2</v>
      </c>
      <c r="T5616" s="8">
        <f t="shared" si="867"/>
        <v>8.1297551494986992E-2</v>
      </c>
      <c r="W5616">
        <v>5614</v>
      </c>
      <c r="X5616" s="4">
        <f t="shared" si="865"/>
        <v>9.4026008732593161E-2</v>
      </c>
      <c r="Y5616" s="4">
        <f t="shared" si="874"/>
        <v>9.309396320836888E-2</v>
      </c>
      <c r="Z5616" s="4">
        <f t="shared" si="875"/>
        <v>9.2454244319995896E-2</v>
      </c>
    </row>
    <row r="5617" spans="1:26" x14ac:dyDescent="0.25">
      <c r="A5617" s="16">
        <f t="shared" si="873"/>
        <v>49150</v>
      </c>
      <c r="B5617">
        <f>+'[2]Ejercicio 1'!E5834</f>
        <v>5615</v>
      </c>
      <c r="C5617" s="5">
        <v>8.4279887056493571E-2</v>
      </c>
      <c r="D5617" s="4">
        <f t="shared" si="868"/>
        <v>8.2533807340738674E-2</v>
      </c>
      <c r="E5617" s="6">
        <f t="shared" si="869"/>
        <v>8.3400765420088618E-2</v>
      </c>
      <c r="F5617" s="7">
        <f t="shared" si="870"/>
        <v>8.2799279559883879E-2</v>
      </c>
      <c r="I5617" s="10">
        <v>5615</v>
      </c>
      <c r="J5617" s="8">
        <f t="shared" si="871"/>
        <v>8.5779887056493573E-2</v>
      </c>
      <c r="K5617" s="8">
        <f t="shared" si="871"/>
        <v>8.4033807340738675E-2</v>
      </c>
      <c r="L5617" s="8">
        <f t="shared" si="871"/>
        <v>8.490076542008862E-2</v>
      </c>
      <c r="M5617" s="8">
        <f t="shared" si="866"/>
        <v>8.429927955988388E-2</v>
      </c>
      <c r="P5617">
        <v>5615</v>
      </c>
      <c r="Q5617" s="8">
        <f t="shared" si="872"/>
        <v>8.277988705649357E-2</v>
      </c>
      <c r="R5617" s="8">
        <f t="shared" si="872"/>
        <v>8.1033807340738673E-2</v>
      </c>
      <c r="S5617" s="8">
        <f t="shared" si="872"/>
        <v>8.1900765420088617E-2</v>
      </c>
      <c r="T5617" s="8">
        <f t="shared" si="867"/>
        <v>8.1299279559883877E-2</v>
      </c>
      <c r="W5617">
        <v>5615</v>
      </c>
      <c r="X5617" s="4">
        <f t="shared" si="865"/>
        <v>9.4029597647105112E-2</v>
      </c>
      <c r="Y5617" s="4">
        <f t="shared" si="874"/>
        <v>9.3097469677196704E-2</v>
      </c>
      <c r="Z5617" s="4">
        <f t="shared" si="875"/>
        <v>9.2457694664400361E-2</v>
      </c>
    </row>
    <row r="5618" spans="1:26" x14ac:dyDescent="0.25">
      <c r="A5618" s="16">
        <f t="shared" si="873"/>
        <v>49151</v>
      </c>
      <c r="B5618">
        <f>+'[2]Ejercicio 1'!E5835</f>
        <v>5616</v>
      </c>
      <c r="C5618" s="5">
        <v>8.4281677221837964E-2</v>
      </c>
      <c r="D5618" s="4">
        <f t="shared" si="868"/>
        <v>8.2535524346827066E-2</v>
      </c>
      <c r="E5618" s="6">
        <f t="shared" si="869"/>
        <v>8.3402518624239266E-2</v>
      </c>
      <c r="F5618" s="7">
        <f t="shared" si="870"/>
        <v>8.2801007623510364E-2</v>
      </c>
      <c r="I5618" s="10">
        <v>5616</v>
      </c>
      <c r="J5618" s="8">
        <f t="shared" si="871"/>
        <v>8.5781677221837965E-2</v>
      </c>
      <c r="K5618" s="8">
        <f t="shared" si="871"/>
        <v>8.4035524346827067E-2</v>
      </c>
      <c r="L5618" s="8">
        <f t="shared" si="871"/>
        <v>8.4902518624239268E-2</v>
      </c>
      <c r="M5618" s="8">
        <f t="shared" si="866"/>
        <v>8.4301007623510366E-2</v>
      </c>
      <c r="P5618">
        <v>5616</v>
      </c>
      <c r="Q5618" s="8">
        <f t="shared" si="872"/>
        <v>8.2781677221837963E-2</v>
      </c>
      <c r="R5618" s="8">
        <f t="shared" si="872"/>
        <v>8.1035524346827065E-2</v>
      </c>
      <c r="S5618" s="8">
        <f t="shared" si="872"/>
        <v>8.1902518624239265E-2</v>
      </c>
      <c r="T5618" s="8">
        <f t="shared" si="867"/>
        <v>8.1301007623510363E-2</v>
      </c>
      <c r="W5618">
        <v>5616</v>
      </c>
      <c r="X5618" s="4">
        <f t="shared" si="865"/>
        <v>9.4033186563176691E-2</v>
      </c>
      <c r="Y5618" s="4">
        <f t="shared" si="874"/>
        <v>9.3100976144438991E-2</v>
      </c>
      <c r="Z5618" s="4">
        <f t="shared" si="875"/>
        <v>9.2461145004651024E-2</v>
      </c>
    </row>
    <row r="5619" spans="1:26" x14ac:dyDescent="0.25">
      <c r="A5619" s="16">
        <f t="shared" si="873"/>
        <v>49152</v>
      </c>
      <c r="B5619">
        <f>+'[2]Ejercicio 1'!E5836</f>
        <v>5617</v>
      </c>
      <c r="C5619" s="5">
        <v>8.4283467387182343E-2</v>
      </c>
      <c r="D5619" s="4">
        <f t="shared" si="868"/>
        <v>8.2537241351425511E-2</v>
      </c>
      <c r="E5619" s="6">
        <f t="shared" si="869"/>
        <v>8.3404271827630092E-2</v>
      </c>
      <c r="F5619" s="7">
        <f t="shared" si="870"/>
        <v>8.2802735685866422E-2</v>
      </c>
      <c r="I5619" s="10">
        <v>5617</v>
      </c>
      <c r="J5619" s="8">
        <f t="shared" si="871"/>
        <v>8.5783467387182344E-2</v>
      </c>
      <c r="K5619" s="8">
        <f t="shared" si="871"/>
        <v>8.4037241351425512E-2</v>
      </c>
      <c r="L5619" s="8">
        <f t="shared" si="871"/>
        <v>8.4904271827630093E-2</v>
      </c>
      <c r="M5619" s="8">
        <f t="shared" si="866"/>
        <v>8.4302735685866423E-2</v>
      </c>
      <c r="P5619">
        <v>5617</v>
      </c>
      <c r="Q5619" s="8">
        <f t="shared" si="872"/>
        <v>8.2783467387182341E-2</v>
      </c>
      <c r="R5619" s="8">
        <f t="shared" si="872"/>
        <v>8.103724135142551E-2</v>
      </c>
      <c r="S5619" s="8">
        <f t="shared" si="872"/>
        <v>8.190427182763009E-2</v>
      </c>
      <c r="T5619" s="8">
        <f t="shared" si="867"/>
        <v>8.130273568586642E-2</v>
      </c>
      <c r="W5619">
        <v>5617</v>
      </c>
      <c r="X5619" s="4">
        <f t="shared" si="865"/>
        <v>9.4036775480808785E-2</v>
      </c>
      <c r="Y5619" s="4">
        <f t="shared" si="874"/>
        <v>9.3104482610258221E-2</v>
      </c>
      <c r="Z5619" s="4">
        <f t="shared" si="875"/>
        <v>9.2464595340747857E-2</v>
      </c>
    </row>
    <row r="5620" spans="1:26" x14ac:dyDescent="0.25">
      <c r="A5620" s="16">
        <f t="shared" si="873"/>
        <v>49153</v>
      </c>
      <c r="B5620">
        <f>+'[2]Ejercicio 1'!E5837</f>
        <v>5618</v>
      </c>
      <c r="C5620" s="5">
        <v>8.4285257552526735E-2</v>
      </c>
      <c r="D5620" s="4">
        <f t="shared" si="868"/>
        <v>8.2538958354532996E-2</v>
      </c>
      <c r="E5620" s="6">
        <f t="shared" si="869"/>
        <v>8.3406025030259318E-2</v>
      </c>
      <c r="F5620" s="7">
        <f t="shared" si="870"/>
        <v>8.2804463746954937E-2</v>
      </c>
      <c r="I5620" s="10">
        <v>5618</v>
      </c>
      <c r="J5620" s="8">
        <f t="shared" si="871"/>
        <v>8.5785257552526736E-2</v>
      </c>
      <c r="K5620" s="8">
        <f t="shared" si="871"/>
        <v>8.4038958354532997E-2</v>
      </c>
      <c r="L5620" s="8">
        <f t="shared" si="871"/>
        <v>8.4906025030259319E-2</v>
      </c>
      <c r="M5620" s="8">
        <f t="shared" si="866"/>
        <v>8.4304463746954938E-2</v>
      </c>
      <c r="P5620">
        <v>5618</v>
      </c>
      <c r="Q5620" s="8">
        <f t="shared" si="872"/>
        <v>8.2785257552526734E-2</v>
      </c>
      <c r="R5620" s="8">
        <f t="shared" si="872"/>
        <v>8.1038958354532994E-2</v>
      </c>
      <c r="S5620" s="8">
        <f t="shared" si="872"/>
        <v>8.1906025030259316E-2</v>
      </c>
      <c r="T5620" s="8">
        <f t="shared" si="867"/>
        <v>8.1304463746954936E-2</v>
      </c>
      <c r="W5620">
        <v>5618</v>
      </c>
      <c r="X5620" s="4">
        <f t="shared" si="865"/>
        <v>9.4040364399973278E-2</v>
      </c>
      <c r="Y5620" s="4">
        <f t="shared" si="874"/>
        <v>9.3107989074492803E-2</v>
      </c>
      <c r="Z5620" s="4">
        <f t="shared" si="875"/>
        <v>9.2468045673838525E-2</v>
      </c>
    </row>
    <row r="5621" spans="1:26" x14ac:dyDescent="0.25">
      <c r="A5621" s="16">
        <f t="shared" si="873"/>
        <v>49154</v>
      </c>
      <c r="B5621">
        <f>+'[2]Ejercicio 1'!E5838</f>
        <v>5619</v>
      </c>
      <c r="C5621" s="5">
        <v>8.4287047717871114E-2</v>
      </c>
      <c r="D5621" s="4">
        <f t="shared" si="868"/>
        <v>8.2540675356150145E-2</v>
      </c>
      <c r="E5621" s="6">
        <f t="shared" si="869"/>
        <v>8.3407778232127833E-2</v>
      </c>
      <c r="F5621" s="7">
        <f t="shared" si="870"/>
        <v>8.2806191806775883E-2</v>
      </c>
      <c r="I5621" s="10">
        <v>5619</v>
      </c>
      <c r="J5621" s="8">
        <f t="shared" si="871"/>
        <v>8.5787047717871115E-2</v>
      </c>
      <c r="K5621" s="8">
        <f t="shared" si="871"/>
        <v>8.4040675356150146E-2</v>
      </c>
      <c r="L5621" s="8">
        <f t="shared" si="871"/>
        <v>8.4907778232127834E-2</v>
      </c>
      <c r="M5621" s="8">
        <f t="shared" si="866"/>
        <v>8.4306191806775885E-2</v>
      </c>
      <c r="P5621">
        <v>5619</v>
      </c>
      <c r="Q5621" s="8">
        <f t="shared" si="872"/>
        <v>8.2787047717871112E-2</v>
      </c>
      <c r="R5621" s="8">
        <f t="shared" si="872"/>
        <v>8.1040675356150144E-2</v>
      </c>
      <c r="S5621" s="8">
        <f t="shared" si="872"/>
        <v>8.1907778232127831E-2</v>
      </c>
      <c r="T5621" s="8">
        <f t="shared" si="867"/>
        <v>8.1306191806775882E-2</v>
      </c>
      <c r="W5621">
        <v>5619</v>
      </c>
      <c r="X5621" s="4">
        <f t="shared" si="865"/>
        <v>9.4043953320685103E-2</v>
      </c>
      <c r="Y5621" s="4">
        <f t="shared" si="874"/>
        <v>9.311149553719629E-2</v>
      </c>
      <c r="Z5621" s="4">
        <f t="shared" si="875"/>
        <v>9.2471496003917311E-2</v>
      </c>
    </row>
    <row r="5622" spans="1:26" x14ac:dyDescent="0.25">
      <c r="A5622" s="16">
        <f t="shared" si="873"/>
        <v>49155</v>
      </c>
      <c r="B5622">
        <f>+'[2]Ejercicio 1'!E5839</f>
        <v>5620</v>
      </c>
      <c r="C5622" s="5">
        <v>8.4288837883215506E-2</v>
      </c>
      <c r="D5622" s="4">
        <f t="shared" si="868"/>
        <v>8.2542392356276945E-2</v>
      </c>
      <c r="E5622" s="6">
        <f t="shared" si="869"/>
        <v>8.3409531433234763E-2</v>
      </c>
      <c r="F5622" s="7">
        <f t="shared" si="870"/>
        <v>8.280791986532357E-2</v>
      </c>
      <c r="I5622" s="10">
        <v>5620</v>
      </c>
      <c r="J5622" s="8">
        <f t="shared" si="871"/>
        <v>8.5788837883215507E-2</v>
      </c>
      <c r="K5622" s="8">
        <f t="shared" si="871"/>
        <v>8.4042392356276946E-2</v>
      </c>
      <c r="L5622" s="8">
        <f t="shared" si="871"/>
        <v>8.4909531433234764E-2</v>
      </c>
      <c r="M5622" s="8">
        <f t="shared" si="866"/>
        <v>8.4307919865323572E-2</v>
      </c>
      <c r="P5622">
        <v>5620</v>
      </c>
      <c r="Q5622" s="8">
        <f t="shared" si="872"/>
        <v>8.2788837883215505E-2</v>
      </c>
      <c r="R5622" s="8">
        <f t="shared" si="872"/>
        <v>8.1042392356276943E-2</v>
      </c>
      <c r="S5622" s="8">
        <f t="shared" si="872"/>
        <v>8.1909531433234761E-2</v>
      </c>
      <c r="T5622" s="8">
        <f t="shared" si="867"/>
        <v>8.1307919865323569E-2</v>
      </c>
      <c r="W5622">
        <v>5620</v>
      </c>
      <c r="X5622" s="4">
        <f t="shared" si="865"/>
        <v>9.4047542242942941E-2</v>
      </c>
      <c r="Y5622" s="4">
        <f t="shared" si="874"/>
        <v>9.3115001998366947E-2</v>
      </c>
      <c r="Z5622" s="4">
        <f t="shared" si="875"/>
        <v>9.2474946329271307E-2</v>
      </c>
    </row>
    <row r="5623" spans="1:26" x14ac:dyDescent="0.25">
      <c r="A5623" s="16">
        <f t="shared" si="873"/>
        <v>49156</v>
      </c>
      <c r="B5623">
        <f>+'[2]Ejercicio 1'!E5840</f>
        <v>5621</v>
      </c>
      <c r="C5623" s="5">
        <v>8.4290628048559885E-2</v>
      </c>
      <c r="D5623" s="4">
        <f t="shared" si="868"/>
        <v>8.25441093549132E-2</v>
      </c>
      <c r="E5623" s="6">
        <f t="shared" si="869"/>
        <v>8.3411284633581856E-2</v>
      </c>
      <c r="F5623" s="7">
        <f t="shared" si="870"/>
        <v>8.2809647922606561E-2</v>
      </c>
      <c r="I5623" s="10">
        <v>5621</v>
      </c>
      <c r="J5623" s="8">
        <f t="shared" si="871"/>
        <v>8.5790628048559886E-2</v>
      </c>
      <c r="K5623" s="8">
        <f t="shared" si="871"/>
        <v>8.4044109354913202E-2</v>
      </c>
      <c r="L5623" s="8">
        <f t="shared" si="871"/>
        <v>8.4911284633581857E-2</v>
      </c>
      <c r="M5623" s="8">
        <f t="shared" si="866"/>
        <v>8.4309647922606562E-2</v>
      </c>
      <c r="P5623">
        <v>5621</v>
      </c>
      <c r="Q5623" s="8">
        <f t="shared" si="872"/>
        <v>8.2790628048559883E-2</v>
      </c>
      <c r="R5623" s="8">
        <f t="shared" si="872"/>
        <v>8.1044109354913199E-2</v>
      </c>
      <c r="S5623" s="8">
        <f t="shared" si="872"/>
        <v>8.1911284633581855E-2</v>
      </c>
      <c r="T5623" s="8">
        <f t="shared" si="867"/>
        <v>8.1309647922606559E-2</v>
      </c>
      <c r="W5623">
        <v>5621</v>
      </c>
      <c r="X5623" s="4">
        <f t="shared" si="865"/>
        <v>9.4051131166734497E-2</v>
      </c>
      <c r="Y5623" s="4">
        <f t="shared" si="874"/>
        <v>9.3118508458062729E-2</v>
      </c>
      <c r="Z5623" s="4">
        <f t="shared" si="875"/>
        <v>9.2478396652190112E-2</v>
      </c>
    </row>
    <row r="5624" spans="1:26" x14ac:dyDescent="0.25">
      <c r="A5624" s="16">
        <f t="shared" si="873"/>
        <v>49157</v>
      </c>
      <c r="B5624">
        <f>+'[2]Ejercicio 1'!E5841</f>
        <v>5622</v>
      </c>
      <c r="C5624" s="5">
        <v>8.4292418213904277E-2</v>
      </c>
      <c r="D5624" s="4">
        <f t="shared" si="868"/>
        <v>8.2545826352058913E-2</v>
      </c>
      <c r="E5624" s="6">
        <f t="shared" si="869"/>
        <v>8.3413037833167364E-2</v>
      </c>
      <c r="F5624" s="7">
        <f t="shared" si="870"/>
        <v>8.2811375978616278E-2</v>
      </c>
      <c r="I5624" s="10">
        <v>5622</v>
      </c>
      <c r="J5624" s="8">
        <f t="shared" si="871"/>
        <v>8.5792418213904278E-2</v>
      </c>
      <c r="K5624" s="8">
        <f t="shared" si="871"/>
        <v>8.4045826352058914E-2</v>
      </c>
      <c r="L5624" s="8">
        <f t="shared" si="871"/>
        <v>8.4913037833167365E-2</v>
      </c>
      <c r="M5624" s="8">
        <f t="shared" si="866"/>
        <v>8.4311375978616279E-2</v>
      </c>
      <c r="P5624">
        <v>5622</v>
      </c>
      <c r="Q5624" s="8">
        <f t="shared" si="872"/>
        <v>8.2792418213904276E-2</v>
      </c>
      <c r="R5624" s="8">
        <f t="shared" si="872"/>
        <v>8.1045826352058911E-2</v>
      </c>
      <c r="S5624" s="8">
        <f t="shared" si="872"/>
        <v>8.1913037833167363E-2</v>
      </c>
      <c r="T5624" s="8">
        <f t="shared" si="867"/>
        <v>8.1311375978616277E-2</v>
      </c>
      <c r="W5624">
        <v>5622</v>
      </c>
      <c r="X5624" s="4">
        <f t="shared" si="865"/>
        <v>9.4054720092085695E-2</v>
      </c>
      <c r="Y5624" s="4">
        <f t="shared" si="874"/>
        <v>9.3122014916172974E-2</v>
      </c>
      <c r="Z5624" s="4">
        <f t="shared" si="875"/>
        <v>9.2481846970952242E-2</v>
      </c>
    </row>
    <row r="5625" spans="1:26" x14ac:dyDescent="0.25">
      <c r="A5625" s="16">
        <f t="shared" si="873"/>
        <v>49158</v>
      </c>
      <c r="B5625">
        <f>+'[2]Ejercicio 1'!E5842</f>
        <v>5623</v>
      </c>
      <c r="C5625" s="5">
        <v>8.4294208379248656E-2</v>
      </c>
      <c r="D5625" s="4">
        <f t="shared" si="868"/>
        <v>8.25475433477149E-2</v>
      </c>
      <c r="E5625" s="6">
        <f t="shared" si="869"/>
        <v>8.3414791031992161E-2</v>
      </c>
      <c r="F5625" s="7">
        <f t="shared" si="870"/>
        <v>8.2813104033358426E-2</v>
      </c>
      <c r="I5625" s="10">
        <v>5623</v>
      </c>
      <c r="J5625" s="8">
        <f t="shared" si="871"/>
        <v>8.5794208379248657E-2</v>
      </c>
      <c r="K5625" s="8">
        <f t="shared" si="871"/>
        <v>8.4047543347714901E-2</v>
      </c>
      <c r="L5625" s="8">
        <f t="shared" si="871"/>
        <v>8.4914791031992162E-2</v>
      </c>
      <c r="M5625" s="8">
        <f t="shared" si="866"/>
        <v>8.4313104033358427E-2</v>
      </c>
      <c r="P5625">
        <v>5623</v>
      </c>
      <c r="Q5625" s="8">
        <f t="shared" si="872"/>
        <v>8.2794208379248654E-2</v>
      </c>
      <c r="R5625" s="8">
        <f t="shared" si="872"/>
        <v>8.1047543347714898E-2</v>
      </c>
      <c r="S5625" s="8">
        <f t="shared" si="872"/>
        <v>8.191479103199216E-2</v>
      </c>
      <c r="T5625" s="8">
        <f t="shared" si="867"/>
        <v>8.1313104033358424E-2</v>
      </c>
      <c r="W5625">
        <v>5623</v>
      </c>
      <c r="X5625" s="4">
        <f t="shared" si="865"/>
        <v>9.405830901899695E-2</v>
      </c>
      <c r="Y5625" s="4">
        <f t="shared" si="874"/>
        <v>9.3125521372751263E-2</v>
      </c>
      <c r="Z5625" s="4">
        <f t="shared" si="875"/>
        <v>9.2485297286137233E-2</v>
      </c>
    </row>
    <row r="5626" spans="1:26" x14ac:dyDescent="0.25">
      <c r="A5626" s="16">
        <f t="shared" si="873"/>
        <v>49159</v>
      </c>
      <c r="B5626">
        <f>+'[2]Ejercicio 1'!E5843</f>
        <v>5624</v>
      </c>
      <c r="C5626" s="5">
        <v>8.4295998544593048E-2</v>
      </c>
      <c r="D5626" s="4">
        <f t="shared" si="868"/>
        <v>8.254926034187994E-2</v>
      </c>
      <c r="E5626" s="6">
        <f t="shared" si="869"/>
        <v>8.3416544230055373E-2</v>
      </c>
      <c r="F5626" s="7">
        <f t="shared" si="870"/>
        <v>8.2814832086833032E-2</v>
      </c>
      <c r="I5626" s="10">
        <v>5624</v>
      </c>
      <c r="J5626" s="8">
        <f t="shared" si="871"/>
        <v>8.579599854459305E-2</v>
      </c>
      <c r="K5626" s="8">
        <f t="shared" si="871"/>
        <v>8.4049260341879942E-2</v>
      </c>
      <c r="L5626" s="8">
        <f t="shared" si="871"/>
        <v>8.4916544230055374E-2</v>
      </c>
      <c r="M5626" s="8">
        <f t="shared" si="866"/>
        <v>8.4314832086833033E-2</v>
      </c>
      <c r="P5626">
        <v>5624</v>
      </c>
      <c r="Q5626" s="8">
        <f t="shared" si="872"/>
        <v>8.2795998544593047E-2</v>
      </c>
      <c r="R5626" s="8">
        <f t="shared" si="872"/>
        <v>8.1049260341879939E-2</v>
      </c>
      <c r="S5626" s="8">
        <f t="shared" si="872"/>
        <v>8.1916544230055371E-2</v>
      </c>
      <c r="T5626" s="8">
        <f t="shared" si="867"/>
        <v>8.131483208683303E-2</v>
      </c>
      <c r="W5626">
        <v>5624</v>
      </c>
      <c r="X5626" s="4">
        <f t="shared" ref="X5626:X5689" si="876">Tasa_Fwd(C5444,B5444,C5626,B5626,182)</f>
        <v>9.4061897947441492E-2</v>
      </c>
      <c r="Y5626" s="4">
        <f t="shared" si="874"/>
        <v>9.312902782785204E-2</v>
      </c>
      <c r="Z5626" s="4">
        <f t="shared" si="875"/>
        <v>9.2488747598313201E-2</v>
      </c>
    </row>
    <row r="5627" spans="1:26" x14ac:dyDescent="0.25">
      <c r="A5627" s="16">
        <f t="shared" si="873"/>
        <v>49160</v>
      </c>
      <c r="B5627">
        <f>+'[2]Ejercicio 1'!E5844</f>
        <v>5625</v>
      </c>
      <c r="C5627" s="5">
        <v>8.4297788709937427E-2</v>
      </c>
      <c r="D5627" s="4">
        <f t="shared" si="868"/>
        <v>8.2550977334554451E-2</v>
      </c>
      <c r="E5627" s="6">
        <f t="shared" si="869"/>
        <v>8.3418297427358748E-2</v>
      </c>
      <c r="F5627" s="7">
        <f t="shared" si="870"/>
        <v>8.2816560139034365E-2</v>
      </c>
      <c r="I5627" s="10">
        <v>5625</v>
      </c>
      <c r="J5627" s="8">
        <f t="shared" si="871"/>
        <v>8.5797788709937428E-2</v>
      </c>
      <c r="K5627" s="8">
        <f t="shared" si="871"/>
        <v>8.4050977334554453E-2</v>
      </c>
      <c r="L5627" s="8">
        <f t="shared" si="871"/>
        <v>8.4918297427358749E-2</v>
      </c>
      <c r="M5627" s="8">
        <f t="shared" si="866"/>
        <v>8.4316560139034366E-2</v>
      </c>
      <c r="P5627">
        <v>5625</v>
      </c>
      <c r="Q5627" s="8">
        <f t="shared" si="872"/>
        <v>8.2797788709937425E-2</v>
      </c>
      <c r="R5627" s="8">
        <f t="shared" si="872"/>
        <v>8.105097733455445E-2</v>
      </c>
      <c r="S5627" s="8">
        <f t="shared" si="872"/>
        <v>8.1918297427358747E-2</v>
      </c>
      <c r="T5627" s="8">
        <f t="shared" si="867"/>
        <v>8.1316560139034363E-2</v>
      </c>
      <c r="W5627">
        <v>5625</v>
      </c>
      <c r="X5627" s="4">
        <f t="shared" si="876"/>
        <v>9.4065486877432047E-2</v>
      </c>
      <c r="Y5627" s="4">
        <f t="shared" si="874"/>
        <v>9.3132534281422624E-2</v>
      </c>
      <c r="Z5627" s="4">
        <f t="shared" si="875"/>
        <v>9.249219790576152E-2</v>
      </c>
    </row>
    <row r="5628" spans="1:26" x14ac:dyDescent="0.25">
      <c r="A5628" s="16">
        <f t="shared" si="873"/>
        <v>49161</v>
      </c>
      <c r="B5628">
        <f>+'[2]Ejercicio 1'!E5845</f>
        <v>5626</v>
      </c>
      <c r="C5628" s="5">
        <v>8.4299578875281819E-2</v>
      </c>
      <c r="D5628" s="4">
        <f t="shared" si="868"/>
        <v>8.255269432573864E-2</v>
      </c>
      <c r="E5628" s="6">
        <f t="shared" si="869"/>
        <v>8.3420050623900538E-2</v>
      </c>
      <c r="F5628" s="7">
        <f t="shared" si="870"/>
        <v>8.2818288189970987E-2</v>
      </c>
      <c r="I5628" s="10">
        <v>5626</v>
      </c>
      <c r="J5628" s="8">
        <f t="shared" si="871"/>
        <v>8.5799578875281821E-2</v>
      </c>
      <c r="K5628" s="8">
        <f t="shared" si="871"/>
        <v>8.4052694325738642E-2</v>
      </c>
      <c r="L5628" s="8">
        <f t="shared" si="871"/>
        <v>8.4920050623900539E-2</v>
      </c>
      <c r="M5628" s="8">
        <f t="shared" si="866"/>
        <v>8.4318288189970989E-2</v>
      </c>
      <c r="P5628">
        <v>5626</v>
      </c>
      <c r="Q5628" s="8">
        <f t="shared" si="872"/>
        <v>8.2799578875281818E-2</v>
      </c>
      <c r="R5628" s="8">
        <f t="shared" si="872"/>
        <v>8.1052694325738639E-2</v>
      </c>
      <c r="S5628" s="8">
        <f t="shared" si="872"/>
        <v>8.1920050623900537E-2</v>
      </c>
      <c r="T5628" s="8">
        <f t="shared" si="867"/>
        <v>8.1318288189970986E-2</v>
      </c>
      <c r="W5628">
        <v>5626</v>
      </c>
      <c r="X5628" s="4">
        <f t="shared" si="876"/>
        <v>9.4069075808969949E-2</v>
      </c>
      <c r="Y5628" s="4">
        <f t="shared" si="874"/>
        <v>9.3136040733461239E-2</v>
      </c>
      <c r="Z5628" s="4">
        <f t="shared" si="875"/>
        <v>9.2495648210774647E-2</v>
      </c>
    </row>
    <row r="5629" spans="1:26" x14ac:dyDescent="0.25">
      <c r="A5629" s="16">
        <f t="shared" si="873"/>
        <v>49162</v>
      </c>
      <c r="B5629">
        <f>+'[2]Ejercicio 1'!E5846</f>
        <v>5627</v>
      </c>
      <c r="C5629" s="5">
        <v>8.4301369040626198E-2</v>
      </c>
      <c r="D5629" s="4">
        <f t="shared" si="868"/>
        <v>8.2554411315432494E-2</v>
      </c>
      <c r="E5629" s="6">
        <f t="shared" si="869"/>
        <v>8.3421803819681617E-2</v>
      </c>
      <c r="F5629" s="7">
        <f t="shared" si="870"/>
        <v>8.282001623963435E-2</v>
      </c>
      <c r="I5629" s="10">
        <v>5627</v>
      </c>
      <c r="J5629" s="8">
        <f t="shared" si="871"/>
        <v>8.5801369040626199E-2</v>
      </c>
      <c r="K5629" s="8">
        <f t="shared" si="871"/>
        <v>8.4054411315432495E-2</v>
      </c>
      <c r="L5629" s="8">
        <f t="shared" si="871"/>
        <v>8.4921803819681618E-2</v>
      </c>
      <c r="M5629" s="8">
        <f t="shared" si="866"/>
        <v>8.4320016239634352E-2</v>
      </c>
      <c r="P5629">
        <v>5627</v>
      </c>
      <c r="Q5629" s="8">
        <f t="shared" si="872"/>
        <v>8.2801369040626197E-2</v>
      </c>
      <c r="R5629" s="8">
        <f t="shared" si="872"/>
        <v>8.1054411315432492E-2</v>
      </c>
      <c r="S5629" s="8">
        <f t="shared" si="872"/>
        <v>8.1921803819681616E-2</v>
      </c>
      <c r="T5629" s="8">
        <f t="shared" si="867"/>
        <v>8.1320016239634349E-2</v>
      </c>
      <c r="W5629">
        <v>5627</v>
      </c>
      <c r="X5629" s="4">
        <f t="shared" si="876"/>
        <v>9.4072664742053849E-2</v>
      </c>
      <c r="Y5629" s="4">
        <f t="shared" si="874"/>
        <v>9.3139547183969648E-2</v>
      </c>
      <c r="Z5629" s="4">
        <f t="shared" si="875"/>
        <v>9.2499098511631087E-2</v>
      </c>
    </row>
    <row r="5630" spans="1:26" x14ac:dyDescent="0.25">
      <c r="A5630" s="16">
        <f t="shared" si="873"/>
        <v>49163</v>
      </c>
      <c r="B5630">
        <f>+'[2]Ejercicio 1'!E5847</f>
        <v>5628</v>
      </c>
      <c r="C5630" s="5">
        <v>8.430315920597059E-2</v>
      </c>
      <c r="D5630" s="4">
        <f t="shared" si="868"/>
        <v>8.2556128303635831E-2</v>
      </c>
      <c r="E5630" s="6">
        <f t="shared" si="869"/>
        <v>8.3423557014701111E-2</v>
      </c>
      <c r="F5630" s="7">
        <f t="shared" si="870"/>
        <v>8.2821744288030158E-2</v>
      </c>
      <c r="I5630" s="10">
        <v>5628</v>
      </c>
      <c r="J5630" s="8">
        <f t="shared" si="871"/>
        <v>8.5803159205970592E-2</v>
      </c>
      <c r="K5630" s="8">
        <f t="shared" si="871"/>
        <v>8.4056128303635833E-2</v>
      </c>
      <c r="L5630" s="8">
        <f t="shared" si="871"/>
        <v>8.4923557014701112E-2</v>
      </c>
      <c r="M5630" s="8">
        <f t="shared" si="866"/>
        <v>8.4321744288030159E-2</v>
      </c>
      <c r="P5630">
        <v>5628</v>
      </c>
      <c r="Q5630" s="8">
        <f t="shared" si="872"/>
        <v>8.2803159205970589E-2</v>
      </c>
      <c r="R5630" s="8">
        <f t="shared" si="872"/>
        <v>8.105612830363583E-2</v>
      </c>
      <c r="S5630" s="8">
        <f t="shared" si="872"/>
        <v>8.1923557014701109E-2</v>
      </c>
      <c r="T5630" s="8">
        <f t="shared" si="867"/>
        <v>8.1321744288030157E-2</v>
      </c>
      <c r="W5630">
        <v>5628</v>
      </c>
      <c r="X5630" s="4">
        <f t="shared" si="876"/>
        <v>9.4076253676671037E-2</v>
      </c>
      <c r="Y5630" s="4">
        <f t="shared" si="874"/>
        <v>9.314305363289252E-2</v>
      </c>
      <c r="Z5630" s="4">
        <f t="shared" si="875"/>
        <v>9.2502548808910401E-2</v>
      </c>
    </row>
    <row r="5631" spans="1:26" x14ac:dyDescent="0.25">
      <c r="A5631" s="16">
        <f t="shared" si="873"/>
        <v>49164</v>
      </c>
      <c r="B5631">
        <f>+'[2]Ejercicio 1'!E5848</f>
        <v>5629</v>
      </c>
      <c r="C5631" s="5">
        <v>8.4304949371314969E-2</v>
      </c>
      <c r="D5631" s="4">
        <f t="shared" si="868"/>
        <v>8.2557845290349249E-2</v>
      </c>
      <c r="E5631" s="6">
        <f t="shared" si="869"/>
        <v>8.3425310208960768E-2</v>
      </c>
      <c r="F5631" s="7">
        <f t="shared" si="870"/>
        <v>8.282347233515841E-2</v>
      </c>
      <c r="I5631" s="10">
        <v>5629</v>
      </c>
      <c r="J5631" s="8">
        <f t="shared" si="871"/>
        <v>8.580494937131497E-2</v>
      </c>
      <c r="K5631" s="8">
        <f t="shared" si="871"/>
        <v>8.4057845290349251E-2</v>
      </c>
      <c r="L5631" s="8">
        <f t="shared" si="871"/>
        <v>8.4925310208960769E-2</v>
      </c>
      <c r="M5631" s="8">
        <f t="shared" si="866"/>
        <v>8.4323472335158411E-2</v>
      </c>
      <c r="P5631">
        <v>5629</v>
      </c>
      <c r="Q5631" s="8">
        <f t="shared" si="872"/>
        <v>8.2804949371314968E-2</v>
      </c>
      <c r="R5631" s="8">
        <f t="shared" si="872"/>
        <v>8.1057845290349248E-2</v>
      </c>
      <c r="S5631" s="8">
        <f t="shared" si="872"/>
        <v>8.1925310208960767E-2</v>
      </c>
      <c r="T5631" s="8">
        <f t="shared" si="867"/>
        <v>8.1323472335158409E-2</v>
      </c>
      <c r="W5631">
        <v>5629</v>
      </c>
      <c r="X5631" s="4">
        <f t="shared" si="876"/>
        <v>9.4079842612861911E-2</v>
      </c>
      <c r="Y5631" s="4">
        <f t="shared" si="874"/>
        <v>9.3146560080338767E-2</v>
      </c>
      <c r="Z5631" s="4">
        <f t="shared" si="875"/>
        <v>9.250599910318355E-2</v>
      </c>
    </row>
    <row r="5632" spans="1:26" x14ac:dyDescent="0.25">
      <c r="A5632" s="16">
        <f t="shared" si="873"/>
        <v>49165</v>
      </c>
      <c r="B5632">
        <f>+'[2]Ejercicio 1'!E5849</f>
        <v>5630</v>
      </c>
      <c r="C5632" s="5">
        <v>8.4306739536659361E-2</v>
      </c>
      <c r="D5632" s="4">
        <f t="shared" si="868"/>
        <v>8.2559562275571943E-2</v>
      </c>
      <c r="E5632" s="6">
        <f t="shared" si="869"/>
        <v>8.342706340245884E-2</v>
      </c>
      <c r="F5632" s="7">
        <f t="shared" si="870"/>
        <v>8.2825200381016248E-2</v>
      </c>
      <c r="I5632" s="10">
        <v>5630</v>
      </c>
      <c r="J5632" s="8">
        <f t="shared" si="871"/>
        <v>8.5806739536659363E-2</v>
      </c>
      <c r="K5632" s="8">
        <f t="shared" si="871"/>
        <v>8.4059562275571945E-2</v>
      </c>
      <c r="L5632" s="8">
        <f t="shared" si="871"/>
        <v>8.4927063402458841E-2</v>
      </c>
      <c r="M5632" s="8">
        <f t="shared" si="866"/>
        <v>8.4325200381016249E-2</v>
      </c>
      <c r="P5632">
        <v>5630</v>
      </c>
      <c r="Q5632" s="8">
        <f t="shared" si="872"/>
        <v>8.280673953665936E-2</v>
      </c>
      <c r="R5632" s="8">
        <f t="shared" si="872"/>
        <v>8.1059562275571942E-2</v>
      </c>
      <c r="S5632" s="8">
        <f t="shared" si="872"/>
        <v>8.1927063402458838E-2</v>
      </c>
      <c r="T5632" s="8">
        <f t="shared" si="867"/>
        <v>8.1325200381016247E-2</v>
      </c>
      <c r="W5632">
        <v>5630</v>
      </c>
      <c r="X5632" s="4">
        <f t="shared" si="876"/>
        <v>9.4083431550585614E-2</v>
      </c>
      <c r="Y5632" s="4">
        <f t="shared" si="874"/>
        <v>9.3150066526306627E-2</v>
      </c>
      <c r="Z5632" s="4">
        <f t="shared" si="875"/>
        <v>9.2509449393870999E-2</v>
      </c>
    </row>
    <row r="5633" spans="1:26" x14ac:dyDescent="0.25">
      <c r="A5633" s="16">
        <f t="shared" si="873"/>
        <v>49166</v>
      </c>
      <c r="B5633">
        <f>+'[2]Ejercicio 1'!E5850</f>
        <v>5631</v>
      </c>
      <c r="C5633" s="5">
        <v>8.430852970200374E-2</v>
      </c>
      <c r="D5633" s="4">
        <f t="shared" si="868"/>
        <v>8.2561279259304121E-2</v>
      </c>
      <c r="E5633" s="6">
        <f t="shared" si="869"/>
        <v>8.3428816595196201E-2</v>
      </c>
      <c r="F5633" s="7">
        <f t="shared" si="870"/>
        <v>8.2826928425603671E-2</v>
      </c>
      <c r="I5633" s="10">
        <v>5631</v>
      </c>
      <c r="J5633" s="8">
        <f t="shared" si="871"/>
        <v>8.5808529702003741E-2</v>
      </c>
      <c r="K5633" s="8">
        <f t="shared" si="871"/>
        <v>8.4061279259304122E-2</v>
      </c>
      <c r="L5633" s="8">
        <f t="shared" si="871"/>
        <v>8.4928816595196202E-2</v>
      </c>
      <c r="M5633" s="8">
        <f t="shared" si="866"/>
        <v>8.4326928425603673E-2</v>
      </c>
      <c r="P5633">
        <v>5631</v>
      </c>
      <c r="Q5633" s="8">
        <f t="shared" si="872"/>
        <v>8.2808529702003739E-2</v>
      </c>
      <c r="R5633" s="8">
        <f t="shared" si="872"/>
        <v>8.106127925930412E-2</v>
      </c>
      <c r="S5633" s="8">
        <f t="shared" si="872"/>
        <v>8.1928816595196199E-2</v>
      </c>
      <c r="T5633" s="8">
        <f t="shared" si="867"/>
        <v>8.132692842560367E-2</v>
      </c>
      <c r="W5633">
        <v>5631</v>
      </c>
      <c r="X5633" s="4">
        <f t="shared" si="876"/>
        <v>9.4087020489855788E-2</v>
      </c>
      <c r="Y5633" s="4">
        <f t="shared" si="874"/>
        <v>9.3153572970690712E-2</v>
      </c>
      <c r="Z5633" s="4">
        <f t="shared" si="875"/>
        <v>9.2512899680404617E-2</v>
      </c>
    </row>
    <row r="5634" spans="1:26" x14ac:dyDescent="0.25">
      <c r="A5634" s="16">
        <f t="shared" si="873"/>
        <v>49167</v>
      </c>
      <c r="B5634">
        <f>+'[2]Ejercicio 1'!E5851</f>
        <v>5632</v>
      </c>
      <c r="C5634" s="5">
        <v>8.4310319867348132E-2</v>
      </c>
      <c r="D5634" s="4">
        <f t="shared" si="868"/>
        <v>8.2562996241545991E-2</v>
      </c>
      <c r="E5634" s="6">
        <f t="shared" si="869"/>
        <v>8.3430569787172837E-2</v>
      </c>
      <c r="F5634" s="7">
        <f t="shared" si="870"/>
        <v>8.2828656468923539E-2</v>
      </c>
      <c r="I5634" s="10">
        <v>5632</v>
      </c>
      <c r="J5634" s="8">
        <f t="shared" si="871"/>
        <v>8.5810319867348134E-2</v>
      </c>
      <c r="K5634" s="8">
        <f t="shared" si="871"/>
        <v>8.4062996241545992E-2</v>
      </c>
      <c r="L5634" s="8">
        <f t="shared" si="871"/>
        <v>8.4930569787172838E-2</v>
      </c>
      <c r="M5634" s="8">
        <f t="shared" si="871"/>
        <v>8.4328656468923541E-2</v>
      </c>
      <c r="P5634">
        <v>5632</v>
      </c>
      <c r="Q5634" s="8">
        <f t="shared" si="872"/>
        <v>8.2810319867348131E-2</v>
      </c>
      <c r="R5634" s="8">
        <f t="shared" si="872"/>
        <v>8.106299624154599E-2</v>
      </c>
      <c r="S5634" s="8">
        <f t="shared" si="872"/>
        <v>8.1930569787172836E-2</v>
      </c>
      <c r="T5634" s="8">
        <f t="shared" si="872"/>
        <v>8.1328656468923538E-2</v>
      </c>
      <c r="W5634">
        <v>5632</v>
      </c>
      <c r="X5634" s="4">
        <f t="shared" si="876"/>
        <v>9.409060943067285E-2</v>
      </c>
      <c r="Y5634" s="4">
        <f t="shared" si="874"/>
        <v>9.3157079413597285E-2</v>
      </c>
      <c r="Z5634" s="4">
        <f t="shared" si="875"/>
        <v>9.2516349963361097E-2</v>
      </c>
    </row>
    <row r="5635" spans="1:26" x14ac:dyDescent="0.25">
      <c r="A5635" s="16">
        <f t="shared" si="873"/>
        <v>49168</v>
      </c>
      <c r="B5635">
        <f>+'[2]Ejercicio 1'!E5852</f>
        <v>5633</v>
      </c>
      <c r="C5635" s="5">
        <v>8.4312110032692511E-2</v>
      </c>
      <c r="D5635" s="4">
        <f t="shared" ref="D5635:D5698" si="877">+LN((1+C5635*182/360)^(360/182))</f>
        <v>8.2564713222297345E-2</v>
      </c>
      <c r="E5635" s="6">
        <f t="shared" ref="E5635:E5698" si="878">Equivalencia_Tasas(C5635,182,91)</f>
        <v>8.3432322978388776E-2</v>
      </c>
      <c r="F5635" s="7">
        <f t="shared" ref="F5635:F5698" si="879">Equivalencia_Tasas(C5635,182,28)</f>
        <v>8.2830384510972993E-2</v>
      </c>
      <c r="I5635" s="10">
        <v>5633</v>
      </c>
      <c r="J5635" s="8">
        <f t="shared" ref="J5635:M5698" si="880">C5635+$O$1</f>
        <v>8.5812110032692512E-2</v>
      </c>
      <c r="K5635" s="8">
        <f t="shared" si="880"/>
        <v>8.4064713222297346E-2</v>
      </c>
      <c r="L5635" s="8">
        <f t="shared" si="880"/>
        <v>8.4932322978388777E-2</v>
      </c>
      <c r="M5635" s="8">
        <f t="shared" si="880"/>
        <v>8.4330384510972994E-2</v>
      </c>
      <c r="P5635">
        <v>5633</v>
      </c>
      <c r="Q5635" s="8">
        <f t="shared" ref="Q5635:T5698" si="881">C5635-$O$1</f>
        <v>8.281211003269251E-2</v>
      </c>
      <c r="R5635" s="8">
        <f t="shared" si="881"/>
        <v>8.1064713222297344E-2</v>
      </c>
      <c r="S5635" s="8">
        <f t="shared" si="881"/>
        <v>8.1932322978388775E-2</v>
      </c>
      <c r="T5635" s="8">
        <f t="shared" si="881"/>
        <v>8.1330384510972992E-2</v>
      </c>
      <c r="W5635">
        <v>5633</v>
      </c>
      <c r="X5635" s="4">
        <f t="shared" si="876"/>
        <v>9.4094198373035925E-2</v>
      </c>
      <c r="Y5635" s="4">
        <f t="shared" si="874"/>
        <v>9.3160585854971903E-2</v>
      </c>
      <c r="Z5635" s="4">
        <f t="shared" si="875"/>
        <v>9.2519800243308567E-2</v>
      </c>
    </row>
    <row r="5636" spans="1:26" x14ac:dyDescent="0.25">
      <c r="A5636" s="16">
        <f t="shared" si="873"/>
        <v>49169</v>
      </c>
      <c r="B5636">
        <f>+'[2]Ejercicio 1'!E5853</f>
        <v>5634</v>
      </c>
      <c r="C5636" s="5">
        <v>8.4313900198036903E-2</v>
      </c>
      <c r="D5636" s="4">
        <f t="shared" si="877"/>
        <v>8.2566430201558391E-2</v>
      </c>
      <c r="E5636" s="6">
        <f t="shared" si="878"/>
        <v>8.343407616884313E-2</v>
      </c>
      <c r="F5636" s="7">
        <f t="shared" si="879"/>
        <v>8.2832112551752032E-2</v>
      </c>
      <c r="I5636" s="10">
        <v>5634</v>
      </c>
      <c r="J5636" s="8">
        <f t="shared" si="880"/>
        <v>8.5813900198036905E-2</v>
      </c>
      <c r="K5636" s="8">
        <f t="shared" si="880"/>
        <v>8.4066430201558393E-2</v>
      </c>
      <c r="L5636" s="8">
        <f t="shared" si="880"/>
        <v>8.4934076168843131E-2</v>
      </c>
      <c r="M5636" s="8">
        <f t="shared" si="880"/>
        <v>8.4332112551752034E-2</v>
      </c>
      <c r="P5636">
        <v>5634</v>
      </c>
      <c r="Q5636" s="8">
        <f t="shared" si="881"/>
        <v>8.2813900198036902E-2</v>
      </c>
      <c r="R5636" s="8">
        <f t="shared" si="881"/>
        <v>8.106643020155839E-2</v>
      </c>
      <c r="S5636" s="8">
        <f t="shared" si="881"/>
        <v>8.1934076168843128E-2</v>
      </c>
      <c r="T5636" s="8">
        <f t="shared" si="881"/>
        <v>8.1332112551752031E-2</v>
      </c>
      <c r="W5636">
        <v>5634</v>
      </c>
      <c r="X5636" s="4">
        <f t="shared" si="876"/>
        <v>9.4097787316932718E-2</v>
      </c>
      <c r="Y5636" s="4">
        <f t="shared" si="874"/>
        <v>9.3164092294761858E-2</v>
      </c>
      <c r="Z5636" s="4">
        <f t="shared" si="875"/>
        <v>9.2523250518525516E-2</v>
      </c>
    </row>
    <row r="5637" spans="1:26" x14ac:dyDescent="0.25">
      <c r="A5637" s="16">
        <f t="shared" ref="A5637:A5700" si="882">+A5636+1</f>
        <v>49170</v>
      </c>
      <c r="B5637">
        <f>+'[2]Ejercicio 1'!E5854</f>
        <v>5635</v>
      </c>
      <c r="C5637" s="5">
        <v>8.4315690363381282E-2</v>
      </c>
      <c r="D5637" s="4">
        <f t="shared" si="877"/>
        <v>8.2568147179329546E-2</v>
      </c>
      <c r="E5637" s="6">
        <f t="shared" si="878"/>
        <v>8.3435829358536773E-2</v>
      </c>
      <c r="F5637" s="7">
        <f t="shared" si="879"/>
        <v>8.2833840591263516E-2</v>
      </c>
      <c r="I5637" s="10">
        <v>5635</v>
      </c>
      <c r="J5637" s="8">
        <f t="shared" si="880"/>
        <v>8.5815690363381283E-2</v>
      </c>
      <c r="K5637" s="8">
        <f t="shared" si="880"/>
        <v>8.4068147179329547E-2</v>
      </c>
      <c r="L5637" s="8">
        <f t="shared" si="880"/>
        <v>8.4935829358536774E-2</v>
      </c>
      <c r="M5637" s="8">
        <f t="shared" si="880"/>
        <v>8.4333840591263518E-2</v>
      </c>
      <c r="P5637">
        <v>5635</v>
      </c>
      <c r="Q5637" s="8">
        <f t="shared" si="881"/>
        <v>8.2815690363381281E-2</v>
      </c>
      <c r="R5637" s="8">
        <f t="shared" si="881"/>
        <v>8.1068147179329544E-2</v>
      </c>
      <c r="S5637" s="8">
        <f t="shared" si="881"/>
        <v>8.1935829358536771E-2</v>
      </c>
      <c r="T5637" s="8">
        <f t="shared" si="881"/>
        <v>8.1333840591263515E-2</v>
      </c>
      <c r="W5637">
        <v>5635</v>
      </c>
      <c r="X5637" s="4">
        <f t="shared" si="876"/>
        <v>9.4101376262402767E-2</v>
      </c>
      <c r="Y5637" s="4">
        <f t="shared" si="874"/>
        <v>9.3167598733075188E-2</v>
      </c>
      <c r="Z5637" s="4">
        <f t="shared" si="875"/>
        <v>9.2526700791310146E-2</v>
      </c>
    </row>
    <row r="5638" spans="1:26" x14ac:dyDescent="0.25">
      <c r="A5638" s="16">
        <f t="shared" si="882"/>
        <v>49171</v>
      </c>
      <c r="B5638">
        <f>+'[2]Ejercicio 1'!E5855</f>
        <v>5636</v>
      </c>
      <c r="C5638" s="5">
        <v>8.4317480528725675E-2</v>
      </c>
      <c r="D5638" s="4">
        <f t="shared" si="877"/>
        <v>8.2569864155609782E-2</v>
      </c>
      <c r="E5638" s="6">
        <f t="shared" si="878"/>
        <v>8.3437582547469705E-2</v>
      </c>
      <c r="F5638" s="7">
        <f t="shared" si="879"/>
        <v>8.2835568629507444E-2</v>
      </c>
      <c r="I5638" s="10">
        <v>5636</v>
      </c>
      <c r="J5638" s="8">
        <f t="shared" si="880"/>
        <v>8.5817480528725676E-2</v>
      </c>
      <c r="K5638" s="8">
        <f t="shared" si="880"/>
        <v>8.4069864155609783E-2</v>
      </c>
      <c r="L5638" s="8">
        <f t="shared" si="880"/>
        <v>8.4937582547469706E-2</v>
      </c>
      <c r="M5638" s="8">
        <f t="shared" si="880"/>
        <v>8.4335568629507446E-2</v>
      </c>
      <c r="P5638">
        <v>5636</v>
      </c>
      <c r="Q5638" s="8">
        <f t="shared" si="881"/>
        <v>8.2817480528725673E-2</v>
      </c>
      <c r="R5638" s="8">
        <f t="shared" si="881"/>
        <v>8.106986415560978E-2</v>
      </c>
      <c r="S5638" s="8">
        <f t="shared" si="881"/>
        <v>8.1937582547469703E-2</v>
      </c>
      <c r="T5638" s="8">
        <f t="shared" si="881"/>
        <v>8.1335568629507443E-2</v>
      </c>
      <c r="W5638">
        <v>5636</v>
      </c>
      <c r="X5638" s="4">
        <f t="shared" si="876"/>
        <v>9.4104965209405644E-2</v>
      </c>
      <c r="Y5638" s="4">
        <f t="shared" si="874"/>
        <v>9.3171105169856563E-2</v>
      </c>
      <c r="Z5638" s="4">
        <f t="shared" si="875"/>
        <v>9.2530151060514765E-2</v>
      </c>
    </row>
    <row r="5639" spans="1:26" x14ac:dyDescent="0.25">
      <c r="A5639" s="16">
        <f t="shared" si="882"/>
        <v>49172</v>
      </c>
      <c r="B5639">
        <f>+'[2]Ejercicio 1'!E5856</f>
        <v>5637</v>
      </c>
      <c r="C5639" s="5">
        <v>8.4319270694070053E-2</v>
      </c>
      <c r="D5639" s="4">
        <f t="shared" si="877"/>
        <v>8.2571581130399516E-2</v>
      </c>
      <c r="E5639" s="6">
        <f t="shared" si="878"/>
        <v>8.3439335735641926E-2</v>
      </c>
      <c r="F5639" s="7">
        <f t="shared" si="879"/>
        <v>8.28372966664781E-2</v>
      </c>
      <c r="I5639" s="10">
        <v>5637</v>
      </c>
      <c r="J5639" s="8">
        <f t="shared" si="880"/>
        <v>8.5819270694070054E-2</v>
      </c>
      <c r="K5639" s="8">
        <f t="shared" si="880"/>
        <v>8.4071581130399517E-2</v>
      </c>
      <c r="L5639" s="8">
        <f t="shared" si="880"/>
        <v>8.4939335735641927E-2</v>
      </c>
      <c r="M5639" s="8">
        <f t="shared" si="880"/>
        <v>8.4337296666478101E-2</v>
      </c>
      <c r="P5639">
        <v>5637</v>
      </c>
      <c r="Q5639" s="8">
        <f t="shared" si="881"/>
        <v>8.2819270694070052E-2</v>
      </c>
      <c r="R5639" s="8">
        <f t="shared" si="881"/>
        <v>8.1071581130399514E-2</v>
      </c>
      <c r="S5639" s="8">
        <f t="shared" si="881"/>
        <v>8.1939335735641924E-2</v>
      </c>
      <c r="T5639" s="8">
        <f t="shared" si="881"/>
        <v>8.1337296666478098E-2</v>
      </c>
      <c r="W5639">
        <v>5637</v>
      </c>
      <c r="X5639" s="4">
        <f t="shared" si="876"/>
        <v>9.4108554157954979E-2</v>
      </c>
      <c r="Y5639" s="4">
        <f t="shared" si="874"/>
        <v>9.3174611605107732E-2</v>
      </c>
      <c r="Z5639" s="4">
        <f t="shared" si="875"/>
        <v>9.2533601325562723E-2</v>
      </c>
    </row>
    <row r="5640" spans="1:26" x14ac:dyDescent="0.25">
      <c r="A5640" s="16">
        <f t="shared" si="882"/>
        <v>49173</v>
      </c>
      <c r="B5640">
        <f>+'[2]Ejercicio 1'!E5857</f>
        <v>5638</v>
      </c>
      <c r="C5640" s="5">
        <v>8.4321060859414446E-2</v>
      </c>
      <c r="D5640" s="4">
        <f t="shared" si="877"/>
        <v>8.2573298103699164E-2</v>
      </c>
      <c r="E5640" s="6">
        <f t="shared" si="878"/>
        <v>8.3441088923052562E-2</v>
      </c>
      <c r="F5640" s="7">
        <f t="shared" si="879"/>
        <v>8.2839024702181199E-2</v>
      </c>
      <c r="I5640" s="10">
        <v>5638</v>
      </c>
      <c r="J5640" s="8">
        <f t="shared" si="880"/>
        <v>8.5821060859414447E-2</v>
      </c>
      <c r="K5640" s="8">
        <f t="shared" si="880"/>
        <v>8.4073298103699165E-2</v>
      </c>
      <c r="L5640" s="8">
        <f t="shared" si="880"/>
        <v>8.4941088923052563E-2</v>
      </c>
      <c r="M5640" s="8">
        <f t="shared" si="880"/>
        <v>8.4339024702181201E-2</v>
      </c>
      <c r="P5640">
        <v>5638</v>
      </c>
      <c r="Q5640" s="8">
        <f t="shared" si="881"/>
        <v>8.2821060859414444E-2</v>
      </c>
      <c r="R5640" s="8">
        <f t="shared" si="881"/>
        <v>8.1073298103699162E-2</v>
      </c>
      <c r="S5640" s="8">
        <f t="shared" si="881"/>
        <v>8.194108892305256E-2</v>
      </c>
      <c r="T5640" s="8">
        <f t="shared" si="881"/>
        <v>8.1339024702181198E-2</v>
      </c>
      <c r="W5640">
        <v>5638</v>
      </c>
      <c r="X5640" s="4">
        <f t="shared" si="876"/>
        <v>9.4112143108051216E-2</v>
      </c>
      <c r="Y5640" s="4">
        <f t="shared" si="874"/>
        <v>9.3178118038826932E-2</v>
      </c>
      <c r="Z5640" s="4">
        <f t="shared" si="875"/>
        <v>9.2537051587030683E-2</v>
      </c>
    </row>
    <row r="5641" spans="1:26" x14ac:dyDescent="0.25">
      <c r="A5641" s="16">
        <f t="shared" si="882"/>
        <v>49174</v>
      </c>
      <c r="B5641">
        <f>+'[2]Ejercicio 1'!E5858</f>
        <v>5639</v>
      </c>
      <c r="C5641" s="5">
        <v>8.4322851024758824E-2</v>
      </c>
      <c r="D5641" s="4">
        <f t="shared" si="877"/>
        <v>8.257501507550831E-2</v>
      </c>
      <c r="E5641" s="6">
        <f t="shared" si="878"/>
        <v>8.3442842109702473E-2</v>
      </c>
      <c r="F5641" s="7">
        <f t="shared" si="879"/>
        <v>8.2840752736616743E-2</v>
      </c>
      <c r="I5641" s="10">
        <v>5639</v>
      </c>
      <c r="J5641" s="8">
        <f t="shared" si="880"/>
        <v>8.5822851024758826E-2</v>
      </c>
      <c r="K5641" s="8">
        <f t="shared" si="880"/>
        <v>8.4075015075508311E-2</v>
      </c>
      <c r="L5641" s="8">
        <f t="shared" si="880"/>
        <v>8.4942842109702474E-2</v>
      </c>
      <c r="M5641" s="8">
        <f t="shared" si="880"/>
        <v>8.4340752736616745E-2</v>
      </c>
      <c r="P5641">
        <v>5639</v>
      </c>
      <c r="Q5641" s="8">
        <f t="shared" si="881"/>
        <v>8.2822851024758823E-2</v>
      </c>
      <c r="R5641" s="8">
        <f t="shared" si="881"/>
        <v>8.1075015075508308E-2</v>
      </c>
      <c r="S5641" s="8">
        <f t="shared" si="881"/>
        <v>8.1942842109702471E-2</v>
      </c>
      <c r="T5641" s="8">
        <f t="shared" si="881"/>
        <v>8.1340752736616742E-2</v>
      </c>
      <c r="W5641">
        <v>5639</v>
      </c>
      <c r="X5641" s="4">
        <f t="shared" si="876"/>
        <v>9.411573205969391E-2</v>
      </c>
      <c r="Y5641" s="4">
        <f t="shared" si="874"/>
        <v>9.3181624471015051E-2</v>
      </c>
      <c r="Z5641" s="4">
        <f t="shared" si="875"/>
        <v>9.2540501845492465E-2</v>
      </c>
    </row>
    <row r="5642" spans="1:26" x14ac:dyDescent="0.25">
      <c r="A5642" s="16">
        <f t="shared" si="882"/>
        <v>49175</v>
      </c>
      <c r="B5642">
        <f>+'[2]Ejercicio 1'!E5859</f>
        <v>5640</v>
      </c>
      <c r="C5642" s="5">
        <v>8.4324641190103217E-2</v>
      </c>
      <c r="D5642" s="4">
        <f t="shared" si="877"/>
        <v>8.2576732045826953E-2</v>
      </c>
      <c r="E5642" s="6">
        <f t="shared" si="878"/>
        <v>8.3444595295591686E-2</v>
      </c>
      <c r="F5642" s="7">
        <f t="shared" si="879"/>
        <v>8.2842480769781873E-2</v>
      </c>
      <c r="I5642" s="10">
        <v>5640</v>
      </c>
      <c r="J5642" s="8">
        <f t="shared" si="880"/>
        <v>8.5824641190103218E-2</v>
      </c>
      <c r="K5642" s="8">
        <f t="shared" si="880"/>
        <v>8.4076732045826955E-2</v>
      </c>
      <c r="L5642" s="8">
        <f t="shared" si="880"/>
        <v>8.4944595295591688E-2</v>
      </c>
      <c r="M5642" s="8">
        <f t="shared" si="880"/>
        <v>8.4342480769781875E-2</v>
      </c>
      <c r="P5642">
        <v>5640</v>
      </c>
      <c r="Q5642" s="8">
        <f t="shared" si="881"/>
        <v>8.2824641190103215E-2</v>
      </c>
      <c r="R5642" s="8">
        <f t="shared" si="881"/>
        <v>8.1076732045826952E-2</v>
      </c>
      <c r="S5642" s="8">
        <f t="shared" si="881"/>
        <v>8.1944595295591685E-2</v>
      </c>
      <c r="T5642" s="8">
        <f t="shared" si="881"/>
        <v>8.1342480769781872E-2</v>
      </c>
      <c r="W5642">
        <v>5640</v>
      </c>
      <c r="X5642" s="4">
        <f t="shared" si="876"/>
        <v>9.4119321012869434E-2</v>
      </c>
      <c r="Y5642" s="4">
        <f t="shared" si="874"/>
        <v>9.3185130901672977E-2</v>
      </c>
      <c r="Z5642" s="4">
        <f t="shared" si="875"/>
        <v>9.2543952099797586E-2</v>
      </c>
    </row>
    <row r="5643" spans="1:26" x14ac:dyDescent="0.25">
      <c r="A5643" s="16">
        <f t="shared" si="882"/>
        <v>49176</v>
      </c>
      <c r="B5643">
        <f>+'[2]Ejercicio 1'!E5860</f>
        <v>5641</v>
      </c>
      <c r="C5643" s="5">
        <v>8.4326431355447595E-2</v>
      </c>
      <c r="D5643" s="4">
        <f t="shared" si="877"/>
        <v>8.2578449014655317E-2</v>
      </c>
      <c r="E5643" s="6">
        <f t="shared" si="878"/>
        <v>8.3446348480720189E-2</v>
      </c>
      <c r="F5643" s="7">
        <f t="shared" si="879"/>
        <v>8.2844208801679448E-2</v>
      </c>
      <c r="I5643" s="10">
        <v>5641</v>
      </c>
      <c r="J5643" s="8">
        <f t="shared" si="880"/>
        <v>8.5826431355447597E-2</v>
      </c>
      <c r="K5643" s="8">
        <f t="shared" si="880"/>
        <v>8.4078449014655318E-2</v>
      </c>
      <c r="L5643" s="8">
        <f t="shared" si="880"/>
        <v>8.4946348480720191E-2</v>
      </c>
      <c r="M5643" s="8">
        <f t="shared" si="880"/>
        <v>8.4344208801679449E-2</v>
      </c>
      <c r="P5643">
        <v>5641</v>
      </c>
      <c r="Q5643" s="8">
        <f t="shared" si="881"/>
        <v>8.2826431355447594E-2</v>
      </c>
      <c r="R5643" s="8">
        <f t="shared" si="881"/>
        <v>8.1078449014655316E-2</v>
      </c>
      <c r="S5643" s="8">
        <f t="shared" si="881"/>
        <v>8.1946348480720188E-2</v>
      </c>
      <c r="T5643" s="8">
        <f t="shared" si="881"/>
        <v>8.1344208801679446E-2</v>
      </c>
      <c r="W5643">
        <v>5641</v>
      </c>
      <c r="X5643" s="4">
        <f t="shared" si="876"/>
        <v>9.4122909967605028E-2</v>
      </c>
      <c r="Y5643" s="4">
        <f t="shared" si="874"/>
        <v>9.3188637330798935E-2</v>
      </c>
      <c r="Z5643" s="4">
        <f t="shared" si="875"/>
        <v>9.2547402351099387E-2</v>
      </c>
    </row>
    <row r="5644" spans="1:26" x14ac:dyDescent="0.25">
      <c r="A5644" s="16">
        <f t="shared" si="882"/>
        <v>49177</v>
      </c>
      <c r="B5644">
        <f>+'[2]Ejercicio 1'!E5861</f>
        <v>5642</v>
      </c>
      <c r="C5644" s="5">
        <v>8.4328221520791988E-2</v>
      </c>
      <c r="D5644" s="4">
        <f t="shared" si="877"/>
        <v>8.2580165981993803E-2</v>
      </c>
      <c r="E5644" s="6">
        <f t="shared" si="878"/>
        <v>8.3448101665087981E-2</v>
      </c>
      <c r="F5644" s="7">
        <f t="shared" si="879"/>
        <v>8.2845936832306608E-2</v>
      </c>
      <c r="I5644" s="10">
        <v>5642</v>
      </c>
      <c r="J5644" s="8">
        <f t="shared" si="880"/>
        <v>8.5828221520791989E-2</v>
      </c>
      <c r="K5644" s="8">
        <f t="shared" si="880"/>
        <v>8.4080165981993804E-2</v>
      </c>
      <c r="L5644" s="8">
        <f t="shared" si="880"/>
        <v>8.4948101665087983E-2</v>
      </c>
      <c r="M5644" s="8">
        <f t="shared" si="880"/>
        <v>8.4345936832306609E-2</v>
      </c>
      <c r="P5644">
        <v>5642</v>
      </c>
      <c r="Q5644" s="8">
        <f t="shared" si="881"/>
        <v>8.2828221520791986E-2</v>
      </c>
      <c r="R5644" s="8">
        <f t="shared" si="881"/>
        <v>8.1080165981993801E-2</v>
      </c>
      <c r="S5644" s="8">
        <f t="shared" si="881"/>
        <v>8.194810166508798E-2</v>
      </c>
      <c r="T5644" s="8">
        <f t="shared" si="881"/>
        <v>8.1345936832306606E-2</v>
      </c>
      <c r="W5644">
        <v>5642</v>
      </c>
      <c r="X5644" s="4">
        <f t="shared" si="876"/>
        <v>9.4126498923901139E-2</v>
      </c>
      <c r="Y5644" s="4">
        <f t="shared" si="874"/>
        <v>9.3192143758448268E-2</v>
      </c>
      <c r="Z5644" s="4">
        <f t="shared" si="875"/>
        <v>9.2550852598818345E-2</v>
      </c>
    </row>
    <row r="5645" spans="1:26" x14ac:dyDescent="0.25">
      <c r="A5645" s="16">
        <f t="shared" si="882"/>
        <v>49178</v>
      </c>
      <c r="B5645">
        <f>+'[2]Ejercicio 1'!E5862</f>
        <v>5643</v>
      </c>
      <c r="C5645" s="5">
        <v>8.4330011686136366E-2</v>
      </c>
      <c r="D5645" s="4">
        <f t="shared" si="877"/>
        <v>8.2581882947841398E-2</v>
      </c>
      <c r="E5645" s="6">
        <f t="shared" si="878"/>
        <v>8.3449854848694188E-2</v>
      </c>
      <c r="F5645" s="7">
        <f t="shared" si="879"/>
        <v>8.2847664861663367E-2</v>
      </c>
      <c r="I5645" s="10">
        <v>5643</v>
      </c>
      <c r="J5645" s="8">
        <f t="shared" si="880"/>
        <v>8.5830011686136368E-2</v>
      </c>
      <c r="K5645" s="8">
        <f t="shared" si="880"/>
        <v>8.4081882947841399E-2</v>
      </c>
      <c r="L5645" s="8">
        <f t="shared" si="880"/>
        <v>8.494985484869419E-2</v>
      </c>
      <c r="M5645" s="8">
        <f t="shared" si="880"/>
        <v>8.4347664861663368E-2</v>
      </c>
      <c r="P5645">
        <v>5643</v>
      </c>
      <c r="Q5645" s="8">
        <f t="shared" si="881"/>
        <v>8.2830011686136365E-2</v>
      </c>
      <c r="R5645" s="8">
        <f t="shared" si="881"/>
        <v>8.1081882947841397E-2</v>
      </c>
      <c r="S5645" s="8">
        <f t="shared" si="881"/>
        <v>8.1949854848694187E-2</v>
      </c>
      <c r="T5645" s="8">
        <f t="shared" si="881"/>
        <v>8.1347664861663366E-2</v>
      </c>
      <c r="W5645">
        <v>5643</v>
      </c>
      <c r="X5645" s="4">
        <f t="shared" si="876"/>
        <v>9.4130087881729649E-2</v>
      </c>
      <c r="Y5645" s="4">
        <f t="shared" si="874"/>
        <v>9.319565018456652E-2</v>
      </c>
      <c r="Z5645" s="4">
        <f t="shared" si="875"/>
        <v>9.2554302842380629E-2</v>
      </c>
    </row>
    <row r="5646" spans="1:26" x14ac:dyDescent="0.25">
      <c r="A5646" s="16">
        <f t="shared" si="882"/>
        <v>49179</v>
      </c>
      <c r="B5646">
        <f>+'[2]Ejercicio 1'!E5863</f>
        <v>5644</v>
      </c>
      <c r="C5646" s="5">
        <v>8.4331801851480759E-2</v>
      </c>
      <c r="D5646" s="4">
        <f t="shared" si="877"/>
        <v>8.2583599912198713E-2</v>
      </c>
      <c r="E5646" s="6">
        <f t="shared" si="878"/>
        <v>8.345160803153967E-2</v>
      </c>
      <c r="F5646" s="7">
        <f t="shared" si="879"/>
        <v>8.2849392889752557E-2</v>
      </c>
      <c r="I5646" s="10">
        <v>5644</v>
      </c>
      <c r="J5646" s="8">
        <f t="shared" si="880"/>
        <v>8.583180185148076E-2</v>
      </c>
      <c r="K5646" s="8">
        <f t="shared" si="880"/>
        <v>8.4083599912198714E-2</v>
      </c>
      <c r="L5646" s="8">
        <f t="shared" si="880"/>
        <v>8.4951608031539672E-2</v>
      </c>
      <c r="M5646" s="8">
        <f t="shared" si="880"/>
        <v>8.4349392889752559E-2</v>
      </c>
      <c r="P5646">
        <v>5644</v>
      </c>
      <c r="Q5646" s="8">
        <f t="shared" si="881"/>
        <v>8.2831801851480757E-2</v>
      </c>
      <c r="R5646" s="8">
        <f t="shared" si="881"/>
        <v>8.1083599912198712E-2</v>
      </c>
      <c r="S5646" s="8">
        <f t="shared" si="881"/>
        <v>8.1951608031539669E-2</v>
      </c>
      <c r="T5646" s="8">
        <f t="shared" si="881"/>
        <v>8.1349392889752556E-2</v>
      </c>
      <c r="W5646">
        <v>5644</v>
      </c>
      <c r="X5646" s="4">
        <f t="shared" si="876"/>
        <v>9.4133676841105046E-2</v>
      </c>
      <c r="Y5646" s="4">
        <f t="shared" si="874"/>
        <v>9.3199156609099221E-2</v>
      </c>
      <c r="Z5646" s="4">
        <f t="shared" si="875"/>
        <v>9.2557753082939606E-2</v>
      </c>
    </row>
    <row r="5647" spans="1:26" x14ac:dyDescent="0.25">
      <c r="A5647" s="16">
        <f t="shared" si="882"/>
        <v>49180</v>
      </c>
      <c r="B5647">
        <f>+'[2]Ejercicio 1'!E5864</f>
        <v>5645</v>
      </c>
      <c r="C5647" s="5">
        <v>8.4333592016825137E-2</v>
      </c>
      <c r="D5647" s="4">
        <f t="shared" si="877"/>
        <v>8.2585316875065748E-2</v>
      </c>
      <c r="E5647" s="6">
        <f t="shared" si="878"/>
        <v>8.3453361213624455E-2</v>
      </c>
      <c r="F5647" s="7">
        <f t="shared" si="879"/>
        <v>8.2851120916571333E-2</v>
      </c>
      <c r="I5647" s="10">
        <v>5645</v>
      </c>
      <c r="J5647" s="8">
        <f t="shared" si="880"/>
        <v>8.5833592016825139E-2</v>
      </c>
      <c r="K5647" s="8">
        <f t="shared" si="880"/>
        <v>8.4085316875065749E-2</v>
      </c>
      <c r="L5647" s="8">
        <f t="shared" si="880"/>
        <v>8.4953361213624456E-2</v>
      </c>
      <c r="M5647" s="8">
        <f t="shared" si="880"/>
        <v>8.4351120916571334E-2</v>
      </c>
      <c r="P5647">
        <v>5645</v>
      </c>
      <c r="Q5647" s="8">
        <f t="shared" si="881"/>
        <v>8.2833592016825136E-2</v>
      </c>
      <c r="R5647" s="8">
        <f t="shared" si="881"/>
        <v>8.1085316875065747E-2</v>
      </c>
      <c r="S5647" s="8">
        <f t="shared" si="881"/>
        <v>8.1953361213624454E-2</v>
      </c>
      <c r="T5647" s="8">
        <f t="shared" si="881"/>
        <v>8.1351120916571332E-2</v>
      </c>
      <c r="W5647">
        <v>5645</v>
      </c>
      <c r="X5647" s="4">
        <f t="shared" si="876"/>
        <v>9.4137265802026471E-2</v>
      </c>
      <c r="Y5647" s="4">
        <f t="shared" si="874"/>
        <v>9.3202663032154423E-2</v>
      </c>
      <c r="Z5647" s="4">
        <f t="shared" si="875"/>
        <v>9.2561203319912869E-2</v>
      </c>
    </row>
    <row r="5648" spans="1:26" x14ac:dyDescent="0.25">
      <c r="A5648" s="16">
        <f t="shared" si="882"/>
        <v>49181</v>
      </c>
      <c r="B5648">
        <f>+'[2]Ejercicio 1'!E5865</f>
        <v>5646</v>
      </c>
      <c r="C5648" s="5">
        <v>8.4335382182169516E-2</v>
      </c>
      <c r="D5648" s="4">
        <f t="shared" si="877"/>
        <v>8.2587033836442295E-2</v>
      </c>
      <c r="E5648" s="6">
        <f t="shared" si="878"/>
        <v>8.3455114394948529E-2</v>
      </c>
      <c r="F5648" s="7">
        <f t="shared" si="879"/>
        <v>8.2852848942119708E-2</v>
      </c>
      <c r="I5648" s="10">
        <v>5646</v>
      </c>
      <c r="J5648" s="8">
        <f t="shared" si="880"/>
        <v>8.5835382182169517E-2</v>
      </c>
      <c r="K5648" s="8">
        <f t="shared" si="880"/>
        <v>8.4087033836442296E-2</v>
      </c>
      <c r="L5648" s="8">
        <f t="shared" si="880"/>
        <v>8.495511439494853E-2</v>
      </c>
      <c r="M5648" s="8">
        <f t="shared" si="880"/>
        <v>8.435284894211971E-2</v>
      </c>
      <c r="P5648">
        <v>5646</v>
      </c>
      <c r="Q5648" s="8">
        <f t="shared" si="881"/>
        <v>8.2835382182169515E-2</v>
      </c>
      <c r="R5648" s="8">
        <f t="shared" si="881"/>
        <v>8.1087033836442293E-2</v>
      </c>
      <c r="S5648" s="8">
        <f t="shared" si="881"/>
        <v>8.1955114394948528E-2</v>
      </c>
      <c r="T5648" s="8">
        <f t="shared" si="881"/>
        <v>8.1352848942119707E-2</v>
      </c>
      <c r="W5648">
        <v>5646</v>
      </c>
      <c r="X5648" s="4">
        <f t="shared" si="876"/>
        <v>9.4140854764481169E-2</v>
      </c>
      <c r="Y5648" s="4">
        <f t="shared" si="874"/>
        <v>9.3206169453733015E-2</v>
      </c>
      <c r="Z5648" s="4">
        <f t="shared" si="875"/>
        <v>9.2564653552732315E-2</v>
      </c>
    </row>
    <row r="5649" spans="1:26" x14ac:dyDescent="0.25">
      <c r="A5649" s="16">
        <f t="shared" si="882"/>
        <v>49182</v>
      </c>
      <c r="B5649">
        <f>+'[2]Ejercicio 1'!E5866</f>
        <v>5647</v>
      </c>
      <c r="C5649" s="5">
        <v>8.4337172347513908E-2</v>
      </c>
      <c r="D5649" s="4">
        <f t="shared" si="877"/>
        <v>8.2588750796328991E-2</v>
      </c>
      <c r="E5649" s="6">
        <f t="shared" si="878"/>
        <v>8.3456867575511018E-2</v>
      </c>
      <c r="F5649" s="7">
        <f t="shared" si="879"/>
        <v>8.2854576966400514E-2</v>
      </c>
      <c r="I5649" s="10">
        <v>5647</v>
      </c>
      <c r="J5649" s="8">
        <f t="shared" si="880"/>
        <v>8.583717234751391E-2</v>
      </c>
      <c r="K5649" s="8">
        <f t="shared" si="880"/>
        <v>8.4088750796328993E-2</v>
      </c>
      <c r="L5649" s="8">
        <f t="shared" si="880"/>
        <v>8.4956867575511019E-2</v>
      </c>
      <c r="M5649" s="8">
        <f t="shared" si="880"/>
        <v>8.4354576966400516E-2</v>
      </c>
      <c r="P5649">
        <v>5647</v>
      </c>
      <c r="Q5649" s="8">
        <f t="shared" si="881"/>
        <v>8.2837172347513907E-2</v>
      </c>
      <c r="R5649" s="8">
        <f t="shared" si="881"/>
        <v>8.108875079632899E-2</v>
      </c>
      <c r="S5649" s="8">
        <f t="shared" si="881"/>
        <v>8.1956867575511017E-2</v>
      </c>
      <c r="T5649" s="8">
        <f t="shared" si="881"/>
        <v>8.1354576966400513E-2</v>
      </c>
      <c r="W5649">
        <v>5647</v>
      </c>
      <c r="X5649" s="4">
        <f t="shared" si="876"/>
        <v>9.4144443728509997E-2</v>
      </c>
      <c r="Y5649" s="4">
        <f t="shared" si="874"/>
        <v>9.3209675873672473E-2</v>
      </c>
      <c r="Z5649" s="4">
        <f t="shared" si="875"/>
        <v>9.2568103781974623E-2</v>
      </c>
    </row>
    <row r="5650" spans="1:26" x14ac:dyDescent="0.25">
      <c r="A5650" s="16">
        <f t="shared" si="882"/>
        <v>49183</v>
      </c>
      <c r="B5650">
        <f>+'[2]Ejercicio 1'!E5867</f>
        <v>5648</v>
      </c>
      <c r="C5650" s="5">
        <v>8.4338962512858287E-2</v>
      </c>
      <c r="D5650" s="4">
        <f t="shared" si="877"/>
        <v>8.2590467754724797E-2</v>
      </c>
      <c r="E5650" s="6">
        <f t="shared" si="878"/>
        <v>8.3458620755313656E-2</v>
      </c>
      <c r="F5650" s="7">
        <f t="shared" si="879"/>
        <v>8.2856304989413765E-2</v>
      </c>
      <c r="I5650" s="10">
        <v>5648</v>
      </c>
      <c r="J5650" s="8">
        <f t="shared" si="880"/>
        <v>8.5838962512858288E-2</v>
      </c>
      <c r="K5650" s="8">
        <f t="shared" si="880"/>
        <v>8.4090467754724799E-2</v>
      </c>
      <c r="L5650" s="8">
        <f t="shared" si="880"/>
        <v>8.4958620755313657E-2</v>
      </c>
      <c r="M5650" s="8">
        <f t="shared" si="880"/>
        <v>8.4356304989413766E-2</v>
      </c>
      <c r="P5650">
        <v>5648</v>
      </c>
      <c r="Q5650" s="8">
        <f t="shared" si="881"/>
        <v>8.2838962512858286E-2</v>
      </c>
      <c r="R5650" s="8">
        <f t="shared" si="881"/>
        <v>8.1090467754724796E-2</v>
      </c>
      <c r="S5650" s="8">
        <f t="shared" si="881"/>
        <v>8.1958620755313655E-2</v>
      </c>
      <c r="T5650" s="8">
        <f t="shared" si="881"/>
        <v>8.1356304989413764E-2</v>
      </c>
      <c r="W5650">
        <v>5648</v>
      </c>
      <c r="X5650" s="4">
        <f t="shared" si="876"/>
        <v>9.4148032694071224E-2</v>
      </c>
      <c r="Y5650" s="4">
        <f t="shared" si="874"/>
        <v>9.321318229218889E-2</v>
      </c>
      <c r="Z5650" s="4">
        <f t="shared" si="875"/>
        <v>9.257155400878174E-2</v>
      </c>
    </row>
    <row r="5651" spans="1:26" x14ac:dyDescent="0.25">
      <c r="A5651" s="16">
        <f t="shared" si="882"/>
        <v>49184</v>
      </c>
      <c r="B5651">
        <f>+'[2]Ejercicio 1'!E5868</f>
        <v>5649</v>
      </c>
      <c r="C5651" s="5">
        <v>8.434075267820268E-2</v>
      </c>
      <c r="D5651" s="4">
        <f t="shared" si="877"/>
        <v>8.2592184711630337E-2</v>
      </c>
      <c r="E5651" s="6">
        <f t="shared" si="878"/>
        <v>8.3460373934354723E-2</v>
      </c>
      <c r="F5651" s="7">
        <f t="shared" si="879"/>
        <v>8.2858033011156601E-2</v>
      </c>
      <c r="I5651" s="10">
        <v>5649</v>
      </c>
      <c r="J5651" s="8">
        <f t="shared" si="880"/>
        <v>8.5840752678202681E-2</v>
      </c>
      <c r="K5651" s="8">
        <f t="shared" si="880"/>
        <v>8.4092184711630338E-2</v>
      </c>
      <c r="L5651" s="8">
        <f t="shared" si="880"/>
        <v>8.4960373934354724E-2</v>
      </c>
      <c r="M5651" s="8">
        <f t="shared" si="880"/>
        <v>8.4358033011156602E-2</v>
      </c>
      <c r="P5651">
        <v>5649</v>
      </c>
      <c r="Q5651" s="8">
        <f t="shared" si="881"/>
        <v>8.2840752678202678E-2</v>
      </c>
      <c r="R5651" s="8">
        <f t="shared" si="881"/>
        <v>8.1092184711630336E-2</v>
      </c>
      <c r="S5651" s="8">
        <f t="shared" si="881"/>
        <v>8.1960373934354722E-2</v>
      </c>
      <c r="T5651" s="8">
        <f t="shared" si="881"/>
        <v>8.13580330111566E-2</v>
      </c>
      <c r="W5651">
        <v>5649</v>
      </c>
      <c r="X5651" s="4">
        <f t="shared" si="876"/>
        <v>9.4151621661178894E-2</v>
      </c>
      <c r="Y5651" s="4">
        <f t="shared" si="874"/>
        <v>9.3216688709120643E-2</v>
      </c>
      <c r="Z5651" s="4">
        <f t="shared" si="875"/>
        <v>9.2575004230861194E-2</v>
      </c>
    </row>
    <row r="5652" spans="1:26" x14ac:dyDescent="0.25">
      <c r="A5652" s="16">
        <f t="shared" si="882"/>
        <v>49185</v>
      </c>
      <c r="B5652">
        <f>+'[2]Ejercicio 1'!E5869</f>
        <v>5650</v>
      </c>
      <c r="C5652" s="5">
        <v>8.4342542843547058E-2</v>
      </c>
      <c r="D5652" s="4">
        <f t="shared" si="877"/>
        <v>8.2593901667045402E-2</v>
      </c>
      <c r="E5652" s="6">
        <f t="shared" si="878"/>
        <v>8.3462127112634205E-2</v>
      </c>
      <c r="F5652" s="7">
        <f t="shared" si="879"/>
        <v>8.2859761031629037E-2</v>
      </c>
      <c r="I5652" s="10">
        <v>5650</v>
      </c>
      <c r="J5652" s="8">
        <f t="shared" si="880"/>
        <v>8.5842542843547059E-2</v>
      </c>
      <c r="K5652" s="8">
        <f t="shared" si="880"/>
        <v>8.4093901667045404E-2</v>
      </c>
      <c r="L5652" s="8">
        <f t="shared" si="880"/>
        <v>8.4962127112634206E-2</v>
      </c>
      <c r="M5652" s="8">
        <f t="shared" si="880"/>
        <v>8.4359761031629038E-2</v>
      </c>
      <c r="P5652">
        <v>5650</v>
      </c>
      <c r="Q5652" s="8">
        <f t="shared" si="881"/>
        <v>8.2842542843547057E-2</v>
      </c>
      <c r="R5652" s="8">
        <f t="shared" si="881"/>
        <v>8.1093901667045401E-2</v>
      </c>
      <c r="S5652" s="8">
        <f t="shared" si="881"/>
        <v>8.1962127112634203E-2</v>
      </c>
      <c r="T5652" s="8">
        <f t="shared" si="881"/>
        <v>8.1359761031629035E-2</v>
      </c>
      <c r="W5652">
        <v>5650</v>
      </c>
      <c r="X5652" s="4">
        <f t="shared" si="876"/>
        <v>9.4155210629833036E-2</v>
      </c>
      <c r="Y5652" s="4">
        <f t="shared" si="874"/>
        <v>9.3220195124520441E-2</v>
      </c>
      <c r="Z5652" s="4">
        <f t="shared" si="875"/>
        <v>9.2578454449931638E-2</v>
      </c>
    </row>
    <row r="5653" spans="1:26" x14ac:dyDescent="0.25">
      <c r="A5653" s="16">
        <f t="shared" si="882"/>
        <v>49186</v>
      </c>
      <c r="B5653">
        <f>+'[2]Ejercicio 1'!E5870</f>
        <v>5651</v>
      </c>
      <c r="C5653" s="5">
        <v>8.4344333008891451E-2</v>
      </c>
      <c r="D5653" s="4">
        <f t="shared" si="877"/>
        <v>8.2595618620970424E-2</v>
      </c>
      <c r="E5653" s="6">
        <f t="shared" si="878"/>
        <v>8.3463880290153836E-2</v>
      </c>
      <c r="F5653" s="7">
        <f t="shared" si="879"/>
        <v>8.2861489050833903E-2</v>
      </c>
      <c r="I5653" s="10">
        <v>5651</v>
      </c>
      <c r="J5653" s="8">
        <f t="shared" si="880"/>
        <v>8.5844333008891452E-2</v>
      </c>
      <c r="K5653" s="8">
        <f t="shared" si="880"/>
        <v>8.4095618620970425E-2</v>
      </c>
      <c r="L5653" s="8">
        <f t="shared" si="880"/>
        <v>8.4963880290153837E-2</v>
      </c>
      <c r="M5653" s="8">
        <f t="shared" si="880"/>
        <v>8.4361489050833904E-2</v>
      </c>
      <c r="P5653">
        <v>5651</v>
      </c>
      <c r="Q5653" s="8">
        <f t="shared" si="881"/>
        <v>8.2844333008891449E-2</v>
      </c>
      <c r="R5653" s="8">
        <f t="shared" si="881"/>
        <v>8.1095618620970422E-2</v>
      </c>
      <c r="S5653" s="8">
        <f t="shared" si="881"/>
        <v>8.1963880290153834E-2</v>
      </c>
      <c r="T5653" s="8">
        <f t="shared" si="881"/>
        <v>8.1361489050833902E-2</v>
      </c>
      <c r="W5653">
        <v>5651</v>
      </c>
      <c r="X5653" s="4">
        <f t="shared" si="876"/>
        <v>9.4158799600034065E-2</v>
      </c>
      <c r="Y5653" s="4">
        <f t="shared" si="874"/>
        <v>9.3223701538390033E-2</v>
      </c>
      <c r="Z5653" s="4">
        <f t="shared" si="875"/>
        <v>9.2581904665422099E-2</v>
      </c>
    </row>
    <row r="5654" spans="1:26" x14ac:dyDescent="0.25">
      <c r="A5654" s="16">
        <f t="shared" si="882"/>
        <v>49187</v>
      </c>
      <c r="B5654">
        <f>+'[2]Ejercicio 1'!E5871</f>
        <v>5652</v>
      </c>
      <c r="C5654" s="5">
        <v>8.4346123174235829E-2</v>
      </c>
      <c r="D5654" s="4">
        <f t="shared" si="877"/>
        <v>8.2597335573404762E-2</v>
      </c>
      <c r="E5654" s="6">
        <f t="shared" si="878"/>
        <v>8.3465633466911895E-2</v>
      </c>
      <c r="F5654" s="7">
        <f t="shared" si="879"/>
        <v>8.2863217068768355E-2</v>
      </c>
      <c r="I5654" s="10">
        <v>5652</v>
      </c>
      <c r="J5654" s="8">
        <f t="shared" si="880"/>
        <v>8.584612317423583E-2</v>
      </c>
      <c r="K5654" s="8">
        <f t="shared" si="880"/>
        <v>8.4097335573404763E-2</v>
      </c>
      <c r="L5654" s="8">
        <f t="shared" si="880"/>
        <v>8.4965633466911897E-2</v>
      </c>
      <c r="M5654" s="8">
        <f t="shared" si="880"/>
        <v>8.4363217068768356E-2</v>
      </c>
      <c r="P5654">
        <v>5652</v>
      </c>
      <c r="Q5654" s="8">
        <f t="shared" si="881"/>
        <v>8.2846123174235828E-2</v>
      </c>
      <c r="R5654" s="8">
        <f t="shared" si="881"/>
        <v>8.1097335573404761E-2</v>
      </c>
      <c r="S5654" s="8">
        <f t="shared" si="881"/>
        <v>8.1965633466911894E-2</v>
      </c>
      <c r="T5654" s="8">
        <f t="shared" si="881"/>
        <v>8.1363217068768354E-2</v>
      </c>
      <c r="W5654">
        <v>5652</v>
      </c>
      <c r="X5654" s="4">
        <f t="shared" si="876"/>
        <v>9.4162388571767938E-2</v>
      </c>
      <c r="Y5654" s="4">
        <f t="shared" si="874"/>
        <v>9.3227207950781238E-2</v>
      </c>
      <c r="Z5654" s="4">
        <f t="shared" si="875"/>
        <v>9.258535487675873E-2</v>
      </c>
    </row>
    <row r="5655" spans="1:26" x14ac:dyDescent="0.25">
      <c r="A5655" s="16">
        <f t="shared" si="882"/>
        <v>49188</v>
      </c>
      <c r="B5655">
        <f>+'[2]Ejercicio 1'!E5872</f>
        <v>5653</v>
      </c>
      <c r="C5655" s="5">
        <v>8.4347913339580222E-2</v>
      </c>
      <c r="D5655" s="4">
        <f t="shared" si="877"/>
        <v>8.2599052524348862E-2</v>
      </c>
      <c r="E5655" s="6">
        <f t="shared" si="878"/>
        <v>8.3467386642909244E-2</v>
      </c>
      <c r="F5655" s="7">
        <f t="shared" si="879"/>
        <v>8.2864945085432407E-2</v>
      </c>
      <c r="I5655" s="10">
        <v>5653</v>
      </c>
      <c r="J5655" s="8">
        <f t="shared" si="880"/>
        <v>8.5847913339580223E-2</v>
      </c>
      <c r="K5655" s="8">
        <f t="shared" si="880"/>
        <v>8.4099052524348863E-2</v>
      </c>
      <c r="L5655" s="8">
        <f t="shared" si="880"/>
        <v>8.4967386642909246E-2</v>
      </c>
      <c r="M5655" s="8">
        <f t="shared" si="880"/>
        <v>8.4364945085432408E-2</v>
      </c>
      <c r="P5655">
        <v>5653</v>
      </c>
      <c r="Q5655" s="8">
        <f t="shared" si="881"/>
        <v>8.284791333958022E-2</v>
      </c>
      <c r="R5655" s="8">
        <f t="shared" si="881"/>
        <v>8.1099052524348861E-2</v>
      </c>
      <c r="S5655" s="8">
        <f t="shared" si="881"/>
        <v>8.1967386642909243E-2</v>
      </c>
      <c r="T5655" s="8">
        <f t="shared" si="881"/>
        <v>8.1364945085432405E-2</v>
      </c>
      <c r="W5655">
        <v>5653</v>
      </c>
      <c r="X5655" s="4">
        <f t="shared" si="876"/>
        <v>9.4165977545061438E-2</v>
      </c>
      <c r="Y5655" s="4">
        <f t="shared" si="874"/>
        <v>9.323071436158778E-2</v>
      </c>
      <c r="Z5655" s="4">
        <f t="shared" si="875"/>
        <v>9.2588805085083478E-2</v>
      </c>
    </row>
    <row r="5656" spans="1:26" x14ac:dyDescent="0.25">
      <c r="A5656" s="16">
        <f t="shared" si="882"/>
        <v>49189</v>
      </c>
      <c r="B5656">
        <f>+'[2]Ejercicio 1'!E5873</f>
        <v>5654</v>
      </c>
      <c r="C5656" s="5">
        <v>8.43497035049246E-2</v>
      </c>
      <c r="D5656" s="4">
        <f t="shared" si="877"/>
        <v>8.2600769473803098E-2</v>
      </c>
      <c r="E5656" s="6">
        <f t="shared" si="878"/>
        <v>8.3469139818146756E-2</v>
      </c>
      <c r="F5656" s="7">
        <f t="shared" si="879"/>
        <v>8.2866673100828889E-2</v>
      </c>
      <c r="I5656" s="10">
        <v>5654</v>
      </c>
      <c r="J5656" s="8">
        <f t="shared" si="880"/>
        <v>8.5849703504924602E-2</v>
      </c>
      <c r="K5656" s="8">
        <f t="shared" si="880"/>
        <v>8.41007694738031E-2</v>
      </c>
      <c r="L5656" s="8">
        <f t="shared" si="880"/>
        <v>8.4969139818146758E-2</v>
      </c>
      <c r="M5656" s="8">
        <f t="shared" si="880"/>
        <v>8.436667310082889E-2</v>
      </c>
      <c r="P5656">
        <v>5654</v>
      </c>
      <c r="Q5656" s="8">
        <f t="shared" si="881"/>
        <v>8.2849703504924599E-2</v>
      </c>
      <c r="R5656" s="8">
        <f t="shared" si="881"/>
        <v>8.1100769473803097E-2</v>
      </c>
      <c r="S5656" s="8">
        <f t="shared" si="881"/>
        <v>8.1969139818146755E-2</v>
      </c>
      <c r="T5656" s="8">
        <f t="shared" si="881"/>
        <v>8.1366673100828887E-2</v>
      </c>
      <c r="W5656">
        <v>5654</v>
      </c>
      <c r="X5656" s="4">
        <f t="shared" si="876"/>
        <v>9.416956651991544E-2</v>
      </c>
      <c r="Y5656" s="4">
        <f t="shared" si="874"/>
        <v>9.3234220770918586E-2</v>
      </c>
      <c r="Z5656" s="4">
        <f t="shared" si="875"/>
        <v>9.2592255289260128E-2</v>
      </c>
    </row>
    <row r="5657" spans="1:26" x14ac:dyDescent="0.25">
      <c r="A5657" s="16">
        <f t="shared" si="882"/>
        <v>49190</v>
      </c>
      <c r="B5657">
        <f>+'[2]Ejercicio 1'!E5874</f>
        <v>5655</v>
      </c>
      <c r="C5657" s="5">
        <v>8.4351493670268993E-2</v>
      </c>
      <c r="D5657" s="4">
        <f t="shared" si="877"/>
        <v>8.260248642176668E-2</v>
      </c>
      <c r="E5657" s="6">
        <f t="shared" si="878"/>
        <v>8.3470892992622669E-2</v>
      </c>
      <c r="F5657" s="7">
        <f t="shared" si="879"/>
        <v>8.2868401114957829E-2</v>
      </c>
      <c r="I5657" s="10">
        <v>5655</v>
      </c>
      <c r="J5657" s="8">
        <f t="shared" si="880"/>
        <v>8.5851493670268994E-2</v>
      </c>
      <c r="K5657" s="8">
        <f t="shared" si="880"/>
        <v>8.4102486421766681E-2</v>
      </c>
      <c r="L5657" s="8">
        <f t="shared" si="880"/>
        <v>8.4970892992622671E-2</v>
      </c>
      <c r="M5657" s="8">
        <f t="shared" si="880"/>
        <v>8.4368401114957831E-2</v>
      </c>
      <c r="P5657">
        <v>5655</v>
      </c>
      <c r="Q5657" s="8">
        <f t="shared" si="881"/>
        <v>8.2851493670268991E-2</v>
      </c>
      <c r="R5657" s="8">
        <f t="shared" si="881"/>
        <v>8.1102486421766679E-2</v>
      </c>
      <c r="S5657" s="8">
        <f t="shared" si="881"/>
        <v>8.1970892992622668E-2</v>
      </c>
      <c r="T5657" s="8">
        <f t="shared" si="881"/>
        <v>8.1368401114957828E-2</v>
      </c>
      <c r="W5657">
        <v>5655</v>
      </c>
      <c r="X5657" s="4">
        <f t="shared" si="876"/>
        <v>9.4173155496301855E-2</v>
      </c>
      <c r="Y5657" s="4">
        <f t="shared" si="874"/>
        <v>9.3237727178717422E-2</v>
      </c>
      <c r="Z5657" s="4">
        <f t="shared" si="875"/>
        <v>9.2595705491001573E-2</v>
      </c>
    </row>
    <row r="5658" spans="1:26" x14ac:dyDescent="0.25">
      <c r="A5658" s="16">
        <f t="shared" si="882"/>
        <v>49191</v>
      </c>
      <c r="B5658">
        <f>+'[2]Ejercicio 1'!E5875</f>
        <v>5656</v>
      </c>
      <c r="C5658" s="5">
        <v>8.4353283835613371E-2</v>
      </c>
      <c r="D5658" s="4">
        <f t="shared" si="877"/>
        <v>8.2604203368239815E-2</v>
      </c>
      <c r="E5658" s="6">
        <f t="shared" si="878"/>
        <v>8.3472646166337011E-2</v>
      </c>
      <c r="F5658" s="7">
        <f t="shared" si="879"/>
        <v>8.2870129127816342E-2</v>
      </c>
      <c r="I5658" s="10">
        <v>5656</v>
      </c>
      <c r="J5658" s="8">
        <f t="shared" si="880"/>
        <v>8.5853283835613373E-2</v>
      </c>
      <c r="K5658" s="8">
        <f t="shared" si="880"/>
        <v>8.4104203368239816E-2</v>
      </c>
      <c r="L5658" s="8">
        <f t="shared" si="880"/>
        <v>8.4972646166337013E-2</v>
      </c>
      <c r="M5658" s="8">
        <f t="shared" si="880"/>
        <v>8.4370129127816343E-2</v>
      </c>
      <c r="P5658">
        <v>5656</v>
      </c>
      <c r="Q5658" s="8">
        <f t="shared" si="881"/>
        <v>8.285328383561337E-2</v>
      </c>
      <c r="R5658" s="8">
        <f t="shared" si="881"/>
        <v>8.1104203368239813E-2</v>
      </c>
      <c r="S5658" s="8">
        <f t="shared" si="881"/>
        <v>8.197264616633701E-2</v>
      </c>
      <c r="T5658" s="8">
        <f t="shared" si="881"/>
        <v>8.137012912781634E-2</v>
      </c>
      <c r="W5658">
        <v>5656</v>
      </c>
      <c r="X5658" s="4">
        <f t="shared" si="876"/>
        <v>9.4176744474235158E-2</v>
      </c>
      <c r="Y5658" s="4">
        <f t="shared" si="874"/>
        <v>9.3241233584984304E-2</v>
      </c>
      <c r="Z5658" s="4">
        <f t="shared" si="875"/>
        <v>9.2599155688589202E-2</v>
      </c>
    </row>
    <row r="5659" spans="1:26" x14ac:dyDescent="0.25">
      <c r="A5659" s="16">
        <f t="shared" si="882"/>
        <v>49192</v>
      </c>
      <c r="B5659">
        <f>+'[2]Ejercicio 1'!E5876</f>
        <v>5657</v>
      </c>
      <c r="C5659" s="5">
        <v>8.4355074000957764E-2</v>
      </c>
      <c r="D5659" s="4">
        <f t="shared" si="877"/>
        <v>8.2605920313222697E-2</v>
      </c>
      <c r="E5659" s="6">
        <f t="shared" si="878"/>
        <v>8.3474399339290628E-2</v>
      </c>
      <c r="F5659" s="7">
        <f t="shared" si="879"/>
        <v>8.2871857139404453E-2</v>
      </c>
      <c r="I5659" s="10">
        <v>5657</v>
      </c>
      <c r="J5659" s="8">
        <f t="shared" si="880"/>
        <v>8.5855074000957765E-2</v>
      </c>
      <c r="K5659" s="8">
        <f t="shared" si="880"/>
        <v>8.4105920313222698E-2</v>
      </c>
      <c r="L5659" s="8">
        <f t="shared" si="880"/>
        <v>8.4974399339290629E-2</v>
      </c>
      <c r="M5659" s="8">
        <f t="shared" si="880"/>
        <v>8.4371857139404455E-2</v>
      </c>
      <c r="P5659">
        <v>5657</v>
      </c>
      <c r="Q5659" s="8">
        <f t="shared" si="881"/>
        <v>8.2855074000957762E-2</v>
      </c>
      <c r="R5659" s="8">
        <f t="shared" si="881"/>
        <v>8.1105920313222696E-2</v>
      </c>
      <c r="S5659" s="8">
        <f t="shared" si="881"/>
        <v>8.1974399339290627E-2</v>
      </c>
      <c r="T5659" s="8">
        <f t="shared" si="881"/>
        <v>8.1371857139404452E-2</v>
      </c>
      <c r="W5659">
        <v>5657</v>
      </c>
      <c r="X5659" s="4">
        <f t="shared" si="876"/>
        <v>9.4180333453714918E-2</v>
      </c>
      <c r="Y5659" s="4">
        <f t="shared" si="874"/>
        <v>9.3244739989720091E-2</v>
      </c>
      <c r="Z5659" s="4">
        <f t="shared" si="875"/>
        <v>9.2602605882020156E-2</v>
      </c>
    </row>
    <row r="5660" spans="1:26" x14ac:dyDescent="0.25">
      <c r="A5660" s="16">
        <f t="shared" si="882"/>
        <v>49193</v>
      </c>
      <c r="B5660">
        <f>+'[2]Ejercicio 1'!E5877</f>
        <v>5658</v>
      </c>
      <c r="C5660" s="5">
        <v>8.4356864166302142E-2</v>
      </c>
      <c r="D5660" s="4">
        <f t="shared" si="877"/>
        <v>8.2607637256715147E-2</v>
      </c>
      <c r="E5660" s="6">
        <f t="shared" si="878"/>
        <v>8.3476152511484422E-2</v>
      </c>
      <c r="F5660" s="7">
        <f t="shared" si="879"/>
        <v>8.2873585149724996E-2</v>
      </c>
      <c r="I5660" s="10">
        <v>5658</v>
      </c>
      <c r="J5660" s="8">
        <f t="shared" si="880"/>
        <v>8.5856864166302144E-2</v>
      </c>
      <c r="K5660" s="8">
        <f t="shared" si="880"/>
        <v>8.4107637256715148E-2</v>
      </c>
      <c r="L5660" s="8">
        <f t="shared" si="880"/>
        <v>8.4976152511484424E-2</v>
      </c>
      <c r="M5660" s="8">
        <f t="shared" si="880"/>
        <v>8.4373585149724997E-2</v>
      </c>
      <c r="P5660">
        <v>5658</v>
      </c>
      <c r="Q5660" s="8">
        <f t="shared" si="881"/>
        <v>8.2856864166302141E-2</v>
      </c>
      <c r="R5660" s="8">
        <f t="shared" si="881"/>
        <v>8.1107637256715145E-2</v>
      </c>
      <c r="S5660" s="8">
        <f t="shared" si="881"/>
        <v>8.1976152511484421E-2</v>
      </c>
      <c r="T5660" s="8">
        <f t="shared" si="881"/>
        <v>8.1373585149724995E-2</v>
      </c>
      <c r="W5660">
        <v>5658</v>
      </c>
      <c r="X5660" s="4">
        <f t="shared" si="876"/>
        <v>9.4183922434727521E-2</v>
      </c>
      <c r="Y5660" s="4">
        <f t="shared" si="874"/>
        <v>9.3248246392980155E-2</v>
      </c>
      <c r="Z5660" s="4">
        <f t="shared" si="875"/>
        <v>9.2606056072444945E-2</v>
      </c>
    </row>
    <row r="5661" spans="1:26" x14ac:dyDescent="0.25">
      <c r="A5661" s="16">
        <f t="shared" si="882"/>
        <v>49194</v>
      </c>
      <c r="B5661">
        <f>+'[2]Ejercicio 1'!E5878</f>
        <v>5659</v>
      </c>
      <c r="C5661" s="5">
        <v>8.4358654331646535E-2</v>
      </c>
      <c r="D5661" s="4">
        <f t="shared" si="877"/>
        <v>8.2609354198717344E-2</v>
      </c>
      <c r="E5661" s="6">
        <f t="shared" si="878"/>
        <v>8.3477905682915757E-2</v>
      </c>
      <c r="F5661" s="7">
        <f t="shared" si="879"/>
        <v>8.2875313158775138E-2</v>
      </c>
      <c r="I5661" s="10">
        <v>5659</v>
      </c>
      <c r="J5661" s="8">
        <f t="shared" si="880"/>
        <v>8.5858654331646536E-2</v>
      </c>
      <c r="K5661" s="8">
        <f t="shared" si="880"/>
        <v>8.4109354198717345E-2</v>
      </c>
      <c r="L5661" s="8">
        <f t="shared" si="880"/>
        <v>8.4977905682915758E-2</v>
      </c>
      <c r="M5661" s="8">
        <f t="shared" si="880"/>
        <v>8.4375313158775139E-2</v>
      </c>
      <c r="P5661">
        <v>5659</v>
      </c>
      <c r="Q5661" s="8">
        <f t="shared" si="881"/>
        <v>8.2858654331646533E-2</v>
      </c>
      <c r="R5661" s="8">
        <f t="shared" si="881"/>
        <v>8.1109354198717343E-2</v>
      </c>
      <c r="S5661" s="8">
        <f t="shared" si="881"/>
        <v>8.1977905682915755E-2</v>
      </c>
      <c r="T5661" s="8">
        <f t="shared" si="881"/>
        <v>8.1375313158775137E-2</v>
      </c>
      <c r="W5661">
        <v>5659</v>
      </c>
      <c r="X5661" s="4">
        <f t="shared" si="876"/>
        <v>9.4187511417300196E-2</v>
      </c>
      <c r="Y5661" s="4">
        <f t="shared" si="874"/>
        <v>9.3251752794545728E-2</v>
      </c>
      <c r="Z5661" s="4">
        <f t="shared" si="875"/>
        <v>9.2609506259286878E-2</v>
      </c>
    </row>
    <row r="5662" spans="1:26" x14ac:dyDescent="0.25">
      <c r="A5662" s="16">
        <f t="shared" si="882"/>
        <v>49195</v>
      </c>
      <c r="B5662">
        <f>+'[2]Ejercicio 1'!E5879</f>
        <v>5660</v>
      </c>
      <c r="C5662" s="5">
        <v>8.4360444496990913E-2</v>
      </c>
      <c r="D5662" s="4">
        <f t="shared" si="877"/>
        <v>8.2611071139229497E-2</v>
      </c>
      <c r="E5662" s="6">
        <f t="shared" si="878"/>
        <v>8.3479658853588129E-2</v>
      </c>
      <c r="F5662" s="7">
        <f t="shared" si="879"/>
        <v>8.2877041166557711E-2</v>
      </c>
      <c r="I5662" s="10">
        <v>5660</v>
      </c>
      <c r="J5662" s="8">
        <f t="shared" si="880"/>
        <v>8.5860444496990915E-2</v>
      </c>
      <c r="K5662" s="8">
        <f t="shared" si="880"/>
        <v>8.4111071139229499E-2</v>
      </c>
      <c r="L5662" s="8">
        <f t="shared" si="880"/>
        <v>8.497965885358813E-2</v>
      </c>
      <c r="M5662" s="8">
        <f t="shared" si="880"/>
        <v>8.4377041166557712E-2</v>
      </c>
      <c r="P5662">
        <v>5660</v>
      </c>
      <c r="Q5662" s="8">
        <f t="shared" si="881"/>
        <v>8.2860444496990912E-2</v>
      </c>
      <c r="R5662" s="8">
        <f t="shared" si="881"/>
        <v>8.1111071139229496E-2</v>
      </c>
      <c r="S5662" s="8">
        <f t="shared" si="881"/>
        <v>8.1979658853588128E-2</v>
      </c>
      <c r="T5662" s="8">
        <f t="shared" si="881"/>
        <v>8.1377041166557709E-2</v>
      </c>
      <c r="W5662">
        <v>5660</v>
      </c>
      <c r="X5662" s="4">
        <f t="shared" si="876"/>
        <v>9.4191100401432942E-2</v>
      </c>
      <c r="Y5662" s="4">
        <f t="shared" si="874"/>
        <v>9.3255259194798087E-2</v>
      </c>
      <c r="Z5662" s="4">
        <f t="shared" si="875"/>
        <v>9.2612956442551686E-2</v>
      </c>
    </row>
    <row r="5663" spans="1:26" x14ac:dyDescent="0.25">
      <c r="A5663" s="16">
        <f t="shared" si="882"/>
        <v>49196</v>
      </c>
      <c r="B5663">
        <f>+'[2]Ejercicio 1'!E5880</f>
        <v>5661</v>
      </c>
      <c r="C5663" s="5">
        <v>8.4362234662335306E-2</v>
      </c>
      <c r="D5663" s="4">
        <f t="shared" si="877"/>
        <v>8.2612788078251023E-2</v>
      </c>
      <c r="E5663" s="6">
        <f t="shared" si="878"/>
        <v>8.3481412023498028E-2</v>
      </c>
      <c r="F5663" s="7">
        <f t="shared" si="879"/>
        <v>8.2878769173069883E-2</v>
      </c>
      <c r="I5663" s="10">
        <v>5661</v>
      </c>
      <c r="J5663" s="8">
        <f t="shared" si="880"/>
        <v>8.5862234662335307E-2</v>
      </c>
      <c r="K5663" s="8">
        <f t="shared" si="880"/>
        <v>8.4112788078251025E-2</v>
      </c>
      <c r="L5663" s="8">
        <f t="shared" si="880"/>
        <v>8.4981412023498029E-2</v>
      </c>
      <c r="M5663" s="8">
        <f t="shared" si="880"/>
        <v>8.4378769173069884E-2</v>
      </c>
      <c r="P5663">
        <v>5661</v>
      </c>
      <c r="Q5663" s="8">
        <f t="shared" si="881"/>
        <v>8.2862234662335305E-2</v>
      </c>
      <c r="R5663" s="8">
        <f t="shared" si="881"/>
        <v>8.1112788078251022E-2</v>
      </c>
      <c r="S5663" s="8">
        <f t="shared" si="881"/>
        <v>8.1981412023498026E-2</v>
      </c>
      <c r="T5663" s="8">
        <f t="shared" si="881"/>
        <v>8.1378769173069881E-2</v>
      </c>
      <c r="W5663">
        <v>5661</v>
      </c>
      <c r="X5663" s="4">
        <f t="shared" si="876"/>
        <v>9.4194689387098518E-2</v>
      </c>
      <c r="Y5663" s="4">
        <f t="shared" ref="Y5663:Y5726" si="883">Tasa_Fwd(E5572,B5572,E5663,B5663,91)</f>
        <v>9.3258765593409551E-2</v>
      </c>
      <c r="Z5663" s="4">
        <f t="shared" si="875"/>
        <v>9.2616406622233638E-2</v>
      </c>
    </row>
    <row r="5664" spans="1:26" x14ac:dyDescent="0.25">
      <c r="A5664" s="16">
        <f t="shared" si="882"/>
        <v>49197</v>
      </c>
      <c r="B5664">
        <f>+'[2]Ejercicio 1'!E5881</f>
        <v>5662</v>
      </c>
      <c r="C5664" s="5">
        <v>8.4364024827679684E-2</v>
      </c>
      <c r="D5664" s="4">
        <f t="shared" si="877"/>
        <v>8.2614505015782297E-2</v>
      </c>
      <c r="E5664" s="6">
        <f t="shared" si="878"/>
        <v>8.3483165192648104E-2</v>
      </c>
      <c r="F5664" s="7">
        <f t="shared" si="879"/>
        <v>8.2880497178311627E-2</v>
      </c>
      <c r="I5664" s="10">
        <v>5662</v>
      </c>
      <c r="J5664" s="8">
        <f t="shared" si="880"/>
        <v>8.5864024827679686E-2</v>
      </c>
      <c r="K5664" s="8">
        <f t="shared" si="880"/>
        <v>8.4114505015782298E-2</v>
      </c>
      <c r="L5664" s="8">
        <f t="shared" si="880"/>
        <v>8.4983165192648105E-2</v>
      </c>
      <c r="M5664" s="8">
        <f t="shared" si="880"/>
        <v>8.4380497178311628E-2</v>
      </c>
      <c r="P5664">
        <v>5662</v>
      </c>
      <c r="Q5664" s="8">
        <f t="shared" si="881"/>
        <v>8.2864024827679683E-2</v>
      </c>
      <c r="R5664" s="8">
        <f t="shared" si="881"/>
        <v>8.1114505015782296E-2</v>
      </c>
      <c r="S5664" s="8">
        <f t="shared" si="881"/>
        <v>8.1983165192648103E-2</v>
      </c>
      <c r="T5664" s="8">
        <f t="shared" si="881"/>
        <v>8.1380497178311625E-2</v>
      </c>
      <c r="W5664">
        <v>5662</v>
      </c>
      <c r="X5664" s="4">
        <f t="shared" si="876"/>
        <v>9.4198278374310551E-2</v>
      </c>
      <c r="Y5664" s="4">
        <f t="shared" si="883"/>
        <v>9.3262271990545265E-2</v>
      </c>
      <c r="Z5664" s="4">
        <f t="shared" ref="Z5664:Z5727" si="884">Tasa_Fwd(F5636,B5636,F5664,B5664,28)</f>
        <v>9.2619856798335592E-2</v>
      </c>
    </row>
    <row r="5665" spans="1:26" x14ac:dyDescent="0.25">
      <c r="A5665" s="16">
        <f t="shared" si="882"/>
        <v>49198</v>
      </c>
      <c r="B5665">
        <f>+'[2]Ejercicio 1'!E5882</f>
        <v>5663</v>
      </c>
      <c r="C5665" s="5">
        <v>8.4365814993024077E-2</v>
      </c>
      <c r="D5665" s="4">
        <f t="shared" si="877"/>
        <v>8.2616221951823152E-2</v>
      </c>
      <c r="E5665" s="6">
        <f t="shared" si="878"/>
        <v>8.3484918361036595E-2</v>
      </c>
      <c r="F5665" s="7">
        <f t="shared" si="879"/>
        <v>8.2882225182285829E-2</v>
      </c>
      <c r="I5665" s="10">
        <v>5663</v>
      </c>
      <c r="J5665" s="8">
        <f t="shared" si="880"/>
        <v>8.5865814993024078E-2</v>
      </c>
      <c r="K5665" s="8">
        <f t="shared" si="880"/>
        <v>8.4116221951823153E-2</v>
      </c>
      <c r="L5665" s="8">
        <f t="shared" si="880"/>
        <v>8.4984918361036596E-2</v>
      </c>
      <c r="M5665" s="8">
        <f t="shared" si="880"/>
        <v>8.438222518228583E-2</v>
      </c>
      <c r="P5665">
        <v>5663</v>
      </c>
      <c r="Q5665" s="8">
        <f t="shared" si="881"/>
        <v>8.2865814993024076E-2</v>
      </c>
      <c r="R5665" s="8">
        <f t="shared" si="881"/>
        <v>8.111622195182315E-2</v>
      </c>
      <c r="S5665" s="8">
        <f t="shared" si="881"/>
        <v>8.1984918361036593E-2</v>
      </c>
      <c r="T5665" s="8">
        <f t="shared" si="881"/>
        <v>8.1382225182285828E-2</v>
      </c>
      <c r="W5665">
        <v>5663</v>
      </c>
      <c r="X5665" s="4">
        <f t="shared" si="876"/>
        <v>9.4201867363069042E-2</v>
      </c>
      <c r="Y5665" s="4">
        <f t="shared" si="883"/>
        <v>9.3265778386148149E-2</v>
      </c>
      <c r="Z5665" s="4">
        <f t="shared" si="884"/>
        <v>9.2623306970857563E-2</v>
      </c>
    </row>
    <row r="5666" spans="1:26" x14ac:dyDescent="0.25">
      <c r="A5666" s="16">
        <f t="shared" si="882"/>
        <v>49199</v>
      </c>
      <c r="B5666">
        <f>+'[2]Ejercicio 1'!E5883</f>
        <v>5664</v>
      </c>
      <c r="C5666" s="5">
        <v>8.4367605158368456E-2</v>
      </c>
      <c r="D5666" s="4">
        <f t="shared" si="877"/>
        <v>8.2617938886373782E-2</v>
      </c>
      <c r="E5666" s="6">
        <f t="shared" si="878"/>
        <v>8.3486671528664361E-2</v>
      </c>
      <c r="F5666" s="7">
        <f t="shared" si="879"/>
        <v>8.2883953184989617E-2</v>
      </c>
      <c r="I5666" s="10">
        <v>5664</v>
      </c>
      <c r="J5666" s="8">
        <f t="shared" si="880"/>
        <v>8.5867605158368457E-2</v>
      </c>
      <c r="K5666" s="8">
        <f t="shared" si="880"/>
        <v>8.4117938886373783E-2</v>
      </c>
      <c r="L5666" s="8">
        <f t="shared" si="880"/>
        <v>8.4986671528664362E-2</v>
      </c>
      <c r="M5666" s="8">
        <f t="shared" si="880"/>
        <v>8.4383953184989619E-2</v>
      </c>
      <c r="P5666">
        <v>5664</v>
      </c>
      <c r="Q5666" s="8">
        <f t="shared" si="881"/>
        <v>8.2867605158368454E-2</v>
      </c>
      <c r="R5666" s="8">
        <f t="shared" si="881"/>
        <v>8.111793888637378E-2</v>
      </c>
      <c r="S5666" s="8">
        <f t="shared" si="881"/>
        <v>8.1986671528664359E-2</v>
      </c>
      <c r="T5666" s="8">
        <f t="shared" si="881"/>
        <v>8.1383953184989616E-2</v>
      </c>
      <c r="W5666">
        <v>5664</v>
      </c>
      <c r="X5666" s="4">
        <f t="shared" si="876"/>
        <v>9.420545635336082E-2</v>
      </c>
      <c r="Y5666" s="4">
        <f t="shared" si="883"/>
        <v>9.3269284780167244E-2</v>
      </c>
      <c r="Z5666" s="4">
        <f t="shared" si="884"/>
        <v>9.2626757139219987E-2</v>
      </c>
    </row>
    <row r="5667" spans="1:26" x14ac:dyDescent="0.25">
      <c r="A5667" s="16">
        <f t="shared" si="882"/>
        <v>49200</v>
      </c>
      <c r="B5667">
        <f>+'[2]Ejercicio 1'!E5884</f>
        <v>5665</v>
      </c>
      <c r="C5667" s="5">
        <v>8.4369395323712848E-2</v>
      </c>
      <c r="D5667" s="4">
        <f t="shared" si="877"/>
        <v>8.2619655819434173E-2</v>
      </c>
      <c r="E5667" s="6">
        <f t="shared" si="878"/>
        <v>8.3488424695530555E-2</v>
      </c>
      <c r="F5667" s="7">
        <f t="shared" si="879"/>
        <v>8.2885681186425836E-2</v>
      </c>
      <c r="I5667" s="10">
        <v>5665</v>
      </c>
      <c r="J5667" s="8">
        <f t="shared" si="880"/>
        <v>8.5869395323712849E-2</v>
      </c>
      <c r="K5667" s="8">
        <f t="shared" si="880"/>
        <v>8.4119655819434175E-2</v>
      </c>
      <c r="L5667" s="8">
        <f t="shared" si="880"/>
        <v>8.4988424695530557E-2</v>
      </c>
      <c r="M5667" s="8">
        <f t="shared" si="880"/>
        <v>8.4385681186425837E-2</v>
      </c>
      <c r="P5667">
        <v>5665</v>
      </c>
      <c r="Q5667" s="8">
        <f t="shared" si="881"/>
        <v>8.2869395323712847E-2</v>
      </c>
      <c r="R5667" s="8">
        <f t="shared" si="881"/>
        <v>8.1119655819434172E-2</v>
      </c>
      <c r="S5667" s="8">
        <f t="shared" si="881"/>
        <v>8.1988424695530554E-2</v>
      </c>
      <c r="T5667" s="8">
        <f t="shared" si="881"/>
        <v>8.1385681186425834E-2</v>
      </c>
      <c r="W5667">
        <v>5665</v>
      </c>
      <c r="X5667" s="4">
        <f t="shared" si="876"/>
        <v>9.4209045345211781E-2</v>
      </c>
      <c r="Y5667" s="4">
        <f t="shared" si="883"/>
        <v>9.3272791172654371E-2</v>
      </c>
      <c r="Z5667" s="4">
        <f t="shared" si="884"/>
        <v>9.2630207305155796E-2</v>
      </c>
    </row>
    <row r="5668" spans="1:26" x14ac:dyDescent="0.25">
      <c r="A5668" s="16">
        <f t="shared" si="882"/>
        <v>49201</v>
      </c>
      <c r="B5668">
        <f>+'[2]Ejercicio 1'!E5885</f>
        <v>5666</v>
      </c>
      <c r="C5668" s="5">
        <v>8.4371185489057227E-2</v>
      </c>
      <c r="D5668" s="4">
        <f t="shared" si="877"/>
        <v>8.2621372751004549E-2</v>
      </c>
      <c r="E5668" s="6">
        <f t="shared" si="878"/>
        <v>8.3490177861636899E-2</v>
      </c>
      <c r="F5668" s="7">
        <f t="shared" si="879"/>
        <v>8.2887409186594513E-2</v>
      </c>
      <c r="I5668" s="10">
        <v>5666</v>
      </c>
      <c r="J5668" s="8">
        <f t="shared" si="880"/>
        <v>8.5871185489057228E-2</v>
      </c>
      <c r="K5668" s="8">
        <f t="shared" si="880"/>
        <v>8.412137275100455E-2</v>
      </c>
      <c r="L5668" s="8">
        <f t="shared" si="880"/>
        <v>8.4990177861636901E-2</v>
      </c>
      <c r="M5668" s="8">
        <f t="shared" si="880"/>
        <v>8.4387409186594514E-2</v>
      </c>
      <c r="P5668">
        <v>5666</v>
      </c>
      <c r="Q5668" s="8">
        <f t="shared" si="881"/>
        <v>8.2871185489057225E-2</v>
      </c>
      <c r="R5668" s="8">
        <f t="shared" si="881"/>
        <v>8.1121372751004547E-2</v>
      </c>
      <c r="S5668" s="8">
        <f t="shared" si="881"/>
        <v>8.1990177861636898E-2</v>
      </c>
      <c r="T5668" s="8">
        <f t="shared" si="881"/>
        <v>8.1387409186594512E-2</v>
      </c>
      <c r="W5668">
        <v>5666</v>
      </c>
      <c r="X5668" s="4">
        <f t="shared" si="876"/>
        <v>9.4212634338623702E-2</v>
      </c>
      <c r="Y5668" s="4">
        <f t="shared" si="883"/>
        <v>9.3276297563664887E-2</v>
      </c>
      <c r="Z5668" s="4">
        <f t="shared" si="884"/>
        <v>9.2633657467511607E-2</v>
      </c>
    </row>
    <row r="5669" spans="1:26" x14ac:dyDescent="0.25">
      <c r="A5669" s="16">
        <f t="shared" si="882"/>
        <v>49202</v>
      </c>
      <c r="B5669">
        <f>+'[2]Ejercicio 1'!E5886</f>
        <v>5667</v>
      </c>
      <c r="C5669" s="5">
        <v>8.4372975654401619E-2</v>
      </c>
      <c r="D5669" s="4">
        <f t="shared" si="877"/>
        <v>8.2623089681084103E-2</v>
      </c>
      <c r="E5669" s="6">
        <f t="shared" si="878"/>
        <v>8.3491931026982547E-2</v>
      </c>
      <c r="F5669" s="7">
        <f t="shared" si="879"/>
        <v>8.2889137185489917E-2</v>
      </c>
      <c r="I5669" s="10">
        <v>5667</v>
      </c>
      <c r="J5669" s="8">
        <f t="shared" si="880"/>
        <v>8.587297565440162E-2</v>
      </c>
      <c r="K5669" s="8">
        <f t="shared" si="880"/>
        <v>8.4123089681084104E-2</v>
      </c>
      <c r="L5669" s="8">
        <f t="shared" si="880"/>
        <v>8.4991931026982548E-2</v>
      </c>
      <c r="M5669" s="8">
        <f t="shared" si="880"/>
        <v>8.4389137185489918E-2</v>
      </c>
      <c r="P5669">
        <v>5667</v>
      </c>
      <c r="Q5669" s="8">
        <f t="shared" si="881"/>
        <v>8.2872975654401618E-2</v>
      </c>
      <c r="R5669" s="8">
        <f t="shared" si="881"/>
        <v>8.1123089681084101E-2</v>
      </c>
      <c r="S5669" s="8">
        <f t="shared" si="881"/>
        <v>8.1991931026982545E-2</v>
      </c>
      <c r="T5669" s="8">
        <f t="shared" si="881"/>
        <v>8.1389137185489915E-2</v>
      </c>
      <c r="W5669">
        <v>5667</v>
      </c>
      <c r="X5669" s="4">
        <f t="shared" si="876"/>
        <v>9.4216223333568008E-2</v>
      </c>
      <c r="Y5669" s="4">
        <f t="shared" si="883"/>
        <v>9.3279803953198778E-2</v>
      </c>
      <c r="Z5669" s="4">
        <f t="shared" si="884"/>
        <v>9.2637107625131207E-2</v>
      </c>
    </row>
    <row r="5670" spans="1:26" x14ac:dyDescent="0.25">
      <c r="A5670" s="16">
        <f t="shared" si="882"/>
        <v>49203</v>
      </c>
      <c r="B5670">
        <f>+'[2]Ejercicio 1'!E5887</f>
        <v>5668</v>
      </c>
      <c r="C5670" s="5">
        <v>8.4374765819745998E-2</v>
      </c>
      <c r="D5670" s="4">
        <f t="shared" si="877"/>
        <v>8.2624806609673626E-2</v>
      </c>
      <c r="E5670" s="6">
        <f t="shared" si="878"/>
        <v>8.3493684191566608E-2</v>
      </c>
      <c r="F5670" s="7">
        <f t="shared" si="879"/>
        <v>8.2890865183117751E-2</v>
      </c>
      <c r="I5670" s="10">
        <v>5668</v>
      </c>
      <c r="J5670" s="8">
        <f t="shared" si="880"/>
        <v>8.5874765819745999E-2</v>
      </c>
      <c r="K5670" s="8">
        <f t="shared" si="880"/>
        <v>8.4124806609673627E-2</v>
      </c>
      <c r="L5670" s="8">
        <f t="shared" si="880"/>
        <v>8.499368419156661E-2</v>
      </c>
      <c r="M5670" s="8">
        <f t="shared" si="880"/>
        <v>8.4390865183117753E-2</v>
      </c>
      <c r="P5670">
        <v>5668</v>
      </c>
      <c r="Q5670" s="8">
        <f t="shared" si="881"/>
        <v>8.2874765819745996E-2</v>
      </c>
      <c r="R5670" s="8">
        <f t="shared" si="881"/>
        <v>8.1124806609673625E-2</v>
      </c>
      <c r="S5670" s="8">
        <f t="shared" si="881"/>
        <v>8.1993684191566607E-2</v>
      </c>
      <c r="T5670" s="8">
        <f t="shared" si="881"/>
        <v>8.139086518311775E-2</v>
      </c>
      <c r="W5670">
        <v>5668</v>
      </c>
      <c r="X5670" s="4">
        <f t="shared" si="876"/>
        <v>9.4219812330058342E-2</v>
      </c>
      <c r="Y5670" s="4">
        <f t="shared" si="883"/>
        <v>9.3283310341147119E-2</v>
      </c>
      <c r="Z5670" s="4">
        <f t="shared" si="884"/>
        <v>9.2640557779750346E-2</v>
      </c>
    </row>
    <row r="5671" spans="1:26" x14ac:dyDescent="0.25">
      <c r="A5671" s="16">
        <f t="shared" si="882"/>
        <v>49204</v>
      </c>
      <c r="B5671">
        <f>+'[2]Ejercicio 1'!E5888</f>
        <v>5669</v>
      </c>
      <c r="C5671" s="5">
        <v>8.437655598509039E-2</v>
      </c>
      <c r="D5671" s="4">
        <f t="shared" si="877"/>
        <v>8.2626523536772536E-2</v>
      </c>
      <c r="E5671" s="6">
        <f t="shared" si="878"/>
        <v>8.3495437355389945E-2</v>
      </c>
      <c r="F5671" s="7">
        <f t="shared" si="879"/>
        <v>8.2892593179478044E-2</v>
      </c>
      <c r="I5671" s="10">
        <v>5669</v>
      </c>
      <c r="J5671" s="8">
        <f t="shared" si="880"/>
        <v>8.5876555985090391E-2</v>
      </c>
      <c r="K5671" s="8">
        <f t="shared" si="880"/>
        <v>8.4126523536772538E-2</v>
      </c>
      <c r="L5671" s="8">
        <f t="shared" si="880"/>
        <v>8.4995437355389947E-2</v>
      </c>
      <c r="M5671" s="8">
        <f t="shared" si="880"/>
        <v>8.4392593179478045E-2</v>
      </c>
      <c r="P5671">
        <v>5669</v>
      </c>
      <c r="Q5671" s="8">
        <f t="shared" si="881"/>
        <v>8.2876555985090389E-2</v>
      </c>
      <c r="R5671" s="8">
        <f t="shared" si="881"/>
        <v>8.1126523536772535E-2</v>
      </c>
      <c r="S5671" s="8">
        <f t="shared" si="881"/>
        <v>8.1995437355389944E-2</v>
      </c>
      <c r="T5671" s="8">
        <f t="shared" si="881"/>
        <v>8.1392593179478043E-2</v>
      </c>
      <c r="W5671">
        <v>5669</v>
      </c>
      <c r="X5671" s="4">
        <f t="shared" si="876"/>
        <v>9.4223401328096007E-2</v>
      </c>
      <c r="Y5671" s="4">
        <f t="shared" si="883"/>
        <v>9.3286816727564378E-2</v>
      </c>
      <c r="Z5671" s="4">
        <f t="shared" si="884"/>
        <v>9.2644007930786643E-2</v>
      </c>
    </row>
    <row r="5672" spans="1:26" x14ac:dyDescent="0.25">
      <c r="A5672" s="16">
        <f t="shared" si="882"/>
        <v>49205</v>
      </c>
      <c r="B5672">
        <f>+'[2]Ejercicio 1'!E5889</f>
        <v>5670</v>
      </c>
      <c r="C5672" s="5">
        <v>8.4378346150434769E-2</v>
      </c>
      <c r="D5672" s="4">
        <f t="shared" si="877"/>
        <v>8.2628240462381444E-2</v>
      </c>
      <c r="E5672" s="6">
        <f t="shared" si="878"/>
        <v>8.3497190518452585E-2</v>
      </c>
      <c r="F5672" s="7">
        <f t="shared" si="879"/>
        <v>8.2894321174567923E-2</v>
      </c>
      <c r="I5672" s="10">
        <v>5670</v>
      </c>
      <c r="J5672" s="8">
        <f t="shared" si="880"/>
        <v>8.587834615043477E-2</v>
      </c>
      <c r="K5672" s="8">
        <f t="shared" si="880"/>
        <v>8.4128240462381446E-2</v>
      </c>
      <c r="L5672" s="8">
        <f t="shared" si="880"/>
        <v>8.4997190518452587E-2</v>
      </c>
      <c r="M5672" s="8">
        <f t="shared" si="880"/>
        <v>8.4394321174567924E-2</v>
      </c>
      <c r="P5672">
        <v>5670</v>
      </c>
      <c r="Q5672" s="8">
        <f t="shared" si="881"/>
        <v>8.2878346150434767E-2</v>
      </c>
      <c r="R5672" s="8">
        <f t="shared" si="881"/>
        <v>8.1128240462381443E-2</v>
      </c>
      <c r="S5672" s="8">
        <f t="shared" si="881"/>
        <v>8.1997190518452584E-2</v>
      </c>
      <c r="T5672" s="8">
        <f t="shared" si="881"/>
        <v>8.1394321174567921E-2</v>
      </c>
      <c r="W5672">
        <v>5670</v>
      </c>
      <c r="X5672" s="4">
        <f t="shared" si="876"/>
        <v>9.4226990327666071E-2</v>
      </c>
      <c r="Y5672" s="4">
        <f t="shared" si="883"/>
        <v>9.3290323112505028E-2</v>
      </c>
      <c r="Z5672" s="4">
        <f t="shared" si="884"/>
        <v>9.2647458078242942E-2</v>
      </c>
    </row>
    <row r="5673" spans="1:26" x14ac:dyDescent="0.25">
      <c r="A5673" s="16">
        <f t="shared" si="882"/>
        <v>49206</v>
      </c>
      <c r="B5673">
        <f>+'[2]Ejercicio 1'!E5890</f>
        <v>5671</v>
      </c>
      <c r="C5673" s="5">
        <v>8.4380136315779161E-2</v>
      </c>
      <c r="D5673" s="4">
        <f t="shared" si="877"/>
        <v>8.2629957386499933E-2</v>
      </c>
      <c r="E5673" s="6">
        <f t="shared" si="878"/>
        <v>8.3498943680753626E-2</v>
      </c>
      <c r="F5673" s="7">
        <f t="shared" si="879"/>
        <v>8.2896049168387373E-2</v>
      </c>
      <c r="I5673" s="10">
        <v>5671</v>
      </c>
      <c r="J5673" s="8">
        <f t="shared" si="880"/>
        <v>8.5880136315779163E-2</v>
      </c>
      <c r="K5673" s="8">
        <f t="shared" si="880"/>
        <v>8.4129957386499934E-2</v>
      </c>
      <c r="L5673" s="8">
        <f t="shared" si="880"/>
        <v>8.4998943680753627E-2</v>
      </c>
      <c r="M5673" s="8">
        <f t="shared" si="880"/>
        <v>8.4396049168387374E-2</v>
      </c>
      <c r="P5673">
        <v>5671</v>
      </c>
      <c r="Q5673" s="8">
        <f t="shared" si="881"/>
        <v>8.288013631577916E-2</v>
      </c>
      <c r="R5673" s="8">
        <f t="shared" si="881"/>
        <v>8.1129957386499932E-2</v>
      </c>
      <c r="S5673" s="8">
        <f t="shared" si="881"/>
        <v>8.1998943680753625E-2</v>
      </c>
      <c r="T5673" s="8">
        <f t="shared" si="881"/>
        <v>8.1396049168387372E-2</v>
      </c>
      <c r="W5673">
        <v>5671</v>
      </c>
      <c r="X5673" s="4">
        <f t="shared" si="876"/>
        <v>9.4230579328796207E-2</v>
      </c>
      <c r="Y5673" s="4">
        <f t="shared" si="883"/>
        <v>9.3293829495805655E-2</v>
      </c>
      <c r="Z5673" s="4">
        <f t="shared" si="884"/>
        <v>9.2650908222116399E-2</v>
      </c>
    </row>
    <row r="5674" spans="1:26" x14ac:dyDescent="0.25">
      <c r="A5674" s="16">
        <f t="shared" si="882"/>
        <v>49207</v>
      </c>
      <c r="B5674">
        <f>+'[2]Ejercicio 1'!E5891</f>
        <v>5672</v>
      </c>
      <c r="C5674" s="5">
        <v>8.438192648112354E-2</v>
      </c>
      <c r="D5674" s="4">
        <f t="shared" si="877"/>
        <v>8.2631674309128628E-2</v>
      </c>
      <c r="E5674" s="6">
        <f t="shared" si="878"/>
        <v>8.3500696842294844E-2</v>
      </c>
      <c r="F5674" s="7">
        <f t="shared" si="879"/>
        <v>8.2897777160939282E-2</v>
      </c>
      <c r="I5674" s="10">
        <v>5672</v>
      </c>
      <c r="J5674" s="8">
        <f t="shared" si="880"/>
        <v>8.5881926481123541E-2</v>
      </c>
      <c r="K5674" s="8">
        <f t="shared" si="880"/>
        <v>8.4131674309128629E-2</v>
      </c>
      <c r="L5674" s="8">
        <f t="shared" si="880"/>
        <v>8.5000696842294846E-2</v>
      </c>
      <c r="M5674" s="8">
        <f t="shared" si="880"/>
        <v>8.4397777160939283E-2</v>
      </c>
      <c r="P5674">
        <v>5672</v>
      </c>
      <c r="Q5674" s="8">
        <f t="shared" si="881"/>
        <v>8.2881926481123538E-2</v>
      </c>
      <c r="R5674" s="8">
        <f t="shared" si="881"/>
        <v>8.1131674309128626E-2</v>
      </c>
      <c r="S5674" s="8">
        <f t="shared" si="881"/>
        <v>8.2000696842294843E-2</v>
      </c>
      <c r="T5674" s="8">
        <f t="shared" si="881"/>
        <v>8.139777716093928E-2</v>
      </c>
      <c r="W5674">
        <v>5672</v>
      </c>
      <c r="X5674" s="4">
        <f t="shared" si="876"/>
        <v>9.4234168331486415E-2</v>
      </c>
      <c r="Y5674" s="4">
        <f t="shared" si="883"/>
        <v>9.3297335877684129E-2</v>
      </c>
      <c r="Z5674" s="4">
        <f t="shared" si="884"/>
        <v>9.2654358362409858E-2</v>
      </c>
    </row>
    <row r="5675" spans="1:26" x14ac:dyDescent="0.25">
      <c r="A5675" s="16">
        <f t="shared" si="882"/>
        <v>49208</v>
      </c>
      <c r="B5675">
        <f>+'[2]Ejercicio 1'!E5892</f>
        <v>5673</v>
      </c>
      <c r="C5675" s="5">
        <v>8.4383716646467932E-2</v>
      </c>
      <c r="D5675" s="4">
        <f t="shared" si="877"/>
        <v>8.2633391230266501E-2</v>
      </c>
      <c r="E5675" s="6">
        <f t="shared" si="878"/>
        <v>8.3502450003075351E-2</v>
      </c>
      <c r="F5675" s="7">
        <f t="shared" si="879"/>
        <v>8.2899505152223635E-2</v>
      </c>
      <c r="I5675" s="10">
        <v>5673</v>
      </c>
      <c r="J5675" s="8">
        <f t="shared" si="880"/>
        <v>8.5883716646467934E-2</v>
      </c>
      <c r="K5675" s="8">
        <f t="shared" si="880"/>
        <v>8.4133391230266502E-2</v>
      </c>
      <c r="L5675" s="8">
        <f t="shared" si="880"/>
        <v>8.5002450003075353E-2</v>
      </c>
      <c r="M5675" s="8">
        <f t="shared" si="880"/>
        <v>8.4399505152223636E-2</v>
      </c>
      <c r="P5675">
        <v>5673</v>
      </c>
      <c r="Q5675" s="8">
        <f t="shared" si="881"/>
        <v>8.2883716646467931E-2</v>
      </c>
      <c r="R5675" s="8">
        <f t="shared" si="881"/>
        <v>8.1133391230266499E-2</v>
      </c>
      <c r="S5675" s="8">
        <f t="shared" si="881"/>
        <v>8.200245000307535E-2</v>
      </c>
      <c r="T5675" s="8">
        <f t="shared" si="881"/>
        <v>8.1399505152223633E-2</v>
      </c>
      <c r="W5675">
        <v>5673</v>
      </c>
      <c r="X5675" s="4">
        <f t="shared" si="876"/>
        <v>9.4237757335709452E-2</v>
      </c>
      <c r="Y5675" s="4">
        <f t="shared" si="883"/>
        <v>9.3300842258085104E-2</v>
      </c>
      <c r="Z5675" s="4">
        <f t="shared" si="884"/>
        <v>9.2657808499700012E-2</v>
      </c>
    </row>
    <row r="5676" spans="1:26" x14ac:dyDescent="0.25">
      <c r="A5676" s="16">
        <f t="shared" si="882"/>
        <v>49209</v>
      </c>
      <c r="B5676">
        <f>+'[2]Ejercicio 1'!E5893</f>
        <v>5674</v>
      </c>
      <c r="C5676" s="5">
        <v>8.4385506811812311E-2</v>
      </c>
      <c r="D5676" s="4">
        <f t="shared" si="877"/>
        <v>8.2635108149914163E-2</v>
      </c>
      <c r="E5676" s="6">
        <f t="shared" si="878"/>
        <v>8.3504203163094273E-2</v>
      </c>
      <c r="F5676" s="7">
        <f t="shared" si="879"/>
        <v>8.290123314223756E-2</v>
      </c>
      <c r="I5676" s="10">
        <v>5674</v>
      </c>
      <c r="J5676" s="8">
        <f t="shared" si="880"/>
        <v>8.5885506811812312E-2</v>
      </c>
      <c r="K5676" s="8">
        <f t="shared" si="880"/>
        <v>8.4135108149914165E-2</v>
      </c>
      <c r="L5676" s="8">
        <f t="shared" si="880"/>
        <v>8.5004203163094275E-2</v>
      </c>
      <c r="M5676" s="8">
        <f t="shared" si="880"/>
        <v>8.4401233142237561E-2</v>
      </c>
      <c r="P5676">
        <v>5674</v>
      </c>
      <c r="Q5676" s="8">
        <f t="shared" si="881"/>
        <v>8.288550681181231E-2</v>
      </c>
      <c r="R5676" s="8">
        <f t="shared" si="881"/>
        <v>8.1135108149914162E-2</v>
      </c>
      <c r="S5676" s="8">
        <f t="shared" si="881"/>
        <v>8.2004203163094272E-2</v>
      </c>
      <c r="T5676" s="8">
        <f t="shared" si="881"/>
        <v>8.1401233142237558E-2</v>
      </c>
      <c r="W5676">
        <v>5674</v>
      </c>
      <c r="X5676" s="4">
        <f t="shared" si="876"/>
        <v>9.424134634147896E-2</v>
      </c>
      <c r="Y5676" s="4">
        <f t="shared" si="883"/>
        <v>9.3304348636901416E-2</v>
      </c>
      <c r="Z5676" s="4">
        <f t="shared" si="884"/>
        <v>9.2661258633410168E-2</v>
      </c>
    </row>
    <row r="5677" spans="1:26" x14ac:dyDescent="0.25">
      <c r="A5677" s="16">
        <f t="shared" si="882"/>
        <v>49210</v>
      </c>
      <c r="B5677">
        <f>+'[2]Ejercicio 1'!E5894</f>
        <v>5675</v>
      </c>
      <c r="C5677" s="5">
        <v>8.4387296977156703E-2</v>
      </c>
      <c r="D5677" s="4">
        <f t="shared" si="877"/>
        <v>8.2636825068071434E-2</v>
      </c>
      <c r="E5677" s="6">
        <f t="shared" si="878"/>
        <v>8.350595632235247E-2</v>
      </c>
      <c r="F5677" s="7">
        <f t="shared" si="879"/>
        <v>8.2902961130981084E-2</v>
      </c>
      <c r="I5677" s="10">
        <v>5675</v>
      </c>
      <c r="J5677" s="8">
        <f t="shared" si="880"/>
        <v>8.5887296977156705E-2</v>
      </c>
      <c r="K5677" s="8">
        <f t="shared" si="880"/>
        <v>8.4136825068071436E-2</v>
      </c>
      <c r="L5677" s="8">
        <f t="shared" si="880"/>
        <v>8.5005956322352472E-2</v>
      </c>
      <c r="M5677" s="8">
        <f t="shared" si="880"/>
        <v>8.4402961130981086E-2</v>
      </c>
      <c r="P5677">
        <v>5675</v>
      </c>
      <c r="Q5677" s="8">
        <f t="shared" si="881"/>
        <v>8.2887296977156702E-2</v>
      </c>
      <c r="R5677" s="8">
        <f t="shared" si="881"/>
        <v>8.1136825068071433E-2</v>
      </c>
      <c r="S5677" s="8">
        <f t="shared" si="881"/>
        <v>8.2005956322352469E-2</v>
      </c>
      <c r="T5677" s="8">
        <f t="shared" si="881"/>
        <v>8.1402961130981083E-2</v>
      </c>
      <c r="W5677">
        <v>5675</v>
      </c>
      <c r="X5677" s="4">
        <f t="shared" si="876"/>
        <v>9.4244935348794912E-2</v>
      </c>
      <c r="Y5677" s="4">
        <f t="shared" si="883"/>
        <v>9.3307855014186647E-2</v>
      </c>
      <c r="Z5677" s="4">
        <f t="shared" si="884"/>
        <v>9.266470876296079E-2</v>
      </c>
    </row>
    <row r="5678" spans="1:26" x14ac:dyDescent="0.25">
      <c r="A5678" s="16">
        <f t="shared" si="882"/>
        <v>49211</v>
      </c>
      <c r="B5678">
        <f>+'[2]Ejercicio 1'!E5895</f>
        <v>5676</v>
      </c>
      <c r="C5678" s="5">
        <v>8.4389087142501082E-2</v>
      </c>
      <c r="D5678" s="4">
        <f t="shared" si="877"/>
        <v>8.2638541984738509E-2</v>
      </c>
      <c r="E5678" s="6">
        <f t="shared" si="878"/>
        <v>8.3507709480849096E-2</v>
      </c>
      <c r="F5678" s="7">
        <f t="shared" si="879"/>
        <v>8.2904689118454195E-2</v>
      </c>
      <c r="I5678" s="10">
        <v>5676</v>
      </c>
      <c r="J5678" s="8">
        <f t="shared" si="880"/>
        <v>8.5889087142501083E-2</v>
      </c>
      <c r="K5678" s="8">
        <f t="shared" si="880"/>
        <v>8.413854198473851E-2</v>
      </c>
      <c r="L5678" s="8">
        <f t="shared" si="880"/>
        <v>8.5007709480849097E-2</v>
      </c>
      <c r="M5678" s="8">
        <f t="shared" si="880"/>
        <v>8.4404689118454196E-2</v>
      </c>
      <c r="P5678">
        <v>5676</v>
      </c>
      <c r="Q5678" s="8">
        <f t="shared" si="881"/>
        <v>8.2889087142501081E-2</v>
      </c>
      <c r="R5678" s="8">
        <f t="shared" si="881"/>
        <v>8.1138541984738508E-2</v>
      </c>
      <c r="S5678" s="8">
        <f t="shared" si="881"/>
        <v>8.2007709480849095E-2</v>
      </c>
      <c r="T5678" s="8">
        <f t="shared" si="881"/>
        <v>8.1404689118454193E-2</v>
      </c>
      <c r="W5678">
        <v>5676</v>
      </c>
      <c r="X5678" s="4">
        <f t="shared" si="876"/>
        <v>9.4248524357656877E-2</v>
      </c>
      <c r="Y5678" s="4">
        <f t="shared" si="883"/>
        <v>9.3311361389885439E-2</v>
      </c>
      <c r="Z5678" s="4">
        <f t="shared" si="884"/>
        <v>9.2668158888351879E-2</v>
      </c>
    </row>
    <row r="5679" spans="1:26" x14ac:dyDescent="0.25">
      <c r="A5679" s="16">
        <f t="shared" si="882"/>
        <v>49212</v>
      </c>
      <c r="B5679">
        <f>+'[2]Ejercicio 1'!E5896</f>
        <v>5677</v>
      </c>
      <c r="C5679" s="5">
        <v>8.4390877307845474E-2</v>
      </c>
      <c r="D5679" s="4">
        <f t="shared" si="877"/>
        <v>8.2640258899915386E-2</v>
      </c>
      <c r="E5679" s="6">
        <f t="shared" si="878"/>
        <v>8.3509462638585871E-2</v>
      </c>
      <c r="F5679" s="7">
        <f t="shared" si="879"/>
        <v>8.2906417104659749E-2</v>
      </c>
      <c r="I5679" s="10">
        <v>5677</v>
      </c>
      <c r="J5679" s="8">
        <f t="shared" si="880"/>
        <v>8.5890877307845476E-2</v>
      </c>
      <c r="K5679" s="8">
        <f t="shared" si="880"/>
        <v>8.4140258899915388E-2</v>
      </c>
      <c r="L5679" s="8">
        <f t="shared" si="880"/>
        <v>8.5009462638585873E-2</v>
      </c>
      <c r="M5679" s="8">
        <f t="shared" si="880"/>
        <v>8.4406417104659751E-2</v>
      </c>
      <c r="P5679">
        <v>5677</v>
      </c>
      <c r="Q5679" s="8">
        <f t="shared" si="881"/>
        <v>8.2890877307845473E-2</v>
      </c>
      <c r="R5679" s="8">
        <f t="shared" si="881"/>
        <v>8.1140258899915385E-2</v>
      </c>
      <c r="S5679" s="8">
        <f t="shared" si="881"/>
        <v>8.200946263858587E-2</v>
      </c>
      <c r="T5679" s="8">
        <f t="shared" si="881"/>
        <v>8.1406417104659748E-2</v>
      </c>
      <c r="W5679">
        <v>5677</v>
      </c>
      <c r="X5679" s="4">
        <f t="shared" si="876"/>
        <v>9.4252113368052573E-2</v>
      </c>
      <c r="Y5679" s="4">
        <f t="shared" si="883"/>
        <v>9.3314867764108508E-2</v>
      </c>
      <c r="Z5679" s="4">
        <f t="shared" si="884"/>
        <v>9.2671609010745379E-2</v>
      </c>
    </row>
    <row r="5680" spans="1:26" x14ac:dyDescent="0.25">
      <c r="A5680" s="16">
        <f t="shared" si="882"/>
        <v>49213</v>
      </c>
      <c r="B5680">
        <f>+'[2]Ejercicio 1'!E5897</f>
        <v>5678</v>
      </c>
      <c r="C5680" s="5">
        <v>8.4392667473189853E-2</v>
      </c>
      <c r="D5680" s="4">
        <f t="shared" si="877"/>
        <v>8.2641975813602275E-2</v>
      </c>
      <c r="E5680" s="6">
        <f t="shared" si="878"/>
        <v>8.3511215795561949E-2</v>
      </c>
      <c r="F5680" s="7">
        <f t="shared" si="879"/>
        <v>8.2908145089597748E-2</v>
      </c>
      <c r="I5680" s="10">
        <v>5678</v>
      </c>
      <c r="J5680" s="8">
        <f t="shared" si="880"/>
        <v>8.5892667473189854E-2</v>
      </c>
      <c r="K5680" s="8">
        <f t="shared" si="880"/>
        <v>8.4141975813602277E-2</v>
      </c>
      <c r="L5680" s="8">
        <f t="shared" si="880"/>
        <v>8.5011215795561951E-2</v>
      </c>
      <c r="M5680" s="8">
        <f t="shared" si="880"/>
        <v>8.440814508959775E-2</v>
      </c>
      <c r="P5680">
        <v>5678</v>
      </c>
      <c r="Q5680" s="8">
        <f t="shared" si="881"/>
        <v>8.2892667473189852E-2</v>
      </c>
      <c r="R5680" s="8">
        <f t="shared" si="881"/>
        <v>8.1141975813602274E-2</v>
      </c>
      <c r="S5680" s="8">
        <f t="shared" si="881"/>
        <v>8.2011215795561948E-2</v>
      </c>
      <c r="T5680" s="8">
        <f t="shared" si="881"/>
        <v>8.1408145089597747E-2</v>
      </c>
      <c r="W5680">
        <v>5678</v>
      </c>
      <c r="X5680" s="4">
        <f t="shared" si="876"/>
        <v>9.4255702380021511E-2</v>
      </c>
      <c r="Y5680" s="4">
        <f t="shared" si="883"/>
        <v>9.331837413685494E-2</v>
      </c>
      <c r="Z5680" s="4">
        <f t="shared" si="884"/>
        <v>9.26750591301327E-2</v>
      </c>
    </row>
    <row r="5681" spans="1:26" x14ac:dyDescent="0.25">
      <c r="A5681" s="16">
        <f t="shared" si="882"/>
        <v>49214</v>
      </c>
      <c r="B5681">
        <f>+'[2]Ejercicio 1'!E5898</f>
        <v>5679</v>
      </c>
      <c r="C5681" s="5">
        <v>8.4394457638534245E-2</v>
      </c>
      <c r="D5681" s="4">
        <f t="shared" si="877"/>
        <v>8.2643692725798565E-2</v>
      </c>
      <c r="E5681" s="6">
        <f t="shared" si="878"/>
        <v>8.3512968951776442E-2</v>
      </c>
      <c r="F5681" s="7">
        <f t="shared" si="879"/>
        <v>8.2909873073265333E-2</v>
      </c>
      <c r="I5681" s="10">
        <v>5679</v>
      </c>
      <c r="J5681" s="8">
        <f t="shared" si="880"/>
        <v>8.5894457638534247E-2</v>
      </c>
      <c r="K5681" s="8">
        <f t="shared" si="880"/>
        <v>8.4143692725798566E-2</v>
      </c>
      <c r="L5681" s="8">
        <f t="shared" si="880"/>
        <v>8.5012968951776444E-2</v>
      </c>
      <c r="M5681" s="8">
        <f t="shared" si="880"/>
        <v>8.4409873073265335E-2</v>
      </c>
      <c r="P5681">
        <v>5679</v>
      </c>
      <c r="Q5681" s="8">
        <f t="shared" si="881"/>
        <v>8.2894457638534244E-2</v>
      </c>
      <c r="R5681" s="8">
        <f t="shared" si="881"/>
        <v>8.1143692725798564E-2</v>
      </c>
      <c r="S5681" s="8">
        <f t="shared" si="881"/>
        <v>8.2012968951776441E-2</v>
      </c>
      <c r="T5681" s="8">
        <f t="shared" si="881"/>
        <v>8.1409873073265332E-2</v>
      </c>
      <c r="W5681">
        <v>5679</v>
      </c>
      <c r="X5681" s="4">
        <f t="shared" si="876"/>
        <v>9.4259291393522848E-2</v>
      </c>
      <c r="Y5681" s="4">
        <f t="shared" si="883"/>
        <v>9.3321880508014959E-2</v>
      </c>
      <c r="Z5681" s="4">
        <f t="shared" si="884"/>
        <v>9.2678509245360488E-2</v>
      </c>
    </row>
    <row r="5682" spans="1:26" x14ac:dyDescent="0.25">
      <c r="A5682" s="16">
        <f t="shared" si="882"/>
        <v>49215</v>
      </c>
      <c r="B5682">
        <f>+'[2]Ejercicio 1'!E5899</f>
        <v>5680</v>
      </c>
      <c r="C5682" s="5">
        <v>8.4396247803878624E-2</v>
      </c>
      <c r="D5682" s="4">
        <f t="shared" si="877"/>
        <v>8.2645409636504463E-2</v>
      </c>
      <c r="E5682" s="6">
        <f t="shared" si="878"/>
        <v>8.351472210723021E-2</v>
      </c>
      <c r="F5682" s="7">
        <f t="shared" si="879"/>
        <v>8.2911601055665349E-2</v>
      </c>
      <c r="I5682" s="10">
        <v>5680</v>
      </c>
      <c r="J5682" s="8">
        <f t="shared" si="880"/>
        <v>8.5896247803878625E-2</v>
      </c>
      <c r="K5682" s="8">
        <f t="shared" si="880"/>
        <v>8.4145409636504465E-2</v>
      </c>
      <c r="L5682" s="8">
        <f t="shared" si="880"/>
        <v>8.5014722107230212E-2</v>
      </c>
      <c r="M5682" s="8">
        <f t="shared" si="880"/>
        <v>8.441160105566535E-2</v>
      </c>
      <c r="P5682">
        <v>5680</v>
      </c>
      <c r="Q5682" s="8">
        <f t="shared" si="881"/>
        <v>8.2896247803878623E-2</v>
      </c>
      <c r="R5682" s="8">
        <f t="shared" si="881"/>
        <v>8.1145409636504462E-2</v>
      </c>
      <c r="S5682" s="8">
        <f t="shared" si="881"/>
        <v>8.2014722107230209E-2</v>
      </c>
      <c r="T5682" s="8">
        <f t="shared" si="881"/>
        <v>8.1411601055665347E-2</v>
      </c>
      <c r="W5682">
        <v>5680</v>
      </c>
      <c r="X5682" s="4">
        <f t="shared" si="876"/>
        <v>9.4262880408571087E-2</v>
      </c>
      <c r="Y5682" s="4">
        <f t="shared" si="883"/>
        <v>9.3325386877644773E-2</v>
      </c>
      <c r="Z5682" s="4">
        <f t="shared" si="884"/>
        <v>9.2681959357584984E-2</v>
      </c>
    </row>
    <row r="5683" spans="1:26" x14ac:dyDescent="0.25">
      <c r="A5683" s="16">
        <f t="shared" si="882"/>
        <v>49216</v>
      </c>
      <c r="B5683">
        <f>+'[2]Ejercicio 1'!E5900</f>
        <v>5681</v>
      </c>
      <c r="C5683" s="5">
        <v>8.4398037969223016E-2</v>
      </c>
      <c r="D5683" s="4">
        <f t="shared" si="877"/>
        <v>8.2647126545720179E-2</v>
      </c>
      <c r="E5683" s="6">
        <f t="shared" si="878"/>
        <v>8.3516475261923281E-2</v>
      </c>
      <c r="F5683" s="7">
        <f t="shared" si="879"/>
        <v>8.2913329036794964E-2</v>
      </c>
      <c r="I5683" s="10">
        <v>5681</v>
      </c>
      <c r="J5683" s="8">
        <f t="shared" si="880"/>
        <v>8.5898037969223018E-2</v>
      </c>
      <c r="K5683" s="8">
        <f t="shared" si="880"/>
        <v>8.414712654572018E-2</v>
      </c>
      <c r="L5683" s="8">
        <f t="shared" si="880"/>
        <v>8.5016475261923283E-2</v>
      </c>
      <c r="M5683" s="8">
        <f t="shared" si="880"/>
        <v>8.4413329036794965E-2</v>
      </c>
      <c r="P5683">
        <v>5681</v>
      </c>
      <c r="Q5683" s="8">
        <f t="shared" si="881"/>
        <v>8.2898037969223015E-2</v>
      </c>
      <c r="R5683" s="8">
        <f t="shared" si="881"/>
        <v>8.1147126545720177E-2</v>
      </c>
      <c r="S5683" s="8">
        <f t="shared" si="881"/>
        <v>8.201647526192328E-2</v>
      </c>
      <c r="T5683" s="8">
        <f t="shared" si="881"/>
        <v>8.1413329036794962E-2</v>
      </c>
      <c r="W5683">
        <v>5681</v>
      </c>
      <c r="X5683" s="4">
        <f t="shared" si="876"/>
        <v>9.4266469425164895E-2</v>
      </c>
      <c r="Y5683" s="4">
        <f t="shared" si="883"/>
        <v>9.3328893245797087E-2</v>
      </c>
      <c r="Z5683" s="4">
        <f t="shared" si="884"/>
        <v>9.2685409466229468E-2</v>
      </c>
    </row>
    <row r="5684" spans="1:26" x14ac:dyDescent="0.25">
      <c r="A5684" s="16">
        <f t="shared" si="882"/>
        <v>49217</v>
      </c>
      <c r="B5684">
        <f>+'[2]Ejercicio 1'!E5901</f>
        <v>5682</v>
      </c>
      <c r="C5684" s="5">
        <v>8.4399828134567395E-2</v>
      </c>
      <c r="D5684" s="4">
        <f t="shared" si="877"/>
        <v>8.2648843453445517E-2</v>
      </c>
      <c r="E5684" s="6">
        <f t="shared" si="878"/>
        <v>8.3518228415854767E-2</v>
      </c>
      <c r="F5684" s="7">
        <f t="shared" si="879"/>
        <v>8.2915057016654165E-2</v>
      </c>
      <c r="I5684" s="10">
        <v>5682</v>
      </c>
      <c r="J5684" s="8">
        <f t="shared" si="880"/>
        <v>8.5899828134567396E-2</v>
      </c>
      <c r="K5684" s="8">
        <f t="shared" si="880"/>
        <v>8.4148843453445518E-2</v>
      </c>
      <c r="L5684" s="8">
        <f t="shared" si="880"/>
        <v>8.5018228415854769E-2</v>
      </c>
      <c r="M5684" s="8">
        <f t="shared" si="880"/>
        <v>8.4415057016654166E-2</v>
      </c>
      <c r="P5684">
        <v>5682</v>
      </c>
      <c r="Q5684" s="8">
        <f t="shared" si="881"/>
        <v>8.2899828134567394E-2</v>
      </c>
      <c r="R5684" s="8">
        <f t="shared" si="881"/>
        <v>8.1148843453445516E-2</v>
      </c>
      <c r="S5684" s="8">
        <f t="shared" si="881"/>
        <v>8.2018228415854766E-2</v>
      </c>
      <c r="T5684" s="8">
        <f t="shared" si="881"/>
        <v>8.1415057016654163E-2</v>
      </c>
      <c r="W5684">
        <v>5682</v>
      </c>
      <c r="X5684" s="4">
        <f t="shared" si="876"/>
        <v>9.4270058443306035E-2</v>
      </c>
      <c r="Y5684" s="4">
        <f t="shared" si="883"/>
        <v>9.3332399612363851E-2</v>
      </c>
      <c r="Z5684" s="4">
        <f t="shared" si="884"/>
        <v>9.2688859570714432E-2</v>
      </c>
    </row>
    <row r="5685" spans="1:26" x14ac:dyDescent="0.25">
      <c r="A5685" s="16">
        <f t="shared" si="882"/>
        <v>49218</v>
      </c>
      <c r="B5685">
        <f>+'[2]Ejercicio 1'!E5902</f>
        <v>5683</v>
      </c>
      <c r="C5685" s="5">
        <v>8.4401618299911788E-2</v>
      </c>
      <c r="D5685" s="4">
        <f t="shared" si="877"/>
        <v>8.265056035968088E-2</v>
      </c>
      <c r="E5685" s="6">
        <f t="shared" si="878"/>
        <v>8.3519981569026402E-2</v>
      </c>
      <c r="F5685" s="7">
        <f t="shared" si="879"/>
        <v>8.291678499524581E-2</v>
      </c>
      <c r="I5685" s="10">
        <v>5683</v>
      </c>
      <c r="J5685" s="8">
        <f t="shared" si="880"/>
        <v>8.5901618299911789E-2</v>
      </c>
      <c r="K5685" s="8">
        <f t="shared" si="880"/>
        <v>8.4150560359680882E-2</v>
      </c>
      <c r="L5685" s="8">
        <f t="shared" si="880"/>
        <v>8.5019981569026404E-2</v>
      </c>
      <c r="M5685" s="8">
        <f t="shared" si="880"/>
        <v>8.4416784995245811E-2</v>
      </c>
      <c r="P5685">
        <v>5683</v>
      </c>
      <c r="Q5685" s="8">
        <f t="shared" si="881"/>
        <v>8.2901618299911786E-2</v>
      </c>
      <c r="R5685" s="8">
        <f t="shared" si="881"/>
        <v>8.1150560359680879E-2</v>
      </c>
      <c r="S5685" s="8">
        <f t="shared" si="881"/>
        <v>8.2019981569026401E-2</v>
      </c>
      <c r="T5685" s="8">
        <f t="shared" si="881"/>
        <v>8.1416784995245808E-2</v>
      </c>
      <c r="W5685">
        <v>5683</v>
      </c>
      <c r="X5685" s="4">
        <f t="shared" si="876"/>
        <v>9.4273647462979573E-2</v>
      </c>
      <c r="Y5685" s="4">
        <f t="shared" si="883"/>
        <v>9.333590597745399E-2</v>
      </c>
      <c r="Z5685" s="4">
        <f t="shared" si="884"/>
        <v>9.2692309671622244E-2</v>
      </c>
    </row>
    <row r="5686" spans="1:26" x14ac:dyDescent="0.25">
      <c r="A5686" s="16">
        <f t="shared" si="882"/>
        <v>49219</v>
      </c>
      <c r="B5686">
        <f>+'[2]Ejercicio 1'!E5903</f>
        <v>5684</v>
      </c>
      <c r="C5686" s="5">
        <v>8.4403408465256166E-2</v>
      </c>
      <c r="D5686" s="4">
        <f t="shared" si="877"/>
        <v>8.2652277264426061E-2</v>
      </c>
      <c r="E5686" s="6">
        <f t="shared" si="878"/>
        <v>8.3521734721437341E-2</v>
      </c>
      <c r="F5686" s="7">
        <f t="shared" si="879"/>
        <v>8.2918512972567041E-2</v>
      </c>
      <c r="I5686" s="10">
        <v>5684</v>
      </c>
      <c r="J5686" s="8">
        <f t="shared" si="880"/>
        <v>8.5903408465256167E-2</v>
      </c>
      <c r="K5686" s="8">
        <f t="shared" si="880"/>
        <v>8.4152277264426062E-2</v>
      </c>
      <c r="L5686" s="8">
        <f t="shared" si="880"/>
        <v>8.5021734721437342E-2</v>
      </c>
      <c r="M5686" s="8">
        <f t="shared" si="880"/>
        <v>8.4418512972567042E-2</v>
      </c>
      <c r="P5686">
        <v>5684</v>
      </c>
      <c r="Q5686" s="8">
        <f t="shared" si="881"/>
        <v>8.2903408465256165E-2</v>
      </c>
      <c r="R5686" s="8">
        <f t="shared" si="881"/>
        <v>8.1152277264426059E-2</v>
      </c>
      <c r="S5686" s="8">
        <f t="shared" si="881"/>
        <v>8.2021734721437339E-2</v>
      </c>
      <c r="T5686" s="8">
        <f t="shared" si="881"/>
        <v>8.1418512972567039E-2</v>
      </c>
      <c r="W5686">
        <v>5684</v>
      </c>
      <c r="X5686" s="4">
        <f t="shared" si="876"/>
        <v>9.4277236484227242E-2</v>
      </c>
      <c r="Y5686" s="4">
        <f t="shared" si="883"/>
        <v>9.333941234101481E-2</v>
      </c>
      <c r="Z5686" s="4">
        <f t="shared" si="884"/>
        <v>9.2695759768947228E-2</v>
      </c>
    </row>
    <row r="5687" spans="1:26" x14ac:dyDescent="0.25">
      <c r="A5687" s="16">
        <f t="shared" si="882"/>
        <v>49220</v>
      </c>
      <c r="B5687">
        <f>+'[2]Ejercicio 1'!E5904</f>
        <v>5685</v>
      </c>
      <c r="C5687" s="5">
        <v>8.4405198630600559E-2</v>
      </c>
      <c r="D5687" s="4">
        <f t="shared" si="877"/>
        <v>8.2653994167680878E-2</v>
      </c>
      <c r="E5687" s="6">
        <f t="shared" si="878"/>
        <v>8.3523487873086694E-2</v>
      </c>
      <c r="F5687" s="7">
        <f t="shared" si="879"/>
        <v>8.2920240948620716E-2</v>
      </c>
      <c r="I5687" s="10">
        <v>5685</v>
      </c>
      <c r="J5687" s="8">
        <f t="shared" si="880"/>
        <v>8.590519863060056E-2</v>
      </c>
      <c r="K5687" s="8">
        <f t="shared" si="880"/>
        <v>8.4153994167680879E-2</v>
      </c>
      <c r="L5687" s="8">
        <f t="shared" si="880"/>
        <v>8.5023487873086695E-2</v>
      </c>
      <c r="M5687" s="8">
        <f t="shared" si="880"/>
        <v>8.4420240948620717E-2</v>
      </c>
      <c r="P5687">
        <v>5685</v>
      </c>
      <c r="Q5687" s="8">
        <f t="shared" si="881"/>
        <v>8.2905198630600557E-2</v>
      </c>
      <c r="R5687" s="8">
        <f t="shared" si="881"/>
        <v>8.1153994167680876E-2</v>
      </c>
      <c r="S5687" s="8">
        <f t="shared" si="881"/>
        <v>8.2023487873086692E-2</v>
      </c>
      <c r="T5687" s="8">
        <f t="shared" si="881"/>
        <v>8.1420240948620715E-2</v>
      </c>
      <c r="W5687">
        <v>5685</v>
      </c>
      <c r="X5687" s="4">
        <f t="shared" si="876"/>
        <v>9.428082550700731E-2</v>
      </c>
      <c r="Y5687" s="4">
        <f t="shared" si="883"/>
        <v>9.3342918703041913E-2</v>
      </c>
      <c r="Z5687" s="4">
        <f t="shared" si="884"/>
        <v>9.2699209863268892E-2</v>
      </c>
    </row>
    <row r="5688" spans="1:26" x14ac:dyDescent="0.25">
      <c r="A5688" s="16">
        <f t="shared" si="882"/>
        <v>49221</v>
      </c>
      <c r="B5688">
        <f>+'[2]Ejercicio 1'!E5905</f>
        <v>5686</v>
      </c>
      <c r="C5688" s="5">
        <v>8.4406988795944937E-2</v>
      </c>
      <c r="D5688" s="4">
        <f t="shared" si="877"/>
        <v>8.2655711069445303E-2</v>
      </c>
      <c r="E5688" s="6">
        <f t="shared" si="878"/>
        <v>8.3525241023975322E-2</v>
      </c>
      <c r="F5688" s="7">
        <f t="shared" si="879"/>
        <v>8.2921968923403977E-2</v>
      </c>
      <c r="I5688" s="10">
        <v>5686</v>
      </c>
      <c r="J5688" s="8">
        <f t="shared" si="880"/>
        <v>8.5906988795944939E-2</v>
      </c>
      <c r="K5688" s="8">
        <f t="shared" si="880"/>
        <v>8.4155711069445305E-2</v>
      </c>
      <c r="L5688" s="8">
        <f t="shared" si="880"/>
        <v>8.5025241023975323E-2</v>
      </c>
      <c r="M5688" s="8">
        <f t="shared" si="880"/>
        <v>8.4421968923403978E-2</v>
      </c>
      <c r="P5688">
        <v>5686</v>
      </c>
      <c r="Q5688" s="8">
        <f t="shared" si="881"/>
        <v>8.2906988795944936E-2</v>
      </c>
      <c r="R5688" s="8">
        <f t="shared" si="881"/>
        <v>8.1155711069445302E-2</v>
      </c>
      <c r="S5688" s="8">
        <f t="shared" si="881"/>
        <v>8.202524102397532E-2</v>
      </c>
      <c r="T5688" s="8">
        <f t="shared" si="881"/>
        <v>8.1421968923403976E-2</v>
      </c>
      <c r="W5688">
        <v>5686</v>
      </c>
      <c r="X5688" s="4">
        <f t="shared" si="876"/>
        <v>9.4284414531333835E-2</v>
      </c>
      <c r="Y5688" s="4">
        <f t="shared" si="883"/>
        <v>9.3346425063539698E-2</v>
      </c>
      <c r="Z5688" s="4">
        <f t="shared" si="884"/>
        <v>9.2702659953433866E-2</v>
      </c>
    </row>
    <row r="5689" spans="1:26" x14ac:dyDescent="0.25">
      <c r="A5689" s="16">
        <f t="shared" si="882"/>
        <v>49222</v>
      </c>
      <c r="B5689">
        <f>+'[2]Ejercicio 1'!E5906</f>
        <v>5687</v>
      </c>
      <c r="C5689" s="5">
        <v>8.440877896128933E-2</v>
      </c>
      <c r="D5689" s="4">
        <f t="shared" si="877"/>
        <v>8.2657427969719366E-2</v>
      </c>
      <c r="E5689" s="6">
        <f t="shared" si="878"/>
        <v>8.3526994174103253E-2</v>
      </c>
      <c r="F5689" s="7">
        <f t="shared" si="879"/>
        <v>8.2923696896919682E-2</v>
      </c>
      <c r="I5689" s="10">
        <v>5687</v>
      </c>
      <c r="J5689" s="8">
        <f t="shared" si="880"/>
        <v>8.5908778961289331E-2</v>
      </c>
      <c r="K5689" s="8">
        <f t="shared" si="880"/>
        <v>8.4157427969719367E-2</v>
      </c>
      <c r="L5689" s="8">
        <f t="shared" si="880"/>
        <v>8.5026994174103254E-2</v>
      </c>
      <c r="M5689" s="8">
        <f t="shared" si="880"/>
        <v>8.4423696896919684E-2</v>
      </c>
      <c r="P5689">
        <v>5687</v>
      </c>
      <c r="Q5689" s="8">
        <f t="shared" si="881"/>
        <v>8.2908778961289328E-2</v>
      </c>
      <c r="R5689" s="8">
        <f t="shared" si="881"/>
        <v>8.1157427969719365E-2</v>
      </c>
      <c r="S5689" s="8">
        <f t="shared" si="881"/>
        <v>8.2026994174103252E-2</v>
      </c>
      <c r="T5689" s="8">
        <f t="shared" si="881"/>
        <v>8.1423696896919681E-2</v>
      </c>
      <c r="W5689">
        <v>5687</v>
      </c>
      <c r="X5689" s="4">
        <f t="shared" si="876"/>
        <v>9.4288003557206373E-2</v>
      </c>
      <c r="Y5689" s="4">
        <f t="shared" si="883"/>
        <v>9.3349931422505514E-2</v>
      </c>
      <c r="Z5689" s="4">
        <f t="shared" si="884"/>
        <v>9.270611004059269E-2</v>
      </c>
    </row>
    <row r="5690" spans="1:26" x14ac:dyDescent="0.25">
      <c r="A5690" s="16">
        <f t="shared" si="882"/>
        <v>49223</v>
      </c>
      <c r="B5690">
        <f>+'[2]Ejercicio 1'!E5907</f>
        <v>5688</v>
      </c>
      <c r="C5690" s="5">
        <v>8.4410569126633708E-2</v>
      </c>
      <c r="D5690" s="4">
        <f t="shared" si="877"/>
        <v>8.2659144868503259E-2</v>
      </c>
      <c r="E5690" s="6">
        <f t="shared" si="878"/>
        <v>8.3528747323469599E-2</v>
      </c>
      <c r="F5690" s="7">
        <f t="shared" si="879"/>
        <v>8.2925424869164974E-2</v>
      </c>
      <c r="I5690" s="10">
        <v>5688</v>
      </c>
      <c r="J5690" s="8">
        <f t="shared" si="880"/>
        <v>8.591056912663371E-2</v>
      </c>
      <c r="K5690" s="8">
        <f t="shared" si="880"/>
        <v>8.4159144868503261E-2</v>
      </c>
      <c r="L5690" s="8">
        <f t="shared" si="880"/>
        <v>8.50287473234696E-2</v>
      </c>
      <c r="M5690" s="8">
        <f t="shared" si="880"/>
        <v>8.4425424869164975E-2</v>
      </c>
      <c r="P5690">
        <v>5688</v>
      </c>
      <c r="Q5690" s="8">
        <f t="shared" si="881"/>
        <v>8.2910569126633707E-2</v>
      </c>
      <c r="R5690" s="8">
        <f t="shared" si="881"/>
        <v>8.1159144868503258E-2</v>
      </c>
      <c r="S5690" s="8">
        <f t="shared" si="881"/>
        <v>8.2028747323469597E-2</v>
      </c>
      <c r="T5690" s="8">
        <f t="shared" si="881"/>
        <v>8.1425424869164972E-2</v>
      </c>
      <c r="W5690">
        <v>5688</v>
      </c>
      <c r="X5690" s="4">
        <f t="shared" ref="X5690:X5753" si="885">Tasa_Fwd(C5508,B5508,C5690,B5690,182)</f>
        <v>9.4291592584625814E-2</v>
      </c>
      <c r="Y5690" s="4">
        <f t="shared" si="883"/>
        <v>9.3353437779939361E-2</v>
      </c>
      <c r="Z5690" s="4">
        <f t="shared" si="884"/>
        <v>9.2709560123597698E-2</v>
      </c>
    </row>
    <row r="5691" spans="1:26" x14ac:dyDescent="0.25">
      <c r="A5691" s="16">
        <f t="shared" si="882"/>
        <v>49224</v>
      </c>
      <c r="B5691">
        <f>+'[2]Ejercicio 1'!E5908</f>
        <v>5689</v>
      </c>
      <c r="C5691" s="5">
        <v>8.4412359291978101E-2</v>
      </c>
      <c r="D5691" s="4">
        <f t="shared" si="877"/>
        <v>8.2660861765796997E-2</v>
      </c>
      <c r="E5691" s="6">
        <f t="shared" si="878"/>
        <v>8.3530500472076094E-2</v>
      </c>
      <c r="F5691" s="7">
        <f t="shared" si="879"/>
        <v>8.2927152840139851E-2</v>
      </c>
      <c r="I5691" s="10">
        <v>5689</v>
      </c>
      <c r="J5691" s="8">
        <f t="shared" si="880"/>
        <v>8.5912359291978102E-2</v>
      </c>
      <c r="K5691" s="8">
        <f t="shared" si="880"/>
        <v>8.4160861765796999E-2</v>
      </c>
      <c r="L5691" s="8">
        <f t="shared" si="880"/>
        <v>8.5030500472076095E-2</v>
      </c>
      <c r="M5691" s="8">
        <f t="shared" si="880"/>
        <v>8.4427152840139852E-2</v>
      </c>
      <c r="P5691">
        <v>5689</v>
      </c>
      <c r="Q5691" s="8">
        <f t="shared" si="881"/>
        <v>8.2912359291978099E-2</v>
      </c>
      <c r="R5691" s="8">
        <f t="shared" si="881"/>
        <v>8.1160861765796996E-2</v>
      </c>
      <c r="S5691" s="8">
        <f t="shared" si="881"/>
        <v>8.2030500472076093E-2</v>
      </c>
      <c r="T5691" s="8">
        <f t="shared" si="881"/>
        <v>8.1427152840139849E-2</v>
      </c>
      <c r="W5691">
        <v>5689</v>
      </c>
      <c r="X5691" s="4">
        <f t="shared" si="885"/>
        <v>9.4295181613578097E-2</v>
      </c>
      <c r="Y5691" s="4">
        <f t="shared" si="883"/>
        <v>9.3356944135898345E-2</v>
      </c>
      <c r="Z5691" s="4">
        <f t="shared" si="884"/>
        <v>9.2713010203014132E-2</v>
      </c>
    </row>
    <row r="5692" spans="1:26" x14ac:dyDescent="0.25">
      <c r="A5692" s="16">
        <f t="shared" si="882"/>
        <v>49225</v>
      </c>
      <c r="B5692">
        <f>+'[2]Ejercicio 1'!E5909</f>
        <v>5690</v>
      </c>
      <c r="C5692" s="5">
        <v>8.4414149457322479E-2</v>
      </c>
      <c r="D5692" s="4">
        <f t="shared" si="877"/>
        <v>8.2662578661600358E-2</v>
      </c>
      <c r="E5692" s="6">
        <f t="shared" si="878"/>
        <v>8.3532253619921892E-2</v>
      </c>
      <c r="F5692" s="7">
        <f t="shared" si="879"/>
        <v>8.2928880809847172E-2</v>
      </c>
      <c r="I5692" s="10">
        <v>5690</v>
      </c>
      <c r="J5692" s="8">
        <f t="shared" si="880"/>
        <v>8.5914149457322481E-2</v>
      </c>
      <c r="K5692" s="8">
        <f t="shared" si="880"/>
        <v>8.416257866160036E-2</v>
      </c>
      <c r="L5692" s="8">
        <f t="shared" si="880"/>
        <v>8.5032253619921894E-2</v>
      </c>
      <c r="M5692" s="8">
        <f t="shared" si="880"/>
        <v>8.4428880809847173E-2</v>
      </c>
      <c r="P5692">
        <v>5690</v>
      </c>
      <c r="Q5692" s="8">
        <f t="shared" si="881"/>
        <v>8.2914149457322478E-2</v>
      </c>
      <c r="R5692" s="8">
        <f t="shared" si="881"/>
        <v>8.1162578661600357E-2</v>
      </c>
      <c r="S5692" s="8">
        <f t="shared" si="881"/>
        <v>8.2032253619921891E-2</v>
      </c>
      <c r="T5692" s="8">
        <f t="shared" si="881"/>
        <v>8.1428880809847171E-2</v>
      </c>
      <c r="W5692">
        <v>5690</v>
      </c>
      <c r="X5692" s="4">
        <f t="shared" si="885"/>
        <v>9.4298770644089994E-2</v>
      </c>
      <c r="Y5692" s="4">
        <f t="shared" si="883"/>
        <v>9.3360450490271793E-2</v>
      </c>
      <c r="Z5692" s="4">
        <f t="shared" si="884"/>
        <v>9.2716460279435822E-2</v>
      </c>
    </row>
    <row r="5693" spans="1:26" x14ac:dyDescent="0.25">
      <c r="A5693" s="16">
        <f t="shared" si="882"/>
        <v>49226</v>
      </c>
      <c r="B5693">
        <f>+'[2]Ejercicio 1'!E5910</f>
        <v>5691</v>
      </c>
      <c r="C5693" s="5">
        <v>8.4415939622666858E-2</v>
      </c>
      <c r="D5693" s="4">
        <f t="shared" si="877"/>
        <v>8.266429555591398E-2</v>
      </c>
      <c r="E5693" s="6">
        <f t="shared" si="878"/>
        <v>8.3534006767006105E-2</v>
      </c>
      <c r="F5693" s="7">
        <f t="shared" si="879"/>
        <v>8.2930608778286938E-2</v>
      </c>
      <c r="I5693" s="10">
        <v>5691</v>
      </c>
      <c r="J5693" s="8">
        <f t="shared" si="880"/>
        <v>8.5915939622666859E-2</v>
      </c>
      <c r="K5693" s="8">
        <f t="shared" si="880"/>
        <v>8.4164295555913982E-2</v>
      </c>
      <c r="L5693" s="8">
        <f t="shared" si="880"/>
        <v>8.5034006767006107E-2</v>
      </c>
      <c r="M5693" s="8">
        <f t="shared" si="880"/>
        <v>8.4430608778286939E-2</v>
      </c>
      <c r="P5693">
        <v>5691</v>
      </c>
      <c r="Q5693" s="8">
        <f t="shared" si="881"/>
        <v>8.2915939622666857E-2</v>
      </c>
      <c r="R5693" s="8">
        <f t="shared" si="881"/>
        <v>8.1164295555913979E-2</v>
      </c>
      <c r="S5693" s="8">
        <f t="shared" si="881"/>
        <v>8.2034006767006104E-2</v>
      </c>
      <c r="T5693" s="8">
        <f t="shared" si="881"/>
        <v>8.1430608778286936E-2</v>
      </c>
      <c r="W5693">
        <v>5691</v>
      </c>
      <c r="X5693" s="4">
        <f t="shared" si="885"/>
        <v>9.430235967616242E-2</v>
      </c>
      <c r="Y5693" s="4">
        <f t="shared" si="883"/>
        <v>9.3363956843167742E-2</v>
      </c>
      <c r="Z5693" s="4">
        <f t="shared" si="884"/>
        <v>9.271991035227467E-2</v>
      </c>
    </row>
    <row r="5694" spans="1:26" x14ac:dyDescent="0.25">
      <c r="A5694" s="16">
        <f t="shared" si="882"/>
        <v>49227</v>
      </c>
      <c r="B5694">
        <f>+'[2]Ejercicio 1'!E5911</f>
        <v>5692</v>
      </c>
      <c r="C5694" s="5">
        <v>8.441772978801125E-2</v>
      </c>
      <c r="D5694" s="4">
        <f t="shared" si="877"/>
        <v>8.2666012448737045E-2</v>
      </c>
      <c r="E5694" s="6">
        <f t="shared" si="878"/>
        <v>8.3535759913329607E-2</v>
      </c>
      <c r="F5694" s="7">
        <f t="shared" si="879"/>
        <v>8.2932336745456289E-2</v>
      </c>
      <c r="I5694" s="10">
        <v>5692</v>
      </c>
      <c r="J5694" s="8">
        <f t="shared" si="880"/>
        <v>8.5917729788011252E-2</v>
      </c>
      <c r="K5694" s="8">
        <f t="shared" si="880"/>
        <v>8.4166012448737046E-2</v>
      </c>
      <c r="L5694" s="8">
        <f t="shared" si="880"/>
        <v>8.5035759913329609E-2</v>
      </c>
      <c r="M5694" s="8">
        <f t="shared" si="880"/>
        <v>8.4432336745456291E-2</v>
      </c>
      <c r="P5694">
        <v>5692</v>
      </c>
      <c r="Q5694" s="8">
        <f t="shared" si="881"/>
        <v>8.2917729788011249E-2</v>
      </c>
      <c r="R5694" s="8">
        <f t="shared" si="881"/>
        <v>8.1166012448737043E-2</v>
      </c>
      <c r="S5694" s="8">
        <f t="shared" si="881"/>
        <v>8.2035759913329606E-2</v>
      </c>
      <c r="T5694" s="8">
        <f t="shared" si="881"/>
        <v>8.1432336745456288E-2</v>
      </c>
      <c r="W5694">
        <v>5692</v>
      </c>
      <c r="X5694" s="4">
        <f t="shared" si="885"/>
        <v>9.4305948709767232E-2</v>
      </c>
      <c r="Y5694" s="4">
        <f t="shared" si="883"/>
        <v>9.336746319447814E-2</v>
      </c>
      <c r="Z5694" s="4">
        <f t="shared" si="884"/>
        <v>9.2723360421530676E-2</v>
      </c>
    </row>
    <row r="5695" spans="1:26" x14ac:dyDescent="0.25">
      <c r="A5695" s="16">
        <f t="shared" si="882"/>
        <v>49228</v>
      </c>
      <c r="B5695">
        <f>+'[2]Ejercicio 1'!E5912</f>
        <v>5693</v>
      </c>
      <c r="C5695" s="5">
        <v>8.4419519953355629E-2</v>
      </c>
      <c r="D5695" s="4">
        <f t="shared" si="877"/>
        <v>8.2667729340069745E-2</v>
      </c>
      <c r="E5695" s="6">
        <f t="shared" si="878"/>
        <v>8.353751305889151E-2</v>
      </c>
      <c r="F5695" s="7">
        <f t="shared" si="879"/>
        <v>8.2934064711355227E-2</v>
      </c>
      <c r="I5695" s="10">
        <v>5693</v>
      </c>
      <c r="J5695" s="8">
        <f t="shared" si="880"/>
        <v>8.591951995335563E-2</v>
      </c>
      <c r="K5695" s="8">
        <f t="shared" si="880"/>
        <v>8.4167729340069747E-2</v>
      </c>
      <c r="L5695" s="8">
        <f t="shared" si="880"/>
        <v>8.5037513058891512E-2</v>
      </c>
      <c r="M5695" s="8">
        <f t="shared" si="880"/>
        <v>8.4434064711355228E-2</v>
      </c>
      <c r="P5695">
        <v>5693</v>
      </c>
      <c r="Q5695" s="8">
        <f t="shared" si="881"/>
        <v>8.2919519953355628E-2</v>
      </c>
      <c r="R5695" s="8">
        <f t="shared" si="881"/>
        <v>8.1167729340069744E-2</v>
      </c>
      <c r="S5695" s="8">
        <f t="shared" si="881"/>
        <v>8.2037513058891509E-2</v>
      </c>
      <c r="T5695" s="8">
        <f t="shared" si="881"/>
        <v>8.1434064711355225E-2</v>
      </c>
      <c r="W5695">
        <v>5693</v>
      </c>
      <c r="X5695" s="4">
        <f t="shared" si="885"/>
        <v>9.4309537744918501E-2</v>
      </c>
      <c r="Y5695" s="4">
        <f t="shared" si="883"/>
        <v>9.3370969544256568E-2</v>
      </c>
      <c r="Z5695" s="4">
        <f t="shared" si="884"/>
        <v>9.2726810486629993E-2</v>
      </c>
    </row>
    <row r="5696" spans="1:26" x14ac:dyDescent="0.25">
      <c r="A5696" s="16">
        <f t="shared" si="882"/>
        <v>49229</v>
      </c>
      <c r="B5696">
        <f>+'[2]Ejercicio 1'!E5913</f>
        <v>5694</v>
      </c>
      <c r="C5696" s="5">
        <v>8.4421310118700021E-2</v>
      </c>
      <c r="D5696" s="4">
        <f t="shared" si="877"/>
        <v>8.2669446229912097E-2</v>
      </c>
      <c r="E5696" s="6">
        <f t="shared" si="878"/>
        <v>8.3539266203693591E-2</v>
      </c>
      <c r="F5696" s="7">
        <f t="shared" si="879"/>
        <v>8.2935792675986608E-2</v>
      </c>
      <c r="I5696" s="10">
        <v>5694</v>
      </c>
      <c r="J5696" s="8">
        <f t="shared" si="880"/>
        <v>8.5921310118700023E-2</v>
      </c>
      <c r="K5696" s="8">
        <f t="shared" si="880"/>
        <v>8.4169446229912098E-2</v>
      </c>
      <c r="L5696" s="8">
        <f t="shared" si="880"/>
        <v>8.5039266203693592E-2</v>
      </c>
      <c r="M5696" s="8">
        <f t="shared" si="880"/>
        <v>8.443579267598661E-2</v>
      </c>
      <c r="P5696">
        <v>5694</v>
      </c>
      <c r="Q5696" s="8">
        <f t="shared" si="881"/>
        <v>8.292131011870002E-2</v>
      </c>
      <c r="R5696" s="8">
        <f t="shared" si="881"/>
        <v>8.1169446229912096E-2</v>
      </c>
      <c r="S5696" s="8">
        <f t="shared" si="881"/>
        <v>8.2039266203693589E-2</v>
      </c>
      <c r="T5696" s="8">
        <f t="shared" si="881"/>
        <v>8.1435792675986607E-2</v>
      </c>
      <c r="W5696">
        <v>5694</v>
      </c>
      <c r="X5696" s="4">
        <f t="shared" si="885"/>
        <v>9.4313126781615797E-2</v>
      </c>
      <c r="Y5696" s="4">
        <f t="shared" si="883"/>
        <v>9.3374475892560149E-2</v>
      </c>
      <c r="Z5696" s="4">
        <f t="shared" si="884"/>
        <v>9.2730260548149326E-2</v>
      </c>
    </row>
    <row r="5697" spans="1:26" x14ac:dyDescent="0.25">
      <c r="A5697" s="16">
        <f t="shared" si="882"/>
        <v>49230</v>
      </c>
      <c r="B5697">
        <f>+'[2]Ejercicio 1'!E5914</f>
        <v>5695</v>
      </c>
      <c r="C5697" s="5">
        <v>8.44231002840444E-2</v>
      </c>
      <c r="D5697" s="4">
        <f t="shared" si="877"/>
        <v>8.2671163118264501E-2</v>
      </c>
      <c r="E5697" s="6">
        <f t="shared" si="878"/>
        <v>8.354101934773496E-2</v>
      </c>
      <c r="F5697" s="7">
        <f t="shared" si="879"/>
        <v>8.2937520639347576E-2</v>
      </c>
      <c r="I5697" s="10">
        <v>5695</v>
      </c>
      <c r="J5697" s="8">
        <f t="shared" si="880"/>
        <v>8.5923100284044401E-2</v>
      </c>
      <c r="K5697" s="8">
        <f t="shared" si="880"/>
        <v>8.4171163118264503E-2</v>
      </c>
      <c r="L5697" s="8">
        <f t="shared" si="880"/>
        <v>8.5041019347734961E-2</v>
      </c>
      <c r="M5697" s="8">
        <f t="shared" si="880"/>
        <v>8.4437520639347577E-2</v>
      </c>
      <c r="P5697">
        <v>5695</v>
      </c>
      <c r="Q5697" s="8">
        <f t="shared" si="881"/>
        <v>8.2923100284044399E-2</v>
      </c>
      <c r="R5697" s="8">
        <f t="shared" si="881"/>
        <v>8.11711631182645E-2</v>
      </c>
      <c r="S5697" s="8">
        <f t="shared" si="881"/>
        <v>8.2041019347734959E-2</v>
      </c>
      <c r="T5697" s="8">
        <f t="shared" si="881"/>
        <v>8.1437520639347574E-2</v>
      </c>
      <c r="W5697">
        <v>5695</v>
      </c>
      <c r="X5697" s="4">
        <f t="shared" si="885"/>
        <v>9.4316715819846353E-2</v>
      </c>
      <c r="Y5697" s="4">
        <f t="shared" si="883"/>
        <v>9.3377982239386217E-2</v>
      </c>
      <c r="Z5697" s="4">
        <f t="shared" si="884"/>
        <v>9.273371060666534E-2</v>
      </c>
    </row>
    <row r="5698" spans="1:26" x14ac:dyDescent="0.25">
      <c r="A5698" s="16">
        <f t="shared" si="882"/>
        <v>49231</v>
      </c>
      <c r="B5698">
        <f>+'[2]Ejercicio 1'!E5915</f>
        <v>5696</v>
      </c>
      <c r="C5698" s="5">
        <v>8.4424890449388793E-2</v>
      </c>
      <c r="D5698" s="4">
        <f t="shared" si="877"/>
        <v>8.2672880005126959E-2</v>
      </c>
      <c r="E5698" s="6">
        <f t="shared" si="878"/>
        <v>8.354277249101473E-2</v>
      </c>
      <c r="F5698" s="7">
        <f t="shared" si="879"/>
        <v>8.2939248601440987E-2</v>
      </c>
      <c r="I5698" s="10">
        <v>5696</v>
      </c>
      <c r="J5698" s="8">
        <f t="shared" si="880"/>
        <v>8.5924890449388794E-2</v>
      </c>
      <c r="K5698" s="8">
        <f t="shared" si="880"/>
        <v>8.417288000512696E-2</v>
      </c>
      <c r="L5698" s="8">
        <f t="shared" si="880"/>
        <v>8.5042772491014731E-2</v>
      </c>
      <c r="M5698" s="8">
        <f t="shared" ref="M5698:M5761" si="886">F5698+$O$1</f>
        <v>8.4439248601440989E-2</v>
      </c>
      <c r="P5698">
        <v>5696</v>
      </c>
      <c r="Q5698" s="8">
        <f t="shared" si="881"/>
        <v>8.2924890449388791E-2</v>
      </c>
      <c r="R5698" s="8">
        <f t="shared" si="881"/>
        <v>8.1172880005126957E-2</v>
      </c>
      <c r="S5698" s="8">
        <f t="shared" si="881"/>
        <v>8.2042772491014729E-2</v>
      </c>
      <c r="T5698" s="8">
        <f t="shared" ref="T5698:T5761" si="887">F5698-$O$1</f>
        <v>8.1439248601440986E-2</v>
      </c>
      <c r="W5698">
        <v>5696</v>
      </c>
      <c r="X5698" s="4">
        <f t="shared" si="885"/>
        <v>9.4320304859650178E-2</v>
      </c>
      <c r="Y5698" s="4">
        <f t="shared" si="883"/>
        <v>9.3381488584572292E-2</v>
      </c>
      <c r="Z5698" s="4">
        <f t="shared" si="884"/>
        <v>9.2737160661598511E-2</v>
      </c>
    </row>
    <row r="5699" spans="1:26" x14ac:dyDescent="0.25">
      <c r="A5699" s="16">
        <f t="shared" si="882"/>
        <v>49232</v>
      </c>
      <c r="B5699">
        <f>+'[2]Ejercicio 1'!E5916</f>
        <v>5697</v>
      </c>
      <c r="C5699" s="5">
        <v>8.4426680614733171E-2</v>
      </c>
      <c r="D5699" s="4">
        <f t="shared" ref="D5699:D5762" si="888">+LN((1+C5699*182/360)^(360/182))</f>
        <v>8.2674596890498678E-2</v>
      </c>
      <c r="E5699" s="6">
        <f t="shared" ref="E5699:E5762" si="889">Equivalencia_Tasas(C5699,182,91)</f>
        <v>8.3544525633534678E-2</v>
      </c>
      <c r="F5699" s="7">
        <f t="shared" ref="F5699:F5762" si="890">Equivalencia_Tasas(C5699,182,28)</f>
        <v>8.2940976562263985E-2</v>
      </c>
      <c r="I5699" s="10">
        <v>5697</v>
      </c>
      <c r="J5699" s="8">
        <f t="shared" ref="J5699:M5762" si="891">C5699+$O$1</f>
        <v>8.5926680614733172E-2</v>
      </c>
      <c r="K5699" s="8">
        <f t="shared" si="891"/>
        <v>8.4174596890498679E-2</v>
      </c>
      <c r="L5699" s="8">
        <f t="shared" si="891"/>
        <v>8.5044525633534679E-2</v>
      </c>
      <c r="M5699" s="8">
        <f t="shared" si="886"/>
        <v>8.4440976562263986E-2</v>
      </c>
      <c r="P5699">
        <v>5697</v>
      </c>
      <c r="Q5699" s="8">
        <f t="shared" ref="Q5699:T5762" si="892">C5699-$O$1</f>
        <v>8.292668061473317E-2</v>
      </c>
      <c r="R5699" s="8">
        <f t="shared" si="892"/>
        <v>8.1174596890498676E-2</v>
      </c>
      <c r="S5699" s="8">
        <f t="shared" si="892"/>
        <v>8.2044525633534676E-2</v>
      </c>
      <c r="T5699" s="8">
        <f t="shared" si="887"/>
        <v>8.1440976562263984E-2</v>
      </c>
      <c r="W5699">
        <v>5697</v>
      </c>
      <c r="X5699" s="4">
        <f t="shared" si="885"/>
        <v>9.4323893900987263E-2</v>
      </c>
      <c r="Y5699" s="4">
        <f t="shared" si="883"/>
        <v>9.3384994928336199E-2</v>
      </c>
      <c r="Z5699" s="4">
        <f t="shared" si="884"/>
        <v>9.2740610712375007E-2</v>
      </c>
    </row>
    <row r="5700" spans="1:26" x14ac:dyDescent="0.25">
      <c r="A5700" s="16">
        <f t="shared" si="882"/>
        <v>49233</v>
      </c>
      <c r="B5700">
        <f>+'[2]Ejercicio 1'!E5917</f>
        <v>5698</v>
      </c>
      <c r="C5700" s="5">
        <v>8.4428470780077564E-2</v>
      </c>
      <c r="D5700" s="4">
        <f t="shared" si="888"/>
        <v>8.2676313774380242E-2</v>
      </c>
      <c r="E5700" s="6">
        <f t="shared" si="889"/>
        <v>8.354627877529304E-2</v>
      </c>
      <c r="F5700" s="7">
        <f t="shared" si="890"/>
        <v>8.2942704521819427E-2</v>
      </c>
      <c r="I5700" s="10">
        <v>5698</v>
      </c>
      <c r="J5700" s="8">
        <f t="shared" si="891"/>
        <v>8.5928470780077565E-2</v>
      </c>
      <c r="K5700" s="8">
        <f t="shared" si="891"/>
        <v>8.4176313774380243E-2</v>
      </c>
      <c r="L5700" s="8">
        <f t="shared" si="891"/>
        <v>8.5046278775293041E-2</v>
      </c>
      <c r="M5700" s="8">
        <f t="shared" si="886"/>
        <v>8.4442704521819428E-2</v>
      </c>
      <c r="P5700">
        <v>5698</v>
      </c>
      <c r="Q5700" s="8">
        <f t="shared" si="892"/>
        <v>8.2928470780077562E-2</v>
      </c>
      <c r="R5700" s="8">
        <f t="shared" si="892"/>
        <v>8.117631377438024E-2</v>
      </c>
      <c r="S5700" s="8">
        <f t="shared" si="892"/>
        <v>8.2046278775293038E-2</v>
      </c>
      <c r="T5700" s="8">
        <f t="shared" si="887"/>
        <v>8.1442704521819426E-2</v>
      </c>
      <c r="W5700">
        <v>5698</v>
      </c>
      <c r="X5700" s="4">
        <f t="shared" si="885"/>
        <v>9.4327482943870375E-2</v>
      </c>
      <c r="Y5700" s="4">
        <f t="shared" si="883"/>
        <v>9.3388501270514568E-2</v>
      </c>
      <c r="Z5700" s="4">
        <f t="shared" si="884"/>
        <v>9.2744060760151042E-2</v>
      </c>
    </row>
    <row r="5701" spans="1:26" x14ac:dyDescent="0.25">
      <c r="A5701" s="16">
        <f t="shared" ref="A5701:A5764" si="893">+A5700+1</f>
        <v>49234</v>
      </c>
      <c r="B5701">
        <f>+'[2]Ejercicio 1'!E5918</f>
        <v>5699</v>
      </c>
      <c r="C5701" s="5">
        <v>8.4430260945421942E-2</v>
      </c>
      <c r="D5701" s="4">
        <f t="shared" si="888"/>
        <v>8.2678030656771678E-2</v>
      </c>
      <c r="E5701" s="6">
        <f t="shared" si="889"/>
        <v>8.3548031916290691E-2</v>
      </c>
      <c r="F5701" s="7">
        <f t="shared" si="890"/>
        <v>8.2944432480104455E-2</v>
      </c>
      <c r="I5701" s="10">
        <v>5699</v>
      </c>
      <c r="J5701" s="8">
        <f t="shared" si="891"/>
        <v>8.5930260945421943E-2</v>
      </c>
      <c r="K5701" s="8">
        <f t="shared" si="891"/>
        <v>8.417803065677168E-2</v>
      </c>
      <c r="L5701" s="8">
        <f t="shared" si="891"/>
        <v>8.5048031916290692E-2</v>
      </c>
      <c r="M5701" s="8">
        <f t="shared" si="886"/>
        <v>8.4444432480104456E-2</v>
      </c>
      <c r="P5701">
        <v>5699</v>
      </c>
      <c r="Q5701" s="8">
        <f t="shared" si="892"/>
        <v>8.2930260945421941E-2</v>
      </c>
      <c r="R5701" s="8">
        <f t="shared" si="892"/>
        <v>8.1178030656771677E-2</v>
      </c>
      <c r="S5701" s="8">
        <f t="shared" si="892"/>
        <v>8.204803191629069E-2</v>
      </c>
      <c r="T5701" s="8">
        <f t="shared" si="887"/>
        <v>8.1444432480104453E-2</v>
      </c>
      <c r="W5701">
        <v>5699</v>
      </c>
      <c r="X5701" s="4">
        <f t="shared" si="885"/>
        <v>9.43310719882995E-2</v>
      </c>
      <c r="Y5701" s="4">
        <f t="shared" si="883"/>
        <v>9.3392007611216299E-2</v>
      </c>
      <c r="Z5701" s="4">
        <f t="shared" si="884"/>
        <v>9.2747510804344235E-2</v>
      </c>
    </row>
    <row r="5702" spans="1:26" x14ac:dyDescent="0.25">
      <c r="A5702" s="16">
        <f t="shared" si="893"/>
        <v>49235</v>
      </c>
      <c r="B5702">
        <f>+'[2]Ejercicio 1'!E5919</f>
        <v>5700</v>
      </c>
      <c r="C5702" s="5">
        <v>8.4432051110766335E-2</v>
      </c>
      <c r="D5702" s="4">
        <f t="shared" si="888"/>
        <v>8.2679747537672779E-2</v>
      </c>
      <c r="E5702" s="6">
        <f t="shared" si="889"/>
        <v>8.3549785056526743E-2</v>
      </c>
      <c r="F5702" s="7">
        <f t="shared" si="890"/>
        <v>8.2946160437121927E-2</v>
      </c>
      <c r="I5702" s="10">
        <v>5700</v>
      </c>
      <c r="J5702" s="8">
        <f t="shared" si="891"/>
        <v>8.5932051110766336E-2</v>
      </c>
      <c r="K5702" s="8">
        <f t="shared" si="891"/>
        <v>8.4179747537672781E-2</v>
      </c>
      <c r="L5702" s="8">
        <f t="shared" si="891"/>
        <v>8.5049785056526744E-2</v>
      </c>
      <c r="M5702" s="8">
        <f t="shared" si="886"/>
        <v>8.4446160437121928E-2</v>
      </c>
      <c r="P5702">
        <v>5700</v>
      </c>
      <c r="Q5702" s="8">
        <f t="shared" si="892"/>
        <v>8.2932051110766333E-2</v>
      </c>
      <c r="R5702" s="8">
        <f t="shared" si="892"/>
        <v>8.1179747537672778E-2</v>
      </c>
      <c r="S5702" s="8">
        <f t="shared" si="892"/>
        <v>8.2049785056526742E-2</v>
      </c>
      <c r="T5702" s="8">
        <f t="shared" si="887"/>
        <v>8.1446160437121926E-2</v>
      </c>
      <c r="W5702">
        <v>5700</v>
      </c>
      <c r="X5702" s="4">
        <f t="shared" si="885"/>
        <v>9.4334661034275527E-2</v>
      </c>
      <c r="Y5702" s="4">
        <f t="shared" si="883"/>
        <v>9.3395513950278036E-2</v>
      </c>
      <c r="Z5702" s="4">
        <f t="shared" si="884"/>
        <v>9.2750960844954572E-2</v>
      </c>
    </row>
    <row r="5703" spans="1:26" x14ac:dyDescent="0.25">
      <c r="A5703" s="16">
        <f t="shared" si="893"/>
        <v>49236</v>
      </c>
      <c r="B5703">
        <f>+'[2]Ejercicio 1'!E5920</f>
        <v>5701</v>
      </c>
      <c r="C5703" s="5">
        <v>8.4433841276110713E-2</v>
      </c>
      <c r="D5703" s="4">
        <f t="shared" si="888"/>
        <v>8.2681464417083739E-2</v>
      </c>
      <c r="E5703" s="6">
        <f t="shared" si="889"/>
        <v>8.3551538196002972E-2</v>
      </c>
      <c r="F5703" s="7">
        <f t="shared" si="890"/>
        <v>8.2947888392868999E-2</v>
      </c>
      <c r="I5703" s="10">
        <v>5701</v>
      </c>
      <c r="J5703" s="8">
        <f t="shared" si="891"/>
        <v>8.5933841276110715E-2</v>
      </c>
      <c r="K5703" s="8">
        <f t="shared" si="891"/>
        <v>8.418146441708374E-2</v>
      </c>
      <c r="L5703" s="8">
        <f t="shared" si="891"/>
        <v>8.5051538196002974E-2</v>
      </c>
      <c r="M5703" s="8">
        <f t="shared" si="886"/>
        <v>8.4447888392869E-2</v>
      </c>
      <c r="P5703">
        <v>5701</v>
      </c>
      <c r="Q5703" s="8">
        <f t="shared" si="892"/>
        <v>8.2933841276110712E-2</v>
      </c>
      <c r="R5703" s="8">
        <f t="shared" si="892"/>
        <v>8.1181464417083737E-2</v>
      </c>
      <c r="S5703" s="8">
        <f t="shared" si="892"/>
        <v>8.2051538196002971E-2</v>
      </c>
      <c r="T5703" s="8">
        <f t="shared" si="887"/>
        <v>8.1447888392868997E-2</v>
      </c>
      <c r="W5703">
        <v>5701</v>
      </c>
      <c r="X5703" s="4">
        <f t="shared" si="885"/>
        <v>9.4338250081784383E-2</v>
      </c>
      <c r="Y5703" s="4">
        <f t="shared" si="883"/>
        <v>9.339902028791762E-2</v>
      </c>
      <c r="Z5703" s="4">
        <f t="shared" si="884"/>
        <v>9.2754410881408234E-2</v>
      </c>
    </row>
    <row r="5704" spans="1:26" x14ac:dyDescent="0.25">
      <c r="A5704" s="16">
        <f t="shared" si="893"/>
        <v>49237</v>
      </c>
      <c r="B5704">
        <f>+'[2]Ejercicio 1'!E5921</f>
        <v>5702</v>
      </c>
      <c r="C5704" s="5">
        <v>8.4435631441455106E-2</v>
      </c>
      <c r="D5704" s="4">
        <f t="shared" si="888"/>
        <v>8.2683181295004377E-2</v>
      </c>
      <c r="E5704" s="6">
        <f t="shared" si="889"/>
        <v>8.3553291334717616E-2</v>
      </c>
      <c r="F5704" s="7">
        <f t="shared" si="890"/>
        <v>8.2949616347345642E-2</v>
      </c>
      <c r="I5704" s="10">
        <v>5702</v>
      </c>
      <c r="J5704" s="8">
        <f t="shared" si="891"/>
        <v>8.5935631441455107E-2</v>
      </c>
      <c r="K5704" s="8">
        <f t="shared" si="891"/>
        <v>8.4183181295004378E-2</v>
      </c>
      <c r="L5704" s="8">
        <f t="shared" si="891"/>
        <v>8.5053291334717618E-2</v>
      </c>
      <c r="M5704" s="8">
        <f t="shared" si="886"/>
        <v>8.4449616347345643E-2</v>
      </c>
      <c r="P5704">
        <v>5702</v>
      </c>
      <c r="Q5704" s="8">
        <f t="shared" si="892"/>
        <v>8.2935631441455104E-2</v>
      </c>
      <c r="R5704" s="8">
        <f t="shared" si="892"/>
        <v>8.1183181295004375E-2</v>
      </c>
      <c r="S5704" s="8">
        <f t="shared" si="892"/>
        <v>8.2053291334717615E-2</v>
      </c>
      <c r="T5704" s="8">
        <f t="shared" si="887"/>
        <v>8.1449616347345641E-2</v>
      </c>
      <c r="W5704">
        <v>5702</v>
      </c>
      <c r="X5704" s="4">
        <f t="shared" si="885"/>
        <v>9.4341839130852867E-2</v>
      </c>
      <c r="Y5704" s="4">
        <f t="shared" si="883"/>
        <v>9.3402526623971652E-2</v>
      </c>
      <c r="Z5704" s="4">
        <f t="shared" si="884"/>
        <v>9.2757860914281912E-2</v>
      </c>
    </row>
    <row r="5705" spans="1:26" x14ac:dyDescent="0.25">
      <c r="A5705" s="16">
        <f t="shared" si="893"/>
        <v>49238</v>
      </c>
      <c r="B5705">
        <f>+'[2]Ejercicio 1'!E5922</f>
        <v>5703</v>
      </c>
      <c r="C5705" s="5">
        <v>8.4437421606799484E-2</v>
      </c>
      <c r="D5705" s="4">
        <f t="shared" si="888"/>
        <v>8.2684898171435289E-2</v>
      </c>
      <c r="E5705" s="6">
        <f t="shared" si="889"/>
        <v>8.3555044472672424E-2</v>
      </c>
      <c r="F5705" s="7">
        <f t="shared" si="890"/>
        <v>8.2951344300557589E-2</v>
      </c>
      <c r="I5705" s="10">
        <v>5703</v>
      </c>
      <c r="J5705" s="8">
        <f t="shared" si="891"/>
        <v>8.5937421606799486E-2</v>
      </c>
      <c r="K5705" s="8">
        <f t="shared" si="891"/>
        <v>8.4184898171435291E-2</v>
      </c>
      <c r="L5705" s="8">
        <f t="shared" si="891"/>
        <v>8.5055044472672425E-2</v>
      </c>
      <c r="M5705" s="8">
        <f t="shared" si="886"/>
        <v>8.445134430055759E-2</v>
      </c>
      <c r="P5705">
        <v>5703</v>
      </c>
      <c r="Q5705" s="8">
        <f t="shared" si="892"/>
        <v>8.2937421606799483E-2</v>
      </c>
      <c r="R5705" s="8">
        <f t="shared" si="892"/>
        <v>8.1184898171435288E-2</v>
      </c>
      <c r="S5705" s="8">
        <f t="shared" si="892"/>
        <v>8.2055044472672423E-2</v>
      </c>
      <c r="T5705" s="8">
        <f t="shared" si="887"/>
        <v>8.1451344300557588E-2</v>
      </c>
      <c r="W5705">
        <v>5703</v>
      </c>
      <c r="X5705" s="4">
        <f t="shared" si="885"/>
        <v>9.4345428181481436E-2</v>
      </c>
      <c r="Y5705" s="4">
        <f t="shared" si="883"/>
        <v>9.3406032958549934E-2</v>
      </c>
      <c r="Z5705" s="4">
        <f t="shared" si="884"/>
        <v>9.2761310944731806E-2</v>
      </c>
    </row>
    <row r="5706" spans="1:26" x14ac:dyDescent="0.25">
      <c r="A5706" s="16">
        <f t="shared" si="893"/>
        <v>49239</v>
      </c>
      <c r="B5706">
        <f>+'[2]Ejercicio 1'!E5923</f>
        <v>5704</v>
      </c>
      <c r="C5706" s="5">
        <v>8.4439211772143877E-2</v>
      </c>
      <c r="D5706" s="4">
        <f t="shared" si="888"/>
        <v>8.2686615046375672E-2</v>
      </c>
      <c r="E5706" s="6">
        <f t="shared" si="889"/>
        <v>8.3556797609865646E-2</v>
      </c>
      <c r="F5706" s="7">
        <f t="shared" si="890"/>
        <v>8.2953072252496263E-2</v>
      </c>
      <c r="I5706" s="10">
        <v>5704</v>
      </c>
      <c r="J5706" s="8">
        <f t="shared" si="891"/>
        <v>8.5939211772143878E-2</v>
      </c>
      <c r="K5706" s="8">
        <f t="shared" si="891"/>
        <v>8.4186615046375673E-2</v>
      </c>
      <c r="L5706" s="8">
        <f t="shared" si="891"/>
        <v>8.5056797609865648E-2</v>
      </c>
      <c r="M5706" s="8">
        <f t="shared" si="886"/>
        <v>8.4453072252496264E-2</v>
      </c>
      <c r="P5706">
        <v>5704</v>
      </c>
      <c r="Q5706" s="8">
        <f t="shared" si="892"/>
        <v>8.2939211772143875E-2</v>
      </c>
      <c r="R5706" s="8">
        <f t="shared" si="892"/>
        <v>8.1186615046375671E-2</v>
      </c>
      <c r="S5706" s="8">
        <f t="shared" si="892"/>
        <v>8.2056797609865645E-2</v>
      </c>
      <c r="T5706" s="8">
        <f t="shared" si="887"/>
        <v>8.1453072252496261E-2</v>
      </c>
      <c r="W5706">
        <v>5704</v>
      </c>
      <c r="X5706" s="4">
        <f t="shared" si="885"/>
        <v>9.4349017233642835E-2</v>
      </c>
      <c r="Y5706" s="4">
        <f t="shared" si="883"/>
        <v>9.3409539291595386E-2</v>
      </c>
      <c r="Z5706" s="4">
        <f t="shared" si="884"/>
        <v>9.2764760971022167E-2</v>
      </c>
    </row>
    <row r="5707" spans="1:26" x14ac:dyDescent="0.25">
      <c r="A5707" s="16">
        <f t="shared" si="893"/>
        <v>49240</v>
      </c>
      <c r="B5707">
        <f>+'[2]Ejercicio 1'!E5924</f>
        <v>5705</v>
      </c>
      <c r="C5707" s="5">
        <v>8.4441001937488255E-2</v>
      </c>
      <c r="D5707" s="4">
        <f t="shared" si="888"/>
        <v>8.2688331919825733E-2</v>
      </c>
      <c r="E5707" s="6">
        <f t="shared" si="889"/>
        <v>8.3558550746298157E-2</v>
      </c>
      <c r="F5707" s="7">
        <f t="shared" si="890"/>
        <v>8.2954800203167381E-2</v>
      </c>
      <c r="I5707" s="10">
        <v>5705</v>
      </c>
      <c r="J5707" s="8">
        <f t="shared" si="891"/>
        <v>8.5941001937488257E-2</v>
      </c>
      <c r="K5707" s="8">
        <f t="shared" si="891"/>
        <v>8.4188331919825735E-2</v>
      </c>
      <c r="L5707" s="8">
        <f t="shared" si="891"/>
        <v>8.5058550746298159E-2</v>
      </c>
      <c r="M5707" s="8">
        <f t="shared" si="886"/>
        <v>8.4454800203167382E-2</v>
      </c>
      <c r="P5707">
        <v>5705</v>
      </c>
      <c r="Q5707" s="8">
        <f t="shared" si="892"/>
        <v>8.2941001937488254E-2</v>
      </c>
      <c r="R5707" s="8">
        <f t="shared" si="892"/>
        <v>8.1188331919825732E-2</v>
      </c>
      <c r="S5707" s="8">
        <f t="shared" si="892"/>
        <v>8.2058550746298156E-2</v>
      </c>
      <c r="T5707" s="8">
        <f t="shared" si="887"/>
        <v>8.145480020316738E-2</v>
      </c>
      <c r="W5707">
        <v>5705</v>
      </c>
      <c r="X5707" s="4">
        <f t="shared" si="885"/>
        <v>9.435260628735026E-2</v>
      </c>
      <c r="Y5707" s="4">
        <f t="shared" si="883"/>
        <v>9.3413045623110633E-2</v>
      </c>
      <c r="Z5707" s="4">
        <f t="shared" si="884"/>
        <v>9.2768210993732544E-2</v>
      </c>
    </row>
    <row r="5708" spans="1:26" x14ac:dyDescent="0.25">
      <c r="A5708" s="16">
        <f t="shared" si="893"/>
        <v>49241</v>
      </c>
      <c r="B5708">
        <f>+'[2]Ejercicio 1'!E5925</f>
        <v>5706</v>
      </c>
      <c r="C5708" s="5">
        <v>8.4442792102832648E-2</v>
      </c>
      <c r="D5708" s="4">
        <f t="shared" si="888"/>
        <v>8.2690048791785681E-2</v>
      </c>
      <c r="E5708" s="6">
        <f t="shared" si="889"/>
        <v>8.3560303881969944E-2</v>
      </c>
      <c r="F5708" s="7">
        <f t="shared" si="890"/>
        <v>8.2956528152568085E-2</v>
      </c>
      <c r="I5708" s="10">
        <v>5706</v>
      </c>
      <c r="J5708" s="8">
        <f t="shared" si="891"/>
        <v>8.5942792102832649E-2</v>
      </c>
      <c r="K5708" s="8">
        <f t="shared" si="891"/>
        <v>8.4190048791785682E-2</v>
      </c>
      <c r="L5708" s="8">
        <f t="shared" si="891"/>
        <v>8.5060303881969945E-2</v>
      </c>
      <c r="M5708" s="8">
        <f t="shared" si="886"/>
        <v>8.4456528152568086E-2</v>
      </c>
      <c r="P5708">
        <v>5706</v>
      </c>
      <c r="Q5708" s="8">
        <f t="shared" si="892"/>
        <v>8.2942792102832646E-2</v>
      </c>
      <c r="R5708" s="8">
        <f t="shared" si="892"/>
        <v>8.1190048791785679E-2</v>
      </c>
      <c r="S5708" s="8">
        <f t="shared" si="892"/>
        <v>8.2060303881969943E-2</v>
      </c>
      <c r="T5708" s="8">
        <f t="shared" si="887"/>
        <v>8.1456528152568083E-2</v>
      </c>
      <c r="W5708">
        <v>5706</v>
      </c>
      <c r="X5708" s="4">
        <f t="shared" si="885"/>
        <v>9.4356195342604129E-2</v>
      </c>
      <c r="Y5708" s="4">
        <f t="shared" si="883"/>
        <v>9.3416551953094798E-2</v>
      </c>
      <c r="Z5708" s="4">
        <f t="shared" si="884"/>
        <v>9.2771661012283388E-2</v>
      </c>
    </row>
    <row r="5709" spans="1:26" x14ac:dyDescent="0.25">
      <c r="A5709" s="16">
        <f t="shared" si="893"/>
        <v>49242</v>
      </c>
      <c r="B5709">
        <f>+'[2]Ejercicio 1'!E5926</f>
        <v>5707</v>
      </c>
      <c r="C5709" s="5">
        <v>8.4444582268177026E-2</v>
      </c>
      <c r="D5709" s="4">
        <f t="shared" si="888"/>
        <v>8.2691765662255293E-2</v>
      </c>
      <c r="E5709" s="6">
        <f t="shared" si="889"/>
        <v>8.3562057016881033E-2</v>
      </c>
      <c r="F5709" s="7">
        <f t="shared" si="890"/>
        <v>8.2958256100701247E-2</v>
      </c>
      <c r="I5709" s="10">
        <v>5707</v>
      </c>
      <c r="J5709" s="8">
        <f t="shared" si="891"/>
        <v>8.5944582268177028E-2</v>
      </c>
      <c r="K5709" s="8">
        <f t="shared" si="891"/>
        <v>8.4191765662255294E-2</v>
      </c>
      <c r="L5709" s="8">
        <f t="shared" si="891"/>
        <v>8.5062057016881035E-2</v>
      </c>
      <c r="M5709" s="8">
        <f t="shared" si="886"/>
        <v>8.4458256100701248E-2</v>
      </c>
      <c r="P5709">
        <v>5707</v>
      </c>
      <c r="Q5709" s="8">
        <f t="shared" si="892"/>
        <v>8.2944582268177025E-2</v>
      </c>
      <c r="R5709" s="8">
        <f t="shared" si="892"/>
        <v>8.1191765662255291E-2</v>
      </c>
      <c r="S5709" s="8">
        <f t="shared" si="892"/>
        <v>8.2062057016881032E-2</v>
      </c>
      <c r="T5709" s="8">
        <f t="shared" si="887"/>
        <v>8.1458256100701246E-2</v>
      </c>
      <c r="W5709">
        <v>5707</v>
      </c>
      <c r="X5709" s="4">
        <f t="shared" si="885"/>
        <v>9.4359784399391286E-2</v>
      </c>
      <c r="Y5709" s="4">
        <f t="shared" si="883"/>
        <v>9.3420058281602339E-2</v>
      </c>
      <c r="Z5709" s="4">
        <f t="shared" si="884"/>
        <v>9.2775111027830925E-2</v>
      </c>
    </row>
    <row r="5710" spans="1:26" x14ac:dyDescent="0.25">
      <c r="A5710" s="16">
        <f t="shared" si="893"/>
        <v>49243</v>
      </c>
      <c r="B5710">
        <f>+'[2]Ejercicio 1'!E5927</f>
        <v>5708</v>
      </c>
      <c r="C5710" s="5">
        <v>8.4446372433521419E-2</v>
      </c>
      <c r="D5710" s="4">
        <f t="shared" si="888"/>
        <v>8.2693482531234805E-2</v>
      </c>
      <c r="E5710" s="6">
        <f t="shared" si="889"/>
        <v>8.3563810151030538E-2</v>
      </c>
      <c r="F5710" s="7">
        <f t="shared" si="890"/>
        <v>8.295998404756684E-2</v>
      </c>
      <c r="I5710" s="10">
        <v>5708</v>
      </c>
      <c r="J5710" s="8">
        <f t="shared" si="891"/>
        <v>8.594637243352142E-2</v>
      </c>
      <c r="K5710" s="8">
        <f t="shared" si="891"/>
        <v>8.4193482531234806E-2</v>
      </c>
      <c r="L5710" s="8">
        <f t="shared" si="891"/>
        <v>8.5063810151030539E-2</v>
      </c>
      <c r="M5710" s="8">
        <f t="shared" si="886"/>
        <v>8.4459984047566841E-2</v>
      </c>
      <c r="P5710">
        <v>5708</v>
      </c>
      <c r="Q5710" s="8">
        <f t="shared" si="892"/>
        <v>8.2946372433521418E-2</v>
      </c>
      <c r="R5710" s="8">
        <f t="shared" si="892"/>
        <v>8.1193482531234804E-2</v>
      </c>
      <c r="S5710" s="8">
        <f t="shared" si="892"/>
        <v>8.2063810151030536E-2</v>
      </c>
      <c r="T5710" s="8">
        <f t="shared" si="887"/>
        <v>8.1459984047566839E-2</v>
      </c>
      <c r="W5710">
        <v>5708</v>
      </c>
      <c r="X5710" s="4">
        <f t="shared" si="885"/>
        <v>9.4363373457737626E-2</v>
      </c>
      <c r="Y5710" s="4">
        <f t="shared" si="883"/>
        <v>9.3423564608469872E-2</v>
      </c>
      <c r="Z5710" s="4">
        <f t="shared" si="884"/>
        <v>9.2778561039801311E-2</v>
      </c>
    </row>
    <row r="5711" spans="1:26" x14ac:dyDescent="0.25">
      <c r="A5711" s="16">
        <f t="shared" si="893"/>
        <v>49244</v>
      </c>
      <c r="B5711">
        <f>+'[2]Ejercicio 1'!E5928</f>
        <v>5709</v>
      </c>
      <c r="C5711" s="5">
        <v>8.4448162598865797E-2</v>
      </c>
      <c r="D5711" s="4">
        <f t="shared" si="888"/>
        <v>8.2695199398724412E-2</v>
      </c>
      <c r="E5711" s="6">
        <f t="shared" si="889"/>
        <v>8.3565563284420205E-2</v>
      </c>
      <c r="F5711" s="7">
        <f t="shared" si="890"/>
        <v>8.296171199315916E-2</v>
      </c>
      <c r="I5711" s="10">
        <v>5709</v>
      </c>
      <c r="J5711" s="8">
        <f t="shared" si="891"/>
        <v>8.5948162598865799E-2</v>
      </c>
      <c r="K5711" s="8">
        <f t="shared" si="891"/>
        <v>8.4195199398724413E-2</v>
      </c>
      <c r="L5711" s="8">
        <f t="shared" si="891"/>
        <v>8.5065563284420206E-2</v>
      </c>
      <c r="M5711" s="8">
        <f t="shared" si="886"/>
        <v>8.4461711993159161E-2</v>
      </c>
      <c r="P5711">
        <v>5709</v>
      </c>
      <c r="Q5711" s="8">
        <f t="shared" si="892"/>
        <v>8.2948162598865796E-2</v>
      </c>
      <c r="R5711" s="8">
        <f t="shared" si="892"/>
        <v>8.119519939872441E-2</v>
      </c>
      <c r="S5711" s="8">
        <f t="shared" si="892"/>
        <v>8.2065563284420204E-2</v>
      </c>
      <c r="T5711" s="8">
        <f t="shared" si="887"/>
        <v>8.1461711993159158E-2</v>
      </c>
      <c r="W5711">
        <v>5709</v>
      </c>
      <c r="X5711" s="4">
        <f t="shared" si="885"/>
        <v>9.4366962517644926E-2</v>
      </c>
      <c r="Y5711" s="4">
        <f t="shared" si="883"/>
        <v>9.3427070933915252E-2</v>
      </c>
      <c r="Z5711" s="4">
        <f t="shared" si="884"/>
        <v>9.2782011047609317E-2</v>
      </c>
    </row>
    <row r="5712" spans="1:26" x14ac:dyDescent="0.25">
      <c r="A5712" s="16">
        <f t="shared" si="893"/>
        <v>49245</v>
      </c>
      <c r="B5712">
        <f>+'[2]Ejercicio 1'!E5929</f>
        <v>5710</v>
      </c>
      <c r="C5712" s="5">
        <v>8.444995276421019E-2</v>
      </c>
      <c r="D5712" s="4">
        <f t="shared" si="888"/>
        <v>8.2696916264723502E-2</v>
      </c>
      <c r="E5712" s="6">
        <f t="shared" si="889"/>
        <v>8.3567316417048287E-2</v>
      </c>
      <c r="F5712" s="7">
        <f t="shared" si="890"/>
        <v>8.2963439937486783E-2</v>
      </c>
      <c r="I5712" s="10">
        <v>5710</v>
      </c>
      <c r="J5712" s="8">
        <f t="shared" si="891"/>
        <v>8.5949952764210191E-2</v>
      </c>
      <c r="K5712" s="8">
        <f t="shared" si="891"/>
        <v>8.4196916264723504E-2</v>
      </c>
      <c r="L5712" s="8">
        <f t="shared" si="891"/>
        <v>8.5067316417048289E-2</v>
      </c>
      <c r="M5712" s="8">
        <f t="shared" si="886"/>
        <v>8.4463439937486784E-2</v>
      </c>
      <c r="P5712">
        <v>5710</v>
      </c>
      <c r="Q5712" s="8">
        <f t="shared" si="892"/>
        <v>8.2949952764210189E-2</v>
      </c>
      <c r="R5712" s="8">
        <f t="shared" si="892"/>
        <v>8.1196916264723501E-2</v>
      </c>
      <c r="S5712" s="8">
        <f t="shared" si="892"/>
        <v>8.2067316417048286E-2</v>
      </c>
      <c r="T5712" s="8">
        <f t="shared" si="887"/>
        <v>8.1463439937486781E-2</v>
      </c>
      <c r="W5712">
        <v>5710</v>
      </c>
      <c r="X5712" s="4">
        <f t="shared" si="885"/>
        <v>9.4370551579083736E-2</v>
      </c>
      <c r="Y5712" s="4">
        <f t="shared" si="883"/>
        <v>9.343057725777508E-2</v>
      </c>
      <c r="Z5712" s="4">
        <f t="shared" si="884"/>
        <v>9.2785461052996412E-2</v>
      </c>
    </row>
    <row r="5713" spans="1:26" x14ac:dyDescent="0.25">
      <c r="A5713" s="16">
        <f t="shared" si="893"/>
        <v>49246</v>
      </c>
      <c r="B5713">
        <f>+'[2]Ejercicio 1'!E5930</f>
        <v>5711</v>
      </c>
      <c r="C5713" s="5">
        <v>8.4451742929554569E-2</v>
      </c>
      <c r="D5713" s="4">
        <f t="shared" si="888"/>
        <v>8.2698633129232479E-2</v>
      </c>
      <c r="E5713" s="6">
        <f t="shared" si="889"/>
        <v>8.3569069548916533E-2</v>
      </c>
      <c r="F5713" s="7">
        <f t="shared" si="890"/>
        <v>8.2965167880543991E-2</v>
      </c>
      <c r="I5713" s="10">
        <v>5711</v>
      </c>
      <c r="J5713" s="8">
        <f t="shared" si="891"/>
        <v>8.595174292955457E-2</v>
      </c>
      <c r="K5713" s="8">
        <f t="shared" si="891"/>
        <v>8.4198633129232481E-2</v>
      </c>
      <c r="L5713" s="8">
        <f t="shared" si="891"/>
        <v>8.5069069548916534E-2</v>
      </c>
      <c r="M5713" s="8">
        <f t="shared" si="886"/>
        <v>8.4465167880543993E-2</v>
      </c>
      <c r="P5713">
        <v>5711</v>
      </c>
      <c r="Q5713" s="8">
        <f t="shared" si="892"/>
        <v>8.2951742929554567E-2</v>
      </c>
      <c r="R5713" s="8">
        <f t="shared" si="892"/>
        <v>8.1198633129232478E-2</v>
      </c>
      <c r="S5713" s="8">
        <f t="shared" si="892"/>
        <v>8.2069069548916532E-2</v>
      </c>
      <c r="T5713" s="8">
        <f t="shared" si="887"/>
        <v>8.146516788054399E-2</v>
      </c>
      <c r="W5713">
        <v>5711</v>
      </c>
      <c r="X5713" s="4">
        <f t="shared" si="885"/>
        <v>9.4374140642069448E-2</v>
      </c>
      <c r="Y5713" s="4">
        <f t="shared" si="883"/>
        <v>9.3434083580213628E-2</v>
      </c>
      <c r="Z5713" s="4">
        <f t="shared" si="884"/>
        <v>9.2788911054223974E-2</v>
      </c>
    </row>
    <row r="5714" spans="1:26" x14ac:dyDescent="0.25">
      <c r="A5714" s="16">
        <f t="shared" si="893"/>
        <v>49247</v>
      </c>
      <c r="B5714">
        <f>+'[2]Ejercicio 1'!E5931</f>
        <v>5712</v>
      </c>
      <c r="C5714" s="5">
        <v>8.4453533094898961E-2</v>
      </c>
      <c r="D5714" s="4">
        <f t="shared" si="888"/>
        <v>8.2700349992251149E-2</v>
      </c>
      <c r="E5714" s="6">
        <f t="shared" si="889"/>
        <v>8.3570822680022319E-2</v>
      </c>
      <c r="F5714" s="7">
        <f t="shared" si="890"/>
        <v>8.2966895822330786E-2</v>
      </c>
      <c r="I5714" s="10">
        <v>5712</v>
      </c>
      <c r="J5714" s="8">
        <f t="shared" si="891"/>
        <v>8.5953533094898962E-2</v>
      </c>
      <c r="K5714" s="8">
        <f t="shared" si="891"/>
        <v>8.420034999225115E-2</v>
      </c>
      <c r="L5714" s="8">
        <f t="shared" si="891"/>
        <v>8.5070822680022321E-2</v>
      </c>
      <c r="M5714" s="8">
        <f t="shared" si="886"/>
        <v>8.4466895822330787E-2</v>
      </c>
      <c r="P5714">
        <v>5712</v>
      </c>
      <c r="Q5714" s="8">
        <f t="shared" si="892"/>
        <v>8.295353309489896E-2</v>
      </c>
      <c r="R5714" s="8">
        <f t="shared" si="892"/>
        <v>8.1200349992251147E-2</v>
      </c>
      <c r="S5714" s="8">
        <f t="shared" si="892"/>
        <v>8.2070822680022318E-2</v>
      </c>
      <c r="T5714" s="8">
        <f t="shared" si="887"/>
        <v>8.1466895822330784E-2</v>
      </c>
      <c r="W5714">
        <v>5712</v>
      </c>
      <c r="X5714" s="4">
        <f t="shared" si="885"/>
        <v>9.4377729706601618E-2</v>
      </c>
      <c r="Y5714" s="4">
        <f t="shared" si="883"/>
        <v>9.343758990095595E-2</v>
      </c>
      <c r="Z5714" s="4">
        <f t="shared" si="884"/>
        <v>9.279236105186868E-2</v>
      </c>
    </row>
    <row r="5715" spans="1:26" x14ac:dyDescent="0.25">
      <c r="A5715" s="16">
        <f t="shared" si="893"/>
        <v>49248</v>
      </c>
      <c r="B5715">
        <f>+'[2]Ejercicio 1'!E5932</f>
        <v>5713</v>
      </c>
      <c r="C5715" s="5">
        <v>8.445532326024334E-2</v>
      </c>
      <c r="D5715" s="4">
        <f t="shared" si="888"/>
        <v>8.2702066853779732E-2</v>
      </c>
      <c r="E5715" s="6">
        <f t="shared" si="889"/>
        <v>8.3572575810368269E-2</v>
      </c>
      <c r="F5715" s="7">
        <f t="shared" si="890"/>
        <v>8.296862376284718E-2</v>
      </c>
      <c r="I5715" s="10">
        <v>5713</v>
      </c>
      <c r="J5715" s="8">
        <f t="shared" si="891"/>
        <v>8.5955323260243341E-2</v>
      </c>
      <c r="K5715" s="8">
        <f t="shared" si="891"/>
        <v>8.4202066853779733E-2</v>
      </c>
      <c r="L5715" s="8">
        <f t="shared" si="891"/>
        <v>8.507257581036827E-2</v>
      </c>
      <c r="M5715" s="8">
        <f t="shared" si="886"/>
        <v>8.4468623762847181E-2</v>
      </c>
      <c r="P5715">
        <v>5713</v>
      </c>
      <c r="Q5715" s="8">
        <f t="shared" si="892"/>
        <v>8.2955323260243338E-2</v>
      </c>
      <c r="R5715" s="8">
        <f t="shared" si="892"/>
        <v>8.1202066853779731E-2</v>
      </c>
      <c r="S5715" s="8">
        <f t="shared" si="892"/>
        <v>8.2072575810368267E-2</v>
      </c>
      <c r="T5715" s="8">
        <f t="shared" si="887"/>
        <v>8.1468623762847178E-2</v>
      </c>
      <c r="W5715">
        <v>5713</v>
      </c>
      <c r="X5715" s="4">
        <f t="shared" si="885"/>
        <v>9.4381318772666173E-2</v>
      </c>
      <c r="Y5715" s="4">
        <f t="shared" si="883"/>
        <v>9.3441096220276992E-2</v>
      </c>
      <c r="Z5715" s="4">
        <f t="shared" si="884"/>
        <v>9.2795811045353851E-2</v>
      </c>
    </row>
    <row r="5716" spans="1:26" x14ac:dyDescent="0.25">
      <c r="A5716" s="16">
        <f t="shared" si="893"/>
        <v>49249</v>
      </c>
      <c r="B5716">
        <f>+'[2]Ejercicio 1'!E5933</f>
        <v>5714</v>
      </c>
      <c r="C5716" s="5">
        <v>8.4457113425587732E-2</v>
      </c>
      <c r="D5716" s="4">
        <f t="shared" si="888"/>
        <v>8.2703783713818202E-2</v>
      </c>
      <c r="E5716" s="6">
        <f t="shared" si="889"/>
        <v>8.3574328939953507E-2</v>
      </c>
      <c r="F5716" s="7">
        <f t="shared" si="890"/>
        <v>8.2970351702098863E-2</v>
      </c>
      <c r="I5716" s="10">
        <v>5714</v>
      </c>
      <c r="J5716" s="8">
        <f t="shared" si="891"/>
        <v>8.5957113425587733E-2</v>
      </c>
      <c r="K5716" s="8">
        <f t="shared" si="891"/>
        <v>8.4203783713818203E-2</v>
      </c>
      <c r="L5716" s="8">
        <f t="shared" si="891"/>
        <v>8.5074328939953509E-2</v>
      </c>
      <c r="M5716" s="8">
        <f t="shared" si="886"/>
        <v>8.4470351702098864E-2</v>
      </c>
      <c r="P5716">
        <v>5714</v>
      </c>
      <c r="Q5716" s="8">
        <f t="shared" si="892"/>
        <v>8.2957113425587731E-2</v>
      </c>
      <c r="R5716" s="8">
        <f t="shared" si="892"/>
        <v>8.1203783713818201E-2</v>
      </c>
      <c r="S5716" s="8">
        <f t="shared" si="892"/>
        <v>8.2074328939953506E-2</v>
      </c>
      <c r="T5716" s="8">
        <f t="shared" si="887"/>
        <v>8.1470351702098862E-2</v>
      </c>
      <c r="W5716">
        <v>5714</v>
      </c>
      <c r="X5716" s="4">
        <f t="shared" si="885"/>
        <v>9.4384907840290813E-2</v>
      </c>
      <c r="Y5716" s="4">
        <f t="shared" si="883"/>
        <v>9.3444602538067828E-2</v>
      </c>
      <c r="Z5716" s="4">
        <f t="shared" si="884"/>
        <v>9.2799261036420971E-2</v>
      </c>
    </row>
    <row r="5717" spans="1:26" x14ac:dyDescent="0.25">
      <c r="A5717" s="16">
        <f t="shared" si="893"/>
        <v>49250</v>
      </c>
      <c r="B5717">
        <f>+'[2]Ejercicio 1'!E5934</f>
        <v>5715</v>
      </c>
      <c r="C5717" s="5">
        <v>8.4458903590932111E-2</v>
      </c>
      <c r="D5717" s="4">
        <f t="shared" si="888"/>
        <v>8.2705500572366794E-2</v>
      </c>
      <c r="E5717" s="6">
        <f t="shared" si="889"/>
        <v>8.3576082068778035E-2</v>
      </c>
      <c r="F5717" s="7">
        <f t="shared" si="890"/>
        <v>8.2972079640077273E-2</v>
      </c>
      <c r="I5717" s="10">
        <v>5715</v>
      </c>
      <c r="J5717" s="8">
        <f t="shared" si="891"/>
        <v>8.5958903590932112E-2</v>
      </c>
      <c r="K5717" s="8">
        <f t="shared" si="891"/>
        <v>8.4205500572366795E-2</v>
      </c>
      <c r="L5717" s="8">
        <f t="shared" si="891"/>
        <v>8.5076082068778036E-2</v>
      </c>
      <c r="M5717" s="8">
        <f t="shared" si="886"/>
        <v>8.4472079640077274E-2</v>
      </c>
      <c r="P5717">
        <v>5715</v>
      </c>
      <c r="Q5717" s="8">
        <f t="shared" si="892"/>
        <v>8.2958903590932109E-2</v>
      </c>
      <c r="R5717" s="8">
        <f t="shared" si="892"/>
        <v>8.1205500572366793E-2</v>
      </c>
      <c r="S5717" s="8">
        <f t="shared" si="892"/>
        <v>8.2076082068778033E-2</v>
      </c>
      <c r="T5717" s="8">
        <f t="shared" si="887"/>
        <v>8.1472079640077272E-2</v>
      </c>
      <c r="W5717">
        <v>5715</v>
      </c>
      <c r="X5717" s="4">
        <f t="shared" si="885"/>
        <v>9.4388496909475525E-2</v>
      </c>
      <c r="Y5717" s="4">
        <f t="shared" si="883"/>
        <v>9.3448108854381165E-2</v>
      </c>
      <c r="Z5717" s="4">
        <f t="shared" si="884"/>
        <v>9.2802711022743303E-2</v>
      </c>
    </row>
    <row r="5718" spans="1:26" x14ac:dyDescent="0.25">
      <c r="A5718" s="16">
        <f t="shared" si="893"/>
        <v>49251</v>
      </c>
      <c r="B5718">
        <f>+'[2]Ejercicio 1'!E5935</f>
        <v>5716</v>
      </c>
      <c r="C5718" s="5">
        <v>8.4460693756276503E-2</v>
      </c>
      <c r="D5718" s="4">
        <f t="shared" si="888"/>
        <v>8.2707217429424884E-2</v>
      </c>
      <c r="E5718" s="6">
        <f t="shared" si="889"/>
        <v>8.3577835196841851E-2</v>
      </c>
      <c r="F5718" s="7">
        <f t="shared" si="890"/>
        <v>8.2973807576790987E-2</v>
      </c>
      <c r="I5718" s="10">
        <v>5716</v>
      </c>
      <c r="J5718" s="8">
        <f t="shared" si="891"/>
        <v>8.5960693756276504E-2</v>
      </c>
      <c r="K5718" s="8">
        <f t="shared" si="891"/>
        <v>8.4207217429424885E-2</v>
      </c>
      <c r="L5718" s="8">
        <f t="shared" si="891"/>
        <v>8.5077835196841853E-2</v>
      </c>
      <c r="M5718" s="8">
        <f t="shared" si="886"/>
        <v>8.4473807576790988E-2</v>
      </c>
      <c r="P5718">
        <v>5716</v>
      </c>
      <c r="Q5718" s="8">
        <f t="shared" si="892"/>
        <v>8.2960693756276502E-2</v>
      </c>
      <c r="R5718" s="8">
        <f t="shared" si="892"/>
        <v>8.1207217429424883E-2</v>
      </c>
      <c r="S5718" s="8">
        <f t="shared" si="892"/>
        <v>8.207783519684185E-2</v>
      </c>
      <c r="T5718" s="8">
        <f t="shared" si="887"/>
        <v>8.1473807576790985E-2</v>
      </c>
      <c r="W5718">
        <v>5716</v>
      </c>
      <c r="X5718" s="4">
        <f t="shared" si="885"/>
        <v>9.4392085980193066E-2</v>
      </c>
      <c r="Y5718" s="4">
        <f t="shared" si="883"/>
        <v>9.3451615169108965E-2</v>
      </c>
      <c r="Z5718" s="4">
        <f t="shared" si="884"/>
        <v>9.2806161006650442E-2</v>
      </c>
    </row>
    <row r="5719" spans="1:26" x14ac:dyDescent="0.25">
      <c r="A5719" s="16">
        <f t="shared" si="893"/>
        <v>49252</v>
      </c>
      <c r="B5719">
        <f>+'[2]Ejercicio 1'!E5936</f>
        <v>5717</v>
      </c>
      <c r="C5719" s="5">
        <v>8.4462483921620882E-2</v>
      </c>
      <c r="D5719" s="4">
        <f t="shared" si="888"/>
        <v>8.270893428499268E-2</v>
      </c>
      <c r="E5719" s="6">
        <f t="shared" si="889"/>
        <v>8.3579588324144083E-2</v>
      </c>
      <c r="F5719" s="7">
        <f t="shared" si="890"/>
        <v>8.2975535512231441E-2</v>
      </c>
      <c r="I5719" s="10">
        <v>5717</v>
      </c>
      <c r="J5719" s="8">
        <f t="shared" si="891"/>
        <v>8.5962483921620883E-2</v>
      </c>
      <c r="K5719" s="8">
        <f t="shared" si="891"/>
        <v>8.4208934284992681E-2</v>
      </c>
      <c r="L5719" s="8">
        <f t="shared" si="891"/>
        <v>8.5079588324144084E-2</v>
      </c>
      <c r="M5719" s="8">
        <f t="shared" si="886"/>
        <v>8.4475535512231442E-2</v>
      </c>
      <c r="P5719">
        <v>5717</v>
      </c>
      <c r="Q5719" s="8">
        <f t="shared" si="892"/>
        <v>8.296248392162088E-2</v>
      </c>
      <c r="R5719" s="8">
        <f t="shared" si="892"/>
        <v>8.1208934284992679E-2</v>
      </c>
      <c r="S5719" s="8">
        <f t="shared" si="892"/>
        <v>8.2079588324144082E-2</v>
      </c>
      <c r="T5719" s="8">
        <f t="shared" si="887"/>
        <v>8.147553551223144E-2</v>
      </c>
      <c r="W5719">
        <v>5717</v>
      </c>
      <c r="X5719" s="4">
        <f t="shared" si="885"/>
        <v>9.4395675052456635E-2</v>
      </c>
      <c r="Y5719" s="4">
        <f t="shared" si="883"/>
        <v>9.345512148230567E-2</v>
      </c>
      <c r="Z5719" s="4">
        <f t="shared" si="884"/>
        <v>9.280961098639233E-2</v>
      </c>
    </row>
    <row r="5720" spans="1:26" x14ac:dyDescent="0.25">
      <c r="A5720" s="16">
        <f t="shared" si="893"/>
        <v>49253</v>
      </c>
      <c r="B5720">
        <f>+'[2]Ejercicio 1'!E5937</f>
        <v>5718</v>
      </c>
      <c r="C5720" s="5">
        <v>8.4464274086965274E-2</v>
      </c>
      <c r="D5720" s="4">
        <f t="shared" si="888"/>
        <v>8.271065113907039E-2</v>
      </c>
      <c r="E5720" s="6">
        <f t="shared" si="889"/>
        <v>8.3581341450685603E-2</v>
      </c>
      <c r="F5720" s="7">
        <f t="shared" si="890"/>
        <v>8.2977263446404326E-2</v>
      </c>
      <c r="I5720" s="10">
        <v>5718</v>
      </c>
      <c r="J5720" s="8">
        <f t="shared" si="891"/>
        <v>8.5964274086965276E-2</v>
      </c>
      <c r="K5720" s="8">
        <f t="shared" si="891"/>
        <v>8.4210651139070392E-2</v>
      </c>
      <c r="L5720" s="8">
        <f t="shared" si="891"/>
        <v>8.5081341450685605E-2</v>
      </c>
      <c r="M5720" s="8">
        <f t="shared" si="886"/>
        <v>8.4477263446404327E-2</v>
      </c>
      <c r="P5720">
        <v>5718</v>
      </c>
      <c r="Q5720" s="8">
        <f t="shared" si="892"/>
        <v>8.2964274086965273E-2</v>
      </c>
      <c r="R5720" s="8">
        <f t="shared" si="892"/>
        <v>8.1210651139070389E-2</v>
      </c>
      <c r="S5720" s="8">
        <f t="shared" si="892"/>
        <v>8.2081341450685602E-2</v>
      </c>
      <c r="T5720" s="8">
        <f t="shared" si="887"/>
        <v>8.1477263446404324E-2</v>
      </c>
      <c r="W5720">
        <v>5718</v>
      </c>
      <c r="X5720" s="4">
        <f t="shared" si="885"/>
        <v>9.439926412626666E-2</v>
      </c>
      <c r="Y5720" s="4">
        <f t="shared" si="883"/>
        <v>9.3458627793971308E-2</v>
      </c>
      <c r="Z5720" s="4">
        <f t="shared" si="884"/>
        <v>9.281306096255422E-2</v>
      </c>
    </row>
    <row r="5721" spans="1:26" x14ac:dyDescent="0.25">
      <c r="A5721" s="16">
        <f t="shared" si="893"/>
        <v>49254</v>
      </c>
      <c r="B5721">
        <f>+'[2]Ejercicio 1'!E5938</f>
        <v>5719</v>
      </c>
      <c r="C5721" s="5">
        <v>8.4466064252309653E-2</v>
      </c>
      <c r="D5721" s="4">
        <f t="shared" si="888"/>
        <v>8.2712367991657806E-2</v>
      </c>
      <c r="E5721" s="6">
        <f t="shared" si="889"/>
        <v>8.3583094576466413E-2</v>
      </c>
      <c r="F5721" s="7">
        <f t="shared" si="890"/>
        <v>8.2978991379309655E-2</v>
      </c>
      <c r="I5721" s="10">
        <v>5719</v>
      </c>
      <c r="J5721" s="8">
        <f t="shared" si="891"/>
        <v>8.5966064252309654E-2</v>
      </c>
      <c r="K5721" s="8">
        <f t="shared" si="891"/>
        <v>8.4212367991657808E-2</v>
      </c>
      <c r="L5721" s="8">
        <f t="shared" si="891"/>
        <v>8.5083094576466414E-2</v>
      </c>
      <c r="M5721" s="8">
        <f t="shared" si="886"/>
        <v>8.4478991379309656E-2</v>
      </c>
      <c r="P5721">
        <v>5719</v>
      </c>
      <c r="Q5721" s="8">
        <f t="shared" si="892"/>
        <v>8.2966064252309651E-2</v>
      </c>
      <c r="R5721" s="8">
        <f t="shared" si="892"/>
        <v>8.1212367991657805E-2</v>
      </c>
      <c r="S5721" s="8">
        <f t="shared" si="892"/>
        <v>8.2083094576466412E-2</v>
      </c>
      <c r="T5721" s="8">
        <f t="shared" si="887"/>
        <v>8.1478991379309654E-2</v>
      </c>
      <c r="W5721">
        <v>5719</v>
      </c>
      <c r="X5721" s="4">
        <f t="shared" si="885"/>
        <v>9.4402853201609516E-2</v>
      </c>
      <c r="Y5721" s="4">
        <f t="shared" si="883"/>
        <v>9.3462134104160308E-2</v>
      </c>
      <c r="Z5721" s="4">
        <f t="shared" si="884"/>
        <v>9.2816510935138971E-2</v>
      </c>
    </row>
    <row r="5722" spans="1:26" x14ac:dyDescent="0.25">
      <c r="A5722" s="16">
        <f t="shared" si="893"/>
        <v>49255</v>
      </c>
      <c r="B5722">
        <f>+'[2]Ejercicio 1'!E5939</f>
        <v>5720</v>
      </c>
      <c r="C5722" s="5">
        <v>8.4467854417654045E-2</v>
      </c>
      <c r="D5722" s="4">
        <f t="shared" si="888"/>
        <v>8.2714084842755137E-2</v>
      </c>
      <c r="E5722" s="6">
        <f t="shared" si="889"/>
        <v>8.3584847701486512E-2</v>
      </c>
      <c r="F5722" s="7">
        <f t="shared" si="890"/>
        <v>8.298071931094457E-2</v>
      </c>
      <c r="I5722" s="10">
        <v>5720</v>
      </c>
      <c r="J5722" s="8">
        <f t="shared" si="891"/>
        <v>8.5967854417654047E-2</v>
      </c>
      <c r="K5722" s="8">
        <f t="shared" si="891"/>
        <v>8.4214084842755138E-2</v>
      </c>
      <c r="L5722" s="8">
        <f t="shared" si="891"/>
        <v>8.5084847701486513E-2</v>
      </c>
      <c r="M5722" s="8">
        <f t="shared" si="886"/>
        <v>8.4480719310944571E-2</v>
      </c>
      <c r="P5722">
        <v>5720</v>
      </c>
      <c r="Q5722" s="8">
        <f t="shared" si="892"/>
        <v>8.2967854417654044E-2</v>
      </c>
      <c r="R5722" s="8">
        <f t="shared" si="892"/>
        <v>8.1214084842755135E-2</v>
      </c>
      <c r="S5722" s="8">
        <f t="shared" si="892"/>
        <v>8.208484770148651E-2</v>
      </c>
      <c r="T5722" s="8">
        <f t="shared" si="887"/>
        <v>8.1480719310944569E-2</v>
      </c>
      <c r="W5722">
        <v>5720</v>
      </c>
      <c r="X5722" s="4">
        <f t="shared" si="885"/>
        <v>9.4406442278511998E-2</v>
      </c>
      <c r="Y5722" s="4">
        <f t="shared" si="883"/>
        <v>9.346564041276377E-2</v>
      </c>
      <c r="Z5722" s="4">
        <f t="shared" si="884"/>
        <v>9.281996090414088E-2</v>
      </c>
    </row>
    <row r="5723" spans="1:26" x14ac:dyDescent="0.25">
      <c r="A5723" s="16">
        <f t="shared" si="893"/>
        <v>49256</v>
      </c>
      <c r="B5723">
        <f>+'[2]Ejercicio 1'!E5940</f>
        <v>5721</v>
      </c>
      <c r="C5723" s="5">
        <v>8.4469644582998424E-2</v>
      </c>
      <c r="D5723" s="4">
        <f t="shared" si="888"/>
        <v>8.2715801692362811E-2</v>
      </c>
      <c r="E5723" s="6">
        <f t="shared" si="889"/>
        <v>8.3586600825745899E-2</v>
      </c>
      <c r="F5723" s="7">
        <f t="shared" si="890"/>
        <v>8.2982447241309085E-2</v>
      </c>
      <c r="I5723" s="10">
        <v>5721</v>
      </c>
      <c r="J5723" s="8">
        <f t="shared" si="891"/>
        <v>8.5969644582998425E-2</v>
      </c>
      <c r="K5723" s="8">
        <f t="shared" si="891"/>
        <v>8.4215801692362813E-2</v>
      </c>
      <c r="L5723" s="8">
        <f t="shared" si="891"/>
        <v>8.5086600825745901E-2</v>
      </c>
      <c r="M5723" s="8">
        <f t="shared" si="886"/>
        <v>8.4482447241309086E-2</v>
      </c>
      <c r="P5723">
        <v>5721</v>
      </c>
      <c r="Q5723" s="8">
        <f t="shared" si="892"/>
        <v>8.2969644582998422E-2</v>
      </c>
      <c r="R5723" s="8">
        <f t="shared" si="892"/>
        <v>8.121580169236281E-2</v>
      </c>
      <c r="S5723" s="8">
        <f t="shared" si="892"/>
        <v>8.2086600825745898E-2</v>
      </c>
      <c r="T5723" s="8">
        <f t="shared" si="887"/>
        <v>8.1482447241309083E-2</v>
      </c>
      <c r="W5723">
        <v>5721</v>
      </c>
      <c r="X5723" s="4">
        <f t="shared" si="885"/>
        <v>9.4410031356974566E-2</v>
      </c>
      <c r="Y5723" s="4">
        <f t="shared" si="883"/>
        <v>9.3469146719891497E-2</v>
      </c>
      <c r="Z5723" s="4">
        <f t="shared" si="884"/>
        <v>9.2823410869559933E-2</v>
      </c>
    </row>
    <row r="5724" spans="1:26" x14ac:dyDescent="0.25">
      <c r="A5724" s="16">
        <f t="shared" si="893"/>
        <v>49257</v>
      </c>
      <c r="B5724">
        <f>+'[2]Ejercicio 1'!E5941</f>
        <v>5722</v>
      </c>
      <c r="C5724" s="5">
        <v>8.4471434748342816E-2</v>
      </c>
      <c r="D5724" s="4">
        <f t="shared" si="888"/>
        <v>8.271751854047979E-2</v>
      </c>
      <c r="E5724" s="6">
        <f t="shared" si="889"/>
        <v>8.3588353949244576E-2</v>
      </c>
      <c r="F5724" s="7">
        <f t="shared" si="890"/>
        <v>8.298417517040603E-2</v>
      </c>
      <c r="I5724" s="10">
        <v>5722</v>
      </c>
      <c r="J5724" s="8">
        <f t="shared" si="891"/>
        <v>8.5971434748342818E-2</v>
      </c>
      <c r="K5724" s="8">
        <f t="shared" si="891"/>
        <v>8.4217518540479791E-2</v>
      </c>
      <c r="L5724" s="8">
        <f t="shared" si="891"/>
        <v>8.5088353949244577E-2</v>
      </c>
      <c r="M5724" s="8">
        <f t="shared" si="886"/>
        <v>8.4484175170406031E-2</v>
      </c>
      <c r="P5724">
        <v>5722</v>
      </c>
      <c r="Q5724" s="8">
        <f t="shared" si="892"/>
        <v>8.2971434748342815E-2</v>
      </c>
      <c r="R5724" s="8">
        <f t="shared" si="892"/>
        <v>8.1217518540479788E-2</v>
      </c>
      <c r="S5724" s="8">
        <f t="shared" si="892"/>
        <v>8.2088353949244575E-2</v>
      </c>
      <c r="T5724" s="8">
        <f t="shared" si="887"/>
        <v>8.1484175170406029E-2</v>
      </c>
      <c r="W5724">
        <v>5722</v>
      </c>
      <c r="X5724" s="4">
        <f t="shared" si="885"/>
        <v>9.4413620436969964E-2</v>
      </c>
      <c r="Y5724" s="4">
        <f t="shared" si="883"/>
        <v>9.3472653025487254E-2</v>
      </c>
      <c r="Z5724" s="4">
        <f t="shared" si="884"/>
        <v>9.2826860831401861E-2</v>
      </c>
    </row>
    <row r="5725" spans="1:26" x14ac:dyDescent="0.25">
      <c r="A5725" s="16">
        <f t="shared" si="893"/>
        <v>49258</v>
      </c>
      <c r="B5725">
        <f>+'[2]Ejercicio 1'!E5942</f>
        <v>5723</v>
      </c>
      <c r="C5725" s="5">
        <v>8.4473224913687195E-2</v>
      </c>
      <c r="D5725" s="4">
        <f t="shared" si="888"/>
        <v>8.2719235387106696E-2</v>
      </c>
      <c r="E5725" s="6">
        <f t="shared" si="889"/>
        <v>8.3590107071981667E-2</v>
      </c>
      <c r="F5725" s="7">
        <f t="shared" si="890"/>
        <v>8.298590309823542E-2</v>
      </c>
      <c r="I5725" s="10">
        <v>5723</v>
      </c>
      <c r="J5725" s="8">
        <f t="shared" si="891"/>
        <v>8.5973224913687196E-2</v>
      </c>
      <c r="K5725" s="8">
        <f t="shared" si="891"/>
        <v>8.4219235387106697E-2</v>
      </c>
      <c r="L5725" s="8">
        <f t="shared" si="891"/>
        <v>8.5090107071981669E-2</v>
      </c>
      <c r="M5725" s="8">
        <f t="shared" si="886"/>
        <v>8.4485903098235421E-2</v>
      </c>
      <c r="P5725">
        <v>5723</v>
      </c>
      <c r="Q5725" s="8">
        <f t="shared" si="892"/>
        <v>8.2973224913687194E-2</v>
      </c>
      <c r="R5725" s="8">
        <f t="shared" si="892"/>
        <v>8.1219235387106695E-2</v>
      </c>
      <c r="S5725" s="8">
        <f t="shared" si="892"/>
        <v>8.2090107071981666E-2</v>
      </c>
      <c r="T5725" s="8">
        <f t="shared" si="887"/>
        <v>8.1485903098235418E-2</v>
      </c>
      <c r="W5725">
        <v>5723</v>
      </c>
      <c r="X5725" s="4">
        <f t="shared" si="885"/>
        <v>9.4417209518511389E-2</v>
      </c>
      <c r="Y5725" s="4">
        <f t="shared" si="883"/>
        <v>9.3476159329497474E-2</v>
      </c>
      <c r="Z5725" s="4">
        <f t="shared" si="884"/>
        <v>9.2830310790246173E-2</v>
      </c>
    </row>
    <row r="5726" spans="1:26" x14ac:dyDescent="0.25">
      <c r="A5726" s="16">
        <f t="shared" si="893"/>
        <v>49259</v>
      </c>
      <c r="B5726">
        <f>+'[2]Ejercicio 1'!E5943</f>
        <v>5724</v>
      </c>
      <c r="C5726" s="5">
        <v>8.4475015079031587E-2</v>
      </c>
      <c r="D5726" s="4">
        <f t="shared" si="888"/>
        <v>8.2720952232243322E-2</v>
      </c>
      <c r="E5726" s="6">
        <f t="shared" si="889"/>
        <v>8.3591860193958922E-2</v>
      </c>
      <c r="F5726" s="7">
        <f t="shared" si="890"/>
        <v>8.2987631024794409E-2</v>
      </c>
      <c r="I5726" s="10">
        <v>5724</v>
      </c>
      <c r="J5726" s="8">
        <f t="shared" si="891"/>
        <v>8.5975015079031589E-2</v>
      </c>
      <c r="K5726" s="8">
        <f t="shared" si="891"/>
        <v>8.4220952232243323E-2</v>
      </c>
      <c r="L5726" s="8">
        <f t="shared" si="891"/>
        <v>8.5091860193958924E-2</v>
      </c>
      <c r="M5726" s="8">
        <f t="shared" si="886"/>
        <v>8.448763102479441E-2</v>
      </c>
      <c r="P5726">
        <v>5724</v>
      </c>
      <c r="Q5726" s="8">
        <f t="shared" si="892"/>
        <v>8.2975015079031586E-2</v>
      </c>
      <c r="R5726" s="8">
        <f t="shared" si="892"/>
        <v>8.1220952232243321E-2</v>
      </c>
      <c r="S5726" s="8">
        <f t="shared" si="892"/>
        <v>8.2091860193958921E-2</v>
      </c>
      <c r="T5726" s="8">
        <f t="shared" si="887"/>
        <v>8.1487631024794407E-2</v>
      </c>
      <c r="W5726">
        <v>5724</v>
      </c>
      <c r="X5726" s="4">
        <f t="shared" si="885"/>
        <v>9.4420798601598813E-2</v>
      </c>
      <c r="Y5726" s="4">
        <f t="shared" si="883"/>
        <v>9.3479665632031944E-2</v>
      </c>
      <c r="Z5726" s="4">
        <f t="shared" si="884"/>
        <v>9.2833760744925262E-2</v>
      </c>
    </row>
    <row r="5727" spans="1:26" x14ac:dyDescent="0.25">
      <c r="A5727" s="16">
        <f t="shared" si="893"/>
        <v>49260</v>
      </c>
      <c r="B5727">
        <f>+'[2]Ejercicio 1'!E5944</f>
        <v>5725</v>
      </c>
      <c r="C5727" s="5">
        <v>8.4476805244375966E-2</v>
      </c>
      <c r="D5727" s="4">
        <f t="shared" si="888"/>
        <v>8.2722669075889876E-2</v>
      </c>
      <c r="E5727" s="6">
        <f t="shared" si="889"/>
        <v>8.3593613315174592E-2</v>
      </c>
      <c r="F5727" s="7">
        <f t="shared" si="890"/>
        <v>8.298935895008297E-2</v>
      </c>
      <c r="I5727" s="10">
        <v>5725</v>
      </c>
      <c r="J5727" s="8">
        <f t="shared" si="891"/>
        <v>8.5976805244375967E-2</v>
      </c>
      <c r="K5727" s="8">
        <f t="shared" si="891"/>
        <v>8.4222669075889878E-2</v>
      </c>
      <c r="L5727" s="8">
        <f t="shared" si="891"/>
        <v>8.5093613315174593E-2</v>
      </c>
      <c r="M5727" s="8">
        <f t="shared" si="886"/>
        <v>8.4489358950082971E-2</v>
      </c>
      <c r="P5727">
        <v>5725</v>
      </c>
      <c r="Q5727" s="8">
        <f t="shared" si="892"/>
        <v>8.2976805244375965E-2</v>
      </c>
      <c r="R5727" s="8">
        <f t="shared" si="892"/>
        <v>8.1222669075889875E-2</v>
      </c>
      <c r="S5727" s="8">
        <f t="shared" si="892"/>
        <v>8.2093613315174591E-2</v>
      </c>
      <c r="T5727" s="8">
        <f t="shared" si="887"/>
        <v>8.1489358950082968E-2</v>
      </c>
      <c r="W5727">
        <v>5725</v>
      </c>
      <c r="X5727" s="4">
        <f t="shared" si="885"/>
        <v>9.4424387686233138E-2</v>
      </c>
      <c r="Y5727" s="4">
        <f t="shared" ref="Y5727:Y5790" si="894">Tasa_Fwd(E5636,B5636,E5727,B5727,91)</f>
        <v>9.3483171933034445E-2</v>
      </c>
      <c r="Z5727" s="4">
        <f t="shared" si="884"/>
        <v>9.2837210696024339E-2</v>
      </c>
    </row>
    <row r="5728" spans="1:26" x14ac:dyDescent="0.25">
      <c r="A5728" s="16">
        <f t="shared" si="893"/>
        <v>49261</v>
      </c>
      <c r="B5728">
        <f>+'[2]Ejercicio 1'!E5945</f>
        <v>5726</v>
      </c>
      <c r="C5728" s="5">
        <v>8.4478595409720358E-2</v>
      </c>
      <c r="D5728" s="4">
        <f t="shared" si="888"/>
        <v>8.2724385918046178E-2</v>
      </c>
      <c r="E5728" s="6">
        <f t="shared" si="889"/>
        <v>8.3595366435629551E-2</v>
      </c>
      <c r="F5728" s="7">
        <f t="shared" si="890"/>
        <v>8.2991086874103975E-2</v>
      </c>
      <c r="I5728" s="10">
        <v>5726</v>
      </c>
      <c r="J5728" s="8">
        <f t="shared" si="891"/>
        <v>8.597859540972036E-2</v>
      </c>
      <c r="K5728" s="8">
        <f t="shared" si="891"/>
        <v>8.422438591804618E-2</v>
      </c>
      <c r="L5728" s="8">
        <f t="shared" si="891"/>
        <v>8.5095366435629552E-2</v>
      </c>
      <c r="M5728" s="8">
        <f t="shared" si="886"/>
        <v>8.4491086874103977E-2</v>
      </c>
      <c r="P5728">
        <v>5726</v>
      </c>
      <c r="Q5728" s="8">
        <f t="shared" si="892"/>
        <v>8.2978595409720357E-2</v>
      </c>
      <c r="R5728" s="8">
        <f t="shared" si="892"/>
        <v>8.1224385918046177E-2</v>
      </c>
      <c r="S5728" s="8">
        <f t="shared" si="892"/>
        <v>8.2095366435629549E-2</v>
      </c>
      <c r="T5728" s="8">
        <f t="shared" si="887"/>
        <v>8.1491086874103974E-2</v>
      </c>
      <c r="W5728">
        <v>5726</v>
      </c>
      <c r="X5728" s="4">
        <f t="shared" si="885"/>
        <v>9.4427976772399877E-2</v>
      </c>
      <c r="Y5728" s="4">
        <f t="shared" si="894"/>
        <v>9.3486678232505879E-2</v>
      </c>
      <c r="Z5728" s="4">
        <f t="shared" ref="Z5728:Z5791" si="895">Tasa_Fwd(F5700,B5700,F5728,B5728,28)</f>
        <v>9.2840660643543432E-2</v>
      </c>
    </row>
    <row r="5729" spans="1:26" x14ac:dyDescent="0.25">
      <c r="A5729" s="16">
        <f t="shared" si="893"/>
        <v>49262</v>
      </c>
      <c r="B5729">
        <f>+'[2]Ejercicio 1'!E5946</f>
        <v>5727</v>
      </c>
      <c r="C5729" s="5">
        <v>8.4480385575064737E-2</v>
      </c>
      <c r="D5729" s="4">
        <f t="shared" si="888"/>
        <v>8.2726102758713019E-2</v>
      </c>
      <c r="E5729" s="6">
        <f t="shared" si="889"/>
        <v>8.3597119555324687E-2</v>
      </c>
      <c r="F5729" s="7">
        <f t="shared" si="890"/>
        <v>8.2992814796857425E-2</v>
      </c>
      <c r="I5729" s="10">
        <v>5727</v>
      </c>
      <c r="J5729" s="8">
        <f t="shared" si="891"/>
        <v>8.5980385575064738E-2</v>
      </c>
      <c r="K5729" s="8">
        <f t="shared" si="891"/>
        <v>8.422610275871302E-2</v>
      </c>
      <c r="L5729" s="8">
        <f t="shared" si="891"/>
        <v>8.5097119555324688E-2</v>
      </c>
      <c r="M5729" s="8">
        <f t="shared" si="886"/>
        <v>8.4492814796857427E-2</v>
      </c>
      <c r="P5729">
        <v>5727</v>
      </c>
      <c r="Q5729" s="8">
        <f t="shared" si="892"/>
        <v>8.2980385575064736E-2</v>
      </c>
      <c r="R5729" s="8">
        <f t="shared" si="892"/>
        <v>8.1226102758713017E-2</v>
      </c>
      <c r="S5729" s="8">
        <f t="shared" si="892"/>
        <v>8.2097119555324685E-2</v>
      </c>
      <c r="T5729" s="8">
        <f t="shared" si="887"/>
        <v>8.1492814796857424E-2</v>
      </c>
      <c r="W5729">
        <v>5727</v>
      </c>
      <c r="X5729" s="4">
        <f t="shared" si="885"/>
        <v>9.4431565860140718E-2</v>
      </c>
      <c r="Y5729" s="4">
        <f t="shared" si="894"/>
        <v>9.3490184530501563E-2</v>
      </c>
      <c r="Z5729" s="4">
        <f t="shared" si="895"/>
        <v>9.2844110588064924E-2</v>
      </c>
    </row>
    <row r="5730" spans="1:26" x14ac:dyDescent="0.25">
      <c r="A5730" s="16">
        <f t="shared" si="893"/>
        <v>49263</v>
      </c>
      <c r="B5730">
        <f>+'[2]Ejercicio 1'!E5947</f>
        <v>5728</v>
      </c>
      <c r="C5730" s="5">
        <v>8.4482175740409129E-2</v>
      </c>
      <c r="D5730" s="4">
        <f t="shared" si="888"/>
        <v>8.2727819597888982E-2</v>
      </c>
      <c r="E5730" s="6">
        <f t="shared" si="889"/>
        <v>8.3598872674258223E-2</v>
      </c>
      <c r="F5730" s="7">
        <f t="shared" si="890"/>
        <v>8.2994542718340475E-2</v>
      </c>
      <c r="I5730" s="10">
        <v>5728</v>
      </c>
      <c r="J5730" s="8">
        <f t="shared" si="891"/>
        <v>8.5982175740409131E-2</v>
      </c>
      <c r="K5730" s="8">
        <f t="shared" si="891"/>
        <v>8.4227819597888984E-2</v>
      </c>
      <c r="L5730" s="8">
        <f t="shared" si="891"/>
        <v>8.5098872674258225E-2</v>
      </c>
      <c r="M5730" s="8">
        <f t="shared" si="886"/>
        <v>8.4494542718340476E-2</v>
      </c>
      <c r="P5730">
        <v>5728</v>
      </c>
      <c r="Q5730" s="8">
        <f t="shared" si="892"/>
        <v>8.2982175740409128E-2</v>
      </c>
      <c r="R5730" s="8">
        <f t="shared" si="892"/>
        <v>8.1227819597888981E-2</v>
      </c>
      <c r="S5730" s="8">
        <f t="shared" si="892"/>
        <v>8.2098872674258222E-2</v>
      </c>
      <c r="T5730" s="8">
        <f t="shared" si="887"/>
        <v>8.1494542718340474E-2</v>
      </c>
      <c r="W5730">
        <v>5728</v>
      </c>
      <c r="X5730" s="4">
        <f t="shared" si="885"/>
        <v>9.4435154949413541E-2</v>
      </c>
      <c r="Y5730" s="4">
        <f t="shared" si="894"/>
        <v>9.3493690826911696E-2</v>
      </c>
      <c r="Z5730" s="4">
        <f t="shared" si="895"/>
        <v>9.2847560528424022E-2</v>
      </c>
    </row>
    <row r="5731" spans="1:26" x14ac:dyDescent="0.25">
      <c r="A5731" s="16">
        <f t="shared" si="893"/>
        <v>49264</v>
      </c>
      <c r="B5731">
        <f>+'[2]Ejercicio 1'!E5948</f>
        <v>5729</v>
      </c>
      <c r="C5731" s="5">
        <v>8.4483965905753508E-2</v>
      </c>
      <c r="D5731" s="4">
        <f t="shared" si="888"/>
        <v>8.2729536435575082E-2</v>
      </c>
      <c r="E5731" s="6">
        <f t="shared" si="889"/>
        <v>8.3600625792430175E-2</v>
      </c>
      <c r="F5731" s="7">
        <f t="shared" si="890"/>
        <v>8.2996270638553096E-2</v>
      </c>
      <c r="I5731" s="10">
        <v>5729</v>
      </c>
      <c r="J5731" s="8">
        <f t="shared" si="891"/>
        <v>8.5983965905753509E-2</v>
      </c>
      <c r="K5731" s="8">
        <f t="shared" si="891"/>
        <v>8.4229536435575084E-2</v>
      </c>
      <c r="L5731" s="8">
        <f t="shared" si="891"/>
        <v>8.5100625792430176E-2</v>
      </c>
      <c r="M5731" s="8">
        <f t="shared" si="886"/>
        <v>8.4496270638553098E-2</v>
      </c>
      <c r="P5731">
        <v>5729</v>
      </c>
      <c r="Q5731" s="8">
        <f t="shared" si="892"/>
        <v>8.2983965905753507E-2</v>
      </c>
      <c r="R5731" s="8">
        <f t="shared" si="892"/>
        <v>8.1229536435575081E-2</v>
      </c>
      <c r="S5731" s="8">
        <f t="shared" si="892"/>
        <v>8.2100625792430174E-2</v>
      </c>
      <c r="T5731" s="8">
        <f t="shared" si="887"/>
        <v>8.1496270638553095E-2</v>
      </c>
      <c r="W5731">
        <v>5729</v>
      </c>
      <c r="X5731" s="4">
        <f t="shared" si="885"/>
        <v>9.4438744040232808E-2</v>
      </c>
      <c r="Y5731" s="4">
        <f t="shared" si="894"/>
        <v>9.3497197121789874E-2</v>
      </c>
      <c r="Z5731" s="4">
        <f t="shared" si="895"/>
        <v>9.2851010465200279E-2</v>
      </c>
    </row>
    <row r="5732" spans="1:26" x14ac:dyDescent="0.25">
      <c r="A5732" s="16">
        <f t="shared" si="893"/>
        <v>49265</v>
      </c>
      <c r="B5732">
        <f>+'[2]Ejercicio 1'!E5949</f>
        <v>5730</v>
      </c>
      <c r="C5732" s="5">
        <v>8.4485756071097901E-2</v>
      </c>
      <c r="D5732" s="4">
        <f t="shared" si="888"/>
        <v>8.2731253271770736E-2</v>
      </c>
      <c r="E5732" s="6">
        <f t="shared" si="889"/>
        <v>8.360237890984229E-2</v>
      </c>
      <c r="F5732" s="7">
        <f t="shared" si="890"/>
        <v>8.2997998557498162E-2</v>
      </c>
      <c r="I5732" s="10">
        <v>5730</v>
      </c>
      <c r="J5732" s="8">
        <f t="shared" si="891"/>
        <v>8.5985756071097902E-2</v>
      </c>
      <c r="K5732" s="8">
        <f t="shared" si="891"/>
        <v>8.4231253271770737E-2</v>
      </c>
      <c r="L5732" s="8">
        <f t="shared" si="891"/>
        <v>8.5102378909842291E-2</v>
      </c>
      <c r="M5732" s="8">
        <f t="shared" si="886"/>
        <v>8.4497998557498163E-2</v>
      </c>
      <c r="P5732">
        <v>5730</v>
      </c>
      <c r="Q5732" s="8">
        <f t="shared" si="892"/>
        <v>8.2985756071097899E-2</v>
      </c>
      <c r="R5732" s="8">
        <f t="shared" si="892"/>
        <v>8.1231253271770734E-2</v>
      </c>
      <c r="S5732" s="8">
        <f t="shared" si="892"/>
        <v>8.2102378909842288E-2</v>
      </c>
      <c r="T5732" s="8">
        <f t="shared" si="887"/>
        <v>8.1497998557498161E-2</v>
      </c>
      <c r="W5732">
        <v>5730</v>
      </c>
      <c r="X5732" s="4">
        <f t="shared" si="885"/>
        <v>9.4442333132598089E-2</v>
      </c>
      <c r="Y5732" s="4">
        <f t="shared" si="894"/>
        <v>9.3500703415191427E-2</v>
      </c>
      <c r="Z5732" s="4">
        <f t="shared" si="895"/>
        <v>9.2854460398978933E-2</v>
      </c>
    </row>
    <row r="5733" spans="1:26" x14ac:dyDescent="0.25">
      <c r="A5733" s="16">
        <f t="shared" si="893"/>
        <v>49266</v>
      </c>
      <c r="B5733">
        <f>+'[2]Ejercicio 1'!E5950</f>
        <v>5731</v>
      </c>
      <c r="C5733" s="5">
        <v>8.4487546236442279E-2</v>
      </c>
      <c r="D5733" s="4">
        <f t="shared" si="888"/>
        <v>8.2732970106476525E-2</v>
      </c>
      <c r="E5733" s="6">
        <f t="shared" si="889"/>
        <v>8.3604132026493694E-2</v>
      </c>
      <c r="F5733" s="7">
        <f t="shared" si="890"/>
        <v>8.2999726475172828E-2</v>
      </c>
      <c r="I5733" s="10">
        <v>5731</v>
      </c>
      <c r="J5733" s="8">
        <f t="shared" si="891"/>
        <v>8.598754623644228E-2</v>
      </c>
      <c r="K5733" s="8">
        <f t="shared" si="891"/>
        <v>8.4232970106476526E-2</v>
      </c>
      <c r="L5733" s="8">
        <f t="shared" si="891"/>
        <v>8.5104132026493695E-2</v>
      </c>
      <c r="M5733" s="8">
        <f t="shared" si="886"/>
        <v>8.4499726475172829E-2</v>
      </c>
      <c r="P5733">
        <v>5731</v>
      </c>
      <c r="Q5733" s="8">
        <f t="shared" si="892"/>
        <v>8.2987546236442278E-2</v>
      </c>
      <c r="R5733" s="8">
        <f t="shared" si="892"/>
        <v>8.1232970106476524E-2</v>
      </c>
      <c r="S5733" s="8">
        <f t="shared" si="892"/>
        <v>8.2104132026493692E-2</v>
      </c>
      <c r="T5733" s="8">
        <f t="shared" si="887"/>
        <v>8.1499726475172826E-2</v>
      </c>
      <c r="W5733">
        <v>5731</v>
      </c>
      <c r="X5733" s="4">
        <f t="shared" si="885"/>
        <v>9.444592222651027E-2</v>
      </c>
      <c r="Y5733" s="4">
        <f t="shared" si="894"/>
        <v>9.3504209707062788E-2</v>
      </c>
      <c r="Z5733" s="4">
        <f t="shared" si="895"/>
        <v>9.2857910328012813E-2</v>
      </c>
    </row>
    <row r="5734" spans="1:26" x14ac:dyDescent="0.25">
      <c r="A5734" s="16">
        <f t="shared" si="893"/>
        <v>49267</v>
      </c>
      <c r="B5734">
        <f>+'[2]Ejercicio 1'!E5951</f>
        <v>5732</v>
      </c>
      <c r="C5734" s="5">
        <v>8.4489336401786672E-2</v>
      </c>
      <c r="D5734" s="4">
        <f t="shared" si="888"/>
        <v>8.2734686939692076E-2</v>
      </c>
      <c r="E5734" s="6">
        <f t="shared" si="889"/>
        <v>8.3605885142383513E-2</v>
      </c>
      <c r="F5734" s="7">
        <f t="shared" si="890"/>
        <v>8.3001454391579924E-2</v>
      </c>
      <c r="I5734" s="10">
        <v>5732</v>
      </c>
      <c r="J5734" s="8">
        <f t="shared" si="891"/>
        <v>8.5989336401786673E-2</v>
      </c>
      <c r="K5734" s="8">
        <f t="shared" si="891"/>
        <v>8.4234686939692077E-2</v>
      </c>
      <c r="L5734" s="8">
        <f t="shared" si="891"/>
        <v>8.5105885142383514E-2</v>
      </c>
      <c r="M5734" s="8">
        <f t="shared" si="886"/>
        <v>8.4501454391579925E-2</v>
      </c>
      <c r="P5734">
        <v>5732</v>
      </c>
      <c r="Q5734" s="8">
        <f t="shared" si="892"/>
        <v>8.298933640178667E-2</v>
      </c>
      <c r="R5734" s="8">
        <f t="shared" si="892"/>
        <v>8.1234686939692075E-2</v>
      </c>
      <c r="S5734" s="8">
        <f t="shared" si="892"/>
        <v>8.2105885142383511E-2</v>
      </c>
      <c r="T5734" s="8">
        <f t="shared" si="887"/>
        <v>8.1501454391579922E-2</v>
      </c>
      <c r="W5734">
        <v>5732</v>
      </c>
      <c r="X5734" s="4">
        <f t="shared" si="885"/>
        <v>9.4449511321954852E-2</v>
      </c>
      <c r="Y5734" s="4">
        <f t="shared" si="894"/>
        <v>9.350771599734771E-2</v>
      </c>
      <c r="Z5734" s="4">
        <f t="shared" si="895"/>
        <v>9.2861360254634331E-2</v>
      </c>
    </row>
    <row r="5735" spans="1:26" x14ac:dyDescent="0.25">
      <c r="A5735" s="16">
        <f t="shared" si="893"/>
        <v>49268</v>
      </c>
      <c r="B5735">
        <f>+'[2]Ejercicio 1'!E5952</f>
        <v>5733</v>
      </c>
      <c r="C5735" s="5">
        <v>8.449112656713105E-2</v>
      </c>
      <c r="D5735" s="4">
        <f t="shared" si="888"/>
        <v>8.2736403771417985E-2</v>
      </c>
      <c r="E5735" s="6">
        <f t="shared" si="889"/>
        <v>8.3607638257513509E-2</v>
      </c>
      <c r="F5735" s="7">
        <f t="shared" si="890"/>
        <v>8.3003182306716619E-2</v>
      </c>
      <c r="I5735" s="10">
        <v>5733</v>
      </c>
      <c r="J5735" s="8">
        <f t="shared" si="891"/>
        <v>8.5991126567131052E-2</v>
      </c>
      <c r="K5735" s="8">
        <f t="shared" si="891"/>
        <v>8.4236403771417986E-2</v>
      </c>
      <c r="L5735" s="8">
        <f t="shared" si="891"/>
        <v>8.510763825751351E-2</v>
      </c>
      <c r="M5735" s="8">
        <f t="shared" si="886"/>
        <v>8.450318230671662E-2</v>
      </c>
      <c r="P5735">
        <v>5733</v>
      </c>
      <c r="Q5735" s="8">
        <f t="shared" si="892"/>
        <v>8.2991126567131049E-2</v>
      </c>
      <c r="R5735" s="8">
        <f t="shared" si="892"/>
        <v>8.1236403771417984E-2</v>
      </c>
      <c r="S5735" s="8">
        <f t="shared" si="892"/>
        <v>8.2107638257513507E-2</v>
      </c>
      <c r="T5735" s="8">
        <f t="shared" si="887"/>
        <v>8.1503182306716618E-2</v>
      </c>
      <c r="W5735">
        <v>5733</v>
      </c>
      <c r="X5735" s="4">
        <f t="shared" si="885"/>
        <v>9.4453100418973118E-2</v>
      </c>
      <c r="Y5735" s="4">
        <f t="shared" si="894"/>
        <v>9.3511222286157783E-2</v>
      </c>
      <c r="Z5735" s="4">
        <f t="shared" si="895"/>
        <v>9.2864810177087767E-2</v>
      </c>
    </row>
    <row r="5736" spans="1:26" x14ac:dyDescent="0.25">
      <c r="A5736" s="16">
        <f t="shared" si="893"/>
        <v>49269</v>
      </c>
      <c r="B5736">
        <f>+'[2]Ejercicio 1'!E5953</f>
        <v>5734</v>
      </c>
      <c r="C5736" s="5">
        <v>8.4492916732475443E-2</v>
      </c>
      <c r="D5736" s="4">
        <f t="shared" si="888"/>
        <v>8.2738120601653226E-2</v>
      </c>
      <c r="E5736" s="6">
        <f t="shared" si="889"/>
        <v>8.3609391371881905E-2</v>
      </c>
      <c r="F5736" s="7">
        <f t="shared" si="890"/>
        <v>8.3004910220585745E-2</v>
      </c>
      <c r="I5736" s="10">
        <v>5734</v>
      </c>
      <c r="J5736" s="8">
        <f t="shared" si="891"/>
        <v>8.5992916732475444E-2</v>
      </c>
      <c r="K5736" s="8">
        <f t="shared" si="891"/>
        <v>8.4238120601653227E-2</v>
      </c>
      <c r="L5736" s="8">
        <f t="shared" si="891"/>
        <v>8.5109391371881907E-2</v>
      </c>
      <c r="M5736" s="8">
        <f t="shared" si="886"/>
        <v>8.4504910220585747E-2</v>
      </c>
      <c r="P5736">
        <v>5734</v>
      </c>
      <c r="Q5736" s="8">
        <f t="shared" si="892"/>
        <v>8.2992916732475441E-2</v>
      </c>
      <c r="R5736" s="8">
        <f t="shared" si="892"/>
        <v>8.1238120601653224E-2</v>
      </c>
      <c r="S5736" s="8">
        <f t="shared" si="892"/>
        <v>8.2109391371881904E-2</v>
      </c>
      <c r="T5736" s="8">
        <f t="shared" si="887"/>
        <v>8.1504910220585744E-2</v>
      </c>
      <c r="W5736">
        <v>5734</v>
      </c>
      <c r="X5736" s="4">
        <f t="shared" si="885"/>
        <v>9.4456689517523798E-2</v>
      </c>
      <c r="Y5736" s="4">
        <f t="shared" si="894"/>
        <v>9.3514728573434999E-2</v>
      </c>
      <c r="Z5736" s="4">
        <f t="shared" si="895"/>
        <v>9.2868260096543587E-2</v>
      </c>
    </row>
    <row r="5737" spans="1:26" x14ac:dyDescent="0.25">
      <c r="A5737" s="16">
        <f t="shared" si="893"/>
        <v>49270</v>
      </c>
      <c r="B5737">
        <f>+'[2]Ejercicio 1'!E5954</f>
        <v>5735</v>
      </c>
      <c r="C5737" s="5">
        <v>8.4494706897819821E-2</v>
      </c>
      <c r="D5737" s="4">
        <f t="shared" si="888"/>
        <v>8.2739837430398436E-2</v>
      </c>
      <c r="E5737" s="6">
        <f t="shared" si="889"/>
        <v>8.3611144485489591E-2</v>
      </c>
      <c r="F5737" s="7">
        <f t="shared" si="890"/>
        <v>8.3006638133187316E-2</v>
      </c>
      <c r="I5737" s="10">
        <v>5735</v>
      </c>
      <c r="J5737" s="8">
        <f t="shared" si="891"/>
        <v>8.5994706897819823E-2</v>
      </c>
      <c r="K5737" s="8">
        <f t="shared" si="891"/>
        <v>8.4239837430398437E-2</v>
      </c>
      <c r="L5737" s="8">
        <f t="shared" si="891"/>
        <v>8.5111144485489593E-2</v>
      </c>
      <c r="M5737" s="8">
        <f t="shared" si="886"/>
        <v>8.4506638133187317E-2</v>
      </c>
      <c r="P5737">
        <v>5735</v>
      </c>
      <c r="Q5737" s="8">
        <f t="shared" si="892"/>
        <v>8.299470689781982E-2</v>
      </c>
      <c r="R5737" s="8">
        <f t="shared" si="892"/>
        <v>8.1239837430398434E-2</v>
      </c>
      <c r="S5737" s="8">
        <f t="shared" si="892"/>
        <v>8.211114448548959E-2</v>
      </c>
      <c r="T5737" s="8">
        <f t="shared" si="887"/>
        <v>8.1506638133187315E-2</v>
      </c>
      <c r="W5737">
        <v>5735</v>
      </c>
      <c r="X5737" s="4">
        <f t="shared" si="885"/>
        <v>9.4460278617620477E-2</v>
      </c>
      <c r="Y5737" s="4">
        <f t="shared" si="894"/>
        <v>9.3518234859182023E-2</v>
      </c>
      <c r="Z5737" s="4">
        <f t="shared" si="895"/>
        <v>9.2871710012425127E-2</v>
      </c>
    </row>
    <row r="5738" spans="1:26" x14ac:dyDescent="0.25">
      <c r="A5738" s="16">
        <f t="shared" si="893"/>
        <v>49271</v>
      </c>
      <c r="B5738">
        <f>+'[2]Ejercicio 1'!E5955</f>
        <v>5736</v>
      </c>
      <c r="C5738" s="5">
        <v>8.44964970631642E-2</v>
      </c>
      <c r="D5738" s="4">
        <f t="shared" si="888"/>
        <v>8.2741554257653394E-2</v>
      </c>
      <c r="E5738" s="6">
        <f t="shared" si="889"/>
        <v>8.361289759833658E-2</v>
      </c>
      <c r="F5738" s="7">
        <f t="shared" si="890"/>
        <v>8.3008366044515627E-2</v>
      </c>
      <c r="I5738" s="10">
        <v>5736</v>
      </c>
      <c r="J5738" s="8">
        <f t="shared" si="891"/>
        <v>8.5996497063164201E-2</v>
      </c>
      <c r="K5738" s="8">
        <f t="shared" si="891"/>
        <v>8.4241554257653395E-2</v>
      </c>
      <c r="L5738" s="8">
        <f t="shared" si="891"/>
        <v>8.5112897598336582E-2</v>
      </c>
      <c r="M5738" s="8">
        <f t="shared" si="886"/>
        <v>8.4508366044515629E-2</v>
      </c>
      <c r="P5738">
        <v>5736</v>
      </c>
      <c r="Q5738" s="8">
        <f t="shared" si="892"/>
        <v>8.2996497063164199E-2</v>
      </c>
      <c r="R5738" s="8">
        <f t="shared" si="892"/>
        <v>8.1241554257653392E-2</v>
      </c>
      <c r="S5738" s="8">
        <f t="shared" si="892"/>
        <v>8.2112897598336579E-2</v>
      </c>
      <c r="T5738" s="8">
        <f t="shared" si="887"/>
        <v>8.1508366044515626E-2</v>
      </c>
      <c r="W5738">
        <v>5736</v>
      </c>
      <c r="X5738" s="4">
        <f t="shared" si="885"/>
        <v>9.4463867719263614E-2</v>
      </c>
      <c r="Y5738" s="4">
        <f t="shared" si="894"/>
        <v>9.3521741143397077E-2</v>
      </c>
      <c r="Z5738" s="4">
        <f t="shared" si="895"/>
        <v>9.287515992355333E-2</v>
      </c>
    </row>
    <row r="5739" spans="1:26" x14ac:dyDescent="0.25">
      <c r="A5739" s="16">
        <f t="shared" si="893"/>
        <v>49272</v>
      </c>
      <c r="B5739">
        <f>+'[2]Ejercicio 1'!E5956</f>
        <v>5737</v>
      </c>
      <c r="C5739" s="5">
        <v>8.4498287228508592E-2</v>
      </c>
      <c r="D5739" s="4">
        <f t="shared" si="888"/>
        <v>8.2743271083418321E-2</v>
      </c>
      <c r="E5739" s="6">
        <f t="shared" si="889"/>
        <v>8.3614650710422844E-2</v>
      </c>
      <c r="F5739" s="7">
        <f t="shared" si="890"/>
        <v>8.3010093954579228E-2</v>
      </c>
      <c r="I5739" s="10">
        <v>5737</v>
      </c>
      <c r="J5739" s="8">
        <f t="shared" si="891"/>
        <v>8.5998287228508594E-2</v>
      </c>
      <c r="K5739" s="8">
        <f t="shared" si="891"/>
        <v>8.4243271083418322E-2</v>
      </c>
      <c r="L5739" s="8">
        <f t="shared" si="891"/>
        <v>8.5114650710422846E-2</v>
      </c>
      <c r="M5739" s="8">
        <f t="shared" si="886"/>
        <v>8.451009395457923E-2</v>
      </c>
      <c r="P5739">
        <v>5737</v>
      </c>
      <c r="Q5739" s="8">
        <f t="shared" si="892"/>
        <v>8.2998287228508591E-2</v>
      </c>
      <c r="R5739" s="8">
        <f t="shared" si="892"/>
        <v>8.124327108341832E-2</v>
      </c>
      <c r="S5739" s="8">
        <f t="shared" si="892"/>
        <v>8.2114650710422843E-2</v>
      </c>
      <c r="T5739" s="8">
        <f t="shared" si="887"/>
        <v>8.1510093954579227E-2</v>
      </c>
      <c r="W5739">
        <v>5737</v>
      </c>
      <c r="X5739" s="4">
        <f t="shared" si="885"/>
        <v>9.4467456822453208E-2</v>
      </c>
      <c r="Y5739" s="4">
        <f t="shared" si="894"/>
        <v>9.3525247426081939E-2</v>
      </c>
      <c r="Z5739" s="4">
        <f t="shared" si="895"/>
        <v>9.2878609832854425E-2</v>
      </c>
    </row>
    <row r="5740" spans="1:26" x14ac:dyDescent="0.25">
      <c r="A5740" s="16">
        <f t="shared" si="893"/>
        <v>49273</v>
      </c>
      <c r="B5740">
        <f>+'[2]Ejercicio 1'!E5957</f>
        <v>5738</v>
      </c>
      <c r="C5740" s="5">
        <v>8.4500077393852971E-2</v>
      </c>
      <c r="D5740" s="4">
        <f t="shared" si="888"/>
        <v>8.2744987907693204E-2</v>
      </c>
      <c r="E5740" s="6">
        <f t="shared" si="889"/>
        <v>8.3616403821748411E-2</v>
      </c>
      <c r="F5740" s="7">
        <f t="shared" si="890"/>
        <v>8.3011821863369556E-2</v>
      </c>
      <c r="I5740" s="10">
        <v>5738</v>
      </c>
      <c r="J5740" s="8">
        <f t="shared" si="891"/>
        <v>8.6000077393852972E-2</v>
      </c>
      <c r="K5740" s="8">
        <f t="shared" si="891"/>
        <v>8.4244987907693206E-2</v>
      </c>
      <c r="L5740" s="8">
        <f t="shared" si="891"/>
        <v>8.5116403821748413E-2</v>
      </c>
      <c r="M5740" s="8">
        <f t="shared" si="886"/>
        <v>8.4511821863369557E-2</v>
      </c>
      <c r="P5740">
        <v>5738</v>
      </c>
      <c r="Q5740" s="8">
        <f t="shared" si="892"/>
        <v>8.300007739385297E-2</v>
      </c>
      <c r="R5740" s="8">
        <f t="shared" si="892"/>
        <v>8.1244987907693203E-2</v>
      </c>
      <c r="S5740" s="8">
        <f t="shared" si="892"/>
        <v>8.211640382174841E-2</v>
      </c>
      <c r="T5740" s="8">
        <f t="shared" si="887"/>
        <v>8.1511821863369555E-2</v>
      </c>
      <c r="W5740">
        <v>5738</v>
      </c>
      <c r="X5740" s="4">
        <f t="shared" si="885"/>
        <v>9.4471045927175201E-2</v>
      </c>
      <c r="Y5740" s="4">
        <f t="shared" si="894"/>
        <v>9.3528753707290177E-2</v>
      </c>
      <c r="Z5740" s="4">
        <f t="shared" si="895"/>
        <v>9.2882059736822634E-2</v>
      </c>
    </row>
    <row r="5741" spans="1:26" x14ac:dyDescent="0.25">
      <c r="A5741" s="16">
        <f t="shared" si="893"/>
        <v>49274</v>
      </c>
      <c r="B5741">
        <f>+'[2]Ejercicio 1'!E5958</f>
        <v>5739</v>
      </c>
      <c r="C5741" s="5">
        <v>8.4501867559197363E-2</v>
      </c>
      <c r="D5741" s="4">
        <f t="shared" si="888"/>
        <v>8.2746704730478265E-2</v>
      </c>
      <c r="E5741" s="6">
        <f t="shared" si="889"/>
        <v>8.3618156932313253E-2</v>
      </c>
      <c r="F5741" s="7">
        <f t="shared" si="890"/>
        <v>8.3013549770895187E-2</v>
      </c>
      <c r="I5741" s="10">
        <v>5739</v>
      </c>
      <c r="J5741" s="8">
        <f t="shared" si="891"/>
        <v>8.6001867559197365E-2</v>
      </c>
      <c r="K5741" s="8">
        <f t="shared" si="891"/>
        <v>8.4246704730478267E-2</v>
      </c>
      <c r="L5741" s="8">
        <f t="shared" si="891"/>
        <v>8.5118156932313255E-2</v>
      </c>
      <c r="M5741" s="8">
        <f t="shared" si="886"/>
        <v>8.4513549770895188E-2</v>
      </c>
      <c r="P5741">
        <v>5739</v>
      </c>
      <c r="Q5741" s="8">
        <f t="shared" si="892"/>
        <v>8.3001867559197362E-2</v>
      </c>
      <c r="R5741" s="8">
        <f t="shared" si="892"/>
        <v>8.1246704730478264E-2</v>
      </c>
      <c r="S5741" s="8">
        <f t="shared" si="892"/>
        <v>8.2118156932313252E-2</v>
      </c>
      <c r="T5741" s="8">
        <f t="shared" si="887"/>
        <v>8.1513549770895186E-2</v>
      </c>
      <c r="W5741">
        <v>5739</v>
      </c>
      <c r="X5741" s="4">
        <f t="shared" si="885"/>
        <v>9.4474635033471324E-2</v>
      </c>
      <c r="Y5741" s="4">
        <f t="shared" si="894"/>
        <v>9.3532259986913738E-2</v>
      </c>
      <c r="Z5741" s="4">
        <f t="shared" si="895"/>
        <v>9.2885509638381353E-2</v>
      </c>
    </row>
    <row r="5742" spans="1:26" x14ac:dyDescent="0.25">
      <c r="A5742" s="16">
        <f t="shared" si="893"/>
        <v>49275</v>
      </c>
      <c r="B5742">
        <f>+'[2]Ejercicio 1'!E5959</f>
        <v>5740</v>
      </c>
      <c r="C5742" s="5">
        <v>8.4503657724541742E-2</v>
      </c>
      <c r="D5742" s="4">
        <f t="shared" si="888"/>
        <v>8.2748421551772686E-2</v>
      </c>
      <c r="E5742" s="6">
        <f t="shared" si="889"/>
        <v>8.361991004211651E-2</v>
      </c>
      <c r="F5742" s="7">
        <f t="shared" si="890"/>
        <v>8.3015277677147559E-2</v>
      </c>
      <c r="I5742" s="10">
        <v>5740</v>
      </c>
      <c r="J5742" s="8">
        <f t="shared" si="891"/>
        <v>8.6003657724541743E-2</v>
      </c>
      <c r="K5742" s="8">
        <f t="shared" si="891"/>
        <v>8.4248421551772687E-2</v>
      </c>
      <c r="L5742" s="8">
        <f t="shared" si="891"/>
        <v>8.5119910042116512E-2</v>
      </c>
      <c r="M5742" s="8">
        <f t="shared" si="886"/>
        <v>8.451527767714756E-2</v>
      </c>
      <c r="P5742">
        <v>5740</v>
      </c>
      <c r="Q5742" s="8">
        <f t="shared" si="892"/>
        <v>8.3003657724541741E-2</v>
      </c>
      <c r="R5742" s="8">
        <f t="shared" si="892"/>
        <v>8.1248421551772684E-2</v>
      </c>
      <c r="S5742" s="8">
        <f t="shared" si="892"/>
        <v>8.2119910042116509E-2</v>
      </c>
      <c r="T5742" s="8">
        <f t="shared" si="887"/>
        <v>8.1515277677147557E-2</v>
      </c>
      <c r="W5742">
        <v>5740</v>
      </c>
      <c r="X5742" s="4">
        <f t="shared" si="885"/>
        <v>9.4478224141299402E-2</v>
      </c>
      <c r="Y5742" s="4">
        <f t="shared" si="894"/>
        <v>9.3535766265004469E-2</v>
      </c>
      <c r="Z5742" s="4">
        <f t="shared" si="895"/>
        <v>9.2888959535771976E-2</v>
      </c>
    </row>
    <row r="5743" spans="1:26" x14ac:dyDescent="0.25">
      <c r="A5743" s="16">
        <f t="shared" si="893"/>
        <v>49276</v>
      </c>
      <c r="B5743">
        <f>+'[2]Ejercicio 1'!E5960</f>
        <v>5741</v>
      </c>
      <c r="C5743" s="5">
        <v>8.4505447889886134E-2</v>
      </c>
      <c r="D5743" s="4">
        <f t="shared" si="888"/>
        <v>8.2750138371577284E-2</v>
      </c>
      <c r="E5743" s="6">
        <f t="shared" si="889"/>
        <v>8.3621663151159945E-2</v>
      </c>
      <c r="F5743" s="7">
        <f t="shared" si="890"/>
        <v>8.301700558213522E-2</v>
      </c>
      <c r="I5743" s="10">
        <v>5741</v>
      </c>
      <c r="J5743" s="8">
        <f t="shared" si="891"/>
        <v>8.6005447889886136E-2</v>
      </c>
      <c r="K5743" s="8">
        <f t="shared" si="891"/>
        <v>8.4250138371577285E-2</v>
      </c>
      <c r="L5743" s="8">
        <f t="shared" si="891"/>
        <v>8.5121663151159946E-2</v>
      </c>
      <c r="M5743" s="8">
        <f t="shared" si="886"/>
        <v>8.4517005582135221E-2</v>
      </c>
      <c r="P5743">
        <v>5741</v>
      </c>
      <c r="Q5743" s="8">
        <f t="shared" si="892"/>
        <v>8.3005447889886133E-2</v>
      </c>
      <c r="R5743" s="8">
        <f t="shared" si="892"/>
        <v>8.1250138371577282E-2</v>
      </c>
      <c r="S5743" s="8">
        <f t="shared" si="892"/>
        <v>8.2121663151159943E-2</v>
      </c>
      <c r="T5743" s="8">
        <f t="shared" si="887"/>
        <v>8.1517005582135219E-2</v>
      </c>
      <c r="W5743">
        <v>5741</v>
      </c>
      <c r="X5743" s="4">
        <f t="shared" si="885"/>
        <v>9.4481813250673952E-2</v>
      </c>
      <c r="Y5743" s="4">
        <f t="shared" si="894"/>
        <v>9.3539272541674795E-2</v>
      </c>
      <c r="Z5743" s="4">
        <f t="shared" si="895"/>
        <v>9.2892409430750236E-2</v>
      </c>
    </row>
    <row r="5744" spans="1:26" x14ac:dyDescent="0.25">
      <c r="A5744" s="16">
        <f t="shared" si="893"/>
        <v>49277</v>
      </c>
      <c r="B5744">
        <f>+'[2]Ejercicio 1'!E5961</f>
        <v>5742</v>
      </c>
      <c r="C5744" s="5">
        <v>8.4507238055230513E-2</v>
      </c>
      <c r="D5744" s="4">
        <f t="shared" si="888"/>
        <v>8.2751855189891657E-2</v>
      </c>
      <c r="E5744" s="6">
        <f t="shared" si="889"/>
        <v>8.362341625944178E-2</v>
      </c>
      <c r="F5744" s="7">
        <f t="shared" si="890"/>
        <v>8.3018733485849622E-2</v>
      </c>
      <c r="I5744" s="10">
        <v>5742</v>
      </c>
      <c r="J5744" s="8">
        <f t="shared" si="891"/>
        <v>8.6007238055230514E-2</v>
      </c>
      <c r="K5744" s="8">
        <f t="shared" si="891"/>
        <v>8.4251855189891658E-2</v>
      </c>
      <c r="L5744" s="8">
        <f t="shared" si="891"/>
        <v>8.5123416259441781E-2</v>
      </c>
      <c r="M5744" s="8">
        <f t="shared" si="886"/>
        <v>8.4518733485849623E-2</v>
      </c>
      <c r="P5744">
        <v>5742</v>
      </c>
      <c r="Q5744" s="8">
        <f t="shared" si="892"/>
        <v>8.3007238055230512E-2</v>
      </c>
      <c r="R5744" s="8">
        <f t="shared" si="892"/>
        <v>8.1251855189891656E-2</v>
      </c>
      <c r="S5744" s="8">
        <f t="shared" si="892"/>
        <v>8.2123416259441778E-2</v>
      </c>
      <c r="T5744" s="8">
        <f t="shared" si="887"/>
        <v>8.151873348584962E-2</v>
      </c>
      <c r="W5744">
        <v>5742</v>
      </c>
      <c r="X5744" s="4">
        <f t="shared" si="885"/>
        <v>9.44854023615945E-2</v>
      </c>
      <c r="Y5744" s="4">
        <f t="shared" si="894"/>
        <v>9.3542778816703351E-2</v>
      </c>
      <c r="Z5744" s="4">
        <f t="shared" si="895"/>
        <v>9.2895859320395624E-2</v>
      </c>
    </row>
    <row r="5745" spans="1:26" x14ac:dyDescent="0.25">
      <c r="A5745" s="16">
        <f t="shared" si="893"/>
        <v>49278</v>
      </c>
      <c r="B5745">
        <f>+'[2]Ejercicio 1'!E5962</f>
        <v>5743</v>
      </c>
      <c r="C5745" s="5">
        <v>8.4509028220574905E-2</v>
      </c>
      <c r="D5745" s="4">
        <f t="shared" si="888"/>
        <v>8.2753572006715792E-2</v>
      </c>
      <c r="E5745" s="6">
        <f t="shared" si="889"/>
        <v>8.3625169366962918E-2</v>
      </c>
      <c r="F5745" s="7">
        <f t="shared" si="890"/>
        <v>8.3020461388299313E-2</v>
      </c>
      <c r="I5745" s="10">
        <v>5743</v>
      </c>
      <c r="J5745" s="8">
        <f t="shared" si="891"/>
        <v>8.6009028220574907E-2</v>
      </c>
      <c r="K5745" s="8">
        <f t="shared" si="891"/>
        <v>8.4253572006715793E-2</v>
      </c>
      <c r="L5745" s="8">
        <f t="shared" si="891"/>
        <v>8.5125169366962919E-2</v>
      </c>
      <c r="M5745" s="8">
        <f t="shared" si="886"/>
        <v>8.4520461388299314E-2</v>
      </c>
      <c r="P5745">
        <v>5743</v>
      </c>
      <c r="Q5745" s="8">
        <f t="shared" si="892"/>
        <v>8.3009028220574904E-2</v>
      </c>
      <c r="R5745" s="8">
        <f t="shared" si="892"/>
        <v>8.1253572006715791E-2</v>
      </c>
      <c r="S5745" s="8">
        <f t="shared" si="892"/>
        <v>8.2125169366962916E-2</v>
      </c>
      <c r="T5745" s="8">
        <f t="shared" si="887"/>
        <v>8.1520461388299312E-2</v>
      </c>
      <c r="W5745">
        <v>5743</v>
      </c>
      <c r="X5745" s="4">
        <f t="shared" si="885"/>
        <v>9.4488991474061951E-2</v>
      </c>
      <c r="Y5745" s="4">
        <f t="shared" si="894"/>
        <v>9.354628509025617E-2</v>
      </c>
      <c r="Z5745" s="4">
        <f t="shared" si="895"/>
        <v>9.2899309208216749E-2</v>
      </c>
    </row>
    <row r="5746" spans="1:26" x14ac:dyDescent="0.25">
      <c r="A5746" s="16">
        <f t="shared" si="893"/>
        <v>49279</v>
      </c>
      <c r="B5746">
        <f>+'[2]Ejercicio 1'!E5963</f>
        <v>5744</v>
      </c>
      <c r="C5746" s="5">
        <v>8.4510818385919284E-2</v>
      </c>
      <c r="D5746" s="4">
        <f t="shared" si="888"/>
        <v>8.2755288822049924E-2</v>
      </c>
      <c r="E5746" s="6">
        <f t="shared" si="889"/>
        <v>8.3626922473723331E-2</v>
      </c>
      <c r="F5746" s="7">
        <f t="shared" si="890"/>
        <v>8.3022189289475731E-2</v>
      </c>
      <c r="I5746" s="10">
        <v>5744</v>
      </c>
      <c r="J5746" s="8">
        <f t="shared" si="891"/>
        <v>8.6010818385919285E-2</v>
      </c>
      <c r="K5746" s="8">
        <f t="shared" si="891"/>
        <v>8.4255288822049926E-2</v>
      </c>
      <c r="L5746" s="8">
        <f t="shared" si="891"/>
        <v>8.5126922473723332E-2</v>
      </c>
      <c r="M5746" s="8">
        <f t="shared" si="886"/>
        <v>8.4522189289475733E-2</v>
      </c>
      <c r="P5746">
        <v>5744</v>
      </c>
      <c r="Q5746" s="8">
        <f t="shared" si="892"/>
        <v>8.3010818385919283E-2</v>
      </c>
      <c r="R5746" s="8">
        <f t="shared" si="892"/>
        <v>8.1255288822049923E-2</v>
      </c>
      <c r="S5746" s="8">
        <f t="shared" si="892"/>
        <v>8.2126922473723329E-2</v>
      </c>
      <c r="T5746" s="8">
        <f t="shared" si="887"/>
        <v>8.152218928947573E-2</v>
      </c>
      <c r="W5746">
        <v>5744</v>
      </c>
      <c r="X5746" s="4">
        <f t="shared" si="885"/>
        <v>9.4492580588061356E-2</v>
      </c>
      <c r="Y5746" s="4">
        <f t="shared" si="894"/>
        <v>9.3549791362278784E-2</v>
      </c>
      <c r="Z5746" s="4">
        <f t="shared" si="895"/>
        <v>9.2902759090702156E-2</v>
      </c>
    </row>
    <row r="5747" spans="1:26" x14ac:dyDescent="0.25">
      <c r="A5747" s="16">
        <f t="shared" si="893"/>
        <v>49280</v>
      </c>
      <c r="B5747">
        <f>+'[2]Ejercicio 1'!E5964</f>
        <v>5745</v>
      </c>
      <c r="C5747" s="5">
        <v>8.4512608551263677E-2</v>
      </c>
      <c r="D5747" s="4">
        <f t="shared" si="888"/>
        <v>8.2757005635894443E-2</v>
      </c>
      <c r="E5747" s="6">
        <f t="shared" si="889"/>
        <v>8.3628675579723921E-2</v>
      </c>
      <c r="F5747" s="7">
        <f t="shared" si="890"/>
        <v>8.3023917189387467E-2</v>
      </c>
      <c r="I5747" s="10">
        <v>5745</v>
      </c>
      <c r="J5747" s="8">
        <f t="shared" si="891"/>
        <v>8.6012608551263678E-2</v>
      </c>
      <c r="K5747" s="8">
        <f t="shared" si="891"/>
        <v>8.4257005635894444E-2</v>
      </c>
      <c r="L5747" s="8">
        <f t="shared" si="891"/>
        <v>8.5128675579723923E-2</v>
      </c>
      <c r="M5747" s="8">
        <f t="shared" si="886"/>
        <v>8.4523917189387468E-2</v>
      </c>
      <c r="P5747">
        <v>5745</v>
      </c>
      <c r="Q5747" s="8">
        <f t="shared" si="892"/>
        <v>8.3012608551263675E-2</v>
      </c>
      <c r="R5747" s="8">
        <f t="shared" si="892"/>
        <v>8.1257005635894441E-2</v>
      </c>
      <c r="S5747" s="8">
        <f t="shared" si="892"/>
        <v>8.212867557972392E-2</v>
      </c>
      <c r="T5747" s="8">
        <f t="shared" si="887"/>
        <v>8.1523917189387465E-2</v>
      </c>
      <c r="W5747">
        <v>5745</v>
      </c>
      <c r="X5747" s="4">
        <f t="shared" si="885"/>
        <v>9.4496169703634891E-2</v>
      </c>
      <c r="Y5747" s="4">
        <f t="shared" si="894"/>
        <v>9.3553297632769442E-2</v>
      </c>
      <c r="Z5747" s="4">
        <f t="shared" si="895"/>
        <v>9.2906208971363299E-2</v>
      </c>
    </row>
    <row r="5748" spans="1:26" x14ac:dyDescent="0.25">
      <c r="A5748" s="16">
        <f t="shared" si="893"/>
        <v>49281</v>
      </c>
      <c r="B5748">
        <f>+'[2]Ejercicio 1'!E5965</f>
        <v>5746</v>
      </c>
      <c r="C5748" s="5">
        <v>8.4514398716608055E-2</v>
      </c>
      <c r="D5748" s="4">
        <f t="shared" si="888"/>
        <v>8.2758722448248334E-2</v>
      </c>
      <c r="E5748" s="6">
        <f t="shared" si="889"/>
        <v>8.3630428684962926E-2</v>
      </c>
      <c r="F5748" s="7">
        <f t="shared" si="890"/>
        <v>8.3025645088025915E-2</v>
      </c>
      <c r="I5748" s="10">
        <v>5746</v>
      </c>
      <c r="J5748" s="8">
        <f t="shared" si="891"/>
        <v>8.6014398716608056E-2</v>
      </c>
      <c r="K5748" s="8">
        <f t="shared" si="891"/>
        <v>8.4258722448248335E-2</v>
      </c>
      <c r="L5748" s="8">
        <f t="shared" si="891"/>
        <v>8.5130428684962928E-2</v>
      </c>
      <c r="M5748" s="8">
        <f t="shared" si="886"/>
        <v>8.4525645088025916E-2</v>
      </c>
      <c r="P5748">
        <v>5746</v>
      </c>
      <c r="Q5748" s="8">
        <f t="shared" si="892"/>
        <v>8.3014398716608054E-2</v>
      </c>
      <c r="R5748" s="8">
        <f t="shared" si="892"/>
        <v>8.1258722448248333E-2</v>
      </c>
      <c r="S5748" s="8">
        <f t="shared" si="892"/>
        <v>8.2130428684962925E-2</v>
      </c>
      <c r="T5748" s="8">
        <f t="shared" si="887"/>
        <v>8.1525645088025914E-2</v>
      </c>
      <c r="W5748">
        <v>5746</v>
      </c>
      <c r="X5748" s="4">
        <f t="shared" si="885"/>
        <v>9.4499758820740382E-2</v>
      </c>
      <c r="Y5748" s="4">
        <f t="shared" si="894"/>
        <v>9.3556803901729005E-2</v>
      </c>
      <c r="Z5748" s="4">
        <f t="shared" si="895"/>
        <v>9.2909658847271093E-2</v>
      </c>
    </row>
    <row r="5749" spans="1:26" x14ac:dyDescent="0.25">
      <c r="A5749" s="16">
        <f t="shared" si="893"/>
        <v>49282</v>
      </c>
      <c r="B5749">
        <f>+'[2]Ejercicio 1'!E5966</f>
        <v>5747</v>
      </c>
      <c r="C5749" s="5">
        <v>8.4516188881952448E-2</v>
      </c>
      <c r="D5749" s="4">
        <f t="shared" si="888"/>
        <v>8.2760439259112209E-2</v>
      </c>
      <c r="E5749" s="6">
        <f t="shared" si="889"/>
        <v>8.3632181789441207E-2</v>
      </c>
      <c r="F5749" s="7">
        <f t="shared" si="890"/>
        <v>8.3027372985399667E-2</v>
      </c>
      <c r="I5749" s="10">
        <v>5747</v>
      </c>
      <c r="J5749" s="8">
        <f t="shared" si="891"/>
        <v>8.6016188881952449E-2</v>
      </c>
      <c r="K5749" s="8">
        <f t="shared" si="891"/>
        <v>8.426043925911221E-2</v>
      </c>
      <c r="L5749" s="8">
        <f t="shared" si="891"/>
        <v>8.5132181789441208E-2</v>
      </c>
      <c r="M5749" s="8">
        <f t="shared" si="886"/>
        <v>8.4527372985399668E-2</v>
      </c>
      <c r="P5749">
        <v>5747</v>
      </c>
      <c r="Q5749" s="8">
        <f t="shared" si="892"/>
        <v>8.3016188881952446E-2</v>
      </c>
      <c r="R5749" s="8">
        <f t="shared" si="892"/>
        <v>8.1260439259112208E-2</v>
      </c>
      <c r="S5749" s="8">
        <f t="shared" si="892"/>
        <v>8.2132181789441205E-2</v>
      </c>
      <c r="T5749" s="8">
        <f t="shared" si="887"/>
        <v>8.1527372985399665E-2</v>
      </c>
      <c r="W5749">
        <v>5747</v>
      </c>
      <c r="X5749" s="4">
        <f t="shared" si="885"/>
        <v>9.4503347939392343E-2</v>
      </c>
      <c r="Y5749" s="4">
        <f t="shared" si="894"/>
        <v>9.3560310169212832E-2</v>
      </c>
      <c r="Z5749" s="4">
        <f t="shared" si="895"/>
        <v>9.2913108720187002E-2</v>
      </c>
    </row>
    <row r="5750" spans="1:26" x14ac:dyDescent="0.25">
      <c r="A5750" s="16">
        <f t="shared" si="893"/>
        <v>49283</v>
      </c>
      <c r="B5750">
        <f>+'[2]Ejercicio 1'!E5967</f>
        <v>5748</v>
      </c>
      <c r="C5750" s="5">
        <v>8.4517979047296826E-2</v>
      </c>
      <c r="D5750" s="4">
        <f t="shared" si="888"/>
        <v>8.2762156068485873E-2</v>
      </c>
      <c r="E5750" s="6">
        <f t="shared" si="889"/>
        <v>8.3633934893157916E-2</v>
      </c>
      <c r="F5750" s="7">
        <f t="shared" si="890"/>
        <v>8.3029100881500159E-2</v>
      </c>
      <c r="I5750" s="10">
        <v>5748</v>
      </c>
      <c r="J5750" s="8">
        <f t="shared" si="891"/>
        <v>8.6017979047296828E-2</v>
      </c>
      <c r="K5750" s="8">
        <f t="shared" si="891"/>
        <v>8.4262156068485874E-2</v>
      </c>
      <c r="L5750" s="8">
        <f t="shared" si="891"/>
        <v>8.5133934893157917E-2</v>
      </c>
      <c r="M5750" s="8">
        <f t="shared" si="886"/>
        <v>8.452910088150016E-2</v>
      </c>
      <c r="P5750">
        <v>5748</v>
      </c>
      <c r="Q5750" s="8">
        <f t="shared" si="892"/>
        <v>8.3017979047296825E-2</v>
      </c>
      <c r="R5750" s="8">
        <f t="shared" si="892"/>
        <v>8.1262156068485872E-2</v>
      </c>
      <c r="S5750" s="8">
        <f t="shared" si="892"/>
        <v>8.2133934893157914E-2</v>
      </c>
      <c r="T5750" s="8">
        <f t="shared" si="887"/>
        <v>8.1529100881500158E-2</v>
      </c>
      <c r="W5750">
        <v>5748</v>
      </c>
      <c r="X5750" s="4">
        <f t="shared" si="885"/>
        <v>9.4506937059590748E-2</v>
      </c>
      <c r="Y5750" s="4">
        <f t="shared" si="894"/>
        <v>9.3563816435110247E-2</v>
      </c>
      <c r="Z5750" s="4">
        <f t="shared" si="895"/>
        <v>9.2916558588931969E-2</v>
      </c>
    </row>
    <row r="5751" spans="1:26" x14ac:dyDescent="0.25">
      <c r="A5751" s="16">
        <f t="shared" si="893"/>
        <v>49284</v>
      </c>
      <c r="B5751">
        <f>+'[2]Ejercicio 1'!E5968</f>
        <v>5749</v>
      </c>
      <c r="C5751" s="5">
        <v>8.4519769212641219E-2</v>
      </c>
      <c r="D5751" s="4">
        <f t="shared" si="888"/>
        <v>8.2763872876369535E-2</v>
      </c>
      <c r="E5751" s="6">
        <f t="shared" si="889"/>
        <v>8.3635687996114774E-2</v>
      </c>
      <c r="F5751" s="7">
        <f t="shared" si="890"/>
        <v>8.3030828776335941E-2</v>
      </c>
      <c r="I5751" s="10">
        <v>5749</v>
      </c>
      <c r="J5751" s="8">
        <f t="shared" si="891"/>
        <v>8.601976921264122E-2</v>
      </c>
      <c r="K5751" s="8">
        <f t="shared" si="891"/>
        <v>8.4263872876369536E-2</v>
      </c>
      <c r="L5751" s="8">
        <f t="shared" si="891"/>
        <v>8.5135687996114776E-2</v>
      </c>
      <c r="M5751" s="8">
        <f t="shared" si="886"/>
        <v>8.4530828776335942E-2</v>
      </c>
      <c r="P5751">
        <v>5749</v>
      </c>
      <c r="Q5751" s="8">
        <f t="shared" si="892"/>
        <v>8.3019769212641217E-2</v>
      </c>
      <c r="R5751" s="8">
        <f t="shared" si="892"/>
        <v>8.1263872876369533E-2</v>
      </c>
      <c r="S5751" s="8">
        <f t="shared" si="892"/>
        <v>8.2135687996114773E-2</v>
      </c>
      <c r="T5751" s="8">
        <f t="shared" si="887"/>
        <v>8.153082877633594E-2</v>
      </c>
      <c r="W5751">
        <v>5749</v>
      </c>
      <c r="X5751" s="4">
        <f t="shared" si="885"/>
        <v>9.4510526181334722E-2</v>
      </c>
      <c r="Y5751" s="4">
        <f t="shared" si="894"/>
        <v>9.3567322699477443E-2</v>
      </c>
      <c r="Z5751" s="4">
        <f t="shared" si="895"/>
        <v>9.2920008455270278E-2</v>
      </c>
    </row>
    <row r="5752" spans="1:26" x14ac:dyDescent="0.25">
      <c r="A5752" s="16">
        <f t="shared" si="893"/>
        <v>49285</v>
      </c>
      <c r="B5752">
        <f>+'[2]Ejercicio 1'!E5969</f>
        <v>5750</v>
      </c>
      <c r="C5752" s="5">
        <v>8.4521559377985597E-2</v>
      </c>
      <c r="D5752" s="4">
        <f t="shared" si="888"/>
        <v>8.2765589682763208E-2</v>
      </c>
      <c r="E5752" s="6">
        <f t="shared" si="889"/>
        <v>8.3637441098310061E-2</v>
      </c>
      <c r="F5752" s="7">
        <f t="shared" si="890"/>
        <v>8.3032556669898464E-2</v>
      </c>
      <c r="I5752" s="10">
        <v>5750</v>
      </c>
      <c r="J5752" s="8">
        <f t="shared" si="891"/>
        <v>8.6021559377985599E-2</v>
      </c>
      <c r="K5752" s="8">
        <f t="shared" si="891"/>
        <v>8.4265589682763209E-2</v>
      </c>
      <c r="L5752" s="8">
        <f t="shared" si="891"/>
        <v>8.5137441098310063E-2</v>
      </c>
      <c r="M5752" s="8">
        <f t="shared" si="886"/>
        <v>8.4532556669898465E-2</v>
      </c>
      <c r="P5752">
        <v>5750</v>
      </c>
      <c r="Q5752" s="8">
        <f t="shared" si="892"/>
        <v>8.3021559377985596E-2</v>
      </c>
      <c r="R5752" s="8">
        <f t="shared" si="892"/>
        <v>8.1265589682763206E-2</v>
      </c>
      <c r="S5752" s="8">
        <f t="shared" si="892"/>
        <v>8.213744109831006E-2</v>
      </c>
      <c r="T5752" s="8">
        <f t="shared" si="887"/>
        <v>8.1532556669898462E-2</v>
      </c>
      <c r="W5752">
        <v>5750</v>
      </c>
      <c r="X5752" s="4">
        <f t="shared" si="885"/>
        <v>9.4514115304611984E-2</v>
      </c>
      <c r="Y5752" s="4">
        <f t="shared" si="894"/>
        <v>9.3570828962367139E-2</v>
      </c>
      <c r="Z5752" s="4">
        <f t="shared" si="895"/>
        <v>9.292345831685811E-2</v>
      </c>
    </row>
    <row r="5753" spans="1:26" x14ac:dyDescent="0.25">
      <c r="A5753" s="16">
        <f t="shared" si="893"/>
        <v>49286</v>
      </c>
      <c r="B5753">
        <f>+'[2]Ejercicio 1'!E5970</f>
        <v>5751</v>
      </c>
      <c r="C5753" s="5">
        <v>8.452334954332999E-2</v>
      </c>
      <c r="D5753" s="4">
        <f t="shared" si="888"/>
        <v>8.2767306487666656E-2</v>
      </c>
      <c r="E5753" s="6">
        <f t="shared" si="889"/>
        <v>8.3639194199745512E-2</v>
      </c>
      <c r="F5753" s="7">
        <f t="shared" si="890"/>
        <v>8.3034284562193417E-2</v>
      </c>
      <c r="I5753" s="10">
        <v>5751</v>
      </c>
      <c r="J5753" s="8">
        <f t="shared" si="891"/>
        <v>8.6023349543329991E-2</v>
      </c>
      <c r="K5753" s="8">
        <f t="shared" si="891"/>
        <v>8.4267306487666657E-2</v>
      </c>
      <c r="L5753" s="8">
        <f t="shared" si="891"/>
        <v>8.5139194199745513E-2</v>
      </c>
      <c r="M5753" s="8">
        <f t="shared" si="886"/>
        <v>8.4534284562193418E-2</v>
      </c>
      <c r="P5753">
        <v>5751</v>
      </c>
      <c r="Q5753" s="8">
        <f t="shared" si="892"/>
        <v>8.3023349543329988E-2</v>
      </c>
      <c r="R5753" s="8">
        <f t="shared" si="892"/>
        <v>8.1267306487666655E-2</v>
      </c>
      <c r="S5753" s="8">
        <f t="shared" si="892"/>
        <v>8.2139194199745511E-2</v>
      </c>
      <c r="T5753" s="8">
        <f t="shared" si="887"/>
        <v>8.1534284562193415E-2</v>
      </c>
      <c r="W5753">
        <v>5751</v>
      </c>
      <c r="X5753" s="4">
        <f t="shared" si="885"/>
        <v>9.4517704429448887E-2</v>
      </c>
      <c r="Y5753" s="4">
        <f t="shared" si="894"/>
        <v>9.3574335223672173E-2</v>
      </c>
      <c r="Z5753" s="4">
        <f t="shared" si="895"/>
        <v>9.2926908174865944E-2</v>
      </c>
    </row>
    <row r="5754" spans="1:26" x14ac:dyDescent="0.25">
      <c r="A5754" s="16">
        <f t="shared" si="893"/>
        <v>49287</v>
      </c>
      <c r="B5754">
        <f>+'[2]Ejercicio 1'!E5971</f>
        <v>5752</v>
      </c>
      <c r="C5754" s="5">
        <v>8.4525139708674368E-2</v>
      </c>
      <c r="D5754" s="4">
        <f t="shared" si="888"/>
        <v>8.2769023291080518E-2</v>
      </c>
      <c r="E5754" s="6">
        <f t="shared" si="889"/>
        <v>8.3640947300420251E-2</v>
      </c>
      <c r="F5754" s="7">
        <f t="shared" si="890"/>
        <v>8.3036012453220814E-2</v>
      </c>
      <c r="I5754" s="10">
        <v>5752</v>
      </c>
      <c r="J5754" s="8">
        <f t="shared" si="891"/>
        <v>8.602513970867437E-2</v>
      </c>
      <c r="K5754" s="8">
        <f t="shared" si="891"/>
        <v>8.4269023291080519E-2</v>
      </c>
      <c r="L5754" s="8">
        <f t="shared" si="891"/>
        <v>8.5140947300420253E-2</v>
      </c>
      <c r="M5754" s="8">
        <f t="shared" si="886"/>
        <v>8.4536012453220816E-2</v>
      </c>
      <c r="P5754">
        <v>5752</v>
      </c>
      <c r="Q5754" s="8">
        <f t="shared" si="892"/>
        <v>8.3025139708674367E-2</v>
      </c>
      <c r="R5754" s="8">
        <f t="shared" si="892"/>
        <v>8.1269023291080517E-2</v>
      </c>
      <c r="S5754" s="8">
        <f t="shared" si="892"/>
        <v>8.214094730042025E-2</v>
      </c>
      <c r="T5754" s="8">
        <f t="shared" si="887"/>
        <v>8.1536012453220813E-2</v>
      </c>
      <c r="W5754">
        <v>5752</v>
      </c>
      <c r="X5754" s="4">
        <f t="shared" ref="X5754:X5817" si="896">Tasa_Fwd(C5572,B5572,C5754,B5754,182)</f>
        <v>9.4521293555845848E-2</v>
      </c>
      <c r="Y5754" s="4">
        <f t="shared" si="894"/>
        <v>9.3577841483555926E-2</v>
      </c>
      <c r="Z5754" s="4">
        <f t="shared" si="895"/>
        <v>9.2930358029876189E-2</v>
      </c>
    </row>
    <row r="5755" spans="1:26" x14ac:dyDescent="0.25">
      <c r="A5755" s="16">
        <f t="shared" si="893"/>
        <v>49288</v>
      </c>
      <c r="B5755">
        <f>+'[2]Ejercicio 1'!E5972</f>
        <v>5753</v>
      </c>
      <c r="C5755" s="5">
        <v>8.4526929874018761E-2</v>
      </c>
      <c r="D5755" s="4">
        <f t="shared" si="888"/>
        <v>8.2770740093003781E-2</v>
      </c>
      <c r="E5755" s="6">
        <f t="shared" si="889"/>
        <v>8.3642700400333392E-2</v>
      </c>
      <c r="F5755" s="7">
        <f t="shared" si="890"/>
        <v>8.3037740342980657E-2</v>
      </c>
      <c r="I5755" s="10">
        <v>5753</v>
      </c>
      <c r="J5755" s="8">
        <f t="shared" si="891"/>
        <v>8.6026929874018762E-2</v>
      </c>
      <c r="K5755" s="8">
        <f t="shared" si="891"/>
        <v>8.4270740093003782E-2</v>
      </c>
      <c r="L5755" s="8">
        <f t="shared" si="891"/>
        <v>8.5142700400333393E-2</v>
      </c>
      <c r="M5755" s="8">
        <f t="shared" si="886"/>
        <v>8.4537740342980658E-2</v>
      </c>
      <c r="P5755">
        <v>5753</v>
      </c>
      <c r="Q5755" s="8">
        <f t="shared" si="892"/>
        <v>8.3026929874018759E-2</v>
      </c>
      <c r="R5755" s="8">
        <f t="shared" si="892"/>
        <v>8.1270740093003779E-2</v>
      </c>
      <c r="S5755" s="8">
        <f t="shared" si="892"/>
        <v>8.214270040033339E-2</v>
      </c>
      <c r="T5755" s="8">
        <f t="shared" si="887"/>
        <v>8.1537740342980655E-2</v>
      </c>
      <c r="W5755">
        <v>5753</v>
      </c>
      <c r="X5755" s="4">
        <f t="shared" si="896"/>
        <v>9.4524882683775222E-2</v>
      </c>
      <c r="Y5755" s="4">
        <f t="shared" si="894"/>
        <v>9.3581347741797036E-2</v>
      </c>
      <c r="Z5755" s="4">
        <f t="shared" si="895"/>
        <v>9.2933807881894523E-2</v>
      </c>
    </row>
    <row r="5756" spans="1:26" x14ac:dyDescent="0.25">
      <c r="A5756" s="16">
        <f t="shared" si="893"/>
        <v>49289</v>
      </c>
      <c r="B5756">
        <f>+'[2]Ejercicio 1'!E5973</f>
        <v>5754</v>
      </c>
      <c r="C5756" s="5">
        <v>8.4528720039363139E-2</v>
      </c>
      <c r="D5756" s="4">
        <f t="shared" si="888"/>
        <v>8.2772456893437041E-2</v>
      </c>
      <c r="E5756" s="6">
        <f t="shared" si="889"/>
        <v>8.3644453499485835E-2</v>
      </c>
      <c r="F5756" s="7">
        <f t="shared" si="890"/>
        <v>8.3039468231467239E-2</v>
      </c>
      <c r="I5756" s="10">
        <v>5754</v>
      </c>
      <c r="J5756" s="8">
        <f t="shared" si="891"/>
        <v>8.6028720039363141E-2</v>
      </c>
      <c r="K5756" s="8">
        <f t="shared" si="891"/>
        <v>8.4272456893437042E-2</v>
      </c>
      <c r="L5756" s="8">
        <f t="shared" si="891"/>
        <v>8.5144453499485837E-2</v>
      </c>
      <c r="M5756" s="8">
        <f t="shared" si="886"/>
        <v>8.4539468231467241E-2</v>
      </c>
      <c r="P5756">
        <v>5754</v>
      </c>
      <c r="Q5756" s="8">
        <f t="shared" si="892"/>
        <v>8.3028720039363138E-2</v>
      </c>
      <c r="R5756" s="8">
        <f t="shared" si="892"/>
        <v>8.1272456893437039E-2</v>
      </c>
      <c r="S5756" s="8">
        <f t="shared" si="892"/>
        <v>8.2144453499485834E-2</v>
      </c>
      <c r="T5756" s="8">
        <f t="shared" si="887"/>
        <v>8.1539468231467238E-2</v>
      </c>
      <c r="W5756">
        <v>5754</v>
      </c>
      <c r="X5756" s="4">
        <f t="shared" si="896"/>
        <v>9.4528471813251039E-2</v>
      </c>
      <c r="Y5756" s="4">
        <f t="shared" si="894"/>
        <v>9.3584853998563283E-2</v>
      </c>
      <c r="Z5756" s="4">
        <f t="shared" si="895"/>
        <v>9.2937257729156675E-2</v>
      </c>
    </row>
    <row r="5757" spans="1:26" x14ac:dyDescent="0.25">
      <c r="A5757" s="16">
        <f t="shared" si="893"/>
        <v>49290</v>
      </c>
      <c r="B5757">
        <f>+'[2]Ejercicio 1'!E5974</f>
        <v>5755</v>
      </c>
      <c r="C5757" s="5">
        <v>8.4530510204707532E-2</v>
      </c>
      <c r="D5757" s="4">
        <f t="shared" si="888"/>
        <v>8.2774173692380312E-2</v>
      </c>
      <c r="E5757" s="6">
        <f t="shared" si="889"/>
        <v>8.3646206597877568E-2</v>
      </c>
      <c r="F5757" s="7">
        <f t="shared" si="890"/>
        <v>8.3041196118686253E-2</v>
      </c>
      <c r="I5757" s="10">
        <v>5755</v>
      </c>
      <c r="J5757" s="8">
        <f t="shared" si="891"/>
        <v>8.6030510204707533E-2</v>
      </c>
      <c r="K5757" s="8">
        <f t="shared" si="891"/>
        <v>8.4274173692380314E-2</v>
      </c>
      <c r="L5757" s="8">
        <f t="shared" si="891"/>
        <v>8.5146206597877569E-2</v>
      </c>
      <c r="M5757" s="8">
        <f t="shared" si="886"/>
        <v>8.4541196118686254E-2</v>
      </c>
      <c r="P5757">
        <v>5755</v>
      </c>
      <c r="Q5757" s="8">
        <f t="shared" si="892"/>
        <v>8.3030510204707531E-2</v>
      </c>
      <c r="R5757" s="8">
        <f t="shared" si="892"/>
        <v>8.1274173692380311E-2</v>
      </c>
      <c r="S5757" s="8">
        <f t="shared" si="892"/>
        <v>8.2146206597877566E-2</v>
      </c>
      <c r="T5757" s="8">
        <f t="shared" si="887"/>
        <v>8.1541196118686252E-2</v>
      </c>
      <c r="W5757">
        <v>5755</v>
      </c>
      <c r="X5757" s="4">
        <f t="shared" si="896"/>
        <v>9.4532060944272869E-2</v>
      </c>
      <c r="Y5757" s="4">
        <f t="shared" si="894"/>
        <v>9.358836025379845E-2</v>
      </c>
      <c r="Z5757" s="4">
        <f t="shared" si="895"/>
        <v>9.2940707572844533E-2</v>
      </c>
    </row>
    <row r="5758" spans="1:26" x14ac:dyDescent="0.25">
      <c r="A5758" s="16">
        <f t="shared" si="893"/>
        <v>49291</v>
      </c>
      <c r="B5758">
        <f>+'[2]Ejercicio 1'!E5975</f>
        <v>5756</v>
      </c>
      <c r="C5758" s="5">
        <v>8.453230037005191E-2</v>
      </c>
      <c r="D5758" s="4">
        <f t="shared" si="888"/>
        <v>8.2775890489833401E-2</v>
      </c>
      <c r="E5758" s="6">
        <f t="shared" si="889"/>
        <v>8.3647959695508589E-2</v>
      </c>
      <c r="F5758" s="7">
        <f t="shared" si="890"/>
        <v>8.3042924004637725E-2</v>
      </c>
      <c r="I5758" s="10">
        <v>5756</v>
      </c>
      <c r="J5758" s="8">
        <f t="shared" si="891"/>
        <v>8.6032300370051912E-2</v>
      </c>
      <c r="K5758" s="8">
        <f t="shared" si="891"/>
        <v>8.4275890489833402E-2</v>
      </c>
      <c r="L5758" s="8">
        <f t="shared" si="891"/>
        <v>8.514795969550859E-2</v>
      </c>
      <c r="M5758" s="8">
        <f t="shared" si="886"/>
        <v>8.4542924004637726E-2</v>
      </c>
      <c r="P5758">
        <v>5756</v>
      </c>
      <c r="Q5758" s="8">
        <f t="shared" si="892"/>
        <v>8.3032300370051909E-2</v>
      </c>
      <c r="R5758" s="8">
        <f t="shared" si="892"/>
        <v>8.1275890489833399E-2</v>
      </c>
      <c r="S5758" s="8">
        <f t="shared" si="892"/>
        <v>8.2147959695508588E-2</v>
      </c>
      <c r="T5758" s="8">
        <f t="shared" si="887"/>
        <v>8.1542924004637724E-2</v>
      </c>
      <c r="W5758">
        <v>5756</v>
      </c>
      <c r="X5758" s="4">
        <f t="shared" si="896"/>
        <v>9.4535650076827113E-2</v>
      </c>
      <c r="Y5758" s="4">
        <f t="shared" si="894"/>
        <v>9.3591866507557867E-2</v>
      </c>
      <c r="Z5758" s="4">
        <f t="shared" si="895"/>
        <v>9.2944157413534789E-2</v>
      </c>
    </row>
    <row r="5759" spans="1:26" x14ac:dyDescent="0.25">
      <c r="A5759" s="16">
        <f t="shared" si="893"/>
        <v>49292</v>
      </c>
      <c r="B5759">
        <f>+'[2]Ejercicio 1'!E5976</f>
        <v>5757</v>
      </c>
      <c r="C5759" s="5">
        <v>8.4534090535396303E-2</v>
      </c>
      <c r="D5759" s="4">
        <f t="shared" si="888"/>
        <v>8.2777607285796292E-2</v>
      </c>
      <c r="E5759" s="6">
        <f t="shared" si="889"/>
        <v>8.3649712792378886E-2</v>
      </c>
      <c r="F5759" s="7">
        <f t="shared" si="890"/>
        <v>8.3044651889318769E-2</v>
      </c>
      <c r="I5759" s="10">
        <v>5757</v>
      </c>
      <c r="J5759" s="8">
        <f t="shared" si="891"/>
        <v>8.6034090535396304E-2</v>
      </c>
      <c r="K5759" s="8">
        <f t="shared" si="891"/>
        <v>8.4277607285796294E-2</v>
      </c>
      <c r="L5759" s="8">
        <f t="shared" si="891"/>
        <v>8.5149712792378887E-2</v>
      </c>
      <c r="M5759" s="8">
        <f t="shared" si="886"/>
        <v>8.454465188931877E-2</v>
      </c>
      <c r="P5759">
        <v>5757</v>
      </c>
      <c r="Q5759" s="8">
        <f t="shared" si="892"/>
        <v>8.3034090535396302E-2</v>
      </c>
      <c r="R5759" s="8">
        <f t="shared" si="892"/>
        <v>8.1277607285796291E-2</v>
      </c>
      <c r="S5759" s="8">
        <f t="shared" si="892"/>
        <v>8.2149712792378884E-2</v>
      </c>
      <c r="T5759" s="8">
        <f t="shared" si="887"/>
        <v>8.1544651889318767E-2</v>
      </c>
      <c r="W5759">
        <v>5757</v>
      </c>
      <c r="X5759" s="4">
        <f t="shared" si="896"/>
        <v>9.4539239210941414E-2</v>
      </c>
      <c r="Y5759" s="4">
        <f t="shared" si="894"/>
        <v>9.3595372759730872E-2</v>
      </c>
      <c r="Z5759" s="4">
        <f t="shared" si="895"/>
        <v>9.2947607250645062E-2</v>
      </c>
    </row>
    <row r="5760" spans="1:26" x14ac:dyDescent="0.25">
      <c r="A5760" s="16">
        <f t="shared" si="893"/>
        <v>49293</v>
      </c>
      <c r="B5760">
        <f>+'[2]Ejercicio 1'!E5977</f>
        <v>5758</v>
      </c>
      <c r="C5760" s="5">
        <v>8.4535880700740682E-2</v>
      </c>
      <c r="D5760" s="4">
        <f t="shared" si="888"/>
        <v>8.277932408026982E-2</v>
      </c>
      <c r="E5760" s="6">
        <f t="shared" si="889"/>
        <v>8.3651465888488485E-2</v>
      </c>
      <c r="F5760" s="7">
        <f t="shared" si="890"/>
        <v>8.3046379772732257E-2</v>
      </c>
      <c r="I5760" s="10">
        <v>5758</v>
      </c>
      <c r="J5760" s="8">
        <f t="shared" si="891"/>
        <v>8.6035880700740683E-2</v>
      </c>
      <c r="K5760" s="8">
        <f t="shared" si="891"/>
        <v>8.4279324080269821E-2</v>
      </c>
      <c r="L5760" s="8">
        <f t="shared" si="891"/>
        <v>8.5151465888488487E-2</v>
      </c>
      <c r="M5760" s="8">
        <f t="shared" si="886"/>
        <v>8.4546379772732258E-2</v>
      </c>
      <c r="P5760">
        <v>5758</v>
      </c>
      <c r="Q5760" s="8">
        <f t="shared" si="892"/>
        <v>8.303588070074068E-2</v>
      </c>
      <c r="R5760" s="8">
        <f t="shared" si="892"/>
        <v>8.1279324080269819E-2</v>
      </c>
      <c r="S5760" s="8">
        <f t="shared" si="892"/>
        <v>8.2151465888488484E-2</v>
      </c>
      <c r="T5760" s="8">
        <f t="shared" si="887"/>
        <v>8.1546379772732255E-2</v>
      </c>
      <c r="W5760">
        <v>5758</v>
      </c>
      <c r="X5760" s="4">
        <f t="shared" si="896"/>
        <v>9.4542828346615801E-2</v>
      </c>
      <c r="Y5760" s="4">
        <f t="shared" si="894"/>
        <v>9.3598879010372782E-2</v>
      </c>
      <c r="Z5760" s="4">
        <f t="shared" si="895"/>
        <v>9.2951057084172478E-2</v>
      </c>
    </row>
    <row r="5761" spans="1:26" x14ac:dyDescent="0.25">
      <c r="A5761" s="16">
        <f t="shared" si="893"/>
        <v>49294</v>
      </c>
      <c r="B5761">
        <f>+'[2]Ejercicio 1'!E5978</f>
        <v>5759</v>
      </c>
      <c r="C5761" s="5">
        <v>8.4537670866085074E-2</v>
      </c>
      <c r="D5761" s="4">
        <f t="shared" si="888"/>
        <v>8.2781040873252554E-2</v>
      </c>
      <c r="E5761" s="6">
        <f t="shared" si="889"/>
        <v>8.3653218983837374E-2</v>
      </c>
      <c r="F5761" s="7">
        <f t="shared" si="890"/>
        <v>8.3048107654878203E-2</v>
      </c>
      <c r="I5761" s="10">
        <v>5759</v>
      </c>
      <c r="J5761" s="8">
        <f t="shared" si="891"/>
        <v>8.6037670866085075E-2</v>
      </c>
      <c r="K5761" s="8">
        <f t="shared" si="891"/>
        <v>8.4281040873252555E-2</v>
      </c>
      <c r="L5761" s="8">
        <f t="shared" si="891"/>
        <v>8.5153218983837375E-2</v>
      </c>
      <c r="M5761" s="8">
        <f t="shared" si="886"/>
        <v>8.4548107654878205E-2</v>
      </c>
      <c r="P5761">
        <v>5759</v>
      </c>
      <c r="Q5761" s="8">
        <f t="shared" si="892"/>
        <v>8.3037670866085073E-2</v>
      </c>
      <c r="R5761" s="8">
        <f t="shared" si="892"/>
        <v>8.1281040873252552E-2</v>
      </c>
      <c r="S5761" s="8">
        <f t="shared" si="892"/>
        <v>8.2153218983837373E-2</v>
      </c>
      <c r="T5761" s="8">
        <f t="shared" si="887"/>
        <v>8.1548107654878202E-2</v>
      </c>
      <c r="W5761">
        <v>5759</v>
      </c>
      <c r="X5761" s="4">
        <f t="shared" si="896"/>
        <v>9.4546417483822143E-2</v>
      </c>
      <c r="Y5761" s="4">
        <f t="shared" si="894"/>
        <v>9.3602385259538082E-2</v>
      </c>
      <c r="Z5761" s="4">
        <f t="shared" si="895"/>
        <v>9.2954506914710855E-2</v>
      </c>
    </row>
    <row r="5762" spans="1:26" x14ac:dyDescent="0.25">
      <c r="A5762" s="16">
        <f t="shared" si="893"/>
        <v>49295</v>
      </c>
      <c r="B5762">
        <f>+'[2]Ejercicio 1'!E5979</f>
        <v>5760</v>
      </c>
      <c r="C5762" s="5">
        <v>8.4539461031429453E-2</v>
      </c>
      <c r="D5762" s="4">
        <f t="shared" si="888"/>
        <v>8.2782757664745507E-2</v>
      </c>
      <c r="E5762" s="6">
        <f t="shared" si="889"/>
        <v>8.3654972078424678E-2</v>
      </c>
      <c r="F5762" s="7">
        <f t="shared" si="890"/>
        <v>8.3049835535750863E-2</v>
      </c>
      <c r="I5762" s="10">
        <v>5760</v>
      </c>
      <c r="J5762" s="8">
        <f t="shared" si="891"/>
        <v>8.6039461031429454E-2</v>
      </c>
      <c r="K5762" s="8">
        <f t="shared" si="891"/>
        <v>8.4282757664745508E-2</v>
      </c>
      <c r="L5762" s="8">
        <f t="shared" si="891"/>
        <v>8.5154972078424679E-2</v>
      </c>
      <c r="M5762" s="8">
        <f t="shared" si="891"/>
        <v>8.4549835535750864E-2</v>
      </c>
      <c r="P5762">
        <v>5760</v>
      </c>
      <c r="Q5762" s="8">
        <f t="shared" si="892"/>
        <v>8.3039461031429451E-2</v>
      </c>
      <c r="R5762" s="8">
        <f t="shared" si="892"/>
        <v>8.1282757664745506E-2</v>
      </c>
      <c r="S5762" s="8">
        <f t="shared" si="892"/>
        <v>8.2154972078424676E-2</v>
      </c>
      <c r="T5762" s="8">
        <f t="shared" si="892"/>
        <v>8.1549835535750861E-2</v>
      </c>
      <c r="W5762">
        <v>5760</v>
      </c>
      <c r="X5762" s="4">
        <f t="shared" si="896"/>
        <v>9.4550006622574928E-2</v>
      </c>
      <c r="Y5762" s="4">
        <f t="shared" si="894"/>
        <v>9.360589150711783E-2</v>
      </c>
      <c r="Z5762" s="4">
        <f t="shared" si="895"/>
        <v>9.295795674049305E-2</v>
      </c>
    </row>
    <row r="5763" spans="1:26" x14ac:dyDescent="0.25">
      <c r="A5763" s="16">
        <f t="shared" si="893"/>
        <v>49296</v>
      </c>
      <c r="B5763">
        <f>+'[2]Ejercicio 1'!E5980</f>
        <v>5761</v>
      </c>
      <c r="C5763" s="5">
        <v>8.4541251196773845E-2</v>
      </c>
      <c r="D5763" s="4">
        <f t="shared" ref="D5763:D5826" si="897">+LN((1+C5763*182/360)^(360/182))</f>
        <v>8.2784474454748291E-2</v>
      </c>
      <c r="E5763" s="6">
        <f t="shared" ref="E5763:E5826" si="898">Equivalencia_Tasas(C5763,182,91)</f>
        <v>8.3656725172252144E-2</v>
      </c>
      <c r="F5763" s="7">
        <f t="shared" ref="F5763:F5826" si="899">Equivalencia_Tasas(C5763,182,28)</f>
        <v>8.3051563415358826E-2</v>
      </c>
      <c r="I5763" s="10">
        <v>5761</v>
      </c>
      <c r="J5763" s="8">
        <f t="shared" ref="J5763:M5826" si="900">C5763+$O$1</f>
        <v>8.6041251196773846E-2</v>
      </c>
      <c r="K5763" s="8">
        <f t="shared" si="900"/>
        <v>8.4284474454748293E-2</v>
      </c>
      <c r="L5763" s="8">
        <f t="shared" si="900"/>
        <v>8.5156725172252146E-2</v>
      </c>
      <c r="M5763" s="8">
        <f t="shared" si="900"/>
        <v>8.4551563415358827E-2</v>
      </c>
      <c r="P5763">
        <v>5761</v>
      </c>
      <c r="Q5763" s="8">
        <f t="shared" ref="Q5763:T5826" si="901">C5763-$O$1</f>
        <v>8.3041251196773844E-2</v>
      </c>
      <c r="R5763" s="8">
        <f t="shared" si="901"/>
        <v>8.128447445474829E-2</v>
      </c>
      <c r="S5763" s="8">
        <f t="shared" si="901"/>
        <v>8.2156725172252143E-2</v>
      </c>
      <c r="T5763" s="8">
        <f t="shared" si="901"/>
        <v>8.1551563415358824E-2</v>
      </c>
      <c r="W5763">
        <v>5761</v>
      </c>
      <c r="X5763" s="4">
        <f t="shared" si="896"/>
        <v>9.4553595762874185E-2</v>
      </c>
      <c r="Y5763" s="4">
        <f t="shared" si="894"/>
        <v>9.3609397753221829E-2</v>
      </c>
      <c r="Z5763" s="4">
        <f t="shared" si="895"/>
        <v>9.2961406563868587E-2</v>
      </c>
    </row>
    <row r="5764" spans="1:26" x14ac:dyDescent="0.25">
      <c r="A5764" s="16">
        <f t="shared" si="893"/>
        <v>49297</v>
      </c>
      <c r="B5764">
        <f>+'[2]Ejercicio 1'!E5981</f>
        <v>5762</v>
      </c>
      <c r="C5764" s="5">
        <v>8.4543041362118224E-2</v>
      </c>
      <c r="D5764" s="4">
        <f t="shared" si="897"/>
        <v>8.2786191243260893E-2</v>
      </c>
      <c r="E5764" s="6">
        <f t="shared" si="898"/>
        <v>8.3658478265318026E-2</v>
      </c>
      <c r="F5764" s="7">
        <f t="shared" si="899"/>
        <v>8.3053291293693529E-2</v>
      </c>
      <c r="I5764" s="10">
        <v>5762</v>
      </c>
      <c r="J5764" s="8">
        <f t="shared" si="900"/>
        <v>8.6043041362118225E-2</v>
      </c>
      <c r="K5764" s="8">
        <f t="shared" si="900"/>
        <v>8.4286191243260894E-2</v>
      </c>
      <c r="L5764" s="8">
        <f t="shared" si="900"/>
        <v>8.5158478265318027E-2</v>
      </c>
      <c r="M5764" s="8">
        <f t="shared" si="900"/>
        <v>8.455329129369353E-2</v>
      </c>
      <c r="P5764">
        <v>5762</v>
      </c>
      <c r="Q5764" s="8">
        <f t="shared" si="901"/>
        <v>8.3043041362118222E-2</v>
      </c>
      <c r="R5764" s="8">
        <f t="shared" si="901"/>
        <v>8.1286191243260891E-2</v>
      </c>
      <c r="S5764" s="8">
        <f t="shared" si="901"/>
        <v>8.2158478265318025E-2</v>
      </c>
      <c r="T5764" s="8">
        <f t="shared" si="901"/>
        <v>8.1553291293693528E-2</v>
      </c>
      <c r="W5764">
        <v>5762</v>
      </c>
      <c r="X5764" s="4">
        <f t="shared" si="896"/>
        <v>9.4557184904705827E-2</v>
      </c>
      <c r="Y5764" s="4">
        <f t="shared" si="894"/>
        <v>9.3612903997793873E-2</v>
      </c>
      <c r="Z5764" s="4">
        <f t="shared" si="895"/>
        <v>9.2964856382490788E-2</v>
      </c>
    </row>
    <row r="5765" spans="1:26" x14ac:dyDescent="0.25">
      <c r="A5765" s="16">
        <f t="shared" ref="A5765:A5828" si="902">+A5764+1</f>
        <v>49298</v>
      </c>
      <c r="B5765">
        <f>+'[2]Ejercicio 1'!E5982</f>
        <v>5763</v>
      </c>
      <c r="C5765" s="5">
        <v>8.4544831527462616E-2</v>
      </c>
      <c r="D5765" s="4">
        <f t="shared" si="897"/>
        <v>8.2787908030283727E-2</v>
      </c>
      <c r="E5765" s="6">
        <f t="shared" si="898"/>
        <v>8.3660231357624071E-2</v>
      </c>
      <c r="F5765" s="7">
        <f t="shared" si="899"/>
        <v>8.3055019170763522E-2</v>
      </c>
      <c r="I5765" s="10">
        <v>5763</v>
      </c>
      <c r="J5765" s="8">
        <f t="shared" si="900"/>
        <v>8.6044831527462617E-2</v>
      </c>
      <c r="K5765" s="8">
        <f t="shared" si="900"/>
        <v>8.4287908030283729E-2</v>
      </c>
      <c r="L5765" s="8">
        <f t="shared" si="900"/>
        <v>8.5160231357624072E-2</v>
      </c>
      <c r="M5765" s="8">
        <f t="shared" si="900"/>
        <v>8.4555019170763523E-2</v>
      </c>
      <c r="P5765">
        <v>5763</v>
      </c>
      <c r="Q5765" s="8">
        <f t="shared" si="901"/>
        <v>8.3044831527462615E-2</v>
      </c>
      <c r="R5765" s="8">
        <f t="shared" si="901"/>
        <v>8.1287908030283726E-2</v>
      </c>
      <c r="S5765" s="8">
        <f t="shared" si="901"/>
        <v>8.2160231357624069E-2</v>
      </c>
      <c r="T5765" s="8">
        <f t="shared" si="901"/>
        <v>8.1555019170763521E-2</v>
      </c>
      <c r="W5765">
        <v>5763</v>
      </c>
      <c r="X5765" s="4">
        <f t="shared" si="896"/>
        <v>9.456077404809711E-2</v>
      </c>
      <c r="Y5765" s="4">
        <f t="shared" si="894"/>
        <v>9.3616410240836598E-2</v>
      </c>
      <c r="Z5765" s="4">
        <f t="shared" si="895"/>
        <v>9.296830619812109E-2</v>
      </c>
    </row>
    <row r="5766" spans="1:26" x14ac:dyDescent="0.25">
      <c r="A5766" s="16">
        <f t="shared" si="902"/>
        <v>49299</v>
      </c>
      <c r="B5766">
        <f>+'[2]Ejercicio 1'!E5983</f>
        <v>5764</v>
      </c>
      <c r="C5766" s="5">
        <v>8.4546621692806995E-2</v>
      </c>
      <c r="D5766" s="4">
        <f t="shared" si="897"/>
        <v>8.2789624815816601E-2</v>
      </c>
      <c r="E5766" s="6">
        <f t="shared" si="898"/>
        <v>8.366198444916853E-2</v>
      </c>
      <c r="F5766" s="7">
        <f t="shared" si="899"/>
        <v>8.3056747046560256E-2</v>
      </c>
      <c r="I5766" s="10">
        <v>5764</v>
      </c>
      <c r="J5766" s="8">
        <f t="shared" si="900"/>
        <v>8.6046621692806996E-2</v>
      </c>
      <c r="K5766" s="8">
        <f t="shared" si="900"/>
        <v>8.4289624815816602E-2</v>
      </c>
      <c r="L5766" s="8">
        <f t="shared" si="900"/>
        <v>8.5161984449168532E-2</v>
      </c>
      <c r="M5766" s="8">
        <f t="shared" si="900"/>
        <v>8.4556747046560257E-2</v>
      </c>
      <c r="P5766">
        <v>5764</v>
      </c>
      <c r="Q5766" s="8">
        <f t="shared" si="901"/>
        <v>8.3046621692806993E-2</v>
      </c>
      <c r="R5766" s="8">
        <f t="shared" si="901"/>
        <v>8.12896248158166E-2</v>
      </c>
      <c r="S5766" s="8">
        <f t="shared" si="901"/>
        <v>8.2161984449168529E-2</v>
      </c>
      <c r="T5766" s="8">
        <f t="shared" si="901"/>
        <v>8.1556747046560255E-2</v>
      </c>
      <c r="W5766">
        <v>5764</v>
      </c>
      <c r="X5766" s="4">
        <f t="shared" si="896"/>
        <v>9.4564363193048465E-2</v>
      </c>
      <c r="Y5766" s="4">
        <f t="shared" si="894"/>
        <v>9.3619916482292009E-2</v>
      </c>
      <c r="Z5766" s="4">
        <f t="shared" si="895"/>
        <v>9.297175601016569E-2</v>
      </c>
    </row>
    <row r="5767" spans="1:26" x14ac:dyDescent="0.25">
      <c r="A5767" s="16">
        <f t="shared" si="902"/>
        <v>49300</v>
      </c>
      <c r="B5767">
        <f>+'[2]Ejercicio 1'!E5984</f>
        <v>5765</v>
      </c>
      <c r="C5767" s="5">
        <v>8.4548411858151387E-2</v>
      </c>
      <c r="D5767" s="4">
        <f t="shared" si="897"/>
        <v>8.2791341599859292E-2</v>
      </c>
      <c r="E5767" s="6">
        <f t="shared" si="898"/>
        <v>8.3663737539953167E-2</v>
      </c>
      <c r="F5767" s="7">
        <f t="shared" si="899"/>
        <v>8.3058474921092279E-2</v>
      </c>
      <c r="I5767" s="10">
        <v>5765</v>
      </c>
      <c r="J5767" s="8">
        <f t="shared" si="900"/>
        <v>8.6048411858151388E-2</v>
      </c>
      <c r="K5767" s="8">
        <f t="shared" si="900"/>
        <v>8.4291341599859293E-2</v>
      </c>
      <c r="L5767" s="8">
        <f t="shared" si="900"/>
        <v>8.5163737539953169E-2</v>
      </c>
      <c r="M5767" s="8">
        <f t="shared" si="900"/>
        <v>8.455847492109228E-2</v>
      </c>
      <c r="P5767">
        <v>5765</v>
      </c>
      <c r="Q5767" s="8">
        <f t="shared" si="901"/>
        <v>8.3048411858151386E-2</v>
      </c>
      <c r="R5767" s="8">
        <f t="shared" si="901"/>
        <v>8.129134159985929E-2</v>
      </c>
      <c r="S5767" s="8">
        <f t="shared" si="901"/>
        <v>8.2163737539953166E-2</v>
      </c>
      <c r="T5767" s="8">
        <f t="shared" si="901"/>
        <v>8.1558474921092278E-2</v>
      </c>
      <c r="W5767">
        <v>5765</v>
      </c>
      <c r="X5767" s="4">
        <f t="shared" si="896"/>
        <v>9.4567952339532663E-2</v>
      </c>
      <c r="Y5767" s="4">
        <f t="shared" si="894"/>
        <v>9.3623422722326155E-2</v>
      </c>
      <c r="Z5767" s="4">
        <f t="shared" si="895"/>
        <v>9.2975205818636011E-2</v>
      </c>
    </row>
    <row r="5768" spans="1:26" x14ac:dyDescent="0.25">
      <c r="A5768" s="16">
        <f t="shared" si="902"/>
        <v>49301</v>
      </c>
      <c r="B5768">
        <f>+'[2]Ejercicio 1'!E5985</f>
        <v>5766</v>
      </c>
      <c r="C5768" s="5">
        <v>8.4550202023495766E-2</v>
      </c>
      <c r="D5768" s="4">
        <f t="shared" si="897"/>
        <v>8.2793058382411841E-2</v>
      </c>
      <c r="E5768" s="6">
        <f t="shared" si="898"/>
        <v>8.3665490629976205E-2</v>
      </c>
      <c r="F5768" s="7">
        <f t="shared" si="899"/>
        <v>8.3060202794353888E-2</v>
      </c>
      <c r="I5768" s="10">
        <v>5766</v>
      </c>
      <c r="J5768" s="8">
        <f t="shared" si="900"/>
        <v>8.6050202023495767E-2</v>
      </c>
      <c r="K5768" s="8">
        <f t="shared" si="900"/>
        <v>8.4293058382411842E-2</v>
      </c>
      <c r="L5768" s="8">
        <f t="shared" si="900"/>
        <v>8.5165490629976207E-2</v>
      </c>
      <c r="M5768" s="8">
        <f t="shared" si="900"/>
        <v>8.4560202794353889E-2</v>
      </c>
      <c r="P5768">
        <v>5766</v>
      </c>
      <c r="Q5768" s="8">
        <f t="shared" si="901"/>
        <v>8.3050202023495764E-2</v>
      </c>
      <c r="R5768" s="8">
        <f t="shared" si="901"/>
        <v>8.129305838241184E-2</v>
      </c>
      <c r="S5768" s="8">
        <f t="shared" si="901"/>
        <v>8.2165490629976204E-2</v>
      </c>
      <c r="T5768" s="8">
        <f t="shared" si="901"/>
        <v>8.1560202794353887E-2</v>
      </c>
      <c r="W5768">
        <v>5766</v>
      </c>
      <c r="X5768" s="4">
        <f t="shared" si="896"/>
        <v>9.457154148756243E-2</v>
      </c>
      <c r="Y5768" s="4">
        <f t="shared" si="894"/>
        <v>9.3626928960774736E-2</v>
      </c>
      <c r="Z5768" s="4">
        <f t="shared" si="895"/>
        <v>9.297865562410873E-2</v>
      </c>
    </row>
    <row r="5769" spans="1:26" x14ac:dyDescent="0.25">
      <c r="A5769" s="16">
        <f t="shared" si="902"/>
        <v>49302</v>
      </c>
      <c r="B5769">
        <f>+'[2]Ejercicio 1'!E5986</f>
        <v>5767</v>
      </c>
      <c r="C5769" s="5">
        <v>8.4551992188840158E-2</v>
      </c>
      <c r="D5769" s="4">
        <f t="shared" si="897"/>
        <v>8.2794775163474207E-2</v>
      </c>
      <c r="E5769" s="6">
        <f t="shared" si="898"/>
        <v>8.3667243719238532E-2</v>
      </c>
      <c r="F5769" s="7">
        <f t="shared" si="899"/>
        <v>8.3061930666345082E-2</v>
      </c>
      <c r="I5769" s="10">
        <v>5767</v>
      </c>
      <c r="J5769" s="8">
        <f t="shared" si="900"/>
        <v>8.605199218884016E-2</v>
      </c>
      <c r="K5769" s="8">
        <f t="shared" si="900"/>
        <v>8.4294775163474209E-2</v>
      </c>
      <c r="L5769" s="8">
        <f t="shared" si="900"/>
        <v>8.5167243719238533E-2</v>
      </c>
      <c r="M5769" s="8">
        <f t="shared" si="900"/>
        <v>8.4561930666345084E-2</v>
      </c>
      <c r="P5769">
        <v>5767</v>
      </c>
      <c r="Q5769" s="8">
        <f t="shared" si="901"/>
        <v>8.3051992188840157E-2</v>
      </c>
      <c r="R5769" s="8">
        <f t="shared" si="901"/>
        <v>8.1294775163474206E-2</v>
      </c>
      <c r="S5769" s="8">
        <f t="shared" si="901"/>
        <v>8.2167243719238531E-2</v>
      </c>
      <c r="T5769" s="8">
        <f t="shared" si="901"/>
        <v>8.1561930666345081E-2</v>
      </c>
      <c r="W5769">
        <v>5767</v>
      </c>
      <c r="X5769" s="4">
        <f t="shared" si="896"/>
        <v>9.4575130637138655E-2</v>
      </c>
      <c r="Y5769" s="4">
        <f t="shared" si="894"/>
        <v>9.3630435197747594E-2</v>
      </c>
      <c r="Z5769" s="4">
        <f t="shared" si="895"/>
        <v>9.2982105424828099E-2</v>
      </c>
    </row>
    <row r="5770" spans="1:26" x14ac:dyDescent="0.25">
      <c r="A5770" s="16">
        <f t="shared" si="902"/>
        <v>49303</v>
      </c>
      <c r="B5770">
        <f>+'[2]Ejercicio 1'!E5987</f>
        <v>5768</v>
      </c>
      <c r="C5770" s="5">
        <v>8.4553782354184537E-2</v>
      </c>
      <c r="D5770" s="4">
        <f t="shared" si="897"/>
        <v>8.2796491943046627E-2</v>
      </c>
      <c r="E5770" s="6">
        <f t="shared" si="898"/>
        <v>8.3668996807740148E-2</v>
      </c>
      <c r="F5770" s="7">
        <f t="shared" si="899"/>
        <v>8.3063658537068735E-2</v>
      </c>
      <c r="I5770" s="10">
        <v>5768</v>
      </c>
      <c r="J5770" s="8">
        <f t="shared" si="900"/>
        <v>8.6053782354184538E-2</v>
      </c>
      <c r="K5770" s="8">
        <f t="shared" si="900"/>
        <v>8.4296491943046628E-2</v>
      </c>
      <c r="L5770" s="8">
        <f t="shared" si="900"/>
        <v>8.5168996807740149E-2</v>
      </c>
      <c r="M5770" s="8">
        <f t="shared" si="900"/>
        <v>8.4563658537068737E-2</v>
      </c>
      <c r="P5770">
        <v>5768</v>
      </c>
      <c r="Q5770" s="8">
        <f t="shared" si="901"/>
        <v>8.3053782354184535E-2</v>
      </c>
      <c r="R5770" s="8">
        <f t="shared" si="901"/>
        <v>8.1296491943046625E-2</v>
      </c>
      <c r="S5770" s="8">
        <f t="shared" si="901"/>
        <v>8.2168996807740147E-2</v>
      </c>
      <c r="T5770" s="8">
        <f t="shared" si="901"/>
        <v>8.1563658537068734E-2</v>
      </c>
      <c r="W5770">
        <v>5768</v>
      </c>
      <c r="X5770" s="4">
        <f t="shared" si="896"/>
        <v>9.4578719788247723E-2</v>
      </c>
      <c r="Y5770" s="4">
        <f t="shared" si="894"/>
        <v>9.3633941433133139E-2</v>
      </c>
      <c r="Z5770" s="4">
        <f t="shared" si="895"/>
        <v>9.2985555223140837E-2</v>
      </c>
    </row>
    <row r="5771" spans="1:26" x14ac:dyDescent="0.25">
      <c r="A5771" s="16">
        <f t="shared" si="902"/>
        <v>49304</v>
      </c>
      <c r="B5771">
        <f>+'[2]Ejercicio 1'!E5988</f>
        <v>5769</v>
      </c>
      <c r="C5771" s="5">
        <v>8.4555572519528929E-2</v>
      </c>
      <c r="D5771" s="4">
        <f t="shared" si="897"/>
        <v>8.2798208721129099E-2</v>
      </c>
      <c r="E5771" s="6">
        <f t="shared" si="898"/>
        <v>8.3670749895481053E-2</v>
      </c>
      <c r="F5771" s="7">
        <f t="shared" si="899"/>
        <v>8.306538640652196E-2</v>
      </c>
      <c r="I5771" s="10">
        <v>5769</v>
      </c>
      <c r="J5771" s="8">
        <f t="shared" si="900"/>
        <v>8.6055572519528931E-2</v>
      </c>
      <c r="K5771" s="8">
        <f t="shared" si="900"/>
        <v>8.42982087211291E-2</v>
      </c>
      <c r="L5771" s="8">
        <f t="shared" si="900"/>
        <v>8.5170749895481054E-2</v>
      </c>
      <c r="M5771" s="8">
        <f t="shared" si="900"/>
        <v>8.4565386406521961E-2</v>
      </c>
      <c r="P5771">
        <v>5769</v>
      </c>
      <c r="Q5771" s="8">
        <f t="shared" si="901"/>
        <v>8.3055572519528928E-2</v>
      </c>
      <c r="R5771" s="8">
        <f t="shared" si="901"/>
        <v>8.1298208721129098E-2</v>
      </c>
      <c r="S5771" s="8">
        <f t="shared" si="901"/>
        <v>8.2170749895481052E-2</v>
      </c>
      <c r="T5771" s="8">
        <f t="shared" si="901"/>
        <v>8.1565386406521959E-2</v>
      </c>
      <c r="W5771">
        <v>5769</v>
      </c>
      <c r="X5771" s="4">
        <f t="shared" si="896"/>
        <v>9.4582308940915988E-2</v>
      </c>
      <c r="Y5771" s="4">
        <f t="shared" si="894"/>
        <v>9.3637447666988477E-2</v>
      </c>
      <c r="Z5771" s="4">
        <f t="shared" si="895"/>
        <v>9.2989005016703083E-2</v>
      </c>
    </row>
    <row r="5772" spans="1:26" x14ac:dyDescent="0.25">
      <c r="A5772" s="16">
        <f t="shared" si="902"/>
        <v>49305</v>
      </c>
      <c r="B5772">
        <f>+'[2]Ejercicio 1'!E5989</f>
        <v>5770</v>
      </c>
      <c r="C5772" s="5">
        <v>8.4557362684873308E-2</v>
      </c>
      <c r="D5772" s="4">
        <f t="shared" si="897"/>
        <v>8.2799925497721819E-2</v>
      </c>
      <c r="E5772" s="6">
        <f t="shared" si="898"/>
        <v>8.3672502982461261E-2</v>
      </c>
      <c r="F5772" s="7">
        <f t="shared" si="899"/>
        <v>8.3067114274707629E-2</v>
      </c>
      <c r="I5772" s="10">
        <v>5770</v>
      </c>
      <c r="J5772" s="8">
        <f t="shared" si="900"/>
        <v>8.6057362684873309E-2</v>
      </c>
      <c r="K5772" s="8">
        <f t="shared" si="900"/>
        <v>8.429992549772182E-2</v>
      </c>
      <c r="L5772" s="8">
        <f t="shared" si="900"/>
        <v>8.5172502982461262E-2</v>
      </c>
      <c r="M5772" s="8">
        <f t="shared" si="900"/>
        <v>8.456711427470763E-2</v>
      </c>
      <c r="P5772">
        <v>5770</v>
      </c>
      <c r="Q5772" s="8">
        <f t="shared" si="901"/>
        <v>8.3057362684873307E-2</v>
      </c>
      <c r="R5772" s="8">
        <f t="shared" si="901"/>
        <v>8.1299925497721817E-2</v>
      </c>
      <c r="S5772" s="8">
        <f t="shared" si="901"/>
        <v>8.217250298246126E-2</v>
      </c>
      <c r="T5772" s="8">
        <f t="shared" si="901"/>
        <v>8.1567114274707628E-2</v>
      </c>
      <c r="W5772">
        <v>5770</v>
      </c>
      <c r="X5772" s="4">
        <f t="shared" si="896"/>
        <v>9.4585898095144755E-2</v>
      </c>
      <c r="Y5772" s="4">
        <f t="shared" si="894"/>
        <v>9.3640953899368079E-2</v>
      </c>
      <c r="Z5772" s="4">
        <f t="shared" si="895"/>
        <v>9.2992454807855826E-2</v>
      </c>
    </row>
    <row r="5773" spans="1:26" x14ac:dyDescent="0.25">
      <c r="A5773" s="16">
        <f t="shared" si="902"/>
        <v>49306</v>
      </c>
      <c r="B5773">
        <f>+'[2]Ejercicio 1'!E5990</f>
        <v>5771</v>
      </c>
      <c r="C5773" s="5">
        <v>8.45591528502177E-2</v>
      </c>
      <c r="D5773" s="4">
        <f t="shared" si="897"/>
        <v>8.2801642272824175E-2</v>
      </c>
      <c r="E5773" s="6">
        <f t="shared" si="898"/>
        <v>8.3674256068680744E-2</v>
      </c>
      <c r="F5773" s="7">
        <f t="shared" si="899"/>
        <v>8.3068842141622898E-2</v>
      </c>
      <c r="I5773" s="10">
        <v>5771</v>
      </c>
      <c r="J5773" s="8">
        <f t="shared" si="900"/>
        <v>8.6059152850217702E-2</v>
      </c>
      <c r="K5773" s="8">
        <f t="shared" si="900"/>
        <v>8.4301642272824176E-2</v>
      </c>
      <c r="L5773" s="8">
        <f t="shared" si="900"/>
        <v>8.5174256068680745E-2</v>
      </c>
      <c r="M5773" s="8">
        <f t="shared" si="900"/>
        <v>8.4568842141622899E-2</v>
      </c>
      <c r="P5773">
        <v>5771</v>
      </c>
      <c r="Q5773" s="8">
        <f t="shared" si="901"/>
        <v>8.3059152850217699E-2</v>
      </c>
      <c r="R5773" s="8">
        <f t="shared" si="901"/>
        <v>8.1301642272824173E-2</v>
      </c>
      <c r="S5773" s="8">
        <f t="shared" si="901"/>
        <v>8.2174256068680743E-2</v>
      </c>
      <c r="T5773" s="8">
        <f t="shared" si="901"/>
        <v>8.1568842141622896E-2</v>
      </c>
      <c r="W5773">
        <v>5771</v>
      </c>
      <c r="X5773" s="4">
        <f t="shared" si="896"/>
        <v>9.4589487250905921E-2</v>
      </c>
      <c r="Y5773" s="4">
        <f t="shared" si="894"/>
        <v>9.36444601302166E-2</v>
      </c>
      <c r="Z5773" s="4">
        <f t="shared" si="895"/>
        <v>9.2995904594255219E-2</v>
      </c>
    </row>
    <row r="5774" spans="1:26" x14ac:dyDescent="0.25">
      <c r="A5774" s="16">
        <f t="shared" si="902"/>
        <v>49307</v>
      </c>
      <c r="B5774">
        <f>+'[2]Ejercicio 1'!E5991</f>
        <v>5772</v>
      </c>
      <c r="C5774" s="5">
        <v>8.4560943015562079E-2</v>
      </c>
      <c r="D5774" s="4">
        <f t="shared" si="897"/>
        <v>8.2803359046436389E-2</v>
      </c>
      <c r="E5774" s="6">
        <f t="shared" si="898"/>
        <v>8.3676009154138642E-2</v>
      </c>
      <c r="F5774" s="7">
        <f t="shared" si="899"/>
        <v>8.3070570007270597E-2</v>
      </c>
      <c r="I5774" s="10">
        <v>5772</v>
      </c>
      <c r="J5774" s="8">
        <f t="shared" si="900"/>
        <v>8.606094301556208E-2</v>
      </c>
      <c r="K5774" s="8">
        <f t="shared" si="900"/>
        <v>8.4303359046436391E-2</v>
      </c>
      <c r="L5774" s="8">
        <f t="shared" si="900"/>
        <v>8.5176009154138643E-2</v>
      </c>
      <c r="M5774" s="8">
        <f t="shared" si="900"/>
        <v>8.4570570007270598E-2</v>
      </c>
      <c r="P5774">
        <v>5772</v>
      </c>
      <c r="Q5774" s="8">
        <f t="shared" si="901"/>
        <v>8.3060943015562078E-2</v>
      </c>
      <c r="R5774" s="8">
        <f t="shared" si="901"/>
        <v>8.1303359046436388E-2</v>
      </c>
      <c r="S5774" s="8">
        <f t="shared" si="901"/>
        <v>8.2176009154138641E-2</v>
      </c>
      <c r="T5774" s="8">
        <f t="shared" si="901"/>
        <v>8.1570570007270596E-2</v>
      </c>
      <c r="W5774">
        <v>5772</v>
      </c>
      <c r="X5774" s="4">
        <f t="shared" si="896"/>
        <v>9.4593076408212656E-2</v>
      </c>
      <c r="Y5774" s="4">
        <f t="shared" si="894"/>
        <v>9.3647966359477808E-2</v>
      </c>
      <c r="Z5774" s="4">
        <f t="shared" si="895"/>
        <v>9.2999354378245122E-2</v>
      </c>
    </row>
    <row r="5775" spans="1:26" x14ac:dyDescent="0.25">
      <c r="A5775" s="16">
        <f t="shared" si="902"/>
        <v>49308</v>
      </c>
      <c r="B5775">
        <f>+'[2]Ejercicio 1'!E5992</f>
        <v>5773</v>
      </c>
      <c r="C5775" s="5">
        <v>8.4562733180906471E-2</v>
      </c>
      <c r="D5775" s="4">
        <f t="shared" si="897"/>
        <v>8.2805075818558657E-2</v>
      </c>
      <c r="E5775" s="6">
        <f t="shared" si="898"/>
        <v>8.3677762238836717E-2</v>
      </c>
      <c r="F5775" s="7">
        <f t="shared" si="899"/>
        <v>8.3072297871650741E-2</v>
      </c>
      <c r="I5775" s="10">
        <v>5773</v>
      </c>
      <c r="J5775" s="8">
        <f t="shared" si="900"/>
        <v>8.6062733180906473E-2</v>
      </c>
      <c r="K5775" s="8">
        <f t="shared" si="900"/>
        <v>8.4305075818558659E-2</v>
      </c>
      <c r="L5775" s="8">
        <f t="shared" si="900"/>
        <v>8.5177762238836718E-2</v>
      </c>
      <c r="M5775" s="8">
        <f t="shared" si="900"/>
        <v>8.4572297871650742E-2</v>
      </c>
      <c r="P5775">
        <v>5773</v>
      </c>
      <c r="Q5775" s="8">
        <f t="shared" si="901"/>
        <v>8.306273318090647E-2</v>
      </c>
      <c r="R5775" s="8">
        <f t="shared" si="901"/>
        <v>8.1305075818558656E-2</v>
      </c>
      <c r="S5775" s="8">
        <f t="shared" si="901"/>
        <v>8.2177762238836716E-2</v>
      </c>
      <c r="T5775" s="8">
        <f t="shared" si="901"/>
        <v>8.157229787165074E-2</v>
      </c>
      <c r="W5775">
        <v>5773</v>
      </c>
      <c r="X5775" s="4">
        <f t="shared" si="896"/>
        <v>9.4596665567065863E-2</v>
      </c>
      <c r="Y5775" s="4">
        <f t="shared" si="894"/>
        <v>9.3651472587319512E-2</v>
      </c>
      <c r="Z5775" s="4">
        <f t="shared" si="895"/>
        <v>9.3002804158075492E-2</v>
      </c>
    </row>
    <row r="5776" spans="1:26" x14ac:dyDescent="0.25">
      <c r="A5776" s="16">
        <f t="shared" si="902"/>
        <v>49309</v>
      </c>
      <c r="B5776">
        <f>+'[2]Ejercicio 1'!E5993</f>
        <v>5774</v>
      </c>
      <c r="C5776" s="5">
        <v>8.456452334625085E-2</v>
      </c>
      <c r="D5776" s="4">
        <f t="shared" si="897"/>
        <v>8.2806792589190978E-2</v>
      </c>
      <c r="E5776" s="6">
        <f t="shared" si="898"/>
        <v>8.3679515322773193E-2</v>
      </c>
      <c r="F5776" s="7">
        <f t="shared" si="899"/>
        <v>8.3074025734760484E-2</v>
      </c>
      <c r="I5776" s="10">
        <v>5774</v>
      </c>
      <c r="J5776" s="8">
        <f t="shared" si="900"/>
        <v>8.6064523346250851E-2</v>
      </c>
      <c r="K5776" s="8">
        <f t="shared" si="900"/>
        <v>8.4306792589190979E-2</v>
      </c>
      <c r="L5776" s="8">
        <f t="shared" si="900"/>
        <v>8.5179515322773194E-2</v>
      </c>
      <c r="M5776" s="8">
        <f t="shared" si="900"/>
        <v>8.4574025734760486E-2</v>
      </c>
      <c r="P5776">
        <v>5774</v>
      </c>
      <c r="Q5776" s="8">
        <f t="shared" si="901"/>
        <v>8.3064523346250849E-2</v>
      </c>
      <c r="R5776" s="8">
        <f t="shared" si="901"/>
        <v>8.1306792589190977E-2</v>
      </c>
      <c r="S5776" s="8">
        <f t="shared" si="901"/>
        <v>8.2179515322773192E-2</v>
      </c>
      <c r="T5776" s="8">
        <f t="shared" si="901"/>
        <v>8.1574025734760483E-2</v>
      </c>
      <c r="W5776">
        <v>5774</v>
      </c>
      <c r="X5776" s="4">
        <f t="shared" si="896"/>
        <v>9.4600254727465513E-2</v>
      </c>
      <c r="Y5776" s="4">
        <f t="shared" si="894"/>
        <v>9.3654978813518558E-2</v>
      </c>
      <c r="Z5776" s="4">
        <f t="shared" si="895"/>
        <v>9.3006253934905414E-2</v>
      </c>
    </row>
    <row r="5777" spans="1:26" x14ac:dyDescent="0.25">
      <c r="A5777" s="16">
        <f t="shared" si="902"/>
        <v>49310</v>
      </c>
      <c r="B5777">
        <f>+'[2]Ejercicio 1'!E5994</f>
        <v>5775</v>
      </c>
      <c r="C5777" s="5">
        <v>8.4566313511595242E-2</v>
      </c>
      <c r="D5777" s="4">
        <f t="shared" si="897"/>
        <v>8.2808509358333171E-2</v>
      </c>
      <c r="E5777" s="6">
        <f t="shared" si="898"/>
        <v>8.3681268405949832E-2</v>
      </c>
      <c r="F5777" s="7">
        <f t="shared" si="899"/>
        <v>8.30757535965998E-2</v>
      </c>
      <c r="I5777" s="10">
        <v>5775</v>
      </c>
      <c r="J5777" s="8">
        <f t="shared" si="900"/>
        <v>8.6066313511595244E-2</v>
      </c>
      <c r="K5777" s="8">
        <f t="shared" si="900"/>
        <v>8.4308509358333172E-2</v>
      </c>
      <c r="L5777" s="8">
        <f t="shared" si="900"/>
        <v>8.5181268405949834E-2</v>
      </c>
      <c r="M5777" s="8">
        <f t="shared" si="900"/>
        <v>8.4575753596599801E-2</v>
      </c>
      <c r="P5777">
        <v>5775</v>
      </c>
      <c r="Q5777" s="8">
        <f t="shared" si="901"/>
        <v>8.3066313511595241E-2</v>
      </c>
      <c r="R5777" s="8">
        <f t="shared" si="901"/>
        <v>8.130850935833317E-2</v>
      </c>
      <c r="S5777" s="8">
        <f t="shared" si="901"/>
        <v>8.2181268405949831E-2</v>
      </c>
      <c r="T5777" s="8">
        <f t="shared" si="901"/>
        <v>8.1575753596599798E-2</v>
      </c>
      <c r="W5777">
        <v>5775</v>
      </c>
      <c r="X5777" s="4">
        <f t="shared" si="896"/>
        <v>9.4603843889397576E-2</v>
      </c>
      <c r="Y5777" s="4">
        <f t="shared" si="894"/>
        <v>9.3658485038242742E-2</v>
      </c>
      <c r="Z5777" s="4">
        <f t="shared" si="895"/>
        <v>9.3009703706981986E-2</v>
      </c>
    </row>
    <row r="5778" spans="1:26" x14ac:dyDescent="0.25">
      <c r="A5778" s="16">
        <f t="shared" si="902"/>
        <v>49311</v>
      </c>
      <c r="B5778">
        <f>+'[2]Ejercicio 1'!E5995</f>
        <v>5776</v>
      </c>
      <c r="C5778" s="5">
        <v>8.4568103676939621E-2</v>
      </c>
      <c r="D5778" s="4">
        <f t="shared" si="897"/>
        <v>8.2810226125985834E-2</v>
      </c>
      <c r="E5778" s="6">
        <f t="shared" si="898"/>
        <v>8.3683021488365775E-2</v>
      </c>
      <c r="F5778" s="7">
        <f t="shared" si="899"/>
        <v>8.3077481457171559E-2</v>
      </c>
      <c r="I5778" s="10">
        <v>5776</v>
      </c>
      <c r="J5778" s="8">
        <f t="shared" si="900"/>
        <v>8.6068103676939622E-2</v>
      </c>
      <c r="K5778" s="8">
        <f t="shared" si="900"/>
        <v>8.4310226125985835E-2</v>
      </c>
      <c r="L5778" s="8">
        <f t="shared" si="900"/>
        <v>8.5183021488365776E-2</v>
      </c>
      <c r="M5778" s="8">
        <f t="shared" si="900"/>
        <v>8.4577481457171561E-2</v>
      </c>
      <c r="P5778">
        <v>5776</v>
      </c>
      <c r="Q5778" s="8">
        <f t="shared" si="901"/>
        <v>8.306810367693962E-2</v>
      </c>
      <c r="R5778" s="8">
        <f t="shared" si="901"/>
        <v>8.1310226125985832E-2</v>
      </c>
      <c r="S5778" s="8">
        <f t="shared" si="901"/>
        <v>8.2183021488365773E-2</v>
      </c>
      <c r="T5778" s="8">
        <f t="shared" si="901"/>
        <v>8.1577481457171558E-2</v>
      </c>
      <c r="W5778">
        <v>5776</v>
      </c>
      <c r="X5778" s="4">
        <f t="shared" si="896"/>
        <v>9.4607433052902881E-2</v>
      </c>
      <c r="Y5778" s="4">
        <f t="shared" si="894"/>
        <v>9.3661991261492064E-2</v>
      </c>
      <c r="Z5778" s="4">
        <f t="shared" si="895"/>
        <v>9.3013153476654772E-2</v>
      </c>
    </row>
    <row r="5779" spans="1:26" x14ac:dyDescent="0.25">
      <c r="A5779" s="16">
        <f t="shared" si="902"/>
        <v>49312</v>
      </c>
      <c r="B5779">
        <f>+'[2]Ejercicio 1'!E5996</f>
        <v>5777</v>
      </c>
      <c r="C5779" s="5">
        <v>8.4569893842284014E-2</v>
      </c>
      <c r="D5779" s="4">
        <f t="shared" si="897"/>
        <v>8.2811942892147952E-2</v>
      </c>
      <c r="E5779" s="6">
        <f t="shared" si="898"/>
        <v>8.3684774570020118E-2</v>
      </c>
      <c r="F5779" s="7">
        <f t="shared" si="899"/>
        <v>8.3079209316475763E-2</v>
      </c>
      <c r="I5779" s="10">
        <v>5777</v>
      </c>
      <c r="J5779" s="8">
        <f t="shared" si="900"/>
        <v>8.6069893842284015E-2</v>
      </c>
      <c r="K5779" s="8">
        <f t="shared" si="900"/>
        <v>8.4311942892147954E-2</v>
      </c>
      <c r="L5779" s="8">
        <f t="shared" si="900"/>
        <v>8.5184774570020119E-2</v>
      </c>
      <c r="M5779" s="8">
        <f t="shared" si="900"/>
        <v>8.4579209316475765E-2</v>
      </c>
      <c r="P5779">
        <v>5777</v>
      </c>
      <c r="Q5779" s="8">
        <f t="shared" si="901"/>
        <v>8.3069893842284012E-2</v>
      </c>
      <c r="R5779" s="8">
        <f t="shared" si="901"/>
        <v>8.1311942892147951E-2</v>
      </c>
      <c r="S5779" s="8">
        <f t="shared" si="901"/>
        <v>8.2184774570020117E-2</v>
      </c>
      <c r="T5779" s="8">
        <f t="shared" si="901"/>
        <v>8.1579209316475762E-2</v>
      </c>
      <c r="W5779">
        <v>5777</v>
      </c>
      <c r="X5779" s="4">
        <f t="shared" si="896"/>
        <v>9.4611022217941015E-2</v>
      </c>
      <c r="Y5779" s="4">
        <f t="shared" si="894"/>
        <v>9.3665497483153198E-2</v>
      </c>
      <c r="Z5779" s="4">
        <f t="shared" si="895"/>
        <v>9.3016603242159449E-2</v>
      </c>
    </row>
    <row r="5780" spans="1:26" x14ac:dyDescent="0.25">
      <c r="A5780" s="16">
        <f t="shared" si="902"/>
        <v>49313</v>
      </c>
      <c r="B5780">
        <f>+'[2]Ejercicio 1'!E5997</f>
        <v>5778</v>
      </c>
      <c r="C5780" s="5">
        <v>8.4571684007628392E-2</v>
      </c>
      <c r="D5780" s="4">
        <f t="shared" si="897"/>
        <v>8.2813659656820138E-2</v>
      </c>
      <c r="E5780" s="6">
        <f t="shared" si="898"/>
        <v>8.3686527650913764E-2</v>
      </c>
      <c r="F5780" s="7">
        <f t="shared" si="899"/>
        <v>8.3080937174509567E-2</v>
      </c>
      <c r="I5780" s="10">
        <v>5778</v>
      </c>
      <c r="J5780" s="8">
        <f t="shared" si="900"/>
        <v>8.6071684007628393E-2</v>
      </c>
      <c r="K5780" s="8">
        <f t="shared" si="900"/>
        <v>8.4313659656820139E-2</v>
      </c>
      <c r="L5780" s="8">
        <f t="shared" si="900"/>
        <v>8.5186527650913765E-2</v>
      </c>
      <c r="M5780" s="8">
        <f t="shared" si="900"/>
        <v>8.4580937174509568E-2</v>
      </c>
      <c r="P5780">
        <v>5778</v>
      </c>
      <c r="Q5780" s="8">
        <f t="shared" si="901"/>
        <v>8.3071684007628391E-2</v>
      </c>
      <c r="R5780" s="8">
        <f t="shared" si="901"/>
        <v>8.1313659656820136E-2</v>
      </c>
      <c r="S5780" s="8">
        <f t="shared" si="901"/>
        <v>8.2186527650913763E-2</v>
      </c>
      <c r="T5780" s="8">
        <f t="shared" si="901"/>
        <v>8.1580937174509566E-2</v>
      </c>
      <c r="W5780">
        <v>5778</v>
      </c>
      <c r="X5780" s="4">
        <f t="shared" si="896"/>
        <v>9.4614611384524747E-2</v>
      </c>
      <c r="Y5780" s="4">
        <f t="shared" si="894"/>
        <v>9.366900370328414E-2</v>
      </c>
      <c r="Z5780" s="4">
        <f t="shared" si="895"/>
        <v>9.3020053004672254E-2</v>
      </c>
    </row>
    <row r="5781" spans="1:26" x14ac:dyDescent="0.25">
      <c r="A5781" s="16">
        <f t="shared" si="902"/>
        <v>49314</v>
      </c>
      <c r="B5781">
        <f>+'[2]Ejercicio 1'!E5998</f>
        <v>5779</v>
      </c>
      <c r="C5781" s="5">
        <v>8.4573474172972785E-2</v>
      </c>
      <c r="D5781" s="4">
        <f t="shared" si="897"/>
        <v>8.2815376420002182E-2</v>
      </c>
      <c r="E5781" s="6">
        <f t="shared" si="898"/>
        <v>8.3688280731047573E-2</v>
      </c>
      <c r="F5781" s="7">
        <f t="shared" si="899"/>
        <v>8.3082665031272943E-2</v>
      </c>
      <c r="I5781" s="10">
        <v>5779</v>
      </c>
      <c r="J5781" s="8">
        <f t="shared" si="900"/>
        <v>8.6073474172972786E-2</v>
      </c>
      <c r="K5781" s="8">
        <f t="shared" si="900"/>
        <v>8.4315376420002183E-2</v>
      </c>
      <c r="L5781" s="8">
        <f t="shared" si="900"/>
        <v>8.5188280731047575E-2</v>
      </c>
      <c r="M5781" s="8">
        <f t="shared" si="900"/>
        <v>8.4582665031272944E-2</v>
      </c>
      <c r="P5781">
        <v>5779</v>
      </c>
      <c r="Q5781" s="8">
        <f t="shared" si="901"/>
        <v>8.3073474172972783E-2</v>
      </c>
      <c r="R5781" s="8">
        <f t="shared" si="901"/>
        <v>8.1315376420002181E-2</v>
      </c>
      <c r="S5781" s="8">
        <f t="shared" si="901"/>
        <v>8.2188280731047572E-2</v>
      </c>
      <c r="T5781" s="8">
        <f t="shared" si="901"/>
        <v>8.1582665031272941E-2</v>
      </c>
      <c r="W5781">
        <v>5779</v>
      </c>
      <c r="X5781" s="4">
        <f t="shared" si="896"/>
        <v>9.4618200552655352E-2</v>
      </c>
      <c r="Y5781" s="4">
        <f t="shared" si="894"/>
        <v>9.3672509921993802E-2</v>
      </c>
      <c r="Z5781" s="4">
        <f t="shared" si="895"/>
        <v>9.302350276301409E-2</v>
      </c>
    </row>
    <row r="5782" spans="1:26" x14ac:dyDescent="0.25">
      <c r="A5782" s="16">
        <f t="shared" si="902"/>
        <v>49315</v>
      </c>
      <c r="B5782">
        <f>+'[2]Ejercicio 1'!E5999</f>
        <v>5780</v>
      </c>
      <c r="C5782" s="5">
        <v>8.4575264338317163E-2</v>
      </c>
      <c r="D5782" s="4">
        <f t="shared" si="897"/>
        <v>8.2817093181694321E-2</v>
      </c>
      <c r="E5782" s="6">
        <f t="shared" si="898"/>
        <v>8.3690033810419784E-2</v>
      </c>
      <c r="F5782" s="7">
        <f t="shared" si="899"/>
        <v>8.3084392886768763E-2</v>
      </c>
      <c r="I5782" s="10">
        <v>5780</v>
      </c>
      <c r="J5782" s="8">
        <f t="shared" si="900"/>
        <v>8.6075264338317165E-2</v>
      </c>
      <c r="K5782" s="8">
        <f t="shared" si="900"/>
        <v>8.4317093181694322E-2</v>
      </c>
      <c r="L5782" s="8">
        <f t="shared" si="900"/>
        <v>8.5190033810419785E-2</v>
      </c>
      <c r="M5782" s="8">
        <f t="shared" si="900"/>
        <v>8.4584392886768764E-2</v>
      </c>
      <c r="P5782">
        <v>5780</v>
      </c>
      <c r="Q5782" s="8">
        <f t="shared" si="901"/>
        <v>8.3075264338317162E-2</v>
      </c>
      <c r="R5782" s="8">
        <f t="shared" si="901"/>
        <v>8.1317093181694319E-2</v>
      </c>
      <c r="S5782" s="8">
        <f t="shared" si="901"/>
        <v>8.2190033810419783E-2</v>
      </c>
      <c r="T5782" s="8">
        <f t="shared" si="901"/>
        <v>8.1584392886768761E-2</v>
      </c>
      <c r="W5782">
        <v>5780</v>
      </c>
      <c r="X5782" s="4">
        <f t="shared" si="896"/>
        <v>9.462178972233154E-2</v>
      </c>
      <c r="Y5782" s="4">
        <f t="shared" si="894"/>
        <v>9.3676016139062568E-2</v>
      </c>
      <c r="Z5782" s="4">
        <f t="shared" si="895"/>
        <v>9.3026952517778802E-2</v>
      </c>
    </row>
    <row r="5783" spans="1:26" x14ac:dyDescent="0.25">
      <c r="A5783" s="16">
        <f t="shared" si="902"/>
        <v>49316</v>
      </c>
      <c r="B5783">
        <f>+'[2]Ejercicio 1'!E6000</f>
        <v>5781</v>
      </c>
      <c r="C5783" s="5">
        <v>8.4577054503661542E-2</v>
      </c>
      <c r="D5783" s="4">
        <f t="shared" si="897"/>
        <v>8.2818809941896526E-2</v>
      </c>
      <c r="E5783" s="6">
        <f t="shared" si="898"/>
        <v>8.3691786889031297E-2</v>
      </c>
      <c r="F5783" s="7">
        <f t="shared" si="899"/>
        <v>8.3086120740997041E-2</v>
      </c>
      <c r="I5783" s="10">
        <v>5781</v>
      </c>
      <c r="J5783" s="8">
        <f t="shared" si="900"/>
        <v>8.6077054503661543E-2</v>
      </c>
      <c r="K5783" s="8">
        <f t="shared" si="900"/>
        <v>8.4318809941896528E-2</v>
      </c>
      <c r="L5783" s="8">
        <f t="shared" si="900"/>
        <v>8.5191786889031298E-2</v>
      </c>
      <c r="M5783" s="8">
        <f t="shared" si="900"/>
        <v>8.4586120740997042E-2</v>
      </c>
      <c r="P5783">
        <v>5781</v>
      </c>
      <c r="Q5783" s="8">
        <f t="shared" si="901"/>
        <v>8.307705450366154E-2</v>
      </c>
      <c r="R5783" s="8">
        <f t="shared" si="901"/>
        <v>8.1318809941896525E-2</v>
      </c>
      <c r="S5783" s="8">
        <f t="shared" si="901"/>
        <v>8.2191786889031296E-2</v>
      </c>
      <c r="T5783" s="8">
        <f t="shared" si="901"/>
        <v>8.158612074099704E-2</v>
      </c>
      <c r="W5783">
        <v>5781</v>
      </c>
      <c r="X5783" s="4">
        <f t="shared" si="896"/>
        <v>9.4625378893540571E-2</v>
      </c>
      <c r="Y5783" s="4">
        <f t="shared" si="894"/>
        <v>9.3679522354600253E-2</v>
      </c>
      <c r="Z5783" s="4">
        <f t="shared" si="895"/>
        <v>9.3030402268963516E-2</v>
      </c>
    </row>
    <row r="5784" spans="1:26" x14ac:dyDescent="0.25">
      <c r="A5784" s="16">
        <f t="shared" si="902"/>
        <v>49317</v>
      </c>
      <c r="B5784">
        <f>+'[2]Ejercicio 1'!E6001</f>
        <v>5782</v>
      </c>
      <c r="C5784" s="5">
        <v>8.4578844669005934E-2</v>
      </c>
      <c r="D5784" s="4">
        <f t="shared" si="897"/>
        <v>8.2820526700609021E-2</v>
      </c>
      <c r="E5784" s="6">
        <f t="shared" si="898"/>
        <v>8.36935399668821E-2</v>
      </c>
      <c r="F5784" s="7">
        <f t="shared" si="899"/>
        <v>8.3087848593954891E-2</v>
      </c>
      <c r="I5784" s="10">
        <v>5782</v>
      </c>
      <c r="J5784" s="8">
        <f t="shared" si="900"/>
        <v>8.6078844669005936E-2</v>
      </c>
      <c r="K5784" s="8">
        <f t="shared" si="900"/>
        <v>8.4320526700609022E-2</v>
      </c>
      <c r="L5784" s="8">
        <f t="shared" si="900"/>
        <v>8.5193539966882101E-2</v>
      </c>
      <c r="M5784" s="8">
        <f t="shared" si="900"/>
        <v>8.4587848593954892E-2</v>
      </c>
      <c r="P5784">
        <v>5782</v>
      </c>
      <c r="Q5784" s="8">
        <f t="shared" si="901"/>
        <v>8.3078844669005933E-2</v>
      </c>
      <c r="R5784" s="8">
        <f t="shared" si="901"/>
        <v>8.1320526700609019E-2</v>
      </c>
      <c r="S5784" s="8">
        <f t="shared" si="901"/>
        <v>8.2193539966882098E-2</v>
      </c>
      <c r="T5784" s="8">
        <f t="shared" si="901"/>
        <v>8.158784859395489E-2</v>
      </c>
      <c r="W5784">
        <v>5782</v>
      </c>
      <c r="X5784" s="4">
        <f t="shared" si="896"/>
        <v>9.4628968066322858E-2</v>
      </c>
      <c r="Y5784" s="4">
        <f t="shared" si="894"/>
        <v>9.3683028568662202E-2</v>
      </c>
      <c r="Z5784" s="4">
        <f t="shared" si="895"/>
        <v>9.3033852017156346E-2</v>
      </c>
    </row>
    <row r="5785" spans="1:26" x14ac:dyDescent="0.25">
      <c r="A5785" s="16">
        <f t="shared" si="902"/>
        <v>49318</v>
      </c>
      <c r="B5785">
        <f>+'[2]Ejercicio 1'!E6002</f>
        <v>5783</v>
      </c>
      <c r="C5785" s="5">
        <v>8.4580634834350313E-2</v>
      </c>
      <c r="D5785" s="4">
        <f t="shared" si="897"/>
        <v>8.2822243457831193E-2</v>
      </c>
      <c r="E5785" s="6">
        <f t="shared" si="898"/>
        <v>8.3695293043972177E-2</v>
      </c>
      <c r="F5785" s="7">
        <f t="shared" si="899"/>
        <v>8.3089576445642327E-2</v>
      </c>
      <c r="I5785" s="10">
        <v>5783</v>
      </c>
      <c r="J5785" s="8">
        <f t="shared" si="900"/>
        <v>8.6080634834350314E-2</v>
      </c>
      <c r="K5785" s="8">
        <f t="shared" si="900"/>
        <v>8.4322243457831195E-2</v>
      </c>
      <c r="L5785" s="8">
        <f t="shared" si="900"/>
        <v>8.5195293043972178E-2</v>
      </c>
      <c r="M5785" s="8">
        <f t="shared" si="900"/>
        <v>8.4589576445642328E-2</v>
      </c>
      <c r="P5785">
        <v>5783</v>
      </c>
      <c r="Q5785" s="8">
        <f t="shared" si="901"/>
        <v>8.3080634834350311E-2</v>
      </c>
      <c r="R5785" s="8">
        <f t="shared" si="901"/>
        <v>8.1322243457831192E-2</v>
      </c>
      <c r="S5785" s="8">
        <f t="shared" si="901"/>
        <v>8.2195293043972176E-2</v>
      </c>
      <c r="T5785" s="8">
        <f t="shared" si="901"/>
        <v>8.1589576445642326E-2</v>
      </c>
      <c r="W5785">
        <v>5783</v>
      </c>
      <c r="X5785" s="4">
        <f t="shared" si="896"/>
        <v>9.4632557240637974E-2</v>
      </c>
      <c r="Y5785" s="4">
        <f t="shared" si="894"/>
        <v>9.3686534781192182E-2</v>
      </c>
      <c r="Z5785" s="4">
        <f t="shared" si="895"/>
        <v>9.3037301761175362E-2</v>
      </c>
    </row>
    <row r="5786" spans="1:26" x14ac:dyDescent="0.25">
      <c r="A5786" s="16">
        <f t="shared" si="902"/>
        <v>49319</v>
      </c>
      <c r="B5786">
        <f>+'[2]Ejercicio 1'!E6003</f>
        <v>5784</v>
      </c>
      <c r="C5786" s="5">
        <v>8.4582424999694705E-2</v>
      </c>
      <c r="D5786" s="4">
        <f t="shared" si="897"/>
        <v>8.2823960213563239E-2</v>
      </c>
      <c r="E5786" s="6">
        <f t="shared" si="898"/>
        <v>8.3697046120301558E-2</v>
      </c>
      <c r="F5786" s="7">
        <f t="shared" si="899"/>
        <v>8.3091304296065066E-2</v>
      </c>
      <c r="I5786" s="10">
        <v>5784</v>
      </c>
      <c r="J5786" s="8">
        <f t="shared" si="900"/>
        <v>8.6082424999694707E-2</v>
      </c>
      <c r="K5786" s="8">
        <f t="shared" si="900"/>
        <v>8.432396021356324E-2</v>
      </c>
      <c r="L5786" s="8">
        <f t="shared" si="900"/>
        <v>8.5197046120301559E-2</v>
      </c>
      <c r="M5786" s="8">
        <f t="shared" si="900"/>
        <v>8.4591304296065067E-2</v>
      </c>
      <c r="P5786">
        <v>5784</v>
      </c>
      <c r="Q5786" s="8">
        <f t="shared" si="901"/>
        <v>8.3082424999694704E-2</v>
      </c>
      <c r="R5786" s="8">
        <f t="shared" si="901"/>
        <v>8.1323960213563237E-2</v>
      </c>
      <c r="S5786" s="8">
        <f t="shared" si="901"/>
        <v>8.2197046120301556E-2</v>
      </c>
      <c r="T5786" s="8">
        <f t="shared" si="901"/>
        <v>8.1591304296065065E-2</v>
      </c>
      <c r="W5786">
        <v>5784</v>
      </c>
      <c r="X5786" s="4">
        <f t="shared" si="896"/>
        <v>9.4636146416498673E-2</v>
      </c>
      <c r="Y5786" s="4">
        <f t="shared" si="894"/>
        <v>9.36900409922473E-2</v>
      </c>
      <c r="Z5786" s="4">
        <f t="shared" si="895"/>
        <v>9.3040751502208197E-2</v>
      </c>
    </row>
    <row r="5787" spans="1:26" x14ac:dyDescent="0.25">
      <c r="A5787" s="16">
        <f t="shared" si="902"/>
        <v>49320</v>
      </c>
      <c r="B5787">
        <f>+'[2]Ejercicio 1'!E6004</f>
        <v>5785</v>
      </c>
      <c r="C5787" s="5">
        <v>8.4584215165039084E-2</v>
      </c>
      <c r="D5787" s="4">
        <f t="shared" si="897"/>
        <v>8.2825676967805378E-2</v>
      </c>
      <c r="E5787" s="6">
        <f t="shared" si="898"/>
        <v>8.3698799195870227E-2</v>
      </c>
      <c r="F5787" s="7">
        <f t="shared" si="899"/>
        <v>8.3093032145214546E-2</v>
      </c>
      <c r="I5787" s="10">
        <v>5785</v>
      </c>
      <c r="J5787" s="8">
        <f t="shared" si="900"/>
        <v>8.6084215165039085E-2</v>
      </c>
      <c r="K5787" s="8">
        <f t="shared" si="900"/>
        <v>8.432567696780538E-2</v>
      </c>
      <c r="L5787" s="8">
        <f t="shared" si="900"/>
        <v>8.5198799195870228E-2</v>
      </c>
      <c r="M5787" s="8">
        <f t="shared" si="900"/>
        <v>8.4593032145214547E-2</v>
      </c>
      <c r="P5787">
        <v>5785</v>
      </c>
      <c r="Q5787" s="8">
        <f t="shared" si="901"/>
        <v>8.3084215165039083E-2</v>
      </c>
      <c r="R5787" s="8">
        <f t="shared" si="901"/>
        <v>8.1325676967805377E-2</v>
      </c>
      <c r="S5787" s="8">
        <f t="shared" si="901"/>
        <v>8.2198799195870226E-2</v>
      </c>
      <c r="T5787" s="8">
        <f t="shared" si="901"/>
        <v>8.1593032145214545E-2</v>
      </c>
      <c r="W5787">
        <v>5785</v>
      </c>
      <c r="X5787" s="4">
        <f t="shared" si="896"/>
        <v>9.4639735593905816E-2</v>
      </c>
      <c r="Y5787" s="4">
        <f t="shared" si="894"/>
        <v>9.3693547201715993E-2</v>
      </c>
      <c r="Z5787" s="4">
        <f t="shared" si="895"/>
        <v>9.3044201239070076E-2</v>
      </c>
    </row>
    <row r="5788" spans="1:26" x14ac:dyDescent="0.25">
      <c r="A5788" s="16">
        <f t="shared" si="902"/>
        <v>49321</v>
      </c>
      <c r="B5788">
        <f>+'[2]Ejercicio 1'!E6005</f>
        <v>5786</v>
      </c>
      <c r="C5788" s="5">
        <v>8.4586005330383476E-2</v>
      </c>
      <c r="D5788" s="4">
        <f t="shared" si="897"/>
        <v>8.2827393720557599E-2</v>
      </c>
      <c r="E5788" s="6">
        <f t="shared" si="898"/>
        <v>8.3700552270678186E-2</v>
      </c>
      <c r="F5788" s="7">
        <f t="shared" si="899"/>
        <v>8.3094759993096456E-2</v>
      </c>
      <c r="I5788" s="10">
        <v>5786</v>
      </c>
      <c r="J5788" s="8">
        <f t="shared" si="900"/>
        <v>8.6086005330383478E-2</v>
      </c>
      <c r="K5788" s="8">
        <f t="shared" si="900"/>
        <v>8.43273937205576E-2</v>
      </c>
      <c r="L5788" s="8">
        <f t="shared" si="900"/>
        <v>8.5200552270678187E-2</v>
      </c>
      <c r="M5788" s="8">
        <f t="shared" si="900"/>
        <v>8.4594759993096458E-2</v>
      </c>
      <c r="P5788">
        <v>5786</v>
      </c>
      <c r="Q5788" s="8">
        <f t="shared" si="901"/>
        <v>8.3086005330383475E-2</v>
      </c>
      <c r="R5788" s="8">
        <f t="shared" si="901"/>
        <v>8.1327393720557598E-2</v>
      </c>
      <c r="S5788" s="8">
        <f t="shared" si="901"/>
        <v>8.2200552270678184E-2</v>
      </c>
      <c r="T5788" s="8">
        <f t="shared" si="901"/>
        <v>8.1594759993096455E-2</v>
      </c>
      <c r="W5788">
        <v>5786</v>
      </c>
      <c r="X5788" s="4">
        <f t="shared" si="896"/>
        <v>9.4643324772858986E-2</v>
      </c>
      <c r="Y5788" s="4">
        <f t="shared" si="894"/>
        <v>9.3697053409653605E-2</v>
      </c>
      <c r="Z5788" s="4">
        <f t="shared" si="895"/>
        <v>9.3047650972351972E-2</v>
      </c>
    </row>
    <row r="5789" spans="1:26" x14ac:dyDescent="0.25">
      <c r="A5789" s="16">
        <f t="shared" si="902"/>
        <v>49322</v>
      </c>
      <c r="B5789">
        <f>+'[2]Ejercicio 1'!E6006</f>
        <v>5787</v>
      </c>
      <c r="C5789" s="5">
        <v>8.4587795495727855E-2</v>
      </c>
      <c r="D5789" s="4">
        <f t="shared" si="897"/>
        <v>8.282911047181972E-2</v>
      </c>
      <c r="E5789" s="6">
        <f t="shared" si="898"/>
        <v>8.3702305344724545E-2</v>
      </c>
      <c r="F5789" s="7">
        <f t="shared" si="899"/>
        <v>8.3096487839710811E-2</v>
      </c>
      <c r="I5789" s="10">
        <v>5787</v>
      </c>
      <c r="J5789" s="8">
        <f t="shared" si="900"/>
        <v>8.6087795495727856E-2</v>
      </c>
      <c r="K5789" s="8">
        <f t="shared" si="900"/>
        <v>8.4329110471819721E-2</v>
      </c>
      <c r="L5789" s="8">
        <f t="shared" si="900"/>
        <v>8.5202305344724547E-2</v>
      </c>
      <c r="M5789" s="8">
        <f t="shared" si="900"/>
        <v>8.4596487839710813E-2</v>
      </c>
      <c r="P5789">
        <v>5787</v>
      </c>
      <c r="Q5789" s="8">
        <f t="shared" si="901"/>
        <v>8.3087795495727854E-2</v>
      </c>
      <c r="R5789" s="8">
        <f t="shared" si="901"/>
        <v>8.1329110471819718E-2</v>
      </c>
      <c r="S5789" s="8">
        <f t="shared" si="901"/>
        <v>8.2202305344724544E-2</v>
      </c>
      <c r="T5789" s="8">
        <f t="shared" si="901"/>
        <v>8.159648783971081E-2</v>
      </c>
      <c r="W5789">
        <v>5787</v>
      </c>
      <c r="X5789" s="4">
        <f t="shared" si="896"/>
        <v>9.4646913953344985E-2</v>
      </c>
      <c r="Y5789" s="4">
        <f t="shared" si="894"/>
        <v>9.3700559616059262E-2</v>
      </c>
      <c r="Z5789" s="4">
        <f t="shared" si="895"/>
        <v>9.3051100702053871E-2</v>
      </c>
    </row>
    <row r="5790" spans="1:26" x14ac:dyDescent="0.25">
      <c r="A5790" s="16">
        <f t="shared" si="902"/>
        <v>49323</v>
      </c>
      <c r="B5790">
        <f>+'[2]Ejercicio 1'!E6007</f>
        <v>5788</v>
      </c>
      <c r="C5790" s="5">
        <v>8.4589585661072247E-2</v>
      </c>
      <c r="D5790" s="4">
        <f t="shared" si="897"/>
        <v>8.2830827221592337E-2</v>
      </c>
      <c r="E5790" s="6">
        <f t="shared" si="898"/>
        <v>8.370405841801197E-2</v>
      </c>
      <c r="F5790" s="7">
        <f t="shared" si="899"/>
        <v>8.3098215685054752E-2</v>
      </c>
      <c r="I5790" s="10">
        <v>5788</v>
      </c>
      <c r="J5790" s="8">
        <f t="shared" si="900"/>
        <v>8.6089585661072249E-2</v>
      </c>
      <c r="K5790" s="8">
        <f t="shared" si="900"/>
        <v>8.4330827221592339E-2</v>
      </c>
      <c r="L5790" s="8">
        <f t="shared" si="900"/>
        <v>8.5204058418011971E-2</v>
      </c>
      <c r="M5790" s="8">
        <f t="shared" si="900"/>
        <v>8.4598215685054753E-2</v>
      </c>
      <c r="P5790">
        <v>5788</v>
      </c>
      <c r="Q5790" s="8">
        <f t="shared" si="901"/>
        <v>8.3089585661072246E-2</v>
      </c>
      <c r="R5790" s="8">
        <f t="shared" si="901"/>
        <v>8.1330827221592336E-2</v>
      </c>
      <c r="S5790" s="8">
        <f t="shared" si="901"/>
        <v>8.2204058418011969E-2</v>
      </c>
      <c r="T5790" s="8">
        <f t="shared" si="901"/>
        <v>8.1598215685054751E-2</v>
      </c>
      <c r="W5790">
        <v>5788</v>
      </c>
      <c r="X5790" s="4">
        <f t="shared" si="896"/>
        <v>9.465050313540424E-2</v>
      </c>
      <c r="Y5790" s="4">
        <f t="shared" si="894"/>
        <v>9.3704065820990931E-2</v>
      </c>
      <c r="Z5790" s="4">
        <f t="shared" si="895"/>
        <v>9.3054550428763871E-2</v>
      </c>
    </row>
    <row r="5791" spans="1:26" x14ac:dyDescent="0.25">
      <c r="A5791" s="16">
        <f t="shared" si="902"/>
        <v>49324</v>
      </c>
      <c r="B5791">
        <f>+'[2]Ejercicio 1'!E6008</f>
        <v>5789</v>
      </c>
      <c r="C5791" s="5">
        <v>8.4591375826416626E-2</v>
      </c>
      <c r="D5791" s="4">
        <f t="shared" si="897"/>
        <v>8.2832543969874453E-2</v>
      </c>
      <c r="E5791" s="6">
        <f t="shared" si="898"/>
        <v>8.3705811490536922E-2</v>
      </c>
      <c r="F5791" s="7">
        <f t="shared" si="899"/>
        <v>8.3099943529131151E-2</v>
      </c>
      <c r="I5791" s="10">
        <v>5789</v>
      </c>
      <c r="J5791" s="8">
        <f t="shared" si="900"/>
        <v>8.6091375826416627E-2</v>
      </c>
      <c r="K5791" s="8">
        <f t="shared" si="900"/>
        <v>8.4332543969874454E-2</v>
      </c>
      <c r="L5791" s="8">
        <f t="shared" si="900"/>
        <v>8.5205811490536923E-2</v>
      </c>
      <c r="M5791" s="8">
        <f t="shared" si="900"/>
        <v>8.4599943529131152E-2</v>
      </c>
      <c r="P5791">
        <v>5789</v>
      </c>
      <c r="Q5791" s="8">
        <f t="shared" si="901"/>
        <v>8.3091375826416625E-2</v>
      </c>
      <c r="R5791" s="8">
        <f t="shared" si="901"/>
        <v>8.1332543969874452E-2</v>
      </c>
      <c r="S5791" s="8">
        <f t="shared" si="901"/>
        <v>8.220581149053692E-2</v>
      </c>
      <c r="T5791" s="8">
        <f t="shared" si="901"/>
        <v>8.159994352913115E-2</v>
      </c>
      <c r="W5791">
        <v>5789</v>
      </c>
      <c r="X5791" s="4">
        <f t="shared" si="896"/>
        <v>9.465409231899545E-2</v>
      </c>
      <c r="Y5791" s="4">
        <f t="shared" ref="Y5791:Y5854" si="903">Tasa_Fwd(E5700,B5700,E5791,B5791,91)</f>
        <v>9.3707572024335301E-2</v>
      </c>
      <c r="Z5791" s="4">
        <f t="shared" si="895"/>
        <v>9.3058000151305789E-2</v>
      </c>
    </row>
    <row r="5792" spans="1:26" x14ac:dyDescent="0.25">
      <c r="A5792" s="16">
        <f t="shared" si="902"/>
        <v>49325</v>
      </c>
      <c r="B5792">
        <f>+'[2]Ejercicio 1'!E6009</f>
        <v>5790</v>
      </c>
      <c r="C5792" s="5">
        <v>8.4593165991761018E-2</v>
      </c>
      <c r="D5792" s="4">
        <f t="shared" si="897"/>
        <v>8.2834260716666663E-2</v>
      </c>
      <c r="E5792" s="6">
        <f t="shared" si="898"/>
        <v>8.3707564562302036E-2</v>
      </c>
      <c r="F5792" s="7">
        <f t="shared" si="899"/>
        <v>8.3101671371937122E-2</v>
      </c>
      <c r="I5792" s="10">
        <v>5790</v>
      </c>
      <c r="J5792" s="8">
        <f t="shared" si="900"/>
        <v>8.609316599176102E-2</v>
      </c>
      <c r="K5792" s="8">
        <f t="shared" si="900"/>
        <v>8.4334260716666665E-2</v>
      </c>
      <c r="L5792" s="8">
        <f t="shared" si="900"/>
        <v>8.5207564562302038E-2</v>
      </c>
      <c r="M5792" s="8">
        <f t="shared" si="900"/>
        <v>8.4601671371937123E-2</v>
      </c>
      <c r="P5792">
        <v>5790</v>
      </c>
      <c r="Q5792" s="8">
        <f t="shared" si="901"/>
        <v>8.3093165991761017E-2</v>
      </c>
      <c r="R5792" s="8">
        <f t="shared" si="901"/>
        <v>8.1334260716666662E-2</v>
      </c>
      <c r="S5792" s="8">
        <f t="shared" si="901"/>
        <v>8.2207564562302035E-2</v>
      </c>
      <c r="T5792" s="8">
        <f t="shared" si="901"/>
        <v>8.1601671371937121E-2</v>
      </c>
      <c r="W5792">
        <v>5790</v>
      </c>
      <c r="X5792" s="4">
        <f t="shared" si="896"/>
        <v>9.4657681504133118E-2</v>
      </c>
      <c r="Y5792" s="4">
        <f t="shared" si="903"/>
        <v>9.371107822620392E-2</v>
      </c>
      <c r="Z5792" s="4">
        <f t="shared" ref="Z5792:Z5855" si="904">Tasa_Fwd(F5764,B5764,F5792,B5792,28)</f>
        <v>9.3061449870855809E-2</v>
      </c>
    </row>
    <row r="5793" spans="1:26" x14ac:dyDescent="0.25">
      <c r="A5793" s="16">
        <f t="shared" si="902"/>
        <v>49326</v>
      </c>
      <c r="B5793">
        <f>+'[2]Ejercicio 1'!E6010</f>
        <v>5791</v>
      </c>
      <c r="C5793" s="5">
        <v>8.4594956157105397E-2</v>
      </c>
      <c r="D5793" s="4">
        <f t="shared" si="897"/>
        <v>8.2835977461968774E-2</v>
      </c>
      <c r="E5793" s="6">
        <f t="shared" si="898"/>
        <v>8.3709317633305566E-2</v>
      </c>
      <c r="F5793" s="7">
        <f t="shared" si="899"/>
        <v>8.3103399213475537E-2</v>
      </c>
      <c r="I5793" s="10">
        <v>5791</v>
      </c>
      <c r="J5793" s="8">
        <f t="shared" si="900"/>
        <v>8.6094956157105398E-2</v>
      </c>
      <c r="K5793" s="8">
        <f t="shared" si="900"/>
        <v>8.4335977461968775E-2</v>
      </c>
      <c r="L5793" s="8">
        <f t="shared" si="900"/>
        <v>8.5209317633305567E-2</v>
      </c>
      <c r="M5793" s="8">
        <f t="shared" si="900"/>
        <v>8.4603399213475539E-2</v>
      </c>
      <c r="P5793">
        <v>5791</v>
      </c>
      <c r="Q5793" s="8">
        <f t="shared" si="901"/>
        <v>8.3094956157105396E-2</v>
      </c>
      <c r="R5793" s="8">
        <f t="shared" si="901"/>
        <v>8.1335977461968773E-2</v>
      </c>
      <c r="S5793" s="8">
        <f t="shared" si="901"/>
        <v>8.2209317633305565E-2</v>
      </c>
      <c r="T5793" s="8">
        <f t="shared" si="901"/>
        <v>8.1603399213475536E-2</v>
      </c>
      <c r="W5793">
        <v>5791</v>
      </c>
      <c r="X5793" s="4">
        <f t="shared" si="896"/>
        <v>9.4661270690817242E-2</v>
      </c>
      <c r="Y5793" s="4">
        <f t="shared" si="903"/>
        <v>9.371458442654057E-2</v>
      </c>
      <c r="Z5793" s="4">
        <f t="shared" si="904"/>
        <v>9.3064899586237732E-2</v>
      </c>
    </row>
    <row r="5794" spans="1:26" x14ac:dyDescent="0.25">
      <c r="A5794" s="16">
        <f t="shared" si="902"/>
        <v>49327</v>
      </c>
      <c r="B5794">
        <f>+'[2]Ejercicio 1'!E6011</f>
        <v>5792</v>
      </c>
      <c r="C5794" s="5">
        <v>8.459674632244979E-2</v>
      </c>
      <c r="D5794" s="4">
        <f t="shared" si="897"/>
        <v>8.2837694205780993E-2</v>
      </c>
      <c r="E5794" s="6">
        <f t="shared" si="898"/>
        <v>8.3711070703549259E-2</v>
      </c>
      <c r="F5794" s="7">
        <f t="shared" si="899"/>
        <v>8.3105127053746397E-2</v>
      </c>
      <c r="I5794" s="10">
        <v>5792</v>
      </c>
      <c r="J5794" s="8">
        <f t="shared" si="900"/>
        <v>8.6096746322449791E-2</v>
      </c>
      <c r="K5794" s="8">
        <f t="shared" si="900"/>
        <v>8.4337694205780994E-2</v>
      </c>
      <c r="L5794" s="8">
        <f t="shared" si="900"/>
        <v>8.521107070354926E-2</v>
      </c>
      <c r="M5794" s="8">
        <f t="shared" si="900"/>
        <v>8.4605127053746398E-2</v>
      </c>
      <c r="P5794">
        <v>5792</v>
      </c>
      <c r="Q5794" s="8">
        <f t="shared" si="901"/>
        <v>8.3096746322449788E-2</v>
      </c>
      <c r="R5794" s="8">
        <f t="shared" si="901"/>
        <v>8.1337694205780992E-2</v>
      </c>
      <c r="S5794" s="8">
        <f t="shared" si="901"/>
        <v>8.2211070703549258E-2</v>
      </c>
      <c r="T5794" s="8">
        <f t="shared" si="901"/>
        <v>8.1605127053746396E-2</v>
      </c>
      <c r="W5794">
        <v>5792</v>
      </c>
      <c r="X5794" s="4">
        <f t="shared" si="896"/>
        <v>9.4664859879047394E-2</v>
      </c>
      <c r="Y5794" s="4">
        <f t="shared" si="903"/>
        <v>9.3718090625347916E-2</v>
      </c>
      <c r="Z5794" s="4">
        <f t="shared" si="904"/>
        <v>9.3068349299218714E-2</v>
      </c>
    </row>
    <row r="5795" spans="1:26" x14ac:dyDescent="0.25">
      <c r="A5795" s="16">
        <f t="shared" si="902"/>
        <v>49328</v>
      </c>
      <c r="B5795">
        <f>+'[2]Ejercicio 1'!E6012</f>
        <v>5793</v>
      </c>
      <c r="C5795" s="5">
        <v>8.4598536487794168E-2</v>
      </c>
      <c r="D5795" s="4">
        <f t="shared" si="897"/>
        <v>8.283941094810332E-2</v>
      </c>
      <c r="E5795" s="6">
        <f t="shared" si="898"/>
        <v>8.3712823773031367E-2</v>
      </c>
      <c r="F5795" s="7">
        <f t="shared" si="899"/>
        <v>8.3106854892743984E-2</v>
      </c>
      <c r="I5795" s="10">
        <v>5793</v>
      </c>
      <c r="J5795" s="8">
        <f t="shared" si="900"/>
        <v>8.6098536487794169E-2</v>
      </c>
      <c r="K5795" s="8">
        <f t="shared" si="900"/>
        <v>8.4339410948103322E-2</v>
      </c>
      <c r="L5795" s="8">
        <f t="shared" si="900"/>
        <v>8.5212823773031368E-2</v>
      </c>
      <c r="M5795" s="8">
        <f t="shared" si="900"/>
        <v>8.4606854892743985E-2</v>
      </c>
      <c r="P5795">
        <v>5793</v>
      </c>
      <c r="Q5795" s="8">
        <f t="shared" si="901"/>
        <v>8.3098536487794167E-2</v>
      </c>
      <c r="R5795" s="8">
        <f t="shared" si="901"/>
        <v>8.1339410948103319E-2</v>
      </c>
      <c r="S5795" s="8">
        <f t="shared" si="901"/>
        <v>8.2212823773031365E-2</v>
      </c>
      <c r="T5795" s="8">
        <f t="shared" si="901"/>
        <v>8.1606854892743982E-2</v>
      </c>
      <c r="W5795">
        <v>5793</v>
      </c>
      <c r="X5795" s="4">
        <f t="shared" si="896"/>
        <v>9.4668449068809488E-2</v>
      </c>
      <c r="Y5795" s="4">
        <f t="shared" si="903"/>
        <v>9.3721596822622405E-2</v>
      </c>
      <c r="Z5795" s="4">
        <f t="shared" si="904"/>
        <v>9.3071799006846853E-2</v>
      </c>
    </row>
    <row r="5796" spans="1:26" x14ac:dyDescent="0.25">
      <c r="A5796" s="16">
        <f t="shared" si="902"/>
        <v>49329</v>
      </c>
      <c r="B5796">
        <f>+'[2]Ejercicio 1'!E6013</f>
        <v>5794</v>
      </c>
      <c r="C5796" s="5">
        <v>8.4600326653138561E-2</v>
      </c>
      <c r="D5796" s="4">
        <f t="shared" si="897"/>
        <v>8.2841127688935964E-2</v>
      </c>
      <c r="E5796" s="6">
        <f t="shared" si="898"/>
        <v>8.3714576841753638E-2</v>
      </c>
      <c r="F5796" s="7">
        <f t="shared" si="899"/>
        <v>8.3108582730476874E-2</v>
      </c>
      <c r="I5796" s="10">
        <v>5794</v>
      </c>
      <c r="J5796" s="8">
        <f t="shared" si="900"/>
        <v>8.6100326653138562E-2</v>
      </c>
      <c r="K5796" s="8">
        <f t="shared" si="900"/>
        <v>8.4341127688935966E-2</v>
      </c>
      <c r="L5796" s="8">
        <f t="shared" si="900"/>
        <v>8.5214576841753639E-2</v>
      </c>
      <c r="M5796" s="8">
        <f t="shared" si="900"/>
        <v>8.4608582730476875E-2</v>
      </c>
      <c r="P5796">
        <v>5794</v>
      </c>
      <c r="Q5796" s="8">
        <f t="shared" si="901"/>
        <v>8.3100326653138559E-2</v>
      </c>
      <c r="R5796" s="8">
        <f t="shared" si="901"/>
        <v>8.1341127688935963E-2</v>
      </c>
      <c r="S5796" s="8">
        <f t="shared" si="901"/>
        <v>8.2214576841753637E-2</v>
      </c>
      <c r="T5796" s="8">
        <f t="shared" si="901"/>
        <v>8.1608582730476872E-2</v>
      </c>
      <c r="W5796">
        <v>5794</v>
      </c>
      <c r="X5796" s="4">
        <f t="shared" si="896"/>
        <v>9.4672038260145724E-2</v>
      </c>
      <c r="Y5796" s="4">
        <f t="shared" si="903"/>
        <v>9.3725103018367575E-2</v>
      </c>
      <c r="Z5796" s="4">
        <f t="shared" si="904"/>
        <v>9.3075248712079742E-2</v>
      </c>
    </row>
    <row r="5797" spans="1:26" x14ac:dyDescent="0.25">
      <c r="A5797" s="16">
        <f t="shared" si="902"/>
        <v>49330</v>
      </c>
      <c r="B5797">
        <f>+'[2]Ejercicio 1'!E6014</f>
        <v>5795</v>
      </c>
      <c r="C5797" s="5">
        <v>8.4602116818482939E-2</v>
      </c>
      <c r="D5797" s="4">
        <f t="shared" si="897"/>
        <v>8.2842844428278106E-2</v>
      </c>
      <c r="E5797" s="6">
        <f t="shared" si="898"/>
        <v>8.3716329909714324E-2</v>
      </c>
      <c r="F5797" s="7">
        <f t="shared" si="899"/>
        <v>8.3110310566939363E-2</v>
      </c>
      <c r="I5797" s="10">
        <v>5795</v>
      </c>
      <c r="J5797" s="8">
        <f t="shared" si="900"/>
        <v>8.6102116818482941E-2</v>
      </c>
      <c r="K5797" s="8">
        <f t="shared" si="900"/>
        <v>8.4342844428278108E-2</v>
      </c>
      <c r="L5797" s="8">
        <f t="shared" si="900"/>
        <v>8.5216329909714325E-2</v>
      </c>
      <c r="M5797" s="8">
        <f t="shared" si="900"/>
        <v>8.4610310566939365E-2</v>
      </c>
      <c r="P5797">
        <v>5795</v>
      </c>
      <c r="Q5797" s="8">
        <f t="shared" si="901"/>
        <v>8.3102116818482938E-2</v>
      </c>
      <c r="R5797" s="8">
        <f t="shared" si="901"/>
        <v>8.1342844428278105E-2</v>
      </c>
      <c r="S5797" s="8">
        <f t="shared" si="901"/>
        <v>8.2216329909714322E-2</v>
      </c>
      <c r="T5797" s="8">
        <f t="shared" si="901"/>
        <v>8.1610310566939362E-2</v>
      </c>
      <c r="W5797">
        <v>5795</v>
      </c>
      <c r="X5797" s="4">
        <f t="shared" si="896"/>
        <v>9.4675627453013902E-2</v>
      </c>
      <c r="Y5797" s="4">
        <f t="shared" si="903"/>
        <v>9.3728609212580777E-2</v>
      </c>
      <c r="Z5797" s="4">
        <f t="shared" si="904"/>
        <v>9.3078698413729802E-2</v>
      </c>
    </row>
    <row r="5798" spans="1:26" x14ac:dyDescent="0.25">
      <c r="A5798" s="16">
        <f t="shared" si="902"/>
        <v>49331</v>
      </c>
      <c r="B5798">
        <f>+'[2]Ejercicio 1'!E6015</f>
        <v>5796</v>
      </c>
      <c r="C5798" s="5">
        <v>8.4603906983827332E-2</v>
      </c>
      <c r="D5798" s="4">
        <f t="shared" si="897"/>
        <v>8.2844561166130579E-2</v>
      </c>
      <c r="E5798" s="6">
        <f t="shared" si="898"/>
        <v>8.3718082976915187E-2</v>
      </c>
      <c r="F5798" s="7">
        <f t="shared" si="899"/>
        <v>8.3112038402131425E-2</v>
      </c>
      <c r="I5798" s="10">
        <v>5796</v>
      </c>
      <c r="J5798" s="8">
        <f t="shared" si="900"/>
        <v>8.6103906983827333E-2</v>
      </c>
      <c r="K5798" s="8">
        <f t="shared" si="900"/>
        <v>8.434456116613058E-2</v>
      </c>
      <c r="L5798" s="8">
        <f t="shared" si="900"/>
        <v>8.5218082976915188E-2</v>
      </c>
      <c r="M5798" s="8">
        <f t="shared" si="900"/>
        <v>8.4612038402131426E-2</v>
      </c>
      <c r="P5798">
        <v>5796</v>
      </c>
      <c r="Q5798" s="8">
        <f t="shared" si="901"/>
        <v>8.310390698382733E-2</v>
      </c>
      <c r="R5798" s="8">
        <f t="shared" si="901"/>
        <v>8.1344561166130577E-2</v>
      </c>
      <c r="S5798" s="8">
        <f t="shared" si="901"/>
        <v>8.2218082976915186E-2</v>
      </c>
      <c r="T5798" s="8">
        <f t="shared" si="901"/>
        <v>8.1612038402131423E-2</v>
      </c>
      <c r="W5798">
        <v>5796</v>
      </c>
      <c r="X5798" s="4">
        <f t="shared" si="896"/>
        <v>9.4679216647428552E-2</v>
      </c>
      <c r="Y5798" s="4">
        <f t="shared" si="903"/>
        <v>9.3732115405318242E-2</v>
      </c>
      <c r="Z5798" s="4">
        <f t="shared" si="904"/>
        <v>9.3082148111208907E-2</v>
      </c>
    </row>
    <row r="5799" spans="1:26" x14ac:dyDescent="0.25">
      <c r="A5799" s="16">
        <f t="shared" si="902"/>
        <v>49332</v>
      </c>
      <c r="B5799">
        <f>+'[2]Ejercicio 1'!E6016</f>
        <v>5797</v>
      </c>
      <c r="C5799" s="5">
        <v>8.460569714917171E-2</v>
      </c>
      <c r="D5799" s="4">
        <f t="shared" si="897"/>
        <v>8.2846277902492951E-2</v>
      </c>
      <c r="E5799" s="6">
        <f t="shared" si="898"/>
        <v>8.3719836043354451E-2</v>
      </c>
      <c r="F5799" s="7">
        <f t="shared" si="899"/>
        <v>8.311376623605593E-2</v>
      </c>
      <c r="I5799" s="10">
        <v>5797</v>
      </c>
      <c r="J5799" s="8">
        <f t="shared" si="900"/>
        <v>8.6105697149171712E-2</v>
      </c>
      <c r="K5799" s="8">
        <f t="shared" si="900"/>
        <v>8.4346277902492953E-2</v>
      </c>
      <c r="L5799" s="8">
        <f t="shared" si="900"/>
        <v>8.5219836043354452E-2</v>
      </c>
      <c r="M5799" s="8">
        <f t="shared" si="900"/>
        <v>8.4613766236055932E-2</v>
      </c>
      <c r="P5799">
        <v>5797</v>
      </c>
      <c r="Q5799" s="8">
        <f t="shared" si="901"/>
        <v>8.3105697149171709E-2</v>
      </c>
      <c r="R5799" s="8">
        <f t="shared" si="901"/>
        <v>8.134627790249295E-2</v>
      </c>
      <c r="S5799" s="8">
        <f t="shared" si="901"/>
        <v>8.221983604335445E-2</v>
      </c>
      <c r="T5799" s="8">
        <f t="shared" si="901"/>
        <v>8.1613766236055929E-2</v>
      </c>
      <c r="W5799">
        <v>5797</v>
      </c>
      <c r="X5799" s="4">
        <f t="shared" si="896"/>
        <v>9.468280584338877E-2</v>
      </c>
      <c r="Y5799" s="4">
        <f t="shared" si="903"/>
        <v>9.373562159647017E-2</v>
      </c>
      <c r="Z5799" s="4">
        <f t="shared" si="904"/>
        <v>9.3085597805698972E-2</v>
      </c>
    </row>
    <row r="5800" spans="1:26" x14ac:dyDescent="0.25">
      <c r="A5800" s="16">
        <f t="shared" si="902"/>
        <v>49333</v>
      </c>
      <c r="B5800">
        <f>+'[2]Ejercicio 1'!E6017</f>
        <v>5798</v>
      </c>
      <c r="C5800" s="5">
        <v>8.4607487314516103E-2</v>
      </c>
      <c r="D5800" s="4">
        <f t="shared" si="897"/>
        <v>8.2847994637365252E-2</v>
      </c>
      <c r="E5800" s="6">
        <f t="shared" si="898"/>
        <v>8.3721589109033004E-2</v>
      </c>
      <c r="F5800" s="7">
        <f t="shared" si="899"/>
        <v>8.3115494068712881E-2</v>
      </c>
      <c r="I5800" s="10">
        <v>5798</v>
      </c>
      <c r="J5800" s="8">
        <f t="shared" si="900"/>
        <v>8.6107487314516104E-2</v>
      </c>
      <c r="K5800" s="8">
        <f t="shared" si="900"/>
        <v>8.4347994637365253E-2</v>
      </c>
      <c r="L5800" s="8">
        <f t="shared" si="900"/>
        <v>8.5221589109033005E-2</v>
      </c>
      <c r="M5800" s="8">
        <f t="shared" si="900"/>
        <v>8.4615494068712882E-2</v>
      </c>
      <c r="P5800">
        <v>5798</v>
      </c>
      <c r="Q5800" s="8">
        <f t="shared" si="901"/>
        <v>8.3107487314516101E-2</v>
      </c>
      <c r="R5800" s="8">
        <f t="shared" si="901"/>
        <v>8.1347994637365251E-2</v>
      </c>
      <c r="S5800" s="8">
        <f t="shared" si="901"/>
        <v>8.2221589109033003E-2</v>
      </c>
      <c r="T5800" s="8">
        <f t="shared" si="901"/>
        <v>8.1615494068712879E-2</v>
      </c>
      <c r="W5800">
        <v>5798</v>
      </c>
      <c r="X5800" s="4">
        <f t="shared" si="896"/>
        <v>9.4686395040895446E-2</v>
      </c>
      <c r="Y5800" s="4">
        <f t="shared" si="903"/>
        <v>9.3739127786090129E-2</v>
      </c>
      <c r="Z5800" s="4">
        <f t="shared" si="904"/>
        <v>9.308904749660904E-2</v>
      </c>
    </row>
    <row r="5801" spans="1:26" x14ac:dyDescent="0.25">
      <c r="A5801" s="16">
        <f t="shared" si="902"/>
        <v>49334</v>
      </c>
      <c r="B5801">
        <f>+'[2]Ejercicio 1'!E6018</f>
        <v>5799</v>
      </c>
      <c r="C5801" s="5">
        <v>8.4609277479860481E-2</v>
      </c>
      <c r="D5801" s="4">
        <f t="shared" si="897"/>
        <v>8.2849711370747689E-2</v>
      </c>
      <c r="E5801" s="6">
        <f t="shared" si="898"/>
        <v>8.3723342173950846E-2</v>
      </c>
      <c r="F5801" s="7">
        <f t="shared" si="899"/>
        <v>8.3117221900099417E-2</v>
      </c>
      <c r="I5801" s="10">
        <v>5799</v>
      </c>
      <c r="J5801" s="8">
        <f t="shared" si="900"/>
        <v>8.6109277479860483E-2</v>
      </c>
      <c r="K5801" s="8">
        <f t="shared" si="900"/>
        <v>8.434971137074769E-2</v>
      </c>
      <c r="L5801" s="8">
        <f t="shared" si="900"/>
        <v>8.5223342173950847E-2</v>
      </c>
      <c r="M5801" s="8">
        <f t="shared" si="900"/>
        <v>8.4617221900099418E-2</v>
      </c>
      <c r="P5801">
        <v>5799</v>
      </c>
      <c r="Q5801" s="8">
        <f t="shared" si="901"/>
        <v>8.310927747986048E-2</v>
      </c>
      <c r="R5801" s="8">
        <f t="shared" si="901"/>
        <v>8.1349711370747688E-2</v>
      </c>
      <c r="S5801" s="8">
        <f t="shared" si="901"/>
        <v>8.2223342173950845E-2</v>
      </c>
      <c r="T5801" s="8">
        <f t="shared" si="901"/>
        <v>8.1617221900099415E-2</v>
      </c>
      <c r="W5801">
        <v>5799</v>
      </c>
      <c r="X5801" s="4">
        <f t="shared" si="896"/>
        <v>9.4689984239934522E-2</v>
      </c>
      <c r="Y5801" s="4">
        <f t="shared" si="903"/>
        <v>9.3742633974234338E-2</v>
      </c>
      <c r="Z5801" s="4">
        <f t="shared" si="904"/>
        <v>9.3092497183936265E-2</v>
      </c>
    </row>
    <row r="5802" spans="1:26" x14ac:dyDescent="0.25">
      <c r="A5802" s="16">
        <f t="shared" si="902"/>
        <v>49335</v>
      </c>
      <c r="B5802">
        <f>+'[2]Ejercicio 1'!E6019</f>
        <v>5800</v>
      </c>
      <c r="C5802" s="5">
        <v>8.4611067645204874E-2</v>
      </c>
      <c r="D5802" s="4">
        <f t="shared" si="897"/>
        <v>8.2851428102640234E-2</v>
      </c>
      <c r="E5802" s="6">
        <f t="shared" si="898"/>
        <v>8.3725095238107991E-2</v>
      </c>
      <c r="F5802" s="7">
        <f t="shared" si="899"/>
        <v>8.3118949730215538E-2</v>
      </c>
      <c r="I5802" s="10">
        <v>5800</v>
      </c>
      <c r="J5802" s="8">
        <f t="shared" si="900"/>
        <v>8.6111067645204875E-2</v>
      </c>
      <c r="K5802" s="8">
        <f t="shared" si="900"/>
        <v>8.4351428102640236E-2</v>
      </c>
      <c r="L5802" s="8">
        <f t="shared" si="900"/>
        <v>8.5225095238107992E-2</v>
      </c>
      <c r="M5802" s="8">
        <f t="shared" si="900"/>
        <v>8.461894973021554E-2</v>
      </c>
      <c r="P5802">
        <v>5800</v>
      </c>
      <c r="Q5802" s="8">
        <f t="shared" si="901"/>
        <v>8.3111067645204872E-2</v>
      </c>
      <c r="R5802" s="8">
        <f t="shared" si="901"/>
        <v>8.1351428102640233E-2</v>
      </c>
      <c r="S5802" s="8">
        <f t="shared" si="901"/>
        <v>8.222509523810799E-2</v>
      </c>
      <c r="T5802" s="8">
        <f t="shared" si="901"/>
        <v>8.1618949730215537E-2</v>
      </c>
      <c r="W5802">
        <v>5800</v>
      </c>
      <c r="X5802" s="4">
        <f t="shared" si="896"/>
        <v>9.4693573440533238E-2</v>
      </c>
      <c r="Y5802" s="4">
        <f t="shared" si="903"/>
        <v>9.3746140160792135E-2</v>
      </c>
      <c r="Z5802" s="4">
        <f t="shared" si="904"/>
        <v>9.3095946867095394E-2</v>
      </c>
    </row>
    <row r="5803" spans="1:26" x14ac:dyDescent="0.25">
      <c r="A5803" s="16">
        <f t="shared" si="902"/>
        <v>49336</v>
      </c>
      <c r="B5803">
        <f>+'[2]Ejercicio 1'!E6020</f>
        <v>5801</v>
      </c>
      <c r="C5803" s="5">
        <v>8.4612857810549252E-2</v>
      </c>
      <c r="D5803" s="4">
        <f t="shared" si="897"/>
        <v>8.2853144833043124E-2</v>
      </c>
      <c r="E5803" s="6">
        <f t="shared" si="898"/>
        <v>8.3726848301505286E-2</v>
      </c>
      <c r="F5803" s="7">
        <f t="shared" si="899"/>
        <v>8.3120677559066963E-2</v>
      </c>
      <c r="I5803" s="10">
        <v>5801</v>
      </c>
      <c r="J5803" s="8">
        <f t="shared" si="900"/>
        <v>8.6112857810549254E-2</v>
      </c>
      <c r="K5803" s="8">
        <f t="shared" si="900"/>
        <v>8.4353144833043125E-2</v>
      </c>
      <c r="L5803" s="8">
        <f t="shared" si="900"/>
        <v>8.5226848301505287E-2</v>
      </c>
      <c r="M5803" s="8">
        <f t="shared" si="900"/>
        <v>8.4620677559066965E-2</v>
      </c>
      <c r="P5803">
        <v>5801</v>
      </c>
      <c r="Q5803" s="8">
        <f t="shared" si="901"/>
        <v>8.3112857810549251E-2</v>
      </c>
      <c r="R5803" s="8">
        <f t="shared" si="901"/>
        <v>8.1353144833043123E-2</v>
      </c>
      <c r="S5803" s="8">
        <f t="shared" si="901"/>
        <v>8.2226848301505284E-2</v>
      </c>
      <c r="T5803" s="8">
        <f t="shared" si="901"/>
        <v>8.1620677559066962E-2</v>
      </c>
      <c r="W5803">
        <v>5801</v>
      </c>
      <c r="X5803" s="4">
        <f t="shared" si="896"/>
        <v>9.4697162642692012E-2</v>
      </c>
      <c r="Y5803" s="4">
        <f t="shared" si="903"/>
        <v>9.3749646345930401E-2</v>
      </c>
      <c r="Z5803" s="4">
        <f t="shared" si="904"/>
        <v>9.3099396547268343E-2</v>
      </c>
    </row>
    <row r="5804" spans="1:26" x14ac:dyDescent="0.25">
      <c r="A5804" s="16">
        <f t="shared" si="902"/>
        <v>49337</v>
      </c>
      <c r="B5804">
        <f>+'[2]Ejercicio 1'!E6021</f>
        <v>5802</v>
      </c>
      <c r="C5804" s="5">
        <v>8.4614647975893645E-2</v>
      </c>
      <c r="D5804" s="4">
        <f t="shared" si="897"/>
        <v>8.2854861561955734E-2</v>
      </c>
      <c r="E5804" s="6">
        <f t="shared" si="898"/>
        <v>8.3728601364141009E-2</v>
      </c>
      <c r="F5804" s="7">
        <f t="shared" si="899"/>
        <v>8.3122405386645129E-2</v>
      </c>
      <c r="I5804" s="10">
        <v>5802</v>
      </c>
      <c r="J5804" s="8">
        <f t="shared" si="900"/>
        <v>8.6114647975893646E-2</v>
      </c>
      <c r="K5804" s="8">
        <f t="shared" si="900"/>
        <v>8.4354861561955735E-2</v>
      </c>
      <c r="L5804" s="8">
        <f t="shared" si="900"/>
        <v>8.522860136414101E-2</v>
      </c>
      <c r="M5804" s="8">
        <f t="shared" si="900"/>
        <v>8.462240538664513E-2</v>
      </c>
      <c r="P5804">
        <v>5802</v>
      </c>
      <c r="Q5804" s="8">
        <f t="shared" si="901"/>
        <v>8.3114647975893644E-2</v>
      </c>
      <c r="R5804" s="8">
        <f t="shared" si="901"/>
        <v>8.1354861561955732E-2</v>
      </c>
      <c r="S5804" s="8">
        <f t="shared" si="901"/>
        <v>8.2228601364141007E-2</v>
      </c>
      <c r="T5804" s="8">
        <f t="shared" si="901"/>
        <v>8.1622405386645128E-2</v>
      </c>
      <c r="W5804">
        <v>5802</v>
      </c>
      <c r="X5804" s="4">
        <f t="shared" si="896"/>
        <v>9.4700751846383199E-2</v>
      </c>
      <c r="Y5804" s="4">
        <f t="shared" si="903"/>
        <v>9.3753152529426023E-2</v>
      </c>
      <c r="Z5804" s="4">
        <f t="shared" si="904"/>
        <v>9.3102846223264632E-2</v>
      </c>
    </row>
    <row r="5805" spans="1:26" x14ac:dyDescent="0.25">
      <c r="A5805" s="16">
        <f t="shared" si="902"/>
        <v>49338</v>
      </c>
      <c r="B5805">
        <f>+'[2]Ejercicio 1'!E6022</f>
        <v>5803</v>
      </c>
      <c r="C5805" s="5">
        <v>8.4616438141238023E-2</v>
      </c>
      <c r="D5805" s="4">
        <f t="shared" si="897"/>
        <v>8.2856578289378285E-2</v>
      </c>
      <c r="E5805" s="6">
        <f t="shared" si="898"/>
        <v>8.3730354426016007E-2</v>
      </c>
      <c r="F5805" s="7">
        <f t="shared" si="899"/>
        <v>8.312413321295857E-2</v>
      </c>
      <c r="I5805" s="10">
        <v>5803</v>
      </c>
      <c r="J5805" s="8">
        <f t="shared" si="900"/>
        <v>8.6116438141238025E-2</v>
      </c>
      <c r="K5805" s="8">
        <f t="shared" si="900"/>
        <v>8.4356578289378287E-2</v>
      </c>
      <c r="L5805" s="8">
        <f t="shared" si="900"/>
        <v>8.5230354426016008E-2</v>
      </c>
      <c r="M5805" s="8">
        <f t="shared" si="900"/>
        <v>8.4624133212958572E-2</v>
      </c>
      <c r="P5805">
        <v>5803</v>
      </c>
      <c r="Q5805" s="8">
        <f t="shared" si="901"/>
        <v>8.3116438141238022E-2</v>
      </c>
      <c r="R5805" s="8">
        <f t="shared" si="901"/>
        <v>8.1356578289378284E-2</v>
      </c>
      <c r="S5805" s="8">
        <f t="shared" si="901"/>
        <v>8.2230354426016006E-2</v>
      </c>
      <c r="T5805" s="8">
        <f t="shared" si="901"/>
        <v>8.1624133212958569E-2</v>
      </c>
      <c r="W5805">
        <v>5803</v>
      </c>
      <c r="X5805" s="4">
        <f t="shared" si="896"/>
        <v>9.4704341051620386E-2</v>
      </c>
      <c r="Y5805" s="4">
        <f t="shared" si="903"/>
        <v>9.3756658711502128E-2</v>
      </c>
      <c r="Z5805" s="4">
        <f t="shared" si="904"/>
        <v>9.3106295896862826E-2</v>
      </c>
    </row>
    <row r="5806" spans="1:26" x14ac:dyDescent="0.25">
      <c r="A5806" s="16">
        <f t="shared" si="902"/>
        <v>49339</v>
      </c>
      <c r="B5806">
        <f>+'[2]Ejercicio 1'!E6023</f>
        <v>5804</v>
      </c>
      <c r="C5806" s="5">
        <v>8.4618228306582416E-2</v>
      </c>
      <c r="D5806" s="4">
        <f t="shared" si="897"/>
        <v>8.2858295015310959E-2</v>
      </c>
      <c r="E5806" s="6">
        <f t="shared" si="898"/>
        <v>8.3732107487130308E-2</v>
      </c>
      <c r="F5806" s="7">
        <f t="shared" si="899"/>
        <v>8.3125861037998766E-2</v>
      </c>
      <c r="I5806" s="10">
        <v>5804</v>
      </c>
      <c r="J5806" s="8">
        <f t="shared" si="900"/>
        <v>8.6118228306582417E-2</v>
      </c>
      <c r="K5806" s="8">
        <f t="shared" si="900"/>
        <v>8.4358295015310961E-2</v>
      </c>
      <c r="L5806" s="8">
        <f t="shared" si="900"/>
        <v>8.523210748713031E-2</v>
      </c>
      <c r="M5806" s="8">
        <f t="shared" si="900"/>
        <v>8.4625861037998767E-2</v>
      </c>
      <c r="P5806">
        <v>5804</v>
      </c>
      <c r="Q5806" s="8">
        <f t="shared" si="901"/>
        <v>8.3118228306582415E-2</v>
      </c>
      <c r="R5806" s="8">
        <f t="shared" si="901"/>
        <v>8.1358295015310958E-2</v>
      </c>
      <c r="S5806" s="8">
        <f t="shared" si="901"/>
        <v>8.2232107487130307E-2</v>
      </c>
      <c r="T5806" s="8">
        <f t="shared" si="901"/>
        <v>8.1625861037998765E-2</v>
      </c>
      <c r="W5806">
        <v>5804</v>
      </c>
      <c r="X5806" s="4">
        <f t="shared" si="896"/>
        <v>9.47079302584036E-2</v>
      </c>
      <c r="Y5806" s="4">
        <f t="shared" si="903"/>
        <v>9.3760164891991807E-2</v>
      </c>
      <c r="Z5806" s="4">
        <f t="shared" si="904"/>
        <v>9.3109745565701993E-2</v>
      </c>
    </row>
    <row r="5807" spans="1:26" x14ac:dyDescent="0.25">
      <c r="A5807" s="16">
        <f t="shared" si="902"/>
        <v>49340</v>
      </c>
      <c r="B5807">
        <f>+'[2]Ejercicio 1'!E6024</f>
        <v>5805</v>
      </c>
      <c r="C5807" s="5">
        <v>8.4620018471926794E-2</v>
      </c>
      <c r="D5807" s="4">
        <f t="shared" si="897"/>
        <v>8.2860011739753575E-2</v>
      </c>
      <c r="E5807" s="6">
        <f t="shared" si="898"/>
        <v>8.3733860547483899E-2</v>
      </c>
      <c r="F5807" s="7">
        <f t="shared" si="899"/>
        <v>8.3127588861774251E-2</v>
      </c>
      <c r="I5807" s="10">
        <v>5805</v>
      </c>
      <c r="J5807" s="8">
        <f t="shared" si="900"/>
        <v>8.6120018471926796E-2</v>
      </c>
      <c r="K5807" s="8">
        <f t="shared" si="900"/>
        <v>8.4360011739753576E-2</v>
      </c>
      <c r="L5807" s="8">
        <f t="shared" si="900"/>
        <v>8.52338605474839E-2</v>
      </c>
      <c r="M5807" s="8">
        <f t="shared" si="900"/>
        <v>8.4627588861774253E-2</v>
      </c>
      <c r="P5807">
        <v>5805</v>
      </c>
      <c r="Q5807" s="8">
        <f t="shared" si="901"/>
        <v>8.3120018471926793E-2</v>
      </c>
      <c r="R5807" s="8">
        <f t="shared" si="901"/>
        <v>8.1360011739753574E-2</v>
      </c>
      <c r="S5807" s="8">
        <f t="shared" si="901"/>
        <v>8.2233860547483897E-2</v>
      </c>
      <c r="T5807" s="8">
        <f t="shared" si="901"/>
        <v>8.162758886177425E-2</v>
      </c>
      <c r="W5807">
        <v>5805</v>
      </c>
      <c r="X5807" s="4">
        <f t="shared" si="896"/>
        <v>9.4711519466719213E-2</v>
      </c>
      <c r="Y5807" s="4">
        <f t="shared" si="903"/>
        <v>9.3763671070948643E-2</v>
      </c>
      <c r="Z5807" s="4">
        <f t="shared" si="904"/>
        <v>9.3113195231552107E-2</v>
      </c>
    </row>
    <row r="5808" spans="1:26" x14ac:dyDescent="0.25">
      <c r="A5808" s="16">
        <f t="shared" si="902"/>
        <v>49341</v>
      </c>
      <c r="B5808">
        <f>+'[2]Ejercicio 1'!E6025</f>
        <v>5806</v>
      </c>
      <c r="C5808" s="5">
        <v>8.4621808637271187E-2</v>
      </c>
      <c r="D5808" s="4">
        <f t="shared" si="897"/>
        <v>8.2861728462706952E-2</v>
      </c>
      <c r="E5808" s="6">
        <f t="shared" si="898"/>
        <v>8.3735613607076764E-2</v>
      </c>
      <c r="F5808" s="7">
        <f t="shared" si="899"/>
        <v>8.3129316684276464E-2</v>
      </c>
      <c r="I5808" s="10">
        <v>5806</v>
      </c>
      <c r="J5808" s="8">
        <f t="shared" si="900"/>
        <v>8.6121808637271188E-2</v>
      </c>
      <c r="K5808" s="8">
        <f t="shared" si="900"/>
        <v>8.4361728462706953E-2</v>
      </c>
      <c r="L5808" s="8">
        <f t="shared" si="900"/>
        <v>8.5235613607076766E-2</v>
      </c>
      <c r="M5808" s="8">
        <f t="shared" si="900"/>
        <v>8.4629316684276465E-2</v>
      </c>
      <c r="P5808">
        <v>5806</v>
      </c>
      <c r="Q5808" s="8">
        <f t="shared" si="901"/>
        <v>8.3121808637271186E-2</v>
      </c>
      <c r="R5808" s="8">
        <f t="shared" si="901"/>
        <v>8.136172846270695E-2</v>
      </c>
      <c r="S5808" s="8">
        <f t="shared" si="901"/>
        <v>8.2235613607076763E-2</v>
      </c>
      <c r="T5808" s="8">
        <f t="shared" si="901"/>
        <v>8.1629316684276462E-2</v>
      </c>
      <c r="W5808">
        <v>5806</v>
      </c>
      <c r="X5808" s="4">
        <f t="shared" si="896"/>
        <v>9.4715108676594453E-2</v>
      </c>
      <c r="Y5808" s="4">
        <f t="shared" si="903"/>
        <v>9.3767177248377034E-2</v>
      </c>
      <c r="Z5808" s="4">
        <f t="shared" si="904"/>
        <v>9.311664489322842E-2</v>
      </c>
    </row>
    <row r="5809" spans="1:26" x14ac:dyDescent="0.25">
      <c r="A5809" s="16">
        <f t="shared" si="902"/>
        <v>49342</v>
      </c>
      <c r="B5809">
        <f>+'[2]Ejercicio 1'!E6026</f>
        <v>5807</v>
      </c>
      <c r="C5809" s="5">
        <v>8.4623598802615566E-2</v>
      </c>
      <c r="D5809" s="4">
        <f t="shared" si="897"/>
        <v>8.286344518416966E-2</v>
      </c>
      <c r="E5809" s="6">
        <f t="shared" si="898"/>
        <v>8.3737366665908933E-2</v>
      </c>
      <c r="F5809" s="7">
        <f t="shared" si="899"/>
        <v>8.3131044505513979E-2</v>
      </c>
      <c r="I5809" s="10">
        <v>5807</v>
      </c>
      <c r="J5809" s="8">
        <f t="shared" si="900"/>
        <v>8.6123598802615567E-2</v>
      </c>
      <c r="K5809" s="8">
        <f t="shared" si="900"/>
        <v>8.4363445184169661E-2</v>
      </c>
      <c r="L5809" s="8">
        <f t="shared" si="900"/>
        <v>8.5237366665908934E-2</v>
      </c>
      <c r="M5809" s="8">
        <f t="shared" si="900"/>
        <v>8.463104450551398E-2</v>
      </c>
      <c r="P5809">
        <v>5807</v>
      </c>
      <c r="Q5809" s="8">
        <f t="shared" si="901"/>
        <v>8.3123598802615564E-2</v>
      </c>
      <c r="R5809" s="8">
        <f t="shared" si="901"/>
        <v>8.1363445184169658E-2</v>
      </c>
      <c r="S5809" s="8">
        <f t="shared" si="901"/>
        <v>8.2237366665908931E-2</v>
      </c>
      <c r="T5809" s="8">
        <f t="shared" si="901"/>
        <v>8.1631044505513978E-2</v>
      </c>
      <c r="W5809">
        <v>5807</v>
      </c>
      <c r="X5809" s="4">
        <f t="shared" si="896"/>
        <v>9.4718697888029765E-2</v>
      </c>
      <c r="Y5809" s="4">
        <f t="shared" si="903"/>
        <v>9.3770683424272597E-2</v>
      </c>
      <c r="Z5809" s="4">
        <f t="shared" si="904"/>
        <v>9.3120094552509511E-2</v>
      </c>
    </row>
    <row r="5810" spans="1:26" x14ac:dyDescent="0.25">
      <c r="A5810" s="16">
        <f t="shared" si="902"/>
        <v>49343</v>
      </c>
      <c r="B5810">
        <f>+'[2]Ejercicio 1'!E6027</f>
        <v>5808</v>
      </c>
      <c r="C5810" s="5">
        <v>8.4625388967959958E-2</v>
      </c>
      <c r="D5810" s="4">
        <f t="shared" si="897"/>
        <v>8.2865161904142517E-2</v>
      </c>
      <c r="E5810" s="6">
        <f t="shared" si="898"/>
        <v>8.373911972398039E-2</v>
      </c>
      <c r="F5810" s="7">
        <f t="shared" si="899"/>
        <v>8.313277232548108E-2</v>
      </c>
      <c r="I5810" s="10">
        <v>5808</v>
      </c>
      <c r="J5810" s="8">
        <f t="shared" si="900"/>
        <v>8.6125388967959959E-2</v>
      </c>
      <c r="K5810" s="8">
        <f t="shared" si="900"/>
        <v>8.4365161904142519E-2</v>
      </c>
      <c r="L5810" s="8">
        <f t="shared" si="900"/>
        <v>8.5239119723980392E-2</v>
      </c>
      <c r="M5810" s="8">
        <f t="shared" si="900"/>
        <v>8.4632772325481082E-2</v>
      </c>
      <c r="P5810">
        <v>5808</v>
      </c>
      <c r="Q5810" s="8">
        <f t="shared" si="901"/>
        <v>8.3125388967959957E-2</v>
      </c>
      <c r="R5810" s="8">
        <f t="shared" si="901"/>
        <v>8.1365161904142516E-2</v>
      </c>
      <c r="S5810" s="8">
        <f t="shared" si="901"/>
        <v>8.2239119723980389E-2</v>
      </c>
      <c r="T5810" s="8">
        <f t="shared" si="901"/>
        <v>8.1632772325481079E-2</v>
      </c>
      <c r="W5810">
        <v>5808</v>
      </c>
      <c r="X5810" s="4">
        <f t="shared" si="896"/>
        <v>9.4722287100997046E-2</v>
      </c>
      <c r="Y5810" s="4">
        <f t="shared" si="903"/>
        <v>9.3774189598694158E-2</v>
      </c>
      <c r="Z5810" s="4">
        <f t="shared" si="904"/>
        <v>9.3123544207619646E-2</v>
      </c>
    </row>
    <row r="5811" spans="1:26" x14ac:dyDescent="0.25">
      <c r="A5811" s="16">
        <f t="shared" si="902"/>
        <v>49344</v>
      </c>
      <c r="B5811">
        <f>+'[2]Ejercicio 1'!E6028</f>
        <v>5809</v>
      </c>
      <c r="C5811" s="5">
        <v>8.4627179133304337E-2</v>
      </c>
      <c r="D5811" s="4">
        <f t="shared" si="897"/>
        <v>8.2866878622625512E-2</v>
      </c>
      <c r="E5811" s="6">
        <f t="shared" si="898"/>
        <v>8.3740872781291137E-2</v>
      </c>
      <c r="F5811" s="7">
        <f t="shared" si="899"/>
        <v>8.3134500144177767E-2</v>
      </c>
      <c r="I5811" s="10">
        <v>5809</v>
      </c>
      <c r="J5811" s="8">
        <f t="shared" si="900"/>
        <v>8.6127179133304338E-2</v>
      </c>
      <c r="K5811" s="8">
        <f t="shared" si="900"/>
        <v>8.4366878622625513E-2</v>
      </c>
      <c r="L5811" s="8">
        <f t="shared" si="900"/>
        <v>8.5240872781291138E-2</v>
      </c>
      <c r="M5811" s="8">
        <f t="shared" si="900"/>
        <v>8.4634500144177768E-2</v>
      </c>
      <c r="P5811">
        <v>5809</v>
      </c>
      <c r="Q5811" s="8">
        <f t="shared" si="901"/>
        <v>8.3127179133304335E-2</v>
      </c>
      <c r="R5811" s="8">
        <f t="shared" si="901"/>
        <v>8.136687862262551E-2</v>
      </c>
      <c r="S5811" s="8">
        <f t="shared" si="901"/>
        <v>8.2240872781291136E-2</v>
      </c>
      <c r="T5811" s="8">
        <f t="shared" si="901"/>
        <v>8.1634500144177766E-2</v>
      </c>
      <c r="W5811">
        <v>5809</v>
      </c>
      <c r="X5811" s="4">
        <f t="shared" si="896"/>
        <v>9.4725876315510785E-2</v>
      </c>
      <c r="Y5811" s="4">
        <f t="shared" si="903"/>
        <v>9.3777695771582889E-2</v>
      </c>
      <c r="Z5811" s="4">
        <f t="shared" si="904"/>
        <v>9.3126993858555981E-2</v>
      </c>
    </row>
    <row r="5812" spans="1:26" x14ac:dyDescent="0.25">
      <c r="A5812" s="16">
        <f t="shared" si="902"/>
        <v>49345</v>
      </c>
      <c r="B5812">
        <f>+'[2]Ejercicio 1'!E6029</f>
        <v>5810</v>
      </c>
      <c r="C5812" s="5">
        <v>8.4628969298648729E-2</v>
      </c>
      <c r="D5812" s="4">
        <f t="shared" si="897"/>
        <v>8.286859533961867E-2</v>
      </c>
      <c r="E5812" s="6">
        <f t="shared" si="898"/>
        <v>8.3742625837841173E-2</v>
      </c>
      <c r="F5812" s="7">
        <f t="shared" si="899"/>
        <v>8.3136227961606898E-2</v>
      </c>
      <c r="I5812" s="10">
        <v>5810</v>
      </c>
      <c r="J5812" s="8">
        <f t="shared" si="900"/>
        <v>8.612896929864873E-2</v>
      </c>
      <c r="K5812" s="8">
        <f t="shared" si="900"/>
        <v>8.4368595339618671E-2</v>
      </c>
      <c r="L5812" s="8">
        <f t="shared" si="900"/>
        <v>8.5242625837841174E-2</v>
      </c>
      <c r="M5812" s="8">
        <f t="shared" si="900"/>
        <v>8.46362279616069E-2</v>
      </c>
      <c r="P5812">
        <v>5810</v>
      </c>
      <c r="Q5812" s="8">
        <f t="shared" si="901"/>
        <v>8.3128969298648728E-2</v>
      </c>
      <c r="R5812" s="8">
        <f t="shared" si="901"/>
        <v>8.1368595339618668E-2</v>
      </c>
      <c r="S5812" s="8">
        <f t="shared" si="901"/>
        <v>8.2242625837841171E-2</v>
      </c>
      <c r="T5812" s="8">
        <f t="shared" si="901"/>
        <v>8.1636227961606897E-2</v>
      </c>
      <c r="W5812">
        <v>5810</v>
      </c>
      <c r="X5812" s="4">
        <f t="shared" si="896"/>
        <v>9.4729465531570523E-2</v>
      </c>
      <c r="Y5812" s="4">
        <f t="shared" si="903"/>
        <v>9.3781201942942288E-2</v>
      </c>
      <c r="Z5812" s="4">
        <f t="shared" si="904"/>
        <v>9.3130443506503277E-2</v>
      </c>
    </row>
    <row r="5813" spans="1:26" x14ac:dyDescent="0.25">
      <c r="A5813" s="16">
        <f t="shared" si="902"/>
        <v>49346</v>
      </c>
      <c r="B5813">
        <f>+'[2]Ejercicio 1'!E6030</f>
        <v>5811</v>
      </c>
      <c r="C5813" s="5">
        <v>8.4630759463993108E-2</v>
      </c>
      <c r="D5813" s="4">
        <f t="shared" si="897"/>
        <v>8.2870312055121576E-2</v>
      </c>
      <c r="E5813" s="6">
        <f t="shared" si="898"/>
        <v>8.3744378893629609E-2</v>
      </c>
      <c r="F5813" s="7">
        <f t="shared" si="899"/>
        <v>8.3137955777768474E-2</v>
      </c>
      <c r="I5813" s="10">
        <v>5811</v>
      </c>
      <c r="J5813" s="8">
        <f t="shared" si="900"/>
        <v>8.6130759463993109E-2</v>
      </c>
      <c r="K5813" s="8">
        <f t="shared" si="900"/>
        <v>8.4370312055121577E-2</v>
      </c>
      <c r="L5813" s="8">
        <f t="shared" si="900"/>
        <v>8.524437889362961E-2</v>
      </c>
      <c r="M5813" s="8">
        <f t="shared" si="900"/>
        <v>8.4637955777768475E-2</v>
      </c>
      <c r="P5813">
        <v>5811</v>
      </c>
      <c r="Q5813" s="8">
        <f t="shared" si="901"/>
        <v>8.3130759463993106E-2</v>
      </c>
      <c r="R5813" s="8">
        <f t="shared" si="901"/>
        <v>8.1370312055121574E-2</v>
      </c>
      <c r="S5813" s="8">
        <f t="shared" si="901"/>
        <v>8.2244378893629608E-2</v>
      </c>
      <c r="T5813" s="8">
        <f t="shared" si="901"/>
        <v>8.1637955777768473E-2</v>
      </c>
      <c r="W5813">
        <v>5811</v>
      </c>
      <c r="X5813" s="4">
        <f t="shared" si="896"/>
        <v>9.4733054749162229E-2</v>
      </c>
      <c r="Y5813" s="4">
        <f t="shared" si="903"/>
        <v>9.3784708112712625E-2</v>
      </c>
      <c r="Z5813" s="4">
        <f t="shared" si="904"/>
        <v>9.3133893151464378E-2</v>
      </c>
    </row>
    <row r="5814" spans="1:26" x14ac:dyDescent="0.25">
      <c r="A5814" s="16">
        <f t="shared" si="902"/>
        <v>49347</v>
      </c>
      <c r="B5814">
        <f>+'[2]Ejercicio 1'!E6031</f>
        <v>5812</v>
      </c>
      <c r="C5814" s="5">
        <v>8.46325496293375E-2</v>
      </c>
      <c r="D5814" s="4">
        <f t="shared" si="897"/>
        <v>8.287202876913484E-2</v>
      </c>
      <c r="E5814" s="6">
        <f t="shared" si="898"/>
        <v>8.3746131948658223E-2</v>
      </c>
      <c r="F5814" s="7">
        <f t="shared" si="899"/>
        <v>8.3139683592659636E-2</v>
      </c>
      <c r="I5814" s="10">
        <v>5812</v>
      </c>
      <c r="J5814" s="8">
        <f t="shared" si="900"/>
        <v>8.6132549629337501E-2</v>
      </c>
      <c r="K5814" s="8">
        <f t="shared" si="900"/>
        <v>8.4372028769134841E-2</v>
      </c>
      <c r="L5814" s="8">
        <f t="shared" si="900"/>
        <v>8.5246131948658224E-2</v>
      </c>
      <c r="M5814" s="8">
        <f t="shared" si="900"/>
        <v>8.4639683592659637E-2</v>
      </c>
      <c r="P5814">
        <v>5812</v>
      </c>
      <c r="Q5814" s="8">
        <f t="shared" si="901"/>
        <v>8.3132549629337499E-2</v>
      </c>
      <c r="R5814" s="8">
        <f t="shared" si="901"/>
        <v>8.1372028769134838E-2</v>
      </c>
      <c r="S5814" s="8">
        <f t="shared" si="901"/>
        <v>8.2246131948658222E-2</v>
      </c>
      <c r="T5814" s="8">
        <f t="shared" si="901"/>
        <v>8.1639683592659634E-2</v>
      </c>
      <c r="W5814">
        <v>5812</v>
      </c>
      <c r="X5814" s="4">
        <f t="shared" si="896"/>
        <v>9.4736643968314022E-2</v>
      </c>
      <c r="Y5814" s="4">
        <f t="shared" si="903"/>
        <v>9.3788214281008975E-2</v>
      </c>
      <c r="Z5814" s="4">
        <f t="shared" si="904"/>
        <v>9.3137342791660735E-2</v>
      </c>
    </row>
    <row r="5815" spans="1:26" x14ac:dyDescent="0.25">
      <c r="A5815" s="16">
        <f t="shared" si="902"/>
        <v>49348</v>
      </c>
      <c r="B5815">
        <f>+'[2]Ejercicio 1'!E6032</f>
        <v>5813</v>
      </c>
      <c r="C5815" s="5">
        <v>8.4634339794681879E-2</v>
      </c>
      <c r="D5815" s="4">
        <f t="shared" si="897"/>
        <v>8.2873745481658476E-2</v>
      </c>
      <c r="E5815" s="6">
        <f t="shared" si="898"/>
        <v>8.3747885002926126E-2</v>
      </c>
      <c r="F5815" s="7">
        <f t="shared" si="899"/>
        <v>8.3141411406283242E-2</v>
      </c>
      <c r="I5815" s="10">
        <v>5813</v>
      </c>
      <c r="J5815" s="8">
        <f t="shared" si="900"/>
        <v>8.613433979468188E-2</v>
      </c>
      <c r="K5815" s="8">
        <f t="shared" si="900"/>
        <v>8.4373745481658477E-2</v>
      </c>
      <c r="L5815" s="8">
        <f t="shared" si="900"/>
        <v>8.5247885002926127E-2</v>
      </c>
      <c r="M5815" s="8">
        <f t="shared" si="900"/>
        <v>8.4641411406283243E-2</v>
      </c>
      <c r="P5815">
        <v>5813</v>
      </c>
      <c r="Q5815" s="8">
        <f t="shared" si="901"/>
        <v>8.3134339794681877E-2</v>
      </c>
      <c r="R5815" s="8">
        <f t="shared" si="901"/>
        <v>8.1373745481658474E-2</v>
      </c>
      <c r="S5815" s="8">
        <f t="shared" si="901"/>
        <v>8.2247885002926124E-2</v>
      </c>
      <c r="T5815" s="8">
        <f t="shared" si="901"/>
        <v>8.164141140628324E-2</v>
      </c>
      <c r="W5815">
        <v>5813</v>
      </c>
      <c r="X5815" s="4">
        <f t="shared" si="896"/>
        <v>9.4740233189025871E-2</v>
      </c>
      <c r="Y5815" s="4">
        <f t="shared" si="903"/>
        <v>9.3791720447775132E-2</v>
      </c>
      <c r="Z5815" s="4">
        <f t="shared" si="904"/>
        <v>9.3140792429461869E-2</v>
      </c>
    </row>
    <row r="5816" spans="1:26" x14ac:dyDescent="0.25">
      <c r="A5816" s="16">
        <f t="shared" si="902"/>
        <v>49349</v>
      </c>
      <c r="B5816">
        <f>+'[2]Ejercicio 1'!E6033</f>
        <v>5814</v>
      </c>
      <c r="C5816" s="5">
        <v>8.4636129960026271E-2</v>
      </c>
      <c r="D5816" s="4">
        <f t="shared" si="897"/>
        <v>8.2875462192691873E-2</v>
      </c>
      <c r="E5816" s="6">
        <f t="shared" si="898"/>
        <v>8.3749638056433331E-2</v>
      </c>
      <c r="F5816" s="7">
        <f t="shared" si="899"/>
        <v>8.3143139218636433E-2</v>
      </c>
      <c r="I5816" s="10">
        <v>5814</v>
      </c>
      <c r="J5816" s="8">
        <f t="shared" si="900"/>
        <v>8.6136129960026273E-2</v>
      </c>
      <c r="K5816" s="8">
        <f t="shared" si="900"/>
        <v>8.4375462192691875E-2</v>
      </c>
      <c r="L5816" s="8">
        <f t="shared" si="900"/>
        <v>8.5249638056433333E-2</v>
      </c>
      <c r="M5816" s="8">
        <f t="shared" si="900"/>
        <v>8.4643139218636435E-2</v>
      </c>
      <c r="P5816">
        <v>5814</v>
      </c>
      <c r="Q5816" s="8">
        <f t="shared" si="901"/>
        <v>8.313612996002627E-2</v>
      </c>
      <c r="R5816" s="8">
        <f t="shared" si="901"/>
        <v>8.1375462192691872E-2</v>
      </c>
      <c r="S5816" s="8">
        <f t="shared" si="901"/>
        <v>8.224963805643333E-2</v>
      </c>
      <c r="T5816" s="8">
        <f t="shared" si="901"/>
        <v>8.1643139218636432E-2</v>
      </c>
      <c r="W5816">
        <v>5814</v>
      </c>
      <c r="X5816" s="4">
        <f t="shared" si="896"/>
        <v>9.4743822411269676E-2</v>
      </c>
      <c r="Y5816" s="4">
        <f t="shared" si="903"/>
        <v>9.3795226613064664E-2</v>
      </c>
      <c r="Z5816" s="4">
        <f t="shared" si="904"/>
        <v>9.3144242063092034E-2</v>
      </c>
    </row>
    <row r="5817" spans="1:26" x14ac:dyDescent="0.25">
      <c r="A5817" s="16">
        <f t="shared" si="902"/>
        <v>49350</v>
      </c>
      <c r="B5817">
        <f>+'[2]Ejercicio 1'!E6034</f>
        <v>5815</v>
      </c>
      <c r="C5817" s="5">
        <v>8.463792012537065E-2</v>
      </c>
      <c r="D5817" s="4">
        <f t="shared" si="897"/>
        <v>8.2877178902235227E-2</v>
      </c>
      <c r="E5817" s="6">
        <f t="shared" si="898"/>
        <v>8.3751391109178924E-2</v>
      </c>
      <c r="F5817" s="7">
        <f t="shared" si="899"/>
        <v>8.3144867029722055E-2</v>
      </c>
      <c r="I5817" s="10">
        <v>5815</v>
      </c>
      <c r="J5817" s="8">
        <f t="shared" si="900"/>
        <v>8.6137920125370651E-2</v>
      </c>
      <c r="K5817" s="8">
        <f t="shared" si="900"/>
        <v>8.4377178902235228E-2</v>
      </c>
      <c r="L5817" s="8">
        <f t="shared" si="900"/>
        <v>8.5251391109178926E-2</v>
      </c>
      <c r="M5817" s="8">
        <f t="shared" si="900"/>
        <v>8.4644867029722057E-2</v>
      </c>
      <c r="P5817">
        <v>5815</v>
      </c>
      <c r="Q5817" s="8">
        <f t="shared" si="901"/>
        <v>8.3137920125370648E-2</v>
      </c>
      <c r="R5817" s="8">
        <f t="shared" si="901"/>
        <v>8.1377178902235225E-2</v>
      </c>
      <c r="S5817" s="8">
        <f t="shared" si="901"/>
        <v>8.2251391109178923E-2</v>
      </c>
      <c r="T5817" s="8">
        <f t="shared" si="901"/>
        <v>8.1644867029722054E-2</v>
      </c>
      <c r="W5817">
        <v>5815</v>
      </c>
      <c r="X5817" s="4">
        <f t="shared" si="896"/>
        <v>9.4747411635059509E-2</v>
      </c>
      <c r="Y5817" s="4">
        <f t="shared" si="903"/>
        <v>9.3798732776712426E-2</v>
      </c>
      <c r="Z5817" s="4">
        <f t="shared" si="904"/>
        <v>9.314769169313937E-2</v>
      </c>
    </row>
    <row r="5818" spans="1:26" x14ac:dyDescent="0.25">
      <c r="A5818" s="16">
        <f t="shared" si="902"/>
        <v>49351</v>
      </c>
      <c r="B5818">
        <f>+'[2]Ejercicio 1'!E6035</f>
        <v>5816</v>
      </c>
      <c r="C5818" s="5">
        <v>8.4639710290715042E-2</v>
      </c>
      <c r="D5818" s="4">
        <f t="shared" si="897"/>
        <v>8.2878895610288744E-2</v>
      </c>
      <c r="E5818" s="6">
        <f t="shared" si="898"/>
        <v>8.3753144161164708E-2</v>
      </c>
      <c r="F5818" s="7">
        <f t="shared" si="899"/>
        <v>8.3146594839537277E-2</v>
      </c>
      <c r="I5818" s="10">
        <v>5816</v>
      </c>
      <c r="J5818" s="8">
        <f t="shared" si="900"/>
        <v>8.6139710290715044E-2</v>
      </c>
      <c r="K5818" s="8">
        <f t="shared" si="900"/>
        <v>8.4378895610288746E-2</v>
      </c>
      <c r="L5818" s="8">
        <f t="shared" si="900"/>
        <v>8.525314416116471E-2</v>
      </c>
      <c r="M5818" s="8">
        <f t="shared" si="900"/>
        <v>8.4646594839537279E-2</v>
      </c>
      <c r="P5818">
        <v>5816</v>
      </c>
      <c r="Q5818" s="8">
        <f t="shared" si="901"/>
        <v>8.3139710290715041E-2</v>
      </c>
      <c r="R5818" s="8">
        <f t="shared" si="901"/>
        <v>8.1378895610288743E-2</v>
      </c>
      <c r="S5818" s="8">
        <f t="shared" si="901"/>
        <v>8.2253144161164707E-2</v>
      </c>
      <c r="T5818" s="8">
        <f t="shared" si="901"/>
        <v>8.1646594839537276E-2</v>
      </c>
      <c r="W5818">
        <v>5816</v>
      </c>
      <c r="X5818" s="4">
        <f t="shared" ref="X5818:X5881" si="905">Tasa_Fwd(C5636,B5636,C5818,B5818,182)</f>
        <v>9.4751000860395784E-2</v>
      </c>
      <c r="Y5818" s="4">
        <f t="shared" si="903"/>
        <v>9.3802238938939797E-2</v>
      </c>
      <c r="Z5818" s="4">
        <f t="shared" si="904"/>
        <v>9.3151141319606709E-2</v>
      </c>
    </row>
    <row r="5819" spans="1:26" x14ac:dyDescent="0.25">
      <c r="A5819" s="16">
        <f t="shared" si="902"/>
        <v>49352</v>
      </c>
      <c r="B5819">
        <f>+'[2]Ejercicio 1'!E6036</f>
        <v>5817</v>
      </c>
      <c r="C5819" s="5">
        <v>8.4641500456059421E-2</v>
      </c>
      <c r="D5819" s="4">
        <f t="shared" si="897"/>
        <v>8.2880612316852231E-2</v>
      </c>
      <c r="E5819" s="6">
        <f t="shared" si="898"/>
        <v>8.3754897212389767E-2</v>
      </c>
      <c r="F5819" s="7">
        <f t="shared" si="899"/>
        <v>8.3148322648084944E-2</v>
      </c>
      <c r="I5819" s="10">
        <v>5817</v>
      </c>
      <c r="J5819" s="8">
        <f t="shared" si="900"/>
        <v>8.6141500456059422E-2</v>
      </c>
      <c r="K5819" s="8">
        <f t="shared" si="900"/>
        <v>8.4380612316852233E-2</v>
      </c>
      <c r="L5819" s="8">
        <f t="shared" si="900"/>
        <v>8.5254897212389769E-2</v>
      </c>
      <c r="M5819" s="8">
        <f t="shared" si="900"/>
        <v>8.4648322648084945E-2</v>
      </c>
      <c r="P5819">
        <v>5817</v>
      </c>
      <c r="Q5819" s="8">
        <f t="shared" si="901"/>
        <v>8.314150045605942E-2</v>
      </c>
      <c r="R5819" s="8">
        <f t="shared" si="901"/>
        <v>8.138061231685223E-2</v>
      </c>
      <c r="S5819" s="8">
        <f t="shared" si="901"/>
        <v>8.2254897212389766E-2</v>
      </c>
      <c r="T5819" s="8">
        <f t="shared" si="901"/>
        <v>8.1648322648084942E-2</v>
      </c>
      <c r="W5819">
        <v>5817</v>
      </c>
      <c r="X5819" s="4">
        <f t="shared" si="905"/>
        <v>9.4754590087264029E-2</v>
      </c>
      <c r="Y5819" s="4">
        <f t="shared" si="903"/>
        <v>9.3805745099636961E-2</v>
      </c>
      <c r="Z5819" s="4">
        <f t="shared" si="904"/>
        <v>9.3154590942496895E-2</v>
      </c>
    </row>
    <row r="5820" spans="1:26" x14ac:dyDescent="0.25">
      <c r="A5820" s="16">
        <f t="shared" si="902"/>
        <v>49353</v>
      </c>
      <c r="B5820">
        <f>+'[2]Ejercicio 1'!E6037</f>
        <v>5818</v>
      </c>
      <c r="C5820" s="5">
        <v>8.4643290621403813E-2</v>
      </c>
      <c r="D5820" s="4">
        <f t="shared" si="897"/>
        <v>8.2882329021925896E-2</v>
      </c>
      <c r="E5820" s="6">
        <f t="shared" si="898"/>
        <v>8.3756650262853241E-2</v>
      </c>
      <c r="F5820" s="7">
        <f t="shared" si="899"/>
        <v>8.3150050455362196E-2</v>
      </c>
      <c r="I5820" s="10">
        <v>5818</v>
      </c>
      <c r="J5820" s="8">
        <f t="shared" si="900"/>
        <v>8.6143290621403815E-2</v>
      </c>
      <c r="K5820" s="8">
        <f t="shared" si="900"/>
        <v>8.4382329021925898E-2</v>
      </c>
      <c r="L5820" s="8">
        <f t="shared" si="900"/>
        <v>8.5256650262853242E-2</v>
      </c>
      <c r="M5820" s="8">
        <f t="shared" si="900"/>
        <v>8.4650050455362197E-2</v>
      </c>
      <c r="P5820">
        <v>5818</v>
      </c>
      <c r="Q5820" s="8">
        <f t="shared" si="901"/>
        <v>8.3143290621403812E-2</v>
      </c>
      <c r="R5820" s="8">
        <f t="shared" si="901"/>
        <v>8.1382329021925895E-2</v>
      </c>
      <c r="S5820" s="8">
        <f t="shared" si="901"/>
        <v>8.225665026285324E-2</v>
      </c>
      <c r="T5820" s="8">
        <f t="shared" si="901"/>
        <v>8.1650050455362194E-2</v>
      </c>
      <c r="W5820">
        <v>5818</v>
      </c>
      <c r="X5820" s="4">
        <f t="shared" si="905"/>
        <v>9.4758179315691915E-2</v>
      </c>
      <c r="Y5820" s="4">
        <f t="shared" si="903"/>
        <v>9.3809251258691467E-2</v>
      </c>
      <c r="Z5820" s="4">
        <f t="shared" si="904"/>
        <v>9.3158040561804253E-2</v>
      </c>
    </row>
    <row r="5821" spans="1:26" x14ac:dyDescent="0.25">
      <c r="A5821" s="16">
        <f t="shared" si="902"/>
        <v>49354</v>
      </c>
      <c r="B5821">
        <f>+'[2]Ejercicio 1'!E6038</f>
        <v>5819</v>
      </c>
      <c r="C5821" s="5">
        <v>8.4645080786748192E-2</v>
      </c>
      <c r="D5821" s="4">
        <f t="shared" si="897"/>
        <v>8.2884045725510155E-2</v>
      </c>
      <c r="E5821" s="6">
        <f t="shared" si="898"/>
        <v>8.3758403312556878E-2</v>
      </c>
      <c r="F5821" s="7">
        <f t="shared" si="899"/>
        <v>8.3151778261371892E-2</v>
      </c>
      <c r="I5821" s="10">
        <v>5819</v>
      </c>
      <c r="J5821" s="8">
        <f t="shared" si="900"/>
        <v>8.6145080786748193E-2</v>
      </c>
      <c r="K5821" s="8">
        <f t="shared" si="900"/>
        <v>8.4384045725510157E-2</v>
      </c>
      <c r="L5821" s="8">
        <f t="shared" si="900"/>
        <v>8.525840331255688E-2</v>
      </c>
      <c r="M5821" s="8">
        <f t="shared" si="900"/>
        <v>8.4651778261371893E-2</v>
      </c>
      <c r="P5821">
        <v>5819</v>
      </c>
      <c r="Q5821" s="8">
        <f t="shared" si="901"/>
        <v>8.3145080786748191E-2</v>
      </c>
      <c r="R5821" s="8">
        <f t="shared" si="901"/>
        <v>8.1384045725510154E-2</v>
      </c>
      <c r="S5821" s="8">
        <f t="shared" si="901"/>
        <v>8.2258403312556877E-2</v>
      </c>
      <c r="T5821" s="8">
        <f t="shared" si="901"/>
        <v>8.1651778261371891E-2</v>
      </c>
      <c r="W5821">
        <v>5819</v>
      </c>
      <c r="X5821" s="4">
        <f t="shared" si="905"/>
        <v>9.4761768545680733E-2</v>
      </c>
      <c r="Y5821" s="4">
        <f t="shared" si="903"/>
        <v>9.3812757416325582E-2</v>
      </c>
      <c r="Z5821" s="4">
        <f t="shared" si="904"/>
        <v>9.31614901775316E-2</v>
      </c>
    </row>
    <row r="5822" spans="1:26" x14ac:dyDescent="0.25">
      <c r="A5822" s="16">
        <f t="shared" si="902"/>
        <v>49355</v>
      </c>
      <c r="B5822">
        <f>+'[2]Ejercicio 1'!E6039</f>
        <v>5820</v>
      </c>
      <c r="C5822" s="5">
        <v>8.4646870952092584E-2</v>
      </c>
      <c r="D5822" s="4">
        <f t="shared" si="897"/>
        <v>8.2885762427603968E-2</v>
      </c>
      <c r="E5822" s="6">
        <f t="shared" si="898"/>
        <v>8.3760156361499818E-2</v>
      </c>
      <c r="F5822" s="7">
        <f t="shared" si="899"/>
        <v>8.3153506066111174E-2</v>
      </c>
      <c r="I5822" s="10">
        <v>5820</v>
      </c>
      <c r="J5822" s="8">
        <f t="shared" si="900"/>
        <v>8.6146870952092586E-2</v>
      </c>
      <c r="K5822" s="8">
        <f t="shared" si="900"/>
        <v>8.4385762427603969E-2</v>
      </c>
      <c r="L5822" s="8">
        <f t="shared" si="900"/>
        <v>8.526015636149982E-2</v>
      </c>
      <c r="M5822" s="8">
        <f t="shared" si="900"/>
        <v>8.4653506066111175E-2</v>
      </c>
      <c r="P5822">
        <v>5820</v>
      </c>
      <c r="Q5822" s="8">
        <f t="shared" si="901"/>
        <v>8.3146870952092583E-2</v>
      </c>
      <c r="R5822" s="8">
        <f t="shared" si="901"/>
        <v>8.1385762427603967E-2</v>
      </c>
      <c r="S5822" s="8">
        <f t="shared" si="901"/>
        <v>8.2260156361499817E-2</v>
      </c>
      <c r="T5822" s="8">
        <f t="shared" si="901"/>
        <v>8.1653506066111173E-2</v>
      </c>
      <c r="W5822">
        <v>5820</v>
      </c>
      <c r="X5822" s="4">
        <f t="shared" si="905"/>
        <v>9.4765357777200646E-2</v>
      </c>
      <c r="Y5822" s="4">
        <f t="shared" si="903"/>
        <v>9.3816263572484834E-2</v>
      </c>
      <c r="Z5822" s="4">
        <f t="shared" si="904"/>
        <v>9.3164939789088005E-2</v>
      </c>
    </row>
    <row r="5823" spans="1:26" x14ac:dyDescent="0.25">
      <c r="A5823" s="16">
        <f t="shared" si="902"/>
        <v>49356</v>
      </c>
      <c r="B5823">
        <f>+'[2]Ejercicio 1'!E6040</f>
        <v>5821</v>
      </c>
      <c r="C5823" s="5">
        <v>8.4648661117436963E-2</v>
      </c>
      <c r="D5823" s="4">
        <f t="shared" si="897"/>
        <v>8.2887479128207972E-2</v>
      </c>
      <c r="E5823" s="6">
        <f t="shared" si="898"/>
        <v>8.3761909409681159E-2</v>
      </c>
      <c r="F5823" s="7">
        <f t="shared" si="899"/>
        <v>8.3155233869582901E-2</v>
      </c>
      <c r="I5823" s="10">
        <v>5821</v>
      </c>
      <c r="J5823" s="8">
        <f t="shared" si="900"/>
        <v>8.6148661117436964E-2</v>
      </c>
      <c r="K5823" s="8">
        <f t="shared" si="900"/>
        <v>8.4387479128207973E-2</v>
      </c>
      <c r="L5823" s="8">
        <f t="shared" si="900"/>
        <v>8.5261909409681161E-2</v>
      </c>
      <c r="M5823" s="8">
        <f t="shared" si="900"/>
        <v>8.4655233869582902E-2</v>
      </c>
      <c r="P5823">
        <v>5821</v>
      </c>
      <c r="Q5823" s="8">
        <f t="shared" si="901"/>
        <v>8.3148661117436962E-2</v>
      </c>
      <c r="R5823" s="8">
        <f t="shared" si="901"/>
        <v>8.1387479128207971E-2</v>
      </c>
      <c r="S5823" s="8">
        <f t="shared" si="901"/>
        <v>8.2261909409681158E-2</v>
      </c>
      <c r="T5823" s="8">
        <f t="shared" si="901"/>
        <v>8.1655233869582899E-2</v>
      </c>
      <c r="W5823">
        <v>5821</v>
      </c>
      <c r="X5823" s="4">
        <f t="shared" si="905"/>
        <v>9.4768947010266572E-2</v>
      </c>
      <c r="Y5823" s="4">
        <f t="shared" si="903"/>
        <v>9.3819769727001442E-2</v>
      </c>
      <c r="Z5823" s="4">
        <f t="shared" si="904"/>
        <v>9.3168389398246329E-2</v>
      </c>
    </row>
    <row r="5824" spans="1:26" x14ac:dyDescent="0.25">
      <c r="A5824" s="16">
        <f t="shared" si="902"/>
        <v>49357</v>
      </c>
      <c r="B5824">
        <f>+'[2]Ejercicio 1'!E6041</f>
        <v>5822</v>
      </c>
      <c r="C5824" s="5">
        <v>8.4650451282781355E-2</v>
      </c>
      <c r="D5824" s="4">
        <f t="shared" si="897"/>
        <v>8.2889195827321946E-2</v>
      </c>
      <c r="E5824" s="6">
        <f t="shared" si="898"/>
        <v>8.3763662457102678E-2</v>
      </c>
      <c r="F5824" s="7">
        <f t="shared" si="899"/>
        <v>8.3156961671787072E-2</v>
      </c>
      <c r="I5824" s="10">
        <v>5822</v>
      </c>
      <c r="J5824" s="8">
        <f t="shared" si="900"/>
        <v>8.6150451282781357E-2</v>
      </c>
      <c r="K5824" s="8">
        <f t="shared" si="900"/>
        <v>8.4389195827321947E-2</v>
      </c>
      <c r="L5824" s="8">
        <f t="shared" si="900"/>
        <v>8.5263662457102679E-2</v>
      </c>
      <c r="M5824" s="8">
        <f t="shared" si="900"/>
        <v>8.4656961671787073E-2</v>
      </c>
      <c r="P5824">
        <v>5822</v>
      </c>
      <c r="Q5824" s="8">
        <f t="shared" si="901"/>
        <v>8.3150451282781354E-2</v>
      </c>
      <c r="R5824" s="8">
        <f t="shared" si="901"/>
        <v>8.1389195827321945E-2</v>
      </c>
      <c r="S5824" s="8">
        <f t="shared" si="901"/>
        <v>8.2263662457102676E-2</v>
      </c>
      <c r="T5824" s="8">
        <f t="shared" si="901"/>
        <v>8.1656961671787071E-2</v>
      </c>
      <c r="W5824">
        <v>5822</v>
      </c>
      <c r="X5824" s="4">
        <f t="shared" si="905"/>
        <v>9.4772536244878941E-2</v>
      </c>
      <c r="Y5824" s="4">
        <f t="shared" si="903"/>
        <v>9.3823275880044077E-2</v>
      </c>
      <c r="Z5824" s="4">
        <f t="shared" si="904"/>
        <v>9.3171839003236556E-2</v>
      </c>
    </row>
    <row r="5825" spans="1:26" x14ac:dyDescent="0.25">
      <c r="A5825" s="16">
        <f t="shared" si="902"/>
        <v>49358</v>
      </c>
      <c r="B5825">
        <f>+'[2]Ejercicio 1'!E6042</f>
        <v>5823</v>
      </c>
      <c r="C5825" s="5">
        <v>8.4652241448125734E-2</v>
      </c>
      <c r="D5825" s="4">
        <f t="shared" si="897"/>
        <v>8.2890912524946125E-2</v>
      </c>
      <c r="E5825" s="6">
        <f t="shared" si="898"/>
        <v>8.3765415503762597E-2</v>
      </c>
      <c r="F5825" s="7">
        <f t="shared" si="899"/>
        <v>8.3158689472720829E-2</v>
      </c>
      <c r="I5825" s="10">
        <v>5823</v>
      </c>
      <c r="J5825" s="8">
        <f t="shared" si="900"/>
        <v>8.6152241448125735E-2</v>
      </c>
      <c r="K5825" s="8">
        <f t="shared" si="900"/>
        <v>8.4390912524946127E-2</v>
      </c>
      <c r="L5825" s="8">
        <f t="shared" si="900"/>
        <v>8.5265415503762598E-2</v>
      </c>
      <c r="M5825" s="8">
        <f t="shared" si="900"/>
        <v>8.465868947272083E-2</v>
      </c>
      <c r="P5825">
        <v>5823</v>
      </c>
      <c r="Q5825" s="8">
        <f t="shared" si="901"/>
        <v>8.3152241448125733E-2</v>
      </c>
      <c r="R5825" s="8">
        <f t="shared" si="901"/>
        <v>8.1390912524946124E-2</v>
      </c>
      <c r="S5825" s="8">
        <f t="shared" si="901"/>
        <v>8.2265415503762596E-2</v>
      </c>
      <c r="T5825" s="8">
        <f t="shared" si="901"/>
        <v>8.1658689472720827E-2</v>
      </c>
      <c r="W5825">
        <v>5823</v>
      </c>
      <c r="X5825" s="4">
        <f t="shared" si="905"/>
        <v>9.4776125481036907E-2</v>
      </c>
      <c r="Y5825" s="4">
        <f t="shared" si="903"/>
        <v>9.3826782031553854E-2</v>
      </c>
      <c r="Z5825" s="4">
        <f t="shared" si="904"/>
        <v>9.31752886046468E-2</v>
      </c>
    </row>
    <row r="5826" spans="1:26" x14ac:dyDescent="0.25">
      <c r="A5826" s="16">
        <f t="shared" si="902"/>
        <v>49359</v>
      </c>
      <c r="B5826">
        <f>+'[2]Ejercicio 1'!E6043</f>
        <v>5824</v>
      </c>
      <c r="C5826" s="5">
        <v>8.4654031613470127E-2</v>
      </c>
      <c r="D5826" s="4">
        <f t="shared" si="897"/>
        <v>8.2892629221080275E-2</v>
      </c>
      <c r="E5826" s="6">
        <f t="shared" si="898"/>
        <v>8.3767168549662693E-2</v>
      </c>
      <c r="F5826" s="7">
        <f t="shared" si="899"/>
        <v>8.3160417272387016E-2</v>
      </c>
      <c r="I5826" s="10">
        <v>5824</v>
      </c>
      <c r="J5826" s="8">
        <f t="shared" si="900"/>
        <v>8.6154031613470128E-2</v>
      </c>
      <c r="K5826" s="8">
        <f t="shared" si="900"/>
        <v>8.4392629221080276E-2</v>
      </c>
      <c r="L5826" s="8">
        <f t="shared" si="900"/>
        <v>8.5267168549662695E-2</v>
      </c>
      <c r="M5826" s="8">
        <f t="shared" ref="M5826:M5889" si="906">F5826+$O$1</f>
        <v>8.4660417272387017E-2</v>
      </c>
      <c r="P5826">
        <v>5824</v>
      </c>
      <c r="Q5826" s="8">
        <f t="shared" si="901"/>
        <v>8.3154031613470125E-2</v>
      </c>
      <c r="R5826" s="8">
        <f t="shared" si="901"/>
        <v>8.1392629221080273E-2</v>
      </c>
      <c r="S5826" s="8">
        <f t="shared" si="901"/>
        <v>8.2267168549662692E-2</v>
      </c>
      <c r="T5826" s="8">
        <f t="shared" ref="T5826:T5889" si="907">F5826-$O$1</f>
        <v>8.1660417272387015E-2</v>
      </c>
      <c r="W5826">
        <v>5824</v>
      </c>
      <c r="X5826" s="4">
        <f t="shared" si="905"/>
        <v>9.4779714718727703E-2</v>
      </c>
      <c r="Y5826" s="4">
        <f t="shared" si="903"/>
        <v>9.3830288181533439E-2</v>
      </c>
      <c r="Z5826" s="4">
        <f t="shared" si="904"/>
        <v>9.3178738203065145E-2</v>
      </c>
    </row>
    <row r="5827" spans="1:26" x14ac:dyDescent="0.25">
      <c r="A5827" s="16">
        <f t="shared" si="902"/>
        <v>49360</v>
      </c>
      <c r="B5827">
        <f>+'[2]Ejercicio 1'!E6044</f>
        <v>5825</v>
      </c>
      <c r="C5827" s="5">
        <v>8.4655821778814505E-2</v>
      </c>
      <c r="D5827" s="4">
        <f t="shared" ref="D5827:D5890" si="908">+LN((1+C5827*182/360)^(360/182))</f>
        <v>8.2894345915725032E-2</v>
      </c>
      <c r="E5827" s="6">
        <f t="shared" ref="E5827:E5890" si="909">Equivalencia_Tasas(C5827,182,91)</f>
        <v>8.3768921594802065E-2</v>
      </c>
      <c r="F5827" s="7">
        <f t="shared" ref="F5827:F5890" si="910">Equivalencia_Tasas(C5827,182,28)</f>
        <v>8.3162145070782803E-2</v>
      </c>
      <c r="I5827" s="10">
        <v>5825</v>
      </c>
      <c r="J5827" s="8">
        <f t="shared" ref="J5827:M5890" si="911">C5827+$O$1</f>
        <v>8.6155821778814506E-2</v>
      </c>
      <c r="K5827" s="8">
        <f t="shared" si="911"/>
        <v>8.4394345915725033E-2</v>
      </c>
      <c r="L5827" s="8">
        <f t="shared" si="911"/>
        <v>8.5268921594802066E-2</v>
      </c>
      <c r="M5827" s="8">
        <f t="shared" si="906"/>
        <v>8.4662145070782804E-2</v>
      </c>
      <c r="P5827">
        <v>5825</v>
      </c>
      <c r="Q5827" s="8">
        <f t="shared" ref="Q5827:T5890" si="912">C5827-$O$1</f>
        <v>8.3155821778814504E-2</v>
      </c>
      <c r="R5827" s="8">
        <f t="shared" si="912"/>
        <v>8.139434591572503E-2</v>
      </c>
      <c r="S5827" s="8">
        <f t="shared" si="912"/>
        <v>8.2268921594802064E-2</v>
      </c>
      <c r="T5827" s="8">
        <f t="shared" si="907"/>
        <v>8.1662145070782802E-2</v>
      </c>
      <c r="W5827">
        <v>5825</v>
      </c>
      <c r="X5827" s="4">
        <f t="shared" si="905"/>
        <v>9.4783303957991741E-2</v>
      </c>
      <c r="Y5827" s="4">
        <f t="shared" si="903"/>
        <v>9.3833794330037273E-2</v>
      </c>
      <c r="Z5827" s="4">
        <f t="shared" si="904"/>
        <v>9.3182187797312535E-2</v>
      </c>
    </row>
    <row r="5828" spans="1:26" x14ac:dyDescent="0.25">
      <c r="A5828" s="16">
        <f t="shared" si="902"/>
        <v>49361</v>
      </c>
      <c r="B5828">
        <f>+'[2]Ejercicio 1'!E6045</f>
        <v>5826</v>
      </c>
      <c r="C5828" s="5">
        <v>8.4657611944158884E-2</v>
      </c>
      <c r="D5828" s="4">
        <f t="shared" si="908"/>
        <v>8.2896062608879578E-2</v>
      </c>
      <c r="E5828" s="6">
        <f t="shared" si="909"/>
        <v>8.3770674639179865E-2</v>
      </c>
      <c r="F5828" s="7">
        <f t="shared" si="910"/>
        <v>8.3163872867911035E-2</v>
      </c>
      <c r="I5828" s="10">
        <v>5826</v>
      </c>
      <c r="J5828" s="8">
        <f t="shared" si="911"/>
        <v>8.6157611944158885E-2</v>
      </c>
      <c r="K5828" s="8">
        <f t="shared" si="911"/>
        <v>8.439606260887958E-2</v>
      </c>
      <c r="L5828" s="8">
        <f t="shared" si="911"/>
        <v>8.5270674639179866E-2</v>
      </c>
      <c r="M5828" s="8">
        <f t="shared" si="906"/>
        <v>8.4663872867911036E-2</v>
      </c>
      <c r="P5828">
        <v>5826</v>
      </c>
      <c r="Q5828" s="8">
        <f t="shared" si="912"/>
        <v>8.3157611944158882E-2</v>
      </c>
      <c r="R5828" s="8">
        <f t="shared" si="912"/>
        <v>8.1396062608879577E-2</v>
      </c>
      <c r="S5828" s="8">
        <f t="shared" si="912"/>
        <v>8.2270674639179864E-2</v>
      </c>
      <c r="T5828" s="8">
        <f t="shared" si="907"/>
        <v>8.1663872867911033E-2</v>
      </c>
      <c r="W5828">
        <v>5826</v>
      </c>
      <c r="X5828" s="4">
        <f t="shared" si="905"/>
        <v>9.4786893198788622E-2</v>
      </c>
      <c r="Y5828" s="4">
        <f t="shared" si="903"/>
        <v>9.3837300476954683E-2</v>
      </c>
      <c r="Z5828" s="4">
        <f t="shared" si="904"/>
        <v>9.3185637387982787E-2</v>
      </c>
    </row>
    <row r="5829" spans="1:26" x14ac:dyDescent="0.25">
      <c r="A5829" s="16">
        <f t="shared" ref="A5829:A5892" si="913">+A5828+1</f>
        <v>49362</v>
      </c>
      <c r="B5829">
        <f>+'[2]Ejercicio 1'!E6046</f>
        <v>5827</v>
      </c>
      <c r="C5829" s="5">
        <v>8.4659402109503276E-2</v>
      </c>
      <c r="D5829" s="4">
        <f t="shared" si="908"/>
        <v>8.2897779300544122E-2</v>
      </c>
      <c r="E5829" s="6">
        <f t="shared" si="909"/>
        <v>8.3772427682797829E-2</v>
      </c>
      <c r="F5829" s="7">
        <f t="shared" si="910"/>
        <v>8.3165600663768852E-2</v>
      </c>
      <c r="I5829" s="10">
        <v>5827</v>
      </c>
      <c r="J5829" s="8">
        <f t="shared" si="911"/>
        <v>8.6159402109503277E-2</v>
      </c>
      <c r="K5829" s="8">
        <f t="shared" si="911"/>
        <v>8.4397779300544123E-2</v>
      </c>
      <c r="L5829" s="8">
        <f t="shared" si="911"/>
        <v>8.527242768279783E-2</v>
      </c>
      <c r="M5829" s="8">
        <f t="shared" si="906"/>
        <v>8.4665600663768853E-2</v>
      </c>
      <c r="P5829">
        <v>5827</v>
      </c>
      <c r="Q5829" s="8">
        <f t="shared" si="912"/>
        <v>8.3159402109503275E-2</v>
      </c>
      <c r="R5829" s="8">
        <f t="shared" si="912"/>
        <v>8.1397779300544121E-2</v>
      </c>
      <c r="S5829" s="8">
        <f t="shared" si="912"/>
        <v>8.2272427682797827E-2</v>
      </c>
      <c r="T5829" s="8">
        <f t="shared" si="907"/>
        <v>8.166560066376885E-2</v>
      </c>
      <c r="W5829">
        <v>5827</v>
      </c>
      <c r="X5829" s="4">
        <f t="shared" si="905"/>
        <v>9.4790482441131085E-2</v>
      </c>
      <c r="Y5829" s="4">
        <f t="shared" si="903"/>
        <v>9.384080662239723E-2</v>
      </c>
      <c r="Z5829" s="4">
        <f t="shared" si="904"/>
        <v>9.3189086975070196E-2</v>
      </c>
    </row>
    <row r="5830" spans="1:26" x14ac:dyDescent="0.25">
      <c r="A5830" s="16">
        <f t="shared" si="913"/>
        <v>49363</v>
      </c>
      <c r="B5830">
        <f>+'[2]Ejercicio 1'!E6047</f>
        <v>5828</v>
      </c>
      <c r="C5830" s="5">
        <v>8.4661192274847655E-2</v>
      </c>
      <c r="D5830" s="4">
        <f t="shared" si="908"/>
        <v>8.2899495990718858E-2</v>
      </c>
      <c r="E5830" s="6">
        <f t="shared" si="909"/>
        <v>8.3774180725654193E-2</v>
      </c>
      <c r="F5830" s="7">
        <f t="shared" si="910"/>
        <v>8.3167328458359099E-2</v>
      </c>
      <c r="I5830" s="10">
        <v>5828</v>
      </c>
      <c r="J5830" s="8">
        <f t="shared" si="911"/>
        <v>8.6161192274847656E-2</v>
      </c>
      <c r="K5830" s="8">
        <f t="shared" si="911"/>
        <v>8.4399495990718859E-2</v>
      </c>
      <c r="L5830" s="8">
        <f t="shared" si="911"/>
        <v>8.5274180725654194E-2</v>
      </c>
      <c r="M5830" s="8">
        <f t="shared" si="906"/>
        <v>8.4667328458359101E-2</v>
      </c>
      <c r="P5830">
        <v>5828</v>
      </c>
      <c r="Q5830" s="8">
        <f t="shared" si="912"/>
        <v>8.3161192274847653E-2</v>
      </c>
      <c r="R5830" s="8">
        <f t="shared" si="912"/>
        <v>8.1399495990718856E-2</v>
      </c>
      <c r="S5830" s="8">
        <f t="shared" si="912"/>
        <v>8.2274180725654192E-2</v>
      </c>
      <c r="T5830" s="8">
        <f t="shared" si="907"/>
        <v>8.1667328458359098E-2</v>
      </c>
      <c r="W5830">
        <v>5828</v>
      </c>
      <c r="X5830" s="4">
        <f t="shared" si="905"/>
        <v>9.4794071685019562E-2</v>
      </c>
      <c r="Y5830" s="4">
        <f t="shared" si="903"/>
        <v>9.3844312766251603E-2</v>
      </c>
      <c r="Z5830" s="4">
        <f t="shared" si="904"/>
        <v>9.3192536559171424E-2</v>
      </c>
    </row>
    <row r="5831" spans="1:26" x14ac:dyDescent="0.25">
      <c r="A5831" s="16">
        <f t="shared" si="913"/>
        <v>49364</v>
      </c>
      <c r="B5831">
        <f>+'[2]Ejercicio 1'!E6048</f>
        <v>5829</v>
      </c>
      <c r="C5831" s="5">
        <v>8.4662982440192047E-2</v>
      </c>
      <c r="D5831" s="4">
        <f t="shared" si="908"/>
        <v>8.2901212679403591E-2</v>
      </c>
      <c r="E5831" s="6">
        <f t="shared" si="909"/>
        <v>8.3775933767750735E-2</v>
      </c>
      <c r="F5831" s="7">
        <f t="shared" si="910"/>
        <v>8.3169056251678947E-2</v>
      </c>
      <c r="I5831" s="10">
        <v>5829</v>
      </c>
      <c r="J5831" s="8">
        <f t="shared" si="911"/>
        <v>8.6162982440192049E-2</v>
      </c>
      <c r="K5831" s="8">
        <f t="shared" si="911"/>
        <v>8.4401212679403592E-2</v>
      </c>
      <c r="L5831" s="8">
        <f t="shared" si="911"/>
        <v>8.5275933767750736E-2</v>
      </c>
      <c r="M5831" s="8">
        <f t="shared" si="906"/>
        <v>8.4669056251678948E-2</v>
      </c>
      <c r="P5831">
        <v>5829</v>
      </c>
      <c r="Q5831" s="8">
        <f t="shared" si="912"/>
        <v>8.3162982440192046E-2</v>
      </c>
      <c r="R5831" s="8">
        <f t="shared" si="912"/>
        <v>8.140121267940359E-2</v>
      </c>
      <c r="S5831" s="8">
        <f t="shared" si="912"/>
        <v>8.2275933767750734E-2</v>
      </c>
      <c r="T5831" s="8">
        <f t="shared" si="907"/>
        <v>8.1669056251678945E-2</v>
      </c>
      <c r="W5831">
        <v>5829</v>
      </c>
      <c r="X5831" s="4">
        <f t="shared" si="905"/>
        <v>9.4797660930439551E-2</v>
      </c>
      <c r="Y5831" s="4">
        <f t="shared" si="903"/>
        <v>9.3847818908631114E-2</v>
      </c>
      <c r="Z5831" s="4">
        <f t="shared" si="904"/>
        <v>9.3195986138505035E-2</v>
      </c>
    </row>
    <row r="5832" spans="1:26" x14ac:dyDescent="0.25">
      <c r="A5832" s="16">
        <f t="shared" si="913"/>
        <v>49365</v>
      </c>
      <c r="B5832">
        <f>+'[2]Ejercicio 1'!E6049</f>
        <v>5830</v>
      </c>
      <c r="C5832" s="5">
        <v>8.4664772605536426E-2</v>
      </c>
      <c r="D5832" s="4">
        <f t="shared" si="908"/>
        <v>8.2902929366598543E-2</v>
      </c>
      <c r="E5832" s="6">
        <f t="shared" si="909"/>
        <v>8.3777686809085691E-2</v>
      </c>
      <c r="F5832" s="7">
        <f t="shared" si="910"/>
        <v>8.3170784043731238E-2</v>
      </c>
      <c r="I5832" s="10">
        <v>5830</v>
      </c>
      <c r="J5832" s="8">
        <f t="shared" si="911"/>
        <v>8.6164772605536427E-2</v>
      </c>
      <c r="K5832" s="8">
        <f t="shared" si="911"/>
        <v>8.4402929366598545E-2</v>
      </c>
      <c r="L5832" s="8">
        <f t="shared" si="911"/>
        <v>8.5277686809085693E-2</v>
      </c>
      <c r="M5832" s="8">
        <f t="shared" si="906"/>
        <v>8.467078404373124E-2</v>
      </c>
      <c r="P5832">
        <v>5830</v>
      </c>
      <c r="Q5832" s="8">
        <f t="shared" si="912"/>
        <v>8.3164772605536424E-2</v>
      </c>
      <c r="R5832" s="8">
        <f t="shared" si="912"/>
        <v>8.1402929366598542E-2</v>
      </c>
      <c r="S5832" s="8">
        <f t="shared" si="912"/>
        <v>8.227768680908569E-2</v>
      </c>
      <c r="T5832" s="8">
        <f t="shared" si="907"/>
        <v>8.1670784043731237E-2</v>
      </c>
      <c r="W5832">
        <v>5830</v>
      </c>
      <c r="X5832" s="4">
        <f t="shared" si="905"/>
        <v>9.4801250177420499E-2</v>
      </c>
      <c r="Y5832" s="4">
        <f t="shared" si="903"/>
        <v>9.3851325049425074E-2</v>
      </c>
      <c r="Z5832" s="4">
        <f t="shared" si="904"/>
        <v>9.3199435715446269E-2</v>
      </c>
    </row>
    <row r="5833" spans="1:26" x14ac:dyDescent="0.25">
      <c r="A5833" s="16">
        <f t="shared" si="913"/>
        <v>49366</v>
      </c>
      <c r="B5833">
        <f>+'[2]Ejercicio 1'!E6050</f>
        <v>5831</v>
      </c>
      <c r="C5833" s="5">
        <v>8.4666562770880818E-2</v>
      </c>
      <c r="D5833" s="4">
        <f t="shared" si="908"/>
        <v>8.2904646052303896E-2</v>
      </c>
      <c r="E5833" s="6">
        <f t="shared" si="909"/>
        <v>8.3779439849660811E-2</v>
      </c>
      <c r="F5833" s="7">
        <f t="shared" si="910"/>
        <v>8.3172511834515975E-2</v>
      </c>
      <c r="I5833" s="10">
        <v>5831</v>
      </c>
      <c r="J5833" s="8">
        <f t="shared" si="911"/>
        <v>8.616656277088082E-2</v>
      </c>
      <c r="K5833" s="8">
        <f t="shared" si="911"/>
        <v>8.4404646052303897E-2</v>
      </c>
      <c r="L5833" s="8">
        <f t="shared" si="911"/>
        <v>8.5279439849660812E-2</v>
      </c>
      <c r="M5833" s="8">
        <f t="shared" si="906"/>
        <v>8.4672511834515976E-2</v>
      </c>
      <c r="P5833">
        <v>5831</v>
      </c>
      <c r="Q5833" s="8">
        <f t="shared" si="912"/>
        <v>8.3166562770880817E-2</v>
      </c>
      <c r="R5833" s="8">
        <f t="shared" si="912"/>
        <v>8.1404646052303894E-2</v>
      </c>
      <c r="S5833" s="8">
        <f t="shared" si="912"/>
        <v>8.227943984966081E-2</v>
      </c>
      <c r="T5833" s="8">
        <f t="shared" si="907"/>
        <v>8.1672511834515973E-2</v>
      </c>
      <c r="W5833">
        <v>5831</v>
      </c>
      <c r="X5833" s="4">
        <f t="shared" si="905"/>
        <v>9.4804839425961088E-2</v>
      </c>
      <c r="Y5833" s="4">
        <f t="shared" si="903"/>
        <v>9.3854831188798629E-2</v>
      </c>
      <c r="Z5833" s="4">
        <f t="shared" si="904"/>
        <v>9.3202885288216561E-2</v>
      </c>
    </row>
    <row r="5834" spans="1:26" x14ac:dyDescent="0.25">
      <c r="A5834" s="16">
        <f t="shared" si="913"/>
        <v>49367</v>
      </c>
      <c r="B5834">
        <f>+'[2]Ejercicio 1'!E6051</f>
        <v>5832</v>
      </c>
      <c r="C5834" s="5">
        <v>8.4668352936225197E-2</v>
      </c>
      <c r="D5834" s="4">
        <f t="shared" si="908"/>
        <v>8.2906362736519065E-2</v>
      </c>
      <c r="E5834" s="6">
        <f t="shared" si="909"/>
        <v>8.3781192889474346E-2</v>
      </c>
      <c r="F5834" s="7">
        <f t="shared" si="910"/>
        <v>8.3174239624030283E-2</v>
      </c>
      <c r="I5834" s="10">
        <v>5832</v>
      </c>
      <c r="J5834" s="8">
        <f t="shared" si="911"/>
        <v>8.6168352936225198E-2</v>
      </c>
      <c r="K5834" s="8">
        <f t="shared" si="911"/>
        <v>8.4406362736519067E-2</v>
      </c>
      <c r="L5834" s="8">
        <f t="shared" si="911"/>
        <v>8.5281192889474347E-2</v>
      </c>
      <c r="M5834" s="8">
        <f t="shared" si="906"/>
        <v>8.4674239624030284E-2</v>
      </c>
      <c r="P5834">
        <v>5832</v>
      </c>
      <c r="Q5834" s="8">
        <f t="shared" si="912"/>
        <v>8.3168352936225196E-2</v>
      </c>
      <c r="R5834" s="8">
        <f t="shared" si="912"/>
        <v>8.1406362736519064E-2</v>
      </c>
      <c r="S5834" s="8">
        <f t="shared" si="912"/>
        <v>8.2281192889474344E-2</v>
      </c>
      <c r="T5834" s="8">
        <f t="shared" si="907"/>
        <v>8.1674239624030281E-2</v>
      </c>
      <c r="W5834">
        <v>5832</v>
      </c>
      <c r="X5834" s="4">
        <f t="shared" si="905"/>
        <v>9.4808428676033188E-2</v>
      </c>
      <c r="Y5834" s="4">
        <f t="shared" si="903"/>
        <v>9.3858337326528665E-2</v>
      </c>
      <c r="Z5834" s="4">
        <f t="shared" si="904"/>
        <v>9.3206334857994955E-2</v>
      </c>
    </row>
    <row r="5835" spans="1:26" x14ac:dyDescent="0.25">
      <c r="A5835" s="16">
        <f t="shared" si="913"/>
        <v>49368</v>
      </c>
      <c r="B5835">
        <f>+'[2]Ejercicio 1'!E6052</f>
        <v>5833</v>
      </c>
      <c r="C5835" s="5">
        <v>8.4670143101569589E-2</v>
      </c>
      <c r="D5835" s="4">
        <f t="shared" si="908"/>
        <v>8.290807941924444E-2</v>
      </c>
      <c r="E5835" s="6">
        <f t="shared" si="909"/>
        <v>8.3782945928528044E-2</v>
      </c>
      <c r="F5835" s="7">
        <f t="shared" si="910"/>
        <v>8.3175967412277049E-2</v>
      </c>
      <c r="I5835" s="10">
        <v>5833</v>
      </c>
      <c r="J5835" s="8">
        <f t="shared" si="911"/>
        <v>8.6170143101569591E-2</v>
      </c>
      <c r="K5835" s="8">
        <f t="shared" si="911"/>
        <v>8.4408079419244442E-2</v>
      </c>
      <c r="L5835" s="8">
        <f t="shared" si="911"/>
        <v>8.5282945928528045E-2</v>
      </c>
      <c r="M5835" s="8">
        <f t="shared" si="906"/>
        <v>8.4675967412277051E-2</v>
      </c>
      <c r="P5835">
        <v>5833</v>
      </c>
      <c r="Q5835" s="8">
        <f t="shared" si="912"/>
        <v>8.3170143101569588E-2</v>
      </c>
      <c r="R5835" s="8">
        <f t="shared" si="912"/>
        <v>8.1408079419244439E-2</v>
      </c>
      <c r="S5835" s="8">
        <f t="shared" si="912"/>
        <v>8.2282945928528042E-2</v>
      </c>
      <c r="T5835" s="8">
        <f t="shared" si="907"/>
        <v>8.1675967412277048E-2</v>
      </c>
      <c r="W5835">
        <v>5833</v>
      </c>
      <c r="X5835" s="4">
        <f t="shared" si="905"/>
        <v>9.4812017927651746E-2</v>
      </c>
      <c r="Y5835" s="4">
        <f t="shared" si="903"/>
        <v>9.3861843462840058E-2</v>
      </c>
      <c r="Z5835" s="4">
        <f t="shared" si="904"/>
        <v>9.3209784423605252E-2</v>
      </c>
    </row>
    <row r="5836" spans="1:26" x14ac:dyDescent="0.25">
      <c r="A5836" s="16">
        <f t="shared" si="913"/>
        <v>49369</v>
      </c>
      <c r="B5836">
        <f>+'[2]Ejercicio 1'!E6053</f>
        <v>5834</v>
      </c>
      <c r="C5836" s="5">
        <v>8.4671933266913968E-2</v>
      </c>
      <c r="D5836" s="4">
        <f t="shared" si="908"/>
        <v>8.2909796100479827E-2</v>
      </c>
      <c r="E5836" s="6">
        <f t="shared" si="909"/>
        <v>8.3784698966820156E-2</v>
      </c>
      <c r="F5836" s="7">
        <f t="shared" si="910"/>
        <v>8.3177695199253401E-2</v>
      </c>
      <c r="I5836" s="10">
        <v>5834</v>
      </c>
      <c r="J5836" s="8">
        <f t="shared" si="911"/>
        <v>8.6171933266913969E-2</v>
      </c>
      <c r="K5836" s="8">
        <f t="shared" si="911"/>
        <v>8.4409796100479828E-2</v>
      </c>
      <c r="L5836" s="8">
        <f t="shared" si="911"/>
        <v>8.5284698966820158E-2</v>
      </c>
      <c r="M5836" s="8">
        <f t="shared" si="906"/>
        <v>8.4677695199253403E-2</v>
      </c>
      <c r="P5836">
        <v>5834</v>
      </c>
      <c r="Q5836" s="8">
        <f t="shared" si="912"/>
        <v>8.3171933266913967E-2</v>
      </c>
      <c r="R5836" s="8">
        <f t="shared" si="912"/>
        <v>8.1409796100479825E-2</v>
      </c>
      <c r="S5836" s="8">
        <f t="shared" si="912"/>
        <v>8.2284698966820155E-2</v>
      </c>
      <c r="T5836" s="8">
        <f t="shared" si="907"/>
        <v>8.16776951992534E-2</v>
      </c>
      <c r="W5836">
        <v>5834</v>
      </c>
      <c r="X5836" s="4">
        <f t="shared" si="905"/>
        <v>9.4815607180816747E-2</v>
      </c>
      <c r="Y5836" s="4">
        <f t="shared" si="903"/>
        <v>9.38653495975659E-2</v>
      </c>
      <c r="Z5836" s="4">
        <f t="shared" si="904"/>
        <v>9.321323398622651E-2</v>
      </c>
    </row>
    <row r="5837" spans="1:26" x14ac:dyDescent="0.25">
      <c r="A5837" s="16">
        <f t="shared" si="913"/>
        <v>49370</v>
      </c>
      <c r="B5837">
        <f>+'[2]Ejercicio 1'!E6054</f>
        <v>5835</v>
      </c>
      <c r="C5837" s="5">
        <v>8.467372343225836E-2</v>
      </c>
      <c r="D5837" s="4">
        <f t="shared" si="908"/>
        <v>8.2911512780225433E-2</v>
      </c>
      <c r="E5837" s="6">
        <f t="shared" si="909"/>
        <v>8.3786452004352432E-2</v>
      </c>
      <c r="F5837" s="7">
        <f t="shared" si="910"/>
        <v>8.3179422984962184E-2</v>
      </c>
      <c r="I5837" s="10">
        <v>5835</v>
      </c>
      <c r="J5837" s="8">
        <f t="shared" si="911"/>
        <v>8.6173723432258362E-2</v>
      </c>
      <c r="K5837" s="8">
        <f t="shared" si="911"/>
        <v>8.4411512780225434E-2</v>
      </c>
      <c r="L5837" s="8">
        <f t="shared" si="911"/>
        <v>8.5286452004352434E-2</v>
      </c>
      <c r="M5837" s="8">
        <f t="shared" si="906"/>
        <v>8.4679422984962185E-2</v>
      </c>
      <c r="P5837">
        <v>5835</v>
      </c>
      <c r="Q5837" s="8">
        <f t="shared" si="912"/>
        <v>8.3173723432258359E-2</v>
      </c>
      <c r="R5837" s="8">
        <f t="shared" si="912"/>
        <v>8.1411512780225431E-2</v>
      </c>
      <c r="S5837" s="8">
        <f t="shared" si="912"/>
        <v>8.2286452004352431E-2</v>
      </c>
      <c r="T5837" s="8">
        <f t="shared" si="907"/>
        <v>8.1679422984962183E-2</v>
      </c>
      <c r="W5837">
        <v>5835</v>
      </c>
      <c r="X5837" s="4">
        <f t="shared" si="905"/>
        <v>9.4819196435526901E-2</v>
      </c>
      <c r="Y5837" s="4">
        <f t="shared" si="903"/>
        <v>9.3868855730815132E-2</v>
      </c>
      <c r="Z5837" s="4">
        <f t="shared" si="904"/>
        <v>9.3216683544673981E-2</v>
      </c>
    </row>
    <row r="5838" spans="1:26" x14ac:dyDescent="0.25">
      <c r="A5838" s="16">
        <f t="shared" si="913"/>
        <v>49371</v>
      </c>
      <c r="B5838">
        <f>+'[2]Ejercicio 1'!E6055</f>
        <v>5836</v>
      </c>
      <c r="C5838" s="5">
        <v>8.4675513597602739E-2</v>
      </c>
      <c r="D5838" s="4">
        <f t="shared" si="908"/>
        <v>8.291322945848105E-2</v>
      </c>
      <c r="E5838" s="6">
        <f t="shared" si="909"/>
        <v>8.3788205041123123E-2</v>
      </c>
      <c r="F5838" s="7">
        <f t="shared" si="910"/>
        <v>8.3181150769400566E-2</v>
      </c>
      <c r="I5838" s="10">
        <v>5836</v>
      </c>
      <c r="J5838" s="8">
        <f t="shared" si="911"/>
        <v>8.617551359760274E-2</v>
      </c>
      <c r="K5838" s="8">
        <f t="shared" si="911"/>
        <v>8.4413229458481051E-2</v>
      </c>
      <c r="L5838" s="8">
        <f t="shared" si="911"/>
        <v>8.5288205041123125E-2</v>
      </c>
      <c r="M5838" s="8">
        <f t="shared" si="906"/>
        <v>8.4681150769400568E-2</v>
      </c>
      <c r="P5838">
        <v>5836</v>
      </c>
      <c r="Q5838" s="8">
        <f t="shared" si="912"/>
        <v>8.3175513597602738E-2</v>
      </c>
      <c r="R5838" s="8">
        <f t="shared" si="912"/>
        <v>8.1413229458481048E-2</v>
      </c>
      <c r="S5838" s="8">
        <f t="shared" si="912"/>
        <v>8.2288205041123122E-2</v>
      </c>
      <c r="T5838" s="8">
        <f t="shared" si="907"/>
        <v>8.1681150769400565E-2</v>
      </c>
      <c r="W5838">
        <v>5836</v>
      </c>
      <c r="X5838" s="4">
        <f t="shared" si="905"/>
        <v>9.4822785691769884E-2</v>
      </c>
      <c r="Y5838" s="4">
        <f t="shared" si="903"/>
        <v>9.3872361862421719E-2</v>
      </c>
      <c r="Z5838" s="4">
        <f t="shared" si="904"/>
        <v>9.3220133099541441E-2</v>
      </c>
    </row>
    <row r="5839" spans="1:26" x14ac:dyDescent="0.25">
      <c r="A5839" s="16">
        <f t="shared" si="913"/>
        <v>49372</v>
      </c>
      <c r="B5839">
        <f>+'[2]Ejercicio 1'!E6056</f>
        <v>5837</v>
      </c>
      <c r="C5839" s="5">
        <v>8.4677303762947131E-2</v>
      </c>
      <c r="D5839" s="4">
        <f t="shared" si="908"/>
        <v>8.2914946135247303E-2</v>
      </c>
      <c r="E5839" s="6">
        <f t="shared" si="909"/>
        <v>8.3789958077133991E-2</v>
      </c>
      <c r="F5839" s="7">
        <f t="shared" si="910"/>
        <v>8.3182878552571379E-2</v>
      </c>
      <c r="I5839" s="10">
        <v>5837</v>
      </c>
      <c r="J5839" s="8">
        <f t="shared" si="911"/>
        <v>8.6177303762947133E-2</v>
      </c>
      <c r="K5839" s="8">
        <f t="shared" si="911"/>
        <v>8.4414946135247304E-2</v>
      </c>
      <c r="L5839" s="8">
        <f t="shared" si="911"/>
        <v>8.5289958077133993E-2</v>
      </c>
      <c r="M5839" s="8">
        <f t="shared" si="906"/>
        <v>8.4682878552571381E-2</v>
      </c>
      <c r="P5839">
        <v>5837</v>
      </c>
      <c r="Q5839" s="8">
        <f t="shared" si="912"/>
        <v>8.317730376294713E-2</v>
      </c>
      <c r="R5839" s="8">
        <f t="shared" si="912"/>
        <v>8.1414946135247301E-2</v>
      </c>
      <c r="S5839" s="8">
        <f t="shared" si="912"/>
        <v>8.228995807713399E-2</v>
      </c>
      <c r="T5839" s="8">
        <f t="shared" si="907"/>
        <v>8.1682878552571378E-2</v>
      </c>
      <c r="W5839">
        <v>5837</v>
      </c>
      <c r="X5839" s="4">
        <f t="shared" si="905"/>
        <v>9.4826374949585679E-2</v>
      </c>
      <c r="Y5839" s="4">
        <f t="shared" si="903"/>
        <v>9.3875867992608775E-2</v>
      </c>
      <c r="Z5839" s="4">
        <f t="shared" si="904"/>
        <v>9.3223582651422721E-2</v>
      </c>
    </row>
    <row r="5840" spans="1:26" x14ac:dyDescent="0.25">
      <c r="A5840" s="16">
        <f t="shared" si="913"/>
        <v>49373</v>
      </c>
      <c r="B5840">
        <f>+'[2]Ejercicio 1'!E6057</f>
        <v>5838</v>
      </c>
      <c r="C5840" s="5">
        <v>8.467909392829151E-2</v>
      </c>
      <c r="D5840" s="4">
        <f t="shared" si="908"/>
        <v>8.2916662810523178E-2</v>
      </c>
      <c r="E5840" s="6">
        <f t="shared" si="909"/>
        <v>8.379171111238326E-2</v>
      </c>
      <c r="F5840" s="7">
        <f t="shared" si="910"/>
        <v>8.3184606334474651E-2</v>
      </c>
      <c r="I5840" s="10">
        <v>5838</v>
      </c>
      <c r="J5840" s="8">
        <f t="shared" si="911"/>
        <v>8.6179093928291511E-2</v>
      </c>
      <c r="K5840" s="8">
        <f t="shared" si="911"/>
        <v>8.441666281052318E-2</v>
      </c>
      <c r="L5840" s="8">
        <f t="shared" si="911"/>
        <v>8.5291711112383262E-2</v>
      </c>
      <c r="M5840" s="8">
        <f t="shared" si="906"/>
        <v>8.4684606334474652E-2</v>
      </c>
      <c r="P5840">
        <v>5838</v>
      </c>
      <c r="Q5840" s="8">
        <f t="shared" si="912"/>
        <v>8.3179093928291509E-2</v>
      </c>
      <c r="R5840" s="8">
        <f t="shared" si="912"/>
        <v>8.1416662810523177E-2</v>
      </c>
      <c r="S5840" s="8">
        <f t="shared" si="912"/>
        <v>8.2291711112383259E-2</v>
      </c>
      <c r="T5840" s="8">
        <f t="shared" si="907"/>
        <v>8.1684606334474649E-2</v>
      </c>
      <c r="W5840">
        <v>5838</v>
      </c>
      <c r="X5840" s="4">
        <f t="shared" si="905"/>
        <v>9.4829964208935205E-2</v>
      </c>
      <c r="Y5840" s="4">
        <f t="shared" si="903"/>
        <v>9.3879374121209405E-2</v>
      </c>
      <c r="Z5840" s="4">
        <f t="shared" si="904"/>
        <v>9.3227032199726875E-2</v>
      </c>
    </row>
    <row r="5841" spans="1:26" x14ac:dyDescent="0.25">
      <c r="A5841" s="16">
        <f t="shared" si="913"/>
        <v>49374</v>
      </c>
      <c r="B5841">
        <f>+'[2]Ejercicio 1'!E6058</f>
        <v>5839</v>
      </c>
      <c r="C5841" s="5">
        <v>8.4680884093635903E-2</v>
      </c>
      <c r="D5841" s="4">
        <f t="shared" si="908"/>
        <v>8.2918379484309288E-2</v>
      </c>
      <c r="E5841" s="6">
        <f t="shared" si="909"/>
        <v>8.3793464146872693E-2</v>
      </c>
      <c r="F5841" s="7">
        <f t="shared" si="910"/>
        <v>8.3186334115107494E-2</v>
      </c>
      <c r="I5841" s="10">
        <v>5839</v>
      </c>
      <c r="J5841" s="8">
        <f t="shared" si="911"/>
        <v>8.6180884093635904E-2</v>
      </c>
      <c r="K5841" s="8">
        <f t="shared" si="911"/>
        <v>8.4418379484309289E-2</v>
      </c>
      <c r="L5841" s="8">
        <f t="shared" si="911"/>
        <v>8.5293464146872694E-2</v>
      </c>
      <c r="M5841" s="8">
        <f t="shared" si="906"/>
        <v>8.4686334115107495E-2</v>
      </c>
      <c r="P5841">
        <v>5839</v>
      </c>
      <c r="Q5841" s="8">
        <f t="shared" si="912"/>
        <v>8.3180884093635901E-2</v>
      </c>
      <c r="R5841" s="8">
        <f t="shared" si="912"/>
        <v>8.1418379484309286E-2</v>
      </c>
      <c r="S5841" s="8">
        <f t="shared" si="912"/>
        <v>8.2293464146872691E-2</v>
      </c>
      <c r="T5841" s="8">
        <f t="shared" si="907"/>
        <v>8.1686334115107492E-2</v>
      </c>
      <c r="W5841">
        <v>5839</v>
      </c>
      <c r="X5841" s="4">
        <f t="shared" si="905"/>
        <v>9.4833553469829412E-2</v>
      </c>
      <c r="Y5841" s="4">
        <f t="shared" si="903"/>
        <v>9.3882880248390518E-2</v>
      </c>
      <c r="Z5841" s="4">
        <f t="shared" si="904"/>
        <v>9.3230481743857216E-2</v>
      </c>
    </row>
    <row r="5842" spans="1:26" x14ac:dyDescent="0.25">
      <c r="A5842" s="16">
        <f t="shared" si="913"/>
        <v>49375</v>
      </c>
      <c r="B5842">
        <f>+'[2]Ejercicio 1'!E6059</f>
        <v>5840</v>
      </c>
      <c r="C5842" s="5">
        <v>8.4682674258980281E-2</v>
      </c>
      <c r="D5842" s="4">
        <f t="shared" si="908"/>
        <v>8.2920096156605616E-2</v>
      </c>
      <c r="E5842" s="6">
        <f t="shared" si="909"/>
        <v>8.3795217180600554E-2</v>
      </c>
      <c r="F5842" s="7">
        <f t="shared" si="910"/>
        <v>8.3188061894469936E-2</v>
      </c>
      <c r="I5842" s="10">
        <v>5840</v>
      </c>
      <c r="J5842" s="8">
        <f t="shared" si="911"/>
        <v>8.6182674258980282E-2</v>
      </c>
      <c r="K5842" s="8">
        <f t="shared" si="911"/>
        <v>8.4420096156605617E-2</v>
      </c>
      <c r="L5842" s="8">
        <f t="shared" si="911"/>
        <v>8.5295217180600555E-2</v>
      </c>
      <c r="M5842" s="8">
        <f t="shared" si="906"/>
        <v>8.4688061894469938E-2</v>
      </c>
      <c r="P5842">
        <v>5840</v>
      </c>
      <c r="Q5842" s="8">
        <f t="shared" si="912"/>
        <v>8.318267425898028E-2</v>
      </c>
      <c r="R5842" s="8">
        <f t="shared" si="912"/>
        <v>8.1420096156605615E-2</v>
      </c>
      <c r="S5842" s="8">
        <f t="shared" si="912"/>
        <v>8.2295217180600552E-2</v>
      </c>
      <c r="T5842" s="8">
        <f t="shared" si="907"/>
        <v>8.1688061894469935E-2</v>
      </c>
      <c r="W5842">
        <v>5840</v>
      </c>
      <c r="X5842" s="4">
        <f t="shared" si="905"/>
        <v>9.4837142732269647E-2</v>
      </c>
      <c r="Y5842" s="4">
        <f t="shared" si="903"/>
        <v>9.3886386373928987E-2</v>
      </c>
      <c r="Z5842" s="4">
        <f t="shared" si="904"/>
        <v>9.32339312844047E-2</v>
      </c>
    </row>
    <row r="5843" spans="1:26" x14ac:dyDescent="0.25">
      <c r="A5843" s="16">
        <f t="shared" si="913"/>
        <v>49376</v>
      </c>
      <c r="B5843">
        <f>+'[2]Ejercicio 1'!E6060</f>
        <v>5841</v>
      </c>
      <c r="C5843" s="5">
        <v>8.4684464424324674E-2</v>
      </c>
      <c r="D5843" s="4">
        <f t="shared" si="908"/>
        <v>8.2921812827411984E-2</v>
      </c>
      <c r="E5843" s="6">
        <f t="shared" si="909"/>
        <v>8.3796970213568564E-2</v>
      </c>
      <c r="F5843" s="7">
        <f t="shared" si="910"/>
        <v>8.3189789672564823E-2</v>
      </c>
      <c r="I5843" s="10">
        <v>5841</v>
      </c>
      <c r="J5843" s="8">
        <f t="shared" si="911"/>
        <v>8.6184464424324675E-2</v>
      </c>
      <c r="K5843" s="8">
        <f t="shared" si="911"/>
        <v>8.4421812827411985E-2</v>
      </c>
      <c r="L5843" s="8">
        <f t="shared" si="911"/>
        <v>8.5296970213568565E-2</v>
      </c>
      <c r="M5843" s="8">
        <f t="shared" si="906"/>
        <v>8.4689789672564825E-2</v>
      </c>
      <c r="P5843">
        <v>5841</v>
      </c>
      <c r="Q5843" s="8">
        <f t="shared" si="912"/>
        <v>8.3184464424324672E-2</v>
      </c>
      <c r="R5843" s="8">
        <f t="shared" si="912"/>
        <v>8.1421812827411982E-2</v>
      </c>
      <c r="S5843" s="8">
        <f t="shared" si="912"/>
        <v>8.2296970213568563E-2</v>
      </c>
      <c r="T5843" s="8">
        <f t="shared" si="907"/>
        <v>8.1689789672564822E-2</v>
      </c>
      <c r="W5843">
        <v>5841</v>
      </c>
      <c r="X5843" s="4">
        <f t="shared" si="905"/>
        <v>9.4840731996255895E-2</v>
      </c>
      <c r="Y5843" s="4">
        <f t="shared" si="903"/>
        <v>9.3889892498047064E-2</v>
      </c>
      <c r="Z5843" s="4">
        <f t="shared" si="904"/>
        <v>9.3237380821372201E-2</v>
      </c>
    </row>
    <row r="5844" spans="1:26" x14ac:dyDescent="0.25">
      <c r="A5844" s="16">
        <f t="shared" si="913"/>
        <v>49377</v>
      </c>
      <c r="B5844">
        <f>+'[2]Ejercicio 1'!E6061</f>
        <v>5842</v>
      </c>
      <c r="C5844" s="5">
        <v>8.4686254589669052E-2</v>
      </c>
      <c r="D5844" s="4">
        <f t="shared" si="908"/>
        <v>8.2923529496728585E-2</v>
      </c>
      <c r="E5844" s="6">
        <f t="shared" si="909"/>
        <v>8.3798723245775003E-2</v>
      </c>
      <c r="F5844" s="7">
        <f t="shared" si="910"/>
        <v>8.3191517449392141E-2</v>
      </c>
      <c r="I5844" s="10">
        <v>5842</v>
      </c>
      <c r="J5844" s="8">
        <f t="shared" si="911"/>
        <v>8.6186254589669054E-2</v>
      </c>
      <c r="K5844" s="8">
        <f t="shared" si="911"/>
        <v>8.4423529496728586E-2</v>
      </c>
      <c r="L5844" s="8">
        <f t="shared" si="911"/>
        <v>8.5298723245775004E-2</v>
      </c>
      <c r="M5844" s="8">
        <f t="shared" si="906"/>
        <v>8.4691517449392142E-2</v>
      </c>
      <c r="P5844">
        <v>5842</v>
      </c>
      <c r="Q5844" s="8">
        <f t="shared" si="912"/>
        <v>8.3186254589669051E-2</v>
      </c>
      <c r="R5844" s="8">
        <f t="shared" si="912"/>
        <v>8.1423529496728583E-2</v>
      </c>
      <c r="S5844" s="8">
        <f t="shared" si="912"/>
        <v>8.2298723245775002E-2</v>
      </c>
      <c r="T5844" s="8">
        <f t="shared" si="907"/>
        <v>8.169151744939214E-2</v>
      </c>
      <c r="W5844">
        <v>5842</v>
      </c>
      <c r="X5844" s="4">
        <f t="shared" si="905"/>
        <v>9.4844321261774972E-2</v>
      </c>
      <c r="Y5844" s="4">
        <f t="shared" si="903"/>
        <v>9.3893398620524246E-2</v>
      </c>
      <c r="Z5844" s="4">
        <f t="shared" si="904"/>
        <v>9.3240830355353521E-2</v>
      </c>
    </row>
    <row r="5845" spans="1:26" x14ac:dyDescent="0.25">
      <c r="A5845" s="16">
        <f t="shared" si="913"/>
        <v>49378</v>
      </c>
      <c r="B5845">
        <f>+'[2]Ejercicio 1'!E6062</f>
        <v>5843</v>
      </c>
      <c r="C5845" s="5">
        <v>8.4688044755013445E-2</v>
      </c>
      <c r="D5845" s="4">
        <f t="shared" si="908"/>
        <v>8.2925246164555627E-2</v>
      </c>
      <c r="E5845" s="6">
        <f t="shared" si="909"/>
        <v>8.3800476277221592E-2</v>
      </c>
      <c r="F5845" s="7">
        <f t="shared" si="910"/>
        <v>8.3193245224951903E-2</v>
      </c>
      <c r="I5845" s="10">
        <v>5843</v>
      </c>
      <c r="J5845" s="8">
        <f t="shared" si="911"/>
        <v>8.6188044755013446E-2</v>
      </c>
      <c r="K5845" s="8">
        <f t="shared" si="911"/>
        <v>8.4425246164555628E-2</v>
      </c>
      <c r="L5845" s="8">
        <f t="shared" si="911"/>
        <v>8.5300476277221593E-2</v>
      </c>
      <c r="M5845" s="8">
        <f t="shared" si="906"/>
        <v>8.4693245224951905E-2</v>
      </c>
      <c r="P5845">
        <v>5843</v>
      </c>
      <c r="Q5845" s="8">
        <f t="shared" si="912"/>
        <v>8.3188044755013443E-2</v>
      </c>
      <c r="R5845" s="8">
        <f t="shared" si="912"/>
        <v>8.1425246164555626E-2</v>
      </c>
      <c r="S5845" s="8">
        <f t="shared" si="912"/>
        <v>8.230047627722159E-2</v>
      </c>
      <c r="T5845" s="8">
        <f t="shared" si="907"/>
        <v>8.1693245224951902E-2</v>
      </c>
      <c r="W5845">
        <v>5843</v>
      </c>
      <c r="X5845" s="4">
        <f t="shared" si="905"/>
        <v>9.4847910528867305E-2</v>
      </c>
      <c r="Y5845" s="4">
        <f t="shared" si="903"/>
        <v>9.3896904741525691E-2</v>
      </c>
      <c r="Z5845" s="4">
        <f t="shared" si="904"/>
        <v>9.3244279885757689E-2</v>
      </c>
    </row>
    <row r="5846" spans="1:26" x14ac:dyDescent="0.25">
      <c r="A5846" s="16">
        <f t="shared" si="913"/>
        <v>49379</v>
      </c>
      <c r="B5846">
        <f>+'[2]Ejercicio 1'!E6063</f>
        <v>5844</v>
      </c>
      <c r="C5846" s="5">
        <v>8.4689834920357823E-2</v>
      </c>
      <c r="D5846" s="4">
        <f t="shared" si="908"/>
        <v>8.2926962830892501E-2</v>
      </c>
      <c r="E5846" s="6">
        <f t="shared" si="909"/>
        <v>8.3802229307906609E-2</v>
      </c>
      <c r="F5846" s="7">
        <f t="shared" si="910"/>
        <v>8.3194972999238406E-2</v>
      </c>
      <c r="I5846" s="10">
        <v>5844</v>
      </c>
      <c r="J5846" s="8">
        <f t="shared" si="911"/>
        <v>8.6189834920357825E-2</v>
      </c>
      <c r="K5846" s="8">
        <f t="shared" si="911"/>
        <v>8.4426962830892502E-2</v>
      </c>
      <c r="L5846" s="8">
        <f t="shared" si="911"/>
        <v>8.530222930790661E-2</v>
      </c>
      <c r="M5846" s="8">
        <f t="shared" si="906"/>
        <v>8.4694972999238408E-2</v>
      </c>
      <c r="P5846">
        <v>5844</v>
      </c>
      <c r="Q5846" s="8">
        <f t="shared" si="912"/>
        <v>8.3189834920357822E-2</v>
      </c>
      <c r="R5846" s="8">
        <f t="shared" si="912"/>
        <v>8.1426962830892499E-2</v>
      </c>
      <c r="S5846" s="8">
        <f t="shared" si="912"/>
        <v>8.2302229307906608E-2</v>
      </c>
      <c r="T5846" s="8">
        <f t="shared" si="907"/>
        <v>8.1694972999238405E-2</v>
      </c>
      <c r="W5846">
        <v>5844</v>
      </c>
      <c r="X5846" s="4">
        <f t="shared" si="905"/>
        <v>9.4851499797491592E-2</v>
      </c>
      <c r="Y5846" s="4">
        <f t="shared" si="903"/>
        <v>9.3900410860995168E-2</v>
      </c>
      <c r="Z5846" s="4">
        <f t="shared" si="904"/>
        <v>9.3247729411985211E-2</v>
      </c>
    </row>
    <row r="5847" spans="1:26" x14ac:dyDescent="0.25">
      <c r="A5847" s="16">
        <f t="shared" si="913"/>
        <v>49380</v>
      </c>
      <c r="B5847">
        <f>+'[2]Ejercicio 1'!E6064</f>
        <v>5845</v>
      </c>
      <c r="C5847" s="5">
        <v>8.4691625085702216E-2</v>
      </c>
      <c r="D5847" s="4">
        <f t="shared" si="908"/>
        <v>8.2928679495739427E-2</v>
      </c>
      <c r="E5847" s="6">
        <f t="shared" si="909"/>
        <v>8.3803982337831789E-2</v>
      </c>
      <c r="F5847" s="7">
        <f t="shared" si="910"/>
        <v>8.3196700772260199E-2</v>
      </c>
      <c r="I5847" s="10">
        <v>5845</v>
      </c>
      <c r="J5847" s="8">
        <f t="shared" si="911"/>
        <v>8.6191625085702217E-2</v>
      </c>
      <c r="K5847" s="8">
        <f t="shared" si="911"/>
        <v>8.4428679495739428E-2</v>
      </c>
      <c r="L5847" s="8">
        <f t="shared" si="911"/>
        <v>8.5303982337831791E-2</v>
      </c>
      <c r="M5847" s="8">
        <f t="shared" si="906"/>
        <v>8.46967007722602E-2</v>
      </c>
      <c r="P5847">
        <v>5845</v>
      </c>
      <c r="Q5847" s="8">
        <f t="shared" si="912"/>
        <v>8.3191625085702214E-2</v>
      </c>
      <c r="R5847" s="8">
        <f t="shared" si="912"/>
        <v>8.1428679495739426E-2</v>
      </c>
      <c r="S5847" s="8">
        <f t="shared" si="912"/>
        <v>8.2303982337831788E-2</v>
      </c>
      <c r="T5847" s="8">
        <f t="shared" si="907"/>
        <v>8.1696700772260197E-2</v>
      </c>
      <c r="W5847">
        <v>5845</v>
      </c>
      <c r="X5847" s="4">
        <f t="shared" si="905"/>
        <v>9.4855089067661463E-2</v>
      </c>
      <c r="Y5847" s="4">
        <f t="shared" si="903"/>
        <v>9.3903916978989782E-2</v>
      </c>
      <c r="Z5847" s="4">
        <f t="shared" si="904"/>
        <v>9.3251178935229398E-2</v>
      </c>
    </row>
    <row r="5848" spans="1:26" x14ac:dyDescent="0.25">
      <c r="A5848" s="16">
        <f t="shared" si="913"/>
        <v>49381</v>
      </c>
      <c r="B5848">
        <f>+'[2]Ejercicio 1'!E6065</f>
        <v>5846</v>
      </c>
      <c r="C5848" s="5">
        <v>8.4693415251046594E-2</v>
      </c>
      <c r="D5848" s="4">
        <f t="shared" si="908"/>
        <v>8.2930396159096587E-2</v>
      </c>
      <c r="E5848" s="6">
        <f t="shared" si="909"/>
        <v>8.3805735366995371E-2</v>
      </c>
      <c r="F5848" s="7">
        <f t="shared" si="910"/>
        <v>8.3198428544011591E-2</v>
      </c>
      <c r="I5848" s="10">
        <v>5846</v>
      </c>
      <c r="J5848" s="8">
        <f t="shared" si="911"/>
        <v>8.6193415251046596E-2</v>
      </c>
      <c r="K5848" s="8">
        <f t="shared" si="911"/>
        <v>8.4430396159096588E-2</v>
      </c>
      <c r="L5848" s="8">
        <f t="shared" si="911"/>
        <v>8.5305735366995372E-2</v>
      </c>
      <c r="M5848" s="8">
        <f t="shared" si="906"/>
        <v>8.4698428544011592E-2</v>
      </c>
      <c r="P5848">
        <v>5846</v>
      </c>
      <c r="Q5848" s="8">
        <f t="shared" si="912"/>
        <v>8.3193415251046593E-2</v>
      </c>
      <c r="R5848" s="8">
        <f t="shared" si="912"/>
        <v>8.1430396159096585E-2</v>
      </c>
      <c r="S5848" s="8">
        <f t="shared" si="912"/>
        <v>8.230573536699537E-2</v>
      </c>
      <c r="T5848" s="8">
        <f t="shared" si="907"/>
        <v>8.1698428544011589E-2</v>
      </c>
      <c r="W5848">
        <v>5846</v>
      </c>
      <c r="X5848" s="4">
        <f t="shared" si="905"/>
        <v>9.485867833937868E-2</v>
      </c>
      <c r="Y5848" s="4">
        <f t="shared" si="903"/>
        <v>9.3907423095398845E-2</v>
      </c>
      <c r="Z5848" s="4">
        <f t="shared" si="904"/>
        <v>9.3254628454893601E-2</v>
      </c>
    </row>
    <row r="5849" spans="1:26" x14ac:dyDescent="0.25">
      <c r="A5849" s="16">
        <f t="shared" si="913"/>
        <v>49382</v>
      </c>
      <c r="B5849">
        <f>+'[2]Ejercicio 1'!E6066</f>
        <v>5847</v>
      </c>
      <c r="C5849" s="5">
        <v>8.4695205416390987E-2</v>
      </c>
      <c r="D5849" s="4">
        <f t="shared" si="908"/>
        <v>8.2932112820964007E-2</v>
      </c>
      <c r="E5849" s="6">
        <f t="shared" si="909"/>
        <v>8.380748839539913E-2</v>
      </c>
      <c r="F5849" s="7">
        <f t="shared" si="910"/>
        <v>8.3200156314492554E-2</v>
      </c>
      <c r="I5849" s="10">
        <v>5847</v>
      </c>
      <c r="J5849" s="8">
        <f t="shared" si="911"/>
        <v>8.6195205416390988E-2</v>
      </c>
      <c r="K5849" s="8">
        <f t="shared" si="911"/>
        <v>8.4432112820964009E-2</v>
      </c>
      <c r="L5849" s="8">
        <f t="shared" si="911"/>
        <v>8.5307488395399131E-2</v>
      </c>
      <c r="M5849" s="8">
        <f t="shared" si="906"/>
        <v>8.4700156314492556E-2</v>
      </c>
      <c r="P5849">
        <v>5847</v>
      </c>
      <c r="Q5849" s="8">
        <f t="shared" si="912"/>
        <v>8.3195205416390985E-2</v>
      </c>
      <c r="R5849" s="8">
        <f t="shared" si="912"/>
        <v>8.1432112820964006E-2</v>
      </c>
      <c r="S5849" s="8">
        <f t="shared" si="912"/>
        <v>8.2307488395399128E-2</v>
      </c>
      <c r="T5849" s="8">
        <f t="shared" si="907"/>
        <v>8.1700156314492553E-2</v>
      </c>
      <c r="W5849">
        <v>5847</v>
      </c>
      <c r="X5849" s="4">
        <f t="shared" si="905"/>
        <v>9.4862267612640577E-2</v>
      </c>
      <c r="Y5849" s="4">
        <f t="shared" si="903"/>
        <v>9.3910929210330424E-2</v>
      </c>
      <c r="Z5849" s="4">
        <f t="shared" si="904"/>
        <v>9.3258077970381145E-2</v>
      </c>
    </row>
    <row r="5850" spans="1:26" x14ac:dyDescent="0.25">
      <c r="A5850" s="16">
        <f t="shared" si="913"/>
        <v>49383</v>
      </c>
      <c r="B5850">
        <f>+'[2]Ejercicio 1'!E6067</f>
        <v>5848</v>
      </c>
      <c r="C5850" s="5">
        <v>8.4696995581735365E-2</v>
      </c>
      <c r="D5850" s="4">
        <f t="shared" si="908"/>
        <v>8.2933829481341481E-2</v>
      </c>
      <c r="E5850" s="6">
        <f t="shared" si="909"/>
        <v>8.3809241423041303E-2</v>
      </c>
      <c r="F5850" s="7">
        <f t="shared" si="910"/>
        <v>8.3201884083708835E-2</v>
      </c>
      <c r="I5850" s="10">
        <v>5848</v>
      </c>
      <c r="J5850" s="8">
        <f t="shared" si="911"/>
        <v>8.6196995581735367E-2</v>
      </c>
      <c r="K5850" s="8">
        <f t="shared" si="911"/>
        <v>8.4433829481341482E-2</v>
      </c>
      <c r="L5850" s="8">
        <f t="shared" si="911"/>
        <v>8.5309241423041304E-2</v>
      </c>
      <c r="M5850" s="8">
        <f t="shared" si="906"/>
        <v>8.4701884083708837E-2</v>
      </c>
      <c r="P5850">
        <v>5848</v>
      </c>
      <c r="Q5850" s="8">
        <f t="shared" si="912"/>
        <v>8.3196995581735364E-2</v>
      </c>
      <c r="R5850" s="8">
        <f t="shared" si="912"/>
        <v>8.143382948134148E-2</v>
      </c>
      <c r="S5850" s="8">
        <f t="shared" si="912"/>
        <v>8.2309241423041302E-2</v>
      </c>
      <c r="T5850" s="8">
        <f t="shared" si="907"/>
        <v>8.1701884083708834E-2</v>
      </c>
      <c r="W5850">
        <v>5848</v>
      </c>
      <c r="X5850" s="4">
        <f t="shared" si="905"/>
        <v>9.4865856887435318E-2</v>
      </c>
      <c r="Y5850" s="4">
        <f t="shared" si="903"/>
        <v>9.3914435323676451E-2</v>
      </c>
      <c r="Z5850" s="4">
        <f t="shared" si="904"/>
        <v>9.3261527483479156E-2</v>
      </c>
    </row>
    <row r="5851" spans="1:26" x14ac:dyDescent="0.25">
      <c r="A5851" s="16">
        <f t="shared" si="913"/>
        <v>49384</v>
      </c>
      <c r="B5851">
        <f>+'[2]Ejercicio 1'!E6068</f>
        <v>5849</v>
      </c>
      <c r="C5851" s="5">
        <v>8.4698785747079758E-2</v>
      </c>
      <c r="D5851" s="4">
        <f t="shared" si="908"/>
        <v>8.2935546140229202E-2</v>
      </c>
      <c r="E5851" s="6">
        <f t="shared" si="909"/>
        <v>8.381099444992364E-2</v>
      </c>
      <c r="F5851" s="7">
        <f t="shared" si="910"/>
        <v>8.3203611851651829E-2</v>
      </c>
      <c r="I5851" s="10">
        <v>5849</v>
      </c>
      <c r="J5851" s="8">
        <f t="shared" si="911"/>
        <v>8.6198785747079759E-2</v>
      </c>
      <c r="K5851" s="8">
        <f t="shared" si="911"/>
        <v>8.4435546140229203E-2</v>
      </c>
      <c r="L5851" s="8">
        <f t="shared" si="911"/>
        <v>8.5310994449923641E-2</v>
      </c>
      <c r="M5851" s="8">
        <f t="shared" si="906"/>
        <v>8.470361185165183E-2</v>
      </c>
      <c r="P5851">
        <v>5849</v>
      </c>
      <c r="Q5851" s="8">
        <f t="shared" si="912"/>
        <v>8.3198785747079756E-2</v>
      </c>
      <c r="R5851" s="8">
        <f t="shared" si="912"/>
        <v>8.1435546140229201E-2</v>
      </c>
      <c r="S5851" s="8">
        <f t="shared" si="912"/>
        <v>8.2310994449923638E-2</v>
      </c>
      <c r="T5851" s="8">
        <f t="shared" si="907"/>
        <v>8.1703611851651828E-2</v>
      </c>
      <c r="W5851">
        <v>5849</v>
      </c>
      <c r="X5851" s="4">
        <f t="shared" si="905"/>
        <v>9.4869446163788812E-2</v>
      </c>
      <c r="Y5851" s="4">
        <f t="shared" si="903"/>
        <v>9.3917941435546728E-2</v>
      </c>
      <c r="Z5851" s="4">
        <f t="shared" si="904"/>
        <v>9.3264976991806706E-2</v>
      </c>
    </row>
    <row r="5852" spans="1:26" x14ac:dyDescent="0.25">
      <c r="A5852" s="16">
        <f t="shared" si="913"/>
        <v>49385</v>
      </c>
      <c r="B5852">
        <f>+'[2]Ejercicio 1'!E6069</f>
        <v>5850</v>
      </c>
      <c r="C5852" s="5">
        <v>8.4700575912424136E-2</v>
      </c>
      <c r="D5852" s="4">
        <f t="shared" si="908"/>
        <v>8.2937262797627392E-2</v>
      </c>
      <c r="E5852" s="6">
        <f t="shared" si="909"/>
        <v>8.3812747476045266E-2</v>
      </c>
      <c r="F5852" s="7">
        <f t="shared" si="910"/>
        <v>8.3205339618330126E-2</v>
      </c>
      <c r="I5852" s="10">
        <v>5850</v>
      </c>
      <c r="J5852" s="8">
        <f t="shared" si="911"/>
        <v>8.6200575912424138E-2</v>
      </c>
      <c r="K5852" s="8">
        <f t="shared" si="911"/>
        <v>8.4437262797627394E-2</v>
      </c>
      <c r="L5852" s="8">
        <f t="shared" si="911"/>
        <v>8.5312747476045267E-2</v>
      </c>
      <c r="M5852" s="8">
        <f t="shared" si="906"/>
        <v>8.4705339618330128E-2</v>
      </c>
      <c r="P5852">
        <v>5850</v>
      </c>
      <c r="Q5852" s="8">
        <f t="shared" si="912"/>
        <v>8.3200575912424135E-2</v>
      </c>
      <c r="R5852" s="8">
        <f t="shared" si="912"/>
        <v>8.1437262797627391E-2</v>
      </c>
      <c r="S5852" s="8">
        <f t="shared" si="912"/>
        <v>8.2312747476045264E-2</v>
      </c>
      <c r="T5852" s="8">
        <f t="shared" si="907"/>
        <v>8.1705339618330125E-2</v>
      </c>
      <c r="W5852">
        <v>5850</v>
      </c>
      <c r="X5852" s="4">
        <f t="shared" si="905"/>
        <v>9.487303544170414E-2</v>
      </c>
      <c r="Y5852" s="4">
        <f t="shared" si="903"/>
        <v>9.3921447545887687E-2</v>
      </c>
      <c r="Z5852" s="4">
        <f t="shared" si="904"/>
        <v>9.3268426497153792E-2</v>
      </c>
    </row>
    <row r="5853" spans="1:26" x14ac:dyDescent="0.25">
      <c r="A5853" s="16">
        <f t="shared" si="913"/>
        <v>49386</v>
      </c>
      <c r="B5853">
        <f>+'[2]Ejercicio 1'!E6070</f>
        <v>5851</v>
      </c>
      <c r="C5853" s="5">
        <v>8.4702366077768529E-2</v>
      </c>
      <c r="D5853" s="4">
        <f t="shared" si="908"/>
        <v>8.2938979453535427E-2</v>
      </c>
      <c r="E5853" s="6">
        <f t="shared" si="909"/>
        <v>8.3814500501405306E-2</v>
      </c>
      <c r="F5853" s="7">
        <f t="shared" si="910"/>
        <v>8.3207067383735164E-2</v>
      </c>
      <c r="I5853" s="10">
        <v>5851</v>
      </c>
      <c r="J5853" s="8">
        <f t="shared" si="911"/>
        <v>8.620236607776853E-2</v>
      </c>
      <c r="K5853" s="8">
        <f t="shared" si="911"/>
        <v>8.4438979453535429E-2</v>
      </c>
      <c r="L5853" s="8">
        <f t="shared" si="911"/>
        <v>8.5314500501405308E-2</v>
      </c>
      <c r="M5853" s="8">
        <f t="shared" si="906"/>
        <v>8.4707067383735166E-2</v>
      </c>
      <c r="P5853">
        <v>5851</v>
      </c>
      <c r="Q5853" s="8">
        <f t="shared" si="912"/>
        <v>8.3202366077768528E-2</v>
      </c>
      <c r="R5853" s="8">
        <f t="shared" si="912"/>
        <v>8.1438979453535426E-2</v>
      </c>
      <c r="S5853" s="8">
        <f t="shared" si="912"/>
        <v>8.2314500501405305E-2</v>
      </c>
      <c r="T5853" s="8">
        <f t="shared" si="907"/>
        <v>8.1707067383735163E-2</v>
      </c>
      <c r="W5853">
        <v>5851</v>
      </c>
      <c r="X5853" s="4">
        <f t="shared" si="905"/>
        <v>9.4876624721149661E-2</v>
      </c>
      <c r="Y5853" s="4">
        <f t="shared" si="903"/>
        <v>9.3924953654695803E-2</v>
      </c>
      <c r="Z5853" s="4">
        <f t="shared" si="904"/>
        <v>9.327187599832136E-2</v>
      </c>
    </row>
    <row r="5854" spans="1:26" x14ac:dyDescent="0.25">
      <c r="A5854" s="16">
        <f t="shared" si="913"/>
        <v>49387</v>
      </c>
      <c r="B5854">
        <f>+'[2]Ejercicio 1'!E6071</f>
        <v>5852</v>
      </c>
      <c r="C5854" s="5">
        <v>8.4704156243112907E-2</v>
      </c>
      <c r="D5854" s="4">
        <f t="shared" si="908"/>
        <v>8.2940696107953529E-2</v>
      </c>
      <c r="E5854" s="6">
        <f t="shared" si="909"/>
        <v>8.381625352600551E-2</v>
      </c>
      <c r="F5854" s="7">
        <f t="shared" si="910"/>
        <v>8.3208795147875492E-2</v>
      </c>
      <c r="I5854" s="10">
        <v>5852</v>
      </c>
      <c r="J5854" s="8">
        <f t="shared" si="911"/>
        <v>8.6204156243112909E-2</v>
      </c>
      <c r="K5854" s="8">
        <f t="shared" si="911"/>
        <v>8.4440696107953531E-2</v>
      </c>
      <c r="L5854" s="8">
        <f t="shared" si="911"/>
        <v>8.5316253526005512E-2</v>
      </c>
      <c r="M5854" s="8">
        <f t="shared" si="906"/>
        <v>8.4708795147875493E-2</v>
      </c>
      <c r="P5854">
        <v>5852</v>
      </c>
      <c r="Q5854" s="8">
        <f t="shared" si="912"/>
        <v>8.3204156243112906E-2</v>
      </c>
      <c r="R5854" s="8">
        <f t="shared" si="912"/>
        <v>8.1440696107953528E-2</v>
      </c>
      <c r="S5854" s="8">
        <f t="shared" si="912"/>
        <v>8.2316253526005509E-2</v>
      </c>
      <c r="T5854" s="8">
        <f t="shared" si="907"/>
        <v>8.170879514787549E-2</v>
      </c>
      <c r="W5854">
        <v>5852</v>
      </c>
      <c r="X5854" s="4">
        <f t="shared" si="905"/>
        <v>9.4880214002141652E-2</v>
      </c>
      <c r="Y5854" s="4">
        <f t="shared" si="903"/>
        <v>9.3928459761973712E-2</v>
      </c>
      <c r="Z5854" s="4">
        <f t="shared" si="904"/>
        <v>9.3275325496508452E-2</v>
      </c>
    </row>
    <row r="5855" spans="1:26" x14ac:dyDescent="0.25">
      <c r="A5855" s="16">
        <f t="shared" si="913"/>
        <v>49388</v>
      </c>
      <c r="B5855">
        <f>+'[2]Ejercicio 1'!E6072</f>
        <v>5853</v>
      </c>
      <c r="C5855" s="5">
        <v>8.47059464084573E-2</v>
      </c>
      <c r="D5855" s="4">
        <f t="shared" si="908"/>
        <v>8.2942412760881892E-2</v>
      </c>
      <c r="E5855" s="6">
        <f t="shared" si="909"/>
        <v>8.3818006549845003E-2</v>
      </c>
      <c r="F5855" s="7">
        <f t="shared" si="910"/>
        <v>8.3210522910745405E-2</v>
      </c>
      <c r="I5855" s="10">
        <v>5853</v>
      </c>
      <c r="J5855" s="8">
        <f t="shared" si="911"/>
        <v>8.6205946408457301E-2</v>
      </c>
      <c r="K5855" s="8">
        <f t="shared" si="911"/>
        <v>8.4442412760881894E-2</v>
      </c>
      <c r="L5855" s="8">
        <f t="shared" si="911"/>
        <v>8.5318006549845005E-2</v>
      </c>
      <c r="M5855" s="8">
        <f t="shared" si="906"/>
        <v>8.4710522910745406E-2</v>
      </c>
      <c r="P5855">
        <v>5853</v>
      </c>
      <c r="Q5855" s="8">
        <f t="shared" si="912"/>
        <v>8.3205946408457299E-2</v>
      </c>
      <c r="R5855" s="8">
        <f t="shared" si="912"/>
        <v>8.1442412760881891E-2</v>
      </c>
      <c r="S5855" s="8">
        <f t="shared" si="912"/>
        <v>8.2318006549845002E-2</v>
      </c>
      <c r="T5855" s="8">
        <f t="shared" si="907"/>
        <v>8.1710522910745403E-2</v>
      </c>
      <c r="W5855">
        <v>5853</v>
      </c>
      <c r="X5855" s="4">
        <f t="shared" si="905"/>
        <v>9.4883803284679644E-2</v>
      </c>
      <c r="Y5855" s="4">
        <f t="shared" ref="Y5855:Y5918" si="914">Tasa_Fwd(E5764,B5764,E5855,B5855,91)</f>
        <v>9.3931965867775011E-2</v>
      </c>
      <c r="Z5855" s="4">
        <f t="shared" si="904"/>
        <v>9.3278774991109828E-2</v>
      </c>
    </row>
    <row r="5856" spans="1:26" x14ac:dyDescent="0.25">
      <c r="A5856" s="16">
        <f t="shared" si="913"/>
        <v>49389</v>
      </c>
      <c r="B5856">
        <f>+'[2]Ejercicio 1'!E6073</f>
        <v>5854</v>
      </c>
      <c r="C5856" s="5">
        <v>8.4707736573801679E-2</v>
      </c>
      <c r="D5856" s="4">
        <f t="shared" si="908"/>
        <v>8.294412941232053E-2</v>
      </c>
      <c r="E5856" s="6">
        <f t="shared" si="909"/>
        <v>8.3819759572922925E-2</v>
      </c>
      <c r="F5856" s="7">
        <f t="shared" si="910"/>
        <v>8.3212250672344917E-2</v>
      </c>
      <c r="I5856" s="10">
        <v>5854</v>
      </c>
      <c r="J5856" s="8">
        <f t="shared" si="911"/>
        <v>8.620773657380168E-2</v>
      </c>
      <c r="K5856" s="8">
        <f t="shared" si="911"/>
        <v>8.4444129412320532E-2</v>
      </c>
      <c r="L5856" s="8">
        <f t="shared" si="911"/>
        <v>8.5319759572922926E-2</v>
      </c>
      <c r="M5856" s="8">
        <f t="shared" si="906"/>
        <v>8.4712250672344919E-2</v>
      </c>
      <c r="P5856">
        <v>5854</v>
      </c>
      <c r="Q5856" s="8">
        <f t="shared" si="912"/>
        <v>8.3207736573801677E-2</v>
      </c>
      <c r="R5856" s="8">
        <f t="shared" si="912"/>
        <v>8.1444129412320529E-2</v>
      </c>
      <c r="S5856" s="8">
        <f t="shared" si="912"/>
        <v>8.2319759572922924E-2</v>
      </c>
      <c r="T5856" s="8">
        <f t="shared" si="907"/>
        <v>8.1712250672344916E-2</v>
      </c>
      <c r="W5856">
        <v>5854</v>
      </c>
      <c r="X5856" s="4">
        <f t="shared" si="905"/>
        <v>9.4887392568750478E-2</v>
      </c>
      <c r="Y5856" s="4">
        <f t="shared" si="914"/>
        <v>9.3935471971935414E-2</v>
      </c>
      <c r="Z5856" s="4">
        <f t="shared" ref="Z5856:Z5919" si="915">Tasa_Fwd(F5828,B5828,F5856,B5856,28)</f>
        <v>9.3282224481537418E-2</v>
      </c>
    </row>
    <row r="5857" spans="1:26" x14ac:dyDescent="0.25">
      <c r="A5857" s="16">
        <f t="shared" si="913"/>
        <v>49390</v>
      </c>
      <c r="B5857">
        <f>+'[2]Ejercicio 1'!E6074</f>
        <v>5855</v>
      </c>
      <c r="C5857" s="5">
        <v>8.4709526739146071E-2</v>
      </c>
      <c r="D5857" s="4">
        <f t="shared" si="908"/>
        <v>8.2945846062269638E-2</v>
      </c>
      <c r="E5857" s="6">
        <f t="shared" si="909"/>
        <v>8.3821512595240996E-2</v>
      </c>
      <c r="F5857" s="7">
        <f t="shared" si="910"/>
        <v>8.3213978432676861E-2</v>
      </c>
      <c r="I5857" s="10">
        <v>5855</v>
      </c>
      <c r="J5857" s="8">
        <f t="shared" si="911"/>
        <v>8.6209526739146072E-2</v>
      </c>
      <c r="K5857" s="8">
        <f t="shared" si="911"/>
        <v>8.4445846062269639E-2</v>
      </c>
      <c r="L5857" s="8">
        <f t="shared" si="911"/>
        <v>8.5321512595240998E-2</v>
      </c>
      <c r="M5857" s="8">
        <f t="shared" si="906"/>
        <v>8.4713978432676862E-2</v>
      </c>
      <c r="P5857">
        <v>5855</v>
      </c>
      <c r="Q5857" s="8">
        <f t="shared" si="912"/>
        <v>8.320952673914607E-2</v>
      </c>
      <c r="R5857" s="8">
        <f t="shared" si="912"/>
        <v>8.1445846062269636E-2</v>
      </c>
      <c r="S5857" s="8">
        <f t="shared" si="912"/>
        <v>8.2321512595240995E-2</v>
      </c>
      <c r="T5857" s="8">
        <f t="shared" si="907"/>
        <v>8.1713978432676859E-2</v>
      </c>
      <c r="W5857">
        <v>5855</v>
      </c>
      <c r="X5857" s="4">
        <f t="shared" si="905"/>
        <v>9.489098185438051E-2</v>
      </c>
      <c r="Y5857" s="4">
        <f t="shared" si="914"/>
        <v>9.3938978074676299E-2</v>
      </c>
      <c r="Z5857" s="4">
        <f t="shared" si="915"/>
        <v>9.3285673968984531E-2</v>
      </c>
    </row>
    <row r="5858" spans="1:26" x14ac:dyDescent="0.25">
      <c r="A5858" s="16">
        <f t="shared" si="913"/>
        <v>49391</v>
      </c>
      <c r="B5858">
        <f>+'[2]Ejercicio 1'!E6075</f>
        <v>5856</v>
      </c>
      <c r="C5858" s="5">
        <v>8.471131690449045E-2</v>
      </c>
      <c r="D5858" s="4">
        <f t="shared" si="908"/>
        <v>8.2947562710728617E-2</v>
      </c>
      <c r="E5858" s="6">
        <f t="shared" si="909"/>
        <v>8.3823265616798356E-2</v>
      </c>
      <c r="F5858" s="7">
        <f t="shared" si="910"/>
        <v>8.3215706191741248E-2</v>
      </c>
      <c r="I5858" s="10">
        <v>5856</v>
      </c>
      <c r="J5858" s="8">
        <f t="shared" si="911"/>
        <v>8.6211316904490451E-2</v>
      </c>
      <c r="K5858" s="8">
        <f t="shared" si="911"/>
        <v>8.4447562710728619E-2</v>
      </c>
      <c r="L5858" s="8">
        <f t="shared" si="911"/>
        <v>8.5323265616798358E-2</v>
      </c>
      <c r="M5858" s="8">
        <f t="shared" si="906"/>
        <v>8.471570619174125E-2</v>
      </c>
      <c r="P5858">
        <v>5856</v>
      </c>
      <c r="Q5858" s="8">
        <f t="shared" si="912"/>
        <v>8.3211316904490448E-2</v>
      </c>
      <c r="R5858" s="8">
        <f t="shared" si="912"/>
        <v>8.1447562710728616E-2</v>
      </c>
      <c r="S5858" s="8">
        <f t="shared" si="912"/>
        <v>8.2323265616798355E-2</v>
      </c>
      <c r="T5858" s="8">
        <f t="shared" si="907"/>
        <v>8.1715706191741247E-2</v>
      </c>
      <c r="W5858">
        <v>5856</v>
      </c>
      <c r="X5858" s="4">
        <f t="shared" si="905"/>
        <v>9.4894571141570183E-2</v>
      </c>
      <c r="Y5858" s="4">
        <f t="shared" si="914"/>
        <v>9.3942484175829885E-2</v>
      </c>
      <c r="Z5858" s="4">
        <f t="shared" si="915"/>
        <v>9.3289123452848788E-2</v>
      </c>
    </row>
    <row r="5859" spans="1:26" x14ac:dyDescent="0.25">
      <c r="A5859" s="16">
        <f t="shared" si="913"/>
        <v>49392</v>
      </c>
      <c r="B5859">
        <f>+'[2]Ejercicio 1'!E6076</f>
        <v>5857</v>
      </c>
      <c r="C5859" s="5">
        <v>8.4713107069834842E-2</v>
      </c>
      <c r="D5859" s="4">
        <f t="shared" si="908"/>
        <v>8.2949279357697664E-2</v>
      </c>
      <c r="E5859" s="6">
        <f t="shared" si="909"/>
        <v>8.382501863759502E-2</v>
      </c>
      <c r="F5859" s="7">
        <f t="shared" si="910"/>
        <v>8.321743394953808E-2</v>
      </c>
      <c r="I5859" s="10">
        <v>5857</v>
      </c>
      <c r="J5859" s="8">
        <f t="shared" si="911"/>
        <v>8.6213107069834843E-2</v>
      </c>
      <c r="K5859" s="8">
        <f t="shared" si="911"/>
        <v>8.4449279357697665E-2</v>
      </c>
      <c r="L5859" s="8">
        <f t="shared" si="911"/>
        <v>8.5325018637595021E-2</v>
      </c>
      <c r="M5859" s="8">
        <f t="shared" si="906"/>
        <v>8.4717433949538082E-2</v>
      </c>
      <c r="P5859">
        <v>5857</v>
      </c>
      <c r="Q5859" s="8">
        <f t="shared" si="912"/>
        <v>8.3213107069834841E-2</v>
      </c>
      <c r="R5859" s="8">
        <f t="shared" si="912"/>
        <v>8.1449279357697663E-2</v>
      </c>
      <c r="S5859" s="8">
        <f t="shared" si="912"/>
        <v>8.2325018637595018E-2</v>
      </c>
      <c r="T5859" s="8">
        <f t="shared" si="907"/>
        <v>8.1717433949538079E-2</v>
      </c>
      <c r="W5859">
        <v>5857</v>
      </c>
      <c r="X5859" s="4">
        <f t="shared" si="905"/>
        <v>9.4898160430291797E-2</v>
      </c>
      <c r="Y5859" s="4">
        <f t="shared" si="914"/>
        <v>9.3945990275507721E-2</v>
      </c>
      <c r="Z5859" s="4">
        <f t="shared" si="915"/>
        <v>9.3292572933729723E-2</v>
      </c>
    </row>
    <row r="5860" spans="1:26" x14ac:dyDescent="0.25">
      <c r="A5860" s="16">
        <f t="shared" si="913"/>
        <v>49393</v>
      </c>
      <c r="B5860">
        <f>+'[2]Ejercicio 1'!E6077</f>
        <v>5858</v>
      </c>
      <c r="C5860" s="5">
        <v>8.4714897235179221E-2</v>
      </c>
      <c r="D5860" s="4">
        <f t="shared" si="908"/>
        <v>8.2950996003176986E-2</v>
      </c>
      <c r="E5860" s="6">
        <f t="shared" si="909"/>
        <v>8.3826771657630084E-2</v>
      </c>
      <c r="F5860" s="7">
        <f t="shared" si="910"/>
        <v>8.3219161706061653E-2</v>
      </c>
      <c r="I5860" s="10">
        <v>5858</v>
      </c>
      <c r="J5860" s="8">
        <f t="shared" si="911"/>
        <v>8.6214897235179222E-2</v>
      </c>
      <c r="K5860" s="8">
        <f t="shared" si="911"/>
        <v>8.4450996003176987E-2</v>
      </c>
      <c r="L5860" s="8">
        <f t="shared" si="911"/>
        <v>8.5326771657630085E-2</v>
      </c>
      <c r="M5860" s="8">
        <f t="shared" si="906"/>
        <v>8.4719161706061655E-2</v>
      </c>
      <c r="P5860">
        <v>5858</v>
      </c>
      <c r="Q5860" s="8">
        <f t="shared" si="912"/>
        <v>8.3214897235179219E-2</v>
      </c>
      <c r="R5860" s="8">
        <f t="shared" si="912"/>
        <v>8.1450996003176984E-2</v>
      </c>
      <c r="S5860" s="8">
        <f t="shared" si="912"/>
        <v>8.2326771657630082E-2</v>
      </c>
      <c r="T5860" s="8">
        <f t="shared" si="907"/>
        <v>8.1719161706061652E-2</v>
      </c>
      <c r="W5860">
        <v>5858</v>
      </c>
      <c r="X5860" s="4">
        <f t="shared" si="905"/>
        <v>9.4901749720560327E-2</v>
      </c>
      <c r="Y5860" s="4">
        <f t="shared" si="914"/>
        <v>9.3949496373600019E-2</v>
      </c>
      <c r="Z5860" s="4">
        <f t="shared" si="915"/>
        <v>9.3296022409837337E-2</v>
      </c>
    </row>
    <row r="5861" spans="1:26" x14ac:dyDescent="0.25">
      <c r="A5861" s="16">
        <f t="shared" si="913"/>
        <v>49394</v>
      </c>
      <c r="B5861">
        <f>+'[2]Ejercicio 1'!E6078</f>
        <v>5859</v>
      </c>
      <c r="C5861" s="5">
        <v>8.4716687400523613E-2</v>
      </c>
      <c r="D5861" s="4">
        <f t="shared" si="908"/>
        <v>8.2952712647166596E-2</v>
      </c>
      <c r="E5861" s="6">
        <f t="shared" si="909"/>
        <v>8.3828524676905325E-2</v>
      </c>
      <c r="F5861" s="7">
        <f t="shared" si="910"/>
        <v>8.3220889461320516E-2</v>
      </c>
      <c r="I5861" s="10">
        <v>5859</v>
      </c>
      <c r="J5861" s="8">
        <f t="shared" si="911"/>
        <v>8.6216687400523614E-2</v>
      </c>
      <c r="K5861" s="8">
        <f t="shared" si="911"/>
        <v>8.4452712647166597E-2</v>
      </c>
      <c r="L5861" s="8">
        <f t="shared" si="911"/>
        <v>8.5328524676905326E-2</v>
      </c>
      <c r="M5861" s="8">
        <f t="shared" si="906"/>
        <v>8.4720889461320517E-2</v>
      </c>
      <c r="P5861">
        <v>5859</v>
      </c>
      <c r="Q5861" s="8">
        <f t="shared" si="912"/>
        <v>8.3216687400523612E-2</v>
      </c>
      <c r="R5861" s="8">
        <f t="shared" si="912"/>
        <v>8.1452712647166595E-2</v>
      </c>
      <c r="S5861" s="8">
        <f t="shared" si="912"/>
        <v>8.2328524676905324E-2</v>
      </c>
      <c r="T5861" s="8">
        <f t="shared" si="907"/>
        <v>8.1720889461320514E-2</v>
      </c>
      <c r="W5861">
        <v>5859</v>
      </c>
      <c r="X5861" s="4">
        <f t="shared" si="905"/>
        <v>9.4905339012373538E-2</v>
      </c>
      <c r="Y5861" s="4">
        <f t="shared" si="914"/>
        <v>9.395300247021568E-2</v>
      </c>
      <c r="Z5861" s="4">
        <f t="shared" si="915"/>
        <v>9.3299471882967333E-2</v>
      </c>
    </row>
    <row r="5862" spans="1:26" x14ac:dyDescent="0.25">
      <c r="A5862" s="16">
        <f t="shared" si="913"/>
        <v>49395</v>
      </c>
      <c r="B5862">
        <f>+'[2]Ejercicio 1'!E6079</f>
        <v>5860</v>
      </c>
      <c r="C5862" s="5">
        <v>8.4718477565867992E-2</v>
      </c>
      <c r="D5862" s="4">
        <f t="shared" si="908"/>
        <v>8.2954429289666079E-2</v>
      </c>
      <c r="E5862" s="6">
        <f t="shared" si="909"/>
        <v>8.3830277695419841E-2</v>
      </c>
      <c r="F5862" s="7">
        <f t="shared" si="910"/>
        <v>8.3222617215308964E-2</v>
      </c>
      <c r="I5862" s="10">
        <v>5860</v>
      </c>
      <c r="J5862" s="8">
        <f t="shared" si="911"/>
        <v>8.6218477565867993E-2</v>
      </c>
      <c r="K5862" s="8">
        <f t="shared" si="911"/>
        <v>8.445442928966608E-2</v>
      </c>
      <c r="L5862" s="8">
        <f t="shared" si="911"/>
        <v>8.5330277695419843E-2</v>
      </c>
      <c r="M5862" s="8">
        <f t="shared" si="906"/>
        <v>8.4722617215308965E-2</v>
      </c>
      <c r="P5862">
        <v>5860</v>
      </c>
      <c r="Q5862" s="8">
        <f t="shared" si="912"/>
        <v>8.321847756586799E-2</v>
      </c>
      <c r="R5862" s="8">
        <f t="shared" si="912"/>
        <v>8.1454429289666078E-2</v>
      </c>
      <c r="S5862" s="8">
        <f t="shared" si="912"/>
        <v>8.233027769541984E-2</v>
      </c>
      <c r="T5862" s="8">
        <f t="shared" si="907"/>
        <v>8.1722617215308963E-2</v>
      </c>
      <c r="W5862">
        <v>5860</v>
      </c>
      <c r="X5862" s="4">
        <f t="shared" si="905"/>
        <v>9.4908928305719592E-2</v>
      </c>
      <c r="Y5862" s="4">
        <f t="shared" si="914"/>
        <v>9.3956508565301147E-2</v>
      </c>
      <c r="Z5862" s="4">
        <f t="shared" si="915"/>
        <v>9.3302921352511614E-2</v>
      </c>
    </row>
    <row r="5863" spans="1:26" x14ac:dyDescent="0.25">
      <c r="A5863" s="16">
        <f t="shared" si="913"/>
        <v>49396</v>
      </c>
      <c r="B5863">
        <f>+'[2]Ejercicio 1'!E6080</f>
        <v>5861</v>
      </c>
      <c r="C5863" s="5">
        <v>8.4720267731212384E-2</v>
      </c>
      <c r="D5863" s="4">
        <f t="shared" si="908"/>
        <v>8.2956145930676059E-2</v>
      </c>
      <c r="E5863" s="6">
        <f t="shared" si="909"/>
        <v>8.3832030713173661E-2</v>
      </c>
      <c r="F5863" s="7">
        <f t="shared" si="910"/>
        <v>8.3224344968026998E-2</v>
      </c>
      <c r="I5863" s="10">
        <v>5861</v>
      </c>
      <c r="J5863" s="8">
        <f t="shared" si="911"/>
        <v>8.6220267731212386E-2</v>
      </c>
      <c r="K5863" s="8">
        <f t="shared" si="911"/>
        <v>8.445614593067606E-2</v>
      </c>
      <c r="L5863" s="8">
        <f t="shared" si="911"/>
        <v>8.5332030713173662E-2</v>
      </c>
      <c r="M5863" s="8">
        <f t="shared" si="906"/>
        <v>8.4724344968026999E-2</v>
      </c>
      <c r="P5863">
        <v>5861</v>
      </c>
      <c r="Q5863" s="8">
        <f t="shared" si="912"/>
        <v>8.3220267731212383E-2</v>
      </c>
      <c r="R5863" s="8">
        <f t="shared" si="912"/>
        <v>8.1456145930676058E-2</v>
      </c>
      <c r="S5863" s="8">
        <f t="shared" si="912"/>
        <v>8.233203071317366E-2</v>
      </c>
      <c r="T5863" s="8">
        <f t="shared" si="907"/>
        <v>8.1724344968026996E-2</v>
      </c>
      <c r="W5863">
        <v>5861</v>
      </c>
      <c r="X5863" s="4">
        <f t="shared" si="905"/>
        <v>9.4912517600624843E-2</v>
      </c>
      <c r="Y5863" s="4">
        <f t="shared" si="914"/>
        <v>9.3960014658855534E-2</v>
      </c>
      <c r="Z5863" s="4">
        <f t="shared" si="915"/>
        <v>9.330637081787925E-2</v>
      </c>
    </row>
    <row r="5864" spans="1:26" x14ac:dyDescent="0.25">
      <c r="A5864" s="16">
        <f t="shared" si="913"/>
        <v>49397</v>
      </c>
      <c r="B5864">
        <f>+'[2]Ejercicio 1'!E6081</f>
        <v>5862</v>
      </c>
      <c r="C5864" s="5">
        <v>8.4722057896556763E-2</v>
      </c>
      <c r="D5864" s="4">
        <f t="shared" si="908"/>
        <v>8.2957862570196522E-2</v>
      </c>
      <c r="E5864" s="6">
        <f t="shared" si="909"/>
        <v>8.3833783730166769E-2</v>
      </c>
      <c r="F5864" s="7">
        <f t="shared" si="910"/>
        <v>8.3226072719480335E-2</v>
      </c>
      <c r="I5864" s="10">
        <v>5862</v>
      </c>
      <c r="J5864" s="8">
        <f t="shared" si="911"/>
        <v>8.6222057896556764E-2</v>
      </c>
      <c r="K5864" s="8">
        <f t="shared" si="911"/>
        <v>8.4457862570196524E-2</v>
      </c>
      <c r="L5864" s="8">
        <f t="shared" si="911"/>
        <v>8.5333783730166771E-2</v>
      </c>
      <c r="M5864" s="8">
        <f t="shared" si="906"/>
        <v>8.4726072719480336E-2</v>
      </c>
      <c r="P5864">
        <v>5862</v>
      </c>
      <c r="Q5864" s="8">
        <f t="shared" si="912"/>
        <v>8.3222057896556761E-2</v>
      </c>
      <c r="R5864" s="8">
        <f t="shared" si="912"/>
        <v>8.1457862570196521E-2</v>
      </c>
      <c r="S5864" s="8">
        <f t="shared" si="912"/>
        <v>8.2333783730166768E-2</v>
      </c>
      <c r="T5864" s="8">
        <f t="shared" si="907"/>
        <v>8.1726072719480333E-2</v>
      </c>
      <c r="W5864">
        <v>5862</v>
      </c>
      <c r="X5864" s="4">
        <f t="shared" si="905"/>
        <v>9.491610689709104E-2</v>
      </c>
      <c r="Y5864" s="4">
        <f t="shared" si="914"/>
        <v>9.3963520750879714E-2</v>
      </c>
      <c r="Z5864" s="4">
        <f t="shared" si="915"/>
        <v>9.3309820280863071E-2</v>
      </c>
    </row>
    <row r="5865" spans="1:26" x14ac:dyDescent="0.25">
      <c r="A5865" s="16">
        <f t="shared" si="913"/>
        <v>49398</v>
      </c>
      <c r="B5865">
        <f>+'[2]Ejercicio 1'!E6082</f>
        <v>5863</v>
      </c>
      <c r="C5865" s="5">
        <v>8.4723848061901155E-2</v>
      </c>
      <c r="D5865" s="4">
        <f t="shared" si="908"/>
        <v>8.2959579208226886E-2</v>
      </c>
      <c r="E5865" s="6">
        <f t="shared" si="909"/>
        <v>8.3835536746399167E-2</v>
      </c>
      <c r="F5865" s="7">
        <f t="shared" si="910"/>
        <v>8.3227800469663257E-2</v>
      </c>
      <c r="I5865" s="10">
        <v>5863</v>
      </c>
      <c r="J5865" s="8">
        <f t="shared" si="911"/>
        <v>8.6223848061901157E-2</v>
      </c>
      <c r="K5865" s="8">
        <f t="shared" si="911"/>
        <v>8.4459579208226887E-2</v>
      </c>
      <c r="L5865" s="8">
        <f t="shared" si="911"/>
        <v>8.5335536746399168E-2</v>
      </c>
      <c r="M5865" s="8">
        <f t="shared" si="906"/>
        <v>8.4727800469663259E-2</v>
      </c>
      <c r="P5865">
        <v>5863</v>
      </c>
      <c r="Q5865" s="8">
        <f t="shared" si="912"/>
        <v>8.3223848061901154E-2</v>
      </c>
      <c r="R5865" s="8">
        <f t="shared" si="912"/>
        <v>8.1459579208226884E-2</v>
      </c>
      <c r="S5865" s="8">
        <f t="shared" si="912"/>
        <v>8.2335536746399166E-2</v>
      </c>
      <c r="T5865" s="8">
        <f t="shared" si="907"/>
        <v>8.1727800469663256E-2</v>
      </c>
      <c r="W5865">
        <v>5863</v>
      </c>
      <c r="X5865" s="4">
        <f t="shared" si="905"/>
        <v>9.4919696195088318E-2</v>
      </c>
      <c r="Y5865" s="4">
        <f t="shared" si="914"/>
        <v>9.3967026841427284E-2</v>
      </c>
      <c r="Z5865" s="4">
        <f t="shared" si="915"/>
        <v>9.3313269739670232E-2</v>
      </c>
    </row>
    <row r="5866" spans="1:26" x14ac:dyDescent="0.25">
      <c r="A5866" s="16">
        <f t="shared" si="913"/>
        <v>49399</v>
      </c>
      <c r="B5866">
        <f>+'[2]Ejercicio 1'!E6083</f>
        <v>5864</v>
      </c>
      <c r="C5866" s="5">
        <v>8.4725638227245534E-2</v>
      </c>
      <c r="D5866" s="4">
        <f t="shared" si="908"/>
        <v>8.296129584476733E-2</v>
      </c>
      <c r="E5866" s="6">
        <f t="shared" si="909"/>
        <v>8.3837289761870853E-2</v>
      </c>
      <c r="F5866" s="7">
        <f t="shared" si="910"/>
        <v>8.3229528218575766E-2</v>
      </c>
      <c r="I5866" s="10">
        <v>5864</v>
      </c>
      <c r="J5866" s="8">
        <f t="shared" si="911"/>
        <v>8.6225638227245535E-2</v>
      </c>
      <c r="K5866" s="8">
        <f t="shared" si="911"/>
        <v>8.4461295844767331E-2</v>
      </c>
      <c r="L5866" s="8">
        <f t="shared" si="911"/>
        <v>8.5337289761870855E-2</v>
      </c>
      <c r="M5866" s="8">
        <f t="shared" si="906"/>
        <v>8.4729528218575767E-2</v>
      </c>
      <c r="P5866">
        <v>5864</v>
      </c>
      <c r="Q5866" s="8">
        <f t="shared" si="912"/>
        <v>8.3225638227245533E-2</v>
      </c>
      <c r="R5866" s="8">
        <f t="shared" si="912"/>
        <v>8.1461295844767329E-2</v>
      </c>
      <c r="S5866" s="8">
        <f t="shared" si="912"/>
        <v>8.2337289761870852E-2</v>
      </c>
      <c r="T5866" s="8">
        <f t="shared" si="907"/>
        <v>8.1729528218575764E-2</v>
      </c>
      <c r="W5866">
        <v>5864</v>
      </c>
      <c r="X5866" s="4">
        <f t="shared" si="905"/>
        <v>9.4923285494631623E-2</v>
      </c>
      <c r="Y5866" s="4">
        <f t="shared" si="914"/>
        <v>9.3970532930388415E-2</v>
      </c>
      <c r="Z5866" s="4">
        <f t="shared" si="915"/>
        <v>9.331671919489741E-2</v>
      </c>
    </row>
    <row r="5867" spans="1:26" x14ac:dyDescent="0.25">
      <c r="A5867" s="16">
        <f t="shared" si="913"/>
        <v>49400</v>
      </c>
      <c r="B5867">
        <f>+'[2]Ejercicio 1'!E6084</f>
        <v>5865</v>
      </c>
      <c r="C5867" s="5">
        <v>8.4727428392589926E-2</v>
      </c>
      <c r="D5867" s="4">
        <f t="shared" si="908"/>
        <v>8.2963012479818063E-2</v>
      </c>
      <c r="E5867" s="6">
        <f t="shared" si="909"/>
        <v>8.3839042776581815E-2</v>
      </c>
      <c r="F5867" s="7">
        <f t="shared" si="910"/>
        <v>8.3231255966220719E-2</v>
      </c>
      <c r="I5867" s="10">
        <v>5865</v>
      </c>
      <c r="J5867" s="8">
        <f t="shared" si="911"/>
        <v>8.6227428392589928E-2</v>
      </c>
      <c r="K5867" s="8">
        <f t="shared" si="911"/>
        <v>8.4463012479818064E-2</v>
      </c>
      <c r="L5867" s="8">
        <f t="shared" si="911"/>
        <v>8.5339042776581817E-2</v>
      </c>
      <c r="M5867" s="8">
        <f t="shared" si="906"/>
        <v>8.473125596622072E-2</v>
      </c>
      <c r="P5867">
        <v>5865</v>
      </c>
      <c r="Q5867" s="8">
        <f t="shared" si="912"/>
        <v>8.3227428392589925E-2</v>
      </c>
      <c r="R5867" s="8">
        <f t="shared" si="912"/>
        <v>8.1463012479818062E-2</v>
      </c>
      <c r="S5867" s="8">
        <f t="shared" si="912"/>
        <v>8.2339042776581814E-2</v>
      </c>
      <c r="T5867" s="8">
        <f t="shared" si="907"/>
        <v>8.1731255966220717E-2</v>
      </c>
      <c r="W5867">
        <v>5865</v>
      </c>
      <c r="X5867" s="4">
        <f t="shared" si="905"/>
        <v>9.4926874795720498E-2</v>
      </c>
      <c r="Y5867" s="4">
        <f t="shared" si="914"/>
        <v>9.3974039017874683E-2</v>
      </c>
      <c r="Z5867" s="4">
        <f t="shared" si="915"/>
        <v>9.3320168646544577E-2</v>
      </c>
    </row>
    <row r="5868" spans="1:26" x14ac:dyDescent="0.25">
      <c r="A5868" s="16">
        <f t="shared" si="913"/>
        <v>49401</v>
      </c>
      <c r="B5868">
        <f>+'[2]Ejercicio 1'!E6085</f>
        <v>5866</v>
      </c>
      <c r="C5868" s="5">
        <v>8.4729218557934305E-2</v>
      </c>
      <c r="D5868" s="4">
        <f t="shared" si="908"/>
        <v>8.2964729113378904E-2</v>
      </c>
      <c r="E5868" s="6">
        <f t="shared" si="909"/>
        <v>8.3840795790531206E-2</v>
      </c>
      <c r="F5868" s="7">
        <f t="shared" si="910"/>
        <v>8.3232983712595257E-2</v>
      </c>
      <c r="I5868" s="10">
        <v>5866</v>
      </c>
      <c r="J5868" s="8">
        <f t="shared" si="911"/>
        <v>8.6229218557934306E-2</v>
      </c>
      <c r="K5868" s="8">
        <f t="shared" si="911"/>
        <v>8.4464729113378906E-2</v>
      </c>
      <c r="L5868" s="8">
        <f t="shared" si="911"/>
        <v>8.5340795790531207E-2</v>
      </c>
      <c r="M5868" s="8">
        <f t="shared" si="906"/>
        <v>8.4732983712595258E-2</v>
      </c>
      <c r="P5868">
        <v>5866</v>
      </c>
      <c r="Q5868" s="8">
        <f t="shared" si="912"/>
        <v>8.3229218557934304E-2</v>
      </c>
      <c r="R5868" s="8">
        <f t="shared" si="912"/>
        <v>8.1464729113378903E-2</v>
      </c>
      <c r="S5868" s="8">
        <f t="shared" si="912"/>
        <v>8.2340795790531204E-2</v>
      </c>
      <c r="T5868" s="8">
        <f t="shared" si="907"/>
        <v>8.1732983712595256E-2</v>
      </c>
      <c r="W5868">
        <v>5866</v>
      </c>
      <c r="X5868" s="4">
        <f t="shared" si="905"/>
        <v>9.4930464098342646E-2</v>
      </c>
      <c r="Y5868" s="4">
        <f t="shared" si="914"/>
        <v>9.3977545103717433E-2</v>
      </c>
      <c r="Z5868" s="4">
        <f t="shared" si="915"/>
        <v>9.3323618094015098E-2</v>
      </c>
    </row>
    <row r="5869" spans="1:26" x14ac:dyDescent="0.25">
      <c r="A5869" s="16">
        <f t="shared" si="913"/>
        <v>49402</v>
      </c>
      <c r="B5869">
        <f>+'[2]Ejercicio 1'!E6086</f>
        <v>5867</v>
      </c>
      <c r="C5869" s="5">
        <v>8.4731008723278697E-2</v>
      </c>
      <c r="D5869" s="4">
        <f t="shared" si="908"/>
        <v>8.2966445745450049E-2</v>
      </c>
      <c r="E5869" s="6">
        <f t="shared" si="909"/>
        <v>8.3842548803720759E-2</v>
      </c>
      <c r="F5869" s="7">
        <f t="shared" si="910"/>
        <v>8.323471145770224E-2</v>
      </c>
      <c r="I5869" s="10">
        <v>5867</v>
      </c>
      <c r="J5869" s="8">
        <f t="shared" si="911"/>
        <v>8.6231008723278699E-2</v>
      </c>
      <c r="K5869" s="8">
        <f t="shared" si="911"/>
        <v>8.446644574545005E-2</v>
      </c>
      <c r="L5869" s="8">
        <f t="shared" si="911"/>
        <v>8.5342548803720761E-2</v>
      </c>
      <c r="M5869" s="8">
        <f t="shared" si="906"/>
        <v>8.4734711457702241E-2</v>
      </c>
      <c r="P5869">
        <v>5867</v>
      </c>
      <c r="Q5869" s="8">
        <f t="shared" si="912"/>
        <v>8.3231008723278696E-2</v>
      </c>
      <c r="R5869" s="8">
        <f t="shared" si="912"/>
        <v>8.1466445745450047E-2</v>
      </c>
      <c r="S5869" s="8">
        <f t="shared" si="912"/>
        <v>8.2342548803720758E-2</v>
      </c>
      <c r="T5869" s="8">
        <f t="shared" si="907"/>
        <v>8.1734711457702239E-2</v>
      </c>
      <c r="W5869">
        <v>5867</v>
      </c>
      <c r="X5869" s="4">
        <f t="shared" si="905"/>
        <v>9.4934053402523547E-2</v>
      </c>
      <c r="Y5869" s="4">
        <f t="shared" si="914"/>
        <v>9.3981051188085321E-2</v>
      </c>
      <c r="Z5869" s="4">
        <f t="shared" si="915"/>
        <v>9.3327067538499439E-2</v>
      </c>
    </row>
    <row r="5870" spans="1:26" x14ac:dyDescent="0.25">
      <c r="A5870" s="16">
        <f t="shared" si="913"/>
        <v>49403</v>
      </c>
      <c r="B5870">
        <f>+'[2]Ejercicio 1'!E6087</f>
        <v>5868</v>
      </c>
      <c r="C5870" s="5">
        <v>8.4732798888623076E-2</v>
      </c>
      <c r="D5870" s="4">
        <f t="shared" si="908"/>
        <v>8.2968162376031898E-2</v>
      </c>
      <c r="E5870" s="6">
        <f t="shared" si="909"/>
        <v>8.384430181615049E-2</v>
      </c>
      <c r="F5870" s="7">
        <f t="shared" si="910"/>
        <v>8.3236439201541668E-2</v>
      </c>
      <c r="I5870" s="10">
        <v>5868</v>
      </c>
      <c r="J5870" s="8">
        <f t="shared" si="911"/>
        <v>8.6232798888623077E-2</v>
      </c>
      <c r="K5870" s="8">
        <f t="shared" si="911"/>
        <v>8.4468162376031899E-2</v>
      </c>
      <c r="L5870" s="8">
        <f t="shared" si="911"/>
        <v>8.5344301816150492E-2</v>
      </c>
      <c r="M5870" s="8">
        <f t="shared" si="906"/>
        <v>8.4736439201541669E-2</v>
      </c>
      <c r="P5870">
        <v>5868</v>
      </c>
      <c r="Q5870" s="8">
        <f t="shared" si="912"/>
        <v>8.3232798888623075E-2</v>
      </c>
      <c r="R5870" s="8">
        <f t="shared" si="912"/>
        <v>8.1468162376031897E-2</v>
      </c>
      <c r="S5870" s="8">
        <f t="shared" si="912"/>
        <v>8.2344301816150489E-2</v>
      </c>
      <c r="T5870" s="8">
        <f t="shared" si="907"/>
        <v>8.1736439201541666E-2</v>
      </c>
      <c r="W5870">
        <v>5868</v>
      </c>
      <c r="X5870" s="4">
        <f t="shared" si="905"/>
        <v>9.4937642708264533E-2</v>
      </c>
      <c r="Y5870" s="4">
        <f t="shared" si="914"/>
        <v>9.398455727103544E-2</v>
      </c>
      <c r="Z5870" s="4">
        <f t="shared" si="915"/>
        <v>9.3330516980006148E-2</v>
      </c>
    </row>
    <row r="5871" spans="1:26" x14ac:dyDescent="0.25">
      <c r="A5871" s="16">
        <f t="shared" si="913"/>
        <v>49404</v>
      </c>
      <c r="B5871">
        <f>+'[2]Ejercicio 1'!E6088</f>
        <v>5869</v>
      </c>
      <c r="C5871" s="5">
        <v>8.4734589053967468E-2</v>
      </c>
      <c r="D5871" s="4">
        <f t="shared" si="908"/>
        <v>8.2969879005123454E-2</v>
      </c>
      <c r="E5871" s="6">
        <f t="shared" si="909"/>
        <v>8.3846054827818622E-2</v>
      </c>
      <c r="F5871" s="7">
        <f t="shared" si="910"/>
        <v>8.3238166944110681E-2</v>
      </c>
      <c r="I5871" s="10">
        <v>5869</v>
      </c>
      <c r="J5871" s="8">
        <f t="shared" si="911"/>
        <v>8.623458905396747E-2</v>
      </c>
      <c r="K5871" s="8">
        <f t="shared" si="911"/>
        <v>8.4469879005123455E-2</v>
      </c>
      <c r="L5871" s="8">
        <f t="shared" si="911"/>
        <v>8.5346054827818624E-2</v>
      </c>
      <c r="M5871" s="8">
        <f t="shared" si="906"/>
        <v>8.4738166944110682E-2</v>
      </c>
      <c r="P5871">
        <v>5869</v>
      </c>
      <c r="Q5871" s="8">
        <f t="shared" si="912"/>
        <v>8.3234589053967467E-2</v>
      </c>
      <c r="R5871" s="8">
        <f t="shared" si="912"/>
        <v>8.1469879005123452E-2</v>
      </c>
      <c r="S5871" s="8">
        <f t="shared" si="912"/>
        <v>8.2346054827818621E-2</v>
      </c>
      <c r="T5871" s="8">
        <f t="shared" si="907"/>
        <v>8.173816694411068E-2</v>
      </c>
      <c r="W5871">
        <v>5869</v>
      </c>
      <c r="X5871" s="4">
        <f t="shared" si="905"/>
        <v>9.4941232015537474E-2</v>
      </c>
      <c r="Y5871" s="4">
        <f t="shared" si="914"/>
        <v>9.3988063352396511E-2</v>
      </c>
      <c r="Z5871" s="4">
        <f t="shared" si="915"/>
        <v>9.3333966417333353E-2</v>
      </c>
    </row>
    <row r="5872" spans="1:26" x14ac:dyDescent="0.25">
      <c r="A5872" s="16">
        <f t="shared" si="913"/>
        <v>49405</v>
      </c>
      <c r="B5872">
        <f>+'[2]Ejercicio 1'!E6089</f>
        <v>5870</v>
      </c>
      <c r="C5872" s="5">
        <v>8.4736379219311847E-2</v>
      </c>
      <c r="D5872" s="4">
        <f t="shared" si="908"/>
        <v>8.2971595632725312E-2</v>
      </c>
      <c r="E5872" s="6">
        <f t="shared" si="909"/>
        <v>8.3847807838726043E-2</v>
      </c>
      <c r="F5872" s="7">
        <f t="shared" si="910"/>
        <v>8.3239894685412139E-2</v>
      </c>
      <c r="I5872" s="10">
        <v>5870</v>
      </c>
      <c r="J5872" s="8">
        <f t="shared" si="911"/>
        <v>8.6236379219311848E-2</v>
      </c>
      <c r="K5872" s="8">
        <f t="shared" si="911"/>
        <v>8.4471595632725313E-2</v>
      </c>
      <c r="L5872" s="8">
        <f t="shared" si="911"/>
        <v>8.5347807838726045E-2</v>
      </c>
      <c r="M5872" s="8">
        <f t="shared" si="906"/>
        <v>8.473989468541214E-2</v>
      </c>
      <c r="P5872">
        <v>5870</v>
      </c>
      <c r="Q5872" s="8">
        <f t="shared" si="912"/>
        <v>8.3236379219311846E-2</v>
      </c>
      <c r="R5872" s="8">
        <f t="shared" si="912"/>
        <v>8.147159563272531E-2</v>
      </c>
      <c r="S5872" s="8">
        <f t="shared" si="912"/>
        <v>8.2347807838726042E-2</v>
      </c>
      <c r="T5872" s="8">
        <f t="shared" si="907"/>
        <v>8.1739894685412137E-2</v>
      </c>
      <c r="W5872">
        <v>5870</v>
      </c>
      <c r="X5872" s="4">
        <f t="shared" si="905"/>
        <v>9.494482132435686E-2</v>
      </c>
      <c r="Y5872" s="4">
        <f t="shared" si="914"/>
        <v>9.3991569432172906E-2</v>
      </c>
      <c r="Z5872" s="4">
        <f t="shared" si="915"/>
        <v>9.333741585108056E-2</v>
      </c>
    </row>
    <row r="5873" spans="1:26" x14ac:dyDescent="0.25">
      <c r="A5873" s="16">
        <f t="shared" si="913"/>
        <v>49406</v>
      </c>
      <c r="B5873">
        <f>+'[2]Ejercicio 1'!E6090</f>
        <v>5871</v>
      </c>
      <c r="C5873" s="5">
        <v>8.4738169384656239E-2</v>
      </c>
      <c r="D5873" s="4">
        <f t="shared" si="908"/>
        <v>8.2973312258837278E-2</v>
      </c>
      <c r="E5873" s="6">
        <f t="shared" si="909"/>
        <v>8.3849560848872753E-2</v>
      </c>
      <c r="F5873" s="7">
        <f t="shared" si="910"/>
        <v>8.3241622425446041E-2</v>
      </c>
      <c r="I5873" s="10">
        <v>5871</v>
      </c>
      <c r="J5873" s="8">
        <f t="shared" si="911"/>
        <v>8.6238169384656241E-2</v>
      </c>
      <c r="K5873" s="8">
        <f t="shared" si="911"/>
        <v>8.447331225883728E-2</v>
      </c>
      <c r="L5873" s="8">
        <f t="shared" si="911"/>
        <v>8.5349560848872755E-2</v>
      </c>
      <c r="M5873" s="8">
        <f t="shared" si="906"/>
        <v>8.4741622425446042E-2</v>
      </c>
      <c r="P5873">
        <v>5871</v>
      </c>
      <c r="Q5873" s="8">
        <f t="shared" si="912"/>
        <v>8.3238169384656238E-2</v>
      </c>
      <c r="R5873" s="8">
        <f t="shared" si="912"/>
        <v>8.1473312258837277E-2</v>
      </c>
      <c r="S5873" s="8">
        <f t="shared" si="912"/>
        <v>8.2349560848872752E-2</v>
      </c>
      <c r="T5873" s="8">
        <f t="shared" si="907"/>
        <v>8.1741622425446039E-2</v>
      </c>
      <c r="W5873">
        <v>5871</v>
      </c>
      <c r="X5873" s="4">
        <f t="shared" si="905"/>
        <v>9.4948410634721397E-2</v>
      </c>
      <c r="Y5873" s="4">
        <f t="shared" si="914"/>
        <v>9.3995075510471801E-2</v>
      </c>
      <c r="Z5873" s="4">
        <f t="shared" si="915"/>
        <v>9.3340865281250629E-2</v>
      </c>
    </row>
    <row r="5874" spans="1:26" x14ac:dyDescent="0.25">
      <c r="A5874" s="16">
        <f t="shared" si="913"/>
        <v>49407</v>
      </c>
      <c r="B5874">
        <f>+'[2]Ejercicio 1'!E6091</f>
        <v>5872</v>
      </c>
      <c r="C5874" s="5">
        <v>8.4739959550000618E-2</v>
      </c>
      <c r="D5874" s="4">
        <f t="shared" si="908"/>
        <v>8.2975028883459562E-2</v>
      </c>
      <c r="E5874" s="6">
        <f t="shared" si="909"/>
        <v>8.3851313858258766E-2</v>
      </c>
      <c r="F5874" s="7">
        <f t="shared" si="910"/>
        <v>8.3243350164209515E-2</v>
      </c>
      <c r="I5874" s="10">
        <v>5872</v>
      </c>
      <c r="J5874" s="8">
        <f t="shared" si="911"/>
        <v>8.6239959550000619E-2</v>
      </c>
      <c r="K5874" s="8">
        <f t="shared" si="911"/>
        <v>8.4475028883459563E-2</v>
      </c>
      <c r="L5874" s="8">
        <f t="shared" si="911"/>
        <v>8.5351313858258768E-2</v>
      </c>
      <c r="M5874" s="8">
        <f t="shared" si="906"/>
        <v>8.4743350164209516E-2</v>
      </c>
      <c r="P5874">
        <v>5872</v>
      </c>
      <c r="Q5874" s="8">
        <f t="shared" si="912"/>
        <v>8.3239959550000617E-2</v>
      </c>
      <c r="R5874" s="8">
        <f t="shared" si="912"/>
        <v>8.147502888345956E-2</v>
      </c>
      <c r="S5874" s="8">
        <f t="shared" si="912"/>
        <v>8.2351313858258765E-2</v>
      </c>
      <c r="T5874" s="8">
        <f t="shared" si="907"/>
        <v>8.1743350164209513E-2</v>
      </c>
      <c r="W5874">
        <v>5872</v>
      </c>
      <c r="X5874" s="4">
        <f t="shared" si="905"/>
        <v>9.4951999946631935E-2</v>
      </c>
      <c r="Y5874" s="4">
        <f t="shared" si="914"/>
        <v>9.3998581587241364E-2</v>
      </c>
      <c r="Z5874" s="4">
        <f t="shared" si="915"/>
        <v>9.3344314708434517E-2</v>
      </c>
    </row>
    <row r="5875" spans="1:26" x14ac:dyDescent="0.25">
      <c r="A5875" s="16">
        <f t="shared" si="913"/>
        <v>49408</v>
      </c>
      <c r="B5875">
        <f>+'[2]Ejercicio 1'!E6092</f>
        <v>5873</v>
      </c>
      <c r="C5875" s="5">
        <v>8.4741749715344997E-2</v>
      </c>
      <c r="D5875" s="4">
        <f t="shared" si="908"/>
        <v>8.2976745506591967E-2</v>
      </c>
      <c r="E5875" s="6">
        <f t="shared" si="909"/>
        <v>8.3853066866884929E-2</v>
      </c>
      <c r="F5875" s="7">
        <f t="shared" si="910"/>
        <v>8.3245077901702588E-2</v>
      </c>
      <c r="I5875" s="10">
        <v>5873</v>
      </c>
      <c r="J5875" s="8">
        <f t="shared" si="911"/>
        <v>8.6241749715344998E-2</v>
      </c>
      <c r="K5875" s="8">
        <f t="shared" si="911"/>
        <v>8.4476745506591969E-2</v>
      </c>
      <c r="L5875" s="8">
        <f t="shared" si="911"/>
        <v>8.535306686688493E-2</v>
      </c>
      <c r="M5875" s="8">
        <f t="shared" si="906"/>
        <v>8.474507790170259E-2</v>
      </c>
      <c r="P5875">
        <v>5873</v>
      </c>
      <c r="Q5875" s="8">
        <f t="shared" si="912"/>
        <v>8.3241749715344995E-2</v>
      </c>
      <c r="R5875" s="8">
        <f t="shared" si="912"/>
        <v>8.1476745506591966E-2</v>
      </c>
      <c r="S5875" s="8">
        <f t="shared" si="912"/>
        <v>8.2353066866884927E-2</v>
      </c>
      <c r="T5875" s="8">
        <f t="shared" si="907"/>
        <v>8.1745077901702587E-2</v>
      </c>
      <c r="W5875">
        <v>5873</v>
      </c>
      <c r="X5875" s="4">
        <f t="shared" si="905"/>
        <v>9.4955589260074455E-2</v>
      </c>
      <c r="Y5875" s="4">
        <f t="shared" si="914"/>
        <v>9.4002087662535191E-2</v>
      </c>
      <c r="Z5875" s="4">
        <f t="shared" si="915"/>
        <v>9.3347764130845085E-2</v>
      </c>
    </row>
    <row r="5876" spans="1:26" x14ac:dyDescent="0.25">
      <c r="A5876" s="16">
        <f t="shared" si="913"/>
        <v>49409</v>
      </c>
      <c r="B5876">
        <f>+'[2]Ejercicio 1'!E6093</f>
        <v>5874</v>
      </c>
      <c r="C5876" s="5">
        <v>8.4743539880689389E-2</v>
      </c>
      <c r="D5876" s="4">
        <f t="shared" si="908"/>
        <v>8.2978462128235092E-2</v>
      </c>
      <c r="E5876" s="6">
        <f t="shared" si="909"/>
        <v>8.385481987474952E-2</v>
      </c>
      <c r="F5876" s="7">
        <f t="shared" si="910"/>
        <v>8.3246805637930965E-2</v>
      </c>
      <c r="I5876" s="10">
        <v>5874</v>
      </c>
      <c r="J5876" s="8">
        <f t="shared" si="911"/>
        <v>8.624353988068939E-2</v>
      </c>
      <c r="K5876" s="8">
        <f t="shared" si="911"/>
        <v>8.4478462128235093E-2</v>
      </c>
      <c r="L5876" s="8">
        <f t="shared" si="911"/>
        <v>8.5354819874749521E-2</v>
      </c>
      <c r="M5876" s="8">
        <f t="shared" si="906"/>
        <v>8.4746805637930966E-2</v>
      </c>
      <c r="P5876">
        <v>5874</v>
      </c>
      <c r="Q5876" s="8">
        <f t="shared" si="912"/>
        <v>8.3243539880689388E-2</v>
      </c>
      <c r="R5876" s="8">
        <f t="shared" si="912"/>
        <v>8.1478462128235091E-2</v>
      </c>
      <c r="S5876" s="8">
        <f t="shared" si="912"/>
        <v>8.2354819874749519E-2</v>
      </c>
      <c r="T5876" s="8">
        <f t="shared" si="907"/>
        <v>8.1746805637930964E-2</v>
      </c>
      <c r="W5876">
        <v>5874</v>
      </c>
      <c r="X5876" s="4">
        <f t="shared" si="905"/>
        <v>9.4959178575091521E-2</v>
      </c>
      <c r="Y5876" s="4">
        <f t="shared" si="914"/>
        <v>9.4005593736243481E-2</v>
      </c>
      <c r="Z5876" s="4">
        <f t="shared" si="915"/>
        <v>9.3351213550874695E-2</v>
      </c>
    </row>
    <row r="5877" spans="1:26" x14ac:dyDescent="0.25">
      <c r="A5877" s="16">
        <f t="shared" si="913"/>
        <v>49410</v>
      </c>
      <c r="B5877">
        <f>+'[2]Ejercicio 1'!E6094</f>
        <v>5875</v>
      </c>
      <c r="C5877" s="5">
        <v>8.4745330046033768E-2</v>
      </c>
      <c r="D5877" s="4">
        <f t="shared" si="908"/>
        <v>8.2980178748388145E-2</v>
      </c>
      <c r="E5877" s="6">
        <f t="shared" si="909"/>
        <v>8.3856572881854261E-2</v>
      </c>
      <c r="F5877" s="7">
        <f t="shared" si="910"/>
        <v>8.3248533372886069E-2</v>
      </c>
      <c r="I5877" s="10">
        <v>5875</v>
      </c>
      <c r="J5877" s="8">
        <f t="shared" si="911"/>
        <v>8.6245330046033769E-2</v>
      </c>
      <c r="K5877" s="8">
        <f t="shared" si="911"/>
        <v>8.4480178748388146E-2</v>
      </c>
      <c r="L5877" s="8">
        <f t="shared" si="911"/>
        <v>8.5356572881854262E-2</v>
      </c>
      <c r="M5877" s="8">
        <f t="shared" si="906"/>
        <v>8.474853337288607E-2</v>
      </c>
      <c r="P5877">
        <v>5875</v>
      </c>
      <c r="Q5877" s="8">
        <f t="shared" si="912"/>
        <v>8.3245330046033766E-2</v>
      </c>
      <c r="R5877" s="8">
        <f t="shared" si="912"/>
        <v>8.1480178748388143E-2</v>
      </c>
      <c r="S5877" s="8">
        <f t="shared" si="912"/>
        <v>8.2356572881854259E-2</v>
      </c>
      <c r="T5877" s="8">
        <f t="shared" si="907"/>
        <v>8.1748533372886067E-2</v>
      </c>
      <c r="W5877">
        <v>5875</v>
      </c>
      <c r="X5877" s="4">
        <f t="shared" si="905"/>
        <v>9.4962767891639682E-2</v>
      </c>
      <c r="Y5877" s="4">
        <f t="shared" si="914"/>
        <v>9.4009099808475147E-2</v>
      </c>
      <c r="Z5877" s="4">
        <f t="shared" si="915"/>
        <v>9.3354662966721944E-2</v>
      </c>
    </row>
    <row r="5878" spans="1:26" x14ac:dyDescent="0.25">
      <c r="A5878" s="16">
        <f t="shared" si="913"/>
        <v>49411</v>
      </c>
      <c r="B5878">
        <f>+'[2]Ejercicio 1'!E6095</f>
        <v>5876</v>
      </c>
      <c r="C5878" s="5">
        <v>8.474712021137816E-2</v>
      </c>
      <c r="D5878" s="4">
        <f t="shared" si="908"/>
        <v>8.2981895367051306E-2</v>
      </c>
      <c r="E5878" s="6">
        <f t="shared" si="909"/>
        <v>8.385832588819743E-2</v>
      </c>
      <c r="F5878" s="7">
        <f t="shared" si="910"/>
        <v>8.3250261106576476E-2</v>
      </c>
      <c r="I5878" s="10">
        <v>5876</v>
      </c>
      <c r="J5878" s="8">
        <f t="shared" si="911"/>
        <v>8.6247120211378162E-2</v>
      </c>
      <c r="K5878" s="8">
        <f t="shared" si="911"/>
        <v>8.4481895367051307E-2</v>
      </c>
      <c r="L5878" s="8">
        <f t="shared" si="911"/>
        <v>8.5358325888197431E-2</v>
      </c>
      <c r="M5878" s="8">
        <f t="shared" si="906"/>
        <v>8.4750261106576477E-2</v>
      </c>
      <c r="P5878">
        <v>5876</v>
      </c>
      <c r="Q5878" s="8">
        <f t="shared" si="912"/>
        <v>8.3247120211378159E-2</v>
      </c>
      <c r="R5878" s="8">
        <f t="shared" si="912"/>
        <v>8.1481895367051305E-2</v>
      </c>
      <c r="S5878" s="8">
        <f t="shared" si="912"/>
        <v>8.2358325888197428E-2</v>
      </c>
      <c r="T5878" s="8">
        <f t="shared" si="907"/>
        <v>8.1750261106576474E-2</v>
      </c>
      <c r="W5878">
        <v>5876</v>
      </c>
      <c r="X5878" s="4">
        <f t="shared" si="905"/>
        <v>9.4966357209733857E-2</v>
      </c>
      <c r="Y5878" s="4">
        <f t="shared" si="914"/>
        <v>9.4012605879119499E-2</v>
      </c>
      <c r="Z5878" s="4">
        <f t="shared" si="915"/>
        <v>9.3358112378994898E-2</v>
      </c>
    </row>
    <row r="5879" spans="1:26" x14ac:dyDescent="0.25">
      <c r="A5879" s="16">
        <f t="shared" si="913"/>
        <v>49412</v>
      </c>
      <c r="B5879">
        <f>+'[2]Ejercicio 1'!E6096</f>
        <v>5877</v>
      </c>
      <c r="C5879" s="5">
        <v>8.4748910376722539E-2</v>
      </c>
      <c r="D5879" s="4">
        <f t="shared" si="908"/>
        <v>8.2983611984224603E-2</v>
      </c>
      <c r="E5879" s="6">
        <f t="shared" si="909"/>
        <v>8.3860078893779888E-2</v>
      </c>
      <c r="F5879" s="7">
        <f t="shared" si="910"/>
        <v>8.3251988838996455E-2</v>
      </c>
      <c r="I5879" s="10">
        <v>5877</v>
      </c>
      <c r="J5879" s="8">
        <f t="shared" si="911"/>
        <v>8.624891037672254E-2</v>
      </c>
      <c r="K5879" s="8">
        <f t="shared" si="911"/>
        <v>8.4483611984224605E-2</v>
      </c>
      <c r="L5879" s="8">
        <f t="shared" si="911"/>
        <v>8.5360078893779889E-2</v>
      </c>
      <c r="M5879" s="8">
        <f t="shared" si="906"/>
        <v>8.4751988838996456E-2</v>
      </c>
      <c r="P5879">
        <v>5877</v>
      </c>
      <c r="Q5879" s="8">
        <f t="shared" si="912"/>
        <v>8.3248910376722537E-2</v>
      </c>
      <c r="R5879" s="8">
        <f t="shared" si="912"/>
        <v>8.1483611984224602E-2</v>
      </c>
      <c r="S5879" s="8">
        <f t="shared" si="912"/>
        <v>8.2360078893779887E-2</v>
      </c>
      <c r="T5879" s="8">
        <f t="shared" si="907"/>
        <v>8.1751988838996453E-2</v>
      </c>
      <c r="W5879">
        <v>5877</v>
      </c>
      <c r="X5879" s="4">
        <f t="shared" si="905"/>
        <v>9.4969946529374044E-2</v>
      </c>
      <c r="Y5879" s="4">
        <f t="shared" si="914"/>
        <v>9.4016111948232783E-2</v>
      </c>
      <c r="Z5879" s="4">
        <f t="shared" si="915"/>
        <v>9.3361561788278813E-2</v>
      </c>
    </row>
    <row r="5880" spans="1:26" x14ac:dyDescent="0.25">
      <c r="A5880" s="16">
        <f t="shared" si="913"/>
        <v>49413</v>
      </c>
      <c r="B5880">
        <f>+'[2]Ejercicio 1'!E6097</f>
        <v>5878</v>
      </c>
      <c r="C5880" s="5">
        <v>8.4750700542066931E-2</v>
      </c>
      <c r="D5880" s="4">
        <f t="shared" si="908"/>
        <v>8.2985328599908231E-2</v>
      </c>
      <c r="E5880" s="6">
        <f t="shared" si="909"/>
        <v>8.386183189860251E-2</v>
      </c>
      <c r="F5880" s="7">
        <f t="shared" si="910"/>
        <v>8.3253716570146033E-2</v>
      </c>
      <c r="I5880" s="10">
        <v>5878</v>
      </c>
      <c r="J5880" s="8">
        <f t="shared" si="911"/>
        <v>8.6250700542066933E-2</v>
      </c>
      <c r="K5880" s="8">
        <f t="shared" si="911"/>
        <v>8.4485328599908233E-2</v>
      </c>
      <c r="L5880" s="8">
        <f t="shared" si="911"/>
        <v>8.5361831898602511E-2</v>
      </c>
      <c r="M5880" s="8">
        <f t="shared" si="906"/>
        <v>8.4753716570146034E-2</v>
      </c>
      <c r="P5880">
        <v>5878</v>
      </c>
      <c r="Q5880" s="8">
        <f t="shared" si="912"/>
        <v>8.325070054206693E-2</v>
      </c>
      <c r="R5880" s="8">
        <f t="shared" si="912"/>
        <v>8.148532859990823E-2</v>
      </c>
      <c r="S5880" s="8">
        <f t="shared" si="912"/>
        <v>8.2361831898602508E-2</v>
      </c>
      <c r="T5880" s="8">
        <f t="shared" si="907"/>
        <v>8.1753716570146032E-2</v>
      </c>
      <c r="W5880">
        <v>5878</v>
      </c>
      <c r="X5880" s="4">
        <f t="shared" si="905"/>
        <v>9.4973535850547061E-2</v>
      </c>
      <c r="Y5880" s="4">
        <f t="shared" si="914"/>
        <v>9.4019618015930048E-2</v>
      </c>
      <c r="Z5880" s="4">
        <f t="shared" si="915"/>
        <v>9.3365011192789407E-2</v>
      </c>
    </row>
    <row r="5881" spans="1:26" x14ac:dyDescent="0.25">
      <c r="A5881" s="16">
        <f t="shared" si="913"/>
        <v>49414</v>
      </c>
      <c r="B5881">
        <f>+'[2]Ejercicio 1'!E6098</f>
        <v>5879</v>
      </c>
      <c r="C5881" s="5">
        <v>8.475249070741131E-2</v>
      </c>
      <c r="D5881" s="4">
        <f t="shared" si="908"/>
        <v>8.298704521410219E-2</v>
      </c>
      <c r="E5881" s="6">
        <f t="shared" si="909"/>
        <v>8.3863584902663532E-2</v>
      </c>
      <c r="F5881" s="7">
        <f t="shared" si="910"/>
        <v>8.3255444300028056E-2</v>
      </c>
      <c r="I5881" s="10">
        <v>5879</v>
      </c>
      <c r="J5881" s="8">
        <f t="shared" si="911"/>
        <v>8.6252490707411311E-2</v>
      </c>
      <c r="K5881" s="8">
        <f t="shared" si="911"/>
        <v>8.4487045214102191E-2</v>
      </c>
      <c r="L5881" s="8">
        <f t="shared" si="911"/>
        <v>8.5363584902663533E-2</v>
      </c>
      <c r="M5881" s="8">
        <f t="shared" si="906"/>
        <v>8.4755444300028057E-2</v>
      </c>
      <c r="P5881">
        <v>5879</v>
      </c>
      <c r="Q5881" s="8">
        <f t="shared" si="912"/>
        <v>8.3252490707411309E-2</v>
      </c>
      <c r="R5881" s="8">
        <f t="shared" si="912"/>
        <v>8.1487045214102188E-2</v>
      </c>
      <c r="S5881" s="8">
        <f t="shared" si="912"/>
        <v>8.2363584902663531E-2</v>
      </c>
      <c r="T5881" s="8">
        <f t="shared" si="907"/>
        <v>8.1755444300028055E-2</v>
      </c>
      <c r="W5881">
        <v>5879</v>
      </c>
      <c r="X5881" s="4">
        <f t="shared" si="905"/>
        <v>9.4977125173278415E-2</v>
      </c>
      <c r="Y5881" s="4">
        <f t="shared" si="914"/>
        <v>9.402312408192405E-2</v>
      </c>
      <c r="Z5881" s="4">
        <f t="shared" si="915"/>
        <v>9.33684605949162E-2</v>
      </c>
    </row>
    <row r="5882" spans="1:26" x14ac:dyDescent="0.25">
      <c r="A5882" s="16">
        <f t="shared" si="913"/>
        <v>49415</v>
      </c>
      <c r="B5882">
        <f>+'[2]Ejercicio 1'!E6099</f>
        <v>5880</v>
      </c>
      <c r="C5882" s="5">
        <v>8.4754280872755702E-2</v>
      </c>
      <c r="D5882" s="4">
        <f t="shared" si="908"/>
        <v>8.2988761826806881E-2</v>
      </c>
      <c r="E5882" s="6">
        <f t="shared" si="909"/>
        <v>8.3865337905964732E-2</v>
      </c>
      <c r="F5882" s="7">
        <f t="shared" si="910"/>
        <v>8.3257172028642509E-2</v>
      </c>
      <c r="I5882" s="10">
        <v>5880</v>
      </c>
      <c r="J5882" s="8">
        <f t="shared" si="911"/>
        <v>8.6254280872755704E-2</v>
      </c>
      <c r="K5882" s="8">
        <f t="shared" si="911"/>
        <v>8.4488761826806882E-2</v>
      </c>
      <c r="L5882" s="8">
        <f t="shared" si="911"/>
        <v>8.5365337905964733E-2</v>
      </c>
      <c r="M5882" s="8">
        <f t="shared" si="906"/>
        <v>8.4757172028642511E-2</v>
      </c>
      <c r="P5882">
        <v>5880</v>
      </c>
      <c r="Q5882" s="8">
        <f t="shared" si="912"/>
        <v>8.3254280872755701E-2</v>
      </c>
      <c r="R5882" s="8">
        <f t="shared" si="912"/>
        <v>8.148876182680688E-2</v>
      </c>
      <c r="S5882" s="8">
        <f t="shared" si="912"/>
        <v>8.2365337905964731E-2</v>
      </c>
      <c r="T5882" s="8">
        <f t="shared" si="907"/>
        <v>8.1757172028642508E-2</v>
      </c>
      <c r="W5882">
        <v>5880</v>
      </c>
      <c r="X5882" s="4">
        <f t="shared" ref="X5882:X5945" si="916">Tasa_Fwd(C5700,B5700,C5882,B5882,182)</f>
        <v>9.4980714497570257E-2</v>
      </c>
      <c r="Y5882" s="4">
        <f t="shared" si="914"/>
        <v>9.4026630146557405E-2</v>
      </c>
      <c r="Z5882" s="4">
        <f t="shared" si="915"/>
        <v>9.3371909992869193E-2</v>
      </c>
    </row>
    <row r="5883" spans="1:26" x14ac:dyDescent="0.25">
      <c r="A5883" s="16">
        <f t="shared" si="913"/>
        <v>49416</v>
      </c>
      <c r="B5883">
        <f>+'[2]Ejercicio 1'!E6100</f>
        <v>5881</v>
      </c>
      <c r="C5883" s="5">
        <v>8.4756071038100081E-2</v>
      </c>
      <c r="D5883" s="4">
        <f t="shared" si="908"/>
        <v>8.299047843802132E-2</v>
      </c>
      <c r="E5883" s="6">
        <f t="shared" si="909"/>
        <v>8.3867090908505221E-2</v>
      </c>
      <c r="F5883" s="7">
        <f t="shared" si="910"/>
        <v>8.3258899755986562E-2</v>
      </c>
      <c r="I5883" s="10">
        <v>5881</v>
      </c>
      <c r="J5883" s="8">
        <f t="shared" si="911"/>
        <v>8.6256071038100082E-2</v>
      </c>
      <c r="K5883" s="8">
        <f t="shared" si="911"/>
        <v>8.4490478438021321E-2</v>
      </c>
      <c r="L5883" s="8">
        <f t="shared" si="911"/>
        <v>8.5367090908505222E-2</v>
      </c>
      <c r="M5883" s="8">
        <f t="shared" si="906"/>
        <v>8.4758899755986564E-2</v>
      </c>
      <c r="P5883">
        <v>5881</v>
      </c>
      <c r="Q5883" s="8">
        <f t="shared" si="912"/>
        <v>8.325607103810008E-2</v>
      </c>
      <c r="R5883" s="8">
        <f t="shared" si="912"/>
        <v>8.1490478438021319E-2</v>
      </c>
      <c r="S5883" s="8">
        <f t="shared" si="912"/>
        <v>8.2367090908505219E-2</v>
      </c>
      <c r="T5883" s="8">
        <f t="shared" si="907"/>
        <v>8.1758899755986561E-2</v>
      </c>
      <c r="W5883">
        <v>5881</v>
      </c>
      <c r="X5883" s="4">
        <f t="shared" si="916"/>
        <v>9.4984303823394081E-2</v>
      </c>
      <c r="Y5883" s="4">
        <f t="shared" si="914"/>
        <v>9.4030136209603446E-2</v>
      </c>
      <c r="Z5883" s="4">
        <f t="shared" si="915"/>
        <v>9.3375359387239329E-2</v>
      </c>
    </row>
    <row r="5884" spans="1:26" x14ac:dyDescent="0.25">
      <c r="A5884" s="16">
        <f t="shared" si="913"/>
        <v>49417</v>
      </c>
      <c r="B5884">
        <f>+'[2]Ejercicio 1'!E6101</f>
        <v>5882</v>
      </c>
      <c r="C5884" s="5">
        <v>8.4757861203444473E-2</v>
      </c>
      <c r="D5884" s="4">
        <f t="shared" si="908"/>
        <v>8.2992195047745881E-2</v>
      </c>
      <c r="E5884" s="6">
        <f t="shared" si="909"/>
        <v>8.3868843910285013E-2</v>
      </c>
      <c r="F5884" s="7">
        <f t="shared" si="910"/>
        <v>8.326062748206306E-2</v>
      </c>
      <c r="I5884" s="10">
        <v>5882</v>
      </c>
      <c r="J5884" s="8">
        <f t="shared" si="911"/>
        <v>8.6257861203444475E-2</v>
      </c>
      <c r="K5884" s="8">
        <f t="shared" si="911"/>
        <v>8.4492195047745883E-2</v>
      </c>
      <c r="L5884" s="8">
        <f t="shared" si="911"/>
        <v>8.5368843910285014E-2</v>
      </c>
      <c r="M5884" s="8">
        <f t="shared" si="906"/>
        <v>8.4760627482063061E-2</v>
      </c>
      <c r="P5884">
        <v>5882</v>
      </c>
      <c r="Q5884" s="8">
        <f t="shared" si="912"/>
        <v>8.3257861203444472E-2</v>
      </c>
      <c r="R5884" s="8">
        <f t="shared" si="912"/>
        <v>8.149219504774588E-2</v>
      </c>
      <c r="S5884" s="8">
        <f t="shared" si="912"/>
        <v>8.2368843910285011E-2</v>
      </c>
      <c r="T5884" s="8">
        <f t="shared" si="907"/>
        <v>8.1760627482063059E-2</v>
      </c>
      <c r="W5884">
        <v>5882</v>
      </c>
      <c r="X5884" s="4">
        <f t="shared" si="916"/>
        <v>9.4987893150763905E-2</v>
      </c>
      <c r="Y5884" s="4">
        <f t="shared" si="914"/>
        <v>9.4033642271176374E-2</v>
      </c>
      <c r="Z5884" s="4">
        <f t="shared" si="915"/>
        <v>9.3378808778628988E-2</v>
      </c>
    </row>
    <row r="5885" spans="1:26" x14ac:dyDescent="0.25">
      <c r="A5885" s="16">
        <f t="shared" si="913"/>
        <v>49418</v>
      </c>
      <c r="B5885">
        <f>+'[2]Ejercicio 1'!E6102</f>
        <v>5883</v>
      </c>
      <c r="C5885" s="5">
        <v>8.4759651368788852E-2</v>
      </c>
      <c r="D5885" s="4">
        <f t="shared" si="908"/>
        <v>8.2993911655980801E-2</v>
      </c>
      <c r="E5885" s="6">
        <f t="shared" si="909"/>
        <v>8.3870596911303191E-2</v>
      </c>
      <c r="F5885" s="7">
        <f t="shared" si="910"/>
        <v>8.3262355206871988E-2</v>
      </c>
      <c r="I5885" s="10">
        <v>5883</v>
      </c>
      <c r="J5885" s="8">
        <f t="shared" si="911"/>
        <v>8.6259651368788853E-2</v>
      </c>
      <c r="K5885" s="8">
        <f t="shared" si="911"/>
        <v>8.4493911655980802E-2</v>
      </c>
      <c r="L5885" s="8">
        <f t="shared" si="911"/>
        <v>8.5370596911303193E-2</v>
      </c>
      <c r="M5885" s="8">
        <f t="shared" si="906"/>
        <v>8.4762355206871989E-2</v>
      </c>
      <c r="P5885">
        <v>5883</v>
      </c>
      <c r="Q5885" s="8">
        <f t="shared" si="912"/>
        <v>8.3259651368788851E-2</v>
      </c>
      <c r="R5885" s="8">
        <f t="shared" si="912"/>
        <v>8.14939116559808E-2</v>
      </c>
      <c r="S5885" s="8">
        <f t="shared" si="912"/>
        <v>8.237059691130319E-2</v>
      </c>
      <c r="T5885" s="8">
        <f t="shared" si="907"/>
        <v>8.1762355206871987E-2</v>
      </c>
      <c r="W5885">
        <v>5883</v>
      </c>
      <c r="X5885" s="4">
        <f t="shared" si="916"/>
        <v>9.4991482479678868E-2</v>
      </c>
      <c r="Y5885" s="4">
        <f t="shared" si="914"/>
        <v>9.4037148331102272E-2</v>
      </c>
      <c r="Z5885" s="4">
        <f t="shared" si="915"/>
        <v>9.338225816643865E-2</v>
      </c>
    </row>
    <row r="5886" spans="1:26" x14ac:dyDescent="0.25">
      <c r="A5886" s="16">
        <f t="shared" si="913"/>
        <v>49419</v>
      </c>
      <c r="B5886">
        <f>+'[2]Ejercicio 1'!E6103</f>
        <v>5884</v>
      </c>
      <c r="C5886" s="5">
        <v>8.4761441534133244E-2</v>
      </c>
      <c r="D5886" s="4">
        <f t="shared" si="908"/>
        <v>8.2995628262726051E-2</v>
      </c>
      <c r="E5886" s="6">
        <f t="shared" si="909"/>
        <v>8.3872349911561561E-2</v>
      </c>
      <c r="F5886" s="7">
        <f t="shared" si="910"/>
        <v>8.3264082930410516E-2</v>
      </c>
      <c r="I5886" s="10">
        <v>5884</v>
      </c>
      <c r="J5886" s="8">
        <f t="shared" si="911"/>
        <v>8.6261441534133246E-2</v>
      </c>
      <c r="K5886" s="8">
        <f t="shared" si="911"/>
        <v>8.4495628262726052E-2</v>
      </c>
      <c r="L5886" s="8">
        <f t="shared" si="911"/>
        <v>8.5372349911561562E-2</v>
      </c>
      <c r="M5886" s="8">
        <f t="shared" si="906"/>
        <v>8.4764082930410517E-2</v>
      </c>
      <c r="P5886">
        <v>5884</v>
      </c>
      <c r="Q5886" s="8">
        <f t="shared" si="912"/>
        <v>8.3261441534133243E-2</v>
      </c>
      <c r="R5886" s="8">
        <f t="shared" si="912"/>
        <v>8.149562826272605E-2</v>
      </c>
      <c r="S5886" s="8">
        <f t="shared" si="912"/>
        <v>8.237234991156156E-2</v>
      </c>
      <c r="T5886" s="8">
        <f t="shared" si="907"/>
        <v>8.1764082930410514E-2</v>
      </c>
      <c r="W5886">
        <v>5884</v>
      </c>
      <c r="X5886" s="4">
        <f t="shared" si="916"/>
        <v>9.4995071810140289E-2</v>
      </c>
      <c r="Y5886" s="4">
        <f t="shared" si="914"/>
        <v>9.4040654389612163E-2</v>
      </c>
      <c r="Z5886" s="4">
        <f t="shared" si="915"/>
        <v>9.3385707550071667E-2</v>
      </c>
    </row>
    <row r="5887" spans="1:26" x14ac:dyDescent="0.25">
      <c r="A5887" s="16">
        <f t="shared" si="913"/>
        <v>49420</v>
      </c>
      <c r="B5887">
        <f>+'[2]Ejercicio 1'!E6104</f>
        <v>5885</v>
      </c>
      <c r="C5887" s="5">
        <v>8.4763231699477623E-2</v>
      </c>
      <c r="D5887" s="4">
        <f t="shared" si="908"/>
        <v>8.2997344867981465E-2</v>
      </c>
      <c r="E5887" s="6">
        <f t="shared" si="909"/>
        <v>8.3874102911059206E-2</v>
      </c>
      <c r="F5887" s="7">
        <f t="shared" si="910"/>
        <v>8.3265810652681474E-2</v>
      </c>
      <c r="I5887" s="10">
        <v>5885</v>
      </c>
      <c r="J5887" s="8">
        <f t="shared" si="911"/>
        <v>8.6263231699477624E-2</v>
      </c>
      <c r="K5887" s="8">
        <f t="shared" si="911"/>
        <v>8.4497344867981466E-2</v>
      </c>
      <c r="L5887" s="8">
        <f t="shared" si="911"/>
        <v>8.5374102911059208E-2</v>
      </c>
      <c r="M5887" s="8">
        <f t="shared" si="906"/>
        <v>8.4765810652681475E-2</v>
      </c>
      <c r="P5887">
        <v>5885</v>
      </c>
      <c r="Q5887" s="8">
        <f t="shared" si="912"/>
        <v>8.3263231699477622E-2</v>
      </c>
      <c r="R5887" s="8">
        <f t="shared" si="912"/>
        <v>8.1497344867981464E-2</v>
      </c>
      <c r="S5887" s="8">
        <f t="shared" si="912"/>
        <v>8.2374102911059205E-2</v>
      </c>
      <c r="T5887" s="8">
        <f t="shared" si="907"/>
        <v>8.1765810652681473E-2</v>
      </c>
      <c r="W5887">
        <v>5885</v>
      </c>
      <c r="X5887" s="4">
        <f t="shared" si="916"/>
        <v>9.4998661142133234E-2</v>
      </c>
      <c r="Y5887" s="4">
        <f t="shared" si="914"/>
        <v>9.4044160446533881E-2</v>
      </c>
      <c r="Z5887" s="4">
        <f t="shared" si="915"/>
        <v>9.3389156930124687E-2</v>
      </c>
    </row>
    <row r="5888" spans="1:26" x14ac:dyDescent="0.25">
      <c r="A5888" s="16">
        <f t="shared" si="913"/>
        <v>49421</v>
      </c>
      <c r="B5888">
        <f>+'[2]Ejercicio 1'!E6105</f>
        <v>5886</v>
      </c>
      <c r="C5888" s="5">
        <v>8.4765021864822016E-2</v>
      </c>
      <c r="D5888" s="4">
        <f t="shared" si="908"/>
        <v>8.2999061471747626E-2</v>
      </c>
      <c r="E5888" s="6">
        <f t="shared" si="909"/>
        <v>8.387585590979614E-2</v>
      </c>
      <c r="F5888" s="7">
        <f t="shared" si="910"/>
        <v>8.3267538373682032E-2</v>
      </c>
      <c r="I5888" s="10">
        <v>5886</v>
      </c>
      <c r="J5888" s="8">
        <f t="shared" si="911"/>
        <v>8.6265021864822017E-2</v>
      </c>
      <c r="K5888" s="8">
        <f t="shared" si="911"/>
        <v>8.4499061471747627E-2</v>
      </c>
      <c r="L5888" s="8">
        <f t="shared" si="911"/>
        <v>8.5375855909796142E-2</v>
      </c>
      <c r="M5888" s="8">
        <f t="shared" si="906"/>
        <v>8.4767538373682033E-2</v>
      </c>
      <c r="P5888">
        <v>5886</v>
      </c>
      <c r="Q5888" s="8">
        <f t="shared" si="912"/>
        <v>8.3265021864822014E-2</v>
      </c>
      <c r="R5888" s="8">
        <f t="shared" si="912"/>
        <v>8.1499061471747625E-2</v>
      </c>
      <c r="S5888" s="8">
        <f t="shared" si="912"/>
        <v>8.2375855909796139E-2</v>
      </c>
      <c r="T5888" s="8">
        <f t="shared" si="907"/>
        <v>8.176753837368203E-2</v>
      </c>
      <c r="W5888">
        <v>5886</v>
      </c>
      <c r="X5888" s="4">
        <f t="shared" si="916"/>
        <v>9.5002250475701183E-2</v>
      </c>
      <c r="Y5888" s="4">
        <f t="shared" si="914"/>
        <v>9.4047666501981597E-2</v>
      </c>
      <c r="Z5888" s="4">
        <f t="shared" si="915"/>
        <v>9.3392606307191525E-2</v>
      </c>
    </row>
    <row r="5889" spans="1:26" x14ac:dyDescent="0.25">
      <c r="A5889" s="16">
        <f t="shared" si="913"/>
        <v>49422</v>
      </c>
      <c r="B5889">
        <f>+'[2]Ejercicio 1'!E6106</f>
        <v>5887</v>
      </c>
      <c r="C5889" s="5">
        <v>8.4766812030166394E-2</v>
      </c>
      <c r="D5889" s="4">
        <f t="shared" si="908"/>
        <v>8.3000778074023535E-2</v>
      </c>
      <c r="E5889" s="6">
        <f t="shared" si="909"/>
        <v>8.3877608907772377E-2</v>
      </c>
      <c r="F5889" s="7">
        <f t="shared" si="910"/>
        <v>8.326926609341502E-2</v>
      </c>
      <c r="I5889" s="10">
        <v>5887</v>
      </c>
      <c r="J5889" s="8">
        <f t="shared" si="911"/>
        <v>8.6266812030166395E-2</v>
      </c>
      <c r="K5889" s="8">
        <f t="shared" si="911"/>
        <v>8.4500778074023536E-2</v>
      </c>
      <c r="L5889" s="8">
        <f t="shared" si="911"/>
        <v>8.5377608907772379E-2</v>
      </c>
      <c r="M5889" s="8">
        <f t="shared" si="906"/>
        <v>8.4769266093415022E-2</v>
      </c>
      <c r="P5889">
        <v>5887</v>
      </c>
      <c r="Q5889" s="8">
        <f t="shared" si="912"/>
        <v>8.3266812030166393E-2</v>
      </c>
      <c r="R5889" s="8">
        <f t="shared" si="912"/>
        <v>8.1500778074023533E-2</v>
      </c>
      <c r="S5889" s="8">
        <f t="shared" si="912"/>
        <v>8.2377608907772376E-2</v>
      </c>
      <c r="T5889" s="8">
        <f t="shared" si="907"/>
        <v>8.1769266093415019E-2</v>
      </c>
      <c r="W5889">
        <v>5887</v>
      </c>
      <c r="X5889" s="4">
        <f t="shared" si="916"/>
        <v>9.5005839810799783E-2</v>
      </c>
      <c r="Y5889" s="4">
        <f t="shared" si="914"/>
        <v>9.4051172555841153E-2</v>
      </c>
      <c r="Z5889" s="4">
        <f t="shared" si="915"/>
        <v>9.339605568008455E-2</v>
      </c>
    </row>
    <row r="5890" spans="1:26" x14ac:dyDescent="0.25">
      <c r="A5890" s="16">
        <f t="shared" si="913"/>
        <v>49423</v>
      </c>
      <c r="B5890">
        <f>+'[2]Ejercicio 1'!E6107</f>
        <v>5888</v>
      </c>
      <c r="C5890" s="5">
        <v>8.4768602195510787E-2</v>
      </c>
      <c r="D5890" s="4">
        <f t="shared" si="908"/>
        <v>8.3002494674809801E-2</v>
      </c>
      <c r="E5890" s="6">
        <f t="shared" si="909"/>
        <v>8.387936190498789E-2</v>
      </c>
      <c r="F5890" s="7">
        <f t="shared" si="910"/>
        <v>8.3270993811877608E-2</v>
      </c>
      <c r="I5890" s="10">
        <v>5888</v>
      </c>
      <c r="J5890" s="8">
        <f t="shared" si="911"/>
        <v>8.6268602195510788E-2</v>
      </c>
      <c r="K5890" s="8">
        <f t="shared" si="911"/>
        <v>8.4502494674809803E-2</v>
      </c>
      <c r="L5890" s="8">
        <f t="shared" si="911"/>
        <v>8.5379361904987891E-2</v>
      </c>
      <c r="M5890" s="8">
        <f t="shared" si="911"/>
        <v>8.477099381187761E-2</v>
      </c>
      <c r="P5890">
        <v>5888</v>
      </c>
      <c r="Q5890" s="8">
        <f t="shared" si="912"/>
        <v>8.3268602195510785E-2</v>
      </c>
      <c r="R5890" s="8">
        <f t="shared" si="912"/>
        <v>8.15024946748098E-2</v>
      </c>
      <c r="S5890" s="8">
        <f t="shared" si="912"/>
        <v>8.2379361904987888E-2</v>
      </c>
      <c r="T5890" s="8">
        <f t="shared" si="912"/>
        <v>8.1770993811877607E-2</v>
      </c>
      <c r="W5890">
        <v>5888</v>
      </c>
      <c r="X5890" s="4">
        <f t="shared" si="916"/>
        <v>9.5009429147444383E-2</v>
      </c>
      <c r="Y5890" s="4">
        <f t="shared" si="914"/>
        <v>9.4054678608225833E-2</v>
      </c>
      <c r="Z5890" s="4">
        <f t="shared" si="915"/>
        <v>9.3399505049394732E-2</v>
      </c>
    </row>
    <row r="5891" spans="1:26" x14ac:dyDescent="0.25">
      <c r="A5891" s="16">
        <f t="shared" si="913"/>
        <v>49424</v>
      </c>
      <c r="B5891">
        <f>+'[2]Ejercicio 1'!E6108</f>
        <v>5889</v>
      </c>
      <c r="C5891" s="5">
        <v>8.4770392360855165E-2</v>
      </c>
      <c r="D5891" s="4">
        <f t="shared" ref="D5891:D5954" si="917">+LN((1+C5891*182/360)^(360/182))</f>
        <v>8.3004211274106218E-2</v>
      </c>
      <c r="E5891" s="6">
        <f t="shared" ref="E5891:E5954" si="918">Equivalencia_Tasas(C5891,182,91)</f>
        <v>8.3881114901442705E-2</v>
      </c>
      <c r="F5891" s="7">
        <f t="shared" ref="F5891:F5954" si="919">Equivalencia_Tasas(C5891,182,28)</f>
        <v>8.3272721529072627E-2</v>
      </c>
      <c r="I5891" s="10">
        <v>5889</v>
      </c>
      <c r="J5891" s="8">
        <f t="shared" ref="J5891:M5954" si="920">C5891+$O$1</f>
        <v>8.6270392360855166E-2</v>
      </c>
      <c r="K5891" s="8">
        <f t="shared" si="920"/>
        <v>8.450421127410622E-2</v>
      </c>
      <c r="L5891" s="8">
        <f t="shared" si="920"/>
        <v>8.5381114901442706E-2</v>
      </c>
      <c r="M5891" s="8">
        <f t="shared" si="920"/>
        <v>8.4772721529072628E-2</v>
      </c>
      <c r="P5891">
        <v>5889</v>
      </c>
      <c r="Q5891" s="8">
        <f t="shared" ref="Q5891:T5954" si="921">C5891-$O$1</f>
        <v>8.3270392360855164E-2</v>
      </c>
      <c r="R5891" s="8">
        <f t="shared" si="921"/>
        <v>8.1504211274106217E-2</v>
      </c>
      <c r="S5891" s="8">
        <f t="shared" si="921"/>
        <v>8.2381114901442704E-2</v>
      </c>
      <c r="T5891" s="8">
        <f t="shared" si="921"/>
        <v>8.1772721529072626E-2</v>
      </c>
      <c r="W5891">
        <v>5889</v>
      </c>
      <c r="X5891" s="4">
        <f t="shared" si="916"/>
        <v>9.5013018485635009E-2</v>
      </c>
      <c r="Y5891" s="4">
        <f t="shared" si="914"/>
        <v>9.4058184659078545E-2</v>
      </c>
      <c r="Z5891" s="4">
        <f t="shared" si="915"/>
        <v>9.3402954415727296E-2</v>
      </c>
    </row>
    <row r="5892" spans="1:26" x14ac:dyDescent="0.25">
      <c r="A5892" s="16">
        <f t="shared" si="913"/>
        <v>49425</v>
      </c>
      <c r="B5892">
        <f>+'[2]Ejercicio 1'!E6109</f>
        <v>5890</v>
      </c>
      <c r="C5892" s="5">
        <v>8.4772182526199558E-2</v>
      </c>
      <c r="D5892" s="4">
        <f t="shared" si="917"/>
        <v>8.3005927871913007E-2</v>
      </c>
      <c r="E5892" s="6">
        <f t="shared" si="918"/>
        <v>8.3882867897136809E-2</v>
      </c>
      <c r="F5892" s="7">
        <f t="shared" si="919"/>
        <v>8.327444924500009E-2</v>
      </c>
      <c r="I5892" s="10">
        <v>5890</v>
      </c>
      <c r="J5892" s="8">
        <f t="shared" si="920"/>
        <v>8.6272182526199559E-2</v>
      </c>
      <c r="K5892" s="8">
        <f t="shared" si="920"/>
        <v>8.4505927871913009E-2</v>
      </c>
      <c r="L5892" s="8">
        <f t="shared" si="920"/>
        <v>8.538286789713681E-2</v>
      </c>
      <c r="M5892" s="8">
        <f t="shared" si="920"/>
        <v>8.4774449245000091E-2</v>
      </c>
      <c r="P5892">
        <v>5890</v>
      </c>
      <c r="Q5892" s="8">
        <f t="shared" si="921"/>
        <v>8.3272182526199556E-2</v>
      </c>
      <c r="R5892" s="8">
        <f t="shared" si="921"/>
        <v>8.1505927871913006E-2</v>
      </c>
      <c r="S5892" s="8">
        <f t="shared" si="921"/>
        <v>8.2382867897136808E-2</v>
      </c>
      <c r="T5892" s="8">
        <f t="shared" si="921"/>
        <v>8.1774449245000089E-2</v>
      </c>
      <c r="W5892">
        <v>5890</v>
      </c>
      <c r="X5892" s="4">
        <f t="shared" si="916"/>
        <v>9.5016607825372093E-2</v>
      </c>
      <c r="Y5892" s="4">
        <f t="shared" si="914"/>
        <v>9.4061690708402812E-2</v>
      </c>
      <c r="Z5892" s="4">
        <f t="shared" si="915"/>
        <v>9.3406403777883201E-2</v>
      </c>
    </row>
    <row r="5893" spans="1:26" x14ac:dyDescent="0.25">
      <c r="A5893" s="16">
        <f t="shared" ref="A5893:A5956" si="922">+A5892+1</f>
        <v>49426</v>
      </c>
      <c r="B5893">
        <f>+'[2]Ejercicio 1'!E6110</f>
        <v>5891</v>
      </c>
      <c r="C5893" s="5">
        <v>8.4773972691543936E-2</v>
      </c>
      <c r="D5893" s="4">
        <f t="shared" si="917"/>
        <v>8.3007644468230155E-2</v>
      </c>
      <c r="E5893" s="6">
        <f t="shared" si="918"/>
        <v>8.3884620892070189E-2</v>
      </c>
      <c r="F5893" s="7">
        <f t="shared" si="919"/>
        <v>8.3276176959657153E-2</v>
      </c>
      <c r="I5893" s="10">
        <v>5891</v>
      </c>
      <c r="J5893" s="8">
        <f t="shared" si="920"/>
        <v>8.6273972691543938E-2</v>
      </c>
      <c r="K5893" s="8">
        <f t="shared" si="920"/>
        <v>8.4507644468230156E-2</v>
      </c>
      <c r="L5893" s="8">
        <f t="shared" si="920"/>
        <v>8.538462089207019E-2</v>
      </c>
      <c r="M5893" s="8">
        <f t="shared" si="920"/>
        <v>8.4776176959657154E-2</v>
      </c>
      <c r="P5893">
        <v>5891</v>
      </c>
      <c r="Q5893" s="8">
        <f t="shared" si="921"/>
        <v>8.3273972691543935E-2</v>
      </c>
      <c r="R5893" s="8">
        <f t="shared" si="921"/>
        <v>8.1507644468230153E-2</v>
      </c>
      <c r="S5893" s="8">
        <f t="shared" si="921"/>
        <v>8.2384620892070187E-2</v>
      </c>
      <c r="T5893" s="8">
        <f t="shared" si="921"/>
        <v>8.1776176959657151E-2</v>
      </c>
      <c r="W5893">
        <v>5891</v>
      </c>
      <c r="X5893" s="4">
        <f t="shared" si="916"/>
        <v>9.5020197166639814E-2</v>
      </c>
      <c r="Y5893" s="4">
        <f t="shared" si="914"/>
        <v>9.406519675619425E-2</v>
      </c>
      <c r="Z5893" s="4">
        <f t="shared" si="915"/>
        <v>9.3409853136456264E-2</v>
      </c>
    </row>
    <row r="5894" spans="1:26" x14ac:dyDescent="0.25">
      <c r="A5894" s="16">
        <f t="shared" si="922"/>
        <v>49427</v>
      </c>
      <c r="B5894">
        <f>+'[2]Ejercicio 1'!E6111</f>
        <v>5892</v>
      </c>
      <c r="C5894" s="5">
        <v>8.4775762856888329E-2</v>
      </c>
      <c r="D5894" s="4">
        <f t="shared" si="917"/>
        <v>8.3009361063057882E-2</v>
      </c>
      <c r="E5894" s="6">
        <f t="shared" si="918"/>
        <v>8.3886373886243745E-2</v>
      </c>
      <c r="F5894" s="7">
        <f t="shared" si="919"/>
        <v>8.3277904673046646E-2</v>
      </c>
      <c r="I5894" s="10">
        <v>5892</v>
      </c>
      <c r="J5894" s="8">
        <f t="shared" si="920"/>
        <v>8.627576285688833E-2</v>
      </c>
      <c r="K5894" s="8">
        <f t="shared" si="920"/>
        <v>8.4509361063057883E-2</v>
      </c>
      <c r="L5894" s="8">
        <f t="shared" si="920"/>
        <v>8.5386373886243747E-2</v>
      </c>
      <c r="M5894" s="8">
        <f t="shared" si="920"/>
        <v>8.4777904673046647E-2</v>
      </c>
      <c r="P5894">
        <v>5892</v>
      </c>
      <c r="Q5894" s="8">
        <f t="shared" si="921"/>
        <v>8.3275762856888327E-2</v>
      </c>
      <c r="R5894" s="8">
        <f t="shared" si="921"/>
        <v>8.1509361063057881E-2</v>
      </c>
      <c r="S5894" s="8">
        <f t="shared" si="921"/>
        <v>8.2386373886243744E-2</v>
      </c>
      <c r="T5894" s="8">
        <f t="shared" si="921"/>
        <v>8.1777904673046645E-2</v>
      </c>
      <c r="W5894">
        <v>5892</v>
      </c>
      <c r="X5894" s="4">
        <f t="shared" si="916"/>
        <v>9.5023786509482538E-2</v>
      </c>
      <c r="Y5894" s="4">
        <f t="shared" si="914"/>
        <v>9.4068702802456355E-2</v>
      </c>
      <c r="Z5894" s="4">
        <f t="shared" si="915"/>
        <v>9.3413302492048836E-2</v>
      </c>
    </row>
    <row r="5895" spans="1:26" x14ac:dyDescent="0.25">
      <c r="A5895" s="16">
        <f t="shared" si="922"/>
        <v>49428</v>
      </c>
      <c r="B5895">
        <f>+'[2]Ejercicio 1'!E6112</f>
        <v>5893</v>
      </c>
      <c r="C5895" s="5">
        <v>8.4777553022232707E-2</v>
      </c>
      <c r="D5895" s="4">
        <f t="shared" si="917"/>
        <v>8.3011077656395565E-2</v>
      </c>
      <c r="E5895" s="6">
        <f t="shared" si="918"/>
        <v>8.3888126879655717E-2</v>
      </c>
      <c r="F5895" s="7">
        <f t="shared" si="919"/>
        <v>8.3279632385168584E-2</v>
      </c>
      <c r="I5895" s="10">
        <v>5893</v>
      </c>
      <c r="J5895" s="8">
        <f t="shared" si="920"/>
        <v>8.6277553022232709E-2</v>
      </c>
      <c r="K5895" s="8">
        <f t="shared" si="920"/>
        <v>8.4511077656395567E-2</v>
      </c>
      <c r="L5895" s="8">
        <f t="shared" si="920"/>
        <v>8.5388126879655718E-2</v>
      </c>
      <c r="M5895" s="8">
        <f t="shared" si="920"/>
        <v>8.4779632385168585E-2</v>
      </c>
      <c r="P5895">
        <v>5893</v>
      </c>
      <c r="Q5895" s="8">
        <f t="shared" si="921"/>
        <v>8.3277553022232706E-2</v>
      </c>
      <c r="R5895" s="8">
        <f t="shared" si="921"/>
        <v>8.1511077656395564E-2</v>
      </c>
      <c r="S5895" s="8">
        <f t="shared" si="921"/>
        <v>8.2388126879655715E-2</v>
      </c>
      <c r="T5895" s="8">
        <f t="shared" si="921"/>
        <v>8.1779632385168582E-2</v>
      </c>
      <c r="W5895">
        <v>5893</v>
      </c>
      <c r="X5895" s="4">
        <f t="shared" si="916"/>
        <v>9.5027375853856358E-2</v>
      </c>
      <c r="Y5895" s="4">
        <f t="shared" si="914"/>
        <v>9.4072208847184743E-2</v>
      </c>
      <c r="Z5895" s="4">
        <f t="shared" si="915"/>
        <v>9.3416751844061438E-2</v>
      </c>
    </row>
    <row r="5896" spans="1:26" x14ac:dyDescent="0.25">
      <c r="A5896" s="16">
        <f t="shared" si="922"/>
        <v>49429</v>
      </c>
      <c r="B5896">
        <f>+'[2]Ejercicio 1'!E6113</f>
        <v>5894</v>
      </c>
      <c r="C5896" s="5">
        <v>8.47793431875771E-2</v>
      </c>
      <c r="D5896" s="4">
        <f t="shared" si="917"/>
        <v>8.3012794248243427E-2</v>
      </c>
      <c r="E5896" s="6">
        <f t="shared" si="918"/>
        <v>8.3889879872307851E-2</v>
      </c>
      <c r="F5896" s="7">
        <f t="shared" si="919"/>
        <v>8.3281360096020121E-2</v>
      </c>
      <c r="I5896" s="10">
        <v>5894</v>
      </c>
      <c r="J5896" s="8">
        <f t="shared" si="920"/>
        <v>8.6279343187577101E-2</v>
      </c>
      <c r="K5896" s="8">
        <f t="shared" si="920"/>
        <v>8.4512794248243428E-2</v>
      </c>
      <c r="L5896" s="8">
        <f t="shared" si="920"/>
        <v>8.5389879872307853E-2</v>
      </c>
      <c r="M5896" s="8">
        <f t="shared" si="920"/>
        <v>8.4781360096020122E-2</v>
      </c>
      <c r="P5896">
        <v>5894</v>
      </c>
      <c r="Q5896" s="8">
        <f t="shared" si="921"/>
        <v>8.3279343187577098E-2</v>
      </c>
      <c r="R5896" s="8">
        <f t="shared" si="921"/>
        <v>8.1512794248243425E-2</v>
      </c>
      <c r="S5896" s="8">
        <f t="shared" si="921"/>
        <v>8.238987987230785E-2</v>
      </c>
      <c r="T5896" s="8">
        <f t="shared" si="921"/>
        <v>8.178136009602012E-2</v>
      </c>
      <c r="W5896">
        <v>5894</v>
      </c>
      <c r="X5896" s="4">
        <f t="shared" si="916"/>
        <v>9.5030965199776621E-2</v>
      </c>
      <c r="Y5896" s="4">
        <f t="shared" si="914"/>
        <v>9.4075714890441781E-2</v>
      </c>
      <c r="Z5896" s="4">
        <f t="shared" si="915"/>
        <v>9.3420201192496888E-2</v>
      </c>
    </row>
    <row r="5897" spans="1:26" x14ac:dyDescent="0.25">
      <c r="A5897" s="16">
        <f t="shared" si="922"/>
        <v>49430</v>
      </c>
      <c r="B5897">
        <f>+'[2]Ejercicio 1'!E6114</f>
        <v>5895</v>
      </c>
      <c r="C5897" s="5">
        <v>8.4781133352921478E-2</v>
      </c>
      <c r="D5897" s="4">
        <f t="shared" si="917"/>
        <v>8.301451083860166E-2</v>
      </c>
      <c r="E5897" s="6">
        <f t="shared" si="918"/>
        <v>8.3891632864198401E-2</v>
      </c>
      <c r="F5897" s="7">
        <f t="shared" si="919"/>
        <v>8.3283087805604089E-2</v>
      </c>
      <c r="I5897" s="10">
        <v>5895</v>
      </c>
      <c r="J5897" s="8">
        <f t="shared" si="920"/>
        <v>8.628113335292148E-2</v>
      </c>
      <c r="K5897" s="8">
        <f t="shared" si="920"/>
        <v>8.4514510838601661E-2</v>
      </c>
      <c r="L5897" s="8">
        <f t="shared" si="920"/>
        <v>8.5391632864198402E-2</v>
      </c>
      <c r="M5897" s="8">
        <f t="shared" si="920"/>
        <v>8.478308780560409E-2</v>
      </c>
      <c r="P5897">
        <v>5895</v>
      </c>
      <c r="Q5897" s="8">
        <f t="shared" si="921"/>
        <v>8.3281133352921477E-2</v>
      </c>
      <c r="R5897" s="8">
        <f t="shared" si="921"/>
        <v>8.1514510838601659E-2</v>
      </c>
      <c r="S5897" s="8">
        <f t="shared" si="921"/>
        <v>8.23916328641984E-2</v>
      </c>
      <c r="T5897" s="8">
        <f t="shared" si="921"/>
        <v>8.1783087805604088E-2</v>
      </c>
      <c r="W5897">
        <v>5895</v>
      </c>
      <c r="X5897" s="4">
        <f t="shared" si="916"/>
        <v>9.5034554547242453E-2</v>
      </c>
      <c r="Y5897" s="4">
        <f t="shared" si="914"/>
        <v>9.4079220932108881E-2</v>
      </c>
      <c r="Z5897" s="4">
        <f t="shared" si="915"/>
        <v>9.342365053735234E-2</v>
      </c>
    </row>
    <row r="5898" spans="1:26" x14ac:dyDescent="0.25">
      <c r="A5898" s="16">
        <f t="shared" si="922"/>
        <v>49431</v>
      </c>
      <c r="B5898">
        <f>+'[2]Ejercicio 1'!E6115</f>
        <v>5896</v>
      </c>
      <c r="C5898" s="5">
        <v>8.4782923518265871E-2</v>
      </c>
      <c r="D5898" s="4">
        <f t="shared" si="917"/>
        <v>8.3016227427470057E-2</v>
      </c>
      <c r="E5898" s="6">
        <f t="shared" si="918"/>
        <v>8.3893385855329114E-2</v>
      </c>
      <c r="F5898" s="7">
        <f t="shared" si="919"/>
        <v>8.3284815513917643E-2</v>
      </c>
      <c r="I5898" s="10">
        <v>5896</v>
      </c>
      <c r="J5898" s="8">
        <f t="shared" si="920"/>
        <v>8.6282923518265872E-2</v>
      </c>
      <c r="K5898" s="8">
        <f t="shared" si="920"/>
        <v>8.4516227427470059E-2</v>
      </c>
      <c r="L5898" s="8">
        <f t="shared" si="920"/>
        <v>8.5393385855329115E-2</v>
      </c>
      <c r="M5898" s="8">
        <f t="shared" si="920"/>
        <v>8.4784815513917644E-2</v>
      </c>
      <c r="P5898">
        <v>5896</v>
      </c>
      <c r="Q5898" s="8">
        <f t="shared" si="921"/>
        <v>8.3282923518265869E-2</v>
      </c>
      <c r="R5898" s="8">
        <f t="shared" si="921"/>
        <v>8.1516227427470056E-2</v>
      </c>
      <c r="S5898" s="8">
        <f t="shared" si="921"/>
        <v>8.2393385855329113E-2</v>
      </c>
      <c r="T5898" s="8">
        <f t="shared" si="921"/>
        <v>8.1784815513917641E-2</v>
      </c>
      <c r="W5898">
        <v>5896</v>
      </c>
      <c r="X5898" s="4">
        <f t="shared" si="916"/>
        <v>9.5038143896253882E-2</v>
      </c>
      <c r="Y5898" s="4">
        <f t="shared" si="914"/>
        <v>9.4082726972302869E-2</v>
      </c>
      <c r="Z5898" s="4">
        <f t="shared" si="915"/>
        <v>9.342709987802543E-2</v>
      </c>
    </row>
    <row r="5899" spans="1:26" x14ac:dyDescent="0.25">
      <c r="A5899" s="16">
        <f t="shared" si="922"/>
        <v>49432</v>
      </c>
      <c r="B5899">
        <f>+'[2]Ejercicio 1'!E6116</f>
        <v>5897</v>
      </c>
      <c r="C5899" s="5">
        <v>8.4784713683610249E-2</v>
      </c>
      <c r="D5899" s="4">
        <f t="shared" si="917"/>
        <v>8.3017944014848841E-2</v>
      </c>
      <c r="E5899" s="6">
        <f t="shared" si="918"/>
        <v>8.3895138845698242E-2</v>
      </c>
      <c r="F5899" s="7">
        <f t="shared" si="919"/>
        <v>8.3286543220963641E-2</v>
      </c>
      <c r="I5899" s="10">
        <v>5897</v>
      </c>
      <c r="J5899" s="8">
        <f t="shared" si="920"/>
        <v>8.6284713683610251E-2</v>
      </c>
      <c r="K5899" s="8">
        <f t="shared" si="920"/>
        <v>8.4517944014848842E-2</v>
      </c>
      <c r="L5899" s="8">
        <f t="shared" si="920"/>
        <v>8.5395138845698243E-2</v>
      </c>
      <c r="M5899" s="8">
        <f t="shared" si="920"/>
        <v>8.4786543220963642E-2</v>
      </c>
      <c r="P5899">
        <v>5897</v>
      </c>
      <c r="Q5899" s="8">
        <f t="shared" si="921"/>
        <v>8.3284713683610248E-2</v>
      </c>
      <c r="R5899" s="8">
        <f t="shared" si="921"/>
        <v>8.1517944014848839E-2</v>
      </c>
      <c r="S5899" s="8">
        <f t="shared" si="921"/>
        <v>8.239513884569824E-2</v>
      </c>
      <c r="T5899" s="8">
        <f t="shared" si="921"/>
        <v>8.1786543220963639E-2</v>
      </c>
      <c r="W5899">
        <v>5897</v>
      </c>
      <c r="X5899" s="4">
        <f t="shared" si="916"/>
        <v>9.5041733246796822E-2</v>
      </c>
      <c r="Y5899" s="4">
        <f t="shared" si="914"/>
        <v>9.4086233010907808E-2</v>
      </c>
      <c r="Z5899" s="4">
        <f t="shared" si="915"/>
        <v>9.3430549215720901E-2</v>
      </c>
    </row>
    <row r="5900" spans="1:26" x14ac:dyDescent="0.25">
      <c r="A5900" s="16">
        <f t="shared" si="922"/>
        <v>49433</v>
      </c>
      <c r="B5900">
        <f>+'[2]Ejercicio 1'!E6117</f>
        <v>5898</v>
      </c>
      <c r="C5900" s="5">
        <v>8.4786503848954642E-2</v>
      </c>
      <c r="D5900" s="4">
        <f t="shared" si="917"/>
        <v>8.3019660600737816E-2</v>
      </c>
      <c r="E5900" s="6">
        <f t="shared" si="918"/>
        <v>8.3896891835307547E-2</v>
      </c>
      <c r="F5900" s="7">
        <f t="shared" si="919"/>
        <v>8.3288270926739225E-2</v>
      </c>
      <c r="I5900" s="10">
        <v>5898</v>
      </c>
      <c r="J5900" s="8">
        <f t="shared" si="920"/>
        <v>8.6286503848954643E-2</v>
      </c>
      <c r="K5900" s="8">
        <f t="shared" si="920"/>
        <v>8.4519660600737817E-2</v>
      </c>
      <c r="L5900" s="8">
        <f t="shared" si="920"/>
        <v>8.5396891835307548E-2</v>
      </c>
      <c r="M5900" s="8">
        <f t="shared" si="920"/>
        <v>8.4788270926739226E-2</v>
      </c>
      <c r="P5900">
        <v>5898</v>
      </c>
      <c r="Q5900" s="8">
        <f t="shared" si="921"/>
        <v>8.3286503848954641E-2</v>
      </c>
      <c r="R5900" s="8">
        <f t="shared" si="921"/>
        <v>8.1519660600737814E-2</v>
      </c>
      <c r="S5900" s="8">
        <f t="shared" si="921"/>
        <v>8.2396891835307545E-2</v>
      </c>
      <c r="T5900" s="8">
        <f t="shared" si="921"/>
        <v>8.1788270926739223E-2</v>
      </c>
      <c r="W5900">
        <v>5898</v>
      </c>
      <c r="X5900" s="4">
        <f t="shared" si="916"/>
        <v>9.5045322598900708E-2</v>
      </c>
      <c r="Y5900" s="4">
        <f t="shared" si="914"/>
        <v>9.4089739048039633E-2</v>
      </c>
      <c r="Z5900" s="4">
        <f t="shared" si="915"/>
        <v>9.343399854923401E-2</v>
      </c>
    </row>
    <row r="5901" spans="1:26" x14ac:dyDescent="0.25">
      <c r="A5901" s="16">
        <f t="shared" si="922"/>
        <v>49434</v>
      </c>
      <c r="B5901">
        <f>+'[2]Ejercicio 1'!E6118</f>
        <v>5899</v>
      </c>
      <c r="C5901" s="5">
        <v>8.478829401429902E-2</v>
      </c>
      <c r="D5901" s="4">
        <f t="shared" si="917"/>
        <v>8.3021377185137774E-2</v>
      </c>
      <c r="E5901" s="6">
        <f t="shared" si="918"/>
        <v>8.3898644824156127E-2</v>
      </c>
      <c r="F5901" s="7">
        <f t="shared" si="919"/>
        <v>8.3289998631250112E-2</v>
      </c>
      <c r="I5901" s="10">
        <v>5899</v>
      </c>
      <c r="J5901" s="8">
        <f t="shared" si="920"/>
        <v>8.6288294014299022E-2</v>
      </c>
      <c r="K5901" s="8">
        <f t="shared" si="920"/>
        <v>8.4521377185137775E-2</v>
      </c>
      <c r="L5901" s="8">
        <f t="shared" si="920"/>
        <v>8.5398644824156128E-2</v>
      </c>
      <c r="M5901" s="8">
        <f t="shared" si="920"/>
        <v>8.4789998631250113E-2</v>
      </c>
      <c r="P5901">
        <v>5899</v>
      </c>
      <c r="Q5901" s="8">
        <f t="shared" si="921"/>
        <v>8.3288294014299019E-2</v>
      </c>
      <c r="R5901" s="8">
        <f t="shared" si="921"/>
        <v>8.1521377185137772E-2</v>
      </c>
      <c r="S5901" s="8">
        <f t="shared" si="921"/>
        <v>8.2398644824156125E-2</v>
      </c>
      <c r="T5901" s="8">
        <f t="shared" si="921"/>
        <v>8.178999863125011E-2</v>
      </c>
      <c r="W5901">
        <v>5899</v>
      </c>
      <c r="X5901" s="4">
        <f t="shared" si="916"/>
        <v>9.5048911952563792E-2</v>
      </c>
      <c r="Y5901" s="4">
        <f t="shared" si="914"/>
        <v>9.409324508363949E-2</v>
      </c>
      <c r="Z5901" s="4">
        <f t="shared" si="915"/>
        <v>9.3437447879772345E-2</v>
      </c>
    </row>
    <row r="5902" spans="1:26" x14ac:dyDescent="0.25">
      <c r="A5902" s="16">
        <f t="shared" si="922"/>
        <v>49435</v>
      </c>
      <c r="B5902">
        <f>+'[2]Ejercicio 1'!E6119</f>
        <v>5900</v>
      </c>
      <c r="C5902" s="5">
        <v>8.4790084179643413E-2</v>
      </c>
      <c r="D5902" s="4">
        <f t="shared" si="917"/>
        <v>8.3023093768047312E-2</v>
      </c>
      <c r="E5902" s="6">
        <f t="shared" si="918"/>
        <v>8.3900397812243996E-2</v>
      </c>
      <c r="F5902" s="7">
        <f t="shared" si="919"/>
        <v>8.329172633448774E-2</v>
      </c>
      <c r="I5902" s="10">
        <v>5900</v>
      </c>
      <c r="J5902" s="8">
        <f t="shared" si="920"/>
        <v>8.6290084179643414E-2</v>
      </c>
      <c r="K5902" s="8">
        <f t="shared" si="920"/>
        <v>8.4523093768047314E-2</v>
      </c>
      <c r="L5902" s="8">
        <f t="shared" si="920"/>
        <v>8.5400397812243997E-2</v>
      </c>
      <c r="M5902" s="8">
        <f t="shared" si="920"/>
        <v>8.4791726334487741E-2</v>
      </c>
      <c r="P5902">
        <v>5900</v>
      </c>
      <c r="Q5902" s="8">
        <f t="shared" si="921"/>
        <v>8.3290084179643412E-2</v>
      </c>
      <c r="R5902" s="8">
        <f t="shared" si="921"/>
        <v>8.1523093768047311E-2</v>
      </c>
      <c r="S5902" s="8">
        <f t="shared" si="921"/>
        <v>8.2400397812243995E-2</v>
      </c>
      <c r="T5902" s="8">
        <f t="shared" si="921"/>
        <v>8.1791726334487738E-2</v>
      </c>
      <c r="W5902">
        <v>5900</v>
      </c>
      <c r="X5902" s="4">
        <f t="shared" si="916"/>
        <v>9.505250130775883E-2</v>
      </c>
      <c r="Y5902" s="4">
        <f t="shared" si="914"/>
        <v>9.4096751117709154E-2</v>
      </c>
      <c r="Z5902" s="4">
        <f t="shared" si="915"/>
        <v>9.3440897206128318E-2</v>
      </c>
    </row>
    <row r="5903" spans="1:26" x14ac:dyDescent="0.25">
      <c r="A5903" s="16">
        <f t="shared" si="922"/>
        <v>49436</v>
      </c>
      <c r="B5903">
        <f>+'[2]Ejercicio 1'!E6120</f>
        <v>5901</v>
      </c>
      <c r="C5903" s="5">
        <v>8.4791874344987792E-2</v>
      </c>
      <c r="D5903" s="4">
        <f t="shared" si="917"/>
        <v>8.3024810349467446E-2</v>
      </c>
      <c r="E5903" s="6">
        <f t="shared" si="918"/>
        <v>8.3902150799571168E-2</v>
      </c>
      <c r="F5903" s="7">
        <f t="shared" si="919"/>
        <v>8.3293454036460643E-2</v>
      </c>
      <c r="I5903" s="10">
        <v>5901</v>
      </c>
      <c r="J5903" s="8">
        <f t="shared" si="920"/>
        <v>8.6291874344987793E-2</v>
      </c>
      <c r="K5903" s="8">
        <f t="shared" si="920"/>
        <v>8.4524810349467447E-2</v>
      </c>
      <c r="L5903" s="8">
        <f t="shared" si="920"/>
        <v>8.5402150799571169E-2</v>
      </c>
      <c r="M5903" s="8">
        <f t="shared" si="920"/>
        <v>8.4793454036460644E-2</v>
      </c>
      <c r="P5903">
        <v>5901</v>
      </c>
      <c r="Q5903" s="8">
        <f t="shared" si="921"/>
        <v>8.329187434498779E-2</v>
      </c>
      <c r="R5903" s="8">
        <f t="shared" si="921"/>
        <v>8.1524810349467444E-2</v>
      </c>
      <c r="S5903" s="8">
        <f t="shared" si="921"/>
        <v>8.2402150799571167E-2</v>
      </c>
      <c r="T5903" s="8">
        <f t="shared" si="921"/>
        <v>8.1793454036460642E-2</v>
      </c>
      <c r="W5903">
        <v>5901</v>
      </c>
      <c r="X5903" s="4">
        <f t="shared" si="916"/>
        <v>9.5056090664499021E-2</v>
      </c>
      <c r="Y5903" s="4">
        <f t="shared" si="914"/>
        <v>9.4100257150246849E-2</v>
      </c>
      <c r="Z5903" s="4">
        <f t="shared" si="915"/>
        <v>9.3444346530106193E-2</v>
      </c>
    </row>
    <row r="5904" spans="1:26" x14ac:dyDescent="0.25">
      <c r="A5904" s="16">
        <f t="shared" si="922"/>
        <v>49437</v>
      </c>
      <c r="B5904">
        <f>+'[2]Ejercicio 1'!E6121</f>
        <v>5902</v>
      </c>
      <c r="C5904" s="5">
        <v>8.4793664510332184E-2</v>
      </c>
      <c r="D5904" s="4">
        <f t="shared" si="917"/>
        <v>8.3026526929397562E-2</v>
      </c>
      <c r="E5904" s="6">
        <f t="shared" si="918"/>
        <v>8.3903903786136741E-2</v>
      </c>
      <c r="F5904" s="7">
        <f t="shared" si="919"/>
        <v>8.3295181737163146E-2</v>
      </c>
      <c r="I5904" s="10">
        <v>5902</v>
      </c>
      <c r="J5904" s="8">
        <f t="shared" si="920"/>
        <v>8.6293664510332185E-2</v>
      </c>
      <c r="K5904" s="8">
        <f t="shared" si="920"/>
        <v>8.4526526929397564E-2</v>
      </c>
      <c r="L5904" s="8">
        <f t="shared" si="920"/>
        <v>8.5403903786136742E-2</v>
      </c>
      <c r="M5904" s="8">
        <f t="shared" si="920"/>
        <v>8.4795181737163147E-2</v>
      </c>
      <c r="P5904">
        <v>5902</v>
      </c>
      <c r="Q5904" s="8">
        <f t="shared" si="921"/>
        <v>8.3293664510332183E-2</v>
      </c>
      <c r="R5904" s="8">
        <f t="shared" si="921"/>
        <v>8.1526526929397561E-2</v>
      </c>
      <c r="S5904" s="8">
        <f t="shared" si="921"/>
        <v>8.240390378613674E-2</v>
      </c>
      <c r="T5904" s="8">
        <f t="shared" si="921"/>
        <v>8.1795181737163145E-2</v>
      </c>
      <c r="W5904">
        <v>5902</v>
      </c>
      <c r="X5904" s="4">
        <f t="shared" si="916"/>
        <v>9.50596800227861E-2</v>
      </c>
      <c r="Y5904" s="4">
        <f t="shared" si="914"/>
        <v>9.4103763181254352E-2</v>
      </c>
      <c r="Z5904" s="4">
        <f t="shared" si="915"/>
        <v>9.344779584930217E-2</v>
      </c>
    </row>
    <row r="5905" spans="1:26" x14ac:dyDescent="0.25">
      <c r="A5905" s="16">
        <f t="shared" si="922"/>
        <v>49438</v>
      </c>
      <c r="B5905">
        <f>+'[2]Ejercicio 1'!E6122</f>
        <v>5903</v>
      </c>
      <c r="C5905" s="5">
        <v>8.4795454675676563E-2</v>
      </c>
      <c r="D5905" s="4">
        <f t="shared" si="917"/>
        <v>8.3028243507838287E-2</v>
      </c>
      <c r="E5905" s="6">
        <f t="shared" si="918"/>
        <v>8.3905656771942491E-2</v>
      </c>
      <c r="F5905" s="7">
        <f t="shared" si="919"/>
        <v>8.3296909436595248E-2</v>
      </c>
      <c r="I5905" s="10">
        <v>5903</v>
      </c>
      <c r="J5905" s="8">
        <f t="shared" si="920"/>
        <v>8.6295454675676564E-2</v>
      </c>
      <c r="K5905" s="8">
        <f t="shared" si="920"/>
        <v>8.4528243507838288E-2</v>
      </c>
      <c r="L5905" s="8">
        <f t="shared" si="920"/>
        <v>8.5405656771942493E-2</v>
      </c>
      <c r="M5905" s="8">
        <f t="shared" si="920"/>
        <v>8.479690943659525E-2</v>
      </c>
      <c r="P5905">
        <v>5903</v>
      </c>
      <c r="Q5905" s="8">
        <f t="shared" si="921"/>
        <v>8.3295454675676561E-2</v>
      </c>
      <c r="R5905" s="8">
        <f t="shared" si="921"/>
        <v>8.1528243507838286E-2</v>
      </c>
      <c r="S5905" s="8">
        <f t="shared" si="921"/>
        <v>8.240565677194249E-2</v>
      </c>
      <c r="T5905" s="8">
        <f t="shared" si="921"/>
        <v>8.1796909436595247E-2</v>
      </c>
      <c r="W5905">
        <v>5903</v>
      </c>
      <c r="X5905" s="4">
        <f t="shared" si="916"/>
        <v>9.506326938260426E-2</v>
      </c>
      <c r="Y5905" s="4">
        <f t="shared" si="914"/>
        <v>9.4107269210729885E-2</v>
      </c>
      <c r="Z5905" s="4">
        <f t="shared" si="915"/>
        <v>9.3451245165517685E-2</v>
      </c>
    </row>
    <row r="5906" spans="1:26" x14ac:dyDescent="0.25">
      <c r="A5906" s="16">
        <f t="shared" si="922"/>
        <v>49439</v>
      </c>
      <c r="B5906">
        <f>+'[2]Ejercicio 1'!E6123</f>
        <v>5904</v>
      </c>
      <c r="C5906" s="5">
        <v>8.4797244841020955E-2</v>
      </c>
      <c r="D5906" s="4">
        <f t="shared" si="917"/>
        <v>8.3029960084789411E-2</v>
      </c>
      <c r="E5906" s="6">
        <f t="shared" si="918"/>
        <v>8.3907409756988405E-2</v>
      </c>
      <c r="F5906" s="7">
        <f t="shared" si="919"/>
        <v>8.3298637134759781E-2</v>
      </c>
      <c r="I5906" s="10">
        <v>5904</v>
      </c>
      <c r="J5906" s="8">
        <f t="shared" si="920"/>
        <v>8.6297244841020956E-2</v>
      </c>
      <c r="K5906" s="8">
        <f t="shared" si="920"/>
        <v>8.4529960084789413E-2</v>
      </c>
      <c r="L5906" s="8">
        <f t="shared" si="920"/>
        <v>8.5407409756988406E-2</v>
      </c>
      <c r="M5906" s="8">
        <f t="shared" si="920"/>
        <v>8.4798637134759783E-2</v>
      </c>
      <c r="P5906">
        <v>5904</v>
      </c>
      <c r="Q5906" s="8">
        <f t="shared" si="921"/>
        <v>8.3297244841020954E-2</v>
      </c>
      <c r="R5906" s="8">
        <f t="shared" si="921"/>
        <v>8.152996008478941E-2</v>
      </c>
      <c r="S5906" s="8">
        <f t="shared" si="921"/>
        <v>8.2407409756988403E-2</v>
      </c>
      <c r="T5906" s="8">
        <f t="shared" si="921"/>
        <v>8.179863713475978E-2</v>
      </c>
      <c r="W5906">
        <v>5904</v>
      </c>
      <c r="X5906" s="4">
        <f t="shared" si="916"/>
        <v>9.5066858743996535E-2</v>
      </c>
      <c r="Y5906" s="4">
        <f t="shared" si="914"/>
        <v>9.4110775238732305E-2</v>
      </c>
      <c r="Z5906" s="4">
        <f t="shared" si="915"/>
        <v>9.3454694477556541E-2</v>
      </c>
    </row>
    <row r="5907" spans="1:26" x14ac:dyDescent="0.25">
      <c r="A5907" s="16">
        <f t="shared" si="922"/>
        <v>49440</v>
      </c>
      <c r="B5907">
        <f>+'[2]Ejercicio 1'!E6124</f>
        <v>5905</v>
      </c>
      <c r="C5907" s="5">
        <v>8.4799035006365334E-2</v>
      </c>
      <c r="D5907" s="4">
        <f t="shared" si="917"/>
        <v>8.3031676660250728E-2</v>
      </c>
      <c r="E5907" s="6">
        <f t="shared" si="918"/>
        <v>8.3909162741272719E-2</v>
      </c>
      <c r="F5907" s="7">
        <f t="shared" si="919"/>
        <v>8.3300364831656745E-2</v>
      </c>
      <c r="I5907" s="10">
        <v>5905</v>
      </c>
      <c r="J5907" s="8">
        <f t="shared" si="920"/>
        <v>8.6299035006365335E-2</v>
      </c>
      <c r="K5907" s="8">
        <f t="shared" si="920"/>
        <v>8.4531676660250729E-2</v>
      </c>
      <c r="L5907" s="8">
        <f t="shared" si="920"/>
        <v>8.5409162741272721E-2</v>
      </c>
      <c r="M5907" s="8">
        <f t="shared" si="920"/>
        <v>8.4800364831656747E-2</v>
      </c>
      <c r="P5907">
        <v>5905</v>
      </c>
      <c r="Q5907" s="8">
        <f t="shared" si="921"/>
        <v>8.3299035006365332E-2</v>
      </c>
      <c r="R5907" s="8">
        <f t="shared" si="921"/>
        <v>8.1531676660250726E-2</v>
      </c>
      <c r="S5907" s="8">
        <f t="shared" si="921"/>
        <v>8.2409162741272718E-2</v>
      </c>
      <c r="T5907" s="8">
        <f t="shared" si="921"/>
        <v>8.1800364831656744E-2</v>
      </c>
      <c r="W5907">
        <v>5905</v>
      </c>
      <c r="X5907" s="4">
        <f t="shared" si="916"/>
        <v>9.5070448106920349E-2</v>
      </c>
      <c r="Y5907" s="4">
        <f t="shared" si="914"/>
        <v>9.4114281265145677E-2</v>
      </c>
      <c r="Z5907" s="4">
        <f t="shared" si="915"/>
        <v>9.345814378661492E-2</v>
      </c>
    </row>
    <row r="5908" spans="1:26" x14ac:dyDescent="0.25">
      <c r="A5908" s="16">
        <f t="shared" si="922"/>
        <v>49441</v>
      </c>
      <c r="B5908">
        <f>+'[2]Ejercicio 1'!E6125</f>
        <v>5906</v>
      </c>
      <c r="C5908" s="5">
        <v>8.4800825171709726E-2</v>
      </c>
      <c r="D5908" s="4">
        <f t="shared" si="917"/>
        <v>8.3033393234222236E-2</v>
      </c>
      <c r="E5908" s="6">
        <f t="shared" si="918"/>
        <v>8.3910915724796337E-2</v>
      </c>
      <c r="F5908" s="7">
        <f t="shared" si="919"/>
        <v>8.3302092527283308E-2</v>
      </c>
      <c r="I5908" s="10">
        <v>5906</v>
      </c>
      <c r="J5908" s="8">
        <f t="shared" si="920"/>
        <v>8.6300825171709727E-2</v>
      </c>
      <c r="K5908" s="8">
        <f t="shared" si="920"/>
        <v>8.4533393234222237E-2</v>
      </c>
      <c r="L5908" s="8">
        <f t="shared" si="920"/>
        <v>8.5410915724796338E-2</v>
      </c>
      <c r="M5908" s="8">
        <f t="shared" si="920"/>
        <v>8.480209252728331E-2</v>
      </c>
      <c r="P5908">
        <v>5906</v>
      </c>
      <c r="Q5908" s="8">
        <f t="shared" si="921"/>
        <v>8.3300825171709725E-2</v>
      </c>
      <c r="R5908" s="8">
        <f t="shared" si="921"/>
        <v>8.1533393234222235E-2</v>
      </c>
      <c r="S5908" s="8">
        <f t="shared" si="921"/>
        <v>8.2410915724796335E-2</v>
      </c>
      <c r="T5908" s="8">
        <f t="shared" si="921"/>
        <v>8.1802092527283307E-2</v>
      </c>
      <c r="W5908">
        <v>5906</v>
      </c>
      <c r="X5908" s="4">
        <f t="shared" si="916"/>
        <v>9.5074037471391051E-2</v>
      </c>
      <c r="Y5908" s="4">
        <f t="shared" si="914"/>
        <v>9.4117787290085936E-2</v>
      </c>
      <c r="Z5908" s="4">
        <f t="shared" si="915"/>
        <v>9.3461593092093301E-2</v>
      </c>
    </row>
    <row r="5909" spans="1:26" x14ac:dyDescent="0.25">
      <c r="A5909" s="16">
        <f t="shared" si="922"/>
        <v>49442</v>
      </c>
      <c r="B5909">
        <f>+'[2]Ejercicio 1'!E6126</f>
        <v>5907</v>
      </c>
      <c r="C5909" s="5">
        <v>8.4802615337054105E-2</v>
      </c>
      <c r="D5909" s="4">
        <f t="shared" si="917"/>
        <v>8.3035109806704172E-2</v>
      </c>
      <c r="E5909" s="6">
        <f t="shared" si="918"/>
        <v>8.3912668707560117E-2</v>
      </c>
      <c r="F5909" s="7">
        <f t="shared" si="919"/>
        <v>8.3303820221642316E-2</v>
      </c>
      <c r="I5909" s="10">
        <v>5907</v>
      </c>
      <c r="J5909" s="8">
        <f t="shared" si="920"/>
        <v>8.6302615337054106E-2</v>
      </c>
      <c r="K5909" s="8">
        <f t="shared" si="920"/>
        <v>8.4535109806704173E-2</v>
      </c>
      <c r="L5909" s="8">
        <f t="shared" si="920"/>
        <v>8.5412668707560119E-2</v>
      </c>
      <c r="M5909" s="8">
        <f t="shared" si="920"/>
        <v>8.4803820221642318E-2</v>
      </c>
      <c r="P5909">
        <v>5907</v>
      </c>
      <c r="Q5909" s="8">
        <f t="shared" si="921"/>
        <v>8.3302615337054103E-2</v>
      </c>
      <c r="R5909" s="8">
        <f t="shared" si="921"/>
        <v>8.153510980670417E-2</v>
      </c>
      <c r="S5909" s="8">
        <f t="shared" si="921"/>
        <v>8.2412668707560116E-2</v>
      </c>
      <c r="T5909" s="8">
        <f t="shared" si="921"/>
        <v>8.1803820221642315E-2</v>
      </c>
      <c r="W5909">
        <v>5907</v>
      </c>
      <c r="X5909" s="4">
        <f t="shared" si="916"/>
        <v>9.5077626837406004E-2</v>
      </c>
      <c r="Y5909" s="4">
        <f t="shared" si="914"/>
        <v>9.4121293313494225E-2</v>
      </c>
      <c r="Z5909" s="4">
        <f t="shared" si="915"/>
        <v>9.3465042393991685E-2</v>
      </c>
    </row>
    <row r="5910" spans="1:26" x14ac:dyDescent="0.25">
      <c r="A5910" s="16">
        <f t="shared" si="922"/>
        <v>49443</v>
      </c>
      <c r="B5910">
        <f>+'[2]Ejercicio 1'!E6127</f>
        <v>5908</v>
      </c>
      <c r="C5910" s="5">
        <v>8.4804405502398497E-2</v>
      </c>
      <c r="D5910" s="4">
        <f t="shared" si="917"/>
        <v>8.3036826377696299E-2</v>
      </c>
      <c r="E5910" s="6">
        <f t="shared" si="918"/>
        <v>8.3914421689562313E-2</v>
      </c>
      <c r="F5910" s="7">
        <f t="shared" si="919"/>
        <v>8.3305547914733769E-2</v>
      </c>
      <c r="I5910" s="10">
        <v>5908</v>
      </c>
      <c r="J5910" s="8">
        <f t="shared" si="920"/>
        <v>8.6304405502398499E-2</v>
      </c>
      <c r="K5910" s="8">
        <f t="shared" si="920"/>
        <v>8.45368263776963E-2</v>
      </c>
      <c r="L5910" s="8">
        <f t="shared" si="920"/>
        <v>8.5414421689562314E-2</v>
      </c>
      <c r="M5910" s="8">
        <f t="shared" si="920"/>
        <v>8.480554791473377E-2</v>
      </c>
      <c r="P5910">
        <v>5908</v>
      </c>
      <c r="Q5910" s="8">
        <f t="shared" si="921"/>
        <v>8.3304405502398496E-2</v>
      </c>
      <c r="R5910" s="8">
        <f t="shared" si="921"/>
        <v>8.1536826377696298E-2</v>
      </c>
      <c r="S5910" s="8">
        <f t="shared" si="921"/>
        <v>8.2414421689562312E-2</v>
      </c>
      <c r="T5910" s="8">
        <f t="shared" si="921"/>
        <v>8.1805547914733767E-2</v>
      </c>
      <c r="W5910">
        <v>5908</v>
      </c>
      <c r="X5910" s="4">
        <f t="shared" si="916"/>
        <v>9.5081216204967428E-2</v>
      </c>
      <c r="Y5910" s="4">
        <f t="shared" si="914"/>
        <v>9.4124799335315229E-2</v>
      </c>
      <c r="Z5910" s="4">
        <f t="shared" si="915"/>
        <v>9.3468491692312944E-2</v>
      </c>
    </row>
    <row r="5911" spans="1:26" x14ac:dyDescent="0.25">
      <c r="A5911" s="16">
        <f t="shared" si="922"/>
        <v>49444</v>
      </c>
      <c r="B5911">
        <f>+'[2]Ejercicio 1'!E6128</f>
        <v>5909</v>
      </c>
      <c r="C5911" s="5">
        <v>8.4806195667742876E-2</v>
      </c>
      <c r="D5911" s="4">
        <f t="shared" si="917"/>
        <v>8.3038542947198632E-2</v>
      </c>
      <c r="E5911" s="6">
        <f t="shared" si="918"/>
        <v>8.3916174670804686E-2</v>
      </c>
      <c r="F5911" s="7">
        <f t="shared" si="919"/>
        <v>8.3307275606554806E-2</v>
      </c>
      <c r="I5911" s="10">
        <v>5909</v>
      </c>
      <c r="J5911" s="8">
        <f t="shared" si="920"/>
        <v>8.6306195667742877E-2</v>
      </c>
      <c r="K5911" s="8">
        <f t="shared" si="920"/>
        <v>8.4538542947198633E-2</v>
      </c>
      <c r="L5911" s="8">
        <f t="shared" si="920"/>
        <v>8.5416174670804687E-2</v>
      </c>
      <c r="M5911" s="8">
        <f t="shared" si="920"/>
        <v>8.4807275606554808E-2</v>
      </c>
      <c r="P5911">
        <v>5909</v>
      </c>
      <c r="Q5911" s="8">
        <f t="shared" si="921"/>
        <v>8.3306195667742874E-2</v>
      </c>
      <c r="R5911" s="8">
        <f t="shared" si="921"/>
        <v>8.1538542947198631E-2</v>
      </c>
      <c r="S5911" s="8">
        <f t="shared" si="921"/>
        <v>8.2416174670804684E-2</v>
      </c>
      <c r="T5911" s="8">
        <f t="shared" si="921"/>
        <v>8.1807275606554805E-2</v>
      </c>
      <c r="W5911">
        <v>5909</v>
      </c>
      <c r="X5911" s="4">
        <f t="shared" si="916"/>
        <v>9.5084805574060363E-2</v>
      </c>
      <c r="Y5911" s="4">
        <f t="shared" si="914"/>
        <v>9.4128305355717576E-2</v>
      </c>
      <c r="Z5911" s="4">
        <f t="shared" si="915"/>
        <v>9.3471940987051347E-2</v>
      </c>
    </row>
    <row r="5912" spans="1:26" x14ac:dyDescent="0.25">
      <c r="A5912" s="16">
        <f t="shared" si="922"/>
        <v>49445</v>
      </c>
      <c r="B5912">
        <f>+'[2]Ejercicio 1'!E6129</f>
        <v>5910</v>
      </c>
      <c r="C5912" s="5">
        <v>8.4807985833087268E-2</v>
      </c>
      <c r="D5912" s="4">
        <f t="shared" si="917"/>
        <v>8.3040259515211601E-2</v>
      </c>
      <c r="E5912" s="6">
        <f t="shared" si="918"/>
        <v>8.3917927651285459E-2</v>
      </c>
      <c r="F5912" s="7">
        <f t="shared" si="919"/>
        <v>8.3309003297108289E-2</v>
      </c>
      <c r="I5912" s="10">
        <v>5910</v>
      </c>
      <c r="J5912" s="8">
        <f t="shared" si="920"/>
        <v>8.630798583308727E-2</v>
      </c>
      <c r="K5912" s="8">
        <f t="shared" si="920"/>
        <v>8.4540259515211602E-2</v>
      </c>
      <c r="L5912" s="8">
        <f t="shared" si="920"/>
        <v>8.5417927651285461E-2</v>
      </c>
      <c r="M5912" s="8">
        <f t="shared" si="920"/>
        <v>8.480900329710829E-2</v>
      </c>
      <c r="P5912">
        <v>5910</v>
      </c>
      <c r="Q5912" s="8">
        <f t="shared" si="921"/>
        <v>8.3307985833087267E-2</v>
      </c>
      <c r="R5912" s="8">
        <f t="shared" si="921"/>
        <v>8.1540259515211599E-2</v>
      </c>
      <c r="S5912" s="8">
        <f t="shared" si="921"/>
        <v>8.2417927651285458E-2</v>
      </c>
      <c r="T5912" s="8">
        <f t="shared" si="921"/>
        <v>8.1809003297108288E-2</v>
      </c>
      <c r="W5912">
        <v>5910</v>
      </c>
      <c r="X5912" s="4">
        <f t="shared" si="916"/>
        <v>9.5088394944713814E-2</v>
      </c>
      <c r="Y5912" s="4">
        <f t="shared" si="914"/>
        <v>9.4131811374478166E-2</v>
      </c>
      <c r="Z5912" s="4">
        <f t="shared" si="915"/>
        <v>9.3475390278212611E-2</v>
      </c>
    </row>
    <row r="5913" spans="1:26" x14ac:dyDescent="0.25">
      <c r="A5913" s="16">
        <f t="shared" si="922"/>
        <v>49446</v>
      </c>
      <c r="B5913">
        <f>+'[2]Ejercicio 1'!E6130</f>
        <v>5911</v>
      </c>
      <c r="C5913" s="5">
        <v>8.4809775998431647E-2</v>
      </c>
      <c r="D5913" s="4">
        <f t="shared" si="917"/>
        <v>8.3041976081735178E-2</v>
      </c>
      <c r="E5913" s="6">
        <f t="shared" si="918"/>
        <v>8.3919680631006396E-2</v>
      </c>
      <c r="F5913" s="7">
        <f t="shared" si="919"/>
        <v>8.3310730986394202E-2</v>
      </c>
      <c r="I5913" s="10">
        <v>5911</v>
      </c>
      <c r="J5913" s="8">
        <f t="shared" si="920"/>
        <v>8.6309775998431648E-2</v>
      </c>
      <c r="K5913" s="8">
        <f t="shared" si="920"/>
        <v>8.4541976081735179E-2</v>
      </c>
      <c r="L5913" s="8">
        <f t="shared" si="920"/>
        <v>8.5419680631006398E-2</v>
      </c>
      <c r="M5913" s="8">
        <f t="shared" si="920"/>
        <v>8.4810730986394203E-2</v>
      </c>
      <c r="P5913">
        <v>5911</v>
      </c>
      <c r="Q5913" s="8">
        <f t="shared" si="921"/>
        <v>8.3309775998431645E-2</v>
      </c>
      <c r="R5913" s="8">
        <f t="shared" si="921"/>
        <v>8.1541976081735176E-2</v>
      </c>
      <c r="S5913" s="8">
        <f t="shared" si="921"/>
        <v>8.2419680631006395E-2</v>
      </c>
      <c r="T5913" s="8">
        <f t="shared" si="921"/>
        <v>8.1810730986394201E-2</v>
      </c>
      <c r="W5913">
        <v>5911</v>
      </c>
      <c r="X5913" s="4">
        <f t="shared" si="916"/>
        <v>9.5091984316926448E-2</v>
      </c>
      <c r="Y5913" s="4">
        <f t="shared" si="914"/>
        <v>9.4135317391761258E-2</v>
      </c>
      <c r="Z5913" s="4">
        <f t="shared" si="915"/>
        <v>9.3478839565796737E-2</v>
      </c>
    </row>
    <row r="5914" spans="1:26" x14ac:dyDescent="0.25">
      <c r="A5914" s="16">
        <f t="shared" si="922"/>
        <v>49447</v>
      </c>
      <c r="B5914">
        <f>+'[2]Ejercicio 1'!E6131</f>
        <v>5912</v>
      </c>
      <c r="C5914" s="5">
        <v>8.4811566163776039E-2</v>
      </c>
      <c r="D5914" s="4">
        <f t="shared" si="917"/>
        <v>8.3043692646768572E-2</v>
      </c>
      <c r="E5914" s="6">
        <f t="shared" si="918"/>
        <v>8.3921433609966622E-2</v>
      </c>
      <c r="F5914" s="7">
        <f t="shared" si="919"/>
        <v>8.3312458674409715E-2</v>
      </c>
      <c r="I5914" s="10">
        <v>5912</v>
      </c>
      <c r="J5914" s="8">
        <f t="shared" si="920"/>
        <v>8.6311566163776041E-2</v>
      </c>
      <c r="K5914" s="8">
        <f t="shared" si="920"/>
        <v>8.4543692646768573E-2</v>
      </c>
      <c r="L5914" s="8">
        <f t="shared" si="920"/>
        <v>8.5421433609966624E-2</v>
      </c>
      <c r="M5914" s="8">
        <f t="shared" si="920"/>
        <v>8.4812458674409716E-2</v>
      </c>
      <c r="P5914">
        <v>5912</v>
      </c>
      <c r="Q5914" s="8">
        <f t="shared" si="921"/>
        <v>8.3311566163776038E-2</v>
      </c>
      <c r="R5914" s="8">
        <f t="shared" si="921"/>
        <v>8.154369264676857E-2</v>
      </c>
      <c r="S5914" s="8">
        <f t="shared" si="921"/>
        <v>8.2421433609966621E-2</v>
      </c>
      <c r="T5914" s="8">
        <f t="shared" si="921"/>
        <v>8.1812458674409713E-2</v>
      </c>
      <c r="W5914">
        <v>5912</v>
      </c>
      <c r="X5914" s="4">
        <f t="shared" si="916"/>
        <v>9.5095573690671495E-2</v>
      </c>
      <c r="Y5914" s="4">
        <f t="shared" si="914"/>
        <v>9.4138823407572111E-2</v>
      </c>
      <c r="Z5914" s="4">
        <f t="shared" si="915"/>
        <v>9.3482288849795162E-2</v>
      </c>
    </row>
    <row r="5915" spans="1:26" x14ac:dyDescent="0.25">
      <c r="A5915" s="16">
        <f t="shared" si="922"/>
        <v>49448</v>
      </c>
      <c r="B5915">
        <f>+'[2]Ejercicio 1'!E6132</f>
        <v>5913</v>
      </c>
      <c r="C5915" s="5">
        <v>8.4813356329120418E-2</v>
      </c>
      <c r="D5915" s="4">
        <f t="shared" si="917"/>
        <v>8.3045409210312379E-2</v>
      </c>
      <c r="E5915" s="6">
        <f t="shared" si="918"/>
        <v>8.3923186588166152E-2</v>
      </c>
      <c r="F5915" s="7">
        <f t="shared" si="919"/>
        <v>8.3314186361154813E-2</v>
      </c>
      <c r="I5915" s="10">
        <v>5913</v>
      </c>
      <c r="J5915" s="8">
        <f t="shared" si="920"/>
        <v>8.6313356329120419E-2</v>
      </c>
      <c r="K5915" s="8">
        <f t="shared" si="920"/>
        <v>8.4545409210312381E-2</v>
      </c>
      <c r="L5915" s="8">
        <f t="shared" si="920"/>
        <v>8.5423186588166153E-2</v>
      </c>
      <c r="M5915" s="8">
        <f t="shared" si="920"/>
        <v>8.4814186361154814E-2</v>
      </c>
      <c r="P5915">
        <v>5913</v>
      </c>
      <c r="Q5915" s="8">
        <f t="shared" si="921"/>
        <v>8.3313356329120417E-2</v>
      </c>
      <c r="R5915" s="8">
        <f t="shared" si="921"/>
        <v>8.1545409210312378E-2</v>
      </c>
      <c r="S5915" s="8">
        <f t="shared" si="921"/>
        <v>8.242318658816615E-2</v>
      </c>
      <c r="T5915" s="8">
        <f t="shared" si="921"/>
        <v>8.1814186361154811E-2</v>
      </c>
      <c r="W5915">
        <v>5913</v>
      </c>
      <c r="X5915" s="4">
        <f t="shared" si="916"/>
        <v>9.5099163065961223E-2</v>
      </c>
      <c r="Y5915" s="4">
        <f t="shared" si="914"/>
        <v>9.4142329421793916E-2</v>
      </c>
      <c r="Z5915" s="4">
        <f t="shared" si="915"/>
        <v>9.3485738129616927E-2</v>
      </c>
    </row>
    <row r="5916" spans="1:26" x14ac:dyDescent="0.25">
      <c r="A5916" s="16">
        <f t="shared" si="922"/>
        <v>49449</v>
      </c>
      <c r="B5916">
        <f>+'[2]Ejercicio 1'!E6133</f>
        <v>5914</v>
      </c>
      <c r="C5916" s="5">
        <v>8.481514649446481E-2</v>
      </c>
      <c r="D5916" s="4">
        <f t="shared" si="917"/>
        <v>8.3047125772366406E-2</v>
      </c>
      <c r="E5916" s="6">
        <f t="shared" si="918"/>
        <v>8.3924939565604956E-2</v>
      </c>
      <c r="F5916" s="7">
        <f t="shared" si="919"/>
        <v>8.3315914046635201E-2</v>
      </c>
      <c r="I5916" s="10">
        <v>5914</v>
      </c>
      <c r="J5916" s="8">
        <f t="shared" si="920"/>
        <v>8.6315146494464812E-2</v>
      </c>
      <c r="K5916" s="8">
        <f t="shared" si="920"/>
        <v>8.4547125772366408E-2</v>
      </c>
      <c r="L5916" s="8">
        <f t="shared" si="920"/>
        <v>8.5424939565604957E-2</v>
      </c>
      <c r="M5916" s="8">
        <f t="shared" si="920"/>
        <v>8.4815914046635202E-2</v>
      </c>
      <c r="P5916">
        <v>5914</v>
      </c>
      <c r="Q5916" s="8">
        <f t="shared" si="921"/>
        <v>8.3315146494464809E-2</v>
      </c>
      <c r="R5916" s="8">
        <f t="shared" si="921"/>
        <v>8.1547125772366405E-2</v>
      </c>
      <c r="S5916" s="8">
        <f t="shared" si="921"/>
        <v>8.2424939565604954E-2</v>
      </c>
      <c r="T5916" s="8">
        <f t="shared" si="921"/>
        <v>8.1815914046635199E-2</v>
      </c>
      <c r="W5916">
        <v>5914</v>
      </c>
      <c r="X5916" s="4">
        <f t="shared" si="916"/>
        <v>9.5102752442798297E-2</v>
      </c>
      <c r="Y5916" s="4">
        <f t="shared" si="914"/>
        <v>9.4145835434543482E-2</v>
      </c>
      <c r="Z5916" s="4">
        <f t="shared" si="915"/>
        <v>9.3489187407063454E-2</v>
      </c>
    </row>
    <row r="5917" spans="1:26" x14ac:dyDescent="0.25">
      <c r="A5917" s="16">
        <f t="shared" si="922"/>
        <v>49450</v>
      </c>
      <c r="B5917">
        <f>+'[2]Ejercicio 1'!E6134</f>
        <v>5915</v>
      </c>
      <c r="C5917" s="5">
        <v>8.4816936659809189E-2</v>
      </c>
      <c r="D5917" s="4">
        <f t="shared" si="917"/>
        <v>8.3048842332930875E-2</v>
      </c>
      <c r="E5917" s="6">
        <f t="shared" si="918"/>
        <v>8.3926692542283063E-2</v>
      </c>
      <c r="F5917" s="7">
        <f t="shared" si="919"/>
        <v>8.3317641730842329E-2</v>
      </c>
      <c r="I5917" s="10">
        <v>5915</v>
      </c>
      <c r="J5917" s="8">
        <f t="shared" si="920"/>
        <v>8.631693665980919E-2</v>
      </c>
      <c r="K5917" s="8">
        <f t="shared" si="920"/>
        <v>8.4548842332930876E-2</v>
      </c>
      <c r="L5917" s="8">
        <f t="shared" si="920"/>
        <v>8.5426692542283064E-2</v>
      </c>
      <c r="M5917" s="8">
        <f t="shared" si="920"/>
        <v>8.481764173084233E-2</v>
      </c>
      <c r="P5917">
        <v>5915</v>
      </c>
      <c r="Q5917" s="8">
        <f t="shared" si="921"/>
        <v>8.3316936659809188E-2</v>
      </c>
      <c r="R5917" s="8">
        <f t="shared" si="921"/>
        <v>8.1548842332930874E-2</v>
      </c>
      <c r="S5917" s="8">
        <f t="shared" si="921"/>
        <v>8.2426692542283062E-2</v>
      </c>
      <c r="T5917" s="8">
        <f t="shared" si="921"/>
        <v>8.1817641730842328E-2</v>
      </c>
      <c r="W5917">
        <v>5915</v>
      </c>
      <c r="X5917" s="4">
        <f t="shared" si="916"/>
        <v>9.5106341821166021E-2</v>
      </c>
      <c r="Y5917" s="4">
        <f t="shared" si="914"/>
        <v>9.4149341445702237E-2</v>
      </c>
      <c r="Z5917" s="4">
        <f t="shared" si="915"/>
        <v>9.349263667972238E-2</v>
      </c>
    </row>
    <row r="5918" spans="1:26" x14ac:dyDescent="0.25">
      <c r="A5918" s="16">
        <f t="shared" si="922"/>
        <v>49451</v>
      </c>
      <c r="B5918">
        <f>+'[2]Ejercicio 1'!E6135</f>
        <v>5916</v>
      </c>
      <c r="C5918" s="5">
        <v>8.4818726825153581E-2</v>
      </c>
      <c r="D5918" s="4">
        <f t="shared" si="917"/>
        <v>8.3050558892005771E-2</v>
      </c>
      <c r="E5918" s="6">
        <f t="shared" si="918"/>
        <v>8.3928445518200445E-2</v>
      </c>
      <c r="F5918" s="7">
        <f t="shared" si="919"/>
        <v>8.3319369413784747E-2</v>
      </c>
      <c r="I5918" s="10">
        <v>5916</v>
      </c>
      <c r="J5918" s="8">
        <f t="shared" si="920"/>
        <v>8.6318726825153583E-2</v>
      </c>
      <c r="K5918" s="8">
        <f t="shared" si="920"/>
        <v>8.4550558892005773E-2</v>
      </c>
      <c r="L5918" s="8">
        <f t="shared" si="920"/>
        <v>8.5428445518200447E-2</v>
      </c>
      <c r="M5918" s="8">
        <f t="shared" si="920"/>
        <v>8.4819369413784748E-2</v>
      </c>
      <c r="P5918">
        <v>5916</v>
      </c>
      <c r="Q5918" s="8">
        <f t="shared" si="921"/>
        <v>8.331872682515358E-2</v>
      </c>
      <c r="R5918" s="8">
        <f t="shared" si="921"/>
        <v>8.155055889200577E-2</v>
      </c>
      <c r="S5918" s="8">
        <f t="shared" si="921"/>
        <v>8.2428445518200444E-2</v>
      </c>
      <c r="T5918" s="8">
        <f t="shared" si="921"/>
        <v>8.1819369413784745E-2</v>
      </c>
      <c r="W5918">
        <v>5916</v>
      </c>
      <c r="X5918" s="4">
        <f t="shared" si="916"/>
        <v>9.5109931201093373E-2</v>
      </c>
      <c r="Y5918" s="4">
        <f t="shared" si="914"/>
        <v>9.4152847455331673E-2</v>
      </c>
      <c r="Z5918" s="4">
        <f t="shared" si="915"/>
        <v>9.3496085950006066E-2</v>
      </c>
    </row>
    <row r="5919" spans="1:26" x14ac:dyDescent="0.25">
      <c r="A5919" s="16">
        <f t="shared" si="922"/>
        <v>49452</v>
      </c>
      <c r="B5919">
        <f>+'[2]Ejercicio 1'!E6136</f>
        <v>5917</v>
      </c>
      <c r="C5919" s="5">
        <v>8.482051699049796E-2</v>
      </c>
      <c r="D5919" s="4">
        <f t="shared" si="917"/>
        <v>8.3052275449591303E-2</v>
      </c>
      <c r="E5919" s="6">
        <f t="shared" si="918"/>
        <v>8.393019849335713E-2</v>
      </c>
      <c r="F5919" s="7">
        <f t="shared" si="919"/>
        <v>8.3321097095456764E-2</v>
      </c>
      <c r="I5919" s="10">
        <v>5917</v>
      </c>
      <c r="J5919" s="8">
        <f t="shared" si="920"/>
        <v>8.6320516990497961E-2</v>
      </c>
      <c r="K5919" s="8">
        <f t="shared" si="920"/>
        <v>8.4552275449591305E-2</v>
      </c>
      <c r="L5919" s="8">
        <f t="shared" si="920"/>
        <v>8.5430198493357132E-2</v>
      </c>
      <c r="M5919" s="8">
        <f t="shared" si="920"/>
        <v>8.4821097095456766E-2</v>
      </c>
      <c r="P5919">
        <v>5917</v>
      </c>
      <c r="Q5919" s="8">
        <f t="shared" si="921"/>
        <v>8.3320516990497959E-2</v>
      </c>
      <c r="R5919" s="8">
        <f t="shared" si="921"/>
        <v>8.1552275449591302E-2</v>
      </c>
      <c r="S5919" s="8">
        <f t="shared" si="921"/>
        <v>8.2430198493357129E-2</v>
      </c>
      <c r="T5919" s="8">
        <f t="shared" si="921"/>
        <v>8.1821097095456763E-2</v>
      </c>
      <c r="W5919">
        <v>5917</v>
      </c>
      <c r="X5919" s="4">
        <f t="shared" si="916"/>
        <v>9.511352058258167E-2</v>
      </c>
      <c r="Y5919" s="4">
        <f t="shared" ref="Y5919:Y5982" si="923">Tasa_Fwd(E5828,B5828,E5919,B5919,91)</f>
        <v>9.4156353463487122E-2</v>
      </c>
      <c r="Z5919" s="4">
        <f t="shared" si="915"/>
        <v>9.3499535216110222E-2</v>
      </c>
    </row>
    <row r="5920" spans="1:26" x14ac:dyDescent="0.25">
      <c r="A5920" s="16">
        <f t="shared" si="922"/>
        <v>49453</v>
      </c>
      <c r="B5920">
        <f>+'[2]Ejercicio 1'!E6137</f>
        <v>5918</v>
      </c>
      <c r="C5920" s="5">
        <v>8.4822307155842339E-2</v>
      </c>
      <c r="D5920" s="4">
        <f t="shared" si="917"/>
        <v>8.3053992005686861E-2</v>
      </c>
      <c r="E5920" s="6">
        <f t="shared" si="918"/>
        <v>8.3931951467753979E-2</v>
      </c>
      <c r="F5920" s="7">
        <f t="shared" si="919"/>
        <v>8.3322824775861212E-2</v>
      </c>
      <c r="I5920" s="10">
        <v>5918</v>
      </c>
      <c r="J5920" s="8">
        <f t="shared" si="920"/>
        <v>8.632230715584234E-2</v>
      </c>
      <c r="K5920" s="8">
        <f t="shared" si="920"/>
        <v>8.4553992005686862E-2</v>
      </c>
      <c r="L5920" s="8">
        <f t="shared" si="920"/>
        <v>8.543195146775398E-2</v>
      </c>
      <c r="M5920" s="8">
        <f t="shared" si="920"/>
        <v>8.4822824775861214E-2</v>
      </c>
      <c r="P5920">
        <v>5918</v>
      </c>
      <c r="Q5920" s="8">
        <f t="shared" si="921"/>
        <v>8.3322307155842337E-2</v>
      </c>
      <c r="R5920" s="8">
        <f t="shared" si="921"/>
        <v>8.1553992005686859E-2</v>
      </c>
      <c r="S5920" s="8">
        <f t="shared" si="921"/>
        <v>8.2431951467753978E-2</v>
      </c>
      <c r="T5920" s="8">
        <f t="shared" si="921"/>
        <v>8.1822824775861211E-2</v>
      </c>
      <c r="W5920">
        <v>5918</v>
      </c>
      <c r="X5920" s="4">
        <f t="shared" si="916"/>
        <v>9.5117109965600605E-2</v>
      </c>
      <c r="Y5920" s="4">
        <f t="shared" si="923"/>
        <v>9.4159859470111476E-2</v>
      </c>
      <c r="Z5920" s="4">
        <f t="shared" ref="Z5920:Z5983" si="924">Tasa_Fwd(F5892,B5892,F5920,B5920,28)</f>
        <v>9.3502984478637252E-2</v>
      </c>
    </row>
    <row r="5921" spans="1:26" x14ac:dyDescent="0.25">
      <c r="A5921" s="16">
        <f t="shared" si="922"/>
        <v>49454</v>
      </c>
      <c r="B5921">
        <f>+'[2]Ejercicio 1'!E6138</f>
        <v>5919</v>
      </c>
      <c r="C5921" s="5">
        <v>8.4824097321186731E-2</v>
      </c>
      <c r="D5921" s="4">
        <f t="shared" si="917"/>
        <v>8.3055708560292651E-2</v>
      </c>
      <c r="E5921" s="6">
        <f t="shared" si="918"/>
        <v>8.3933704441389242E-2</v>
      </c>
      <c r="F5921" s="7">
        <f t="shared" si="919"/>
        <v>8.332455245499526E-2</v>
      </c>
      <c r="I5921" s="10">
        <v>5919</v>
      </c>
      <c r="J5921" s="8">
        <f t="shared" si="920"/>
        <v>8.6324097321186732E-2</v>
      </c>
      <c r="K5921" s="8">
        <f t="shared" si="920"/>
        <v>8.4555708560292653E-2</v>
      </c>
      <c r="L5921" s="8">
        <f t="shared" si="920"/>
        <v>8.5433704441389244E-2</v>
      </c>
      <c r="M5921" s="8">
        <f t="shared" si="920"/>
        <v>8.4824552454995261E-2</v>
      </c>
      <c r="P5921">
        <v>5919</v>
      </c>
      <c r="Q5921" s="8">
        <f t="shared" si="921"/>
        <v>8.332409732118673E-2</v>
      </c>
      <c r="R5921" s="8">
        <f t="shared" si="921"/>
        <v>8.155570856029265E-2</v>
      </c>
      <c r="S5921" s="8">
        <f t="shared" si="921"/>
        <v>8.2433704441389241E-2</v>
      </c>
      <c r="T5921" s="8">
        <f t="shared" si="921"/>
        <v>8.1824552454995259E-2</v>
      </c>
      <c r="W5921">
        <v>5919</v>
      </c>
      <c r="X5921" s="4">
        <f t="shared" si="916"/>
        <v>9.5120699350165996E-2</v>
      </c>
      <c r="Y5921" s="4">
        <f t="shared" si="923"/>
        <v>9.4163365475203875E-2</v>
      </c>
      <c r="Z5921" s="4">
        <f t="shared" si="924"/>
        <v>9.3506433737578581E-2</v>
      </c>
    </row>
    <row r="5922" spans="1:26" x14ac:dyDescent="0.25">
      <c r="A5922" s="16">
        <f t="shared" si="922"/>
        <v>49455</v>
      </c>
      <c r="B5922">
        <f>+'[2]Ejercicio 1'!E6139</f>
        <v>5920</v>
      </c>
      <c r="C5922" s="5">
        <v>8.482588748653111E-2</v>
      </c>
      <c r="D5922" s="4">
        <f t="shared" si="917"/>
        <v>8.3057425113408884E-2</v>
      </c>
      <c r="E5922" s="6">
        <f t="shared" si="918"/>
        <v>8.3935457414264669E-2</v>
      </c>
      <c r="F5922" s="7">
        <f t="shared" si="919"/>
        <v>8.3326280132861738E-2</v>
      </c>
      <c r="I5922" s="10">
        <v>5920</v>
      </c>
      <c r="J5922" s="8">
        <f t="shared" si="920"/>
        <v>8.6325887486531111E-2</v>
      </c>
      <c r="K5922" s="8">
        <f t="shared" si="920"/>
        <v>8.4557425113408885E-2</v>
      </c>
      <c r="L5922" s="8">
        <f t="shared" si="920"/>
        <v>8.5435457414264671E-2</v>
      </c>
      <c r="M5922" s="8">
        <f t="shared" si="920"/>
        <v>8.4826280132861739E-2</v>
      </c>
      <c r="P5922">
        <v>5920</v>
      </c>
      <c r="Q5922" s="8">
        <f t="shared" si="921"/>
        <v>8.3325887486531108E-2</v>
      </c>
      <c r="R5922" s="8">
        <f t="shared" si="921"/>
        <v>8.1557425113408882E-2</v>
      </c>
      <c r="S5922" s="8">
        <f t="shared" si="921"/>
        <v>8.2435457414264668E-2</v>
      </c>
      <c r="T5922" s="8">
        <f t="shared" si="921"/>
        <v>8.1826280132861737E-2</v>
      </c>
      <c r="W5922">
        <v>5920</v>
      </c>
      <c r="X5922" s="4">
        <f t="shared" si="916"/>
        <v>9.5124288736276541E-2</v>
      </c>
      <c r="Y5922" s="4">
        <f t="shared" si="923"/>
        <v>9.4166871478766068E-2</v>
      </c>
      <c r="Z5922" s="4">
        <f t="shared" si="924"/>
        <v>9.3509882992945617E-2</v>
      </c>
    </row>
    <row r="5923" spans="1:26" x14ac:dyDescent="0.25">
      <c r="A5923" s="16">
        <f t="shared" si="922"/>
        <v>49456</v>
      </c>
      <c r="B5923">
        <f>+'[2]Ejercicio 1'!E6140</f>
        <v>5921</v>
      </c>
      <c r="C5923" s="5">
        <v>8.4827677651875502E-2</v>
      </c>
      <c r="D5923" s="4">
        <f t="shared" si="917"/>
        <v>8.3059141665035557E-2</v>
      </c>
      <c r="E5923" s="6">
        <f t="shared" si="918"/>
        <v>8.3937210386378511E-2</v>
      </c>
      <c r="F5923" s="7">
        <f t="shared" si="919"/>
        <v>8.3328007809460675E-2</v>
      </c>
      <c r="I5923" s="10">
        <v>5921</v>
      </c>
      <c r="J5923" s="8">
        <f t="shared" si="920"/>
        <v>8.6327677651875503E-2</v>
      </c>
      <c r="K5923" s="8">
        <f t="shared" si="920"/>
        <v>8.4559141665035559E-2</v>
      </c>
      <c r="L5923" s="8">
        <f t="shared" si="920"/>
        <v>8.5437210386378512E-2</v>
      </c>
      <c r="M5923" s="8">
        <f t="shared" si="920"/>
        <v>8.4828007809460676E-2</v>
      </c>
      <c r="P5923">
        <v>5921</v>
      </c>
      <c r="Q5923" s="8">
        <f t="shared" si="921"/>
        <v>8.3327677651875501E-2</v>
      </c>
      <c r="R5923" s="8">
        <f t="shared" si="921"/>
        <v>8.1559141665035556E-2</v>
      </c>
      <c r="S5923" s="8">
        <f t="shared" si="921"/>
        <v>8.2437210386378509E-2</v>
      </c>
      <c r="T5923" s="8">
        <f t="shared" si="921"/>
        <v>8.1828007809460673E-2</v>
      </c>
      <c r="W5923">
        <v>5921</v>
      </c>
      <c r="X5923" s="4">
        <f t="shared" si="916"/>
        <v>9.5127878123919471E-2</v>
      </c>
      <c r="Y5923" s="4">
        <f t="shared" si="923"/>
        <v>9.4170377480796305E-2</v>
      </c>
      <c r="Z5923" s="4">
        <f t="shared" si="924"/>
        <v>9.3513332244732669E-2</v>
      </c>
    </row>
    <row r="5924" spans="1:26" x14ac:dyDescent="0.25">
      <c r="A5924" s="16">
        <f t="shared" si="922"/>
        <v>49457</v>
      </c>
      <c r="B5924">
        <f>+'[2]Ejercicio 1'!E6141</f>
        <v>5922</v>
      </c>
      <c r="C5924" s="5">
        <v>8.4829467817219881E-2</v>
      </c>
      <c r="D5924" s="4">
        <f t="shared" si="917"/>
        <v>8.3060858215172478E-2</v>
      </c>
      <c r="E5924" s="6">
        <f t="shared" si="918"/>
        <v>8.3938963357732516E-2</v>
      </c>
      <c r="F5924" s="7">
        <f t="shared" si="919"/>
        <v>8.3329735484789183E-2</v>
      </c>
      <c r="I5924" s="10">
        <v>5922</v>
      </c>
      <c r="J5924" s="8">
        <f t="shared" si="920"/>
        <v>8.6329467817219882E-2</v>
      </c>
      <c r="K5924" s="8">
        <f t="shared" si="920"/>
        <v>8.456085821517248E-2</v>
      </c>
      <c r="L5924" s="8">
        <f t="shared" si="920"/>
        <v>8.5438963357732517E-2</v>
      </c>
      <c r="M5924" s="8">
        <f t="shared" si="920"/>
        <v>8.4829735484789184E-2</v>
      </c>
      <c r="P5924">
        <v>5922</v>
      </c>
      <c r="Q5924" s="8">
        <f t="shared" si="921"/>
        <v>8.3329467817219879E-2</v>
      </c>
      <c r="R5924" s="8">
        <f t="shared" si="921"/>
        <v>8.1560858215172477E-2</v>
      </c>
      <c r="S5924" s="8">
        <f t="shared" si="921"/>
        <v>8.2438963357732514E-2</v>
      </c>
      <c r="T5924" s="8">
        <f t="shared" si="921"/>
        <v>8.1829735484789182E-2</v>
      </c>
      <c r="W5924">
        <v>5922</v>
      </c>
      <c r="X5924" s="4">
        <f t="shared" si="916"/>
        <v>9.5131467513122042E-2</v>
      </c>
      <c r="Y5924" s="4">
        <f t="shared" si="923"/>
        <v>9.4173883481296336E-2</v>
      </c>
      <c r="Z5924" s="4">
        <f t="shared" si="924"/>
        <v>9.3516781492939724E-2</v>
      </c>
    </row>
    <row r="5925" spans="1:26" x14ac:dyDescent="0.25">
      <c r="A5925" s="16">
        <f t="shared" si="922"/>
        <v>49458</v>
      </c>
      <c r="B5925">
        <f>+'[2]Ejercicio 1'!E6142</f>
        <v>5923</v>
      </c>
      <c r="C5925" s="5">
        <v>8.4831257982564273E-2</v>
      </c>
      <c r="D5925" s="4">
        <f t="shared" si="917"/>
        <v>8.3062574763820049E-2</v>
      </c>
      <c r="E5925" s="6">
        <f t="shared" si="918"/>
        <v>8.3940716328325823E-2</v>
      </c>
      <c r="F5925" s="7">
        <f t="shared" si="919"/>
        <v>8.3331463158850136E-2</v>
      </c>
      <c r="I5925" s="10">
        <v>5923</v>
      </c>
      <c r="J5925" s="8">
        <f t="shared" si="920"/>
        <v>8.6331257982564275E-2</v>
      </c>
      <c r="K5925" s="8">
        <f t="shared" si="920"/>
        <v>8.456257476382005E-2</v>
      </c>
      <c r="L5925" s="8">
        <f t="shared" si="920"/>
        <v>8.5440716328325825E-2</v>
      </c>
      <c r="M5925" s="8">
        <f t="shared" si="920"/>
        <v>8.4831463158850137E-2</v>
      </c>
      <c r="P5925">
        <v>5923</v>
      </c>
      <c r="Q5925" s="8">
        <f t="shared" si="921"/>
        <v>8.3331257982564272E-2</v>
      </c>
      <c r="R5925" s="8">
        <f t="shared" si="921"/>
        <v>8.1562574763820048E-2</v>
      </c>
      <c r="S5925" s="8">
        <f t="shared" si="921"/>
        <v>8.2440716328325822E-2</v>
      </c>
      <c r="T5925" s="8">
        <f t="shared" si="921"/>
        <v>8.1831463158850135E-2</v>
      </c>
      <c r="W5925">
        <v>5923</v>
      </c>
      <c r="X5925" s="4">
        <f t="shared" si="916"/>
        <v>9.5135056903884241E-2</v>
      </c>
      <c r="Y5925" s="4">
        <f t="shared" si="923"/>
        <v>9.4177389480322379E-2</v>
      </c>
      <c r="Z5925" s="4">
        <f t="shared" si="924"/>
        <v>9.3520230737563936E-2</v>
      </c>
    </row>
    <row r="5926" spans="1:26" x14ac:dyDescent="0.25">
      <c r="A5926" s="16">
        <f t="shared" si="922"/>
        <v>49459</v>
      </c>
      <c r="B5926">
        <f>+'[2]Ejercicio 1'!E6143</f>
        <v>5924</v>
      </c>
      <c r="C5926" s="5">
        <v>8.4833048147908652E-2</v>
      </c>
      <c r="D5926" s="4">
        <f t="shared" si="917"/>
        <v>8.3064291310977673E-2</v>
      </c>
      <c r="E5926" s="6">
        <f t="shared" si="918"/>
        <v>8.3942469298158406E-2</v>
      </c>
      <c r="F5926" s="7">
        <f t="shared" si="919"/>
        <v>8.3333190831643547E-2</v>
      </c>
      <c r="I5926" s="10">
        <v>5924</v>
      </c>
      <c r="J5926" s="8">
        <f t="shared" si="920"/>
        <v>8.6333048147908653E-2</v>
      </c>
      <c r="K5926" s="8">
        <f t="shared" si="920"/>
        <v>8.4564291310977674E-2</v>
      </c>
      <c r="L5926" s="8">
        <f t="shared" si="920"/>
        <v>8.5442469298158408E-2</v>
      </c>
      <c r="M5926" s="8">
        <f t="shared" si="920"/>
        <v>8.4833190831643548E-2</v>
      </c>
      <c r="P5926">
        <v>5924</v>
      </c>
      <c r="Q5926" s="8">
        <f t="shared" si="921"/>
        <v>8.333304814790865E-2</v>
      </c>
      <c r="R5926" s="8">
        <f t="shared" si="921"/>
        <v>8.1564291310977671E-2</v>
      </c>
      <c r="S5926" s="8">
        <f t="shared" si="921"/>
        <v>8.2442469298158405E-2</v>
      </c>
      <c r="T5926" s="8">
        <f t="shared" si="921"/>
        <v>8.1833190831643546E-2</v>
      </c>
      <c r="W5926">
        <v>5924</v>
      </c>
      <c r="X5926" s="4">
        <f t="shared" si="916"/>
        <v>9.5138646296177951E-2</v>
      </c>
      <c r="Y5926" s="4">
        <f t="shared" si="923"/>
        <v>9.4180895477760249E-2</v>
      </c>
      <c r="Z5926" s="4">
        <f t="shared" si="924"/>
        <v>9.3523679979216234E-2</v>
      </c>
    </row>
    <row r="5927" spans="1:26" x14ac:dyDescent="0.25">
      <c r="A5927" s="16">
        <f t="shared" si="922"/>
        <v>49460</v>
      </c>
      <c r="B5927">
        <f>+'[2]Ejercicio 1'!E6144</f>
        <v>5925</v>
      </c>
      <c r="C5927" s="5">
        <v>8.4834838313253044E-2</v>
      </c>
      <c r="D5927" s="4">
        <f t="shared" si="917"/>
        <v>8.3066007856645738E-2</v>
      </c>
      <c r="E5927" s="6">
        <f t="shared" si="918"/>
        <v>8.3944222267230278E-2</v>
      </c>
      <c r="F5927" s="7">
        <f t="shared" si="919"/>
        <v>8.333491850316653E-2</v>
      </c>
      <c r="I5927" s="10">
        <v>5925</v>
      </c>
      <c r="J5927" s="8">
        <f t="shared" si="920"/>
        <v>8.6334838313253046E-2</v>
      </c>
      <c r="K5927" s="8">
        <f t="shared" si="920"/>
        <v>8.4566007856645739E-2</v>
      </c>
      <c r="L5927" s="8">
        <f t="shared" si="920"/>
        <v>8.544422226723028E-2</v>
      </c>
      <c r="M5927" s="8">
        <f t="shared" si="920"/>
        <v>8.4834918503166531E-2</v>
      </c>
      <c r="P5927">
        <v>5925</v>
      </c>
      <c r="Q5927" s="8">
        <f t="shared" si="921"/>
        <v>8.3334838313253043E-2</v>
      </c>
      <c r="R5927" s="8">
        <f t="shared" si="921"/>
        <v>8.1566007856645736E-2</v>
      </c>
      <c r="S5927" s="8">
        <f t="shared" si="921"/>
        <v>8.2444222267230277E-2</v>
      </c>
      <c r="T5927" s="8">
        <f t="shared" si="921"/>
        <v>8.1834918503166529E-2</v>
      </c>
      <c r="W5927">
        <v>5925</v>
      </c>
      <c r="X5927" s="4">
        <f t="shared" si="916"/>
        <v>9.5142235690018132E-2</v>
      </c>
      <c r="Y5927" s="4">
        <f t="shared" si="923"/>
        <v>9.4184401473723242E-2</v>
      </c>
      <c r="Z5927" s="4">
        <f t="shared" si="924"/>
        <v>9.3527129216683311E-2</v>
      </c>
    </row>
    <row r="5928" spans="1:26" x14ac:dyDescent="0.25">
      <c r="A5928" s="16">
        <f t="shared" si="922"/>
        <v>49461</v>
      </c>
      <c r="B5928">
        <f>+'[2]Ejercicio 1'!E6145</f>
        <v>5926</v>
      </c>
      <c r="C5928" s="5">
        <v>8.4836628478597423E-2</v>
      </c>
      <c r="D5928" s="4">
        <f t="shared" si="917"/>
        <v>8.3067724400824064E-2</v>
      </c>
      <c r="E5928" s="6">
        <f t="shared" si="918"/>
        <v>8.3945975235541453E-2</v>
      </c>
      <c r="F5928" s="7">
        <f t="shared" si="919"/>
        <v>8.3336646173419099E-2</v>
      </c>
      <c r="I5928" s="10">
        <v>5926</v>
      </c>
      <c r="J5928" s="8">
        <f t="shared" si="920"/>
        <v>8.6336628478597424E-2</v>
      </c>
      <c r="K5928" s="8">
        <f t="shared" si="920"/>
        <v>8.4567724400824065E-2</v>
      </c>
      <c r="L5928" s="8">
        <f t="shared" si="920"/>
        <v>8.5445975235541455E-2</v>
      </c>
      <c r="M5928" s="8">
        <f t="shared" si="920"/>
        <v>8.48366461734191E-2</v>
      </c>
      <c r="P5928">
        <v>5926</v>
      </c>
      <c r="Q5928" s="8">
        <f t="shared" si="921"/>
        <v>8.3336628478597422E-2</v>
      </c>
      <c r="R5928" s="8">
        <f t="shared" si="921"/>
        <v>8.1567724400824063E-2</v>
      </c>
      <c r="S5928" s="8">
        <f t="shared" si="921"/>
        <v>8.2445975235541452E-2</v>
      </c>
      <c r="T5928" s="8">
        <f t="shared" si="921"/>
        <v>8.1836646173419098E-2</v>
      </c>
      <c r="W5928">
        <v>5926</v>
      </c>
      <c r="X5928" s="4">
        <f t="shared" si="916"/>
        <v>9.5145825085403438E-2</v>
      </c>
      <c r="Y5928" s="4">
        <f t="shared" si="923"/>
        <v>9.418790746809895E-2</v>
      </c>
      <c r="Z5928" s="4">
        <f t="shared" si="924"/>
        <v>9.353057845057039E-2</v>
      </c>
    </row>
    <row r="5929" spans="1:26" x14ac:dyDescent="0.25">
      <c r="A5929" s="16">
        <f t="shared" si="922"/>
        <v>49462</v>
      </c>
      <c r="B5929">
        <f>+'[2]Ejercicio 1'!E6146</f>
        <v>5927</v>
      </c>
      <c r="C5929" s="5">
        <v>8.4838418643941815E-2</v>
      </c>
      <c r="D5929" s="4">
        <f t="shared" si="917"/>
        <v>8.3069440943512846E-2</v>
      </c>
      <c r="E5929" s="6">
        <f t="shared" si="918"/>
        <v>8.3947728203091904E-2</v>
      </c>
      <c r="F5929" s="7">
        <f t="shared" si="919"/>
        <v>8.3338373842406971E-2</v>
      </c>
      <c r="I5929" s="10">
        <v>5927</v>
      </c>
      <c r="J5929" s="8">
        <f t="shared" si="920"/>
        <v>8.6338418643941817E-2</v>
      </c>
      <c r="K5929" s="8">
        <f t="shared" si="920"/>
        <v>8.4569440943512847E-2</v>
      </c>
      <c r="L5929" s="8">
        <f t="shared" si="920"/>
        <v>8.5447728203091905E-2</v>
      </c>
      <c r="M5929" s="8">
        <f t="shared" si="920"/>
        <v>8.4838373842406972E-2</v>
      </c>
      <c r="P5929">
        <v>5927</v>
      </c>
      <c r="Q5929" s="8">
        <f t="shared" si="921"/>
        <v>8.3338418643941814E-2</v>
      </c>
      <c r="R5929" s="8">
        <f t="shared" si="921"/>
        <v>8.1569440943512844E-2</v>
      </c>
      <c r="S5929" s="8">
        <f t="shared" si="921"/>
        <v>8.2447728203091902E-2</v>
      </c>
      <c r="T5929" s="8">
        <f t="shared" si="921"/>
        <v>8.183837384240697E-2</v>
      </c>
      <c r="W5929">
        <v>5927</v>
      </c>
      <c r="X5929" s="4">
        <f t="shared" si="916"/>
        <v>9.5149414482320713E-2</v>
      </c>
      <c r="Y5929" s="4">
        <f t="shared" si="923"/>
        <v>9.4191413461000656E-2</v>
      </c>
      <c r="Z5929" s="4">
        <f t="shared" si="924"/>
        <v>9.353402768088033E-2</v>
      </c>
    </row>
    <row r="5930" spans="1:26" x14ac:dyDescent="0.25">
      <c r="A5930" s="16">
        <f t="shared" si="922"/>
        <v>49463</v>
      </c>
      <c r="B5930">
        <f>+'[2]Ejercicio 1'!E6147</f>
        <v>5928</v>
      </c>
      <c r="C5930" s="5">
        <v>8.4840208809286194E-2</v>
      </c>
      <c r="D5930" s="4">
        <f t="shared" si="917"/>
        <v>8.3071157484712096E-2</v>
      </c>
      <c r="E5930" s="6">
        <f t="shared" si="918"/>
        <v>8.3949481169881657E-2</v>
      </c>
      <c r="F5930" s="7">
        <f t="shared" si="919"/>
        <v>8.3340101510124429E-2</v>
      </c>
      <c r="I5930" s="10">
        <v>5928</v>
      </c>
      <c r="J5930" s="8">
        <f t="shared" si="920"/>
        <v>8.6340208809286195E-2</v>
      </c>
      <c r="K5930" s="8">
        <f t="shared" si="920"/>
        <v>8.4571157484712098E-2</v>
      </c>
      <c r="L5930" s="8">
        <f t="shared" si="920"/>
        <v>8.5449481169881658E-2</v>
      </c>
      <c r="M5930" s="8">
        <f t="shared" si="920"/>
        <v>8.484010151012443E-2</v>
      </c>
      <c r="P5930">
        <v>5928</v>
      </c>
      <c r="Q5930" s="8">
        <f t="shared" si="921"/>
        <v>8.3340208809286193E-2</v>
      </c>
      <c r="R5930" s="8">
        <f t="shared" si="921"/>
        <v>8.1571157484712095E-2</v>
      </c>
      <c r="S5930" s="8">
        <f t="shared" si="921"/>
        <v>8.2449481169881655E-2</v>
      </c>
      <c r="T5930" s="8">
        <f t="shared" si="921"/>
        <v>8.1840101510124427E-2</v>
      </c>
      <c r="W5930">
        <v>5928</v>
      </c>
      <c r="X5930" s="4">
        <f t="shared" si="916"/>
        <v>9.5153003880797185E-2</v>
      </c>
      <c r="Y5930" s="4">
        <f t="shared" si="923"/>
        <v>9.4194919452314188E-2</v>
      </c>
      <c r="Z5930" s="4">
        <f t="shared" si="924"/>
        <v>9.3537476908212652E-2</v>
      </c>
    </row>
    <row r="5931" spans="1:26" x14ac:dyDescent="0.25">
      <c r="A5931" s="16">
        <f t="shared" si="922"/>
        <v>49464</v>
      </c>
      <c r="B5931">
        <f>+'[2]Ejercicio 1'!E6148</f>
        <v>5929</v>
      </c>
      <c r="C5931" s="5">
        <v>8.4841998974630586E-2</v>
      </c>
      <c r="D5931" s="4">
        <f t="shared" si="917"/>
        <v>8.3072874024422011E-2</v>
      </c>
      <c r="E5931" s="6">
        <f t="shared" si="918"/>
        <v>8.3951234135911573E-2</v>
      </c>
      <c r="F5931" s="7">
        <f t="shared" si="919"/>
        <v>8.3341829176574331E-2</v>
      </c>
      <c r="I5931" s="10">
        <v>5929</v>
      </c>
      <c r="J5931" s="8">
        <f t="shared" si="920"/>
        <v>8.6341998974630588E-2</v>
      </c>
      <c r="K5931" s="8">
        <f t="shared" si="920"/>
        <v>8.4572874024422012E-2</v>
      </c>
      <c r="L5931" s="8">
        <f t="shared" si="920"/>
        <v>8.5451234135911575E-2</v>
      </c>
      <c r="M5931" s="8">
        <f t="shared" si="920"/>
        <v>8.4841829176574332E-2</v>
      </c>
      <c r="P5931">
        <v>5929</v>
      </c>
      <c r="Q5931" s="8">
        <f t="shared" si="921"/>
        <v>8.3341998974630585E-2</v>
      </c>
      <c r="R5931" s="8">
        <f t="shared" si="921"/>
        <v>8.157287402442201E-2</v>
      </c>
      <c r="S5931" s="8">
        <f t="shared" si="921"/>
        <v>8.2451234135911572E-2</v>
      </c>
      <c r="T5931" s="8">
        <f t="shared" si="921"/>
        <v>8.1841829176574329E-2</v>
      </c>
      <c r="W5931">
        <v>5929</v>
      </c>
      <c r="X5931" s="4">
        <f t="shared" si="916"/>
        <v>9.5156593280835033E-2</v>
      </c>
      <c r="Y5931" s="4">
        <f t="shared" si="923"/>
        <v>9.4198425442210826E-2</v>
      </c>
      <c r="Z5931" s="4">
        <f t="shared" si="924"/>
        <v>9.3540926131362612E-2</v>
      </c>
    </row>
    <row r="5932" spans="1:26" x14ac:dyDescent="0.25">
      <c r="A5932" s="16">
        <f t="shared" si="922"/>
        <v>49465</v>
      </c>
      <c r="B5932">
        <f>+'[2]Ejercicio 1'!E6149</f>
        <v>5930</v>
      </c>
      <c r="C5932" s="5">
        <v>8.4843789139974965E-2</v>
      </c>
      <c r="D5932" s="4">
        <f t="shared" si="917"/>
        <v>8.3074590562641784E-2</v>
      </c>
      <c r="E5932" s="6">
        <f t="shared" si="918"/>
        <v>8.3952987101180779E-2</v>
      </c>
      <c r="F5932" s="7">
        <f t="shared" si="919"/>
        <v>8.3343556841753832E-2</v>
      </c>
      <c r="I5932" s="10">
        <v>5930</v>
      </c>
      <c r="J5932" s="8">
        <f t="shared" si="920"/>
        <v>8.6343789139974966E-2</v>
      </c>
      <c r="K5932" s="8">
        <f t="shared" si="920"/>
        <v>8.4574590562641785E-2</v>
      </c>
      <c r="L5932" s="8">
        <f t="shared" si="920"/>
        <v>8.545298710118078E-2</v>
      </c>
      <c r="M5932" s="8">
        <f t="shared" si="920"/>
        <v>8.4843556841753834E-2</v>
      </c>
      <c r="P5932">
        <v>5930</v>
      </c>
      <c r="Q5932" s="8">
        <f t="shared" si="921"/>
        <v>8.3343789139974964E-2</v>
      </c>
      <c r="R5932" s="8">
        <f t="shared" si="921"/>
        <v>8.1574590562641783E-2</v>
      </c>
      <c r="S5932" s="8">
        <f t="shared" si="921"/>
        <v>8.2452987101180777E-2</v>
      </c>
      <c r="T5932" s="8">
        <f t="shared" si="921"/>
        <v>8.1843556841753831E-2</v>
      </c>
      <c r="W5932">
        <v>5930</v>
      </c>
      <c r="X5932" s="4">
        <f t="shared" si="916"/>
        <v>9.5160182682403102E-2</v>
      </c>
      <c r="Y5932" s="4">
        <f t="shared" si="923"/>
        <v>9.4201931430520178E-2</v>
      </c>
      <c r="Z5932" s="4">
        <f t="shared" si="924"/>
        <v>9.3544375350932574E-2</v>
      </c>
    </row>
    <row r="5933" spans="1:26" x14ac:dyDescent="0.25">
      <c r="A5933" s="16">
        <f t="shared" si="922"/>
        <v>49466</v>
      </c>
      <c r="B5933">
        <f>+'[2]Ejercicio 1'!E6150</f>
        <v>5931</v>
      </c>
      <c r="C5933" s="5">
        <v>8.4845579305319357E-2</v>
      </c>
      <c r="D5933" s="4">
        <f t="shared" si="917"/>
        <v>8.3076307099372013E-2</v>
      </c>
      <c r="E5933" s="6">
        <f t="shared" si="918"/>
        <v>8.3954740065688399E-2</v>
      </c>
      <c r="F5933" s="7">
        <f t="shared" si="919"/>
        <v>8.3345284505665765E-2</v>
      </c>
      <c r="I5933" s="10">
        <v>5931</v>
      </c>
      <c r="J5933" s="8">
        <f t="shared" si="920"/>
        <v>8.6345579305319359E-2</v>
      </c>
      <c r="K5933" s="8">
        <f t="shared" si="920"/>
        <v>8.4576307099372014E-2</v>
      </c>
      <c r="L5933" s="8">
        <f t="shared" si="920"/>
        <v>8.54547400656884E-2</v>
      </c>
      <c r="M5933" s="8">
        <f t="shared" si="920"/>
        <v>8.4845284505665766E-2</v>
      </c>
      <c r="P5933">
        <v>5931</v>
      </c>
      <c r="Q5933" s="8">
        <f t="shared" si="921"/>
        <v>8.3345579305319356E-2</v>
      </c>
      <c r="R5933" s="8">
        <f t="shared" si="921"/>
        <v>8.1576307099372011E-2</v>
      </c>
      <c r="S5933" s="8">
        <f t="shared" si="921"/>
        <v>8.2454740065688398E-2</v>
      </c>
      <c r="T5933" s="8">
        <f t="shared" si="921"/>
        <v>8.1845284505665764E-2</v>
      </c>
      <c r="W5933">
        <v>5931</v>
      </c>
      <c r="X5933" s="4">
        <f t="shared" si="916"/>
        <v>9.516377208551717E-2</v>
      </c>
      <c r="Y5933" s="4">
        <f t="shared" si="923"/>
        <v>9.4205437417296672E-2</v>
      </c>
      <c r="Z5933" s="4">
        <f t="shared" si="924"/>
        <v>9.3547824567527763E-2</v>
      </c>
    </row>
    <row r="5934" spans="1:26" x14ac:dyDescent="0.25">
      <c r="A5934" s="16">
        <f t="shared" si="922"/>
        <v>49467</v>
      </c>
      <c r="B5934">
        <f>+'[2]Ejercicio 1'!E6151</f>
        <v>5932</v>
      </c>
      <c r="C5934" s="5">
        <v>8.4847369470663736E-2</v>
      </c>
      <c r="D5934" s="4">
        <f t="shared" si="917"/>
        <v>8.3078023634612724E-2</v>
      </c>
      <c r="E5934" s="6">
        <f t="shared" si="918"/>
        <v>8.3956493029436183E-2</v>
      </c>
      <c r="F5934" s="7">
        <f t="shared" si="919"/>
        <v>8.3347012168307283E-2</v>
      </c>
      <c r="I5934" s="10">
        <v>5932</v>
      </c>
      <c r="J5934" s="8">
        <f t="shared" si="920"/>
        <v>8.6347369470663737E-2</v>
      </c>
      <c r="K5934" s="8">
        <f t="shared" si="920"/>
        <v>8.4578023634612726E-2</v>
      </c>
      <c r="L5934" s="8">
        <f t="shared" si="920"/>
        <v>8.5456493029436184E-2</v>
      </c>
      <c r="M5934" s="8">
        <f t="shared" si="920"/>
        <v>8.4847012168307284E-2</v>
      </c>
      <c r="P5934">
        <v>5932</v>
      </c>
      <c r="Q5934" s="8">
        <f t="shared" si="921"/>
        <v>8.3347369470663735E-2</v>
      </c>
      <c r="R5934" s="8">
        <f t="shared" si="921"/>
        <v>8.1578023634612723E-2</v>
      </c>
      <c r="S5934" s="8">
        <f t="shared" si="921"/>
        <v>8.2456493029436181E-2</v>
      </c>
      <c r="T5934" s="8">
        <f t="shared" si="921"/>
        <v>8.1847012168307282E-2</v>
      </c>
      <c r="W5934">
        <v>5932</v>
      </c>
      <c r="X5934" s="4">
        <f t="shared" si="916"/>
        <v>9.5167361490176822E-2</v>
      </c>
      <c r="Y5934" s="4">
        <f t="shared" si="923"/>
        <v>9.4208943402542974E-2</v>
      </c>
      <c r="Z5934" s="4">
        <f t="shared" si="924"/>
        <v>9.3551273779937744E-2</v>
      </c>
    </row>
    <row r="5935" spans="1:26" x14ac:dyDescent="0.25">
      <c r="A5935" s="16">
        <f t="shared" si="922"/>
        <v>49468</v>
      </c>
      <c r="B5935">
        <f>+'[2]Ejercicio 1'!E6152</f>
        <v>5933</v>
      </c>
      <c r="C5935" s="5">
        <v>8.4849159636008128E-2</v>
      </c>
      <c r="D5935" s="4">
        <f t="shared" si="917"/>
        <v>8.3079740168363711E-2</v>
      </c>
      <c r="E5935" s="6">
        <f t="shared" si="918"/>
        <v>8.3958245992423255E-2</v>
      </c>
      <c r="F5935" s="7">
        <f t="shared" si="919"/>
        <v>8.3348739829681245E-2</v>
      </c>
      <c r="I5935" s="10">
        <v>5933</v>
      </c>
      <c r="J5935" s="8">
        <f t="shared" si="920"/>
        <v>8.634915963600813E-2</v>
      </c>
      <c r="K5935" s="8">
        <f t="shared" si="920"/>
        <v>8.4579740168363712E-2</v>
      </c>
      <c r="L5935" s="8">
        <f t="shared" si="920"/>
        <v>8.5458245992423257E-2</v>
      </c>
      <c r="M5935" s="8">
        <f t="shared" si="920"/>
        <v>8.4848739829681247E-2</v>
      </c>
      <c r="P5935">
        <v>5933</v>
      </c>
      <c r="Q5935" s="8">
        <f t="shared" si="921"/>
        <v>8.3349159636008127E-2</v>
      </c>
      <c r="R5935" s="8">
        <f t="shared" si="921"/>
        <v>8.157974016836371E-2</v>
      </c>
      <c r="S5935" s="8">
        <f t="shared" si="921"/>
        <v>8.2458245992423254E-2</v>
      </c>
      <c r="T5935" s="8">
        <f t="shared" si="921"/>
        <v>8.1848739829681244E-2</v>
      </c>
      <c r="W5935">
        <v>5933</v>
      </c>
      <c r="X5935" s="4">
        <f t="shared" si="916"/>
        <v>9.517095089638293E-2</v>
      </c>
      <c r="Y5935" s="4">
        <f t="shared" si="923"/>
        <v>9.4212449386315289E-2</v>
      </c>
      <c r="Z5935" s="4">
        <f t="shared" si="924"/>
        <v>9.3554722988767727E-2</v>
      </c>
    </row>
    <row r="5936" spans="1:26" x14ac:dyDescent="0.25">
      <c r="A5936" s="16">
        <f t="shared" si="922"/>
        <v>49469</v>
      </c>
      <c r="B5936">
        <f>+'[2]Ejercicio 1'!E6153</f>
        <v>5934</v>
      </c>
      <c r="C5936" s="5">
        <v>8.4850949801352507E-2</v>
      </c>
      <c r="D5936" s="4">
        <f t="shared" si="917"/>
        <v>8.3081456700624973E-2</v>
      </c>
      <c r="E5936" s="6">
        <f t="shared" si="918"/>
        <v>8.3959998954648743E-2</v>
      </c>
      <c r="F5936" s="7">
        <f t="shared" si="919"/>
        <v>8.3350467489787652E-2</v>
      </c>
      <c r="I5936" s="10">
        <v>5934</v>
      </c>
      <c r="J5936" s="8">
        <f t="shared" si="920"/>
        <v>8.6350949801352508E-2</v>
      </c>
      <c r="K5936" s="8">
        <f t="shared" si="920"/>
        <v>8.4581456700624974E-2</v>
      </c>
      <c r="L5936" s="8">
        <f t="shared" si="920"/>
        <v>8.5459998954648744E-2</v>
      </c>
      <c r="M5936" s="8">
        <f t="shared" si="920"/>
        <v>8.4850467489787654E-2</v>
      </c>
      <c r="P5936">
        <v>5934</v>
      </c>
      <c r="Q5936" s="8">
        <f t="shared" si="921"/>
        <v>8.3350949801352506E-2</v>
      </c>
      <c r="R5936" s="8">
        <f t="shared" si="921"/>
        <v>8.1581456700624971E-2</v>
      </c>
      <c r="S5936" s="8">
        <f t="shared" si="921"/>
        <v>8.2459998954648742E-2</v>
      </c>
      <c r="T5936" s="8">
        <f t="shared" si="921"/>
        <v>8.1850467489787651E-2</v>
      </c>
      <c r="W5936">
        <v>5934</v>
      </c>
      <c r="X5936" s="4">
        <f t="shared" si="916"/>
        <v>9.517454030412012E-2</v>
      </c>
      <c r="Y5936" s="4">
        <f t="shared" si="923"/>
        <v>9.4215955368442322E-2</v>
      </c>
      <c r="Z5936" s="4">
        <f t="shared" si="924"/>
        <v>9.3558172194625797E-2</v>
      </c>
    </row>
    <row r="5937" spans="1:26" x14ac:dyDescent="0.25">
      <c r="A5937" s="16">
        <f t="shared" si="922"/>
        <v>49470</v>
      </c>
      <c r="B5937">
        <f>+'[2]Ejercicio 1'!E6154</f>
        <v>5935</v>
      </c>
      <c r="C5937" s="5">
        <v>8.48527399666969E-2</v>
      </c>
      <c r="D5937" s="4">
        <f t="shared" si="917"/>
        <v>8.3083173231397314E-2</v>
      </c>
      <c r="E5937" s="6">
        <f t="shared" si="918"/>
        <v>8.3961751916115268E-2</v>
      </c>
      <c r="F5937" s="7">
        <f t="shared" si="919"/>
        <v>8.335219514862649E-2</v>
      </c>
      <c r="I5937" s="10">
        <v>5935</v>
      </c>
      <c r="J5937" s="8">
        <f t="shared" si="920"/>
        <v>8.6352739966696901E-2</v>
      </c>
      <c r="K5937" s="8">
        <f t="shared" si="920"/>
        <v>8.4583173231397316E-2</v>
      </c>
      <c r="L5937" s="8">
        <f t="shared" si="920"/>
        <v>8.5461751916115269E-2</v>
      </c>
      <c r="M5937" s="8">
        <f t="shared" si="920"/>
        <v>8.4852195148626491E-2</v>
      </c>
      <c r="P5937">
        <v>5935</v>
      </c>
      <c r="Q5937" s="8">
        <f t="shared" si="921"/>
        <v>8.3352739966696898E-2</v>
      </c>
      <c r="R5937" s="8">
        <f t="shared" si="921"/>
        <v>8.1583173231397313E-2</v>
      </c>
      <c r="S5937" s="8">
        <f t="shared" si="921"/>
        <v>8.2461751916115267E-2</v>
      </c>
      <c r="T5937" s="8">
        <f t="shared" si="921"/>
        <v>8.1852195148626489E-2</v>
      </c>
      <c r="W5937">
        <v>5935</v>
      </c>
      <c r="X5937" s="4">
        <f t="shared" si="916"/>
        <v>9.5178129713431883E-2</v>
      </c>
      <c r="Y5937" s="4">
        <f t="shared" si="923"/>
        <v>9.4219461349209555E-2</v>
      </c>
      <c r="Z5937" s="4">
        <f t="shared" si="924"/>
        <v>9.3561621396901024E-2</v>
      </c>
    </row>
    <row r="5938" spans="1:26" x14ac:dyDescent="0.25">
      <c r="A5938" s="16">
        <f t="shared" si="922"/>
        <v>49471</v>
      </c>
      <c r="B5938">
        <f>+'[2]Ejercicio 1'!E6155</f>
        <v>5936</v>
      </c>
      <c r="C5938" s="5">
        <v>8.4854530132041278E-2</v>
      </c>
      <c r="D5938" s="4">
        <f t="shared" si="917"/>
        <v>8.3084889760679542E-2</v>
      </c>
      <c r="E5938" s="6">
        <f t="shared" si="918"/>
        <v>8.3963504876820222E-2</v>
      </c>
      <c r="F5938" s="7">
        <f t="shared" si="919"/>
        <v>8.3353922806194927E-2</v>
      </c>
      <c r="I5938" s="10">
        <v>5936</v>
      </c>
      <c r="J5938" s="8">
        <f t="shared" si="920"/>
        <v>8.6354530132041279E-2</v>
      </c>
      <c r="K5938" s="8">
        <f t="shared" si="920"/>
        <v>8.4584889760679544E-2</v>
      </c>
      <c r="L5938" s="8">
        <f t="shared" si="920"/>
        <v>8.5463504876820223E-2</v>
      </c>
      <c r="M5938" s="8">
        <f t="shared" si="920"/>
        <v>8.4853922806194929E-2</v>
      </c>
      <c r="P5938">
        <v>5936</v>
      </c>
      <c r="Q5938" s="8">
        <f t="shared" si="921"/>
        <v>8.3354530132041277E-2</v>
      </c>
      <c r="R5938" s="8">
        <f t="shared" si="921"/>
        <v>8.1584889760679541E-2</v>
      </c>
      <c r="S5938" s="8">
        <f t="shared" si="921"/>
        <v>8.2463504876820221E-2</v>
      </c>
      <c r="T5938" s="8">
        <f t="shared" si="921"/>
        <v>8.1853922806194926E-2</v>
      </c>
      <c r="W5938">
        <v>5936</v>
      </c>
      <c r="X5938" s="4">
        <f t="shared" si="916"/>
        <v>9.5181719124274283E-2</v>
      </c>
      <c r="Y5938" s="4">
        <f t="shared" si="923"/>
        <v>9.4222967328332408E-2</v>
      </c>
      <c r="Z5938" s="4">
        <f t="shared" si="924"/>
        <v>9.3565070594996733E-2</v>
      </c>
    </row>
    <row r="5939" spans="1:26" x14ac:dyDescent="0.25">
      <c r="A5939" s="16">
        <f t="shared" si="922"/>
        <v>49472</v>
      </c>
      <c r="B5939">
        <f>+'[2]Ejercicio 1'!E6156</f>
        <v>5937</v>
      </c>
      <c r="C5939" s="5">
        <v>8.4856320297385671E-2</v>
      </c>
      <c r="D5939" s="4">
        <f t="shared" si="917"/>
        <v>8.3086606288472045E-2</v>
      </c>
      <c r="E5939" s="6">
        <f t="shared" si="918"/>
        <v>8.3965257836764451E-2</v>
      </c>
      <c r="F5939" s="7">
        <f t="shared" si="919"/>
        <v>8.335565046249295E-2</v>
      </c>
      <c r="I5939" s="10">
        <v>5937</v>
      </c>
      <c r="J5939" s="8">
        <f t="shared" si="920"/>
        <v>8.6356320297385672E-2</v>
      </c>
      <c r="K5939" s="8">
        <f t="shared" si="920"/>
        <v>8.4586606288472047E-2</v>
      </c>
      <c r="L5939" s="8">
        <f t="shared" si="920"/>
        <v>8.5465257836764452E-2</v>
      </c>
      <c r="M5939" s="8">
        <f t="shared" si="920"/>
        <v>8.4855650462492951E-2</v>
      </c>
      <c r="P5939">
        <v>5937</v>
      </c>
      <c r="Q5939" s="8">
        <f t="shared" si="921"/>
        <v>8.3356320297385669E-2</v>
      </c>
      <c r="R5939" s="8">
        <f t="shared" si="921"/>
        <v>8.1586606288472044E-2</v>
      </c>
      <c r="S5939" s="8">
        <f t="shared" si="921"/>
        <v>8.246525783676445E-2</v>
      </c>
      <c r="T5939" s="8">
        <f t="shared" si="921"/>
        <v>8.1855650462492949E-2</v>
      </c>
      <c r="W5939">
        <v>5937</v>
      </c>
      <c r="X5939" s="4">
        <f t="shared" si="916"/>
        <v>9.5185308536663571E-2</v>
      </c>
      <c r="Y5939" s="4">
        <f t="shared" si="923"/>
        <v>9.4226473305979511E-2</v>
      </c>
      <c r="Z5939" s="4">
        <f t="shared" si="924"/>
        <v>9.3568519789509599E-2</v>
      </c>
    </row>
    <row r="5940" spans="1:26" x14ac:dyDescent="0.25">
      <c r="A5940" s="16">
        <f t="shared" si="922"/>
        <v>49473</v>
      </c>
      <c r="B5940">
        <f>+'[2]Ejercicio 1'!E6157</f>
        <v>5938</v>
      </c>
      <c r="C5940" s="5">
        <v>8.4858110462730049E-2</v>
      </c>
      <c r="D5940" s="4">
        <f t="shared" si="917"/>
        <v>8.3088322814775031E-2</v>
      </c>
      <c r="E5940" s="6">
        <f t="shared" si="918"/>
        <v>8.3967010795948857E-2</v>
      </c>
      <c r="F5940" s="7">
        <f t="shared" si="919"/>
        <v>8.3357378117523417E-2</v>
      </c>
      <c r="I5940" s="10">
        <v>5938</v>
      </c>
      <c r="J5940" s="8">
        <f t="shared" si="920"/>
        <v>8.6358110462730051E-2</v>
      </c>
      <c r="K5940" s="8">
        <f t="shared" si="920"/>
        <v>8.4588322814775033E-2</v>
      </c>
      <c r="L5940" s="8">
        <f t="shared" si="920"/>
        <v>8.5467010795948858E-2</v>
      </c>
      <c r="M5940" s="8">
        <f t="shared" si="920"/>
        <v>8.4857378117523419E-2</v>
      </c>
      <c r="P5940">
        <v>5938</v>
      </c>
      <c r="Q5940" s="8">
        <f t="shared" si="921"/>
        <v>8.3358110462730048E-2</v>
      </c>
      <c r="R5940" s="8">
        <f t="shared" si="921"/>
        <v>8.158832281477503E-2</v>
      </c>
      <c r="S5940" s="8">
        <f t="shared" si="921"/>
        <v>8.2467010795948856E-2</v>
      </c>
      <c r="T5940" s="8">
        <f t="shared" si="921"/>
        <v>8.1857378117523416E-2</v>
      </c>
      <c r="W5940">
        <v>5938</v>
      </c>
      <c r="X5940" s="4">
        <f t="shared" si="916"/>
        <v>9.5188897950597567E-2</v>
      </c>
      <c r="Y5940" s="4">
        <f t="shared" si="923"/>
        <v>9.4229979282098156E-2</v>
      </c>
      <c r="Z5940" s="4">
        <f t="shared" si="924"/>
        <v>9.3571968980442469E-2</v>
      </c>
    </row>
    <row r="5941" spans="1:26" x14ac:dyDescent="0.25">
      <c r="A5941" s="16">
        <f t="shared" si="922"/>
        <v>49474</v>
      </c>
      <c r="B5941">
        <f>+'[2]Ejercicio 1'!E6158</f>
        <v>5939</v>
      </c>
      <c r="C5941" s="5">
        <v>8.4859900628074442E-2</v>
      </c>
      <c r="D5941" s="4">
        <f t="shared" si="917"/>
        <v>8.3090039339588515E-2</v>
      </c>
      <c r="E5941" s="6">
        <f t="shared" si="918"/>
        <v>8.3968763754371664E-2</v>
      </c>
      <c r="F5941" s="7">
        <f t="shared" si="919"/>
        <v>8.3359105771286329E-2</v>
      </c>
      <c r="I5941" s="10">
        <v>5939</v>
      </c>
      <c r="J5941" s="8">
        <f t="shared" si="920"/>
        <v>8.6359900628074443E-2</v>
      </c>
      <c r="K5941" s="8">
        <f t="shared" si="920"/>
        <v>8.4590039339588516E-2</v>
      </c>
      <c r="L5941" s="8">
        <f t="shared" si="920"/>
        <v>8.5468763754371666E-2</v>
      </c>
      <c r="M5941" s="8">
        <f t="shared" si="920"/>
        <v>8.4859105771286331E-2</v>
      </c>
      <c r="P5941">
        <v>5939</v>
      </c>
      <c r="Q5941" s="8">
        <f t="shared" si="921"/>
        <v>8.335990062807444E-2</v>
      </c>
      <c r="R5941" s="8">
        <f t="shared" si="921"/>
        <v>8.1590039339588513E-2</v>
      </c>
      <c r="S5941" s="8">
        <f t="shared" si="921"/>
        <v>8.2468763754371663E-2</v>
      </c>
      <c r="T5941" s="8">
        <f t="shared" si="921"/>
        <v>8.1859105771286328E-2</v>
      </c>
      <c r="W5941">
        <v>5939</v>
      </c>
      <c r="X5941" s="4">
        <f t="shared" si="916"/>
        <v>9.5192487366077577E-2</v>
      </c>
      <c r="Y5941" s="4">
        <f t="shared" si="923"/>
        <v>9.4233485256683097E-2</v>
      </c>
      <c r="Z5941" s="4">
        <f t="shared" si="924"/>
        <v>9.3575418167798199E-2</v>
      </c>
    </row>
    <row r="5942" spans="1:26" x14ac:dyDescent="0.25">
      <c r="A5942" s="16">
        <f t="shared" si="922"/>
        <v>49475</v>
      </c>
      <c r="B5942">
        <f>+'[2]Ejercicio 1'!E6159</f>
        <v>5940</v>
      </c>
      <c r="C5942" s="5">
        <v>8.486169079341882E-2</v>
      </c>
      <c r="D5942" s="4">
        <f t="shared" si="917"/>
        <v>8.3091755862912287E-2</v>
      </c>
      <c r="E5942" s="6">
        <f t="shared" si="918"/>
        <v>8.3970516712034649E-2</v>
      </c>
      <c r="F5942" s="7">
        <f t="shared" si="919"/>
        <v>8.3360833423781672E-2</v>
      </c>
      <c r="I5942" s="10">
        <v>5940</v>
      </c>
      <c r="J5942" s="8">
        <f t="shared" si="920"/>
        <v>8.6361690793418822E-2</v>
      </c>
      <c r="K5942" s="8">
        <f t="shared" si="920"/>
        <v>8.4591755862912288E-2</v>
      </c>
      <c r="L5942" s="8">
        <f t="shared" si="920"/>
        <v>8.547051671203465E-2</v>
      </c>
      <c r="M5942" s="8">
        <f t="shared" si="920"/>
        <v>8.4860833423781673E-2</v>
      </c>
      <c r="P5942">
        <v>5940</v>
      </c>
      <c r="Q5942" s="8">
        <f t="shared" si="921"/>
        <v>8.3361690793418819E-2</v>
      </c>
      <c r="R5942" s="8">
        <f t="shared" si="921"/>
        <v>8.1591755862912285E-2</v>
      </c>
      <c r="S5942" s="8">
        <f t="shared" si="921"/>
        <v>8.2470516712034647E-2</v>
      </c>
      <c r="T5942" s="8">
        <f t="shared" si="921"/>
        <v>8.186083342378167E-2</v>
      </c>
      <c r="W5942">
        <v>5940</v>
      </c>
      <c r="X5942" s="4">
        <f t="shared" si="916"/>
        <v>9.5196076783089098E-2</v>
      </c>
      <c r="Y5942" s="4">
        <f t="shared" si="923"/>
        <v>9.4236991229738706E-2</v>
      </c>
      <c r="Z5942" s="4">
        <f t="shared" si="924"/>
        <v>9.3578867352179171E-2</v>
      </c>
    </row>
    <row r="5943" spans="1:26" x14ac:dyDescent="0.25">
      <c r="A5943" s="16">
        <f t="shared" si="922"/>
        <v>49476</v>
      </c>
      <c r="B5943">
        <f>+'[2]Ejercicio 1'!E6160</f>
        <v>5941</v>
      </c>
      <c r="C5943" s="5">
        <v>8.4863480958763213E-2</v>
      </c>
      <c r="D5943" s="4">
        <f t="shared" si="917"/>
        <v>8.3093472384746764E-2</v>
      </c>
      <c r="E5943" s="6">
        <f t="shared" si="918"/>
        <v>8.3972269668936922E-2</v>
      </c>
      <c r="F5943" s="7">
        <f t="shared" si="919"/>
        <v>8.3362561075006614E-2</v>
      </c>
      <c r="I5943" s="10">
        <v>5941</v>
      </c>
      <c r="J5943" s="8">
        <f t="shared" si="920"/>
        <v>8.6363480958763214E-2</v>
      </c>
      <c r="K5943" s="8">
        <f t="shared" si="920"/>
        <v>8.4593472384746765E-2</v>
      </c>
      <c r="L5943" s="8">
        <f t="shared" si="920"/>
        <v>8.5472269668936923E-2</v>
      </c>
      <c r="M5943" s="8">
        <f t="shared" si="920"/>
        <v>8.4862561075006615E-2</v>
      </c>
      <c r="P5943">
        <v>5941</v>
      </c>
      <c r="Q5943" s="8">
        <f t="shared" si="921"/>
        <v>8.3363480958763211E-2</v>
      </c>
      <c r="R5943" s="8">
        <f t="shared" si="921"/>
        <v>8.1593472384746762E-2</v>
      </c>
      <c r="S5943" s="8">
        <f t="shared" si="921"/>
        <v>8.2472269668936921E-2</v>
      </c>
      <c r="T5943" s="8">
        <f t="shared" si="921"/>
        <v>8.1862561075006612E-2</v>
      </c>
      <c r="W5943">
        <v>5941</v>
      </c>
      <c r="X5943" s="4">
        <f t="shared" si="916"/>
        <v>9.5199666201675637E-2</v>
      </c>
      <c r="Y5943" s="4">
        <f t="shared" si="923"/>
        <v>9.4240497201263235E-2</v>
      </c>
      <c r="Z5943" s="4">
        <f t="shared" si="924"/>
        <v>9.3582316532977286E-2</v>
      </c>
    </row>
    <row r="5944" spans="1:26" x14ac:dyDescent="0.25">
      <c r="A5944" s="16">
        <f t="shared" si="922"/>
        <v>49477</v>
      </c>
      <c r="B5944">
        <f>+'[2]Ejercicio 1'!E6161</f>
        <v>5942</v>
      </c>
      <c r="C5944" s="5">
        <v>8.4865271124107591E-2</v>
      </c>
      <c r="D5944" s="4">
        <f t="shared" si="917"/>
        <v>8.3095188905091322E-2</v>
      </c>
      <c r="E5944" s="6">
        <f t="shared" si="918"/>
        <v>8.3974022625078484E-2</v>
      </c>
      <c r="F5944" s="7">
        <f t="shared" si="919"/>
        <v>8.3364288724964E-2</v>
      </c>
      <c r="I5944" s="10">
        <v>5942</v>
      </c>
      <c r="J5944" s="8">
        <f t="shared" si="920"/>
        <v>8.6365271124107593E-2</v>
      </c>
      <c r="K5944" s="8">
        <f t="shared" si="920"/>
        <v>8.4595188905091323E-2</v>
      </c>
      <c r="L5944" s="8">
        <f t="shared" si="920"/>
        <v>8.5474022625078486E-2</v>
      </c>
      <c r="M5944" s="8">
        <f t="shared" si="920"/>
        <v>8.4864288724964002E-2</v>
      </c>
      <c r="P5944">
        <v>5942</v>
      </c>
      <c r="Q5944" s="8">
        <f t="shared" si="921"/>
        <v>8.336527112410759E-2</v>
      </c>
      <c r="R5944" s="8">
        <f t="shared" si="921"/>
        <v>8.159518890509132E-2</v>
      </c>
      <c r="S5944" s="8">
        <f t="shared" si="921"/>
        <v>8.2474022625078483E-2</v>
      </c>
      <c r="T5944" s="8">
        <f t="shared" si="921"/>
        <v>8.1864288724963999E-2</v>
      </c>
      <c r="W5944">
        <v>5942</v>
      </c>
      <c r="X5944" s="4">
        <f t="shared" si="916"/>
        <v>9.5203255621792368E-2</v>
      </c>
      <c r="Y5944" s="4">
        <f t="shared" si="923"/>
        <v>9.4244003171312887E-2</v>
      </c>
      <c r="Z5944" s="4">
        <f t="shared" si="924"/>
        <v>9.3585765709595883E-2</v>
      </c>
    </row>
    <row r="5945" spans="1:26" x14ac:dyDescent="0.25">
      <c r="A5945" s="16">
        <f t="shared" si="922"/>
        <v>49478</v>
      </c>
      <c r="B5945">
        <f>+'[2]Ejercicio 1'!E6162</f>
        <v>5943</v>
      </c>
      <c r="C5945" s="5">
        <v>8.4867061289451984E-2</v>
      </c>
      <c r="D5945" s="4">
        <f t="shared" si="917"/>
        <v>8.3096905423946391E-2</v>
      </c>
      <c r="E5945" s="6">
        <f t="shared" si="918"/>
        <v>8.3975775580459336E-2</v>
      </c>
      <c r="F5945" s="7">
        <f t="shared" si="919"/>
        <v>8.3366016373653817E-2</v>
      </c>
      <c r="I5945" s="10">
        <v>5943</v>
      </c>
      <c r="J5945" s="8">
        <f t="shared" si="920"/>
        <v>8.6367061289451985E-2</v>
      </c>
      <c r="K5945" s="8">
        <f t="shared" si="920"/>
        <v>8.4596905423946392E-2</v>
      </c>
      <c r="L5945" s="8">
        <f t="shared" si="920"/>
        <v>8.5475775580459337E-2</v>
      </c>
      <c r="M5945" s="8">
        <f t="shared" si="920"/>
        <v>8.4866016373653819E-2</v>
      </c>
      <c r="P5945">
        <v>5943</v>
      </c>
      <c r="Q5945" s="8">
        <f t="shared" si="921"/>
        <v>8.3367061289451982E-2</v>
      </c>
      <c r="R5945" s="8">
        <f t="shared" si="921"/>
        <v>8.1596905423946389E-2</v>
      </c>
      <c r="S5945" s="8">
        <f t="shared" si="921"/>
        <v>8.2475775580459335E-2</v>
      </c>
      <c r="T5945" s="8">
        <f t="shared" si="921"/>
        <v>8.1866016373653816E-2</v>
      </c>
      <c r="W5945">
        <v>5943</v>
      </c>
      <c r="X5945" s="4">
        <f t="shared" si="916"/>
        <v>9.5206845043455571E-2</v>
      </c>
      <c r="Y5945" s="4">
        <f t="shared" si="923"/>
        <v>9.4247509139775254E-2</v>
      </c>
      <c r="Z5945" s="4">
        <f t="shared" si="924"/>
        <v>9.3589214883842101E-2</v>
      </c>
    </row>
    <row r="5946" spans="1:26" x14ac:dyDescent="0.25">
      <c r="A5946" s="16">
        <f t="shared" si="922"/>
        <v>49479</v>
      </c>
      <c r="B5946">
        <f>+'[2]Ejercicio 1'!E6163</f>
        <v>5944</v>
      </c>
      <c r="C5946" s="5">
        <v>8.4868851454796362E-2</v>
      </c>
      <c r="D5946" s="4">
        <f t="shared" si="917"/>
        <v>8.3098621941311956E-2</v>
      </c>
      <c r="E5946" s="6">
        <f t="shared" si="918"/>
        <v>8.3977528535079476E-2</v>
      </c>
      <c r="F5946" s="7">
        <f t="shared" si="919"/>
        <v>8.3367744021073234E-2</v>
      </c>
      <c r="I5946" s="10">
        <v>5944</v>
      </c>
      <c r="J5946" s="8">
        <f t="shared" si="920"/>
        <v>8.6368851454796364E-2</v>
      </c>
      <c r="K5946" s="8">
        <f t="shared" si="920"/>
        <v>8.4598621941311958E-2</v>
      </c>
      <c r="L5946" s="8">
        <f t="shared" si="920"/>
        <v>8.5477528535079478E-2</v>
      </c>
      <c r="M5946" s="8">
        <f t="shared" si="920"/>
        <v>8.4867744021073235E-2</v>
      </c>
      <c r="P5946">
        <v>5944</v>
      </c>
      <c r="Q5946" s="8">
        <f t="shared" si="921"/>
        <v>8.3368851454796361E-2</v>
      </c>
      <c r="R5946" s="8">
        <f t="shared" si="921"/>
        <v>8.1598621941311955E-2</v>
      </c>
      <c r="S5946" s="8">
        <f t="shared" si="921"/>
        <v>8.2477528535079475E-2</v>
      </c>
      <c r="T5946" s="8">
        <f t="shared" si="921"/>
        <v>8.1867744021073233E-2</v>
      </c>
      <c r="W5946">
        <v>5944</v>
      </c>
      <c r="X5946" s="4">
        <f t="shared" ref="X5946:X6009" si="925">Tasa_Fwd(C5764,B5764,C5946,B5946,182)</f>
        <v>9.5210434466663899E-2</v>
      </c>
      <c r="Y5946" s="4">
        <f t="shared" si="923"/>
        <v>9.4251015106706526E-2</v>
      </c>
      <c r="Z5946" s="4">
        <f t="shared" si="924"/>
        <v>9.3592664053300731E-2</v>
      </c>
    </row>
    <row r="5947" spans="1:26" x14ac:dyDescent="0.25">
      <c r="A5947" s="16">
        <f t="shared" si="922"/>
        <v>49480</v>
      </c>
      <c r="B5947">
        <f>+'[2]Ejercicio 1'!E6164</f>
        <v>5945</v>
      </c>
      <c r="C5947" s="5">
        <v>8.4870641620140755E-2</v>
      </c>
      <c r="D5947" s="4">
        <f t="shared" si="917"/>
        <v>8.3100338457187617E-2</v>
      </c>
      <c r="E5947" s="6">
        <f t="shared" si="918"/>
        <v>8.3979281488938906E-2</v>
      </c>
      <c r="F5947" s="7">
        <f t="shared" si="919"/>
        <v>8.3369471667222222E-2</v>
      </c>
      <c r="I5947" s="10">
        <v>5945</v>
      </c>
      <c r="J5947" s="8">
        <f t="shared" si="920"/>
        <v>8.6370641620140756E-2</v>
      </c>
      <c r="K5947" s="8">
        <f t="shared" si="920"/>
        <v>8.4600338457187618E-2</v>
      </c>
      <c r="L5947" s="8">
        <f t="shared" si="920"/>
        <v>8.5479281488938907E-2</v>
      </c>
      <c r="M5947" s="8">
        <f t="shared" si="920"/>
        <v>8.4869471667222224E-2</v>
      </c>
      <c r="P5947">
        <v>5945</v>
      </c>
      <c r="Q5947" s="8">
        <f t="shared" si="921"/>
        <v>8.3370641620140754E-2</v>
      </c>
      <c r="R5947" s="8">
        <f t="shared" si="921"/>
        <v>8.1600338457187616E-2</v>
      </c>
      <c r="S5947" s="8">
        <f t="shared" si="921"/>
        <v>8.2479281488938905E-2</v>
      </c>
      <c r="T5947" s="8">
        <f t="shared" si="921"/>
        <v>8.1869471667222221E-2</v>
      </c>
      <c r="W5947">
        <v>5945</v>
      </c>
      <c r="X5947" s="4">
        <f t="shared" si="925"/>
        <v>9.5214023891418684E-2</v>
      </c>
      <c r="Y5947" s="4">
        <f t="shared" si="923"/>
        <v>9.425452107216295E-2</v>
      </c>
      <c r="Z5947" s="4">
        <f t="shared" si="924"/>
        <v>9.3596113219176491E-2</v>
      </c>
    </row>
    <row r="5948" spans="1:26" x14ac:dyDescent="0.25">
      <c r="A5948" s="16">
        <f t="shared" si="922"/>
        <v>49481</v>
      </c>
      <c r="B5948">
        <f>+'[2]Ejercicio 1'!E6165</f>
        <v>5946</v>
      </c>
      <c r="C5948" s="5">
        <v>8.4872431785485133E-2</v>
      </c>
      <c r="D5948" s="4">
        <f t="shared" si="917"/>
        <v>8.3102054971573996E-2</v>
      </c>
      <c r="E5948" s="6">
        <f t="shared" si="918"/>
        <v>8.3981034442037625E-2</v>
      </c>
      <c r="F5948" s="7">
        <f t="shared" si="919"/>
        <v>8.3371199312106528E-2</v>
      </c>
      <c r="I5948" s="10">
        <v>5946</v>
      </c>
      <c r="J5948" s="8">
        <f t="shared" si="920"/>
        <v>8.6372431785485135E-2</v>
      </c>
      <c r="K5948" s="8">
        <f t="shared" si="920"/>
        <v>8.4602054971573998E-2</v>
      </c>
      <c r="L5948" s="8">
        <f t="shared" si="920"/>
        <v>8.5481034442037626E-2</v>
      </c>
      <c r="M5948" s="8">
        <f t="shared" si="920"/>
        <v>8.4871199312106529E-2</v>
      </c>
      <c r="P5948">
        <v>5946</v>
      </c>
      <c r="Q5948" s="8">
        <f t="shared" si="921"/>
        <v>8.3372431785485132E-2</v>
      </c>
      <c r="R5948" s="8">
        <f t="shared" si="921"/>
        <v>8.1602054971573995E-2</v>
      </c>
      <c r="S5948" s="8">
        <f t="shared" si="921"/>
        <v>8.2481034442037623E-2</v>
      </c>
      <c r="T5948" s="8">
        <f t="shared" si="921"/>
        <v>8.1871199312106527E-2</v>
      </c>
      <c r="W5948">
        <v>5946</v>
      </c>
      <c r="X5948" s="4">
        <f t="shared" si="925"/>
        <v>9.521761331770455E-2</v>
      </c>
      <c r="Y5948" s="4">
        <f t="shared" si="923"/>
        <v>9.4258027036031172E-2</v>
      </c>
      <c r="Z5948" s="4">
        <f t="shared" si="924"/>
        <v>9.359956238208321E-2</v>
      </c>
    </row>
    <row r="5949" spans="1:26" x14ac:dyDescent="0.25">
      <c r="A5949" s="16">
        <f t="shared" si="922"/>
        <v>49482</v>
      </c>
      <c r="B5949">
        <f>+'[2]Ejercicio 1'!E6166</f>
        <v>5947</v>
      </c>
      <c r="C5949" s="5">
        <v>8.4874221950829526E-2</v>
      </c>
      <c r="D5949" s="4">
        <f t="shared" si="917"/>
        <v>8.3103771484470679E-2</v>
      </c>
      <c r="E5949" s="6">
        <f t="shared" si="918"/>
        <v>8.3982787394376521E-2</v>
      </c>
      <c r="F5949" s="7">
        <f t="shared" si="919"/>
        <v>8.3372926955720406E-2</v>
      </c>
      <c r="I5949" s="10">
        <v>5947</v>
      </c>
      <c r="J5949" s="8">
        <f t="shared" si="920"/>
        <v>8.6374221950829527E-2</v>
      </c>
      <c r="K5949" s="8">
        <f t="shared" si="920"/>
        <v>8.460377148447068E-2</v>
      </c>
      <c r="L5949" s="8">
        <f t="shared" si="920"/>
        <v>8.5482787394376522E-2</v>
      </c>
      <c r="M5949" s="8">
        <f t="shared" si="920"/>
        <v>8.4872926955720407E-2</v>
      </c>
      <c r="P5949">
        <v>5947</v>
      </c>
      <c r="Q5949" s="8">
        <f t="shared" si="921"/>
        <v>8.3374221950829525E-2</v>
      </c>
      <c r="R5949" s="8">
        <f t="shared" si="921"/>
        <v>8.1603771484470677E-2</v>
      </c>
      <c r="S5949" s="8">
        <f t="shared" si="921"/>
        <v>8.2482787394376519E-2</v>
      </c>
      <c r="T5949" s="8">
        <f t="shared" si="921"/>
        <v>8.1872926955720404E-2</v>
      </c>
      <c r="W5949">
        <v>5947</v>
      </c>
      <c r="X5949" s="4">
        <f t="shared" si="925"/>
        <v>9.5221202745550057E-2</v>
      </c>
      <c r="Y5949" s="4">
        <f t="shared" si="923"/>
        <v>9.4261532998427183E-2</v>
      </c>
      <c r="Z5949" s="4">
        <f t="shared" si="924"/>
        <v>9.3603011541407086E-2</v>
      </c>
    </row>
    <row r="5950" spans="1:26" x14ac:dyDescent="0.25">
      <c r="A5950" s="16">
        <f t="shared" si="922"/>
        <v>49483</v>
      </c>
      <c r="B5950">
        <f>+'[2]Ejercicio 1'!E6167</f>
        <v>5948</v>
      </c>
      <c r="C5950" s="5">
        <v>8.4876012116173905E-2</v>
      </c>
      <c r="D5950" s="4">
        <f t="shared" si="917"/>
        <v>8.3105487995878094E-2</v>
      </c>
      <c r="E5950" s="6">
        <f t="shared" si="918"/>
        <v>8.3984540345954692E-2</v>
      </c>
      <c r="F5950" s="7">
        <f t="shared" si="919"/>
        <v>8.3374654598066728E-2</v>
      </c>
      <c r="I5950" s="10">
        <v>5948</v>
      </c>
      <c r="J5950" s="8">
        <f t="shared" si="920"/>
        <v>8.6376012116173906E-2</v>
      </c>
      <c r="K5950" s="8">
        <f t="shared" si="920"/>
        <v>8.4605487995878095E-2</v>
      </c>
      <c r="L5950" s="8">
        <f t="shared" si="920"/>
        <v>8.5484540345954693E-2</v>
      </c>
      <c r="M5950" s="8">
        <f t="shared" si="920"/>
        <v>8.4874654598066729E-2</v>
      </c>
      <c r="P5950">
        <v>5948</v>
      </c>
      <c r="Q5950" s="8">
        <f t="shared" si="921"/>
        <v>8.3376012116173903E-2</v>
      </c>
      <c r="R5950" s="8">
        <f t="shared" si="921"/>
        <v>8.1605487995878093E-2</v>
      </c>
      <c r="S5950" s="8">
        <f t="shared" si="921"/>
        <v>8.2484540345954691E-2</v>
      </c>
      <c r="T5950" s="8">
        <f t="shared" si="921"/>
        <v>8.1874654598066726E-2</v>
      </c>
      <c r="W5950">
        <v>5948</v>
      </c>
      <c r="X5950" s="4">
        <f t="shared" si="925"/>
        <v>9.5224792174955636E-2</v>
      </c>
      <c r="Y5950" s="4">
        <f t="shared" si="923"/>
        <v>9.4265038959291225E-2</v>
      </c>
      <c r="Z5950" s="4">
        <f t="shared" si="924"/>
        <v>9.3606460697150951E-2</v>
      </c>
    </row>
    <row r="5951" spans="1:26" x14ac:dyDescent="0.25">
      <c r="A5951" s="16">
        <f t="shared" si="922"/>
        <v>49484</v>
      </c>
      <c r="B5951">
        <f>+'[2]Ejercicio 1'!E6168</f>
        <v>5949</v>
      </c>
      <c r="C5951" s="5">
        <v>8.4877802281518297E-2</v>
      </c>
      <c r="D5951" s="4">
        <f t="shared" si="917"/>
        <v>8.3107204505795604E-2</v>
      </c>
      <c r="E5951" s="6">
        <f t="shared" si="918"/>
        <v>8.3986293296772166E-2</v>
      </c>
      <c r="F5951" s="7">
        <f t="shared" si="919"/>
        <v>8.3376382239142649E-2</v>
      </c>
      <c r="I5951" s="10">
        <v>5949</v>
      </c>
      <c r="J5951" s="8">
        <f t="shared" si="920"/>
        <v>8.6377802281518298E-2</v>
      </c>
      <c r="K5951" s="8">
        <f t="shared" si="920"/>
        <v>8.4607204505795605E-2</v>
      </c>
      <c r="L5951" s="8">
        <f t="shared" si="920"/>
        <v>8.5486293296772167E-2</v>
      </c>
      <c r="M5951" s="8">
        <f t="shared" si="920"/>
        <v>8.487638223914265E-2</v>
      </c>
      <c r="P5951">
        <v>5949</v>
      </c>
      <c r="Q5951" s="8">
        <f t="shared" si="921"/>
        <v>8.3377802281518296E-2</v>
      </c>
      <c r="R5951" s="8">
        <f t="shared" si="921"/>
        <v>8.1607204505795602E-2</v>
      </c>
      <c r="S5951" s="8">
        <f t="shared" si="921"/>
        <v>8.2486293296772165E-2</v>
      </c>
      <c r="T5951" s="8">
        <f t="shared" si="921"/>
        <v>8.1876382239142648E-2</v>
      </c>
      <c r="W5951">
        <v>5949</v>
      </c>
      <c r="X5951" s="4">
        <f t="shared" si="925"/>
        <v>9.52283816058936E-2</v>
      </c>
      <c r="Y5951" s="4">
        <f t="shared" si="923"/>
        <v>9.426854491868128E-2</v>
      </c>
      <c r="Z5951" s="4">
        <f t="shared" si="924"/>
        <v>9.3609909848712466E-2</v>
      </c>
    </row>
    <row r="5952" spans="1:26" x14ac:dyDescent="0.25">
      <c r="A5952" s="16">
        <f t="shared" si="922"/>
        <v>49485</v>
      </c>
      <c r="B5952">
        <f>+'[2]Ejercicio 1'!E6169</f>
        <v>5950</v>
      </c>
      <c r="C5952" s="5">
        <v>8.4879592446862676E-2</v>
      </c>
      <c r="D5952" s="4">
        <f t="shared" si="917"/>
        <v>8.3108921014223638E-2</v>
      </c>
      <c r="E5952" s="6">
        <f t="shared" si="918"/>
        <v>8.3988046246828041E-2</v>
      </c>
      <c r="F5952" s="7">
        <f t="shared" si="919"/>
        <v>8.3378109878951001E-2</v>
      </c>
      <c r="I5952" s="10">
        <v>5950</v>
      </c>
      <c r="J5952" s="8">
        <f t="shared" si="920"/>
        <v>8.6379592446862677E-2</v>
      </c>
      <c r="K5952" s="8">
        <f t="shared" si="920"/>
        <v>8.460892101422364E-2</v>
      </c>
      <c r="L5952" s="8">
        <f t="shared" si="920"/>
        <v>8.5488046246828042E-2</v>
      </c>
      <c r="M5952" s="8">
        <f t="shared" si="920"/>
        <v>8.4878109878951002E-2</v>
      </c>
      <c r="P5952">
        <v>5950</v>
      </c>
      <c r="Q5952" s="8">
        <f t="shared" si="921"/>
        <v>8.3379592446862674E-2</v>
      </c>
      <c r="R5952" s="8">
        <f t="shared" si="921"/>
        <v>8.1608921014223637E-2</v>
      </c>
      <c r="S5952" s="8">
        <f t="shared" si="921"/>
        <v>8.248804624682804E-2</v>
      </c>
      <c r="T5952" s="8">
        <f t="shared" si="921"/>
        <v>8.1878109878951E-2</v>
      </c>
      <c r="W5952">
        <v>5950</v>
      </c>
      <c r="X5952" s="4">
        <f t="shared" si="925"/>
        <v>9.5231971038375829E-2</v>
      </c>
      <c r="Y5952" s="4">
        <f t="shared" si="923"/>
        <v>9.4272050876425179E-2</v>
      </c>
      <c r="Z5952" s="4">
        <f t="shared" si="924"/>
        <v>9.361335899729635E-2</v>
      </c>
    </row>
    <row r="5953" spans="1:26" x14ac:dyDescent="0.25">
      <c r="A5953" s="16">
        <f t="shared" si="922"/>
        <v>49486</v>
      </c>
      <c r="B5953">
        <f>+'[2]Ejercicio 1'!E6170</f>
        <v>5951</v>
      </c>
      <c r="C5953" s="5">
        <v>8.4881382612207068E-2</v>
      </c>
      <c r="D5953" s="4">
        <f t="shared" si="917"/>
        <v>8.311063752116199E-2</v>
      </c>
      <c r="E5953" s="6">
        <f t="shared" si="918"/>
        <v>8.3989799196124093E-2</v>
      </c>
      <c r="F5953" s="7">
        <f t="shared" si="919"/>
        <v>8.3379837517488939E-2</v>
      </c>
      <c r="I5953" s="10">
        <v>5951</v>
      </c>
      <c r="J5953" s="8">
        <f t="shared" si="920"/>
        <v>8.6381382612207069E-2</v>
      </c>
      <c r="K5953" s="8">
        <f t="shared" si="920"/>
        <v>8.4610637521161991E-2</v>
      </c>
      <c r="L5953" s="8">
        <f t="shared" si="920"/>
        <v>8.5489799196124094E-2</v>
      </c>
      <c r="M5953" s="8">
        <f t="shared" si="920"/>
        <v>8.487983751748894E-2</v>
      </c>
      <c r="P5953">
        <v>5951</v>
      </c>
      <c r="Q5953" s="8">
        <f t="shared" si="921"/>
        <v>8.3381382612207067E-2</v>
      </c>
      <c r="R5953" s="8">
        <f t="shared" si="921"/>
        <v>8.1610637521161988E-2</v>
      </c>
      <c r="S5953" s="8">
        <f t="shared" si="921"/>
        <v>8.2489799196124092E-2</v>
      </c>
      <c r="T5953" s="8">
        <f t="shared" si="921"/>
        <v>8.1879837517488938E-2</v>
      </c>
      <c r="W5953">
        <v>5951</v>
      </c>
      <c r="X5953" s="4">
        <f t="shared" si="925"/>
        <v>9.5235560472404085E-2</v>
      </c>
      <c r="Y5953" s="4">
        <f t="shared" si="923"/>
        <v>9.4275556832696852E-2</v>
      </c>
      <c r="Z5953" s="4">
        <f t="shared" si="924"/>
        <v>9.3616808141697871E-2</v>
      </c>
    </row>
    <row r="5954" spans="1:26" x14ac:dyDescent="0.25">
      <c r="A5954" s="16">
        <f t="shared" si="922"/>
        <v>49487</v>
      </c>
      <c r="B5954">
        <f>+'[2]Ejercicio 1'!E6171</f>
        <v>5952</v>
      </c>
      <c r="C5954" s="5">
        <v>8.4883172777551447E-2</v>
      </c>
      <c r="D5954" s="4">
        <f t="shared" si="917"/>
        <v>8.3112354026610866E-2</v>
      </c>
      <c r="E5954" s="6">
        <f t="shared" si="918"/>
        <v>8.3991552144659434E-2</v>
      </c>
      <c r="F5954" s="7">
        <f t="shared" si="919"/>
        <v>8.338156515476218E-2</v>
      </c>
      <c r="I5954" s="10">
        <v>5952</v>
      </c>
      <c r="J5954" s="8">
        <f t="shared" si="920"/>
        <v>8.6383172777551448E-2</v>
      </c>
      <c r="K5954" s="8">
        <f t="shared" si="920"/>
        <v>8.4612354026610867E-2</v>
      </c>
      <c r="L5954" s="8">
        <f t="shared" si="920"/>
        <v>8.5491552144659436E-2</v>
      </c>
      <c r="M5954" s="8">
        <f t="shared" ref="M5954:M6017" si="926">F5954+$O$1</f>
        <v>8.4881565154762181E-2</v>
      </c>
      <c r="P5954">
        <v>5952</v>
      </c>
      <c r="Q5954" s="8">
        <f t="shared" si="921"/>
        <v>8.3383172777551445E-2</v>
      </c>
      <c r="R5954" s="8">
        <f t="shared" si="921"/>
        <v>8.1612354026610864E-2</v>
      </c>
      <c r="S5954" s="8">
        <f t="shared" si="921"/>
        <v>8.2491552144659433E-2</v>
      </c>
      <c r="T5954" s="8">
        <f t="shared" ref="T5954:T6017" si="927">F5954-$O$1</f>
        <v>8.1881565154762179E-2</v>
      </c>
      <c r="W5954">
        <v>5952</v>
      </c>
      <c r="X5954" s="4">
        <f t="shared" si="925"/>
        <v>9.5239149907964296E-2</v>
      </c>
      <c r="Y5954" s="4">
        <f t="shared" si="923"/>
        <v>9.4279062787435683E-2</v>
      </c>
      <c r="Z5954" s="4">
        <f t="shared" si="924"/>
        <v>9.3620257283127478E-2</v>
      </c>
    </row>
    <row r="5955" spans="1:26" x14ac:dyDescent="0.25">
      <c r="A5955" s="16">
        <f t="shared" si="922"/>
        <v>49488</v>
      </c>
      <c r="B5955">
        <f>+'[2]Ejercicio 1'!E6172</f>
        <v>5953</v>
      </c>
      <c r="C5955" s="5">
        <v>8.4884962942895839E-2</v>
      </c>
      <c r="D5955" s="4">
        <f t="shared" ref="D5955:D6018" si="928">+LN((1+C5955*182/360)^(360/182))</f>
        <v>8.3114070530570475E-2</v>
      </c>
      <c r="E5955" s="6">
        <f t="shared" ref="E5955:E6018" si="929">Equivalencia_Tasas(C5955,182,91)</f>
        <v>8.3993305092434939E-2</v>
      </c>
      <c r="F5955" s="7">
        <f t="shared" ref="F5955:F6018" si="930">Equivalencia_Tasas(C5955,182,28)</f>
        <v>8.3383292790762162E-2</v>
      </c>
      <c r="I5955" s="10">
        <v>5953</v>
      </c>
      <c r="J5955" s="8">
        <f t="shared" ref="J5955:M6018" si="931">C5955+$O$1</f>
        <v>8.638496294289584E-2</v>
      </c>
      <c r="K5955" s="8">
        <f t="shared" si="931"/>
        <v>8.4614070530570476E-2</v>
      </c>
      <c r="L5955" s="8">
        <f t="shared" si="931"/>
        <v>8.549330509243494E-2</v>
      </c>
      <c r="M5955" s="8">
        <f t="shared" si="926"/>
        <v>8.4883292790762163E-2</v>
      </c>
      <c r="P5955">
        <v>5953</v>
      </c>
      <c r="Q5955" s="8">
        <f t="shared" ref="Q5955:T6018" si="932">C5955-$O$1</f>
        <v>8.3384962942895838E-2</v>
      </c>
      <c r="R5955" s="8">
        <f t="shared" si="932"/>
        <v>8.1614070530570473E-2</v>
      </c>
      <c r="S5955" s="8">
        <f t="shared" si="932"/>
        <v>8.2493305092434938E-2</v>
      </c>
      <c r="T5955" s="8">
        <f t="shared" si="927"/>
        <v>8.188329279076216E-2</v>
      </c>
      <c r="W5955">
        <v>5953</v>
      </c>
      <c r="X5955" s="4">
        <f t="shared" si="925"/>
        <v>9.5242739345099067E-2</v>
      </c>
      <c r="Y5955" s="4">
        <f t="shared" si="923"/>
        <v>9.4282568740702288E-2</v>
      </c>
      <c r="Z5955" s="4">
        <f t="shared" si="924"/>
        <v>9.3623706420369004E-2</v>
      </c>
    </row>
    <row r="5956" spans="1:26" x14ac:dyDescent="0.25">
      <c r="A5956" s="16">
        <f t="shared" si="922"/>
        <v>49489</v>
      </c>
      <c r="B5956">
        <f>+'[2]Ejercicio 1'!E6173</f>
        <v>5954</v>
      </c>
      <c r="C5956" s="5">
        <v>8.4886753108240218E-2</v>
      </c>
      <c r="D5956" s="4">
        <f t="shared" si="928"/>
        <v>8.3115787033040206E-2</v>
      </c>
      <c r="E5956" s="6">
        <f t="shared" si="929"/>
        <v>8.3995058039448858E-2</v>
      </c>
      <c r="F5956" s="7">
        <f t="shared" si="930"/>
        <v>8.3385020425497433E-2</v>
      </c>
      <c r="I5956" s="10">
        <v>5954</v>
      </c>
      <c r="J5956" s="8">
        <f t="shared" si="931"/>
        <v>8.6386753108240219E-2</v>
      </c>
      <c r="K5956" s="8">
        <f t="shared" si="931"/>
        <v>8.4615787033040207E-2</v>
      </c>
      <c r="L5956" s="8">
        <f t="shared" si="931"/>
        <v>8.549505803944886E-2</v>
      </c>
      <c r="M5956" s="8">
        <f t="shared" si="926"/>
        <v>8.4885020425497434E-2</v>
      </c>
      <c r="P5956">
        <v>5954</v>
      </c>
      <c r="Q5956" s="8">
        <f t="shared" si="932"/>
        <v>8.3386753108240216E-2</v>
      </c>
      <c r="R5956" s="8">
        <f t="shared" si="932"/>
        <v>8.1615787033040205E-2</v>
      </c>
      <c r="S5956" s="8">
        <f t="shared" si="932"/>
        <v>8.2495058039448857E-2</v>
      </c>
      <c r="T5956" s="8">
        <f t="shared" si="927"/>
        <v>8.1885020425497432E-2</v>
      </c>
      <c r="W5956">
        <v>5954</v>
      </c>
      <c r="X5956" s="4">
        <f t="shared" si="925"/>
        <v>9.5246328783764045E-2</v>
      </c>
      <c r="Y5956" s="4">
        <f t="shared" si="923"/>
        <v>9.4286074692379832E-2</v>
      </c>
      <c r="Z5956" s="4">
        <f t="shared" si="924"/>
        <v>9.3627155555243868E-2</v>
      </c>
    </row>
    <row r="5957" spans="1:26" x14ac:dyDescent="0.25">
      <c r="A5957" s="16">
        <f t="shared" ref="A5957:A6020" si="933">+A5956+1</f>
        <v>49490</v>
      </c>
      <c r="B5957">
        <f>+'[2]Ejercicio 1'!E6174</f>
        <v>5955</v>
      </c>
      <c r="C5957" s="5">
        <v>8.488854327358461E-2</v>
      </c>
      <c r="D5957" s="4">
        <f t="shared" si="928"/>
        <v>8.3117503534020476E-2</v>
      </c>
      <c r="E5957" s="6">
        <f t="shared" si="929"/>
        <v>8.3996810985702941E-2</v>
      </c>
      <c r="F5957" s="7">
        <f t="shared" si="930"/>
        <v>8.338674805896229E-2</v>
      </c>
      <c r="I5957" s="10">
        <v>5955</v>
      </c>
      <c r="J5957" s="8">
        <f t="shared" si="931"/>
        <v>8.6388543273584611E-2</v>
      </c>
      <c r="K5957" s="8">
        <f t="shared" si="931"/>
        <v>8.4617503534020477E-2</v>
      </c>
      <c r="L5957" s="8">
        <f t="shared" si="931"/>
        <v>8.5496810985702942E-2</v>
      </c>
      <c r="M5957" s="8">
        <f t="shared" si="926"/>
        <v>8.4886748058962291E-2</v>
      </c>
      <c r="P5957">
        <v>5955</v>
      </c>
      <c r="Q5957" s="8">
        <f t="shared" si="932"/>
        <v>8.3388543273584609E-2</v>
      </c>
      <c r="R5957" s="8">
        <f t="shared" si="932"/>
        <v>8.1617503534020475E-2</v>
      </c>
      <c r="S5957" s="8">
        <f t="shared" si="932"/>
        <v>8.249681098570294E-2</v>
      </c>
      <c r="T5957" s="8">
        <f t="shared" si="927"/>
        <v>8.1886748058962289E-2</v>
      </c>
      <c r="W5957">
        <v>5955</v>
      </c>
      <c r="X5957" s="4">
        <f t="shared" si="925"/>
        <v>9.524991822397548E-2</v>
      </c>
      <c r="Y5957" s="4">
        <f t="shared" si="923"/>
        <v>9.4289580642584275E-2</v>
      </c>
      <c r="Z5957" s="4">
        <f t="shared" si="924"/>
        <v>9.3630604685328259E-2</v>
      </c>
    </row>
    <row r="5958" spans="1:26" x14ac:dyDescent="0.25">
      <c r="A5958" s="16">
        <f t="shared" si="933"/>
        <v>49491</v>
      </c>
      <c r="B5958">
        <f>+'[2]Ejercicio 1'!E6175</f>
        <v>5956</v>
      </c>
      <c r="C5958" s="5">
        <v>8.4890333438928989E-2</v>
      </c>
      <c r="D5958" s="4">
        <f t="shared" si="928"/>
        <v>8.3119220033511063E-2</v>
      </c>
      <c r="E5958" s="6">
        <f t="shared" si="929"/>
        <v>8.3998563931196313E-2</v>
      </c>
      <c r="F5958" s="7">
        <f t="shared" si="930"/>
        <v>8.3388475691159591E-2</v>
      </c>
      <c r="I5958" s="10">
        <v>5956</v>
      </c>
      <c r="J5958" s="8">
        <f t="shared" si="931"/>
        <v>8.639033343892899E-2</v>
      </c>
      <c r="K5958" s="8">
        <f t="shared" si="931"/>
        <v>8.4619220033511064E-2</v>
      </c>
      <c r="L5958" s="8">
        <f t="shared" si="931"/>
        <v>8.5498563931196314E-2</v>
      </c>
      <c r="M5958" s="8">
        <f t="shared" si="926"/>
        <v>8.4888475691159593E-2</v>
      </c>
      <c r="P5958">
        <v>5956</v>
      </c>
      <c r="Q5958" s="8">
        <f t="shared" si="932"/>
        <v>8.3390333438928987E-2</v>
      </c>
      <c r="R5958" s="8">
        <f t="shared" si="932"/>
        <v>8.1619220033511061E-2</v>
      </c>
      <c r="S5958" s="8">
        <f t="shared" si="932"/>
        <v>8.2498563931196311E-2</v>
      </c>
      <c r="T5958" s="8">
        <f t="shared" si="927"/>
        <v>8.188847569115959E-2</v>
      </c>
      <c r="W5958">
        <v>5956</v>
      </c>
      <c r="X5958" s="4">
        <f t="shared" si="925"/>
        <v>9.5253507665732054E-2</v>
      </c>
      <c r="Y5958" s="4">
        <f t="shared" si="923"/>
        <v>9.429308659125675E-2</v>
      </c>
      <c r="Z5958" s="4">
        <f t="shared" si="924"/>
        <v>9.3634053812437903E-2</v>
      </c>
    </row>
    <row r="5959" spans="1:26" x14ac:dyDescent="0.25">
      <c r="A5959" s="16">
        <f t="shared" si="933"/>
        <v>49492</v>
      </c>
      <c r="B5959">
        <f>+'[2]Ejercicio 1'!E6176</f>
        <v>5957</v>
      </c>
      <c r="C5959" s="5">
        <v>8.4892123604273381E-2</v>
      </c>
      <c r="D5959" s="4">
        <f t="shared" si="928"/>
        <v>8.3120936531511994E-2</v>
      </c>
      <c r="E5959" s="6">
        <f t="shared" si="929"/>
        <v>8.4000316875928113E-2</v>
      </c>
      <c r="F5959" s="7">
        <f t="shared" si="930"/>
        <v>8.3390203322086479E-2</v>
      </c>
      <c r="I5959" s="10">
        <v>5957</v>
      </c>
      <c r="J5959" s="8">
        <f t="shared" si="931"/>
        <v>8.6392123604273383E-2</v>
      </c>
      <c r="K5959" s="8">
        <f t="shared" si="931"/>
        <v>8.4620936531511995E-2</v>
      </c>
      <c r="L5959" s="8">
        <f t="shared" si="931"/>
        <v>8.5500316875928115E-2</v>
      </c>
      <c r="M5959" s="8">
        <f t="shared" si="926"/>
        <v>8.489020332208648E-2</v>
      </c>
      <c r="P5959">
        <v>5957</v>
      </c>
      <c r="Q5959" s="8">
        <f t="shared" si="932"/>
        <v>8.339212360427338E-2</v>
      </c>
      <c r="R5959" s="8">
        <f t="shared" si="932"/>
        <v>8.1620936531511992E-2</v>
      </c>
      <c r="S5959" s="8">
        <f t="shared" si="932"/>
        <v>8.2500316875928112E-2</v>
      </c>
      <c r="T5959" s="8">
        <f t="shared" si="927"/>
        <v>8.1890203322086477E-2</v>
      </c>
      <c r="W5959">
        <v>5957</v>
      </c>
      <c r="X5959" s="4">
        <f t="shared" si="925"/>
        <v>9.5257097109035516E-2</v>
      </c>
      <c r="Y5959" s="4">
        <f t="shared" si="923"/>
        <v>9.4296592538398144E-2</v>
      </c>
      <c r="Z5959" s="4">
        <f t="shared" si="924"/>
        <v>9.3637502935365172E-2</v>
      </c>
    </row>
    <row r="5960" spans="1:26" x14ac:dyDescent="0.25">
      <c r="A5960" s="16">
        <f t="shared" si="933"/>
        <v>49493</v>
      </c>
      <c r="B5960">
        <f>+'[2]Ejercicio 1'!E6177</f>
        <v>5958</v>
      </c>
      <c r="C5960" s="5">
        <v>8.489391376961776E-2</v>
      </c>
      <c r="D5960" s="4">
        <f t="shared" si="928"/>
        <v>8.3122653028023463E-2</v>
      </c>
      <c r="E5960" s="6">
        <f t="shared" si="929"/>
        <v>8.4002069819900063E-2</v>
      </c>
      <c r="F5960" s="7">
        <f t="shared" si="930"/>
        <v>8.3391930951748669E-2</v>
      </c>
      <c r="I5960" s="10">
        <v>5958</v>
      </c>
      <c r="J5960" s="8">
        <f t="shared" si="931"/>
        <v>8.6393913769617761E-2</v>
      </c>
      <c r="K5960" s="8">
        <f t="shared" si="931"/>
        <v>8.4622653028023465E-2</v>
      </c>
      <c r="L5960" s="8">
        <f t="shared" si="931"/>
        <v>8.5502069819900064E-2</v>
      </c>
      <c r="M5960" s="8">
        <f t="shared" si="926"/>
        <v>8.489193095174867E-2</v>
      </c>
      <c r="P5960">
        <v>5958</v>
      </c>
      <c r="Q5960" s="8">
        <f t="shared" si="932"/>
        <v>8.3393913769617758E-2</v>
      </c>
      <c r="R5960" s="8">
        <f t="shared" si="932"/>
        <v>8.1622653028023462E-2</v>
      </c>
      <c r="S5960" s="8">
        <f t="shared" si="932"/>
        <v>8.2502069819900062E-2</v>
      </c>
      <c r="T5960" s="8">
        <f t="shared" si="927"/>
        <v>8.1891930951748668E-2</v>
      </c>
      <c r="W5960">
        <v>5958</v>
      </c>
      <c r="X5960" s="4">
        <f t="shared" si="925"/>
        <v>9.5260686553869628E-2</v>
      </c>
      <c r="Y5960" s="4">
        <f t="shared" si="923"/>
        <v>9.4300098484009331E-2</v>
      </c>
      <c r="Z5960" s="4">
        <f t="shared" si="924"/>
        <v>9.3640952055922905E-2</v>
      </c>
    </row>
    <row r="5961" spans="1:26" x14ac:dyDescent="0.25">
      <c r="A5961" s="16">
        <f t="shared" si="933"/>
        <v>49494</v>
      </c>
      <c r="B5961">
        <f>+'[2]Ejercicio 1'!E6178</f>
        <v>5959</v>
      </c>
      <c r="C5961" s="5">
        <v>8.4895703934962152E-2</v>
      </c>
      <c r="D5961" s="4">
        <f t="shared" si="928"/>
        <v>8.3124369523045472E-2</v>
      </c>
      <c r="E5961" s="6">
        <f t="shared" si="929"/>
        <v>8.4003822763111302E-2</v>
      </c>
      <c r="F5961" s="7">
        <f t="shared" si="930"/>
        <v>8.3393658580137586E-2</v>
      </c>
      <c r="I5961" s="10">
        <v>5959</v>
      </c>
      <c r="J5961" s="8">
        <f t="shared" si="931"/>
        <v>8.6395703934962154E-2</v>
      </c>
      <c r="K5961" s="8">
        <f t="shared" si="931"/>
        <v>8.4624369523045473E-2</v>
      </c>
      <c r="L5961" s="8">
        <f t="shared" si="931"/>
        <v>8.5503822763111303E-2</v>
      </c>
      <c r="M5961" s="8">
        <f t="shared" si="926"/>
        <v>8.4893658580137588E-2</v>
      </c>
      <c r="P5961">
        <v>5959</v>
      </c>
      <c r="Q5961" s="8">
        <f t="shared" si="932"/>
        <v>8.3395703934962151E-2</v>
      </c>
      <c r="R5961" s="8">
        <f t="shared" si="932"/>
        <v>8.162436952304547E-2</v>
      </c>
      <c r="S5961" s="8">
        <f t="shared" si="932"/>
        <v>8.2503822763111301E-2</v>
      </c>
      <c r="T5961" s="8">
        <f t="shared" si="927"/>
        <v>8.1893658580137585E-2</v>
      </c>
      <c r="W5961">
        <v>5959</v>
      </c>
      <c r="X5961" s="4">
        <f t="shared" si="925"/>
        <v>9.5264276000262924E-2</v>
      </c>
      <c r="Y5961" s="4">
        <f t="shared" si="923"/>
        <v>9.4303604428032345E-2</v>
      </c>
      <c r="Z5961" s="4">
        <f t="shared" si="924"/>
        <v>9.3644401171687333E-2</v>
      </c>
    </row>
    <row r="5962" spans="1:26" x14ac:dyDescent="0.25">
      <c r="A5962" s="16">
        <f t="shared" si="933"/>
        <v>49495</v>
      </c>
      <c r="B5962">
        <f>+'[2]Ejercicio 1'!E6179</f>
        <v>5960</v>
      </c>
      <c r="C5962" s="5">
        <v>8.4897494100306531E-2</v>
      </c>
      <c r="D5962" s="4">
        <f t="shared" si="928"/>
        <v>8.3126086016578241E-2</v>
      </c>
      <c r="E5962" s="6">
        <f t="shared" si="929"/>
        <v>8.4005575705562718E-2</v>
      </c>
      <c r="F5962" s="7">
        <f t="shared" si="930"/>
        <v>8.3395386207261807E-2</v>
      </c>
      <c r="I5962" s="10">
        <v>5960</v>
      </c>
      <c r="J5962" s="8">
        <f t="shared" si="931"/>
        <v>8.6397494100306532E-2</v>
      </c>
      <c r="K5962" s="8">
        <f t="shared" si="931"/>
        <v>8.4626086016578242E-2</v>
      </c>
      <c r="L5962" s="8">
        <f t="shared" si="931"/>
        <v>8.550557570556272E-2</v>
      </c>
      <c r="M5962" s="8">
        <f t="shared" si="926"/>
        <v>8.4895386207261808E-2</v>
      </c>
      <c r="P5962">
        <v>5960</v>
      </c>
      <c r="Q5962" s="8">
        <f t="shared" si="932"/>
        <v>8.339749410030653E-2</v>
      </c>
      <c r="R5962" s="8">
        <f t="shared" si="932"/>
        <v>8.1626086016578239E-2</v>
      </c>
      <c r="S5962" s="8">
        <f t="shared" si="932"/>
        <v>8.2505575705562717E-2</v>
      </c>
      <c r="T5962" s="8">
        <f t="shared" si="927"/>
        <v>8.1895386207261806E-2</v>
      </c>
      <c r="W5962">
        <v>5960</v>
      </c>
      <c r="X5962" s="4">
        <f t="shared" si="925"/>
        <v>9.5267865448217179E-2</v>
      </c>
      <c r="Y5962" s="4">
        <f t="shared" si="923"/>
        <v>9.4307110370638464E-2</v>
      </c>
      <c r="Z5962" s="4">
        <f t="shared" si="924"/>
        <v>9.364785028508793E-2</v>
      </c>
    </row>
    <row r="5963" spans="1:26" x14ac:dyDescent="0.25">
      <c r="A5963" s="16">
        <f t="shared" si="933"/>
        <v>49496</v>
      </c>
      <c r="B5963">
        <f>+'[2]Ejercicio 1'!E6180</f>
        <v>5961</v>
      </c>
      <c r="C5963" s="5">
        <v>8.4899284265650923E-2</v>
      </c>
      <c r="D5963" s="4">
        <f t="shared" si="928"/>
        <v>8.3127802508621132E-2</v>
      </c>
      <c r="E5963" s="6">
        <f t="shared" si="929"/>
        <v>8.4007328647252549E-2</v>
      </c>
      <c r="F5963" s="7">
        <f t="shared" si="930"/>
        <v>8.3397113833115613E-2</v>
      </c>
      <c r="I5963" s="10">
        <v>5961</v>
      </c>
      <c r="J5963" s="8">
        <f t="shared" si="931"/>
        <v>8.6399284265650925E-2</v>
      </c>
      <c r="K5963" s="8">
        <f t="shared" si="931"/>
        <v>8.4627802508621133E-2</v>
      </c>
      <c r="L5963" s="8">
        <f t="shared" si="931"/>
        <v>8.5507328647252551E-2</v>
      </c>
      <c r="M5963" s="8">
        <f t="shared" si="926"/>
        <v>8.4897113833115614E-2</v>
      </c>
      <c r="P5963">
        <v>5961</v>
      </c>
      <c r="Q5963" s="8">
        <f t="shared" si="932"/>
        <v>8.3399284265650922E-2</v>
      </c>
      <c r="R5963" s="8">
        <f t="shared" si="932"/>
        <v>8.1627802508621131E-2</v>
      </c>
      <c r="S5963" s="8">
        <f t="shared" si="932"/>
        <v>8.2507328647252548E-2</v>
      </c>
      <c r="T5963" s="8">
        <f t="shared" si="927"/>
        <v>8.1897113833115612E-2</v>
      </c>
      <c r="W5963">
        <v>5961</v>
      </c>
      <c r="X5963" s="4">
        <f t="shared" si="925"/>
        <v>9.5271454897702945E-2</v>
      </c>
      <c r="Y5963" s="4">
        <f t="shared" si="923"/>
        <v>9.4310616311656409E-2</v>
      </c>
      <c r="Z5963" s="4">
        <f t="shared" si="924"/>
        <v>9.3651299394300461E-2</v>
      </c>
    </row>
    <row r="5964" spans="1:26" x14ac:dyDescent="0.25">
      <c r="A5964" s="16">
        <f t="shared" si="933"/>
        <v>49497</v>
      </c>
      <c r="B5964">
        <f>+'[2]Ejercicio 1'!E6181</f>
        <v>5962</v>
      </c>
      <c r="C5964" s="5">
        <v>8.4901074430995302E-2</v>
      </c>
      <c r="D5964" s="4">
        <f t="shared" si="928"/>
        <v>8.3129518999174382E-2</v>
      </c>
      <c r="E5964" s="6">
        <f t="shared" si="929"/>
        <v>8.4009081588182544E-2</v>
      </c>
      <c r="F5964" s="7">
        <f t="shared" si="930"/>
        <v>8.339884145770185E-2</v>
      </c>
      <c r="I5964" s="10">
        <v>5962</v>
      </c>
      <c r="J5964" s="8">
        <f t="shared" si="931"/>
        <v>8.6401074430995303E-2</v>
      </c>
      <c r="K5964" s="8">
        <f t="shared" si="931"/>
        <v>8.4629518999174383E-2</v>
      </c>
      <c r="L5964" s="8">
        <f t="shared" si="931"/>
        <v>8.5509081588182545E-2</v>
      </c>
      <c r="M5964" s="8">
        <f t="shared" si="926"/>
        <v>8.4898841457701851E-2</v>
      </c>
      <c r="P5964">
        <v>5962</v>
      </c>
      <c r="Q5964" s="8">
        <f t="shared" si="932"/>
        <v>8.3401074430995301E-2</v>
      </c>
      <c r="R5964" s="8">
        <f t="shared" si="932"/>
        <v>8.162951899917438E-2</v>
      </c>
      <c r="S5964" s="8">
        <f t="shared" si="932"/>
        <v>8.2509081588182542E-2</v>
      </c>
      <c r="T5964" s="8">
        <f t="shared" si="927"/>
        <v>8.1898841457701849E-2</v>
      </c>
      <c r="W5964">
        <v>5962</v>
      </c>
      <c r="X5964" s="4">
        <f t="shared" si="925"/>
        <v>9.527504434873342E-2</v>
      </c>
      <c r="Y5964" s="4">
        <f t="shared" si="923"/>
        <v>9.4314122251200352E-2</v>
      </c>
      <c r="Z5964" s="4">
        <f t="shared" si="924"/>
        <v>9.3654748499935839E-2</v>
      </c>
    </row>
    <row r="5965" spans="1:26" x14ac:dyDescent="0.25">
      <c r="A5965" s="16">
        <f t="shared" si="933"/>
        <v>49498</v>
      </c>
      <c r="B5965">
        <f>+'[2]Ejercicio 1'!E6182</f>
        <v>5963</v>
      </c>
      <c r="C5965" s="5">
        <v>8.4902864596339681E-2</v>
      </c>
      <c r="D5965" s="4">
        <f t="shared" si="928"/>
        <v>8.3131235488238198E-2</v>
      </c>
      <c r="E5965" s="6">
        <f t="shared" si="929"/>
        <v>8.4010834528350939E-2</v>
      </c>
      <c r="F5965" s="7">
        <f t="shared" si="930"/>
        <v>8.3400569081017686E-2</v>
      </c>
      <c r="I5965" s="10">
        <v>5963</v>
      </c>
      <c r="J5965" s="8">
        <f t="shared" si="931"/>
        <v>8.6402864596339682E-2</v>
      </c>
      <c r="K5965" s="8">
        <f t="shared" si="931"/>
        <v>8.4631235488238199E-2</v>
      </c>
      <c r="L5965" s="8">
        <f t="shared" si="931"/>
        <v>8.551083452835094E-2</v>
      </c>
      <c r="M5965" s="8">
        <f t="shared" si="926"/>
        <v>8.4900569081017688E-2</v>
      </c>
      <c r="P5965">
        <v>5963</v>
      </c>
      <c r="Q5965" s="8">
        <f t="shared" si="932"/>
        <v>8.3402864596339679E-2</v>
      </c>
      <c r="R5965" s="8">
        <f t="shared" si="932"/>
        <v>8.1631235488238196E-2</v>
      </c>
      <c r="S5965" s="8">
        <f t="shared" si="932"/>
        <v>8.2510834528350938E-2</v>
      </c>
      <c r="T5965" s="8">
        <f t="shared" si="927"/>
        <v>8.1900569081017685E-2</v>
      </c>
      <c r="W5965">
        <v>5963</v>
      </c>
      <c r="X5965" s="4">
        <f t="shared" si="925"/>
        <v>9.5278633801309909E-2</v>
      </c>
      <c r="Y5965" s="4">
        <f t="shared" si="923"/>
        <v>9.4317628189155248E-2</v>
      </c>
      <c r="Z5965" s="4">
        <f t="shared" si="924"/>
        <v>9.3658197601386009E-2</v>
      </c>
    </row>
    <row r="5966" spans="1:26" x14ac:dyDescent="0.25">
      <c r="A5966" s="16">
        <f t="shared" si="933"/>
        <v>49499</v>
      </c>
      <c r="B5966">
        <f>+'[2]Ejercicio 1'!E6183</f>
        <v>5964</v>
      </c>
      <c r="C5966" s="5">
        <v>8.4904654761684073E-2</v>
      </c>
      <c r="D5966" s="4">
        <f t="shared" si="928"/>
        <v>8.3132951975812552E-2</v>
      </c>
      <c r="E5966" s="6">
        <f t="shared" si="929"/>
        <v>8.4012587467759511E-2</v>
      </c>
      <c r="F5966" s="7">
        <f t="shared" si="930"/>
        <v>8.3402296703065967E-2</v>
      </c>
      <c r="I5966" s="10">
        <v>5964</v>
      </c>
      <c r="J5966" s="8">
        <f t="shared" si="931"/>
        <v>8.6404654761684074E-2</v>
      </c>
      <c r="K5966" s="8">
        <f t="shared" si="931"/>
        <v>8.4632951975812554E-2</v>
      </c>
      <c r="L5966" s="8">
        <f t="shared" si="931"/>
        <v>8.5512587467759513E-2</v>
      </c>
      <c r="M5966" s="8">
        <f t="shared" si="926"/>
        <v>8.4902296703065969E-2</v>
      </c>
      <c r="P5966">
        <v>5964</v>
      </c>
      <c r="Q5966" s="8">
        <f t="shared" si="932"/>
        <v>8.3404654761684072E-2</v>
      </c>
      <c r="R5966" s="8">
        <f t="shared" si="932"/>
        <v>8.1632951975812551E-2</v>
      </c>
      <c r="S5966" s="8">
        <f t="shared" si="932"/>
        <v>8.251258746775951E-2</v>
      </c>
      <c r="T5966" s="8">
        <f t="shared" si="927"/>
        <v>8.1902296703065966E-2</v>
      </c>
      <c r="W5966">
        <v>5964</v>
      </c>
      <c r="X5966" s="4">
        <f t="shared" si="925"/>
        <v>9.5282223255417922E-2</v>
      </c>
      <c r="Y5966" s="4">
        <f t="shared" si="923"/>
        <v>9.4321134125580824E-2</v>
      </c>
      <c r="Z5966" s="4">
        <f t="shared" si="924"/>
        <v>9.3661646699861406E-2</v>
      </c>
    </row>
    <row r="5967" spans="1:26" x14ac:dyDescent="0.25">
      <c r="A5967" s="16">
        <f t="shared" si="933"/>
        <v>49500</v>
      </c>
      <c r="B5967">
        <f>+'[2]Ejercicio 1'!E6184</f>
        <v>5965</v>
      </c>
      <c r="C5967" s="5">
        <v>8.4906444927028452E-2</v>
      </c>
      <c r="D5967" s="4">
        <f t="shared" si="928"/>
        <v>8.3134668461897057E-2</v>
      </c>
      <c r="E5967" s="6">
        <f t="shared" si="929"/>
        <v>8.4014340406407387E-2</v>
      </c>
      <c r="F5967" s="7">
        <f t="shared" si="930"/>
        <v>8.3404024323846679E-2</v>
      </c>
      <c r="I5967" s="10">
        <v>5965</v>
      </c>
      <c r="J5967" s="8">
        <f t="shared" si="931"/>
        <v>8.6406444927028453E-2</v>
      </c>
      <c r="K5967" s="8">
        <f t="shared" si="931"/>
        <v>8.4634668461897059E-2</v>
      </c>
      <c r="L5967" s="8">
        <f t="shared" si="931"/>
        <v>8.5514340406407388E-2</v>
      </c>
      <c r="M5967" s="8">
        <f t="shared" si="926"/>
        <v>8.490402432384668E-2</v>
      </c>
      <c r="P5967">
        <v>5965</v>
      </c>
      <c r="Q5967" s="8">
        <f t="shared" si="932"/>
        <v>8.340644492702845E-2</v>
      </c>
      <c r="R5967" s="8">
        <f t="shared" si="932"/>
        <v>8.1634668461897056E-2</v>
      </c>
      <c r="S5967" s="8">
        <f t="shared" si="932"/>
        <v>8.2514340406407385E-2</v>
      </c>
      <c r="T5967" s="8">
        <f t="shared" si="927"/>
        <v>8.1904024323846678E-2</v>
      </c>
      <c r="W5967">
        <v>5965</v>
      </c>
      <c r="X5967" s="4">
        <f t="shared" si="925"/>
        <v>9.5285812711086437E-2</v>
      </c>
      <c r="Y5967" s="4">
        <f t="shared" si="923"/>
        <v>9.4324640060531525E-2</v>
      </c>
      <c r="Z5967" s="4">
        <f t="shared" si="924"/>
        <v>9.3665095795364903E-2</v>
      </c>
    </row>
    <row r="5968" spans="1:26" x14ac:dyDescent="0.25">
      <c r="A5968" s="16">
        <f t="shared" si="933"/>
        <v>49501</v>
      </c>
      <c r="B5968">
        <f>+'[2]Ejercicio 1'!E6185</f>
        <v>5966</v>
      </c>
      <c r="C5968" s="5">
        <v>8.4908235092372844E-2</v>
      </c>
      <c r="D5968" s="4">
        <f t="shared" si="928"/>
        <v>8.3136384946492739E-2</v>
      </c>
      <c r="E5968" s="6">
        <f t="shared" si="929"/>
        <v>8.4016093344294537E-2</v>
      </c>
      <c r="F5968" s="7">
        <f t="shared" si="930"/>
        <v>8.340575194335699E-2</v>
      </c>
      <c r="I5968" s="10">
        <v>5966</v>
      </c>
      <c r="J5968" s="8">
        <f t="shared" si="931"/>
        <v>8.6408235092372845E-2</v>
      </c>
      <c r="K5968" s="8">
        <f t="shared" si="931"/>
        <v>8.463638494649274E-2</v>
      </c>
      <c r="L5968" s="8">
        <f t="shared" si="931"/>
        <v>8.5516093344294539E-2</v>
      </c>
      <c r="M5968" s="8">
        <f t="shared" si="926"/>
        <v>8.4905751943356991E-2</v>
      </c>
      <c r="P5968">
        <v>5966</v>
      </c>
      <c r="Q5968" s="8">
        <f t="shared" si="932"/>
        <v>8.3408235092372843E-2</v>
      </c>
      <c r="R5968" s="8">
        <f t="shared" si="932"/>
        <v>8.1636384946492738E-2</v>
      </c>
      <c r="S5968" s="8">
        <f t="shared" si="932"/>
        <v>8.2516093344294536E-2</v>
      </c>
      <c r="T5968" s="8">
        <f t="shared" si="927"/>
        <v>8.1905751943356989E-2</v>
      </c>
      <c r="W5968">
        <v>5966</v>
      </c>
      <c r="X5968" s="4">
        <f t="shared" si="925"/>
        <v>9.528940216831415E-2</v>
      </c>
      <c r="Y5968" s="4">
        <f t="shared" si="923"/>
        <v>9.4328145993894053E-2</v>
      </c>
      <c r="Z5968" s="4">
        <f t="shared" si="924"/>
        <v>9.3668544886683164E-2</v>
      </c>
    </row>
    <row r="5969" spans="1:26" x14ac:dyDescent="0.25">
      <c r="A5969" s="16">
        <f t="shared" si="933"/>
        <v>49502</v>
      </c>
      <c r="B5969">
        <f>+'[2]Ejercicio 1'!E6186</f>
        <v>5967</v>
      </c>
      <c r="C5969" s="5">
        <v>8.4910025257717223E-2</v>
      </c>
      <c r="D5969" s="4">
        <f t="shared" si="928"/>
        <v>8.3138101429598377E-2</v>
      </c>
      <c r="E5969" s="6">
        <f t="shared" si="929"/>
        <v>8.4017846281421851E-2</v>
      </c>
      <c r="F5969" s="7">
        <f t="shared" si="930"/>
        <v>8.3407479561599746E-2</v>
      </c>
      <c r="I5969" s="10">
        <v>5967</v>
      </c>
      <c r="J5969" s="8">
        <f t="shared" si="931"/>
        <v>8.6410025257717224E-2</v>
      </c>
      <c r="K5969" s="8">
        <f t="shared" si="931"/>
        <v>8.4638101429598378E-2</v>
      </c>
      <c r="L5969" s="8">
        <f t="shared" si="931"/>
        <v>8.5517846281421853E-2</v>
      </c>
      <c r="M5969" s="8">
        <f t="shared" si="926"/>
        <v>8.4907479561599747E-2</v>
      </c>
      <c r="P5969">
        <v>5967</v>
      </c>
      <c r="Q5969" s="8">
        <f t="shared" si="932"/>
        <v>8.3410025257717221E-2</v>
      </c>
      <c r="R5969" s="8">
        <f t="shared" si="932"/>
        <v>8.1638101429598375E-2</v>
      </c>
      <c r="S5969" s="8">
        <f t="shared" si="932"/>
        <v>8.251784628142185E-2</v>
      </c>
      <c r="T5969" s="8">
        <f t="shared" si="927"/>
        <v>8.1907479561599744E-2</v>
      </c>
      <c r="W5969">
        <v>5967</v>
      </c>
      <c r="X5969" s="4">
        <f t="shared" si="925"/>
        <v>9.5292991627073387E-2</v>
      </c>
      <c r="Y5969" s="4">
        <f t="shared" si="923"/>
        <v>9.4331651925841448E-2</v>
      </c>
      <c r="Z5969" s="4">
        <f t="shared" si="924"/>
        <v>9.3671993974418583E-2</v>
      </c>
    </row>
    <row r="5970" spans="1:26" x14ac:dyDescent="0.25">
      <c r="A5970" s="16">
        <f t="shared" si="933"/>
        <v>49503</v>
      </c>
      <c r="B5970">
        <f>+'[2]Ejercicio 1'!E6187</f>
        <v>5968</v>
      </c>
      <c r="C5970" s="5">
        <v>8.4911815423061615E-2</v>
      </c>
      <c r="D5970" s="4">
        <f t="shared" si="928"/>
        <v>8.3139817911214581E-2</v>
      </c>
      <c r="E5970" s="6">
        <f t="shared" si="929"/>
        <v>8.401959921778758E-2</v>
      </c>
      <c r="F5970" s="7">
        <f t="shared" si="930"/>
        <v>8.3409207178574932E-2</v>
      </c>
      <c r="I5970" s="10">
        <v>5968</v>
      </c>
      <c r="J5970" s="8">
        <f t="shared" si="931"/>
        <v>8.6411815423061616E-2</v>
      </c>
      <c r="K5970" s="8">
        <f t="shared" si="931"/>
        <v>8.4639817911214582E-2</v>
      </c>
      <c r="L5970" s="8">
        <f t="shared" si="931"/>
        <v>8.5519599217787581E-2</v>
      </c>
      <c r="M5970" s="8">
        <f t="shared" si="926"/>
        <v>8.4909207178574933E-2</v>
      </c>
      <c r="P5970">
        <v>5968</v>
      </c>
      <c r="Q5970" s="8">
        <f t="shared" si="932"/>
        <v>8.3411815423061614E-2</v>
      </c>
      <c r="R5970" s="8">
        <f t="shared" si="932"/>
        <v>8.1639817911214579E-2</v>
      </c>
      <c r="S5970" s="8">
        <f t="shared" si="932"/>
        <v>8.2519599217787579E-2</v>
      </c>
      <c r="T5970" s="8">
        <f t="shared" si="927"/>
        <v>8.190920717857493E-2</v>
      </c>
      <c r="W5970">
        <v>5968</v>
      </c>
      <c r="X5970" s="4">
        <f t="shared" si="925"/>
        <v>9.5296581087377763E-2</v>
      </c>
      <c r="Y5970" s="4">
        <f t="shared" si="923"/>
        <v>9.4335157856198906E-2</v>
      </c>
      <c r="Z5970" s="4">
        <f t="shared" si="924"/>
        <v>9.3675443058579722E-2</v>
      </c>
    </row>
    <row r="5971" spans="1:26" x14ac:dyDescent="0.25">
      <c r="A5971" s="16">
        <f t="shared" si="933"/>
        <v>49504</v>
      </c>
      <c r="B5971">
        <f>+'[2]Ejercicio 1'!E6188</f>
        <v>5969</v>
      </c>
      <c r="C5971" s="5">
        <v>8.4913605588405994E-2</v>
      </c>
      <c r="D5971" s="4">
        <f t="shared" si="928"/>
        <v>8.3141534391341143E-2</v>
      </c>
      <c r="E5971" s="6">
        <f t="shared" si="929"/>
        <v>8.4021352153393486E-2</v>
      </c>
      <c r="F5971" s="7">
        <f t="shared" si="930"/>
        <v>8.3410934794279717E-2</v>
      </c>
      <c r="I5971" s="10">
        <v>5969</v>
      </c>
      <c r="J5971" s="8">
        <f t="shared" si="931"/>
        <v>8.6413605588405995E-2</v>
      </c>
      <c r="K5971" s="8">
        <f t="shared" si="931"/>
        <v>8.4641534391341144E-2</v>
      </c>
      <c r="L5971" s="8">
        <f t="shared" si="931"/>
        <v>8.5521352153393487E-2</v>
      </c>
      <c r="M5971" s="8">
        <f t="shared" si="926"/>
        <v>8.4910934794279719E-2</v>
      </c>
      <c r="P5971">
        <v>5969</v>
      </c>
      <c r="Q5971" s="8">
        <f t="shared" si="932"/>
        <v>8.3413605588405992E-2</v>
      </c>
      <c r="R5971" s="8">
        <f t="shared" si="932"/>
        <v>8.1641534391341142E-2</v>
      </c>
      <c r="S5971" s="8">
        <f t="shared" si="932"/>
        <v>8.2521352153393485E-2</v>
      </c>
      <c r="T5971" s="8">
        <f t="shared" si="927"/>
        <v>8.1910934794279716E-2</v>
      </c>
      <c r="W5971">
        <v>5969</v>
      </c>
      <c r="X5971" s="4">
        <f t="shared" si="925"/>
        <v>9.5300170549229027E-2</v>
      </c>
      <c r="Y5971" s="4">
        <f t="shared" si="923"/>
        <v>9.4338663785025284E-2</v>
      </c>
      <c r="Z5971" s="4">
        <f t="shared" si="924"/>
        <v>9.3678892139158004E-2</v>
      </c>
    </row>
    <row r="5972" spans="1:26" x14ac:dyDescent="0.25">
      <c r="A5972" s="16">
        <f t="shared" si="933"/>
        <v>49505</v>
      </c>
      <c r="B5972">
        <f>+'[2]Ejercicio 1'!E6189</f>
        <v>5970</v>
      </c>
      <c r="C5972" s="5">
        <v>8.4915395753750386E-2</v>
      </c>
      <c r="D5972" s="4">
        <f t="shared" si="928"/>
        <v>8.3143250869978286E-2</v>
      </c>
      <c r="E5972" s="6">
        <f t="shared" si="929"/>
        <v>8.4023105088237793E-2</v>
      </c>
      <c r="F5972" s="7">
        <f t="shared" si="930"/>
        <v>8.3412662408716934E-2</v>
      </c>
      <c r="I5972" s="10">
        <v>5970</v>
      </c>
      <c r="J5972" s="8">
        <f t="shared" si="931"/>
        <v>8.6415395753750388E-2</v>
      </c>
      <c r="K5972" s="8">
        <f t="shared" si="931"/>
        <v>8.4643250869978287E-2</v>
      </c>
      <c r="L5972" s="8">
        <f t="shared" si="931"/>
        <v>8.5523105088237794E-2</v>
      </c>
      <c r="M5972" s="8">
        <f t="shared" si="926"/>
        <v>8.4912662408716935E-2</v>
      </c>
      <c r="P5972">
        <v>5970</v>
      </c>
      <c r="Q5972" s="8">
        <f t="shared" si="932"/>
        <v>8.3415395753750385E-2</v>
      </c>
      <c r="R5972" s="8">
        <f t="shared" si="932"/>
        <v>8.1643250869978284E-2</v>
      </c>
      <c r="S5972" s="8">
        <f t="shared" si="932"/>
        <v>8.2523105088237791E-2</v>
      </c>
      <c r="T5972" s="8">
        <f t="shared" si="927"/>
        <v>8.1912662408716932E-2</v>
      </c>
      <c r="W5972">
        <v>5970</v>
      </c>
      <c r="X5972" s="4">
        <f t="shared" si="925"/>
        <v>9.5303760012610497E-2</v>
      </c>
      <c r="Y5972" s="4">
        <f t="shared" si="923"/>
        <v>9.4342169712321441E-2</v>
      </c>
      <c r="Z5972" s="4">
        <f t="shared" si="924"/>
        <v>9.3682341216162007E-2</v>
      </c>
    </row>
    <row r="5973" spans="1:26" x14ac:dyDescent="0.25">
      <c r="A5973" s="16">
        <f t="shared" si="933"/>
        <v>49506</v>
      </c>
      <c r="B5973">
        <f>+'[2]Ejercicio 1'!E6190</f>
        <v>5971</v>
      </c>
      <c r="C5973" s="5">
        <v>8.4917185919094765E-2</v>
      </c>
      <c r="D5973" s="4">
        <f t="shared" si="928"/>
        <v>8.3144967347125801E-2</v>
      </c>
      <c r="E5973" s="6">
        <f t="shared" si="929"/>
        <v>8.4024858022322277E-2</v>
      </c>
      <c r="F5973" s="7">
        <f t="shared" si="930"/>
        <v>8.341439002188375E-2</v>
      </c>
      <c r="I5973" s="10">
        <v>5971</v>
      </c>
      <c r="J5973" s="8">
        <f t="shared" si="931"/>
        <v>8.6417185919094766E-2</v>
      </c>
      <c r="K5973" s="8">
        <f t="shared" si="931"/>
        <v>8.4644967347125802E-2</v>
      </c>
      <c r="L5973" s="8">
        <f t="shared" si="931"/>
        <v>8.5524858022322278E-2</v>
      </c>
      <c r="M5973" s="8">
        <f t="shared" si="926"/>
        <v>8.4914390021883751E-2</v>
      </c>
      <c r="P5973">
        <v>5971</v>
      </c>
      <c r="Q5973" s="8">
        <f t="shared" si="932"/>
        <v>8.3417185919094763E-2</v>
      </c>
      <c r="R5973" s="8">
        <f t="shared" si="932"/>
        <v>8.1644967347125799E-2</v>
      </c>
      <c r="S5973" s="8">
        <f t="shared" si="932"/>
        <v>8.2524858022322276E-2</v>
      </c>
      <c r="T5973" s="8">
        <f t="shared" si="927"/>
        <v>8.1914390021883748E-2</v>
      </c>
      <c r="W5973">
        <v>5971</v>
      </c>
      <c r="X5973" s="4">
        <f t="shared" si="925"/>
        <v>9.5307349477552469E-2</v>
      </c>
      <c r="Y5973" s="4">
        <f t="shared" si="923"/>
        <v>9.4345675638086532E-2</v>
      </c>
      <c r="Z5973" s="4">
        <f t="shared" si="924"/>
        <v>9.3685790288972226E-2</v>
      </c>
    </row>
    <row r="5974" spans="1:26" x14ac:dyDescent="0.25">
      <c r="A5974" s="16">
        <f t="shared" si="933"/>
        <v>49507</v>
      </c>
      <c r="B5974">
        <f>+'[2]Ejercicio 1'!E6191</f>
        <v>5972</v>
      </c>
      <c r="C5974" s="5">
        <v>8.4918976084439157E-2</v>
      </c>
      <c r="D5974" s="4">
        <f t="shared" si="928"/>
        <v>8.3146683822784298E-2</v>
      </c>
      <c r="E5974" s="6">
        <f t="shared" si="929"/>
        <v>8.402661095564605E-2</v>
      </c>
      <c r="F5974" s="7">
        <f t="shared" si="930"/>
        <v>8.3416117633785855E-2</v>
      </c>
      <c r="I5974" s="10">
        <v>5972</v>
      </c>
      <c r="J5974" s="8">
        <f t="shared" si="931"/>
        <v>8.6418976084439159E-2</v>
      </c>
      <c r="K5974" s="8">
        <f t="shared" si="931"/>
        <v>8.4646683822784299E-2</v>
      </c>
      <c r="L5974" s="8">
        <f t="shared" si="931"/>
        <v>8.5526610955646051E-2</v>
      </c>
      <c r="M5974" s="8">
        <f t="shared" si="926"/>
        <v>8.4916117633785856E-2</v>
      </c>
      <c r="P5974">
        <v>5972</v>
      </c>
      <c r="Q5974" s="8">
        <f t="shared" si="932"/>
        <v>8.3418976084439156E-2</v>
      </c>
      <c r="R5974" s="8">
        <f t="shared" si="932"/>
        <v>8.1646683822784297E-2</v>
      </c>
      <c r="S5974" s="8">
        <f t="shared" si="932"/>
        <v>8.2526610955646049E-2</v>
      </c>
      <c r="T5974" s="8">
        <f t="shared" si="927"/>
        <v>8.1916117633785854E-2</v>
      </c>
      <c r="W5974">
        <v>5972</v>
      </c>
      <c r="X5974" s="4">
        <f t="shared" si="925"/>
        <v>9.5310938944054083E-2</v>
      </c>
      <c r="Y5974" s="4">
        <f t="shared" si="923"/>
        <v>9.4349181562320542E-2</v>
      </c>
      <c r="Z5974" s="4">
        <f t="shared" si="924"/>
        <v>9.3689239359424317E-2</v>
      </c>
    </row>
    <row r="5975" spans="1:26" x14ac:dyDescent="0.25">
      <c r="A5975" s="16">
        <f t="shared" si="933"/>
        <v>49508</v>
      </c>
      <c r="B5975">
        <f>+'[2]Ejercicio 1'!E6192</f>
        <v>5973</v>
      </c>
      <c r="C5975" s="5">
        <v>8.4920766249783536E-2</v>
      </c>
      <c r="D5975" s="4">
        <f t="shared" si="928"/>
        <v>8.3148400296952751E-2</v>
      </c>
      <c r="E5975" s="6">
        <f t="shared" si="929"/>
        <v>8.4028363888209112E-2</v>
      </c>
      <c r="F5975" s="7">
        <f t="shared" si="930"/>
        <v>8.3417845244417546E-2</v>
      </c>
      <c r="I5975" s="10">
        <v>5973</v>
      </c>
      <c r="J5975" s="8">
        <f t="shared" si="931"/>
        <v>8.6420766249783537E-2</v>
      </c>
      <c r="K5975" s="8">
        <f t="shared" si="931"/>
        <v>8.4648400296952753E-2</v>
      </c>
      <c r="L5975" s="8">
        <f t="shared" si="931"/>
        <v>8.5528363888209114E-2</v>
      </c>
      <c r="M5975" s="8">
        <f t="shared" si="926"/>
        <v>8.4917845244417547E-2</v>
      </c>
      <c r="P5975">
        <v>5973</v>
      </c>
      <c r="Q5975" s="8">
        <f t="shared" si="932"/>
        <v>8.3420766249783534E-2</v>
      </c>
      <c r="R5975" s="8">
        <f t="shared" si="932"/>
        <v>8.164840029695275E-2</v>
      </c>
      <c r="S5975" s="8">
        <f t="shared" si="932"/>
        <v>8.2528363888209111E-2</v>
      </c>
      <c r="T5975" s="8">
        <f t="shared" si="927"/>
        <v>8.1917845244417545E-2</v>
      </c>
      <c r="W5975">
        <v>5973</v>
      </c>
      <c r="X5975" s="4">
        <f t="shared" si="925"/>
        <v>9.5314528412087665E-2</v>
      </c>
      <c r="Y5975" s="4">
        <f t="shared" si="923"/>
        <v>9.4352687485023456E-2</v>
      </c>
      <c r="Z5975" s="4">
        <f t="shared" si="924"/>
        <v>9.369268842629358E-2</v>
      </c>
    </row>
    <row r="5976" spans="1:26" x14ac:dyDescent="0.25">
      <c r="A5976" s="16">
        <f t="shared" si="933"/>
        <v>49509</v>
      </c>
      <c r="B5976">
        <f>+'[2]Ejercicio 1'!E6193</f>
        <v>5974</v>
      </c>
      <c r="C5976" s="5">
        <v>8.4922556415127928E-2</v>
      </c>
      <c r="D5976" s="4">
        <f t="shared" si="928"/>
        <v>8.3150116769631799E-2</v>
      </c>
      <c r="E5976" s="6">
        <f t="shared" si="929"/>
        <v>8.4030116820012338E-2</v>
      </c>
      <c r="F5976" s="7">
        <f t="shared" si="930"/>
        <v>8.3419572853778837E-2</v>
      </c>
      <c r="I5976" s="10">
        <v>5974</v>
      </c>
      <c r="J5976" s="8">
        <f t="shared" si="931"/>
        <v>8.642255641512793E-2</v>
      </c>
      <c r="K5976" s="8">
        <f t="shared" si="931"/>
        <v>8.46501167696318E-2</v>
      </c>
      <c r="L5976" s="8">
        <f t="shared" si="931"/>
        <v>8.5530116820012339E-2</v>
      </c>
      <c r="M5976" s="8">
        <f t="shared" si="926"/>
        <v>8.4919572853778838E-2</v>
      </c>
      <c r="P5976">
        <v>5974</v>
      </c>
      <c r="Q5976" s="8">
        <f t="shared" si="932"/>
        <v>8.3422556415127927E-2</v>
      </c>
      <c r="R5976" s="8">
        <f t="shared" si="932"/>
        <v>8.1650116769631798E-2</v>
      </c>
      <c r="S5976" s="8">
        <f t="shared" si="932"/>
        <v>8.2530116820012336E-2</v>
      </c>
      <c r="T5976" s="8">
        <f t="shared" si="927"/>
        <v>8.1919572853778835E-2</v>
      </c>
      <c r="W5976">
        <v>5974</v>
      </c>
      <c r="X5976" s="4">
        <f t="shared" si="925"/>
        <v>9.5318117881665929E-2</v>
      </c>
      <c r="Y5976" s="4">
        <f t="shared" si="923"/>
        <v>9.4356193406309491E-2</v>
      </c>
      <c r="Z5976" s="4">
        <f t="shared" si="924"/>
        <v>9.3696137488369524E-2</v>
      </c>
    </row>
    <row r="5977" spans="1:26" x14ac:dyDescent="0.25">
      <c r="A5977" s="16">
        <f t="shared" si="933"/>
        <v>49510</v>
      </c>
      <c r="B5977">
        <f>+'[2]Ejercicio 1'!E6194</f>
        <v>5975</v>
      </c>
      <c r="C5977" s="5">
        <v>8.4924346580472307E-2</v>
      </c>
      <c r="D5977" s="4">
        <f t="shared" si="928"/>
        <v>8.3151833240821427E-2</v>
      </c>
      <c r="E5977" s="6">
        <f t="shared" si="929"/>
        <v>8.4031869751053978E-2</v>
      </c>
      <c r="F5977" s="7">
        <f t="shared" si="930"/>
        <v>8.3421300461872558E-2</v>
      </c>
      <c r="I5977" s="10">
        <v>5975</v>
      </c>
      <c r="J5977" s="8">
        <f t="shared" si="931"/>
        <v>8.6424346580472308E-2</v>
      </c>
      <c r="K5977" s="8">
        <f t="shared" si="931"/>
        <v>8.4651833240821428E-2</v>
      </c>
      <c r="L5977" s="8">
        <f t="shared" si="931"/>
        <v>8.5531869751053979E-2</v>
      </c>
      <c r="M5977" s="8">
        <f t="shared" si="926"/>
        <v>8.4921300461872559E-2</v>
      </c>
      <c r="P5977">
        <v>5975</v>
      </c>
      <c r="Q5977" s="8">
        <f t="shared" si="932"/>
        <v>8.3424346580472306E-2</v>
      </c>
      <c r="R5977" s="8">
        <f t="shared" si="932"/>
        <v>8.1651833240821425E-2</v>
      </c>
      <c r="S5977" s="8">
        <f t="shared" si="932"/>
        <v>8.2531869751053977E-2</v>
      </c>
      <c r="T5977" s="8">
        <f t="shared" si="927"/>
        <v>8.1921300461872557E-2</v>
      </c>
      <c r="W5977">
        <v>5975</v>
      </c>
      <c r="X5977" s="4">
        <f t="shared" si="925"/>
        <v>9.5321707352790219E-2</v>
      </c>
      <c r="Y5977" s="4">
        <f t="shared" si="923"/>
        <v>9.4359699325950244E-2</v>
      </c>
      <c r="Z5977" s="4">
        <f t="shared" si="924"/>
        <v>9.3699586547470695E-2</v>
      </c>
    </row>
    <row r="5978" spans="1:26" x14ac:dyDescent="0.25">
      <c r="A5978" s="16">
        <f t="shared" si="933"/>
        <v>49511</v>
      </c>
      <c r="B5978">
        <f>+'[2]Ejercicio 1'!E6195</f>
        <v>5976</v>
      </c>
      <c r="C5978" s="5">
        <v>8.4926136745816699E-2</v>
      </c>
      <c r="D5978" s="4">
        <f t="shared" si="928"/>
        <v>8.3153549710521441E-2</v>
      </c>
      <c r="E5978" s="6">
        <f t="shared" si="929"/>
        <v>8.4033622681335782E-2</v>
      </c>
      <c r="F5978" s="7">
        <f t="shared" si="930"/>
        <v>8.3423028068698724E-2</v>
      </c>
      <c r="I5978" s="10">
        <v>5976</v>
      </c>
      <c r="J5978" s="8">
        <f t="shared" si="931"/>
        <v>8.6426136745816701E-2</v>
      </c>
      <c r="K5978" s="8">
        <f t="shared" si="931"/>
        <v>8.4653549710521442E-2</v>
      </c>
      <c r="L5978" s="8">
        <f t="shared" si="931"/>
        <v>8.5533622681335783E-2</v>
      </c>
      <c r="M5978" s="8">
        <f t="shared" si="926"/>
        <v>8.4923028068698725E-2</v>
      </c>
      <c r="P5978">
        <v>5976</v>
      </c>
      <c r="Q5978" s="8">
        <f t="shared" si="932"/>
        <v>8.3426136745816698E-2</v>
      </c>
      <c r="R5978" s="8">
        <f t="shared" si="932"/>
        <v>8.1653549710521439E-2</v>
      </c>
      <c r="S5978" s="8">
        <f t="shared" si="932"/>
        <v>8.253362268133578E-2</v>
      </c>
      <c r="T5978" s="8">
        <f t="shared" si="927"/>
        <v>8.1923028068698722E-2</v>
      </c>
      <c r="W5978">
        <v>5976</v>
      </c>
      <c r="X5978" s="4">
        <f t="shared" si="925"/>
        <v>9.5325296825446035E-2</v>
      </c>
      <c r="Y5978" s="4">
        <f t="shared" si="923"/>
        <v>9.436320524411701E-2</v>
      </c>
      <c r="Z5978" s="4">
        <f t="shared" si="924"/>
        <v>9.37030356029976E-2</v>
      </c>
    </row>
    <row r="5979" spans="1:26" x14ac:dyDescent="0.25">
      <c r="A5979" s="16">
        <f t="shared" si="933"/>
        <v>49512</v>
      </c>
      <c r="B5979">
        <f>+'[2]Ejercicio 1'!E6196</f>
        <v>5977</v>
      </c>
      <c r="C5979" s="5">
        <v>8.4927926911161078E-2</v>
      </c>
      <c r="D5979" s="4">
        <f t="shared" si="928"/>
        <v>8.3155266178732049E-2</v>
      </c>
      <c r="E5979" s="6">
        <f t="shared" si="929"/>
        <v>8.4035375610856E-2</v>
      </c>
      <c r="F5979" s="7">
        <f t="shared" si="930"/>
        <v>8.3424755674257334E-2</v>
      </c>
      <c r="I5979" s="10">
        <v>5977</v>
      </c>
      <c r="J5979" s="8">
        <f t="shared" si="931"/>
        <v>8.6427926911161079E-2</v>
      </c>
      <c r="K5979" s="8">
        <f t="shared" si="931"/>
        <v>8.465526617873205E-2</v>
      </c>
      <c r="L5979" s="8">
        <f t="shared" si="931"/>
        <v>8.5535375610856001E-2</v>
      </c>
      <c r="M5979" s="8">
        <f t="shared" si="926"/>
        <v>8.4924755674257335E-2</v>
      </c>
      <c r="P5979">
        <v>5977</v>
      </c>
      <c r="Q5979" s="8">
        <f t="shared" si="932"/>
        <v>8.3427926911161077E-2</v>
      </c>
      <c r="R5979" s="8">
        <f t="shared" si="932"/>
        <v>8.1655266178732047E-2</v>
      </c>
      <c r="S5979" s="8">
        <f t="shared" si="932"/>
        <v>8.2535375610855999E-2</v>
      </c>
      <c r="T5979" s="8">
        <f t="shared" si="927"/>
        <v>8.1924755674257332E-2</v>
      </c>
      <c r="W5979">
        <v>5977</v>
      </c>
      <c r="X5979" s="4">
        <f t="shared" si="925"/>
        <v>9.5328886299661908E-2</v>
      </c>
      <c r="Y5979" s="4">
        <f t="shared" si="923"/>
        <v>9.4366711160696476E-2</v>
      </c>
      <c r="Z5979" s="4">
        <f t="shared" si="924"/>
        <v>9.3706484655552591E-2</v>
      </c>
    </row>
    <row r="5980" spans="1:26" x14ac:dyDescent="0.25">
      <c r="A5980" s="16">
        <f t="shared" si="933"/>
        <v>49513</v>
      </c>
      <c r="B5980">
        <f>+'[2]Ejercicio 1'!E6197</f>
        <v>5978</v>
      </c>
      <c r="C5980" s="5">
        <v>8.492971707650547E-2</v>
      </c>
      <c r="D5980" s="4">
        <f t="shared" si="928"/>
        <v>8.3156982645453445E-2</v>
      </c>
      <c r="E5980" s="6">
        <f t="shared" si="929"/>
        <v>8.403712853961727E-2</v>
      </c>
      <c r="F5980" s="7">
        <f t="shared" si="930"/>
        <v>8.342648327854553E-2</v>
      </c>
      <c r="I5980" s="10">
        <v>5978</v>
      </c>
      <c r="J5980" s="8">
        <f t="shared" si="931"/>
        <v>8.6429717076505472E-2</v>
      </c>
      <c r="K5980" s="8">
        <f t="shared" si="931"/>
        <v>8.4656982645453446E-2</v>
      </c>
      <c r="L5980" s="8">
        <f t="shared" si="931"/>
        <v>8.5537128539617271E-2</v>
      </c>
      <c r="M5980" s="8">
        <f t="shared" si="926"/>
        <v>8.4926483278545531E-2</v>
      </c>
      <c r="P5980">
        <v>5978</v>
      </c>
      <c r="Q5980" s="8">
        <f t="shared" si="932"/>
        <v>8.3429717076505469E-2</v>
      </c>
      <c r="R5980" s="8">
        <f t="shared" si="932"/>
        <v>8.1656982645453444E-2</v>
      </c>
      <c r="S5980" s="8">
        <f t="shared" si="932"/>
        <v>8.2537128539617269E-2</v>
      </c>
      <c r="T5980" s="8">
        <f t="shared" si="927"/>
        <v>8.1926483278545528E-2</v>
      </c>
      <c r="W5980">
        <v>5978</v>
      </c>
      <c r="X5980" s="4">
        <f t="shared" si="925"/>
        <v>9.5332475775436992E-2</v>
      </c>
      <c r="Y5980" s="4">
        <f t="shared" si="923"/>
        <v>9.4370217075859061E-2</v>
      </c>
      <c r="Z5980" s="4">
        <f t="shared" si="924"/>
        <v>9.3709933703916642E-2</v>
      </c>
    </row>
    <row r="5981" spans="1:26" x14ac:dyDescent="0.25">
      <c r="A5981" s="16">
        <f t="shared" si="933"/>
        <v>49514</v>
      </c>
      <c r="B5981">
        <f>+'[2]Ejercicio 1'!E6198</f>
        <v>5979</v>
      </c>
      <c r="C5981" s="5">
        <v>8.4931507241849849E-2</v>
      </c>
      <c r="D5981" s="4">
        <f t="shared" si="928"/>
        <v>8.3158699110685033E-2</v>
      </c>
      <c r="E5981" s="6">
        <f t="shared" si="929"/>
        <v>8.4038881467616941E-2</v>
      </c>
      <c r="F5981" s="7">
        <f t="shared" si="930"/>
        <v>8.342821088156617E-2</v>
      </c>
      <c r="I5981" s="10">
        <v>5979</v>
      </c>
      <c r="J5981" s="8">
        <f t="shared" si="931"/>
        <v>8.643150724184985E-2</v>
      </c>
      <c r="K5981" s="8">
        <f t="shared" si="931"/>
        <v>8.4658699110685035E-2</v>
      </c>
      <c r="L5981" s="8">
        <f t="shared" si="931"/>
        <v>8.5538881467616942E-2</v>
      </c>
      <c r="M5981" s="8">
        <f t="shared" si="926"/>
        <v>8.4928210881566171E-2</v>
      </c>
      <c r="P5981">
        <v>5979</v>
      </c>
      <c r="Q5981" s="8">
        <f t="shared" si="932"/>
        <v>8.3431507241849848E-2</v>
      </c>
      <c r="R5981" s="8">
        <f t="shared" si="932"/>
        <v>8.1658699110685032E-2</v>
      </c>
      <c r="S5981" s="8">
        <f t="shared" si="932"/>
        <v>8.253888146761694E-2</v>
      </c>
      <c r="T5981" s="8">
        <f t="shared" si="927"/>
        <v>8.1928210881566169E-2</v>
      </c>
      <c r="W5981">
        <v>5979</v>
      </c>
      <c r="X5981" s="4">
        <f t="shared" si="925"/>
        <v>9.5336065252743588E-2</v>
      </c>
      <c r="Y5981" s="4">
        <f t="shared" si="923"/>
        <v>9.4373722989432571E-2</v>
      </c>
      <c r="Z5981" s="4">
        <f t="shared" si="924"/>
        <v>9.3713382749311638E-2</v>
      </c>
    </row>
    <row r="5982" spans="1:26" x14ac:dyDescent="0.25">
      <c r="A5982" s="16">
        <f t="shared" si="933"/>
        <v>49515</v>
      </c>
      <c r="B5982">
        <f>+'[2]Ejercicio 1'!E6199</f>
        <v>5980</v>
      </c>
      <c r="C5982" s="5">
        <v>8.4933297407194241E-2</v>
      </c>
      <c r="D5982" s="4">
        <f t="shared" si="928"/>
        <v>8.3160415574427021E-2</v>
      </c>
      <c r="E5982" s="6">
        <f t="shared" si="929"/>
        <v>8.4040634394855915E-2</v>
      </c>
      <c r="F5982" s="7">
        <f t="shared" si="930"/>
        <v>8.3429938483319255E-2</v>
      </c>
      <c r="I5982" s="10">
        <v>5980</v>
      </c>
      <c r="J5982" s="8">
        <f t="shared" si="931"/>
        <v>8.6433297407194243E-2</v>
      </c>
      <c r="K5982" s="8">
        <f t="shared" si="931"/>
        <v>8.4660415574427023E-2</v>
      </c>
      <c r="L5982" s="8">
        <f t="shared" si="931"/>
        <v>8.5540634394855916E-2</v>
      </c>
      <c r="M5982" s="8">
        <f t="shared" si="926"/>
        <v>8.4929938483319256E-2</v>
      </c>
      <c r="P5982">
        <v>5980</v>
      </c>
      <c r="Q5982" s="8">
        <f t="shared" si="932"/>
        <v>8.343329740719424E-2</v>
      </c>
      <c r="R5982" s="8">
        <f t="shared" si="932"/>
        <v>8.166041557442702E-2</v>
      </c>
      <c r="S5982" s="8">
        <f t="shared" si="932"/>
        <v>8.2540634394855913E-2</v>
      </c>
      <c r="T5982" s="8">
        <f t="shared" si="927"/>
        <v>8.1929938483319253E-2</v>
      </c>
      <c r="W5982">
        <v>5980</v>
      </c>
      <c r="X5982" s="4">
        <f t="shared" si="925"/>
        <v>9.5339654731595752E-2</v>
      </c>
      <c r="Y5982" s="4">
        <f t="shared" si="923"/>
        <v>9.4377228901475888E-2</v>
      </c>
      <c r="Z5982" s="4">
        <f t="shared" si="924"/>
        <v>9.3716831790521427E-2</v>
      </c>
    </row>
    <row r="5983" spans="1:26" x14ac:dyDescent="0.25">
      <c r="A5983" s="16">
        <f t="shared" si="933"/>
        <v>49516</v>
      </c>
      <c r="B5983">
        <f>+'[2]Ejercicio 1'!E6200</f>
        <v>5981</v>
      </c>
      <c r="C5983" s="5">
        <v>8.493508757253862E-2</v>
      </c>
      <c r="D5983" s="4">
        <f t="shared" si="928"/>
        <v>8.3162132036679604E-2</v>
      </c>
      <c r="E5983" s="6">
        <f t="shared" si="929"/>
        <v>8.4042387321334178E-2</v>
      </c>
      <c r="F5983" s="7">
        <f t="shared" si="930"/>
        <v>8.3431666083801925E-2</v>
      </c>
      <c r="I5983" s="10">
        <v>5981</v>
      </c>
      <c r="J5983" s="8">
        <f t="shared" si="931"/>
        <v>8.6435087572538621E-2</v>
      </c>
      <c r="K5983" s="8">
        <f t="shared" si="931"/>
        <v>8.4662132036679605E-2</v>
      </c>
      <c r="L5983" s="8">
        <f t="shared" si="931"/>
        <v>8.5542387321334179E-2</v>
      </c>
      <c r="M5983" s="8">
        <f t="shared" si="926"/>
        <v>8.4931666083801927E-2</v>
      </c>
      <c r="P5983">
        <v>5981</v>
      </c>
      <c r="Q5983" s="8">
        <f t="shared" si="932"/>
        <v>8.3435087572538619E-2</v>
      </c>
      <c r="R5983" s="8">
        <f t="shared" si="932"/>
        <v>8.1662132036679602E-2</v>
      </c>
      <c r="S5983" s="8">
        <f t="shared" si="932"/>
        <v>8.2542387321334176E-2</v>
      </c>
      <c r="T5983" s="8">
        <f t="shared" si="927"/>
        <v>8.1931666083801924E-2</v>
      </c>
      <c r="W5983">
        <v>5981</v>
      </c>
      <c r="X5983" s="4">
        <f t="shared" si="925"/>
        <v>9.5343244211994388E-2</v>
      </c>
      <c r="Y5983" s="4">
        <f t="shared" ref="Y5983:Y6046" si="934">Tasa_Fwd(E5892,B5892,E5983,B5983,91)</f>
        <v>9.4380734811987249E-2</v>
      </c>
      <c r="Z5983" s="4">
        <f t="shared" si="924"/>
        <v>9.3720280828756442E-2</v>
      </c>
    </row>
    <row r="5984" spans="1:26" x14ac:dyDescent="0.25">
      <c r="A5984" s="16">
        <f t="shared" si="933"/>
        <v>49517</v>
      </c>
      <c r="B5984">
        <f>+'[2]Ejercicio 1'!E6201</f>
        <v>5982</v>
      </c>
      <c r="C5984" s="5">
        <v>8.4936877737883013E-2</v>
      </c>
      <c r="D5984" s="4">
        <f t="shared" si="928"/>
        <v>8.3163848497442586E-2</v>
      </c>
      <c r="E5984" s="6">
        <f t="shared" si="929"/>
        <v>8.404414024705259E-2</v>
      </c>
      <c r="F5984" s="7">
        <f t="shared" si="930"/>
        <v>8.343339368301704E-2</v>
      </c>
      <c r="I5984" s="10">
        <v>5982</v>
      </c>
      <c r="J5984" s="8">
        <f t="shared" si="931"/>
        <v>8.6436877737883014E-2</v>
      </c>
      <c r="K5984" s="8">
        <f t="shared" si="931"/>
        <v>8.4663848497442587E-2</v>
      </c>
      <c r="L5984" s="8">
        <f t="shared" si="931"/>
        <v>8.5544140247052591E-2</v>
      </c>
      <c r="M5984" s="8">
        <f t="shared" si="926"/>
        <v>8.4933393683017042E-2</v>
      </c>
      <c r="P5984">
        <v>5982</v>
      </c>
      <c r="Q5984" s="8">
        <f t="shared" si="932"/>
        <v>8.3436877737883011E-2</v>
      </c>
      <c r="R5984" s="8">
        <f t="shared" si="932"/>
        <v>8.1663848497442584E-2</v>
      </c>
      <c r="S5984" s="8">
        <f t="shared" si="932"/>
        <v>8.2544140247052589E-2</v>
      </c>
      <c r="T5984" s="8">
        <f t="shared" si="927"/>
        <v>8.1933393683017039E-2</v>
      </c>
      <c r="W5984">
        <v>5982</v>
      </c>
      <c r="X5984" s="4">
        <f t="shared" si="925"/>
        <v>9.5346833693937705E-2</v>
      </c>
      <c r="Y5984" s="4">
        <f t="shared" si="934"/>
        <v>9.4384240721026372E-2</v>
      </c>
      <c r="Z5984" s="4">
        <f t="shared" ref="Z5984:Z6047" si="935">Tasa_Fwd(F5956,B5956,F5984,B5984,28)</f>
        <v>9.3723729862806235E-2</v>
      </c>
    </row>
    <row r="5985" spans="1:26" x14ac:dyDescent="0.25">
      <c r="A5985" s="16">
        <f t="shared" si="933"/>
        <v>49518</v>
      </c>
      <c r="B5985">
        <f>+'[2]Ejercicio 1'!E6202</f>
        <v>5983</v>
      </c>
      <c r="C5985" s="5">
        <v>8.4938667903227391E-2</v>
      </c>
      <c r="D5985" s="4">
        <f t="shared" si="928"/>
        <v>8.3165564956716176E-2</v>
      </c>
      <c r="E5985" s="6">
        <f t="shared" si="929"/>
        <v>8.4045893172010305E-2</v>
      </c>
      <c r="F5985" s="7">
        <f t="shared" si="930"/>
        <v>8.3435121280961741E-2</v>
      </c>
      <c r="I5985" s="10">
        <v>5983</v>
      </c>
      <c r="J5985" s="8">
        <f t="shared" si="931"/>
        <v>8.6438667903227392E-2</v>
      </c>
      <c r="K5985" s="8">
        <f t="shared" si="931"/>
        <v>8.4665564956716177E-2</v>
      </c>
      <c r="L5985" s="8">
        <f t="shared" si="931"/>
        <v>8.5545893172010307E-2</v>
      </c>
      <c r="M5985" s="8">
        <f t="shared" si="926"/>
        <v>8.4935121280961742E-2</v>
      </c>
      <c r="P5985">
        <v>5983</v>
      </c>
      <c r="Q5985" s="8">
        <f t="shared" si="932"/>
        <v>8.343866790322739E-2</v>
      </c>
      <c r="R5985" s="8">
        <f t="shared" si="932"/>
        <v>8.1665564956716175E-2</v>
      </c>
      <c r="S5985" s="8">
        <f t="shared" si="932"/>
        <v>8.2545893172010304E-2</v>
      </c>
      <c r="T5985" s="8">
        <f t="shared" si="927"/>
        <v>8.193512128096174E-2</v>
      </c>
      <c r="W5985">
        <v>5983</v>
      </c>
      <c r="X5985" s="4">
        <f t="shared" si="925"/>
        <v>9.5350423177412991E-2</v>
      </c>
      <c r="Y5985" s="4">
        <f t="shared" si="934"/>
        <v>9.4387746628476432E-2</v>
      </c>
      <c r="Z5985" s="4">
        <f t="shared" si="935"/>
        <v>9.3727178893276031E-2</v>
      </c>
    </row>
    <row r="5986" spans="1:26" x14ac:dyDescent="0.25">
      <c r="A5986" s="16">
        <f t="shared" si="933"/>
        <v>49519</v>
      </c>
      <c r="B5986">
        <f>+'[2]Ejercicio 1'!E6203</f>
        <v>5984</v>
      </c>
      <c r="C5986" s="5">
        <v>8.4940458068571784E-2</v>
      </c>
      <c r="D5986" s="4">
        <f t="shared" si="928"/>
        <v>8.3167281414500777E-2</v>
      </c>
      <c r="E5986" s="6">
        <f t="shared" si="929"/>
        <v>8.404764609620731E-2</v>
      </c>
      <c r="F5986" s="7">
        <f t="shared" si="930"/>
        <v>8.3436848877641731E-2</v>
      </c>
      <c r="I5986" s="10">
        <v>5984</v>
      </c>
      <c r="J5986" s="8">
        <f t="shared" si="931"/>
        <v>8.6440458068571785E-2</v>
      </c>
      <c r="K5986" s="8">
        <f t="shared" si="931"/>
        <v>8.4667281414500778E-2</v>
      </c>
      <c r="L5986" s="8">
        <f t="shared" si="931"/>
        <v>8.5547646096207311E-2</v>
      </c>
      <c r="M5986" s="8">
        <f t="shared" si="926"/>
        <v>8.4936848877641732E-2</v>
      </c>
      <c r="P5986">
        <v>5984</v>
      </c>
      <c r="Q5986" s="8">
        <f t="shared" si="932"/>
        <v>8.3440458068571782E-2</v>
      </c>
      <c r="R5986" s="8">
        <f t="shared" si="932"/>
        <v>8.1667281414500775E-2</v>
      </c>
      <c r="S5986" s="8">
        <f t="shared" si="932"/>
        <v>8.2547646096207308E-2</v>
      </c>
      <c r="T5986" s="8">
        <f t="shared" si="927"/>
        <v>8.193684887764173E-2</v>
      </c>
      <c r="W5986">
        <v>5984</v>
      </c>
      <c r="X5986" s="4">
        <f t="shared" si="925"/>
        <v>9.5354012662461976E-2</v>
      </c>
      <c r="Y5986" s="4">
        <f t="shared" si="934"/>
        <v>9.4391252534452519E-2</v>
      </c>
      <c r="Z5986" s="4">
        <f t="shared" si="935"/>
        <v>9.3730627920776771E-2</v>
      </c>
    </row>
    <row r="5987" spans="1:26" x14ac:dyDescent="0.25">
      <c r="A5987" s="16">
        <f t="shared" si="933"/>
        <v>49520</v>
      </c>
      <c r="B5987">
        <f>+'[2]Ejercicio 1'!E6204</f>
        <v>5985</v>
      </c>
      <c r="C5987" s="5">
        <v>8.4942248233916162E-2</v>
      </c>
      <c r="D5987" s="4">
        <f t="shared" si="928"/>
        <v>8.3168997870795375E-2</v>
      </c>
      <c r="E5987" s="6">
        <f t="shared" si="929"/>
        <v>8.4049399019643617E-2</v>
      </c>
      <c r="F5987" s="7">
        <f t="shared" si="930"/>
        <v>8.3438576473048462E-2</v>
      </c>
      <c r="I5987" s="10">
        <v>5985</v>
      </c>
      <c r="J5987" s="8">
        <f t="shared" si="931"/>
        <v>8.6442248233916164E-2</v>
      </c>
      <c r="K5987" s="8">
        <f t="shared" si="931"/>
        <v>8.4668997870795376E-2</v>
      </c>
      <c r="L5987" s="8">
        <f t="shared" si="931"/>
        <v>8.5549399019643618E-2</v>
      </c>
      <c r="M5987" s="8">
        <f t="shared" si="926"/>
        <v>8.4938576473048463E-2</v>
      </c>
      <c r="P5987">
        <v>5985</v>
      </c>
      <c r="Q5987" s="8">
        <f t="shared" si="932"/>
        <v>8.3442248233916161E-2</v>
      </c>
      <c r="R5987" s="8">
        <f t="shared" si="932"/>
        <v>8.1668997870795373E-2</v>
      </c>
      <c r="S5987" s="8">
        <f t="shared" si="932"/>
        <v>8.2549399019643616E-2</v>
      </c>
      <c r="T5987" s="8">
        <f t="shared" si="927"/>
        <v>8.1938576473048461E-2</v>
      </c>
      <c r="W5987">
        <v>5985</v>
      </c>
      <c r="X5987" s="4">
        <f t="shared" si="925"/>
        <v>9.5357602149042472E-2</v>
      </c>
      <c r="Y5987" s="4">
        <f t="shared" si="934"/>
        <v>9.4394758438841292E-2</v>
      </c>
      <c r="Z5987" s="4">
        <f t="shared" si="935"/>
        <v>9.3734076944086586E-2</v>
      </c>
    </row>
    <row r="5988" spans="1:26" x14ac:dyDescent="0.25">
      <c r="A5988" s="16">
        <f t="shared" si="933"/>
        <v>49521</v>
      </c>
      <c r="B5988">
        <f>+'[2]Ejercicio 1'!E6205</f>
        <v>5986</v>
      </c>
      <c r="C5988" s="5">
        <v>8.4944038399260555E-2</v>
      </c>
      <c r="D5988" s="4">
        <f t="shared" si="928"/>
        <v>8.3170714325600387E-2</v>
      </c>
      <c r="E5988" s="6">
        <f t="shared" si="929"/>
        <v>8.4051151942319199E-2</v>
      </c>
      <c r="F5988" s="7">
        <f t="shared" si="930"/>
        <v>8.3440304067190496E-2</v>
      </c>
      <c r="I5988" s="10">
        <v>5986</v>
      </c>
      <c r="J5988" s="8">
        <f t="shared" si="931"/>
        <v>8.6444038399260556E-2</v>
      </c>
      <c r="K5988" s="8">
        <f t="shared" si="931"/>
        <v>8.4670714325600388E-2</v>
      </c>
      <c r="L5988" s="8">
        <f t="shared" si="931"/>
        <v>8.5551151942319201E-2</v>
      </c>
      <c r="M5988" s="8">
        <f t="shared" si="926"/>
        <v>8.4940304067190497E-2</v>
      </c>
      <c r="P5988">
        <v>5986</v>
      </c>
      <c r="Q5988" s="8">
        <f t="shared" si="932"/>
        <v>8.3444038399260553E-2</v>
      </c>
      <c r="R5988" s="8">
        <f t="shared" si="932"/>
        <v>8.1670714325600385E-2</v>
      </c>
      <c r="S5988" s="8">
        <f t="shared" si="932"/>
        <v>8.2551151942319198E-2</v>
      </c>
      <c r="T5988" s="8">
        <f t="shared" si="927"/>
        <v>8.1940304067190495E-2</v>
      </c>
      <c r="W5988">
        <v>5986</v>
      </c>
      <c r="X5988" s="4">
        <f t="shared" si="925"/>
        <v>9.5361191637168538E-2</v>
      </c>
      <c r="Y5988" s="4">
        <f t="shared" si="934"/>
        <v>9.4398264341755217E-2</v>
      </c>
      <c r="Z5988" s="4">
        <f t="shared" si="935"/>
        <v>9.3737525963822108E-2</v>
      </c>
    </row>
    <row r="5989" spans="1:26" x14ac:dyDescent="0.25">
      <c r="A5989" s="16">
        <f t="shared" si="933"/>
        <v>49522</v>
      </c>
      <c r="B5989">
        <f>+'[2]Ejercicio 1'!E6206</f>
        <v>5987</v>
      </c>
      <c r="C5989" s="5">
        <v>8.4945828564604933E-2</v>
      </c>
      <c r="D5989" s="4">
        <f t="shared" si="928"/>
        <v>8.3172430778916021E-2</v>
      </c>
      <c r="E5989" s="6">
        <f t="shared" si="929"/>
        <v>8.4052904864234945E-2</v>
      </c>
      <c r="F5989" s="7">
        <f t="shared" si="930"/>
        <v>8.3442031660062116E-2</v>
      </c>
      <c r="I5989" s="10">
        <v>5987</v>
      </c>
      <c r="J5989" s="8">
        <f t="shared" si="931"/>
        <v>8.6445828564604935E-2</v>
      </c>
      <c r="K5989" s="8">
        <f t="shared" si="931"/>
        <v>8.4672430778916022E-2</v>
      </c>
      <c r="L5989" s="8">
        <f t="shared" si="931"/>
        <v>8.5552904864234947E-2</v>
      </c>
      <c r="M5989" s="8">
        <f t="shared" si="926"/>
        <v>8.4942031660062117E-2</v>
      </c>
      <c r="P5989">
        <v>5987</v>
      </c>
      <c r="Q5989" s="8">
        <f t="shared" si="932"/>
        <v>8.3445828564604932E-2</v>
      </c>
      <c r="R5989" s="8">
        <f t="shared" si="932"/>
        <v>8.1672430778916019E-2</v>
      </c>
      <c r="S5989" s="8">
        <f t="shared" si="932"/>
        <v>8.2552904864234944E-2</v>
      </c>
      <c r="T5989" s="8">
        <f t="shared" si="927"/>
        <v>8.1942031660062115E-2</v>
      </c>
      <c r="W5989">
        <v>5987</v>
      </c>
      <c r="X5989" s="4">
        <f t="shared" si="925"/>
        <v>9.5364781126840187E-2</v>
      </c>
      <c r="Y5989" s="4">
        <f t="shared" si="934"/>
        <v>9.4401770243139796E-2</v>
      </c>
      <c r="Z5989" s="4">
        <f t="shared" si="935"/>
        <v>9.374097498058287E-2</v>
      </c>
    </row>
    <row r="5990" spans="1:26" x14ac:dyDescent="0.25">
      <c r="A5990" s="16">
        <f t="shared" si="933"/>
        <v>49523</v>
      </c>
      <c r="B5990">
        <f>+'[2]Ejercicio 1'!E6207</f>
        <v>5988</v>
      </c>
      <c r="C5990" s="5">
        <v>8.4947618729949326E-2</v>
      </c>
      <c r="D5990" s="4">
        <f t="shared" si="928"/>
        <v>8.3174147230742262E-2</v>
      </c>
      <c r="E5990" s="6">
        <f t="shared" si="929"/>
        <v>8.4054657785389106E-2</v>
      </c>
      <c r="F5990" s="7">
        <f t="shared" si="930"/>
        <v>8.3443759251666166E-2</v>
      </c>
      <c r="I5990" s="10">
        <v>5988</v>
      </c>
      <c r="J5990" s="8">
        <f t="shared" si="931"/>
        <v>8.6447618729949327E-2</v>
      </c>
      <c r="K5990" s="8">
        <f t="shared" si="931"/>
        <v>8.4674147230742264E-2</v>
      </c>
      <c r="L5990" s="8">
        <f t="shared" si="931"/>
        <v>8.5554657785389107E-2</v>
      </c>
      <c r="M5990" s="8">
        <f t="shared" si="926"/>
        <v>8.4943759251666168E-2</v>
      </c>
      <c r="P5990">
        <v>5988</v>
      </c>
      <c r="Q5990" s="8">
        <f t="shared" si="932"/>
        <v>8.3447618729949324E-2</v>
      </c>
      <c r="R5990" s="8">
        <f t="shared" si="932"/>
        <v>8.1674147230742261E-2</v>
      </c>
      <c r="S5990" s="8">
        <f t="shared" si="932"/>
        <v>8.2554657785389104E-2</v>
      </c>
      <c r="T5990" s="8">
        <f t="shared" si="927"/>
        <v>8.1943759251666165E-2</v>
      </c>
      <c r="W5990">
        <v>5988</v>
      </c>
      <c r="X5990" s="4">
        <f t="shared" si="925"/>
        <v>9.5368370618056975E-2</v>
      </c>
      <c r="Y5990" s="4">
        <f t="shared" si="934"/>
        <v>9.4405276142990671E-2</v>
      </c>
      <c r="Z5990" s="4">
        <f t="shared" si="935"/>
        <v>9.374442399315841E-2</v>
      </c>
    </row>
    <row r="5991" spans="1:26" x14ac:dyDescent="0.25">
      <c r="A5991" s="16">
        <f t="shared" si="933"/>
        <v>49524</v>
      </c>
      <c r="B5991">
        <f>+'[2]Ejercicio 1'!E6208</f>
        <v>5989</v>
      </c>
      <c r="C5991" s="5">
        <v>8.4949408895293704E-2</v>
      </c>
      <c r="D5991" s="4">
        <f t="shared" si="928"/>
        <v>8.3175863681078932E-2</v>
      </c>
      <c r="E5991" s="6">
        <f t="shared" si="929"/>
        <v>8.4056410705783444E-2</v>
      </c>
      <c r="F5991" s="7">
        <f t="shared" si="930"/>
        <v>8.3445486841999816E-2</v>
      </c>
      <c r="I5991" s="10">
        <v>5989</v>
      </c>
      <c r="J5991" s="8">
        <f t="shared" si="931"/>
        <v>8.6449408895293706E-2</v>
      </c>
      <c r="K5991" s="8">
        <f t="shared" si="931"/>
        <v>8.4675863681078933E-2</v>
      </c>
      <c r="L5991" s="8">
        <f t="shared" si="931"/>
        <v>8.5556410705783445E-2</v>
      </c>
      <c r="M5991" s="8">
        <f t="shared" si="926"/>
        <v>8.4945486841999818E-2</v>
      </c>
      <c r="P5991">
        <v>5989</v>
      </c>
      <c r="Q5991" s="8">
        <f t="shared" si="932"/>
        <v>8.3449408895293703E-2</v>
      </c>
      <c r="R5991" s="8">
        <f t="shared" si="932"/>
        <v>8.1675863681078931E-2</v>
      </c>
      <c r="S5991" s="8">
        <f t="shared" si="932"/>
        <v>8.2556410705783442E-2</v>
      </c>
      <c r="T5991" s="8">
        <f t="shared" si="927"/>
        <v>8.1945486841999815E-2</v>
      </c>
      <c r="W5991">
        <v>5989</v>
      </c>
      <c r="X5991" s="4">
        <f t="shared" si="925"/>
        <v>9.5371960110806162E-2</v>
      </c>
      <c r="Y5991" s="4">
        <f t="shared" si="934"/>
        <v>9.4408782041313088E-2</v>
      </c>
      <c r="Z5991" s="4">
        <f t="shared" si="935"/>
        <v>9.3747873002151108E-2</v>
      </c>
    </row>
    <row r="5992" spans="1:26" x14ac:dyDescent="0.25">
      <c r="A5992" s="16">
        <f t="shared" si="933"/>
        <v>49525</v>
      </c>
      <c r="B5992">
        <f>+'[2]Ejercicio 1'!E6209</f>
        <v>5990</v>
      </c>
      <c r="C5992" s="5">
        <v>8.4951199060638097E-2</v>
      </c>
      <c r="D5992" s="4">
        <f t="shared" si="928"/>
        <v>8.3177580129926626E-2</v>
      </c>
      <c r="E5992" s="6">
        <f t="shared" si="929"/>
        <v>8.4058163625417071E-2</v>
      </c>
      <c r="F5992" s="7">
        <f t="shared" si="930"/>
        <v>8.3447214431068756E-2</v>
      </c>
      <c r="I5992" s="10">
        <v>5990</v>
      </c>
      <c r="J5992" s="8">
        <f t="shared" si="931"/>
        <v>8.6451199060638098E-2</v>
      </c>
      <c r="K5992" s="8">
        <f t="shared" si="931"/>
        <v>8.4677580129926627E-2</v>
      </c>
      <c r="L5992" s="8">
        <f t="shared" si="931"/>
        <v>8.5558163625417072E-2</v>
      </c>
      <c r="M5992" s="8">
        <f t="shared" si="926"/>
        <v>8.4947214431068757E-2</v>
      </c>
      <c r="P5992">
        <v>5990</v>
      </c>
      <c r="Q5992" s="8">
        <f t="shared" si="932"/>
        <v>8.3451199060638095E-2</v>
      </c>
      <c r="R5992" s="8">
        <f t="shared" si="932"/>
        <v>8.1677580129926625E-2</v>
      </c>
      <c r="S5992" s="8">
        <f t="shared" si="932"/>
        <v>8.2558163625417069E-2</v>
      </c>
      <c r="T5992" s="8">
        <f t="shared" si="927"/>
        <v>8.1947214431068754E-2</v>
      </c>
      <c r="W5992">
        <v>5990</v>
      </c>
      <c r="X5992" s="4">
        <f t="shared" si="925"/>
        <v>9.5375549605128604E-2</v>
      </c>
      <c r="Y5992" s="4">
        <f t="shared" si="934"/>
        <v>9.4412287938103551E-2</v>
      </c>
      <c r="Z5992" s="4">
        <f t="shared" si="935"/>
        <v>9.3751322008180454E-2</v>
      </c>
    </row>
    <row r="5993" spans="1:26" x14ac:dyDescent="0.25">
      <c r="A5993" s="16">
        <f t="shared" si="933"/>
        <v>49526</v>
      </c>
      <c r="B5993">
        <f>+'[2]Ejercicio 1'!E6210</f>
        <v>5991</v>
      </c>
      <c r="C5993" s="5">
        <v>8.4952989225982475E-2</v>
      </c>
      <c r="D5993" s="4">
        <f t="shared" si="928"/>
        <v>8.3179296577284345E-2</v>
      </c>
      <c r="E5993" s="6">
        <f t="shared" si="929"/>
        <v>8.4059916544289973E-2</v>
      </c>
      <c r="F5993" s="7">
        <f t="shared" si="930"/>
        <v>8.3448942018867295E-2</v>
      </c>
      <c r="I5993" s="10">
        <v>5991</v>
      </c>
      <c r="J5993" s="8">
        <f t="shared" si="931"/>
        <v>8.6452989225982477E-2</v>
      </c>
      <c r="K5993" s="8">
        <f t="shared" si="931"/>
        <v>8.4679296577284346E-2</v>
      </c>
      <c r="L5993" s="8">
        <f t="shared" si="931"/>
        <v>8.5559916544289974E-2</v>
      </c>
      <c r="M5993" s="8">
        <f t="shared" si="926"/>
        <v>8.4948942018867296E-2</v>
      </c>
      <c r="P5993">
        <v>5991</v>
      </c>
      <c r="Q5993" s="8">
        <f t="shared" si="932"/>
        <v>8.3452989225982474E-2</v>
      </c>
      <c r="R5993" s="8">
        <f t="shared" si="932"/>
        <v>8.1679296577284344E-2</v>
      </c>
      <c r="S5993" s="8">
        <f t="shared" si="932"/>
        <v>8.2559916544289971E-2</v>
      </c>
      <c r="T5993" s="8">
        <f t="shared" si="927"/>
        <v>8.1948942018867293E-2</v>
      </c>
      <c r="W5993">
        <v>5991</v>
      </c>
      <c r="X5993" s="4">
        <f t="shared" si="925"/>
        <v>9.5379139100982557E-2</v>
      </c>
      <c r="Y5993" s="4">
        <f t="shared" si="934"/>
        <v>9.4415793833362058E-2</v>
      </c>
      <c r="Z5993" s="4">
        <f t="shared" si="935"/>
        <v>9.3754771010624099E-2</v>
      </c>
    </row>
    <row r="5994" spans="1:26" x14ac:dyDescent="0.25">
      <c r="A5994" s="16">
        <f t="shared" si="933"/>
        <v>49527</v>
      </c>
      <c r="B5994">
        <f>+'[2]Ejercicio 1'!E6211</f>
        <v>5992</v>
      </c>
      <c r="C5994" s="5">
        <v>8.4954779391326868E-2</v>
      </c>
      <c r="D5994" s="4">
        <f t="shared" si="928"/>
        <v>8.3181013023152686E-2</v>
      </c>
      <c r="E5994" s="6">
        <f t="shared" si="929"/>
        <v>8.4061669462403066E-2</v>
      </c>
      <c r="F5994" s="7">
        <f t="shared" si="930"/>
        <v>8.3450669605395406E-2</v>
      </c>
      <c r="I5994" s="10">
        <v>5992</v>
      </c>
      <c r="J5994" s="8">
        <f t="shared" si="931"/>
        <v>8.6454779391326869E-2</v>
      </c>
      <c r="K5994" s="8">
        <f t="shared" si="931"/>
        <v>8.4681013023152688E-2</v>
      </c>
      <c r="L5994" s="8">
        <f t="shared" si="931"/>
        <v>8.5561669462403067E-2</v>
      </c>
      <c r="M5994" s="8">
        <f t="shared" si="926"/>
        <v>8.4950669605395407E-2</v>
      </c>
      <c r="P5994">
        <v>5992</v>
      </c>
      <c r="Q5994" s="8">
        <f t="shared" si="932"/>
        <v>8.3454779391326867E-2</v>
      </c>
      <c r="R5994" s="8">
        <f t="shared" si="932"/>
        <v>8.1681013023152685E-2</v>
      </c>
      <c r="S5994" s="8">
        <f t="shared" si="932"/>
        <v>8.2561669462403064E-2</v>
      </c>
      <c r="T5994" s="8">
        <f t="shared" si="927"/>
        <v>8.1950669605395404E-2</v>
      </c>
      <c r="W5994">
        <v>5992</v>
      </c>
      <c r="X5994" s="4">
        <f t="shared" si="925"/>
        <v>9.538272859838165E-2</v>
      </c>
      <c r="Y5994" s="4">
        <f t="shared" si="934"/>
        <v>9.4419299727148326E-2</v>
      </c>
      <c r="Z5994" s="4">
        <f t="shared" si="935"/>
        <v>9.3758220008882523E-2</v>
      </c>
    </row>
    <row r="5995" spans="1:26" x14ac:dyDescent="0.25">
      <c r="A5995" s="16">
        <f t="shared" si="933"/>
        <v>49528</v>
      </c>
      <c r="B5995">
        <f>+'[2]Ejercicio 1'!E6212</f>
        <v>5993</v>
      </c>
      <c r="C5995" s="5">
        <v>8.4956569556671246E-2</v>
      </c>
      <c r="D5995" s="4">
        <f t="shared" si="928"/>
        <v>8.3182729467531663E-2</v>
      </c>
      <c r="E5995" s="6">
        <f t="shared" si="929"/>
        <v>8.4063422379754546E-2</v>
      </c>
      <c r="F5995" s="7">
        <f t="shared" si="930"/>
        <v>8.3452397190655975E-2</v>
      </c>
      <c r="I5995" s="10">
        <v>5993</v>
      </c>
      <c r="J5995" s="8">
        <f t="shared" si="931"/>
        <v>8.6456569556671248E-2</v>
      </c>
      <c r="K5995" s="8">
        <f t="shared" si="931"/>
        <v>8.4682729467531664E-2</v>
      </c>
      <c r="L5995" s="8">
        <f t="shared" si="931"/>
        <v>8.5563422379754547E-2</v>
      </c>
      <c r="M5995" s="8">
        <f t="shared" si="926"/>
        <v>8.4952397190655976E-2</v>
      </c>
      <c r="P5995">
        <v>5993</v>
      </c>
      <c r="Q5995" s="8">
        <f t="shared" si="932"/>
        <v>8.3456569556671245E-2</v>
      </c>
      <c r="R5995" s="8">
        <f t="shared" si="932"/>
        <v>8.1682729467531662E-2</v>
      </c>
      <c r="S5995" s="8">
        <f t="shared" si="932"/>
        <v>8.2563422379754545E-2</v>
      </c>
      <c r="T5995" s="8">
        <f t="shared" si="927"/>
        <v>8.1952397190655973E-2</v>
      </c>
      <c r="W5995">
        <v>5993</v>
      </c>
      <c r="X5995" s="4">
        <f t="shared" si="925"/>
        <v>9.5386318097327644E-2</v>
      </c>
      <c r="Y5995" s="4">
        <f t="shared" si="934"/>
        <v>9.4422805619402639E-2</v>
      </c>
      <c r="Z5995" s="4">
        <f t="shared" si="935"/>
        <v>9.376166900355809E-2</v>
      </c>
    </row>
    <row r="5996" spans="1:26" x14ac:dyDescent="0.25">
      <c r="A5996" s="16">
        <f t="shared" si="933"/>
        <v>49529</v>
      </c>
      <c r="B5996">
        <f>+'[2]Ejercicio 1'!E6213</f>
        <v>5994</v>
      </c>
      <c r="C5996" s="5">
        <v>8.4958359722015639E-2</v>
      </c>
      <c r="D5996" s="4">
        <f t="shared" si="928"/>
        <v>8.3184445910421068E-2</v>
      </c>
      <c r="E5996" s="6">
        <f t="shared" si="929"/>
        <v>8.4065175296346217E-2</v>
      </c>
      <c r="F5996" s="7">
        <f t="shared" si="930"/>
        <v>8.3454124774648974E-2</v>
      </c>
      <c r="I5996" s="10">
        <v>5994</v>
      </c>
      <c r="J5996" s="8">
        <f t="shared" si="931"/>
        <v>8.645835972201564E-2</v>
      </c>
      <c r="K5996" s="8">
        <f t="shared" si="931"/>
        <v>8.4684445910421069E-2</v>
      </c>
      <c r="L5996" s="8">
        <f t="shared" si="931"/>
        <v>8.5565175296346219E-2</v>
      </c>
      <c r="M5996" s="8">
        <f t="shared" si="926"/>
        <v>8.4954124774648976E-2</v>
      </c>
      <c r="P5996">
        <v>5994</v>
      </c>
      <c r="Q5996" s="8">
        <f t="shared" si="932"/>
        <v>8.3458359722015638E-2</v>
      </c>
      <c r="R5996" s="8">
        <f t="shared" si="932"/>
        <v>8.1684445910421066E-2</v>
      </c>
      <c r="S5996" s="8">
        <f t="shared" si="932"/>
        <v>8.2565175296346216E-2</v>
      </c>
      <c r="T5996" s="8">
        <f t="shared" si="927"/>
        <v>8.1954124774648973E-2</v>
      </c>
      <c r="W5996">
        <v>5994</v>
      </c>
      <c r="X5996" s="4">
        <f t="shared" si="925"/>
        <v>9.5389907597817888E-2</v>
      </c>
      <c r="Y5996" s="4">
        <f t="shared" si="934"/>
        <v>9.4426311510126745E-2</v>
      </c>
      <c r="Z5996" s="4">
        <f t="shared" si="935"/>
        <v>9.3765117995264616E-2</v>
      </c>
    </row>
    <row r="5997" spans="1:26" x14ac:dyDescent="0.25">
      <c r="A5997" s="16">
        <f t="shared" si="933"/>
        <v>49530</v>
      </c>
      <c r="B5997">
        <f>+'[2]Ejercicio 1'!E6214</f>
        <v>5995</v>
      </c>
      <c r="C5997" s="5">
        <v>8.4960149887360017E-2</v>
      </c>
      <c r="D5997" s="4">
        <f t="shared" si="928"/>
        <v>8.31861623518209E-2</v>
      </c>
      <c r="E5997" s="6">
        <f t="shared" si="929"/>
        <v>8.4066928212177164E-2</v>
      </c>
      <c r="F5997" s="7">
        <f t="shared" si="930"/>
        <v>8.3455852357374419E-2</v>
      </c>
      <c r="I5997" s="10">
        <v>5995</v>
      </c>
      <c r="J5997" s="8">
        <f t="shared" si="931"/>
        <v>8.6460149887360019E-2</v>
      </c>
      <c r="K5997" s="8">
        <f t="shared" si="931"/>
        <v>8.4686162351820901E-2</v>
      </c>
      <c r="L5997" s="8">
        <f t="shared" si="931"/>
        <v>8.5566928212177165E-2</v>
      </c>
      <c r="M5997" s="8">
        <f t="shared" si="926"/>
        <v>8.495585235737442E-2</v>
      </c>
      <c r="P5997">
        <v>5995</v>
      </c>
      <c r="Q5997" s="8">
        <f t="shared" si="932"/>
        <v>8.3460149887360016E-2</v>
      </c>
      <c r="R5997" s="8">
        <f t="shared" si="932"/>
        <v>8.1686162351820898E-2</v>
      </c>
      <c r="S5997" s="8">
        <f t="shared" si="932"/>
        <v>8.2566928212177162E-2</v>
      </c>
      <c r="T5997" s="8">
        <f t="shared" si="927"/>
        <v>8.1955852357374417E-2</v>
      </c>
      <c r="W5997">
        <v>5995</v>
      </c>
      <c r="X5997" s="4">
        <f t="shared" si="925"/>
        <v>9.5393497099840102E-2</v>
      </c>
      <c r="Y5997" s="4">
        <f t="shared" si="934"/>
        <v>9.4429817399262664E-2</v>
      </c>
      <c r="Z5997" s="4">
        <f t="shared" si="935"/>
        <v>9.3768566983396848E-2</v>
      </c>
    </row>
    <row r="5998" spans="1:26" x14ac:dyDescent="0.25">
      <c r="A5998" s="16">
        <f t="shared" si="933"/>
        <v>49531</v>
      </c>
      <c r="B5998">
        <f>+'[2]Ejercicio 1'!E6215</f>
        <v>5996</v>
      </c>
      <c r="C5998" s="5">
        <v>8.496194005270441E-2</v>
      </c>
      <c r="D5998" s="4">
        <f t="shared" si="928"/>
        <v>8.3187878791731992E-2</v>
      </c>
      <c r="E5998" s="6">
        <f t="shared" si="929"/>
        <v>8.4068681127247399E-2</v>
      </c>
      <c r="F5998" s="7">
        <f t="shared" si="930"/>
        <v>8.3457579938829449E-2</v>
      </c>
      <c r="I5998" s="10">
        <v>5996</v>
      </c>
      <c r="J5998" s="8">
        <f t="shared" si="931"/>
        <v>8.6461940052704411E-2</v>
      </c>
      <c r="K5998" s="8">
        <f t="shared" si="931"/>
        <v>8.4687878791731994E-2</v>
      </c>
      <c r="L5998" s="8">
        <f t="shared" si="931"/>
        <v>8.5568681127247401E-2</v>
      </c>
      <c r="M5998" s="8">
        <f t="shared" si="926"/>
        <v>8.495757993882945E-2</v>
      </c>
      <c r="P5998">
        <v>5996</v>
      </c>
      <c r="Q5998" s="8">
        <f t="shared" si="932"/>
        <v>8.3461940052704409E-2</v>
      </c>
      <c r="R5998" s="8">
        <f t="shared" si="932"/>
        <v>8.1687878791731991E-2</v>
      </c>
      <c r="S5998" s="8">
        <f t="shared" si="932"/>
        <v>8.2568681127247398E-2</v>
      </c>
      <c r="T5998" s="8">
        <f t="shared" si="927"/>
        <v>8.1957579938829447E-2</v>
      </c>
      <c r="W5998">
        <v>5996</v>
      </c>
      <c r="X5998" s="4">
        <f t="shared" si="925"/>
        <v>9.5397086603421499E-2</v>
      </c>
      <c r="Y5998" s="4">
        <f t="shared" si="934"/>
        <v>9.4433323286924609E-2</v>
      </c>
      <c r="Z5998" s="4">
        <f t="shared" si="935"/>
        <v>9.3772015967338154E-2</v>
      </c>
    </row>
    <row r="5999" spans="1:26" x14ac:dyDescent="0.25">
      <c r="A5999" s="16">
        <f t="shared" si="933"/>
        <v>49532</v>
      </c>
      <c r="B5999">
        <f>+'[2]Ejercicio 1'!E6216</f>
        <v>5997</v>
      </c>
      <c r="C5999" s="5">
        <v>8.4963730218048789E-2</v>
      </c>
      <c r="D5999" s="4">
        <f t="shared" si="928"/>
        <v>8.3189595230152916E-2</v>
      </c>
      <c r="E5999" s="6">
        <f t="shared" si="929"/>
        <v>8.4070434041556924E-2</v>
      </c>
      <c r="F5999" s="7">
        <f t="shared" si="930"/>
        <v>8.3459307519016937E-2</v>
      </c>
      <c r="I5999" s="10">
        <v>5997</v>
      </c>
      <c r="J5999" s="8">
        <f t="shared" si="931"/>
        <v>8.646373021804879E-2</v>
      </c>
      <c r="K5999" s="8">
        <f t="shared" si="931"/>
        <v>8.4689595230152917E-2</v>
      </c>
      <c r="L5999" s="8">
        <f t="shared" si="931"/>
        <v>8.5570434041556925E-2</v>
      </c>
      <c r="M5999" s="8">
        <f t="shared" si="926"/>
        <v>8.4959307519016938E-2</v>
      </c>
      <c r="P5999">
        <v>5997</v>
      </c>
      <c r="Q5999" s="8">
        <f t="shared" si="932"/>
        <v>8.3463730218048787E-2</v>
      </c>
      <c r="R5999" s="8">
        <f t="shared" si="932"/>
        <v>8.1689595230152914E-2</v>
      </c>
      <c r="S5999" s="8">
        <f t="shared" si="932"/>
        <v>8.2570434041556923E-2</v>
      </c>
      <c r="T5999" s="8">
        <f t="shared" si="927"/>
        <v>8.1959307519016936E-2</v>
      </c>
      <c r="W5999">
        <v>5997</v>
      </c>
      <c r="X5999" s="4">
        <f t="shared" si="925"/>
        <v>9.54006761085643E-2</v>
      </c>
      <c r="Y5999" s="4">
        <f t="shared" si="934"/>
        <v>9.4436829173055459E-2</v>
      </c>
      <c r="Z5999" s="4">
        <f t="shared" si="935"/>
        <v>9.3775464948310405E-2</v>
      </c>
    </row>
    <row r="6000" spans="1:26" x14ac:dyDescent="0.25">
      <c r="A6000" s="16">
        <f t="shared" si="933"/>
        <v>49533</v>
      </c>
      <c r="B6000">
        <f>+'[2]Ejercicio 1'!E6217</f>
        <v>5998</v>
      </c>
      <c r="C6000" s="5">
        <v>8.4965520383393181E-2</v>
      </c>
      <c r="D6000" s="4">
        <f t="shared" si="928"/>
        <v>8.3191311667084475E-2</v>
      </c>
      <c r="E6000" s="6">
        <f t="shared" si="929"/>
        <v>8.4072186955105752E-2</v>
      </c>
      <c r="F6000" s="7">
        <f t="shared" si="930"/>
        <v>8.3461035097936856E-2</v>
      </c>
      <c r="I6000" s="10">
        <v>5998</v>
      </c>
      <c r="J6000" s="8">
        <f t="shared" si="931"/>
        <v>8.6465520383393182E-2</v>
      </c>
      <c r="K6000" s="8">
        <f t="shared" si="931"/>
        <v>8.4691311667084476E-2</v>
      </c>
      <c r="L6000" s="8">
        <f t="shared" si="931"/>
        <v>8.5572186955105753E-2</v>
      </c>
      <c r="M6000" s="8">
        <f t="shared" si="926"/>
        <v>8.4961035097936857E-2</v>
      </c>
      <c r="P6000">
        <v>5998</v>
      </c>
      <c r="Q6000" s="8">
        <f t="shared" si="932"/>
        <v>8.346552038339318E-2</v>
      </c>
      <c r="R6000" s="8">
        <f t="shared" si="932"/>
        <v>8.1691311667084474E-2</v>
      </c>
      <c r="S6000" s="8">
        <f t="shared" si="932"/>
        <v>8.257218695510575E-2</v>
      </c>
      <c r="T6000" s="8">
        <f t="shared" si="927"/>
        <v>8.1961035097936855E-2</v>
      </c>
      <c r="W6000">
        <v>5998</v>
      </c>
      <c r="X6000" s="4">
        <f t="shared" si="925"/>
        <v>9.540426561523685E-2</v>
      </c>
      <c r="Y6000" s="4">
        <f t="shared" si="934"/>
        <v>9.4440335057597261E-2</v>
      </c>
      <c r="Z6000" s="4">
        <f t="shared" si="935"/>
        <v>9.37789139256998E-2</v>
      </c>
    </row>
    <row r="6001" spans="1:26" x14ac:dyDescent="0.25">
      <c r="A6001" s="16">
        <f t="shared" si="933"/>
        <v>49534</v>
      </c>
      <c r="B6001">
        <f>+'[2]Ejercicio 1'!E6218</f>
        <v>5999</v>
      </c>
      <c r="C6001" s="5">
        <v>8.496731054873756E-2</v>
      </c>
      <c r="D6001" s="4">
        <f t="shared" si="928"/>
        <v>8.3193028102526684E-2</v>
      </c>
      <c r="E6001" s="6">
        <f t="shared" si="929"/>
        <v>8.4073939867894742E-2</v>
      </c>
      <c r="F6001" s="7">
        <f t="shared" si="930"/>
        <v>8.3462762675586361E-2</v>
      </c>
      <c r="I6001" s="10">
        <v>5999</v>
      </c>
      <c r="J6001" s="8">
        <f t="shared" si="931"/>
        <v>8.6467310548737561E-2</v>
      </c>
      <c r="K6001" s="8">
        <f t="shared" si="931"/>
        <v>8.4693028102526685E-2</v>
      </c>
      <c r="L6001" s="8">
        <f t="shared" si="931"/>
        <v>8.5573939867894744E-2</v>
      </c>
      <c r="M6001" s="8">
        <f t="shared" si="926"/>
        <v>8.4962762675586362E-2</v>
      </c>
      <c r="P6001">
        <v>5999</v>
      </c>
      <c r="Q6001" s="8">
        <f t="shared" si="932"/>
        <v>8.3467310548737558E-2</v>
      </c>
      <c r="R6001" s="8">
        <f t="shared" si="932"/>
        <v>8.1693028102526682E-2</v>
      </c>
      <c r="S6001" s="8">
        <f t="shared" si="932"/>
        <v>8.2573939867894741E-2</v>
      </c>
      <c r="T6001" s="8">
        <f t="shared" si="927"/>
        <v>8.1962762675586359E-2</v>
      </c>
      <c r="W6001">
        <v>5999</v>
      </c>
      <c r="X6001" s="4">
        <f t="shared" si="925"/>
        <v>9.5407855123454982E-2</v>
      </c>
      <c r="Y6001" s="4">
        <f t="shared" si="934"/>
        <v>9.4443840940723917E-2</v>
      </c>
      <c r="Z6001" s="4">
        <f t="shared" si="935"/>
        <v>9.3782362899514915E-2</v>
      </c>
    </row>
    <row r="6002" spans="1:26" x14ac:dyDescent="0.25">
      <c r="A6002" s="16">
        <f t="shared" si="933"/>
        <v>49535</v>
      </c>
      <c r="B6002">
        <f>+'[2]Ejercicio 1'!E6219</f>
        <v>6000</v>
      </c>
      <c r="C6002" s="5">
        <v>8.4969100714081952E-2</v>
      </c>
      <c r="D6002" s="4">
        <f t="shared" si="928"/>
        <v>8.3194744536479542E-2</v>
      </c>
      <c r="E6002" s="6">
        <f t="shared" si="929"/>
        <v>8.4075692779923009E-2</v>
      </c>
      <c r="F6002" s="7">
        <f t="shared" si="930"/>
        <v>8.346449025196831E-2</v>
      </c>
      <c r="I6002" s="10">
        <v>6000</v>
      </c>
      <c r="J6002" s="8">
        <f t="shared" si="931"/>
        <v>8.6469100714081953E-2</v>
      </c>
      <c r="K6002" s="8">
        <f t="shared" si="931"/>
        <v>8.4694744536479544E-2</v>
      </c>
      <c r="L6002" s="8">
        <f t="shared" si="931"/>
        <v>8.557569277992301E-2</v>
      </c>
      <c r="M6002" s="8">
        <f t="shared" si="926"/>
        <v>8.4964490251968311E-2</v>
      </c>
      <c r="P6002">
        <v>6000</v>
      </c>
      <c r="Q6002" s="8">
        <f t="shared" si="932"/>
        <v>8.3469100714081951E-2</v>
      </c>
      <c r="R6002" s="8">
        <f t="shared" si="932"/>
        <v>8.1694744536479541E-2</v>
      </c>
      <c r="S6002" s="8">
        <f t="shared" si="932"/>
        <v>8.2575692779923007E-2</v>
      </c>
      <c r="T6002" s="8">
        <f t="shared" si="927"/>
        <v>8.1964490251968308E-2</v>
      </c>
      <c r="W6002">
        <v>6000</v>
      </c>
      <c r="X6002" s="4">
        <f t="shared" si="925"/>
        <v>9.5411444633218698E-2</v>
      </c>
      <c r="Y6002" s="4">
        <f t="shared" si="934"/>
        <v>9.4447346822262412E-2</v>
      </c>
      <c r="Z6002" s="4">
        <f t="shared" si="935"/>
        <v>9.3785811869139105E-2</v>
      </c>
    </row>
    <row r="6003" spans="1:26" x14ac:dyDescent="0.25">
      <c r="A6003" s="16">
        <f t="shared" si="933"/>
        <v>49536</v>
      </c>
      <c r="B6003">
        <f>+'[2]Ejercicio 1'!E6220</f>
        <v>6001</v>
      </c>
      <c r="C6003" s="5">
        <v>8.4970890879426331E-2</v>
      </c>
      <c r="D6003" s="4">
        <f t="shared" si="928"/>
        <v>8.3196460968942648E-2</v>
      </c>
      <c r="E6003" s="6">
        <f t="shared" si="929"/>
        <v>8.4077445691190578E-2</v>
      </c>
      <c r="F6003" s="7">
        <f t="shared" si="930"/>
        <v>8.3466217827082703E-2</v>
      </c>
      <c r="I6003" s="10">
        <v>6001</v>
      </c>
      <c r="J6003" s="8">
        <f t="shared" si="931"/>
        <v>8.6470890879426332E-2</v>
      </c>
      <c r="K6003" s="8">
        <f t="shared" si="931"/>
        <v>8.469646096894265E-2</v>
      </c>
      <c r="L6003" s="8">
        <f t="shared" si="931"/>
        <v>8.5577445691190579E-2</v>
      </c>
      <c r="M6003" s="8">
        <f t="shared" si="926"/>
        <v>8.4966217827082705E-2</v>
      </c>
      <c r="P6003">
        <v>6001</v>
      </c>
      <c r="Q6003" s="8">
        <f t="shared" si="932"/>
        <v>8.3470890879426329E-2</v>
      </c>
      <c r="R6003" s="8">
        <f t="shared" si="932"/>
        <v>8.1696460968942647E-2</v>
      </c>
      <c r="S6003" s="8">
        <f t="shared" si="932"/>
        <v>8.2577445691190576E-2</v>
      </c>
      <c r="T6003" s="8">
        <f t="shared" si="927"/>
        <v>8.1966217827082702E-2</v>
      </c>
      <c r="W6003">
        <v>6001</v>
      </c>
      <c r="X6003" s="4">
        <f t="shared" si="925"/>
        <v>9.5415034144514799E-2</v>
      </c>
      <c r="Y6003" s="4">
        <f t="shared" si="934"/>
        <v>9.4450852702326907E-2</v>
      </c>
      <c r="Z6003" s="4">
        <f t="shared" si="935"/>
        <v>9.3789260835794239E-2</v>
      </c>
    </row>
    <row r="6004" spans="1:26" x14ac:dyDescent="0.25">
      <c r="A6004" s="16">
        <f t="shared" si="933"/>
        <v>49537</v>
      </c>
      <c r="B6004">
        <f>+'[2]Ejercicio 1'!E6221</f>
        <v>6002</v>
      </c>
      <c r="C6004" s="5">
        <v>8.4972681044770723E-2</v>
      </c>
      <c r="D6004" s="4">
        <f t="shared" si="928"/>
        <v>8.3198177399917014E-2</v>
      </c>
      <c r="E6004" s="6">
        <f t="shared" si="929"/>
        <v>8.4079198601697436E-2</v>
      </c>
      <c r="F6004" s="7">
        <f t="shared" si="930"/>
        <v>8.3467945400926682E-2</v>
      </c>
      <c r="I6004" s="10">
        <v>6002</v>
      </c>
      <c r="J6004" s="8">
        <f t="shared" si="931"/>
        <v>8.6472681044770724E-2</v>
      </c>
      <c r="K6004" s="8">
        <f t="shared" si="931"/>
        <v>8.4698177399917016E-2</v>
      </c>
      <c r="L6004" s="8">
        <f t="shared" si="931"/>
        <v>8.5579198601697437E-2</v>
      </c>
      <c r="M6004" s="8">
        <f t="shared" si="926"/>
        <v>8.4967945400926684E-2</v>
      </c>
      <c r="P6004">
        <v>6002</v>
      </c>
      <c r="Q6004" s="8">
        <f t="shared" si="932"/>
        <v>8.3472681044770722E-2</v>
      </c>
      <c r="R6004" s="8">
        <f t="shared" si="932"/>
        <v>8.1698177399917013E-2</v>
      </c>
      <c r="S6004" s="8">
        <f t="shared" si="932"/>
        <v>8.2579198601697434E-2</v>
      </c>
      <c r="T6004" s="8">
        <f t="shared" si="927"/>
        <v>8.1967945400926681E-2</v>
      </c>
      <c r="W6004">
        <v>6002</v>
      </c>
      <c r="X6004" s="4">
        <f t="shared" si="925"/>
        <v>9.5418623657384155E-2</v>
      </c>
      <c r="Y6004" s="4">
        <f t="shared" si="934"/>
        <v>9.4454358580803227E-2</v>
      </c>
      <c r="Z6004" s="4">
        <f t="shared" si="935"/>
        <v>9.3792709798869375E-2</v>
      </c>
    </row>
    <row r="6005" spans="1:26" x14ac:dyDescent="0.25">
      <c r="A6005" s="16">
        <f t="shared" si="933"/>
        <v>49538</v>
      </c>
      <c r="B6005">
        <f>+'[2]Ejercicio 1'!E6222</f>
        <v>6003</v>
      </c>
      <c r="C6005" s="5">
        <v>8.4974471210115102E-2</v>
      </c>
      <c r="D6005" s="4">
        <f t="shared" si="928"/>
        <v>8.3199893829401433E-2</v>
      </c>
      <c r="E6005" s="6">
        <f t="shared" si="929"/>
        <v>8.4080951511443583E-2</v>
      </c>
      <c r="F6005" s="7">
        <f t="shared" si="930"/>
        <v>8.3469672973503092E-2</v>
      </c>
      <c r="I6005" s="10">
        <v>6003</v>
      </c>
      <c r="J6005" s="8">
        <f t="shared" si="931"/>
        <v>8.6474471210115103E-2</v>
      </c>
      <c r="K6005" s="8">
        <f t="shared" si="931"/>
        <v>8.4699893829401435E-2</v>
      </c>
      <c r="L6005" s="8">
        <f t="shared" si="931"/>
        <v>8.5580951511443584E-2</v>
      </c>
      <c r="M6005" s="8">
        <f t="shared" si="926"/>
        <v>8.4969672973503094E-2</v>
      </c>
      <c r="P6005">
        <v>6003</v>
      </c>
      <c r="Q6005" s="8">
        <f t="shared" si="932"/>
        <v>8.34744712101151E-2</v>
      </c>
      <c r="R6005" s="8">
        <f t="shared" si="932"/>
        <v>8.1699893829401432E-2</v>
      </c>
      <c r="S6005" s="8">
        <f t="shared" si="932"/>
        <v>8.2580951511443582E-2</v>
      </c>
      <c r="T6005" s="8">
        <f t="shared" si="927"/>
        <v>8.1969672973503091E-2</v>
      </c>
      <c r="W6005">
        <v>6003</v>
      </c>
      <c r="X6005" s="4">
        <f t="shared" si="925"/>
        <v>9.5422213171785036E-2</v>
      </c>
      <c r="Y6005" s="4">
        <f t="shared" si="934"/>
        <v>9.4457864457746704E-2</v>
      </c>
      <c r="Z6005" s="4">
        <f t="shared" si="935"/>
        <v>9.3796158758364515E-2</v>
      </c>
    </row>
    <row r="6006" spans="1:26" x14ac:dyDescent="0.25">
      <c r="A6006" s="16">
        <f t="shared" si="933"/>
        <v>49539</v>
      </c>
      <c r="B6006">
        <f>+'[2]Ejercicio 1'!E6223</f>
        <v>6004</v>
      </c>
      <c r="C6006" s="5">
        <v>8.4976261375459494E-2</v>
      </c>
      <c r="D6006" s="4">
        <f t="shared" si="928"/>
        <v>8.3201610257396308E-2</v>
      </c>
      <c r="E6006" s="6">
        <f t="shared" si="929"/>
        <v>8.4082704420429893E-2</v>
      </c>
      <c r="F6006" s="7">
        <f t="shared" si="930"/>
        <v>8.3471400544811961E-2</v>
      </c>
      <c r="I6006" s="10">
        <v>6004</v>
      </c>
      <c r="J6006" s="8">
        <f t="shared" si="931"/>
        <v>8.6476261375459496E-2</v>
      </c>
      <c r="K6006" s="8">
        <f t="shared" si="931"/>
        <v>8.4701610257396309E-2</v>
      </c>
      <c r="L6006" s="8">
        <f t="shared" si="931"/>
        <v>8.5582704420429895E-2</v>
      </c>
      <c r="M6006" s="8">
        <f t="shared" si="926"/>
        <v>8.4971400544811962E-2</v>
      </c>
      <c r="P6006">
        <v>6004</v>
      </c>
      <c r="Q6006" s="8">
        <f t="shared" si="932"/>
        <v>8.3476261375459493E-2</v>
      </c>
      <c r="R6006" s="8">
        <f t="shared" si="932"/>
        <v>8.1701610257396307E-2</v>
      </c>
      <c r="S6006" s="8">
        <f t="shared" si="932"/>
        <v>8.2582704420429892E-2</v>
      </c>
      <c r="T6006" s="8">
        <f t="shared" si="927"/>
        <v>8.1971400544811959E-2</v>
      </c>
      <c r="W6006">
        <v>6004</v>
      </c>
      <c r="X6006" s="4">
        <f t="shared" si="925"/>
        <v>9.5425802687731057E-2</v>
      </c>
      <c r="Y6006" s="4">
        <f t="shared" si="934"/>
        <v>9.4461370333218844E-2</v>
      </c>
      <c r="Z6006" s="4">
        <f t="shared" si="935"/>
        <v>9.3799607714285374E-2</v>
      </c>
    </row>
    <row r="6007" spans="1:26" x14ac:dyDescent="0.25">
      <c r="A6007" s="16">
        <f t="shared" si="933"/>
        <v>49540</v>
      </c>
      <c r="B6007">
        <f>+'[2]Ejercicio 1'!E6224</f>
        <v>6005</v>
      </c>
      <c r="C6007" s="5">
        <v>8.4978051540803873E-2</v>
      </c>
      <c r="D6007" s="4">
        <f t="shared" si="928"/>
        <v>8.3203326683901846E-2</v>
      </c>
      <c r="E6007" s="6">
        <f t="shared" si="929"/>
        <v>8.4084457328654619E-2</v>
      </c>
      <c r="F6007" s="7">
        <f t="shared" si="930"/>
        <v>8.3473128114850415E-2</v>
      </c>
      <c r="I6007" s="10">
        <v>6005</v>
      </c>
      <c r="J6007" s="8">
        <f t="shared" si="931"/>
        <v>8.6478051540803874E-2</v>
      </c>
      <c r="K6007" s="8">
        <f t="shared" si="931"/>
        <v>8.4703326683901847E-2</v>
      </c>
      <c r="L6007" s="8">
        <f t="shared" si="931"/>
        <v>8.558445732865462E-2</v>
      </c>
      <c r="M6007" s="8">
        <f t="shared" si="926"/>
        <v>8.4973128114850416E-2</v>
      </c>
      <c r="P6007">
        <v>6005</v>
      </c>
      <c r="Q6007" s="8">
        <f t="shared" si="932"/>
        <v>8.3478051540803871E-2</v>
      </c>
      <c r="R6007" s="8">
        <f t="shared" si="932"/>
        <v>8.1703326683901845E-2</v>
      </c>
      <c r="S6007" s="8">
        <f t="shared" si="932"/>
        <v>8.2584457328654617E-2</v>
      </c>
      <c r="T6007" s="8">
        <f t="shared" si="927"/>
        <v>8.1973128114850413E-2</v>
      </c>
      <c r="W6007">
        <v>6005</v>
      </c>
      <c r="X6007" s="4">
        <f t="shared" si="925"/>
        <v>9.5429392205223534E-2</v>
      </c>
      <c r="Y6007" s="4">
        <f t="shared" si="934"/>
        <v>9.4464876207101034E-2</v>
      </c>
      <c r="Z6007" s="4">
        <f t="shared" si="935"/>
        <v>9.380305666600959E-2</v>
      </c>
    </row>
    <row r="6008" spans="1:26" x14ac:dyDescent="0.25">
      <c r="A6008" s="16">
        <f t="shared" si="933"/>
        <v>49541</v>
      </c>
      <c r="B6008">
        <f>+'[2]Ejercicio 1'!E6225</f>
        <v>6006</v>
      </c>
      <c r="C6008" s="5">
        <v>8.4979841706148265E-2</v>
      </c>
      <c r="D6008" s="4">
        <f t="shared" si="928"/>
        <v>8.3205043108918048E-2</v>
      </c>
      <c r="E6008" s="6">
        <f t="shared" si="929"/>
        <v>8.4086210236119521E-2</v>
      </c>
      <c r="F6008" s="7">
        <f t="shared" si="930"/>
        <v>8.3474855683621313E-2</v>
      </c>
      <c r="I6008" s="10">
        <v>6006</v>
      </c>
      <c r="J6008" s="8">
        <f t="shared" si="931"/>
        <v>8.6479841706148267E-2</v>
      </c>
      <c r="K6008" s="8">
        <f t="shared" si="931"/>
        <v>8.4705043108918049E-2</v>
      </c>
      <c r="L6008" s="8">
        <f t="shared" si="931"/>
        <v>8.5586210236119523E-2</v>
      </c>
      <c r="M6008" s="8">
        <f t="shared" si="926"/>
        <v>8.4974855683621314E-2</v>
      </c>
      <c r="P6008">
        <v>6006</v>
      </c>
      <c r="Q6008" s="8">
        <f t="shared" si="932"/>
        <v>8.3479841706148264E-2</v>
      </c>
      <c r="R6008" s="8">
        <f t="shared" si="932"/>
        <v>8.1705043108918046E-2</v>
      </c>
      <c r="S6008" s="8">
        <f t="shared" si="932"/>
        <v>8.258621023611952E-2</v>
      </c>
      <c r="T6008" s="8">
        <f t="shared" si="927"/>
        <v>8.1974855683621312E-2</v>
      </c>
      <c r="W6008">
        <v>6006</v>
      </c>
      <c r="X6008" s="4">
        <f t="shared" si="925"/>
        <v>9.5432981724260263E-2</v>
      </c>
      <c r="Y6008" s="4">
        <f t="shared" si="934"/>
        <v>9.4468382079510999E-2</v>
      </c>
      <c r="Z6008" s="4">
        <f t="shared" si="935"/>
        <v>9.3806505614770455E-2</v>
      </c>
    </row>
    <row r="6009" spans="1:26" x14ac:dyDescent="0.25">
      <c r="A6009" s="16">
        <f t="shared" si="933"/>
        <v>49542</v>
      </c>
      <c r="B6009">
        <f>+'[2]Ejercicio 1'!E6226</f>
        <v>6007</v>
      </c>
      <c r="C6009" s="5">
        <v>8.4981631871492644E-2</v>
      </c>
      <c r="D6009" s="4">
        <f t="shared" si="928"/>
        <v>8.3206759532444718E-2</v>
      </c>
      <c r="E6009" s="6">
        <f t="shared" si="929"/>
        <v>8.4087963142823699E-2</v>
      </c>
      <c r="F6009" s="7">
        <f t="shared" si="930"/>
        <v>8.3476583251124642E-2</v>
      </c>
      <c r="I6009" s="10">
        <v>6007</v>
      </c>
      <c r="J6009" s="8">
        <f t="shared" si="931"/>
        <v>8.6481631871492645E-2</v>
      </c>
      <c r="K6009" s="8">
        <f t="shared" si="931"/>
        <v>8.470675953244472E-2</v>
      </c>
      <c r="L6009" s="8">
        <f t="shared" si="931"/>
        <v>8.55879631428237E-2</v>
      </c>
      <c r="M6009" s="8">
        <f t="shared" si="926"/>
        <v>8.4976583251124643E-2</v>
      </c>
      <c r="P6009">
        <v>6007</v>
      </c>
      <c r="Q6009" s="8">
        <f t="shared" si="932"/>
        <v>8.3481631871492643E-2</v>
      </c>
      <c r="R6009" s="8">
        <f t="shared" si="932"/>
        <v>8.1706759532444717E-2</v>
      </c>
      <c r="S6009" s="8">
        <f t="shared" si="932"/>
        <v>8.2587963142823698E-2</v>
      </c>
      <c r="T6009" s="8">
        <f t="shared" si="927"/>
        <v>8.1976583251124641E-2</v>
      </c>
      <c r="W6009">
        <v>6007</v>
      </c>
      <c r="X6009" s="4">
        <f t="shared" si="925"/>
        <v>9.5436571244828947E-2</v>
      </c>
      <c r="Y6009" s="4">
        <f t="shared" si="934"/>
        <v>9.4471887950388994E-2</v>
      </c>
      <c r="Z6009" s="4">
        <f t="shared" si="935"/>
        <v>9.3809954559951336E-2</v>
      </c>
    </row>
    <row r="6010" spans="1:26" x14ac:dyDescent="0.25">
      <c r="A6010" s="16">
        <f t="shared" si="933"/>
        <v>49543</v>
      </c>
      <c r="B6010">
        <f>+'[2]Ejercicio 1'!E6227</f>
        <v>6008</v>
      </c>
      <c r="C6010" s="5">
        <v>8.4983422036837036E-2</v>
      </c>
      <c r="D6010" s="4">
        <f t="shared" si="928"/>
        <v>8.3208475954482053E-2</v>
      </c>
      <c r="E6010" s="6">
        <f t="shared" si="929"/>
        <v>8.4089716048768054E-2</v>
      </c>
      <c r="F6010" s="7">
        <f t="shared" si="930"/>
        <v>8.3478310817357571E-2</v>
      </c>
      <c r="I6010" s="10">
        <v>6008</v>
      </c>
      <c r="J6010" s="8">
        <f t="shared" si="931"/>
        <v>8.6483422036837038E-2</v>
      </c>
      <c r="K6010" s="8">
        <f t="shared" si="931"/>
        <v>8.4708475954482054E-2</v>
      </c>
      <c r="L6010" s="8">
        <f t="shared" si="931"/>
        <v>8.5589716048768055E-2</v>
      </c>
      <c r="M6010" s="8">
        <f t="shared" si="926"/>
        <v>8.4978310817357572E-2</v>
      </c>
      <c r="P6010">
        <v>6008</v>
      </c>
      <c r="Q6010" s="8">
        <f t="shared" si="932"/>
        <v>8.3483422036837035E-2</v>
      </c>
      <c r="R6010" s="8">
        <f t="shared" si="932"/>
        <v>8.1708475954482052E-2</v>
      </c>
      <c r="S6010" s="8">
        <f t="shared" si="932"/>
        <v>8.2589716048768053E-2</v>
      </c>
      <c r="T6010" s="8">
        <f t="shared" si="927"/>
        <v>8.1978310817357569E-2</v>
      </c>
      <c r="W6010">
        <v>6008</v>
      </c>
      <c r="X6010" s="4">
        <f t="shared" ref="X6010:X6073" si="936">Tasa_Fwd(C5828,B5828,C6010,B6010,182)</f>
        <v>9.5440160766957716E-2</v>
      </c>
      <c r="Y6010" s="4">
        <f t="shared" si="934"/>
        <v>9.447539381979389E-2</v>
      </c>
      <c r="Z6010" s="4">
        <f t="shared" si="935"/>
        <v>9.3813403500941292E-2</v>
      </c>
    </row>
    <row r="6011" spans="1:26" x14ac:dyDescent="0.25">
      <c r="A6011" s="16">
        <f t="shared" si="933"/>
        <v>49544</v>
      </c>
      <c r="B6011">
        <f>+'[2]Ejercicio 1'!E6228</f>
        <v>6009</v>
      </c>
      <c r="C6011" s="5">
        <v>8.4985212202181415E-2</v>
      </c>
      <c r="D6011" s="4">
        <f t="shared" si="928"/>
        <v>8.3210192375030273E-2</v>
      </c>
      <c r="E6011" s="6">
        <f t="shared" si="929"/>
        <v>8.4091468953950824E-2</v>
      </c>
      <c r="F6011" s="7">
        <f t="shared" si="930"/>
        <v>8.3480038382322944E-2</v>
      </c>
      <c r="I6011" s="10">
        <v>6009</v>
      </c>
      <c r="J6011" s="8">
        <f t="shared" si="931"/>
        <v>8.6485212202181416E-2</v>
      </c>
      <c r="K6011" s="8">
        <f t="shared" si="931"/>
        <v>8.4710192375030274E-2</v>
      </c>
      <c r="L6011" s="8">
        <f t="shared" si="931"/>
        <v>8.5591468953950825E-2</v>
      </c>
      <c r="M6011" s="8">
        <f t="shared" si="926"/>
        <v>8.4980038382322945E-2</v>
      </c>
      <c r="P6011">
        <v>6009</v>
      </c>
      <c r="Q6011" s="8">
        <f t="shared" si="932"/>
        <v>8.3485212202181414E-2</v>
      </c>
      <c r="R6011" s="8">
        <f t="shared" si="932"/>
        <v>8.1710192375030272E-2</v>
      </c>
      <c r="S6011" s="8">
        <f t="shared" si="932"/>
        <v>8.2591468953950822E-2</v>
      </c>
      <c r="T6011" s="8">
        <f t="shared" si="927"/>
        <v>8.1980038382322942E-2</v>
      </c>
      <c r="W6011">
        <v>6009</v>
      </c>
      <c r="X6011" s="4">
        <f t="shared" si="936"/>
        <v>9.5443750290645668E-2</v>
      </c>
      <c r="Y6011" s="4">
        <f t="shared" si="934"/>
        <v>9.4478899687553505E-2</v>
      </c>
      <c r="Z6011" s="4">
        <f t="shared" si="935"/>
        <v>9.3816852438965037E-2</v>
      </c>
    </row>
    <row r="6012" spans="1:26" x14ac:dyDescent="0.25">
      <c r="A6012" s="16">
        <f t="shared" si="933"/>
        <v>49545</v>
      </c>
      <c r="B6012">
        <f>+'[2]Ejercicio 1'!E6229</f>
        <v>6010</v>
      </c>
      <c r="C6012" s="5">
        <v>8.4987002367525794E-2</v>
      </c>
      <c r="D6012" s="4">
        <f t="shared" si="928"/>
        <v>8.3211908794088754E-2</v>
      </c>
      <c r="E6012" s="6">
        <f t="shared" si="929"/>
        <v>8.4093221858373757E-2</v>
      </c>
      <c r="F6012" s="7">
        <f t="shared" si="930"/>
        <v>8.3481765946020747E-2</v>
      </c>
      <c r="I6012" s="10">
        <v>6010</v>
      </c>
      <c r="J6012" s="8">
        <f t="shared" si="931"/>
        <v>8.6487002367525795E-2</v>
      </c>
      <c r="K6012" s="8">
        <f t="shared" si="931"/>
        <v>8.4711908794088756E-2</v>
      </c>
      <c r="L6012" s="8">
        <f t="shared" si="931"/>
        <v>8.5593221858373758E-2</v>
      </c>
      <c r="M6012" s="8">
        <f t="shared" si="926"/>
        <v>8.4981765946020749E-2</v>
      </c>
      <c r="P6012">
        <v>6010</v>
      </c>
      <c r="Q6012" s="8">
        <f t="shared" si="932"/>
        <v>8.3487002367525792E-2</v>
      </c>
      <c r="R6012" s="8">
        <f t="shared" si="932"/>
        <v>8.1711908794088753E-2</v>
      </c>
      <c r="S6012" s="8">
        <f t="shared" si="932"/>
        <v>8.2593221858373755E-2</v>
      </c>
      <c r="T6012" s="8">
        <f t="shared" si="927"/>
        <v>8.1981765946020746E-2</v>
      </c>
      <c r="W6012">
        <v>6010</v>
      </c>
      <c r="X6012" s="4">
        <f t="shared" si="936"/>
        <v>9.5447339815865145E-2</v>
      </c>
      <c r="Y6012" s="4">
        <f t="shared" si="934"/>
        <v>9.448240555389624E-2</v>
      </c>
      <c r="Z6012" s="4">
        <f t="shared" si="935"/>
        <v>9.3820301373408785E-2</v>
      </c>
    </row>
    <row r="6013" spans="1:26" x14ac:dyDescent="0.25">
      <c r="A6013" s="16">
        <f t="shared" si="933"/>
        <v>49546</v>
      </c>
      <c r="B6013">
        <f>+'[2]Ejercicio 1'!E6230</f>
        <v>6011</v>
      </c>
      <c r="C6013" s="5">
        <v>8.4988792532870186E-2</v>
      </c>
      <c r="D6013" s="4">
        <f t="shared" si="928"/>
        <v>8.3213625211657719E-2</v>
      </c>
      <c r="E6013" s="6">
        <f t="shared" si="929"/>
        <v>8.4094974762035979E-2</v>
      </c>
      <c r="F6013" s="7">
        <f t="shared" si="930"/>
        <v>8.3483493508450995E-2</v>
      </c>
      <c r="I6013" s="10">
        <v>6011</v>
      </c>
      <c r="J6013" s="8">
        <f t="shared" si="931"/>
        <v>8.6488792532870187E-2</v>
      </c>
      <c r="K6013" s="8">
        <f t="shared" si="931"/>
        <v>8.471362521165772E-2</v>
      </c>
      <c r="L6013" s="8">
        <f t="shared" si="931"/>
        <v>8.559497476203598E-2</v>
      </c>
      <c r="M6013" s="8">
        <f t="shared" si="926"/>
        <v>8.4983493508450997E-2</v>
      </c>
      <c r="P6013">
        <v>6011</v>
      </c>
      <c r="Q6013" s="8">
        <f t="shared" si="932"/>
        <v>8.3488792532870185E-2</v>
      </c>
      <c r="R6013" s="8">
        <f t="shared" si="932"/>
        <v>8.1713625211657717E-2</v>
      </c>
      <c r="S6013" s="8">
        <f t="shared" si="932"/>
        <v>8.2594974762035978E-2</v>
      </c>
      <c r="T6013" s="8">
        <f t="shared" si="927"/>
        <v>8.1983493508450994E-2</v>
      </c>
      <c r="W6013">
        <v>6011</v>
      </c>
      <c r="X6013" s="4">
        <f t="shared" si="936"/>
        <v>9.5450929342630206E-2</v>
      </c>
      <c r="Y6013" s="4">
        <f t="shared" si="934"/>
        <v>9.4485911418650786E-2</v>
      </c>
      <c r="Z6013" s="4">
        <f t="shared" si="935"/>
        <v>9.3823750304883491E-2</v>
      </c>
    </row>
    <row r="6014" spans="1:26" x14ac:dyDescent="0.25">
      <c r="A6014" s="16">
        <f t="shared" si="933"/>
        <v>49547</v>
      </c>
      <c r="B6014">
        <f>+'[2]Ejercicio 1'!E6231</f>
        <v>6012</v>
      </c>
      <c r="C6014" s="5">
        <v>8.4990582698214565E-2</v>
      </c>
      <c r="D6014" s="4">
        <f t="shared" si="928"/>
        <v>8.321534162773736E-2</v>
      </c>
      <c r="E6014" s="6">
        <f t="shared" si="929"/>
        <v>8.409672766493749E-2</v>
      </c>
      <c r="F6014" s="7">
        <f t="shared" si="930"/>
        <v>8.3485221069610843E-2</v>
      </c>
      <c r="I6014" s="10">
        <v>6012</v>
      </c>
      <c r="J6014" s="8">
        <f t="shared" si="931"/>
        <v>8.6490582698214566E-2</v>
      </c>
      <c r="K6014" s="8">
        <f t="shared" si="931"/>
        <v>8.4715341627737362E-2</v>
      </c>
      <c r="L6014" s="8">
        <f t="shared" si="931"/>
        <v>8.5596727664937491E-2</v>
      </c>
      <c r="M6014" s="8">
        <f t="shared" si="926"/>
        <v>8.4985221069610845E-2</v>
      </c>
      <c r="P6014">
        <v>6012</v>
      </c>
      <c r="Q6014" s="8">
        <f t="shared" si="932"/>
        <v>8.3490582698214563E-2</v>
      </c>
      <c r="R6014" s="8">
        <f t="shared" si="932"/>
        <v>8.1715341627737359E-2</v>
      </c>
      <c r="S6014" s="8">
        <f t="shared" si="932"/>
        <v>8.2596727664937489E-2</v>
      </c>
      <c r="T6014" s="8">
        <f t="shared" si="927"/>
        <v>8.1985221069610842E-2</v>
      </c>
      <c r="W6014">
        <v>6012</v>
      </c>
      <c r="X6014" s="4">
        <f t="shared" si="936"/>
        <v>9.5454518870940835E-2</v>
      </c>
      <c r="Y6014" s="4">
        <f t="shared" si="934"/>
        <v>9.4489417281932234E-2</v>
      </c>
      <c r="Z6014" s="4">
        <f t="shared" si="935"/>
        <v>9.3827199231559175E-2</v>
      </c>
    </row>
    <row r="6015" spans="1:26" x14ac:dyDescent="0.25">
      <c r="A6015" s="16">
        <f t="shared" si="933"/>
        <v>49548</v>
      </c>
      <c r="B6015">
        <f>+'[2]Ejercicio 1'!E6232</f>
        <v>6013</v>
      </c>
      <c r="C6015" s="5">
        <v>8.4992372863558957E-2</v>
      </c>
      <c r="D6015" s="4">
        <f t="shared" si="928"/>
        <v>8.321705804232768E-2</v>
      </c>
      <c r="E6015" s="6">
        <f t="shared" si="929"/>
        <v>8.409848056707829E-2</v>
      </c>
      <c r="F6015" s="7">
        <f t="shared" si="930"/>
        <v>8.3486948629503122E-2</v>
      </c>
      <c r="I6015" s="10">
        <v>6013</v>
      </c>
      <c r="J6015" s="8">
        <f t="shared" si="931"/>
        <v>8.6492372863558958E-2</v>
      </c>
      <c r="K6015" s="8">
        <f t="shared" si="931"/>
        <v>8.4717058042327681E-2</v>
      </c>
      <c r="L6015" s="8">
        <f t="shared" si="931"/>
        <v>8.5598480567078292E-2</v>
      </c>
      <c r="M6015" s="8">
        <f t="shared" si="926"/>
        <v>8.4986948629503123E-2</v>
      </c>
      <c r="P6015">
        <v>6013</v>
      </c>
      <c r="Q6015" s="8">
        <f t="shared" si="932"/>
        <v>8.3492372863558956E-2</v>
      </c>
      <c r="R6015" s="8">
        <f t="shared" si="932"/>
        <v>8.1717058042327678E-2</v>
      </c>
      <c r="S6015" s="8">
        <f t="shared" si="932"/>
        <v>8.2598480567078289E-2</v>
      </c>
      <c r="T6015" s="8">
        <f t="shared" si="927"/>
        <v>8.198694862950312E-2</v>
      </c>
      <c r="W6015">
        <v>6013</v>
      </c>
      <c r="X6015" s="4">
        <f t="shared" si="936"/>
        <v>9.545810840078299E-2</v>
      </c>
      <c r="Y6015" s="4">
        <f t="shared" si="934"/>
        <v>9.449292314362373E-2</v>
      </c>
      <c r="Z6015" s="4">
        <f t="shared" si="935"/>
        <v>9.3830648155873886E-2</v>
      </c>
    </row>
    <row r="6016" spans="1:26" x14ac:dyDescent="0.25">
      <c r="A6016" s="16">
        <f t="shared" si="933"/>
        <v>49549</v>
      </c>
      <c r="B6016">
        <f>+'[2]Ejercicio 1'!E6233</f>
        <v>6014</v>
      </c>
      <c r="C6016" s="5">
        <v>8.4994163028903336E-2</v>
      </c>
      <c r="D6016" s="4">
        <f t="shared" si="928"/>
        <v>8.3218774455428496E-2</v>
      </c>
      <c r="E6016" s="6">
        <f t="shared" si="929"/>
        <v>8.4100233468459254E-2</v>
      </c>
      <c r="F6016" s="7">
        <f t="shared" si="930"/>
        <v>8.3488676188124986E-2</v>
      </c>
      <c r="I6016" s="10">
        <v>6014</v>
      </c>
      <c r="J6016" s="8">
        <f t="shared" si="931"/>
        <v>8.6494163028903337E-2</v>
      </c>
      <c r="K6016" s="8">
        <f t="shared" si="931"/>
        <v>8.4718774455428497E-2</v>
      </c>
      <c r="L6016" s="8">
        <f t="shared" si="931"/>
        <v>8.5600233468459255E-2</v>
      </c>
      <c r="M6016" s="8">
        <f t="shared" si="926"/>
        <v>8.4988676188124987E-2</v>
      </c>
      <c r="P6016">
        <v>6014</v>
      </c>
      <c r="Q6016" s="8">
        <f t="shared" si="932"/>
        <v>8.3494163028903334E-2</v>
      </c>
      <c r="R6016" s="8">
        <f t="shared" si="932"/>
        <v>8.1718774455428494E-2</v>
      </c>
      <c r="S6016" s="8">
        <f t="shared" si="932"/>
        <v>8.2600233468459253E-2</v>
      </c>
      <c r="T6016" s="8">
        <f t="shared" si="927"/>
        <v>8.1988676188124984E-2</v>
      </c>
      <c r="W6016">
        <v>6014</v>
      </c>
      <c r="X6016" s="4">
        <f t="shared" si="936"/>
        <v>9.5461697932184772E-2</v>
      </c>
      <c r="Y6016" s="4">
        <f t="shared" si="934"/>
        <v>9.449642900384389E-2</v>
      </c>
      <c r="Z6016" s="4">
        <f t="shared" si="935"/>
        <v>9.3834097075389575E-2</v>
      </c>
    </row>
    <row r="6017" spans="1:26" x14ac:dyDescent="0.25">
      <c r="A6017" s="16">
        <f t="shared" si="933"/>
        <v>49550</v>
      </c>
      <c r="B6017">
        <f>+'[2]Ejercicio 1'!E6234</f>
        <v>6015</v>
      </c>
      <c r="C6017" s="5">
        <v>8.4995953194247728E-2</v>
      </c>
      <c r="D6017" s="4">
        <f t="shared" si="928"/>
        <v>8.3220490867040198E-2</v>
      </c>
      <c r="E6017" s="6">
        <f t="shared" si="929"/>
        <v>8.4101986369079521E-2</v>
      </c>
      <c r="F6017" s="7">
        <f t="shared" si="930"/>
        <v>8.3490403745479308E-2</v>
      </c>
      <c r="I6017" s="10">
        <v>6015</v>
      </c>
      <c r="J6017" s="8">
        <f t="shared" si="931"/>
        <v>8.6495953194247729E-2</v>
      </c>
      <c r="K6017" s="8">
        <f t="shared" si="931"/>
        <v>8.4720490867040199E-2</v>
      </c>
      <c r="L6017" s="8">
        <f t="shared" si="931"/>
        <v>8.5601986369079522E-2</v>
      </c>
      <c r="M6017" s="8">
        <f t="shared" si="926"/>
        <v>8.4990403745479309E-2</v>
      </c>
      <c r="P6017">
        <v>6015</v>
      </c>
      <c r="Q6017" s="8">
        <f t="shared" si="932"/>
        <v>8.3495953194247727E-2</v>
      </c>
      <c r="R6017" s="8">
        <f t="shared" si="932"/>
        <v>8.1720490867040196E-2</v>
      </c>
      <c r="S6017" s="8">
        <f t="shared" si="932"/>
        <v>8.2601986369079519E-2</v>
      </c>
      <c r="T6017" s="8">
        <f t="shared" si="927"/>
        <v>8.1990403745479307E-2</v>
      </c>
      <c r="W6017">
        <v>6015</v>
      </c>
      <c r="X6017" s="4">
        <f t="shared" si="936"/>
        <v>9.5465287465146195E-2</v>
      </c>
      <c r="Y6017" s="4">
        <f t="shared" si="934"/>
        <v>9.4499934862532081E-2</v>
      </c>
      <c r="Z6017" s="4">
        <f t="shared" si="935"/>
        <v>9.3837545991939067E-2</v>
      </c>
    </row>
    <row r="6018" spans="1:26" x14ac:dyDescent="0.25">
      <c r="A6018" s="16">
        <f t="shared" si="933"/>
        <v>49551</v>
      </c>
      <c r="B6018">
        <f>+'[2]Ejercicio 1'!E6235</f>
        <v>6016</v>
      </c>
      <c r="C6018" s="5">
        <v>8.4997743359592107E-2</v>
      </c>
      <c r="D6018" s="4">
        <f t="shared" si="928"/>
        <v>8.3222207277162188E-2</v>
      </c>
      <c r="E6018" s="6">
        <f t="shared" si="929"/>
        <v>8.4103739268938188E-2</v>
      </c>
      <c r="F6018" s="7">
        <f t="shared" si="930"/>
        <v>8.3492131301566061E-2</v>
      </c>
      <c r="I6018" s="10">
        <v>6016</v>
      </c>
      <c r="J6018" s="8">
        <f t="shared" si="931"/>
        <v>8.6497743359592108E-2</v>
      </c>
      <c r="K6018" s="8">
        <f t="shared" si="931"/>
        <v>8.472220727716219E-2</v>
      </c>
      <c r="L6018" s="8">
        <f t="shared" si="931"/>
        <v>8.5603739268938189E-2</v>
      </c>
      <c r="M6018" s="8">
        <f t="shared" si="931"/>
        <v>8.4992131301566062E-2</v>
      </c>
      <c r="P6018">
        <v>6016</v>
      </c>
      <c r="Q6018" s="8">
        <f t="shared" si="932"/>
        <v>8.3497743359592105E-2</v>
      </c>
      <c r="R6018" s="8">
        <f t="shared" si="932"/>
        <v>8.1722207277162187E-2</v>
      </c>
      <c r="S6018" s="8">
        <f t="shared" si="932"/>
        <v>8.2603739268938187E-2</v>
      </c>
      <c r="T6018" s="8">
        <f t="shared" si="932"/>
        <v>8.199213130156606E-2</v>
      </c>
      <c r="W6018">
        <v>6016</v>
      </c>
      <c r="X6018" s="4">
        <f t="shared" si="936"/>
        <v>9.5468876999638255E-2</v>
      </c>
      <c r="Y6018" s="4">
        <f t="shared" si="934"/>
        <v>9.4503440719630336E-2</v>
      </c>
      <c r="Z6018" s="4">
        <f t="shared" si="935"/>
        <v>9.3840994904908576E-2</v>
      </c>
    </row>
    <row r="6019" spans="1:26" x14ac:dyDescent="0.25">
      <c r="A6019" s="16">
        <f t="shared" si="933"/>
        <v>49552</v>
      </c>
      <c r="B6019">
        <f>+'[2]Ejercicio 1'!E6236</f>
        <v>6017</v>
      </c>
      <c r="C6019" s="5">
        <v>8.4999533524936499E-2</v>
      </c>
      <c r="D6019" s="4">
        <f t="shared" ref="D6019:D6082" si="937">+LN((1+C6019*182/360)^(360/182))</f>
        <v>8.3223923685794871E-2</v>
      </c>
      <c r="E6019" s="6">
        <f t="shared" ref="E6019:E6082" si="938">Equivalencia_Tasas(C6019,182,91)</f>
        <v>8.4105492168037033E-2</v>
      </c>
      <c r="F6019" s="7">
        <f t="shared" ref="F6019:F6082" si="939">Equivalencia_Tasas(C6019,182,28)</f>
        <v>8.3493858856385259E-2</v>
      </c>
      <c r="I6019" s="10">
        <v>6017</v>
      </c>
      <c r="J6019" s="8">
        <f t="shared" ref="J6019:M6082" si="940">C6019+$O$1</f>
        <v>8.64995335249365E-2</v>
      </c>
      <c r="K6019" s="8">
        <f t="shared" si="940"/>
        <v>8.4723923685794872E-2</v>
      </c>
      <c r="L6019" s="8">
        <f t="shared" si="940"/>
        <v>8.5605492168037034E-2</v>
      </c>
      <c r="M6019" s="8">
        <f t="shared" si="940"/>
        <v>8.499385885638526E-2</v>
      </c>
      <c r="P6019">
        <v>6017</v>
      </c>
      <c r="Q6019" s="8">
        <f t="shared" ref="Q6019:T6082" si="941">C6019-$O$1</f>
        <v>8.3499533524936498E-2</v>
      </c>
      <c r="R6019" s="8">
        <f t="shared" si="941"/>
        <v>8.1723923685794869E-2</v>
      </c>
      <c r="S6019" s="8">
        <f t="shared" si="941"/>
        <v>8.2605492168037031E-2</v>
      </c>
      <c r="T6019" s="8">
        <f t="shared" si="941"/>
        <v>8.1993858856385257E-2</v>
      </c>
      <c r="W6019">
        <v>6017</v>
      </c>
      <c r="X6019" s="4">
        <f t="shared" si="936"/>
        <v>9.5472466535676773E-2</v>
      </c>
      <c r="Y6019" s="4">
        <f t="shared" si="934"/>
        <v>9.4506946575256365E-2</v>
      </c>
      <c r="Z6019" s="4">
        <f t="shared" si="935"/>
        <v>9.3844443814911874E-2</v>
      </c>
    </row>
    <row r="6020" spans="1:26" x14ac:dyDescent="0.25">
      <c r="A6020" s="16">
        <f t="shared" si="933"/>
        <v>49553</v>
      </c>
      <c r="B6020">
        <f>+'[2]Ejercicio 1'!E6237</f>
        <v>6018</v>
      </c>
      <c r="C6020" s="5">
        <v>8.5001323690280878E-2</v>
      </c>
      <c r="D6020" s="4">
        <f t="shared" si="937"/>
        <v>8.3225640092938036E-2</v>
      </c>
      <c r="E6020" s="6">
        <f t="shared" si="938"/>
        <v>8.4107245066376041E-2</v>
      </c>
      <c r="F6020" s="7">
        <f t="shared" si="939"/>
        <v>8.3495586409934042E-2</v>
      </c>
      <c r="I6020" s="10">
        <v>6018</v>
      </c>
      <c r="J6020" s="8">
        <f t="shared" si="940"/>
        <v>8.6501323690280879E-2</v>
      </c>
      <c r="K6020" s="8">
        <f t="shared" si="940"/>
        <v>8.4725640092938037E-2</v>
      </c>
      <c r="L6020" s="8">
        <f t="shared" si="940"/>
        <v>8.5607245066376042E-2</v>
      </c>
      <c r="M6020" s="8">
        <f t="shared" si="940"/>
        <v>8.4995586409934043E-2</v>
      </c>
      <c r="P6020">
        <v>6018</v>
      </c>
      <c r="Q6020" s="8">
        <f t="shared" si="941"/>
        <v>8.3501323690280876E-2</v>
      </c>
      <c r="R6020" s="8">
        <f t="shared" si="941"/>
        <v>8.1725640092938034E-2</v>
      </c>
      <c r="S6020" s="8">
        <f t="shared" si="941"/>
        <v>8.2607245066376039E-2</v>
      </c>
      <c r="T6020" s="8">
        <f t="shared" si="941"/>
        <v>8.199558640993404E-2</v>
      </c>
      <c r="W6020">
        <v>6018</v>
      </c>
      <c r="X6020" s="4">
        <f t="shared" si="936"/>
        <v>9.5476056073260429E-2</v>
      </c>
      <c r="Y6020" s="4">
        <f t="shared" si="934"/>
        <v>9.4510452429410155E-2</v>
      </c>
      <c r="Z6020" s="4">
        <f t="shared" si="935"/>
        <v>9.384789272011046E-2</v>
      </c>
    </row>
    <row r="6021" spans="1:26" x14ac:dyDescent="0.25">
      <c r="A6021" s="16">
        <f t="shared" ref="A6021:A6084" si="942">+A6020+1</f>
        <v>49554</v>
      </c>
      <c r="B6021">
        <f>+'[2]Ejercicio 1'!E6238</f>
        <v>6019</v>
      </c>
      <c r="C6021" s="5">
        <v>8.500311385562527E-2</v>
      </c>
      <c r="D6021" s="4">
        <f t="shared" si="937"/>
        <v>8.322735649859192E-2</v>
      </c>
      <c r="E6021" s="6">
        <f t="shared" si="938"/>
        <v>8.410899796395345E-2</v>
      </c>
      <c r="F6021" s="7">
        <f t="shared" si="939"/>
        <v>8.3497313962215269E-2</v>
      </c>
      <c r="I6021" s="10">
        <v>6019</v>
      </c>
      <c r="J6021" s="8">
        <f t="shared" si="940"/>
        <v>8.6503113855625272E-2</v>
      </c>
      <c r="K6021" s="8">
        <f t="shared" si="940"/>
        <v>8.4727356498591921E-2</v>
      </c>
      <c r="L6021" s="8">
        <f t="shared" si="940"/>
        <v>8.5608997963953451E-2</v>
      </c>
      <c r="M6021" s="8">
        <f t="shared" si="940"/>
        <v>8.4997313962215271E-2</v>
      </c>
      <c r="P6021">
        <v>6019</v>
      </c>
      <c r="Q6021" s="8">
        <f t="shared" si="941"/>
        <v>8.3503113855625269E-2</v>
      </c>
      <c r="R6021" s="8">
        <f t="shared" si="941"/>
        <v>8.1727356498591919E-2</v>
      </c>
      <c r="S6021" s="8">
        <f t="shared" si="941"/>
        <v>8.2608997963953448E-2</v>
      </c>
      <c r="T6021" s="8">
        <f t="shared" si="941"/>
        <v>8.1997313962215268E-2</v>
      </c>
      <c r="W6021">
        <v>6019</v>
      </c>
      <c r="X6021" s="4">
        <f t="shared" si="936"/>
        <v>9.5479645612375166E-2</v>
      </c>
      <c r="Y6021" s="4">
        <f t="shared" si="934"/>
        <v>9.4513958281974023E-2</v>
      </c>
      <c r="Z6021" s="4">
        <f t="shared" si="935"/>
        <v>9.3851341622342835E-2</v>
      </c>
    </row>
    <row r="6022" spans="1:26" x14ac:dyDescent="0.25">
      <c r="A6022" s="16">
        <f t="shared" si="942"/>
        <v>49555</v>
      </c>
      <c r="B6022">
        <f>+'[2]Ejercicio 1'!E6239</f>
        <v>6020</v>
      </c>
      <c r="C6022" s="5">
        <v>8.5004904020969649E-2</v>
      </c>
      <c r="D6022" s="4">
        <f t="shared" si="937"/>
        <v>8.3229072902756288E-2</v>
      </c>
      <c r="E6022" s="6">
        <f t="shared" si="938"/>
        <v>8.411075086077105E-2</v>
      </c>
      <c r="F6022" s="7">
        <f t="shared" si="939"/>
        <v>8.3499041513228942E-2</v>
      </c>
      <c r="I6022" s="10">
        <v>6020</v>
      </c>
      <c r="J6022" s="8">
        <f t="shared" si="940"/>
        <v>8.650490402096965E-2</v>
      </c>
      <c r="K6022" s="8">
        <f t="shared" si="940"/>
        <v>8.4729072902756289E-2</v>
      </c>
      <c r="L6022" s="8">
        <f t="shared" si="940"/>
        <v>8.5610750860771051E-2</v>
      </c>
      <c r="M6022" s="8">
        <f t="shared" si="940"/>
        <v>8.4999041513228943E-2</v>
      </c>
      <c r="P6022">
        <v>6020</v>
      </c>
      <c r="Q6022" s="8">
        <f t="shared" si="941"/>
        <v>8.3504904020969647E-2</v>
      </c>
      <c r="R6022" s="8">
        <f t="shared" si="941"/>
        <v>8.1729072902756286E-2</v>
      </c>
      <c r="S6022" s="8">
        <f t="shared" si="941"/>
        <v>8.2610750860771048E-2</v>
      </c>
      <c r="T6022" s="8">
        <f t="shared" si="941"/>
        <v>8.199904151322894E-2</v>
      </c>
      <c r="W6022">
        <v>6020</v>
      </c>
      <c r="X6022" s="4">
        <f t="shared" si="936"/>
        <v>9.5483235153049975E-2</v>
      </c>
      <c r="Y6022" s="4">
        <f t="shared" si="934"/>
        <v>9.4517464133007684E-2</v>
      </c>
      <c r="Z6022" s="4">
        <f t="shared" si="935"/>
        <v>9.3854790521606155E-2</v>
      </c>
    </row>
    <row r="6023" spans="1:26" x14ac:dyDescent="0.25">
      <c r="A6023" s="16">
        <f t="shared" si="942"/>
        <v>49556</v>
      </c>
      <c r="B6023">
        <f>+'[2]Ejercicio 1'!E6240</f>
        <v>6021</v>
      </c>
      <c r="C6023" s="5">
        <v>8.5006694186314041E-2</v>
      </c>
      <c r="D6023" s="4">
        <f t="shared" si="937"/>
        <v>8.3230789305431777E-2</v>
      </c>
      <c r="E6023" s="6">
        <f t="shared" si="938"/>
        <v>8.4112503756827925E-2</v>
      </c>
      <c r="F6023" s="7">
        <f t="shared" si="939"/>
        <v>8.3500769062972199E-2</v>
      </c>
      <c r="I6023" s="10">
        <v>6021</v>
      </c>
      <c r="J6023" s="8">
        <f t="shared" si="940"/>
        <v>8.6506694186314043E-2</v>
      </c>
      <c r="K6023" s="8">
        <f t="shared" si="940"/>
        <v>8.4730789305431778E-2</v>
      </c>
      <c r="L6023" s="8">
        <f t="shared" si="940"/>
        <v>8.5612503756827926E-2</v>
      </c>
      <c r="M6023" s="8">
        <f t="shared" si="940"/>
        <v>8.5000769062972201E-2</v>
      </c>
      <c r="P6023">
        <v>6021</v>
      </c>
      <c r="Q6023" s="8">
        <f t="shared" si="941"/>
        <v>8.350669418631404E-2</v>
      </c>
      <c r="R6023" s="8">
        <f t="shared" si="941"/>
        <v>8.1730789305431775E-2</v>
      </c>
      <c r="S6023" s="8">
        <f t="shared" si="941"/>
        <v>8.2612503756827924E-2</v>
      </c>
      <c r="T6023" s="8">
        <f t="shared" si="941"/>
        <v>8.2000769062972198E-2</v>
      </c>
      <c r="W6023">
        <v>6021</v>
      </c>
      <c r="X6023" s="4">
        <f t="shared" si="936"/>
        <v>9.5486824695284855E-2</v>
      </c>
      <c r="Y6023" s="4">
        <f t="shared" si="934"/>
        <v>9.4520969982509376E-2</v>
      </c>
      <c r="Z6023" s="4">
        <f t="shared" si="935"/>
        <v>9.3858239416681408E-2</v>
      </c>
    </row>
    <row r="6024" spans="1:26" x14ac:dyDescent="0.25">
      <c r="A6024" s="16">
        <f t="shared" si="942"/>
        <v>49557</v>
      </c>
      <c r="B6024">
        <f>+'[2]Ejercicio 1'!E6241</f>
        <v>6022</v>
      </c>
      <c r="C6024" s="5">
        <v>8.500848435165842E-2</v>
      </c>
      <c r="D6024" s="4">
        <f t="shared" si="937"/>
        <v>8.323250570661736E-2</v>
      </c>
      <c r="E6024" s="6">
        <f t="shared" si="938"/>
        <v>8.4114256652124089E-2</v>
      </c>
      <c r="F6024" s="7">
        <f t="shared" si="939"/>
        <v>8.3502496611447902E-2</v>
      </c>
      <c r="I6024" s="10">
        <v>6022</v>
      </c>
      <c r="J6024" s="8">
        <f t="shared" si="940"/>
        <v>8.6508484351658421E-2</v>
      </c>
      <c r="K6024" s="8">
        <f t="shared" si="940"/>
        <v>8.4732505706617361E-2</v>
      </c>
      <c r="L6024" s="8">
        <f t="shared" si="940"/>
        <v>8.5614256652124091E-2</v>
      </c>
      <c r="M6024" s="8">
        <f t="shared" si="940"/>
        <v>8.5002496611447903E-2</v>
      </c>
      <c r="P6024">
        <v>6022</v>
      </c>
      <c r="Q6024" s="8">
        <f t="shared" si="941"/>
        <v>8.3508484351658419E-2</v>
      </c>
      <c r="R6024" s="8">
        <f t="shared" si="941"/>
        <v>8.1732505706617359E-2</v>
      </c>
      <c r="S6024" s="8">
        <f t="shared" si="941"/>
        <v>8.2614256652124088E-2</v>
      </c>
      <c r="T6024" s="8">
        <f t="shared" si="941"/>
        <v>8.20024966114479E-2</v>
      </c>
      <c r="W6024">
        <v>6022</v>
      </c>
      <c r="X6024" s="4">
        <f t="shared" si="936"/>
        <v>9.5490414239050372E-2</v>
      </c>
      <c r="Y6024" s="4">
        <f t="shared" si="934"/>
        <v>9.4524475830537955E-2</v>
      </c>
      <c r="Z6024" s="4">
        <f t="shared" si="935"/>
        <v>9.386168830817665E-2</v>
      </c>
    </row>
    <row r="6025" spans="1:26" x14ac:dyDescent="0.25">
      <c r="A6025" s="16">
        <f t="shared" si="942"/>
        <v>49558</v>
      </c>
      <c r="B6025">
        <f>+'[2]Ejercicio 1'!E6242</f>
        <v>6023</v>
      </c>
      <c r="C6025" s="5">
        <v>8.5010274517002812E-2</v>
      </c>
      <c r="D6025" s="4">
        <f t="shared" si="937"/>
        <v>8.3234222106313649E-2</v>
      </c>
      <c r="E6025" s="6">
        <f t="shared" si="938"/>
        <v>8.4116009546659543E-2</v>
      </c>
      <c r="F6025" s="7">
        <f t="shared" si="939"/>
        <v>8.3504224158656035E-2</v>
      </c>
      <c r="I6025" s="10">
        <v>6023</v>
      </c>
      <c r="J6025" s="8">
        <f t="shared" si="940"/>
        <v>8.6510274517002814E-2</v>
      </c>
      <c r="K6025" s="8">
        <f t="shared" si="940"/>
        <v>8.473422210631365E-2</v>
      </c>
      <c r="L6025" s="8">
        <f t="shared" si="940"/>
        <v>8.5616009546659544E-2</v>
      </c>
      <c r="M6025" s="8">
        <f t="shared" si="940"/>
        <v>8.5004224158656036E-2</v>
      </c>
      <c r="P6025">
        <v>6023</v>
      </c>
      <c r="Q6025" s="8">
        <f t="shared" si="941"/>
        <v>8.3510274517002811E-2</v>
      </c>
      <c r="R6025" s="8">
        <f t="shared" si="941"/>
        <v>8.1734222106313648E-2</v>
      </c>
      <c r="S6025" s="8">
        <f t="shared" si="941"/>
        <v>8.2616009546659541E-2</v>
      </c>
      <c r="T6025" s="8">
        <f t="shared" si="941"/>
        <v>8.2004224158656033E-2</v>
      </c>
      <c r="W6025">
        <v>6023</v>
      </c>
      <c r="X6025" s="4">
        <f t="shared" si="936"/>
        <v>9.5494003784361903E-2</v>
      </c>
      <c r="Y6025" s="4">
        <f t="shared" si="934"/>
        <v>9.4527981676978373E-2</v>
      </c>
      <c r="Z6025" s="4">
        <f t="shared" si="935"/>
        <v>9.3865137196091908E-2</v>
      </c>
    </row>
    <row r="6026" spans="1:26" x14ac:dyDescent="0.25">
      <c r="A6026" s="16">
        <f t="shared" si="942"/>
        <v>49559</v>
      </c>
      <c r="B6026">
        <f>+'[2]Ejercicio 1'!E6243</f>
        <v>6024</v>
      </c>
      <c r="C6026" s="5">
        <v>8.5012064682347191E-2</v>
      </c>
      <c r="D6026" s="4">
        <f t="shared" si="937"/>
        <v>8.3235938504520657E-2</v>
      </c>
      <c r="E6026" s="6">
        <f t="shared" si="938"/>
        <v>8.4117762440435173E-2</v>
      </c>
      <c r="F6026" s="7">
        <f t="shared" si="939"/>
        <v>8.3505951704593767E-2</v>
      </c>
      <c r="I6026" s="10">
        <v>6024</v>
      </c>
      <c r="J6026" s="8">
        <f t="shared" si="940"/>
        <v>8.6512064682347192E-2</v>
      </c>
      <c r="K6026" s="8">
        <f t="shared" si="940"/>
        <v>8.4735938504520658E-2</v>
      </c>
      <c r="L6026" s="8">
        <f t="shared" si="940"/>
        <v>8.5617762440435174E-2</v>
      </c>
      <c r="M6026" s="8">
        <f t="shared" si="940"/>
        <v>8.5005951704593768E-2</v>
      </c>
      <c r="P6026">
        <v>6024</v>
      </c>
      <c r="Q6026" s="8">
        <f t="shared" si="941"/>
        <v>8.351206468234719E-2</v>
      </c>
      <c r="R6026" s="8">
        <f t="shared" si="941"/>
        <v>8.1735938504520655E-2</v>
      </c>
      <c r="S6026" s="8">
        <f t="shared" si="941"/>
        <v>8.2617762440435172E-2</v>
      </c>
      <c r="T6026" s="8">
        <f t="shared" si="941"/>
        <v>8.2005951704593766E-2</v>
      </c>
      <c r="W6026">
        <v>6024</v>
      </c>
      <c r="X6026" s="4">
        <f t="shared" si="936"/>
        <v>9.5497593331218586E-2</v>
      </c>
      <c r="Y6026" s="4">
        <f t="shared" si="934"/>
        <v>9.453148752194479E-2</v>
      </c>
      <c r="Z6026" s="4">
        <f t="shared" si="935"/>
        <v>9.3868586080430028E-2</v>
      </c>
    </row>
    <row r="6027" spans="1:26" x14ac:dyDescent="0.25">
      <c r="A6027" s="16">
        <f t="shared" si="942"/>
        <v>49560</v>
      </c>
      <c r="B6027">
        <f>+'[2]Ejercicio 1'!E6244</f>
        <v>6025</v>
      </c>
      <c r="C6027" s="5">
        <v>8.5013854847691583E-2</v>
      </c>
      <c r="D6027" s="4">
        <f t="shared" si="937"/>
        <v>8.3237654901238176E-2</v>
      </c>
      <c r="E6027" s="6">
        <f t="shared" si="938"/>
        <v>8.4119515333450079E-2</v>
      </c>
      <c r="F6027" s="7">
        <f t="shared" si="939"/>
        <v>8.3507679249263944E-2</v>
      </c>
      <c r="I6027" s="10">
        <v>6025</v>
      </c>
      <c r="J6027" s="8">
        <f t="shared" si="940"/>
        <v>8.6513854847691585E-2</v>
      </c>
      <c r="K6027" s="8">
        <f t="shared" si="940"/>
        <v>8.4737654901238177E-2</v>
      </c>
      <c r="L6027" s="8">
        <f t="shared" si="940"/>
        <v>8.561951533345008E-2</v>
      </c>
      <c r="M6027" s="8">
        <f t="shared" si="940"/>
        <v>8.5007679249263945E-2</v>
      </c>
      <c r="P6027">
        <v>6025</v>
      </c>
      <c r="Q6027" s="8">
        <f t="shared" si="941"/>
        <v>8.3513854847691582E-2</v>
      </c>
      <c r="R6027" s="8">
        <f t="shared" si="941"/>
        <v>8.1737654901238174E-2</v>
      </c>
      <c r="S6027" s="8">
        <f t="shared" si="941"/>
        <v>8.2619515333450078E-2</v>
      </c>
      <c r="T6027" s="8">
        <f t="shared" si="941"/>
        <v>8.2007679249263943E-2</v>
      </c>
      <c r="W6027">
        <v>6025</v>
      </c>
      <c r="X6027" s="4">
        <f t="shared" si="936"/>
        <v>9.550118287960635E-2</v>
      </c>
      <c r="Y6027" s="4">
        <f t="shared" si="934"/>
        <v>9.4534993365438982E-2</v>
      </c>
      <c r="Z6027" s="4">
        <f t="shared" si="935"/>
        <v>9.3872034961188164E-2</v>
      </c>
    </row>
    <row r="6028" spans="1:26" x14ac:dyDescent="0.25">
      <c r="A6028" s="16">
        <f t="shared" si="942"/>
        <v>49561</v>
      </c>
      <c r="B6028">
        <f>+'[2]Ejercicio 1'!E6245</f>
        <v>6026</v>
      </c>
      <c r="C6028" s="5">
        <v>8.5015645013035962E-2</v>
      </c>
      <c r="D6028" s="4">
        <f t="shared" si="937"/>
        <v>8.3239371296466205E-2</v>
      </c>
      <c r="E6028" s="6">
        <f t="shared" si="938"/>
        <v>8.4121268225704288E-2</v>
      </c>
      <c r="F6028" s="7">
        <f t="shared" si="939"/>
        <v>8.3509406792666566E-2</v>
      </c>
      <c r="I6028" s="10">
        <v>6026</v>
      </c>
      <c r="J6028" s="8">
        <f t="shared" si="940"/>
        <v>8.6515645013035963E-2</v>
      </c>
      <c r="K6028" s="8">
        <f t="shared" si="940"/>
        <v>8.4739371296466207E-2</v>
      </c>
      <c r="L6028" s="8">
        <f t="shared" si="940"/>
        <v>8.5621268225704289E-2</v>
      </c>
      <c r="M6028" s="8">
        <f t="shared" si="940"/>
        <v>8.5009406792666567E-2</v>
      </c>
      <c r="P6028">
        <v>6026</v>
      </c>
      <c r="Q6028" s="8">
        <f t="shared" si="941"/>
        <v>8.3515645013035961E-2</v>
      </c>
      <c r="R6028" s="8">
        <f t="shared" si="941"/>
        <v>8.1739371296466204E-2</v>
      </c>
      <c r="S6028" s="8">
        <f t="shared" si="941"/>
        <v>8.2621268225704286E-2</v>
      </c>
      <c r="T6028" s="8">
        <f t="shared" si="941"/>
        <v>8.2009406792666564E-2</v>
      </c>
      <c r="W6028">
        <v>6026</v>
      </c>
      <c r="X6028" s="4">
        <f t="shared" si="936"/>
        <v>9.5504772429553728E-2</v>
      </c>
      <c r="Y6028" s="4">
        <f t="shared" si="934"/>
        <v>9.4538499207287019E-2</v>
      </c>
      <c r="Z6028" s="4">
        <f t="shared" si="935"/>
        <v>9.3875483838369148E-2</v>
      </c>
    </row>
    <row r="6029" spans="1:26" x14ac:dyDescent="0.25">
      <c r="A6029" s="16">
        <f t="shared" si="942"/>
        <v>49562</v>
      </c>
      <c r="B6029">
        <f>+'[2]Ejercicio 1'!E6246</f>
        <v>6027</v>
      </c>
      <c r="C6029" s="5">
        <v>8.5017435178380354E-2</v>
      </c>
      <c r="D6029" s="4">
        <f t="shared" si="937"/>
        <v>8.3241087690205356E-2</v>
      </c>
      <c r="E6029" s="6">
        <f t="shared" si="938"/>
        <v>8.4123021117197785E-2</v>
      </c>
      <c r="F6029" s="7">
        <f t="shared" si="939"/>
        <v>8.3511134334801618E-2</v>
      </c>
      <c r="I6029" s="10">
        <v>6027</v>
      </c>
      <c r="J6029" s="8">
        <f t="shared" si="940"/>
        <v>8.6517435178380356E-2</v>
      </c>
      <c r="K6029" s="8">
        <f t="shared" si="940"/>
        <v>8.4741087690205358E-2</v>
      </c>
      <c r="L6029" s="8">
        <f t="shared" si="940"/>
        <v>8.5623021117197787E-2</v>
      </c>
      <c r="M6029" s="8">
        <f t="shared" si="940"/>
        <v>8.5011134334801619E-2</v>
      </c>
      <c r="P6029">
        <v>6027</v>
      </c>
      <c r="Q6029" s="8">
        <f t="shared" si="941"/>
        <v>8.3517435178380353E-2</v>
      </c>
      <c r="R6029" s="8">
        <f t="shared" si="941"/>
        <v>8.1741087690205355E-2</v>
      </c>
      <c r="S6029" s="8">
        <f t="shared" si="941"/>
        <v>8.2623021117197784E-2</v>
      </c>
      <c r="T6029" s="8">
        <f t="shared" si="941"/>
        <v>8.2011134334801616E-2</v>
      </c>
      <c r="W6029">
        <v>6027</v>
      </c>
      <c r="X6029" s="4">
        <f t="shared" si="936"/>
        <v>9.5508361981061191E-2</v>
      </c>
      <c r="Y6029" s="4">
        <f t="shared" si="934"/>
        <v>9.4542005047660194E-2</v>
      </c>
      <c r="Z6029" s="4">
        <f t="shared" si="935"/>
        <v>9.3878932712581076E-2</v>
      </c>
    </row>
    <row r="6030" spans="1:26" x14ac:dyDescent="0.25">
      <c r="A6030" s="16">
        <f t="shared" si="942"/>
        <v>49563</v>
      </c>
      <c r="B6030">
        <f>+'[2]Ejercicio 1'!E6247</f>
        <v>6028</v>
      </c>
      <c r="C6030" s="5">
        <v>8.5019225343724733E-2</v>
      </c>
      <c r="D6030" s="4">
        <f t="shared" si="937"/>
        <v>8.3242804082454838E-2</v>
      </c>
      <c r="E6030" s="6">
        <f t="shared" si="938"/>
        <v>8.4124774007930572E-2</v>
      </c>
      <c r="F6030" s="7">
        <f t="shared" si="939"/>
        <v>8.3512861875666269E-2</v>
      </c>
      <c r="I6030" s="10">
        <v>6028</v>
      </c>
      <c r="J6030" s="8">
        <f t="shared" si="940"/>
        <v>8.6519225343724734E-2</v>
      </c>
      <c r="K6030" s="8">
        <f t="shared" si="940"/>
        <v>8.474280408245484E-2</v>
      </c>
      <c r="L6030" s="8">
        <f t="shared" si="940"/>
        <v>8.5624774007930574E-2</v>
      </c>
      <c r="M6030" s="8">
        <f t="shared" si="940"/>
        <v>8.5012861875666271E-2</v>
      </c>
      <c r="P6030">
        <v>6028</v>
      </c>
      <c r="Q6030" s="8">
        <f t="shared" si="941"/>
        <v>8.3519225343724732E-2</v>
      </c>
      <c r="R6030" s="8">
        <f t="shared" si="941"/>
        <v>8.1742804082454837E-2</v>
      </c>
      <c r="S6030" s="8">
        <f t="shared" si="941"/>
        <v>8.2624774007930571E-2</v>
      </c>
      <c r="T6030" s="8">
        <f t="shared" si="941"/>
        <v>8.2012861875666268E-2</v>
      </c>
      <c r="W6030">
        <v>6028</v>
      </c>
      <c r="X6030" s="4">
        <f t="shared" si="936"/>
        <v>9.5511951534100178E-2</v>
      </c>
      <c r="Y6030" s="4">
        <f t="shared" si="934"/>
        <v>9.4545510886503162E-2</v>
      </c>
      <c r="Z6030" s="4">
        <f t="shared" si="935"/>
        <v>9.3882381582602079E-2</v>
      </c>
    </row>
    <row r="6031" spans="1:26" x14ac:dyDescent="0.25">
      <c r="A6031" s="16">
        <f t="shared" si="942"/>
        <v>49564</v>
      </c>
      <c r="B6031">
        <f>+'[2]Ejercicio 1'!E6248</f>
        <v>6029</v>
      </c>
      <c r="C6031" s="5">
        <v>8.5021015509069126E-2</v>
      </c>
      <c r="D6031" s="4">
        <f t="shared" si="937"/>
        <v>8.3244520473214831E-2</v>
      </c>
      <c r="E6031" s="6">
        <f t="shared" si="938"/>
        <v>8.4126526897903522E-2</v>
      </c>
      <c r="F6031" s="7">
        <f t="shared" si="939"/>
        <v>8.3514589415263352E-2</v>
      </c>
      <c r="I6031" s="10">
        <v>6029</v>
      </c>
      <c r="J6031" s="8">
        <f t="shared" si="940"/>
        <v>8.6521015509069127E-2</v>
      </c>
      <c r="K6031" s="8">
        <f t="shared" si="940"/>
        <v>8.4744520473214832E-2</v>
      </c>
      <c r="L6031" s="8">
        <f t="shared" si="940"/>
        <v>8.5626526897903524E-2</v>
      </c>
      <c r="M6031" s="8">
        <f t="shared" si="940"/>
        <v>8.5014589415263353E-2</v>
      </c>
      <c r="P6031">
        <v>6029</v>
      </c>
      <c r="Q6031" s="8">
        <f t="shared" si="941"/>
        <v>8.3521015509069124E-2</v>
      </c>
      <c r="R6031" s="8">
        <f t="shared" si="941"/>
        <v>8.174452047321483E-2</v>
      </c>
      <c r="S6031" s="8">
        <f t="shared" si="941"/>
        <v>8.2626526897903521E-2</v>
      </c>
      <c r="T6031" s="8">
        <f t="shared" si="941"/>
        <v>8.201458941526335E-2</v>
      </c>
      <c r="W6031">
        <v>6029</v>
      </c>
      <c r="X6031" s="4">
        <f t="shared" si="936"/>
        <v>9.5515541088684305E-2</v>
      </c>
      <c r="Y6031" s="4">
        <f t="shared" si="934"/>
        <v>9.4549016723815049E-2</v>
      </c>
      <c r="Z6031" s="4">
        <f t="shared" si="935"/>
        <v>9.3885830449045943E-2</v>
      </c>
    </row>
    <row r="6032" spans="1:26" x14ac:dyDescent="0.25">
      <c r="A6032" s="16">
        <f t="shared" si="942"/>
        <v>49565</v>
      </c>
      <c r="B6032">
        <f>+'[2]Ejercicio 1'!E6249</f>
        <v>6030</v>
      </c>
      <c r="C6032" s="5">
        <v>8.5022805674413504E-2</v>
      </c>
      <c r="D6032" s="4">
        <f t="shared" si="937"/>
        <v>8.3246236862485556E-2</v>
      </c>
      <c r="E6032" s="6">
        <f t="shared" si="938"/>
        <v>8.4128279787115762E-2</v>
      </c>
      <c r="F6032" s="7">
        <f t="shared" si="939"/>
        <v>8.3516316953592878E-2</v>
      </c>
      <c r="I6032" s="10">
        <v>6030</v>
      </c>
      <c r="J6032" s="8">
        <f t="shared" si="940"/>
        <v>8.6522805674413505E-2</v>
      </c>
      <c r="K6032" s="8">
        <f t="shared" si="940"/>
        <v>8.4746236862485558E-2</v>
      </c>
      <c r="L6032" s="8">
        <f t="shared" si="940"/>
        <v>8.5628279787115763E-2</v>
      </c>
      <c r="M6032" s="8">
        <f t="shared" si="940"/>
        <v>8.501631695359288E-2</v>
      </c>
      <c r="P6032">
        <v>6030</v>
      </c>
      <c r="Q6032" s="8">
        <f t="shared" si="941"/>
        <v>8.3522805674413503E-2</v>
      </c>
      <c r="R6032" s="8">
        <f t="shared" si="941"/>
        <v>8.1746236862485555E-2</v>
      </c>
      <c r="S6032" s="8">
        <f t="shared" si="941"/>
        <v>8.262827978711576E-2</v>
      </c>
      <c r="T6032" s="8">
        <f t="shared" si="941"/>
        <v>8.2016316953592877E-2</v>
      </c>
      <c r="W6032">
        <v>6030</v>
      </c>
      <c r="X6032" s="4">
        <f t="shared" si="936"/>
        <v>9.5519130644814002E-2</v>
      </c>
      <c r="Y6032" s="4">
        <f t="shared" si="934"/>
        <v>9.4552522559653823E-2</v>
      </c>
      <c r="Z6032" s="4">
        <f t="shared" si="935"/>
        <v>9.3889279312520751E-2</v>
      </c>
    </row>
    <row r="6033" spans="1:26" x14ac:dyDescent="0.25">
      <c r="A6033" s="16">
        <f t="shared" si="942"/>
        <v>49566</v>
      </c>
      <c r="B6033">
        <f>+'[2]Ejercicio 1'!E6250</f>
        <v>6031</v>
      </c>
      <c r="C6033" s="5">
        <v>8.5024595839757897E-2</v>
      </c>
      <c r="D6033" s="4">
        <f t="shared" si="937"/>
        <v>8.3247953250266821E-2</v>
      </c>
      <c r="E6033" s="6">
        <f t="shared" si="938"/>
        <v>8.413003267556729E-2</v>
      </c>
      <c r="F6033" s="7">
        <f t="shared" si="939"/>
        <v>8.3518044490652005E-2</v>
      </c>
      <c r="I6033" s="10">
        <v>6031</v>
      </c>
      <c r="J6033" s="8">
        <f t="shared" si="940"/>
        <v>8.6524595839757898E-2</v>
      </c>
      <c r="K6033" s="8">
        <f t="shared" si="940"/>
        <v>8.4747953250266822E-2</v>
      </c>
      <c r="L6033" s="8">
        <f t="shared" si="940"/>
        <v>8.5630032675567291E-2</v>
      </c>
      <c r="M6033" s="8">
        <f t="shared" si="940"/>
        <v>8.5018044490652006E-2</v>
      </c>
      <c r="P6033">
        <v>6031</v>
      </c>
      <c r="Q6033" s="8">
        <f t="shared" si="941"/>
        <v>8.3524595839757895E-2</v>
      </c>
      <c r="R6033" s="8">
        <f t="shared" si="941"/>
        <v>8.1747953250266819E-2</v>
      </c>
      <c r="S6033" s="8">
        <f t="shared" si="941"/>
        <v>8.2630032675567289E-2</v>
      </c>
      <c r="T6033" s="8">
        <f t="shared" si="941"/>
        <v>8.2018044490652003E-2</v>
      </c>
      <c r="W6033">
        <v>6031</v>
      </c>
      <c r="X6033" s="4">
        <f t="shared" si="936"/>
        <v>9.5522720202488837E-2</v>
      </c>
      <c r="Y6033" s="4">
        <f t="shared" si="934"/>
        <v>9.4556028393903549E-2</v>
      </c>
      <c r="Z6033" s="4">
        <f t="shared" si="935"/>
        <v>9.3892728171804621E-2</v>
      </c>
    </row>
    <row r="6034" spans="1:26" x14ac:dyDescent="0.25">
      <c r="A6034" s="16">
        <f t="shared" si="942"/>
        <v>49567</v>
      </c>
      <c r="B6034">
        <f>+'[2]Ejercicio 1'!E6251</f>
        <v>6032</v>
      </c>
      <c r="C6034" s="5">
        <v>8.5026386005102275E-2</v>
      </c>
      <c r="D6034" s="4">
        <f t="shared" si="937"/>
        <v>8.3249669636558804E-2</v>
      </c>
      <c r="E6034" s="6">
        <f t="shared" si="938"/>
        <v>8.4131785563258121E-2</v>
      </c>
      <c r="F6034" s="7">
        <f t="shared" si="939"/>
        <v>8.3519772026443562E-2</v>
      </c>
      <c r="I6034" s="10">
        <v>6032</v>
      </c>
      <c r="J6034" s="8">
        <f t="shared" si="940"/>
        <v>8.6526386005102277E-2</v>
      </c>
      <c r="K6034" s="8">
        <f t="shared" si="940"/>
        <v>8.4749669636558805E-2</v>
      </c>
      <c r="L6034" s="8">
        <f t="shared" si="940"/>
        <v>8.5631785563258123E-2</v>
      </c>
      <c r="M6034" s="8">
        <f t="shared" si="940"/>
        <v>8.5019772026443563E-2</v>
      </c>
      <c r="P6034">
        <v>6032</v>
      </c>
      <c r="Q6034" s="8">
        <f t="shared" si="941"/>
        <v>8.3526386005102274E-2</v>
      </c>
      <c r="R6034" s="8">
        <f t="shared" si="941"/>
        <v>8.1749669636558803E-2</v>
      </c>
      <c r="S6034" s="8">
        <f t="shared" si="941"/>
        <v>8.263178556325812E-2</v>
      </c>
      <c r="T6034" s="8">
        <f t="shared" si="941"/>
        <v>8.201977202644356E-2</v>
      </c>
      <c r="W6034">
        <v>6032</v>
      </c>
      <c r="X6034" s="4">
        <f t="shared" si="936"/>
        <v>9.5526309761695183E-2</v>
      </c>
      <c r="Y6034" s="4">
        <f t="shared" si="934"/>
        <v>9.455953422662218E-2</v>
      </c>
      <c r="Z6034" s="4">
        <f t="shared" si="935"/>
        <v>9.3896177027508507E-2</v>
      </c>
    </row>
    <row r="6035" spans="1:26" x14ac:dyDescent="0.25">
      <c r="A6035" s="16">
        <f t="shared" si="942"/>
        <v>49568</v>
      </c>
      <c r="B6035">
        <f>+'[2]Ejercicio 1'!E6252</f>
        <v>6033</v>
      </c>
      <c r="C6035" s="5">
        <v>8.5028176170446668E-2</v>
      </c>
      <c r="D6035" s="4">
        <f t="shared" si="937"/>
        <v>8.3251386021361937E-2</v>
      </c>
      <c r="E6035" s="6">
        <f t="shared" si="938"/>
        <v>8.4133538450189102E-2</v>
      </c>
      <c r="F6035" s="7">
        <f t="shared" si="939"/>
        <v>8.3521499560967563E-2</v>
      </c>
      <c r="I6035" s="10">
        <v>6033</v>
      </c>
      <c r="J6035" s="8">
        <f t="shared" si="940"/>
        <v>8.6528176170446669E-2</v>
      </c>
      <c r="K6035" s="8">
        <f t="shared" si="940"/>
        <v>8.4751386021361938E-2</v>
      </c>
      <c r="L6035" s="8">
        <f t="shared" si="940"/>
        <v>8.5633538450189103E-2</v>
      </c>
      <c r="M6035" s="8">
        <f t="shared" si="940"/>
        <v>8.5021499560967564E-2</v>
      </c>
      <c r="P6035">
        <v>6033</v>
      </c>
      <c r="Q6035" s="8">
        <f t="shared" si="941"/>
        <v>8.3528176170446666E-2</v>
      </c>
      <c r="R6035" s="8">
        <f t="shared" si="941"/>
        <v>8.1751386021361935E-2</v>
      </c>
      <c r="S6035" s="8">
        <f t="shared" si="941"/>
        <v>8.2633538450189101E-2</v>
      </c>
      <c r="T6035" s="8">
        <f t="shared" si="941"/>
        <v>8.2021499560967562E-2</v>
      </c>
      <c r="W6035">
        <v>6033</v>
      </c>
      <c r="X6035" s="4">
        <f t="shared" si="936"/>
        <v>9.5529899322475673E-2</v>
      </c>
      <c r="Y6035" s="4">
        <f t="shared" si="934"/>
        <v>9.456304005786946E-2</v>
      </c>
      <c r="Z6035" s="4">
        <f t="shared" si="935"/>
        <v>9.38996258802519E-2</v>
      </c>
    </row>
    <row r="6036" spans="1:26" x14ac:dyDescent="0.25">
      <c r="A6036" s="16">
        <f t="shared" si="942"/>
        <v>49569</v>
      </c>
      <c r="B6036">
        <f>+'[2]Ejercicio 1'!E6253</f>
        <v>6034</v>
      </c>
      <c r="C6036" s="5">
        <v>8.5029966335791046E-2</v>
      </c>
      <c r="D6036" s="4">
        <f t="shared" si="937"/>
        <v>8.3253102404675192E-2</v>
      </c>
      <c r="E6036" s="6">
        <f t="shared" si="938"/>
        <v>8.4135291336359386E-2</v>
      </c>
      <c r="F6036" s="7">
        <f t="shared" si="939"/>
        <v>8.352322709422115E-2</v>
      </c>
      <c r="I6036" s="10">
        <v>6034</v>
      </c>
      <c r="J6036" s="8">
        <f t="shared" si="940"/>
        <v>8.6529966335791048E-2</v>
      </c>
      <c r="K6036" s="8">
        <f t="shared" si="940"/>
        <v>8.4753102404675193E-2</v>
      </c>
      <c r="L6036" s="8">
        <f t="shared" si="940"/>
        <v>8.5635291336359387E-2</v>
      </c>
      <c r="M6036" s="8">
        <f t="shared" si="940"/>
        <v>8.5023227094221152E-2</v>
      </c>
      <c r="P6036">
        <v>6034</v>
      </c>
      <c r="Q6036" s="8">
        <f t="shared" si="941"/>
        <v>8.3529966335791045E-2</v>
      </c>
      <c r="R6036" s="8">
        <f t="shared" si="941"/>
        <v>8.175310240467519E-2</v>
      </c>
      <c r="S6036" s="8">
        <f t="shared" si="941"/>
        <v>8.2635291336359384E-2</v>
      </c>
      <c r="T6036" s="8">
        <f t="shared" si="941"/>
        <v>8.2023227094221149E-2</v>
      </c>
      <c r="W6036">
        <v>6034</v>
      </c>
      <c r="X6036" s="4">
        <f t="shared" si="936"/>
        <v>9.5533488884787243E-2</v>
      </c>
      <c r="Y6036" s="4">
        <f t="shared" si="934"/>
        <v>9.4566545887583911E-2</v>
      </c>
      <c r="Z6036" s="4">
        <f t="shared" si="935"/>
        <v>9.3903074728798649E-2</v>
      </c>
    </row>
    <row r="6037" spans="1:26" x14ac:dyDescent="0.25">
      <c r="A6037" s="16">
        <f t="shared" si="942"/>
        <v>49570</v>
      </c>
      <c r="B6037">
        <f>+'[2]Ejercicio 1'!E6254</f>
        <v>6035</v>
      </c>
      <c r="C6037" s="5">
        <v>8.5031756501135439E-2</v>
      </c>
      <c r="D6037" s="4">
        <f t="shared" si="937"/>
        <v>8.3254818786498985E-2</v>
      </c>
      <c r="E6037" s="6">
        <f t="shared" si="938"/>
        <v>8.4137044221768958E-2</v>
      </c>
      <c r="F6037" s="7">
        <f t="shared" si="939"/>
        <v>8.3524954626207196E-2</v>
      </c>
      <c r="I6037" s="10">
        <v>6035</v>
      </c>
      <c r="J6037" s="8">
        <f t="shared" si="940"/>
        <v>8.653175650113544E-2</v>
      </c>
      <c r="K6037" s="8">
        <f t="shared" si="940"/>
        <v>8.4754818786498987E-2</v>
      </c>
      <c r="L6037" s="8">
        <f t="shared" si="940"/>
        <v>8.563704422176896E-2</v>
      </c>
      <c r="M6037" s="8">
        <f t="shared" si="940"/>
        <v>8.5024954626207197E-2</v>
      </c>
      <c r="P6037">
        <v>6035</v>
      </c>
      <c r="Q6037" s="8">
        <f t="shared" si="941"/>
        <v>8.3531756501135437E-2</v>
      </c>
      <c r="R6037" s="8">
        <f t="shared" si="941"/>
        <v>8.1754818786498984E-2</v>
      </c>
      <c r="S6037" s="8">
        <f t="shared" si="941"/>
        <v>8.2637044221768957E-2</v>
      </c>
      <c r="T6037" s="8">
        <f t="shared" si="941"/>
        <v>8.2024954626207194E-2</v>
      </c>
      <c r="W6037">
        <v>6035</v>
      </c>
      <c r="X6037" s="4">
        <f t="shared" si="936"/>
        <v>9.5537078448643939E-2</v>
      </c>
      <c r="Y6037" s="4">
        <f t="shared" si="934"/>
        <v>9.4570051715767281E-2</v>
      </c>
      <c r="Z6037" s="4">
        <f t="shared" si="935"/>
        <v>9.3906523573765402E-2</v>
      </c>
    </row>
    <row r="6038" spans="1:26" x14ac:dyDescent="0.25">
      <c r="A6038" s="16">
        <f t="shared" si="942"/>
        <v>49571</v>
      </c>
      <c r="B6038">
        <f>+'[2]Ejercicio 1'!E6255</f>
        <v>6036</v>
      </c>
      <c r="C6038" s="5">
        <v>8.5033546666479817E-2</v>
      </c>
      <c r="D6038" s="4">
        <f t="shared" si="937"/>
        <v>8.3256535166833526E-2</v>
      </c>
      <c r="E6038" s="6">
        <f t="shared" si="938"/>
        <v>8.413879710641782E-2</v>
      </c>
      <c r="F6038" s="7">
        <f t="shared" si="939"/>
        <v>8.3526682156925672E-2</v>
      </c>
      <c r="I6038" s="10">
        <v>6036</v>
      </c>
      <c r="J6038" s="8">
        <f t="shared" si="940"/>
        <v>8.6533546666479819E-2</v>
      </c>
      <c r="K6038" s="8">
        <f t="shared" si="940"/>
        <v>8.4756535166833527E-2</v>
      </c>
      <c r="L6038" s="8">
        <f t="shared" si="940"/>
        <v>8.5638797106417822E-2</v>
      </c>
      <c r="M6038" s="8">
        <f t="shared" si="940"/>
        <v>8.5026682156925673E-2</v>
      </c>
      <c r="P6038">
        <v>6036</v>
      </c>
      <c r="Q6038" s="8">
        <f t="shared" si="941"/>
        <v>8.3533546666479816E-2</v>
      </c>
      <c r="R6038" s="8">
        <f t="shared" si="941"/>
        <v>8.1756535166833524E-2</v>
      </c>
      <c r="S6038" s="8">
        <f t="shared" si="941"/>
        <v>8.2638797106417819E-2</v>
      </c>
      <c r="T6038" s="8">
        <f t="shared" si="941"/>
        <v>8.202668215692567E-2</v>
      </c>
      <c r="W6038">
        <v>6036</v>
      </c>
      <c r="X6038" s="4">
        <f t="shared" si="936"/>
        <v>9.5540668014046218E-2</v>
      </c>
      <c r="Y6038" s="4">
        <f t="shared" si="934"/>
        <v>9.4573557542420431E-2</v>
      </c>
      <c r="Z6038" s="4">
        <f t="shared" si="935"/>
        <v>9.3909972415768816E-2</v>
      </c>
    </row>
    <row r="6039" spans="1:26" x14ac:dyDescent="0.25">
      <c r="A6039" s="16">
        <f t="shared" si="942"/>
        <v>49572</v>
      </c>
      <c r="B6039">
        <f>+'[2]Ejercicio 1'!E6256</f>
        <v>6037</v>
      </c>
      <c r="C6039" s="5">
        <v>8.503533683182421E-2</v>
      </c>
      <c r="D6039" s="4">
        <f t="shared" si="937"/>
        <v>8.3258251545678813E-2</v>
      </c>
      <c r="E6039" s="6">
        <f t="shared" si="938"/>
        <v>8.4140549990305971E-2</v>
      </c>
      <c r="F6039" s="7">
        <f t="shared" si="939"/>
        <v>8.3528409686376578E-2</v>
      </c>
      <c r="I6039" s="10">
        <v>6037</v>
      </c>
      <c r="J6039" s="8">
        <f t="shared" si="940"/>
        <v>8.6535336831824211E-2</v>
      </c>
      <c r="K6039" s="8">
        <f t="shared" si="940"/>
        <v>8.4758251545678814E-2</v>
      </c>
      <c r="L6039" s="8">
        <f t="shared" si="940"/>
        <v>8.5640549990305972E-2</v>
      </c>
      <c r="M6039" s="8">
        <f t="shared" si="940"/>
        <v>8.502840968637658E-2</v>
      </c>
      <c r="P6039">
        <v>6037</v>
      </c>
      <c r="Q6039" s="8">
        <f t="shared" si="941"/>
        <v>8.3535336831824208E-2</v>
      </c>
      <c r="R6039" s="8">
        <f t="shared" si="941"/>
        <v>8.1758251545678812E-2</v>
      </c>
      <c r="S6039" s="8">
        <f t="shared" si="941"/>
        <v>8.264054999030597E-2</v>
      </c>
      <c r="T6039" s="8">
        <f t="shared" si="941"/>
        <v>8.2028409686376577E-2</v>
      </c>
      <c r="W6039">
        <v>6037</v>
      </c>
      <c r="X6039" s="4">
        <f t="shared" si="936"/>
        <v>9.554425758099408E-2</v>
      </c>
      <c r="Y6039" s="4">
        <f t="shared" si="934"/>
        <v>9.4577063367542513E-2</v>
      </c>
      <c r="Z6039" s="4">
        <f t="shared" si="935"/>
        <v>9.3913421254195092E-2</v>
      </c>
    </row>
    <row r="6040" spans="1:26" x14ac:dyDescent="0.25">
      <c r="A6040" s="16">
        <f t="shared" si="942"/>
        <v>49573</v>
      </c>
      <c r="B6040">
        <f>+'[2]Ejercicio 1'!E6257</f>
        <v>6038</v>
      </c>
      <c r="C6040" s="5">
        <v>8.5037126997168588E-2</v>
      </c>
      <c r="D6040" s="4">
        <f t="shared" si="937"/>
        <v>8.3259967923034653E-2</v>
      </c>
      <c r="E6040" s="6">
        <f t="shared" si="938"/>
        <v>8.4142302873434285E-2</v>
      </c>
      <c r="F6040" s="7">
        <f t="shared" si="939"/>
        <v>8.3530137214557085E-2</v>
      </c>
      <c r="I6040" s="10">
        <v>6038</v>
      </c>
      <c r="J6040" s="8">
        <f t="shared" si="940"/>
        <v>8.653712699716859E-2</v>
      </c>
      <c r="K6040" s="8">
        <f t="shared" si="940"/>
        <v>8.4759967923034654E-2</v>
      </c>
      <c r="L6040" s="8">
        <f t="shared" si="940"/>
        <v>8.5642302873434287E-2</v>
      </c>
      <c r="M6040" s="8">
        <f t="shared" si="940"/>
        <v>8.5030137214557086E-2</v>
      </c>
      <c r="P6040">
        <v>6038</v>
      </c>
      <c r="Q6040" s="8">
        <f t="shared" si="941"/>
        <v>8.3537126997168587E-2</v>
      </c>
      <c r="R6040" s="8">
        <f t="shared" si="941"/>
        <v>8.1759967923034652E-2</v>
      </c>
      <c r="S6040" s="8">
        <f t="shared" si="941"/>
        <v>8.2642302873434284E-2</v>
      </c>
      <c r="T6040" s="8">
        <f t="shared" si="941"/>
        <v>8.2030137214557083E-2</v>
      </c>
      <c r="W6040">
        <v>6038</v>
      </c>
      <c r="X6040" s="4">
        <f t="shared" si="936"/>
        <v>9.5547847149473453E-2</v>
      </c>
      <c r="Y6040" s="4">
        <f t="shared" si="934"/>
        <v>9.4580569191133501E-2</v>
      </c>
      <c r="Z6040" s="4">
        <f t="shared" si="935"/>
        <v>9.3916870088424725E-2</v>
      </c>
    </row>
    <row r="6041" spans="1:26" x14ac:dyDescent="0.25">
      <c r="A6041" s="16">
        <f t="shared" si="942"/>
        <v>49574</v>
      </c>
      <c r="B6041">
        <f>+'[2]Ejercicio 1'!E6258</f>
        <v>6039</v>
      </c>
      <c r="C6041" s="5">
        <v>8.5038917162512981E-2</v>
      </c>
      <c r="D6041" s="4">
        <f t="shared" si="937"/>
        <v>8.3261684298901448E-2</v>
      </c>
      <c r="E6041" s="6">
        <f t="shared" si="938"/>
        <v>8.4144055755801889E-2</v>
      </c>
      <c r="F6041" s="7">
        <f t="shared" si="939"/>
        <v>8.3531864741470035E-2</v>
      </c>
      <c r="I6041" s="10">
        <v>6039</v>
      </c>
      <c r="J6041" s="8">
        <f t="shared" si="940"/>
        <v>8.6538917162512982E-2</v>
      </c>
      <c r="K6041" s="8">
        <f t="shared" si="940"/>
        <v>8.4761684298901449E-2</v>
      </c>
      <c r="L6041" s="8">
        <f t="shared" si="940"/>
        <v>8.564405575580189E-2</v>
      </c>
      <c r="M6041" s="8">
        <f t="shared" si="940"/>
        <v>8.5031864741470037E-2</v>
      </c>
      <c r="P6041">
        <v>6039</v>
      </c>
      <c r="Q6041" s="8">
        <f t="shared" si="941"/>
        <v>8.3538917162512979E-2</v>
      </c>
      <c r="R6041" s="8">
        <f t="shared" si="941"/>
        <v>8.1761684298901446E-2</v>
      </c>
      <c r="S6041" s="8">
        <f t="shared" si="941"/>
        <v>8.2644055755801887E-2</v>
      </c>
      <c r="T6041" s="8">
        <f t="shared" si="941"/>
        <v>8.2031864741470034E-2</v>
      </c>
      <c r="W6041">
        <v>6039</v>
      </c>
      <c r="X6041" s="4">
        <f t="shared" si="936"/>
        <v>9.5551436719526525E-2</v>
      </c>
      <c r="Y6041" s="4">
        <f t="shared" si="934"/>
        <v>9.4584075013193408E-2</v>
      </c>
      <c r="Z6041" s="4">
        <f t="shared" si="935"/>
        <v>9.3920318919080079E-2</v>
      </c>
    </row>
    <row r="6042" spans="1:26" x14ac:dyDescent="0.25">
      <c r="A6042" s="16">
        <f t="shared" si="942"/>
        <v>49575</v>
      </c>
      <c r="B6042">
        <f>+'[2]Ejercicio 1'!E6259</f>
        <v>6040</v>
      </c>
      <c r="C6042" s="5">
        <v>8.5040707327857359E-2</v>
      </c>
      <c r="D6042" s="4">
        <f t="shared" si="937"/>
        <v>8.3263400673278781E-2</v>
      </c>
      <c r="E6042" s="6">
        <f t="shared" si="938"/>
        <v>8.4145808637408795E-2</v>
      </c>
      <c r="F6042" s="7">
        <f t="shared" si="939"/>
        <v>8.3533592267112572E-2</v>
      </c>
      <c r="I6042" s="10">
        <v>6040</v>
      </c>
      <c r="J6042" s="8">
        <f t="shared" si="940"/>
        <v>8.6540707327857361E-2</v>
      </c>
      <c r="K6042" s="8">
        <f t="shared" si="940"/>
        <v>8.4763400673278783E-2</v>
      </c>
      <c r="L6042" s="8">
        <f t="shared" si="940"/>
        <v>8.5645808637408796E-2</v>
      </c>
      <c r="M6042" s="8">
        <f t="shared" si="940"/>
        <v>8.5033592267112573E-2</v>
      </c>
      <c r="P6042">
        <v>6040</v>
      </c>
      <c r="Q6042" s="8">
        <f t="shared" si="941"/>
        <v>8.3540707327857358E-2</v>
      </c>
      <c r="R6042" s="8">
        <f t="shared" si="941"/>
        <v>8.176340067327878E-2</v>
      </c>
      <c r="S6042" s="8">
        <f t="shared" si="941"/>
        <v>8.2645808637408794E-2</v>
      </c>
      <c r="T6042" s="8">
        <f t="shared" si="941"/>
        <v>8.2033592267112571E-2</v>
      </c>
      <c r="W6042">
        <v>6040</v>
      </c>
      <c r="X6042" s="4">
        <f t="shared" si="936"/>
        <v>9.5555026291110678E-2</v>
      </c>
      <c r="Y6042" s="4">
        <f t="shared" si="934"/>
        <v>9.4587580833723123E-2</v>
      </c>
      <c r="Z6042" s="4">
        <f t="shared" si="935"/>
        <v>9.3923767746149717E-2</v>
      </c>
    </row>
    <row r="6043" spans="1:26" x14ac:dyDescent="0.25">
      <c r="A6043" s="16">
        <f t="shared" si="942"/>
        <v>49576</v>
      </c>
      <c r="B6043">
        <f>+'[2]Ejercicio 1'!E6260</f>
        <v>6041</v>
      </c>
      <c r="C6043" s="5">
        <v>8.5042497493201752E-2</v>
      </c>
      <c r="D6043" s="4">
        <f t="shared" si="937"/>
        <v>8.3265117046166473E-2</v>
      </c>
      <c r="E6043" s="6">
        <f t="shared" si="938"/>
        <v>8.4147561518254976E-2</v>
      </c>
      <c r="F6043" s="7">
        <f t="shared" si="939"/>
        <v>8.3535319791490412E-2</v>
      </c>
      <c r="I6043" s="10">
        <v>6041</v>
      </c>
      <c r="J6043" s="8">
        <f t="shared" si="940"/>
        <v>8.6542497493201753E-2</v>
      </c>
      <c r="K6043" s="8">
        <f t="shared" si="940"/>
        <v>8.4765117046166474E-2</v>
      </c>
      <c r="L6043" s="8">
        <f t="shared" si="940"/>
        <v>8.5647561518254978E-2</v>
      </c>
      <c r="M6043" s="8">
        <f t="shared" si="940"/>
        <v>8.5035319791490413E-2</v>
      </c>
      <c r="P6043">
        <v>6041</v>
      </c>
      <c r="Q6043" s="8">
        <f t="shared" si="941"/>
        <v>8.3542497493201751E-2</v>
      </c>
      <c r="R6043" s="8">
        <f t="shared" si="941"/>
        <v>8.1765117046166472E-2</v>
      </c>
      <c r="S6043" s="8">
        <f t="shared" si="941"/>
        <v>8.2647561518254975E-2</v>
      </c>
      <c r="T6043" s="8">
        <f t="shared" si="941"/>
        <v>8.203531979149041E-2</v>
      </c>
      <c r="W6043">
        <v>6041</v>
      </c>
      <c r="X6043" s="4">
        <f t="shared" si="936"/>
        <v>9.5558615864240401E-2</v>
      </c>
      <c r="Y6043" s="4">
        <f t="shared" si="934"/>
        <v>9.4591086652777961E-2</v>
      </c>
      <c r="Z6043" s="4">
        <f t="shared" si="935"/>
        <v>9.3927216570264579E-2</v>
      </c>
    </row>
    <row r="6044" spans="1:26" x14ac:dyDescent="0.25">
      <c r="A6044" s="16">
        <f t="shared" si="942"/>
        <v>49577</v>
      </c>
      <c r="B6044">
        <f>+'[2]Ejercicio 1'!E6261</f>
        <v>6042</v>
      </c>
      <c r="C6044" s="5">
        <v>8.504428765854613E-2</v>
      </c>
      <c r="D6044" s="4">
        <f t="shared" si="937"/>
        <v>8.326683341756512E-2</v>
      </c>
      <c r="E6044" s="6">
        <f t="shared" si="938"/>
        <v>8.4149314398341335E-2</v>
      </c>
      <c r="F6044" s="7">
        <f t="shared" si="939"/>
        <v>8.3537047314597837E-2</v>
      </c>
      <c r="I6044" s="10">
        <v>6042</v>
      </c>
      <c r="J6044" s="8">
        <f t="shared" si="940"/>
        <v>8.6544287658546132E-2</v>
      </c>
      <c r="K6044" s="8">
        <f t="shared" si="940"/>
        <v>8.4766833417565121E-2</v>
      </c>
      <c r="L6044" s="8">
        <f t="shared" si="940"/>
        <v>8.5649314398341336E-2</v>
      </c>
      <c r="M6044" s="8">
        <f t="shared" si="940"/>
        <v>8.5037047314597838E-2</v>
      </c>
      <c r="P6044">
        <v>6042</v>
      </c>
      <c r="Q6044" s="8">
        <f t="shared" si="941"/>
        <v>8.3544287658546129E-2</v>
      </c>
      <c r="R6044" s="8">
        <f t="shared" si="941"/>
        <v>8.1766833417565118E-2</v>
      </c>
      <c r="S6044" s="8">
        <f t="shared" si="941"/>
        <v>8.2649314398341334E-2</v>
      </c>
      <c r="T6044" s="8">
        <f t="shared" si="941"/>
        <v>8.2037047314597836E-2</v>
      </c>
      <c r="W6044">
        <v>6042</v>
      </c>
      <c r="X6044" s="4">
        <f t="shared" si="936"/>
        <v>9.5562205438915263E-2</v>
      </c>
      <c r="Y6044" s="4">
        <f t="shared" si="934"/>
        <v>9.4594592470302594E-2</v>
      </c>
      <c r="Z6044" s="4">
        <f t="shared" si="935"/>
        <v>9.3930665390790882E-2</v>
      </c>
    </row>
    <row r="6045" spans="1:26" x14ac:dyDescent="0.25">
      <c r="A6045" s="16">
        <f t="shared" si="942"/>
        <v>49578</v>
      </c>
      <c r="B6045">
        <f>+'[2]Ejercicio 1'!E6262</f>
        <v>6043</v>
      </c>
      <c r="C6045" s="5">
        <v>8.5046077823890523E-2</v>
      </c>
      <c r="D6045" s="4">
        <f t="shared" si="937"/>
        <v>8.3268549787474333E-2</v>
      </c>
      <c r="E6045" s="6">
        <f t="shared" si="938"/>
        <v>8.4151067277666095E-2</v>
      </c>
      <c r="F6045" s="7">
        <f t="shared" si="939"/>
        <v>8.3538774836437693E-2</v>
      </c>
      <c r="I6045" s="10">
        <v>6043</v>
      </c>
      <c r="J6045" s="8">
        <f t="shared" si="940"/>
        <v>8.6546077823890524E-2</v>
      </c>
      <c r="K6045" s="8">
        <f t="shared" si="940"/>
        <v>8.4768549787474334E-2</v>
      </c>
      <c r="L6045" s="8">
        <f t="shared" si="940"/>
        <v>8.5651067277666096E-2</v>
      </c>
      <c r="M6045" s="8">
        <f t="shared" si="940"/>
        <v>8.5038774836437694E-2</v>
      </c>
      <c r="P6045">
        <v>6043</v>
      </c>
      <c r="Q6045" s="8">
        <f t="shared" si="941"/>
        <v>8.3546077823890522E-2</v>
      </c>
      <c r="R6045" s="8">
        <f t="shared" si="941"/>
        <v>8.1768549787474332E-2</v>
      </c>
      <c r="S6045" s="8">
        <f t="shared" si="941"/>
        <v>8.2651067277666093E-2</v>
      </c>
      <c r="T6045" s="8">
        <f t="shared" si="941"/>
        <v>8.2038774836437692E-2</v>
      </c>
      <c r="W6045">
        <v>6043</v>
      </c>
      <c r="X6045" s="4">
        <f t="shared" si="936"/>
        <v>9.5565795015136137E-2</v>
      </c>
      <c r="Y6045" s="4">
        <f t="shared" si="934"/>
        <v>9.4598098286239052E-2</v>
      </c>
      <c r="Z6045" s="4">
        <f t="shared" si="935"/>
        <v>9.3934114207742905E-2</v>
      </c>
    </row>
    <row r="6046" spans="1:26" x14ac:dyDescent="0.25">
      <c r="A6046" s="16">
        <f t="shared" si="942"/>
        <v>49579</v>
      </c>
      <c r="B6046">
        <f>+'[2]Ejercicio 1'!E6263</f>
        <v>6044</v>
      </c>
      <c r="C6046" s="5">
        <v>8.5047867989234902E-2</v>
      </c>
      <c r="D6046" s="4">
        <f t="shared" si="937"/>
        <v>8.3270266155894113E-2</v>
      </c>
      <c r="E6046" s="6">
        <f t="shared" si="938"/>
        <v>8.4152820156231031E-2</v>
      </c>
      <c r="F6046" s="7">
        <f t="shared" si="939"/>
        <v>8.3540502357007149E-2</v>
      </c>
      <c r="I6046" s="10">
        <v>6044</v>
      </c>
      <c r="J6046" s="8">
        <f t="shared" si="940"/>
        <v>8.6547867989234903E-2</v>
      </c>
      <c r="K6046" s="8">
        <f t="shared" si="940"/>
        <v>8.4770266155894114E-2</v>
      </c>
      <c r="L6046" s="8">
        <f t="shared" si="940"/>
        <v>8.5652820156231033E-2</v>
      </c>
      <c r="M6046" s="8">
        <f t="shared" si="940"/>
        <v>8.504050235700715E-2</v>
      </c>
      <c r="P6046">
        <v>6044</v>
      </c>
      <c r="Q6046" s="8">
        <f t="shared" si="941"/>
        <v>8.35478679892349E-2</v>
      </c>
      <c r="R6046" s="8">
        <f t="shared" si="941"/>
        <v>8.1770266155894111E-2</v>
      </c>
      <c r="S6046" s="8">
        <f t="shared" si="941"/>
        <v>8.265282015623103E-2</v>
      </c>
      <c r="T6046" s="8">
        <f t="shared" si="941"/>
        <v>8.2040502357007147E-2</v>
      </c>
      <c r="W6046">
        <v>6044</v>
      </c>
      <c r="X6046" s="4">
        <f t="shared" si="936"/>
        <v>9.5569384592888107E-2</v>
      </c>
      <c r="Y6046" s="4">
        <f t="shared" si="934"/>
        <v>9.4601604100643541E-2</v>
      </c>
      <c r="Z6046" s="4">
        <f t="shared" si="935"/>
        <v>9.3937563020498285E-2</v>
      </c>
    </row>
    <row r="6047" spans="1:26" x14ac:dyDescent="0.25">
      <c r="A6047" s="16">
        <f t="shared" si="942"/>
        <v>49580</v>
      </c>
      <c r="B6047">
        <f>+'[2]Ejercicio 1'!E6264</f>
        <v>6045</v>
      </c>
      <c r="C6047" s="5">
        <v>8.5049658154579294E-2</v>
      </c>
      <c r="D6047" s="4">
        <f t="shared" si="937"/>
        <v>8.3271982522825055E-2</v>
      </c>
      <c r="E6047" s="6">
        <f t="shared" si="938"/>
        <v>8.4154573034036145E-2</v>
      </c>
      <c r="F6047" s="7">
        <f t="shared" si="939"/>
        <v>8.3542229876309035E-2</v>
      </c>
      <c r="I6047" s="10">
        <v>6045</v>
      </c>
      <c r="J6047" s="8">
        <f t="shared" si="940"/>
        <v>8.6549658154579295E-2</v>
      </c>
      <c r="K6047" s="8">
        <f t="shared" si="940"/>
        <v>8.4771982522825057E-2</v>
      </c>
      <c r="L6047" s="8">
        <f t="shared" si="940"/>
        <v>8.5654573034036147E-2</v>
      </c>
      <c r="M6047" s="8">
        <f t="shared" si="940"/>
        <v>8.5042229876309036E-2</v>
      </c>
      <c r="P6047">
        <v>6045</v>
      </c>
      <c r="Q6047" s="8">
        <f t="shared" si="941"/>
        <v>8.3549658154579293E-2</v>
      </c>
      <c r="R6047" s="8">
        <f t="shared" si="941"/>
        <v>8.1771982522825054E-2</v>
      </c>
      <c r="S6047" s="8">
        <f t="shared" si="941"/>
        <v>8.2654573034036144E-2</v>
      </c>
      <c r="T6047" s="8">
        <f t="shared" si="941"/>
        <v>8.2042229876309034E-2</v>
      </c>
      <c r="W6047">
        <v>6045</v>
      </c>
      <c r="X6047" s="4">
        <f t="shared" si="936"/>
        <v>9.5572974172213748E-2</v>
      </c>
      <c r="Y6047" s="4">
        <f t="shared" ref="Y6047:Y6110" si="943">Tasa_Fwd(E5956,B5956,E6047,B6047,91)</f>
        <v>9.4605109913633786E-2</v>
      </c>
      <c r="Z6047" s="4">
        <f t="shared" si="935"/>
        <v>9.3941011829679386E-2</v>
      </c>
    </row>
    <row r="6048" spans="1:26" x14ac:dyDescent="0.25">
      <c r="A6048" s="16">
        <f t="shared" si="942"/>
        <v>49581</v>
      </c>
      <c r="B6048">
        <f>+'[2]Ejercicio 1'!E6265</f>
        <v>6046</v>
      </c>
      <c r="C6048" s="5">
        <v>8.5051448319923673E-2</v>
      </c>
      <c r="D6048" s="4">
        <f t="shared" si="937"/>
        <v>8.3273698888266162E-2</v>
      </c>
      <c r="E6048" s="6">
        <f t="shared" si="938"/>
        <v>8.415632591107966E-2</v>
      </c>
      <c r="F6048" s="7">
        <f t="shared" si="939"/>
        <v>8.3543957394343379E-2</v>
      </c>
      <c r="I6048" s="10">
        <v>6046</v>
      </c>
      <c r="J6048" s="8">
        <f t="shared" si="940"/>
        <v>8.6551448319923674E-2</v>
      </c>
      <c r="K6048" s="8">
        <f t="shared" si="940"/>
        <v>8.4773698888266164E-2</v>
      </c>
      <c r="L6048" s="8">
        <f t="shared" si="940"/>
        <v>8.5656325911079662E-2</v>
      </c>
      <c r="M6048" s="8">
        <f t="shared" si="940"/>
        <v>8.5043957394343381E-2</v>
      </c>
      <c r="P6048">
        <v>6046</v>
      </c>
      <c r="Q6048" s="8">
        <f t="shared" si="941"/>
        <v>8.3551448319923671E-2</v>
      </c>
      <c r="R6048" s="8">
        <f t="shared" si="941"/>
        <v>8.1773698888266161E-2</v>
      </c>
      <c r="S6048" s="8">
        <f t="shared" si="941"/>
        <v>8.2656325911079659E-2</v>
      </c>
      <c r="T6048" s="8">
        <f t="shared" si="941"/>
        <v>8.2043957394343378E-2</v>
      </c>
      <c r="W6048">
        <v>6046</v>
      </c>
      <c r="X6048" s="4">
        <f t="shared" si="936"/>
        <v>9.5576563753070914E-2</v>
      </c>
      <c r="Y6048" s="4">
        <f t="shared" si="943"/>
        <v>9.4608615724977002E-2</v>
      </c>
      <c r="Z6048" s="4">
        <f t="shared" ref="Z6048:Z6111" si="944">Tasa_Fwd(F6020,B6020,F6048,B6048,28)</f>
        <v>9.3944460635894289E-2</v>
      </c>
    </row>
    <row r="6049" spans="1:26" x14ac:dyDescent="0.25">
      <c r="A6049" s="16">
        <f t="shared" si="942"/>
        <v>49582</v>
      </c>
      <c r="B6049">
        <f>+'[2]Ejercicio 1'!E6266</f>
        <v>6047</v>
      </c>
      <c r="C6049" s="5">
        <v>8.5053238485268065E-2</v>
      </c>
      <c r="D6049" s="4">
        <f t="shared" si="937"/>
        <v>8.3275415252218044E-2</v>
      </c>
      <c r="E6049" s="6">
        <f t="shared" si="938"/>
        <v>8.4158078787363338E-2</v>
      </c>
      <c r="F6049" s="7">
        <f t="shared" si="939"/>
        <v>8.3545684911110155E-2</v>
      </c>
      <c r="I6049" s="10">
        <v>6047</v>
      </c>
      <c r="J6049" s="8">
        <f t="shared" si="940"/>
        <v>8.6553238485268066E-2</v>
      </c>
      <c r="K6049" s="8">
        <f t="shared" si="940"/>
        <v>8.4775415252218045E-2</v>
      </c>
      <c r="L6049" s="8">
        <f t="shared" si="940"/>
        <v>8.565807878736334E-2</v>
      </c>
      <c r="M6049" s="8">
        <f t="shared" si="940"/>
        <v>8.5045684911110156E-2</v>
      </c>
      <c r="P6049">
        <v>6047</v>
      </c>
      <c r="Q6049" s="8">
        <f t="shared" si="941"/>
        <v>8.3553238485268064E-2</v>
      </c>
      <c r="R6049" s="8">
        <f t="shared" si="941"/>
        <v>8.1775415252218042E-2</v>
      </c>
      <c r="S6049" s="8">
        <f t="shared" si="941"/>
        <v>8.2658078787363337E-2</v>
      </c>
      <c r="T6049" s="8">
        <f t="shared" si="941"/>
        <v>8.2045684911110153E-2</v>
      </c>
      <c r="W6049">
        <v>6047</v>
      </c>
      <c r="X6049" s="4">
        <f t="shared" si="936"/>
        <v>9.5580153335472789E-2</v>
      </c>
      <c r="Y6049" s="4">
        <f t="shared" si="943"/>
        <v>9.4612121534847979E-2</v>
      </c>
      <c r="Z6049" s="4">
        <f t="shared" si="944"/>
        <v>9.3947909438529195E-2</v>
      </c>
    </row>
    <row r="6050" spans="1:26" x14ac:dyDescent="0.25">
      <c r="A6050" s="16">
        <f t="shared" si="942"/>
        <v>49583</v>
      </c>
      <c r="B6050">
        <f>+'[2]Ejercicio 1'!E6267</f>
        <v>6048</v>
      </c>
      <c r="C6050" s="5">
        <v>8.5055028650612444E-2</v>
      </c>
      <c r="D6050" s="4">
        <f t="shared" si="937"/>
        <v>8.3277131614680699E-2</v>
      </c>
      <c r="E6050" s="6">
        <f t="shared" si="938"/>
        <v>8.4159831662886306E-2</v>
      </c>
      <c r="F6050" s="7">
        <f t="shared" si="939"/>
        <v>8.3547412426606529E-2</v>
      </c>
      <c r="I6050" s="10">
        <v>6048</v>
      </c>
      <c r="J6050" s="8">
        <f t="shared" si="940"/>
        <v>8.6555028650612445E-2</v>
      </c>
      <c r="K6050" s="8">
        <f t="shared" si="940"/>
        <v>8.4777131614680701E-2</v>
      </c>
      <c r="L6050" s="8">
        <f t="shared" si="940"/>
        <v>8.5659831662886307E-2</v>
      </c>
      <c r="M6050" s="8">
        <f t="shared" si="940"/>
        <v>8.5047412426606531E-2</v>
      </c>
      <c r="P6050">
        <v>6048</v>
      </c>
      <c r="Q6050" s="8">
        <f t="shared" si="941"/>
        <v>8.3555028650612442E-2</v>
      </c>
      <c r="R6050" s="8">
        <f t="shared" si="941"/>
        <v>8.1777131614680698E-2</v>
      </c>
      <c r="S6050" s="8">
        <f t="shared" si="941"/>
        <v>8.2659831662886304E-2</v>
      </c>
      <c r="T6050" s="8">
        <f t="shared" si="941"/>
        <v>8.2047412426606528E-2</v>
      </c>
      <c r="W6050">
        <v>6048</v>
      </c>
      <c r="X6050" s="4">
        <f t="shared" si="936"/>
        <v>9.5583742919420234E-2</v>
      </c>
      <c r="Y6050" s="4">
        <f t="shared" si="943"/>
        <v>9.4615627343244094E-2</v>
      </c>
      <c r="Z6050" s="4">
        <f t="shared" si="944"/>
        <v>9.3951358236973162E-2</v>
      </c>
    </row>
    <row r="6051" spans="1:26" x14ac:dyDescent="0.25">
      <c r="A6051" s="16">
        <f t="shared" si="942"/>
        <v>49584</v>
      </c>
      <c r="B6051">
        <f>+'[2]Ejercicio 1'!E6268</f>
        <v>6049</v>
      </c>
      <c r="C6051" s="5">
        <v>8.5056818815956836E-2</v>
      </c>
      <c r="D6051" s="4">
        <f t="shared" si="937"/>
        <v>8.3278847975653936E-2</v>
      </c>
      <c r="E6051" s="6">
        <f t="shared" si="938"/>
        <v>8.4161584537648576E-2</v>
      </c>
      <c r="F6051" s="7">
        <f t="shared" si="939"/>
        <v>8.3549139940835335E-2</v>
      </c>
      <c r="I6051" s="10">
        <v>6049</v>
      </c>
      <c r="J6051" s="8">
        <f t="shared" si="940"/>
        <v>8.6556818815956837E-2</v>
      </c>
      <c r="K6051" s="8">
        <f t="shared" si="940"/>
        <v>8.4778847975653937E-2</v>
      </c>
      <c r="L6051" s="8">
        <f t="shared" si="940"/>
        <v>8.5661584537648577E-2</v>
      </c>
      <c r="M6051" s="8">
        <f t="shared" si="940"/>
        <v>8.5049139940835336E-2</v>
      </c>
      <c r="P6051">
        <v>6049</v>
      </c>
      <c r="Q6051" s="8">
        <f t="shared" si="941"/>
        <v>8.3556818815956835E-2</v>
      </c>
      <c r="R6051" s="8">
        <f t="shared" si="941"/>
        <v>8.1778847975653934E-2</v>
      </c>
      <c r="S6051" s="8">
        <f t="shared" si="941"/>
        <v>8.2661584537648575E-2</v>
      </c>
      <c r="T6051" s="8">
        <f t="shared" si="941"/>
        <v>8.2049139940835333E-2</v>
      </c>
      <c r="W6051">
        <v>6049</v>
      </c>
      <c r="X6051" s="4">
        <f t="shared" si="936"/>
        <v>9.5587332504913691E-2</v>
      </c>
      <c r="Y6051" s="4">
        <f t="shared" si="943"/>
        <v>9.4619133150051146E-2</v>
      </c>
      <c r="Z6051" s="4">
        <f t="shared" si="944"/>
        <v>9.3954807032448073E-2</v>
      </c>
    </row>
    <row r="6052" spans="1:26" x14ac:dyDescent="0.25">
      <c r="A6052" s="16">
        <f t="shared" si="942"/>
        <v>49585</v>
      </c>
      <c r="B6052">
        <f>+'[2]Ejercicio 1'!E6269</f>
        <v>6050</v>
      </c>
      <c r="C6052" s="5">
        <v>8.5058608981301215E-2</v>
      </c>
      <c r="D6052" s="4">
        <f t="shared" si="937"/>
        <v>8.3280564335137947E-2</v>
      </c>
      <c r="E6052" s="6">
        <f t="shared" si="938"/>
        <v>8.416333741165101E-2</v>
      </c>
      <c r="F6052" s="7">
        <f t="shared" si="939"/>
        <v>8.3550867453796585E-2</v>
      </c>
      <c r="I6052" s="10">
        <v>6050</v>
      </c>
      <c r="J6052" s="8">
        <f t="shared" si="940"/>
        <v>8.6558608981301216E-2</v>
      </c>
      <c r="K6052" s="8">
        <f t="shared" si="940"/>
        <v>8.4780564335137948E-2</v>
      </c>
      <c r="L6052" s="8">
        <f t="shared" si="940"/>
        <v>8.5663337411651011E-2</v>
      </c>
      <c r="M6052" s="8">
        <f t="shared" si="940"/>
        <v>8.5050867453796586E-2</v>
      </c>
      <c r="P6052">
        <v>6050</v>
      </c>
      <c r="Q6052" s="8">
        <f t="shared" si="941"/>
        <v>8.3558608981301213E-2</v>
      </c>
      <c r="R6052" s="8">
        <f t="shared" si="941"/>
        <v>8.1780564335137945E-2</v>
      </c>
      <c r="S6052" s="8">
        <f t="shared" si="941"/>
        <v>8.2663337411651008E-2</v>
      </c>
      <c r="T6052" s="8">
        <f t="shared" si="941"/>
        <v>8.2050867453796583E-2</v>
      </c>
      <c r="W6052">
        <v>6050</v>
      </c>
      <c r="X6052" s="4">
        <f t="shared" si="936"/>
        <v>9.5590922091938244E-2</v>
      </c>
      <c r="Y6052" s="4">
        <f t="shared" si="943"/>
        <v>9.4622638955386848E-2</v>
      </c>
      <c r="Z6052" s="4">
        <f t="shared" si="944"/>
        <v>9.3958255824348705E-2</v>
      </c>
    </row>
    <row r="6053" spans="1:26" x14ac:dyDescent="0.25">
      <c r="A6053" s="16">
        <f t="shared" si="942"/>
        <v>49586</v>
      </c>
      <c r="B6053">
        <f>+'[2]Ejercicio 1'!E6270</f>
        <v>6051</v>
      </c>
      <c r="C6053" s="5">
        <v>8.5060399146645607E-2</v>
      </c>
      <c r="D6053" s="4">
        <f t="shared" si="937"/>
        <v>8.3282280693132954E-2</v>
      </c>
      <c r="E6053" s="6">
        <f t="shared" si="938"/>
        <v>8.4165090284892732E-2</v>
      </c>
      <c r="F6053" s="7">
        <f t="shared" si="939"/>
        <v>8.3552594965490279E-2</v>
      </c>
      <c r="I6053" s="10">
        <v>6051</v>
      </c>
      <c r="J6053" s="8">
        <f t="shared" si="940"/>
        <v>8.6560399146645609E-2</v>
      </c>
      <c r="K6053" s="8">
        <f t="shared" si="940"/>
        <v>8.4782280693132955E-2</v>
      </c>
      <c r="L6053" s="8">
        <f t="shared" si="940"/>
        <v>8.5665090284892734E-2</v>
      </c>
      <c r="M6053" s="8">
        <f t="shared" si="940"/>
        <v>8.505259496549028E-2</v>
      </c>
      <c r="P6053">
        <v>6051</v>
      </c>
      <c r="Q6053" s="8">
        <f t="shared" si="941"/>
        <v>8.3560399146645606E-2</v>
      </c>
      <c r="R6053" s="8">
        <f t="shared" si="941"/>
        <v>8.1782280693132953E-2</v>
      </c>
      <c r="S6053" s="8">
        <f t="shared" si="941"/>
        <v>8.2665090284892731E-2</v>
      </c>
      <c r="T6053" s="8">
        <f t="shared" si="941"/>
        <v>8.2052594965490278E-2</v>
      </c>
      <c r="W6053">
        <v>6051</v>
      </c>
      <c r="X6053" s="4">
        <f t="shared" si="936"/>
        <v>9.5594511680536468E-2</v>
      </c>
      <c r="Y6053" s="4">
        <f t="shared" si="943"/>
        <v>9.4626144759134376E-2</v>
      </c>
      <c r="Z6053" s="4">
        <f t="shared" si="944"/>
        <v>9.3961704612672212E-2</v>
      </c>
    </row>
    <row r="6054" spans="1:26" x14ac:dyDescent="0.25">
      <c r="A6054" s="16">
        <f t="shared" si="942"/>
        <v>49587</v>
      </c>
      <c r="B6054">
        <f>+'[2]Ejercicio 1'!E6271</f>
        <v>6052</v>
      </c>
      <c r="C6054" s="5">
        <v>8.5062189311989986E-2</v>
      </c>
      <c r="D6054" s="4">
        <f t="shared" si="937"/>
        <v>8.328399704963832E-2</v>
      </c>
      <c r="E6054" s="6">
        <f t="shared" si="938"/>
        <v>8.416684315737373E-2</v>
      </c>
      <c r="F6054" s="7">
        <f t="shared" si="939"/>
        <v>8.3554322475913559E-2</v>
      </c>
      <c r="I6054" s="10">
        <v>6052</v>
      </c>
      <c r="J6054" s="8">
        <f t="shared" si="940"/>
        <v>8.6562189311989987E-2</v>
      </c>
      <c r="K6054" s="8">
        <f t="shared" si="940"/>
        <v>8.4783997049638321E-2</v>
      </c>
      <c r="L6054" s="8">
        <f t="shared" si="940"/>
        <v>8.5666843157373732E-2</v>
      </c>
      <c r="M6054" s="8">
        <f t="shared" si="940"/>
        <v>8.505432247591356E-2</v>
      </c>
      <c r="P6054">
        <v>6052</v>
      </c>
      <c r="Q6054" s="8">
        <f t="shared" si="941"/>
        <v>8.3562189311989984E-2</v>
      </c>
      <c r="R6054" s="8">
        <f t="shared" si="941"/>
        <v>8.1783997049638318E-2</v>
      </c>
      <c r="S6054" s="8">
        <f t="shared" si="941"/>
        <v>8.2666843157373729E-2</v>
      </c>
      <c r="T6054" s="8">
        <f t="shared" si="941"/>
        <v>8.2054322475913558E-2</v>
      </c>
      <c r="W6054">
        <v>6052</v>
      </c>
      <c r="X6054" s="4">
        <f t="shared" si="936"/>
        <v>9.559810127066623E-2</v>
      </c>
      <c r="Y6054" s="4">
        <f t="shared" si="943"/>
        <v>9.4629650561407042E-2</v>
      </c>
      <c r="Z6054" s="4">
        <f t="shared" si="944"/>
        <v>9.3965153397412848E-2</v>
      </c>
    </row>
    <row r="6055" spans="1:26" x14ac:dyDescent="0.25">
      <c r="A6055" s="16">
        <f t="shared" si="942"/>
        <v>49588</v>
      </c>
      <c r="B6055">
        <f>+'[2]Ejercicio 1'!E6272</f>
        <v>6053</v>
      </c>
      <c r="C6055" s="5">
        <v>8.5063979477334378E-2</v>
      </c>
      <c r="D6055" s="4">
        <f t="shared" si="937"/>
        <v>8.3285713404654294E-2</v>
      </c>
      <c r="E6055" s="6">
        <f t="shared" si="938"/>
        <v>8.4168596029094031E-2</v>
      </c>
      <c r="F6055" s="7">
        <f t="shared" si="939"/>
        <v>8.3556049985069283E-2</v>
      </c>
      <c r="I6055" s="10">
        <v>6053</v>
      </c>
      <c r="J6055" s="8">
        <f t="shared" si="940"/>
        <v>8.656397947733438E-2</v>
      </c>
      <c r="K6055" s="8">
        <f t="shared" si="940"/>
        <v>8.4785713404654295E-2</v>
      </c>
      <c r="L6055" s="8">
        <f t="shared" si="940"/>
        <v>8.5668596029094032E-2</v>
      </c>
      <c r="M6055" s="8">
        <f t="shared" si="940"/>
        <v>8.5056049985069285E-2</v>
      </c>
      <c r="P6055">
        <v>6053</v>
      </c>
      <c r="Q6055" s="8">
        <f t="shared" si="941"/>
        <v>8.3563979477334377E-2</v>
      </c>
      <c r="R6055" s="8">
        <f t="shared" si="941"/>
        <v>8.1785713404654292E-2</v>
      </c>
      <c r="S6055" s="8">
        <f t="shared" si="941"/>
        <v>8.266859602909403E-2</v>
      </c>
      <c r="T6055" s="8">
        <f t="shared" si="941"/>
        <v>8.2056049985069282E-2</v>
      </c>
      <c r="W6055">
        <v>6053</v>
      </c>
      <c r="X6055" s="4">
        <f t="shared" si="936"/>
        <v>9.5601690862341118E-2</v>
      </c>
      <c r="Y6055" s="4">
        <f t="shared" si="943"/>
        <v>9.4633156362091519E-2</v>
      </c>
      <c r="Z6055" s="4">
        <f t="shared" si="944"/>
        <v>9.3968602178573502E-2</v>
      </c>
    </row>
    <row r="6056" spans="1:26" x14ac:dyDescent="0.25">
      <c r="A6056" s="16">
        <f t="shared" si="942"/>
        <v>49589</v>
      </c>
      <c r="B6056">
        <f>+'[2]Ejercicio 1'!E6273</f>
        <v>6054</v>
      </c>
      <c r="C6056" s="5">
        <v>8.5065769642678757E-2</v>
      </c>
      <c r="D6056" s="4">
        <f t="shared" si="937"/>
        <v>8.3287429758181042E-2</v>
      </c>
      <c r="E6056" s="6">
        <f t="shared" si="938"/>
        <v>8.4170348900053621E-2</v>
      </c>
      <c r="F6056" s="7">
        <f t="shared" si="939"/>
        <v>8.3557777492954594E-2</v>
      </c>
      <c r="I6056" s="10">
        <v>6054</v>
      </c>
      <c r="J6056" s="8">
        <f t="shared" si="940"/>
        <v>8.6565769642678758E-2</v>
      </c>
      <c r="K6056" s="8">
        <f t="shared" si="940"/>
        <v>8.4787429758181043E-2</v>
      </c>
      <c r="L6056" s="8">
        <f t="shared" si="940"/>
        <v>8.5670348900053622E-2</v>
      </c>
      <c r="M6056" s="8">
        <f t="shared" si="940"/>
        <v>8.5057777492954595E-2</v>
      </c>
      <c r="P6056">
        <v>6054</v>
      </c>
      <c r="Q6056" s="8">
        <f t="shared" si="941"/>
        <v>8.3565769642678756E-2</v>
      </c>
      <c r="R6056" s="8">
        <f t="shared" si="941"/>
        <v>8.1787429758181041E-2</v>
      </c>
      <c r="S6056" s="8">
        <f t="shared" si="941"/>
        <v>8.267034890005362E-2</v>
      </c>
      <c r="T6056" s="8">
        <f t="shared" si="941"/>
        <v>8.2057777492954592E-2</v>
      </c>
      <c r="W6056">
        <v>6054</v>
      </c>
      <c r="X6056" s="4">
        <f t="shared" si="936"/>
        <v>9.5605280455561145E-2</v>
      </c>
      <c r="Y6056" s="4">
        <f t="shared" si="943"/>
        <v>9.463666216130201E-2</v>
      </c>
      <c r="Z6056" s="4">
        <f t="shared" si="944"/>
        <v>9.3972050955543229E-2</v>
      </c>
    </row>
    <row r="6057" spans="1:26" x14ac:dyDescent="0.25">
      <c r="A6057" s="16">
        <f t="shared" si="942"/>
        <v>49590</v>
      </c>
      <c r="B6057">
        <f>+'[2]Ejercicio 1'!E6274</f>
        <v>6055</v>
      </c>
      <c r="C6057" s="5">
        <v>8.5067559808023135E-2</v>
      </c>
      <c r="D6057" s="4">
        <f t="shared" si="937"/>
        <v>8.3289146110218384E-2</v>
      </c>
      <c r="E6057" s="6">
        <f t="shared" si="938"/>
        <v>8.4172101770253388E-2</v>
      </c>
      <c r="F6057" s="7">
        <f t="shared" si="939"/>
        <v>8.3559504999572348E-2</v>
      </c>
      <c r="I6057" s="10">
        <v>6055</v>
      </c>
      <c r="J6057" s="8">
        <f t="shared" si="940"/>
        <v>8.6567559808023137E-2</v>
      </c>
      <c r="K6057" s="8">
        <f t="shared" si="940"/>
        <v>8.4789146110218386E-2</v>
      </c>
      <c r="L6057" s="8">
        <f t="shared" si="940"/>
        <v>8.5672101770253389E-2</v>
      </c>
      <c r="M6057" s="8">
        <f t="shared" si="940"/>
        <v>8.505950499957235E-2</v>
      </c>
      <c r="P6057">
        <v>6055</v>
      </c>
      <c r="Q6057" s="8">
        <f t="shared" si="941"/>
        <v>8.3567559808023134E-2</v>
      </c>
      <c r="R6057" s="8">
        <f t="shared" si="941"/>
        <v>8.1789146110218383E-2</v>
      </c>
      <c r="S6057" s="8">
        <f t="shared" si="941"/>
        <v>8.2672101770253387E-2</v>
      </c>
      <c r="T6057" s="8">
        <f t="shared" si="941"/>
        <v>8.2059504999572347E-2</v>
      </c>
      <c r="W6057">
        <v>6055</v>
      </c>
      <c r="X6057" s="4">
        <f t="shared" si="936"/>
        <v>9.5608870050326755E-2</v>
      </c>
      <c r="Y6057" s="4">
        <f t="shared" si="943"/>
        <v>9.4640167958981433E-2</v>
      </c>
      <c r="Z6057" s="4">
        <f t="shared" si="944"/>
        <v>9.3975499728932946E-2</v>
      </c>
    </row>
    <row r="6058" spans="1:26" x14ac:dyDescent="0.25">
      <c r="A6058" s="16">
        <f t="shared" si="942"/>
        <v>49591</v>
      </c>
      <c r="B6058">
        <f>+'[2]Ejercicio 1'!E6275</f>
        <v>6056</v>
      </c>
      <c r="C6058" s="5">
        <v>8.5069349973367528E-2</v>
      </c>
      <c r="D6058" s="4">
        <f t="shared" si="937"/>
        <v>8.3290862460766529E-2</v>
      </c>
      <c r="E6058" s="6">
        <f t="shared" si="938"/>
        <v>8.417385463969243E-2</v>
      </c>
      <c r="F6058" s="7">
        <f t="shared" si="939"/>
        <v>8.3561232504922547E-2</v>
      </c>
      <c r="I6058" s="10">
        <v>6056</v>
      </c>
      <c r="J6058" s="8">
        <f t="shared" si="940"/>
        <v>8.6569349973367529E-2</v>
      </c>
      <c r="K6058" s="8">
        <f t="shared" si="940"/>
        <v>8.4790862460766531E-2</v>
      </c>
      <c r="L6058" s="8">
        <f t="shared" si="940"/>
        <v>8.5673854639692432E-2</v>
      </c>
      <c r="M6058" s="8">
        <f t="shared" si="940"/>
        <v>8.5061232504922549E-2</v>
      </c>
      <c r="P6058">
        <v>6056</v>
      </c>
      <c r="Q6058" s="8">
        <f t="shared" si="941"/>
        <v>8.3569349973367527E-2</v>
      </c>
      <c r="R6058" s="8">
        <f t="shared" si="941"/>
        <v>8.1790862460766528E-2</v>
      </c>
      <c r="S6058" s="8">
        <f t="shared" si="941"/>
        <v>8.2673854639692429E-2</v>
      </c>
      <c r="T6058" s="8">
        <f t="shared" si="941"/>
        <v>8.2061232504922546E-2</v>
      </c>
      <c r="W6058">
        <v>6056</v>
      </c>
      <c r="X6058" s="4">
        <f t="shared" si="936"/>
        <v>9.5612459646623446E-2</v>
      </c>
      <c r="Y6058" s="4">
        <f t="shared" si="943"/>
        <v>9.464367375513151E-2</v>
      </c>
      <c r="Z6058" s="4">
        <f t="shared" si="944"/>
        <v>9.3978948499356479E-2</v>
      </c>
    </row>
    <row r="6059" spans="1:26" x14ac:dyDescent="0.25">
      <c r="A6059" s="16">
        <f t="shared" si="942"/>
        <v>49592</v>
      </c>
      <c r="B6059">
        <f>+'[2]Ejercicio 1'!E6276</f>
        <v>6057</v>
      </c>
      <c r="C6059" s="5">
        <v>8.5071140138711906E-2</v>
      </c>
      <c r="D6059" s="4">
        <f t="shared" si="937"/>
        <v>8.3292578809825255E-2</v>
      </c>
      <c r="E6059" s="6">
        <f t="shared" si="938"/>
        <v>8.4175607508370776E-2</v>
      </c>
      <c r="F6059" s="7">
        <f t="shared" si="939"/>
        <v>8.3562960009005191E-2</v>
      </c>
      <c r="I6059" s="10">
        <v>6057</v>
      </c>
      <c r="J6059" s="8">
        <f t="shared" si="940"/>
        <v>8.6571140138711908E-2</v>
      </c>
      <c r="K6059" s="8">
        <f t="shared" si="940"/>
        <v>8.4792578809825256E-2</v>
      </c>
      <c r="L6059" s="8">
        <f t="shared" si="940"/>
        <v>8.5675607508370777E-2</v>
      </c>
      <c r="M6059" s="8">
        <f t="shared" si="940"/>
        <v>8.5062960009005192E-2</v>
      </c>
      <c r="P6059">
        <v>6057</v>
      </c>
      <c r="Q6059" s="8">
        <f t="shared" si="941"/>
        <v>8.3571140138711905E-2</v>
      </c>
      <c r="R6059" s="8">
        <f t="shared" si="941"/>
        <v>8.1792578809825253E-2</v>
      </c>
      <c r="S6059" s="8">
        <f t="shared" si="941"/>
        <v>8.2675607508370774E-2</v>
      </c>
      <c r="T6059" s="8">
        <f t="shared" si="941"/>
        <v>8.206296000900519E-2</v>
      </c>
      <c r="W6059">
        <v>6057</v>
      </c>
      <c r="X6059" s="4">
        <f t="shared" si="936"/>
        <v>9.5616049244479764E-2</v>
      </c>
      <c r="Y6059" s="4">
        <f t="shared" si="943"/>
        <v>9.4647179549749633E-2</v>
      </c>
      <c r="Z6059" s="4">
        <f t="shared" si="944"/>
        <v>9.3982397266208578E-2</v>
      </c>
    </row>
    <row r="6060" spans="1:26" x14ac:dyDescent="0.25">
      <c r="A6060" s="16">
        <f t="shared" si="942"/>
        <v>49593</v>
      </c>
      <c r="B6060">
        <f>+'[2]Ejercicio 1'!E6277</f>
        <v>6058</v>
      </c>
      <c r="C6060" s="5">
        <v>8.5072930304056299E-2</v>
      </c>
      <c r="D6060" s="4">
        <f t="shared" si="937"/>
        <v>8.3294295157395198E-2</v>
      </c>
      <c r="E6060" s="6">
        <f t="shared" si="938"/>
        <v>8.4177360376289284E-2</v>
      </c>
      <c r="F6060" s="7">
        <f t="shared" si="939"/>
        <v>8.3564687511820265E-2</v>
      </c>
      <c r="I6060" s="10">
        <v>6058</v>
      </c>
      <c r="J6060" s="8">
        <f t="shared" si="940"/>
        <v>8.65729303040563E-2</v>
      </c>
      <c r="K6060" s="8">
        <f t="shared" si="940"/>
        <v>8.47942951573952E-2</v>
      </c>
      <c r="L6060" s="8">
        <f t="shared" si="940"/>
        <v>8.5677360376289285E-2</v>
      </c>
      <c r="M6060" s="8">
        <f t="shared" si="940"/>
        <v>8.5064687511820267E-2</v>
      </c>
      <c r="P6060">
        <v>6058</v>
      </c>
      <c r="Q6060" s="8">
        <f t="shared" si="941"/>
        <v>8.3572930304056298E-2</v>
      </c>
      <c r="R6060" s="8">
        <f t="shared" si="941"/>
        <v>8.1794295157395197E-2</v>
      </c>
      <c r="S6060" s="8">
        <f t="shared" si="941"/>
        <v>8.2677360376289283E-2</v>
      </c>
      <c r="T6060" s="8">
        <f t="shared" si="941"/>
        <v>8.2064687511820264E-2</v>
      </c>
      <c r="W6060">
        <v>6058</v>
      </c>
      <c r="X6060" s="4">
        <f t="shared" si="936"/>
        <v>9.5619638843896584E-2</v>
      </c>
      <c r="Y6060" s="4">
        <f t="shared" si="943"/>
        <v>9.4650685342837562E-2</v>
      </c>
      <c r="Z6060" s="4">
        <f t="shared" si="944"/>
        <v>9.3985846029477835E-2</v>
      </c>
    </row>
    <row r="6061" spans="1:26" x14ac:dyDescent="0.25">
      <c r="A6061" s="16">
        <f t="shared" si="942"/>
        <v>49594</v>
      </c>
      <c r="B6061">
        <f>+'[2]Ejercicio 1'!E6278</f>
        <v>6059</v>
      </c>
      <c r="C6061" s="5">
        <v>8.5074720469400678E-2</v>
      </c>
      <c r="D6061" s="4">
        <f t="shared" si="937"/>
        <v>8.3296011503475542E-2</v>
      </c>
      <c r="E6061" s="6">
        <f t="shared" si="938"/>
        <v>8.4179113243446194E-2</v>
      </c>
      <c r="F6061" s="7">
        <f t="shared" si="939"/>
        <v>8.3566415013364939E-2</v>
      </c>
      <c r="I6061" s="10">
        <v>6059</v>
      </c>
      <c r="J6061" s="8">
        <f t="shared" si="940"/>
        <v>8.6574720469400679E-2</v>
      </c>
      <c r="K6061" s="8">
        <f t="shared" si="940"/>
        <v>8.4796011503475544E-2</v>
      </c>
      <c r="L6061" s="8">
        <f t="shared" si="940"/>
        <v>8.5679113243446195E-2</v>
      </c>
      <c r="M6061" s="8">
        <f t="shared" si="940"/>
        <v>8.506641501336494E-2</v>
      </c>
      <c r="P6061">
        <v>6059</v>
      </c>
      <c r="Q6061" s="8">
        <f t="shared" si="941"/>
        <v>8.3574720469400676E-2</v>
      </c>
      <c r="R6061" s="8">
        <f t="shared" si="941"/>
        <v>8.1796011503475541E-2</v>
      </c>
      <c r="S6061" s="8">
        <f t="shared" si="941"/>
        <v>8.2679113243446192E-2</v>
      </c>
      <c r="T6061" s="8">
        <f t="shared" si="941"/>
        <v>8.2066415013364938E-2</v>
      </c>
      <c r="W6061">
        <v>6059</v>
      </c>
      <c r="X6061" s="4">
        <f t="shared" si="936"/>
        <v>9.5623228444843625E-2</v>
      </c>
      <c r="Y6061" s="4">
        <f t="shared" si="943"/>
        <v>9.4654191134392635E-2</v>
      </c>
      <c r="Z6061" s="4">
        <f t="shared" si="944"/>
        <v>9.398929478916708E-2</v>
      </c>
    </row>
    <row r="6062" spans="1:26" x14ac:dyDescent="0.25">
      <c r="A6062" s="16">
        <f t="shared" si="942"/>
        <v>49595</v>
      </c>
      <c r="B6062">
        <f>+'[2]Ejercicio 1'!E6279</f>
        <v>6060</v>
      </c>
      <c r="C6062" s="5">
        <v>8.507651063474507E-2</v>
      </c>
      <c r="D6062" s="4">
        <f t="shared" si="937"/>
        <v>8.3297727848066494E-2</v>
      </c>
      <c r="E6062" s="6">
        <f t="shared" si="938"/>
        <v>8.418086610984328E-2</v>
      </c>
      <c r="F6062" s="7">
        <f t="shared" si="939"/>
        <v>8.3568142513642057E-2</v>
      </c>
      <c r="I6062" s="10">
        <v>6060</v>
      </c>
      <c r="J6062" s="8">
        <f t="shared" si="940"/>
        <v>8.6576510634745071E-2</v>
      </c>
      <c r="K6062" s="8">
        <f t="shared" si="940"/>
        <v>8.4797727848066495E-2</v>
      </c>
      <c r="L6062" s="8">
        <f t="shared" si="940"/>
        <v>8.5680866109843282E-2</v>
      </c>
      <c r="M6062" s="8">
        <f t="shared" si="940"/>
        <v>8.5068142513642059E-2</v>
      </c>
      <c r="P6062">
        <v>6060</v>
      </c>
      <c r="Q6062" s="8">
        <f t="shared" si="941"/>
        <v>8.3576510634745069E-2</v>
      </c>
      <c r="R6062" s="8">
        <f t="shared" si="941"/>
        <v>8.1797727848066493E-2</v>
      </c>
      <c r="S6062" s="8">
        <f t="shared" si="941"/>
        <v>8.2680866109843279E-2</v>
      </c>
      <c r="T6062" s="8">
        <f t="shared" si="941"/>
        <v>8.2068142513642056E-2</v>
      </c>
      <c r="W6062">
        <v>6060</v>
      </c>
      <c r="X6062" s="4">
        <f t="shared" si="936"/>
        <v>9.5626818047336234E-2</v>
      </c>
      <c r="Y6062" s="4">
        <f t="shared" si="943"/>
        <v>9.4657696924418389E-2</v>
      </c>
      <c r="Z6062" s="4">
        <f t="shared" si="944"/>
        <v>9.39927435452792E-2</v>
      </c>
    </row>
    <row r="6063" spans="1:26" x14ac:dyDescent="0.25">
      <c r="A6063" s="16">
        <f t="shared" si="942"/>
        <v>49596</v>
      </c>
      <c r="B6063">
        <f>+'[2]Ejercicio 1'!E6280</f>
        <v>6061</v>
      </c>
      <c r="C6063" s="5">
        <v>8.5078300800089449E-2</v>
      </c>
      <c r="D6063" s="4">
        <f t="shared" si="937"/>
        <v>8.329944419116804E-2</v>
      </c>
      <c r="E6063" s="6">
        <f t="shared" si="938"/>
        <v>8.4182618975479656E-2</v>
      </c>
      <c r="F6063" s="7">
        <f t="shared" si="939"/>
        <v>8.3569870012648748E-2</v>
      </c>
      <c r="I6063" s="10">
        <v>6061</v>
      </c>
      <c r="J6063" s="8">
        <f t="shared" si="940"/>
        <v>8.657830080008945E-2</v>
      </c>
      <c r="K6063" s="8">
        <f t="shared" si="940"/>
        <v>8.4799444191168041E-2</v>
      </c>
      <c r="L6063" s="8">
        <f t="shared" si="940"/>
        <v>8.5682618975479657E-2</v>
      </c>
      <c r="M6063" s="8">
        <f t="shared" si="940"/>
        <v>8.5069870012648749E-2</v>
      </c>
      <c r="P6063">
        <v>6061</v>
      </c>
      <c r="Q6063" s="8">
        <f t="shared" si="941"/>
        <v>8.3578300800089447E-2</v>
      </c>
      <c r="R6063" s="8">
        <f t="shared" si="941"/>
        <v>8.1799444191168039E-2</v>
      </c>
      <c r="S6063" s="8">
        <f t="shared" si="941"/>
        <v>8.2682618975479655E-2</v>
      </c>
      <c r="T6063" s="8">
        <f t="shared" si="941"/>
        <v>8.2069870012648746E-2</v>
      </c>
      <c r="W6063">
        <v>6061</v>
      </c>
      <c r="X6063" s="4">
        <f t="shared" si="936"/>
        <v>9.5630407651374427E-2</v>
      </c>
      <c r="Y6063" s="4">
        <f t="shared" si="943"/>
        <v>9.4661202712970155E-2</v>
      </c>
      <c r="Z6063" s="4">
        <f t="shared" si="944"/>
        <v>9.3996192297194678E-2</v>
      </c>
    </row>
    <row r="6064" spans="1:26" x14ac:dyDescent="0.25">
      <c r="A6064" s="16">
        <f t="shared" si="942"/>
        <v>49597</v>
      </c>
      <c r="B6064">
        <f>+'[2]Ejercicio 1'!E6281</f>
        <v>6062</v>
      </c>
      <c r="C6064" s="5">
        <v>8.5080090965433841E-2</v>
      </c>
      <c r="D6064" s="4">
        <f t="shared" si="937"/>
        <v>8.330116053278061E-2</v>
      </c>
      <c r="E6064" s="6">
        <f t="shared" si="938"/>
        <v>8.4184371840355321E-2</v>
      </c>
      <c r="F6064" s="7">
        <f t="shared" si="939"/>
        <v>8.3571597510390755E-2</v>
      </c>
      <c r="I6064" s="10">
        <v>6062</v>
      </c>
      <c r="J6064" s="8">
        <f t="shared" si="940"/>
        <v>8.6580090965433842E-2</v>
      </c>
      <c r="K6064" s="8">
        <f t="shared" si="940"/>
        <v>8.4801160532780612E-2</v>
      </c>
      <c r="L6064" s="8">
        <f t="shared" si="940"/>
        <v>8.5684371840355322E-2</v>
      </c>
      <c r="M6064" s="8">
        <f t="shared" si="940"/>
        <v>8.5071597510390756E-2</v>
      </c>
      <c r="P6064">
        <v>6062</v>
      </c>
      <c r="Q6064" s="8">
        <f t="shared" si="941"/>
        <v>8.358009096543384E-2</v>
      </c>
      <c r="R6064" s="8">
        <f t="shared" si="941"/>
        <v>8.1801160532780609E-2</v>
      </c>
      <c r="S6064" s="8">
        <f t="shared" si="941"/>
        <v>8.268437184035532E-2</v>
      </c>
      <c r="T6064" s="8">
        <f t="shared" si="941"/>
        <v>8.2071597510390754E-2</v>
      </c>
      <c r="W6064">
        <v>6062</v>
      </c>
      <c r="X6064" s="4">
        <f t="shared" si="936"/>
        <v>9.5633997256943687E-2</v>
      </c>
      <c r="Y6064" s="4">
        <f t="shared" si="943"/>
        <v>9.4664708499932873E-2</v>
      </c>
      <c r="Z6064" s="4">
        <f t="shared" si="944"/>
        <v>9.3999641046766322E-2</v>
      </c>
    </row>
    <row r="6065" spans="1:26" x14ac:dyDescent="0.25">
      <c r="A6065" s="16">
        <f t="shared" si="942"/>
        <v>49598</v>
      </c>
      <c r="B6065">
        <f>+'[2]Ejercicio 1'!E6282</f>
        <v>6063</v>
      </c>
      <c r="C6065" s="5">
        <v>8.508188113077822E-2</v>
      </c>
      <c r="D6065" s="4">
        <f t="shared" si="937"/>
        <v>8.3302876872903581E-2</v>
      </c>
      <c r="E6065" s="6">
        <f t="shared" si="938"/>
        <v>8.4186124704471163E-2</v>
      </c>
      <c r="F6065" s="7">
        <f t="shared" si="939"/>
        <v>8.3573325006862334E-2</v>
      </c>
      <c r="I6065" s="10">
        <v>6063</v>
      </c>
      <c r="J6065" s="8">
        <f t="shared" si="940"/>
        <v>8.6581881130778221E-2</v>
      </c>
      <c r="K6065" s="8">
        <f t="shared" si="940"/>
        <v>8.4802876872903582E-2</v>
      </c>
      <c r="L6065" s="8">
        <f t="shared" si="940"/>
        <v>8.5686124704471164E-2</v>
      </c>
      <c r="M6065" s="8">
        <f t="shared" si="940"/>
        <v>8.5073325006862335E-2</v>
      </c>
      <c r="P6065">
        <v>6063</v>
      </c>
      <c r="Q6065" s="8">
        <f t="shared" si="941"/>
        <v>8.3581881130778218E-2</v>
      </c>
      <c r="R6065" s="8">
        <f t="shared" si="941"/>
        <v>8.1802876872903579E-2</v>
      </c>
      <c r="S6065" s="8">
        <f t="shared" si="941"/>
        <v>8.2686124704471162E-2</v>
      </c>
      <c r="T6065" s="8">
        <f t="shared" si="941"/>
        <v>8.2073325006862333E-2</v>
      </c>
      <c r="W6065">
        <v>6063</v>
      </c>
      <c r="X6065" s="4">
        <f t="shared" si="936"/>
        <v>9.5637586864072158E-2</v>
      </c>
      <c r="Y6065" s="4">
        <f t="shared" si="943"/>
        <v>9.4668214285424226E-2</v>
      </c>
      <c r="Z6065" s="4">
        <f t="shared" si="944"/>
        <v>9.400308979213845E-2</v>
      </c>
    </row>
    <row r="6066" spans="1:26" x14ac:dyDescent="0.25">
      <c r="A6066" s="16">
        <f t="shared" si="942"/>
        <v>49599</v>
      </c>
      <c r="B6066">
        <f>+'[2]Ejercicio 1'!E6283</f>
        <v>6064</v>
      </c>
      <c r="C6066" s="5">
        <v>8.5083671296122612E-2</v>
      </c>
      <c r="D6066" s="4">
        <f t="shared" si="937"/>
        <v>8.3304593211537978E-2</v>
      </c>
      <c r="E6066" s="6">
        <f t="shared" si="938"/>
        <v>8.4187877567827155E-2</v>
      </c>
      <c r="F6066" s="7">
        <f t="shared" si="939"/>
        <v>8.3575052502066358E-2</v>
      </c>
      <c r="I6066" s="10">
        <v>6064</v>
      </c>
      <c r="J6066" s="8">
        <f t="shared" si="940"/>
        <v>8.6583671296122613E-2</v>
      </c>
      <c r="K6066" s="8">
        <f t="shared" si="940"/>
        <v>8.4804593211537979E-2</v>
      </c>
      <c r="L6066" s="8">
        <f t="shared" si="940"/>
        <v>8.5687877567827156E-2</v>
      </c>
      <c r="M6066" s="8">
        <f t="shared" si="940"/>
        <v>8.5075052502066359E-2</v>
      </c>
      <c r="P6066">
        <v>6064</v>
      </c>
      <c r="Q6066" s="8">
        <f t="shared" si="941"/>
        <v>8.3583671296122611E-2</v>
      </c>
      <c r="R6066" s="8">
        <f t="shared" si="941"/>
        <v>8.1804593211537976E-2</v>
      </c>
      <c r="S6066" s="8">
        <f t="shared" si="941"/>
        <v>8.2687877567827153E-2</v>
      </c>
      <c r="T6066" s="8">
        <f t="shared" si="941"/>
        <v>8.2075052502066356E-2</v>
      </c>
      <c r="W6066">
        <v>6064</v>
      </c>
      <c r="X6066" s="4">
        <f t="shared" si="936"/>
        <v>9.564117647276113E-2</v>
      </c>
      <c r="Y6066" s="4">
        <f t="shared" si="943"/>
        <v>9.4671720069441606E-2</v>
      </c>
      <c r="Z6066" s="4">
        <f t="shared" si="944"/>
        <v>9.4006538533936312E-2</v>
      </c>
    </row>
    <row r="6067" spans="1:26" x14ac:dyDescent="0.25">
      <c r="A6067" s="16">
        <f t="shared" si="942"/>
        <v>49600</v>
      </c>
      <c r="B6067">
        <f>+'[2]Ejercicio 1'!E6284</f>
        <v>6065</v>
      </c>
      <c r="C6067" s="5">
        <v>8.5085461461466991E-2</v>
      </c>
      <c r="D6067" s="4">
        <f t="shared" si="937"/>
        <v>8.3306309548682386E-2</v>
      </c>
      <c r="E6067" s="6">
        <f t="shared" si="938"/>
        <v>8.4189630430421575E-2</v>
      </c>
      <c r="F6067" s="7">
        <f t="shared" si="939"/>
        <v>8.3576779995999981E-2</v>
      </c>
      <c r="I6067" s="10">
        <v>6065</v>
      </c>
      <c r="J6067" s="8">
        <f t="shared" si="940"/>
        <v>8.6585461461466992E-2</v>
      </c>
      <c r="K6067" s="8">
        <f t="shared" si="940"/>
        <v>8.4806309548682388E-2</v>
      </c>
      <c r="L6067" s="8">
        <f t="shared" si="940"/>
        <v>8.5689630430421576E-2</v>
      </c>
      <c r="M6067" s="8">
        <f t="shared" si="940"/>
        <v>8.5076779995999982E-2</v>
      </c>
      <c r="P6067">
        <v>6065</v>
      </c>
      <c r="Q6067" s="8">
        <f t="shared" si="941"/>
        <v>8.3585461461466989E-2</v>
      </c>
      <c r="R6067" s="8">
        <f t="shared" si="941"/>
        <v>8.1806309548682385E-2</v>
      </c>
      <c r="S6067" s="8">
        <f t="shared" si="941"/>
        <v>8.2689630430421573E-2</v>
      </c>
      <c r="T6067" s="8">
        <f t="shared" si="941"/>
        <v>8.2076779995999979E-2</v>
      </c>
      <c r="W6067">
        <v>6065</v>
      </c>
      <c r="X6067" s="4">
        <f t="shared" si="936"/>
        <v>9.5644766082981184E-2</v>
      </c>
      <c r="Y6067" s="4">
        <f t="shared" si="943"/>
        <v>9.4675225851813705E-2</v>
      </c>
      <c r="Z6067" s="4">
        <f t="shared" si="944"/>
        <v>9.4009987271534659E-2</v>
      </c>
    </row>
    <row r="6068" spans="1:26" x14ac:dyDescent="0.25">
      <c r="A6068" s="16">
        <f t="shared" si="942"/>
        <v>49601</v>
      </c>
      <c r="B6068">
        <f>+'[2]Ejercicio 1'!E6285</f>
        <v>6066</v>
      </c>
      <c r="C6068" s="5">
        <v>8.5087251626811383E-2</v>
      </c>
      <c r="D6068" s="4">
        <f t="shared" si="937"/>
        <v>8.3308025884337819E-2</v>
      </c>
      <c r="E6068" s="6">
        <f t="shared" si="938"/>
        <v>8.4191383292255284E-2</v>
      </c>
      <c r="F6068" s="7">
        <f t="shared" si="939"/>
        <v>8.3578507488668893E-2</v>
      </c>
      <c r="I6068" s="10">
        <v>6066</v>
      </c>
      <c r="J6068" s="8">
        <f t="shared" si="940"/>
        <v>8.6587251626811385E-2</v>
      </c>
      <c r="K6068" s="8">
        <f t="shared" si="940"/>
        <v>8.480802588433782E-2</v>
      </c>
      <c r="L6068" s="8">
        <f t="shared" si="940"/>
        <v>8.5691383292255285E-2</v>
      </c>
      <c r="M6068" s="8">
        <f t="shared" si="940"/>
        <v>8.5078507488668895E-2</v>
      </c>
      <c r="P6068">
        <v>6066</v>
      </c>
      <c r="Q6068" s="8">
        <f t="shared" si="941"/>
        <v>8.3587251626811382E-2</v>
      </c>
      <c r="R6068" s="8">
        <f t="shared" si="941"/>
        <v>8.1808025884337818E-2</v>
      </c>
      <c r="S6068" s="8">
        <f t="shared" si="941"/>
        <v>8.2691383292255283E-2</v>
      </c>
      <c r="T6068" s="8">
        <f t="shared" si="941"/>
        <v>8.2078507488668892E-2</v>
      </c>
      <c r="W6068">
        <v>6066</v>
      </c>
      <c r="X6068" s="4">
        <f t="shared" si="936"/>
        <v>9.5648355694745502E-2</v>
      </c>
      <c r="Y6068" s="4">
        <f t="shared" si="943"/>
        <v>9.4678731632710053E-2</v>
      </c>
      <c r="Z6068" s="4">
        <f t="shared" si="944"/>
        <v>9.4013436006792031E-2</v>
      </c>
    </row>
    <row r="6069" spans="1:26" x14ac:dyDescent="0.25">
      <c r="A6069" s="16">
        <f t="shared" si="942"/>
        <v>49602</v>
      </c>
      <c r="B6069">
        <f>+'[2]Ejercicio 1'!E6286</f>
        <v>6067</v>
      </c>
      <c r="C6069" s="5">
        <v>8.5089041792155762E-2</v>
      </c>
      <c r="D6069" s="4">
        <f t="shared" si="937"/>
        <v>8.3309742218503874E-2</v>
      </c>
      <c r="E6069" s="6">
        <f t="shared" si="938"/>
        <v>8.4193136153329143E-2</v>
      </c>
      <c r="F6069" s="7">
        <f t="shared" si="939"/>
        <v>8.3580234980067392E-2</v>
      </c>
      <c r="I6069" s="10">
        <v>6067</v>
      </c>
      <c r="J6069" s="8">
        <f t="shared" si="940"/>
        <v>8.6589041792155763E-2</v>
      </c>
      <c r="K6069" s="8">
        <f t="shared" si="940"/>
        <v>8.4809742218503875E-2</v>
      </c>
      <c r="L6069" s="8">
        <f t="shared" si="940"/>
        <v>8.5693136153329144E-2</v>
      </c>
      <c r="M6069" s="8">
        <f t="shared" si="940"/>
        <v>8.5080234980067393E-2</v>
      </c>
      <c r="P6069">
        <v>6067</v>
      </c>
      <c r="Q6069" s="8">
        <f t="shared" si="941"/>
        <v>8.358904179215576E-2</v>
      </c>
      <c r="R6069" s="8">
        <f t="shared" si="941"/>
        <v>8.1809742218503873E-2</v>
      </c>
      <c r="S6069" s="8">
        <f t="shared" si="941"/>
        <v>8.2693136153329141E-2</v>
      </c>
      <c r="T6069" s="8">
        <f t="shared" si="941"/>
        <v>8.208023498006739E-2</v>
      </c>
      <c r="W6069">
        <v>6067</v>
      </c>
      <c r="X6069" s="4">
        <f t="shared" si="936"/>
        <v>9.5651945308055833E-2</v>
      </c>
      <c r="Y6069" s="4">
        <f t="shared" si="943"/>
        <v>9.4682237412077083E-2</v>
      </c>
      <c r="Z6069" s="4">
        <f t="shared" si="944"/>
        <v>9.401688473785276E-2</v>
      </c>
    </row>
    <row r="6070" spans="1:26" x14ac:dyDescent="0.25">
      <c r="A6070" s="16">
        <f t="shared" si="942"/>
        <v>49603</v>
      </c>
      <c r="B6070">
        <f>+'[2]Ejercicio 1'!E6287</f>
        <v>6068</v>
      </c>
      <c r="C6070" s="5">
        <v>8.5090831957500154E-2</v>
      </c>
      <c r="D6070" s="4">
        <f t="shared" si="937"/>
        <v>8.3311458551180551E-2</v>
      </c>
      <c r="E6070" s="6">
        <f t="shared" si="938"/>
        <v>8.4194889013642304E-2</v>
      </c>
      <c r="F6070" s="7">
        <f t="shared" si="939"/>
        <v>8.3581962470195476E-2</v>
      </c>
      <c r="I6070" s="10">
        <v>6068</v>
      </c>
      <c r="J6070" s="8">
        <f t="shared" si="940"/>
        <v>8.6590831957500156E-2</v>
      </c>
      <c r="K6070" s="8">
        <f t="shared" si="940"/>
        <v>8.4811458551180552E-2</v>
      </c>
      <c r="L6070" s="8">
        <f t="shared" si="940"/>
        <v>8.5694889013642306E-2</v>
      </c>
      <c r="M6070" s="8">
        <f t="shared" si="940"/>
        <v>8.5081962470195477E-2</v>
      </c>
      <c r="P6070">
        <v>6068</v>
      </c>
      <c r="Q6070" s="8">
        <f t="shared" si="941"/>
        <v>8.3590831957500153E-2</v>
      </c>
      <c r="R6070" s="8">
        <f t="shared" si="941"/>
        <v>8.1811458551180549E-2</v>
      </c>
      <c r="S6070" s="8">
        <f t="shared" si="941"/>
        <v>8.2694889013642303E-2</v>
      </c>
      <c r="T6070" s="8">
        <f t="shared" si="941"/>
        <v>8.2081962470195474E-2</v>
      </c>
      <c r="W6070">
        <v>6068</v>
      </c>
      <c r="X6070" s="4">
        <f t="shared" si="936"/>
        <v>9.5655534922897689E-2</v>
      </c>
      <c r="Y6070" s="4">
        <f t="shared" si="943"/>
        <v>9.4685743189971E-2</v>
      </c>
      <c r="Z6070" s="4">
        <f t="shared" si="944"/>
        <v>9.4020333465333505E-2</v>
      </c>
    </row>
    <row r="6071" spans="1:26" x14ac:dyDescent="0.25">
      <c r="A6071" s="16">
        <f t="shared" si="942"/>
        <v>49604</v>
      </c>
      <c r="B6071">
        <f>+'[2]Ejercicio 1'!E6288</f>
        <v>6069</v>
      </c>
      <c r="C6071" s="5">
        <v>8.5092622122844533E-2</v>
      </c>
      <c r="D6071" s="4">
        <f t="shared" si="937"/>
        <v>8.3313174882368071E-2</v>
      </c>
      <c r="E6071" s="6">
        <f t="shared" si="938"/>
        <v>8.4196641873194769E-2</v>
      </c>
      <c r="F6071" s="7">
        <f t="shared" si="939"/>
        <v>8.3583689959058863E-2</v>
      </c>
      <c r="I6071" s="10">
        <v>6069</v>
      </c>
      <c r="J6071" s="8">
        <f t="shared" si="940"/>
        <v>8.6592622122844534E-2</v>
      </c>
      <c r="K6071" s="8">
        <f t="shared" si="940"/>
        <v>8.4813174882368073E-2</v>
      </c>
      <c r="L6071" s="8">
        <f t="shared" si="940"/>
        <v>8.569664187319477E-2</v>
      </c>
      <c r="M6071" s="8">
        <f t="shared" si="940"/>
        <v>8.5083689959058864E-2</v>
      </c>
      <c r="P6071">
        <v>6069</v>
      </c>
      <c r="Q6071" s="8">
        <f t="shared" si="941"/>
        <v>8.3592622122844532E-2</v>
      </c>
      <c r="R6071" s="8">
        <f t="shared" si="941"/>
        <v>8.181317488236807E-2</v>
      </c>
      <c r="S6071" s="8">
        <f t="shared" si="941"/>
        <v>8.2696641873194768E-2</v>
      </c>
      <c r="T6071" s="8">
        <f t="shared" si="941"/>
        <v>8.2083689959058861E-2</v>
      </c>
      <c r="W6071">
        <v>6069</v>
      </c>
      <c r="X6071" s="4">
        <f t="shared" si="936"/>
        <v>9.5659124539298729E-2</v>
      </c>
      <c r="Y6071" s="4">
        <f t="shared" si="943"/>
        <v>9.4689248966217013E-2</v>
      </c>
      <c r="Z6071" s="4">
        <f t="shared" si="944"/>
        <v>9.4023782189237098E-2</v>
      </c>
    </row>
    <row r="6072" spans="1:26" x14ac:dyDescent="0.25">
      <c r="A6072" s="16">
        <f t="shared" si="942"/>
        <v>49605</v>
      </c>
      <c r="B6072">
        <f>+'[2]Ejercicio 1'!E6289</f>
        <v>6070</v>
      </c>
      <c r="C6072" s="5">
        <v>8.5094412288188925E-2</v>
      </c>
      <c r="D6072" s="4">
        <f t="shared" si="937"/>
        <v>8.3314891212066616E-2</v>
      </c>
      <c r="E6072" s="6">
        <f t="shared" si="938"/>
        <v>8.4198394731987383E-2</v>
      </c>
      <c r="F6072" s="7">
        <f t="shared" si="939"/>
        <v>8.3585417446651836E-2</v>
      </c>
      <c r="I6072" s="10">
        <v>6070</v>
      </c>
      <c r="J6072" s="8">
        <f t="shared" si="940"/>
        <v>8.6594412288188927E-2</v>
      </c>
      <c r="K6072" s="8">
        <f t="shared" si="940"/>
        <v>8.4814891212066618E-2</v>
      </c>
      <c r="L6072" s="8">
        <f t="shared" si="940"/>
        <v>8.5698394731987385E-2</v>
      </c>
      <c r="M6072" s="8">
        <f t="shared" si="940"/>
        <v>8.5085417446651837E-2</v>
      </c>
      <c r="P6072">
        <v>6070</v>
      </c>
      <c r="Q6072" s="8">
        <f t="shared" si="941"/>
        <v>8.3594412288188924E-2</v>
      </c>
      <c r="R6072" s="8">
        <f t="shared" si="941"/>
        <v>8.1814891212066615E-2</v>
      </c>
      <c r="S6072" s="8">
        <f t="shared" si="941"/>
        <v>8.2698394731987382E-2</v>
      </c>
      <c r="T6072" s="8">
        <f t="shared" si="941"/>
        <v>8.2085417446651834E-2</v>
      </c>
      <c r="W6072">
        <v>6070</v>
      </c>
      <c r="X6072" s="4">
        <f t="shared" si="936"/>
        <v>9.5662714157259854E-2</v>
      </c>
      <c r="Y6072" s="4">
        <f t="shared" si="943"/>
        <v>9.4692754741048768E-2</v>
      </c>
      <c r="Z6072" s="4">
        <f t="shared" si="944"/>
        <v>9.4027230909560708E-2</v>
      </c>
    </row>
    <row r="6073" spans="1:26" x14ac:dyDescent="0.25">
      <c r="A6073" s="16">
        <f t="shared" si="942"/>
        <v>49606</v>
      </c>
      <c r="B6073">
        <f>+'[2]Ejercicio 1'!E6290</f>
        <v>6071</v>
      </c>
      <c r="C6073" s="5">
        <v>8.5096202453533304E-2</v>
      </c>
      <c r="D6073" s="4">
        <f t="shared" si="937"/>
        <v>8.3316607540275589E-2</v>
      </c>
      <c r="E6073" s="6">
        <f t="shared" si="938"/>
        <v>8.4200147590019286E-2</v>
      </c>
      <c r="F6073" s="7">
        <f t="shared" si="939"/>
        <v>8.3587144932977253E-2</v>
      </c>
      <c r="I6073" s="10">
        <v>6071</v>
      </c>
      <c r="J6073" s="8">
        <f t="shared" si="940"/>
        <v>8.6596202453533305E-2</v>
      </c>
      <c r="K6073" s="8">
        <f t="shared" si="940"/>
        <v>8.481660754027559E-2</v>
      </c>
      <c r="L6073" s="8">
        <f t="shared" si="940"/>
        <v>8.5700147590019288E-2</v>
      </c>
      <c r="M6073" s="8">
        <f t="shared" si="940"/>
        <v>8.5087144932977254E-2</v>
      </c>
      <c r="P6073">
        <v>6071</v>
      </c>
      <c r="Q6073" s="8">
        <f t="shared" si="941"/>
        <v>8.3596202453533303E-2</v>
      </c>
      <c r="R6073" s="8">
        <f t="shared" si="941"/>
        <v>8.1816607540275588E-2</v>
      </c>
      <c r="S6073" s="8">
        <f t="shared" si="941"/>
        <v>8.2700147590019285E-2</v>
      </c>
      <c r="T6073" s="8">
        <f t="shared" si="941"/>
        <v>8.2087144932977252E-2</v>
      </c>
      <c r="W6073">
        <v>6071</v>
      </c>
      <c r="X6073" s="4">
        <f t="shared" si="936"/>
        <v>9.5666303776751616E-2</v>
      </c>
      <c r="Y6073" s="4">
        <f t="shared" si="943"/>
        <v>9.4696260514350317E-2</v>
      </c>
      <c r="Z6073" s="4">
        <f t="shared" si="944"/>
        <v>9.4030679626304306E-2</v>
      </c>
    </row>
    <row r="6074" spans="1:26" x14ac:dyDescent="0.25">
      <c r="A6074" s="16">
        <f t="shared" si="942"/>
        <v>49607</v>
      </c>
      <c r="B6074">
        <f>+'[2]Ejercicio 1'!E6291</f>
        <v>6072</v>
      </c>
      <c r="C6074" s="5">
        <v>8.5097992618877696E-2</v>
      </c>
      <c r="D6074" s="4">
        <f t="shared" si="937"/>
        <v>8.3318323866995392E-2</v>
      </c>
      <c r="E6074" s="6">
        <f t="shared" si="938"/>
        <v>8.4201900447290493E-2</v>
      </c>
      <c r="F6074" s="7">
        <f t="shared" si="939"/>
        <v>8.3588872418032256E-2</v>
      </c>
      <c r="I6074" s="10">
        <v>6072</v>
      </c>
      <c r="J6074" s="8">
        <f t="shared" si="940"/>
        <v>8.6597992618877698E-2</v>
      </c>
      <c r="K6074" s="8">
        <f t="shared" si="940"/>
        <v>8.4818323866995393E-2</v>
      </c>
      <c r="L6074" s="8">
        <f t="shared" si="940"/>
        <v>8.5701900447290494E-2</v>
      </c>
      <c r="M6074" s="8">
        <f t="shared" si="940"/>
        <v>8.5088872418032258E-2</v>
      </c>
      <c r="P6074">
        <v>6072</v>
      </c>
      <c r="Q6074" s="8">
        <f t="shared" si="941"/>
        <v>8.3597992618877695E-2</v>
      </c>
      <c r="R6074" s="8">
        <f t="shared" si="941"/>
        <v>8.1818323866995391E-2</v>
      </c>
      <c r="S6074" s="8">
        <f t="shared" si="941"/>
        <v>8.2701900447290491E-2</v>
      </c>
      <c r="T6074" s="8">
        <f t="shared" si="941"/>
        <v>8.2088872418032255E-2</v>
      </c>
      <c r="W6074">
        <v>6072</v>
      </c>
      <c r="X6074" s="4">
        <f t="shared" ref="X6074:X6137" si="945">Tasa_Fwd(C5892,B5892,C6074,B6074,182)</f>
        <v>9.5669893397788502E-2</v>
      </c>
      <c r="Y6074" s="4">
        <f t="shared" si="943"/>
        <v>9.4699766286119022E-2</v>
      </c>
      <c r="Z6074" s="4">
        <f t="shared" si="944"/>
        <v>9.4034128339470779E-2</v>
      </c>
    </row>
    <row r="6075" spans="1:26" x14ac:dyDescent="0.25">
      <c r="A6075" s="16">
        <f t="shared" si="942"/>
        <v>49608</v>
      </c>
      <c r="B6075">
        <f>+'[2]Ejercicio 1'!E6292</f>
        <v>6073</v>
      </c>
      <c r="C6075" s="5">
        <v>8.5099782784222075E-2</v>
      </c>
      <c r="D6075" s="4">
        <f t="shared" si="937"/>
        <v>8.3320040192225844E-2</v>
      </c>
      <c r="E6075" s="6">
        <f t="shared" si="938"/>
        <v>8.4203653303800974E-2</v>
      </c>
      <c r="F6075" s="7">
        <f t="shared" si="939"/>
        <v>8.3590599901822563E-2</v>
      </c>
      <c r="I6075" s="10">
        <v>6073</v>
      </c>
      <c r="J6075" s="8">
        <f t="shared" si="940"/>
        <v>8.6599782784222076E-2</v>
      </c>
      <c r="K6075" s="8">
        <f t="shared" si="940"/>
        <v>8.4820040192225846E-2</v>
      </c>
      <c r="L6075" s="8">
        <f t="shared" si="940"/>
        <v>8.5703653303800975E-2</v>
      </c>
      <c r="M6075" s="8">
        <f t="shared" si="940"/>
        <v>8.5090599901822564E-2</v>
      </c>
      <c r="P6075">
        <v>6073</v>
      </c>
      <c r="Q6075" s="8">
        <f t="shared" si="941"/>
        <v>8.3599782784222074E-2</v>
      </c>
      <c r="R6075" s="8">
        <f t="shared" si="941"/>
        <v>8.1820040192225843E-2</v>
      </c>
      <c r="S6075" s="8">
        <f t="shared" si="941"/>
        <v>8.2703653303800972E-2</v>
      </c>
      <c r="T6075" s="8">
        <f t="shared" si="941"/>
        <v>8.2090599901822561E-2</v>
      </c>
      <c r="W6075">
        <v>6073</v>
      </c>
      <c r="X6075" s="4">
        <f t="shared" si="945"/>
        <v>9.5673483020371416E-2</v>
      </c>
      <c r="Y6075" s="4">
        <f t="shared" si="943"/>
        <v>9.4703272056300428E-2</v>
      </c>
      <c r="Z6075" s="4">
        <f t="shared" si="944"/>
        <v>9.403757704967676E-2</v>
      </c>
    </row>
    <row r="6076" spans="1:26" x14ac:dyDescent="0.25">
      <c r="A6076" s="16">
        <f t="shared" si="942"/>
        <v>49609</v>
      </c>
      <c r="B6076">
        <f>+'[2]Ejercicio 1'!E6293</f>
        <v>6074</v>
      </c>
      <c r="C6076" s="5">
        <v>8.5101572949566467E-2</v>
      </c>
      <c r="D6076" s="4">
        <f t="shared" si="937"/>
        <v>8.3321756515967141E-2</v>
      </c>
      <c r="E6076" s="6">
        <f t="shared" si="938"/>
        <v>8.4205406159550758E-2</v>
      </c>
      <c r="F6076" s="7">
        <f t="shared" si="939"/>
        <v>8.3592327384342441E-2</v>
      </c>
      <c r="I6076" s="10">
        <v>6074</v>
      </c>
      <c r="J6076" s="8">
        <f t="shared" si="940"/>
        <v>8.6601572949566469E-2</v>
      </c>
      <c r="K6076" s="8">
        <f t="shared" si="940"/>
        <v>8.4821756515967142E-2</v>
      </c>
      <c r="L6076" s="8">
        <f t="shared" si="940"/>
        <v>8.5705406159550759E-2</v>
      </c>
      <c r="M6076" s="8">
        <f t="shared" si="940"/>
        <v>8.5092327384342442E-2</v>
      </c>
      <c r="P6076">
        <v>6074</v>
      </c>
      <c r="Q6076" s="8">
        <f t="shared" si="941"/>
        <v>8.3601572949566466E-2</v>
      </c>
      <c r="R6076" s="8">
        <f t="shared" si="941"/>
        <v>8.182175651596714E-2</v>
      </c>
      <c r="S6076" s="8">
        <f t="shared" si="941"/>
        <v>8.2705406159550757E-2</v>
      </c>
      <c r="T6076" s="8">
        <f t="shared" si="941"/>
        <v>8.2092327384342439E-2</v>
      </c>
      <c r="W6076">
        <v>6074</v>
      </c>
      <c r="X6076" s="4">
        <f t="shared" si="945"/>
        <v>9.5677072644484981E-2</v>
      </c>
      <c r="Y6076" s="4">
        <f t="shared" si="943"/>
        <v>9.4706777824949878E-2</v>
      </c>
      <c r="Z6076" s="4">
        <f t="shared" si="944"/>
        <v>9.4041025755683252E-2</v>
      </c>
    </row>
    <row r="6077" spans="1:26" x14ac:dyDescent="0.25">
      <c r="A6077" s="16">
        <f t="shared" si="942"/>
        <v>49610</v>
      </c>
      <c r="B6077">
        <f>+'[2]Ejercicio 1'!E6294</f>
        <v>6075</v>
      </c>
      <c r="C6077" s="5">
        <v>8.5103363114910846E-2</v>
      </c>
      <c r="D6077" s="4">
        <f t="shared" si="937"/>
        <v>8.3323472838219073E-2</v>
      </c>
      <c r="E6077" s="6">
        <f t="shared" si="938"/>
        <v>8.4207159014540706E-2</v>
      </c>
      <c r="F6077" s="7">
        <f t="shared" si="939"/>
        <v>8.3594054865594777E-2</v>
      </c>
      <c r="I6077" s="10">
        <v>6075</v>
      </c>
      <c r="J6077" s="8">
        <f t="shared" si="940"/>
        <v>8.6603363114910847E-2</v>
      </c>
      <c r="K6077" s="8">
        <f t="shared" si="940"/>
        <v>8.4823472838219074E-2</v>
      </c>
      <c r="L6077" s="8">
        <f t="shared" si="940"/>
        <v>8.5707159014540707E-2</v>
      </c>
      <c r="M6077" s="8">
        <f t="shared" si="940"/>
        <v>8.5094054865594779E-2</v>
      </c>
      <c r="P6077">
        <v>6075</v>
      </c>
      <c r="Q6077" s="8">
        <f t="shared" si="941"/>
        <v>8.3603363114910845E-2</v>
      </c>
      <c r="R6077" s="8">
        <f t="shared" si="941"/>
        <v>8.1823472838219072E-2</v>
      </c>
      <c r="S6077" s="8">
        <f t="shared" si="941"/>
        <v>8.2707159014540704E-2</v>
      </c>
      <c r="T6077" s="8">
        <f t="shared" si="941"/>
        <v>8.2094054865594776E-2</v>
      </c>
      <c r="W6077">
        <v>6075</v>
      </c>
      <c r="X6077" s="4">
        <f t="shared" si="945"/>
        <v>9.5680662270158173E-2</v>
      </c>
      <c r="Y6077" s="4">
        <f t="shared" si="943"/>
        <v>9.4710283592127104E-2</v>
      </c>
      <c r="Z6077" s="4">
        <f t="shared" si="944"/>
        <v>9.4044474458115451E-2</v>
      </c>
    </row>
    <row r="6078" spans="1:26" x14ac:dyDescent="0.25">
      <c r="A6078" s="16">
        <f t="shared" si="942"/>
        <v>49611</v>
      </c>
      <c r="B6078">
        <f>+'[2]Ejercicio 1'!E6295</f>
        <v>6076</v>
      </c>
      <c r="C6078" s="5">
        <v>8.5105153280255239E-2</v>
      </c>
      <c r="D6078" s="4">
        <f t="shared" si="937"/>
        <v>8.3325189158982266E-2</v>
      </c>
      <c r="E6078" s="6">
        <f t="shared" si="938"/>
        <v>8.4208911868770817E-2</v>
      </c>
      <c r="F6078" s="7">
        <f t="shared" si="939"/>
        <v>8.35957823455767E-2</v>
      </c>
      <c r="I6078" s="10">
        <v>6076</v>
      </c>
      <c r="J6078" s="8">
        <f t="shared" si="940"/>
        <v>8.660515328025524E-2</v>
      </c>
      <c r="K6078" s="8">
        <f t="shared" si="940"/>
        <v>8.4825189158982267E-2</v>
      </c>
      <c r="L6078" s="8">
        <f t="shared" si="940"/>
        <v>8.5708911868770818E-2</v>
      </c>
      <c r="M6078" s="8">
        <f t="shared" si="940"/>
        <v>8.5095782345576701E-2</v>
      </c>
      <c r="P6078">
        <v>6076</v>
      </c>
      <c r="Q6078" s="8">
        <f t="shared" si="941"/>
        <v>8.3605153280255237E-2</v>
      </c>
      <c r="R6078" s="8">
        <f t="shared" si="941"/>
        <v>8.1825189158982264E-2</v>
      </c>
      <c r="S6078" s="8">
        <f t="shared" si="941"/>
        <v>8.2708911868770815E-2</v>
      </c>
      <c r="T6078" s="8">
        <f t="shared" si="941"/>
        <v>8.2095782345576698E-2</v>
      </c>
      <c r="W6078">
        <v>6076</v>
      </c>
      <c r="X6078" s="4">
        <f t="shared" si="945"/>
        <v>9.5684251897391867E-2</v>
      </c>
      <c r="Y6078" s="4">
        <f t="shared" si="943"/>
        <v>9.4713789357831202E-2</v>
      </c>
      <c r="Z6078" s="4">
        <f t="shared" si="944"/>
        <v>9.4047923156964808E-2</v>
      </c>
    </row>
    <row r="6079" spans="1:26" x14ac:dyDescent="0.25">
      <c r="A6079" s="16">
        <f t="shared" si="942"/>
        <v>49612</v>
      </c>
      <c r="B6079">
        <f>+'[2]Ejercicio 1'!E6296</f>
        <v>6077</v>
      </c>
      <c r="C6079" s="5">
        <v>8.5106943445599617E-2</v>
      </c>
      <c r="D6079" s="4">
        <f t="shared" si="937"/>
        <v>8.3326905478255706E-2</v>
      </c>
      <c r="E6079" s="6">
        <f t="shared" si="938"/>
        <v>8.4210664722239342E-2</v>
      </c>
      <c r="F6079" s="7">
        <f t="shared" si="939"/>
        <v>8.3597509824293911E-2</v>
      </c>
      <c r="I6079" s="10">
        <v>6077</v>
      </c>
      <c r="J6079" s="8">
        <f t="shared" si="940"/>
        <v>8.6606943445599618E-2</v>
      </c>
      <c r="K6079" s="8">
        <f t="shared" si="940"/>
        <v>8.4826905478255707E-2</v>
      </c>
      <c r="L6079" s="8">
        <f t="shared" si="940"/>
        <v>8.5710664722239344E-2</v>
      </c>
      <c r="M6079" s="8">
        <f t="shared" si="940"/>
        <v>8.5097509824293913E-2</v>
      </c>
      <c r="P6079">
        <v>6077</v>
      </c>
      <c r="Q6079" s="8">
        <f t="shared" si="941"/>
        <v>8.3606943445599616E-2</v>
      </c>
      <c r="R6079" s="8">
        <f t="shared" si="941"/>
        <v>8.1826905478255704E-2</v>
      </c>
      <c r="S6079" s="8">
        <f t="shared" si="941"/>
        <v>8.2710664722239341E-2</v>
      </c>
      <c r="T6079" s="8">
        <f t="shared" si="941"/>
        <v>8.209750982429391E-2</v>
      </c>
      <c r="W6079">
        <v>6077</v>
      </c>
      <c r="X6079" s="4">
        <f t="shared" si="945"/>
        <v>9.5687841526155337E-2</v>
      </c>
      <c r="Y6079" s="4">
        <f t="shared" si="943"/>
        <v>9.4717295121946266E-2</v>
      </c>
      <c r="Z6079" s="4">
        <f t="shared" si="944"/>
        <v>9.4051371852856516E-2</v>
      </c>
    </row>
    <row r="6080" spans="1:26" x14ac:dyDescent="0.25">
      <c r="A6080" s="16">
        <f t="shared" si="942"/>
        <v>49613</v>
      </c>
      <c r="B6080">
        <f>+'[2]Ejercicio 1'!E6297</f>
        <v>6078</v>
      </c>
      <c r="C6080" s="5">
        <v>8.510873361094401E-2</v>
      </c>
      <c r="D6080" s="4">
        <f t="shared" si="937"/>
        <v>8.3328621796039989E-2</v>
      </c>
      <c r="E6080" s="6">
        <f t="shared" si="938"/>
        <v>8.4212417574948045E-2</v>
      </c>
      <c r="F6080" s="7">
        <f t="shared" si="939"/>
        <v>8.3599237301737864E-2</v>
      </c>
      <c r="I6080" s="10">
        <v>6078</v>
      </c>
      <c r="J6080" s="8">
        <f t="shared" si="940"/>
        <v>8.6608733610944011E-2</v>
      </c>
      <c r="K6080" s="8">
        <f t="shared" si="940"/>
        <v>8.4828621796039991E-2</v>
      </c>
      <c r="L6080" s="8">
        <f t="shared" si="940"/>
        <v>8.5712417574948047E-2</v>
      </c>
      <c r="M6080" s="8">
        <f t="shared" si="940"/>
        <v>8.5099237301737865E-2</v>
      </c>
      <c r="P6080">
        <v>6078</v>
      </c>
      <c r="Q6080" s="8">
        <f t="shared" si="941"/>
        <v>8.3608733610944008E-2</v>
      </c>
      <c r="R6080" s="8">
        <f t="shared" si="941"/>
        <v>8.1828621796039988E-2</v>
      </c>
      <c r="S6080" s="8">
        <f t="shared" si="941"/>
        <v>8.2712417574948044E-2</v>
      </c>
      <c r="T6080" s="8">
        <f t="shared" si="941"/>
        <v>8.2099237301737862E-2</v>
      </c>
      <c r="W6080">
        <v>6078</v>
      </c>
      <c r="X6080" s="4">
        <f t="shared" si="945"/>
        <v>9.5691431156465251E-2</v>
      </c>
      <c r="Y6080" s="4">
        <f t="shared" si="943"/>
        <v>9.4720800884531109E-2</v>
      </c>
      <c r="Z6080" s="4">
        <f t="shared" si="944"/>
        <v>9.4054820543932091E-2</v>
      </c>
    </row>
    <row r="6081" spans="1:26" x14ac:dyDescent="0.25">
      <c r="A6081" s="16">
        <f t="shared" si="942"/>
        <v>49614</v>
      </c>
      <c r="B6081">
        <f>+'[2]Ejercicio 1'!E6298</f>
        <v>6079</v>
      </c>
      <c r="C6081" s="5">
        <v>8.5110523776288388E-2</v>
      </c>
      <c r="D6081" s="4">
        <f t="shared" si="937"/>
        <v>8.3330338112334923E-2</v>
      </c>
      <c r="E6081" s="6">
        <f t="shared" si="938"/>
        <v>8.4214170426895149E-2</v>
      </c>
      <c r="F6081" s="7">
        <f t="shared" si="939"/>
        <v>8.3600964777917106E-2</v>
      </c>
      <c r="I6081" s="10">
        <v>6079</v>
      </c>
      <c r="J6081" s="8">
        <f t="shared" si="940"/>
        <v>8.6610523776288389E-2</v>
      </c>
      <c r="K6081" s="8">
        <f t="shared" si="940"/>
        <v>8.4830338112334924E-2</v>
      </c>
      <c r="L6081" s="8">
        <f t="shared" si="940"/>
        <v>8.571417042689515E-2</v>
      </c>
      <c r="M6081" s="8">
        <f t="shared" si="940"/>
        <v>8.5100964777917107E-2</v>
      </c>
      <c r="P6081">
        <v>6079</v>
      </c>
      <c r="Q6081" s="8">
        <f t="shared" si="941"/>
        <v>8.3610523776288387E-2</v>
      </c>
      <c r="R6081" s="8">
        <f t="shared" si="941"/>
        <v>8.1830338112334922E-2</v>
      </c>
      <c r="S6081" s="8">
        <f t="shared" si="941"/>
        <v>8.2714170426895148E-2</v>
      </c>
      <c r="T6081" s="8">
        <f t="shared" si="941"/>
        <v>8.2100964777917104E-2</v>
      </c>
      <c r="W6081">
        <v>6079</v>
      </c>
      <c r="X6081" s="4">
        <f t="shared" si="945"/>
        <v>9.5695020788319429E-2</v>
      </c>
      <c r="Y6081" s="4">
        <f t="shared" si="943"/>
        <v>9.4724306645583997E-2</v>
      </c>
      <c r="Z6081" s="4">
        <f t="shared" si="944"/>
        <v>9.4058269232044314E-2</v>
      </c>
    </row>
    <row r="6082" spans="1:26" x14ac:dyDescent="0.25">
      <c r="A6082" s="16">
        <f t="shared" si="942"/>
        <v>49615</v>
      </c>
      <c r="B6082">
        <f>+'[2]Ejercicio 1'!E6299</f>
        <v>6080</v>
      </c>
      <c r="C6082" s="5">
        <v>8.5112313941632781E-2</v>
      </c>
      <c r="D6082" s="4">
        <f t="shared" si="937"/>
        <v>8.3332054427140714E-2</v>
      </c>
      <c r="E6082" s="6">
        <f t="shared" si="938"/>
        <v>8.4215923278083304E-2</v>
      </c>
      <c r="F6082" s="7">
        <f t="shared" si="939"/>
        <v>8.3602692252828792E-2</v>
      </c>
      <c r="I6082" s="10">
        <v>6080</v>
      </c>
      <c r="J6082" s="8">
        <f t="shared" si="940"/>
        <v>8.6612313941632782E-2</v>
      </c>
      <c r="K6082" s="8">
        <f t="shared" si="940"/>
        <v>8.4832054427140716E-2</v>
      </c>
      <c r="L6082" s="8">
        <f t="shared" si="940"/>
        <v>8.5715923278083306E-2</v>
      </c>
      <c r="M6082" s="8">
        <f t="shared" ref="M6082:M6145" si="946">F6082+$O$1</f>
        <v>8.5102692252828793E-2</v>
      </c>
      <c r="P6082">
        <v>6080</v>
      </c>
      <c r="Q6082" s="8">
        <f t="shared" si="941"/>
        <v>8.3612313941632779E-2</v>
      </c>
      <c r="R6082" s="8">
        <f t="shared" si="941"/>
        <v>8.1832054427140713E-2</v>
      </c>
      <c r="S6082" s="8">
        <f t="shared" si="941"/>
        <v>8.2715923278083303E-2</v>
      </c>
      <c r="T6082" s="8">
        <f t="shared" ref="T6082:T6145" si="947">F6082-$O$1</f>
        <v>8.2102692252828791E-2</v>
      </c>
      <c r="W6082">
        <v>6080</v>
      </c>
      <c r="X6082" s="4">
        <f t="shared" si="945"/>
        <v>9.5698610421719635E-2</v>
      </c>
      <c r="Y6082" s="4">
        <f t="shared" si="943"/>
        <v>9.4727812405164646E-2</v>
      </c>
      <c r="Z6082" s="4">
        <f t="shared" si="944"/>
        <v>9.4061717917201762E-2</v>
      </c>
    </row>
    <row r="6083" spans="1:26" x14ac:dyDescent="0.25">
      <c r="A6083" s="16">
        <f t="shared" si="942"/>
        <v>49616</v>
      </c>
      <c r="B6083">
        <f>+'[2]Ejercicio 1'!E6300</f>
        <v>6081</v>
      </c>
      <c r="C6083" s="5">
        <v>8.5114104106977159E-2</v>
      </c>
      <c r="D6083" s="4">
        <f t="shared" ref="D6083:D6146" si="948">+LN((1+C6083*182/360)^(360/182))</f>
        <v>8.3333770740457169E-2</v>
      </c>
      <c r="E6083" s="6">
        <f t="shared" ref="E6083:E6146" si="949">Equivalencia_Tasas(C6083,182,91)</f>
        <v>8.4217676128509861E-2</v>
      </c>
      <c r="F6083" s="7">
        <f t="shared" ref="F6083:F6146" si="950">Equivalencia_Tasas(C6083,182,28)</f>
        <v>8.3604419726470064E-2</v>
      </c>
      <c r="I6083" s="10">
        <v>6081</v>
      </c>
      <c r="J6083" s="8">
        <f t="shared" ref="J6083:M6146" si="951">C6083+$O$1</f>
        <v>8.6614104106977161E-2</v>
      </c>
      <c r="K6083" s="8">
        <f t="shared" si="951"/>
        <v>8.4833770740457171E-2</v>
      </c>
      <c r="L6083" s="8">
        <f t="shared" si="951"/>
        <v>8.5717676128509862E-2</v>
      </c>
      <c r="M6083" s="8">
        <f t="shared" si="946"/>
        <v>8.5104419726470065E-2</v>
      </c>
      <c r="P6083">
        <v>6081</v>
      </c>
      <c r="Q6083" s="8">
        <f t="shared" ref="Q6083:T6146" si="952">C6083-$O$1</f>
        <v>8.3614104106977158E-2</v>
      </c>
      <c r="R6083" s="8">
        <f t="shared" si="952"/>
        <v>8.1833770740457168E-2</v>
      </c>
      <c r="S6083" s="8">
        <f t="shared" si="952"/>
        <v>8.2717676128509859E-2</v>
      </c>
      <c r="T6083" s="8">
        <f t="shared" si="947"/>
        <v>8.2104419726470063E-2</v>
      </c>
      <c r="W6083">
        <v>6081</v>
      </c>
      <c r="X6083" s="4">
        <f t="shared" si="945"/>
        <v>9.5702200056650463E-2</v>
      </c>
      <c r="Y6083" s="4">
        <f t="shared" si="943"/>
        <v>9.4731318163154499E-2</v>
      </c>
      <c r="Z6083" s="4">
        <f t="shared" si="944"/>
        <v>9.4065166598159722E-2</v>
      </c>
    </row>
    <row r="6084" spans="1:26" x14ac:dyDescent="0.25">
      <c r="A6084" s="16">
        <f t="shared" si="942"/>
        <v>49617</v>
      </c>
      <c r="B6084">
        <f>+'[2]Ejercicio 1'!E6301</f>
        <v>6082</v>
      </c>
      <c r="C6084" s="5">
        <v>8.5115894272321552E-2</v>
      </c>
      <c r="D6084" s="4">
        <f t="shared" si="948"/>
        <v>8.3335487052284898E-2</v>
      </c>
      <c r="E6084" s="6">
        <f t="shared" si="949"/>
        <v>8.4219428978176594E-2</v>
      </c>
      <c r="F6084" s="7">
        <f t="shared" si="950"/>
        <v>8.360614719884378E-2</v>
      </c>
      <c r="I6084" s="10">
        <v>6082</v>
      </c>
      <c r="J6084" s="8">
        <f t="shared" si="951"/>
        <v>8.6615894272321553E-2</v>
      </c>
      <c r="K6084" s="8">
        <f t="shared" si="951"/>
        <v>8.48354870522849E-2</v>
      </c>
      <c r="L6084" s="8">
        <f t="shared" si="951"/>
        <v>8.5719428978176596E-2</v>
      </c>
      <c r="M6084" s="8">
        <f t="shared" si="946"/>
        <v>8.5106147198843782E-2</v>
      </c>
      <c r="P6084">
        <v>6082</v>
      </c>
      <c r="Q6084" s="8">
        <f t="shared" si="952"/>
        <v>8.361589427232155E-2</v>
      </c>
      <c r="R6084" s="8">
        <f t="shared" si="952"/>
        <v>8.1835487052284897E-2</v>
      </c>
      <c r="S6084" s="8">
        <f t="shared" si="952"/>
        <v>8.2719428978176593E-2</v>
      </c>
      <c r="T6084" s="8">
        <f t="shared" si="947"/>
        <v>8.2106147198843779E-2</v>
      </c>
      <c r="W6084">
        <v>6082</v>
      </c>
      <c r="X6084" s="4">
        <f t="shared" si="945"/>
        <v>9.5705789693155865E-2</v>
      </c>
      <c r="Y6084" s="4">
        <f t="shared" si="943"/>
        <v>9.4734823919673861E-2</v>
      </c>
      <c r="Z6084" s="4">
        <f t="shared" si="944"/>
        <v>9.4068615276157175E-2</v>
      </c>
    </row>
    <row r="6085" spans="1:26" x14ac:dyDescent="0.25">
      <c r="A6085" s="16">
        <f t="shared" ref="A6085:A6148" si="953">+A6084+1</f>
        <v>49618</v>
      </c>
      <c r="B6085">
        <f>+'[2]Ejercicio 1'!E6302</f>
        <v>6083</v>
      </c>
      <c r="C6085" s="5">
        <v>8.511768443766593E-2</v>
      </c>
      <c r="D6085" s="4">
        <f t="shared" si="948"/>
        <v>8.3337203362623097E-2</v>
      </c>
      <c r="E6085" s="6">
        <f t="shared" si="949"/>
        <v>8.4221181827082617E-2</v>
      </c>
      <c r="F6085" s="7">
        <f t="shared" si="950"/>
        <v>8.3607874669949941E-2</v>
      </c>
      <c r="I6085" s="10">
        <v>6083</v>
      </c>
      <c r="J6085" s="8">
        <f t="shared" si="951"/>
        <v>8.6617684437665932E-2</v>
      </c>
      <c r="K6085" s="8">
        <f t="shared" si="951"/>
        <v>8.4837203362623098E-2</v>
      </c>
      <c r="L6085" s="8">
        <f t="shared" si="951"/>
        <v>8.5721181827082618E-2</v>
      </c>
      <c r="M6085" s="8">
        <f t="shared" si="946"/>
        <v>8.5107874669949943E-2</v>
      </c>
      <c r="P6085">
        <v>6083</v>
      </c>
      <c r="Q6085" s="8">
        <f t="shared" si="952"/>
        <v>8.3617684437665929E-2</v>
      </c>
      <c r="R6085" s="8">
        <f t="shared" si="952"/>
        <v>8.1837203362623095E-2</v>
      </c>
      <c r="S6085" s="8">
        <f t="shared" si="952"/>
        <v>8.2721181827082615E-2</v>
      </c>
      <c r="T6085" s="8">
        <f t="shared" si="947"/>
        <v>8.210787466994994E-2</v>
      </c>
      <c r="W6085">
        <v>6083</v>
      </c>
      <c r="X6085" s="4">
        <f t="shared" si="945"/>
        <v>9.5709379331191918E-2</v>
      </c>
      <c r="Y6085" s="4">
        <f t="shared" si="943"/>
        <v>9.4738329674602412E-2</v>
      </c>
      <c r="Z6085" s="4">
        <f t="shared" si="944"/>
        <v>9.4072063950574644E-2</v>
      </c>
    </row>
    <row r="6086" spans="1:26" x14ac:dyDescent="0.25">
      <c r="A6086" s="16">
        <f t="shared" si="953"/>
        <v>49619</v>
      </c>
      <c r="B6086">
        <f>+'[2]Ejercicio 1'!E6303</f>
        <v>6084</v>
      </c>
      <c r="C6086" s="5">
        <v>8.5119474603010323E-2</v>
      </c>
      <c r="D6086" s="4">
        <f t="shared" si="948"/>
        <v>8.3338919671471945E-2</v>
      </c>
      <c r="E6086" s="6">
        <f t="shared" si="949"/>
        <v>8.4222934675228817E-2</v>
      </c>
      <c r="F6086" s="7">
        <f t="shared" si="950"/>
        <v>8.3609602139785702E-2</v>
      </c>
      <c r="I6086" s="10">
        <v>6084</v>
      </c>
      <c r="J6086" s="8">
        <f t="shared" si="951"/>
        <v>8.6619474603010324E-2</v>
      </c>
      <c r="K6086" s="8">
        <f t="shared" si="951"/>
        <v>8.4838919671471946E-2</v>
      </c>
      <c r="L6086" s="8">
        <f t="shared" si="951"/>
        <v>8.5722934675228818E-2</v>
      </c>
      <c r="M6086" s="8">
        <f t="shared" si="946"/>
        <v>8.5109602139785703E-2</v>
      </c>
      <c r="P6086">
        <v>6084</v>
      </c>
      <c r="Q6086" s="8">
        <f t="shared" si="952"/>
        <v>8.3619474603010321E-2</v>
      </c>
      <c r="R6086" s="8">
        <f t="shared" si="952"/>
        <v>8.1838919671471944E-2</v>
      </c>
      <c r="S6086" s="8">
        <f t="shared" si="952"/>
        <v>8.2722934675228815E-2</v>
      </c>
      <c r="T6086" s="8">
        <f t="shared" si="947"/>
        <v>8.2109602139785701E-2</v>
      </c>
      <c r="W6086">
        <v>6084</v>
      </c>
      <c r="X6086" s="4">
        <f t="shared" si="945"/>
        <v>9.5712968970773984E-2</v>
      </c>
      <c r="Y6086" s="4">
        <f t="shared" si="943"/>
        <v>9.4741835428117593E-2</v>
      </c>
      <c r="Z6086" s="4">
        <f t="shared" si="944"/>
        <v>9.4075512620795471E-2</v>
      </c>
    </row>
    <row r="6087" spans="1:26" x14ac:dyDescent="0.25">
      <c r="A6087" s="16">
        <f t="shared" si="953"/>
        <v>49620</v>
      </c>
      <c r="B6087">
        <f>+'[2]Ejercicio 1'!E6304</f>
        <v>6085</v>
      </c>
      <c r="C6087" s="5">
        <v>8.5121264768354701E-2</v>
      </c>
      <c r="D6087" s="4">
        <f t="shared" si="948"/>
        <v>8.3340635978831457E-2</v>
      </c>
      <c r="E6087" s="6">
        <f t="shared" si="949"/>
        <v>8.4224687522613417E-2</v>
      </c>
      <c r="F6087" s="7">
        <f t="shared" si="950"/>
        <v>8.3611329608353893E-2</v>
      </c>
      <c r="I6087" s="10">
        <v>6085</v>
      </c>
      <c r="J6087" s="8">
        <f t="shared" si="951"/>
        <v>8.6621264768354703E-2</v>
      </c>
      <c r="K6087" s="8">
        <f t="shared" si="951"/>
        <v>8.4840635978831458E-2</v>
      </c>
      <c r="L6087" s="8">
        <f t="shared" si="951"/>
        <v>8.5724687522613419E-2</v>
      </c>
      <c r="M6087" s="8">
        <f t="shared" si="946"/>
        <v>8.5111329608353894E-2</v>
      </c>
      <c r="P6087">
        <v>6085</v>
      </c>
      <c r="Q6087" s="8">
        <f t="shared" si="952"/>
        <v>8.36212647683547E-2</v>
      </c>
      <c r="R6087" s="8">
        <f t="shared" si="952"/>
        <v>8.1840635978831455E-2</v>
      </c>
      <c r="S6087" s="8">
        <f t="shared" si="952"/>
        <v>8.2724687522613416E-2</v>
      </c>
      <c r="T6087" s="8">
        <f t="shared" si="947"/>
        <v>8.2111329608353892E-2</v>
      </c>
      <c r="W6087">
        <v>6085</v>
      </c>
      <c r="X6087" s="4">
        <f t="shared" si="945"/>
        <v>9.5716558611899871E-2</v>
      </c>
      <c r="Y6087" s="4">
        <f t="shared" si="943"/>
        <v>9.4745341179984871E-2</v>
      </c>
      <c r="Z6087" s="4">
        <f t="shared" si="944"/>
        <v>9.40789612874363E-2</v>
      </c>
    </row>
    <row r="6088" spans="1:26" x14ac:dyDescent="0.25">
      <c r="A6088" s="16">
        <f t="shared" si="953"/>
        <v>49621</v>
      </c>
      <c r="B6088">
        <f>+'[2]Ejercicio 1'!E6305</f>
        <v>6086</v>
      </c>
      <c r="C6088" s="5">
        <v>8.5123054933699094E-2</v>
      </c>
      <c r="D6088" s="4">
        <f t="shared" si="948"/>
        <v>8.3342352284701854E-2</v>
      </c>
      <c r="E6088" s="6">
        <f t="shared" si="949"/>
        <v>8.4226440369238181E-2</v>
      </c>
      <c r="F6088" s="7">
        <f t="shared" si="950"/>
        <v>8.3613057075654515E-2</v>
      </c>
      <c r="I6088" s="10">
        <v>6086</v>
      </c>
      <c r="J6088" s="8">
        <f t="shared" si="951"/>
        <v>8.6623054933699095E-2</v>
      </c>
      <c r="K6088" s="8">
        <f t="shared" si="951"/>
        <v>8.4842352284701855E-2</v>
      </c>
      <c r="L6088" s="8">
        <f t="shared" si="951"/>
        <v>8.5726440369238183E-2</v>
      </c>
      <c r="M6088" s="8">
        <f t="shared" si="946"/>
        <v>8.5113057075654516E-2</v>
      </c>
      <c r="P6088">
        <v>6086</v>
      </c>
      <c r="Q6088" s="8">
        <f t="shared" si="952"/>
        <v>8.3623054933699092E-2</v>
      </c>
      <c r="R6088" s="8">
        <f t="shared" si="952"/>
        <v>8.1842352284701853E-2</v>
      </c>
      <c r="S6088" s="8">
        <f t="shared" si="952"/>
        <v>8.272644036923818E-2</v>
      </c>
      <c r="T6088" s="8">
        <f t="shared" si="947"/>
        <v>8.2113057075654514E-2</v>
      </c>
      <c r="W6088">
        <v>6086</v>
      </c>
      <c r="X6088" s="4">
        <f t="shared" si="945"/>
        <v>9.5720148254558157E-2</v>
      </c>
      <c r="Y6088" s="4">
        <f t="shared" si="943"/>
        <v>9.474884693037991E-2</v>
      </c>
      <c r="Z6088" s="4">
        <f t="shared" si="944"/>
        <v>9.4082409950502849E-2</v>
      </c>
    </row>
    <row r="6089" spans="1:26" x14ac:dyDescent="0.25">
      <c r="A6089" s="16">
        <f t="shared" si="953"/>
        <v>49622</v>
      </c>
      <c r="B6089">
        <f>+'[2]Ejercicio 1'!E6306</f>
        <v>6087</v>
      </c>
      <c r="C6089" s="5">
        <v>8.5124845099043472E-2</v>
      </c>
      <c r="D6089" s="4">
        <f t="shared" si="948"/>
        <v>8.3344068589083137E-2</v>
      </c>
      <c r="E6089" s="6">
        <f t="shared" si="949"/>
        <v>8.4228193215102248E-2</v>
      </c>
      <c r="F6089" s="7">
        <f t="shared" si="950"/>
        <v>8.3614784541687595E-2</v>
      </c>
      <c r="I6089" s="10">
        <v>6087</v>
      </c>
      <c r="J6089" s="8">
        <f t="shared" si="951"/>
        <v>8.6624845099043474E-2</v>
      </c>
      <c r="K6089" s="8">
        <f t="shared" si="951"/>
        <v>8.4844068589083138E-2</v>
      </c>
      <c r="L6089" s="8">
        <f t="shared" si="951"/>
        <v>8.572819321510225E-2</v>
      </c>
      <c r="M6089" s="8">
        <f t="shared" si="946"/>
        <v>8.5114784541687596E-2</v>
      </c>
      <c r="P6089">
        <v>6087</v>
      </c>
      <c r="Q6089" s="8">
        <f t="shared" si="952"/>
        <v>8.3624845099043471E-2</v>
      </c>
      <c r="R6089" s="8">
        <f t="shared" si="952"/>
        <v>8.1844068589083135E-2</v>
      </c>
      <c r="S6089" s="8">
        <f t="shared" si="952"/>
        <v>8.2728193215102247E-2</v>
      </c>
      <c r="T6089" s="8">
        <f t="shared" si="947"/>
        <v>8.2114784541687594E-2</v>
      </c>
      <c r="W6089">
        <v>6087</v>
      </c>
      <c r="X6089" s="4">
        <f t="shared" si="945"/>
        <v>9.5723737898775627E-2</v>
      </c>
      <c r="Y6089" s="4">
        <f t="shared" si="943"/>
        <v>9.4752352679242979E-2</v>
      </c>
      <c r="Z6089" s="4">
        <f t="shared" si="944"/>
        <v>9.4085858610608905E-2</v>
      </c>
    </row>
    <row r="6090" spans="1:26" x14ac:dyDescent="0.25">
      <c r="A6090" s="16">
        <f t="shared" si="953"/>
        <v>49623</v>
      </c>
      <c r="B6090">
        <f>+'[2]Ejercicio 1'!E6307</f>
        <v>6088</v>
      </c>
      <c r="C6090" s="5">
        <v>8.5126635264387865E-2</v>
      </c>
      <c r="D6090" s="4">
        <f t="shared" si="948"/>
        <v>8.3345784891975486E-2</v>
      </c>
      <c r="E6090" s="6">
        <f t="shared" si="949"/>
        <v>8.4229946060206479E-2</v>
      </c>
      <c r="F6090" s="7">
        <f t="shared" si="950"/>
        <v>8.3616512006450261E-2</v>
      </c>
      <c r="I6090" s="10">
        <v>6088</v>
      </c>
      <c r="J6090" s="8">
        <f t="shared" si="951"/>
        <v>8.6626635264387866E-2</v>
      </c>
      <c r="K6090" s="8">
        <f t="shared" si="951"/>
        <v>8.4845784891975487E-2</v>
      </c>
      <c r="L6090" s="8">
        <f t="shared" si="951"/>
        <v>8.572994606020648E-2</v>
      </c>
      <c r="M6090" s="8">
        <f t="shared" si="946"/>
        <v>8.5116512006450262E-2</v>
      </c>
      <c r="P6090">
        <v>6088</v>
      </c>
      <c r="Q6090" s="8">
        <f t="shared" si="952"/>
        <v>8.3626635264387864E-2</v>
      </c>
      <c r="R6090" s="8">
        <f t="shared" si="952"/>
        <v>8.1845784891975484E-2</v>
      </c>
      <c r="S6090" s="8">
        <f t="shared" si="952"/>
        <v>8.2729946060206477E-2</v>
      </c>
      <c r="T6090" s="8">
        <f t="shared" si="947"/>
        <v>8.211651200645026E-2</v>
      </c>
      <c r="W6090">
        <v>6088</v>
      </c>
      <c r="X6090" s="4">
        <f t="shared" si="945"/>
        <v>9.5727327544552737E-2</v>
      </c>
      <c r="Y6090" s="4">
        <f t="shared" si="943"/>
        <v>9.4755858426634712E-2</v>
      </c>
      <c r="Z6090" s="4">
        <f t="shared" si="944"/>
        <v>9.4089307266512615E-2</v>
      </c>
    </row>
    <row r="6091" spans="1:26" x14ac:dyDescent="0.25">
      <c r="A6091" s="16">
        <f t="shared" si="953"/>
        <v>49624</v>
      </c>
      <c r="B6091">
        <f>+'[2]Ejercicio 1'!E6308</f>
        <v>6089</v>
      </c>
      <c r="C6091" s="5">
        <v>8.5128425429732243E-2</v>
      </c>
      <c r="D6091" s="4">
        <f t="shared" si="948"/>
        <v>8.3347501193378318E-2</v>
      </c>
      <c r="E6091" s="6">
        <f t="shared" si="949"/>
        <v>8.4231698904549998E-2</v>
      </c>
      <c r="F6091" s="7">
        <f t="shared" si="950"/>
        <v>8.3618239469945371E-2</v>
      </c>
      <c r="I6091" s="10">
        <v>6089</v>
      </c>
      <c r="J6091" s="8">
        <f t="shared" si="951"/>
        <v>8.6628425429732245E-2</v>
      </c>
      <c r="K6091" s="8">
        <f t="shared" si="951"/>
        <v>8.4847501193378319E-2</v>
      </c>
      <c r="L6091" s="8">
        <f t="shared" si="951"/>
        <v>8.5731698904549999E-2</v>
      </c>
      <c r="M6091" s="8">
        <f t="shared" si="946"/>
        <v>8.5118239469945373E-2</v>
      </c>
      <c r="P6091">
        <v>6089</v>
      </c>
      <c r="Q6091" s="8">
        <f t="shared" si="952"/>
        <v>8.3628425429732242E-2</v>
      </c>
      <c r="R6091" s="8">
        <f t="shared" si="952"/>
        <v>8.1847501193378316E-2</v>
      </c>
      <c r="S6091" s="8">
        <f t="shared" si="952"/>
        <v>8.2731698904549997E-2</v>
      </c>
      <c r="T6091" s="8">
        <f t="shared" si="947"/>
        <v>8.211823946994537E-2</v>
      </c>
      <c r="W6091">
        <v>6089</v>
      </c>
      <c r="X6091" s="4">
        <f t="shared" si="945"/>
        <v>9.5730917191860929E-2</v>
      </c>
      <c r="Y6091" s="4">
        <f t="shared" si="943"/>
        <v>9.4759364172494476E-2</v>
      </c>
      <c r="Z6091" s="4">
        <f t="shared" si="944"/>
        <v>9.409275591945869E-2</v>
      </c>
    </row>
    <row r="6092" spans="1:26" x14ac:dyDescent="0.25">
      <c r="A6092" s="16">
        <f t="shared" si="953"/>
        <v>49625</v>
      </c>
      <c r="B6092">
        <f>+'[2]Ejercicio 1'!E6309</f>
        <v>6090</v>
      </c>
      <c r="C6092" s="5">
        <v>8.5130215595076636E-2</v>
      </c>
      <c r="D6092" s="4">
        <f t="shared" si="948"/>
        <v>8.3349217493291841E-2</v>
      </c>
      <c r="E6092" s="6">
        <f t="shared" si="949"/>
        <v>8.4233451748132807E-2</v>
      </c>
      <c r="F6092" s="7">
        <f t="shared" si="950"/>
        <v>8.3619966932172912E-2</v>
      </c>
      <c r="I6092" s="10">
        <v>6090</v>
      </c>
      <c r="J6092" s="8">
        <f t="shared" si="951"/>
        <v>8.6630215595076637E-2</v>
      </c>
      <c r="K6092" s="8">
        <f t="shared" si="951"/>
        <v>8.4849217493291842E-2</v>
      </c>
      <c r="L6092" s="8">
        <f t="shared" si="951"/>
        <v>8.5733451748132808E-2</v>
      </c>
      <c r="M6092" s="8">
        <f t="shared" si="946"/>
        <v>8.5119966932172914E-2</v>
      </c>
      <c r="P6092">
        <v>6090</v>
      </c>
      <c r="Q6092" s="8">
        <f t="shared" si="952"/>
        <v>8.3630215595076635E-2</v>
      </c>
      <c r="R6092" s="8">
        <f t="shared" si="952"/>
        <v>8.184921749329184E-2</v>
      </c>
      <c r="S6092" s="8">
        <f t="shared" si="952"/>
        <v>8.2733451748132805E-2</v>
      </c>
      <c r="T6092" s="8">
        <f t="shared" si="947"/>
        <v>8.2119966932172911E-2</v>
      </c>
      <c r="W6092">
        <v>6090</v>
      </c>
      <c r="X6092" s="4">
        <f t="shared" si="945"/>
        <v>9.5734506840713815E-2</v>
      </c>
      <c r="Y6092" s="4">
        <f t="shared" si="943"/>
        <v>9.4762869916765177E-2</v>
      </c>
      <c r="Z6092" s="4">
        <f t="shared" si="944"/>
        <v>9.4096204568208108E-2</v>
      </c>
    </row>
    <row r="6093" spans="1:26" x14ac:dyDescent="0.25">
      <c r="A6093" s="16">
        <f t="shared" si="953"/>
        <v>49626</v>
      </c>
      <c r="B6093">
        <f>+'[2]Ejercicio 1'!E6310</f>
        <v>6091</v>
      </c>
      <c r="C6093" s="5">
        <v>8.5132005760421015E-2</v>
      </c>
      <c r="D6093" s="4">
        <f t="shared" si="948"/>
        <v>8.3350933791716236E-2</v>
      </c>
      <c r="E6093" s="6">
        <f t="shared" si="949"/>
        <v>8.4235204590954904E-2</v>
      </c>
      <c r="F6093" s="7">
        <f t="shared" si="950"/>
        <v>8.3621694393132912E-2</v>
      </c>
      <c r="I6093" s="10">
        <v>6091</v>
      </c>
      <c r="J6093" s="8">
        <f t="shared" si="951"/>
        <v>8.6632005760421016E-2</v>
      </c>
      <c r="K6093" s="8">
        <f t="shared" si="951"/>
        <v>8.4850933791716238E-2</v>
      </c>
      <c r="L6093" s="8">
        <f t="shared" si="951"/>
        <v>8.5735204590954905E-2</v>
      </c>
      <c r="M6093" s="8">
        <f t="shared" si="946"/>
        <v>8.5121694393132913E-2</v>
      </c>
      <c r="P6093">
        <v>6091</v>
      </c>
      <c r="Q6093" s="8">
        <f t="shared" si="952"/>
        <v>8.3632005760421013E-2</v>
      </c>
      <c r="R6093" s="8">
        <f t="shared" si="952"/>
        <v>8.1850933791716235E-2</v>
      </c>
      <c r="S6093" s="8">
        <f t="shared" si="952"/>
        <v>8.2735204590954903E-2</v>
      </c>
      <c r="T6093" s="8">
        <f t="shared" si="947"/>
        <v>8.212169439313291E-2</v>
      </c>
      <c r="W6093">
        <v>6091</v>
      </c>
      <c r="X6093" s="4">
        <f t="shared" si="945"/>
        <v>9.5738096491112715E-2</v>
      </c>
      <c r="Y6093" s="4">
        <f t="shared" si="943"/>
        <v>9.4766375659504798E-2</v>
      </c>
      <c r="Z6093" s="4">
        <f t="shared" si="944"/>
        <v>9.4099653213999906E-2</v>
      </c>
    </row>
    <row r="6094" spans="1:26" x14ac:dyDescent="0.25">
      <c r="A6094" s="16">
        <f t="shared" si="953"/>
        <v>49627</v>
      </c>
      <c r="B6094">
        <f>+'[2]Ejercicio 1'!E6311</f>
        <v>6092</v>
      </c>
      <c r="C6094" s="5">
        <v>8.5133795925765407E-2</v>
      </c>
      <c r="D6094" s="4">
        <f t="shared" si="948"/>
        <v>8.3352650088651323E-2</v>
      </c>
      <c r="E6094" s="6">
        <f t="shared" si="949"/>
        <v>8.4236957433016291E-2</v>
      </c>
      <c r="F6094" s="7">
        <f t="shared" si="950"/>
        <v>8.3623421852822483E-2</v>
      </c>
      <c r="I6094" s="10">
        <v>6092</v>
      </c>
      <c r="J6094" s="8">
        <f t="shared" si="951"/>
        <v>8.6633795925765408E-2</v>
      </c>
      <c r="K6094" s="8">
        <f t="shared" si="951"/>
        <v>8.4852650088651324E-2</v>
      </c>
      <c r="L6094" s="8">
        <f t="shared" si="951"/>
        <v>8.5736957433016292E-2</v>
      </c>
      <c r="M6094" s="8">
        <f t="shared" si="946"/>
        <v>8.5123421852822484E-2</v>
      </c>
      <c r="P6094">
        <v>6092</v>
      </c>
      <c r="Q6094" s="8">
        <f t="shared" si="952"/>
        <v>8.3633795925765406E-2</v>
      </c>
      <c r="R6094" s="8">
        <f t="shared" si="952"/>
        <v>8.1852650088651321E-2</v>
      </c>
      <c r="S6094" s="8">
        <f t="shared" si="952"/>
        <v>8.2736957433016289E-2</v>
      </c>
      <c r="T6094" s="8">
        <f t="shared" si="947"/>
        <v>8.2123421852822481E-2</v>
      </c>
      <c r="W6094">
        <v>6092</v>
      </c>
      <c r="X6094" s="4">
        <f t="shared" si="945"/>
        <v>9.5741686143056323E-2</v>
      </c>
      <c r="Y6094" s="4">
        <f t="shared" si="943"/>
        <v>9.4769881400713338E-2</v>
      </c>
      <c r="Z6094" s="4">
        <f t="shared" si="944"/>
        <v>9.4103101855589344E-2</v>
      </c>
    </row>
    <row r="6095" spans="1:26" x14ac:dyDescent="0.25">
      <c r="A6095" s="16">
        <f t="shared" si="953"/>
        <v>49628</v>
      </c>
      <c r="B6095">
        <f>+'[2]Ejercicio 1'!E6312</f>
        <v>6093</v>
      </c>
      <c r="C6095" s="5">
        <v>8.5135586091109786E-2</v>
      </c>
      <c r="D6095" s="4">
        <f t="shared" si="948"/>
        <v>8.3354366384097309E-2</v>
      </c>
      <c r="E6095" s="6">
        <f t="shared" si="949"/>
        <v>8.4238710274317841E-2</v>
      </c>
      <c r="F6095" s="7">
        <f t="shared" si="950"/>
        <v>8.3625149311244512E-2</v>
      </c>
      <c r="I6095" s="10">
        <v>6093</v>
      </c>
      <c r="J6095" s="8">
        <f t="shared" si="951"/>
        <v>8.6635586091109787E-2</v>
      </c>
      <c r="K6095" s="8">
        <f t="shared" si="951"/>
        <v>8.485436638409731E-2</v>
      </c>
      <c r="L6095" s="8">
        <f t="shared" si="951"/>
        <v>8.5738710274317842E-2</v>
      </c>
      <c r="M6095" s="8">
        <f t="shared" si="946"/>
        <v>8.5125149311244513E-2</v>
      </c>
      <c r="P6095">
        <v>6093</v>
      </c>
      <c r="Q6095" s="8">
        <f t="shared" si="952"/>
        <v>8.3635586091109784E-2</v>
      </c>
      <c r="R6095" s="8">
        <f t="shared" si="952"/>
        <v>8.1854366384097307E-2</v>
      </c>
      <c r="S6095" s="8">
        <f t="shared" si="952"/>
        <v>8.2738710274317839E-2</v>
      </c>
      <c r="T6095" s="8">
        <f t="shared" si="947"/>
        <v>8.2125149311244511E-2</v>
      </c>
      <c r="W6095">
        <v>6093</v>
      </c>
      <c r="X6095" s="4">
        <f t="shared" si="945"/>
        <v>9.5745275796531457E-2</v>
      </c>
      <c r="Y6095" s="4">
        <f t="shared" si="943"/>
        <v>9.4773387140449653E-2</v>
      </c>
      <c r="Z6095" s="4">
        <f t="shared" si="944"/>
        <v>9.4106550494224006E-2</v>
      </c>
    </row>
    <row r="6096" spans="1:26" x14ac:dyDescent="0.25">
      <c r="A6096" s="16">
        <f t="shared" si="953"/>
        <v>49629</v>
      </c>
      <c r="B6096">
        <f>+'[2]Ejercicio 1'!E6313</f>
        <v>6094</v>
      </c>
      <c r="C6096" s="5">
        <v>8.5137376256454178E-2</v>
      </c>
      <c r="D6096" s="4">
        <f t="shared" si="948"/>
        <v>8.3356082678054597E-2</v>
      </c>
      <c r="E6096" s="6">
        <f t="shared" si="949"/>
        <v>8.4240463114859568E-2</v>
      </c>
      <c r="F6096" s="7">
        <f t="shared" si="950"/>
        <v>8.3626876768398972E-2</v>
      </c>
      <c r="I6096" s="10">
        <v>6094</v>
      </c>
      <c r="J6096" s="8">
        <f t="shared" si="951"/>
        <v>8.6637376256454179E-2</v>
      </c>
      <c r="K6096" s="8">
        <f t="shared" si="951"/>
        <v>8.4856082678054598E-2</v>
      </c>
      <c r="L6096" s="8">
        <f t="shared" si="951"/>
        <v>8.5740463114859569E-2</v>
      </c>
      <c r="M6096" s="8">
        <f t="shared" si="946"/>
        <v>8.5126876768398974E-2</v>
      </c>
      <c r="P6096">
        <v>6094</v>
      </c>
      <c r="Q6096" s="8">
        <f t="shared" si="952"/>
        <v>8.3637376256454177E-2</v>
      </c>
      <c r="R6096" s="8">
        <f t="shared" si="952"/>
        <v>8.1856082678054595E-2</v>
      </c>
      <c r="S6096" s="8">
        <f t="shared" si="952"/>
        <v>8.2740463114859567E-2</v>
      </c>
      <c r="T6096" s="8">
        <f t="shared" si="947"/>
        <v>8.2126876768398971E-2</v>
      </c>
      <c r="W6096">
        <v>6094</v>
      </c>
      <c r="X6096" s="4">
        <f t="shared" si="945"/>
        <v>9.5748865451580706E-2</v>
      </c>
      <c r="Y6096" s="4">
        <f t="shared" si="943"/>
        <v>9.4776892878714616E-2</v>
      </c>
      <c r="Z6096" s="4">
        <f t="shared" si="944"/>
        <v>9.410999912865918E-2</v>
      </c>
    </row>
    <row r="6097" spans="1:26" x14ac:dyDescent="0.25">
      <c r="A6097" s="16">
        <f t="shared" si="953"/>
        <v>49630</v>
      </c>
      <c r="B6097">
        <f>+'[2]Ejercicio 1'!E6314</f>
        <v>6095</v>
      </c>
      <c r="C6097" s="5">
        <v>8.5139166421798557E-2</v>
      </c>
      <c r="D6097" s="4">
        <f t="shared" si="948"/>
        <v>8.3357798970522159E-2</v>
      </c>
      <c r="E6097" s="6">
        <f t="shared" si="949"/>
        <v>8.424221595463971E-2</v>
      </c>
      <c r="F6097" s="7">
        <f t="shared" si="950"/>
        <v>8.3628604224285877E-2</v>
      </c>
      <c r="I6097" s="10">
        <v>6095</v>
      </c>
      <c r="J6097" s="8">
        <f t="shared" si="951"/>
        <v>8.6639166421798558E-2</v>
      </c>
      <c r="K6097" s="8">
        <f t="shared" si="951"/>
        <v>8.4857798970522161E-2</v>
      </c>
      <c r="L6097" s="8">
        <f t="shared" si="951"/>
        <v>8.5742215954639711E-2</v>
      </c>
      <c r="M6097" s="8">
        <f t="shared" si="946"/>
        <v>8.5128604224285878E-2</v>
      </c>
      <c r="P6097">
        <v>6095</v>
      </c>
      <c r="Q6097" s="8">
        <f t="shared" si="952"/>
        <v>8.3639166421798555E-2</v>
      </c>
      <c r="R6097" s="8">
        <f t="shared" si="952"/>
        <v>8.1857798970522158E-2</v>
      </c>
      <c r="S6097" s="8">
        <f t="shared" si="952"/>
        <v>8.2742215954639708E-2</v>
      </c>
      <c r="T6097" s="8">
        <f t="shared" si="947"/>
        <v>8.2128604224285875E-2</v>
      </c>
      <c r="W6097">
        <v>6095</v>
      </c>
      <c r="X6097" s="4">
        <f t="shared" si="945"/>
        <v>9.5752455108160592E-2</v>
      </c>
      <c r="Y6097" s="4">
        <f t="shared" si="943"/>
        <v>9.47803986153299E-2</v>
      </c>
      <c r="Z6097" s="4">
        <f t="shared" si="944"/>
        <v>9.4113447760136706E-2</v>
      </c>
    </row>
    <row r="6098" spans="1:26" x14ac:dyDescent="0.25">
      <c r="A6098" s="16">
        <f t="shared" si="953"/>
        <v>49631</v>
      </c>
      <c r="B6098">
        <f>+'[2]Ejercicio 1'!E6315</f>
        <v>6096</v>
      </c>
      <c r="C6098" s="5">
        <v>8.5140956587142949E-2</v>
      </c>
      <c r="D6098" s="4">
        <f t="shared" si="948"/>
        <v>8.3359515261500441E-2</v>
      </c>
      <c r="E6098" s="6">
        <f t="shared" si="949"/>
        <v>8.4243968793660001E-2</v>
      </c>
      <c r="F6098" s="7">
        <f t="shared" si="950"/>
        <v>8.3630331678902367E-2</v>
      </c>
      <c r="I6098" s="10">
        <v>6096</v>
      </c>
      <c r="J6098" s="8">
        <f t="shared" si="951"/>
        <v>8.664095658714295E-2</v>
      </c>
      <c r="K6098" s="8">
        <f t="shared" si="951"/>
        <v>8.4859515261500443E-2</v>
      </c>
      <c r="L6098" s="8">
        <f t="shared" si="951"/>
        <v>8.5743968793660003E-2</v>
      </c>
      <c r="M6098" s="8">
        <f t="shared" si="946"/>
        <v>8.5130331678902368E-2</v>
      </c>
      <c r="P6098">
        <v>6096</v>
      </c>
      <c r="Q6098" s="8">
        <f t="shared" si="952"/>
        <v>8.3640956587142948E-2</v>
      </c>
      <c r="R6098" s="8">
        <f t="shared" si="952"/>
        <v>8.185951526150044E-2</v>
      </c>
      <c r="S6098" s="8">
        <f t="shared" si="952"/>
        <v>8.274396879366E-2</v>
      </c>
      <c r="T6098" s="8">
        <f t="shared" si="947"/>
        <v>8.2130331678902366E-2</v>
      </c>
      <c r="W6098">
        <v>6096</v>
      </c>
      <c r="X6098" s="4">
        <f t="shared" si="945"/>
        <v>9.5756044766285631E-2</v>
      </c>
      <c r="Y6098" s="4">
        <f t="shared" si="943"/>
        <v>9.478390435053094E-2</v>
      </c>
      <c r="Z6098" s="4">
        <f t="shared" si="944"/>
        <v>9.411689638803139E-2</v>
      </c>
    </row>
    <row r="6099" spans="1:26" x14ac:dyDescent="0.25">
      <c r="A6099" s="16">
        <f t="shared" si="953"/>
        <v>49632</v>
      </c>
      <c r="B6099">
        <f>+'[2]Ejercicio 1'!E6316</f>
        <v>6097</v>
      </c>
      <c r="C6099" s="5">
        <v>8.5142746752487328E-2</v>
      </c>
      <c r="D6099" s="4">
        <f t="shared" si="948"/>
        <v>8.3361231550989609E-2</v>
      </c>
      <c r="E6099" s="6">
        <f t="shared" si="949"/>
        <v>8.4245721631919596E-2</v>
      </c>
      <c r="F6099" s="7">
        <f t="shared" si="950"/>
        <v>8.3632059132251316E-2</v>
      </c>
      <c r="I6099" s="10">
        <v>6097</v>
      </c>
      <c r="J6099" s="8">
        <f t="shared" si="951"/>
        <v>8.6642746752487329E-2</v>
      </c>
      <c r="K6099" s="8">
        <f t="shared" si="951"/>
        <v>8.486123155098961E-2</v>
      </c>
      <c r="L6099" s="8">
        <f t="shared" si="951"/>
        <v>8.5745721631919597E-2</v>
      </c>
      <c r="M6099" s="8">
        <f t="shared" si="946"/>
        <v>8.5132059132251317E-2</v>
      </c>
      <c r="P6099">
        <v>6097</v>
      </c>
      <c r="Q6099" s="8">
        <f t="shared" si="952"/>
        <v>8.3642746752487326E-2</v>
      </c>
      <c r="R6099" s="8">
        <f t="shared" si="952"/>
        <v>8.1861231550989608E-2</v>
      </c>
      <c r="S6099" s="8">
        <f t="shared" si="952"/>
        <v>8.2745721631919594E-2</v>
      </c>
      <c r="T6099" s="8">
        <f t="shared" si="947"/>
        <v>8.2132059132251314E-2</v>
      </c>
      <c r="W6099">
        <v>6097</v>
      </c>
      <c r="X6099" s="4">
        <f t="shared" si="945"/>
        <v>9.5759634425956239E-2</v>
      </c>
      <c r="Y6099" s="4">
        <f t="shared" si="943"/>
        <v>9.4787410084143806E-2</v>
      </c>
      <c r="Z6099" s="4">
        <f t="shared" si="944"/>
        <v>9.4120345011729431E-2</v>
      </c>
    </row>
    <row r="6100" spans="1:26" x14ac:dyDescent="0.25">
      <c r="A6100" s="16">
        <f t="shared" si="953"/>
        <v>49633</v>
      </c>
      <c r="B6100">
        <f>+'[2]Ejercicio 1'!E6317</f>
        <v>6098</v>
      </c>
      <c r="C6100" s="5">
        <v>8.514453691783172E-2</v>
      </c>
      <c r="D6100" s="4">
        <f t="shared" si="948"/>
        <v>8.336294783898969E-2</v>
      </c>
      <c r="E6100" s="6">
        <f t="shared" si="949"/>
        <v>8.4247474469418479E-2</v>
      </c>
      <c r="F6100" s="7">
        <f t="shared" si="950"/>
        <v>8.3633786584332695E-2</v>
      </c>
      <c r="I6100" s="10">
        <v>6098</v>
      </c>
      <c r="J6100" s="8">
        <f t="shared" si="951"/>
        <v>8.6644536917831722E-2</v>
      </c>
      <c r="K6100" s="8">
        <f t="shared" si="951"/>
        <v>8.4862947838989691E-2</v>
      </c>
      <c r="L6100" s="8">
        <f t="shared" si="951"/>
        <v>8.574747446941848E-2</v>
      </c>
      <c r="M6100" s="8">
        <f t="shared" si="946"/>
        <v>8.5133786584332696E-2</v>
      </c>
      <c r="P6100">
        <v>6098</v>
      </c>
      <c r="Q6100" s="8">
        <f t="shared" si="952"/>
        <v>8.3644536917831719E-2</v>
      </c>
      <c r="R6100" s="8">
        <f t="shared" si="952"/>
        <v>8.1862947838989689E-2</v>
      </c>
      <c r="S6100" s="8">
        <f t="shared" si="952"/>
        <v>8.2747474469418478E-2</v>
      </c>
      <c r="T6100" s="8">
        <f t="shared" si="947"/>
        <v>8.2133786584332694E-2</v>
      </c>
      <c r="W6100">
        <v>6098</v>
      </c>
      <c r="X6100" s="4">
        <f t="shared" si="945"/>
        <v>9.5763224087171986E-2</v>
      </c>
      <c r="Y6100" s="4">
        <f t="shared" si="943"/>
        <v>9.4790915816225577E-2</v>
      </c>
      <c r="Z6100" s="4">
        <f t="shared" si="944"/>
        <v>9.4123793632469824E-2</v>
      </c>
    </row>
    <row r="6101" spans="1:26" x14ac:dyDescent="0.25">
      <c r="A6101" s="16">
        <f t="shared" si="953"/>
        <v>49634</v>
      </c>
      <c r="B6101">
        <f>+'[2]Ejercicio 1'!E6318</f>
        <v>6099</v>
      </c>
      <c r="C6101" s="5">
        <v>8.5146327083176099E-2</v>
      </c>
      <c r="D6101" s="4">
        <f t="shared" si="948"/>
        <v>8.3364664125500476E-2</v>
      </c>
      <c r="E6101" s="6">
        <f t="shared" si="949"/>
        <v>8.424922730615754E-2</v>
      </c>
      <c r="F6101" s="7">
        <f t="shared" si="950"/>
        <v>8.363551403514366E-2</v>
      </c>
      <c r="I6101" s="10">
        <v>6099</v>
      </c>
      <c r="J6101" s="8">
        <f t="shared" si="951"/>
        <v>8.66463270831761E-2</v>
      </c>
      <c r="K6101" s="8">
        <f t="shared" si="951"/>
        <v>8.4864664125500477E-2</v>
      </c>
      <c r="L6101" s="8">
        <f t="shared" si="951"/>
        <v>8.5749227306157541E-2</v>
      </c>
      <c r="M6101" s="8">
        <f t="shared" si="946"/>
        <v>8.5135514035143661E-2</v>
      </c>
      <c r="P6101">
        <v>6099</v>
      </c>
      <c r="Q6101" s="8">
        <f t="shared" si="952"/>
        <v>8.3646327083176097E-2</v>
      </c>
      <c r="R6101" s="8">
        <f t="shared" si="952"/>
        <v>8.1864664125500475E-2</v>
      </c>
      <c r="S6101" s="8">
        <f t="shared" si="952"/>
        <v>8.2749227306157538E-2</v>
      </c>
      <c r="T6101" s="8">
        <f t="shared" si="947"/>
        <v>8.2135514035143659E-2</v>
      </c>
      <c r="W6101">
        <v>6099</v>
      </c>
      <c r="X6101" s="4">
        <f t="shared" si="945"/>
        <v>9.5766813749918384E-2</v>
      </c>
      <c r="Y6101" s="4">
        <f t="shared" si="943"/>
        <v>9.4794421546776267E-2</v>
      </c>
      <c r="Z6101" s="4">
        <f t="shared" si="944"/>
        <v>9.4127242249010742E-2</v>
      </c>
    </row>
    <row r="6102" spans="1:26" x14ac:dyDescent="0.25">
      <c r="A6102" s="16">
        <f t="shared" si="953"/>
        <v>49635</v>
      </c>
      <c r="B6102">
        <f>+'[2]Ejercicio 1'!E6319</f>
        <v>6100</v>
      </c>
      <c r="C6102" s="5">
        <v>8.5148117248520477E-2</v>
      </c>
      <c r="D6102" s="4">
        <f t="shared" si="948"/>
        <v>8.336638041052237E-2</v>
      </c>
      <c r="E6102" s="6">
        <f t="shared" si="949"/>
        <v>8.4250980142135876E-2</v>
      </c>
      <c r="F6102" s="7">
        <f t="shared" si="950"/>
        <v>8.3637241484689914E-2</v>
      </c>
      <c r="I6102" s="10">
        <v>6100</v>
      </c>
      <c r="J6102" s="8">
        <f t="shared" si="951"/>
        <v>8.6648117248520479E-2</v>
      </c>
      <c r="K6102" s="8">
        <f t="shared" si="951"/>
        <v>8.4866380410522371E-2</v>
      </c>
      <c r="L6102" s="8">
        <f t="shared" si="951"/>
        <v>8.5750980142135877E-2</v>
      </c>
      <c r="M6102" s="8">
        <f t="shared" si="946"/>
        <v>8.5137241484689916E-2</v>
      </c>
      <c r="P6102">
        <v>6100</v>
      </c>
      <c r="Q6102" s="8">
        <f t="shared" si="952"/>
        <v>8.3648117248520476E-2</v>
      </c>
      <c r="R6102" s="8">
        <f t="shared" si="952"/>
        <v>8.1866380410522369E-2</v>
      </c>
      <c r="S6102" s="8">
        <f t="shared" si="952"/>
        <v>8.2750980142135874E-2</v>
      </c>
      <c r="T6102" s="8">
        <f t="shared" si="947"/>
        <v>8.2137241484689913E-2</v>
      </c>
      <c r="W6102">
        <v>6100</v>
      </c>
      <c r="X6102" s="4">
        <f t="shared" si="945"/>
        <v>9.5770403414224839E-2</v>
      </c>
      <c r="Y6102" s="4">
        <f t="shared" si="943"/>
        <v>9.4797927275853858E-2</v>
      </c>
      <c r="Z6102" s="4">
        <f t="shared" si="944"/>
        <v>9.4130690863210659E-2</v>
      </c>
    </row>
    <row r="6103" spans="1:26" x14ac:dyDescent="0.25">
      <c r="A6103" s="16">
        <f t="shared" si="953"/>
        <v>49636</v>
      </c>
      <c r="B6103">
        <f>+'[2]Ejercicio 1'!E6320</f>
        <v>6101</v>
      </c>
      <c r="C6103" s="5">
        <v>8.514990741386487E-2</v>
      </c>
      <c r="D6103" s="4">
        <f t="shared" si="948"/>
        <v>8.3368096694054983E-2</v>
      </c>
      <c r="E6103" s="6">
        <f t="shared" si="949"/>
        <v>8.4252732977354389E-2</v>
      </c>
      <c r="F6103" s="7">
        <f t="shared" si="950"/>
        <v>8.3638968932965768E-2</v>
      </c>
      <c r="I6103" s="10">
        <v>6101</v>
      </c>
      <c r="J6103" s="8">
        <f t="shared" si="951"/>
        <v>8.6649907413864871E-2</v>
      </c>
      <c r="K6103" s="8">
        <f t="shared" si="951"/>
        <v>8.4868096694054984E-2</v>
      </c>
      <c r="L6103" s="8">
        <f t="shared" si="951"/>
        <v>8.575273297735439E-2</v>
      </c>
      <c r="M6103" s="8">
        <f t="shared" si="946"/>
        <v>8.513896893296577E-2</v>
      </c>
      <c r="P6103">
        <v>6101</v>
      </c>
      <c r="Q6103" s="8">
        <f t="shared" si="952"/>
        <v>8.3649907413864868E-2</v>
      </c>
      <c r="R6103" s="8">
        <f t="shared" si="952"/>
        <v>8.1868096694054981E-2</v>
      </c>
      <c r="S6103" s="8">
        <f t="shared" si="952"/>
        <v>8.2752732977354387E-2</v>
      </c>
      <c r="T6103" s="8">
        <f t="shared" si="947"/>
        <v>8.2138968932965767E-2</v>
      </c>
      <c r="W6103">
        <v>6101</v>
      </c>
      <c r="X6103" s="4">
        <f t="shared" si="945"/>
        <v>9.577399308009138E-2</v>
      </c>
      <c r="Y6103" s="4">
        <f t="shared" si="943"/>
        <v>9.4801433003401228E-2</v>
      </c>
      <c r="Z6103" s="4">
        <f t="shared" si="944"/>
        <v>9.4134139472597286E-2</v>
      </c>
    </row>
    <row r="6104" spans="1:26" x14ac:dyDescent="0.25">
      <c r="A6104" s="16">
        <f t="shared" si="953"/>
        <v>49637</v>
      </c>
      <c r="B6104">
        <f>+'[2]Ejercicio 1'!E6321</f>
        <v>6102</v>
      </c>
      <c r="C6104" s="5">
        <v>8.5151697579209248E-2</v>
      </c>
      <c r="D6104" s="4">
        <f t="shared" si="948"/>
        <v>8.3369812976098093E-2</v>
      </c>
      <c r="E6104" s="6">
        <f t="shared" si="949"/>
        <v>8.4254485811811303E-2</v>
      </c>
      <c r="F6104" s="7">
        <f t="shared" si="950"/>
        <v>8.3640696379974067E-2</v>
      </c>
      <c r="I6104" s="10">
        <v>6102</v>
      </c>
      <c r="J6104" s="8">
        <f t="shared" si="951"/>
        <v>8.665169757920925E-2</v>
      </c>
      <c r="K6104" s="8">
        <f t="shared" si="951"/>
        <v>8.4869812976098094E-2</v>
      </c>
      <c r="L6104" s="8">
        <f t="shared" si="951"/>
        <v>8.5754485811811304E-2</v>
      </c>
      <c r="M6104" s="8">
        <f t="shared" si="946"/>
        <v>8.5140696379974068E-2</v>
      </c>
      <c r="P6104">
        <v>6102</v>
      </c>
      <c r="Q6104" s="8">
        <f t="shared" si="952"/>
        <v>8.3651697579209247E-2</v>
      </c>
      <c r="R6104" s="8">
        <f t="shared" si="952"/>
        <v>8.1869812976098091E-2</v>
      </c>
      <c r="S6104" s="8">
        <f t="shared" si="952"/>
        <v>8.2754485811811301E-2</v>
      </c>
      <c r="T6104" s="8">
        <f t="shared" si="947"/>
        <v>8.2140696379974065E-2</v>
      </c>
      <c r="W6104">
        <v>6102</v>
      </c>
      <c r="X6104" s="4">
        <f t="shared" si="945"/>
        <v>9.5777582747488113E-2</v>
      </c>
      <c r="Y6104" s="4">
        <f t="shared" si="943"/>
        <v>9.4804938729358676E-2</v>
      </c>
      <c r="Z6104" s="4">
        <f t="shared" si="944"/>
        <v>9.4137588079023435E-2</v>
      </c>
    </row>
    <row r="6105" spans="1:26" x14ac:dyDescent="0.25">
      <c r="A6105" s="16">
        <f t="shared" si="953"/>
        <v>49638</v>
      </c>
      <c r="B6105">
        <f>+'[2]Ejercicio 1'!E6322</f>
        <v>6103</v>
      </c>
      <c r="C6105" s="5">
        <v>8.5153487744553641E-2</v>
      </c>
      <c r="D6105" s="4">
        <f t="shared" si="948"/>
        <v>8.3371529256652338E-2</v>
      </c>
      <c r="E6105" s="6">
        <f t="shared" si="949"/>
        <v>8.4256238645508394E-2</v>
      </c>
      <c r="F6105" s="7">
        <f t="shared" si="950"/>
        <v>8.3642423825711951E-2</v>
      </c>
      <c r="I6105" s="10">
        <v>6103</v>
      </c>
      <c r="J6105" s="8">
        <f t="shared" si="951"/>
        <v>8.6653487744553642E-2</v>
      </c>
      <c r="K6105" s="8">
        <f t="shared" si="951"/>
        <v>8.4871529256652339E-2</v>
      </c>
      <c r="L6105" s="8">
        <f t="shared" si="951"/>
        <v>8.5756238645508395E-2</v>
      </c>
      <c r="M6105" s="8">
        <f t="shared" si="946"/>
        <v>8.5142423825711952E-2</v>
      </c>
      <c r="P6105">
        <v>6103</v>
      </c>
      <c r="Q6105" s="8">
        <f t="shared" si="952"/>
        <v>8.365348774455364E-2</v>
      </c>
      <c r="R6105" s="8">
        <f t="shared" si="952"/>
        <v>8.1871529256652337E-2</v>
      </c>
      <c r="S6105" s="8">
        <f t="shared" si="952"/>
        <v>8.2756238645508393E-2</v>
      </c>
      <c r="T6105" s="8">
        <f t="shared" si="947"/>
        <v>8.2142423825711949E-2</v>
      </c>
      <c r="W6105">
        <v>6103</v>
      </c>
      <c r="X6105" s="4">
        <f t="shared" si="945"/>
        <v>9.578117241643043E-2</v>
      </c>
      <c r="Y6105" s="4">
        <f t="shared" si="943"/>
        <v>9.480844445384301E-2</v>
      </c>
      <c r="Z6105" s="4">
        <f t="shared" si="944"/>
        <v>9.4141036681247223E-2</v>
      </c>
    </row>
    <row r="6106" spans="1:26" x14ac:dyDescent="0.25">
      <c r="A6106" s="16">
        <f t="shared" si="953"/>
        <v>49639</v>
      </c>
      <c r="B6106">
        <f>+'[2]Ejercicio 1'!E6323</f>
        <v>6104</v>
      </c>
      <c r="C6106" s="5">
        <v>8.5155277909898019E-2</v>
      </c>
      <c r="D6106" s="4">
        <f t="shared" si="948"/>
        <v>8.3373245535717094E-2</v>
      </c>
      <c r="E6106" s="6">
        <f t="shared" si="949"/>
        <v>8.4257991478444774E-2</v>
      </c>
      <c r="F6106" s="7">
        <f t="shared" si="950"/>
        <v>8.3644151270182279E-2</v>
      </c>
      <c r="I6106" s="10">
        <v>6104</v>
      </c>
      <c r="J6106" s="8">
        <f t="shared" si="951"/>
        <v>8.6655277909898021E-2</v>
      </c>
      <c r="K6106" s="8">
        <f t="shared" si="951"/>
        <v>8.4873245535717096E-2</v>
      </c>
      <c r="L6106" s="8">
        <f t="shared" si="951"/>
        <v>8.5757991478444776E-2</v>
      </c>
      <c r="M6106" s="8">
        <f t="shared" si="946"/>
        <v>8.5144151270182281E-2</v>
      </c>
      <c r="P6106">
        <v>6104</v>
      </c>
      <c r="Q6106" s="8">
        <f t="shared" si="952"/>
        <v>8.3655277909898018E-2</v>
      </c>
      <c r="R6106" s="8">
        <f t="shared" si="952"/>
        <v>8.1873245535717093E-2</v>
      </c>
      <c r="S6106" s="8">
        <f t="shared" si="952"/>
        <v>8.2757991478444773E-2</v>
      </c>
      <c r="T6106" s="8">
        <f t="shared" si="947"/>
        <v>8.2144151270182278E-2</v>
      </c>
      <c r="W6106">
        <v>6104</v>
      </c>
      <c r="X6106" s="4">
        <f t="shared" si="945"/>
        <v>9.5784762086917441E-2</v>
      </c>
      <c r="Y6106" s="4">
        <f t="shared" si="943"/>
        <v>9.4811950176798027E-2</v>
      </c>
      <c r="Z6106" s="4">
        <f t="shared" si="944"/>
        <v>9.4144485280516221E-2</v>
      </c>
    </row>
    <row r="6107" spans="1:26" x14ac:dyDescent="0.25">
      <c r="A6107" s="16">
        <f t="shared" si="953"/>
        <v>49640</v>
      </c>
      <c r="B6107">
        <f>+'[2]Ejercicio 1'!E6324</f>
        <v>6105</v>
      </c>
      <c r="C6107" s="5">
        <v>8.5157068075242412E-2</v>
      </c>
      <c r="D6107" s="4">
        <f t="shared" si="948"/>
        <v>8.3374961813292972E-2</v>
      </c>
      <c r="E6107" s="6">
        <f t="shared" si="949"/>
        <v>8.4259744310620444E-2</v>
      </c>
      <c r="F6107" s="7">
        <f t="shared" si="950"/>
        <v>8.3645878713385038E-2</v>
      </c>
      <c r="I6107" s="10">
        <v>6105</v>
      </c>
      <c r="J6107" s="8">
        <f t="shared" si="951"/>
        <v>8.6657068075242413E-2</v>
      </c>
      <c r="K6107" s="8">
        <f t="shared" si="951"/>
        <v>8.4874961813292973E-2</v>
      </c>
      <c r="L6107" s="8">
        <f t="shared" si="951"/>
        <v>8.5759744310620445E-2</v>
      </c>
      <c r="M6107" s="8">
        <f t="shared" si="946"/>
        <v>8.514587871338504E-2</v>
      </c>
      <c r="P6107">
        <v>6105</v>
      </c>
      <c r="Q6107" s="8">
        <f t="shared" si="952"/>
        <v>8.3657068075242411E-2</v>
      </c>
      <c r="R6107" s="8">
        <f t="shared" si="952"/>
        <v>8.1874961813292971E-2</v>
      </c>
      <c r="S6107" s="8">
        <f t="shared" si="952"/>
        <v>8.2759744310620442E-2</v>
      </c>
      <c r="T6107" s="8">
        <f t="shared" si="947"/>
        <v>8.2145878713385037E-2</v>
      </c>
      <c r="W6107">
        <v>6105</v>
      </c>
      <c r="X6107" s="4">
        <f t="shared" si="945"/>
        <v>9.5788351758936408E-2</v>
      </c>
      <c r="Y6107" s="4">
        <f t="shared" si="943"/>
        <v>9.4815455898162218E-2</v>
      </c>
      <c r="Z6107" s="4">
        <f t="shared" si="944"/>
        <v>9.4147933875585732E-2</v>
      </c>
    </row>
    <row r="6108" spans="1:26" x14ac:dyDescent="0.25">
      <c r="A6108" s="16">
        <f t="shared" si="953"/>
        <v>49641</v>
      </c>
      <c r="B6108">
        <f>+'[2]Ejercicio 1'!E6325</f>
        <v>6106</v>
      </c>
      <c r="C6108" s="5">
        <v>8.5158858240586791E-2</v>
      </c>
      <c r="D6108" s="4">
        <f t="shared" si="948"/>
        <v>8.3376678089379375E-2</v>
      </c>
      <c r="E6108" s="6">
        <f t="shared" si="949"/>
        <v>8.426149714203629E-2</v>
      </c>
      <c r="F6108" s="7">
        <f t="shared" si="950"/>
        <v>8.3647606155320256E-2</v>
      </c>
      <c r="I6108" s="10">
        <v>6106</v>
      </c>
      <c r="J6108" s="8">
        <f t="shared" si="951"/>
        <v>8.6658858240586792E-2</v>
      </c>
      <c r="K6108" s="8">
        <f t="shared" si="951"/>
        <v>8.4876678089379376E-2</v>
      </c>
      <c r="L6108" s="8">
        <f t="shared" si="951"/>
        <v>8.5761497142036291E-2</v>
      </c>
      <c r="M6108" s="8">
        <f t="shared" si="946"/>
        <v>8.5147606155320257E-2</v>
      </c>
      <c r="P6108">
        <v>6106</v>
      </c>
      <c r="Q6108" s="8">
        <f t="shared" si="952"/>
        <v>8.3658858240586789E-2</v>
      </c>
      <c r="R6108" s="8">
        <f t="shared" si="952"/>
        <v>8.1876678089379373E-2</v>
      </c>
      <c r="S6108" s="8">
        <f t="shared" si="952"/>
        <v>8.2761497142036289E-2</v>
      </c>
      <c r="T6108" s="8">
        <f t="shared" si="947"/>
        <v>8.2147606155320255E-2</v>
      </c>
      <c r="W6108">
        <v>6106</v>
      </c>
      <c r="X6108" s="4">
        <f t="shared" si="945"/>
        <v>9.5791941432514141E-2</v>
      </c>
      <c r="Y6108" s="4">
        <f t="shared" si="943"/>
        <v>9.4818961618054184E-2</v>
      </c>
      <c r="Z6108" s="4">
        <f t="shared" si="944"/>
        <v>9.4151382468314268E-2</v>
      </c>
    </row>
    <row r="6109" spans="1:26" x14ac:dyDescent="0.25">
      <c r="A6109" s="16">
        <f t="shared" si="953"/>
        <v>49642</v>
      </c>
      <c r="B6109">
        <f>+'[2]Ejercicio 1'!E6326</f>
        <v>6107</v>
      </c>
      <c r="C6109" s="5">
        <v>8.5160648405931183E-2</v>
      </c>
      <c r="D6109" s="4">
        <f t="shared" si="948"/>
        <v>8.3378394363977329E-2</v>
      </c>
      <c r="E6109" s="6">
        <f t="shared" si="949"/>
        <v>8.4263249972692286E-2</v>
      </c>
      <c r="F6109" s="7">
        <f t="shared" si="950"/>
        <v>8.3649333595987904E-2</v>
      </c>
      <c r="I6109" s="10">
        <v>6107</v>
      </c>
      <c r="J6109" s="8">
        <f t="shared" si="951"/>
        <v>8.6660648405931184E-2</v>
      </c>
      <c r="K6109" s="8">
        <f t="shared" si="951"/>
        <v>8.487839436397733E-2</v>
      </c>
      <c r="L6109" s="8">
        <f t="shared" si="951"/>
        <v>8.5763249972692288E-2</v>
      </c>
      <c r="M6109" s="8">
        <f t="shared" si="946"/>
        <v>8.5149333595987906E-2</v>
      </c>
      <c r="P6109">
        <v>6107</v>
      </c>
      <c r="Q6109" s="8">
        <f t="shared" si="952"/>
        <v>8.3660648405931182E-2</v>
      </c>
      <c r="R6109" s="8">
        <f t="shared" si="952"/>
        <v>8.1878394363977328E-2</v>
      </c>
      <c r="S6109" s="8">
        <f t="shared" si="952"/>
        <v>8.2763249972692285E-2</v>
      </c>
      <c r="T6109" s="8">
        <f t="shared" si="947"/>
        <v>8.2149333595987903E-2</v>
      </c>
      <c r="W6109">
        <v>6107</v>
      </c>
      <c r="X6109" s="4">
        <f t="shared" si="945"/>
        <v>9.5795531107651932E-2</v>
      </c>
      <c r="Y6109" s="4">
        <f t="shared" si="943"/>
        <v>9.4822467336533656E-2</v>
      </c>
      <c r="Z6109" s="4">
        <f t="shared" si="944"/>
        <v>9.4154831056851851E-2</v>
      </c>
    </row>
    <row r="6110" spans="1:26" x14ac:dyDescent="0.25">
      <c r="A6110" s="16">
        <f t="shared" si="953"/>
        <v>49643</v>
      </c>
      <c r="B6110">
        <f>+'[2]Ejercicio 1'!E6327</f>
        <v>6108</v>
      </c>
      <c r="C6110" s="5">
        <v>8.5162438571275562E-2</v>
      </c>
      <c r="D6110" s="4">
        <f t="shared" si="948"/>
        <v>8.3380110637085586E-2</v>
      </c>
      <c r="E6110" s="6">
        <f t="shared" si="949"/>
        <v>8.4265002802586711E-2</v>
      </c>
      <c r="F6110" s="7">
        <f t="shared" si="950"/>
        <v>8.3651061035385138E-2</v>
      </c>
      <c r="I6110" s="10">
        <v>6108</v>
      </c>
      <c r="J6110" s="8">
        <f t="shared" si="951"/>
        <v>8.6662438571275563E-2</v>
      </c>
      <c r="K6110" s="8">
        <f t="shared" si="951"/>
        <v>8.4880110637085587E-2</v>
      </c>
      <c r="L6110" s="8">
        <f t="shared" si="951"/>
        <v>8.5765002802586712E-2</v>
      </c>
      <c r="M6110" s="8">
        <f t="shared" si="946"/>
        <v>8.5151061035385139E-2</v>
      </c>
      <c r="P6110">
        <v>6108</v>
      </c>
      <c r="Q6110" s="8">
        <f t="shared" si="952"/>
        <v>8.366243857127556E-2</v>
      </c>
      <c r="R6110" s="8">
        <f t="shared" si="952"/>
        <v>8.1880110637085585E-2</v>
      </c>
      <c r="S6110" s="8">
        <f t="shared" si="952"/>
        <v>8.276500280258671E-2</v>
      </c>
      <c r="T6110" s="8">
        <f t="shared" si="947"/>
        <v>8.2151061035385137E-2</v>
      </c>
      <c r="W6110">
        <v>6108</v>
      </c>
      <c r="X6110" s="4">
        <f t="shared" si="945"/>
        <v>9.5799120784320818E-2</v>
      </c>
      <c r="Y6110" s="4">
        <f t="shared" si="943"/>
        <v>9.4825973053364321E-2</v>
      </c>
      <c r="Z6110" s="4">
        <f t="shared" si="944"/>
        <v>9.4158279641184242E-2</v>
      </c>
    </row>
    <row r="6111" spans="1:26" x14ac:dyDescent="0.25">
      <c r="A6111" s="16">
        <f t="shared" si="953"/>
        <v>49644</v>
      </c>
      <c r="B6111">
        <f>+'[2]Ejercicio 1'!E6328</f>
        <v>6109</v>
      </c>
      <c r="C6111" s="5">
        <v>8.5164228736619954E-2</v>
      </c>
      <c r="D6111" s="4">
        <f t="shared" si="948"/>
        <v>8.338182690870459E-2</v>
      </c>
      <c r="E6111" s="6">
        <f t="shared" si="949"/>
        <v>8.4266755631721299E-2</v>
      </c>
      <c r="F6111" s="7">
        <f t="shared" si="950"/>
        <v>8.365278847351483E-2</v>
      </c>
      <c r="I6111" s="10">
        <v>6109</v>
      </c>
      <c r="J6111" s="8">
        <f t="shared" si="951"/>
        <v>8.6664228736619955E-2</v>
      </c>
      <c r="K6111" s="8">
        <f t="shared" si="951"/>
        <v>8.4881826908704591E-2</v>
      </c>
      <c r="L6111" s="8">
        <f t="shared" si="951"/>
        <v>8.57667556317213E-2</v>
      </c>
      <c r="M6111" s="8">
        <f t="shared" si="946"/>
        <v>8.5152788473514832E-2</v>
      </c>
      <c r="P6111">
        <v>6109</v>
      </c>
      <c r="Q6111" s="8">
        <f t="shared" si="952"/>
        <v>8.3664228736619953E-2</v>
      </c>
      <c r="R6111" s="8">
        <f t="shared" si="952"/>
        <v>8.1881826908704589E-2</v>
      </c>
      <c r="S6111" s="8">
        <f t="shared" si="952"/>
        <v>8.2766755631721298E-2</v>
      </c>
      <c r="T6111" s="8">
        <f t="shared" si="947"/>
        <v>8.2152788473514829E-2</v>
      </c>
      <c r="W6111">
        <v>6109</v>
      </c>
      <c r="X6111" s="4">
        <f t="shared" si="945"/>
        <v>9.5802710462534829E-2</v>
      </c>
      <c r="Y6111" s="4">
        <f t="shared" ref="Y6111:Y6174" si="954">Tasa_Fwd(E6020,B6020,E6111,B6111,91)</f>
        <v>9.482947876866217E-2</v>
      </c>
      <c r="Z6111" s="4">
        <f t="shared" si="944"/>
        <v>9.4161728222558985E-2</v>
      </c>
    </row>
    <row r="6112" spans="1:26" x14ac:dyDescent="0.25">
      <c r="A6112" s="16">
        <f t="shared" si="953"/>
        <v>49645</v>
      </c>
      <c r="B6112">
        <f>+'[2]Ejercicio 1'!E6329</f>
        <v>6110</v>
      </c>
      <c r="C6112" s="5">
        <v>8.5166018901964333E-2</v>
      </c>
      <c r="D6112" s="4">
        <f t="shared" si="948"/>
        <v>8.3383543178834521E-2</v>
      </c>
      <c r="E6112" s="6">
        <f t="shared" si="949"/>
        <v>8.4268508460094288E-2</v>
      </c>
      <c r="F6112" s="7">
        <f t="shared" si="950"/>
        <v>8.3654515910376953E-2</v>
      </c>
      <c r="I6112" s="10">
        <v>6110</v>
      </c>
      <c r="J6112" s="8">
        <f t="shared" si="951"/>
        <v>8.6666018901964334E-2</v>
      </c>
      <c r="K6112" s="8">
        <f t="shared" si="951"/>
        <v>8.4883543178834522E-2</v>
      </c>
      <c r="L6112" s="8">
        <f t="shared" si="951"/>
        <v>8.5768508460094289E-2</v>
      </c>
      <c r="M6112" s="8">
        <f t="shared" si="946"/>
        <v>8.5154515910376954E-2</v>
      </c>
      <c r="P6112">
        <v>6110</v>
      </c>
      <c r="Q6112" s="8">
        <f t="shared" si="952"/>
        <v>8.3666018901964331E-2</v>
      </c>
      <c r="R6112" s="8">
        <f t="shared" si="952"/>
        <v>8.188354317883452E-2</v>
      </c>
      <c r="S6112" s="8">
        <f t="shared" si="952"/>
        <v>8.2768508460094287E-2</v>
      </c>
      <c r="T6112" s="8">
        <f t="shared" si="947"/>
        <v>8.2154515910376952E-2</v>
      </c>
      <c r="W6112">
        <v>6110</v>
      </c>
      <c r="X6112" s="4">
        <f t="shared" si="945"/>
        <v>9.5806300142293549E-2</v>
      </c>
      <c r="Y6112" s="4">
        <f t="shared" si="954"/>
        <v>9.4832984482430674E-2</v>
      </c>
      <c r="Z6112" s="4">
        <f t="shared" ref="Z6112:Z6175" si="955">Tasa_Fwd(F6084,B6084,F6112,B6112,28)</f>
        <v>9.4165176800356604E-2</v>
      </c>
    </row>
    <row r="6113" spans="1:26" x14ac:dyDescent="0.25">
      <c r="A6113" s="16">
        <f t="shared" si="953"/>
        <v>49646</v>
      </c>
      <c r="B6113">
        <f>+'[2]Ejercicio 1'!E6330</f>
        <v>6111</v>
      </c>
      <c r="C6113" s="5">
        <v>8.5167809067308725E-2</v>
      </c>
      <c r="D6113" s="4">
        <f t="shared" si="948"/>
        <v>8.3385259447475393E-2</v>
      </c>
      <c r="E6113" s="6">
        <f t="shared" si="949"/>
        <v>8.4270261287708328E-2</v>
      </c>
      <c r="F6113" s="7">
        <f t="shared" si="950"/>
        <v>8.365624334597152E-2</v>
      </c>
      <c r="I6113" s="10">
        <v>6111</v>
      </c>
      <c r="J6113" s="8">
        <f t="shared" si="951"/>
        <v>8.6667809067308726E-2</v>
      </c>
      <c r="K6113" s="8">
        <f t="shared" si="951"/>
        <v>8.4885259447475395E-2</v>
      </c>
      <c r="L6113" s="8">
        <f t="shared" si="951"/>
        <v>8.577026128770833E-2</v>
      </c>
      <c r="M6113" s="8">
        <f t="shared" si="946"/>
        <v>8.5156243345971522E-2</v>
      </c>
      <c r="P6113">
        <v>6111</v>
      </c>
      <c r="Q6113" s="8">
        <f t="shared" si="952"/>
        <v>8.3667809067308724E-2</v>
      </c>
      <c r="R6113" s="8">
        <f t="shared" si="952"/>
        <v>8.1885259447475392E-2</v>
      </c>
      <c r="S6113" s="8">
        <f t="shared" si="952"/>
        <v>8.2770261287708327E-2</v>
      </c>
      <c r="T6113" s="8">
        <f t="shared" si="947"/>
        <v>8.2156243345971519E-2</v>
      </c>
      <c r="W6113">
        <v>6111</v>
      </c>
      <c r="X6113" s="4">
        <f t="shared" si="945"/>
        <v>9.5809889823583794E-2</v>
      </c>
      <c r="Y6113" s="4">
        <f t="shared" si="954"/>
        <v>9.4836490194726966E-2</v>
      </c>
      <c r="Z6113" s="4">
        <f t="shared" si="955"/>
        <v>9.4168625374577083E-2</v>
      </c>
    </row>
    <row r="6114" spans="1:26" x14ac:dyDescent="0.25">
      <c r="A6114" s="16">
        <f t="shared" si="953"/>
        <v>49647</v>
      </c>
      <c r="B6114">
        <f>+'[2]Ejercicio 1'!E6331</f>
        <v>6112</v>
      </c>
      <c r="C6114" s="5">
        <v>8.5169599232653104E-2</v>
      </c>
      <c r="D6114" s="4">
        <f t="shared" si="948"/>
        <v>8.3386975714627012E-2</v>
      </c>
      <c r="E6114" s="6">
        <f t="shared" si="949"/>
        <v>8.4272014114560784E-2</v>
      </c>
      <c r="F6114" s="7">
        <f t="shared" si="950"/>
        <v>8.3657970780295673E-2</v>
      </c>
      <c r="I6114" s="10">
        <v>6112</v>
      </c>
      <c r="J6114" s="8">
        <f t="shared" si="951"/>
        <v>8.6669599232653105E-2</v>
      </c>
      <c r="K6114" s="8">
        <f t="shared" si="951"/>
        <v>8.4886975714627014E-2</v>
      </c>
      <c r="L6114" s="8">
        <f t="shared" si="951"/>
        <v>8.5772014114560785E-2</v>
      </c>
      <c r="M6114" s="8">
        <f t="shared" si="946"/>
        <v>8.5157970780295675E-2</v>
      </c>
      <c r="P6114">
        <v>6112</v>
      </c>
      <c r="Q6114" s="8">
        <f t="shared" si="952"/>
        <v>8.3669599232653102E-2</v>
      </c>
      <c r="R6114" s="8">
        <f t="shared" si="952"/>
        <v>8.1886975714627011E-2</v>
      </c>
      <c r="S6114" s="8">
        <f t="shared" si="952"/>
        <v>8.2772014114560782E-2</v>
      </c>
      <c r="T6114" s="8">
        <f t="shared" si="947"/>
        <v>8.2157970780295672E-2</v>
      </c>
      <c r="W6114">
        <v>6112</v>
      </c>
      <c r="X6114" s="4">
        <f t="shared" si="945"/>
        <v>9.5813479506433222E-2</v>
      </c>
      <c r="Y6114" s="4">
        <f t="shared" si="954"/>
        <v>9.4839995905433308E-2</v>
      </c>
      <c r="Z6114" s="4">
        <f t="shared" si="955"/>
        <v>9.4172073945214707E-2</v>
      </c>
    </row>
    <row r="6115" spans="1:26" x14ac:dyDescent="0.25">
      <c r="A6115" s="16">
        <f t="shared" si="953"/>
        <v>49648</v>
      </c>
      <c r="B6115">
        <f>+'[2]Ejercicio 1'!E6332</f>
        <v>6113</v>
      </c>
      <c r="C6115" s="5">
        <v>8.5171389397997496E-2</v>
      </c>
      <c r="D6115" s="4">
        <f t="shared" si="948"/>
        <v>8.3388691980289767E-2</v>
      </c>
      <c r="E6115" s="6">
        <f t="shared" si="949"/>
        <v>8.4273766940654291E-2</v>
      </c>
      <c r="F6115" s="7">
        <f t="shared" si="950"/>
        <v>8.3659698213352271E-2</v>
      </c>
      <c r="I6115" s="10">
        <v>6113</v>
      </c>
      <c r="J6115" s="8">
        <f t="shared" si="951"/>
        <v>8.6671389397997498E-2</v>
      </c>
      <c r="K6115" s="8">
        <f t="shared" si="951"/>
        <v>8.4888691980289768E-2</v>
      </c>
      <c r="L6115" s="8">
        <f t="shared" si="951"/>
        <v>8.5773766940654292E-2</v>
      </c>
      <c r="M6115" s="8">
        <f t="shared" si="946"/>
        <v>8.5159698213352272E-2</v>
      </c>
      <c r="P6115">
        <v>6113</v>
      </c>
      <c r="Q6115" s="8">
        <f t="shared" si="952"/>
        <v>8.3671389397997495E-2</v>
      </c>
      <c r="R6115" s="8">
        <f t="shared" si="952"/>
        <v>8.1888691980289766E-2</v>
      </c>
      <c r="S6115" s="8">
        <f t="shared" si="952"/>
        <v>8.2773766940654289E-2</v>
      </c>
      <c r="T6115" s="8">
        <f t="shared" si="947"/>
        <v>8.215969821335227E-2</v>
      </c>
      <c r="W6115">
        <v>6113</v>
      </c>
      <c r="X6115" s="4">
        <f t="shared" si="945"/>
        <v>9.5817069190842721E-2</v>
      </c>
      <c r="Y6115" s="4">
        <f t="shared" si="954"/>
        <v>9.4843501614727155E-2</v>
      </c>
      <c r="Z6115" s="4">
        <f t="shared" si="955"/>
        <v>9.4175522512275192E-2</v>
      </c>
    </row>
    <row r="6116" spans="1:26" x14ac:dyDescent="0.25">
      <c r="A6116" s="16">
        <f t="shared" si="953"/>
        <v>49649</v>
      </c>
      <c r="B6116">
        <f>+'[2]Ejercicio 1'!E6333</f>
        <v>6114</v>
      </c>
      <c r="C6116" s="5">
        <v>8.5173179563341875E-2</v>
      </c>
      <c r="D6116" s="4">
        <f t="shared" si="948"/>
        <v>8.3390408244463074E-2</v>
      </c>
      <c r="E6116" s="6">
        <f t="shared" si="949"/>
        <v>8.4275519765986198E-2</v>
      </c>
      <c r="F6116" s="7">
        <f t="shared" si="950"/>
        <v>8.3661425645141313E-2</v>
      </c>
      <c r="I6116" s="10">
        <v>6114</v>
      </c>
      <c r="J6116" s="8">
        <f t="shared" si="951"/>
        <v>8.6673179563341876E-2</v>
      </c>
      <c r="K6116" s="8">
        <f t="shared" si="951"/>
        <v>8.4890408244463075E-2</v>
      </c>
      <c r="L6116" s="8">
        <f t="shared" si="951"/>
        <v>8.57755197659862E-2</v>
      </c>
      <c r="M6116" s="8">
        <f t="shared" si="946"/>
        <v>8.5161425645141314E-2</v>
      </c>
      <c r="P6116">
        <v>6114</v>
      </c>
      <c r="Q6116" s="8">
        <f t="shared" si="952"/>
        <v>8.3673179563341873E-2</v>
      </c>
      <c r="R6116" s="8">
        <f t="shared" si="952"/>
        <v>8.1890408244463073E-2</v>
      </c>
      <c r="S6116" s="8">
        <f t="shared" si="952"/>
        <v>8.2775519765986197E-2</v>
      </c>
      <c r="T6116" s="8">
        <f t="shared" si="947"/>
        <v>8.2161425645141312E-2</v>
      </c>
      <c r="W6116">
        <v>6114</v>
      </c>
      <c r="X6116" s="4">
        <f t="shared" si="945"/>
        <v>9.5820658876782872E-2</v>
      </c>
      <c r="Y6116" s="4">
        <f t="shared" si="954"/>
        <v>9.4847007322429316E-2</v>
      </c>
      <c r="Z6116" s="4">
        <f t="shared" si="955"/>
        <v>9.4178971075758539E-2</v>
      </c>
    </row>
    <row r="6117" spans="1:26" x14ac:dyDescent="0.25">
      <c r="A6117" s="16">
        <f t="shared" si="953"/>
        <v>49650</v>
      </c>
      <c r="B6117">
        <f>+'[2]Ejercicio 1'!E6334</f>
        <v>6115</v>
      </c>
      <c r="C6117" s="5">
        <v>8.5174969728686267E-2</v>
      </c>
      <c r="D6117" s="4">
        <f t="shared" si="948"/>
        <v>8.3392124507147322E-2</v>
      </c>
      <c r="E6117" s="6">
        <f t="shared" si="949"/>
        <v>8.4277272590557409E-2</v>
      </c>
      <c r="F6117" s="7">
        <f t="shared" si="950"/>
        <v>8.3663153075662786E-2</v>
      </c>
      <c r="I6117" s="10">
        <v>6115</v>
      </c>
      <c r="J6117" s="8">
        <f t="shared" si="951"/>
        <v>8.6674969728686269E-2</v>
      </c>
      <c r="K6117" s="8">
        <f t="shared" si="951"/>
        <v>8.4892124507147323E-2</v>
      </c>
      <c r="L6117" s="8">
        <f t="shared" si="951"/>
        <v>8.577727259055741E-2</v>
      </c>
      <c r="M6117" s="8">
        <f t="shared" si="946"/>
        <v>8.5163153075662787E-2</v>
      </c>
      <c r="P6117">
        <v>6115</v>
      </c>
      <c r="Q6117" s="8">
        <f t="shared" si="952"/>
        <v>8.3674969728686266E-2</v>
      </c>
      <c r="R6117" s="8">
        <f t="shared" si="952"/>
        <v>8.1892124507147321E-2</v>
      </c>
      <c r="S6117" s="8">
        <f t="shared" si="952"/>
        <v>8.2777272590557407E-2</v>
      </c>
      <c r="T6117" s="8">
        <f t="shared" si="947"/>
        <v>8.2163153075662784E-2</v>
      </c>
      <c r="W6117">
        <v>6115</v>
      </c>
      <c r="X6117" s="4">
        <f t="shared" si="945"/>
        <v>9.5824248564268147E-2</v>
      </c>
      <c r="Y6117" s="4">
        <f t="shared" si="954"/>
        <v>9.485051302854329E-2</v>
      </c>
      <c r="Z6117" s="4">
        <f t="shared" si="955"/>
        <v>9.4182419635664746E-2</v>
      </c>
    </row>
    <row r="6118" spans="1:26" x14ac:dyDescent="0.25">
      <c r="A6118" s="16">
        <f t="shared" si="953"/>
        <v>49651</v>
      </c>
      <c r="B6118">
        <f>+'[2]Ejercicio 1'!E6335</f>
        <v>6116</v>
      </c>
      <c r="C6118" s="5">
        <v>8.5176759894030646E-2</v>
      </c>
      <c r="D6118" s="4">
        <f t="shared" si="948"/>
        <v>8.3393840768342331E-2</v>
      </c>
      <c r="E6118" s="6">
        <f t="shared" si="949"/>
        <v>8.4279025414368769E-2</v>
      </c>
      <c r="F6118" s="7">
        <f t="shared" si="950"/>
        <v>8.3664880504913858E-2</v>
      </c>
      <c r="I6118" s="10">
        <v>6116</v>
      </c>
      <c r="J6118" s="8">
        <f t="shared" si="951"/>
        <v>8.6676759894030647E-2</v>
      </c>
      <c r="K6118" s="8">
        <f t="shared" si="951"/>
        <v>8.4893840768342332E-2</v>
      </c>
      <c r="L6118" s="8">
        <f t="shared" si="951"/>
        <v>8.577902541436877E-2</v>
      </c>
      <c r="M6118" s="8">
        <f t="shared" si="946"/>
        <v>8.5164880504913859E-2</v>
      </c>
      <c r="P6118">
        <v>6116</v>
      </c>
      <c r="Q6118" s="8">
        <f t="shared" si="952"/>
        <v>8.3676759894030645E-2</v>
      </c>
      <c r="R6118" s="8">
        <f t="shared" si="952"/>
        <v>8.189384076834233E-2</v>
      </c>
      <c r="S6118" s="8">
        <f t="shared" si="952"/>
        <v>8.2779025414368768E-2</v>
      </c>
      <c r="T6118" s="8">
        <f t="shared" si="947"/>
        <v>8.2164880504913856E-2</v>
      </c>
      <c r="W6118">
        <v>6116</v>
      </c>
      <c r="X6118" s="4">
        <f t="shared" si="945"/>
        <v>9.5827838253299019E-2</v>
      </c>
      <c r="Y6118" s="4">
        <f t="shared" si="954"/>
        <v>9.4854018733184151E-2</v>
      </c>
      <c r="Z6118" s="4">
        <f t="shared" si="955"/>
        <v>9.4185868191990971E-2</v>
      </c>
    </row>
    <row r="6119" spans="1:26" x14ac:dyDescent="0.25">
      <c r="A6119" s="16">
        <f t="shared" si="953"/>
        <v>49652</v>
      </c>
      <c r="B6119">
        <f>+'[2]Ejercicio 1'!E6336</f>
        <v>6117</v>
      </c>
      <c r="C6119" s="5">
        <v>8.5178550059375038E-2</v>
      </c>
      <c r="D6119" s="4">
        <f t="shared" si="948"/>
        <v>8.3395557028048295E-2</v>
      </c>
      <c r="E6119" s="6">
        <f t="shared" si="949"/>
        <v>8.4280778237419432E-2</v>
      </c>
      <c r="F6119" s="7">
        <f t="shared" si="950"/>
        <v>8.3666607932897374E-2</v>
      </c>
      <c r="I6119" s="10">
        <v>6117</v>
      </c>
      <c r="J6119" s="8">
        <f t="shared" si="951"/>
        <v>8.667855005937504E-2</v>
      </c>
      <c r="K6119" s="8">
        <f t="shared" si="951"/>
        <v>8.4895557028048296E-2</v>
      </c>
      <c r="L6119" s="8">
        <f t="shared" si="951"/>
        <v>8.5780778237419433E-2</v>
      </c>
      <c r="M6119" s="8">
        <f t="shared" si="946"/>
        <v>8.5166607932897376E-2</v>
      </c>
      <c r="P6119">
        <v>6117</v>
      </c>
      <c r="Q6119" s="8">
        <f t="shared" si="952"/>
        <v>8.3678550059375037E-2</v>
      </c>
      <c r="R6119" s="8">
        <f t="shared" si="952"/>
        <v>8.1895557028048294E-2</v>
      </c>
      <c r="S6119" s="8">
        <f t="shared" si="952"/>
        <v>8.2780778237419431E-2</v>
      </c>
      <c r="T6119" s="8">
        <f t="shared" si="947"/>
        <v>8.2166607932897373E-2</v>
      </c>
      <c r="W6119">
        <v>6117</v>
      </c>
      <c r="X6119" s="4">
        <f t="shared" si="945"/>
        <v>9.5831427943860514E-2</v>
      </c>
      <c r="Y6119" s="4">
        <f t="shared" si="954"/>
        <v>9.4857524436294818E-2</v>
      </c>
      <c r="Z6119" s="4">
        <f t="shared" si="955"/>
        <v>9.4189316744734339E-2</v>
      </c>
    </row>
    <row r="6120" spans="1:26" x14ac:dyDescent="0.25">
      <c r="A6120" s="16">
        <f t="shared" si="953"/>
        <v>49653</v>
      </c>
      <c r="B6120">
        <f>+'[2]Ejercicio 1'!E6337</f>
        <v>6118</v>
      </c>
      <c r="C6120" s="5">
        <v>8.5180340224719417E-2</v>
      </c>
      <c r="D6120" s="4">
        <f t="shared" si="948"/>
        <v>8.3397273286265006E-2</v>
      </c>
      <c r="E6120" s="6">
        <f t="shared" si="949"/>
        <v>8.4282531059710272E-2</v>
      </c>
      <c r="F6120" s="7">
        <f t="shared" si="950"/>
        <v>8.3668335359613336E-2</v>
      </c>
      <c r="I6120" s="10">
        <v>6118</v>
      </c>
      <c r="J6120" s="8">
        <f t="shared" si="951"/>
        <v>8.6680340224719418E-2</v>
      </c>
      <c r="K6120" s="8">
        <f t="shared" si="951"/>
        <v>8.4897273286265007E-2</v>
      </c>
      <c r="L6120" s="8">
        <f t="shared" si="951"/>
        <v>8.5782531059710274E-2</v>
      </c>
      <c r="M6120" s="8">
        <f t="shared" si="946"/>
        <v>8.5168335359613337E-2</v>
      </c>
      <c r="P6120">
        <v>6118</v>
      </c>
      <c r="Q6120" s="8">
        <f t="shared" si="952"/>
        <v>8.3680340224719416E-2</v>
      </c>
      <c r="R6120" s="8">
        <f t="shared" si="952"/>
        <v>8.1897273286265004E-2</v>
      </c>
      <c r="S6120" s="8">
        <f t="shared" si="952"/>
        <v>8.2782531059710271E-2</v>
      </c>
      <c r="T6120" s="8">
        <f t="shared" si="947"/>
        <v>8.2168335359613334E-2</v>
      </c>
      <c r="W6120">
        <v>6118</v>
      </c>
      <c r="X6120" s="4">
        <f t="shared" si="945"/>
        <v>9.5835017635981651E-2</v>
      </c>
      <c r="Y6120" s="4">
        <f t="shared" si="954"/>
        <v>9.4861030137932373E-2</v>
      </c>
      <c r="Z6120" s="4">
        <f t="shared" si="955"/>
        <v>9.4192765293906272E-2</v>
      </c>
    </row>
    <row r="6121" spans="1:26" x14ac:dyDescent="0.25">
      <c r="A6121" s="16">
        <f t="shared" si="953"/>
        <v>49654</v>
      </c>
      <c r="B6121">
        <f>+'[2]Ejercicio 1'!E6338</f>
        <v>6119</v>
      </c>
      <c r="C6121" s="5">
        <v>8.5182130390063809E-2</v>
      </c>
      <c r="D6121" s="4">
        <f t="shared" si="948"/>
        <v>8.3398989542993088E-2</v>
      </c>
      <c r="E6121" s="6">
        <f t="shared" si="949"/>
        <v>8.4284283881240388E-2</v>
      </c>
      <c r="F6121" s="7">
        <f t="shared" si="950"/>
        <v>8.3670062785061727E-2</v>
      </c>
      <c r="I6121" s="10">
        <v>6119</v>
      </c>
      <c r="J6121" s="8">
        <f t="shared" si="951"/>
        <v>8.6682130390063811E-2</v>
      </c>
      <c r="K6121" s="8">
        <f t="shared" si="951"/>
        <v>8.4898989542993089E-2</v>
      </c>
      <c r="L6121" s="8">
        <f t="shared" si="951"/>
        <v>8.5784283881240389E-2</v>
      </c>
      <c r="M6121" s="8">
        <f t="shared" si="946"/>
        <v>8.5170062785061729E-2</v>
      </c>
      <c r="P6121">
        <v>6119</v>
      </c>
      <c r="Q6121" s="8">
        <f t="shared" si="952"/>
        <v>8.3682130390063808E-2</v>
      </c>
      <c r="R6121" s="8">
        <f t="shared" si="952"/>
        <v>8.1898989542993086E-2</v>
      </c>
      <c r="S6121" s="8">
        <f t="shared" si="952"/>
        <v>8.2784283881240386E-2</v>
      </c>
      <c r="T6121" s="8">
        <f t="shared" si="947"/>
        <v>8.2170062785061726E-2</v>
      </c>
      <c r="W6121">
        <v>6119</v>
      </c>
      <c r="X6121" s="4">
        <f t="shared" si="945"/>
        <v>9.5838607329662415E-2</v>
      </c>
      <c r="Y6121" s="4">
        <f t="shared" si="954"/>
        <v>9.4864535838039735E-2</v>
      </c>
      <c r="Z6121" s="4">
        <f t="shared" si="955"/>
        <v>9.4196213839498222E-2</v>
      </c>
    </row>
    <row r="6122" spans="1:26" x14ac:dyDescent="0.25">
      <c r="A6122" s="16">
        <f t="shared" si="953"/>
        <v>49655</v>
      </c>
      <c r="B6122">
        <f>+'[2]Ejercicio 1'!E6339</f>
        <v>6120</v>
      </c>
      <c r="C6122" s="5">
        <v>8.5183920555408188E-2</v>
      </c>
      <c r="D6122" s="4">
        <f t="shared" si="948"/>
        <v>8.3400705798231514E-2</v>
      </c>
      <c r="E6122" s="6">
        <f t="shared" si="949"/>
        <v>8.4286036702009792E-2</v>
      </c>
      <c r="F6122" s="7">
        <f t="shared" si="950"/>
        <v>8.3671790209239719E-2</v>
      </c>
      <c r="I6122" s="10">
        <v>6120</v>
      </c>
      <c r="J6122" s="8">
        <f t="shared" si="951"/>
        <v>8.6683920555408189E-2</v>
      </c>
      <c r="K6122" s="8">
        <f t="shared" si="951"/>
        <v>8.4900705798231516E-2</v>
      </c>
      <c r="L6122" s="8">
        <f t="shared" si="951"/>
        <v>8.5786036702009794E-2</v>
      </c>
      <c r="M6122" s="8">
        <f t="shared" si="946"/>
        <v>8.517179020923972E-2</v>
      </c>
      <c r="P6122">
        <v>6120</v>
      </c>
      <c r="Q6122" s="8">
        <f t="shared" si="952"/>
        <v>8.3683920555408187E-2</v>
      </c>
      <c r="R6122" s="8">
        <f t="shared" si="952"/>
        <v>8.1900705798231513E-2</v>
      </c>
      <c r="S6122" s="8">
        <f t="shared" si="952"/>
        <v>8.2786036702009791E-2</v>
      </c>
      <c r="T6122" s="8">
        <f t="shared" si="947"/>
        <v>8.2171790209239717E-2</v>
      </c>
      <c r="W6122">
        <v>6120</v>
      </c>
      <c r="X6122" s="4">
        <f t="shared" si="945"/>
        <v>9.5842197024873829E-2</v>
      </c>
      <c r="Y6122" s="4">
        <f t="shared" si="954"/>
        <v>9.4868041536557146E-2</v>
      </c>
      <c r="Z6122" s="4">
        <f t="shared" si="955"/>
        <v>9.4199662381507315E-2</v>
      </c>
    </row>
    <row r="6123" spans="1:26" x14ac:dyDescent="0.25">
      <c r="A6123" s="16">
        <f t="shared" si="953"/>
        <v>49656</v>
      </c>
      <c r="B6123">
        <f>+'[2]Ejercicio 1'!E6340</f>
        <v>6121</v>
      </c>
      <c r="C6123" s="5">
        <v>8.518571072075258E-2</v>
      </c>
      <c r="D6123" s="4">
        <f t="shared" si="948"/>
        <v>8.3402422051980923E-2</v>
      </c>
      <c r="E6123" s="6">
        <f t="shared" si="949"/>
        <v>8.4287789522019374E-2</v>
      </c>
      <c r="F6123" s="7">
        <f t="shared" si="950"/>
        <v>8.3673517632152999E-2</v>
      </c>
      <c r="I6123" s="10">
        <v>6121</v>
      </c>
      <c r="J6123" s="8">
        <f t="shared" si="951"/>
        <v>8.6685710720752582E-2</v>
      </c>
      <c r="K6123" s="8">
        <f t="shared" si="951"/>
        <v>8.4902422051980925E-2</v>
      </c>
      <c r="L6123" s="8">
        <f t="shared" si="951"/>
        <v>8.5787789522019375E-2</v>
      </c>
      <c r="M6123" s="8">
        <f t="shared" si="946"/>
        <v>8.5173517632153001E-2</v>
      </c>
      <c r="P6123">
        <v>6121</v>
      </c>
      <c r="Q6123" s="8">
        <f t="shared" si="952"/>
        <v>8.3685710720752579E-2</v>
      </c>
      <c r="R6123" s="8">
        <f t="shared" si="952"/>
        <v>8.1902422051980922E-2</v>
      </c>
      <c r="S6123" s="8">
        <f t="shared" si="952"/>
        <v>8.2787789522019373E-2</v>
      </c>
      <c r="T6123" s="8">
        <f t="shared" si="947"/>
        <v>8.2173517632152998E-2</v>
      </c>
      <c r="W6123">
        <v>6121</v>
      </c>
      <c r="X6123" s="4">
        <f t="shared" si="945"/>
        <v>9.5845786721630813E-2</v>
      </c>
      <c r="Y6123" s="4">
        <f t="shared" si="954"/>
        <v>9.4871547233602332E-2</v>
      </c>
      <c r="Z6123" s="4">
        <f t="shared" si="955"/>
        <v>9.4203110920564492E-2</v>
      </c>
    </row>
    <row r="6124" spans="1:26" x14ac:dyDescent="0.25">
      <c r="A6124" s="16">
        <f t="shared" si="953"/>
        <v>49657</v>
      </c>
      <c r="B6124">
        <f>+'[2]Ejercicio 1'!E6341</f>
        <v>6122</v>
      </c>
      <c r="C6124" s="5">
        <v>8.5187500886096959E-2</v>
      </c>
      <c r="D6124" s="4">
        <f t="shared" si="948"/>
        <v>8.3404138304241288E-2</v>
      </c>
      <c r="E6124" s="6">
        <f t="shared" si="949"/>
        <v>8.4289542341267357E-2</v>
      </c>
      <c r="F6124" s="7">
        <f t="shared" si="950"/>
        <v>8.3675245053793007E-2</v>
      </c>
      <c r="I6124" s="10">
        <v>6122</v>
      </c>
      <c r="J6124" s="8">
        <f t="shared" si="951"/>
        <v>8.668750088609696E-2</v>
      </c>
      <c r="K6124" s="8">
        <f t="shared" si="951"/>
        <v>8.4904138304241289E-2</v>
      </c>
      <c r="L6124" s="8">
        <f t="shared" si="951"/>
        <v>8.5789542341267358E-2</v>
      </c>
      <c r="M6124" s="8">
        <f t="shared" si="946"/>
        <v>8.5175245053793008E-2</v>
      </c>
      <c r="P6124">
        <v>6122</v>
      </c>
      <c r="Q6124" s="8">
        <f t="shared" si="952"/>
        <v>8.3687500886096958E-2</v>
      </c>
      <c r="R6124" s="8">
        <f t="shared" si="952"/>
        <v>8.1904138304241286E-2</v>
      </c>
      <c r="S6124" s="8">
        <f t="shared" si="952"/>
        <v>8.2789542341267355E-2</v>
      </c>
      <c r="T6124" s="8">
        <f t="shared" si="947"/>
        <v>8.2175245053793006E-2</v>
      </c>
      <c r="W6124">
        <v>6122</v>
      </c>
      <c r="X6124" s="4">
        <f t="shared" si="945"/>
        <v>9.584937641993295E-2</v>
      </c>
      <c r="Y6124" s="4">
        <f t="shared" si="954"/>
        <v>9.4875052929057582E-2</v>
      </c>
      <c r="Z6124" s="4">
        <f t="shared" si="955"/>
        <v>9.4206559454796945E-2</v>
      </c>
    </row>
    <row r="6125" spans="1:26" x14ac:dyDescent="0.25">
      <c r="A6125" s="16">
        <f t="shared" si="953"/>
        <v>49658</v>
      </c>
      <c r="B6125">
        <f>+'[2]Ejercicio 1'!E6342</f>
        <v>6123</v>
      </c>
      <c r="C6125" s="5">
        <v>8.5189291051441351E-2</v>
      </c>
      <c r="D6125" s="4">
        <f t="shared" si="948"/>
        <v>8.3405854555012426E-2</v>
      </c>
      <c r="E6125" s="6">
        <f t="shared" si="949"/>
        <v>8.4291295159755517E-2</v>
      </c>
      <c r="F6125" s="7">
        <f t="shared" si="950"/>
        <v>8.3676972474168318E-2</v>
      </c>
      <c r="I6125" s="10">
        <v>6123</v>
      </c>
      <c r="J6125" s="8">
        <f t="shared" si="951"/>
        <v>8.6689291051441353E-2</v>
      </c>
      <c r="K6125" s="8">
        <f t="shared" si="951"/>
        <v>8.4905854555012428E-2</v>
      </c>
      <c r="L6125" s="8">
        <f t="shared" si="951"/>
        <v>8.5791295159755518E-2</v>
      </c>
      <c r="M6125" s="8">
        <f t="shared" si="946"/>
        <v>8.5176972474168319E-2</v>
      </c>
      <c r="P6125">
        <v>6123</v>
      </c>
      <c r="Q6125" s="8">
        <f t="shared" si="952"/>
        <v>8.368929105144135E-2</v>
      </c>
      <c r="R6125" s="8">
        <f t="shared" si="952"/>
        <v>8.1905854555012425E-2</v>
      </c>
      <c r="S6125" s="8">
        <f t="shared" si="952"/>
        <v>8.2791295159755515E-2</v>
      </c>
      <c r="T6125" s="8">
        <f t="shared" si="947"/>
        <v>8.2176972474168317E-2</v>
      </c>
      <c r="W6125">
        <v>6123</v>
      </c>
      <c r="X6125" s="4">
        <f t="shared" si="945"/>
        <v>9.5852966119765709E-2</v>
      </c>
      <c r="Y6125" s="4">
        <f t="shared" si="954"/>
        <v>9.4878558623040593E-2</v>
      </c>
      <c r="Z6125" s="4">
        <f t="shared" si="955"/>
        <v>9.4210007986071778E-2</v>
      </c>
    </row>
    <row r="6126" spans="1:26" x14ac:dyDescent="0.25">
      <c r="A6126" s="16">
        <f t="shared" si="953"/>
        <v>49659</v>
      </c>
      <c r="B6126">
        <f>+'[2]Ejercicio 1'!E6343</f>
        <v>6124</v>
      </c>
      <c r="C6126" s="5">
        <v>8.519108121678573E-2</v>
      </c>
      <c r="D6126" s="4">
        <f t="shared" si="948"/>
        <v>8.3407570804294326E-2</v>
      </c>
      <c r="E6126" s="6">
        <f t="shared" si="949"/>
        <v>8.429304797748384E-2</v>
      </c>
      <c r="F6126" s="7">
        <f t="shared" si="950"/>
        <v>8.3678699893276073E-2</v>
      </c>
      <c r="I6126" s="10">
        <v>6124</v>
      </c>
      <c r="J6126" s="8">
        <f t="shared" si="951"/>
        <v>8.6691081216785731E-2</v>
      </c>
      <c r="K6126" s="8">
        <f t="shared" si="951"/>
        <v>8.4907570804294327E-2</v>
      </c>
      <c r="L6126" s="8">
        <f t="shared" si="951"/>
        <v>8.5793047977483841E-2</v>
      </c>
      <c r="M6126" s="8">
        <f t="shared" si="946"/>
        <v>8.5178699893276075E-2</v>
      </c>
      <c r="P6126">
        <v>6124</v>
      </c>
      <c r="Q6126" s="8">
        <f t="shared" si="952"/>
        <v>8.3691081216785729E-2</v>
      </c>
      <c r="R6126" s="8">
        <f t="shared" si="952"/>
        <v>8.1907570804294325E-2</v>
      </c>
      <c r="S6126" s="8">
        <f t="shared" si="952"/>
        <v>8.2793047977483838E-2</v>
      </c>
      <c r="T6126" s="8">
        <f t="shared" si="947"/>
        <v>8.2178699893276072E-2</v>
      </c>
      <c r="W6126">
        <v>6124</v>
      </c>
      <c r="X6126" s="4">
        <f t="shared" si="945"/>
        <v>9.585655582115811E-2</v>
      </c>
      <c r="Y6126" s="4">
        <f t="shared" si="954"/>
        <v>9.4882064315492537E-2</v>
      </c>
      <c r="Z6126" s="4">
        <f t="shared" si="955"/>
        <v>9.4213456514391822E-2</v>
      </c>
    </row>
    <row r="6127" spans="1:26" x14ac:dyDescent="0.25">
      <c r="A6127" s="16">
        <f t="shared" si="953"/>
        <v>49660</v>
      </c>
      <c r="B6127">
        <f>+'[2]Ejercicio 1'!E6344</f>
        <v>6125</v>
      </c>
      <c r="C6127" s="5">
        <v>8.5192871382130123E-2</v>
      </c>
      <c r="D6127" s="4">
        <f t="shared" si="948"/>
        <v>8.3409287052087625E-2</v>
      </c>
      <c r="E6127" s="6">
        <f t="shared" si="949"/>
        <v>8.4294800794451452E-2</v>
      </c>
      <c r="F6127" s="7">
        <f t="shared" si="950"/>
        <v>8.3680427311113428E-2</v>
      </c>
      <c r="I6127" s="10">
        <v>6125</v>
      </c>
      <c r="J6127" s="8">
        <f t="shared" si="951"/>
        <v>8.6692871382130124E-2</v>
      </c>
      <c r="K6127" s="8">
        <f t="shared" si="951"/>
        <v>8.4909287052087626E-2</v>
      </c>
      <c r="L6127" s="8">
        <f t="shared" si="951"/>
        <v>8.5794800794451453E-2</v>
      </c>
      <c r="M6127" s="8">
        <f t="shared" si="946"/>
        <v>8.518042731111343E-2</v>
      </c>
      <c r="P6127">
        <v>6125</v>
      </c>
      <c r="Q6127" s="8">
        <f t="shared" si="952"/>
        <v>8.3692871382130121E-2</v>
      </c>
      <c r="R6127" s="8">
        <f t="shared" si="952"/>
        <v>8.1909287052087623E-2</v>
      </c>
      <c r="S6127" s="8">
        <f t="shared" si="952"/>
        <v>8.2794800794451451E-2</v>
      </c>
      <c r="T6127" s="8">
        <f t="shared" si="947"/>
        <v>8.2180427311113427E-2</v>
      </c>
      <c r="W6127">
        <v>6125</v>
      </c>
      <c r="X6127" s="4">
        <f t="shared" si="945"/>
        <v>9.5860145524110582E-2</v>
      </c>
      <c r="Y6127" s="4">
        <f t="shared" si="954"/>
        <v>9.4885570006414274E-2</v>
      </c>
      <c r="Z6127" s="4">
        <f t="shared" si="955"/>
        <v>9.4216905038512377E-2</v>
      </c>
    </row>
    <row r="6128" spans="1:26" x14ac:dyDescent="0.25">
      <c r="A6128" s="16">
        <f t="shared" si="953"/>
        <v>49661</v>
      </c>
      <c r="B6128">
        <f>+'[2]Ejercicio 1'!E6345</f>
        <v>6126</v>
      </c>
      <c r="C6128" s="5">
        <v>8.5194661547474501E-2</v>
      </c>
      <c r="D6128" s="4">
        <f t="shared" si="948"/>
        <v>8.341100329839149E-2</v>
      </c>
      <c r="E6128" s="6">
        <f t="shared" si="949"/>
        <v>8.4296553610658354E-2</v>
      </c>
      <c r="F6128" s="7">
        <f t="shared" si="950"/>
        <v>8.3682154727683214E-2</v>
      </c>
      <c r="I6128" s="10">
        <v>6126</v>
      </c>
      <c r="J6128" s="8">
        <f t="shared" si="951"/>
        <v>8.6694661547474502E-2</v>
      </c>
      <c r="K6128" s="8">
        <f t="shared" si="951"/>
        <v>8.4911003298391491E-2</v>
      </c>
      <c r="L6128" s="8">
        <f t="shared" si="951"/>
        <v>8.5796553610658355E-2</v>
      </c>
      <c r="M6128" s="8">
        <f t="shared" si="946"/>
        <v>8.5182154727683215E-2</v>
      </c>
      <c r="P6128">
        <v>6126</v>
      </c>
      <c r="Q6128" s="8">
        <f t="shared" si="952"/>
        <v>8.36946615474745E-2</v>
      </c>
      <c r="R6128" s="8">
        <f t="shared" si="952"/>
        <v>8.1911003298391488E-2</v>
      </c>
      <c r="S6128" s="8">
        <f t="shared" si="952"/>
        <v>8.2796553610658352E-2</v>
      </c>
      <c r="T6128" s="8">
        <f t="shared" si="947"/>
        <v>8.2182154727683213E-2</v>
      </c>
      <c r="W6128">
        <v>6126</v>
      </c>
      <c r="X6128" s="4">
        <f t="shared" si="945"/>
        <v>9.5863735228593705E-2</v>
      </c>
      <c r="Y6128" s="4">
        <f t="shared" si="954"/>
        <v>9.4889075695804917E-2</v>
      </c>
      <c r="Z6128" s="4">
        <f t="shared" si="955"/>
        <v>9.4220353559052936E-2</v>
      </c>
    </row>
    <row r="6129" spans="1:26" x14ac:dyDescent="0.25">
      <c r="A6129" s="16">
        <f t="shared" si="953"/>
        <v>49662</v>
      </c>
      <c r="B6129">
        <f>+'[2]Ejercicio 1'!E6346</f>
        <v>6127</v>
      </c>
      <c r="C6129" s="5">
        <v>8.5196451712818894E-2</v>
      </c>
      <c r="D6129" s="4">
        <f t="shared" si="948"/>
        <v>8.3412719543206129E-2</v>
      </c>
      <c r="E6129" s="6">
        <f t="shared" si="949"/>
        <v>8.4298306426104558E-2</v>
      </c>
      <c r="F6129" s="7">
        <f t="shared" si="950"/>
        <v>8.368388214298543E-2</v>
      </c>
      <c r="I6129" s="10">
        <v>6127</v>
      </c>
      <c r="J6129" s="8">
        <f t="shared" si="951"/>
        <v>8.6696451712818895E-2</v>
      </c>
      <c r="K6129" s="8">
        <f t="shared" si="951"/>
        <v>8.491271954320613E-2</v>
      </c>
      <c r="L6129" s="8">
        <f t="shared" si="951"/>
        <v>8.5798306426104559E-2</v>
      </c>
      <c r="M6129" s="8">
        <f t="shared" si="946"/>
        <v>8.5183882142985431E-2</v>
      </c>
      <c r="P6129">
        <v>6127</v>
      </c>
      <c r="Q6129" s="8">
        <f t="shared" si="952"/>
        <v>8.3696451712818892E-2</v>
      </c>
      <c r="R6129" s="8">
        <f t="shared" si="952"/>
        <v>8.1912719543206128E-2</v>
      </c>
      <c r="S6129" s="8">
        <f t="shared" si="952"/>
        <v>8.2798306426104556E-2</v>
      </c>
      <c r="T6129" s="8">
        <f t="shared" si="947"/>
        <v>8.2183882142985429E-2</v>
      </c>
      <c r="W6129">
        <v>6127</v>
      </c>
      <c r="X6129" s="4">
        <f t="shared" si="945"/>
        <v>9.5867324934621953E-2</v>
      </c>
      <c r="Y6129" s="4">
        <f t="shared" si="954"/>
        <v>9.4892581383663605E-2</v>
      </c>
      <c r="Z6129" s="4">
        <f t="shared" si="955"/>
        <v>9.4223802076635846E-2</v>
      </c>
    </row>
    <row r="6130" spans="1:26" x14ac:dyDescent="0.25">
      <c r="A6130" s="16">
        <f t="shared" si="953"/>
        <v>49663</v>
      </c>
      <c r="B6130">
        <f>+'[2]Ejercicio 1'!E6347</f>
        <v>6128</v>
      </c>
      <c r="C6130" s="5">
        <v>8.5198241878163272E-2</v>
      </c>
      <c r="D6130" s="4">
        <f t="shared" si="948"/>
        <v>8.3414435786531557E-2</v>
      </c>
      <c r="E6130" s="6">
        <f t="shared" si="949"/>
        <v>8.4300059240790912E-2</v>
      </c>
      <c r="F6130" s="7">
        <f t="shared" si="950"/>
        <v>8.3685609557017246E-2</v>
      </c>
      <c r="I6130" s="10">
        <v>6128</v>
      </c>
      <c r="J6130" s="8">
        <f t="shared" si="951"/>
        <v>8.6698241878163274E-2</v>
      </c>
      <c r="K6130" s="8">
        <f t="shared" si="951"/>
        <v>8.4914435786531559E-2</v>
      </c>
      <c r="L6130" s="8">
        <f t="shared" si="951"/>
        <v>8.5800059240790913E-2</v>
      </c>
      <c r="M6130" s="8">
        <f t="shared" si="946"/>
        <v>8.5185609557017247E-2</v>
      </c>
      <c r="P6130">
        <v>6128</v>
      </c>
      <c r="Q6130" s="8">
        <f t="shared" si="952"/>
        <v>8.3698241878163271E-2</v>
      </c>
      <c r="R6130" s="8">
        <f t="shared" si="952"/>
        <v>8.1914435786531556E-2</v>
      </c>
      <c r="S6130" s="8">
        <f t="shared" si="952"/>
        <v>8.280005924079091E-2</v>
      </c>
      <c r="T6130" s="8">
        <f t="shared" si="947"/>
        <v>8.2185609557017245E-2</v>
      </c>
      <c r="W6130">
        <v>6128</v>
      </c>
      <c r="X6130" s="4">
        <f t="shared" si="945"/>
        <v>9.587091464219534E-2</v>
      </c>
      <c r="Y6130" s="4">
        <f t="shared" si="954"/>
        <v>9.4896087070050941E-2</v>
      </c>
      <c r="Z6130" s="4">
        <f t="shared" si="955"/>
        <v>9.4227250589399777E-2</v>
      </c>
    </row>
    <row r="6131" spans="1:26" x14ac:dyDescent="0.25">
      <c r="A6131" s="16">
        <f t="shared" si="953"/>
        <v>49664</v>
      </c>
      <c r="B6131">
        <f>+'[2]Ejercicio 1'!E6348</f>
        <v>6129</v>
      </c>
      <c r="C6131" s="5">
        <v>8.5200032043507665E-2</v>
      </c>
      <c r="D6131" s="4">
        <f t="shared" si="948"/>
        <v>8.3416152028367954E-2</v>
      </c>
      <c r="E6131" s="6">
        <f t="shared" si="949"/>
        <v>8.4301812054716568E-2</v>
      </c>
      <c r="F6131" s="7">
        <f t="shared" si="950"/>
        <v>8.3687336969784365E-2</v>
      </c>
      <c r="I6131" s="10">
        <v>6129</v>
      </c>
      <c r="J6131" s="8">
        <f t="shared" si="951"/>
        <v>8.6700032043507666E-2</v>
      </c>
      <c r="K6131" s="8">
        <f t="shared" si="951"/>
        <v>8.4916152028367956E-2</v>
      </c>
      <c r="L6131" s="8">
        <f t="shared" si="951"/>
        <v>8.580181205471657E-2</v>
      </c>
      <c r="M6131" s="8">
        <f t="shared" si="946"/>
        <v>8.5187336969784366E-2</v>
      </c>
      <c r="P6131">
        <v>6129</v>
      </c>
      <c r="Q6131" s="8">
        <f t="shared" si="952"/>
        <v>8.3700032043507663E-2</v>
      </c>
      <c r="R6131" s="8">
        <f t="shared" si="952"/>
        <v>8.1916152028367953E-2</v>
      </c>
      <c r="S6131" s="8">
        <f t="shared" si="952"/>
        <v>8.2801812054716567E-2</v>
      </c>
      <c r="T6131" s="8">
        <f t="shared" si="947"/>
        <v>8.2187336969784364E-2</v>
      </c>
      <c r="W6131">
        <v>6129</v>
      </c>
      <c r="X6131" s="4">
        <f t="shared" si="945"/>
        <v>9.5874504351313436E-2</v>
      </c>
      <c r="Y6131" s="4">
        <f t="shared" si="954"/>
        <v>9.489959275484923E-2</v>
      </c>
      <c r="Z6131" s="4">
        <f t="shared" si="955"/>
        <v>9.4230699099828411E-2</v>
      </c>
    </row>
    <row r="6132" spans="1:26" x14ac:dyDescent="0.25">
      <c r="A6132" s="16">
        <f t="shared" si="953"/>
        <v>49665</v>
      </c>
      <c r="B6132">
        <f>+'[2]Ejercicio 1'!E6349</f>
        <v>6130</v>
      </c>
      <c r="C6132" s="5">
        <v>8.5201822208852043E-2</v>
      </c>
      <c r="D6132" s="4">
        <f t="shared" si="948"/>
        <v>8.3417868268715362E-2</v>
      </c>
      <c r="E6132" s="6">
        <f t="shared" si="949"/>
        <v>8.4303564867881514E-2</v>
      </c>
      <c r="F6132" s="7">
        <f t="shared" si="950"/>
        <v>8.368906438128107E-2</v>
      </c>
      <c r="I6132" s="10">
        <v>6130</v>
      </c>
      <c r="J6132" s="8">
        <f t="shared" si="951"/>
        <v>8.6701822208852045E-2</v>
      </c>
      <c r="K6132" s="8">
        <f t="shared" si="951"/>
        <v>8.4917868268715363E-2</v>
      </c>
      <c r="L6132" s="8">
        <f t="shared" si="951"/>
        <v>8.5803564867881515E-2</v>
      </c>
      <c r="M6132" s="8">
        <f t="shared" si="946"/>
        <v>8.5189064381281071E-2</v>
      </c>
      <c r="P6132">
        <v>6130</v>
      </c>
      <c r="Q6132" s="8">
        <f t="shared" si="952"/>
        <v>8.3701822208852042E-2</v>
      </c>
      <c r="R6132" s="8">
        <f t="shared" si="952"/>
        <v>8.191786826871536E-2</v>
      </c>
      <c r="S6132" s="8">
        <f t="shared" si="952"/>
        <v>8.2803564867881513E-2</v>
      </c>
      <c r="T6132" s="8">
        <f t="shared" si="947"/>
        <v>8.2189064381281068E-2</v>
      </c>
      <c r="W6132">
        <v>6130</v>
      </c>
      <c r="X6132" s="4">
        <f t="shared" si="945"/>
        <v>9.5878094061963043E-2</v>
      </c>
      <c r="Y6132" s="4">
        <f t="shared" si="954"/>
        <v>9.4903098438115535E-2</v>
      </c>
      <c r="Z6132" s="4">
        <f t="shared" si="955"/>
        <v>9.4234147606057569E-2</v>
      </c>
    </row>
    <row r="6133" spans="1:26" x14ac:dyDescent="0.25">
      <c r="A6133" s="16">
        <f t="shared" si="953"/>
        <v>49666</v>
      </c>
      <c r="B6133">
        <f>+'[2]Ejercicio 1'!E6350</f>
        <v>6131</v>
      </c>
      <c r="C6133" s="5">
        <v>8.5203612374196436E-2</v>
      </c>
      <c r="D6133" s="4">
        <f t="shared" si="948"/>
        <v>8.341958450757396E-2</v>
      </c>
      <c r="E6133" s="6">
        <f t="shared" si="949"/>
        <v>8.4305317680287498E-2</v>
      </c>
      <c r="F6133" s="7">
        <f t="shared" si="950"/>
        <v>8.3690791791510205E-2</v>
      </c>
      <c r="I6133" s="10">
        <v>6131</v>
      </c>
      <c r="J6133" s="8">
        <f t="shared" si="951"/>
        <v>8.6703612374196437E-2</v>
      </c>
      <c r="K6133" s="8">
        <f t="shared" si="951"/>
        <v>8.4919584507573961E-2</v>
      </c>
      <c r="L6133" s="8">
        <f t="shared" si="951"/>
        <v>8.5805317680287499E-2</v>
      </c>
      <c r="M6133" s="8">
        <f t="shared" si="946"/>
        <v>8.5190791791510206E-2</v>
      </c>
      <c r="P6133">
        <v>6131</v>
      </c>
      <c r="Q6133" s="8">
        <f t="shared" si="952"/>
        <v>8.3703612374196434E-2</v>
      </c>
      <c r="R6133" s="8">
        <f t="shared" si="952"/>
        <v>8.1919584507573959E-2</v>
      </c>
      <c r="S6133" s="8">
        <f t="shared" si="952"/>
        <v>8.2805317680287496E-2</v>
      </c>
      <c r="T6133" s="8">
        <f t="shared" si="947"/>
        <v>8.2190791791510204E-2</v>
      </c>
      <c r="W6133">
        <v>6131</v>
      </c>
      <c r="X6133" s="4">
        <f t="shared" si="945"/>
        <v>9.5881683774186779E-2</v>
      </c>
      <c r="Y6133" s="4">
        <f t="shared" si="954"/>
        <v>9.4906604119968485E-2</v>
      </c>
      <c r="Z6133" s="4">
        <f t="shared" si="955"/>
        <v>9.4237596109326222E-2</v>
      </c>
    </row>
    <row r="6134" spans="1:26" x14ac:dyDescent="0.25">
      <c r="A6134" s="16">
        <f t="shared" si="953"/>
        <v>49667</v>
      </c>
      <c r="B6134">
        <f>+'[2]Ejercicio 1'!E6351</f>
        <v>6132</v>
      </c>
      <c r="C6134" s="5">
        <v>8.5205402539540814E-2</v>
      </c>
      <c r="D6134" s="4">
        <f t="shared" si="948"/>
        <v>8.3421300744943139E-2</v>
      </c>
      <c r="E6134" s="6">
        <f t="shared" si="949"/>
        <v>8.4307070491931896E-2</v>
      </c>
      <c r="F6134" s="7">
        <f t="shared" si="950"/>
        <v>8.369251920046894E-2</v>
      </c>
      <c r="I6134" s="10">
        <v>6132</v>
      </c>
      <c r="J6134" s="8">
        <f t="shared" si="951"/>
        <v>8.6705402539540816E-2</v>
      </c>
      <c r="K6134" s="8">
        <f t="shared" si="951"/>
        <v>8.492130074494314E-2</v>
      </c>
      <c r="L6134" s="8">
        <f t="shared" si="951"/>
        <v>8.5807070491931897E-2</v>
      </c>
      <c r="M6134" s="8">
        <f t="shared" si="946"/>
        <v>8.5192519200468941E-2</v>
      </c>
      <c r="P6134">
        <v>6132</v>
      </c>
      <c r="Q6134" s="8">
        <f t="shared" si="952"/>
        <v>8.3705402539540813E-2</v>
      </c>
      <c r="R6134" s="8">
        <f t="shared" si="952"/>
        <v>8.1921300744943137E-2</v>
      </c>
      <c r="S6134" s="8">
        <f t="shared" si="952"/>
        <v>8.2807070491931895E-2</v>
      </c>
      <c r="T6134" s="8">
        <f t="shared" si="947"/>
        <v>8.2192519200468939E-2</v>
      </c>
      <c r="W6134">
        <v>6132</v>
      </c>
      <c r="X6134" s="4">
        <f t="shared" si="945"/>
        <v>9.5885273487941167E-2</v>
      </c>
      <c r="Y6134" s="4">
        <f t="shared" si="954"/>
        <v>9.4910109800231485E-2</v>
      </c>
      <c r="Z6134" s="4">
        <f t="shared" si="955"/>
        <v>9.4241044608395386E-2</v>
      </c>
    </row>
    <row r="6135" spans="1:26" x14ac:dyDescent="0.25">
      <c r="A6135" s="16">
        <f t="shared" si="953"/>
        <v>49668</v>
      </c>
      <c r="B6135">
        <f>+'[2]Ejercicio 1'!E6352</f>
        <v>6133</v>
      </c>
      <c r="C6135" s="5">
        <v>8.5207192704885207E-2</v>
      </c>
      <c r="D6135" s="4">
        <f t="shared" si="948"/>
        <v>8.342301698082312E-2</v>
      </c>
      <c r="E6135" s="6">
        <f t="shared" si="949"/>
        <v>8.4308823302815583E-2</v>
      </c>
      <c r="F6135" s="7">
        <f t="shared" si="950"/>
        <v>8.3694246608162964E-2</v>
      </c>
      <c r="I6135" s="10">
        <v>6133</v>
      </c>
      <c r="J6135" s="8">
        <f t="shared" si="951"/>
        <v>8.6707192704885208E-2</v>
      </c>
      <c r="K6135" s="8">
        <f t="shared" si="951"/>
        <v>8.4923016980823121E-2</v>
      </c>
      <c r="L6135" s="8">
        <f t="shared" si="951"/>
        <v>8.5808823302815584E-2</v>
      </c>
      <c r="M6135" s="8">
        <f t="shared" si="946"/>
        <v>8.5194246608162966E-2</v>
      </c>
      <c r="P6135">
        <v>6133</v>
      </c>
      <c r="Q6135" s="8">
        <f t="shared" si="952"/>
        <v>8.3707192704885205E-2</v>
      </c>
      <c r="R6135" s="8">
        <f t="shared" si="952"/>
        <v>8.1923016980823118E-2</v>
      </c>
      <c r="S6135" s="8">
        <f t="shared" si="952"/>
        <v>8.2808823302815582E-2</v>
      </c>
      <c r="T6135" s="8">
        <f t="shared" si="947"/>
        <v>8.2194246608162963E-2</v>
      </c>
      <c r="W6135">
        <v>6133</v>
      </c>
      <c r="X6135" s="4">
        <f t="shared" si="945"/>
        <v>9.5888863203240235E-2</v>
      </c>
      <c r="Y6135" s="4">
        <f t="shared" si="954"/>
        <v>9.491361547890631E-2</v>
      </c>
      <c r="Z6135" s="4">
        <f t="shared" si="955"/>
        <v>9.4244493104512619E-2</v>
      </c>
    </row>
    <row r="6136" spans="1:26" x14ac:dyDescent="0.25">
      <c r="A6136" s="16">
        <f t="shared" si="953"/>
        <v>49669</v>
      </c>
      <c r="B6136">
        <f>+'[2]Ejercicio 1'!E6353</f>
        <v>6134</v>
      </c>
      <c r="C6136" s="5">
        <v>8.5208982870229585E-2</v>
      </c>
      <c r="D6136" s="4">
        <f t="shared" si="948"/>
        <v>8.3424733215214097E-2</v>
      </c>
      <c r="E6136" s="6">
        <f t="shared" si="949"/>
        <v>8.4310576112939448E-2</v>
      </c>
      <c r="F6136" s="7">
        <f t="shared" si="950"/>
        <v>8.3695974014586588E-2</v>
      </c>
      <c r="I6136" s="10">
        <v>6134</v>
      </c>
      <c r="J6136" s="8">
        <f t="shared" si="951"/>
        <v>8.6708982870229587E-2</v>
      </c>
      <c r="K6136" s="8">
        <f t="shared" si="951"/>
        <v>8.4924733215214099E-2</v>
      </c>
      <c r="L6136" s="8">
        <f t="shared" si="951"/>
        <v>8.5810576112939449E-2</v>
      </c>
      <c r="M6136" s="8">
        <f t="shared" si="946"/>
        <v>8.519597401458659E-2</v>
      </c>
      <c r="P6136">
        <v>6134</v>
      </c>
      <c r="Q6136" s="8">
        <f t="shared" si="952"/>
        <v>8.3708982870229584E-2</v>
      </c>
      <c r="R6136" s="8">
        <f t="shared" si="952"/>
        <v>8.1924733215214096E-2</v>
      </c>
      <c r="S6136" s="8">
        <f t="shared" si="952"/>
        <v>8.2810576112939446E-2</v>
      </c>
      <c r="T6136" s="8">
        <f t="shared" si="947"/>
        <v>8.2195974014586587E-2</v>
      </c>
      <c r="W6136">
        <v>6134</v>
      </c>
      <c r="X6136" s="4">
        <f t="shared" si="945"/>
        <v>9.58924529200849E-2</v>
      </c>
      <c r="Y6136" s="4">
        <f t="shared" si="954"/>
        <v>9.491712115616513E-2</v>
      </c>
      <c r="Z6136" s="4">
        <f t="shared" si="955"/>
        <v>9.4247941596427506E-2</v>
      </c>
    </row>
    <row r="6137" spans="1:26" x14ac:dyDescent="0.25">
      <c r="A6137" s="16">
        <f t="shared" si="953"/>
        <v>49670</v>
      </c>
      <c r="B6137">
        <f>+'[2]Ejercicio 1'!E6354</f>
        <v>6135</v>
      </c>
      <c r="C6137" s="5">
        <v>8.5210773035573978E-2</v>
      </c>
      <c r="D6137" s="4">
        <f t="shared" si="948"/>
        <v>8.3426449448115864E-2</v>
      </c>
      <c r="E6137" s="6">
        <f t="shared" si="949"/>
        <v>8.4312328922302601E-2</v>
      </c>
      <c r="F6137" s="7">
        <f t="shared" si="950"/>
        <v>8.3697701419742643E-2</v>
      </c>
      <c r="I6137" s="10">
        <v>6135</v>
      </c>
      <c r="J6137" s="8">
        <f t="shared" si="951"/>
        <v>8.6710773035573979E-2</v>
      </c>
      <c r="K6137" s="8">
        <f t="shared" si="951"/>
        <v>8.4926449448115865E-2</v>
      </c>
      <c r="L6137" s="8">
        <f t="shared" si="951"/>
        <v>8.5812328922302603E-2</v>
      </c>
      <c r="M6137" s="8">
        <f t="shared" si="946"/>
        <v>8.5197701419742644E-2</v>
      </c>
      <c r="P6137">
        <v>6135</v>
      </c>
      <c r="Q6137" s="8">
        <f t="shared" si="952"/>
        <v>8.3710773035573977E-2</v>
      </c>
      <c r="R6137" s="8">
        <f t="shared" si="952"/>
        <v>8.1926449448115862E-2</v>
      </c>
      <c r="S6137" s="8">
        <f t="shared" si="952"/>
        <v>8.28123289223026E-2</v>
      </c>
      <c r="T6137" s="8">
        <f t="shared" si="947"/>
        <v>8.2197701419742641E-2</v>
      </c>
      <c r="W6137">
        <v>6135</v>
      </c>
      <c r="X6137" s="4">
        <f t="shared" si="945"/>
        <v>9.5896042638460632E-2</v>
      </c>
      <c r="Y6137" s="4">
        <f t="shared" si="954"/>
        <v>9.4920626831836649E-2</v>
      </c>
      <c r="Z6137" s="4">
        <f t="shared" si="955"/>
        <v>9.4251390084759537E-2</v>
      </c>
    </row>
    <row r="6138" spans="1:26" x14ac:dyDescent="0.25">
      <c r="A6138" s="16">
        <f t="shared" si="953"/>
        <v>49671</v>
      </c>
      <c r="B6138">
        <f>+'[2]Ejercicio 1'!E6355</f>
        <v>6136</v>
      </c>
      <c r="C6138" s="5">
        <v>8.5212563200918356E-2</v>
      </c>
      <c r="D6138" s="4">
        <f t="shared" si="948"/>
        <v>8.3428165679528654E-2</v>
      </c>
      <c r="E6138" s="6">
        <f t="shared" si="949"/>
        <v>8.431408173090503E-2</v>
      </c>
      <c r="F6138" s="7">
        <f t="shared" si="950"/>
        <v>8.3699428823631142E-2</v>
      </c>
      <c r="I6138" s="10">
        <v>6136</v>
      </c>
      <c r="J6138" s="8">
        <f t="shared" si="951"/>
        <v>8.6712563200918358E-2</v>
      </c>
      <c r="K6138" s="8">
        <f t="shared" si="951"/>
        <v>8.4928165679528655E-2</v>
      </c>
      <c r="L6138" s="8">
        <f t="shared" si="951"/>
        <v>8.5814081730905031E-2</v>
      </c>
      <c r="M6138" s="8">
        <f t="shared" si="946"/>
        <v>8.5199428823631143E-2</v>
      </c>
      <c r="P6138">
        <v>6136</v>
      </c>
      <c r="Q6138" s="8">
        <f t="shared" si="952"/>
        <v>8.3712563200918355E-2</v>
      </c>
      <c r="R6138" s="8">
        <f t="shared" si="952"/>
        <v>8.1928165679528653E-2</v>
      </c>
      <c r="S6138" s="8">
        <f t="shared" si="952"/>
        <v>8.2814081730905029E-2</v>
      </c>
      <c r="T6138" s="8">
        <f t="shared" si="947"/>
        <v>8.219942882363114E-2</v>
      </c>
      <c r="W6138">
        <v>6136</v>
      </c>
      <c r="X6138" s="4">
        <f t="shared" ref="X6138:X6201" si="956">Tasa_Fwd(C5956,B5956,C6138,B6138,182)</f>
        <v>9.5899632358395118E-2</v>
      </c>
      <c r="Y6138" s="4">
        <f t="shared" si="954"/>
        <v>9.4924132505917344E-2</v>
      </c>
      <c r="Z6138" s="4">
        <f t="shared" si="955"/>
        <v>9.4254838570142496E-2</v>
      </c>
    </row>
    <row r="6139" spans="1:26" x14ac:dyDescent="0.25">
      <c r="A6139" s="16">
        <f t="shared" si="953"/>
        <v>49672</v>
      </c>
      <c r="B6139">
        <f>+'[2]Ejercicio 1'!E6356</f>
        <v>6137</v>
      </c>
      <c r="C6139" s="5">
        <v>8.5214353366262749E-2</v>
      </c>
      <c r="D6139" s="4">
        <f t="shared" si="948"/>
        <v>8.3429881909452844E-2</v>
      </c>
      <c r="E6139" s="6">
        <f t="shared" si="949"/>
        <v>8.4315834538747636E-2</v>
      </c>
      <c r="F6139" s="7">
        <f t="shared" si="950"/>
        <v>8.3701156226249226E-2</v>
      </c>
      <c r="I6139" s="10">
        <v>6137</v>
      </c>
      <c r="J6139" s="8">
        <f t="shared" si="951"/>
        <v>8.671435336626275E-2</v>
      </c>
      <c r="K6139" s="8">
        <f t="shared" si="951"/>
        <v>8.4929881909452845E-2</v>
      </c>
      <c r="L6139" s="8">
        <f t="shared" si="951"/>
        <v>8.5815834538747637E-2</v>
      </c>
      <c r="M6139" s="8">
        <f t="shared" si="946"/>
        <v>8.5201156226249228E-2</v>
      </c>
      <c r="P6139">
        <v>6137</v>
      </c>
      <c r="Q6139" s="8">
        <f t="shared" si="952"/>
        <v>8.3714353366262748E-2</v>
      </c>
      <c r="R6139" s="8">
        <f t="shared" si="952"/>
        <v>8.1929881909452842E-2</v>
      </c>
      <c r="S6139" s="8">
        <f t="shared" si="952"/>
        <v>8.2815834538747635E-2</v>
      </c>
      <c r="T6139" s="8">
        <f t="shared" si="947"/>
        <v>8.2201156226249225E-2</v>
      </c>
      <c r="W6139">
        <v>6137</v>
      </c>
      <c r="X6139" s="4">
        <f t="shared" si="956"/>
        <v>9.5903222079890132E-2</v>
      </c>
      <c r="Y6139" s="4">
        <f t="shared" si="954"/>
        <v>9.4927638178583795E-2</v>
      </c>
      <c r="Z6139" s="4">
        <f t="shared" si="955"/>
        <v>9.4258287051314546E-2</v>
      </c>
    </row>
    <row r="6140" spans="1:26" x14ac:dyDescent="0.25">
      <c r="A6140" s="16">
        <f t="shared" si="953"/>
        <v>49673</v>
      </c>
      <c r="B6140">
        <f>+'[2]Ejercicio 1'!E6357</f>
        <v>6138</v>
      </c>
      <c r="C6140" s="5">
        <v>8.5216143531607128E-2</v>
      </c>
      <c r="D6140" s="4">
        <f t="shared" si="948"/>
        <v>8.3431598137887447E-2</v>
      </c>
      <c r="E6140" s="6">
        <f t="shared" si="949"/>
        <v>8.4317587345829531E-2</v>
      </c>
      <c r="F6140" s="7">
        <f t="shared" si="950"/>
        <v>8.3702883627602614E-2</v>
      </c>
      <c r="I6140" s="10">
        <v>6138</v>
      </c>
      <c r="J6140" s="8">
        <f t="shared" si="951"/>
        <v>8.6716143531607129E-2</v>
      </c>
      <c r="K6140" s="8">
        <f t="shared" si="951"/>
        <v>8.4931598137887448E-2</v>
      </c>
      <c r="L6140" s="8">
        <f t="shared" si="951"/>
        <v>8.5817587345829532E-2</v>
      </c>
      <c r="M6140" s="8">
        <f t="shared" si="946"/>
        <v>8.5202883627602616E-2</v>
      </c>
      <c r="P6140">
        <v>6138</v>
      </c>
      <c r="Q6140" s="8">
        <f t="shared" si="952"/>
        <v>8.3716143531607126E-2</v>
      </c>
      <c r="R6140" s="8">
        <f t="shared" si="952"/>
        <v>8.1931598137887446E-2</v>
      </c>
      <c r="S6140" s="8">
        <f t="shared" si="952"/>
        <v>8.281758734582953E-2</v>
      </c>
      <c r="T6140" s="8">
        <f t="shared" si="947"/>
        <v>8.2202883627602613E-2</v>
      </c>
      <c r="W6140">
        <v>6138</v>
      </c>
      <c r="X6140" s="4">
        <f t="shared" si="956"/>
        <v>9.5906811802915326E-2</v>
      </c>
      <c r="Y6140" s="4">
        <f t="shared" si="954"/>
        <v>9.4931143849662059E-2</v>
      </c>
      <c r="Z6140" s="4">
        <f t="shared" si="955"/>
        <v>9.4261735529540383E-2</v>
      </c>
    </row>
    <row r="6141" spans="1:26" x14ac:dyDescent="0.25">
      <c r="A6141" s="16">
        <f t="shared" si="953"/>
        <v>49674</v>
      </c>
      <c r="B6141">
        <f>+'[2]Ejercicio 1'!E6358</f>
        <v>6139</v>
      </c>
      <c r="C6141" s="5">
        <v>8.521793369695152E-2</v>
      </c>
      <c r="D6141" s="4">
        <f t="shared" si="948"/>
        <v>8.3433314364832853E-2</v>
      </c>
      <c r="E6141" s="6">
        <f t="shared" si="949"/>
        <v>8.4319340152151603E-2</v>
      </c>
      <c r="F6141" s="7">
        <f t="shared" si="950"/>
        <v>8.3704611027685588E-2</v>
      </c>
      <c r="I6141" s="10">
        <v>6139</v>
      </c>
      <c r="J6141" s="8">
        <f t="shared" si="951"/>
        <v>8.6717933696951521E-2</v>
      </c>
      <c r="K6141" s="8">
        <f t="shared" si="951"/>
        <v>8.4933314364832854E-2</v>
      </c>
      <c r="L6141" s="8">
        <f t="shared" si="951"/>
        <v>8.5819340152151605E-2</v>
      </c>
      <c r="M6141" s="8">
        <f t="shared" si="946"/>
        <v>8.5204611027685589E-2</v>
      </c>
      <c r="P6141">
        <v>6139</v>
      </c>
      <c r="Q6141" s="8">
        <f t="shared" si="952"/>
        <v>8.3717933696951519E-2</v>
      </c>
      <c r="R6141" s="8">
        <f t="shared" si="952"/>
        <v>8.1933314364832852E-2</v>
      </c>
      <c r="S6141" s="8">
        <f t="shared" si="952"/>
        <v>8.2819340152151602E-2</v>
      </c>
      <c r="T6141" s="8">
        <f t="shared" si="947"/>
        <v>8.2204611027685587E-2</v>
      </c>
      <c r="W6141">
        <v>6139</v>
      </c>
      <c r="X6141" s="4">
        <f t="shared" si="956"/>
        <v>9.5910401527486117E-2</v>
      </c>
      <c r="Y6141" s="4">
        <f t="shared" si="954"/>
        <v>9.4934649519267209E-2</v>
      </c>
      <c r="Z6141" s="4">
        <f t="shared" si="955"/>
        <v>9.4265184003561001E-2</v>
      </c>
    </row>
    <row r="6142" spans="1:26" x14ac:dyDescent="0.25">
      <c r="A6142" s="16">
        <f t="shared" si="953"/>
        <v>49675</v>
      </c>
      <c r="B6142">
        <f>+'[2]Ejercicio 1'!E6359</f>
        <v>6140</v>
      </c>
      <c r="C6142" s="5">
        <v>8.5219723862295899E-2</v>
      </c>
      <c r="D6142" s="4">
        <f t="shared" si="948"/>
        <v>8.3435030590289269E-2</v>
      </c>
      <c r="E6142" s="6">
        <f t="shared" si="949"/>
        <v>8.4321092957712077E-2</v>
      </c>
      <c r="F6142" s="7">
        <f t="shared" si="950"/>
        <v>8.3706338426501006E-2</v>
      </c>
      <c r="I6142" s="10">
        <v>6140</v>
      </c>
      <c r="J6142" s="8">
        <f t="shared" si="951"/>
        <v>8.67197238622959E-2</v>
      </c>
      <c r="K6142" s="8">
        <f t="shared" si="951"/>
        <v>8.493503059028927E-2</v>
      </c>
      <c r="L6142" s="8">
        <f t="shared" si="951"/>
        <v>8.5821092957712078E-2</v>
      </c>
      <c r="M6142" s="8">
        <f t="shared" si="946"/>
        <v>8.5206338426501008E-2</v>
      </c>
      <c r="P6142">
        <v>6140</v>
      </c>
      <c r="Q6142" s="8">
        <f t="shared" si="952"/>
        <v>8.3719723862295897E-2</v>
      </c>
      <c r="R6142" s="8">
        <f t="shared" si="952"/>
        <v>8.1935030590289268E-2</v>
      </c>
      <c r="S6142" s="8">
        <f t="shared" si="952"/>
        <v>8.2821092957712075E-2</v>
      </c>
      <c r="T6142" s="8">
        <f t="shared" si="947"/>
        <v>8.2206338426501005E-2</v>
      </c>
      <c r="W6142">
        <v>6140</v>
      </c>
      <c r="X6142" s="4">
        <f t="shared" si="956"/>
        <v>9.5913991253602032E-2</v>
      </c>
      <c r="Y6142" s="4">
        <f t="shared" si="954"/>
        <v>9.493815518728331E-2</v>
      </c>
      <c r="Z6142" s="4">
        <f t="shared" si="955"/>
        <v>9.4268632474629702E-2</v>
      </c>
    </row>
    <row r="6143" spans="1:26" x14ac:dyDescent="0.25">
      <c r="A6143" s="16">
        <f t="shared" si="953"/>
        <v>49676</v>
      </c>
      <c r="B6143">
        <f>+'[2]Ejercicio 1'!E6360</f>
        <v>6141</v>
      </c>
      <c r="C6143" s="5">
        <v>8.5221514027640291E-2</v>
      </c>
      <c r="D6143" s="4">
        <f t="shared" si="948"/>
        <v>8.3436746814256502E-2</v>
      </c>
      <c r="E6143" s="6">
        <f t="shared" si="949"/>
        <v>8.4322845762513601E-2</v>
      </c>
      <c r="F6143" s="7">
        <f t="shared" si="950"/>
        <v>8.370806582404601E-2</v>
      </c>
      <c r="I6143" s="10">
        <v>6141</v>
      </c>
      <c r="J6143" s="8">
        <f t="shared" si="951"/>
        <v>8.6721514027640292E-2</v>
      </c>
      <c r="K6143" s="8">
        <f t="shared" si="951"/>
        <v>8.4936746814256503E-2</v>
      </c>
      <c r="L6143" s="8">
        <f t="shared" si="951"/>
        <v>8.5822845762513603E-2</v>
      </c>
      <c r="M6143" s="8">
        <f t="shared" si="946"/>
        <v>8.5208065824046011E-2</v>
      </c>
      <c r="P6143">
        <v>6141</v>
      </c>
      <c r="Q6143" s="8">
        <f t="shared" si="952"/>
        <v>8.372151402764029E-2</v>
      </c>
      <c r="R6143" s="8">
        <f t="shared" si="952"/>
        <v>8.19367468142565E-2</v>
      </c>
      <c r="S6143" s="8">
        <f t="shared" si="952"/>
        <v>8.28228457625136E-2</v>
      </c>
      <c r="T6143" s="8">
        <f t="shared" si="947"/>
        <v>8.2208065824046009E-2</v>
      </c>
      <c r="W6143">
        <v>6141</v>
      </c>
      <c r="X6143" s="4">
        <f t="shared" si="956"/>
        <v>9.5917580981262657E-2</v>
      </c>
      <c r="Y6143" s="4">
        <f t="shared" si="954"/>
        <v>9.4941660853828061E-2</v>
      </c>
      <c r="Z6143" s="4">
        <f t="shared" si="955"/>
        <v>9.4272080941493197E-2</v>
      </c>
    </row>
    <row r="6144" spans="1:26" x14ac:dyDescent="0.25">
      <c r="A6144" s="16">
        <f t="shared" si="953"/>
        <v>49677</v>
      </c>
      <c r="B6144">
        <f>+'[2]Ejercicio 1'!E6361</f>
        <v>6142</v>
      </c>
      <c r="C6144" s="5">
        <v>8.522330419298467E-2</v>
      </c>
      <c r="D6144" s="4">
        <f t="shared" si="948"/>
        <v>8.3438463036734759E-2</v>
      </c>
      <c r="E6144" s="6">
        <f t="shared" si="949"/>
        <v>8.4324598566553527E-2</v>
      </c>
      <c r="F6144" s="7">
        <f t="shared" si="950"/>
        <v>8.3709793220326317E-2</v>
      </c>
      <c r="I6144" s="10">
        <v>6142</v>
      </c>
      <c r="J6144" s="8">
        <f t="shared" si="951"/>
        <v>8.6723304192984671E-2</v>
      </c>
      <c r="K6144" s="8">
        <f t="shared" si="951"/>
        <v>8.493846303673476E-2</v>
      </c>
      <c r="L6144" s="8">
        <f t="shared" si="951"/>
        <v>8.5824598566553528E-2</v>
      </c>
      <c r="M6144" s="8">
        <f t="shared" si="946"/>
        <v>8.5209793220326319E-2</v>
      </c>
      <c r="P6144">
        <v>6142</v>
      </c>
      <c r="Q6144" s="8">
        <f t="shared" si="952"/>
        <v>8.3723304192984668E-2</v>
      </c>
      <c r="R6144" s="8">
        <f t="shared" si="952"/>
        <v>8.1938463036734757E-2</v>
      </c>
      <c r="S6144" s="8">
        <f t="shared" si="952"/>
        <v>8.2824598566553526E-2</v>
      </c>
      <c r="T6144" s="8">
        <f t="shared" si="947"/>
        <v>8.2209793220326316E-2</v>
      </c>
      <c r="W6144">
        <v>6142</v>
      </c>
      <c r="X6144" s="4">
        <f t="shared" si="956"/>
        <v>9.5921170710454362E-2</v>
      </c>
      <c r="Y6144" s="4">
        <f t="shared" si="954"/>
        <v>9.4945166518781113E-2</v>
      </c>
      <c r="Z6144" s="4">
        <f t="shared" si="955"/>
        <v>9.4275529405401917E-2</v>
      </c>
    </row>
    <row r="6145" spans="1:26" x14ac:dyDescent="0.25">
      <c r="A6145" s="16">
        <f t="shared" si="953"/>
        <v>49678</v>
      </c>
      <c r="B6145">
        <f>+'[2]Ejercicio 1'!E6362</f>
        <v>6143</v>
      </c>
      <c r="C6145" s="5">
        <v>8.5225094358329062E-2</v>
      </c>
      <c r="D6145" s="4">
        <f t="shared" si="948"/>
        <v>8.3440179257724456E-2</v>
      </c>
      <c r="E6145" s="6">
        <f t="shared" si="949"/>
        <v>8.432635136983363E-2</v>
      </c>
      <c r="F6145" s="7">
        <f t="shared" si="950"/>
        <v>8.3711520615336196E-2</v>
      </c>
      <c r="I6145" s="10">
        <v>6143</v>
      </c>
      <c r="J6145" s="8">
        <f t="shared" si="951"/>
        <v>8.6725094358329063E-2</v>
      </c>
      <c r="K6145" s="8">
        <f t="shared" si="951"/>
        <v>8.4940179257724457E-2</v>
      </c>
      <c r="L6145" s="8">
        <f t="shared" si="951"/>
        <v>8.5826351369833631E-2</v>
      </c>
      <c r="M6145" s="8">
        <f t="shared" si="946"/>
        <v>8.5211520615336198E-2</v>
      </c>
      <c r="P6145">
        <v>6143</v>
      </c>
      <c r="Q6145" s="8">
        <f t="shared" si="952"/>
        <v>8.3725094358329061E-2</v>
      </c>
      <c r="R6145" s="8">
        <f t="shared" si="952"/>
        <v>8.1940179257724455E-2</v>
      </c>
      <c r="S6145" s="8">
        <f t="shared" si="952"/>
        <v>8.2826351369833628E-2</v>
      </c>
      <c r="T6145" s="8">
        <f t="shared" si="947"/>
        <v>8.2211520615336195E-2</v>
      </c>
      <c r="W6145">
        <v>6143</v>
      </c>
      <c r="X6145" s="4">
        <f t="shared" si="956"/>
        <v>9.5924760441220627E-2</v>
      </c>
      <c r="Y6145" s="4">
        <f t="shared" si="954"/>
        <v>9.4948672182263702E-2</v>
      </c>
      <c r="Z6145" s="4">
        <f t="shared" si="955"/>
        <v>9.4278977865108277E-2</v>
      </c>
    </row>
    <row r="6146" spans="1:26" x14ac:dyDescent="0.25">
      <c r="A6146" s="16">
        <f t="shared" si="953"/>
        <v>49679</v>
      </c>
      <c r="B6146">
        <f>+'[2]Ejercicio 1'!E6363</f>
        <v>6144</v>
      </c>
      <c r="C6146" s="5">
        <v>8.5226884523673441E-2</v>
      </c>
      <c r="D6146" s="4">
        <f t="shared" si="948"/>
        <v>8.3441895477224554E-2</v>
      </c>
      <c r="E6146" s="6">
        <f t="shared" si="949"/>
        <v>8.4328104172353022E-2</v>
      </c>
      <c r="F6146" s="7">
        <f t="shared" si="950"/>
        <v>8.3713248009078534E-2</v>
      </c>
      <c r="I6146" s="10">
        <v>6144</v>
      </c>
      <c r="J6146" s="8">
        <f t="shared" si="951"/>
        <v>8.6726884523673442E-2</v>
      </c>
      <c r="K6146" s="8">
        <f t="shared" si="951"/>
        <v>8.4941895477224555E-2</v>
      </c>
      <c r="L6146" s="8">
        <f t="shared" si="951"/>
        <v>8.5828104172353023E-2</v>
      </c>
      <c r="M6146" s="8">
        <f t="shared" si="951"/>
        <v>8.5213248009078535E-2</v>
      </c>
      <c r="P6146">
        <v>6144</v>
      </c>
      <c r="Q6146" s="8">
        <f t="shared" si="952"/>
        <v>8.3726884523673439E-2</v>
      </c>
      <c r="R6146" s="8">
        <f t="shared" si="952"/>
        <v>8.1941895477224552E-2</v>
      </c>
      <c r="S6146" s="8">
        <f t="shared" si="952"/>
        <v>8.282810417235302E-2</v>
      </c>
      <c r="T6146" s="8">
        <f t="shared" si="952"/>
        <v>8.2213248009078532E-2</v>
      </c>
      <c r="W6146">
        <v>6144</v>
      </c>
      <c r="X6146" s="4">
        <f t="shared" si="956"/>
        <v>9.5928350173517099E-2</v>
      </c>
      <c r="Y6146" s="4">
        <f t="shared" si="954"/>
        <v>9.4952177844213448E-2</v>
      </c>
      <c r="Z6146" s="4">
        <f t="shared" si="955"/>
        <v>9.4282426321865564E-2</v>
      </c>
    </row>
    <row r="6147" spans="1:26" x14ac:dyDescent="0.25">
      <c r="A6147" s="16">
        <f t="shared" si="953"/>
        <v>49680</v>
      </c>
      <c r="B6147">
        <f>+'[2]Ejercicio 1'!E6364</f>
        <v>6145</v>
      </c>
      <c r="C6147" s="5">
        <v>8.5228674689017833E-2</v>
      </c>
      <c r="D6147" s="4">
        <f t="shared" ref="D6147:D6210" si="957">+LN((1+C6147*182/360)^(360/182))</f>
        <v>8.3443611695235689E-2</v>
      </c>
      <c r="E6147" s="6">
        <f t="shared" ref="E6147:E6210" si="958">Equivalencia_Tasas(C6147,182,91)</f>
        <v>8.4329856974112591E-2</v>
      </c>
      <c r="F6147" s="7">
        <f t="shared" ref="F6147:F6210" si="959">Equivalencia_Tasas(C6147,182,28)</f>
        <v>8.3714975401550457E-2</v>
      </c>
      <c r="I6147" s="10">
        <v>6145</v>
      </c>
      <c r="J6147" s="8">
        <f t="shared" ref="J6147:M6210" si="960">C6147+$O$1</f>
        <v>8.6728674689017834E-2</v>
      </c>
      <c r="K6147" s="8">
        <f t="shared" si="960"/>
        <v>8.4943611695235691E-2</v>
      </c>
      <c r="L6147" s="8">
        <f t="shared" si="960"/>
        <v>8.5829856974112592E-2</v>
      </c>
      <c r="M6147" s="8">
        <f t="shared" si="960"/>
        <v>8.5214975401550458E-2</v>
      </c>
      <c r="P6147">
        <v>6145</v>
      </c>
      <c r="Q6147" s="8">
        <f t="shared" ref="Q6147:T6210" si="961">C6147-$O$1</f>
        <v>8.3728674689017832E-2</v>
      </c>
      <c r="R6147" s="8">
        <f t="shared" si="961"/>
        <v>8.1943611695235688E-2</v>
      </c>
      <c r="S6147" s="8">
        <f t="shared" si="961"/>
        <v>8.282985697411259E-2</v>
      </c>
      <c r="T6147" s="8">
        <f t="shared" si="961"/>
        <v>8.2214975401550455E-2</v>
      </c>
      <c r="W6147">
        <v>6145</v>
      </c>
      <c r="X6147" s="4">
        <f t="shared" si="956"/>
        <v>9.5931939907358266E-2</v>
      </c>
      <c r="Y6147" s="4">
        <f t="shared" si="954"/>
        <v>9.4955683504692717E-2</v>
      </c>
      <c r="Z6147" s="4">
        <f t="shared" si="955"/>
        <v>9.4285874774411943E-2</v>
      </c>
    </row>
    <row r="6148" spans="1:26" x14ac:dyDescent="0.25">
      <c r="A6148" s="16">
        <f t="shared" si="953"/>
        <v>49681</v>
      </c>
      <c r="B6148">
        <f>+'[2]Ejercicio 1'!E6365</f>
        <v>6146</v>
      </c>
      <c r="C6148" s="5">
        <v>8.5230464854362212E-2</v>
      </c>
      <c r="D6148" s="4">
        <f t="shared" si="957"/>
        <v>8.3445327911757641E-2</v>
      </c>
      <c r="E6148" s="6">
        <f t="shared" si="958"/>
        <v>8.4331609775111435E-2</v>
      </c>
      <c r="F6148" s="7">
        <f t="shared" si="959"/>
        <v>8.3716702792757669E-2</v>
      </c>
      <c r="I6148" s="10">
        <v>6146</v>
      </c>
      <c r="J6148" s="8">
        <f t="shared" si="960"/>
        <v>8.6730464854362213E-2</v>
      </c>
      <c r="K6148" s="8">
        <f t="shared" si="960"/>
        <v>8.4945327911757643E-2</v>
      </c>
      <c r="L6148" s="8">
        <f t="shared" si="960"/>
        <v>8.5831609775111437E-2</v>
      </c>
      <c r="M6148" s="8">
        <f t="shared" si="960"/>
        <v>8.521670279275767E-2</v>
      </c>
      <c r="P6148">
        <v>6146</v>
      </c>
      <c r="Q6148" s="8">
        <f t="shared" si="961"/>
        <v>8.373046485436221E-2</v>
      </c>
      <c r="R6148" s="8">
        <f t="shared" si="961"/>
        <v>8.194532791175764E-2</v>
      </c>
      <c r="S6148" s="8">
        <f t="shared" si="961"/>
        <v>8.2831609775111434E-2</v>
      </c>
      <c r="T6148" s="8">
        <f t="shared" si="961"/>
        <v>8.2216702792757668E-2</v>
      </c>
      <c r="W6148">
        <v>6146</v>
      </c>
      <c r="X6148" s="4">
        <f t="shared" si="956"/>
        <v>9.5935529642745446E-2</v>
      </c>
      <c r="Y6148" s="4">
        <f t="shared" si="954"/>
        <v>9.495918916358205E-2</v>
      </c>
      <c r="Z6148" s="4">
        <f t="shared" si="955"/>
        <v>9.428932322400925E-2</v>
      </c>
    </row>
    <row r="6149" spans="1:26" x14ac:dyDescent="0.25">
      <c r="A6149" s="16">
        <f t="shared" ref="A6149:A6212" si="962">+A6148+1</f>
        <v>49682</v>
      </c>
      <c r="B6149">
        <f>+'[2]Ejercicio 1'!E6366</f>
        <v>6147</v>
      </c>
      <c r="C6149" s="5">
        <v>8.5232255019706604E-2</v>
      </c>
      <c r="D6149" s="4">
        <f t="shared" si="957"/>
        <v>8.3447044126790645E-2</v>
      </c>
      <c r="E6149" s="6">
        <f t="shared" si="958"/>
        <v>8.4333362575349569E-2</v>
      </c>
      <c r="F6149" s="7">
        <f t="shared" si="959"/>
        <v>8.3718430182694467E-2</v>
      </c>
      <c r="I6149" s="10">
        <v>6147</v>
      </c>
      <c r="J6149" s="8">
        <f t="shared" si="960"/>
        <v>8.6732255019706606E-2</v>
      </c>
      <c r="K6149" s="8">
        <f t="shared" si="960"/>
        <v>8.4947044126790647E-2</v>
      </c>
      <c r="L6149" s="8">
        <f t="shared" si="960"/>
        <v>8.583336257534957E-2</v>
      </c>
      <c r="M6149" s="8">
        <f t="shared" si="960"/>
        <v>8.5218430182694468E-2</v>
      </c>
      <c r="P6149">
        <v>6147</v>
      </c>
      <c r="Q6149" s="8">
        <f t="shared" si="961"/>
        <v>8.3732255019706603E-2</v>
      </c>
      <c r="R6149" s="8">
        <f t="shared" si="961"/>
        <v>8.1947044126790644E-2</v>
      </c>
      <c r="S6149" s="8">
        <f t="shared" si="961"/>
        <v>8.2833362575349567E-2</v>
      </c>
      <c r="T6149" s="8">
        <f t="shared" si="961"/>
        <v>8.2218430182694466E-2</v>
      </c>
      <c r="W6149">
        <v>6147</v>
      </c>
      <c r="X6149" s="4">
        <f t="shared" si="956"/>
        <v>9.593911937967689E-2</v>
      </c>
      <c r="Y6149" s="4">
        <f t="shared" si="954"/>
        <v>9.4962694820939414E-2</v>
      </c>
      <c r="Z6149" s="4">
        <f t="shared" si="955"/>
        <v>9.4292771669401351E-2</v>
      </c>
    </row>
    <row r="6150" spans="1:26" x14ac:dyDescent="0.25">
      <c r="A6150" s="16">
        <f t="shared" si="962"/>
        <v>49683</v>
      </c>
      <c r="B6150">
        <f>+'[2]Ejercicio 1'!E6367</f>
        <v>6148</v>
      </c>
      <c r="C6150" s="5">
        <v>8.5234045185050983E-2</v>
      </c>
      <c r="D6150" s="4">
        <f t="shared" si="957"/>
        <v>8.3448760340334466E-2</v>
      </c>
      <c r="E6150" s="6">
        <f t="shared" si="958"/>
        <v>8.4335115374827005E-2</v>
      </c>
      <c r="F6150" s="7">
        <f t="shared" si="959"/>
        <v>8.3720157571363724E-2</v>
      </c>
      <c r="I6150" s="10">
        <v>6148</v>
      </c>
      <c r="J6150" s="8">
        <f t="shared" si="960"/>
        <v>8.6734045185050984E-2</v>
      </c>
      <c r="K6150" s="8">
        <f t="shared" si="960"/>
        <v>8.4948760340334467E-2</v>
      </c>
      <c r="L6150" s="8">
        <f t="shared" si="960"/>
        <v>8.5835115374827006E-2</v>
      </c>
      <c r="M6150" s="8">
        <f t="shared" si="960"/>
        <v>8.5220157571363725E-2</v>
      </c>
      <c r="P6150">
        <v>6148</v>
      </c>
      <c r="Q6150" s="8">
        <f t="shared" si="961"/>
        <v>8.3734045185050981E-2</v>
      </c>
      <c r="R6150" s="8">
        <f t="shared" si="961"/>
        <v>8.1948760340334464E-2</v>
      </c>
      <c r="S6150" s="8">
        <f t="shared" si="961"/>
        <v>8.2835115374827004E-2</v>
      </c>
      <c r="T6150" s="8">
        <f t="shared" si="961"/>
        <v>8.2220157571363722E-2</v>
      </c>
      <c r="W6150">
        <v>6148</v>
      </c>
      <c r="X6150" s="4">
        <f t="shared" si="956"/>
        <v>9.594270911813986E-2</v>
      </c>
      <c r="Y6150" s="4">
        <f t="shared" si="954"/>
        <v>9.4966200476766585E-2</v>
      </c>
      <c r="Z6150" s="4">
        <f t="shared" si="955"/>
        <v>9.4296220111841522E-2</v>
      </c>
    </row>
    <row r="6151" spans="1:26" x14ac:dyDescent="0.25">
      <c r="A6151" s="16">
        <f t="shared" si="962"/>
        <v>49684</v>
      </c>
      <c r="B6151">
        <f>+'[2]Ejercicio 1'!E6368</f>
        <v>6149</v>
      </c>
      <c r="C6151" s="5">
        <v>8.5235835350395375E-2</v>
      </c>
      <c r="D6151" s="4">
        <f t="shared" si="957"/>
        <v>8.3450476552389741E-2</v>
      </c>
      <c r="E6151" s="6">
        <f t="shared" si="958"/>
        <v>8.4336868173545479E-2</v>
      </c>
      <c r="F6151" s="7">
        <f t="shared" si="959"/>
        <v>8.3721884958765411E-2</v>
      </c>
      <c r="I6151" s="10">
        <v>6149</v>
      </c>
      <c r="J6151" s="8">
        <f t="shared" si="960"/>
        <v>8.6735835350395377E-2</v>
      </c>
      <c r="K6151" s="8">
        <f t="shared" si="960"/>
        <v>8.4950476552389742E-2</v>
      </c>
      <c r="L6151" s="8">
        <f t="shared" si="960"/>
        <v>8.583686817354548E-2</v>
      </c>
      <c r="M6151" s="8">
        <f t="shared" si="960"/>
        <v>8.5221884958765412E-2</v>
      </c>
      <c r="P6151">
        <v>6149</v>
      </c>
      <c r="Q6151" s="8">
        <f t="shared" si="961"/>
        <v>8.3735835350395374E-2</v>
      </c>
      <c r="R6151" s="8">
        <f t="shared" si="961"/>
        <v>8.1950476552389739E-2</v>
      </c>
      <c r="S6151" s="8">
        <f t="shared" si="961"/>
        <v>8.2836868173545478E-2</v>
      </c>
      <c r="T6151" s="8">
        <f t="shared" si="961"/>
        <v>8.2221884958765409E-2</v>
      </c>
      <c r="W6151">
        <v>6149</v>
      </c>
      <c r="X6151" s="4">
        <f t="shared" si="956"/>
        <v>9.5946298858176959E-2</v>
      </c>
      <c r="Y6151" s="4">
        <f t="shared" si="954"/>
        <v>9.4969706131122406E-2</v>
      </c>
      <c r="Z6151" s="4">
        <f t="shared" si="955"/>
        <v>9.4299668550082191E-2</v>
      </c>
    </row>
    <row r="6152" spans="1:26" x14ac:dyDescent="0.25">
      <c r="A6152" s="16">
        <f t="shared" si="962"/>
        <v>49685</v>
      </c>
      <c r="B6152">
        <f>+'[2]Ejercicio 1'!E6369</f>
        <v>6150</v>
      </c>
      <c r="C6152" s="5">
        <v>8.5237625515739754E-2</v>
      </c>
      <c r="D6152" s="4">
        <f t="shared" si="957"/>
        <v>8.3452192762955443E-2</v>
      </c>
      <c r="E6152" s="6">
        <f t="shared" si="958"/>
        <v>8.4338620971502368E-2</v>
      </c>
      <c r="F6152" s="7">
        <f t="shared" si="959"/>
        <v>8.3723612344899542E-2</v>
      </c>
      <c r="I6152" s="10">
        <v>6150</v>
      </c>
      <c r="J6152" s="8">
        <f t="shared" si="960"/>
        <v>8.6737625515739755E-2</v>
      </c>
      <c r="K6152" s="8">
        <f t="shared" si="960"/>
        <v>8.4952192762955445E-2</v>
      </c>
      <c r="L6152" s="8">
        <f t="shared" si="960"/>
        <v>8.5838620971502369E-2</v>
      </c>
      <c r="M6152" s="8">
        <f t="shared" si="960"/>
        <v>8.5223612344899544E-2</v>
      </c>
      <c r="P6152">
        <v>6150</v>
      </c>
      <c r="Q6152" s="8">
        <f t="shared" si="961"/>
        <v>8.3737625515739753E-2</v>
      </c>
      <c r="R6152" s="8">
        <f t="shared" si="961"/>
        <v>8.1952192762955442E-2</v>
      </c>
      <c r="S6152" s="8">
        <f t="shared" si="961"/>
        <v>8.2838620971502366E-2</v>
      </c>
      <c r="T6152" s="8">
        <f t="shared" si="961"/>
        <v>8.2223612344899541E-2</v>
      </c>
      <c r="W6152">
        <v>6150</v>
      </c>
      <c r="X6152" s="4">
        <f t="shared" si="956"/>
        <v>9.5949888599744251E-2</v>
      </c>
      <c r="Y6152" s="4">
        <f t="shared" si="954"/>
        <v>9.4973211783946257E-2</v>
      </c>
      <c r="Z6152" s="4">
        <f t="shared" si="955"/>
        <v>9.430311698598759E-2</v>
      </c>
    </row>
    <row r="6153" spans="1:26" x14ac:dyDescent="0.25">
      <c r="A6153" s="16">
        <f t="shared" si="962"/>
        <v>49686</v>
      </c>
      <c r="B6153">
        <f>+'[2]Ejercicio 1'!E6370</f>
        <v>6151</v>
      </c>
      <c r="C6153" s="5">
        <v>8.5239415681084146E-2</v>
      </c>
      <c r="D6153" s="4">
        <f t="shared" si="957"/>
        <v>8.3453908972032198E-2</v>
      </c>
      <c r="E6153" s="6">
        <f t="shared" si="958"/>
        <v>8.4340373768698546E-2</v>
      </c>
      <c r="F6153" s="7">
        <f t="shared" si="959"/>
        <v>8.372533972976326E-2</v>
      </c>
      <c r="I6153" s="10">
        <v>6151</v>
      </c>
      <c r="J6153" s="8">
        <f t="shared" si="960"/>
        <v>8.6739415681084148E-2</v>
      </c>
      <c r="K6153" s="8">
        <f t="shared" si="960"/>
        <v>8.4953908972032199E-2</v>
      </c>
      <c r="L6153" s="8">
        <f t="shared" si="960"/>
        <v>8.5840373768698547E-2</v>
      </c>
      <c r="M6153" s="8">
        <f t="shared" si="960"/>
        <v>8.5225339729763261E-2</v>
      </c>
      <c r="P6153">
        <v>6151</v>
      </c>
      <c r="Q6153" s="8">
        <f t="shared" si="961"/>
        <v>8.3739415681084145E-2</v>
      </c>
      <c r="R6153" s="8">
        <f t="shared" si="961"/>
        <v>8.1953908972032197E-2</v>
      </c>
      <c r="S6153" s="8">
        <f t="shared" si="961"/>
        <v>8.2840373768698544E-2</v>
      </c>
      <c r="T6153" s="8">
        <f t="shared" si="961"/>
        <v>8.2225339729763258E-2</v>
      </c>
      <c r="W6153">
        <v>6151</v>
      </c>
      <c r="X6153" s="4">
        <f t="shared" si="956"/>
        <v>9.5953478342857126E-2</v>
      </c>
      <c r="Y6153" s="4">
        <f t="shared" si="954"/>
        <v>9.4976717435180186E-2</v>
      </c>
      <c r="Z6153" s="4">
        <f t="shared" si="955"/>
        <v>9.4306565417068278E-2</v>
      </c>
    </row>
    <row r="6154" spans="1:26" x14ac:dyDescent="0.25">
      <c r="A6154" s="16">
        <f t="shared" si="962"/>
        <v>49687</v>
      </c>
      <c r="B6154">
        <f>+'[2]Ejercicio 1'!E6371</f>
        <v>6152</v>
      </c>
      <c r="C6154" s="5">
        <v>8.5241205846428525E-2</v>
      </c>
      <c r="D6154" s="4">
        <f t="shared" si="957"/>
        <v>8.3455625179619797E-2</v>
      </c>
      <c r="E6154" s="6">
        <f t="shared" si="958"/>
        <v>8.4342126565134887E-2</v>
      </c>
      <c r="F6154" s="7">
        <f t="shared" si="959"/>
        <v>8.372706711336228E-2</v>
      </c>
      <c r="I6154" s="10">
        <v>6152</v>
      </c>
      <c r="J6154" s="8">
        <f t="shared" si="960"/>
        <v>8.6741205846428526E-2</v>
      </c>
      <c r="K6154" s="8">
        <f t="shared" si="960"/>
        <v>8.4955625179619798E-2</v>
      </c>
      <c r="L6154" s="8">
        <f t="shared" si="960"/>
        <v>8.5842126565134888E-2</v>
      </c>
      <c r="M6154" s="8">
        <f t="shared" si="960"/>
        <v>8.5227067113362281E-2</v>
      </c>
      <c r="P6154">
        <v>6152</v>
      </c>
      <c r="Q6154" s="8">
        <f t="shared" si="961"/>
        <v>8.3741205846428524E-2</v>
      </c>
      <c r="R6154" s="8">
        <f t="shared" si="961"/>
        <v>8.1955625179619795E-2</v>
      </c>
      <c r="S6154" s="8">
        <f t="shared" si="961"/>
        <v>8.2842126565134885E-2</v>
      </c>
      <c r="T6154" s="8">
        <f t="shared" si="961"/>
        <v>8.2227067113362279E-2</v>
      </c>
      <c r="W6154">
        <v>6152</v>
      </c>
      <c r="X6154" s="4">
        <f t="shared" si="956"/>
        <v>9.5957068087514696E-2</v>
      </c>
      <c r="Y6154" s="4">
        <f t="shared" si="954"/>
        <v>9.498022308494275E-2</v>
      </c>
      <c r="Z6154" s="4">
        <f t="shared" si="955"/>
        <v>9.4310013845194191E-2</v>
      </c>
    </row>
    <row r="6155" spans="1:26" x14ac:dyDescent="0.25">
      <c r="A6155" s="16">
        <f t="shared" si="962"/>
        <v>49688</v>
      </c>
      <c r="B6155">
        <f>+'[2]Ejercicio 1'!E6372</f>
        <v>6153</v>
      </c>
      <c r="C6155" s="5">
        <v>8.5242996011772917E-2</v>
      </c>
      <c r="D6155" s="4">
        <f t="shared" si="957"/>
        <v>8.3457341385718434E-2</v>
      </c>
      <c r="E6155" s="6">
        <f t="shared" si="958"/>
        <v>8.4343879360811405E-2</v>
      </c>
      <c r="F6155" s="7">
        <f t="shared" si="959"/>
        <v>8.3728794495690886E-2</v>
      </c>
      <c r="I6155" s="10">
        <v>6153</v>
      </c>
      <c r="J6155" s="8">
        <f t="shared" si="960"/>
        <v>8.6742996011772919E-2</v>
      </c>
      <c r="K6155" s="8">
        <f t="shared" si="960"/>
        <v>8.4957341385718435E-2</v>
      </c>
      <c r="L6155" s="8">
        <f t="shared" si="960"/>
        <v>8.5843879360811406E-2</v>
      </c>
      <c r="M6155" s="8">
        <f t="shared" si="960"/>
        <v>8.5228794495690888E-2</v>
      </c>
      <c r="P6155">
        <v>6153</v>
      </c>
      <c r="Q6155" s="8">
        <f t="shared" si="961"/>
        <v>8.3742996011772916E-2</v>
      </c>
      <c r="R6155" s="8">
        <f t="shared" si="961"/>
        <v>8.1957341385718432E-2</v>
      </c>
      <c r="S6155" s="8">
        <f t="shared" si="961"/>
        <v>8.2843879360811404E-2</v>
      </c>
      <c r="T6155" s="8">
        <f t="shared" si="961"/>
        <v>8.2228794495690885E-2</v>
      </c>
      <c r="W6155">
        <v>6153</v>
      </c>
      <c r="X6155" s="4">
        <f t="shared" si="956"/>
        <v>9.5960657833717405E-2</v>
      </c>
      <c r="Y6155" s="4">
        <f t="shared" si="954"/>
        <v>9.4983728733233089E-2</v>
      </c>
      <c r="Z6155" s="4">
        <f t="shared" si="955"/>
        <v>9.4313462269742965E-2</v>
      </c>
    </row>
    <row r="6156" spans="1:26" x14ac:dyDescent="0.25">
      <c r="A6156" s="16">
        <f t="shared" si="962"/>
        <v>49689</v>
      </c>
      <c r="B6156">
        <f>+'[2]Ejercicio 1'!E6373</f>
        <v>6154</v>
      </c>
      <c r="C6156" s="5">
        <v>8.5244786177117296E-2</v>
      </c>
      <c r="D6156" s="4">
        <f t="shared" si="957"/>
        <v>8.3459057590327929E-2</v>
      </c>
      <c r="E6156" s="6">
        <f t="shared" si="958"/>
        <v>8.4345632155726324E-2</v>
      </c>
      <c r="F6156" s="7">
        <f t="shared" si="959"/>
        <v>8.3730521876749078E-2</v>
      </c>
      <c r="I6156" s="10">
        <v>6154</v>
      </c>
      <c r="J6156" s="8">
        <f t="shared" si="960"/>
        <v>8.6744786177117297E-2</v>
      </c>
      <c r="K6156" s="8">
        <f t="shared" si="960"/>
        <v>8.495905759032793E-2</v>
      </c>
      <c r="L6156" s="8">
        <f t="shared" si="960"/>
        <v>8.5845632155726326E-2</v>
      </c>
      <c r="M6156" s="8">
        <f t="shared" si="960"/>
        <v>8.523052187674908E-2</v>
      </c>
      <c r="P6156">
        <v>6154</v>
      </c>
      <c r="Q6156" s="8">
        <f t="shared" si="961"/>
        <v>8.3744786177117295E-2</v>
      </c>
      <c r="R6156" s="8">
        <f t="shared" si="961"/>
        <v>8.1959057590327927E-2</v>
      </c>
      <c r="S6156" s="8">
        <f t="shared" si="961"/>
        <v>8.2845632155726323E-2</v>
      </c>
      <c r="T6156" s="8">
        <f t="shared" si="961"/>
        <v>8.2230521876749077E-2</v>
      </c>
      <c r="W6156">
        <v>6154</v>
      </c>
      <c r="X6156" s="4">
        <f t="shared" si="956"/>
        <v>9.5964247581450765E-2</v>
      </c>
      <c r="Y6156" s="4">
        <f t="shared" si="954"/>
        <v>9.4987234379873761E-2</v>
      </c>
      <c r="Z6156" s="4">
        <f t="shared" si="955"/>
        <v>9.4316910690089378E-2</v>
      </c>
    </row>
    <row r="6157" spans="1:26" x14ac:dyDescent="0.25">
      <c r="A6157" s="16">
        <f t="shared" si="962"/>
        <v>49690</v>
      </c>
      <c r="B6157">
        <f>+'[2]Ejercicio 1'!E6374</f>
        <v>6155</v>
      </c>
      <c r="C6157" s="5">
        <v>8.5246576342461688E-2</v>
      </c>
      <c r="D6157" s="4">
        <f t="shared" si="957"/>
        <v>8.3460773793448476E-2</v>
      </c>
      <c r="E6157" s="6">
        <f t="shared" si="958"/>
        <v>8.4347384949882295E-2</v>
      </c>
      <c r="F6157" s="7">
        <f t="shared" si="959"/>
        <v>8.373224925654256E-2</v>
      </c>
      <c r="I6157" s="10">
        <v>6155</v>
      </c>
      <c r="J6157" s="8">
        <f t="shared" si="960"/>
        <v>8.674657634246169E-2</v>
      </c>
      <c r="K6157" s="8">
        <f t="shared" si="960"/>
        <v>8.4960773793448477E-2</v>
      </c>
      <c r="L6157" s="8">
        <f t="shared" si="960"/>
        <v>8.5847384949882297E-2</v>
      </c>
      <c r="M6157" s="8">
        <f t="shared" si="960"/>
        <v>8.5232249256542561E-2</v>
      </c>
      <c r="P6157">
        <v>6155</v>
      </c>
      <c r="Q6157" s="8">
        <f t="shared" si="961"/>
        <v>8.3746576342461687E-2</v>
      </c>
      <c r="R6157" s="8">
        <f t="shared" si="961"/>
        <v>8.1960773793448474E-2</v>
      </c>
      <c r="S6157" s="8">
        <f t="shared" si="961"/>
        <v>8.2847384949882294E-2</v>
      </c>
      <c r="T6157" s="8">
        <f t="shared" si="961"/>
        <v>8.2232249256542558E-2</v>
      </c>
      <c r="W6157">
        <v>6155</v>
      </c>
      <c r="X6157" s="4">
        <f t="shared" si="956"/>
        <v>9.5967837330743752E-2</v>
      </c>
      <c r="Y6157" s="4">
        <f t="shared" si="954"/>
        <v>9.4990740025044831E-2</v>
      </c>
      <c r="Z6157" s="4">
        <f t="shared" si="955"/>
        <v>9.4320359107481017E-2</v>
      </c>
    </row>
    <row r="6158" spans="1:26" x14ac:dyDescent="0.25">
      <c r="A6158" s="16">
        <f t="shared" si="962"/>
        <v>49691</v>
      </c>
      <c r="B6158">
        <f>+'[2]Ejercicio 1'!E6375</f>
        <v>6156</v>
      </c>
      <c r="C6158" s="5">
        <v>8.5248366507806067E-2</v>
      </c>
      <c r="D6158" s="4">
        <f t="shared" si="957"/>
        <v>8.3462489995080477E-2</v>
      </c>
      <c r="E6158" s="6">
        <f t="shared" si="958"/>
        <v>8.4349137743276681E-2</v>
      </c>
      <c r="F6158" s="7">
        <f t="shared" si="959"/>
        <v>8.3733976635065641E-2</v>
      </c>
      <c r="I6158" s="10">
        <v>6156</v>
      </c>
      <c r="J6158" s="8">
        <f t="shared" si="960"/>
        <v>8.6748366507806068E-2</v>
      </c>
      <c r="K6158" s="8">
        <f t="shared" si="960"/>
        <v>8.4962489995080478E-2</v>
      </c>
      <c r="L6158" s="8">
        <f t="shared" si="960"/>
        <v>8.5849137743276682E-2</v>
      </c>
      <c r="M6158" s="8">
        <f t="shared" si="960"/>
        <v>8.5233976635065642E-2</v>
      </c>
      <c r="P6158">
        <v>6156</v>
      </c>
      <c r="Q6158" s="8">
        <f t="shared" si="961"/>
        <v>8.3748366507806066E-2</v>
      </c>
      <c r="R6158" s="8">
        <f t="shared" si="961"/>
        <v>8.1962489995080476E-2</v>
      </c>
      <c r="S6158" s="8">
        <f t="shared" si="961"/>
        <v>8.284913774327668E-2</v>
      </c>
      <c r="T6158" s="8">
        <f t="shared" si="961"/>
        <v>8.2233976635065639E-2</v>
      </c>
      <c r="W6158">
        <v>6156</v>
      </c>
      <c r="X6158" s="4">
        <f t="shared" si="956"/>
        <v>9.5971427081597241E-2</v>
      </c>
      <c r="Y6158" s="4">
        <f t="shared" si="954"/>
        <v>9.4994245668682198E-2</v>
      </c>
      <c r="Z6158" s="4">
        <f t="shared" si="955"/>
        <v>9.4323807521292657E-2</v>
      </c>
    </row>
    <row r="6159" spans="1:26" x14ac:dyDescent="0.25">
      <c r="A6159" s="16">
        <f t="shared" si="962"/>
        <v>49692</v>
      </c>
      <c r="B6159">
        <f>+'[2]Ejercicio 1'!E6376</f>
        <v>6157</v>
      </c>
      <c r="C6159" s="5">
        <v>8.525015667315046E-2</v>
      </c>
      <c r="D6159" s="4">
        <f t="shared" si="957"/>
        <v>8.3464206195222948E-2</v>
      </c>
      <c r="E6159" s="6">
        <f t="shared" si="958"/>
        <v>8.435089053591123E-2</v>
      </c>
      <c r="F6159" s="7">
        <f t="shared" si="959"/>
        <v>8.3735704012324011E-2</v>
      </c>
      <c r="I6159" s="10">
        <v>6157</v>
      </c>
      <c r="J6159" s="8">
        <f t="shared" si="960"/>
        <v>8.6750156673150461E-2</v>
      </c>
      <c r="K6159" s="8">
        <f t="shared" si="960"/>
        <v>8.4964206195222949E-2</v>
      </c>
      <c r="L6159" s="8">
        <f t="shared" si="960"/>
        <v>8.5850890535911231E-2</v>
      </c>
      <c r="M6159" s="8">
        <f t="shared" si="960"/>
        <v>8.5235704012324012E-2</v>
      </c>
      <c r="P6159">
        <v>6157</v>
      </c>
      <c r="Q6159" s="8">
        <f t="shared" si="961"/>
        <v>8.3750156673150458E-2</v>
      </c>
      <c r="R6159" s="8">
        <f t="shared" si="961"/>
        <v>8.1964206195222947E-2</v>
      </c>
      <c r="S6159" s="8">
        <f t="shared" si="961"/>
        <v>8.2850890535911229E-2</v>
      </c>
      <c r="T6159" s="8">
        <f t="shared" si="961"/>
        <v>8.223570401232401E-2</v>
      </c>
      <c r="W6159">
        <v>6157</v>
      </c>
      <c r="X6159" s="4">
        <f t="shared" si="956"/>
        <v>9.5975016833980506E-2</v>
      </c>
      <c r="Y6159" s="4">
        <f t="shared" si="954"/>
        <v>9.4997751310849074E-2</v>
      </c>
      <c r="Z6159" s="4">
        <f t="shared" si="955"/>
        <v>9.4327255931527174E-2</v>
      </c>
    </row>
    <row r="6160" spans="1:26" x14ac:dyDescent="0.25">
      <c r="A6160" s="16">
        <f t="shared" si="962"/>
        <v>49693</v>
      </c>
      <c r="B6160">
        <f>+'[2]Ejercicio 1'!E6377</f>
        <v>6158</v>
      </c>
      <c r="C6160" s="5">
        <v>8.5251946838494838E-2</v>
      </c>
      <c r="D6160" s="4">
        <f t="shared" si="957"/>
        <v>8.3465922393876263E-2</v>
      </c>
      <c r="E6160" s="6">
        <f t="shared" si="958"/>
        <v>8.4352643327785082E-2</v>
      </c>
      <c r="F6160" s="7">
        <f t="shared" si="959"/>
        <v>8.3737431388311981E-2</v>
      </c>
      <c r="I6160" s="10">
        <v>6158</v>
      </c>
      <c r="J6160" s="8">
        <f t="shared" si="960"/>
        <v>8.6751946838494839E-2</v>
      </c>
      <c r="K6160" s="8">
        <f t="shared" si="960"/>
        <v>8.4965922393876264E-2</v>
      </c>
      <c r="L6160" s="8">
        <f t="shared" si="960"/>
        <v>8.5852643327785083E-2</v>
      </c>
      <c r="M6160" s="8">
        <f t="shared" si="960"/>
        <v>8.5237431388311982E-2</v>
      </c>
      <c r="P6160">
        <v>6158</v>
      </c>
      <c r="Q6160" s="8">
        <f t="shared" si="961"/>
        <v>8.3751946838494837E-2</v>
      </c>
      <c r="R6160" s="8">
        <f t="shared" si="961"/>
        <v>8.1965922393876262E-2</v>
      </c>
      <c r="S6160" s="8">
        <f t="shared" si="961"/>
        <v>8.285264332778508E-2</v>
      </c>
      <c r="T6160" s="8">
        <f t="shared" si="961"/>
        <v>8.223743138831198E-2</v>
      </c>
      <c r="W6160">
        <v>6158</v>
      </c>
      <c r="X6160" s="4">
        <f t="shared" si="956"/>
        <v>9.5978606587908896E-2</v>
      </c>
      <c r="Y6160" s="4">
        <f t="shared" si="954"/>
        <v>9.5001256951426027E-2</v>
      </c>
      <c r="Z6160" s="4">
        <f t="shared" si="955"/>
        <v>9.4330704338187396E-2</v>
      </c>
    </row>
    <row r="6161" spans="1:26" x14ac:dyDescent="0.25">
      <c r="A6161" s="16">
        <f t="shared" si="962"/>
        <v>49694</v>
      </c>
      <c r="B6161">
        <f>+'[2]Ejercicio 1'!E6378</f>
        <v>6159</v>
      </c>
      <c r="C6161" s="5">
        <v>8.5253737003839231E-2</v>
      </c>
      <c r="D6161" s="4">
        <f t="shared" si="957"/>
        <v>8.3467638591040644E-2</v>
      </c>
      <c r="E6161" s="6">
        <f t="shared" si="958"/>
        <v>8.4354396118899083E-2</v>
      </c>
      <c r="F6161" s="7">
        <f t="shared" si="959"/>
        <v>8.3739158763029523E-2</v>
      </c>
      <c r="I6161" s="10">
        <v>6159</v>
      </c>
      <c r="J6161" s="8">
        <f t="shared" si="960"/>
        <v>8.6753737003839232E-2</v>
      </c>
      <c r="K6161" s="8">
        <f t="shared" si="960"/>
        <v>8.4967638591040645E-2</v>
      </c>
      <c r="L6161" s="8">
        <f t="shared" si="960"/>
        <v>8.5854396118899085E-2</v>
      </c>
      <c r="M6161" s="8">
        <f t="shared" si="960"/>
        <v>8.5239158763029524E-2</v>
      </c>
      <c r="P6161">
        <v>6159</v>
      </c>
      <c r="Q6161" s="8">
        <f t="shared" si="961"/>
        <v>8.3753737003839229E-2</v>
      </c>
      <c r="R6161" s="8">
        <f t="shared" si="961"/>
        <v>8.1967638591040642E-2</v>
      </c>
      <c r="S6161" s="8">
        <f t="shared" si="961"/>
        <v>8.2854396118899082E-2</v>
      </c>
      <c r="T6161" s="8">
        <f t="shared" si="961"/>
        <v>8.2239158763029521E-2</v>
      </c>
      <c r="W6161">
        <v>6159</v>
      </c>
      <c r="X6161" s="4">
        <f t="shared" si="956"/>
        <v>9.5982196343382439E-2</v>
      </c>
      <c r="Y6161" s="4">
        <f t="shared" si="954"/>
        <v>9.5004762590530756E-2</v>
      </c>
      <c r="Z6161" s="4">
        <f t="shared" si="955"/>
        <v>9.4334152740639554E-2</v>
      </c>
    </row>
    <row r="6162" spans="1:26" x14ac:dyDescent="0.25">
      <c r="A6162" s="16">
        <f t="shared" si="962"/>
        <v>49695</v>
      </c>
      <c r="B6162">
        <f>+'[2]Ejercicio 1'!E6379</f>
        <v>6160</v>
      </c>
      <c r="C6162" s="5">
        <v>8.5255527169183609E-2</v>
      </c>
      <c r="D6162" s="4">
        <f t="shared" si="957"/>
        <v>8.3469354786716105E-2</v>
      </c>
      <c r="E6162" s="6">
        <f t="shared" si="958"/>
        <v>8.4356148909251513E-2</v>
      </c>
      <c r="F6162" s="7">
        <f t="shared" si="959"/>
        <v>8.3740886136482368E-2</v>
      </c>
      <c r="I6162" s="10">
        <v>6160</v>
      </c>
      <c r="J6162" s="8">
        <f t="shared" si="960"/>
        <v>8.6755527169183611E-2</v>
      </c>
      <c r="K6162" s="8">
        <f t="shared" si="960"/>
        <v>8.4969354786716106E-2</v>
      </c>
      <c r="L6162" s="8">
        <f t="shared" si="960"/>
        <v>8.5856148909251515E-2</v>
      </c>
      <c r="M6162" s="8">
        <f t="shared" si="960"/>
        <v>8.5240886136482369E-2</v>
      </c>
      <c r="P6162">
        <v>6160</v>
      </c>
      <c r="Q6162" s="8">
        <f t="shared" si="961"/>
        <v>8.3755527169183608E-2</v>
      </c>
      <c r="R6162" s="8">
        <f t="shared" si="961"/>
        <v>8.1969354786716103E-2</v>
      </c>
      <c r="S6162" s="8">
        <f t="shared" si="961"/>
        <v>8.2856148909251512E-2</v>
      </c>
      <c r="T6162" s="8">
        <f t="shared" si="961"/>
        <v>8.2240886136482366E-2</v>
      </c>
      <c r="W6162">
        <v>6160</v>
      </c>
      <c r="X6162" s="4">
        <f t="shared" si="956"/>
        <v>9.5985786100386619E-2</v>
      </c>
      <c r="Y6162" s="4">
        <f t="shared" si="954"/>
        <v>9.5008268228044659E-2</v>
      </c>
      <c r="Z6162" s="4">
        <f t="shared" si="955"/>
        <v>9.4337601140765004E-2</v>
      </c>
    </row>
    <row r="6163" spans="1:26" x14ac:dyDescent="0.25">
      <c r="A6163" s="16">
        <f t="shared" si="962"/>
        <v>49696</v>
      </c>
      <c r="B6163">
        <f>+'[2]Ejercicio 1'!E6380</f>
        <v>6161</v>
      </c>
      <c r="C6163" s="5">
        <v>8.5257317334528002E-2</v>
      </c>
      <c r="D6163" s="4">
        <f t="shared" si="957"/>
        <v>8.3471070980902826E-2</v>
      </c>
      <c r="E6163" s="6">
        <f t="shared" si="958"/>
        <v>8.4357901698844981E-2</v>
      </c>
      <c r="F6163" s="7">
        <f t="shared" si="959"/>
        <v>8.3742613508664812E-2</v>
      </c>
      <c r="I6163" s="10">
        <v>6161</v>
      </c>
      <c r="J6163" s="8">
        <f t="shared" si="960"/>
        <v>8.6757317334528003E-2</v>
      </c>
      <c r="K6163" s="8">
        <f t="shared" si="960"/>
        <v>8.4971070980902827E-2</v>
      </c>
      <c r="L6163" s="8">
        <f t="shared" si="960"/>
        <v>8.5857901698844982E-2</v>
      </c>
      <c r="M6163" s="8">
        <f t="shared" si="960"/>
        <v>8.5242613508664813E-2</v>
      </c>
      <c r="P6163">
        <v>6161</v>
      </c>
      <c r="Q6163" s="8">
        <f t="shared" si="961"/>
        <v>8.3757317334528E-2</v>
      </c>
      <c r="R6163" s="8">
        <f t="shared" si="961"/>
        <v>8.1971070980902824E-2</v>
      </c>
      <c r="S6163" s="8">
        <f t="shared" si="961"/>
        <v>8.285790169884498E-2</v>
      </c>
      <c r="T6163" s="8">
        <f t="shared" si="961"/>
        <v>8.2242613508664811E-2</v>
      </c>
      <c r="W6163">
        <v>6161</v>
      </c>
      <c r="X6163" s="4">
        <f t="shared" si="956"/>
        <v>9.5989375858951301E-2</v>
      </c>
      <c r="Y6163" s="4">
        <f t="shared" si="954"/>
        <v>9.5011773864088087E-2</v>
      </c>
      <c r="Z6163" s="4">
        <f t="shared" si="955"/>
        <v>9.4341049536060026E-2</v>
      </c>
    </row>
    <row r="6164" spans="1:26" x14ac:dyDescent="0.25">
      <c r="A6164" s="16">
        <f t="shared" si="962"/>
        <v>49697</v>
      </c>
      <c r="B6164">
        <f>+'[2]Ejercicio 1'!E6381</f>
        <v>6162</v>
      </c>
      <c r="C6164" s="5">
        <v>8.525910749987238E-2</v>
      </c>
      <c r="D6164" s="4">
        <f t="shared" si="957"/>
        <v>8.3472787173600224E-2</v>
      </c>
      <c r="E6164" s="6">
        <f t="shared" si="958"/>
        <v>8.4359654487677738E-2</v>
      </c>
      <c r="F6164" s="7">
        <f t="shared" si="959"/>
        <v>8.3744340879579687E-2</v>
      </c>
      <c r="I6164" s="10">
        <v>6162</v>
      </c>
      <c r="J6164" s="8">
        <f t="shared" si="960"/>
        <v>8.6759107499872382E-2</v>
      </c>
      <c r="K6164" s="8">
        <f t="shared" si="960"/>
        <v>8.4972787173600225E-2</v>
      </c>
      <c r="L6164" s="8">
        <f t="shared" si="960"/>
        <v>8.5859654487677739E-2</v>
      </c>
      <c r="M6164" s="8">
        <f t="shared" si="960"/>
        <v>8.5244340879579689E-2</v>
      </c>
      <c r="P6164">
        <v>6162</v>
      </c>
      <c r="Q6164" s="8">
        <f t="shared" si="961"/>
        <v>8.3759107499872379E-2</v>
      </c>
      <c r="R6164" s="8">
        <f t="shared" si="961"/>
        <v>8.1972787173600223E-2</v>
      </c>
      <c r="S6164" s="8">
        <f t="shared" si="961"/>
        <v>8.2859654487677736E-2</v>
      </c>
      <c r="T6164" s="8">
        <f t="shared" si="961"/>
        <v>8.2244340879579686E-2</v>
      </c>
      <c r="W6164">
        <v>6162</v>
      </c>
      <c r="X6164" s="4">
        <f t="shared" si="956"/>
        <v>9.599296561907518E-2</v>
      </c>
      <c r="Y6164" s="4">
        <f t="shared" si="954"/>
        <v>9.5015279498599559E-2</v>
      </c>
      <c r="Z6164" s="4">
        <f t="shared" si="955"/>
        <v>9.4344497928403132E-2</v>
      </c>
    </row>
    <row r="6165" spans="1:26" x14ac:dyDescent="0.25">
      <c r="A6165" s="16">
        <f t="shared" si="962"/>
        <v>49698</v>
      </c>
      <c r="B6165">
        <f>+'[2]Ejercicio 1'!E6382</f>
        <v>6163</v>
      </c>
      <c r="C6165" s="5">
        <v>8.5260897665216773E-2</v>
      </c>
      <c r="D6165" s="4">
        <f t="shared" si="957"/>
        <v>8.3474503364808494E-2</v>
      </c>
      <c r="E6165" s="6">
        <f t="shared" si="958"/>
        <v>8.4361407275749783E-2</v>
      </c>
      <c r="F6165" s="7">
        <f t="shared" si="959"/>
        <v>8.3746068249227007E-2</v>
      </c>
      <c r="I6165" s="10">
        <v>6163</v>
      </c>
      <c r="J6165" s="8">
        <f t="shared" si="960"/>
        <v>8.6760897665216774E-2</v>
      </c>
      <c r="K6165" s="8">
        <f t="shared" si="960"/>
        <v>8.4974503364808496E-2</v>
      </c>
      <c r="L6165" s="8">
        <f t="shared" si="960"/>
        <v>8.5861407275749785E-2</v>
      </c>
      <c r="M6165" s="8">
        <f t="shared" si="960"/>
        <v>8.5246068249227008E-2</v>
      </c>
      <c r="P6165">
        <v>6163</v>
      </c>
      <c r="Q6165" s="8">
        <f t="shared" si="961"/>
        <v>8.3760897665216771E-2</v>
      </c>
      <c r="R6165" s="8">
        <f t="shared" si="961"/>
        <v>8.1974503364808493E-2</v>
      </c>
      <c r="S6165" s="8">
        <f t="shared" si="961"/>
        <v>8.2861407275749782E-2</v>
      </c>
      <c r="T6165" s="8">
        <f t="shared" si="961"/>
        <v>8.2246068249227006E-2</v>
      </c>
      <c r="W6165">
        <v>6163</v>
      </c>
      <c r="X6165" s="4">
        <f t="shared" si="956"/>
        <v>9.5996555380728835E-2</v>
      </c>
      <c r="Y6165" s="4">
        <f t="shared" si="954"/>
        <v>9.5018785131581698E-2</v>
      </c>
      <c r="Z6165" s="4">
        <f t="shared" si="955"/>
        <v>9.4347946317171957E-2</v>
      </c>
    </row>
    <row r="6166" spans="1:26" x14ac:dyDescent="0.25">
      <c r="A6166" s="16">
        <f t="shared" si="962"/>
        <v>49699</v>
      </c>
      <c r="B6166">
        <f>+'[2]Ejercicio 1'!E6383</f>
        <v>6164</v>
      </c>
      <c r="C6166" s="5">
        <v>8.5262687830561151E-2</v>
      </c>
      <c r="D6166" s="4">
        <f t="shared" si="957"/>
        <v>8.3476219554527636E-2</v>
      </c>
      <c r="E6166" s="6">
        <f t="shared" si="958"/>
        <v>8.4363160063061118E-2</v>
      </c>
      <c r="F6166" s="7">
        <f t="shared" si="959"/>
        <v>8.3747795617606771E-2</v>
      </c>
      <c r="I6166" s="10">
        <v>6164</v>
      </c>
      <c r="J6166" s="8">
        <f t="shared" si="960"/>
        <v>8.6762687830561153E-2</v>
      </c>
      <c r="K6166" s="8">
        <f t="shared" si="960"/>
        <v>8.4976219554527638E-2</v>
      </c>
      <c r="L6166" s="8">
        <f t="shared" si="960"/>
        <v>8.586316006306112E-2</v>
      </c>
      <c r="M6166" s="8">
        <f t="shared" si="960"/>
        <v>8.5247795617606772E-2</v>
      </c>
      <c r="P6166">
        <v>6164</v>
      </c>
      <c r="Q6166" s="8">
        <f t="shared" si="961"/>
        <v>8.376268783056115E-2</v>
      </c>
      <c r="R6166" s="8">
        <f t="shared" si="961"/>
        <v>8.1976219554527635E-2</v>
      </c>
      <c r="S6166" s="8">
        <f t="shared" si="961"/>
        <v>8.2863160063061117E-2</v>
      </c>
      <c r="T6166" s="8">
        <f t="shared" si="961"/>
        <v>8.224779561760677E-2</v>
      </c>
      <c r="W6166">
        <v>6164</v>
      </c>
      <c r="X6166" s="4">
        <f t="shared" si="956"/>
        <v>9.6000145143928503E-2</v>
      </c>
      <c r="Y6166" s="4">
        <f t="shared" si="954"/>
        <v>9.5022290763030134E-2</v>
      </c>
      <c r="Z6166" s="4">
        <f t="shared" si="955"/>
        <v>9.4351394702357927E-2</v>
      </c>
    </row>
    <row r="6167" spans="1:26" x14ac:dyDescent="0.25">
      <c r="A6167" s="16">
        <f t="shared" si="962"/>
        <v>49700</v>
      </c>
      <c r="B6167">
        <f>+'[2]Ejercicio 1'!E6384</f>
        <v>6165</v>
      </c>
      <c r="C6167" s="5">
        <v>8.5264477995905544E-2</v>
      </c>
      <c r="D6167" s="4">
        <f t="shared" si="957"/>
        <v>8.3477935742758053E-2</v>
      </c>
      <c r="E6167" s="6">
        <f t="shared" si="958"/>
        <v>8.4364912849612617E-2</v>
      </c>
      <c r="F6167" s="7">
        <f t="shared" si="959"/>
        <v>8.3749522984716121E-2</v>
      </c>
      <c r="I6167" s="10">
        <v>6165</v>
      </c>
      <c r="J6167" s="8">
        <f t="shared" si="960"/>
        <v>8.6764477995905545E-2</v>
      </c>
      <c r="K6167" s="8">
        <f t="shared" si="960"/>
        <v>8.4977935742758054E-2</v>
      </c>
      <c r="L6167" s="8">
        <f t="shared" si="960"/>
        <v>8.5864912849612618E-2</v>
      </c>
      <c r="M6167" s="8">
        <f t="shared" si="960"/>
        <v>8.5249522984716122E-2</v>
      </c>
      <c r="P6167">
        <v>6165</v>
      </c>
      <c r="Q6167" s="8">
        <f t="shared" si="961"/>
        <v>8.3764477995905542E-2</v>
      </c>
      <c r="R6167" s="8">
        <f t="shared" si="961"/>
        <v>8.1977935742758051E-2</v>
      </c>
      <c r="S6167" s="8">
        <f t="shared" si="961"/>
        <v>8.2864912849612615E-2</v>
      </c>
      <c r="T6167" s="8">
        <f t="shared" si="961"/>
        <v>8.224952298471612E-2</v>
      </c>
      <c r="W6167">
        <v>6165</v>
      </c>
      <c r="X6167" s="4">
        <f t="shared" si="956"/>
        <v>9.6003734908672853E-2</v>
      </c>
      <c r="Y6167" s="4">
        <f t="shared" si="954"/>
        <v>9.502579639300808E-2</v>
      </c>
      <c r="Z6167" s="4">
        <f t="shared" si="955"/>
        <v>9.4354843083963899E-2</v>
      </c>
    </row>
    <row r="6168" spans="1:26" x14ac:dyDescent="0.25">
      <c r="A6168" s="16">
        <f t="shared" si="962"/>
        <v>49701</v>
      </c>
      <c r="B6168">
        <f>+'[2]Ejercicio 1'!E6385</f>
        <v>6166</v>
      </c>
      <c r="C6168" s="5">
        <v>8.5266268161249922E-2</v>
      </c>
      <c r="D6168" s="4">
        <f t="shared" si="957"/>
        <v>8.347965192949916E-2</v>
      </c>
      <c r="E6168" s="6">
        <f t="shared" si="958"/>
        <v>8.4366665635403418E-2</v>
      </c>
      <c r="F6168" s="7">
        <f t="shared" si="959"/>
        <v>8.375125035056076E-2</v>
      </c>
      <c r="I6168" s="10">
        <v>6166</v>
      </c>
      <c r="J6168" s="8">
        <f t="shared" si="960"/>
        <v>8.6766268161249924E-2</v>
      </c>
      <c r="K6168" s="8">
        <f t="shared" si="960"/>
        <v>8.4979651929499161E-2</v>
      </c>
      <c r="L6168" s="8">
        <f t="shared" si="960"/>
        <v>8.5866665635403419E-2</v>
      </c>
      <c r="M6168" s="8">
        <f t="shared" si="960"/>
        <v>8.5251250350560762E-2</v>
      </c>
      <c r="P6168">
        <v>6166</v>
      </c>
      <c r="Q6168" s="8">
        <f t="shared" si="961"/>
        <v>8.3766268161249921E-2</v>
      </c>
      <c r="R6168" s="8">
        <f t="shared" si="961"/>
        <v>8.1979651929499159E-2</v>
      </c>
      <c r="S6168" s="8">
        <f t="shared" si="961"/>
        <v>8.2866665635403416E-2</v>
      </c>
      <c r="T6168" s="8">
        <f t="shared" si="961"/>
        <v>8.2251250350560759E-2</v>
      </c>
      <c r="W6168">
        <v>6166</v>
      </c>
      <c r="X6168" s="4">
        <f t="shared" si="956"/>
        <v>9.6007324674947866E-2</v>
      </c>
      <c r="Y6168" s="4">
        <f t="shared" si="954"/>
        <v>9.5029302021396977E-2</v>
      </c>
      <c r="Z6168" s="4">
        <f t="shared" si="955"/>
        <v>9.435829146199845E-2</v>
      </c>
    </row>
    <row r="6169" spans="1:26" x14ac:dyDescent="0.25">
      <c r="A6169" s="16">
        <f t="shared" si="962"/>
        <v>49702</v>
      </c>
      <c r="B6169">
        <f>+'[2]Ejercicio 1'!E6386</f>
        <v>6167</v>
      </c>
      <c r="C6169" s="5">
        <v>8.5268058326594315E-2</v>
      </c>
      <c r="D6169" s="4">
        <f t="shared" si="957"/>
        <v>8.3481368114751348E-2</v>
      </c>
      <c r="E6169" s="6">
        <f t="shared" si="958"/>
        <v>8.4368418420433508E-2</v>
      </c>
      <c r="F6169" s="7">
        <f t="shared" si="959"/>
        <v>8.3752977715134999E-2</v>
      </c>
      <c r="I6169" s="10">
        <v>6167</v>
      </c>
      <c r="J6169" s="8">
        <f t="shared" si="960"/>
        <v>8.6768058326594316E-2</v>
      </c>
      <c r="K6169" s="8">
        <f t="shared" si="960"/>
        <v>8.4981368114751349E-2</v>
      </c>
      <c r="L6169" s="8">
        <f t="shared" si="960"/>
        <v>8.5868418420433509E-2</v>
      </c>
      <c r="M6169" s="8">
        <f t="shared" si="960"/>
        <v>8.5252977715135E-2</v>
      </c>
      <c r="P6169">
        <v>6167</v>
      </c>
      <c r="Q6169" s="8">
        <f t="shared" si="961"/>
        <v>8.3768058326594314E-2</v>
      </c>
      <c r="R6169" s="8">
        <f t="shared" si="961"/>
        <v>8.1981368114751346E-2</v>
      </c>
      <c r="S6169" s="8">
        <f t="shared" si="961"/>
        <v>8.2868418420433507E-2</v>
      </c>
      <c r="T6169" s="8">
        <f t="shared" si="961"/>
        <v>8.2252977715134998E-2</v>
      </c>
      <c r="W6169">
        <v>6167</v>
      </c>
      <c r="X6169" s="4">
        <f t="shared" si="956"/>
        <v>9.6010914442782494E-2</v>
      </c>
      <c r="Y6169" s="4">
        <f t="shared" si="954"/>
        <v>9.5032807648195064E-2</v>
      </c>
      <c r="Z6169" s="4">
        <f t="shared" si="955"/>
        <v>9.4361739836450145E-2</v>
      </c>
    </row>
    <row r="6170" spans="1:26" x14ac:dyDescent="0.25">
      <c r="A6170" s="16">
        <f t="shared" si="962"/>
        <v>49703</v>
      </c>
      <c r="B6170">
        <f>+'[2]Ejercicio 1'!E6387</f>
        <v>6168</v>
      </c>
      <c r="C6170" s="5">
        <v>8.5269848491938693E-2</v>
      </c>
      <c r="D6170" s="4">
        <f t="shared" si="957"/>
        <v>8.3483084298515031E-2</v>
      </c>
      <c r="E6170" s="6">
        <f t="shared" si="958"/>
        <v>8.4370171204703762E-2</v>
      </c>
      <c r="F6170" s="7">
        <f t="shared" si="959"/>
        <v>8.3754705078441669E-2</v>
      </c>
      <c r="I6170" s="10">
        <v>6168</v>
      </c>
      <c r="J6170" s="8">
        <f t="shared" si="960"/>
        <v>8.6769848491938695E-2</v>
      </c>
      <c r="K6170" s="8">
        <f t="shared" si="960"/>
        <v>8.4983084298515033E-2</v>
      </c>
      <c r="L6170" s="8">
        <f t="shared" si="960"/>
        <v>8.5870171204703763E-2</v>
      </c>
      <c r="M6170" s="8">
        <f t="shared" si="960"/>
        <v>8.525470507844167E-2</v>
      </c>
      <c r="P6170">
        <v>6168</v>
      </c>
      <c r="Q6170" s="8">
        <f t="shared" si="961"/>
        <v>8.3769848491938692E-2</v>
      </c>
      <c r="R6170" s="8">
        <f t="shared" si="961"/>
        <v>8.198308429851503E-2</v>
      </c>
      <c r="S6170" s="8">
        <f t="shared" si="961"/>
        <v>8.287017120470376E-2</v>
      </c>
      <c r="T6170" s="8">
        <f t="shared" si="961"/>
        <v>8.2254705078441667E-2</v>
      </c>
      <c r="W6170">
        <v>6168</v>
      </c>
      <c r="X6170" s="4">
        <f t="shared" si="956"/>
        <v>9.6014504212177207E-2</v>
      </c>
      <c r="Y6170" s="4">
        <f t="shared" si="954"/>
        <v>9.5036313273580655E-2</v>
      </c>
      <c r="Z6170" s="4">
        <f t="shared" si="955"/>
        <v>9.4365188207324716E-2</v>
      </c>
    </row>
    <row r="6171" spans="1:26" x14ac:dyDescent="0.25">
      <c r="A6171" s="16">
        <f t="shared" si="962"/>
        <v>49704</v>
      </c>
      <c r="B6171">
        <f>+'[2]Ejercicio 1'!E6388</f>
        <v>6169</v>
      </c>
      <c r="C6171" s="5">
        <v>8.5271638657283086E-2</v>
      </c>
      <c r="D6171" s="4">
        <f t="shared" si="957"/>
        <v>8.3484800480789406E-2</v>
      </c>
      <c r="E6171" s="6">
        <f t="shared" si="958"/>
        <v>8.4371923988213304E-2</v>
      </c>
      <c r="F6171" s="7">
        <f t="shared" si="959"/>
        <v>8.3756432440480796E-2</v>
      </c>
      <c r="I6171" s="10">
        <v>6169</v>
      </c>
      <c r="J6171" s="8">
        <f t="shared" si="960"/>
        <v>8.6771638657283087E-2</v>
      </c>
      <c r="K6171" s="8">
        <f t="shared" si="960"/>
        <v>8.4984800480789408E-2</v>
      </c>
      <c r="L6171" s="8">
        <f t="shared" si="960"/>
        <v>8.5871923988213306E-2</v>
      </c>
      <c r="M6171" s="8">
        <f t="shared" si="960"/>
        <v>8.5256432440480798E-2</v>
      </c>
      <c r="P6171">
        <v>6169</v>
      </c>
      <c r="Q6171" s="8">
        <f t="shared" si="961"/>
        <v>8.3771638657283085E-2</v>
      </c>
      <c r="R6171" s="8">
        <f t="shared" si="961"/>
        <v>8.1984800480789405E-2</v>
      </c>
      <c r="S6171" s="8">
        <f t="shared" si="961"/>
        <v>8.2871923988213303E-2</v>
      </c>
      <c r="T6171" s="8">
        <f t="shared" si="961"/>
        <v>8.2256432440480795E-2</v>
      </c>
      <c r="W6171">
        <v>6169</v>
      </c>
      <c r="X6171" s="4">
        <f t="shared" si="956"/>
        <v>9.6018093983101682E-2</v>
      </c>
      <c r="Y6171" s="4">
        <f t="shared" si="954"/>
        <v>9.5039818897375422E-2</v>
      </c>
      <c r="Z6171" s="4">
        <f t="shared" si="955"/>
        <v>9.43686365752502E-2</v>
      </c>
    </row>
    <row r="6172" spans="1:26" x14ac:dyDescent="0.25">
      <c r="A6172" s="16">
        <f t="shared" si="962"/>
        <v>49705</v>
      </c>
      <c r="B6172">
        <f>+'[2]Ejercicio 1'!E6389</f>
        <v>6170</v>
      </c>
      <c r="C6172" s="5">
        <v>8.5273428822627464E-2</v>
      </c>
      <c r="D6172" s="4">
        <f t="shared" si="957"/>
        <v>8.3486516661574459E-2</v>
      </c>
      <c r="E6172" s="6">
        <f t="shared" si="958"/>
        <v>8.437367677096301E-2</v>
      </c>
      <c r="F6172" s="7">
        <f t="shared" si="959"/>
        <v>8.3758159801249496E-2</v>
      </c>
      <c r="I6172" s="10">
        <v>6170</v>
      </c>
      <c r="J6172" s="8">
        <f t="shared" si="960"/>
        <v>8.6773428822627466E-2</v>
      </c>
      <c r="K6172" s="8">
        <f t="shared" si="960"/>
        <v>8.498651666157446E-2</v>
      </c>
      <c r="L6172" s="8">
        <f t="shared" si="960"/>
        <v>8.5873676770963012E-2</v>
      </c>
      <c r="M6172" s="8">
        <f t="shared" si="960"/>
        <v>8.5258159801249497E-2</v>
      </c>
      <c r="P6172">
        <v>6170</v>
      </c>
      <c r="Q6172" s="8">
        <f t="shared" si="961"/>
        <v>8.3773428822627463E-2</v>
      </c>
      <c r="R6172" s="8">
        <f t="shared" si="961"/>
        <v>8.1986516661574457E-2</v>
      </c>
      <c r="S6172" s="8">
        <f t="shared" si="961"/>
        <v>8.2873676770963009E-2</v>
      </c>
      <c r="T6172" s="8">
        <f t="shared" si="961"/>
        <v>8.2258159801249495E-2</v>
      </c>
      <c r="W6172">
        <v>6170</v>
      </c>
      <c r="X6172" s="4">
        <f t="shared" si="956"/>
        <v>9.6021683755571297E-2</v>
      </c>
      <c r="Y6172" s="4">
        <f t="shared" si="954"/>
        <v>9.5043324519758568E-2</v>
      </c>
      <c r="Z6172" s="4">
        <f t="shared" si="955"/>
        <v>9.4372084938339568E-2</v>
      </c>
    </row>
    <row r="6173" spans="1:26" x14ac:dyDescent="0.25">
      <c r="A6173" s="16">
        <f t="shared" si="962"/>
        <v>49706</v>
      </c>
      <c r="B6173">
        <f>+'[2]Ejercicio 1'!E6390</f>
        <v>6171</v>
      </c>
      <c r="C6173" s="5">
        <v>8.5275218987971857E-2</v>
      </c>
      <c r="D6173" s="4">
        <f t="shared" si="957"/>
        <v>8.3488232840870813E-2</v>
      </c>
      <c r="E6173" s="6">
        <f t="shared" si="958"/>
        <v>8.4375429552952019E-2</v>
      </c>
      <c r="F6173" s="7">
        <f t="shared" si="959"/>
        <v>8.3759887160750654E-2</v>
      </c>
      <c r="I6173" s="10">
        <v>6171</v>
      </c>
      <c r="J6173" s="8">
        <f t="shared" si="960"/>
        <v>8.6775218987971858E-2</v>
      </c>
      <c r="K6173" s="8">
        <f t="shared" si="960"/>
        <v>8.4988232840870814E-2</v>
      </c>
      <c r="L6173" s="8">
        <f t="shared" si="960"/>
        <v>8.5875429552952021E-2</v>
      </c>
      <c r="M6173" s="8">
        <f t="shared" si="960"/>
        <v>8.5259887160750655E-2</v>
      </c>
      <c r="P6173">
        <v>6171</v>
      </c>
      <c r="Q6173" s="8">
        <f t="shared" si="961"/>
        <v>8.3775218987971856E-2</v>
      </c>
      <c r="R6173" s="8">
        <f t="shared" si="961"/>
        <v>8.1988232840870812E-2</v>
      </c>
      <c r="S6173" s="8">
        <f t="shared" si="961"/>
        <v>8.2875429552952018E-2</v>
      </c>
      <c r="T6173" s="8">
        <f t="shared" si="961"/>
        <v>8.2259887160750653E-2</v>
      </c>
      <c r="W6173">
        <v>6171</v>
      </c>
      <c r="X6173" s="4">
        <f t="shared" si="956"/>
        <v>9.602527352958648E-2</v>
      </c>
      <c r="Y6173" s="4">
        <f t="shared" si="954"/>
        <v>9.5046830140492047E-2</v>
      </c>
      <c r="Z6173" s="4">
        <f t="shared" si="955"/>
        <v>9.4375533298477005E-2</v>
      </c>
    </row>
    <row r="6174" spans="1:26" x14ac:dyDescent="0.25">
      <c r="A6174" s="16">
        <f t="shared" si="962"/>
        <v>49707</v>
      </c>
      <c r="B6174">
        <f>+'[2]Ejercicio 1'!E6391</f>
        <v>6172</v>
      </c>
      <c r="C6174" s="5">
        <v>8.5277009153316236E-2</v>
      </c>
      <c r="D6174" s="4">
        <f t="shared" si="957"/>
        <v>8.3489949018678067E-2</v>
      </c>
      <c r="E6174" s="6">
        <f t="shared" si="958"/>
        <v>8.4377182334180303E-2</v>
      </c>
      <c r="F6174" s="7">
        <f t="shared" si="959"/>
        <v>8.3761614518984243E-2</v>
      </c>
      <c r="I6174" s="10">
        <v>6172</v>
      </c>
      <c r="J6174" s="8">
        <f t="shared" si="960"/>
        <v>8.6777009153316237E-2</v>
      </c>
      <c r="K6174" s="8">
        <f t="shared" si="960"/>
        <v>8.4989949018678068E-2</v>
      </c>
      <c r="L6174" s="8">
        <f t="shared" si="960"/>
        <v>8.5877182334180305E-2</v>
      </c>
      <c r="M6174" s="8">
        <f t="shared" si="960"/>
        <v>8.5261614518984244E-2</v>
      </c>
      <c r="P6174">
        <v>6172</v>
      </c>
      <c r="Q6174" s="8">
        <f t="shared" si="961"/>
        <v>8.3777009153316234E-2</v>
      </c>
      <c r="R6174" s="8">
        <f t="shared" si="961"/>
        <v>8.1989949018678066E-2</v>
      </c>
      <c r="S6174" s="8">
        <f t="shared" si="961"/>
        <v>8.2877182334180302E-2</v>
      </c>
      <c r="T6174" s="8">
        <f t="shared" si="961"/>
        <v>8.2261614518984241E-2</v>
      </c>
      <c r="W6174">
        <v>6172</v>
      </c>
      <c r="X6174" s="4">
        <f t="shared" si="956"/>
        <v>9.6028863305132314E-2</v>
      </c>
      <c r="Y6174" s="4">
        <f t="shared" si="954"/>
        <v>9.5050335759754176E-2</v>
      </c>
      <c r="Z6174" s="4">
        <f t="shared" si="955"/>
        <v>9.4378981655037303E-2</v>
      </c>
    </row>
    <row r="6175" spans="1:26" x14ac:dyDescent="0.25">
      <c r="A6175" s="16">
        <f t="shared" si="962"/>
        <v>49708</v>
      </c>
      <c r="B6175">
        <f>+'[2]Ejercicio 1'!E6392</f>
        <v>6173</v>
      </c>
      <c r="C6175" s="5">
        <v>8.5278799318660628E-2</v>
      </c>
      <c r="D6175" s="4">
        <f t="shared" si="957"/>
        <v>8.3491665194996206E-2</v>
      </c>
      <c r="E6175" s="6">
        <f t="shared" si="958"/>
        <v>8.4378935114648765E-2</v>
      </c>
      <c r="F6175" s="7">
        <f t="shared" si="959"/>
        <v>8.3763341875950276E-2</v>
      </c>
      <c r="I6175" s="10">
        <v>6173</v>
      </c>
      <c r="J6175" s="8">
        <f t="shared" si="960"/>
        <v>8.6778799318660629E-2</v>
      </c>
      <c r="K6175" s="8">
        <f t="shared" si="960"/>
        <v>8.4991665194996208E-2</v>
      </c>
      <c r="L6175" s="8">
        <f t="shared" si="960"/>
        <v>8.5878935114648766E-2</v>
      </c>
      <c r="M6175" s="8">
        <f t="shared" si="960"/>
        <v>8.5263341875950277E-2</v>
      </c>
      <c r="P6175">
        <v>6173</v>
      </c>
      <c r="Q6175" s="8">
        <f t="shared" si="961"/>
        <v>8.3778799318660627E-2</v>
      </c>
      <c r="R6175" s="8">
        <f t="shared" si="961"/>
        <v>8.1991665194996205E-2</v>
      </c>
      <c r="S6175" s="8">
        <f t="shared" si="961"/>
        <v>8.2878935114648764E-2</v>
      </c>
      <c r="T6175" s="8">
        <f t="shared" si="961"/>
        <v>8.2263341875950274E-2</v>
      </c>
      <c r="W6175">
        <v>6173</v>
      </c>
      <c r="X6175" s="4">
        <f t="shared" si="956"/>
        <v>9.6032453082237776E-2</v>
      </c>
      <c r="Y6175" s="4">
        <f t="shared" ref="Y6175:Y6238" si="963">Tasa_Fwd(E6084,B6084,E6175,B6175,91)</f>
        <v>9.5053841377484349E-2</v>
      </c>
      <c r="Z6175" s="4">
        <f t="shared" si="955"/>
        <v>9.438243000864853E-2</v>
      </c>
    </row>
    <row r="6176" spans="1:26" x14ac:dyDescent="0.25">
      <c r="A6176" s="16">
        <f t="shared" si="962"/>
        <v>49709</v>
      </c>
      <c r="B6176">
        <f>+'[2]Ejercicio 1'!E6393</f>
        <v>6174</v>
      </c>
      <c r="C6176" s="5">
        <v>8.5280589484005007E-2</v>
      </c>
      <c r="D6176" s="4">
        <f t="shared" si="957"/>
        <v>8.349338136982587E-2</v>
      </c>
      <c r="E6176" s="6">
        <f t="shared" si="958"/>
        <v>8.4380687894356515E-2</v>
      </c>
      <c r="F6176" s="7">
        <f t="shared" si="959"/>
        <v>8.3765069231648753E-2</v>
      </c>
      <c r="I6176" s="10">
        <v>6174</v>
      </c>
      <c r="J6176" s="8">
        <f t="shared" si="960"/>
        <v>8.6780589484005008E-2</v>
      </c>
      <c r="K6176" s="8">
        <f t="shared" si="960"/>
        <v>8.4993381369825871E-2</v>
      </c>
      <c r="L6176" s="8">
        <f t="shared" si="960"/>
        <v>8.5880687894356517E-2</v>
      </c>
      <c r="M6176" s="8">
        <f t="shared" si="960"/>
        <v>8.5265069231648755E-2</v>
      </c>
      <c r="P6176">
        <v>6174</v>
      </c>
      <c r="Q6176" s="8">
        <f t="shared" si="961"/>
        <v>8.3780589484005005E-2</v>
      </c>
      <c r="R6176" s="8">
        <f t="shared" si="961"/>
        <v>8.1993381369825868E-2</v>
      </c>
      <c r="S6176" s="8">
        <f t="shared" si="961"/>
        <v>8.2880687894356514E-2</v>
      </c>
      <c r="T6176" s="8">
        <f t="shared" si="961"/>
        <v>8.2265069231648752E-2</v>
      </c>
      <c r="W6176">
        <v>6174</v>
      </c>
      <c r="X6176" s="4">
        <f t="shared" si="956"/>
        <v>9.6036042860902865E-2</v>
      </c>
      <c r="Y6176" s="4">
        <f t="shared" si="963"/>
        <v>9.5057346993684316E-2</v>
      </c>
      <c r="Z6176" s="4">
        <f t="shared" ref="Z6176:Z6239" si="964">Tasa_Fwd(F6148,B6148,F6176,B6176,28)</f>
        <v>9.4385878358054551E-2</v>
      </c>
    </row>
    <row r="6177" spans="1:26" x14ac:dyDescent="0.25">
      <c r="A6177" s="16">
        <f t="shared" si="962"/>
        <v>49710</v>
      </c>
      <c r="B6177">
        <f>+'[2]Ejercicio 1'!E6394</f>
        <v>6175</v>
      </c>
      <c r="C6177" s="5">
        <v>8.5282379649349399E-2</v>
      </c>
      <c r="D6177" s="4">
        <f t="shared" si="957"/>
        <v>8.3495097543166238E-2</v>
      </c>
      <c r="E6177" s="6">
        <f t="shared" si="958"/>
        <v>8.4382440673304429E-2</v>
      </c>
      <c r="F6177" s="7">
        <f t="shared" si="959"/>
        <v>8.3766796586079675E-2</v>
      </c>
      <c r="I6177" s="10">
        <v>6175</v>
      </c>
      <c r="J6177" s="8">
        <f t="shared" si="960"/>
        <v>8.67823796493494E-2</v>
      </c>
      <c r="K6177" s="8">
        <f t="shared" si="960"/>
        <v>8.499509754316624E-2</v>
      </c>
      <c r="L6177" s="8">
        <f t="shared" si="960"/>
        <v>8.588244067330443E-2</v>
      </c>
      <c r="M6177" s="8">
        <f t="shared" si="960"/>
        <v>8.5266796586079677E-2</v>
      </c>
      <c r="P6177">
        <v>6175</v>
      </c>
      <c r="Q6177" s="8">
        <f t="shared" si="961"/>
        <v>8.3782379649349398E-2</v>
      </c>
      <c r="R6177" s="8">
        <f t="shared" si="961"/>
        <v>8.1995097543166237E-2</v>
      </c>
      <c r="S6177" s="8">
        <f t="shared" si="961"/>
        <v>8.2882440673304428E-2</v>
      </c>
      <c r="T6177" s="8">
        <f t="shared" si="961"/>
        <v>8.2266796586079674E-2</v>
      </c>
      <c r="W6177">
        <v>6175</v>
      </c>
      <c r="X6177" s="4">
        <f t="shared" si="956"/>
        <v>9.603963264109816E-2</v>
      </c>
      <c r="Y6177" s="4">
        <f t="shared" si="963"/>
        <v>9.5060852608353202E-2</v>
      </c>
      <c r="Z6177" s="4">
        <f t="shared" si="964"/>
        <v>9.43893267045115E-2</v>
      </c>
    </row>
    <row r="6178" spans="1:26" x14ac:dyDescent="0.25">
      <c r="A6178" s="16">
        <f t="shared" si="962"/>
        <v>49711</v>
      </c>
      <c r="B6178">
        <f>+'[2]Ejercicio 1'!E6395</f>
        <v>6176</v>
      </c>
      <c r="C6178" s="5">
        <v>8.5284169814693778E-2</v>
      </c>
      <c r="D6178" s="4">
        <f t="shared" si="957"/>
        <v>8.3496813715017507E-2</v>
      </c>
      <c r="E6178" s="6">
        <f t="shared" si="958"/>
        <v>8.4384193451491632E-2</v>
      </c>
      <c r="F6178" s="7">
        <f t="shared" si="959"/>
        <v>8.3768523939240183E-2</v>
      </c>
      <c r="I6178" s="10">
        <v>6176</v>
      </c>
      <c r="J6178" s="8">
        <f t="shared" si="960"/>
        <v>8.6784169814693779E-2</v>
      </c>
      <c r="K6178" s="8">
        <f t="shared" si="960"/>
        <v>8.4996813715017508E-2</v>
      </c>
      <c r="L6178" s="8">
        <f t="shared" si="960"/>
        <v>8.5884193451491633E-2</v>
      </c>
      <c r="M6178" s="8">
        <f t="shared" si="960"/>
        <v>8.5268523939240184E-2</v>
      </c>
      <c r="P6178">
        <v>6176</v>
      </c>
      <c r="Q6178" s="8">
        <f t="shared" si="961"/>
        <v>8.3784169814693776E-2</v>
      </c>
      <c r="R6178" s="8">
        <f t="shared" si="961"/>
        <v>8.1996813715017505E-2</v>
      </c>
      <c r="S6178" s="8">
        <f t="shared" si="961"/>
        <v>8.2884193451491631E-2</v>
      </c>
      <c r="T6178" s="8">
        <f t="shared" si="961"/>
        <v>8.2268523939240182E-2</v>
      </c>
      <c r="W6178">
        <v>6176</v>
      </c>
      <c r="X6178" s="4">
        <f t="shared" si="956"/>
        <v>9.6043222422838609E-2</v>
      </c>
      <c r="Y6178" s="4">
        <f t="shared" si="963"/>
        <v>9.5064358221549849E-2</v>
      </c>
      <c r="Z6178" s="4">
        <f t="shared" si="964"/>
        <v>9.4392775046760399E-2</v>
      </c>
    </row>
    <row r="6179" spans="1:26" x14ac:dyDescent="0.25">
      <c r="A6179" s="16">
        <f t="shared" si="962"/>
        <v>49712</v>
      </c>
      <c r="B6179">
        <f>+'[2]Ejercicio 1'!E6396</f>
        <v>6177</v>
      </c>
      <c r="C6179" s="5">
        <v>8.528595998003817E-2</v>
      </c>
      <c r="D6179" s="4">
        <f t="shared" si="957"/>
        <v>8.3498529885379688E-2</v>
      </c>
      <c r="E6179" s="6">
        <f t="shared" si="958"/>
        <v>8.4385946228918138E-2</v>
      </c>
      <c r="F6179" s="7">
        <f t="shared" si="959"/>
        <v>8.3770251291133135E-2</v>
      </c>
      <c r="I6179" s="10">
        <v>6177</v>
      </c>
      <c r="J6179" s="8">
        <f t="shared" si="960"/>
        <v>8.6785959980038171E-2</v>
      </c>
      <c r="K6179" s="8">
        <f t="shared" si="960"/>
        <v>8.4998529885379689E-2</v>
      </c>
      <c r="L6179" s="8">
        <f t="shared" si="960"/>
        <v>8.5885946228918139E-2</v>
      </c>
      <c r="M6179" s="8">
        <f t="shared" si="960"/>
        <v>8.5270251291133137E-2</v>
      </c>
      <c r="P6179">
        <v>6177</v>
      </c>
      <c r="Q6179" s="8">
        <f t="shared" si="961"/>
        <v>8.3785959980038169E-2</v>
      </c>
      <c r="R6179" s="8">
        <f t="shared" si="961"/>
        <v>8.1998529885379687E-2</v>
      </c>
      <c r="S6179" s="8">
        <f t="shared" si="961"/>
        <v>8.2885946228918136E-2</v>
      </c>
      <c r="T6179" s="8">
        <f t="shared" si="961"/>
        <v>8.2270251291133134E-2</v>
      </c>
      <c r="W6179">
        <v>6177</v>
      </c>
      <c r="X6179" s="4">
        <f t="shared" si="956"/>
        <v>9.6046812206124182E-2</v>
      </c>
      <c r="Y6179" s="4">
        <f t="shared" si="963"/>
        <v>9.5067863833156574E-2</v>
      </c>
      <c r="Z6179" s="4">
        <f t="shared" si="964"/>
        <v>9.4396223385426428E-2</v>
      </c>
    </row>
    <row r="6180" spans="1:26" x14ac:dyDescent="0.25">
      <c r="A6180" s="16">
        <f t="shared" si="962"/>
        <v>49713</v>
      </c>
      <c r="B6180">
        <f>+'[2]Ejercicio 1'!E6397</f>
        <v>6178</v>
      </c>
      <c r="C6180" s="5">
        <v>8.5287750145382549E-2</v>
      </c>
      <c r="D6180" s="4">
        <f t="shared" si="957"/>
        <v>8.3500246054252977E-2</v>
      </c>
      <c r="E6180" s="6">
        <f t="shared" si="958"/>
        <v>8.4387699005584793E-2</v>
      </c>
      <c r="F6180" s="7">
        <f t="shared" si="959"/>
        <v>8.3771978641758532E-2</v>
      </c>
      <c r="I6180" s="10">
        <v>6178</v>
      </c>
      <c r="J6180" s="8">
        <f t="shared" si="960"/>
        <v>8.678775014538255E-2</v>
      </c>
      <c r="K6180" s="8">
        <f t="shared" si="960"/>
        <v>8.5000246054252979E-2</v>
      </c>
      <c r="L6180" s="8">
        <f t="shared" si="960"/>
        <v>8.5887699005584794E-2</v>
      </c>
      <c r="M6180" s="8">
        <f t="shared" si="960"/>
        <v>8.5271978641758533E-2</v>
      </c>
      <c r="P6180">
        <v>6178</v>
      </c>
      <c r="Q6180" s="8">
        <f t="shared" si="961"/>
        <v>8.3787750145382547E-2</v>
      </c>
      <c r="R6180" s="8">
        <f t="shared" si="961"/>
        <v>8.2000246054252976E-2</v>
      </c>
      <c r="S6180" s="8">
        <f t="shared" si="961"/>
        <v>8.2887699005584792E-2</v>
      </c>
      <c r="T6180" s="8">
        <f t="shared" si="961"/>
        <v>8.2271978641758531E-2</v>
      </c>
      <c r="W6180">
        <v>6178</v>
      </c>
      <c r="X6180" s="4">
        <f t="shared" si="956"/>
        <v>9.6050401990954895E-2</v>
      </c>
      <c r="Y6180" s="4">
        <f t="shared" si="963"/>
        <v>9.5071369443291934E-2</v>
      </c>
      <c r="Z6180" s="4">
        <f t="shared" si="964"/>
        <v>9.4399671720518191E-2</v>
      </c>
    </row>
    <row r="6181" spans="1:26" x14ac:dyDescent="0.25">
      <c r="A6181" s="16">
        <f t="shared" si="962"/>
        <v>49714</v>
      </c>
      <c r="B6181">
        <f>+'[2]Ejercicio 1'!E6398</f>
        <v>6179</v>
      </c>
      <c r="C6181" s="5">
        <v>8.5289540310726941E-2</v>
      </c>
      <c r="D6181" s="4">
        <f t="shared" si="957"/>
        <v>8.3501962221637388E-2</v>
      </c>
      <c r="E6181" s="6">
        <f t="shared" si="958"/>
        <v>8.4389451781490751E-2</v>
      </c>
      <c r="F6181" s="7">
        <f t="shared" si="959"/>
        <v>8.377370599111636E-2</v>
      </c>
      <c r="I6181" s="10">
        <v>6179</v>
      </c>
      <c r="J6181" s="8">
        <f t="shared" si="960"/>
        <v>8.6789540310726943E-2</v>
      </c>
      <c r="K6181" s="8">
        <f t="shared" si="960"/>
        <v>8.5001962221637389E-2</v>
      </c>
      <c r="L6181" s="8">
        <f t="shared" si="960"/>
        <v>8.5889451781490753E-2</v>
      </c>
      <c r="M6181" s="8">
        <f t="shared" si="960"/>
        <v>8.5273705991116361E-2</v>
      </c>
      <c r="P6181">
        <v>6179</v>
      </c>
      <c r="Q6181" s="8">
        <f t="shared" si="961"/>
        <v>8.378954031072694E-2</v>
      </c>
      <c r="R6181" s="8">
        <f t="shared" si="961"/>
        <v>8.2001962221637387E-2</v>
      </c>
      <c r="S6181" s="8">
        <f t="shared" si="961"/>
        <v>8.288945178149075E-2</v>
      </c>
      <c r="T6181" s="8">
        <f t="shared" si="961"/>
        <v>8.2273705991116358E-2</v>
      </c>
      <c r="W6181">
        <v>6179</v>
      </c>
      <c r="X6181" s="4">
        <f t="shared" si="956"/>
        <v>9.60539917773158E-2</v>
      </c>
      <c r="Y6181" s="4">
        <f t="shared" si="963"/>
        <v>9.5074875051837371E-2</v>
      </c>
      <c r="Z6181" s="4">
        <f t="shared" si="964"/>
        <v>9.4403120052660883E-2</v>
      </c>
    </row>
    <row r="6182" spans="1:26" x14ac:dyDescent="0.25">
      <c r="A6182" s="16">
        <f t="shared" si="962"/>
        <v>49715</v>
      </c>
      <c r="B6182">
        <f>+'[2]Ejercicio 1'!E6399</f>
        <v>6180</v>
      </c>
      <c r="C6182" s="5">
        <v>8.529133047607132E-2</v>
      </c>
      <c r="D6182" s="4">
        <f t="shared" si="957"/>
        <v>8.3503678387533115E-2</v>
      </c>
      <c r="E6182" s="6">
        <f t="shared" si="958"/>
        <v>8.4391204556635999E-2</v>
      </c>
      <c r="F6182" s="7">
        <f t="shared" si="959"/>
        <v>8.3775433339203786E-2</v>
      </c>
      <c r="I6182" s="10">
        <v>6180</v>
      </c>
      <c r="J6182" s="8">
        <f t="shared" si="960"/>
        <v>8.6791330476071321E-2</v>
      </c>
      <c r="K6182" s="8">
        <f t="shared" si="960"/>
        <v>8.5003678387533116E-2</v>
      </c>
      <c r="L6182" s="8">
        <f t="shared" si="960"/>
        <v>8.5891204556636E-2</v>
      </c>
      <c r="M6182" s="8">
        <f t="shared" si="960"/>
        <v>8.5275433339203788E-2</v>
      </c>
      <c r="P6182">
        <v>6180</v>
      </c>
      <c r="Q6182" s="8">
        <f t="shared" si="961"/>
        <v>8.3791330476071318E-2</v>
      </c>
      <c r="R6182" s="8">
        <f t="shared" si="961"/>
        <v>8.2003678387533113E-2</v>
      </c>
      <c r="S6182" s="8">
        <f t="shared" si="961"/>
        <v>8.2891204556635997E-2</v>
      </c>
      <c r="T6182" s="8">
        <f t="shared" si="961"/>
        <v>8.2275433339203785E-2</v>
      </c>
      <c r="W6182">
        <v>6180</v>
      </c>
      <c r="X6182" s="4">
        <f t="shared" si="956"/>
        <v>9.6057581565251293E-2</v>
      </c>
      <c r="Y6182" s="4">
        <f t="shared" si="963"/>
        <v>9.5078380658851713E-2</v>
      </c>
      <c r="Z6182" s="4">
        <f t="shared" si="964"/>
        <v>9.4406568379967429E-2</v>
      </c>
    </row>
    <row r="6183" spans="1:26" x14ac:dyDescent="0.25">
      <c r="A6183" s="16">
        <f t="shared" si="962"/>
        <v>49716</v>
      </c>
      <c r="B6183">
        <f>+'[2]Ejercicio 1'!E6400</f>
        <v>6181</v>
      </c>
      <c r="C6183" s="5">
        <v>8.5293120641415712E-2</v>
      </c>
      <c r="D6183" s="4">
        <f t="shared" si="957"/>
        <v>8.3505394551939366E-2</v>
      </c>
      <c r="E6183" s="6">
        <f t="shared" si="958"/>
        <v>8.4392957331021409E-2</v>
      </c>
      <c r="F6183" s="7">
        <f t="shared" si="959"/>
        <v>8.3777160686023658E-2</v>
      </c>
      <c r="I6183" s="10">
        <v>6181</v>
      </c>
      <c r="J6183" s="8">
        <f t="shared" si="960"/>
        <v>8.6793120641415714E-2</v>
      </c>
      <c r="K6183" s="8">
        <f t="shared" si="960"/>
        <v>8.5005394551939367E-2</v>
      </c>
      <c r="L6183" s="8">
        <f t="shared" si="960"/>
        <v>8.5892957331021411E-2</v>
      </c>
      <c r="M6183" s="8">
        <f t="shared" si="960"/>
        <v>8.5277160686023659E-2</v>
      </c>
      <c r="P6183">
        <v>6181</v>
      </c>
      <c r="Q6183" s="8">
        <f t="shared" si="961"/>
        <v>8.3793120641415711E-2</v>
      </c>
      <c r="R6183" s="8">
        <f t="shared" si="961"/>
        <v>8.2005394551939365E-2</v>
      </c>
      <c r="S6183" s="8">
        <f t="shared" si="961"/>
        <v>8.2892957331021408E-2</v>
      </c>
      <c r="T6183" s="8">
        <f t="shared" si="961"/>
        <v>8.2277160686023657E-2</v>
      </c>
      <c r="W6183">
        <v>6181</v>
      </c>
      <c r="X6183" s="4">
        <f t="shared" si="956"/>
        <v>9.6061171354717409E-2</v>
      </c>
      <c r="Y6183" s="4">
        <f t="shared" si="963"/>
        <v>9.5081886264394705E-2</v>
      </c>
      <c r="Z6183" s="4">
        <f t="shared" si="964"/>
        <v>9.4410016704324917E-2</v>
      </c>
    </row>
    <row r="6184" spans="1:26" x14ac:dyDescent="0.25">
      <c r="A6184" s="16">
        <f t="shared" si="962"/>
        <v>49717</v>
      </c>
      <c r="B6184">
        <f>+'[2]Ejercicio 1'!E6401</f>
        <v>6182</v>
      </c>
      <c r="C6184" s="5">
        <v>8.5294910806760091E-2</v>
      </c>
      <c r="D6184" s="4">
        <f t="shared" si="957"/>
        <v>8.3507110714856933E-2</v>
      </c>
      <c r="E6184" s="6">
        <f t="shared" si="958"/>
        <v>8.4394710104646109E-2</v>
      </c>
      <c r="F6184" s="7">
        <f t="shared" si="959"/>
        <v>8.3778888031578819E-2</v>
      </c>
      <c r="I6184" s="10">
        <v>6182</v>
      </c>
      <c r="J6184" s="8">
        <f t="shared" si="960"/>
        <v>8.6794910806760092E-2</v>
      </c>
      <c r="K6184" s="8">
        <f t="shared" si="960"/>
        <v>8.5007110714856934E-2</v>
      </c>
      <c r="L6184" s="8">
        <f t="shared" si="960"/>
        <v>8.589471010464611E-2</v>
      </c>
      <c r="M6184" s="8">
        <f t="shared" si="960"/>
        <v>8.527888803157882E-2</v>
      </c>
      <c r="P6184">
        <v>6182</v>
      </c>
      <c r="Q6184" s="8">
        <f t="shared" si="961"/>
        <v>8.379491080676009E-2</v>
      </c>
      <c r="R6184" s="8">
        <f t="shared" si="961"/>
        <v>8.2007110714856932E-2</v>
      </c>
      <c r="S6184" s="8">
        <f t="shared" si="961"/>
        <v>8.2894710104646108E-2</v>
      </c>
      <c r="T6184" s="8">
        <f t="shared" si="961"/>
        <v>8.2278888031578817E-2</v>
      </c>
      <c r="W6184">
        <v>6182</v>
      </c>
      <c r="X6184" s="4">
        <f t="shared" si="956"/>
        <v>9.6064761145728678E-2</v>
      </c>
      <c r="Y6184" s="4">
        <f t="shared" si="963"/>
        <v>9.5085391868404867E-2</v>
      </c>
      <c r="Z6184" s="4">
        <f t="shared" si="964"/>
        <v>9.4413465026361401E-2</v>
      </c>
    </row>
    <row r="6185" spans="1:26" x14ac:dyDescent="0.25">
      <c r="A6185" s="16">
        <f t="shared" si="962"/>
        <v>49718</v>
      </c>
      <c r="B6185">
        <f>+'[2]Ejercicio 1'!E6402</f>
        <v>6183</v>
      </c>
      <c r="C6185" s="5">
        <v>8.5296700972104483E-2</v>
      </c>
      <c r="D6185" s="4">
        <f t="shared" si="957"/>
        <v>8.3508826876285233E-2</v>
      </c>
      <c r="E6185" s="6">
        <f t="shared" si="958"/>
        <v>8.4396462877510986E-2</v>
      </c>
      <c r="F6185" s="7">
        <f t="shared" si="959"/>
        <v>8.3780615375860706E-2</v>
      </c>
      <c r="I6185" s="10">
        <v>6183</v>
      </c>
      <c r="J6185" s="8">
        <f t="shared" si="960"/>
        <v>8.6796700972104485E-2</v>
      </c>
      <c r="K6185" s="8">
        <f t="shared" si="960"/>
        <v>8.5008826876285234E-2</v>
      </c>
      <c r="L6185" s="8">
        <f t="shared" si="960"/>
        <v>8.5896462877510987E-2</v>
      </c>
      <c r="M6185" s="8">
        <f t="shared" si="960"/>
        <v>8.5280615375860708E-2</v>
      </c>
      <c r="P6185">
        <v>6183</v>
      </c>
      <c r="Q6185" s="8">
        <f t="shared" si="961"/>
        <v>8.3796700972104482E-2</v>
      </c>
      <c r="R6185" s="8">
        <f t="shared" si="961"/>
        <v>8.2008826876285232E-2</v>
      </c>
      <c r="S6185" s="8">
        <f t="shared" si="961"/>
        <v>8.2896462877510985E-2</v>
      </c>
      <c r="T6185" s="8">
        <f t="shared" si="961"/>
        <v>8.2280615375860705E-2</v>
      </c>
      <c r="W6185">
        <v>6183</v>
      </c>
      <c r="X6185" s="4">
        <f t="shared" si="956"/>
        <v>9.6068350938284197E-2</v>
      </c>
      <c r="Y6185" s="4">
        <f t="shared" si="963"/>
        <v>9.5088897470945427E-2</v>
      </c>
      <c r="Z6185" s="4">
        <f t="shared" si="964"/>
        <v>9.4416913342930842E-2</v>
      </c>
    </row>
    <row r="6186" spans="1:26" x14ac:dyDescent="0.25">
      <c r="A6186" s="16">
        <f t="shared" si="962"/>
        <v>49719</v>
      </c>
      <c r="B6186">
        <f>+'[2]Ejercicio 1'!E6403</f>
        <v>6184</v>
      </c>
      <c r="C6186" s="5">
        <v>8.5298491137448862E-2</v>
      </c>
      <c r="D6186" s="4">
        <f t="shared" si="957"/>
        <v>8.3510543036224863E-2</v>
      </c>
      <c r="E6186" s="6">
        <f t="shared" si="958"/>
        <v>8.4398215649615152E-2</v>
      </c>
      <c r="F6186" s="7">
        <f t="shared" si="959"/>
        <v>8.3782342718877897E-2</v>
      </c>
      <c r="I6186" s="10">
        <v>6184</v>
      </c>
      <c r="J6186" s="8">
        <f t="shared" si="960"/>
        <v>8.6798491137448863E-2</v>
      </c>
      <c r="K6186" s="8">
        <f t="shared" si="960"/>
        <v>8.5010543036224864E-2</v>
      </c>
      <c r="L6186" s="8">
        <f t="shared" si="960"/>
        <v>8.5898215649615153E-2</v>
      </c>
      <c r="M6186" s="8">
        <f t="shared" si="960"/>
        <v>8.5282342718877899E-2</v>
      </c>
      <c r="P6186">
        <v>6184</v>
      </c>
      <c r="Q6186" s="8">
        <f t="shared" si="961"/>
        <v>8.3798491137448861E-2</v>
      </c>
      <c r="R6186" s="8">
        <f t="shared" si="961"/>
        <v>8.2010543036224862E-2</v>
      </c>
      <c r="S6186" s="8">
        <f t="shared" si="961"/>
        <v>8.2898215649615151E-2</v>
      </c>
      <c r="T6186" s="8">
        <f t="shared" si="961"/>
        <v>8.2282342718877896E-2</v>
      </c>
      <c r="W6186">
        <v>6184</v>
      </c>
      <c r="X6186" s="4">
        <f t="shared" si="956"/>
        <v>9.6071940732371242E-2</v>
      </c>
      <c r="Y6186" s="4">
        <f t="shared" si="963"/>
        <v>9.5092403071895176E-2</v>
      </c>
      <c r="Z6186" s="4">
        <f t="shared" si="964"/>
        <v>9.4420361657184981E-2</v>
      </c>
    </row>
    <row r="6187" spans="1:26" x14ac:dyDescent="0.25">
      <c r="A6187" s="16">
        <f t="shared" si="962"/>
        <v>49720</v>
      </c>
      <c r="B6187">
        <f>+'[2]Ejercicio 1'!E6404</f>
        <v>6185</v>
      </c>
      <c r="C6187" s="5">
        <v>8.5300281302793254E-2</v>
      </c>
      <c r="D6187" s="4">
        <f t="shared" si="957"/>
        <v>8.3512259194675226E-2</v>
      </c>
      <c r="E6187" s="6">
        <f t="shared" si="958"/>
        <v>8.4399968420958593E-2</v>
      </c>
      <c r="F6187" s="7">
        <f t="shared" si="959"/>
        <v>8.3784070060627533E-2</v>
      </c>
      <c r="I6187" s="10">
        <v>6185</v>
      </c>
      <c r="J6187" s="8">
        <f t="shared" si="960"/>
        <v>8.6800281302793256E-2</v>
      </c>
      <c r="K6187" s="8">
        <f t="shared" si="960"/>
        <v>8.5012259194675227E-2</v>
      </c>
      <c r="L6187" s="8">
        <f t="shared" si="960"/>
        <v>8.5899968420958595E-2</v>
      </c>
      <c r="M6187" s="8">
        <f t="shared" si="960"/>
        <v>8.5284070060627534E-2</v>
      </c>
      <c r="P6187">
        <v>6185</v>
      </c>
      <c r="Q6187" s="8">
        <f t="shared" si="961"/>
        <v>8.3800281302793253E-2</v>
      </c>
      <c r="R6187" s="8">
        <f t="shared" si="961"/>
        <v>8.2012259194675224E-2</v>
      </c>
      <c r="S6187" s="8">
        <f t="shared" si="961"/>
        <v>8.2899968420958592E-2</v>
      </c>
      <c r="T6187" s="8">
        <f t="shared" si="961"/>
        <v>8.2284070060627532E-2</v>
      </c>
      <c r="W6187">
        <v>6185</v>
      </c>
      <c r="X6187" s="4">
        <f t="shared" si="956"/>
        <v>9.6075530528017039E-2</v>
      </c>
      <c r="Y6187" s="4">
        <f t="shared" si="963"/>
        <v>9.5095908671254101E-2</v>
      </c>
      <c r="Z6187" s="4">
        <f t="shared" si="964"/>
        <v>9.4423809967231057E-2</v>
      </c>
    </row>
    <row r="6188" spans="1:26" x14ac:dyDescent="0.25">
      <c r="A6188" s="16">
        <f t="shared" si="962"/>
        <v>49721</v>
      </c>
      <c r="B6188">
        <f>+'[2]Ejercicio 1'!E6405</f>
        <v>6186</v>
      </c>
      <c r="C6188" s="5">
        <v>8.5302071468137633E-2</v>
      </c>
      <c r="D6188" s="4">
        <f t="shared" si="957"/>
        <v>8.3513975351637321E-2</v>
      </c>
      <c r="E6188" s="6">
        <f t="shared" si="958"/>
        <v>8.4401721191542212E-2</v>
      </c>
      <c r="F6188" s="7">
        <f t="shared" si="959"/>
        <v>8.3785797401106768E-2</v>
      </c>
      <c r="I6188" s="10">
        <v>6186</v>
      </c>
      <c r="J6188" s="8">
        <f t="shared" si="960"/>
        <v>8.6802071468137634E-2</v>
      </c>
      <c r="K6188" s="8">
        <f t="shared" si="960"/>
        <v>8.5013975351637322E-2</v>
      </c>
      <c r="L6188" s="8">
        <f t="shared" si="960"/>
        <v>8.5901721191542213E-2</v>
      </c>
      <c r="M6188" s="8">
        <f t="shared" si="960"/>
        <v>8.5285797401106769E-2</v>
      </c>
      <c r="P6188">
        <v>6186</v>
      </c>
      <c r="Q6188" s="8">
        <f t="shared" si="961"/>
        <v>8.3802071468137632E-2</v>
      </c>
      <c r="R6188" s="8">
        <f t="shared" si="961"/>
        <v>8.2013975351637319E-2</v>
      </c>
      <c r="S6188" s="8">
        <f t="shared" si="961"/>
        <v>8.290172119154221E-2</v>
      </c>
      <c r="T6188" s="8">
        <f t="shared" si="961"/>
        <v>8.2285797401106767E-2</v>
      </c>
      <c r="W6188">
        <v>6186</v>
      </c>
      <c r="X6188" s="4">
        <f t="shared" si="956"/>
        <v>9.6079120325223338E-2</v>
      </c>
      <c r="Y6188" s="4">
        <f t="shared" si="963"/>
        <v>9.5099414269201418E-2</v>
      </c>
      <c r="Z6188" s="4">
        <f t="shared" si="964"/>
        <v>9.4427258273694289E-2</v>
      </c>
    </row>
    <row r="6189" spans="1:26" x14ac:dyDescent="0.25">
      <c r="A6189" s="16">
        <f t="shared" si="962"/>
        <v>49722</v>
      </c>
      <c r="B6189">
        <f>+'[2]Ejercicio 1'!E6406</f>
        <v>6187</v>
      </c>
      <c r="C6189" s="5">
        <v>8.5303861633482025E-2</v>
      </c>
      <c r="D6189" s="4">
        <f t="shared" si="957"/>
        <v>8.3515691507109746E-2</v>
      </c>
      <c r="E6189" s="6">
        <f t="shared" si="958"/>
        <v>8.4403473961365119E-2</v>
      </c>
      <c r="F6189" s="7">
        <f t="shared" si="959"/>
        <v>8.3787524740318434E-2</v>
      </c>
      <c r="I6189" s="10">
        <v>6187</v>
      </c>
      <c r="J6189" s="8">
        <f t="shared" si="960"/>
        <v>8.6803861633482027E-2</v>
      </c>
      <c r="K6189" s="8">
        <f t="shared" si="960"/>
        <v>8.5015691507109747E-2</v>
      </c>
      <c r="L6189" s="8">
        <f t="shared" si="960"/>
        <v>8.590347396136512E-2</v>
      </c>
      <c r="M6189" s="8">
        <f t="shared" si="960"/>
        <v>8.5287524740318435E-2</v>
      </c>
      <c r="P6189">
        <v>6187</v>
      </c>
      <c r="Q6189" s="8">
        <f t="shared" si="961"/>
        <v>8.3803861633482024E-2</v>
      </c>
      <c r="R6189" s="8">
        <f t="shared" si="961"/>
        <v>8.2015691507109745E-2</v>
      </c>
      <c r="S6189" s="8">
        <f t="shared" si="961"/>
        <v>8.2903473961365118E-2</v>
      </c>
      <c r="T6189" s="8">
        <f t="shared" si="961"/>
        <v>8.2287524740318432E-2</v>
      </c>
      <c r="W6189">
        <v>6187</v>
      </c>
      <c r="X6189" s="4">
        <f t="shared" si="956"/>
        <v>9.6082710123959414E-2</v>
      </c>
      <c r="Y6189" s="4">
        <f t="shared" si="963"/>
        <v>9.5102919865558799E-2</v>
      </c>
      <c r="Z6189" s="4">
        <f t="shared" si="964"/>
        <v>9.4430706577211296E-2</v>
      </c>
    </row>
    <row r="6190" spans="1:26" x14ac:dyDescent="0.25">
      <c r="A6190" s="16">
        <f t="shared" si="962"/>
        <v>49723</v>
      </c>
      <c r="B6190">
        <f>+'[2]Ejercicio 1'!E6407</f>
        <v>6188</v>
      </c>
      <c r="C6190" s="5">
        <v>8.5305651798826404E-2</v>
      </c>
      <c r="D6190" s="4">
        <f t="shared" si="957"/>
        <v>8.3517407661093529E-2</v>
      </c>
      <c r="E6190" s="6">
        <f t="shared" si="958"/>
        <v>8.4405226730428204E-2</v>
      </c>
      <c r="F6190" s="7">
        <f t="shared" si="959"/>
        <v>8.378925207826253E-2</v>
      </c>
      <c r="I6190" s="10">
        <v>6188</v>
      </c>
      <c r="J6190" s="8">
        <f t="shared" si="960"/>
        <v>8.6805651798826405E-2</v>
      </c>
      <c r="K6190" s="8">
        <f t="shared" si="960"/>
        <v>8.501740766109353E-2</v>
      </c>
      <c r="L6190" s="8">
        <f t="shared" si="960"/>
        <v>8.5905226730428205E-2</v>
      </c>
      <c r="M6190" s="8">
        <f t="shared" si="960"/>
        <v>8.5289252078262531E-2</v>
      </c>
      <c r="P6190">
        <v>6188</v>
      </c>
      <c r="Q6190" s="8">
        <f t="shared" si="961"/>
        <v>8.3805651798826403E-2</v>
      </c>
      <c r="R6190" s="8">
        <f t="shared" si="961"/>
        <v>8.2017407661093528E-2</v>
      </c>
      <c r="S6190" s="8">
        <f t="shared" si="961"/>
        <v>8.2905226730428203E-2</v>
      </c>
      <c r="T6190" s="8">
        <f t="shared" si="961"/>
        <v>8.2289252078262529E-2</v>
      </c>
      <c r="W6190">
        <v>6188</v>
      </c>
      <c r="X6190" s="4">
        <f t="shared" si="956"/>
        <v>9.6086299924241059E-2</v>
      </c>
      <c r="Y6190" s="4">
        <f t="shared" si="963"/>
        <v>9.5106425460443067E-2</v>
      </c>
      <c r="Z6190" s="4">
        <f t="shared" si="964"/>
        <v>9.4434154876520252E-2</v>
      </c>
    </row>
    <row r="6191" spans="1:26" x14ac:dyDescent="0.25">
      <c r="A6191" s="16">
        <f t="shared" si="962"/>
        <v>49724</v>
      </c>
      <c r="B6191">
        <f>+'[2]Ejercicio 1'!E6408</f>
        <v>6189</v>
      </c>
      <c r="C6191" s="5">
        <v>8.5307441964170797E-2</v>
      </c>
      <c r="D6191" s="4">
        <f t="shared" si="957"/>
        <v>8.3519123813588031E-2</v>
      </c>
      <c r="E6191" s="6">
        <f t="shared" si="958"/>
        <v>8.4406979498730564E-2</v>
      </c>
      <c r="F6191" s="7">
        <f t="shared" si="959"/>
        <v>8.3790979414939085E-2</v>
      </c>
      <c r="I6191" s="10">
        <v>6189</v>
      </c>
      <c r="J6191" s="8">
        <f t="shared" si="960"/>
        <v>8.6807441964170798E-2</v>
      </c>
      <c r="K6191" s="8">
        <f t="shared" si="960"/>
        <v>8.5019123813588032E-2</v>
      </c>
      <c r="L6191" s="8">
        <f t="shared" si="960"/>
        <v>8.5906979498730565E-2</v>
      </c>
      <c r="M6191" s="8">
        <f t="shared" si="960"/>
        <v>8.5290979414939086E-2</v>
      </c>
      <c r="P6191">
        <v>6189</v>
      </c>
      <c r="Q6191" s="8">
        <f t="shared" si="961"/>
        <v>8.3807441964170795E-2</v>
      </c>
      <c r="R6191" s="8">
        <f t="shared" si="961"/>
        <v>8.201912381358803E-2</v>
      </c>
      <c r="S6191" s="8">
        <f t="shared" si="961"/>
        <v>8.2906979498730562E-2</v>
      </c>
      <c r="T6191" s="8">
        <f t="shared" si="961"/>
        <v>8.2290979414939083E-2</v>
      </c>
      <c r="W6191">
        <v>6189</v>
      </c>
      <c r="X6191" s="4">
        <f t="shared" si="956"/>
        <v>9.6089889726067412E-2</v>
      </c>
      <c r="Y6191" s="4">
        <f t="shared" si="963"/>
        <v>9.5109931053798002E-2</v>
      </c>
      <c r="Z6191" s="4">
        <f t="shared" si="964"/>
        <v>9.4437603172880136E-2</v>
      </c>
    </row>
    <row r="6192" spans="1:26" x14ac:dyDescent="0.25">
      <c r="A6192" s="16">
        <f t="shared" si="962"/>
        <v>49725</v>
      </c>
      <c r="B6192">
        <f>+'[2]Ejercicio 1'!E6409</f>
        <v>6190</v>
      </c>
      <c r="C6192" s="5">
        <v>8.5309232129515175E-2</v>
      </c>
      <c r="D6192" s="4">
        <f t="shared" si="957"/>
        <v>8.352083996459389E-2</v>
      </c>
      <c r="E6192" s="6">
        <f t="shared" si="958"/>
        <v>8.4408732266272227E-2</v>
      </c>
      <c r="F6192" s="7">
        <f t="shared" si="959"/>
        <v>8.3792706750348084E-2</v>
      </c>
      <c r="I6192" s="10">
        <v>6190</v>
      </c>
      <c r="J6192" s="8">
        <f t="shared" si="960"/>
        <v>8.6809232129515176E-2</v>
      </c>
      <c r="K6192" s="8">
        <f t="shared" si="960"/>
        <v>8.5020839964593892E-2</v>
      </c>
      <c r="L6192" s="8">
        <f t="shared" si="960"/>
        <v>8.5908732266272228E-2</v>
      </c>
      <c r="M6192" s="8">
        <f t="shared" si="960"/>
        <v>8.5292706750348085E-2</v>
      </c>
      <c r="P6192">
        <v>6190</v>
      </c>
      <c r="Q6192" s="8">
        <f t="shared" si="961"/>
        <v>8.3809232129515174E-2</v>
      </c>
      <c r="R6192" s="8">
        <f t="shared" si="961"/>
        <v>8.2020839964593889E-2</v>
      </c>
      <c r="S6192" s="8">
        <f t="shared" si="961"/>
        <v>8.2908732266272225E-2</v>
      </c>
      <c r="T6192" s="8">
        <f t="shared" si="961"/>
        <v>8.2292706750348082E-2</v>
      </c>
      <c r="W6192">
        <v>6190</v>
      </c>
      <c r="X6192" s="4">
        <f t="shared" si="956"/>
        <v>9.6093479529438461E-2</v>
      </c>
      <c r="Y6192" s="4">
        <f t="shared" si="963"/>
        <v>9.5113436645562127E-2</v>
      </c>
      <c r="Z6192" s="4">
        <f t="shared" si="964"/>
        <v>9.4441051465665726E-2</v>
      </c>
    </row>
    <row r="6193" spans="1:26" x14ac:dyDescent="0.25">
      <c r="A6193" s="16">
        <f t="shared" si="962"/>
        <v>49726</v>
      </c>
      <c r="B6193">
        <f>+'[2]Ejercicio 1'!E6410</f>
        <v>6191</v>
      </c>
      <c r="C6193" s="5">
        <v>8.5311022294859554E-2</v>
      </c>
      <c r="D6193" s="4">
        <f t="shared" si="957"/>
        <v>8.3522556114110691E-2</v>
      </c>
      <c r="E6193" s="6">
        <f t="shared" si="958"/>
        <v>8.4410485033054053E-2</v>
      </c>
      <c r="F6193" s="7">
        <f t="shared" si="959"/>
        <v>8.3794434084486655E-2</v>
      </c>
      <c r="I6193" s="10">
        <v>6191</v>
      </c>
      <c r="J6193" s="8">
        <f t="shared" si="960"/>
        <v>8.6811022294859555E-2</v>
      </c>
      <c r="K6193" s="8">
        <f t="shared" si="960"/>
        <v>8.5022556114110692E-2</v>
      </c>
      <c r="L6193" s="8">
        <f t="shared" si="960"/>
        <v>8.5910485033054054E-2</v>
      </c>
      <c r="M6193" s="8">
        <f t="shared" si="960"/>
        <v>8.5294434084486656E-2</v>
      </c>
      <c r="P6193">
        <v>6191</v>
      </c>
      <c r="Q6193" s="8">
        <f t="shared" si="961"/>
        <v>8.3811022294859552E-2</v>
      </c>
      <c r="R6193" s="8">
        <f t="shared" si="961"/>
        <v>8.202255611411069E-2</v>
      </c>
      <c r="S6193" s="8">
        <f t="shared" si="961"/>
        <v>8.2910485033054052E-2</v>
      </c>
      <c r="T6193" s="8">
        <f t="shared" si="961"/>
        <v>8.2294434084486653E-2</v>
      </c>
      <c r="W6193">
        <v>6191</v>
      </c>
      <c r="X6193" s="4">
        <f t="shared" si="956"/>
        <v>9.609706933434059E-2</v>
      </c>
      <c r="Y6193" s="4">
        <f t="shared" si="963"/>
        <v>9.5116942235854027E-2</v>
      </c>
      <c r="Z6193" s="4">
        <f t="shared" si="964"/>
        <v>9.4444499754240407E-2</v>
      </c>
    </row>
    <row r="6194" spans="1:26" x14ac:dyDescent="0.25">
      <c r="A6194" s="16">
        <f t="shared" si="962"/>
        <v>49727</v>
      </c>
      <c r="B6194">
        <f>+'[2]Ejercicio 1'!E6411</f>
        <v>6192</v>
      </c>
      <c r="C6194" s="5">
        <v>8.5312812460203946E-2</v>
      </c>
      <c r="D6194" s="4">
        <f t="shared" si="957"/>
        <v>8.3524272262138849E-2</v>
      </c>
      <c r="E6194" s="6">
        <f t="shared" si="958"/>
        <v>8.4412237799076043E-2</v>
      </c>
      <c r="F6194" s="7">
        <f t="shared" si="959"/>
        <v>8.3796161417360543E-2</v>
      </c>
      <c r="I6194" s="10">
        <v>6192</v>
      </c>
      <c r="J6194" s="8">
        <f t="shared" si="960"/>
        <v>8.6812812460203947E-2</v>
      </c>
      <c r="K6194" s="8">
        <f t="shared" si="960"/>
        <v>8.502427226213885E-2</v>
      </c>
      <c r="L6194" s="8">
        <f t="shared" si="960"/>
        <v>8.5912237799076044E-2</v>
      </c>
      <c r="M6194" s="8">
        <f t="shared" si="960"/>
        <v>8.5296161417360544E-2</v>
      </c>
      <c r="P6194">
        <v>6192</v>
      </c>
      <c r="Q6194" s="8">
        <f t="shared" si="961"/>
        <v>8.3812812460203945E-2</v>
      </c>
      <c r="R6194" s="8">
        <f t="shared" si="961"/>
        <v>8.2024272262138848E-2</v>
      </c>
      <c r="S6194" s="8">
        <f t="shared" si="961"/>
        <v>8.2912237799076041E-2</v>
      </c>
      <c r="T6194" s="8">
        <f t="shared" si="961"/>
        <v>8.2296161417360542E-2</v>
      </c>
      <c r="W6194">
        <v>6192</v>
      </c>
      <c r="X6194" s="4">
        <f t="shared" si="956"/>
        <v>9.6100659140817279E-2</v>
      </c>
      <c r="Y6194" s="4">
        <f t="shared" si="963"/>
        <v>9.5120447824617482E-2</v>
      </c>
      <c r="Z6194" s="4">
        <f t="shared" si="964"/>
        <v>9.4447948039868876E-2</v>
      </c>
    </row>
    <row r="6195" spans="1:26" x14ac:dyDescent="0.25">
      <c r="A6195" s="16">
        <f t="shared" si="962"/>
        <v>49728</v>
      </c>
      <c r="B6195">
        <f>+'[2]Ejercicio 1'!E6412</f>
        <v>6193</v>
      </c>
      <c r="C6195" s="5">
        <v>8.5314602625548325E-2</v>
      </c>
      <c r="D6195" s="4">
        <f t="shared" si="957"/>
        <v>8.3525988408677754E-2</v>
      </c>
      <c r="E6195" s="6">
        <f t="shared" si="958"/>
        <v>8.4413990564336447E-2</v>
      </c>
      <c r="F6195" s="7">
        <f t="shared" si="959"/>
        <v>8.3797888748964003E-2</v>
      </c>
      <c r="I6195" s="10">
        <v>6193</v>
      </c>
      <c r="J6195" s="8">
        <f t="shared" si="960"/>
        <v>8.6814602625548326E-2</v>
      </c>
      <c r="K6195" s="8">
        <f t="shared" si="960"/>
        <v>8.5025988408677755E-2</v>
      </c>
      <c r="L6195" s="8">
        <f t="shared" si="960"/>
        <v>8.5913990564336448E-2</v>
      </c>
      <c r="M6195" s="8">
        <f t="shared" si="960"/>
        <v>8.5297888748964004E-2</v>
      </c>
      <c r="P6195">
        <v>6193</v>
      </c>
      <c r="Q6195" s="8">
        <f t="shared" si="961"/>
        <v>8.3814602625548323E-2</v>
      </c>
      <c r="R6195" s="8">
        <f t="shared" si="961"/>
        <v>8.2025988408677752E-2</v>
      </c>
      <c r="S6195" s="8">
        <f t="shared" si="961"/>
        <v>8.2913990564336446E-2</v>
      </c>
      <c r="T6195" s="8">
        <f t="shared" si="961"/>
        <v>8.2297888748964002E-2</v>
      </c>
      <c r="W6195">
        <v>6193</v>
      </c>
      <c r="X6195" s="4">
        <f t="shared" si="956"/>
        <v>9.6104248948823745E-2</v>
      </c>
      <c r="Y6195" s="4">
        <f t="shared" si="963"/>
        <v>9.512395341184722E-2</v>
      </c>
      <c r="Z6195" s="4">
        <f t="shared" si="964"/>
        <v>9.4451396321914502E-2</v>
      </c>
    </row>
    <row r="6196" spans="1:26" x14ac:dyDescent="0.25">
      <c r="A6196" s="16">
        <f t="shared" si="962"/>
        <v>49729</v>
      </c>
      <c r="B6196">
        <f>+'[2]Ejercicio 1'!E6413</f>
        <v>6194</v>
      </c>
      <c r="C6196" s="5">
        <v>8.5316392790892717E-2</v>
      </c>
      <c r="D6196" s="4">
        <f t="shared" si="957"/>
        <v>8.3527704553727614E-2</v>
      </c>
      <c r="E6196" s="6">
        <f t="shared" si="958"/>
        <v>8.4415743328837028E-2</v>
      </c>
      <c r="F6196" s="7">
        <f t="shared" si="959"/>
        <v>8.3799616079297062E-2</v>
      </c>
      <c r="I6196" s="10">
        <v>6194</v>
      </c>
      <c r="J6196" s="8">
        <f t="shared" si="960"/>
        <v>8.6816392790892719E-2</v>
      </c>
      <c r="K6196" s="8">
        <f t="shared" si="960"/>
        <v>8.5027704553727615E-2</v>
      </c>
      <c r="L6196" s="8">
        <f t="shared" si="960"/>
        <v>8.591574332883703E-2</v>
      </c>
      <c r="M6196" s="8">
        <f t="shared" si="960"/>
        <v>8.5299616079297064E-2</v>
      </c>
      <c r="P6196">
        <v>6194</v>
      </c>
      <c r="Q6196" s="8">
        <f t="shared" si="961"/>
        <v>8.3816392790892716E-2</v>
      </c>
      <c r="R6196" s="8">
        <f t="shared" si="961"/>
        <v>8.2027704553727612E-2</v>
      </c>
      <c r="S6196" s="8">
        <f t="shared" si="961"/>
        <v>8.2915743328837027E-2</v>
      </c>
      <c r="T6196" s="8">
        <f t="shared" si="961"/>
        <v>8.2299616079297061E-2</v>
      </c>
      <c r="W6196">
        <v>6194</v>
      </c>
      <c r="X6196" s="4">
        <f t="shared" si="956"/>
        <v>9.6107838758374892E-2</v>
      </c>
      <c r="Y6196" s="4">
        <f t="shared" si="963"/>
        <v>9.5127458997546738E-2</v>
      </c>
      <c r="Z6196" s="4">
        <f t="shared" si="964"/>
        <v>9.4454844599123983E-2</v>
      </c>
    </row>
    <row r="6197" spans="1:26" x14ac:dyDescent="0.25">
      <c r="A6197" s="16">
        <f t="shared" si="962"/>
        <v>49730</v>
      </c>
      <c r="B6197">
        <f>+'[2]Ejercicio 1'!E6414</f>
        <v>6195</v>
      </c>
      <c r="C6197" s="5">
        <v>8.5318182956237096E-2</v>
      </c>
      <c r="D6197" s="4">
        <f t="shared" si="957"/>
        <v>8.3529420697288637E-2</v>
      </c>
      <c r="E6197" s="6">
        <f t="shared" si="958"/>
        <v>8.4417496092576885E-2</v>
      </c>
      <c r="F6197" s="7">
        <f t="shared" si="959"/>
        <v>8.3801343408365411E-2</v>
      </c>
      <c r="I6197" s="10">
        <v>6195</v>
      </c>
      <c r="J6197" s="8">
        <f t="shared" si="960"/>
        <v>8.6818182956237097E-2</v>
      </c>
      <c r="K6197" s="8">
        <f t="shared" si="960"/>
        <v>8.5029420697288638E-2</v>
      </c>
      <c r="L6197" s="8">
        <f t="shared" si="960"/>
        <v>8.5917496092576887E-2</v>
      </c>
      <c r="M6197" s="8">
        <f t="shared" si="960"/>
        <v>8.5301343408365413E-2</v>
      </c>
      <c r="P6197">
        <v>6195</v>
      </c>
      <c r="Q6197" s="8">
        <f t="shared" si="961"/>
        <v>8.3818182956237094E-2</v>
      </c>
      <c r="R6197" s="8">
        <f t="shared" si="961"/>
        <v>8.2029420697288635E-2</v>
      </c>
      <c r="S6197" s="8">
        <f t="shared" si="961"/>
        <v>8.2917496092576884E-2</v>
      </c>
      <c r="T6197" s="8">
        <f t="shared" si="961"/>
        <v>8.230134340836541E-2</v>
      </c>
      <c r="W6197">
        <v>6195</v>
      </c>
      <c r="X6197" s="4">
        <f t="shared" si="956"/>
        <v>9.6111428569471635E-2</v>
      </c>
      <c r="Y6197" s="4">
        <f t="shared" si="963"/>
        <v>9.5130964581715188E-2</v>
      </c>
      <c r="Z6197" s="4">
        <f t="shared" si="964"/>
        <v>9.4458292874015318E-2</v>
      </c>
    </row>
    <row r="6198" spans="1:26" x14ac:dyDescent="0.25">
      <c r="A6198" s="16">
        <f t="shared" si="962"/>
        <v>49731</v>
      </c>
      <c r="B6198">
        <f>+'[2]Ejercicio 1'!E6415</f>
        <v>6196</v>
      </c>
      <c r="C6198" s="5">
        <v>8.5319973121581488E-2</v>
      </c>
      <c r="D6198" s="4">
        <f t="shared" si="957"/>
        <v>8.3531136839360809E-2</v>
      </c>
      <c r="E6198" s="6">
        <f t="shared" si="958"/>
        <v>8.4419248855556919E-2</v>
      </c>
      <c r="F6198" s="7">
        <f t="shared" si="959"/>
        <v>8.3803070736166205E-2</v>
      </c>
      <c r="I6198" s="10">
        <v>6196</v>
      </c>
      <c r="J6198" s="8">
        <f t="shared" si="960"/>
        <v>8.681997312158149E-2</v>
      </c>
      <c r="K6198" s="8">
        <f t="shared" si="960"/>
        <v>8.503113683936081E-2</v>
      </c>
      <c r="L6198" s="8">
        <f t="shared" si="960"/>
        <v>8.5919248855556921E-2</v>
      </c>
      <c r="M6198" s="8">
        <f t="shared" si="960"/>
        <v>8.5303070736166206E-2</v>
      </c>
      <c r="P6198">
        <v>6196</v>
      </c>
      <c r="Q6198" s="8">
        <f t="shared" si="961"/>
        <v>8.3819973121581487E-2</v>
      </c>
      <c r="R6198" s="8">
        <f t="shared" si="961"/>
        <v>8.2031136839360808E-2</v>
      </c>
      <c r="S6198" s="8">
        <f t="shared" si="961"/>
        <v>8.2919248855556918E-2</v>
      </c>
      <c r="T6198" s="8">
        <f t="shared" si="961"/>
        <v>8.2303070736166203E-2</v>
      </c>
      <c r="W6198">
        <v>6196</v>
      </c>
      <c r="X6198" s="4">
        <f t="shared" si="956"/>
        <v>9.6115018382113504E-2</v>
      </c>
      <c r="Y6198" s="4">
        <f t="shared" si="963"/>
        <v>9.51344701644114E-2</v>
      </c>
      <c r="Z6198" s="4">
        <f t="shared" si="964"/>
        <v>9.4461741145335232E-2</v>
      </c>
    </row>
    <row r="6199" spans="1:26" x14ac:dyDescent="0.25">
      <c r="A6199" s="16">
        <f t="shared" si="962"/>
        <v>49732</v>
      </c>
      <c r="B6199">
        <f>+'[2]Ejercicio 1'!E6416</f>
        <v>6197</v>
      </c>
      <c r="C6199" s="5">
        <v>8.5321763286925867E-2</v>
      </c>
      <c r="D6199" s="4">
        <f t="shared" si="957"/>
        <v>8.353285297994395E-2</v>
      </c>
      <c r="E6199" s="6">
        <f t="shared" si="958"/>
        <v>8.4421001617776242E-2</v>
      </c>
      <c r="F6199" s="7">
        <f t="shared" si="959"/>
        <v>8.3804798062696584E-2</v>
      </c>
      <c r="I6199" s="10">
        <v>6197</v>
      </c>
      <c r="J6199" s="8">
        <f t="shared" si="960"/>
        <v>8.6821763286925868E-2</v>
      </c>
      <c r="K6199" s="8">
        <f t="shared" si="960"/>
        <v>8.5032852979943951E-2</v>
      </c>
      <c r="L6199" s="8">
        <f t="shared" si="960"/>
        <v>8.5921001617776244E-2</v>
      </c>
      <c r="M6199" s="8">
        <f t="shared" si="960"/>
        <v>8.5304798062696585E-2</v>
      </c>
      <c r="P6199">
        <v>6197</v>
      </c>
      <c r="Q6199" s="8">
        <f t="shared" si="961"/>
        <v>8.3821763286925866E-2</v>
      </c>
      <c r="R6199" s="8">
        <f t="shared" si="961"/>
        <v>8.2032852979943949E-2</v>
      </c>
      <c r="S6199" s="8">
        <f t="shared" si="961"/>
        <v>8.2921001617776241E-2</v>
      </c>
      <c r="T6199" s="8">
        <f t="shared" si="961"/>
        <v>8.2304798062696582E-2</v>
      </c>
      <c r="W6199">
        <v>6197</v>
      </c>
      <c r="X6199" s="4">
        <f t="shared" si="956"/>
        <v>9.6118608196285135E-2</v>
      </c>
      <c r="Y6199" s="4">
        <f t="shared" si="963"/>
        <v>9.5137975745519437E-2</v>
      </c>
      <c r="Z6199" s="4">
        <f t="shared" si="964"/>
        <v>9.4465189412438519E-2</v>
      </c>
    </row>
    <row r="6200" spans="1:26" x14ac:dyDescent="0.25">
      <c r="A6200" s="16">
        <f t="shared" si="962"/>
        <v>49733</v>
      </c>
      <c r="B6200">
        <f>+'[2]Ejercicio 1'!E6417</f>
        <v>6198</v>
      </c>
      <c r="C6200" s="5">
        <v>8.5323553452270259E-2</v>
      </c>
      <c r="D6200" s="4">
        <f t="shared" si="957"/>
        <v>8.3534569119038463E-2</v>
      </c>
      <c r="E6200" s="6">
        <f t="shared" si="958"/>
        <v>8.4422754379235729E-2</v>
      </c>
      <c r="F6200" s="7">
        <f t="shared" si="959"/>
        <v>8.3806525387959407E-2</v>
      </c>
      <c r="I6200" s="10">
        <v>6198</v>
      </c>
      <c r="J6200" s="8">
        <f t="shared" si="960"/>
        <v>8.6823553452270261E-2</v>
      </c>
      <c r="K6200" s="8">
        <f t="shared" si="960"/>
        <v>8.5034569119038464E-2</v>
      </c>
      <c r="L6200" s="8">
        <f t="shared" si="960"/>
        <v>8.592275437923573E-2</v>
      </c>
      <c r="M6200" s="8">
        <f t="shared" si="960"/>
        <v>8.5306525387959409E-2</v>
      </c>
      <c r="P6200">
        <v>6198</v>
      </c>
      <c r="Q6200" s="8">
        <f t="shared" si="961"/>
        <v>8.3823553452270258E-2</v>
      </c>
      <c r="R6200" s="8">
        <f t="shared" si="961"/>
        <v>8.2034569119038461E-2</v>
      </c>
      <c r="S6200" s="8">
        <f t="shared" si="961"/>
        <v>8.2922754379235727E-2</v>
      </c>
      <c r="T6200" s="8">
        <f t="shared" si="961"/>
        <v>8.2306525387959406E-2</v>
      </c>
      <c r="W6200">
        <v>6198</v>
      </c>
      <c r="X6200" s="4">
        <f t="shared" si="956"/>
        <v>9.6122198012032214E-2</v>
      </c>
      <c r="Y6200" s="4">
        <f t="shared" si="963"/>
        <v>9.5141481325096394E-2</v>
      </c>
      <c r="Z6200" s="4">
        <f t="shared" si="964"/>
        <v>9.4468637676598452E-2</v>
      </c>
    </row>
    <row r="6201" spans="1:26" x14ac:dyDescent="0.25">
      <c r="A6201" s="16">
        <f t="shared" si="962"/>
        <v>49734</v>
      </c>
      <c r="B6201">
        <f>+'[2]Ejercicio 1'!E6418</f>
        <v>6199</v>
      </c>
      <c r="C6201" s="5">
        <v>8.5325343617614638E-2</v>
      </c>
      <c r="D6201" s="4">
        <f t="shared" si="957"/>
        <v>8.3536285256643944E-2</v>
      </c>
      <c r="E6201" s="6">
        <f t="shared" si="958"/>
        <v>8.4424507139934504E-2</v>
      </c>
      <c r="F6201" s="7">
        <f t="shared" si="959"/>
        <v>8.3808252711954676E-2</v>
      </c>
      <c r="I6201" s="10">
        <v>6199</v>
      </c>
      <c r="J6201" s="8">
        <f t="shared" si="960"/>
        <v>8.6825343617614639E-2</v>
      </c>
      <c r="K6201" s="8">
        <f t="shared" si="960"/>
        <v>8.5036285256643945E-2</v>
      </c>
      <c r="L6201" s="8">
        <f t="shared" si="960"/>
        <v>8.5924507139934506E-2</v>
      </c>
      <c r="M6201" s="8">
        <f t="shared" si="960"/>
        <v>8.5308252711954677E-2</v>
      </c>
      <c r="P6201">
        <v>6199</v>
      </c>
      <c r="Q6201" s="8">
        <f t="shared" si="961"/>
        <v>8.3825343617614637E-2</v>
      </c>
      <c r="R6201" s="8">
        <f t="shared" si="961"/>
        <v>8.2036285256643943E-2</v>
      </c>
      <c r="S6201" s="8">
        <f t="shared" si="961"/>
        <v>8.2924507139934503E-2</v>
      </c>
      <c r="T6201" s="8">
        <f t="shared" si="961"/>
        <v>8.2308252711954674E-2</v>
      </c>
      <c r="W6201">
        <v>6199</v>
      </c>
      <c r="X6201" s="4">
        <f t="shared" si="956"/>
        <v>9.6125787829308626E-2</v>
      </c>
      <c r="Y6201" s="4">
        <f t="shared" si="963"/>
        <v>9.5144986903199363E-2</v>
      </c>
      <c r="Z6201" s="4">
        <f t="shared" si="964"/>
        <v>9.4472085937175529E-2</v>
      </c>
    </row>
    <row r="6202" spans="1:26" x14ac:dyDescent="0.25">
      <c r="A6202" s="16">
        <f t="shared" si="962"/>
        <v>49735</v>
      </c>
      <c r="B6202">
        <f>+'[2]Ejercicio 1'!E6419</f>
        <v>6200</v>
      </c>
      <c r="C6202" s="5">
        <v>8.532713378295903E-2</v>
      </c>
      <c r="D6202" s="4">
        <f t="shared" si="957"/>
        <v>8.3538001392760186E-2</v>
      </c>
      <c r="E6202" s="6">
        <f t="shared" si="958"/>
        <v>8.4426259899873457E-2</v>
      </c>
      <c r="F6202" s="7">
        <f t="shared" si="959"/>
        <v>8.3809980034682388E-2</v>
      </c>
      <c r="I6202" s="10">
        <v>6200</v>
      </c>
      <c r="J6202" s="8">
        <f t="shared" si="960"/>
        <v>8.6827133782959032E-2</v>
      </c>
      <c r="K6202" s="8">
        <f t="shared" si="960"/>
        <v>8.5038001392760187E-2</v>
      </c>
      <c r="L6202" s="8">
        <f t="shared" si="960"/>
        <v>8.5926259899873458E-2</v>
      </c>
      <c r="M6202" s="8">
        <f t="shared" si="960"/>
        <v>8.5309980034682389E-2</v>
      </c>
      <c r="P6202">
        <v>6200</v>
      </c>
      <c r="Q6202" s="8">
        <f t="shared" si="961"/>
        <v>8.3827133782959029E-2</v>
      </c>
      <c r="R6202" s="8">
        <f t="shared" si="961"/>
        <v>8.2038001392760185E-2</v>
      </c>
      <c r="S6202" s="8">
        <f t="shared" si="961"/>
        <v>8.2926259899873456E-2</v>
      </c>
      <c r="T6202" s="8">
        <f t="shared" si="961"/>
        <v>8.2309980034682387E-2</v>
      </c>
      <c r="W6202">
        <v>6200</v>
      </c>
      <c r="X6202" s="4">
        <f t="shared" ref="X6202:X6265" si="965">Tasa_Fwd(C6020,B6020,C6202,B6202,182)</f>
        <v>9.6129377648130176E-2</v>
      </c>
      <c r="Y6202" s="4">
        <f t="shared" si="963"/>
        <v>9.5148492479773875E-2</v>
      </c>
      <c r="Z6202" s="4">
        <f t="shared" si="964"/>
        <v>9.4475534194175467E-2</v>
      </c>
    </row>
    <row r="6203" spans="1:26" x14ac:dyDescent="0.25">
      <c r="A6203" s="16">
        <f t="shared" si="962"/>
        <v>49736</v>
      </c>
      <c r="B6203">
        <f>+'[2]Ejercicio 1'!E6420</f>
        <v>6201</v>
      </c>
      <c r="C6203" s="5">
        <v>8.5328923948303409E-2</v>
      </c>
      <c r="D6203" s="4">
        <f t="shared" si="957"/>
        <v>8.3539717527387605E-2</v>
      </c>
      <c r="E6203" s="6">
        <f t="shared" si="958"/>
        <v>8.4428012659050811E-2</v>
      </c>
      <c r="F6203" s="7">
        <f t="shared" si="959"/>
        <v>8.3811707356139672E-2</v>
      </c>
      <c r="I6203" s="10">
        <v>6201</v>
      </c>
      <c r="J6203" s="8">
        <f t="shared" si="960"/>
        <v>8.682892394830341E-2</v>
      </c>
      <c r="K6203" s="8">
        <f t="shared" si="960"/>
        <v>8.5039717527387607E-2</v>
      </c>
      <c r="L6203" s="8">
        <f t="shared" si="960"/>
        <v>8.5928012659050812E-2</v>
      </c>
      <c r="M6203" s="8">
        <f t="shared" si="960"/>
        <v>8.5311707356139674E-2</v>
      </c>
      <c r="P6203">
        <v>6201</v>
      </c>
      <c r="Q6203" s="8">
        <f t="shared" si="961"/>
        <v>8.3828923948303408E-2</v>
      </c>
      <c r="R6203" s="8">
        <f t="shared" si="961"/>
        <v>8.2039717527387604E-2</v>
      </c>
      <c r="S6203" s="8">
        <f t="shared" si="961"/>
        <v>8.2928012659050809E-2</v>
      </c>
      <c r="T6203" s="8">
        <f t="shared" si="961"/>
        <v>8.2311707356139671E-2</v>
      </c>
      <c r="W6203">
        <v>6201</v>
      </c>
      <c r="X6203" s="4">
        <f t="shared" si="965"/>
        <v>9.6132967468497296E-2</v>
      </c>
      <c r="Y6203" s="4">
        <f t="shared" si="963"/>
        <v>9.5151998054815556E-2</v>
      </c>
      <c r="Z6203" s="4">
        <f t="shared" si="964"/>
        <v>9.4478982446970186E-2</v>
      </c>
    </row>
    <row r="6204" spans="1:26" x14ac:dyDescent="0.25">
      <c r="A6204" s="16">
        <f t="shared" si="962"/>
        <v>49737</v>
      </c>
      <c r="B6204">
        <f>+'[2]Ejercicio 1'!E6421</f>
        <v>6202</v>
      </c>
      <c r="C6204" s="5">
        <v>8.5330714113647801E-2</v>
      </c>
      <c r="D6204" s="4">
        <f t="shared" si="957"/>
        <v>8.3541433660526201E-2</v>
      </c>
      <c r="E6204" s="6">
        <f t="shared" si="958"/>
        <v>8.4429765417468342E-2</v>
      </c>
      <c r="F6204" s="7">
        <f t="shared" si="959"/>
        <v>8.3813434676332274E-2</v>
      </c>
      <c r="I6204" s="10">
        <v>6202</v>
      </c>
      <c r="J6204" s="8">
        <f t="shared" si="960"/>
        <v>8.6830714113647803E-2</v>
      </c>
      <c r="K6204" s="8">
        <f t="shared" si="960"/>
        <v>8.5041433660526203E-2</v>
      </c>
      <c r="L6204" s="8">
        <f t="shared" si="960"/>
        <v>8.5929765417468343E-2</v>
      </c>
      <c r="M6204" s="8">
        <f t="shared" si="960"/>
        <v>8.5313434676332275E-2</v>
      </c>
      <c r="P6204">
        <v>6202</v>
      </c>
      <c r="Q6204" s="8">
        <f t="shared" si="961"/>
        <v>8.38307141136478E-2</v>
      </c>
      <c r="R6204" s="8">
        <f t="shared" si="961"/>
        <v>8.20414336605262E-2</v>
      </c>
      <c r="S6204" s="8">
        <f t="shared" si="961"/>
        <v>8.292976541746834E-2</v>
      </c>
      <c r="T6204" s="8">
        <f t="shared" si="961"/>
        <v>8.2313434676332273E-2</v>
      </c>
      <c r="W6204">
        <v>6202</v>
      </c>
      <c r="X6204" s="4">
        <f t="shared" si="965"/>
        <v>9.6136557290409111E-2</v>
      </c>
      <c r="Y6204" s="4">
        <f t="shared" si="963"/>
        <v>9.5155503628268176E-2</v>
      </c>
      <c r="Z6204" s="4">
        <f t="shared" si="964"/>
        <v>9.4482430696815847E-2</v>
      </c>
    </row>
    <row r="6205" spans="1:26" x14ac:dyDescent="0.25">
      <c r="A6205" s="16">
        <f t="shared" si="962"/>
        <v>49738</v>
      </c>
      <c r="B6205">
        <f>+'[2]Ejercicio 1'!E6422</f>
        <v>6203</v>
      </c>
      <c r="C6205" s="5">
        <v>8.533250427899218E-2</v>
      </c>
      <c r="D6205" s="4">
        <f t="shared" si="957"/>
        <v>8.354314979217578E-2</v>
      </c>
      <c r="E6205" s="6">
        <f t="shared" si="958"/>
        <v>8.4431518175126036E-2</v>
      </c>
      <c r="F6205" s="7">
        <f t="shared" si="959"/>
        <v>8.3815161995254447E-2</v>
      </c>
      <c r="I6205" s="10">
        <v>6203</v>
      </c>
      <c r="J6205" s="8">
        <f t="shared" si="960"/>
        <v>8.6832504278992181E-2</v>
      </c>
      <c r="K6205" s="8">
        <f t="shared" si="960"/>
        <v>8.5043149792175782E-2</v>
      </c>
      <c r="L6205" s="8">
        <f t="shared" si="960"/>
        <v>8.5931518175126037E-2</v>
      </c>
      <c r="M6205" s="8">
        <f t="shared" si="960"/>
        <v>8.5315161995254449E-2</v>
      </c>
      <c r="P6205">
        <v>6203</v>
      </c>
      <c r="Q6205" s="8">
        <f t="shared" si="961"/>
        <v>8.3832504278992179E-2</v>
      </c>
      <c r="R6205" s="8">
        <f t="shared" si="961"/>
        <v>8.2043149792175779E-2</v>
      </c>
      <c r="S6205" s="8">
        <f t="shared" si="961"/>
        <v>8.2931518175126034E-2</v>
      </c>
      <c r="T6205" s="8">
        <f t="shared" si="961"/>
        <v>8.2315161995254446E-2</v>
      </c>
      <c r="W6205">
        <v>6203</v>
      </c>
      <c r="X6205" s="4">
        <f t="shared" si="965"/>
        <v>9.6140147113850688E-2</v>
      </c>
      <c r="Y6205" s="4">
        <f t="shared" si="963"/>
        <v>9.5159009200309189E-2</v>
      </c>
      <c r="Z6205" s="4">
        <f t="shared" si="964"/>
        <v>9.4485878942453458E-2</v>
      </c>
    </row>
    <row r="6206" spans="1:26" x14ac:dyDescent="0.25">
      <c r="A6206" s="16">
        <f t="shared" si="962"/>
        <v>49739</v>
      </c>
      <c r="B6206">
        <f>+'[2]Ejercicio 1'!E6423</f>
        <v>6204</v>
      </c>
      <c r="C6206" s="5">
        <v>8.5334294444336573E-2</v>
      </c>
      <c r="D6206" s="4">
        <f t="shared" si="957"/>
        <v>8.3544865922336536E-2</v>
      </c>
      <c r="E6206" s="6">
        <f t="shared" si="958"/>
        <v>8.4433270932023893E-2</v>
      </c>
      <c r="F6206" s="7">
        <f t="shared" si="959"/>
        <v>8.3816889312909079E-2</v>
      </c>
      <c r="I6206" s="10">
        <v>6204</v>
      </c>
      <c r="J6206" s="8">
        <f t="shared" si="960"/>
        <v>8.6834294444336574E-2</v>
      </c>
      <c r="K6206" s="8">
        <f t="shared" si="960"/>
        <v>8.5044865922336538E-2</v>
      </c>
      <c r="L6206" s="8">
        <f t="shared" si="960"/>
        <v>8.5933270932023895E-2</v>
      </c>
      <c r="M6206" s="8">
        <f t="shared" si="960"/>
        <v>8.5316889312909081E-2</v>
      </c>
      <c r="P6206">
        <v>6204</v>
      </c>
      <c r="Q6206" s="8">
        <f t="shared" si="961"/>
        <v>8.3834294444336571E-2</v>
      </c>
      <c r="R6206" s="8">
        <f t="shared" si="961"/>
        <v>8.2044865922336535E-2</v>
      </c>
      <c r="S6206" s="8">
        <f t="shared" si="961"/>
        <v>8.2933270932023892E-2</v>
      </c>
      <c r="T6206" s="8">
        <f t="shared" si="961"/>
        <v>8.2316889312909078E-2</v>
      </c>
      <c r="W6206">
        <v>6204</v>
      </c>
      <c r="X6206" s="4">
        <f t="shared" si="965"/>
        <v>9.6143736938852795E-2</v>
      </c>
      <c r="Y6206" s="4">
        <f t="shared" si="963"/>
        <v>9.5162514770759377E-2</v>
      </c>
      <c r="Z6206" s="4">
        <f t="shared" si="964"/>
        <v>9.4489327185144842E-2</v>
      </c>
    </row>
    <row r="6207" spans="1:26" x14ac:dyDescent="0.25">
      <c r="A6207" s="16">
        <f t="shared" si="962"/>
        <v>49740</v>
      </c>
      <c r="B6207">
        <f>+'[2]Ejercicio 1'!E6424</f>
        <v>6205</v>
      </c>
      <c r="C6207" s="5">
        <v>8.5336084609680951E-2</v>
      </c>
      <c r="D6207" s="4">
        <f t="shared" si="957"/>
        <v>8.3546582051008678E-2</v>
      </c>
      <c r="E6207" s="6">
        <f t="shared" si="958"/>
        <v>8.4435023688160166E-2</v>
      </c>
      <c r="F6207" s="7">
        <f t="shared" si="959"/>
        <v>8.3818616629296142E-2</v>
      </c>
      <c r="I6207" s="10">
        <v>6205</v>
      </c>
      <c r="J6207" s="8">
        <f t="shared" si="960"/>
        <v>8.6836084609680952E-2</v>
      </c>
      <c r="K6207" s="8">
        <f t="shared" si="960"/>
        <v>8.5046582051008679E-2</v>
      </c>
      <c r="L6207" s="8">
        <f t="shared" si="960"/>
        <v>8.5935023688160167E-2</v>
      </c>
      <c r="M6207" s="8">
        <f t="shared" si="960"/>
        <v>8.5318616629296143E-2</v>
      </c>
      <c r="P6207">
        <v>6205</v>
      </c>
      <c r="Q6207" s="8">
        <f t="shared" si="961"/>
        <v>8.383608460968095E-2</v>
      </c>
      <c r="R6207" s="8">
        <f t="shared" si="961"/>
        <v>8.2046582051008676E-2</v>
      </c>
      <c r="S6207" s="8">
        <f t="shared" si="961"/>
        <v>8.2935023688160164E-2</v>
      </c>
      <c r="T6207" s="8">
        <f t="shared" si="961"/>
        <v>8.231861662929614E-2</v>
      </c>
      <c r="W6207">
        <v>6205</v>
      </c>
      <c r="X6207" s="4">
        <f t="shared" si="965"/>
        <v>9.6147326765414515E-2</v>
      </c>
      <c r="Y6207" s="4">
        <f t="shared" si="963"/>
        <v>9.5166020339676721E-2</v>
      </c>
      <c r="Z6207" s="4">
        <f t="shared" si="964"/>
        <v>9.4492775424256228E-2</v>
      </c>
    </row>
    <row r="6208" spans="1:26" x14ac:dyDescent="0.25">
      <c r="A6208" s="16">
        <f t="shared" si="962"/>
        <v>49741</v>
      </c>
      <c r="B6208">
        <f>+'[2]Ejercicio 1'!E6425</f>
        <v>6206</v>
      </c>
      <c r="C6208" s="5">
        <v>8.5337874775025344E-2</v>
      </c>
      <c r="D6208" s="4">
        <f t="shared" si="957"/>
        <v>8.3548298178191607E-2</v>
      </c>
      <c r="E6208" s="6">
        <f t="shared" si="958"/>
        <v>8.4436776443536615E-2</v>
      </c>
      <c r="F6208" s="7">
        <f t="shared" si="959"/>
        <v>8.3820343944415648E-2</v>
      </c>
      <c r="I6208" s="10">
        <v>6206</v>
      </c>
      <c r="J6208" s="8">
        <f t="shared" si="960"/>
        <v>8.6837874775025345E-2</v>
      </c>
      <c r="K6208" s="8">
        <f t="shared" si="960"/>
        <v>8.5048298178191609E-2</v>
      </c>
      <c r="L6208" s="8">
        <f t="shared" si="960"/>
        <v>8.5936776443536617E-2</v>
      </c>
      <c r="M6208" s="8">
        <f t="shared" si="960"/>
        <v>8.532034394441565E-2</v>
      </c>
      <c r="P6208">
        <v>6206</v>
      </c>
      <c r="Q6208" s="8">
        <f t="shared" si="961"/>
        <v>8.3837874775025342E-2</v>
      </c>
      <c r="R6208" s="8">
        <f t="shared" si="961"/>
        <v>8.2048298178191606E-2</v>
      </c>
      <c r="S6208" s="8">
        <f t="shared" si="961"/>
        <v>8.2936776443536614E-2</v>
      </c>
      <c r="T6208" s="8">
        <f t="shared" si="961"/>
        <v>8.2320343944415647E-2</v>
      </c>
      <c r="W6208">
        <v>6206</v>
      </c>
      <c r="X6208" s="4">
        <f t="shared" si="965"/>
        <v>9.6150916593506441E-2</v>
      </c>
      <c r="Y6208" s="4">
        <f t="shared" si="963"/>
        <v>9.5169525907124478E-2</v>
      </c>
      <c r="Z6208" s="4">
        <f t="shared" si="964"/>
        <v>9.4496223659790476E-2</v>
      </c>
    </row>
    <row r="6209" spans="1:26" x14ac:dyDescent="0.25">
      <c r="A6209" s="16">
        <f t="shared" si="962"/>
        <v>49742</v>
      </c>
      <c r="B6209">
        <f>+'[2]Ejercicio 1'!E6426</f>
        <v>6207</v>
      </c>
      <c r="C6209" s="5">
        <v>8.5339664940369722E-2</v>
      </c>
      <c r="D6209" s="4">
        <f t="shared" si="957"/>
        <v>8.355001430388552E-2</v>
      </c>
      <c r="E6209" s="6">
        <f t="shared" si="958"/>
        <v>8.443852919815234E-2</v>
      </c>
      <c r="F6209" s="7">
        <f t="shared" si="959"/>
        <v>8.3822071258264755E-2</v>
      </c>
      <c r="I6209" s="10">
        <v>6207</v>
      </c>
      <c r="J6209" s="8">
        <f t="shared" si="960"/>
        <v>8.6839664940369724E-2</v>
      </c>
      <c r="K6209" s="8">
        <f t="shared" si="960"/>
        <v>8.5050014303885521E-2</v>
      </c>
      <c r="L6209" s="8">
        <f t="shared" si="960"/>
        <v>8.5938529198152341E-2</v>
      </c>
      <c r="M6209" s="8">
        <f t="shared" si="960"/>
        <v>8.5322071258264756E-2</v>
      </c>
      <c r="P6209">
        <v>6207</v>
      </c>
      <c r="Q6209" s="8">
        <f t="shared" si="961"/>
        <v>8.3839664940369721E-2</v>
      </c>
      <c r="R6209" s="8">
        <f t="shared" si="961"/>
        <v>8.2050014303885518E-2</v>
      </c>
      <c r="S6209" s="8">
        <f t="shared" si="961"/>
        <v>8.2938529198152339E-2</v>
      </c>
      <c r="T6209" s="8">
        <f t="shared" si="961"/>
        <v>8.2322071258264753E-2</v>
      </c>
      <c r="W6209">
        <v>6207</v>
      </c>
      <c r="X6209" s="4">
        <f t="shared" si="965"/>
        <v>9.6154506423143521E-2</v>
      </c>
      <c r="Y6209" s="4">
        <f t="shared" si="963"/>
        <v>9.5173031472981409E-2</v>
      </c>
      <c r="Z6209" s="4">
        <f t="shared" si="964"/>
        <v>9.4499671891116674E-2</v>
      </c>
    </row>
    <row r="6210" spans="1:26" x14ac:dyDescent="0.25">
      <c r="A6210" s="16">
        <f t="shared" si="962"/>
        <v>49743</v>
      </c>
      <c r="B6210">
        <f>+'[2]Ejercicio 1'!E6427</f>
        <v>6208</v>
      </c>
      <c r="C6210" s="5">
        <v>8.5341455105714115E-2</v>
      </c>
      <c r="D6210" s="4">
        <f t="shared" si="957"/>
        <v>8.3551730428090623E-2</v>
      </c>
      <c r="E6210" s="6">
        <f t="shared" si="958"/>
        <v>8.4440281952008242E-2</v>
      </c>
      <c r="F6210" s="7">
        <f t="shared" si="959"/>
        <v>8.3823798570849137E-2</v>
      </c>
      <c r="I6210" s="10">
        <v>6208</v>
      </c>
      <c r="J6210" s="8">
        <f t="shared" si="960"/>
        <v>8.6841455105714116E-2</v>
      </c>
      <c r="K6210" s="8">
        <f t="shared" si="960"/>
        <v>8.5051730428090624E-2</v>
      </c>
      <c r="L6210" s="8">
        <f t="shared" si="960"/>
        <v>8.5940281952008243E-2</v>
      </c>
      <c r="M6210" s="8">
        <f t="shared" ref="M6210:M6273" si="966">F6210+$O$1</f>
        <v>8.5323798570849138E-2</v>
      </c>
      <c r="P6210">
        <v>6208</v>
      </c>
      <c r="Q6210" s="8">
        <f t="shared" si="961"/>
        <v>8.3841455105714113E-2</v>
      </c>
      <c r="R6210" s="8">
        <f t="shared" si="961"/>
        <v>8.2051730428090622E-2</v>
      </c>
      <c r="S6210" s="8">
        <f t="shared" si="961"/>
        <v>8.2940281952008241E-2</v>
      </c>
      <c r="T6210" s="8">
        <f t="shared" ref="T6210:T6273" si="967">F6210-$O$1</f>
        <v>8.2323798570849135E-2</v>
      </c>
      <c r="W6210">
        <v>6208</v>
      </c>
      <c r="X6210" s="4">
        <f t="shared" si="965"/>
        <v>9.6158096254324837E-2</v>
      </c>
      <c r="Y6210" s="4">
        <f t="shared" si="963"/>
        <v>9.5176537037367004E-2</v>
      </c>
      <c r="Z6210" s="4">
        <f t="shared" si="964"/>
        <v>9.4503120120124712E-2</v>
      </c>
    </row>
    <row r="6211" spans="1:26" x14ac:dyDescent="0.25">
      <c r="A6211" s="16">
        <f t="shared" si="962"/>
        <v>49744</v>
      </c>
      <c r="B6211">
        <f>+'[2]Ejercicio 1'!E6428</f>
        <v>6209</v>
      </c>
      <c r="C6211" s="5">
        <v>8.5343245271058493E-2</v>
      </c>
      <c r="D6211" s="4">
        <f t="shared" ref="D6211:D6274" si="968">+LN((1+C6211*182/360)^(360/182))</f>
        <v>8.3553446550806723E-2</v>
      </c>
      <c r="E6211" s="6">
        <f t="shared" ref="E6211:E6274" si="969">Equivalencia_Tasas(C6211,182,91)</f>
        <v>8.4442034705103433E-2</v>
      </c>
      <c r="F6211" s="7">
        <f t="shared" ref="F6211:F6274" si="970">Equivalencia_Tasas(C6211,182,28)</f>
        <v>8.3825525882163118E-2</v>
      </c>
      <c r="I6211" s="10">
        <v>6209</v>
      </c>
      <c r="J6211" s="8">
        <f t="shared" ref="J6211:M6274" si="971">C6211+$O$1</f>
        <v>8.6843245271058495E-2</v>
      </c>
      <c r="K6211" s="8">
        <f t="shared" si="971"/>
        <v>8.5053446550806724E-2</v>
      </c>
      <c r="L6211" s="8">
        <f t="shared" si="971"/>
        <v>8.5942034705103434E-2</v>
      </c>
      <c r="M6211" s="8">
        <f t="shared" si="966"/>
        <v>8.532552588216312E-2</v>
      </c>
      <c r="P6211">
        <v>6209</v>
      </c>
      <c r="Q6211" s="8">
        <f t="shared" ref="Q6211:T6274" si="972">C6211-$O$1</f>
        <v>8.3843245271058492E-2</v>
      </c>
      <c r="R6211" s="8">
        <f t="shared" si="972"/>
        <v>8.2053446550806722E-2</v>
      </c>
      <c r="S6211" s="8">
        <f t="shared" si="972"/>
        <v>8.2942034705103432E-2</v>
      </c>
      <c r="T6211" s="8">
        <f t="shared" si="967"/>
        <v>8.2325525882163117E-2</v>
      </c>
      <c r="W6211">
        <v>6209</v>
      </c>
      <c r="X6211" s="4">
        <f t="shared" si="965"/>
        <v>9.6161686087037693E-2</v>
      </c>
      <c r="Y6211" s="4">
        <f t="shared" si="963"/>
        <v>9.5180042600162648E-2</v>
      </c>
      <c r="Z6211" s="4">
        <f t="shared" si="964"/>
        <v>9.450656834492184E-2</v>
      </c>
    </row>
    <row r="6212" spans="1:26" x14ac:dyDescent="0.25">
      <c r="A6212" s="16">
        <f t="shared" si="962"/>
        <v>49745</v>
      </c>
      <c r="B6212">
        <f>+'[2]Ejercicio 1'!E6429</f>
        <v>6210</v>
      </c>
      <c r="C6212" s="5">
        <v>8.5345035436402886E-2</v>
      </c>
      <c r="D6212" s="4">
        <f t="shared" si="968"/>
        <v>8.355516267203443E-2</v>
      </c>
      <c r="E6212" s="6">
        <f t="shared" si="969"/>
        <v>8.4443787457438801E-2</v>
      </c>
      <c r="F6212" s="7">
        <f t="shared" si="970"/>
        <v>8.3827253192209544E-2</v>
      </c>
      <c r="I6212" s="10">
        <v>6210</v>
      </c>
      <c r="J6212" s="8">
        <f t="shared" si="971"/>
        <v>8.6845035436402887E-2</v>
      </c>
      <c r="K6212" s="8">
        <f t="shared" si="971"/>
        <v>8.5055162672034432E-2</v>
      </c>
      <c r="L6212" s="8">
        <f t="shared" si="971"/>
        <v>8.5943787457438803E-2</v>
      </c>
      <c r="M6212" s="8">
        <f t="shared" si="966"/>
        <v>8.5327253192209546E-2</v>
      </c>
      <c r="P6212">
        <v>6210</v>
      </c>
      <c r="Q6212" s="8">
        <f t="shared" si="972"/>
        <v>8.3845035436402884E-2</v>
      </c>
      <c r="R6212" s="8">
        <f t="shared" si="972"/>
        <v>8.2055162672034429E-2</v>
      </c>
      <c r="S6212" s="8">
        <f t="shared" si="972"/>
        <v>8.29437874574388E-2</v>
      </c>
      <c r="T6212" s="8">
        <f t="shared" si="967"/>
        <v>8.2327253192209543E-2</v>
      </c>
      <c r="W6212">
        <v>6210</v>
      </c>
      <c r="X6212" s="4">
        <f t="shared" si="965"/>
        <v>9.6165275921324234E-2</v>
      </c>
      <c r="Y6212" s="4">
        <f t="shared" si="963"/>
        <v>9.5183548161486956E-2</v>
      </c>
      <c r="Z6212" s="4">
        <f t="shared" si="964"/>
        <v>9.4510016565513763E-2</v>
      </c>
    </row>
    <row r="6213" spans="1:26" x14ac:dyDescent="0.25">
      <c r="A6213" s="16">
        <f t="shared" ref="A6213:A6276" si="973">+A6212+1</f>
        <v>49746</v>
      </c>
      <c r="B6213">
        <f>+'[2]Ejercicio 1'!E6430</f>
        <v>6211</v>
      </c>
      <c r="C6213" s="5">
        <v>8.5346825601747264E-2</v>
      </c>
      <c r="D6213" s="4">
        <f t="shared" si="968"/>
        <v>8.3556878791772732E-2</v>
      </c>
      <c r="E6213" s="6">
        <f t="shared" si="969"/>
        <v>8.4445540209013445E-2</v>
      </c>
      <c r="F6213" s="7">
        <f t="shared" si="970"/>
        <v>8.3828980500988415E-2</v>
      </c>
      <c r="I6213" s="10">
        <v>6211</v>
      </c>
      <c r="J6213" s="8">
        <f t="shared" si="971"/>
        <v>8.6846825601747266E-2</v>
      </c>
      <c r="K6213" s="8">
        <f t="shared" si="971"/>
        <v>8.5056878791772733E-2</v>
      </c>
      <c r="L6213" s="8">
        <f t="shared" si="971"/>
        <v>8.5945540209013446E-2</v>
      </c>
      <c r="M6213" s="8">
        <f t="shared" si="966"/>
        <v>8.5328980500988416E-2</v>
      </c>
      <c r="P6213">
        <v>6211</v>
      </c>
      <c r="Q6213" s="8">
        <f t="shared" si="972"/>
        <v>8.3846825601747263E-2</v>
      </c>
      <c r="R6213" s="8">
        <f t="shared" si="972"/>
        <v>8.205687879177273E-2</v>
      </c>
      <c r="S6213" s="8">
        <f t="shared" si="972"/>
        <v>8.2945540209013444E-2</v>
      </c>
      <c r="T6213" s="8">
        <f t="shared" si="967"/>
        <v>8.2328980500988413E-2</v>
      </c>
      <c r="W6213">
        <v>6211</v>
      </c>
      <c r="X6213" s="4">
        <f t="shared" si="965"/>
        <v>9.6168865757140967E-2</v>
      </c>
      <c r="Y6213" s="4">
        <f t="shared" si="963"/>
        <v>9.5187053721280168E-2</v>
      </c>
      <c r="Z6213" s="4">
        <f t="shared" si="964"/>
        <v>9.4513464783790385E-2</v>
      </c>
    </row>
    <row r="6214" spans="1:26" x14ac:dyDescent="0.25">
      <c r="A6214" s="16">
        <f t="shared" si="973"/>
        <v>49747</v>
      </c>
      <c r="B6214">
        <f>+'[2]Ejercicio 1'!E6431</f>
        <v>6212</v>
      </c>
      <c r="C6214" s="5">
        <v>8.5348615767091657E-2</v>
      </c>
      <c r="D6214" s="4">
        <f t="shared" si="968"/>
        <v>8.3558594910022224E-2</v>
      </c>
      <c r="E6214" s="6">
        <f t="shared" si="969"/>
        <v>8.4447292959827377E-2</v>
      </c>
      <c r="F6214" s="7">
        <f t="shared" si="970"/>
        <v>8.383070780849973E-2</v>
      </c>
      <c r="I6214" s="10">
        <v>6212</v>
      </c>
      <c r="J6214" s="8">
        <f t="shared" si="971"/>
        <v>8.6848615767091658E-2</v>
      </c>
      <c r="K6214" s="8">
        <f t="shared" si="971"/>
        <v>8.5058594910022225E-2</v>
      </c>
      <c r="L6214" s="8">
        <f t="shared" si="971"/>
        <v>8.5947292959827379E-2</v>
      </c>
      <c r="M6214" s="8">
        <f t="shared" si="966"/>
        <v>8.5330707808499731E-2</v>
      </c>
      <c r="P6214">
        <v>6212</v>
      </c>
      <c r="Q6214" s="8">
        <f t="shared" si="972"/>
        <v>8.3848615767091655E-2</v>
      </c>
      <c r="R6214" s="8">
        <f t="shared" si="972"/>
        <v>8.2058594910022223E-2</v>
      </c>
      <c r="S6214" s="8">
        <f t="shared" si="972"/>
        <v>8.2947292959827376E-2</v>
      </c>
      <c r="T6214" s="8">
        <f t="shared" si="967"/>
        <v>8.2330707808499728E-2</v>
      </c>
      <c r="W6214">
        <v>6212</v>
      </c>
      <c r="X6214" s="4">
        <f t="shared" si="965"/>
        <v>9.617245559450241E-2</v>
      </c>
      <c r="Y6214" s="4">
        <f t="shared" si="963"/>
        <v>9.5190559279481696E-2</v>
      </c>
      <c r="Z6214" s="4">
        <f t="shared" si="964"/>
        <v>9.4516912997853239E-2</v>
      </c>
    </row>
    <row r="6215" spans="1:26" x14ac:dyDescent="0.25">
      <c r="A6215" s="16">
        <f t="shared" si="973"/>
        <v>49748</v>
      </c>
      <c r="B6215">
        <f>+'[2]Ejercicio 1'!E6432</f>
        <v>6213</v>
      </c>
      <c r="C6215" s="5">
        <v>8.5350405932436035E-2</v>
      </c>
      <c r="D6215" s="4">
        <f t="shared" si="968"/>
        <v>8.3560311026782727E-2</v>
      </c>
      <c r="E6215" s="6">
        <f t="shared" si="969"/>
        <v>8.4449045709881487E-2</v>
      </c>
      <c r="F6215" s="7">
        <f t="shared" si="970"/>
        <v>8.3832435114740617E-2</v>
      </c>
      <c r="I6215" s="10">
        <v>6213</v>
      </c>
      <c r="J6215" s="8">
        <f t="shared" si="971"/>
        <v>8.6850405932436037E-2</v>
      </c>
      <c r="K6215" s="8">
        <f t="shared" si="971"/>
        <v>8.5060311026782728E-2</v>
      </c>
      <c r="L6215" s="8">
        <f t="shared" si="971"/>
        <v>8.5949045709881489E-2</v>
      </c>
      <c r="M6215" s="8">
        <f t="shared" si="966"/>
        <v>8.5332435114740618E-2</v>
      </c>
      <c r="P6215">
        <v>6213</v>
      </c>
      <c r="Q6215" s="8">
        <f t="shared" si="972"/>
        <v>8.3850405932436034E-2</v>
      </c>
      <c r="R6215" s="8">
        <f t="shared" si="972"/>
        <v>8.2060311026782726E-2</v>
      </c>
      <c r="S6215" s="8">
        <f t="shared" si="972"/>
        <v>8.2949045709881486E-2</v>
      </c>
      <c r="T6215" s="8">
        <f t="shared" si="967"/>
        <v>8.2332435114740615E-2</v>
      </c>
      <c r="W6215">
        <v>6213</v>
      </c>
      <c r="X6215" s="4">
        <f t="shared" si="965"/>
        <v>9.6176045433408977E-2</v>
      </c>
      <c r="Y6215" s="4">
        <f t="shared" si="963"/>
        <v>9.5194064836272477E-2</v>
      </c>
      <c r="Z6215" s="4">
        <f t="shared" si="964"/>
        <v>9.4520361207708029E-2</v>
      </c>
    </row>
    <row r="6216" spans="1:26" x14ac:dyDescent="0.25">
      <c r="A6216" s="16">
        <f t="shared" si="973"/>
        <v>49749</v>
      </c>
      <c r="B6216">
        <f>+'[2]Ejercicio 1'!E6433</f>
        <v>6214</v>
      </c>
      <c r="C6216" s="5">
        <v>8.5352196097780428E-2</v>
      </c>
      <c r="D6216" s="4">
        <f t="shared" si="968"/>
        <v>8.3562027142054435E-2</v>
      </c>
      <c r="E6216" s="6">
        <f t="shared" si="969"/>
        <v>8.4450798459174886E-2</v>
      </c>
      <c r="F6216" s="7">
        <f t="shared" si="970"/>
        <v>8.3834162419713962E-2</v>
      </c>
      <c r="I6216" s="10">
        <v>6214</v>
      </c>
      <c r="J6216" s="8">
        <f t="shared" si="971"/>
        <v>8.6852196097780429E-2</v>
      </c>
      <c r="K6216" s="8">
        <f t="shared" si="971"/>
        <v>8.5062027142054436E-2</v>
      </c>
      <c r="L6216" s="8">
        <f t="shared" si="971"/>
        <v>8.5950798459174887E-2</v>
      </c>
      <c r="M6216" s="8">
        <f t="shared" si="966"/>
        <v>8.5334162419713963E-2</v>
      </c>
      <c r="P6216">
        <v>6214</v>
      </c>
      <c r="Q6216" s="8">
        <f t="shared" si="972"/>
        <v>8.3852196097780426E-2</v>
      </c>
      <c r="R6216" s="8">
        <f t="shared" si="972"/>
        <v>8.2062027142054433E-2</v>
      </c>
      <c r="S6216" s="8">
        <f t="shared" si="972"/>
        <v>8.2950798459174885E-2</v>
      </c>
      <c r="T6216" s="8">
        <f t="shared" si="967"/>
        <v>8.233416241971396E-2</v>
      </c>
      <c r="W6216">
        <v>6214</v>
      </c>
      <c r="X6216" s="4">
        <f t="shared" si="965"/>
        <v>9.6179635273861142E-2</v>
      </c>
      <c r="Y6216" s="4">
        <f t="shared" si="963"/>
        <v>9.5197570391472447E-2</v>
      </c>
      <c r="Z6216" s="4">
        <f t="shared" si="964"/>
        <v>9.4523809414616619E-2</v>
      </c>
    </row>
    <row r="6217" spans="1:26" x14ac:dyDescent="0.25">
      <c r="A6217" s="16">
        <f t="shared" si="973"/>
        <v>49750</v>
      </c>
      <c r="B6217">
        <f>+'[2]Ejercicio 1'!E6434</f>
        <v>6215</v>
      </c>
      <c r="C6217" s="5">
        <v>8.5353986263124806E-2</v>
      </c>
      <c r="D6217" s="4">
        <f t="shared" si="968"/>
        <v>8.3563743255837167E-2</v>
      </c>
      <c r="E6217" s="6">
        <f t="shared" si="969"/>
        <v>8.4452551207708448E-2</v>
      </c>
      <c r="F6217" s="7">
        <f t="shared" si="970"/>
        <v>8.3835889723422596E-2</v>
      </c>
      <c r="I6217" s="10">
        <v>6215</v>
      </c>
      <c r="J6217" s="8">
        <f t="shared" si="971"/>
        <v>8.6853986263124808E-2</v>
      </c>
      <c r="K6217" s="8">
        <f t="shared" si="971"/>
        <v>8.5063743255837168E-2</v>
      </c>
      <c r="L6217" s="8">
        <f t="shared" si="971"/>
        <v>8.595255120770845E-2</v>
      </c>
      <c r="M6217" s="8">
        <f t="shared" si="966"/>
        <v>8.5335889723422598E-2</v>
      </c>
      <c r="P6217">
        <v>6215</v>
      </c>
      <c r="Q6217" s="8">
        <f t="shared" si="972"/>
        <v>8.3853986263124805E-2</v>
      </c>
      <c r="R6217" s="8">
        <f t="shared" si="972"/>
        <v>8.2063743255837165E-2</v>
      </c>
      <c r="S6217" s="8">
        <f t="shared" si="972"/>
        <v>8.2952551207708447E-2</v>
      </c>
      <c r="T6217" s="8">
        <f t="shared" si="967"/>
        <v>8.2335889723422595E-2</v>
      </c>
      <c r="W6217">
        <v>6215</v>
      </c>
      <c r="X6217" s="4">
        <f t="shared" si="965"/>
        <v>9.6183225115843055E-2</v>
      </c>
      <c r="Y6217" s="4">
        <f t="shared" si="963"/>
        <v>9.5201075945143099E-2</v>
      </c>
      <c r="Z6217" s="4">
        <f t="shared" si="964"/>
        <v>9.4527257618581828E-2</v>
      </c>
    </row>
    <row r="6218" spans="1:26" x14ac:dyDescent="0.25">
      <c r="A6218" s="16">
        <f t="shared" si="973"/>
        <v>49751</v>
      </c>
      <c r="B6218">
        <f>+'[2]Ejercicio 1'!E6435</f>
        <v>6216</v>
      </c>
      <c r="C6218" s="5">
        <v>8.5355776428469199E-2</v>
      </c>
      <c r="D6218" s="4">
        <f t="shared" si="968"/>
        <v>8.356545936813109E-2</v>
      </c>
      <c r="E6218" s="6">
        <f t="shared" si="969"/>
        <v>8.4454303955481314E-2</v>
      </c>
      <c r="F6218" s="7">
        <f t="shared" si="970"/>
        <v>8.3837617025857972E-2</v>
      </c>
      <c r="I6218" s="10">
        <v>6216</v>
      </c>
      <c r="J6218" s="8">
        <f t="shared" si="971"/>
        <v>8.68557764284692E-2</v>
      </c>
      <c r="K6218" s="8">
        <f t="shared" si="971"/>
        <v>8.5065459368131091E-2</v>
      </c>
      <c r="L6218" s="8">
        <f t="shared" si="971"/>
        <v>8.5954303955481315E-2</v>
      </c>
      <c r="M6218" s="8">
        <f t="shared" si="966"/>
        <v>8.5337617025857973E-2</v>
      </c>
      <c r="P6218">
        <v>6216</v>
      </c>
      <c r="Q6218" s="8">
        <f t="shared" si="972"/>
        <v>8.3855776428469198E-2</v>
      </c>
      <c r="R6218" s="8">
        <f t="shared" si="972"/>
        <v>8.2065459368131088E-2</v>
      </c>
      <c r="S6218" s="8">
        <f t="shared" si="972"/>
        <v>8.2954303955481312E-2</v>
      </c>
      <c r="T6218" s="8">
        <f t="shared" si="967"/>
        <v>8.233761702585797E-2</v>
      </c>
      <c r="W6218">
        <v>6216</v>
      </c>
      <c r="X6218" s="4">
        <f t="shared" si="965"/>
        <v>9.6186814959384609E-2</v>
      </c>
      <c r="Y6218" s="4">
        <f t="shared" si="963"/>
        <v>9.5204581497280893E-2</v>
      </c>
      <c r="Z6218" s="4">
        <f t="shared" si="964"/>
        <v>9.4530705817702357E-2</v>
      </c>
    </row>
    <row r="6219" spans="1:26" x14ac:dyDescent="0.25">
      <c r="A6219" s="16">
        <f t="shared" si="973"/>
        <v>49752</v>
      </c>
      <c r="B6219">
        <f>+'[2]Ejercicio 1'!E6436</f>
        <v>6217</v>
      </c>
      <c r="C6219" s="5">
        <v>8.5357566593813577E-2</v>
      </c>
      <c r="D6219" s="4">
        <f t="shared" si="968"/>
        <v>8.3567175478936648E-2</v>
      </c>
      <c r="E6219" s="6">
        <f t="shared" si="969"/>
        <v>8.4456056702494328E-2</v>
      </c>
      <c r="F6219" s="7">
        <f t="shared" si="970"/>
        <v>8.3839344327028636E-2</v>
      </c>
      <c r="I6219" s="10">
        <v>6217</v>
      </c>
      <c r="J6219" s="8">
        <f t="shared" si="971"/>
        <v>8.6857566593813579E-2</v>
      </c>
      <c r="K6219" s="8">
        <f t="shared" si="971"/>
        <v>8.5067175478936649E-2</v>
      </c>
      <c r="L6219" s="8">
        <f t="shared" si="971"/>
        <v>8.595605670249433E-2</v>
      </c>
      <c r="M6219" s="8">
        <f t="shared" si="966"/>
        <v>8.5339344327028638E-2</v>
      </c>
      <c r="P6219">
        <v>6217</v>
      </c>
      <c r="Q6219" s="8">
        <f t="shared" si="972"/>
        <v>8.3857566593813576E-2</v>
      </c>
      <c r="R6219" s="8">
        <f t="shared" si="972"/>
        <v>8.2067175478936646E-2</v>
      </c>
      <c r="S6219" s="8">
        <f t="shared" si="972"/>
        <v>8.2956056702494327E-2</v>
      </c>
      <c r="T6219" s="8">
        <f t="shared" si="967"/>
        <v>8.2339344327028635E-2</v>
      </c>
      <c r="W6219">
        <v>6217</v>
      </c>
      <c r="X6219" s="4">
        <f t="shared" si="965"/>
        <v>9.6190404804486665E-2</v>
      </c>
      <c r="Y6219" s="4">
        <f t="shared" si="963"/>
        <v>9.5208087047947351E-2</v>
      </c>
      <c r="Z6219" s="4">
        <f t="shared" si="964"/>
        <v>9.4534154013879518E-2</v>
      </c>
    </row>
    <row r="6220" spans="1:26" x14ac:dyDescent="0.25">
      <c r="A6220" s="16">
        <f t="shared" si="973"/>
        <v>49753</v>
      </c>
      <c r="B6220">
        <f>+'[2]Ejercicio 1'!E6437</f>
        <v>6218</v>
      </c>
      <c r="C6220" s="5">
        <v>8.535935675915797E-2</v>
      </c>
      <c r="D6220" s="4">
        <f t="shared" si="968"/>
        <v>8.3568891588252814E-2</v>
      </c>
      <c r="E6220" s="6">
        <f t="shared" si="969"/>
        <v>8.4457809448746646E-2</v>
      </c>
      <c r="F6220" s="7">
        <f t="shared" si="970"/>
        <v>8.3841071626931746E-2</v>
      </c>
      <c r="I6220" s="10">
        <v>6218</v>
      </c>
      <c r="J6220" s="8">
        <f t="shared" si="971"/>
        <v>8.6859356759157971E-2</v>
      </c>
      <c r="K6220" s="8">
        <f t="shared" si="971"/>
        <v>8.5068891588252815E-2</v>
      </c>
      <c r="L6220" s="8">
        <f t="shared" si="971"/>
        <v>8.5957809448746647E-2</v>
      </c>
      <c r="M6220" s="8">
        <f t="shared" si="966"/>
        <v>8.5341071626931747E-2</v>
      </c>
      <c r="P6220">
        <v>6218</v>
      </c>
      <c r="Q6220" s="8">
        <f t="shared" si="972"/>
        <v>8.3859356759157969E-2</v>
      </c>
      <c r="R6220" s="8">
        <f t="shared" si="972"/>
        <v>8.2068891588252812E-2</v>
      </c>
      <c r="S6220" s="8">
        <f t="shared" si="972"/>
        <v>8.2957809448746644E-2</v>
      </c>
      <c r="T6220" s="8">
        <f t="shared" si="967"/>
        <v>8.2341071626931744E-2</v>
      </c>
      <c r="W6220">
        <v>6218</v>
      </c>
      <c r="X6220" s="4">
        <f t="shared" si="965"/>
        <v>9.6193994651118053E-2</v>
      </c>
      <c r="Y6220" s="4">
        <f t="shared" si="963"/>
        <v>9.5211592597083602E-2</v>
      </c>
      <c r="Z6220" s="4">
        <f t="shared" si="964"/>
        <v>9.4537602206476681E-2</v>
      </c>
    </row>
    <row r="6221" spans="1:26" x14ac:dyDescent="0.25">
      <c r="A6221" s="16">
        <f t="shared" si="973"/>
        <v>49754</v>
      </c>
      <c r="B6221">
        <f>+'[2]Ejercicio 1'!E6438</f>
        <v>6219</v>
      </c>
      <c r="C6221" s="5">
        <v>8.5361146924502349E-2</v>
      </c>
      <c r="D6221" s="4">
        <f t="shared" si="968"/>
        <v>8.3570607696080004E-2</v>
      </c>
      <c r="E6221" s="6">
        <f t="shared" si="969"/>
        <v>8.4459562194238239E-2</v>
      </c>
      <c r="F6221" s="7">
        <f t="shared" si="970"/>
        <v>8.38427989255673E-2</v>
      </c>
      <c r="I6221" s="10">
        <v>6219</v>
      </c>
      <c r="J6221" s="8">
        <f t="shared" si="971"/>
        <v>8.686114692450235E-2</v>
      </c>
      <c r="K6221" s="8">
        <f t="shared" si="971"/>
        <v>8.5070607696080006E-2</v>
      </c>
      <c r="L6221" s="8">
        <f t="shared" si="971"/>
        <v>8.595956219423824E-2</v>
      </c>
      <c r="M6221" s="8">
        <f t="shared" si="966"/>
        <v>8.5342798925567301E-2</v>
      </c>
      <c r="P6221">
        <v>6219</v>
      </c>
      <c r="Q6221" s="8">
        <f t="shared" si="972"/>
        <v>8.3861146924502347E-2</v>
      </c>
      <c r="R6221" s="8">
        <f t="shared" si="972"/>
        <v>8.2070607696080003E-2</v>
      </c>
      <c r="S6221" s="8">
        <f t="shared" si="972"/>
        <v>8.2959562194238237E-2</v>
      </c>
      <c r="T6221" s="8">
        <f t="shared" si="967"/>
        <v>8.2342798925567298E-2</v>
      </c>
      <c r="W6221">
        <v>6219</v>
      </c>
      <c r="X6221" s="4">
        <f t="shared" si="965"/>
        <v>9.6197584499294581E-2</v>
      </c>
      <c r="Y6221" s="4">
        <f t="shared" si="963"/>
        <v>9.5215098144628155E-2</v>
      </c>
      <c r="Z6221" s="4">
        <f t="shared" si="964"/>
        <v>9.4541050396127646E-2</v>
      </c>
    </row>
    <row r="6222" spans="1:26" x14ac:dyDescent="0.25">
      <c r="A6222" s="16">
        <f t="shared" si="973"/>
        <v>49755</v>
      </c>
      <c r="B6222">
        <f>+'[2]Ejercicio 1'!E6439</f>
        <v>6220</v>
      </c>
      <c r="C6222" s="5">
        <v>8.5362937089846741E-2</v>
      </c>
      <c r="D6222" s="4">
        <f t="shared" si="968"/>
        <v>8.3572323802418413E-2</v>
      </c>
      <c r="E6222" s="6">
        <f t="shared" si="969"/>
        <v>8.4461314938970022E-2</v>
      </c>
      <c r="F6222" s="7">
        <f t="shared" si="970"/>
        <v>8.3844526222932439E-2</v>
      </c>
      <c r="I6222" s="10">
        <v>6220</v>
      </c>
      <c r="J6222" s="8">
        <f t="shared" si="971"/>
        <v>8.6862937089846742E-2</v>
      </c>
      <c r="K6222" s="8">
        <f t="shared" si="971"/>
        <v>8.5072323802418415E-2</v>
      </c>
      <c r="L6222" s="8">
        <f t="shared" si="971"/>
        <v>8.5961314938970024E-2</v>
      </c>
      <c r="M6222" s="8">
        <f t="shared" si="966"/>
        <v>8.534452622293244E-2</v>
      </c>
      <c r="P6222">
        <v>6220</v>
      </c>
      <c r="Q6222" s="8">
        <f t="shared" si="972"/>
        <v>8.386293708984674E-2</v>
      </c>
      <c r="R6222" s="8">
        <f t="shared" si="972"/>
        <v>8.2072323802418412E-2</v>
      </c>
      <c r="S6222" s="8">
        <f t="shared" si="972"/>
        <v>8.2961314938970021E-2</v>
      </c>
      <c r="T6222" s="8">
        <f t="shared" si="967"/>
        <v>8.2344526222932438E-2</v>
      </c>
      <c r="W6222">
        <v>6220</v>
      </c>
      <c r="X6222" s="4">
        <f t="shared" si="965"/>
        <v>9.6201174349016233E-2</v>
      </c>
      <c r="Y6222" s="4">
        <f t="shared" si="963"/>
        <v>9.5218603690703105E-2</v>
      </c>
      <c r="Z6222" s="4">
        <f t="shared" si="964"/>
        <v>9.4544498580936762E-2</v>
      </c>
    </row>
    <row r="6223" spans="1:26" x14ac:dyDescent="0.25">
      <c r="A6223" s="16">
        <f t="shared" si="973"/>
        <v>49756</v>
      </c>
      <c r="B6223">
        <f>+'[2]Ejercicio 1'!E6440</f>
        <v>6221</v>
      </c>
      <c r="C6223" s="5">
        <v>8.536472725519112E-2</v>
      </c>
      <c r="D6223" s="4">
        <f t="shared" si="968"/>
        <v>8.3574039907268055E-2</v>
      </c>
      <c r="E6223" s="6">
        <f t="shared" si="969"/>
        <v>8.4463067682941956E-2</v>
      </c>
      <c r="F6223" s="7">
        <f t="shared" si="970"/>
        <v>8.3846253519030009E-2</v>
      </c>
      <c r="I6223" s="10">
        <v>6221</v>
      </c>
      <c r="J6223" s="8">
        <f t="shared" si="971"/>
        <v>8.6864727255191121E-2</v>
      </c>
      <c r="K6223" s="8">
        <f t="shared" si="971"/>
        <v>8.5074039907268056E-2</v>
      </c>
      <c r="L6223" s="8">
        <f t="shared" si="971"/>
        <v>8.5963067682941957E-2</v>
      </c>
      <c r="M6223" s="8">
        <f t="shared" si="966"/>
        <v>8.534625351903001E-2</v>
      </c>
      <c r="P6223">
        <v>6221</v>
      </c>
      <c r="Q6223" s="8">
        <f t="shared" si="972"/>
        <v>8.3864727255191118E-2</v>
      </c>
      <c r="R6223" s="8">
        <f t="shared" si="972"/>
        <v>8.2074039907268054E-2</v>
      </c>
      <c r="S6223" s="8">
        <f t="shared" si="972"/>
        <v>8.2963067682941954E-2</v>
      </c>
      <c r="T6223" s="8">
        <f t="shared" si="967"/>
        <v>8.2346253519030008E-2</v>
      </c>
      <c r="W6223">
        <v>6221</v>
      </c>
      <c r="X6223" s="4">
        <f t="shared" si="965"/>
        <v>9.6204764200268536E-2</v>
      </c>
      <c r="Y6223" s="4">
        <f t="shared" si="963"/>
        <v>9.5222109235306718E-2</v>
      </c>
      <c r="Z6223" s="4">
        <f t="shared" si="964"/>
        <v>9.4547946762802509E-2</v>
      </c>
    </row>
    <row r="6224" spans="1:26" x14ac:dyDescent="0.25">
      <c r="A6224" s="16">
        <f t="shared" si="973"/>
        <v>49757</v>
      </c>
      <c r="B6224">
        <f>+'[2]Ejercicio 1'!E6441</f>
        <v>6222</v>
      </c>
      <c r="C6224" s="5">
        <v>8.5366517420535512E-2</v>
      </c>
      <c r="D6224" s="4">
        <f t="shared" si="968"/>
        <v>8.3575756010628707E-2</v>
      </c>
      <c r="E6224" s="6">
        <f t="shared" si="969"/>
        <v>8.4464820426152304E-2</v>
      </c>
      <c r="F6224" s="7">
        <f t="shared" si="970"/>
        <v>8.3847980813860037E-2</v>
      </c>
      <c r="I6224" s="10">
        <v>6222</v>
      </c>
      <c r="J6224" s="8">
        <f t="shared" si="971"/>
        <v>8.6866517420535513E-2</v>
      </c>
      <c r="K6224" s="8">
        <f t="shared" si="971"/>
        <v>8.5075756010628709E-2</v>
      </c>
      <c r="L6224" s="8">
        <f t="shared" si="971"/>
        <v>8.5964820426152305E-2</v>
      </c>
      <c r="M6224" s="8">
        <f t="shared" si="966"/>
        <v>8.5347980813860039E-2</v>
      </c>
      <c r="P6224">
        <v>6222</v>
      </c>
      <c r="Q6224" s="8">
        <f t="shared" si="972"/>
        <v>8.3866517420535511E-2</v>
      </c>
      <c r="R6224" s="8">
        <f t="shared" si="972"/>
        <v>8.2075756010628706E-2</v>
      </c>
      <c r="S6224" s="8">
        <f t="shared" si="972"/>
        <v>8.2964820426152303E-2</v>
      </c>
      <c r="T6224" s="8">
        <f t="shared" si="967"/>
        <v>8.2347980813860036E-2</v>
      </c>
      <c r="W6224">
        <v>6222</v>
      </c>
      <c r="X6224" s="4">
        <f t="shared" si="965"/>
        <v>9.6208354053079606E-2</v>
      </c>
      <c r="Y6224" s="4">
        <f t="shared" si="963"/>
        <v>9.5225614778198298E-2</v>
      </c>
      <c r="Z6224" s="4">
        <f t="shared" si="964"/>
        <v>9.45513949417192E-2</v>
      </c>
    </row>
    <row r="6225" spans="1:26" x14ac:dyDescent="0.25">
      <c r="A6225" s="16">
        <f t="shared" si="973"/>
        <v>49758</v>
      </c>
      <c r="B6225">
        <f>+'[2]Ejercicio 1'!E6442</f>
        <v>6223</v>
      </c>
      <c r="C6225" s="5">
        <v>8.5368307585879891E-2</v>
      </c>
      <c r="D6225" s="4">
        <f t="shared" si="968"/>
        <v>8.3577472112501022E-2</v>
      </c>
      <c r="E6225" s="6">
        <f t="shared" si="969"/>
        <v>8.4466573168603704E-2</v>
      </c>
      <c r="F6225" s="7">
        <f t="shared" si="970"/>
        <v>8.384970810742251E-2</v>
      </c>
      <c r="I6225" s="10">
        <v>6223</v>
      </c>
      <c r="J6225" s="8">
        <f t="shared" si="971"/>
        <v>8.6868307585879892E-2</v>
      </c>
      <c r="K6225" s="8">
        <f t="shared" si="971"/>
        <v>8.5077472112501024E-2</v>
      </c>
      <c r="L6225" s="8">
        <f t="shared" si="971"/>
        <v>8.5966573168603705E-2</v>
      </c>
      <c r="M6225" s="8">
        <f t="shared" si="966"/>
        <v>8.5349708107422512E-2</v>
      </c>
      <c r="P6225">
        <v>6223</v>
      </c>
      <c r="Q6225" s="8">
        <f t="shared" si="972"/>
        <v>8.3868307585879889E-2</v>
      </c>
      <c r="R6225" s="8">
        <f t="shared" si="972"/>
        <v>8.2077472112501021E-2</v>
      </c>
      <c r="S6225" s="8">
        <f t="shared" si="972"/>
        <v>8.2966573168603702E-2</v>
      </c>
      <c r="T6225" s="8">
        <f t="shared" si="967"/>
        <v>8.2349708107422509E-2</v>
      </c>
      <c r="W6225">
        <v>6223</v>
      </c>
      <c r="X6225" s="4">
        <f t="shared" si="965"/>
        <v>9.6211943907451164E-2</v>
      </c>
      <c r="Y6225" s="4">
        <f t="shared" si="963"/>
        <v>9.5229120319741498E-2</v>
      </c>
      <c r="Z6225" s="4">
        <f t="shared" si="964"/>
        <v>9.4554843116424966E-2</v>
      </c>
    </row>
    <row r="6226" spans="1:26" x14ac:dyDescent="0.25">
      <c r="A6226" s="16">
        <f t="shared" si="973"/>
        <v>49759</v>
      </c>
      <c r="B6226">
        <f>+'[2]Ejercicio 1'!E6443</f>
        <v>6224</v>
      </c>
      <c r="C6226" s="5">
        <v>8.5370097751224283E-2</v>
      </c>
      <c r="D6226" s="4">
        <f t="shared" si="968"/>
        <v>8.3579188212883945E-2</v>
      </c>
      <c r="E6226" s="6">
        <f t="shared" si="969"/>
        <v>8.4468325910293518E-2</v>
      </c>
      <c r="F6226" s="7">
        <f t="shared" si="970"/>
        <v>8.3851435399717414E-2</v>
      </c>
      <c r="I6226" s="10">
        <v>6224</v>
      </c>
      <c r="J6226" s="8">
        <f t="shared" si="971"/>
        <v>8.6870097751224284E-2</v>
      </c>
      <c r="K6226" s="8">
        <f t="shared" si="971"/>
        <v>8.5079188212883947E-2</v>
      </c>
      <c r="L6226" s="8">
        <f t="shared" si="971"/>
        <v>8.5968325910293519E-2</v>
      </c>
      <c r="M6226" s="8">
        <f t="shared" si="966"/>
        <v>8.5351435399717415E-2</v>
      </c>
      <c r="P6226">
        <v>6224</v>
      </c>
      <c r="Q6226" s="8">
        <f t="shared" si="972"/>
        <v>8.3870097751224282E-2</v>
      </c>
      <c r="R6226" s="8">
        <f t="shared" si="972"/>
        <v>8.2079188212883944E-2</v>
      </c>
      <c r="S6226" s="8">
        <f t="shared" si="972"/>
        <v>8.2968325910293517E-2</v>
      </c>
      <c r="T6226" s="8">
        <f t="shared" si="967"/>
        <v>8.2351435399717413E-2</v>
      </c>
      <c r="W6226">
        <v>6224</v>
      </c>
      <c r="X6226" s="4">
        <f t="shared" si="965"/>
        <v>9.6215533763352942E-2</v>
      </c>
      <c r="Y6226" s="4">
        <f t="shared" si="963"/>
        <v>9.5232625859690362E-2</v>
      </c>
      <c r="Z6226" s="4">
        <f t="shared" si="964"/>
        <v>9.455829128755644E-2</v>
      </c>
    </row>
    <row r="6227" spans="1:26" x14ac:dyDescent="0.25">
      <c r="A6227" s="16">
        <f t="shared" si="973"/>
        <v>49760</v>
      </c>
      <c r="B6227">
        <f>+'[2]Ejercicio 1'!E6444</f>
        <v>6225</v>
      </c>
      <c r="C6227" s="5">
        <v>8.5371887916568662E-2</v>
      </c>
      <c r="D6227" s="4">
        <f t="shared" si="968"/>
        <v>8.3580904311777907E-2</v>
      </c>
      <c r="E6227" s="6">
        <f t="shared" si="969"/>
        <v>8.4470078651223482E-2</v>
      </c>
      <c r="F6227" s="7">
        <f t="shared" si="970"/>
        <v>8.3853162690741917E-2</v>
      </c>
      <c r="I6227" s="10">
        <v>6225</v>
      </c>
      <c r="J6227" s="8">
        <f t="shared" si="971"/>
        <v>8.6871887916568663E-2</v>
      </c>
      <c r="K6227" s="8">
        <f t="shared" si="971"/>
        <v>8.5080904311777908E-2</v>
      </c>
      <c r="L6227" s="8">
        <f t="shared" si="971"/>
        <v>8.5970078651223483E-2</v>
      </c>
      <c r="M6227" s="8">
        <f t="shared" si="966"/>
        <v>8.5353162690741918E-2</v>
      </c>
      <c r="P6227">
        <v>6225</v>
      </c>
      <c r="Q6227" s="8">
        <f t="shared" si="972"/>
        <v>8.387188791656866E-2</v>
      </c>
      <c r="R6227" s="8">
        <f t="shared" si="972"/>
        <v>8.2080904311777905E-2</v>
      </c>
      <c r="S6227" s="8">
        <f t="shared" si="972"/>
        <v>8.2970078651223481E-2</v>
      </c>
      <c r="T6227" s="8">
        <f t="shared" si="967"/>
        <v>8.2353162690741916E-2</v>
      </c>
      <c r="W6227">
        <v>6225</v>
      </c>
      <c r="X6227" s="4">
        <f t="shared" si="965"/>
        <v>9.6219123620798541E-2</v>
      </c>
      <c r="Y6227" s="4">
        <f t="shared" si="963"/>
        <v>9.5236131398110796E-2</v>
      </c>
      <c r="Z6227" s="4">
        <f t="shared" si="964"/>
        <v>9.4561739455105084E-2</v>
      </c>
    </row>
    <row r="6228" spans="1:26" x14ac:dyDescent="0.25">
      <c r="A6228" s="16">
        <f t="shared" si="973"/>
        <v>49761</v>
      </c>
      <c r="B6228">
        <f>+'[2]Ejercicio 1'!E6445</f>
        <v>6226</v>
      </c>
      <c r="C6228" s="5">
        <v>8.5373678081913054E-2</v>
      </c>
      <c r="D6228" s="4">
        <f t="shared" si="968"/>
        <v>8.35826204091831E-2</v>
      </c>
      <c r="E6228" s="6">
        <f t="shared" si="969"/>
        <v>8.4471831391393637E-2</v>
      </c>
      <c r="F6228" s="7">
        <f t="shared" si="970"/>
        <v>8.3854889980498851E-2</v>
      </c>
      <c r="I6228" s="10">
        <v>6226</v>
      </c>
      <c r="J6228" s="8">
        <f t="shared" si="971"/>
        <v>8.6873678081913056E-2</v>
      </c>
      <c r="K6228" s="8">
        <f t="shared" si="971"/>
        <v>8.5082620409183102E-2</v>
      </c>
      <c r="L6228" s="8">
        <f t="shared" si="971"/>
        <v>8.5971831391393638E-2</v>
      </c>
      <c r="M6228" s="8">
        <f t="shared" si="966"/>
        <v>8.5354889980498852E-2</v>
      </c>
      <c r="P6228">
        <v>6226</v>
      </c>
      <c r="Q6228" s="8">
        <f t="shared" si="972"/>
        <v>8.3873678081913053E-2</v>
      </c>
      <c r="R6228" s="8">
        <f t="shared" si="972"/>
        <v>8.2082620409183099E-2</v>
      </c>
      <c r="S6228" s="8">
        <f t="shared" si="972"/>
        <v>8.2971831391393636E-2</v>
      </c>
      <c r="T6228" s="8">
        <f t="shared" si="967"/>
        <v>8.2354889980498849E-2</v>
      </c>
      <c r="W6228">
        <v>6226</v>
      </c>
      <c r="X6228" s="4">
        <f t="shared" si="965"/>
        <v>9.622271347979014E-2</v>
      </c>
      <c r="Y6228" s="4">
        <f t="shared" si="963"/>
        <v>9.5239636935058991E-2</v>
      </c>
      <c r="Z6228" s="4">
        <f t="shared" si="964"/>
        <v>9.4565187619076577E-2</v>
      </c>
    </row>
    <row r="6229" spans="1:26" x14ac:dyDescent="0.25">
      <c r="A6229" s="16">
        <f t="shared" si="973"/>
        <v>49762</v>
      </c>
      <c r="B6229">
        <f>+'[2]Ejercicio 1'!E6446</f>
        <v>6227</v>
      </c>
      <c r="C6229" s="5">
        <v>8.5375468247257433E-2</v>
      </c>
      <c r="D6229" s="4">
        <f t="shared" si="968"/>
        <v>8.3584336505099555E-2</v>
      </c>
      <c r="E6229" s="6">
        <f t="shared" si="969"/>
        <v>8.4473584130803067E-2</v>
      </c>
      <c r="F6229" s="7">
        <f t="shared" si="970"/>
        <v>8.3856617268991088E-2</v>
      </c>
      <c r="I6229" s="10">
        <v>6227</v>
      </c>
      <c r="J6229" s="8">
        <f t="shared" si="971"/>
        <v>8.6875468247257434E-2</v>
      </c>
      <c r="K6229" s="8">
        <f t="shared" si="971"/>
        <v>8.5084336505099556E-2</v>
      </c>
      <c r="L6229" s="8">
        <f t="shared" si="971"/>
        <v>8.5973584130803068E-2</v>
      </c>
      <c r="M6229" s="8">
        <f t="shared" si="966"/>
        <v>8.5356617268991089E-2</v>
      </c>
      <c r="P6229">
        <v>6227</v>
      </c>
      <c r="Q6229" s="8">
        <f t="shared" si="972"/>
        <v>8.3875468247257431E-2</v>
      </c>
      <c r="R6229" s="8">
        <f t="shared" si="972"/>
        <v>8.2084336505099553E-2</v>
      </c>
      <c r="S6229" s="8">
        <f t="shared" si="972"/>
        <v>8.2973584130803066E-2</v>
      </c>
      <c r="T6229" s="8">
        <f t="shared" si="967"/>
        <v>8.2356617268991086E-2</v>
      </c>
      <c r="W6229">
        <v>6227</v>
      </c>
      <c r="X6229" s="4">
        <f t="shared" si="965"/>
        <v>9.6226303340312402E-2</v>
      </c>
      <c r="Y6229" s="4">
        <f t="shared" si="963"/>
        <v>9.524314247047698E-2</v>
      </c>
      <c r="Z6229" s="4">
        <f t="shared" si="964"/>
        <v>9.456863578010756E-2</v>
      </c>
    </row>
    <row r="6230" spans="1:26" x14ac:dyDescent="0.25">
      <c r="A6230" s="16">
        <f t="shared" si="973"/>
        <v>49763</v>
      </c>
      <c r="B6230">
        <f>+'[2]Ejercicio 1'!E6447</f>
        <v>6228</v>
      </c>
      <c r="C6230" s="5">
        <v>8.5377258412601825E-2</v>
      </c>
      <c r="D6230" s="4">
        <f t="shared" si="968"/>
        <v>8.3586052599527033E-2</v>
      </c>
      <c r="E6230" s="6">
        <f t="shared" si="969"/>
        <v>8.44753368694518E-2</v>
      </c>
      <c r="F6230" s="7">
        <f t="shared" si="970"/>
        <v>8.385834455621291E-2</v>
      </c>
      <c r="I6230" s="10">
        <v>6228</v>
      </c>
      <c r="J6230" s="8">
        <f t="shared" si="971"/>
        <v>8.6877258412601827E-2</v>
      </c>
      <c r="K6230" s="8">
        <f t="shared" si="971"/>
        <v>8.5086052599527034E-2</v>
      </c>
      <c r="L6230" s="8">
        <f t="shared" si="971"/>
        <v>8.5975336869451802E-2</v>
      </c>
      <c r="M6230" s="8">
        <f t="shared" si="966"/>
        <v>8.5358344556212912E-2</v>
      </c>
      <c r="P6230">
        <v>6228</v>
      </c>
      <c r="Q6230" s="8">
        <f t="shared" si="972"/>
        <v>8.3877258412601824E-2</v>
      </c>
      <c r="R6230" s="8">
        <f t="shared" si="972"/>
        <v>8.2086052599527032E-2</v>
      </c>
      <c r="S6230" s="8">
        <f t="shared" si="972"/>
        <v>8.2975336869451799E-2</v>
      </c>
      <c r="T6230" s="8">
        <f t="shared" si="967"/>
        <v>8.2358344556212909E-2</v>
      </c>
      <c r="W6230">
        <v>6228</v>
      </c>
      <c r="X6230" s="4">
        <f t="shared" si="965"/>
        <v>9.622989320239296E-2</v>
      </c>
      <c r="Y6230" s="4">
        <f t="shared" si="963"/>
        <v>9.5246648004303269E-2</v>
      </c>
      <c r="Z6230" s="4">
        <f t="shared" si="964"/>
        <v>9.4572083936927634E-2</v>
      </c>
    </row>
    <row r="6231" spans="1:26" x14ac:dyDescent="0.25">
      <c r="A6231" s="16">
        <f t="shared" si="973"/>
        <v>49764</v>
      </c>
      <c r="B6231">
        <f>+'[2]Ejercicio 1'!E6448</f>
        <v>6229</v>
      </c>
      <c r="C6231" s="5">
        <v>8.5379048577946204E-2</v>
      </c>
      <c r="D6231" s="4">
        <f t="shared" si="968"/>
        <v>8.3587768692466174E-2</v>
      </c>
      <c r="E6231" s="6">
        <f t="shared" si="969"/>
        <v>8.4477089607340683E-2</v>
      </c>
      <c r="F6231" s="7">
        <f t="shared" si="970"/>
        <v>8.3860071842167178E-2</v>
      </c>
      <c r="I6231" s="10">
        <v>6229</v>
      </c>
      <c r="J6231" s="8">
        <f t="shared" si="971"/>
        <v>8.6879048577946205E-2</v>
      </c>
      <c r="K6231" s="8">
        <f t="shared" si="971"/>
        <v>8.5087768692466176E-2</v>
      </c>
      <c r="L6231" s="8">
        <f t="shared" si="971"/>
        <v>8.5977089607340684E-2</v>
      </c>
      <c r="M6231" s="8">
        <f t="shared" si="966"/>
        <v>8.5360071842167179E-2</v>
      </c>
      <c r="P6231">
        <v>6229</v>
      </c>
      <c r="Q6231" s="8">
        <f t="shared" si="972"/>
        <v>8.3879048577946203E-2</v>
      </c>
      <c r="R6231" s="8">
        <f t="shared" si="972"/>
        <v>8.2087768692466173E-2</v>
      </c>
      <c r="S6231" s="8">
        <f t="shared" si="972"/>
        <v>8.2977089607340682E-2</v>
      </c>
      <c r="T6231" s="8">
        <f t="shared" si="967"/>
        <v>8.2360071842167176E-2</v>
      </c>
      <c r="W6231">
        <v>6229</v>
      </c>
      <c r="X6231" s="4">
        <f t="shared" si="965"/>
        <v>9.6233483066034478E-2</v>
      </c>
      <c r="Y6231" s="4">
        <f t="shared" si="963"/>
        <v>9.5250153536659096E-2</v>
      </c>
      <c r="Z6231" s="4">
        <f t="shared" si="964"/>
        <v>9.457553209079865E-2</v>
      </c>
    </row>
    <row r="6232" spans="1:26" x14ac:dyDescent="0.25">
      <c r="A6232" s="16">
        <f t="shared" si="973"/>
        <v>49765</v>
      </c>
      <c r="B6232">
        <f>+'[2]Ejercicio 1'!E6449</f>
        <v>6230</v>
      </c>
      <c r="C6232" s="5">
        <v>8.5380838743290596E-2</v>
      </c>
      <c r="D6232" s="4">
        <f t="shared" si="968"/>
        <v>8.3589484783915965E-2</v>
      </c>
      <c r="E6232" s="6">
        <f t="shared" si="969"/>
        <v>8.4478842344468869E-2</v>
      </c>
      <c r="F6232" s="7">
        <f t="shared" si="970"/>
        <v>8.386179912685103E-2</v>
      </c>
      <c r="I6232" s="10">
        <v>6230</v>
      </c>
      <c r="J6232" s="8">
        <f t="shared" si="971"/>
        <v>8.6880838743290598E-2</v>
      </c>
      <c r="K6232" s="8">
        <f t="shared" si="971"/>
        <v>8.5089484783915967E-2</v>
      </c>
      <c r="L6232" s="8">
        <f t="shared" si="971"/>
        <v>8.597884234446887E-2</v>
      </c>
      <c r="M6232" s="8">
        <f t="shared" si="966"/>
        <v>8.5361799126851032E-2</v>
      </c>
      <c r="P6232">
        <v>6230</v>
      </c>
      <c r="Q6232" s="8">
        <f t="shared" si="972"/>
        <v>8.3880838743290595E-2</v>
      </c>
      <c r="R6232" s="8">
        <f t="shared" si="972"/>
        <v>8.2089484783915964E-2</v>
      </c>
      <c r="S6232" s="8">
        <f t="shared" si="972"/>
        <v>8.2978842344468867E-2</v>
      </c>
      <c r="T6232" s="8">
        <f t="shared" si="967"/>
        <v>8.2361799126851029E-2</v>
      </c>
      <c r="W6232">
        <v>6230</v>
      </c>
      <c r="X6232" s="4">
        <f t="shared" si="965"/>
        <v>9.6237072931205328E-2</v>
      </c>
      <c r="Y6232" s="4">
        <f t="shared" si="963"/>
        <v>9.5253659067424112E-2</v>
      </c>
      <c r="Z6232" s="4">
        <f t="shared" si="964"/>
        <v>9.4578980239827803E-2</v>
      </c>
    </row>
    <row r="6233" spans="1:26" x14ac:dyDescent="0.25">
      <c r="A6233" s="16">
        <f t="shared" si="973"/>
        <v>49766</v>
      </c>
      <c r="B6233">
        <f>+'[2]Ejercicio 1'!E6450</f>
        <v>6231</v>
      </c>
      <c r="C6233" s="5">
        <v>8.5382628908634975E-2</v>
      </c>
      <c r="D6233" s="4">
        <f t="shared" si="968"/>
        <v>8.3591200873877003E-2</v>
      </c>
      <c r="E6233" s="6">
        <f t="shared" si="969"/>
        <v>8.4480595080837217E-2</v>
      </c>
      <c r="F6233" s="7">
        <f t="shared" si="970"/>
        <v>8.3863526410270187E-2</v>
      </c>
      <c r="I6233" s="10">
        <v>6231</v>
      </c>
      <c r="J6233" s="8">
        <f t="shared" si="971"/>
        <v>8.6882628908634976E-2</v>
      </c>
      <c r="K6233" s="8">
        <f t="shared" si="971"/>
        <v>8.5091200873877004E-2</v>
      </c>
      <c r="L6233" s="8">
        <f t="shared" si="971"/>
        <v>8.5980595080837219E-2</v>
      </c>
      <c r="M6233" s="8">
        <f t="shared" si="966"/>
        <v>8.5363526410270188E-2</v>
      </c>
      <c r="P6233">
        <v>6231</v>
      </c>
      <c r="Q6233" s="8">
        <f t="shared" si="972"/>
        <v>8.3882628908634974E-2</v>
      </c>
      <c r="R6233" s="8">
        <f t="shared" si="972"/>
        <v>8.2091200873877002E-2</v>
      </c>
      <c r="S6233" s="8">
        <f t="shared" si="972"/>
        <v>8.2980595080837216E-2</v>
      </c>
      <c r="T6233" s="8">
        <f t="shared" si="967"/>
        <v>8.2363526410270185E-2</v>
      </c>
      <c r="W6233">
        <v>6231</v>
      </c>
      <c r="X6233" s="4">
        <f t="shared" si="965"/>
        <v>9.6240662797921303E-2</v>
      </c>
      <c r="Y6233" s="4">
        <f t="shared" si="963"/>
        <v>9.5257164596777508E-2</v>
      </c>
      <c r="Z6233" s="4">
        <f t="shared" si="964"/>
        <v>9.4582428386544529E-2</v>
      </c>
    </row>
    <row r="6234" spans="1:26" x14ac:dyDescent="0.25">
      <c r="A6234" s="16">
        <f t="shared" si="973"/>
        <v>49767</v>
      </c>
      <c r="B6234">
        <f>+'[2]Ejercicio 1'!E6451</f>
        <v>6232</v>
      </c>
      <c r="C6234" s="5">
        <v>8.5384419073979367E-2</v>
      </c>
      <c r="D6234" s="4">
        <f t="shared" si="968"/>
        <v>8.3592916962349093E-2</v>
      </c>
      <c r="E6234" s="6">
        <f t="shared" si="969"/>
        <v>8.4482347816444855E-2</v>
      </c>
      <c r="F6234" s="7">
        <f t="shared" si="970"/>
        <v>8.3865253692418928E-2</v>
      </c>
      <c r="I6234" s="10">
        <v>6232</v>
      </c>
      <c r="J6234" s="8">
        <f t="shared" si="971"/>
        <v>8.6884419073979369E-2</v>
      </c>
      <c r="K6234" s="8">
        <f t="shared" si="971"/>
        <v>8.5092916962349094E-2</v>
      </c>
      <c r="L6234" s="8">
        <f t="shared" si="971"/>
        <v>8.5982347816444857E-2</v>
      </c>
      <c r="M6234" s="8">
        <f t="shared" si="966"/>
        <v>8.536525369241893E-2</v>
      </c>
      <c r="P6234">
        <v>6232</v>
      </c>
      <c r="Q6234" s="8">
        <f t="shared" si="972"/>
        <v>8.3884419073979366E-2</v>
      </c>
      <c r="R6234" s="8">
        <f t="shared" si="972"/>
        <v>8.2092916962349091E-2</v>
      </c>
      <c r="S6234" s="8">
        <f t="shared" si="972"/>
        <v>8.2982347816444854E-2</v>
      </c>
      <c r="T6234" s="8">
        <f t="shared" si="967"/>
        <v>8.2365253692418927E-2</v>
      </c>
      <c r="W6234">
        <v>6232</v>
      </c>
      <c r="X6234" s="4">
        <f t="shared" si="965"/>
        <v>9.6244252666182417E-2</v>
      </c>
      <c r="Y6234" s="4">
        <f t="shared" si="963"/>
        <v>9.5260670124481223E-2</v>
      </c>
      <c r="Z6234" s="4">
        <f t="shared" si="964"/>
        <v>9.4585876529047486E-2</v>
      </c>
    </row>
    <row r="6235" spans="1:26" x14ac:dyDescent="0.25">
      <c r="A6235" s="16">
        <f t="shared" si="973"/>
        <v>49768</v>
      </c>
      <c r="B6235">
        <f>+'[2]Ejercicio 1'!E6452</f>
        <v>6233</v>
      </c>
      <c r="C6235" s="5">
        <v>8.5386209239323746E-2</v>
      </c>
      <c r="D6235" s="4">
        <f t="shared" si="968"/>
        <v>8.3594633049332429E-2</v>
      </c>
      <c r="E6235" s="6">
        <f t="shared" si="969"/>
        <v>8.4484100551292671E-2</v>
      </c>
      <c r="F6235" s="7">
        <f t="shared" si="970"/>
        <v>8.3866980973300115E-2</v>
      </c>
      <c r="I6235" s="10">
        <v>6233</v>
      </c>
      <c r="J6235" s="8">
        <f t="shared" si="971"/>
        <v>8.6886209239323747E-2</v>
      </c>
      <c r="K6235" s="8">
        <f t="shared" si="971"/>
        <v>8.509463304933243E-2</v>
      </c>
      <c r="L6235" s="8">
        <f t="shared" si="971"/>
        <v>8.5984100551292672E-2</v>
      </c>
      <c r="M6235" s="8">
        <f t="shared" si="966"/>
        <v>8.5366980973300116E-2</v>
      </c>
      <c r="P6235">
        <v>6233</v>
      </c>
      <c r="Q6235" s="8">
        <f t="shared" si="972"/>
        <v>8.3886209239323745E-2</v>
      </c>
      <c r="R6235" s="8">
        <f t="shared" si="972"/>
        <v>8.2094633049332427E-2</v>
      </c>
      <c r="S6235" s="8">
        <f t="shared" si="972"/>
        <v>8.2984100551292669E-2</v>
      </c>
      <c r="T6235" s="8">
        <f t="shared" si="967"/>
        <v>8.2366980973300113E-2</v>
      </c>
      <c r="W6235">
        <v>6233</v>
      </c>
      <c r="X6235" s="4">
        <f t="shared" si="965"/>
        <v>9.6247842535974182E-2</v>
      </c>
      <c r="Y6235" s="4">
        <f t="shared" si="963"/>
        <v>9.5264175650772442E-2</v>
      </c>
      <c r="Z6235" s="4">
        <f t="shared" si="964"/>
        <v>9.4589324667976163E-2</v>
      </c>
    </row>
    <row r="6236" spans="1:26" x14ac:dyDescent="0.25">
      <c r="A6236" s="16">
        <f t="shared" si="973"/>
        <v>49769</v>
      </c>
      <c r="B6236">
        <f>+'[2]Ejercicio 1'!E6453</f>
        <v>6234</v>
      </c>
      <c r="C6236" s="5">
        <v>8.5387999404668138E-2</v>
      </c>
      <c r="D6236" s="4">
        <f t="shared" si="968"/>
        <v>8.3596349134826831E-2</v>
      </c>
      <c r="E6236" s="6">
        <f t="shared" si="969"/>
        <v>8.4485853285379775E-2</v>
      </c>
      <c r="F6236" s="7">
        <f t="shared" si="970"/>
        <v>8.3868708252916591E-2</v>
      </c>
      <c r="I6236" s="10">
        <v>6234</v>
      </c>
      <c r="J6236" s="8">
        <f t="shared" si="971"/>
        <v>8.688799940466814E-2</v>
      </c>
      <c r="K6236" s="8">
        <f t="shared" si="971"/>
        <v>8.5096349134826832E-2</v>
      </c>
      <c r="L6236" s="8">
        <f t="shared" si="971"/>
        <v>8.5985853285379776E-2</v>
      </c>
      <c r="M6236" s="8">
        <f t="shared" si="966"/>
        <v>8.5368708252916592E-2</v>
      </c>
      <c r="P6236">
        <v>6234</v>
      </c>
      <c r="Q6236" s="8">
        <f t="shared" si="972"/>
        <v>8.3887999404668137E-2</v>
      </c>
      <c r="R6236" s="8">
        <f t="shared" si="972"/>
        <v>8.2096349134826829E-2</v>
      </c>
      <c r="S6236" s="8">
        <f t="shared" si="972"/>
        <v>8.2985853285379774E-2</v>
      </c>
      <c r="T6236" s="8">
        <f t="shared" si="967"/>
        <v>8.2368708252916589E-2</v>
      </c>
      <c r="W6236">
        <v>6234</v>
      </c>
      <c r="X6236" s="4">
        <f t="shared" si="965"/>
        <v>9.62514324073247E-2</v>
      </c>
      <c r="Y6236" s="4">
        <f t="shared" si="963"/>
        <v>9.5267681175472865E-2</v>
      </c>
      <c r="Z6236" s="4">
        <f t="shared" si="964"/>
        <v>9.4592772803961472E-2</v>
      </c>
    </row>
    <row r="6237" spans="1:26" x14ac:dyDescent="0.25">
      <c r="A6237" s="16">
        <f t="shared" si="973"/>
        <v>49770</v>
      </c>
      <c r="B6237">
        <f>+'[2]Ejercicio 1'!E6454</f>
        <v>6235</v>
      </c>
      <c r="C6237" s="5">
        <v>8.5389789570012517E-2</v>
      </c>
      <c r="D6237" s="4">
        <f t="shared" si="968"/>
        <v>8.3598065218832909E-2</v>
      </c>
      <c r="E6237" s="6">
        <f t="shared" si="969"/>
        <v>8.4487606018707043E-2</v>
      </c>
      <c r="F6237" s="7">
        <f t="shared" si="970"/>
        <v>8.3870435531262652E-2</v>
      </c>
      <c r="I6237" s="10">
        <v>6235</v>
      </c>
      <c r="J6237" s="8">
        <f t="shared" si="971"/>
        <v>8.6889789570012518E-2</v>
      </c>
      <c r="K6237" s="8">
        <f t="shared" si="971"/>
        <v>8.5098065218832911E-2</v>
      </c>
      <c r="L6237" s="8">
        <f t="shared" si="971"/>
        <v>8.5987606018707044E-2</v>
      </c>
      <c r="M6237" s="8">
        <f t="shared" si="966"/>
        <v>8.5370435531262653E-2</v>
      </c>
      <c r="P6237">
        <v>6235</v>
      </c>
      <c r="Q6237" s="8">
        <f t="shared" si="972"/>
        <v>8.3889789570012516E-2</v>
      </c>
      <c r="R6237" s="8">
        <f t="shared" si="972"/>
        <v>8.2098065218832908E-2</v>
      </c>
      <c r="S6237" s="8">
        <f t="shared" si="972"/>
        <v>8.2987606018707041E-2</v>
      </c>
      <c r="T6237" s="8">
        <f t="shared" si="967"/>
        <v>8.2370435531262651E-2</v>
      </c>
      <c r="W6237">
        <v>6235</v>
      </c>
      <c r="X6237" s="4">
        <f t="shared" si="965"/>
        <v>9.6255022280234845E-2</v>
      </c>
      <c r="Y6237" s="4">
        <f t="shared" si="963"/>
        <v>9.5271186698703672E-2</v>
      </c>
      <c r="Z6237" s="4">
        <f t="shared" si="964"/>
        <v>9.4596220936363939E-2</v>
      </c>
    </row>
    <row r="6238" spans="1:26" x14ac:dyDescent="0.25">
      <c r="A6238" s="16">
        <f t="shared" si="973"/>
        <v>49771</v>
      </c>
      <c r="B6238">
        <f>+'[2]Ejercicio 1'!E6455</f>
        <v>6236</v>
      </c>
      <c r="C6238" s="5">
        <v>8.5391579735356909E-2</v>
      </c>
      <c r="D6238" s="4">
        <f t="shared" si="968"/>
        <v>8.3599781301349638E-2</v>
      </c>
      <c r="E6238" s="6">
        <f t="shared" si="969"/>
        <v>8.4489358751273599E-2</v>
      </c>
      <c r="F6238" s="7">
        <f t="shared" si="970"/>
        <v>8.3872162808338313E-2</v>
      </c>
      <c r="I6238" s="10">
        <v>6236</v>
      </c>
      <c r="J6238" s="8">
        <f t="shared" si="971"/>
        <v>8.6891579735356911E-2</v>
      </c>
      <c r="K6238" s="8">
        <f t="shared" si="971"/>
        <v>8.5099781301349639E-2</v>
      </c>
      <c r="L6238" s="8">
        <f t="shared" si="971"/>
        <v>8.5989358751273601E-2</v>
      </c>
      <c r="M6238" s="8">
        <f t="shared" si="966"/>
        <v>8.5372162808338314E-2</v>
      </c>
      <c r="P6238">
        <v>6236</v>
      </c>
      <c r="Q6238" s="8">
        <f t="shared" si="972"/>
        <v>8.3891579735356908E-2</v>
      </c>
      <c r="R6238" s="8">
        <f t="shared" si="972"/>
        <v>8.2099781301349636E-2</v>
      </c>
      <c r="S6238" s="8">
        <f t="shared" si="972"/>
        <v>8.2989358751273598E-2</v>
      </c>
      <c r="T6238" s="8">
        <f t="shared" si="967"/>
        <v>8.2372162808338312E-2</v>
      </c>
      <c r="W6238">
        <v>6236</v>
      </c>
      <c r="X6238" s="4">
        <f t="shared" si="965"/>
        <v>9.6258612154676071E-2</v>
      </c>
      <c r="Y6238" s="4">
        <f t="shared" si="963"/>
        <v>9.5274692220343682E-2</v>
      </c>
      <c r="Z6238" s="4">
        <f t="shared" si="964"/>
        <v>9.4599669063924557E-2</v>
      </c>
    </row>
    <row r="6239" spans="1:26" x14ac:dyDescent="0.25">
      <c r="A6239" s="16">
        <f t="shared" si="973"/>
        <v>49772</v>
      </c>
      <c r="B6239">
        <f>+'[2]Ejercicio 1'!E6456</f>
        <v>6237</v>
      </c>
      <c r="C6239" s="5">
        <v>8.5393369900701288E-2</v>
      </c>
      <c r="D6239" s="4">
        <f t="shared" si="968"/>
        <v>8.360149738237764E-2</v>
      </c>
      <c r="E6239" s="6">
        <f t="shared" si="969"/>
        <v>8.4491111483079445E-2</v>
      </c>
      <c r="F6239" s="7">
        <f t="shared" si="970"/>
        <v>8.3873890084149264E-2</v>
      </c>
      <c r="I6239" s="10">
        <v>6237</v>
      </c>
      <c r="J6239" s="8">
        <f t="shared" si="971"/>
        <v>8.6893369900701289E-2</v>
      </c>
      <c r="K6239" s="8">
        <f t="shared" si="971"/>
        <v>8.5101497382377642E-2</v>
      </c>
      <c r="L6239" s="8">
        <f t="shared" si="971"/>
        <v>8.5991111483079447E-2</v>
      </c>
      <c r="M6239" s="8">
        <f t="shared" si="966"/>
        <v>8.5373890084149265E-2</v>
      </c>
      <c r="P6239">
        <v>6237</v>
      </c>
      <c r="Q6239" s="8">
        <f t="shared" si="972"/>
        <v>8.3893369900701287E-2</v>
      </c>
      <c r="R6239" s="8">
        <f t="shared" si="972"/>
        <v>8.2101497382377639E-2</v>
      </c>
      <c r="S6239" s="8">
        <f t="shared" si="972"/>
        <v>8.2991111483079444E-2</v>
      </c>
      <c r="T6239" s="8">
        <f t="shared" si="967"/>
        <v>8.2373890084149262E-2</v>
      </c>
      <c r="W6239">
        <v>6237</v>
      </c>
      <c r="X6239" s="4">
        <f t="shared" si="965"/>
        <v>9.6262202030661562E-2</v>
      </c>
      <c r="Y6239" s="4">
        <f t="shared" ref="Y6239:Y6302" si="974">Tasa_Fwd(E6148,B6148,E6239,B6239,91)</f>
        <v>9.5278197740451723E-2</v>
      </c>
      <c r="Z6239" s="4">
        <f t="shared" si="964"/>
        <v>9.4603117189175592E-2</v>
      </c>
    </row>
    <row r="6240" spans="1:26" x14ac:dyDescent="0.25">
      <c r="A6240" s="16">
        <f t="shared" si="973"/>
        <v>49773</v>
      </c>
      <c r="B6240">
        <f>+'[2]Ejercicio 1'!E6457</f>
        <v>6238</v>
      </c>
      <c r="C6240" s="5">
        <v>8.5395160066045681E-2</v>
      </c>
      <c r="D6240" s="4">
        <f t="shared" si="968"/>
        <v>8.3603213461916709E-2</v>
      </c>
      <c r="E6240" s="6">
        <f t="shared" si="969"/>
        <v>8.4492864214125454E-2</v>
      </c>
      <c r="F6240" s="7">
        <f t="shared" si="970"/>
        <v>8.38756173586898E-2</v>
      </c>
      <c r="I6240" s="10">
        <v>6238</v>
      </c>
      <c r="J6240" s="8">
        <f t="shared" si="971"/>
        <v>8.6895160066045682E-2</v>
      </c>
      <c r="K6240" s="8">
        <f t="shared" si="971"/>
        <v>8.510321346191671E-2</v>
      </c>
      <c r="L6240" s="8">
        <f t="shared" si="971"/>
        <v>8.5992864214125456E-2</v>
      </c>
      <c r="M6240" s="8">
        <f t="shared" si="966"/>
        <v>8.5375617358689801E-2</v>
      </c>
      <c r="P6240">
        <v>6238</v>
      </c>
      <c r="Q6240" s="8">
        <f t="shared" si="972"/>
        <v>8.3895160066045679E-2</v>
      </c>
      <c r="R6240" s="8">
        <f t="shared" si="972"/>
        <v>8.2103213461916708E-2</v>
      </c>
      <c r="S6240" s="8">
        <f t="shared" si="972"/>
        <v>8.2992864214125453E-2</v>
      </c>
      <c r="T6240" s="8">
        <f t="shared" si="967"/>
        <v>8.2375617358689798E-2</v>
      </c>
      <c r="W6240">
        <v>6238</v>
      </c>
      <c r="X6240" s="4">
        <f t="shared" si="965"/>
        <v>9.6265791908192178E-2</v>
      </c>
      <c r="Y6240" s="4">
        <f t="shared" si="974"/>
        <v>9.5281703259089287E-2</v>
      </c>
      <c r="Z6240" s="4">
        <f t="shared" ref="Z6240:Z6303" si="975">Tasa_Fwd(F6212,B6212,F6240,B6240,28)</f>
        <v>9.4606565310212873E-2</v>
      </c>
    </row>
    <row r="6241" spans="1:26" x14ac:dyDescent="0.25">
      <c r="A6241" s="16">
        <f t="shared" si="973"/>
        <v>49774</v>
      </c>
      <c r="B6241">
        <f>+'[2]Ejercicio 1'!E6458</f>
        <v>6239</v>
      </c>
      <c r="C6241" s="5">
        <v>8.5396950231390059E-2</v>
      </c>
      <c r="D6241" s="4">
        <f t="shared" si="968"/>
        <v>8.3604929539967052E-2</v>
      </c>
      <c r="E6241" s="6">
        <f t="shared" si="969"/>
        <v>8.4494616944410766E-2</v>
      </c>
      <c r="F6241" s="7">
        <f t="shared" si="970"/>
        <v>8.3877344631965639E-2</v>
      </c>
      <c r="I6241" s="10">
        <v>6239</v>
      </c>
      <c r="J6241" s="8">
        <f t="shared" si="971"/>
        <v>8.689695023139006E-2</v>
      </c>
      <c r="K6241" s="8">
        <f t="shared" si="971"/>
        <v>8.5104929539967053E-2</v>
      </c>
      <c r="L6241" s="8">
        <f t="shared" si="971"/>
        <v>8.5994616944410768E-2</v>
      </c>
      <c r="M6241" s="8">
        <f t="shared" si="966"/>
        <v>8.537734463196564E-2</v>
      </c>
      <c r="P6241">
        <v>6239</v>
      </c>
      <c r="Q6241" s="8">
        <f t="shared" si="972"/>
        <v>8.3896950231390058E-2</v>
      </c>
      <c r="R6241" s="8">
        <f t="shared" si="972"/>
        <v>8.210492953996705E-2</v>
      </c>
      <c r="S6241" s="8">
        <f t="shared" si="972"/>
        <v>8.2994616944410765E-2</v>
      </c>
      <c r="T6241" s="8">
        <f t="shared" si="967"/>
        <v>8.2377344631965638E-2</v>
      </c>
      <c r="W6241">
        <v>6239</v>
      </c>
      <c r="X6241" s="4">
        <f t="shared" si="965"/>
        <v>9.6269381787267502E-2</v>
      </c>
      <c r="Y6241" s="4">
        <f t="shared" si="974"/>
        <v>9.5285208776194896E-2</v>
      </c>
      <c r="Z6241" s="4">
        <f t="shared" si="975"/>
        <v>9.4610013428306772E-2</v>
      </c>
    </row>
    <row r="6242" spans="1:26" x14ac:dyDescent="0.25">
      <c r="A6242" s="16">
        <f t="shared" si="973"/>
        <v>49775</v>
      </c>
      <c r="B6242">
        <f>+'[2]Ejercicio 1'!E6459</f>
        <v>6240</v>
      </c>
      <c r="C6242" s="5">
        <v>8.5398740396734452E-2</v>
      </c>
      <c r="D6242" s="4">
        <f t="shared" si="968"/>
        <v>8.3606645616528669E-2</v>
      </c>
      <c r="E6242" s="6">
        <f t="shared" si="969"/>
        <v>8.4496369673936228E-2</v>
      </c>
      <c r="F6242" s="7">
        <f t="shared" si="970"/>
        <v>8.3879071903971064E-2</v>
      </c>
      <c r="I6242" s="10">
        <v>6240</v>
      </c>
      <c r="J6242" s="8">
        <f t="shared" si="971"/>
        <v>8.6898740396734453E-2</v>
      </c>
      <c r="K6242" s="8">
        <f t="shared" si="971"/>
        <v>8.510664561652867E-2</v>
      </c>
      <c r="L6242" s="8">
        <f t="shared" si="971"/>
        <v>8.5996369673936229E-2</v>
      </c>
      <c r="M6242" s="8">
        <f t="shared" si="966"/>
        <v>8.5379071903971065E-2</v>
      </c>
      <c r="P6242">
        <v>6240</v>
      </c>
      <c r="Q6242" s="8">
        <f t="shared" si="972"/>
        <v>8.389874039673445E-2</v>
      </c>
      <c r="R6242" s="8">
        <f t="shared" si="972"/>
        <v>8.2106645616528667E-2</v>
      </c>
      <c r="S6242" s="8">
        <f t="shared" si="972"/>
        <v>8.2996369673936227E-2</v>
      </c>
      <c r="T6242" s="8">
        <f t="shared" si="967"/>
        <v>8.2379071903971063E-2</v>
      </c>
      <c r="W6242">
        <v>6240</v>
      </c>
      <c r="X6242" s="4">
        <f t="shared" si="965"/>
        <v>9.6272971667873478E-2</v>
      </c>
      <c r="Y6242" s="4">
        <f t="shared" si="974"/>
        <v>9.5288714291710555E-2</v>
      </c>
      <c r="Z6242" s="4">
        <f t="shared" si="975"/>
        <v>9.4613461542189761E-2</v>
      </c>
    </row>
    <row r="6243" spans="1:26" x14ac:dyDescent="0.25">
      <c r="A6243" s="16">
        <f t="shared" si="973"/>
        <v>49776</v>
      </c>
      <c r="B6243">
        <f>+'[2]Ejercicio 1'!E6460</f>
        <v>6241</v>
      </c>
      <c r="C6243" s="5">
        <v>8.540053056207883E-2</v>
      </c>
      <c r="D6243" s="4">
        <f t="shared" si="968"/>
        <v>8.3608361691601782E-2</v>
      </c>
      <c r="E6243" s="6">
        <f t="shared" si="969"/>
        <v>8.4498122402700993E-2</v>
      </c>
      <c r="F6243" s="7">
        <f t="shared" si="970"/>
        <v>8.3880799174708934E-2</v>
      </c>
      <c r="I6243" s="10">
        <v>6241</v>
      </c>
      <c r="J6243" s="8">
        <f t="shared" si="971"/>
        <v>8.6900530562078832E-2</v>
      </c>
      <c r="K6243" s="8">
        <f t="shared" si="971"/>
        <v>8.5108361691601783E-2</v>
      </c>
      <c r="L6243" s="8">
        <f t="shared" si="971"/>
        <v>8.5998122402700994E-2</v>
      </c>
      <c r="M6243" s="8">
        <f t="shared" si="966"/>
        <v>8.5380799174708935E-2</v>
      </c>
      <c r="P6243">
        <v>6241</v>
      </c>
      <c r="Q6243" s="8">
        <f t="shared" si="972"/>
        <v>8.3900530562078829E-2</v>
      </c>
      <c r="R6243" s="8">
        <f t="shared" si="972"/>
        <v>8.2108361691601781E-2</v>
      </c>
      <c r="S6243" s="8">
        <f t="shared" si="972"/>
        <v>8.2998122402700991E-2</v>
      </c>
      <c r="T6243" s="8">
        <f t="shared" si="967"/>
        <v>8.2380799174708932E-2</v>
      </c>
      <c r="W6243">
        <v>6241</v>
      </c>
      <c r="X6243" s="4">
        <f t="shared" si="965"/>
        <v>9.6276561550053569E-2</v>
      </c>
      <c r="Y6243" s="4">
        <f t="shared" si="974"/>
        <v>9.5292219805755751E-2</v>
      </c>
      <c r="Z6243" s="4">
        <f t="shared" si="975"/>
        <v>9.4616909653129397E-2</v>
      </c>
    </row>
    <row r="6244" spans="1:26" x14ac:dyDescent="0.25">
      <c r="A6244" s="16">
        <f t="shared" si="973"/>
        <v>49777</v>
      </c>
      <c r="B6244">
        <f>+'[2]Ejercicio 1'!E6461</f>
        <v>6242</v>
      </c>
      <c r="C6244" s="5">
        <v>8.5402320727423223E-2</v>
      </c>
      <c r="D6244" s="4">
        <f t="shared" si="968"/>
        <v>8.3610077765185559E-2</v>
      </c>
      <c r="E6244" s="6">
        <f t="shared" si="969"/>
        <v>8.4499875130705934E-2</v>
      </c>
      <c r="F6244" s="7">
        <f t="shared" si="970"/>
        <v>8.3882526444179248E-2</v>
      </c>
      <c r="I6244" s="10">
        <v>6242</v>
      </c>
      <c r="J6244" s="8">
        <f t="shared" si="971"/>
        <v>8.6902320727423224E-2</v>
      </c>
      <c r="K6244" s="8">
        <f t="shared" si="971"/>
        <v>8.511007776518556E-2</v>
      </c>
      <c r="L6244" s="8">
        <f t="shared" si="971"/>
        <v>8.5999875130705936E-2</v>
      </c>
      <c r="M6244" s="8">
        <f t="shared" si="966"/>
        <v>8.5382526444179249E-2</v>
      </c>
      <c r="P6244">
        <v>6242</v>
      </c>
      <c r="Q6244" s="8">
        <f t="shared" si="972"/>
        <v>8.3902320727423221E-2</v>
      </c>
      <c r="R6244" s="8">
        <f t="shared" si="972"/>
        <v>8.2110077765185557E-2</v>
      </c>
      <c r="S6244" s="8">
        <f t="shared" si="972"/>
        <v>8.2999875130705933E-2</v>
      </c>
      <c r="T6244" s="8">
        <f t="shared" si="967"/>
        <v>8.2382526444179247E-2</v>
      </c>
      <c r="W6244">
        <v>6242</v>
      </c>
      <c r="X6244" s="4">
        <f t="shared" si="965"/>
        <v>9.6280151433763866E-2</v>
      </c>
      <c r="Y6244" s="4">
        <f t="shared" si="974"/>
        <v>9.5295725318327848E-2</v>
      </c>
      <c r="Z6244" s="4">
        <f t="shared" si="975"/>
        <v>9.4620357760489035E-2</v>
      </c>
    </row>
    <row r="6245" spans="1:26" x14ac:dyDescent="0.25">
      <c r="A6245" s="16">
        <f t="shared" si="973"/>
        <v>49778</v>
      </c>
      <c r="B6245">
        <f>+'[2]Ejercicio 1'!E6462</f>
        <v>6243</v>
      </c>
      <c r="C6245" s="5">
        <v>8.5404110892767601E-2</v>
      </c>
      <c r="D6245" s="4">
        <f t="shared" si="968"/>
        <v>8.361179383728061E-2</v>
      </c>
      <c r="E6245" s="6">
        <f t="shared" si="969"/>
        <v>8.4501627857950151E-2</v>
      </c>
      <c r="F6245" s="7">
        <f t="shared" si="970"/>
        <v>8.3884253712379148E-2</v>
      </c>
      <c r="I6245" s="10">
        <v>6243</v>
      </c>
      <c r="J6245" s="8">
        <f t="shared" si="971"/>
        <v>8.6904110892767603E-2</v>
      </c>
      <c r="K6245" s="8">
        <f t="shared" si="971"/>
        <v>8.5111793837280611E-2</v>
      </c>
      <c r="L6245" s="8">
        <f t="shared" si="971"/>
        <v>8.6001627857950153E-2</v>
      </c>
      <c r="M6245" s="8">
        <f t="shared" si="966"/>
        <v>8.5384253712379149E-2</v>
      </c>
      <c r="P6245">
        <v>6243</v>
      </c>
      <c r="Q6245" s="8">
        <f t="shared" si="972"/>
        <v>8.39041108927676E-2</v>
      </c>
      <c r="R6245" s="8">
        <f t="shared" si="972"/>
        <v>8.2111793837280608E-2</v>
      </c>
      <c r="S6245" s="8">
        <f t="shared" si="972"/>
        <v>8.300162785795015E-2</v>
      </c>
      <c r="T6245" s="8">
        <f t="shared" si="967"/>
        <v>8.2384253712379146E-2</v>
      </c>
      <c r="W6245">
        <v>6243</v>
      </c>
      <c r="X6245" s="4">
        <f t="shared" si="965"/>
        <v>9.6283741319018859E-2</v>
      </c>
      <c r="Y6245" s="4">
        <f t="shared" si="974"/>
        <v>9.5299230829311757E-2</v>
      </c>
      <c r="Z6245" s="4">
        <f t="shared" si="975"/>
        <v>9.462380586300112E-2</v>
      </c>
    </row>
    <row r="6246" spans="1:26" x14ac:dyDescent="0.25">
      <c r="A6246" s="16">
        <f t="shared" si="973"/>
        <v>49779</v>
      </c>
      <c r="B6246">
        <f>+'[2]Ejercicio 1'!E6463</f>
        <v>6244</v>
      </c>
      <c r="C6246" s="5">
        <v>8.5405901058111994E-2</v>
      </c>
      <c r="D6246" s="4">
        <f t="shared" si="968"/>
        <v>8.3613509907886754E-2</v>
      </c>
      <c r="E6246" s="6">
        <f t="shared" si="969"/>
        <v>8.4503380584434531E-2</v>
      </c>
      <c r="F6246" s="7">
        <f t="shared" si="970"/>
        <v>8.3885980979314337E-2</v>
      </c>
      <c r="I6246" s="10">
        <v>6244</v>
      </c>
      <c r="J6246" s="8">
        <f t="shared" si="971"/>
        <v>8.6905901058111995E-2</v>
      </c>
      <c r="K6246" s="8">
        <f t="shared" si="971"/>
        <v>8.5113509907886756E-2</v>
      </c>
      <c r="L6246" s="8">
        <f t="shared" si="971"/>
        <v>8.6003380584434533E-2</v>
      </c>
      <c r="M6246" s="8">
        <f t="shared" si="966"/>
        <v>8.5385980979314338E-2</v>
      </c>
      <c r="P6246">
        <v>6244</v>
      </c>
      <c r="Q6246" s="8">
        <f t="shared" si="972"/>
        <v>8.3905901058111992E-2</v>
      </c>
      <c r="R6246" s="8">
        <f t="shared" si="972"/>
        <v>8.2113509907886753E-2</v>
      </c>
      <c r="S6246" s="8">
        <f t="shared" si="972"/>
        <v>8.300338058443453E-2</v>
      </c>
      <c r="T6246" s="8">
        <f t="shared" si="967"/>
        <v>8.2385980979314336E-2</v>
      </c>
      <c r="W6246">
        <v>6244</v>
      </c>
      <c r="X6246" s="4">
        <f t="shared" si="965"/>
        <v>9.628733120581856E-2</v>
      </c>
      <c r="Y6246" s="4">
        <f t="shared" si="974"/>
        <v>9.5302736338762822E-2</v>
      </c>
      <c r="Z6246" s="4">
        <f t="shared" si="975"/>
        <v>9.4627253963843125E-2</v>
      </c>
    </row>
    <row r="6247" spans="1:26" x14ac:dyDescent="0.25">
      <c r="A6247" s="16">
        <f t="shared" si="973"/>
        <v>49780</v>
      </c>
      <c r="B6247">
        <f>+'[2]Ejercicio 1'!E6464</f>
        <v>6245</v>
      </c>
      <c r="C6247" s="5">
        <v>8.5407691223456372E-2</v>
      </c>
      <c r="D6247" s="4">
        <f t="shared" si="968"/>
        <v>8.3615225977004187E-2</v>
      </c>
      <c r="E6247" s="6">
        <f t="shared" si="969"/>
        <v>8.4505133310158215E-2</v>
      </c>
      <c r="F6247" s="7">
        <f t="shared" si="970"/>
        <v>8.3887708244979126E-2</v>
      </c>
      <c r="I6247" s="10">
        <v>6245</v>
      </c>
      <c r="J6247" s="8">
        <f t="shared" si="971"/>
        <v>8.6907691223456374E-2</v>
      </c>
      <c r="K6247" s="8">
        <f t="shared" si="971"/>
        <v>8.5115225977004189E-2</v>
      </c>
      <c r="L6247" s="8">
        <f t="shared" si="971"/>
        <v>8.6005133310158216E-2</v>
      </c>
      <c r="M6247" s="8">
        <f t="shared" si="966"/>
        <v>8.5387708244979127E-2</v>
      </c>
      <c r="P6247">
        <v>6245</v>
      </c>
      <c r="Q6247" s="8">
        <f t="shared" si="972"/>
        <v>8.3907691223456371E-2</v>
      </c>
      <c r="R6247" s="8">
        <f t="shared" si="972"/>
        <v>8.2115225977004186E-2</v>
      </c>
      <c r="S6247" s="8">
        <f t="shared" si="972"/>
        <v>8.3005133310158213E-2</v>
      </c>
      <c r="T6247" s="8">
        <f t="shared" si="967"/>
        <v>8.2387708244979124E-2</v>
      </c>
      <c r="W6247">
        <v>6245</v>
      </c>
      <c r="X6247" s="4">
        <f t="shared" si="965"/>
        <v>9.6290921094163831E-2</v>
      </c>
      <c r="Y6247" s="4">
        <f t="shared" si="974"/>
        <v>9.5306241846743425E-2</v>
      </c>
      <c r="Z6247" s="4">
        <f t="shared" si="975"/>
        <v>9.4630702059834704E-2</v>
      </c>
    </row>
    <row r="6248" spans="1:26" x14ac:dyDescent="0.25">
      <c r="A6248" s="16">
        <f t="shared" si="973"/>
        <v>49781</v>
      </c>
      <c r="B6248">
        <f>+'[2]Ejercicio 1'!E6465</f>
        <v>6246</v>
      </c>
      <c r="C6248" s="5">
        <v>8.5409481388800765E-2</v>
      </c>
      <c r="D6248" s="4">
        <f t="shared" si="968"/>
        <v>8.3616942044632908E-2</v>
      </c>
      <c r="E6248" s="6">
        <f t="shared" si="969"/>
        <v>8.4506886035121187E-2</v>
      </c>
      <c r="F6248" s="7">
        <f t="shared" si="970"/>
        <v>8.3889435509379204E-2</v>
      </c>
      <c r="I6248" s="10">
        <v>6246</v>
      </c>
      <c r="J6248" s="8">
        <f t="shared" si="971"/>
        <v>8.6909481388800766E-2</v>
      </c>
      <c r="K6248" s="8">
        <f t="shared" si="971"/>
        <v>8.5116942044632909E-2</v>
      </c>
      <c r="L6248" s="8">
        <f t="shared" si="971"/>
        <v>8.6006886035121188E-2</v>
      </c>
      <c r="M6248" s="8">
        <f t="shared" si="966"/>
        <v>8.5389435509379205E-2</v>
      </c>
      <c r="P6248">
        <v>6246</v>
      </c>
      <c r="Q6248" s="8">
        <f t="shared" si="972"/>
        <v>8.3909481388800763E-2</v>
      </c>
      <c r="R6248" s="8">
        <f t="shared" si="972"/>
        <v>8.2116942044632907E-2</v>
      </c>
      <c r="S6248" s="8">
        <f t="shared" si="972"/>
        <v>8.3006886035121186E-2</v>
      </c>
      <c r="T6248" s="8">
        <f t="shared" si="967"/>
        <v>8.2389435509379202E-2</v>
      </c>
      <c r="W6248">
        <v>6246</v>
      </c>
      <c r="X6248" s="4">
        <f t="shared" si="965"/>
        <v>9.6294510984039308E-2</v>
      </c>
      <c r="Y6248" s="4">
        <f t="shared" si="974"/>
        <v>9.5309747353074348E-2</v>
      </c>
      <c r="Z6248" s="4">
        <f t="shared" si="975"/>
        <v>9.4634150152882943E-2</v>
      </c>
    </row>
    <row r="6249" spans="1:26" x14ac:dyDescent="0.25">
      <c r="A6249" s="16">
        <f t="shared" si="973"/>
        <v>49782</v>
      </c>
      <c r="B6249">
        <f>+'[2]Ejercicio 1'!E6466</f>
        <v>6247</v>
      </c>
      <c r="C6249" s="5">
        <v>8.5411271554145143E-2</v>
      </c>
      <c r="D6249" s="4">
        <f t="shared" si="968"/>
        <v>8.3618658110773139E-2</v>
      </c>
      <c r="E6249" s="6">
        <f t="shared" si="969"/>
        <v>8.4508638759325197E-2</v>
      </c>
      <c r="F6249" s="7">
        <f t="shared" si="970"/>
        <v>8.3891162772508868E-2</v>
      </c>
      <c r="I6249" s="10">
        <v>6247</v>
      </c>
      <c r="J6249" s="8">
        <f t="shared" si="971"/>
        <v>8.6911271554145145E-2</v>
      </c>
      <c r="K6249" s="8">
        <f t="shared" si="971"/>
        <v>8.511865811077314E-2</v>
      </c>
      <c r="L6249" s="8">
        <f t="shared" si="971"/>
        <v>8.6008638759325198E-2</v>
      </c>
      <c r="M6249" s="8">
        <f t="shared" si="966"/>
        <v>8.5391162772508869E-2</v>
      </c>
      <c r="P6249">
        <v>6247</v>
      </c>
      <c r="Q6249" s="8">
        <f t="shared" si="972"/>
        <v>8.3911271554145142E-2</v>
      </c>
      <c r="R6249" s="8">
        <f t="shared" si="972"/>
        <v>8.2118658110773138E-2</v>
      </c>
      <c r="S6249" s="8">
        <f t="shared" si="972"/>
        <v>8.3008638759325196E-2</v>
      </c>
      <c r="T6249" s="8">
        <f t="shared" si="967"/>
        <v>8.2391162772508866E-2</v>
      </c>
      <c r="W6249">
        <v>6247</v>
      </c>
      <c r="X6249" s="4">
        <f t="shared" si="965"/>
        <v>9.6298100875488457E-2</v>
      </c>
      <c r="Y6249" s="4">
        <f t="shared" si="974"/>
        <v>9.5313252858053393E-2</v>
      </c>
      <c r="Z6249" s="4">
        <f t="shared" si="975"/>
        <v>9.4637598241720244E-2</v>
      </c>
    </row>
    <row r="6250" spans="1:26" x14ac:dyDescent="0.25">
      <c r="A6250" s="16">
        <f t="shared" si="973"/>
        <v>49783</v>
      </c>
      <c r="B6250">
        <f>+'[2]Ejercicio 1'!E6467</f>
        <v>6248</v>
      </c>
      <c r="C6250" s="5">
        <v>8.5413061719489536E-2</v>
      </c>
      <c r="D6250" s="4">
        <f t="shared" si="968"/>
        <v>8.3620374175424048E-2</v>
      </c>
      <c r="E6250" s="6">
        <f t="shared" si="969"/>
        <v>8.4510391482767636E-2</v>
      </c>
      <c r="F6250" s="7">
        <f t="shared" si="970"/>
        <v>8.3892890034370976E-2</v>
      </c>
      <c r="I6250" s="10">
        <v>6248</v>
      </c>
      <c r="J6250" s="8">
        <f t="shared" si="971"/>
        <v>8.6913061719489537E-2</v>
      </c>
      <c r="K6250" s="8">
        <f t="shared" si="971"/>
        <v>8.5120374175424049E-2</v>
      </c>
      <c r="L6250" s="8">
        <f t="shared" si="971"/>
        <v>8.6010391482767637E-2</v>
      </c>
      <c r="M6250" s="8">
        <f t="shared" si="966"/>
        <v>8.5392890034370977E-2</v>
      </c>
      <c r="P6250">
        <v>6248</v>
      </c>
      <c r="Q6250" s="8">
        <f t="shared" si="972"/>
        <v>8.3913061719489535E-2</v>
      </c>
      <c r="R6250" s="8">
        <f t="shared" si="972"/>
        <v>8.2120374175424046E-2</v>
      </c>
      <c r="S6250" s="8">
        <f t="shared" si="972"/>
        <v>8.3010391482767634E-2</v>
      </c>
      <c r="T6250" s="8">
        <f t="shared" si="967"/>
        <v>8.2392890034370975E-2</v>
      </c>
      <c r="W6250">
        <v>6248</v>
      </c>
      <c r="X6250" s="4">
        <f t="shared" si="965"/>
        <v>9.630169076846827E-2</v>
      </c>
      <c r="Y6250" s="4">
        <f t="shared" si="974"/>
        <v>9.531675836138101E-2</v>
      </c>
      <c r="Z6250" s="4">
        <f t="shared" si="975"/>
        <v>9.4641046327614206E-2</v>
      </c>
    </row>
    <row r="6251" spans="1:26" x14ac:dyDescent="0.25">
      <c r="A6251" s="16">
        <f t="shared" si="973"/>
        <v>49784</v>
      </c>
      <c r="B6251">
        <f>+'[2]Ejercicio 1'!E6468</f>
        <v>6249</v>
      </c>
      <c r="C6251" s="5">
        <v>8.5414851884833914E-2</v>
      </c>
      <c r="D6251" s="4">
        <f t="shared" si="968"/>
        <v>8.3622090238586258E-2</v>
      </c>
      <c r="E6251" s="6">
        <f t="shared" si="969"/>
        <v>8.4512144205450224E-2</v>
      </c>
      <c r="F6251" s="7">
        <f t="shared" si="970"/>
        <v>8.3894617294965529E-2</v>
      </c>
      <c r="I6251" s="10">
        <v>6249</v>
      </c>
      <c r="J6251" s="8">
        <f t="shared" si="971"/>
        <v>8.6914851884833916E-2</v>
      </c>
      <c r="K6251" s="8">
        <f t="shared" si="971"/>
        <v>8.5122090238586259E-2</v>
      </c>
      <c r="L6251" s="8">
        <f t="shared" si="971"/>
        <v>8.6012144205450225E-2</v>
      </c>
      <c r="M6251" s="8">
        <f t="shared" si="966"/>
        <v>8.539461729496553E-2</v>
      </c>
      <c r="P6251">
        <v>6249</v>
      </c>
      <c r="Q6251" s="8">
        <f t="shared" si="972"/>
        <v>8.3914851884833913E-2</v>
      </c>
      <c r="R6251" s="8">
        <f t="shared" si="972"/>
        <v>8.2122090238586257E-2</v>
      </c>
      <c r="S6251" s="8">
        <f t="shared" si="972"/>
        <v>8.3012144205450222E-2</v>
      </c>
      <c r="T6251" s="8">
        <f t="shared" si="967"/>
        <v>8.2394617294965528E-2</v>
      </c>
      <c r="W6251">
        <v>6249</v>
      </c>
      <c r="X6251" s="4">
        <f t="shared" si="965"/>
        <v>9.6305280662992779E-2</v>
      </c>
      <c r="Y6251" s="4">
        <f t="shared" si="974"/>
        <v>9.5320263863237276E-2</v>
      </c>
      <c r="Z6251" s="4">
        <f t="shared" si="975"/>
        <v>9.4644494409931015E-2</v>
      </c>
    </row>
    <row r="6252" spans="1:26" x14ac:dyDescent="0.25">
      <c r="A6252" s="16">
        <f t="shared" si="973"/>
        <v>49785</v>
      </c>
      <c r="B6252">
        <f>+'[2]Ejercicio 1'!E6469</f>
        <v>6250</v>
      </c>
      <c r="C6252" s="5">
        <v>8.5416642050178307E-2</v>
      </c>
      <c r="D6252" s="4">
        <f t="shared" si="968"/>
        <v>8.362380630025977E-2</v>
      </c>
      <c r="E6252" s="6">
        <f t="shared" si="969"/>
        <v>8.4513896927372115E-2</v>
      </c>
      <c r="F6252" s="7">
        <f t="shared" si="970"/>
        <v>8.3896344554289667E-2</v>
      </c>
      <c r="I6252" s="10">
        <v>6250</v>
      </c>
      <c r="J6252" s="8">
        <f t="shared" si="971"/>
        <v>8.6916642050178308E-2</v>
      </c>
      <c r="K6252" s="8">
        <f t="shared" si="971"/>
        <v>8.5123806300259772E-2</v>
      </c>
      <c r="L6252" s="8">
        <f t="shared" si="971"/>
        <v>8.6013896927372116E-2</v>
      </c>
      <c r="M6252" s="8">
        <f t="shared" si="966"/>
        <v>8.5396344554289669E-2</v>
      </c>
      <c r="P6252">
        <v>6250</v>
      </c>
      <c r="Q6252" s="8">
        <f t="shared" si="972"/>
        <v>8.3916642050178306E-2</v>
      </c>
      <c r="R6252" s="8">
        <f t="shared" si="972"/>
        <v>8.2123806300259769E-2</v>
      </c>
      <c r="S6252" s="8">
        <f t="shared" si="972"/>
        <v>8.3013896927372113E-2</v>
      </c>
      <c r="T6252" s="8">
        <f t="shared" si="967"/>
        <v>8.2396344554289666E-2</v>
      </c>
      <c r="W6252">
        <v>6250</v>
      </c>
      <c r="X6252" s="4">
        <f t="shared" si="965"/>
        <v>9.6308870559061982E-2</v>
      </c>
      <c r="Y6252" s="4">
        <f t="shared" si="974"/>
        <v>9.5323769363503605E-2</v>
      </c>
      <c r="Z6252" s="4">
        <f t="shared" si="975"/>
        <v>9.4647942488031198E-2</v>
      </c>
    </row>
    <row r="6253" spans="1:26" x14ac:dyDescent="0.25">
      <c r="A6253" s="16">
        <f t="shared" si="973"/>
        <v>49786</v>
      </c>
      <c r="B6253">
        <f>+'[2]Ejercicio 1'!E6470</f>
        <v>6251</v>
      </c>
      <c r="C6253" s="5">
        <v>8.5418432215522686E-2</v>
      </c>
      <c r="D6253" s="4">
        <f t="shared" si="968"/>
        <v>8.362552236044439E-2</v>
      </c>
      <c r="E6253" s="6">
        <f t="shared" si="969"/>
        <v>8.4515649648534169E-2</v>
      </c>
      <c r="F6253" s="7">
        <f t="shared" si="970"/>
        <v>8.3898071812349109E-2</v>
      </c>
      <c r="I6253" s="10">
        <v>6251</v>
      </c>
      <c r="J6253" s="8">
        <f t="shared" si="971"/>
        <v>8.6918432215522687E-2</v>
      </c>
      <c r="K6253" s="8">
        <f t="shared" si="971"/>
        <v>8.5125522360444392E-2</v>
      </c>
      <c r="L6253" s="8">
        <f t="shared" si="971"/>
        <v>8.601564964853417E-2</v>
      </c>
      <c r="M6253" s="8">
        <f t="shared" si="966"/>
        <v>8.5398071812349111E-2</v>
      </c>
      <c r="P6253">
        <v>6251</v>
      </c>
      <c r="Q6253" s="8">
        <f t="shared" si="972"/>
        <v>8.3918432215522684E-2</v>
      </c>
      <c r="R6253" s="8">
        <f t="shared" si="972"/>
        <v>8.2125522360444389E-2</v>
      </c>
      <c r="S6253" s="8">
        <f t="shared" si="972"/>
        <v>8.3015649648534168E-2</v>
      </c>
      <c r="T6253" s="8">
        <f t="shared" si="967"/>
        <v>8.2398071812349108E-2</v>
      </c>
      <c r="W6253">
        <v>6251</v>
      </c>
      <c r="X6253" s="4">
        <f t="shared" si="965"/>
        <v>9.6312460456676324E-2</v>
      </c>
      <c r="Y6253" s="4">
        <f t="shared" si="974"/>
        <v>9.5327274862359201E-2</v>
      </c>
      <c r="Z6253" s="4">
        <f t="shared" si="975"/>
        <v>9.465139056319373E-2</v>
      </c>
    </row>
    <row r="6254" spans="1:26" x14ac:dyDescent="0.25">
      <c r="A6254" s="16">
        <f t="shared" si="973"/>
        <v>49787</v>
      </c>
      <c r="B6254">
        <f>+'[2]Ejercicio 1'!E6471</f>
        <v>6252</v>
      </c>
      <c r="C6254" s="5">
        <v>8.5420222380867078E-2</v>
      </c>
      <c r="D6254" s="4">
        <f t="shared" si="968"/>
        <v>8.3627238419140312E-2</v>
      </c>
      <c r="E6254" s="6">
        <f t="shared" si="969"/>
        <v>8.4517402368935513E-2</v>
      </c>
      <c r="F6254" s="7">
        <f t="shared" si="970"/>
        <v>8.3899799069138137E-2</v>
      </c>
      <c r="I6254" s="10">
        <v>6252</v>
      </c>
      <c r="J6254" s="8">
        <f t="shared" si="971"/>
        <v>8.6920222380867079E-2</v>
      </c>
      <c r="K6254" s="8">
        <f t="shared" si="971"/>
        <v>8.5127238419140314E-2</v>
      </c>
      <c r="L6254" s="8">
        <f t="shared" si="971"/>
        <v>8.6017402368935514E-2</v>
      </c>
      <c r="M6254" s="8">
        <f t="shared" si="966"/>
        <v>8.5399799069138138E-2</v>
      </c>
      <c r="P6254">
        <v>6252</v>
      </c>
      <c r="Q6254" s="8">
        <f t="shared" si="972"/>
        <v>8.3920222380867077E-2</v>
      </c>
      <c r="R6254" s="8">
        <f t="shared" si="972"/>
        <v>8.2127238419140311E-2</v>
      </c>
      <c r="S6254" s="8">
        <f t="shared" si="972"/>
        <v>8.3017402368935511E-2</v>
      </c>
      <c r="T6254" s="8">
        <f t="shared" si="967"/>
        <v>8.2399799069138135E-2</v>
      </c>
      <c r="W6254">
        <v>6252</v>
      </c>
      <c r="X6254" s="4">
        <f t="shared" si="965"/>
        <v>9.6316050355820429E-2</v>
      </c>
      <c r="Y6254" s="4">
        <f t="shared" si="974"/>
        <v>9.5330780359564243E-2</v>
      </c>
      <c r="Z6254" s="4">
        <f t="shared" si="975"/>
        <v>9.4654838634139649E-2</v>
      </c>
    </row>
    <row r="6255" spans="1:26" x14ac:dyDescent="0.25">
      <c r="A6255" s="16">
        <f t="shared" si="973"/>
        <v>49788</v>
      </c>
      <c r="B6255">
        <f>+'[2]Ejercicio 1'!E6472</f>
        <v>6253</v>
      </c>
      <c r="C6255" s="5">
        <v>8.5422012546211457E-2</v>
      </c>
      <c r="D6255" s="4">
        <f t="shared" si="968"/>
        <v>8.3628954476347342E-2</v>
      </c>
      <c r="E6255" s="6">
        <f t="shared" si="969"/>
        <v>8.4519155088577019E-2</v>
      </c>
      <c r="F6255" s="7">
        <f t="shared" si="970"/>
        <v>8.3901526324662454E-2</v>
      </c>
      <c r="I6255" s="10">
        <v>6253</v>
      </c>
      <c r="J6255" s="8">
        <f t="shared" si="971"/>
        <v>8.6922012546211458E-2</v>
      </c>
      <c r="K6255" s="8">
        <f t="shared" si="971"/>
        <v>8.5128954476347343E-2</v>
      </c>
      <c r="L6255" s="8">
        <f t="shared" si="971"/>
        <v>8.6019155088577021E-2</v>
      </c>
      <c r="M6255" s="8">
        <f t="shared" si="966"/>
        <v>8.5401526324662455E-2</v>
      </c>
      <c r="P6255">
        <v>6253</v>
      </c>
      <c r="Q6255" s="8">
        <f t="shared" si="972"/>
        <v>8.3922012546211455E-2</v>
      </c>
      <c r="R6255" s="8">
        <f t="shared" si="972"/>
        <v>8.2128954476347341E-2</v>
      </c>
      <c r="S6255" s="8">
        <f t="shared" si="972"/>
        <v>8.3019155088577018E-2</v>
      </c>
      <c r="T6255" s="8">
        <f t="shared" si="967"/>
        <v>8.2401526324662452E-2</v>
      </c>
      <c r="W6255">
        <v>6253</v>
      </c>
      <c r="X6255" s="4">
        <f t="shared" si="965"/>
        <v>9.6319640256524605E-2</v>
      </c>
      <c r="Y6255" s="4">
        <f t="shared" si="974"/>
        <v>9.5334285855297934E-2</v>
      </c>
      <c r="Z6255" s="4">
        <f t="shared" si="975"/>
        <v>9.4658286702781688E-2</v>
      </c>
    </row>
    <row r="6256" spans="1:26" x14ac:dyDescent="0.25">
      <c r="A6256" s="16">
        <f t="shared" si="973"/>
        <v>49789</v>
      </c>
      <c r="B6256">
        <f>+'[2]Ejercicio 1'!E6473</f>
        <v>6254</v>
      </c>
      <c r="C6256" s="5">
        <v>8.5423802711555849E-2</v>
      </c>
      <c r="D6256" s="4">
        <f t="shared" si="968"/>
        <v>8.3630670532065896E-2</v>
      </c>
      <c r="E6256" s="6">
        <f t="shared" si="969"/>
        <v>8.4520907807458703E-2</v>
      </c>
      <c r="F6256" s="7">
        <f t="shared" si="970"/>
        <v>8.390325357891637E-2</v>
      </c>
      <c r="I6256" s="10">
        <v>6254</v>
      </c>
      <c r="J6256" s="8">
        <f t="shared" si="971"/>
        <v>8.692380271155585E-2</v>
      </c>
      <c r="K6256" s="8">
        <f t="shared" si="971"/>
        <v>8.5130670532065897E-2</v>
      </c>
      <c r="L6256" s="8">
        <f t="shared" si="971"/>
        <v>8.6020907807458705E-2</v>
      </c>
      <c r="M6256" s="8">
        <f t="shared" si="966"/>
        <v>8.5403253578916372E-2</v>
      </c>
      <c r="P6256">
        <v>6254</v>
      </c>
      <c r="Q6256" s="8">
        <f t="shared" si="972"/>
        <v>8.3923802711555848E-2</v>
      </c>
      <c r="R6256" s="8">
        <f t="shared" si="972"/>
        <v>8.2130670532065894E-2</v>
      </c>
      <c r="S6256" s="8">
        <f t="shared" si="972"/>
        <v>8.3020907807458702E-2</v>
      </c>
      <c r="T6256" s="8">
        <f t="shared" si="967"/>
        <v>8.2403253578916369E-2</v>
      </c>
      <c r="W6256">
        <v>6254</v>
      </c>
      <c r="X6256" s="4">
        <f t="shared" si="965"/>
        <v>9.6323230158788853E-2</v>
      </c>
      <c r="Y6256" s="4">
        <f t="shared" si="974"/>
        <v>9.5337791349560275E-2</v>
      </c>
      <c r="Z6256" s="4">
        <f t="shared" si="975"/>
        <v>9.4661734767209946E-2</v>
      </c>
    </row>
    <row r="6257" spans="1:26" x14ac:dyDescent="0.25">
      <c r="A6257" s="16">
        <f t="shared" si="973"/>
        <v>49790</v>
      </c>
      <c r="B6257">
        <f>+'[2]Ejercicio 1'!E6474</f>
        <v>6255</v>
      </c>
      <c r="C6257" s="5">
        <v>8.5425592876900228E-2</v>
      </c>
      <c r="D6257" s="4">
        <f t="shared" si="968"/>
        <v>8.3632386586295349E-2</v>
      </c>
      <c r="E6257" s="6">
        <f t="shared" si="969"/>
        <v>8.4522660525578788E-2</v>
      </c>
      <c r="F6257" s="7">
        <f t="shared" si="970"/>
        <v>8.3904980831902717E-2</v>
      </c>
      <c r="I6257" s="10">
        <v>6255</v>
      </c>
      <c r="J6257" s="8">
        <f t="shared" si="971"/>
        <v>8.6925592876900229E-2</v>
      </c>
      <c r="K6257" s="8">
        <f t="shared" si="971"/>
        <v>8.513238658629535E-2</v>
      </c>
      <c r="L6257" s="8">
        <f t="shared" si="971"/>
        <v>8.602266052557879E-2</v>
      </c>
      <c r="M6257" s="8">
        <f t="shared" si="966"/>
        <v>8.5404980831902719E-2</v>
      </c>
      <c r="P6257">
        <v>6255</v>
      </c>
      <c r="Q6257" s="8">
        <f t="shared" si="972"/>
        <v>8.3925592876900226E-2</v>
      </c>
      <c r="R6257" s="8">
        <f t="shared" si="972"/>
        <v>8.2132386586295347E-2</v>
      </c>
      <c r="S6257" s="8">
        <f t="shared" si="972"/>
        <v>8.3022660525578787E-2</v>
      </c>
      <c r="T6257" s="8">
        <f t="shared" si="967"/>
        <v>8.2404980831902716E-2</v>
      </c>
      <c r="W6257">
        <v>6255</v>
      </c>
      <c r="X6257" s="4">
        <f t="shared" si="965"/>
        <v>9.6326820062582419E-2</v>
      </c>
      <c r="Y6257" s="4">
        <f t="shared" si="974"/>
        <v>9.5341296842232678E-2</v>
      </c>
      <c r="Z6257" s="4">
        <f t="shared" si="975"/>
        <v>9.466518282742159E-2</v>
      </c>
    </row>
    <row r="6258" spans="1:26" x14ac:dyDescent="0.25">
      <c r="A6258" s="16">
        <f t="shared" si="973"/>
        <v>49791</v>
      </c>
      <c r="B6258">
        <f>+'[2]Ejercicio 1'!E6475</f>
        <v>6256</v>
      </c>
      <c r="C6258" s="5">
        <v>8.542738304224462E-2</v>
      </c>
      <c r="D6258" s="4">
        <f t="shared" si="968"/>
        <v>8.3634102639036131E-2</v>
      </c>
      <c r="E6258" s="6">
        <f t="shared" si="969"/>
        <v>8.452441324293905E-2</v>
      </c>
      <c r="F6258" s="7">
        <f t="shared" si="970"/>
        <v>8.3906708083618664E-2</v>
      </c>
      <c r="I6258" s="10">
        <v>6256</v>
      </c>
      <c r="J6258" s="8">
        <f t="shared" si="971"/>
        <v>8.6927383042244621E-2</v>
      </c>
      <c r="K6258" s="8">
        <f t="shared" si="971"/>
        <v>8.5134102639036133E-2</v>
      </c>
      <c r="L6258" s="8">
        <f t="shared" si="971"/>
        <v>8.6024413242939052E-2</v>
      </c>
      <c r="M6258" s="8">
        <f t="shared" si="966"/>
        <v>8.5406708083618665E-2</v>
      </c>
      <c r="P6258">
        <v>6256</v>
      </c>
      <c r="Q6258" s="8">
        <f t="shared" si="972"/>
        <v>8.3927383042244619E-2</v>
      </c>
      <c r="R6258" s="8">
        <f t="shared" si="972"/>
        <v>8.213410263903613E-2</v>
      </c>
      <c r="S6258" s="8">
        <f t="shared" si="972"/>
        <v>8.3024413242939049E-2</v>
      </c>
      <c r="T6258" s="8">
        <f t="shared" si="967"/>
        <v>8.2406708083618663E-2</v>
      </c>
      <c r="W6258">
        <v>6256</v>
      </c>
      <c r="X6258" s="4">
        <f t="shared" si="965"/>
        <v>9.6330409967921138E-2</v>
      </c>
      <c r="Y6258" s="4">
        <f t="shared" si="974"/>
        <v>9.5344802333372239E-2</v>
      </c>
      <c r="Z6258" s="4">
        <f t="shared" si="975"/>
        <v>9.4668630884056082E-2</v>
      </c>
    </row>
    <row r="6259" spans="1:26" x14ac:dyDescent="0.25">
      <c r="A6259" s="16">
        <f t="shared" si="973"/>
        <v>49792</v>
      </c>
      <c r="B6259">
        <f>+'[2]Ejercicio 1'!E6476</f>
        <v>6257</v>
      </c>
      <c r="C6259" s="5">
        <v>8.5429173207588999E-2</v>
      </c>
      <c r="D6259" s="4">
        <f t="shared" si="968"/>
        <v>8.3635818690288022E-2</v>
      </c>
      <c r="E6259" s="6">
        <f t="shared" si="969"/>
        <v>8.4526165959539476E-2</v>
      </c>
      <c r="F6259" s="7">
        <f t="shared" si="970"/>
        <v>8.39084353340699E-2</v>
      </c>
      <c r="I6259" s="10">
        <v>6257</v>
      </c>
      <c r="J6259" s="8">
        <f t="shared" si="971"/>
        <v>8.6929173207589E-2</v>
      </c>
      <c r="K6259" s="8">
        <f t="shared" si="971"/>
        <v>8.5135818690288023E-2</v>
      </c>
      <c r="L6259" s="8">
        <f t="shared" si="971"/>
        <v>8.6026165959539477E-2</v>
      </c>
      <c r="M6259" s="8">
        <f t="shared" si="966"/>
        <v>8.5408435334069902E-2</v>
      </c>
      <c r="P6259">
        <v>6257</v>
      </c>
      <c r="Q6259" s="8">
        <f t="shared" si="972"/>
        <v>8.3929173207588997E-2</v>
      </c>
      <c r="R6259" s="8">
        <f t="shared" si="972"/>
        <v>8.2135818690288021E-2</v>
      </c>
      <c r="S6259" s="8">
        <f t="shared" si="972"/>
        <v>8.3026165959539475E-2</v>
      </c>
      <c r="T6259" s="8">
        <f t="shared" si="967"/>
        <v>8.2408435334069899E-2</v>
      </c>
      <c r="W6259">
        <v>6257</v>
      </c>
      <c r="X6259" s="4">
        <f t="shared" si="965"/>
        <v>9.6333999874804538E-2</v>
      </c>
      <c r="Y6259" s="4">
        <f t="shared" si="974"/>
        <v>9.5348307823042211E-2</v>
      </c>
      <c r="Z6259" s="4">
        <f t="shared" si="975"/>
        <v>9.467207893774722E-2</v>
      </c>
    </row>
    <row r="6260" spans="1:26" x14ac:dyDescent="0.25">
      <c r="A6260" s="16">
        <f t="shared" si="973"/>
        <v>49793</v>
      </c>
      <c r="B6260">
        <f>+'[2]Ejercicio 1'!E6477</f>
        <v>6258</v>
      </c>
      <c r="C6260" s="5">
        <v>8.5430963372933391E-2</v>
      </c>
      <c r="D6260" s="4">
        <f t="shared" si="968"/>
        <v>8.3637534740051242E-2</v>
      </c>
      <c r="E6260" s="6">
        <f t="shared" si="969"/>
        <v>8.4527918675379191E-2</v>
      </c>
      <c r="F6260" s="7">
        <f t="shared" si="970"/>
        <v>8.3910162583253581E-2</v>
      </c>
      <c r="I6260" s="10">
        <v>6258</v>
      </c>
      <c r="J6260" s="8">
        <f t="shared" si="971"/>
        <v>8.6930963372933392E-2</v>
      </c>
      <c r="K6260" s="8">
        <f t="shared" si="971"/>
        <v>8.5137534740051243E-2</v>
      </c>
      <c r="L6260" s="8">
        <f t="shared" si="971"/>
        <v>8.6027918675379192E-2</v>
      </c>
      <c r="M6260" s="8">
        <f t="shared" si="966"/>
        <v>8.5410162583253582E-2</v>
      </c>
      <c r="P6260">
        <v>6258</v>
      </c>
      <c r="Q6260" s="8">
        <f t="shared" si="972"/>
        <v>8.393096337293339E-2</v>
      </c>
      <c r="R6260" s="8">
        <f t="shared" si="972"/>
        <v>8.2137534740051241E-2</v>
      </c>
      <c r="S6260" s="8">
        <f t="shared" si="972"/>
        <v>8.3027918675379189E-2</v>
      </c>
      <c r="T6260" s="8">
        <f t="shared" si="967"/>
        <v>8.2410162583253579E-2</v>
      </c>
      <c r="W6260">
        <v>6258</v>
      </c>
      <c r="X6260" s="4">
        <f t="shared" si="965"/>
        <v>9.6337589783218158E-2</v>
      </c>
      <c r="Y6260" s="4">
        <f t="shared" si="974"/>
        <v>9.5351813311181088E-2</v>
      </c>
      <c r="Z6260" s="4">
        <f t="shared" si="975"/>
        <v>9.4675526988500722E-2</v>
      </c>
    </row>
    <row r="6261" spans="1:26" x14ac:dyDescent="0.25">
      <c r="A6261" s="16">
        <f t="shared" si="973"/>
        <v>49794</v>
      </c>
      <c r="B6261">
        <f>+'[2]Ejercicio 1'!E6478</f>
        <v>6259</v>
      </c>
      <c r="C6261" s="5">
        <v>8.543275353827777E-2</v>
      </c>
      <c r="D6261" s="4">
        <f t="shared" si="968"/>
        <v>8.3639250788325986E-2</v>
      </c>
      <c r="E6261" s="6">
        <f t="shared" si="969"/>
        <v>8.4529671390459082E-2</v>
      </c>
      <c r="F6261" s="7">
        <f t="shared" si="970"/>
        <v>8.3911889831166847E-2</v>
      </c>
      <c r="I6261" s="10">
        <v>6259</v>
      </c>
      <c r="J6261" s="8">
        <f t="shared" si="971"/>
        <v>8.6932753538277771E-2</v>
      </c>
      <c r="K6261" s="8">
        <f t="shared" si="971"/>
        <v>8.5139250788325987E-2</v>
      </c>
      <c r="L6261" s="8">
        <f t="shared" si="971"/>
        <v>8.6029671390459084E-2</v>
      </c>
      <c r="M6261" s="8">
        <f t="shared" si="966"/>
        <v>8.5411889831166848E-2</v>
      </c>
      <c r="P6261">
        <v>6259</v>
      </c>
      <c r="Q6261" s="8">
        <f t="shared" si="972"/>
        <v>8.3932753538277768E-2</v>
      </c>
      <c r="R6261" s="8">
        <f t="shared" si="972"/>
        <v>8.2139250788325985E-2</v>
      </c>
      <c r="S6261" s="8">
        <f t="shared" si="972"/>
        <v>8.3029671390459081E-2</v>
      </c>
      <c r="T6261" s="8">
        <f t="shared" si="967"/>
        <v>8.2411889831166846E-2</v>
      </c>
      <c r="W6261">
        <v>6259</v>
      </c>
      <c r="X6261" s="4">
        <f t="shared" si="965"/>
        <v>9.6341179693206769E-2</v>
      </c>
      <c r="Y6261" s="4">
        <f t="shared" si="974"/>
        <v>9.5355318797788899E-2</v>
      </c>
      <c r="Z6261" s="4">
        <f t="shared" si="975"/>
        <v>9.4678975034403798E-2</v>
      </c>
    </row>
    <row r="6262" spans="1:26" x14ac:dyDescent="0.25">
      <c r="A6262" s="16">
        <f t="shared" si="973"/>
        <v>49795</v>
      </c>
      <c r="B6262">
        <f>+'[2]Ejercicio 1'!E6479</f>
        <v>6260</v>
      </c>
      <c r="C6262" s="5">
        <v>8.5434543703622162E-2</v>
      </c>
      <c r="D6262" s="4">
        <f t="shared" si="968"/>
        <v>8.3640966835111658E-2</v>
      </c>
      <c r="E6262" s="6">
        <f t="shared" si="969"/>
        <v>8.4531424104778249E-2</v>
      </c>
      <c r="F6262" s="7">
        <f t="shared" si="970"/>
        <v>8.3913617077812558E-2</v>
      </c>
      <c r="I6262" s="10">
        <v>6260</v>
      </c>
      <c r="J6262" s="8">
        <f t="shared" si="971"/>
        <v>8.6934543703622164E-2</v>
      </c>
      <c r="K6262" s="8">
        <f t="shared" si="971"/>
        <v>8.5140966835111659E-2</v>
      </c>
      <c r="L6262" s="8">
        <f t="shared" si="971"/>
        <v>8.6031424104778251E-2</v>
      </c>
      <c r="M6262" s="8">
        <f t="shared" si="966"/>
        <v>8.5413617077812559E-2</v>
      </c>
      <c r="P6262">
        <v>6260</v>
      </c>
      <c r="Q6262" s="8">
        <f t="shared" si="972"/>
        <v>8.3934543703622161E-2</v>
      </c>
      <c r="R6262" s="8">
        <f t="shared" si="972"/>
        <v>8.2140966835111656E-2</v>
      </c>
      <c r="S6262" s="8">
        <f t="shared" si="972"/>
        <v>8.3031424104778248E-2</v>
      </c>
      <c r="T6262" s="8">
        <f t="shared" si="967"/>
        <v>8.2413617077812557E-2</v>
      </c>
      <c r="W6262">
        <v>6260</v>
      </c>
      <c r="X6262" s="4">
        <f t="shared" si="965"/>
        <v>9.6344769604724281E-2</v>
      </c>
      <c r="Y6262" s="4">
        <f t="shared" si="974"/>
        <v>9.5358824282865615E-2</v>
      </c>
      <c r="Z6262" s="4">
        <f t="shared" si="975"/>
        <v>9.468242307736352E-2</v>
      </c>
    </row>
    <row r="6263" spans="1:26" x14ac:dyDescent="0.25">
      <c r="A6263" s="16">
        <f t="shared" si="973"/>
        <v>49796</v>
      </c>
      <c r="B6263">
        <f>+'[2]Ejercicio 1'!E6480</f>
        <v>6261</v>
      </c>
      <c r="C6263" s="5">
        <v>8.5436333868966541E-2</v>
      </c>
      <c r="D6263" s="4">
        <f t="shared" si="968"/>
        <v>8.3642682880408464E-2</v>
      </c>
      <c r="E6263" s="6">
        <f t="shared" si="969"/>
        <v>8.4533176818337594E-2</v>
      </c>
      <c r="F6263" s="7">
        <f t="shared" si="970"/>
        <v>8.3915344323193572E-2</v>
      </c>
      <c r="I6263" s="10">
        <v>6261</v>
      </c>
      <c r="J6263" s="8">
        <f t="shared" si="971"/>
        <v>8.6936333868966542E-2</v>
      </c>
      <c r="K6263" s="8">
        <f t="shared" si="971"/>
        <v>8.5142682880408466E-2</v>
      </c>
      <c r="L6263" s="8">
        <f t="shared" si="971"/>
        <v>8.6033176818337595E-2</v>
      </c>
      <c r="M6263" s="8">
        <f t="shared" si="966"/>
        <v>8.5415344323193573E-2</v>
      </c>
      <c r="P6263">
        <v>6261</v>
      </c>
      <c r="Q6263" s="8">
        <f t="shared" si="972"/>
        <v>8.3936333868966539E-2</v>
      </c>
      <c r="R6263" s="8">
        <f t="shared" si="972"/>
        <v>8.2142682880408463E-2</v>
      </c>
      <c r="S6263" s="8">
        <f t="shared" si="972"/>
        <v>8.3033176818337592E-2</v>
      </c>
      <c r="T6263" s="8">
        <f t="shared" si="967"/>
        <v>8.2415344323193571E-2</v>
      </c>
      <c r="W6263">
        <v>6261</v>
      </c>
      <c r="X6263" s="4">
        <f t="shared" si="965"/>
        <v>9.6348359517787363E-2</v>
      </c>
      <c r="Y6263" s="4">
        <f t="shared" si="974"/>
        <v>9.5362329766412138E-2</v>
      </c>
      <c r="Z6263" s="4">
        <f t="shared" si="975"/>
        <v>9.4685871117382747E-2</v>
      </c>
    </row>
    <row r="6264" spans="1:26" x14ac:dyDescent="0.25">
      <c r="A6264" s="16">
        <f t="shared" si="973"/>
        <v>49797</v>
      </c>
      <c r="B6264">
        <f>+'[2]Ejercicio 1'!E6481</f>
        <v>6262</v>
      </c>
      <c r="C6264" s="5">
        <v>8.5438124034310933E-2</v>
      </c>
      <c r="D6264" s="4">
        <f t="shared" si="968"/>
        <v>8.3644398924216587E-2</v>
      </c>
      <c r="E6264" s="6">
        <f t="shared" si="969"/>
        <v>8.4534929531136227E-2</v>
      </c>
      <c r="F6264" s="7">
        <f t="shared" si="970"/>
        <v>8.3917071567304172E-2</v>
      </c>
      <c r="I6264" s="10">
        <v>6262</v>
      </c>
      <c r="J6264" s="8">
        <f t="shared" si="971"/>
        <v>8.6938124034310935E-2</v>
      </c>
      <c r="K6264" s="8">
        <f t="shared" si="971"/>
        <v>8.5144398924216588E-2</v>
      </c>
      <c r="L6264" s="8">
        <f t="shared" si="971"/>
        <v>8.6034929531136228E-2</v>
      </c>
      <c r="M6264" s="8">
        <f t="shared" si="966"/>
        <v>8.5417071567304173E-2</v>
      </c>
      <c r="P6264">
        <v>6262</v>
      </c>
      <c r="Q6264" s="8">
        <f t="shared" si="972"/>
        <v>8.3938124034310932E-2</v>
      </c>
      <c r="R6264" s="8">
        <f t="shared" si="972"/>
        <v>8.2144398924216586E-2</v>
      </c>
      <c r="S6264" s="8">
        <f t="shared" si="972"/>
        <v>8.3034929531136226E-2</v>
      </c>
      <c r="T6264" s="8">
        <f t="shared" si="967"/>
        <v>8.241707156730417E-2</v>
      </c>
      <c r="W6264">
        <v>6262</v>
      </c>
      <c r="X6264" s="4">
        <f t="shared" si="965"/>
        <v>9.635194943239514E-2</v>
      </c>
      <c r="Y6264" s="4">
        <f t="shared" si="974"/>
        <v>9.5365835248428454E-2</v>
      </c>
      <c r="Z6264" s="4">
        <f t="shared" si="975"/>
        <v>9.4689319152551563E-2</v>
      </c>
    </row>
    <row r="6265" spans="1:26" x14ac:dyDescent="0.25">
      <c r="A6265" s="16">
        <f t="shared" si="973"/>
        <v>49798</v>
      </c>
      <c r="B6265">
        <f>+'[2]Ejercicio 1'!E6482</f>
        <v>6263</v>
      </c>
      <c r="C6265" s="5">
        <v>8.5439914199655312E-2</v>
      </c>
      <c r="D6265" s="4">
        <f t="shared" si="968"/>
        <v>8.3646114966535859E-2</v>
      </c>
      <c r="E6265" s="6">
        <f t="shared" si="969"/>
        <v>8.4536682243174149E-2</v>
      </c>
      <c r="F6265" s="7">
        <f t="shared" si="970"/>
        <v>8.3918798810144343E-2</v>
      </c>
      <c r="I6265" s="10">
        <v>6263</v>
      </c>
      <c r="J6265" s="8">
        <f t="shared" si="971"/>
        <v>8.6939914199655313E-2</v>
      </c>
      <c r="K6265" s="8">
        <f t="shared" si="971"/>
        <v>8.514611496653586E-2</v>
      </c>
      <c r="L6265" s="8">
        <f t="shared" si="971"/>
        <v>8.6036682243174151E-2</v>
      </c>
      <c r="M6265" s="8">
        <f t="shared" si="966"/>
        <v>8.5418798810144345E-2</v>
      </c>
      <c r="P6265">
        <v>6263</v>
      </c>
      <c r="Q6265" s="8">
        <f t="shared" si="972"/>
        <v>8.3939914199655311E-2</v>
      </c>
      <c r="R6265" s="8">
        <f t="shared" si="972"/>
        <v>8.2146114966535858E-2</v>
      </c>
      <c r="S6265" s="8">
        <f t="shared" si="972"/>
        <v>8.3036682243174148E-2</v>
      </c>
      <c r="T6265" s="8">
        <f t="shared" si="967"/>
        <v>8.2418798810144342E-2</v>
      </c>
      <c r="W6265">
        <v>6263</v>
      </c>
      <c r="X6265" s="4">
        <f t="shared" si="965"/>
        <v>9.6355539348548055E-2</v>
      </c>
      <c r="Y6265" s="4">
        <f t="shared" si="974"/>
        <v>9.5369340728911928E-2</v>
      </c>
      <c r="Z6265" s="4">
        <f t="shared" si="975"/>
        <v>9.4692767184143226E-2</v>
      </c>
    </row>
    <row r="6266" spans="1:26" x14ac:dyDescent="0.25">
      <c r="A6266" s="16">
        <f t="shared" si="973"/>
        <v>49799</v>
      </c>
      <c r="B6266">
        <f>+'[2]Ejercicio 1'!E6483</f>
        <v>6264</v>
      </c>
      <c r="C6266" s="5">
        <v>8.5441704364999704E-2</v>
      </c>
      <c r="D6266" s="4">
        <f t="shared" si="968"/>
        <v>8.364783100736646E-2</v>
      </c>
      <c r="E6266" s="6">
        <f t="shared" si="969"/>
        <v>8.4538434954452249E-2</v>
      </c>
      <c r="F6266" s="7">
        <f t="shared" si="970"/>
        <v>8.3920526051719832E-2</v>
      </c>
      <c r="I6266" s="10">
        <v>6264</v>
      </c>
      <c r="J6266" s="8">
        <f t="shared" si="971"/>
        <v>8.6941704364999706E-2</v>
      </c>
      <c r="K6266" s="8">
        <f t="shared" si="971"/>
        <v>8.5147831007366462E-2</v>
      </c>
      <c r="L6266" s="8">
        <f t="shared" si="971"/>
        <v>8.603843495445225E-2</v>
      </c>
      <c r="M6266" s="8">
        <f t="shared" si="966"/>
        <v>8.5420526051719833E-2</v>
      </c>
      <c r="P6266">
        <v>6264</v>
      </c>
      <c r="Q6266" s="8">
        <f t="shared" si="972"/>
        <v>8.3941704364999703E-2</v>
      </c>
      <c r="R6266" s="8">
        <f t="shared" si="972"/>
        <v>8.2147831007366459E-2</v>
      </c>
      <c r="S6266" s="8">
        <f t="shared" si="972"/>
        <v>8.3038434954452248E-2</v>
      </c>
      <c r="T6266" s="8">
        <f t="shared" si="967"/>
        <v>8.2420526051719831E-2</v>
      </c>
      <c r="W6266">
        <v>6264</v>
      </c>
      <c r="X6266" s="4">
        <f t="shared" ref="X6266:X6329" si="976">Tasa_Fwd(C6084,B6084,C6266,B6266,182)</f>
        <v>9.6359129266230303E-2</v>
      </c>
      <c r="Y6266" s="4">
        <f t="shared" si="974"/>
        <v>9.5372846207865195E-2</v>
      </c>
      <c r="Z6266" s="4">
        <f t="shared" si="975"/>
        <v>9.4696215213428178E-2</v>
      </c>
    </row>
    <row r="6267" spans="1:26" x14ac:dyDescent="0.25">
      <c r="A6267" s="16">
        <f t="shared" si="973"/>
        <v>49800</v>
      </c>
      <c r="B6267">
        <f>+'[2]Ejercicio 1'!E6484</f>
        <v>6265</v>
      </c>
      <c r="C6267" s="5">
        <v>8.5443494530344083E-2</v>
      </c>
      <c r="D6267" s="4">
        <f t="shared" si="968"/>
        <v>8.3649547046708211E-2</v>
      </c>
      <c r="E6267" s="6">
        <f t="shared" si="969"/>
        <v>8.4540187664970498E-2</v>
      </c>
      <c r="F6267" s="7">
        <f t="shared" si="970"/>
        <v>8.3922253292027751E-2</v>
      </c>
      <c r="I6267" s="10">
        <v>6265</v>
      </c>
      <c r="J6267" s="8">
        <f t="shared" si="971"/>
        <v>8.6943494530344084E-2</v>
      </c>
      <c r="K6267" s="8">
        <f t="shared" si="971"/>
        <v>8.5149547046708213E-2</v>
      </c>
      <c r="L6267" s="8">
        <f t="shared" si="971"/>
        <v>8.6040187664970499E-2</v>
      </c>
      <c r="M6267" s="8">
        <f t="shared" si="966"/>
        <v>8.5422253292027753E-2</v>
      </c>
      <c r="P6267">
        <v>6265</v>
      </c>
      <c r="Q6267" s="8">
        <f t="shared" si="972"/>
        <v>8.3943494530344082E-2</v>
      </c>
      <c r="R6267" s="8">
        <f t="shared" si="972"/>
        <v>8.214954704670821E-2</v>
      </c>
      <c r="S6267" s="8">
        <f t="shared" si="972"/>
        <v>8.3040187664970497E-2</v>
      </c>
      <c r="T6267" s="8">
        <f t="shared" si="967"/>
        <v>8.242225329202775E-2</v>
      </c>
      <c r="W6267">
        <v>6265</v>
      </c>
      <c r="X6267" s="4">
        <f t="shared" si="976"/>
        <v>9.6362719185473053E-2</v>
      </c>
      <c r="Y6267" s="4">
        <f t="shared" si="974"/>
        <v>9.5376351685348859E-2</v>
      </c>
      <c r="Z6267" s="4">
        <f t="shared" si="975"/>
        <v>9.4699663238499363E-2</v>
      </c>
    </row>
    <row r="6268" spans="1:26" x14ac:dyDescent="0.25">
      <c r="A6268" s="16">
        <f t="shared" si="973"/>
        <v>49801</v>
      </c>
      <c r="B6268">
        <f>+'[2]Ejercicio 1'!E6485</f>
        <v>6266</v>
      </c>
      <c r="C6268" s="5">
        <v>8.5445284695688475E-2</v>
      </c>
      <c r="D6268" s="4">
        <f t="shared" si="968"/>
        <v>8.3651263084561708E-2</v>
      </c>
      <c r="E6268" s="6">
        <f t="shared" si="969"/>
        <v>8.454194037472805E-2</v>
      </c>
      <c r="F6268" s="7">
        <f t="shared" si="970"/>
        <v>8.392398053106527E-2</v>
      </c>
      <c r="I6268" s="10">
        <v>6266</v>
      </c>
      <c r="J6268" s="8">
        <f t="shared" si="971"/>
        <v>8.6945284695688477E-2</v>
      </c>
      <c r="K6268" s="8">
        <f t="shared" si="971"/>
        <v>8.515126308456171E-2</v>
      </c>
      <c r="L6268" s="8">
        <f t="shared" si="971"/>
        <v>8.6041940374728051E-2</v>
      </c>
      <c r="M6268" s="8">
        <f t="shared" si="966"/>
        <v>8.5423980531065272E-2</v>
      </c>
      <c r="P6268">
        <v>6266</v>
      </c>
      <c r="Q6268" s="8">
        <f t="shared" si="972"/>
        <v>8.3945284695688474E-2</v>
      </c>
      <c r="R6268" s="8">
        <f t="shared" si="972"/>
        <v>8.2151263084561707E-2</v>
      </c>
      <c r="S6268" s="8">
        <f t="shared" si="972"/>
        <v>8.3041940374728049E-2</v>
      </c>
      <c r="T6268" s="8">
        <f t="shared" si="967"/>
        <v>8.2423980531065269E-2</v>
      </c>
      <c r="W6268">
        <v>6266</v>
      </c>
      <c r="X6268" s="4">
        <f t="shared" si="976"/>
        <v>9.6366309106274556E-2</v>
      </c>
      <c r="Y6268" s="4">
        <f t="shared" si="974"/>
        <v>9.5379857161239964E-2</v>
      </c>
      <c r="Z6268" s="4">
        <f t="shared" si="975"/>
        <v>9.4703111259990536E-2</v>
      </c>
    </row>
    <row r="6269" spans="1:26" x14ac:dyDescent="0.25">
      <c r="A6269" s="16">
        <f t="shared" si="973"/>
        <v>49802</v>
      </c>
      <c r="B6269">
        <f>+'[2]Ejercicio 1'!E6486</f>
        <v>6267</v>
      </c>
      <c r="C6269" s="5">
        <v>8.5447074861032854E-2</v>
      </c>
      <c r="D6269" s="4">
        <f t="shared" si="968"/>
        <v>8.3652979120925938E-2</v>
      </c>
      <c r="E6269" s="6">
        <f t="shared" si="969"/>
        <v>8.4543693083725766E-2</v>
      </c>
      <c r="F6269" s="7">
        <f t="shared" si="970"/>
        <v>8.3925707768838079E-2</v>
      </c>
      <c r="I6269" s="10">
        <v>6267</v>
      </c>
      <c r="J6269" s="8">
        <f t="shared" si="971"/>
        <v>8.6947074861032855E-2</v>
      </c>
      <c r="K6269" s="8">
        <f t="shared" si="971"/>
        <v>8.515297912092594E-2</v>
      </c>
      <c r="L6269" s="8">
        <f t="shared" si="971"/>
        <v>8.6043693083725767E-2</v>
      </c>
      <c r="M6269" s="8">
        <f t="shared" si="966"/>
        <v>8.542570776883808E-2</v>
      </c>
      <c r="P6269">
        <v>6267</v>
      </c>
      <c r="Q6269" s="8">
        <f t="shared" si="972"/>
        <v>8.3947074861032853E-2</v>
      </c>
      <c r="R6269" s="8">
        <f t="shared" si="972"/>
        <v>8.2152979120925937E-2</v>
      </c>
      <c r="S6269" s="8">
        <f t="shared" si="972"/>
        <v>8.3043693083725764E-2</v>
      </c>
      <c r="T6269" s="8">
        <f t="shared" si="967"/>
        <v>8.2425707768838077E-2</v>
      </c>
      <c r="W6269">
        <v>6267</v>
      </c>
      <c r="X6269" s="4">
        <f t="shared" si="976"/>
        <v>9.6369899028607153E-2</v>
      </c>
      <c r="Y6269" s="4">
        <f t="shared" si="974"/>
        <v>9.5383362635661481E-2</v>
      </c>
      <c r="Z6269" s="4">
        <f t="shared" si="975"/>
        <v>9.4706559277907443E-2</v>
      </c>
    </row>
    <row r="6270" spans="1:26" x14ac:dyDescent="0.25">
      <c r="A6270" s="16">
        <f t="shared" si="973"/>
        <v>49803</v>
      </c>
      <c r="B6270">
        <f>+'[2]Ejercicio 1'!E6487</f>
        <v>6268</v>
      </c>
      <c r="C6270" s="5">
        <v>8.5448865026377246E-2</v>
      </c>
      <c r="D6270" s="4">
        <f t="shared" si="968"/>
        <v>8.3654695155801526E-2</v>
      </c>
      <c r="E6270" s="6">
        <f t="shared" si="969"/>
        <v>8.4545445791962784E-2</v>
      </c>
      <c r="F6270" s="7">
        <f t="shared" si="970"/>
        <v>8.3927435005340473E-2</v>
      </c>
      <c r="I6270" s="10">
        <v>6268</v>
      </c>
      <c r="J6270" s="8">
        <f t="shared" si="971"/>
        <v>8.6948865026377248E-2</v>
      </c>
      <c r="K6270" s="8">
        <f t="shared" si="971"/>
        <v>8.5154695155801527E-2</v>
      </c>
      <c r="L6270" s="8">
        <f t="shared" si="971"/>
        <v>8.6045445791962785E-2</v>
      </c>
      <c r="M6270" s="8">
        <f t="shared" si="966"/>
        <v>8.5427435005340474E-2</v>
      </c>
      <c r="P6270">
        <v>6268</v>
      </c>
      <c r="Q6270" s="8">
        <f t="shared" si="972"/>
        <v>8.3948865026377245E-2</v>
      </c>
      <c r="R6270" s="8">
        <f t="shared" si="972"/>
        <v>8.2154695155801524E-2</v>
      </c>
      <c r="S6270" s="8">
        <f t="shared" si="972"/>
        <v>8.3045445791962783E-2</v>
      </c>
      <c r="T6270" s="8">
        <f t="shared" si="967"/>
        <v>8.2427435005340471E-2</v>
      </c>
      <c r="W6270">
        <v>6268</v>
      </c>
      <c r="X6270" s="4">
        <f t="shared" si="976"/>
        <v>9.6373488952484002E-2</v>
      </c>
      <c r="Y6270" s="4">
        <f t="shared" si="974"/>
        <v>9.5386868108551903E-2</v>
      </c>
      <c r="Z6270" s="4">
        <f t="shared" si="975"/>
        <v>9.4710007292244339E-2</v>
      </c>
    </row>
    <row r="6271" spans="1:26" x14ac:dyDescent="0.25">
      <c r="A6271" s="16">
        <f t="shared" si="973"/>
        <v>49804</v>
      </c>
      <c r="B6271">
        <f>+'[2]Ejercicio 1'!E6488</f>
        <v>6269</v>
      </c>
      <c r="C6271" s="5">
        <v>8.5450655191721625E-2</v>
      </c>
      <c r="D6271" s="4">
        <f t="shared" si="968"/>
        <v>8.3656411189188248E-2</v>
      </c>
      <c r="E6271" s="6">
        <f t="shared" si="969"/>
        <v>8.4547198499439077E-2</v>
      </c>
      <c r="F6271" s="7">
        <f t="shared" si="970"/>
        <v>8.3929162240575311E-2</v>
      </c>
      <c r="I6271" s="10">
        <v>6269</v>
      </c>
      <c r="J6271" s="8">
        <f t="shared" si="971"/>
        <v>8.6950655191721626E-2</v>
      </c>
      <c r="K6271" s="8">
        <f t="shared" si="971"/>
        <v>8.515641118918825E-2</v>
      </c>
      <c r="L6271" s="8">
        <f t="shared" si="971"/>
        <v>8.6047198499439079E-2</v>
      </c>
      <c r="M6271" s="8">
        <f t="shared" si="966"/>
        <v>8.5429162240575313E-2</v>
      </c>
      <c r="P6271">
        <v>6269</v>
      </c>
      <c r="Q6271" s="8">
        <f t="shared" si="972"/>
        <v>8.3950655191721624E-2</v>
      </c>
      <c r="R6271" s="8">
        <f t="shared" si="972"/>
        <v>8.2156411189188247E-2</v>
      </c>
      <c r="S6271" s="8">
        <f t="shared" si="972"/>
        <v>8.3047198499439076E-2</v>
      </c>
      <c r="T6271" s="8">
        <f t="shared" si="967"/>
        <v>8.242916224057531E-2</v>
      </c>
      <c r="W6271">
        <v>6269</v>
      </c>
      <c r="X6271" s="4">
        <f t="shared" si="976"/>
        <v>9.6377078877905545E-2</v>
      </c>
      <c r="Y6271" s="4">
        <f t="shared" si="974"/>
        <v>9.5390373579850626E-2</v>
      </c>
      <c r="Z6271" s="4">
        <f t="shared" si="975"/>
        <v>9.471345530300411E-2</v>
      </c>
    </row>
    <row r="6272" spans="1:26" x14ac:dyDescent="0.25">
      <c r="A6272" s="16">
        <f t="shared" si="973"/>
        <v>49805</v>
      </c>
      <c r="B6272">
        <f>+'[2]Ejercicio 1'!E6489</f>
        <v>6270</v>
      </c>
      <c r="C6272" s="5">
        <v>8.5452445357066018E-2</v>
      </c>
      <c r="D6272" s="4">
        <f t="shared" si="968"/>
        <v>8.3658127221086342E-2</v>
      </c>
      <c r="E6272" s="6">
        <f t="shared" si="969"/>
        <v>8.4548951206155548E-2</v>
      </c>
      <c r="F6272" s="7">
        <f t="shared" si="970"/>
        <v>8.3930889474542594E-2</v>
      </c>
      <c r="I6272" s="10">
        <v>6270</v>
      </c>
      <c r="J6272" s="8">
        <f t="shared" si="971"/>
        <v>8.6952445357066019E-2</v>
      </c>
      <c r="K6272" s="8">
        <f t="shared" si="971"/>
        <v>8.5158127221086344E-2</v>
      </c>
      <c r="L6272" s="8">
        <f t="shared" si="971"/>
        <v>8.6048951206155549E-2</v>
      </c>
      <c r="M6272" s="8">
        <f t="shared" si="966"/>
        <v>8.5430889474542596E-2</v>
      </c>
      <c r="P6272">
        <v>6270</v>
      </c>
      <c r="Q6272" s="8">
        <f t="shared" si="972"/>
        <v>8.3952445357066016E-2</v>
      </c>
      <c r="R6272" s="8">
        <f t="shared" si="972"/>
        <v>8.2158127221086341E-2</v>
      </c>
      <c r="S6272" s="8">
        <f t="shared" si="972"/>
        <v>8.3048951206155547E-2</v>
      </c>
      <c r="T6272" s="8">
        <f t="shared" si="967"/>
        <v>8.2430889474542593E-2</v>
      </c>
      <c r="W6272">
        <v>6270</v>
      </c>
      <c r="X6272" s="4">
        <f t="shared" si="976"/>
        <v>9.6380668804857295E-2</v>
      </c>
      <c r="Y6272" s="4">
        <f t="shared" si="974"/>
        <v>9.5393879049678887E-2</v>
      </c>
      <c r="Z6272" s="4">
        <f t="shared" si="975"/>
        <v>9.4716903310189601E-2</v>
      </c>
    </row>
    <row r="6273" spans="1:26" x14ac:dyDescent="0.25">
      <c r="A6273" s="16">
        <f t="shared" si="973"/>
        <v>49806</v>
      </c>
      <c r="B6273">
        <f>+'[2]Ejercicio 1'!E6490</f>
        <v>6271</v>
      </c>
      <c r="C6273" s="5">
        <v>8.5454235522410396E-2</v>
      </c>
      <c r="D6273" s="4">
        <f t="shared" si="968"/>
        <v>8.3659843251495586E-2</v>
      </c>
      <c r="E6273" s="6">
        <f t="shared" si="969"/>
        <v>8.4550703912111294E-2</v>
      </c>
      <c r="F6273" s="7">
        <f t="shared" si="970"/>
        <v>8.3932616707242308E-2</v>
      </c>
      <c r="I6273" s="10">
        <v>6271</v>
      </c>
      <c r="J6273" s="8">
        <f t="shared" si="971"/>
        <v>8.6954235522410397E-2</v>
      </c>
      <c r="K6273" s="8">
        <f t="shared" si="971"/>
        <v>8.5159843251495587E-2</v>
      </c>
      <c r="L6273" s="8">
        <f t="shared" si="971"/>
        <v>8.6050703912111295E-2</v>
      </c>
      <c r="M6273" s="8">
        <f t="shared" si="966"/>
        <v>8.5432616707242309E-2</v>
      </c>
      <c r="P6273">
        <v>6271</v>
      </c>
      <c r="Q6273" s="8">
        <f t="shared" si="972"/>
        <v>8.3954235522410395E-2</v>
      </c>
      <c r="R6273" s="8">
        <f t="shared" si="972"/>
        <v>8.2159843251495585E-2</v>
      </c>
      <c r="S6273" s="8">
        <f t="shared" si="972"/>
        <v>8.3050703912111293E-2</v>
      </c>
      <c r="T6273" s="8">
        <f t="shared" si="967"/>
        <v>8.2432616707242307E-2</v>
      </c>
      <c r="W6273">
        <v>6271</v>
      </c>
      <c r="X6273" s="4">
        <f t="shared" si="976"/>
        <v>9.6384258733368686E-2</v>
      </c>
      <c r="Y6273" s="4">
        <f t="shared" si="974"/>
        <v>9.5397384517975192E-2</v>
      </c>
      <c r="Z6273" s="4">
        <f t="shared" si="975"/>
        <v>9.4720351314431725E-2</v>
      </c>
    </row>
    <row r="6274" spans="1:26" x14ac:dyDescent="0.25">
      <c r="A6274" s="16">
        <f t="shared" si="973"/>
        <v>49807</v>
      </c>
      <c r="B6274">
        <f>+'[2]Ejercicio 1'!E6491</f>
        <v>6272</v>
      </c>
      <c r="C6274" s="5">
        <v>8.5456025687754789E-2</v>
      </c>
      <c r="D6274" s="4">
        <f t="shared" si="968"/>
        <v>8.3661559280416589E-2</v>
      </c>
      <c r="E6274" s="6">
        <f t="shared" si="969"/>
        <v>8.4552456617308105E-2</v>
      </c>
      <c r="F6274" s="7">
        <f t="shared" si="970"/>
        <v>8.3934343938671621E-2</v>
      </c>
      <c r="I6274" s="10">
        <v>6272</v>
      </c>
      <c r="J6274" s="8">
        <f t="shared" si="971"/>
        <v>8.695602568775479E-2</v>
      </c>
      <c r="K6274" s="8">
        <f t="shared" si="971"/>
        <v>8.5161559280416591E-2</v>
      </c>
      <c r="L6274" s="8">
        <f t="shared" si="971"/>
        <v>8.6052456617308107E-2</v>
      </c>
      <c r="M6274" s="8">
        <f t="shared" si="971"/>
        <v>8.5434343938671622E-2</v>
      </c>
      <c r="P6274">
        <v>6272</v>
      </c>
      <c r="Q6274" s="8">
        <f t="shared" si="972"/>
        <v>8.3956025687754787E-2</v>
      </c>
      <c r="R6274" s="8">
        <f t="shared" si="972"/>
        <v>8.2161559280416588E-2</v>
      </c>
      <c r="S6274" s="8">
        <f t="shared" si="972"/>
        <v>8.3052456617308104E-2</v>
      </c>
      <c r="T6274" s="8">
        <f t="shared" si="972"/>
        <v>8.243434393867162E-2</v>
      </c>
      <c r="W6274">
        <v>6272</v>
      </c>
      <c r="X6274" s="4">
        <f t="shared" si="976"/>
        <v>9.6387848663440134E-2</v>
      </c>
      <c r="Y6274" s="4">
        <f t="shared" si="974"/>
        <v>9.540088998480277E-2</v>
      </c>
      <c r="Z6274" s="4">
        <f t="shared" si="975"/>
        <v>9.4723799313820578E-2</v>
      </c>
    </row>
    <row r="6275" spans="1:26" x14ac:dyDescent="0.25">
      <c r="A6275" s="16">
        <f t="shared" si="973"/>
        <v>49808</v>
      </c>
      <c r="B6275">
        <f>+'[2]Ejercicio 1'!E6492</f>
        <v>6273</v>
      </c>
      <c r="C6275" s="5">
        <v>8.5457815853099167E-2</v>
      </c>
      <c r="D6275" s="4">
        <f t="shared" ref="D6275:D6338" si="977">+LN((1+C6275*182/360)^(360/182))</f>
        <v>8.3663275307848561E-2</v>
      </c>
      <c r="E6275" s="6">
        <f t="shared" ref="E6275:E6338" si="978">Equivalencia_Tasas(C6275,182,91)</f>
        <v>8.4554209321743318E-2</v>
      </c>
      <c r="F6275" s="7">
        <f t="shared" ref="F6275:F6338" si="979">Equivalencia_Tasas(C6275,182,28)</f>
        <v>8.3936071168836238E-2</v>
      </c>
      <c r="I6275" s="10">
        <v>6273</v>
      </c>
      <c r="J6275" s="8">
        <f t="shared" ref="J6275:M6338" si="980">C6275+$O$1</f>
        <v>8.6957815853099169E-2</v>
      </c>
      <c r="K6275" s="8">
        <f t="shared" si="980"/>
        <v>8.5163275307848563E-2</v>
      </c>
      <c r="L6275" s="8">
        <f t="shared" si="980"/>
        <v>8.6054209321743319E-2</v>
      </c>
      <c r="M6275" s="8">
        <f t="shared" si="980"/>
        <v>8.5436071168836239E-2</v>
      </c>
      <c r="P6275">
        <v>6273</v>
      </c>
      <c r="Q6275" s="8">
        <f t="shared" ref="Q6275:T6338" si="981">C6275-$O$1</f>
        <v>8.3957815853099166E-2</v>
      </c>
      <c r="R6275" s="8">
        <f t="shared" si="981"/>
        <v>8.216327530784856E-2</v>
      </c>
      <c r="S6275" s="8">
        <f t="shared" si="981"/>
        <v>8.3054209321743316E-2</v>
      </c>
      <c r="T6275" s="8">
        <f t="shared" si="981"/>
        <v>8.2436071168836236E-2</v>
      </c>
      <c r="W6275">
        <v>6273</v>
      </c>
      <c r="X6275" s="4">
        <f t="shared" si="976"/>
        <v>9.6391438595040915E-2</v>
      </c>
      <c r="Y6275" s="4">
        <f t="shared" si="974"/>
        <v>9.5404395450037788E-2</v>
      </c>
      <c r="Z6275" s="4">
        <f t="shared" si="975"/>
        <v>9.4727247310908425E-2</v>
      </c>
    </row>
    <row r="6276" spans="1:26" x14ac:dyDescent="0.25">
      <c r="A6276" s="16">
        <f t="shared" si="973"/>
        <v>49809</v>
      </c>
      <c r="B6276">
        <f>+'[2]Ejercicio 1'!E6493</f>
        <v>6274</v>
      </c>
      <c r="C6276" s="5">
        <v>8.545960601844356E-2</v>
      </c>
      <c r="D6276" s="4">
        <f t="shared" si="977"/>
        <v>8.3664991333791683E-2</v>
      </c>
      <c r="E6276" s="6">
        <f t="shared" si="978"/>
        <v>8.4555962025418693E-2</v>
      </c>
      <c r="F6276" s="7">
        <f t="shared" si="979"/>
        <v>8.3937798397730426E-2</v>
      </c>
      <c r="I6276" s="10">
        <v>6274</v>
      </c>
      <c r="J6276" s="8">
        <f t="shared" si="980"/>
        <v>8.6959606018443561E-2</v>
      </c>
      <c r="K6276" s="8">
        <f t="shared" si="980"/>
        <v>8.5164991333791684E-2</v>
      </c>
      <c r="L6276" s="8">
        <f t="shared" si="980"/>
        <v>8.6055962025418695E-2</v>
      </c>
      <c r="M6276" s="8">
        <f t="shared" si="980"/>
        <v>8.5437798397730427E-2</v>
      </c>
      <c r="P6276">
        <v>6274</v>
      </c>
      <c r="Q6276" s="8">
        <f t="shared" si="981"/>
        <v>8.3959606018443558E-2</v>
      </c>
      <c r="R6276" s="8">
        <f t="shared" si="981"/>
        <v>8.2164991333791682E-2</v>
      </c>
      <c r="S6276" s="8">
        <f t="shared" si="981"/>
        <v>8.3055962025418692E-2</v>
      </c>
      <c r="T6276" s="8">
        <f t="shared" si="981"/>
        <v>8.2437798397730425E-2</v>
      </c>
      <c r="W6276">
        <v>6274</v>
      </c>
      <c r="X6276" s="4">
        <f t="shared" si="976"/>
        <v>9.6395028528186835E-2</v>
      </c>
      <c r="Y6276" s="4">
        <f t="shared" si="974"/>
        <v>9.5407900913742585E-2</v>
      </c>
      <c r="Z6276" s="4">
        <f t="shared" si="975"/>
        <v>9.4730695303140156E-2</v>
      </c>
    </row>
    <row r="6277" spans="1:26" x14ac:dyDescent="0.25">
      <c r="A6277" s="16">
        <f t="shared" ref="A6277:A6340" si="982">+A6276+1</f>
        <v>49810</v>
      </c>
      <c r="B6277">
        <f>+'[2]Ejercicio 1'!E6494</f>
        <v>6275</v>
      </c>
      <c r="C6277" s="5">
        <v>8.5461396183787938E-2</v>
      </c>
      <c r="D6277" s="4">
        <f t="shared" si="977"/>
        <v>8.3666707358245981E-2</v>
      </c>
      <c r="E6277" s="6">
        <f t="shared" si="978"/>
        <v>8.4557714728333372E-2</v>
      </c>
      <c r="F6277" s="7">
        <f t="shared" si="979"/>
        <v>8.3939525625359918E-2</v>
      </c>
      <c r="I6277" s="10">
        <v>6275</v>
      </c>
      <c r="J6277" s="8">
        <f t="shared" si="980"/>
        <v>8.696139618378794E-2</v>
      </c>
      <c r="K6277" s="8">
        <f t="shared" si="980"/>
        <v>8.5166707358245983E-2</v>
      </c>
      <c r="L6277" s="8">
        <f t="shared" si="980"/>
        <v>8.6057714728333373E-2</v>
      </c>
      <c r="M6277" s="8">
        <f t="shared" si="980"/>
        <v>8.5439525625359919E-2</v>
      </c>
      <c r="P6277">
        <v>6275</v>
      </c>
      <c r="Q6277" s="8">
        <f t="shared" si="981"/>
        <v>8.3961396183787937E-2</v>
      </c>
      <c r="R6277" s="8">
        <f t="shared" si="981"/>
        <v>8.216670735824598E-2</v>
      </c>
      <c r="S6277" s="8">
        <f t="shared" si="981"/>
        <v>8.3057714728333371E-2</v>
      </c>
      <c r="T6277" s="8">
        <f t="shared" si="981"/>
        <v>8.2439525625359916E-2</v>
      </c>
      <c r="W6277">
        <v>6275</v>
      </c>
      <c r="X6277" s="4">
        <f t="shared" si="976"/>
        <v>9.639861846287745E-2</v>
      </c>
      <c r="Y6277" s="4">
        <f t="shared" si="974"/>
        <v>9.5411406375916316E-2</v>
      </c>
      <c r="Z6277" s="4">
        <f t="shared" si="975"/>
        <v>9.4734143293073725E-2</v>
      </c>
    </row>
    <row r="6278" spans="1:26" x14ac:dyDescent="0.25">
      <c r="A6278" s="16">
        <f t="shared" si="982"/>
        <v>49811</v>
      </c>
      <c r="B6278">
        <f>+'[2]Ejercicio 1'!E6495</f>
        <v>6276</v>
      </c>
      <c r="C6278" s="5">
        <v>8.5463186349132331E-2</v>
      </c>
      <c r="D6278" s="4">
        <f t="shared" si="977"/>
        <v>8.3668423381211637E-2</v>
      </c>
      <c r="E6278" s="6">
        <f t="shared" si="978"/>
        <v>8.4559467430488214E-2</v>
      </c>
      <c r="F6278" s="7">
        <f t="shared" si="979"/>
        <v>8.3941252851719009E-2</v>
      </c>
      <c r="I6278" s="10">
        <v>6276</v>
      </c>
      <c r="J6278" s="8">
        <f t="shared" si="980"/>
        <v>8.6963186349132332E-2</v>
      </c>
      <c r="K6278" s="8">
        <f t="shared" si="980"/>
        <v>8.5168423381211639E-2</v>
      </c>
      <c r="L6278" s="8">
        <f t="shared" si="980"/>
        <v>8.6059467430488215E-2</v>
      </c>
      <c r="M6278" s="8">
        <f t="shared" si="980"/>
        <v>8.544125285171901E-2</v>
      </c>
      <c r="P6278">
        <v>6276</v>
      </c>
      <c r="Q6278" s="8">
        <f t="shared" si="981"/>
        <v>8.3963186349132329E-2</v>
      </c>
      <c r="R6278" s="8">
        <f t="shared" si="981"/>
        <v>8.2168423381211636E-2</v>
      </c>
      <c r="S6278" s="8">
        <f t="shared" si="981"/>
        <v>8.3059467430488212E-2</v>
      </c>
      <c r="T6278" s="8">
        <f t="shared" si="981"/>
        <v>8.2441252851719007E-2</v>
      </c>
      <c r="W6278">
        <v>6276</v>
      </c>
      <c r="X6278" s="4">
        <f t="shared" si="976"/>
        <v>9.6402208399098271E-2</v>
      </c>
      <c r="Y6278" s="4">
        <f t="shared" si="974"/>
        <v>9.5414911836617808E-2</v>
      </c>
      <c r="Z6278" s="4">
        <f t="shared" si="975"/>
        <v>9.4737591278790667E-2</v>
      </c>
    </row>
    <row r="6279" spans="1:26" x14ac:dyDescent="0.25">
      <c r="A6279" s="16">
        <f t="shared" si="982"/>
        <v>49812</v>
      </c>
      <c r="B6279">
        <f>+'[2]Ejercicio 1'!E6496</f>
        <v>6277</v>
      </c>
      <c r="C6279" s="5">
        <v>8.5464976514476709E-2</v>
      </c>
      <c r="D6279" s="4">
        <f t="shared" si="977"/>
        <v>8.367013940268847E-2</v>
      </c>
      <c r="E6279" s="6">
        <f t="shared" si="978"/>
        <v>8.4561220131882331E-2</v>
      </c>
      <c r="F6279" s="7">
        <f t="shared" si="979"/>
        <v>8.3942980076810531E-2</v>
      </c>
      <c r="I6279" s="10">
        <v>6277</v>
      </c>
      <c r="J6279" s="8">
        <f t="shared" si="980"/>
        <v>8.6964976514476711E-2</v>
      </c>
      <c r="K6279" s="8">
        <f t="shared" si="980"/>
        <v>8.5170139402688472E-2</v>
      </c>
      <c r="L6279" s="8">
        <f t="shared" si="980"/>
        <v>8.6061220131882332E-2</v>
      </c>
      <c r="M6279" s="8">
        <f t="shared" si="980"/>
        <v>8.5442980076810532E-2</v>
      </c>
      <c r="P6279">
        <v>6277</v>
      </c>
      <c r="Q6279" s="8">
        <f t="shared" si="981"/>
        <v>8.3964976514476708E-2</v>
      </c>
      <c r="R6279" s="8">
        <f t="shared" si="981"/>
        <v>8.2170139402688469E-2</v>
      </c>
      <c r="S6279" s="8">
        <f t="shared" si="981"/>
        <v>8.306122013188233E-2</v>
      </c>
      <c r="T6279" s="8">
        <f t="shared" si="981"/>
        <v>8.2442980076810529E-2</v>
      </c>
      <c r="W6279">
        <v>6277</v>
      </c>
      <c r="X6279" s="4">
        <f t="shared" si="976"/>
        <v>9.640579833687829E-2</v>
      </c>
      <c r="Y6279" s="4">
        <f t="shared" si="974"/>
        <v>9.5418417295730237E-2</v>
      </c>
      <c r="Z6279" s="4">
        <f t="shared" si="975"/>
        <v>9.4741039260930471E-2</v>
      </c>
    </row>
    <row r="6280" spans="1:26" x14ac:dyDescent="0.25">
      <c r="A6280" s="16">
        <f t="shared" si="982"/>
        <v>49813</v>
      </c>
      <c r="B6280">
        <f>+'[2]Ejercicio 1'!E6497</f>
        <v>6278</v>
      </c>
      <c r="C6280" s="5">
        <v>8.5466766679821102E-2</v>
      </c>
      <c r="D6280" s="4">
        <f t="shared" si="977"/>
        <v>8.3671855422677091E-2</v>
      </c>
      <c r="E6280" s="6">
        <f t="shared" si="978"/>
        <v>8.4562972832517513E-2</v>
      </c>
      <c r="F6280" s="7">
        <f t="shared" si="979"/>
        <v>8.3944707300634497E-2</v>
      </c>
      <c r="I6280" s="10">
        <v>6278</v>
      </c>
      <c r="J6280" s="8">
        <f t="shared" si="980"/>
        <v>8.6966766679821103E-2</v>
      </c>
      <c r="K6280" s="8">
        <f t="shared" si="980"/>
        <v>8.5171855422677092E-2</v>
      </c>
      <c r="L6280" s="8">
        <f t="shared" si="980"/>
        <v>8.6062972832517515E-2</v>
      </c>
      <c r="M6280" s="8">
        <f t="shared" si="980"/>
        <v>8.5444707300634498E-2</v>
      </c>
      <c r="P6280">
        <v>6278</v>
      </c>
      <c r="Q6280" s="8">
        <f t="shared" si="981"/>
        <v>8.39667666798211E-2</v>
      </c>
      <c r="R6280" s="8">
        <f t="shared" si="981"/>
        <v>8.217185542267709E-2</v>
      </c>
      <c r="S6280" s="8">
        <f t="shared" si="981"/>
        <v>8.3062972832517512E-2</v>
      </c>
      <c r="T6280" s="8">
        <f t="shared" si="981"/>
        <v>8.2444707300634495E-2</v>
      </c>
      <c r="W6280">
        <v>6278</v>
      </c>
      <c r="X6280" s="4">
        <f t="shared" si="976"/>
        <v>9.640938827621881E-2</v>
      </c>
      <c r="Y6280" s="4">
        <f t="shared" si="974"/>
        <v>9.542192275343106E-2</v>
      </c>
      <c r="Z6280" s="4">
        <f t="shared" si="975"/>
        <v>9.4744487240129779E-2</v>
      </c>
    </row>
    <row r="6281" spans="1:26" x14ac:dyDescent="0.25">
      <c r="A6281" s="16">
        <f t="shared" si="982"/>
        <v>49814</v>
      </c>
      <c r="B6281">
        <f>+'[2]Ejercicio 1'!E6498</f>
        <v>6279</v>
      </c>
      <c r="C6281" s="5">
        <v>8.546855684516548E-2</v>
      </c>
      <c r="D6281" s="4">
        <f t="shared" si="977"/>
        <v>8.3673571441176681E-2</v>
      </c>
      <c r="E6281" s="6">
        <f t="shared" si="978"/>
        <v>8.4564725532391097E-2</v>
      </c>
      <c r="F6281" s="7">
        <f t="shared" si="979"/>
        <v>8.3946434523190908E-2</v>
      </c>
      <c r="I6281" s="10">
        <v>6279</v>
      </c>
      <c r="J6281" s="8">
        <f t="shared" si="980"/>
        <v>8.6968556845165482E-2</v>
      </c>
      <c r="K6281" s="8">
        <f t="shared" si="980"/>
        <v>8.5173571441176682E-2</v>
      </c>
      <c r="L6281" s="8">
        <f t="shared" si="980"/>
        <v>8.6064725532391098E-2</v>
      </c>
      <c r="M6281" s="8">
        <f t="shared" si="980"/>
        <v>8.5446434523190909E-2</v>
      </c>
      <c r="P6281">
        <v>6279</v>
      </c>
      <c r="Q6281" s="8">
        <f t="shared" si="981"/>
        <v>8.3968556845165479E-2</v>
      </c>
      <c r="R6281" s="8">
        <f t="shared" si="981"/>
        <v>8.2173571441176679E-2</v>
      </c>
      <c r="S6281" s="8">
        <f t="shared" si="981"/>
        <v>8.3064725532391095E-2</v>
      </c>
      <c r="T6281" s="8">
        <f t="shared" si="981"/>
        <v>8.2446434523190906E-2</v>
      </c>
      <c r="W6281">
        <v>6279</v>
      </c>
      <c r="X6281" s="4">
        <f t="shared" si="976"/>
        <v>9.6412978217088219E-2</v>
      </c>
      <c r="Y6281" s="4">
        <f t="shared" si="974"/>
        <v>9.5425428209482202E-2</v>
      </c>
      <c r="Z6281" s="4">
        <f t="shared" si="975"/>
        <v>9.4747935215112447E-2</v>
      </c>
    </row>
    <row r="6282" spans="1:26" x14ac:dyDescent="0.25">
      <c r="A6282" s="16">
        <f t="shared" si="982"/>
        <v>49815</v>
      </c>
      <c r="B6282">
        <f>+'[2]Ejercicio 1'!E6499</f>
        <v>6280</v>
      </c>
      <c r="C6282" s="5">
        <v>8.5470347010509873E-2</v>
      </c>
      <c r="D6282" s="4">
        <f t="shared" si="977"/>
        <v>8.3675287458187447E-2</v>
      </c>
      <c r="E6282" s="6">
        <f t="shared" si="978"/>
        <v>8.4566478231504857E-2</v>
      </c>
      <c r="F6282" s="7">
        <f t="shared" si="979"/>
        <v>8.3948161744476904E-2</v>
      </c>
      <c r="I6282" s="10">
        <v>6280</v>
      </c>
      <c r="J6282" s="8">
        <f t="shared" si="980"/>
        <v>8.6970347010509874E-2</v>
      </c>
      <c r="K6282" s="8">
        <f t="shared" si="980"/>
        <v>8.5175287458187449E-2</v>
      </c>
      <c r="L6282" s="8">
        <f t="shared" si="980"/>
        <v>8.6066478231504859E-2</v>
      </c>
      <c r="M6282" s="8">
        <f t="shared" si="980"/>
        <v>8.5448161744476905E-2</v>
      </c>
      <c r="P6282">
        <v>6280</v>
      </c>
      <c r="Q6282" s="8">
        <f t="shared" si="981"/>
        <v>8.3970347010509871E-2</v>
      </c>
      <c r="R6282" s="8">
        <f t="shared" si="981"/>
        <v>8.2175287458187446E-2</v>
      </c>
      <c r="S6282" s="8">
        <f t="shared" si="981"/>
        <v>8.3066478231504856E-2</v>
      </c>
      <c r="T6282" s="8">
        <f t="shared" si="981"/>
        <v>8.2448161744476903E-2</v>
      </c>
      <c r="W6282">
        <v>6280</v>
      </c>
      <c r="X6282" s="4">
        <f t="shared" si="976"/>
        <v>9.641656815950321E-2</v>
      </c>
      <c r="Y6282" s="4">
        <f t="shared" si="974"/>
        <v>9.5428933664061119E-2</v>
      </c>
      <c r="Z6282" s="4">
        <f t="shared" si="975"/>
        <v>9.4751383186515117E-2</v>
      </c>
    </row>
    <row r="6283" spans="1:26" x14ac:dyDescent="0.25">
      <c r="A6283" s="16">
        <f t="shared" si="982"/>
        <v>49816</v>
      </c>
      <c r="B6283">
        <f>+'[2]Ejercicio 1'!E6500</f>
        <v>6281</v>
      </c>
      <c r="C6283" s="5">
        <v>8.5472137175854251E-2</v>
      </c>
      <c r="D6283" s="4">
        <f t="shared" si="977"/>
        <v>8.3677003473709391E-2</v>
      </c>
      <c r="E6283" s="6">
        <f t="shared" si="978"/>
        <v>8.4568230929857907E-2</v>
      </c>
      <c r="F6283" s="7">
        <f t="shared" si="979"/>
        <v>8.394988896449819E-2</v>
      </c>
      <c r="I6283" s="10">
        <v>6281</v>
      </c>
      <c r="J6283" s="8">
        <f t="shared" si="980"/>
        <v>8.6972137175854253E-2</v>
      </c>
      <c r="K6283" s="8">
        <f t="shared" si="980"/>
        <v>8.5177003473709392E-2</v>
      </c>
      <c r="L6283" s="8">
        <f t="shared" si="980"/>
        <v>8.6068230929857908E-2</v>
      </c>
      <c r="M6283" s="8">
        <f t="shared" si="980"/>
        <v>8.5449888964498191E-2</v>
      </c>
      <c r="P6283">
        <v>6281</v>
      </c>
      <c r="Q6283" s="8">
        <f t="shared" si="981"/>
        <v>8.397213717585425E-2</v>
      </c>
      <c r="R6283" s="8">
        <f t="shared" si="981"/>
        <v>8.217700347370939E-2</v>
      </c>
      <c r="S6283" s="8">
        <f t="shared" si="981"/>
        <v>8.3068230929857906E-2</v>
      </c>
      <c r="T6283" s="8">
        <f t="shared" si="981"/>
        <v>8.2449888964498189E-2</v>
      </c>
      <c r="W6283">
        <v>6281</v>
      </c>
      <c r="X6283" s="4">
        <f t="shared" si="976"/>
        <v>9.6420158103462453E-2</v>
      </c>
      <c r="Y6283" s="4">
        <f t="shared" si="974"/>
        <v>9.5432439117109844E-2</v>
      </c>
      <c r="Z6283" s="4">
        <f t="shared" si="975"/>
        <v>9.4754831154346367E-2</v>
      </c>
    </row>
    <row r="6284" spans="1:26" x14ac:dyDescent="0.25">
      <c r="A6284" s="16">
        <f t="shared" si="982"/>
        <v>49817</v>
      </c>
      <c r="B6284">
        <f>+'[2]Ejercicio 1'!E6501</f>
        <v>6282</v>
      </c>
      <c r="C6284" s="5">
        <v>8.547392734119863E-2</v>
      </c>
      <c r="D6284" s="4">
        <f t="shared" si="977"/>
        <v>8.367871948774272E-2</v>
      </c>
      <c r="E6284" s="6">
        <f t="shared" si="978"/>
        <v>8.456998362745112E-2</v>
      </c>
      <c r="F6284" s="7">
        <f t="shared" si="979"/>
        <v>8.3951616183249075E-2</v>
      </c>
      <c r="I6284" s="10">
        <v>6282</v>
      </c>
      <c r="J6284" s="8">
        <f t="shared" si="980"/>
        <v>8.6973927341198631E-2</v>
      </c>
      <c r="K6284" s="8">
        <f t="shared" si="980"/>
        <v>8.5178719487742721E-2</v>
      </c>
      <c r="L6284" s="8">
        <f t="shared" si="980"/>
        <v>8.6069983627451122E-2</v>
      </c>
      <c r="M6284" s="8">
        <f t="shared" si="980"/>
        <v>8.5451616183249077E-2</v>
      </c>
      <c r="P6284">
        <v>6282</v>
      </c>
      <c r="Q6284" s="8">
        <f t="shared" si="981"/>
        <v>8.3973927341198629E-2</v>
      </c>
      <c r="R6284" s="8">
        <f t="shared" si="981"/>
        <v>8.2178719487742719E-2</v>
      </c>
      <c r="S6284" s="8">
        <f t="shared" si="981"/>
        <v>8.3069983627451119E-2</v>
      </c>
      <c r="T6284" s="8">
        <f t="shared" si="981"/>
        <v>8.2451616183249074E-2</v>
      </c>
      <c r="W6284">
        <v>6282</v>
      </c>
      <c r="X6284" s="4">
        <f t="shared" si="976"/>
        <v>9.6423748048966834E-2</v>
      </c>
      <c r="Y6284" s="4">
        <f t="shared" si="974"/>
        <v>9.5435944568627473E-2</v>
      </c>
      <c r="Z6284" s="4">
        <f t="shared" si="975"/>
        <v>9.4758279118591915E-2</v>
      </c>
    </row>
    <row r="6285" spans="1:26" x14ac:dyDescent="0.25">
      <c r="A6285" s="16">
        <f t="shared" si="982"/>
        <v>49818</v>
      </c>
      <c r="B6285">
        <f>+'[2]Ejercicio 1'!E6502</f>
        <v>6283</v>
      </c>
      <c r="C6285" s="5">
        <v>8.5475717506543022E-2</v>
      </c>
      <c r="D6285" s="4">
        <f t="shared" si="977"/>
        <v>8.3680435500287448E-2</v>
      </c>
      <c r="E6285" s="6">
        <f t="shared" si="978"/>
        <v>8.4571736324284497E-2</v>
      </c>
      <c r="F6285" s="7">
        <f t="shared" si="979"/>
        <v>8.395334340073525E-2</v>
      </c>
      <c r="I6285" s="10">
        <v>6283</v>
      </c>
      <c r="J6285" s="8">
        <f t="shared" si="980"/>
        <v>8.6975717506543024E-2</v>
      </c>
      <c r="K6285" s="8">
        <f t="shared" si="980"/>
        <v>8.5180435500287449E-2</v>
      </c>
      <c r="L6285" s="8">
        <f t="shared" si="980"/>
        <v>8.6071736324284498E-2</v>
      </c>
      <c r="M6285" s="8">
        <f t="shared" si="980"/>
        <v>8.5453343400735252E-2</v>
      </c>
      <c r="P6285">
        <v>6283</v>
      </c>
      <c r="Q6285" s="8">
        <f t="shared" si="981"/>
        <v>8.3975717506543021E-2</v>
      </c>
      <c r="R6285" s="8">
        <f t="shared" si="981"/>
        <v>8.2180435500287446E-2</v>
      </c>
      <c r="S6285" s="8">
        <f t="shared" si="981"/>
        <v>8.3071736324284495E-2</v>
      </c>
      <c r="T6285" s="8">
        <f t="shared" si="981"/>
        <v>8.2453343400735249E-2</v>
      </c>
      <c r="W6285">
        <v>6283</v>
      </c>
      <c r="X6285" s="4">
        <f t="shared" si="976"/>
        <v>9.6427337996000992E-2</v>
      </c>
      <c r="Y6285" s="4">
        <f t="shared" si="974"/>
        <v>9.5439450018614896E-2</v>
      </c>
      <c r="Z6285" s="4">
        <f t="shared" si="975"/>
        <v>9.4761727079905531E-2</v>
      </c>
    </row>
    <row r="6286" spans="1:26" x14ac:dyDescent="0.25">
      <c r="A6286" s="16">
        <f t="shared" si="982"/>
        <v>49819</v>
      </c>
      <c r="B6286">
        <f>+'[2]Ejercicio 1'!E6503</f>
        <v>6284</v>
      </c>
      <c r="C6286" s="5">
        <v>8.5477507671887401E-2</v>
      </c>
      <c r="D6286" s="4">
        <f t="shared" si="977"/>
        <v>8.3682151511343769E-2</v>
      </c>
      <c r="E6286" s="6">
        <f t="shared" si="978"/>
        <v>8.4573489020357176E-2</v>
      </c>
      <c r="F6286" s="7">
        <f t="shared" si="979"/>
        <v>8.3955070616951025E-2</v>
      </c>
      <c r="I6286" s="10">
        <v>6284</v>
      </c>
      <c r="J6286" s="8">
        <f t="shared" si="980"/>
        <v>8.6977507671887402E-2</v>
      </c>
      <c r="K6286" s="8">
        <f t="shared" si="980"/>
        <v>8.5182151511343771E-2</v>
      </c>
      <c r="L6286" s="8">
        <f t="shared" si="980"/>
        <v>8.6073489020357177E-2</v>
      </c>
      <c r="M6286" s="8">
        <f t="shared" si="980"/>
        <v>8.5455070616951026E-2</v>
      </c>
      <c r="P6286">
        <v>6284</v>
      </c>
      <c r="Q6286" s="8">
        <f t="shared" si="981"/>
        <v>8.39775076718874E-2</v>
      </c>
      <c r="R6286" s="8">
        <f t="shared" si="981"/>
        <v>8.2182151511343768E-2</v>
      </c>
      <c r="S6286" s="8">
        <f t="shared" si="981"/>
        <v>8.3073489020357175E-2</v>
      </c>
      <c r="T6286" s="8">
        <f t="shared" si="981"/>
        <v>8.2455070616951023E-2</v>
      </c>
      <c r="W6286">
        <v>6284</v>
      </c>
      <c r="X6286" s="4">
        <f t="shared" si="976"/>
        <v>9.6430927944610584E-2</v>
      </c>
      <c r="Y6286" s="4">
        <f t="shared" si="974"/>
        <v>9.5442955467130094E-2</v>
      </c>
      <c r="Z6286" s="4">
        <f t="shared" si="975"/>
        <v>9.4765175037639135E-2</v>
      </c>
    </row>
    <row r="6287" spans="1:26" x14ac:dyDescent="0.25">
      <c r="A6287" s="16">
        <f t="shared" si="982"/>
        <v>49820</v>
      </c>
      <c r="B6287">
        <f>+'[2]Ejercicio 1'!E6504</f>
        <v>6285</v>
      </c>
      <c r="C6287" s="5">
        <v>8.5479297837231794E-2</v>
      </c>
      <c r="D6287" s="4">
        <f t="shared" si="977"/>
        <v>8.3683867520910865E-2</v>
      </c>
      <c r="E6287" s="6">
        <f t="shared" si="978"/>
        <v>8.4575241715669131E-2</v>
      </c>
      <c r="F6287" s="7">
        <f t="shared" si="979"/>
        <v>8.395679783189923E-2</v>
      </c>
      <c r="I6287" s="10">
        <v>6285</v>
      </c>
      <c r="J6287" s="8">
        <f t="shared" si="980"/>
        <v>8.6979297837231795E-2</v>
      </c>
      <c r="K6287" s="8">
        <f t="shared" si="980"/>
        <v>8.5183867520910866E-2</v>
      </c>
      <c r="L6287" s="8">
        <f t="shared" si="980"/>
        <v>8.6075241715669132E-2</v>
      </c>
      <c r="M6287" s="8">
        <f t="shared" si="980"/>
        <v>8.5456797831899231E-2</v>
      </c>
      <c r="P6287">
        <v>6285</v>
      </c>
      <c r="Q6287" s="8">
        <f t="shared" si="981"/>
        <v>8.3979297837231792E-2</v>
      </c>
      <c r="R6287" s="8">
        <f t="shared" si="981"/>
        <v>8.2183867520910864E-2</v>
      </c>
      <c r="S6287" s="8">
        <f t="shared" si="981"/>
        <v>8.3075241715669129E-2</v>
      </c>
      <c r="T6287" s="8">
        <f t="shared" si="981"/>
        <v>8.2456797831899228E-2</v>
      </c>
      <c r="W6287">
        <v>6285</v>
      </c>
      <c r="X6287" s="4">
        <f t="shared" si="976"/>
        <v>9.6434517894749064E-2</v>
      </c>
      <c r="Y6287" s="4">
        <f t="shared" si="974"/>
        <v>9.5446460914055356E-2</v>
      </c>
      <c r="Z6287" s="4">
        <f t="shared" si="975"/>
        <v>9.4768622991156126E-2</v>
      </c>
    </row>
    <row r="6288" spans="1:26" x14ac:dyDescent="0.25">
      <c r="A6288" s="16">
        <f t="shared" si="982"/>
        <v>49821</v>
      </c>
      <c r="B6288">
        <f>+'[2]Ejercicio 1'!E6505</f>
        <v>6286</v>
      </c>
      <c r="C6288" s="5">
        <v>8.5481088002576172E-2</v>
      </c>
      <c r="D6288" s="4">
        <f t="shared" si="977"/>
        <v>8.368558352898936E-2</v>
      </c>
      <c r="E6288" s="6">
        <f t="shared" si="978"/>
        <v>8.4576994410221262E-2</v>
      </c>
      <c r="F6288" s="7">
        <f t="shared" si="979"/>
        <v>8.3958525045579879E-2</v>
      </c>
      <c r="I6288" s="10">
        <v>6286</v>
      </c>
      <c r="J6288" s="8">
        <f t="shared" si="980"/>
        <v>8.6981088002576173E-2</v>
      </c>
      <c r="K6288" s="8">
        <f t="shared" si="980"/>
        <v>8.5185583528989361E-2</v>
      </c>
      <c r="L6288" s="8">
        <f t="shared" si="980"/>
        <v>8.6076994410221264E-2</v>
      </c>
      <c r="M6288" s="8">
        <f t="shared" si="980"/>
        <v>8.5458525045579881E-2</v>
      </c>
      <c r="P6288">
        <v>6286</v>
      </c>
      <c r="Q6288" s="8">
        <f t="shared" si="981"/>
        <v>8.3981088002576171E-2</v>
      </c>
      <c r="R6288" s="8">
        <f t="shared" si="981"/>
        <v>8.2185583528989359E-2</v>
      </c>
      <c r="S6288" s="8">
        <f t="shared" si="981"/>
        <v>8.3076994410221261E-2</v>
      </c>
      <c r="T6288" s="8">
        <f t="shared" si="981"/>
        <v>8.2458525045579878E-2</v>
      </c>
      <c r="W6288">
        <v>6286</v>
      </c>
      <c r="X6288" s="4">
        <f t="shared" si="976"/>
        <v>9.6438107846432683E-2</v>
      </c>
      <c r="Y6288" s="4">
        <f t="shared" si="974"/>
        <v>9.5449966359509267E-2</v>
      </c>
      <c r="Z6288" s="4">
        <f t="shared" si="975"/>
        <v>9.477207094109312E-2</v>
      </c>
    </row>
    <row r="6289" spans="1:26" x14ac:dyDescent="0.25">
      <c r="A6289" s="16">
        <f t="shared" si="982"/>
        <v>49822</v>
      </c>
      <c r="B6289">
        <f>+'[2]Ejercicio 1'!E6506</f>
        <v>6287</v>
      </c>
      <c r="C6289" s="5">
        <v>8.5482878167920565E-2</v>
      </c>
      <c r="D6289" s="4">
        <f t="shared" si="977"/>
        <v>8.3687299535579254E-2</v>
      </c>
      <c r="E6289" s="6">
        <f t="shared" si="978"/>
        <v>8.4578747104013557E-2</v>
      </c>
      <c r="F6289" s="7">
        <f t="shared" si="979"/>
        <v>8.3960252257992973E-2</v>
      </c>
      <c r="I6289" s="10">
        <v>6287</v>
      </c>
      <c r="J6289" s="8">
        <f t="shared" si="980"/>
        <v>8.6982878167920566E-2</v>
      </c>
      <c r="K6289" s="8">
        <f t="shared" si="980"/>
        <v>8.5187299535579256E-2</v>
      </c>
      <c r="L6289" s="8">
        <f t="shared" si="980"/>
        <v>8.6078747104013559E-2</v>
      </c>
      <c r="M6289" s="8">
        <f t="shared" si="980"/>
        <v>8.5460252257992975E-2</v>
      </c>
      <c r="P6289">
        <v>6287</v>
      </c>
      <c r="Q6289" s="8">
        <f t="shared" si="981"/>
        <v>8.3982878167920563E-2</v>
      </c>
      <c r="R6289" s="8">
        <f t="shared" si="981"/>
        <v>8.2187299535579253E-2</v>
      </c>
      <c r="S6289" s="8">
        <f t="shared" si="981"/>
        <v>8.3078747104013556E-2</v>
      </c>
      <c r="T6289" s="8">
        <f t="shared" si="981"/>
        <v>8.2460252257992972E-2</v>
      </c>
      <c r="W6289">
        <v>6287</v>
      </c>
      <c r="X6289" s="4">
        <f t="shared" si="976"/>
        <v>9.6441697799660553E-2</v>
      </c>
      <c r="Y6289" s="4">
        <f t="shared" si="974"/>
        <v>9.5453471803432971E-2</v>
      </c>
      <c r="Z6289" s="4">
        <f t="shared" si="975"/>
        <v>9.4775518888095309E-2</v>
      </c>
    </row>
    <row r="6290" spans="1:26" x14ac:dyDescent="0.25">
      <c r="A6290" s="16">
        <f t="shared" si="982"/>
        <v>49823</v>
      </c>
      <c r="B6290">
        <f>+'[2]Ejercicio 1'!E6507</f>
        <v>6288</v>
      </c>
      <c r="C6290" s="5">
        <v>8.5484668333264943E-2</v>
      </c>
      <c r="D6290" s="4">
        <f t="shared" si="977"/>
        <v>8.3689015540680353E-2</v>
      </c>
      <c r="E6290" s="6">
        <f t="shared" si="978"/>
        <v>8.4580499797044267E-2</v>
      </c>
      <c r="F6290" s="7">
        <f t="shared" si="979"/>
        <v>8.3961979469135653E-2</v>
      </c>
      <c r="I6290" s="10">
        <v>6288</v>
      </c>
      <c r="J6290" s="8">
        <f t="shared" si="980"/>
        <v>8.6984668333264945E-2</v>
      </c>
      <c r="K6290" s="8">
        <f t="shared" si="980"/>
        <v>8.5189015540680355E-2</v>
      </c>
      <c r="L6290" s="8">
        <f t="shared" si="980"/>
        <v>8.6080499797044269E-2</v>
      </c>
      <c r="M6290" s="8">
        <f t="shared" si="980"/>
        <v>8.5461979469135654E-2</v>
      </c>
      <c r="P6290">
        <v>6288</v>
      </c>
      <c r="Q6290" s="8">
        <f t="shared" si="981"/>
        <v>8.3984668333264942E-2</v>
      </c>
      <c r="R6290" s="8">
        <f t="shared" si="981"/>
        <v>8.2189015540680352E-2</v>
      </c>
      <c r="S6290" s="8">
        <f t="shared" si="981"/>
        <v>8.3080499797044266E-2</v>
      </c>
      <c r="T6290" s="8">
        <f t="shared" si="981"/>
        <v>8.2461979469135652E-2</v>
      </c>
      <c r="W6290">
        <v>6288</v>
      </c>
      <c r="X6290" s="4">
        <f t="shared" si="976"/>
        <v>9.6445287754433562E-2</v>
      </c>
      <c r="Y6290" s="4">
        <f t="shared" si="974"/>
        <v>9.5456977245764116E-2</v>
      </c>
      <c r="Z6290" s="4">
        <f t="shared" si="975"/>
        <v>9.4778966830878025E-2</v>
      </c>
    </row>
    <row r="6291" spans="1:26" x14ac:dyDescent="0.25">
      <c r="A6291" s="16">
        <f t="shared" si="982"/>
        <v>49824</v>
      </c>
      <c r="B6291">
        <f>+'[2]Ejercicio 1'!E6508</f>
        <v>6289</v>
      </c>
      <c r="C6291" s="5">
        <v>8.5486458498609336E-2</v>
      </c>
      <c r="D6291" s="4">
        <f t="shared" si="977"/>
        <v>8.3690731544292851E-2</v>
      </c>
      <c r="E6291" s="6">
        <f t="shared" si="978"/>
        <v>8.4582252489316029E-2</v>
      </c>
      <c r="F6291" s="7">
        <f t="shared" si="979"/>
        <v>8.3963706679013636E-2</v>
      </c>
      <c r="I6291" s="10">
        <v>6289</v>
      </c>
      <c r="J6291" s="8">
        <f t="shared" si="980"/>
        <v>8.6986458498609337E-2</v>
      </c>
      <c r="K6291" s="8">
        <f t="shared" si="980"/>
        <v>8.5190731544292853E-2</v>
      </c>
      <c r="L6291" s="8">
        <f t="shared" si="980"/>
        <v>8.608225248931603E-2</v>
      </c>
      <c r="M6291" s="8">
        <f t="shared" si="980"/>
        <v>8.5463706679013637E-2</v>
      </c>
      <c r="P6291">
        <v>6289</v>
      </c>
      <c r="Q6291" s="8">
        <f t="shared" si="981"/>
        <v>8.3986458498609334E-2</v>
      </c>
      <c r="R6291" s="8">
        <f t="shared" si="981"/>
        <v>8.219073154429285E-2</v>
      </c>
      <c r="S6291" s="8">
        <f t="shared" si="981"/>
        <v>8.3082252489316027E-2</v>
      </c>
      <c r="T6291" s="8">
        <f t="shared" si="981"/>
        <v>8.2463706679013635E-2</v>
      </c>
      <c r="W6291">
        <v>6289</v>
      </c>
      <c r="X6291" s="4">
        <f t="shared" si="976"/>
        <v>9.6448877710736791E-2</v>
      </c>
      <c r="Y6291" s="4">
        <f t="shared" si="974"/>
        <v>9.5460482686626533E-2</v>
      </c>
      <c r="Z6291" s="4">
        <f t="shared" si="975"/>
        <v>9.4782414770080745E-2</v>
      </c>
    </row>
    <row r="6292" spans="1:26" x14ac:dyDescent="0.25">
      <c r="A6292" s="16">
        <f t="shared" si="982"/>
        <v>49825</v>
      </c>
      <c r="B6292">
        <f>+'[2]Ejercicio 1'!E6509</f>
        <v>6290</v>
      </c>
      <c r="C6292" s="5">
        <v>8.5488248663953714E-2</v>
      </c>
      <c r="D6292" s="4">
        <f t="shared" si="977"/>
        <v>8.369244754641697E-2</v>
      </c>
      <c r="E6292" s="6">
        <f t="shared" si="978"/>
        <v>8.4584005180827079E-2</v>
      </c>
      <c r="F6292" s="7">
        <f t="shared" si="979"/>
        <v>8.396543388762405E-2</v>
      </c>
      <c r="I6292" s="10">
        <v>6290</v>
      </c>
      <c r="J6292" s="8">
        <f t="shared" si="980"/>
        <v>8.6988248663953716E-2</v>
      </c>
      <c r="K6292" s="8">
        <f t="shared" si="980"/>
        <v>8.5192447546416972E-2</v>
      </c>
      <c r="L6292" s="8">
        <f t="shared" si="980"/>
        <v>8.6084005180827081E-2</v>
      </c>
      <c r="M6292" s="8">
        <f t="shared" si="980"/>
        <v>8.5465433887624051E-2</v>
      </c>
      <c r="P6292">
        <v>6290</v>
      </c>
      <c r="Q6292" s="8">
        <f t="shared" si="981"/>
        <v>8.3988248663953713E-2</v>
      </c>
      <c r="R6292" s="8">
        <f t="shared" si="981"/>
        <v>8.2192447546416969E-2</v>
      </c>
      <c r="S6292" s="8">
        <f t="shared" si="981"/>
        <v>8.3084005180827078E-2</v>
      </c>
      <c r="T6292" s="8">
        <f t="shared" si="981"/>
        <v>8.2465433887624048E-2</v>
      </c>
      <c r="W6292">
        <v>6290</v>
      </c>
      <c r="X6292" s="4">
        <f t="shared" si="976"/>
        <v>9.6452467668614567E-2</v>
      </c>
      <c r="Y6292" s="4">
        <f t="shared" si="974"/>
        <v>9.5463988125956981E-2</v>
      </c>
      <c r="Z6292" s="4">
        <f t="shared" si="975"/>
        <v>9.4785862706351531E-2</v>
      </c>
    </row>
    <row r="6293" spans="1:26" x14ac:dyDescent="0.25">
      <c r="A6293" s="16">
        <f t="shared" si="982"/>
        <v>49826</v>
      </c>
      <c r="B6293">
        <f>+'[2]Ejercicio 1'!E6510</f>
        <v>6291</v>
      </c>
      <c r="C6293" s="5">
        <v>8.5490038829298107E-2</v>
      </c>
      <c r="D6293" s="4">
        <f t="shared" si="977"/>
        <v>8.3694163547051878E-2</v>
      </c>
      <c r="E6293" s="6">
        <f t="shared" si="978"/>
        <v>8.4585757871578293E-2</v>
      </c>
      <c r="F6293" s="7">
        <f t="shared" si="979"/>
        <v>8.3967161094964063E-2</v>
      </c>
      <c r="I6293" s="10">
        <v>6291</v>
      </c>
      <c r="J6293" s="8">
        <f t="shared" si="980"/>
        <v>8.6990038829298108E-2</v>
      </c>
      <c r="K6293" s="8">
        <f t="shared" si="980"/>
        <v>8.5194163547051879E-2</v>
      </c>
      <c r="L6293" s="8">
        <f t="shared" si="980"/>
        <v>8.6085757871578295E-2</v>
      </c>
      <c r="M6293" s="8">
        <f t="shared" si="980"/>
        <v>8.5467161094964064E-2</v>
      </c>
      <c r="P6293">
        <v>6291</v>
      </c>
      <c r="Q6293" s="8">
        <f t="shared" si="981"/>
        <v>8.3990038829298105E-2</v>
      </c>
      <c r="R6293" s="8">
        <f t="shared" si="981"/>
        <v>8.2194163547051877E-2</v>
      </c>
      <c r="S6293" s="8">
        <f t="shared" si="981"/>
        <v>8.3085757871578292E-2</v>
      </c>
      <c r="T6293" s="8">
        <f t="shared" si="981"/>
        <v>8.2467161094964062E-2</v>
      </c>
      <c r="W6293">
        <v>6291</v>
      </c>
      <c r="X6293" s="4">
        <f t="shared" si="976"/>
        <v>9.6456057628021674E-2</v>
      </c>
      <c r="Y6293" s="4">
        <f t="shared" si="974"/>
        <v>9.5467493563757236E-2</v>
      </c>
      <c r="Z6293" s="4">
        <f t="shared" si="975"/>
        <v>9.4789310639039462E-2</v>
      </c>
    </row>
    <row r="6294" spans="1:26" x14ac:dyDescent="0.25">
      <c r="A6294" s="16">
        <f t="shared" si="982"/>
        <v>49827</v>
      </c>
      <c r="B6294">
        <f>+'[2]Ejercicio 1'!E6511</f>
        <v>6292</v>
      </c>
      <c r="C6294" s="5">
        <v>8.5491828994642485E-2</v>
      </c>
      <c r="D6294" s="4">
        <f t="shared" si="977"/>
        <v>8.3695879546198199E-2</v>
      </c>
      <c r="E6294" s="6">
        <f t="shared" si="978"/>
        <v>8.4587510561568796E-2</v>
      </c>
      <c r="F6294" s="7">
        <f t="shared" si="979"/>
        <v>8.3968888301036521E-2</v>
      </c>
      <c r="I6294" s="10">
        <v>6292</v>
      </c>
      <c r="J6294" s="8">
        <f t="shared" si="980"/>
        <v>8.6991828994642487E-2</v>
      </c>
      <c r="K6294" s="8">
        <f t="shared" si="980"/>
        <v>8.51958795461982E-2</v>
      </c>
      <c r="L6294" s="8">
        <f t="shared" si="980"/>
        <v>8.6087510561568797E-2</v>
      </c>
      <c r="M6294" s="8">
        <f t="shared" si="980"/>
        <v>8.5468888301036522E-2</v>
      </c>
      <c r="P6294">
        <v>6292</v>
      </c>
      <c r="Q6294" s="8">
        <f t="shared" si="981"/>
        <v>8.3991828994642484E-2</v>
      </c>
      <c r="R6294" s="8">
        <f t="shared" si="981"/>
        <v>8.2195879546198197E-2</v>
      </c>
      <c r="S6294" s="8">
        <f t="shared" si="981"/>
        <v>8.3087510561568795E-2</v>
      </c>
      <c r="T6294" s="8">
        <f t="shared" si="981"/>
        <v>8.2468888301036519E-2</v>
      </c>
      <c r="W6294">
        <v>6292</v>
      </c>
      <c r="X6294" s="4">
        <f t="shared" si="976"/>
        <v>9.6459647588974365E-2</v>
      </c>
      <c r="Y6294" s="4">
        <f t="shared" si="974"/>
        <v>9.547099900008614E-2</v>
      </c>
      <c r="Z6294" s="4">
        <f t="shared" si="975"/>
        <v>9.4792758567510765E-2</v>
      </c>
    </row>
    <row r="6295" spans="1:26" x14ac:dyDescent="0.25">
      <c r="A6295" s="16">
        <f t="shared" si="982"/>
        <v>49828</v>
      </c>
      <c r="B6295">
        <f>+'[2]Ejercicio 1'!E6512</f>
        <v>6293</v>
      </c>
      <c r="C6295" s="5">
        <v>8.5493619159986878E-2</v>
      </c>
      <c r="D6295" s="4">
        <f t="shared" si="977"/>
        <v>8.3697595543855946E-2</v>
      </c>
      <c r="E6295" s="6">
        <f t="shared" si="978"/>
        <v>8.4589263250798588E-2</v>
      </c>
      <c r="F6295" s="7">
        <f t="shared" si="979"/>
        <v>8.3970615505841409E-2</v>
      </c>
      <c r="I6295" s="10">
        <v>6293</v>
      </c>
      <c r="J6295" s="8">
        <f t="shared" si="980"/>
        <v>8.6993619159986879E-2</v>
      </c>
      <c r="K6295" s="8">
        <f t="shared" si="980"/>
        <v>8.5197595543855947E-2</v>
      </c>
      <c r="L6295" s="8">
        <f t="shared" si="980"/>
        <v>8.6089263250798589E-2</v>
      </c>
      <c r="M6295" s="8">
        <f t="shared" si="980"/>
        <v>8.547061550584141E-2</v>
      </c>
      <c r="P6295">
        <v>6293</v>
      </c>
      <c r="Q6295" s="8">
        <f t="shared" si="981"/>
        <v>8.3993619159986876E-2</v>
      </c>
      <c r="R6295" s="8">
        <f t="shared" si="981"/>
        <v>8.2197595543855945E-2</v>
      </c>
      <c r="S6295" s="8">
        <f t="shared" si="981"/>
        <v>8.3089263250798587E-2</v>
      </c>
      <c r="T6295" s="8">
        <f t="shared" si="981"/>
        <v>8.2470615505841408E-2</v>
      </c>
      <c r="W6295">
        <v>6293</v>
      </c>
      <c r="X6295" s="4">
        <f t="shared" si="976"/>
        <v>9.6463237551470862E-2</v>
      </c>
      <c r="Y6295" s="4">
        <f t="shared" si="974"/>
        <v>9.5474504434823346E-2</v>
      </c>
      <c r="Z6295" s="4">
        <f t="shared" si="975"/>
        <v>9.4796206492410648E-2</v>
      </c>
    </row>
    <row r="6296" spans="1:26" x14ac:dyDescent="0.25">
      <c r="A6296" s="16">
        <f t="shared" si="982"/>
        <v>49829</v>
      </c>
      <c r="B6296">
        <f>+'[2]Ejercicio 1'!E6513</f>
        <v>6294</v>
      </c>
      <c r="C6296" s="5">
        <v>8.5495409325331256E-2</v>
      </c>
      <c r="D6296" s="4">
        <f t="shared" si="977"/>
        <v>8.3699311540024898E-2</v>
      </c>
      <c r="E6296" s="6">
        <f t="shared" si="978"/>
        <v>8.4591015939268557E-2</v>
      </c>
      <c r="F6296" s="7">
        <f t="shared" si="979"/>
        <v>8.3972342709378742E-2</v>
      </c>
      <c r="I6296" s="10">
        <v>6294</v>
      </c>
      <c r="J6296" s="8">
        <f t="shared" si="980"/>
        <v>8.6995409325331258E-2</v>
      </c>
      <c r="K6296" s="8">
        <f t="shared" si="980"/>
        <v>8.51993115400249E-2</v>
      </c>
      <c r="L6296" s="8">
        <f t="shared" si="980"/>
        <v>8.6091015939268559E-2</v>
      </c>
      <c r="M6296" s="8">
        <f t="shared" si="980"/>
        <v>8.5472342709378743E-2</v>
      </c>
      <c r="P6296">
        <v>6294</v>
      </c>
      <c r="Q6296" s="8">
        <f t="shared" si="981"/>
        <v>8.3995409325331255E-2</v>
      </c>
      <c r="R6296" s="8">
        <f t="shared" si="981"/>
        <v>8.2199311540024897E-2</v>
      </c>
      <c r="S6296" s="8">
        <f t="shared" si="981"/>
        <v>8.3091015939268556E-2</v>
      </c>
      <c r="T6296" s="8">
        <f t="shared" si="981"/>
        <v>8.247234270937874E-2</v>
      </c>
      <c r="W6296">
        <v>6294</v>
      </c>
      <c r="X6296" s="4">
        <f t="shared" si="976"/>
        <v>9.6466827515512513E-2</v>
      </c>
      <c r="Y6296" s="4">
        <f t="shared" si="974"/>
        <v>9.5478009868030358E-2</v>
      </c>
      <c r="Z6296" s="4">
        <f t="shared" si="975"/>
        <v>9.4799654414367163E-2</v>
      </c>
    </row>
    <row r="6297" spans="1:26" x14ac:dyDescent="0.25">
      <c r="A6297" s="16">
        <f t="shared" si="982"/>
        <v>49830</v>
      </c>
      <c r="B6297">
        <f>+'[2]Ejercicio 1'!E6514</f>
        <v>6295</v>
      </c>
      <c r="C6297" s="5">
        <v>8.5497199490675649E-2</v>
      </c>
      <c r="D6297" s="4">
        <f t="shared" si="977"/>
        <v>8.3701027534705263E-2</v>
      </c>
      <c r="E6297" s="6">
        <f t="shared" si="978"/>
        <v>8.4592768626978676E-2</v>
      </c>
      <c r="F6297" s="7">
        <f t="shared" si="979"/>
        <v>8.3974069911648533E-2</v>
      </c>
      <c r="I6297" s="10">
        <v>6295</v>
      </c>
      <c r="J6297" s="8">
        <f t="shared" si="980"/>
        <v>8.699719949067565E-2</v>
      </c>
      <c r="K6297" s="8">
        <f t="shared" si="980"/>
        <v>8.5201027534705265E-2</v>
      </c>
      <c r="L6297" s="8">
        <f t="shared" si="980"/>
        <v>8.6092768626978677E-2</v>
      </c>
      <c r="M6297" s="8">
        <f t="shared" si="980"/>
        <v>8.5474069911648534E-2</v>
      </c>
      <c r="P6297">
        <v>6295</v>
      </c>
      <c r="Q6297" s="8">
        <f t="shared" si="981"/>
        <v>8.3997199490675648E-2</v>
      </c>
      <c r="R6297" s="8">
        <f t="shared" si="981"/>
        <v>8.2201027534705262E-2</v>
      </c>
      <c r="S6297" s="8">
        <f t="shared" si="981"/>
        <v>8.3092768626978675E-2</v>
      </c>
      <c r="T6297" s="8">
        <f t="shared" si="981"/>
        <v>8.2474069911648532E-2</v>
      </c>
      <c r="W6297">
        <v>6295</v>
      </c>
      <c r="X6297" s="4">
        <f t="shared" si="976"/>
        <v>9.6470417481083925E-2</v>
      </c>
      <c r="Y6297" s="4">
        <f t="shared" si="974"/>
        <v>9.5481515299708025E-2</v>
      </c>
      <c r="Z6297" s="4">
        <f t="shared" si="975"/>
        <v>9.480310233210705E-2</v>
      </c>
    </row>
    <row r="6298" spans="1:26" x14ac:dyDescent="0.25">
      <c r="A6298" s="16">
        <f t="shared" si="982"/>
        <v>49831</v>
      </c>
      <c r="B6298">
        <f>+'[2]Ejercicio 1'!E6515</f>
        <v>6296</v>
      </c>
      <c r="C6298" s="5">
        <v>8.5498989656020027E-2</v>
      </c>
      <c r="D6298" s="4">
        <f t="shared" si="977"/>
        <v>8.3702743527897278E-2</v>
      </c>
      <c r="E6298" s="6">
        <f t="shared" si="978"/>
        <v>8.4594521313928098E-2</v>
      </c>
      <c r="F6298" s="7">
        <f t="shared" si="979"/>
        <v>8.3975797112650755E-2</v>
      </c>
      <c r="I6298" s="10">
        <v>6296</v>
      </c>
      <c r="J6298" s="8">
        <f t="shared" si="980"/>
        <v>8.6998989656020029E-2</v>
      </c>
      <c r="K6298" s="8">
        <f t="shared" si="980"/>
        <v>8.5202743527897279E-2</v>
      </c>
      <c r="L6298" s="8">
        <f t="shared" si="980"/>
        <v>8.6094521313928099E-2</v>
      </c>
      <c r="M6298" s="8">
        <f t="shared" si="980"/>
        <v>8.5475797112650756E-2</v>
      </c>
      <c r="P6298">
        <v>6296</v>
      </c>
      <c r="Q6298" s="8">
        <f t="shared" si="981"/>
        <v>8.3998989656020026E-2</v>
      </c>
      <c r="R6298" s="8">
        <f t="shared" si="981"/>
        <v>8.2202743527897276E-2</v>
      </c>
      <c r="S6298" s="8">
        <f t="shared" si="981"/>
        <v>8.3094521313928096E-2</v>
      </c>
      <c r="T6298" s="8">
        <f t="shared" si="981"/>
        <v>8.2475797112650753E-2</v>
      </c>
      <c r="W6298">
        <v>6296</v>
      </c>
      <c r="X6298" s="4">
        <f t="shared" si="976"/>
        <v>9.6474007448230772E-2</v>
      </c>
      <c r="Y6298" s="4">
        <f t="shared" si="974"/>
        <v>9.5485020729913481E-2</v>
      </c>
      <c r="Z6298" s="4">
        <f t="shared" si="975"/>
        <v>9.4806550246912147E-2</v>
      </c>
    </row>
    <row r="6299" spans="1:26" x14ac:dyDescent="0.25">
      <c r="A6299" s="16">
        <f t="shared" si="982"/>
        <v>49832</v>
      </c>
      <c r="B6299">
        <f>+'[2]Ejercicio 1'!E6516</f>
        <v>6297</v>
      </c>
      <c r="C6299" s="5">
        <v>8.550077982136442E-2</v>
      </c>
      <c r="D6299" s="4">
        <f t="shared" si="977"/>
        <v>8.3704459519600288E-2</v>
      </c>
      <c r="E6299" s="6">
        <f t="shared" si="978"/>
        <v>8.4596274000117697E-2</v>
      </c>
      <c r="F6299" s="7">
        <f t="shared" si="979"/>
        <v>8.3977524312385407E-2</v>
      </c>
      <c r="I6299" s="10">
        <v>6297</v>
      </c>
      <c r="J6299" s="8">
        <f t="shared" si="980"/>
        <v>8.7000779821364421E-2</v>
      </c>
      <c r="K6299" s="8">
        <f t="shared" si="980"/>
        <v>8.520445951960029E-2</v>
      </c>
      <c r="L6299" s="8">
        <f t="shared" si="980"/>
        <v>8.6096274000117698E-2</v>
      </c>
      <c r="M6299" s="8">
        <f t="shared" si="980"/>
        <v>8.5477524312385408E-2</v>
      </c>
      <c r="P6299">
        <v>6297</v>
      </c>
      <c r="Q6299" s="8">
        <f t="shared" si="981"/>
        <v>8.4000779821364419E-2</v>
      </c>
      <c r="R6299" s="8">
        <f t="shared" si="981"/>
        <v>8.2204459519600287E-2</v>
      </c>
      <c r="S6299" s="8">
        <f t="shared" si="981"/>
        <v>8.3096274000117695E-2</v>
      </c>
      <c r="T6299" s="8">
        <f t="shared" si="981"/>
        <v>8.2477524312385406E-2</v>
      </c>
      <c r="W6299">
        <v>6297</v>
      </c>
      <c r="X6299" s="4">
        <f t="shared" si="976"/>
        <v>9.6477597416906508E-2</v>
      </c>
      <c r="Y6299" s="4">
        <f t="shared" si="974"/>
        <v>9.5488526158587841E-2</v>
      </c>
      <c r="Z6299" s="4">
        <f t="shared" si="975"/>
        <v>9.4809998158134387E-2</v>
      </c>
    </row>
    <row r="6300" spans="1:26" x14ac:dyDescent="0.25">
      <c r="A6300" s="16">
        <f t="shared" si="982"/>
        <v>49833</v>
      </c>
      <c r="B6300">
        <f>+'[2]Ejercicio 1'!E6517</f>
        <v>6298</v>
      </c>
      <c r="C6300" s="5">
        <v>8.5502569986708798E-2</v>
      </c>
      <c r="D6300" s="4">
        <f t="shared" si="977"/>
        <v>8.3706175509814532E-2</v>
      </c>
      <c r="E6300" s="6">
        <f t="shared" si="978"/>
        <v>8.4598026685546571E-2</v>
      </c>
      <c r="F6300" s="7">
        <f t="shared" si="979"/>
        <v>8.3979251510849659E-2</v>
      </c>
      <c r="I6300" s="10">
        <v>6298</v>
      </c>
      <c r="J6300" s="8">
        <f t="shared" si="980"/>
        <v>8.70025699867088E-2</v>
      </c>
      <c r="K6300" s="8">
        <f t="shared" si="980"/>
        <v>8.5206175509814533E-2</v>
      </c>
      <c r="L6300" s="8">
        <f t="shared" si="980"/>
        <v>8.6098026685546572E-2</v>
      </c>
      <c r="M6300" s="8">
        <f t="shared" si="980"/>
        <v>8.547925151084966E-2</v>
      </c>
      <c r="P6300">
        <v>6298</v>
      </c>
      <c r="Q6300" s="8">
        <f t="shared" si="981"/>
        <v>8.4002569986708797E-2</v>
      </c>
      <c r="R6300" s="8">
        <f t="shared" si="981"/>
        <v>8.220617550981453E-2</v>
      </c>
      <c r="S6300" s="8">
        <f t="shared" si="981"/>
        <v>8.3098026685546569E-2</v>
      </c>
      <c r="T6300" s="8">
        <f t="shared" si="981"/>
        <v>8.2479251510849658E-2</v>
      </c>
      <c r="W6300">
        <v>6298</v>
      </c>
      <c r="X6300" s="4">
        <f t="shared" si="976"/>
        <v>9.6481187387127396E-2</v>
      </c>
      <c r="Y6300" s="4">
        <f t="shared" si="974"/>
        <v>9.549203158573201E-2</v>
      </c>
      <c r="Z6300" s="4">
        <f t="shared" si="975"/>
        <v>9.4813446065140014E-2</v>
      </c>
    </row>
    <row r="6301" spans="1:26" x14ac:dyDescent="0.25">
      <c r="A6301" s="16">
        <f t="shared" si="982"/>
        <v>49834</v>
      </c>
      <c r="B6301">
        <f>+'[2]Ejercicio 1'!E6518</f>
        <v>6299</v>
      </c>
      <c r="C6301" s="5">
        <v>8.5504360152053191E-2</v>
      </c>
      <c r="D6301" s="4">
        <f t="shared" si="977"/>
        <v>8.3707891498540007E-2</v>
      </c>
      <c r="E6301" s="6">
        <f t="shared" si="978"/>
        <v>8.4599779370214734E-2</v>
      </c>
      <c r="F6301" s="7">
        <f t="shared" si="979"/>
        <v>8.3980978708049214E-2</v>
      </c>
      <c r="I6301" s="10">
        <v>6299</v>
      </c>
      <c r="J6301" s="8">
        <f t="shared" si="980"/>
        <v>8.7004360152053192E-2</v>
      </c>
      <c r="K6301" s="8">
        <f t="shared" si="980"/>
        <v>8.5207891498540009E-2</v>
      </c>
      <c r="L6301" s="8">
        <f t="shared" si="980"/>
        <v>8.6099779370214735E-2</v>
      </c>
      <c r="M6301" s="8">
        <f t="shared" si="980"/>
        <v>8.5480978708049216E-2</v>
      </c>
      <c r="P6301">
        <v>6299</v>
      </c>
      <c r="Q6301" s="8">
        <f t="shared" si="981"/>
        <v>8.400436015205319E-2</v>
      </c>
      <c r="R6301" s="8">
        <f t="shared" si="981"/>
        <v>8.2207891498540006E-2</v>
      </c>
      <c r="S6301" s="8">
        <f t="shared" si="981"/>
        <v>8.3099779370214732E-2</v>
      </c>
      <c r="T6301" s="8">
        <f t="shared" si="981"/>
        <v>8.2480978708049213E-2</v>
      </c>
      <c r="W6301">
        <v>6299</v>
      </c>
      <c r="X6301" s="4">
        <f t="shared" si="976"/>
        <v>9.6484777358892965E-2</v>
      </c>
      <c r="Y6301" s="4">
        <f t="shared" si="974"/>
        <v>9.5495537011284479E-2</v>
      </c>
      <c r="Z6301" s="4">
        <f t="shared" si="975"/>
        <v>9.4816893969210836E-2</v>
      </c>
    </row>
    <row r="6302" spans="1:26" x14ac:dyDescent="0.25">
      <c r="A6302" s="16">
        <f t="shared" si="982"/>
        <v>49835</v>
      </c>
      <c r="B6302">
        <f>+'[2]Ejercicio 1'!E6519</f>
        <v>6300</v>
      </c>
      <c r="C6302" s="5">
        <v>8.550615031739757E-2</v>
      </c>
      <c r="D6302" s="4">
        <f t="shared" si="977"/>
        <v>8.370960748577691E-2</v>
      </c>
      <c r="E6302" s="6">
        <f t="shared" si="978"/>
        <v>8.4601532054123074E-2</v>
      </c>
      <c r="F6302" s="7">
        <f t="shared" si="979"/>
        <v>8.3982705903978355E-2</v>
      </c>
      <c r="I6302" s="10">
        <v>6300</v>
      </c>
      <c r="J6302" s="8">
        <f t="shared" si="980"/>
        <v>8.7006150317397571E-2</v>
      </c>
      <c r="K6302" s="8">
        <f t="shared" si="980"/>
        <v>8.5209607485776911E-2</v>
      </c>
      <c r="L6302" s="8">
        <f t="shared" si="980"/>
        <v>8.6101532054123076E-2</v>
      </c>
      <c r="M6302" s="8">
        <f t="shared" si="980"/>
        <v>8.5482705903978357E-2</v>
      </c>
      <c r="P6302">
        <v>6300</v>
      </c>
      <c r="Q6302" s="8">
        <f t="shared" si="981"/>
        <v>8.4006150317397568E-2</v>
      </c>
      <c r="R6302" s="8">
        <f t="shared" si="981"/>
        <v>8.2209607485776909E-2</v>
      </c>
      <c r="S6302" s="8">
        <f t="shared" si="981"/>
        <v>8.3101532054123073E-2</v>
      </c>
      <c r="T6302" s="8">
        <f t="shared" si="981"/>
        <v>8.2482705903978354E-2</v>
      </c>
      <c r="W6302">
        <v>6300</v>
      </c>
      <c r="X6302" s="4">
        <f t="shared" si="976"/>
        <v>9.6488367332202798E-2</v>
      </c>
      <c r="Y6302" s="4">
        <f t="shared" si="974"/>
        <v>9.5499042435366471E-2</v>
      </c>
      <c r="Z6302" s="4">
        <f t="shared" si="975"/>
        <v>9.482034186970166E-2</v>
      </c>
    </row>
    <row r="6303" spans="1:26" x14ac:dyDescent="0.25">
      <c r="A6303" s="16">
        <f t="shared" si="982"/>
        <v>49836</v>
      </c>
      <c r="B6303">
        <f>+'[2]Ejercicio 1'!E6520</f>
        <v>6301</v>
      </c>
      <c r="C6303" s="5">
        <v>8.5507940482741962E-2</v>
      </c>
      <c r="D6303" s="4">
        <f t="shared" si="977"/>
        <v>8.3711323471525254E-2</v>
      </c>
      <c r="E6303" s="6">
        <f t="shared" si="978"/>
        <v>8.4603284737271578E-2</v>
      </c>
      <c r="F6303" s="7">
        <f t="shared" si="979"/>
        <v>8.3984433098639927E-2</v>
      </c>
      <c r="I6303" s="10">
        <v>6301</v>
      </c>
      <c r="J6303" s="8">
        <f t="shared" si="980"/>
        <v>8.7007940482741963E-2</v>
      </c>
      <c r="K6303" s="8">
        <f t="shared" si="980"/>
        <v>8.5211323471525255E-2</v>
      </c>
      <c r="L6303" s="8">
        <f t="shared" si="980"/>
        <v>8.6103284737271579E-2</v>
      </c>
      <c r="M6303" s="8">
        <f t="shared" si="980"/>
        <v>8.5484433098639928E-2</v>
      </c>
      <c r="P6303">
        <v>6301</v>
      </c>
      <c r="Q6303" s="8">
        <f t="shared" si="981"/>
        <v>8.4007940482741961E-2</v>
      </c>
      <c r="R6303" s="8">
        <f t="shared" si="981"/>
        <v>8.2211323471525252E-2</v>
      </c>
      <c r="S6303" s="8">
        <f t="shared" si="981"/>
        <v>8.3103284737271577E-2</v>
      </c>
      <c r="T6303" s="8">
        <f t="shared" si="981"/>
        <v>8.2484433098639925E-2</v>
      </c>
      <c r="W6303">
        <v>6301</v>
      </c>
      <c r="X6303" s="4">
        <f t="shared" si="976"/>
        <v>9.6491957307042839E-2</v>
      </c>
      <c r="Y6303" s="4">
        <f t="shared" ref="Y6303:Y6366" si="983">Tasa_Fwd(E6212,B6212,E6303,B6303,91)</f>
        <v>9.5502547857917383E-2</v>
      </c>
      <c r="Z6303" s="4">
        <f t="shared" si="975"/>
        <v>9.4823789765975872E-2</v>
      </c>
    </row>
    <row r="6304" spans="1:26" x14ac:dyDescent="0.25">
      <c r="A6304" s="16">
        <f t="shared" si="982"/>
        <v>49837</v>
      </c>
      <c r="B6304">
        <f>+'[2]Ejercicio 1'!E6521</f>
        <v>6302</v>
      </c>
      <c r="C6304" s="5">
        <v>8.5509730648086341E-2</v>
      </c>
      <c r="D6304" s="4">
        <f t="shared" si="977"/>
        <v>8.3713039455785232E-2</v>
      </c>
      <c r="E6304" s="6">
        <f t="shared" si="978"/>
        <v>8.4605037419660259E-2</v>
      </c>
      <c r="F6304" s="7">
        <f t="shared" si="979"/>
        <v>8.3986160292036802E-2</v>
      </c>
      <c r="I6304" s="10">
        <v>6302</v>
      </c>
      <c r="J6304" s="8">
        <f t="shared" si="980"/>
        <v>8.7009730648086342E-2</v>
      </c>
      <c r="K6304" s="8">
        <f t="shared" si="980"/>
        <v>8.5213039455785233E-2</v>
      </c>
      <c r="L6304" s="8">
        <f t="shared" si="980"/>
        <v>8.610503741966026E-2</v>
      </c>
      <c r="M6304" s="8">
        <f t="shared" si="980"/>
        <v>8.5486160292036803E-2</v>
      </c>
      <c r="P6304">
        <v>6302</v>
      </c>
      <c r="Q6304" s="8">
        <f t="shared" si="981"/>
        <v>8.4009730648086339E-2</v>
      </c>
      <c r="R6304" s="8">
        <f t="shared" si="981"/>
        <v>8.2213039455785231E-2</v>
      </c>
      <c r="S6304" s="8">
        <f t="shared" si="981"/>
        <v>8.3105037419660258E-2</v>
      </c>
      <c r="T6304" s="8">
        <f t="shared" si="981"/>
        <v>8.24861602920368E-2</v>
      </c>
      <c r="W6304">
        <v>6302</v>
      </c>
      <c r="X6304" s="4">
        <f t="shared" si="976"/>
        <v>9.6495547283458313E-2</v>
      </c>
      <c r="Y6304" s="4">
        <f t="shared" si="983"/>
        <v>9.5506053278998707E-2</v>
      </c>
      <c r="Z6304" s="4">
        <f t="shared" ref="Z6304:Z6367" si="984">Tasa_Fwd(F6276,B6276,F6304,B6304,28)</f>
        <v>9.4827237659954766E-2</v>
      </c>
    </row>
    <row r="6305" spans="1:26" x14ac:dyDescent="0.25">
      <c r="A6305" s="16">
        <f t="shared" si="982"/>
        <v>49838</v>
      </c>
      <c r="B6305">
        <f>+'[2]Ejercicio 1'!E6522</f>
        <v>6303</v>
      </c>
      <c r="C6305" s="5">
        <v>8.5511520813430733E-2</v>
      </c>
      <c r="D6305" s="4">
        <f t="shared" si="977"/>
        <v>8.3714755438556249E-2</v>
      </c>
      <c r="E6305" s="6">
        <f t="shared" si="978"/>
        <v>8.4606790101287341E-2</v>
      </c>
      <c r="F6305" s="7">
        <f t="shared" si="979"/>
        <v>8.3987887484163276E-2</v>
      </c>
      <c r="I6305" s="10">
        <v>6303</v>
      </c>
      <c r="J6305" s="8">
        <f t="shared" si="980"/>
        <v>8.7011520813430734E-2</v>
      </c>
      <c r="K6305" s="8">
        <f t="shared" si="980"/>
        <v>8.521475543855625E-2</v>
      </c>
      <c r="L6305" s="8">
        <f t="shared" si="980"/>
        <v>8.6106790101287342E-2</v>
      </c>
      <c r="M6305" s="8">
        <f t="shared" si="980"/>
        <v>8.5487887484163277E-2</v>
      </c>
      <c r="P6305">
        <v>6303</v>
      </c>
      <c r="Q6305" s="8">
        <f t="shared" si="981"/>
        <v>8.4011520813430732E-2</v>
      </c>
      <c r="R6305" s="8">
        <f t="shared" si="981"/>
        <v>8.2214755438556247E-2</v>
      </c>
      <c r="S6305" s="8">
        <f t="shared" si="981"/>
        <v>8.3106790101287339E-2</v>
      </c>
      <c r="T6305" s="8">
        <f t="shared" si="981"/>
        <v>8.2487887484163275E-2</v>
      </c>
      <c r="W6305">
        <v>6303</v>
      </c>
      <c r="X6305" s="4">
        <f t="shared" si="976"/>
        <v>9.649913726140269E-2</v>
      </c>
      <c r="Y6305" s="4">
        <f t="shared" si="983"/>
        <v>9.5509558698488331E-2</v>
      </c>
      <c r="Z6305" s="4">
        <f t="shared" si="984"/>
        <v>9.4830685549074686E-2</v>
      </c>
    </row>
    <row r="6306" spans="1:26" x14ac:dyDescent="0.25">
      <c r="A6306" s="16">
        <f t="shared" si="982"/>
        <v>49839</v>
      </c>
      <c r="B6306">
        <f>+'[2]Ejercicio 1'!E6523</f>
        <v>6304</v>
      </c>
      <c r="C6306" s="5">
        <v>8.5513310978775112E-2</v>
      </c>
      <c r="D6306" s="4">
        <f t="shared" si="977"/>
        <v>8.3716471419838512E-2</v>
      </c>
      <c r="E6306" s="6">
        <f t="shared" si="978"/>
        <v>8.4608542782155474E-2</v>
      </c>
      <c r="F6306" s="7">
        <f t="shared" si="979"/>
        <v>8.3989614675022181E-2</v>
      </c>
      <c r="I6306" s="10">
        <v>6304</v>
      </c>
      <c r="J6306" s="8">
        <f t="shared" si="980"/>
        <v>8.7013310978775113E-2</v>
      </c>
      <c r="K6306" s="8">
        <f t="shared" si="980"/>
        <v>8.5216471419838513E-2</v>
      </c>
      <c r="L6306" s="8">
        <f t="shared" si="980"/>
        <v>8.6108542782155476E-2</v>
      </c>
      <c r="M6306" s="8">
        <f t="shared" si="980"/>
        <v>8.5489614675022182E-2</v>
      </c>
      <c r="P6306">
        <v>6304</v>
      </c>
      <c r="Q6306" s="8">
        <f t="shared" si="981"/>
        <v>8.401331097877511E-2</v>
      </c>
      <c r="R6306" s="8">
        <f t="shared" si="981"/>
        <v>8.221647141983851E-2</v>
      </c>
      <c r="S6306" s="8">
        <f t="shared" si="981"/>
        <v>8.3108542782155473E-2</v>
      </c>
      <c r="T6306" s="8">
        <f t="shared" si="981"/>
        <v>8.248961467502218E-2</v>
      </c>
      <c r="W6306">
        <v>6304</v>
      </c>
      <c r="X6306" s="4">
        <f t="shared" si="976"/>
        <v>9.6502727240891761E-2</v>
      </c>
      <c r="Y6306" s="4">
        <f t="shared" si="983"/>
        <v>9.5513064116507479E-2</v>
      </c>
      <c r="Z6306" s="4">
        <f t="shared" si="984"/>
        <v>9.483413343525697E-2</v>
      </c>
    </row>
    <row r="6307" spans="1:26" x14ac:dyDescent="0.25">
      <c r="A6307" s="16">
        <f t="shared" si="982"/>
        <v>49840</v>
      </c>
      <c r="B6307">
        <f>+'[2]Ejercicio 1'!E6524</f>
        <v>6305</v>
      </c>
      <c r="C6307" s="5">
        <v>8.5515101144119504E-2</v>
      </c>
      <c r="D6307" s="4">
        <f t="shared" si="977"/>
        <v>8.3718187399632216E-2</v>
      </c>
      <c r="E6307" s="6">
        <f t="shared" si="978"/>
        <v>8.4610295462262008E-2</v>
      </c>
      <c r="F6307" s="7">
        <f t="shared" si="979"/>
        <v>8.3991341864613531E-2</v>
      </c>
      <c r="I6307" s="10">
        <v>6305</v>
      </c>
      <c r="J6307" s="8">
        <f t="shared" si="980"/>
        <v>8.7015101144119505E-2</v>
      </c>
      <c r="K6307" s="8">
        <f t="shared" si="980"/>
        <v>8.5218187399632217E-2</v>
      </c>
      <c r="L6307" s="8">
        <f t="shared" si="980"/>
        <v>8.611029546226201E-2</v>
      </c>
      <c r="M6307" s="8">
        <f t="shared" si="980"/>
        <v>8.5491341864613532E-2</v>
      </c>
      <c r="P6307">
        <v>6305</v>
      </c>
      <c r="Q6307" s="8">
        <f t="shared" si="981"/>
        <v>8.4015101144119503E-2</v>
      </c>
      <c r="R6307" s="8">
        <f t="shared" si="981"/>
        <v>8.2218187399632214E-2</v>
      </c>
      <c r="S6307" s="8">
        <f t="shared" si="981"/>
        <v>8.3110295462262007E-2</v>
      </c>
      <c r="T6307" s="8">
        <f t="shared" si="981"/>
        <v>8.2491341864613529E-2</v>
      </c>
      <c r="W6307">
        <v>6305</v>
      </c>
      <c r="X6307" s="4">
        <f t="shared" si="976"/>
        <v>9.6506317221925958E-2</v>
      </c>
      <c r="Y6307" s="4">
        <f t="shared" si="983"/>
        <v>9.5516569532934067E-2</v>
      </c>
      <c r="Z6307" s="4">
        <f t="shared" si="984"/>
        <v>9.4837581317859243E-2</v>
      </c>
    </row>
    <row r="6308" spans="1:26" x14ac:dyDescent="0.25">
      <c r="A6308" s="16">
        <f t="shared" si="982"/>
        <v>49841</v>
      </c>
      <c r="B6308">
        <f>+'[2]Ejercicio 1'!E6525</f>
        <v>6306</v>
      </c>
      <c r="C6308" s="5">
        <v>8.5516891309463883E-2</v>
      </c>
      <c r="D6308" s="4">
        <f t="shared" si="977"/>
        <v>8.3719903377937166E-2</v>
      </c>
      <c r="E6308" s="6">
        <f t="shared" si="978"/>
        <v>8.4612048141609608E-2</v>
      </c>
      <c r="F6308" s="7">
        <f t="shared" si="979"/>
        <v>8.3993069052934466E-2</v>
      </c>
      <c r="I6308" s="10">
        <v>6306</v>
      </c>
      <c r="J6308" s="8">
        <f t="shared" si="980"/>
        <v>8.7016891309463884E-2</v>
      </c>
      <c r="K6308" s="8">
        <f t="shared" si="980"/>
        <v>8.5219903377937167E-2</v>
      </c>
      <c r="L6308" s="8">
        <f t="shared" si="980"/>
        <v>8.611204814160961E-2</v>
      </c>
      <c r="M6308" s="8">
        <f t="shared" si="980"/>
        <v>8.5493069052934467E-2</v>
      </c>
      <c r="P6308">
        <v>6306</v>
      </c>
      <c r="Q6308" s="8">
        <f t="shared" si="981"/>
        <v>8.4016891309463881E-2</v>
      </c>
      <c r="R6308" s="8">
        <f t="shared" si="981"/>
        <v>8.2219903377937165E-2</v>
      </c>
      <c r="S6308" s="8">
        <f t="shared" si="981"/>
        <v>8.3112048141609607E-2</v>
      </c>
      <c r="T6308" s="8">
        <f t="shared" si="981"/>
        <v>8.2493069052934465E-2</v>
      </c>
      <c r="W6308">
        <v>6306</v>
      </c>
      <c r="X6308" s="4">
        <f t="shared" si="976"/>
        <v>9.6509907204504863E-2</v>
      </c>
      <c r="Y6308" s="4">
        <f t="shared" si="983"/>
        <v>9.5520074947891928E-2</v>
      </c>
      <c r="Z6308" s="4">
        <f t="shared" si="984"/>
        <v>9.4841029196242044E-2</v>
      </c>
    </row>
    <row r="6309" spans="1:26" x14ac:dyDescent="0.25">
      <c r="A6309" s="16">
        <f t="shared" si="982"/>
        <v>49842</v>
      </c>
      <c r="B6309">
        <f>+'[2]Ejercicio 1'!E6526</f>
        <v>6307</v>
      </c>
      <c r="C6309" s="5">
        <v>8.5518681474808275E-2</v>
      </c>
      <c r="D6309" s="4">
        <f t="shared" si="977"/>
        <v>8.3721619354753571E-2</v>
      </c>
      <c r="E6309" s="6">
        <f t="shared" si="978"/>
        <v>8.4613800820195609E-2</v>
      </c>
      <c r="F6309" s="7">
        <f t="shared" si="979"/>
        <v>8.3994796239990704E-2</v>
      </c>
      <c r="I6309" s="10">
        <v>6307</v>
      </c>
      <c r="J6309" s="8">
        <f t="shared" si="980"/>
        <v>8.7018681474808277E-2</v>
      </c>
      <c r="K6309" s="8">
        <f t="shared" si="980"/>
        <v>8.5221619354753572E-2</v>
      </c>
      <c r="L6309" s="8">
        <f t="shared" si="980"/>
        <v>8.611380082019561E-2</v>
      </c>
      <c r="M6309" s="8">
        <f t="shared" si="980"/>
        <v>8.5494796239990706E-2</v>
      </c>
      <c r="P6309">
        <v>6307</v>
      </c>
      <c r="Q6309" s="8">
        <f t="shared" si="981"/>
        <v>8.4018681474808274E-2</v>
      </c>
      <c r="R6309" s="8">
        <f t="shared" si="981"/>
        <v>8.222161935475357E-2</v>
      </c>
      <c r="S6309" s="8">
        <f t="shared" si="981"/>
        <v>8.3113800820195607E-2</v>
      </c>
      <c r="T6309" s="8">
        <f t="shared" si="981"/>
        <v>8.2494796239990703E-2</v>
      </c>
      <c r="W6309">
        <v>6307</v>
      </c>
      <c r="X6309" s="4">
        <f t="shared" si="976"/>
        <v>9.6513497188613087E-2</v>
      </c>
      <c r="Y6309" s="4">
        <f t="shared" si="983"/>
        <v>9.5523580361257215E-2</v>
      </c>
      <c r="Z6309" s="4">
        <f t="shared" si="984"/>
        <v>9.4844477071695757E-2</v>
      </c>
    </row>
    <row r="6310" spans="1:26" x14ac:dyDescent="0.25">
      <c r="A6310" s="16">
        <f t="shared" si="982"/>
        <v>49843</v>
      </c>
      <c r="B6310">
        <f>+'[2]Ejercicio 1'!E6527</f>
        <v>6308</v>
      </c>
      <c r="C6310" s="5">
        <v>8.5520471640152654E-2</v>
      </c>
      <c r="D6310" s="4">
        <f t="shared" si="977"/>
        <v>8.3723335330081639E-2</v>
      </c>
      <c r="E6310" s="6">
        <f t="shared" si="978"/>
        <v>8.4615553498022647E-2</v>
      </c>
      <c r="F6310" s="7">
        <f t="shared" si="979"/>
        <v>8.3996523425776529E-2</v>
      </c>
      <c r="I6310" s="10">
        <v>6308</v>
      </c>
      <c r="J6310" s="8">
        <f t="shared" si="980"/>
        <v>8.7020471640152655E-2</v>
      </c>
      <c r="K6310" s="8">
        <f t="shared" si="980"/>
        <v>8.522333533008164E-2</v>
      </c>
      <c r="L6310" s="8">
        <f t="shared" si="980"/>
        <v>8.6115553498022648E-2</v>
      </c>
      <c r="M6310" s="8">
        <f t="shared" si="980"/>
        <v>8.549652342577653E-2</v>
      </c>
      <c r="P6310">
        <v>6308</v>
      </c>
      <c r="Q6310" s="8">
        <f t="shared" si="981"/>
        <v>8.4020471640152652E-2</v>
      </c>
      <c r="R6310" s="8">
        <f t="shared" si="981"/>
        <v>8.2223335330081637E-2</v>
      </c>
      <c r="S6310" s="8">
        <f t="shared" si="981"/>
        <v>8.3115553498022646E-2</v>
      </c>
      <c r="T6310" s="8">
        <f t="shared" si="981"/>
        <v>8.2496523425776527E-2</v>
      </c>
      <c r="W6310">
        <v>6308</v>
      </c>
      <c r="X6310" s="4">
        <f t="shared" si="976"/>
        <v>9.6517087174296759E-2</v>
      </c>
      <c r="Y6310" s="4">
        <f t="shared" si="983"/>
        <v>9.5527085773153803E-2</v>
      </c>
      <c r="Z6310" s="4">
        <f t="shared" si="984"/>
        <v>9.4847924943563769E-2</v>
      </c>
    </row>
    <row r="6311" spans="1:26" x14ac:dyDescent="0.25">
      <c r="A6311" s="16">
        <f t="shared" si="982"/>
        <v>49844</v>
      </c>
      <c r="B6311">
        <f>+'[2]Ejercicio 1'!E6528</f>
        <v>6309</v>
      </c>
      <c r="C6311" s="5">
        <v>8.5522261805497046E-2</v>
      </c>
      <c r="D6311" s="4">
        <f t="shared" si="977"/>
        <v>8.3725051303920744E-2</v>
      </c>
      <c r="E6311" s="6">
        <f t="shared" si="978"/>
        <v>8.4617306175088988E-2</v>
      </c>
      <c r="F6311" s="7">
        <f t="shared" si="979"/>
        <v>8.3998250610297642E-2</v>
      </c>
      <c r="I6311" s="10">
        <v>6309</v>
      </c>
      <c r="J6311" s="8">
        <f t="shared" si="980"/>
        <v>8.7022261805497048E-2</v>
      </c>
      <c r="K6311" s="8">
        <f t="shared" si="980"/>
        <v>8.5225051303920746E-2</v>
      </c>
      <c r="L6311" s="8">
        <f t="shared" si="980"/>
        <v>8.611730617508899E-2</v>
      </c>
      <c r="M6311" s="8">
        <f t="shared" si="980"/>
        <v>8.5498250610297644E-2</v>
      </c>
      <c r="P6311">
        <v>6309</v>
      </c>
      <c r="Q6311" s="8">
        <f t="shared" si="981"/>
        <v>8.4022261805497045E-2</v>
      </c>
      <c r="R6311" s="8">
        <f t="shared" si="981"/>
        <v>8.2225051303920743E-2</v>
      </c>
      <c r="S6311" s="8">
        <f t="shared" si="981"/>
        <v>8.3117306175088987E-2</v>
      </c>
      <c r="T6311" s="8">
        <f t="shared" si="981"/>
        <v>8.2498250610297641E-2</v>
      </c>
      <c r="W6311">
        <v>6309</v>
      </c>
      <c r="X6311" s="4">
        <f t="shared" si="976"/>
        <v>9.6520677161509319E-2</v>
      </c>
      <c r="Y6311" s="4">
        <f t="shared" si="983"/>
        <v>9.5530591183518421E-2</v>
      </c>
      <c r="Z6311" s="4">
        <f t="shared" si="984"/>
        <v>9.485137281186036E-2</v>
      </c>
    </row>
    <row r="6312" spans="1:26" x14ac:dyDescent="0.25">
      <c r="A6312" s="16">
        <f t="shared" si="982"/>
        <v>49845</v>
      </c>
      <c r="B6312">
        <f>+'[2]Ejercicio 1'!E6529</f>
        <v>6310</v>
      </c>
      <c r="C6312" s="5">
        <v>8.5524051970841425E-2</v>
      </c>
      <c r="D6312" s="4">
        <f t="shared" si="977"/>
        <v>8.3726767276271111E-2</v>
      </c>
      <c r="E6312" s="6">
        <f t="shared" si="978"/>
        <v>8.4619058851394618E-2</v>
      </c>
      <c r="F6312" s="7">
        <f t="shared" si="979"/>
        <v>8.3999977793548355E-2</v>
      </c>
      <c r="I6312" s="10">
        <v>6310</v>
      </c>
      <c r="J6312" s="8">
        <f t="shared" si="980"/>
        <v>8.7024051970841426E-2</v>
      </c>
      <c r="K6312" s="8">
        <f t="shared" si="980"/>
        <v>8.5226767276271112E-2</v>
      </c>
      <c r="L6312" s="8">
        <f t="shared" si="980"/>
        <v>8.611905885139462E-2</v>
      </c>
      <c r="M6312" s="8">
        <f t="shared" si="980"/>
        <v>8.5499977793548357E-2</v>
      </c>
      <c r="P6312">
        <v>6310</v>
      </c>
      <c r="Q6312" s="8">
        <f t="shared" si="981"/>
        <v>8.4024051970841424E-2</v>
      </c>
      <c r="R6312" s="8">
        <f t="shared" si="981"/>
        <v>8.2226767276271109E-2</v>
      </c>
      <c r="S6312" s="8">
        <f t="shared" si="981"/>
        <v>8.3119058851394617E-2</v>
      </c>
      <c r="T6312" s="8">
        <f t="shared" si="981"/>
        <v>8.2499977793548354E-2</v>
      </c>
      <c r="W6312">
        <v>6310</v>
      </c>
      <c r="X6312" s="4">
        <f t="shared" si="976"/>
        <v>9.6524267150267018E-2</v>
      </c>
      <c r="Y6312" s="4">
        <f t="shared" si="983"/>
        <v>9.553409659235107E-2</v>
      </c>
      <c r="Z6312" s="4">
        <f t="shared" si="984"/>
        <v>9.4854820676576954E-2</v>
      </c>
    </row>
    <row r="6313" spans="1:26" x14ac:dyDescent="0.25">
      <c r="A6313" s="16">
        <f t="shared" si="982"/>
        <v>49846</v>
      </c>
      <c r="B6313">
        <f>+'[2]Ejercicio 1'!E6530</f>
        <v>6311</v>
      </c>
      <c r="C6313" s="5">
        <v>8.5525842136185817E-2</v>
      </c>
      <c r="D6313" s="4">
        <f t="shared" si="977"/>
        <v>8.3728483247132932E-2</v>
      </c>
      <c r="E6313" s="6">
        <f t="shared" si="978"/>
        <v>8.4620811526940412E-2</v>
      </c>
      <c r="F6313" s="7">
        <f t="shared" si="979"/>
        <v>8.4001704975531499E-2</v>
      </c>
      <c r="I6313" s="10">
        <v>6311</v>
      </c>
      <c r="J6313" s="8">
        <f t="shared" si="980"/>
        <v>8.7025842136185819E-2</v>
      </c>
      <c r="K6313" s="8">
        <f t="shared" si="980"/>
        <v>8.5228483247132933E-2</v>
      </c>
      <c r="L6313" s="8">
        <f t="shared" si="980"/>
        <v>8.6120811526940413E-2</v>
      </c>
      <c r="M6313" s="8">
        <f t="shared" si="980"/>
        <v>8.5501704975531501E-2</v>
      </c>
      <c r="P6313">
        <v>6311</v>
      </c>
      <c r="Q6313" s="8">
        <f t="shared" si="981"/>
        <v>8.4025842136185816E-2</v>
      </c>
      <c r="R6313" s="8">
        <f t="shared" si="981"/>
        <v>8.222848324713293E-2</v>
      </c>
      <c r="S6313" s="8">
        <f t="shared" si="981"/>
        <v>8.3120811526940411E-2</v>
      </c>
      <c r="T6313" s="8">
        <f t="shared" si="981"/>
        <v>8.2501704975531498E-2</v>
      </c>
      <c r="W6313">
        <v>6311</v>
      </c>
      <c r="X6313" s="4">
        <f t="shared" si="976"/>
        <v>9.6527857140569412E-2</v>
      </c>
      <c r="Y6313" s="4">
        <f t="shared" si="983"/>
        <v>9.5537601999653526E-2</v>
      </c>
      <c r="Z6313" s="4">
        <f t="shared" si="984"/>
        <v>9.4858268537074061E-2</v>
      </c>
    </row>
    <row r="6314" spans="1:26" x14ac:dyDescent="0.25">
      <c r="A6314" s="16">
        <f t="shared" si="982"/>
        <v>49847</v>
      </c>
      <c r="B6314">
        <f>+'[2]Ejercicio 1'!E6531</f>
        <v>6312</v>
      </c>
      <c r="C6314" s="5">
        <v>8.5527632301530196E-2</v>
      </c>
      <c r="D6314" s="4">
        <f t="shared" si="977"/>
        <v>8.3730199216506027E-2</v>
      </c>
      <c r="E6314" s="6">
        <f t="shared" si="978"/>
        <v>8.4622564201726369E-2</v>
      </c>
      <c r="F6314" s="7">
        <f t="shared" si="979"/>
        <v>8.4003432156247088E-2</v>
      </c>
      <c r="I6314" s="10">
        <v>6312</v>
      </c>
      <c r="J6314" s="8">
        <f t="shared" si="980"/>
        <v>8.7027632301530197E-2</v>
      </c>
      <c r="K6314" s="8">
        <f t="shared" si="980"/>
        <v>8.5230199216506028E-2</v>
      </c>
      <c r="L6314" s="8">
        <f t="shared" si="980"/>
        <v>8.612256420172637E-2</v>
      </c>
      <c r="M6314" s="8">
        <f t="shared" si="980"/>
        <v>8.5503432156247089E-2</v>
      </c>
      <c r="P6314">
        <v>6312</v>
      </c>
      <c r="Q6314" s="8">
        <f t="shared" si="981"/>
        <v>8.4027632301530195E-2</v>
      </c>
      <c r="R6314" s="8">
        <f t="shared" si="981"/>
        <v>8.2230199216506025E-2</v>
      </c>
      <c r="S6314" s="8">
        <f t="shared" si="981"/>
        <v>8.3122564201726368E-2</v>
      </c>
      <c r="T6314" s="8">
        <f t="shared" si="981"/>
        <v>8.2503432156247086E-2</v>
      </c>
      <c r="W6314">
        <v>6312</v>
      </c>
      <c r="X6314" s="4">
        <f t="shared" si="976"/>
        <v>9.6531447132416515E-2</v>
      </c>
      <c r="Y6314" s="4">
        <f t="shared" si="983"/>
        <v>9.5541107405425763E-2</v>
      </c>
      <c r="Z6314" s="4">
        <f t="shared" si="984"/>
        <v>9.4861716394636364E-2</v>
      </c>
    </row>
    <row r="6315" spans="1:26" x14ac:dyDescent="0.25">
      <c r="A6315" s="16">
        <f t="shared" si="982"/>
        <v>49848</v>
      </c>
      <c r="B6315">
        <f>+'[2]Ejercicio 1'!E6532</f>
        <v>6313</v>
      </c>
      <c r="C6315" s="5">
        <v>8.5529422466874588E-2</v>
      </c>
      <c r="D6315" s="4">
        <f t="shared" si="977"/>
        <v>8.373191518439059E-2</v>
      </c>
      <c r="E6315" s="6">
        <f t="shared" si="978"/>
        <v>8.4624316875751629E-2</v>
      </c>
      <c r="F6315" s="7">
        <f t="shared" si="979"/>
        <v>8.400515933569512E-2</v>
      </c>
      <c r="I6315" s="10">
        <v>6313</v>
      </c>
      <c r="J6315" s="8">
        <f t="shared" si="980"/>
        <v>8.702942246687459E-2</v>
      </c>
      <c r="K6315" s="8">
        <f t="shared" si="980"/>
        <v>8.5231915184390591E-2</v>
      </c>
      <c r="L6315" s="8">
        <f t="shared" si="980"/>
        <v>8.612431687575163E-2</v>
      </c>
      <c r="M6315" s="8">
        <f t="shared" si="980"/>
        <v>8.5505159335695122E-2</v>
      </c>
      <c r="P6315">
        <v>6313</v>
      </c>
      <c r="Q6315" s="8">
        <f t="shared" si="981"/>
        <v>8.4029422466874587E-2</v>
      </c>
      <c r="R6315" s="8">
        <f t="shared" si="981"/>
        <v>8.2231915184390589E-2</v>
      </c>
      <c r="S6315" s="8">
        <f t="shared" si="981"/>
        <v>8.3124316875751628E-2</v>
      </c>
      <c r="T6315" s="8">
        <f t="shared" si="981"/>
        <v>8.2505159335695119E-2</v>
      </c>
      <c r="W6315">
        <v>6313</v>
      </c>
      <c r="X6315" s="4">
        <f t="shared" si="976"/>
        <v>9.6535037125793366E-2</v>
      </c>
      <c r="Y6315" s="4">
        <f t="shared" si="983"/>
        <v>9.5544612809728424E-2</v>
      </c>
      <c r="Z6315" s="4">
        <f t="shared" si="984"/>
        <v>9.4865164248618683E-2</v>
      </c>
    </row>
    <row r="6316" spans="1:26" x14ac:dyDescent="0.25">
      <c r="A6316" s="16">
        <f t="shared" si="982"/>
        <v>49849</v>
      </c>
      <c r="B6316">
        <f>+'[2]Ejercicio 1'!E6533</f>
        <v>6314</v>
      </c>
      <c r="C6316" s="5">
        <v>8.5531212632218967E-2</v>
      </c>
      <c r="D6316" s="4">
        <f t="shared" si="977"/>
        <v>8.3733631150786414E-2</v>
      </c>
      <c r="E6316" s="6">
        <f t="shared" si="978"/>
        <v>8.4626069549016164E-2</v>
      </c>
      <c r="F6316" s="7">
        <f t="shared" si="979"/>
        <v>8.4006886513875598E-2</v>
      </c>
      <c r="I6316" s="10">
        <v>6314</v>
      </c>
      <c r="J6316" s="8">
        <f t="shared" si="980"/>
        <v>8.7031212632218968E-2</v>
      </c>
      <c r="K6316" s="8">
        <f t="shared" si="980"/>
        <v>8.5233631150786415E-2</v>
      </c>
      <c r="L6316" s="8">
        <f t="shared" si="980"/>
        <v>8.6126069549016165E-2</v>
      </c>
      <c r="M6316" s="8">
        <f t="shared" si="980"/>
        <v>8.5506886513875599E-2</v>
      </c>
      <c r="P6316">
        <v>6314</v>
      </c>
      <c r="Q6316" s="8">
        <f t="shared" si="981"/>
        <v>8.4031212632218966E-2</v>
      </c>
      <c r="R6316" s="8">
        <f t="shared" si="981"/>
        <v>8.2233631150786413E-2</v>
      </c>
      <c r="S6316" s="8">
        <f t="shared" si="981"/>
        <v>8.3126069549016163E-2</v>
      </c>
      <c r="T6316" s="8">
        <f t="shared" si="981"/>
        <v>8.2506886513875596E-2</v>
      </c>
      <c r="W6316">
        <v>6314</v>
      </c>
      <c r="X6316" s="4">
        <f t="shared" si="976"/>
        <v>9.6538627120729859E-2</v>
      </c>
      <c r="Y6316" s="4">
        <f t="shared" si="983"/>
        <v>9.5548118212377006E-2</v>
      </c>
      <c r="Z6316" s="4">
        <f t="shared" si="984"/>
        <v>9.4868612099023863E-2</v>
      </c>
    </row>
    <row r="6317" spans="1:26" x14ac:dyDescent="0.25">
      <c r="A6317" s="16">
        <f t="shared" si="982"/>
        <v>49850</v>
      </c>
      <c r="B6317">
        <f>+'[2]Ejercicio 1'!E6534</f>
        <v>6315</v>
      </c>
      <c r="C6317" s="5">
        <v>8.5533002797563359E-2</v>
      </c>
      <c r="D6317" s="4">
        <f t="shared" si="977"/>
        <v>8.3735347115694109E-2</v>
      </c>
      <c r="E6317" s="6">
        <f t="shared" si="978"/>
        <v>8.4627822221521765E-2</v>
      </c>
      <c r="F6317" s="7">
        <f t="shared" si="979"/>
        <v>8.4008613690788519E-2</v>
      </c>
      <c r="I6317" s="10">
        <v>6315</v>
      </c>
      <c r="J6317" s="8">
        <f t="shared" si="980"/>
        <v>8.7033002797563361E-2</v>
      </c>
      <c r="K6317" s="8">
        <f t="shared" si="980"/>
        <v>8.523534711569411E-2</v>
      </c>
      <c r="L6317" s="8">
        <f t="shared" si="980"/>
        <v>8.6127822221521766E-2</v>
      </c>
      <c r="M6317" s="8">
        <f t="shared" si="980"/>
        <v>8.5508613690788521E-2</v>
      </c>
      <c r="P6317">
        <v>6315</v>
      </c>
      <c r="Q6317" s="8">
        <f t="shared" si="981"/>
        <v>8.4033002797563358E-2</v>
      </c>
      <c r="R6317" s="8">
        <f t="shared" si="981"/>
        <v>8.2235347115694107E-2</v>
      </c>
      <c r="S6317" s="8">
        <f t="shared" si="981"/>
        <v>8.3127822221521763E-2</v>
      </c>
      <c r="T6317" s="8">
        <f t="shared" si="981"/>
        <v>8.2508613690788518E-2</v>
      </c>
      <c r="W6317">
        <v>6315</v>
      </c>
      <c r="X6317" s="4">
        <f t="shared" si="976"/>
        <v>9.6542217117226423E-2</v>
      </c>
      <c r="Y6317" s="4">
        <f t="shared" si="983"/>
        <v>9.5551623613678111E-2</v>
      </c>
      <c r="Z6317" s="4">
        <f t="shared" si="984"/>
        <v>9.4872059945854764E-2</v>
      </c>
    </row>
    <row r="6318" spans="1:26" x14ac:dyDescent="0.25">
      <c r="A6318" s="16">
        <f t="shared" si="982"/>
        <v>49851</v>
      </c>
      <c r="B6318">
        <f>+'[2]Ejercicio 1'!E6535</f>
        <v>6316</v>
      </c>
      <c r="C6318" s="5">
        <v>8.5534792962907738E-2</v>
      </c>
      <c r="D6318" s="4">
        <f t="shared" si="977"/>
        <v>8.3737063079112883E-2</v>
      </c>
      <c r="E6318" s="6">
        <f t="shared" si="978"/>
        <v>8.462957489326664E-2</v>
      </c>
      <c r="F6318" s="7">
        <f t="shared" si="979"/>
        <v>8.4010340866433886E-2</v>
      </c>
      <c r="I6318" s="10">
        <v>6316</v>
      </c>
      <c r="J6318" s="8">
        <f t="shared" si="980"/>
        <v>8.7034792962907739E-2</v>
      </c>
      <c r="K6318" s="8">
        <f t="shared" si="980"/>
        <v>8.5237063079112885E-2</v>
      </c>
      <c r="L6318" s="8">
        <f t="shared" si="980"/>
        <v>8.6129574893266642E-2</v>
      </c>
      <c r="M6318" s="8">
        <f t="shared" si="980"/>
        <v>8.5510340866433887E-2</v>
      </c>
      <c r="P6318">
        <v>6316</v>
      </c>
      <c r="Q6318" s="8">
        <f t="shared" si="981"/>
        <v>8.4034792962907737E-2</v>
      </c>
      <c r="R6318" s="8">
        <f t="shared" si="981"/>
        <v>8.2237063079112882E-2</v>
      </c>
      <c r="S6318" s="8">
        <f t="shared" si="981"/>
        <v>8.3129574893266639E-2</v>
      </c>
      <c r="T6318" s="8">
        <f t="shared" si="981"/>
        <v>8.2510340866433884E-2</v>
      </c>
      <c r="W6318">
        <v>6316</v>
      </c>
      <c r="X6318" s="4">
        <f t="shared" si="976"/>
        <v>9.6545807115252305E-2</v>
      </c>
      <c r="Y6318" s="4">
        <f t="shared" si="983"/>
        <v>9.5555129013387516E-2</v>
      </c>
      <c r="Z6318" s="4">
        <f t="shared" si="984"/>
        <v>9.487550778975086E-2</v>
      </c>
    </row>
    <row r="6319" spans="1:26" x14ac:dyDescent="0.25">
      <c r="A6319" s="16">
        <f t="shared" si="982"/>
        <v>49852</v>
      </c>
      <c r="B6319">
        <f>+'[2]Ejercicio 1'!E6536</f>
        <v>6317</v>
      </c>
      <c r="C6319" s="5">
        <v>8.5536583128252131E-2</v>
      </c>
      <c r="D6319" s="4">
        <f t="shared" si="977"/>
        <v>8.3738779041042724E-2</v>
      </c>
      <c r="E6319" s="6">
        <f t="shared" si="978"/>
        <v>8.4631327564250805E-2</v>
      </c>
      <c r="F6319" s="7">
        <f t="shared" si="979"/>
        <v>8.4012068040811697E-2</v>
      </c>
      <c r="I6319" s="10">
        <v>6317</v>
      </c>
      <c r="J6319" s="8">
        <f t="shared" si="980"/>
        <v>8.7036583128252132E-2</v>
      </c>
      <c r="K6319" s="8">
        <f t="shared" si="980"/>
        <v>8.5238779041042725E-2</v>
      </c>
      <c r="L6319" s="8">
        <f t="shared" si="980"/>
        <v>8.6131327564250806E-2</v>
      </c>
      <c r="M6319" s="8">
        <f t="shared" si="980"/>
        <v>8.5512068040811698E-2</v>
      </c>
      <c r="P6319">
        <v>6317</v>
      </c>
      <c r="Q6319" s="8">
        <f t="shared" si="981"/>
        <v>8.4036583128252129E-2</v>
      </c>
      <c r="R6319" s="8">
        <f t="shared" si="981"/>
        <v>8.2238779041042723E-2</v>
      </c>
      <c r="S6319" s="8">
        <f t="shared" si="981"/>
        <v>8.3131327564250804E-2</v>
      </c>
      <c r="T6319" s="8">
        <f t="shared" si="981"/>
        <v>8.2512068040811695E-2</v>
      </c>
      <c r="W6319">
        <v>6317</v>
      </c>
      <c r="X6319" s="4">
        <f t="shared" si="976"/>
        <v>9.6549397114822896E-2</v>
      </c>
      <c r="Y6319" s="4">
        <f t="shared" si="983"/>
        <v>9.5558634411504348E-2</v>
      </c>
      <c r="Z6319" s="4">
        <f t="shared" si="984"/>
        <v>9.4878955629427483E-2</v>
      </c>
    </row>
    <row r="6320" spans="1:26" x14ac:dyDescent="0.25">
      <c r="A6320" s="16">
        <f t="shared" si="982"/>
        <v>49853</v>
      </c>
      <c r="B6320">
        <f>+'[2]Ejercicio 1'!E6537</f>
        <v>6318</v>
      </c>
      <c r="C6320" s="5">
        <v>8.5538373293596509E-2</v>
      </c>
      <c r="D6320" s="4">
        <f t="shared" si="977"/>
        <v>8.3740495001484255E-2</v>
      </c>
      <c r="E6320" s="6">
        <f t="shared" si="978"/>
        <v>8.4633080234474273E-2</v>
      </c>
      <c r="F6320" s="7">
        <f t="shared" si="979"/>
        <v>8.4013795213919079E-2</v>
      </c>
      <c r="I6320" s="10">
        <v>6318</v>
      </c>
      <c r="J6320" s="8">
        <f t="shared" si="980"/>
        <v>8.703837329359651E-2</v>
      </c>
      <c r="K6320" s="8">
        <f t="shared" si="980"/>
        <v>8.5240495001484257E-2</v>
      </c>
      <c r="L6320" s="8">
        <f t="shared" si="980"/>
        <v>8.6133080234474274E-2</v>
      </c>
      <c r="M6320" s="8">
        <f t="shared" si="980"/>
        <v>8.551379521391908E-2</v>
      </c>
      <c r="P6320">
        <v>6318</v>
      </c>
      <c r="Q6320" s="8">
        <f t="shared" si="981"/>
        <v>8.4038373293596508E-2</v>
      </c>
      <c r="R6320" s="8">
        <f t="shared" si="981"/>
        <v>8.2240495001484254E-2</v>
      </c>
      <c r="S6320" s="8">
        <f t="shared" si="981"/>
        <v>8.3133080234474271E-2</v>
      </c>
      <c r="T6320" s="8">
        <f t="shared" si="981"/>
        <v>8.2513795213919078E-2</v>
      </c>
      <c r="W6320">
        <v>6318</v>
      </c>
      <c r="X6320" s="4">
        <f t="shared" si="976"/>
        <v>9.6552987115938183E-2</v>
      </c>
      <c r="Y6320" s="4">
        <f t="shared" si="983"/>
        <v>9.5562139808090085E-2</v>
      </c>
      <c r="Z6320" s="4">
        <f t="shared" si="984"/>
        <v>9.4882403464878917E-2</v>
      </c>
    </row>
    <row r="6321" spans="1:26" x14ac:dyDescent="0.25">
      <c r="A6321" s="16">
        <f t="shared" si="982"/>
        <v>49854</v>
      </c>
      <c r="B6321">
        <f>+'[2]Ejercicio 1'!E6538</f>
        <v>6319</v>
      </c>
      <c r="C6321" s="5">
        <v>8.5540163458940902E-2</v>
      </c>
      <c r="D6321" s="4">
        <f t="shared" si="977"/>
        <v>8.3742210960436853E-2</v>
      </c>
      <c r="E6321" s="6">
        <f t="shared" si="978"/>
        <v>8.4634832903938778E-2</v>
      </c>
      <c r="F6321" s="7">
        <f t="shared" si="979"/>
        <v>8.4015522385761779E-2</v>
      </c>
      <c r="I6321" s="10">
        <v>6319</v>
      </c>
      <c r="J6321" s="8">
        <f t="shared" si="980"/>
        <v>8.7040163458940903E-2</v>
      </c>
      <c r="K6321" s="8">
        <f t="shared" si="980"/>
        <v>8.5242210960436854E-2</v>
      </c>
      <c r="L6321" s="8">
        <f t="shared" si="980"/>
        <v>8.6134832903938779E-2</v>
      </c>
      <c r="M6321" s="8">
        <f t="shared" si="980"/>
        <v>8.551552238576178E-2</v>
      </c>
      <c r="P6321">
        <v>6319</v>
      </c>
      <c r="Q6321" s="8">
        <f t="shared" si="981"/>
        <v>8.40401634589409E-2</v>
      </c>
      <c r="R6321" s="8">
        <f t="shared" si="981"/>
        <v>8.2242210960436851E-2</v>
      </c>
      <c r="S6321" s="8">
        <f t="shared" si="981"/>
        <v>8.3134832903938777E-2</v>
      </c>
      <c r="T6321" s="8">
        <f t="shared" si="981"/>
        <v>8.2515522385761778E-2</v>
      </c>
      <c r="W6321">
        <v>6319</v>
      </c>
      <c r="X6321" s="4">
        <f t="shared" si="976"/>
        <v>9.6556577118583675E-2</v>
      </c>
      <c r="Y6321" s="4">
        <f t="shared" si="983"/>
        <v>9.5565645203267741E-2</v>
      </c>
      <c r="Z6321" s="4">
        <f t="shared" si="984"/>
        <v>9.4885851298040738E-2</v>
      </c>
    </row>
    <row r="6322" spans="1:26" x14ac:dyDescent="0.25">
      <c r="A6322" s="16">
        <f t="shared" si="982"/>
        <v>49855</v>
      </c>
      <c r="B6322">
        <f>+'[2]Ejercicio 1'!E6539</f>
        <v>6320</v>
      </c>
      <c r="C6322" s="5">
        <v>8.554195362428528E-2</v>
      </c>
      <c r="D6322" s="4">
        <f t="shared" si="977"/>
        <v>8.3743926917901154E-2</v>
      </c>
      <c r="E6322" s="6">
        <f t="shared" si="978"/>
        <v>8.4636585572641698E-2</v>
      </c>
      <c r="F6322" s="7">
        <f t="shared" si="979"/>
        <v>8.401724955633405E-2</v>
      </c>
      <c r="I6322" s="10">
        <v>6320</v>
      </c>
      <c r="J6322" s="8">
        <f t="shared" si="980"/>
        <v>8.7041953624285281E-2</v>
      </c>
      <c r="K6322" s="8">
        <f t="shared" si="980"/>
        <v>8.5243926917901156E-2</v>
      </c>
      <c r="L6322" s="8">
        <f t="shared" si="980"/>
        <v>8.61365855726417E-2</v>
      </c>
      <c r="M6322" s="8">
        <f t="shared" si="980"/>
        <v>8.5517249556334052E-2</v>
      </c>
      <c r="P6322">
        <v>6320</v>
      </c>
      <c r="Q6322" s="8">
        <f t="shared" si="981"/>
        <v>8.4041953624285279E-2</v>
      </c>
      <c r="R6322" s="8">
        <f t="shared" si="981"/>
        <v>8.2243926917901153E-2</v>
      </c>
      <c r="S6322" s="8">
        <f t="shared" si="981"/>
        <v>8.3136585572641697E-2</v>
      </c>
      <c r="T6322" s="8">
        <f t="shared" si="981"/>
        <v>8.2517249556334049E-2</v>
      </c>
      <c r="W6322">
        <v>6320</v>
      </c>
      <c r="X6322" s="4">
        <f t="shared" si="976"/>
        <v>9.6560167122787907E-2</v>
      </c>
      <c r="Y6322" s="4">
        <f t="shared" si="983"/>
        <v>9.5569150596791316E-2</v>
      </c>
      <c r="Z6322" s="4">
        <f t="shared" si="984"/>
        <v>9.4889299126980242E-2</v>
      </c>
    </row>
    <row r="6323" spans="1:26" x14ac:dyDescent="0.25">
      <c r="A6323" s="16">
        <f t="shared" si="982"/>
        <v>49856</v>
      </c>
      <c r="B6323">
        <f>+'[2]Ejercicio 1'!E6540</f>
        <v>6321</v>
      </c>
      <c r="C6323" s="5">
        <v>8.5543743789629673E-2</v>
      </c>
      <c r="D6323" s="4">
        <f t="shared" si="977"/>
        <v>8.3745642873877132E-2</v>
      </c>
      <c r="E6323" s="6">
        <f t="shared" si="978"/>
        <v>8.4638338240585656E-2</v>
      </c>
      <c r="F6323" s="7">
        <f t="shared" si="979"/>
        <v>8.4018976725638767E-2</v>
      </c>
      <c r="I6323" s="10">
        <v>6321</v>
      </c>
      <c r="J6323" s="8">
        <f t="shared" si="980"/>
        <v>8.7043743789629674E-2</v>
      </c>
      <c r="K6323" s="8">
        <f t="shared" si="980"/>
        <v>8.5245642873877134E-2</v>
      </c>
      <c r="L6323" s="8">
        <f t="shared" si="980"/>
        <v>8.6138338240585657E-2</v>
      </c>
      <c r="M6323" s="8">
        <f t="shared" si="980"/>
        <v>8.5518976725638768E-2</v>
      </c>
      <c r="P6323">
        <v>6321</v>
      </c>
      <c r="Q6323" s="8">
        <f t="shared" si="981"/>
        <v>8.4043743789629671E-2</v>
      </c>
      <c r="R6323" s="8">
        <f t="shared" si="981"/>
        <v>8.2245642873877131E-2</v>
      </c>
      <c r="S6323" s="8">
        <f t="shared" si="981"/>
        <v>8.3138338240585655E-2</v>
      </c>
      <c r="T6323" s="8">
        <f t="shared" si="981"/>
        <v>8.2518976725638765E-2</v>
      </c>
      <c r="W6323">
        <v>6321</v>
      </c>
      <c r="X6323" s="4">
        <f t="shared" si="976"/>
        <v>9.6563757128552669E-2</v>
      </c>
      <c r="Y6323" s="4">
        <f t="shared" si="983"/>
        <v>9.557265598890767E-2</v>
      </c>
      <c r="Z6323" s="4">
        <f t="shared" si="984"/>
        <v>9.4892746952342594E-2</v>
      </c>
    </row>
    <row r="6324" spans="1:26" x14ac:dyDescent="0.25">
      <c r="A6324" s="16">
        <f t="shared" si="982"/>
        <v>49857</v>
      </c>
      <c r="B6324">
        <f>+'[2]Ejercicio 1'!E6541</f>
        <v>6322</v>
      </c>
      <c r="C6324" s="5">
        <v>8.5545533954974051E-2</v>
      </c>
      <c r="D6324" s="4">
        <f t="shared" si="977"/>
        <v>8.3747358828363996E-2</v>
      </c>
      <c r="E6324" s="6">
        <f t="shared" si="978"/>
        <v>8.4640090907768903E-2</v>
      </c>
      <c r="F6324" s="7">
        <f t="shared" si="979"/>
        <v>8.4020703893675927E-2</v>
      </c>
      <c r="I6324" s="10">
        <v>6322</v>
      </c>
      <c r="J6324" s="8">
        <f t="shared" si="980"/>
        <v>8.7045533954974053E-2</v>
      </c>
      <c r="K6324" s="8">
        <f t="shared" si="980"/>
        <v>8.5247358828363998E-2</v>
      </c>
      <c r="L6324" s="8">
        <f t="shared" si="980"/>
        <v>8.6140090907768904E-2</v>
      </c>
      <c r="M6324" s="8">
        <f t="shared" si="980"/>
        <v>8.5520703893675928E-2</v>
      </c>
      <c r="P6324">
        <v>6322</v>
      </c>
      <c r="Q6324" s="8">
        <f t="shared" si="981"/>
        <v>8.404553395497405E-2</v>
      </c>
      <c r="R6324" s="8">
        <f t="shared" si="981"/>
        <v>8.2247358828363995E-2</v>
      </c>
      <c r="S6324" s="8">
        <f t="shared" si="981"/>
        <v>8.3140090907768902E-2</v>
      </c>
      <c r="T6324" s="8">
        <f t="shared" si="981"/>
        <v>8.2520703893675926E-2</v>
      </c>
      <c r="W6324">
        <v>6322</v>
      </c>
      <c r="X6324" s="4">
        <f t="shared" si="976"/>
        <v>9.6567347135846748E-2</v>
      </c>
      <c r="Y6324" s="4">
        <f t="shared" si="983"/>
        <v>9.5576161379431465E-2</v>
      </c>
      <c r="Z6324" s="4">
        <f t="shared" si="984"/>
        <v>9.4896194774133524E-2</v>
      </c>
    </row>
    <row r="6325" spans="1:26" x14ac:dyDescent="0.25">
      <c r="A6325" s="16">
        <f t="shared" si="982"/>
        <v>49858</v>
      </c>
      <c r="B6325">
        <f>+'[2]Ejercicio 1'!E6542</f>
        <v>6323</v>
      </c>
      <c r="C6325" s="5">
        <v>8.5547324120318444E-2</v>
      </c>
      <c r="D6325" s="4">
        <f t="shared" si="977"/>
        <v>8.3749074781362357E-2</v>
      </c>
      <c r="E6325" s="6">
        <f t="shared" si="978"/>
        <v>8.4641843574192327E-2</v>
      </c>
      <c r="F6325" s="7">
        <f t="shared" si="979"/>
        <v>8.4022431060445532E-2</v>
      </c>
      <c r="I6325" s="10">
        <v>6323</v>
      </c>
      <c r="J6325" s="8">
        <f t="shared" si="980"/>
        <v>8.7047324120318445E-2</v>
      </c>
      <c r="K6325" s="8">
        <f t="shared" si="980"/>
        <v>8.5249074781362358E-2</v>
      </c>
      <c r="L6325" s="8">
        <f t="shared" si="980"/>
        <v>8.6141843574192328E-2</v>
      </c>
      <c r="M6325" s="8">
        <f t="shared" si="980"/>
        <v>8.5522431060445533E-2</v>
      </c>
      <c r="P6325">
        <v>6323</v>
      </c>
      <c r="Q6325" s="8">
        <f t="shared" si="981"/>
        <v>8.4047324120318442E-2</v>
      </c>
      <c r="R6325" s="8">
        <f t="shared" si="981"/>
        <v>8.2249074781362355E-2</v>
      </c>
      <c r="S6325" s="8">
        <f t="shared" si="981"/>
        <v>8.3141843574192326E-2</v>
      </c>
      <c r="T6325" s="8">
        <f t="shared" si="981"/>
        <v>8.2522431060445531E-2</v>
      </c>
      <c r="W6325">
        <v>6323</v>
      </c>
      <c r="X6325" s="4">
        <f t="shared" si="976"/>
        <v>9.6570937144685523E-2</v>
      </c>
      <c r="Y6325" s="4">
        <f t="shared" si="983"/>
        <v>9.5579666768483895E-2</v>
      </c>
      <c r="Z6325" s="4">
        <f t="shared" si="984"/>
        <v>9.489964259233874E-2</v>
      </c>
    </row>
    <row r="6326" spans="1:26" x14ac:dyDescent="0.25">
      <c r="A6326" s="16">
        <f t="shared" si="982"/>
        <v>49859</v>
      </c>
      <c r="B6326">
        <f>+'[2]Ejercicio 1'!E6543</f>
        <v>6324</v>
      </c>
      <c r="C6326" s="5">
        <v>8.5549114285662822E-2</v>
      </c>
      <c r="D6326" s="4">
        <f t="shared" si="977"/>
        <v>8.3750790732872005E-2</v>
      </c>
      <c r="E6326" s="6">
        <f t="shared" si="978"/>
        <v>8.464359623985504E-2</v>
      </c>
      <c r="F6326" s="7">
        <f t="shared" si="979"/>
        <v>8.4024158225947582E-2</v>
      </c>
      <c r="I6326" s="10">
        <v>6324</v>
      </c>
      <c r="J6326" s="8">
        <f t="shared" si="980"/>
        <v>8.7049114285662824E-2</v>
      </c>
      <c r="K6326" s="8">
        <f t="shared" si="980"/>
        <v>8.5250790732872006E-2</v>
      </c>
      <c r="L6326" s="8">
        <f t="shared" si="980"/>
        <v>8.6143596239855041E-2</v>
      </c>
      <c r="M6326" s="8">
        <f t="shared" si="980"/>
        <v>8.5524158225947583E-2</v>
      </c>
      <c r="P6326">
        <v>6324</v>
      </c>
      <c r="Q6326" s="8">
        <f t="shared" si="981"/>
        <v>8.4049114285662821E-2</v>
      </c>
      <c r="R6326" s="8">
        <f t="shared" si="981"/>
        <v>8.2250790732872003E-2</v>
      </c>
      <c r="S6326" s="8">
        <f t="shared" si="981"/>
        <v>8.3143596239855039E-2</v>
      </c>
      <c r="T6326" s="8">
        <f t="shared" si="981"/>
        <v>8.252415822594758E-2</v>
      </c>
      <c r="W6326">
        <v>6324</v>
      </c>
      <c r="X6326" s="4">
        <f t="shared" si="976"/>
        <v>9.6574527155068993E-2</v>
      </c>
      <c r="Y6326" s="4">
        <f t="shared" si="983"/>
        <v>9.5583172155946389E-2</v>
      </c>
      <c r="Z6326" s="4">
        <f t="shared" si="984"/>
        <v>9.4903090406972535E-2</v>
      </c>
    </row>
    <row r="6327" spans="1:26" x14ac:dyDescent="0.25">
      <c r="A6327" s="16">
        <f t="shared" si="982"/>
        <v>49860</v>
      </c>
      <c r="B6327">
        <f>+'[2]Ejercicio 1'!E6544</f>
        <v>6325</v>
      </c>
      <c r="C6327" s="5">
        <v>8.5550904451007215E-2</v>
      </c>
      <c r="D6327" s="4">
        <f t="shared" si="977"/>
        <v>8.3752506682893163E-2</v>
      </c>
      <c r="E6327" s="6">
        <f t="shared" si="978"/>
        <v>8.4645348904757042E-2</v>
      </c>
      <c r="F6327" s="7">
        <f t="shared" si="979"/>
        <v>8.4025885390182076E-2</v>
      </c>
      <c r="I6327" s="10">
        <v>6325</v>
      </c>
      <c r="J6327" s="8">
        <f t="shared" si="980"/>
        <v>8.7050904451007216E-2</v>
      </c>
      <c r="K6327" s="8">
        <f t="shared" si="980"/>
        <v>8.5252506682893164E-2</v>
      </c>
      <c r="L6327" s="8">
        <f t="shared" si="980"/>
        <v>8.6145348904757044E-2</v>
      </c>
      <c r="M6327" s="8">
        <f t="shared" si="980"/>
        <v>8.5525885390182077E-2</v>
      </c>
      <c r="P6327">
        <v>6325</v>
      </c>
      <c r="Q6327" s="8">
        <f t="shared" si="981"/>
        <v>8.4050904451007213E-2</v>
      </c>
      <c r="R6327" s="8">
        <f t="shared" si="981"/>
        <v>8.2252506682893162E-2</v>
      </c>
      <c r="S6327" s="8">
        <f t="shared" si="981"/>
        <v>8.3145348904757041E-2</v>
      </c>
      <c r="T6327" s="8">
        <f t="shared" si="981"/>
        <v>8.2525885390182074E-2</v>
      </c>
      <c r="W6327">
        <v>6325</v>
      </c>
      <c r="X6327" s="4">
        <f t="shared" si="976"/>
        <v>9.6578117166982239E-2</v>
      </c>
      <c r="Y6327" s="4">
        <f t="shared" si="983"/>
        <v>9.5586677541877801E-2</v>
      </c>
      <c r="Z6327" s="4">
        <f t="shared" si="984"/>
        <v>9.4906538218026346E-2</v>
      </c>
    </row>
    <row r="6328" spans="1:26" x14ac:dyDescent="0.25">
      <c r="A6328" s="16">
        <f t="shared" si="982"/>
        <v>49861</v>
      </c>
      <c r="B6328">
        <f>+'[2]Ejercicio 1'!E6545</f>
        <v>6326</v>
      </c>
      <c r="C6328" s="5">
        <v>8.5552694616351593E-2</v>
      </c>
      <c r="D6328" s="4">
        <f t="shared" si="977"/>
        <v>8.3754222631425609E-2</v>
      </c>
      <c r="E6328" s="6">
        <f t="shared" si="978"/>
        <v>8.4647101568899222E-2</v>
      </c>
      <c r="F6328" s="7">
        <f t="shared" si="979"/>
        <v>8.4027612553149014E-2</v>
      </c>
      <c r="I6328" s="10">
        <v>6326</v>
      </c>
      <c r="J6328" s="8">
        <f t="shared" si="980"/>
        <v>8.7052694616351595E-2</v>
      </c>
      <c r="K6328" s="8">
        <f t="shared" si="980"/>
        <v>8.5254222631425611E-2</v>
      </c>
      <c r="L6328" s="8">
        <f t="shared" si="980"/>
        <v>8.6147101568899223E-2</v>
      </c>
      <c r="M6328" s="8">
        <f t="shared" si="980"/>
        <v>8.5527612553149016E-2</v>
      </c>
      <c r="P6328">
        <v>6326</v>
      </c>
      <c r="Q6328" s="8">
        <f t="shared" si="981"/>
        <v>8.4052694616351592E-2</v>
      </c>
      <c r="R6328" s="8">
        <f t="shared" si="981"/>
        <v>8.2254222631425608E-2</v>
      </c>
      <c r="S6328" s="8">
        <f t="shared" si="981"/>
        <v>8.314710156889922E-2</v>
      </c>
      <c r="T6328" s="8">
        <f t="shared" si="981"/>
        <v>8.2527612553149013E-2</v>
      </c>
      <c r="W6328">
        <v>6326</v>
      </c>
      <c r="X6328" s="4">
        <f t="shared" si="976"/>
        <v>9.6581707180455112E-2</v>
      </c>
      <c r="Y6328" s="4">
        <f t="shared" si="983"/>
        <v>9.5590182926277259E-2</v>
      </c>
      <c r="Z6328" s="4">
        <f t="shared" si="984"/>
        <v>9.4909986026148196E-2</v>
      </c>
    </row>
    <row r="6329" spans="1:26" x14ac:dyDescent="0.25">
      <c r="A6329" s="16">
        <f t="shared" si="982"/>
        <v>49862</v>
      </c>
      <c r="B6329">
        <f>+'[2]Ejercicio 1'!E6546</f>
        <v>6327</v>
      </c>
      <c r="C6329" s="5">
        <v>8.5554484781695972E-2</v>
      </c>
      <c r="D6329" s="4">
        <f t="shared" si="977"/>
        <v>8.3755938578469968E-2</v>
      </c>
      <c r="E6329" s="6">
        <f t="shared" si="978"/>
        <v>8.4648854232281551E-2</v>
      </c>
      <c r="F6329" s="7">
        <f t="shared" si="979"/>
        <v>8.4029339714848383E-2</v>
      </c>
      <c r="I6329" s="10">
        <v>6327</v>
      </c>
      <c r="J6329" s="8">
        <f t="shared" si="980"/>
        <v>8.7054484781695973E-2</v>
      </c>
      <c r="K6329" s="8">
        <f t="shared" si="980"/>
        <v>8.525593857846997E-2</v>
      </c>
      <c r="L6329" s="8">
        <f t="shared" si="980"/>
        <v>8.6148854232281552E-2</v>
      </c>
      <c r="M6329" s="8">
        <f t="shared" si="980"/>
        <v>8.5529339714848385E-2</v>
      </c>
      <c r="P6329">
        <v>6327</v>
      </c>
      <c r="Q6329" s="8">
        <f t="shared" si="981"/>
        <v>8.4054484781695971E-2</v>
      </c>
      <c r="R6329" s="8">
        <f t="shared" si="981"/>
        <v>8.2255938578469967E-2</v>
      </c>
      <c r="S6329" s="8">
        <f t="shared" si="981"/>
        <v>8.3148854232281549E-2</v>
      </c>
      <c r="T6329" s="8">
        <f t="shared" si="981"/>
        <v>8.2529339714848382E-2</v>
      </c>
      <c r="W6329">
        <v>6327</v>
      </c>
      <c r="X6329" s="4">
        <f t="shared" si="976"/>
        <v>9.6585297195488487E-2</v>
      </c>
      <c r="Y6329" s="4">
        <f t="shared" si="983"/>
        <v>9.5593688309207989E-2</v>
      </c>
      <c r="Z6329" s="4">
        <f t="shared" si="984"/>
        <v>9.491343383004773E-2</v>
      </c>
    </row>
    <row r="6330" spans="1:26" x14ac:dyDescent="0.25">
      <c r="A6330" s="16">
        <f t="shared" si="982"/>
        <v>49863</v>
      </c>
      <c r="B6330">
        <f>+'[2]Ejercicio 1'!E6547</f>
        <v>6328</v>
      </c>
      <c r="C6330" s="5">
        <v>8.5556274947040364E-2</v>
      </c>
      <c r="D6330" s="4">
        <f t="shared" si="977"/>
        <v>8.3757654524025421E-2</v>
      </c>
      <c r="E6330" s="6">
        <f t="shared" si="978"/>
        <v>8.4650606894904057E-2</v>
      </c>
      <c r="F6330" s="7">
        <f t="shared" si="979"/>
        <v>8.4031066875277352E-2</v>
      </c>
      <c r="I6330" s="10">
        <v>6328</v>
      </c>
      <c r="J6330" s="8">
        <f t="shared" si="980"/>
        <v>8.7056274947040366E-2</v>
      </c>
      <c r="K6330" s="8">
        <f t="shared" si="980"/>
        <v>8.5257654524025422E-2</v>
      </c>
      <c r="L6330" s="8">
        <f t="shared" si="980"/>
        <v>8.6150606894904058E-2</v>
      </c>
      <c r="M6330" s="8">
        <f t="shared" si="980"/>
        <v>8.5531066875277353E-2</v>
      </c>
      <c r="P6330">
        <v>6328</v>
      </c>
      <c r="Q6330" s="8">
        <f t="shared" si="981"/>
        <v>8.4056274947040363E-2</v>
      </c>
      <c r="R6330" s="8">
        <f t="shared" si="981"/>
        <v>8.225765452402542E-2</v>
      </c>
      <c r="S6330" s="8">
        <f t="shared" si="981"/>
        <v>8.3150606894904056E-2</v>
      </c>
      <c r="T6330" s="8">
        <f t="shared" si="981"/>
        <v>8.2531066875277351E-2</v>
      </c>
      <c r="W6330">
        <v>6328</v>
      </c>
      <c r="X6330" s="4">
        <f t="shared" ref="X6330:X6393" si="985">Tasa_Fwd(C6148,B6148,C6330,B6330,182)</f>
        <v>9.6588887212049876E-2</v>
      </c>
      <c r="Y6330" s="4">
        <f t="shared" si="983"/>
        <v>9.5597193690666507E-2</v>
      </c>
      <c r="Z6330" s="4">
        <f t="shared" si="984"/>
        <v>9.4916881630367253E-2</v>
      </c>
    </row>
    <row r="6331" spans="1:26" x14ac:dyDescent="0.25">
      <c r="A6331" s="16">
        <f t="shared" si="982"/>
        <v>49864</v>
      </c>
      <c r="B6331">
        <f>+'[2]Ejercicio 1'!E6548</f>
        <v>6329</v>
      </c>
      <c r="C6331" s="5">
        <v>8.5558065112384743E-2</v>
      </c>
      <c r="D6331" s="4">
        <f t="shared" si="977"/>
        <v>8.375937046809219E-2</v>
      </c>
      <c r="E6331" s="6">
        <f t="shared" si="978"/>
        <v>8.4652359556764978E-2</v>
      </c>
      <c r="F6331" s="7">
        <f t="shared" si="979"/>
        <v>8.403279403444161E-2</v>
      </c>
      <c r="I6331" s="10">
        <v>6329</v>
      </c>
      <c r="J6331" s="8">
        <f t="shared" si="980"/>
        <v>8.7058065112384744E-2</v>
      </c>
      <c r="K6331" s="8">
        <f t="shared" si="980"/>
        <v>8.5259370468092191E-2</v>
      </c>
      <c r="L6331" s="8">
        <f t="shared" si="980"/>
        <v>8.6152359556764979E-2</v>
      </c>
      <c r="M6331" s="8">
        <f t="shared" si="980"/>
        <v>8.5532794034441612E-2</v>
      </c>
      <c r="P6331">
        <v>6329</v>
      </c>
      <c r="Q6331" s="8">
        <f t="shared" si="981"/>
        <v>8.4058065112384742E-2</v>
      </c>
      <c r="R6331" s="8">
        <f t="shared" si="981"/>
        <v>8.2259370468092188E-2</v>
      </c>
      <c r="S6331" s="8">
        <f t="shared" si="981"/>
        <v>8.3152359556764976E-2</v>
      </c>
      <c r="T6331" s="8">
        <f t="shared" si="981"/>
        <v>8.2532794034441609E-2</v>
      </c>
      <c r="W6331">
        <v>6329</v>
      </c>
      <c r="X6331" s="4">
        <f t="shared" si="985"/>
        <v>9.6592477230157278E-2</v>
      </c>
      <c r="Y6331" s="4">
        <f t="shared" si="983"/>
        <v>9.5600699070473583E-2</v>
      </c>
      <c r="Z6331" s="4">
        <f t="shared" si="984"/>
        <v>9.4920329427754843E-2</v>
      </c>
    </row>
    <row r="6332" spans="1:26" x14ac:dyDescent="0.25">
      <c r="A6332" s="16">
        <f t="shared" si="982"/>
        <v>49865</v>
      </c>
      <c r="B6332">
        <f>+'[2]Ejercicio 1'!E6549</f>
        <v>6330</v>
      </c>
      <c r="C6332" s="5">
        <v>8.5559855277729135E-2</v>
      </c>
      <c r="D6332" s="4">
        <f t="shared" si="977"/>
        <v>8.376108641067026E-2</v>
      </c>
      <c r="E6332" s="6">
        <f t="shared" si="978"/>
        <v>8.4654112217866936E-2</v>
      </c>
      <c r="F6332" s="7">
        <f t="shared" si="979"/>
        <v>8.4034521192335454E-2</v>
      </c>
      <c r="I6332" s="10">
        <v>6330</v>
      </c>
      <c r="J6332" s="8">
        <f t="shared" si="980"/>
        <v>8.7059855277729137E-2</v>
      </c>
      <c r="K6332" s="8">
        <f t="shared" si="980"/>
        <v>8.5261086410670262E-2</v>
      </c>
      <c r="L6332" s="8">
        <f t="shared" si="980"/>
        <v>8.6154112217866938E-2</v>
      </c>
      <c r="M6332" s="8">
        <f t="shared" si="980"/>
        <v>8.5534521192335455E-2</v>
      </c>
      <c r="P6332">
        <v>6330</v>
      </c>
      <c r="Q6332" s="8">
        <f t="shared" si="981"/>
        <v>8.4059855277729134E-2</v>
      </c>
      <c r="R6332" s="8">
        <f t="shared" si="981"/>
        <v>8.2261086410670259E-2</v>
      </c>
      <c r="S6332" s="8">
        <f t="shared" si="981"/>
        <v>8.3154112217866935E-2</v>
      </c>
      <c r="T6332" s="8">
        <f t="shared" si="981"/>
        <v>8.2534521192335453E-2</v>
      </c>
      <c r="W6332">
        <v>6330</v>
      </c>
      <c r="X6332" s="4">
        <f t="shared" si="985"/>
        <v>9.6596067249808515E-2</v>
      </c>
      <c r="Y6332" s="4">
        <f t="shared" si="983"/>
        <v>9.5604204448871688E-2</v>
      </c>
      <c r="Z6332" s="4">
        <f t="shared" si="984"/>
        <v>9.4923777220277755E-2</v>
      </c>
    </row>
    <row r="6333" spans="1:26" x14ac:dyDescent="0.25">
      <c r="A6333" s="16">
        <f t="shared" si="982"/>
        <v>49866</v>
      </c>
      <c r="B6333">
        <f>+'[2]Ejercicio 1'!E6550</f>
        <v>6331</v>
      </c>
      <c r="C6333" s="5">
        <v>8.5561645443073514E-2</v>
      </c>
      <c r="D6333" s="4">
        <f t="shared" si="977"/>
        <v>8.3762802351759841E-2</v>
      </c>
      <c r="E6333" s="6">
        <f t="shared" si="978"/>
        <v>8.4655864878208198E-2</v>
      </c>
      <c r="F6333" s="7">
        <f t="shared" si="979"/>
        <v>8.4036248348964601E-2</v>
      </c>
      <c r="I6333" s="10">
        <v>6331</v>
      </c>
      <c r="J6333" s="8">
        <f t="shared" si="980"/>
        <v>8.7061645443073515E-2</v>
      </c>
      <c r="K6333" s="8">
        <f t="shared" si="980"/>
        <v>8.5262802351759842E-2</v>
      </c>
      <c r="L6333" s="8">
        <f t="shared" si="980"/>
        <v>8.6155864878208199E-2</v>
      </c>
      <c r="M6333" s="8">
        <f t="shared" si="980"/>
        <v>8.5536248348964602E-2</v>
      </c>
      <c r="P6333">
        <v>6331</v>
      </c>
      <c r="Q6333" s="8">
        <f t="shared" si="981"/>
        <v>8.4061645443073513E-2</v>
      </c>
      <c r="R6333" s="8">
        <f t="shared" si="981"/>
        <v>8.2262802351759839E-2</v>
      </c>
      <c r="S6333" s="8">
        <f t="shared" si="981"/>
        <v>8.3155864878208197E-2</v>
      </c>
      <c r="T6333" s="8">
        <f t="shared" si="981"/>
        <v>8.25362483489646E-2</v>
      </c>
      <c r="W6333">
        <v>6331</v>
      </c>
      <c r="X6333" s="4">
        <f t="shared" si="985"/>
        <v>9.65996572709895E-2</v>
      </c>
      <c r="Y6333" s="4">
        <f t="shared" si="983"/>
        <v>9.5607709825678969E-2</v>
      </c>
      <c r="Z6333" s="4">
        <f t="shared" si="984"/>
        <v>9.4927225010513927E-2</v>
      </c>
    </row>
    <row r="6334" spans="1:26" x14ac:dyDescent="0.25">
      <c r="A6334" s="16">
        <f t="shared" si="982"/>
        <v>49867</v>
      </c>
      <c r="B6334">
        <f>+'[2]Ejercicio 1'!E6551</f>
        <v>6332</v>
      </c>
      <c r="C6334" s="5">
        <v>8.5563435608417907E-2</v>
      </c>
      <c r="D6334" s="4">
        <f t="shared" si="977"/>
        <v>8.3764518291360751E-2</v>
      </c>
      <c r="E6334" s="6">
        <f t="shared" si="978"/>
        <v>8.4657617537788735E-2</v>
      </c>
      <c r="F6334" s="7">
        <f t="shared" si="979"/>
        <v>8.4037975504323334E-2</v>
      </c>
      <c r="I6334" s="10">
        <v>6332</v>
      </c>
      <c r="J6334" s="8">
        <f t="shared" si="980"/>
        <v>8.7063435608417908E-2</v>
      </c>
      <c r="K6334" s="8">
        <f t="shared" si="980"/>
        <v>8.5264518291360752E-2</v>
      </c>
      <c r="L6334" s="8">
        <f t="shared" si="980"/>
        <v>8.6157617537788736E-2</v>
      </c>
      <c r="M6334" s="8">
        <f t="shared" si="980"/>
        <v>8.5537975504323335E-2</v>
      </c>
      <c r="P6334">
        <v>6332</v>
      </c>
      <c r="Q6334" s="8">
        <f t="shared" si="981"/>
        <v>8.4063435608417905E-2</v>
      </c>
      <c r="R6334" s="8">
        <f t="shared" si="981"/>
        <v>8.226451829136075E-2</v>
      </c>
      <c r="S6334" s="8">
        <f t="shared" si="981"/>
        <v>8.3157617537788733E-2</v>
      </c>
      <c r="T6334" s="8">
        <f t="shared" si="981"/>
        <v>8.2537975504323333E-2</v>
      </c>
      <c r="W6334">
        <v>6332</v>
      </c>
      <c r="X6334" s="4">
        <f t="shared" si="985"/>
        <v>9.6603247293730571E-2</v>
      </c>
      <c r="Y6334" s="4">
        <f t="shared" si="983"/>
        <v>9.5611215200953406E-2</v>
      </c>
      <c r="Z6334" s="4">
        <f t="shared" si="984"/>
        <v>9.493067279652205E-2</v>
      </c>
    </row>
    <row r="6335" spans="1:26" x14ac:dyDescent="0.25">
      <c r="A6335" s="16">
        <f t="shared" si="982"/>
        <v>49868</v>
      </c>
      <c r="B6335">
        <f>+'[2]Ejercicio 1'!E6552</f>
        <v>6333</v>
      </c>
      <c r="C6335" s="5">
        <v>8.5565225773762285E-2</v>
      </c>
      <c r="D6335" s="4">
        <f t="shared" si="977"/>
        <v>8.3766234229473574E-2</v>
      </c>
      <c r="E6335" s="6">
        <f t="shared" si="978"/>
        <v>8.4659370196609449E-2</v>
      </c>
      <c r="F6335" s="7">
        <f t="shared" si="979"/>
        <v>8.4039702658414511E-2</v>
      </c>
      <c r="I6335" s="10">
        <v>6333</v>
      </c>
      <c r="J6335" s="8">
        <f t="shared" si="980"/>
        <v>8.7065225773762286E-2</v>
      </c>
      <c r="K6335" s="8">
        <f t="shared" si="980"/>
        <v>8.5266234229473575E-2</v>
      </c>
      <c r="L6335" s="8">
        <f t="shared" si="980"/>
        <v>8.615937019660945E-2</v>
      </c>
      <c r="M6335" s="8">
        <f t="shared" si="980"/>
        <v>8.5539702658414513E-2</v>
      </c>
      <c r="P6335">
        <v>6333</v>
      </c>
      <c r="Q6335" s="8">
        <f t="shared" si="981"/>
        <v>8.4065225773762284E-2</v>
      </c>
      <c r="R6335" s="8">
        <f t="shared" si="981"/>
        <v>8.2266234229473573E-2</v>
      </c>
      <c r="S6335" s="8">
        <f t="shared" si="981"/>
        <v>8.3159370196609447E-2</v>
      </c>
      <c r="T6335" s="8">
        <f t="shared" si="981"/>
        <v>8.253970265841451E-2</v>
      </c>
      <c r="W6335">
        <v>6333</v>
      </c>
      <c r="X6335" s="4">
        <f t="shared" si="985"/>
        <v>9.6606837318031699E-2</v>
      </c>
      <c r="Y6335" s="4">
        <f t="shared" si="983"/>
        <v>9.5614720574698525E-2</v>
      </c>
      <c r="Z6335" s="4">
        <f t="shared" si="984"/>
        <v>9.4934120578958739E-2</v>
      </c>
    </row>
    <row r="6336" spans="1:26" x14ac:dyDescent="0.25">
      <c r="A6336" s="16">
        <f t="shared" si="982"/>
        <v>49869</v>
      </c>
      <c r="B6336">
        <f>+'[2]Ejercicio 1'!E6553</f>
        <v>6334</v>
      </c>
      <c r="C6336" s="5">
        <v>8.5567015939106678E-2</v>
      </c>
      <c r="D6336" s="4">
        <f t="shared" si="977"/>
        <v>8.3767950166097518E-2</v>
      </c>
      <c r="E6336" s="6">
        <f t="shared" si="978"/>
        <v>8.466112285467034E-2</v>
      </c>
      <c r="F6336" s="7">
        <f t="shared" si="979"/>
        <v>8.4041429811238119E-2</v>
      </c>
      <c r="I6336" s="10">
        <v>6334</v>
      </c>
      <c r="J6336" s="8">
        <f t="shared" si="980"/>
        <v>8.7067015939106679E-2</v>
      </c>
      <c r="K6336" s="8">
        <f t="shared" si="980"/>
        <v>8.526795016609752E-2</v>
      </c>
      <c r="L6336" s="8">
        <f t="shared" si="980"/>
        <v>8.6161122854670341E-2</v>
      </c>
      <c r="M6336" s="8">
        <f t="shared" si="980"/>
        <v>8.5541429811238121E-2</v>
      </c>
      <c r="P6336">
        <v>6334</v>
      </c>
      <c r="Q6336" s="8">
        <f t="shared" si="981"/>
        <v>8.4067015939106676E-2</v>
      </c>
      <c r="R6336" s="8">
        <f t="shared" si="981"/>
        <v>8.2267950166097517E-2</v>
      </c>
      <c r="S6336" s="8">
        <f t="shared" si="981"/>
        <v>8.3161122854670338E-2</v>
      </c>
      <c r="T6336" s="8">
        <f t="shared" si="981"/>
        <v>8.2541429811238118E-2</v>
      </c>
      <c r="W6336">
        <v>6334</v>
      </c>
      <c r="X6336" s="4">
        <f t="shared" si="985"/>
        <v>9.6610427343861716E-2</v>
      </c>
      <c r="Y6336" s="4">
        <f t="shared" si="983"/>
        <v>9.5618225946973168E-2</v>
      </c>
      <c r="Z6336" s="4">
        <f t="shared" si="984"/>
        <v>9.4937568358460636E-2</v>
      </c>
    </row>
    <row r="6337" spans="1:26" x14ac:dyDescent="0.25">
      <c r="A6337" s="16">
        <f t="shared" si="982"/>
        <v>49870</v>
      </c>
      <c r="B6337">
        <f>+'[2]Ejercicio 1'!E6554</f>
        <v>6335</v>
      </c>
      <c r="C6337" s="5">
        <v>8.5568806104451056E-2</v>
      </c>
      <c r="D6337" s="4">
        <f t="shared" si="977"/>
        <v>8.3769666101232779E-2</v>
      </c>
      <c r="E6337" s="6">
        <f t="shared" si="978"/>
        <v>8.4662875511970506E-2</v>
      </c>
      <c r="F6337" s="7">
        <f t="shared" si="979"/>
        <v>8.4043156962794185E-2</v>
      </c>
      <c r="I6337" s="10">
        <v>6335</v>
      </c>
      <c r="J6337" s="8">
        <f t="shared" si="980"/>
        <v>8.7068806104451058E-2</v>
      </c>
      <c r="K6337" s="8">
        <f t="shared" si="980"/>
        <v>8.526966610123278E-2</v>
      </c>
      <c r="L6337" s="8">
        <f t="shared" si="980"/>
        <v>8.6162875511970508E-2</v>
      </c>
      <c r="M6337" s="8">
        <f t="shared" si="980"/>
        <v>8.5543156962794187E-2</v>
      </c>
      <c r="P6337">
        <v>6335</v>
      </c>
      <c r="Q6337" s="8">
        <f t="shared" si="981"/>
        <v>8.4068806104451055E-2</v>
      </c>
      <c r="R6337" s="8">
        <f t="shared" si="981"/>
        <v>8.2269666101232777E-2</v>
      </c>
      <c r="S6337" s="8">
        <f t="shared" si="981"/>
        <v>8.3162875511970505E-2</v>
      </c>
      <c r="T6337" s="8">
        <f t="shared" si="981"/>
        <v>8.2543156962794184E-2</v>
      </c>
      <c r="W6337">
        <v>6335</v>
      </c>
      <c r="X6337" s="4">
        <f t="shared" si="985"/>
        <v>9.6614017371236871E-2</v>
      </c>
      <c r="Y6337" s="4">
        <f t="shared" si="983"/>
        <v>9.5621731317655251E-2</v>
      </c>
      <c r="Z6337" s="4">
        <f t="shared" si="984"/>
        <v>9.4941016133740189E-2</v>
      </c>
    </row>
    <row r="6338" spans="1:26" x14ac:dyDescent="0.25">
      <c r="A6338" s="16">
        <f t="shared" si="982"/>
        <v>49871</v>
      </c>
      <c r="B6338">
        <f>+'[2]Ejercicio 1'!E6555</f>
        <v>6336</v>
      </c>
      <c r="C6338" s="5">
        <v>8.5570596269795449E-2</v>
      </c>
      <c r="D6338" s="4">
        <f t="shared" si="977"/>
        <v>8.3771382034879369E-2</v>
      </c>
      <c r="E6338" s="6">
        <f t="shared" si="978"/>
        <v>8.466462816851085E-2</v>
      </c>
      <c r="F6338" s="7">
        <f t="shared" si="979"/>
        <v>8.4044884113082682E-2</v>
      </c>
      <c r="I6338" s="10">
        <v>6336</v>
      </c>
      <c r="J6338" s="8">
        <f t="shared" si="980"/>
        <v>8.707059626979545E-2</v>
      </c>
      <c r="K6338" s="8">
        <f t="shared" si="980"/>
        <v>8.527138203487937E-2</v>
      </c>
      <c r="L6338" s="8">
        <f t="shared" si="980"/>
        <v>8.6164628168510851E-2</v>
      </c>
      <c r="M6338" s="8">
        <f t="shared" ref="M6338:M6401" si="986">F6338+$O$1</f>
        <v>8.5544884113082684E-2</v>
      </c>
      <c r="P6338">
        <v>6336</v>
      </c>
      <c r="Q6338" s="8">
        <f t="shared" si="981"/>
        <v>8.4070596269795447E-2</v>
      </c>
      <c r="R6338" s="8">
        <f t="shared" si="981"/>
        <v>8.2271382034879367E-2</v>
      </c>
      <c r="S6338" s="8">
        <f t="shared" si="981"/>
        <v>8.3164628168510848E-2</v>
      </c>
      <c r="T6338" s="8">
        <f t="shared" ref="T6338:T6401" si="987">F6338-$O$1</f>
        <v>8.2544884113082681E-2</v>
      </c>
      <c r="W6338">
        <v>6336</v>
      </c>
      <c r="X6338" s="4">
        <f t="shared" si="985"/>
        <v>9.6617607400156735E-2</v>
      </c>
      <c r="Y6338" s="4">
        <f t="shared" si="983"/>
        <v>9.5625236686868606E-2</v>
      </c>
      <c r="Z6338" s="4">
        <f t="shared" si="984"/>
        <v>9.4944463906084964E-2</v>
      </c>
    </row>
    <row r="6339" spans="1:26" x14ac:dyDescent="0.25">
      <c r="A6339" s="16">
        <f t="shared" si="982"/>
        <v>49872</v>
      </c>
      <c r="B6339">
        <f>+'[2]Ejercicio 1'!E6556</f>
        <v>6337</v>
      </c>
      <c r="C6339" s="5">
        <v>8.5572386435139827E-2</v>
      </c>
      <c r="D6339" s="4">
        <f t="shared" ref="D6339:D6402" si="988">+LN((1+C6339*182/360)^(360/182))</f>
        <v>8.3773097967037483E-2</v>
      </c>
      <c r="E6339" s="6">
        <f t="shared" ref="E6339:E6402" si="989">Equivalencia_Tasas(C6339,182,91)</f>
        <v>8.4666380824290469E-2</v>
      </c>
      <c r="F6339" s="7">
        <f t="shared" ref="F6339:F6402" si="990">Equivalencia_Tasas(C6339,182,28)</f>
        <v>8.4046611262103638E-2</v>
      </c>
      <c r="I6339" s="10">
        <v>6337</v>
      </c>
      <c r="J6339" s="8">
        <f t="shared" ref="J6339:M6402" si="991">C6339+$O$1</f>
        <v>8.7072386435139829E-2</v>
      </c>
      <c r="K6339" s="8">
        <f t="shared" si="991"/>
        <v>8.5273097967037484E-2</v>
      </c>
      <c r="L6339" s="8">
        <f t="shared" si="991"/>
        <v>8.616638082429047E-2</v>
      </c>
      <c r="M6339" s="8">
        <f t="shared" si="986"/>
        <v>8.5546611262103639E-2</v>
      </c>
      <c r="P6339">
        <v>6337</v>
      </c>
      <c r="Q6339" s="8">
        <f t="shared" ref="Q6339:T6402" si="992">C6339-$O$1</f>
        <v>8.4072386435139826E-2</v>
      </c>
      <c r="R6339" s="8">
        <f t="shared" si="992"/>
        <v>8.2273097967037481E-2</v>
      </c>
      <c r="S6339" s="8">
        <f t="shared" si="992"/>
        <v>8.3166380824290467E-2</v>
      </c>
      <c r="T6339" s="8">
        <f t="shared" si="987"/>
        <v>8.2546611262103636E-2</v>
      </c>
      <c r="W6339">
        <v>6337</v>
      </c>
      <c r="X6339" s="4">
        <f t="shared" si="985"/>
        <v>9.662119743062085E-2</v>
      </c>
      <c r="Y6339" s="4">
        <f t="shared" si="983"/>
        <v>9.5628742054549132E-2</v>
      </c>
      <c r="Z6339" s="4">
        <f t="shared" si="984"/>
        <v>9.4947911674207394E-2</v>
      </c>
    </row>
    <row r="6340" spans="1:26" x14ac:dyDescent="0.25">
      <c r="A6340" s="16">
        <f t="shared" si="982"/>
        <v>49873</v>
      </c>
      <c r="B6340">
        <f>+'[2]Ejercicio 1'!E6557</f>
        <v>6338</v>
      </c>
      <c r="C6340" s="5">
        <v>8.557417660048422E-2</v>
      </c>
      <c r="D6340" s="4">
        <f t="shared" si="988"/>
        <v>8.377481389770694E-2</v>
      </c>
      <c r="E6340" s="6">
        <f t="shared" si="989"/>
        <v>8.4668133479310265E-2</v>
      </c>
      <c r="F6340" s="7">
        <f t="shared" si="990"/>
        <v>8.4048338409857024E-2</v>
      </c>
      <c r="I6340" s="10">
        <v>6338</v>
      </c>
      <c r="J6340" s="8">
        <f t="shared" si="991"/>
        <v>8.7074176600484221E-2</v>
      </c>
      <c r="K6340" s="8">
        <f t="shared" si="991"/>
        <v>8.5274813897706941E-2</v>
      </c>
      <c r="L6340" s="8">
        <f t="shared" si="991"/>
        <v>8.6168133479310266E-2</v>
      </c>
      <c r="M6340" s="8">
        <f t="shared" si="986"/>
        <v>8.5548338409857025E-2</v>
      </c>
      <c r="P6340">
        <v>6338</v>
      </c>
      <c r="Q6340" s="8">
        <f t="shared" si="992"/>
        <v>8.4074176600484218E-2</v>
      </c>
      <c r="R6340" s="8">
        <f t="shared" si="992"/>
        <v>8.2274813897706939E-2</v>
      </c>
      <c r="S6340" s="8">
        <f t="shared" si="992"/>
        <v>8.3168133479310263E-2</v>
      </c>
      <c r="T6340" s="8">
        <f t="shared" si="987"/>
        <v>8.2548338409857022E-2</v>
      </c>
      <c r="W6340">
        <v>6338</v>
      </c>
      <c r="X6340" s="4">
        <f t="shared" si="985"/>
        <v>9.6624787462613854E-2</v>
      </c>
      <c r="Y6340" s="4">
        <f t="shared" si="983"/>
        <v>9.5632247420640581E-2</v>
      </c>
      <c r="Z6340" s="4">
        <f t="shared" si="984"/>
        <v>9.4951359439400737E-2</v>
      </c>
    </row>
    <row r="6341" spans="1:26" x14ac:dyDescent="0.25">
      <c r="A6341" s="16">
        <f t="shared" ref="A6341:A6404" si="993">+A6340+1</f>
        <v>49874</v>
      </c>
      <c r="B6341">
        <f>+'[2]Ejercicio 1'!E6558</f>
        <v>6339</v>
      </c>
      <c r="C6341" s="5">
        <v>8.5575966765828598E-2</v>
      </c>
      <c r="D6341" s="4">
        <f t="shared" si="988"/>
        <v>8.3776529826888324E-2</v>
      </c>
      <c r="E6341" s="6">
        <f t="shared" si="989"/>
        <v>8.4669886133570238E-2</v>
      </c>
      <c r="F6341" s="7">
        <f t="shared" si="990"/>
        <v>8.4050065556339995E-2</v>
      </c>
      <c r="I6341" s="10">
        <v>6339</v>
      </c>
      <c r="J6341" s="8">
        <f t="shared" si="991"/>
        <v>8.70759667658286E-2</v>
      </c>
      <c r="K6341" s="8">
        <f t="shared" si="991"/>
        <v>8.5276529826888325E-2</v>
      </c>
      <c r="L6341" s="8">
        <f t="shared" si="991"/>
        <v>8.6169886133570239E-2</v>
      </c>
      <c r="M6341" s="8">
        <f t="shared" si="986"/>
        <v>8.5550065556339996E-2</v>
      </c>
      <c r="P6341">
        <v>6339</v>
      </c>
      <c r="Q6341" s="8">
        <f t="shared" si="992"/>
        <v>8.4075966765828597E-2</v>
      </c>
      <c r="R6341" s="8">
        <f t="shared" si="992"/>
        <v>8.2276529826888323E-2</v>
      </c>
      <c r="S6341" s="8">
        <f t="shared" si="992"/>
        <v>8.3169886133570237E-2</v>
      </c>
      <c r="T6341" s="8">
        <f t="shared" si="987"/>
        <v>8.2550065556339994E-2</v>
      </c>
      <c r="W6341">
        <v>6339</v>
      </c>
      <c r="X6341" s="4">
        <f t="shared" si="985"/>
        <v>9.6628377496183179E-2</v>
      </c>
      <c r="Y6341" s="4">
        <f t="shared" si="983"/>
        <v>9.5635752785321312E-2</v>
      </c>
      <c r="Z6341" s="4">
        <f t="shared" si="984"/>
        <v>9.4954807200368876E-2</v>
      </c>
    </row>
    <row r="6342" spans="1:26" x14ac:dyDescent="0.25">
      <c r="A6342" s="16">
        <f t="shared" si="993"/>
        <v>49875</v>
      </c>
      <c r="B6342">
        <f>+'[2]Ejercicio 1'!E6559</f>
        <v>6340</v>
      </c>
      <c r="C6342" s="5">
        <v>8.5577756931172991E-2</v>
      </c>
      <c r="D6342" s="4">
        <f t="shared" si="988"/>
        <v>8.3778245754580843E-2</v>
      </c>
      <c r="E6342" s="6">
        <f t="shared" si="989"/>
        <v>8.4671638787069486E-2</v>
      </c>
      <c r="F6342" s="7">
        <f t="shared" si="990"/>
        <v>8.405179270155827E-2</v>
      </c>
      <c r="I6342" s="10">
        <v>6340</v>
      </c>
      <c r="J6342" s="8">
        <f t="shared" si="991"/>
        <v>8.7077756931172992E-2</v>
      </c>
      <c r="K6342" s="8">
        <f t="shared" si="991"/>
        <v>8.5278245754580845E-2</v>
      </c>
      <c r="L6342" s="8">
        <f t="shared" si="991"/>
        <v>8.6171638787069488E-2</v>
      </c>
      <c r="M6342" s="8">
        <f t="shared" si="986"/>
        <v>8.5551792701558271E-2</v>
      </c>
      <c r="P6342">
        <v>6340</v>
      </c>
      <c r="Q6342" s="8">
        <f t="shared" si="992"/>
        <v>8.4077756931172989E-2</v>
      </c>
      <c r="R6342" s="8">
        <f t="shared" si="992"/>
        <v>8.2278245754580842E-2</v>
      </c>
      <c r="S6342" s="8">
        <f t="shared" si="992"/>
        <v>8.3171638787069485E-2</v>
      </c>
      <c r="T6342" s="8">
        <f t="shared" si="987"/>
        <v>8.2551792701558269E-2</v>
      </c>
      <c r="W6342">
        <v>6340</v>
      </c>
      <c r="X6342" s="4">
        <f t="shared" si="985"/>
        <v>9.6631967531281393E-2</v>
      </c>
      <c r="Y6342" s="4">
        <f t="shared" si="983"/>
        <v>9.5639258148411205E-2</v>
      </c>
      <c r="Z6342" s="4">
        <f t="shared" si="984"/>
        <v>9.4958254958407942E-2</v>
      </c>
    </row>
    <row r="6343" spans="1:26" x14ac:dyDescent="0.25">
      <c r="A6343" s="16">
        <f t="shared" si="993"/>
        <v>49876</v>
      </c>
      <c r="B6343">
        <f>+'[2]Ejercicio 1'!E6560</f>
        <v>6341</v>
      </c>
      <c r="C6343" s="5">
        <v>8.5579547096517369E-2</v>
      </c>
      <c r="D6343" s="4">
        <f t="shared" si="988"/>
        <v>8.3779961680784706E-2</v>
      </c>
      <c r="E6343" s="6">
        <f t="shared" si="989"/>
        <v>8.4673391439808038E-2</v>
      </c>
      <c r="F6343" s="7">
        <f t="shared" si="990"/>
        <v>8.4053519845506131E-2</v>
      </c>
      <c r="I6343" s="10">
        <v>6341</v>
      </c>
      <c r="J6343" s="8">
        <f t="shared" si="991"/>
        <v>8.7079547096517371E-2</v>
      </c>
      <c r="K6343" s="8">
        <f t="shared" si="991"/>
        <v>8.5279961680784708E-2</v>
      </c>
      <c r="L6343" s="8">
        <f t="shared" si="991"/>
        <v>8.6173391439808039E-2</v>
      </c>
      <c r="M6343" s="8">
        <f t="shared" si="986"/>
        <v>8.5553519845506132E-2</v>
      </c>
      <c r="P6343">
        <v>6341</v>
      </c>
      <c r="Q6343" s="8">
        <f t="shared" si="992"/>
        <v>8.4079547096517368E-2</v>
      </c>
      <c r="R6343" s="8">
        <f t="shared" si="992"/>
        <v>8.2279961680784705E-2</v>
      </c>
      <c r="S6343" s="8">
        <f t="shared" si="992"/>
        <v>8.3173391439808037E-2</v>
      </c>
      <c r="T6343" s="8">
        <f t="shared" si="987"/>
        <v>8.2553519845506129E-2</v>
      </c>
      <c r="W6343">
        <v>6341</v>
      </c>
      <c r="X6343" s="4">
        <f t="shared" si="985"/>
        <v>9.6635557567924302E-2</v>
      </c>
      <c r="Y6343" s="4">
        <f t="shared" si="983"/>
        <v>9.5642763509969156E-2</v>
      </c>
      <c r="Z6343" s="4">
        <f t="shared" si="984"/>
        <v>9.4961702712221818E-2</v>
      </c>
    </row>
    <row r="6344" spans="1:26" x14ac:dyDescent="0.25">
      <c r="A6344" s="16">
        <f t="shared" si="993"/>
        <v>49877</v>
      </c>
      <c r="B6344">
        <f>+'[2]Ejercicio 1'!E6561</f>
        <v>6342</v>
      </c>
      <c r="C6344" s="5">
        <v>8.5581337261861762E-2</v>
      </c>
      <c r="D6344" s="4">
        <f t="shared" si="988"/>
        <v>8.3781677605499899E-2</v>
      </c>
      <c r="E6344" s="6">
        <f t="shared" si="989"/>
        <v>8.4675144091786753E-2</v>
      </c>
      <c r="F6344" s="7">
        <f t="shared" si="990"/>
        <v>8.4055246988189294E-2</v>
      </c>
      <c r="I6344" s="10">
        <v>6342</v>
      </c>
      <c r="J6344" s="8">
        <f t="shared" si="991"/>
        <v>8.7081337261861763E-2</v>
      </c>
      <c r="K6344" s="8">
        <f t="shared" si="991"/>
        <v>8.52816776054999E-2</v>
      </c>
      <c r="L6344" s="8">
        <f t="shared" si="991"/>
        <v>8.6175144091786754E-2</v>
      </c>
      <c r="M6344" s="8">
        <f t="shared" si="986"/>
        <v>8.5555246988189296E-2</v>
      </c>
      <c r="P6344">
        <v>6342</v>
      </c>
      <c r="Q6344" s="8">
        <f t="shared" si="992"/>
        <v>8.408133726186176E-2</v>
      </c>
      <c r="R6344" s="8">
        <f t="shared" si="992"/>
        <v>8.2281677605499898E-2</v>
      </c>
      <c r="S6344" s="8">
        <f t="shared" si="992"/>
        <v>8.3175144091786751E-2</v>
      </c>
      <c r="T6344" s="8">
        <f t="shared" si="987"/>
        <v>8.2555246988189293E-2</v>
      </c>
      <c r="W6344">
        <v>6342</v>
      </c>
      <c r="X6344" s="4">
        <f t="shared" si="985"/>
        <v>9.6639147606111461E-2</v>
      </c>
      <c r="Y6344" s="4">
        <f t="shared" si="983"/>
        <v>9.5646268869996012E-2</v>
      </c>
      <c r="Z6344" s="4">
        <f t="shared" si="984"/>
        <v>9.4965150463106607E-2</v>
      </c>
    </row>
    <row r="6345" spans="1:26" x14ac:dyDescent="0.25">
      <c r="A6345" s="16">
        <f t="shared" si="993"/>
        <v>49878</v>
      </c>
      <c r="B6345">
        <f>+'[2]Ejercicio 1'!E6562</f>
        <v>6343</v>
      </c>
      <c r="C6345" s="5">
        <v>8.558312742720614E-2</v>
      </c>
      <c r="D6345" s="4">
        <f t="shared" si="988"/>
        <v>8.3783393528726643E-2</v>
      </c>
      <c r="E6345" s="6">
        <f t="shared" si="989"/>
        <v>8.4676896743005631E-2</v>
      </c>
      <c r="F6345" s="7">
        <f t="shared" si="990"/>
        <v>8.405697412960203E-2</v>
      </c>
      <c r="I6345" s="10">
        <v>6343</v>
      </c>
      <c r="J6345" s="8">
        <f t="shared" si="991"/>
        <v>8.7083127427206142E-2</v>
      </c>
      <c r="K6345" s="8">
        <f t="shared" si="991"/>
        <v>8.5283393528726645E-2</v>
      </c>
      <c r="L6345" s="8">
        <f t="shared" si="991"/>
        <v>8.6176896743005632E-2</v>
      </c>
      <c r="M6345" s="8">
        <f t="shared" si="986"/>
        <v>8.5556974129602031E-2</v>
      </c>
      <c r="P6345">
        <v>6343</v>
      </c>
      <c r="Q6345" s="8">
        <f t="shared" si="992"/>
        <v>8.4083127427206139E-2</v>
      </c>
      <c r="R6345" s="8">
        <f t="shared" si="992"/>
        <v>8.2283393528726642E-2</v>
      </c>
      <c r="S6345" s="8">
        <f t="shared" si="992"/>
        <v>8.3176896743005629E-2</v>
      </c>
      <c r="T6345" s="8">
        <f t="shared" si="987"/>
        <v>8.2556974129602029E-2</v>
      </c>
      <c r="W6345">
        <v>6343</v>
      </c>
      <c r="X6345" s="4">
        <f t="shared" si="985"/>
        <v>9.664273764584333E-2</v>
      </c>
      <c r="Y6345" s="4">
        <f t="shared" si="983"/>
        <v>9.564977422855328E-2</v>
      </c>
      <c r="Z6345" s="4">
        <f t="shared" si="984"/>
        <v>9.4968598209763347E-2</v>
      </c>
    </row>
    <row r="6346" spans="1:26" x14ac:dyDescent="0.25">
      <c r="A6346" s="16">
        <f t="shared" si="993"/>
        <v>49879</v>
      </c>
      <c r="B6346">
        <f>+'[2]Ejercicio 1'!E6563</f>
        <v>6344</v>
      </c>
      <c r="C6346" s="5">
        <v>8.5584917592550533E-2</v>
      </c>
      <c r="D6346" s="4">
        <f t="shared" si="988"/>
        <v>8.3785109450464731E-2</v>
      </c>
      <c r="E6346" s="6">
        <f t="shared" si="989"/>
        <v>8.4678649393463798E-2</v>
      </c>
      <c r="F6346" s="7">
        <f t="shared" si="990"/>
        <v>8.4058701269747224E-2</v>
      </c>
      <c r="I6346" s="10">
        <v>6344</v>
      </c>
      <c r="J6346" s="8">
        <f t="shared" si="991"/>
        <v>8.7084917592550534E-2</v>
      </c>
      <c r="K6346" s="8">
        <f t="shared" si="991"/>
        <v>8.5285109450464733E-2</v>
      </c>
      <c r="L6346" s="8">
        <f t="shared" si="991"/>
        <v>8.6178649393463799E-2</v>
      </c>
      <c r="M6346" s="8">
        <f t="shared" si="986"/>
        <v>8.5558701269747225E-2</v>
      </c>
      <c r="P6346">
        <v>6344</v>
      </c>
      <c r="Q6346" s="8">
        <f t="shared" si="992"/>
        <v>8.4084917592550532E-2</v>
      </c>
      <c r="R6346" s="8">
        <f t="shared" si="992"/>
        <v>8.228510945046473E-2</v>
      </c>
      <c r="S6346" s="8">
        <f t="shared" si="992"/>
        <v>8.3178649393463797E-2</v>
      </c>
      <c r="T6346" s="8">
        <f t="shared" si="987"/>
        <v>8.2558701269747223E-2</v>
      </c>
      <c r="W6346">
        <v>6344</v>
      </c>
      <c r="X6346" s="4">
        <f t="shared" si="985"/>
        <v>9.664632768710496E-2</v>
      </c>
      <c r="Y6346" s="4">
        <f t="shared" si="983"/>
        <v>9.5653279585518849E-2</v>
      </c>
      <c r="Z6346" s="4">
        <f t="shared" si="984"/>
        <v>9.4972045952848666E-2</v>
      </c>
    </row>
    <row r="6347" spans="1:26" x14ac:dyDescent="0.25">
      <c r="A6347" s="16">
        <f t="shared" si="993"/>
        <v>49880</v>
      </c>
      <c r="B6347">
        <f>+'[2]Ejercicio 1'!E6564</f>
        <v>6345</v>
      </c>
      <c r="C6347" s="5">
        <v>8.5586707757894911E-2</v>
      </c>
      <c r="D6347" s="4">
        <f t="shared" si="988"/>
        <v>8.3786825370714774E-2</v>
      </c>
      <c r="E6347" s="6">
        <f t="shared" si="989"/>
        <v>8.4680402043162142E-2</v>
      </c>
      <c r="F6347" s="7">
        <f t="shared" si="990"/>
        <v>8.4060428408627708E-2</v>
      </c>
      <c r="I6347" s="10">
        <v>6345</v>
      </c>
      <c r="J6347" s="8">
        <f t="shared" si="991"/>
        <v>8.7086707757894913E-2</v>
      </c>
      <c r="K6347" s="8">
        <f t="shared" si="991"/>
        <v>8.5286825370714775E-2</v>
      </c>
      <c r="L6347" s="8">
        <f t="shared" si="991"/>
        <v>8.6180402043162144E-2</v>
      </c>
      <c r="M6347" s="8">
        <f t="shared" si="986"/>
        <v>8.5560428408627709E-2</v>
      </c>
      <c r="P6347">
        <v>6345</v>
      </c>
      <c r="Q6347" s="8">
        <f t="shared" si="992"/>
        <v>8.408670775789491E-2</v>
      </c>
      <c r="R6347" s="8">
        <f t="shared" si="992"/>
        <v>8.2286825370714772E-2</v>
      </c>
      <c r="S6347" s="8">
        <f t="shared" si="992"/>
        <v>8.3180402043162141E-2</v>
      </c>
      <c r="T6347" s="8">
        <f t="shared" si="987"/>
        <v>8.2560428408627706E-2</v>
      </c>
      <c r="W6347">
        <v>6345</v>
      </c>
      <c r="X6347" s="4">
        <f t="shared" si="985"/>
        <v>9.6649917729942039E-2</v>
      </c>
      <c r="Y6347" s="4">
        <f t="shared" si="983"/>
        <v>9.5656784940954226E-2</v>
      </c>
      <c r="Z6347" s="4">
        <f t="shared" si="984"/>
        <v>9.497549369299918E-2</v>
      </c>
    </row>
    <row r="6348" spans="1:26" x14ac:dyDescent="0.25">
      <c r="A6348" s="16">
        <f t="shared" si="993"/>
        <v>49881</v>
      </c>
      <c r="B6348">
        <f>+'[2]Ejercicio 1'!E6565</f>
        <v>6346</v>
      </c>
      <c r="C6348" s="5">
        <v>8.5588497923239304E-2</v>
      </c>
      <c r="D6348" s="4">
        <f t="shared" si="988"/>
        <v>8.3788541289475965E-2</v>
      </c>
      <c r="E6348" s="6">
        <f t="shared" si="989"/>
        <v>8.468215469210065E-2</v>
      </c>
      <c r="F6348" s="7">
        <f t="shared" si="990"/>
        <v>8.4062155546237777E-2</v>
      </c>
      <c r="I6348" s="10">
        <v>6346</v>
      </c>
      <c r="J6348" s="8">
        <f t="shared" si="991"/>
        <v>8.7088497923239305E-2</v>
      </c>
      <c r="K6348" s="8">
        <f t="shared" si="991"/>
        <v>8.5288541289475966E-2</v>
      </c>
      <c r="L6348" s="8">
        <f t="shared" si="991"/>
        <v>8.6182154692100651E-2</v>
      </c>
      <c r="M6348" s="8">
        <f t="shared" si="986"/>
        <v>8.5562155546237778E-2</v>
      </c>
      <c r="P6348">
        <v>6346</v>
      </c>
      <c r="Q6348" s="8">
        <f t="shared" si="992"/>
        <v>8.4088497923239303E-2</v>
      </c>
      <c r="R6348" s="8">
        <f t="shared" si="992"/>
        <v>8.2288541289475964E-2</v>
      </c>
      <c r="S6348" s="8">
        <f t="shared" si="992"/>
        <v>8.3182154692100649E-2</v>
      </c>
      <c r="T6348" s="8">
        <f t="shared" si="987"/>
        <v>8.2562155546237775E-2</v>
      </c>
      <c r="W6348">
        <v>6346</v>
      </c>
      <c r="X6348" s="4">
        <f t="shared" si="985"/>
        <v>9.6653507774307562E-2</v>
      </c>
      <c r="Y6348" s="4">
        <f t="shared" si="983"/>
        <v>9.5660290294978856E-2</v>
      </c>
      <c r="Z6348" s="4">
        <f t="shared" si="984"/>
        <v>9.4978941429572569E-2</v>
      </c>
    </row>
    <row r="6349" spans="1:26" x14ac:dyDescent="0.25">
      <c r="A6349" s="16">
        <f t="shared" si="993"/>
        <v>49882</v>
      </c>
      <c r="B6349">
        <f>+'[2]Ejercicio 1'!E6566</f>
        <v>6347</v>
      </c>
      <c r="C6349" s="5">
        <v>8.5590288088583683E-2</v>
      </c>
      <c r="D6349" s="4">
        <f t="shared" si="988"/>
        <v>8.3790257206748514E-2</v>
      </c>
      <c r="E6349" s="6">
        <f t="shared" si="989"/>
        <v>8.4683907340278447E-2</v>
      </c>
      <c r="F6349" s="7">
        <f t="shared" si="990"/>
        <v>8.406388268258029E-2</v>
      </c>
      <c r="I6349" s="10">
        <v>6347</v>
      </c>
      <c r="J6349" s="8">
        <f t="shared" si="991"/>
        <v>8.7090288088583684E-2</v>
      </c>
      <c r="K6349" s="8">
        <f t="shared" si="991"/>
        <v>8.5290257206748515E-2</v>
      </c>
      <c r="L6349" s="8">
        <f t="shared" si="991"/>
        <v>8.6183907340278448E-2</v>
      </c>
      <c r="M6349" s="8">
        <f t="shared" si="986"/>
        <v>8.5563882682580292E-2</v>
      </c>
      <c r="P6349">
        <v>6347</v>
      </c>
      <c r="Q6349" s="8">
        <f t="shared" si="992"/>
        <v>8.4090288088583681E-2</v>
      </c>
      <c r="R6349" s="8">
        <f t="shared" si="992"/>
        <v>8.2290257206748513E-2</v>
      </c>
      <c r="S6349" s="8">
        <f t="shared" si="992"/>
        <v>8.3183907340278446E-2</v>
      </c>
      <c r="T6349" s="8">
        <f t="shared" si="987"/>
        <v>8.2563882682580289E-2</v>
      </c>
      <c r="W6349">
        <v>6347</v>
      </c>
      <c r="X6349" s="4">
        <f t="shared" si="985"/>
        <v>9.6657097820218224E-2</v>
      </c>
      <c r="Y6349" s="4">
        <f t="shared" si="983"/>
        <v>9.5663795647413549E-2</v>
      </c>
      <c r="Z6349" s="4">
        <f t="shared" si="984"/>
        <v>9.4982389161920755E-2</v>
      </c>
    </row>
    <row r="6350" spans="1:26" x14ac:dyDescent="0.25">
      <c r="A6350" s="16">
        <f t="shared" si="993"/>
        <v>49883</v>
      </c>
      <c r="B6350">
        <f>+'[2]Ejercicio 1'!E6567</f>
        <v>6348</v>
      </c>
      <c r="C6350" s="5">
        <v>8.5592078253928075E-2</v>
      </c>
      <c r="D6350" s="4">
        <f t="shared" si="988"/>
        <v>8.3791973122532407E-2</v>
      </c>
      <c r="E6350" s="6">
        <f t="shared" si="989"/>
        <v>8.4685659987695533E-2</v>
      </c>
      <c r="F6350" s="7">
        <f t="shared" si="990"/>
        <v>8.4065609817655249E-2</v>
      </c>
      <c r="I6350" s="10">
        <v>6348</v>
      </c>
      <c r="J6350" s="8">
        <f t="shared" si="991"/>
        <v>8.7092078253928076E-2</v>
      </c>
      <c r="K6350" s="8">
        <f t="shared" si="991"/>
        <v>8.5291973122532408E-2</v>
      </c>
      <c r="L6350" s="8">
        <f t="shared" si="991"/>
        <v>8.6185659987695534E-2</v>
      </c>
      <c r="M6350" s="8">
        <f t="shared" si="986"/>
        <v>8.556560981765525E-2</v>
      </c>
      <c r="P6350">
        <v>6348</v>
      </c>
      <c r="Q6350" s="8">
        <f t="shared" si="992"/>
        <v>8.4092078253928074E-2</v>
      </c>
      <c r="R6350" s="8">
        <f t="shared" si="992"/>
        <v>8.2291973122532405E-2</v>
      </c>
      <c r="S6350" s="8">
        <f t="shared" si="992"/>
        <v>8.3185659987695532E-2</v>
      </c>
      <c r="T6350" s="8">
        <f t="shared" si="987"/>
        <v>8.2565609817655247E-2</v>
      </c>
      <c r="W6350">
        <v>6348</v>
      </c>
      <c r="X6350" s="4">
        <f t="shared" si="985"/>
        <v>9.6660687867673581E-2</v>
      </c>
      <c r="Y6350" s="4">
        <f t="shared" si="983"/>
        <v>9.5667300998255669E-2</v>
      </c>
      <c r="Z6350" s="4">
        <f t="shared" si="984"/>
        <v>9.4985836891339853E-2</v>
      </c>
    </row>
    <row r="6351" spans="1:26" x14ac:dyDescent="0.25">
      <c r="A6351" s="16">
        <f t="shared" si="993"/>
        <v>49884</v>
      </c>
      <c r="B6351">
        <f>+'[2]Ejercicio 1'!E6568</f>
        <v>6349</v>
      </c>
      <c r="C6351" s="5">
        <v>8.5593868419272454E-2</v>
      </c>
      <c r="D6351" s="4">
        <f t="shared" si="988"/>
        <v>8.3793689036827879E-2</v>
      </c>
      <c r="E6351" s="6">
        <f t="shared" si="989"/>
        <v>8.4687412634352782E-2</v>
      </c>
      <c r="F6351" s="7">
        <f t="shared" si="990"/>
        <v>8.4067336951462651E-2</v>
      </c>
      <c r="I6351" s="10">
        <v>6349</v>
      </c>
      <c r="J6351" s="8">
        <f t="shared" si="991"/>
        <v>8.7093868419272455E-2</v>
      </c>
      <c r="K6351" s="8">
        <f t="shared" si="991"/>
        <v>8.529368903682788E-2</v>
      </c>
      <c r="L6351" s="8">
        <f t="shared" si="991"/>
        <v>8.6187412634352784E-2</v>
      </c>
      <c r="M6351" s="8">
        <f t="shared" si="986"/>
        <v>8.5567336951462653E-2</v>
      </c>
      <c r="P6351">
        <v>6349</v>
      </c>
      <c r="Q6351" s="8">
        <f t="shared" si="992"/>
        <v>8.4093868419272452E-2</v>
      </c>
      <c r="R6351" s="8">
        <f t="shared" si="992"/>
        <v>8.2293689036827877E-2</v>
      </c>
      <c r="S6351" s="8">
        <f t="shared" si="992"/>
        <v>8.3187412634352781E-2</v>
      </c>
      <c r="T6351" s="8">
        <f t="shared" si="987"/>
        <v>8.256733695146265E-2</v>
      </c>
      <c r="W6351">
        <v>6349</v>
      </c>
      <c r="X6351" s="4">
        <f t="shared" si="985"/>
        <v>9.6664277916673202E-2</v>
      </c>
      <c r="Y6351" s="4">
        <f t="shared" si="983"/>
        <v>9.5670806347627313E-2</v>
      </c>
      <c r="Z6351" s="4">
        <f t="shared" si="984"/>
        <v>9.4989284617181813E-2</v>
      </c>
    </row>
    <row r="6352" spans="1:26" x14ac:dyDescent="0.25">
      <c r="A6352" s="16">
        <f t="shared" si="993"/>
        <v>49885</v>
      </c>
      <c r="B6352">
        <f>+'[2]Ejercicio 1'!E6569</f>
        <v>6350</v>
      </c>
      <c r="C6352" s="5">
        <v>8.5595658584616846E-2</v>
      </c>
      <c r="D6352" s="4">
        <f t="shared" si="988"/>
        <v>8.3795404949634902E-2</v>
      </c>
      <c r="E6352" s="6">
        <f t="shared" si="989"/>
        <v>8.4689165280250209E-2</v>
      </c>
      <c r="F6352" s="7">
        <f t="shared" si="990"/>
        <v>8.4069064084002498E-2</v>
      </c>
      <c r="I6352" s="10">
        <v>6350</v>
      </c>
      <c r="J6352" s="8">
        <f t="shared" si="991"/>
        <v>8.7095658584616847E-2</v>
      </c>
      <c r="K6352" s="8">
        <f t="shared" si="991"/>
        <v>8.5295404949634904E-2</v>
      </c>
      <c r="L6352" s="8">
        <f t="shared" si="991"/>
        <v>8.618916528025021E-2</v>
      </c>
      <c r="M6352" s="8">
        <f t="shared" si="986"/>
        <v>8.55690640840025E-2</v>
      </c>
      <c r="P6352">
        <v>6350</v>
      </c>
      <c r="Q6352" s="8">
        <f t="shared" si="992"/>
        <v>8.4095658584616845E-2</v>
      </c>
      <c r="R6352" s="8">
        <f t="shared" si="992"/>
        <v>8.2295404949634901E-2</v>
      </c>
      <c r="S6352" s="8">
        <f t="shared" si="992"/>
        <v>8.3189165280250207E-2</v>
      </c>
      <c r="T6352" s="8">
        <f t="shared" si="987"/>
        <v>8.2569064084002497E-2</v>
      </c>
      <c r="W6352">
        <v>6350</v>
      </c>
      <c r="X6352" s="4">
        <f t="shared" si="985"/>
        <v>9.6667867967202586E-2</v>
      </c>
      <c r="Y6352" s="4">
        <f t="shared" si="983"/>
        <v>9.567431169546875E-2</v>
      </c>
      <c r="Z6352" s="4">
        <f t="shared" si="984"/>
        <v>9.4992732339443789E-2</v>
      </c>
    </row>
    <row r="6353" spans="1:26" x14ac:dyDescent="0.25">
      <c r="A6353" s="16">
        <f t="shared" si="993"/>
        <v>49886</v>
      </c>
      <c r="B6353">
        <f>+'[2]Ejercicio 1'!E6570</f>
        <v>6351</v>
      </c>
      <c r="C6353" s="5">
        <v>8.5597448749961225E-2</v>
      </c>
      <c r="D6353" s="4">
        <f t="shared" si="988"/>
        <v>8.37971208609537E-2</v>
      </c>
      <c r="E6353" s="6">
        <f t="shared" si="989"/>
        <v>8.4690917925387799E-2</v>
      </c>
      <c r="F6353" s="7">
        <f t="shared" si="990"/>
        <v>8.4070791215271931E-2</v>
      </c>
      <c r="I6353" s="10">
        <v>6351</v>
      </c>
      <c r="J6353" s="8">
        <f t="shared" si="991"/>
        <v>8.7097448749961226E-2</v>
      </c>
      <c r="K6353" s="8">
        <f t="shared" si="991"/>
        <v>8.5297120860953701E-2</v>
      </c>
      <c r="L6353" s="8">
        <f t="shared" si="991"/>
        <v>8.61909179253878E-2</v>
      </c>
      <c r="M6353" s="8">
        <f t="shared" si="986"/>
        <v>8.5570791215271932E-2</v>
      </c>
      <c r="P6353">
        <v>6351</v>
      </c>
      <c r="Q6353" s="8">
        <f t="shared" si="992"/>
        <v>8.4097448749961223E-2</v>
      </c>
      <c r="R6353" s="8">
        <f t="shared" si="992"/>
        <v>8.2297120860953699E-2</v>
      </c>
      <c r="S6353" s="8">
        <f t="shared" si="992"/>
        <v>8.3190917925387797E-2</v>
      </c>
      <c r="T6353" s="8">
        <f t="shared" si="987"/>
        <v>8.257079121527193E-2</v>
      </c>
      <c r="W6353">
        <v>6351</v>
      </c>
      <c r="X6353" s="4">
        <f t="shared" si="985"/>
        <v>9.6671458019307405E-2</v>
      </c>
      <c r="Y6353" s="4">
        <f t="shared" si="983"/>
        <v>9.5677817041840599E-2</v>
      </c>
      <c r="Z6353" s="4">
        <f t="shared" si="984"/>
        <v>9.499618005748342E-2</v>
      </c>
    </row>
    <row r="6354" spans="1:26" x14ac:dyDescent="0.25">
      <c r="A6354" s="16">
        <f t="shared" si="993"/>
        <v>49887</v>
      </c>
      <c r="B6354">
        <f>+'[2]Ejercicio 1'!E6571</f>
        <v>6352</v>
      </c>
      <c r="C6354" s="5">
        <v>8.5599238915305617E-2</v>
      </c>
      <c r="D6354" s="4">
        <f t="shared" si="988"/>
        <v>8.3798836770783452E-2</v>
      </c>
      <c r="E6354" s="6">
        <f t="shared" si="989"/>
        <v>8.4692670569764678E-2</v>
      </c>
      <c r="F6354" s="7">
        <f t="shared" si="990"/>
        <v>8.4072518345276653E-2</v>
      </c>
      <c r="I6354" s="10">
        <v>6352</v>
      </c>
      <c r="J6354" s="8">
        <f t="shared" si="991"/>
        <v>8.7099238915305618E-2</v>
      </c>
      <c r="K6354" s="8">
        <f t="shared" si="991"/>
        <v>8.5298836770783454E-2</v>
      </c>
      <c r="L6354" s="8">
        <f t="shared" si="991"/>
        <v>8.6192670569764679E-2</v>
      </c>
      <c r="M6354" s="8">
        <f t="shared" si="986"/>
        <v>8.5572518345276655E-2</v>
      </c>
      <c r="P6354">
        <v>6352</v>
      </c>
      <c r="Q6354" s="8">
        <f t="shared" si="992"/>
        <v>8.4099238915305616E-2</v>
      </c>
      <c r="R6354" s="8">
        <f t="shared" si="992"/>
        <v>8.2298836770783451E-2</v>
      </c>
      <c r="S6354" s="8">
        <f t="shared" si="992"/>
        <v>8.3192670569764676E-2</v>
      </c>
      <c r="T6354" s="8">
        <f t="shared" si="987"/>
        <v>8.2572518345276652E-2</v>
      </c>
      <c r="W6354">
        <v>6352</v>
      </c>
      <c r="X6354" s="4">
        <f t="shared" si="985"/>
        <v>9.6675048072941125E-2</v>
      </c>
      <c r="Y6354" s="4">
        <f t="shared" si="983"/>
        <v>9.5681322386620762E-2</v>
      </c>
      <c r="Z6354" s="4">
        <f t="shared" si="984"/>
        <v>9.4999627772591119E-2</v>
      </c>
    </row>
    <row r="6355" spans="1:26" x14ac:dyDescent="0.25">
      <c r="A6355" s="16">
        <f t="shared" si="993"/>
        <v>49888</v>
      </c>
      <c r="B6355">
        <f>+'[2]Ejercicio 1'!E6572</f>
        <v>6353</v>
      </c>
      <c r="C6355" s="5">
        <v>8.5601029080649996E-2</v>
      </c>
      <c r="D6355" s="4">
        <f t="shared" si="988"/>
        <v>8.3800552679124785E-2</v>
      </c>
      <c r="E6355" s="6">
        <f t="shared" si="989"/>
        <v>8.4694423213380859E-2</v>
      </c>
      <c r="F6355" s="7">
        <f t="shared" si="990"/>
        <v>8.4074245474013834E-2</v>
      </c>
      <c r="I6355" s="10">
        <v>6353</v>
      </c>
      <c r="J6355" s="8">
        <f t="shared" si="991"/>
        <v>8.7101029080649997E-2</v>
      </c>
      <c r="K6355" s="8">
        <f t="shared" si="991"/>
        <v>8.5300552679124786E-2</v>
      </c>
      <c r="L6355" s="8">
        <f t="shared" si="991"/>
        <v>8.6194423213380861E-2</v>
      </c>
      <c r="M6355" s="8">
        <f t="shared" si="986"/>
        <v>8.5574245474013835E-2</v>
      </c>
      <c r="P6355">
        <v>6353</v>
      </c>
      <c r="Q6355" s="8">
        <f t="shared" si="992"/>
        <v>8.4101029080649994E-2</v>
      </c>
      <c r="R6355" s="8">
        <f t="shared" si="992"/>
        <v>8.2300552679124783E-2</v>
      </c>
      <c r="S6355" s="8">
        <f t="shared" si="992"/>
        <v>8.3194423213380858E-2</v>
      </c>
      <c r="T6355" s="8">
        <f t="shared" si="987"/>
        <v>8.2574245474013833E-2</v>
      </c>
      <c r="W6355">
        <v>6353</v>
      </c>
      <c r="X6355" s="4">
        <f t="shared" si="985"/>
        <v>9.6678638128119096E-2</v>
      </c>
      <c r="Y6355" s="4">
        <f t="shared" si="983"/>
        <v>9.5684827729868083E-2</v>
      </c>
      <c r="Z6355" s="4">
        <f t="shared" si="984"/>
        <v>9.5003075484127383E-2</v>
      </c>
    </row>
    <row r="6356" spans="1:26" x14ac:dyDescent="0.25">
      <c r="A6356" s="16">
        <f t="shared" si="993"/>
        <v>49889</v>
      </c>
      <c r="B6356">
        <f>+'[2]Ejercicio 1'!E6573</f>
        <v>6354</v>
      </c>
      <c r="C6356" s="5">
        <v>8.5602819245994388E-2</v>
      </c>
      <c r="D6356" s="4">
        <f t="shared" si="988"/>
        <v>8.3802268585977682E-2</v>
      </c>
      <c r="E6356" s="6">
        <f t="shared" si="989"/>
        <v>8.4696175856237191E-2</v>
      </c>
      <c r="F6356" s="7">
        <f t="shared" si="990"/>
        <v>8.4075972601480586E-2</v>
      </c>
      <c r="I6356" s="10">
        <v>6354</v>
      </c>
      <c r="J6356" s="8">
        <f t="shared" si="991"/>
        <v>8.710281924599439E-2</v>
      </c>
      <c r="K6356" s="8">
        <f t="shared" si="991"/>
        <v>8.5302268585977684E-2</v>
      </c>
      <c r="L6356" s="8">
        <f t="shared" si="991"/>
        <v>8.6196175856237192E-2</v>
      </c>
      <c r="M6356" s="8">
        <f t="shared" si="986"/>
        <v>8.5575972601480588E-2</v>
      </c>
      <c r="P6356">
        <v>6354</v>
      </c>
      <c r="Q6356" s="8">
        <f t="shared" si="992"/>
        <v>8.4102819245994387E-2</v>
      </c>
      <c r="R6356" s="8">
        <f t="shared" si="992"/>
        <v>8.2302268585977681E-2</v>
      </c>
      <c r="S6356" s="8">
        <f t="shared" si="992"/>
        <v>8.3196175856237189E-2</v>
      </c>
      <c r="T6356" s="8">
        <f t="shared" si="987"/>
        <v>8.2575972601480585E-2</v>
      </c>
      <c r="W6356">
        <v>6354</v>
      </c>
      <c r="X6356" s="4">
        <f t="shared" si="985"/>
        <v>9.6682228184842206E-2</v>
      </c>
      <c r="Y6356" s="4">
        <f t="shared" si="983"/>
        <v>9.5688333071646675E-2</v>
      </c>
      <c r="Z6356" s="4">
        <f t="shared" si="984"/>
        <v>9.5006523191435599E-2</v>
      </c>
    </row>
    <row r="6357" spans="1:26" x14ac:dyDescent="0.25">
      <c r="A6357" s="16">
        <f t="shared" si="993"/>
        <v>49890</v>
      </c>
      <c r="B6357">
        <f>+'[2]Ejercicio 1'!E6574</f>
        <v>6355</v>
      </c>
      <c r="C6357" s="5">
        <v>8.5604609411338767E-2</v>
      </c>
      <c r="D6357" s="4">
        <f t="shared" si="988"/>
        <v>8.3803984491341951E-2</v>
      </c>
      <c r="E6357" s="6">
        <f t="shared" si="989"/>
        <v>8.4697928498333699E-2</v>
      </c>
      <c r="F6357" s="7">
        <f t="shared" si="990"/>
        <v>8.4077699727682642E-2</v>
      </c>
      <c r="I6357" s="10">
        <v>6355</v>
      </c>
      <c r="J6357" s="8">
        <f t="shared" si="991"/>
        <v>8.7104609411338768E-2</v>
      </c>
      <c r="K6357" s="8">
        <f t="shared" si="991"/>
        <v>8.5303984491341953E-2</v>
      </c>
      <c r="L6357" s="8">
        <f t="shared" si="991"/>
        <v>8.6197928498333701E-2</v>
      </c>
      <c r="M6357" s="8">
        <f t="shared" si="986"/>
        <v>8.5577699727682643E-2</v>
      </c>
      <c r="P6357">
        <v>6355</v>
      </c>
      <c r="Q6357" s="8">
        <f t="shared" si="992"/>
        <v>8.4104609411338765E-2</v>
      </c>
      <c r="R6357" s="8">
        <f t="shared" si="992"/>
        <v>8.230398449134195E-2</v>
      </c>
      <c r="S6357" s="8">
        <f t="shared" si="992"/>
        <v>8.3197928498333698E-2</v>
      </c>
      <c r="T6357" s="8">
        <f t="shared" si="987"/>
        <v>8.2577699727682641E-2</v>
      </c>
      <c r="W6357">
        <v>6355</v>
      </c>
      <c r="X6357" s="4">
        <f t="shared" si="985"/>
        <v>9.6685818243109581E-2</v>
      </c>
      <c r="Y6357" s="4">
        <f t="shared" si="983"/>
        <v>9.5691838411894201E-2</v>
      </c>
      <c r="Z6357" s="4">
        <f t="shared" si="984"/>
        <v>9.5009970895811868E-2</v>
      </c>
    </row>
    <row r="6358" spans="1:26" x14ac:dyDescent="0.25">
      <c r="A6358" s="16">
        <f t="shared" si="993"/>
        <v>49891</v>
      </c>
      <c r="B6358">
        <f>+'[2]Ejercicio 1'!E6575</f>
        <v>6356</v>
      </c>
      <c r="C6358" s="5">
        <v>8.5606399576683159E-2</v>
      </c>
      <c r="D6358" s="4">
        <f t="shared" si="988"/>
        <v>8.3805700395217606E-2</v>
      </c>
      <c r="E6358" s="6">
        <f t="shared" si="989"/>
        <v>8.4699681139669497E-2</v>
      </c>
      <c r="F6358" s="7">
        <f t="shared" si="990"/>
        <v>8.4079426852614284E-2</v>
      </c>
      <c r="I6358" s="10">
        <v>6356</v>
      </c>
      <c r="J6358" s="8">
        <f t="shared" si="991"/>
        <v>8.7106399576683161E-2</v>
      </c>
      <c r="K6358" s="8">
        <f t="shared" si="991"/>
        <v>8.5305700395217607E-2</v>
      </c>
      <c r="L6358" s="8">
        <f t="shared" si="991"/>
        <v>8.6199681139669498E-2</v>
      </c>
      <c r="M6358" s="8">
        <f t="shared" si="986"/>
        <v>8.5579426852614285E-2</v>
      </c>
      <c r="P6358">
        <v>6356</v>
      </c>
      <c r="Q6358" s="8">
        <f t="shared" si="992"/>
        <v>8.4106399576683158E-2</v>
      </c>
      <c r="R6358" s="8">
        <f t="shared" si="992"/>
        <v>8.2305700395217604E-2</v>
      </c>
      <c r="S6358" s="8">
        <f t="shared" si="992"/>
        <v>8.3199681139669496E-2</v>
      </c>
      <c r="T6358" s="8">
        <f t="shared" si="987"/>
        <v>8.2579426852614282E-2</v>
      </c>
      <c r="W6358">
        <v>6356</v>
      </c>
      <c r="X6358" s="4">
        <f t="shared" si="985"/>
        <v>9.6689408302906274E-2</v>
      </c>
      <c r="Y6358" s="4">
        <f t="shared" si="983"/>
        <v>9.5695343750550901E-2</v>
      </c>
      <c r="Z6358" s="4">
        <f t="shared" si="984"/>
        <v>9.5013418596613872E-2</v>
      </c>
    </row>
    <row r="6359" spans="1:26" x14ac:dyDescent="0.25">
      <c r="A6359" s="16">
        <f t="shared" si="993"/>
        <v>49892</v>
      </c>
      <c r="B6359">
        <f>+'[2]Ejercicio 1'!E6576</f>
        <v>6357</v>
      </c>
      <c r="C6359" s="5">
        <v>8.5608189742027538E-2</v>
      </c>
      <c r="D6359" s="4">
        <f t="shared" si="988"/>
        <v>8.3807416297605242E-2</v>
      </c>
      <c r="E6359" s="6">
        <f t="shared" si="989"/>
        <v>8.4701433780245472E-2</v>
      </c>
      <c r="F6359" s="7">
        <f t="shared" si="990"/>
        <v>8.4081153976278369E-2</v>
      </c>
      <c r="I6359" s="10">
        <v>6357</v>
      </c>
      <c r="J6359" s="8">
        <f t="shared" si="991"/>
        <v>8.7108189742027539E-2</v>
      </c>
      <c r="K6359" s="8">
        <f t="shared" si="991"/>
        <v>8.5307416297605243E-2</v>
      </c>
      <c r="L6359" s="8">
        <f t="shared" si="991"/>
        <v>8.6201433780245473E-2</v>
      </c>
      <c r="M6359" s="8">
        <f t="shared" si="986"/>
        <v>8.5581153976278371E-2</v>
      </c>
      <c r="P6359">
        <v>6357</v>
      </c>
      <c r="Q6359" s="8">
        <f t="shared" si="992"/>
        <v>8.4108189742027537E-2</v>
      </c>
      <c r="R6359" s="8">
        <f t="shared" si="992"/>
        <v>8.230741629760524E-2</v>
      </c>
      <c r="S6359" s="8">
        <f t="shared" si="992"/>
        <v>8.3201433780245471E-2</v>
      </c>
      <c r="T6359" s="8">
        <f t="shared" si="987"/>
        <v>8.2581153976278368E-2</v>
      </c>
      <c r="W6359">
        <v>6357</v>
      </c>
      <c r="X6359" s="4">
        <f t="shared" si="985"/>
        <v>9.6692998364278415E-2</v>
      </c>
      <c r="Y6359" s="4">
        <f t="shared" si="983"/>
        <v>9.5698849087737126E-2</v>
      </c>
      <c r="Z6359" s="4">
        <f t="shared" si="984"/>
        <v>9.5016866293187813E-2</v>
      </c>
    </row>
    <row r="6360" spans="1:26" x14ac:dyDescent="0.25">
      <c r="A6360" s="16">
        <f t="shared" si="993"/>
        <v>49893</v>
      </c>
      <c r="B6360">
        <f>+'[2]Ejercicio 1'!E6577</f>
        <v>6358</v>
      </c>
      <c r="C6360" s="5">
        <v>8.560997990737193E-2</v>
      </c>
      <c r="D6360" s="4">
        <f t="shared" si="988"/>
        <v>8.3809132198504069E-2</v>
      </c>
      <c r="E6360" s="6">
        <f t="shared" si="989"/>
        <v>8.4703186420061596E-2</v>
      </c>
      <c r="F6360" s="7">
        <f t="shared" si="990"/>
        <v>8.4082881098677759E-2</v>
      </c>
      <c r="I6360" s="10">
        <v>6358</v>
      </c>
      <c r="J6360" s="8">
        <f t="shared" si="991"/>
        <v>8.7109979907371932E-2</v>
      </c>
      <c r="K6360" s="8">
        <f t="shared" si="991"/>
        <v>8.530913219850407E-2</v>
      </c>
      <c r="L6360" s="8">
        <f t="shared" si="991"/>
        <v>8.6203186420061598E-2</v>
      </c>
      <c r="M6360" s="8">
        <f t="shared" si="986"/>
        <v>8.558288109867776E-2</v>
      </c>
      <c r="P6360">
        <v>6358</v>
      </c>
      <c r="Q6360" s="8">
        <f t="shared" si="992"/>
        <v>8.4109979907371929E-2</v>
      </c>
      <c r="R6360" s="8">
        <f t="shared" si="992"/>
        <v>8.2309132198504067E-2</v>
      </c>
      <c r="S6360" s="8">
        <f t="shared" si="992"/>
        <v>8.3203186420061595E-2</v>
      </c>
      <c r="T6360" s="8">
        <f t="shared" si="987"/>
        <v>8.2582881098677757E-2</v>
      </c>
      <c r="W6360">
        <v>6358</v>
      </c>
      <c r="X6360" s="4">
        <f t="shared" si="985"/>
        <v>9.6696588427179875E-2</v>
      </c>
      <c r="Y6360" s="4">
        <f t="shared" si="983"/>
        <v>9.5702354423393157E-2</v>
      </c>
      <c r="Z6360" s="4">
        <f t="shared" si="984"/>
        <v>9.5020313987480731E-2</v>
      </c>
    </row>
    <row r="6361" spans="1:26" x14ac:dyDescent="0.25">
      <c r="A6361" s="16">
        <f t="shared" si="993"/>
        <v>49894</v>
      </c>
      <c r="B6361">
        <f>+'[2]Ejercicio 1'!E6578</f>
        <v>6359</v>
      </c>
      <c r="C6361" s="5">
        <v>8.5611770072716309E-2</v>
      </c>
      <c r="D6361" s="4">
        <f t="shared" si="988"/>
        <v>8.3810848097914267E-2</v>
      </c>
      <c r="E6361" s="6">
        <f t="shared" si="989"/>
        <v>8.4704939059117024E-2</v>
      </c>
      <c r="F6361" s="7">
        <f t="shared" si="990"/>
        <v>8.408460821980672E-2</v>
      </c>
      <c r="I6361" s="10">
        <v>6359</v>
      </c>
      <c r="J6361" s="8">
        <f t="shared" si="991"/>
        <v>8.711177007271631E-2</v>
      </c>
      <c r="K6361" s="8">
        <f t="shared" si="991"/>
        <v>8.5310848097914269E-2</v>
      </c>
      <c r="L6361" s="8">
        <f t="shared" si="991"/>
        <v>8.6204939059117025E-2</v>
      </c>
      <c r="M6361" s="8">
        <f t="shared" si="986"/>
        <v>8.5584608219806721E-2</v>
      </c>
      <c r="P6361">
        <v>6359</v>
      </c>
      <c r="Q6361" s="8">
        <f t="shared" si="992"/>
        <v>8.4111770072716308E-2</v>
      </c>
      <c r="R6361" s="8">
        <f t="shared" si="992"/>
        <v>8.2310848097914266E-2</v>
      </c>
      <c r="S6361" s="8">
        <f t="shared" si="992"/>
        <v>8.3204939059117022E-2</v>
      </c>
      <c r="T6361" s="8">
        <f t="shared" si="987"/>
        <v>8.2584608219806718E-2</v>
      </c>
      <c r="W6361">
        <v>6359</v>
      </c>
      <c r="X6361" s="4">
        <f t="shared" si="985"/>
        <v>9.6700178491625169E-2</v>
      </c>
      <c r="Y6361" s="4">
        <f t="shared" si="983"/>
        <v>9.570585975751722E-2</v>
      </c>
      <c r="Z6361" s="4">
        <f t="shared" si="984"/>
        <v>9.5023761676900395E-2</v>
      </c>
    </row>
    <row r="6362" spans="1:26" x14ac:dyDescent="0.25">
      <c r="A6362" s="16">
        <f t="shared" si="993"/>
        <v>49895</v>
      </c>
      <c r="B6362">
        <f>+'[2]Ejercicio 1'!E6579</f>
        <v>6360</v>
      </c>
      <c r="C6362" s="5">
        <v>8.5613560238060701E-2</v>
      </c>
      <c r="D6362" s="4">
        <f t="shared" si="988"/>
        <v>8.3812563995835851E-2</v>
      </c>
      <c r="E6362" s="6">
        <f t="shared" si="989"/>
        <v>8.470669169741174E-2</v>
      </c>
      <c r="F6362" s="7">
        <f t="shared" si="990"/>
        <v>8.4086335339668139E-2</v>
      </c>
      <c r="I6362" s="10">
        <v>6360</v>
      </c>
      <c r="J6362" s="8">
        <f t="shared" si="991"/>
        <v>8.7113560238060703E-2</v>
      </c>
      <c r="K6362" s="8">
        <f t="shared" si="991"/>
        <v>8.5312563995835852E-2</v>
      </c>
      <c r="L6362" s="8">
        <f t="shared" si="991"/>
        <v>8.6206691697411741E-2</v>
      </c>
      <c r="M6362" s="8">
        <f t="shared" si="986"/>
        <v>8.558633533966814E-2</v>
      </c>
      <c r="P6362">
        <v>6360</v>
      </c>
      <c r="Q6362" s="8">
        <f t="shared" si="992"/>
        <v>8.41135602380607E-2</v>
      </c>
      <c r="R6362" s="8">
        <f t="shared" si="992"/>
        <v>8.231256399583585E-2</v>
      </c>
      <c r="S6362" s="8">
        <f t="shared" si="992"/>
        <v>8.3206691697411739E-2</v>
      </c>
      <c r="T6362" s="8">
        <f t="shared" si="987"/>
        <v>8.2586335339668138E-2</v>
      </c>
      <c r="W6362">
        <v>6360</v>
      </c>
      <c r="X6362" s="4">
        <f t="shared" si="985"/>
        <v>9.6703768557616018E-2</v>
      </c>
      <c r="Y6362" s="4">
        <f t="shared" si="983"/>
        <v>9.5709365090110202E-2</v>
      </c>
      <c r="Z6362" s="4">
        <f t="shared" si="984"/>
        <v>9.502720936339383E-2</v>
      </c>
    </row>
    <row r="6363" spans="1:26" x14ac:dyDescent="0.25">
      <c r="A6363" s="16">
        <f t="shared" si="993"/>
        <v>49896</v>
      </c>
      <c r="B6363">
        <f>+'[2]Ejercicio 1'!E6580</f>
        <v>6361</v>
      </c>
      <c r="C6363" s="5">
        <v>8.561535040340508E-2</v>
      </c>
      <c r="D6363" s="4">
        <f t="shared" si="988"/>
        <v>8.3814279892269042E-2</v>
      </c>
      <c r="E6363" s="6">
        <f t="shared" si="989"/>
        <v>8.470844433494662E-2</v>
      </c>
      <c r="F6363" s="7">
        <f t="shared" si="990"/>
        <v>8.4088062458261989E-2</v>
      </c>
      <c r="I6363" s="10">
        <v>6361</v>
      </c>
      <c r="J6363" s="8">
        <f t="shared" si="991"/>
        <v>8.7115350403405081E-2</v>
      </c>
      <c r="K6363" s="8">
        <f t="shared" si="991"/>
        <v>8.5314279892269043E-2</v>
      </c>
      <c r="L6363" s="8">
        <f t="shared" si="991"/>
        <v>8.6208444334946621E-2</v>
      </c>
      <c r="M6363" s="8">
        <f t="shared" si="986"/>
        <v>8.558806245826199E-2</v>
      </c>
      <c r="P6363">
        <v>6361</v>
      </c>
      <c r="Q6363" s="8">
        <f t="shared" si="992"/>
        <v>8.4115350403405079E-2</v>
      </c>
      <c r="R6363" s="8">
        <f t="shared" si="992"/>
        <v>8.2314279892269041E-2</v>
      </c>
      <c r="S6363" s="8">
        <f t="shared" si="992"/>
        <v>8.3208444334946619E-2</v>
      </c>
      <c r="T6363" s="8">
        <f t="shared" si="987"/>
        <v>8.2588062458261988E-2</v>
      </c>
      <c r="W6363">
        <v>6361</v>
      </c>
      <c r="X6363" s="4">
        <f t="shared" si="985"/>
        <v>9.6707358625151146E-2</v>
      </c>
      <c r="Y6363" s="4">
        <f t="shared" si="983"/>
        <v>9.5712870421172103E-2</v>
      </c>
      <c r="Z6363" s="4">
        <f t="shared" si="984"/>
        <v>9.5030657046307282E-2</v>
      </c>
    </row>
    <row r="6364" spans="1:26" x14ac:dyDescent="0.25">
      <c r="A6364" s="16">
        <f t="shared" si="993"/>
        <v>49897</v>
      </c>
      <c r="B6364">
        <f>+'[2]Ejercicio 1'!E6581</f>
        <v>6362</v>
      </c>
      <c r="C6364" s="5">
        <v>8.5617140568749472E-2</v>
      </c>
      <c r="D6364" s="4">
        <f t="shared" si="988"/>
        <v>8.3815995787213812E-2</v>
      </c>
      <c r="E6364" s="6">
        <f t="shared" si="989"/>
        <v>8.4710196971721677E-2</v>
      </c>
      <c r="F6364" s="7">
        <f t="shared" si="990"/>
        <v>8.4089789575588297E-2</v>
      </c>
      <c r="I6364" s="10">
        <v>6362</v>
      </c>
      <c r="J6364" s="8">
        <f t="shared" si="991"/>
        <v>8.7117140568749474E-2</v>
      </c>
      <c r="K6364" s="8">
        <f t="shared" si="991"/>
        <v>8.5315995787213814E-2</v>
      </c>
      <c r="L6364" s="8">
        <f t="shared" si="991"/>
        <v>8.6210196971721678E-2</v>
      </c>
      <c r="M6364" s="8">
        <f t="shared" si="986"/>
        <v>8.5589789575588299E-2</v>
      </c>
      <c r="P6364">
        <v>6362</v>
      </c>
      <c r="Q6364" s="8">
        <f t="shared" si="992"/>
        <v>8.4117140568749471E-2</v>
      </c>
      <c r="R6364" s="8">
        <f t="shared" si="992"/>
        <v>8.2315995787213811E-2</v>
      </c>
      <c r="S6364" s="8">
        <f t="shared" si="992"/>
        <v>8.3210196971721676E-2</v>
      </c>
      <c r="T6364" s="8">
        <f t="shared" si="987"/>
        <v>8.2589789575588296E-2</v>
      </c>
      <c r="W6364">
        <v>6362</v>
      </c>
      <c r="X6364" s="4">
        <f t="shared" si="985"/>
        <v>9.6710948694216037E-2</v>
      </c>
      <c r="Y6364" s="4">
        <f t="shared" si="983"/>
        <v>9.5716375750765276E-2</v>
      </c>
      <c r="Z6364" s="4">
        <f t="shared" si="984"/>
        <v>9.5034104725640736E-2</v>
      </c>
    </row>
    <row r="6365" spans="1:26" x14ac:dyDescent="0.25">
      <c r="A6365" s="16">
        <f t="shared" si="993"/>
        <v>49898</v>
      </c>
      <c r="B6365">
        <f>+'[2]Ejercicio 1'!E6582</f>
        <v>6363</v>
      </c>
      <c r="C6365" s="5">
        <v>8.5618930734093851E-2</v>
      </c>
      <c r="D6365" s="4">
        <f t="shared" si="988"/>
        <v>8.3817711680669982E-2</v>
      </c>
      <c r="E6365" s="6">
        <f t="shared" si="989"/>
        <v>8.4711949607736009E-2</v>
      </c>
      <c r="F6365" s="7">
        <f t="shared" si="990"/>
        <v>8.4091516691647036E-2</v>
      </c>
      <c r="I6365" s="10">
        <v>6363</v>
      </c>
      <c r="J6365" s="8">
        <f t="shared" si="991"/>
        <v>8.7118930734093852E-2</v>
      </c>
      <c r="K6365" s="8">
        <f t="shared" si="991"/>
        <v>8.5317711680669983E-2</v>
      </c>
      <c r="L6365" s="8">
        <f t="shared" si="991"/>
        <v>8.621194960773601E-2</v>
      </c>
      <c r="M6365" s="8">
        <f t="shared" si="986"/>
        <v>8.5591516691647038E-2</v>
      </c>
      <c r="P6365">
        <v>6363</v>
      </c>
      <c r="Q6365" s="8">
        <f t="shared" si="992"/>
        <v>8.411893073409385E-2</v>
      </c>
      <c r="R6365" s="8">
        <f t="shared" si="992"/>
        <v>8.231771168066998E-2</v>
      </c>
      <c r="S6365" s="8">
        <f t="shared" si="992"/>
        <v>8.3211949607736008E-2</v>
      </c>
      <c r="T6365" s="8">
        <f t="shared" si="987"/>
        <v>8.2591516691647035E-2</v>
      </c>
      <c r="W6365">
        <v>6363</v>
      </c>
      <c r="X6365" s="4">
        <f t="shared" si="985"/>
        <v>9.6714538764840111E-2</v>
      </c>
      <c r="Y6365" s="4">
        <f t="shared" si="983"/>
        <v>9.5719881078705285E-2</v>
      </c>
      <c r="Z6365" s="4">
        <f t="shared" si="984"/>
        <v>9.5037552401402756E-2</v>
      </c>
    </row>
    <row r="6366" spans="1:26" x14ac:dyDescent="0.25">
      <c r="A6366" s="16">
        <f t="shared" si="993"/>
        <v>49899</v>
      </c>
      <c r="B6366">
        <f>+'[2]Ejercicio 1'!E6583</f>
        <v>6364</v>
      </c>
      <c r="C6366" s="5">
        <v>8.5620720899438243E-2</v>
      </c>
      <c r="D6366" s="4">
        <f t="shared" si="988"/>
        <v>8.3819427572637967E-2</v>
      </c>
      <c r="E6366" s="6">
        <f t="shared" si="989"/>
        <v>8.4713702242991393E-2</v>
      </c>
      <c r="F6366" s="7">
        <f t="shared" si="990"/>
        <v>8.409324380643822E-2</v>
      </c>
      <c r="I6366" s="10">
        <v>6364</v>
      </c>
      <c r="J6366" s="8">
        <f t="shared" si="991"/>
        <v>8.7120720899438245E-2</v>
      </c>
      <c r="K6366" s="8">
        <f t="shared" si="991"/>
        <v>8.5319427572637968E-2</v>
      </c>
      <c r="L6366" s="8">
        <f t="shared" si="991"/>
        <v>8.6213702242991394E-2</v>
      </c>
      <c r="M6366" s="8">
        <f t="shared" si="986"/>
        <v>8.5593243806438221E-2</v>
      </c>
      <c r="P6366">
        <v>6364</v>
      </c>
      <c r="Q6366" s="8">
        <f t="shared" si="992"/>
        <v>8.4120720899438242E-2</v>
      </c>
      <c r="R6366" s="8">
        <f t="shared" si="992"/>
        <v>8.2319427572637965E-2</v>
      </c>
      <c r="S6366" s="8">
        <f t="shared" si="992"/>
        <v>8.3213702242991391E-2</v>
      </c>
      <c r="T6366" s="8">
        <f t="shared" si="987"/>
        <v>8.2593243806438219E-2</v>
      </c>
      <c r="W6366">
        <v>6364</v>
      </c>
      <c r="X6366" s="4">
        <f t="shared" si="985"/>
        <v>9.6718128837024256E-2</v>
      </c>
      <c r="Y6366" s="4">
        <f t="shared" si="983"/>
        <v>9.5723386405296915E-2</v>
      </c>
      <c r="Z6366" s="4">
        <f t="shared" si="984"/>
        <v>9.5041000073581933E-2</v>
      </c>
    </row>
    <row r="6367" spans="1:26" x14ac:dyDescent="0.25">
      <c r="A6367" s="16">
        <f t="shared" si="993"/>
        <v>49900</v>
      </c>
      <c r="B6367">
        <f>+'[2]Ejercicio 1'!E6584</f>
        <v>6365</v>
      </c>
      <c r="C6367" s="5">
        <v>8.5622511064782622E-2</v>
      </c>
      <c r="D6367" s="4">
        <f t="shared" si="988"/>
        <v>8.3821143463117129E-2</v>
      </c>
      <c r="E6367" s="6">
        <f t="shared" si="989"/>
        <v>8.4715454877485191E-2</v>
      </c>
      <c r="F6367" s="7">
        <f t="shared" si="990"/>
        <v>8.4094970919961848E-2</v>
      </c>
      <c r="I6367" s="10">
        <v>6365</v>
      </c>
      <c r="J6367" s="8">
        <f t="shared" si="991"/>
        <v>8.7122511064782623E-2</v>
      </c>
      <c r="K6367" s="8">
        <f t="shared" si="991"/>
        <v>8.532114346311713E-2</v>
      </c>
      <c r="L6367" s="8">
        <f t="shared" si="991"/>
        <v>8.6215454877485193E-2</v>
      </c>
      <c r="M6367" s="8">
        <f t="shared" si="986"/>
        <v>8.5594970919961849E-2</v>
      </c>
      <c r="P6367">
        <v>6365</v>
      </c>
      <c r="Q6367" s="8">
        <f t="shared" si="992"/>
        <v>8.4122511064782621E-2</v>
      </c>
      <c r="R6367" s="8">
        <f t="shared" si="992"/>
        <v>8.2321143463117127E-2</v>
      </c>
      <c r="S6367" s="8">
        <f t="shared" si="992"/>
        <v>8.321545487748519E-2</v>
      </c>
      <c r="T6367" s="8">
        <f t="shared" si="987"/>
        <v>8.2594970919961846E-2</v>
      </c>
      <c r="W6367">
        <v>6365</v>
      </c>
      <c r="X6367" s="4">
        <f t="shared" si="985"/>
        <v>9.6721718910737733E-2</v>
      </c>
      <c r="Y6367" s="4">
        <f t="shared" ref="Y6367:Y6430" si="994">Tasa_Fwd(E6276,B6276,E6367,B6367,91)</f>
        <v>9.5726891730237115E-2</v>
      </c>
      <c r="Z6367" s="4">
        <f t="shared" si="984"/>
        <v>9.504444774218683E-2</v>
      </c>
    </row>
    <row r="6368" spans="1:26" x14ac:dyDescent="0.25">
      <c r="A6368" s="16">
        <f t="shared" si="993"/>
        <v>49901</v>
      </c>
      <c r="B6368">
        <f>+'[2]Ejercicio 1'!E6585</f>
        <v>6366</v>
      </c>
      <c r="C6368" s="5">
        <v>8.5624301230127015E-2</v>
      </c>
      <c r="D6368" s="4">
        <f t="shared" si="988"/>
        <v>8.3822859352107704E-2</v>
      </c>
      <c r="E6368" s="6">
        <f t="shared" si="989"/>
        <v>8.4717207511219167E-2</v>
      </c>
      <c r="F6368" s="7">
        <f t="shared" si="990"/>
        <v>8.4096698032215061E-2</v>
      </c>
      <c r="I6368" s="10">
        <v>6366</v>
      </c>
      <c r="J6368" s="8">
        <f t="shared" si="991"/>
        <v>8.7124301230127016E-2</v>
      </c>
      <c r="K6368" s="8">
        <f t="shared" si="991"/>
        <v>8.5322859352107705E-2</v>
      </c>
      <c r="L6368" s="8">
        <f t="shared" si="991"/>
        <v>8.6217207511219168E-2</v>
      </c>
      <c r="M6368" s="8">
        <f t="shared" si="986"/>
        <v>8.5596698032215063E-2</v>
      </c>
      <c r="P6368">
        <v>6366</v>
      </c>
      <c r="Q6368" s="8">
        <f t="shared" si="992"/>
        <v>8.4124301230127013E-2</v>
      </c>
      <c r="R6368" s="8">
        <f t="shared" si="992"/>
        <v>8.2322859352107702E-2</v>
      </c>
      <c r="S6368" s="8">
        <f t="shared" si="992"/>
        <v>8.3217207511219166E-2</v>
      </c>
      <c r="T6368" s="8">
        <f t="shared" si="987"/>
        <v>8.259669803221506E-2</v>
      </c>
      <c r="W6368">
        <v>6366</v>
      </c>
      <c r="X6368" s="4">
        <f t="shared" si="985"/>
        <v>9.6725308985995476E-2</v>
      </c>
      <c r="Y6368" s="4">
        <f t="shared" si="994"/>
        <v>9.5730397053705965E-2</v>
      </c>
      <c r="Z6368" s="4">
        <f t="shared" ref="Z6368:Z6431" si="995">Tasa_Fwd(F6340,B6340,F6368,B6368,28)</f>
        <v>9.5047895406566524E-2</v>
      </c>
    </row>
    <row r="6369" spans="1:26" x14ac:dyDescent="0.25">
      <c r="A6369" s="16">
        <f t="shared" si="993"/>
        <v>49902</v>
      </c>
      <c r="B6369">
        <f>+'[2]Ejercicio 1'!E6586</f>
        <v>6367</v>
      </c>
      <c r="C6369" s="5">
        <v>8.5626091395471393E-2</v>
      </c>
      <c r="D6369" s="4">
        <f t="shared" si="988"/>
        <v>8.3824575239609886E-2</v>
      </c>
      <c r="E6369" s="6">
        <f t="shared" si="989"/>
        <v>8.4718960144193292E-2</v>
      </c>
      <c r="F6369" s="7">
        <f t="shared" si="990"/>
        <v>8.4098425143203565E-2</v>
      </c>
      <c r="I6369" s="10">
        <v>6367</v>
      </c>
      <c r="J6369" s="8">
        <f t="shared" si="991"/>
        <v>8.7126091395471394E-2</v>
      </c>
      <c r="K6369" s="8">
        <f t="shared" si="991"/>
        <v>8.5324575239609887E-2</v>
      </c>
      <c r="L6369" s="8">
        <f t="shared" si="991"/>
        <v>8.6218960144193293E-2</v>
      </c>
      <c r="M6369" s="8">
        <f t="shared" si="986"/>
        <v>8.5598425143203566E-2</v>
      </c>
      <c r="P6369">
        <v>6367</v>
      </c>
      <c r="Q6369" s="8">
        <f t="shared" si="992"/>
        <v>8.4126091395471392E-2</v>
      </c>
      <c r="R6369" s="8">
        <f t="shared" si="992"/>
        <v>8.2324575239609885E-2</v>
      </c>
      <c r="S6369" s="8">
        <f t="shared" si="992"/>
        <v>8.3218960144193291E-2</v>
      </c>
      <c r="T6369" s="8">
        <f t="shared" si="987"/>
        <v>8.2598425143203563E-2</v>
      </c>
      <c r="W6369">
        <v>6367</v>
      </c>
      <c r="X6369" s="4">
        <f t="shared" si="985"/>
        <v>9.6728899062797899E-2</v>
      </c>
      <c r="Y6369" s="4">
        <f t="shared" si="994"/>
        <v>9.5733902375643734E-2</v>
      </c>
      <c r="Z6369" s="4">
        <f t="shared" si="995"/>
        <v>9.5051343068665195E-2</v>
      </c>
    </row>
    <row r="6370" spans="1:26" x14ac:dyDescent="0.25">
      <c r="A6370" s="16">
        <f t="shared" si="993"/>
        <v>49903</v>
      </c>
      <c r="B6370">
        <f>+'[2]Ejercicio 1'!E6587</f>
        <v>6368</v>
      </c>
      <c r="C6370" s="5">
        <v>8.5627881560815786E-2</v>
      </c>
      <c r="D6370" s="4">
        <f t="shared" si="988"/>
        <v>8.3826291125623689E-2</v>
      </c>
      <c r="E6370" s="6">
        <f t="shared" si="989"/>
        <v>8.472071277640672E-2</v>
      </c>
      <c r="F6370" s="7">
        <f t="shared" si="990"/>
        <v>8.4100152252924526E-2</v>
      </c>
      <c r="I6370" s="10">
        <v>6368</v>
      </c>
      <c r="J6370" s="8">
        <f t="shared" si="991"/>
        <v>8.7127881560815787E-2</v>
      </c>
      <c r="K6370" s="8">
        <f t="shared" si="991"/>
        <v>8.5326291125623691E-2</v>
      </c>
      <c r="L6370" s="8">
        <f t="shared" si="991"/>
        <v>8.6220712776406722E-2</v>
      </c>
      <c r="M6370" s="8">
        <f t="shared" si="986"/>
        <v>8.5600152252924527E-2</v>
      </c>
      <c r="P6370">
        <v>6368</v>
      </c>
      <c r="Q6370" s="8">
        <f t="shared" si="992"/>
        <v>8.4127881560815784E-2</v>
      </c>
      <c r="R6370" s="8">
        <f t="shared" si="992"/>
        <v>8.2326291125623688E-2</v>
      </c>
      <c r="S6370" s="8">
        <f t="shared" si="992"/>
        <v>8.3220712776406719E-2</v>
      </c>
      <c r="T6370" s="8">
        <f t="shared" si="987"/>
        <v>8.2600152252924525E-2</v>
      </c>
      <c r="W6370">
        <v>6368</v>
      </c>
      <c r="X6370" s="4">
        <f t="shared" si="985"/>
        <v>9.6732489141129668E-2</v>
      </c>
      <c r="Y6370" s="4">
        <f t="shared" si="994"/>
        <v>9.5737407696051297E-2</v>
      </c>
      <c r="Z6370" s="4">
        <f t="shared" si="995"/>
        <v>9.5054790726535818E-2</v>
      </c>
    </row>
    <row r="6371" spans="1:26" x14ac:dyDescent="0.25">
      <c r="A6371" s="16">
        <f t="shared" si="993"/>
        <v>49904</v>
      </c>
      <c r="B6371">
        <f>+'[2]Ejercicio 1'!E6588</f>
        <v>6369</v>
      </c>
      <c r="C6371" s="5">
        <v>8.5629671726160164E-2</v>
      </c>
      <c r="D6371" s="4">
        <f t="shared" si="988"/>
        <v>8.3828007010148892E-2</v>
      </c>
      <c r="E6371" s="6">
        <f t="shared" si="989"/>
        <v>8.4722465407860312E-2</v>
      </c>
      <c r="F6371" s="7">
        <f t="shared" si="990"/>
        <v>8.4101879361375059E-2</v>
      </c>
      <c r="I6371" s="10">
        <v>6369</v>
      </c>
      <c r="J6371" s="8">
        <f t="shared" si="991"/>
        <v>8.7129671726160166E-2</v>
      </c>
      <c r="K6371" s="8">
        <f t="shared" si="991"/>
        <v>8.5328007010148893E-2</v>
      </c>
      <c r="L6371" s="8">
        <f t="shared" si="991"/>
        <v>8.6222465407860313E-2</v>
      </c>
      <c r="M6371" s="8">
        <f t="shared" si="986"/>
        <v>8.5601879361375061E-2</v>
      </c>
      <c r="P6371">
        <v>6369</v>
      </c>
      <c r="Q6371" s="8">
        <f t="shared" si="992"/>
        <v>8.4129671726160163E-2</v>
      </c>
      <c r="R6371" s="8">
        <f t="shared" si="992"/>
        <v>8.232800701014889E-2</v>
      </c>
      <c r="S6371" s="8">
        <f t="shared" si="992"/>
        <v>8.322246540786031E-2</v>
      </c>
      <c r="T6371" s="8">
        <f t="shared" si="987"/>
        <v>8.2601879361375058E-2</v>
      </c>
      <c r="W6371">
        <v>6369</v>
      </c>
      <c r="X6371" s="4">
        <f t="shared" si="985"/>
        <v>9.6736079221021495E-2</v>
      </c>
      <c r="Y6371" s="4">
        <f t="shared" si="994"/>
        <v>9.574091301486716E-2</v>
      </c>
      <c r="Z6371" s="4">
        <f t="shared" si="995"/>
        <v>9.5058238380829288E-2</v>
      </c>
    </row>
    <row r="6372" spans="1:26" x14ac:dyDescent="0.25">
      <c r="A6372" s="16">
        <f t="shared" si="993"/>
        <v>49905</v>
      </c>
      <c r="B6372">
        <f>+'[2]Ejercicio 1'!E6589</f>
        <v>6370</v>
      </c>
      <c r="C6372" s="5">
        <v>8.5631461891504557E-2</v>
      </c>
      <c r="D6372" s="4">
        <f t="shared" si="988"/>
        <v>8.382972289318591E-2</v>
      </c>
      <c r="E6372" s="6">
        <f t="shared" si="989"/>
        <v>8.4724218038554081E-2</v>
      </c>
      <c r="F6372" s="7">
        <f t="shared" si="990"/>
        <v>8.4103606468560896E-2</v>
      </c>
      <c r="I6372" s="10">
        <v>6370</v>
      </c>
      <c r="J6372" s="8">
        <f t="shared" si="991"/>
        <v>8.7131461891504558E-2</v>
      </c>
      <c r="K6372" s="8">
        <f t="shared" si="991"/>
        <v>8.5329722893185911E-2</v>
      </c>
      <c r="L6372" s="8">
        <f t="shared" si="991"/>
        <v>8.6224218038554082E-2</v>
      </c>
      <c r="M6372" s="8">
        <f t="shared" si="986"/>
        <v>8.5603606468560897E-2</v>
      </c>
      <c r="P6372">
        <v>6370</v>
      </c>
      <c r="Q6372" s="8">
        <f t="shared" si="992"/>
        <v>8.4131461891504555E-2</v>
      </c>
      <c r="R6372" s="8">
        <f t="shared" si="992"/>
        <v>8.2329722893185908E-2</v>
      </c>
      <c r="S6372" s="8">
        <f t="shared" si="992"/>
        <v>8.3224218038554079E-2</v>
      </c>
      <c r="T6372" s="8">
        <f t="shared" si="987"/>
        <v>8.2603606468560895E-2</v>
      </c>
      <c r="W6372">
        <v>6370</v>
      </c>
      <c r="X6372" s="4">
        <f t="shared" si="985"/>
        <v>9.673966930247295E-2</v>
      </c>
      <c r="Y6372" s="4">
        <f t="shared" si="994"/>
        <v>9.5744418332274928E-2</v>
      </c>
      <c r="Z6372" s="4">
        <f t="shared" si="995"/>
        <v>9.5061686031551351E-2</v>
      </c>
    </row>
    <row r="6373" spans="1:26" x14ac:dyDescent="0.25">
      <c r="A6373" s="16">
        <f t="shared" si="993"/>
        <v>49906</v>
      </c>
      <c r="B6373">
        <f>+'[2]Ejercicio 1'!E6590</f>
        <v>6371</v>
      </c>
      <c r="C6373" s="5">
        <v>8.5633252056848935E-2</v>
      </c>
      <c r="D6373" s="4">
        <f t="shared" si="988"/>
        <v>8.3831438774734146E-2</v>
      </c>
      <c r="E6373" s="6">
        <f t="shared" si="989"/>
        <v>8.4725970668487124E-2</v>
      </c>
      <c r="F6373" s="7">
        <f t="shared" si="990"/>
        <v>8.4105333574476332E-2</v>
      </c>
      <c r="I6373" s="10">
        <v>6371</v>
      </c>
      <c r="J6373" s="8">
        <f t="shared" si="991"/>
        <v>8.7133252056848937E-2</v>
      </c>
      <c r="K6373" s="8">
        <f t="shared" si="991"/>
        <v>8.5331438774734147E-2</v>
      </c>
      <c r="L6373" s="8">
        <f t="shared" si="991"/>
        <v>8.6225970668487126E-2</v>
      </c>
      <c r="M6373" s="8">
        <f t="shared" si="986"/>
        <v>8.5605333574476333E-2</v>
      </c>
      <c r="P6373">
        <v>6371</v>
      </c>
      <c r="Q6373" s="8">
        <f t="shared" si="992"/>
        <v>8.4133252056848934E-2</v>
      </c>
      <c r="R6373" s="8">
        <f t="shared" si="992"/>
        <v>8.2331438774734145E-2</v>
      </c>
      <c r="S6373" s="8">
        <f t="shared" si="992"/>
        <v>8.3225970668487123E-2</v>
      </c>
      <c r="T6373" s="8">
        <f t="shared" si="987"/>
        <v>8.2605333574476331E-2</v>
      </c>
      <c r="W6373">
        <v>6371</v>
      </c>
      <c r="X6373" s="4">
        <f t="shared" si="985"/>
        <v>9.6743259385454181E-2</v>
      </c>
      <c r="Y6373" s="4">
        <f t="shared" si="994"/>
        <v>9.5747923648089248E-2</v>
      </c>
      <c r="Z6373" s="4">
        <f t="shared" si="995"/>
        <v>9.5065133678693403E-2</v>
      </c>
    </row>
    <row r="6374" spans="1:26" x14ac:dyDescent="0.25">
      <c r="A6374" s="16">
        <f t="shared" si="993"/>
        <v>49907</v>
      </c>
      <c r="B6374">
        <f>+'[2]Ejercicio 1'!E6591</f>
        <v>6372</v>
      </c>
      <c r="C6374" s="5">
        <v>8.5635042222193314E-2</v>
      </c>
      <c r="D6374" s="4">
        <f t="shared" si="988"/>
        <v>8.3833154654794004E-2</v>
      </c>
      <c r="E6374" s="6">
        <f t="shared" si="989"/>
        <v>8.4727723297660346E-2</v>
      </c>
      <c r="F6374" s="7">
        <f t="shared" si="990"/>
        <v>8.4107060679127058E-2</v>
      </c>
      <c r="I6374" s="10">
        <v>6372</v>
      </c>
      <c r="J6374" s="8">
        <f t="shared" si="991"/>
        <v>8.7135042222193315E-2</v>
      </c>
      <c r="K6374" s="8">
        <f t="shared" si="991"/>
        <v>8.5333154654794005E-2</v>
      </c>
      <c r="L6374" s="8">
        <f t="shared" si="991"/>
        <v>8.6227723297660347E-2</v>
      </c>
      <c r="M6374" s="8">
        <f t="shared" si="986"/>
        <v>8.5607060679127059E-2</v>
      </c>
      <c r="P6374">
        <v>6372</v>
      </c>
      <c r="Q6374" s="8">
        <f t="shared" si="992"/>
        <v>8.4135042222193313E-2</v>
      </c>
      <c r="R6374" s="8">
        <f t="shared" si="992"/>
        <v>8.2333154654794002E-2</v>
      </c>
      <c r="S6374" s="8">
        <f t="shared" si="992"/>
        <v>8.3227723297660344E-2</v>
      </c>
      <c r="T6374" s="8">
        <f t="shared" si="987"/>
        <v>8.2607060679127056E-2</v>
      </c>
      <c r="W6374">
        <v>6372</v>
      </c>
      <c r="X6374" s="4">
        <f t="shared" si="985"/>
        <v>9.6746849469979676E-2</v>
      </c>
      <c r="Y6374" s="4">
        <f t="shared" si="994"/>
        <v>9.5751428962433965E-2</v>
      </c>
      <c r="Z6374" s="4">
        <f t="shared" si="995"/>
        <v>9.5068581322903523E-2</v>
      </c>
    </row>
    <row r="6375" spans="1:26" x14ac:dyDescent="0.25">
      <c r="A6375" s="16">
        <f t="shared" si="993"/>
        <v>49908</v>
      </c>
      <c r="B6375">
        <f>+'[2]Ejercicio 1'!E6592</f>
        <v>6373</v>
      </c>
      <c r="C6375" s="5">
        <v>8.5636832387537706E-2</v>
      </c>
      <c r="D6375" s="4">
        <f t="shared" si="988"/>
        <v>8.3834870533365274E-2</v>
      </c>
      <c r="E6375" s="6">
        <f t="shared" si="989"/>
        <v>8.4729475926072856E-2</v>
      </c>
      <c r="F6375" s="7">
        <f t="shared" si="990"/>
        <v>8.4108787782507369E-2</v>
      </c>
      <c r="I6375" s="10">
        <v>6373</v>
      </c>
      <c r="J6375" s="8">
        <f t="shared" si="991"/>
        <v>8.7136832387537708E-2</v>
      </c>
      <c r="K6375" s="8">
        <f t="shared" si="991"/>
        <v>8.5334870533365276E-2</v>
      </c>
      <c r="L6375" s="8">
        <f t="shared" si="991"/>
        <v>8.6229475926072857E-2</v>
      </c>
      <c r="M6375" s="8">
        <f t="shared" si="986"/>
        <v>8.560878778250737E-2</v>
      </c>
      <c r="P6375">
        <v>6373</v>
      </c>
      <c r="Q6375" s="8">
        <f t="shared" si="992"/>
        <v>8.4136832387537705E-2</v>
      </c>
      <c r="R6375" s="8">
        <f t="shared" si="992"/>
        <v>8.2334870533365273E-2</v>
      </c>
      <c r="S6375" s="8">
        <f t="shared" si="992"/>
        <v>8.3229475926072854E-2</v>
      </c>
      <c r="T6375" s="8">
        <f t="shared" si="987"/>
        <v>8.2608787782507367E-2</v>
      </c>
      <c r="W6375">
        <v>6373</v>
      </c>
      <c r="X6375" s="4">
        <f t="shared" si="985"/>
        <v>9.6750439556048978E-2</v>
      </c>
      <c r="Y6375" s="4">
        <f t="shared" si="994"/>
        <v>9.5754934275187872E-2</v>
      </c>
      <c r="Z6375" s="4">
        <f t="shared" si="995"/>
        <v>9.507202896224326E-2</v>
      </c>
    </row>
    <row r="6376" spans="1:26" x14ac:dyDescent="0.25">
      <c r="A6376" s="16">
        <f t="shared" si="993"/>
        <v>49909</v>
      </c>
      <c r="B6376">
        <f>+'[2]Ejercicio 1'!E6593</f>
        <v>6374</v>
      </c>
      <c r="C6376" s="5">
        <v>8.5638622552882085E-2</v>
      </c>
      <c r="D6376" s="4">
        <f t="shared" si="988"/>
        <v>8.3836586410447986E-2</v>
      </c>
      <c r="E6376" s="6">
        <f t="shared" si="989"/>
        <v>8.4731228553725529E-2</v>
      </c>
      <c r="F6376" s="7">
        <f t="shared" si="990"/>
        <v>8.4110514884620111E-2</v>
      </c>
      <c r="I6376" s="10">
        <v>6374</v>
      </c>
      <c r="J6376" s="8">
        <f t="shared" si="991"/>
        <v>8.7138622552882086E-2</v>
      </c>
      <c r="K6376" s="8">
        <f t="shared" si="991"/>
        <v>8.5336586410447987E-2</v>
      </c>
      <c r="L6376" s="8">
        <f t="shared" si="991"/>
        <v>8.6231228553725531E-2</v>
      </c>
      <c r="M6376" s="8">
        <f t="shared" si="986"/>
        <v>8.5610514884620112E-2</v>
      </c>
      <c r="P6376">
        <v>6374</v>
      </c>
      <c r="Q6376" s="8">
        <f t="shared" si="992"/>
        <v>8.4138622552882084E-2</v>
      </c>
      <c r="R6376" s="8">
        <f t="shared" si="992"/>
        <v>8.2336586410447984E-2</v>
      </c>
      <c r="S6376" s="8">
        <f t="shared" si="992"/>
        <v>8.3231228553725528E-2</v>
      </c>
      <c r="T6376" s="8">
        <f t="shared" si="987"/>
        <v>8.2610514884620109E-2</v>
      </c>
      <c r="W6376">
        <v>6374</v>
      </c>
      <c r="X6376" s="4">
        <f t="shared" si="985"/>
        <v>9.6754029643648487E-2</v>
      </c>
      <c r="Y6376" s="4">
        <f t="shared" si="994"/>
        <v>9.575843958640981E-2</v>
      </c>
      <c r="Z6376" s="4">
        <f t="shared" si="995"/>
        <v>9.5075476598651051E-2</v>
      </c>
    </row>
    <row r="6377" spans="1:26" x14ac:dyDescent="0.25">
      <c r="A6377" s="16">
        <f t="shared" si="993"/>
        <v>49910</v>
      </c>
      <c r="B6377">
        <f>+'[2]Ejercicio 1'!E6594</f>
        <v>6375</v>
      </c>
      <c r="C6377" s="5">
        <v>8.5640412718226477E-2</v>
      </c>
      <c r="D6377" s="4">
        <f t="shared" si="988"/>
        <v>8.3838302286042304E-2</v>
      </c>
      <c r="E6377" s="6">
        <f t="shared" si="989"/>
        <v>8.473298118061838E-2</v>
      </c>
      <c r="F6377" s="7">
        <f t="shared" si="990"/>
        <v>8.411224198546817E-2</v>
      </c>
      <c r="I6377" s="10">
        <v>6375</v>
      </c>
      <c r="J6377" s="8">
        <f t="shared" si="991"/>
        <v>8.7140412718226479E-2</v>
      </c>
      <c r="K6377" s="8">
        <f t="shared" si="991"/>
        <v>8.5338302286042306E-2</v>
      </c>
      <c r="L6377" s="8">
        <f t="shared" si="991"/>
        <v>8.6232981180618382E-2</v>
      </c>
      <c r="M6377" s="8">
        <f t="shared" si="986"/>
        <v>8.5612241985468171E-2</v>
      </c>
      <c r="P6377">
        <v>6375</v>
      </c>
      <c r="Q6377" s="8">
        <f t="shared" si="992"/>
        <v>8.4140412718226476E-2</v>
      </c>
      <c r="R6377" s="8">
        <f t="shared" si="992"/>
        <v>8.2338302286042303E-2</v>
      </c>
      <c r="S6377" s="8">
        <f t="shared" si="992"/>
        <v>8.3232981180618379E-2</v>
      </c>
      <c r="T6377" s="8">
        <f t="shared" si="987"/>
        <v>8.2612241985468168E-2</v>
      </c>
      <c r="W6377">
        <v>6375</v>
      </c>
      <c r="X6377" s="4">
        <f t="shared" si="985"/>
        <v>9.6757619732807623E-2</v>
      </c>
      <c r="Y6377" s="4">
        <f t="shared" si="994"/>
        <v>9.5761944896163048E-2</v>
      </c>
      <c r="Z6377" s="4">
        <f t="shared" si="995"/>
        <v>9.5078924232135459E-2</v>
      </c>
    </row>
    <row r="6378" spans="1:26" x14ac:dyDescent="0.25">
      <c r="A6378" s="16">
        <f t="shared" si="993"/>
        <v>49911</v>
      </c>
      <c r="B6378">
        <f>+'[2]Ejercicio 1'!E6595</f>
        <v>6376</v>
      </c>
      <c r="C6378" s="5">
        <v>8.5642202883570856E-2</v>
      </c>
      <c r="D6378" s="4">
        <f t="shared" si="988"/>
        <v>8.3840018160148674E-2</v>
      </c>
      <c r="E6378" s="6">
        <f t="shared" si="989"/>
        <v>8.4734733806751394E-2</v>
      </c>
      <c r="F6378" s="7">
        <f t="shared" si="990"/>
        <v>8.4113969085045801E-2</v>
      </c>
      <c r="I6378" s="10">
        <v>6376</v>
      </c>
      <c r="J6378" s="8">
        <f t="shared" si="991"/>
        <v>8.7142202883570857E-2</v>
      </c>
      <c r="K6378" s="8">
        <f t="shared" si="991"/>
        <v>8.5340018160148676E-2</v>
      </c>
      <c r="L6378" s="8">
        <f t="shared" si="991"/>
        <v>8.6234733806751396E-2</v>
      </c>
      <c r="M6378" s="8">
        <f t="shared" si="986"/>
        <v>8.5613969085045802E-2</v>
      </c>
      <c r="P6378">
        <v>6376</v>
      </c>
      <c r="Q6378" s="8">
        <f t="shared" si="992"/>
        <v>8.4142202883570855E-2</v>
      </c>
      <c r="R6378" s="8">
        <f t="shared" si="992"/>
        <v>8.2340018160148673E-2</v>
      </c>
      <c r="S6378" s="8">
        <f t="shared" si="992"/>
        <v>8.3234733806751393E-2</v>
      </c>
      <c r="T6378" s="8">
        <f t="shared" si="987"/>
        <v>8.2613969085045799E-2</v>
      </c>
      <c r="W6378">
        <v>6376</v>
      </c>
      <c r="X6378" s="4">
        <f t="shared" si="985"/>
        <v>9.6761209823526845E-2</v>
      </c>
      <c r="Y6378" s="4">
        <f t="shared" si="994"/>
        <v>9.5765450204446684E-2</v>
      </c>
      <c r="Z6378" s="4">
        <f t="shared" si="995"/>
        <v>9.5082371861388973E-2</v>
      </c>
    </row>
    <row r="6379" spans="1:26" x14ac:dyDescent="0.25">
      <c r="A6379" s="16">
        <f t="shared" si="993"/>
        <v>49912</v>
      </c>
      <c r="B6379">
        <f>+'[2]Ejercicio 1'!E6596</f>
        <v>6377</v>
      </c>
      <c r="C6379" s="5">
        <v>8.5643993048915248E-2</v>
      </c>
      <c r="D6379" s="4">
        <f t="shared" si="988"/>
        <v>8.3841734032766069E-2</v>
      </c>
      <c r="E6379" s="6">
        <f t="shared" si="989"/>
        <v>8.4736486432122823E-2</v>
      </c>
      <c r="F6379" s="7">
        <f t="shared" si="990"/>
        <v>8.411569618335589E-2</v>
      </c>
      <c r="I6379" s="10">
        <v>6377</v>
      </c>
      <c r="J6379" s="8">
        <f t="shared" si="991"/>
        <v>8.714399304891525E-2</v>
      </c>
      <c r="K6379" s="8">
        <f t="shared" si="991"/>
        <v>8.534173403276607E-2</v>
      </c>
      <c r="L6379" s="8">
        <f t="shared" si="991"/>
        <v>8.6236486432122825E-2</v>
      </c>
      <c r="M6379" s="8">
        <f t="shared" si="986"/>
        <v>8.5615696183355891E-2</v>
      </c>
      <c r="P6379">
        <v>6377</v>
      </c>
      <c r="Q6379" s="8">
        <f t="shared" si="992"/>
        <v>8.4143993048915247E-2</v>
      </c>
      <c r="R6379" s="8">
        <f t="shared" si="992"/>
        <v>8.2341734032766067E-2</v>
      </c>
      <c r="S6379" s="8">
        <f t="shared" si="992"/>
        <v>8.3236486432122822E-2</v>
      </c>
      <c r="T6379" s="8">
        <f t="shared" si="987"/>
        <v>8.2615696183355888E-2</v>
      </c>
      <c r="W6379">
        <v>6377</v>
      </c>
      <c r="X6379" s="4">
        <f t="shared" si="985"/>
        <v>9.6764799915774496E-2</v>
      </c>
      <c r="Y6379" s="4">
        <f t="shared" si="994"/>
        <v>9.5768955511075379E-2</v>
      </c>
      <c r="Z6379" s="4">
        <f t="shared" si="995"/>
        <v>9.5085819487065348E-2</v>
      </c>
    </row>
    <row r="6380" spans="1:26" x14ac:dyDescent="0.25">
      <c r="A6380" s="16">
        <f t="shared" si="993"/>
        <v>49913</v>
      </c>
      <c r="B6380">
        <f>+'[2]Ejercicio 1'!E6597</f>
        <v>6378</v>
      </c>
      <c r="C6380" s="5">
        <v>8.5645783214259627E-2</v>
      </c>
      <c r="D6380" s="4">
        <f t="shared" si="988"/>
        <v>8.3843449903894904E-2</v>
      </c>
      <c r="E6380" s="6">
        <f t="shared" si="989"/>
        <v>8.473823905673529E-2</v>
      </c>
      <c r="F6380" s="7">
        <f t="shared" si="990"/>
        <v>8.411742328039841E-2</v>
      </c>
      <c r="I6380" s="10">
        <v>6378</v>
      </c>
      <c r="J6380" s="8">
        <f t="shared" si="991"/>
        <v>8.7145783214259628E-2</v>
      </c>
      <c r="K6380" s="8">
        <f t="shared" si="991"/>
        <v>8.5343449903894905E-2</v>
      </c>
      <c r="L6380" s="8">
        <f t="shared" si="991"/>
        <v>8.6238239056735291E-2</v>
      </c>
      <c r="M6380" s="8">
        <f t="shared" si="986"/>
        <v>8.5617423280398411E-2</v>
      </c>
      <c r="P6380">
        <v>6378</v>
      </c>
      <c r="Q6380" s="8">
        <f t="shared" si="992"/>
        <v>8.4145783214259626E-2</v>
      </c>
      <c r="R6380" s="8">
        <f t="shared" si="992"/>
        <v>8.2343449903894902E-2</v>
      </c>
      <c r="S6380" s="8">
        <f t="shared" si="992"/>
        <v>8.3238239056735289E-2</v>
      </c>
      <c r="T6380" s="8">
        <f t="shared" si="987"/>
        <v>8.2617423280398408E-2</v>
      </c>
      <c r="W6380">
        <v>6378</v>
      </c>
      <c r="X6380" s="4">
        <f t="shared" si="985"/>
        <v>9.6768390009566857E-2</v>
      </c>
      <c r="Y6380" s="4">
        <f t="shared" si="994"/>
        <v>9.5772460816235361E-2</v>
      </c>
      <c r="Z6380" s="4">
        <f t="shared" si="995"/>
        <v>9.508926710916743E-2</v>
      </c>
    </row>
    <row r="6381" spans="1:26" x14ac:dyDescent="0.25">
      <c r="A6381" s="16">
        <f t="shared" si="993"/>
        <v>49914</v>
      </c>
      <c r="B6381">
        <f>+'[2]Ejercicio 1'!E6598</f>
        <v>6379</v>
      </c>
      <c r="C6381" s="5">
        <v>8.564757337960402E-2</v>
      </c>
      <c r="D6381" s="4">
        <f t="shared" si="988"/>
        <v>8.384516577353536E-2</v>
      </c>
      <c r="E6381" s="6">
        <f t="shared" si="989"/>
        <v>8.4739991680587046E-2</v>
      </c>
      <c r="F6381" s="7">
        <f t="shared" si="990"/>
        <v>8.4119150376173374E-2</v>
      </c>
      <c r="I6381" s="10">
        <v>6379</v>
      </c>
      <c r="J6381" s="8">
        <f t="shared" si="991"/>
        <v>8.7147573379604021E-2</v>
      </c>
      <c r="K6381" s="8">
        <f t="shared" si="991"/>
        <v>8.5345165773535361E-2</v>
      </c>
      <c r="L6381" s="8">
        <f t="shared" si="991"/>
        <v>8.6239991680587047E-2</v>
      </c>
      <c r="M6381" s="8">
        <f t="shared" si="986"/>
        <v>8.5619150376173375E-2</v>
      </c>
      <c r="P6381">
        <v>6379</v>
      </c>
      <c r="Q6381" s="8">
        <f t="shared" si="992"/>
        <v>8.4147573379604018E-2</v>
      </c>
      <c r="R6381" s="8">
        <f t="shared" si="992"/>
        <v>8.2345165773535359E-2</v>
      </c>
      <c r="S6381" s="8">
        <f t="shared" si="992"/>
        <v>8.3239991680587044E-2</v>
      </c>
      <c r="T6381" s="8">
        <f t="shared" si="987"/>
        <v>8.2619150376173373E-2</v>
      </c>
      <c r="W6381">
        <v>6379</v>
      </c>
      <c r="X6381" s="4">
        <f t="shared" si="985"/>
        <v>9.6771980104904357E-2</v>
      </c>
      <c r="Y6381" s="4">
        <f t="shared" si="994"/>
        <v>9.577596611992574E-2</v>
      </c>
      <c r="Z6381" s="4">
        <f t="shared" si="995"/>
        <v>9.5092714728340438E-2</v>
      </c>
    </row>
    <row r="6382" spans="1:26" x14ac:dyDescent="0.25">
      <c r="A6382" s="16">
        <f t="shared" si="993"/>
        <v>49915</v>
      </c>
      <c r="B6382">
        <f>+'[2]Ejercicio 1'!E6599</f>
        <v>6380</v>
      </c>
      <c r="C6382" s="5">
        <v>8.5649363544948398E-2</v>
      </c>
      <c r="D6382" s="4">
        <f t="shared" si="988"/>
        <v>8.3846881641687479E-2</v>
      </c>
      <c r="E6382" s="6">
        <f t="shared" si="989"/>
        <v>8.4741744303678104E-2</v>
      </c>
      <c r="F6382" s="7">
        <f t="shared" si="990"/>
        <v>8.4120877470680783E-2</v>
      </c>
      <c r="I6382" s="10">
        <v>6380</v>
      </c>
      <c r="J6382" s="8">
        <f t="shared" si="991"/>
        <v>8.7149363544948399E-2</v>
      </c>
      <c r="K6382" s="8">
        <f t="shared" si="991"/>
        <v>8.534688164168748E-2</v>
      </c>
      <c r="L6382" s="8">
        <f t="shared" si="991"/>
        <v>8.6241744303678106E-2</v>
      </c>
      <c r="M6382" s="8">
        <f t="shared" si="986"/>
        <v>8.5620877470680784E-2</v>
      </c>
      <c r="P6382">
        <v>6380</v>
      </c>
      <c r="Q6382" s="8">
        <f t="shared" si="992"/>
        <v>8.4149363544948397E-2</v>
      </c>
      <c r="R6382" s="8">
        <f t="shared" si="992"/>
        <v>8.2346881641687478E-2</v>
      </c>
      <c r="S6382" s="8">
        <f t="shared" si="992"/>
        <v>8.3241744303678103E-2</v>
      </c>
      <c r="T6382" s="8">
        <f t="shared" si="987"/>
        <v>8.2620877470680781E-2</v>
      </c>
      <c r="W6382">
        <v>6380</v>
      </c>
      <c r="X6382" s="4">
        <f t="shared" si="985"/>
        <v>9.6775570201771188E-2</v>
      </c>
      <c r="Y6382" s="4">
        <f t="shared" si="994"/>
        <v>9.5779471421962942E-2</v>
      </c>
      <c r="Z6382" s="4">
        <f t="shared" si="995"/>
        <v>9.5096162343285398E-2</v>
      </c>
    </row>
    <row r="6383" spans="1:26" x14ac:dyDescent="0.25">
      <c r="A6383" s="16">
        <f t="shared" si="993"/>
        <v>49916</v>
      </c>
      <c r="B6383">
        <f>+'[2]Ejercicio 1'!E6600</f>
        <v>6381</v>
      </c>
      <c r="C6383" s="5">
        <v>8.5651153710292791E-2</v>
      </c>
      <c r="D6383" s="4">
        <f t="shared" si="988"/>
        <v>8.3848597508351025E-2</v>
      </c>
      <c r="E6383" s="6">
        <f t="shared" si="989"/>
        <v>8.4743496926010201E-2</v>
      </c>
      <c r="F6383" s="7">
        <f t="shared" si="990"/>
        <v>8.4122604563920636E-2</v>
      </c>
      <c r="I6383" s="10">
        <v>6381</v>
      </c>
      <c r="J6383" s="8">
        <f t="shared" si="991"/>
        <v>8.7151153710292792E-2</v>
      </c>
      <c r="K6383" s="8">
        <f t="shared" si="991"/>
        <v>8.5348597508351026E-2</v>
      </c>
      <c r="L6383" s="8">
        <f t="shared" si="991"/>
        <v>8.6243496926010202E-2</v>
      </c>
      <c r="M6383" s="8">
        <f t="shared" si="986"/>
        <v>8.5622604563920637E-2</v>
      </c>
      <c r="P6383">
        <v>6381</v>
      </c>
      <c r="Q6383" s="8">
        <f t="shared" si="992"/>
        <v>8.4151153710292789E-2</v>
      </c>
      <c r="R6383" s="8">
        <f t="shared" si="992"/>
        <v>8.2348597508351024E-2</v>
      </c>
      <c r="S6383" s="8">
        <f t="shared" si="992"/>
        <v>8.3243496926010199E-2</v>
      </c>
      <c r="T6383" s="8">
        <f t="shared" si="987"/>
        <v>8.2622604563920635E-2</v>
      </c>
      <c r="W6383">
        <v>6381</v>
      </c>
      <c r="X6383" s="4">
        <f t="shared" si="985"/>
        <v>9.6779160300197634E-2</v>
      </c>
      <c r="Y6383" s="4">
        <f t="shared" si="994"/>
        <v>9.5782976722592048E-2</v>
      </c>
      <c r="Z6383" s="4">
        <f t="shared" si="995"/>
        <v>9.5099609954653219E-2</v>
      </c>
    </row>
    <row r="6384" spans="1:26" x14ac:dyDescent="0.25">
      <c r="A6384" s="16">
        <f t="shared" si="993"/>
        <v>49917</v>
      </c>
      <c r="B6384">
        <f>+'[2]Ejercicio 1'!E6601</f>
        <v>6382</v>
      </c>
      <c r="C6384" s="5">
        <v>8.5652943875637169E-2</v>
      </c>
      <c r="D6384" s="4">
        <f t="shared" si="988"/>
        <v>8.3850313373526428E-2</v>
      </c>
      <c r="E6384" s="6">
        <f t="shared" si="989"/>
        <v>8.4745249547581586E-2</v>
      </c>
      <c r="F6384" s="7">
        <f t="shared" si="990"/>
        <v>8.4124331655892934E-2</v>
      </c>
      <c r="I6384" s="10">
        <v>6382</v>
      </c>
      <c r="J6384" s="8">
        <f t="shared" si="991"/>
        <v>8.715294387563717E-2</v>
      </c>
      <c r="K6384" s="8">
        <f t="shared" si="991"/>
        <v>8.5350313373526429E-2</v>
      </c>
      <c r="L6384" s="8">
        <f t="shared" si="991"/>
        <v>8.6245249547581587E-2</v>
      </c>
      <c r="M6384" s="8">
        <f t="shared" si="986"/>
        <v>8.5624331655892935E-2</v>
      </c>
      <c r="P6384">
        <v>6382</v>
      </c>
      <c r="Q6384" s="8">
        <f t="shared" si="992"/>
        <v>8.4152943875637168E-2</v>
      </c>
      <c r="R6384" s="8">
        <f t="shared" si="992"/>
        <v>8.2350313373526426E-2</v>
      </c>
      <c r="S6384" s="8">
        <f t="shared" si="992"/>
        <v>8.3245249547581585E-2</v>
      </c>
      <c r="T6384" s="8">
        <f t="shared" si="987"/>
        <v>8.2624331655892932E-2</v>
      </c>
      <c r="W6384">
        <v>6382</v>
      </c>
      <c r="X6384" s="4">
        <f t="shared" si="985"/>
        <v>9.678275040018372E-2</v>
      </c>
      <c r="Y6384" s="4">
        <f t="shared" si="994"/>
        <v>9.578648202162858E-2</v>
      </c>
      <c r="Z6384" s="4">
        <f t="shared" si="995"/>
        <v>9.5103057563091953E-2</v>
      </c>
    </row>
    <row r="6385" spans="1:26" x14ac:dyDescent="0.25">
      <c r="A6385" s="16">
        <f t="shared" si="993"/>
        <v>49918</v>
      </c>
      <c r="B6385">
        <f>+'[2]Ejercicio 1'!E6602</f>
        <v>6383</v>
      </c>
      <c r="C6385" s="5">
        <v>8.5654734040981562E-2</v>
      </c>
      <c r="D6385" s="4">
        <f t="shared" si="988"/>
        <v>8.3852029237213063E-2</v>
      </c>
      <c r="E6385" s="6">
        <f t="shared" si="989"/>
        <v>8.474700216839226E-2</v>
      </c>
      <c r="F6385" s="7">
        <f t="shared" si="990"/>
        <v>8.4126058746594817E-2</v>
      </c>
      <c r="I6385" s="10">
        <v>6383</v>
      </c>
      <c r="J6385" s="8">
        <f t="shared" si="991"/>
        <v>8.7154734040981563E-2</v>
      </c>
      <c r="K6385" s="8">
        <f t="shared" si="991"/>
        <v>8.5352029237213065E-2</v>
      </c>
      <c r="L6385" s="8">
        <f t="shared" si="991"/>
        <v>8.6247002168392262E-2</v>
      </c>
      <c r="M6385" s="8">
        <f t="shared" si="986"/>
        <v>8.5626058746594819E-2</v>
      </c>
      <c r="P6385">
        <v>6383</v>
      </c>
      <c r="Q6385" s="8">
        <f t="shared" si="992"/>
        <v>8.415473404098156E-2</v>
      </c>
      <c r="R6385" s="8">
        <f t="shared" si="992"/>
        <v>8.2352029237213062E-2</v>
      </c>
      <c r="S6385" s="8">
        <f t="shared" si="992"/>
        <v>8.3247002168392259E-2</v>
      </c>
      <c r="T6385" s="8">
        <f t="shared" si="987"/>
        <v>8.2626058746594816E-2</v>
      </c>
      <c r="W6385">
        <v>6383</v>
      </c>
      <c r="X6385" s="4">
        <f t="shared" si="985"/>
        <v>9.6786340501698695E-2</v>
      </c>
      <c r="Y6385" s="4">
        <f t="shared" si="994"/>
        <v>9.5789987319134892E-2</v>
      </c>
      <c r="Z6385" s="4">
        <f t="shared" si="995"/>
        <v>9.5106505166657432E-2</v>
      </c>
    </row>
    <row r="6386" spans="1:26" x14ac:dyDescent="0.25">
      <c r="A6386" s="16">
        <f t="shared" si="993"/>
        <v>49919</v>
      </c>
      <c r="B6386">
        <f>+'[2]Ejercicio 1'!E6603</f>
        <v>6384</v>
      </c>
      <c r="C6386" s="5">
        <v>8.565652420632594E-2</v>
      </c>
      <c r="D6386" s="4">
        <f t="shared" si="988"/>
        <v>8.3853745099411361E-2</v>
      </c>
      <c r="E6386" s="6">
        <f t="shared" si="989"/>
        <v>8.4748754788443112E-2</v>
      </c>
      <c r="F6386" s="7">
        <f t="shared" si="990"/>
        <v>8.412778583603199E-2</v>
      </c>
      <c r="I6386" s="10">
        <v>6384</v>
      </c>
      <c r="J6386" s="8">
        <f t="shared" si="991"/>
        <v>8.7156524206325942E-2</v>
      </c>
      <c r="K6386" s="8">
        <f t="shared" si="991"/>
        <v>8.5353745099411363E-2</v>
      </c>
      <c r="L6386" s="8">
        <f t="shared" si="991"/>
        <v>8.6248754788443113E-2</v>
      </c>
      <c r="M6386" s="8">
        <f t="shared" si="986"/>
        <v>8.5627785836031992E-2</v>
      </c>
      <c r="P6386">
        <v>6384</v>
      </c>
      <c r="Q6386" s="8">
        <f t="shared" si="992"/>
        <v>8.4156524206325939E-2</v>
      </c>
      <c r="R6386" s="8">
        <f t="shared" si="992"/>
        <v>8.235374509941136E-2</v>
      </c>
      <c r="S6386" s="8">
        <f t="shared" si="992"/>
        <v>8.3248754788443111E-2</v>
      </c>
      <c r="T6386" s="8">
        <f t="shared" si="987"/>
        <v>8.2627785836031989E-2</v>
      </c>
      <c r="W6386">
        <v>6384</v>
      </c>
      <c r="X6386" s="4">
        <f t="shared" si="985"/>
        <v>9.6789930604758365E-2</v>
      </c>
      <c r="Y6386" s="4">
        <f t="shared" si="994"/>
        <v>9.5793492615169867E-2</v>
      </c>
      <c r="Z6386" s="4">
        <f t="shared" si="995"/>
        <v>9.5109952767941888E-2</v>
      </c>
    </row>
    <row r="6387" spans="1:26" x14ac:dyDescent="0.25">
      <c r="A6387" s="16">
        <f t="shared" si="993"/>
        <v>49920</v>
      </c>
      <c r="B6387">
        <f>+'[2]Ejercicio 1'!E6604</f>
        <v>6385</v>
      </c>
      <c r="C6387" s="5">
        <v>8.5658314371670333E-2</v>
      </c>
      <c r="D6387" s="4">
        <f t="shared" si="988"/>
        <v>8.3855460960121114E-2</v>
      </c>
      <c r="E6387" s="6">
        <f t="shared" si="989"/>
        <v>8.4750507407734127E-2</v>
      </c>
      <c r="F6387" s="7">
        <f t="shared" si="990"/>
        <v>8.4129512924201608E-2</v>
      </c>
      <c r="I6387" s="10">
        <v>6385</v>
      </c>
      <c r="J6387" s="8">
        <f t="shared" si="991"/>
        <v>8.7158314371670334E-2</v>
      </c>
      <c r="K6387" s="8">
        <f t="shared" si="991"/>
        <v>8.5355460960121116E-2</v>
      </c>
      <c r="L6387" s="8">
        <f t="shared" si="991"/>
        <v>8.6250507407734128E-2</v>
      </c>
      <c r="M6387" s="8">
        <f t="shared" si="986"/>
        <v>8.5629512924201609E-2</v>
      </c>
      <c r="P6387">
        <v>6385</v>
      </c>
      <c r="Q6387" s="8">
        <f t="shared" si="992"/>
        <v>8.4158314371670331E-2</v>
      </c>
      <c r="R6387" s="8">
        <f t="shared" si="992"/>
        <v>8.2355460960121113E-2</v>
      </c>
      <c r="S6387" s="8">
        <f t="shared" si="992"/>
        <v>8.3250507407734126E-2</v>
      </c>
      <c r="T6387" s="8">
        <f t="shared" si="987"/>
        <v>8.2629512924201606E-2</v>
      </c>
      <c r="W6387">
        <v>6385</v>
      </c>
      <c r="X6387" s="4">
        <f t="shared" si="985"/>
        <v>9.6793520709363173E-2</v>
      </c>
      <c r="Y6387" s="4">
        <f t="shared" si="994"/>
        <v>9.579699790967551E-2</v>
      </c>
      <c r="Z6387" s="4">
        <f t="shared" si="995"/>
        <v>9.5113400365652065E-2</v>
      </c>
    </row>
    <row r="6388" spans="1:26" x14ac:dyDescent="0.25">
      <c r="A6388" s="16">
        <f t="shared" si="993"/>
        <v>49921</v>
      </c>
      <c r="B6388">
        <f>+'[2]Ejercicio 1'!E6605</f>
        <v>6386</v>
      </c>
      <c r="C6388" s="5">
        <v>8.5660104537014711E-2</v>
      </c>
      <c r="D6388" s="4">
        <f t="shared" si="988"/>
        <v>8.3857176819342322E-2</v>
      </c>
      <c r="E6388" s="6">
        <f t="shared" si="989"/>
        <v>8.4752260026264431E-2</v>
      </c>
      <c r="F6388" s="7">
        <f t="shared" si="990"/>
        <v>8.4131240011103683E-2</v>
      </c>
      <c r="I6388" s="10">
        <v>6386</v>
      </c>
      <c r="J6388" s="8">
        <f t="shared" si="991"/>
        <v>8.7160104537014713E-2</v>
      </c>
      <c r="K6388" s="8">
        <f t="shared" si="991"/>
        <v>8.5357176819342323E-2</v>
      </c>
      <c r="L6388" s="8">
        <f t="shared" si="991"/>
        <v>8.6252260026264432E-2</v>
      </c>
      <c r="M6388" s="8">
        <f t="shared" si="986"/>
        <v>8.5631240011103685E-2</v>
      </c>
      <c r="P6388">
        <v>6386</v>
      </c>
      <c r="Q6388" s="8">
        <f t="shared" si="992"/>
        <v>8.416010453701471E-2</v>
      </c>
      <c r="R6388" s="8">
        <f t="shared" si="992"/>
        <v>8.235717681934232E-2</v>
      </c>
      <c r="S6388" s="8">
        <f t="shared" si="992"/>
        <v>8.325226002626443E-2</v>
      </c>
      <c r="T6388" s="8">
        <f t="shared" si="987"/>
        <v>8.2631240011103682E-2</v>
      </c>
      <c r="W6388">
        <v>6386</v>
      </c>
      <c r="X6388" s="4">
        <f t="shared" si="985"/>
        <v>9.6797110815511803E-2</v>
      </c>
      <c r="Y6388" s="4">
        <f t="shared" si="994"/>
        <v>9.5800503202587706E-2</v>
      </c>
      <c r="Z6388" s="4">
        <f t="shared" si="995"/>
        <v>9.5116847959139897E-2</v>
      </c>
    </row>
    <row r="6389" spans="1:26" x14ac:dyDescent="0.25">
      <c r="A6389" s="16">
        <f t="shared" si="993"/>
        <v>49922</v>
      </c>
      <c r="B6389">
        <f>+'[2]Ejercicio 1'!E6606</f>
        <v>6387</v>
      </c>
      <c r="C6389" s="5">
        <v>8.5661894702359104E-2</v>
      </c>
      <c r="D6389" s="4">
        <f t="shared" si="988"/>
        <v>8.3858892677075178E-2</v>
      </c>
      <c r="E6389" s="6">
        <f t="shared" si="989"/>
        <v>8.4754012644034898E-2</v>
      </c>
      <c r="F6389" s="7">
        <f t="shared" si="990"/>
        <v>8.4132967096735331E-2</v>
      </c>
      <c r="I6389" s="10">
        <v>6387</v>
      </c>
      <c r="J6389" s="8">
        <f t="shared" si="991"/>
        <v>8.7161894702359105E-2</v>
      </c>
      <c r="K6389" s="8">
        <f t="shared" si="991"/>
        <v>8.5358892677075179E-2</v>
      </c>
      <c r="L6389" s="8">
        <f t="shared" si="991"/>
        <v>8.62540126440349E-2</v>
      </c>
      <c r="M6389" s="8">
        <f t="shared" si="986"/>
        <v>8.5632967096735332E-2</v>
      </c>
      <c r="P6389">
        <v>6387</v>
      </c>
      <c r="Q6389" s="8">
        <f t="shared" si="992"/>
        <v>8.4161894702359102E-2</v>
      </c>
      <c r="R6389" s="8">
        <f t="shared" si="992"/>
        <v>8.2358892677075177E-2</v>
      </c>
      <c r="S6389" s="8">
        <f t="shared" si="992"/>
        <v>8.3254012644034897E-2</v>
      </c>
      <c r="T6389" s="8">
        <f t="shared" si="987"/>
        <v>8.263296709673533E-2</v>
      </c>
      <c r="W6389">
        <v>6387</v>
      </c>
      <c r="X6389" s="4">
        <f t="shared" si="985"/>
        <v>9.6800700923190194E-2</v>
      </c>
      <c r="Y6389" s="4">
        <f t="shared" si="994"/>
        <v>9.5804008494031187E-2</v>
      </c>
      <c r="Z6389" s="4">
        <f t="shared" si="995"/>
        <v>9.5120295549042042E-2</v>
      </c>
    </row>
    <row r="6390" spans="1:26" x14ac:dyDescent="0.25">
      <c r="A6390" s="16">
        <f t="shared" si="993"/>
        <v>49923</v>
      </c>
      <c r="B6390">
        <f>+'[2]Ejercicio 1'!E6607</f>
        <v>6388</v>
      </c>
      <c r="C6390" s="5">
        <v>8.5663684867703482E-2</v>
      </c>
      <c r="D6390" s="4">
        <f t="shared" si="988"/>
        <v>8.3860608533320113E-2</v>
      </c>
      <c r="E6390" s="6">
        <f t="shared" si="989"/>
        <v>8.4755765261045543E-2</v>
      </c>
      <c r="F6390" s="7">
        <f t="shared" si="990"/>
        <v>8.4134694181102282E-2</v>
      </c>
      <c r="I6390" s="10">
        <v>6388</v>
      </c>
      <c r="J6390" s="8">
        <f t="shared" si="991"/>
        <v>8.7163684867703484E-2</v>
      </c>
      <c r="K6390" s="8">
        <f t="shared" si="991"/>
        <v>8.5360608533320115E-2</v>
      </c>
      <c r="L6390" s="8">
        <f t="shared" si="991"/>
        <v>8.6255765261045544E-2</v>
      </c>
      <c r="M6390" s="8">
        <f t="shared" si="986"/>
        <v>8.5634694181102283E-2</v>
      </c>
      <c r="P6390">
        <v>6388</v>
      </c>
      <c r="Q6390" s="8">
        <f t="shared" si="992"/>
        <v>8.4163684867703481E-2</v>
      </c>
      <c r="R6390" s="8">
        <f t="shared" si="992"/>
        <v>8.2360608533320112E-2</v>
      </c>
      <c r="S6390" s="8">
        <f t="shared" si="992"/>
        <v>8.3255765261045542E-2</v>
      </c>
      <c r="T6390" s="8">
        <f t="shared" si="987"/>
        <v>8.2634694181102281E-2</v>
      </c>
      <c r="W6390">
        <v>6388</v>
      </c>
      <c r="X6390" s="4">
        <f t="shared" si="985"/>
        <v>9.6804291032443604E-2</v>
      </c>
      <c r="Y6390" s="4">
        <f t="shared" si="994"/>
        <v>9.5807513783944462E-2</v>
      </c>
      <c r="Z6390" s="4">
        <f t="shared" si="995"/>
        <v>9.5123743136017944E-2</v>
      </c>
    </row>
    <row r="6391" spans="1:26" x14ac:dyDescent="0.25">
      <c r="A6391" s="16">
        <f t="shared" si="993"/>
        <v>49924</v>
      </c>
      <c r="B6391">
        <f>+'[2]Ejercicio 1'!E6608</f>
        <v>6389</v>
      </c>
      <c r="C6391" s="5">
        <v>8.5665475033047875E-2</v>
      </c>
      <c r="D6391" s="4">
        <f t="shared" si="988"/>
        <v>8.3862324388075907E-2</v>
      </c>
      <c r="E6391" s="6">
        <f t="shared" si="989"/>
        <v>8.4757517877295477E-2</v>
      </c>
      <c r="F6391" s="7">
        <f t="shared" si="990"/>
        <v>8.4136421264198819E-2</v>
      </c>
      <c r="I6391" s="10">
        <v>6389</v>
      </c>
      <c r="J6391" s="8">
        <f t="shared" si="991"/>
        <v>8.7165475033047876E-2</v>
      </c>
      <c r="K6391" s="8">
        <f t="shared" si="991"/>
        <v>8.5362324388075908E-2</v>
      </c>
      <c r="L6391" s="8">
        <f t="shared" si="991"/>
        <v>8.6257517877295478E-2</v>
      </c>
      <c r="M6391" s="8">
        <f t="shared" si="986"/>
        <v>8.563642126419882E-2</v>
      </c>
      <c r="P6391">
        <v>6389</v>
      </c>
      <c r="Q6391" s="8">
        <f t="shared" si="992"/>
        <v>8.4165475033047873E-2</v>
      </c>
      <c r="R6391" s="8">
        <f t="shared" si="992"/>
        <v>8.2362324388075905E-2</v>
      </c>
      <c r="S6391" s="8">
        <f t="shared" si="992"/>
        <v>8.3257517877295475E-2</v>
      </c>
      <c r="T6391" s="8">
        <f t="shared" si="987"/>
        <v>8.2636421264198817E-2</v>
      </c>
      <c r="W6391">
        <v>6389</v>
      </c>
      <c r="X6391" s="4">
        <f t="shared" si="985"/>
        <v>9.6807881143226318E-2</v>
      </c>
      <c r="Y6391" s="4">
        <f t="shared" si="994"/>
        <v>9.5811019072326656E-2</v>
      </c>
      <c r="Z6391" s="4">
        <f t="shared" si="995"/>
        <v>9.5127190718768642E-2</v>
      </c>
    </row>
    <row r="6392" spans="1:26" x14ac:dyDescent="0.25">
      <c r="A6392" s="16">
        <f t="shared" si="993"/>
        <v>49925</v>
      </c>
      <c r="B6392">
        <f>+'[2]Ejercicio 1'!E6609</f>
        <v>6390</v>
      </c>
      <c r="C6392" s="5">
        <v>8.5667265198392253E-2</v>
      </c>
      <c r="D6392" s="4">
        <f t="shared" si="988"/>
        <v>8.3864040241343557E-2</v>
      </c>
      <c r="E6392" s="6">
        <f t="shared" si="989"/>
        <v>8.4759270492785574E-2</v>
      </c>
      <c r="F6392" s="7">
        <f t="shared" si="990"/>
        <v>8.4138148346030645E-2</v>
      </c>
      <c r="I6392" s="10">
        <v>6390</v>
      </c>
      <c r="J6392" s="8">
        <f t="shared" si="991"/>
        <v>8.7167265198392255E-2</v>
      </c>
      <c r="K6392" s="8">
        <f t="shared" si="991"/>
        <v>8.5364040241343558E-2</v>
      </c>
      <c r="L6392" s="8">
        <f t="shared" si="991"/>
        <v>8.6259270492785575E-2</v>
      </c>
      <c r="M6392" s="8">
        <f t="shared" si="986"/>
        <v>8.5638148346030646E-2</v>
      </c>
      <c r="P6392">
        <v>6390</v>
      </c>
      <c r="Q6392" s="8">
        <f t="shared" si="992"/>
        <v>8.4167265198392252E-2</v>
      </c>
      <c r="R6392" s="8">
        <f t="shared" si="992"/>
        <v>8.2364040241343556E-2</v>
      </c>
      <c r="S6392" s="8">
        <f t="shared" si="992"/>
        <v>8.3259270492785573E-2</v>
      </c>
      <c r="T6392" s="8">
        <f t="shared" si="987"/>
        <v>8.2638148346030643E-2</v>
      </c>
      <c r="W6392">
        <v>6390</v>
      </c>
      <c r="X6392" s="4">
        <f t="shared" si="985"/>
        <v>9.6811471255553311E-2</v>
      </c>
      <c r="Y6392" s="4">
        <f t="shared" si="994"/>
        <v>9.5814524359238373E-2</v>
      </c>
      <c r="Z6392" s="4">
        <f t="shared" si="995"/>
        <v>9.5130638298593126E-2</v>
      </c>
    </row>
    <row r="6393" spans="1:26" x14ac:dyDescent="0.25">
      <c r="A6393" s="16">
        <f t="shared" si="993"/>
        <v>49926</v>
      </c>
      <c r="B6393">
        <f>+'[2]Ejercicio 1'!E6610</f>
        <v>6391</v>
      </c>
      <c r="C6393" s="5">
        <v>8.5669055363736646E-2</v>
      </c>
      <c r="D6393" s="4">
        <f t="shared" si="988"/>
        <v>8.386575609312269E-2</v>
      </c>
      <c r="E6393" s="6">
        <f t="shared" si="989"/>
        <v>8.4761023107515834E-2</v>
      </c>
      <c r="F6393" s="7">
        <f t="shared" si="990"/>
        <v>8.413987542659207E-2</v>
      </c>
      <c r="I6393" s="10">
        <v>6391</v>
      </c>
      <c r="J6393" s="8">
        <f t="shared" si="991"/>
        <v>8.7169055363736647E-2</v>
      </c>
      <c r="K6393" s="8">
        <f t="shared" si="991"/>
        <v>8.5365756093122691E-2</v>
      </c>
      <c r="L6393" s="8">
        <f t="shared" si="991"/>
        <v>8.6261023107515836E-2</v>
      </c>
      <c r="M6393" s="8">
        <f t="shared" si="986"/>
        <v>8.5639875426592071E-2</v>
      </c>
      <c r="P6393">
        <v>6391</v>
      </c>
      <c r="Q6393" s="8">
        <f t="shared" si="992"/>
        <v>8.4169055363736645E-2</v>
      </c>
      <c r="R6393" s="8">
        <f t="shared" si="992"/>
        <v>8.2365756093122688E-2</v>
      </c>
      <c r="S6393" s="8">
        <f t="shared" si="992"/>
        <v>8.3261023107515833E-2</v>
      </c>
      <c r="T6393" s="8">
        <f t="shared" si="987"/>
        <v>8.2639875426592069E-2</v>
      </c>
      <c r="W6393">
        <v>6391</v>
      </c>
      <c r="X6393" s="4">
        <f t="shared" si="985"/>
        <v>9.681506136942411E-2</v>
      </c>
      <c r="Y6393" s="4">
        <f t="shared" si="994"/>
        <v>9.581802964461901E-2</v>
      </c>
      <c r="Z6393" s="4">
        <f t="shared" si="995"/>
        <v>9.5134085874189561E-2</v>
      </c>
    </row>
    <row r="6394" spans="1:26" x14ac:dyDescent="0.25">
      <c r="A6394" s="16">
        <f t="shared" si="993"/>
        <v>49927</v>
      </c>
      <c r="B6394">
        <f>+'[2]Ejercicio 1'!E6611</f>
        <v>6392</v>
      </c>
      <c r="C6394" s="5">
        <v>8.5670845529081024E-2</v>
      </c>
      <c r="D6394" s="4">
        <f t="shared" si="988"/>
        <v>8.3867471943413277E-2</v>
      </c>
      <c r="E6394" s="6">
        <f t="shared" si="989"/>
        <v>8.4762775721485398E-2</v>
      </c>
      <c r="F6394" s="7">
        <f t="shared" si="990"/>
        <v>8.4141602505888785E-2</v>
      </c>
      <c r="I6394" s="10">
        <v>6392</v>
      </c>
      <c r="J6394" s="8">
        <f t="shared" si="991"/>
        <v>8.7170845529081026E-2</v>
      </c>
      <c r="K6394" s="8">
        <f t="shared" si="991"/>
        <v>8.5367471943413278E-2</v>
      </c>
      <c r="L6394" s="8">
        <f t="shared" si="991"/>
        <v>8.6262775721485399E-2</v>
      </c>
      <c r="M6394" s="8">
        <f t="shared" si="986"/>
        <v>8.5641602505888786E-2</v>
      </c>
      <c r="P6394">
        <v>6392</v>
      </c>
      <c r="Q6394" s="8">
        <f t="shared" si="992"/>
        <v>8.4170845529081023E-2</v>
      </c>
      <c r="R6394" s="8">
        <f t="shared" si="992"/>
        <v>8.2367471943413276E-2</v>
      </c>
      <c r="S6394" s="8">
        <f t="shared" si="992"/>
        <v>8.3262775721485396E-2</v>
      </c>
      <c r="T6394" s="8">
        <f t="shared" si="987"/>
        <v>8.2641602505888784E-2</v>
      </c>
      <c r="W6394">
        <v>6392</v>
      </c>
      <c r="X6394" s="4">
        <f t="shared" ref="X6394:X6457" si="996">Tasa_Fwd(C6212,B6212,C6394,B6394,182)</f>
        <v>9.6818651484825116E-2</v>
      </c>
      <c r="Y6394" s="4">
        <f t="shared" si="994"/>
        <v>9.5821534928408836E-2</v>
      </c>
      <c r="Z6394" s="4">
        <f t="shared" si="995"/>
        <v>9.5137533446862613E-2</v>
      </c>
    </row>
    <row r="6395" spans="1:26" x14ac:dyDescent="0.25">
      <c r="A6395" s="16">
        <f t="shared" si="993"/>
        <v>49928</v>
      </c>
      <c r="B6395">
        <f>+'[2]Ejercicio 1'!E6612</f>
        <v>6393</v>
      </c>
      <c r="C6395" s="5">
        <v>8.5672635694425417E-2</v>
      </c>
      <c r="D6395" s="4">
        <f t="shared" si="988"/>
        <v>8.3869187792215555E-2</v>
      </c>
      <c r="E6395" s="6">
        <f t="shared" si="989"/>
        <v>8.4764528334694236E-2</v>
      </c>
      <c r="F6395" s="7">
        <f t="shared" si="990"/>
        <v>8.41433295839151E-2</v>
      </c>
      <c r="I6395" s="10">
        <v>6393</v>
      </c>
      <c r="J6395" s="8">
        <f t="shared" si="991"/>
        <v>8.7172635694425418E-2</v>
      </c>
      <c r="K6395" s="8">
        <f t="shared" si="991"/>
        <v>8.5369187792215556E-2</v>
      </c>
      <c r="L6395" s="8">
        <f t="shared" si="991"/>
        <v>8.6264528334694238E-2</v>
      </c>
      <c r="M6395" s="8">
        <f t="shared" si="986"/>
        <v>8.5643329583915101E-2</v>
      </c>
      <c r="P6395">
        <v>6393</v>
      </c>
      <c r="Q6395" s="8">
        <f t="shared" si="992"/>
        <v>8.4172635694425416E-2</v>
      </c>
      <c r="R6395" s="8">
        <f t="shared" si="992"/>
        <v>8.2369187792215554E-2</v>
      </c>
      <c r="S6395" s="8">
        <f t="shared" si="992"/>
        <v>8.3264528334694235E-2</v>
      </c>
      <c r="T6395" s="8">
        <f t="shared" si="987"/>
        <v>8.2643329583915098E-2</v>
      </c>
      <c r="W6395">
        <v>6393</v>
      </c>
      <c r="X6395" s="4">
        <f t="shared" si="996"/>
        <v>9.6822241601785319E-2</v>
      </c>
      <c r="Y6395" s="4">
        <f t="shared" si="994"/>
        <v>9.5825040210606088E-2</v>
      </c>
      <c r="Z6395" s="4">
        <f t="shared" si="995"/>
        <v>9.5140981015304771E-2</v>
      </c>
    </row>
    <row r="6396" spans="1:26" x14ac:dyDescent="0.25">
      <c r="A6396" s="16">
        <f t="shared" si="993"/>
        <v>49929</v>
      </c>
      <c r="B6396">
        <f>+'[2]Ejercicio 1'!E6613</f>
        <v>6394</v>
      </c>
      <c r="C6396" s="5">
        <v>8.5674425859769796E-2</v>
      </c>
      <c r="D6396" s="4">
        <f t="shared" si="988"/>
        <v>8.3870903639529912E-2</v>
      </c>
      <c r="E6396" s="6">
        <f t="shared" si="989"/>
        <v>8.476628094714414E-2</v>
      </c>
      <c r="F6396" s="7">
        <f t="shared" si="990"/>
        <v>8.4145056660673845E-2</v>
      </c>
      <c r="I6396" s="10">
        <v>6394</v>
      </c>
      <c r="J6396" s="8">
        <f t="shared" si="991"/>
        <v>8.7174425859769797E-2</v>
      </c>
      <c r="K6396" s="8">
        <f t="shared" si="991"/>
        <v>8.5370903639529913E-2</v>
      </c>
      <c r="L6396" s="8">
        <f t="shared" si="991"/>
        <v>8.6266280947144142E-2</v>
      </c>
      <c r="M6396" s="8">
        <f t="shared" si="986"/>
        <v>8.5645056660673846E-2</v>
      </c>
      <c r="P6396">
        <v>6394</v>
      </c>
      <c r="Q6396" s="8">
        <f t="shared" si="992"/>
        <v>8.4174425859769794E-2</v>
      </c>
      <c r="R6396" s="8">
        <f t="shared" si="992"/>
        <v>8.237090363952991E-2</v>
      </c>
      <c r="S6396" s="8">
        <f t="shared" si="992"/>
        <v>8.3266280947144139E-2</v>
      </c>
      <c r="T6396" s="8">
        <f t="shared" si="987"/>
        <v>8.2645056660673843E-2</v>
      </c>
      <c r="W6396">
        <v>6394</v>
      </c>
      <c r="X6396" s="4">
        <f t="shared" si="996"/>
        <v>9.6825831720306468E-2</v>
      </c>
      <c r="Y6396" s="4">
        <f t="shared" si="994"/>
        <v>9.5828545491455849E-2</v>
      </c>
      <c r="Z6396" s="4">
        <f t="shared" si="995"/>
        <v>9.51444285808207E-2</v>
      </c>
    </row>
    <row r="6397" spans="1:26" x14ac:dyDescent="0.25">
      <c r="A6397" s="16">
        <f t="shared" si="993"/>
        <v>49930</v>
      </c>
      <c r="B6397">
        <f>+'[2]Ejercicio 1'!E6614</f>
        <v>6395</v>
      </c>
      <c r="C6397" s="5">
        <v>8.5676216025114188E-2</v>
      </c>
      <c r="D6397" s="4">
        <f t="shared" si="988"/>
        <v>8.3872619485355349E-2</v>
      </c>
      <c r="E6397" s="6">
        <f t="shared" si="989"/>
        <v>8.4768033558833319E-2</v>
      </c>
      <c r="F6397" s="7">
        <f t="shared" si="990"/>
        <v>8.4146783736167893E-2</v>
      </c>
      <c r="I6397" s="10">
        <v>6395</v>
      </c>
      <c r="J6397" s="8">
        <f t="shared" si="991"/>
        <v>8.7176216025114189E-2</v>
      </c>
      <c r="K6397" s="8">
        <f t="shared" si="991"/>
        <v>8.537261948535535E-2</v>
      </c>
      <c r="L6397" s="8">
        <f t="shared" si="991"/>
        <v>8.6268033558833321E-2</v>
      </c>
      <c r="M6397" s="8">
        <f t="shared" si="986"/>
        <v>8.5646783736167895E-2</v>
      </c>
      <c r="P6397">
        <v>6395</v>
      </c>
      <c r="Q6397" s="8">
        <f t="shared" si="992"/>
        <v>8.4176216025114187E-2</v>
      </c>
      <c r="R6397" s="8">
        <f t="shared" si="992"/>
        <v>8.2372619485355347E-2</v>
      </c>
      <c r="S6397" s="8">
        <f t="shared" si="992"/>
        <v>8.3268033558833318E-2</v>
      </c>
      <c r="T6397" s="8">
        <f t="shared" si="987"/>
        <v>8.2646783736167892E-2</v>
      </c>
      <c r="W6397">
        <v>6395</v>
      </c>
      <c r="X6397" s="4">
        <f t="shared" si="996"/>
        <v>9.6829421840355631E-2</v>
      </c>
      <c r="Y6397" s="4">
        <f t="shared" si="994"/>
        <v>9.5832050770653293E-2</v>
      </c>
      <c r="Z6397" s="4">
        <f t="shared" si="995"/>
        <v>9.5147876142756632E-2</v>
      </c>
    </row>
    <row r="6398" spans="1:26" x14ac:dyDescent="0.25">
      <c r="A6398" s="16">
        <f t="shared" si="993"/>
        <v>49931</v>
      </c>
      <c r="B6398">
        <f>+'[2]Ejercicio 1'!E6615</f>
        <v>6396</v>
      </c>
      <c r="C6398" s="5">
        <v>8.5678006190458567E-2</v>
      </c>
      <c r="D6398" s="4">
        <f t="shared" si="988"/>
        <v>8.3874335329692254E-2</v>
      </c>
      <c r="E6398" s="6">
        <f t="shared" si="989"/>
        <v>8.4769786169762662E-2</v>
      </c>
      <c r="F6398" s="7">
        <f t="shared" si="990"/>
        <v>8.4148510810391527E-2</v>
      </c>
      <c r="I6398" s="10">
        <v>6396</v>
      </c>
      <c r="J6398" s="8">
        <f t="shared" si="991"/>
        <v>8.7178006190458568E-2</v>
      </c>
      <c r="K6398" s="8">
        <f t="shared" si="991"/>
        <v>8.5374335329692255E-2</v>
      </c>
      <c r="L6398" s="8">
        <f t="shared" si="991"/>
        <v>8.6269786169762663E-2</v>
      </c>
      <c r="M6398" s="8">
        <f t="shared" si="986"/>
        <v>8.5648510810391529E-2</v>
      </c>
      <c r="P6398">
        <v>6396</v>
      </c>
      <c r="Q6398" s="8">
        <f t="shared" si="992"/>
        <v>8.4178006190458565E-2</v>
      </c>
      <c r="R6398" s="8">
        <f t="shared" si="992"/>
        <v>8.2374335329692253E-2</v>
      </c>
      <c r="S6398" s="8">
        <f t="shared" si="992"/>
        <v>8.3269786169762661E-2</v>
      </c>
      <c r="T6398" s="8">
        <f t="shared" si="987"/>
        <v>8.2648510810391526E-2</v>
      </c>
      <c r="W6398">
        <v>6396</v>
      </c>
      <c r="X6398" s="4">
        <f t="shared" si="996"/>
        <v>9.6833011961949045E-2</v>
      </c>
      <c r="Y6398" s="4">
        <f t="shared" si="994"/>
        <v>9.5835556048441767E-2</v>
      </c>
      <c r="Z6398" s="4">
        <f t="shared" si="995"/>
        <v>9.5151323700470233E-2</v>
      </c>
    </row>
    <row r="6399" spans="1:26" x14ac:dyDescent="0.25">
      <c r="A6399" s="16">
        <f t="shared" si="993"/>
        <v>49932</v>
      </c>
      <c r="B6399">
        <f>+'[2]Ejercicio 1'!E6616</f>
        <v>6397</v>
      </c>
      <c r="C6399" s="5">
        <v>8.5679796355802959E-2</v>
      </c>
      <c r="D6399" s="4">
        <f t="shared" si="988"/>
        <v>8.387605117254085E-2</v>
      </c>
      <c r="E6399" s="6">
        <f t="shared" si="989"/>
        <v>8.4771538779931307E-2</v>
      </c>
      <c r="F6399" s="7">
        <f t="shared" si="990"/>
        <v>8.4150237883347606E-2</v>
      </c>
      <c r="I6399" s="10">
        <v>6397</v>
      </c>
      <c r="J6399" s="8">
        <f t="shared" si="991"/>
        <v>8.717979635580296E-2</v>
      </c>
      <c r="K6399" s="8">
        <f t="shared" si="991"/>
        <v>8.5376051172540851E-2</v>
      </c>
      <c r="L6399" s="8">
        <f t="shared" si="991"/>
        <v>8.6271538779931309E-2</v>
      </c>
      <c r="M6399" s="8">
        <f t="shared" si="986"/>
        <v>8.5650237883347607E-2</v>
      </c>
      <c r="P6399">
        <v>6397</v>
      </c>
      <c r="Q6399" s="8">
        <f t="shared" si="992"/>
        <v>8.4179796355802958E-2</v>
      </c>
      <c r="R6399" s="8">
        <f t="shared" si="992"/>
        <v>8.2376051172540848E-2</v>
      </c>
      <c r="S6399" s="8">
        <f t="shared" si="992"/>
        <v>8.3271538779931306E-2</v>
      </c>
      <c r="T6399" s="8">
        <f t="shared" si="987"/>
        <v>8.2650237883347605E-2</v>
      </c>
      <c r="W6399">
        <v>6397</v>
      </c>
      <c r="X6399" s="4">
        <f t="shared" si="996"/>
        <v>9.6836602085088042E-2</v>
      </c>
      <c r="Y6399" s="4">
        <f t="shared" si="994"/>
        <v>9.5839061324576175E-2</v>
      </c>
      <c r="Z6399" s="4">
        <f t="shared" si="995"/>
        <v>9.5154771255254733E-2</v>
      </c>
    </row>
    <row r="6400" spans="1:26" x14ac:dyDescent="0.25">
      <c r="A6400" s="16">
        <f t="shared" si="993"/>
        <v>49933</v>
      </c>
      <c r="B6400">
        <f>+'[2]Ejercicio 1'!E6617</f>
        <v>6398</v>
      </c>
      <c r="C6400" s="5">
        <v>8.5681586521147338E-2</v>
      </c>
      <c r="D6400" s="4">
        <f t="shared" si="988"/>
        <v>8.3877767013900928E-2</v>
      </c>
      <c r="E6400" s="6">
        <f t="shared" si="989"/>
        <v>8.4773291389340116E-2</v>
      </c>
      <c r="F6400" s="7">
        <f t="shared" si="990"/>
        <v>8.4151964955036115E-2</v>
      </c>
      <c r="I6400" s="10">
        <v>6398</v>
      </c>
      <c r="J6400" s="8">
        <f t="shared" si="991"/>
        <v>8.7181586521147339E-2</v>
      </c>
      <c r="K6400" s="8">
        <f t="shared" si="991"/>
        <v>8.5377767013900929E-2</v>
      </c>
      <c r="L6400" s="8">
        <f t="shared" si="991"/>
        <v>8.6273291389340118E-2</v>
      </c>
      <c r="M6400" s="8">
        <f t="shared" si="986"/>
        <v>8.5651964955036117E-2</v>
      </c>
      <c r="P6400">
        <v>6398</v>
      </c>
      <c r="Q6400" s="8">
        <f t="shared" si="992"/>
        <v>8.4181586521147336E-2</v>
      </c>
      <c r="R6400" s="8">
        <f t="shared" si="992"/>
        <v>8.2377767013900927E-2</v>
      </c>
      <c r="S6400" s="8">
        <f t="shared" si="992"/>
        <v>8.3273291389340115E-2</v>
      </c>
      <c r="T6400" s="8">
        <f t="shared" si="987"/>
        <v>8.2651964955036114E-2</v>
      </c>
      <c r="W6400">
        <v>6398</v>
      </c>
      <c r="X6400" s="4">
        <f t="shared" si="996"/>
        <v>9.6840192209770859E-2</v>
      </c>
      <c r="Y6400" s="4">
        <f t="shared" si="994"/>
        <v>9.5842566599302473E-2</v>
      </c>
      <c r="Z6400" s="4">
        <f t="shared" si="995"/>
        <v>9.5158218805808339E-2</v>
      </c>
    </row>
    <row r="6401" spans="1:26" x14ac:dyDescent="0.25">
      <c r="A6401" s="16">
        <f t="shared" si="993"/>
        <v>49934</v>
      </c>
      <c r="B6401">
        <f>+'[2]Ejercicio 1'!E6618</f>
        <v>6399</v>
      </c>
      <c r="C6401" s="5">
        <v>8.568337668649173E-2</v>
      </c>
      <c r="D6401" s="4">
        <f t="shared" si="988"/>
        <v>8.3879482853772711E-2</v>
      </c>
      <c r="E6401" s="6">
        <f t="shared" si="989"/>
        <v>8.4775043997988214E-2</v>
      </c>
      <c r="F6401" s="7">
        <f t="shared" si="990"/>
        <v>8.4153692025457083E-2</v>
      </c>
      <c r="I6401" s="10">
        <v>6399</v>
      </c>
      <c r="J6401" s="8">
        <f t="shared" si="991"/>
        <v>8.7183376686491731E-2</v>
      </c>
      <c r="K6401" s="8">
        <f t="shared" si="991"/>
        <v>8.5379482853772712E-2</v>
      </c>
      <c r="L6401" s="8">
        <f t="shared" si="991"/>
        <v>8.6275043997988216E-2</v>
      </c>
      <c r="M6401" s="8">
        <f t="shared" si="986"/>
        <v>8.5653692025457084E-2</v>
      </c>
      <c r="P6401">
        <v>6399</v>
      </c>
      <c r="Q6401" s="8">
        <f t="shared" si="992"/>
        <v>8.4183376686491729E-2</v>
      </c>
      <c r="R6401" s="8">
        <f t="shared" si="992"/>
        <v>8.2379482853772709E-2</v>
      </c>
      <c r="S6401" s="8">
        <f t="shared" si="992"/>
        <v>8.3275043997988213E-2</v>
      </c>
      <c r="T6401" s="8">
        <f t="shared" si="987"/>
        <v>8.2653692025457082E-2</v>
      </c>
      <c r="W6401">
        <v>6399</v>
      </c>
      <c r="X6401" s="4">
        <f t="shared" si="996"/>
        <v>9.6843782335982995E-2</v>
      </c>
      <c r="Y6401" s="4">
        <f t="shared" si="994"/>
        <v>9.5846071872375593E-2</v>
      </c>
      <c r="Z6401" s="4">
        <f t="shared" si="995"/>
        <v>9.5161666353438576E-2</v>
      </c>
    </row>
    <row r="6402" spans="1:26" x14ac:dyDescent="0.25">
      <c r="A6402" s="16">
        <f t="shared" si="993"/>
        <v>49935</v>
      </c>
      <c r="B6402">
        <f>+'[2]Ejercicio 1'!E6619</f>
        <v>6400</v>
      </c>
      <c r="C6402" s="5">
        <v>8.5685166851836109E-2</v>
      </c>
      <c r="D6402" s="4">
        <f t="shared" si="988"/>
        <v>8.3881198692156586E-2</v>
      </c>
      <c r="E6402" s="6">
        <f t="shared" si="989"/>
        <v>8.4776796605877364E-2</v>
      </c>
      <c r="F6402" s="7">
        <f t="shared" si="990"/>
        <v>8.4155419094610481E-2</v>
      </c>
      <c r="I6402" s="10">
        <v>6400</v>
      </c>
      <c r="J6402" s="8">
        <f t="shared" si="991"/>
        <v>8.718516685183611E-2</v>
      </c>
      <c r="K6402" s="8">
        <f t="shared" si="991"/>
        <v>8.5381198692156587E-2</v>
      </c>
      <c r="L6402" s="8">
        <f t="shared" si="991"/>
        <v>8.6276796605877365E-2</v>
      </c>
      <c r="M6402" s="8">
        <f t="shared" si="991"/>
        <v>8.5655419094610483E-2</v>
      </c>
      <c r="P6402">
        <v>6400</v>
      </c>
      <c r="Q6402" s="8">
        <f t="shared" si="992"/>
        <v>8.4185166851836107E-2</v>
      </c>
      <c r="R6402" s="8">
        <f t="shared" si="992"/>
        <v>8.2381198692156585E-2</v>
      </c>
      <c r="S6402" s="8">
        <f t="shared" si="992"/>
        <v>8.3276796605877362E-2</v>
      </c>
      <c r="T6402" s="8">
        <f t="shared" si="992"/>
        <v>8.265541909461048E-2</v>
      </c>
      <c r="W6402">
        <v>6400</v>
      </c>
      <c r="X6402" s="4">
        <f t="shared" si="996"/>
        <v>9.6847372463770579E-2</v>
      </c>
      <c r="Y6402" s="4">
        <f t="shared" si="994"/>
        <v>9.5849577144040604E-2</v>
      </c>
      <c r="Z6402" s="4">
        <f t="shared" si="995"/>
        <v>9.5165113896840764E-2</v>
      </c>
    </row>
    <row r="6403" spans="1:26" x14ac:dyDescent="0.25">
      <c r="A6403" s="16">
        <f t="shared" si="993"/>
        <v>49936</v>
      </c>
      <c r="B6403">
        <f>+'[2]Ejercicio 1'!E6620</f>
        <v>6401</v>
      </c>
      <c r="C6403" s="5">
        <v>8.5686957017180501E-2</v>
      </c>
      <c r="D6403" s="4">
        <f t="shared" ref="D6403:D6466" si="997">+LN((1+C6403*182/360)^(360/182))</f>
        <v>8.3882914529051542E-2</v>
      </c>
      <c r="E6403" s="6">
        <f t="shared" ref="E6403:E6466" si="998">Equivalencia_Tasas(C6403,182,91)</f>
        <v>8.4778549213004928E-2</v>
      </c>
      <c r="F6403" s="7">
        <f t="shared" ref="F6403:F6466" si="999">Equivalencia_Tasas(C6403,182,28)</f>
        <v>8.4157146162496338E-2</v>
      </c>
      <c r="I6403" s="10">
        <v>6401</v>
      </c>
      <c r="J6403" s="8">
        <f t="shared" ref="J6403:M6466" si="1000">C6403+$O$1</f>
        <v>8.7186957017180503E-2</v>
      </c>
      <c r="K6403" s="8">
        <f t="shared" si="1000"/>
        <v>8.5382914529051543E-2</v>
      </c>
      <c r="L6403" s="8">
        <f t="shared" si="1000"/>
        <v>8.6278549213004929E-2</v>
      </c>
      <c r="M6403" s="8">
        <f t="shared" si="1000"/>
        <v>8.5657146162496339E-2</v>
      </c>
      <c r="P6403">
        <v>6401</v>
      </c>
      <c r="Q6403" s="8">
        <f t="shared" ref="Q6403:T6466" si="1001">C6403-$O$1</f>
        <v>8.41869570171805E-2</v>
      </c>
      <c r="R6403" s="8">
        <f t="shared" si="1001"/>
        <v>8.238291452905154E-2</v>
      </c>
      <c r="S6403" s="8">
        <f t="shared" si="1001"/>
        <v>8.3278549213004927E-2</v>
      </c>
      <c r="T6403" s="8">
        <f t="shared" si="1001"/>
        <v>8.2657146162496337E-2</v>
      </c>
      <c r="W6403">
        <v>6401</v>
      </c>
      <c r="X6403" s="4">
        <f t="shared" si="996"/>
        <v>9.685096259308705E-2</v>
      </c>
      <c r="Y6403" s="4">
        <f t="shared" si="994"/>
        <v>9.585308241411393E-2</v>
      </c>
      <c r="Z6403" s="4">
        <f t="shared" si="995"/>
        <v>9.5168561437316723E-2</v>
      </c>
    </row>
    <row r="6404" spans="1:26" x14ac:dyDescent="0.25">
      <c r="A6404" s="16">
        <f t="shared" si="993"/>
        <v>49937</v>
      </c>
      <c r="B6404">
        <f>+'[2]Ejercicio 1'!E6621</f>
        <v>6402</v>
      </c>
      <c r="C6404" s="5">
        <v>8.568874718252488E-2</v>
      </c>
      <c r="D6404" s="4">
        <f t="shared" si="997"/>
        <v>8.3884630364458007E-2</v>
      </c>
      <c r="E6404" s="6">
        <f t="shared" si="998"/>
        <v>8.478030181937353E-2</v>
      </c>
      <c r="F6404" s="7">
        <f t="shared" si="999"/>
        <v>8.4158873229114625E-2</v>
      </c>
      <c r="I6404" s="10">
        <v>6402</v>
      </c>
      <c r="J6404" s="8">
        <f t="shared" si="1000"/>
        <v>8.7188747182524881E-2</v>
      </c>
      <c r="K6404" s="8">
        <f t="shared" si="1000"/>
        <v>8.5384630364458008E-2</v>
      </c>
      <c r="L6404" s="8">
        <f t="shared" si="1000"/>
        <v>8.6280301819373531E-2</v>
      </c>
      <c r="M6404" s="8">
        <f t="shared" si="1000"/>
        <v>8.5658873229114627E-2</v>
      </c>
      <c r="P6404">
        <v>6402</v>
      </c>
      <c r="Q6404" s="8">
        <f t="shared" si="1001"/>
        <v>8.4188747182524878E-2</v>
      </c>
      <c r="R6404" s="8">
        <f t="shared" si="1001"/>
        <v>8.2384630364458006E-2</v>
      </c>
      <c r="S6404" s="8">
        <f t="shared" si="1001"/>
        <v>8.3280301819373528E-2</v>
      </c>
      <c r="T6404" s="8">
        <f t="shared" si="1001"/>
        <v>8.2658873229114624E-2</v>
      </c>
      <c r="W6404">
        <v>6402</v>
      </c>
      <c r="X6404" s="4">
        <f t="shared" si="996"/>
        <v>9.6854552723947343E-2</v>
      </c>
      <c r="Y6404" s="4">
        <f t="shared" si="994"/>
        <v>9.5856587682716779E-2</v>
      </c>
      <c r="Z6404" s="4">
        <f t="shared" si="995"/>
        <v>9.517200897421553E-2</v>
      </c>
    </row>
    <row r="6405" spans="1:26" x14ac:dyDescent="0.25">
      <c r="A6405" s="16">
        <f t="shared" ref="A6405:A6468" si="1002">+A6404+1</f>
        <v>49938</v>
      </c>
      <c r="B6405">
        <f>+'[2]Ejercicio 1'!E6622</f>
        <v>6403</v>
      </c>
      <c r="C6405" s="5">
        <v>8.5690537347869272E-2</v>
      </c>
      <c r="D6405" s="4">
        <f t="shared" si="997"/>
        <v>8.3886346198376163E-2</v>
      </c>
      <c r="E6405" s="6">
        <f t="shared" si="998"/>
        <v>8.4782054424981421E-2</v>
      </c>
      <c r="F6405" s="7">
        <f t="shared" si="999"/>
        <v>8.4160600294465357E-2</v>
      </c>
      <c r="I6405" s="10">
        <v>6403</v>
      </c>
      <c r="J6405" s="8">
        <f t="shared" si="1000"/>
        <v>8.7190537347869274E-2</v>
      </c>
      <c r="K6405" s="8">
        <f t="shared" si="1000"/>
        <v>8.5386346198376165E-2</v>
      </c>
      <c r="L6405" s="8">
        <f t="shared" si="1000"/>
        <v>8.6282054424981422E-2</v>
      </c>
      <c r="M6405" s="8">
        <f t="shared" si="1000"/>
        <v>8.5660600294465358E-2</v>
      </c>
      <c r="P6405">
        <v>6403</v>
      </c>
      <c r="Q6405" s="8">
        <f t="shared" si="1001"/>
        <v>8.4190537347869271E-2</v>
      </c>
      <c r="R6405" s="8">
        <f t="shared" si="1001"/>
        <v>8.2386346198376162E-2</v>
      </c>
      <c r="S6405" s="8">
        <f t="shared" si="1001"/>
        <v>8.3282054424981419E-2</v>
      </c>
      <c r="T6405" s="8">
        <f t="shared" si="1001"/>
        <v>8.2660600294465356E-2</v>
      </c>
      <c r="W6405">
        <v>6403</v>
      </c>
      <c r="X6405" s="4">
        <f t="shared" si="996"/>
        <v>9.6858142856352331E-2</v>
      </c>
      <c r="Y6405" s="4">
        <f t="shared" si="994"/>
        <v>9.5860092949727929E-2</v>
      </c>
      <c r="Z6405" s="4">
        <f t="shared" si="995"/>
        <v>9.5175456506889161E-2</v>
      </c>
    </row>
    <row r="6406" spans="1:26" x14ac:dyDescent="0.25">
      <c r="A6406" s="16">
        <f t="shared" si="1002"/>
        <v>49939</v>
      </c>
      <c r="B6406">
        <f>+'[2]Ejercicio 1'!E6623</f>
        <v>6404</v>
      </c>
      <c r="C6406" s="5">
        <v>8.5692327513213651E-2</v>
      </c>
      <c r="D6406" s="4">
        <f t="shared" si="997"/>
        <v>8.3888062030805829E-2</v>
      </c>
      <c r="E6406" s="6">
        <f t="shared" si="998"/>
        <v>8.4783807029828601E-2</v>
      </c>
      <c r="F6406" s="7">
        <f t="shared" si="999"/>
        <v>8.4162327358548533E-2</v>
      </c>
      <c r="I6406" s="10">
        <v>6404</v>
      </c>
      <c r="J6406" s="8">
        <f t="shared" si="1000"/>
        <v>8.7192327513213652E-2</v>
      </c>
      <c r="K6406" s="8">
        <f t="shared" si="1000"/>
        <v>8.5388062030805831E-2</v>
      </c>
      <c r="L6406" s="8">
        <f t="shared" si="1000"/>
        <v>8.6283807029828602E-2</v>
      </c>
      <c r="M6406" s="8">
        <f t="shared" si="1000"/>
        <v>8.5662327358548535E-2</v>
      </c>
      <c r="P6406">
        <v>6404</v>
      </c>
      <c r="Q6406" s="8">
        <f t="shared" si="1001"/>
        <v>8.4192327513213649E-2</v>
      </c>
      <c r="R6406" s="8">
        <f t="shared" si="1001"/>
        <v>8.2388062030805828E-2</v>
      </c>
      <c r="S6406" s="8">
        <f t="shared" si="1001"/>
        <v>8.3283807029828599E-2</v>
      </c>
      <c r="T6406" s="8">
        <f t="shared" si="1001"/>
        <v>8.2662327358548532E-2</v>
      </c>
      <c r="W6406">
        <v>6404</v>
      </c>
      <c r="X6406" s="4">
        <f t="shared" si="996"/>
        <v>9.6861732990302887E-2</v>
      </c>
      <c r="Y6406" s="4">
        <f t="shared" si="994"/>
        <v>9.5863598215207124E-2</v>
      </c>
      <c r="Z6406" s="4">
        <f t="shared" si="995"/>
        <v>9.5178904036633705E-2</v>
      </c>
    </row>
    <row r="6407" spans="1:26" x14ac:dyDescent="0.25">
      <c r="A6407" s="16">
        <f t="shared" si="1002"/>
        <v>49940</v>
      </c>
      <c r="B6407">
        <f>+'[2]Ejercicio 1'!E6624</f>
        <v>6405</v>
      </c>
      <c r="C6407" s="5">
        <v>8.5694117678558043E-2</v>
      </c>
      <c r="D6407" s="4">
        <f t="shared" si="997"/>
        <v>8.38897778617472E-2</v>
      </c>
      <c r="E6407" s="6">
        <f t="shared" si="998"/>
        <v>8.4785559633916832E-2</v>
      </c>
      <c r="F6407" s="7">
        <f t="shared" si="999"/>
        <v>8.416405442136414E-2</v>
      </c>
      <c r="I6407" s="10">
        <v>6405</v>
      </c>
      <c r="J6407" s="8">
        <f t="shared" si="1000"/>
        <v>8.7194117678558045E-2</v>
      </c>
      <c r="K6407" s="8">
        <f t="shared" si="1000"/>
        <v>8.5389777861747201E-2</v>
      </c>
      <c r="L6407" s="8">
        <f t="shared" si="1000"/>
        <v>8.6285559633916833E-2</v>
      </c>
      <c r="M6407" s="8">
        <f t="shared" si="1000"/>
        <v>8.5664054421364141E-2</v>
      </c>
      <c r="P6407">
        <v>6405</v>
      </c>
      <c r="Q6407" s="8">
        <f t="shared" si="1001"/>
        <v>8.4194117678558042E-2</v>
      </c>
      <c r="R6407" s="8">
        <f t="shared" si="1001"/>
        <v>8.2389777861747199E-2</v>
      </c>
      <c r="S6407" s="8">
        <f t="shared" si="1001"/>
        <v>8.3285559633916831E-2</v>
      </c>
      <c r="T6407" s="8">
        <f t="shared" si="1001"/>
        <v>8.2664054421364139E-2</v>
      </c>
      <c r="W6407">
        <v>6405</v>
      </c>
      <c r="X6407" s="4">
        <f t="shared" si="996"/>
        <v>9.6865323125781902E-2</v>
      </c>
      <c r="Y6407" s="4">
        <f t="shared" si="994"/>
        <v>9.586710347928086E-2</v>
      </c>
      <c r="Z6407" s="4">
        <f t="shared" si="995"/>
        <v>9.5182351562801096E-2</v>
      </c>
    </row>
    <row r="6408" spans="1:26" x14ac:dyDescent="0.25">
      <c r="A6408" s="16">
        <f t="shared" si="1002"/>
        <v>49941</v>
      </c>
      <c r="B6408">
        <f>+'[2]Ejercicio 1'!E6625</f>
        <v>6406</v>
      </c>
      <c r="C6408" s="5">
        <v>8.5695907843902422E-2</v>
      </c>
      <c r="D6408" s="4">
        <f t="shared" si="997"/>
        <v>8.3891493691200678E-2</v>
      </c>
      <c r="E6408" s="6">
        <f t="shared" si="998"/>
        <v>8.4787312237244353E-2</v>
      </c>
      <c r="F6408" s="7">
        <f t="shared" si="999"/>
        <v>8.4165781482912205E-2</v>
      </c>
      <c r="I6408" s="10">
        <v>6406</v>
      </c>
      <c r="J6408" s="8">
        <f t="shared" si="1000"/>
        <v>8.7195907843902423E-2</v>
      </c>
      <c r="K6408" s="8">
        <f t="shared" si="1000"/>
        <v>8.5391493691200679E-2</v>
      </c>
      <c r="L6408" s="8">
        <f t="shared" si="1000"/>
        <v>8.6287312237244354E-2</v>
      </c>
      <c r="M6408" s="8">
        <f t="shared" si="1000"/>
        <v>8.5665781482912207E-2</v>
      </c>
      <c r="P6408">
        <v>6406</v>
      </c>
      <c r="Q6408" s="8">
        <f t="shared" si="1001"/>
        <v>8.4195907843902421E-2</v>
      </c>
      <c r="R6408" s="8">
        <f t="shared" si="1001"/>
        <v>8.2391493691200676E-2</v>
      </c>
      <c r="S6408" s="8">
        <f t="shared" si="1001"/>
        <v>8.3287312237244351E-2</v>
      </c>
      <c r="T6408" s="8">
        <f t="shared" si="1001"/>
        <v>8.2665781482912204E-2</v>
      </c>
      <c r="W6408">
        <v>6406</v>
      </c>
      <c r="X6408" s="4">
        <f t="shared" si="996"/>
        <v>9.6868913262835921E-2</v>
      </c>
      <c r="Y6408" s="4">
        <f t="shared" si="994"/>
        <v>9.5870608741698768E-2</v>
      </c>
      <c r="Z6408" s="4">
        <f t="shared" si="995"/>
        <v>9.5185799085391362E-2</v>
      </c>
    </row>
    <row r="6409" spans="1:26" x14ac:dyDescent="0.25">
      <c r="A6409" s="16">
        <f t="shared" si="1002"/>
        <v>49942</v>
      </c>
      <c r="B6409">
        <f>+'[2]Ejercicio 1'!E6626</f>
        <v>6407</v>
      </c>
      <c r="C6409" s="5">
        <v>8.5697698009246814E-2</v>
      </c>
      <c r="D6409" s="4">
        <f t="shared" si="997"/>
        <v>8.3893209519165277E-2</v>
      </c>
      <c r="E6409" s="6">
        <f t="shared" si="998"/>
        <v>8.4789064839812037E-2</v>
      </c>
      <c r="F6409" s="7">
        <f t="shared" si="999"/>
        <v>8.4167508543192701E-2</v>
      </c>
      <c r="I6409" s="10">
        <v>6407</v>
      </c>
      <c r="J6409" s="8">
        <f t="shared" si="1000"/>
        <v>8.7197698009246816E-2</v>
      </c>
      <c r="K6409" s="8">
        <f t="shared" si="1000"/>
        <v>8.5393209519165278E-2</v>
      </c>
      <c r="L6409" s="8">
        <f t="shared" si="1000"/>
        <v>8.6289064839812038E-2</v>
      </c>
      <c r="M6409" s="8">
        <f t="shared" si="1000"/>
        <v>8.5667508543192702E-2</v>
      </c>
      <c r="P6409">
        <v>6407</v>
      </c>
      <c r="Q6409" s="8">
        <f t="shared" si="1001"/>
        <v>8.4197698009246813E-2</v>
      </c>
      <c r="R6409" s="8">
        <f t="shared" si="1001"/>
        <v>8.2393209519165275E-2</v>
      </c>
      <c r="S6409" s="8">
        <f t="shared" si="1001"/>
        <v>8.3289064839812035E-2</v>
      </c>
      <c r="T6409" s="8">
        <f t="shared" si="1001"/>
        <v>8.26675085431927E-2</v>
      </c>
      <c r="W6409">
        <v>6407</v>
      </c>
      <c r="X6409" s="4">
        <f t="shared" si="996"/>
        <v>9.6872503401419702E-2</v>
      </c>
      <c r="Y6409" s="4">
        <f t="shared" si="994"/>
        <v>9.5874114002648836E-2</v>
      </c>
      <c r="Z6409" s="4">
        <f t="shared" si="995"/>
        <v>9.518924660440449E-2</v>
      </c>
    </row>
    <row r="6410" spans="1:26" x14ac:dyDescent="0.25">
      <c r="A6410" s="16">
        <f t="shared" si="1002"/>
        <v>49943</v>
      </c>
      <c r="B6410">
        <f>+'[2]Ejercicio 1'!E6627</f>
        <v>6408</v>
      </c>
      <c r="C6410" s="5">
        <v>8.5699488174591193E-2</v>
      </c>
      <c r="D6410" s="4">
        <f t="shared" si="997"/>
        <v>8.3894925345641372E-2</v>
      </c>
      <c r="E6410" s="6">
        <f t="shared" si="998"/>
        <v>8.4790817441619024E-2</v>
      </c>
      <c r="F6410" s="7">
        <f t="shared" si="999"/>
        <v>8.4169235602202797E-2</v>
      </c>
      <c r="I6410" s="10">
        <v>6408</v>
      </c>
      <c r="J6410" s="8">
        <f t="shared" si="1000"/>
        <v>8.7199488174591194E-2</v>
      </c>
      <c r="K6410" s="8">
        <f t="shared" si="1000"/>
        <v>8.5394925345641373E-2</v>
      </c>
      <c r="L6410" s="8">
        <f t="shared" si="1000"/>
        <v>8.6290817441619025E-2</v>
      </c>
      <c r="M6410" s="8">
        <f t="shared" si="1000"/>
        <v>8.5669235602202798E-2</v>
      </c>
      <c r="P6410">
        <v>6408</v>
      </c>
      <c r="Q6410" s="8">
        <f t="shared" si="1001"/>
        <v>8.4199488174591192E-2</v>
      </c>
      <c r="R6410" s="8">
        <f t="shared" si="1001"/>
        <v>8.239492534564137E-2</v>
      </c>
      <c r="S6410" s="8">
        <f t="shared" si="1001"/>
        <v>8.3290817441619022E-2</v>
      </c>
      <c r="T6410" s="8">
        <f t="shared" si="1001"/>
        <v>8.2669235602202795E-2</v>
      </c>
      <c r="W6410">
        <v>6408</v>
      </c>
      <c r="X6410" s="4">
        <f t="shared" si="996"/>
        <v>9.6876093541546873E-2</v>
      </c>
      <c r="Y6410" s="4">
        <f t="shared" si="994"/>
        <v>9.5877619262066935E-2</v>
      </c>
      <c r="Z6410" s="4">
        <f t="shared" si="995"/>
        <v>9.519269411918671E-2</v>
      </c>
    </row>
    <row r="6411" spans="1:26" x14ac:dyDescent="0.25">
      <c r="A6411" s="16">
        <f t="shared" si="1002"/>
        <v>49944</v>
      </c>
      <c r="B6411">
        <f>+'[2]Ejercicio 1'!E6628</f>
        <v>6409</v>
      </c>
      <c r="C6411" s="5">
        <v>8.5701278339935585E-2</v>
      </c>
      <c r="D6411" s="4">
        <f t="shared" si="997"/>
        <v>8.3896641170629199E-2</v>
      </c>
      <c r="E6411" s="6">
        <f t="shared" si="998"/>
        <v>8.479257004266616E-2</v>
      </c>
      <c r="F6411" s="7">
        <f t="shared" si="999"/>
        <v>8.4170962659948181E-2</v>
      </c>
      <c r="I6411" s="10">
        <v>6409</v>
      </c>
      <c r="J6411" s="8">
        <f t="shared" si="1000"/>
        <v>8.7201278339935587E-2</v>
      </c>
      <c r="K6411" s="8">
        <f t="shared" si="1000"/>
        <v>8.5396641170629201E-2</v>
      </c>
      <c r="L6411" s="8">
        <f t="shared" si="1000"/>
        <v>8.6292570042666161E-2</v>
      </c>
      <c r="M6411" s="8">
        <f t="shared" si="1000"/>
        <v>8.5670962659948183E-2</v>
      </c>
      <c r="P6411">
        <v>6409</v>
      </c>
      <c r="Q6411" s="8">
        <f t="shared" si="1001"/>
        <v>8.4201278339935584E-2</v>
      </c>
      <c r="R6411" s="8">
        <f t="shared" si="1001"/>
        <v>8.2396641170629198E-2</v>
      </c>
      <c r="S6411" s="8">
        <f t="shared" si="1001"/>
        <v>8.3292570042666159E-2</v>
      </c>
      <c r="T6411" s="8">
        <f t="shared" si="1001"/>
        <v>8.267096265994818E-2</v>
      </c>
      <c r="W6411">
        <v>6409</v>
      </c>
      <c r="X6411" s="4">
        <f t="shared" si="996"/>
        <v>9.6879683683218726E-2</v>
      </c>
      <c r="Y6411" s="4">
        <f t="shared" si="994"/>
        <v>9.5881124520015459E-2</v>
      </c>
      <c r="Z6411" s="4">
        <f t="shared" si="995"/>
        <v>9.5196141631045561E-2</v>
      </c>
    </row>
    <row r="6412" spans="1:26" x14ac:dyDescent="0.25">
      <c r="A6412" s="16">
        <f t="shared" si="1002"/>
        <v>49945</v>
      </c>
      <c r="B6412">
        <f>+'[2]Ejercicio 1'!E6629</f>
        <v>6410</v>
      </c>
      <c r="C6412" s="5">
        <v>8.5703068505279964E-2</v>
      </c>
      <c r="D6412" s="4">
        <f t="shared" si="997"/>
        <v>8.3898356994128537E-2</v>
      </c>
      <c r="E6412" s="6">
        <f t="shared" si="998"/>
        <v>8.4794322642952599E-2</v>
      </c>
      <c r="F6412" s="7">
        <f t="shared" si="999"/>
        <v>8.4172689716426011E-2</v>
      </c>
      <c r="I6412" s="10">
        <v>6410</v>
      </c>
      <c r="J6412" s="8">
        <f t="shared" si="1000"/>
        <v>8.7203068505279965E-2</v>
      </c>
      <c r="K6412" s="8">
        <f t="shared" si="1000"/>
        <v>8.5398356994128538E-2</v>
      </c>
      <c r="L6412" s="8">
        <f t="shared" si="1000"/>
        <v>8.6294322642952601E-2</v>
      </c>
      <c r="M6412" s="8">
        <f t="shared" si="1000"/>
        <v>8.5672689716426012E-2</v>
      </c>
      <c r="P6412">
        <v>6410</v>
      </c>
      <c r="Q6412" s="8">
        <f t="shared" si="1001"/>
        <v>8.4203068505279963E-2</v>
      </c>
      <c r="R6412" s="8">
        <f t="shared" si="1001"/>
        <v>8.2398356994128535E-2</v>
      </c>
      <c r="S6412" s="8">
        <f t="shared" si="1001"/>
        <v>8.3294322642952598E-2</v>
      </c>
      <c r="T6412" s="8">
        <f t="shared" si="1001"/>
        <v>8.2672689716426009E-2</v>
      </c>
      <c r="W6412">
        <v>6410</v>
      </c>
      <c r="X6412" s="4">
        <f t="shared" si="996"/>
        <v>9.6883273826435731E-2</v>
      </c>
      <c r="Y6412" s="4">
        <f t="shared" si="994"/>
        <v>9.5884629776309904E-2</v>
      </c>
      <c r="Z6412" s="4">
        <f t="shared" si="995"/>
        <v>9.5199589139330118E-2</v>
      </c>
    </row>
    <row r="6413" spans="1:26" x14ac:dyDescent="0.25">
      <c r="A6413" s="16">
        <f t="shared" si="1002"/>
        <v>49946</v>
      </c>
      <c r="B6413">
        <f>+'[2]Ejercicio 1'!E6630</f>
        <v>6411</v>
      </c>
      <c r="C6413" s="5">
        <v>8.5704858670624356E-2</v>
      </c>
      <c r="D6413" s="4">
        <f t="shared" si="997"/>
        <v>8.3900072816139593E-2</v>
      </c>
      <c r="E6413" s="6">
        <f t="shared" si="998"/>
        <v>8.479607524248009E-2</v>
      </c>
      <c r="F6413" s="7">
        <f t="shared" si="999"/>
        <v>8.4174416771636285E-2</v>
      </c>
      <c r="I6413" s="10">
        <v>6411</v>
      </c>
      <c r="J6413" s="8">
        <f t="shared" si="1000"/>
        <v>8.7204858670624358E-2</v>
      </c>
      <c r="K6413" s="8">
        <f t="shared" si="1000"/>
        <v>8.5400072816139594E-2</v>
      </c>
      <c r="L6413" s="8">
        <f t="shared" si="1000"/>
        <v>8.6296075242480091E-2</v>
      </c>
      <c r="M6413" s="8">
        <f t="shared" si="1000"/>
        <v>8.5674416771636286E-2</v>
      </c>
      <c r="P6413">
        <v>6411</v>
      </c>
      <c r="Q6413" s="8">
        <f t="shared" si="1001"/>
        <v>8.4204858670624355E-2</v>
      </c>
      <c r="R6413" s="8">
        <f t="shared" si="1001"/>
        <v>8.2400072816139591E-2</v>
      </c>
      <c r="S6413" s="8">
        <f t="shared" si="1001"/>
        <v>8.3296075242480089E-2</v>
      </c>
      <c r="T6413" s="8">
        <f t="shared" si="1001"/>
        <v>8.2674416771636283E-2</v>
      </c>
      <c r="W6413">
        <v>6411</v>
      </c>
      <c r="X6413" s="4">
        <f t="shared" si="996"/>
        <v>9.6886863971181611E-2</v>
      </c>
      <c r="Y6413" s="4">
        <f t="shared" si="994"/>
        <v>9.588813503125862E-2</v>
      </c>
      <c r="Z6413" s="4">
        <f t="shared" si="995"/>
        <v>9.5203036644688446E-2</v>
      </c>
    </row>
    <row r="6414" spans="1:26" x14ac:dyDescent="0.25">
      <c r="A6414" s="16">
        <f t="shared" si="1002"/>
        <v>49947</v>
      </c>
      <c r="B6414">
        <f>+'[2]Ejercicio 1'!E6631</f>
        <v>6412</v>
      </c>
      <c r="C6414" s="5">
        <v>8.5706648835968735E-2</v>
      </c>
      <c r="D6414" s="4">
        <f t="shared" si="997"/>
        <v>8.3901788636662172E-2</v>
      </c>
      <c r="E6414" s="6">
        <f t="shared" si="998"/>
        <v>8.4797827841246856E-2</v>
      </c>
      <c r="F6414" s="7">
        <f t="shared" si="999"/>
        <v>8.4176143825576144E-2</v>
      </c>
      <c r="I6414" s="10">
        <v>6412</v>
      </c>
      <c r="J6414" s="8">
        <f t="shared" si="1000"/>
        <v>8.7206648835968736E-2</v>
      </c>
      <c r="K6414" s="8">
        <f t="shared" si="1000"/>
        <v>8.5401788636662174E-2</v>
      </c>
      <c r="L6414" s="8">
        <f t="shared" si="1000"/>
        <v>8.6297827841246857E-2</v>
      </c>
      <c r="M6414" s="8">
        <f t="shared" si="1000"/>
        <v>8.5676143825576145E-2</v>
      </c>
      <c r="P6414">
        <v>6412</v>
      </c>
      <c r="Q6414" s="8">
        <f t="shared" si="1001"/>
        <v>8.4206648835968734E-2</v>
      </c>
      <c r="R6414" s="8">
        <f t="shared" si="1001"/>
        <v>8.2401788636662171E-2</v>
      </c>
      <c r="S6414" s="8">
        <f t="shared" si="1001"/>
        <v>8.3297827841246855E-2</v>
      </c>
      <c r="T6414" s="8">
        <f t="shared" si="1001"/>
        <v>8.2676143825576143E-2</v>
      </c>
      <c r="W6414">
        <v>6412</v>
      </c>
      <c r="X6414" s="4">
        <f t="shared" si="996"/>
        <v>9.6890454117487132E-2</v>
      </c>
      <c r="Y6414" s="4">
        <f t="shared" si="994"/>
        <v>9.5891640284554158E-2</v>
      </c>
      <c r="Z6414" s="4">
        <f t="shared" si="995"/>
        <v>9.520648414516783E-2</v>
      </c>
    </row>
    <row r="6415" spans="1:26" x14ac:dyDescent="0.25">
      <c r="A6415" s="16">
        <f t="shared" si="1002"/>
        <v>49948</v>
      </c>
      <c r="B6415">
        <f>+'[2]Ejercicio 1'!E6632</f>
        <v>6413</v>
      </c>
      <c r="C6415" s="5">
        <v>8.5708439001313128E-2</v>
      </c>
      <c r="D6415" s="4">
        <f t="shared" si="997"/>
        <v>8.3903504455696887E-2</v>
      </c>
      <c r="E6415" s="6">
        <f t="shared" si="998"/>
        <v>8.4799580439252925E-2</v>
      </c>
      <c r="F6415" s="7">
        <f t="shared" si="999"/>
        <v>8.4177870878251307E-2</v>
      </c>
      <c r="I6415" s="10">
        <v>6413</v>
      </c>
      <c r="J6415" s="8">
        <f t="shared" si="1000"/>
        <v>8.7208439001313129E-2</v>
      </c>
      <c r="K6415" s="8">
        <f t="shared" si="1000"/>
        <v>8.5403504455696888E-2</v>
      </c>
      <c r="L6415" s="8">
        <f t="shared" si="1000"/>
        <v>8.6299580439252926E-2</v>
      </c>
      <c r="M6415" s="8">
        <f t="shared" si="1000"/>
        <v>8.5677870878251308E-2</v>
      </c>
      <c r="P6415">
        <v>6413</v>
      </c>
      <c r="Q6415" s="8">
        <f t="shared" si="1001"/>
        <v>8.4208439001313126E-2</v>
      </c>
      <c r="R6415" s="8">
        <f t="shared" si="1001"/>
        <v>8.2403504455696885E-2</v>
      </c>
      <c r="S6415" s="8">
        <f t="shared" si="1001"/>
        <v>8.3299580439252924E-2</v>
      </c>
      <c r="T6415" s="8">
        <f t="shared" si="1001"/>
        <v>8.2677870878251306E-2</v>
      </c>
      <c r="W6415">
        <v>6413</v>
      </c>
      <c r="X6415" s="4">
        <f t="shared" si="996"/>
        <v>9.6894044265352725E-2</v>
      </c>
      <c r="Y6415" s="4">
        <f t="shared" si="994"/>
        <v>9.5895145536317727E-2</v>
      </c>
      <c r="Z6415" s="4">
        <f t="shared" si="995"/>
        <v>9.5209931642718126E-2</v>
      </c>
    </row>
    <row r="6416" spans="1:26" x14ac:dyDescent="0.25">
      <c r="A6416" s="16">
        <f t="shared" si="1002"/>
        <v>49949</v>
      </c>
      <c r="B6416">
        <f>+'[2]Ejercicio 1'!E6633</f>
        <v>6414</v>
      </c>
      <c r="C6416" s="5">
        <v>8.5710229166657506E-2</v>
      </c>
      <c r="D6416" s="4">
        <f t="shared" si="997"/>
        <v>8.3905220273242931E-2</v>
      </c>
      <c r="E6416" s="6">
        <f t="shared" si="998"/>
        <v>8.4801333036499144E-2</v>
      </c>
      <c r="F6416" s="7">
        <f t="shared" si="999"/>
        <v>8.41795979296589E-2</v>
      </c>
      <c r="I6416" s="10">
        <v>6414</v>
      </c>
      <c r="J6416" s="8">
        <f t="shared" si="1000"/>
        <v>8.7210229166657507E-2</v>
      </c>
      <c r="K6416" s="8">
        <f t="shared" si="1000"/>
        <v>8.5405220273242932E-2</v>
      </c>
      <c r="L6416" s="8">
        <f t="shared" si="1000"/>
        <v>8.6301333036499145E-2</v>
      </c>
      <c r="M6416" s="8">
        <f t="shared" si="1000"/>
        <v>8.5679597929658902E-2</v>
      </c>
      <c r="P6416">
        <v>6414</v>
      </c>
      <c r="Q6416" s="8">
        <f t="shared" si="1001"/>
        <v>8.4210229166657505E-2</v>
      </c>
      <c r="R6416" s="8">
        <f t="shared" si="1001"/>
        <v>8.240522027324293E-2</v>
      </c>
      <c r="S6416" s="8">
        <f t="shared" si="1001"/>
        <v>8.3301333036499142E-2</v>
      </c>
      <c r="T6416" s="8">
        <f t="shared" si="1001"/>
        <v>8.2679597929658899E-2</v>
      </c>
      <c r="W6416">
        <v>6414</v>
      </c>
      <c r="X6416" s="4">
        <f t="shared" si="996"/>
        <v>9.6897634414746761E-2</v>
      </c>
      <c r="Y6416" s="4">
        <f t="shared" si="994"/>
        <v>9.5898650786551104E-2</v>
      </c>
      <c r="Z6416" s="4">
        <f t="shared" si="995"/>
        <v>9.5213379136694129E-2</v>
      </c>
    </row>
    <row r="6417" spans="1:26" x14ac:dyDescent="0.25">
      <c r="A6417" s="16">
        <f t="shared" si="1002"/>
        <v>49950</v>
      </c>
      <c r="B6417">
        <f>+'[2]Ejercicio 1'!E6634</f>
        <v>6415</v>
      </c>
      <c r="C6417" s="5">
        <v>8.5712019332001899E-2</v>
      </c>
      <c r="D6417" s="4">
        <f t="shared" si="997"/>
        <v>8.3906936089300305E-2</v>
      </c>
      <c r="E6417" s="6">
        <f t="shared" si="998"/>
        <v>8.4803085632985553E-2</v>
      </c>
      <c r="F6417" s="7">
        <f t="shared" si="999"/>
        <v>8.4181324979796093E-2</v>
      </c>
      <c r="I6417" s="10">
        <v>6415</v>
      </c>
      <c r="J6417" s="8">
        <f t="shared" si="1000"/>
        <v>8.72120193320019E-2</v>
      </c>
      <c r="K6417" s="8">
        <f t="shared" si="1000"/>
        <v>8.5406936089300306E-2</v>
      </c>
      <c r="L6417" s="8">
        <f t="shared" si="1000"/>
        <v>8.6303085632985554E-2</v>
      </c>
      <c r="M6417" s="8">
        <f t="shared" si="1000"/>
        <v>8.5681324979796095E-2</v>
      </c>
      <c r="P6417">
        <v>6415</v>
      </c>
      <c r="Q6417" s="8">
        <f t="shared" si="1001"/>
        <v>8.4212019332001897E-2</v>
      </c>
      <c r="R6417" s="8">
        <f t="shared" si="1001"/>
        <v>8.2406936089300303E-2</v>
      </c>
      <c r="S6417" s="8">
        <f t="shared" si="1001"/>
        <v>8.3303085632985552E-2</v>
      </c>
      <c r="T6417" s="8">
        <f t="shared" si="1001"/>
        <v>8.2681324979796092E-2</v>
      </c>
      <c r="W6417">
        <v>6415</v>
      </c>
      <c r="X6417" s="4">
        <f t="shared" si="996"/>
        <v>9.6901224565685493E-2</v>
      </c>
      <c r="Y6417" s="4">
        <f t="shared" si="994"/>
        <v>9.590215603531399E-2</v>
      </c>
      <c r="Z6417" s="4">
        <f t="shared" si="995"/>
        <v>9.5216826627087289E-2</v>
      </c>
    </row>
    <row r="6418" spans="1:26" x14ac:dyDescent="0.25">
      <c r="A6418" s="16">
        <f t="shared" si="1002"/>
        <v>49951</v>
      </c>
      <c r="B6418">
        <f>+'[2]Ejercicio 1'!E6635</f>
        <v>6416</v>
      </c>
      <c r="C6418" s="5">
        <v>8.5713809497346277E-2</v>
      </c>
      <c r="D6418" s="4">
        <f t="shared" si="997"/>
        <v>8.3908651903869605E-2</v>
      </c>
      <c r="E6418" s="6">
        <f t="shared" si="998"/>
        <v>8.4804838228712112E-2</v>
      </c>
      <c r="F6418" s="7">
        <f t="shared" si="999"/>
        <v>8.4183052028668576E-2</v>
      </c>
      <c r="I6418" s="10">
        <v>6416</v>
      </c>
      <c r="J6418" s="8">
        <f t="shared" si="1000"/>
        <v>8.7213809497346279E-2</v>
      </c>
      <c r="K6418" s="8">
        <f t="shared" si="1000"/>
        <v>8.5408651903869606E-2</v>
      </c>
      <c r="L6418" s="8">
        <f t="shared" si="1000"/>
        <v>8.6304838228712114E-2</v>
      </c>
      <c r="M6418" s="8">
        <f t="shared" si="1000"/>
        <v>8.5683052028668577E-2</v>
      </c>
      <c r="P6418">
        <v>6416</v>
      </c>
      <c r="Q6418" s="8">
        <f t="shared" si="1001"/>
        <v>8.4213809497346276E-2</v>
      </c>
      <c r="R6418" s="8">
        <f t="shared" si="1001"/>
        <v>8.2408651903869604E-2</v>
      </c>
      <c r="S6418" s="8">
        <f t="shared" si="1001"/>
        <v>8.3304838228712111E-2</v>
      </c>
      <c r="T6418" s="8">
        <f t="shared" si="1001"/>
        <v>8.2683052028668574E-2</v>
      </c>
      <c r="W6418">
        <v>6416</v>
      </c>
      <c r="X6418" s="4">
        <f t="shared" si="996"/>
        <v>9.6904814718168489E-2</v>
      </c>
      <c r="Y6418" s="4">
        <f t="shared" si="994"/>
        <v>9.590566128260905E-2</v>
      </c>
      <c r="Z6418" s="4">
        <f t="shared" si="995"/>
        <v>9.5220274113911874E-2</v>
      </c>
    </row>
    <row r="6419" spans="1:26" x14ac:dyDescent="0.25">
      <c r="A6419" s="16">
        <f t="shared" si="1002"/>
        <v>49952</v>
      </c>
      <c r="B6419">
        <f>+'[2]Ejercicio 1'!E6636</f>
        <v>6417</v>
      </c>
      <c r="C6419" s="5">
        <v>8.571559966269067E-2</v>
      </c>
      <c r="D6419" s="4">
        <f t="shared" si="997"/>
        <v>8.3910367716950249E-2</v>
      </c>
      <c r="E6419" s="6">
        <f t="shared" si="998"/>
        <v>8.4806590823677974E-2</v>
      </c>
      <c r="F6419" s="7">
        <f t="shared" si="999"/>
        <v>8.4184779076270644E-2</v>
      </c>
      <c r="I6419" s="10">
        <v>6417</v>
      </c>
      <c r="J6419" s="8">
        <f t="shared" si="1000"/>
        <v>8.7215599662690671E-2</v>
      </c>
      <c r="K6419" s="8">
        <f t="shared" si="1000"/>
        <v>8.541036771695025E-2</v>
      </c>
      <c r="L6419" s="8">
        <f t="shared" si="1000"/>
        <v>8.6306590823677976E-2</v>
      </c>
      <c r="M6419" s="8">
        <f t="shared" si="1000"/>
        <v>8.5684779076270645E-2</v>
      </c>
      <c r="P6419">
        <v>6417</v>
      </c>
      <c r="Q6419" s="8">
        <f t="shared" si="1001"/>
        <v>8.4215599662690668E-2</v>
      </c>
      <c r="R6419" s="8">
        <f t="shared" si="1001"/>
        <v>8.2410367716950247E-2</v>
      </c>
      <c r="S6419" s="8">
        <f t="shared" si="1001"/>
        <v>8.3306590823677973E-2</v>
      </c>
      <c r="T6419" s="8">
        <f t="shared" si="1001"/>
        <v>8.2684779076270642E-2</v>
      </c>
      <c r="W6419">
        <v>6417</v>
      </c>
      <c r="X6419" s="4">
        <f t="shared" si="996"/>
        <v>9.6908404872181247E-2</v>
      </c>
      <c r="Y6419" s="4">
        <f t="shared" si="994"/>
        <v>9.5909166528310663E-2</v>
      </c>
      <c r="Z6419" s="4">
        <f t="shared" si="995"/>
        <v>9.5223721597153616E-2</v>
      </c>
    </row>
    <row r="6420" spans="1:26" x14ac:dyDescent="0.25">
      <c r="A6420" s="16">
        <f t="shared" si="1002"/>
        <v>49953</v>
      </c>
      <c r="B6420">
        <f>+'[2]Ejercicio 1'!E6637</f>
        <v>6418</v>
      </c>
      <c r="C6420" s="5">
        <v>8.5717389828035048E-2</v>
      </c>
      <c r="D6420" s="4">
        <f t="shared" si="997"/>
        <v>8.3912083528543249E-2</v>
      </c>
      <c r="E6420" s="6">
        <f t="shared" si="998"/>
        <v>8.4808343417883125E-2</v>
      </c>
      <c r="F6420" s="7">
        <f t="shared" si="999"/>
        <v>8.4186506122608015E-2</v>
      </c>
      <c r="I6420" s="10">
        <v>6418</v>
      </c>
      <c r="J6420" s="8">
        <f t="shared" si="1000"/>
        <v>8.721738982803505E-2</v>
      </c>
      <c r="K6420" s="8">
        <f t="shared" si="1000"/>
        <v>8.5412083528543251E-2</v>
      </c>
      <c r="L6420" s="8">
        <f t="shared" si="1000"/>
        <v>8.6308343417883127E-2</v>
      </c>
      <c r="M6420" s="8">
        <f t="shared" si="1000"/>
        <v>8.5686506122608017E-2</v>
      </c>
      <c r="P6420">
        <v>6418</v>
      </c>
      <c r="Q6420" s="8">
        <f t="shared" si="1001"/>
        <v>8.4217389828035047E-2</v>
      </c>
      <c r="R6420" s="8">
        <f t="shared" si="1001"/>
        <v>8.2412083528543248E-2</v>
      </c>
      <c r="S6420" s="8">
        <f t="shared" si="1001"/>
        <v>8.3308343417883124E-2</v>
      </c>
      <c r="T6420" s="8">
        <f t="shared" si="1001"/>
        <v>8.2686506122608014E-2</v>
      </c>
      <c r="W6420">
        <v>6418</v>
      </c>
      <c r="X6420" s="4">
        <f t="shared" si="996"/>
        <v>9.6911995027753634E-2</v>
      </c>
      <c r="Y6420" s="4">
        <f t="shared" si="994"/>
        <v>9.5912671772420577E-2</v>
      </c>
      <c r="Z6420" s="4">
        <f t="shared" si="995"/>
        <v>9.5227169076823923E-2</v>
      </c>
    </row>
    <row r="6421" spans="1:26" x14ac:dyDescent="0.25">
      <c r="A6421" s="16">
        <f t="shared" si="1002"/>
        <v>49954</v>
      </c>
      <c r="B6421">
        <f>+'[2]Ejercicio 1'!E6638</f>
        <v>6419</v>
      </c>
      <c r="C6421" s="5">
        <v>8.5719179993379427E-2</v>
      </c>
      <c r="D6421" s="4">
        <f t="shared" si="997"/>
        <v>8.3913799338647371E-2</v>
      </c>
      <c r="E6421" s="6">
        <f t="shared" si="998"/>
        <v>8.4810096011329314E-2</v>
      </c>
      <c r="F6421" s="7">
        <f t="shared" si="999"/>
        <v>8.4188233167674972E-2</v>
      </c>
      <c r="I6421" s="10">
        <v>6419</v>
      </c>
      <c r="J6421" s="8">
        <f t="shared" si="1000"/>
        <v>8.7219179993379428E-2</v>
      </c>
      <c r="K6421" s="8">
        <f t="shared" si="1000"/>
        <v>8.5413799338647373E-2</v>
      </c>
      <c r="L6421" s="8">
        <f t="shared" si="1000"/>
        <v>8.6310096011329315E-2</v>
      </c>
      <c r="M6421" s="8">
        <f t="shared" si="1000"/>
        <v>8.5688233167674974E-2</v>
      </c>
      <c r="P6421">
        <v>6419</v>
      </c>
      <c r="Q6421" s="8">
        <f t="shared" si="1001"/>
        <v>8.4219179993379426E-2</v>
      </c>
      <c r="R6421" s="8">
        <f t="shared" si="1001"/>
        <v>8.241379933864737E-2</v>
      </c>
      <c r="S6421" s="8">
        <f t="shared" si="1001"/>
        <v>8.3310096011329313E-2</v>
      </c>
      <c r="T6421" s="8">
        <f t="shared" si="1001"/>
        <v>8.2688233167674971E-2</v>
      </c>
      <c r="W6421">
        <v>6419</v>
      </c>
      <c r="X6421" s="4">
        <f t="shared" si="996"/>
        <v>9.6915585184886105E-2</v>
      </c>
      <c r="Y6421" s="4">
        <f t="shared" si="994"/>
        <v>9.5916177015061777E-2</v>
      </c>
      <c r="Z6421" s="4">
        <f t="shared" si="995"/>
        <v>9.5230616552908529E-2</v>
      </c>
    </row>
    <row r="6422" spans="1:26" x14ac:dyDescent="0.25">
      <c r="A6422" s="16">
        <f t="shared" si="1002"/>
        <v>49955</v>
      </c>
      <c r="B6422">
        <f>+'[2]Ejercicio 1'!E6639</f>
        <v>6420</v>
      </c>
      <c r="C6422" s="5">
        <v>8.5720970158723819E-2</v>
      </c>
      <c r="D6422" s="4">
        <f t="shared" si="997"/>
        <v>8.3915515147263031E-2</v>
      </c>
      <c r="E6422" s="6">
        <f t="shared" si="998"/>
        <v>8.4811848604014792E-2</v>
      </c>
      <c r="F6422" s="7">
        <f t="shared" si="999"/>
        <v>8.4189960211477219E-2</v>
      </c>
      <c r="I6422" s="10">
        <v>6420</v>
      </c>
      <c r="J6422" s="8">
        <f t="shared" si="1000"/>
        <v>8.7220970158723821E-2</v>
      </c>
      <c r="K6422" s="8">
        <f t="shared" si="1000"/>
        <v>8.5415515147263033E-2</v>
      </c>
      <c r="L6422" s="8">
        <f t="shared" si="1000"/>
        <v>8.6311848604014793E-2</v>
      </c>
      <c r="M6422" s="8">
        <f t="shared" si="1000"/>
        <v>8.568996021147722E-2</v>
      </c>
      <c r="P6422">
        <v>6420</v>
      </c>
      <c r="Q6422" s="8">
        <f t="shared" si="1001"/>
        <v>8.4220970158723818E-2</v>
      </c>
      <c r="R6422" s="8">
        <f t="shared" si="1001"/>
        <v>8.241551514726303E-2</v>
      </c>
      <c r="S6422" s="8">
        <f t="shared" si="1001"/>
        <v>8.331184860401479E-2</v>
      </c>
      <c r="T6422" s="8">
        <f t="shared" si="1001"/>
        <v>8.2689960211477218E-2</v>
      </c>
      <c r="W6422">
        <v>6420</v>
      </c>
      <c r="X6422" s="4">
        <f t="shared" si="996"/>
        <v>9.6919175343546576E-2</v>
      </c>
      <c r="Y6422" s="4">
        <f t="shared" si="994"/>
        <v>9.59196822562325E-2</v>
      </c>
      <c r="Z6422" s="4">
        <f t="shared" si="995"/>
        <v>9.5234064025424559E-2</v>
      </c>
    </row>
    <row r="6423" spans="1:26" x14ac:dyDescent="0.25">
      <c r="A6423" s="16">
        <f t="shared" si="1002"/>
        <v>49956</v>
      </c>
      <c r="B6423">
        <f>+'[2]Ejercicio 1'!E6640</f>
        <v>6421</v>
      </c>
      <c r="C6423" s="5">
        <v>8.5722760324068198E-2</v>
      </c>
      <c r="D6423" s="4">
        <f t="shared" si="997"/>
        <v>8.3917230954390451E-2</v>
      </c>
      <c r="E6423" s="6">
        <f t="shared" si="998"/>
        <v>8.4813601195940447E-2</v>
      </c>
      <c r="F6423" s="7">
        <f t="shared" si="999"/>
        <v>8.4191687254009065E-2</v>
      </c>
      <c r="I6423" s="10">
        <v>6421</v>
      </c>
      <c r="J6423" s="8">
        <f t="shared" si="1000"/>
        <v>8.7222760324068199E-2</v>
      </c>
      <c r="K6423" s="8">
        <f t="shared" si="1000"/>
        <v>8.5417230954390452E-2</v>
      </c>
      <c r="L6423" s="8">
        <f t="shared" si="1000"/>
        <v>8.6313601195940448E-2</v>
      </c>
      <c r="M6423" s="8">
        <f t="shared" si="1000"/>
        <v>8.5691687254009066E-2</v>
      </c>
      <c r="P6423">
        <v>6421</v>
      </c>
      <c r="Q6423" s="8">
        <f t="shared" si="1001"/>
        <v>8.4222760324068197E-2</v>
      </c>
      <c r="R6423" s="8">
        <f t="shared" si="1001"/>
        <v>8.241723095439045E-2</v>
      </c>
      <c r="S6423" s="8">
        <f t="shared" si="1001"/>
        <v>8.3313601195940445E-2</v>
      </c>
      <c r="T6423" s="8">
        <f t="shared" si="1001"/>
        <v>8.2691687254009064E-2</v>
      </c>
      <c r="W6423">
        <v>6421</v>
      </c>
      <c r="X6423" s="4">
        <f t="shared" si="996"/>
        <v>9.6922765503752173E-2</v>
      </c>
      <c r="Y6423" s="4">
        <f t="shared" si="994"/>
        <v>9.5923187495811538E-2</v>
      </c>
      <c r="Z6423" s="4">
        <f t="shared" si="995"/>
        <v>9.5237511494357746E-2</v>
      </c>
    </row>
    <row r="6424" spans="1:26" x14ac:dyDescent="0.25">
      <c r="A6424" s="16">
        <f t="shared" si="1002"/>
        <v>49957</v>
      </c>
      <c r="B6424">
        <f>+'[2]Ejercicio 1'!E6641</f>
        <v>6422</v>
      </c>
      <c r="C6424" s="5">
        <v>8.572455048941259E-2</v>
      </c>
      <c r="D6424" s="4">
        <f t="shared" si="997"/>
        <v>8.3918946760029423E-2</v>
      </c>
      <c r="E6424" s="6">
        <f t="shared" si="998"/>
        <v>8.4815353787105391E-2</v>
      </c>
      <c r="F6424" s="7">
        <f t="shared" si="999"/>
        <v>8.41934142952762E-2</v>
      </c>
      <c r="I6424" s="10">
        <v>6422</v>
      </c>
      <c r="J6424" s="8">
        <f t="shared" si="1000"/>
        <v>8.7224550489412592E-2</v>
      </c>
      <c r="K6424" s="8">
        <f t="shared" si="1000"/>
        <v>8.5418946760029424E-2</v>
      </c>
      <c r="L6424" s="8">
        <f t="shared" si="1000"/>
        <v>8.6315353787105392E-2</v>
      </c>
      <c r="M6424" s="8">
        <f t="shared" si="1000"/>
        <v>8.5693414295276202E-2</v>
      </c>
      <c r="P6424">
        <v>6422</v>
      </c>
      <c r="Q6424" s="8">
        <f t="shared" si="1001"/>
        <v>8.4224550489412589E-2</v>
      </c>
      <c r="R6424" s="8">
        <f t="shared" si="1001"/>
        <v>8.2418946760029421E-2</v>
      </c>
      <c r="S6424" s="8">
        <f t="shared" si="1001"/>
        <v>8.331535378710539E-2</v>
      </c>
      <c r="T6424" s="8">
        <f t="shared" si="1001"/>
        <v>8.2693414295276199E-2</v>
      </c>
      <c r="W6424">
        <v>6422</v>
      </c>
      <c r="X6424" s="4">
        <f t="shared" si="996"/>
        <v>9.6926355665501604E-2</v>
      </c>
      <c r="Y6424" s="4">
        <f t="shared" si="994"/>
        <v>9.5926692733858607E-2</v>
      </c>
      <c r="Z6424" s="4">
        <f t="shared" si="995"/>
        <v>9.5240958960370409E-2</v>
      </c>
    </row>
    <row r="6425" spans="1:26" x14ac:dyDescent="0.25">
      <c r="A6425" s="16">
        <f t="shared" si="1002"/>
        <v>49958</v>
      </c>
      <c r="B6425">
        <f>+'[2]Ejercicio 1'!E6642</f>
        <v>6423</v>
      </c>
      <c r="C6425" s="5">
        <v>8.5726340654756969E-2</v>
      </c>
      <c r="D6425" s="4">
        <f t="shared" si="997"/>
        <v>8.392066256418014E-2</v>
      </c>
      <c r="E6425" s="6">
        <f t="shared" si="998"/>
        <v>8.4817106377510498E-2</v>
      </c>
      <c r="F6425" s="7">
        <f t="shared" si="999"/>
        <v>8.4195141335272936E-2</v>
      </c>
      <c r="I6425" s="10">
        <v>6423</v>
      </c>
      <c r="J6425" s="8">
        <f t="shared" si="1000"/>
        <v>8.722634065475697E-2</v>
      </c>
      <c r="K6425" s="8">
        <f t="shared" si="1000"/>
        <v>8.5420662564180141E-2</v>
      </c>
      <c r="L6425" s="8">
        <f t="shared" si="1000"/>
        <v>8.63171063775105E-2</v>
      </c>
      <c r="M6425" s="8">
        <f t="shared" si="1000"/>
        <v>8.5695141335272937E-2</v>
      </c>
      <c r="P6425">
        <v>6423</v>
      </c>
      <c r="Q6425" s="8">
        <f t="shared" si="1001"/>
        <v>8.4226340654756968E-2</v>
      </c>
      <c r="R6425" s="8">
        <f t="shared" si="1001"/>
        <v>8.2420662564180139E-2</v>
      </c>
      <c r="S6425" s="8">
        <f t="shared" si="1001"/>
        <v>8.3317106377510497E-2</v>
      </c>
      <c r="T6425" s="8">
        <f t="shared" si="1001"/>
        <v>8.2695141335272934E-2</v>
      </c>
      <c r="W6425">
        <v>6423</v>
      </c>
      <c r="X6425" s="4">
        <f t="shared" si="996"/>
        <v>9.6929945828781242E-2</v>
      </c>
      <c r="Y6425" s="4">
        <f t="shared" si="994"/>
        <v>9.5930197970436962E-2</v>
      </c>
      <c r="Z6425" s="4">
        <f t="shared" si="995"/>
        <v>9.5244406421501268E-2</v>
      </c>
    </row>
    <row r="6426" spans="1:26" x14ac:dyDescent="0.25">
      <c r="A6426" s="16">
        <f t="shared" si="1002"/>
        <v>49959</v>
      </c>
      <c r="B6426">
        <f>+'[2]Ejercicio 1'!E6643</f>
        <v>6424</v>
      </c>
      <c r="C6426" s="5">
        <v>8.5728130820101361E-2</v>
      </c>
      <c r="D6426" s="4">
        <f t="shared" si="997"/>
        <v>8.3922378366842423E-2</v>
      </c>
      <c r="E6426" s="6">
        <f t="shared" si="998"/>
        <v>8.4818858967155783E-2</v>
      </c>
      <c r="F6426" s="7">
        <f t="shared" si="999"/>
        <v>8.4196868374002101E-2</v>
      </c>
      <c r="I6426" s="10">
        <v>6424</v>
      </c>
      <c r="J6426" s="8">
        <f t="shared" si="1000"/>
        <v>8.7228130820101363E-2</v>
      </c>
      <c r="K6426" s="8">
        <f t="shared" si="1000"/>
        <v>8.5422378366842425E-2</v>
      </c>
      <c r="L6426" s="8">
        <f t="shared" si="1000"/>
        <v>8.6318858967155784E-2</v>
      </c>
      <c r="M6426" s="8">
        <f t="shared" si="1000"/>
        <v>8.5696868374002103E-2</v>
      </c>
      <c r="P6426">
        <v>6424</v>
      </c>
      <c r="Q6426" s="8">
        <f t="shared" si="1001"/>
        <v>8.422813082010136E-2</v>
      </c>
      <c r="R6426" s="8">
        <f t="shared" si="1001"/>
        <v>8.2422378366842422E-2</v>
      </c>
      <c r="S6426" s="8">
        <f t="shared" si="1001"/>
        <v>8.3318858967155782E-2</v>
      </c>
      <c r="T6426" s="8">
        <f t="shared" si="1001"/>
        <v>8.26968683740021E-2</v>
      </c>
      <c r="W6426">
        <v>6424</v>
      </c>
      <c r="X6426" s="4">
        <f t="shared" si="996"/>
        <v>9.6933535993619632E-2</v>
      </c>
      <c r="Y6426" s="4">
        <f t="shared" si="994"/>
        <v>9.5933703205484236E-2</v>
      </c>
      <c r="Z6426" s="4">
        <f t="shared" si="995"/>
        <v>9.5247853879703026E-2</v>
      </c>
    </row>
    <row r="6427" spans="1:26" x14ac:dyDescent="0.25">
      <c r="A6427" s="16">
        <f t="shared" si="1002"/>
        <v>49960</v>
      </c>
      <c r="B6427">
        <f>+'[2]Ejercicio 1'!E6644</f>
        <v>6425</v>
      </c>
      <c r="C6427" s="5">
        <v>8.572992098544574E-2</v>
      </c>
      <c r="D6427" s="4">
        <f t="shared" si="997"/>
        <v>8.3924094168016869E-2</v>
      </c>
      <c r="E6427" s="6">
        <f t="shared" si="998"/>
        <v>8.4820611556041217E-2</v>
      </c>
      <c r="F6427" s="7">
        <f t="shared" si="999"/>
        <v>8.419859541146657E-2</v>
      </c>
      <c r="I6427" s="10">
        <v>6425</v>
      </c>
      <c r="J6427" s="8">
        <f t="shared" si="1000"/>
        <v>8.7229920985445741E-2</v>
      </c>
      <c r="K6427" s="8">
        <f t="shared" si="1000"/>
        <v>8.542409416801687E-2</v>
      </c>
      <c r="L6427" s="8">
        <f t="shared" si="1000"/>
        <v>8.6320611556041218E-2</v>
      </c>
      <c r="M6427" s="8">
        <f t="shared" si="1000"/>
        <v>8.5698595411466572E-2</v>
      </c>
      <c r="P6427">
        <v>6425</v>
      </c>
      <c r="Q6427" s="8">
        <f t="shared" si="1001"/>
        <v>8.4229920985445739E-2</v>
      </c>
      <c r="R6427" s="8">
        <f t="shared" si="1001"/>
        <v>8.2424094168016868E-2</v>
      </c>
      <c r="S6427" s="8">
        <f t="shared" si="1001"/>
        <v>8.3320611556041216E-2</v>
      </c>
      <c r="T6427" s="8">
        <f t="shared" si="1001"/>
        <v>8.2698595411466569E-2</v>
      </c>
      <c r="W6427">
        <v>6425</v>
      </c>
      <c r="X6427" s="4">
        <f t="shared" si="996"/>
        <v>9.6937126160018081E-2</v>
      </c>
      <c r="Y6427" s="4">
        <f t="shared" si="994"/>
        <v>9.5937208439001304E-2</v>
      </c>
      <c r="Z6427" s="4">
        <f t="shared" si="995"/>
        <v>9.5251301334984273E-2</v>
      </c>
    </row>
    <row r="6428" spans="1:26" x14ac:dyDescent="0.25">
      <c r="A6428" s="16">
        <f t="shared" si="1002"/>
        <v>49961</v>
      </c>
      <c r="B6428">
        <f>+'[2]Ejercicio 1'!E6645</f>
        <v>6426</v>
      </c>
      <c r="C6428" s="5">
        <v>8.5731711150790132E-2</v>
      </c>
      <c r="D6428" s="4">
        <f t="shared" si="997"/>
        <v>8.3925809967702464E-2</v>
      </c>
      <c r="E6428" s="6">
        <f t="shared" si="998"/>
        <v>8.4822364144165954E-2</v>
      </c>
      <c r="F6428" s="7">
        <f t="shared" si="999"/>
        <v>8.4200322447660625E-2</v>
      </c>
      <c r="I6428" s="10">
        <v>6426</v>
      </c>
      <c r="J6428" s="8">
        <f t="shared" si="1000"/>
        <v>8.7231711150790134E-2</v>
      </c>
      <c r="K6428" s="8">
        <f t="shared" si="1000"/>
        <v>8.5425809967702465E-2</v>
      </c>
      <c r="L6428" s="8">
        <f t="shared" si="1000"/>
        <v>8.6322364144165956E-2</v>
      </c>
      <c r="M6428" s="8">
        <f t="shared" si="1000"/>
        <v>8.5700322447660626E-2</v>
      </c>
      <c r="P6428">
        <v>6426</v>
      </c>
      <c r="Q6428" s="8">
        <f t="shared" si="1001"/>
        <v>8.4231711150790131E-2</v>
      </c>
      <c r="R6428" s="8">
        <f t="shared" si="1001"/>
        <v>8.2425809967702462E-2</v>
      </c>
      <c r="S6428" s="8">
        <f t="shared" si="1001"/>
        <v>8.3322364144165953E-2</v>
      </c>
      <c r="T6428" s="8">
        <f t="shared" si="1001"/>
        <v>8.2700322447660624E-2</v>
      </c>
      <c r="W6428">
        <v>6426</v>
      </c>
      <c r="X6428" s="4">
        <f t="shared" si="996"/>
        <v>9.6940716327945861E-2</v>
      </c>
      <c r="Y6428" s="4">
        <f t="shared" si="994"/>
        <v>9.5940713670989053E-2</v>
      </c>
      <c r="Z6428" s="4">
        <f t="shared" si="995"/>
        <v>9.5254748786037471E-2</v>
      </c>
    </row>
    <row r="6429" spans="1:26" x14ac:dyDescent="0.25">
      <c r="A6429" s="16">
        <f t="shared" si="1002"/>
        <v>49962</v>
      </c>
      <c r="B6429">
        <f>+'[2]Ejercicio 1'!E6646</f>
        <v>6427</v>
      </c>
      <c r="C6429" s="5">
        <v>8.5733501316134511E-2</v>
      </c>
      <c r="D6429" s="4">
        <f t="shared" si="997"/>
        <v>8.3927525765899819E-2</v>
      </c>
      <c r="E6429" s="6">
        <f t="shared" si="998"/>
        <v>8.4824116731530869E-2</v>
      </c>
      <c r="F6429" s="7">
        <f t="shared" si="999"/>
        <v>8.4202049482587124E-2</v>
      </c>
      <c r="I6429" s="10">
        <v>6427</v>
      </c>
      <c r="J6429" s="8">
        <f t="shared" si="1000"/>
        <v>8.7233501316134512E-2</v>
      </c>
      <c r="K6429" s="8">
        <f t="shared" si="1000"/>
        <v>8.542752576589982E-2</v>
      </c>
      <c r="L6429" s="8">
        <f t="shared" si="1000"/>
        <v>8.632411673153087E-2</v>
      </c>
      <c r="M6429" s="8">
        <f t="shared" si="1000"/>
        <v>8.5702049482587125E-2</v>
      </c>
      <c r="P6429">
        <v>6427</v>
      </c>
      <c r="Q6429" s="8">
        <f t="shared" si="1001"/>
        <v>8.423350131613451E-2</v>
      </c>
      <c r="R6429" s="8">
        <f t="shared" si="1001"/>
        <v>8.2427525765899817E-2</v>
      </c>
      <c r="S6429" s="8">
        <f t="shared" si="1001"/>
        <v>8.3324116731530867E-2</v>
      </c>
      <c r="T6429" s="8">
        <f t="shared" si="1001"/>
        <v>8.2702049482587123E-2</v>
      </c>
      <c r="W6429">
        <v>6427</v>
      </c>
      <c r="X6429" s="4">
        <f t="shared" si="996"/>
        <v>9.6944306497417462E-2</v>
      </c>
      <c r="Y6429" s="4">
        <f t="shared" si="994"/>
        <v>9.5944218901443071E-2</v>
      </c>
      <c r="Z6429" s="4">
        <f t="shared" si="995"/>
        <v>9.5258196233507827E-2</v>
      </c>
    </row>
    <row r="6430" spans="1:26" x14ac:dyDescent="0.25">
      <c r="A6430" s="16">
        <f t="shared" si="1002"/>
        <v>49963</v>
      </c>
      <c r="B6430">
        <f>+'[2]Ejercicio 1'!E6647</f>
        <v>6428</v>
      </c>
      <c r="C6430" s="5">
        <v>8.5735291481478904E-2</v>
      </c>
      <c r="D6430" s="4">
        <f t="shared" si="997"/>
        <v>8.3929241562608739E-2</v>
      </c>
      <c r="E6430" s="6">
        <f t="shared" si="998"/>
        <v>8.4825869318135058E-2</v>
      </c>
      <c r="F6430" s="7">
        <f t="shared" si="999"/>
        <v>8.4203776516248913E-2</v>
      </c>
      <c r="I6430" s="10">
        <v>6428</v>
      </c>
      <c r="J6430" s="8">
        <f t="shared" si="1000"/>
        <v>8.7235291481478905E-2</v>
      </c>
      <c r="K6430" s="8">
        <f t="shared" si="1000"/>
        <v>8.542924156260874E-2</v>
      </c>
      <c r="L6430" s="8">
        <f t="shared" si="1000"/>
        <v>8.6325869318135059E-2</v>
      </c>
      <c r="M6430" s="8">
        <f t="shared" si="1000"/>
        <v>8.5703776516248914E-2</v>
      </c>
      <c r="P6430">
        <v>6428</v>
      </c>
      <c r="Q6430" s="8">
        <f t="shared" si="1001"/>
        <v>8.4235291481478902E-2</v>
      </c>
      <c r="R6430" s="8">
        <f t="shared" si="1001"/>
        <v>8.2429241562608738E-2</v>
      </c>
      <c r="S6430" s="8">
        <f t="shared" si="1001"/>
        <v>8.3325869318135057E-2</v>
      </c>
      <c r="T6430" s="8">
        <f t="shared" si="1001"/>
        <v>8.2703776516248911E-2</v>
      </c>
      <c r="W6430">
        <v>6428</v>
      </c>
      <c r="X6430" s="4">
        <f t="shared" si="996"/>
        <v>9.6947896668433328E-2</v>
      </c>
      <c r="Y6430" s="4">
        <f t="shared" si="994"/>
        <v>9.594772413036777E-2</v>
      </c>
      <c r="Z6430" s="4">
        <f t="shared" si="995"/>
        <v>9.5261643678063376E-2</v>
      </c>
    </row>
    <row r="6431" spans="1:26" x14ac:dyDescent="0.25">
      <c r="A6431" s="16">
        <f t="shared" si="1002"/>
        <v>49964</v>
      </c>
      <c r="B6431">
        <f>+'[2]Ejercicio 1'!E6648</f>
        <v>6429</v>
      </c>
      <c r="C6431" s="5">
        <v>8.5737081646823282E-2</v>
      </c>
      <c r="D6431" s="4">
        <f t="shared" si="997"/>
        <v>8.3930957357829433E-2</v>
      </c>
      <c r="E6431" s="6">
        <f t="shared" si="998"/>
        <v>8.4827621903979425E-2</v>
      </c>
      <c r="F6431" s="7">
        <f t="shared" si="999"/>
        <v>8.4205503548640301E-2</v>
      </c>
      <c r="I6431" s="10">
        <v>6429</v>
      </c>
      <c r="J6431" s="8">
        <f t="shared" si="1000"/>
        <v>8.7237081646823283E-2</v>
      </c>
      <c r="K6431" s="8">
        <f t="shared" si="1000"/>
        <v>8.5430957357829435E-2</v>
      </c>
      <c r="L6431" s="8">
        <f t="shared" si="1000"/>
        <v>8.6327621903979426E-2</v>
      </c>
      <c r="M6431" s="8">
        <f t="shared" si="1000"/>
        <v>8.5705503548640302E-2</v>
      </c>
      <c r="P6431">
        <v>6429</v>
      </c>
      <c r="Q6431" s="8">
        <f t="shared" si="1001"/>
        <v>8.4237081646823281E-2</v>
      </c>
      <c r="R6431" s="8">
        <f t="shared" si="1001"/>
        <v>8.2430957357829432E-2</v>
      </c>
      <c r="S6431" s="8">
        <f t="shared" si="1001"/>
        <v>8.3327621903979424E-2</v>
      </c>
      <c r="T6431" s="8">
        <f t="shared" si="1001"/>
        <v>8.27055035486403E-2</v>
      </c>
      <c r="W6431">
        <v>6429</v>
      </c>
      <c r="X6431" s="4">
        <f t="shared" si="996"/>
        <v>9.6951486840979401E-2</v>
      </c>
      <c r="Y6431" s="4">
        <f t="shared" ref="Y6431:Y6494" si="1003">Tasa_Fwd(E6340,B6340,E6431,B6431,91)</f>
        <v>9.5951229357761389E-2</v>
      </c>
      <c r="Z6431" s="4">
        <f t="shared" si="995"/>
        <v>9.5265091118379441E-2</v>
      </c>
    </row>
    <row r="6432" spans="1:26" x14ac:dyDescent="0.25">
      <c r="A6432" s="16">
        <f t="shared" si="1002"/>
        <v>49965</v>
      </c>
      <c r="B6432">
        <f>+'[2]Ejercicio 1'!E6649</f>
        <v>6430</v>
      </c>
      <c r="C6432" s="5">
        <v>8.5738871812167675E-2</v>
      </c>
      <c r="D6432" s="4">
        <f t="shared" si="997"/>
        <v>8.3932673151561693E-2</v>
      </c>
      <c r="E6432" s="6">
        <f t="shared" si="998"/>
        <v>8.4829374489063955E-2</v>
      </c>
      <c r="F6432" s="7">
        <f t="shared" si="999"/>
        <v>8.420723057976412E-2</v>
      </c>
      <c r="I6432" s="10">
        <v>6430</v>
      </c>
      <c r="J6432" s="8">
        <f t="shared" si="1000"/>
        <v>8.7238871812167676E-2</v>
      </c>
      <c r="K6432" s="8">
        <f t="shared" si="1000"/>
        <v>8.5432673151561694E-2</v>
      </c>
      <c r="L6432" s="8">
        <f t="shared" si="1000"/>
        <v>8.6329374489063956E-2</v>
      </c>
      <c r="M6432" s="8">
        <f t="shared" si="1000"/>
        <v>8.5707230579764121E-2</v>
      </c>
      <c r="P6432">
        <v>6430</v>
      </c>
      <c r="Q6432" s="8">
        <f t="shared" si="1001"/>
        <v>8.4238871812167673E-2</v>
      </c>
      <c r="R6432" s="8">
        <f t="shared" si="1001"/>
        <v>8.2432673151561692E-2</v>
      </c>
      <c r="S6432" s="8">
        <f t="shared" si="1001"/>
        <v>8.3329374489063954E-2</v>
      </c>
      <c r="T6432" s="8">
        <f t="shared" si="1001"/>
        <v>8.2707230579764118E-2</v>
      </c>
      <c r="W6432">
        <v>6430</v>
      </c>
      <c r="X6432" s="4">
        <f t="shared" si="996"/>
        <v>9.6955077015084656E-2</v>
      </c>
      <c r="Y6432" s="4">
        <f t="shared" si="1003"/>
        <v>9.5954734583623927E-2</v>
      </c>
      <c r="Z6432" s="4">
        <f t="shared" ref="Z6432:Z6495" si="1004">Tasa_Fwd(F6404,B6404,F6432,B6432,28)</f>
        <v>9.5268538555124085E-2</v>
      </c>
    </row>
    <row r="6433" spans="1:26" x14ac:dyDescent="0.25">
      <c r="A6433" s="16">
        <f t="shared" si="1002"/>
        <v>49966</v>
      </c>
      <c r="B6433">
        <f>+'[2]Ejercicio 1'!E6650</f>
        <v>6431</v>
      </c>
      <c r="C6433" s="5">
        <v>8.5740661977512053E-2</v>
      </c>
      <c r="D6433" s="4">
        <f t="shared" si="997"/>
        <v>8.3934388943806143E-2</v>
      </c>
      <c r="E6433" s="6">
        <f t="shared" si="998"/>
        <v>8.4831127073388649E-2</v>
      </c>
      <c r="F6433" s="7">
        <f t="shared" si="999"/>
        <v>8.4208957609620397E-2</v>
      </c>
      <c r="I6433" s="10">
        <v>6431</v>
      </c>
      <c r="J6433" s="8">
        <f t="shared" si="1000"/>
        <v>8.7240661977512055E-2</v>
      </c>
      <c r="K6433" s="8">
        <f t="shared" si="1000"/>
        <v>8.5434388943806144E-2</v>
      </c>
      <c r="L6433" s="8">
        <f t="shared" si="1000"/>
        <v>8.633112707338865E-2</v>
      </c>
      <c r="M6433" s="8">
        <f t="shared" si="1000"/>
        <v>8.5708957609620398E-2</v>
      </c>
      <c r="P6433">
        <v>6431</v>
      </c>
      <c r="Q6433" s="8">
        <f t="shared" si="1001"/>
        <v>8.4240661977512052E-2</v>
      </c>
      <c r="R6433" s="8">
        <f t="shared" si="1001"/>
        <v>8.2434388943806142E-2</v>
      </c>
      <c r="S6433" s="8">
        <f t="shared" si="1001"/>
        <v>8.3331127073388647E-2</v>
      </c>
      <c r="T6433" s="8">
        <f t="shared" si="1001"/>
        <v>8.2708957609620395E-2</v>
      </c>
      <c r="W6433">
        <v>6431</v>
      </c>
      <c r="X6433" s="4">
        <f t="shared" si="996"/>
        <v>9.6958667190749984E-2</v>
      </c>
      <c r="Y6433" s="4">
        <f t="shared" si="1003"/>
        <v>9.5958239808016862E-2</v>
      </c>
      <c r="Z6433" s="4">
        <f t="shared" si="1004"/>
        <v>9.5271985988285887E-2</v>
      </c>
    </row>
    <row r="6434" spans="1:26" x14ac:dyDescent="0.25">
      <c r="A6434" s="16">
        <f t="shared" si="1002"/>
        <v>49967</v>
      </c>
      <c r="B6434">
        <f>+'[2]Ejercicio 1'!E6651</f>
        <v>6432</v>
      </c>
      <c r="C6434" s="5">
        <v>8.5742452142856446E-2</v>
      </c>
      <c r="D6434" s="4">
        <f t="shared" si="997"/>
        <v>8.3936104734561756E-2</v>
      </c>
      <c r="E6434" s="6">
        <f t="shared" si="998"/>
        <v>8.4832879656952631E-2</v>
      </c>
      <c r="F6434" s="7">
        <f t="shared" si="999"/>
        <v>8.4210684638211949E-2</v>
      </c>
      <c r="I6434" s="10">
        <v>6432</v>
      </c>
      <c r="J6434" s="8">
        <f t="shared" si="1000"/>
        <v>8.7242452142856447E-2</v>
      </c>
      <c r="K6434" s="8">
        <f t="shared" si="1000"/>
        <v>8.5436104734561757E-2</v>
      </c>
      <c r="L6434" s="8">
        <f t="shared" si="1000"/>
        <v>8.6332879656952632E-2</v>
      </c>
      <c r="M6434" s="8">
        <f t="shared" si="1000"/>
        <v>8.5710684638211951E-2</v>
      </c>
      <c r="P6434">
        <v>6432</v>
      </c>
      <c r="Q6434" s="8">
        <f t="shared" si="1001"/>
        <v>8.4242452142856444E-2</v>
      </c>
      <c r="R6434" s="8">
        <f t="shared" si="1001"/>
        <v>8.2436104734561755E-2</v>
      </c>
      <c r="S6434" s="8">
        <f t="shared" si="1001"/>
        <v>8.333287965695263E-2</v>
      </c>
      <c r="T6434" s="8">
        <f t="shared" si="1001"/>
        <v>8.2710684638211948E-2</v>
      </c>
      <c r="W6434">
        <v>6432</v>
      </c>
      <c r="X6434" s="4">
        <f t="shared" si="996"/>
        <v>9.6962257367943755E-2</v>
      </c>
      <c r="Y6434" s="4">
        <f t="shared" si="1003"/>
        <v>9.5961745030880466E-2</v>
      </c>
      <c r="Z6434" s="4">
        <f t="shared" si="1004"/>
        <v>9.5275433418530023E-2</v>
      </c>
    </row>
    <row r="6435" spans="1:26" x14ac:dyDescent="0.25">
      <c r="A6435" s="16">
        <f t="shared" si="1002"/>
        <v>49968</v>
      </c>
      <c r="B6435">
        <f>+'[2]Ejercicio 1'!E6652</f>
        <v>6433</v>
      </c>
      <c r="C6435" s="5">
        <v>8.5744242308200824E-2</v>
      </c>
      <c r="D6435" s="4">
        <f t="shared" si="997"/>
        <v>8.3937820523829143E-2</v>
      </c>
      <c r="E6435" s="6">
        <f t="shared" si="998"/>
        <v>8.4834632239755917E-2</v>
      </c>
      <c r="F6435" s="7">
        <f t="shared" si="999"/>
        <v>8.4212411665533102E-2</v>
      </c>
      <c r="I6435" s="10">
        <v>6433</v>
      </c>
      <c r="J6435" s="8">
        <f t="shared" si="1000"/>
        <v>8.7244242308200826E-2</v>
      </c>
      <c r="K6435" s="8">
        <f t="shared" si="1000"/>
        <v>8.5437820523829144E-2</v>
      </c>
      <c r="L6435" s="8">
        <f t="shared" si="1000"/>
        <v>8.6334632239755918E-2</v>
      </c>
      <c r="M6435" s="8">
        <f t="shared" si="1000"/>
        <v>8.5712411665533103E-2</v>
      </c>
      <c r="P6435">
        <v>6433</v>
      </c>
      <c r="Q6435" s="8">
        <f t="shared" si="1001"/>
        <v>8.4244242308200823E-2</v>
      </c>
      <c r="R6435" s="8">
        <f t="shared" si="1001"/>
        <v>8.2437820523829142E-2</v>
      </c>
      <c r="S6435" s="8">
        <f t="shared" si="1001"/>
        <v>8.3334632239755915E-2</v>
      </c>
      <c r="T6435" s="8">
        <f t="shared" si="1001"/>
        <v>8.27124116655331E-2</v>
      </c>
      <c r="W6435">
        <v>6433</v>
      </c>
      <c r="X6435" s="4">
        <f t="shared" si="996"/>
        <v>9.6965847546682235E-2</v>
      </c>
      <c r="Y6435" s="4">
        <f t="shared" si="1003"/>
        <v>9.5965250252149761E-2</v>
      </c>
      <c r="Z6435" s="4">
        <f t="shared" si="1004"/>
        <v>9.5278880844543251E-2</v>
      </c>
    </row>
    <row r="6436" spans="1:26" x14ac:dyDescent="0.25">
      <c r="A6436" s="16">
        <f t="shared" si="1002"/>
        <v>49969</v>
      </c>
      <c r="B6436">
        <f>+'[2]Ejercicio 1'!E6653</f>
        <v>6434</v>
      </c>
      <c r="C6436" s="5">
        <v>8.5746032473545217E-2</v>
      </c>
      <c r="D6436" s="4">
        <f t="shared" si="997"/>
        <v>8.3939536311608123E-2</v>
      </c>
      <c r="E6436" s="6">
        <f t="shared" si="998"/>
        <v>8.483638482180024E-2</v>
      </c>
      <c r="F6436" s="7">
        <f t="shared" si="999"/>
        <v>8.4214138691586699E-2</v>
      </c>
      <c r="I6436" s="10">
        <v>6434</v>
      </c>
      <c r="J6436" s="8">
        <f t="shared" si="1000"/>
        <v>8.7246032473545218E-2</v>
      </c>
      <c r="K6436" s="8">
        <f t="shared" si="1000"/>
        <v>8.5439536311608125E-2</v>
      </c>
      <c r="L6436" s="8">
        <f t="shared" si="1000"/>
        <v>8.6336384821800241E-2</v>
      </c>
      <c r="M6436" s="8">
        <f t="shared" si="1000"/>
        <v>8.57141386915867E-2</v>
      </c>
      <c r="P6436">
        <v>6434</v>
      </c>
      <c r="Q6436" s="8">
        <f t="shared" si="1001"/>
        <v>8.4246032473545215E-2</v>
      </c>
      <c r="R6436" s="8">
        <f t="shared" si="1001"/>
        <v>8.2439536311608122E-2</v>
      </c>
      <c r="S6436" s="8">
        <f t="shared" si="1001"/>
        <v>8.3336384821800238E-2</v>
      </c>
      <c r="T6436" s="8">
        <f t="shared" si="1001"/>
        <v>8.2714138691586697E-2</v>
      </c>
      <c r="W6436">
        <v>6434</v>
      </c>
      <c r="X6436" s="4">
        <f t="shared" si="996"/>
        <v>9.6969437726964966E-2</v>
      </c>
      <c r="Y6436" s="4">
        <f t="shared" si="1003"/>
        <v>9.5968755471950329E-2</v>
      </c>
      <c r="Z6436" s="4">
        <f t="shared" si="1004"/>
        <v>9.5282328266979341E-2</v>
      </c>
    </row>
    <row r="6437" spans="1:26" x14ac:dyDescent="0.25">
      <c r="A6437" s="16">
        <f t="shared" si="1002"/>
        <v>49970</v>
      </c>
      <c r="B6437">
        <f>+'[2]Ejercicio 1'!E6654</f>
        <v>6435</v>
      </c>
      <c r="C6437" s="5">
        <v>8.5747822638889595E-2</v>
      </c>
      <c r="D6437" s="4">
        <f t="shared" si="997"/>
        <v>8.3941252097898669E-2</v>
      </c>
      <c r="E6437" s="6">
        <f t="shared" si="998"/>
        <v>8.4838137403083852E-2</v>
      </c>
      <c r="F6437" s="7">
        <f t="shared" si="999"/>
        <v>8.421586571637274E-2</v>
      </c>
      <c r="I6437" s="10">
        <v>6435</v>
      </c>
      <c r="J6437" s="8">
        <f t="shared" si="1000"/>
        <v>8.7247822638889597E-2</v>
      </c>
      <c r="K6437" s="8">
        <f t="shared" si="1000"/>
        <v>8.5441252097898671E-2</v>
      </c>
      <c r="L6437" s="8">
        <f t="shared" si="1000"/>
        <v>8.6338137403083853E-2</v>
      </c>
      <c r="M6437" s="8">
        <f t="shared" si="1000"/>
        <v>8.5715865716372741E-2</v>
      </c>
      <c r="P6437">
        <v>6435</v>
      </c>
      <c r="Q6437" s="8">
        <f t="shared" si="1001"/>
        <v>8.4247822638889594E-2</v>
      </c>
      <c r="R6437" s="8">
        <f t="shared" si="1001"/>
        <v>8.2441252097898668E-2</v>
      </c>
      <c r="S6437" s="8">
        <f t="shared" si="1001"/>
        <v>8.3338137403083851E-2</v>
      </c>
      <c r="T6437" s="8">
        <f t="shared" si="1001"/>
        <v>8.2715865716372738E-2</v>
      </c>
      <c r="W6437">
        <v>6435</v>
      </c>
      <c r="X6437" s="4">
        <f t="shared" si="996"/>
        <v>9.6973027908791962E-2</v>
      </c>
      <c r="Y6437" s="4">
        <f t="shared" si="1003"/>
        <v>9.597226069022069E-2</v>
      </c>
      <c r="Z6437" s="4">
        <f t="shared" si="1004"/>
        <v>9.5285775685838292E-2</v>
      </c>
    </row>
    <row r="6438" spans="1:26" x14ac:dyDescent="0.25">
      <c r="A6438" s="16">
        <f t="shared" si="1002"/>
        <v>49971</v>
      </c>
      <c r="B6438">
        <f>+'[2]Ejercicio 1'!E6655</f>
        <v>6436</v>
      </c>
      <c r="C6438" s="5">
        <v>8.5749612804233988E-2</v>
      </c>
      <c r="D6438" s="4">
        <f t="shared" si="997"/>
        <v>8.3942967882701225E-2</v>
      </c>
      <c r="E6438" s="6">
        <f t="shared" si="998"/>
        <v>8.4839889983606753E-2</v>
      </c>
      <c r="F6438" s="7">
        <f t="shared" si="999"/>
        <v>8.4217592739891226E-2</v>
      </c>
      <c r="I6438" s="10">
        <v>6436</v>
      </c>
      <c r="J6438" s="8">
        <f t="shared" si="1000"/>
        <v>8.7249612804233989E-2</v>
      </c>
      <c r="K6438" s="8">
        <f t="shared" si="1000"/>
        <v>8.5442967882701226E-2</v>
      </c>
      <c r="L6438" s="8">
        <f t="shared" si="1000"/>
        <v>8.6339889983606755E-2</v>
      </c>
      <c r="M6438" s="8">
        <f t="shared" si="1000"/>
        <v>8.5717592739891227E-2</v>
      </c>
      <c r="P6438">
        <v>6436</v>
      </c>
      <c r="Q6438" s="8">
        <f t="shared" si="1001"/>
        <v>8.4249612804233986E-2</v>
      </c>
      <c r="R6438" s="8">
        <f t="shared" si="1001"/>
        <v>8.2442967882701224E-2</v>
      </c>
      <c r="S6438" s="8">
        <f t="shared" si="1001"/>
        <v>8.3339889983606752E-2</v>
      </c>
      <c r="T6438" s="8">
        <f t="shared" si="1001"/>
        <v>8.2717592739891224E-2</v>
      </c>
      <c r="W6438">
        <v>6436</v>
      </c>
      <c r="X6438" s="4">
        <f t="shared" si="996"/>
        <v>9.6976618092147845E-2</v>
      </c>
      <c r="Y6438" s="4">
        <f t="shared" si="1003"/>
        <v>9.5975765906898478E-2</v>
      </c>
      <c r="Z6438" s="4">
        <f t="shared" si="1004"/>
        <v>9.5289223101773873E-2</v>
      </c>
    </row>
    <row r="6439" spans="1:26" x14ac:dyDescent="0.25">
      <c r="A6439" s="16">
        <f t="shared" si="1002"/>
        <v>49972</v>
      </c>
      <c r="B6439">
        <f>+'[2]Ejercicio 1'!E6656</f>
        <v>6437</v>
      </c>
      <c r="C6439" s="5">
        <v>8.5751402969578366E-2</v>
      </c>
      <c r="D6439" s="4">
        <f t="shared" si="997"/>
        <v>8.3944683666015568E-2</v>
      </c>
      <c r="E6439" s="6">
        <f t="shared" si="998"/>
        <v>8.4841642563370706E-2</v>
      </c>
      <c r="F6439" s="7">
        <f t="shared" si="999"/>
        <v>8.4219319762145001E-2</v>
      </c>
      <c r="I6439" s="10">
        <v>6437</v>
      </c>
      <c r="J6439" s="8">
        <f t="shared" si="1000"/>
        <v>8.7251402969578368E-2</v>
      </c>
      <c r="K6439" s="8">
        <f t="shared" si="1000"/>
        <v>8.544468366601557E-2</v>
      </c>
      <c r="L6439" s="8">
        <f t="shared" si="1000"/>
        <v>8.6341642563370707E-2</v>
      </c>
      <c r="M6439" s="8">
        <f t="shared" si="1000"/>
        <v>8.5719319762145002E-2</v>
      </c>
      <c r="P6439">
        <v>6437</v>
      </c>
      <c r="Q6439" s="8">
        <f t="shared" si="1001"/>
        <v>8.4251402969578365E-2</v>
      </c>
      <c r="R6439" s="8">
        <f t="shared" si="1001"/>
        <v>8.2444683666015567E-2</v>
      </c>
      <c r="S6439" s="8">
        <f t="shared" si="1001"/>
        <v>8.3341642563370705E-2</v>
      </c>
      <c r="T6439" s="8">
        <f t="shared" si="1001"/>
        <v>8.2719319762144999E-2</v>
      </c>
      <c r="W6439">
        <v>6437</v>
      </c>
      <c r="X6439" s="4">
        <f t="shared" si="996"/>
        <v>9.6980208277079608E-2</v>
      </c>
      <c r="Y6439" s="4">
        <f t="shared" si="1003"/>
        <v>9.5979271122106677E-2</v>
      </c>
      <c r="Z6439" s="4">
        <f t="shared" si="1004"/>
        <v>9.5292670514132316E-2</v>
      </c>
    </row>
    <row r="6440" spans="1:26" x14ac:dyDescent="0.25">
      <c r="A6440" s="16">
        <f t="shared" si="1002"/>
        <v>49973</v>
      </c>
      <c r="B6440">
        <f>+'[2]Ejercicio 1'!E6657</f>
        <v>6438</v>
      </c>
      <c r="C6440" s="5">
        <v>8.5753193134922759E-2</v>
      </c>
      <c r="D6440" s="4">
        <f t="shared" si="997"/>
        <v>8.3946399447841283E-2</v>
      </c>
      <c r="E6440" s="6">
        <f t="shared" si="998"/>
        <v>8.4843395142373948E-2</v>
      </c>
      <c r="F6440" s="7">
        <f t="shared" si="999"/>
        <v>8.4221046783128362E-2</v>
      </c>
      <c r="I6440" s="10">
        <v>6438</v>
      </c>
      <c r="J6440" s="8">
        <f t="shared" si="1000"/>
        <v>8.725319313492276E-2</v>
      </c>
      <c r="K6440" s="8">
        <f t="shared" si="1000"/>
        <v>8.5446399447841284E-2</v>
      </c>
      <c r="L6440" s="8">
        <f t="shared" si="1000"/>
        <v>8.6343395142373949E-2</v>
      </c>
      <c r="M6440" s="8">
        <f t="shared" si="1000"/>
        <v>8.5721046783128363E-2</v>
      </c>
      <c r="P6440">
        <v>6438</v>
      </c>
      <c r="Q6440" s="8">
        <f t="shared" si="1001"/>
        <v>8.4253193134922758E-2</v>
      </c>
      <c r="R6440" s="8">
        <f t="shared" si="1001"/>
        <v>8.2446399447841281E-2</v>
      </c>
      <c r="S6440" s="8">
        <f t="shared" si="1001"/>
        <v>8.3343395142373947E-2</v>
      </c>
      <c r="T6440" s="8">
        <f t="shared" si="1001"/>
        <v>8.272104678312836E-2</v>
      </c>
      <c r="W6440">
        <v>6438</v>
      </c>
      <c r="X6440" s="4">
        <f t="shared" si="996"/>
        <v>9.6983798463539814E-2</v>
      </c>
      <c r="Y6440" s="4">
        <f t="shared" si="1003"/>
        <v>9.598277633578467E-2</v>
      </c>
      <c r="Z6440" s="4">
        <f t="shared" si="1004"/>
        <v>9.5296117922259851E-2</v>
      </c>
    </row>
    <row r="6441" spans="1:26" x14ac:dyDescent="0.25">
      <c r="A6441" s="16">
        <f t="shared" si="1002"/>
        <v>49974</v>
      </c>
      <c r="B6441">
        <f>+'[2]Ejercicio 1'!E6658</f>
        <v>6439</v>
      </c>
      <c r="C6441" s="5">
        <v>8.5754983300267137E-2</v>
      </c>
      <c r="D6441" s="4">
        <f t="shared" si="997"/>
        <v>8.3948115228178813E-2</v>
      </c>
      <c r="E6441" s="6">
        <f t="shared" si="998"/>
        <v>8.4845147720617367E-2</v>
      </c>
      <c r="F6441" s="7">
        <f t="shared" si="999"/>
        <v>8.4222773802844167E-2</v>
      </c>
      <c r="I6441" s="10">
        <v>6439</v>
      </c>
      <c r="J6441" s="8">
        <f t="shared" si="1000"/>
        <v>8.7254983300267139E-2</v>
      </c>
      <c r="K6441" s="8">
        <f t="shared" si="1000"/>
        <v>8.5448115228178814E-2</v>
      </c>
      <c r="L6441" s="8">
        <f t="shared" si="1000"/>
        <v>8.6345147720617368E-2</v>
      </c>
      <c r="M6441" s="8">
        <f t="shared" si="1000"/>
        <v>8.5722773802844168E-2</v>
      </c>
      <c r="P6441">
        <v>6439</v>
      </c>
      <c r="Q6441" s="8">
        <f t="shared" si="1001"/>
        <v>8.4254983300267136E-2</v>
      </c>
      <c r="R6441" s="8">
        <f t="shared" si="1001"/>
        <v>8.2448115228178812E-2</v>
      </c>
      <c r="S6441" s="8">
        <f t="shared" si="1001"/>
        <v>8.3345147720617366E-2</v>
      </c>
      <c r="T6441" s="8">
        <f t="shared" si="1001"/>
        <v>8.2722773802844166E-2</v>
      </c>
      <c r="W6441">
        <v>6439</v>
      </c>
      <c r="X6441" s="4">
        <f t="shared" si="996"/>
        <v>9.6987388651544285E-2</v>
      </c>
      <c r="Y6441" s="4">
        <f t="shared" si="1003"/>
        <v>9.59862815479922E-2</v>
      </c>
      <c r="Z6441" s="4">
        <f t="shared" si="1004"/>
        <v>9.5299565326810248E-2</v>
      </c>
    </row>
    <row r="6442" spans="1:26" x14ac:dyDescent="0.25">
      <c r="A6442" s="16">
        <f t="shared" si="1002"/>
        <v>49975</v>
      </c>
      <c r="B6442">
        <f>+'[2]Ejercicio 1'!E6659</f>
        <v>6440</v>
      </c>
      <c r="C6442" s="5">
        <v>8.575677346561153E-2</v>
      </c>
      <c r="D6442" s="4">
        <f t="shared" si="997"/>
        <v>8.3949831007027922E-2</v>
      </c>
      <c r="E6442" s="6">
        <f t="shared" si="998"/>
        <v>8.4846900298100936E-2</v>
      </c>
      <c r="F6442" s="7">
        <f t="shared" si="999"/>
        <v>8.4224500821292417E-2</v>
      </c>
      <c r="I6442" s="10">
        <v>6440</v>
      </c>
      <c r="J6442" s="8">
        <f t="shared" si="1000"/>
        <v>8.7256773465611531E-2</v>
      </c>
      <c r="K6442" s="8">
        <f t="shared" si="1000"/>
        <v>8.5449831007027924E-2</v>
      </c>
      <c r="L6442" s="8">
        <f t="shared" si="1000"/>
        <v>8.6346900298100937E-2</v>
      </c>
      <c r="M6442" s="8">
        <f t="shared" si="1000"/>
        <v>8.5724500821292418E-2</v>
      </c>
      <c r="P6442">
        <v>6440</v>
      </c>
      <c r="Q6442" s="8">
        <f t="shared" si="1001"/>
        <v>8.4256773465611529E-2</v>
      </c>
      <c r="R6442" s="8">
        <f t="shared" si="1001"/>
        <v>8.2449831007027921E-2</v>
      </c>
      <c r="S6442" s="8">
        <f t="shared" si="1001"/>
        <v>8.3346900298100934E-2</v>
      </c>
      <c r="T6442" s="8">
        <f t="shared" si="1001"/>
        <v>8.2724500821292415E-2</v>
      </c>
      <c r="W6442">
        <v>6440</v>
      </c>
      <c r="X6442" s="4">
        <f t="shared" si="996"/>
        <v>9.699097884109302E-2</v>
      </c>
      <c r="Y6442" s="4">
        <f t="shared" si="1003"/>
        <v>9.5989786758670384E-2</v>
      </c>
      <c r="Z6442" s="4">
        <f t="shared" si="1004"/>
        <v>9.5303012728437275E-2</v>
      </c>
    </row>
    <row r="6443" spans="1:26" x14ac:dyDescent="0.25">
      <c r="A6443" s="16">
        <f t="shared" si="1002"/>
        <v>49976</v>
      </c>
      <c r="B6443">
        <f>+'[2]Ejercicio 1'!E6660</f>
        <v>6441</v>
      </c>
      <c r="C6443" s="5">
        <v>8.5758563630955909E-2</v>
      </c>
      <c r="D6443" s="4">
        <f t="shared" si="997"/>
        <v>8.3951546784388847E-2</v>
      </c>
      <c r="E6443" s="6">
        <f t="shared" si="998"/>
        <v>8.4848652874823807E-2</v>
      </c>
      <c r="F6443" s="7">
        <f t="shared" si="999"/>
        <v>8.4226227838473111E-2</v>
      </c>
      <c r="I6443" s="10">
        <v>6441</v>
      </c>
      <c r="J6443" s="8">
        <f t="shared" si="1000"/>
        <v>8.725856363095591E-2</v>
      </c>
      <c r="K6443" s="8">
        <f t="shared" si="1000"/>
        <v>8.5451546784388849E-2</v>
      </c>
      <c r="L6443" s="8">
        <f t="shared" si="1000"/>
        <v>8.6348652874823809E-2</v>
      </c>
      <c r="M6443" s="8">
        <f t="shared" si="1000"/>
        <v>8.5726227838473112E-2</v>
      </c>
      <c r="P6443">
        <v>6441</v>
      </c>
      <c r="Q6443" s="8">
        <f t="shared" si="1001"/>
        <v>8.4258563630955907E-2</v>
      </c>
      <c r="R6443" s="8">
        <f t="shared" si="1001"/>
        <v>8.2451546784388846E-2</v>
      </c>
      <c r="S6443" s="8">
        <f t="shared" si="1001"/>
        <v>8.3348652874823806E-2</v>
      </c>
      <c r="T6443" s="8">
        <f t="shared" si="1001"/>
        <v>8.272622783847311E-2</v>
      </c>
      <c r="W6443">
        <v>6441</v>
      </c>
      <c r="X6443" s="4">
        <f t="shared" si="996"/>
        <v>9.6994569032171504E-2</v>
      </c>
      <c r="Y6443" s="4">
        <f t="shared" si="1003"/>
        <v>9.5993291967756009E-2</v>
      </c>
      <c r="Z6443" s="4">
        <f t="shared" si="1004"/>
        <v>9.5306460125833395E-2</v>
      </c>
    </row>
    <row r="6444" spans="1:26" x14ac:dyDescent="0.25">
      <c r="A6444" s="16">
        <f t="shared" si="1002"/>
        <v>49977</v>
      </c>
      <c r="B6444">
        <f>+'[2]Ejercicio 1'!E6661</f>
        <v>6442</v>
      </c>
      <c r="C6444" s="5">
        <v>8.5760353796300301E-2</v>
      </c>
      <c r="D6444" s="4">
        <f t="shared" si="997"/>
        <v>8.3953262560261366E-2</v>
      </c>
      <c r="E6444" s="6">
        <f t="shared" si="998"/>
        <v>8.4850405450786842E-2</v>
      </c>
      <c r="F6444" s="7">
        <f t="shared" si="999"/>
        <v>8.422795485438625E-2</v>
      </c>
      <c r="I6444" s="10">
        <v>6442</v>
      </c>
      <c r="J6444" s="8">
        <f t="shared" si="1000"/>
        <v>8.7260353796300302E-2</v>
      </c>
      <c r="K6444" s="8">
        <f t="shared" si="1000"/>
        <v>8.5453262560261367E-2</v>
      </c>
      <c r="L6444" s="8">
        <f t="shared" si="1000"/>
        <v>8.6350405450786843E-2</v>
      </c>
      <c r="M6444" s="8">
        <f t="shared" si="1000"/>
        <v>8.5727954854386251E-2</v>
      </c>
      <c r="P6444">
        <v>6442</v>
      </c>
      <c r="Q6444" s="8">
        <f t="shared" si="1001"/>
        <v>8.42603537963003E-2</v>
      </c>
      <c r="R6444" s="8">
        <f t="shared" si="1001"/>
        <v>8.2453262560261364E-2</v>
      </c>
      <c r="S6444" s="8">
        <f t="shared" si="1001"/>
        <v>8.3350405450786841E-2</v>
      </c>
      <c r="T6444" s="8">
        <f t="shared" si="1001"/>
        <v>8.2727954854386249E-2</v>
      </c>
      <c r="W6444">
        <v>6442</v>
      </c>
      <c r="X6444" s="4">
        <f t="shared" si="996"/>
        <v>9.6998159224808755E-2</v>
      </c>
      <c r="Y6444" s="4">
        <f t="shared" si="1003"/>
        <v>9.5996797175309678E-2</v>
      </c>
      <c r="Z6444" s="4">
        <f t="shared" si="1004"/>
        <v>9.5309907519652376E-2</v>
      </c>
    </row>
    <row r="6445" spans="1:26" x14ac:dyDescent="0.25">
      <c r="A6445" s="16">
        <f t="shared" si="1002"/>
        <v>49978</v>
      </c>
      <c r="B6445">
        <f>+'[2]Ejercicio 1'!E6662</f>
        <v>6443</v>
      </c>
      <c r="C6445" s="5">
        <v>8.576214396164468E-2</v>
      </c>
      <c r="D6445" s="4">
        <f t="shared" si="997"/>
        <v>8.3954978334646102E-2</v>
      </c>
      <c r="E6445" s="6">
        <f t="shared" si="998"/>
        <v>8.485215802599004E-2</v>
      </c>
      <c r="F6445" s="7">
        <f t="shared" si="999"/>
        <v>8.4229681869031819E-2</v>
      </c>
      <c r="I6445" s="10">
        <v>6443</v>
      </c>
      <c r="J6445" s="8">
        <f t="shared" si="1000"/>
        <v>8.7262143961644681E-2</v>
      </c>
      <c r="K6445" s="8">
        <f t="shared" si="1000"/>
        <v>8.5454978334646103E-2</v>
      </c>
      <c r="L6445" s="8">
        <f t="shared" si="1000"/>
        <v>8.6352158025990042E-2</v>
      </c>
      <c r="M6445" s="8">
        <f t="shared" si="1000"/>
        <v>8.5729681869031821E-2</v>
      </c>
      <c r="P6445">
        <v>6443</v>
      </c>
      <c r="Q6445" s="8">
        <f t="shared" si="1001"/>
        <v>8.4262143961644678E-2</v>
      </c>
      <c r="R6445" s="8">
        <f t="shared" si="1001"/>
        <v>8.2454978334646101E-2</v>
      </c>
      <c r="S6445" s="8">
        <f t="shared" si="1001"/>
        <v>8.3352158025990039E-2</v>
      </c>
      <c r="T6445" s="8">
        <f t="shared" si="1001"/>
        <v>8.2729681869031818E-2</v>
      </c>
      <c r="W6445">
        <v>6443</v>
      </c>
      <c r="X6445" s="4">
        <f t="shared" si="996"/>
        <v>9.7001749419006952E-2</v>
      </c>
      <c r="Y6445" s="4">
        <f t="shared" si="1003"/>
        <v>9.6000302381395494E-2</v>
      </c>
      <c r="Z6445" s="4">
        <f t="shared" si="1004"/>
        <v>9.5313354910550832E-2</v>
      </c>
    </row>
    <row r="6446" spans="1:26" x14ac:dyDescent="0.25">
      <c r="A6446" s="16">
        <f t="shared" si="1002"/>
        <v>49979</v>
      </c>
      <c r="B6446">
        <f>+'[2]Ejercicio 1'!E6663</f>
        <v>6444</v>
      </c>
      <c r="C6446" s="5">
        <v>8.5763934126989072E-2</v>
      </c>
      <c r="D6446" s="4">
        <f t="shared" si="997"/>
        <v>8.3956694107542029E-2</v>
      </c>
      <c r="E6446" s="6">
        <f t="shared" si="998"/>
        <v>8.4853910600432542E-2</v>
      </c>
      <c r="F6446" s="7">
        <f t="shared" si="999"/>
        <v>8.4231408882412692E-2</v>
      </c>
      <c r="I6446" s="10">
        <v>6444</v>
      </c>
      <c r="J6446" s="8">
        <f t="shared" si="1000"/>
        <v>8.7263934126989073E-2</v>
      </c>
      <c r="K6446" s="8">
        <f t="shared" si="1000"/>
        <v>8.5456694107542031E-2</v>
      </c>
      <c r="L6446" s="8">
        <f t="shared" si="1000"/>
        <v>8.6353910600432543E-2</v>
      </c>
      <c r="M6446" s="8">
        <f t="shared" si="1000"/>
        <v>8.5731408882412694E-2</v>
      </c>
      <c r="P6446">
        <v>6444</v>
      </c>
      <c r="Q6446" s="8">
        <f t="shared" si="1001"/>
        <v>8.4263934126989071E-2</v>
      </c>
      <c r="R6446" s="8">
        <f t="shared" si="1001"/>
        <v>8.2456694107542028E-2</v>
      </c>
      <c r="S6446" s="8">
        <f t="shared" si="1001"/>
        <v>8.335391060043254E-2</v>
      </c>
      <c r="T6446" s="8">
        <f t="shared" si="1001"/>
        <v>8.2731408882412691E-2</v>
      </c>
      <c r="W6446">
        <v>6444</v>
      </c>
      <c r="X6446" s="4">
        <f t="shared" si="996"/>
        <v>9.7005339614733593E-2</v>
      </c>
      <c r="Y6446" s="4">
        <f t="shared" si="1003"/>
        <v>9.6003807585950243E-2</v>
      </c>
      <c r="Z6446" s="4">
        <f t="shared" si="1004"/>
        <v>9.5316802297875022E-2</v>
      </c>
    </row>
    <row r="6447" spans="1:26" x14ac:dyDescent="0.25">
      <c r="A6447" s="16">
        <f t="shared" si="1002"/>
        <v>49980</v>
      </c>
      <c r="B6447">
        <f>+'[2]Ejercicio 1'!E6664</f>
        <v>6445</v>
      </c>
      <c r="C6447" s="5">
        <v>8.5765724292333451E-2</v>
      </c>
      <c r="D6447" s="4">
        <f t="shared" si="997"/>
        <v>8.3958409878949578E-2</v>
      </c>
      <c r="E6447" s="6">
        <f t="shared" si="998"/>
        <v>8.4855663174115206E-2</v>
      </c>
      <c r="F6447" s="7">
        <f t="shared" si="999"/>
        <v>8.4233135894523165E-2</v>
      </c>
      <c r="I6447" s="10">
        <v>6445</v>
      </c>
      <c r="J6447" s="8">
        <f t="shared" si="1000"/>
        <v>8.7265724292333452E-2</v>
      </c>
      <c r="K6447" s="8">
        <f t="shared" si="1000"/>
        <v>8.5458409878949579E-2</v>
      </c>
      <c r="L6447" s="8">
        <f t="shared" si="1000"/>
        <v>8.6355663174115208E-2</v>
      </c>
      <c r="M6447" s="8">
        <f t="shared" si="1000"/>
        <v>8.5733135894523166E-2</v>
      </c>
      <c r="P6447">
        <v>6445</v>
      </c>
      <c r="Q6447" s="8">
        <f t="shared" si="1001"/>
        <v>8.4265724292333449E-2</v>
      </c>
      <c r="R6447" s="8">
        <f t="shared" si="1001"/>
        <v>8.2458409878949576E-2</v>
      </c>
      <c r="S6447" s="8">
        <f t="shared" si="1001"/>
        <v>8.3355663174115205E-2</v>
      </c>
      <c r="T6447" s="8">
        <f t="shared" si="1001"/>
        <v>8.2733135894523163E-2</v>
      </c>
      <c r="W6447">
        <v>6445</v>
      </c>
      <c r="X6447" s="4">
        <f t="shared" si="996"/>
        <v>9.7008929812004499E-2</v>
      </c>
      <c r="Y6447" s="4">
        <f t="shared" si="1003"/>
        <v>9.6007312788973023E-2</v>
      </c>
      <c r="Z6447" s="4">
        <f t="shared" si="1004"/>
        <v>9.5320249681616342E-2</v>
      </c>
    </row>
    <row r="6448" spans="1:26" x14ac:dyDescent="0.25">
      <c r="A6448" s="16">
        <f t="shared" si="1002"/>
        <v>49981</v>
      </c>
      <c r="B6448">
        <f>+'[2]Ejercicio 1'!E6665</f>
        <v>6446</v>
      </c>
      <c r="C6448" s="5">
        <v>8.5767514457677843E-2</v>
      </c>
      <c r="D6448" s="4">
        <f t="shared" si="997"/>
        <v>8.3960125648868927E-2</v>
      </c>
      <c r="E6448" s="6">
        <f t="shared" si="998"/>
        <v>8.4857415747037146E-2</v>
      </c>
      <c r="F6448" s="7">
        <f t="shared" si="999"/>
        <v>8.4234862905366067E-2</v>
      </c>
      <c r="I6448" s="10">
        <v>6446</v>
      </c>
      <c r="J6448" s="8">
        <f t="shared" si="1000"/>
        <v>8.7267514457677844E-2</v>
      </c>
      <c r="K6448" s="8">
        <f t="shared" si="1000"/>
        <v>8.5460125648868929E-2</v>
      </c>
      <c r="L6448" s="8">
        <f t="shared" si="1000"/>
        <v>8.6357415747037147E-2</v>
      </c>
      <c r="M6448" s="8">
        <f t="shared" si="1000"/>
        <v>8.5734862905366069E-2</v>
      </c>
      <c r="P6448">
        <v>6446</v>
      </c>
      <c r="Q6448" s="8">
        <f t="shared" si="1001"/>
        <v>8.4267514457677842E-2</v>
      </c>
      <c r="R6448" s="8">
        <f t="shared" si="1001"/>
        <v>8.2460125648868926E-2</v>
      </c>
      <c r="S6448" s="8">
        <f t="shared" si="1001"/>
        <v>8.3357415747037145E-2</v>
      </c>
      <c r="T6448" s="8">
        <f t="shared" si="1001"/>
        <v>8.2734862905366066E-2</v>
      </c>
      <c r="W6448">
        <v>6446</v>
      </c>
      <c r="X6448" s="4">
        <f t="shared" si="996"/>
        <v>9.7012520010819669E-2</v>
      </c>
      <c r="Y6448" s="4">
        <f t="shared" si="1003"/>
        <v>9.6010817990404104E-2</v>
      </c>
      <c r="Z6448" s="4">
        <f t="shared" si="1004"/>
        <v>9.5323697061126769E-2</v>
      </c>
    </row>
    <row r="6449" spans="1:26" x14ac:dyDescent="0.25">
      <c r="A6449" s="16">
        <f t="shared" si="1002"/>
        <v>49982</v>
      </c>
      <c r="B6449">
        <f>+'[2]Ejercicio 1'!E6666</f>
        <v>6447</v>
      </c>
      <c r="C6449" s="5">
        <v>8.5769304623022222E-2</v>
      </c>
      <c r="D6449" s="4">
        <f t="shared" si="997"/>
        <v>8.3961841417300093E-2</v>
      </c>
      <c r="E6449" s="6">
        <f t="shared" si="998"/>
        <v>8.4859168319199277E-2</v>
      </c>
      <c r="F6449" s="7">
        <f t="shared" si="999"/>
        <v>8.4236589914941415E-2</v>
      </c>
      <c r="I6449" s="10">
        <v>6447</v>
      </c>
      <c r="J6449" s="8">
        <f t="shared" si="1000"/>
        <v>8.7269304623022223E-2</v>
      </c>
      <c r="K6449" s="8">
        <f t="shared" si="1000"/>
        <v>8.5461841417300094E-2</v>
      </c>
      <c r="L6449" s="8">
        <f t="shared" si="1000"/>
        <v>8.6359168319199278E-2</v>
      </c>
      <c r="M6449" s="8">
        <f t="shared" si="1000"/>
        <v>8.5736589914941416E-2</v>
      </c>
      <c r="P6449">
        <v>6447</v>
      </c>
      <c r="Q6449" s="8">
        <f t="shared" si="1001"/>
        <v>8.426930462302222E-2</v>
      </c>
      <c r="R6449" s="8">
        <f t="shared" si="1001"/>
        <v>8.2461841417300091E-2</v>
      </c>
      <c r="S6449" s="8">
        <f t="shared" si="1001"/>
        <v>8.3359168319199275E-2</v>
      </c>
      <c r="T6449" s="8">
        <f t="shared" si="1001"/>
        <v>8.2736589914941414E-2</v>
      </c>
      <c r="W6449">
        <v>6447</v>
      </c>
      <c r="X6449" s="4">
        <f t="shared" si="996"/>
        <v>9.7016110211179091E-2</v>
      </c>
      <c r="Y6449" s="4">
        <f t="shared" si="1003"/>
        <v>9.6014323190365597E-2</v>
      </c>
      <c r="Z6449" s="4">
        <f t="shared" si="1004"/>
        <v>9.5327144437719544E-2</v>
      </c>
    </row>
    <row r="6450" spans="1:26" x14ac:dyDescent="0.25">
      <c r="A6450" s="16">
        <f t="shared" si="1002"/>
        <v>49983</v>
      </c>
      <c r="B6450">
        <f>+'[2]Ejercicio 1'!E6667</f>
        <v>6448</v>
      </c>
      <c r="C6450" s="5">
        <v>8.5771094788366614E-2</v>
      </c>
      <c r="D6450" s="4">
        <f t="shared" si="997"/>
        <v>8.3963557184242893E-2</v>
      </c>
      <c r="E6450" s="6">
        <f t="shared" si="998"/>
        <v>8.4860920890601557E-2</v>
      </c>
      <c r="F6450" s="7">
        <f t="shared" si="999"/>
        <v>8.4238316923249207E-2</v>
      </c>
      <c r="I6450" s="10">
        <v>6448</v>
      </c>
      <c r="J6450" s="8">
        <f t="shared" si="1000"/>
        <v>8.7271094788366615E-2</v>
      </c>
      <c r="K6450" s="8">
        <f t="shared" si="1000"/>
        <v>8.5463557184242894E-2</v>
      </c>
      <c r="L6450" s="8">
        <f t="shared" si="1000"/>
        <v>8.6360920890601559E-2</v>
      </c>
      <c r="M6450" s="8">
        <f t="shared" si="1000"/>
        <v>8.5738316923249208E-2</v>
      </c>
      <c r="P6450">
        <v>6448</v>
      </c>
      <c r="Q6450" s="8">
        <f t="shared" si="1001"/>
        <v>8.4271094788366613E-2</v>
      </c>
      <c r="R6450" s="8">
        <f t="shared" si="1001"/>
        <v>8.2463557184242892E-2</v>
      </c>
      <c r="S6450" s="8">
        <f t="shared" si="1001"/>
        <v>8.3360920890601556E-2</v>
      </c>
      <c r="T6450" s="8">
        <f t="shared" si="1001"/>
        <v>8.2738316923249206E-2</v>
      </c>
      <c r="W6450">
        <v>6448</v>
      </c>
      <c r="X6450" s="4">
        <f t="shared" si="996"/>
        <v>9.701970041306783E-2</v>
      </c>
      <c r="Y6450" s="4">
        <f t="shared" si="1003"/>
        <v>9.6017828388796897E-2</v>
      </c>
      <c r="Z6450" s="4">
        <f t="shared" si="1004"/>
        <v>9.5330591810075693E-2</v>
      </c>
    </row>
    <row r="6451" spans="1:26" x14ac:dyDescent="0.25">
      <c r="A6451" s="16">
        <f t="shared" si="1002"/>
        <v>49984</v>
      </c>
      <c r="B6451">
        <f>+'[2]Ejercicio 1'!E6668</f>
        <v>6449</v>
      </c>
      <c r="C6451" s="5">
        <v>8.5772884953710993E-2</v>
      </c>
      <c r="D6451" s="4">
        <f t="shared" si="997"/>
        <v>8.3965272949697703E-2</v>
      </c>
      <c r="E6451" s="6">
        <f t="shared" si="998"/>
        <v>8.4862673461244015E-2</v>
      </c>
      <c r="F6451" s="7">
        <f t="shared" si="999"/>
        <v>8.4240043930289429E-2</v>
      </c>
      <c r="I6451" s="10">
        <v>6449</v>
      </c>
      <c r="J6451" s="8">
        <f t="shared" si="1000"/>
        <v>8.7272884953710994E-2</v>
      </c>
      <c r="K6451" s="8">
        <f t="shared" si="1000"/>
        <v>8.5465272949697704E-2</v>
      </c>
      <c r="L6451" s="8">
        <f t="shared" si="1000"/>
        <v>8.6362673461244016E-2</v>
      </c>
      <c r="M6451" s="8">
        <f t="shared" si="1000"/>
        <v>8.5740043930289431E-2</v>
      </c>
      <c r="P6451">
        <v>6449</v>
      </c>
      <c r="Q6451" s="8">
        <f t="shared" si="1001"/>
        <v>8.4272884953710991E-2</v>
      </c>
      <c r="R6451" s="8">
        <f t="shared" si="1001"/>
        <v>8.2465272949697702E-2</v>
      </c>
      <c r="S6451" s="8">
        <f t="shared" si="1001"/>
        <v>8.3362673461244013E-2</v>
      </c>
      <c r="T6451" s="8">
        <f t="shared" si="1001"/>
        <v>8.2740043930289428E-2</v>
      </c>
      <c r="W6451">
        <v>6449</v>
      </c>
      <c r="X6451" s="4">
        <f t="shared" si="996"/>
        <v>9.7023290616531588E-2</v>
      </c>
      <c r="Y6451" s="4">
        <f t="shared" si="1003"/>
        <v>9.6021333585696214E-2</v>
      </c>
      <c r="Z6451" s="4">
        <f t="shared" si="1004"/>
        <v>9.5334039179514177E-2</v>
      </c>
    </row>
    <row r="6452" spans="1:26" x14ac:dyDescent="0.25">
      <c r="A6452" s="16">
        <f t="shared" si="1002"/>
        <v>49985</v>
      </c>
      <c r="B6452">
        <f>+'[2]Ejercicio 1'!E6669</f>
        <v>6450</v>
      </c>
      <c r="C6452" s="5">
        <v>8.5774675119055385E-2</v>
      </c>
      <c r="D6452" s="4">
        <f t="shared" si="997"/>
        <v>8.396698871366394E-2</v>
      </c>
      <c r="E6452" s="6">
        <f t="shared" si="998"/>
        <v>8.4864426031126636E-2</v>
      </c>
      <c r="F6452" s="7">
        <f t="shared" si="999"/>
        <v>8.424177093606211E-2</v>
      </c>
      <c r="I6452" s="10">
        <v>6450</v>
      </c>
      <c r="J6452" s="8">
        <f t="shared" si="1000"/>
        <v>8.7274675119055387E-2</v>
      </c>
      <c r="K6452" s="8">
        <f t="shared" si="1000"/>
        <v>8.5466988713663941E-2</v>
      </c>
      <c r="L6452" s="8">
        <f t="shared" si="1000"/>
        <v>8.6364426031126637E-2</v>
      </c>
      <c r="M6452" s="8">
        <f t="shared" si="1000"/>
        <v>8.5741770936062112E-2</v>
      </c>
      <c r="P6452">
        <v>6450</v>
      </c>
      <c r="Q6452" s="8">
        <f t="shared" si="1001"/>
        <v>8.4274675119055384E-2</v>
      </c>
      <c r="R6452" s="8">
        <f t="shared" si="1001"/>
        <v>8.2466988713663938E-2</v>
      </c>
      <c r="S6452" s="8">
        <f t="shared" si="1001"/>
        <v>8.3364426031126634E-2</v>
      </c>
      <c r="T6452" s="8">
        <f t="shared" si="1001"/>
        <v>8.2741770936062109E-2</v>
      </c>
      <c r="W6452">
        <v>6450</v>
      </c>
      <c r="X6452" s="4">
        <f t="shared" si="996"/>
        <v>9.7026880821524233E-2</v>
      </c>
      <c r="Y6452" s="4">
        <f t="shared" si="1003"/>
        <v>9.602483878112858E-2</v>
      </c>
      <c r="Z6452" s="4">
        <f t="shared" si="1004"/>
        <v>9.5337486544718908E-2</v>
      </c>
    </row>
    <row r="6453" spans="1:26" x14ac:dyDescent="0.25">
      <c r="A6453" s="16">
        <f t="shared" si="1002"/>
        <v>49986</v>
      </c>
      <c r="B6453">
        <f>+'[2]Ejercicio 1'!E6670</f>
        <v>6451</v>
      </c>
      <c r="C6453" s="5">
        <v>8.5776465284399764E-2</v>
      </c>
      <c r="D6453" s="4">
        <f t="shared" si="997"/>
        <v>8.3968704476141992E-2</v>
      </c>
      <c r="E6453" s="6">
        <f t="shared" si="998"/>
        <v>8.486617860024856E-2</v>
      </c>
      <c r="F6453" s="7">
        <f t="shared" si="999"/>
        <v>8.4243497940567222E-2</v>
      </c>
      <c r="I6453" s="10">
        <v>6451</v>
      </c>
      <c r="J6453" s="8">
        <f t="shared" si="1000"/>
        <v>8.7276465284399765E-2</v>
      </c>
      <c r="K6453" s="8">
        <f t="shared" si="1000"/>
        <v>8.5468704476141993E-2</v>
      </c>
      <c r="L6453" s="8">
        <f t="shared" si="1000"/>
        <v>8.6366178600248561E-2</v>
      </c>
      <c r="M6453" s="8">
        <f t="shared" si="1000"/>
        <v>8.5743497940567223E-2</v>
      </c>
      <c r="P6453">
        <v>6451</v>
      </c>
      <c r="Q6453" s="8">
        <f t="shared" si="1001"/>
        <v>8.4276465284399762E-2</v>
      </c>
      <c r="R6453" s="8">
        <f t="shared" si="1001"/>
        <v>8.2468704476141991E-2</v>
      </c>
      <c r="S6453" s="8">
        <f t="shared" si="1001"/>
        <v>8.3366178600248558E-2</v>
      </c>
      <c r="T6453" s="8">
        <f t="shared" si="1001"/>
        <v>8.2743497940567221E-2</v>
      </c>
      <c r="W6453">
        <v>6451</v>
      </c>
      <c r="X6453" s="4">
        <f t="shared" si="996"/>
        <v>9.703047102806113E-2</v>
      </c>
      <c r="Y6453" s="4">
        <f t="shared" si="1003"/>
        <v>9.602834397502899E-2</v>
      </c>
      <c r="Z6453" s="4">
        <f t="shared" si="1004"/>
        <v>9.5340933907000255E-2</v>
      </c>
    </row>
    <row r="6454" spans="1:26" x14ac:dyDescent="0.25">
      <c r="A6454" s="16">
        <f t="shared" si="1002"/>
        <v>49987</v>
      </c>
      <c r="B6454">
        <f>+'[2]Ejercicio 1'!E6671</f>
        <v>6452</v>
      </c>
      <c r="C6454" s="5">
        <v>8.5778255449744156E-2</v>
      </c>
      <c r="D6454" s="4">
        <f t="shared" si="997"/>
        <v>8.3970420237131679E-2</v>
      </c>
      <c r="E6454" s="6">
        <f t="shared" si="998"/>
        <v>8.4867931168609759E-2</v>
      </c>
      <c r="F6454" s="7">
        <f t="shared" si="999"/>
        <v>8.4245224943804792E-2</v>
      </c>
      <c r="I6454" s="10">
        <v>6452</v>
      </c>
      <c r="J6454" s="8">
        <f t="shared" si="1000"/>
        <v>8.7278255449744158E-2</v>
      </c>
      <c r="K6454" s="8">
        <f t="shared" si="1000"/>
        <v>8.5470420237131681E-2</v>
      </c>
      <c r="L6454" s="8">
        <f t="shared" si="1000"/>
        <v>8.636793116860976E-2</v>
      </c>
      <c r="M6454" s="8">
        <f t="shared" si="1000"/>
        <v>8.5745224943804793E-2</v>
      </c>
      <c r="P6454">
        <v>6452</v>
      </c>
      <c r="Q6454" s="8">
        <f t="shared" si="1001"/>
        <v>8.4278255449744155E-2</v>
      </c>
      <c r="R6454" s="8">
        <f t="shared" si="1001"/>
        <v>8.2470420237131678E-2</v>
      </c>
      <c r="S6454" s="8">
        <f t="shared" si="1001"/>
        <v>8.3367931168609757E-2</v>
      </c>
      <c r="T6454" s="8">
        <f t="shared" si="1001"/>
        <v>8.274522494380479E-2</v>
      </c>
      <c r="W6454">
        <v>6452</v>
      </c>
      <c r="X6454" s="4">
        <f t="shared" si="996"/>
        <v>9.7034061236142721E-2</v>
      </c>
      <c r="Y6454" s="4">
        <f t="shared" si="1003"/>
        <v>9.6031849167335953E-2</v>
      </c>
      <c r="Z6454" s="4">
        <f t="shared" si="1004"/>
        <v>9.5344381265704478E-2</v>
      </c>
    </row>
    <row r="6455" spans="1:26" x14ac:dyDescent="0.25">
      <c r="A6455" s="16">
        <f t="shared" si="1002"/>
        <v>49988</v>
      </c>
      <c r="B6455">
        <f>+'[2]Ejercicio 1'!E6672</f>
        <v>6453</v>
      </c>
      <c r="C6455" s="5">
        <v>8.5780045615088535E-2</v>
      </c>
      <c r="D6455" s="4">
        <f t="shared" si="997"/>
        <v>8.3972135996633002E-2</v>
      </c>
      <c r="E6455" s="6">
        <f t="shared" si="998"/>
        <v>8.4869683736212009E-2</v>
      </c>
      <c r="F6455" s="7">
        <f t="shared" si="999"/>
        <v>8.4246951945774792E-2</v>
      </c>
      <c r="I6455" s="10">
        <v>6453</v>
      </c>
      <c r="J6455" s="8">
        <f t="shared" si="1000"/>
        <v>8.7280045615088536E-2</v>
      </c>
      <c r="K6455" s="8">
        <f t="shared" si="1000"/>
        <v>8.5472135996633003E-2</v>
      </c>
      <c r="L6455" s="8">
        <f t="shared" si="1000"/>
        <v>8.6369683736212011E-2</v>
      </c>
      <c r="M6455" s="8">
        <f t="shared" si="1000"/>
        <v>8.5746951945774794E-2</v>
      </c>
      <c r="P6455">
        <v>6453</v>
      </c>
      <c r="Q6455" s="8">
        <f t="shared" si="1001"/>
        <v>8.4280045615088534E-2</v>
      </c>
      <c r="R6455" s="8">
        <f t="shared" si="1001"/>
        <v>8.2472135996633E-2</v>
      </c>
      <c r="S6455" s="8">
        <f t="shared" si="1001"/>
        <v>8.3369683736212008E-2</v>
      </c>
      <c r="T6455" s="8">
        <f t="shared" si="1001"/>
        <v>8.2746951945774791E-2</v>
      </c>
      <c r="W6455">
        <v>6453</v>
      </c>
      <c r="X6455" s="4">
        <f t="shared" si="996"/>
        <v>9.7037651445768577E-2</v>
      </c>
      <c r="Y6455" s="4">
        <f t="shared" si="1003"/>
        <v>9.6035354358174188E-2</v>
      </c>
      <c r="Z6455" s="4">
        <f t="shared" si="1004"/>
        <v>9.5347828620180639E-2</v>
      </c>
    </row>
    <row r="6456" spans="1:26" x14ac:dyDescent="0.25">
      <c r="A6456" s="16">
        <f t="shared" si="1002"/>
        <v>49989</v>
      </c>
      <c r="B6456">
        <f>+'[2]Ejercicio 1'!E6673</f>
        <v>6454</v>
      </c>
      <c r="C6456" s="5">
        <v>8.5781835780432927E-2</v>
      </c>
      <c r="D6456" s="4">
        <f t="shared" si="997"/>
        <v>8.3973851754646153E-2</v>
      </c>
      <c r="E6456" s="6">
        <f t="shared" si="998"/>
        <v>8.4871436303053549E-2</v>
      </c>
      <c r="F6456" s="7">
        <f t="shared" si="999"/>
        <v>8.4248678946477237E-2</v>
      </c>
      <c r="I6456" s="10">
        <v>6454</v>
      </c>
      <c r="J6456" s="8">
        <f t="shared" si="1000"/>
        <v>8.7281835780432929E-2</v>
      </c>
      <c r="K6456" s="8">
        <f t="shared" si="1000"/>
        <v>8.5473851754646155E-2</v>
      </c>
      <c r="L6456" s="8">
        <f t="shared" si="1000"/>
        <v>8.637143630305355E-2</v>
      </c>
      <c r="M6456" s="8">
        <f t="shared" si="1000"/>
        <v>8.5748678946477239E-2</v>
      </c>
      <c r="P6456">
        <v>6454</v>
      </c>
      <c r="Q6456" s="8">
        <f t="shared" si="1001"/>
        <v>8.4281835780432926E-2</v>
      </c>
      <c r="R6456" s="8">
        <f t="shared" si="1001"/>
        <v>8.2473851754646152E-2</v>
      </c>
      <c r="S6456" s="8">
        <f t="shared" si="1001"/>
        <v>8.3371436303053548E-2</v>
      </c>
      <c r="T6456" s="8">
        <f t="shared" si="1001"/>
        <v>8.2748678946477236E-2</v>
      </c>
      <c r="W6456">
        <v>6454</v>
      </c>
      <c r="X6456" s="4">
        <f t="shared" si="996"/>
        <v>9.7041241656923322E-2</v>
      </c>
      <c r="Y6456" s="4">
        <f t="shared" si="1003"/>
        <v>9.603885954748223E-2</v>
      </c>
      <c r="Z6456" s="4">
        <f t="shared" si="1004"/>
        <v>9.5351275971730584E-2</v>
      </c>
    </row>
    <row r="6457" spans="1:26" x14ac:dyDescent="0.25">
      <c r="A6457" s="16">
        <f t="shared" si="1002"/>
        <v>49990</v>
      </c>
      <c r="B6457">
        <f>+'[2]Ejercicio 1'!E6674</f>
        <v>6455</v>
      </c>
      <c r="C6457" s="5">
        <v>8.5783625945777306E-2</v>
      </c>
      <c r="D6457" s="4">
        <f t="shared" si="997"/>
        <v>8.397556751117155E-2</v>
      </c>
      <c r="E6457" s="6">
        <f t="shared" si="998"/>
        <v>8.4873188869135266E-2</v>
      </c>
      <c r="F6457" s="7">
        <f t="shared" si="999"/>
        <v>8.4250405945912127E-2</v>
      </c>
      <c r="I6457" s="10">
        <v>6455</v>
      </c>
      <c r="J6457" s="8">
        <f t="shared" si="1000"/>
        <v>8.7283625945777307E-2</v>
      </c>
      <c r="K6457" s="8">
        <f t="shared" si="1000"/>
        <v>8.5475567511171552E-2</v>
      </c>
      <c r="L6457" s="8">
        <f t="shared" si="1000"/>
        <v>8.6373188869135267E-2</v>
      </c>
      <c r="M6457" s="8">
        <f t="shared" si="1000"/>
        <v>8.5750405945912128E-2</v>
      </c>
      <c r="P6457">
        <v>6455</v>
      </c>
      <c r="Q6457" s="8">
        <f t="shared" si="1001"/>
        <v>8.4283625945777305E-2</v>
      </c>
      <c r="R6457" s="8">
        <f t="shared" si="1001"/>
        <v>8.2475567511171549E-2</v>
      </c>
      <c r="S6457" s="8">
        <f t="shared" si="1001"/>
        <v>8.3373188869135265E-2</v>
      </c>
      <c r="T6457" s="8">
        <f t="shared" si="1001"/>
        <v>8.2750405945912126E-2</v>
      </c>
      <c r="W6457">
        <v>6455</v>
      </c>
      <c r="X6457" s="4">
        <f t="shared" si="996"/>
        <v>9.7044831869652626E-2</v>
      </c>
      <c r="Y6457" s="4">
        <f t="shared" si="1003"/>
        <v>9.6042364735197699E-2</v>
      </c>
      <c r="Z6457" s="4">
        <f t="shared" si="1004"/>
        <v>9.5354723319709081E-2</v>
      </c>
    </row>
    <row r="6458" spans="1:26" x14ac:dyDescent="0.25">
      <c r="A6458" s="16">
        <f t="shared" si="1002"/>
        <v>49991</v>
      </c>
      <c r="B6458">
        <f>+'[2]Ejercicio 1'!E6675</f>
        <v>6456</v>
      </c>
      <c r="C6458" s="5">
        <v>8.5785416111121698E-2</v>
      </c>
      <c r="D6458" s="4">
        <f t="shared" si="997"/>
        <v>8.397728326620818E-2</v>
      </c>
      <c r="E6458" s="6">
        <f t="shared" si="998"/>
        <v>8.4874941434457146E-2</v>
      </c>
      <c r="F6458" s="7">
        <f t="shared" si="999"/>
        <v>8.4252132944082306E-2</v>
      </c>
      <c r="I6458" s="10">
        <v>6456</v>
      </c>
      <c r="J6458" s="8">
        <f t="shared" si="1000"/>
        <v>8.72854161111217E-2</v>
      </c>
      <c r="K6458" s="8">
        <f t="shared" si="1000"/>
        <v>8.5477283266208182E-2</v>
      </c>
      <c r="L6458" s="8">
        <f t="shared" si="1000"/>
        <v>8.6374941434457148E-2</v>
      </c>
      <c r="M6458" s="8">
        <f t="shared" si="1000"/>
        <v>8.5752132944082307E-2</v>
      </c>
      <c r="P6458">
        <v>6456</v>
      </c>
      <c r="Q6458" s="8">
        <f t="shared" si="1001"/>
        <v>8.4285416111121697E-2</v>
      </c>
      <c r="R6458" s="8">
        <f t="shared" si="1001"/>
        <v>8.2477283266208179E-2</v>
      </c>
      <c r="S6458" s="8">
        <f t="shared" si="1001"/>
        <v>8.3374941434457145E-2</v>
      </c>
      <c r="T6458" s="8">
        <f t="shared" si="1001"/>
        <v>8.2752132944082304E-2</v>
      </c>
      <c r="W6458">
        <v>6456</v>
      </c>
      <c r="X6458" s="4">
        <f t="shared" ref="X6458:X6521" si="1005">Tasa_Fwd(C6276,B6276,C6458,B6458,182)</f>
        <v>9.7048422083911706E-2</v>
      </c>
      <c r="Y6458" s="4">
        <f t="shared" si="1003"/>
        <v>9.6045869921505933E-2</v>
      </c>
      <c r="Z6458" s="4">
        <f t="shared" si="1004"/>
        <v>9.5358170664107608E-2</v>
      </c>
    </row>
    <row r="6459" spans="1:26" x14ac:dyDescent="0.25">
      <c r="A6459" s="16">
        <f t="shared" si="1002"/>
        <v>49992</v>
      </c>
      <c r="B6459">
        <f>+'[2]Ejercicio 1'!E6676</f>
        <v>6457</v>
      </c>
      <c r="C6459" s="5">
        <v>8.5787206276466077E-2</v>
      </c>
      <c r="D6459" s="4">
        <f t="shared" si="997"/>
        <v>8.3978999019756445E-2</v>
      </c>
      <c r="E6459" s="6">
        <f t="shared" si="998"/>
        <v>8.4876693999018302E-2</v>
      </c>
      <c r="F6459" s="7">
        <f t="shared" si="999"/>
        <v>8.4253859940982084E-2</v>
      </c>
      <c r="I6459" s="10">
        <v>6457</v>
      </c>
      <c r="J6459" s="8">
        <f t="shared" si="1000"/>
        <v>8.7287206276466078E-2</v>
      </c>
      <c r="K6459" s="8">
        <f t="shared" si="1000"/>
        <v>8.5478999019756446E-2</v>
      </c>
      <c r="L6459" s="8">
        <f t="shared" si="1000"/>
        <v>8.6376693999018303E-2</v>
      </c>
      <c r="M6459" s="8">
        <f t="shared" si="1000"/>
        <v>8.5753859940982086E-2</v>
      </c>
      <c r="P6459">
        <v>6457</v>
      </c>
      <c r="Q6459" s="8">
        <f t="shared" si="1001"/>
        <v>8.4287206276466076E-2</v>
      </c>
      <c r="R6459" s="8">
        <f t="shared" si="1001"/>
        <v>8.2478999019756444E-2</v>
      </c>
      <c r="S6459" s="8">
        <f t="shared" si="1001"/>
        <v>8.33766939990183E-2</v>
      </c>
      <c r="T6459" s="8">
        <f t="shared" si="1001"/>
        <v>8.2753859940982083E-2</v>
      </c>
      <c r="W6459">
        <v>6457</v>
      </c>
      <c r="X6459" s="4">
        <f t="shared" si="1005"/>
        <v>9.7052012299714593E-2</v>
      </c>
      <c r="Y6459" s="4">
        <f t="shared" si="1003"/>
        <v>9.6049375106220719E-2</v>
      </c>
      <c r="Z6459" s="4">
        <f t="shared" si="1004"/>
        <v>9.5361618004934687E-2</v>
      </c>
    </row>
    <row r="6460" spans="1:26" x14ac:dyDescent="0.25">
      <c r="A6460" s="16">
        <f t="shared" si="1002"/>
        <v>49993</v>
      </c>
      <c r="B6460">
        <f>+'[2]Ejercicio 1'!E6677</f>
        <v>6458</v>
      </c>
      <c r="C6460" s="5">
        <v>8.5788996441810469E-2</v>
      </c>
      <c r="D6460" s="4">
        <f t="shared" si="997"/>
        <v>8.3980714771816553E-2</v>
      </c>
      <c r="E6460" s="6">
        <f t="shared" si="998"/>
        <v>8.4878446562819648E-2</v>
      </c>
      <c r="F6460" s="7">
        <f t="shared" si="999"/>
        <v>8.4255586936614293E-2</v>
      </c>
      <c r="I6460" s="10">
        <v>6458</v>
      </c>
      <c r="J6460" s="8">
        <f t="shared" si="1000"/>
        <v>8.7288996441810471E-2</v>
      </c>
      <c r="K6460" s="8">
        <f t="shared" si="1000"/>
        <v>8.5480714771816554E-2</v>
      </c>
      <c r="L6460" s="8">
        <f t="shared" si="1000"/>
        <v>8.637844656281965E-2</v>
      </c>
      <c r="M6460" s="8">
        <f t="shared" si="1000"/>
        <v>8.5755586936614295E-2</v>
      </c>
      <c r="P6460">
        <v>6458</v>
      </c>
      <c r="Q6460" s="8">
        <f t="shared" si="1001"/>
        <v>8.4288996441810468E-2</v>
      </c>
      <c r="R6460" s="8">
        <f t="shared" si="1001"/>
        <v>8.2480714771816552E-2</v>
      </c>
      <c r="S6460" s="8">
        <f t="shared" si="1001"/>
        <v>8.3378446562819647E-2</v>
      </c>
      <c r="T6460" s="8">
        <f t="shared" si="1001"/>
        <v>8.2755586936614292E-2</v>
      </c>
      <c r="W6460">
        <v>6458</v>
      </c>
      <c r="X6460" s="4">
        <f t="shared" si="1005"/>
        <v>9.7055602517062189E-2</v>
      </c>
      <c r="Y6460" s="4">
        <f t="shared" si="1003"/>
        <v>9.6052880289405299E-2</v>
      </c>
      <c r="Z6460" s="4">
        <f t="shared" si="1004"/>
        <v>9.5365065342178923E-2</v>
      </c>
    </row>
    <row r="6461" spans="1:26" x14ac:dyDescent="0.25">
      <c r="A6461" s="16">
        <f t="shared" si="1002"/>
        <v>49994</v>
      </c>
      <c r="B6461">
        <f>+'[2]Ejercicio 1'!E6678</f>
        <v>6459</v>
      </c>
      <c r="C6461" s="5">
        <v>8.5790786607154848E-2</v>
      </c>
      <c r="D6461" s="4">
        <f t="shared" si="997"/>
        <v>8.3982430522388518E-2</v>
      </c>
      <c r="E6461" s="6">
        <f t="shared" si="998"/>
        <v>8.488019912586027E-2</v>
      </c>
      <c r="F6461" s="7">
        <f t="shared" si="999"/>
        <v>8.4257313930978947E-2</v>
      </c>
      <c r="I6461" s="10">
        <v>6459</v>
      </c>
      <c r="J6461" s="8">
        <f t="shared" si="1000"/>
        <v>8.7290786607154849E-2</v>
      </c>
      <c r="K6461" s="8">
        <f t="shared" si="1000"/>
        <v>8.5482430522388519E-2</v>
      </c>
      <c r="L6461" s="8">
        <f t="shared" si="1000"/>
        <v>8.6380199125860271E-2</v>
      </c>
      <c r="M6461" s="8">
        <f t="shared" si="1000"/>
        <v>8.5757313930978948E-2</v>
      </c>
      <c r="P6461">
        <v>6459</v>
      </c>
      <c r="Q6461" s="8">
        <f t="shared" si="1001"/>
        <v>8.4290786607154847E-2</v>
      </c>
      <c r="R6461" s="8">
        <f t="shared" si="1001"/>
        <v>8.2482430522388517E-2</v>
      </c>
      <c r="S6461" s="8">
        <f t="shared" si="1001"/>
        <v>8.3380199125860269E-2</v>
      </c>
      <c r="T6461" s="8">
        <f t="shared" si="1001"/>
        <v>8.2757313930978946E-2</v>
      </c>
      <c r="W6461">
        <v>6459</v>
      </c>
      <c r="X6461" s="4">
        <f t="shared" si="1005"/>
        <v>9.7059192735953592E-2</v>
      </c>
      <c r="Y6461" s="4">
        <f t="shared" si="1003"/>
        <v>9.6056385471058811E-2</v>
      </c>
      <c r="Z6461" s="4">
        <f t="shared" si="1004"/>
        <v>9.5368512675848879E-2</v>
      </c>
    </row>
    <row r="6462" spans="1:26" x14ac:dyDescent="0.25">
      <c r="A6462" s="16">
        <f t="shared" si="1002"/>
        <v>49995</v>
      </c>
      <c r="B6462">
        <f>+'[2]Ejercicio 1'!E6679</f>
        <v>6460</v>
      </c>
      <c r="C6462" s="5">
        <v>8.5792576772499241E-2</v>
      </c>
      <c r="D6462" s="4">
        <f t="shared" si="997"/>
        <v>8.3984146271471924E-2</v>
      </c>
      <c r="E6462" s="6">
        <f t="shared" si="998"/>
        <v>8.4881951688141943E-2</v>
      </c>
      <c r="F6462" s="7">
        <f t="shared" si="999"/>
        <v>8.4259040924076059E-2</v>
      </c>
      <c r="I6462" s="10">
        <v>6460</v>
      </c>
      <c r="J6462" s="8">
        <f t="shared" si="1000"/>
        <v>8.7292576772499242E-2</v>
      </c>
      <c r="K6462" s="8">
        <f t="shared" si="1000"/>
        <v>8.5484146271471925E-2</v>
      </c>
      <c r="L6462" s="8">
        <f t="shared" si="1000"/>
        <v>8.6381951688141945E-2</v>
      </c>
      <c r="M6462" s="8">
        <f t="shared" si="1000"/>
        <v>8.575904092407606E-2</v>
      </c>
      <c r="P6462">
        <v>6460</v>
      </c>
      <c r="Q6462" s="8">
        <f t="shared" si="1001"/>
        <v>8.4292576772499239E-2</v>
      </c>
      <c r="R6462" s="8">
        <f t="shared" si="1001"/>
        <v>8.2484146271471923E-2</v>
      </c>
      <c r="S6462" s="8">
        <f t="shared" si="1001"/>
        <v>8.3381951688141942E-2</v>
      </c>
      <c r="T6462" s="8">
        <f t="shared" si="1001"/>
        <v>8.2759040924076058E-2</v>
      </c>
      <c r="W6462">
        <v>6460</v>
      </c>
      <c r="X6462" s="4">
        <f t="shared" si="1005"/>
        <v>9.7062782956373897E-2</v>
      </c>
      <c r="Y6462" s="4">
        <f t="shared" si="1003"/>
        <v>9.6059890651243596E-2</v>
      </c>
      <c r="Z6462" s="4">
        <f t="shared" si="1004"/>
        <v>9.5371960005282225E-2</v>
      </c>
    </row>
    <row r="6463" spans="1:26" x14ac:dyDescent="0.25">
      <c r="A6463" s="16">
        <f t="shared" si="1002"/>
        <v>49996</v>
      </c>
      <c r="B6463">
        <f>+'[2]Ejercicio 1'!E6680</f>
        <v>6461</v>
      </c>
      <c r="C6463" s="5">
        <v>8.5794366937843619E-2</v>
      </c>
      <c r="D6463" s="4">
        <f t="shared" si="997"/>
        <v>8.3985862019067381E-2</v>
      </c>
      <c r="E6463" s="6">
        <f t="shared" si="998"/>
        <v>8.4883704249662906E-2</v>
      </c>
      <c r="F6463" s="7">
        <f t="shared" si="999"/>
        <v>8.4260767915905602E-2</v>
      </c>
      <c r="I6463" s="10">
        <v>6461</v>
      </c>
      <c r="J6463" s="8">
        <f t="shared" si="1000"/>
        <v>8.729436693784362E-2</v>
      </c>
      <c r="K6463" s="8">
        <f t="shared" si="1000"/>
        <v>8.5485862019067382E-2</v>
      </c>
      <c r="L6463" s="8">
        <f t="shared" si="1000"/>
        <v>8.6383704249662907E-2</v>
      </c>
      <c r="M6463" s="8">
        <f t="shared" si="1000"/>
        <v>8.5760767915905603E-2</v>
      </c>
      <c r="P6463">
        <v>6461</v>
      </c>
      <c r="Q6463" s="8">
        <f t="shared" si="1001"/>
        <v>8.4294366937843618E-2</v>
      </c>
      <c r="R6463" s="8">
        <f t="shared" si="1001"/>
        <v>8.248586201906738E-2</v>
      </c>
      <c r="S6463" s="8">
        <f t="shared" si="1001"/>
        <v>8.3383704249662904E-2</v>
      </c>
      <c r="T6463" s="8">
        <f t="shared" si="1001"/>
        <v>8.27607679159056E-2</v>
      </c>
      <c r="W6463">
        <v>6461</v>
      </c>
      <c r="X6463" s="4">
        <f t="shared" si="1005"/>
        <v>9.7066373178354703E-2</v>
      </c>
      <c r="Y6463" s="4">
        <f t="shared" si="1003"/>
        <v>9.6063395829835807E-2</v>
      </c>
      <c r="Z6463" s="4">
        <f t="shared" si="1004"/>
        <v>9.5375407331797904E-2</v>
      </c>
    </row>
    <row r="6464" spans="1:26" x14ac:dyDescent="0.25">
      <c r="A6464" s="16">
        <f t="shared" si="1002"/>
        <v>49997</v>
      </c>
      <c r="B6464">
        <f>+'[2]Ejercicio 1'!E6681</f>
        <v>6462</v>
      </c>
      <c r="C6464" s="5">
        <v>8.5796157103188012E-2</v>
      </c>
      <c r="D6464" s="4">
        <f t="shared" si="997"/>
        <v>8.3987577765174903E-2</v>
      </c>
      <c r="E6464" s="6">
        <f t="shared" si="998"/>
        <v>8.4885456810424031E-2</v>
      </c>
      <c r="F6464" s="7">
        <f t="shared" si="999"/>
        <v>8.4262494906467575E-2</v>
      </c>
      <c r="I6464" s="10">
        <v>6462</v>
      </c>
      <c r="J6464" s="8">
        <f t="shared" si="1000"/>
        <v>8.7296157103188013E-2</v>
      </c>
      <c r="K6464" s="8">
        <f t="shared" si="1000"/>
        <v>8.5487577765174905E-2</v>
      </c>
      <c r="L6464" s="8">
        <f t="shared" si="1000"/>
        <v>8.6385456810424033E-2</v>
      </c>
      <c r="M6464" s="8">
        <f t="shared" si="1000"/>
        <v>8.5762494906467576E-2</v>
      </c>
      <c r="P6464">
        <v>6462</v>
      </c>
      <c r="Q6464" s="8">
        <f t="shared" si="1001"/>
        <v>8.429615710318801E-2</v>
      </c>
      <c r="R6464" s="8">
        <f t="shared" si="1001"/>
        <v>8.2487577765174902E-2</v>
      </c>
      <c r="S6464" s="8">
        <f t="shared" si="1001"/>
        <v>8.338545681042403E-2</v>
      </c>
      <c r="T6464" s="8">
        <f t="shared" si="1001"/>
        <v>8.2762494906467574E-2</v>
      </c>
      <c r="W6464">
        <v>6462</v>
      </c>
      <c r="X6464" s="4">
        <f t="shared" si="1005"/>
        <v>9.7069963401894707E-2</v>
      </c>
      <c r="Y6464" s="4">
        <f t="shared" si="1003"/>
        <v>9.6066901006959304E-2</v>
      </c>
      <c r="Z6464" s="4">
        <f t="shared" si="1004"/>
        <v>9.5378854654736445E-2</v>
      </c>
    </row>
    <row r="6465" spans="1:26" x14ac:dyDescent="0.25">
      <c r="A6465" s="16">
        <f t="shared" si="1002"/>
        <v>49998</v>
      </c>
      <c r="B6465">
        <f>+'[2]Ejercicio 1'!E6682</f>
        <v>6463</v>
      </c>
      <c r="C6465" s="5">
        <v>8.579794726853239E-2</v>
      </c>
      <c r="D6465" s="4">
        <f t="shared" si="997"/>
        <v>8.3989293509793686E-2</v>
      </c>
      <c r="E6465" s="6">
        <f t="shared" si="998"/>
        <v>8.4887209370424446E-2</v>
      </c>
      <c r="F6465" s="7">
        <f t="shared" si="999"/>
        <v>8.4264221895762006E-2</v>
      </c>
      <c r="I6465" s="10">
        <v>6463</v>
      </c>
      <c r="J6465" s="8">
        <f t="shared" si="1000"/>
        <v>8.7297947268532392E-2</v>
      </c>
      <c r="K6465" s="8">
        <f t="shared" si="1000"/>
        <v>8.5489293509793687E-2</v>
      </c>
      <c r="L6465" s="8">
        <f t="shared" si="1000"/>
        <v>8.6387209370424448E-2</v>
      </c>
      <c r="M6465" s="8">
        <f t="shared" si="1000"/>
        <v>8.5764221895762008E-2</v>
      </c>
      <c r="P6465">
        <v>6463</v>
      </c>
      <c r="Q6465" s="8">
        <f t="shared" si="1001"/>
        <v>8.4297947268532389E-2</v>
      </c>
      <c r="R6465" s="8">
        <f t="shared" si="1001"/>
        <v>8.2489293509793685E-2</v>
      </c>
      <c r="S6465" s="8">
        <f t="shared" si="1001"/>
        <v>8.3387209370424445E-2</v>
      </c>
      <c r="T6465" s="8">
        <f t="shared" si="1001"/>
        <v>8.2764221895762005E-2</v>
      </c>
      <c r="W6465">
        <v>6463</v>
      </c>
      <c r="X6465" s="4">
        <f t="shared" si="1005"/>
        <v>9.7073553626963599E-2</v>
      </c>
      <c r="Y6465" s="4">
        <f t="shared" si="1003"/>
        <v>9.6070406182490228E-2</v>
      </c>
      <c r="Z6465" s="4">
        <f t="shared" si="1004"/>
        <v>9.5382301974097847E-2</v>
      </c>
    </row>
    <row r="6466" spans="1:26" x14ac:dyDescent="0.25">
      <c r="A6466" s="16">
        <f t="shared" si="1002"/>
        <v>49999</v>
      </c>
      <c r="B6466">
        <f>+'[2]Ejercicio 1'!E6683</f>
        <v>6464</v>
      </c>
      <c r="C6466" s="5">
        <v>8.5799737433876769E-2</v>
      </c>
      <c r="D6466" s="4">
        <f t="shared" si="997"/>
        <v>8.3991009252924312E-2</v>
      </c>
      <c r="E6466" s="6">
        <f t="shared" si="998"/>
        <v>8.4888961929665038E-2</v>
      </c>
      <c r="F6466" s="7">
        <f t="shared" si="999"/>
        <v>8.4265948883788883E-2</v>
      </c>
      <c r="I6466" s="10">
        <v>6464</v>
      </c>
      <c r="J6466" s="8">
        <f t="shared" si="1000"/>
        <v>8.729973743387677E-2</v>
      </c>
      <c r="K6466" s="8">
        <f t="shared" si="1000"/>
        <v>8.5491009252924313E-2</v>
      </c>
      <c r="L6466" s="8">
        <f t="shared" si="1000"/>
        <v>8.638896192966504E-2</v>
      </c>
      <c r="M6466" s="8">
        <f t="shared" ref="M6466:M6529" si="1006">F6466+$O$1</f>
        <v>8.5765948883788884E-2</v>
      </c>
      <c r="P6466">
        <v>6464</v>
      </c>
      <c r="Q6466" s="8">
        <f t="shared" si="1001"/>
        <v>8.4299737433876767E-2</v>
      </c>
      <c r="R6466" s="8">
        <f t="shared" si="1001"/>
        <v>8.2491009252924311E-2</v>
      </c>
      <c r="S6466" s="8">
        <f t="shared" si="1001"/>
        <v>8.3388961929665037E-2</v>
      </c>
      <c r="T6466" s="8">
        <f t="shared" ref="T6466:T6529" si="1007">F6466-$O$1</f>
        <v>8.2765948883788881E-2</v>
      </c>
      <c r="W6466">
        <v>6464</v>
      </c>
      <c r="X6466" s="4">
        <f t="shared" si="1005"/>
        <v>9.7077143853576742E-2</v>
      </c>
      <c r="Y6466" s="4">
        <f t="shared" si="1003"/>
        <v>9.6073911356550676E-2</v>
      </c>
      <c r="Z6466" s="4">
        <f t="shared" si="1004"/>
        <v>9.5385749289882096E-2</v>
      </c>
    </row>
    <row r="6467" spans="1:26" x14ac:dyDescent="0.25">
      <c r="A6467" s="16">
        <f t="shared" si="1002"/>
        <v>50000</v>
      </c>
      <c r="B6467">
        <f>+'[2]Ejercicio 1'!E6684</f>
        <v>6465</v>
      </c>
      <c r="C6467" s="5">
        <v>8.5801527599221161E-2</v>
      </c>
      <c r="D6467" s="4">
        <f t="shared" ref="D6467:D6530" si="1008">+LN((1+C6467*182/360)^(360/182))</f>
        <v>8.39927249945666E-2</v>
      </c>
      <c r="E6467" s="6">
        <f t="shared" ref="E6467:E6530" si="1009">Equivalencia_Tasas(C6467,182,91)</f>
        <v>8.4890714488145794E-2</v>
      </c>
      <c r="F6467" s="7">
        <f t="shared" ref="F6467:F6530" si="1010">Equivalencia_Tasas(C6467,182,28)</f>
        <v>8.4267675870548189E-2</v>
      </c>
      <c r="I6467" s="10">
        <v>6465</v>
      </c>
      <c r="J6467" s="8">
        <f t="shared" ref="J6467:M6530" si="1011">C6467+$O$1</f>
        <v>8.7301527599221163E-2</v>
      </c>
      <c r="K6467" s="8">
        <f t="shared" si="1011"/>
        <v>8.5492724994566602E-2</v>
      </c>
      <c r="L6467" s="8">
        <f t="shared" si="1011"/>
        <v>8.6390714488145795E-2</v>
      </c>
      <c r="M6467" s="8">
        <f t="shared" si="1006"/>
        <v>8.5767675870548191E-2</v>
      </c>
      <c r="P6467">
        <v>6465</v>
      </c>
      <c r="Q6467" s="8">
        <f t="shared" ref="Q6467:T6530" si="1012">C6467-$O$1</f>
        <v>8.430152759922116E-2</v>
      </c>
      <c r="R6467" s="8">
        <f t="shared" si="1012"/>
        <v>8.2492724994566599E-2</v>
      </c>
      <c r="S6467" s="8">
        <f t="shared" si="1012"/>
        <v>8.3390714488145792E-2</v>
      </c>
      <c r="T6467" s="8">
        <f t="shared" si="1007"/>
        <v>8.2767675870548188E-2</v>
      </c>
      <c r="W6467">
        <v>6465</v>
      </c>
      <c r="X6467" s="4">
        <f t="shared" si="1005"/>
        <v>9.7080734081734149E-2</v>
      </c>
      <c r="Y6467" s="4">
        <f t="shared" si="1003"/>
        <v>9.6077416529080931E-2</v>
      </c>
      <c r="Z6467" s="4">
        <f t="shared" si="1004"/>
        <v>9.5389196601432608E-2</v>
      </c>
    </row>
    <row r="6468" spans="1:26" x14ac:dyDescent="0.25">
      <c r="A6468" s="16">
        <f t="shared" si="1002"/>
        <v>50001</v>
      </c>
      <c r="B6468">
        <f>+'[2]Ejercicio 1'!E6685</f>
        <v>6466</v>
      </c>
      <c r="C6468" s="5">
        <v>8.580331776456554E-2</v>
      </c>
      <c r="D6468" s="4">
        <f t="shared" si="1008"/>
        <v>8.399444073472076E-2</v>
      </c>
      <c r="E6468" s="6">
        <f t="shared" si="1009"/>
        <v>8.4892467045866726E-2</v>
      </c>
      <c r="F6468" s="7">
        <f t="shared" si="1010"/>
        <v>8.4269402856042799E-2</v>
      </c>
      <c r="I6468" s="10">
        <v>6466</v>
      </c>
      <c r="J6468" s="8">
        <f t="shared" si="1011"/>
        <v>8.7303317764565541E-2</v>
      </c>
      <c r="K6468" s="8">
        <f t="shared" si="1011"/>
        <v>8.5494440734720761E-2</v>
      </c>
      <c r="L6468" s="8">
        <f t="shared" si="1011"/>
        <v>8.6392467045866728E-2</v>
      </c>
      <c r="M6468" s="8">
        <f t="shared" si="1006"/>
        <v>8.5769402856042801E-2</v>
      </c>
      <c r="P6468">
        <v>6466</v>
      </c>
      <c r="Q6468" s="8">
        <f t="shared" si="1012"/>
        <v>8.4303317764565538E-2</v>
      </c>
      <c r="R6468" s="8">
        <f t="shared" si="1012"/>
        <v>8.2494440734720759E-2</v>
      </c>
      <c r="S6468" s="8">
        <f t="shared" si="1012"/>
        <v>8.3392467045866725E-2</v>
      </c>
      <c r="T6468" s="8">
        <f t="shared" si="1007"/>
        <v>8.2769402856042798E-2</v>
      </c>
      <c r="W6468">
        <v>6466</v>
      </c>
      <c r="X6468" s="4">
        <f t="shared" si="1005"/>
        <v>9.7084324311420875E-2</v>
      </c>
      <c r="Y6468" s="4">
        <f t="shared" si="1003"/>
        <v>9.6080921700080979E-2</v>
      </c>
      <c r="Z6468" s="4">
        <f t="shared" si="1004"/>
        <v>9.5392643910724925E-2</v>
      </c>
    </row>
    <row r="6469" spans="1:26" x14ac:dyDescent="0.25">
      <c r="A6469" s="16">
        <f t="shared" ref="A6469:A6532" si="1013">+A6468+1</f>
        <v>50002</v>
      </c>
      <c r="B6469">
        <f>+'[2]Ejercicio 1'!E6686</f>
        <v>6467</v>
      </c>
      <c r="C6469" s="5">
        <v>8.5805107929909932E-2</v>
      </c>
      <c r="D6469" s="4">
        <f t="shared" si="1008"/>
        <v>8.3996156473387207E-2</v>
      </c>
      <c r="E6469" s="6">
        <f t="shared" si="1009"/>
        <v>8.4894219602826934E-2</v>
      </c>
      <c r="F6469" s="7">
        <f t="shared" si="1010"/>
        <v>8.4271129840266995E-2</v>
      </c>
      <c r="I6469" s="10">
        <v>6467</v>
      </c>
      <c r="J6469" s="8">
        <f t="shared" si="1011"/>
        <v>8.7305107929909934E-2</v>
      </c>
      <c r="K6469" s="8">
        <f t="shared" si="1011"/>
        <v>8.5496156473387208E-2</v>
      </c>
      <c r="L6469" s="8">
        <f t="shared" si="1011"/>
        <v>8.6394219602826935E-2</v>
      </c>
      <c r="M6469" s="8">
        <f t="shared" si="1006"/>
        <v>8.5771129840266996E-2</v>
      </c>
      <c r="P6469">
        <v>6467</v>
      </c>
      <c r="Q6469" s="8">
        <f t="shared" si="1012"/>
        <v>8.4305107929909931E-2</v>
      </c>
      <c r="R6469" s="8">
        <f t="shared" si="1012"/>
        <v>8.2496156473387205E-2</v>
      </c>
      <c r="S6469" s="8">
        <f t="shared" si="1012"/>
        <v>8.3394219602826933E-2</v>
      </c>
      <c r="T6469" s="8">
        <f t="shared" si="1007"/>
        <v>8.2771129840266994E-2</v>
      </c>
      <c r="W6469">
        <v>6467</v>
      </c>
      <c r="X6469" s="4">
        <f t="shared" si="1005"/>
        <v>9.7087914542666798E-2</v>
      </c>
      <c r="Y6469" s="4">
        <f t="shared" si="1003"/>
        <v>9.608442686948844E-2</v>
      </c>
      <c r="Z6469" s="4">
        <f t="shared" si="1004"/>
        <v>9.5396091215780618E-2</v>
      </c>
    </row>
    <row r="6470" spans="1:26" x14ac:dyDescent="0.25">
      <c r="A6470" s="16">
        <f t="shared" si="1013"/>
        <v>50003</v>
      </c>
      <c r="B6470">
        <f>+'[2]Ejercicio 1'!E6687</f>
        <v>6468</v>
      </c>
      <c r="C6470" s="5">
        <v>8.5806898095254311E-2</v>
      </c>
      <c r="D6470" s="4">
        <f t="shared" si="1008"/>
        <v>8.3997872210564692E-2</v>
      </c>
      <c r="E6470" s="6">
        <f t="shared" si="1009"/>
        <v>8.4895972159028193E-2</v>
      </c>
      <c r="F6470" s="7">
        <f t="shared" si="1010"/>
        <v>8.4272856823223635E-2</v>
      </c>
      <c r="I6470" s="10">
        <v>6468</v>
      </c>
      <c r="J6470" s="8">
        <f t="shared" si="1011"/>
        <v>8.7306898095254312E-2</v>
      </c>
      <c r="K6470" s="8">
        <f t="shared" si="1011"/>
        <v>8.5497872210564693E-2</v>
      </c>
      <c r="L6470" s="8">
        <f t="shared" si="1011"/>
        <v>8.6395972159028195E-2</v>
      </c>
      <c r="M6470" s="8">
        <f t="shared" si="1006"/>
        <v>8.5772856823223637E-2</v>
      </c>
      <c r="P6470">
        <v>6468</v>
      </c>
      <c r="Q6470" s="8">
        <f t="shared" si="1012"/>
        <v>8.430689809525431E-2</v>
      </c>
      <c r="R6470" s="8">
        <f t="shared" si="1012"/>
        <v>8.2497872210564691E-2</v>
      </c>
      <c r="S6470" s="8">
        <f t="shared" si="1012"/>
        <v>8.3395972159028192E-2</v>
      </c>
      <c r="T6470" s="8">
        <f t="shared" si="1007"/>
        <v>8.2772856823223634E-2</v>
      </c>
      <c r="W6470">
        <v>6468</v>
      </c>
      <c r="X6470" s="4">
        <f t="shared" si="1005"/>
        <v>9.7091504775473236E-2</v>
      </c>
      <c r="Y6470" s="4">
        <f t="shared" si="1003"/>
        <v>9.608793203755106E-2</v>
      </c>
      <c r="Z6470" s="4">
        <f t="shared" si="1004"/>
        <v>9.5399538517256327E-2</v>
      </c>
    </row>
    <row r="6471" spans="1:26" x14ac:dyDescent="0.25">
      <c r="A6471" s="16">
        <f t="shared" si="1013"/>
        <v>50004</v>
      </c>
      <c r="B6471">
        <f>+'[2]Ejercicio 1'!E6688</f>
        <v>6469</v>
      </c>
      <c r="C6471" s="5">
        <v>8.5808688260598703E-2</v>
      </c>
      <c r="D6471" s="4">
        <f t="shared" si="1008"/>
        <v>8.399958794625427E-2</v>
      </c>
      <c r="E6471" s="6">
        <f t="shared" si="1009"/>
        <v>8.4897724714467868E-2</v>
      </c>
      <c r="F6471" s="7">
        <f t="shared" si="1010"/>
        <v>8.427458380491272E-2</v>
      </c>
      <c r="I6471" s="10">
        <v>6469</v>
      </c>
      <c r="J6471" s="8">
        <f t="shared" si="1011"/>
        <v>8.7308688260598705E-2</v>
      </c>
      <c r="K6471" s="8">
        <f t="shared" si="1011"/>
        <v>8.5499587946254271E-2</v>
      </c>
      <c r="L6471" s="8">
        <f t="shared" si="1011"/>
        <v>8.6397724714467869E-2</v>
      </c>
      <c r="M6471" s="8">
        <f t="shared" si="1006"/>
        <v>8.5774583804912721E-2</v>
      </c>
      <c r="P6471">
        <v>6469</v>
      </c>
      <c r="Q6471" s="8">
        <f t="shared" si="1012"/>
        <v>8.4308688260598702E-2</v>
      </c>
      <c r="R6471" s="8">
        <f t="shared" si="1012"/>
        <v>8.2499587946254269E-2</v>
      </c>
      <c r="S6471" s="8">
        <f t="shared" si="1012"/>
        <v>8.3397724714467866E-2</v>
      </c>
      <c r="T6471" s="8">
        <f t="shared" si="1007"/>
        <v>8.2774583804912719E-2</v>
      </c>
      <c r="W6471">
        <v>6469</v>
      </c>
      <c r="X6471" s="4">
        <f t="shared" si="1005"/>
        <v>9.7095095009808119E-2</v>
      </c>
      <c r="Y6471" s="4">
        <f t="shared" si="1003"/>
        <v>9.6091437203895486E-2</v>
      </c>
      <c r="Z6471" s="4">
        <f t="shared" si="1004"/>
        <v>9.5402985815157756E-2</v>
      </c>
    </row>
    <row r="6472" spans="1:26" x14ac:dyDescent="0.25">
      <c r="A6472" s="16">
        <f t="shared" si="1013"/>
        <v>50005</v>
      </c>
      <c r="B6472">
        <f>+'[2]Ejercicio 1'!E6689</f>
        <v>6470</v>
      </c>
      <c r="C6472" s="5">
        <v>8.5810478425943082E-2</v>
      </c>
      <c r="D6472" s="4">
        <f t="shared" si="1008"/>
        <v>8.4001303680455316E-2</v>
      </c>
      <c r="E6472" s="6">
        <f t="shared" si="1009"/>
        <v>8.4899477269148593E-2</v>
      </c>
      <c r="F6472" s="7">
        <f t="shared" si="1010"/>
        <v>8.4276310785334249E-2</v>
      </c>
      <c r="I6472" s="10">
        <v>6470</v>
      </c>
      <c r="J6472" s="8">
        <f t="shared" si="1011"/>
        <v>8.7310478425943083E-2</v>
      </c>
      <c r="K6472" s="8">
        <f t="shared" si="1011"/>
        <v>8.5501303680455318E-2</v>
      </c>
      <c r="L6472" s="8">
        <f t="shared" si="1011"/>
        <v>8.6399477269148595E-2</v>
      </c>
      <c r="M6472" s="8">
        <f t="shared" si="1006"/>
        <v>8.577631078533425E-2</v>
      </c>
      <c r="P6472">
        <v>6470</v>
      </c>
      <c r="Q6472" s="8">
        <f t="shared" si="1012"/>
        <v>8.4310478425943081E-2</v>
      </c>
      <c r="R6472" s="8">
        <f t="shared" si="1012"/>
        <v>8.2501303680455315E-2</v>
      </c>
      <c r="S6472" s="8">
        <f t="shared" si="1012"/>
        <v>8.3399477269148592E-2</v>
      </c>
      <c r="T6472" s="8">
        <f t="shared" si="1007"/>
        <v>8.2776310785334248E-2</v>
      </c>
      <c r="W6472">
        <v>6470</v>
      </c>
      <c r="X6472" s="4">
        <f t="shared" si="1005"/>
        <v>9.7098685245687252E-2</v>
      </c>
      <c r="Y6472" s="4">
        <f t="shared" si="1003"/>
        <v>9.6094942368834452E-2</v>
      </c>
      <c r="Z6472" s="4">
        <f t="shared" si="1004"/>
        <v>9.5406433109479175E-2</v>
      </c>
    </row>
    <row r="6473" spans="1:26" x14ac:dyDescent="0.25">
      <c r="A6473" s="16">
        <f t="shared" si="1013"/>
        <v>50006</v>
      </c>
      <c r="B6473">
        <f>+'[2]Ejercicio 1'!E6690</f>
        <v>6471</v>
      </c>
      <c r="C6473" s="5">
        <v>8.5812268591287474E-2</v>
      </c>
      <c r="D6473" s="4">
        <f t="shared" si="1008"/>
        <v>8.4003019413168442E-2</v>
      </c>
      <c r="E6473" s="6">
        <f t="shared" si="1009"/>
        <v>8.4901229823068594E-2</v>
      </c>
      <c r="F6473" s="7">
        <f t="shared" si="1010"/>
        <v>8.4278037764488209E-2</v>
      </c>
      <c r="I6473" s="10">
        <v>6471</v>
      </c>
      <c r="J6473" s="8">
        <f t="shared" si="1011"/>
        <v>8.7312268591287476E-2</v>
      </c>
      <c r="K6473" s="8">
        <f t="shared" si="1011"/>
        <v>8.5503019413168443E-2</v>
      </c>
      <c r="L6473" s="8">
        <f t="shared" si="1011"/>
        <v>8.6401229823068595E-2</v>
      </c>
      <c r="M6473" s="8">
        <f t="shared" si="1006"/>
        <v>8.577803776448821E-2</v>
      </c>
      <c r="P6473">
        <v>6471</v>
      </c>
      <c r="Q6473" s="8">
        <f t="shared" si="1012"/>
        <v>8.4312268591287473E-2</v>
      </c>
      <c r="R6473" s="8">
        <f t="shared" si="1012"/>
        <v>8.2503019413168441E-2</v>
      </c>
      <c r="S6473" s="8">
        <f t="shared" si="1012"/>
        <v>8.3401229823068593E-2</v>
      </c>
      <c r="T6473" s="8">
        <f t="shared" si="1007"/>
        <v>8.2778037764488208E-2</v>
      </c>
      <c r="W6473">
        <v>6471</v>
      </c>
      <c r="X6473" s="4">
        <f t="shared" si="1005"/>
        <v>9.710227548311022E-2</v>
      </c>
      <c r="Y6473" s="4">
        <f t="shared" si="1003"/>
        <v>9.6098447532241449E-2</v>
      </c>
      <c r="Z6473" s="4">
        <f t="shared" si="1004"/>
        <v>9.5409880400226327E-2</v>
      </c>
    </row>
    <row r="6474" spans="1:26" x14ac:dyDescent="0.25">
      <c r="A6474" s="16">
        <f t="shared" si="1013"/>
        <v>50007</v>
      </c>
      <c r="B6474">
        <f>+'[2]Ejercicio 1'!E6691</f>
        <v>6472</v>
      </c>
      <c r="C6474" s="5">
        <v>8.5814058756631853E-2</v>
      </c>
      <c r="D6474" s="4">
        <f t="shared" si="1008"/>
        <v>8.4004735144393036E-2</v>
      </c>
      <c r="E6474" s="6">
        <f t="shared" si="1009"/>
        <v>8.4902982376228772E-2</v>
      </c>
      <c r="F6474" s="7">
        <f t="shared" si="1010"/>
        <v>8.4279764742377486E-2</v>
      </c>
      <c r="I6474" s="10">
        <v>6472</v>
      </c>
      <c r="J6474" s="8">
        <f t="shared" si="1011"/>
        <v>8.7314058756631854E-2</v>
      </c>
      <c r="K6474" s="8">
        <f t="shared" si="1011"/>
        <v>8.5504735144393038E-2</v>
      </c>
      <c r="L6474" s="8">
        <f t="shared" si="1011"/>
        <v>8.6402982376228774E-2</v>
      </c>
      <c r="M6474" s="8">
        <f t="shared" si="1006"/>
        <v>8.5779764742377487E-2</v>
      </c>
      <c r="P6474">
        <v>6472</v>
      </c>
      <c r="Q6474" s="8">
        <f t="shared" si="1012"/>
        <v>8.4314058756631852E-2</v>
      </c>
      <c r="R6474" s="8">
        <f t="shared" si="1012"/>
        <v>8.2504735144393035E-2</v>
      </c>
      <c r="S6474" s="8">
        <f t="shared" si="1012"/>
        <v>8.3402982376228771E-2</v>
      </c>
      <c r="T6474" s="8">
        <f t="shared" si="1007"/>
        <v>8.2779764742377485E-2</v>
      </c>
      <c r="W6474">
        <v>6472</v>
      </c>
      <c r="X6474" s="4">
        <f t="shared" si="1005"/>
        <v>9.7105865722062507E-2</v>
      </c>
      <c r="Y6474" s="4">
        <f t="shared" si="1003"/>
        <v>9.6101952694057621E-2</v>
      </c>
      <c r="Z6474" s="4">
        <f t="shared" si="1004"/>
        <v>9.5413327687402044E-2</v>
      </c>
    </row>
    <row r="6475" spans="1:26" x14ac:dyDescent="0.25">
      <c r="A6475" s="16">
        <f t="shared" si="1013"/>
        <v>50008</v>
      </c>
      <c r="B6475">
        <f>+'[2]Ejercicio 1'!E6692</f>
        <v>6473</v>
      </c>
      <c r="C6475" s="5">
        <v>8.5815848921976245E-2</v>
      </c>
      <c r="D6475" s="4">
        <f t="shared" si="1008"/>
        <v>8.4006450874129737E-2</v>
      </c>
      <c r="E6475" s="6">
        <f t="shared" si="1009"/>
        <v>8.4904734928628239E-2</v>
      </c>
      <c r="F6475" s="7">
        <f t="shared" si="1010"/>
        <v>8.4281491718996335E-2</v>
      </c>
      <c r="I6475" s="10">
        <v>6473</v>
      </c>
      <c r="J6475" s="8">
        <f t="shared" si="1011"/>
        <v>8.7315848921976247E-2</v>
      </c>
      <c r="K6475" s="8">
        <f t="shared" si="1011"/>
        <v>8.5506450874129739E-2</v>
      </c>
      <c r="L6475" s="8">
        <f t="shared" si="1011"/>
        <v>8.6404734928628241E-2</v>
      </c>
      <c r="M6475" s="8">
        <f t="shared" si="1006"/>
        <v>8.5781491718996336E-2</v>
      </c>
      <c r="P6475">
        <v>6473</v>
      </c>
      <c r="Q6475" s="8">
        <f t="shared" si="1012"/>
        <v>8.4315848921976244E-2</v>
      </c>
      <c r="R6475" s="8">
        <f t="shared" si="1012"/>
        <v>8.2506450874129736E-2</v>
      </c>
      <c r="S6475" s="8">
        <f t="shared" si="1012"/>
        <v>8.3404734928628238E-2</v>
      </c>
      <c r="T6475" s="8">
        <f t="shared" si="1007"/>
        <v>8.2781491718996333E-2</v>
      </c>
      <c r="W6475">
        <v>6473</v>
      </c>
      <c r="X6475" s="4">
        <f t="shared" si="1005"/>
        <v>9.710945596257442E-2</v>
      </c>
      <c r="Y6475" s="4">
        <f t="shared" si="1003"/>
        <v>9.6105457854340964E-2</v>
      </c>
      <c r="Z6475" s="4">
        <f t="shared" si="1004"/>
        <v>9.5416774970994919E-2</v>
      </c>
    </row>
    <row r="6476" spans="1:26" x14ac:dyDescent="0.25">
      <c r="A6476" s="16">
        <f t="shared" si="1013"/>
        <v>50009</v>
      </c>
      <c r="B6476">
        <f>+'[2]Ejercicio 1'!E6693</f>
        <v>6474</v>
      </c>
      <c r="C6476" s="5">
        <v>8.5817639087320624E-2</v>
      </c>
      <c r="D6476" s="4">
        <f t="shared" si="1008"/>
        <v>8.4008166602378309E-2</v>
      </c>
      <c r="E6476" s="6">
        <f t="shared" si="1009"/>
        <v>8.4906487480268758E-2</v>
      </c>
      <c r="F6476" s="7">
        <f t="shared" si="1010"/>
        <v>8.4283218694347628E-2</v>
      </c>
      <c r="I6476" s="10">
        <v>6474</v>
      </c>
      <c r="J6476" s="8">
        <f t="shared" si="1011"/>
        <v>8.7317639087320625E-2</v>
      </c>
      <c r="K6476" s="8">
        <f t="shared" si="1011"/>
        <v>8.550816660237831E-2</v>
      </c>
      <c r="L6476" s="8">
        <f t="shared" si="1011"/>
        <v>8.6406487480268759E-2</v>
      </c>
      <c r="M6476" s="8">
        <f t="shared" si="1006"/>
        <v>8.5783218694347629E-2</v>
      </c>
      <c r="P6476">
        <v>6474</v>
      </c>
      <c r="Q6476" s="8">
        <f t="shared" si="1012"/>
        <v>8.4317639087320623E-2</v>
      </c>
      <c r="R6476" s="8">
        <f t="shared" si="1012"/>
        <v>8.2508166602378308E-2</v>
      </c>
      <c r="S6476" s="8">
        <f t="shared" si="1012"/>
        <v>8.3406487480268757E-2</v>
      </c>
      <c r="T6476" s="8">
        <f t="shared" si="1007"/>
        <v>8.2783218694347627E-2</v>
      </c>
      <c r="W6476">
        <v>6474</v>
      </c>
      <c r="X6476" s="4">
        <f t="shared" si="1005"/>
        <v>9.7113046204646419E-2</v>
      </c>
      <c r="Y6476" s="4">
        <f t="shared" si="1003"/>
        <v>9.610896301321796E-2</v>
      </c>
      <c r="Z6476" s="4">
        <f t="shared" si="1004"/>
        <v>9.5420222251013501E-2</v>
      </c>
    </row>
    <row r="6477" spans="1:26" x14ac:dyDescent="0.25">
      <c r="A6477" s="16">
        <f t="shared" si="1013"/>
        <v>50010</v>
      </c>
      <c r="B6477">
        <f>+'[2]Ejercicio 1'!E6694</f>
        <v>6475</v>
      </c>
      <c r="C6477" s="5">
        <v>8.5819429252665017E-2</v>
      </c>
      <c r="D6477" s="4">
        <f t="shared" si="1008"/>
        <v>8.4009882329138572E-2</v>
      </c>
      <c r="E6477" s="6">
        <f t="shared" si="1009"/>
        <v>8.4908240031148552E-2</v>
      </c>
      <c r="F6477" s="7">
        <f t="shared" si="1010"/>
        <v>8.4284945668431366E-2</v>
      </c>
      <c r="I6477" s="10">
        <v>6475</v>
      </c>
      <c r="J6477" s="8">
        <f t="shared" si="1011"/>
        <v>8.7319429252665018E-2</v>
      </c>
      <c r="K6477" s="8">
        <f t="shared" si="1011"/>
        <v>8.5509882329138573E-2</v>
      </c>
      <c r="L6477" s="8">
        <f t="shared" si="1011"/>
        <v>8.6408240031148553E-2</v>
      </c>
      <c r="M6477" s="8">
        <f t="shared" si="1006"/>
        <v>8.5784945668431367E-2</v>
      </c>
      <c r="P6477">
        <v>6475</v>
      </c>
      <c r="Q6477" s="8">
        <f t="shared" si="1012"/>
        <v>8.4319429252665015E-2</v>
      </c>
      <c r="R6477" s="8">
        <f t="shared" si="1012"/>
        <v>8.250988232913857E-2</v>
      </c>
      <c r="S6477" s="8">
        <f t="shared" si="1012"/>
        <v>8.3408240031148551E-2</v>
      </c>
      <c r="T6477" s="8">
        <f t="shared" si="1007"/>
        <v>8.2784945668431364E-2</v>
      </c>
      <c r="W6477">
        <v>6475</v>
      </c>
      <c r="X6477" s="4">
        <f t="shared" si="1005"/>
        <v>9.7116636448246849E-2</v>
      </c>
      <c r="Y6477" s="4">
        <f t="shared" si="1003"/>
        <v>9.6112468170503271E-2</v>
      </c>
      <c r="Z6477" s="4">
        <f t="shared" si="1004"/>
        <v>9.5423669527454943E-2</v>
      </c>
    </row>
    <row r="6478" spans="1:26" x14ac:dyDescent="0.25">
      <c r="A6478" s="16">
        <f t="shared" si="1013"/>
        <v>50011</v>
      </c>
      <c r="B6478">
        <f>+'[2]Ejercicio 1'!E6695</f>
        <v>6476</v>
      </c>
      <c r="C6478" s="5">
        <v>8.5821219418009395E-2</v>
      </c>
      <c r="D6478" s="4">
        <f t="shared" si="1008"/>
        <v>8.401159805441033E-2</v>
      </c>
      <c r="E6478" s="6">
        <f t="shared" si="1009"/>
        <v>8.4909992581268523E-2</v>
      </c>
      <c r="F6478" s="7">
        <f t="shared" si="1010"/>
        <v>8.4286672641250407E-2</v>
      </c>
      <c r="I6478" s="10">
        <v>6476</v>
      </c>
      <c r="J6478" s="8">
        <f t="shared" si="1011"/>
        <v>8.7321219418009396E-2</v>
      </c>
      <c r="K6478" s="8">
        <f t="shared" si="1011"/>
        <v>8.5511598054410332E-2</v>
      </c>
      <c r="L6478" s="8">
        <f t="shared" si="1011"/>
        <v>8.6409992581268524E-2</v>
      </c>
      <c r="M6478" s="8">
        <f t="shared" si="1006"/>
        <v>8.5786672641250408E-2</v>
      </c>
      <c r="P6478">
        <v>6476</v>
      </c>
      <c r="Q6478" s="8">
        <f t="shared" si="1012"/>
        <v>8.4321219418009394E-2</v>
      </c>
      <c r="R6478" s="8">
        <f t="shared" si="1012"/>
        <v>8.2511598054410329E-2</v>
      </c>
      <c r="S6478" s="8">
        <f t="shared" si="1012"/>
        <v>8.3409992581268522E-2</v>
      </c>
      <c r="T6478" s="8">
        <f t="shared" si="1007"/>
        <v>8.2786672641250406E-2</v>
      </c>
      <c r="W6478">
        <v>6476</v>
      </c>
      <c r="X6478" s="4">
        <f t="shared" si="1005"/>
        <v>9.7120226693391543E-2</v>
      </c>
      <c r="Y6478" s="4">
        <f t="shared" si="1003"/>
        <v>9.6115973326256599E-2</v>
      </c>
      <c r="Z6478" s="4">
        <f t="shared" si="1004"/>
        <v>9.542711680097872E-2</v>
      </c>
    </row>
    <row r="6479" spans="1:26" x14ac:dyDescent="0.25">
      <c r="A6479" s="16">
        <f t="shared" si="1013"/>
        <v>50012</v>
      </c>
      <c r="B6479">
        <f>+'[2]Ejercicio 1'!E6696</f>
        <v>6477</v>
      </c>
      <c r="C6479" s="5">
        <v>8.5823009583353788E-2</v>
      </c>
      <c r="D6479" s="4">
        <f t="shared" si="1008"/>
        <v>8.4013313778193974E-2</v>
      </c>
      <c r="E6479" s="6">
        <f t="shared" si="1009"/>
        <v>8.4911745130627797E-2</v>
      </c>
      <c r="F6479" s="7">
        <f t="shared" si="1010"/>
        <v>8.428839961279902E-2</v>
      </c>
      <c r="I6479" s="10">
        <v>6477</v>
      </c>
      <c r="J6479" s="8">
        <f t="shared" si="1011"/>
        <v>8.7323009583353789E-2</v>
      </c>
      <c r="K6479" s="8">
        <f t="shared" si="1011"/>
        <v>8.5513313778193975E-2</v>
      </c>
      <c r="L6479" s="8">
        <f t="shared" si="1011"/>
        <v>8.6411745130627798E-2</v>
      </c>
      <c r="M6479" s="8">
        <f t="shared" si="1006"/>
        <v>8.5788399612799021E-2</v>
      </c>
      <c r="P6479">
        <v>6477</v>
      </c>
      <c r="Q6479" s="8">
        <f t="shared" si="1012"/>
        <v>8.4323009583353786E-2</v>
      </c>
      <c r="R6479" s="8">
        <f t="shared" si="1012"/>
        <v>8.2513313778193972E-2</v>
      </c>
      <c r="S6479" s="8">
        <f t="shared" si="1012"/>
        <v>8.3411745130627796E-2</v>
      </c>
      <c r="T6479" s="8">
        <f t="shared" si="1007"/>
        <v>8.2788399612799018E-2</v>
      </c>
      <c r="W6479">
        <v>6477</v>
      </c>
      <c r="X6479" s="4">
        <f t="shared" si="1005"/>
        <v>9.7123816940080501E-2</v>
      </c>
      <c r="Y6479" s="4">
        <f t="shared" si="1003"/>
        <v>9.6119478480477985E-2</v>
      </c>
      <c r="Z6479" s="4">
        <f t="shared" si="1004"/>
        <v>9.54305640702659E-2</v>
      </c>
    </row>
    <row r="6480" spans="1:26" x14ac:dyDescent="0.25">
      <c r="A6480" s="16">
        <f t="shared" si="1013"/>
        <v>50013</v>
      </c>
      <c r="B6480">
        <f>+'[2]Ejercicio 1'!E6697</f>
        <v>6478</v>
      </c>
      <c r="C6480" s="5">
        <v>8.5824799748698166E-2</v>
      </c>
      <c r="D6480" s="4">
        <f t="shared" si="1008"/>
        <v>8.4015029500489516E-2</v>
      </c>
      <c r="E6480" s="6">
        <f t="shared" si="1009"/>
        <v>8.4913497679227221E-2</v>
      </c>
      <c r="F6480" s="7">
        <f t="shared" si="1010"/>
        <v>8.4290126583080091E-2</v>
      </c>
      <c r="I6480" s="10">
        <v>6478</v>
      </c>
      <c r="J6480" s="8">
        <f t="shared" si="1011"/>
        <v>8.7324799748698168E-2</v>
      </c>
      <c r="K6480" s="8">
        <f t="shared" si="1011"/>
        <v>8.5515029500489517E-2</v>
      </c>
      <c r="L6480" s="8">
        <f t="shared" si="1011"/>
        <v>8.6413497679227222E-2</v>
      </c>
      <c r="M6480" s="8">
        <f t="shared" si="1006"/>
        <v>8.5790126583080092E-2</v>
      </c>
      <c r="P6480">
        <v>6478</v>
      </c>
      <c r="Q6480" s="8">
        <f t="shared" si="1012"/>
        <v>8.4324799748698165E-2</v>
      </c>
      <c r="R6480" s="8">
        <f t="shared" si="1012"/>
        <v>8.2515029500489515E-2</v>
      </c>
      <c r="S6480" s="8">
        <f t="shared" si="1012"/>
        <v>8.3413497679227219E-2</v>
      </c>
      <c r="T6480" s="8">
        <f t="shared" si="1007"/>
        <v>8.279012658308009E-2</v>
      </c>
      <c r="W6480">
        <v>6478</v>
      </c>
      <c r="X6480" s="4">
        <f t="shared" si="1005"/>
        <v>9.7127407188298348E-2</v>
      </c>
      <c r="Y6480" s="4">
        <f t="shared" si="1003"/>
        <v>9.6122983633170039E-2</v>
      </c>
      <c r="Z6480" s="4">
        <f t="shared" si="1004"/>
        <v>9.5434011335975927E-2</v>
      </c>
    </row>
    <row r="6481" spans="1:26" x14ac:dyDescent="0.25">
      <c r="A6481" s="16">
        <f t="shared" si="1013"/>
        <v>50014</v>
      </c>
      <c r="B6481">
        <f>+'[2]Ejercicio 1'!E6698</f>
        <v>6479</v>
      </c>
      <c r="C6481" s="5">
        <v>8.5826589914042559E-2</v>
      </c>
      <c r="D6481" s="4">
        <f t="shared" si="1008"/>
        <v>8.4016745221296762E-2</v>
      </c>
      <c r="E6481" s="6">
        <f t="shared" si="1009"/>
        <v>8.4915250227066821E-2</v>
      </c>
      <c r="F6481" s="7">
        <f t="shared" si="1010"/>
        <v>8.4291853552096452E-2</v>
      </c>
      <c r="I6481" s="10">
        <v>6479</v>
      </c>
      <c r="J6481" s="8">
        <f t="shared" si="1011"/>
        <v>8.732658991404256E-2</v>
      </c>
      <c r="K6481" s="8">
        <f t="shared" si="1011"/>
        <v>8.5516745221296764E-2</v>
      </c>
      <c r="L6481" s="8">
        <f t="shared" si="1011"/>
        <v>8.6415250227066823E-2</v>
      </c>
      <c r="M6481" s="8">
        <f t="shared" si="1006"/>
        <v>8.5791853552096453E-2</v>
      </c>
      <c r="P6481">
        <v>6479</v>
      </c>
      <c r="Q6481" s="8">
        <f t="shared" si="1012"/>
        <v>8.4326589914042557E-2</v>
      </c>
      <c r="R6481" s="8">
        <f t="shared" si="1012"/>
        <v>8.2516745221296761E-2</v>
      </c>
      <c r="S6481" s="8">
        <f t="shared" si="1012"/>
        <v>8.341525022706682E-2</v>
      </c>
      <c r="T6481" s="8">
        <f t="shared" si="1007"/>
        <v>8.279185355209645E-2</v>
      </c>
      <c r="W6481">
        <v>6479</v>
      </c>
      <c r="X6481" s="4">
        <f t="shared" si="1005"/>
        <v>9.7130997438076266E-2</v>
      </c>
      <c r="Y6481" s="4">
        <f t="shared" si="1003"/>
        <v>9.6126488784331887E-2</v>
      </c>
      <c r="Z6481" s="4">
        <f t="shared" si="1004"/>
        <v>9.5437458598768288E-2</v>
      </c>
    </row>
    <row r="6482" spans="1:26" x14ac:dyDescent="0.25">
      <c r="A6482" s="16">
        <f t="shared" si="1013"/>
        <v>50015</v>
      </c>
      <c r="B6482">
        <f>+'[2]Ejercicio 1'!E6699</f>
        <v>6480</v>
      </c>
      <c r="C6482" s="5">
        <v>8.5828380079386937E-2</v>
      </c>
      <c r="D6482" s="4">
        <f t="shared" si="1008"/>
        <v>8.401846094061631E-2</v>
      </c>
      <c r="E6482" s="6">
        <f t="shared" si="1009"/>
        <v>8.4917002774146585E-2</v>
      </c>
      <c r="F6482" s="7">
        <f t="shared" si="1010"/>
        <v>8.4293580519842398E-2</v>
      </c>
      <c r="I6482" s="10">
        <v>6480</v>
      </c>
      <c r="J6482" s="8">
        <f t="shared" si="1011"/>
        <v>8.7328380079386939E-2</v>
      </c>
      <c r="K6482" s="8">
        <f t="shared" si="1011"/>
        <v>8.5518460940616312E-2</v>
      </c>
      <c r="L6482" s="8">
        <f t="shared" si="1011"/>
        <v>8.6417002774146587E-2</v>
      </c>
      <c r="M6482" s="8">
        <f t="shared" si="1006"/>
        <v>8.57935805198424E-2</v>
      </c>
      <c r="P6482">
        <v>6480</v>
      </c>
      <c r="Q6482" s="8">
        <f t="shared" si="1012"/>
        <v>8.4328380079386936E-2</v>
      </c>
      <c r="R6482" s="8">
        <f t="shared" si="1012"/>
        <v>8.2518460940616309E-2</v>
      </c>
      <c r="S6482" s="8">
        <f t="shared" si="1012"/>
        <v>8.3417002774146584E-2</v>
      </c>
      <c r="T6482" s="8">
        <f t="shared" si="1007"/>
        <v>8.2793580519842397E-2</v>
      </c>
      <c r="W6482">
        <v>6480</v>
      </c>
      <c r="X6482" s="4">
        <f t="shared" si="1005"/>
        <v>9.7134587689413812E-2</v>
      </c>
      <c r="Y6482" s="4">
        <f t="shared" si="1003"/>
        <v>9.6129993934024133E-2</v>
      </c>
      <c r="Z6482" s="4">
        <f t="shared" si="1004"/>
        <v>9.5440905857326896E-2</v>
      </c>
    </row>
    <row r="6483" spans="1:26" x14ac:dyDescent="0.25">
      <c r="A6483" s="16">
        <f t="shared" si="1013"/>
        <v>50016</v>
      </c>
      <c r="B6483">
        <f>+'[2]Ejercicio 1'!E6700</f>
        <v>6481</v>
      </c>
      <c r="C6483" s="5">
        <v>8.583017024473133E-2</v>
      </c>
      <c r="D6483" s="4">
        <f t="shared" si="1008"/>
        <v>8.402017665844716E-2</v>
      </c>
      <c r="E6483" s="6">
        <f t="shared" si="1009"/>
        <v>8.4918755320465639E-2</v>
      </c>
      <c r="F6483" s="7">
        <f t="shared" si="1010"/>
        <v>8.4295307486320789E-2</v>
      </c>
      <c r="I6483" s="10">
        <v>6481</v>
      </c>
      <c r="J6483" s="8">
        <f t="shared" si="1011"/>
        <v>8.7330170244731331E-2</v>
      </c>
      <c r="K6483" s="8">
        <f t="shared" si="1011"/>
        <v>8.5520176658447161E-2</v>
      </c>
      <c r="L6483" s="8">
        <f t="shared" si="1011"/>
        <v>8.641875532046564E-2</v>
      </c>
      <c r="M6483" s="8">
        <f t="shared" si="1006"/>
        <v>8.579530748632079E-2</v>
      </c>
      <c r="P6483">
        <v>6481</v>
      </c>
      <c r="Q6483" s="8">
        <f t="shared" si="1012"/>
        <v>8.4330170244731328E-2</v>
      </c>
      <c r="R6483" s="8">
        <f t="shared" si="1012"/>
        <v>8.2520176658447159E-2</v>
      </c>
      <c r="S6483" s="8">
        <f t="shared" si="1012"/>
        <v>8.3418755320465637E-2</v>
      </c>
      <c r="T6483" s="8">
        <f t="shared" si="1007"/>
        <v>8.2795307486320788E-2</v>
      </c>
      <c r="W6483">
        <v>6481</v>
      </c>
      <c r="X6483" s="4">
        <f t="shared" si="1005"/>
        <v>9.7138177942279802E-2</v>
      </c>
      <c r="Y6483" s="4">
        <f t="shared" si="1003"/>
        <v>9.6133499082122945E-2</v>
      </c>
      <c r="Z6483" s="4">
        <f t="shared" si="1004"/>
        <v>9.5444353112305522E-2</v>
      </c>
    </row>
    <row r="6484" spans="1:26" x14ac:dyDescent="0.25">
      <c r="A6484" s="16">
        <f t="shared" si="1013"/>
        <v>50017</v>
      </c>
      <c r="B6484">
        <f>+'[2]Ejercicio 1'!E6701</f>
        <v>6482</v>
      </c>
      <c r="C6484" s="5">
        <v>8.5831960410075708E-2</v>
      </c>
      <c r="D6484" s="4">
        <f t="shared" si="1008"/>
        <v>8.4021892374789908E-2</v>
      </c>
      <c r="E6484" s="6">
        <f t="shared" si="1009"/>
        <v>8.4920507866024869E-2</v>
      </c>
      <c r="F6484" s="7">
        <f t="shared" si="1010"/>
        <v>8.4297034451534483E-2</v>
      </c>
      <c r="I6484" s="10">
        <v>6482</v>
      </c>
      <c r="J6484" s="8">
        <f t="shared" si="1011"/>
        <v>8.733196041007571E-2</v>
      </c>
      <c r="K6484" s="8">
        <f t="shared" si="1011"/>
        <v>8.552189237478991E-2</v>
      </c>
      <c r="L6484" s="8">
        <f t="shared" si="1011"/>
        <v>8.642050786602487E-2</v>
      </c>
      <c r="M6484" s="8">
        <f t="shared" si="1006"/>
        <v>8.5797034451534485E-2</v>
      </c>
      <c r="P6484">
        <v>6482</v>
      </c>
      <c r="Q6484" s="8">
        <f t="shared" si="1012"/>
        <v>8.4331960410075707E-2</v>
      </c>
      <c r="R6484" s="8">
        <f t="shared" si="1012"/>
        <v>8.2521892374789907E-2</v>
      </c>
      <c r="S6484" s="8">
        <f t="shared" si="1012"/>
        <v>8.3420507866024868E-2</v>
      </c>
      <c r="T6484" s="8">
        <f t="shared" si="1007"/>
        <v>8.2797034451534482E-2</v>
      </c>
      <c r="W6484">
        <v>6482</v>
      </c>
      <c r="X6484" s="4">
        <f t="shared" si="1005"/>
        <v>9.7141768196690487E-2</v>
      </c>
      <c r="Y6484" s="4">
        <f t="shared" si="1003"/>
        <v>9.6137004228691536E-2</v>
      </c>
      <c r="Z6484" s="4">
        <f t="shared" si="1004"/>
        <v>9.5447800364372171E-2</v>
      </c>
    </row>
    <row r="6485" spans="1:26" x14ac:dyDescent="0.25">
      <c r="A6485" s="16">
        <f t="shared" si="1013"/>
        <v>50018</v>
      </c>
      <c r="B6485">
        <f>+'[2]Ejercicio 1'!E6702</f>
        <v>6483</v>
      </c>
      <c r="C6485" s="5">
        <v>8.5833750575420101E-2</v>
      </c>
      <c r="D6485" s="4">
        <f t="shared" si="1008"/>
        <v>8.4023608089644375E-2</v>
      </c>
      <c r="E6485" s="6">
        <f t="shared" si="1009"/>
        <v>8.4922260410824263E-2</v>
      </c>
      <c r="F6485" s="7">
        <f t="shared" si="1010"/>
        <v>8.4298761415477763E-2</v>
      </c>
      <c r="I6485" s="10">
        <v>6483</v>
      </c>
      <c r="J6485" s="8">
        <f t="shared" si="1011"/>
        <v>8.7333750575420102E-2</v>
      </c>
      <c r="K6485" s="8">
        <f t="shared" si="1011"/>
        <v>8.5523608089644376E-2</v>
      </c>
      <c r="L6485" s="8">
        <f t="shared" si="1011"/>
        <v>8.6422260410824264E-2</v>
      </c>
      <c r="M6485" s="8">
        <f t="shared" si="1006"/>
        <v>8.5798761415477764E-2</v>
      </c>
      <c r="P6485">
        <v>6483</v>
      </c>
      <c r="Q6485" s="8">
        <f t="shared" si="1012"/>
        <v>8.4333750575420099E-2</v>
      </c>
      <c r="R6485" s="8">
        <f t="shared" si="1012"/>
        <v>8.2523608089644374E-2</v>
      </c>
      <c r="S6485" s="8">
        <f t="shared" si="1012"/>
        <v>8.3422260410824262E-2</v>
      </c>
      <c r="T6485" s="8">
        <f t="shared" si="1007"/>
        <v>8.2798761415477762E-2</v>
      </c>
      <c r="W6485">
        <v>6483</v>
      </c>
      <c r="X6485" s="4">
        <f t="shared" si="1005"/>
        <v>9.7145358452645006E-2</v>
      </c>
      <c r="Y6485" s="4">
        <f t="shared" si="1003"/>
        <v>9.6140509373792302E-2</v>
      </c>
      <c r="Z6485" s="4">
        <f t="shared" si="1004"/>
        <v>9.5451247612196519E-2</v>
      </c>
    </row>
    <row r="6486" spans="1:26" x14ac:dyDescent="0.25">
      <c r="A6486" s="16">
        <f t="shared" si="1013"/>
        <v>50019</v>
      </c>
      <c r="B6486">
        <f>+'[2]Ejercicio 1'!E6703</f>
        <v>6484</v>
      </c>
      <c r="C6486" s="5">
        <v>8.5835540740764479E-2</v>
      </c>
      <c r="D6486" s="4">
        <f t="shared" si="1008"/>
        <v>8.4025323803010546E-2</v>
      </c>
      <c r="E6486" s="6">
        <f t="shared" si="1009"/>
        <v>8.492401295486382E-2</v>
      </c>
      <c r="F6486" s="7">
        <f t="shared" si="1010"/>
        <v>8.4300488378153488E-2</v>
      </c>
      <c r="I6486" s="10">
        <v>6484</v>
      </c>
      <c r="J6486" s="8">
        <f t="shared" si="1011"/>
        <v>8.7335540740764481E-2</v>
      </c>
      <c r="K6486" s="8">
        <f t="shared" si="1011"/>
        <v>8.5525323803010547E-2</v>
      </c>
      <c r="L6486" s="8">
        <f t="shared" si="1011"/>
        <v>8.6424012954863821E-2</v>
      </c>
      <c r="M6486" s="8">
        <f t="shared" si="1006"/>
        <v>8.5800488378153489E-2</v>
      </c>
      <c r="P6486">
        <v>6484</v>
      </c>
      <c r="Q6486" s="8">
        <f t="shared" si="1012"/>
        <v>8.4335540740764478E-2</v>
      </c>
      <c r="R6486" s="8">
        <f t="shared" si="1012"/>
        <v>8.2525323803010545E-2</v>
      </c>
      <c r="S6486" s="8">
        <f t="shared" si="1012"/>
        <v>8.3424012954863819E-2</v>
      </c>
      <c r="T6486" s="8">
        <f t="shared" si="1007"/>
        <v>8.2800488378153486E-2</v>
      </c>
      <c r="W6486">
        <v>6484</v>
      </c>
      <c r="X6486" s="4">
        <f t="shared" si="1005"/>
        <v>9.7148948710128843E-2</v>
      </c>
      <c r="Y6486" s="4">
        <f t="shared" si="1003"/>
        <v>9.6144014517422591E-2</v>
      </c>
      <c r="Z6486" s="4">
        <f t="shared" si="1004"/>
        <v>9.5454694855789946E-2</v>
      </c>
    </row>
    <row r="6487" spans="1:26" x14ac:dyDescent="0.25">
      <c r="A6487" s="16">
        <f t="shared" si="1013"/>
        <v>50020</v>
      </c>
      <c r="B6487">
        <f>+'[2]Ejercicio 1'!E6704</f>
        <v>6485</v>
      </c>
      <c r="C6487" s="5">
        <v>8.5837330906108872E-2</v>
      </c>
      <c r="D6487" s="4">
        <f t="shared" si="1008"/>
        <v>8.4027039514888643E-2</v>
      </c>
      <c r="E6487" s="6">
        <f t="shared" si="1009"/>
        <v>8.4925765498142666E-2</v>
      </c>
      <c r="F6487" s="7">
        <f t="shared" si="1010"/>
        <v>8.4302215339564501E-2</v>
      </c>
      <c r="I6487" s="10">
        <v>6485</v>
      </c>
      <c r="J6487" s="8">
        <f t="shared" si="1011"/>
        <v>8.7337330906108873E-2</v>
      </c>
      <c r="K6487" s="8">
        <f t="shared" si="1011"/>
        <v>8.5527039514888645E-2</v>
      </c>
      <c r="L6487" s="8">
        <f t="shared" si="1011"/>
        <v>8.6425765498142668E-2</v>
      </c>
      <c r="M6487" s="8">
        <f t="shared" si="1006"/>
        <v>8.5802215339564503E-2</v>
      </c>
      <c r="P6487">
        <v>6485</v>
      </c>
      <c r="Q6487" s="8">
        <f t="shared" si="1012"/>
        <v>8.4337330906108871E-2</v>
      </c>
      <c r="R6487" s="8">
        <f t="shared" si="1012"/>
        <v>8.2527039514888642E-2</v>
      </c>
      <c r="S6487" s="8">
        <f t="shared" si="1012"/>
        <v>8.3425765498142665E-2</v>
      </c>
      <c r="T6487" s="8">
        <f t="shared" si="1007"/>
        <v>8.28022153395645E-2</v>
      </c>
      <c r="W6487">
        <v>6485</v>
      </c>
      <c r="X6487" s="4">
        <f t="shared" si="1005"/>
        <v>9.7152538969171864E-2</v>
      </c>
      <c r="Y6487" s="4">
        <f t="shared" si="1003"/>
        <v>9.6147519659399702E-2</v>
      </c>
      <c r="Z6487" s="4">
        <f t="shared" si="1004"/>
        <v>9.5458142097122334E-2</v>
      </c>
    </row>
    <row r="6488" spans="1:26" x14ac:dyDescent="0.25">
      <c r="A6488" s="16">
        <f t="shared" si="1013"/>
        <v>50021</v>
      </c>
      <c r="B6488">
        <f>+'[2]Ejercicio 1'!E6705</f>
        <v>6486</v>
      </c>
      <c r="C6488" s="5">
        <v>8.583912107145325E-2</v>
      </c>
      <c r="D6488" s="4">
        <f t="shared" si="1008"/>
        <v>8.4028755225279056E-2</v>
      </c>
      <c r="E6488" s="6">
        <f t="shared" si="1009"/>
        <v>8.492751804066169E-2</v>
      </c>
      <c r="F6488" s="7">
        <f t="shared" si="1010"/>
        <v>8.4303942299705101E-2</v>
      </c>
      <c r="I6488" s="10">
        <v>6486</v>
      </c>
      <c r="J6488" s="8">
        <f t="shared" si="1011"/>
        <v>8.7339121071453252E-2</v>
      </c>
      <c r="K6488" s="8">
        <f t="shared" si="1011"/>
        <v>8.5528755225279057E-2</v>
      </c>
      <c r="L6488" s="8">
        <f t="shared" si="1011"/>
        <v>8.6427518040661691E-2</v>
      </c>
      <c r="M6488" s="8">
        <f t="shared" si="1006"/>
        <v>8.5803942299705102E-2</v>
      </c>
      <c r="P6488">
        <v>6486</v>
      </c>
      <c r="Q6488" s="8">
        <f t="shared" si="1012"/>
        <v>8.4339121071453249E-2</v>
      </c>
      <c r="R6488" s="8">
        <f t="shared" si="1012"/>
        <v>8.2528755225279055E-2</v>
      </c>
      <c r="S6488" s="8">
        <f t="shared" si="1012"/>
        <v>8.3427518040661688E-2</v>
      </c>
      <c r="T6488" s="8">
        <f t="shared" si="1007"/>
        <v>8.2803942299705099E-2</v>
      </c>
      <c r="W6488">
        <v>6486</v>
      </c>
      <c r="X6488" s="4">
        <f t="shared" si="1005"/>
        <v>9.7156129229774527E-2</v>
      </c>
      <c r="Y6488" s="4">
        <f t="shared" si="1003"/>
        <v>9.6151024799906323E-2</v>
      </c>
      <c r="Z6488" s="4">
        <f t="shared" si="1004"/>
        <v>9.5461589334218111E-2</v>
      </c>
    </row>
    <row r="6489" spans="1:26" x14ac:dyDescent="0.25">
      <c r="A6489" s="16">
        <f t="shared" si="1013"/>
        <v>50022</v>
      </c>
      <c r="B6489">
        <f>+'[2]Ejercicio 1'!E6706</f>
        <v>6487</v>
      </c>
      <c r="C6489" s="5">
        <v>8.5840911236797643E-2</v>
      </c>
      <c r="D6489" s="4">
        <f t="shared" si="1008"/>
        <v>8.4030470934180784E-2</v>
      </c>
      <c r="E6489" s="6">
        <f t="shared" si="1009"/>
        <v>8.4929270582420877E-2</v>
      </c>
      <c r="F6489" s="7">
        <f t="shared" si="1010"/>
        <v>8.4305669258581004E-2</v>
      </c>
      <c r="I6489" s="10">
        <v>6487</v>
      </c>
      <c r="J6489" s="8">
        <f t="shared" si="1011"/>
        <v>8.7340911236797644E-2</v>
      </c>
      <c r="K6489" s="8">
        <f t="shared" si="1011"/>
        <v>8.5530470934180786E-2</v>
      </c>
      <c r="L6489" s="8">
        <f t="shared" si="1011"/>
        <v>8.6429270582420878E-2</v>
      </c>
      <c r="M6489" s="8">
        <f t="shared" si="1006"/>
        <v>8.5805669258581005E-2</v>
      </c>
      <c r="P6489">
        <v>6487</v>
      </c>
      <c r="Q6489" s="8">
        <f t="shared" si="1012"/>
        <v>8.4340911236797642E-2</v>
      </c>
      <c r="R6489" s="8">
        <f t="shared" si="1012"/>
        <v>8.2530470934180783E-2</v>
      </c>
      <c r="S6489" s="8">
        <f t="shared" si="1012"/>
        <v>8.3429270582420875E-2</v>
      </c>
      <c r="T6489" s="8">
        <f t="shared" si="1007"/>
        <v>8.2805669258581002E-2</v>
      </c>
      <c r="W6489">
        <v>6487</v>
      </c>
      <c r="X6489" s="4">
        <f t="shared" si="1005"/>
        <v>9.7159719491906521E-2</v>
      </c>
      <c r="Y6489" s="4">
        <f t="shared" si="1003"/>
        <v>9.615452993888364E-2</v>
      </c>
      <c r="Z6489" s="4">
        <f t="shared" si="1004"/>
        <v>9.5465036568399081E-2</v>
      </c>
    </row>
    <row r="6490" spans="1:26" x14ac:dyDescent="0.25">
      <c r="A6490" s="16">
        <f t="shared" si="1013"/>
        <v>50023</v>
      </c>
      <c r="B6490">
        <f>+'[2]Ejercicio 1'!E6707</f>
        <v>6488</v>
      </c>
      <c r="C6490" s="5">
        <v>8.5842701402142021E-2</v>
      </c>
      <c r="D6490" s="4">
        <f t="shared" si="1008"/>
        <v>8.4032186641594231E-2</v>
      </c>
      <c r="E6490" s="6">
        <f t="shared" si="1009"/>
        <v>8.4931023123420227E-2</v>
      </c>
      <c r="F6490" s="7">
        <f t="shared" si="1010"/>
        <v>8.4307396216186506E-2</v>
      </c>
      <c r="I6490" s="10">
        <v>6488</v>
      </c>
      <c r="J6490" s="8">
        <f t="shared" si="1011"/>
        <v>8.7342701402142023E-2</v>
      </c>
      <c r="K6490" s="8">
        <f t="shared" si="1011"/>
        <v>8.5532186641594232E-2</v>
      </c>
      <c r="L6490" s="8">
        <f t="shared" si="1011"/>
        <v>8.6431023123420228E-2</v>
      </c>
      <c r="M6490" s="8">
        <f t="shared" si="1006"/>
        <v>8.5807396216186507E-2</v>
      </c>
      <c r="P6490">
        <v>6488</v>
      </c>
      <c r="Q6490" s="8">
        <f t="shared" si="1012"/>
        <v>8.434270140214202E-2</v>
      </c>
      <c r="R6490" s="8">
        <f t="shared" si="1012"/>
        <v>8.253218664159423E-2</v>
      </c>
      <c r="S6490" s="8">
        <f t="shared" si="1012"/>
        <v>8.3431023123420225E-2</v>
      </c>
      <c r="T6490" s="8">
        <f t="shared" si="1007"/>
        <v>8.2807396216186505E-2</v>
      </c>
      <c r="W6490">
        <v>6488</v>
      </c>
      <c r="X6490" s="4">
        <f t="shared" si="1005"/>
        <v>9.7163309755581878E-2</v>
      </c>
      <c r="Y6490" s="4">
        <f t="shared" si="1003"/>
        <v>9.6158035076392229E-2</v>
      </c>
      <c r="Z6490" s="4">
        <f t="shared" si="1004"/>
        <v>9.546848379834344E-2</v>
      </c>
    </row>
    <row r="6491" spans="1:26" x14ac:dyDescent="0.25">
      <c r="A6491" s="16">
        <f t="shared" si="1013"/>
        <v>50024</v>
      </c>
      <c r="B6491">
        <f>+'[2]Ejercicio 1'!E6708</f>
        <v>6489</v>
      </c>
      <c r="C6491" s="5">
        <v>8.5844491567486414E-2</v>
      </c>
      <c r="D6491" s="4">
        <f t="shared" si="1008"/>
        <v>8.4033902347519604E-2</v>
      </c>
      <c r="E6491" s="6">
        <f t="shared" si="1009"/>
        <v>8.493277566365888E-2</v>
      </c>
      <c r="F6491" s="7">
        <f t="shared" si="1010"/>
        <v>8.4309123172527284E-2</v>
      </c>
      <c r="I6491" s="10">
        <v>6489</v>
      </c>
      <c r="J6491" s="8">
        <f t="shared" si="1011"/>
        <v>8.7344491567486415E-2</v>
      </c>
      <c r="K6491" s="8">
        <f t="shared" si="1011"/>
        <v>8.5533902347519605E-2</v>
      </c>
      <c r="L6491" s="8">
        <f t="shared" si="1011"/>
        <v>8.6432775663658881E-2</v>
      </c>
      <c r="M6491" s="8">
        <f t="shared" si="1006"/>
        <v>8.5809123172527285E-2</v>
      </c>
      <c r="P6491">
        <v>6489</v>
      </c>
      <c r="Q6491" s="8">
        <f t="shared" si="1012"/>
        <v>8.4344491567486413E-2</v>
      </c>
      <c r="R6491" s="8">
        <f t="shared" si="1012"/>
        <v>8.2533902347519603E-2</v>
      </c>
      <c r="S6491" s="8">
        <f t="shared" si="1012"/>
        <v>8.3432775663658879E-2</v>
      </c>
      <c r="T6491" s="8">
        <f t="shared" si="1007"/>
        <v>8.2809123172527282E-2</v>
      </c>
      <c r="W6491">
        <v>6489</v>
      </c>
      <c r="X6491" s="4">
        <f t="shared" si="1005"/>
        <v>9.7166900020802388E-2</v>
      </c>
      <c r="Y6491" s="4">
        <f t="shared" si="1003"/>
        <v>9.616154021230737E-2</v>
      </c>
      <c r="Z6491" s="4">
        <f t="shared" si="1004"/>
        <v>9.5471931025372977E-2</v>
      </c>
    </row>
    <row r="6492" spans="1:26" x14ac:dyDescent="0.25">
      <c r="A6492" s="16">
        <f t="shared" si="1013"/>
        <v>50025</v>
      </c>
      <c r="B6492">
        <f>+'[2]Ejercicio 1'!E6709</f>
        <v>6490</v>
      </c>
      <c r="C6492" s="5">
        <v>8.5846281732830793E-2</v>
      </c>
      <c r="D6492" s="4">
        <f t="shared" si="1008"/>
        <v>8.4035618051956903E-2</v>
      </c>
      <c r="E6492" s="6">
        <f t="shared" si="1009"/>
        <v>8.4934528203137682E-2</v>
      </c>
      <c r="F6492" s="7">
        <f t="shared" si="1010"/>
        <v>8.431085012760052E-2</v>
      </c>
      <c r="I6492" s="10">
        <v>6490</v>
      </c>
      <c r="J6492" s="8">
        <f t="shared" si="1011"/>
        <v>8.7346281732830794E-2</v>
      </c>
      <c r="K6492" s="8">
        <f t="shared" si="1011"/>
        <v>8.5535618051956905E-2</v>
      </c>
      <c r="L6492" s="8">
        <f t="shared" si="1011"/>
        <v>8.6434528203137684E-2</v>
      </c>
      <c r="M6492" s="8">
        <f t="shared" si="1006"/>
        <v>8.5810850127600521E-2</v>
      </c>
      <c r="P6492">
        <v>6490</v>
      </c>
      <c r="Q6492" s="8">
        <f t="shared" si="1012"/>
        <v>8.4346281732830791E-2</v>
      </c>
      <c r="R6492" s="8">
        <f t="shared" si="1012"/>
        <v>8.2535618051956902E-2</v>
      </c>
      <c r="S6492" s="8">
        <f t="shared" si="1012"/>
        <v>8.3434528203137681E-2</v>
      </c>
      <c r="T6492" s="8">
        <f t="shared" si="1007"/>
        <v>8.2810850127600519E-2</v>
      </c>
      <c r="W6492">
        <v>6490</v>
      </c>
      <c r="X6492" s="4">
        <f t="shared" si="1005"/>
        <v>9.7170490287551786E-2</v>
      </c>
      <c r="Y6492" s="4">
        <f t="shared" si="1003"/>
        <v>9.6165045346752048E-2</v>
      </c>
      <c r="Z6492" s="4">
        <f t="shared" si="1004"/>
        <v>9.5475378248819673E-2</v>
      </c>
    </row>
    <row r="6493" spans="1:26" x14ac:dyDescent="0.25">
      <c r="A6493" s="16">
        <f t="shared" si="1013"/>
        <v>50026</v>
      </c>
      <c r="B6493">
        <f>+'[2]Ejercicio 1'!E6710</f>
        <v>6491</v>
      </c>
      <c r="C6493" s="5">
        <v>8.5848071898175185E-2</v>
      </c>
      <c r="D6493" s="4">
        <f t="shared" si="1008"/>
        <v>8.4037333754905935E-2</v>
      </c>
      <c r="E6493" s="6">
        <f t="shared" si="1009"/>
        <v>8.4936280741855788E-2</v>
      </c>
      <c r="F6493" s="7">
        <f t="shared" si="1010"/>
        <v>8.4312577081403342E-2</v>
      </c>
      <c r="I6493" s="10">
        <v>6491</v>
      </c>
      <c r="J6493" s="8">
        <f t="shared" si="1011"/>
        <v>8.7348071898175186E-2</v>
      </c>
      <c r="K6493" s="8">
        <f t="shared" si="1011"/>
        <v>8.5537333754905936E-2</v>
      </c>
      <c r="L6493" s="8">
        <f t="shared" si="1011"/>
        <v>8.6436280741855789E-2</v>
      </c>
      <c r="M6493" s="8">
        <f t="shared" si="1006"/>
        <v>8.5812577081403343E-2</v>
      </c>
      <c r="P6493">
        <v>6491</v>
      </c>
      <c r="Q6493" s="8">
        <f t="shared" si="1012"/>
        <v>8.4348071898175184E-2</v>
      </c>
      <c r="R6493" s="8">
        <f t="shared" si="1012"/>
        <v>8.2537333754905934E-2</v>
      </c>
      <c r="S6493" s="8">
        <f t="shared" si="1012"/>
        <v>8.3436280741855787E-2</v>
      </c>
      <c r="T6493" s="8">
        <f t="shared" si="1007"/>
        <v>8.2812577081403341E-2</v>
      </c>
      <c r="W6493">
        <v>6491</v>
      </c>
      <c r="X6493" s="4">
        <f t="shared" si="1005"/>
        <v>9.7174080555859924E-2</v>
      </c>
      <c r="Y6493" s="4">
        <f t="shared" si="1003"/>
        <v>9.616855047954441E-2</v>
      </c>
      <c r="Z6493" s="4">
        <f t="shared" si="1004"/>
        <v>9.5478825468035475E-2</v>
      </c>
    </row>
    <row r="6494" spans="1:26" x14ac:dyDescent="0.25">
      <c r="A6494" s="16">
        <f t="shared" si="1013"/>
        <v>50027</v>
      </c>
      <c r="B6494">
        <f>+'[2]Ejercicio 1'!E6711</f>
        <v>6492</v>
      </c>
      <c r="C6494" s="5">
        <v>8.5849862063519564E-2</v>
      </c>
      <c r="D6494" s="4">
        <f t="shared" si="1008"/>
        <v>8.4039049456367115E-2</v>
      </c>
      <c r="E6494" s="6">
        <f t="shared" si="1009"/>
        <v>8.4938033279814945E-2</v>
      </c>
      <c r="F6494" s="7">
        <f t="shared" si="1010"/>
        <v>8.4314304033941453E-2</v>
      </c>
      <c r="I6494" s="10">
        <v>6492</v>
      </c>
      <c r="J6494" s="8">
        <f t="shared" si="1011"/>
        <v>8.7349862063519565E-2</v>
      </c>
      <c r="K6494" s="8">
        <f t="shared" si="1011"/>
        <v>8.5539049456367117E-2</v>
      </c>
      <c r="L6494" s="8">
        <f t="shared" si="1011"/>
        <v>8.6438033279814946E-2</v>
      </c>
      <c r="M6494" s="8">
        <f t="shared" si="1006"/>
        <v>8.5814304033941455E-2</v>
      </c>
      <c r="P6494">
        <v>6492</v>
      </c>
      <c r="Q6494" s="8">
        <f t="shared" si="1012"/>
        <v>8.4349862063519562E-2</v>
      </c>
      <c r="R6494" s="8">
        <f t="shared" si="1012"/>
        <v>8.2539049456367114E-2</v>
      </c>
      <c r="S6494" s="8">
        <f t="shared" si="1012"/>
        <v>8.3438033279814944E-2</v>
      </c>
      <c r="T6494" s="8">
        <f t="shared" si="1007"/>
        <v>8.2814304033941452E-2</v>
      </c>
      <c r="W6494">
        <v>6492</v>
      </c>
      <c r="X6494" s="4">
        <f t="shared" si="1005"/>
        <v>9.717767082572859E-2</v>
      </c>
      <c r="Y6494" s="4">
        <f t="shared" si="1003"/>
        <v>9.6172055610991042E-2</v>
      </c>
      <c r="Z6494" s="4">
        <f t="shared" si="1004"/>
        <v>9.5482272684333597E-2</v>
      </c>
    </row>
    <row r="6495" spans="1:26" x14ac:dyDescent="0.25">
      <c r="A6495" s="16">
        <f t="shared" si="1013"/>
        <v>50028</v>
      </c>
      <c r="B6495">
        <f>+'[2]Ejercicio 1'!E6712</f>
        <v>6493</v>
      </c>
      <c r="C6495" s="5">
        <v>8.5851652228863956E-2</v>
      </c>
      <c r="D6495" s="4">
        <f t="shared" si="1008"/>
        <v>8.4040765156339819E-2</v>
      </c>
      <c r="E6495" s="6">
        <f t="shared" si="1009"/>
        <v>8.4939785817013377E-2</v>
      </c>
      <c r="F6495" s="7">
        <f t="shared" si="1010"/>
        <v>8.4316030985209151E-2</v>
      </c>
      <c r="I6495" s="10">
        <v>6493</v>
      </c>
      <c r="J6495" s="8">
        <f t="shared" si="1011"/>
        <v>8.7351652228863957E-2</v>
      </c>
      <c r="K6495" s="8">
        <f t="shared" si="1011"/>
        <v>8.5540765156339821E-2</v>
      </c>
      <c r="L6495" s="8">
        <f t="shared" si="1011"/>
        <v>8.6439785817013379E-2</v>
      </c>
      <c r="M6495" s="8">
        <f t="shared" si="1006"/>
        <v>8.5816030985209152E-2</v>
      </c>
      <c r="P6495">
        <v>6493</v>
      </c>
      <c r="Q6495" s="8">
        <f t="shared" si="1012"/>
        <v>8.4351652228863955E-2</v>
      </c>
      <c r="R6495" s="8">
        <f t="shared" si="1012"/>
        <v>8.2540765156339818E-2</v>
      </c>
      <c r="S6495" s="8">
        <f t="shared" si="1012"/>
        <v>8.3439785817013376E-2</v>
      </c>
      <c r="T6495" s="8">
        <f t="shared" si="1007"/>
        <v>8.2816030985209149E-2</v>
      </c>
      <c r="W6495">
        <v>6493</v>
      </c>
      <c r="X6495" s="4">
        <f t="shared" si="1005"/>
        <v>9.7181261097125687E-2</v>
      </c>
      <c r="Y6495" s="4">
        <f t="shared" ref="Y6495:Y6558" si="1014">Tasa_Fwd(E6404,B6404,E6495,B6495,91)</f>
        <v>9.6175560740782734E-2</v>
      </c>
      <c r="Z6495" s="4">
        <f t="shared" si="1004"/>
        <v>9.5485719896392263E-2</v>
      </c>
    </row>
    <row r="6496" spans="1:26" x14ac:dyDescent="0.25">
      <c r="A6496" s="16">
        <f t="shared" si="1013"/>
        <v>50029</v>
      </c>
      <c r="B6496">
        <f>+'[2]Ejercicio 1'!E6713</f>
        <v>6494</v>
      </c>
      <c r="C6496" s="5">
        <v>8.5853442394208335E-2</v>
      </c>
      <c r="D6496" s="4">
        <f t="shared" si="1008"/>
        <v>8.4042480854824256E-2</v>
      </c>
      <c r="E6496" s="6">
        <f t="shared" si="1009"/>
        <v>8.4941538353451987E-2</v>
      </c>
      <c r="F6496" s="7">
        <f t="shared" si="1010"/>
        <v>8.4317757935212151E-2</v>
      </c>
      <c r="I6496" s="10">
        <v>6494</v>
      </c>
      <c r="J6496" s="8">
        <f t="shared" si="1011"/>
        <v>8.7353442394208336E-2</v>
      </c>
      <c r="K6496" s="8">
        <f t="shared" si="1011"/>
        <v>8.5542480854824257E-2</v>
      </c>
      <c r="L6496" s="8">
        <f t="shared" si="1011"/>
        <v>8.6441538353451988E-2</v>
      </c>
      <c r="M6496" s="8">
        <f t="shared" si="1006"/>
        <v>8.5817757935212152E-2</v>
      </c>
      <c r="P6496">
        <v>6494</v>
      </c>
      <c r="Q6496" s="8">
        <f t="shared" si="1012"/>
        <v>8.4353442394208333E-2</v>
      </c>
      <c r="R6496" s="8">
        <f t="shared" si="1012"/>
        <v>8.2542480854824254E-2</v>
      </c>
      <c r="S6496" s="8">
        <f t="shared" si="1012"/>
        <v>8.3441538353451986E-2</v>
      </c>
      <c r="T6496" s="8">
        <f t="shared" si="1007"/>
        <v>8.281775793521215E-2</v>
      </c>
      <c r="W6496">
        <v>6494</v>
      </c>
      <c r="X6496" s="4">
        <f t="shared" si="1005"/>
        <v>9.7184851370067049E-2</v>
      </c>
      <c r="Y6496" s="4">
        <f t="shared" si="1014"/>
        <v>9.6179065869105698E-2</v>
      </c>
      <c r="Z6496" s="4">
        <f t="shared" ref="Z6496:Z6559" si="1015">Tasa_Fwd(F6468,B6468,F6496,B6496,28)</f>
        <v>9.5489167104873776E-2</v>
      </c>
    </row>
    <row r="6497" spans="1:26" x14ac:dyDescent="0.25">
      <c r="A6497" s="16">
        <f t="shared" si="1013"/>
        <v>50030</v>
      </c>
      <c r="B6497">
        <f>+'[2]Ejercicio 1'!E6714</f>
        <v>6495</v>
      </c>
      <c r="C6497" s="5">
        <v>8.5855232559552727E-2</v>
      </c>
      <c r="D6497" s="4">
        <f t="shared" si="1008"/>
        <v>8.4044196551820632E-2</v>
      </c>
      <c r="E6497" s="6">
        <f t="shared" si="1009"/>
        <v>8.494329088913076E-2</v>
      </c>
      <c r="F6497" s="7">
        <f t="shared" si="1010"/>
        <v>8.4319484883947596E-2</v>
      </c>
      <c r="I6497" s="10">
        <v>6495</v>
      </c>
      <c r="J6497" s="8">
        <f t="shared" si="1011"/>
        <v>8.7355232559552728E-2</v>
      </c>
      <c r="K6497" s="8">
        <f t="shared" si="1011"/>
        <v>8.5544196551820634E-2</v>
      </c>
      <c r="L6497" s="8">
        <f t="shared" si="1011"/>
        <v>8.6443290889130761E-2</v>
      </c>
      <c r="M6497" s="8">
        <f t="shared" si="1006"/>
        <v>8.5819484883947597E-2</v>
      </c>
      <c r="P6497">
        <v>6495</v>
      </c>
      <c r="Q6497" s="8">
        <f t="shared" si="1012"/>
        <v>8.4355232559552726E-2</v>
      </c>
      <c r="R6497" s="8">
        <f t="shared" si="1012"/>
        <v>8.2544196551820631E-2</v>
      </c>
      <c r="S6497" s="8">
        <f t="shared" si="1012"/>
        <v>8.3443290889130758E-2</v>
      </c>
      <c r="T6497" s="8">
        <f t="shared" si="1007"/>
        <v>8.2819484883947594E-2</v>
      </c>
      <c r="W6497">
        <v>6495</v>
      </c>
      <c r="X6497" s="4">
        <f t="shared" si="1005"/>
        <v>9.7188441644552676E-2</v>
      </c>
      <c r="Y6497" s="4">
        <f t="shared" si="1014"/>
        <v>9.6182570995960837E-2</v>
      </c>
      <c r="Z6497" s="4">
        <f t="shared" si="1015"/>
        <v>9.5492614310443355E-2</v>
      </c>
    </row>
    <row r="6498" spans="1:26" x14ac:dyDescent="0.25">
      <c r="A6498" s="16">
        <f t="shared" si="1013"/>
        <v>50031</v>
      </c>
      <c r="B6498">
        <f>+'[2]Ejercicio 1'!E6715</f>
        <v>6496</v>
      </c>
      <c r="C6498" s="5">
        <v>8.5857022724897106E-2</v>
      </c>
      <c r="D6498" s="4">
        <f t="shared" si="1008"/>
        <v>8.4045912247328949E-2</v>
      </c>
      <c r="E6498" s="6">
        <f t="shared" si="1009"/>
        <v>8.4945043424048836E-2</v>
      </c>
      <c r="F6498" s="7">
        <f t="shared" si="1010"/>
        <v>8.4321211831415485E-2</v>
      </c>
      <c r="I6498" s="10">
        <v>6496</v>
      </c>
      <c r="J6498" s="8">
        <f t="shared" si="1011"/>
        <v>8.7357022724897107E-2</v>
      </c>
      <c r="K6498" s="8">
        <f t="shared" si="1011"/>
        <v>8.5545912247328951E-2</v>
      </c>
      <c r="L6498" s="8">
        <f t="shared" si="1011"/>
        <v>8.6445043424048837E-2</v>
      </c>
      <c r="M6498" s="8">
        <f t="shared" si="1006"/>
        <v>8.5821211831415486E-2</v>
      </c>
      <c r="P6498">
        <v>6496</v>
      </c>
      <c r="Q6498" s="8">
        <f t="shared" si="1012"/>
        <v>8.4357022724897104E-2</v>
      </c>
      <c r="R6498" s="8">
        <f t="shared" si="1012"/>
        <v>8.2545912247328948E-2</v>
      </c>
      <c r="S6498" s="8">
        <f t="shared" si="1012"/>
        <v>8.3445043424048834E-2</v>
      </c>
      <c r="T6498" s="8">
        <f t="shared" si="1007"/>
        <v>8.2821211831415484E-2</v>
      </c>
      <c r="W6498">
        <v>6496</v>
      </c>
      <c r="X6498" s="4">
        <f t="shared" si="1005"/>
        <v>9.7192031920582553E-2</v>
      </c>
      <c r="Y6498" s="4">
        <f t="shared" si="1014"/>
        <v>9.6186076121159286E-2</v>
      </c>
      <c r="Z6498" s="4">
        <f t="shared" si="1015"/>
        <v>9.5496061512438626E-2</v>
      </c>
    </row>
    <row r="6499" spans="1:26" x14ac:dyDescent="0.25">
      <c r="A6499" s="16">
        <f t="shared" si="1013"/>
        <v>50032</v>
      </c>
      <c r="B6499">
        <f>+'[2]Ejercicio 1'!E6716</f>
        <v>6497</v>
      </c>
      <c r="C6499" s="5">
        <v>8.5858812890241498E-2</v>
      </c>
      <c r="D6499" s="4">
        <f t="shared" si="1008"/>
        <v>8.4047627941348818E-2</v>
      </c>
      <c r="E6499" s="6">
        <f t="shared" si="1009"/>
        <v>8.4946795958207061E-2</v>
      </c>
      <c r="F6499" s="7">
        <f t="shared" si="1010"/>
        <v>8.432293877761296E-2</v>
      </c>
      <c r="I6499" s="10">
        <v>6497</v>
      </c>
      <c r="J6499" s="8">
        <f t="shared" si="1011"/>
        <v>8.73588128902415E-2</v>
      </c>
      <c r="K6499" s="8">
        <f t="shared" si="1011"/>
        <v>8.5547627941348819E-2</v>
      </c>
      <c r="L6499" s="8">
        <f t="shared" si="1011"/>
        <v>8.6446795958207062E-2</v>
      </c>
      <c r="M6499" s="8">
        <f t="shared" si="1006"/>
        <v>8.5822938777612962E-2</v>
      </c>
      <c r="P6499">
        <v>6497</v>
      </c>
      <c r="Q6499" s="8">
        <f t="shared" si="1012"/>
        <v>8.4358812890241497E-2</v>
      </c>
      <c r="R6499" s="8">
        <f t="shared" si="1012"/>
        <v>8.2547627941348817E-2</v>
      </c>
      <c r="S6499" s="8">
        <f t="shared" si="1012"/>
        <v>8.344679595820706E-2</v>
      </c>
      <c r="T6499" s="8">
        <f t="shared" si="1007"/>
        <v>8.2822938777612959E-2</v>
      </c>
      <c r="W6499">
        <v>6497</v>
      </c>
      <c r="X6499" s="4">
        <f t="shared" si="1005"/>
        <v>9.7195622198140888E-2</v>
      </c>
      <c r="Y6499" s="4">
        <f t="shared" si="1014"/>
        <v>9.6189581244889882E-2</v>
      </c>
      <c r="Z6499" s="4">
        <f t="shared" si="1015"/>
        <v>9.5499508710188738E-2</v>
      </c>
    </row>
    <row r="6500" spans="1:26" x14ac:dyDescent="0.25">
      <c r="A6500" s="16">
        <f t="shared" si="1013"/>
        <v>50033</v>
      </c>
      <c r="B6500">
        <f>+'[2]Ejercicio 1'!E6717</f>
        <v>6498</v>
      </c>
      <c r="C6500" s="5">
        <v>8.5860603055585877E-2</v>
      </c>
      <c r="D6500" s="4">
        <f t="shared" si="1008"/>
        <v>8.4049343633881252E-2</v>
      </c>
      <c r="E6500" s="6">
        <f t="shared" si="1009"/>
        <v>8.4948548491606352E-2</v>
      </c>
      <c r="F6500" s="7">
        <f t="shared" si="1010"/>
        <v>8.4324665722545725E-2</v>
      </c>
      <c r="I6500" s="10">
        <v>6498</v>
      </c>
      <c r="J6500" s="8">
        <f t="shared" si="1011"/>
        <v>8.7360603055585878E-2</v>
      </c>
      <c r="K6500" s="8">
        <f t="shared" si="1011"/>
        <v>8.5549343633881253E-2</v>
      </c>
      <c r="L6500" s="8">
        <f t="shared" si="1011"/>
        <v>8.6448548491606353E-2</v>
      </c>
      <c r="M6500" s="8">
        <f t="shared" si="1006"/>
        <v>8.5824665722545726E-2</v>
      </c>
      <c r="P6500">
        <v>6498</v>
      </c>
      <c r="Q6500" s="8">
        <f t="shared" si="1012"/>
        <v>8.4360603055585875E-2</v>
      </c>
      <c r="R6500" s="8">
        <f t="shared" si="1012"/>
        <v>8.254934363388125E-2</v>
      </c>
      <c r="S6500" s="8">
        <f t="shared" si="1012"/>
        <v>8.344854849160635E-2</v>
      </c>
      <c r="T6500" s="8">
        <f t="shared" si="1007"/>
        <v>8.2824665722545723E-2</v>
      </c>
      <c r="W6500">
        <v>6498</v>
      </c>
      <c r="X6500" s="4">
        <f t="shared" si="1005"/>
        <v>9.7199212477274657E-2</v>
      </c>
      <c r="Y6500" s="4">
        <f t="shared" si="1014"/>
        <v>9.6193086367152653E-2</v>
      </c>
      <c r="Z6500" s="4">
        <f t="shared" si="1015"/>
        <v>9.5502955905026887E-2</v>
      </c>
    </row>
    <row r="6501" spans="1:26" x14ac:dyDescent="0.25">
      <c r="A6501" s="16">
        <f t="shared" si="1013"/>
        <v>50034</v>
      </c>
      <c r="B6501">
        <f>+'[2]Ejercicio 1'!E6718</f>
        <v>6499</v>
      </c>
      <c r="C6501" s="5">
        <v>8.5862393220930269E-2</v>
      </c>
      <c r="D6501" s="4">
        <f t="shared" si="1008"/>
        <v>8.4051059324925015E-2</v>
      </c>
      <c r="E6501" s="6">
        <f t="shared" si="1009"/>
        <v>8.4950301024244043E-2</v>
      </c>
      <c r="F6501" s="7">
        <f t="shared" si="1010"/>
        <v>8.4326392666210934E-2</v>
      </c>
      <c r="I6501" s="10">
        <v>6499</v>
      </c>
      <c r="J6501" s="8">
        <f t="shared" si="1011"/>
        <v>8.7362393220930271E-2</v>
      </c>
      <c r="K6501" s="8">
        <f t="shared" si="1011"/>
        <v>8.5551059324925016E-2</v>
      </c>
      <c r="L6501" s="8">
        <f t="shared" si="1011"/>
        <v>8.6450301024244045E-2</v>
      </c>
      <c r="M6501" s="8">
        <f t="shared" si="1006"/>
        <v>8.5826392666210935E-2</v>
      </c>
      <c r="P6501">
        <v>6499</v>
      </c>
      <c r="Q6501" s="8">
        <f t="shared" si="1012"/>
        <v>8.4362393220930268E-2</v>
      </c>
      <c r="R6501" s="8">
        <f t="shared" si="1012"/>
        <v>8.2551059324925014E-2</v>
      </c>
      <c r="S6501" s="8">
        <f t="shared" si="1012"/>
        <v>8.3450301024244042E-2</v>
      </c>
      <c r="T6501" s="8">
        <f t="shared" si="1007"/>
        <v>8.2826392666210932E-2</v>
      </c>
      <c r="W6501">
        <v>6499</v>
      </c>
      <c r="X6501" s="4">
        <f t="shared" si="1005"/>
        <v>9.7202802757937315E-2</v>
      </c>
      <c r="Y6501" s="4">
        <f t="shared" si="1014"/>
        <v>9.6196591487821087E-2</v>
      </c>
      <c r="Z6501" s="4">
        <f t="shared" si="1015"/>
        <v>9.5506403096287898E-2</v>
      </c>
    </row>
    <row r="6502" spans="1:26" x14ac:dyDescent="0.25">
      <c r="A6502" s="16">
        <f t="shared" si="1013"/>
        <v>50035</v>
      </c>
      <c r="B6502">
        <f>+'[2]Ejercicio 1'!E6719</f>
        <v>6500</v>
      </c>
      <c r="C6502" s="5">
        <v>8.5864183386274648E-2</v>
      </c>
      <c r="D6502" s="4">
        <f t="shared" si="1008"/>
        <v>8.4052775014480538E-2</v>
      </c>
      <c r="E6502" s="6">
        <f t="shared" si="1009"/>
        <v>8.4952053556122772E-2</v>
      </c>
      <c r="F6502" s="7">
        <f t="shared" si="1010"/>
        <v>8.4328119608608601E-2</v>
      </c>
      <c r="I6502" s="10">
        <v>6500</v>
      </c>
      <c r="J6502" s="8">
        <f t="shared" si="1011"/>
        <v>8.7364183386274649E-2</v>
      </c>
      <c r="K6502" s="8">
        <f t="shared" si="1011"/>
        <v>8.5552775014480539E-2</v>
      </c>
      <c r="L6502" s="8">
        <f t="shared" si="1011"/>
        <v>8.6452053556122774E-2</v>
      </c>
      <c r="M6502" s="8">
        <f t="shared" si="1006"/>
        <v>8.5828119608608602E-2</v>
      </c>
      <c r="P6502">
        <v>6500</v>
      </c>
      <c r="Q6502" s="8">
        <f t="shared" si="1012"/>
        <v>8.4364183386274647E-2</v>
      </c>
      <c r="R6502" s="8">
        <f t="shared" si="1012"/>
        <v>8.2552775014480537E-2</v>
      </c>
      <c r="S6502" s="8">
        <f t="shared" si="1012"/>
        <v>8.3452053556122771E-2</v>
      </c>
      <c r="T6502" s="8">
        <f t="shared" si="1007"/>
        <v>8.28281196086086E-2</v>
      </c>
      <c r="W6502">
        <v>6500</v>
      </c>
      <c r="X6502" s="4">
        <f t="shared" si="1005"/>
        <v>9.7206393040143793E-2</v>
      </c>
      <c r="Y6502" s="4">
        <f t="shared" si="1014"/>
        <v>9.620009660702257E-2</v>
      </c>
      <c r="Z6502" s="4">
        <f t="shared" si="1015"/>
        <v>9.5509850283315156E-2</v>
      </c>
    </row>
    <row r="6503" spans="1:26" x14ac:dyDescent="0.25">
      <c r="A6503" s="16">
        <f t="shared" si="1013"/>
        <v>50036</v>
      </c>
      <c r="B6503">
        <f>+'[2]Ejercicio 1'!E6720</f>
        <v>6501</v>
      </c>
      <c r="C6503" s="5">
        <v>8.586597355161904E-2</v>
      </c>
      <c r="D6503" s="4">
        <f t="shared" si="1008"/>
        <v>8.4054490702548015E-2</v>
      </c>
      <c r="E6503" s="6">
        <f t="shared" si="1009"/>
        <v>8.4953806087240805E-2</v>
      </c>
      <c r="F6503" s="7">
        <f t="shared" si="1010"/>
        <v>8.4329846549738699E-2</v>
      </c>
      <c r="I6503" s="10">
        <v>6501</v>
      </c>
      <c r="J6503" s="8">
        <f t="shared" si="1011"/>
        <v>8.7365973551619042E-2</v>
      </c>
      <c r="K6503" s="8">
        <f t="shared" si="1011"/>
        <v>8.5554490702548017E-2</v>
      </c>
      <c r="L6503" s="8">
        <f t="shared" si="1011"/>
        <v>8.6453806087240806E-2</v>
      </c>
      <c r="M6503" s="8">
        <f t="shared" si="1006"/>
        <v>8.58298465497387E-2</v>
      </c>
      <c r="P6503">
        <v>6501</v>
      </c>
      <c r="Q6503" s="8">
        <f t="shared" si="1012"/>
        <v>8.4365973551619039E-2</v>
      </c>
      <c r="R6503" s="8">
        <f t="shared" si="1012"/>
        <v>8.2554490702548014E-2</v>
      </c>
      <c r="S6503" s="8">
        <f t="shared" si="1012"/>
        <v>8.3453806087240803E-2</v>
      </c>
      <c r="T6503" s="8">
        <f t="shared" si="1007"/>
        <v>8.2829846549738698E-2</v>
      </c>
      <c r="W6503">
        <v>6501</v>
      </c>
      <c r="X6503" s="4">
        <f t="shared" si="1005"/>
        <v>9.7209983323894966E-2</v>
      </c>
      <c r="Y6503" s="4">
        <f t="shared" si="1014"/>
        <v>9.620360172469121E-2</v>
      </c>
      <c r="Z6503" s="4">
        <f t="shared" si="1015"/>
        <v>9.551329746742189E-2</v>
      </c>
    </row>
    <row r="6504" spans="1:26" x14ac:dyDescent="0.25">
      <c r="A6504" s="16">
        <f t="shared" si="1013"/>
        <v>50037</v>
      </c>
      <c r="B6504">
        <f>+'[2]Ejercicio 1'!E6721</f>
        <v>6502</v>
      </c>
      <c r="C6504" s="5">
        <v>8.5867763716963419E-2</v>
      </c>
      <c r="D6504" s="4">
        <f t="shared" si="1008"/>
        <v>8.4056206389127253E-2</v>
      </c>
      <c r="E6504" s="6">
        <f t="shared" si="1009"/>
        <v>8.4955558617599E-2</v>
      </c>
      <c r="F6504" s="7">
        <f t="shared" si="1010"/>
        <v>8.4331573489601228E-2</v>
      </c>
      <c r="I6504" s="10">
        <v>6502</v>
      </c>
      <c r="J6504" s="8">
        <f t="shared" si="1011"/>
        <v>8.736776371696342E-2</v>
      </c>
      <c r="K6504" s="8">
        <f t="shared" si="1011"/>
        <v>8.5556206389127254E-2</v>
      </c>
      <c r="L6504" s="8">
        <f t="shared" si="1011"/>
        <v>8.6455558617599002E-2</v>
      </c>
      <c r="M6504" s="8">
        <f t="shared" si="1006"/>
        <v>8.5831573489601229E-2</v>
      </c>
      <c r="P6504">
        <v>6502</v>
      </c>
      <c r="Q6504" s="8">
        <f t="shared" si="1012"/>
        <v>8.4367763716963418E-2</v>
      </c>
      <c r="R6504" s="8">
        <f t="shared" si="1012"/>
        <v>8.2556206389127251E-2</v>
      </c>
      <c r="S6504" s="8">
        <f t="shared" si="1012"/>
        <v>8.3455558617598999E-2</v>
      </c>
      <c r="T6504" s="8">
        <f t="shared" si="1007"/>
        <v>8.2831573489601226E-2</v>
      </c>
      <c r="W6504">
        <v>6502</v>
      </c>
      <c r="X6504" s="4">
        <f t="shared" si="1005"/>
        <v>9.721357360918996E-2</v>
      </c>
      <c r="Y6504" s="4">
        <f t="shared" si="1014"/>
        <v>9.6207106840769024E-2</v>
      </c>
      <c r="Z6504" s="4">
        <f t="shared" si="1015"/>
        <v>9.5516744647951499E-2</v>
      </c>
    </row>
    <row r="6505" spans="1:26" x14ac:dyDescent="0.25">
      <c r="A6505" s="16">
        <f t="shared" si="1013"/>
        <v>50038</v>
      </c>
      <c r="B6505">
        <f>+'[2]Ejercicio 1'!E6722</f>
        <v>6503</v>
      </c>
      <c r="C6505" s="5">
        <v>8.5869553882307811E-2</v>
      </c>
      <c r="D6505" s="4">
        <f t="shared" si="1008"/>
        <v>8.4057922074218444E-2</v>
      </c>
      <c r="E6505" s="6">
        <f t="shared" si="1009"/>
        <v>8.4957311147196499E-2</v>
      </c>
      <c r="F6505" s="7">
        <f t="shared" si="1010"/>
        <v>8.4333300428196215E-2</v>
      </c>
      <c r="I6505" s="10">
        <v>6503</v>
      </c>
      <c r="J6505" s="8">
        <f t="shared" si="1011"/>
        <v>8.7369553882307813E-2</v>
      </c>
      <c r="K6505" s="8">
        <f t="shared" si="1011"/>
        <v>8.5557922074218445E-2</v>
      </c>
      <c r="L6505" s="8">
        <f t="shared" si="1011"/>
        <v>8.64573111471965E-2</v>
      </c>
      <c r="M6505" s="8">
        <f t="shared" si="1006"/>
        <v>8.5833300428196216E-2</v>
      </c>
      <c r="P6505">
        <v>6503</v>
      </c>
      <c r="Q6505" s="8">
        <f t="shared" si="1012"/>
        <v>8.436955388230781E-2</v>
      </c>
      <c r="R6505" s="8">
        <f t="shared" si="1012"/>
        <v>8.2557922074218443E-2</v>
      </c>
      <c r="S6505" s="8">
        <f t="shared" si="1012"/>
        <v>8.3457311147196497E-2</v>
      </c>
      <c r="T6505" s="8">
        <f t="shared" si="1007"/>
        <v>8.2833300428196213E-2</v>
      </c>
      <c r="W6505">
        <v>6503</v>
      </c>
      <c r="X6505" s="4">
        <f t="shared" si="1005"/>
        <v>9.7217163896013856E-2</v>
      </c>
      <c r="Y6505" s="4">
        <f t="shared" si="1014"/>
        <v>9.6210611955313136E-2</v>
      </c>
      <c r="Z6505" s="4">
        <f t="shared" si="1015"/>
        <v>9.55201918249068E-2</v>
      </c>
    </row>
    <row r="6506" spans="1:26" x14ac:dyDescent="0.25">
      <c r="A6506" s="16">
        <f t="shared" si="1013"/>
        <v>50039</v>
      </c>
      <c r="B6506">
        <f>+'[2]Ejercicio 1'!E6723</f>
        <v>6504</v>
      </c>
      <c r="C6506" s="5">
        <v>8.587134404765219E-2</v>
      </c>
      <c r="D6506" s="4">
        <f t="shared" si="1008"/>
        <v>8.4059637757821826E-2</v>
      </c>
      <c r="E6506" s="6">
        <f t="shared" si="1009"/>
        <v>8.4959063676035021E-2</v>
      </c>
      <c r="F6506" s="7">
        <f t="shared" si="1010"/>
        <v>8.4335027365523646E-2</v>
      </c>
      <c r="I6506" s="10">
        <v>6504</v>
      </c>
      <c r="J6506" s="8">
        <f t="shared" si="1011"/>
        <v>8.7371344047652191E-2</v>
      </c>
      <c r="K6506" s="8">
        <f t="shared" si="1011"/>
        <v>8.5559637757821827E-2</v>
      </c>
      <c r="L6506" s="8">
        <f t="shared" si="1011"/>
        <v>8.6459063676035022E-2</v>
      </c>
      <c r="M6506" s="8">
        <f t="shared" si="1006"/>
        <v>8.5835027365523647E-2</v>
      </c>
      <c r="P6506">
        <v>6504</v>
      </c>
      <c r="Q6506" s="8">
        <f t="shared" si="1012"/>
        <v>8.4371344047652189E-2</v>
      </c>
      <c r="R6506" s="8">
        <f t="shared" si="1012"/>
        <v>8.2559637757821824E-2</v>
      </c>
      <c r="S6506" s="8">
        <f t="shared" si="1012"/>
        <v>8.345906367603502E-2</v>
      </c>
      <c r="T6506" s="8">
        <f t="shared" si="1007"/>
        <v>8.2835027365523645E-2</v>
      </c>
      <c r="W6506">
        <v>6504</v>
      </c>
      <c r="X6506" s="4">
        <f t="shared" si="1005"/>
        <v>9.7220754184412742E-2</v>
      </c>
      <c r="Y6506" s="4">
        <f t="shared" si="1014"/>
        <v>9.6214117068453522E-2</v>
      </c>
      <c r="Z6506" s="4">
        <f t="shared" si="1015"/>
        <v>9.5523638997625504E-2</v>
      </c>
    </row>
    <row r="6507" spans="1:26" x14ac:dyDescent="0.25">
      <c r="A6507" s="16">
        <f t="shared" si="1013"/>
        <v>50040</v>
      </c>
      <c r="B6507">
        <f>+'[2]Ejercicio 1'!E6724</f>
        <v>6505</v>
      </c>
      <c r="C6507" s="5">
        <v>8.5873134212996582E-2</v>
      </c>
      <c r="D6507" s="4">
        <f t="shared" si="1008"/>
        <v>8.4061353439936745E-2</v>
      </c>
      <c r="E6507" s="6">
        <f t="shared" si="1009"/>
        <v>8.4960816204112846E-2</v>
      </c>
      <c r="F6507" s="7">
        <f t="shared" si="1010"/>
        <v>8.4336754301583508E-2</v>
      </c>
      <c r="I6507" s="10">
        <v>6505</v>
      </c>
      <c r="J6507" s="8">
        <f t="shared" si="1011"/>
        <v>8.7373134212996584E-2</v>
      </c>
      <c r="K6507" s="8">
        <f t="shared" si="1011"/>
        <v>8.5561353439936746E-2</v>
      </c>
      <c r="L6507" s="8">
        <f t="shared" si="1011"/>
        <v>8.6460816204112848E-2</v>
      </c>
      <c r="M6507" s="8">
        <f t="shared" si="1006"/>
        <v>8.5836754301583509E-2</v>
      </c>
      <c r="P6507">
        <v>6505</v>
      </c>
      <c r="Q6507" s="8">
        <f t="shared" si="1012"/>
        <v>8.4373134212996581E-2</v>
      </c>
      <c r="R6507" s="8">
        <f t="shared" si="1012"/>
        <v>8.2561353439936744E-2</v>
      </c>
      <c r="S6507" s="8">
        <f t="shared" si="1012"/>
        <v>8.3460816204112845E-2</v>
      </c>
      <c r="T6507" s="8">
        <f t="shared" si="1007"/>
        <v>8.2836754301583507E-2</v>
      </c>
      <c r="W6507">
        <v>6505</v>
      </c>
      <c r="X6507" s="4">
        <f t="shared" si="1005"/>
        <v>9.7224344474340946E-2</v>
      </c>
      <c r="Y6507" s="4">
        <f t="shared" si="1014"/>
        <v>9.6217622180000476E-2</v>
      </c>
      <c r="Z6507" s="4">
        <f t="shared" si="1015"/>
        <v>9.5527086167429401E-2</v>
      </c>
    </row>
    <row r="6508" spans="1:26" x14ac:dyDescent="0.25">
      <c r="A6508" s="16">
        <f t="shared" si="1013"/>
        <v>50041</v>
      </c>
      <c r="B6508">
        <f>+'[2]Ejercicio 1'!E6725</f>
        <v>6506</v>
      </c>
      <c r="C6508" s="5">
        <v>8.5874924378340961E-2</v>
      </c>
      <c r="D6508" s="4">
        <f t="shared" si="1008"/>
        <v>8.4063069120563452E-2</v>
      </c>
      <c r="E6508" s="6">
        <f t="shared" si="1009"/>
        <v>8.4962568731430835E-2</v>
      </c>
      <c r="F6508" s="7">
        <f t="shared" si="1010"/>
        <v>8.4338481236375815E-2</v>
      </c>
      <c r="I6508" s="10">
        <v>6506</v>
      </c>
      <c r="J6508" s="8">
        <f t="shared" si="1011"/>
        <v>8.7374924378340962E-2</v>
      </c>
      <c r="K6508" s="8">
        <f t="shared" si="1011"/>
        <v>8.5563069120563454E-2</v>
      </c>
      <c r="L6508" s="8">
        <f t="shared" si="1011"/>
        <v>8.6462568731430836E-2</v>
      </c>
      <c r="M6508" s="8">
        <f t="shared" si="1006"/>
        <v>8.5838481236375816E-2</v>
      </c>
      <c r="P6508">
        <v>6506</v>
      </c>
      <c r="Q6508" s="8">
        <f t="shared" si="1012"/>
        <v>8.437492437834096E-2</v>
      </c>
      <c r="R6508" s="8">
        <f t="shared" si="1012"/>
        <v>8.2563069120563451E-2</v>
      </c>
      <c r="S6508" s="8">
        <f t="shared" si="1012"/>
        <v>8.3462568731430833E-2</v>
      </c>
      <c r="T6508" s="8">
        <f t="shared" si="1007"/>
        <v>8.2838481236375813E-2</v>
      </c>
      <c r="W6508">
        <v>6506</v>
      </c>
      <c r="X6508" s="4">
        <f t="shared" si="1005"/>
        <v>9.722793476581254E-2</v>
      </c>
      <c r="Y6508" s="4">
        <f t="shared" si="1014"/>
        <v>9.6221127290016334E-2</v>
      </c>
      <c r="Z6508" s="4">
        <f t="shared" si="1015"/>
        <v>9.55305333336533E-2</v>
      </c>
    </row>
    <row r="6509" spans="1:26" x14ac:dyDescent="0.25">
      <c r="A6509" s="16">
        <f t="shared" si="1013"/>
        <v>50042</v>
      </c>
      <c r="B6509">
        <f>+'[2]Ejercicio 1'!E6726</f>
        <v>6507</v>
      </c>
      <c r="C6509" s="5">
        <v>8.5876714543685354E-2</v>
      </c>
      <c r="D6509" s="4">
        <f t="shared" si="1008"/>
        <v>8.4064784799701919E-2</v>
      </c>
      <c r="E6509" s="6">
        <f t="shared" si="1009"/>
        <v>8.4964321257989001E-2</v>
      </c>
      <c r="F6509" s="7">
        <f t="shared" si="1010"/>
        <v>8.434020816990058E-2</v>
      </c>
      <c r="I6509" s="10">
        <v>6507</v>
      </c>
      <c r="J6509" s="8">
        <f t="shared" si="1011"/>
        <v>8.7376714543685355E-2</v>
      </c>
      <c r="K6509" s="8">
        <f t="shared" si="1011"/>
        <v>8.5564784799701921E-2</v>
      </c>
      <c r="L6509" s="8">
        <f t="shared" si="1011"/>
        <v>8.6464321257989002E-2</v>
      </c>
      <c r="M6509" s="8">
        <f t="shared" si="1006"/>
        <v>8.5840208169900581E-2</v>
      </c>
      <c r="P6509">
        <v>6507</v>
      </c>
      <c r="Q6509" s="8">
        <f t="shared" si="1012"/>
        <v>8.4376714543685352E-2</v>
      </c>
      <c r="R6509" s="8">
        <f t="shared" si="1012"/>
        <v>8.2564784799701918E-2</v>
      </c>
      <c r="S6509" s="8">
        <f t="shared" si="1012"/>
        <v>8.3464321257988999E-2</v>
      </c>
      <c r="T6509" s="8">
        <f t="shared" si="1007"/>
        <v>8.2840208169900578E-2</v>
      </c>
      <c r="W6509">
        <v>6507</v>
      </c>
      <c r="X6509" s="4">
        <f t="shared" si="1005"/>
        <v>9.7231525058828844E-2</v>
      </c>
      <c r="Y6509" s="4">
        <f t="shared" si="1014"/>
        <v>9.6224632398501111E-2</v>
      </c>
      <c r="Z6509" s="4">
        <f t="shared" si="1015"/>
        <v>9.5533980495640589E-2</v>
      </c>
    </row>
    <row r="6510" spans="1:26" x14ac:dyDescent="0.25">
      <c r="A6510" s="16">
        <f t="shared" si="1013"/>
        <v>50043</v>
      </c>
      <c r="B6510">
        <f>+'[2]Ejercicio 1'!E6727</f>
        <v>6508</v>
      </c>
      <c r="C6510" s="5">
        <v>8.5878504709029732E-2</v>
      </c>
      <c r="D6510" s="4">
        <f t="shared" si="1008"/>
        <v>8.4066500477352563E-2</v>
      </c>
      <c r="E6510" s="6">
        <f t="shared" si="1009"/>
        <v>8.4966073783786455E-2</v>
      </c>
      <c r="F6510" s="7">
        <f t="shared" si="1010"/>
        <v>8.4341935102157775E-2</v>
      </c>
      <c r="I6510" s="10">
        <v>6508</v>
      </c>
      <c r="J6510" s="8">
        <f t="shared" si="1011"/>
        <v>8.7378504709029733E-2</v>
      </c>
      <c r="K6510" s="8">
        <f t="shared" si="1011"/>
        <v>8.5566500477352564E-2</v>
      </c>
      <c r="L6510" s="8">
        <f t="shared" si="1011"/>
        <v>8.6466073783786457E-2</v>
      </c>
      <c r="M6510" s="8">
        <f t="shared" si="1006"/>
        <v>8.5841935102157776E-2</v>
      </c>
      <c r="P6510">
        <v>6508</v>
      </c>
      <c r="Q6510" s="8">
        <f t="shared" si="1012"/>
        <v>8.4378504709029731E-2</v>
      </c>
      <c r="R6510" s="8">
        <f t="shared" si="1012"/>
        <v>8.2566500477352561E-2</v>
      </c>
      <c r="S6510" s="8">
        <f t="shared" si="1012"/>
        <v>8.3466073783786454E-2</v>
      </c>
      <c r="T6510" s="8">
        <f t="shared" si="1007"/>
        <v>8.2841935102157774E-2</v>
      </c>
      <c r="W6510">
        <v>6508</v>
      </c>
      <c r="X6510" s="4">
        <f t="shared" si="1005"/>
        <v>9.7235115353388954E-2</v>
      </c>
      <c r="Y6510" s="4">
        <f t="shared" si="1014"/>
        <v>9.6228137505454808E-2</v>
      </c>
      <c r="Z6510" s="4">
        <f t="shared" si="1015"/>
        <v>9.5537427654713056E-2</v>
      </c>
    </row>
    <row r="6511" spans="1:26" x14ac:dyDescent="0.25">
      <c r="A6511" s="16">
        <f t="shared" si="1013"/>
        <v>50044</v>
      </c>
      <c r="B6511">
        <f>+'[2]Ejercicio 1'!E6728</f>
        <v>6509</v>
      </c>
      <c r="C6511" s="5">
        <v>8.5880294874374111E-2</v>
      </c>
      <c r="D6511" s="4">
        <f t="shared" si="1008"/>
        <v>8.4068216153514785E-2</v>
      </c>
      <c r="E6511" s="6">
        <f t="shared" si="1009"/>
        <v>8.4967826308824074E-2</v>
      </c>
      <c r="F6511" s="7">
        <f t="shared" si="1010"/>
        <v>8.4343662033147401E-2</v>
      </c>
      <c r="I6511" s="10">
        <v>6509</v>
      </c>
      <c r="J6511" s="8">
        <f t="shared" si="1011"/>
        <v>8.7380294874374112E-2</v>
      </c>
      <c r="K6511" s="8">
        <f t="shared" si="1011"/>
        <v>8.5568216153514787E-2</v>
      </c>
      <c r="L6511" s="8">
        <f t="shared" si="1011"/>
        <v>8.6467826308824075E-2</v>
      </c>
      <c r="M6511" s="8">
        <f t="shared" si="1006"/>
        <v>8.5843662033147403E-2</v>
      </c>
      <c r="P6511">
        <v>6509</v>
      </c>
      <c r="Q6511" s="8">
        <f t="shared" si="1012"/>
        <v>8.4380294874374109E-2</v>
      </c>
      <c r="R6511" s="8">
        <f t="shared" si="1012"/>
        <v>8.2568216153514784E-2</v>
      </c>
      <c r="S6511" s="8">
        <f t="shared" si="1012"/>
        <v>8.3467826308824072E-2</v>
      </c>
      <c r="T6511" s="8">
        <f t="shared" si="1007"/>
        <v>8.28436620331474E-2</v>
      </c>
      <c r="W6511">
        <v>6509</v>
      </c>
      <c r="X6511" s="4">
        <f t="shared" si="1005"/>
        <v>9.7238705649477952E-2</v>
      </c>
      <c r="Y6511" s="4">
        <f t="shared" si="1014"/>
        <v>9.6231642610939777E-2</v>
      </c>
      <c r="Z6511" s="4">
        <f t="shared" si="1015"/>
        <v>9.5540874810205539E-2</v>
      </c>
    </row>
    <row r="6512" spans="1:26" x14ac:dyDescent="0.25">
      <c r="A6512" s="16">
        <f t="shared" si="1013"/>
        <v>50045</v>
      </c>
      <c r="B6512">
        <f>+'[2]Ejercicio 1'!E6729</f>
        <v>6510</v>
      </c>
      <c r="C6512" s="5">
        <v>8.5882085039718503E-2</v>
      </c>
      <c r="D6512" s="4">
        <f t="shared" si="1008"/>
        <v>8.406993182818899E-2</v>
      </c>
      <c r="E6512" s="6">
        <f t="shared" si="1009"/>
        <v>8.496957883310273E-2</v>
      </c>
      <c r="F6512" s="7">
        <f t="shared" si="1010"/>
        <v>8.4345388962872345E-2</v>
      </c>
      <c r="I6512" s="10">
        <v>6510</v>
      </c>
      <c r="J6512" s="8">
        <f t="shared" si="1011"/>
        <v>8.7382085039718504E-2</v>
      </c>
      <c r="K6512" s="8">
        <f t="shared" si="1011"/>
        <v>8.5569931828188991E-2</v>
      </c>
      <c r="L6512" s="8">
        <f t="shared" si="1011"/>
        <v>8.6469578833102731E-2</v>
      </c>
      <c r="M6512" s="8">
        <f t="shared" si="1006"/>
        <v>8.5845388962872346E-2</v>
      </c>
      <c r="P6512">
        <v>6510</v>
      </c>
      <c r="Q6512" s="8">
        <f t="shared" si="1012"/>
        <v>8.4382085039718502E-2</v>
      </c>
      <c r="R6512" s="8">
        <f t="shared" si="1012"/>
        <v>8.2569931828188989E-2</v>
      </c>
      <c r="S6512" s="8">
        <f t="shared" si="1012"/>
        <v>8.3469578833102728E-2</v>
      </c>
      <c r="T6512" s="8">
        <f t="shared" si="1007"/>
        <v>8.2845388962872343E-2</v>
      </c>
      <c r="W6512">
        <v>6510</v>
      </c>
      <c r="X6512" s="4">
        <f t="shared" si="1005"/>
        <v>9.7242295947126592E-2</v>
      </c>
      <c r="Y6512" s="4">
        <f t="shared" si="1014"/>
        <v>9.6235147714895428E-2</v>
      </c>
      <c r="Z6512" s="4">
        <f t="shared" si="1015"/>
        <v>9.5544321962126588E-2</v>
      </c>
    </row>
    <row r="6513" spans="1:26" x14ac:dyDescent="0.25">
      <c r="A6513" s="16">
        <f t="shared" si="1013"/>
        <v>50046</v>
      </c>
      <c r="B6513">
        <f>+'[2]Ejercicio 1'!E6730</f>
        <v>6511</v>
      </c>
      <c r="C6513" s="5">
        <v>8.5883875205062882E-2</v>
      </c>
      <c r="D6513" s="4">
        <f t="shared" si="1008"/>
        <v>8.4071647501375579E-2</v>
      </c>
      <c r="E6513" s="6">
        <f t="shared" si="1009"/>
        <v>8.4971331356619814E-2</v>
      </c>
      <c r="F6513" s="7">
        <f t="shared" si="1010"/>
        <v>8.434711589132686E-2</v>
      </c>
      <c r="I6513" s="10">
        <v>6511</v>
      </c>
      <c r="J6513" s="8">
        <f t="shared" si="1011"/>
        <v>8.7383875205062883E-2</v>
      </c>
      <c r="K6513" s="8">
        <f t="shared" si="1011"/>
        <v>8.5571647501375581E-2</v>
      </c>
      <c r="L6513" s="8">
        <f t="shared" si="1011"/>
        <v>8.6471331356619816E-2</v>
      </c>
      <c r="M6513" s="8">
        <f t="shared" si="1006"/>
        <v>8.5847115891326861E-2</v>
      </c>
      <c r="P6513">
        <v>6511</v>
      </c>
      <c r="Q6513" s="8">
        <f t="shared" si="1012"/>
        <v>8.438387520506288E-2</v>
      </c>
      <c r="R6513" s="8">
        <f t="shared" si="1012"/>
        <v>8.2571647501375578E-2</v>
      </c>
      <c r="S6513" s="8">
        <f t="shared" si="1012"/>
        <v>8.3471331356619813E-2</v>
      </c>
      <c r="T6513" s="8">
        <f t="shared" si="1007"/>
        <v>8.2847115891326858E-2</v>
      </c>
      <c r="W6513">
        <v>6511</v>
      </c>
      <c r="X6513" s="4">
        <f t="shared" si="1005"/>
        <v>9.7245886246335289E-2</v>
      </c>
      <c r="Y6513" s="4">
        <f t="shared" si="1014"/>
        <v>9.6238652817255882E-2</v>
      </c>
      <c r="Z6513" s="4">
        <f t="shared" si="1015"/>
        <v>9.5547769110470512E-2</v>
      </c>
    </row>
    <row r="6514" spans="1:26" x14ac:dyDescent="0.25">
      <c r="A6514" s="16">
        <f t="shared" si="1013"/>
        <v>50047</v>
      </c>
      <c r="B6514">
        <f>+'[2]Ejercicio 1'!E6731</f>
        <v>6512</v>
      </c>
      <c r="C6514" s="5">
        <v>8.5885665370407274E-2</v>
      </c>
      <c r="D6514" s="4">
        <f t="shared" si="1008"/>
        <v>8.4073363173073554E-2</v>
      </c>
      <c r="E6514" s="6">
        <f t="shared" si="1009"/>
        <v>8.4973083879377936E-2</v>
      </c>
      <c r="F6514" s="7">
        <f t="shared" si="1010"/>
        <v>8.4348842818513833E-2</v>
      </c>
      <c r="I6514" s="10">
        <v>6512</v>
      </c>
      <c r="J6514" s="8">
        <f t="shared" si="1011"/>
        <v>8.7385665370407276E-2</v>
      </c>
      <c r="K6514" s="8">
        <f t="shared" si="1011"/>
        <v>8.5573363173073555E-2</v>
      </c>
      <c r="L6514" s="8">
        <f t="shared" si="1011"/>
        <v>8.6473083879377938E-2</v>
      </c>
      <c r="M6514" s="8">
        <f t="shared" si="1006"/>
        <v>8.5848842818513835E-2</v>
      </c>
      <c r="P6514">
        <v>6512</v>
      </c>
      <c r="Q6514" s="8">
        <f t="shared" si="1012"/>
        <v>8.4385665370407273E-2</v>
      </c>
      <c r="R6514" s="8">
        <f t="shared" si="1012"/>
        <v>8.2573363173073552E-2</v>
      </c>
      <c r="S6514" s="8">
        <f t="shared" si="1012"/>
        <v>8.3473083879377935E-2</v>
      </c>
      <c r="T6514" s="8">
        <f t="shared" si="1007"/>
        <v>8.2848842818513832E-2</v>
      </c>
      <c r="W6514">
        <v>6512</v>
      </c>
      <c r="X6514" s="4">
        <f t="shared" si="1005"/>
        <v>9.7249476547072E-2</v>
      </c>
      <c r="Y6514" s="4">
        <f t="shared" si="1014"/>
        <v>9.6242157918150245E-2</v>
      </c>
      <c r="Z6514" s="4">
        <f t="shared" si="1015"/>
        <v>9.5551216255237284E-2</v>
      </c>
    </row>
    <row r="6515" spans="1:26" x14ac:dyDescent="0.25">
      <c r="A6515" s="16">
        <f t="shared" si="1013"/>
        <v>50048</v>
      </c>
      <c r="B6515">
        <f>+'[2]Ejercicio 1'!E6732</f>
        <v>6513</v>
      </c>
      <c r="C6515" s="5">
        <v>8.5887455535751653E-2</v>
      </c>
      <c r="D6515" s="4">
        <f t="shared" si="1008"/>
        <v>8.4075078843283302E-2</v>
      </c>
      <c r="E6515" s="6">
        <f t="shared" si="1009"/>
        <v>8.4974836401375348E-2</v>
      </c>
      <c r="F6515" s="7">
        <f t="shared" si="1010"/>
        <v>8.4350569744436096E-2</v>
      </c>
      <c r="I6515" s="10">
        <v>6513</v>
      </c>
      <c r="J6515" s="8">
        <f t="shared" si="1011"/>
        <v>8.7387455535751654E-2</v>
      </c>
      <c r="K6515" s="8">
        <f t="shared" si="1011"/>
        <v>8.5575078843283303E-2</v>
      </c>
      <c r="L6515" s="8">
        <f t="shared" si="1011"/>
        <v>8.6474836401375349E-2</v>
      </c>
      <c r="M6515" s="8">
        <f t="shared" si="1006"/>
        <v>8.5850569744436098E-2</v>
      </c>
      <c r="P6515">
        <v>6513</v>
      </c>
      <c r="Q6515" s="8">
        <f t="shared" si="1012"/>
        <v>8.4387455535751651E-2</v>
      </c>
      <c r="R6515" s="8">
        <f t="shared" si="1012"/>
        <v>8.2575078843283301E-2</v>
      </c>
      <c r="S6515" s="8">
        <f t="shared" si="1012"/>
        <v>8.3474836401375346E-2</v>
      </c>
      <c r="T6515" s="8">
        <f t="shared" si="1007"/>
        <v>8.2850569744436095E-2</v>
      </c>
      <c r="W6515">
        <v>6513</v>
      </c>
      <c r="X6515" s="4">
        <f t="shared" si="1005"/>
        <v>9.7253066849353406E-2</v>
      </c>
      <c r="Y6515" s="4">
        <f t="shared" si="1014"/>
        <v>9.6245663017511765E-2</v>
      </c>
      <c r="Z6515" s="4">
        <f t="shared" si="1015"/>
        <v>9.5554663396429776E-2</v>
      </c>
    </row>
    <row r="6516" spans="1:26" x14ac:dyDescent="0.25">
      <c r="A6516" s="16">
        <f t="shared" si="1013"/>
        <v>50049</v>
      </c>
      <c r="B6516">
        <f>+'[2]Ejercicio 1'!E6733</f>
        <v>6514</v>
      </c>
      <c r="C6516" s="5">
        <v>8.5889245701096045E-2</v>
      </c>
      <c r="D6516" s="4">
        <f t="shared" si="1008"/>
        <v>8.4076794512005046E-2</v>
      </c>
      <c r="E6516" s="6">
        <f t="shared" si="1009"/>
        <v>8.4976588922612922E-2</v>
      </c>
      <c r="F6516" s="7">
        <f t="shared" si="1010"/>
        <v>8.4352296669087945E-2</v>
      </c>
      <c r="I6516" s="10">
        <v>6514</v>
      </c>
      <c r="J6516" s="8">
        <f t="shared" si="1011"/>
        <v>8.7389245701096047E-2</v>
      </c>
      <c r="K6516" s="8">
        <f t="shared" si="1011"/>
        <v>8.5576794512005047E-2</v>
      </c>
      <c r="L6516" s="8">
        <f t="shared" si="1011"/>
        <v>8.6476588922612924E-2</v>
      </c>
      <c r="M6516" s="8">
        <f t="shared" si="1006"/>
        <v>8.5852296669087946E-2</v>
      </c>
      <c r="P6516">
        <v>6514</v>
      </c>
      <c r="Q6516" s="8">
        <f t="shared" si="1012"/>
        <v>8.4389245701096044E-2</v>
      </c>
      <c r="R6516" s="8">
        <f t="shared" si="1012"/>
        <v>8.2576794512005045E-2</v>
      </c>
      <c r="S6516" s="8">
        <f t="shared" si="1012"/>
        <v>8.3476588922612921E-2</v>
      </c>
      <c r="T6516" s="8">
        <f t="shared" si="1007"/>
        <v>8.2852296669087944E-2</v>
      </c>
      <c r="W6516">
        <v>6514</v>
      </c>
      <c r="X6516" s="4">
        <f t="shared" si="1005"/>
        <v>9.7256657153179077E-2</v>
      </c>
      <c r="Y6516" s="4">
        <f t="shared" si="1014"/>
        <v>9.6249168115343967E-2</v>
      </c>
      <c r="Z6516" s="4">
        <f t="shared" si="1015"/>
        <v>9.5558110534039412E-2</v>
      </c>
    </row>
    <row r="6517" spans="1:26" x14ac:dyDescent="0.25">
      <c r="A6517" s="16">
        <f t="shared" si="1013"/>
        <v>50050</v>
      </c>
      <c r="B6517">
        <f>+'[2]Ejercicio 1'!E6734</f>
        <v>6515</v>
      </c>
      <c r="C6517" s="5">
        <v>8.5891035866440424E-2</v>
      </c>
      <c r="D6517" s="4">
        <f t="shared" si="1008"/>
        <v>8.40785101792388E-2</v>
      </c>
      <c r="E6517" s="6">
        <f t="shared" si="1009"/>
        <v>8.49783414430898E-2</v>
      </c>
      <c r="F6517" s="7">
        <f t="shared" si="1010"/>
        <v>8.4354023592472238E-2</v>
      </c>
      <c r="I6517" s="10">
        <v>6515</v>
      </c>
      <c r="J6517" s="8">
        <f t="shared" si="1011"/>
        <v>8.7391035866440425E-2</v>
      </c>
      <c r="K6517" s="8">
        <f t="shared" si="1011"/>
        <v>8.5578510179238801E-2</v>
      </c>
      <c r="L6517" s="8">
        <f t="shared" si="1011"/>
        <v>8.6478341443089801E-2</v>
      </c>
      <c r="M6517" s="8">
        <f t="shared" si="1006"/>
        <v>8.5854023592472239E-2</v>
      </c>
      <c r="P6517">
        <v>6515</v>
      </c>
      <c r="Q6517" s="8">
        <f t="shared" si="1012"/>
        <v>8.4391035866440423E-2</v>
      </c>
      <c r="R6517" s="8">
        <f t="shared" si="1012"/>
        <v>8.2578510179238798E-2</v>
      </c>
      <c r="S6517" s="8">
        <f t="shared" si="1012"/>
        <v>8.3478341443089799E-2</v>
      </c>
      <c r="T6517" s="8">
        <f t="shared" si="1007"/>
        <v>8.2854023592472237E-2</v>
      </c>
      <c r="W6517">
        <v>6515</v>
      </c>
      <c r="X6517" s="4">
        <f t="shared" si="1005"/>
        <v>9.7260247458532761E-2</v>
      </c>
      <c r="Y6517" s="4">
        <f t="shared" si="1014"/>
        <v>9.6252673211581832E-2</v>
      </c>
      <c r="Z6517" s="4">
        <f t="shared" si="1015"/>
        <v>9.556155766741245E-2</v>
      </c>
    </row>
    <row r="6518" spans="1:26" x14ac:dyDescent="0.25">
      <c r="A6518" s="16">
        <f t="shared" si="1013"/>
        <v>50051</v>
      </c>
      <c r="B6518">
        <f>+'[2]Ejercicio 1'!E6735</f>
        <v>6516</v>
      </c>
      <c r="C6518" s="5">
        <v>8.5892826031784816E-2</v>
      </c>
      <c r="D6518" s="4">
        <f t="shared" si="1008"/>
        <v>8.4080225844984743E-2</v>
      </c>
      <c r="E6518" s="6">
        <f t="shared" si="1009"/>
        <v>8.4980093962807715E-2</v>
      </c>
      <c r="F6518" s="7">
        <f t="shared" si="1010"/>
        <v>8.4355750514591835E-2</v>
      </c>
      <c r="I6518" s="10">
        <v>6516</v>
      </c>
      <c r="J6518" s="8">
        <f t="shared" si="1011"/>
        <v>8.7392826031784818E-2</v>
      </c>
      <c r="K6518" s="8">
        <f t="shared" si="1011"/>
        <v>8.5580225844984745E-2</v>
      </c>
      <c r="L6518" s="8">
        <f t="shared" si="1011"/>
        <v>8.6480093962807716E-2</v>
      </c>
      <c r="M6518" s="8">
        <f t="shared" si="1006"/>
        <v>8.5855750514591836E-2</v>
      </c>
      <c r="P6518">
        <v>6516</v>
      </c>
      <c r="Q6518" s="8">
        <f t="shared" si="1012"/>
        <v>8.4392826031784815E-2</v>
      </c>
      <c r="R6518" s="8">
        <f t="shared" si="1012"/>
        <v>8.2580225844984742E-2</v>
      </c>
      <c r="S6518" s="8">
        <f t="shared" si="1012"/>
        <v>8.3480093962807714E-2</v>
      </c>
      <c r="T6518" s="8">
        <f t="shared" si="1007"/>
        <v>8.2855750514591833E-2</v>
      </c>
      <c r="W6518">
        <v>6516</v>
      </c>
      <c r="X6518" s="4">
        <f t="shared" si="1005"/>
        <v>9.7263837765462755E-2</v>
      </c>
      <c r="Y6518" s="4">
        <f t="shared" si="1014"/>
        <v>9.6256178306352747E-2</v>
      </c>
      <c r="Z6518" s="4">
        <f t="shared" si="1015"/>
        <v>9.5565004798538702E-2</v>
      </c>
    </row>
    <row r="6519" spans="1:26" x14ac:dyDescent="0.25">
      <c r="A6519" s="16">
        <f t="shared" si="1013"/>
        <v>50052</v>
      </c>
      <c r="B6519">
        <f>+'[2]Ejercicio 1'!E6736</f>
        <v>6517</v>
      </c>
      <c r="C6519" s="5">
        <v>8.5894616197129195E-2</v>
      </c>
      <c r="D6519" s="4">
        <f t="shared" si="1008"/>
        <v>8.4081941509242072E-2</v>
      </c>
      <c r="E6519" s="6">
        <f t="shared" si="1009"/>
        <v>8.4981846481765794E-2</v>
      </c>
      <c r="F6519" s="7">
        <f t="shared" si="1010"/>
        <v>8.4357477435443862E-2</v>
      </c>
      <c r="I6519" s="10">
        <v>6517</v>
      </c>
      <c r="J6519" s="8">
        <f t="shared" si="1011"/>
        <v>8.7394616197129196E-2</v>
      </c>
      <c r="K6519" s="8">
        <f t="shared" si="1011"/>
        <v>8.5581941509242074E-2</v>
      </c>
      <c r="L6519" s="8">
        <f t="shared" si="1011"/>
        <v>8.6481846481765795E-2</v>
      </c>
      <c r="M6519" s="8">
        <f t="shared" si="1006"/>
        <v>8.5857477435443863E-2</v>
      </c>
      <c r="P6519">
        <v>6517</v>
      </c>
      <c r="Q6519" s="8">
        <f t="shared" si="1012"/>
        <v>8.4394616197129194E-2</v>
      </c>
      <c r="R6519" s="8">
        <f t="shared" si="1012"/>
        <v>8.2581941509242071E-2</v>
      </c>
      <c r="S6519" s="8">
        <f t="shared" si="1012"/>
        <v>8.3481846481765792E-2</v>
      </c>
      <c r="T6519" s="8">
        <f t="shared" si="1007"/>
        <v>8.285747743544386E-2</v>
      </c>
      <c r="W6519">
        <v>6517</v>
      </c>
      <c r="X6519" s="4">
        <f t="shared" si="1005"/>
        <v>9.7267428073920317E-2</v>
      </c>
      <c r="Y6519" s="4">
        <f t="shared" si="1014"/>
        <v>9.6259683399654072E-2</v>
      </c>
      <c r="Z6519" s="4">
        <f t="shared" si="1015"/>
        <v>9.556845192542264E-2</v>
      </c>
    </row>
    <row r="6520" spans="1:26" x14ac:dyDescent="0.25">
      <c r="A6520" s="16">
        <f t="shared" si="1013"/>
        <v>50053</v>
      </c>
      <c r="B6520">
        <f>+'[2]Ejercicio 1'!E6737</f>
        <v>6518</v>
      </c>
      <c r="C6520" s="5">
        <v>8.5896406362473587E-2</v>
      </c>
      <c r="D6520" s="4">
        <f t="shared" si="1008"/>
        <v>8.4083657172011397E-2</v>
      </c>
      <c r="E6520" s="6">
        <f t="shared" si="1009"/>
        <v>8.4983598999963175E-2</v>
      </c>
      <c r="F6520" s="7">
        <f t="shared" si="1010"/>
        <v>8.4359204355025488E-2</v>
      </c>
      <c r="I6520" s="10">
        <v>6518</v>
      </c>
      <c r="J6520" s="8">
        <f t="shared" si="1011"/>
        <v>8.7396406362473589E-2</v>
      </c>
      <c r="K6520" s="8">
        <f t="shared" si="1011"/>
        <v>8.5583657172011399E-2</v>
      </c>
      <c r="L6520" s="8">
        <f t="shared" si="1011"/>
        <v>8.6483598999963177E-2</v>
      </c>
      <c r="M6520" s="8">
        <f t="shared" si="1006"/>
        <v>8.585920435502549E-2</v>
      </c>
      <c r="P6520">
        <v>6518</v>
      </c>
      <c r="Q6520" s="8">
        <f t="shared" si="1012"/>
        <v>8.4396406362473586E-2</v>
      </c>
      <c r="R6520" s="8">
        <f t="shared" si="1012"/>
        <v>8.2583657172011396E-2</v>
      </c>
      <c r="S6520" s="8">
        <f t="shared" si="1012"/>
        <v>8.3483598999963174E-2</v>
      </c>
      <c r="T6520" s="8">
        <f t="shared" si="1007"/>
        <v>8.2859204355025487E-2</v>
      </c>
      <c r="W6520">
        <v>6518</v>
      </c>
      <c r="X6520" s="4">
        <f t="shared" si="1005"/>
        <v>9.7271018383922589E-2</v>
      </c>
      <c r="Y6520" s="4">
        <f t="shared" si="1014"/>
        <v>9.6263188491361937E-2</v>
      </c>
      <c r="Z6520" s="4">
        <f t="shared" si="1015"/>
        <v>9.5571899048067122E-2</v>
      </c>
    </row>
    <row r="6521" spans="1:26" x14ac:dyDescent="0.25">
      <c r="A6521" s="16">
        <f t="shared" si="1013"/>
        <v>50054</v>
      </c>
      <c r="B6521">
        <f>+'[2]Ejercicio 1'!E6738</f>
        <v>6519</v>
      </c>
      <c r="C6521" s="5">
        <v>8.5898196527817966E-2</v>
      </c>
      <c r="D6521" s="4">
        <f t="shared" si="1008"/>
        <v>8.4085372833292746E-2</v>
      </c>
      <c r="E6521" s="6">
        <f t="shared" si="1009"/>
        <v>8.4985351517399832E-2</v>
      </c>
      <c r="F6521" s="7">
        <f t="shared" si="1010"/>
        <v>8.4360931273342404E-2</v>
      </c>
      <c r="I6521" s="10">
        <v>6519</v>
      </c>
      <c r="J6521" s="8">
        <f t="shared" si="1011"/>
        <v>8.7398196527817967E-2</v>
      </c>
      <c r="K6521" s="8">
        <f t="shared" si="1011"/>
        <v>8.5585372833292747E-2</v>
      </c>
      <c r="L6521" s="8">
        <f t="shared" si="1011"/>
        <v>8.6485351517399833E-2</v>
      </c>
      <c r="M6521" s="8">
        <f t="shared" si="1006"/>
        <v>8.5860931273342406E-2</v>
      </c>
      <c r="P6521">
        <v>6519</v>
      </c>
      <c r="Q6521" s="8">
        <f t="shared" si="1012"/>
        <v>8.4398196527817965E-2</v>
      </c>
      <c r="R6521" s="8">
        <f t="shared" si="1012"/>
        <v>8.2585372833292744E-2</v>
      </c>
      <c r="S6521" s="8">
        <f t="shared" si="1012"/>
        <v>8.3485351517399831E-2</v>
      </c>
      <c r="T6521" s="8">
        <f t="shared" si="1007"/>
        <v>8.2860931273342403E-2</v>
      </c>
      <c r="W6521">
        <v>6519</v>
      </c>
      <c r="X6521" s="4">
        <f t="shared" si="1005"/>
        <v>9.7274608695468237E-2</v>
      </c>
      <c r="Y6521" s="4">
        <f t="shared" si="1014"/>
        <v>9.626669358153872E-2</v>
      </c>
      <c r="Z6521" s="4">
        <f t="shared" si="1015"/>
        <v>9.5575346168459099E-2</v>
      </c>
    </row>
    <row r="6522" spans="1:26" x14ac:dyDescent="0.25">
      <c r="A6522" s="16">
        <f t="shared" si="1013"/>
        <v>50055</v>
      </c>
      <c r="B6522">
        <f>+'[2]Ejercicio 1'!E6739</f>
        <v>6520</v>
      </c>
      <c r="C6522" s="5">
        <v>8.5899986693162358E-2</v>
      </c>
      <c r="D6522" s="4">
        <f t="shared" si="1008"/>
        <v>8.4087088493085882E-2</v>
      </c>
      <c r="E6522" s="6">
        <f t="shared" si="1009"/>
        <v>8.4987104034077554E-2</v>
      </c>
      <c r="F6522" s="7">
        <f t="shared" si="1010"/>
        <v>8.4362658190388906E-2</v>
      </c>
      <c r="I6522" s="10">
        <v>6520</v>
      </c>
      <c r="J6522" s="8">
        <f t="shared" si="1011"/>
        <v>8.739998669316236E-2</v>
      </c>
      <c r="K6522" s="8">
        <f t="shared" si="1011"/>
        <v>8.5587088493085883E-2</v>
      </c>
      <c r="L6522" s="8">
        <f t="shared" si="1011"/>
        <v>8.6487104034077555E-2</v>
      </c>
      <c r="M6522" s="8">
        <f t="shared" si="1006"/>
        <v>8.5862658190388907E-2</v>
      </c>
      <c r="P6522">
        <v>6520</v>
      </c>
      <c r="Q6522" s="8">
        <f t="shared" si="1012"/>
        <v>8.4399986693162357E-2</v>
      </c>
      <c r="R6522" s="8">
        <f t="shared" si="1012"/>
        <v>8.2587088493085881E-2</v>
      </c>
      <c r="S6522" s="8">
        <f t="shared" si="1012"/>
        <v>8.3487104034077553E-2</v>
      </c>
      <c r="T6522" s="8">
        <f t="shared" si="1007"/>
        <v>8.2862658190388905E-2</v>
      </c>
      <c r="W6522">
        <v>6520</v>
      </c>
      <c r="X6522" s="4">
        <f t="shared" ref="X6522:X6585" si="1016">Tasa_Fwd(C6340,B6340,C6522,B6522,182)</f>
        <v>9.7278199008559024E-2</v>
      </c>
      <c r="Y6522" s="4">
        <f t="shared" si="1014"/>
        <v>9.6270198670248538E-2</v>
      </c>
      <c r="Z6522" s="4">
        <f t="shared" si="1015"/>
        <v>9.5578793283952149E-2</v>
      </c>
    </row>
    <row r="6523" spans="1:26" x14ac:dyDescent="0.25">
      <c r="A6523" s="16">
        <f t="shared" si="1013"/>
        <v>50056</v>
      </c>
      <c r="B6523">
        <f>+'[2]Ejercicio 1'!E6740</f>
        <v>6521</v>
      </c>
      <c r="C6523" s="5">
        <v>8.5901776858506737E-2</v>
      </c>
      <c r="D6523" s="4">
        <f t="shared" si="1008"/>
        <v>8.4088804151390834E-2</v>
      </c>
      <c r="E6523" s="6">
        <f t="shared" si="1009"/>
        <v>8.4988856549994551E-2</v>
      </c>
      <c r="F6523" s="7">
        <f t="shared" si="1010"/>
        <v>8.4364385106170711E-2</v>
      </c>
      <c r="I6523" s="10">
        <v>6521</v>
      </c>
      <c r="J6523" s="8">
        <f t="shared" si="1011"/>
        <v>8.7401776858506738E-2</v>
      </c>
      <c r="K6523" s="8">
        <f t="shared" si="1011"/>
        <v>8.5588804151390835E-2</v>
      </c>
      <c r="L6523" s="8">
        <f t="shared" si="1011"/>
        <v>8.6488856549994553E-2</v>
      </c>
      <c r="M6523" s="8">
        <f t="shared" si="1006"/>
        <v>8.5864385106170713E-2</v>
      </c>
      <c r="P6523">
        <v>6521</v>
      </c>
      <c r="Q6523" s="8">
        <f t="shared" si="1012"/>
        <v>8.4401776858506736E-2</v>
      </c>
      <c r="R6523" s="8">
        <f t="shared" si="1012"/>
        <v>8.2588804151390832E-2</v>
      </c>
      <c r="S6523" s="8">
        <f t="shared" si="1012"/>
        <v>8.348885654999455E-2</v>
      </c>
      <c r="T6523" s="8">
        <f t="shared" si="1007"/>
        <v>8.286438510617071E-2</v>
      </c>
      <c r="W6523">
        <v>6521</v>
      </c>
      <c r="X6523" s="4">
        <f t="shared" si="1016"/>
        <v>9.7281789323177811E-2</v>
      </c>
      <c r="Y6523" s="4">
        <f t="shared" si="1014"/>
        <v>9.6273703757364923E-2</v>
      </c>
      <c r="Z6523" s="4">
        <f t="shared" si="1015"/>
        <v>9.5582240397192722E-2</v>
      </c>
    </row>
    <row r="6524" spans="1:26" x14ac:dyDescent="0.25">
      <c r="A6524" s="16">
        <f t="shared" si="1013"/>
        <v>50057</v>
      </c>
      <c r="B6524">
        <f>+'[2]Ejercicio 1'!E6741</f>
        <v>6522</v>
      </c>
      <c r="C6524" s="5">
        <v>8.590356702385113E-2</v>
      </c>
      <c r="D6524" s="4">
        <f t="shared" si="1008"/>
        <v>8.4090519808207795E-2</v>
      </c>
      <c r="E6524" s="6">
        <f t="shared" si="1009"/>
        <v>8.4990609065151726E-2</v>
      </c>
      <c r="F6524" s="7">
        <f t="shared" si="1010"/>
        <v>8.4366112020684961E-2</v>
      </c>
      <c r="I6524" s="10">
        <v>6522</v>
      </c>
      <c r="J6524" s="8">
        <f t="shared" si="1011"/>
        <v>8.7403567023851131E-2</v>
      </c>
      <c r="K6524" s="8">
        <f t="shared" si="1011"/>
        <v>8.5590519808207796E-2</v>
      </c>
      <c r="L6524" s="8">
        <f t="shared" si="1011"/>
        <v>8.6490609065151727E-2</v>
      </c>
      <c r="M6524" s="8">
        <f t="shared" si="1006"/>
        <v>8.5866112020684962E-2</v>
      </c>
      <c r="P6524">
        <v>6522</v>
      </c>
      <c r="Q6524" s="8">
        <f t="shared" si="1012"/>
        <v>8.4403567023851128E-2</v>
      </c>
      <c r="R6524" s="8">
        <f t="shared" si="1012"/>
        <v>8.2590519808207793E-2</v>
      </c>
      <c r="S6524" s="8">
        <f t="shared" si="1012"/>
        <v>8.3490609065151725E-2</v>
      </c>
      <c r="T6524" s="8">
        <f t="shared" si="1007"/>
        <v>8.2866112020684959E-2</v>
      </c>
      <c r="W6524">
        <v>6522</v>
      </c>
      <c r="X6524" s="4">
        <f t="shared" si="1016"/>
        <v>9.7285379639357114E-2</v>
      </c>
      <c r="Y6524" s="4">
        <f t="shared" si="1014"/>
        <v>9.6277208842949338E-2</v>
      </c>
      <c r="Z6524" s="4">
        <f t="shared" si="1015"/>
        <v>9.5585687506193825E-2</v>
      </c>
    </row>
    <row r="6525" spans="1:26" x14ac:dyDescent="0.25">
      <c r="A6525" s="16">
        <f t="shared" si="1013"/>
        <v>50058</v>
      </c>
      <c r="B6525">
        <f>+'[2]Ejercicio 1'!E6742</f>
        <v>6523</v>
      </c>
      <c r="C6525" s="5">
        <v>8.5905357189195508E-2</v>
      </c>
      <c r="D6525" s="4">
        <f t="shared" si="1008"/>
        <v>8.4092235463536988E-2</v>
      </c>
      <c r="E6525" s="6">
        <f t="shared" si="1009"/>
        <v>8.4992361579549938E-2</v>
      </c>
      <c r="F6525" s="7">
        <f t="shared" si="1010"/>
        <v>8.4367838933931641E-2</v>
      </c>
      <c r="I6525" s="10">
        <v>6523</v>
      </c>
      <c r="J6525" s="8">
        <f t="shared" si="1011"/>
        <v>8.7405357189195509E-2</v>
      </c>
      <c r="K6525" s="8">
        <f t="shared" si="1011"/>
        <v>8.5592235463536989E-2</v>
      </c>
      <c r="L6525" s="8">
        <f t="shared" si="1011"/>
        <v>8.649236157954994E-2</v>
      </c>
      <c r="M6525" s="8">
        <f t="shared" si="1006"/>
        <v>8.5867838933931642E-2</v>
      </c>
      <c r="P6525">
        <v>6523</v>
      </c>
      <c r="Q6525" s="8">
        <f t="shared" si="1012"/>
        <v>8.4405357189195507E-2</v>
      </c>
      <c r="R6525" s="8">
        <f t="shared" si="1012"/>
        <v>8.2592235463536987E-2</v>
      </c>
      <c r="S6525" s="8">
        <f t="shared" si="1012"/>
        <v>8.3492361579549937E-2</v>
      </c>
      <c r="T6525" s="8">
        <f t="shared" si="1007"/>
        <v>8.286783893393164E-2</v>
      </c>
      <c r="W6525">
        <v>6523</v>
      </c>
      <c r="X6525" s="4">
        <f t="shared" si="1016"/>
        <v>9.728896995709517E-2</v>
      </c>
      <c r="Y6525" s="4">
        <f t="shared" si="1014"/>
        <v>9.6280713927129155E-2</v>
      </c>
      <c r="Z6525" s="4">
        <f t="shared" si="1015"/>
        <v>9.5589134611620635E-2</v>
      </c>
    </row>
    <row r="6526" spans="1:26" x14ac:dyDescent="0.25">
      <c r="A6526" s="16">
        <f t="shared" si="1013"/>
        <v>50059</v>
      </c>
      <c r="B6526">
        <f>+'[2]Ejercicio 1'!E6743</f>
        <v>6524</v>
      </c>
      <c r="C6526" s="5">
        <v>8.5907147354539901E-2</v>
      </c>
      <c r="D6526" s="4">
        <f t="shared" si="1008"/>
        <v>8.4093951117377774E-2</v>
      </c>
      <c r="E6526" s="6">
        <f t="shared" si="1009"/>
        <v>8.4994114093186565E-2</v>
      </c>
      <c r="F6526" s="7">
        <f t="shared" si="1010"/>
        <v>8.4369565845910779E-2</v>
      </c>
      <c r="I6526" s="10">
        <v>6524</v>
      </c>
      <c r="J6526" s="8">
        <f t="shared" si="1011"/>
        <v>8.7407147354539902E-2</v>
      </c>
      <c r="K6526" s="8">
        <f t="shared" si="1011"/>
        <v>8.5593951117377776E-2</v>
      </c>
      <c r="L6526" s="8">
        <f t="shared" si="1011"/>
        <v>8.6494114093186567E-2</v>
      </c>
      <c r="M6526" s="8">
        <f t="shared" si="1006"/>
        <v>8.5869565845910781E-2</v>
      </c>
      <c r="P6526">
        <v>6524</v>
      </c>
      <c r="Q6526" s="8">
        <f t="shared" si="1012"/>
        <v>8.4407147354539899E-2</v>
      </c>
      <c r="R6526" s="8">
        <f t="shared" si="1012"/>
        <v>8.2593951117377773E-2</v>
      </c>
      <c r="S6526" s="8">
        <f t="shared" si="1012"/>
        <v>8.3494114093186564E-2</v>
      </c>
      <c r="T6526" s="8">
        <f t="shared" si="1007"/>
        <v>8.2869565845910778E-2</v>
      </c>
      <c r="W6526">
        <v>6524</v>
      </c>
      <c r="X6526" s="4">
        <f t="shared" si="1016"/>
        <v>9.7292560276362558E-2</v>
      </c>
      <c r="Y6526" s="4">
        <f t="shared" si="1014"/>
        <v>9.628421900971465E-2</v>
      </c>
      <c r="Z6526" s="4">
        <f t="shared" si="1015"/>
        <v>9.5592581713467462E-2</v>
      </c>
    </row>
    <row r="6527" spans="1:26" x14ac:dyDescent="0.25">
      <c r="A6527" s="16">
        <f t="shared" si="1013"/>
        <v>50060</v>
      </c>
      <c r="B6527">
        <f>+'[2]Ejercicio 1'!E6744</f>
        <v>6525</v>
      </c>
      <c r="C6527" s="5">
        <v>8.5908937519884279E-2</v>
      </c>
      <c r="D6527" s="4">
        <f t="shared" si="1008"/>
        <v>8.409566676973039E-2</v>
      </c>
      <c r="E6527" s="6">
        <f t="shared" si="1009"/>
        <v>8.4995866606064244E-2</v>
      </c>
      <c r="F6527" s="7">
        <f t="shared" si="1010"/>
        <v>8.4371292756622349E-2</v>
      </c>
      <c r="I6527" s="10">
        <v>6525</v>
      </c>
      <c r="J6527" s="8">
        <f t="shared" si="1011"/>
        <v>8.7408937519884281E-2</v>
      </c>
      <c r="K6527" s="8">
        <f t="shared" si="1011"/>
        <v>8.5595666769730391E-2</v>
      </c>
      <c r="L6527" s="8">
        <f t="shared" si="1011"/>
        <v>8.6495866606064245E-2</v>
      </c>
      <c r="M6527" s="8">
        <f t="shared" si="1006"/>
        <v>8.587129275662235E-2</v>
      </c>
      <c r="P6527">
        <v>6525</v>
      </c>
      <c r="Q6527" s="8">
        <f t="shared" si="1012"/>
        <v>8.4408937519884278E-2</v>
      </c>
      <c r="R6527" s="8">
        <f t="shared" si="1012"/>
        <v>8.2595666769730389E-2</v>
      </c>
      <c r="S6527" s="8">
        <f t="shared" si="1012"/>
        <v>8.3495866606064242E-2</v>
      </c>
      <c r="T6527" s="8">
        <f t="shared" si="1007"/>
        <v>8.2871292756622347E-2</v>
      </c>
      <c r="W6527">
        <v>6525</v>
      </c>
      <c r="X6527" s="4">
        <f t="shared" si="1016"/>
        <v>9.7296150597173753E-2</v>
      </c>
      <c r="Y6527" s="4">
        <f t="shared" si="1014"/>
        <v>9.6287724090769938E-2</v>
      </c>
      <c r="Z6527" s="4">
        <f t="shared" si="1015"/>
        <v>9.5596028812405184E-2</v>
      </c>
    </row>
    <row r="6528" spans="1:26" x14ac:dyDescent="0.25">
      <c r="A6528" s="16">
        <f t="shared" si="1013"/>
        <v>50061</v>
      </c>
      <c r="B6528">
        <f>+'[2]Ejercicio 1'!E6745</f>
        <v>6526</v>
      </c>
      <c r="C6528" s="5">
        <v>8.5910727685228672E-2</v>
      </c>
      <c r="D6528" s="4">
        <f t="shared" si="1008"/>
        <v>8.4097382420595015E-2</v>
      </c>
      <c r="E6528" s="6">
        <f t="shared" si="1009"/>
        <v>8.4997619118181211E-2</v>
      </c>
      <c r="F6528" s="7">
        <f t="shared" si="1010"/>
        <v>8.4373019666066362E-2</v>
      </c>
      <c r="I6528" s="10">
        <v>6526</v>
      </c>
      <c r="J6528" s="8">
        <f t="shared" si="1011"/>
        <v>8.7410727685228673E-2</v>
      </c>
      <c r="K6528" s="8">
        <f t="shared" si="1011"/>
        <v>8.5597382420595017E-2</v>
      </c>
      <c r="L6528" s="8">
        <f t="shared" si="1011"/>
        <v>8.6497619118181213E-2</v>
      </c>
      <c r="M6528" s="8">
        <f t="shared" si="1006"/>
        <v>8.5873019666066364E-2</v>
      </c>
      <c r="P6528">
        <v>6526</v>
      </c>
      <c r="Q6528" s="8">
        <f t="shared" si="1012"/>
        <v>8.441072768522867E-2</v>
      </c>
      <c r="R6528" s="8">
        <f t="shared" si="1012"/>
        <v>8.2597382420595014E-2</v>
      </c>
      <c r="S6528" s="8">
        <f t="shared" si="1012"/>
        <v>8.349761911818121E-2</v>
      </c>
      <c r="T6528" s="8">
        <f t="shared" si="1007"/>
        <v>8.2873019666066361E-2</v>
      </c>
      <c r="W6528">
        <v>6526</v>
      </c>
      <c r="X6528" s="4">
        <f t="shared" si="1016"/>
        <v>9.7299740919528782E-2</v>
      </c>
      <c r="Y6528" s="4">
        <f t="shared" si="1014"/>
        <v>9.6291229170294146E-2</v>
      </c>
      <c r="Z6528" s="4">
        <f t="shared" si="1015"/>
        <v>9.559947590709772E-2</v>
      </c>
    </row>
    <row r="6529" spans="1:26" x14ac:dyDescent="0.25">
      <c r="A6529" s="16">
        <f t="shared" si="1013"/>
        <v>50062</v>
      </c>
      <c r="B6529">
        <f>+'[2]Ejercicio 1'!E6746</f>
        <v>6527</v>
      </c>
      <c r="C6529" s="5">
        <v>8.591251785057305E-2</v>
      </c>
      <c r="D6529" s="4">
        <f t="shared" si="1008"/>
        <v>8.4099098069971678E-2</v>
      </c>
      <c r="E6529" s="6">
        <f t="shared" si="1009"/>
        <v>8.4999371629538342E-2</v>
      </c>
      <c r="F6529" s="7">
        <f t="shared" si="1010"/>
        <v>8.437474657424282E-2</v>
      </c>
      <c r="I6529" s="10">
        <v>6527</v>
      </c>
      <c r="J6529" s="8">
        <f t="shared" si="1011"/>
        <v>8.7412517850573052E-2</v>
      </c>
      <c r="K6529" s="8">
        <f t="shared" si="1011"/>
        <v>8.559909806997168E-2</v>
      </c>
      <c r="L6529" s="8">
        <f t="shared" si="1011"/>
        <v>8.6499371629538344E-2</v>
      </c>
      <c r="M6529" s="8">
        <f t="shared" si="1006"/>
        <v>8.5874746574242822E-2</v>
      </c>
      <c r="P6529">
        <v>6527</v>
      </c>
      <c r="Q6529" s="8">
        <f t="shared" si="1012"/>
        <v>8.4412517850573049E-2</v>
      </c>
      <c r="R6529" s="8">
        <f t="shared" si="1012"/>
        <v>8.2599098069971677E-2</v>
      </c>
      <c r="S6529" s="8">
        <f t="shared" si="1012"/>
        <v>8.3499371629538341E-2</v>
      </c>
      <c r="T6529" s="8">
        <f t="shared" si="1007"/>
        <v>8.2874746574242819E-2</v>
      </c>
      <c r="W6529">
        <v>6527</v>
      </c>
      <c r="X6529" s="4">
        <f t="shared" si="1016"/>
        <v>9.7303331243412686E-2</v>
      </c>
      <c r="Y6529" s="4">
        <f t="shared" si="1014"/>
        <v>9.6294734248349639E-2</v>
      </c>
      <c r="Z6529" s="4">
        <f t="shared" si="1015"/>
        <v>9.5602922998218834E-2</v>
      </c>
    </row>
    <row r="6530" spans="1:26" x14ac:dyDescent="0.25">
      <c r="A6530" s="16">
        <f t="shared" si="1013"/>
        <v>50063</v>
      </c>
      <c r="B6530">
        <f>+'[2]Ejercicio 1'!E6747</f>
        <v>6528</v>
      </c>
      <c r="C6530" s="5">
        <v>8.5914308015917443E-2</v>
      </c>
      <c r="D6530" s="4">
        <f t="shared" si="1008"/>
        <v>8.4100813717859962E-2</v>
      </c>
      <c r="E6530" s="6">
        <f t="shared" si="1009"/>
        <v>8.5001124140135637E-2</v>
      </c>
      <c r="F6530" s="7">
        <f t="shared" si="1010"/>
        <v>8.4376473481151723E-2</v>
      </c>
      <c r="I6530" s="10">
        <v>6528</v>
      </c>
      <c r="J6530" s="8">
        <f t="shared" si="1011"/>
        <v>8.7414308015917444E-2</v>
      </c>
      <c r="K6530" s="8">
        <f t="shared" si="1011"/>
        <v>8.5600813717859964E-2</v>
      </c>
      <c r="L6530" s="8">
        <f t="shared" si="1011"/>
        <v>8.6501124140135638E-2</v>
      </c>
      <c r="M6530" s="8">
        <f t="shared" si="1011"/>
        <v>8.5876473481151724E-2</v>
      </c>
      <c r="P6530">
        <v>6528</v>
      </c>
      <c r="Q6530" s="8">
        <f t="shared" si="1012"/>
        <v>8.4414308015917441E-2</v>
      </c>
      <c r="R6530" s="8">
        <f t="shared" si="1012"/>
        <v>8.2600813717859961E-2</v>
      </c>
      <c r="S6530" s="8">
        <f t="shared" si="1012"/>
        <v>8.3501124140135635E-2</v>
      </c>
      <c r="T6530" s="8">
        <f t="shared" si="1012"/>
        <v>8.2876473481151722E-2</v>
      </c>
      <c r="W6530">
        <v>6528</v>
      </c>
      <c r="X6530" s="4">
        <f t="shared" si="1016"/>
        <v>9.7306921568856231E-2</v>
      </c>
      <c r="Y6530" s="4">
        <f t="shared" si="1014"/>
        <v>9.6298239324813434E-2</v>
      </c>
      <c r="Z6530" s="4">
        <f t="shared" si="1015"/>
        <v>9.5606370085759965E-2</v>
      </c>
    </row>
    <row r="6531" spans="1:26" x14ac:dyDescent="0.25">
      <c r="A6531" s="16">
        <f t="shared" si="1013"/>
        <v>50064</v>
      </c>
      <c r="B6531">
        <f>+'[2]Ejercicio 1'!E6748</f>
        <v>6529</v>
      </c>
      <c r="C6531" s="5">
        <v>8.5916098181261821E-2</v>
      </c>
      <c r="D6531" s="4">
        <f t="shared" ref="D6531:D6594" si="1017">+LN((1+C6531*182/360)^(360/182))</f>
        <v>8.4102529364260686E-2</v>
      </c>
      <c r="E6531" s="6">
        <f t="shared" ref="E6531:E6594" si="1018">Equivalencia_Tasas(C6531,182,91)</f>
        <v>8.5002876649973108E-2</v>
      </c>
      <c r="F6531" s="7">
        <f t="shared" ref="F6531:F6594" si="1019">Equivalencia_Tasas(C6531,182,28)</f>
        <v>8.437820038679307E-2</v>
      </c>
      <c r="I6531" s="10">
        <v>6529</v>
      </c>
      <c r="J6531" s="8">
        <f t="shared" ref="J6531:M6594" si="1020">C6531+$O$1</f>
        <v>8.7416098181261823E-2</v>
      </c>
      <c r="K6531" s="8">
        <f t="shared" si="1020"/>
        <v>8.5602529364260688E-2</v>
      </c>
      <c r="L6531" s="8">
        <f t="shared" si="1020"/>
        <v>8.6502876649973109E-2</v>
      </c>
      <c r="M6531" s="8">
        <f t="shared" si="1020"/>
        <v>8.5878200386793072E-2</v>
      </c>
      <c r="P6531">
        <v>6529</v>
      </c>
      <c r="Q6531" s="8">
        <f t="shared" ref="Q6531:T6594" si="1021">C6531-$O$1</f>
        <v>8.441609818126182E-2</v>
      </c>
      <c r="R6531" s="8">
        <f t="shared" si="1021"/>
        <v>8.2602529364260685E-2</v>
      </c>
      <c r="S6531" s="8">
        <f t="shared" si="1021"/>
        <v>8.3502876649973107E-2</v>
      </c>
      <c r="T6531" s="8">
        <f t="shared" si="1021"/>
        <v>8.2878200386793069E-2</v>
      </c>
      <c r="W6531">
        <v>6529</v>
      </c>
      <c r="X6531" s="4">
        <f t="shared" si="1016"/>
        <v>9.7310511895859847E-2</v>
      </c>
      <c r="Y6531" s="4">
        <f t="shared" si="1014"/>
        <v>9.630174439980764E-2</v>
      </c>
      <c r="Z6531" s="4">
        <f t="shared" si="1015"/>
        <v>9.5609817169726802E-2</v>
      </c>
    </row>
    <row r="6532" spans="1:26" x14ac:dyDescent="0.25">
      <c r="A6532" s="16">
        <f t="shared" si="1013"/>
        <v>50065</v>
      </c>
      <c r="B6532">
        <f>+'[2]Ejercicio 1'!E6749</f>
        <v>6530</v>
      </c>
      <c r="C6532" s="5">
        <v>8.5917888346606214E-2</v>
      </c>
      <c r="D6532" s="4">
        <f t="shared" si="1017"/>
        <v>8.4104245009173031E-2</v>
      </c>
      <c r="E6532" s="6">
        <f t="shared" si="1018"/>
        <v>8.5004629159049869E-2</v>
      </c>
      <c r="F6532" s="7">
        <f t="shared" si="1019"/>
        <v>8.4379927291166848E-2</v>
      </c>
      <c r="I6532" s="10">
        <v>6530</v>
      </c>
      <c r="J6532" s="8">
        <f t="shared" si="1020"/>
        <v>8.7417888346606215E-2</v>
      </c>
      <c r="K6532" s="8">
        <f t="shared" si="1020"/>
        <v>8.5604245009173033E-2</v>
      </c>
      <c r="L6532" s="8">
        <f t="shared" si="1020"/>
        <v>8.650462915904987E-2</v>
      </c>
      <c r="M6532" s="8">
        <f t="shared" si="1020"/>
        <v>8.5879927291166849E-2</v>
      </c>
      <c r="P6532">
        <v>6530</v>
      </c>
      <c r="Q6532" s="8">
        <f t="shared" si="1021"/>
        <v>8.4417888346606212E-2</v>
      </c>
      <c r="R6532" s="8">
        <f t="shared" si="1021"/>
        <v>8.260424500917303E-2</v>
      </c>
      <c r="S6532" s="8">
        <f t="shared" si="1021"/>
        <v>8.3504629159049867E-2</v>
      </c>
      <c r="T6532" s="8">
        <f t="shared" si="1021"/>
        <v>8.2879927291166847E-2</v>
      </c>
      <c r="W6532">
        <v>6530</v>
      </c>
      <c r="X6532" s="4">
        <f t="shared" si="1016"/>
        <v>9.7314102224391907E-2</v>
      </c>
      <c r="Y6532" s="4">
        <f t="shared" si="1014"/>
        <v>9.6305249473209273E-2</v>
      </c>
      <c r="Z6532" s="4">
        <f t="shared" si="1015"/>
        <v>9.5613264250119359E-2</v>
      </c>
    </row>
    <row r="6533" spans="1:26" x14ac:dyDescent="0.25">
      <c r="A6533" s="16">
        <f t="shared" ref="A6533:A6596" si="1022">+A6532+1</f>
        <v>50066</v>
      </c>
      <c r="B6533">
        <f>+'[2]Ejercicio 1'!E6750</f>
        <v>6531</v>
      </c>
      <c r="C6533" s="5">
        <v>8.5919678511950592E-2</v>
      </c>
      <c r="D6533" s="4">
        <f t="shared" si="1017"/>
        <v>8.4105960652597206E-2</v>
      </c>
      <c r="E6533" s="6">
        <f t="shared" si="1018"/>
        <v>8.5006381667366793E-2</v>
      </c>
      <c r="F6533" s="7">
        <f t="shared" si="1019"/>
        <v>8.4381654194273084E-2</v>
      </c>
      <c r="I6533" s="10">
        <v>6531</v>
      </c>
      <c r="J6533" s="8">
        <f t="shared" si="1020"/>
        <v>8.7419678511950594E-2</v>
      </c>
      <c r="K6533" s="8">
        <f t="shared" si="1020"/>
        <v>8.5605960652597207E-2</v>
      </c>
      <c r="L6533" s="8">
        <f t="shared" si="1020"/>
        <v>8.6506381667366794E-2</v>
      </c>
      <c r="M6533" s="8">
        <f t="shared" si="1020"/>
        <v>8.5881654194273085E-2</v>
      </c>
      <c r="P6533">
        <v>6531</v>
      </c>
      <c r="Q6533" s="8">
        <f t="shared" si="1021"/>
        <v>8.4419678511950591E-2</v>
      </c>
      <c r="R6533" s="8">
        <f t="shared" si="1021"/>
        <v>8.2605960652597205E-2</v>
      </c>
      <c r="S6533" s="8">
        <f t="shared" si="1021"/>
        <v>8.3506381667366791E-2</v>
      </c>
      <c r="T6533" s="8">
        <f t="shared" si="1021"/>
        <v>8.2881654194273083E-2</v>
      </c>
      <c r="W6533">
        <v>6531</v>
      </c>
      <c r="X6533" s="4">
        <f t="shared" si="1016"/>
        <v>9.7317692554467788E-2</v>
      </c>
      <c r="Y6533" s="4">
        <f t="shared" si="1014"/>
        <v>9.6308754545078937E-2</v>
      </c>
      <c r="Z6533" s="4">
        <f t="shared" si="1015"/>
        <v>9.561671132692906E-2</v>
      </c>
    </row>
    <row r="6534" spans="1:26" x14ac:dyDescent="0.25">
      <c r="A6534" s="16">
        <f t="shared" si="1022"/>
        <v>50067</v>
      </c>
      <c r="B6534">
        <f>+'[2]Ejercicio 1'!E6751</f>
        <v>6532</v>
      </c>
      <c r="C6534" s="5">
        <v>8.5921468677294985E-2</v>
      </c>
      <c r="D6534" s="4">
        <f t="shared" si="1017"/>
        <v>8.4107676294533432E-2</v>
      </c>
      <c r="E6534" s="6">
        <f t="shared" si="1018"/>
        <v>8.5008134174923894E-2</v>
      </c>
      <c r="F6534" s="7">
        <f t="shared" si="1019"/>
        <v>8.438338109611461E-2</v>
      </c>
      <c r="I6534" s="10">
        <v>6532</v>
      </c>
      <c r="J6534" s="8">
        <f t="shared" si="1020"/>
        <v>8.7421468677294986E-2</v>
      </c>
      <c r="K6534" s="8">
        <f t="shared" si="1020"/>
        <v>8.5607676294533433E-2</v>
      </c>
      <c r="L6534" s="8">
        <f t="shared" si="1020"/>
        <v>8.6508134174923895E-2</v>
      </c>
      <c r="M6534" s="8">
        <f t="shared" si="1020"/>
        <v>8.5883381096114611E-2</v>
      </c>
      <c r="P6534">
        <v>6532</v>
      </c>
      <c r="Q6534" s="8">
        <f t="shared" si="1021"/>
        <v>8.4421468677294983E-2</v>
      </c>
      <c r="R6534" s="8">
        <f t="shared" si="1021"/>
        <v>8.260767629453343E-2</v>
      </c>
      <c r="S6534" s="8">
        <f t="shared" si="1021"/>
        <v>8.3508134174923893E-2</v>
      </c>
      <c r="T6534" s="8">
        <f t="shared" si="1021"/>
        <v>8.2883381096114608E-2</v>
      </c>
      <c r="W6534">
        <v>6532</v>
      </c>
      <c r="X6534" s="4">
        <f t="shared" si="1016"/>
        <v>9.7321282886087476E-2</v>
      </c>
      <c r="Y6534" s="4">
        <f t="shared" si="1014"/>
        <v>9.6312259615480775E-2</v>
      </c>
      <c r="Z6534" s="4">
        <f t="shared" si="1015"/>
        <v>9.5620158400832531E-2</v>
      </c>
    </row>
    <row r="6535" spans="1:26" x14ac:dyDescent="0.25">
      <c r="A6535" s="16">
        <f t="shared" si="1022"/>
        <v>50068</v>
      </c>
      <c r="B6535">
        <f>+'[2]Ejercicio 1'!E6752</f>
        <v>6533</v>
      </c>
      <c r="C6535" s="5">
        <v>8.5923258842639363E-2</v>
      </c>
      <c r="D6535" s="4">
        <f t="shared" si="1017"/>
        <v>8.4109391934981487E-2</v>
      </c>
      <c r="E6535" s="6">
        <f t="shared" si="1018"/>
        <v>8.5009886681721158E-2</v>
      </c>
      <c r="F6535" s="7">
        <f t="shared" si="1019"/>
        <v>8.4385107996685721E-2</v>
      </c>
      <c r="I6535" s="10">
        <v>6533</v>
      </c>
      <c r="J6535" s="8">
        <f t="shared" si="1020"/>
        <v>8.7423258842639365E-2</v>
      </c>
      <c r="K6535" s="8">
        <f t="shared" si="1020"/>
        <v>8.5609391934981488E-2</v>
      </c>
      <c r="L6535" s="8">
        <f t="shared" si="1020"/>
        <v>8.650988668172116E-2</v>
      </c>
      <c r="M6535" s="8">
        <f t="shared" si="1020"/>
        <v>8.5885107996685722E-2</v>
      </c>
      <c r="P6535">
        <v>6533</v>
      </c>
      <c r="Q6535" s="8">
        <f t="shared" si="1021"/>
        <v>8.4423258842639362E-2</v>
      </c>
      <c r="R6535" s="8">
        <f t="shared" si="1021"/>
        <v>8.2609391934981485E-2</v>
      </c>
      <c r="S6535" s="8">
        <f t="shared" si="1021"/>
        <v>8.3509886681721157E-2</v>
      </c>
      <c r="T6535" s="8">
        <f t="shared" si="1021"/>
        <v>8.288510799668572E-2</v>
      </c>
      <c r="W6535">
        <v>6533</v>
      </c>
      <c r="X6535" s="4">
        <f t="shared" si="1016"/>
        <v>9.732487321923651E-2</v>
      </c>
      <c r="Y6535" s="4">
        <f t="shared" si="1014"/>
        <v>9.6315764684352406E-2</v>
      </c>
      <c r="Z6535" s="4">
        <f t="shared" si="1015"/>
        <v>9.5623605470490813E-2</v>
      </c>
    </row>
    <row r="6536" spans="1:26" x14ac:dyDescent="0.25">
      <c r="A6536" s="16">
        <f t="shared" si="1022"/>
        <v>50069</v>
      </c>
      <c r="B6536">
        <f>+'[2]Ejercicio 1'!E6753</f>
        <v>6534</v>
      </c>
      <c r="C6536" s="5">
        <v>8.5925049007983756E-2</v>
      </c>
      <c r="D6536" s="4">
        <f t="shared" si="1017"/>
        <v>8.4111107573941579E-2</v>
      </c>
      <c r="E6536" s="6">
        <f t="shared" si="1018"/>
        <v>8.5011639187757712E-2</v>
      </c>
      <c r="F6536" s="7">
        <f t="shared" si="1019"/>
        <v>8.4386834895989277E-2</v>
      </c>
      <c r="I6536" s="10">
        <v>6534</v>
      </c>
      <c r="J6536" s="8">
        <f t="shared" si="1020"/>
        <v>8.7425049007983757E-2</v>
      </c>
      <c r="K6536" s="8">
        <f t="shared" si="1020"/>
        <v>8.5611107573941581E-2</v>
      </c>
      <c r="L6536" s="8">
        <f t="shared" si="1020"/>
        <v>8.6511639187757713E-2</v>
      </c>
      <c r="M6536" s="8">
        <f t="shared" si="1020"/>
        <v>8.5886834895989278E-2</v>
      </c>
      <c r="P6536">
        <v>6534</v>
      </c>
      <c r="Q6536" s="8">
        <f t="shared" si="1021"/>
        <v>8.4425049007983755E-2</v>
      </c>
      <c r="R6536" s="8">
        <f t="shared" si="1021"/>
        <v>8.2611107573941578E-2</v>
      </c>
      <c r="S6536" s="8">
        <f t="shared" si="1021"/>
        <v>8.3511639187757711E-2</v>
      </c>
      <c r="T6536" s="8">
        <f t="shared" si="1021"/>
        <v>8.2886834895989275E-2</v>
      </c>
      <c r="W6536">
        <v>6534</v>
      </c>
      <c r="X6536" s="4">
        <f t="shared" si="1016"/>
        <v>9.7328463553944727E-2</v>
      </c>
      <c r="Y6536" s="4">
        <f t="shared" si="1014"/>
        <v>9.6319269751629702E-2</v>
      </c>
      <c r="Z6536" s="4">
        <f t="shared" si="1015"/>
        <v>9.5627052536574816E-2</v>
      </c>
    </row>
    <row r="6537" spans="1:26" x14ac:dyDescent="0.25">
      <c r="A6537" s="16">
        <f t="shared" si="1022"/>
        <v>50070</v>
      </c>
      <c r="B6537">
        <f>+'[2]Ejercicio 1'!E6754</f>
        <v>6535</v>
      </c>
      <c r="C6537" s="5">
        <v>8.5926839173328134E-2</v>
      </c>
      <c r="D6537" s="4">
        <f t="shared" si="1017"/>
        <v>8.4112823211413931E-2</v>
      </c>
      <c r="E6537" s="6">
        <f t="shared" si="1018"/>
        <v>8.5013391693035303E-2</v>
      </c>
      <c r="F6537" s="7">
        <f t="shared" si="1019"/>
        <v>8.4388561794028122E-2</v>
      </c>
      <c r="I6537" s="10">
        <v>6535</v>
      </c>
      <c r="J6537" s="8">
        <f t="shared" si="1020"/>
        <v>8.7426839173328136E-2</v>
      </c>
      <c r="K6537" s="8">
        <f t="shared" si="1020"/>
        <v>8.5612823211413933E-2</v>
      </c>
      <c r="L6537" s="8">
        <f t="shared" si="1020"/>
        <v>8.6513391693035305E-2</v>
      </c>
      <c r="M6537" s="8">
        <f t="shared" si="1020"/>
        <v>8.5888561794028123E-2</v>
      </c>
      <c r="P6537">
        <v>6535</v>
      </c>
      <c r="Q6537" s="8">
        <f t="shared" si="1021"/>
        <v>8.4426839173328133E-2</v>
      </c>
      <c r="R6537" s="8">
        <f t="shared" si="1021"/>
        <v>8.261282321141393E-2</v>
      </c>
      <c r="S6537" s="8">
        <f t="shared" si="1021"/>
        <v>8.3513391693035302E-2</v>
      </c>
      <c r="T6537" s="8">
        <f t="shared" si="1021"/>
        <v>8.2888561794028121E-2</v>
      </c>
      <c r="W6537">
        <v>6535</v>
      </c>
      <c r="X6537" s="4">
        <f t="shared" si="1016"/>
        <v>9.733205389021346E-2</v>
      </c>
      <c r="Y6537" s="4">
        <f t="shared" si="1014"/>
        <v>9.6322774817502413E-2</v>
      </c>
      <c r="Z6537" s="4">
        <f t="shared" si="1015"/>
        <v>9.5630499599749716E-2</v>
      </c>
    </row>
    <row r="6538" spans="1:26" x14ac:dyDescent="0.25">
      <c r="A6538" s="16">
        <f t="shared" si="1022"/>
        <v>50071</v>
      </c>
      <c r="B6538">
        <f>+'[2]Ejercicio 1'!E6755</f>
        <v>6536</v>
      </c>
      <c r="C6538" s="5">
        <v>8.5928629338672527E-2</v>
      </c>
      <c r="D6538" s="4">
        <f t="shared" si="1017"/>
        <v>8.4114538847397724E-2</v>
      </c>
      <c r="E6538" s="6">
        <f t="shared" si="1018"/>
        <v>8.5015144197552198E-2</v>
      </c>
      <c r="F6538" s="7">
        <f t="shared" si="1019"/>
        <v>8.4390288690799425E-2</v>
      </c>
      <c r="I6538" s="10">
        <v>6536</v>
      </c>
      <c r="J6538" s="8">
        <f t="shared" si="1020"/>
        <v>8.7428629338672528E-2</v>
      </c>
      <c r="K6538" s="8">
        <f t="shared" si="1020"/>
        <v>8.5614538847397725E-2</v>
      </c>
      <c r="L6538" s="8">
        <f t="shared" si="1020"/>
        <v>8.6515144197552199E-2</v>
      </c>
      <c r="M6538" s="8">
        <f t="shared" si="1020"/>
        <v>8.5890288690799427E-2</v>
      </c>
      <c r="P6538">
        <v>6536</v>
      </c>
      <c r="Q6538" s="8">
        <f t="shared" si="1021"/>
        <v>8.4428629338672526E-2</v>
      </c>
      <c r="R6538" s="8">
        <f t="shared" si="1021"/>
        <v>8.2614538847397723E-2</v>
      </c>
      <c r="S6538" s="8">
        <f t="shared" si="1021"/>
        <v>8.3515144197552196E-2</v>
      </c>
      <c r="T6538" s="8">
        <f t="shared" si="1021"/>
        <v>8.2890288690799424E-2</v>
      </c>
      <c r="W6538">
        <v>6536</v>
      </c>
      <c r="X6538" s="4">
        <f t="shared" si="1016"/>
        <v>9.7335644228009749E-2</v>
      </c>
      <c r="Y6538" s="4">
        <f t="shared" si="1014"/>
        <v>9.6326279881781676E-2</v>
      </c>
      <c r="Z6538" s="4">
        <f t="shared" si="1015"/>
        <v>9.5633946659341759E-2</v>
      </c>
    </row>
    <row r="6539" spans="1:26" x14ac:dyDescent="0.25">
      <c r="A6539" s="16">
        <f t="shared" si="1022"/>
        <v>50072</v>
      </c>
      <c r="B6539">
        <f>+'[2]Ejercicio 1'!E6756</f>
        <v>6537</v>
      </c>
      <c r="C6539" s="5">
        <v>8.5930419504016906E-2</v>
      </c>
      <c r="D6539" s="4">
        <f t="shared" si="1017"/>
        <v>8.4116254481893568E-2</v>
      </c>
      <c r="E6539" s="6">
        <f t="shared" si="1018"/>
        <v>8.5016896701309255E-2</v>
      </c>
      <c r="F6539" s="7">
        <f t="shared" si="1019"/>
        <v>8.4392015586300301E-2</v>
      </c>
      <c r="I6539" s="10">
        <v>6537</v>
      </c>
      <c r="J6539" s="8">
        <f t="shared" si="1020"/>
        <v>8.7430419504016907E-2</v>
      </c>
      <c r="K6539" s="8">
        <f t="shared" si="1020"/>
        <v>8.5616254481893569E-2</v>
      </c>
      <c r="L6539" s="8">
        <f t="shared" si="1020"/>
        <v>8.6516896701309257E-2</v>
      </c>
      <c r="M6539" s="8">
        <f t="shared" si="1020"/>
        <v>8.5892015586300302E-2</v>
      </c>
      <c r="P6539">
        <v>6537</v>
      </c>
      <c r="Q6539" s="8">
        <f t="shared" si="1021"/>
        <v>8.4430419504016904E-2</v>
      </c>
      <c r="R6539" s="8">
        <f t="shared" si="1021"/>
        <v>8.2616254481893567E-2</v>
      </c>
      <c r="S6539" s="8">
        <f t="shared" si="1021"/>
        <v>8.3516896701309254E-2</v>
      </c>
      <c r="T6539" s="8">
        <f t="shared" si="1021"/>
        <v>8.2892015586300299E-2</v>
      </c>
      <c r="W6539">
        <v>6537</v>
      </c>
      <c r="X6539" s="4">
        <f t="shared" si="1016"/>
        <v>9.7339234567350302E-2</v>
      </c>
      <c r="Y6539" s="4">
        <f t="shared" si="1014"/>
        <v>9.6329784944592212E-2</v>
      </c>
      <c r="Z6539" s="4">
        <f t="shared" si="1015"/>
        <v>9.5637393714697205E-2</v>
      </c>
    </row>
    <row r="6540" spans="1:26" x14ac:dyDescent="0.25">
      <c r="A6540" s="16">
        <f t="shared" si="1022"/>
        <v>50073</v>
      </c>
      <c r="B6540">
        <f>+'[2]Ejercicio 1'!E6757</f>
        <v>6538</v>
      </c>
      <c r="C6540" s="5">
        <v>8.5932209669361298E-2</v>
      </c>
      <c r="D6540" s="4">
        <f t="shared" si="1017"/>
        <v>8.4117970114901464E-2</v>
      </c>
      <c r="E6540" s="6">
        <f t="shared" si="1018"/>
        <v>8.5018649204305602E-2</v>
      </c>
      <c r="F6540" s="7">
        <f t="shared" si="1019"/>
        <v>8.4393742480536479E-2</v>
      </c>
      <c r="I6540" s="10">
        <v>6538</v>
      </c>
      <c r="J6540" s="8">
        <f t="shared" si="1020"/>
        <v>8.7432209669361299E-2</v>
      </c>
      <c r="K6540" s="8">
        <f t="shared" si="1020"/>
        <v>8.5617970114901465E-2</v>
      </c>
      <c r="L6540" s="8">
        <f t="shared" si="1020"/>
        <v>8.6518649204305603E-2</v>
      </c>
      <c r="M6540" s="8">
        <f t="shared" si="1020"/>
        <v>8.5893742480536481E-2</v>
      </c>
      <c r="P6540">
        <v>6538</v>
      </c>
      <c r="Q6540" s="8">
        <f t="shared" si="1021"/>
        <v>8.4432209669361297E-2</v>
      </c>
      <c r="R6540" s="8">
        <f t="shared" si="1021"/>
        <v>8.2617970114901462E-2</v>
      </c>
      <c r="S6540" s="8">
        <f t="shared" si="1021"/>
        <v>8.3518649204305601E-2</v>
      </c>
      <c r="T6540" s="8">
        <f t="shared" si="1021"/>
        <v>8.2893742480536478E-2</v>
      </c>
      <c r="W6540">
        <v>6538</v>
      </c>
      <c r="X6540" s="4">
        <f t="shared" si="1016"/>
        <v>9.7342824908235565E-2</v>
      </c>
      <c r="Y6540" s="4">
        <f t="shared" si="1014"/>
        <v>9.6333290005809313E-2</v>
      </c>
      <c r="Z6540" s="4">
        <f t="shared" si="1015"/>
        <v>9.5640840766478358E-2</v>
      </c>
    </row>
    <row r="6541" spans="1:26" x14ac:dyDescent="0.25">
      <c r="A6541" s="16">
        <f t="shared" si="1022"/>
        <v>50074</v>
      </c>
      <c r="B6541">
        <f>+'[2]Ejercicio 1'!E6758</f>
        <v>6539</v>
      </c>
      <c r="C6541" s="5">
        <v>8.5933999834705677E-2</v>
      </c>
      <c r="D6541" s="4">
        <f t="shared" si="1017"/>
        <v>8.4119685746421216E-2</v>
      </c>
      <c r="E6541" s="6">
        <f t="shared" si="1018"/>
        <v>8.5020401706543E-2</v>
      </c>
      <c r="F6541" s="7">
        <f t="shared" si="1019"/>
        <v>8.4395469373502258E-2</v>
      </c>
      <c r="I6541" s="10">
        <v>6539</v>
      </c>
      <c r="J6541" s="8">
        <f t="shared" si="1020"/>
        <v>8.7433999834705678E-2</v>
      </c>
      <c r="K6541" s="8">
        <f t="shared" si="1020"/>
        <v>8.5619685746421217E-2</v>
      </c>
      <c r="L6541" s="8">
        <f t="shared" si="1020"/>
        <v>8.6520401706543001E-2</v>
      </c>
      <c r="M6541" s="8">
        <f t="shared" si="1020"/>
        <v>8.5895469373502259E-2</v>
      </c>
      <c r="P6541">
        <v>6539</v>
      </c>
      <c r="Q6541" s="8">
        <f t="shared" si="1021"/>
        <v>8.4433999834705675E-2</v>
      </c>
      <c r="R6541" s="8">
        <f t="shared" si="1021"/>
        <v>8.2619685746421215E-2</v>
      </c>
      <c r="S6541" s="8">
        <f t="shared" si="1021"/>
        <v>8.3520401706542999E-2</v>
      </c>
      <c r="T6541" s="8">
        <f t="shared" si="1021"/>
        <v>8.2895469373502256E-2</v>
      </c>
      <c r="W6541">
        <v>6539</v>
      </c>
      <c r="X6541" s="4">
        <f t="shared" si="1016"/>
        <v>9.7346415250648827E-2</v>
      </c>
      <c r="Y6541" s="4">
        <f t="shared" si="1014"/>
        <v>9.6336795065558561E-2</v>
      </c>
      <c r="Z6541" s="4">
        <f t="shared" si="1015"/>
        <v>9.5644287814676668E-2</v>
      </c>
    </row>
    <row r="6542" spans="1:26" x14ac:dyDescent="0.25">
      <c r="A6542" s="16">
        <f t="shared" si="1022"/>
        <v>50075</v>
      </c>
      <c r="B6542">
        <f>+'[2]Ejercicio 1'!E6759</f>
        <v>6540</v>
      </c>
      <c r="C6542" s="5">
        <v>8.5935790000050069E-2</v>
      </c>
      <c r="D6542" s="4">
        <f t="shared" si="1017"/>
        <v>8.4121401376452826E-2</v>
      </c>
      <c r="E6542" s="6">
        <f t="shared" si="1018"/>
        <v>8.5022154208019687E-2</v>
      </c>
      <c r="F6542" s="7">
        <f t="shared" si="1019"/>
        <v>8.4397196265203325E-2</v>
      </c>
      <c r="I6542" s="10">
        <v>6540</v>
      </c>
      <c r="J6542" s="8">
        <f t="shared" si="1020"/>
        <v>8.743579000005007E-2</v>
      </c>
      <c r="K6542" s="8">
        <f t="shared" si="1020"/>
        <v>8.5621401376452827E-2</v>
      </c>
      <c r="L6542" s="8">
        <f t="shared" si="1020"/>
        <v>8.6522154208019689E-2</v>
      </c>
      <c r="M6542" s="8">
        <f t="shared" si="1020"/>
        <v>8.5897196265203327E-2</v>
      </c>
      <c r="P6542">
        <v>6540</v>
      </c>
      <c r="Q6542" s="8">
        <f t="shared" si="1021"/>
        <v>8.4435790000050068E-2</v>
      </c>
      <c r="R6542" s="8">
        <f t="shared" si="1021"/>
        <v>8.2621401376452824E-2</v>
      </c>
      <c r="S6542" s="8">
        <f t="shared" si="1021"/>
        <v>8.3522154208019686E-2</v>
      </c>
      <c r="T6542" s="8">
        <f t="shared" si="1021"/>
        <v>8.2897196265203324E-2</v>
      </c>
      <c r="W6542">
        <v>6540</v>
      </c>
      <c r="X6542" s="4">
        <f t="shared" si="1016"/>
        <v>9.7350005594621716E-2</v>
      </c>
      <c r="Y6542" s="4">
        <f t="shared" si="1014"/>
        <v>9.6340300123714362E-2</v>
      </c>
      <c r="Z6542" s="4">
        <f t="shared" si="1015"/>
        <v>9.5647734859965874E-2</v>
      </c>
    </row>
    <row r="6543" spans="1:26" x14ac:dyDescent="0.25">
      <c r="A6543" s="16">
        <f t="shared" si="1022"/>
        <v>50076</v>
      </c>
      <c r="B6543">
        <f>+'[2]Ejercicio 1'!E6760</f>
        <v>6541</v>
      </c>
      <c r="C6543" s="5">
        <v>8.5937580165394448E-2</v>
      </c>
      <c r="D6543" s="4">
        <f t="shared" si="1017"/>
        <v>8.4123117004996903E-2</v>
      </c>
      <c r="E6543" s="6">
        <f t="shared" si="1018"/>
        <v>8.5023906708737412E-2</v>
      </c>
      <c r="F6543" s="7">
        <f t="shared" si="1019"/>
        <v>8.4398923155636824E-2</v>
      </c>
      <c r="I6543" s="10">
        <v>6541</v>
      </c>
      <c r="J6543" s="8">
        <f t="shared" si="1020"/>
        <v>8.7437580165394449E-2</v>
      </c>
      <c r="K6543" s="8">
        <f t="shared" si="1020"/>
        <v>8.5623117004996904E-2</v>
      </c>
      <c r="L6543" s="8">
        <f t="shared" si="1020"/>
        <v>8.6523906708737414E-2</v>
      </c>
      <c r="M6543" s="8">
        <f t="shared" si="1020"/>
        <v>8.5898923155636825E-2</v>
      </c>
      <c r="P6543">
        <v>6541</v>
      </c>
      <c r="Q6543" s="8">
        <f t="shared" si="1021"/>
        <v>8.4437580165394446E-2</v>
      </c>
      <c r="R6543" s="8">
        <f t="shared" si="1021"/>
        <v>8.2623117004996902E-2</v>
      </c>
      <c r="S6543" s="8">
        <f t="shared" si="1021"/>
        <v>8.3523906708737411E-2</v>
      </c>
      <c r="T6543" s="8">
        <f t="shared" si="1021"/>
        <v>8.2898923155636822E-2</v>
      </c>
      <c r="W6543">
        <v>6541</v>
      </c>
      <c r="X6543" s="4">
        <f t="shared" si="1016"/>
        <v>9.7353595940154691E-2</v>
      </c>
      <c r="Y6543" s="4">
        <f t="shared" si="1014"/>
        <v>9.6343805180402337E-2</v>
      </c>
      <c r="Z6543" s="4">
        <f t="shared" si="1015"/>
        <v>9.565118190101847E-2</v>
      </c>
    </row>
    <row r="6544" spans="1:26" x14ac:dyDescent="0.25">
      <c r="A6544" s="16">
        <f t="shared" si="1022"/>
        <v>50077</v>
      </c>
      <c r="B6544">
        <f>+'[2]Ejercicio 1'!E6761</f>
        <v>6542</v>
      </c>
      <c r="C6544" s="5">
        <v>8.593937033073884E-2</v>
      </c>
      <c r="D6544" s="4">
        <f t="shared" si="1017"/>
        <v>8.4124832632052643E-2</v>
      </c>
      <c r="E6544" s="6">
        <f t="shared" si="1018"/>
        <v>8.5025659208693552E-2</v>
      </c>
      <c r="F6544" s="7">
        <f t="shared" si="1019"/>
        <v>8.440065004480278E-2</v>
      </c>
      <c r="I6544" s="10">
        <v>6542</v>
      </c>
      <c r="J6544" s="8">
        <f t="shared" si="1020"/>
        <v>8.7439370330738841E-2</v>
      </c>
      <c r="K6544" s="8">
        <f t="shared" si="1020"/>
        <v>8.5624832632052644E-2</v>
      </c>
      <c r="L6544" s="8">
        <f t="shared" si="1020"/>
        <v>8.6525659208693553E-2</v>
      </c>
      <c r="M6544" s="8">
        <f t="shared" si="1020"/>
        <v>8.5900650044802782E-2</v>
      </c>
      <c r="P6544">
        <v>6542</v>
      </c>
      <c r="Q6544" s="8">
        <f t="shared" si="1021"/>
        <v>8.4439370330738839E-2</v>
      </c>
      <c r="R6544" s="8">
        <f t="shared" si="1021"/>
        <v>8.2624832632052642E-2</v>
      </c>
      <c r="S6544" s="8">
        <f t="shared" si="1021"/>
        <v>8.3525659208693551E-2</v>
      </c>
      <c r="T6544" s="8">
        <f t="shared" si="1021"/>
        <v>8.2900650044802779E-2</v>
      </c>
      <c r="W6544">
        <v>6542</v>
      </c>
      <c r="X6544" s="4">
        <f t="shared" si="1016"/>
        <v>9.7357186287216096E-2</v>
      </c>
      <c r="Y6544" s="4">
        <f t="shared" si="1014"/>
        <v>9.6347310235495975E-2</v>
      </c>
      <c r="Z6544" s="4">
        <f t="shared" si="1015"/>
        <v>9.5654628939156258E-2</v>
      </c>
    </row>
    <row r="6545" spans="1:26" x14ac:dyDescent="0.25">
      <c r="A6545" s="16">
        <f t="shared" si="1022"/>
        <v>50078</v>
      </c>
      <c r="B6545">
        <f>+'[2]Ejercicio 1'!E6762</f>
        <v>6543</v>
      </c>
      <c r="C6545" s="5">
        <v>8.5941160496083219E-2</v>
      </c>
      <c r="D6545" s="4">
        <f t="shared" si="1017"/>
        <v>8.412654825762024E-2</v>
      </c>
      <c r="E6545" s="6">
        <f t="shared" si="1018"/>
        <v>8.5027411707890743E-2</v>
      </c>
      <c r="F6545" s="7">
        <f t="shared" si="1019"/>
        <v>8.4402376932701167E-2</v>
      </c>
      <c r="I6545" s="10">
        <v>6543</v>
      </c>
      <c r="J6545" s="8">
        <f t="shared" si="1020"/>
        <v>8.744116049608322E-2</v>
      </c>
      <c r="K6545" s="8">
        <f t="shared" si="1020"/>
        <v>8.5626548257620241E-2</v>
      </c>
      <c r="L6545" s="8">
        <f t="shared" si="1020"/>
        <v>8.6527411707890745E-2</v>
      </c>
      <c r="M6545" s="8">
        <f t="shared" si="1020"/>
        <v>8.5902376932701169E-2</v>
      </c>
      <c r="P6545">
        <v>6543</v>
      </c>
      <c r="Q6545" s="8">
        <f t="shared" si="1021"/>
        <v>8.4441160496083217E-2</v>
      </c>
      <c r="R6545" s="8">
        <f t="shared" si="1021"/>
        <v>8.2626548257620239E-2</v>
      </c>
      <c r="S6545" s="8">
        <f t="shared" si="1021"/>
        <v>8.3527411707890742E-2</v>
      </c>
      <c r="T6545" s="8">
        <f t="shared" si="1021"/>
        <v>8.2902376932701166E-2</v>
      </c>
      <c r="W6545">
        <v>6543</v>
      </c>
      <c r="X6545" s="4">
        <f t="shared" si="1016"/>
        <v>9.7360776635821336E-2</v>
      </c>
      <c r="Y6545" s="4">
        <f t="shared" si="1014"/>
        <v>9.6350815289185029E-2</v>
      </c>
      <c r="Z6545" s="4">
        <f t="shared" si="1015"/>
        <v>9.5658075973716894E-2</v>
      </c>
    </row>
    <row r="6546" spans="1:26" x14ac:dyDescent="0.25">
      <c r="A6546" s="16">
        <f t="shared" si="1022"/>
        <v>50079</v>
      </c>
      <c r="B6546">
        <f>+'[2]Ejercicio 1'!E6763</f>
        <v>6544</v>
      </c>
      <c r="C6546" s="5">
        <v>8.5942950661427611E-2</v>
      </c>
      <c r="D6546" s="4">
        <f t="shared" si="1017"/>
        <v>8.4128263881699694E-2</v>
      </c>
      <c r="E6546" s="6">
        <f t="shared" si="1018"/>
        <v>8.5029164206327223E-2</v>
      </c>
      <c r="F6546" s="7">
        <f t="shared" si="1019"/>
        <v>8.4404103819332013E-2</v>
      </c>
      <c r="I6546" s="10">
        <v>6544</v>
      </c>
      <c r="J6546" s="8">
        <f t="shared" si="1020"/>
        <v>8.7442950661427613E-2</v>
      </c>
      <c r="K6546" s="8">
        <f t="shared" si="1020"/>
        <v>8.5628263881699695E-2</v>
      </c>
      <c r="L6546" s="8">
        <f t="shared" si="1020"/>
        <v>8.6529164206327225E-2</v>
      </c>
      <c r="M6546" s="8">
        <f t="shared" si="1020"/>
        <v>8.5904103819332014E-2</v>
      </c>
      <c r="P6546">
        <v>6544</v>
      </c>
      <c r="Q6546" s="8">
        <f t="shared" si="1021"/>
        <v>8.444295066142761E-2</v>
      </c>
      <c r="R6546" s="8">
        <f t="shared" si="1021"/>
        <v>8.2628263881699693E-2</v>
      </c>
      <c r="S6546" s="8">
        <f t="shared" si="1021"/>
        <v>8.3529164206327222E-2</v>
      </c>
      <c r="T6546" s="8">
        <f t="shared" si="1021"/>
        <v>8.2904103819332012E-2</v>
      </c>
      <c r="W6546">
        <v>6544</v>
      </c>
      <c r="X6546" s="4">
        <f t="shared" si="1016"/>
        <v>9.7364366985970827E-2</v>
      </c>
      <c r="Y6546" s="4">
        <f t="shared" si="1014"/>
        <v>9.6354320341216493E-2</v>
      </c>
      <c r="Z6546" s="4">
        <f t="shared" si="1015"/>
        <v>9.5661523004035229E-2</v>
      </c>
    </row>
    <row r="6547" spans="1:26" x14ac:dyDescent="0.25">
      <c r="A6547" s="16">
        <f t="shared" si="1022"/>
        <v>50080</v>
      </c>
      <c r="B6547">
        <f>+'[2]Ejercicio 1'!E6764</f>
        <v>6545</v>
      </c>
      <c r="C6547" s="5">
        <v>8.594474082677199E-2</v>
      </c>
      <c r="D6547" s="4">
        <f t="shared" si="1017"/>
        <v>8.4129979504291241E-2</v>
      </c>
      <c r="E6547" s="6">
        <f t="shared" si="1018"/>
        <v>8.5030916704004755E-2</v>
      </c>
      <c r="F6547" s="7">
        <f t="shared" si="1019"/>
        <v>8.4405830704695289E-2</v>
      </c>
      <c r="I6547" s="10">
        <v>6545</v>
      </c>
      <c r="J6547" s="8">
        <f t="shared" si="1020"/>
        <v>8.7444740826771991E-2</v>
      </c>
      <c r="K6547" s="8">
        <f t="shared" si="1020"/>
        <v>8.5629979504291243E-2</v>
      </c>
      <c r="L6547" s="8">
        <f t="shared" si="1020"/>
        <v>8.6530916704004757E-2</v>
      </c>
      <c r="M6547" s="8">
        <f t="shared" si="1020"/>
        <v>8.5905830704695291E-2</v>
      </c>
      <c r="P6547">
        <v>6545</v>
      </c>
      <c r="Q6547" s="8">
        <f t="shared" si="1021"/>
        <v>8.4444740826771988E-2</v>
      </c>
      <c r="R6547" s="8">
        <f t="shared" si="1021"/>
        <v>8.262997950429124E-2</v>
      </c>
      <c r="S6547" s="8">
        <f t="shared" si="1021"/>
        <v>8.3530916704004754E-2</v>
      </c>
      <c r="T6547" s="8">
        <f t="shared" si="1021"/>
        <v>8.2905830704695288E-2</v>
      </c>
      <c r="W6547">
        <v>6545</v>
      </c>
      <c r="X6547" s="4">
        <f t="shared" si="1016"/>
        <v>9.7367957337664138E-2</v>
      </c>
      <c r="Y6547" s="4">
        <f t="shared" si="1014"/>
        <v>9.635782539184426E-2</v>
      </c>
      <c r="Z6547" s="4">
        <f t="shared" si="1015"/>
        <v>9.566497003077927E-2</v>
      </c>
    </row>
    <row r="6548" spans="1:26" x14ac:dyDescent="0.25">
      <c r="A6548" s="16">
        <f t="shared" si="1022"/>
        <v>50081</v>
      </c>
      <c r="B6548">
        <f>+'[2]Ejercicio 1'!E6765</f>
        <v>6546</v>
      </c>
      <c r="C6548" s="5">
        <v>8.5946530992116382E-2</v>
      </c>
      <c r="D6548" s="4">
        <f t="shared" si="1017"/>
        <v>8.4131695125394645E-2</v>
      </c>
      <c r="E6548" s="6">
        <f t="shared" si="1018"/>
        <v>8.5032669200921562E-2</v>
      </c>
      <c r="F6548" s="7">
        <f t="shared" si="1019"/>
        <v>8.440755758879101E-2</v>
      </c>
      <c r="I6548" s="10">
        <v>6546</v>
      </c>
      <c r="J6548" s="8">
        <f t="shared" si="1020"/>
        <v>8.7446530992116384E-2</v>
      </c>
      <c r="K6548" s="8">
        <f t="shared" si="1020"/>
        <v>8.5631695125394647E-2</v>
      </c>
      <c r="L6548" s="8">
        <f t="shared" si="1020"/>
        <v>8.6532669200921564E-2</v>
      </c>
      <c r="M6548" s="8">
        <f t="shared" si="1020"/>
        <v>8.5907557588791011E-2</v>
      </c>
      <c r="P6548">
        <v>6546</v>
      </c>
      <c r="Q6548" s="8">
        <f t="shared" si="1021"/>
        <v>8.4446530992116381E-2</v>
      </c>
      <c r="R6548" s="8">
        <f t="shared" si="1021"/>
        <v>8.2631695125394644E-2</v>
      </c>
      <c r="S6548" s="8">
        <f t="shared" si="1021"/>
        <v>8.3532669200921561E-2</v>
      </c>
      <c r="T6548" s="8">
        <f t="shared" si="1021"/>
        <v>8.2907557588791009E-2</v>
      </c>
      <c r="W6548">
        <v>6546</v>
      </c>
      <c r="X6548" s="4">
        <f t="shared" si="1016"/>
        <v>9.7371547690886337E-2</v>
      </c>
      <c r="Y6548" s="4">
        <f t="shared" si="1014"/>
        <v>9.6361330440878565E-2</v>
      </c>
      <c r="Z6548" s="4">
        <f t="shared" si="1015"/>
        <v>9.5668417054611349E-2</v>
      </c>
    </row>
    <row r="6549" spans="1:26" x14ac:dyDescent="0.25">
      <c r="A6549" s="16">
        <f t="shared" si="1022"/>
        <v>50082</v>
      </c>
      <c r="B6549">
        <f>+'[2]Ejercicio 1'!E6766</f>
        <v>6547</v>
      </c>
      <c r="C6549" s="5">
        <v>8.5948321157460761E-2</v>
      </c>
      <c r="D6549" s="4">
        <f t="shared" si="1017"/>
        <v>8.4133410745010545E-2</v>
      </c>
      <c r="E6549" s="6">
        <f t="shared" si="1018"/>
        <v>8.5034421697078547E-2</v>
      </c>
      <c r="F6549" s="7">
        <f t="shared" si="1019"/>
        <v>8.440928447162202E-2</v>
      </c>
      <c r="I6549" s="10">
        <v>6547</v>
      </c>
      <c r="J6549" s="8">
        <f t="shared" si="1020"/>
        <v>8.7448321157460762E-2</v>
      </c>
      <c r="K6549" s="8">
        <f t="shared" si="1020"/>
        <v>8.5633410745010546E-2</v>
      </c>
      <c r="L6549" s="8">
        <f t="shared" si="1020"/>
        <v>8.6534421697078548E-2</v>
      </c>
      <c r="M6549" s="8">
        <f t="shared" si="1020"/>
        <v>8.5909284471622022E-2</v>
      </c>
      <c r="P6549">
        <v>6547</v>
      </c>
      <c r="Q6549" s="8">
        <f t="shared" si="1021"/>
        <v>8.444832115746076E-2</v>
      </c>
      <c r="R6549" s="8">
        <f t="shared" si="1021"/>
        <v>8.2633410745010544E-2</v>
      </c>
      <c r="S6549" s="8">
        <f t="shared" si="1021"/>
        <v>8.3534421697078545E-2</v>
      </c>
      <c r="T6549" s="8">
        <f t="shared" si="1021"/>
        <v>8.2909284471622019E-2</v>
      </c>
      <c r="W6549">
        <v>6547</v>
      </c>
      <c r="X6549" s="4">
        <f t="shared" si="1016"/>
        <v>9.7375138045683984E-2</v>
      </c>
      <c r="Y6549" s="4">
        <f t="shared" si="1014"/>
        <v>9.6364835488380915E-2</v>
      </c>
      <c r="Z6549" s="4">
        <f t="shared" si="1015"/>
        <v>9.5671864074866289E-2</v>
      </c>
    </row>
    <row r="6550" spans="1:26" x14ac:dyDescent="0.25">
      <c r="A6550" s="16">
        <f t="shared" si="1022"/>
        <v>50083</v>
      </c>
      <c r="B6550">
        <f>+'[2]Ejercicio 1'!E6767</f>
        <v>6548</v>
      </c>
      <c r="C6550" s="5">
        <v>8.5950111322805153E-2</v>
      </c>
      <c r="D6550" s="4">
        <f t="shared" si="1017"/>
        <v>8.4135126363137913E-2</v>
      </c>
      <c r="E6550" s="6">
        <f t="shared" si="1018"/>
        <v>8.503617419247482E-2</v>
      </c>
      <c r="F6550" s="7">
        <f t="shared" si="1019"/>
        <v>8.441101135318263E-2</v>
      </c>
      <c r="I6550" s="10">
        <v>6548</v>
      </c>
      <c r="J6550" s="8">
        <f t="shared" si="1020"/>
        <v>8.7450111322805155E-2</v>
      </c>
      <c r="K6550" s="8">
        <f t="shared" si="1020"/>
        <v>8.5635126363137914E-2</v>
      </c>
      <c r="L6550" s="8">
        <f t="shared" si="1020"/>
        <v>8.6536174192474821E-2</v>
      </c>
      <c r="M6550" s="8">
        <f t="shared" si="1020"/>
        <v>8.5911011353182631E-2</v>
      </c>
      <c r="P6550">
        <v>6548</v>
      </c>
      <c r="Q6550" s="8">
        <f t="shared" si="1021"/>
        <v>8.4450111322805152E-2</v>
      </c>
      <c r="R6550" s="8">
        <f t="shared" si="1021"/>
        <v>8.2635126363137912E-2</v>
      </c>
      <c r="S6550" s="8">
        <f t="shared" si="1021"/>
        <v>8.3536174192474819E-2</v>
      </c>
      <c r="T6550" s="8">
        <f t="shared" si="1021"/>
        <v>8.2911011353182629E-2</v>
      </c>
      <c r="W6550">
        <v>6548</v>
      </c>
      <c r="X6550" s="4">
        <f t="shared" si="1016"/>
        <v>9.7378728402010076E-2</v>
      </c>
      <c r="Y6550" s="4">
        <f t="shared" si="1014"/>
        <v>9.6368340534352184E-2</v>
      </c>
      <c r="Z6550" s="4">
        <f t="shared" si="1015"/>
        <v>9.5675311091546963E-2</v>
      </c>
    </row>
    <row r="6551" spans="1:26" x14ac:dyDescent="0.25">
      <c r="A6551" s="16">
        <f t="shared" si="1022"/>
        <v>50084</v>
      </c>
      <c r="B6551">
        <f>+'[2]Ejercicio 1'!E6768</f>
        <v>6549</v>
      </c>
      <c r="C6551" s="5">
        <v>8.5951901488149532E-2</v>
      </c>
      <c r="D6551" s="4">
        <f t="shared" si="1017"/>
        <v>8.413684197977736E-2</v>
      </c>
      <c r="E6551" s="6">
        <f t="shared" si="1018"/>
        <v>8.5037926687112145E-2</v>
      </c>
      <c r="F6551" s="7">
        <f t="shared" si="1019"/>
        <v>8.4412738233475684E-2</v>
      </c>
      <c r="I6551" s="10">
        <v>6549</v>
      </c>
      <c r="J6551" s="8">
        <f t="shared" si="1020"/>
        <v>8.7451901488149533E-2</v>
      </c>
      <c r="K6551" s="8">
        <f t="shared" si="1020"/>
        <v>8.5636841979777362E-2</v>
      </c>
      <c r="L6551" s="8">
        <f t="shared" si="1020"/>
        <v>8.6537926687112146E-2</v>
      </c>
      <c r="M6551" s="8">
        <f t="shared" si="1020"/>
        <v>8.5912738233475686E-2</v>
      </c>
      <c r="P6551">
        <v>6549</v>
      </c>
      <c r="Q6551" s="8">
        <f t="shared" si="1021"/>
        <v>8.4451901488149531E-2</v>
      </c>
      <c r="R6551" s="8">
        <f t="shared" si="1021"/>
        <v>8.2636841979777359E-2</v>
      </c>
      <c r="S6551" s="8">
        <f t="shared" si="1021"/>
        <v>8.3537926687112143E-2</v>
      </c>
      <c r="T6551" s="8">
        <f t="shared" si="1021"/>
        <v>8.2912738233475683E-2</v>
      </c>
      <c r="W6551">
        <v>6549</v>
      </c>
      <c r="X6551" s="4">
        <f t="shared" si="1016"/>
        <v>9.7382318759879988E-2</v>
      </c>
      <c r="Y6551" s="4">
        <f t="shared" si="1014"/>
        <v>9.6371845578857362E-2</v>
      </c>
      <c r="Z6551" s="4">
        <f t="shared" si="1015"/>
        <v>9.5678758103985295E-2</v>
      </c>
    </row>
    <row r="6552" spans="1:26" x14ac:dyDescent="0.25">
      <c r="A6552" s="16">
        <f t="shared" si="1022"/>
        <v>50085</v>
      </c>
      <c r="B6552">
        <f>+'[2]Ejercicio 1'!E6769</f>
        <v>6550</v>
      </c>
      <c r="C6552" s="5">
        <v>8.5953691653493924E-2</v>
      </c>
      <c r="D6552" s="4">
        <f t="shared" si="1017"/>
        <v>8.4138557594928692E-2</v>
      </c>
      <c r="E6552" s="6">
        <f t="shared" si="1018"/>
        <v>8.5039679180988759E-2</v>
      </c>
      <c r="F6552" s="7">
        <f t="shared" si="1019"/>
        <v>8.4414465112504028E-2</v>
      </c>
      <c r="I6552" s="10">
        <v>6550</v>
      </c>
      <c r="J6552" s="8">
        <f t="shared" si="1020"/>
        <v>8.7453691653493926E-2</v>
      </c>
      <c r="K6552" s="8">
        <f t="shared" si="1020"/>
        <v>8.5638557594928694E-2</v>
      </c>
      <c r="L6552" s="8">
        <f t="shared" si="1020"/>
        <v>8.653967918098876E-2</v>
      </c>
      <c r="M6552" s="8">
        <f t="shared" si="1020"/>
        <v>8.5914465112504029E-2</v>
      </c>
      <c r="P6552">
        <v>6550</v>
      </c>
      <c r="Q6552" s="8">
        <f t="shared" si="1021"/>
        <v>8.4453691653493923E-2</v>
      </c>
      <c r="R6552" s="8">
        <f t="shared" si="1021"/>
        <v>8.2638557594928691E-2</v>
      </c>
      <c r="S6552" s="8">
        <f t="shared" si="1021"/>
        <v>8.3539679180988757E-2</v>
      </c>
      <c r="T6552" s="8">
        <f t="shared" si="1021"/>
        <v>8.2914465112504027E-2</v>
      </c>
      <c r="W6552">
        <v>6550</v>
      </c>
      <c r="X6552" s="4">
        <f t="shared" si="1016"/>
        <v>9.7385909119293707E-2</v>
      </c>
      <c r="Y6552" s="4">
        <f t="shared" si="1014"/>
        <v>9.6375350621829711E-2</v>
      </c>
      <c r="Z6552" s="4">
        <f t="shared" si="1015"/>
        <v>9.5682205113514537E-2</v>
      </c>
    </row>
    <row r="6553" spans="1:26" x14ac:dyDescent="0.25">
      <c r="A6553" s="16">
        <f t="shared" si="1022"/>
        <v>50086</v>
      </c>
      <c r="B6553">
        <f>+'[2]Ejercicio 1'!E6770</f>
        <v>6551</v>
      </c>
      <c r="C6553" s="5">
        <v>8.5955481818838303E-2</v>
      </c>
      <c r="D6553" s="4">
        <f t="shared" si="1017"/>
        <v>8.4140273208592117E-2</v>
      </c>
      <c r="E6553" s="6">
        <f t="shared" si="1018"/>
        <v>8.5041431674105536E-2</v>
      </c>
      <c r="F6553" s="7">
        <f t="shared" si="1019"/>
        <v>8.4416191990261957E-2</v>
      </c>
      <c r="I6553" s="10">
        <v>6551</v>
      </c>
      <c r="J6553" s="8">
        <f t="shared" si="1020"/>
        <v>8.7455481818838304E-2</v>
      </c>
      <c r="K6553" s="8">
        <f t="shared" si="1020"/>
        <v>8.5640273208592119E-2</v>
      </c>
      <c r="L6553" s="8">
        <f t="shared" si="1020"/>
        <v>8.6541431674105537E-2</v>
      </c>
      <c r="M6553" s="8">
        <f t="shared" si="1020"/>
        <v>8.5916191990261959E-2</v>
      </c>
      <c r="P6553">
        <v>6551</v>
      </c>
      <c r="Q6553" s="8">
        <f t="shared" si="1021"/>
        <v>8.4455481818838302E-2</v>
      </c>
      <c r="R6553" s="8">
        <f t="shared" si="1021"/>
        <v>8.2640273208592116E-2</v>
      </c>
      <c r="S6553" s="8">
        <f t="shared" si="1021"/>
        <v>8.3541431674105535E-2</v>
      </c>
      <c r="T6553" s="8">
        <f t="shared" si="1021"/>
        <v>8.2916191990261956E-2</v>
      </c>
      <c r="W6553">
        <v>6551</v>
      </c>
      <c r="X6553" s="4">
        <f t="shared" si="1016"/>
        <v>9.7389499480251704E-2</v>
      </c>
      <c r="Y6553" s="4">
        <f t="shared" si="1014"/>
        <v>9.6378855663209487E-2</v>
      </c>
      <c r="Z6553" s="4">
        <f t="shared" si="1015"/>
        <v>9.5685652118798606E-2</v>
      </c>
    </row>
    <row r="6554" spans="1:26" x14ac:dyDescent="0.25">
      <c r="A6554" s="16">
        <f t="shared" si="1022"/>
        <v>50087</v>
      </c>
      <c r="B6554">
        <f>+'[2]Ejercicio 1'!E6771</f>
        <v>6552</v>
      </c>
      <c r="C6554" s="5">
        <v>8.5957271984182695E-2</v>
      </c>
      <c r="D6554" s="4">
        <f t="shared" si="1017"/>
        <v>8.4141988820767413E-2</v>
      </c>
      <c r="E6554" s="6">
        <f t="shared" si="1018"/>
        <v>8.5043184166462477E-2</v>
      </c>
      <c r="F6554" s="7">
        <f t="shared" si="1019"/>
        <v>8.441791886675519E-2</v>
      </c>
      <c r="I6554" s="10">
        <v>6552</v>
      </c>
      <c r="J6554" s="8">
        <f t="shared" si="1020"/>
        <v>8.7457271984182697E-2</v>
      </c>
      <c r="K6554" s="8">
        <f t="shared" si="1020"/>
        <v>8.5641988820767415E-2</v>
      </c>
      <c r="L6554" s="8">
        <f t="shared" si="1020"/>
        <v>8.6543184166462478E-2</v>
      </c>
      <c r="M6554" s="8">
        <f t="shared" si="1020"/>
        <v>8.5917918866755191E-2</v>
      </c>
      <c r="P6554">
        <v>6552</v>
      </c>
      <c r="Q6554" s="8">
        <f t="shared" si="1021"/>
        <v>8.4457271984182694E-2</v>
      </c>
      <c r="R6554" s="8">
        <f t="shared" si="1021"/>
        <v>8.2641988820767412E-2</v>
      </c>
      <c r="S6554" s="8">
        <f t="shared" si="1021"/>
        <v>8.3543184166462475E-2</v>
      </c>
      <c r="T6554" s="8">
        <f t="shared" si="1021"/>
        <v>8.2917918866755189E-2</v>
      </c>
      <c r="W6554">
        <v>6552</v>
      </c>
      <c r="X6554" s="4">
        <f t="shared" si="1016"/>
        <v>9.7393089842738576E-2</v>
      </c>
      <c r="Y6554" s="4">
        <f t="shared" si="1014"/>
        <v>9.6382360703120548E-2</v>
      </c>
      <c r="Z6554" s="4">
        <f t="shared" si="1015"/>
        <v>9.5689099121170712E-2</v>
      </c>
    </row>
    <row r="6555" spans="1:26" x14ac:dyDescent="0.25">
      <c r="A6555" s="16">
        <f t="shared" si="1022"/>
        <v>50088</v>
      </c>
      <c r="B6555">
        <f>+'[2]Ejercicio 1'!E6772</f>
        <v>6553</v>
      </c>
      <c r="C6555" s="5">
        <v>8.5959062149527074E-2</v>
      </c>
      <c r="D6555" s="4">
        <f t="shared" si="1017"/>
        <v>8.4143704431455232E-2</v>
      </c>
      <c r="E6555" s="6">
        <f t="shared" si="1018"/>
        <v>8.5044936658059594E-2</v>
      </c>
      <c r="F6555" s="7">
        <f t="shared" si="1019"/>
        <v>8.4419645741978008E-2</v>
      </c>
      <c r="I6555" s="10">
        <v>6553</v>
      </c>
      <c r="J6555" s="8">
        <f t="shared" si="1020"/>
        <v>8.7459062149527075E-2</v>
      </c>
      <c r="K6555" s="8">
        <f t="shared" si="1020"/>
        <v>8.5643704431455234E-2</v>
      </c>
      <c r="L6555" s="8">
        <f t="shared" si="1020"/>
        <v>8.6544936658059596E-2</v>
      </c>
      <c r="M6555" s="8">
        <f t="shared" si="1020"/>
        <v>8.591964574197801E-2</v>
      </c>
      <c r="P6555">
        <v>6553</v>
      </c>
      <c r="Q6555" s="8">
        <f t="shared" si="1021"/>
        <v>8.4459062149527073E-2</v>
      </c>
      <c r="R6555" s="8">
        <f t="shared" si="1021"/>
        <v>8.2643704431455231E-2</v>
      </c>
      <c r="S6555" s="8">
        <f t="shared" si="1021"/>
        <v>8.3544936658059593E-2</v>
      </c>
      <c r="T6555" s="8">
        <f t="shared" si="1021"/>
        <v>8.2919645741978007E-2</v>
      </c>
      <c r="W6555">
        <v>6553</v>
      </c>
      <c r="X6555" s="4">
        <f t="shared" si="1016"/>
        <v>9.7396680206800021E-2</v>
      </c>
      <c r="Y6555" s="4">
        <f t="shared" si="1014"/>
        <v>9.6385865741501403E-2</v>
      </c>
      <c r="Z6555" s="4">
        <f t="shared" si="1015"/>
        <v>9.5692546119303348E-2</v>
      </c>
    </row>
    <row r="6556" spans="1:26" x14ac:dyDescent="0.25">
      <c r="A6556" s="16">
        <f t="shared" si="1022"/>
        <v>50089</v>
      </c>
      <c r="B6556">
        <f>+'[2]Ejercicio 1'!E6773</f>
        <v>6554</v>
      </c>
      <c r="C6556" s="5">
        <v>8.5960852314871466E-2</v>
      </c>
      <c r="D6556" s="4">
        <f t="shared" si="1017"/>
        <v>8.414542004065452E-2</v>
      </c>
      <c r="E6556" s="6">
        <f t="shared" si="1018"/>
        <v>8.5046689148896001E-2</v>
      </c>
      <c r="F6556" s="7">
        <f t="shared" si="1019"/>
        <v>8.4421372615936116E-2</v>
      </c>
      <c r="I6556" s="10">
        <v>6554</v>
      </c>
      <c r="J6556" s="8">
        <f t="shared" si="1020"/>
        <v>8.7460852314871468E-2</v>
      </c>
      <c r="K6556" s="8">
        <f t="shared" si="1020"/>
        <v>8.5645420040654521E-2</v>
      </c>
      <c r="L6556" s="8">
        <f t="shared" si="1020"/>
        <v>8.6546689148896003E-2</v>
      </c>
      <c r="M6556" s="8">
        <f t="shared" si="1020"/>
        <v>8.5921372615936117E-2</v>
      </c>
      <c r="P6556">
        <v>6554</v>
      </c>
      <c r="Q6556" s="8">
        <f t="shared" si="1021"/>
        <v>8.4460852314871465E-2</v>
      </c>
      <c r="R6556" s="8">
        <f t="shared" si="1021"/>
        <v>8.2645420040654519E-2</v>
      </c>
      <c r="S6556" s="8">
        <f t="shared" si="1021"/>
        <v>8.3546689148896E-2</v>
      </c>
      <c r="T6556" s="8">
        <f t="shared" si="1021"/>
        <v>8.2921372615936115E-2</v>
      </c>
      <c r="W6556">
        <v>6554</v>
      </c>
      <c r="X6556" s="4">
        <f t="shared" si="1016"/>
        <v>9.7400270572390341E-2</v>
      </c>
      <c r="Y6556" s="4">
        <f t="shared" si="1014"/>
        <v>9.6389370778351177E-2</v>
      </c>
      <c r="Z6556" s="4">
        <f t="shared" si="1015"/>
        <v>9.5695993114524036E-2</v>
      </c>
    </row>
    <row r="6557" spans="1:26" x14ac:dyDescent="0.25">
      <c r="A6557" s="16">
        <f t="shared" si="1022"/>
        <v>50090</v>
      </c>
      <c r="B6557">
        <f>+'[2]Ejercicio 1'!E6774</f>
        <v>6555</v>
      </c>
      <c r="C6557" s="5">
        <v>8.5962642480215845E-2</v>
      </c>
      <c r="D6557" s="4">
        <f t="shared" si="1017"/>
        <v>8.414713564836572E-2</v>
      </c>
      <c r="E6557" s="6">
        <f t="shared" si="1018"/>
        <v>8.5048441638973446E-2</v>
      </c>
      <c r="F6557" s="7">
        <f t="shared" si="1019"/>
        <v>8.4423099488626682E-2</v>
      </c>
      <c r="I6557" s="10">
        <v>6555</v>
      </c>
      <c r="J6557" s="8">
        <f t="shared" si="1020"/>
        <v>8.7462642480215846E-2</v>
      </c>
      <c r="K6557" s="8">
        <f t="shared" si="1020"/>
        <v>8.5647135648365721E-2</v>
      </c>
      <c r="L6557" s="8">
        <f t="shared" si="1020"/>
        <v>8.6548441638973447E-2</v>
      </c>
      <c r="M6557" s="8">
        <f t="shared" si="1020"/>
        <v>8.5923099488626684E-2</v>
      </c>
      <c r="P6557">
        <v>6555</v>
      </c>
      <c r="Q6557" s="8">
        <f t="shared" si="1021"/>
        <v>8.4462642480215844E-2</v>
      </c>
      <c r="R6557" s="8">
        <f t="shared" si="1021"/>
        <v>8.2647135648365719E-2</v>
      </c>
      <c r="S6557" s="8">
        <f t="shared" si="1021"/>
        <v>8.3548441638973445E-2</v>
      </c>
      <c r="T6557" s="8">
        <f t="shared" si="1021"/>
        <v>8.2923099488626681E-2</v>
      </c>
      <c r="W6557">
        <v>6555</v>
      </c>
      <c r="X6557" s="4">
        <f t="shared" si="1016"/>
        <v>9.7403860939524939E-2</v>
      </c>
      <c r="Y6557" s="4">
        <f t="shared" si="1014"/>
        <v>9.6392875813733986E-2</v>
      </c>
      <c r="Z6557" s="4">
        <f t="shared" si="1015"/>
        <v>9.5699440106170444E-2</v>
      </c>
    </row>
    <row r="6558" spans="1:26" x14ac:dyDescent="0.25">
      <c r="A6558" s="16">
        <f t="shared" si="1022"/>
        <v>50091</v>
      </c>
      <c r="B6558">
        <f>+'[2]Ejercicio 1'!E6775</f>
        <v>6556</v>
      </c>
      <c r="C6558" s="5">
        <v>8.5964432645560224E-2</v>
      </c>
      <c r="D6558" s="4">
        <f t="shared" si="1017"/>
        <v>8.4148851254588999E-2</v>
      </c>
      <c r="E6558" s="6">
        <f t="shared" si="1018"/>
        <v>8.5050194128290194E-2</v>
      </c>
      <c r="F6558" s="7">
        <f t="shared" si="1019"/>
        <v>8.4424826360049679E-2</v>
      </c>
      <c r="I6558" s="10">
        <v>6556</v>
      </c>
      <c r="J6558" s="8">
        <f t="shared" si="1020"/>
        <v>8.7464432645560225E-2</v>
      </c>
      <c r="K6558" s="8">
        <f t="shared" si="1020"/>
        <v>8.5648851254589001E-2</v>
      </c>
      <c r="L6558" s="8">
        <f t="shared" si="1020"/>
        <v>8.6550194128290195E-2</v>
      </c>
      <c r="M6558" s="8">
        <f t="shared" si="1020"/>
        <v>8.592482636004968E-2</v>
      </c>
      <c r="P6558">
        <v>6556</v>
      </c>
      <c r="Q6558" s="8">
        <f t="shared" si="1021"/>
        <v>8.4464432645560222E-2</v>
      </c>
      <c r="R6558" s="8">
        <f t="shared" si="1021"/>
        <v>8.2648851254588998E-2</v>
      </c>
      <c r="S6558" s="8">
        <f t="shared" si="1021"/>
        <v>8.3550194128290192E-2</v>
      </c>
      <c r="T6558" s="8">
        <f t="shared" si="1021"/>
        <v>8.2924826360049678E-2</v>
      </c>
      <c r="W6558">
        <v>6556</v>
      </c>
      <c r="X6558" s="4">
        <f t="shared" si="1016"/>
        <v>9.7407451308203344E-2</v>
      </c>
      <c r="Y6558" s="4">
        <f t="shared" si="1014"/>
        <v>9.6396380847521584E-2</v>
      </c>
      <c r="Z6558" s="4">
        <f t="shared" si="1015"/>
        <v>9.5702887094242559E-2</v>
      </c>
    </row>
    <row r="6559" spans="1:26" x14ac:dyDescent="0.25">
      <c r="A6559" s="16">
        <f t="shared" si="1022"/>
        <v>50092</v>
      </c>
      <c r="B6559">
        <f>+'[2]Ejercicio 1'!E6776</f>
        <v>6557</v>
      </c>
      <c r="C6559" s="5">
        <v>8.5966222810904616E-2</v>
      </c>
      <c r="D6559" s="4">
        <f t="shared" si="1017"/>
        <v>8.4150566859324399E-2</v>
      </c>
      <c r="E6559" s="6">
        <f t="shared" si="1018"/>
        <v>8.5051946616847104E-2</v>
      </c>
      <c r="F6559" s="7">
        <f t="shared" si="1019"/>
        <v>8.442655323020512E-2</v>
      </c>
      <c r="I6559" s="10">
        <v>6557</v>
      </c>
      <c r="J6559" s="8">
        <f t="shared" si="1020"/>
        <v>8.7466222810904617E-2</v>
      </c>
      <c r="K6559" s="8">
        <f t="shared" si="1020"/>
        <v>8.5650566859324401E-2</v>
      </c>
      <c r="L6559" s="8">
        <f t="shared" si="1020"/>
        <v>8.6551946616847106E-2</v>
      </c>
      <c r="M6559" s="8">
        <f t="shared" si="1020"/>
        <v>8.5926553230205122E-2</v>
      </c>
      <c r="P6559">
        <v>6557</v>
      </c>
      <c r="Q6559" s="8">
        <f t="shared" si="1021"/>
        <v>8.4466222810904615E-2</v>
      </c>
      <c r="R6559" s="8">
        <f t="shared" si="1021"/>
        <v>8.2650566859324398E-2</v>
      </c>
      <c r="S6559" s="8">
        <f t="shared" si="1021"/>
        <v>8.3551946616847103E-2</v>
      </c>
      <c r="T6559" s="8">
        <f t="shared" si="1021"/>
        <v>8.2926553230205119E-2</v>
      </c>
      <c r="W6559">
        <v>6557</v>
      </c>
      <c r="X6559" s="4">
        <f t="shared" si="1016"/>
        <v>9.7411041678425569E-2</v>
      </c>
      <c r="Y6559" s="4">
        <f t="shared" ref="Y6559:Y6622" si="1023">Tasa_Fwd(E6468,B6468,E6559,B6559,91)</f>
        <v>9.6399885879779865E-2</v>
      </c>
      <c r="Z6559" s="4">
        <f t="shared" si="1015"/>
        <v>9.5706334078734689E-2</v>
      </c>
    </row>
    <row r="6560" spans="1:26" x14ac:dyDescent="0.25">
      <c r="A6560" s="16">
        <f t="shared" si="1022"/>
        <v>50093</v>
      </c>
      <c r="B6560">
        <f>+'[2]Ejercicio 1'!E6777</f>
        <v>6558</v>
      </c>
      <c r="C6560" s="5">
        <v>8.5968012976248995E-2</v>
      </c>
      <c r="D6560" s="4">
        <f t="shared" si="1017"/>
        <v>8.4152282462571698E-2</v>
      </c>
      <c r="E6560" s="6">
        <f t="shared" si="1018"/>
        <v>8.5053699104643304E-2</v>
      </c>
      <c r="F6560" s="7">
        <f t="shared" si="1019"/>
        <v>8.4428280099093006E-2</v>
      </c>
      <c r="I6560" s="10">
        <v>6558</v>
      </c>
      <c r="J6560" s="8">
        <f t="shared" si="1020"/>
        <v>8.7468012976248996E-2</v>
      </c>
      <c r="K6560" s="8">
        <f t="shared" si="1020"/>
        <v>8.5652282462571699E-2</v>
      </c>
      <c r="L6560" s="8">
        <f t="shared" si="1020"/>
        <v>8.6553699104643306E-2</v>
      </c>
      <c r="M6560" s="8">
        <f t="shared" si="1020"/>
        <v>8.5928280099093007E-2</v>
      </c>
      <c r="P6560">
        <v>6558</v>
      </c>
      <c r="Q6560" s="8">
        <f t="shared" si="1021"/>
        <v>8.4468012976248993E-2</v>
      </c>
      <c r="R6560" s="8">
        <f t="shared" si="1021"/>
        <v>8.2652282462571697E-2</v>
      </c>
      <c r="S6560" s="8">
        <f t="shared" si="1021"/>
        <v>8.3553699104643303E-2</v>
      </c>
      <c r="T6560" s="8">
        <f t="shared" si="1021"/>
        <v>8.2928280099093005E-2</v>
      </c>
      <c r="W6560">
        <v>6558</v>
      </c>
      <c r="X6560" s="4">
        <f t="shared" si="1016"/>
        <v>9.7414632050176683E-2</v>
      </c>
      <c r="Y6560" s="4">
        <f t="shared" si="1023"/>
        <v>9.6403390910505316E-2</v>
      </c>
      <c r="Z6560" s="4">
        <f t="shared" ref="Z6560:Z6623" si="1024">Tasa_Fwd(F6532,B6532,F6560,B6560,28)</f>
        <v>9.5709781059649668E-2</v>
      </c>
    </row>
    <row r="6561" spans="1:26" x14ac:dyDescent="0.25">
      <c r="A6561" s="16">
        <f t="shared" si="1022"/>
        <v>50094</v>
      </c>
      <c r="B6561">
        <f>+'[2]Ejercicio 1'!E6778</f>
        <v>6559</v>
      </c>
      <c r="C6561" s="5">
        <v>8.5969803141593387E-2</v>
      </c>
      <c r="D6561" s="4">
        <f t="shared" si="1017"/>
        <v>8.4153998064330909E-2</v>
      </c>
      <c r="E6561" s="6">
        <f t="shared" si="1018"/>
        <v>8.5055451591680542E-2</v>
      </c>
      <c r="F6561" s="7">
        <f t="shared" si="1019"/>
        <v>8.4430006966713336E-2</v>
      </c>
      <c r="I6561" s="10">
        <v>6559</v>
      </c>
      <c r="J6561" s="8">
        <f t="shared" si="1020"/>
        <v>8.7469803141593389E-2</v>
      </c>
      <c r="K6561" s="8">
        <f t="shared" si="1020"/>
        <v>8.5653998064330911E-2</v>
      </c>
      <c r="L6561" s="8">
        <f t="shared" si="1020"/>
        <v>8.6555451591680543E-2</v>
      </c>
      <c r="M6561" s="8">
        <f t="shared" si="1020"/>
        <v>8.5930006966713338E-2</v>
      </c>
      <c r="P6561">
        <v>6559</v>
      </c>
      <c r="Q6561" s="8">
        <f t="shared" si="1021"/>
        <v>8.4469803141593386E-2</v>
      </c>
      <c r="R6561" s="8">
        <f t="shared" si="1021"/>
        <v>8.2653998064330908E-2</v>
      </c>
      <c r="S6561" s="8">
        <f t="shared" si="1021"/>
        <v>8.3555451591680541E-2</v>
      </c>
      <c r="T6561" s="8">
        <f t="shared" si="1021"/>
        <v>8.2930006966713335E-2</v>
      </c>
      <c r="W6561">
        <v>6559</v>
      </c>
      <c r="X6561" s="4">
        <f t="shared" si="1016"/>
        <v>9.7418222423487424E-2</v>
      </c>
      <c r="Y6561" s="4">
        <f t="shared" si="1023"/>
        <v>9.6406895939702295E-2</v>
      </c>
      <c r="Z6561" s="4">
        <f t="shared" si="1024"/>
        <v>9.571322803699038E-2</v>
      </c>
    </row>
    <row r="6562" spans="1:26" x14ac:dyDescent="0.25">
      <c r="A6562" s="16">
        <f t="shared" si="1022"/>
        <v>50095</v>
      </c>
      <c r="B6562">
        <f>+'[2]Ejercicio 1'!E6779</f>
        <v>6560</v>
      </c>
      <c r="C6562" s="5">
        <v>8.5971593306937766E-2</v>
      </c>
      <c r="D6562" s="4">
        <f t="shared" si="1017"/>
        <v>8.415571366460263E-2</v>
      </c>
      <c r="E6562" s="6">
        <f t="shared" si="1018"/>
        <v>8.5057204077957083E-2</v>
      </c>
      <c r="F6562" s="7">
        <f t="shared" si="1019"/>
        <v>8.4431733833066111E-2</v>
      </c>
      <c r="I6562" s="10">
        <v>6560</v>
      </c>
      <c r="J6562" s="8">
        <f t="shared" si="1020"/>
        <v>8.7471593306937767E-2</v>
      </c>
      <c r="K6562" s="8">
        <f t="shared" si="1020"/>
        <v>8.5655713664602631E-2</v>
      </c>
      <c r="L6562" s="8">
        <f t="shared" si="1020"/>
        <v>8.6557204077957084E-2</v>
      </c>
      <c r="M6562" s="8">
        <f t="shared" si="1020"/>
        <v>8.5931733833066112E-2</v>
      </c>
      <c r="P6562">
        <v>6560</v>
      </c>
      <c r="Q6562" s="8">
        <f t="shared" si="1021"/>
        <v>8.4471593306937764E-2</v>
      </c>
      <c r="R6562" s="8">
        <f t="shared" si="1021"/>
        <v>8.2655713664602629E-2</v>
      </c>
      <c r="S6562" s="8">
        <f t="shared" si="1021"/>
        <v>8.3557204077957081E-2</v>
      </c>
      <c r="T6562" s="8">
        <f t="shared" si="1021"/>
        <v>8.293173383306611E-2</v>
      </c>
      <c r="W6562">
        <v>6560</v>
      </c>
      <c r="X6562" s="4">
        <f t="shared" si="1016"/>
        <v>9.7421812798357807E-2</v>
      </c>
      <c r="Y6562" s="4">
        <f t="shared" si="1023"/>
        <v>9.6410400967430573E-2</v>
      </c>
      <c r="Z6562" s="4">
        <f t="shared" si="1024"/>
        <v>9.5716675010085905E-2</v>
      </c>
    </row>
    <row r="6563" spans="1:26" x14ac:dyDescent="0.25">
      <c r="A6563" s="16">
        <f t="shared" si="1022"/>
        <v>50096</v>
      </c>
      <c r="B6563">
        <f>+'[2]Ejercicio 1'!E6780</f>
        <v>6561</v>
      </c>
      <c r="C6563" s="5">
        <v>8.5973383472282158E-2</v>
      </c>
      <c r="D6563" s="4">
        <f t="shared" si="1017"/>
        <v>8.4157429263386069E-2</v>
      </c>
      <c r="E6563" s="6">
        <f t="shared" si="1018"/>
        <v>8.5058956563474661E-2</v>
      </c>
      <c r="F6563" s="7">
        <f t="shared" si="1019"/>
        <v>8.4433460698151316E-2</v>
      </c>
      <c r="I6563" s="10">
        <v>6561</v>
      </c>
      <c r="J6563" s="8">
        <f t="shared" si="1020"/>
        <v>8.747338347228216E-2</v>
      </c>
      <c r="K6563" s="8">
        <f t="shared" si="1020"/>
        <v>8.565742926338607E-2</v>
      </c>
      <c r="L6563" s="8">
        <f t="shared" si="1020"/>
        <v>8.6558956563474662E-2</v>
      </c>
      <c r="M6563" s="8">
        <f t="shared" si="1020"/>
        <v>8.5933460698151318E-2</v>
      </c>
      <c r="P6563">
        <v>6561</v>
      </c>
      <c r="Q6563" s="8">
        <f t="shared" si="1021"/>
        <v>8.4473383472282157E-2</v>
      </c>
      <c r="R6563" s="8">
        <f t="shared" si="1021"/>
        <v>8.2657429263386067E-2</v>
      </c>
      <c r="S6563" s="8">
        <f t="shared" si="1021"/>
        <v>8.3558956563474659E-2</v>
      </c>
      <c r="T6563" s="8">
        <f t="shared" si="1021"/>
        <v>8.2933460698151315E-2</v>
      </c>
      <c r="W6563">
        <v>6561</v>
      </c>
      <c r="X6563" s="4">
        <f t="shared" si="1016"/>
        <v>9.7425403174756189E-2</v>
      </c>
      <c r="Y6563" s="4">
        <f t="shared" si="1023"/>
        <v>9.6413905993628646E-2</v>
      </c>
      <c r="Z6563" s="4">
        <f t="shared" si="1024"/>
        <v>9.5720121980275186E-2</v>
      </c>
    </row>
    <row r="6564" spans="1:26" x14ac:dyDescent="0.25">
      <c r="A6564" s="16">
        <f t="shared" si="1022"/>
        <v>50097</v>
      </c>
      <c r="B6564">
        <f>+'[2]Ejercicio 1'!E6781</f>
        <v>6562</v>
      </c>
      <c r="C6564" s="5">
        <v>8.5975173637626537E-2</v>
      </c>
      <c r="D6564" s="4">
        <f t="shared" si="1017"/>
        <v>8.4159144860681406E-2</v>
      </c>
      <c r="E6564" s="6">
        <f t="shared" si="1018"/>
        <v>8.5060709048231528E-2</v>
      </c>
      <c r="F6564" s="7">
        <f t="shared" si="1019"/>
        <v>8.4435187561971839E-2</v>
      </c>
      <c r="I6564" s="10">
        <v>6562</v>
      </c>
      <c r="J6564" s="8">
        <f t="shared" si="1020"/>
        <v>8.7475173637626538E-2</v>
      </c>
      <c r="K6564" s="8">
        <f t="shared" si="1020"/>
        <v>8.5659144860681408E-2</v>
      </c>
      <c r="L6564" s="8">
        <f t="shared" si="1020"/>
        <v>8.6560709048231529E-2</v>
      </c>
      <c r="M6564" s="8">
        <f t="shared" si="1020"/>
        <v>8.593518756197184E-2</v>
      </c>
      <c r="P6564">
        <v>6562</v>
      </c>
      <c r="Q6564" s="8">
        <f t="shared" si="1021"/>
        <v>8.4475173637626536E-2</v>
      </c>
      <c r="R6564" s="8">
        <f t="shared" si="1021"/>
        <v>8.2659144860681405E-2</v>
      </c>
      <c r="S6564" s="8">
        <f t="shared" si="1021"/>
        <v>8.3560709048231527E-2</v>
      </c>
      <c r="T6564" s="8">
        <f t="shared" si="1021"/>
        <v>8.2935187561971838E-2</v>
      </c>
      <c r="W6564">
        <v>6562</v>
      </c>
      <c r="X6564" s="4">
        <f t="shared" si="1016"/>
        <v>9.7428993552699281E-2</v>
      </c>
      <c r="Y6564" s="4">
        <f t="shared" si="1023"/>
        <v>9.6417411018294763E-2</v>
      </c>
      <c r="Z6564" s="4">
        <f t="shared" si="1024"/>
        <v>9.5723568947558221E-2</v>
      </c>
    </row>
    <row r="6565" spans="1:26" x14ac:dyDescent="0.25">
      <c r="A6565" s="16">
        <f t="shared" si="1022"/>
        <v>50098</v>
      </c>
      <c r="B6565">
        <f>+'[2]Ejercicio 1'!E6782</f>
        <v>6563</v>
      </c>
      <c r="C6565" s="5">
        <v>8.5976963802970929E-2</v>
      </c>
      <c r="D6565" s="4">
        <f t="shared" si="1017"/>
        <v>8.416086045648867E-2</v>
      </c>
      <c r="E6565" s="6">
        <f t="shared" si="1018"/>
        <v>8.5062461532227698E-2</v>
      </c>
      <c r="F6565" s="7">
        <f t="shared" si="1019"/>
        <v>8.4436914424521933E-2</v>
      </c>
      <c r="I6565" s="10">
        <v>6563</v>
      </c>
      <c r="J6565" s="8">
        <f t="shared" si="1020"/>
        <v>8.7476963802970931E-2</v>
      </c>
      <c r="K6565" s="8">
        <f t="shared" si="1020"/>
        <v>8.5660860456488672E-2</v>
      </c>
      <c r="L6565" s="8">
        <f t="shared" si="1020"/>
        <v>8.65624615322277E-2</v>
      </c>
      <c r="M6565" s="8">
        <f t="shared" si="1020"/>
        <v>8.5936914424521935E-2</v>
      </c>
      <c r="P6565">
        <v>6563</v>
      </c>
      <c r="Q6565" s="8">
        <f t="shared" si="1021"/>
        <v>8.4476963802970928E-2</v>
      </c>
      <c r="R6565" s="8">
        <f t="shared" si="1021"/>
        <v>8.2660860456488669E-2</v>
      </c>
      <c r="S6565" s="8">
        <f t="shared" si="1021"/>
        <v>8.3562461532227697E-2</v>
      </c>
      <c r="T6565" s="8">
        <f t="shared" si="1021"/>
        <v>8.2936914424521932E-2</v>
      </c>
      <c r="W6565">
        <v>6563</v>
      </c>
      <c r="X6565" s="4">
        <f t="shared" si="1016"/>
        <v>9.7432583932185735E-2</v>
      </c>
      <c r="Y6565" s="4">
        <f t="shared" si="1023"/>
        <v>9.6420916041366544E-2</v>
      </c>
      <c r="Z6565" s="4">
        <f t="shared" si="1024"/>
        <v>9.5727015909922331E-2</v>
      </c>
    </row>
    <row r="6566" spans="1:26" x14ac:dyDescent="0.25">
      <c r="A6566" s="16">
        <f t="shared" si="1022"/>
        <v>50099</v>
      </c>
      <c r="B6566">
        <f>+'[2]Ejercicio 1'!E6783</f>
        <v>6564</v>
      </c>
      <c r="C6566" s="5">
        <v>8.5978753968315308E-2</v>
      </c>
      <c r="D6566" s="4">
        <f t="shared" si="1017"/>
        <v>8.4162576050808055E-2</v>
      </c>
      <c r="E6566" s="6">
        <f t="shared" si="1018"/>
        <v>8.5064214015464906E-2</v>
      </c>
      <c r="F6566" s="7">
        <f t="shared" si="1019"/>
        <v>8.4438641285804472E-2</v>
      </c>
      <c r="I6566" s="10">
        <v>6564</v>
      </c>
      <c r="J6566" s="8">
        <f t="shared" si="1020"/>
        <v>8.7478753968315309E-2</v>
      </c>
      <c r="K6566" s="8">
        <f t="shared" si="1020"/>
        <v>8.5662576050808056E-2</v>
      </c>
      <c r="L6566" s="8">
        <f t="shared" si="1020"/>
        <v>8.6564214015464908E-2</v>
      </c>
      <c r="M6566" s="8">
        <f t="shared" si="1020"/>
        <v>8.5938641285804473E-2</v>
      </c>
      <c r="P6566">
        <v>6564</v>
      </c>
      <c r="Q6566" s="8">
        <f t="shared" si="1021"/>
        <v>8.4478753968315307E-2</v>
      </c>
      <c r="R6566" s="8">
        <f t="shared" si="1021"/>
        <v>8.2662576050808054E-2</v>
      </c>
      <c r="S6566" s="8">
        <f t="shared" si="1021"/>
        <v>8.3564214015464905E-2</v>
      </c>
      <c r="T6566" s="8">
        <f t="shared" si="1021"/>
        <v>8.2938641285804471E-2</v>
      </c>
      <c r="W6566">
        <v>6564</v>
      </c>
      <c r="X6566" s="4">
        <f t="shared" si="1016"/>
        <v>9.7436174313201535E-2</v>
      </c>
      <c r="Y6566" s="4">
        <f t="shared" si="1023"/>
        <v>9.6424421063034615E-2</v>
      </c>
      <c r="Z6566" s="4">
        <f t="shared" si="1024"/>
        <v>9.5730462868715005E-2</v>
      </c>
    </row>
    <row r="6567" spans="1:26" x14ac:dyDescent="0.25">
      <c r="A6567" s="16">
        <f t="shared" si="1022"/>
        <v>50100</v>
      </c>
      <c r="B6567">
        <f>+'[2]Ejercicio 1'!E6784</f>
        <v>6565</v>
      </c>
      <c r="C6567" s="5">
        <v>8.59805441336597E-2</v>
      </c>
      <c r="D6567" s="4">
        <f t="shared" si="1017"/>
        <v>8.4164291643639769E-2</v>
      </c>
      <c r="E6567" s="6">
        <f t="shared" si="1018"/>
        <v>8.5065966497942277E-2</v>
      </c>
      <c r="F6567" s="7">
        <f t="shared" si="1019"/>
        <v>8.4440368145822314E-2</v>
      </c>
      <c r="I6567" s="10">
        <v>6565</v>
      </c>
      <c r="J6567" s="8">
        <f t="shared" si="1020"/>
        <v>8.7480544133659702E-2</v>
      </c>
      <c r="K6567" s="8">
        <f t="shared" si="1020"/>
        <v>8.566429164363977E-2</v>
      </c>
      <c r="L6567" s="8">
        <f t="shared" si="1020"/>
        <v>8.6565966497942279E-2</v>
      </c>
      <c r="M6567" s="8">
        <f t="shared" si="1020"/>
        <v>8.5940368145822316E-2</v>
      </c>
      <c r="P6567">
        <v>6565</v>
      </c>
      <c r="Q6567" s="8">
        <f t="shared" si="1021"/>
        <v>8.4480544133659699E-2</v>
      </c>
      <c r="R6567" s="8">
        <f t="shared" si="1021"/>
        <v>8.2664291643639767E-2</v>
      </c>
      <c r="S6567" s="8">
        <f t="shared" si="1021"/>
        <v>8.3565966497942276E-2</v>
      </c>
      <c r="T6567" s="8">
        <f t="shared" si="1021"/>
        <v>8.2940368145822313E-2</v>
      </c>
      <c r="W6567">
        <v>6565</v>
      </c>
      <c r="X6567" s="4">
        <f t="shared" si="1016"/>
        <v>9.7439764695791894E-2</v>
      </c>
      <c r="Y6567" s="4">
        <f t="shared" si="1023"/>
        <v>9.6427926083109225E-2</v>
      </c>
      <c r="Z6567" s="4">
        <f t="shared" si="1024"/>
        <v>9.5733909825266625E-2</v>
      </c>
    </row>
    <row r="6568" spans="1:26" x14ac:dyDescent="0.25">
      <c r="A6568" s="16">
        <f t="shared" si="1022"/>
        <v>50101</v>
      </c>
      <c r="B6568">
        <f>+'[2]Ejercicio 1'!E6785</f>
        <v>6566</v>
      </c>
      <c r="C6568" s="5">
        <v>8.5982334299004079E-2</v>
      </c>
      <c r="D6568" s="4">
        <f t="shared" si="1017"/>
        <v>8.4166007234983201E-2</v>
      </c>
      <c r="E6568" s="6">
        <f t="shared" si="1018"/>
        <v>8.5067718979658952E-2</v>
      </c>
      <c r="F6568" s="7">
        <f t="shared" si="1019"/>
        <v>8.4442095004572587E-2</v>
      </c>
      <c r="I6568" s="10">
        <v>6566</v>
      </c>
      <c r="J6568" s="8">
        <f t="shared" si="1020"/>
        <v>8.748233429900408E-2</v>
      </c>
      <c r="K6568" s="8">
        <f t="shared" si="1020"/>
        <v>8.5666007234983202E-2</v>
      </c>
      <c r="L6568" s="8">
        <f t="shared" si="1020"/>
        <v>8.6567718979658953E-2</v>
      </c>
      <c r="M6568" s="8">
        <f t="shared" si="1020"/>
        <v>8.5942095004572588E-2</v>
      </c>
      <c r="P6568">
        <v>6566</v>
      </c>
      <c r="Q6568" s="8">
        <f t="shared" si="1021"/>
        <v>8.4482334299004078E-2</v>
      </c>
      <c r="R6568" s="8">
        <f t="shared" si="1021"/>
        <v>8.2666007234983199E-2</v>
      </c>
      <c r="S6568" s="8">
        <f t="shared" si="1021"/>
        <v>8.356771897965895E-2</v>
      </c>
      <c r="T6568" s="8">
        <f t="shared" si="1021"/>
        <v>8.2942095004572586E-2</v>
      </c>
      <c r="W6568">
        <v>6566</v>
      </c>
      <c r="X6568" s="4">
        <f t="shared" si="1016"/>
        <v>9.7443355079910698E-2</v>
      </c>
      <c r="Y6568" s="4">
        <f t="shared" si="1023"/>
        <v>9.6431431101651893E-2</v>
      </c>
      <c r="Z6568" s="4">
        <f t="shared" si="1024"/>
        <v>9.5737356777573071E-2</v>
      </c>
    </row>
    <row r="6569" spans="1:26" x14ac:dyDescent="0.25">
      <c r="A6569" s="16">
        <f t="shared" si="1022"/>
        <v>50102</v>
      </c>
      <c r="B6569">
        <f>+'[2]Ejercicio 1'!E6786</f>
        <v>6567</v>
      </c>
      <c r="C6569" s="5">
        <v>8.5984124464348471E-2</v>
      </c>
      <c r="D6569" s="4">
        <f t="shared" si="1017"/>
        <v>8.4167722824838559E-2</v>
      </c>
      <c r="E6569" s="6">
        <f t="shared" si="1018"/>
        <v>8.5069471460615789E-2</v>
      </c>
      <c r="F6569" s="7">
        <f t="shared" si="1019"/>
        <v>8.4443821862052459E-2</v>
      </c>
      <c r="I6569" s="10">
        <v>6567</v>
      </c>
      <c r="J6569" s="8">
        <f t="shared" si="1020"/>
        <v>8.7484124464348473E-2</v>
      </c>
      <c r="K6569" s="8">
        <f t="shared" si="1020"/>
        <v>8.566772282483856E-2</v>
      </c>
      <c r="L6569" s="8">
        <f t="shared" si="1020"/>
        <v>8.6569471460615791E-2</v>
      </c>
      <c r="M6569" s="8">
        <f t="shared" si="1020"/>
        <v>8.5943821862052461E-2</v>
      </c>
      <c r="P6569">
        <v>6567</v>
      </c>
      <c r="Q6569" s="8">
        <f t="shared" si="1021"/>
        <v>8.448412446434847E-2</v>
      </c>
      <c r="R6569" s="8">
        <f t="shared" si="1021"/>
        <v>8.2667722824838558E-2</v>
      </c>
      <c r="S6569" s="8">
        <f t="shared" si="1021"/>
        <v>8.3569471460615788E-2</v>
      </c>
      <c r="T6569" s="8">
        <f t="shared" si="1021"/>
        <v>8.2943821862052458E-2</v>
      </c>
      <c r="W6569">
        <v>6567</v>
      </c>
      <c r="X6569" s="4">
        <f t="shared" si="1016"/>
        <v>9.7446945465573753E-2</v>
      </c>
      <c r="Y6569" s="4">
        <f t="shared" si="1023"/>
        <v>9.6434936118664341E-2</v>
      </c>
      <c r="Z6569" s="4">
        <f t="shared" si="1024"/>
        <v>9.5740803726302379E-2</v>
      </c>
    </row>
    <row r="6570" spans="1:26" x14ac:dyDescent="0.25">
      <c r="A6570" s="16">
        <f t="shared" si="1022"/>
        <v>50103</v>
      </c>
      <c r="B6570">
        <f>+'[2]Ejercicio 1'!E6787</f>
        <v>6568</v>
      </c>
      <c r="C6570" s="5">
        <v>8.598591462969285E-2</v>
      </c>
      <c r="D6570" s="4">
        <f t="shared" si="1017"/>
        <v>8.4169438413206052E-2</v>
      </c>
      <c r="E6570" s="6">
        <f t="shared" si="1018"/>
        <v>8.507122394081279E-2</v>
      </c>
      <c r="F6570" s="7">
        <f t="shared" si="1019"/>
        <v>8.4445548718267621E-2</v>
      </c>
      <c r="I6570" s="10">
        <v>6568</v>
      </c>
      <c r="J6570" s="8">
        <f t="shared" si="1020"/>
        <v>8.7485914629692851E-2</v>
      </c>
      <c r="K6570" s="8">
        <f t="shared" si="1020"/>
        <v>8.5669438413206053E-2</v>
      </c>
      <c r="L6570" s="8">
        <f t="shared" si="1020"/>
        <v>8.6571223940812791E-2</v>
      </c>
      <c r="M6570" s="8">
        <f t="shared" si="1020"/>
        <v>8.5945548718267623E-2</v>
      </c>
      <c r="P6570">
        <v>6568</v>
      </c>
      <c r="Q6570" s="8">
        <f t="shared" si="1021"/>
        <v>8.4485914629692849E-2</v>
      </c>
      <c r="R6570" s="8">
        <f t="shared" si="1021"/>
        <v>8.2669438413206051E-2</v>
      </c>
      <c r="S6570" s="8">
        <f t="shared" si="1021"/>
        <v>8.3571223940812789E-2</v>
      </c>
      <c r="T6570" s="8">
        <f t="shared" si="1021"/>
        <v>8.294554871826762E-2</v>
      </c>
      <c r="W6570">
        <v>6568</v>
      </c>
      <c r="X6570" s="4">
        <f t="shared" si="1016"/>
        <v>9.7450535852780643E-2</v>
      </c>
      <c r="Y6570" s="4">
        <f t="shared" si="1023"/>
        <v>9.6438441134209837E-2</v>
      </c>
      <c r="Z6570" s="4">
        <f t="shared" si="1024"/>
        <v>9.5744250671460251E-2</v>
      </c>
    </row>
    <row r="6571" spans="1:26" x14ac:dyDescent="0.25">
      <c r="A6571" s="16">
        <f t="shared" si="1022"/>
        <v>50104</v>
      </c>
      <c r="B6571">
        <f>+'[2]Ejercicio 1'!E6788</f>
        <v>6569</v>
      </c>
      <c r="C6571" s="5">
        <v>8.5987704795037243E-2</v>
      </c>
      <c r="D6571" s="4">
        <f t="shared" si="1017"/>
        <v>8.4171154000085485E-2</v>
      </c>
      <c r="E6571" s="6">
        <f t="shared" si="1018"/>
        <v>8.5072976420249954E-2</v>
      </c>
      <c r="F6571" s="7">
        <f t="shared" si="1019"/>
        <v>8.4447275573215227E-2</v>
      </c>
      <c r="I6571" s="10">
        <v>6569</v>
      </c>
      <c r="J6571" s="8">
        <f t="shared" si="1020"/>
        <v>8.7487704795037244E-2</v>
      </c>
      <c r="K6571" s="8">
        <f t="shared" si="1020"/>
        <v>8.5671154000085487E-2</v>
      </c>
      <c r="L6571" s="8">
        <f t="shared" si="1020"/>
        <v>8.6572976420249956E-2</v>
      </c>
      <c r="M6571" s="8">
        <f t="shared" si="1020"/>
        <v>8.5947275573215229E-2</v>
      </c>
      <c r="P6571">
        <v>6569</v>
      </c>
      <c r="Q6571" s="8">
        <f t="shared" si="1021"/>
        <v>8.4487704795037241E-2</v>
      </c>
      <c r="R6571" s="8">
        <f t="shared" si="1021"/>
        <v>8.2671154000085484E-2</v>
      </c>
      <c r="S6571" s="8">
        <f t="shared" si="1021"/>
        <v>8.3572976420249953E-2</v>
      </c>
      <c r="T6571" s="8">
        <f t="shared" si="1021"/>
        <v>8.2947275573215226E-2</v>
      </c>
      <c r="W6571">
        <v>6569</v>
      </c>
      <c r="X6571" s="4">
        <f t="shared" si="1016"/>
        <v>9.7454126241531339E-2</v>
      </c>
      <c r="Y6571" s="4">
        <f t="shared" si="1023"/>
        <v>9.6441946148223365E-2</v>
      </c>
      <c r="Z6571" s="4">
        <f t="shared" si="1024"/>
        <v>9.5747697613035268E-2</v>
      </c>
    </row>
    <row r="6572" spans="1:26" x14ac:dyDescent="0.25">
      <c r="A6572" s="16">
        <f t="shared" si="1022"/>
        <v>50105</v>
      </c>
      <c r="B6572">
        <f>+'[2]Ejercicio 1'!E6789</f>
        <v>6570</v>
      </c>
      <c r="C6572" s="5">
        <v>8.5989494960381621E-2</v>
      </c>
      <c r="D6572" s="4">
        <f t="shared" si="1017"/>
        <v>8.4172869585477039E-2</v>
      </c>
      <c r="E6572" s="6">
        <f t="shared" si="1018"/>
        <v>8.5074728898926422E-2</v>
      </c>
      <c r="F6572" s="7">
        <f t="shared" si="1019"/>
        <v>8.4449002426895278E-2</v>
      </c>
      <c r="I6572" s="10">
        <v>6570</v>
      </c>
      <c r="J6572" s="8">
        <f t="shared" si="1020"/>
        <v>8.7489494960381622E-2</v>
      </c>
      <c r="K6572" s="8">
        <f t="shared" si="1020"/>
        <v>8.5672869585477041E-2</v>
      </c>
      <c r="L6572" s="8">
        <f t="shared" si="1020"/>
        <v>8.6574728898926423E-2</v>
      </c>
      <c r="M6572" s="8">
        <f t="shared" si="1020"/>
        <v>8.594900242689528E-2</v>
      </c>
      <c r="P6572">
        <v>6570</v>
      </c>
      <c r="Q6572" s="8">
        <f t="shared" si="1021"/>
        <v>8.448949496038162E-2</v>
      </c>
      <c r="R6572" s="8">
        <f t="shared" si="1021"/>
        <v>8.2672869585477038E-2</v>
      </c>
      <c r="S6572" s="8">
        <f t="shared" si="1021"/>
        <v>8.357472889892642E-2</v>
      </c>
      <c r="T6572" s="8">
        <f t="shared" si="1021"/>
        <v>8.2949002426895277E-2</v>
      </c>
      <c r="W6572">
        <v>6570</v>
      </c>
      <c r="X6572" s="4">
        <f t="shared" si="1016"/>
        <v>9.7457716631810937E-2</v>
      </c>
      <c r="Y6572" s="4">
        <f t="shared" si="1023"/>
        <v>9.644545116064257E-2</v>
      </c>
      <c r="Z6572" s="4">
        <f t="shared" si="1024"/>
        <v>9.5751144551036019E-2</v>
      </c>
    </row>
    <row r="6573" spans="1:26" x14ac:dyDescent="0.25">
      <c r="A6573" s="16">
        <f t="shared" si="1022"/>
        <v>50106</v>
      </c>
      <c r="B6573">
        <f>+'[2]Ejercicio 1'!E6790</f>
        <v>6571</v>
      </c>
      <c r="C6573" s="5">
        <v>8.5991285125726014E-2</v>
      </c>
      <c r="D6573" s="4">
        <f t="shared" si="1017"/>
        <v>8.4174585169380547E-2</v>
      </c>
      <c r="E6573" s="6">
        <f t="shared" si="1018"/>
        <v>8.5076481376843927E-2</v>
      </c>
      <c r="F6573" s="7">
        <f t="shared" si="1019"/>
        <v>8.4450729279307774E-2</v>
      </c>
      <c r="I6573" s="10">
        <v>6571</v>
      </c>
      <c r="J6573" s="8">
        <f t="shared" si="1020"/>
        <v>8.7491285125726015E-2</v>
      </c>
      <c r="K6573" s="8">
        <f t="shared" si="1020"/>
        <v>8.5674585169380549E-2</v>
      </c>
      <c r="L6573" s="8">
        <f t="shared" si="1020"/>
        <v>8.6576481376843928E-2</v>
      </c>
      <c r="M6573" s="8">
        <f t="shared" si="1020"/>
        <v>8.5950729279307775E-2</v>
      </c>
      <c r="P6573">
        <v>6571</v>
      </c>
      <c r="Q6573" s="8">
        <f t="shared" si="1021"/>
        <v>8.4491285125726012E-2</v>
      </c>
      <c r="R6573" s="8">
        <f t="shared" si="1021"/>
        <v>8.2674585169380546E-2</v>
      </c>
      <c r="S6573" s="8">
        <f t="shared" si="1021"/>
        <v>8.3576481376843925E-2</v>
      </c>
      <c r="T6573" s="8">
        <f t="shared" si="1021"/>
        <v>8.2950729279307772E-2</v>
      </c>
      <c r="W6573">
        <v>6571</v>
      </c>
      <c r="X6573" s="4">
        <f t="shared" si="1016"/>
        <v>9.7461307023650148E-2</v>
      </c>
      <c r="Y6573" s="4">
        <f t="shared" si="1023"/>
        <v>9.644895617159481E-2</v>
      </c>
      <c r="Z6573" s="4">
        <f t="shared" si="1024"/>
        <v>9.5754591485465335E-2</v>
      </c>
    </row>
    <row r="6574" spans="1:26" x14ac:dyDescent="0.25">
      <c r="A6574" s="16">
        <f t="shared" si="1022"/>
        <v>50107</v>
      </c>
      <c r="B6574">
        <f>+'[2]Ejercicio 1'!E6791</f>
        <v>6572</v>
      </c>
      <c r="C6574" s="5">
        <v>8.5993075291070392E-2</v>
      </c>
      <c r="D6574" s="4">
        <f t="shared" si="1017"/>
        <v>8.4176300751796593E-2</v>
      </c>
      <c r="E6574" s="6">
        <f t="shared" si="1018"/>
        <v>8.507823385400072E-2</v>
      </c>
      <c r="F6574" s="7">
        <f t="shared" si="1019"/>
        <v>8.4452456130452713E-2</v>
      </c>
      <c r="I6574" s="10">
        <v>6572</v>
      </c>
      <c r="J6574" s="8">
        <f t="shared" si="1020"/>
        <v>8.7493075291070393E-2</v>
      </c>
      <c r="K6574" s="8">
        <f t="shared" si="1020"/>
        <v>8.5676300751796594E-2</v>
      </c>
      <c r="L6574" s="8">
        <f t="shared" si="1020"/>
        <v>8.6578233854000722E-2</v>
      </c>
      <c r="M6574" s="8">
        <f t="shared" si="1020"/>
        <v>8.5952456130452715E-2</v>
      </c>
      <c r="P6574">
        <v>6572</v>
      </c>
      <c r="Q6574" s="8">
        <f t="shared" si="1021"/>
        <v>8.4493075291070391E-2</v>
      </c>
      <c r="R6574" s="8">
        <f t="shared" si="1021"/>
        <v>8.2676300751796591E-2</v>
      </c>
      <c r="S6574" s="8">
        <f t="shared" si="1021"/>
        <v>8.3578233854000719E-2</v>
      </c>
      <c r="T6574" s="8">
        <f t="shared" si="1021"/>
        <v>8.2952456130452712E-2</v>
      </c>
      <c r="W6574">
        <v>6572</v>
      </c>
      <c r="X6574" s="4">
        <f t="shared" si="1016"/>
        <v>9.7464897417049001E-2</v>
      </c>
      <c r="Y6574" s="4">
        <f t="shared" si="1023"/>
        <v>9.6452461181017732E-2</v>
      </c>
      <c r="Z6574" s="4">
        <f t="shared" si="1024"/>
        <v>9.5758038416311794E-2</v>
      </c>
    </row>
    <row r="6575" spans="1:26" x14ac:dyDescent="0.25">
      <c r="A6575" s="16">
        <f t="shared" si="1022"/>
        <v>50108</v>
      </c>
      <c r="B6575">
        <f>+'[2]Ejercicio 1'!E6792</f>
        <v>6573</v>
      </c>
      <c r="C6575" s="5">
        <v>8.5994865456414785E-2</v>
      </c>
      <c r="D6575" s="4">
        <f t="shared" si="1017"/>
        <v>8.417801633272419E-2</v>
      </c>
      <c r="E6575" s="6">
        <f t="shared" si="1018"/>
        <v>8.5079986330397692E-2</v>
      </c>
      <c r="F6575" s="7">
        <f t="shared" si="1019"/>
        <v>8.4454182980332942E-2</v>
      </c>
      <c r="I6575" s="10">
        <v>6573</v>
      </c>
      <c r="J6575" s="8">
        <f t="shared" si="1020"/>
        <v>8.7494865456414786E-2</v>
      </c>
      <c r="K6575" s="8">
        <f t="shared" si="1020"/>
        <v>8.5678016332724191E-2</v>
      </c>
      <c r="L6575" s="8">
        <f t="shared" si="1020"/>
        <v>8.6579986330397693E-2</v>
      </c>
      <c r="M6575" s="8">
        <f t="shared" si="1020"/>
        <v>8.5954182980332944E-2</v>
      </c>
      <c r="P6575">
        <v>6573</v>
      </c>
      <c r="Q6575" s="8">
        <f t="shared" si="1021"/>
        <v>8.4494865456414783E-2</v>
      </c>
      <c r="R6575" s="8">
        <f t="shared" si="1021"/>
        <v>8.2678016332724188E-2</v>
      </c>
      <c r="S6575" s="8">
        <f t="shared" si="1021"/>
        <v>8.357998633039769E-2</v>
      </c>
      <c r="T6575" s="8">
        <f t="shared" si="1021"/>
        <v>8.2954182980332941E-2</v>
      </c>
      <c r="W6575">
        <v>6573</v>
      </c>
      <c r="X6575" s="4">
        <f t="shared" si="1016"/>
        <v>9.7468487811975868E-2</v>
      </c>
      <c r="Y6575" s="4">
        <f t="shared" si="1023"/>
        <v>9.645596618890781E-2</v>
      </c>
      <c r="Z6575" s="4">
        <f t="shared" si="1024"/>
        <v>9.5761485344254868E-2</v>
      </c>
    </row>
    <row r="6576" spans="1:26" x14ac:dyDescent="0.25">
      <c r="A6576" s="16">
        <f t="shared" si="1022"/>
        <v>50109</v>
      </c>
      <c r="B6576">
        <f>+'[2]Ejercicio 1'!E6793</f>
        <v>6574</v>
      </c>
      <c r="C6576" s="5">
        <v>8.5996655621759163E-2</v>
      </c>
      <c r="D6576" s="4">
        <f t="shared" si="1017"/>
        <v>8.4179731912163921E-2</v>
      </c>
      <c r="E6576" s="6">
        <f t="shared" si="1018"/>
        <v>8.5081738806034826E-2</v>
      </c>
      <c r="F6576" s="7">
        <f t="shared" si="1019"/>
        <v>8.4455909828942771E-2</v>
      </c>
      <c r="I6576" s="10">
        <v>6574</v>
      </c>
      <c r="J6576" s="8">
        <f t="shared" si="1020"/>
        <v>8.7496655621759165E-2</v>
      </c>
      <c r="K6576" s="8">
        <f t="shared" si="1020"/>
        <v>8.5679731912163923E-2</v>
      </c>
      <c r="L6576" s="8">
        <f t="shared" si="1020"/>
        <v>8.6581738806034828E-2</v>
      </c>
      <c r="M6576" s="8">
        <f t="shared" si="1020"/>
        <v>8.5955909828942773E-2</v>
      </c>
      <c r="P6576">
        <v>6574</v>
      </c>
      <c r="Q6576" s="8">
        <f t="shared" si="1021"/>
        <v>8.4496655621759162E-2</v>
      </c>
      <c r="R6576" s="8">
        <f t="shared" si="1021"/>
        <v>8.267973191216392E-2</v>
      </c>
      <c r="S6576" s="8">
        <f t="shared" si="1021"/>
        <v>8.3581738806034825E-2</v>
      </c>
      <c r="T6576" s="8">
        <f t="shared" si="1021"/>
        <v>8.295590982894277E-2</v>
      </c>
      <c r="W6576">
        <v>6574</v>
      </c>
      <c r="X6576" s="4">
        <f t="shared" si="1016"/>
        <v>9.747207820844743E-2</v>
      </c>
      <c r="Y6576" s="4">
        <f t="shared" si="1023"/>
        <v>9.6459471195267682E-2</v>
      </c>
      <c r="Z6576" s="4">
        <f t="shared" si="1024"/>
        <v>9.5764932267949909E-2</v>
      </c>
    </row>
    <row r="6577" spans="1:26" x14ac:dyDescent="0.25">
      <c r="A6577" s="16">
        <f t="shared" si="1022"/>
        <v>50110</v>
      </c>
      <c r="B6577">
        <f>+'[2]Ejercicio 1'!E6794</f>
        <v>6575</v>
      </c>
      <c r="C6577" s="5">
        <v>8.5998445787103556E-2</v>
      </c>
      <c r="D6577" s="4">
        <f t="shared" si="1017"/>
        <v>8.4181447490115607E-2</v>
      </c>
      <c r="E6577" s="6">
        <f t="shared" si="1018"/>
        <v>8.5083491280912124E-2</v>
      </c>
      <c r="F6577" s="7">
        <f t="shared" si="1019"/>
        <v>8.4457636676285031E-2</v>
      </c>
      <c r="I6577" s="10">
        <v>6575</v>
      </c>
      <c r="J6577" s="8">
        <f t="shared" si="1020"/>
        <v>8.7498445787103557E-2</v>
      </c>
      <c r="K6577" s="8">
        <f t="shared" si="1020"/>
        <v>8.5681447490115609E-2</v>
      </c>
      <c r="L6577" s="8">
        <f t="shared" si="1020"/>
        <v>8.6583491280912125E-2</v>
      </c>
      <c r="M6577" s="8">
        <f t="shared" si="1020"/>
        <v>8.5957636676285032E-2</v>
      </c>
      <c r="P6577">
        <v>6575</v>
      </c>
      <c r="Q6577" s="8">
        <f t="shared" si="1021"/>
        <v>8.4498445787103554E-2</v>
      </c>
      <c r="R6577" s="8">
        <f t="shared" si="1021"/>
        <v>8.2681447490115606E-2</v>
      </c>
      <c r="S6577" s="8">
        <f t="shared" si="1021"/>
        <v>8.3583491280912123E-2</v>
      </c>
      <c r="T6577" s="8">
        <f t="shared" si="1021"/>
        <v>8.2957636676285029E-2</v>
      </c>
      <c r="W6577">
        <v>6575</v>
      </c>
      <c r="X6577" s="4">
        <f t="shared" si="1016"/>
        <v>9.7475668606462368E-2</v>
      </c>
      <c r="Y6577" s="4">
        <f t="shared" si="1023"/>
        <v>9.6462976200097361E-2</v>
      </c>
      <c r="Z6577" s="4">
        <f t="shared" si="1024"/>
        <v>9.5768379187402636E-2</v>
      </c>
    </row>
    <row r="6578" spans="1:26" x14ac:dyDescent="0.25">
      <c r="A6578" s="16">
        <f t="shared" si="1022"/>
        <v>50111</v>
      </c>
      <c r="B6578">
        <f>+'[2]Ejercicio 1'!E6795</f>
        <v>6576</v>
      </c>
      <c r="C6578" s="5">
        <v>8.6000235952447934E-2</v>
      </c>
      <c r="D6578" s="4">
        <f t="shared" si="1017"/>
        <v>8.4183163066579234E-2</v>
      </c>
      <c r="E6578" s="6">
        <f t="shared" si="1018"/>
        <v>8.5085243755028725E-2</v>
      </c>
      <c r="F6578" s="7">
        <f t="shared" si="1019"/>
        <v>8.4459363522362593E-2</v>
      </c>
      <c r="I6578" s="10">
        <v>6576</v>
      </c>
      <c r="J6578" s="8">
        <f t="shared" si="1020"/>
        <v>8.7500235952447936E-2</v>
      </c>
      <c r="K6578" s="8">
        <f t="shared" si="1020"/>
        <v>8.5683163066579235E-2</v>
      </c>
      <c r="L6578" s="8">
        <f t="shared" si="1020"/>
        <v>8.6585243755028726E-2</v>
      </c>
      <c r="M6578" s="8">
        <f t="shared" si="1020"/>
        <v>8.5959363522362595E-2</v>
      </c>
      <c r="P6578">
        <v>6576</v>
      </c>
      <c r="Q6578" s="8">
        <f t="shared" si="1021"/>
        <v>8.4500235952447933E-2</v>
      </c>
      <c r="R6578" s="8">
        <f t="shared" si="1021"/>
        <v>8.2683163066579232E-2</v>
      </c>
      <c r="S6578" s="8">
        <f t="shared" si="1021"/>
        <v>8.3585243755028724E-2</v>
      </c>
      <c r="T6578" s="8">
        <f t="shared" si="1021"/>
        <v>8.2959363522362592E-2</v>
      </c>
      <c r="W6578">
        <v>6576</v>
      </c>
      <c r="X6578" s="4">
        <f t="shared" si="1016"/>
        <v>9.747925900600575E-2</v>
      </c>
      <c r="Y6578" s="4">
        <f t="shared" si="1023"/>
        <v>9.6466481203395071E-2</v>
      </c>
      <c r="Z6578" s="4">
        <f t="shared" si="1024"/>
        <v>9.5771826104617153E-2</v>
      </c>
    </row>
    <row r="6579" spans="1:26" x14ac:dyDescent="0.25">
      <c r="A6579" s="16">
        <f t="shared" si="1022"/>
        <v>50112</v>
      </c>
      <c r="B6579">
        <f>+'[2]Ejercicio 1'!E6796</f>
        <v>6577</v>
      </c>
      <c r="C6579" s="5">
        <v>8.6002026117792327E-2</v>
      </c>
      <c r="D6579" s="4">
        <f t="shared" si="1017"/>
        <v>8.4184878641555022E-2</v>
      </c>
      <c r="E6579" s="6">
        <f t="shared" si="1018"/>
        <v>8.5086996228386363E-2</v>
      </c>
      <c r="F6579" s="7">
        <f t="shared" si="1019"/>
        <v>8.4461090367169742E-2</v>
      </c>
      <c r="I6579" s="10">
        <v>6577</v>
      </c>
      <c r="J6579" s="8">
        <f t="shared" si="1020"/>
        <v>8.7502026117792328E-2</v>
      </c>
      <c r="K6579" s="8">
        <f t="shared" si="1020"/>
        <v>8.5684878641555023E-2</v>
      </c>
      <c r="L6579" s="8">
        <f t="shared" si="1020"/>
        <v>8.6586996228386365E-2</v>
      </c>
      <c r="M6579" s="8">
        <f t="shared" si="1020"/>
        <v>8.5961090367169743E-2</v>
      </c>
      <c r="P6579">
        <v>6577</v>
      </c>
      <c r="Q6579" s="8">
        <f t="shared" si="1021"/>
        <v>8.4502026117792325E-2</v>
      </c>
      <c r="R6579" s="8">
        <f t="shared" si="1021"/>
        <v>8.2684878641555021E-2</v>
      </c>
      <c r="S6579" s="8">
        <f t="shared" si="1021"/>
        <v>8.3586996228386362E-2</v>
      </c>
      <c r="T6579" s="8">
        <f t="shared" si="1021"/>
        <v>8.296109036716974E-2</v>
      </c>
      <c r="W6579">
        <v>6577</v>
      </c>
      <c r="X6579" s="4">
        <f t="shared" si="1016"/>
        <v>9.7482849407108774E-2</v>
      </c>
      <c r="Y6579" s="4">
        <f t="shared" si="1023"/>
        <v>9.6469986205225816E-2</v>
      </c>
      <c r="Z6579" s="4">
        <f t="shared" si="1024"/>
        <v>9.5775273017586482E-2</v>
      </c>
    </row>
    <row r="6580" spans="1:26" x14ac:dyDescent="0.25">
      <c r="A6580" s="16">
        <f t="shared" si="1022"/>
        <v>50113</v>
      </c>
      <c r="B6580">
        <f>+'[2]Ejercicio 1'!E6797</f>
        <v>6578</v>
      </c>
      <c r="C6580" s="5">
        <v>8.6003816283136705E-2</v>
      </c>
      <c r="D6580" s="4">
        <f t="shared" si="1017"/>
        <v>8.4186594215043389E-2</v>
      </c>
      <c r="E6580" s="6">
        <f t="shared" si="1018"/>
        <v>8.5088748700983291E-2</v>
      </c>
      <c r="F6580" s="7">
        <f t="shared" si="1019"/>
        <v>8.4462817210712179E-2</v>
      </c>
      <c r="I6580" s="10">
        <v>6578</v>
      </c>
      <c r="J6580" s="8">
        <f t="shared" si="1020"/>
        <v>8.7503816283136707E-2</v>
      </c>
      <c r="K6580" s="8">
        <f t="shared" si="1020"/>
        <v>8.5686594215043391E-2</v>
      </c>
      <c r="L6580" s="8">
        <f t="shared" si="1020"/>
        <v>8.6588748700983292E-2</v>
      </c>
      <c r="M6580" s="8">
        <f t="shared" si="1020"/>
        <v>8.5962817210712181E-2</v>
      </c>
      <c r="P6580">
        <v>6578</v>
      </c>
      <c r="Q6580" s="8">
        <f t="shared" si="1021"/>
        <v>8.4503816283136704E-2</v>
      </c>
      <c r="R6580" s="8">
        <f t="shared" si="1021"/>
        <v>8.2686594215043388E-2</v>
      </c>
      <c r="S6580" s="8">
        <f t="shared" si="1021"/>
        <v>8.358874870098329E-2</v>
      </c>
      <c r="T6580" s="8">
        <f t="shared" si="1021"/>
        <v>8.2962817210712178E-2</v>
      </c>
      <c r="W6580">
        <v>6578</v>
      </c>
      <c r="X6580" s="4">
        <f t="shared" si="1016"/>
        <v>9.7486439809772299E-2</v>
      </c>
      <c r="Y6580" s="4">
        <f t="shared" si="1023"/>
        <v>9.6473491205462239E-2</v>
      </c>
      <c r="Z6580" s="4">
        <f t="shared" si="1024"/>
        <v>9.5778719926978687E-2</v>
      </c>
    </row>
    <row r="6581" spans="1:26" x14ac:dyDescent="0.25">
      <c r="A6581" s="16">
        <f t="shared" si="1022"/>
        <v>50114</v>
      </c>
      <c r="B6581">
        <f>+'[2]Ejercicio 1'!E6798</f>
        <v>6579</v>
      </c>
      <c r="C6581" s="5">
        <v>8.6005606448481098E-2</v>
      </c>
      <c r="D6581" s="4">
        <f t="shared" si="1017"/>
        <v>8.4188309787043294E-2</v>
      </c>
      <c r="E6581" s="6">
        <f t="shared" si="1018"/>
        <v>8.5090501172820382E-2</v>
      </c>
      <c r="F6581" s="7">
        <f t="shared" si="1019"/>
        <v>8.4464544052987076E-2</v>
      </c>
      <c r="I6581" s="10">
        <v>6579</v>
      </c>
      <c r="J6581" s="8">
        <f t="shared" si="1020"/>
        <v>8.7505606448481099E-2</v>
      </c>
      <c r="K6581" s="8">
        <f t="shared" si="1020"/>
        <v>8.5688309787043296E-2</v>
      </c>
      <c r="L6581" s="8">
        <f t="shared" si="1020"/>
        <v>8.6590501172820383E-2</v>
      </c>
      <c r="M6581" s="8">
        <f t="shared" si="1020"/>
        <v>8.5964544052987077E-2</v>
      </c>
      <c r="P6581">
        <v>6579</v>
      </c>
      <c r="Q6581" s="8">
        <f t="shared" si="1021"/>
        <v>8.4505606448481096E-2</v>
      </c>
      <c r="R6581" s="8">
        <f t="shared" si="1021"/>
        <v>8.2688309787043293E-2</v>
      </c>
      <c r="S6581" s="8">
        <f t="shared" si="1021"/>
        <v>8.3590501172820381E-2</v>
      </c>
      <c r="T6581" s="8">
        <f t="shared" si="1021"/>
        <v>8.2964544052987074E-2</v>
      </c>
      <c r="W6581">
        <v>6579</v>
      </c>
      <c r="X6581" s="4">
        <f t="shared" si="1016"/>
        <v>9.7490030213963408E-2</v>
      </c>
      <c r="Y6581" s="4">
        <f t="shared" si="1023"/>
        <v>9.6476996204168455E-2</v>
      </c>
      <c r="Z6581" s="4">
        <f t="shared" si="1024"/>
        <v>9.5782166833461788E-2</v>
      </c>
    </row>
    <row r="6582" spans="1:26" x14ac:dyDescent="0.25">
      <c r="A6582" s="16">
        <f t="shared" si="1022"/>
        <v>50115</v>
      </c>
      <c r="B6582">
        <f>+'[2]Ejercicio 1'!E6799</f>
        <v>6580</v>
      </c>
      <c r="C6582" s="5">
        <v>8.6007396613825476E-2</v>
      </c>
      <c r="D6582" s="4">
        <f t="shared" si="1017"/>
        <v>8.4190025357555154E-2</v>
      </c>
      <c r="E6582" s="6">
        <f t="shared" si="1018"/>
        <v>8.509225364389765E-2</v>
      </c>
      <c r="F6582" s="7">
        <f t="shared" si="1019"/>
        <v>8.4466270893991544E-2</v>
      </c>
      <c r="I6582" s="10">
        <v>6580</v>
      </c>
      <c r="J6582" s="8">
        <f t="shared" si="1020"/>
        <v>8.7507396613825478E-2</v>
      </c>
      <c r="K6582" s="8">
        <f t="shared" si="1020"/>
        <v>8.5690025357555155E-2</v>
      </c>
      <c r="L6582" s="8">
        <f t="shared" si="1020"/>
        <v>8.6592253643897651E-2</v>
      </c>
      <c r="M6582" s="8">
        <f t="shared" si="1020"/>
        <v>8.5966270893991545E-2</v>
      </c>
      <c r="P6582">
        <v>6580</v>
      </c>
      <c r="Q6582" s="8">
        <f t="shared" si="1021"/>
        <v>8.4507396613825475E-2</v>
      </c>
      <c r="R6582" s="8">
        <f t="shared" si="1021"/>
        <v>8.2690025357555152E-2</v>
      </c>
      <c r="S6582" s="8">
        <f t="shared" si="1021"/>
        <v>8.3592253643897649E-2</v>
      </c>
      <c r="T6582" s="8">
        <f t="shared" si="1021"/>
        <v>8.2966270893991542E-2</v>
      </c>
      <c r="W6582">
        <v>6580</v>
      </c>
      <c r="X6582" s="4">
        <f t="shared" si="1016"/>
        <v>9.7493620619697879E-2</v>
      </c>
      <c r="Y6582" s="4">
        <f t="shared" si="1023"/>
        <v>9.6480501201406832E-2</v>
      </c>
      <c r="Z6582" s="4">
        <f t="shared" si="1024"/>
        <v>9.5785613735034525E-2</v>
      </c>
    </row>
    <row r="6583" spans="1:26" x14ac:dyDescent="0.25">
      <c r="A6583" s="16">
        <f t="shared" si="1022"/>
        <v>50116</v>
      </c>
      <c r="B6583">
        <f>+'[2]Ejercicio 1'!E6800</f>
        <v>6581</v>
      </c>
      <c r="C6583" s="5">
        <v>8.6009186779169869E-2</v>
      </c>
      <c r="D6583" s="4">
        <f t="shared" si="1017"/>
        <v>8.4191740926579189E-2</v>
      </c>
      <c r="E6583" s="6">
        <f t="shared" si="1018"/>
        <v>8.5094006114215082E-2</v>
      </c>
      <c r="F6583" s="7">
        <f t="shared" si="1019"/>
        <v>8.4467997733731329E-2</v>
      </c>
      <c r="I6583" s="10">
        <v>6581</v>
      </c>
      <c r="J6583" s="8">
        <f t="shared" si="1020"/>
        <v>8.750918677916987E-2</v>
      </c>
      <c r="K6583" s="8">
        <f t="shared" si="1020"/>
        <v>8.5691740926579191E-2</v>
      </c>
      <c r="L6583" s="8">
        <f t="shared" si="1020"/>
        <v>8.6594006114215083E-2</v>
      </c>
      <c r="M6583" s="8">
        <f t="shared" si="1020"/>
        <v>8.596799773373133E-2</v>
      </c>
      <c r="P6583">
        <v>6581</v>
      </c>
      <c r="Q6583" s="8">
        <f t="shared" si="1021"/>
        <v>8.4509186779169868E-2</v>
      </c>
      <c r="R6583" s="8">
        <f t="shared" si="1021"/>
        <v>8.2691740926579188E-2</v>
      </c>
      <c r="S6583" s="8">
        <f t="shared" si="1021"/>
        <v>8.359400611421508E-2</v>
      </c>
      <c r="T6583" s="8">
        <f t="shared" si="1021"/>
        <v>8.2967997733731327E-2</v>
      </c>
      <c r="W6583">
        <v>6581</v>
      </c>
      <c r="X6583" s="4">
        <f t="shared" si="1016"/>
        <v>9.7497211026977504E-2</v>
      </c>
      <c r="Y6583" s="4">
        <f t="shared" si="1023"/>
        <v>9.6484006197115016E-2</v>
      </c>
      <c r="Z6583" s="4">
        <f t="shared" si="1024"/>
        <v>9.5789060634363335E-2</v>
      </c>
    </row>
    <row r="6584" spans="1:26" x14ac:dyDescent="0.25">
      <c r="A6584" s="16">
        <f t="shared" si="1022"/>
        <v>50117</v>
      </c>
      <c r="B6584">
        <f>+'[2]Ejercicio 1'!E6801</f>
        <v>6582</v>
      </c>
      <c r="C6584" s="5">
        <v>8.6010976944514247E-2</v>
      </c>
      <c r="D6584" s="4">
        <f t="shared" si="1017"/>
        <v>8.4193456494115193E-2</v>
      </c>
      <c r="E6584" s="6">
        <f t="shared" si="1018"/>
        <v>8.5095758583771802E-2</v>
      </c>
      <c r="F6584" s="7">
        <f t="shared" si="1019"/>
        <v>8.4469724572203544E-2</v>
      </c>
      <c r="I6584" s="10">
        <v>6582</v>
      </c>
      <c r="J6584" s="8">
        <f t="shared" si="1020"/>
        <v>8.7510976944514249E-2</v>
      </c>
      <c r="K6584" s="8">
        <f t="shared" si="1020"/>
        <v>8.5693456494115194E-2</v>
      </c>
      <c r="L6584" s="8">
        <f t="shared" si="1020"/>
        <v>8.6595758583771804E-2</v>
      </c>
      <c r="M6584" s="8">
        <f t="shared" si="1020"/>
        <v>8.5969724572203546E-2</v>
      </c>
      <c r="P6584">
        <v>6582</v>
      </c>
      <c r="Q6584" s="8">
        <f t="shared" si="1021"/>
        <v>8.4510976944514246E-2</v>
      </c>
      <c r="R6584" s="8">
        <f t="shared" si="1021"/>
        <v>8.2693456494115192E-2</v>
      </c>
      <c r="S6584" s="8">
        <f t="shared" si="1021"/>
        <v>8.3595758583771801E-2</v>
      </c>
      <c r="T6584" s="8">
        <f t="shared" si="1021"/>
        <v>8.2969724572203543E-2</v>
      </c>
      <c r="W6584">
        <v>6582</v>
      </c>
      <c r="X6584" s="4">
        <f t="shared" si="1016"/>
        <v>9.7500801435784684E-2</v>
      </c>
      <c r="Y6584" s="4">
        <f t="shared" si="1023"/>
        <v>9.6487511191290343E-2</v>
      </c>
      <c r="Z6584" s="4">
        <f t="shared" si="1024"/>
        <v>9.5792507529449844E-2</v>
      </c>
    </row>
    <row r="6585" spans="1:26" x14ac:dyDescent="0.25">
      <c r="A6585" s="16">
        <f t="shared" si="1022"/>
        <v>50118</v>
      </c>
      <c r="B6585">
        <f>+'[2]Ejercicio 1'!E6802</f>
        <v>6583</v>
      </c>
      <c r="C6585" s="5">
        <v>8.601276710985864E-2</v>
      </c>
      <c r="D6585" s="4">
        <f t="shared" si="1017"/>
        <v>8.4195172060163359E-2</v>
      </c>
      <c r="E6585" s="6">
        <f t="shared" si="1018"/>
        <v>8.5097511052569574E-2</v>
      </c>
      <c r="F6585" s="7">
        <f t="shared" si="1019"/>
        <v>8.4471451409408191E-2</v>
      </c>
      <c r="I6585" s="10">
        <v>6583</v>
      </c>
      <c r="J6585" s="8">
        <f t="shared" si="1020"/>
        <v>8.7512767109858641E-2</v>
      </c>
      <c r="K6585" s="8">
        <f t="shared" si="1020"/>
        <v>8.569517206016336E-2</v>
      </c>
      <c r="L6585" s="8">
        <f t="shared" si="1020"/>
        <v>8.6597511052569576E-2</v>
      </c>
      <c r="M6585" s="8">
        <f t="shared" si="1020"/>
        <v>8.5971451409408192E-2</v>
      </c>
      <c r="P6585">
        <v>6583</v>
      </c>
      <c r="Q6585" s="8">
        <f t="shared" si="1021"/>
        <v>8.4512767109858639E-2</v>
      </c>
      <c r="R6585" s="8">
        <f t="shared" si="1021"/>
        <v>8.2695172060163358E-2</v>
      </c>
      <c r="S6585" s="8">
        <f t="shared" si="1021"/>
        <v>8.3597511052569573E-2</v>
      </c>
      <c r="T6585" s="8">
        <f t="shared" si="1021"/>
        <v>8.297145140940819E-2</v>
      </c>
      <c r="W6585">
        <v>6583</v>
      </c>
      <c r="X6585" s="4">
        <f t="shared" si="1016"/>
        <v>9.750439184615238E-2</v>
      </c>
      <c r="Y6585" s="4">
        <f t="shared" si="1023"/>
        <v>9.6491016183937239E-2</v>
      </c>
      <c r="Z6585" s="4">
        <f t="shared" si="1024"/>
        <v>9.5795954420962059E-2</v>
      </c>
    </row>
    <row r="6586" spans="1:26" x14ac:dyDescent="0.25">
      <c r="A6586" s="16">
        <f t="shared" si="1022"/>
        <v>50119</v>
      </c>
      <c r="B6586">
        <f>+'[2]Ejercicio 1'!E6803</f>
        <v>6584</v>
      </c>
      <c r="C6586" s="5">
        <v>8.6014557275203019E-2</v>
      </c>
      <c r="D6586" s="4">
        <f t="shared" si="1017"/>
        <v>8.419688762472391E-2</v>
      </c>
      <c r="E6586" s="6">
        <f t="shared" si="1018"/>
        <v>8.5099263520606636E-2</v>
      </c>
      <c r="F6586" s="7">
        <f t="shared" si="1019"/>
        <v>8.4473178245348154E-2</v>
      </c>
      <c r="I6586" s="10">
        <v>6584</v>
      </c>
      <c r="J6586" s="8">
        <f t="shared" si="1020"/>
        <v>8.751455727520302E-2</v>
      </c>
      <c r="K6586" s="8">
        <f t="shared" si="1020"/>
        <v>8.5696887624723911E-2</v>
      </c>
      <c r="L6586" s="8">
        <f t="shared" si="1020"/>
        <v>8.6599263520606637E-2</v>
      </c>
      <c r="M6586" s="8">
        <f t="shared" si="1020"/>
        <v>8.5973178245348156E-2</v>
      </c>
      <c r="P6586">
        <v>6584</v>
      </c>
      <c r="Q6586" s="8">
        <f t="shared" si="1021"/>
        <v>8.4514557275203017E-2</v>
      </c>
      <c r="R6586" s="8">
        <f t="shared" si="1021"/>
        <v>8.2696887624723908E-2</v>
      </c>
      <c r="S6586" s="8">
        <f t="shared" si="1021"/>
        <v>8.3599263520606634E-2</v>
      </c>
      <c r="T6586" s="8">
        <f t="shared" si="1021"/>
        <v>8.2973178245348153E-2</v>
      </c>
      <c r="W6586">
        <v>6584</v>
      </c>
      <c r="X6586" s="4">
        <f t="shared" ref="X6586:X6649" si="1025">Tasa_Fwd(C6404,B6404,C6586,B6586,182)</f>
        <v>9.7507982258078829E-2</v>
      </c>
      <c r="Y6586" s="4">
        <f t="shared" si="1023"/>
        <v>9.6494521175052167E-2</v>
      </c>
      <c r="Z6586" s="4">
        <f t="shared" si="1024"/>
        <v>9.579940130956803E-2</v>
      </c>
    </row>
    <row r="6587" spans="1:26" x14ac:dyDescent="0.25">
      <c r="A6587" s="16">
        <f t="shared" si="1022"/>
        <v>50120</v>
      </c>
      <c r="B6587">
        <f>+'[2]Ejercicio 1'!E6804</f>
        <v>6585</v>
      </c>
      <c r="C6587" s="5">
        <v>8.6016347440547411E-2</v>
      </c>
      <c r="D6587" s="4">
        <f t="shared" si="1017"/>
        <v>8.4198603187796234E-2</v>
      </c>
      <c r="E6587" s="6">
        <f t="shared" si="1018"/>
        <v>8.5101015987884748E-2</v>
      </c>
      <c r="F6587" s="7">
        <f t="shared" si="1019"/>
        <v>8.447490508001769E-2</v>
      </c>
      <c r="I6587" s="10">
        <v>6585</v>
      </c>
      <c r="J6587" s="8">
        <f t="shared" si="1020"/>
        <v>8.7516347440547412E-2</v>
      </c>
      <c r="K6587" s="8">
        <f t="shared" si="1020"/>
        <v>8.5698603187796235E-2</v>
      </c>
      <c r="L6587" s="8">
        <f t="shared" si="1020"/>
        <v>8.660101598788475E-2</v>
      </c>
      <c r="M6587" s="8">
        <f t="shared" si="1020"/>
        <v>8.5974905080017691E-2</v>
      </c>
      <c r="P6587">
        <v>6585</v>
      </c>
      <c r="Q6587" s="8">
        <f t="shared" si="1021"/>
        <v>8.451634744054741E-2</v>
      </c>
      <c r="R6587" s="8">
        <f t="shared" si="1021"/>
        <v>8.2698603187796232E-2</v>
      </c>
      <c r="S6587" s="8">
        <f t="shared" si="1021"/>
        <v>8.3601015987884747E-2</v>
      </c>
      <c r="T6587" s="8">
        <f t="shared" si="1021"/>
        <v>8.2974905080017688E-2</v>
      </c>
      <c r="W6587">
        <v>6585</v>
      </c>
      <c r="X6587" s="4">
        <f t="shared" si="1025"/>
        <v>9.7511572671534166E-2</v>
      </c>
      <c r="Y6587" s="4">
        <f t="shared" si="1023"/>
        <v>9.6498026164701003E-2</v>
      </c>
      <c r="Z6587" s="4">
        <f t="shared" si="1024"/>
        <v>9.5802848193928813E-2</v>
      </c>
    </row>
    <row r="6588" spans="1:26" x14ac:dyDescent="0.25">
      <c r="A6588" s="16">
        <f t="shared" si="1022"/>
        <v>50121</v>
      </c>
      <c r="B6588">
        <f>+'[2]Ejercicio 1'!E6805</f>
        <v>6586</v>
      </c>
      <c r="C6588" s="5">
        <v>8.601813760589179E-2</v>
      </c>
      <c r="D6588" s="4">
        <f t="shared" si="1017"/>
        <v>8.420031874938054E-2</v>
      </c>
      <c r="E6588" s="6">
        <f t="shared" si="1018"/>
        <v>8.5102768454401262E-2</v>
      </c>
      <c r="F6588" s="7">
        <f t="shared" si="1019"/>
        <v>8.4476631913419684E-2</v>
      </c>
      <c r="I6588" s="10">
        <v>6586</v>
      </c>
      <c r="J6588" s="8">
        <f t="shared" si="1020"/>
        <v>8.7518137605891791E-2</v>
      </c>
      <c r="K6588" s="8">
        <f t="shared" si="1020"/>
        <v>8.5700318749380541E-2</v>
      </c>
      <c r="L6588" s="8">
        <f t="shared" si="1020"/>
        <v>8.6602768454401263E-2</v>
      </c>
      <c r="M6588" s="8">
        <f t="shared" si="1020"/>
        <v>8.5976631913419685E-2</v>
      </c>
      <c r="P6588">
        <v>6586</v>
      </c>
      <c r="Q6588" s="8">
        <f t="shared" si="1021"/>
        <v>8.4518137605891788E-2</v>
      </c>
      <c r="R6588" s="8">
        <f t="shared" si="1021"/>
        <v>8.2700318749380539E-2</v>
      </c>
      <c r="S6588" s="8">
        <f t="shared" si="1021"/>
        <v>8.3602768454401261E-2</v>
      </c>
      <c r="T6588" s="8">
        <f t="shared" si="1021"/>
        <v>8.2976631913419682E-2</v>
      </c>
      <c r="W6588">
        <v>6586</v>
      </c>
      <c r="X6588" s="4">
        <f t="shared" si="1025"/>
        <v>9.7515163086533324E-2</v>
      </c>
      <c r="Y6588" s="4">
        <f t="shared" si="1023"/>
        <v>9.650153115268964E-2</v>
      </c>
      <c r="Z6588" s="4">
        <f t="shared" si="1024"/>
        <v>9.5806295074706768E-2</v>
      </c>
    </row>
    <row r="6589" spans="1:26" x14ac:dyDescent="0.25">
      <c r="A6589" s="16">
        <f t="shared" si="1022"/>
        <v>50122</v>
      </c>
      <c r="B6589">
        <f>+'[2]Ejercicio 1'!E6806</f>
        <v>6587</v>
      </c>
      <c r="C6589" s="5">
        <v>8.6019927771236182E-2</v>
      </c>
      <c r="D6589" s="4">
        <f t="shared" si="1017"/>
        <v>8.4202034309477009E-2</v>
      </c>
      <c r="E6589" s="6">
        <f t="shared" si="1018"/>
        <v>8.5104520920158827E-2</v>
      </c>
      <c r="F6589" s="7">
        <f t="shared" si="1019"/>
        <v>8.4478358745556967E-2</v>
      </c>
      <c r="I6589" s="10">
        <v>6587</v>
      </c>
      <c r="J6589" s="8">
        <f t="shared" si="1020"/>
        <v>8.7519927771236183E-2</v>
      </c>
      <c r="K6589" s="8">
        <f t="shared" si="1020"/>
        <v>8.570203430947701E-2</v>
      </c>
      <c r="L6589" s="8">
        <f t="shared" si="1020"/>
        <v>8.6604520920158828E-2</v>
      </c>
      <c r="M6589" s="8">
        <f t="shared" si="1020"/>
        <v>8.5978358745556968E-2</v>
      </c>
      <c r="P6589">
        <v>6587</v>
      </c>
      <c r="Q6589" s="8">
        <f t="shared" si="1021"/>
        <v>8.4519927771236181E-2</v>
      </c>
      <c r="R6589" s="8">
        <f t="shared" si="1021"/>
        <v>8.2702034309477007E-2</v>
      </c>
      <c r="S6589" s="8">
        <f t="shared" si="1021"/>
        <v>8.3604520920158826E-2</v>
      </c>
      <c r="T6589" s="8">
        <f t="shared" si="1021"/>
        <v>8.2978358745556965E-2</v>
      </c>
      <c r="W6589">
        <v>6587</v>
      </c>
      <c r="X6589" s="4">
        <f t="shared" si="1025"/>
        <v>9.7518753503076303E-2</v>
      </c>
      <c r="Y6589" s="4">
        <f t="shared" si="1023"/>
        <v>9.6505036139275455E-2</v>
      </c>
      <c r="Z6589" s="4">
        <f t="shared" si="1024"/>
        <v>9.5809741952587027E-2</v>
      </c>
    </row>
    <row r="6590" spans="1:26" x14ac:dyDescent="0.25">
      <c r="A6590" s="16">
        <f t="shared" si="1022"/>
        <v>50123</v>
      </c>
      <c r="B6590">
        <f>+'[2]Ejercicio 1'!E6807</f>
        <v>6588</v>
      </c>
      <c r="C6590" s="5">
        <v>8.6021717936580561E-2</v>
      </c>
      <c r="D6590" s="4">
        <f t="shared" si="1017"/>
        <v>8.4203749868085473E-2</v>
      </c>
      <c r="E6590" s="6">
        <f t="shared" si="1018"/>
        <v>8.5106273385156556E-2</v>
      </c>
      <c r="F6590" s="7">
        <f t="shared" si="1019"/>
        <v>8.4480085576423836E-2</v>
      </c>
      <c r="I6590" s="10">
        <v>6588</v>
      </c>
      <c r="J6590" s="8">
        <f t="shared" si="1020"/>
        <v>8.7521717936580562E-2</v>
      </c>
      <c r="K6590" s="8">
        <f t="shared" si="1020"/>
        <v>8.5703749868085474E-2</v>
      </c>
      <c r="L6590" s="8">
        <f t="shared" si="1020"/>
        <v>8.6606273385156557E-2</v>
      </c>
      <c r="M6590" s="8">
        <f t="shared" si="1020"/>
        <v>8.5980085576423837E-2</v>
      </c>
      <c r="P6590">
        <v>6588</v>
      </c>
      <c r="Q6590" s="8">
        <f t="shared" si="1021"/>
        <v>8.4521717936580559E-2</v>
      </c>
      <c r="R6590" s="8">
        <f t="shared" si="1021"/>
        <v>8.2703749868085472E-2</v>
      </c>
      <c r="S6590" s="8">
        <f t="shared" si="1021"/>
        <v>8.3606273385156554E-2</v>
      </c>
      <c r="T6590" s="8">
        <f t="shared" si="1021"/>
        <v>8.2980085576423834E-2</v>
      </c>
      <c r="W6590">
        <v>6588</v>
      </c>
      <c r="X6590" s="4">
        <f t="shared" si="1025"/>
        <v>9.7522343921147725E-2</v>
      </c>
      <c r="Y6590" s="4">
        <f t="shared" si="1023"/>
        <v>9.6508541124331923E-2</v>
      </c>
      <c r="Z6590" s="4">
        <f t="shared" si="1024"/>
        <v>9.5813188826216408E-2</v>
      </c>
    </row>
    <row r="6591" spans="1:26" x14ac:dyDescent="0.25">
      <c r="A6591" s="16">
        <f t="shared" si="1022"/>
        <v>50124</v>
      </c>
      <c r="B6591">
        <f>+'[2]Ejercicio 1'!E6808</f>
        <v>6589</v>
      </c>
      <c r="C6591" s="5">
        <v>8.6023508101924953E-2</v>
      </c>
      <c r="D6591" s="4">
        <f t="shared" si="1017"/>
        <v>8.4205465425206127E-2</v>
      </c>
      <c r="E6591" s="6">
        <f t="shared" si="1018"/>
        <v>8.5108025849393587E-2</v>
      </c>
      <c r="F6591" s="7">
        <f t="shared" si="1019"/>
        <v>8.4481812406026008E-2</v>
      </c>
      <c r="I6591" s="10">
        <v>6589</v>
      </c>
      <c r="J6591" s="8">
        <f t="shared" si="1020"/>
        <v>8.7523508101924954E-2</v>
      </c>
      <c r="K6591" s="8">
        <f t="shared" si="1020"/>
        <v>8.5705465425206129E-2</v>
      </c>
      <c r="L6591" s="8">
        <f t="shared" si="1020"/>
        <v>8.6608025849393588E-2</v>
      </c>
      <c r="M6591" s="8">
        <f t="shared" si="1020"/>
        <v>8.5981812406026009E-2</v>
      </c>
      <c r="P6591">
        <v>6589</v>
      </c>
      <c r="Q6591" s="8">
        <f t="shared" si="1021"/>
        <v>8.4523508101924952E-2</v>
      </c>
      <c r="R6591" s="8">
        <f t="shared" si="1021"/>
        <v>8.2705465425206126E-2</v>
      </c>
      <c r="S6591" s="8">
        <f t="shared" si="1021"/>
        <v>8.3608025849393586E-2</v>
      </c>
      <c r="T6591" s="8">
        <f t="shared" si="1021"/>
        <v>8.2981812406026007E-2</v>
      </c>
      <c r="W6591">
        <v>6589</v>
      </c>
      <c r="X6591" s="4">
        <f t="shared" si="1025"/>
        <v>9.7525934340778345E-2</v>
      </c>
      <c r="Y6591" s="4">
        <f t="shared" si="1023"/>
        <v>9.6512046107729954E-2</v>
      </c>
      <c r="Z6591" s="4">
        <f t="shared" si="1024"/>
        <v>9.5816635696939531E-2</v>
      </c>
    </row>
    <row r="6592" spans="1:26" x14ac:dyDescent="0.25">
      <c r="A6592" s="16">
        <f t="shared" si="1022"/>
        <v>50125</v>
      </c>
      <c r="B6592">
        <f>+'[2]Ejercicio 1'!E6809</f>
        <v>6590</v>
      </c>
      <c r="C6592" s="5">
        <v>8.6025298267269332E-2</v>
      </c>
      <c r="D6592" s="4">
        <f t="shared" si="1017"/>
        <v>8.4207180980839166E-2</v>
      </c>
      <c r="E6592" s="6">
        <f t="shared" si="1018"/>
        <v>8.5109778312871656E-2</v>
      </c>
      <c r="F6592" s="7">
        <f t="shared" si="1019"/>
        <v>8.4483539234360611E-2</v>
      </c>
      <c r="I6592" s="10">
        <v>6590</v>
      </c>
      <c r="J6592" s="8">
        <f t="shared" si="1020"/>
        <v>8.7525298267269333E-2</v>
      </c>
      <c r="K6592" s="8">
        <f t="shared" si="1020"/>
        <v>8.5707180980839168E-2</v>
      </c>
      <c r="L6592" s="8">
        <f t="shared" si="1020"/>
        <v>8.6609778312871658E-2</v>
      </c>
      <c r="M6592" s="8">
        <f t="shared" si="1020"/>
        <v>8.5983539234360612E-2</v>
      </c>
      <c r="P6592">
        <v>6590</v>
      </c>
      <c r="Q6592" s="8">
        <f t="shared" si="1021"/>
        <v>8.452529826726933E-2</v>
      </c>
      <c r="R6592" s="8">
        <f t="shared" si="1021"/>
        <v>8.2707180980839165E-2</v>
      </c>
      <c r="S6592" s="8">
        <f t="shared" si="1021"/>
        <v>8.3609778312871655E-2</v>
      </c>
      <c r="T6592" s="8">
        <f t="shared" si="1021"/>
        <v>8.2983539234360609E-2</v>
      </c>
      <c r="W6592">
        <v>6590</v>
      </c>
      <c r="X6592" s="4">
        <f t="shared" si="1025"/>
        <v>9.7529524761969466E-2</v>
      </c>
      <c r="Y6592" s="4">
        <f t="shared" si="1023"/>
        <v>9.6515551089786628E-2</v>
      </c>
      <c r="Z6592" s="4">
        <f t="shared" si="1024"/>
        <v>9.5820082563417494E-2</v>
      </c>
    </row>
    <row r="6593" spans="1:26" x14ac:dyDescent="0.25">
      <c r="A6593" s="16">
        <f t="shared" si="1022"/>
        <v>50126</v>
      </c>
      <c r="B6593">
        <f>+'[2]Ejercicio 1'!E6810</f>
        <v>6591</v>
      </c>
      <c r="C6593" s="5">
        <v>8.6027088432613724E-2</v>
      </c>
      <c r="D6593" s="4">
        <f t="shared" si="1017"/>
        <v>8.4208896534983993E-2</v>
      </c>
      <c r="E6593" s="6">
        <f t="shared" si="1018"/>
        <v>8.5111530775589014E-2</v>
      </c>
      <c r="F6593" s="7">
        <f t="shared" si="1019"/>
        <v>8.4485266061427672E-2</v>
      </c>
      <c r="I6593" s="10">
        <v>6591</v>
      </c>
      <c r="J6593" s="8">
        <f t="shared" si="1020"/>
        <v>8.7527088432613726E-2</v>
      </c>
      <c r="K6593" s="8">
        <f t="shared" si="1020"/>
        <v>8.5708896534983994E-2</v>
      </c>
      <c r="L6593" s="8">
        <f t="shared" si="1020"/>
        <v>8.6611530775589016E-2</v>
      </c>
      <c r="M6593" s="8">
        <f t="shared" si="1020"/>
        <v>8.5985266061427673E-2</v>
      </c>
      <c r="P6593">
        <v>6591</v>
      </c>
      <c r="Q6593" s="8">
        <f t="shared" si="1021"/>
        <v>8.4527088432613723E-2</v>
      </c>
      <c r="R6593" s="8">
        <f t="shared" si="1021"/>
        <v>8.2708896534983992E-2</v>
      </c>
      <c r="S6593" s="8">
        <f t="shared" si="1021"/>
        <v>8.3611530775589013E-2</v>
      </c>
      <c r="T6593" s="8">
        <f t="shared" si="1021"/>
        <v>8.298526606142767E-2</v>
      </c>
      <c r="W6593">
        <v>6591</v>
      </c>
      <c r="X6593" s="4">
        <f t="shared" si="1025"/>
        <v>9.7533115184688601E-2</v>
      </c>
      <c r="Y6593" s="4">
        <f t="shared" si="1023"/>
        <v>9.6519056070185724E-2</v>
      </c>
      <c r="Z6593" s="4">
        <f t="shared" si="1024"/>
        <v>9.5823529426989199E-2</v>
      </c>
    </row>
    <row r="6594" spans="1:26" x14ac:dyDescent="0.25">
      <c r="A6594" s="16">
        <f t="shared" si="1022"/>
        <v>50127</v>
      </c>
      <c r="B6594">
        <f>+'[2]Ejercicio 1'!E6811</f>
        <v>6592</v>
      </c>
      <c r="C6594" s="5">
        <v>8.6028878597958103E-2</v>
      </c>
      <c r="D6594" s="4">
        <f t="shared" si="1017"/>
        <v>8.4210612087640815E-2</v>
      </c>
      <c r="E6594" s="6">
        <f t="shared" si="1018"/>
        <v>8.5113283237546536E-2</v>
      </c>
      <c r="F6594" s="7">
        <f t="shared" si="1019"/>
        <v>8.4486992887227164E-2</v>
      </c>
      <c r="I6594" s="10">
        <v>6592</v>
      </c>
      <c r="J6594" s="8">
        <f t="shared" si="1020"/>
        <v>8.7528878597958104E-2</v>
      </c>
      <c r="K6594" s="8">
        <f t="shared" si="1020"/>
        <v>8.5710612087640817E-2</v>
      </c>
      <c r="L6594" s="8">
        <f t="shared" si="1020"/>
        <v>8.6613283237546537E-2</v>
      </c>
      <c r="M6594" s="8">
        <f t="shared" ref="M6594:M6657" si="1026">F6594+$O$1</f>
        <v>8.5986992887227165E-2</v>
      </c>
      <c r="P6594">
        <v>6592</v>
      </c>
      <c r="Q6594" s="8">
        <f t="shared" si="1021"/>
        <v>8.4528878597958101E-2</v>
      </c>
      <c r="R6594" s="8">
        <f t="shared" si="1021"/>
        <v>8.2710612087640814E-2</v>
      </c>
      <c r="S6594" s="8">
        <f t="shared" si="1021"/>
        <v>8.3613283237546535E-2</v>
      </c>
      <c r="T6594" s="8">
        <f t="shared" ref="T6594:T6657" si="1027">F6594-$O$1</f>
        <v>8.2986992887227162E-2</v>
      </c>
      <c r="W6594">
        <v>6592</v>
      </c>
      <c r="X6594" s="4">
        <f t="shared" si="1025"/>
        <v>9.7536705608951127E-2</v>
      </c>
      <c r="Y6594" s="4">
        <f t="shared" si="1023"/>
        <v>9.6522561049117869E-2</v>
      </c>
      <c r="Z6594" s="4">
        <f t="shared" si="1024"/>
        <v>9.5826976286983764E-2</v>
      </c>
    </row>
    <row r="6595" spans="1:26" x14ac:dyDescent="0.25">
      <c r="A6595" s="16">
        <f t="shared" si="1022"/>
        <v>50128</v>
      </c>
      <c r="B6595">
        <f>+'[2]Ejercicio 1'!E6812</f>
        <v>6593</v>
      </c>
      <c r="C6595" s="5">
        <v>8.6030668763302495E-2</v>
      </c>
      <c r="D6595" s="4">
        <f t="shared" ref="D6595:D6658" si="1028">+LN((1+C6595*182/360)^(360/182))</f>
        <v>8.4212327638809634E-2</v>
      </c>
      <c r="E6595" s="6">
        <f t="shared" ref="E6595:E6658" si="1029">Equivalencia_Tasas(C6595,182,91)</f>
        <v>8.5115035698744235E-2</v>
      </c>
      <c r="F6595" s="7">
        <f t="shared" ref="F6595:F6658" si="1030">Equivalencia_Tasas(C6595,182,28)</f>
        <v>8.44887197117591E-2</v>
      </c>
      <c r="I6595" s="10">
        <v>6593</v>
      </c>
      <c r="J6595" s="8">
        <f t="shared" ref="J6595:M6658" si="1031">C6595+$O$1</f>
        <v>8.7530668763302497E-2</v>
      </c>
      <c r="K6595" s="8">
        <f t="shared" si="1031"/>
        <v>8.5712327638809635E-2</v>
      </c>
      <c r="L6595" s="8">
        <f t="shared" si="1031"/>
        <v>8.6615035698744236E-2</v>
      </c>
      <c r="M6595" s="8">
        <f t="shared" si="1026"/>
        <v>8.5988719711759101E-2</v>
      </c>
      <c r="P6595">
        <v>6593</v>
      </c>
      <c r="Q6595" s="8">
        <f t="shared" ref="Q6595:T6658" si="1032">C6595-$O$1</f>
        <v>8.4530668763302494E-2</v>
      </c>
      <c r="R6595" s="8">
        <f t="shared" si="1032"/>
        <v>8.2712327638809632E-2</v>
      </c>
      <c r="S6595" s="8">
        <f t="shared" si="1032"/>
        <v>8.3615035698744233E-2</v>
      </c>
      <c r="T6595" s="8">
        <f t="shared" si="1027"/>
        <v>8.2988719711759099E-2</v>
      </c>
      <c r="W6595">
        <v>6593</v>
      </c>
      <c r="X6595" s="4">
        <f t="shared" si="1025"/>
        <v>9.7540296034757903E-2</v>
      </c>
      <c r="Y6595" s="4">
        <f t="shared" si="1023"/>
        <v>9.6526066026518934E-2</v>
      </c>
      <c r="Z6595" s="4">
        <f t="shared" si="1024"/>
        <v>9.5830423142736015E-2</v>
      </c>
    </row>
    <row r="6596" spans="1:26" x14ac:dyDescent="0.25">
      <c r="A6596" s="16">
        <f t="shared" si="1022"/>
        <v>50129</v>
      </c>
      <c r="B6596">
        <f>+'[2]Ejercicio 1'!E6813</f>
        <v>6594</v>
      </c>
      <c r="C6596" s="5">
        <v>8.6032458928646874E-2</v>
      </c>
      <c r="D6596" s="4">
        <f t="shared" si="1028"/>
        <v>8.4214043188490642E-2</v>
      </c>
      <c r="E6596" s="6">
        <f t="shared" si="1029"/>
        <v>8.5116788159182097E-2</v>
      </c>
      <c r="F6596" s="7">
        <f t="shared" si="1030"/>
        <v>8.4490446535023481E-2</v>
      </c>
      <c r="I6596" s="10">
        <v>6594</v>
      </c>
      <c r="J6596" s="8">
        <f t="shared" si="1031"/>
        <v>8.7532458928646875E-2</v>
      </c>
      <c r="K6596" s="8">
        <f t="shared" si="1031"/>
        <v>8.5714043188490643E-2</v>
      </c>
      <c r="L6596" s="8">
        <f t="shared" si="1031"/>
        <v>8.6616788159182098E-2</v>
      </c>
      <c r="M6596" s="8">
        <f t="shared" si="1026"/>
        <v>8.5990446535023482E-2</v>
      </c>
      <c r="P6596">
        <v>6594</v>
      </c>
      <c r="Q6596" s="8">
        <f t="shared" si="1032"/>
        <v>8.4532458928646872E-2</v>
      </c>
      <c r="R6596" s="8">
        <f t="shared" si="1032"/>
        <v>8.2714043188490641E-2</v>
      </c>
      <c r="S6596" s="8">
        <f t="shared" si="1032"/>
        <v>8.3616788159182096E-2</v>
      </c>
      <c r="T6596" s="8">
        <f t="shared" si="1027"/>
        <v>8.2990446535023479E-2</v>
      </c>
      <c r="W6596">
        <v>6594</v>
      </c>
      <c r="X6596" s="4">
        <f t="shared" si="1025"/>
        <v>9.7543886462108931E-2</v>
      </c>
      <c r="Y6596" s="4">
        <f t="shared" si="1023"/>
        <v>9.6529571002453032E-2</v>
      </c>
      <c r="Z6596" s="4">
        <f t="shared" si="1024"/>
        <v>9.5833869994908269E-2</v>
      </c>
    </row>
    <row r="6597" spans="1:26" x14ac:dyDescent="0.25">
      <c r="A6597" s="16">
        <f t="shared" ref="A6597:A6660" si="1033">+A6596+1</f>
        <v>50130</v>
      </c>
      <c r="B6597">
        <f>+'[2]Ejercicio 1'!E6814</f>
        <v>6595</v>
      </c>
      <c r="C6597" s="5">
        <v>8.6034249093991266E-2</v>
      </c>
      <c r="D6597" s="4">
        <f t="shared" si="1028"/>
        <v>8.4215758736683868E-2</v>
      </c>
      <c r="E6597" s="6">
        <f t="shared" si="1029"/>
        <v>8.5118540618859248E-2</v>
      </c>
      <c r="F6597" s="7">
        <f t="shared" si="1030"/>
        <v>8.4492173357020306E-2</v>
      </c>
      <c r="I6597" s="10">
        <v>6595</v>
      </c>
      <c r="J6597" s="8">
        <f t="shared" si="1031"/>
        <v>8.7534249093991268E-2</v>
      </c>
      <c r="K6597" s="8">
        <f t="shared" si="1031"/>
        <v>8.571575873668387E-2</v>
      </c>
      <c r="L6597" s="8">
        <f t="shared" si="1031"/>
        <v>8.6618540618859249E-2</v>
      </c>
      <c r="M6597" s="8">
        <f t="shared" si="1026"/>
        <v>8.5992173357020307E-2</v>
      </c>
      <c r="P6597">
        <v>6595</v>
      </c>
      <c r="Q6597" s="8">
        <f t="shared" si="1032"/>
        <v>8.4534249093991265E-2</v>
      </c>
      <c r="R6597" s="8">
        <f t="shared" si="1032"/>
        <v>8.2715758736683867E-2</v>
      </c>
      <c r="S6597" s="8">
        <f t="shared" si="1032"/>
        <v>8.3618540618859247E-2</v>
      </c>
      <c r="T6597" s="8">
        <f t="shared" si="1027"/>
        <v>8.2992173357020305E-2</v>
      </c>
      <c r="W6597">
        <v>6595</v>
      </c>
      <c r="X6597" s="4">
        <f t="shared" si="1025"/>
        <v>9.7547476890987972E-2</v>
      </c>
      <c r="Y6597" s="4">
        <f t="shared" si="1023"/>
        <v>9.6533075976728694E-2</v>
      </c>
      <c r="Z6597" s="4">
        <f t="shared" si="1024"/>
        <v>9.5837316844174278E-2</v>
      </c>
    </row>
    <row r="6598" spans="1:26" x14ac:dyDescent="0.25">
      <c r="A6598" s="16">
        <f t="shared" si="1033"/>
        <v>50131</v>
      </c>
      <c r="B6598">
        <f>+'[2]Ejercicio 1'!E6815</f>
        <v>6596</v>
      </c>
      <c r="C6598" s="5">
        <v>8.6036039259335645E-2</v>
      </c>
      <c r="D6598" s="4">
        <f t="shared" si="1028"/>
        <v>8.4217474283389493E-2</v>
      </c>
      <c r="E6598" s="6">
        <f t="shared" si="1029"/>
        <v>8.5120293077777451E-2</v>
      </c>
      <c r="F6598" s="7">
        <f t="shared" si="1030"/>
        <v>8.4493900177752421E-2</v>
      </c>
      <c r="I6598" s="10">
        <v>6596</v>
      </c>
      <c r="J6598" s="8">
        <f t="shared" si="1031"/>
        <v>8.7536039259335646E-2</v>
      </c>
      <c r="K6598" s="8">
        <f t="shared" si="1031"/>
        <v>8.5717474283389494E-2</v>
      </c>
      <c r="L6598" s="8">
        <f t="shared" si="1031"/>
        <v>8.6620293077777452E-2</v>
      </c>
      <c r="M6598" s="8">
        <f t="shared" si="1026"/>
        <v>8.5993900177752422E-2</v>
      </c>
      <c r="P6598">
        <v>6596</v>
      </c>
      <c r="Q6598" s="8">
        <f t="shared" si="1032"/>
        <v>8.4536039259335644E-2</v>
      </c>
      <c r="R6598" s="8">
        <f t="shared" si="1032"/>
        <v>8.2717474283389492E-2</v>
      </c>
      <c r="S6598" s="8">
        <f t="shared" si="1032"/>
        <v>8.3620293077777449E-2</v>
      </c>
      <c r="T6598" s="8">
        <f t="shared" si="1027"/>
        <v>8.2993900177752419E-2</v>
      </c>
      <c r="W6598">
        <v>6596</v>
      </c>
      <c r="X6598" s="4">
        <f t="shared" si="1025"/>
        <v>9.7551067321442905E-2</v>
      </c>
      <c r="Y6598" s="4">
        <f t="shared" si="1023"/>
        <v>9.6536580949600631E-2</v>
      </c>
      <c r="Z6598" s="4">
        <f t="shared" si="1024"/>
        <v>9.5840763689866007E-2</v>
      </c>
    </row>
    <row r="6599" spans="1:26" x14ac:dyDescent="0.25">
      <c r="A6599" s="16">
        <f t="shared" si="1033"/>
        <v>50132</v>
      </c>
      <c r="B6599">
        <f>+'[2]Ejercicio 1'!E6816</f>
        <v>6597</v>
      </c>
      <c r="C6599" s="5">
        <v>8.6037829424680037E-2</v>
      </c>
      <c r="D6599" s="4">
        <f t="shared" si="1028"/>
        <v>8.4219189828606725E-2</v>
      </c>
      <c r="E6599" s="6">
        <f t="shared" si="1029"/>
        <v>8.5122045535935817E-2</v>
      </c>
      <c r="F6599" s="7">
        <f t="shared" si="1030"/>
        <v>8.4495626997214135E-2</v>
      </c>
      <c r="I6599" s="10">
        <v>6597</v>
      </c>
      <c r="J6599" s="8">
        <f t="shared" si="1031"/>
        <v>8.7537829424680039E-2</v>
      </c>
      <c r="K6599" s="8">
        <f t="shared" si="1031"/>
        <v>8.5719189828606726E-2</v>
      </c>
      <c r="L6599" s="8">
        <f t="shared" si="1031"/>
        <v>8.6622045535935818E-2</v>
      </c>
      <c r="M6599" s="8">
        <f t="shared" si="1026"/>
        <v>8.5995626997214136E-2</v>
      </c>
      <c r="P6599">
        <v>6597</v>
      </c>
      <c r="Q6599" s="8">
        <f t="shared" si="1032"/>
        <v>8.4537829424680036E-2</v>
      </c>
      <c r="R6599" s="8">
        <f t="shared" si="1032"/>
        <v>8.2719189828606723E-2</v>
      </c>
      <c r="S6599" s="8">
        <f t="shared" si="1032"/>
        <v>8.3622045535935816E-2</v>
      </c>
      <c r="T6599" s="8">
        <f t="shared" si="1027"/>
        <v>8.2995626997214134E-2</v>
      </c>
      <c r="W6599">
        <v>6597</v>
      </c>
      <c r="X6599" s="4">
        <f t="shared" si="1025"/>
        <v>9.7554657753425394E-2</v>
      </c>
      <c r="Y6599" s="4">
        <f t="shared" si="1023"/>
        <v>9.6540085920943236E-2</v>
      </c>
      <c r="Z6599" s="4">
        <f t="shared" si="1024"/>
        <v>9.5844210531312549E-2</v>
      </c>
    </row>
    <row r="6600" spans="1:26" x14ac:dyDescent="0.25">
      <c r="A6600" s="16">
        <f t="shared" si="1033"/>
        <v>50133</v>
      </c>
      <c r="B6600">
        <f>+'[2]Ejercicio 1'!E6817</f>
        <v>6598</v>
      </c>
      <c r="C6600" s="5">
        <v>8.6039619590024416E-2</v>
      </c>
      <c r="D6600" s="4">
        <f t="shared" si="1028"/>
        <v>8.4220905372336161E-2</v>
      </c>
      <c r="E6600" s="6">
        <f t="shared" si="1029"/>
        <v>8.5123797993333472E-2</v>
      </c>
      <c r="F6600" s="7">
        <f t="shared" si="1030"/>
        <v>8.4497353815411139E-2</v>
      </c>
      <c r="I6600" s="10">
        <v>6598</v>
      </c>
      <c r="J6600" s="8">
        <f t="shared" si="1031"/>
        <v>8.7539619590024417E-2</v>
      </c>
      <c r="K6600" s="8">
        <f t="shared" si="1031"/>
        <v>8.5720905372336162E-2</v>
      </c>
      <c r="L6600" s="8">
        <f t="shared" si="1031"/>
        <v>8.6623797993333473E-2</v>
      </c>
      <c r="M6600" s="8">
        <f t="shared" si="1026"/>
        <v>8.599735381541114E-2</v>
      </c>
      <c r="P6600">
        <v>6598</v>
      </c>
      <c r="Q6600" s="8">
        <f t="shared" si="1032"/>
        <v>8.4539619590024415E-2</v>
      </c>
      <c r="R6600" s="8">
        <f t="shared" si="1032"/>
        <v>8.2720905372336159E-2</v>
      </c>
      <c r="S6600" s="8">
        <f t="shared" si="1032"/>
        <v>8.3623797993333471E-2</v>
      </c>
      <c r="T6600" s="8">
        <f t="shared" si="1027"/>
        <v>8.2997353815411137E-2</v>
      </c>
      <c r="W6600">
        <v>6598</v>
      </c>
      <c r="X6600" s="4">
        <f t="shared" si="1025"/>
        <v>9.7558248186952592E-2</v>
      </c>
      <c r="Y6600" s="4">
        <f t="shared" si="1023"/>
        <v>9.6543590890690645E-2</v>
      </c>
      <c r="Z6600" s="4">
        <f t="shared" si="1024"/>
        <v>9.5847657369852859E-2</v>
      </c>
    </row>
    <row r="6601" spans="1:26" x14ac:dyDescent="0.25">
      <c r="A6601" s="16">
        <f t="shared" si="1033"/>
        <v>50134</v>
      </c>
      <c r="B6601">
        <f>+'[2]Ejercicio 1'!E6818</f>
        <v>6599</v>
      </c>
      <c r="C6601" s="5">
        <v>8.6041409755368808E-2</v>
      </c>
      <c r="D6601" s="4">
        <f t="shared" si="1028"/>
        <v>8.4222620914577606E-2</v>
      </c>
      <c r="E6601" s="6">
        <f t="shared" si="1029"/>
        <v>8.5125550449971304E-2</v>
      </c>
      <c r="F6601" s="7">
        <f t="shared" si="1030"/>
        <v>8.4499080632337728E-2</v>
      </c>
      <c r="I6601" s="10">
        <v>6599</v>
      </c>
      <c r="J6601" s="8">
        <f t="shared" si="1031"/>
        <v>8.754140975536881E-2</v>
      </c>
      <c r="K6601" s="8">
        <f t="shared" si="1031"/>
        <v>8.5722620914577607E-2</v>
      </c>
      <c r="L6601" s="8">
        <f t="shared" si="1031"/>
        <v>8.6625550449971306E-2</v>
      </c>
      <c r="M6601" s="8">
        <f t="shared" si="1026"/>
        <v>8.5999080632337729E-2</v>
      </c>
      <c r="P6601">
        <v>6599</v>
      </c>
      <c r="Q6601" s="8">
        <f t="shared" si="1032"/>
        <v>8.4541409755368807E-2</v>
      </c>
      <c r="R6601" s="8">
        <f t="shared" si="1032"/>
        <v>8.2722620914577605E-2</v>
      </c>
      <c r="S6601" s="8">
        <f t="shared" si="1032"/>
        <v>8.3625550449971303E-2</v>
      </c>
      <c r="T6601" s="8">
        <f t="shared" si="1027"/>
        <v>8.2999080632337727E-2</v>
      </c>
      <c r="W6601">
        <v>6599</v>
      </c>
      <c r="X6601" s="4">
        <f t="shared" si="1025"/>
        <v>9.7561838622023167E-2</v>
      </c>
      <c r="Y6601" s="4">
        <f t="shared" si="1023"/>
        <v>9.65470958589702E-2</v>
      </c>
      <c r="Z6601" s="4">
        <f t="shared" si="1024"/>
        <v>9.585110420413942E-2</v>
      </c>
    </row>
    <row r="6602" spans="1:26" x14ac:dyDescent="0.25">
      <c r="A6602" s="16">
        <f t="shared" si="1033"/>
        <v>50135</v>
      </c>
      <c r="B6602">
        <f>+'[2]Ejercicio 1'!E6819</f>
        <v>6600</v>
      </c>
      <c r="C6602" s="5">
        <v>8.6043199920713187E-2</v>
      </c>
      <c r="D6602" s="4">
        <f t="shared" si="1028"/>
        <v>8.422433645533127E-2</v>
      </c>
      <c r="E6602" s="6">
        <f t="shared" si="1029"/>
        <v>8.51273029058493E-2</v>
      </c>
      <c r="F6602" s="7">
        <f t="shared" si="1030"/>
        <v>8.4500807447999621E-2</v>
      </c>
      <c r="I6602" s="10">
        <v>6600</v>
      </c>
      <c r="J6602" s="8">
        <f t="shared" si="1031"/>
        <v>8.7543199920713188E-2</v>
      </c>
      <c r="K6602" s="8">
        <f t="shared" si="1031"/>
        <v>8.5724336455331271E-2</v>
      </c>
      <c r="L6602" s="8">
        <f t="shared" si="1031"/>
        <v>8.6627302905849302E-2</v>
      </c>
      <c r="M6602" s="8">
        <f t="shared" si="1026"/>
        <v>8.6000807447999622E-2</v>
      </c>
      <c r="P6602">
        <v>6600</v>
      </c>
      <c r="Q6602" s="8">
        <f t="shared" si="1032"/>
        <v>8.4543199920713186E-2</v>
      </c>
      <c r="R6602" s="8">
        <f t="shared" si="1032"/>
        <v>8.2724336455331268E-2</v>
      </c>
      <c r="S6602" s="8">
        <f t="shared" si="1032"/>
        <v>8.3627302905849299E-2</v>
      </c>
      <c r="T6602" s="8">
        <f t="shared" si="1027"/>
        <v>8.3000807447999619E-2</v>
      </c>
      <c r="W6602">
        <v>6600</v>
      </c>
      <c r="X6602" s="4">
        <f t="shared" si="1025"/>
        <v>9.7565429058637548E-2</v>
      </c>
      <c r="Y6602" s="4">
        <f t="shared" si="1023"/>
        <v>9.6550600825719562E-2</v>
      </c>
      <c r="Z6602" s="4">
        <f t="shared" si="1024"/>
        <v>9.5854551035528299E-2</v>
      </c>
    </row>
    <row r="6603" spans="1:26" x14ac:dyDescent="0.25">
      <c r="A6603" s="16">
        <f t="shared" si="1033"/>
        <v>50136</v>
      </c>
      <c r="B6603">
        <f>+'[2]Ejercicio 1'!E6820</f>
        <v>6601</v>
      </c>
      <c r="C6603" s="5">
        <v>8.6044990086057566E-2</v>
      </c>
      <c r="D6603" s="4">
        <f t="shared" si="1028"/>
        <v>8.4226051994596957E-2</v>
      </c>
      <c r="E6603" s="6">
        <f t="shared" si="1029"/>
        <v>8.5129055360966585E-2</v>
      </c>
      <c r="F6603" s="7">
        <f t="shared" si="1030"/>
        <v>8.4502534262393958E-2</v>
      </c>
      <c r="I6603" s="10">
        <v>6601</v>
      </c>
      <c r="J6603" s="8">
        <f t="shared" si="1031"/>
        <v>8.7544990086057567E-2</v>
      </c>
      <c r="K6603" s="8">
        <f t="shared" si="1031"/>
        <v>8.5726051994596958E-2</v>
      </c>
      <c r="L6603" s="8">
        <f t="shared" si="1031"/>
        <v>8.6629055360966586E-2</v>
      </c>
      <c r="M6603" s="8">
        <f t="shared" si="1026"/>
        <v>8.6002534262393959E-2</v>
      </c>
      <c r="P6603">
        <v>6601</v>
      </c>
      <c r="Q6603" s="8">
        <f t="shared" si="1032"/>
        <v>8.4544990086057564E-2</v>
      </c>
      <c r="R6603" s="8">
        <f t="shared" si="1032"/>
        <v>8.2726051994596955E-2</v>
      </c>
      <c r="S6603" s="8">
        <f t="shared" si="1032"/>
        <v>8.3629055360966584E-2</v>
      </c>
      <c r="T6603" s="8">
        <f t="shared" si="1027"/>
        <v>8.3002534262393957E-2</v>
      </c>
      <c r="W6603">
        <v>6601</v>
      </c>
      <c r="X6603" s="4">
        <f t="shared" si="1025"/>
        <v>9.7569019496780401E-2</v>
      </c>
      <c r="Y6603" s="4">
        <f t="shared" si="1023"/>
        <v>9.6554105790810474E-2</v>
      </c>
      <c r="Z6603" s="4">
        <f t="shared" si="1024"/>
        <v>9.5857997862669145E-2</v>
      </c>
    </row>
    <row r="6604" spans="1:26" x14ac:dyDescent="0.25">
      <c r="A6604" s="16">
        <f t="shared" si="1033"/>
        <v>50137</v>
      </c>
      <c r="B6604">
        <f>+'[2]Ejercicio 1'!E6821</f>
        <v>6602</v>
      </c>
      <c r="C6604" s="5">
        <v>8.6046780251401958E-2</v>
      </c>
      <c r="D6604" s="4">
        <f t="shared" si="1028"/>
        <v>8.4227767532375264E-2</v>
      </c>
      <c r="E6604" s="6">
        <f t="shared" si="1029"/>
        <v>8.5130807815324908E-2</v>
      </c>
      <c r="F6604" s="7">
        <f t="shared" si="1030"/>
        <v>8.450426107552074E-2</v>
      </c>
      <c r="I6604" s="10">
        <v>6602</v>
      </c>
      <c r="J6604" s="8">
        <f t="shared" si="1031"/>
        <v>8.7546780251401959E-2</v>
      </c>
      <c r="K6604" s="8">
        <f t="shared" si="1031"/>
        <v>8.5727767532375265E-2</v>
      </c>
      <c r="L6604" s="8">
        <f t="shared" si="1031"/>
        <v>8.6630807815324909E-2</v>
      </c>
      <c r="M6604" s="8">
        <f t="shared" si="1026"/>
        <v>8.6004261075520741E-2</v>
      </c>
      <c r="P6604">
        <v>6602</v>
      </c>
      <c r="Q6604" s="8">
        <f t="shared" si="1032"/>
        <v>8.4546780251401957E-2</v>
      </c>
      <c r="R6604" s="8">
        <f t="shared" si="1032"/>
        <v>8.2727767532375263E-2</v>
      </c>
      <c r="S6604" s="8">
        <f t="shared" si="1032"/>
        <v>8.3630807815324906E-2</v>
      </c>
      <c r="T6604" s="8">
        <f t="shared" si="1027"/>
        <v>8.3004261075520738E-2</v>
      </c>
      <c r="W6604">
        <v>6602</v>
      </c>
      <c r="X6604" s="4">
        <f t="shared" si="1025"/>
        <v>9.7572609936499119E-2</v>
      </c>
      <c r="Y6604" s="4">
        <f t="shared" si="1023"/>
        <v>9.6557610754561804E-2</v>
      </c>
      <c r="Z6604" s="4">
        <f t="shared" si="1024"/>
        <v>9.5861444686906605E-2</v>
      </c>
    </row>
    <row r="6605" spans="1:26" x14ac:dyDescent="0.25">
      <c r="A6605" s="16">
        <f t="shared" si="1033"/>
        <v>50138</v>
      </c>
      <c r="B6605">
        <f>+'[2]Ejercicio 1'!E6822</f>
        <v>6603</v>
      </c>
      <c r="C6605" s="5">
        <v>8.6048570416746337E-2</v>
      </c>
      <c r="D6605" s="4">
        <f t="shared" si="1028"/>
        <v>8.4229483068665192E-2</v>
      </c>
      <c r="E6605" s="6">
        <f t="shared" si="1029"/>
        <v>8.5132560268923407E-2</v>
      </c>
      <c r="F6605" s="7">
        <f t="shared" si="1030"/>
        <v>8.4505987887379952E-2</v>
      </c>
      <c r="I6605" s="10">
        <v>6603</v>
      </c>
      <c r="J6605" s="8">
        <f t="shared" si="1031"/>
        <v>8.7548570416746338E-2</v>
      </c>
      <c r="K6605" s="8">
        <f t="shared" si="1031"/>
        <v>8.5729483068665194E-2</v>
      </c>
      <c r="L6605" s="8">
        <f t="shared" si="1031"/>
        <v>8.6632560268923409E-2</v>
      </c>
      <c r="M6605" s="8">
        <f t="shared" si="1026"/>
        <v>8.6005987887379953E-2</v>
      </c>
      <c r="P6605">
        <v>6603</v>
      </c>
      <c r="Q6605" s="8">
        <f t="shared" si="1032"/>
        <v>8.4548570416746335E-2</v>
      </c>
      <c r="R6605" s="8">
        <f t="shared" si="1032"/>
        <v>8.2729483068665191E-2</v>
      </c>
      <c r="S6605" s="8">
        <f t="shared" si="1032"/>
        <v>8.3632560268923406E-2</v>
      </c>
      <c r="T6605" s="8">
        <f t="shared" si="1027"/>
        <v>8.3005987887379951E-2</v>
      </c>
      <c r="W6605">
        <v>6603</v>
      </c>
      <c r="X6605" s="4">
        <f t="shared" si="1025"/>
        <v>9.7576200377744976E-2</v>
      </c>
      <c r="Y6605" s="4">
        <f t="shared" si="1023"/>
        <v>9.6561115716718784E-2</v>
      </c>
      <c r="Z6605" s="4">
        <f t="shared" si="1024"/>
        <v>9.5864891507564068E-2</v>
      </c>
    </row>
    <row r="6606" spans="1:26" x14ac:dyDescent="0.25">
      <c r="A6606" s="16">
        <f t="shared" si="1033"/>
        <v>50139</v>
      </c>
      <c r="B6606">
        <f>+'[2]Ejercicio 1'!E6823</f>
        <v>6604</v>
      </c>
      <c r="C6606" s="5">
        <v>8.6050360582090729E-2</v>
      </c>
      <c r="D6606" s="4">
        <f t="shared" si="1028"/>
        <v>8.4231198603467339E-2</v>
      </c>
      <c r="E6606" s="6">
        <f t="shared" si="1029"/>
        <v>8.513431272176121E-2</v>
      </c>
      <c r="F6606" s="7">
        <f t="shared" si="1030"/>
        <v>8.4507714697971609E-2</v>
      </c>
      <c r="I6606" s="10">
        <v>6604</v>
      </c>
      <c r="J6606" s="8">
        <f t="shared" si="1031"/>
        <v>8.755036058209073E-2</v>
      </c>
      <c r="K6606" s="8">
        <f t="shared" si="1031"/>
        <v>8.573119860346734E-2</v>
      </c>
      <c r="L6606" s="8">
        <f t="shared" si="1031"/>
        <v>8.6634312721761211E-2</v>
      </c>
      <c r="M6606" s="8">
        <f t="shared" si="1026"/>
        <v>8.600771469797161E-2</v>
      </c>
      <c r="P6606">
        <v>6604</v>
      </c>
      <c r="Q6606" s="8">
        <f t="shared" si="1032"/>
        <v>8.4550360582090728E-2</v>
      </c>
      <c r="R6606" s="8">
        <f t="shared" si="1032"/>
        <v>8.2731198603467337E-2</v>
      </c>
      <c r="S6606" s="8">
        <f t="shared" si="1032"/>
        <v>8.3634312721761209E-2</v>
      </c>
      <c r="T6606" s="8">
        <f t="shared" si="1027"/>
        <v>8.3007714697971607E-2</v>
      </c>
      <c r="W6606">
        <v>6604</v>
      </c>
      <c r="X6606" s="4">
        <f t="shared" si="1025"/>
        <v>9.7579790820535528E-2</v>
      </c>
      <c r="Y6606" s="4">
        <f t="shared" si="1023"/>
        <v>9.6564620677343824E-2</v>
      </c>
      <c r="Z6606" s="4">
        <f t="shared" si="1024"/>
        <v>9.5868338323976357E-2</v>
      </c>
    </row>
    <row r="6607" spans="1:26" x14ac:dyDescent="0.25">
      <c r="A6607" s="16">
        <f t="shared" si="1033"/>
        <v>50140</v>
      </c>
      <c r="B6607">
        <f>+'[2]Ejercicio 1'!E6824</f>
        <v>6605</v>
      </c>
      <c r="C6607" s="5">
        <v>8.6052150747435108E-2</v>
      </c>
      <c r="D6607" s="4">
        <f t="shared" si="1028"/>
        <v>8.4232914136781509E-2</v>
      </c>
      <c r="E6607" s="6">
        <f t="shared" si="1029"/>
        <v>8.5136065173839162E-2</v>
      </c>
      <c r="F6607" s="7">
        <f t="shared" si="1030"/>
        <v>8.4509441507298569E-2</v>
      </c>
      <c r="I6607" s="10">
        <v>6605</v>
      </c>
      <c r="J6607" s="8">
        <f t="shared" si="1031"/>
        <v>8.7552150747435109E-2</v>
      </c>
      <c r="K6607" s="8">
        <f t="shared" si="1031"/>
        <v>8.573291413678151E-2</v>
      </c>
      <c r="L6607" s="8">
        <f t="shared" si="1031"/>
        <v>8.6636065173839164E-2</v>
      </c>
      <c r="M6607" s="8">
        <f t="shared" si="1026"/>
        <v>8.600944150729857E-2</v>
      </c>
      <c r="P6607">
        <v>6605</v>
      </c>
      <c r="Q6607" s="8">
        <f t="shared" si="1032"/>
        <v>8.4552150747435106E-2</v>
      </c>
      <c r="R6607" s="8">
        <f t="shared" si="1032"/>
        <v>8.2732914136781507E-2</v>
      </c>
      <c r="S6607" s="8">
        <f t="shared" si="1032"/>
        <v>8.3636065173839161E-2</v>
      </c>
      <c r="T6607" s="8">
        <f t="shared" si="1027"/>
        <v>8.3009441507298568E-2</v>
      </c>
      <c r="W6607">
        <v>6605</v>
      </c>
      <c r="X6607" s="4">
        <f t="shared" si="1025"/>
        <v>9.7583381264869901E-2</v>
      </c>
      <c r="Y6607" s="4">
        <f t="shared" si="1023"/>
        <v>9.6568125636438643E-2</v>
      </c>
      <c r="Z6607" s="4">
        <f t="shared" si="1024"/>
        <v>9.5871785138153295E-2</v>
      </c>
    </row>
    <row r="6608" spans="1:26" x14ac:dyDescent="0.25">
      <c r="A6608" s="16">
        <f t="shared" si="1033"/>
        <v>50141</v>
      </c>
      <c r="B6608">
        <f>+'[2]Ejercicio 1'!E6825</f>
        <v>6606</v>
      </c>
      <c r="C6608" s="5">
        <v>8.60539409127795E-2</v>
      </c>
      <c r="D6608" s="4">
        <f t="shared" si="1028"/>
        <v>8.4234629668607924E-2</v>
      </c>
      <c r="E6608" s="6">
        <f t="shared" si="1029"/>
        <v>8.5137817625157292E-2</v>
      </c>
      <c r="F6608" s="7">
        <f t="shared" si="1030"/>
        <v>8.4511168315355115E-2</v>
      </c>
      <c r="I6608" s="10">
        <v>6606</v>
      </c>
      <c r="J6608" s="8">
        <f t="shared" si="1031"/>
        <v>8.7553940912779502E-2</v>
      </c>
      <c r="K6608" s="8">
        <f t="shared" si="1031"/>
        <v>8.5734629668607926E-2</v>
      </c>
      <c r="L6608" s="8">
        <f t="shared" si="1031"/>
        <v>8.6637817625157293E-2</v>
      </c>
      <c r="M6608" s="8">
        <f t="shared" si="1026"/>
        <v>8.6011168315355116E-2</v>
      </c>
      <c r="P6608">
        <v>6606</v>
      </c>
      <c r="Q6608" s="8">
        <f t="shared" si="1032"/>
        <v>8.4553940912779499E-2</v>
      </c>
      <c r="R6608" s="8">
        <f t="shared" si="1032"/>
        <v>8.2734629668607923E-2</v>
      </c>
      <c r="S6608" s="8">
        <f t="shared" si="1032"/>
        <v>8.363781762515729E-2</v>
      </c>
      <c r="T6608" s="8">
        <f t="shared" si="1027"/>
        <v>8.3011168315355113E-2</v>
      </c>
      <c r="W6608">
        <v>6606</v>
      </c>
      <c r="X6608" s="4">
        <f t="shared" si="1025"/>
        <v>9.758697171074765E-2</v>
      </c>
      <c r="Y6608" s="4">
        <f t="shared" si="1023"/>
        <v>9.657163059406651E-2</v>
      </c>
      <c r="Z6608" s="4">
        <f t="shared" si="1024"/>
        <v>9.5875231947414166E-2</v>
      </c>
    </row>
    <row r="6609" spans="1:26" x14ac:dyDescent="0.25">
      <c r="A6609" s="16">
        <f t="shared" si="1033"/>
        <v>50142</v>
      </c>
      <c r="B6609">
        <f>+'[2]Ejercicio 1'!E6826</f>
        <v>6607</v>
      </c>
      <c r="C6609" s="5">
        <v>8.6055731078123879E-2</v>
      </c>
      <c r="D6609" s="4">
        <f t="shared" si="1028"/>
        <v>8.4236345198946364E-2</v>
      </c>
      <c r="E6609" s="6">
        <f t="shared" si="1029"/>
        <v>8.5139570075715584E-2</v>
      </c>
      <c r="F6609" s="7">
        <f t="shared" si="1030"/>
        <v>8.4512895122146964E-2</v>
      </c>
      <c r="I6609" s="10">
        <v>6607</v>
      </c>
      <c r="J6609" s="8">
        <f t="shared" si="1031"/>
        <v>8.755573107812388E-2</v>
      </c>
      <c r="K6609" s="8">
        <f t="shared" si="1031"/>
        <v>8.5736345198946365E-2</v>
      </c>
      <c r="L6609" s="8">
        <f t="shared" si="1031"/>
        <v>8.6639570075715586E-2</v>
      </c>
      <c r="M6609" s="8">
        <f t="shared" si="1026"/>
        <v>8.6012895122146965E-2</v>
      </c>
      <c r="P6609">
        <v>6607</v>
      </c>
      <c r="Q6609" s="8">
        <f t="shared" si="1032"/>
        <v>8.4555731078123877E-2</v>
      </c>
      <c r="R6609" s="8">
        <f t="shared" si="1032"/>
        <v>8.2736345198946362E-2</v>
      </c>
      <c r="S6609" s="8">
        <f t="shared" si="1032"/>
        <v>8.3639570075715583E-2</v>
      </c>
      <c r="T6609" s="8">
        <f t="shared" si="1027"/>
        <v>8.3012895122146962E-2</v>
      </c>
      <c r="W6609">
        <v>6607</v>
      </c>
      <c r="X6609" s="4">
        <f t="shared" si="1025"/>
        <v>9.7590562158153857E-2</v>
      </c>
      <c r="Y6609" s="4">
        <f t="shared" si="1023"/>
        <v>9.6575135550100055E-2</v>
      </c>
      <c r="Z6609" s="4">
        <f t="shared" si="1024"/>
        <v>9.5878678753771637E-2</v>
      </c>
    </row>
    <row r="6610" spans="1:26" x14ac:dyDescent="0.25">
      <c r="A6610" s="16">
        <f t="shared" si="1033"/>
        <v>50143</v>
      </c>
      <c r="B6610">
        <f>+'[2]Ejercicio 1'!E6827</f>
        <v>6608</v>
      </c>
      <c r="C6610" s="5">
        <v>8.6057521243468271E-2</v>
      </c>
      <c r="D6610" s="4">
        <f t="shared" si="1028"/>
        <v>8.4238060727797243E-2</v>
      </c>
      <c r="E6610" s="6">
        <f t="shared" si="1029"/>
        <v>8.5141322525514929E-2</v>
      </c>
      <c r="F6610" s="7">
        <f t="shared" si="1030"/>
        <v>8.4514621927668385E-2</v>
      </c>
      <c r="I6610" s="10">
        <v>6608</v>
      </c>
      <c r="J6610" s="8">
        <f t="shared" si="1031"/>
        <v>8.7557521243468273E-2</v>
      </c>
      <c r="K6610" s="8">
        <f t="shared" si="1031"/>
        <v>8.5738060727797244E-2</v>
      </c>
      <c r="L6610" s="8">
        <f t="shared" si="1031"/>
        <v>8.664132252551493E-2</v>
      </c>
      <c r="M6610" s="8">
        <f t="shared" si="1026"/>
        <v>8.6014621927668386E-2</v>
      </c>
      <c r="P6610">
        <v>6608</v>
      </c>
      <c r="Q6610" s="8">
        <f t="shared" si="1032"/>
        <v>8.455752124346827E-2</v>
      </c>
      <c r="R6610" s="8">
        <f t="shared" si="1032"/>
        <v>8.2738060727797241E-2</v>
      </c>
      <c r="S6610" s="8">
        <f t="shared" si="1032"/>
        <v>8.3641322525514927E-2</v>
      </c>
      <c r="T6610" s="8">
        <f t="shared" si="1027"/>
        <v>8.3014621927668383E-2</v>
      </c>
      <c r="W6610">
        <v>6608</v>
      </c>
      <c r="X6610" s="4">
        <f t="shared" si="1025"/>
        <v>9.7594152607136372E-2</v>
      </c>
      <c r="Y6610" s="4">
        <f t="shared" si="1023"/>
        <v>9.6578640504666635E-2</v>
      </c>
      <c r="Z6610" s="4">
        <f t="shared" si="1024"/>
        <v>9.5882125556546266E-2</v>
      </c>
    </row>
    <row r="6611" spans="1:26" x14ac:dyDescent="0.25">
      <c r="A6611" s="16">
        <f t="shared" si="1033"/>
        <v>50144</v>
      </c>
      <c r="B6611">
        <f>+'[2]Ejercicio 1'!E6828</f>
        <v>6609</v>
      </c>
      <c r="C6611" s="5">
        <v>8.605931140881265E-2</v>
      </c>
      <c r="D6611" s="4">
        <f t="shared" si="1028"/>
        <v>8.4239776255159951E-2</v>
      </c>
      <c r="E6611" s="6">
        <f t="shared" si="1029"/>
        <v>8.5143074974552674E-2</v>
      </c>
      <c r="F6611" s="7">
        <f t="shared" si="1030"/>
        <v>8.4516348731925123E-2</v>
      </c>
      <c r="I6611" s="10">
        <v>6609</v>
      </c>
      <c r="J6611" s="8">
        <f t="shared" si="1031"/>
        <v>8.7559311408812651E-2</v>
      </c>
      <c r="K6611" s="8">
        <f t="shared" si="1031"/>
        <v>8.5739776255159952E-2</v>
      </c>
      <c r="L6611" s="8">
        <f t="shared" si="1031"/>
        <v>8.6643074974552675E-2</v>
      </c>
      <c r="M6611" s="8">
        <f t="shared" si="1026"/>
        <v>8.6016348731925124E-2</v>
      </c>
      <c r="P6611">
        <v>6609</v>
      </c>
      <c r="Q6611" s="8">
        <f t="shared" si="1032"/>
        <v>8.4559311408812649E-2</v>
      </c>
      <c r="R6611" s="8">
        <f t="shared" si="1032"/>
        <v>8.273977625515995E-2</v>
      </c>
      <c r="S6611" s="8">
        <f t="shared" si="1032"/>
        <v>8.3643074974552672E-2</v>
      </c>
      <c r="T6611" s="8">
        <f t="shared" si="1027"/>
        <v>8.3016348731925121E-2</v>
      </c>
      <c r="W6611">
        <v>6609</v>
      </c>
      <c r="X6611" s="4">
        <f t="shared" si="1025"/>
        <v>9.7597743057646472E-2</v>
      </c>
      <c r="Y6611" s="4">
        <f t="shared" si="1023"/>
        <v>9.6582145457638005E-2</v>
      </c>
      <c r="Z6611" s="4">
        <f t="shared" si="1024"/>
        <v>9.5885572355752319E-2</v>
      </c>
    </row>
    <row r="6612" spans="1:26" x14ac:dyDescent="0.25">
      <c r="A6612" s="16">
        <f t="shared" si="1033"/>
        <v>50145</v>
      </c>
      <c r="B6612">
        <f>+'[2]Ejercicio 1'!E6829</f>
        <v>6610</v>
      </c>
      <c r="C6612" s="5">
        <v>8.6061101574157042E-2</v>
      </c>
      <c r="D6612" s="4">
        <f t="shared" si="1028"/>
        <v>8.4241491781034905E-2</v>
      </c>
      <c r="E6612" s="6">
        <f t="shared" si="1029"/>
        <v>8.5144827422831471E-2</v>
      </c>
      <c r="F6612" s="7">
        <f t="shared" si="1030"/>
        <v>8.4518075534914291E-2</v>
      </c>
      <c r="I6612" s="10">
        <v>6610</v>
      </c>
      <c r="J6612" s="8">
        <f t="shared" si="1031"/>
        <v>8.7561101574157044E-2</v>
      </c>
      <c r="K6612" s="8">
        <f t="shared" si="1031"/>
        <v>8.5741491781034906E-2</v>
      </c>
      <c r="L6612" s="8">
        <f t="shared" si="1031"/>
        <v>8.6644827422831472E-2</v>
      </c>
      <c r="M6612" s="8">
        <f t="shared" si="1026"/>
        <v>8.6018075534914293E-2</v>
      </c>
      <c r="P6612">
        <v>6610</v>
      </c>
      <c r="Q6612" s="8">
        <f t="shared" si="1032"/>
        <v>8.4561101574157041E-2</v>
      </c>
      <c r="R6612" s="8">
        <f t="shared" si="1032"/>
        <v>8.2741491781034904E-2</v>
      </c>
      <c r="S6612" s="8">
        <f t="shared" si="1032"/>
        <v>8.3644827422831469E-2</v>
      </c>
      <c r="T6612" s="8">
        <f t="shared" si="1027"/>
        <v>8.301807553491429E-2</v>
      </c>
      <c r="W6612">
        <v>6610</v>
      </c>
      <c r="X6612" s="4">
        <f t="shared" si="1025"/>
        <v>9.7601333509700378E-2</v>
      </c>
      <c r="Y6612" s="4">
        <f t="shared" si="1023"/>
        <v>9.6585650409206539E-2</v>
      </c>
      <c r="Z6612" s="4">
        <f t="shared" si="1024"/>
        <v>9.5889019151378374E-2</v>
      </c>
    </row>
    <row r="6613" spans="1:26" x14ac:dyDescent="0.25">
      <c r="A6613" s="16">
        <f t="shared" si="1033"/>
        <v>50146</v>
      </c>
      <c r="B6613">
        <f>+'[2]Ejercicio 1'!E6830</f>
        <v>6611</v>
      </c>
      <c r="C6613" s="5">
        <v>8.6062891739501421E-2</v>
      </c>
      <c r="D6613" s="4">
        <f t="shared" si="1028"/>
        <v>8.424320730542191E-2</v>
      </c>
      <c r="E6613" s="6">
        <f t="shared" si="1029"/>
        <v>8.5146579870349556E-2</v>
      </c>
      <c r="F6613" s="7">
        <f t="shared" si="1030"/>
        <v>8.4519802336635905E-2</v>
      </c>
      <c r="I6613" s="10">
        <v>6611</v>
      </c>
      <c r="J6613" s="8">
        <f t="shared" si="1031"/>
        <v>8.7562891739501422E-2</v>
      </c>
      <c r="K6613" s="8">
        <f t="shared" si="1031"/>
        <v>8.5743207305421912E-2</v>
      </c>
      <c r="L6613" s="8">
        <f t="shared" si="1031"/>
        <v>8.6646579870349558E-2</v>
      </c>
      <c r="M6613" s="8">
        <f t="shared" si="1026"/>
        <v>8.6019802336635906E-2</v>
      </c>
      <c r="P6613">
        <v>6611</v>
      </c>
      <c r="Q6613" s="8">
        <f t="shared" si="1032"/>
        <v>8.456289173950142E-2</v>
      </c>
      <c r="R6613" s="8">
        <f t="shared" si="1032"/>
        <v>8.2743207305421909E-2</v>
      </c>
      <c r="S6613" s="8">
        <f t="shared" si="1032"/>
        <v>8.3646579870349555E-2</v>
      </c>
      <c r="T6613" s="8">
        <f t="shared" si="1027"/>
        <v>8.3019802336635903E-2</v>
      </c>
      <c r="W6613">
        <v>6611</v>
      </c>
      <c r="X6613" s="4">
        <f t="shared" si="1025"/>
        <v>9.7604923963297674E-2</v>
      </c>
      <c r="Y6613" s="4">
        <f t="shared" si="1023"/>
        <v>9.6589155359116621E-2</v>
      </c>
      <c r="Z6613" s="4">
        <f t="shared" si="1024"/>
        <v>9.589246594343015E-2</v>
      </c>
    </row>
    <row r="6614" spans="1:26" x14ac:dyDescent="0.25">
      <c r="A6614" s="16">
        <f t="shared" si="1033"/>
        <v>50147</v>
      </c>
      <c r="B6614">
        <f>+'[2]Ejercicio 1'!E6831</f>
        <v>6612</v>
      </c>
      <c r="C6614" s="5">
        <v>8.6064681904845813E-2</v>
      </c>
      <c r="D6614" s="4">
        <f t="shared" si="1028"/>
        <v>8.4244922828320939E-2</v>
      </c>
      <c r="E6614" s="6">
        <f t="shared" si="1029"/>
        <v>8.5148332317107819E-2</v>
      </c>
      <c r="F6614" s="7">
        <f t="shared" si="1030"/>
        <v>8.4521529137089962E-2</v>
      </c>
      <c r="I6614" s="10">
        <v>6612</v>
      </c>
      <c r="J6614" s="8">
        <f t="shared" si="1031"/>
        <v>8.7564681904845815E-2</v>
      </c>
      <c r="K6614" s="8">
        <f t="shared" si="1031"/>
        <v>8.5744922828320941E-2</v>
      </c>
      <c r="L6614" s="8">
        <f t="shared" si="1031"/>
        <v>8.6648332317107821E-2</v>
      </c>
      <c r="M6614" s="8">
        <f t="shared" si="1026"/>
        <v>8.6021529137089964E-2</v>
      </c>
      <c r="P6614">
        <v>6612</v>
      </c>
      <c r="Q6614" s="8">
        <f t="shared" si="1032"/>
        <v>8.4564681904845812E-2</v>
      </c>
      <c r="R6614" s="8">
        <f t="shared" si="1032"/>
        <v>8.2744922828320938E-2</v>
      </c>
      <c r="S6614" s="8">
        <f t="shared" si="1032"/>
        <v>8.3648332317107818E-2</v>
      </c>
      <c r="T6614" s="8">
        <f t="shared" si="1027"/>
        <v>8.3021529137089961E-2</v>
      </c>
      <c r="W6614">
        <v>6612</v>
      </c>
      <c r="X6614" s="4">
        <f t="shared" si="1025"/>
        <v>9.7608514418439221E-2</v>
      </c>
      <c r="Y6614" s="4">
        <f t="shared" si="1023"/>
        <v>9.6592660307559752E-2</v>
      </c>
      <c r="Z6614" s="4">
        <f t="shared" si="1024"/>
        <v>9.5895912731231048E-2</v>
      </c>
    </row>
    <row r="6615" spans="1:26" x14ac:dyDescent="0.25">
      <c r="A6615" s="16">
        <f t="shared" si="1033"/>
        <v>50148</v>
      </c>
      <c r="B6615">
        <f>+'[2]Ejercicio 1'!E6832</f>
        <v>6613</v>
      </c>
      <c r="C6615" s="5">
        <v>8.6066472070190192E-2</v>
      </c>
      <c r="D6615" s="4">
        <f t="shared" si="1028"/>
        <v>8.4246638349732242E-2</v>
      </c>
      <c r="E6615" s="6">
        <f t="shared" si="1029"/>
        <v>8.515008476310712E-2</v>
      </c>
      <c r="F6615" s="7">
        <f t="shared" si="1030"/>
        <v>8.4523255936276451E-2</v>
      </c>
      <c r="I6615" s="10">
        <v>6613</v>
      </c>
      <c r="J6615" s="8">
        <f t="shared" si="1031"/>
        <v>8.7566472070190193E-2</v>
      </c>
      <c r="K6615" s="8">
        <f t="shared" si="1031"/>
        <v>8.5746638349732243E-2</v>
      </c>
      <c r="L6615" s="8">
        <f t="shared" si="1031"/>
        <v>8.6650084763107121E-2</v>
      </c>
      <c r="M6615" s="8">
        <f t="shared" si="1026"/>
        <v>8.6023255936276452E-2</v>
      </c>
      <c r="P6615">
        <v>6613</v>
      </c>
      <c r="Q6615" s="8">
        <f t="shared" si="1032"/>
        <v>8.4566472070190191E-2</v>
      </c>
      <c r="R6615" s="8">
        <f t="shared" si="1032"/>
        <v>8.2746638349732241E-2</v>
      </c>
      <c r="S6615" s="8">
        <f t="shared" si="1032"/>
        <v>8.3650084763107119E-2</v>
      </c>
      <c r="T6615" s="8">
        <f t="shared" si="1027"/>
        <v>8.3023255936276449E-2</v>
      </c>
      <c r="W6615">
        <v>6613</v>
      </c>
      <c r="X6615" s="4">
        <f t="shared" si="1025"/>
        <v>9.7612104875109656E-2</v>
      </c>
      <c r="Y6615" s="4">
        <f t="shared" si="1023"/>
        <v>9.6596165254535918E-2</v>
      </c>
      <c r="Z6615" s="4">
        <f t="shared" si="1024"/>
        <v>9.5899359516131391E-2</v>
      </c>
    </row>
    <row r="6616" spans="1:26" x14ac:dyDescent="0.25">
      <c r="A6616" s="16">
        <f t="shared" si="1033"/>
        <v>50149</v>
      </c>
      <c r="B6616">
        <f>+'[2]Ejercicio 1'!E6833</f>
        <v>6614</v>
      </c>
      <c r="C6616" s="5">
        <v>8.6068262235534584E-2</v>
      </c>
      <c r="D6616" s="4">
        <f t="shared" si="1028"/>
        <v>8.4248353869656192E-2</v>
      </c>
      <c r="E6616" s="6">
        <f t="shared" si="1029"/>
        <v>8.515183720834571E-2</v>
      </c>
      <c r="F6616" s="7">
        <f t="shared" si="1030"/>
        <v>8.4524982734198256E-2</v>
      </c>
      <c r="I6616" s="10">
        <v>6614</v>
      </c>
      <c r="J6616" s="8">
        <f t="shared" si="1031"/>
        <v>8.7568262235534586E-2</v>
      </c>
      <c r="K6616" s="8">
        <f t="shared" si="1031"/>
        <v>8.5748353869656194E-2</v>
      </c>
      <c r="L6616" s="8">
        <f t="shared" si="1031"/>
        <v>8.6651837208345711E-2</v>
      </c>
      <c r="M6616" s="8">
        <f t="shared" si="1026"/>
        <v>8.6024982734198258E-2</v>
      </c>
      <c r="P6616">
        <v>6614</v>
      </c>
      <c r="Q6616" s="8">
        <f t="shared" si="1032"/>
        <v>8.4568262235534583E-2</v>
      </c>
      <c r="R6616" s="8">
        <f t="shared" si="1032"/>
        <v>8.2748353869656191E-2</v>
      </c>
      <c r="S6616" s="8">
        <f t="shared" si="1032"/>
        <v>8.3651837208345708E-2</v>
      </c>
      <c r="T6616" s="8">
        <f t="shared" si="1027"/>
        <v>8.3024982734198255E-2</v>
      </c>
      <c r="W6616">
        <v>6614</v>
      </c>
      <c r="X6616" s="4">
        <f t="shared" si="1025"/>
        <v>9.761569533335511E-2</v>
      </c>
      <c r="Y6616" s="4">
        <f t="shared" si="1023"/>
        <v>9.6599670199853632E-2</v>
      </c>
      <c r="Z6616" s="4">
        <f t="shared" si="1024"/>
        <v>9.5902806298128362E-2</v>
      </c>
    </row>
    <row r="6617" spans="1:26" x14ac:dyDescent="0.25">
      <c r="A6617" s="16">
        <f t="shared" si="1033"/>
        <v>50150</v>
      </c>
      <c r="B6617">
        <f>+'[2]Ejercicio 1'!E6834</f>
        <v>6615</v>
      </c>
      <c r="C6617" s="5">
        <v>8.6070052400878963E-2</v>
      </c>
      <c r="D6617" s="4">
        <f t="shared" si="1028"/>
        <v>8.4250069388091584E-2</v>
      </c>
      <c r="E6617" s="6">
        <f t="shared" si="1029"/>
        <v>8.5153589652824477E-2</v>
      </c>
      <c r="F6617" s="7">
        <f t="shared" si="1030"/>
        <v>8.4526709530849634E-2</v>
      </c>
      <c r="I6617" s="10">
        <v>6615</v>
      </c>
      <c r="J6617" s="8">
        <f t="shared" si="1031"/>
        <v>8.7570052400878964E-2</v>
      </c>
      <c r="K6617" s="8">
        <f t="shared" si="1031"/>
        <v>8.5750069388091585E-2</v>
      </c>
      <c r="L6617" s="8">
        <f t="shared" si="1031"/>
        <v>8.6653589652824478E-2</v>
      </c>
      <c r="M6617" s="8">
        <f t="shared" si="1026"/>
        <v>8.6026709530849635E-2</v>
      </c>
      <c r="P6617">
        <v>6615</v>
      </c>
      <c r="Q6617" s="8">
        <f t="shared" si="1032"/>
        <v>8.4570052400878962E-2</v>
      </c>
      <c r="R6617" s="8">
        <f t="shared" si="1032"/>
        <v>8.2750069388091582E-2</v>
      </c>
      <c r="S6617" s="8">
        <f t="shared" si="1032"/>
        <v>8.3653589652824475E-2</v>
      </c>
      <c r="T6617" s="8">
        <f t="shared" si="1027"/>
        <v>8.3026709530849632E-2</v>
      </c>
      <c r="W6617">
        <v>6615</v>
      </c>
      <c r="X6617" s="4">
        <f t="shared" si="1025"/>
        <v>9.7619285793128549E-2</v>
      </c>
      <c r="Y6617" s="4">
        <f t="shared" si="1023"/>
        <v>9.6603175143767636E-2</v>
      </c>
      <c r="Z6617" s="4">
        <f t="shared" si="1024"/>
        <v>9.590625307520069E-2</v>
      </c>
    </row>
    <row r="6618" spans="1:26" x14ac:dyDescent="0.25">
      <c r="A6618" s="16">
        <f t="shared" si="1033"/>
        <v>50151</v>
      </c>
      <c r="B6618">
        <f>+'[2]Ejercicio 1'!E6835</f>
        <v>6616</v>
      </c>
      <c r="C6618" s="5">
        <v>8.6071842566223355E-2</v>
      </c>
      <c r="D6618" s="4">
        <f t="shared" si="1028"/>
        <v>8.4251784905039429E-2</v>
      </c>
      <c r="E6618" s="6">
        <f t="shared" si="1029"/>
        <v>8.5155342096543407E-2</v>
      </c>
      <c r="F6618" s="7">
        <f t="shared" si="1030"/>
        <v>8.4528436326236314E-2</v>
      </c>
      <c r="I6618" s="10">
        <v>6616</v>
      </c>
      <c r="J6618" s="8">
        <f t="shared" si="1031"/>
        <v>8.7571842566223357E-2</v>
      </c>
      <c r="K6618" s="8">
        <f t="shared" si="1031"/>
        <v>8.575178490503943E-2</v>
      </c>
      <c r="L6618" s="8">
        <f t="shared" si="1031"/>
        <v>8.6655342096543408E-2</v>
      </c>
      <c r="M6618" s="8">
        <f t="shared" si="1026"/>
        <v>8.6028436326236316E-2</v>
      </c>
      <c r="P6618">
        <v>6616</v>
      </c>
      <c r="Q6618" s="8">
        <f t="shared" si="1032"/>
        <v>8.4571842566223354E-2</v>
      </c>
      <c r="R6618" s="8">
        <f t="shared" si="1032"/>
        <v>8.2751784905039427E-2</v>
      </c>
      <c r="S6618" s="8">
        <f t="shared" si="1032"/>
        <v>8.3655342096543406E-2</v>
      </c>
      <c r="T6618" s="8">
        <f t="shared" si="1027"/>
        <v>8.3028436326236313E-2</v>
      </c>
      <c r="W6618">
        <v>6616</v>
      </c>
      <c r="X6618" s="4">
        <f t="shared" si="1025"/>
        <v>9.7622876254445823E-2</v>
      </c>
      <c r="Y6618" s="4">
        <f t="shared" si="1023"/>
        <v>9.6606680086088192E-2</v>
      </c>
      <c r="Z6618" s="4">
        <f t="shared" si="1024"/>
        <v>9.5909699850046229E-2</v>
      </c>
    </row>
    <row r="6619" spans="1:26" x14ac:dyDescent="0.25">
      <c r="A6619" s="16">
        <f t="shared" si="1033"/>
        <v>50152</v>
      </c>
      <c r="B6619">
        <f>+'[2]Ejercicio 1'!E6836</f>
        <v>6617</v>
      </c>
      <c r="C6619" s="5">
        <v>8.6073632731567734E-2</v>
      </c>
      <c r="D6619" s="4">
        <f t="shared" si="1028"/>
        <v>8.4253500420499144E-2</v>
      </c>
      <c r="E6619" s="6">
        <f t="shared" si="1029"/>
        <v>8.5157094539502501E-2</v>
      </c>
      <c r="F6619" s="7">
        <f t="shared" si="1030"/>
        <v>8.4530163120352581E-2</v>
      </c>
      <c r="I6619" s="10">
        <v>6617</v>
      </c>
      <c r="J6619" s="8">
        <f t="shared" si="1031"/>
        <v>8.7573632731567735E-2</v>
      </c>
      <c r="K6619" s="8">
        <f t="shared" si="1031"/>
        <v>8.5753500420499146E-2</v>
      </c>
      <c r="L6619" s="8">
        <f t="shared" si="1031"/>
        <v>8.6657094539502502E-2</v>
      </c>
      <c r="M6619" s="8">
        <f t="shared" si="1026"/>
        <v>8.6030163120352582E-2</v>
      </c>
      <c r="P6619">
        <v>6617</v>
      </c>
      <c r="Q6619" s="8">
        <f t="shared" si="1032"/>
        <v>8.4573632731567733E-2</v>
      </c>
      <c r="R6619" s="8">
        <f t="shared" si="1032"/>
        <v>8.2753500420499143E-2</v>
      </c>
      <c r="S6619" s="8">
        <f t="shared" si="1032"/>
        <v>8.36570945395025E-2</v>
      </c>
      <c r="T6619" s="8">
        <f t="shared" si="1027"/>
        <v>8.3030163120352579E-2</v>
      </c>
      <c r="W6619">
        <v>6617</v>
      </c>
      <c r="X6619" s="4">
        <f t="shared" si="1025"/>
        <v>9.7626466717306917E-2</v>
      </c>
      <c r="Y6619" s="4">
        <f t="shared" si="1023"/>
        <v>9.6610185026940021E-2</v>
      </c>
      <c r="Z6619" s="4">
        <f t="shared" si="1024"/>
        <v>9.5913146619967138E-2</v>
      </c>
    </row>
    <row r="6620" spans="1:26" x14ac:dyDescent="0.25">
      <c r="A6620" s="16">
        <f t="shared" si="1033"/>
        <v>50153</v>
      </c>
      <c r="B6620">
        <f>+'[2]Ejercicio 1'!E6837</f>
        <v>6618</v>
      </c>
      <c r="C6620" s="5">
        <v>8.6075422896912127E-2</v>
      </c>
      <c r="D6620" s="4">
        <f t="shared" si="1028"/>
        <v>8.4255215934471314E-2</v>
      </c>
      <c r="E6620" s="6">
        <f t="shared" si="1029"/>
        <v>8.5158846981700898E-2</v>
      </c>
      <c r="F6620" s="7">
        <f t="shared" si="1030"/>
        <v>8.453188991320415E-2</v>
      </c>
      <c r="I6620" s="10">
        <v>6618</v>
      </c>
      <c r="J6620" s="8">
        <f t="shared" si="1031"/>
        <v>8.7575422896912128E-2</v>
      </c>
      <c r="K6620" s="8">
        <f t="shared" si="1031"/>
        <v>8.5755215934471316E-2</v>
      </c>
      <c r="L6620" s="8">
        <f t="shared" si="1031"/>
        <v>8.6658846981700899E-2</v>
      </c>
      <c r="M6620" s="8">
        <f t="shared" si="1026"/>
        <v>8.6031889913204151E-2</v>
      </c>
      <c r="P6620">
        <v>6618</v>
      </c>
      <c r="Q6620" s="8">
        <f t="shared" si="1032"/>
        <v>8.4575422896912125E-2</v>
      </c>
      <c r="R6620" s="8">
        <f t="shared" si="1032"/>
        <v>8.2755215934471313E-2</v>
      </c>
      <c r="S6620" s="8">
        <f t="shared" si="1032"/>
        <v>8.3658846981700896E-2</v>
      </c>
      <c r="T6620" s="8">
        <f t="shared" si="1027"/>
        <v>8.3031889913204149E-2</v>
      </c>
      <c r="W6620">
        <v>6618</v>
      </c>
      <c r="X6620" s="4">
        <f t="shared" si="1025"/>
        <v>9.7630057181712263E-2</v>
      </c>
      <c r="Y6620" s="4">
        <f t="shared" si="1023"/>
        <v>9.6613689966198416E-2</v>
      </c>
      <c r="Z6620" s="4">
        <f t="shared" si="1024"/>
        <v>9.5916593386984647E-2</v>
      </c>
    </row>
    <row r="6621" spans="1:26" x14ac:dyDescent="0.25">
      <c r="A6621" s="16">
        <f t="shared" si="1033"/>
        <v>50154</v>
      </c>
      <c r="B6621">
        <f>+'[2]Ejercicio 1'!E6838</f>
        <v>6619</v>
      </c>
      <c r="C6621" s="5">
        <v>8.6077213062256505E-2</v>
      </c>
      <c r="D6621" s="4">
        <f t="shared" si="1028"/>
        <v>8.4256931446955355E-2</v>
      </c>
      <c r="E6621" s="6">
        <f t="shared" si="1029"/>
        <v>8.5160599423139444E-2</v>
      </c>
      <c r="F6621" s="7">
        <f t="shared" si="1030"/>
        <v>8.4533616704788164E-2</v>
      </c>
      <c r="I6621" s="10">
        <v>6619</v>
      </c>
      <c r="J6621" s="8">
        <f t="shared" si="1031"/>
        <v>8.7577213062256506E-2</v>
      </c>
      <c r="K6621" s="8">
        <f t="shared" si="1031"/>
        <v>8.5756931446955356E-2</v>
      </c>
      <c r="L6621" s="8">
        <f t="shared" si="1031"/>
        <v>8.6660599423139445E-2</v>
      </c>
      <c r="M6621" s="8">
        <f t="shared" si="1026"/>
        <v>8.6033616704788166E-2</v>
      </c>
      <c r="P6621">
        <v>6619</v>
      </c>
      <c r="Q6621" s="8">
        <f t="shared" si="1032"/>
        <v>8.4577213062256504E-2</v>
      </c>
      <c r="R6621" s="8">
        <f t="shared" si="1032"/>
        <v>8.2756931446955354E-2</v>
      </c>
      <c r="S6621" s="8">
        <f t="shared" si="1032"/>
        <v>8.3660599423139442E-2</v>
      </c>
      <c r="T6621" s="8">
        <f t="shared" si="1027"/>
        <v>8.3033616704788163E-2</v>
      </c>
      <c r="W6621">
        <v>6619</v>
      </c>
      <c r="X6621" s="4">
        <f t="shared" si="1025"/>
        <v>9.7633647647645191E-2</v>
      </c>
      <c r="Y6621" s="4">
        <f t="shared" si="1023"/>
        <v>9.6617194903925716E-2</v>
      </c>
      <c r="Z6621" s="4">
        <f t="shared" si="1024"/>
        <v>9.5920040150427877E-2</v>
      </c>
    </row>
    <row r="6622" spans="1:26" x14ac:dyDescent="0.25">
      <c r="A6622" s="16">
        <f t="shared" si="1033"/>
        <v>50155</v>
      </c>
      <c r="B6622">
        <f>+'[2]Ejercicio 1'!E6839</f>
        <v>6620</v>
      </c>
      <c r="C6622" s="5">
        <v>8.6079003227600898E-2</v>
      </c>
      <c r="D6622" s="4">
        <f t="shared" si="1028"/>
        <v>8.4258646957951655E-2</v>
      </c>
      <c r="E6622" s="6">
        <f t="shared" si="1029"/>
        <v>8.5162351863819055E-2</v>
      </c>
      <c r="F6622" s="7">
        <f t="shared" si="1030"/>
        <v>8.4535343495104609E-2</v>
      </c>
      <c r="I6622" s="10">
        <v>6620</v>
      </c>
      <c r="J6622" s="8">
        <f t="shared" si="1031"/>
        <v>8.7579003227600899E-2</v>
      </c>
      <c r="K6622" s="8">
        <f t="shared" si="1031"/>
        <v>8.5758646957951656E-2</v>
      </c>
      <c r="L6622" s="8">
        <f t="shared" si="1031"/>
        <v>8.6662351863819057E-2</v>
      </c>
      <c r="M6622" s="8">
        <f t="shared" si="1026"/>
        <v>8.603534349510461E-2</v>
      </c>
      <c r="P6622">
        <v>6620</v>
      </c>
      <c r="Q6622" s="8">
        <f t="shared" si="1032"/>
        <v>8.4579003227600896E-2</v>
      </c>
      <c r="R6622" s="8">
        <f t="shared" si="1032"/>
        <v>8.2758646957951654E-2</v>
      </c>
      <c r="S6622" s="8">
        <f t="shared" si="1032"/>
        <v>8.3662351863819054E-2</v>
      </c>
      <c r="T6622" s="8">
        <f t="shared" si="1027"/>
        <v>8.3035343495104608E-2</v>
      </c>
      <c r="W6622">
        <v>6620</v>
      </c>
      <c r="X6622" s="4">
        <f t="shared" si="1025"/>
        <v>9.7637238115138178E-2</v>
      </c>
      <c r="Y6622" s="4">
        <f t="shared" si="1023"/>
        <v>9.6620699840186938E-2</v>
      </c>
      <c r="Z6622" s="4">
        <f t="shared" si="1024"/>
        <v>9.5923486910296826E-2</v>
      </c>
    </row>
    <row r="6623" spans="1:26" x14ac:dyDescent="0.25">
      <c r="A6623" s="16">
        <f t="shared" si="1033"/>
        <v>50156</v>
      </c>
      <c r="B6623">
        <f>+'[2]Ejercicio 1'!E6840</f>
        <v>6621</v>
      </c>
      <c r="C6623" s="5">
        <v>8.6080793392945276E-2</v>
      </c>
      <c r="D6623" s="4">
        <f t="shared" si="1028"/>
        <v>8.4260362467460631E-2</v>
      </c>
      <c r="E6623" s="6">
        <f t="shared" si="1029"/>
        <v>8.5164104303737942E-2</v>
      </c>
      <c r="F6623" s="7">
        <f t="shared" si="1030"/>
        <v>8.4537070284153498E-2</v>
      </c>
      <c r="I6623" s="10">
        <v>6621</v>
      </c>
      <c r="J6623" s="8">
        <f t="shared" si="1031"/>
        <v>8.7580793392945278E-2</v>
      </c>
      <c r="K6623" s="8">
        <f t="shared" si="1031"/>
        <v>8.5760362467460632E-2</v>
      </c>
      <c r="L6623" s="8">
        <f t="shared" si="1031"/>
        <v>8.6664104303737943E-2</v>
      </c>
      <c r="M6623" s="8">
        <f t="shared" si="1026"/>
        <v>8.60370702841535E-2</v>
      </c>
      <c r="P6623">
        <v>6621</v>
      </c>
      <c r="Q6623" s="8">
        <f t="shared" si="1032"/>
        <v>8.4580793392945275E-2</v>
      </c>
      <c r="R6623" s="8">
        <f t="shared" si="1032"/>
        <v>8.276036246746063E-2</v>
      </c>
      <c r="S6623" s="8">
        <f t="shared" si="1032"/>
        <v>8.3664104303737941E-2</v>
      </c>
      <c r="T6623" s="8">
        <f t="shared" si="1027"/>
        <v>8.3037070284153497E-2</v>
      </c>
      <c r="W6623">
        <v>6621</v>
      </c>
      <c r="X6623" s="4">
        <f t="shared" si="1025"/>
        <v>9.7640828584191236E-2</v>
      </c>
      <c r="Y6623" s="4">
        <f t="shared" ref="Y6623:Y6686" si="1034">Tasa_Fwd(E6532,B6532,E6623,B6623,91)</f>
        <v>9.6624204774916206E-2</v>
      </c>
      <c r="Z6623" s="4">
        <f t="shared" si="1024"/>
        <v>9.5926933666585779E-2</v>
      </c>
    </row>
    <row r="6624" spans="1:26" x14ac:dyDescent="0.25">
      <c r="A6624" s="16">
        <f t="shared" si="1033"/>
        <v>50157</v>
      </c>
      <c r="B6624">
        <f>+'[2]Ejercicio 1'!E6841</f>
        <v>6622</v>
      </c>
      <c r="C6624" s="5">
        <v>8.6082583558289669E-2</v>
      </c>
      <c r="D6624" s="4">
        <f t="shared" si="1028"/>
        <v>8.426207797548127E-2</v>
      </c>
      <c r="E6624" s="6">
        <f t="shared" si="1029"/>
        <v>8.516585674289788E-2</v>
      </c>
      <c r="F6624" s="7">
        <f t="shared" si="1030"/>
        <v>8.4538797071934832E-2</v>
      </c>
      <c r="I6624" s="10">
        <v>6622</v>
      </c>
      <c r="J6624" s="8">
        <f t="shared" si="1031"/>
        <v>8.758258355828967E-2</v>
      </c>
      <c r="K6624" s="8">
        <f t="shared" si="1031"/>
        <v>8.5762077975481271E-2</v>
      </c>
      <c r="L6624" s="8">
        <f t="shared" si="1031"/>
        <v>8.6665856742897882E-2</v>
      </c>
      <c r="M6624" s="8">
        <f t="shared" si="1026"/>
        <v>8.6038797071934833E-2</v>
      </c>
      <c r="P6624">
        <v>6622</v>
      </c>
      <c r="Q6624" s="8">
        <f t="shared" si="1032"/>
        <v>8.4582583558289667E-2</v>
      </c>
      <c r="R6624" s="8">
        <f t="shared" si="1032"/>
        <v>8.2762077975481269E-2</v>
      </c>
      <c r="S6624" s="8">
        <f t="shared" si="1032"/>
        <v>8.3665856742897879E-2</v>
      </c>
      <c r="T6624" s="8">
        <f t="shared" si="1027"/>
        <v>8.3038797071934831E-2</v>
      </c>
      <c r="W6624">
        <v>6622</v>
      </c>
      <c r="X6624" s="4">
        <f t="shared" si="1025"/>
        <v>9.7644419054772308E-2</v>
      </c>
      <c r="Y6624" s="4">
        <f t="shared" si="1034"/>
        <v>9.6627709708178508E-2</v>
      </c>
      <c r="Z6624" s="4">
        <f t="shared" ref="Z6624:Z6687" si="1035">Tasa_Fwd(F6596,B6596,F6624,B6624,28)</f>
        <v>9.5930380419300451E-2</v>
      </c>
    </row>
    <row r="6625" spans="1:26" x14ac:dyDescent="0.25">
      <c r="A6625" s="16">
        <f t="shared" si="1033"/>
        <v>50158</v>
      </c>
      <c r="B6625">
        <f>+'[2]Ejercicio 1'!E6842</f>
        <v>6623</v>
      </c>
      <c r="C6625" s="5">
        <v>8.6084373723634047E-2</v>
      </c>
      <c r="D6625" s="4">
        <f t="shared" si="1028"/>
        <v>8.4263793482014196E-2</v>
      </c>
      <c r="E6625" s="6">
        <f t="shared" si="1029"/>
        <v>8.5167609181297108E-2</v>
      </c>
      <c r="F6625" s="7">
        <f t="shared" si="1030"/>
        <v>8.4540523858451469E-2</v>
      </c>
      <c r="I6625" s="10">
        <v>6623</v>
      </c>
      <c r="J6625" s="8">
        <f t="shared" si="1031"/>
        <v>8.7584373723634049E-2</v>
      </c>
      <c r="K6625" s="8">
        <f t="shared" si="1031"/>
        <v>8.5763793482014197E-2</v>
      </c>
      <c r="L6625" s="8">
        <f t="shared" si="1031"/>
        <v>8.6667609181297109E-2</v>
      </c>
      <c r="M6625" s="8">
        <f t="shared" si="1026"/>
        <v>8.604052385845147E-2</v>
      </c>
      <c r="P6625">
        <v>6623</v>
      </c>
      <c r="Q6625" s="8">
        <f t="shared" si="1032"/>
        <v>8.4584373723634046E-2</v>
      </c>
      <c r="R6625" s="8">
        <f t="shared" si="1032"/>
        <v>8.2763793482014195E-2</v>
      </c>
      <c r="S6625" s="8">
        <f t="shared" si="1032"/>
        <v>8.3667609181297106E-2</v>
      </c>
      <c r="T6625" s="8">
        <f t="shared" si="1027"/>
        <v>8.3040523858451468E-2</v>
      </c>
      <c r="W6625">
        <v>6623</v>
      </c>
      <c r="X6625" s="4">
        <f t="shared" si="1025"/>
        <v>9.7648009526896312E-2</v>
      </c>
      <c r="Y6625" s="4">
        <f t="shared" si="1034"/>
        <v>9.6631214639846474E-2</v>
      </c>
      <c r="Z6625" s="4">
        <f t="shared" si="1035"/>
        <v>9.5933827169114583E-2</v>
      </c>
    </row>
    <row r="6626" spans="1:26" x14ac:dyDescent="0.25">
      <c r="A6626" s="16">
        <f t="shared" si="1033"/>
        <v>50159</v>
      </c>
      <c r="B6626">
        <f>+'[2]Ejercicio 1'!E6843</f>
        <v>6624</v>
      </c>
      <c r="C6626" s="5">
        <v>8.608616388897844E-2</v>
      </c>
      <c r="D6626" s="4">
        <f t="shared" si="1028"/>
        <v>8.4265508987059187E-2</v>
      </c>
      <c r="E6626" s="6">
        <f t="shared" si="1029"/>
        <v>8.5169361618935638E-2</v>
      </c>
      <c r="F6626" s="7">
        <f t="shared" si="1030"/>
        <v>8.4542250643697692E-2</v>
      </c>
      <c r="I6626" s="10">
        <v>6624</v>
      </c>
      <c r="J6626" s="8">
        <f t="shared" si="1031"/>
        <v>8.7586163888978441E-2</v>
      </c>
      <c r="K6626" s="8">
        <f t="shared" si="1031"/>
        <v>8.5765508987059189E-2</v>
      </c>
      <c r="L6626" s="8">
        <f t="shared" si="1031"/>
        <v>8.6669361618935639E-2</v>
      </c>
      <c r="M6626" s="8">
        <f t="shared" si="1026"/>
        <v>8.6042250643697693E-2</v>
      </c>
      <c r="P6626">
        <v>6624</v>
      </c>
      <c r="Q6626" s="8">
        <f t="shared" si="1032"/>
        <v>8.4586163888978438E-2</v>
      </c>
      <c r="R6626" s="8">
        <f t="shared" si="1032"/>
        <v>8.2765508987059186E-2</v>
      </c>
      <c r="S6626" s="8">
        <f t="shared" si="1032"/>
        <v>8.3669361618935637E-2</v>
      </c>
      <c r="T6626" s="8">
        <f t="shared" si="1027"/>
        <v>8.304225064369769E-2</v>
      </c>
      <c r="W6626">
        <v>6624</v>
      </c>
      <c r="X6626" s="4">
        <f t="shared" si="1025"/>
        <v>9.7651600000565025E-2</v>
      </c>
      <c r="Y6626" s="4">
        <f t="shared" si="1034"/>
        <v>9.6634719569920119E-2</v>
      </c>
      <c r="Z6626" s="4">
        <f t="shared" si="1035"/>
        <v>9.5937273914004084E-2</v>
      </c>
    </row>
    <row r="6627" spans="1:26" x14ac:dyDescent="0.25">
      <c r="A6627" s="16">
        <f t="shared" si="1033"/>
        <v>50160</v>
      </c>
      <c r="B6627">
        <f>+'[2]Ejercicio 1'!E6844</f>
        <v>6625</v>
      </c>
      <c r="C6627" s="5">
        <v>8.6087954054322818E-2</v>
      </c>
      <c r="D6627" s="4">
        <f t="shared" si="1028"/>
        <v>8.4267224490616272E-2</v>
      </c>
      <c r="E6627" s="6">
        <f t="shared" si="1029"/>
        <v>8.5171114055815192E-2</v>
      </c>
      <c r="F6627" s="7">
        <f t="shared" si="1030"/>
        <v>8.4543977427679204E-2</v>
      </c>
      <c r="I6627" s="10">
        <v>6625</v>
      </c>
      <c r="J6627" s="8">
        <f t="shared" si="1031"/>
        <v>8.758795405432282E-2</v>
      </c>
      <c r="K6627" s="8">
        <f t="shared" si="1031"/>
        <v>8.5767224490616273E-2</v>
      </c>
      <c r="L6627" s="8">
        <f t="shared" si="1031"/>
        <v>8.6671114055815193E-2</v>
      </c>
      <c r="M6627" s="8">
        <f t="shared" si="1026"/>
        <v>8.6043977427679205E-2</v>
      </c>
      <c r="P6627">
        <v>6625</v>
      </c>
      <c r="Q6627" s="8">
        <f t="shared" si="1032"/>
        <v>8.4587954054322817E-2</v>
      </c>
      <c r="R6627" s="8">
        <f t="shared" si="1032"/>
        <v>8.276722449061627E-2</v>
      </c>
      <c r="S6627" s="8">
        <f t="shared" si="1032"/>
        <v>8.3671114055815191E-2</v>
      </c>
      <c r="T6627" s="8">
        <f t="shared" si="1027"/>
        <v>8.3043977427679203E-2</v>
      </c>
      <c r="W6627">
        <v>6625</v>
      </c>
      <c r="X6627" s="4">
        <f t="shared" si="1025"/>
        <v>9.7655190475761738E-2</v>
      </c>
      <c r="Y6627" s="4">
        <f t="shared" si="1034"/>
        <v>9.6638224498590053E-2</v>
      </c>
      <c r="Z6627" s="4">
        <f t="shared" si="1035"/>
        <v>9.5940720656663939E-2</v>
      </c>
    </row>
    <row r="6628" spans="1:26" x14ac:dyDescent="0.25">
      <c r="A6628" s="16">
        <f t="shared" si="1033"/>
        <v>50161</v>
      </c>
      <c r="B6628">
        <f>+'[2]Ejercicio 1'!E6845</f>
        <v>6626</v>
      </c>
      <c r="C6628" s="5">
        <v>8.6089744219667211E-2</v>
      </c>
      <c r="D6628" s="4">
        <f t="shared" si="1028"/>
        <v>8.4268939992685629E-2</v>
      </c>
      <c r="E6628" s="6">
        <f t="shared" si="1029"/>
        <v>8.5172866491934937E-2</v>
      </c>
      <c r="F6628" s="7">
        <f t="shared" si="1030"/>
        <v>8.4545704210393174E-2</v>
      </c>
      <c r="I6628" s="10">
        <v>6626</v>
      </c>
      <c r="J6628" s="8">
        <f t="shared" si="1031"/>
        <v>8.7589744219667212E-2</v>
      </c>
      <c r="K6628" s="8">
        <f t="shared" si="1031"/>
        <v>8.5768939992685631E-2</v>
      </c>
      <c r="L6628" s="8">
        <f t="shared" si="1031"/>
        <v>8.6672866491934938E-2</v>
      </c>
      <c r="M6628" s="8">
        <f t="shared" si="1026"/>
        <v>8.6045704210393176E-2</v>
      </c>
      <c r="P6628">
        <v>6626</v>
      </c>
      <c r="Q6628" s="8">
        <f t="shared" si="1032"/>
        <v>8.4589744219667209E-2</v>
      </c>
      <c r="R6628" s="8">
        <f t="shared" si="1032"/>
        <v>8.2768939992685628E-2</v>
      </c>
      <c r="S6628" s="8">
        <f t="shared" si="1032"/>
        <v>8.3672866491934936E-2</v>
      </c>
      <c r="T6628" s="8">
        <f t="shared" si="1027"/>
        <v>8.3045704210393173E-2</v>
      </c>
      <c r="W6628">
        <v>6626</v>
      </c>
      <c r="X6628" s="4">
        <f t="shared" si="1025"/>
        <v>9.7658780952517649E-2</v>
      </c>
      <c r="Y6628" s="4">
        <f t="shared" si="1034"/>
        <v>9.6641729425665651E-2</v>
      </c>
      <c r="Z6628" s="4">
        <f t="shared" si="1035"/>
        <v>9.5944167395075775E-2</v>
      </c>
    </row>
    <row r="6629" spans="1:26" x14ac:dyDescent="0.25">
      <c r="A6629" s="16">
        <f t="shared" si="1033"/>
        <v>50162</v>
      </c>
      <c r="B6629">
        <f>+'[2]Ejercicio 1'!E6846</f>
        <v>6627</v>
      </c>
      <c r="C6629" s="5">
        <v>8.6091534385011589E-2</v>
      </c>
      <c r="D6629" s="4">
        <f t="shared" si="1028"/>
        <v>8.4270655493267677E-2</v>
      </c>
      <c r="E6629" s="6">
        <f t="shared" si="1029"/>
        <v>8.5174618927294832E-2</v>
      </c>
      <c r="F6629" s="7">
        <f t="shared" si="1030"/>
        <v>8.4547430991839576E-2</v>
      </c>
      <c r="I6629" s="10">
        <v>6627</v>
      </c>
      <c r="J6629" s="8">
        <f t="shared" si="1031"/>
        <v>8.7591534385011591E-2</v>
      </c>
      <c r="K6629" s="8">
        <f t="shared" si="1031"/>
        <v>8.5770655493267678E-2</v>
      </c>
      <c r="L6629" s="8">
        <f t="shared" si="1031"/>
        <v>8.6674618927294833E-2</v>
      </c>
      <c r="M6629" s="8">
        <f t="shared" si="1026"/>
        <v>8.6047430991839577E-2</v>
      </c>
      <c r="P6629">
        <v>6627</v>
      </c>
      <c r="Q6629" s="8">
        <f t="shared" si="1032"/>
        <v>8.4591534385011588E-2</v>
      </c>
      <c r="R6629" s="8">
        <f t="shared" si="1032"/>
        <v>8.2770655493267675E-2</v>
      </c>
      <c r="S6629" s="8">
        <f t="shared" si="1032"/>
        <v>8.367461892729483E-2</v>
      </c>
      <c r="T6629" s="8">
        <f t="shared" si="1027"/>
        <v>8.3047430991839574E-2</v>
      </c>
      <c r="W6629">
        <v>6627</v>
      </c>
      <c r="X6629" s="4">
        <f t="shared" si="1025"/>
        <v>9.7662371430834075E-2</v>
      </c>
      <c r="Y6629" s="4">
        <f t="shared" si="1034"/>
        <v>9.6645234351274298E-2</v>
      </c>
      <c r="Z6629" s="4">
        <f t="shared" si="1035"/>
        <v>9.5947614130584211E-2</v>
      </c>
    </row>
    <row r="6630" spans="1:26" x14ac:dyDescent="0.25">
      <c r="A6630" s="16">
        <f t="shared" si="1033"/>
        <v>50163</v>
      </c>
      <c r="B6630">
        <f>+'[2]Ejercicio 1'!E6847</f>
        <v>6628</v>
      </c>
      <c r="C6630" s="5">
        <v>8.6093324550355982E-2</v>
      </c>
      <c r="D6630" s="4">
        <f t="shared" si="1028"/>
        <v>8.4272370992361206E-2</v>
      </c>
      <c r="E6630" s="6">
        <f t="shared" si="1029"/>
        <v>8.5176371361894029E-2</v>
      </c>
      <c r="F6630" s="7">
        <f t="shared" si="1030"/>
        <v>8.4549157772018421E-2</v>
      </c>
      <c r="I6630" s="10">
        <v>6628</v>
      </c>
      <c r="J6630" s="8">
        <f t="shared" si="1031"/>
        <v>8.7593324550355983E-2</v>
      </c>
      <c r="K6630" s="8">
        <f t="shared" si="1031"/>
        <v>8.5772370992361208E-2</v>
      </c>
      <c r="L6630" s="8">
        <f t="shared" si="1031"/>
        <v>8.6676371361894031E-2</v>
      </c>
      <c r="M6630" s="8">
        <f t="shared" si="1026"/>
        <v>8.6049157772018423E-2</v>
      </c>
      <c r="P6630">
        <v>6628</v>
      </c>
      <c r="Q6630" s="8">
        <f t="shared" si="1032"/>
        <v>8.4593324550355981E-2</v>
      </c>
      <c r="R6630" s="8">
        <f t="shared" si="1032"/>
        <v>8.2772370992361205E-2</v>
      </c>
      <c r="S6630" s="8">
        <f t="shared" si="1032"/>
        <v>8.3676371361894028E-2</v>
      </c>
      <c r="T6630" s="8">
        <f t="shared" si="1027"/>
        <v>8.304915777201842E-2</v>
      </c>
      <c r="W6630">
        <v>6628</v>
      </c>
      <c r="X6630" s="4">
        <f t="shared" si="1025"/>
        <v>9.766596191067807E-2</v>
      </c>
      <c r="Y6630" s="4">
        <f t="shared" si="1034"/>
        <v>9.6648739275288623E-2</v>
      </c>
      <c r="Z6630" s="4">
        <f t="shared" si="1035"/>
        <v>9.5951060861844614E-2</v>
      </c>
    </row>
    <row r="6631" spans="1:26" x14ac:dyDescent="0.25">
      <c r="A6631" s="16">
        <f t="shared" si="1033"/>
        <v>50164</v>
      </c>
      <c r="B6631">
        <f>+'[2]Ejercicio 1'!E6848</f>
        <v>6629</v>
      </c>
      <c r="C6631" s="5">
        <v>8.609511471570036E-2</v>
      </c>
      <c r="D6631" s="4">
        <f t="shared" si="1028"/>
        <v>8.4274086489967232E-2</v>
      </c>
      <c r="E6631" s="6">
        <f t="shared" si="1029"/>
        <v>8.5178123795734265E-2</v>
      </c>
      <c r="F6631" s="7">
        <f t="shared" si="1030"/>
        <v>8.4550884550929711E-2</v>
      </c>
      <c r="I6631" s="10">
        <v>6629</v>
      </c>
      <c r="J6631" s="8">
        <f t="shared" si="1031"/>
        <v>8.7595114715700362E-2</v>
      </c>
      <c r="K6631" s="8">
        <f t="shared" si="1031"/>
        <v>8.5774086489967233E-2</v>
      </c>
      <c r="L6631" s="8">
        <f t="shared" si="1031"/>
        <v>8.6678123795734266E-2</v>
      </c>
      <c r="M6631" s="8">
        <f t="shared" si="1026"/>
        <v>8.6050884550929713E-2</v>
      </c>
      <c r="P6631">
        <v>6629</v>
      </c>
      <c r="Q6631" s="8">
        <f t="shared" si="1032"/>
        <v>8.4595114715700359E-2</v>
      </c>
      <c r="R6631" s="8">
        <f t="shared" si="1032"/>
        <v>8.277408648996723E-2</v>
      </c>
      <c r="S6631" s="8">
        <f t="shared" si="1032"/>
        <v>8.3678123795734263E-2</v>
      </c>
      <c r="T6631" s="8">
        <f t="shared" si="1027"/>
        <v>8.305088455092971E-2</v>
      </c>
      <c r="W6631">
        <v>6629</v>
      </c>
      <c r="X6631" s="4">
        <f t="shared" si="1025"/>
        <v>9.7669552392065428E-2</v>
      </c>
      <c r="Y6631" s="4">
        <f t="shared" si="1034"/>
        <v>9.6652244197898349E-2</v>
      </c>
      <c r="Z6631" s="4">
        <f t="shared" si="1035"/>
        <v>9.5954507589527879E-2</v>
      </c>
    </row>
    <row r="6632" spans="1:26" x14ac:dyDescent="0.25">
      <c r="A6632" s="16">
        <f t="shared" si="1033"/>
        <v>50165</v>
      </c>
      <c r="B6632">
        <f>+'[2]Ejercicio 1'!E6849</f>
        <v>6630</v>
      </c>
      <c r="C6632" s="5">
        <v>8.6096904881044753E-2</v>
      </c>
      <c r="D6632" s="4">
        <f t="shared" si="1028"/>
        <v>8.4275801986085142E-2</v>
      </c>
      <c r="E6632" s="6">
        <f t="shared" si="1029"/>
        <v>8.5179876228813789E-2</v>
      </c>
      <c r="F6632" s="7">
        <f t="shared" si="1030"/>
        <v>8.4552611328573432E-2</v>
      </c>
      <c r="I6632" s="10">
        <v>6630</v>
      </c>
      <c r="J6632" s="8">
        <f t="shared" si="1031"/>
        <v>8.7596904881044754E-2</v>
      </c>
      <c r="K6632" s="8">
        <f t="shared" si="1031"/>
        <v>8.5775801986085143E-2</v>
      </c>
      <c r="L6632" s="8">
        <f t="shared" si="1031"/>
        <v>8.667987622881379E-2</v>
      </c>
      <c r="M6632" s="8">
        <f t="shared" si="1026"/>
        <v>8.6052611328573433E-2</v>
      </c>
      <c r="P6632">
        <v>6630</v>
      </c>
      <c r="Q6632" s="8">
        <f t="shared" si="1032"/>
        <v>8.4596904881044752E-2</v>
      </c>
      <c r="R6632" s="8">
        <f t="shared" si="1032"/>
        <v>8.277580198608514E-2</v>
      </c>
      <c r="S6632" s="8">
        <f t="shared" si="1032"/>
        <v>8.3679876228813788E-2</v>
      </c>
      <c r="T6632" s="8">
        <f t="shared" si="1027"/>
        <v>8.3052611328573431E-2</v>
      </c>
      <c r="W6632">
        <v>6630</v>
      </c>
      <c r="X6632" s="4">
        <f t="shared" si="1025"/>
        <v>9.7673142874997509E-2</v>
      </c>
      <c r="Y6632" s="4">
        <f t="shared" si="1034"/>
        <v>9.6655749118850498E-2</v>
      </c>
      <c r="Z6632" s="4">
        <f t="shared" si="1035"/>
        <v>9.5957954313636851E-2</v>
      </c>
    </row>
    <row r="6633" spans="1:26" x14ac:dyDescent="0.25">
      <c r="A6633" s="16">
        <f t="shared" si="1033"/>
        <v>50166</v>
      </c>
      <c r="B6633">
        <f>+'[2]Ejercicio 1'!E6850</f>
        <v>6631</v>
      </c>
      <c r="C6633" s="5">
        <v>8.6098695046389132E-2</v>
      </c>
      <c r="D6633" s="4">
        <f t="shared" si="1028"/>
        <v>8.4277517480715547E-2</v>
      </c>
      <c r="E6633" s="6">
        <f t="shared" si="1029"/>
        <v>8.5181628661133491E-2</v>
      </c>
      <c r="F6633" s="7">
        <f t="shared" si="1030"/>
        <v>8.4554338104949611E-2</v>
      </c>
      <c r="I6633" s="10">
        <v>6631</v>
      </c>
      <c r="J6633" s="8">
        <f t="shared" si="1031"/>
        <v>8.7598695046389133E-2</v>
      </c>
      <c r="K6633" s="8">
        <f t="shared" si="1031"/>
        <v>8.5777517480715548E-2</v>
      </c>
      <c r="L6633" s="8">
        <f t="shared" si="1031"/>
        <v>8.6681628661133492E-2</v>
      </c>
      <c r="M6633" s="8">
        <f t="shared" si="1026"/>
        <v>8.6054338104949613E-2</v>
      </c>
      <c r="P6633">
        <v>6631</v>
      </c>
      <c r="Q6633" s="8">
        <f t="shared" si="1032"/>
        <v>8.459869504638913E-2</v>
      </c>
      <c r="R6633" s="8">
        <f t="shared" si="1032"/>
        <v>8.2777517480715546E-2</v>
      </c>
      <c r="S6633" s="8">
        <f t="shared" si="1032"/>
        <v>8.3681628661133489E-2</v>
      </c>
      <c r="T6633" s="8">
        <f t="shared" si="1027"/>
        <v>8.305433810494961E-2</v>
      </c>
      <c r="W6633">
        <v>6631</v>
      </c>
      <c r="X6633" s="4">
        <f t="shared" si="1025"/>
        <v>9.7676733359456702E-2</v>
      </c>
      <c r="Y6633" s="4">
        <f t="shared" si="1034"/>
        <v>9.6659254038336556E-2</v>
      </c>
      <c r="Z6633" s="4">
        <f t="shared" si="1035"/>
        <v>9.5961401034165839E-2</v>
      </c>
    </row>
    <row r="6634" spans="1:26" x14ac:dyDescent="0.25">
      <c r="A6634" s="16">
        <f t="shared" si="1033"/>
        <v>50167</v>
      </c>
      <c r="B6634">
        <f>+'[2]Ejercicio 1'!E6851</f>
        <v>6632</v>
      </c>
      <c r="C6634" s="5">
        <v>8.6100485211733524E-2</v>
      </c>
      <c r="D6634" s="4">
        <f t="shared" si="1028"/>
        <v>8.4279232973857851E-2</v>
      </c>
      <c r="E6634" s="6">
        <f t="shared" si="1029"/>
        <v>8.5183381092693355E-2</v>
      </c>
      <c r="F6634" s="7">
        <f t="shared" si="1030"/>
        <v>8.455606488006108E-2</v>
      </c>
      <c r="I6634" s="10">
        <v>6632</v>
      </c>
      <c r="J6634" s="8">
        <f t="shared" si="1031"/>
        <v>8.7600485211733525E-2</v>
      </c>
      <c r="K6634" s="8">
        <f t="shared" si="1031"/>
        <v>8.5779232973857852E-2</v>
      </c>
      <c r="L6634" s="8">
        <f t="shared" si="1031"/>
        <v>8.6683381092693357E-2</v>
      </c>
      <c r="M6634" s="8">
        <f t="shared" si="1026"/>
        <v>8.6056064880061081E-2</v>
      </c>
      <c r="P6634">
        <v>6632</v>
      </c>
      <c r="Q6634" s="8">
        <f t="shared" si="1032"/>
        <v>8.4600485211733523E-2</v>
      </c>
      <c r="R6634" s="8">
        <f t="shared" si="1032"/>
        <v>8.277923297385785E-2</v>
      </c>
      <c r="S6634" s="8">
        <f t="shared" si="1032"/>
        <v>8.3683381092693354E-2</v>
      </c>
      <c r="T6634" s="8">
        <f t="shared" si="1027"/>
        <v>8.3056064880061078E-2</v>
      </c>
      <c r="W6634">
        <v>6632</v>
      </c>
      <c r="X6634" s="4">
        <f t="shared" si="1025"/>
        <v>9.7680323845476411E-2</v>
      </c>
      <c r="Y6634" s="4">
        <f t="shared" si="1034"/>
        <v>9.6662758956228306E-2</v>
      </c>
      <c r="Z6634" s="4">
        <f t="shared" si="1035"/>
        <v>9.5964847751797144E-2</v>
      </c>
    </row>
    <row r="6635" spans="1:26" x14ac:dyDescent="0.25">
      <c r="A6635" s="16">
        <f t="shared" si="1033"/>
        <v>50168</v>
      </c>
      <c r="B6635">
        <f>+'[2]Ejercicio 1'!E6852</f>
        <v>6633</v>
      </c>
      <c r="C6635" s="5">
        <v>8.6102275377077903E-2</v>
      </c>
      <c r="D6635" s="4">
        <f t="shared" si="1028"/>
        <v>8.4280948465513067E-2</v>
      </c>
      <c r="E6635" s="6">
        <f t="shared" si="1029"/>
        <v>8.5185133523493384E-2</v>
      </c>
      <c r="F6635" s="7">
        <f t="shared" si="1030"/>
        <v>8.4557791653904993E-2</v>
      </c>
      <c r="I6635" s="10">
        <v>6633</v>
      </c>
      <c r="J6635" s="8">
        <f t="shared" si="1031"/>
        <v>8.7602275377077904E-2</v>
      </c>
      <c r="K6635" s="8">
        <f t="shared" si="1031"/>
        <v>8.5780948465513068E-2</v>
      </c>
      <c r="L6635" s="8">
        <f t="shared" si="1031"/>
        <v>8.6685133523493385E-2</v>
      </c>
      <c r="M6635" s="8">
        <f t="shared" si="1026"/>
        <v>8.6057791653904994E-2</v>
      </c>
      <c r="P6635">
        <v>6633</v>
      </c>
      <c r="Q6635" s="8">
        <f t="shared" si="1032"/>
        <v>8.4602275377077901E-2</v>
      </c>
      <c r="R6635" s="8">
        <f t="shared" si="1032"/>
        <v>8.2780948465513066E-2</v>
      </c>
      <c r="S6635" s="8">
        <f t="shared" si="1032"/>
        <v>8.3685133523493382E-2</v>
      </c>
      <c r="T6635" s="8">
        <f t="shared" si="1027"/>
        <v>8.3057791653904992E-2</v>
      </c>
      <c r="W6635">
        <v>6633</v>
      </c>
      <c r="X6635" s="4">
        <f t="shared" si="1025"/>
        <v>9.768391433305619E-2</v>
      </c>
      <c r="Y6635" s="4">
        <f t="shared" si="1034"/>
        <v>9.666626387271457E-2</v>
      </c>
      <c r="Z6635" s="4">
        <f t="shared" si="1035"/>
        <v>9.5968294465177573E-2</v>
      </c>
    </row>
    <row r="6636" spans="1:26" x14ac:dyDescent="0.25">
      <c r="A6636" s="16">
        <f t="shared" si="1033"/>
        <v>50169</v>
      </c>
      <c r="B6636">
        <f>+'[2]Ejercicio 1'!E6853</f>
        <v>6634</v>
      </c>
      <c r="C6636" s="5">
        <v>8.6104065542422295E-2</v>
      </c>
      <c r="D6636" s="4">
        <f t="shared" si="1028"/>
        <v>8.4282663955679779E-2</v>
      </c>
      <c r="E6636" s="6">
        <f t="shared" si="1029"/>
        <v>8.5186885953533589E-2</v>
      </c>
      <c r="F6636" s="7">
        <f t="shared" si="1030"/>
        <v>8.4559518426478492E-2</v>
      </c>
      <c r="I6636" s="10">
        <v>6634</v>
      </c>
      <c r="J6636" s="8">
        <f t="shared" si="1031"/>
        <v>8.7604065542422296E-2</v>
      </c>
      <c r="K6636" s="8">
        <f t="shared" si="1031"/>
        <v>8.578266395567978E-2</v>
      </c>
      <c r="L6636" s="8">
        <f t="shared" si="1031"/>
        <v>8.6686885953533591E-2</v>
      </c>
      <c r="M6636" s="8">
        <f t="shared" si="1026"/>
        <v>8.6059518426478493E-2</v>
      </c>
      <c r="P6636">
        <v>6634</v>
      </c>
      <c r="Q6636" s="8">
        <f t="shared" si="1032"/>
        <v>8.4604065542422294E-2</v>
      </c>
      <c r="R6636" s="8">
        <f t="shared" si="1032"/>
        <v>8.2782663955679778E-2</v>
      </c>
      <c r="S6636" s="8">
        <f t="shared" si="1032"/>
        <v>8.3686885953533588E-2</v>
      </c>
      <c r="T6636" s="8">
        <f t="shared" si="1027"/>
        <v>8.305951842647849E-2</v>
      </c>
      <c r="W6636">
        <v>6634</v>
      </c>
      <c r="X6636" s="4">
        <f t="shared" si="1025"/>
        <v>9.7687504822163096E-2</v>
      </c>
      <c r="Y6636" s="4">
        <f t="shared" si="1034"/>
        <v>9.6669768787607399E-2</v>
      </c>
      <c r="Z6636" s="4">
        <f t="shared" si="1035"/>
        <v>9.597174117497799E-2</v>
      </c>
    </row>
    <row r="6637" spans="1:26" x14ac:dyDescent="0.25">
      <c r="A6637" s="16">
        <f t="shared" si="1033"/>
        <v>50170</v>
      </c>
      <c r="B6637">
        <f>+'[2]Ejercicio 1'!E6854</f>
        <v>6635</v>
      </c>
      <c r="C6637" s="5">
        <v>8.6105855707766674E-2</v>
      </c>
      <c r="D6637" s="4">
        <f t="shared" si="1028"/>
        <v>8.4284379444358792E-2</v>
      </c>
      <c r="E6637" s="6">
        <f t="shared" si="1029"/>
        <v>8.5188638382813958E-2</v>
      </c>
      <c r="F6637" s="7">
        <f t="shared" si="1030"/>
        <v>8.4561245197787294E-2</v>
      </c>
      <c r="I6637" s="10">
        <v>6635</v>
      </c>
      <c r="J6637" s="8">
        <f t="shared" si="1031"/>
        <v>8.7605855707766675E-2</v>
      </c>
      <c r="K6637" s="8">
        <f t="shared" si="1031"/>
        <v>8.5784379444358794E-2</v>
      </c>
      <c r="L6637" s="8">
        <f t="shared" si="1031"/>
        <v>8.668863838281396E-2</v>
      </c>
      <c r="M6637" s="8">
        <f t="shared" si="1026"/>
        <v>8.6061245197787295E-2</v>
      </c>
      <c r="P6637">
        <v>6635</v>
      </c>
      <c r="Q6637" s="8">
        <f t="shared" si="1032"/>
        <v>8.4605855707766672E-2</v>
      </c>
      <c r="R6637" s="8">
        <f t="shared" si="1032"/>
        <v>8.2784379444358791E-2</v>
      </c>
      <c r="S6637" s="8">
        <f t="shared" si="1032"/>
        <v>8.3688638382813957E-2</v>
      </c>
      <c r="T6637" s="8">
        <f t="shared" si="1027"/>
        <v>8.3061245197787292E-2</v>
      </c>
      <c r="W6637">
        <v>6635</v>
      </c>
      <c r="X6637" s="4">
        <f t="shared" si="1025"/>
        <v>9.7691095312813836E-2</v>
      </c>
      <c r="Y6637" s="4">
        <f t="shared" si="1034"/>
        <v>9.6673273701034138E-2</v>
      </c>
      <c r="Z6637" s="4">
        <f t="shared" si="1035"/>
        <v>9.5975187881207E-2</v>
      </c>
    </row>
    <row r="6638" spans="1:26" x14ac:dyDescent="0.25">
      <c r="A6638" s="16">
        <f t="shared" si="1033"/>
        <v>50171</v>
      </c>
      <c r="B6638">
        <f>+'[2]Ejercicio 1'!E6855</f>
        <v>6636</v>
      </c>
      <c r="C6638" s="5">
        <v>8.6107645873111066E-2</v>
      </c>
      <c r="D6638" s="4">
        <f t="shared" si="1028"/>
        <v>8.4286094931550121E-2</v>
      </c>
      <c r="E6638" s="6">
        <f t="shared" si="1029"/>
        <v>8.5190390811333616E-2</v>
      </c>
      <c r="F6638" s="7">
        <f t="shared" si="1030"/>
        <v>8.456297196782854E-2</v>
      </c>
      <c r="I6638" s="10">
        <v>6636</v>
      </c>
      <c r="J6638" s="8">
        <f t="shared" si="1031"/>
        <v>8.7607645873111067E-2</v>
      </c>
      <c r="K6638" s="8">
        <f t="shared" si="1031"/>
        <v>8.5786094931550122E-2</v>
      </c>
      <c r="L6638" s="8">
        <f t="shared" si="1031"/>
        <v>8.6690390811333617E-2</v>
      </c>
      <c r="M6638" s="8">
        <f t="shared" si="1026"/>
        <v>8.6062971967828542E-2</v>
      </c>
      <c r="P6638">
        <v>6636</v>
      </c>
      <c r="Q6638" s="8">
        <f t="shared" si="1032"/>
        <v>8.4607645873111065E-2</v>
      </c>
      <c r="R6638" s="8">
        <f t="shared" si="1032"/>
        <v>8.2786094931550119E-2</v>
      </c>
      <c r="S6638" s="8">
        <f t="shared" si="1032"/>
        <v>8.3690390811333615E-2</v>
      </c>
      <c r="T6638" s="8">
        <f t="shared" si="1027"/>
        <v>8.3062971967828539E-2</v>
      </c>
      <c r="W6638">
        <v>6636</v>
      </c>
      <c r="X6638" s="4">
        <f t="shared" si="1025"/>
        <v>9.7694685805008813E-2</v>
      </c>
      <c r="Y6638" s="4">
        <f t="shared" si="1034"/>
        <v>9.667677861280155E-2</v>
      </c>
      <c r="Z6638" s="4">
        <f t="shared" si="1035"/>
        <v>9.5978634584532596E-2</v>
      </c>
    </row>
    <row r="6639" spans="1:26" x14ac:dyDescent="0.25">
      <c r="A6639" s="16">
        <f t="shared" si="1033"/>
        <v>50172</v>
      </c>
      <c r="B6639">
        <f>+'[2]Ejercicio 1'!E6856</f>
        <v>6637</v>
      </c>
      <c r="C6639" s="5">
        <v>8.6109436038455445E-2</v>
      </c>
      <c r="D6639" s="4">
        <f t="shared" si="1028"/>
        <v>8.4287810417253556E-2</v>
      </c>
      <c r="E6639" s="6">
        <f t="shared" si="1029"/>
        <v>8.5192143239094326E-2</v>
      </c>
      <c r="F6639" s="7">
        <f t="shared" si="1030"/>
        <v>8.4564698736602217E-2</v>
      </c>
      <c r="I6639" s="10">
        <v>6637</v>
      </c>
      <c r="J6639" s="8">
        <f t="shared" si="1031"/>
        <v>8.7609436038455446E-2</v>
      </c>
      <c r="K6639" s="8">
        <f t="shared" si="1031"/>
        <v>8.5787810417253557E-2</v>
      </c>
      <c r="L6639" s="8">
        <f t="shared" si="1031"/>
        <v>8.6692143239094327E-2</v>
      </c>
      <c r="M6639" s="8">
        <f t="shared" si="1026"/>
        <v>8.6064698736602219E-2</v>
      </c>
      <c r="P6639">
        <v>6637</v>
      </c>
      <c r="Q6639" s="8">
        <f t="shared" si="1032"/>
        <v>8.4609436038455443E-2</v>
      </c>
      <c r="R6639" s="8">
        <f t="shared" si="1032"/>
        <v>8.2787810417253554E-2</v>
      </c>
      <c r="S6639" s="8">
        <f t="shared" si="1032"/>
        <v>8.3692143239094324E-2</v>
      </c>
      <c r="T6639" s="8">
        <f t="shared" si="1027"/>
        <v>8.3064698736602216E-2</v>
      </c>
      <c r="W6639">
        <v>6637</v>
      </c>
      <c r="X6639" s="4">
        <f t="shared" si="1025"/>
        <v>9.7698276298731818E-2</v>
      </c>
      <c r="Y6639" s="4">
        <f t="shared" si="1034"/>
        <v>9.6680283523166127E-2</v>
      </c>
      <c r="Z6639" s="4">
        <f t="shared" si="1035"/>
        <v>9.5982081283607315E-2</v>
      </c>
    </row>
    <row r="6640" spans="1:26" x14ac:dyDescent="0.25">
      <c r="A6640" s="16">
        <f t="shared" si="1033"/>
        <v>50173</v>
      </c>
      <c r="B6640">
        <f>+'[2]Ejercicio 1'!E6857</f>
        <v>6638</v>
      </c>
      <c r="C6640" s="5">
        <v>8.6111226203799837E-2</v>
      </c>
      <c r="D6640" s="4">
        <f t="shared" si="1028"/>
        <v>8.4289525901469306E-2</v>
      </c>
      <c r="E6640" s="6">
        <f t="shared" si="1029"/>
        <v>8.5193895666094324E-2</v>
      </c>
      <c r="F6640" s="7">
        <f t="shared" si="1030"/>
        <v>8.4566425504111198E-2</v>
      </c>
      <c r="I6640" s="10">
        <v>6638</v>
      </c>
      <c r="J6640" s="8">
        <f t="shared" si="1031"/>
        <v>8.7611226203799838E-2</v>
      </c>
      <c r="K6640" s="8">
        <f t="shared" si="1031"/>
        <v>8.5789525901469307E-2</v>
      </c>
      <c r="L6640" s="8">
        <f t="shared" si="1031"/>
        <v>8.6693895666094326E-2</v>
      </c>
      <c r="M6640" s="8">
        <f t="shared" si="1026"/>
        <v>8.6066425504111199E-2</v>
      </c>
      <c r="P6640">
        <v>6638</v>
      </c>
      <c r="Q6640" s="8">
        <f t="shared" si="1032"/>
        <v>8.4611226203799836E-2</v>
      </c>
      <c r="R6640" s="8">
        <f t="shared" si="1032"/>
        <v>8.2789525901469305E-2</v>
      </c>
      <c r="S6640" s="8">
        <f t="shared" si="1032"/>
        <v>8.3693895666094323E-2</v>
      </c>
      <c r="T6640" s="8">
        <f t="shared" si="1027"/>
        <v>8.3066425504111197E-2</v>
      </c>
      <c r="W6640">
        <v>6638</v>
      </c>
      <c r="X6640" s="4">
        <f t="shared" si="1025"/>
        <v>9.770186679401445E-2</v>
      </c>
      <c r="Y6640" s="4">
        <f t="shared" si="1034"/>
        <v>9.6683788431935494E-2</v>
      </c>
      <c r="Z6640" s="4">
        <f t="shared" si="1035"/>
        <v>9.5985527979784366E-2</v>
      </c>
    </row>
    <row r="6641" spans="1:26" x14ac:dyDescent="0.25">
      <c r="A6641" s="16">
        <f t="shared" si="1033"/>
        <v>50174</v>
      </c>
      <c r="B6641">
        <f>+'[2]Ejercicio 1'!E6858</f>
        <v>6639</v>
      </c>
      <c r="C6641" s="5">
        <v>8.6113016369144216E-2</v>
      </c>
      <c r="D6641" s="4">
        <f t="shared" si="1028"/>
        <v>8.4291241384197579E-2</v>
      </c>
      <c r="E6641" s="6">
        <f t="shared" si="1029"/>
        <v>8.519564809233536E-2</v>
      </c>
      <c r="F6641" s="7">
        <f t="shared" si="1030"/>
        <v>8.4568152270349764E-2</v>
      </c>
      <c r="I6641" s="10">
        <v>6639</v>
      </c>
      <c r="J6641" s="8">
        <f t="shared" si="1031"/>
        <v>8.7613016369144217E-2</v>
      </c>
      <c r="K6641" s="8">
        <f t="shared" si="1031"/>
        <v>8.5791241384197581E-2</v>
      </c>
      <c r="L6641" s="8">
        <f t="shared" si="1031"/>
        <v>8.6695648092335362E-2</v>
      </c>
      <c r="M6641" s="8">
        <f t="shared" si="1026"/>
        <v>8.6068152270349765E-2</v>
      </c>
      <c r="P6641">
        <v>6639</v>
      </c>
      <c r="Q6641" s="8">
        <f t="shared" si="1032"/>
        <v>8.4613016369144214E-2</v>
      </c>
      <c r="R6641" s="8">
        <f t="shared" si="1032"/>
        <v>8.2791241384197578E-2</v>
      </c>
      <c r="S6641" s="8">
        <f t="shared" si="1032"/>
        <v>8.3695648092335359E-2</v>
      </c>
      <c r="T6641" s="8">
        <f t="shared" si="1027"/>
        <v>8.3068152270349763E-2</v>
      </c>
      <c r="W6641">
        <v>6639</v>
      </c>
      <c r="X6641" s="4">
        <f t="shared" si="1025"/>
        <v>9.7705457290856709E-2</v>
      </c>
      <c r="Y6641" s="4">
        <f t="shared" si="1034"/>
        <v>9.6687293339302899E-2</v>
      </c>
      <c r="Z6641" s="4">
        <f t="shared" si="1035"/>
        <v>9.5988974671707653E-2</v>
      </c>
    </row>
    <row r="6642" spans="1:26" x14ac:dyDescent="0.25">
      <c r="A6642" s="16">
        <f t="shared" si="1033"/>
        <v>50175</v>
      </c>
      <c r="B6642">
        <f>+'[2]Ejercicio 1'!E6859</f>
        <v>6640</v>
      </c>
      <c r="C6642" s="5">
        <v>8.6114806534488608E-2</v>
      </c>
      <c r="D6642" s="4">
        <f t="shared" si="1028"/>
        <v>8.4292956865437557E-2</v>
      </c>
      <c r="E6642" s="6">
        <f t="shared" si="1029"/>
        <v>8.51974005178157E-2</v>
      </c>
      <c r="F6642" s="7">
        <f t="shared" si="1030"/>
        <v>8.4569879035323633E-2</v>
      </c>
      <c r="I6642" s="10">
        <v>6640</v>
      </c>
      <c r="J6642" s="8">
        <f t="shared" si="1031"/>
        <v>8.761480653448861E-2</v>
      </c>
      <c r="K6642" s="8">
        <f t="shared" si="1031"/>
        <v>8.5792956865437559E-2</v>
      </c>
      <c r="L6642" s="8">
        <f t="shared" si="1031"/>
        <v>8.6697400517815701E-2</v>
      </c>
      <c r="M6642" s="8">
        <f t="shared" si="1026"/>
        <v>8.6069879035323635E-2</v>
      </c>
      <c r="P6642">
        <v>6640</v>
      </c>
      <c r="Q6642" s="8">
        <f t="shared" si="1032"/>
        <v>8.4614806534488607E-2</v>
      </c>
      <c r="R6642" s="8">
        <f t="shared" si="1032"/>
        <v>8.2792956865437556E-2</v>
      </c>
      <c r="S6642" s="8">
        <f t="shared" si="1032"/>
        <v>8.3697400517815698E-2</v>
      </c>
      <c r="T6642" s="8">
        <f t="shared" si="1027"/>
        <v>8.3069879035323632E-2</v>
      </c>
      <c r="W6642">
        <v>6640</v>
      </c>
      <c r="X6642" s="4">
        <f t="shared" si="1025"/>
        <v>9.7709047789226969E-2</v>
      </c>
      <c r="Y6642" s="4">
        <f t="shared" si="1034"/>
        <v>9.6690798245010104E-2</v>
      </c>
      <c r="Z6642" s="4">
        <f t="shared" si="1035"/>
        <v>9.5992421360733271E-2</v>
      </c>
    </row>
    <row r="6643" spans="1:26" x14ac:dyDescent="0.25">
      <c r="A6643" s="16">
        <f t="shared" si="1033"/>
        <v>50176</v>
      </c>
      <c r="B6643">
        <f>+'[2]Ejercicio 1'!E6860</f>
        <v>6641</v>
      </c>
      <c r="C6643" s="5">
        <v>8.6116596699832987E-2</v>
      </c>
      <c r="D6643" s="4">
        <f t="shared" si="1028"/>
        <v>8.4294672345189864E-2</v>
      </c>
      <c r="E6643" s="6">
        <f t="shared" si="1029"/>
        <v>8.5199152942536202E-2</v>
      </c>
      <c r="F6643" s="7">
        <f t="shared" si="1030"/>
        <v>8.4571605799027089E-2</v>
      </c>
      <c r="I6643" s="10">
        <v>6641</v>
      </c>
      <c r="J6643" s="8">
        <f t="shared" si="1031"/>
        <v>8.7616596699832988E-2</v>
      </c>
      <c r="K6643" s="8">
        <f t="shared" si="1031"/>
        <v>8.5794672345189865E-2</v>
      </c>
      <c r="L6643" s="8">
        <f t="shared" si="1031"/>
        <v>8.6699152942536203E-2</v>
      </c>
      <c r="M6643" s="8">
        <f t="shared" si="1026"/>
        <v>8.607160579902709E-2</v>
      </c>
      <c r="P6643">
        <v>6641</v>
      </c>
      <c r="Q6643" s="8">
        <f t="shared" si="1032"/>
        <v>8.4616596699832985E-2</v>
      </c>
      <c r="R6643" s="8">
        <f t="shared" si="1032"/>
        <v>8.2794672345189863E-2</v>
      </c>
      <c r="S6643" s="8">
        <f t="shared" si="1032"/>
        <v>8.3699152942536201E-2</v>
      </c>
      <c r="T6643" s="8">
        <f t="shared" si="1027"/>
        <v>8.3071605799027087E-2</v>
      </c>
      <c r="W6643">
        <v>6641</v>
      </c>
      <c r="X6643" s="4">
        <f t="shared" si="1025"/>
        <v>9.7712638289141063E-2</v>
      </c>
      <c r="Y6643" s="4">
        <f t="shared" si="1034"/>
        <v>9.6694303149251232E-2</v>
      </c>
      <c r="Z6643" s="4">
        <f t="shared" si="1035"/>
        <v>9.5995868045502294E-2</v>
      </c>
    </row>
    <row r="6644" spans="1:26" x14ac:dyDescent="0.25">
      <c r="A6644" s="16">
        <f t="shared" si="1033"/>
        <v>50177</v>
      </c>
      <c r="B6644">
        <f>+'[2]Ejercicio 1'!E6861</f>
        <v>6642</v>
      </c>
      <c r="C6644" s="5">
        <v>8.6118386865177379E-2</v>
      </c>
      <c r="D6644" s="4">
        <f t="shared" si="1028"/>
        <v>8.4296387823454291E-2</v>
      </c>
      <c r="E6644" s="6">
        <f t="shared" si="1029"/>
        <v>8.5200905366496868E-2</v>
      </c>
      <c r="F6644" s="7">
        <f t="shared" si="1030"/>
        <v>8.4573332561465833E-2</v>
      </c>
      <c r="I6644" s="10">
        <v>6642</v>
      </c>
      <c r="J6644" s="8">
        <f t="shared" si="1031"/>
        <v>8.7618386865177381E-2</v>
      </c>
      <c r="K6644" s="8">
        <f t="shared" si="1031"/>
        <v>8.5796387823454293E-2</v>
      </c>
      <c r="L6644" s="8">
        <f t="shared" si="1031"/>
        <v>8.6700905366496869E-2</v>
      </c>
      <c r="M6644" s="8">
        <f t="shared" si="1026"/>
        <v>8.6073332561465835E-2</v>
      </c>
      <c r="P6644">
        <v>6642</v>
      </c>
      <c r="Q6644" s="8">
        <f t="shared" si="1032"/>
        <v>8.4618386865177378E-2</v>
      </c>
      <c r="R6644" s="8">
        <f t="shared" si="1032"/>
        <v>8.279638782345429E-2</v>
      </c>
      <c r="S6644" s="8">
        <f t="shared" si="1032"/>
        <v>8.3700905366496867E-2</v>
      </c>
      <c r="T6644" s="8">
        <f t="shared" si="1027"/>
        <v>8.3073332561465832E-2</v>
      </c>
      <c r="W6644">
        <v>6642</v>
      </c>
      <c r="X6644" s="4">
        <f t="shared" si="1025"/>
        <v>9.7716228790598977E-2</v>
      </c>
      <c r="Y6644" s="4">
        <f t="shared" si="1034"/>
        <v>9.6697808051962139E-2</v>
      </c>
      <c r="Z6644" s="4">
        <f t="shared" si="1035"/>
        <v>9.5999314726699883E-2</v>
      </c>
    </row>
    <row r="6645" spans="1:26" x14ac:dyDescent="0.25">
      <c r="A6645" s="16">
        <f t="shared" si="1033"/>
        <v>50178</v>
      </c>
      <c r="B6645">
        <f>+'[2]Ejercicio 1'!E6862</f>
        <v>6643</v>
      </c>
      <c r="C6645" s="5">
        <v>8.6120177030521758E-2</v>
      </c>
      <c r="D6645" s="4">
        <f t="shared" si="1028"/>
        <v>8.4298103300231048E-2</v>
      </c>
      <c r="E6645" s="6">
        <f t="shared" si="1029"/>
        <v>8.5202657789697697E-2</v>
      </c>
      <c r="F6645" s="7">
        <f t="shared" si="1030"/>
        <v>8.4575059322637022E-2</v>
      </c>
      <c r="I6645" s="10">
        <v>6643</v>
      </c>
      <c r="J6645" s="8">
        <f t="shared" si="1031"/>
        <v>8.7620177030521759E-2</v>
      </c>
      <c r="K6645" s="8">
        <f t="shared" si="1031"/>
        <v>8.5798103300231049E-2</v>
      </c>
      <c r="L6645" s="8">
        <f t="shared" si="1031"/>
        <v>8.6702657789697699E-2</v>
      </c>
      <c r="M6645" s="8">
        <f t="shared" si="1026"/>
        <v>8.6075059322637024E-2</v>
      </c>
      <c r="P6645">
        <v>6643</v>
      </c>
      <c r="Q6645" s="8">
        <f t="shared" si="1032"/>
        <v>8.4620177030521757E-2</v>
      </c>
      <c r="R6645" s="8">
        <f t="shared" si="1032"/>
        <v>8.2798103300231046E-2</v>
      </c>
      <c r="S6645" s="8">
        <f t="shared" si="1032"/>
        <v>8.3702657789697696E-2</v>
      </c>
      <c r="T6645" s="8">
        <f t="shared" si="1027"/>
        <v>8.3075059322637021E-2</v>
      </c>
      <c r="W6645">
        <v>6643</v>
      </c>
      <c r="X6645" s="4">
        <f t="shared" si="1025"/>
        <v>9.7719819293600269E-2</v>
      </c>
      <c r="Y6645" s="4">
        <f t="shared" si="1034"/>
        <v>9.670131295314198E-2</v>
      </c>
      <c r="Z6645" s="4">
        <f t="shared" si="1035"/>
        <v>9.6002761404996945E-2</v>
      </c>
    </row>
    <row r="6646" spans="1:26" x14ac:dyDescent="0.25">
      <c r="A6646" s="16">
        <f t="shared" si="1033"/>
        <v>50179</v>
      </c>
      <c r="B6646">
        <f>+'[2]Ejercicio 1'!E6863</f>
        <v>6644</v>
      </c>
      <c r="C6646" s="5">
        <v>8.612196719586615E-2</v>
      </c>
      <c r="D6646" s="4">
        <f t="shared" si="1028"/>
        <v>8.4299818775519939E-2</v>
      </c>
      <c r="E6646" s="6">
        <f t="shared" si="1029"/>
        <v>8.5204410212138704E-2</v>
      </c>
      <c r="F6646" s="7">
        <f t="shared" si="1030"/>
        <v>8.457678608254067E-2</v>
      </c>
      <c r="I6646" s="10">
        <v>6644</v>
      </c>
      <c r="J6646" s="8">
        <f t="shared" si="1031"/>
        <v>8.7621967195866152E-2</v>
      </c>
      <c r="K6646" s="8">
        <f t="shared" si="1031"/>
        <v>8.579981877551994E-2</v>
      </c>
      <c r="L6646" s="8">
        <f t="shared" si="1031"/>
        <v>8.6704410212138705E-2</v>
      </c>
      <c r="M6646" s="8">
        <f t="shared" si="1026"/>
        <v>8.6076786082540671E-2</v>
      </c>
      <c r="P6646">
        <v>6644</v>
      </c>
      <c r="Q6646" s="8">
        <f t="shared" si="1032"/>
        <v>8.4621967195866149E-2</v>
      </c>
      <c r="R6646" s="8">
        <f t="shared" si="1032"/>
        <v>8.2799818775519937E-2</v>
      </c>
      <c r="S6646" s="8">
        <f t="shared" si="1032"/>
        <v>8.3704410212138702E-2</v>
      </c>
      <c r="T6646" s="8">
        <f t="shared" si="1027"/>
        <v>8.3076786082540668E-2</v>
      </c>
      <c r="W6646">
        <v>6644</v>
      </c>
      <c r="X6646" s="4">
        <f t="shared" si="1025"/>
        <v>9.7723409798130434E-2</v>
      </c>
      <c r="Y6646" s="4">
        <f t="shared" si="1034"/>
        <v>9.6704817852791614E-2</v>
      </c>
      <c r="Z6646" s="4">
        <f t="shared" si="1035"/>
        <v>9.6006208079040256E-2</v>
      </c>
    </row>
    <row r="6647" spans="1:26" x14ac:dyDescent="0.25">
      <c r="A6647" s="16">
        <f t="shared" si="1033"/>
        <v>50180</v>
      </c>
      <c r="B6647">
        <f>+'[2]Ejercicio 1'!E6864</f>
        <v>6645</v>
      </c>
      <c r="C6647" s="5">
        <v>8.6123757361210529E-2</v>
      </c>
      <c r="D6647" s="4">
        <f t="shared" si="1028"/>
        <v>8.4301534249321561E-2</v>
      </c>
      <c r="E6647" s="6">
        <f t="shared" si="1029"/>
        <v>8.5206162633820762E-2</v>
      </c>
      <c r="F6647" s="7">
        <f t="shared" si="1030"/>
        <v>8.4578512841176748E-2</v>
      </c>
      <c r="I6647" s="10">
        <v>6645</v>
      </c>
      <c r="J6647" s="8">
        <f t="shared" si="1031"/>
        <v>8.762375736121053E-2</v>
      </c>
      <c r="K6647" s="8">
        <f t="shared" si="1031"/>
        <v>8.5801534249321562E-2</v>
      </c>
      <c r="L6647" s="8">
        <f t="shared" si="1031"/>
        <v>8.6706162633820763E-2</v>
      </c>
      <c r="M6647" s="8">
        <f t="shared" si="1026"/>
        <v>8.6078512841176749E-2</v>
      </c>
      <c r="P6647">
        <v>6645</v>
      </c>
      <c r="Q6647" s="8">
        <f t="shared" si="1032"/>
        <v>8.4623757361210528E-2</v>
      </c>
      <c r="R6647" s="8">
        <f t="shared" si="1032"/>
        <v>8.2801534249321559E-2</v>
      </c>
      <c r="S6647" s="8">
        <f t="shared" si="1032"/>
        <v>8.370616263382076E-2</v>
      </c>
      <c r="T6647" s="8">
        <f t="shared" si="1027"/>
        <v>8.3078512841176747E-2</v>
      </c>
      <c r="W6647">
        <v>6645</v>
      </c>
      <c r="X6647" s="4">
        <f t="shared" si="1025"/>
        <v>9.7727000304235617E-2</v>
      </c>
      <c r="Y6647" s="4">
        <f t="shared" si="1034"/>
        <v>9.6708322751037523E-2</v>
      </c>
      <c r="Z6647" s="4">
        <f t="shared" si="1035"/>
        <v>9.6009654750185899E-2</v>
      </c>
    </row>
    <row r="6648" spans="1:26" x14ac:dyDescent="0.25">
      <c r="A6648" s="16">
        <f t="shared" si="1033"/>
        <v>50181</v>
      </c>
      <c r="B6648">
        <f>+'[2]Ejercicio 1'!E6865</f>
        <v>6646</v>
      </c>
      <c r="C6648" s="5">
        <v>8.6125547526554908E-2</v>
      </c>
      <c r="D6648" s="4">
        <f t="shared" si="1028"/>
        <v>8.4303249721634915E-2</v>
      </c>
      <c r="E6648" s="6">
        <f t="shared" si="1029"/>
        <v>8.5207915054741221E-2</v>
      </c>
      <c r="F6648" s="7">
        <f t="shared" si="1030"/>
        <v>8.4580239598548115E-2</v>
      </c>
      <c r="I6648" s="10">
        <v>6646</v>
      </c>
      <c r="J6648" s="8">
        <f t="shared" si="1031"/>
        <v>8.7625547526554909E-2</v>
      </c>
      <c r="K6648" s="8">
        <f t="shared" si="1031"/>
        <v>8.5803249721634917E-2</v>
      </c>
      <c r="L6648" s="8">
        <f t="shared" si="1031"/>
        <v>8.6707915054741222E-2</v>
      </c>
      <c r="M6648" s="8">
        <f t="shared" si="1026"/>
        <v>8.6080239598548117E-2</v>
      </c>
      <c r="P6648">
        <v>6646</v>
      </c>
      <c r="Q6648" s="8">
        <f t="shared" si="1032"/>
        <v>8.4625547526554906E-2</v>
      </c>
      <c r="R6648" s="8">
        <f t="shared" si="1032"/>
        <v>8.2803249721634914E-2</v>
      </c>
      <c r="S6648" s="8">
        <f t="shared" si="1032"/>
        <v>8.3707915054741219E-2</v>
      </c>
      <c r="T6648" s="8">
        <f t="shared" si="1027"/>
        <v>8.3080239598548114E-2</v>
      </c>
      <c r="W6648">
        <v>6646</v>
      </c>
      <c r="X6648" s="4">
        <f t="shared" si="1025"/>
        <v>9.7730590811869245E-2</v>
      </c>
      <c r="Y6648" s="4">
        <f t="shared" si="1034"/>
        <v>9.6711827647560866E-2</v>
      </c>
      <c r="Z6648" s="4">
        <f t="shared" si="1035"/>
        <v>9.601310141775439E-2</v>
      </c>
    </row>
    <row r="6649" spans="1:26" x14ac:dyDescent="0.25">
      <c r="A6649" s="16">
        <f t="shared" si="1033"/>
        <v>50182</v>
      </c>
      <c r="B6649">
        <f>+'[2]Ejercicio 1'!E6866</f>
        <v>6647</v>
      </c>
      <c r="C6649" s="5">
        <v>8.61273376918993E-2</v>
      </c>
      <c r="D6649" s="4">
        <f t="shared" si="1028"/>
        <v>8.4304965192460599E-2</v>
      </c>
      <c r="E6649" s="6">
        <f t="shared" si="1029"/>
        <v>8.5209667474902731E-2</v>
      </c>
      <c r="F6649" s="7">
        <f t="shared" si="1030"/>
        <v>8.4581966354649082E-2</v>
      </c>
      <c r="I6649" s="10">
        <v>6647</v>
      </c>
      <c r="J6649" s="8">
        <f t="shared" si="1031"/>
        <v>8.7627337691899301E-2</v>
      </c>
      <c r="K6649" s="8">
        <f t="shared" si="1031"/>
        <v>8.58049651924606E-2</v>
      </c>
      <c r="L6649" s="8">
        <f t="shared" si="1031"/>
        <v>8.6709667474902732E-2</v>
      </c>
      <c r="M6649" s="8">
        <f t="shared" si="1026"/>
        <v>8.6081966354649084E-2</v>
      </c>
      <c r="P6649">
        <v>6647</v>
      </c>
      <c r="Q6649" s="8">
        <f t="shared" si="1032"/>
        <v>8.4627337691899299E-2</v>
      </c>
      <c r="R6649" s="8">
        <f t="shared" si="1032"/>
        <v>8.2804965192460597E-2</v>
      </c>
      <c r="S6649" s="8">
        <f t="shared" si="1032"/>
        <v>8.370966747490273E-2</v>
      </c>
      <c r="T6649" s="8">
        <f t="shared" si="1027"/>
        <v>8.3081966354649081E-2</v>
      </c>
      <c r="W6649">
        <v>6647</v>
      </c>
      <c r="X6649" s="4">
        <f t="shared" si="1025"/>
        <v>9.7734181321046262E-2</v>
      </c>
      <c r="Y6649" s="4">
        <f t="shared" si="1034"/>
        <v>9.6715332542682247E-2</v>
      </c>
      <c r="Z6649" s="4">
        <f t="shared" si="1035"/>
        <v>9.6016548081069145E-2</v>
      </c>
    </row>
    <row r="6650" spans="1:26" x14ac:dyDescent="0.25">
      <c r="A6650" s="16">
        <f t="shared" si="1033"/>
        <v>50183</v>
      </c>
      <c r="B6650">
        <f>+'[2]Ejercicio 1'!E6867</f>
        <v>6648</v>
      </c>
      <c r="C6650" s="5">
        <v>8.6129127857243679E-2</v>
      </c>
      <c r="D6650" s="4">
        <f t="shared" si="1028"/>
        <v>8.430668066179843E-2</v>
      </c>
      <c r="E6650" s="6">
        <f t="shared" si="1029"/>
        <v>8.5211419894303531E-2</v>
      </c>
      <c r="F6650" s="7">
        <f t="shared" si="1030"/>
        <v>8.4583693109485339E-2</v>
      </c>
      <c r="I6650" s="10">
        <v>6648</v>
      </c>
      <c r="J6650" s="8">
        <f t="shared" si="1031"/>
        <v>8.762912785724368E-2</v>
      </c>
      <c r="K6650" s="8">
        <f t="shared" si="1031"/>
        <v>8.5806680661798432E-2</v>
      </c>
      <c r="L6650" s="8">
        <f t="shared" si="1031"/>
        <v>8.6711419894303532E-2</v>
      </c>
      <c r="M6650" s="8">
        <f t="shared" si="1026"/>
        <v>8.608369310948534E-2</v>
      </c>
      <c r="P6650">
        <v>6648</v>
      </c>
      <c r="Q6650" s="8">
        <f t="shared" si="1032"/>
        <v>8.4629127857243677E-2</v>
      </c>
      <c r="R6650" s="8">
        <f t="shared" si="1032"/>
        <v>8.2806680661798429E-2</v>
      </c>
      <c r="S6650" s="8">
        <f t="shared" si="1032"/>
        <v>8.3711419894303529E-2</v>
      </c>
      <c r="T6650" s="8">
        <f t="shared" si="1027"/>
        <v>8.3083693109485338E-2</v>
      </c>
      <c r="W6650">
        <v>6648</v>
      </c>
      <c r="X6650" s="4">
        <f t="shared" ref="X6650:X6713" si="1036">Tasa_Fwd(C6468,B6468,C6650,B6650,182)</f>
        <v>9.7737771831766643E-2</v>
      </c>
      <c r="Y6650" s="4">
        <f t="shared" si="1034"/>
        <v>9.6718837436207544E-2</v>
      </c>
      <c r="Z6650" s="4">
        <f t="shared" si="1035"/>
        <v>9.6019994741486217E-2</v>
      </c>
    </row>
    <row r="6651" spans="1:26" x14ac:dyDescent="0.25">
      <c r="A6651" s="16">
        <f t="shared" si="1033"/>
        <v>50184</v>
      </c>
      <c r="B6651">
        <f>+'[2]Ejercicio 1'!E6868</f>
        <v>6649</v>
      </c>
      <c r="C6651" s="5">
        <v>8.6130918022588071E-2</v>
      </c>
      <c r="D6651" s="4">
        <f t="shared" si="1028"/>
        <v>8.4308396129648605E-2</v>
      </c>
      <c r="E6651" s="6">
        <f t="shared" si="1029"/>
        <v>8.5213172312945382E-2</v>
      </c>
      <c r="F6651" s="7">
        <f t="shared" si="1030"/>
        <v>8.458541986305404E-2</v>
      </c>
      <c r="I6651" s="10">
        <v>6649</v>
      </c>
      <c r="J6651" s="8">
        <f t="shared" si="1031"/>
        <v>8.7630918022588072E-2</v>
      </c>
      <c r="K6651" s="8">
        <f t="shared" si="1031"/>
        <v>8.5808396129648606E-2</v>
      </c>
      <c r="L6651" s="8">
        <f t="shared" si="1031"/>
        <v>8.6713172312945383E-2</v>
      </c>
      <c r="M6651" s="8">
        <f t="shared" si="1026"/>
        <v>8.6085419863054041E-2</v>
      </c>
      <c r="P6651">
        <v>6649</v>
      </c>
      <c r="Q6651" s="8">
        <f t="shared" si="1032"/>
        <v>8.463091802258807E-2</v>
      </c>
      <c r="R6651" s="8">
        <f t="shared" si="1032"/>
        <v>8.2808396129648604E-2</v>
      </c>
      <c r="S6651" s="8">
        <f t="shared" si="1032"/>
        <v>8.371317231294538E-2</v>
      </c>
      <c r="T6651" s="8">
        <f t="shared" si="1027"/>
        <v>8.3085419863054039E-2</v>
      </c>
      <c r="W6651">
        <v>6649</v>
      </c>
      <c r="X6651" s="4">
        <f t="shared" si="1036"/>
        <v>9.7741362344031302E-2</v>
      </c>
      <c r="Y6651" s="4">
        <f t="shared" si="1034"/>
        <v>9.6722342328330005E-2</v>
      </c>
      <c r="Z6651" s="4">
        <f t="shared" si="1035"/>
        <v>9.602344139832901E-2</v>
      </c>
    </row>
    <row r="6652" spans="1:26" x14ac:dyDescent="0.25">
      <c r="A6652" s="16">
        <f t="shared" si="1033"/>
        <v>50185</v>
      </c>
      <c r="B6652">
        <f>+'[2]Ejercicio 1'!E6869</f>
        <v>6650</v>
      </c>
      <c r="C6652" s="5">
        <v>8.613270818793245E-2</v>
      </c>
      <c r="D6652" s="4">
        <f t="shared" si="1028"/>
        <v>8.4310111596010914E-2</v>
      </c>
      <c r="E6652" s="6">
        <f t="shared" si="1029"/>
        <v>8.5214924730826522E-2</v>
      </c>
      <c r="F6652" s="7">
        <f t="shared" si="1030"/>
        <v>8.458714661535234E-2</v>
      </c>
      <c r="I6652" s="10">
        <v>6650</v>
      </c>
      <c r="J6652" s="8">
        <f t="shared" si="1031"/>
        <v>8.7632708187932451E-2</v>
      </c>
      <c r="K6652" s="8">
        <f t="shared" si="1031"/>
        <v>8.5810111596010916E-2</v>
      </c>
      <c r="L6652" s="8">
        <f t="shared" si="1031"/>
        <v>8.6714924730826523E-2</v>
      </c>
      <c r="M6652" s="8">
        <f t="shared" si="1026"/>
        <v>8.6087146615352342E-2</v>
      </c>
      <c r="P6652">
        <v>6650</v>
      </c>
      <c r="Q6652" s="8">
        <f t="shared" si="1032"/>
        <v>8.4632708187932448E-2</v>
      </c>
      <c r="R6652" s="8">
        <f t="shared" si="1032"/>
        <v>8.2810111596010913E-2</v>
      </c>
      <c r="S6652" s="8">
        <f t="shared" si="1032"/>
        <v>8.371492473082652E-2</v>
      </c>
      <c r="T6652" s="8">
        <f t="shared" si="1027"/>
        <v>8.3087146615352339E-2</v>
      </c>
      <c r="W6652">
        <v>6650</v>
      </c>
      <c r="X6652" s="4">
        <f t="shared" si="1036"/>
        <v>9.7744952857823947E-2</v>
      </c>
      <c r="Y6652" s="4">
        <f t="shared" si="1034"/>
        <v>9.6725847218794014E-2</v>
      </c>
      <c r="Z6652" s="4">
        <f t="shared" si="1035"/>
        <v>9.6026888050915193E-2</v>
      </c>
    </row>
    <row r="6653" spans="1:26" x14ac:dyDescent="0.25">
      <c r="A6653" s="16">
        <f t="shared" si="1033"/>
        <v>50186</v>
      </c>
      <c r="B6653">
        <f>+'[2]Ejercicio 1'!E6870</f>
        <v>6651</v>
      </c>
      <c r="C6653" s="5">
        <v>8.6134498353276842E-2</v>
      </c>
      <c r="D6653" s="4">
        <f t="shared" si="1028"/>
        <v>8.4311827060885788E-2</v>
      </c>
      <c r="E6653" s="6">
        <f t="shared" si="1029"/>
        <v>8.52166771479487E-2</v>
      </c>
      <c r="F6653" s="7">
        <f t="shared" si="1030"/>
        <v>8.4588873366388775E-2</v>
      </c>
      <c r="I6653" s="10">
        <v>6651</v>
      </c>
      <c r="J6653" s="8">
        <f t="shared" si="1031"/>
        <v>8.7634498353276843E-2</v>
      </c>
      <c r="K6653" s="8">
        <f t="shared" si="1031"/>
        <v>8.581182706088579E-2</v>
      </c>
      <c r="L6653" s="8">
        <f t="shared" si="1031"/>
        <v>8.6716677147948701E-2</v>
      </c>
      <c r="M6653" s="8">
        <f t="shared" si="1026"/>
        <v>8.6088873366388777E-2</v>
      </c>
      <c r="P6653">
        <v>6651</v>
      </c>
      <c r="Q6653" s="8">
        <f t="shared" si="1032"/>
        <v>8.4634498353276841E-2</v>
      </c>
      <c r="R6653" s="8">
        <f t="shared" si="1032"/>
        <v>8.2811827060885787E-2</v>
      </c>
      <c r="S6653" s="8">
        <f t="shared" si="1032"/>
        <v>8.3716677147948698E-2</v>
      </c>
      <c r="T6653" s="8">
        <f t="shared" si="1027"/>
        <v>8.3088873366388774E-2</v>
      </c>
      <c r="W6653">
        <v>6651</v>
      </c>
      <c r="X6653" s="4">
        <f t="shared" si="1036"/>
        <v>9.7748543373192498E-2</v>
      </c>
      <c r="Y6653" s="4">
        <f t="shared" si="1034"/>
        <v>9.6729352107856076E-2</v>
      </c>
      <c r="Z6653" s="4">
        <f t="shared" si="1035"/>
        <v>9.6030334700606568E-2</v>
      </c>
    </row>
    <row r="6654" spans="1:26" x14ac:dyDescent="0.25">
      <c r="A6654" s="16">
        <f t="shared" si="1033"/>
        <v>50187</v>
      </c>
      <c r="B6654">
        <f>+'[2]Ejercicio 1'!E6871</f>
        <v>6652</v>
      </c>
      <c r="C6654" s="5">
        <v>8.6136288518621221E-2</v>
      </c>
      <c r="D6654" s="4">
        <f t="shared" si="1028"/>
        <v>8.4313542524272603E-2</v>
      </c>
      <c r="E6654" s="6">
        <f t="shared" si="1029"/>
        <v>8.5218429564310166E-2</v>
      </c>
      <c r="F6654" s="7">
        <f t="shared" si="1030"/>
        <v>8.459060011615481E-2</v>
      </c>
      <c r="I6654" s="10">
        <v>6652</v>
      </c>
      <c r="J6654" s="8">
        <f t="shared" si="1031"/>
        <v>8.7636288518621222E-2</v>
      </c>
      <c r="K6654" s="8">
        <f t="shared" si="1031"/>
        <v>8.5813542524272604E-2</v>
      </c>
      <c r="L6654" s="8">
        <f t="shared" si="1031"/>
        <v>8.6718429564310168E-2</v>
      </c>
      <c r="M6654" s="8">
        <f t="shared" si="1026"/>
        <v>8.6090600116154811E-2</v>
      </c>
      <c r="P6654">
        <v>6652</v>
      </c>
      <c r="Q6654" s="8">
        <f t="shared" si="1032"/>
        <v>8.4636288518621219E-2</v>
      </c>
      <c r="R6654" s="8">
        <f t="shared" si="1032"/>
        <v>8.2813542524272601E-2</v>
      </c>
      <c r="S6654" s="8">
        <f t="shared" si="1032"/>
        <v>8.3718429564310165E-2</v>
      </c>
      <c r="T6654" s="8">
        <f t="shared" si="1027"/>
        <v>8.3090600116154809E-2</v>
      </c>
      <c r="W6654">
        <v>6652</v>
      </c>
      <c r="X6654" s="4">
        <f t="shared" si="1036"/>
        <v>9.7752133890088605E-2</v>
      </c>
      <c r="Y6654" s="4">
        <f t="shared" si="1034"/>
        <v>9.6732856995258798E-2</v>
      </c>
      <c r="Z6654" s="4">
        <f t="shared" si="1035"/>
        <v>9.6033781346717931E-2</v>
      </c>
    </row>
    <row r="6655" spans="1:26" x14ac:dyDescent="0.25">
      <c r="A6655" s="16">
        <f t="shared" si="1033"/>
        <v>50188</v>
      </c>
      <c r="B6655">
        <f>+'[2]Ejercicio 1'!E6872</f>
        <v>6653</v>
      </c>
      <c r="C6655" s="5">
        <v>8.6138078683965613E-2</v>
      </c>
      <c r="D6655" s="4">
        <f t="shared" si="1028"/>
        <v>8.4315257986171774E-2</v>
      </c>
      <c r="E6655" s="6">
        <f t="shared" si="1029"/>
        <v>8.522018197991181E-2</v>
      </c>
      <c r="F6655" s="7">
        <f t="shared" si="1030"/>
        <v>8.4592326864653275E-2</v>
      </c>
      <c r="I6655" s="10">
        <v>6653</v>
      </c>
      <c r="J6655" s="8">
        <f t="shared" si="1031"/>
        <v>8.7638078683965615E-2</v>
      </c>
      <c r="K6655" s="8">
        <f t="shared" si="1031"/>
        <v>8.5815257986171775E-2</v>
      </c>
      <c r="L6655" s="8">
        <f t="shared" si="1031"/>
        <v>8.6720181979911812E-2</v>
      </c>
      <c r="M6655" s="8">
        <f t="shared" si="1026"/>
        <v>8.6092326864653276E-2</v>
      </c>
      <c r="P6655">
        <v>6653</v>
      </c>
      <c r="Q6655" s="8">
        <f t="shared" si="1032"/>
        <v>8.4638078683965612E-2</v>
      </c>
      <c r="R6655" s="8">
        <f t="shared" si="1032"/>
        <v>8.2815257986171772E-2</v>
      </c>
      <c r="S6655" s="8">
        <f t="shared" si="1032"/>
        <v>8.3720181979911809E-2</v>
      </c>
      <c r="T6655" s="8">
        <f t="shared" si="1027"/>
        <v>8.3092326864653274E-2</v>
      </c>
      <c r="W6655">
        <v>6653</v>
      </c>
      <c r="X6655" s="4">
        <f t="shared" si="1036"/>
        <v>9.7755724408528533E-2</v>
      </c>
      <c r="Y6655" s="4">
        <f t="shared" si="1034"/>
        <v>9.6736361881194569E-2</v>
      </c>
      <c r="Z6655" s="4">
        <f t="shared" si="1035"/>
        <v>9.603722798857843E-2</v>
      </c>
    </row>
    <row r="6656" spans="1:26" x14ac:dyDescent="0.25">
      <c r="A6656" s="16">
        <f t="shared" si="1033"/>
        <v>50189</v>
      </c>
      <c r="B6656">
        <f>+'[2]Ejercicio 1'!E6873</f>
        <v>6654</v>
      </c>
      <c r="C6656" s="5">
        <v>8.6139868849309992E-2</v>
      </c>
      <c r="D6656" s="4">
        <f t="shared" si="1028"/>
        <v>8.4316973446583093E-2</v>
      </c>
      <c r="E6656" s="6">
        <f t="shared" si="1029"/>
        <v>8.5221934394753618E-2</v>
      </c>
      <c r="F6656" s="7">
        <f t="shared" si="1030"/>
        <v>8.4594053611887057E-2</v>
      </c>
      <c r="I6656" s="10">
        <v>6654</v>
      </c>
      <c r="J6656" s="8">
        <f t="shared" si="1031"/>
        <v>8.7639868849309993E-2</v>
      </c>
      <c r="K6656" s="8">
        <f t="shared" si="1031"/>
        <v>8.5816973446583095E-2</v>
      </c>
      <c r="L6656" s="8">
        <f t="shared" si="1031"/>
        <v>8.6721934394753619E-2</v>
      </c>
      <c r="M6656" s="8">
        <f t="shared" si="1026"/>
        <v>8.6094053611887059E-2</v>
      </c>
      <c r="P6656">
        <v>6654</v>
      </c>
      <c r="Q6656" s="8">
        <f t="shared" si="1032"/>
        <v>8.463986884930999E-2</v>
      </c>
      <c r="R6656" s="8">
        <f t="shared" si="1032"/>
        <v>8.2816973446583092E-2</v>
      </c>
      <c r="S6656" s="8">
        <f t="shared" si="1032"/>
        <v>8.3721934394753617E-2</v>
      </c>
      <c r="T6656" s="8">
        <f t="shared" si="1027"/>
        <v>8.3094053611887056E-2</v>
      </c>
      <c r="W6656">
        <v>6654</v>
      </c>
      <c r="X6656" s="4">
        <f t="shared" si="1036"/>
        <v>9.7759314928511837E-2</v>
      </c>
      <c r="Y6656" s="4">
        <f t="shared" si="1034"/>
        <v>9.6739866765663374E-2</v>
      </c>
      <c r="Z6656" s="4">
        <f t="shared" si="1035"/>
        <v>9.6040674627544079E-2</v>
      </c>
    </row>
    <row r="6657" spans="1:26" x14ac:dyDescent="0.25">
      <c r="A6657" s="16">
        <f t="shared" si="1033"/>
        <v>50190</v>
      </c>
      <c r="B6657">
        <f>+'[2]Ejercicio 1'!E6874</f>
        <v>6655</v>
      </c>
      <c r="C6657" s="5">
        <v>8.6141659014654384E-2</v>
      </c>
      <c r="D6657" s="4">
        <f t="shared" si="1028"/>
        <v>8.4318688905506575E-2</v>
      </c>
      <c r="E6657" s="6">
        <f t="shared" si="1029"/>
        <v>8.5223686808835603E-2</v>
      </c>
      <c r="F6657" s="7">
        <f t="shared" si="1030"/>
        <v>8.4595780357850411E-2</v>
      </c>
      <c r="I6657" s="10">
        <v>6655</v>
      </c>
      <c r="J6657" s="8">
        <f t="shared" si="1031"/>
        <v>8.7641659014654386E-2</v>
      </c>
      <c r="K6657" s="8">
        <f t="shared" si="1031"/>
        <v>8.5818688905506577E-2</v>
      </c>
      <c r="L6657" s="8">
        <f t="shared" si="1031"/>
        <v>8.6723686808835604E-2</v>
      </c>
      <c r="M6657" s="8">
        <f t="shared" si="1026"/>
        <v>8.6095780357850413E-2</v>
      </c>
      <c r="P6657">
        <v>6655</v>
      </c>
      <c r="Q6657" s="8">
        <f t="shared" si="1032"/>
        <v>8.4641659014654383E-2</v>
      </c>
      <c r="R6657" s="8">
        <f t="shared" si="1032"/>
        <v>8.2818688905506574E-2</v>
      </c>
      <c r="S6657" s="8">
        <f t="shared" si="1032"/>
        <v>8.3723686808835601E-2</v>
      </c>
      <c r="T6657" s="8">
        <f t="shared" si="1027"/>
        <v>8.309578035785041E-2</v>
      </c>
      <c r="W6657">
        <v>6655</v>
      </c>
      <c r="X6657" s="4">
        <f t="shared" si="1036"/>
        <v>9.7762905450039406E-2</v>
      </c>
      <c r="Y6657" s="4">
        <f t="shared" si="1034"/>
        <v>9.6743371648537843E-2</v>
      </c>
      <c r="Z6657" s="4">
        <f t="shared" si="1035"/>
        <v>9.6044121262253146E-2</v>
      </c>
    </row>
    <row r="6658" spans="1:26" x14ac:dyDescent="0.25">
      <c r="A6658" s="16">
        <f t="shared" si="1033"/>
        <v>50191</v>
      </c>
      <c r="B6658">
        <f>+'[2]Ejercicio 1'!E6875</f>
        <v>6656</v>
      </c>
      <c r="C6658" s="5">
        <v>8.6143449179998763E-2</v>
      </c>
      <c r="D6658" s="4">
        <f t="shared" si="1028"/>
        <v>8.4320404362942414E-2</v>
      </c>
      <c r="E6658" s="6">
        <f t="shared" si="1029"/>
        <v>8.5225439222157751E-2</v>
      </c>
      <c r="F6658" s="7">
        <f t="shared" si="1030"/>
        <v>8.4597507102549069E-2</v>
      </c>
      <c r="I6658" s="10">
        <v>6656</v>
      </c>
      <c r="J6658" s="8">
        <f t="shared" si="1031"/>
        <v>8.7643449179998764E-2</v>
      </c>
      <c r="K6658" s="8">
        <f t="shared" si="1031"/>
        <v>8.5820404362942415E-2</v>
      </c>
      <c r="L6658" s="8">
        <f t="shared" si="1031"/>
        <v>8.6725439222157752E-2</v>
      </c>
      <c r="M6658" s="8">
        <f t="shared" si="1031"/>
        <v>8.609750710254907E-2</v>
      </c>
      <c r="P6658">
        <v>6656</v>
      </c>
      <c r="Q6658" s="8">
        <f t="shared" si="1032"/>
        <v>8.4643449179998762E-2</v>
      </c>
      <c r="R6658" s="8">
        <f t="shared" si="1032"/>
        <v>8.2820404362942412E-2</v>
      </c>
      <c r="S6658" s="8">
        <f t="shared" si="1032"/>
        <v>8.3725439222157749E-2</v>
      </c>
      <c r="T6658" s="8">
        <f t="shared" si="1032"/>
        <v>8.3097507102549067E-2</v>
      </c>
      <c r="W6658">
        <v>6656</v>
      </c>
      <c r="X6658" s="4">
        <f t="shared" si="1036"/>
        <v>9.7766495973094544E-2</v>
      </c>
      <c r="Y6658" s="4">
        <f t="shared" si="1034"/>
        <v>9.6746876529881246E-2</v>
      </c>
      <c r="Z6658" s="4">
        <f t="shared" si="1035"/>
        <v>9.6047567894061672E-2</v>
      </c>
    </row>
    <row r="6659" spans="1:26" x14ac:dyDescent="0.25">
      <c r="A6659" s="16">
        <f t="shared" si="1033"/>
        <v>50192</v>
      </c>
      <c r="B6659">
        <f>+'[2]Ejercicio 1'!E6876</f>
        <v>6657</v>
      </c>
      <c r="C6659" s="5">
        <v>8.6145239345343155E-2</v>
      </c>
      <c r="D6659" s="4">
        <f t="shared" ref="D6659:D6722" si="1037">+LN((1+C6659*182/360)^(360/182))</f>
        <v>8.4322119818890831E-2</v>
      </c>
      <c r="E6659" s="6">
        <f t="shared" ref="E6659:E6722" si="1038">Equivalencia_Tasas(C6659,182,91)</f>
        <v>8.5227191634720062E-2</v>
      </c>
      <c r="F6659" s="7">
        <f t="shared" ref="F6659:F6722" si="1039">Equivalencia_Tasas(C6659,182,28)</f>
        <v>8.4599233845980157E-2</v>
      </c>
      <c r="I6659" s="10">
        <v>6657</v>
      </c>
      <c r="J6659" s="8">
        <f t="shared" ref="J6659:M6722" si="1040">C6659+$O$1</f>
        <v>8.7645239345343157E-2</v>
      </c>
      <c r="K6659" s="8">
        <f t="shared" si="1040"/>
        <v>8.5822119818890832E-2</v>
      </c>
      <c r="L6659" s="8">
        <f t="shared" si="1040"/>
        <v>8.6727191634720063E-2</v>
      </c>
      <c r="M6659" s="8">
        <f t="shared" si="1040"/>
        <v>8.6099233845980158E-2</v>
      </c>
      <c r="P6659">
        <v>6657</v>
      </c>
      <c r="Q6659" s="8">
        <f t="shared" ref="Q6659:T6722" si="1041">C6659-$O$1</f>
        <v>8.4645239345343154E-2</v>
      </c>
      <c r="R6659" s="8">
        <f t="shared" si="1041"/>
        <v>8.282211981889083E-2</v>
      </c>
      <c r="S6659" s="8">
        <f t="shared" si="1041"/>
        <v>8.3727191634720061E-2</v>
      </c>
      <c r="T6659" s="8">
        <f t="shared" si="1041"/>
        <v>8.3099233845980155E-2</v>
      </c>
      <c r="W6659">
        <v>6657</v>
      </c>
      <c r="X6659" s="4">
        <f t="shared" si="1036"/>
        <v>9.7770086497726005E-2</v>
      </c>
      <c r="Y6659" s="4">
        <f t="shared" si="1034"/>
        <v>9.6750381409757683E-2</v>
      </c>
      <c r="Z6659" s="4">
        <f t="shared" si="1035"/>
        <v>9.6051014522298778E-2</v>
      </c>
    </row>
    <row r="6660" spans="1:26" x14ac:dyDescent="0.25">
      <c r="A6660" s="16">
        <f t="shared" si="1033"/>
        <v>50193</v>
      </c>
      <c r="B6660">
        <f>+'[2]Ejercicio 1'!E6877</f>
        <v>6658</v>
      </c>
      <c r="C6660" s="5">
        <v>8.6147029510687534E-2</v>
      </c>
      <c r="D6660" s="4">
        <f t="shared" si="1037"/>
        <v>8.4323835273351203E-2</v>
      </c>
      <c r="E6660" s="6">
        <f t="shared" si="1038"/>
        <v>8.5228944046522537E-2</v>
      </c>
      <c r="F6660" s="7">
        <f t="shared" si="1039"/>
        <v>8.4600960588143703E-2</v>
      </c>
      <c r="I6660" s="10">
        <v>6658</v>
      </c>
      <c r="J6660" s="8">
        <f t="shared" si="1040"/>
        <v>8.7647029510687535E-2</v>
      </c>
      <c r="K6660" s="8">
        <f t="shared" si="1040"/>
        <v>8.5823835273351204E-2</v>
      </c>
      <c r="L6660" s="8">
        <f t="shared" si="1040"/>
        <v>8.6728944046522538E-2</v>
      </c>
      <c r="M6660" s="8">
        <f t="shared" si="1040"/>
        <v>8.6100960588143705E-2</v>
      </c>
      <c r="P6660">
        <v>6658</v>
      </c>
      <c r="Q6660" s="8">
        <f t="shared" si="1041"/>
        <v>8.4647029510687533E-2</v>
      </c>
      <c r="R6660" s="8">
        <f t="shared" si="1041"/>
        <v>8.2823835273351201E-2</v>
      </c>
      <c r="S6660" s="8">
        <f t="shared" si="1041"/>
        <v>8.3728944046522535E-2</v>
      </c>
      <c r="T6660" s="8">
        <f t="shared" si="1041"/>
        <v>8.3100960588143702E-2</v>
      </c>
      <c r="W6660">
        <v>6658</v>
      </c>
      <c r="X6660" s="4">
        <f t="shared" si="1036"/>
        <v>9.7773677023885036E-2</v>
      </c>
      <c r="Y6660" s="4">
        <f t="shared" si="1034"/>
        <v>9.6753886288103913E-2</v>
      </c>
      <c r="Z6660" s="4">
        <f t="shared" si="1035"/>
        <v>9.6054461146953027E-2</v>
      </c>
    </row>
    <row r="6661" spans="1:26" x14ac:dyDescent="0.25">
      <c r="A6661" s="16">
        <f t="shared" ref="A6661:A6724" si="1042">+A6660+1</f>
        <v>50194</v>
      </c>
      <c r="B6661">
        <f>+'[2]Ejercicio 1'!E6878</f>
        <v>6659</v>
      </c>
      <c r="C6661" s="5">
        <v>8.6148819676031926E-2</v>
      </c>
      <c r="D6661" s="4">
        <f t="shared" si="1037"/>
        <v>8.4325550726323736E-2</v>
      </c>
      <c r="E6661" s="6">
        <f t="shared" si="1038"/>
        <v>8.5230696457565189E-2</v>
      </c>
      <c r="F6661" s="7">
        <f t="shared" si="1039"/>
        <v>8.460268732903968E-2</v>
      </c>
      <c r="I6661" s="10">
        <v>6659</v>
      </c>
      <c r="J6661" s="8">
        <f t="shared" si="1040"/>
        <v>8.7648819676031928E-2</v>
      </c>
      <c r="K6661" s="8">
        <f t="shared" si="1040"/>
        <v>8.5825550726323738E-2</v>
      </c>
      <c r="L6661" s="8">
        <f t="shared" si="1040"/>
        <v>8.673069645756519E-2</v>
      </c>
      <c r="M6661" s="8">
        <f t="shared" si="1040"/>
        <v>8.6102687329039682E-2</v>
      </c>
      <c r="P6661">
        <v>6659</v>
      </c>
      <c r="Q6661" s="8">
        <f t="shared" si="1041"/>
        <v>8.4648819676031925E-2</v>
      </c>
      <c r="R6661" s="8">
        <f t="shared" si="1041"/>
        <v>8.2825550726323735E-2</v>
      </c>
      <c r="S6661" s="8">
        <f t="shared" si="1041"/>
        <v>8.3730696457565187E-2</v>
      </c>
      <c r="T6661" s="8">
        <f t="shared" si="1041"/>
        <v>8.3102687329039679E-2</v>
      </c>
      <c r="W6661">
        <v>6659</v>
      </c>
      <c r="X6661" s="4">
        <f t="shared" si="1036"/>
        <v>9.7777267551587888E-2</v>
      </c>
      <c r="Y6661" s="4">
        <f t="shared" si="1034"/>
        <v>9.6757391164919063E-2</v>
      </c>
      <c r="Z6661" s="4">
        <f t="shared" si="1035"/>
        <v>9.60579077680387E-2</v>
      </c>
    </row>
    <row r="6662" spans="1:26" x14ac:dyDescent="0.25">
      <c r="A6662" s="16">
        <f t="shared" si="1042"/>
        <v>50195</v>
      </c>
      <c r="B6662">
        <f>+'[2]Ejercicio 1'!E6879</f>
        <v>6660</v>
      </c>
      <c r="C6662" s="5">
        <v>8.6150609841376305E-2</v>
      </c>
      <c r="D6662" s="4">
        <f t="shared" si="1037"/>
        <v>8.4327266177808641E-2</v>
      </c>
      <c r="E6662" s="6">
        <f t="shared" si="1038"/>
        <v>8.523244886784713E-2</v>
      </c>
      <c r="F6662" s="7">
        <f t="shared" si="1039"/>
        <v>8.4604414068668116E-2</v>
      </c>
      <c r="I6662" s="10">
        <v>6660</v>
      </c>
      <c r="J6662" s="8">
        <f t="shared" si="1040"/>
        <v>8.7650609841376306E-2</v>
      </c>
      <c r="K6662" s="8">
        <f t="shared" si="1040"/>
        <v>8.5827266177808642E-2</v>
      </c>
      <c r="L6662" s="8">
        <f t="shared" si="1040"/>
        <v>8.6732448867847131E-2</v>
      </c>
      <c r="M6662" s="8">
        <f t="shared" si="1040"/>
        <v>8.6104414068668117E-2</v>
      </c>
      <c r="P6662">
        <v>6660</v>
      </c>
      <c r="Q6662" s="8">
        <f t="shared" si="1041"/>
        <v>8.4650609841376304E-2</v>
      </c>
      <c r="R6662" s="8">
        <f t="shared" si="1041"/>
        <v>8.2827266177808639E-2</v>
      </c>
      <c r="S6662" s="8">
        <f t="shared" si="1041"/>
        <v>8.3732448867847128E-2</v>
      </c>
      <c r="T6662" s="8">
        <f t="shared" si="1041"/>
        <v>8.3104414068668114E-2</v>
      </c>
      <c r="W6662">
        <v>6660</v>
      </c>
      <c r="X6662" s="4">
        <f t="shared" si="1036"/>
        <v>9.7780858080833685E-2</v>
      </c>
      <c r="Y6662" s="4">
        <f t="shared" si="1034"/>
        <v>9.6760896040139002E-2</v>
      </c>
      <c r="Z6662" s="4">
        <f t="shared" si="1035"/>
        <v>9.6061354384867792E-2</v>
      </c>
    </row>
    <row r="6663" spans="1:26" x14ac:dyDescent="0.25">
      <c r="A6663" s="16">
        <f t="shared" si="1042"/>
        <v>50196</v>
      </c>
      <c r="B6663">
        <f>+'[2]Ejercicio 1'!E6880</f>
        <v>6661</v>
      </c>
      <c r="C6663" s="5">
        <v>8.6152400006720697E-2</v>
      </c>
      <c r="D6663" s="4">
        <f t="shared" si="1037"/>
        <v>8.4328981627805721E-2</v>
      </c>
      <c r="E6663" s="6">
        <f t="shared" si="1038"/>
        <v>8.5234201277370122E-2</v>
      </c>
      <c r="F6663" s="7">
        <f t="shared" si="1039"/>
        <v>8.460614080703184E-2</v>
      </c>
      <c r="I6663" s="10">
        <v>6661</v>
      </c>
      <c r="J6663" s="8">
        <f t="shared" si="1040"/>
        <v>8.7652400006720699E-2</v>
      </c>
      <c r="K6663" s="8">
        <f t="shared" si="1040"/>
        <v>8.5828981627805723E-2</v>
      </c>
      <c r="L6663" s="8">
        <f t="shared" si="1040"/>
        <v>8.6734201277370124E-2</v>
      </c>
      <c r="M6663" s="8">
        <f t="shared" si="1040"/>
        <v>8.6106140807031842E-2</v>
      </c>
      <c r="P6663">
        <v>6661</v>
      </c>
      <c r="Q6663" s="8">
        <f t="shared" si="1041"/>
        <v>8.4652400006720696E-2</v>
      </c>
      <c r="R6663" s="8">
        <f t="shared" si="1041"/>
        <v>8.282898162780572E-2</v>
      </c>
      <c r="S6663" s="8">
        <f t="shared" si="1041"/>
        <v>8.3734201277370121E-2</v>
      </c>
      <c r="T6663" s="8">
        <f t="shared" si="1041"/>
        <v>8.3106140807031839E-2</v>
      </c>
      <c r="W6663">
        <v>6661</v>
      </c>
      <c r="X6663" s="4">
        <f t="shared" si="1036"/>
        <v>9.7784448611623734E-2</v>
      </c>
      <c r="Y6663" s="4">
        <f t="shared" si="1034"/>
        <v>9.676440091395698E-2</v>
      </c>
      <c r="Z6663" s="4">
        <f t="shared" si="1035"/>
        <v>9.6064800998799188E-2</v>
      </c>
    </row>
    <row r="6664" spans="1:26" x14ac:dyDescent="0.25">
      <c r="A6664" s="16">
        <f t="shared" si="1042"/>
        <v>50197</v>
      </c>
      <c r="B6664">
        <f>+'[2]Ejercicio 1'!E6881</f>
        <v>6662</v>
      </c>
      <c r="C6664" s="5">
        <v>8.6154190172065076E-2</v>
      </c>
      <c r="D6664" s="4">
        <f t="shared" si="1037"/>
        <v>8.4330697076314978E-2</v>
      </c>
      <c r="E6664" s="6">
        <f t="shared" si="1038"/>
        <v>8.5235953686132404E-2</v>
      </c>
      <c r="F6664" s="7">
        <f t="shared" si="1039"/>
        <v>8.4607867544127996E-2</v>
      </c>
      <c r="I6664" s="10">
        <v>6662</v>
      </c>
      <c r="J6664" s="8">
        <f t="shared" si="1040"/>
        <v>8.7654190172065077E-2</v>
      </c>
      <c r="K6664" s="8">
        <f t="shared" si="1040"/>
        <v>8.583069707631498E-2</v>
      </c>
      <c r="L6664" s="8">
        <f t="shared" si="1040"/>
        <v>8.6735953686132405E-2</v>
      </c>
      <c r="M6664" s="8">
        <f t="shared" si="1040"/>
        <v>8.6107867544127997E-2</v>
      </c>
      <c r="P6664">
        <v>6662</v>
      </c>
      <c r="Q6664" s="8">
        <f t="shared" si="1041"/>
        <v>8.4654190172065075E-2</v>
      </c>
      <c r="R6664" s="8">
        <f t="shared" si="1041"/>
        <v>8.2830697076314977E-2</v>
      </c>
      <c r="S6664" s="8">
        <f t="shared" si="1041"/>
        <v>8.3735953686132403E-2</v>
      </c>
      <c r="T6664" s="8">
        <f t="shared" si="1041"/>
        <v>8.3107867544127995E-2</v>
      </c>
      <c r="W6664">
        <v>6662</v>
      </c>
      <c r="X6664" s="4">
        <f t="shared" si="1036"/>
        <v>9.7788039143942226E-2</v>
      </c>
      <c r="Y6664" s="4">
        <f t="shared" si="1034"/>
        <v>9.676790578611652E-2</v>
      </c>
      <c r="Z6664" s="4">
        <f t="shared" si="1035"/>
        <v>9.6068247609835761E-2</v>
      </c>
    </row>
    <row r="6665" spans="1:26" x14ac:dyDescent="0.25">
      <c r="A6665" s="16">
        <f t="shared" si="1042"/>
        <v>50198</v>
      </c>
      <c r="B6665">
        <f>+'[2]Ejercicio 1'!E6882</f>
        <v>6663</v>
      </c>
      <c r="C6665" s="5">
        <v>8.6155980337409468E-2</v>
      </c>
      <c r="D6665" s="4">
        <f t="shared" si="1037"/>
        <v>8.433241252333723E-2</v>
      </c>
      <c r="E6665" s="6">
        <f t="shared" si="1038"/>
        <v>8.5237706094135723E-2</v>
      </c>
      <c r="F6665" s="7">
        <f t="shared" si="1039"/>
        <v>8.4609594279953751E-2</v>
      </c>
      <c r="I6665" s="10">
        <v>6663</v>
      </c>
      <c r="J6665" s="8">
        <f t="shared" si="1040"/>
        <v>8.765598033740947E-2</v>
      </c>
      <c r="K6665" s="8">
        <f t="shared" si="1040"/>
        <v>8.5832412523337231E-2</v>
      </c>
      <c r="L6665" s="8">
        <f t="shared" si="1040"/>
        <v>8.6737706094135725E-2</v>
      </c>
      <c r="M6665" s="8">
        <f t="shared" si="1040"/>
        <v>8.6109594279953752E-2</v>
      </c>
      <c r="P6665">
        <v>6663</v>
      </c>
      <c r="Q6665" s="8">
        <f t="shared" si="1041"/>
        <v>8.4655980337409467E-2</v>
      </c>
      <c r="R6665" s="8">
        <f t="shared" si="1041"/>
        <v>8.2832412523337229E-2</v>
      </c>
      <c r="S6665" s="8">
        <f t="shared" si="1041"/>
        <v>8.3737706094135722E-2</v>
      </c>
      <c r="T6665" s="8">
        <f t="shared" si="1041"/>
        <v>8.310959427995375E-2</v>
      </c>
      <c r="W6665">
        <v>6663</v>
      </c>
      <c r="X6665" s="4">
        <f t="shared" si="1036"/>
        <v>9.7791629677836167E-2</v>
      </c>
      <c r="Y6665" s="4">
        <f t="shared" si="1034"/>
        <v>9.6771410656872336E-2</v>
      </c>
      <c r="Z6665" s="4">
        <f t="shared" si="1035"/>
        <v>9.6071694215933423E-2</v>
      </c>
    </row>
    <row r="6666" spans="1:26" x14ac:dyDescent="0.25">
      <c r="A6666" s="16">
        <f t="shared" si="1042"/>
        <v>50199</v>
      </c>
      <c r="B6666">
        <f>+'[2]Ejercicio 1'!E6883</f>
        <v>6664</v>
      </c>
      <c r="C6666" s="5">
        <v>8.6157770502753847E-2</v>
      </c>
      <c r="D6666" s="4">
        <f t="shared" si="1037"/>
        <v>8.4334127968871048E-2</v>
      </c>
      <c r="E6666" s="6">
        <f t="shared" si="1038"/>
        <v>8.5239458501378332E-2</v>
      </c>
      <c r="F6666" s="7">
        <f t="shared" si="1039"/>
        <v>8.4611321014514809E-2</v>
      </c>
      <c r="I6666" s="10">
        <v>6664</v>
      </c>
      <c r="J6666" s="8">
        <f t="shared" si="1040"/>
        <v>8.7657770502753848E-2</v>
      </c>
      <c r="K6666" s="8">
        <f t="shared" si="1040"/>
        <v>8.5834127968871049E-2</v>
      </c>
      <c r="L6666" s="8">
        <f t="shared" si="1040"/>
        <v>8.6739458501378333E-2</v>
      </c>
      <c r="M6666" s="8">
        <f t="shared" si="1040"/>
        <v>8.6111321014514811E-2</v>
      </c>
      <c r="P6666">
        <v>6664</v>
      </c>
      <c r="Q6666" s="8">
        <f t="shared" si="1041"/>
        <v>8.4657770502753846E-2</v>
      </c>
      <c r="R6666" s="8">
        <f t="shared" si="1041"/>
        <v>8.2834127968871046E-2</v>
      </c>
      <c r="S6666" s="8">
        <f t="shared" si="1041"/>
        <v>8.373945850137833E-2</v>
      </c>
      <c r="T6666" s="8">
        <f t="shared" si="1041"/>
        <v>8.3111321014514808E-2</v>
      </c>
      <c r="W6666">
        <v>6664</v>
      </c>
      <c r="X6666" s="4">
        <f t="shared" si="1036"/>
        <v>9.7795220213257233E-2</v>
      </c>
      <c r="Y6666" s="4">
        <f t="shared" si="1034"/>
        <v>9.6774915526032942E-2</v>
      </c>
      <c r="Z6666" s="4">
        <f t="shared" si="1035"/>
        <v>9.6075140819139121E-2</v>
      </c>
    </row>
    <row r="6667" spans="1:26" x14ac:dyDescent="0.25">
      <c r="A6667" s="16">
        <f t="shared" si="1042"/>
        <v>50200</v>
      </c>
      <c r="B6667">
        <f>+'[2]Ejercicio 1'!E6884</f>
        <v>6665</v>
      </c>
      <c r="C6667" s="5">
        <v>8.615956066809824E-2</v>
      </c>
      <c r="D6667" s="4">
        <f t="shared" si="1037"/>
        <v>8.433584341291725E-2</v>
      </c>
      <c r="E6667" s="6">
        <f t="shared" si="1038"/>
        <v>8.5241210907861117E-2</v>
      </c>
      <c r="F6667" s="7">
        <f t="shared" si="1039"/>
        <v>8.4613047747808298E-2</v>
      </c>
      <c r="I6667" s="10">
        <v>6665</v>
      </c>
      <c r="J6667" s="8">
        <f t="shared" si="1040"/>
        <v>8.7659560668098241E-2</v>
      </c>
      <c r="K6667" s="8">
        <f t="shared" si="1040"/>
        <v>8.5835843412917251E-2</v>
      </c>
      <c r="L6667" s="8">
        <f t="shared" si="1040"/>
        <v>8.6741210907861119E-2</v>
      </c>
      <c r="M6667" s="8">
        <f t="shared" si="1040"/>
        <v>8.61130477478083E-2</v>
      </c>
      <c r="P6667">
        <v>6665</v>
      </c>
      <c r="Q6667" s="8">
        <f t="shared" si="1041"/>
        <v>8.4659560668098238E-2</v>
      </c>
      <c r="R6667" s="8">
        <f t="shared" si="1041"/>
        <v>8.2835843412917248E-2</v>
      </c>
      <c r="S6667" s="8">
        <f t="shared" si="1041"/>
        <v>8.3741210907861116E-2</v>
      </c>
      <c r="T6667" s="8">
        <f t="shared" si="1041"/>
        <v>8.3113047747808297E-2</v>
      </c>
      <c r="W6667">
        <v>6665</v>
      </c>
      <c r="X6667" s="4">
        <f t="shared" si="1036"/>
        <v>9.7798810750222565E-2</v>
      </c>
      <c r="Y6667" s="4">
        <f t="shared" si="1034"/>
        <v>9.6778420393663356E-2</v>
      </c>
      <c r="Z6667" s="4">
        <f t="shared" si="1035"/>
        <v>9.607858741876768E-2</v>
      </c>
    </row>
    <row r="6668" spans="1:26" x14ac:dyDescent="0.25">
      <c r="A6668" s="16">
        <f t="shared" si="1042"/>
        <v>50201</v>
      </c>
      <c r="B6668">
        <f>+'[2]Ejercicio 1'!E6885</f>
        <v>6666</v>
      </c>
      <c r="C6668" s="5">
        <v>8.6161350833442618E-2</v>
      </c>
      <c r="D6668" s="4">
        <f t="shared" si="1037"/>
        <v>8.4337558855475642E-2</v>
      </c>
      <c r="E6668" s="6">
        <f t="shared" si="1038"/>
        <v>8.5242963313584941E-2</v>
      </c>
      <c r="F6668" s="7">
        <f t="shared" si="1039"/>
        <v>8.461477447983709E-2</v>
      </c>
      <c r="I6668" s="10">
        <v>6666</v>
      </c>
      <c r="J6668" s="8">
        <f t="shared" si="1040"/>
        <v>8.7661350833442619E-2</v>
      </c>
      <c r="K6668" s="8">
        <f t="shared" si="1040"/>
        <v>8.5837558855475643E-2</v>
      </c>
      <c r="L6668" s="8">
        <f t="shared" si="1040"/>
        <v>8.6742963313584942E-2</v>
      </c>
      <c r="M6668" s="8">
        <f t="shared" si="1040"/>
        <v>8.6114774479837092E-2</v>
      </c>
      <c r="P6668">
        <v>6666</v>
      </c>
      <c r="Q6668" s="8">
        <f t="shared" si="1041"/>
        <v>8.4661350833442617E-2</v>
      </c>
      <c r="R6668" s="8">
        <f t="shared" si="1041"/>
        <v>8.283755885547564E-2</v>
      </c>
      <c r="S6668" s="8">
        <f t="shared" si="1041"/>
        <v>8.3742963313584939E-2</v>
      </c>
      <c r="T6668" s="8">
        <f t="shared" si="1041"/>
        <v>8.3114774479837089E-2</v>
      </c>
      <c r="W6668">
        <v>6666</v>
      </c>
      <c r="X6668" s="4">
        <f t="shared" si="1036"/>
        <v>9.780240128873216E-2</v>
      </c>
      <c r="Y6668" s="4">
        <f t="shared" si="1034"/>
        <v>9.6781925259827678E-2</v>
      </c>
      <c r="Z6668" s="4">
        <f t="shared" si="1035"/>
        <v>9.6082034014821946E-2</v>
      </c>
    </row>
    <row r="6669" spans="1:26" x14ac:dyDescent="0.25">
      <c r="A6669" s="16">
        <f t="shared" si="1042"/>
        <v>50202</v>
      </c>
      <c r="B6669">
        <f>+'[2]Ejercicio 1'!E6886</f>
        <v>6667</v>
      </c>
      <c r="C6669" s="5">
        <v>8.6163140998787011E-2</v>
      </c>
      <c r="D6669" s="4">
        <f t="shared" si="1037"/>
        <v>8.4339274296546418E-2</v>
      </c>
      <c r="E6669" s="6">
        <f t="shared" si="1038"/>
        <v>8.5244715718548067E-2</v>
      </c>
      <c r="F6669" s="7">
        <f t="shared" si="1039"/>
        <v>8.4616501210595468E-2</v>
      </c>
      <c r="I6669" s="10">
        <v>6667</v>
      </c>
      <c r="J6669" s="8">
        <f t="shared" si="1040"/>
        <v>8.7663140998787012E-2</v>
      </c>
      <c r="K6669" s="8">
        <f t="shared" si="1040"/>
        <v>8.5839274296546419E-2</v>
      </c>
      <c r="L6669" s="8">
        <f t="shared" si="1040"/>
        <v>8.6744715718548068E-2</v>
      </c>
      <c r="M6669" s="8">
        <f t="shared" si="1040"/>
        <v>8.611650121059547E-2</v>
      </c>
      <c r="P6669">
        <v>6667</v>
      </c>
      <c r="Q6669" s="8">
        <f t="shared" si="1041"/>
        <v>8.4663140998787009E-2</v>
      </c>
      <c r="R6669" s="8">
        <f t="shared" si="1041"/>
        <v>8.2839274296546417E-2</v>
      </c>
      <c r="S6669" s="8">
        <f t="shared" si="1041"/>
        <v>8.3744715718548066E-2</v>
      </c>
      <c r="T6669" s="8">
        <f t="shared" si="1041"/>
        <v>8.3116501210595467E-2</v>
      </c>
      <c r="W6669">
        <v>6667</v>
      </c>
      <c r="X6669" s="4">
        <f t="shared" si="1036"/>
        <v>9.7805991828784689E-2</v>
      </c>
      <c r="Y6669" s="4">
        <f t="shared" si="1034"/>
        <v>9.6785430124460919E-2</v>
      </c>
      <c r="Z6669" s="4">
        <f t="shared" si="1035"/>
        <v>9.6085480607299087E-2</v>
      </c>
    </row>
    <row r="6670" spans="1:26" x14ac:dyDescent="0.25">
      <c r="A6670" s="16">
        <f t="shared" si="1042"/>
        <v>50203</v>
      </c>
      <c r="B6670">
        <f>+'[2]Ejercicio 1'!E6887</f>
        <v>6668</v>
      </c>
      <c r="C6670" s="5">
        <v>8.6164931164131389E-2</v>
      </c>
      <c r="D6670" s="4">
        <f t="shared" si="1037"/>
        <v>8.4340989736129593E-2</v>
      </c>
      <c r="E6670" s="6">
        <f t="shared" si="1038"/>
        <v>8.5246468122751357E-2</v>
      </c>
      <c r="F6670" s="7">
        <f t="shared" si="1039"/>
        <v>8.4618227940089136E-2</v>
      </c>
      <c r="I6670" s="10">
        <v>6668</v>
      </c>
      <c r="J6670" s="8">
        <f t="shared" si="1040"/>
        <v>8.7664931164131391E-2</v>
      </c>
      <c r="K6670" s="8">
        <f t="shared" si="1040"/>
        <v>8.5840989736129594E-2</v>
      </c>
      <c r="L6670" s="8">
        <f t="shared" si="1040"/>
        <v>8.6746468122751358E-2</v>
      </c>
      <c r="M6670" s="8">
        <f t="shared" si="1040"/>
        <v>8.6118227940089137E-2</v>
      </c>
      <c r="P6670">
        <v>6668</v>
      </c>
      <c r="Q6670" s="8">
        <f t="shared" si="1041"/>
        <v>8.4664931164131388E-2</v>
      </c>
      <c r="R6670" s="8">
        <f t="shared" si="1041"/>
        <v>8.2840989736129592E-2</v>
      </c>
      <c r="S6670" s="8">
        <f t="shared" si="1041"/>
        <v>8.3746468122751355E-2</v>
      </c>
      <c r="T6670" s="8">
        <f t="shared" si="1041"/>
        <v>8.3118227940089134E-2</v>
      </c>
      <c r="W6670">
        <v>6668</v>
      </c>
      <c r="X6670" s="4">
        <f t="shared" si="1036"/>
        <v>9.7809582370365661E-2</v>
      </c>
      <c r="Y6670" s="4">
        <f t="shared" si="1034"/>
        <v>9.6788934987498965E-2</v>
      </c>
      <c r="Z6670" s="4">
        <f t="shared" si="1035"/>
        <v>9.6088927196201934E-2</v>
      </c>
    </row>
    <row r="6671" spans="1:26" x14ac:dyDescent="0.25">
      <c r="A6671" s="16">
        <f t="shared" si="1042"/>
        <v>50204</v>
      </c>
      <c r="B6671">
        <f>+'[2]Ejercicio 1'!E6888</f>
        <v>6669</v>
      </c>
      <c r="C6671" s="5">
        <v>8.6166721329475782E-2</v>
      </c>
      <c r="D6671" s="4">
        <f t="shared" si="1037"/>
        <v>8.434270517422475E-2</v>
      </c>
      <c r="E6671" s="6">
        <f t="shared" si="1038"/>
        <v>8.5248220526194809E-2</v>
      </c>
      <c r="F6671" s="7">
        <f t="shared" si="1039"/>
        <v>8.4619954668312403E-2</v>
      </c>
      <c r="I6671" s="10">
        <v>6669</v>
      </c>
      <c r="J6671" s="8">
        <f t="shared" si="1040"/>
        <v>8.7666721329475783E-2</v>
      </c>
      <c r="K6671" s="8">
        <f t="shared" si="1040"/>
        <v>8.5842705174224751E-2</v>
      </c>
      <c r="L6671" s="8">
        <f t="shared" si="1040"/>
        <v>8.6748220526194811E-2</v>
      </c>
      <c r="M6671" s="8">
        <f t="shared" si="1040"/>
        <v>8.6119954668312404E-2</v>
      </c>
      <c r="P6671">
        <v>6669</v>
      </c>
      <c r="Q6671" s="8">
        <f t="shared" si="1041"/>
        <v>8.466672132947578E-2</v>
      </c>
      <c r="R6671" s="8">
        <f t="shared" si="1041"/>
        <v>8.2842705174224748E-2</v>
      </c>
      <c r="S6671" s="8">
        <f t="shared" si="1041"/>
        <v>8.3748220526194808E-2</v>
      </c>
      <c r="T6671" s="8">
        <f t="shared" si="1041"/>
        <v>8.3119954668312401E-2</v>
      </c>
      <c r="W6671">
        <v>6669</v>
      </c>
      <c r="X6671" s="4">
        <f t="shared" si="1036"/>
        <v>9.7813172913505844E-2</v>
      </c>
      <c r="Y6671" s="4">
        <f t="shared" si="1034"/>
        <v>9.6792439849070919E-2</v>
      </c>
      <c r="Z6671" s="4">
        <f t="shared" si="1035"/>
        <v>9.6092373781524784E-2</v>
      </c>
    </row>
    <row r="6672" spans="1:26" x14ac:dyDescent="0.25">
      <c r="A6672" s="16">
        <f t="shared" si="1042"/>
        <v>50205</v>
      </c>
      <c r="B6672">
        <f>+'[2]Ejercicio 1'!E6889</f>
        <v>6670</v>
      </c>
      <c r="C6672" s="5">
        <v>8.616851149482016E-2</v>
      </c>
      <c r="D6672" s="4">
        <f t="shared" si="1037"/>
        <v>8.4344420610832929E-2</v>
      </c>
      <c r="E6672" s="6">
        <f t="shared" si="1038"/>
        <v>8.5249972928878426E-2</v>
      </c>
      <c r="F6672" s="7">
        <f t="shared" si="1039"/>
        <v>8.4621681395270959E-2</v>
      </c>
      <c r="I6672" s="10">
        <v>6670</v>
      </c>
      <c r="J6672" s="8">
        <f t="shared" si="1040"/>
        <v>8.7668511494820162E-2</v>
      </c>
      <c r="K6672" s="8">
        <f t="shared" si="1040"/>
        <v>8.5844420610832931E-2</v>
      </c>
      <c r="L6672" s="8">
        <f t="shared" si="1040"/>
        <v>8.6749972928878427E-2</v>
      </c>
      <c r="M6672" s="8">
        <f t="shared" si="1040"/>
        <v>8.612168139527096E-2</v>
      </c>
      <c r="P6672">
        <v>6670</v>
      </c>
      <c r="Q6672" s="8">
        <f t="shared" si="1041"/>
        <v>8.4668511494820159E-2</v>
      </c>
      <c r="R6672" s="8">
        <f t="shared" si="1041"/>
        <v>8.2844420610832928E-2</v>
      </c>
      <c r="S6672" s="8">
        <f t="shared" si="1041"/>
        <v>8.3749972928878424E-2</v>
      </c>
      <c r="T6672" s="8">
        <f t="shared" si="1041"/>
        <v>8.3121681395270958E-2</v>
      </c>
      <c r="W6672">
        <v>6670</v>
      </c>
      <c r="X6672" s="4">
        <f t="shared" si="1036"/>
        <v>9.7816763458206085E-2</v>
      </c>
      <c r="Y6672" s="4">
        <f t="shared" si="1034"/>
        <v>9.6795944709110918E-2</v>
      </c>
      <c r="Z6672" s="4">
        <f t="shared" si="1035"/>
        <v>9.6095820363273354E-2</v>
      </c>
    </row>
    <row r="6673" spans="1:26" x14ac:dyDescent="0.25">
      <c r="A6673" s="16">
        <f t="shared" si="1042"/>
        <v>50206</v>
      </c>
      <c r="B6673">
        <f>+'[2]Ejercicio 1'!E6890</f>
        <v>6671</v>
      </c>
      <c r="C6673" s="5">
        <v>8.6170301660164553E-2</v>
      </c>
      <c r="D6673" s="4">
        <f t="shared" si="1037"/>
        <v>8.4346136045952688E-2</v>
      </c>
      <c r="E6673" s="6">
        <f t="shared" si="1038"/>
        <v>8.5251725330802219E-2</v>
      </c>
      <c r="F6673" s="7">
        <f t="shared" si="1039"/>
        <v>8.462340812096196E-2</v>
      </c>
      <c r="I6673" s="10">
        <v>6671</v>
      </c>
      <c r="J6673" s="8">
        <f t="shared" si="1040"/>
        <v>8.7670301660164554E-2</v>
      </c>
      <c r="K6673" s="8">
        <f t="shared" si="1040"/>
        <v>8.584613604595269E-2</v>
      </c>
      <c r="L6673" s="8">
        <f t="shared" si="1040"/>
        <v>8.6751725330802221E-2</v>
      </c>
      <c r="M6673" s="8">
        <f t="shared" si="1040"/>
        <v>8.6123408120961961E-2</v>
      </c>
      <c r="P6673">
        <v>6671</v>
      </c>
      <c r="Q6673" s="8">
        <f t="shared" si="1041"/>
        <v>8.4670301660164551E-2</v>
      </c>
      <c r="R6673" s="8">
        <f t="shared" si="1041"/>
        <v>8.2846136045952687E-2</v>
      </c>
      <c r="S6673" s="8">
        <f t="shared" si="1041"/>
        <v>8.3751725330802218E-2</v>
      </c>
      <c r="T6673" s="8">
        <f t="shared" si="1041"/>
        <v>8.3123408120961959E-2</v>
      </c>
      <c r="W6673">
        <v>6671</v>
      </c>
      <c r="X6673" s="4">
        <f t="shared" si="1036"/>
        <v>9.7820354004434326E-2</v>
      </c>
      <c r="Y6673" s="4">
        <f t="shared" si="1034"/>
        <v>9.679944956762071E-2</v>
      </c>
      <c r="Z6673" s="4">
        <f t="shared" si="1035"/>
        <v>9.6099266941447645E-2</v>
      </c>
    </row>
    <row r="6674" spans="1:26" x14ac:dyDescent="0.25">
      <c r="A6674" s="16">
        <f t="shared" si="1042"/>
        <v>50207</v>
      </c>
      <c r="B6674">
        <f>+'[2]Ejercicio 1'!E6891</f>
        <v>6672</v>
      </c>
      <c r="C6674" s="5">
        <v>8.6172091825508931E-2</v>
      </c>
      <c r="D6674" s="4">
        <f t="shared" si="1037"/>
        <v>8.4347851479585054E-2</v>
      </c>
      <c r="E6674" s="6">
        <f t="shared" si="1038"/>
        <v>8.5253477731966176E-2</v>
      </c>
      <c r="F6674" s="7">
        <f t="shared" si="1039"/>
        <v>8.4625134845385405E-2</v>
      </c>
      <c r="I6674" s="10">
        <v>6672</v>
      </c>
      <c r="J6674" s="8">
        <f t="shared" si="1040"/>
        <v>8.7672091825508933E-2</v>
      </c>
      <c r="K6674" s="8">
        <f t="shared" si="1040"/>
        <v>8.5847851479585055E-2</v>
      </c>
      <c r="L6674" s="8">
        <f t="shared" si="1040"/>
        <v>8.6753477731966178E-2</v>
      </c>
      <c r="M6674" s="8">
        <f t="shared" si="1040"/>
        <v>8.6125134845385407E-2</v>
      </c>
      <c r="P6674">
        <v>6672</v>
      </c>
      <c r="Q6674" s="8">
        <f t="shared" si="1041"/>
        <v>8.467209182550893E-2</v>
      </c>
      <c r="R6674" s="8">
        <f t="shared" si="1041"/>
        <v>8.2847851479585052E-2</v>
      </c>
      <c r="S6674" s="8">
        <f t="shared" si="1041"/>
        <v>8.3753477731966175E-2</v>
      </c>
      <c r="T6674" s="8">
        <f t="shared" si="1041"/>
        <v>8.3125134845385404E-2</v>
      </c>
      <c r="W6674">
        <v>6672</v>
      </c>
      <c r="X6674" s="4">
        <f t="shared" si="1036"/>
        <v>9.7823944552205527E-2</v>
      </c>
      <c r="Y6674" s="4">
        <f t="shared" si="1034"/>
        <v>9.6802954424600296E-2</v>
      </c>
      <c r="Z6674" s="4">
        <f t="shared" si="1035"/>
        <v>9.6102713516047655E-2</v>
      </c>
    </row>
    <row r="6675" spans="1:26" x14ac:dyDescent="0.25">
      <c r="A6675" s="16">
        <f t="shared" si="1042"/>
        <v>50208</v>
      </c>
      <c r="B6675">
        <f>+'[2]Ejercicio 1'!E6892</f>
        <v>6673</v>
      </c>
      <c r="C6675" s="5">
        <v>8.6173881990853324E-2</v>
      </c>
      <c r="D6675" s="4">
        <f t="shared" si="1037"/>
        <v>8.4349566911729415E-2</v>
      </c>
      <c r="E6675" s="6">
        <f t="shared" si="1038"/>
        <v>8.525523013237031E-2</v>
      </c>
      <c r="F6675" s="7">
        <f t="shared" si="1039"/>
        <v>8.4626861568544154E-2</v>
      </c>
      <c r="I6675" s="10">
        <v>6673</v>
      </c>
      <c r="J6675" s="8">
        <f t="shared" si="1040"/>
        <v>8.7673881990853325E-2</v>
      </c>
      <c r="K6675" s="8">
        <f t="shared" si="1040"/>
        <v>8.5849566911729416E-2</v>
      </c>
      <c r="L6675" s="8">
        <f t="shared" si="1040"/>
        <v>8.6755230132370312E-2</v>
      </c>
      <c r="M6675" s="8">
        <f t="shared" si="1040"/>
        <v>8.6126861568544155E-2</v>
      </c>
      <c r="P6675">
        <v>6673</v>
      </c>
      <c r="Q6675" s="8">
        <f t="shared" si="1041"/>
        <v>8.4673881990853322E-2</v>
      </c>
      <c r="R6675" s="8">
        <f t="shared" si="1041"/>
        <v>8.2849566911729414E-2</v>
      </c>
      <c r="S6675" s="8">
        <f t="shared" si="1041"/>
        <v>8.3755230132370309E-2</v>
      </c>
      <c r="T6675" s="8">
        <f t="shared" si="1041"/>
        <v>8.3126861568544153E-2</v>
      </c>
      <c r="W6675">
        <v>6673</v>
      </c>
      <c r="X6675" s="4">
        <f t="shared" si="1036"/>
        <v>9.7827535101520979E-2</v>
      </c>
      <c r="Y6675" s="4">
        <f t="shared" si="1034"/>
        <v>9.6806459280112916E-2</v>
      </c>
      <c r="Z6675" s="4">
        <f t="shared" si="1035"/>
        <v>9.610616008774997E-2</v>
      </c>
    </row>
    <row r="6676" spans="1:26" x14ac:dyDescent="0.25">
      <c r="A6676" s="16">
        <f t="shared" si="1042"/>
        <v>50209</v>
      </c>
      <c r="B6676">
        <f>+'[2]Ejercicio 1'!E6893</f>
        <v>6674</v>
      </c>
      <c r="C6676" s="5">
        <v>8.6175672156197702E-2</v>
      </c>
      <c r="D6676" s="4">
        <f t="shared" si="1037"/>
        <v>8.4351282342386202E-2</v>
      </c>
      <c r="E6676" s="6">
        <f t="shared" si="1038"/>
        <v>8.525698253201372E-2</v>
      </c>
      <c r="F6676" s="7">
        <f t="shared" si="1039"/>
        <v>8.4628588290432488E-2</v>
      </c>
      <c r="I6676" s="10">
        <v>6674</v>
      </c>
      <c r="J6676" s="8">
        <f t="shared" si="1040"/>
        <v>8.7675672156197704E-2</v>
      </c>
      <c r="K6676" s="8">
        <f t="shared" si="1040"/>
        <v>8.5851282342386204E-2</v>
      </c>
      <c r="L6676" s="8">
        <f t="shared" si="1040"/>
        <v>8.6756982532013721E-2</v>
      </c>
      <c r="M6676" s="8">
        <f t="shared" si="1040"/>
        <v>8.612858829043249E-2</v>
      </c>
      <c r="P6676">
        <v>6674</v>
      </c>
      <c r="Q6676" s="8">
        <f t="shared" si="1041"/>
        <v>8.4675672156197701E-2</v>
      </c>
      <c r="R6676" s="8">
        <f t="shared" si="1041"/>
        <v>8.2851282342386201E-2</v>
      </c>
      <c r="S6676" s="8">
        <f t="shared" si="1041"/>
        <v>8.3756982532013718E-2</v>
      </c>
      <c r="T6676" s="8">
        <f t="shared" si="1041"/>
        <v>8.3128588290432487E-2</v>
      </c>
      <c r="W6676">
        <v>6674</v>
      </c>
      <c r="X6676" s="4">
        <f t="shared" si="1036"/>
        <v>9.7831125652364431E-2</v>
      </c>
      <c r="Y6676" s="4">
        <f t="shared" si="1034"/>
        <v>9.6809964133965337E-2</v>
      </c>
      <c r="Z6676" s="4">
        <f t="shared" si="1035"/>
        <v>9.6109606654516247E-2</v>
      </c>
    </row>
    <row r="6677" spans="1:26" x14ac:dyDescent="0.25">
      <c r="A6677" s="16">
        <f t="shared" si="1042"/>
        <v>50210</v>
      </c>
      <c r="B6677">
        <f>+'[2]Ejercicio 1'!E6894</f>
        <v>6675</v>
      </c>
      <c r="C6677" s="5">
        <v>8.6177462321542095E-2</v>
      </c>
      <c r="D6677" s="4">
        <f t="shared" si="1037"/>
        <v>8.435299777155579E-2</v>
      </c>
      <c r="E6677" s="6">
        <f t="shared" si="1038"/>
        <v>8.5258734930898181E-2</v>
      </c>
      <c r="F6677" s="7">
        <f t="shared" si="1039"/>
        <v>8.4630315011056112E-2</v>
      </c>
      <c r="I6677" s="10">
        <v>6675</v>
      </c>
      <c r="J6677" s="8">
        <f t="shared" si="1040"/>
        <v>8.7677462321542096E-2</v>
      </c>
      <c r="K6677" s="8">
        <f t="shared" si="1040"/>
        <v>8.5852997771555792E-2</v>
      </c>
      <c r="L6677" s="8">
        <f t="shared" si="1040"/>
        <v>8.6758734930898182E-2</v>
      </c>
      <c r="M6677" s="8">
        <f t="shared" si="1040"/>
        <v>8.6130315011056113E-2</v>
      </c>
      <c r="P6677">
        <v>6675</v>
      </c>
      <c r="Q6677" s="8">
        <f t="shared" si="1041"/>
        <v>8.4677462321542094E-2</v>
      </c>
      <c r="R6677" s="8">
        <f t="shared" si="1041"/>
        <v>8.2852997771555789E-2</v>
      </c>
      <c r="S6677" s="8">
        <f t="shared" si="1041"/>
        <v>8.3758734930898179E-2</v>
      </c>
      <c r="T6677" s="8">
        <f t="shared" si="1041"/>
        <v>8.3130315011056111E-2</v>
      </c>
      <c r="W6677">
        <v>6675</v>
      </c>
      <c r="X6677" s="4">
        <f t="shared" si="1036"/>
        <v>9.783471620476708E-2</v>
      </c>
      <c r="Y6677" s="4">
        <f t="shared" si="1034"/>
        <v>9.6813468986416684E-2</v>
      </c>
      <c r="Z6677" s="4">
        <f t="shared" si="1035"/>
        <v>9.6113053219067143E-2</v>
      </c>
    </row>
    <row r="6678" spans="1:26" x14ac:dyDescent="0.25">
      <c r="A6678" s="16">
        <f t="shared" si="1042"/>
        <v>50211</v>
      </c>
      <c r="B6678">
        <f>+'[2]Ejercicio 1'!E6895</f>
        <v>6676</v>
      </c>
      <c r="C6678" s="5">
        <v>8.6179252486886473E-2</v>
      </c>
      <c r="D6678" s="4">
        <f t="shared" si="1037"/>
        <v>8.4354713199237194E-2</v>
      </c>
      <c r="E6678" s="6">
        <f t="shared" si="1038"/>
        <v>8.5260487329022819E-2</v>
      </c>
      <c r="F6678" s="7">
        <f t="shared" si="1039"/>
        <v>8.463204173041218E-2</v>
      </c>
      <c r="I6678" s="10">
        <v>6676</v>
      </c>
      <c r="J6678" s="8">
        <f t="shared" si="1040"/>
        <v>8.7679252486886475E-2</v>
      </c>
      <c r="K6678" s="8">
        <f t="shared" si="1040"/>
        <v>8.5854713199237195E-2</v>
      </c>
      <c r="L6678" s="8">
        <f t="shared" si="1040"/>
        <v>8.676048732902282E-2</v>
      </c>
      <c r="M6678" s="8">
        <f t="shared" si="1040"/>
        <v>8.6132041730412182E-2</v>
      </c>
      <c r="P6678">
        <v>6676</v>
      </c>
      <c r="Q6678" s="8">
        <f t="shared" si="1041"/>
        <v>8.4679252486886472E-2</v>
      </c>
      <c r="R6678" s="8">
        <f t="shared" si="1041"/>
        <v>8.2854713199237193E-2</v>
      </c>
      <c r="S6678" s="8">
        <f t="shared" si="1041"/>
        <v>8.3760487329022817E-2</v>
      </c>
      <c r="T6678" s="8">
        <f t="shared" si="1041"/>
        <v>8.3132041730412179E-2</v>
      </c>
      <c r="W6678">
        <v>6676</v>
      </c>
      <c r="X6678" s="4">
        <f t="shared" si="1036"/>
        <v>9.7838306758729801E-2</v>
      </c>
      <c r="Y6678" s="4">
        <f t="shared" si="1034"/>
        <v>9.6816973837273695E-2</v>
      </c>
      <c r="Z6678" s="4">
        <f t="shared" si="1035"/>
        <v>9.6116499779361445E-2</v>
      </c>
    </row>
    <row r="6679" spans="1:26" x14ac:dyDescent="0.25">
      <c r="A6679" s="16">
        <f t="shared" si="1042"/>
        <v>50212</v>
      </c>
      <c r="B6679">
        <f>+'[2]Ejercicio 1'!E6896</f>
        <v>6677</v>
      </c>
      <c r="C6679" s="5">
        <v>8.6181042652230866E-2</v>
      </c>
      <c r="D6679" s="4">
        <f t="shared" si="1037"/>
        <v>8.4356428625430802E-2</v>
      </c>
      <c r="E6679" s="6">
        <f t="shared" si="1038"/>
        <v>8.5262239726386746E-2</v>
      </c>
      <c r="F6679" s="7">
        <f t="shared" si="1039"/>
        <v>8.4633768448500693E-2</v>
      </c>
      <c r="I6679" s="10">
        <v>6677</v>
      </c>
      <c r="J6679" s="8">
        <f t="shared" si="1040"/>
        <v>8.7681042652230867E-2</v>
      </c>
      <c r="K6679" s="8">
        <f t="shared" si="1040"/>
        <v>8.5856428625430803E-2</v>
      </c>
      <c r="L6679" s="8">
        <f t="shared" si="1040"/>
        <v>8.6762239726386747E-2</v>
      </c>
      <c r="M6679" s="8">
        <f t="shared" si="1040"/>
        <v>8.6133768448500694E-2</v>
      </c>
      <c r="P6679">
        <v>6677</v>
      </c>
      <c r="Q6679" s="8">
        <f t="shared" si="1041"/>
        <v>8.4681042652230865E-2</v>
      </c>
      <c r="R6679" s="8">
        <f t="shared" si="1041"/>
        <v>8.28564286254308E-2</v>
      </c>
      <c r="S6679" s="8">
        <f t="shared" si="1041"/>
        <v>8.3762239726386745E-2</v>
      </c>
      <c r="T6679" s="8">
        <f t="shared" si="1041"/>
        <v>8.3133768448500692E-2</v>
      </c>
      <c r="W6679">
        <v>6677</v>
      </c>
      <c r="X6679" s="4">
        <f t="shared" si="1036"/>
        <v>9.7841897314220105E-2</v>
      </c>
      <c r="Y6679" s="4">
        <f t="shared" si="1034"/>
        <v>9.6820478686662867E-2</v>
      </c>
      <c r="Z6679" s="4">
        <f t="shared" si="1035"/>
        <v>9.6119946336081466E-2</v>
      </c>
    </row>
    <row r="6680" spans="1:26" x14ac:dyDescent="0.25">
      <c r="A6680" s="16">
        <f t="shared" si="1042"/>
        <v>50213</v>
      </c>
      <c r="B6680">
        <f>+'[2]Ejercicio 1'!E6897</f>
        <v>6678</v>
      </c>
      <c r="C6680" s="5">
        <v>8.6182832817575244E-2</v>
      </c>
      <c r="D6680" s="4">
        <f t="shared" si="1037"/>
        <v>8.4358144050136835E-2</v>
      </c>
      <c r="E6680" s="6">
        <f t="shared" si="1038"/>
        <v>8.5263992122991711E-2</v>
      </c>
      <c r="F6680" s="7">
        <f t="shared" si="1039"/>
        <v>8.463549516532165E-2</v>
      </c>
      <c r="I6680" s="10">
        <v>6678</v>
      </c>
      <c r="J6680" s="8">
        <f t="shared" si="1040"/>
        <v>8.7682832817575246E-2</v>
      </c>
      <c r="K6680" s="8">
        <f t="shared" si="1040"/>
        <v>8.5858144050136836E-2</v>
      </c>
      <c r="L6680" s="8">
        <f t="shared" si="1040"/>
        <v>8.6763992122991712E-2</v>
      </c>
      <c r="M6680" s="8">
        <f t="shared" si="1040"/>
        <v>8.6135495165321652E-2</v>
      </c>
      <c r="P6680">
        <v>6678</v>
      </c>
      <c r="Q6680" s="8">
        <f t="shared" si="1041"/>
        <v>8.4682832817575243E-2</v>
      </c>
      <c r="R6680" s="8">
        <f t="shared" si="1041"/>
        <v>8.2858144050136834E-2</v>
      </c>
      <c r="S6680" s="8">
        <f t="shared" si="1041"/>
        <v>8.3763992122991709E-2</v>
      </c>
      <c r="T6680" s="8">
        <f t="shared" si="1041"/>
        <v>8.3135495165321649E-2</v>
      </c>
      <c r="W6680">
        <v>6678</v>
      </c>
      <c r="X6680" s="4">
        <f t="shared" si="1036"/>
        <v>9.7845487871254216E-2</v>
      </c>
      <c r="Y6680" s="4">
        <f t="shared" si="1034"/>
        <v>9.6823983534521832E-2</v>
      </c>
      <c r="Z6680" s="4">
        <f t="shared" si="1035"/>
        <v>9.6123392889903805E-2</v>
      </c>
    </row>
    <row r="6681" spans="1:26" x14ac:dyDescent="0.25">
      <c r="A6681" s="16">
        <f t="shared" si="1042"/>
        <v>50214</v>
      </c>
      <c r="B6681">
        <f>+'[2]Ejercicio 1'!E6898</f>
        <v>6679</v>
      </c>
      <c r="C6681" s="5">
        <v>8.6184622982919637E-2</v>
      </c>
      <c r="D6681" s="4">
        <f t="shared" si="1037"/>
        <v>8.4359859473355295E-2</v>
      </c>
      <c r="E6681" s="6">
        <f t="shared" si="1038"/>
        <v>8.5265744518835965E-2</v>
      </c>
      <c r="F6681" s="7">
        <f t="shared" si="1039"/>
        <v>8.4637221880875052E-2</v>
      </c>
      <c r="I6681" s="10">
        <v>6679</v>
      </c>
      <c r="J6681" s="8">
        <f t="shared" si="1040"/>
        <v>8.7684622982919638E-2</v>
      </c>
      <c r="K6681" s="8">
        <f t="shared" si="1040"/>
        <v>8.5859859473355296E-2</v>
      </c>
      <c r="L6681" s="8">
        <f t="shared" si="1040"/>
        <v>8.6765744518835966E-2</v>
      </c>
      <c r="M6681" s="8">
        <f t="shared" si="1040"/>
        <v>8.6137221880875053E-2</v>
      </c>
      <c r="P6681">
        <v>6679</v>
      </c>
      <c r="Q6681" s="8">
        <f t="shared" si="1041"/>
        <v>8.4684622982919636E-2</v>
      </c>
      <c r="R6681" s="8">
        <f t="shared" si="1041"/>
        <v>8.2859859473355293E-2</v>
      </c>
      <c r="S6681" s="8">
        <f t="shared" si="1041"/>
        <v>8.3765744518835963E-2</v>
      </c>
      <c r="T6681" s="8">
        <f t="shared" si="1041"/>
        <v>8.3137221880875051E-2</v>
      </c>
      <c r="W6681">
        <v>6679</v>
      </c>
      <c r="X6681" s="4">
        <f t="shared" si="1036"/>
        <v>9.7849078429832148E-2</v>
      </c>
      <c r="Y6681" s="4">
        <f t="shared" si="1034"/>
        <v>9.6827488380785601E-2</v>
      </c>
      <c r="Z6681" s="4">
        <f t="shared" si="1035"/>
        <v>9.6126839438795811E-2</v>
      </c>
    </row>
    <row r="6682" spans="1:26" x14ac:dyDescent="0.25">
      <c r="A6682" s="16">
        <f t="shared" si="1042"/>
        <v>50215</v>
      </c>
      <c r="B6682">
        <f>+'[2]Ejercicio 1'!E6899</f>
        <v>6680</v>
      </c>
      <c r="C6682" s="5">
        <v>8.6186413148264016E-2</v>
      </c>
      <c r="D6682" s="4">
        <f t="shared" si="1037"/>
        <v>8.4361574895085972E-2</v>
      </c>
      <c r="E6682" s="6">
        <f t="shared" si="1038"/>
        <v>8.526749691392127E-2</v>
      </c>
      <c r="F6682" s="7">
        <f t="shared" si="1039"/>
        <v>8.4638948595160884E-2</v>
      </c>
      <c r="I6682" s="10">
        <v>6680</v>
      </c>
      <c r="J6682" s="8">
        <f t="shared" si="1040"/>
        <v>8.7686413148264017E-2</v>
      </c>
      <c r="K6682" s="8">
        <f t="shared" si="1040"/>
        <v>8.5861574895085974E-2</v>
      </c>
      <c r="L6682" s="8">
        <f t="shared" si="1040"/>
        <v>8.6767496913921272E-2</v>
      </c>
      <c r="M6682" s="8">
        <f t="shared" si="1040"/>
        <v>8.6138948595160886E-2</v>
      </c>
      <c r="P6682">
        <v>6680</v>
      </c>
      <c r="Q6682" s="8">
        <f t="shared" si="1041"/>
        <v>8.4686413148264014E-2</v>
      </c>
      <c r="R6682" s="8">
        <f t="shared" si="1041"/>
        <v>8.2861574895085971E-2</v>
      </c>
      <c r="S6682" s="8">
        <f t="shared" si="1041"/>
        <v>8.3767496913921269E-2</v>
      </c>
      <c r="T6682" s="8">
        <f t="shared" si="1041"/>
        <v>8.3138948595160883E-2</v>
      </c>
      <c r="W6682">
        <v>6680</v>
      </c>
      <c r="X6682" s="4">
        <f t="shared" si="1036"/>
        <v>9.785266898993765E-2</v>
      </c>
      <c r="Y6682" s="4">
        <f t="shared" si="1034"/>
        <v>9.6830993225646533E-2</v>
      </c>
      <c r="Z6682" s="4">
        <f t="shared" si="1035"/>
        <v>9.6130285984787275E-2</v>
      </c>
    </row>
    <row r="6683" spans="1:26" x14ac:dyDescent="0.25">
      <c r="A6683" s="16">
        <f t="shared" si="1042"/>
        <v>50216</v>
      </c>
      <c r="B6683">
        <f>+'[2]Ejercicio 1'!E6900</f>
        <v>6681</v>
      </c>
      <c r="C6683" s="5">
        <v>8.6188203313608408E-2</v>
      </c>
      <c r="D6683" s="4">
        <f t="shared" si="1037"/>
        <v>8.4363290315328882E-2</v>
      </c>
      <c r="E6683" s="6">
        <f t="shared" si="1038"/>
        <v>8.5269249308245865E-2</v>
      </c>
      <c r="F6683" s="7">
        <f t="shared" si="1039"/>
        <v>8.464067530818202E-2</v>
      </c>
      <c r="I6683" s="10">
        <v>6681</v>
      </c>
      <c r="J6683" s="8">
        <f t="shared" si="1040"/>
        <v>8.7688203313608409E-2</v>
      </c>
      <c r="K6683" s="8">
        <f t="shared" si="1040"/>
        <v>8.5863290315328883E-2</v>
      </c>
      <c r="L6683" s="8">
        <f t="shared" si="1040"/>
        <v>8.6769249308245866E-2</v>
      </c>
      <c r="M6683" s="8">
        <f t="shared" si="1040"/>
        <v>8.6140675308182021E-2</v>
      </c>
      <c r="P6683">
        <v>6681</v>
      </c>
      <c r="Q6683" s="8">
        <f t="shared" si="1041"/>
        <v>8.4688203313608407E-2</v>
      </c>
      <c r="R6683" s="8">
        <f t="shared" si="1041"/>
        <v>8.286329031532888E-2</v>
      </c>
      <c r="S6683" s="8">
        <f t="shared" si="1041"/>
        <v>8.3769249308245863E-2</v>
      </c>
      <c r="T6683" s="8">
        <f t="shared" si="1041"/>
        <v>8.3140675308182019E-2</v>
      </c>
      <c r="W6683">
        <v>6681</v>
      </c>
      <c r="X6683" s="4">
        <f t="shared" si="1036"/>
        <v>9.7856259551602778E-2</v>
      </c>
      <c r="Y6683" s="4">
        <f t="shared" si="1034"/>
        <v>9.6834498068849001E-2</v>
      </c>
      <c r="Z6683" s="4">
        <f t="shared" si="1035"/>
        <v>9.6133732527883903E-2</v>
      </c>
    </row>
    <row r="6684" spans="1:26" x14ac:dyDescent="0.25">
      <c r="A6684" s="16">
        <f t="shared" si="1042"/>
        <v>50217</v>
      </c>
      <c r="B6684">
        <f>+'[2]Ejercicio 1'!E6901</f>
        <v>6682</v>
      </c>
      <c r="C6684" s="5">
        <v>8.6189993478952787E-2</v>
      </c>
      <c r="D6684" s="4">
        <f t="shared" si="1037"/>
        <v>8.4365005734084619E-2</v>
      </c>
      <c r="E6684" s="6">
        <f t="shared" si="1038"/>
        <v>8.5271001701811511E-2</v>
      </c>
      <c r="F6684" s="7">
        <f t="shared" si="1039"/>
        <v>8.46424020199356E-2</v>
      </c>
      <c r="I6684" s="10">
        <v>6682</v>
      </c>
      <c r="J6684" s="8">
        <f t="shared" si="1040"/>
        <v>8.7689993478952788E-2</v>
      </c>
      <c r="K6684" s="8">
        <f t="shared" si="1040"/>
        <v>8.5865005734084621E-2</v>
      </c>
      <c r="L6684" s="8">
        <f t="shared" si="1040"/>
        <v>8.6771001701811512E-2</v>
      </c>
      <c r="M6684" s="8">
        <f t="shared" si="1040"/>
        <v>8.6142402019935602E-2</v>
      </c>
      <c r="P6684">
        <v>6682</v>
      </c>
      <c r="Q6684" s="8">
        <f t="shared" si="1041"/>
        <v>8.4689993478952785E-2</v>
      </c>
      <c r="R6684" s="8">
        <f t="shared" si="1041"/>
        <v>8.2865005734084618E-2</v>
      </c>
      <c r="S6684" s="8">
        <f t="shared" si="1041"/>
        <v>8.3771001701811509E-2</v>
      </c>
      <c r="T6684" s="8">
        <f t="shared" si="1041"/>
        <v>8.3142402019935599E-2</v>
      </c>
      <c r="W6684">
        <v>6682</v>
      </c>
      <c r="X6684" s="4">
        <f t="shared" si="1036"/>
        <v>9.7859850114828423E-2</v>
      </c>
      <c r="Y6684" s="4">
        <f t="shared" si="1034"/>
        <v>9.6838002910648646E-2</v>
      </c>
      <c r="Z6684" s="4">
        <f t="shared" si="1035"/>
        <v>9.6137179066726794E-2</v>
      </c>
    </row>
    <row r="6685" spans="1:26" x14ac:dyDescent="0.25">
      <c r="A6685" s="16">
        <f t="shared" si="1042"/>
        <v>50218</v>
      </c>
      <c r="B6685">
        <f>+'[2]Ejercicio 1'!E6902</f>
        <v>6683</v>
      </c>
      <c r="C6685" s="5">
        <v>8.6191783644297179E-2</v>
      </c>
      <c r="D6685" s="4">
        <f t="shared" si="1037"/>
        <v>8.4366721151352173E-2</v>
      </c>
      <c r="E6685" s="6">
        <f t="shared" si="1038"/>
        <v>8.5272754094616446E-2</v>
      </c>
      <c r="F6685" s="7">
        <f t="shared" si="1039"/>
        <v>8.4644128730421625E-2</v>
      </c>
      <c r="I6685" s="10">
        <v>6683</v>
      </c>
      <c r="J6685" s="8">
        <f t="shared" si="1040"/>
        <v>8.769178364429718E-2</v>
      </c>
      <c r="K6685" s="8">
        <f t="shared" si="1040"/>
        <v>8.5866721151352174E-2</v>
      </c>
      <c r="L6685" s="8">
        <f t="shared" si="1040"/>
        <v>8.6772754094616447E-2</v>
      </c>
      <c r="M6685" s="8">
        <f t="shared" si="1040"/>
        <v>8.6144128730421626E-2</v>
      </c>
      <c r="P6685">
        <v>6683</v>
      </c>
      <c r="Q6685" s="8">
        <f t="shared" si="1041"/>
        <v>8.4691783644297178E-2</v>
      </c>
      <c r="R6685" s="8">
        <f t="shared" si="1041"/>
        <v>8.2866721151352171E-2</v>
      </c>
      <c r="S6685" s="8">
        <f t="shared" si="1041"/>
        <v>8.3772754094616445E-2</v>
      </c>
      <c r="T6685" s="8">
        <f t="shared" si="1041"/>
        <v>8.3144128730421624E-2</v>
      </c>
      <c r="W6685">
        <v>6683</v>
      </c>
      <c r="X6685" s="4">
        <f t="shared" si="1036"/>
        <v>9.7863440679580749E-2</v>
      </c>
      <c r="Y6685" s="4">
        <f t="shared" si="1034"/>
        <v>9.6841507750853956E-2</v>
      </c>
      <c r="Z6685" s="4">
        <f t="shared" si="1035"/>
        <v>9.6140625602669158E-2</v>
      </c>
    </row>
    <row r="6686" spans="1:26" x14ac:dyDescent="0.25">
      <c r="A6686" s="16">
        <f t="shared" si="1042"/>
        <v>50219</v>
      </c>
      <c r="B6686">
        <f>+'[2]Ejercicio 1'!E6903</f>
        <v>6684</v>
      </c>
      <c r="C6686" s="5">
        <v>8.6193573809641558E-2</v>
      </c>
      <c r="D6686" s="4">
        <f t="shared" si="1037"/>
        <v>8.4368436567131971E-2</v>
      </c>
      <c r="E6686" s="6">
        <f t="shared" si="1038"/>
        <v>8.5274506486661544E-2</v>
      </c>
      <c r="F6686" s="7">
        <f t="shared" si="1039"/>
        <v>8.4645855439640094E-2</v>
      </c>
      <c r="I6686" s="10">
        <v>6684</v>
      </c>
      <c r="J6686" s="8">
        <f t="shared" si="1040"/>
        <v>8.7693573809641559E-2</v>
      </c>
      <c r="K6686" s="8">
        <f t="shared" si="1040"/>
        <v>8.5868436567131973E-2</v>
      </c>
      <c r="L6686" s="8">
        <f t="shared" si="1040"/>
        <v>8.6774506486661546E-2</v>
      </c>
      <c r="M6686" s="8">
        <f t="shared" si="1040"/>
        <v>8.6145855439640096E-2</v>
      </c>
      <c r="P6686">
        <v>6684</v>
      </c>
      <c r="Q6686" s="8">
        <f t="shared" si="1041"/>
        <v>8.4693573809641556E-2</v>
      </c>
      <c r="R6686" s="8">
        <f t="shared" si="1041"/>
        <v>8.286843656713197E-2</v>
      </c>
      <c r="S6686" s="8">
        <f t="shared" si="1041"/>
        <v>8.3774506486661543E-2</v>
      </c>
      <c r="T6686" s="8">
        <f t="shared" si="1041"/>
        <v>8.3145855439640093E-2</v>
      </c>
      <c r="W6686">
        <v>6684</v>
      </c>
      <c r="X6686" s="4">
        <f t="shared" si="1036"/>
        <v>9.7867031245877353E-2</v>
      </c>
      <c r="Y6686" s="4">
        <f t="shared" si="1034"/>
        <v>9.684501258952731E-2</v>
      </c>
      <c r="Z6686" s="4">
        <f t="shared" si="1035"/>
        <v>9.6144072134360617E-2</v>
      </c>
    </row>
    <row r="6687" spans="1:26" x14ac:dyDescent="0.25">
      <c r="A6687" s="16">
        <f t="shared" si="1042"/>
        <v>50220</v>
      </c>
      <c r="B6687">
        <f>+'[2]Ejercicio 1'!E6904</f>
        <v>6685</v>
      </c>
      <c r="C6687" s="5">
        <v>8.619536397498595E-2</v>
      </c>
      <c r="D6687" s="4">
        <f t="shared" si="1037"/>
        <v>8.4370151981424404E-2</v>
      </c>
      <c r="E6687" s="6">
        <f t="shared" si="1038"/>
        <v>8.5276258877946806E-2</v>
      </c>
      <c r="F6687" s="7">
        <f t="shared" si="1039"/>
        <v>8.4647582147591008E-2</v>
      </c>
      <c r="I6687" s="10">
        <v>6685</v>
      </c>
      <c r="J6687" s="8">
        <f t="shared" si="1040"/>
        <v>8.7695363974985951E-2</v>
      </c>
      <c r="K6687" s="8">
        <f t="shared" si="1040"/>
        <v>8.5870151981424406E-2</v>
      </c>
      <c r="L6687" s="8">
        <f t="shared" si="1040"/>
        <v>8.6776258877946807E-2</v>
      </c>
      <c r="M6687" s="8">
        <f t="shared" si="1040"/>
        <v>8.6147582147591009E-2</v>
      </c>
      <c r="P6687">
        <v>6685</v>
      </c>
      <c r="Q6687" s="8">
        <f t="shared" si="1041"/>
        <v>8.4695363974985949E-2</v>
      </c>
      <c r="R6687" s="8">
        <f t="shared" si="1041"/>
        <v>8.2870151981424403E-2</v>
      </c>
      <c r="S6687" s="8">
        <f t="shared" si="1041"/>
        <v>8.3776258877946805E-2</v>
      </c>
      <c r="T6687" s="8">
        <f t="shared" si="1041"/>
        <v>8.3147582147591007E-2</v>
      </c>
      <c r="W6687">
        <v>6685</v>
      </c>
      <c r="X6687" s="4">
        <f t="shared" si="1036"/>
        <v>9.7870621813717321E-2</v>
      </c>
      <c r="Y6687" s="4">
        <f t="shared" ref="Y6687:Y6750" si="1043">Tasa_Fwd(E6596,B6596,E6687,B6687,91)</f>
        <v>9.6848517426671332E-2</v>
      </c>
      <c r="Z6687" s="4">
        <f t="shared" si="1035"/>
        <v>9.6147518662474951E-2</v>
      </c>
    </row>
    <row r="6688" spans="1:26" x14ac:dyDescent="0.25">
      <c r="A6688" s="16">
        <f t="shared" si="1042"/>
        <v>50221</v>
      </c>
      <c r="B6688">
        <f>+'[2]Ejercicio 1'!E6905</f>
        <v>6686</v>
      </c>
      <c r="C6688" s="5">
        <v>8.6197154140330329E-2</v>
      </c>
      <c r="D6688" s="4">
        <f t="shared" si="1037"/>
        <v>8.4371867394228875E-2</v>
      </c>
      <c r="E6688" s="6">
        <f t="shared" si="1038"/>
        <v>8.5278011268472245E-2</v>
      </c>
      <c r="F6688" s="7">
        <f t="shared" si="1039"/>
        <v>8.4649308854274352E-2</v>
      </c>
      <c r="I6688" s="10">
        <v>6686</v>
      </c>
      <c r="J6688" s="8">
        <f t="shared" si="1040"/>
        <v>8.769715414033033E-2</v>
      </c>
      <c r="K6688" s="8">
        <f t="shared" si="1040"/>
        <v>8.5871867394228876E-2</v>
      </c>
      <c r="L6688" s="8">
        <f t="shared" si="1040"/>
        <v>8.6778011268472247E-2</v>
      </c>
      <c r="M6688" s="8">
        <f t="shared" si="1040"/>
        <v>8.6149308854274353E-2</v>
      </c>
      <c r="P6688">
        <v>6686</v>
      </c>
      <c r="Q6688" s="8">
        <f t="shared" si="1041"/>
        <v>8.4697154140330327E-2</v>
      </c>
      <c r="R6688" s="8">
        <f t="shared" si="1041"/>
        <v>8.2871867394228874E-2</v>
      </c>
      <c r="S6688" s="8">
        <f t="shared" si="1041"/>
        <v>8.3778011268472244E-2</v>
      </c>
      <c r="T6688" s="8">
        <f t="shared" si="1041"/>
        <v>8.3149308854274351E-2</v>
      </c>
      <c r="W6688">
        <v>6686</v>
      </c>
      <c r="X6688" s="4">
        <f t="shared" si="1036"/>
        <v>9.7874212383085302E-2</v>
      </c>
      <c r="Y6688" s="4">
        <f t="shared" si="1043"/>
        <v>9.6852022262347515E-2</v>
      </c>
      <c r="Z6688" s="4">
        <f t="shared" ref="Z6688:Z6751" si="1044">Tasa_Fwd(F6660,B6660,F6688,B6688,28)</f>
        <v>9.6150965187015006E-2</v>
      </c>
    </row>
    <row r="6689" spans="1:26" x14ac:dyDescent="0.25">
      <c r="A6689" s="16">
        <f t="shared" si="1042"/>
        <v>50222</v>
      </c>
      <c r="B6689">
        <f>+'[2]Ejercicio 1'!E6906</f>
        <v>6687</v>
      </c>
      <c r="C6689" s="5">
        <v>8.6198944305674721E-2</v>
      </c>
      <c r="D6689" s="4">
        <f t="shared" si="1037"/>
        <v>8.4373582805545785E-2</v>
      </c>
      <c r="E6689" s="6">
        <f t="shared" si="1038"/>
        <v>8.5279763658238736E-2</v>
      </c>
      <c r="F6689" s="7">
        <f t="shared" si="1039"/>
        <v>8.4651035559693E-2</v>
      </c>
      <c r="I6689" s="10">
        <v>6687</v>
      </c>
      <c r="J6689" s="8">
        <f t="shared" si="1040"/>
        <v>8.7698944305674723E-2</v>
      </c>
      <c r="K6689" s="8">
        <f t="shared" si="1040"/>
        <v>8.5873582805545787E-2</v>
      </c>
      <c r="L6689" s="8">
        <f t="shared" si="1040"/>
        <v>8.6779763658238737E-2</v>
      </c>
      <c r="M6689" s="8">
        <f t="shared" si="1040"/>
        <v>8.6151035559693001E-2</v>
      </c>
      <c r="P6689">
        <v>6687</v>
      </c>
      <c r="Q6689" s="8">
        <f t="shared" si="1041"/>
        <v>8.469894430567472E-2</v>
      </c>
      <c r="R6689" s="8">
        <f t="shared" si="1041"/>
        <v>8.2873582805545784E-2</v>
      </c>
      <c r="S6689" s="8">
        <f t="shared" si="1041"/>
        <v>8.3779763658238735E-2</v>
      </c>
      <c r="T6689" s="8">
        <f t="shared" si="1041"/>
        <v>8.3151035559692998E-2</v>
      </c>
      <c r="W6689">
        <v>6687</v>
      </c>
      <c r="X6689" s="4">
        <f t="shared" si="1036"/>
        <v>9.787780295401291E-2</v>
      </c>
      <c r="Y6689" s="4">
        <f t="shared" si="1043"/>
        <v>9.6855527096495253E-2</v>
      </c>
      <c r="Z6689" s="4">
        <f t="shared" si="1044"/>
        <v>9.6154411708657364E-2</v>
      </c>
    </row>
    <row r="6690" spans="1:26" x14ac:dyDescent="0.25">
      <c r="A6690" s="16">
        <f t="shared" si="1042"/>
        <v>50223</v>
      </c>
      <c r="B6690">
        <f>+'[2]Ejercicio 1'!E6907</f>
        <v>6688</v>
      </c>
      <c r="C6690" s="5">
        <v>8.62007344710191E-2</v>
      </c>
      <c r="D6690" s="4">
        <f t="shared" si="1037"/>
        <v>8.4375298215375552E-2</v>
      </c>
      <c r="E6690" s="6">
        <f t="shared" si="1038"/>
        <v>8.5281516047244502E-2</v>
      </c>
      <c r="F6690" s="7">
        <f t="shared" si="1039"/>
        <v>8.4652762263844092E-2</v>
      </c>
      <c r="I6690" s="10">
        <v>6688</v>
      </c>
      <c r="J6690" s="8">
        <f t="shared" si="1040"/>
        <v>8.7700734471019101E-2</v>
      </c>
      <c r="K6690" s="8">
        <f t="shared" si="1040"/>
        <v>8.5875298215375553E-2</v>
      </c>
      <c r="L6690" s="8">
        <f t="shared" si="1040"/>
        <v>8.6781516047244503E-2</v>
      </c>
      <c r="M6690" s="8">
        <f t="shared" si="1040"/>
        <v>8.6152762263844093E-2</v>
      </c>
      <c r="P6690">
        <v>6688</v>
      </c>
      <c r="Q6690" s="8">
        <f t="shared" si="1041"/>
        <v>8.4700734471019098E-2</v>
      </c>
      <c r="R6690" s="8">
        <f t="shared" si="1041"/>
        <v>8.2875298215375551E-2</v>
      </c>
      <c r="S6690" s="8">
        <f t="shared" si="1041"/>
        <v>8.37815160472445E-2</v>
      </c>
      <c r="T6690" s="8">
        <f t="shared" si="1041"/>
        <v>8.3152762263844091E-2</v>
      </c>
      <c r="W6690">
        <v>6688</v>
      </c>
      <c r="X6690" s="4">
        <f t="shared" si="1036"/>
        <v>9.788139352650016E-2</v>
      </c>
      <c r="Y6690" s="4">
        <f t="shared" si="1043"/>
        <v>9.6859031929045158E-2</v>
      </c>
      <c r="Z6690" s="4">
        <f t="shared" si="1044"/>
        <v>9.6157858226722598E-2</v>
      </c>
    </row>
    <row r="6691" spans="1:26" x14ac:dyDescent="0.25">
      <c r="A6691" s="16">
        <f t="shared" si="1042"/>
        <v>50224</v>
      </c>
      <c r="B6691">
        <f>+'[2]Ejercicio 1'!E6908</f>
        <v>6689</v>
      </c>
      <c r="C6691" s="5">
        <v>8.6202524636363492E-2</v>
      </c>
      <c r="D6691" s="4">
        <f t="shared" si="1037"/>
        <v>8.4377013623717148E-2</v>
      </c>
      <c r="E6691" s="6">
        <f t="shared" si="1038"/>
        <v>8.5283268435490445E-2</v>
      </c>
      <c r="F6691" s="7">
        <f t="shared" si="1039"/>
        <v>8.4654488966727628E-2</v>
      </c>
      <c r="I6691" s="10">
        <v>6689</v>
      </c>
      <c r="J6691" s="8">
        <f t="shared" si="1040"/>
        <v>8.7702524636363494E-2</v>
      </c>
      <c r="K6691" s="8">
        <f t="shared" si="1040"/>
        <v>8.5877013623717149E-2</v>
      </c>
      <c r="L6691" s="8">
        <f t="shared" si="1040"/>
        <v>8.6783268435490446E-2</v>
      </c>
      <c r="M6691" s="8">
        <f t="shared" si="1040"/>
        <v>8.615448896672763E-2</v>
      </c>
      <c r="P6691">
        <v>6689</v>
      </c>
      <c r="Q6691" s="8">
        <f t="shared" si="1041"/>
        <v>8.4702524636363491E-2</v>
      </c>
      <c r="R6691" s="8">
        <f t="shared" si="1041"/>
        <v>8.2877013623717147E-2</v>
      </c>
      <c r="S6691" s="8">
        <f t="shared" si="1041"/>
        <v>8.3783268435490443E-2</v>
      </c>
      <c r="T6691" s="8">
        <f t="shared" si="1041"/>
        <v>8.3154488966727627E-2</v>
      </c>
      <c r="W6691">
        <v>6689</v>
      </c>
      <c r="X6691" s="4">
        <f t="shared" si="1036"/>
        <v>9.7884984100515854E-2</v>
      </c>
      <c r="Y6691" s="4">
        <f t="shared" si="1043"/>
        <v>9.6862536760129847E-2</v>
      </c>
      <c r="Z6691" s="4">
        <f t="shared" si="1044"/>
        <v>9.616130474053694E-2</v>
      </c>
    </row>
    <row r="6692" spans="1:26" x14ac:dyDescent="0.25">
      <c r="A6692" s="16">
        <f t="shared" si="1042"/>
        <v>50225</v>
      </c>
      <c r="B6692">
        <f>+'[2]Ejercicio 1'!E6909</f>
        <v>6690</v>
      </c>
      <c r="C6692" s="5">
        <v>8.6204314801707871E-2</v>
      </c>
      <c r="D6692" s="4">
        <f t="shared" si="1037"/>
        <v>8.4378729030571004E-2</v>
      </c>
      <c r="E6692" s="6">
        <f t="shared" si="1038"/>
        <v>8.5285020822976551E-2</v>
      </c>
      <c r="F6692" s="7">
        <f t="shared" si="1039"/>
        <v>8.4656215668343596E-2</v>
      </c>
      <c r="I6692" s="10">
        <v>6690</v>
      </c>
      <c r="J6692" s="8">
        <f t="shared" si="1040"/>
        <v>8.7704314801707872E-2</v>
      </c>
      <c r="K6692" s="8">
        <f t="shared" si="1040"/>
        <v>8.5878729030571005E-2</v>
      </c>
      <c r="L6692" s="8">
        <f t="shared" si="1040"/>
        <v>8.6785020822976552E-2</v>
      </c>
      <c r="M6692" s="8">
        <f t="shared" si="1040"/>
        <v>8.6156215668343597E-2</v>
      </c>
      <c r="P6692">
        <v>6690</v>
      </c>
      <c r="Q6692" s="8">
        <f t="shared" si="1041"/>
        <v>8.470431480170787E-2</v>
      </c>
      <c r="R6692" s="8">
        <f t="shared" si="1041"/>
        <v>8.2878729030571002E-2</v>
      </c>
      <c r="S6692" s="8">
        <f t="shared" si="1041"/>
        <v>8.378502082297655E-2</v>
      </c>
      <c r="T6692" s="8">
        <f t="shared" si="1041"/>
        <v>8.3156215668343594E-2</v>
      </c>
      <c r="W6692">
        <v>6690</v>
      </c>
      <c r="X6692" s="4">
        <f t="shared" si="1036"/>
        <v>9.788857467607405E-2</v>
      </c>
      <c r="Y6692" s="4">
        <f t="shared" si="1043"/>
        <v>9.6866041589684343E-2</v>
      </c>
      <c r="Z6692" s="4">
        <f t="shared" si="1044"/>
        <v>9.6164751250771285E-2</v>
      </c>
    </row>
    <row r="6693" spans="1:26" x14ac:dyDescent="0.25">
      <c r="A6693" s="16">
        <f t="shared" si="1042"/>
        <v>50226</v>
      </c>
      <c r="B6693">
        <f>+'[2]Ejercicio 1'!E6910</f>
        <v>6691</v>
      </c>
      <c r="C6693" s="5">
        <v>8.6206104967052263E-2</v>
      </c>
      <c r="D6693" s="4">
        <f t="shared" si="1037"/>
        <v>8.4380444435937313E-2</v>
      </c>
      <c r="E6693" s="6">
        <f t="shared" si="1038"/>
        <v>8.5286773209702835E-2</v>
      </c>
      <c r="F6693" s="7">
        <f t="shared" si="1039"/>
        <v>8.4657942368692021E-2</v>
      </c>
      <c r="I6693" s="10">
        <v>6691</v>
      </c>
      <c r="J6693" s="8">
        <f t="shared" si="1040"/>
        <v>8.7706104967052265E-2</v>
      </c>
      <c r="K6693" s="8">
        <f t="shared" si="1040"/>
        <v>8.5880444435937314E-2</v>
      </c>
      <c r="L6693" s="8">
        <f t="shared" si="1040"/>
        <v>8.6786773209702836E-2</v>
      </c>
      <c r="M6693" s="8">
        <f t="shared" si="1040"/>
        <v>8.6157942368692023E-2</v>
      </c>
      <c r="P6693">
        <v>6691</v>
      </c>
      <c r="Q6693" s="8">
        <f t="shared" si="1041"/>
        <v>8.4706104967052262E-2</v>
      </c>
      <c r="R6693" s="8">
        <f t="shared" si="1041"/>
        <v>8.2880444435937312E-2</v>
      </c>
      <c r="S6693" s="8">
        <f t="shared" si="1041"/>
        <v>8.3786773209702833E-2</v>
      </c>
      <c r="T6693" s="8">
        <f t="shared" si="1041"/>
        <v>8.315794236869202E-2</v>
      </c>
      <c r="W6693">
        <v>6691</v>
      </c>
      <c r="X6693" s="4">
        <f t="shared" si="1036"/>
        <v>9.7892165253176511E-2</v>
      </c>
      <c r="Y6693" s="4">
        <f t="shared" si="1043"/>
        <v>9.686954641770687E-2</v>
      </c>
      <c r="Z6693" s="4">
        <f t="shared" si="1044"/>
        <v>9.6168197758110807E-2</v>
      </c>
    </row>
    <row r="6694" spans="1:26" x14ac:dyDescent="0.25">
      <c r="A6694" s="16">
        <f t="shared" si="1042"/>
        <v>50227</v>
      </c>
      <c r="B6694">
        <f>+'[2]Ejercicio 1'!E6911</f>
        <v>6692</v>
      </c>
      <c r="C6694" s="5">
        <v>8.6207895132396642E-2</v>
      </c>
      <c r="D6694" s="4">
        <f t="shared" si="1037"/>
        <v>8.4382159839815868E-2</v>
      </c>
      <c r="E6694" s="6">
        <f t="shared" si="1038"/>
        <v>8.5288525595669282E-2</v>
      </c>
      <c r="F6694" s="7">
        <f t="shared" si="1039"/>
        <v>8.4659669067775736E-2</v>
      </c>
      <c r="I6694" s="10">
        <v>6692</v>
      </c>
      <c r="J6694" s="8">
        <f t="shared" si="1040"/>
        <v>8.7707895132396643E-2</v>
      </c>
      <c r="K6694" s="8">
        <f t="shared" si="1040"/>
        <v>8.5882159839815869E-2</v>
      </c>
      <c r="L6694" s="8">
        <f t="shared" si="1040"/>
        <v>8.6788525595669283E-2</v>
      </c>
      <c r="M6694" s="8">
        <f t="shared" si="1040"/>
        <v>8.6159669067775738E-2</v>
      </c>
      <c r="P6694">
        <v>6692</v>
      </c>
      <c r="Q6694" s="8">
        <f t="shared" si="1041"/>
        <v>8.4707895132396641E-2</v>
      </c>
      <c r="R6694" s="8">
        <f t="shared" si="1041"/>
        <v>8.2882159839815867E-2</v>
      </c>
      <c r="S6694" s="8">
        <f t="shared" si="1041"/>
        <v>8.378852559566928E-2</v>
      </c>
      <c r="T6694" s="8">
        <f t="shared" si="1041"/>
        <v>8.3159669067775735E-2</v>
      </c>
      <c r="W6694">
        <v>6692</v>
      </c>
      <c r="X6694" s="4">
        <f t="shared" si="1036"/>
        <v>9.7895755831822778E-2</v>
      </c>
      <c r="Y6694" s="4">
        <f t="shared" si="1043"/>
        <v>9.687305124426332E-2</v>
      </c>
      <c r="Z6694" s="4">
        <f t="shared" si="1044"/>
        <v>9.6171644261876049E-2</v>
      </c>
    </row>
    <row r="6695" spans="1:26" x14ac:dyDescent="0.25">
      <c r="A6695" s="16">
        <f t="shared" si="1042"/>
        <v>50228</v>
      </c>
      <c r="B6695">
        <f>+'[2]Ejercicio 1'!E6912</f>
        <v>6693</v>
      </c>
      <c r="C6695" s="5">
        <v>8.6209685297741034E-2</v>
      </c>
      <c r="D6695" s="4">
        <f t="shared" si="1037"/>
        <v>8.4383875242206877E-2</v>
      </c>
      <c r="E6695" s="6">
        <f t="shared" si="1038"/>
        <v>8.5290277980875892E-2</v>
      </c>
      <c r="F6695" s="7">
        <f t="shared" si="1039"/>
        <v>8.4661395765589037E-2</v>
      </c>
      <c r="I6695" s="10">
        <v>6693</v>
      </c>
      <c r="J6695" s="8">
        <f t="shared" si="1040"/>
        <v>8.7709685297741036E-2</v>
      </c>
      <c r="K6695" s="8">
        <f t="shared" si="1040"/>
        <v>8.5883875242206878E-2</v>
      </c>
      <c r="L6695" s="8">
        <f t="shared" si="1040"/>
        <v>8.6790277980875893E-2</v>
      </c>
      <c r="M6695" s="8">
        <f t="shared" si="1040"/>
        <v>8.6161395765589038E-2</v>
      </c>
      <c r="P6695">
        <v>6693</v>
      </c>
      <c r="Q6695" s="8">
        <f t="shared" si="1041"/>
        <v>8.4709685297741033E-2</v>
      </c>
      <c r="R6695" s="8">
        <f t="shared" si="1041"/>
        <v>8.2883875242206875E-2</v>
      </c>
      <c r="S6695" s="8">
        <f t="shared" si="1041"/>
        <v>8.3790277980875891E-2</v>
      </c>
      <c r="T6695" s="8">
        <f t="shared" si="1041"/>
        <v>8.3161395765589036E-2</v>
      </c>
      <c r="W6695">
        <v>6693</v>
      </c>
      <c r="X6695" s="4">
        <f t="shared" si="1036"/>
        <v>9.7899346411996629E-2</v>
      </c>
      <c r="Y6695" s="4">
        <f t="shared" si="1043"/>
        <v>9.6876556069225447E-2</v>
      </c>
      <c r="Z6695" s="4">
        <f t="shared" si="1044"/>
        <v>9.6175090761384696E-2</v>
      </c>
    </row>
    <row r="6696" spans="1:26" x14ac:dyDescent="0.25">
      <c r="A6696" s="16">
        <f t="shared" si="1042"/>
        <v>50229</v>
      </c>
      <c r="B6696">
        <f>+'[2]Ejercicio 1'!E6913</f>
        <v>6694</v>
      </c>
      <c r="C6696" s="5">
        <v>8.6211475463085413E-2</v>
      </c>
      <c r="D6696" s="4">
        <f t="shared" si="1037"/>
        <v>8.4385590643110561E-2</v>
      </c>
      <c r="E6696" s="6">
        <f t="shared" si="1038"/>
        <v>8.529203036532268E-2</v>
      </c>
      <c r="F6696" s="7">
        <f t="shared" si="1039"/>
        <v>8.4663122462137627E-2</v>
      </c>
      <c r="I6696" s="10">
        <v>6694</v>
      </c>
      <c r="J6696" s="8">
        <f t="shared" si="1040"/>
        <v>8.7711475463085414E-2</v>
      </c>
      <c r="K6696" s="8">
        <f t="shared" si="1040"/>
        <v>8.5885590643110563E-2</v>
      </c>
      <c r="L6696" s="8">
        <f t="shared" si="1040"/>
        <v>8.6792030365322681E-2</v>
      </c>
      <c r="M6696" s="8">
        <f t="shared" si="1040"/>
        <v>8.6163122462137628E-2</v>
      </c>
      <c r="P6696">
        <v>6694</v>
      </c>
      <c r="Q6696" s="8">
        <f t="shared" si="1041"/>
        <v>8.4711475463085412E-2</v>
      </c>
      <c r="R6696" s="8">
        <f t="shared" si="1041"/>
        <v>8.288559064311056E-2</v>
      </c>
      <c r="S6696" s="8">
        <f t="shared" si="1041"/>
        <v>8.3792030365322678E-2</v>
      </c>
      <c r="T6696" s="8">
        <f t="shared" si="1041"/>
        <v>8.3163122462137626E-2</v>
      </c>
      <c r="W6696">
        <v>6694</v>
      </c>
      <c r="X6696" s="4">
        <f t="shared" si="1036"/>
        <v>9.7902936993746789E-2</v>
      </c>
      <c r="Y6696" s="4">
        <f t="shared" si="1043"/>
        <v>9.688006089265648E-2</v>
      </c>
      <c r="Z6696" s="4">
        <f t="shared" si="1044"/>
        <v>9.6178537257319049E-2</v>
      </c>
    </row>
    <row r="6697" spans="1:26" x14ac:dyDescent="0.25">
      <c r="A6697" s="16">
        <f t="shared" si="1042"/>
        <v>50230</v>
      </c>
      <c r="B6697">
        <f>+'[2]Ejercicio 1'!E6914</f>
        <v>6695</v>
      </c>
      <c r="C6697" s="5">
        <v>8.6213265628429805E-2</v>
      </c>
      <c r="D6697" s="4">
        <f t="shared" si="1037"/>
        <v>8.4387306042526297E-2</v>
      </c>
      <c r="E6697" s="6">
        <f t="shared" si="1038"/>
        <v>8.5293782749009617E-2</v>
      </c>
      <c r="F6697" s="7">
        <f t="shared" si="1039"/>
        <v>8.4664849157418676E-2</v>
      </c>
      <c r="I6697" s="10">
        <v>6695</v>
      </c>
      <c r="J6697" s="8">
        <f t="shared" si="1040"/>
        <v>8.7713265628429807E-2</v>
      </c>
      <c r="K6697" s="8">
        <f t="shared" si="1040"/>
        <v>8.5887306042526299E-2</v>
      </c>
      <c r="L6697" s="8">
        <f t="shared" si="1040"/>
        <v>8.6793782749009618E-2</v>
      </c>
      <c r="M6697" s="8">
        <f t="shared" si="1040"/>
        <v>8.6164849157418677E-2</v>
      </c>
      <c r="P6697">
        <v>6695</v>
      </c>
      <c r="Q6697" s="8">
        <f t="shared" si="1041"/>
        <v>8.4713265628429804E-2</v>
      </c>
      <c r="R6697" s="8">
        <f t="shared" si="1041"/>
        <v>8.2887306042526296E-2</v>
      </c>
      <c r="S6697" s="8">
        <f t="shared" si="1041"/>
        <v>8.3793782749009615E-2</v>
      </c>
      <c r="T6697" s="8">
        <f t="shared" si="1041"/>
        <v>8.3164849157418674E-2</v>
      </c>
      <c r="W6697">
        <v>6695</v>
      </c>
      <c r="X6697" s="4">
        <f t="shared" si="1036"/>
        <v>9.7906527577023644E-2</v>
      </c>
      <c r="Y6697" s="4">
        <f t="shared" si="1043"/>
        <v>9.6883565714620562E-2</v>
      </c>
      <c r="Z6697" s="4">
        <f t="shared" si="1044"/>
        <v>9.6181983750355735E-2</v>
      </c>
    </row>
    <row r="6698" spans="1:26" x14ac:dyDescent="0.25">
      <c r="A6698" s="16">
        <f t="shared" si="1042"/>
        <v>50231</v>
      </c>
      <c r="B6698">
        <f>+'[2]Ejercicio 1'!E6915</f>
        <v>6696</v>
      </c>
      <c r="C6698" s="5">
        <v>8.6215055793774184E-2</v>
      </c>
      <c r="D6698" s="4">
        <f t="shared" si="1037"/>
        <v>8.4389021440454307E-2</v>
      </c>
      <c r="E6698" s="6">
        <f t="shared" si="1038"/>
        <v>8.5295535131935871E-2</v>
      </c>
      <c r="F6698" s="7">
        <f t="shared" si="1039"/>
        <v>8.4666575851432155E-2</v>
      </c>
      <c r="I6698" s="10">
        <v>6696</v>
      </c>
      <c r="J6698" s="8">
        <f t="shared" si="1040"/>
        <v>8.7715055793774185E-2</v>
      </c>
      <c r="K6698" s="8">
        <f t="shared" si="1040"/>
        <v>8.5889021440454308E-2</v>
      </c>
      <c r="L6698" s="8">
        <f t="shared" si="1040"/>
        <v>8.6795535131935872E-2</v>
      </c>
      <c r="M6698" s="8">
        <f t="shared" si="1040"/>
        <v>8.6166575851432156E-2</v>
      </c>
      <c r="P6698">
        <v>6696</v>
      </c>
      <c r="Q6698" s="8">
        <f t="shared" si="1041"/>
        <v>8.4715055793774183E-2</v>
      </c>
      <c r="R6698" s="8">
        <f t="shared" si="1041"/>
        <v>8.2889021440454305E-2</v>
      </c>
      <c r="S6698" s="8">
        <f t="shared" si="1041"/>
        <v>8.3795535131935869E-2</v>
      </c>
      <c r="T6698" s="8">
        <f t="shared" si="1041"/>
        <v>8.3166575851432153E-2</v>
      </c>
      <c r="W6698">
        <v>6696</v>
      </c>
      <c r="X6698" s="4">
        <f t="shared" si="1036"/>
        <v>9.791011816184432E-2</v>
      </c>
      <c r="Y6698" s="4">
        <f t="shared" si="1043"/>
        <v>9.6887070534989433E-2</v>
      </c>
      <c r="Z6698" s="4">
        <f t="shared" si="1044"/>
        <v>9.618543023913867E-2</v>
      </c>
    </row>
    <row r="6699" spans="1:26" x14ac:dyDescent="0.25">
      <c r="A6699" s="16">
        <f t="shared" si="1042"/>
        <v>50232</v>
      </c>
      <c r="B6699">
        <f>+'[2]Ejercicio 1'!E6916</f>
        <v>6697</v>
      </c>
      <c r="C6699" s="5">
        <v>8.6216845959118577E-2</v>
      </c>
      <c r="D6699" s="4">
        <f t="shared" si="1037"/>
        <v>8.439073683689477E-2</v>
      </c>
      <c r="E6699" s="6">
        <f t="shared" si="1038"/>
        <v>8.5297287514103148E-2</v>
      </c>
      <c r="F6699" s="7">
        <f t="shared" si="1039"/>
        <v>8.4668302544178092E-2</v>
      </c>
      <c r="I6699" s="10">
        <v>6697</v>
      </c>
      <c r="J6699" s="8">
        <f t="shared" si="1040"/>
        <v>8.7716845959118578E-2</v>
      </c>
      <c r="K6699" s="8">
        <f t="shared" si="1040"/>
        <v>8.5890736836894771E-2</v>
      </c>
      <c r="L6699" s="8">
        <f t="shared" si="1040"/>
        <v>8.679728751410315E-2</v>
      </c>
      <c r="M6699" s="8">
        <f t="shared" si="1040"/>
        <v>8.6168302544178094E-2</v>
      </c>
      <c r="P6699">
        <v>6697</v>
      </c>
      <c r="Q6699" s="8">
        <f t="shared" si="1041"/>
        <v>8.4716845959118575E-2</v>
      </c>
      <c r="R6699" s="8">
        <f t="shared" si="1041"/>
        <v>8.2890736836894768E-2</v>
      </c>
      <c r="S6699" s="8">
        <f t="shared" si="1041"/>
        <v>8.3797287514103147E-2</v>
      </c>
      <c r="T6699" s="8">
        <f t="shared" si="1041"/>
        <v>8.3168302544178091E-2</v>
      </c>
      <c r="W6699">
        <v>6697</v>
      </c>
      <c r="X6699" s="4">
        <f t="shared" si="1036"/>
        <v>9.7913708748208816E-2</v>
      </c>
      <c r="Y6699" s="4">
        <f t="shared" si="1043"/>
        <v>9.6890575353892228E-2</v>
      </c>
      <c r="Z6699" s="4">
        <f t="shared" si="1044"/>
        <v>9.6188876725023922E-2</v>
      </c>
    </row>
    <row r="6700" spans="1:26" x14ac:dyDescent="0.25">
      <c r="A6700" s="16">
        <f t="shared" si="1042"/>
        <v>50233</v>
      </c>
      <c r="B6700">
        <f>+'[2]Ejercicio 1'!E6917</f>
        <v>6698</v>
      </c>
      <c r="C6700" s="5">
        <v>8.6218636124462955E-2</v>
      </c>
      <c r="D6700" s="4">
        <f t="shared" si="1037"/>
        <v>8.4392452231847506E-2</v>
      </c>
      <c r="E6700" s="6">
        <f t="shared" si="1038"/>
        <v>8.5299039895510603E-2</v>
      </c>
      <c r="F6700" s="7">
        <f t="shared" si="1039"/>
        <v>8.4670029235659319E-2</v>
      </c>
      <c r="I6700" s="10">
        <v>6698</v>
      </c>
      <c r="J6700" s="8">
        <f t="shared" si="1040"/>
        <v>8.7718636124462956E-2</v>
      </c>
      <c r="K6700" s="8">
        <f t="shared" si="1040"/>
        <v>8.5892452231847508E-2</v>
      </c>
      <c r="L6700" s="8">
        <f t="shared" si="1040"/>
        <v>8.6799039895510605E-2</v>
      </c>
      <c r="M6700" s="8">
        <f t="shared" si="1040"/>
        <v>8.6170029235659321E-2</v>
      </c>
      <c r="P6700">
        <v>6698</v>
      </c>
      <c r="Q6700" s="8">
        <f t="shared" si="1041"/>
        <v>8.4718636124462954E-2</v>
      </c>
      <c r="R6700" s="8">
        <f t="shared" si="1041"/>
        <v>8.2892452231847505E-2</v>
      </c>
      <c r="S6700" s="8">
        <f t="shared" si="1041"/>
        <v>8.3799039895510602E-2</v>
      </c>
      <c r="T6700" s="8">
        <f t="shared" si="1041"/>
        <v>8.3170029235659318E-2</v>
      </c>
      <c r="W6700">
        <v>6698</v>
      </c>
      <c r="X6700" s="4">
        <f t="shared" si="1036"/>
        <v>9.7917299336101327E-2</v>
      </c>
      <c r="Y6700" s="4">
        <f t="shared" si="1043"/>
        <v>9.6894080171263941E-2</v>
      </c>
      <c r="Z6700" s="4">
        <f t="shared" si="1044"/>
        <v>9.619232320733774E-2</v>
      </c>
    </row>
    <row r="6701" spans="1:26" x14ac:dyDescent="0.25">
      <c r="A6701" s="16">
        <f t="shared" si="1042"/>
        <v>50234</v>
      </c>
      <c r="B6701">
        <f>+'[2]Ejercicio 1'!E6918</f>
        <v>6699</v>
      </c>
      <c r="C6701" s="5">
        <v>8.6220426289807348E-2</v>
      </c>
      <c r="D6701" s="4">
        <f t="shared" si="1037"/>
        <v>8.4394167625312516E-2</v>
      </c>
      <c r="E6701" s="6">
        <f t="shared" si="1038"/>
        <v>8.5300792276157347E-2</v>
      </c>
      <c r="F6701" s="7">
        <f t="shared" si="1039"/>
        <v>8.4671755925870132E-2</v>
      </c>
      <c r="I6701" s="10">
        <v>6699</v>
      </c>
      <c r="J6701" s="8">
        <f t="shared" si="1040"/>
        <v>8.7720426289807349E-2</v>
      </c>
      <c r="K6701" s="8">
        <f t="shared" si="1040"/>
        <v>8.5894167625312517E-2</v>
      </c>
      <c r="L6701" s="8">
        <f t="shared" si="1040"/>
        <v>8.6800792276157349E-2</v>
      </c>
      <c r="M6701" s="8">
        <f t="shared" si="1040"/>
        <v>8.6171755925870133E-2</v>
      </c>
      <c r="P6701">
        <v>6699</v>
      </c>
      <c r="Q6701" s="8">
        <f t="shared" si="1041"/>
        <v>8.4720426289807346E-2</v>
      </c>
      <c r="R6701" s="8">
        <f t="shared" si="1041"/>
        <v>8.2894167625312515E-2</v>
      </c>
      <c r="S6701" s="8">
        <f t="shared" si="1041"/>
        <v>8.3800792276157346E-2</v>
      </c>
      <c r="T6701" s="8">
        <f t="shared" si="1041"/>
        <v>8.3171755925870131E-2</v>
      </c>
      <c r="W6701">
        <v>6699</v>
      </c>
      <c r="X6701" s="4">
        <f t="shared" si="1036"/>
        <v>9.792088992555302E-2</v>
      </c>
      <c r="Y6701" s="4">
        <f t="shared" si="1043"/>
        <v>9.6897584986976315E-2</v>
      </c>
      <c r="Z6701" s="4">
        <f t="shared" si="1044"/>
        <v>9.6195769685392118E-2</v>
      </c>
    </row>
    <row r="6702" spans="1:26" x14ac:dyDescent="0.25">
      <c r="A6702" s="16">
        <f t="shared" si="1042"/>
        <v>50235</v>
      </c>
      <c r="B6702">
        <f>+'[2]Ejercicio 1'!E6919</f>
        <v>6700</v>
      </c>
      <c r="C6702" s="5">
        <v>8.6222216455151726E-2</v>
      </c>
      <c r="D6702" s="4">
        <f t="shared" si="1037"/>
        <v>8.4395883017290424E-2</v>
      </c>
      <c r="E6702" s="6">
        <f t="shared" si="1038"/>
        <v>8.5302544656046017E-2</v>
      </c>
      <c r="F6702" s="7">
        <f t="shared" si="1039"/>
        <v>8.4673482614816234E-2</v>
      </c>
      <c r="I6702" s="10">
        <v>6700</v>
      </c>
      <c r="J6702" s="8">
        <f t="shared" si="1040"/>
        <v>8.7722216455151727E-2</v>
      </c>
      <c r="K6702" s="8">
        <f t="shared" si="1040"/>
        <v>8.5895883017290425E-2</v>
      </c>
      <c r="L6702" s="8">
        <f t="shared" si="1040"/>
        <v>8.6802544656046018E-2</v>
      </c>
      <c r="M6702" s="8">
        <f t="shared" si="1040"/>
        <v>8.6173482614816235E-2</v>
      </c>
      <c r="P6702">
        <v>6700</v>
      </c>
      <c r="Q6702" s="8">
        <f t="shared" si="1041"/>
        <v>8.4722216455151725E-2</v>
      </c>
      <c r="R6702" s="8">
        <f t="shared" si="1041"/>
        <v>8.2895883017290423E-2</v>
      </c>
      <c r="S6702" s="8">
        <f t="shared" si="1041"/>
        <v>8.3802544656046016E-2</v>
      </c>
      <c r="T6702" s="8">
        <f t="shared" si="1041"/>
        <v>8.3173482614816233E-2</v>
      </c>
      <c r="W6702">
        <v>6700</v>
      </c>
      <c r="X6702" s="4">
        <f t="shared" si="1036"/>
        <v>9.7924480516565229E-2</v>
      </c>
      <c r="Y6702" s="4">
        <f t="shared" si="1043"/>
        <v>9.6901089801416734E-2</v>
      </c>
      <c r="Z6702" s="4">
        <f t="shared" si="1044"/>
        <v>9.6199216160551673E-2</v>
      </c>
    </row>
    <row r="6703" spans="1:26" x14ac:dyDescent="0.25">
      <c r="A6703" s="16">
        <f t="shared" si="1042"/>
        <v>50236</v>
      </c>
      <c r="B6703">
        <f>+'[2]Ejercicio 1'!E6920</f>
        <v>6701</v>
      </c>
      <c r="C6703" s="5">
        <v>8.6224006620496119E-2</v>
      </c>
      <c r="D6703" s="4">
        <f t="shared" si="1037"/>
        <v>8.4397598407780383E-2</v>
      </c>
      <c r="E6703" s="6">
        <f t="shared" si="1038"/>
        <v>8.5304297035173102E-2</v>
      </c>
      <c r="F6703" s="7">
        <f t="shared" si="1039"/>
        <v>8.4675209302494794E-2</v>
      </c>
      <c r="I6703" s="10">
        <v>6701</v>
      </c>
      <c r="J6703" s="8">
        <f t="shared" si="1040"/>
        <v>8.772400662049612E-2</v>
      </c>
      <c r="K6703" s="8">
        <f t="shared" si="1040"/>
        <v>8.5897598407780384E-2</v>
      </c>
      <c r="L6703" s="8">
        <f t="shared" si="1040"/>
        <v>8.6804297035173103E-2</v>
      </c>
      <c r="M6703" s="8">
        <f t="shared" si="1040"/>
        <v>8.6175209302494796E-2</v>
      </c>
      <c r="P6703">
        <v>6701</v>
      </c>
      <c r="Q6703" s="8">
        <f t="shared" si="1041"/>
        <v>8.4724006620496117E-2</v>
      </c>
      <c r="R6703" s="8">
        <f t="shared" si="1041"/>
        <v>8.2897598407780382E-2</v>
      </c>
      <c r="S6703" s="8">
        <f t="shared" si="1041"/>
        <v>8.38042970351731E-2</v>
      </c>
      <c r="T6703" s="8">
        <f t="shared" si="1041"/>
        <v>8.3175209302494793E-2</v>
      </c>
      <c r="W6703">
        <v>6701</v>
      </c>
      <c r="X6703" s="4">
        <f t="shared" si="1036"/>
        <v>9.7928071109104564E-2</v>
      </c>
      <c r="Y6703" s="4">
        <f t="shared" si="1043"/>
        <v>9.690459461413195E-2</v>
      </c>
      <c r="Z6703" s="4">
        <f t="shared" si="1044"/>
        <v>9.6202662631454619E-2</v>
      </c>
    </row>
    <row r="6704" spans="1:26" x14ac:dyDescent="0.25">
      <c r="A6704" s="16">
        <f t="shared" si="1042"/>
        <v>50237</v>
      </c>
      <c r="B6704">
        <f>+'[2]Ejercicio 1'!E6921</f>
        <v>6702</v>
      </c>
      <c r="C6704" s="5">
        <v>8.6225796785840497E-2</v>
      </c>
      <c r="D6704" s="4">
        <f t="shared" si="1037"/>
        <v>8.439931379678263E-2</v>
      </c>
      <c r="E6704" s="6">
        <f t="shared" si="1038"/>
        <v>8.5306049413541238E-2</v>
      </c>
      <c r="F6704" s="7">
        <f t="shared" si="1039"/>
        <v>8.4676935988905785E-2</v>
      </c>
      <c r="I6704" s="10">
        <v>6702</v>
      </c>
      <c r="J6704" s="8">
        <f t="shared" si="1040"/>
        <v>8.7725796785840499E-2</v>
      </c>
      <c r="K6704" s="8">
        <f t="shared" si="1040"/>
        <v>8.5899313796782631E-2</v>
      </c>
      <c r="L6704" s="8">
        <f t="shared" si="1040"/>
        <v>8.6806049413541239E-2</v>
      </c>
      <c r="M6704" s="8">
        <f t="shared" si="1040"/>
        <v>8.6176935988905787E-2</v>
      </c>
      <c r="P6704">
        <v>6702</v>
      </c>
      <c r="Q6704" s="8">
        <f t="shared" si="1041"/>
        <v>8.4725796785840496E-2</v>
      </c>
      <c r="R6704" s="8">
        <f t="shared" si="1041"/>
        <v>8.2899313796782628E-2</v>
      </c>
      <c r="S6704" s="8">
        <f t="shared" si="1041"/>
        <v>8.3806049413541236E-2</v>
      </c>
      <c r="T6704" s="8">
        <f t="shared" si="1041"/>
        <v>8.3176935988905784E-2</v>
      </c>
      <c r="W6704">
        <v>6702</v>
      </c>
      <c r="X6704" s="4">
        <f t="shared" si="1036"/>
        <v>9.7931661703187275E-2</v>
      </c>
      <c r="Y6704" s="4">
        <f t="shared" si="1043"/>
        <v>9.6908099425445218E-2</v>
      </c>
      <c r="Z6704" s="4">
        <f t="shared" si="1044"/>
        <v>9.62061090994656E-2</v>
      </c>
    </row>
    <row r="6705" spans="1:26" x14ac:dyDescent="0.25">
      <c r="A6705" s="16">
        <f t="shared" si="1042"/>
        <v>50238</v>
      </c>
      <c r="B6705">
        <f>+'[2]Ejercicio 1'!E6922</f>
        <v>6703</v>
      </c>
      <c r="C6705" s="5">
        <v>8.622758695118489E-2</v>
      </c>
      <c r="D6705" s="4">
        <f t="shared" si="1037"/>
        <v>8.4401029184297163E-2</v>
      </c>
      <c r="E6705" s="6">
        <f t="shared" si="1038"/>
        <v>8.5307801791148649E-2</v>
      </c>
      <c r="F6705" s="7">
        <f t="shared" si="1039"/>
        <v>8.467866267405208E-2</v>
      </c>
      <c r="I6705" s="10">
        <v>6703</v>
      </c>
      <c r="J6705" s="8">
        <f t="shared" si="1040"/>
        <v>8.7727586951184891E-2</v>
      </c>
      <c r="K6705" s="8">
        <f t="shared" si="1040"/>
        <v>8.5901029184297165E-2</v>
      </c>
      <c r="L6705" s="8">
        <f t="shared" si="1040"/>
        <v>8.680780179114865E-2</v>
      </c>
      <c r="M6705" s="8">
        <f t="shared" si="1040"/>
        <v>8.6178662674052081E-2</v>
      </c>
      <c r="P6705">
        <v>6703</v>
      </c>
      <c r="Q6705" s="8">
        <f t="shared" si="1041"/>
        <v>8.4727586951184888E-2</v>
      </c>
      <c r="R6705" s="8">
        <f t="shared" si="1041"/>
        <v>8.2901029184297162E-2</v>
      </c>
      <c r="S6705" s="8">
        <f t="shared" si="1041"/>
        <v>8.3807801791148648E-2</v>
      </c>
      <c r="T6705" s="8">
        <f t="shared" si="1041"/>
        <v>8.3178662674052078E-2</v>
      </c>
      <c r="W6705">
        <v>6703</v>
      </c>
      <c r="X6705" s="4">
        <f t="shared" si="1036"/>
        <v>9.7935252298813821E-2</v>
      </c>
      <c r="Y6705" s="4">
        <f t="shared" si="1043"/>
        <v>9.6911604235162388E-2</v>
      </c>
      <c r="Z6705" s="4">
        <f t="shared" si="1044"/>
        <v>9.6209555563902302E-2</v>
      </c>
    </row>
    <row r="6706" spans="1:26" x14ac:dyDescent="0.25">
      <c r="A6706" s="16">
        <f t="shared" si="1042"/>
        <v>50239</v>
      </c>
      <c r="B6706">
        <f>+'[2]Ejercicio 1'!E6923</f>
        <v>6704</v>
      </c>
      <c r="C6706" s="5">
        <v>8.6229377116529268E-2</v>
      </c>
      <c r="D6706" s="4">
        <f t="shared" si="1037"/>
        <v>8.4402744570324179E-2</v>
      </c>
      <c r="E6706" s="6">
        <f t="shared" si="1038"/>
        <v>8.5309554167997112E-2</v>
      </c>
      <c r="F6706" s="7">
        <f t="shared" si="1039"/>
        <v>8.468038935792796E-2</v>
      </c>
      <c r="I6706" s="10">
        <v>6704</v>
      </c>
      <c r="J6706" s="8">
        <f t="shared" si="1040"/>
        <v>8.772937711652927E-2</v>
      </c>
      <c r="K6706" s="8">
        <f t="shared" si="1040"/>
        <v>8.590274457032418E-2</v>
      </c>
      <c r="L6706" s="8">
        <f t="shared" si="1040"/>
        <v>8.6809554167997113E-2</v>
      </c>
      <c r="M6706" s="8">
        <f t="shared" si="1040"/>
        <v>8.6180389357927961E-2</v>
      </c>
      <c r="P6706">
        <v>6704</v>
      </c>
      <c r="Q6706" s="8">
        <f t="shared" si="1041"/>
        <v>8.4729377116529267E-2</v>
      </c>
      <c r="R6706" s="8">
        <f t="shared" si="1041"/>
        <v>8.2902744570324177E-2</v>
      </c>
      <c r="S6706" s="8">
        <f t="shared" si="1041"/>
        <v>8.3809554167997111E-2</v>
      </c>
      <c r="T6706" s="8">
        <f t="shared" si="1041"/>
        <v>8.3180389357927959E-2</v>
      </c>
      <c r="W6706">
        <v>6704</v>
      </c>
      <c r="X6706" s="4">
        <f t="shared" si="1036"/>
        <v>9.7938842895984174E-2</v>
      </c>
      <c r="Y6706" s="4">
        <f t="shared" si="1043"/>
        <v>9.6915109043350239E-2</v>
      </c>
      <c r="Z6706" s="4">
        <f t="shared" si="1044"/>
        <v>9.6213002024076691E-2</v>
      </c>
    </row>
    <row r="6707" spans="1:26" x14ac:dyDescent="0.25">
      <c r="A6707" s="16">
        <f t="shared" si="1042"/>
        <v>50240</v>
      </c>
      <c r="B6707">
        <f>+'[2]Ejercicio 1'!E6924</f>
        <v>6705</v>
      </c>
      <c r="C6707" s="5">
        <v>8.6231167281873661E-2</v>
      </c>
      <c r="D6707" s="4">
        <f t="shared" si="1037"/>
        <v>8.4404459954863481E-2</v>
      </c>
      <c r="E6707" s="6">
        <f t="shared" si="1038"/>
        <v>8.5311306544084864E-2</v>
      </c>
      <c r="F6707" s="7">
        <f t="shared" si="1039"/>
        <v>8.4682116040539129E-2</v>
      </c>
      <c r="I6707" s="10">
        <v>6705</v>
      </c>
      <c r="J6707" s="8">
        <f t="shared" si="1040"/>
        <v>8.7731167281873662E-2</v>
      </c>
      <c r="K6707" s="8">
        <f t="shared" si="1040"/>
        <v>8.5904459954863482E-2</v>
      </c>
      <c r="L6707" s="8">
        <f t="shared" si="1040"/>
        <v>8.6811306544084865E-2</v>
      </c>
      <c r="M6707" s="8">
        <f t="shared" si="1040"/>
        <v>8.6182116040539131E-2</v>
      </c>
      <c r="P6707">
        <v>6705</v>
      </c>
      <c r="Q6707" s="8">
        <f t="shared" si="1041"/>
        <v>8.4731167281873659E-2</v>
      </c>
      <c r="R6707" s="8">
        <f t="shared" si="1041"/>
        <v>8.290445995486348E-2</v>
      </c>
      <c r="S6707" s="8">
        <f t="shared" si="1041"/>
        <v>8.3811306544084863E-2</v>
      </c>
      <c r="T6707" s="8">
        <f t="shared" si="1041"/>
        <v>8.3182116040539128E-2</v>
      </c>
      <c r="W6707">
        <v>6705</v>
      </c>
      <c r="X6707" s="4">
        <f t="shared" si="1036"/>
        <v>9.794243349468254E-2</v>
      </c>
      <c r="Y6707" s="4">
        <f t="shared" si="1043"/>
        <v>9.6918613850006996E-2</v>
      </c>
      <c r="Z6707" s="4">
        <f t="shared" si="1044"/>
        <v>9.6216448481361974E-2</v>
      </c>
    </row>
    <row r="6708" spans="1:26" x14ac:dyDescent="0.25">
      <c r="A6708" s="16">
        <f t="shared" si="1042"/>
        <v>50241</v>
      </c>
      <c r="B6708">
        <f>+'[2]Ejercicio 1'!E6925</f>
        <v>6706</v>
      </c>
      <c r="C6708" s="5">
        <v>8.6232957447218039E-2</v>
      </c>
      <c r="D6708" s="4">
        <f t="shared" si="1037"/>
        <v>8.4406175337915682E-2</v>
      </c>
      <c r="E6708" s="6">
        <f t="shared" si="1038"/>
        <v>8.5313058919413667E-2</v>
      </c>
      <c r="F6708" s="7">
        <f t="shared" si="1039"/>
        <v>8.4683842721882757E-2</v>
      </c>
      <c r="I6708" s="10">
        <v>6706</v>
      </c>
      <c r="J6708" s="8">
        <f t="shared" si="1040"/>
        <v>8.7732957447218041E-2</v>
      </c>
      <c r="K6708" s="8">
        <f t="shared" si="1040"/>
        <v>8.5906175337915683E-2</v>
      </c>
      <c r="L6708" s="8">
        <f t="shared" si="1040"/>
        <v>8.6813058919413669E-2</v>
      </c>
      <c r="M6708" s="8">
        <f t="shared" si="1040"/>
        <v>8.6183842721882759E-2</v>
      </c>
      <c r="P6708">
        <v>6706</v>
      </c>
      <c r="Q6708" s="8">
        <f t="shared" si="1041"/>
        <v>8.4732957447218038E-2</v>
      </c>
      <c r="R6708" s="8">
        <f t="shared" si="1041"/>
        <v>8.290617533791568E-2</v>
      </c>
      <c r="S6708" s="8">
        <f t="shared" si="1041"/>
        <v>8.3813058919413666E-2</v>
      </c>
      <c r="T6708" s="8">
        <f t="shared" si="1041"/>
        <v>8.3183842721882756E-2</v>
      </c>
      <c r="W6708">
        <v>6706</v>
      </c>
      <c r="X6708" s="4">
        <f t="shared" si="1036"/>
        <v>9.7946024094955911E-2</v>
      </c>
      <c r="Y6708" s="4">
        <f t="shared" si="1043"/>
        <v>9.6922118655197675E-2</v>
      </c>
      <c r="Z6708" s="4">
        <f t="shared" si="1044"/>
        <v>9.6219894935070105E-2</v>
      </c>
    </row>
    <row r="6709" spans="1:26" x14ac:dyDescent="0.25">
      <c r="A6709" s="16">
        <f t="shared" si="1042"/>
        <v>50242</v>
      </c>
      <c r="B6709">
        <f>+'[2]Ejercicio 1'!E6926</f>
        <v>6707</v>
      </c>
      <c r="C6709" s="5">
        <v>8.6234747612562432E-2</v>
      </c>
      <c r="D6709" s="4">
        <f t="shared" si="1037"/>
        <v>8.4407890719479767E-2</v>
      </c>
      <c r="E6709" s="6">
        <f t="shared" si="1038"/>
        <v>8.5314811293982634E-2</v>
      </c>
      <c r="F6709" s="7">
        <f t="shared" si="1039"/>
        <v>8.4685569401958816E-2</v>
      </c>
      <c r="I6709" s="10">
        <v>6707</v>
      </c>
      <c r="J6709" s="8">
        <f t="shared" si="1040"/>
        <v>8.7734747612562433E-2</v>
      </c>
      <c r="K6709" s="8">
        <f t="shared" si="1040"/>
        <v>8.5907890719479768E-2</v>
      </c>
      <c r="L6709" s="8">
        <f t="shared" si="1040"/>
        <v>8.6814811293982636E-2</v>
      </c>
      <c r="M6709" s="8">
        <f t="shared" si="1040"/>
        <v>8.6185569401958817E-2</v>
      </c>
      <c r="P6709">
        <v>6707</v>
      </c>
      <c r="Q6709" s="8">
        <f t="shared" si="1041"/>
        <v>8.473474761256243E-2</v>
      </c>
      <c r="R6709" s="8">
        <f t="shared" si="1041"/>
        <v>8.2907890719479765E-2</v>
      </c>
      <c r="S6709" s="8">
        <f t="shared" si="1041"/>
        <v>8.3814811293982633E-2</v>
      </c>
      <c r="T6709" s="8">
        <f t="shared" si="1041"/>
        <v>8.3185569401958814E-2</v>
      </c>
      <c r="W6709">
        <v>6707</v>
      </c>
      <c r="X6709" s="4">
        <f t="shared" si="1036"/>
        <v>9.7949614696757295E-2</v>
      </c>
      <c r="Y6709" s="4">
        <f t="shared" si="1043"/>
        <v>9.6925623458858162E-2</v>
      </c>
      <c r="Z6709" s="4">
        <f t="shared" si="1044"/>
        <v>9.6223341385198252E-2</v>
      </c>
    </row>
    <row r="6710" spans="1:26" x14ac:dyDescent="0.25">
      <c r="A6710" s="16">
        <f t="shared" si="1042"/>
        <v>50243</v>
      </c>
      <c r="B6710">
        <f>+'[2]Ejercicio 1'!E6927</f>
        <v>6708</v>
      </c>
      <c r="C6710" s="5">
        <v>8.623653777790681E-2</v>
      </c>
      <c r="D6710" s="4">
        <f t="shared" si="1037"/>
        <v>8.4409606099556153E-2</v>
      </c>
      <c r="E6710" s="6">
        <f t="shared" si="1038"/>
        <v>8.5316563667790904E-2</v>
      </c>
      <c r="F6710" s="7">
        <f t="shared" si="1039"/>
        <v>8.4687296080767319E-2</v>
      </c>
      <c r="I6710" s="10">
        <v>6708</v>
      </c>
      <c r="J6710" s="8">
        <f t="shared" si="1040"/>
        <v>8.7736537777906812E-2</v>
      </c>
      <c r="K6710" s="8">
        <f t="shared" si="1040"/>
        <v>8.5909606099556154E-2</v>
      </c>
      <c r="L6710" s="8">
        <f t="shared" si="1040"/>
        <v>8.6816563667790905E-2</v>
      </c>
      <c r="M6710" s="8">
        <f t="shared" si="1040"/>
        <v>8.618729608076732E-2</v>
      </c>
      <c r="P6710">
        <v>6708</v>
      </c>
      <c r="Q6710" s="8">
        <f t="shared" si="1041"/>
        <v>8.4736537777906809E-2</v>
      </c>
      <c r="R6710" s="8">
        <f t="shared" si="1041"/>
        <v>8.2909606099556152E-2</v>
      </c>
      <c r="S6710" s="8">
        <f t="shared" si="1041"/>
        <v>8.3816563667790903E-2</v>
      </c>
      <c r="T6710" s="8">
        <f t="shared" si="1041"/>
        <v>8.3187296080767317E-2</v>
      </c>
      <c r="W6710">
        <v>6708</v>
      </c>
      <c r="X6710" s="4">
        <f t="shared" si="1036"/>
        <v>9.7953205300102486E-2</v>
      </c>
      <c r="Y6710" s="4">
        <f t="shared" si="1043"/>
        <v>9.6929128260922551E-2</v>
      </c>
      <c r="Z6710" s="4">
        <f t="shared" si="1044"/>
        <v>9.6226787831754965E-2</v>
      </c>
    </row>
    <row r="6711" spans="1:26" x14ac:dyDescent="0.25">
      <c r="A6711" s="16">
        <f t="shared" si="1042"/>
        <v>50244</v>
      </c>
      <c r="B6711">
        <f>+'[2]Ejercicio 1'!E6928</f>
        <v>6709</v>
      </c>
      <c r="C6711" s="5">
        <v>8.6238327943251203E-2</v>
      </c>
      <c r="D6711" s="4">
        <f t="shared" si="1037"/>
        <v>8.4411321478145035E-2</v>
      </c>
      <c r="E6711" s="6">
        <f t="shared" si="1038"/>
        <v>8.5318316040840197E-2</v>
      </c>
      <c r="F6711" s="7">
        <f t="shared" si="1039"/>
        <v>8.4689022758311125E-2</v>
      </c>
      <c r="I6711" s="10">
        <v>6709</v>
      </c>
      <c r="J6711" s="8">
        <f t="shared" si="1040"/>
        <v>8.7738327943251204E-2</v>
      </c>
      <c r="K6711" s="8">
        <f t="shared" si="1040"/>
        <v>8.5911321478145036E-2</v>
      </c>
      <c r="L6711" s="8">
        <f t="shared" si="1040"/>
        <v>8.6818316040840199E-2</v>
      </c>
      <c r="M6711" s="8">
        <f t="shared" si="1040"/>
        <v>8.6189022758311126E-2</v>
      </c>
      <c r="P6711">
        <v>6709</v>
      </c>
      <c r="Q6711" s="8">
        <f t="shared" si="1041"/>
        <v>8.4738327943251202E-2</v>
      </c>
      <c r="R6711" s="8">
        <f t="shared" si="1041"/>
        <v>8.2911321478145034E-2</v>
      </c>
      <c r="S6711" s="8">
        <f t="shared" si="1041"/>
        <v>8.3818316040840196E-2</v>
      </c>
      <c r="T6711" s="8">
        <f t="shared" si="1041"/>
        <v>8.3189022758311124E-2</v>
      </c>
      <c r="W6711">
        <v>6709</v>
      </c>
      <c r="X6711" s="4">
        <f t="shared" si="1036"/>
        <v>9.7956795904990637E-2</v>
      </c>
      <c r="Y6711" s="4">
        <f t="shared" si="1043"/>
        <v>9.6932633061584117E-2</v>
      </c>
      <c r="Z6711" s="4">
        <f t="shared" si="1044"/>
        <v>9.6230234274737397E-2</v>
      </c>
    </row>
    <row r="6712" spans="1:26" x14ac:dyDescent="0.25">
      <c r="A6712" s="16">
        <f t="shared" si="1042"/>
        <v>50245</v>
      </c>
      <c r="B6712">
        <f>+'[2]Ejercicio 1'!E6929</f>
        <v>6710</v>
      </c>
      <c r="C6712" s="5">
        <v>8.6240118108595581E-2</v>
      </c>
      <c r="D6712" s="4">
        <f t="shared" si="1037"/>
        <v>8.4413036855246412E-2</v>
      </c>
      <c r="E6712" s="6">
        <f t="shared" si="1038"/>
        <v>8.5320068413128794E-2</v>
      </c>
      <c r="F6712" s="7">
        <f t="shared" si="1039"/>
        <v>8.4690749434584517E-2</v>
      </c>
      <c r="I6712" s="10">
        <v>6710</v>
      </c>
      <c r="J6712" s="8">
        <f t="shared" si="1040"/>
        <v>8.7740118108595583E-2</v>
      </c>
      <c r="K6712" s="8">
        <f t="shared" si="1040"/>
        <v>8.5913036855246414E-2</v>
      </c>
      <c r="L6712" s="8">
        <f t="shared" si="1040"/>
        <v>8.6820068413128795E-2</v>
      </c>
      <c r="M6712" s="8">
        <f t="shared" si="1040"/>
        <v>8.6190749434584518E-2</v>
      </c>
      <c r="P6712">
        <v>6710</v>
      </c>
      <c r="Q6712" s="8">
        <f t="shared" si="1041"/>
        <v>8.474011810859558E-2</v>
      </c>
      <c r="R6712" s="8">
        <f t="shared" si="1041"/>
        <v>8.2913036855246411E-2</v>
      </c>
      <c r="S6712" s="8">
        <f t="shared" si="1041"/>
        <v>8.3820068413128793E-2</v>
      </c>
      <c r="T6712" s="8">
        <f t="shared" si="1041"/>
        <v>8.3190749434584516E-2</v>
      </c>
      <c r="W6712">
        <v>6710</v>
      </c>
      <c r="X6712" s="4">
        <f t="shared" si="1036"/>
        <v>9.7960386511423025E-2</v>
      </c>
      <c r="Y6712" s="4">
        <f t="shared" si="1043"/>
        <v>9.6936137860652222E-2</v>
      </c>
      <c r="Z6712" s="4">
        <f t="shared" si="1044"/>
        <v>9.6233680713460376E-2</v>
      </c>
    </row>
    <row r="6713" spans="1:26" x14ac:dyDescent="0.25">
      <c r="A6713" s="16">
        <f t="shared" si="1042"/>
        <v>50246</v>
      </c>
      <c r="B6713">
        <f>+'[2]Ejercicio 1'!E6930</f>
        <v>6711</v>
      </c>
      <c r="C6713" s="5">
        <v>8.6241908273939974E-2</v>
      </c>
      <c r="D6713" s="4">
        <f t="shared" si="1037"/>
        <v>8.4414752230860104E-2</v>
      </c>
      <c r="E6713" s="6">
        <f t="shared" si="1038"/>
        <v>8.5321820784658442E-2</v>
      </c>
      <c r="F6713" s="7">
        <f t="shared" si="1039"/>
        <v>8.4692476109593198E-2</v>
      </c>
      <c r="I6713" s="10">
        <v>6711</v>
      </c>
      <c r="J6713" s="8">
        <f t="shared" si="1040"/>
        <v>8.7741908273939975E-2</v>
      </c>
      <c r="K6713" s="8">
        <f t="shared" si="1040"/>
        <v>8.5914752230860106E-2</v>
      </c>
      <c r="L6713" s="8">
        <f t="shared" si="1040"/>
        <v>8.6821820784658443E-2</v>
      </c>
      <c r="M6713" s="8">
        <f t="shared" si="1040"/>
        <v>8.61924761095932E-2</v>
      </c>
      <c r="P6713">
        <v>6711</v>
      </c>
      <c r="Q6713" s="8">
        <f t="shared" si="1041"/>
        <v>8.4741908273939973E-2</v>
      </c>
      <c r="R6713" s="8">
        <f t="shared" si="1041"/>
        <v>8.2914752230860103E-2</v>
      </c>
      <c r="S6713" s="8">
        <f t="shared" si="1041"/>
        <v>8.3821820784658441E-2</v>
      </c>
      <c r="T6713" s="8">
        <f t="shared" si="1041"/>
        <v>8.3192476109593197E-2</v>
      </c>
      <c r="W6713">
        <v>6711</v>
      </c>
      <c r="X6713" s="4">
        <f t="shared" si="1036"/>
        <v>9.7963977119382997E-2</v>
      </c>
      <c r="Y6713" s="4">
        <f t="shared" si="1043"/>
        <v>9.6939642658189246E-2</v>
      </c>
      <c r="Z6713" s="4">
        <f t="shared" si="1044"/>
        <v>9.623712714929139E-2</v>
      </c>
    </row>
    <row r="6714" spans="1:26" x14ac:dyDescent="0.25">
      <c r="A6714" s="16">
        <f t="shared" si="1042"/>
        <v>50247</v>
      </c>
      <c r="B6714">
        <f>+'[2]Ejercicio 1'!E6931</f>
        <v>6712</v>
      </c>
      <c r="C6714" s="5">
        <v>8.6243698439284353E-2</v>
      </c>
      <c r="D6714" s="4">
        <f t="shared" si="1037"/>
        <v>8.44164676049865E-2</v>
      </c>
      <c r="E6714" s="6">
        <f t="shared" si="1038"/>
        <v>8.5323573155427379E-2</v>
      </c>
      <c r="F6714" s="7">
        <f t="shared" si="1039"/>
        <v>8.4694202783334324E-2</v>
      </c>
      <c r="I6714" s="10">
        <v>6712</v>
      </c>
      <c r="J6714" s="8">
        <f t="shared" si="1040"/>
        <v>8.7743698439284354E-2</v>
      </c>
      <c r="K6714" s="8">
        <f t="shared" si="1040"/>
        <v>8.5916467604986502E-2</v>
      </c>
      <c r="L6714" s="8">
        <f t="shared" si="1040"/>
        <v>8.682357315542738E-2</v>
      </c>
      <c r="M6714" s="8">
        <f t="shared" si="1040"/>
        <v>8.6194202783334326E-2</v>
      </c>
      <c r="P6714">
        <v>6712</v>
      </c>
      <c r="Q6714" s="8">
        <f t="shared" si="1041"/>
        <v>8.4743698439284351E-2</v>
      </c>
      <c r="R6714" s="8">
        <f t="shared" si="1041"/>
        <v>8.2916467604986499E-2</v>
      </c>
      <c r="S6714" s="8">
        <f t="shared" si="1041"/>
        <v>8.3823573155427378E-2</v>
      </c>
      <c r="T6714" s="8">
        <f t="shared" si="1041"/>
        <v>8.3194202783334323E-2</v>
      </c>
      <c r="W6714">
        <v>6712</v>
      </c>
      <c r="X6714" s="4">
        <f t="shared" ref="X6714:X6777" si="1045">Tasa_Fwd(C6532,B6532,C6714,B6714,182)</f>
        <v>9.7967567728918847E-2</v>
      </c>
      <c r="Y6714" s="4">
        <f t="shared" si="1043"/>
        <v>9.6943147454194314E-2</v>
      </c>
      <c r="Z6714" s="4">
        <f t="shared" si="1044"/>
        <v>9.6240573581545252E-2</v>
      </c>
    </row>
    <row r="6715" spans="1:26" x14ac:dyDescent="0.25">
      <c r="A6715" s="16">
        <f t="shared" si="1042"/>
        <v>50248</v>
      </c>
      <c r="B6715">
        <f>+'[2]Ejercicio 1'!E6932</f>
        <v>6713</v>
      </c>
      <c r="C6715" s="5">
        <v>8.6245488604628745E-2</v>
      </c>
      <c r="D6715" s="4">
        <f t="shared" si="1037"/>
        <v>8.4418182977625017E-2</v>
      </c>
      <c r="E6715" s="6">
        <f t="shared" si="1038"/>
        <v>8.5325325525437354E-2</v>
      </c>
      <c r="F6715" s="7">
        <f t="shared" si="1039"/>
        <v>8.4695929455807908E-2</v>
      </c>
      <c r="I6715" s="10">
        <v>6713</v>
      </c>
      <c r="J6715" s="8">
        <f t="shared" si="1040"/>
        <v>8.7745488604628746E-2</v>
      </c>
      <c r="K6715" s="8">
        <f t="shared" si="1040"/>
        <v>8.5918182977625018E-2</v>
      </c>
      <c r="L6715" s="8">
        <f t="shared" si="1040"/>
        <v>8.6825325525437355E-2</v>
      </c>
      <c r="M6715" s="8">
        <f t="shared" si="1040"/>
        <v>8.619592945580791E-2</v>
      </c>
      <c r="P6715">
        <v>6713</v>
      </c>
      <c r="Q6715" s="8">
        <f t="shared" si="1041"/>
        <v>8.4745488604628744E-2</v>
      </c>
      <c r="R6715" s="8">
        <f t="shared" si="1041"/>
        <v>8.2918182977625016E-2</v>
      </c>
      <c r="S6715" s="8">
        <f t="shared" si="1041"/>
        <v>8.3825325525437352E-2</v>
      </c>
      <c r="T6715" s="8">
        <f t="shared" si="1041"/>
        <v>8.3195929455807907E-2</v>
      </c>
      <c r="W6715">
        <v>6713</v>
      </c>
      <c r="X6715" s="4">
        <f t="shared" si="1045"/>
        <v>9.7971158339981837E-2</v>
      </c>
      <c r="Y6715" s="4">
        <f t="shared" si="1043"/>
        <v>9.6946652248670051E-2</v>
      </c>
      <c r="Z6715" s="4">
        <f t="shared" si="1044"/>
        <v>9.6244020010221989E-2</v>
      </c>
    </row>
    <row r="6716" spans="1:26" x14ac:dyDescent="0.25">
      <c r="A6716" s="16">
        <f t="shared" si="1042"/>
        <v>50249</v>
      </c>
      <c r="B6716">
        <f>+'[2]Ejercicio 1'!E6933</f>
        <v>6714</v>
      </c>
      <c r="C6716" s="5">
        <v>8.6247278769973124E-2</v>
      </c>
      <c r="D6716" s="4">
        <f t="shared" si="1037"/>
        <v>8.4419898348776029E-2</v>
      </c>
      <c r="E6716" s="6">
        <f t="shared" si="1038"/>
        <v>8.5327077894686618E-2</v>
      </c>
      <c r="F6716" s="7">
        <f t="shared" si="1039"/>
        <v>8.4697656127013923E-2</v>
      </c>
      <c r="I6716" s="10">
        <v>6714</v>
      </c>
      <c r="J6716" s="8">
        <f t="shared" si="1040"/>
        <v>8.7747278769973125E-2</v>
      </c>
      <c r="K6716" s="8">
        <f t="shared" si="1040"/>
        <v>8.591989834877603E-2</v>
      </c>
      <c r="L6716" s="8">
        <f t="shared" si="1040"/>
        <v>8.6827077894686619E-2</v>
      </c>
      <c r="M6716" s="8">
        <f t="shared" si="1040"/>
        <v>8.6197656127013925E-2</v>
      </c>
      <c r="P6716">
        <v>6714</v>
      </c>
      <c r="Q6716" s="8">
        <f t="shared" si="1041"/>
        <v>8.4747278769973122E-2</v>
      </c>
      <c r="R6716" s="8">
        <f t="shared" si="1041"/>
        <v>8.2919898348776028E-2</v>
      </c>
      <c r="S6716" s="8">
        <f t="shared" si="1041"/>
        <v>8.3827077894686616E-2</v>
      </c>
      <c r="T6716" s="8">
        <f t="shared" si="1041"/>
        <v>8.3197656127013922E-2</v>
      </c>
      <c r="W6716">
        <v>6714</v>
      </c>
      <c r="X6716" s="4">
        <f t="shared" si="1045"/>
        <v>9.7974748952588633E-2</v>
      </c>
      <c r="Y6716" s="4">
        <f t="shared" si="1043"/>
        <v>9.6950157041614707E-2</v>
      </c>
      <c r="Z6716" s="4">
        <f t="shared" si="1044"/>
        <v>9.6247466435321574E-2</v>
      </c>
    </row>
    <row r="6717" spans="1:26" x14ac:dyDescent="0.25">
      <c r="A6717" s="16">
        <f t="shared" si="1042"/>
        <v>50250</v>
      </c>
      <c r="B6717">
        <f>+'[2]Ejercicio 1'!E6934</f>
        <v>6715</v>
      </c>
      <c r="C6717" s="5">
        <v>8.6249068935317516E-2</v>
      </c>
      <c r="D6717" s="4">
        <f t="shared" si="1037"/>
        <v>8.4421613718439162E-2</v>
      </c>
      <c r="E6717" s="6">
        <f t="shared" si="1038"/>
        <v>8.5328830263176933E-2</v>
      </c>
      <c r="F6717" s="7">
        <f t="shared" si="1039"/>
        <v>8.4699382796955228E-2</v>
      </c>
      <c r="I6717" s="10">
        <v>6715</v>
      </c>
      <c r="J6717" s="8">
        <f t="shared" si="1040"/>
        <v>8.7749068935317517E-2</v>
      </c>
      <c r="K6717" s="8">
        <f t="shared" si="1040"/>
        <v>8.5921613718439163E-2</v>
      </c>
      <c r="L6717" s="8">
        <f t="shared" si="1040"/>
        <v>8.6828830263176934E-2</v>
      </c>
      <c r="M6717" s="8">
        <f t="shared" si="1040"/>
        <v>8.6199382796955229E-2</v>
      </c>
      <c r="P6717">
        <v>6715</v>
      </c>
      <c r="Q6717" s="8">
        <f t="shared" si="1041"/>
        <v>8.4749068935317515E-2</v>
      </c>
      <c r="R6717" s="8">
        <f t="shared" si="1041"/>
        <v>8.2921613718439161E-2</v>
      </c>
      <c r="S6717" s="8">
        <f t="shared" si="1041"/>
        <v>8.3828830263176932E-2</v>
      </c>
      <c r="T6717" s="8">
        <f t="shared" si="1041"/>
        <v>8.3199382796955226E-2</v>
      </c>
      <c r="W6717">
        <v>6715</v>
      </c>
      <c r="X6717" s="4">
        <f t="shared" si="1045"/>
        <v>9.7978339566739694E-2</v>
      </c>
      <c r="Y6717" s="4">
        <f t="shared" si="1043"/>
        <v>9.6953661833156526E-2</v>
      </c>
      <c r="Z6717" s="4">
        <f t="shared" si="1044"/>
        <v>9.6250912856852597E-2</v>
      </c>
    </row>
    <row r="6718" spans="1:26" x14ac:dyDescent="0.25">
      <c r="A6718" s="16">
        <f t="shared" si="1042"/>
        <v>50251</v>
      </c>
      <c r="B6718">
        <f>+'[2]Ejercicio 1'!E6935</f>
        <v>6716</v>
      </c>
      <c r="C6718" s="5">
        <v>8.6250859100661895E-2</v>
      </c>
      <c r="D6718" s="4">
        <f t="shared" si="1037"/>
        <v>8.4423329086614804E-2</v>
      </c>
      <c r="E6718" s="6">
        <f t="shared" si="1038"/>
        <v>8.5330582630906537E-2</v>
      </c>
      <c r="F6718" s="7">
        <f t="shared" si="1039"/>
        <v>8.470110946562899E-2</v>
      </c>
      <c r="I6718" s="10">
        <v>6716</v>
      </c>
      <c r="J6718" s="8">
        <f t="shared" si="1040"/>
        <v>8.7750859100661896E-2</v>
      </c>
      <c r="K6718" s="8">
        <f t="shared" si="1040"/>
        <v>8.5923329086614805E-2</v>
      </c>
      <c r="L6718" s="8">
        <f t="shared" si="1040"/>
        <v>8.6830582630906539E-2</v>
      </c>
      <c r="M6718" s="8">
        <f t="shared" si="1040"/>
        <v>8.6201109465628992E-2</v>
      </c>
      <c r="P6718">
        <v>6716</v>
      </c>
      <c r="Q6718" s="8">
        <f t="shared" si="1041"/>
        <v>8.4750859100661893E-2</v>
      </c>
      <c r="R6718" s="8">
        <f t="shared" si="1041"/>
        <v>8.2923329086614803E-2</v>
      </c>
      <c r="S6718" s="8">
        <f t="shared" si="1041"/>
        <v>8.3830582630906536E-2</v>
      </c>
      <c r="T6718" s="8">
        <f t="shared" si="1041"/>
        <v>8.3201109465628989E-2</v>
      </c>
      <c r="W6718">
        <v>6716</v>
      </c>
      <c r="X6718" s="4">
        <f t="shared" si="1045"/>
        <v>9.7981930182433258E-2</v>
      </c>
      <c r="Y6718" s="4">
        <f t="shared" si="1043"/>
        <v>9.6957166623039021E-2</v>
      </c>
      <c r="Z6718" s="4">
        <f t="shared" si="1044"/>
        <v>9.6254359274806481E-2</v>
      </c>
    </row>
    <row r="6719" spans="1:26" x14ac:dyDescent="0.25">
      <c r="A6719" s="16">
        <f t="shared" si="1042"/>
        <v>50252</v>
      </c>
      <c r="B6719">
        <f>+'[2]Ejercicio 1'!E6936</f>
        <v>6717</v>
      </c>
      <c r="C6719" s="5">
        <v>8.6252649266006287E-2</v>
      </c>
      <c r="D6719" s="4">
        <f t="shared" si="1037"/>
        <v>8.4425044453302969E-2</v>
      </c>
      <c r="E6719" s="6">
        <f t="shared" si="1038"/>
        <v>8.5332334997876319E-2</v>
      </c>
      <c r="F6719" s="7">
        <f t="shared" si="1039"/>
        <v>8.4702836133035184E-2</v>
      </c>
      <c r="I6719" s="10">
        <v>6717</v>
      </c>
      <c r="J6719" s="8">
        <f t="shared" si="1040"/>
        <v>8.7752649266006288E-2</v>
      </c>
      <c r="K6719" s="8">
        <f t="shared" si="1040"/>
        <v>8.5925044453302971E-2</v>
      </c>
      <c r="L6719" s="8">
        <f t="shared" si="1040"/>
        <v>8.683233499787632E-2</v>
      </c>
      <c r="M6719" s="8">
        <f t="shared" si="1040"/>
        <v>8.6202836133035185E-2</v>
      </c>
      <c r="P6719">
        <v>6717</v>
      </c>
      <c r="Q6719" s="8">
        <f t="shared" si="1041"/>
        <v>8.4752649266006286E-2</v>
      </c>
      <c r="R6719" s="8">
        <f t="shared" si="1041"/>
        <v>8.2925044453302968E-2</v>
      </c>
      <c r="S6719" s="8">
        <f t="shared" si="1041"/>
        <v>8.3832334997876318E-2</v>
      </c>
      <c r="T6719" s="8">
        <f t="shared" si="1041"/>
        <v>8.3202836133035182E-2</v>
      </c>
      <c r="W6719">
        <v>6717</v>
      </c>
      <c r="X6719" s="4">
        <f t="shared" si="1045"/>
        <v>9.7985520799655265E-2</v>
      </c>
      <c r="Y6719" s="4">
        <f t="shared" si="1043"/>
        <v>9.6960671411391294E-2</v>
      </c>
      <c r="Z6719" s="4">
        <f t="shared" si="1044"/>
        <v>9.6257805689180367E-2</v>
      </c>
    </row>
    <row r="6720" spans="1:26" x14ac:dyDescent="0.25">
      <c r="A6720" s="16">
        <f t="shared" si="1042"/>
        <v>50253</v>
      </c>
      <c r="B6720">
        <f>+'[2]Ejercicio 1'!E6937</f>
        <v>6718</v>
      </c>
      <c r="C6720" s="5">
        <v>8.6254439431350666E-2</v>
      </c>
      <c r="D6720" s="4">
        <f t="shared" si="1037"/>
        <v>8.4426759818503463E-2</v>
      </c>
      <c r="E6720" s="6">
        <f t="shared" si="1038"/>
        <v>8.5334087364087138E-2</v>
      </c>
      <c r="F6720" s="7">
        <f t="shared" si="1039"/>
        <v>8.4704562799173821E-2</v>
      </c>
      <c r="I6720" s="10">
        <v>6718</v>
      </c>
      <c r="J6720" s="8">
        <f t="shared" si="1040"/>
        <v>8.7754439431350667E-2</v>
      </c>
      <c r="K6720" s="8">
        <f t="shared" si="1040"/>
        <v>8.5926759818503465E-2</v>
      </c>
      <c r="L6720" s="8">
        <f t="shared" si="1040"/>
        <v>8.683408736408714E-2</v>
      </c>
      <c r="M6720" s="8">
        <f t="shared" si="1040"/>
        <v>8.6204562799173823E-2</v>
      </c>
      <c r="P6720">
        <v>6718</v>
      </c>
      <c r="Q6720" s="8">
        <f t="shared" si="1041"/>
        <v>8.4754439431350664E-2</v>
      </c>
      <c r="R6720" s="8">
        <f t="shared" si="1041"/>
        <v>8.2926759818503462E-2</v>
      </c>
      <c r="S6720" s="8">
        <f t="shared" si="1041"/>
        <v>8.3834087364087137E-2</v>
      </c>
      <c r="T6720" s="8">
        <f t="shared" si="1041"/>
        <v>8.320456279917382E-2</v>
      </c>
      <c r="W6720">
        <v>6718</v>
      </c>
      <c r="X6720" s="4">
        <f t="shared" si="1045"/>
        <v>9.798911141843647E-2</v>
      </c>
      <c r="Y6720" s="4">
        <f t="shared" si="1043"/>
        <v>9.6964176198278379E-2</v>
      </c>
      <c r="Z6720" s="4">
        <f t="shared" si="1044"/>
        <v>9.6261252099985678E-2</v>
      </c>
    </row>
    <row r="6721" spans="1:26" x14ac:dyDescent="0.25">
      <c r="A6721" s="16">
        <f t="shared" si="1042"/>
        <v>50254</v>
      </c>
      <c r="B6721">
        <f>+'[2]Ejercicio 1'!E6938</f>
        <v>6719</v>
      </c>
      <c r="C6721" s="5">
        <v>8.6256229596695058E-2</v>
      </c>
      <c r="D6721" s="4">
        <f t="shared" si="1037"/>
        <v>8.4428475182216883E-2</v>
      </c>
      <c r="E6721" s="6">
        <f t="shared" si="1038"/>
        <v>8.5335839729537247E-2</v>
      </c>
      <c r="F6721" s="7">
        <f t="shared" si="1039"/>
        <v>8.4706289464044904E-2</v>
      </c>
      <c r="I6721" s="10">
        <v>6719</v>
      </c>
      <c r="J6721" s="8">
        <f t="shared" si="1040"/>
        <v>8.775622959669506E-2</v>
      </c>
      <c r="K6721" s="8">
        <f t="shared" si="1040"/>
        <v>8.5928475182216885E-2</v>
      </c>
      <c r="L6721" s="8">
        <f t="shared" si="1040"/>
        <v>8.6835839729537248E-2</v>
      </c>
      <c r="M6721" s="8">
        <f t="shared" si="1040"/>
        <v>8.6206289464044905E-2</v>
      </c>
      <c r="P6721">
        <v>6719</v>
      </c>
      <c r="Q6721" s="8">
        <f t="shared" si="1041"/>
        <v>8.4756229596695057E-2</v>
      </c>
      <c r="R6721" s="8">
        <f t="shared" si="1041"/>
        <v>8.2928475182216882E-2</v>
      </c>
      <c r="S6721" s="8">
        <f t="shared" si="1041"/>
        <v>8.3835839729537245E-2</v>
      </c>
      <c r="T6721" s="8">
        <f t="shared" si="1041"/>
        <v>8.3206289464044902E-2</v>
      </c>
      <c r="W6721">
        <v>6719</v>
      </c>
      <c r="X6721" s="4">
        <f t="shared" si="1045"/>
        <v>9.7992702038777302E-2</v>
      </c>
      <c r="Y6721" s="4">
        <f t="shared" si="1043"/>
        <v>9.696768098363262E-2</v>
      </c>
      <c r="Z6721" s="4">
        <f t="shared" si="1044"/>
        <v>9.6264698507210991E-2</v>
      </c>
    </row>
    <row r="6722" spans="1:26" x14ac:dyDescent="0.25">
      <c r="A6722" s="16">
        <f t="shared" si="1042"/>
        <v>50255</v>
      </c>
      <c r="B6722">
        <f>+'[2]Ejercicio 1'!E6939</f>
        <v>6720</v>
      </c>
      <c r="C6722" s="5">
        <v>8.6258019762039437E-2</v>
      </c>
      <c r="D6722" s="4">
        <f t="shared" si="1037"/>
        <v>8.443019054444223E-2</v>
      </c>
      <c r="E6722" s="6">
        <f t="shared" si="1038"/>
        <v>8.5337592094228407E-2</v>
      </c>
      <c r="F6722" s="7">
        <f t="shared" si="1039"/>
        <v>8.4708016127648431E-2</v>
      </c>
      <c r="I6722" s="10">
        <v>6720</v>
      </c>
      <c r="J6722" s="8">
        <f t="shared" si="1040"/>
        <v>8.7758019762039438E-2</v>
      </c>
      <c r="K6722" s="8">
        <f t="shared" si="1040"/>
        <v>8.5930190544442231E-2</v>
      </c>
      <c r="L6722" s="8">
        <f t="shared" si="1040"/>
        <v>8.6837592094228408E-2</v>
      </c>
      <c r="M6722" s="8">
        <f t="shared" ref="M6722:M6785" si="1046">F6722+$O$1</f>
        <v>8.6208016127648432E-2</v>
      </c>
      <c r="P6722">
        <v>6720</v>
      </c>
      <c r="Q6722" s="8">
        <f t="shared" si="1041"/>
        <v>8.4758019762039435E-2</v>
      </c>
      <c r="R6722" s="8">
        <f t="shared" si="1041"/>
        <v>8.2930190544442228E-2</v>
      </c>
      <c r="S6722" s="8">
        <f t="shared" si="1041"/>
        <v>8.3837592094228405E-2</v>
      </c>
      <c r="T6722" s="8">
        <f t="shared" ref="T6722:T6785" si="1047">F6722-$O$1</f>
        <v>8.3208016127648429E-2</v>
      </c>
      <c r="W6722">
        <v>6720</v>
      </c>
      <c r="X6722" s="4">
        <f t="shared" si="1045"/>
        <v>9.7996292660646148E-2</v>
      </c>
      <c r="Y6722" s="4">
        <f t="shared" si="1043"/>
        <v>9.6971185767457543E-2</v>
      </c>
      <c r="Z6722" s="4">
        <f t="shared" si="1044"/>
        <v>9.6268144910176864E-2</v>
      </c>
    </row>
    <row r="6723" spans="1:26" x14ac:dyDescent="0.25">
      <c r="A6723" s="16">
        <f t="shared" si="1042"/>
        <v>50256</v>
      </c>
      <c r="B6723">
        <f>+'[2]Ejercicio 1'!E6940</f>
        <v>6721</v>
      </c>
      <c r="C6723" s="5">
        <v>8.6259809927383829E-2</v>
      </c>
      <c r="D6723" s="4">
        <f t="shared" ref="D6723:D6786" si="1048">+LN((1+C6723*182/360)^(360/182))</f>
        <v>8.4431905905179891E-2</v>
      </c>
      <c r="E6723" s="6">
        <f t="shared" ref="E6723:E6786" si="1049">Equivalencia_Tasas(C6723,182,91)</f>
        <v>8.5339344458158842E-2</v>
      </c>
      <c r="F6723" s="7">
        <f t="shared" ref="F6723:F6786" si="1050">Equivalencia_Tasas(C6723,182,28)</f>
        <v>8.4709742789987247E-2</v>
      </c>
      <c r="I6723" s="10">
        <v>6721</v>
      </c>
      <c r="J6723" s="8">
        <f t="shared" ref="J6723:M6786" si="1051">C6723+$O$1</f>
        <v>8.7759809927383831E-2</v>
      </c>
      <c r="K6723" s="8">
        <f t="shared" si="1051"/>
        <v>8.5931905905179892E-2</v>
      </c>
      <c r="L6723" s="8">
        <f t="shared" si="1051"/>
        <v>8.6839344458158843E-2</v>
      </c>
      <c r="M6723" s="8">
        <f t="shared" si="1046"/>
        <v>8.6209742789987248E-2</v>
      </c>
      <c r="P6723">
        <v>6721</v>
      </c>
      <c r="Q6723" s="8">
        <f t="shared" ref="Q6723:T6786" si="1052">C6723-$O$1</f>
        <v>8.4759809927383828E-2</v>
      </c>
      <c r="R6723" s="8">
        <f t="shared" si="1052"/>
        <v>8.293190590517989E-2</v>
      </c>
      <c r="S6723" s="8">
        <f t="shared" si="1052"/>
        <v>8.383934445815884E-2</v>
      </c>
      <c r="T6723" s="8">
        <f t="shared" si="1047"/>
        <v>8.3209742789987245E-2</v>
      </c>
      <c r="W6723">
        <v>6721</v>
      </c>
      <c r="X6723" s="4">
        <f t="shared" si="1045"/>
        <v>9.799988328405837E-2</v>
      </c>
      <c r="Y6723" s="4">
        <f t="shared" si="1043"/>
        <v>9.6974690549751372E-2</v>
      </c>
      <c r="Z6723" s="4">
        <f t="shared" si="1044"/>
        <v>9.6271591310935933E-2</v>
      </c>
    </row>
    <row r="6724" spans="1:26" x14ac:dyDescent="0.25">
      <c r="A6724" s="16">
        <f t="shared" si="1042"/>
        <v>50257</v>
      </c>
      <c r="B6724">
        <f>+'[2]Ejercicio 1'!E6941</f>
        <v>6722</v>
      </c>
      <c r="C6724" s="5">
        <v>8.6261600092728208E-2</v>
      </c>
      <c r="D6724" s="4">
        <f t="shared" si="1048"/>
        <v>8.4433621264430103E-2</v>
      </c>
      <c r="E6724" s="6">
        <f t="shared" si="1049"/>
        <v>8.5341096821329468E-2</v>
      </c>
      <c r="F6724" s="7">
        <f t="shared" si="1050"/>
        <v>8.4711469451058521E-2</v>
      </c>
      <c r="I6724" s="10">
        <v>6722</v>
      </c>
      <c r="J6724" s="8">
        <f t="shared" si="1051"/>
        <v>8.7761600092728209E-2</v>
      </c>
      <c r="K6724" s="8">
        <f t="shared" si="1051"/>
        <v>8.5933621264430105E-2</v>
      </c>
      <c r="L6724" s="8">
        <f t="shared" si="1051"/>
        <v>8.6841096821329469E-2</v>
      </c>
      <c r="M6724" s="8">
        <f t="shared" si="1046"/>
        <v>8.6211469451058523E-2</v>
      </c>
      <c r="P6724">
        <v>6722</v>
      </c>
      <c r="Q6724" s="8">
        <f t="shared" si="1052"/>
        <v>8.4761600092728207E-2</v>
      </c>
      <c r="R6724" s="8">
        <f t="shared" si="1052"/>
        <v>8.2933621264430102E-2</v>
      </c>
      <c r="S6724" s="8">
        <f t="shared" si="1052"/>
        <v>8.3841096821329467E-2</v>
      </c>
      <c r="T6724" s="8">
        <f t="shared" si="1047"/>
        <v>8.321146945105852E-2</v>
      </c>
      <c r="W6724">
        <v>6722</v>
      </c>
      <c r="X6724" s="4">
        <f t="shared" si="1045"/>
        <v>9.8003473909014413E-2</v>
      </c>
      <c r="Y6724" s="4">
        <f t="shared" si="1043"/>
        <v>9.6978195330513245E-2</v>
      </c>
      <c r="Z6724" s="4">
        <f t="shared" si="1044"/>
        <v>9.6275037707435548E-2</v>
      </c>
    </row>
    <row r="6725" spans="1:26" x14ac:dyDescent="0.25">
      <c r="A6725" s="16">
        <f t="shared" ref="A6725:A6788" si="1053">+A6724+1</f>
        <v>50258</v>
      </c>
      <c r="B6725">
        <f>+'[2]Ejercicio 1'!E6942</f>
        <v>6723</v>
      </c>
      <c r="C6725" s="5">
        <v>8.62633902580726E-2</v>
      </c>
      <c r="D6725" s="4">
        <f t="shared" si="1048"/>
        <v>8.4435336622192839E-2</v>
      </c>
      <c r="E6725" s="6">
        <f t="shared" si="1049"/>
        <v>8.5342849183741118E-2</v>
      </c>
      <c r="F6725" s="7">
        <f t="shared" si="1050"/>
        <v>8.4713196110862227E-2</v>
      </c>
      <c r="I6725" s="10">
        <v>6723</v>
      </c>
      <c r="J6725" s="8">
        <f t="shared" si="1051"/>
        <v>8.7763390258072602E-2</v>
      </c>
      <c r="K6725" s="8">
        <f t="shared" si="1051"/>
        <v>8.593533662219284E-2</v>
      </c>
      <c r="L6725" s="8">
        <f t="shared" si="1051"/>
        <v>8.6842849183741119E-2</v>
      </c>
      <c r="M6725" s="8">
        <f t="shared" si="1046"/>
        <v>8.6213196110862228E-2</v>
      </c>
      <c r="P6725">
        <v>6723</v>
      </c>
      <c r="Q6725" s="8">
        <f t="shared" si="1052"/>
        <v>8.4763390258072599E-2</v>
      </c>
      <c r="R6725" s="8">
        <f t="shared" si="1052"/>
        <v>8.2935336622192837E-2</v>
      </c>
      <c r="S6725" s="8">
        <f t="shared" si="1052"/>
        <v>8.3842849183741117E-2</v>
      </c>
      <c r="T6725" s="8">
        <f t="shared" si="1047"/>
        <v>8.3213196110862225E-2</v>
      </c>
      <c r="W6725">
        <v>6723</v>
      </c>
      <c r="X6725" s="4">
        <f t="shared" si="1045"/>
        <v>9.8007064535497596E-2</v>
      </c>
      <c r="Y6725" s="4">
        <f t="shared" si="1043"/>
        <v>9.6981700109809929E-2</v>
      </c>
      <c r="Z6725" s="4">
        <f t="shared" si="1044"/>
        <v>9.6278484100358011E-2</v>
      </c>
    </row>
    <row r="6726" spans="1:26" x14ac:dyDescent="0.25">
      <c r="A6726" s="16">
        <f t="shared" si="1053"/>
        <v>50259</v>
      </c>
      <c r="B6726">
        <f>+'[2]Ejercicio 1'!E6943</f>
        <v>6724</v>
      </c>
      <c r="C6726" s="5">
        <v>8.6265180423416979E-2</v>
      </c>
      <c r="D6726" s="4">
        <f t="shared" si="1048"/>
        <v>8.4437051978468319E-2</v>
      </c>
      <c r="E6726" s="6">
        <f t="shared" si="1049"/>
        <v>8.5344601545392071E-2</v>
      </c>
      <c r="F6726" s="7">
        <f t="shared" si="1050"/>
        <v>8.4714922769398376E-2</v>
      </c>
      <c r="I6726" s="10">
        <v>6724</v>
      </c>
      <c r="J6726" s="8">
        <f t="shared" si="1051"/>
        <v>8.776518042341698E-2</v>
      </c>
      <c r="K6726" s="8">
        <f t="shared" si="1051"/>
        <v>8.5937051978468321E-2</v>
      </c>
      <c r="L6726" s="8">
        <f t="shared" si="1051"/>
        <v>8.6844601545392072E-2</v>
      </c>
      <c r="M6726" s="8">
        <f t="shared" si="1046"/>
        <v>8.6214922769398378E-2</v>
      </c>
      <c r="P6726">
        <v>6724</v>
      </c>
      <c r="Q6726" s="8">
        <f t="shared" si="1052"/>
        <v>8.4765180423416978E-2</v>
      </c>
      <c r="R6726" s="8">
        <f t="shared" si="1052"/>
        <v>8.2937051978468318E-2</v>
      </c>
      <c r="S6726" s="8">
        <f t="shared" si="1052"/>
        <v>8.384460154539207E-2</v>
      </c>
      <c r="T6726" s="8">
        <f t="shared" si="1047"/>
        <v>8.3214922769398375E-2</v>
      </c>
      <c r="W6726">
        <v>6724</v>
      </c>
      <c r="X6726" s="4">
        <f t="shared" si="1045"/>
        <v>9.8010655163540836E-2</v>
      </c>
      <c r="Y6726" s="4">
        <f t="shared" si="1043"/>
        <v>9.6985204887512264E-2</v>
      </c>
      <c r="Z6726" s="4">
        <f t="shared" si="1044"/>
        <v>9.6281930489706208E-2</v>
      </c>
    </row>
    <row r="6727" spans="1:26" x14ac:dyDescent="0.25">
      <c r="A6727" s="16">
        <f t="shared" si="1053"/>
        <v>50260</v>
      </c>
      <c r="B6727">
        <f>+'[2]Ejercicio 1'!E6944</f>
        <v>6725</v>
      </c>
      <c r="C6727" s="5">
        <v>8.6266970588761371E-2</v>
      </c>
      <c r="D6727" s="4">
        <f t="shared" si="1048"/>
        <v>8.443876733325574E-2</v>
      </c>
      <c r="E6727" s="6">
        <f t="shared" si="1049"/>
        <v>8.5346353906284075E-2</v>
      </c>
      <c r="F6727" s="7">
        <f t="shared" si="1050"/>
        <v>8.4716649426669816E-2</v>
      </c>
      <c r="I6727" s="10">
        <v>6725</v>
      </c>
      <c r="J6727" s="8">
        <f t="shared" si="1051"/>
        <v>8.7766970588761373E-2</v>
      </c>
      <c r="K6727" s="8">
        <f t="shared" si="1051"/>
        <v>8.5938767333255742E-2</v>
      </c>
      <c r="L6727" s="8">
        <f t="shared" si="1051"/>
        <v>8.6846353906284077E-2</v>
      </c>
      <c r="M6727" s="8">
        <f t="shared" si="1046"/>
        <v>8.6216649426669817E-2</v>
      </c>
      <c r="P6727">
        <v>6725</v>
      </c>
      <c r="Q6727" s="8">
        <f t="shared" si="1052"/>
        <v>8.476697058876137E-2</v>
      </c>
      <c r="R6727" s="8">
        <f t="shared" si="1052"/>
        <v>8.2938767333255739E-2</v>
      </c>
      <c r="S6727" s="8">
        <f t="shared" si="1052"/>
        <v>8.3846353906284074E-2</v>
      </c>
      <c r="T6727" s="8">
        <f t="shared" si="1047"/>
        <v>8.3216649426669814E-2</v>
      </c>
      <c r="W6727">
        <v>6725</v>
      </c>
      <c r="X6727" s="4">
        <f t="shared" si="1045"/>
        <v>9.8014245793143703E-2</v>
      </c>
      <c r="Y6727" s="4">
        <f t="shared" si="1043"/>
        <v>9.6988709663747646E-2</v>
      </c>
      <c r="Z6727" s="4">
        <f t="shared" si="1044"/>
        <v>9.6285376876162426E-2</v>
      </c>
    </row>
    <row r="6728" spans="1:26" x14ac:dyDescent="0.25">
      <c r="A6728" s="16">
        <f t="shared" si="1053"/>
        <v>50261</v>
      </c>
      <c r="B6728">
        <f>+'[2]Ejercicio 1'!E6945</f>
        <v>6726</v>
      </c>
      <c r="C6728" s="5">
        <v>8.626876075410575E-2</v>
      </c>
      <c r="D6728" s="4">
        <f t="shared" si="1048"/>
        <v>8.4440482686555698E-2</v>
      </c>
      <c r="E6728" s="6">
        <f t="shared" si="1049"/>
        <v>8.5348106266415355E-2</v>
      </c>
      <c r="F6728" s="7">
        <f t="shared" si="1050"/>
        <v>8.4718376082670854E-2</v>
      </c>
      <c r="I6728" s="10">
        <v>6726</v>
      </c>
      <c r="J6728" s="8">
        <f t="shared" si="1051"/>
        <v>8.7768760754105751E-2</v>
      </c>
      <c r="K6728" s="8">
        <f t="shared" si="1051"/>
        <v>8.59404826865557E-2</v>
      </c>
      <c r="L6728" s="8">
        <f t="shared" si="1051"/>
        <v>8.6848106266415356E-2</v>
      </c>
      <c r="M6728" s="8">
        <f t="shared" si="1046"/>
        <v>8.6218376082670856E-2</v>
      </c>
      <c r="P6728">
        <v>6726</v>
      </c>
      <c r="Q6728" s="8">
        <f t="shared" si="1052"/>
        <v>8.4768760754105749E-2</v>
      </c>
      <c r="R6728" s="8">
        <f t="shared" si="1052"/>
        <v>8.2940482686555697E-2</v>
      </c>
      <c r="S6728" s="8">
        <f t="shared" si="1052"/>
        <v>8.3848106266415354E-2</v>
      </c>
      <c r="T6728" s="8">
        <f t="shared" si="1047"/>
        <v>8.3218376082670853E-2</v>
      </c>
      <c r="W6728">
        <v>6726</v>
      </c>
      <c r="X6728" s="4">
        <f t="shared" si="1045"/>
        <v>9.801783642427371E-2</v>
      </c>
      <c r="Y6728" s="4">
        <f t="shared" si="1043"/>
        <v>9.6992214438387819E-2</v>
      </c>
      <c r="Z6728" s="4">
        <f t="shared" si="1044"/>
        <v>9.6288823257679734E-2</v>
      </c>
    </row>
    <row r="6729" spans="1:26" x14ac:dyDescent="0.25">
      <c r="A6729" s="16">
        <f t="shared" si="1053"/>
        <v>50262</v>
      </c>
      <c r="B6729">
        <f>+'[2]Ejercicio 1'!E6946</f>
        <v>6727</v>
      </c>
      <c r="C6729" s="5">
        <v>8.6270550919450142E-2</v>
      </c>
      <c r="D6729" s="4">
        <f t="shared" si="1048"/>
        <v>8.4442198038368013E-2</v>
      </c>
      <c r="E6729" s="6">
        <f t="shared" si="1049"/>
        <v>8.53498586257877E-2</v>
      </c>
      <c r="F6729" s="7">
        <f t="shared" si="1050"/>
        <v>8.4720102737407182E-2</v>
      </c>
      <c r="I6729" s="10">
        <v>6727</v>
      </c>
      <c r="J6729" s="8">
        <f t="shared" si="1051"/>
        <v>8.7770550919450144E-2</v>
      </c>
      <c r="K6729" s="8">
        <f t="shared" si="1051"/>
        <v>8.5942198038368015E-2</v>
      </c>
      <c r="L6729" s="8">
        <f t="shared" si="1051"/>
        <v>8.6849858625787701E-2</v>
      </c>
      <c r="M6729" s="8">
        <f t="shared" si="1046"/>
        <v>8.6220102737407184E-2</v>
      </c>
      <c r="P6729">
        <v>6727</v>
      </c>
      <c r="Q6729" s="8">
        <f t="shared" si="1052"/>
        <v>8.4770550919450141E-2</v>
      </c>
      <c r="R6729" s="8">
        <f t="shared" si="1052"/>
        <v>8.2942198038368012E-2</v>
      </c>
      <c r="S6729" s="8">
        <f t="shared" si="1052"/>
        <v>8.3849858625787699E-2</v>
      </c>
      <c r="T6729" s="8">
        <f t="shared" si="1047"/>
        <v>8.3220102737407181E-2</v>
      </c>
      <c r="W6729">
        <v>6727</v>
      </c>
      <c r="X6729" s="4">
        <f t="shared" si="1045"/>
        <v>9.8021427056947982E-2</v>
      </c>
      <c r="Y6729" s="4">
        <f t="shared" si="1043"/>
        <v>9.6995719211626044E-2</v>
      </c>
      <c r="Z6729" s="4">
        <f t="shared" si="1044"/>
        <v>9.6292269636984534E-2</v>
      </c>
    </row>
    <row r="6730" spans="1:26" x14ac:dyDescent="0.25">
      <c r="A6730" s="16">
        <f t="shared" si="1053"/>
        <v>50263</v>
      </c>
      <c r="B6730">
        <f>+'[2]Ejercicio 1'!E6947</f>
        <v>6728</v>
      </c>
      <c r="C6730" s="5">
        <v>8.6272341084794521E-2</v>
      </c>
      <c r="D6730" s="4">
        <f t="shared" si="1048"/>
        <v>8.4443913388692657E-2</v>
      </c>
      <c r="E6730" s="6">
        <f t="shared" si="1049"/>
        <v>8.535161098439932E-2</v>
      </c>
      <c r="F6730" s="7">
        <f t="shared" si="1050"/>
        <v>8.4721829390875955E-2</v>
      </c>
      <c r="I6730" s="10">
        <v>6728</v>
      </c>
      <c r="J6730" s="8">
        <f t="shared" si="1051"/>
        <v>8.7772341084794522E-2</v>
      </c>
      <c r="K6730" s="8">
        <f t="shared" si="1051"/>
        <v>8.5943913388692658E-2</v>
      </c>
      <c r="L6730" s="8">
        <f t="shared" si="1051"/>
        <v>8.6851610984399322E-2</v>
      </c>
      <c r="M6730" s="8">
        <f t="shared" si="1046"/>
        <v>8.6221829390875956E-2</v>
      </c>
      <c r="P6730">
        <v>6728</v>
      </c>
      <c r="Q6730" s="8">
        <f t="shared" si="1052"/>
        <v>8.477234108479452E-2</v>
      </c>
      <c r="R6730" s="8">
        <f t="shared" si="1052"/>
        <v>8.2943913388692656E-2</v>
      </c>
      <c r="S6730" s="8">
        <f t="shared" si="1052"/>
        <v>8.3851610984399319E-2</v>
      </c>
      <c r="T6730" s="8">
        <f t="shared" si="1047"/>
        <v>8.3221829390875954E-2</v>
      </c>
      <c r="W6730">
        <v>6728</v>
      </c>
      <c r="X6730" s="4">
        <f t="shared" si="1045"/>
        <v>9.8025017691165187E-2</v>
      </c>
      <c r="Y6730" s="4">
        <f t="shared" si="1043"/>
        <v>9.6999223983204055E-2</v>
      </c>
      <c r="Z6730" s="4">
        <f t="shared" si="1044"/>
        <v>9.6295716012029881E-2</v>
      </c>
    </row>
    <row r="6731" spans="1:26" x14ac:dyDescent="0.25">
      <c r="A6731" s="16">
        <f t="shared" si="1053"/>
        <v>50264</v>
      </c>
      <c r="B6731">
        <f>+'[2]Ejercicio 1'!E6948</f>
        <v>6729</v>
      </c>
      <c r="C6731" s="5">
        <v>8.6274131250138913E-2</v>
      </c>
      <c r="D6731" s="4">
        <f t="shared" si="1048"/>
        <v>8.4445628737530073E-2</v>
      </c>
      <c r="E6731" s="6">
        <f t="shared" si="1049"/>
        <v>8.5353363342251118E-2</v>
      </c>
      <c r="F6731" s="7">
        <f t="shared" si="1050"/>
        <v>8.4723556043077172E-2</v>
      </c>
      <c r="I6731" s="10">
        <v>6729</v>
      </c>
      <c r="J6731" s="8">
        <f t="shared" si="1051"/>
        <v>8.7774131250138915E-2</v>
      </c>
      <c r="K6731" s="8">
        <f t="shared" si="1051"/>
        <v>8.5945628737530075E-2</v>
      </c>
      <c r="L6731" s="8">
        <f t="shared" si="1051"/>
        <v>8.6853363342251119E-2</v>
      </c>
      <c r="M6731" s="8">
        <f t="shared" si="1046"/>
        <v>8.6223556043077174E-2</v>
      </c>
      <c r="P6731">
        <v>6729</v>
      </c>
      <c r="Q6731" s="8">
        <f t="shared" si="1052"/>
        <v>8.4774131250138912E-2</v>
      </c>
      <c r="R6731" s="8">
        <f t="shared" si="1052"/>
        <v>8.2945628737530072E-2</v>
      </c>
      <c r="S6731" s="8">
        <f t="shared" si="1052"/>
        <v>8.3853363342251117E-2</v>
      </c>
      <c r="T6731" s="8">
        <f t="shared" si="1047"/>
        <v>8.3223556043077171E-2</v>
      </c>
      <c r="W6731">
        <v>6729</v>
      </c>
      <c r="X6731" s="4">
        <f t="shared" si="1045"/>
        <v>9.8028608326910405E-2</v>
      </c>
      <c r="Y6731" s="4">
        <f t="shared" si="1043"/>
        <v>9.7002728753315989E-2</v>
      </c>
      <c r="Z6731" s="4">
        <f t="shared" si="1044"/>
        <v>9.6299162383500947E-2</v>
      </c>
    </row>
    <row r="6732" spans="1:26" x14ac:dyDescent="0.25">
      <c r="A6732" s="16">
        <f t="shared" si="1053"/>
        <v>50265</v>
      </c>
      <c r="B6732">
        <f>+'[2]Ejercicio 1'!E6949</f>
        <v>6730</v>
      </c>
      <c r="C6732" s="5">
        <v>8.6275921415483292E-2</v>
      </c>
      <c r="D6732" s="4">
        <f t="shared" si="1048"/>
        <v>8.4447344084879625E-2</v>
      </c>
      <c r="E6732" s="6">
        <f t="shared" si="1049"/>
        <v>8.5355115699343953E-2</v>
      </c>
      <c r="F6732" s="7">
        <f t="shared" si="1050"/>
        <v>8.4725282694013693E-2</v>
      </c>
      <c r="I6732" s="10">
        <v>6730</v>
      </c>
      <c r="J6732" s="8">
        <f t="shared" si="1051"/>
        <v>8.7775921415483293E-2</v>
      </c>
      <c r="K6732" s="8">
        <f t="shared" si="1051"/>
        <v>8.5947344084879626E-2</v>
      </c>
      <c r="L6732" s="8">
        <f t="shared" si="1051"/>
        <v>8.6855115699343954E-2</v>
      </c>
      <c r="M6732" s="8">
        <f t="shared" si="1046"/>
        <v>8.6225282694013694E-2</v>
      </c>
      <c r="P6732">
        <v>6730</v>
      </c>
      <c r="Q6732" s="8">
        <f t="shared" si="1052"/>
        <v>8.4775921415483291E-2</v>
      </c>
      <c r="R6732" s="8">
        <f t="shared" si="1052"/>
        <v>8.2947344084879623E-2</v>
      </c>
      <c r="S6732" s="8">
        <f t="shared" si="1052"/>
        <v>8.3855115699343952E-2</v>
      </c>
      <c r="T6732" s="8">
        <f t="shared" si="1047"/>
        <v>8.3225282694013691E-2</v>
      </c>
      <c r="W6732">
        <v>6730</v>
      </c>
      <c r="X6732" s="4">
        <f t="shared" si="1045"/>
        <v>9.8032198964214806E-2</v>
      </c>
      <c r="Y6732" s="4">
        <f t="shared" si="1043"/>
        <v>9.7006233521897717E-2</v>
      </c>
      <c r="Z6732" s="4">
        <f t="shared" si="1044"/>
        <v>9.6302608752082894E-2</v>
      </c>
    </row>
    <row r="6733" spans="1:26" x14ac:dyDescent="0.25">
      <c r="A6733" s="16">
        <f t="shared" si="1053"/>
        <v>50266</v>
      </c>
      <c r="B6733">
        <f>+'[2]Ejercicio 1'!E6950</f>
        <v>6731</v>
      </c>
      <c r="C6733" s="5">
        <v>8.6277711580827685E-2</v>
      </c>
      <c r="D6733" s="4">
        <f t="shared" si="1048"/>
        <v>8.4449059430742157E-2</v>
      </c>
      <c r="E6733" s="6">
        <f t="shared" si="1049"/>
        <v>8.5356868055676952E-2</v>
      </c>
      <c r="F6733" s="7">
        <f t="shared" si="1050"/>
        <v>8.4727009343679799E-2</v>
      </c>
      <c r="I6733" s="10">
        <v>6731</v>
      </c>
      <c r="J6733" s="8">
        <f t="shared" si="1051"/>
        <v>8.7777711580827686E-2</v>
      </c>
      <c r="K6733" s="8">
        <f t="shared" si="1051"/>
        <v>8.5949059430742158E-2</v>
      </c>
      <c r="L6733" s="8">
        <f t="shared" si="1051"/>
        <v>8.6856868055676953E-2</v>
      </c>
      <c r="M6733" s="8">
        <f t="shared" si="1046"/>
        <v>8.62270093436798E-2</v>
      </c>
      <c r="P6733">
        <v>6731</v>
      </c>
      <c r="Q6733" s="8">
        <f t="shared" si="1052"/>
        <v>8.4777711580827683E-2</v>
      </c>
      <c r="R6733" s="8">
        <f t="shared" si="1052"/>
        <v>8.2949059430742156E-2</v>
      </c>
      <c r="S6733" s="8">
        <f t="shared" si="1052"/>
        <v>8.385686805567695E-2</v>
      </c>
      <c r="T6733" s="8">
        <f t="shared" si="1047"/>
        <v>8.3227009343679798E-2</v>
      </c>
      <c r="W6733">
        <v>6731</v>
      </c>
      <c r="X6733" s="4">
        <f t="shared" si="1045"/>
        <v>9.8035789603079293E-2</v>
      </c>
      <c r="Y6733" s="4">
        <f t="shared" si="1043"/>
        <v>9.7009738289013367E-2</v>
      </c>
      <c r="Z6733" s="4">
        <f t="shared" si="1044"/>
        <v>9.6306055115717368E-2</v>
      </c>
    </row>
    <row r="6734" spans="1:26" x14ac:dyDescent="0.25">
      <c r="A6734" s="16">
        <f t="shared" si="1053"/>
        <v>50267</v>
      </c>
      <c r="B6734">
        <f>+'[2]Ejercicio 1'!E6951</f>
        <v>6732</v>
      </c>
      <c r="C6734" s="5">
        <v>8.6279501746172063E-2</v>
      </c>
      <c r="D6734" s="4">
        <f t="shared" si="1048"/>
        <v>8.4450774775116824E-2</v>
      </c>
      <c r="E6734" s="6">
        <f t="shared" si="1049"/>
        <v>8.5358620411249253E-2</v>
      </c>
      <c r="F6734" s="7">
        <f t="shared" si="1050"/>
        <v>8.4728735992081194E-2</v>
      </c>
      <c r="I6734" s="10">
        <v>6732</v>
      </c>
      <c r="J6734" s="8">
        <f t="shared" si="1051"/>
        <v>8.7779501746172064E-2</v>
      </c>
      <c r="K6734" s="8">
        <f t="shared" si="1051"/>
        <v>8.5950774775116826E-2</v>
      </c>
      <c r="L6734" s="8">
        <f t="shared" si="1051"/>
        <v>8.6858620411249254E-2</v>
      </c>
      <c r="M6734" s="8">
        <f t="shared" si="1046"/>
        <v>8.6228735992081196E-2</v>
      </c>
      <c r="P6734">
        <v>6732</v>
      </c>
      <c r="Q6734" s="8">
        <f t="shared" si="1052"/>
        <v>8.4779501746172062E-2</v>
      </c>
      <c r="R6734" s="8">
        <f t="shared" si="1052"/>
        <v>8.2950774775116823E-2</v>
      </c>
      <c r="S6734" s="8">
        <f t="shared" si="1052"/>
        <v>8.3858620411249252E-2</v>
      </c>
      <c r="T6734" s="8">
        <f t="shared" si="1047"/>
        <v>8.3228735992081193E-2</v>
      </c>
      <c r="W6734">
        <v>6732</v>
      </c>
      <c r="X6734" s="4">
        <f t="shared" si="1045"/>
        <v>9.803938024347178E-2</v>
      </c>
      <c r="Y6734" s="4">
        <f t="shared" si="1043"/>
        <v>9.7013243054532919E-2</v>
      </c>
      <c r="Z6734" s="4">
        <f t="shared" si="1044"/>
        <v>9.6309501477145024E-2</v>
      </c>
    </row>
    <row r="6735" spans="1:26" x14ac:dyDescent="0.25">
      <c r="A6735" s="16">
        <f t="shared" si="1053"/>
        <v>50268</v>
      </c>
      <c r="B6735">
        <f>+'[2]Ejercicio 1'!E6952</f>
        <v>6733</v>
      </c>
      <c r="C6735" s="5">
        <v>8.6281291911516456E-2</v>
      </c>
      <c r="D6735" s="4">
        <f t="shared" si="1048"/>
        <v>8.4452490118003862E-2</v>
      </c>
      <c r="E6735" s="6">
        <f t="shared" si="1049"/>
        <v>8.5360372766061718E-2</v>
      </c>
      <c r="F6735" s="7">
        <f t="shared" si="1050"/>
        <v>8.4730462639215035E-2</v>
      </c>
      <c r="I6735" s="10">
        <v>6733</v>
      </c>
      <c r="J6735" s="8">
        <f t="shared" si="1051"/>
        <v>8.7781291911516457E-2</v>
      </c>
      <c r="K6735" s="8">
        <f t="shared" si="1051"/>
        <v>8.5952490118003863E-2</v>
      </c>
      <c r="L6735" s="8">
        <f t="shared" si="1051"/>
        <v>8.6860372766061719E-2</v>
      </c>
      <c r="M6735" s="8">
        <f t="shared" si="1046"/>
        <v>8.6230462639215036E-2</v>
      </c>
      <c r="P6735">
        <v>6733</v>
      </c>
      <c r="Q6735" s="8">
        <f t="shared" si="1052"/>
        <v>8.4781291911516454E-2</v>
      </c>
      <c r="R6735" s="8">
        <f t="shared" si="1052"/>
        <v>8.295249011800386E-2</v>
      </c>
      <c r="S6735" s="8">
        <f t="shared" si="1052"/>
        <v>8.3860372766061717E-2</v>
      </c>
      <c r="T6735" s="8">
        <f t="shared" si="1047"/>
        <v>8.3230462639215033E-2</v>
      </c>
      <c r="W6735">
        <v>6733</v>
      </c>
      <c r="X6735" s="4">
        <f t="shared" si="1045"/>
        <v>9.8042970885406769E-2</v>
      </c>
      <c r="Y6735" s="4">
        <f t="shared" si="1043"/>
        <v>9.7016747818521404E-2</v>
      </c>
      <c r="Z6735" s="4">
        <f t="shared" si="1044"/>
        <v>9.6312947834316098E-2</v>
      </c>
    </row>
    <row r="6736" spans="1:26" x14ac:dyDescent="0.25">
      <c r="A6736" s="16">
        <f t="shared" si="1053"/>
        <v>50269</v>
      </c>
      <c r="B6736">
        <f>+'[2]Ejercicio 1'!E6953</f>
        <v>6734</v>
      </c>
      <c r="C6736" s="5">
        <v>8.6283082076860834E-2</v>
      </c>
      <c r="D6736" s="4">
        <f t="shared" si="1048"/>
        <v>8.4454205459403256E-2</v>
      </c>
      <c r="E6736" s="6">
        <f t="shared" si="1049"/>
        <v>8.5362125120115234E-2</v>
      </c>
      <c r="F6736" s="7">
        <f t="shared" si="1050"/>
        <v>8.4732189285081319E-2</v>
      </c>
      <c r="I6736" s="10">
        <v>6734</v>
      </c>
      <c r="J6736" s="8">
        <f t="shared" si="1051"/>
        <v>8.7783082076860836E-2</v>
      </c>
      <c r="K6736" s="8">
        <f t="shared" si="1051"/>
        <v>8.5954205459403257E-2</v>
      </c>
      <c r="L6736" s="8">
        <f t="shared" si="1051"/>
        <v>8.6862125120115236E-2</v>
      </c>
      <c r="M6736" s="8">
        <f t="shared" si="1046"/>
        <v>8.623218928508132E-2</v>
      </c>
      <c r="P6736">
        <v>6734</v>
      </c>
      <c r="Q6736" s="8">
        <f t="shared" si="1052"/>
        <v>8.4783082076860833E-2</v>
      </c>
      <c r="R6736" s="8">
        <f t="shared" si="1052"/>
        <v>8.2954205459403255E-2</v>
      </c>
      <c r="S6736" s="8">
        <f t="shared" si="1052"/>
        <v>8.3862125120115233E-2</v>
      </c>
      <c r="T6736" s="8">
        <f t="shared" si="1047"/>
        <v>8.3232189285081318E-2</v>
      </c>
      <c r="W6736">
        <v>6734</v>
      </c>
      <c r="X6736" s="4">
        <f t="shared" si="1045"/>
        <v>9.8046561528885579E-2</v>
      </c>
      <c r="Y6736" s="4">
        <f t="shared" si="1043"/>
        <v>9.7020252581045546E-2</v>
      </c>
      <c r="Z6736" s="4">
        <f t="shared" si="1044"/>
        <v>9.6316394187910034E-2</v>
      </c>
    </row>
    <row r="6737" spans="1:26" x14ac:dyDescent="0.25">
      <c r="A6737" s="16">
        <f t="shared" si="1053"/>
        <v>50270</v>
      </c>
      <c r="B6737">
        <f>+'[2]Ejercicio 1'!E6954</f>
        <v>6735</v>
      </c>
      <c r="C6737" s="5">
        <v>8.6284872242205227E-2</v>
      </c>
      <c r="D6737" s="4">
        <f t="shared" si="1048"/>
        <v>8.4455920799315229E-2</v>
      </c>
      <c r="E6737" s="6">
        <f t="shared" si="1049"/>
        <v>8.536387747340804E-2</v>
      </c>
      <c r="F6737" s="7">
        <f t="shared" si="1050"/>
        <v>8.4733915929682907E-2</v>
      </c>
      <c r="I6737" s="10">
        <v>6735</v>
      </c>
      <c r="J6737" s="8">
        <f t="shared" si="1051"/>
        <v>8.7784872242205228E-2</v>
      </c>
      <c r="K6737" s="8">
        <f t="shared" si="1051"/>
        <v>8.595592079931523E-2</v>
      </c>
      <c r="L6737" s="8">
        <f t="shared" si="1051"/>
        <v>8.6863877473408041E-2</v>
      </c>
      <c r="M6737" s="8">
        <f t="shared" si="1046"/>
        <v>8.6233915929682908E-2</v>
      </c>
      <c r="P6737">
        <v>6735</v>
      </c>
      <c r="Q6737" s="8">
        <f t="shared" si="1052"/>
        <v>8.4784872242205225E-2</v>
      </c>
      <c r="R6737" s="8">
        <f t="shared" si="1052"/>
        <v>8.2955920799315228E-2</v>
      </c>
      <c r="S6737" s="8">
        <f t="shared" si="1052"/>
        <v>8.3863877473408038E-2</v>
      </c>
      <c r="T6737" s="8">
        <f t="shared" si="1047"/>
        <v>8.3233915929682906E-2</v>
      </c>
      <c r="W6737">
        <v>6735</v>
      </c>
      <c r="X6737" s="4">
        <f t="shared" si="1045"/>
        <v>9.8050152173892388E-2</v>
      </c>
      <c r="Y6737" s="4">
        <f t="shared" si="1043"/>
        <v>9.7023757341972744E-2</v>
      </c>
      <c r="Z6737" s="4">
        <f t="shared" si="1044"/>
        <v>9.6319840538614851E-2</v>
      </c>
    </row>
    <row r="6738" spans="1:26" x14ac:dyDescent="0.25">
      <c r="A6738" s="16">
        <f t="shared" si="1053"/>
        <v>50271</v>
      </c>
      <c r="B6738">
        <f>+'[2]Ejercicio 1'!E6955</f>
        <v>6736</v>
      </c>
      <c r="C6738" s="5">
        <v>8.6286662407549605E-2</v>
      </c>
      <c r="D6738" s="4">
        <f t="shared" si="1048"/>
        <v>8.4457636137739558E-2</v>
      </c>
      <c r="E6738" s="6">
        <f t="shared" si="1049"/>
        <v>8.5365629825941008E-2</v>
      </c>
      <c r="F6738" s="7">
        <f t="shared" si="1050"/>
        <v>8.4735642573014067E-2</v>
      </c>
      <c r="I6738" s="10">
        <v>6736</v>
      </c>
      <c r="J6738" s="8">
        <f t="shared" si="1051"/>
        <v>8.7786662407549607E-2</v>
      </c>
      <c r="K6738" s="8">
        <f t="shared" si="1051"/>
        <v>8.595763613773956E-2</v>
      </c>
      <c r="L6738" s="8">
        <f t="shared" si="1051"/>
        <v>8.686562982594101E-2</v>
      </c>
      <c r="M6738" s="8">
        <f t="shared" si="1046"/>
        <v>8.6235642573014068E-2</v>
      </c>
      <c r="P6738">
        <v>6736</v>
      </c>
      <c r="Q6738" s="8">
        <f t="shared" si="1052"/>
        <v>8.4786662407549604E-2</v>
      </c>
      <c r="R6738" s="8">
        <f t="shared" si="1052"/>
        <v>8.2957636137739557E-2</v>
      </c>
      <c r="S6738" s="8">
        <f t="shared" si="1052"/>
        <v>8.3865629825941007E-2</v>
      </c>
      <c r="T6738" s="8">
        <f t="shared" si="1047"/>
        <v>8.3235642573014065E-2</v>
      </c>
      <c r="W6738">
        <v>6736</v>
      </c>
      <c r="X6738" s="4">
        <f t="shared" si="1045"/>
        <v>9.8053742820459283E-2</v>
      </c>
      <c r="Y6738" s="4">
        <f t="shared" si="1043"/>
        <v>9.7027262101305606E-2</v>
      </c>
      <c r="Z6738" s="4">
        <f t="shared" si="1044"/>
        <v>9.632328688505451E-2</v>
      </c>
    </row>
    <row r="6739" spans="1:26" x14ac:dyDescent="0.25">
      <c r="A6739" s="16">
        <f t="shared" si="1053"/>
        <v>50272</v>
      </c>
      <c r="B6739">
        <f>+'[2]Ejercicio 1'!E6956</f>
        <v>6737</v>
      </c>
      <c r="C6739" s="5">
        <v>8.6288452572893984E-2</v>
      </c>
      <c r="D6739" s="4">
        <f t="shared" si="1048"/>
        <v>8.4459351474676883E-2</v>
      </c>
      <c r="E6739" s="6">
        <f t="shared" si="1049"/>
        <v>8.5367382177715015E-2</v>
      </c>
      <c r="F6739" s="7">
        <f t="shared" si="1050"/>
        <v>8.4737369215080544E-2</v>
      </c>
      <c r="I6739" s="10">
        <v>6737</v>
      </c>
      <c r="J6739" s="8">
        <f t="shared" si="1051"/>
        <v>8.7788452572893985E-2</v>
      </c>
      <c r="K6739" s="8">
        <f t="shared" si="1051"/>
        <v>8.5959351474676884E-2</v>
      </c>
      <c r="L6739" s="8">
        <f t="shared" si="1051"/>
        <v>8.6867382177715016E-2</v>
      </c>
      <c r="M6739" s="8">
        <f t="shared" si="1046"/>
        <v>8.6237369215080545E-2</v>
      </c>
      <c r="P6739">
        <v>6737</v>
      </c>
      <c r="Q6739" s="8">
        <f t="shared" si="1052"/>
        <v>8.4788452572893983E-2</v>
      </c>
      <c r="R6739" s="8">
        <f t="shared" si="1052"/>
        <v>8.2959351474676882E-2</v>
      </c>
      <c r="S6739" s="8">
        <f t="shared" si="1052"/>
        <v>8.3867382177715014E-2</v>
      </c>
      <c r="T6739" s="8">
        <f t="shared" si="1047"/>
        <v>8.3237369215080542E-2</v>
      </c>
      <c r="W6739">
        <v>6737</v>
      </c>
      <c r="X6739" s="4">
        <f t="shared" si="1045"/>
        <v>9.8057333468585361E-2</v>
      </c>
      <c r="Y6739" s="4">
        <f t="shared" si="1043"/>
        <v>9.7030766859301509E-2</v>
      </c>
      <c r="Z6739" s="4">
        <f t="shared" si="1044"/>
        <v>9.6326733227922734E-2</v>
      </c>
    </row>
    <row r="6740" spans="1:26" x14ac:dyDescent="0.25">
      <c r="A6740" s="16">
        <f t="shared" si="1053"/>
        <v>50273</v>
      </c>
      <c r="B6740">
        <f>+'[2]Ejercicio 1'!E6957</f>
        <v>6738</v>
      </c>
      <c r="C6740" s="5">
        <v>8.6290242738238376E-2</v>
      </c>
      <c r="D6740" s="4">
        <f t="shared" si="1048"/>
        <v>8.4461066810126162E-2</v>
      </c>
      <c r="E6740" s="6">
        <f t="shared" si="1049"/>
        <v>8.5369134528729199E-2</v>
      </c>
      <c r="F6740" s="7">
        <f t="shared" si="1050"/>
        <v>8.4739095855879451E-2</v>
      </c>
      <c r="I6740" s="10">
        <v>6738</v>
      </c>
      <c r="J6740" s="8">
        <f t="shared" si="1051"/>
        <v>8.7790242738238378E-2</v>
      </c>
      <c r="K6740" s="8">
        <f t="shared" si="1051"/>
        <v>8.5961066810126163E-2</v>
      </c>
      <c r="L6740" s="8">
        <f t="shared" si="1051"/>
        <v>8.68691345287292E-2</v>
      </c>
      <c r="M6740" s="8">
        <f t="shared" si="1046"/>
        <v>8.6239095855879452E-2</v>
      </c>
      <c r="P6740">
        <v>6738</v>
      </c>
      <c r="Q6740" s="8">
        <f t="shared" si="1052"/>
        <v>8.4790242738238375E-2</v>
      </c>
      <c r="R6740" s="8">
        <f t="shared" si="1052"/>
        <v>8.2961066810126161E-2</v>
      </c>
      <c r="S6740" s="8">
        <f t="shared" si="1052"/>
        <v>8.3869134528729197E-2</v>
      </c>
      <c r="T6740" s="8">
        <f t="shared" si="1047"/>
        <v>8.323909585587945E-2</v>
      </c>
      <c r="W6740">
        <v>6738</v>
      </c>
      <c r="X6740" s="4">
        <f t="shared" si="1045"/>
        <v>9.8060924118238135E-2</v>
      </c>
      <c r="Y6740" s="4">
        <f t="shared" si="1043"/>
        <v>9.7034271615702217E-2</v>
      </c>
      <c r="Z6740" s="4">
        <f t="shared" si="1044"/>
        <v>9.6330179567898994E-2</v>
      </c>
    </row>
    <row r="6741" spans="1:26" x14ac:dyDescent="0.25">
      <c r="A6741" s="16">
        <f t="shared" si="1053"/>
        <v>50274</v>
      </c>
      <c r="B6741">
        <f>+'[2]Ejercicio 1'!E6958</f>
        <v>6739</v>
      </c>
      <c r="C6741" s="5">
        <v>8.6292032903582755E-2</v>
      </c>
      <c r="D6741" s="4">
        <f t="shared" si="1048"/>
        <v>8.4462782144087811E-2</v>
      </c>
      <c r="E6741" s="6">
        <f t="shared" si="1049"/>
        <v>8.5370886878982685E-2</v>
      </c>
      <c r="F6741" s="7">
        <f t="shared" si="1050"/>
        <v>8.4740822495410803E-2</v>
      </c>
      <c r="I6741" s="10">
        <v>6739</v>
      </c>
      <c r="J6741" s="8">
        <f t="shared" si="1051"/>
        <v>8.7792032903582756E-2</v>
      </c>
      <c r="K6741" s="8">
        <f t="shared" si="1051"/>
        <v>8.5962782144087813E-2</v>
      </c>
      <c r="L6741" s="8">
        <f t="shared" si="1051"/>
        <v>8.6870886878982687E-2</v>
      </c>
      <c r="M6741" s="8">
        <f t="shared" si="1046"/>
        <v>8.6240822495410804E-2</v>
      </c>
      <c r="P6741">
        <v>6739</v>
      </c>
      <c r="Q6741" s="8">
        <f t="shared" si="1052"/>
        <v>8.4792032903582754E-2</v>
      </c>
      <c r="R6741" s="8">
        <f t="shared" si="1052"/>
        <v>8.296278214408781E-2</v>
      </c>
      <c r="S6741" s="8">
        <f t="shared" si="1052"/>
        <v>8.3870886878982684E-2</v>
      </c>
      <c r="T6741" s="8">
        <f t="shared" si="1047"/>
        <v>8.3240822495410802E-2</v>
      </c>
      <c r="W6741">
        <v>6739</v>
      </c>
      <c r="X6741" s="4">
        <f t="shared" si="1045"/>
        <v>9.8064514769435174E-2</v>
      </c>
      <c r="Y6741" s="4">
        <f t="shared" si="1043"/>
        <v>9.7037776370571829E-2</v>
      </c>
      <c r="Z6741" s="4">
        <f t="shared" si="1044"/>
        <v>9.6333625903618658E-2</v>
      </c>
    </row>
    <row r="6742" spans="1:26" x14ac:dyDescent="0.25">
      <c r="A6742" s="16">
        <f t="shared" si="1053"/>
        <v>50275</v>
      </c>
      <c r="B6742">
        <f>+'[2]Ejercicio 1'!E6959</f>
        <v>6740</v>
      </c>
      <c r="C6742" s="5">
        <v>8.6293823068927147E-2</v>
      </c>
      <c r="D6742" s="4">
        <f t="shared" si="1048"/>
        <v>8.4464497476562053E-2</v>
      </c>
      <c r="E6742" s="6">
        <f t="shared" si="1049"/>
        <v>8.5372639228477196E-2</v>
      </c>
      <c r="F6742" s="7">
        <f t="shared" si="1050"/>
        <v>8.4742549133677444E-2</v>
      </c>
      <c r="I6742" s="10">
        <v>6740</v>
      </c>
      <c r="J6742" s="8">
        <f t="shared" si="1051"/>
        <v>8.7793823068927149E-2</v>
      </c>
      <c r="K6742" s="8">
        <f t="shared" si="1051"/>
        <v>8.5964497476562055E-2</v>
      </c>
      <c r="L6742" s="8">
        <f t="shared" si="1051"/>
        <v>8.6872639228477197E-2</v>
      </c>
      <c r="M6742" s="8">
        <f t="shared" si="1046"/>
        <v>8.6242549133677446E-2</v>
      </c>
      <c r="P6742">
        <v>6740</v>
      </c>
      <c r="Q6742" s="8">
        <f t="shared" si="1052"/>
        <v>8.4793823068927146E-2</v>
      </c>
      <c r="R6742" s="8">
        <f t="shared" si="1052"/>
        <v>8.2964497476562052E-2</v>
      </c>
      <c r="S6742" s="8">
        <f t="shared" si="1052"/>
        <v>8.3872639228477194E-2</v>
      </c>
      <c r="T6742" s="8">
        <f t="shared" si="1047"/>
        <v>8.3242549133677443E-2</v>
      </c>
      <c r="W6742">
        <v>6740</v>
      </c>
      <c r="X6742" s="4">
        <f t="shared" si="1045"/>
        <v>9.8068105422175575E-2</v>
      </c>
      <c r="Y6742" s="4">
        <f t="shared" si="1043"/>
        <v>9.7041281123910361E-2</v>
      </c>
      <c r="Z6742" s="4">
        <f t="shared" si="1044"/>
        <v>9.6337072236446344E-2</v>
      </c>
    </row>
    <row r="6743" spans="1:26" x14ac:dyDescent="0.25">
      <c r="A6743" s="16">
        <f t="shared" si="1053"/>
        <v>50276</v>
      </c>
      <c r="B6743">
        <f>+'[2]Ejercicio 1'!E6960</f>
        <v>6741</v>
      </c>
      <c r="C6743" s="5">
        <v>8.6295613234271526E-2</v>
      </c>
      <c r="D6743" s="4">
        <f t="shared" si="1048"/>
        <v>8.4466212807548874E-2</v>
      </c>
      <c r="E6743" s="6">
        <f t="shared" si="1049"/>
        <v>8.5374391577211009E-2</v>
      </c>
      <c r="F6743" s="7">
        <f t="shared" si="1050"/>
        <v>8.4744275770673685E-2</v>
      </c>
      <c r="I6743" s="10">
        <v>6741</v>
      </c>
      <c r="J6743" s="8">
        <f t="shared" si="1051"/>
        <v>8.7795613234271527E-2</v>
      </c>
      <c r="K6743" s="8">
        <f t="shared" si="1051"/>
        <v>8.5966212807548875E-2</v>
      </c>
      <c r="L6743" s="8">
        <f t="shared" si="1051"/>
        <v>8.687439157721101E-2</v>
      </c>
      <c r="M6743" s="8">
        <f t="shared" si="1046"/>
        <v>8.6244275770673687E-2</v>
      </c>
      <c r="P6743">
        <v>6741</v>
      </c>
      <c r="Q6743" s="8">
        <f t="shared" si="1052"/>
        <v>8.4795613234271525E-2</v>
      </c>
      <c r="R6743" s="8">
        <f t="shared" si="1052"/>
        <v>8.2966212807548873E-2</v>
      </c>
      <c r="S6743" s="8">
        <f t="shared" si="1052"/>
        <v>8.3874391577211008E-2</v>
      </c>
      <c r="T6743" s="8">
        <f t="shared" si="1047"/>
        <v>8.3244275770673684E-2</v>
      </c>
      <c r="W6743">
        <v>6741</v>
      </c>
      <c r="X6743" s="4">
        <f t="shared" si="1045"/>
        <v>9.8071696076459366E-2</v>
      </c>
      <c r="Y6743" s="4">
        <f t="shared" si="1043"/>
        <v>9.7044785875718687E-2</v>
      </c>
      <c r="Z6743" s="4">
        <f t="shared" si="1044"/>
        <v>9.6340518565011732E-2</v>
      </c>
    </row>
    <row r="6744" spans="1:26" x14ac:dyDescent="0.25">
      <c r="A6744" s="16">
        <f t="shared" si="1053"/>
        <v>50277</v>
      </c>
      <c r="B6744">
        <f>+'[2]Ejercicio 1'!E6961</f>
        <v>6742</v>
      </c>
      <c r="C6744" s="5">
        <v>8.6297403399615918E-2</v>
      </c>
      <c r="D6744" s="4">
        <f t="shared" si="1048"/>
        <v>8.4467928137048079E-2</v>
      </c>
      <c r="E6744" s="6">
        <f t="shared" si="1049"/>
        <v>8.5376143925185874E-2</v>
      </c>
      <c r="F6744" s="7">
        <f t="shared" si="1050"/>
        <v>8.4746002406405216E-2</v>
      </c>
      <c r="I6744" s="10">
        <v>6742</v>
      </c>
      <c r="J6744" s="8">
        <f t="shared" si="1051"/>
        <v>8.779740339961592E-2</v>
      </c>
      <c r="K6744" s="8">
        <f t="shared" si="1051"/>
        <v>8.596792813704808E-2</v>
      </c>
      <c r="L6744" s="8">
        <f t="shared" si="1051"/>
        <v>8.6876143925185875E-2</v>
      </c>
      <c r="M6744" s="8">
        <f t="shared" si="1046"/>
        <v>8.6246002406405217E-2</v>
      </c>
      <c r="P6744">
        <v>6742</v>
      </c>
      <c r="Q6744" s="8">
        <f t="shared" si="1052"/>
        <v>8.4797403399615917E-2</v>
      </c>
      <c r="R6744" s="8">
        <f t="shared" si="1052"/>
        <v>8.2967928137048078E-2</v>
      </c>
      <c r="S6744" s="8">
        <f t="shared" si="1052"/>
        <v>8.3876143925185873E-2</v>
      </c>
      <c r="T6744" s="8">
        <f t="shared" si="1047"/>
        <v>8.3246002406405215E-2</v>
      </c>
      <c r="W6744">
        <v>6742</v>
      </c>
      <c r="X6744" s="4">
        <f t="shared" si="1045"/>
        <v>9.8075286732271616E-2</v>
      </c>
      <c r="Y6744" s="4">
        <f t="shared" si="1043"/>
        <v>9.7048290625995057E-2</v>
      </c>
      <c r="Z6744" s="4">
        <f t="shared" si="1044"/>
        <v>9.6343964890687986E-2</v>
      </c>
    </row>
    <row r="6745" spans="1:26" x14ac:dyDescent="0.25">
      <c r="A6745" s="16">
        <f t="shared" si="1053"/>
        <v>50278</v>
      </c>
      <c r="B6745">
        <f>+'[2]Ejercicio 1'!E6962</f>
        <v>6743</v>
      </c>
      <c r="C6745" s="5">
        <v>8.6299193564960297E-2</v>
      </c>
      <c r="D6745" s="4">
        <f t="shared" si="1048"/>
        <v>8.4469643465060085E-2</v>
      </c>
      <c r="E6745" s="6">
        <f t="shared" si="1049"/>
        <v>8.5377896272400902E-2</v>
      </c>
      <c r="F6745" s="7">
        <f t="shared" si="1050"/>
        <v>8.4747729040869205E-2</v>
      </c>
      <c r="I6745" s="10">
        <v>6743</v>
      </c>
      <c r="J6745" s="8">
        <f t="shared" si="1051"/>
        <v>8.7799193564960298E-2</v>
      </c>
      <c r="K6745" s="8">
        <f t="shared" si="1051"/>
        <v>8.5969643465060086E-2</v>
      </c>
      <c r="L6745" s="8">
        <f t="shared" si="1051"/>
        <v>8.6877896272400904E-2</v>
      </c>
      <c r="M6745" s="8">
        <f t="shared" si="1046"/>
        <v>8.6247729040869206E-2</v>
      </c>
      <c r="P6745">
        <v>6743</v>
      </c>
      <c r="Q6745" s="8">
        <f t="shared" si="1052"/>
        <v>8.4799193564960296E-2</v>
      </c>
      <c r="R6745" s="8">
        <f t="shared" si="1052"/>
        <v>8.2969643465060083E-2</v>
      </c>
      <c r="S6745" s="8">
        <f t="shared" si="1052"/>
        <v>8.3877896272400901E-2</v>
      </c>
      <c r="T6745" s="8">
        <f t="shared" si="1047"/>
        <v>8.3247729040869203E-2</v>
      </c>
      <c r="W6745">
        <v>6743</v>
      </c>
      <c r="X6745" s="4">
        <f t="shared" si="1045"/>
        <v>9.8078877389658856E-2</v>
      </c>
      <c r="Y6745" s="4">
        <f t="shared" si="1043"/>
        <v>9.7051795374807112E-2</v>
      </c>
      <c r="Z6745" s="4">
        <f t="shared" si="1044"/>
        <v>9.6347411212099096E-2</v>
      </c>
    </row>
    <row r="6746" spans="1:26" x14ac:dyDescent="0.25">
      <c r="A6746" s="16">
        <f t="shared" si="1053"/>
        <v>50279</v>
      </c>
      <c r="B6746">
        <f>+'[2]Ejercicio 1'!E6963</f>
        <v>6744</v>
      </c>
      <c r="C6746" s="5">
        <v>8.630098373030469E-2</v>
      </c>
      <c r="D6746" s="4">
        <f t="shared" si="1048"/>
        <v>8.4471358791584267E-2</v>
      </c>
      <c r="E6746" s="6">
        <f t="shared" si="1049"/>
        <v>8.5379648618855219E-2</v>
      </c>
      <c r="F6746" s="7">
        <f t="shared" si="1050"/>
        <v>8.4749455674065624E-2</v>
      </c>
      <c r="I6746" s="10">
        <v>6744</v>
      </c>
      <c r="J6746" s="8">
        <f t="shared" si="1051"/>
        <v>8.7800983730304691E-2</v>
      </c>
      <c r="K6746" s="8">
        <f t="shared" si="1051"/>
        <v>8.5971358791584268E-2</v>
      </c>
      <c r="L6746" s="8">
        <f t="shared" si="1051"/>
        <v>8.6879648618855221E-2</v>
      </c>
      <c r="M6746" s="8">
        <f t="shared" si="1046"/>
        <v>8.6249455674065625E-2</v>
      </c>
      <c r="P6746">
        <v>6744</v>
      </c>
      <c r="Q6746" s="8">
        <f t="shared" si="1052"/>
        <v>8.4800983730304688E-2</v>
      </c>
      <c r="R6746" s="8">
        <f t="shared" si="1052"/>
        <v>8.2971358791584265E-2</v>
      </c>
      <c r="S6746" s="8">
        <f t="shared" si="1052"/>
        <v>8.3879648618855218E-2</v>
      </c>
      <c r="T6746" s="8">
        <f t="shared" si="1047"/>
        <v>8.3249455674065623E-2</v>
      </c>
      <c r="W6746">
        <v>6744</v>
      </c>
      <c r="X6746" s="4">
        <f t="shared" si="1045"/>
        <v>9.8082468048573665E-2</v>
      </c>
      <c r="Y6746" s="4">
        <f t="shared" si="1043"/>
        <v>9.7055300122022195E-2</v>
      </c>
      <c r="Z6746" s="4">
        <f t="shared" si="1044"/>
        <v>9.635085752994163E-2</v>
      </c>
    </row>
    <row r="6747" spans="1:26" x14ac:dyDescent="0.25">
      <c r="A6747" s="16">
        <f t="shared" si="1053"/>
        <v>50280</v>
      </c>
      <c r="B6747">
        <f>+'[2]Ejercicio 1'!E6964</f>
        <v>6745</v>
      </c>
      <c r="C6747" s="5">
        <v>8.6302773895649068E-2</v>
      </c>
      <c r="D6747" s="4">
        <f t="shared" si="1048"/>
        <v>8.4473074116620833E-2</v>
      </c>
      <c r="E6747" s="6">
        <f t="shared" si="1049"/>
        <v>8.5381400964550574E-2</v>
      </c>
      <c r="F6747" s="7">
        <f t="shared" si="1050"/>
        <v>8.4751182305997333E-2</v>
      </c>
      <c r="I6747" s="10">
        <v>6745</v>
      </c>
      <c r="J6747" s="8">
        <f t="shared" si="1051"/>
        <v>8.7802773895649069E-2</v>
      </c>
      <c r="K6747" s="8">
        <f t="shared" si="1051"/>
        <v>8.5973074116620835E-2</v>
      </c>
      <c r="L6747" s="8">
        <f t="shared" si="1051"/>
        <v>8.6881400964550576E-2</v>
      </c>
      <c r="M6747" s="8">
        <f t="shared" si="1046"/>
        <v>8.6251182305997334E-2</v>
      </c>
      <c r="P6747">
        <v>6745</v>
      </c>
      <c r="Q6747" s="8">
        <f t="shared" si="1052"/>
        <v>8.4802773895649067E-2</v>
      </c>
      <c r="R6747" s="8">
        <f t="shared" si="1052"/>
        <v>8.2973074116620832E-2</v>
      </c>
      <c r="S6747" s="8">
        <f t="shared" si="1052"/>
        <v>8.3881400964550573E-2</v>
      </c>
      <c r="T6747" s="8">
        <f t="shared" si="1047"/>
        <v>8.3251182305997332E-2</v>
      </c>
      <c r="W6747">
        <v>6745</v>
      </c>
      <c r="X6747" s="4">
        <f t="shared" si="1045"/>
        <v>9.8086058709032309E-2</v>
      </c>
      <c r="Y6747" s="4">
        <f t="shared" si="1043"/>
        <v>9.7058804867772075E-2</v>
      </c>
      <c r="Z6747" s="4">
        <f t="shared" si="1044"/>
        <v>9.6354303844895045E-2</v>
      </c>
    </row>
    <row r="6748" spans="1:26" x14ac:dyDescent="0.25">
      <c r="A6748" s="16">
        <f t="shared" si="1053"/>
        <v>50281</v>
      </c>
      <c r="B6748">
        <f>+'[2]Ejercicio 1'!E6965</f>
        <v>6746</v>
      </c>
      <c r="C6748" s="5">
        <v>8.6304564060993461E-2</v>
      </c>
      <c r="D6748" s="4">
        <f t="shared" si="1048"/>
        <v>8.4474789440170006E-2</v>
      </c>
      <c r="E6748" s="6">
        <f t="shared" si="1049"/>
        <v>8.5383153309486107E-2</v>
      </c>
      <c r="F6748" s="7">
        <f t="shared" si="1050"/>
        <v>8.47529089366615E-2</v>
      </c>
      <c r="I6748" s="10">
        <v>6746</v>
      </c>
      <c r="J6748" s="8">
        <f t="shared" si="1051"/>
        <v>8.7804564060993462E-2</v>
      </c>
      <c r="K6748" s="8">
        <f t="shared" si="1051"/>
        <v>8.5974789440170007E-2</v>
      </c>
      <c r="L6748" s="8">
        <f t="shared" si="1051"/>
        <v>8.6883153309486108E-2</v>
      </c>
      <c r="M6748" s="8">
        <f t="shared" si="1046"/>
        <v>8.6252908936661501E-2</v>
      </c>
      <c r="P6748">
        <v>6746</v>
      </c>
      <c r="Q6748" s="8">
        <f t="shared" si="1052"/>
        <v>8.4804564060993459E-2</v>
      </c>
      <c r="R6748" s="8">
        <f t="shared" si="1052"/>
        <v>8.2974789440170005E-2</v>
      </c>
      <c r="S6748" s="8">
        <f t="shared" si="1052"/>
        <v>8.3883153309486105E-2</v>
      </c>
      <c r="T6748" s="8">
        <f t="shared" si="1047"/>
        <v>8.3252908936661499E-2</v>
      </c>
      <c r="W6748">
        <v>6746</v>
      </c>
      <c r="X6748" s="4">
        <f t="shared" si="1045"/>
        <v>9.8089649371033885E-2</v>
      </c>
      <c r="Y6748" s="4">
        <f t="shared" si="1043"/>
        <v>9.7062309611991748E-2</v>
      </c>
      <c r="Z6748" s="4">
        <f t="shared" si="1044"/>
        <v>9.6357750156268462E-2</v>
      </c>
    </row>
    <row r="6749" spans="1:26" x14ac:dyDescent="0.25">
      <c r="A6749" s="16">
        <f t="shared" si="1053"/>
        <v>50282</v>
      </c>
      <c r="B6749">
        <f>+'[2]Ejercicio 1'!E6966</f>
        <v>6747</v>
      </c>
      <c r="C6749" s="5">
        <v>8.6306354226337839E-2</v>
      </c>
      <c r="D6749" s="4">
        <f t="shared" si="1048"/>
        <v>8.4476504762231577E-2</v>
      </c>
      <c r="E6749" s="6">
        <f t="shared" si="1049"/>
        <v>8.5384905653660928E-2</v>
      </c>
      <c r="F6749" s="7">
        <f t="shared" si="1050"/>
        <v>8.4754635566055239E-2</v>
      </c>
      <c r="I6749" s="10">
        <v>6747</v>
      </c>
      <c r="J6749" s="8">
        <f t="shared" si="1051"/>
        <v>8.780635422633784E-2</v>
      </c>
      <c r="K6749" s="8">
        <f t="shared" si="1051"/>
        <v>8.5976504762231579E-2</v>
      </c>
      <c r="L6749" s="8">
        <f t="shared" si="1051"/>
        <v>8.6884905653660929E-2</v>
      </c>
      <c r="M6749" s="8">
        <f t="shared" si="1046"/>
        <v>8.6254635566055241E-2</v>
      </c>
      <c r="P6749">
        <v>6747</v>
      </c>
      <c r="Q6749" s="8">
        <f t="shared" si="1052"/>
        <v>8.4806354226337838E-2</v>
      </c>
      <c r="R6749" s="8">
        <f t="shared" si="1052"/>
        <v>8.2976504762231576E-2</v>
      </c>
      <c r="S6749" s="8">
        <f t="shared" si="1052"/>
        <v>8.3884905653660927E-2</v>
      </c>
      <c r="T6749" s="8">
        <f t="shared" si="1047"/>
        <v>8.3254635566055238E-2</v>
      </c>
      <c r="W6749">
        <v>6747</v>
      </c>
      <c r="X6749" s="4">
        <f t="shared" si="1045"/>
        <v>9.8093240034563461E-2</v>
      </c>
      <c r="Y6749" s="4">
        <f t="shared" si="1043"/>
        <v>9.7065814354614449E-2</v>
      </c>
      <c r="Z6749" s="4">
        <f t="shared" si="1044"/>
        <v>9.6361196463379581E-2</v>
      </c>
    </row>
    <row r="6750" spans="1:26" x14ac:dyDescent="0.25">
      <c r="A6750" s="16">
        <f t="shared" si="1053"/>
        <v>50283</v>
      </c>
      <c r="B6750">
        <f>+'[2]Ejercicio 1'!E6967</f>
        <v>6748</v>
      </c>
      <c r="C6750" s="5">
        <v>8.6308144391682232E-2</v>
      </c>
      <c r="D6750" s="4">
        <f t="shared" si="1048"/>
        <v>8.4478220082805741E-2</v>
      </c>
      <c r="E6750" s="6">
        <f t="shared" si="1049"/>
        <v>8.5386657997076801E-2</v>
      </c>
      <c r="F6750" s="7">
        <f t="shared" si="1050"/>
        <v>8.4756362194184282E-2</v>
      </c>
      <c r="I6750" s="10">
        <v>6748</v>
      </c>
      <c r="J6750" s="8">
        <f t="shared" si="1051"/>
        <v>8.7808144391682233E-2</v>
      </c>
      <c r="K6750" s="8">
        <f t="shared" si="1051"/>
        <v>8.5978220082805742E-2</v>
      </c>
      <c r="L6750" s="8">
        <f t="shared" si="1051"/>
        <v>8.6886657997076802E-2</v>
      </c>
      <c r="M6750" s="8">
        <f t="shared" si="1046"/>
        <v>8.6256362194184283E-2</v>
      </c>
      <c r="P6750">
        <v>6748</v>
      </c>
      <c r="Q6750" s="8">
        <f t="shared" si="1052"/>
        <v>8.480814439168223E-2</v>
      </c>
      <c r="R6750" s="8">
        <f t="shared" si="1052"/>
        <v>8.297822008280574E-2</v>
      </c>
      <c r="S6750" s="8">
        <f t="shared" si="1052"/>
        <v>8.3886657997076799E-2</v>
      </c>
      <c r="T6750" s="8">
        <f t="shared" si="1047"/>
        <v>8.325636219418428E-2</v>
      </c>
      <c r="W6750">
        <v>6748</v>
      </c>
      <c r="X6750" s="4">
        <f t="shared" si="1045"/>
        <v>9.8096830699652235E-2</v>
      </c>
      <c r="Y6750" s="4">
        <f t="shared" si="1043"/>
        <v>9.7069319095772849E-2</v>
      </c>
      <c r="Z6750" s="4">
        <f t="shared" si="1044"/>
        <v>9.6364642767604439E-2</v>
      </c>
    </row>
    <row r="6751" spans="1:26" x14ac:dyDescent="0.25">
      <c r="A6751" s="16">
        <f t="shared" si="1053"/>
        <v>50284</v>
      </c>
      <c r="B6751">
        <f>+'[2]Ejercicio 1'!E6968</f>
        <v>6749</v>
      </c>
      <c r="C6751" s="5">
        <v>8.630993455702661E-2</v>
      </c>
      <c r="D6751" s="4">
        <f t="shared" si="1048"/>
        <v>8.447993540189272E-2</v>
      </c>
      <c r="E6751" s="6">
        <f t="shared" si="1049"/>
        <v>8.5388410339732823E-2</v>
      </c>
      <c r="F6751" s="7">
        <f t="shared" si="1050"/>
        <v>8.4758088821048627E-2</v>
      </c>
      <c r="I6751" s="10">
        <v>6749</v>
      </c>
      <c r="J6751" s="8">
        <f t="shared" si="1051"/>
        <v>8.7809934557026612E-2</v>
      </c>
      <c r="K6751" s="8">
        <f t="shared" si="1051"/>
        <v>8.5979935401892721E-2</v>
      </c>
      <c r="L6751" s="8">
        <f t="shared" si="1051"/>
        <v>8.6888410339732824E-2</v>
      </c>
      <c r="M6751" s="8">
        <f t="shared" si="1046"/>
        <v>8.6258088821048629E-2</v>
      </c>
      <c r="P6751">
        <v>6749</v>
      </c>
      <c r="Q6751" s="8">
        <f t="shared" si="1052"/>
        <v>8.4809934557026609E-2</v>
      </c>
      <c r="R6751" s="8">
        <f t="shared" si="1052"/>
        <v>8.2979935401892718E-2</v>
      </c>
      <c r="S6751" s="8">
        <f t="shared" si="1052"/>
        <v>8.3888410339732822E-2</v>
      </c>
      <c r="T6751" s="8">
        <f t="shared" si="1047"/>
        <v>8.3258088821048626E-2</v>
      </c>
      <c r="W6751">
        <v>6749</v>
      </c>
      <c r="X6751" s="4">
        <f t="shared" si="1045"/>
        <v>9.810042136630108E-2</v>
      </c>
      <c r="Y6751" s="4">
        <f t="shared" ref="Y6751:Y6814" si="1054">Tasa_Fwd(E6660,B6660,E6751,B6751,91)</f>
        <v>9.7072823835400154E-2</v>
      </c>
      <c r="Z6751" s="4">
        <f t="shared" si="1044"/>
        <v>9.6368089068255003E-2</v>
      </c>
    </row>
    <row r="6752" spans="1:26" x14ac:dyDescent="0.25">
      <c r="A6752" s="16">
        <f t="shared" si="1053"/>
        <v>50285</v>
      </c>
      <c r="B6752">
        <f>+'[2]Ejercicio 1'!E6969</f>
        <v>6750</v>
      </c>
      <c r="C6752" s="5">
        <v>8.6311724722371003E-2</v>
      </c>
      <c r="D6752" s="4">
        <f t="shared" si="1048"/>
        <v>8.4481650719491902E-2</v>
      </c>
      <c r="E6752" s="6">
        <f t="shared" si="1049"/>
        <v>8.5390162681629037E-2</v>
      </c>
      <c r="F6752" s="7">
        <f t="shared" si="1050"/>
        <v>8.4759815446642559E-2</v>
      </c>
      <c r="I6752" s="10">
        <v>6750</v>
      </c>
      <c r="J6752" s="8">
        <f t="shared" si="1051"/>
        <v>8.7811724722371004E-2</v>
      </c>
      <c r="K6752" s="8">
        <f t="shared" si="1051"/>
        <v>8.5981650719491903E-2</v>
      </c>
      <c r="L6752" s="8">
        <f t="shared" si="1051"/>
        <v>8.6890162681629038E-2</v>
      </c>
      <c r="M6752" s="8">
        <f t="shared" si="1046"/>
        <v>8.625981544664256E-2</v>
      </c>
      <c r="P6752">
        <v>6750</v>
      </c>
      <c r="Q6752" s="8">
        <f t="shared" si="1052"/>
        <v>8.4811724722371001E-2</v>
      </c>
      <c r="R6752" s="8">
        <f t="shared" si="1052"/>
        <v>8.2981650719491901E-2</v>
      </c>
      <c r="S6752" s="8">
        <f t="shared" si="1052"/>
        <v>8.3890162681629035E-2</v>
      </c>
      <c r="T6752" s="8">
        <f t="shared" si="1047"/>
        <v>8.3259815446642557E-2</v>
      </c>
      <c r="W6752">
        <v>6750</v>
      </c>
      <c r="X6752" s="4">
        <f t="shared" si="1045"/>
        <v>9.8104012034477064E-2</v>
      </c>
      <c r="Y6752" s="4">
        <f t="shared" si="1054"/>
        <v>9.7076328573495491E-2</v>
      </c>
      <c r="Z6752" s="4">
        <f t="shared" ref="Z6752:Z6815" si="1055">Tasa_Fwd(F6724,B6724,F6752,B6752,28)</f>
        <v>9.6371535364640423E-2</v>
      </c>
    </row>
    <row r="6753" spans="1:26" x14ac:dyDescent="0.25">
      <c r="A6753" s="16">
        <f t="shared" si="1053"/>
        <v>50286</v>
      </c>
      <c r="B6753">
        <f>+'[2]Ejercicio 1'!E6970</f>
        <v>6751</v>
      </c>
      <c r="C6753" s="5">
        <v>8.6313514887715381E-2</v>
      </c>
      <c r="D6753" s="4">
        <f t="shared" si="1048"/>
        <v>8.4483366035603497E-2</v>
      </c>
      <c r="E6753" s="6">
        <f t="shared" si="1049"/>
        <v>8.5391915022765399E-2</v>
      </c>
      <c r="F6753" s="7">
        <f t="shared" si="1050"/>
        <v>8.4761542070971779E-2</v>
      </c>
      <c r="I6753" s="10">
        <v>6751</v>
      </c>
      <c r="J6753" s="8">
        <f t="shared" si="1051"/>
        <v>8.7813514887715383E-2</v>
      </c>
      <c r="K6753" s="8">
        <f t="shared" si="1051"/>
        <v>8.5983366035603498E-2</v>
      </c>
      <c r="L6753" s="8">
        <f t="shared" si="1051"/>
        <v>8.6891915022765401E-2</v>
      </c>
      <c r="M6753" s="8">
        <f t="shared" si="1046"/>
        <v>8.6261542070971781E-2</v>
      </c>
      <c r="P6753">
        <v>6751</v>
      </c>
      <c r="Q6753" s="8">
        <f t="shared" si="1052"/>
        <v>8.481351488771538E-2</v>
      </c>
      <c r="R6753" s="8">
        <f t="shared" si="1052"/>
        <v>8.2983366035603495E-2</v>
      </c>
      <c r="S6753" s="8">
        <f t="shared" si="1052"/>
        <v>8.3891915022765398E-2</v>
      </c>
      <c r="T6753" s="8">
        <f t="shared" si="1047"/>
        <v>8.3261542070971778E-2</v>
      </c>
      <c r="W6753">
        <v>6751</v>
      </c>
      <c r="X6753" s="4">
        <f t="shared" si="1045"/>
        <v>9.8107602704196856E-2</v>
      </c>
      <c r="Y6753" s="4">
        <f t="shared" si="1054"/>
        <v>9.7079833310126512E-2</v>
      </c>
      <c r="Z6753" s="4">
        <f t="shared" si="1055"/>
        <v>9.6374981658142414E-2</v>
      </c>
    </row>
    <row r="6754" spans="1:26" x14ac:dyDescent="0.25">
      <c r="A6754" s="16">
        <f t="shared" si="1053"/>
        <v>50287</v>
      </c>
      <c r="B6754">
        <f>+'[2]Ejercicio 1'!E6971</f>
        <v>6752</v>
      </c>
      <c r="C6754" s="5">
        <v>8.6315305053059774E-2</v>
      </c>
      <c r="D6754" s="4">
        <f t="shared" si="1048"/>
        <v>8.4485081350227489E-2</v>
      </c>
      <c r="E6754" s="6">
        <f t="shared" si="1049"/>
        <v>8.5393667363141065E-2</v>
      </c>
      <c r="F6754" s="7">
        <f t="shared" si="1050"/>
        <v>8.4763268694033458E-2</v>
      </c>
      <c r="I6754" s="10">
        <v>6752</v>
      </c>
      <c r="J6754" s="8">
        <f t="shared" si="1051"/>
        <v>8.7815305053059775E-2</v>
      </c>
      <c r="K6754" s="8">
        <f t="shared" si="1051"/>
        <v>8.5985081350227491E-2</v>
      </c>
      <c r="L6754" s="8">
        <f t="shared" si="1051"/>
        <v>8.6893667363141067E-2</v>
      </c>
      <c r="M6754" s="8">
        <f t="shared" si="1046"/>
        <v>8.626326869403346E-2</v>
      </c>
      <c r="P6754">
        <v>6752</v>
      </c>
      <c r="Q6754" s="8">
        <f t="shared" si="1052"/>
        <v>8.4815305053059772E-2</v>
      </c>
      <c r="R6754" s="8">
        <f t="shared" si="1052"/>
        <v>8.2985081350227488E-2</v>
      </c>
      <c r="S6754" s="8">
        <f t="shared" si="1052"/>
        <v>8.3893667363141064E-2</v>
      </c>
      <c r="T6754" s="8">
        <f t="shared" si="1047"/>
        <v>8.3263268694033457E-2</v>
      </c>
      <c r="W6754">
        <v>6752</v>
      </c>
      <c r="X6754" s="4">
        <f t="shared" si="1045"/>
        <v>9.8111193375460037E-2</v>
      </c>
      <c r="Y6754" s="4">
        <f t="shared" si="1054"/>
        <v>9.7083338045095557E-2</v>
      </c>
      <c r="Z6754" s="4">
        <f t="shared" si="1055"/>
        <v>9.6378427948064435E-2</v>
      </c>
    </row>
    <row r="6755" spans="1:26" x14ac:dyDescent="0.25">
      <c r="A6755" s="16">
        <f t="shared" si="1053"/>
        <v>50288</v>
      </c>
      <c r="B6755">
        <f>+'[2]Ejercicio 1'!E6972</f>
        <v>6753</v>
      </c>
      <c r="C6755" s="5">
        <v>8.6317095218404152E-2</v>
      </c>
      <c r="D6755" s="4">
        <f t="shared" si="1048"/>
        <v>8.4486796663364103E-2</v>
      </c>
      <c r="E6755" s="6">
        <f t="shared" si="1049"/>
        <v>8.5395419702757783E-2</v>
      </c>
      <c r="F6755" s="7">
        <f t="shared" si="1050"/>
        <v>8.4764995315827568E-2</v>
      </c>
      <c r="I6755" s="10">
        <v>6753</v>
      </c>
      <c r="J6755" s="8">
        <f t="shared" si="1051"/>
        <v>8.7817095218404154E-2</v>
      </c>
      <c r="K6755" s="8">
        <f t="shared" si="1051"/>
        <v>8.5986796663364104E-2</v>
      </c>
      <c r="L6755" s="8">
        <f t="shared" si="1051"/>
        <v>8.6895419702757784E-2</v>
      </c>
      <c r="M6755" s="8">
        <f t="shared" si="1046"/>
        <v>8.626499531582757E-2</v>
      </c>
      <c r="P6755">
        <v>6753</v>
      </c>
      <c r="Q6755" s="8">
        <f t="shared" si="1052"/>
        <v>8.4817095218404151E-2</v>
      </c>
      <c r="R6755" s="8">
        <f t="shared" si="1052"/>
        <v>8.2986796663364101E-2</v>
      </c>
      <c r="S6755" s="8">
        <f t="shared" si="1052"/>
        <v>8.3895419702757781E-2</v>
      </c>
      <c r="T6755" s="8">
        <f t="shared" si="1047"/>
        <v>8.3264995315827567E-2</v>
      </c>
      <c r="W6755">
        <v>6753</v>
      </c>
      <c r="X6755" s="4">
        <f t="shared" si="1045"/>
        <v>9.8114784048266152E-2</v>
      </c>
      <c r="Y6755" s="4">
        <f t="shared" si="1054"/>
        <v>9.7086842778664417E-2</v>
      </c>
      <c r="Z6755" s="4">
        <f t="shared" si="1055"/>
        <v>9.638187423372413E-2</v>
      </c>
    </row>
    <row r="6756" spans="1:26" x14ac:dyDescent="0.25">
      <c r="A6756" s="16">
        <f t="shared" si="1053"/>
        <v>50289</v>
      </c>
      <c r="B6756">
        <f>+'[2]Ejercicio 1'!E6973</f>
        <v>6754</v>
      </c>
      <c r="C6756" s="5">
        <v>8.6318885383748545E-2</v>
      </c>
      <c r="D6756" s="4">
        <f t="shared" si="1048"/>
        <v>8.4488511975013114E-2</v>
      </c>
      <c r="E6756" s="6">
        <f t="shared" si="1049"/>
        <v>8.539717204161465E-2</v>
      </c>
      <c r="F6756" s="7">
        <f t="shared" si="1050"/>
        <v>8.4766721936354122E-2</v>
      </c>
      <c r="I6756" s="10">
        <v>6754</v>
      </c>
      <c r="J6756" s="8">
        <f t="shared" si="1051"/>
        <v>8.7818885383748546E-2</v>
      </c>
      <c r="K6756" s="8">
        <f t="shared" si="1051"/>
        <v>8.5988511975013115E-2</v>
      </c>
      <c r="L6756" s="8">
        <f t="shared" si="1051"/>
        <v>8.6897172041614651E-2</v>
      </c>
      <c r="M6756" s="8">
        <f t="shared" si="1046"/>
        <v>8.6266721936354124E-2</v>
      </c>
      <c r="P6756">
        <v>6754</v>
      </c>
      <c r="Q6756" s="8">
        <f t="shared" si="1052"/>
        <v>8.4818885383748543E-2</v>
      </c>
      <c r="R6756" s="8">
        <f t="shared" si="1052"/>
        <v>8.2988511975013113E-2</v>
      </c>
      <c r="S6756" s="8">
        <f t="shared" si="1052"/>
        <v>8.3897172041614648E-2</v>
      </c>
      <c r="T6756" s="8">
        <f t="shared" si="1047"/>
        <v>8.3266721936354121E-2</v>
      </c>
      <c r="W6756">
        <v>6754</v>
      </c>
      <c r="X6756" s="4">
        <f t="shared" si="1045"/>
        <v>9.8118374722600279E-2</v>
      </c>
      <c r="Y6756" s="4">
        <f t="shared" si="1054"/>
        <v>9.7090347510637193E-2</v>
      </c>
      <c r="Z6756" s="4">
        <f t="shared" si="1055"/>
        <v>9.6385320516494719E-2</v>
      </c>
    </row>
    <row r="6757" spans="1:26" x14ac:dyDescent="0.25">
      <c r="A6757" s="16">
        <f t="shared" si="1053"/>
        <v>50290</v>
      </c>
      <c r="B6757">
        <f>+'[2]Ejercicio 1'!E6974</f>
        <v>6755</v>
      </c>
      <c r="C6757" s="5">
        <v>8.6320675549092923E-2</v>
      </c>
      <c r="D6757" s="4">
        <f t="shared" si="1048"/>
        <v>8.4490227285175176E-2</v>
      </c>
      <c r="E6757" s="6">
        <f t="shared" si="1049"/>
        <v>8.5398924379712582E-2</v>
      </c>
      <c r="F6757" s="7">
        <f t="shared" si="1050"/>
        <v>8.4768448555615966E-2</v>
      </c>
      <c r="I6757" s="10">
        <v>6755</v>
      </c>
      <c r="J6757" s="8">
        <f t="shared" si="1051"/>
        <v>8.7820675549092925E-2</v>
      </c>
      <c r="K6757" s="8">
        <f t="shared" si="1051"/>
        <v>8.5990227285175178E-2</v>
      </c>
      <c r="L6757" s="8">
        <f t="shared" si="1051"/>
        <v>8.6898924379712583E-2</v>
      </c>
      <c r="M6757" s="8">
        <f t="shared" si="1046"/>
        <v>8.6268448555615967E-2</v>
      </c>
      <c r="P6757">
        <v>6755</v>
      </c>
      <c r="Q6757" s="8">
        <f t="shared" si="1052"/>
        <v>8.4820675549092922E-2</v>
      </c>
      <c r="R6757" s="8">
        <f t="shared" si="1052"/>
        <v>8.2990227285175175E-2</v>
      </c>
      <c r="S6757" s="8">
        <f t="shared" si="1052"/>
        <v>8.3898924379712581E-2</v>
      </c>
      <c r="T6757" s="8">
        <f t="shared" si="1047"/>
        <v>8.3268448555615965E-2</v>
      </c>
      <c r="W6757">
        <v>6755</v>
      </c>
      <c r="X6757" s="4">
        <f t="shared" si="1045"/>
        <v>9.812196539851073E-2</v>
      </c>
      <c r="Y6757" s="4">
        <f t="shared" si="1054"/>
        <v>9.7093852241210629E-2</v>
      </c>
      <c r="Z6757" s="4">
        <f t="shared" si="1055"/>
        <v>9.6388766795696731E-2</v>
      </c>
    </row>
    <row r="6758" spans="1:26" x14ac:dyDescent="0.25">
      <c r="A6758" s="16">
        <f t="shared" si="1053"/>
        <v>50291</v>
      </c>
      <c r="B6758">
        <f>+'[2]Ejercicio 1'!E6975</f>
        <v>6756</v>
      </c>
      <c r="C6758" s="5">
        <v>8.6322465714437316E-2</v>
      </c>
      <c r="D6758" s="4">
        <f t="shared" si="1048"/>
        <v>8.4491942593849234E-2</v>
      </c>
      <c r="E6758" s="6">
        <f t="shared" si="1049"/>
        <v>8.5400676717048915E-2</v>
      </c>
      <c r="F6758" s="7">
        <f t="shared" si="1050"/>
        <v>8.4770175173610268E-2</v>
      </c>
      <c r="I6758" s="10">
        <v>6756</v>
      </c>
      <c r="J6758" s="8">
        <f t="shared" si="1051"/>
        <v>8.7822465714437317E-2</v>
      </c>
      <c r="K6758" s="8">
        <f t="shared" si="1051"/>
        <v>8.5991942593849235E-2</v>
      </c>
      <c r="L6758" s="8">
        <f t="shared" si="1051"/>
        <v>8.6900676717048916E-2</v>
      </c>
      <c r="M6758" s="8">
        <f t="shared" si="1046"/>
        <v>8.627017517361027E-2</v>
      </c>
      <c r="P6758">
        <v>6756</v>
      </c>
      <c r="Q6758" s="8">
        <f t="shared" si="1052"/>
        <v>8.4822465714437315E-2</v>
      </c>
      <c r="R6758" s="8">
        <f t="shared" si="1052"/>
        <v>8.2991942593849233E-2</v>
      </c>
      <c r="S6758" s="8">
        <f t="shared" si="1052"/>
        <v>8.3900676717048914E-2</v>
      </c>
      <c r="T6758" s="8">
        <f t="shared" si="1047"/>
        <v>8.3270175173610267E-2</v>
      </c>
      <c r="W6758">
        <v>6756</v>
      </c>
      <c r="X6758" s="4">
        <f t="shared" si="1045"/>
        <v>9.8125556075947876E-2</v>
      </c>
      <c r="Y6758" s="4">
        <f t="shared" si="1054"/>
        <v>9.7097356970121243E-2</v>
      </c>
      <c r="Z6758" s="4">
        <f t="shared" si="1055"/>
        <v>9.6392213071315902E-2</v>
      </c>
    </row>
    <row r="6759" spans="1:26" x14ac:dyDescent="0.25">
      <c r="A6759" s="16">
        <f t="shared" si="1053"/>
        <v>50292</v>
      </c>
      <c r="B6759">
        <f>+'[2]Ejercicio 1'!E6976</f>
        <v>6757</v>
      </c>
      <c r="C6759" s="5">
        <v>8.6324255879781694E-2</v>
      </c>
      <c r="D6759" s="4">
        <f t="shared" si="1048"/>
        <v>8.4493657901035926E-2</v>
      </c>
      <c r="E6759" s="6">
        <f t="shared" si="1049"/>
        <v>8.5402429053626286E-2</v>
      </c>
      <c r="F6759" s="7">
        <f t="shared" si="1050"/>
        <v>8.4771901790337001E-2</v>
      </c>
      <c r="I6759" s="10">
        <v>6757</v>
      </c>
      <c r="J6759" s="8">
        <f t="shared" si="1051"/>
        <v>8.7824255879781696E-2</v>
      </c>
      <c r="K6759" s="8">
        <f t="shared" si="1051"/>
        <v>8.5993657901035928E-2</v>
      </c>
      <c r="L6759" s="8">
        <f t="shared" si="1051"/>
        <v>8.6902429053626287E-2</v>
      </c>
      <c r="M6759" s="8">
        <f t="shared" si="1046"/>
        <v>8.6271901790337002E-2</v>
      </c>
      <c r="P6759">
        <v>6757</v>
      </c>
      <c r="Q6759" s="8">
        <f t="shared" si="1052"/>
        <v>8.4824255879781693E-2</v>
      </c>
      <c r="R6759" s="8">
        <f t="shared" si="1052"/>
        <v>8.2993657901035925E-2</v>
      </c>
      <c r="S6759" s="8">
        <f t="shared" si="1052"/>
        <v>8.3902429053626285E-2</v>
      </c>
      <c r="T6759" s="8">
        <f t="shared" si="1047"/>
        <v>8.3271901790337E-2</v>
      </c>
      <c r="W6759">
        <v>6757</v>
      </c>
      <c r="X6759" s="4">
        <f t="shared" si="1045"/>
        <v>9.8129146754928828E-2</v>
      </c>
      <c r="Y6759" s="4">
        <f t="shared" si="1054"/>
        <v>9.7100861697502511E-2</v>
      </c>
      <c r="Z6759" s="4">
        <f t="shared" si="1055"/>
        <v>9.6395659343366483E-2</v>
      </c>
    </row>
    <row r="6760" spans="1:26" x14ac:dyDescent="0.25">
      <c r="A6760" s="16">
        <f t="shared" si="1053"/>
        <v>50293</v>
      </c>
      <c r="B6760">
        <f>+'[2]Ejercicio 1'!E6977</f>
        <v>6758</v>
      </c>
      <c r="C6760" s="5">
        <v>8.6326046045126087E-2</v>
      </c>
      <c r="D6760" s="4">
        <f t="shared" si="1048"/>
        <v>8.4495373206735044E-2</v>
      </c>
      <c r="E6760" s="6">
        <f t="shared" si="1049"/>
        <v>8.5404181389443848E-2</v>
      </c>
      <c r="F6760" s="7">
        <f t="shared" si="1050"/>
        <v>8.4773628405796178E-2</v>
      </c>
      <c r="I6760" s="10">
        <v>6758</v>
      </c>
      <c r="J6760" s="8">
        <f t="shared" si="1051"/>
        <v>8.7826046045126088E-2</v>
      </c>
      <c r="K6760" s="8">
        <f t="shared" si="1051"/>
        <v>8.5995373206735046E-2</v>
      </c>
      <c r="L6760" s="8">
        <f t="shared" si="1051"/>
        <v>8.6904181389443849E-2</v>
      </c>
      <c r="M6760" s="8">
        <f t="shared" si="1046"/>
        <v>8.6273628405796179E-2</v>
      </c>
      <c r="P6760">
        <v>6758</v>
      </c>
      <c r="Q6760" s="8">
        <f t="shared" si="1052"/>
        <v>8.4826046045126086E-2</v>
      </c>
      <c r="R6760" s="8">
        <f t="shared" si="1052"/>
        <v>8.2995373206735043E-2</v>
      </c>
      <c r="S6760" s="8">
        <f t="shared" si="1052"/>
        <v>8.3904181389443847E-2</v>
      </c>
      <c r="T6760" s="8">
        <f t="shared" si="1047"/>
        <v>8.3273628405796177E-2</v>
      </c>
      <c r="W6760">
        <v>6758</v>
      </c>
      <c r="X6760" s="4">
        <f t="shared" si="1045"/>
        <v>9.8132737435453171E-2</v>
      </c>
      <c r="Y6760" s="4">
        <f t="shared" si="1054"/>
        <v>9.7104366423417715E-2</v>
      </c>
      <c r="Z6760" s="4">
        <f t="shared" si="1055"/>
        <v>9.6399105611149061E-2</v>
      </c>
    </row>
    <row r="6761" spans="1:26" x14ac:dyDescent="0.25">
      <c r="A6761" s="16">
        <f t="shared" si="1053"/>
        <v>50294</v>
      </c>
      <c r="B6761">
        <f>+'[2]Ejercicio 1'!E6978</f>
        <v>6759</v>
      </c>
      <c r="C6761" s="5">
        <v>8.6327836210470466E-2</v>
      </c>
      <c r="D6761" s="4">
        <f t="shared" si="1048"/>
        <v>8.4497088510946797E-2</v>
      </c>
      <c r="E6761" s="6">
        <f t="shared" si="1049"/>
        <v>8.5405933724502434E-2</v>
      </c>
      <c r="F6761" s="7">
        <f t="shared" si="1050"/>
        <v>8.47753550199878E-2</v>
      </c>
      <c r="I6761" s="10">
        <v>6759</v>
      </c>
      <c r="J6761" s="8">
        <f t="shared" si="1051"/>
        <v>8.7827836210470467E-2</v>
      </c>
      <c r="K6761" s="8">
        <f t="shared" si="1051"/>
        <v>8.5997088510946798E-2</v>
      </c>
      <c r="L6761" s="8">
        <f t="shared" si="1051"/>
        <v>8.6905933724502435E-2</v>
      </c>
      <c r="M6761" s="8">
        <f t="shared" si="1046"/>
        <v>8.6275355019987801E-2</v>
      </c>
      <c r="P6761">
        <v>6759</v>
      </c>
      <c r="Q6761" s="8">
        <f t="shared" si="1052"/>
        <v>8.4827836210470464E-2</v>
      </c>
      <c r="R6761" s="8">
        <f t="shared" si="1052"/>
        <v>8.2997088510946795E-2</v>
      </c>
      <c r="S6761" s="8">
        <f t="shared" si="1052"/>
        <v>8.3905933724502432E-2</v>
      </c>
      <c r="T6761" s="8">
        <f t="shared" si="1047"/>
        <v>8.3275355019987798E-2</v>
      </c>
      <c r="W6761">
        <v>6759</v>
      </c>
      <c r="X6761" s="4">
        <f t="shared" si="1045"/>
        <v>9.8136328117520891E-2</v>
      </c>
      <c r="Y6761" s="4">
        <f t="shared" si="1054"/>
        <v>9.7107871147867703E-2</v>
      </c>
      <c r="Z6761" s="4">
        <f t="shared" si="1055"/>
        <v>9.6402551876042519E-2</v>
      </c>
    </row>
    <row r="6762" spans="1:26" x14ac:dyDescent="0.25">
      <c r="A6762" s="16">
        <f t="shared" si="1053"/>
        <v>50295</v>
      </c>
      <c r="B6762">
        <f>+'[2]Ejercicio 1'!E6979</f>
        <v>6760</v>
      </c>
      <c r="C6762" s="5">
        <v>8.6329626375814858E-2</v>
      </c>
      <c r="D6762" s="4">
        <f t="shared" si="1048"/>
        <v>8.4498803813670975E-2</v>
      </c>
      <c r="E6762" s="6">
        <f t="shared" si="1049"/>
        <v>8.5407686058800322E-2</v>
      </c>
      <c r="F6762" s="7">
        <f t="shared" si="1050"/>
        <v>8.4777081632914725E-2</v>
      </c>
      <c r="I6762" s="10">
        <v>6760</v>
      </c>
      <c r="J6762" s="8">
        <f t="shared" si="1051"/>
        <v>8.7829626375814859E-2</v>
      </c>
      <c r="K6762" s="8">
        <f t="shared" si="1051"/>
        <v>8.5998803813670976E-2</v>
      </c>
      <c r="L6762" s="8">
        <f t="shared" si="1051"/>
        <v>8.6907686058800324E-2</v>
      </c>
      <c r="M6762" s="8">
        <f t="shared" si="1046"/>
        <v>8.6277081632914726E-2</v>
      </c>
      <c r="P6762">
        <v>6760</v>
      </c>
      <c r="Q6762" s="8">
        <f t="shared" si="1052"/>
        <v>8.4829626375814857E-2</v>
      </c>
      <c r="R6762" s="8">
        <f t="shared" si="1052"/>
        <v>8.2998803813670974E-2</v>
      </c>
      <c r="S6762" s="8">
        <f t="shared" si="1052"/>
        <v>8.3907686058800321E-2</v>
      </c>
      <c r="T6762" s="8">
        <f t="shared" si="1047"/>
        <v>8.3277081632914723E-2</v>
      </c>
      <c r="W6762">
        <v>6760</v>
      </c>
      <c r="X6762" s="4">
        <f t="shared" si="1045"/>
        <v>9.8139918801116194E-2</v>
      </c>
      <c r="Y6762" s="4">
        <f t="shared" si="1054"/>
        <v>9.7111375870720731E-2</v>
      </c>
      <c r="Z6762" s="4">
        <f t="shared" si="1055"/>
        <v>9.6405998137367402E-2</v>
      </c>
    </row>
    <row r="6763" spans="1:26" x14ac:dyDescent="0.25">
      <c r="A6763" s="16">
        <f t="shared" si="1053"/>
        <v>50296</v>
      </c>
      <c r="B6763">
        <f>+'[2]Ejercicio 1'!E6980</f>
        <v>6761</v>
      </c>
      <c r="C6763" s="5">
        <v>8.6331416541159237E-2</v>
      </c>
      <c r="D6763" s="4">
        <f t="shared" si="1048"/>
        <v>8.4500519114907996E-2</v>
      </c>
      <c r="E6763" s="6">
        <f t="shared" si="1049"/>
        <v>8.5409438392338374E-2</v>
      </c>
      <c r="F6763" s="7">
        <f t="shared" si="1050"/>
        <v>8.477880824457408E-2</v>
      </c>
      <c r="I6763" s="10">
        <v>6761</v>
      </c>
      <c r="J6763" s="8">
        <f t="shared" si="1051"/>
        <v>8.7831416541159238E-2</v>
      </c>
      <c r="K6763" s="8">
        <f t="shared" si="1051"/>
        <v>8.6000519114907997E-2</v>
      </c>
      <c r="L6763" s="8">
        <f t="shared" si="1051"/>
        <v>8.6909438392338376E-2</v>
      </c>
      <c r="M6763" s="8">
        <f t="shared" si="1046"/>
        <v>8.6278808244574082E-2</v>
      </c>
      <c r="P6763">
        <v>6761</v>
      </c>
      <c r="Q6763" s="8">
        <f t="shared" si="1052"/>
        <v>8.4831416541159235E-2</v>
      </c>
      <c r="R6763" s="8">
        <f t="shared" si="1052"/>
        <v>8.3000519114907995E-2</v>
      </c>
      <c r="S6763" s="8">
        <f t="shared" si="1052"/>
        <v>8.3909438392338373E-2</v>
      </c>
      <c r="T6763" s="8">
        <f t="shared" si="1047"/>
        <v>8.3278808244574079E-2</v>
      </c>
      <c r="W6763">
        <v>6761</v>
      </c>
      <c r="X6763" s="4">
        <f t="shared" si="1045"/>
        <v>9.8143509486287361E-2</v>
      </c>
      <c r="Y6763" s="4">
        <f t="shared" si="1054"/>
        <v>9.7114880592043568E-2</v>
      </c>
      <c r="Z6763" s="4">
        <f t="shared" si="1055"/>
        <v>9.6409444395112301E-2</v>
      </c>
    </row>
    <row r="6764" spans="1:26" x14ac:dyDescent="0.25">
      <c r="A6764" s="16">
        <f t="shared" si="1053"/>
        <v>50297</v>
      </c>
      <c r="B6764">
        <f>+'[2]Ejercicio 1'!E6981</f>
        <v>6762</v>
      </c>
      <c r="C6764" s="5">
        <v>8.6333206706503629E-2</v>
      </c>
      <c r="D6764" s="4">
        <f t="shared" si="1048"/>
        <v>8.4502234414657235E-2</v>
      </c>
      <c r="E6764" s="6">
        <f t="shared" si="1049"/>
        <v>8.5411190725116604E-2</v>
      </c>
      <c r="F6764" s="7">
        <f t="shared" si="1050"/>
        <v>8.478053485496588E-2</v>
      </c>
      <c r="I6764" s="10">
        <v>6762</v>
      </c>
      <c r="J6764" s="8">
        <f t="shared" si="1051"/>
        <v>8.783320670650363E-2</v>
      </c>
      <c r="K6764" s="8">
        <f t="shared" si="1051"/>
        <v>8.6002234414657236E-2</v>
      </c>
      <c r="L6764" s="8">
        <f t="shared" si="1051"/>
        <v>8.6911190725116605E-2</v>
      </c>
      <c r="M6764" s="8">
        <f t="shared" si="1046"/>
        <v>8.6280534854965882E-2</v>
      </c>
      <c r="P6764">
        <v>6762</v>
      </c>
      <c r="Q6764" s="8">
        <f t="shared" si="1052"/>
        <v>8.4833206706503628E-2</v>
      </c>
      <c r="R6764" s="8">
        <f t="shared" si="1052"/>
        <v>8.3002234414657233E-2</v>
      </c>
      <c r="S6764" s="8">
        <f t="shared" si="1052"/>
        <v>8.3911190725116602E-2</v>
      </c>
      <c r="T6764" s="8">
        <f t="shared" si="1047"/>
        <v>8.3280534854965879E-2</v>
      </c>
      <c r="W6764">
        <v>6762</v>
      </c>
      <c r="X6764" s="4">
        <f t="shared" si="1045"/>
        <v>9.8147100172986099E-2</v>
      </c>
      <c r="Y6764" s="4">
        <f t="shared" si="1054"/>
        <v>9.7118385311836183E-2</v>
      </c>
      <c r="Z6764" s="4">
        <f t="shared" si="1055"/>
        <v>9.6412890649282906E-2</v>
      </c>
    </row>
    <row r="6765" spans="1:26" x14ac:dyDescent="0.25">
      <c r="A6765" s="16">
        <f t="shared" si="1053"/>
        <v>50298</v>
      </c>
      <c r="B6765">
        <f>+'[2]Ejercicio 1'!E6982</f>
        <v>6763</v>
      </c>
      <c r="C6765" s="5">
        <v>8.6334996871848008E-2</v>
      </c>
      <c r="D6765" s="4">
        <f t="shared" si="1048"/>
        <v>8.4503949712918927E-2</v>
      </c>
      <c r="E6765" s="6">
        <f t="shared" si="1049"/>
        <v>8.5412943057135871E-2</v>
      </c>
      <c r="F6765" s="7">
        <f t="shared" si="1050"/>
        <v>8.4782261464090139E-2</v>
      </c>
      <c r="I6765" s="10">
        <v>6763</v>
      </c>
      <c r="J6765" s="8">
        <f t="shared" si="1051"/>
        <v>8.7834996871848009E-2</v>
      </c>
      <c r="K6765" s="8">
        <f t="shared" si="1051"/>
        <v>8.6003949712918928E-2</v>
      </c>
      <c r="L6765" s="8">
        <f t="shared" si="1051"/>
        <v>8.6912943057135872E-2</v>
      </c>
      <c r="M6765" s="8">
        <f t="shared" si="1046"/>
        <v>8.628226146409014E-2</v>
      </c>
      <c r="P6765">
        <v>6763</v>
      </c>
      <c r="Q6765" s="8">
        <f t="shared" si="1052"/>
        <v>8.4834996871848006E-2</v>
      </c>
      <c r="R6765" s="8">
        <f t="shared" si="1052"/>
        <v>8.3003949712918926E-2</v>
      </c>
      <c r="S6765" s="8">
        <f t="shared" si="1052"/>
        <v>8.3912943057135869E-2</v>
      </c>
      <c r="T6765" s="8">
        <f t="shared" si="1047"/>
        <v>8.3282261464090138E-2</v>
      </c>
      <c r="W6765">
        <v>6763</v>
      </c>
      <c r="X6765" s="4">
        <f t="shared" si="1045"/>
        <v>9.8150690861227352E-2</v>
      </c>
      <c r="Y6765" s="4">
        <f t="shared" si="1054"/>
        <v>9.7121890030162722E-2</v>
      </c>
      <c r="Z6765" s="4">
        <f t="shared" si="1055"/>
        <v>9.6416336899188354E-2</v>
      </c>
    </row>
    <row r="6766" spans="1:26" x14ac:dyDescent="0.25">
      <c r="A6766" s="16">
        <f t="shared" si="1053"/>
        <v>50299</v>
      </c>
      <c r="B6766">
        <f>+'[2]Ejercicio 1'!E6983</f>
        <v>6764</v>
      </c>
      <c r="C6766" s="5">
        <v>8.63367870371924E-2</v>
      </c>
      <c r="D6766" s="4">
        <f t="shared" si="1048"/>
        <v>8.4505665009693254E-2</v>
      </c>
      <c r="E6766" s="6">
        <f t="shared" si="1049"/>
        <v>8.5414695388394427E-2</v>
      </c>
      <c r="F6766" s="7">
        <f t="shared" si="1050"/>
        <v>8.4783988071949673E-2</v>
      </c>
      <c r="I6766" s="10">
        <v>6764</v>
      </c>
      <c r="J6766" s="8">
        <f t="shared" si="1051"/>
        <v>8.7836787037192401E-2</v>
      </c>
      <c r="K6766" s="8">
        <f t="shared" si="1051"/>
        <v>8.6005665009693255E-2</v>
      </c>
      <c r="L6766" s="8">
        <f t="shared" si="1051"/>
        <v>8.6914695388394428E-2</v>
      </c>
      <c r="M6766" s="8">
        <f t="shared" si="1046"/>
        <v>8.6283988071949674E-2</v>
      </c>
      <c r="P6766">
        <v>6764</v>
      </c>
      <c r="Q6766" s="8">
        <f t="shared" si="1052"/>
        <v>8.4836787037192399E-2</v>
      </c>
      <c r="R6766" s="8">
        <f t="shared" si="1052"/>
        <v>8.3005665009693252E-2</v>
      </c>
      <c r="S6766" s="8">
        <f t="shared" si="1052"/>
        <v>8.3914695388394425E-2</v>
      </c>
      <c r="T6766" s="8">
        <f t="shared" si="1047"/>
        <v>8.3283988071949672E-2</v>
      </c>
      <c r="W6766">
        <v>6764</v>
      </c>
      <c r="X6766" s="4">
        <f t="shared" si="1045"/>
        <v>9.8154281551013287E-2</v>
      </c>
      <c r="Y6766" s="4">
        <f t="shared" si="1054"/>
        <v>9.7125394746893176E-2</v>
      </c>
      <c r="Z6766" s="4">
        <f t="shared" si="1055"/>
        <v>9.6419783146898419E-2</v>
      </c>
    </row>
    <row r="6767" spans="1:26" x14ac:dyDescent="0.25">
      <c r="A6767" s="16">
        <f t="shared" si="1053"/>
        <v>50300</v>
      </c>
      <c r="B6767">
        <f>+'[2]Ejercicio 1'!E6984</f>
        <v>6765</v>
      </c>
      <c r="C6767" s="5">
        <v>8.6338577202536779E-2</v>
      </c>
      <c r="D6767" s="4">
        <f t="shared" si="1048"/>
        <v>8.4507380304980034E-2</v>
      </c>
      <c r="E6767" s="6">
        <f t="shared" si="1049"/>
        <v>8.541644771889316E-2</v>
      </c>
      <c r="F6767" s="7">
        <f t="shared" si="1050"/>
        <v>8.4785714678538807E-2</v>
      </c>
      <c r="I6767" s="10">
        <v>6765</v>
      </c>
      <c r="J6767" s="8">
        <f t="shared" si="1051"/>
        <v>8.783857720253678E-2</v>
      </c>
      <c r="K6767" s="8">
        <f t="shared" si="1051"/>
        <v>8.6007380304980036E-2</v>
      </c>
      <c r="L6767" s="8">
        <f t="shared" si="1051"/>
        <v>8.6916447718893161E-2</v>
      </c>
      <c r="M6767" s="8">
        <f t="shared" si="1046"/>
        <v>8.6285714678538808E-2</v>
      </c>
      <c r="P6767">
        <v>6765</v>
      </c>
      <c r="Q6767" s="8">
        <f t="shared" si="1052"/>
        <v>8.4838577202536777E-2</v>
      </c>
      <c r="R6767" s="8">
        <f t="shared" si="1052"/>
        <v>8.3007380304980033E-2</v>
      </c>
      <c r="S6767" s="8">
        <f t="shared" si="1052"/>
        <v>8.3916447718893158E-2</v>
      </c>
      <c r="T6767" s="8">
        <f t="shared" si="1047"/>
        <v>8.3285714678538805E-2</v>
      </c>
      <c r="W6767">
        <v>6765</v>
      </c>
      <c r="X6767" s="4">
        <f t="shared" si="1045"/>
        <v>9.8157872242341737E-2</v>
      </c>
      <c r="Y6767" s="4">
        <f t="shared" si="1054"/>
        <v>9.7128899462158441E-2</v>
      </c>
      <c r="Z6767" s="4">
        <f t="shared" si="1055"/>
        <v>9.6423229389655293E-2</v>
      </c>
    </row>
    <row r="6768" spans="1:26" x14ac:dyDescent="0.25">
      <c r="A6768" s="16">
        <f t="shared" si="1053"/>
        <v>50301</v>
      </c>
      <c r="B6768">
        <f>+'[2]Ejercicio 1'!E6985</f>
        <v>6766</v>
      </c>
      <c r="C6768" s="5">
        <v>8.6340367367881171E-2</v>
      </c>
      <c r="D6768" s="4">
        <f t="shared" si="1048"/>
        <v>8.4509095598779463E-2</v>
      </c>
      <c r="E6768" s="6">
        <f t="shared" si="1049"/>
        <v>8.5418200048632931E-2</v>
      </c>
      <c r="F6768" s="7">
        <f t="shared" si="1050"/>
        <v>8.4787441283863244E-2</v>
      </c>
      <c r="I6768" s="10">
        <v>6766</v>
      </c>
      <c r="J6768" s="8">
        <f t="shared" si="1051"/>
        <v>8.7840367367881173E-2</v>
      </c>
      <c r="K6768" s="8">
        <f t="shared" si="1051"/>
        <v>8.6009095598779464E-2</v>
      </c>
      <c r="L6768" s="8">
        <f t="shared" si="1051"/>
        <v>8.6918200048632932E-2</v>
      </c>
      <c r="M6768" s="8">
        <f t="shared" si="1046"/>
        <v>8.6287441283863245E-2</v>
      </c>
      <c r="P6768">
        <v>6766</v>
      </c>
      <c r="Q6768" s="8">
        <f t="shared" si="1052"/>
        <v>8.484036736788117E-2</v>
      </c>
      <c r="R6768" s="8">
        <f t="shared" si="1052"/>
        <v>8.3009095598779462E-2</v>
      </c>
      <c r="S6768" s="8">
        <f t="shared" si="1052"/>
        <v>8.3918200048632929E-2</v>
      </c>
      <c r="T6768" s="8">
        <f t="shared" si="1047"/>
        <v>8.3287441283863242E-2</v>
      </c>
      <c r="W6768">
        <v>6766</v>
      </c>
      <c r="X6768" s="4">
        <f t="shared" si="1045"/>
        <v>9.8161462935198188E-2</v>
      </c>
      <c r="Y6768" s="4">
        <f t="shared" si="1054"/>
        <v>9.7132404175892612E-2</v>
      </c>
      <c r="Z6768" s="4">
        <f t="shared" si="1055"/>
        <v>9.6426675629523062E-2</v>
      </c>
    </row>
    <row r="6769" spans="1:26" x14ac:dyDescent="0.25">
      <c r="A6769" s="16">
        <f t="shared" si="1053"/>
        <v>50302</v>
      </c>
      <c r="B6769">
        <f>+'[2]Ejercicio 1'!E6986</f>
        <v>6767</v>
      </c>
      <c r="C6769" s="5">
        <v>8.634215753322555E-2</v>
      </c>
      <c r="D6769" s="4">
        <f t="shared" si="1048"/>
        <v>8.4510810891091331E-2</v>
      </c>
      <c r="E6769" s="6">
        <f t="shared" si="1049"/>
        <v>8.5419952377611991E-2</v>
      </c>
      <c r="F6769" s="7">
        <f t="shared" si="1050"/>
        <v>8.478916788792297E-2</v>
      </c>
      <c r="I6769" s="10">
        <v>6767</v>
      </c>
      <c r="J6769" s="8">
        <f t="shared" si="1051"/>
        <v>8.7842157533225551E-2</v>
      </c>
      <c r="K6769" s="8">
        <f t="shared" si="1051"/>
        <v>8.6010810891091333E-2</v>
      </c>
      <c r="L6769" s="8">
        <f t="shared" si="1051"/>
        <v>8.6919952377611992E-2</v>
      </c>
      <c r="M6769" s="8">
        <f t="shared" si="1046"/>
        <v>8.6289167887922971E-2</v>
      </c>
      <c r="P6769">
        <v>6767</v>
      </c>
      <c r="Q6769" s="8">
        <f t="shared" si="1052"/>
        <v>8.4842157533225548E-2</v>
      </c>
      <c r="R6769" s="8">
        <f t="shared" si="1052"/>
        <v>8.301081089109133E-2</v>
      </c>
      <c r="S6769" s="8">
        <f t="shared" si="1052"/>
        <v>8.3919952377611989E-2</v>
      </c>
      <c r="T6769" s="8">
        <f t="shared" si="1047"/>
        <v>8.3289167887922969E-2</v>
      </c>
      <c r="W6769">
        <v>6767</v>
      </c>
      <c r="X6769" s="4">
        <f t="shared" si="1045"/>
        <v>9.8165053629613835E-2</v>
      </c>
      <c r="Y6769" s="4">
        <f t="shared" si="1054"/>
        <v>9.7135908888030684E-2</v>
      </c>
      <c r="Z6769" s="4">
        <f t="shared" si="1055"/>
        <v>9.6430121866507415E-2</v>
      </c>
    </row>
    <row r="6770" spans="1:26" x14ac:dyDescent="0.25">
      <c r="A6770" s="16">
        <f t="shared" si="1053"/>
        <v>50303</v>
      </c>
      <c r="B6770">
        <f>+'[2]Ejercicio 1'!E6987</f>
        <v>6768</v>
      </c>
      <c r="C6770" s="5">
        <v>8.6343947698569942E-2</v>
      </c>
      <c r="D6770" s="4">
        <f t="shared" si="1048"/>
        <v>8.4512526181916264E-2</v>
      </c>
      <c r="E6770" s="6">
        <f t="shared" si="1049"/>
        <v>8.5421704705832102E-2</v>
      </c>
      <c r="F6770" s="7">
        <f t="shared" si="1050"/>
        <v>8.4790894490712282E-2</v>
      </c>
      <c r="I6770" s="10">
        <v>6768</v>
      </c>
      <c r="J6770" s="8">
        <f t="shared" si="1051"/>
        <v>8.7843947698569944E-2</v>
      </c>
      <c r="K6770" s="8">
        <f t="shared" si="1051"/>
        <v>8.6012526181916266E-2</v>
      </c>
      <c r="L6770" s="8">
        <f t="shared" si="1051"/>
        <v>8.6921704705832104E-2</v>
      </c>
      <c r="M6770" s="8">
        <f t="shared" si="1046"/>
        <v>8.6290894490712283E-2</v>
      </c>
      <c r="P6770">
        <v>6768</v>
      </c>
      <c r="Q6770" s="8">
        <f t="shared" si="1052"/>
        <v>8.4843947698569941E-2</v>
      </c>
      <c r="R6770" s="8">
        <f t="shared" si="1052"/>
        <v>8.3012526181916263E-2</v>
      </c>
      <c r="S6770" s="8">
        <f t="shared" si="1052"/>
        <v>8.3921704705832101E-2</v>
      </c>
      <c r="T6770" s="8">
        <f t="shared" si="1047"/>
        <v>8.3290894490712281E-2</v>
      </c>
      <c r="W6770">
        <v>6768</v>
      </c>
      <c r="X6770" s="4">
        <f t="shared" si="1045"/>
        <v>9.8168644325589555E-2</v>
      </c>
      <c r="Y6770" s="4">
        <f t="shared" si="1054"/>
        <v>9.713941359876857E-2</v>
      </c>
      <c r="Z6770" s="4">
        <f t="shared" si="1055"/>
        <v>9.6433568098538591E-2</v>
      </c>
    </row>
    <row r="6771" spans="1:26" x14ac:dyDescent="0.25">
      <c r="A6771" s="16">
        <f t="shared" si="1053"/>
        <v>50304</v>
      </c>
      <c r="B6771">
        <f>+'[2]Ejercicio 1'!E6988</f>
        <v>6769</v>
      </c>
      <c r="C6771" s="5">
        <v>8.6345737863914321E-2</v>
      </c>
      <c r="D6771" s="4">
        <f t="shared" si="1048"/>
        <v>8.4514241471253249E-2</v>
      </c>
      <c r="E6771" s="6">
        <f t="shared" si="1049"/>
        <v>8.5423457033291503E-2</v>
      </c>
      <c r="F6771" s="7">
        <f t="shared" si="1050"/>
        <v>8.4792621092236883E-2</v>
      </c>
      <c r="I6771" s="10">
        <v>6769</v>
      </c>
      <c r="J6771" s="8">
        <f t="shared" si="1051"/>
        <v>8.7845737863914322E-2</v>
      </c>
      <c r="K6771" s="8">
        <f t="shared" si="1051"/>
        <v>8.601424147125325E-2</v>
      </c>
      <c r="L6771" s="8">
        <f t="shared" si="1051"/>
        <v>8.6923457033291504E-2</v>
      </c>
      <c r="M6771" s="8">
        <f t="shared" si="1046"/>
        <v>8.6292621092236885E-2</v>
      </c>
      <c r="P6771">
        <v>6769</v>
      </c>
      <c r="Q6771" s="8">
        <f t="shared" si="1052"/>
        <v>8.4845737863914319E-2</v>
      </c>
      <c r="R6771" s="8">
        <f t="shared" si="1052"/>
        <v>8.3014241471253247E-2</v>
      </c>
      <c r="S6771" s="8">
        <f t="shared" si="1052"/>
        <v>8.3923457033291501E-2</v>
      </c>
      <c r="T6771" s="8">
        <f t="shared" si="1047"/>
        <v>8.3292621092236882E-2</v>
      </c>
      <c r="W6771">
        <v>6769</v>
      </c>
      <c r="X6771" s="4">
        <f t="shared" si="1045"/>
        <v>9.81722350230924E-2</v>
      </c>
      <c r="Y6771" s="4">
        <f t="shared" si="1054"/>
        <v>9.7142918307845369E-2</v>
      </c>
      <c r="Z6771" s="4">
        <f t="shared" si="1055"/>
        <v>9.6437014328371526E-2</v>
      </c>
    </row>
    <row r="6772" spans="1:26" x14ac:dyDescent="0.25">
      <c r="A6772" s="16">
        <f t="shared" si="1053"/>
        <v>50305</v>
      </c>
      <c r="B6772">
        <f>+'[2]Ejercicio 1'!E6989</f>
        <v>6770</v>
      </c>
      <c r="C6772" s="5">
        <v>8.6347528029258713E-2</v>
      </c>
      <c r="D6772" s="4">
        <f t="shared" si="1048"/>
        <v>8.4515956759102687E-2</v>
      </c>
      <c r="E6772" s="6">
        <f t="shared" si="1049"/>
        <v>8.5425209359991955E-2</v>
      </c>
      <c r="F6772" s="7">
        <f t="shared" si="1050"/>
        <v>8.4794347692491084E-2</v>
      </c>
      <c r="I6772" s="10">
        <v>6770</v>
      </c>
      <c r="J6772" s="8">
        <f t="shared" si="1051"/>
        <v>8.7847528029258715E-2</v>
      </c>
      <c r="K6772" s="8">
        <f t="shared" si="1051"/>
        <v>8.6015956759102688E-2</v>
      </c>
      <c r="L6772" s="8">
        <f t="shared" si="1051"/>
        <v>8.6925209359991956E-2</v>
      </c>
      <c r="M6772" s="8">
        <f t="shared" si="1046"/>
        <v>8.6294347692491086E-2</v>
      </c>
      <c r="P6772">
        <v>6770</v>
      </c>
      <c r="Q6772" s="8">
        <f t="shared" si="1052"/>
        <v>8.4847528029258712E-2</v>
      </c>
      <c r="R6772" s="8">
        <f t="shared" si="1052"/>
        <v>8.3015956759102685E-2</v>
      </c>
      <c r="S6772" s="8">
        <f t="shared" si="1052"/>
        <v>8.3925209359991954E-2</v>
      </c>
      <c r="T6772" s="8">
        <f t="shared" si="1047"/>
        <v>8.3294347692491083E-2</v>
      </c>
      <c r="W6772">
        <v>6770</v>
      </c>
      <c r="X6772" s="4">
        <f t="shared" si="1045"/>
        <v>9.8175825722139065E-2</v>
      </c>
      <c r="Y6772" s="4">
        <f t="shared" si="1054"/>
        <v>9.7146423015521968E-2</v>
      </c>
      <c r="Z6772" s="4">
        <f t="shared" si="1055"/>
        <v>9.6440460553248411E-2</v>
      </c>
    </row>
    <row r="6773" spans="1:26" x14ac:dyDescent="0.25">
      <c r="A6773" s="16">
        <f t="shared" si="1053"/>
        <v>50306</v>
      </c>
      <c r="B6773">
        <f>+'[2]Ejercicio 1'!E6990</f>
        <v>6771</v>
      </c>
      <c r="C6773" s="5">
        <v>8.6349318194603092E-2</v>
      </c>
      <c r="D6773" s="4">
        <f t="shared" si="1048"/>
        <v>8.4517672045464787E-2</v>
      </c>
      <c r="E6773" s="6">
        <f t="shared" si="1049"/>
        <v>8.542696168593257E-2</v>
      </c>
      <c r="F6773" s="7">
        <f t="shared" si="1050"/>
        <v>8.4796074291483434E-2</v>
      </c>
      <c r="I6773" s="10">
        <v>6771</v>
      </c>
      <c r="J6773" s="8">
        <f t="shared" si="1051"/>
        <v>8.7849318194603093E-2</v>
      </c>
      <c r="K6773" s="8">
        <f t="shared" si="1051"/>
        <v>8.6017672045464788E-2</v>
      </c>
      <c r="L6773" s="8">
        <f t="shared" si="1051"/>
        <v>8.6926961685932572E-2</v>
      </c>
      <c r="M6773" s="8">
        <f t="shared" si="1046"/>
        <v>8.6296074291483435E-2</v>
      </c>
      <c r="P6773">
        <v>6771</v>
      </c>
      <c r="Q6773" s="8">
        <f t="shared" si="1052"/>
        <v>8.4849318194603091E-2</v>
      </c>
      <c r="R6773" s="8">
        <f t="shared" si="1052"/>
        <v>8.3017672045464785E-2</v>
      </c>
      <c r="S6773" s="8">
        <f t="shared" si="1052"/>
        <v>8.3926961685932569E-2</v>
      </c>
      <c r="T6773" s="8">
        <f t="shared" si="1047"/>
        <v>8.3296074291483432E-2</v>
      </c>
      <c r="W6773">
        <v>6771</v>
      </c>
      <c r="X6773" s="4">
        <f t="shared" si="1045"/>
        <v>9.8179416422728677E-2</v>
      </c>
      <c r="Y6773" s="4">
        <f t="shared" si="1054"/>
        <v>9.7149927721602483E-2</v>
      </c>
      <c r="Z6773" s="4">
        <f t="shared" si="1055"/>
        <v>9.6443906775935631E-2</v>
      </c>
    </row>
    <row r="6774" spans="1:26" x14ac:dyDescent="0.25">
      <c r="A6774" s="16">
        <f t="shared" si="1053"/>
        <v>50307</v>
      </c>
      <c r="B6774">
        <f>+'[2]Ejercicio 1'!E6991</f>
        <v>6772</v>
      </c>
      <c r="C6774" s="5">
        <v>8.6351108359947484E-2</v>
      </c>
      <c r="D6774" s="4">
        <f t="shared" si="1048"/>
        <v>8.4519387330339341E-2</v>
      </c>
      <c r="E6774" s="6">
        <f t="shared" si="1049"/>
        <v>8.5428714011112475E-2</v>
      </c>
      <c r="F6774" s="7">
        <f t="shared" si="1050"/>
        <v>8.4797800889205383E-2</v>
      </c>
      <c r="I6774" s="10">
        <v>6772</v>
      </c>
      <c r="J6774" s="8">
        <f t="shared" si="1051"/>
        <v>8.7851108359947486E-2</v>
      </c>
      <c r="K6774" s="8">
        <f t="shared" si="1051"/>
        <v>8.6019387330339342E-2</v>
      </c>
      <c r="L6774" s="8">
        <f t="shared" si="1051"/>
        <v>8.6928714011112476E-2</v>
      </c>
      <c r="M6774" s="8">
        <f t="shared" si="1046"/>
        <v>8.6297800889205384E-2</v>
      </c>
      <c r="P6774">
        <v>6772</v>
      </c>
      <c r="Q6774" s="8">
        <f t="shared" si="1052"/>
        <v>8.4851108359947483E-2</v>
      </c>
      <c r="R6774" s="8">
        <f t="shared" si="1052"/>
        <v>8.3019387330339339E-2</v>
      </c>
      <c r="S6774" s="8">
        <f t="shared" si="1052"/>
        <v>8.3928714011112474E-2</v>
      </c>
      <c r="T6774" s="8">
        <f t="shared" si="1047"/>
        <v>8.3297800889205381E-2</v>
      </c>
      <c r="W6774">
        <v>6772</v>
      </c>
      <c r="X6774" s="4">
        <f t="shared" si="1045"/>
        <v>9.8183007124845859E-2</v>
      </c>
      <c r="Y6774" s="4">
        <f t="shared" si="1054"/>
        <v>9.7153432426151917E-2</v>
      </c>
      <c r="Z6774" s="4">
        <f t="shared" si="1055"/>
        <v>9.644735299435199E-2</v>
      </c>
    </row>
    <row r="6775" spans="1:26" x14ac:dyDescent="0.25">
      <c r="A6775" s="16">
        <f t="shared" si="1053"/>
        <v>50308</v>
      </c>
      <c r="B6775">
        <f>+'[2]Ejercicio 1'!E6992</f>
        <v>6773</v>
      </c>
      <c r="C6775" s="5">
        <v>8.6352898525291863E-2</v>
      </c>
      <c r="D6775" s="4">
        <f t="shared" si="1048"/>
        <v>8.4521102613726973E-2</v>
      </c>
      <c r="E6775" s="6">
        <f t="shared" si="1049"/>
        <v>8.5430466335533431E-2</v>
      </c>
      <c r="F6775" s="7">
        <f t="shared" si="1050"/>
        <v>8.4799527485659762E-2</v>
      </c>
      <c r="I6775" s="10">
        <v>6773</v>
      </c>
      <c r="J6775" s="8">
        <f t="shared" si="1051"/>
        <v>8.7852898525291864E-2</v>
      </c>
      <c r="K6775" s="8">
        <f t="shared" si="1051"/>
        <v>8.6021102613726974E-2</v>
      </c>
      <c r="L6775" s="8">
        <f t="shared" si="1051"/>
        <v>8.6930466335533432E-2</v>
      </c>
      <c r="M6775" s="8">
        <f t="shared" si="1046"/>
        <v>8.6299527485659763E-2</v>
      </c>
      <c r="P6775">
        <v>6773</v>
      </c>
      <c r="Q6775" s="8">
        <f t="shared" si="1052"/>
        <v>8.4852898525291862E-2</v>
      </c>
      <c r="R6775" s="8">
        <f t="shared" si="1052"/>
        <v>8.3021102613726971E-2</v>
      </c>
      <c r="S6775" s="8">
        <f t="shared" si="1052"/>
        <v>8.393046633553343E-2</v>
      </c>
      <c r="T6775" s="8">
        <f t="shared" si="1047"/>
        <v>8.3299527485659761E-2</v>
      </c>
      <c r="W6775">
        <v>6773</v>
      </c>
      <c r="X6775" s="4">
        <f t="shared" si="1045"/>
        <v>9.8186597828522668E-2</v>
      </c>
      <c r="Y6775" s="4">
        <f t="shared" si="1054"/>
        <v>9.7156937129171145E-2</v>
      </c>
      <c r="Z6775" s="4">
        <f t="shared" si="1055"/>
        <v>9.6450799208503177E-2</v>
      </c>
    </row>
    <row r="6776" spans="1:26" x14ac:dyDescent="0.25">
      <c r="A6776" s="16">
        <f t="shared" si="1053"/>
        <v>50309</v>
      </c>
      <c r="B6776">
        <f>+'[2]Ejercicio 1'!E6993</f>
        <v>6774</v>
      </c>
      <c r="C6776" s="5">
        <v>8.6354688690636255E-2</v>
      </c>
      <c r="D6776" s="4">
        <f t="shared" si="1048"/>
        <v>8.4522817895626878E-2</v>
      </c>
      <c r="E6776" s="6">
        <f t="shared" si="1049"/>
        <v>8.543221865919455E-2</v>
      </c>
      <c r="F6776" s="7">
        <f t="shared" si="1050"/>
        <v>8.4801254080849445E-2</v>
      </c>
      <c r="I6776" s="10">
        <v>6774</v>
      </c>
      <c r="J6776" s="8">
        <f t="shared" si="1051"/>
        <v>8.7854688690636257E-2</v>
      </c>
      <c r="K6776" s="8">
        <f t="shared" si="1051"/>
        <v>8.602281789562688E-2</v>
      </c>
      <c r="L6776" s="8">
        <f t="shared" si="1051"/>
        <v>8.6932218659194552E-2</v>
      </c>
      <c r="M6776" s="8">
        <f t="shared" si="1046"/>
        <v>8.6301254080849446E-2</v>
      </c>
      <c r="P6776">
        <v>6774</v>
      </c>
      <c r="Q6776" s="8">
        <f t="shared" si="1052"/>
        <v>8.4854688690636254E-2</v>
      </c>
      <c r="R6776" s="8">
        <f t="shared" si="1052"/>
        <v>8.3022817895626877E-2</v>
      </c>
      <c r="S6776" s="8">
        <f t="shared" si="1052"/>
        <v>8.3932218659194549E-2</v>
      </c>
      <c r="T6776" s="8">
        <f t="shared" si="1047"/>
        <v>8.3301254080849443E-2</v>
      </c>
      <c r="W6776">
        <v>6774</v>
      </c>
      <c r="X6776" s="4">
        <f t="shared" si="1045"/>
        <v>9.8190188533759992E-2</v>
      </c>
      <c r="Y6776" s="4">
        <f t="shared" si="1054"/>
        <v>9.7160441830724281E-2</v>
      </c>
      <c r="Z6776" s="4">
        <f t="shared" si="1055"/>
        <v>9.6454245419770962E-2</v>
      </c>
    </row>
    <row r="6777" spans="1:26" x14ac:dyDescent="0.25">
      <c r="A6777" s="16">
        <f t="shared" si="1053"/>
        <v>50310</v>
      </c>
      <c r="B6777">
        <f>+'[2]Ejercicio 1'!E6994</f>
        <v>6775</v>
      </c>
      <c r="C6777" s="5">
        <v>8.6356478855980634E-2</v>
      </c>
      <c r="D6777" s="4">
        <f t="shared" si="1048"/>
        <v>8.4524533176039043E-2</v>
      </c>
      <c r="E6777" s="6">
        <f t="shared" si="1049"/>
        <v>8.5433970982095833E-2</v>
      </c>
      <c r="F6777" s="7">
        <f t="shared" si="1050"/>
        <v>8.4802980674771558E-2</v>
      </c>
      <c r="I6777" s="10">
        <v>6775</v>
      </c>
      <c r="J6777" s="8">
        <f t="shared" si="1051"/>
        <v>8.7856478855980635E-2</v>
      </c>
      <c r="K6777" s="8">
        <f t="shared" si="1051"/>
        <v>8.6024533176039045E-2</v>
      </c>
      <c r="L6777" s="8">
        <f t="shared" si="1051"/>
        <v>8.6933970982095835E-2</v>
      </c>
      <c r="M6777" s="8">
        <f t="shared" si="1046"/>
        <v>8.6302980674771559E-2</v>
      </c>
      <c r="P6777">
        <v>6775</v>
      </c>
      <c r="Q6777" s="8">
        <f t="shared" si="1052"/>
        <v>8.4856478855980633E-2</v>
      </c>
      <c r="R6777" s="8">
        <f t="shared" si="1052"/>
        <v>8.3024533176039042E-2</v>
      </c>
      <c r="S6777" s="8">
        <f t="shared" si="1052"/>
        <v>8.3933970982095832E-2</v>
      </c>
      <c r="T6777" s="8">
        <f t="shared" si="1047"/>
        <v>8.3302980674771557E-2</v>
      </c>
      <c r="W6777">
        <v>6775</v>
      </c>
      <c r="X6777" s="4">
        <f t="shared" si="1045"/>
        <v>9.8193779240523554E-2</v>
      </c>
      <c r="Y6777" s="4">
        <f t="shared" si="1054"/>
        <v>9.7163946530748113E-2</v>
      </c>
      <c r="Z6777" s="4">
        <f t="shared" si="1055"/>
        <v>9.6457691628155331E-2</v>
      </c>
    </row>
    <row r="6778" spans="1:26" x14ac:dyDescent="0.25">
      <c r="A6778" s="16">
        <f t="shared" si="1053"/>
        <v>50311</v>
      </c>
      <c r="B6778">
        <f>+'[2]Ejercicio 1'!E6995</f>
        <v>6776</v>
      </c>
      <c r="C6778" s="5">
        <v>8.6358269021325026E-2</v>
      </c>
      <c r="D6778" s="4">
        <f t="shared" si="1048"/>
        <v>8.4526248454963884E-2</v>
      </c>
      <c r="E6778" s="6">
        <f t="shared" si="1049"/>
        <v>8.5435723304237293E-2</v>
      </c>
      <c r="F6778" s="7">
        <f t="shared" si="1050"/>
        <v>8.480470726742613E-2</v>
      </c>
      <c r="I6778" s="10">
        <v>6776</v>
      </c>
      <c r="J6778" s="8">
        <f t="shared" si="1051"/>
        <v>8.7858269021325028E-2</v>
      </c>
      <c r="K6778" s="8">
        <f t="shared" si="1051"/>
        <v>8.6026248454963886E-2</v>
      </c>
      <c r="L6778" s="8">
        <f t="shared" si="1051"/>
        <v>8.6935723304237295E-2</v>
      </c>
      <c r="M6778" s="8">
        <f t="shared" si="1046"/>
        <v>8.6304707267426131E-2</v>
      </c>
      <c r="P6778">
        <v>6776</v>
      </c>
      <c r="Q6778" s="8">
        <f t="shared" si="1052"/>
        <v>8.4858269021325025E-2</v>
      </c>
      <c r="R6778" s="8">
        <f t="shared" si="1052"/>
        <v>8.3026248454963883E-2</v>
      </c>
      <c r="S6778" s="8">
        <f t="shared" si="1052"/>
        <v>8.3935723304237292E-2</v>
      </c>
      <c r="T6778" s="8">
        <f t="shared" si="1047"/>
        <v>8.3304707267426129E-2</v>
      </c>
      <c r="W6778">
        <v>6776</v>
      </c>
      <c r="X6778" s="4">
        <f t="shared" ref="X6778:X6841" si="1056">Tasa_Fwd(C6596,B6596,C6778,B6778,182)</f>
        <v>9.8197369948830507E-2</v>
      </c>
      <c r="Y6778" s="4">
        <f t="shared" si="1054"/>
        <v>9.7167451229239088E-2</v>
      </c>
      <c r="Z6778" s="4">
        <f t="shared" si="1055"/>
        <v>9.646113783226884E-2</v>
      </c>
    </row>
    <row r="6779" spans="1:26" x14ac:dyDescent="0.25">
      <c r="A6779" s="16">
        <f t="shared" si="1053"/>
        <v>50312</v>
      </c>
      <c r="B6779">
        <f>+'[2]Ejercicio 1'!E6996</f>
        <v>6777</v>
      </c>
      <c r="C6779" s="5">
        <v>8.6360059186669405E-2</v>
      </c>
      <c r="D6779" s="4">
        <f t="shared" si="1048"/>
        <v>8.4527963732401401E-2</v>
      </c>
      <c r="E6779" s="6">
        <f t="shared" si="1049"/>
        <v>8.5437475625618917E-2</v>
      </c>
      <c r="F6779" s="7">
        <f t="shared" si="1050"/>
        <v>8.4806433858815991E-2</v>
      </c>
      <c r="I6779" s="10">
        <v>6777</v>
      </c>
      <c r="J6779" s="8">
        <f t="shared" si="1051"/>
        <v>8.7860059186669406E-2</v>
      </c>
      <c r="K6779" s="8">
        <f t="shared" si="1051"/>
        <v>8.6027963732401402E-2</v>
      </c>
      <c r="L6779" s="8">
        <f t="shared" si="1051"/>
        <v>8.6937475625618918E-2</v>
      </c>
      <c r="M6779" s="8">
        <f t="shared" si="1046"/>
        <v>8.6306433858815992E-2</v>
      </c>
      <c r="P6779">
        <v>6777</v>
      </c>
      <c r="Q6779" s="8">
        <f t="shared" si="1052"/>
        <v>8.4860059186669404E-2</v>
      </c>
      <c r="R6779" s="8">
        <f t="shared" si="1052"/>
        <v>8.30279637324014E-2</v>
      </c>
      <c r="S6779" s="8">
        <f t="shared" si="1052"/>
        <v>8.3937475625618915E-2</v>
      </c>
      <c r="T6779" s="8">
        <f t="shared" si="1047"/>
        <v>8.330643385881599E-2</v>
      </c>
      <c r="W6779">
        <v>6777</v>
      </c>
      <c r="X6779" s="4">
        <f t="shared" si="1056"/>
        <v>9.820096065868128E-2</v>
      </c>
      <c r="Y6779" s="4">
        <f t="shared" si="1054"/>
        <v>9.7170955926200744E-2</v>
      </c>
      <c r="Z6779" s="4">
        <f t="shared" si="1055"/>
        <v>9.6464584032810927E-2</v>
      </c>
    </row>
    <row r="6780" spans="1:26" x14ac:dyDescent="0.25">
      <c r="A6780" s="16">
        <f t="shared" si="1053"/>
        <v>50313</v>
      </c>
      <c r="B6780">
        <f>+'[2]Ejercicio 1'!E6997</f>
        <v>6778</v>
      </c>
      <c r="C6780" s="5">
        <v>8.6361849352013798E-2</v>
      </c>
      <c r="D6780" s="4">
        <f t="shared" si="1048"/>
        <v>8.4529679008351385E-2</v>
      </c>
      <c r="E6780" s="6">
        <f t="shared" si="1049"/>
        <v>8.5439227946240703E-2</v>
      </c>
      <c r="F6780" s="7">
        <f t="shared" si="1050"/>
        <v>8.4808160448935438E-2</v>
      </c>
      <c r="I6780" s="10">
        <v>6778</v>
      </c>
      <c r="J6780" s="8">
        <f t="shared" si="1051"/>
        <v>8.7861849352013799E-2</v>
      </c>
      <c r="K6780" s="8">
        <f t="shared" si="1051"/>
        <v>8.6029679008351387E-2</v>
      </c>
      <c r="L6780" s="8">
        <f t="shared" si="1051"/>
        <v>8.6939227946240705E-2</v>
      </c>
      <c r="M6780" s="8">
        <f t="shared" si="1046"/>
        <v>8.6308160448935439E-2</v>
      </c>
      <c r="P6780">
        <v>6778</v>
      </c>
      <c r="Q6780" s="8">
        <f t="shared" si="1052"/>
        <v>8.4861849352013796E-2</v>
      </c>
      <c r="R6780" s="8">
        <f t="shared" si="1052"/>
        <v>8.3029679008351384E-2</v>
      </c>
      <c r="S6780" s="8">
        <f t="shared" si="1052"/>
        <v>8.3939227946240702E-2</v>
      </c>
      <c r="T6780" s="8">
        <f t="shared" si="1047"/>
        <v>8.3308160448935437E-2</v>
      </c>
      <c r="W6780">
        <v>6778</v>
      </c>
      <c r="X6780" s="4">
        <f t="shared" si="1056"/>
        <v>9.8204551370059623E-2</v>
      </c>
      <c r="Y6780" s="4">
        <f t="shared" si="1054"/>
        <v>9.7174460621566303E-2</v>
      </c>
      <c r="Z6780" s="4">
        <f t="shared" si="1055"/>
        <v>9.6468030229775861E-2</v>
      </c>
    </row>
    <row r="6781" spans="1:26" x14ac:dyDescent="0.25">
      <c r="A6781" s="16">
        <f t="shared" si="1053"/>
        <v>50314</v>
      </c>
      <c r="B6781">
        <f>+'[2]Ejercicio 1'!E6998</f>
        <v>6779</v>
      </c>
      <c r="C6781" s="5">
        <v>8.6363639517358176E-2</v>
      </c>
      <c r="D6781" s="4">
        <f t="shared" si="1048"/>
        <v>8.4531394282813865E-2</v>
      </c>
      <c r="E6781" s="6">
        <f t="shared" si="1049"/>
        <v>8.5440980266102667E-2</v>
      </c>
      <c r="F6781" s="7">
        <f t="shared" si="1050"/>
        <v>8.4809887037790174E-2</v>
      </c>
      <c r="I6781" s="10">
        <v>6779</v>
      </c>
      <c r="J6781" s="8">
        <f t="shared" si="1051"/>
        <v>8.7863639517358177E-2</v>
      </c>
      <c r="K6781" s="8">
        <f t="shared" si="1051"/>
        <v>8.6031394282813867E-2</v>
      </c>
      <c r="L6781" s="8">
        <f t="shared" si="1051"/>
        <v>8.6940980266102669E-2</v>
      </c>
      <c r="M6781" s="8">
        <f t="shared" si="1046"/>
        <v>8.6309887037790176E-2</v>
      </c>
      <c r="P6781">
        <v>6779</v>
      </c>
      <c r="Q6781" s="8">
        <f t="shared" si="1052"/>
        <v>8.4863639517358175E-2</v>
      </c>
      <c r="R6781" s="8">
        <f t="shared" si="1052"/>
        <v>8.3031394282813864E-2</v>
      </c>
      <c r="S6781" s="8">
        <f t="shared" si="1052"/>
        <v>8.3940980266102666E-2</v>
      </c>
      <c r="T6781" s="8">
        <f t="shared" si="1047"/>
        <v>8.3309887037790173E-2</v>
      </c>
      <c r="W6781">
        <v>6779</v>
      </c>
      <c r="X6781" s="4">
        <f t="shared" si="1056"/>
        <v>9.8208142082997163E-2</v>
      </c>
      <c r="Y6781" s="4">
        <f t="shared" si="1054"/>
        <v>9.7177965315466672E-2</v>
      </c>
      <c r="Z6781" s="4">
        <f t="shared" si="1055"/>
        <v>9.6471476423169375E-2</v>
      </c>
    </row>
    <row r="6782" spans="1:26" x14ac:dyDescent="0.25">
      <c r="A6782" s="16">
        <f t="shared" si="1053"/>
        <v>50315</v>
      </c>
      <c r="B6782">
        <f>+'[2]Ejercicio 1'!E6999</f>
        <v>6780</v>
      </c>
      <c r="C6782" s="5">
        <v>8.6365429682702569E-2</v>
      </c>
      <c r="D6782" s="4">
        <f t="shared" si="1048"/>
        <v>8.4533109555789437E-2</v>
      </c>
      <c r="E6782" s="6">
        <f t="shared" si="1049"/>
        <v>8.5442732585205683E-2</v>
      </c>
      <c r="F6782" s="7">
        <f t="shared" si="1050"/>
        <v>8.4811613625380228E-2</v>
      </c>
      <c r="I6782" s="10">
        <v>6780</v>
      </c>
      <c r="J6782" s="8">
        <f t="shared" si="1051"/>
        <v>8.786542968270257E-2</v>
      </c>
      <c r="K6782" s="8">
        <f t="shared" si="1051"/>
        <v>8.6033109555789439E-2</v>
      </c>
      <c r="L6782" s="8">
        <f t="shared" si="1051"/>
        <v>8.6942732585205684E-2</v>
      </c>
      <c r="M6782" s="8">
        <f t="shared" si="1046"/>
        <v>8.6311613625380229E-2</v>
      </c>
      <c r="P6782">
        <v>6780</v>
      </c>
      <c r="Q6782" s="8">
        <f t="shared" si="1052"/>
        <v>8.4865429682702567E-2</v>
      </c>
      <c r="R6782" s="8">
        <f t="shared" si="1052"/>
        <v>8.3033109555789436E-2</v>
      </c>
      <c r="S6782" s="8">
        <f t="shared" si="1052"/>
        <v>8.3942732585205682E-2</v>
      </c>
      <c r="T6782" s="8">
        <f t="shared" si="1047"/>
        <v>8.3311613625380226E-2</v>
      </c>
      <c r="W6782">
        <v>6780</v>
      </c>
      <c r="X6782" s="4">
        <f t="shared" si="1056"/>
        <v>9.821173279749433E-2</v>
      </c>
      <c r="Y6782" s="4">
        <f t="shared" si="1054"/>
        <v>9.7181470007900964E-2</v>
      </c>
      <c r="Z6782" s="4">
        <f t="shared" si="1055"/>
        <v>9.6474922613679473E-2</v>
      </c>
    </row>
    <row r="6783" spans="1:26" x14ac:dyDescent="0.25">
      <c r="A6783" s="16">
        <f t="shared" si="1053"/>
        <v>50316</v>
      </c>
      <c r="B6783">
        <f>+'[2]Ejercicio 1'!E7000</f>
        <v>6781</v>
      </c>
      <c r="C6783" s="5">
        <v>8.6367219848046947E-2</v>
      </c>
      <c r="D6783" s="4">
        <f t="shared" si="1048"/>
        <v>8.4534824827277283E-2</v>
      </c>
      <c r="E6783" s="6">
        <f t="shared" si="1049"/>
        <v>8.5444484903547974E-2</v>
      </c>
      <c r="F6783" s="7">
        <f t="shared" si="1050"/>
        <v>8.4813340211699853E-2</v>
      </c>
      <c r="I6783" s="10">
        <v>6781</v>
      </c>
      <c r="J6783" s="8">
        <f t="shared" si="1051"/>
        <v>8.7867219848046949E-2</v>
      </c>
      <c r="K6783" s="8">
        <f t="shared" si="1051"/>
        <v>8.6034824827277284E-2</v>
      </c>
      <c r="L6783" s="8">
        <f t="shared" si="1051"/>
        <v>8.6944484903547975E-2</v>
      </c>
      <c r="M6783" s="8">
        <f t="shared" si="1046"/>
        <v>8.6313340211699854E-2</v>
      </c>
      <c r="P6783">
        <v>6781</v>
      </c>
      <c r="Q6783" s="8">
        <f t="shared" si="1052"/>
        <v>8.4867219848046946E-2</v>
      </c>
      <c r="R6783" s="8">
        <f t="shared" si="1052"/>
        <v>8.3034824827277282E-2</v>
      </c>
      <c r="S6783" s="8">
        <f t="shared" si="1052"/>
        <v>8.3944484903547972E-2</v>
      </c>
      <c r="T6783" s="8">
        <f t="shared" si="1047"/>
        <v>8.3313340211699852E-2</v>
      </c>
      <c r="W6783">
        <v>6781</v>
      </c>
      <c r="X6783" s="4">
        <f t="shared" si="1056"/>
        <v>9.8215323513519068E-2</v>
      </c>
      <c r="Y6783" s="4">
        <f t="shared" si="1054"/>
        <v>9.7184974698738283E-2</v>
      </c>
      <c r="Z6783" s="4">
        <f t="shared" si="1055"/>
        <v>9.647836879991871E-2</v>
      </c>
    </row>
    <row r="6784" spans="1:26" x14ac:dyDescent="0.25">
      <c r="A6784" s="16">
        <f t="shared" si="1053"/>
        <v>50317</v>
      </c>
      <c r="B6784">
        <f>+'[2]Ejercicio 1'!E7001</f>
        <v>6782</v>
      </c>
      <c r="C6784" s="5">
        <v>8.636901001339134E-2</v>
      </c>
      <c r="D6784" s="4">
        <f t="shared" si="1048"/>
        <v>8.4536540097277624E-2</v>
      </c>
      <c r="E6784" s="6">
        <f t="shared" si="1049"/>
        <v>8.5446237221130442E-2</v>
      </c>
      <c r="F6784" s="7">
        <f t="shared" si="1050"/>
        <v>8.4815066796754782E-2</v>
      </c>
      <c r="I6784" s="10">
        <v>6782</v>
      </c>
      <c r="J6784" s="8">
        <f t="shared" si="1051"/>
        <v>8.7869010013391341E-2</v>
      </c>
      <c r="K6784" s="8">
        <f t="shared" si="1051"/>
        <v>8.6036540097277625E-2</v>
      </c>
      <c r="L6784" s="8">
        <f t="shared" si="1051"/>
        <v>8.6946237221130443E-2</v>
      </c>
      <c r="M6784" s="8">
        <f t="shared" si="1046"/>
        <v>8.6315066796754783E-2</v>
      </c>
      <c r="P6784">
        <v>6782</v>
      </c>
      <c r="Q6784" s="8">
        <f t="shared" si="1052"/>
        <v>8.4869010013391338E-2</v>
      </c>
      <c r="R6784" s="8">
        <f t="shared" si="1052"/>
        <v>8.3036540097277622E-2</v>
      </c>
      <c r="S6784" s="8">
        <f t="shared" si="1052"/>
        <v>8.394623722113044E-2</v>
      </c>
      <c r="T6784" s="8">
        <f t="shared" si="1047"/>
        <v>8.331506679675478E-2</v>
      </c>
      <c r="W6784">
        <v>6782</v>
      </c>
      <c r="X6784" s="4">
        <f t="shared" si="1056"/>
        <v>9.8218914231086737E-2</v>
      </c>
      <c r="Y6784" s="4">
        <f t="shared" si="1054"/>
        <v>9.7188479388046284E-2</v>
      </c>
      <c r="Z6784" s="4">
        <f t="shared" si="1055"/>
        <v>9.648181498327453E-2</v>
      </c>
    </row>
    <row r="6785" spans="1:26" x14ac:dyDescent="0.25">
      <c r="A6785" s="16">
        <f t="shared" si="1053"/>
        <v>50318</v>
      </c>
      <c r="B6785">
        <f>+'[2]Ejercicio 1'!E7002</f>
        <v>6783</v>
      </c>
      <c r="C6785" s="5">
        <v>8.6370800178735718E-2</v>
      </c>
      <c r="D6785" s="4">
        <f t="shared" si="1048"/>
        <v>8.4538255365790446E-2</v>
      </c>
      <c r="E6785" s="6">
        <f t="shared" si="1049"/>
        <v>8.5447989537953961E-2</v>
      </c>
      <c r="F6785" s="7">
        <f t="shared" si="1050"/>
        <v>8.4816793380539296E-2</v>
      </c>
      <c r="I6785" s="10">
        <v>6783</v>
      </c>
      <c r="J6785" s="8">
        <f t="shared" si="1051"/>
        <v>8.787080017873572E-2</v>
      </c>
      <c r="K6785" s="8">
        <f t="shared" si="1051"/>
        <v>8.6038255365790448E-2</v>
      </c>
      <c r="L6785" s="8">
        <f t="shared" si="1051"/>
        <v>8.6947989537953962E-2</v>
      </c>
      <c r="M6785" s="8">
        <f t="shared" si="1046"/>
        <v>8.6316793380539297E-2</v>
      </c>
      <c r="P6785">
        <v>6783</v>
      </c>
      <c r="Q6785" s="8">
        <f t="shared" si="1052"/>
        <v>8.4870800178735717E-2</v>
      </c>
      <c r="R6785" s="8">
        <f t="shared" si="1052"/>
        <v>8.3038255365790445E-2</v>
      </c>
      <c r="S6785" s="8">
        <f t="shared" si="1052"/>
        <v>8.394798953795396E-2</v>
      </c>
      <c r="T6785" s="8">
        <f t="shared" si="1047"/>
        <v>8.3316793380539295E-2</v>
      </c>
      <c r="W6785">
        <v>6783</v>
      </c>
      <c r="X6785" s="4">
        <f t="shared" si="1056"/>
        <v>9.8222504950198228E-2</v>
      </c>
      <c r="Y6785" s="4">
        <f t="shared" si="1054"/>
        <v>9.7191984075889068E-2</v>
      </c>
      <c r="Z6785" s="4">
        <f t="shared" si="1055"/>
        <v>9.6485261161674316E-2</v>
      </c>
    </row>
    <row r="6786" spans="1:26" x14ac:dyDescent="0.25">
      <c r="A6786" s="16">
        <f t="shared" si="1053"/>
        <v>50319</v>
      </c>
      <c r="B6786">
        <f>+'[2]Ejercicio 1'!E7003</f>
        <v>6784</v>
      </c>
      <c r="C6786" s="5">
        <v>8.6372590344080111E-2</v>
      </c>
      <c r="D6786" s="4">
        <f t="shared" si="1048"/>
        <v>8.4539970632815764E-2</v>
      </c>
      <c r="E6786" s="6">
        <f t="shared" si="1049"/>
        <v>8.5449741854016756E-2</v>
      </c>
      <c r="F6786" s="7">
        <f t="shared" si="1050"/>
        <v>8.4818519963059114E-2</v>
      </c>
      <c r="I6786" s="10">
        <v>6784</v>
      </c>
      <c r="J6786" s="8">
        <f t="shared" si="1051"/>
        <v>8.7872590344080112E-2</v>
      </c>
      <c r="K6786" s="8">
        <f t="shared" si="1051"/>
        <v>8.6039970632815765E-2</v>
      </c>
      <c r="L6786" s="8">
        <f t="shared" si="1051"/>
        <v>8.6949741854016757E-2</v>
      </c>
      <c r="M6786" s="8">
        <f t="shared" si="1051"/>
        <v>8.6318519963059115E-2</v>
      </c>
      <c r="P6786">
        <v>6784</v>
      </c>
      <c r="Q6786" s="8">
        <f t="shared" si="1052"/>
        <v>8.4872590344080109E-2</v>
      </c>
      <c r="R6786" s="8">
        <f t="shared" si="1052"/>
        <v>8.3039970632815763E-2</v>
      </c>
      <c r="S6786" s="8">
        <f t="shared" si="1052"/>
        <v>8.3949741854016754E-2</v>
      </c>
      <c r="T6786" s="8">
        <f t="shared" si="1052"/>
        <v>8.3318519963059112E-2</v>
      </c>
      <c r="W6786">
        <v>6784</v>
      </c>
      <c r="X6786" s="4">
        <f t="shared" si="1056"/>
        <v>9.8226095670837302E-2</v>
      </c>
      <c r="Y6786" s="4">
        <f t="shared" si="1054"/>
        <v>9.7195488762134907E-2</v>
      </c>
      <c r="Z6786" s="4">
        <f t="shared" si="1055"/>
        <v>9.6488707337193558E-2</v>
      </c>
    </row>
    <row r="6787" spans="1:26" x14ac:dyDescent="0.25">
      <c r="A6787" s="16">
        <f t="shared" si="1053"/>
        <v>50320</v>
      </c>
      <c r="B6787">
        <f>+'[2]Ejercicio 1'!E7004</f>
        <v>6785</v>
      </c>
      <c r="C6787" s="5">
        <v>8.6374380509424489E-2</v>
      </c>
      <c r="D6787" s="4">
        <f t="shared" ref="D6787:D6850" si="1057">+LN((1+C6787*182/360)^(360/182))</f>
        <v>8.454168589835398E-2</v>
      </c>
      <c r="E6787" s="6">
        <f t="shared" ref="E6787:E6850" si="1058">Equivalencia_Tasas(C6787,182,91)</f>
        <v>8.5451494169319728E-2</v>
      </c>
      <c r="F6787" s="7">
        <f t="shared" ref="F6787:F6850" si="1059">Equivalencia_Tasas(C6787,182,28)</f>
        <v>8.4820246544314221E-2</v>
      </c>
      <c r="I6787" s="10">
        <v>6785</v>
      </c>
      <c r="J6787" s="8">
        <f t="shared" ref="J6787:M6850" si="1060">C6787+$O$1</f>
        <v>8.7874380509424491E-2</v>
      </c>
      <c r="K6787" s="8">
        <f t="shared" si="1060"/>
        <v>8.6041685898353981E-2</v>
      </c>
      <c r="L6787" s="8">
        <f t="shared" si="1060"/>
        <v>8.6951494169319729E-2</v>
      </c>
      <c r="M6787" s="8">
        <f t="shared" si="1060"/>
        <v>8.6320246544314222E-2</v>
      </c>
      <c r="P6787">
        <v>6785</v>
      </c>
      <c r="Q6787" s="8">
        <f t="shared" ref="Q6787:T6850" si="1061">C6787-$O$1</f>
        <v>8.4874380509424488E-2</v>
      </c>
      <c r="R6787" s="8">
        <f t="shared" si="1061"/>
        <v>8.3041685898353979E-2</v>
      </c>
      <c r="S6787" s="8">
        <f t="shared" si="1061"/>
        <v>8.3951494169319726E-2</v>
      </c>
      <c r="T6787" s="8">
        <f t="shared" si="1061"/>
        <v>8.3320246544314219E-2</v>
      </c>
      <c r="W6787">
        <v>6785</v>
      </c>
      <c r="X6787" s="4">
        <f t="shared" si="1056"/>
        <v>9.8229686393035559E-2</v>
      </c>
      <c r="Y6787" s="4">
        <f t="shared" si="1054"/>
        <v>9.7198993446850526E-2</v>
      </c>
      <c r="Z6787" s="4">
        <f t="shared" si="1055"/>
        <v>9.6492153509820822E-2</v>
      </c>
    </row>
    <row r="6788" spans="1:26" x14ac:dyDescent="0.25">
      <c r="A6788" s="16">
        <f t="shared" si="1053"/>
        <v>50321</v>
      </c>
      <c r="B6788">
        <f>+'[2]Ejercicio 1'!E7005</f>
        <v>6786</v>
      </c>
      <c r="C6788" s="5">
        <v>8.6376170674768882E-2</v>
      </c>
      <c r="D6788" s="4">
        <f t="shared" si="1057"/>
        <v>8.4543401162404913E-2</v>
      </c>
      <c r="E6788" s="6">
        <f t="shared" si="1058"/>
        <v>8.5453246483863751E-2</v>
      </c>
      <c r="F6788" s="7">
        <f t="shared" si="1059"/>
        <v>8.4821973124298927E-2</v>
      </c>
      <c r="I6788" s="10">
        <v>6786</v>
      </c>
      <c r="J6788" s="8">
        <f t="shared" si="1060"/>
        <v>8.7876170674768883E-2</v>
      </c>
      <c r="K6788" s="8">
        <f t="shared" si="1060"/>
        <v>8.6043401162404914E-2</v>
      </c>
      <c r="L6788" s="8">
        <f t="shared" si="1060"/>
        <v>8.6953246483863753E-2</v>
      </c>
      <c r="M6788" s="8">
        <f t="shared" si="1060"/>
        <v>8.6321973124298929E-2</v>
      </c>
      <c r="P6788">
        <v>6786</v>
      </c>
      <c r="Q6788" s="8">
        <f t="shared" si="1061"/>
        <v>8.487617067476888E-2</v>
      </c>
      <c r="R6788" s="8">
        <f t="shared" si="1061"/>
        <v>8.3043401162404912E-2</v>
      </c>
      <c r="S6788" s="8">
        <f t="shared" si="1061"/>
        <v>8.395324648386375E-2</v>
      </c>
      <c r="T6788" s="8">
        <f t="shared" si="1061"/>
        <v>8.3321973124298926E-2</v>
      </c>
      <c r="W6788">
        <v>6786</v>
      </c>
      <c r="X6788" s="4">
        <f t="shared" si="1056"/>
        <v>9.8233277116793888E-2</v>
      </c>
      <c r="Y6788" s="4">
        <f t="shared" si="1054"/>
        <v>9.7202498130100956E-2</v>
      </c>
      <c r="Z6788" s="4">
        <f t="shared" si="1055"/>
        <v>9.6495599678185773E-2</v>
      </c>
    </row>
    <row r="6789" spans="1:26" x14ac:dyDescent="0.25">
      <c r="A6789" s="16">
        <f t="shared" ref="A6789:A6852" si="1062">+A6788+1</f>
        <v>50322</v>
      </c>
      <c r="B6789">
        <f>+'[2]Ejercicio 1'!E7006</f>
        <v>6787</v>
      </c>
      <c r="C6789" s="5">
        <v>8.637796084011326E-2</v>
      </c>
      <c r="D6789" s="4">
        <f t="shared" si="1057"/>
        <v>8.4545116424968134E-2</v>
      </c>
      <c r="E6789" s="6">
        <f t="shared" si="1058"/>
        <v>8.5454998797647938E-2</v>
      </c>
      <c r="F6789" s="7">
        <f t="shared" si="1059"/>
        <v>8.4823699703018923E-2</v>
      </c>
      <c r="I6789" s="10">
        <v>6787</v>
      </c>
      <c r="J6789" s="8">
        <f t="shared" si="1060"/>
        <v>8.7877960840113262E-2</v>
      </c>
      <c r="K6789" s="8">
        <f t="shared" si="1060"/>
        <v>8.6045116424968135E-2</v>
      </c>
      <c r="L6789" s="8">
        <f t="shared" si="1060"/>
        <v>8.6954998797647939E-2</v>
      </c>
      <c r="M6789" s="8">
        <f t="shared" si="1060"/>
        <v>8.6323699703018925E-2</v>
      </c>
      <c r="P6789">
        <v>6787</v>
      </c>
      <c r="Q6789" s="8">
        <f t="shared" si="1061"/>
        <v>8.4877960840113259E-2</v>
      </c>
      <c r="R6789" s="8">
        <f t="shared" si="1061"/>
        <v>8.3045116424968132E-2</v>
      </c>
      <c r="S6789" s="8">
        <f t="shared" si="1061"/>
        <v>8.3954998797647937E-2</v>
      </c>
      <c r="T6789" s="8">
        <f t="shared" si="1061"/>
        <v>8.3323699703018922E-2</v>
      </c>
      <c r="W6789">
        <v>6787</v>
      </c>
      <c r="X6789" s="4">
        <f t="shared" si="1056"/>
        <v>9.8236867842078912E-2</v>
      </c>
      <c r="Y6789" s="4">
        <f t="shared" si="1054"/>
        <v>9.720600281188442E-2</v>
      </c>
      <c r="Z6789" s="4">
        <f t="shared" si="1055"/>
        <v>9.6499045843667322E-2</v>
      </c>
    </row>
    <row r="6790" spans="1:26" x14ac:dyDescent="0.25">
      <c r="A6790" s="16">
        <f t="shared" si="1062"/>
        <v>50323</v>
      </c>
      <c r="B6790">
        <f>+'[2]Ejercicio 1'!E7007</f>
        <v>6788</v>
      </c>
      <c r="C6790" s="5">
        <v>8.6379751005457653E-2</v>
      </c>
      <c r="D6790" s="4">
        <f t="shared" si="1057"/>
        <v>8.4546831686044058E-2</v>
      </c>
      <c r="E6790" s="6">
        <f t="shared" si="1058"/>
        <v>8.5456751110672288E-2</v>
      </c>
      <c r="F6790" s="7">
        <f t="shared" si="1059"/>
        <v>8.4825426280471364E-2</v>
      </c>
      <c r="I6790" s="10">
        <v>6788</v>
      </c>
      <c r="J6790" s="8">
        <f t="shared" si="1060"/>
        <v>8.7879751005457654E-2</v>
      </c>
      <c r="K6790" s="8">
        <f t="shared" si="1060"/>
        <v>8.6046831686044059E-2</v>
      </c>
      <c r="L6790" s="8">
        <f t="shared" si="1060"/>
        <v>8.695675111067229E-2</v>
      </c>
      <c r="M6790" s="8">
        <f t="shared" si="1060"/>
        <v>8.6325426280471365E-2</v>
      </c>
      <c r="P6790">
        <v>6788</v>
      </c>
      <c r="Q6790" s="8">
        <f t="shared" si="1061"/>
        <v>8.4879751005457652E-2</v>
      </c>
      <c r="R6790" s="8">
        <f t="shared" si="1061"/>
        <v>8.3046831686044056E-2</v>
      </c>
      <c r="S6790" s="8">
        <f t="shared" si="1061"/>
        <v>8.3956751110672287E-2</v>
      </c>
      <c r="T6790" s="8">
        <f t="shared" si="1061"/>
        <v>8.3325426280471362E-2</v>
      </c>
      <c r="W6790">
        <v>6788</v>
      </c>
      <c r="X6790" s="4">
        <f t="shared" si="1056"/>
        <v>9.8240458568908187E-2</v>
      </c>
      <c r="Y6790" s="4">
        <f t="shared" si="1054"/>
        <v>9.7209507492072675E-2</v>
      </c>
      <c r="Z6790" s="4">
        <f t="shared" si="1055"/>
        <v>9.6502492004880869E-2</v>
      </c>
    </row>
    <row r="6791" spans="1:26" x14ac:dyDescent="0.25">
      <c r="A6791" s="16">
        <f t="shared" si="1062"/>
        <v>50324</v>
      </c>
      <c r="B6791">
        <f>+'[2]Ejercicio 1'!E7008</f>
        <v>6789</v>
      </c>
      <c r="C6791" s="5">
        <v>8.6381541170802031E-2</v>
      </c>
      <c r="D6791" s="4">
        <f t="shared" si="1057"/>
        <v>8.4548546945632491E-2</v>
      </c>
      <c r="E6791" s="6">
        <f t="shared" si="1058"/>
        <v>8.5458503422936802E-2</v>
      </c>
      <c r="F6791" s="7">
        <f t="shared" si="1059"/>
        <v>8.4827152856656235E-2</v>
      </c>
      <c r="I6791" s="10">
        <v>6789</v>
      </c>
      <c r="J6791" s="8">
        <f t="shared" si="1060"/>
        <v>8.7881541170802033E-2</v>
      </c>
      <c r="K6791" s="8">
        <f t="shared" si="1060"/>
        <v>8.6048546945632493E-2</v>
      </c>
      <c r="L6791" s="8">
        <f t="shared" si="1060"/>
        <v>8.6958503422936803E-2</v>
      </c>
      <c r="M6791" s="8">
        <f t="shared" si="1060"/>
        <v>8.6327152856656236E-2</v>
      </c>
      <c r="P6791">
        <v>6789</v>
      </c>
      <c r="Q6791" s="8">
        <f t="shared" si="1061"/>
        <v>8.488154117080203E-2</v>
      </c>
      <c r="R6791" s="8">
        <f t="shared" si="1061"/>
        <v>8.304854694563249E-2</v>
      </c>
      <c r="S6791" s="8">
        <f t="shared" si="1061"/>
        <v>8.39585034229368E-2</v>
      </c>
      <c r="T6791" s="8">
        <f t="shared" si="1061"/>
        <v>8.3327152856656234E-2</v>
      </c>
      <c r="W6791">
        <v>6789</v>
      </c>
      <c r="X6791" s="4">
        <f t="shared" si="1056"/>
        <v>9.8244049297279964E-2</v>
      </c>
      <c r="Y6791" s="4">
        <f t="shared" si="1054"/>
        <v>9.7213012170730723E-2</v>
      </c>
      <c r="Z6791" s="4">
        <f t="shared" si="1055"/>
        <v>9.6505938162520122E-2</v>
      </c>
    </row>
    <row r="6792" spans="1:26" x14ac:dyDescent="0.25">
      <c r="A6792" s="16">
        <f t="shared" si="1062"/>
        <v>50325</v>
      </c>
      <c r="B6792">
        <f>+'[2]Ejercicio 1'!E7009</f>
        <v>6790</v>
      </c>
      <c r="C6792" s="5">
        <v>8.6383331336146424E-2</v>
      </c>
      <c r="D6792" s="4">
        <f t="shared" si="1057"/>
        <v>8.4550262203733434E-2</v>
      </c>
      <c r="E6792" s="6">
        <f t="shared" si="1058"/>
        <v>8.5460255734440618E-2</v>
      </c>
      <c r="F6792" s="7">
        <f t="shared" si="1059"/>
        <v>8.4828879431576423E-2</v>
      </c>
      <c r="I6792" s="10">
        <v>6790</v>
      </c>
      <c r="J6792" s="8">
        <f t="shared" si="1060"/>
        <v>8.7883331336146425E-2</v>
      </c>
      <c r="K6792" s="8">
        <f t="shared" si="1060"/>
        <v>8.6050262203733435E-2</v>
      </c>
      <c r="L6792" s="8">
        <f t="shared" si="1060"/>
        <v>8.696025573444062E-2</v>
      </c>
      <c r="M6792" s="8">
        <f t="shared" si="1060"/>
        <v>8.6328879431576425E-2</v>
      </c>
      <c r="P6792">
        <v>6790</v>
      </c>
      <c r="Q6792" s="8">
        <f t="shared" si="1061"/>
        <v>8.4883331336146423E-2</v>
      </c>
      <c r="R6792" s="8">
        <f t="shared" si="1061"/>
        <v>8.3050262203733433E-2</v>
      </c>
      <c r="S6792" s="8">
        <f t="shared" si="1061"/>
        <v>8.3960255734440617E-2</v>
      </c>
      <c r="T6792" s="8">
        <f t="shared" si="1061"/>
        <v>8.3328879431576422E-2</v>
      </c>
      <c r="W6792">
        <v>6790</v>
      </c>
      <c r="X6792" s="4">
        <f t="shared" si="1056"/>
        <v>9.8247640027179312E-2</v>
      </c>
      <c r="Y6792" s="4">
        <f t="shared" si="1054"/>
        <v>9.721651684785769E-2</v>
      </c>
      <c r="Z6792" s="4">
        <f t="shared" si="1055"/>
        <v>9.6509384317278818E-2</v>
      </c>
    </row>
    <row r="6793" spans="1:26" x14ac:dyDescent="0.25">
      <c r="A6793" s="16">
        <f t="shared" si="1062"/>
        <v>50326</v>
      </c>
      <c r="B6793">
        <f>+'[2]Ejercicio 1'!E7010</f>
        <v>6791</v>
      </c>
      <c r="C6793" s="5">
        <v>8.6385121501490802E-2</v>
      </c>
      <c r="D6793" s="4">
        <f t="shared" si="1057"/>
        <v>8.455197746034708E-2</v>
      </c>
      <c r="E6793" s="6">
        <f t="shared" si="1058"/>
        <v>8.5462008045185472E-2</v>
      </c>
      <c r="F6793" s="7">
        <f t="shared" si="1059"/>
        <v>8.4830606005229042E-2</v>
      </c>
      <c r="I6793" s="10">
        <v>6791</v>
      </c>
      <c r="J6793" s="8">
        <f t="shared" si="1060"/>
        <v>8.7885121501490804E-2</v>
      </c>
      <c r="K6793" s="8">
        <f t="shared" si="1060"/>
        <v>8.6051977460347082E-2</v>
      </c>
      <c r="L6793" s="8">
        <f t="shared" si="1060"/>
        <v>8.6962008045185474E-2</v>
      </c>
      <c r="M6793" s="8">
        <f t="shared" si="1060"/>
        <v>8.6330606005229044E-2</v>
      </c>
      <c r="P6793">
        <v>6791</v>
      </c>
      <c r="Q6793" s="8">
        <f t="shared" si="1061"/>
        <v>8.4885121501490801E-2</v>
      </c>
      <c r="R6793" s="8">
        <f t="shared" si="1061"/>
        <v>8.3051977460347079E-2</v>
      </c>
      <c r="S6793" s="8">
        <f t="shared" si="1061"/>
        <v>8.3962008045185471E-2</v>
      </c>
      <c r="T6793" s="8">
        <f t="shared" si="1061"/>
        <v>8.3330606005229041E-2</v>
      </c>
      <c r="W6793">
        <v>6791</v>
      </c>
      <c r="X6793" s="4">
        <f t="shared" si="1056"/>
        <v>9.82512307586383E-2</v>
      </c>
      <c r="Y6793" s="4">
        <f t="shared" si="1054"/>
        <v>9.7220021523388586E-2</v>
      </c>
      <c r="Z6793" s="4">
        <f t="shared" si="1055"/>
        <v>9.6512830468454672E-2</v>
      </c>
    </row>
    <row r="6794" spans="1:26" x14ac:dyDescent="0.25">
      <c r="A6794" s="16">
        <f t="shared" si="1062"/>
        <v>50327</v>
      </c>
      <c r="B6794">
        <f>+'[2]Ejercicio 1'!E7011</f>
        <v>6792</v>
      </c>
      <c r="C6794" s="5">
        <v>8.6386911666835195E-2</v>
      </c>
      <c r="D6794" s="4">
        <f t="shared" si="1057"/>
        <v>8.4553692715473666E-2</v>
      </c>
      <c r="E6794" s="6">
        <f t="shared" si="1058"/>
        <v>8.5463760355171378E-2</v>
      </c>
      <c r="F6794" s="7">
        <f t="shared" si="1059"/>
        <v>8.4832332577614106E-2</v>
      </c>
      <c r="I6794" s="10">
        <v>6792</v>
      </c>
      <c r="J6794" s="8">
        <f t="shared" si="1060"/>
        <v>8.7886911666835196E-2</v>
      </c>
      <c r="K6794" s="8">
        <f t="shared" si="1060"/>
        <v>8.6053692715473667E-2</v>
      </c>
      <c r="L6794" s="8">
        <f t="shared" si="1060"/>
        <v>8.6963760355171379E-2</v>
      </c>
      <c r="M6794" s="8">
        <f t="shared" si="1060"/>
        <v>8.6332332577614107E-2</v>
      </c>
      <c r="P6794">
        <v>6792</v>
      </c>
      <c r="Q6794" s="8">
        <f t="shared" si="1061"/>
        <v>8.4886911666835194E-2</v>
      </c>
      <c r="R6794" s="8">
        <f t="shared" si="1061"/>
        <v>8.3053692715473665E-2</v>
      </c>
      <c r="S6794" s="8">
        <f t="shared" si="1061"/>
        <v>8.3963760355171377E-2</v>
      </c>
      <c r="T6794" s="8">
        <f t="shared" si="1061"/>
        <v>8.3332332577614104E-2</v>
      </c>
      <c r="W6794">
        <v>6792</v>
      </c>
      <c r="X6794" s="4">
        <f t="shared" si="1056"/>
        <v>9.8254821491657346E-2</v>
      </c>
      <c r="Y6794" s="4">
        <f t="shared" si="1054"/>
        <v>9.7223526197584273E-2</v>
      </c>
      <c r="Z6794" s="4">
        <f t="shared" si="1055"/>
        <v>9.6516276615371072E-2</v>
      </c>
    </row>
    <row r="6795" spans="1:26" x14ac:dyDescent="0.25">
      <c r="A6795" s="16">
        <f t="shared" si="1062"/>
        <v>50328</v>
      </c>
      <c r="B6795">
        <f>+'[2]Ejercicio 1'!E7012</f>
        <v>6793</v>
      </c>
      <c r="C6795" s="5">
        <v>8.6388701832179574E-2</v>
      </c>
      <c r="D6795" s="4">
        <f t="shared" si="1057"/>
        <v>8.4555407969112553E-2</v>
      </c>
      <c r="E6795" s="6">
        <f t="shared" si="1058"/>
        <v>8.5465512664396573E-2</v>
      </c>
      <c r="F6795" s="7">
        <f t="shared" si="1059"/>
        <v>8.4834059148731614E-2</v>
      </c>
      <c r="I6795" s="10">
        <v>6793</v>
      </c>
      <c r="J6795" s="8">
        <f t="shared" si="1060"/>
        <v>8.7888701832179575E-2</v>
      </c>
      <c r="K6795" s="8">
        <f t="shared" si="1060"/>
        <v>8.6055407969112555E-2</v>
      </c>
      <c r="L6795" s="8">
        <f t="shared" si="1060"/>
        <v>8.6965512664396574E-2</v>
      </c>
      <c r="M6795" s="8">
        <f t="shared" si="1060"/>
        <v>8.6334059148731615E-2</v>
      </c>
      <c r="P6795">
        <v>6793</v>
      </c>
      <c r="Q6795" s="8">
        <f t="shared" si="1061"/>
        <v>8.4888701832179572E-2</v>
      </c>
      <c r="R6795" s="8">
        <f t="shared" si="1061"/>
        <v>8.3055407969112552E-2</v>
      </c>
      <c r="S6795" s="8">
        <f t="shared" si="1061"/>
        <v>8.3965512664396572E-2</v>
      </c>
      <c r="T6795" s="8">
        <f t="shared" si="1061"/>
        <v>8.3334059148731612E-2</v>
      </c>
      <c r="W6795">
        <v>6793</v>
      </c>
      <c r="X6795" s="4">
        <f t="shared" si="1056"/>
        <v>9.8258412226203531E-2</v>
      </c>
      <c r="Y6795" s="4">
        <f t="shared" si="1054"/>
        <v>9.7227030870119746E-2</v>
      </c>
      <c r="Z6795" s="4">
        <f t="shared" si="1055"/>
        <v>9.6519722759401211E-2</v>
      </c>
    </row>
    <row r="6796" spans="1:26" x14ac:dyDescent="0.25">
      <c r="A6796" s="16">
        <f t="shared" si="1062"/>
        <v>50329</v>
      </c>
      <c r="B6796">
        <f>+'[2]Ejercicio 1'!E7013</f>
        <v>6794</v>
      </c>
      <c r="C6796" s="5">
        <v>8.6390491997523966E-2</v>
      </c>
      <c r="D6796" s="4">
        <f t="shared" si="1057"/>
        <v>8.4557123221263963E-2</v>
      </c>
      <c r="E6796" s="6">
        <f t="shared" si="1058"/>
        <v>8.5467264972861945E-2</v>
      </c>
      <c r="F6796" s="7">
        <f t="shared" si="1059"/>
        <v>8.4835785718581552E-2</v>
      </c>
      <c r="I6796" s="10">
        <v>6794</v>
      </c>
      <c r="J6796" s="8">
        <f t="shared" si="1060"/>
        <v>8.7890491997523967E-2</v>
      </c>
      <c r="K6796" s="8">
        <f t="shared" si="1060"/>
        <v>8.6057123221263965E-2</v>
      </c>
      <c r="L6796" s="8">
        <f t="shared" si="1060"/>
        <v>8.6967264972861946E-2</v>
      </c>
      <c r="M6796" s="8">
        <f t="shared" si="1060"/>
        <v>8.6335785718581554E-2</v>
      </c>
      <c r="P6796">
        <v>6794</v>
      </c>
      <c r="Q6796" s="8">
        <f t="shared" si="1061"/>
        <v>8.4890491997523965E-2</v>
      </c>
      <c r="R6796" s="8">
        <f t="shared" si="1061"/>
        <v>8.3057123221263962E-2</v>
      </c>
      <c r="S6796" s="8">
        <f t="shared" si="1061"/>
        <v>8.3967264972861944E-2</v>
      </c>
      <c r="T6796" s="8">
        <f t="shared" si="1061"/>
        <v>8.3335785718581551E-2</v>
      </c>
      <c r="W6796">
        <v>6794</v>
      </c>
      <c r="X6796" s="4">
        <f t="shared" si="1056"/>
        <v>9.8262002962292663E-2</v>
      </c>
      <c r="Y6796" s="4">
        <f t="shared" si="1054"/>
        <v>9.7230535541189142E-2</v>
      </c>
      <c r="Z6796" s="4">
        <f t="shared" si="1055"/>
        <v>9.6523168899163334E-2</v>
      </c>
    </row>
    <row r="6797" spans="1:26" x14ac:dyDescent="0.25">
      <c r="A6797" s="16">
        <f t="shared" si="1062"/>
        <v>50330</v>
      </c>
      <c r="B6797">
        <f>+'[2]Ejercicio 1'!E7014</f>
        <v>6795</v>
      </c>
      <c r="C6797" s="5">
        <v>8.6392282162868345E-2</v>
      </c>
      <c r="D6797" s="4">
        <f t="shared" si="1057"/>
        <v>8.4558838471927883E-2</v>
      </c>
      <c r="E6797" s="6">
        <f t="shared" si="1058"/>
        <v>8.5469017280567466E-2</v>
      </c>
      <c r="F6797" s="7">
        <f t="shared" si="1059"/>
        <v>8.4837512287166808E-2</v>
      </c>
      <c r="I6797" s="10">
        <v>6795</v>
      </c>
      <c r="J6797" s="8">
        <f t="shared" si="1060"/>
        <v>8.7892282162868346E-2</v>
      </c>
      <c r="K6797" s="8">
        <f t="shared" si="1060"/>
        <v>8.6058838471927884E-2</v>
      </c>
      <c r="L6797" s="8">
        <f t="shared" si="1060"/>
        <v>8.6969017280567468E-2</v>
      </c>
      <c r="M6797" s="8">
        <f t="shared" si="1060"/>
        <v>8.6337512287166809E-2</v>
      </c>
      <c r="P6797">
        <v>6795</v>
      </c>
      <c r="Q6797" s="8">
        <f t="shared" si="1061"/>
        <v>8.4892282162868343E-2</v>
      </c>
      <c r="R6797" s="8">
        <f t="shared" si="1061"/>
        <v>8.3058838471927882E-2</v>
      </c>
      <c r="S6797" s="8">
        <f t="shared" si="1061"/>
        <v>8.3969017280567465E-2</v>
      </c>
      <c r="T6797" s="8">
        <f t="shared" si="1061"/>
        <v>8.3337512287166807E-2</v>
      </c>
      <c r="W6797">
        <v>6795</v>
      </c>
      <c r="X6797" s="4">
        <f t="shared" si="1056"/>
        <v>9.8265593699925172E-2</v>
      </c>
      <c r="Y6797" s="4">
        <f t="shared" si="1054"/>
        <v>9.7234040210662454E-2</v>
      </c>
      <c r="Z6797" s="4">
        <f t="shared" si="1055"/>
        <v>9.6526615035354035E-2</v>
      </c>
    </row>
    <row r="6798" spans="1:26" x14ac:dyDescent="0.25">
      <c r="A6798" s="16">
        <f t="shared" si="1062"/>
        <v>50331</v>
      </c>
      <c r="B6798">
        <f>+'[2]Ejercicio 1'!E7015</f>
        <v>6796</v>
      </c>
      <c r="C6798" s="5">
        <v>8.6394072328212737E-2</v>
      </c>
      <c r="D6798" s="4">
        <f t="shared" si="1057"/>
        <v>8.4560553721104548E-2</v>
      </c>
      <c r="E6798" s="6">
        <f t="shared" si="1058"/>
        <v>8.5470769587514053E-2</v>
      </c>
      <c r="F6798" s="7">
        <f t="shared" si="1059"/>
        <v>8.4839238854484494E-2</v>
      </c>
      <c r="I6798" s="10">
        <v>6796</v>
      </c>
      <c r="J6798" s="8">
        <f t="shared" si="1060"/>
        <v>8.7894072328212738E-2</v>
      </c>
      <c r="K6798" s="8">
        <f t="shared" si="1060"/>
        <v>8.6060553721104549E-2</v>
      </c>
      <c r="L6798" s="8">
        <f t="shared" si="1060"/>
        <v>8.6970769587514055E-2</v>
      </c>
      <c r="M6798" s="8">
        <f t="shared" si="1060"/>
        <v>8.6339238854484496E-2</v>
      </c>
      <c r="P6798">
        <v>6796</v>
      </c>
      <c r="Q6798" s="8">
        <f t="shared" si="1061"/>
        <v>8.4894072328212736E-2</v>
      </c>
      <c r="R6798" s="8">
        <f t="shared" si="1061"/>
        <v>8.3060553721104546E-2</v>
      </c>
      <c r="S6798" s="8">
        <f t="shared" si="1061"/>
        <v>8.3970769587514052E-2</v>
      </c>
      <c r="T6798" s="8">
        <f t="shared" si="1061"/>
        <v>8.3339238854484493E-2</v>
      </c>
      <c r="W6798">
        <v>6796</v>
      </c>
      <c r="X6798" s="4">
        <f t="shared" si="1056"/>
        <v>9.8269184439085236E-2</v>
      </c>
      <c r="Y6798" s="4">
        <f t="shared" si="1054"/>
        <v>9.7237544878736454E-2</v>
      </c>
      <c r="Z6798" s="4">
        <f t="shared" si="1055"/>
        <v>9.6530061168658463E-2</v>
      </c>
    </row>
    <row r="6799" spans="1:26" x14ac:dyDescent="0.25">
      <c r="A6799" s="16">
        <f t="shared" si="1062"/>
        <v>50332</v>
      </c>
      <c r="B6799">
        <f>+'[2]Ejercicio 1'!E7016</f>
        <v>6797</v>
      </c>
      <c r="C6799" s="5">
        <v>8.6395862493557116E-2</v>
      </c>
      <c r="D6799" s="4">
        <f t="shared" si="1057"/>
        <v>8.456226896879393E-2</v>
      </c>
      <c r="E6799" s="6">
        <f t="shared" si="1058"/>
        <v>8.5472521893699915E-2</v>
      </c>
      <c r="F6799" s="7">
        <f t="shared" si="1059"/>
        <v>8.4840965420534625E-2</v>
      </c>
      <c r="I6799" s="10">
        <v>6797</v>
      </c>
      <c r="J6799" s="8">
        <f t="shared" si="1060"/>
        <v>8.7895862493557117E-2</v>
      </c>
      <c r="K6799" s="8">
        <f t="shared" si="1060"/>
        <v>8.6062268968793931E-2</v>
      </c>
      <c r="L6799" s="8">
        <f t="shared" si="1060"/>
        <v>8.6972521893699917E-2</v>
      </c>
      <c r="M6799" s="8">
        <f t="shared" si="1060"/>
        <v>8.6340965420534627E-2</v>
      </c>
      <c r="P6799">
        <v>6797</v>
      </c>
      <c r="Q6799" s="8">
        <f t="shared" si="1061"/>
        <v>8.4895862493557114E-2</v>
      </c>
      <c r="R6799" s="8">
        <f t="shared" si="1061"/>
        <v>8.3062268968793929E-2</v>
      </c>
      <c r="S6799" s="8">
        <f t="shared" si="1061"/>
        <v>8.3972521893699914E-2</v>
      </c>
      <c r="T6799" s="8">
        <f t="shared" si="1061"/>
        <v>8.3340965420534624E-2</v>
      </c>
      <c r="W6799">
        <v>6797</v>
      </c>
      <c r="X6799" s="4">
        <f t="shared" si="1056"/>
        <v>9.8272775179804511E-2</v>
      </c>
      <c r="Y6799" s="4">
        <f t="shared" si="1054"/>
        <v>9.724104954514759E-2</v>
      </c>
      <c r="Z6799" s="4">
        <f t="shared" si="1055"/>
        <v>9.6533507297697732E-2</v>
      </c>
    </row>
    <row r="6800" spans="1:26" x14ac:dyDescent="0.25">
      <c r="A6800" s="16">
        <f t="shared" si="1062"/>
        <v>50333</v>
      </c>
      <c r="B6800">
        <f>+'[2]Ejercicio 1'!E7017</f>
        <v>6798</v>
      </c>
      <c r="C6800" s="5">
        <v>8.6397652658901508E-2</v>
      </c>
      <c r="D6800" s="4">
        <f t="shared" si="1057"/>
        <v>8.4563984214996252E-2</v>
      </c>
      <c r="E6800" s="6">
        <f t="shared" si="1058"/>
        <v>8.5474274199126829E-2</v>
      </c>
      <c r="F6800" s="7">
        <f t="shared" si="1059"/>
        <v>8.4842691985320046E-2</v>
      </c>
      <c r="I6800" s="10">
        <v>6798</v>
      </c>
      <c r="J6800" s="8">
        <f t="shared" si="1060"/>
        <v>8.7897652658901509E-2</v>
      </c>
      <c r="K6800" s="8">
        <f t="shared" si="1060"/>
        <v>8.6063984214996253E-2</v>
      </c>
      <c r="L6800" s="8">
        <f t="shared" si="1060"/>
        <v>8.697427419912683E-2</v>
      </c>
      <c r="M6800" s="8">
        <f t="shared" si="1060"/>
        <v>8.6342691985320047E-2</v>
      </c>
      <c r="P6800">
        <v>6798</v>
      </c>
      <c r="Q6800" s="8">
        <f t="shared" si="1061"/>
        <v>8.4897652658901507E-2</v>
      </c>
      <c r="R6800" s="8">
        <f t="shared" si="1061"/>
        <v>8.306398421499625E-2</v>
      </c>
      <c r="S6800" s="8">
        <f t="shared" si="1061"/>
        <v>8.3974274199126828E-2</v>
      </c>
      <c r="T6800" s="8">
        <f t="shared" si="1061"/>
        <v>8.3342691985320044E-2</v>
      </c>
      <c r="W6800">
        <v>6798</v>
      </c>
      <c r="X6800" s="4">
        <f t="shared" si="1056"/>
        <v>9.8276365922084288E-2</v>
      </c>
      <c r="Y6800" s="4">
        <f t="shared" si="1054"/>
        <v>9.7244554210094425E-2</v>
      </c>
      <c r="Z6800" s="4">
        <f t="shared" si="1055"/>
        <v>9.6536953424544478E-2</v>
      </c>
    </row>
    <row r="6801" spans="1:26" x14ac:dyDescent="0.25">
      <c r="A6801" s="16">
        <f t="shared" si="1062"/>
        <v>50334</v>
      </c>
      <c r="B6801">
        <f>+'[2]Ejercicio 1'!E7018</f>
        <v>6799</v>
      </c>
      <c r="C6801" s="5">
        <v>8.6399442824245887E-2</v>
      </c>
      <c r="D6801" s="4">
        <f t="shared" si="1057"/>
        <v>8.4565699459710694E-2</v>
      </c>
      <c r="E6801" s="6">
        <f t="shared" si="1058"/>
        <v>8.5476026503793032E-2</v>
      </c>
      <c r="F6801" s="7">
        <f t="shared" si="1059"/>
        <v>8.4844418548837924E-2</v>
      </c>
      <c r="I6801" s="10">
        <v>6799</v>
      </c>
      <c r="J6801" s="8">
        <f t="shared" si="1060"/>
        <v>8.7899442824245888E-2</v>
      </c>
      <c r="K6801" s="8">
        <f t="shared" si="1060"/>
        <v>8.6065699459710696E-2</v>
      </c>
      <c r="L6801" s="8">
        <f t="shared" si="1060"/>
        <v>8.6976026503793033E-2</v>
      </c>
      <c r="M6801" s="8">
        <f t="shared" si="1060"/>
        <v>8.6344418548837926E-2</v>
      </c>
      <c r="P6801">
        <v>6799</v>
      </c>
      <c r="Q6801" s="8">
        <f t="shared" si="1061"/>
        <v>8.4899442824245885E-2</v>
      </c>
      <c r="R6801" s="8">
        <f t="shared" si="1061"/>
        <v>8.3065699459710693E-2</v>
      </c>
      <c r="S6801" s="8">
        <f t="shared" si="1061"/>
        <v>8.397602650379303E-2</v>
      </c>
      <c r="T6801" s="8">
        <f t="shared" si="1061"/>
        <v>8.3344418548837923E-2</v>
      </c>
      <c r="W6801">
        <v>6799</v>
      </c>
      <c r="X6801" s="4">
        <f t="shared" si="1056"/>
        <v>9.8279956665890747E-2</v>
      </c>
      <c r="Y6801" s="4">
        <f t="shared" si="1054"/>
        <v>9.7248058873509277E-2</v>
      </c>
      <c r="Z6801" s="4">
        <f t="shared" si="1055"/>
        <v>9.6540399546432329E-2</v>
      </c>
    </row>
    <row r="6802" spans="1:26" x14ac:dyDescent="0.25">
      <c r="A6802" s="16">
        <f t="shared" si="1062"/>
        <v>50335</v>
      </c>
      <c r="B6802">
        <f>+'[2]Ejercicio 1'!E7019</f>
        <v>6800</v>
      </c>
      <c r="C6802" s="5">
        <v>8.6401232989590279E-2</v>
      </c>
      <c r="D6802" s="4">
        <f t="shared" si="1057"/>
        <v>8.4567414702937882E-2</v>
      </c>
      <c r="E6802" s="6">
        <f t="shared" si="1058"/>
        <v>8.5477778807700286E-2</v>
      </c>
      <c r="F6802" s="7">
        <f t="shared" si="1059"/>
        <v>8.4846145111085375E-2</v>
      </c>
      <c r="I6802" s="10">
        <v>6800</v>
      </c>
      <c r="J6802" s="8">
        <f t="shared" si="1060"/>
        <v>8.7901232989590281E-2</v>
      </c>
      <c r="K6802" s="8">
        <f t="shared" si="1060"/>
        <v>8.6067414702937883E-2</v>
      </c>
      <c r="L6802" s="8">
        <f t="shared" si="1060"/>
        <v>8.6977778807700287E-2</v>
      </c>
      <c r="M6802" s="8">
        <f t="shared" si="1060"/>
        <v>8.6346145111085376E-2</v>
      </c>
      <c r="P6802">
        <v>6800</v>
      </c>
      <c r="Q6802" s="8">
        <f t="shared" si="1061"/>
        <v>8.4901232989590278E-2</v>
      </c>
      <c r="R6802" s="8">
        <f t="shared" si="1061"/>
        <v>8.3067414702937881E-2</v>
      </c>
      <c r="S6802" s="8">
        <f t="shared" si="1061"/>
        <v>8.3977778807700285E-2</v>
      </c>
      <c r="T6802" s="8">
        <f t="shared" si="1061"/>
        <v>8.3346145111085373E-2</v>
      </c>
      <c r="W6802">
        <v>6800</v>
      </c>
      <c r="X6802" s="4">
        <f t="shared" si="1056"/>
        <v>9.8283547411240596E-2</v>
      </c>
      <c r="Y6802" s="4">
        <f t="shared" si="1054"/>
        <v>9.7251563535395699E-2</v>
      </c>
      <c r="Z6802" s="4">
        <f t="shared" si="1055"/>
        <v>9.6543845664743042E-2</v>
      </c>
    </row>
    <row r="6803" spans="1:26" x14ac:dyDescent="0.25">
      <c r="A6803" s="16">
        <f t="shared" si="1062"/>
        <v>50336</v>
      </c>
      <c r="B6803">
        <f>+'[2]Ejercicio 1'!E7020</f>
        <v>6801</v>
      </c>
      <c r="C6803" s="5">
        <v>8.6403023154934658E-2</v>
      </c>
      <c r="D6803" s="4">
        <f t="shared" si="1057"/>
        <v>8.4569129944677607E-2</v>
      </c>
      <c r="E6803" s="6">
        <f t="shared" si="1058"/>
        <v>8.5479531110847704E-2</v>
      </c>
      <c r="F6803" s="7">
        <f t="shared" si="1059"/>
        <v>8.4847871672070987E-2</v>
      </c>
      <c r="I6803" s="10">
        <v>6801</v>
      </c>
      <c r="J6803" s="8">
        <f t="shared" si="1060"/>
        <v>8.7903023154934659E-2</v>
      </c>
      <c r="K6803" s="8">
        <f t="shared" si="1060"/>
        <v>8.6069129944677608E-2</v>
      </c>
      <c r="L6803" s="8">
        <f t="shared" si="1060"/>
        <v>8.6979531110847705E-2</v>
      </c>
      <c r="M6803" s="8">
        <f t="shared" si="1060"/>
        <v>8.6347871672070989E-2</v>
      </c>
      <c r="P6803">
        <v>6801</v>
      </c>
      <c r="Q6803" s="8">
        <f t="shared" si="1061"/>
        <v>8.4903023154934656E-2</v>
      </c>
      <c r="R6803" s="8">
        <f t="shared" si="1061"/>
        <v>8.3069129944677605E-2</v>
      </c>
      <c r="S6803" s="8">
        <f t="shared" si="1061"/>
        <v>8.3979531110847702E-2</v>
      </c>
      <c r="T6803" s="8">
        <f t="shared" si="1061"/>
        <v>8.3347871672070986E-2</v>
      </c>
      <c r="W6803">
        <v>6801</v>
      </c>
      <c r="X6803" s="4">
        <f t="shared" si="1056"/>
        <v>9.8287138158133835E-2</v>
      </c>
      <c r="Y6803" s="4">
        <f t="shared" si="1054"/>
        <v>9.7255068195814268E-2</v>
      </c>
      <c r="Z6803" s="4">
        <f t="shared" si="1055"/>
        <v>9.6547291780866934E-2</v>
      </c>
    </row>
    <row r="6804" spans="1:26" x14ac:dyDescent="0.25">
      <c r="A6804" s="16">
        <f t="shared" si="1062"/>
        <v>50337</v>
      </c>
      <c r="B6804">
        <f>+'[2]Ejercicio 1'!E7021</f>
        <v>6802</v>
      </c>
      <c r="C6804" s="5">
        <v>8.640481332027905E-2</v>
      </c>
      <c r="D6804" s="4">
        <f t="shared" si="1057"/>
        <v>8.4570845184930077E-2</v>
      </c>
      <c r="E6804" s="6">
        <f t="shared" si="1058"/>
        <v>8.5481283413235298E-2</v>
      </c>
      <c r="F6804" s="7">
        <f t="shared" si="1059"/>
        <v>8.4849598231786186E-2</v>
      </c>
      <c r="I6804" s="10">
        <v>6802</v>
      </c>
      <c r="J6804" s="8">
        <f t="shared" si="1060"/>
        <v>8.7904813320279052E-2</v>
      </c>
      <c r="K6804" s="8">
        <f t="shared" si="1060"/>
        <v>8.6070845184930078E-2</v>
      </c>
      <c r="L6804" s="8">
        <f t="shared" si="1060"/>
        <v>8.69812834132353E-2</v>
      </c>
      <c r="M6804" s="8">
        <f t="shared" si="1060"/>
        <v>8.6349598231786187E-2</v>
      </c>
      <c r="P6804">
        <v>6802</v>
      </c>
      <c r="Q6804" s="8">
        <f t="shared" si="1061"/>
        <v>8.4904813320279049E-2</v>
      </c>
      <c r="R6804" s="8">
        <f t="shared" si="1061"/>
        <v>8.3070845184930076E-2</v>
      </c>
      <c r="S6804" s="8">
        <f t="shared" si="1061"/>
        <v>8.3981283413235297E-2</v>
      </c>
      <c r="T6804" s="8">
        <f t="shared" si="1061"/>
        <v>8.3349598231786184E-2</v>
      </c>
      <c r="W6804">
        <v>6802</v>
      </c>
      <c r="X6804" s="4">
        <f t="shared" si="1056"/>
        <v>9.8290728906570438E-2</v>
      </c>
      <c r="Y6804" s="4">
        <f t="shared" si="1054"/>
        <v>9.725857285463764E-2</v>
      </c>
      <c r="Z6804" s="4">
        <f t="shared" si="1055"/>
        <v>9.6550737892029073E-2</v>
      </c>
    </row>
    <row r="6805" spans="1:26" x14ac:dyDescent="0.25">
      <c r="A6805" s="16">
        <f t="shared" si="1062"/>
        <v>50338</v>
      </c>
      <c r="B6805">
        <f>+'[2]Ejercicio 1'!E7022</f>
        <v>6803</v>
      </c>
      <c r="C6805" s="5">
        <v>8.6406603485623429E-2</v>
      </c>
      <c r="D6805" s="4">
        <f t="shared" si="1057"/>
        <v>8.4572560423695084E-2</v>
      </c>
      <c r="E6805" s="6">
        <f t="shared" si="1058"/>
        <v>8.5483035714863057E-2</v>
      </c>
      <c r="F6805" s="7">
        <f t="shared" si="1059"/>
        <v>8.4851324790236687E-2</v>
      </c>
      <c r="I6805" s="10">
        <v>6803</v>
      </c>
      <c r="J6805" s="8">
        <f t="shared" si="1060"/>
        <v>8.790660348562343E-2</v>
      </c>
      <c r="K6805" s="8">
        <f t="shared" si="1060"/>
        <v>8.6072560423695085E-2</v>
      </c>
      <c r="L6805" s="8">
        <f t="shared" si="1060"/>
        <v>8.6983035714863058E-2</v>
      </c>
      <c r="M6805" s="8">
        <f t="shared" si="1060"/>
        <v>8.6351324790236689E-2</v>
      </c>
      <c r="P6805">
        <v>6803</v>
      </c>
      <c r="Q6805" s="8">
        <f t="shared" si="1061"/>
        <v>8.4906603485623428E-2</v>
      </c>
      <c r="R6805" s="8">
        <f t="shared" si="1061"/>
        <v>8.3072560423695083E-2</v>
      </c>
      <c r="S6805" s="8">
        <f t="shared" si="1061"/>
        <v>8.3983035714863055E-2</v>
      </c>
      <c r="T6805" s="8">
        <f t="shared" si="1061"/>
        <v>8.3351324790236686E-2</v>
      </c>
      <c r="W6805">
        <v>6803</v>
      </c>
      <c r="X6805" s="4">
        <f t="shared" si="1056"/>
        <v>9.8294319656534179E-2</v>
      </c>
      <c r="Y6805" s="4">
        <f t="shared" si="1054"/>
        <v>9.7262077511995809E-2</v>
      </c>
      <c r="Z6805" s="4">
        <f t="shared" si="1055"/>
        <v>9.6554184000307811E-2</v>
      </c>
    </row>
    <row r="6806" spans="1:26" x14ac:dyDescent="0.25">
      <c r="A6806" s="16">
        <f t="shared" si="1062"/>
        <v>50339</v>
      </c>
      <c r="B6806">
        <f>+'[2]Ejercicio 1'!E7023</f>
        <v>6804</v>
      </c>
      <c r="C6806" s="5">
        <v>8.6408393650967821E-2</v>
      </c>
      <c r="D6806" s="4">
        <f t="shared" si="1057"/>
        <v>8.4574275660973044E-2</v>
      </c>
      <c r="E6806" s="6">
        <f t="shared" si="1058"/>
        <v>8.5484788015730978E-2</v>
      </c>
      <c r="F6806" s="7">
        <f t="shared" si="1059"/>
        <v>8.485305134741962E-2</v>
      </c>
      <c r="I6806" s="10">
        <v>6804</v>
      </c>
      <c r="J6806" s="8">
        <f t="shared" si="1060"/>
        <v>8.7908393650967823E-2</v>
      </c>
      <c r="K6806" s="8">
        <f t="shared" si="1060"/>
        <v>8.6074275660973046E-2</v>
      </c>
      <c r="L6806" s="8">
        <f t="shared" si="1060"/>
        <v>8.6984788015730979E-2</v>
      </c>
      <c r="M6806" s="8">
        <f t="shared" si="1060"/>
        <v>8.6353051347419621E-2</v>
      </c>
      <c r="P6806">
        <v>6804</v>
      </c>
      <c r="Q6806" s="8">
        <f t="shared" si="1061"/>
        <v>8.490839365096782E-2</v>
      </c>
      <c r="R6806" s="8">
        <f t="shared" si="1061"/>
        <v>8.3074275660973043E-2</v>
      </c>
      <c r="S6806" s="8">
        <f t="shared" si="1061"/>
        <v>8.3984788015730977E-2</v>
      </c>
      <c r="T6806" s="8">
        <f t="shared" si="1061"/>
        <v>8.3353051347419618E-2</v>
      </c>
      <c r="W6806">
        <v>6804</v>
      </c>
      <c r="X6806" s="4">
        <f t="shared" si="1056"/>
        <v>9.8297910408074243E-2</v>
      </c>
      <c r="Y6806" s="4">
        <f t="shared" si="1054"/>
        <v>9.7265582167758768E-2</v>
      </c>
      <c r="Z6806" s="4">
        <f t="shared" si="1055"/>
        <v>9.6557630105015127E-2</v>
      </c>
    </row>
    <row r="6807" spans="1:26" x14ac:dyDescent="0.25">
      <c r="A6807" s="16">
        <f t="shared" si="1062"/>
        <v>50340</v>
      </c>
      <c r="B6807">
        <f>+'[2]Ejercicio 1'!E7024</f>
        <v>6805</v>
      </c>
      <c r="C6807" s="5">
        <v>8.64101838163122E-2</v>
      </c>
      <c r="D6807" s="4">
        <f t="shared" si="1057"/>
        <v>8.4575990896763348E-2</v>
      </c>
      <c r="E6807" s="6">
        <f t="shared" si="1058"/>
        <v>8.5486540315839063E-2</v>
      </c>
      <c r="F6807" s="7">
        <f t="shared" si="1059"/>
        <v>8.4854777903334996E-2</v>
      </c>
      <c r="I6807" s="10">
        <v>6805</v>
      </c>
      <c r="J6807" s="8">
        <f t="shared" si="1060"/>
        <v>8.7910183816312201E-2</v>
      </c>
      <c r="K6807" s="8">
        <f t="shared" si="1060"/>
        <v>8.6075990896763349E-2</v>
      </c>
      <c r="L6807" s="8">
        <f t="shared" si="1060"/>
        <v>8.6986540315839064E-2</v>
      </c>
      <c r="M6807" s="8">
        <f t="shared" si="1060"/>
        <v>8.6354777903334998E-2</v>
      </c>
      <c r="P6807">
        <v>6805</v>
      </c>
      <c r="Q6807" s="8">
        <f t="shared" si="1061"/>
        <v>8.4910183816312199E-2</v>
      </c>
      <c r="R6807" s="8">
        <f t="shared" si="1061"/>
        <v>8.3075990896763346E-2</v>
      </c>
      <c r="S6807" s="8">
        <f t="shared" si="1061"/>
        <v>8.3986540315839062E-2</v>
      </c>
      <c r="T6807" s="8">
        <f t="shared" si="1061"/>
        <v>8.3354777903334995E-2</v>
      </c>
      <c r="W6807">
        <v>6805</v>
      </c>
      <c r="X6807" s="4">
        <f t="shared" si="1056"/>
        <v>9.8301501161140989E-2</v>
      </c>
      <c r="Y6807" s="4">
        <f t="shared" si="1054"/>
        <v>9.726908682205565E-2</v>
      </c>
      <c r="Z6807" s="4">
        <f t="shared" si="1055"/>
        <v>9.6561076205451568E-2</v>
      </c>
    </row>
    <row r="6808" spans="1:26" x14ac:dyDescent="0.25">
      <c r="A6808" s="16">
        <f t="shared" si="1062"/>
        <v>50341</v>
      </c>
      <c r="B6808">
        <f>+'[2]Ejercicio 1'!E7025</f>
        <v>6806</v>
      </c>
      <c r="C6808" s="5">
        <v>8.6411973981656592E-2</v>
      </c>
      <c r="D6808" s="4">
        <f t="shared" si="1057"/>
        <v>8.457770613106641E-2</v>
      </c>
      <c r="E6808" s="6">
        <f t="shared" si="1058"/>
        <v>8.5488292615187325E-2</v>
      </c>
      <c r="F6808" s="7">
        <f t="shared" si="1059"/>
        <v>8.4856504457982831E-2</v>
      </c>
      <c r="I6808" s="10">
        <v>6806</v>
      </c>
      <c r="J6808" s="8">
        <f t="shared" si="1060"/>
        <v>8.7911973981656594E-2</v>
      </c>
      <c r="K6808" s="8">
        <f t="shared" si="1060"/>
        <v>8.6077706131066412E-2</v>
      </c>
      <c r="L6808" s="8">
        <f t="shared" si="1060"/>
        <v>8.6988292615187326E-2</v>
      </c>
      <c r="M6808" s="8">
        <f t="shared" si="1060"/>
        <v>8.6356504457982833E-2</v>
      </c>
      <c r="P6808">
        <v>6806</v>
      </c>
      <c r="Q6808" s="8">
        <f t="shared" si="1061"/>
        <v>8.4911973981656591E-2</v>
      </c>
      <c r="R6808" s="8">
        <f t="shared" si="1061"/>
        <v>8.3077706131066409E-2</v>
      </c>
      <c r="S6808" s="8">
        <f t="shared" si="1061"/>
        <v>8.3988292615187324E-2</v>
      </c>
      <c r="T6808" s="8">
        <f t="shared" si="1061"/>
        <v>8.335650445798283E-2</v>
      </c>
      <c r="W6808">
        <v>6806</v>
      </c>
      <c r="X6808" s="4">
        <f t="shared" si="1056"/>
        <v>9.8305091915751125E-2</v>
      </c>
      <c r="Y6808" s="4">
        <f t="shared" si="1054"/>
        <v>9.7272591474755574E-2</v>
      </c>
      <c r="Z6808" s="4">
        <f t="shared" si="1055"/>
        <v>9.6564522303004593E-2</v>
      </c>
    </row>
    <row r="6809" spans="1:26" x14ac:dyDescent="0.25">
      <c r="A6809" s="16">
        <f t="shared" si="1062"/>
        <v>50342</v>
      </c>
      <c r="B6809">
        <f>+'[2]Ejercicio 1'!E7026</f>
        <v>6807</v>
      </c>
      <c r="C6809" s="5">
        <v>8.6413764147000971E-2</v>
      </c>
      <c r="D6809" s="4">
        <f t="shared" si="1057"/>
        <v>8.4579421363881815E-2</v>
      </c>
      <c r="E6809" s="6">
        <f t="shared" si="1058"/>
        <v>8.5490044913776639E-2</v>
      </c>
      <c r="F6809" s="7">
        <f t="shared" si="1059"/>
        <v>8.4858231011365942E-2</v>
      </c>
      <c r="I6809" s="10">
        <v>6807</v>
      </c>
      <c r="J6809" s="8">
        <f t="shared" si="1060"/>
        <v>8.7913764147000972E-2</v>
      </c>
      <c r="K6809" s="8">
        <f t="shared" si="1060"/>
        <v>8.6079421363881817E-2</v>
      </c>
      <c r="L6809" s="8">
        <f t="shared" si="1060"/>
        <v>8.699004491377664E-2</v>
      </c>
      <c r="M6809" s="8">
        <f t="shared" si="1060"/>
        <v>8.6358231011365943E-2</v>
      </c>
      <c r="P6809">
        <v>6807</v>
      </c>
      <c r="Q6809" s="8">
        <f t="shared" si="1061"/>
        <v>8.491376414700097E-2</v>
      </c>
      <c r="R6809" s="8">
        <f t="shared" si="1061"/>
        <v>8.3079421363881814E-2</v>
      </c>
      <c r="S6809" s="8">
        <f t="shared" si="1061"/>
        <v>8.3990044913776638E-2</v>
      </c>
      <c r="T6809" s="8">
        <f t="shared" si="1061"/>
        <v>8.3358231011365941E-2</v>
      </c>
      <c r="W6809">
        <v>6807</v>
      </c>
      <c r="X6809" s="4">
        <f t="shared" si="1056"/>
        <v>9.8308682671904637E-2</v>
      </c>
      <c r="Y6809" s="4">
        <f t="shared" si="1054"/>
        <v>9.7276096126057046E-2</v>
      </c>
      <c r="Z6809" s="4">
        <f t="shared" si="1055"/>
        <v>9.6567968396983339E-2</v>
      </c>
    </row>
    <row r="6810" spans="1:26" x14ac:dyDescent="0.25">
      <c r="A6810" s="16">
        <f t="shared" si="1062"/>
        <v>50343</v>
      </c>
      <c r="B6810">
        <f>+'[2]Ejercicio 1'!E7027</f>
        <v>6808</v>
      </c>
      <c r="C6810" s="5">
        <v>8.6415554312345363E-2</v>
      </c>
      <c r="D6810" s="4">
        <f t="shared" si="1057"/>
        <v>8.4581136595210188E-2</v>
      </c>
      <c r="E6810" s="6">
        <f t="shared" si="1058"/>
        <v>8.5491797211605228E-2</v>
      </c>
      <c r="F6810" s="7">
        <f t="shared" si="1059"/>
        <v>8.4859957563481511E-2</v>
      </c>
      <c r="I6810" s="10">
        <v>6808</v>
      </c>
      <c r="J6810" s="8">
        <f t="shared" si="1060"/>
        <v>8.7915554312345365E-2</v>
      </c>
      <c r="K6810" s="8">
        <f t="shared" si="1060"/>
        <v>8.6081136595210189E-2</v>
      </c>
      <c r="L6810" s="8">
        <f t="shared" si="1060"/>
        <v>8.6991797211605229E-2</v>
      </c>
      <c r="M6810" s="8">
        <f t="shared" si="1060"/>
        <v>8.6359957563481513E-2</v>
      </c>
      <c r="P6810">
        <v>6808</v>
      </c>
      <c r="Q6810" s="8">
        <f t="shared" si="1061"/>
        <v>8.4915554312345362E-2</v>
      </c>
      <c r="R6810" s="8">
        <f t="shared" si="1061"/>
        <v>8.3081136595210187E-2</v>
      </c>
      <c r="S6810" s="8">
        <f t="shared" si="1061"/>
        <v>8.3991797211605226E-2</v>
      </c>
      <c r="T6810" s="8">
        <f t="shared" si="1061"/>
        <v>8.335995756348151E-2</v>
      </c>
      <c r="W6810">
        <v>6808</v>
      </c>
      <c r="X6810" s="4">
        <f t="shared" si="1056"/>
        <v>9.831227342960154E-2</v>
      </c>
      <c r="Y6810" s="4">
        <f t="shared" si="1054"/>
        <v>9.727960077576156E-2</v>
      </c>
      <c r="Z6810" s="4">
        <f t="shared" si="1055"/>
        <v>9.6571414486696927E-2</v>
      </c>
    </row>
    <row r="6811" spans="1:26" x14ac:dyDescent="0.25">
      <c r="A6811" s="16">
        <f t="shared" si="1062"/>
        <v>50344</v>
      </c>
      <c r="B6811">
        <f>+'[2]Ejercicio 1'!E7028</f>
        <v>6809</v>
      </c>
      <c r="C6811" s="5">
        <v>8.6417344477689742E-2</v>
      </c>
      <c r="D6811" s="4">
        <f t="shared" si="1057"/>
        <v>8.4582851825050903E-2</v>
      </c>
      <c r="E6811" s="6">
        <f t="shared" si="1058"/>
        <v>8.5493549508674882E-2</v>
      </c>
      <c r="F6811" s="7">
        <f t="shared" si="1059"/>
        <v>8.4861684114329511E-2</v>
      </c>
      <c r="I6811" s="10">
        <v>6809</v>
      </c>
      <c r="J6811" s="8">
        <f t="shared" si="1060"/>
        <v>8.7917344477689743E-2</v>
      </c>
      <c r="K6811" s="8">
        <f t="shared" si="1060"/>
        <v>8.6082851825050904E-2</v>
      </c>
      <c r="L6811" s="8">
        <f t="shared" si="1060"/>
        <v>8.6993549508674883E-2</v>
      </c>
      <c r="M6811" s="8">
        <f t="shared" si="1060"/>
        <v>8.6361684114329512E-2</v>
      </c>
      <c r="P6811">
        <v>6809</v>
      </c>
      <c r="Q6811" s="8">
        <f t="shared" si="1061"/>
        <v>8.4917344477689741E-2</v>
      </c>
      <c r="R6811" s="8">
        <f t="shared" si="1061"/>
        <v>8.3082851825050902E-2</v>
      </c>
      <c r="S6811" s="8">
        <f t="shared" si="1061"/>
        <v>8.3993549508674881E-2</v>
      </c>
      <c r="T6811" s="8">
        <f t="shared" si="1061"/>
        <v>8.336168411432951E-2</v>
      </c>
      <c r="W6811">
        <v>6809</v>
      </c>
      <c r="X6811" s="4">
        <f t="shared" si="1056"/>
        <v>9.8315864188825569E-2</v>
      </c>
      <c r="Y6811" s="4">
        <f t="shared" si="1054"/>
        <v>9.7283105423935853E-2</v>
      </c>
      <c r="Z6811" s="4">
        <f t="shared" si="1055"/>
        <v>9.6574860573524254E-2</v>
      </c>
    </row>
    <row r="6812" spans="1:26" x14ac:dyDescent="0.25">
      <c r="A6812" s="16">
        <f t="shared" si="1062"/>
        <v>50345</v>
      </c>
      <c r="B6812">
        <f>+'[2]Ejercicio 1'!E7029</f>
        <v>6810</v>
      </c>
      <c r="C6812" s="5">
        <v>8.6419134643034135E-2</v>
      </c>
      <c r="D6812" s="4">
        <f t="shared" si="1057"/>
        <v>8.4584567053405002E-2</v>
      </c>
      <c r="E6812" s="6">
        <f t="shared" si="1058"/>
        <v>8.5495301804984686E-2</v>
      </c>
      <c r="F6812" s="7">
        <f t="shared" si="1059"/>
        <v>8.4863410663912814E-2</v>
      </c>
      <c r="I6812" s="10">
        <v>6810</v>
      </c>
      <c r="J6812" s="8">
        <f t="shared" si="1060"/>
        <v>8.7919134643034136E-2</v>
      </c>
      <c r="K6812" s="8">
        <f t="shared" si="1060"/>
        <v>8.6084567053405003E-2</v>
      </c>
      <c r="L6812" s="8">
        <f t="shared" si="1060"/>
        <v>8.6995301804984687E-2</v>
      </c>
      <c r="M6812" s="8">
        <f t="shared" si="1060"/>
        <v>8.6363410663912815E-2</v>
      </c>
      <c r="P6812">
        <v>6810</v>
      </c>
      <c r="Q6812" s="8">
        <f t="shared" si="1061"/>
        <v>8.4919134643034133E-2</v>
      </c>
      <c r="R6812" s="8">
        <f t="shared" si="1061"/>
        <v>8.3084567053405001E-2</v>
      </c>
      <c r="S6812" s="8">
        <f t="shared" si="1061"/>
        <v>8.3995301804984684E-2</v>
      </c>
      <c r="T6812" s="8">
        <f t="shared" si="1061"/>
        <v>8.3363410663912813E-2</v>
      </c>
      <c r="W6812">
        <v>6810</v>
      </c>
      <c r="X6812" s="4">
        <f t="shared" si="1056"/>
        <v>9.8319454949625906E-2</v>
      </c>
      <c r="Y6812" s="4">
        <f t="shared" si="1054"/>
        <v>9.7286610070644083E-2</v>
      </c>
      <c r="Z6812" s="4">
        <f t="shared" si="1055"/>
        <v>9.6578306656783006E-2</v>
      </c>
    </row>
    <row r="6813" spans="1:26" x14ac:dyDescent="0.25">
      <c r="A6813" s="16">
        <f t="shared" si="1062"/>
        <v>50346</v>
      </c>
      <c r="B6813">
        <f>+'[2]Ejercicio 1'!E7030</f>
        <v>6811</v>
      </c>
      <c r="C6813" s="5">
        <v>8.6420924808378513E-2</v>
      </c>
      <c r="D6813" s="4">
        <f t="shared" si="1057"/>
        <v>8.4586282280271055E-2</v>
      </c>
      <c r="E6813" s="6">
        <f t="shared" si="1058"/>
        <v>8.5497054100533793E-2</v>
      </c>
      <c r="F6813" s="7">
        <f t="shared" si="1059"/>
        <v>8.4865137212225703E-2</v>
      </c>
      <c r="I6813" s="10">
        <v>6811</v>
      </c>
      <c r="J6813" s="8">
        <f t="shared" si="1060"/>
        <v>8.7920924808378514E-2</v>
      </c>
      <c r="K6813" s="8">
        <f t="shared" si="1060"/>
        <v>8.6086282280271056E-2</v>
      </c>
      <c r="L6813" s="8">
        <f t="shared" si="1060"/>
        <v>8.6997054100533794E-2</v>
      </c>
      <c r="M6813" s="8">
        <f t="shared" si="1060"/>
        <v>8.6365137212225704E-2</v>
      </c>
      <c r="P6813">
        <v>6811</v>
      </c>
      <c r="Q6813" s="8">
        <f t="shared" si="1061"/>
        <v>8.4920924808378512E-2</v>
      </c>
      <c r="R6813" s="8">
        <f t="shared" si="1061"/>
        <v>8.3086282280271054E-2</v>
      </c>
      <c r="S6813" s="8">
        <f t="shared" si="1061"/>
        <v>8.3997054100533791E-2</v>
      </c>
      <c r="T6813" s="8">
        <f t="shared" si="1061"/>
        <v>8.3365137212225701E-2</v>
      </c>
      <c r="W6813">
        <v>6811</v>
      </c>
      <c r="X6813" s="4">
        <f t="shared" si="1056"/>
        <v>9.8323045711953383E-2</v>
      </c>
      <c r="Y6813" s="4">
        <f t="shared" si="1054"/>
        <v>9.7290114715691225E-2</v>
      </c>
      <c r="Z6813" s="4">
        <f t="shared" si="1055"/>
        <v>9.658175273646176E-2</v>
      </c>
    </row>
    <row r="6814" spans="1:26" x14ac:dyDescent="0.25">
      <c r="A6814" s="16">
        <f t="shared" si="1062"/>
        <v>50347</v>
      </c>
      <c r="B6814">
        <f>+'[2]Ejercicio 1'!E7031</f>
        <v>6812</v>
      </c>
      <c r="C6814" s="5">
        <v>8.6422714973722906E-2</v>
      </c>
      <c r="D6814" s="4">
        <f t="shared" si="1057"/>
        <v>8.4587997505649881E-2</v>
      </c>
      <c r="E6814" s="6">
        <f t="shared" si="1058"/>
        <v>8.5498806395323937E-2</v>
      </c>
      <c r="F6814" s="7">
        <f t="shared" si="1059"/>
        <v>8.4866863759273894E-2</v>
      </c>
      <c r="I6814" s="10">
        <v>6812</v>
      </c>
      <c r="J6814" s="8">
        <f t="shared" si="1060"/>
        <v>8.7922714973722907E-2</v>
      </c>
      <c r="K6814" s="8">
        <f t="shared" si="1060"/>
        <v>8.6087997505649883E-2</v>
      </c>
      <c r="L6814" s="8">
        <f t="shared" si="1060"/>
        <v>8.6998806395323938E-2</v>
      </c>
      <c r="M6814" s="8">
        <f t="shared" si="1060"/>
        <v>8.6366863759273896E-2</v>
      </c>
      <c r="P6814">
        <v>6812</v>
      </c>
      <c r="Q6814" s="8">
        <f t="shared" si="1061"/>
        <v>8.4922714973722904E-2</v>
      </c>
      <c r="R6814" s="8">
        <f t="shared" si="1061"/>
        <v>8.308799750564988E-2</v>
      </c>
      <c r="S6814" s="8">
        <f t="shared" si="1061"/>
        <v>8.3998806395323936E-2</v>
      </c>
      <c r="T6814" s="8">
        <f t="shared" si="1061"/>
        <v>8.3366863759273893E-2</v>
      </c>
      <c r="W6814">
        <v>6812</v>
      </c>
      <c r="X6814" s="4">
        <f t="shared" si="1056"/>
        <v>9.8326636475823362E-2</v>
      </c>
      <c r="Y6814" s="4">
        <f t="shared" si="1054"/>
        <v>9.7293619359338154E-2</v>
      </c>
      <c r="Z6814" s="4">
        <f t="shared" si="1055"/>
        <v>9.6585198812563389E-2</v>
      </c>
    </row>
    <row r="6815" spans="1:26" x14ac:dyDescent="0.25">
      <c r="A6815" s="16">
        <f t="shared" si="1062"/>
        <v>50348</v>
      </c>
      <c r="B6815">
        <f>+'[2]Ejercicio 1'!E7032</f>
        <v>6813</v>
      </c>
      <c r="C6815" s="5">
        <v>8.6424505139067284E-2</v>
      </c>
      <c r="D6815" s="4">
        <f t="shared" si="1057"/>
        <v>8.4589712729541466E-2</v>
      </c>
      <c r="E6815" s="6">
        <f t="shared" si="1058"/>
        <v>8.5500558689354259E-2</v>
      </c>
      <c r="F6815" s="7">
        <f t="shared" si="1059"/>
        <v>8.4868590305054531E-2</v>
      </c>
      <c r="I6815" s="10">
        <v>6813</v>
      </c>
      <c r="J6815" s="8">
        <f t="shared" si="1060"/>
        <v>8.7924505139067285E-2</v>
      </c>
      <c r="K6815" s="8">
        <f t="shared" si="1060"/>
        <v>8.6089712729541468E-2</v>
      </c>
      <c r="L6815" s="8">
        <f t="shared" si="1060"/>
        <v>8.700055868935426E-2</v>
      </c>
      <c r="M6815" s="8">
        <f t="shared" si="1060"/>
        <v>8.6368590305054532E-2</v>
      </c>
      <c r="P6815">
        <v>6813</v>
      </c>
      <c r="Q6815" s="8">
        <f t="shared" si="1061"/>
        <v>8.4924505139067283E-2</v>
      </c>
      <c r="R6815" s="8">
        <f t="shared" si="1061"/>
        <v>8.3089712729541465E-2</v>
      </c>
      <c r="S6815" s="8">
        <f t="shared" si="1061"/>
        <v>8.4000558689354257E-2</v>
      </c>
      <c r="T6815" s="8">
        <f t="shared" si="1061"/>
        <v>8.336859030505453E-2</v>
      </c>
      <c r="W6815">
        <v>6813</v>
      </c>
      <c r="X6815" s="4">
        <f t="shared" si="1056"/>
        <v>9.8330227241237605E-2</v>
      </c>
      <c r="Y6815" s="4">
        <f t="shared" ref="Y6815:Y6878" si="1063">Tasa_Fwd(E6724,B6724,E6815,B6815,91)</f>
        <v>9.729712400145489E-2</v>
      </c>
      <c r="Z6815" s="4">
        <f t="shared" si="1055"/>
        <v>9.6588644884399846E-2</v>
      </c>
    </row>
    <row r="6816" spans="1:26" x14ac:dyDescent="0.25">
      <c r="A6816" s="16">
        <f t="shared" si="1062"/>
        <v>50349</v>
      </c>
      <c r="B6816">
        <f>+'[2]Ejercicio 1'!E7033</f>
        <v>6814</v>
      </c>
      <c r="C6816" s="5">
        <v>8.6426295304411677E-2</v>
      </c>
      <c r="D6816" s="4">
        <f t="shared" si="1057"/>
        <v>8.459142795194563E-2</v>
      </c>
      <c r="E6816" s="6">
        <f t="shared" si="1058"/>
        <v>8.5502310982624743E-2</v>
      </c>
      <c r="F6816" s="7">
        <f t="shared" si="1059"/>
        <v>8.4870316849570457E-2</v>
      </c>
      <c r="I6816" s="10">
        <v>6814</v>
      </c>
      <c r="J6816" s="8">
        <f t="shared" si="1060"/>
        <v>8.7926295304411678E-2</v>
      </c>
      <c r="K6816" s="8">
        <f t="shared" si="1060"/>
        <v>8.6091427951945632E-2</v>
      </c>
      <c r="L6816" s="8">
        <f t="shared" si="1060"/>
        <v>8.7002310982624745E-2</v>
      </c>
      <c r="M6816" s="8">
        <f t="shared" si="1060"/>
        <v>8.6370316849570458E-2</v>
      </c>
      <c r="P6816">
        <v>6814</v>
      </c>
      <c r="Q6816" s="8">
        <f t="shared" si="1061"/>
        <v>8.4926295304411675E-2</v>
      </c>
      <c r="R6816" s="8">
        <f t="shared" si="1061"/>
        <v>8.3091427951945629E-2</v>
      </c>
      <c r="S6816" s="8">
        <f t="shared" si="1061"/>
        <v>8.4002310982624742E-2</v>
      </c>
      <c r="T6816" s="8">
        <f t="shared" si="1061"/>
        <v>8.3370316849570456E-2</v>
      </c>
      <c r="W6816">
        <v>6814</v>
      </c>
      <c r="X6816" s="4">
        <f t="shared" si="1056"/>
        <v>9.8333818008194782E-2</v>
      </c>
      <c r="Y6816" s="4">
        <f t="shared" si="1063"/>
        <v>9.7300628641975542E-2</v>
      </c>
      <c r="Z6816" s="4">
        <f t="shared" ref="Z6816:Z6879" si="1064">Tasa_Fwd(F6788,B6788,F6816,B6816,28)</f>
        <v>9.6592090954046625E-2</v>
      </c>
    </row>
    <row r="6817" spans="1:26" x14ac:dyDescent="0.25">
      <c r="A6817" s="16">
        <f t="shared" si="1062"/>
        <v>50350</v>
      </c>
      <c r="B6817">
        <f>+'[2]Ejercicio 1'!E7034</f>
        <v>6815</v>
      </c>
      <c r="C6817" s="5">
        <v>8.6428085469756055E-2</v>
      </c>
      <c r="D6817" s="4">
        <f t="shared" si="1057"/>
        <v>8.4593143172862373E-2</v>
      </c>
      <c r="E6817" s="6">
        <f t="shared" si="1058"/>
        <v>8.5504063275135392E-2</v>
      </c>
      <c r="F6817" s="7">
        <f t="shared" si="1059"/>
        <v>8.4872043392818827E-2</v>
      </c>
      <c r="I6817" s="10">
        <v>6815</v>
      </c>
      <c r="J6817" s="8">
        <f t="shared" si="1060"/>
        <v>8.7928085469756057E-2</v>
      </c>
      <c r="K6817" s="8">
        <f t="shared" si="1060"/>
        <v>8.6093143172862374E-2</v>
      </c>
      <c r="L6817" s="8">
        <f t="shared" si="1060"/>
        <v>8.7004063275135393E-2</v>
      </c>
      <c r="M6817" s="8">
        <f t="shared" si="1060"/>
        <v>8.6372043392818829E-2</v>
      </c>
      <c r="P6817">
        <v>6815</v>
      </c>
      <c r="Q6817" s="8">
        <f t="shared" si="1061"/>
        <v>8.4928085469756054E-2</v>
      </c>
      <c r="R6817" s="8">
        <f t="shared" si="1061"/>
        <v>8.3093143172862372E-2</v>
      </c>
      <c r="S6817" s="8">
        <f t="shared" si="1061"/>
        <v>8.4004063275135391E-2</v>
      </c>
      <c r="T6817" s="8">
        <f t="shared" si="1061"/>
        <v>8.3372043392818826E-2</v>
      </c>
      <c r="W6817">
        <v>6815</v>
      </c>
      <c r="X6817" s="4">
        <f t="shared" si="1056"/>
        <v>9.8337408776679097E-2</v>
      </c>
      <c r="Y6817" s="4">
        <f t="shared" si="1063"/>
        <v>9.7304133281030103E-2</v>
      </c>
      <c r="Z6817" s="4">
        <f t="shared" si="1064"/>
        <v>9.6595537019428246E-2</v>
      </c>
    </row>
    <row r="6818" spans="1:26" x14ac:dyDescent="0.25">
      <c r="A6818" s="16">
        <f t="shared" si="1062"/>
        <v>50351</v>
      </c>
      <c r="B6818">
        <f>+'[2]Ejercicio 1'!E7035</f>
        <v>6816</v>
      </c>
      <c r="C6818" s="5">
        <v>8.6429875635100448E-2</v>
      </c>
      <c r="D6818" s="4">
        <f t="shared" si="1057"/>
        <v>8.4594858392292291E-2</v>
      </c>
      <c r="E6818" s="6">
        <f t="shared" si="1058"/>
        <v>8.5505815566887092E-2</v>
      </c>
      <c r="F6818" s="7">
        <f t="shared" si="1059"/>
        <v>8.4873769934799642E-2</v>
      </c>
      <c r="I6818" s="10">
        <v>6816</v>
      </c>
      <c r="J6818" s="8">
        <f t="shared" si="1060"/>
        <v>8.7929875635100449E-2</v>
      </c>
      <c r="K6818" s="8">
        <f t="shared" si="1060"/>
        <v>8.6094858392292292E-2</v>
      </c>
      <c r="L6818" s="8">
        <f t="shared" si="1060"/>
        <v>8.7005815566887093E-2</v>
      </c>
      <c r="M6818" s="8">
        <f t="shared" si="1060"/>
        <v>8.6373769934799643E-2</v>
      </c>
      <c r="P6818">
        <v>6816</v>
      </c>
      <c r="Q6818" s="8">
        <f t="shared" si="1061"/>
        <v>8.4929875635100446E-2</v>
      </c>
      <c r="R6818" s="8">
        <f t="shared" si="1061"/>
        <v>8.309485839229229E-2</v>
      </c>
      <c r="S6818" s="8">
        <f t="shared" si="1061"/>
        <v>8.400581556688709E-2</v>
      </c>
      <c r="T6818" s="8">
        <f t="shared" si="1061"/>
        <v>8.3373769934799641E-2</v>
      </c>
      <c r="W6818">
        <v>6816</v>
      </c>
      <c r="X6818" s="4">
        <f t="shared" si="1056"/>
        <v>9.8340999546739721E-2</v>
      </c>
      <c r="Y6818" s="4">
        <f t="shared" si="1063"/>
        <v>9.7307637918555345E-2</v>
      </c>
      <c r="Z6818" s="4">
        <f t="shared" si="1064"/>
        <v>9.6598983081235587E-2</v>
      </c>
    </row>
    <row r="6819" spans="1:26" x14ac:dyDescent="0.25">
      <c r="A6819" s="16">
        <f t="shared" si="1062"/>
        <v>50352</v>
      </c>
      <c r="B6819">
        <f>+'[2]Ejercicio 1'!E7036</f>
        <v>6817</v>
      </c>
      <c r="C6819" s="5">
        <v>8.6431665800444826E-2</v>
      </c>
      <c r="D6819" s="4">
        <f t="shared" si="1057"/>
        <v>8.4596573610234385E-2</v>
      </c>
      <c r="E6819" s="6">
        <f t="shared" si="1058"/>
        <v>8.5507567857878081E-2</v>
      </c>
      <c r="F6819" s="7">
        <f t="shared" si="1059"/>
        <v>8.4875496475512888E-2</v>
      </c>
      <c r="I6819" s="10">
        <v>6817</v>
      </c>
      <c r="J6819" s="8">
        <f t="shared" si="1060"/>
        <v>8.7931665800444828E-2</v>
      </c>
      <c r="K6819" s="8">
        <f t="shared" si="1060"/>
        <v>8.6096573610234386E-2</v>
      </c>
      <c r="L6819" s="8">
        <f t="shared" si="1060"/>
        <v>8.7007567857878082E-2</v>
      </c>
      <c r="M6819" s="8">
        <f t="shared" si="1060"/>
        <v>8.6375496475512889E-2</v>
      </c>
      <c r="P6819">
        <v>6817</v>
      </c>
      <c r="Q6819" s="8">
        <f t="shared" si="1061"/>
        <v>8.4931665800444825E-2</v>
      </c>
      <c r="R6819" s="8">
        <f t="shared" si="1061"/>
        <v>8.3096573610234384E-2</v>
      </c>
      <c r="S6819" s="8">
        <f t="shared" si="1061"/>
        <v>8.4007567857878079E-2</v>
      </c>
      <c r="T6819" s="8">
        <f t="shared" si="1061"/>
        <v>8.3375496475512886E-2</v>
      </c>
      <c r="W6819">
        <v>6817</v>
      </c>
      <c r="X6819" s="4">
        <f t="shared" si="1056"/>
        <v>9.8344590318327041E-2</v>
      </c>
      <c r="Y6819" s="4">
        <f t="shared" si="1063"/>
        <v>9.7311142554547758E-2</v>
      </c>
      <c r="Z6819" s="4">
        <f t="shared" si="1064"/>
        <v>9.6602429139462931E-2</v>
      </c>
    </row>
    <row r="6820" spans="1:26" x14ac:dyDescent="0.25">
      <c r="A6820" s="16">
        <f t="shared" si="1062"/>
        <v>50353</v>
      </c>
      <c r="B6820">
        <f>+'[2]Ejercicio 1'!E7037</f>
        <v>6818</v>
      </c>
      <c r="C6820" s="5">
        <v>8.6433455965789219E-2</v>
      </c>
      <c r="D6820" s="4">
        <f t="shared" si="1057"/>
        <v>8.4598288826689266E-2</v>
      </c>
      <c r="E6820" s="6">
        <f t="shared" si="1058"/>
        <v>8.5509320148109247E-2</v>
      </c>
      <c r="F6820" s="7">
        <f t="shared" si="1059"/>
        <v>8.4877223014958592E-2</v>
      </c>
      <c r="I6820" s="10">
        <v>6818</v>
      </c>
      <c r="J6820" s="8">
        <f t="shared" si="1060"/>
        <v>8.793345596578922E-2</v>
      </c>
      <c r="K6820" s="8">
        <f t="shared" si="1060"/>
        <v>8.6098288826689268E-2</v>
      </c>
      <c r="L6820" s="8">
        <f t="shared" si="1060"/>
        <v>8.7009320148109248E-2</v>
      </c>
      <c r="M6820" s="8">
        <f t="shared" si="1060"/>
        <v>8.6377223014958593E-2</v>
      </c>
      <c r="P6820">
        <v>6818</v>
      </c>
      <c r="Q6820" s="8">
        <f t="shared" si="1061"/>
        <v>8.4933455965789217E-2</v>
      </c>
      <c r="R6820" s="8">
        <f t="shared" si="1061"/>
        <v>8.3098288826689265E-2</v>
      </c>
      <c r="S6820" s="8">
        <f t="shared" si="1061"/>
        <v>8.4009320148109246E-2</v>
      </c>
      <c r="T6820" s="8">
        <f t="shared" si="1061"/>
        <v>8.337722301495859E-2</v>
      </c>
      <c r="W6820">
        <v>6818</v>
      </c>
      <c r="X6820" s="4">
        <f t="shared" si="1056"/>
        <v>9.8348181091457307E-2</v>
      </c>
      <c r="Y6820" s="4">
        <f t="shared" si="1063"/>
        <v>9.7314647188945821E-2</v>
      </c>
      <c r="Z6820" s="4">
        <f t="shared" si="1064"/>
        <v>9.6605875193422272E-2</v>
      </c>
    </row>
    <row r="6821" spans="1:26" x14ac:dyDescent="0.25">
      <c r="A6821" s="16">
        <f t="shared" si="1062"/>
        <v>50354</v>
      </c>
      <c r="B6821">
        <f>+'[2]Ejercicio 1'!E7038</f>
        <v>6819</v>
      </c>
      <c r="C6821" s="5">
        <v>8.6435246131133597E-2</v>
      </c>
      <c r="D6821" s="4">
        <f t="shared" si="1057"/>
        <v>8.460000404165674E-2</v>
      </c>
      <c r="E6821" s="6">
        <f t="shared" si="1058"/>
        <v>8.5511072437581451E-2</v>
      </c>
      <c r="F6821" s="7">
        <f t="shared" si="1059"/>
        <v>8.4878949553139585E-2</v>
      </c>
      <c r="I6821" s="10">
        <v>6819</v>
      </c>
      <c r="J6821" s="8">
        <f t="shared" si="1060"/>
        <v>8.7935246131133599E-2</v>
      </c>
      <c r="K6821" s="8">
        <f t="shared" si="1060"/>
        <v>8.6100004041656741E-2</v>
      </c>
      <c r="L6821" s="8">
        <f t="shared" si="1060"/>
        <v>8.7011072437581452E-2</v>
      </c>
      <c r="M6821" s="8">
        <f t="shared" si="1060"/>
        <v>8.6378949553139586E-2</v>
      </c>
      <c r="P6821">
        <v>6819</v>
      </c>
      <c r="Q6821" s="8">
        <f t="shared" si="1061"/>
        <v>8.4935246131133596E-2</v>
      </c>
      <c r="R6821" s="8">
        <f t="shared" si="1061"/>
        <v>8.3100004041656739E-2</v>
      </c>
      <c r="S6821" s="8">
        <f t="shared" si="1061"/>
        <v>8.4011072437581449E-2</v>
      </c>
      <c r="T6821" s="8">
        <f t="shared" si="1061"/>
        <v>8.3378949553139584E-2</v>
      </c>
      <c r="W6821">
        <v>6819</v>
      </c>
      <c r="X6821" s="4">
        <f t="shared" si="1056"/>
        <v>9.8351771866131393E-2</v>
      </c>
      <c r="Y6821" s="4">
        <f t="shared" si="1063"/>
        <v>9.7318151821943699E-2</v>
      </c>
      <c r="Z6821" s="4">
        <f t="shared" si="1064"/>
        <v>9.6609321244503901E-2</v>
      </c>
    </row>
    <row r="6822" spans="1:26" x14ac:dyDescent="0.25">
      <c r="A6822" s="16">
        <f t="shared" si="1062"/>
        <v>50355</v>
      </c>
      <c r="B6822">
        <f>+'[2]Ejercicio 1'!E7039</f>
        <v>6820</v>
      </c>
      <c r="C6822" s="5">
        <v>8.643703629647799E-2</v>
      </c>
      <c r="D6822" s="4">
        <f t="shared" si="1057"/>
        <v>8.4601719255136779E-2</v>
      </c>
      <c r="E6822" s="6">
        <f t="shared" si="1058"/>
        <v>8.5512824726292944E-2</v>
      </c>
      <c r="F6822" s="7">
        <f t="shared" si="1059"/>
        <v>8.4880676090053023E-2</v>
      </c>
      <c r="I6822" s="10">
        <v>6820</v>
      </c>
      <c r="J6822" s="8">
        <f t="shared" si="1060"/>
        <v>8.7937036296477991E-2</v>
      </c>
      <c r="K6822" s="8">
        <f t="shared" si="1060"/>
        <v>8.610171925513678E-2</v>
      </c>
      <c r="L6822" s="8">
        <f t="shared" si="1060"/>
        <v>8.7012824726292945E-2</v>
      </c>
      <c r="M6822" s="8">
        <f t="shared" si="1060"/>
        <v>8.6380676090053024E-2</v>
      </c>
      <c r="P6822">
        <v>6820</v>
      </c>
      <c r="Q6822" s="8">
        <f t="shared" si="1061"/>
        <v>8.4937036296477988E-2</v>
      </c>
      <c r="R6822" s="8">
        <f t="shared" si="1061"/>
        <v>8.3101719255136777E-2</v>
      </c>
      <c r="S6822" s="8">
        <f t="shared" si="1061"/>
        <v>8.4012824726292942E-2</v>
      </c>
      <c r="T6822" s="8">
        <f t="shared" si="1061"/>
        <v>8.3380676090053021E-2</v>
      </c>
      <c r="W6822">
        <v>6820</v>
      </c>
      <c r="X6822" s="4">
        <f t="shared" si="1056"/>
        <v>9.8355362642348856E-2</v>
      </c>
      <c r="Y6822" s="4">
        <f t="shared" si="1063"/>
        <v>9.7321656453344604E-2</v>
      </c>
      <c r="Z6822" s="4">
        <f t="shared" si="1064"/>
        <v>9.6612767292008392E-2</v>
      </c>
    </row>
    <row r="6823" spans="1:26" x14ac:dyDescent="0.25">
      <c r="A6823" s="16">
        <f t="shared" si="1062"/>
        <v>50356</v>
      </c>
      <c r="B6823">
        <f>+'[2]Ejercicio 1'!E7040</f>
        <v>6821</v>
      </c>
      <c r="C6823" s="5">
        <v>8.6438826461822368E-2</v>
      </c>
      <c r="D6823" s="4">
        <f t="shared" si="1057"/>
        <v>8.4603434467129632E-2</v>
      </c>
      <c r="E6823" s="6">
        <f t="shared" si="1058"/>
        <v>8.5514577014245488E-2</v>
      </c>
      <c r="F6823" s="7">
        <f t="shared" si="1059"/>
        <v>8.4882402625698905E-2</v>
      </c>
      <c r="I6823" s="10">
        <v>6821</v>
      </c>
      <c r="J6823" s="8">
        <f t="shared" si="1060"/>
        <v>8.793882646182237E-2</v>
      </c>
      <c r="K6823" s="8">
        <f t="shared" si="1060"/>
        <v>8.6103434467129633E-2</v>
      </c>
      <c r="L6823" s="8">
        <f t="shared" si="1060"/>
        <v>8.7014577014245489E-2</v>
      </c>
      <c r="M6823" s="8">
        <f t="shared" si="1060"/>
        <v>8.6382402625698906E-2</v>
      </c>
      <c r="P6823">
        <v>6821</v>
      </c>
      <c r="Q6823" s="8">
        <f t="shared" si="1061"/>
        <v>8.4938826461822367E-2</v>
      </c>
      <c r="R6823" s="8">
        <f t="shared" si="1061"/>
        <v>8.310343446712963E-2</v>
      </c>
      <c r="S6823" s="8">
        <f t="shared" si="1061"/>
        <v>8.4014577014245487E-2</v>
      </c>
      <c r="T6823" s="8">
        <f t="shared" si="1061"/>
        <v>8.3382402625698904E-2</v>
      </c>
      <c r="W6823">
        <v>6821</v>
      </c>
      <c r="X6823" s="4">
        <f t="shared" si="1056"/>
        <v>9.8358953420093889E-2</v>
      </c>
      <c r="Y6823" s="4">
        <f t="shared" si="1063"/>
        <v>9.7325161083215317E-2</v>
      </c>
      <c r="Z6823" s="4">
        <f t="shared" si="1064"/>
        <v>9.6616213335935744E-2</v>
      </c>
    </row>
    <row r="6824" spans="1:26" x14ac:dyDescent="0.25">
      <c r="A6824" s="16">
        <f t="shared" si="1062"/>
        <v>50357</v>
      </c>
      <c r="B6824">
        <f>+'[2]Ejercicio 1'!E7041</f>
        <v>6822</v>
      </c>
      <c r="C6824" s="5">
        <v>8.6440616627166761E-2</v>
      </c>
      <c r="D6824" s="4">
        <f t="shared" si="1057"/>
        <v>8.4605149677635674E-2</v>
      </c>
      <c r="E6824" s="6">
        <f t="shared" si="1058"/>
        <v>8.5516329301438196E-2</v>
      </c>
      <c r="F6824" s="7">
        <f t="shared" si="1059"/>
        <v>8.4884129160080077E-2</v>
      </c>
      <c r="I6824" s="10">
        <v>6822</v>
      </c>
      <c r="J6824" s="8">
        <f t="shared" si="1060"/>
        <v>8.7940616627166762E-2</v>
      </c>
      <c r="K6824" s="8">
        <f t="shared" si="1060"/>
        <v>8.6105149677635676E-2</v>
      </c>
      <c r="L6824" s="8">
        <f t="shared" si="1060"/>
        <v>8.7016329301438197E-2</v>
      </c>
      <c r="M6824" s="8">
        <f t="shared" si="1060"/>
        <v>8.6384129160080078E-2</v>
      </c>
      <c r="P6824">
        <v>6822</v>
      </c>
      <c r="Q6824" s="8">
        <f t="shared" si="1061"/>
        <v>8.494061662716676E-2</v>
      </c>
      <c r="R6824" s="8">
        <f t="shared" si="1061"/>
        <v>8.3105149677635673E-2</v>
      </c>
      <c r="S6824" s="8">
        <f t="shared" si="1061"/>
        <v>8.4016329301438195E-2</v>
      </c>
      <c r="T6824" s="8">
        <f t="shared" si="1061"/>
        <v>8.3384129160080075E-2</v>
      </c>
      <c r="W6824">
        <v>6822</v>
      </c>
      <c r="X6824" s="4">
        <f t="shared" si="1056"/>
        <v>9.836254419941437E-2</v>
      </c>
      <c r="Y6824" s="4">
        <f t="shared" si="1063"/>
        <v>9.7328665711555823E-2</v>
      </c>
      <c r="Z6824" s="4">
        <f t="shared" si="1064"/>
        <v>9.6619659376985412E-2</v>
      </c>
    </row>
    <row r="6825" spans="1:26" x14ac:dyDescent="0.25">
      <c r="A6825" s="16">
        <f t="shared" si="1062"/>
        <v>50358</v>
      </c>
      <c r="B6825">
        <f>+'[2]Ejercicio 1'!E7042</f>
        <v>6823</v>
      </c>
      <c r="C6825" s="5">
        <v>8.6442406792511139E-2</v>
      </c>
      <c r="D6825" s="4">
        <f t="shared" si="1057"/>
        <v>8.4606864886653907E-2</v>
      </c>
      <c r="E6825" s="6">
        <f t="shared" si="1058"/>
        <v>8.5518081587871067E-2</v>
      </c>
      <c r="F6825" s="7">
        <f t="shared" si="1059"/>
        <v>8.4885855693193707E-2</v>
      </c>
      <c r="I6825" s="10">
        <v>6823</v>
      </c>
      <c r="J6825" s="8">
        <f t="shared" si="1060"/>
        <v>8.7942406792511141E-2</v>
      </c>
      <c r="K6825" s="8">
        <f t="shared" si="1060"/>
        <v>8.6106864886653908E-2</v>
      </c>
      <c r="L6825" s="8">
        <f t="shared" si="1060"/>
        <v>8.7018081587871068E-2</v>
      </c>
      <c r="M6825" s="8">
        <f t="shared" si="1060"/>
        <v>8.6385855693193708E-2</v>
      </c>
      <c r="P6825">
        <v>6823</v>
      </c>
      <c r="Q6825" s="8">
        <f t="shared" si="1061"/>
        <v>8.4942406792511138E-2</v>
      </c>
      <c r="R6825" s="8">
        <f t="shared" si="1061"/>
        <v>8.3106864886653906E-2</v>
      </c>
      <c r="S6825" s="8">
        <f t="shared" si="1061"/>
        <v>8.4018081587871066E-2</v>
      </c>
      <c r="T6825" s="8">
        <f t="shared" si="1061"/>
        <v>8.3385855693193706E-2</v>
      </c>
      <c r="W6825">
        <v>6823</v>
      </c>
      <c r="X6825" s="4">
        <f t="shared" si="1056"/>
        <v>9.8366134980261533E-2</v>
      </c>
      <c r="Y6825" s="4">
        <f t="shared" si="1063"/>
        <v>9.7332170338431112E-2</v>
      </c>
      <c r="Z6825" s="4">
        <f t="shared" si="1064"/>
        <v>9.662310541376419E-2</v>
      </c>
    </row>
    <row r="6826" spans="1:26" x14ac:dyDescent="0.25">
      <c r="A6826" s="16">
        <f t="shared" si="1062"/>
        <v>50359</v>
      </c>
      <c r="B6826">
        <f>+'[2]Ejercicio 1'!E7043</f>
        <v>6824</v>
      </c>
      <c r="C6826" s="5">
        <v>8.6444196957855532E-2</v>
      </c>
      <c r="D6826" s="4">
        <f t="shared" si="1057"/>
        <v>8.4608580094184746E-2</v>
      </c>
      <c r="E6826" s="6">
        <f t="shared" si="1058"/>
        <v>8.5519833873544115E-2</v>
      </c>
      <c r="F6826" s="7">
        <f t="shared" si="1059"/>
        <v>8.4887582225039768E-2</v>
      </c>
      <c r="I6826" s="10">
        <v>6824</v>
      </c>
      <c r="J6826" s="8">
        <f t="shared" si="1060"/>
        <v>8.7944196957855533E-2</v>
      </c>
      <c r="K6826" s="8">
        <f t="shared" si="1060"/>
        <v>8.6108580094184747E-2</v>
      </c>
      <c r="L6826" s="8">
        <f t="shared" si="1060"/>
        <v>8.7019833873544117E-2</v>
      </c>
      <c r="M6826" s="8">
        <f t="shared" si="1060"/>
        <v>8.6387582225039769E-2</v>
      </c>
      <c r="P6826">
        <v>6824</v>
      </c>
      <c r="Q6826" s="8">
        <f t="shared" si="1061"/>
        <v>8.4944196957855531E-2</v>
      </c>
      <c r="R6826" s="8">
        <f t="shared" si="1061"/>
        <v>8.3108580094184745E-2</v>
      </c>
      <c r="S6826" s="8">
        <f t="shared" si="1061"/>
        <v>8.4019833873544114E-2</v>
      </c>
      <c r="T6826" s="8">
        <f t="shared" si="1061"/>
        <v>8.3387582225039766E-2</v>
      </c>
      <c r="W6826">
        <v>6824</v>
      </c>
      <c r="X6826" s="4">
        <f t="shared" si="1056"/>
        <v>9.8369725762652085E-2</v>
      </c>
      <c r="Y6826" s="4">
        <f t="shared" si="1063"/>
        <v>9.733567496377446E-2</v>
      </c>
      <c r="Z6826" s="4">
        <f t="shared" si="1064"/>
        <v>9.6626551446968703E-2</v>
      </c>
    </row>
    <row r="6827" spans="1:26" x14ac:dyDescent="0.25">
      <c r="A6827" s="16">
        <f t="shared" si="1062"/>
        <v>50360</v>
      </c>
      <c r="B6827">
        <f>+'[2]Ejercicio 1'!E7044</f>
        <v>6825</v>
      </c>
      <c r="C6827" s="5">
        <v>8.6445987123199911E-2</v>
      </c>
      <c r="D6827" s="4">
        <f t="shared" si="1057"/>
        <v>8.4610295300228372E-2</v>
      </c>
      <c r="E6827" s="6">
        <f t="shared" si="1058"/>
        <v>8.5521586158458202E-2</v>
      </c>
      <c r="F6827" s="7">
        <f t="shared" si="1059"/>
        <v>8.4889308755618273E-2</v>
      </c>
      <c r="I6827" s="10">
        <v>6825</v>
      </c>
      <c r="J6827" s="8">
        <f t="shared" si="1060"/>
        <v>8.7945987123199912E-2</v>
      </c>
      <c r="K6827" s="8">
        <f t="shared" si="1060"/>
        <v>8.6110295300228373E-2</v>
      </c>
      <c r="L6827" s="8">
        <f t="shared" si="1060"/>
        <v>8.7021586158458203E-2</v>
      </c>
      <c r="M6827" s="8">
        <f t="shared" si="1060"/>
        <v>8.6389308755618274E-2</v>
      </c>
      <c r="P6827">
        <v>6825</v>
      </c>
      <c r="Q6827" s="8">
        <f t="shared" si="1061"/>
        <v>8.4945987123199909E-2</v>
      </c>
      <c r="R6827" s="8">
        <f t="shared" si="1061"/>
        <v>8.3110295300228371E-2</v>
      </c>
      <c r="S6827" s="8">
        <f t="shared" si="1061"/>
        <v>8.40215861584582E-2</v>
      </c>
      <c r="T6827" s="8">
        <f t="shared" si="1061"/>
        <v>8.3389308755618272E-2</v>
      </c>
      <c r="W6827">
        <v>6825</v>
      </c>
      <c r="X6827" s="4">
        <f t="shared" si="1056"/>
        <v>9.8373316546586459E-2</v>
      </c>
      <c r="Y6827" s="4">
        <f t="shared" si="1063"/>
        <v>9.733917958758935E-2</v>
      </c>
      <c r="Z6827" s="4">
        <f t="shared" si="1064"/>
        <v>9.6629997476598922E-2</v>
      </c>
    </row>
    <row r="6828" spans="1:26" x14ac:dyDescent="0.25">
      <c r="A6828" s="16">
        <f t="shared" si="1062"/>
        <v>50361</v>
      </c>
      <c r="B6828">
        <f>+'[2]Ejercicio 1'!E7045</f>
        <v>6826</v>
      </c>
      <c r="C6828" s="5">
        <v>8.6447777288544303E-2</v>
      </c>
      <c r="D6828" s="4">
        <f t="shared" si="1057"/>
        <v>8.4612010504784604E-2</v>
      </c>
      <c r="E6828" s="6">
        <f t="shared" si="1058"/>
        <v>8.5523338442611591E-2</v>
      </c>
      <c r="F6828" s="7">
        <f t="shared" si="1059"/>
        <v>8.4891035284932068E-2</v>
      </c>
      <c r="I6828" s="10">
        <v>6826</v>
      </c>
      <c r="J6828" s="8">
        <f t="shared" si="1060"/>
        <v>8.7947777288544304E-2</v>
      </c>
      <c r="K6828" s="8">
        <f t="shared" si="1060"/>
        <v>8.6112010504784606E-2</v>
      </c>
      <c r="L6828" s="8">
        <f t="shared" si="1060"/>
        <v>8.7023338442611592E-2</v>
      </c>
      <c r="M6828" s="8">
        <f t="shared" si="1060"/>
        <v>8.6391035284932069E-2</v>
      </c>
      <c r="P6828">
        <v>6826</v>
      </c>
      <c r="Q6828" s="8">
        <f t="shared" si="1061"/>
        <v>8.4947777288544302E-2</v>
      </c>
      <c r="R6828" s="8">
        <f t="shared" si="1061"/>
        <v>8.3112010504784603E-2</v>
      </c>
      <c r="S6828" s="8">
        <f t="shared" si="1061"/>
        <v>8.4023338442611589E-2</v>
      </c>
      <c r="T6828" s="8">
        <f t="shared" si="1061"/>
        <v>8.3391035284932066E-2</v>
      </c>
      <c r="W6828">
        <v>6826</v>
      </c>
      <c r="X6828" s="4">
        <f t="shared" si="1056"/>
        <v>9.8376907332064209E-2</v>
      </c>
      <c r="Y6828" s="4">
        <f t="shared" si="1063"/>
        <v>9.7342684209870523E-2</v>
      </c>
      <c r="Z6828" s="4">
        <f t="shared" si="1064"/>
        <v>9.6633443502652003E-2</v>
      </c>
    </row>
    <row r="6829" spans="1:26" x14ac:dyDescent="0.25">
      <c r="A6829" s="16">
        <f t="shared" si="1062"/>
        <v>50362</v>
      </c>
      <c r="B6829">
        <f>+'[2]Ejercicio 1'!E7046</f>
        <v>6827</v>
      </c>
      <c r="C6829" s="5">
        <v>8.6449567453888682E-2</v>
      </c>
      <c r="D6829" s="4">
        <f t="shared" si="1057"/>
        <v>8.4613725707853651E-2</v>
      </c>
      <c r="E6829" s="6">
        <f t="shared" si="1058"/>
        <v>8.5525090726005143E-2</v>
      </c>
      <c r="F6829" s="7">
        <f t="shared" si="1059"/>
        <v>8.4892761812978321E-2</v>
      </c>
      <c r="I6829" s="10">
        <v>6827</v>
      </c>
      <c r="J6829" s="8">
        <f t="shared" si="1060"/>
        <v>8.7949567453888683E-2</v>
      </c>
      <c r="K6829" s="8">
        <f t="shared" si="1060"/>
        <v>8.6113725707853653E-2</v>
      </c>
      <c r="L6829" s="8">
        <f t="shared" si="1060"/>
        <v>8.7025090726005144E-2</v>
      </c>
      <c r="M6829" s="8">
        <f t="shared" si="1060"/>
        <v>8.6392761812978322E-2</v>
      </c>
      <c r="P6829">
        <v>6827</v>
      </c>
      <c r="Q6829" s="8">
        <f t="shared" si="1061"/>
        <v>8.494956745388868E-2</v>
      </c>
      <c r="R6829" s="8">
        <f t="shared" si="1061"/>
        <v>8.311372570785365E-2</v>
      </c>
      <c r="S6829" s="8">
        <f t="shared" si="1061"/>
        <v>8.4025090726005142E-2</v>
      </c>
      <c r="T6829" s="8">
        <f t="shared" si="1061"/>
        <v>8.3392761812978319E-2</v>
      </c>
      <c r="W6829">
        <v>6827</v>
      </c>
      <c r="X6829" s="4">
        <f t="shared" si="1056"/>
        <v>9.8380498119068641E-2</v>
      </c>
      <c r="Y6829" s="4">
        <f t="shared" si="1063"/>
        <v>9.7346188830622363E-2</v>
      </c>
      <c r="Z6829" s="4">
        <f t="shared" si="1064"/>
        <v>9.6636889525133662E-2</v>
      </c>
    </row>
    <row r="6830" spans="1:26" x14ac:dyDescent="0.25">
      <c r="A6830" s="16">
        <f t="shared" si="1062"/>
        <v>50363</v>
      </c>
      <c r="B6830">
        <f>+'[2]Ejercicio 1'!E7047</f>
        <v>6828</v>
      </c>
      <c r="C6830" s="5">
        <v>8.645135761923306E-2</v>
      </c>
      <c r="D6830" s="4">
        <f t="shared" si="1057"/>
        <v>8.4615440909435305E-2</v>
      </c>
      <c r="E6830" s="6">
        <f t="shared" si="1058"/>
        <v>8.5526843008639733E-2</v>
      </c>
      <c r="F6830" s="7">
        <f t="shared" si="1059"/>
        <v>8.4894488339757004E-2</v>
      </c>
      <c r="I6830" s="10">
        <v>6828</v>
      </c>
      <c r="J6830" s="8">
        <f t="shared" si="1060"/>
        <v>8.7951357619233062E-2</v>
      </c>
      <c r="K6830" s="8">
        <f t="shared" si="1060"/>
        <v>8.6115440909435306E-2</v>
      </c>
      <c r="L6830" s="8">
        <f t="shared" si="1060"/>
        <v>8.7026843008639734E-2</v>
      </c>
      <c r="M6830" s="8">
        <f t="shared" si="1060"/>
        <v>8.6394488339757006E-2</v>
      </c>
      <c r="P6830">
        <v>6828</v>
      </c>
      <c r="Q6830" s="8">
        <f t="shared" si="1061"/>
        <v>8.4951357619233059E-2</v>
      </c>
      <c r="R6830" s="8">
        <f t="shared" si="1061"/>
        <v>8.3115440909435304E-2</v>
      </c>
      <c r="S6830" s="8">
        <f t="shared" si="1061"/>
        <v>8.4026843008639732E-2</v>
      </c>
      <c r="T6830" s="8">
        <f t="shared" si="1061"/>
        <v>8.3394488339757003E-2</v>
      </c>
      <c r="W6830">
        <v>6828</v>
      </c>
      <c r="X6830" s="4">
        <f t="shared" si="1056"/>
        <v>9.8384088907632714E-2</v>
      </c>
      <c r="Y6830" s="4">
        <f t="shared" si="1063"/>
        <v>9.7349693449843996E-2</v>
      </c>
      <c r="Z6830" s="4">
        <f t="shared" si="1064"/>
        <v>9.6640335544731906E-2</v>
      </c>
    </row>
    <row r="6831" spans="1:26" x14ac:dyDescent="0.25">
      <c r="A6831" s="16">
        <f t="shared" si="1062"/>
        <v>50364</v>
      </c>
      <c r="B6831">
        <f>+'[2]Ejercicio 1'!E7048</f>
        <v>6829</v>
      </c>
      <c r="C6831" s="5">
        <v>8.6453147784577453E-2</v>
      </c>
      <c r="D6831" s="4">
        <f t="shared" si="1057"/>
        <v>8.4617156109529967E-2</v>
      </c>
      <c r="E6831" s="6">
        <f t="shared" si="1058"/>
        <v>8.55285952905145E-2</v>
      </c>
      <c r="F6831" s="7">
        <f t="shared" si="1059"/>
        <v>8.4896214865268133E-2</v>
      </c>
      <c r="I6831" s="10">
        <v>6829</v>
      </c>
      <c r="J6831" s="8">
        <f t="shared" si="1060"/>
        <v>8.7953147784577454E-2</v>
      </c>
      <c r="K6831" s="8">
        <f t="shared" si="1060"/>
        <v>8.6117156109529969E-2</v>
      </c>
      <c r="L6831" s="8">
        <f t="shared" si="1060"/>
        <v>8.7028595290514502E-2</v>
      </c>
      <c r="M6831" s="8">
        <f t="shared" si="1060"/>
        <v>8.6396214865268134E-2</v>
      </c>
      <c r="P6831">
        <v>6829</v>
      </c>
      <c r="Q6831" s="8">
        <f t="shared" si="1061"/>
        <v>8.4953147784577451E-2</v>
      </c>
      <c r="R6831" s="8">
        <f t="shared" si="1061"/>
        <v>8.3117156109529966E-2</v>
      </c>
      <c r="S6831" s="8">
        <f t="shared" si="1061"/>
        <v>8.4028595290514499E-2</v>
      </c>
      <c r="T6831" s="8">
        <f t="shared" si="1061"/>
        <v>8.3396214865268131E-2</v>
      </c>
      <c r="W6831">
        <v>6829</v>
      </c>
      <c r="X6831" s="4">
        <f t="shared" si="1056"/>
        <v>9.8387679697756428E-2</v>
      </c>
      <c r="Y6831" s="4">
        <f t="shared" si="1063"/>
        <v>9.7353198067535437E-2</v>
      </c>
      <c r="Z6831" s="4">
        <f t="shared" si="1064"/>
        <v>9.6643781559368411E-2</v>
      </c>
    </row>
    <row r="6832" spans="1:26" x14ac:dyDescent="0.25">
      <c r="A6832" s="16">
        <f t="shared" si="1062"/>
        <v>50365</v>
      </c>
      <c r="B6832">
        <f>+'[2]Ejercicio 1'!E7049</f>
        <v>6830</v>
      </c>
      <c r="C6832" s="5">
        <v>8.6454937949921831E-2</v>
      </c>
      <c r="D6832" s="4">
        <f t="shared" si="1057"/>
        <v>8.4618871308137056E-2</v>
      </c>
      <c r="E6832" s="6">
        <f t="shared" si="1058"/>
        <v>8.5530347571629431E-2</v>
      </c>
      <c r="F6832" s="7">
        <f t="shared" si="1059"/>
        <v>8.4897941389514564E-2</v>
      </c>
      <c r="I6832" s="10">
        <v>6830</v>
      </c>
      <c r="J6832" s="8">
        <f t="shared" si="1060"/>
        <v>8.7954937949921833E-2</v>
      </c>
      <c r="K6832" s="8">
        <f t="shared" si="1060"/>
        <v>8.6118871308137057E-2</v>
      </c>
      <c r="L6832" s="8">
        <f t="shared" si="1060"/>
        <v>8.7030347571629432E-2</v>
      </c>
      <c r="M6832" s="8">
        <f t="shared" si="1060"/>
        <v>8.6397941389514565E-2</v>
      </c>
      <c r="P6832">
        <v>6830</v>
      </c>
      <c r="Q6832" s="8">
        <f t="shared" si="1061"/>
        <v>8.495493794992183E-2</v>
      </c>
      <c r="R6832" s="8">
        <f t="shared" si="1061"/>
        <v>8.3118871308137054E-2</v>
      </c>
      <c r="S6832" s="8">
        <f t="shared" si="1061"/>
        <v>8.403034757162943E-2</v>
      </c>
      <c r="T6832" s="8">
        <f t="shared" si="1061"/>
        <v>8.3397941389514563E-2</v>
      </c>
      <c r="W6832">
        <v>6830</v>
      </c>
      <c r="X6832" s="4">
        <f t="shared" si="1056"/>
        <v>9.8391270489407698E-2</v>
      </c>
      <c r="Y6832" s="4">
        <f t="shared" si="1063"/>
        <v>9.7356702683760801E-2</v>
      </c>
      <c r="Z6832" s="4">
        <f t="shared" si="1064"/>
        <v>9.6647227571818081E-2</v>
      </c>
    </row>
    <row r="6833" spans="1:26" x14ac:dyDescent="0.25">
      <c r="A6833" s="16">
        <f t="shared" si="1062"/>
        <v>50366</v>
      </c>
      <c r="B6833">
        <f>+'[2]Ejercicio 1'!E7050</f>
        <v>6831</v>
      </c>
      <c r="C6833" s="5">
        <v>8.6456728115266224E-2</v>
      </c>
      <c r="D6833" s="4">
        <f t="shared" si="1057"/>
        <v>8.4620586505256945E-2</v>
      </c>
      <c r="E6833" s="6">
        <f t="shared" si="1058"/>
        <v>8.5532099851983664E-2</v>
      </c>
      <c r="F6833" s="7">
        <f t="shared" si="1059"/>
        <v>8.489966791249344E-2</v>
      </c>
      <c r="I6833" s="10">
        <v>6831</v>
      </c>
      <c r="J6833" s="8">
        <f t="shared" si="1060"/>
        <v>8.7956728115266225E-2</v>
      </c>
      <c r="K6833" s="8">
        <f t="shared" si="1060"/>
        <v>8.6120586505256946E-2</v>
      </c>
      <c r="L6833" s="8">
        <f t="shared" si="1060"/>
        <v>8.7032099851983666E-2</v>
      </c>
      <c r="M6833" s="8">
        <f t="shared" si="1060"/>
        <v>8.6399667912493441E-2</v>
      </c>
      <c r="P6833">
        <v>6831</v>
      </c>
      <c r="Q6833" s="8">
        <f t="shared" si="1061"/>
        <v>8.4956728115266222E-2</v>
      </c>
      <c r="R6833" s="8">
        <f t="shared" si="1061"/>
        <v>8.3120586505256944E-2</v>
      </c>
      <c r="S6833" s="8">
        <f t="shared" si="1061"/>
        <v>8.4032099851983663E-2</v>
      </c>
      <c r="T6833" s="8">
        <f t="shared" si="1061"/>
        <v>8.3399667912493439E-2</v>
      </c>
      <c r="W6833">
        <v>6831</v>
      </c>
      <c r="X6833" s="4">
        <f t="shared" si="1056"/>
        <v>9.8394861282601914E-2</v>
      </c>
      <c r="Y6833" s="4">
        <f t="shared" si="1063"/>
        <v>9.7360207298324189E-2</v>
      </c>
      <c r="Z6833" s="4">
        <f t="shared" si="1064"/>
        <v>9.6650673579999749E-2</v>
      </c>
    </row>
    <row r="6834" spans="1:26" x14ac:dyDescent="0.25">
      <c r="A6834" s="16">
        <f t="shared" si="1062"/>
        <v>50367</v>
      </c>
      <c r="B6834">
        <f>+'[2]Ejercicio 1'!E7051</f>
        <v>6832</v>
      </c>
      <c r="C6834" s="5">
        <v>8.6458518280610602E-2</v>
      </c>
      <c r="D6834" s="4">
        <f t="shared" si="1057"/>
        <v>8.462230170088926E-2</v>
      </c>
      <c r="E6834" s="6">
        <f t="shared" si="1058"/>
        <v>8.5533852131578936E-2</v>
      </c>
      <c r="F6834" s="7">
        <f t="shared" si="1059"/>
        <v>8.4901394434204747E-2</v>
      </c>
      <c r="I6834" s="10">
        <v>6832</v>
      </c>
      <c r="J6834" s="8">
        <f t="shared" si="1060"/>
        <v>8.7958518280610604E-2</v>
      </c>
      <c r="K6834" s="8">
        <f t="shared" si="1060"/>
        <v>8.6122301700889262E-2</v>
      </c>
      <c r="L6834" s="8">
        <f t="shared" si="1060"/>
        <v>8.7033852131578937E-2</v>
      </c>
      <c r="M6834" s="8">
        <f t="shared" si="1060"/>
        <v>8.6401394434204748E-2</v>
      </c>
      <c r="P6834">
        <v>6832</v>
      </c>
      <c r="Q6834" s="8">
        <f t="shared" si="1061"/>
        <v>8.4958518280610601E-2</v>
      </c>
      <c r="R6834" s="8">
        <f t="shared" si="1061"/>
        <v>8.3122301700889259E-2</v>
      </c>
      <c r="S6834" s="8">
        <f t="shared" si="1061"/>
        <v>8.4033852131578934E-2</v>
      </c>
      <c r="T6834" s="8">
        <f t="shared" si="1061"/>
        <v>8.3401394434204745E-2</v>
      </c>
      <c r="W6834">
        <v>6832</v>
      </c>
      <c r="X6834" s="4">
        <f t="shared" si="1056"/>
        <v>9.8398452077339063E-2</v>
      </c>
      <c r="Y6834" s="4">
        <f t="shared" si="1063"/>
        <v>9.7363711911487377E-2</v>
      </c>
      <c r="Z6834" s="4">
        <f t="shared" si="1064"/>
        <v>9.665411958460142E-2</v>
      </c>
    </row>
    <row r="6835" spans="1:26" x14ac:dyDescent="0.25">
      <c r="A6835" s="16">
        <f t="shared" si="1062"/>
        <v>50368</v>
      </c>
      <c r="B6835">
        <f>+'[2]Ejercicio 1'!E7052</f>
        <v>6833</v>
      </c>
      <c r="C6835" s="5">
        <v>8.6460308445954995E-2</v>
      </c>
      <c r="D6835" s="4">
        <f t="shared" si="1057"/>
        <v>8.4624016895034598E-2</v>
      </c>
      <c r="E6835" s="6">
        <f t="shared" si="1058"/>
        <v>8.5535604410415245E-2</v>
      </c>
      <c r="F6835" s="7">
        <f t="shared" si="1059"/>
        <v>8.4903120954648498E-2</v>
      </c>
      <c r="I6835" s="10">
        <v>6833</v>
      </c>
      <c r="J6835" s="8">
        <f t="shared" si="1060"/>
        <v>8.7960308445954996E-2</v>
      </c>
      <c r="K6835" s="8">
        <f t="shared" si="1060"/>
        <v>8.61240168950346E-2</v>
      </c>
      <c r="L6835" s="8">
        <f t="shared" si="1060"/>
        <v>8.7035604410415246E-2</v>
      </c>
      <c r="M6835" s="8">
        <f t="shared" si="1060"/>
        <v>8.6403120954648499E-2</v>
      </c>
      <c r="P6835">
        <v>6833</v>
      </c>
      <c r="Q6835" s="8">
        <f t="shared" si="1061"/>
        <v>8.4960308445954993E-2</v>
      </c>
      <c r="R6835" s="8">
        <f t="shared" si="1061"/>
        <v>8.3124016895034597E-2</v>
      </c>
      <c r="S6835" s="8">
        <f t="shared" si="1061"/>
        <v>8.4035604410415243E-2</v>
      </c>
      <c r="T6835" s="8">
        <f t="shared" si="1061"/>
        <v>8.3403120954648496E-2</v>
      </c>
      <c r="W6835">
        <v>6833</v>
      </c>
      <c r="X6835" s="4">
        <f t="shared" si="1056"/>
        <v>9.8402042873603796E-2</v>
      </c>
      <c r="Y6835" s="4">
        <f t="shared" si="1063"/>
        <v>9.7367216523122121E-2</v>
      </c>
      <c r="Z6835" s="4">
        <f t="shared" si="1064"/>
        <v>9.6657565585631655E-2</v>
      </c>
    </row>
    <row r="6836" spans="1:26" x14ac:dyDescent="0.25">
      <c r="A6836" s="16">
        <f t="shared" si="1062"/>
        <v>50369</v>
      </c>
      <c r="B6836">
        <f>+'[2]Ejercicio 1'!E7053</f>
        <v>6834</v>
      </c>
      <c r="C6836" s="5">
        <v>8.6462098611299373E-2</v>
      </c>
      <c r="D6836" s="4">
        <f t="shared" si="1057"/>
        <v>8.4625732087692349E-2</v>
      </c>
      <c r="E6836" s="6">
        <f t="shared" si="1058"/>
        <v>8.5537356688490856E-2</v>
      </c>
      <c r="F6836" s="7">
        <f t="shared" si="1059"/>
        <v>8.4904847473827552E-2</v>
      </c>
      <c r="I6836" s="10">
        <v>6834</v>
      </c>
      <c r="J6836" s="8">
        <f t="shared" si="1060"/>
        <v>8.7962098611299375E-2</v>
      </c>
      <c r="K6836" s="8">
        <f t="shared" si="1060"/>
        <v>8.612573208769235E-2</v>
      </c>
      <c r="L6836" s="8">
        <f t="shared" si="1060"/>
        <v>8.7037356688490858E-2</v>
      </c>
      <c r="M6836" s="8">
        <f t="shared" si="1060"/>
        <v>8.6404847473827553E-2</v>
      </c>
      <c r="P6836">
        <v>6834</v>
      </c>
      <c r="Q6836" s="8">
        <f t="shared" si="1061"/>
        <v>8.4962098611299372E-2</v>
      </c>
      <c r="R6836" s="8">
        <f t="shared" si="1061"/>
        <v>8.3125732087692347E-2</v>
      </c>
      <c r="S6836" s="8">
        <f t="shared" si="1061"/>
        <v>8.4037356688490855E-2</v>
      </c>
      <c r="T6836" s="8">
        <f t="shared" si="1061"/>
        <v>8.3404847473827551E-2</v>
      </c>
      <c r="W6836">
        <v>6834</v>
      </c>
      <c r="X6836" s="4">
        <f t="shared" si="1056"/>
        <v>9.8405633671427711E-2</v>
      </c>
      <c r="Y6836" s="4">
        <f t="shared" si="1063"/>
        <v>9.7370721133159019E-2</v>
      </c>
      <c r="Z6836" s="4">
        <f t="shared" si="1064"/>
        <v>9.6661011583781348E-2</v>
      </c>
    </row>
    <row r="6837" spans="1:26" x14ac:dyDescent="0.25">
      <c r="A6837" s="16">
        <f t="shared" si="1062"/>
        <v>50370</v>
      </c>
      <c r="B6837">
        <f>+'[2]Ejercicio 1'!E7054</f>
        <v>6835</v>
      </c>
      <c r="C6837" s="5">
        <v>8.6463888776643766E-2</v>
      </c>
      <c r="D6837" s="4">
        <f t="shared" si="1057"/>
        <v>8.4627447278863552E-2</v>
      </c>
      <c r="E6837" s="6">
        <f t="shared" si="1058"/>
        <v>8.5539108965807506E-2</v>
      </c>
      <c r="F6837" s="7">
        <f t="shared" si="1059"/>
        <v>8.4906573991739051E-2</v>
      </c>
      <c r="I6837" s="10">
        <v>6835</v>
      </c>
      <c r="J6837" s="8">
        <f t="shared" si="1060"/>
        <v>8.7963888776643767E-2</v>
      </c>
      <c r="K6837" s="8">
        <f t="shared" si="1060"/>
        <v>8.6127447278863553E-2</v>
      </c>
      <c r="L6837" s="8">
        <f t="shared" si="1060"/>
        <v>8.7039108965807507E-2</v>
      </c>
      <c r="M6837" s="8">
        <f t="shared" si="1060"/>
        <v>8.6406573991739052E-2</v>
      </c>
      <c r="P6837">
        <v>6835</v>
      </c>
      <c r="Q6837" s="8">
        <f t="shared" si="1061"/>
        <v>8.4963888776643764E-2</v>
      </c>
      <c r="R6837" s="8">
        <f t="shared" si="1061"/>
        <v>8.312744727886355E-2</v>
      </c>
      <c r="S6837" s="8">
        <f t="shared" si="1061"/>
        <v>8.4039108965807505E-2</v>
      </c>
      <c r="T6837" s="8">
        <f t="shared" si="1061"/>
        <v>8.340657399173905E-2</v>
      </c>
      <c r="W6837">
        <v>6835</v>
      </c>
      <c r="X6837" s="4">
        <f t="shared" si="1056"/>
        <v>9.8409224470812129E-2</v>
      </c>
      <c r="Y6837" s="4">
        <f t="shared" si="1063"/>
        <v>9.7374225741796605E-2</v>
      </c>
      <c r="Z6837" s="4">
        <f t="shared" si="1064"/>
        <v>9.6664457577663024E-2</v>
      </c>
    </row>
    <row r="6838" spans="1:26" x14ac:dyDescent="0.25">
      <c r="A6838" s="16">
        <f t="shared" si="1062"/>
        <v>50371</v>
      </c>
      <c r="B6838">
        <f>+'[2]Ejercicio 1'!E7055</f>
        <v>6836</v>
      </c>
      <c r="C6838" s="5">
        <v>8.6465678941988144E-2</v>
      </c>
      <c r="D6838" s="4">
        <f t="shared" si="1057"/>
        <v>8.4629162468546765E-2</v>
      </c>
      <c r="E6838" s="6">
        <f t="shared" si="1058"/>
        <v>8.5540861242363445E-2</v>
      </c>
      <c r="F6838" s="7">
        <f t="shared" si="1059"/>
        <v>8.4908300508385839E-2</v>
      </c>
      <c r="I6838" s="10">
        <v>6836</v>
      </c>
      <c r="J6838" s="8">
        <f t="shared" si="1060"/>
        <v>8.7965678941988146E-2</v>
      </c>
      <c r="K6838" s="8">
        <f t="shared" si="1060"/>
        <v>8.6129162468546766E-2</v>
      </c>
      <c r="L6838" s="8">
        <f t="shared" si="1060"/>
        <v>8.7040861242363446E-2</v>
      </c>
      <c r="M6838" s="8">
        <f t="shared" si="1060"/>
        <v>8.6408300508385841E-2</v>
      </c>
      <c r="P6838">
        <v>6836</v>
      </c>
      <c r="Q6838" s="8">
        <f t="shared" si="1061"/>
        <v>8.4965678941988143E-2</v>
      </c>
      <c r="R6838" s="8">
        <f t="shared" si="1061"/>
        <v>8.3129162468546763E-2</v>
      </c>
      <c r="S6838" s="8">
        <f t="shared" si="1061"/>
        <v>8.4040861242363443E-2</v>
      </c>
      <c r="T6838" s="8">
        <f t="shared" si="1061"/>
        <v>8.3408300508385838E-2</v>
      </c>
      <c r="W6838">
        <v>6836</v>
      </c>
      <c r="X6838" s="4">
        <f t="shared" si="1056"/>
        <v>9.8412815271722381E-2</v>
      </c>
      <c r="Y6838" s="4">
        <f t="shared" si="1063"/>
        <v>9.7377730348772215E-2</v>
      </c>
      <c r="Z6838" s="4">
        <f t="shared" si="1064"/>
        <v>9.6667903568664143E-2</v>
      </c>
    </row>
    <row r="6839" spans="1:26" x14ac:dyDescent="0.25">
      <c r="A6839" s="16">
        <f t="shared" si="1062"/>
        <v>50372</v>
      </c>
      <c r="B6839">
        <f>+'[2]Ejercicio 1'!E7056</f>
        <v>6837</v>
      </c>
      <c r="C6839" s="5">
        <v>8.6467469107332537E-2</v>
      </c>
      <c r="D6839" s="4">
        <f t="shared" si="1057"/>
        <v>8.463087765674282E-2</v>
      </c>
      <c r="E6839" s="6">
        <f t="shared" si="1058"/>
        <v>8.5542613518160435E-2</v>
      </c>
      <c r="F6839" s="7">
        <f t="shared" si="1059"/>
        <v>8.4910027023762227E-2</v>
      </c>
      <c r="I6839" s="10">
        <v>6837</v>
      </c>
      <c r="J6839" s="8">
        <f t="shared" si="1060"/>
        <v>8.7967469107332538E-2</v>
      </c>
      <c r="K6839" s="8">
        <f t="shared" si="1060"/>
        <v>8.6130877656742821E-2</v>
      </c>
      <c r="L6839" s="8">
        <f t="shared" si="1060"/>
        <v>8.7042613518160436E-2</v>
      </c>
      <c r="M6839" s="8">
        <f t="shared" si="1060"/>
        <v>8.6410027023762229E-2</v>
      </c>
      <c r="P6839">
        <v>6837</v>
      </c>
      <c r="Q6839" s="8">
        <f t="shared" si="1061"/>
        <v>8.4967469107332536E-2</v>
      </c>
      <c r="R6839" s="8">
        <f t="shared" si="1061"/>
        <v>8.3130877656742819E-2</v>
      </c>
      <c r="S6839" s="8">
        <f t="shared" si="1061"/>
        <v>8.4042613518160433E-2</v>
      </c>
      <c r="T6839" s="8">
        <f t="shared" si="1061"/>
        <v>8.3410027023762226E-2</v>
      </c>
      <c r="W6839">
        <v>6837</v>
      </c>
      <c r="X6839" s="4">
        <f t="shared" si="1056"/>
        <v>9.8416406074176441E-2</v>
      </c>
      <c r="Y6839" s="4">
        <f t="shared" si="1063"/>
        <v>9.7381234954282622E-2</v>
      </c>
      <c r="Z6839" s="4">
        <f t="shared" si="1064"/>
        <v>9.6671349555394401E-2</v>
      </c>
    </row>
    <row r="6840" spans="1:26" x14ac:dyDescent="0.25">
      <c r="A6840" s="16">
        <f t="shared" si="1062"/>
        <v>50373</v>
      </c>
      <c r="B6840">
        <f>+'[2]Ejercicio 1'!E7057</f>
        <v>6838</v>
      </c>
      <c r="C6840" s="5">
        <v>8.6469259272676915E-2</v>
      </c>
      <c r="D6840" s="4">
        <f t="shared" si="1057"/>
        <v>8.463259284345151E-2</v>
      </c>
      <c r="E6840" s="6">
        <f t="shared" si="1058"/>
        <v>8.5544365793196714E-2</v>
      </c>
      <c r="F6840" s="7">
        <f t="shared" si="1059"/>
        <v>8.4911753537873905E-2</v>
      </c>
      <c r="I6840" s="10">
        <v>6838</v>
      </c>
      <c r="J6840" s="8">
        <f t="shared" si="1060"/>
        <v>8.7969259272676917E-2</v>
      </c>
      <c r="K6840" s="8">
        <f t="shared" si="1060"/>
        <v>8.6132592843451511E-2</v>
      </c>
      <c r="L6840" s="8">
        <f t="shared" si="1060"/>
        <v>8.7044365793196715E-2</v>
      </c>
      <c r="M6840" s="8">
        <f t="shared" si="1060"/>
        <v>8.6411753537873906E-2</v>
      </c>
      <c r="P6840">
        <v>6838</v>
      </c>
      <c r="Q6840" s="8">
        <f t="shared" si="1061"/>
        <v>8.4969259272676914E-2</v>
      </c>
      <c r="R6840" s="8">
        <f t="shared" si="1061"/>
        <v>8.3132592843451508E-2</v>
      </c>
      <c r="S6840" s="8">
        <f t="shared" si="1061"/>
        <v>8.4044365793196713E-2</v>
      </c>
      <c r="T6840" s="8">
        <f t="shared" si="1061"/>
        <v>8.3411753537873903E-2</v>
      </c>
      <c r="W6840">
        <v>6838</v>
      </c>
      <c r="X6840" s="4">
        <f t="shared" si="1056"/>
        <v>9.8419996878174321E-2</v>
      </c>
      <c r="Y6840" s="4">
        <f t="shared" si="1063"/>
        <v>9.7384739558261948E-2</v>
      </c>
      <c r="Z6840" s="4">
        <f t="shared" si="1064"/>
        <v>9.6674795538550365E-2</v>
      </c>
    </row>
    <row r="6841" spans="1:26" x14ac:dyDescent="0.25">
      <c r="A6841" s="16">
        <f t="shared" si="1062"/>
        <v>50374</v>
      </c>
      <c r="B6841">
        <f>+'[2]Ejercicio 1'!E7058</f>
        <v>6839</v>
      </c>
      <c r="C6841" s="5">
        <v>8.6471049438021308E-2</v>
      </c>
      <c r="D6841" s="4">
        <f t="shared" si="1057"/>
        <v>8.4634308028673028E-2</v>
      </c>
      <c r="E6841" s="6">
        <f t="shared" si="1058"/>
        <v>8.5546118067474045E-2</v>
      </c>
      <c r="F6841" s="7">
        <f t="shared" si="1059"/>
        <v>8.4913480050718013E-2</v>
      </c>
      <c r="I6841" s="10">
        <v>6839</v>
      </c>
      <c r="J6841" s="8">
        <f t="shared" si="1060"/>
        <v>8.7971049438021309E-2</v>
      </c>
      <c r="K6841" s="8">
        <f t="shared" si="1060"/>
        <v>8.6134308028673029E-2</v>
      </c>
      <c r="L6841" s="8">
        <f t="shared" si="1060"/>
        <v>8.7046118067474046E-2</v>
      </c>
      <c r="M6841" s="8">
        <f t="shared" si="1060"/>
        <v>8.6413480050718014E-2</v>
      </c>
      <c r="P6841">
        <v>6839</v>
      </c>
      <c r="Q6841" s="8">
        <f t="shared" si="1061"/>
        <v>8.4971049438021307E-2</v>
      </c>
      <c r="R6841" s="8">
        <f t="shared" si="1061"/>
        <v>8.3134308028673026E-2</v>
      </c>
      <c r="S6841" s="8">
        <f t="shared" si="1061"/>
        <v>8.4046118067474043E-2</v>
      </c>
      <c r="T6841" s="8">
        <f t="shared" si="1061"/>
        <v>8.3413480050718011E-2</v>
      </c>
      <c r="W6841">
        <v>6839</v>
      </c>
      <c r="X6841" s="4">
        <f t="shared" si="1056"/>
        <v>9.8423587683698452E-2</v>
      </c>
      <c r="Y6841" s="4">
        <f t="shared" si="1063"/>
        <v>9.7388244160711082E-2</v>
      </c>
      <c r="Z6841" s="4">
        <f t="shared" si="1064"/>
        <v>9.6678241518822927E-2</v>
      </c>
    </row>
    <row r="6842" spans="1:26" x14ac:dyDescent="0.25">
      <c r="A6842" s="16">
        <f t="shared" si="1062"/>
        <v>50375</v>
      </c>
      <c r="B6842">
        <f>+'[2]Ejercicio 1'!E7059</f>
        <v>6840</v>
      </c>
      <c r="C6842" s="5">
        <v>8.6472839603365687E-2</v>
      </c>
      <c r="D6842" s="4">
        <f t="shared" si="1057"/>
        <v>8.4636023212407388E-2</v>
      </c>
      <c r="E6842" s="6">
        <f t="shared" si="1058"/>
        <v>8.5547870340991539E-2</v>
      </c>
      <c r="F6842" s="7">
        <f t="shared" si="1059"/>
        <v>8.4915206562294579E-2</v>
      </c>
      <c r="I6842" s="10">
        <v>6840</v>
      </c>
      <c r="J6842" s="8">
        <f t="shared" si="1060"/>
        <v>8.7972839603365688E-2</v>
      </c>
      <c r="K6842" s="8">
        <f t="shared" si="1060"/>
        <v>8.6136023212407389E-2</v>
      </c>
      <c r="L6842" s="8">
        <f t="shared" si="1060"/>
        <v>8.704787034099154E-2</v>
      </c>
      <c r="M6842" s="8">
        <f t="shared" si="1060"/>
        <v>8.641520656229458E-2</v>
      </c>
      <c r="P6842">
        <v>6840</v>
      </c>
      <c r="Q6842" s="8">
        <f t="shared" si="1061"/>
        <v>8.4972839603365685E-2</v>
      </c>
      <c r="R6842" s="8">
        <f t="shared" si="1061"/>
        <v>8.3136023212407387E-2</v>
      </c>
      <c r="S6842" s="8">
        <f t="shared" si="1061"/>
        <v>8.4047870340991537E-2</v>
      </c>
      <c r="T6842" s="8">
        <f t="shared" si="1061"/>
        <v>8.3415206562294578E-2</v>
      </c>
      <c r="W6842">
        <v>6840</v>
      </c>
      <c r="X6842" s="4">
        <f t="shared" ref="X6842:X6905" si="1065">Tasa_Fwd(C6660,B6660,C6842,B6842,182)</f>
        <v>9.8427178490782211E-2</v>
      </c>
      <c r="Y6842" s="4">
        <f t="shared" si="1063"/>
        <v>9.7391748761629121E-2</v>
      </c>
      <c r="Z6842" s="4">
        <f t="shared" si="1064"/>
        <v>9.6681687494827473E-2</v>
      </c>
    </row>
    <row r="6843" spans="1:26" x14ac:dyDescent="0.25">
      <c r="A6843" s="16">
        <f t="shared" si="1062"/>
        <v>50376</v>
      </c>
      <c r="B6843">
        <f>+'[2]Ejercicio 1'!E7060</f>
        <v>6841</v>
      </c>
      <c r="C6843" s="5">
        <v>8.6474629768710079E-2</v>
      </c>
      <c r="D6843" s="4">
        <f t="shared" si="1057"/>
        <v>8.4637738394654605E-2</v>
      </c>
      <c r="E6843" s="6">
        <f t="shared" si="1058"/>
        <v>8.5549622613750084E-2</v>
      </c>
      <c r="F6843" s="7">
        <f t="shared" si="1059"/>
        <v>8.4916933072606435E-2</v>
      </c>
      <c r="I6843" s="10">
        <v>6841</v>
      </c>
      <c r="J6843" s="8">
        <f t="shared" si="1060"/>
        <v>8.797462976871008E-2</v>
      </c>
      <c r="K6843" s="8">
        <f t="shared" si="1060"/>
        <v>8.6137738394654606E-2</v>
      </c>
      <c r="L6843" s="8">
        <f t="shared" si="1060"/>
        <v>8.7049622613750086E-2</v>
      </c>
      <c r="M6843" s="8">
        <f t="shared" si="1060"/>
        <v>8.6416933072606436E-2</v>
      </c>
      <c r="P6843">
        <v>6841</v>
      </c>
      <c r="Q6843" s="8">
        <f t="shared" si="1061"/>
        <v>8.4974629768710078E-2</v>
      </c>
      <c r="R6843" s="8">
        <f t="shared" si="1061"/>
        <v>8.3137738394654603E-2</v>
      </c>
      <c r="S6843" s="8">
        <f t="shared" si="1061"/>
        <v>8.4049622613750083E-2</v>
      </c>
      <c r="T6843" s="8">
        <f t="shared" si="1061"/>
        <v>8.3416933072606433E-2</v>
      </c>
      <c r="W6843">
        <v>6841</v>
      </c>
      <c r="X6843" s="4">
        <f t="shared" si="1065"/>
        <v>9.8430769299426041E-2</v>
      </c>
      <c r="Y6843" s="4">
        <f t="shared" si="1063"/>
        <v>9.7395253361084594E-2</v>
      </c>
      <c r="Z6843" s="4">
        <f t="shared" si="1064"/>
        <v>9.6685133467957166E-2</v>
      </c>
    </row>
    <row r="6844" spans="1:26" x14ac:dyDescent="0.25">
      <c r="A6844" s="16">
        <f t="shared" si="1062"/>
        <v>50377</v>
      </c>
      <c r="B6844">
        <f>+'[2]Ejercicio 1'!E7061</f>
        <v>6842</v>
      </c>
      <c r="C6844" s="5">
        <v>8.6476419934054458E-2</v>
      </c>
      <c r="D6844" s="4">
        <f t="shared" si="1057"/>
        <v>8.4639453575414456E-2</v>
      </c>
      <c r="E6844" s="6">
        <f t="shared" si="1058"/>
        <v>8.5551374885747919E-2</v>
      </c>
      <c r="F6844" s="7">
        <f t="shared" si="1059"/>
        <v>8.4918659581650749E-2</v>
      </c>
      <c r="I6844" s="10">
        <v>6842</v>
      </c>
      <c r="J6844" s="8">
        <f t="shared" si="1060"/>
        <v>8.7976419934054459E-2</v>
      </c>
      <c r="K6844" s="8">
        <f t="shared" si="1060"/>
        <v>8.6139453575414457E-2</v>
      </c>
      <c r="L6844" s="8">
        <f t="shared" si="1060"/>
        <v>8.705137488574792E-2</v>
      </c>
      <c r="M6844" s="8">
        <f t="shared" si="1060"/>
        <v>8.641865958165075E-2</v>
      </c>
      <c r="P6844">
        <v>6842</v>
      </c>
      <c r="Q6844" s="8">
        <f t="shared" si="1061"/>
        <v>8.4976419934054456E-2</v>
      </c>
      <c r="R6844" s="8">
        <f t="shared" si="1061"/>
        <v>8.3139453575414454E-2</v>
      </c>
      <c r="S6844" s="8">
        <f t="shared" si="1061"/>
        <v>8.4051374885747918E-2</v>
      </c>
      <c r="T6844" s="8">
        <f t="shared" si="1061"/>
        <v>8.3418659581650748E-2</v>
      </c>
      <c r="W6844">
        <v>6842</v>
      </c>
      <c r="X6844" s="4">
        <f t="shared" si="1065"/>
        <v>9.8434360109596566E-2</v>
      </c>
      <c r="Y6844" s="4">
        <f t="shared" si="1063"/>
        <v>9.7398757958940471E-2</v>
      </c>
      <c r="Z6844" s="4">
        <f t="shared" si="1064"/>
        <v>9.6688579436813152E-2</v>
      </c>
    </row>
    <row r="6845" spans="1:26" x14ac:dyDescent="0.25">
      <c r="A6845" s="16">
        <f t="shared" si="1062"/>
        <v>50378</v>
      </c>
      <c r="B6845">
        <f>+'[2]Ejercicio 1'!E7062</f>
        <v>6843</v>
      </c>
      <c r="C6845" s="5">
        <v>8.647821009939885E-2</v>
      </c>
      <c r="D6845" s="4">
        <f t="shared" si="1057"/>
        <v>8.464116875468676E-2</v>
      </c>
      <c r="E6845" s="6">
        <f t="shared" si="1058"/>
        <v>8.5553127156986791E-2</v>
      </c>
      <c r="F6845" s="7">
        <f t="shared" si="1059"/>
        <v>8.4920386089427494E-2</v>
      </c>
      <c r="I6845" s="10">
        <v>6843</v>
      </c>
      <c r="J6845" s="8">
        <f t="shared" si="1060"/>
        <v>8.7978210099398851E-2</v>
      </c>
      <c r="K6845" s="8">
        <f t="shared" si="1060"/>
        <v>8.6141168754686762E-2</v>
      </c>
      <c r="L6845" s="8">
        <f t="shared" si="1060"/>
        <v>8.7053127156986793E-2</v>
      </c>
      <c r="M6845" s="8">
        <f t="shared" si="1060"/>
        <v>8.6420386089427495E-2</v>
      </c>
      <c r="P6845">
        <v>6843</v>
      </c>
      <c r="Q6845" s="8">
        <f t="shared" si="1061"/>
        <v>8.4978210099398849E-2</v>
      </c>
      <c r="R6845" s="8">
        <f t="shared" si="1061"/>
        <v>8.3141168754686759E-2</v>
      </c>
      <c r="S6845" s="8">
        <f t="shared" si="1061"/>
        <v>8.405312715698679E-2</v>
      </c>
      <c r="T6845" s="8">
        <f t="shared" si="1061"/>
        <v>8.3420386089427492E-2</v>
      </c>
      <c r="W6845">
        <v>6843</v>
      </c>
      <c r="X6845" s="4">
        <f t="shared" si="1065"/>
        <v>9.8437950921310913E-2</v>
      </c>
      <c r="Y6845" s="4">
        <f t="shared" si="1063"/>
        <v>9.7402262555398786E-2</v>
      </c>
      <c r="Z6845" s="4">
        <f t="shared" si="1064"/>
        <v>9.6692025402091986E-2</v>
      </c>
    </row>
    <row r="6846" spans="1:26" x14ac:dyDescent="0.25">
      <c r="A6846" s="16">
        <f t="shared" si="1062"/>
        <v>50379</v>
      </c>
      <c r="B6846">
        <f>+'[2]Ejercicio 1'!E7063</f>
        <v>6844</v>
      </c>
      <c r="C6846" s="5">
        <v>8.6480000264743229E-2</v>
      </c>
      <c r="D6846" s="4">
        <f t="shared" si="1057"/>
        <v>8.4642883932471907E-2</v>
      </c>
      <c r="E6846" s="6">
        <f t="shared" si="1058"/>
        <v>8.5554879427464953E-2</v>
      </c>
      <c r="F6846" s="7">
        <f t="shared" si="1059"/>
        <v>8.4922112595939528E-2</v>
      </c>
      <c r="I6846" s="10">
        <v>6844</v>
      </c>
      <c r="J6846" s="8">
        <f t="shared" si="1060"/>
        <v>8.798000026474323E-2</v>
      </c>
      <c r="K6846" s="8">
        <f t="shared" si="1060"/>
        <v>8.6142883932471909E-2</v>
      </c>
      <c r="L6846" s="8">
        <f t="shared" si="1060"/>
        <v>8.7054879427464954E-2</v>
      </c>
      <c r="M6846" s="8">
        <f t="shared" si="1060"/>
        <v>8.6422112595939529E-2</v>
      </c>
      <c r="P6846">
        <v>6844</v>
      </c>
      <c r="Q6846" s="8">
        <f t="shared" si="1061"/>
        <v>8.4980000264743227E-2</v>
      </c>
      <c r="R6846" s="8">
        <f t="shared" si="1061"/>
        <v>8.3142883932471906E-2</v>
      </c>
      <c r="S6846" s="8">
        <f t="shared" si="1061"/>
        <v>8.4054879427464951E-2</v>
      </c>
      <c r="T6846" s="8">
        <f t="shared" si="1061"/>
        <v>8.3422112595939527E-2</v>
      </c>
      <c r="W6846">
        <v>6844</v>
      </c>
      <c r="X6846" s="4">
        <f t="shared" si="1065"/>
        <v>9.8441541734567317E-2</v>
      </c>
      <c r="Y6846" s="4">
        <f t="shared" si="1063"/>
        <v>9.740576715019425E-2</v>
      </c>
      <c r="Z6846" s="4">
        <f t="shared" si="1064"/>
        <v>9.669547136449598E-2</v>
      </c>
    </row>
    <row r="6847" spans="1:26" x14ac:dyDescent="0.25">
      <c r="A6847" s="16">
        <f t="shared" si="1062"/>
        <v>50380</v>
      </c>
      <c r="B6847">
        <f>+'[2]Ejercicio 1'!E7064</f>
        <v>6845</v>
      </c>
      <c r="C6847" s="5">
        <v>8.6481790430087621E-2</v>
      </c>
      <c r="D6847" s="4">
        <f t="shared" si="1057"/>
        <v>8.4644599108769911E-2</v>
      </c>
      <c r="E6847" s="6">
        <f t="shared" si="1058"/>
        <v>8.5556631697184179E-2</v>
      </c>
      <c r="F6847" s="7">
        <f t="shared" si="1059"/>
        <v>8.4923839101181162E-2</v>
      </c>
      <c r="I6847" s="10">
        <v>6845</v>
      </c>
      <c r="J6847" s="8">
        <f t="shared" si="1060"/>
        <v>8.7981790430087622E-2</v>
      </c>
      <c r="K6847" s="8">
        <f t="shared" si="1060"/>
        <v>8.6144599108769912E-2</v>
      </c>
      <c r="L6847" s="8">
        <f t="shared" si="1060"/>
        <v>8.7056631697184181E-2</v>
      </c>
      <c r="M6847" s="8">
        <f t="shared" si="1060"/>
        <v>8.6423839101181163E-2</v>
      </c>
      <c r="P6847">
        <v>6845</v>
      </c>
      <c r="Q6847" s="8">
        <f t="shared" si="1061"/>
        <v>8.498179043008762E-2</v>
      </c>
      <c r="R6847" s="8">
        <f t="shared" si="1061"/>
        <v>8.3144599108769909E-2</v>
      </c>
      <c r="S6847" s="8">
        <f t="shared" si="1061"/>
        <v>8.4056631697184178E-2</v>
      </c>
      <c r="T6847" s="8">
        <f t="shared" si="1061"/>
        <v>8.342383910118116E-2</v>
      </c>
      <c r="W6847">
        <v>6845</v>
      </c>
      <c r="X6847" s="4">
        <f t="shared" si="1065"/>
        <v>9.8445132549352179E-2</v>
      </c>
      <c r="Y6847" s="4">
        <f t="shared" si="1063"/>
        <v>9.7409271743525386E-2</v>
      </c>
      <c r="Z6847" s="4">
        <f t="shared" si="1064"/>
        <v>9.6698917322626254E-2</v>
      </c>
    </row>
    <row r="6848" spans="1:26" x14ac:dyDescent="0.25">
      <c r="A6848" s="16">
        <f t="shared" si="1062"/>
        <v>50381</v>
      </c>
      <c r="B6848">
        <f>+'[2]Ejercicio 1'!E7065</f>
        <v>6846</v>
      </c>
      <c r="C6848" s="5">
        <v>8.6483580595432E-2</v>
      </c>
      <c r="D6848" s="4">
        <f t="shared" si="1057"/>
        <v>8.4646314283580576E-2</v>
      </c>
      <c r="E6848" s="6">
        <f t="shared" si="1058"/>
        <v>8.5558383966143556E-2</v>
      </c>
      <c r="F6848" s="7">
        <f t="shared" si="1059"/>
        <v>8.4925565605158085E-2</v>
      </c>
      <c r="I6848" s="10">
        <v>6846</v>
      </c>
      <c r="J6848" s="8">
        <f t="shared" si="1060"/>
        <v>8.7983580595432001E-2</v>
      </c>
      <c r="K6848" s="8">
        <f t="shared" si="1060"/>
        <v>8.6146314283580577E-2</v>
      </c>
      <c r="L6848" s="8">
        <f t="shared" si="1060"/>
        <v>8.7058383966143557E-2</v>
      </c>
      <c r="M6848" s="8">
        <f t="shared" si="1060"/>
        <v>8.6425565605158086E-2</v>
      </c>
      <c r="P6848">
        <v>6846</v>
      </c>
      <c r="Q6848" s="8">
        <f t="shared" si="1061"/>
        <v>8.4983580595431998E-2</v>
      </c>
      <c r="R6848" s="8">
        <f t="shared" si="1061"/>
        <v>8.3146314283580575E-2</v>
      </c>
      <c r="S6848" s="8">
        <f t="shared" si="1061"/>
        <v>8.4058383966143554E-2</v>
      </c>
      <c r="T6848" s="8">
        <f t="shared" si="1061"/>
        <v>8.3425565605158084E-2</v>
      </c>
      <c r="W6848">
        <v>6846</v>
      </c>
      <c r="X6848" s="4">
        <f t="shared" si="1065"/>
        <v>9.8448723365695781E-2</v>
      </c>
      <c r="Y6848" s="4">
        <f t="shared" si="1063"/>
        <v>9.7412776335259563E-2</v>
      </c>
      <c r="Z6848" s="4">
        <f t="shared" si="1064"/>
        <v>9.6702363277878831E-2</v>
      </c>
    </row>
    <row r="6849" spans="1:26" x14ac:dyDescent="0.25">
      <c r="A6849" s="16">
        <f t="shared" si="1062"/>
        <v>50382</v>
      </c>
      <c r="B6849">
        <f>+'[2]Ejercicio 1'!E7066</f>
        <v>6847</v>
      </c>
      <c r="C6849" s="5">
        <v>8.6485370760776392E-2</v>
      </c>
      <c r="D6849" s="4">
        <f t="shared" si="1057"/>
        <v>8.4648029456904292E-2</v>
      </c>
      <c r="E6849" s="6">
        <f t="shared" si="1058"/>
        <v>8.5560136234343109E-2</v>
      </c>
      <c r="F6849" s="7">
        <f t="shared" si="1059"/>
        <v>8.4927292107870311E-2</v>
      </c>
      <c r="I6849" s="10">
        <v>6847</v>
      </c>
      <c r="J6849" s="8">
        <f t="shared" si="1060"/>
        <v>8.7985370760776394E-2</v>
      </c>
      <c r="K6849" s="8">
        <f t="shared" si="1060"/>
        <v>8.6148029456904293E-2</v>
      </c>
      <c r="L6849" s="8">
        <f t="shared" si="1060"/>
        <v>8.7060136234343111E-2</v>
      </c>
      <c r="M6849" s="8">
        <f t="shared" si="1060"/>
        <v>8.6427292107870313E-2</v>
      </c>
      <c r="P6849">
        <v>6847</v>
      </c>
      <c r="Q6849" s="8">
        <f t="shared" si="1061"/>
        <v>8.4985370760776391E-2</v>
      </c>
      <c r="R6849" s="8">
        <f t="shared" si="1061"/>
        <v>8.314802945690429E-2</v>
      </c>
      <c r="S6849" s="8">
        <f t="shared" si="1061"/>
        <v>8.4060136234343108E-2</v>
      </c>
      <c r="T6849" s="8">
        <f t="shared" si="1061"/>
        <v>8.342729210787031E-2</v>
      </c>
      <c r="W6849">
        <v>6847</v>
      </c>
      <c r="X6849" s="4">
        <f t="shared" si="1065"/>
        <v>9.8452314183599024E-2</v>
      </c>
      <c r="Y6849" s="4">
        <f t="shared" si="1063"/>
        <v>9.7416280925594428E-2</v>
      </c>
      <c r="Z6849" s="4">
        <f t="shared" si="1064"/>
        <v>9.6705809229557127E-2</v>
      </c>
    </row>
    <row r="6850" spans="1:26" x14ac:dyDescent="0.25">
      <c r="A6850" s="16">
        <f t="shared" si="1062"/>
        <v>50383</v>
      </c>
      <c r="B6850">
        <f>+'[2]Ejercicio 1'!E7067</f>
        <v>6848</v>
      </c>
      <c r="C6850" s="5">
        <v>8.6487160926120771E-2</v>
      </c>
      <c r="D6850" s="4">
        <f t="shared" si="1057"/>
        <v>8.4649744628740475E-2</v>
      </c>
      <c r="E6850" s="6">
        <f t="shared" si="1058"/>
        <v>8.5561888501782826E-2</v>
      </c>
      <c r="F6850" s="7">
        <f t="shared" si="1059"/>
        <v>8.4929018609312124E-2</v>
      </c>
      <c r="I6850" s="10">
        <v>6848</v>
      </c>
      <c r="J6850" s="8">
        <f t="shared" si="1060"/>
        <v>8.7987160926120772E-2</v>
      </c>
      <c r="K6850" s="8">
        <f t="shared" si="1060"/>
        <v>8.6149744628740477E-2</v>
      </c>
      <c r="L6850" s="8">
        <f t="shared" si="1060"/>
        <v>8.7061888501782828E-2</v>
      </c>
      <c r="M6850" s="8">
        <f t="shared" ref="M6850:M6913" si="1066">F6850+$O$1</f>
        <v>8.6429018609312125E-2</v>
      </c>
      <c r="P6850">
        <v>6848</v>
      </c>
      <c r="Q6850" s="8">
        <f t="shared" si="1061"/>
        <v>8.4987160926120769E-2</v>
      </c>
      <c r="R6850" s="8">
        <f t="shared" si="1061"/>
        <v>8.3149744628740474E-2</v>
      </c>
      <c r="S6850" s="8">
        <f t="shared" si="1061"/>
        <v>8.4061888501782825E-2</v>
      </c>
      <c r="T6850" s="8">
        <f t="shared" ref="T6850:T6913" si="1067">F6850-$O$1</f>
        <v>8.3429018609312122E-2</v>
      </c>
      <c r="W6850">
        <v>6848</v>
      </c>
      <c r="X6850" s="4">
        <f t="shared" si="1065"/>
        <v>9.8455905003029393E-2</v>
      </c>
      <c r="Y6850" s="4">
        <f t="shared" si="1063"/>
        <v>9.7419785514332322E-2</v>
      </c>
      <c r="Z6850" s="4">
        <f t="shared" si="1064"/>
        <v>9.6709255176961689E-2</v>
      </c>
    </row>
    <row r="6851" spans="1:26" x14ac:dyDescent="0.25">
      <c r="A6851" s="16">
        <f t="shared" si="1062"/>
        <v>50384</v>
      </c>
      <c r="B6851">
        <f>+'[2]Ejercicio 1'!E7068</f>
        <v>6849</v>
      </c>
      <c r="C6851" s="5">
        <v>8.6488951091465163E-2</v>
      </c>
      <c r="D6851" s="4">
        <f t="shared" ref="D6851:D6914" si="1068">+LN((1+C6851*182/360)^(360/182))</f>
        <v>8.4651459799089321E-2</v>
      </c>
      <c r="E6851" s="6">
        <f t="shared" ref="E6851:E6914" si="1069">Equivalencia_Tasas(C6851,182,91)</f>
        <v>8.5563640768463595E-2</v>
      </c>
      <c r="F6851" s="7">
        <f t="shared" ref="F6851:F6914" si="1070">Equivalencia_Tasas(C6851,182,28)</f>
        <v>8.4930745109489239E-2</v>
      </c>
      <c r="I6851" s="10">
        <v>6849</v>
      </c>
      <c r="J6851" s="8">
        <f t="shared" ref="J6851:M6914" si="1071">C6851+$O$1</f>
        <v>8.7988951091465165E-2</v>
      </c>
      <c r="K6851" s="8">
        <f t="shared" si="1071"/>
        <v>8.6151459799089322E-2</v>
      </c>
      <c r="L6851" s="8">
        <f t="shared" si="1071"/>
        <v>8.7063640768463596E-2</v>
      </c>
      <c r="M6851" s="8">
        <f t="shared" si="1066"/>
        <v>8.643074510948924E-2</v>
      </c>
      <c r="P6851">
        <v>6849</v>
      </c>
      <c r="Q6851" s="8">
        <f t="shared" ref="Q6851:T6914" si="1072">C6851-$O$1</f>
        <v>8.4988951091465162E-2</v>
      </c>
      <c r="R6851" s="8">
        <f t="shared" si="1072"/>
        <v>8.315145979908932E-2</v>
      </c>
      <c r="S6851" s="8">
        <f t="shared" si="1072"/>
        <v>8.4063640768463593E-2</v>
      </c>
      <c r="T6851" s="8">
        <f t="shared" si="1067"/>
        <v>8.3430745109489238E-2</v>
      </c>
      <c r="W6851">
        <v>6849</v>
      </c>
      <c r="X6851" s="4">
        <f t="shared" si="1065"/>
        <v>9.8459495824002707E-2</v>
      </c>
      <c r="Y6851" s="4">
        <f t="shared" si="1063"/>
        <v>9.7423290101606774E-2</v>
      </c>
      <c r="Z6851" s="4">
        <f t="shared" si="1064"/>
        <v>9.6712701121488553E-2</v>
      </c>
    </row>
    <row r="6852" spans="1:26" x14ac:dyDescent="0.25">
      <c r="A6852" s="16">
        <f t="shared" si="1062"/>
        <v>50385</v>
      </c>
      <c r="B6852">
        <f>+'[2]Ejercicio 1'!E7069</f>
        <v>6850</v>
      </c>
      <c r="C6852" s="5">
        <v>8.6490741256809542E-2</v>
      </c>
      <c r="D6852" s="4">
        <f t="shared" si="1068"/>
        <v>8.4653174967951023E-2</v>
      </c>
      <c r="E6852" s="6">
        <f t="shared" si="1069"/>
        <v>8.5565393034383652E-2</v>
      </c>
      <c r="F6852" s="7">
        <f t="shared" si="1070"/>
        <v>8.4932471608398785E-2</v>
      </c>
      <c r="I6852" s="10">
        <v>6850</v>
      </c>
      <c r="J6852" s="8">
        <f t="shared" si="1071"/>
        <v>8.7990741256809543E-2</v>
      </c>
      <c r="K6852" s="8">
        <f t="shared" si="1071"/>
        <v>8.6153174967951024E-2</v>
      </c>
      <c r="L6852" s="8">
        <f t="shared" si="1071"/>
        <v>8.7065393034383654E-2</v>
      </c>
      <c r="M6852" s="8">
        <f t="shared" si="1066"/>
        <v>8.6432471608398787E-2</v>
      </c>
      <c r="P6852">
        <v>6850</v>
      </c>
      <c r="Q6852" s="8">
        <f t="shared" si="1072"/>
        <v>8.4990741256809541E-2</v>
      </c>
      <c r="R6852" s="8">
        <f t="shared" si="1072"/>
        <v>8.3153174967951021E-2</v>
      </c>
      <c r="S6852" s="8">
        <f t="shared" si="1072"/>
        <v>8.4065393034383651E-2</v>
      </c>
      <c r="T6852" s="8">
        <f t="shared" si="1067"/>
        <v>8.3432471608398784E-2</v>
      </c>
      <c r="W6852">
        <v>6850</v>
      </c>
      <c r="X6852" s="4">
        <f t="shared" si="1065"/>
        <v>9.8463086646519399E-2</v>
      </c>
      <c r="Y6852" s="4">
        <f t="shared" si="1063"/>
        <v>9.7426794687217488E-2</v>
      </c>
      <c r="Z6852" s="4">
        <f t="shared" si="1064"/>
        <v>9.6716147061747415E-2</v>
      </c>
    </row>
    <row r="6853" spans="1:26" x14ac:dyDescent="0.25">
      <c r="A6853" s="16">
        <f t="shared" ref="A6853:A6916" si="1073">+A6852+1</f>
        <v>50386</v>
      </c>
      <c r="B6853">
        <f>+'[2]Ejercicio 1'!E7070</f>
        <v>6851</v>
      </c>
      <c r="C6853" s="5">
        <v>8.6492531422153934E-2</v>
      </c>
      <c r="D6853" s="4">
        <f t="shared" si="1068"/>
        <v>8.4654890135325414E-2</v>
      </c>
      <c r="E6853" s="6">
        <f t="shared" si="1069"/>
        <v>8.5567145299543873E-2</v>
      </c>
      <c r="F6853" s="7">
        <f t="shared" si="1070"/>
        <v>8.4934198106043635E-2</v>
      </c>
      <c r="I6853" s="10">
        <v>6851</v>
      </c>
      <c r="J6853" s="8">
        <f t="shared" si="1071"/>
        <v>8.7992531422153936E-2</v>
      </c>
      <c r="K6853" s="8">
        <f t="shared" si="1071"/>
        <v>8.6154890135325415E-2</v>
      </c>
      <c r="L6853" s="8">
        <f t="shared" si="1071"/>
        <v>8.7067145299543874E-2</v>
      </c>
      <c r="M6853" s="8">
        <f t="shared" si="1066"/>
        <v>8.6434198106043636E-2</v>
      </c>
      <c r="P6853">
        <v>6851</v>
      </c>
      <c r="Q6853" s="8">
        <f t="shared" si="1072"/>
        <v>8.4992531422153933E-2</v>
      </c>
      <c r="R6853" s="8">
        <f t="shared" si="1072"/>
        <v>8.3154890135325413E-2</v>
      </c>
      <c r="S6853" s="8">
        <f t="shared" si="1072"/>
        <v>8.4067145299543872E-2</v>
      </c>
      <c r="T6853" s="8">
        <f t="shared" si="1067"/>
        <v>8.3434198106043633E-2</v>
      </c>
      <c r="W6853">
        <v>6851</v>
      </c>
      <c r="X6853" s="4">
        <f t="shared" si="1065"/>
        <v>9.8466677470579911E-2</v>
      </c>
      <c r="Y6853" s="4">
        <f t="shared" si="1063"/>
        <v>9.7430299271363902E-2</v>
      </c>
      <c r="Z6853" s="4">
        <f t="shared" si="1064"/>
        <v>9.6719592999128565E-2</v>
      </c>
    </row>
    <row r="6854" spans="1:26" x14ac:dyDescent="0.25">
      <c r="A6854" s="16">
        <f t="shared" si="1073"/>
        <v>50387</v>
      </c>
      <c r="B6854">
        <f>+'[2]Ejercicio 1'!E7071</f>
        <v>6852</v>
      </c>
      <c r="C6854" s="5">
        <v>8.6494321587498313E-2</v>
      </c>
      <c r="D6854" s="4">
        <f t="shared" si="1068"/>
        <v>8.4656605301212454E-2</v>
      </c>
      <c r="E6854" s="6">
        <f t="shared" si="1069"/>
        <v>8.5568897563945145E-2</v>
      </c>
      <c r="F6854" s="7">
        <f t="shared" si="1070"/>
        <v>8.4935924602420929E-2</v>
      </c>
      <c r="I6854" s="10">
        <v>6852</v>
      </c>
      <c r="J6854" s="8">
        <f t="shared" si="1071"/>
        <v>8.7994321587498314E-2</v>
      </c>
      <c r="K6854" s="8">
        <f t="shared" si="1071"/>
        <v>8.6156605301212455E-2</v>
      </c>
      <c r="L6854" s="8">
        <f t="shared" si="1071"/>
        <v>8.7068897563945147E-2</v>
      </c>
      <c r="M6854" s="8">
        <f t="shared" si="1066"/>
        <v>8.643592460242093E-2</v>
      </c>
      <c r="P6854">
        <v>6852</v>
      </c>
      <c r="Q6854" s="8">
        <f t="shared" si="1072"/>
        <v>8.4994321587498312E-2</v>
      </c>
      <c r="R6854" s="8">
        <f t="shared" si="1072"/>
        <v>8.3156605301212452E-2</v>
      </c>
      <c r="S6854" s="8">
        <f t="shared" si="1072"/>
        <v>8.4068897563945144E-2</v>
      </c>
      <c r="T6854" s="8">
        <f t="shared" si="1067"/>
        <v>8.3435924602420927E-2</v>
      </c>
      <c r="W6854">
        <v>6852</v>
      </c>
      <c r="X6854" s="4">
        <f t="shared" si="1065"/>
        <v>9.8470268296166674E-2</v>
      </c>
      <c r="Y6854" s="4">
        <f t="shared" si="1063"/>
        <v>9.7433803854045972E-2</v>
      </c>
      <c r="Z6854" s="4">
        <f t="shared" si="1064"/>
        <v>9.6723038932929731E-2</v>
      </c>
    </row>
    <row r="6855" spans="1:26" x14ac:dyDescent="0.25">
      <c r="A6855" s="16">
        <f t="shared" si="1073"/>
        <v>50388</v>
      </c>
      <c r="B6855">
        <f>+'[2]Ejercicio 1'!E7072</f>
        <v>6853</v>
      </c>
      <c r="C6855" s="5">
        <v>8.6496111752842705E-2</v>
      </c>
      <c r="D6855" s="4">
        <f t="shared" si="1068"/>
        <v>8.4658320465612794E-2</v>
      </c>
      <c r="E6855" s="6">
        <f t="shared" si="1069"/>
        <v>8.5570649827586581E-2</v>
      </c>
      <c r="F6855" s="7">
        <f t="shared" si="1070"/>
        <v>8.4937651097530667E-2</v>
      </c>
      <c r="I6855" s="10">
        <v>6853</v>
      </c>
      <c r="J6855" s="8">
        <f t="shared" si="1071"/>
        <v>8.7996111752842707E-2</v>
      </c>
      <c r="K6855" s="8">
        <f t="shared" si="1071"/>
        <v>8.6158320465612795E-2</v>
      </c>
      <c r="L6855" s="8">
        <f t="shared" si="1071"/>
        <v>8.7070649827586583E-2</v>
      </c>
      <c r="M6855" s="8">
        <f t="shared" si="1066"/>
        <v>8.6437651097530668E-2</v>
      </c>
      <c r="P6855">
        <v>6853</v>
      </c>
      <c r="Q6855" s="8">
        <f t="shared" si="1072"/>
        <v>8.4996111752842704E-2</v>
      </c>
      <c r="R6855" s="8">
        <f t="shared" si="1072"/>
        <v>8.3158320465612792E-2</v>
      </c>
      <c r="S6855" s="8">
        <f t="shared" si="1072"/>
        <v>8.407064982758658E-2</v>
      </c>
      <c r="T6855" s="8">
        <f t="shared" si="1067"/>
        <v>8.3437651097530666E-2</v>
      </c>
      <c r="W6855">
        <v>6853</v>
      </c>
      <c r="X6855" s="4">
        <f t="shared" si="1065"/>
        <v>9.8473859123330204E-2</v>
      </c>
      <c r="Y6855" s="4">
        <f t="shared" si="1063"/>
        <v>9.7437308435196976E-2</v>
      </c>
      <c r="Z6855" s="4">
        <f t="shared" si="1064"/>
        <v>9.6726484863156603E-2</v>
      </c>
    </row>
    <row r="6856" spans="1:26" x14ac:dyDescent="0.25">
      <c r="A6856" s="16">
        <f t="shared" si="1073"/>
        <v>50389</v>
      </c>
      <c r="B6856">
        <f>+'[2]Ejercicio 1'!E7073</f>
        <v>6854</v>
      </c>
      <c r="C6856" s="5">
        <v>8.6497901918187084E-2</v>
      </c>
      <c r="D6856" s="4">
        <f t="shared" si="1068"/>
        <v>8.4660035628525587E-2</v>
      </c>
      <c r="E6856" s="6">
        <f t="shared" si="1069"/>
        <v>8.557240209046818E-2</v>
      </c>
      <c r="F6856" s="7">
        <f t="shared" si="1070"/>
        <v>8.4939377591372836E-2</v>
      </c>
      <c r="I6856" s="10">
        <v>6854</v>
      </c>
      <c r="J6856" s="8">
        <f t="shared" si="1071"/>
        <v>8.7997901918187085E-2</v>
      </c>
      <c r="K6856" s="8">
        <f t="shared" si="1071"/>
        <v>8.6160035628525589E-2</v>
      </c>
      <c r="L6856" s="8">
        <f t="shared" si="1071"/>
        <v>8.7072402090468182E-2</v>
      </c>
      <c r="M6856" s="8">
        <f t="shared" si="1066"/>
        <v>8.6439377591372837E-2</v>
      </c>
      <c r="P6856">
        <v>6854</v>
      </c>
      <c r="Q6856" s="8">
        <f t="shared" si="1072"/>
        <v>8.4997901918187083E-2</v>
      </c>
      <c r="R6856" s="8">
        <f t="shared" si="1072"/>
        <v>8.3160035628525586E-2</v>
      </c>
      <c r="S6856" s="8">
        <f t="shared" si="1072"/>
        <v>8.4072402090468179E-2</v>
      </c>
      <c r="T6856" s="8">
        <f t="shared" si="1067"/>
        <v>8.3439377591372835E-2</v>
      </c>
      <c r="W6856">
        <v>6854</v>
      </c>
      <c r="X6856" s="4">
        <f t="shared" si="1065"/>
        <v>9.8477449952019985E-2</v>
      </c>
      <c r="Y6856" s="4">
        <f t="shared" si="1063"/>
        <v>9.7440813014751007E-2</v>
      </c>
      <c r="Z6856" s="4">
        <f t="shared" si="1064"/>
        <v>9.6729930789115473E-2</v>
      </c>
    </row>
    <row r="6857" spans="1:26" x14ac:dyDescent="0.25">
      <c r="A6857" s="16">
        <f t="shared" si="1073"/>
        <v>50390</v>
      </c>
      <c r="B6857">
        <f>+'[2]Ejercicio 1'!E7074</f>
        <v>6855</v>
      </c>
      <c r="C6857" s="5">
        <v>8.6499692083531476E-2</v>
      </c>
      <c r="D6857" s="4">
        <f t="shared" si="1068"/>
        <v>8.4661750789950863E-2</v>
      </c>
      <c r="E6857" s="6">
        <f t="shared" si="1069"/>
        <v>8.5574154352589957E-2</v>
      </c>
      <c r="F6857" s="7">
        <f t="shared" si="1070"/>
        <v>8.4941104083950308E-2</v>
      </c>
      <c r="I6857" s="10">
        <v>6855</v>
      </c>
      <c r="J6857" s="8">
        <f t="shared" si="1071"/>
        <v>8.7999692083531478E-2</v>
      </c>
      <c r="K6857" s="8">
        <f t="shared" si="1071"/>
        <v>8.6161750789950864E-2</v>
      </c>
      <c r="L6857" s="8">
        <f t="shared" si="1071"/>
        <v>8.7074154352589958E-2</v>
      </c>
      <c r="M6857" s="8">
        <f t="shared" si="1066"/>
        <v>8.644110408395031E-2</v>
      </c>
      <c r="P6857">
        <v>6855</v>
      </c>
      <c r="Q6857" s="8">
        <f t="shared" si="1072"/>
        <v>8.4999692083531475E-2</v>
      </c>
      <c r="R6857" s="8">
        <f t="shared" si="1072"/>
        <v>8.3161750789950861E-2</v>
      </c>
      <c r="S6857" s="8">
        <f t="shared" si="1072"/>
        <v>8.4074154352589955E-2</v>
      </c>
      <c r="T6857" s="8">
        <f t="shared" si="1067"/>
        <v>8.3441104083950307E-2</v>
      </c>
      <c r="W6857">
        <v>6855</v>
      </c>
      <c r="X6857" s="4">
        <f t="shared" si="1065"/>
        <v>9.8481040782253143E-2</v>
      </c>
      <c r="Y6857" s="4">
        <f t="shared" si="1063"/>
        <v>9.744431759284071E-2</v>
      </c>
      <c r="Z6857" s="4">
        <f t="shared" si="1064"/>
        <v>9.6733376712193786E-2</v>
      </c>
    </row>
    <row r="6858" spans="1:26" x14ac:dyDescent="0.25">
      <c r="A6858" s="16">
        <f t="shared" si="1073"/>
        <v>50391</v>
      </c>
      <c r="B6858">
        <f>+'[2]Ejercicio 1'!E7075</f>
        <v>6856</v>
      </c>
      <c r="C6858" s="5">
        <v>8.6501482248875855E-2</v>
      </c>
      <c r="D6858" s="4">
        <f t="shared" si="1068"/>
        <v>8.466346594988923E-2</v>
      </c>
      <c r="E6858" s="6">
        <f t="shared" si="1069"/>
        <v>8.5575906613952785E-2</v>
      </c>
      <c r="F6858" s="7">
        <f t="shared" si="1070"/>
        <v>8.494283057525738E-2</v>
      </c>
      <c r="I6858" s="10">
        <v>6856</v>
      </c>
      <c r="J6858" s="8">
        <f t="shared" si="1071"/>
        <v>8.8001482248875856E-2</v>
      </c>
      <c r="K6858" s="8">
        <f t="shared" si="1071"/>
        <v>8.6163465949889231E-2</v>
      </c>
      <c r="L6858" s="8">
        <f t="shared" si="1071"/>
        <v>8.7075906613952786E-2</v>
      </c>
      <c r="M6858" s="8">
        <f t="shared" si="1066"/>
        <v>8.6442830575257382E-2</v>
      </c>
      <c r="P6858">
        <v>6856</v>
      </c>
      <c r="Q6858" s="8">
        <f t="shared" si="1072"/>
        <v>8.5001482248875854E-2</v>
      </c>
      <c r="R6858" s="8">
        <f t="shared" si="1072"/>
        <v>8.3163465949889229E-2</v>
      </c>
      <c r="S6858" s="8">
        <f t="shared" si="1072"/>
        <v>8.4075906613952783E-2</v>
      </c>
      <c r="T6858" s="8">
        <f t="shared" si="1067"/>
        <v>8.3442830575257379E-2</v>
      </c>
      <c r="W6858">
        <v>6856</v>
      </c>
      <c r="X6858" s="4">
        <f t="shared" si="1065"/>
        <v>9.8484631614029677E-2</v>
      </c>
      <c r="Y6858" s="4">
        <f t="shared" si="1063"/>
        <v>9.7447822169465223E-2</v>
      </c>
      <c r="Z6858" s="4">
        <f t="shared" si="1064"/>
        <v>9.6736822631001224E-2</v>
      </c>
    </row>
    <row r="6859" spans="1:26" x14ac:dyDescent="0.25">
      <c r="A6859" s="16">
        <f t="shared" si="1073"/>
        <v>50392</v>
      </c>
      <c r="B6859">
        <f>+'[2]Ejercicio 1'!E7076</f>
        <v>6857</v>
      </c>
      <c r="C6859" s="5">
        <v>8.6503272414220247E-2</v>
      </c>
      <c r="D6859" s="4">
        <f t="shared" si="1068"/>
        <v>8.4665181108340079E-2</v>
      </c>
      <c r="E6859" s="6">
        <f t="shared" si="1069"/>
        <v>8.5577658874554888E-2</v>
      </c>
      <c r="F6859" s="7">
        <f t="shared" si="1070"/>
        <v>8.4944557065302587E-2</v>
      </c>
      <c r="I6859" s="10">
        <v>6857</v>
      </c>
      <c r="J6859" s="8">
        <f t="shared" si="1071"/>
        <v>8.8003272414220249E-2</v>
      </c>
      <c r="K6859" s="8">
        <f t="shared" si="1071"/>
        <v>8.616518110834008E-2</v>
      </c>
      <c r="L6859" s="8">
        <f t="shared" si="1071"/>
        <v>8.7077658874554889E-2</v>
      </c>
      <c r="M6859" s="8">
        <f t="shared" si="1066"/>
        <v>8.6444557065302588E-2</v>
      </c>
      <c r="P6859">
        <v>6857</v>
      </c>
      <c r="Q6859" s="8">
        <f t="shared" si="1072"/>
        <v>8.5003272414220246E-2</v>
      </c>
      <c r="R6859" s="8">
        <f t="shared" si="1072"/>
        <v>8.3165181108340078E-2</v>
      </c>
      <c r="S6859" s="8">
        <f t="shared" si="1072"/>
        <v>8.4077658874554886E-2</v>
      </c>
      <c r="T6859" s="8">
        <f t="shared" si="1067"/>
        <v>8.3444557065302585E-2</v>
      </c>
      <c r="W6859">
        <v>6857</v>
      </c>
      <c r="X6859" s="4">
        <f t="shared" si="1065"/>
        <v>9.8488222447349158E-2</v>
      </c>
      <c r="Y6859" s="4">
        <f t="shared" si="1063"/>
        <v>9.745132674442776E-2</v>
      </c>
      <c r="Z6859" s="4">
        <f t="shared" si="1064"/>
        <v>9.6740268547627559E-2</v>
      </c>
    </row>
    <row r="6860" spans="1:26" x14ac:dyDescent="0.25">
      <c r="A6860" s="16">
        <f t="shared" si="1073"/>
        <v>50393</v>
      </c>
      <c r="B6860">
        <f>+'[2]Ejercicio 1'!E7077</f>
        <v>6858</v>
      </c>
      <c r="C6860" s="5">
        <v>8.6505062579564626E-2</v>
      </c>
      <c r="D6860" s="4">
        <f t="shared" si="1068"/>
        <v>8.466689626530402E-2</v>
      </c>
      <c r="E6860" s="6">
        <f t="shared" si="1069"/>
        <v>8.5579411134398056E-2</v>
      </c>
      <c r="F6860" s="7">
        <f t="shared" si="1070"/>
        <v>8.4946283554077393E-2</v>
      </c>
      <c r="I6860" s="10">
        <v>6858</v>
      </c>
      <c r="J6860" s="8">
        <f t="shared" si="1071"/>
        <v>8.8005062579564627E-2</v>
      </c>
      <c r="K6860" s="8">
        <f t="shared" si="1071"/>
        <v>8.6166896265304022E-2</v>
      </c>
      <c r="L6860" s="8">
        <f t="shared" si="1071"/>
        <v>8.7079411134398058E-2</v>
      </c>
      <c r="M6860" s="8">
        <f t="shared" si="1066"/>
        <v>8.6446283554077394E-2</v>
      </c>
      <c r="P6860">
        <v>6858</v>
      </c>
      <c r="Q6860" s="8">
        <f t="shared" si="1072"/>
        <v>8.5005062579564625E-2</v>
      </c>
      <c r="R6860" s="8">
        <f t="shared" si="1072"/>
        <v>8.3166896265304019E-2</v>
      </c>
      <c r="S6860" s="8">
        <f t="shared" si="1072"/>
        <v>8.4079411134398055E-2</v>
      </c>
      <c r="T6860" s="8">
        <f t="shared" si="1067"/>
        <v>8.3446283554077391E-2</v>
      </c>
      <c r="W6860">
        <v>6858</v>
      </c>
      <c r="X6860" s="4">
        <f t="shared" si="1065"/>
        <v>9.8491813282195764E-2</v>
      </c>
      <c r="Y6860" s="4">
        <f t="shared" si="1063"/>
        <v>9.7454831317990973E-2</v>
      </c>
      <c r="Z6860" s="4">
        <f t="shared" si="1064"/>
        <v>9.6743714459286423E-2</v>
      </c>
    </row>
    <row r="6861" spans="1:26" x14ac:dyDescent="0.25">
      <c r="A6861" s="16">
        <f t="shared" si="1073"/>
        <v>50394</v>
      </c>
      <c r="B6861">
        <f>+'[2]Ejercicio 1'!E7078</f>
        <v>6859</v>
      </c>
      <c r="C6861" s="5">
        <v>8.6506852744909019E-2</v>
      </c>
      <c r="D6861" s="4">
        <f t="shared" si="1068"/>
        <v>8.4668611420780845E-2</v>
      </c>
      <c r="E6861" s="6">
        <f t="shared" si="1069"/>
        <v>8.5581163393481374E-2</v>
      </c>
      <c r="F6861" s="7">
        <f t="shared" si="1070"/>
        <v>8.4948010041587488E-2</v>
      </c>
      <c r="I6861" s="10">
        <v>6859</v>
      </c>
      <c r="J6861" s="8">
        <f t="shared" si="1071"/>
        <v>8.800685274490902E-2</v>
      </c>
      <c r="K6861" s="8">
        <f t="shared" si="1071"/>
        <v>8.6168611420780847E-2</v>
      </c>
      <c r="L6861" s="8">
        <f t="shared" si="1071"/>
        <v>8.7081163393481376E-2</v>
      </c>
      <c r="M6861" s="8">
        <f t="shared" si="1066"/>
        <v>8.6448010041587489E-2</v>
      </c>
      <c r="P6861">
        <v>6859</v>
      </c>
      <c r="Q6861" s="8">
        <f t="shared" si="1072"/>
        <v>8.5006852744909017E-2</v>
      </c>
      <c r="R6861" s="8">
        <f t="shared" si="1072"/>
        <v>8.3168611420780844E-2</v>
      </c>
      <c r="S6861" s="8">
        <f t="shared" si="1072"/>
        <v>8.4081163393481373E-2</v>
      </c>
      <c r="T6861" s="8">
        <f t="shared" si="1067"/>
        <v>8.3448010041587486E-2</v>
      </c>
      <c r="W6861">
        <v>6859</v>
      </c>
      <c r="X6861" s="4">
        <f t="shared" si="1065"/>
        <v>9.8495404118618707E-2</v>
      </c>
      <c r="Y6861" s="4">
        <f t="shared" si="1063"/>
        <v>9.7458335889958114E-2</v>
      </c>
      <c r="Z6861" s="4">
        <f t="shared" si="1064"/>
        <v>9.6747160368067603E-2</v>
      </c>
    </row>
    <row r="6862" spans="1:26" x14ac:dyDescent="0.25">
      <c r="A6862" s="16">
        <f t="shared" si="1073"/>
        <v>50395</v>
      </c>
      <c r="B6862">
        <f>+'[2]Ejercicio 1'!E7079</f>
        <v>6860</v>
      </c>
      <c r="C6862" s="5">
        <v>8.6508642910253397E-2</v>
      </c>
      <c r="D6862" s="4">
        <f t="shared" si="1068"/>
        <v>8.4670326574770166E-2</v>
      </c>
      <c r="E6862" s="6">
        <f t="shared" si="1069"/>
        <v>8.5582915651804869E-2</v>
      </c>
      <c r="F6862" s="7">
        <f t="shared" si="1070"/>
        <v>8.4949736527830028E-2</v>
      </c>
      <c r="I6862" s="10">
        <v>6860</v>
      </c>
      <c r="J6862" s="8">
        <f t="shared" si="1071"/>
        <v>8.8008642910253398E-2</v>
      </c>
      <c r="K6862" s="8">
        <f t="shared" si="1071"/>
        <v>8.6170326574770167E-2</v>
      </c>
      <c r="L6862" s="8">
        <f t="shared" si="1071"/>
        <v>8.7082915651804871E-2</v>
      </c>
      <c r="M6862" s="8">
        <f t="shared" si="1066"/>
        <v>8.6449736527830029E-2</v>
      </c>
      <c r="P6862">
        <v>6860</v>
      </c>
      <c r="Q6862" s="8">
        <f t="shared" si="1072"/>
        <v>8.5008642910253396E-2</v>
      </c>
      <c r="R6862" s="8">
        <f t="shared" si="1072"/>
        <v>8.3170326574770165E-2</v>
      </c>
      <c r="S6862" s="8">
        <f t="shared" si="1072"/>
        <v>8.4082915651804868E-2</v>
      </c>
      <c r="T6862" s="8">
        <f t="shared" si="1067"/>
        <v>8.3449736527830026E-2</v>
      </c>
      <c r="W6862">
        <v>6860</v>
      </c>
      <c r="X6862" s="4">
        <f t="shared" si="1065"/>
        <v>9.8498994956567887E-2</v>
      </c>
      <c r="Y6862" s="4">
        <f t="shared" si="1063"/>
        <v>9.7461840460459165E-2</v>
      </c>
      <c r="Z6862" s="4">
        <f t="shared" si="1064"/>
        <v>9.6750606273271644E-2</v>
      </c>
    </row>
    <row r="6863" spans="1:26" x14ac:dyDescent="0.25">
      <c r="A6863" s="16">
        <f t="shared" si="1073"/>
        <v>50396</v>
      </c>
      <c r="B6863">
        <f>+'[2]Ejercicio 1'!E7080</f>
        <v>6861</v>
      </c>
      <c r="C6863" s="5">
        <v>8.651043307559779E-2</v>
      </c>
      <c r="D6863" s="4">
        <f t="shared" si="1068"/>
        <v>8.4672041727272371E-2</v>
      </c>
      <c r="E6863" s="6">
        <f t="shared" si="1069"/>
        <v>8.5584667909368528E-2</v>
      </c>
      <c r="F6863" s="7">
        <f t="shared" si="1070"/>
        <v>8.4951463012805012E-2</v>
      </c>
      <c r="I6863" s="10">
        <v>6861</v>
      </c>
      <c r="J6863" s="8">
        <f t="shared" si="1071"/>
        <v>8.8010433075597791E-2</v>
      </c>
      <c r="K6863" s="8">
        <f t="shared" si="1071"/>
        <v>8.6172041727272372E-2</v>
      </c>
      <c r="L6863" s="8">
        <f t="shared" si="1071"/>
        <v>8.7084667909368529E-2</v>
      </c>
      <c r="M6863" s="8">
        <f t="shared" si="1066"/>
        <v>8.6451463012805013E-2</v>
      </c>
      <c r="P6863">
        <v>6861</v>
      </c>
      <c r="Q6863" s="8">
        <f t="shared" si="1072"/>
        <v>8.5010433075597788E-2</v>
      </c>
      <c r="R6863" s="8">
        <f t="shared" si="1072"/>
        <v>8.3172041727272369E-2</v>
      </c>
      <c r="S6863" s="8">
        <f t="shared" si="1072"/>
        <v>8.4084667909368527E-2</v>
      </c>
      <c r="T6863" s="8">
        <f t="shared" si="1067"/>
        <v>8.3451463012805011E-2</v>
      </c>
      <c r="W6863">
        <v>6861</v>
      </c>
      <c r="X6863" s="4">
        <f t="shared" si="1065"/>
        <v>9.8502585796060887E-2</v>
      </c>
      <c r="Y6863" s="4">
        <f t="shared" si="1063"/>
        <v>9.7465345029364131E-2</v>
      </c>
      <c r="Z6863" s="4">
        <f t="shared" si="1064"/>
        <v>9.6754052174901392E-2</v>
      </c>
    </row>
    <row r="6864" spans="1:26" x14ac:dyDescent="0.25">
      <c r="A6864" s="16">
        <f t="shared" si="1073"/>
        <v>50397</v>
      </c>
      <c r="B6864">
        <f>+'[2]Ejercicio 1'!E7081</f>
        <v>6862</v>
      </c>
      <c r="C6864" s="5">
        <v>8.6512223240942168E-2</v>
      </c>
      <c r="D6864" s="4">
        <f t="shared" si="1068"/>
        <v>8.4673756878287085E-2</v>
      </c>
      <c r="E6864" s="6">
        <f t="shared" si="1069"/>
        <v>8.5586420166172364E-2</v>
      </c>
      <c r="F6864" s="7">
        <f t="shared" si="1070"/>
        <v>8.4953189496515299E-2</v>
      </c>
      <c r="I6864" s="10">
        <v>6862</v>
      </c>
      <c r="J6864" s="8">
        <f t="shared" si="1071"/>
        <v>8.801222324094217E-2</v>
      </c>
      <c r="K6864" s="8">
        <f t="shared" si="1071"/>
        <v>8.6173756878287086E-2</v>
      </c>
      <c r="L6864" s="8">
        <f t="shared" si="1071"/>
        <v>8.7086420166172365E-2</v>
      </c>
      <c r="M6864" s="8">
        <f t="shared" si="1066"/>
        <v>8.6453189496515301E-2</v>
      </c>
      <c r="P6864">
        <v>6862</v>
      </c>
      <c r="Q6864" s="8">
        <f t="shared" si="1072"/>
        <v>8.5012223240942167E-2</v>
      </c>
      <c r="R6864" s="8">
        <f t="shared" si="1072"/>
        <v>8.3173756878287083E-2</v>
      </c>
      <c r="S6864" s="8">
        <f t="shared" si="1072"/>
        <v>8.4086420166172363E-2</v>
      </c>
      <c r="T6864" s="8">
        <f t="shared" si="1067"/>
        <v>8.3453189496515298E-2</v>
      </c>
      <c r="W6864">
        <v>6862</v>
      </c>
      <c r="X6864" s="4">
        <f t="shared" si="1065"/>
        <v>9.850617663709639E-2</v>
      </c>
      <c r="Y6864" s="4">
        <f t="shared" si="1063"/>
        <v>9.7468849596739765E-2</v>
      </c>
      <c r="Z6864" s="4">
        <f t="shared" si="1064"/>
        <v>9.6757498072959719E-2</v>
      </c>
    </row>
    <row r="6865" spans="1:26" x14ac:dyDescent="0.25">
      <c r="A6865" s="16">
        <f t="shared" si="1073"/>
        <v>50398</v>
      </c>
      <c r="B6865">
        <f>+'[2]Ejercicio 1'!E7082</f>
        <v>6863</v>
      </c>
      <c r="C6865" s="5">
        <v>8.6514013406286561E-2</v>
      </c>
      <c r="D6865" s="4">
        <f t="shared" si="1068"/>
        <v>8.4675472027814891E-2</v>
      </c>
      <c r="E6865" s="6">
        <f t="shared" si="1069"/>
        <v>8.5588172422216363E-2</v>
      </c>
      <c r="F6865" s="7">
        <f t="shared" si="1070"/>
        <v>8.4954915978958018E-2</v>
      </c>
      <c r="I6865" s="10">
        <v>6863</v>
      </c>
      <c r="J6865" s="8">
        <f t="shared" si="1071"/>
        <v>8.8014013406286562E-2</v>
      </c>
      <c r="K6865" s="8">
        <f t="shared" si="1071"/>
        <v>8.6175472027814892E-2</v>
      </c>
      <c r="L6865" s="8">
        <f t="shared" si="1071"/>
        <v>8.7088172422216364E-2</v>
      </c>
      <c r="M6865" s="8">
        <f t="shared" si="1066"/>
        <v>8.6454915978958019E-2</v>
      </c>
      <c r="P6865">
        <v>6863</v>
      </c>
      <c r="Q6865" s="8">
        <f t="shared" si="1072"/>
        <v>8.5014013406286559E-2</v>
      </c>
      <c r="R6865" s="8">
        <f t="shared" si="1072"/>
        <v>8.317547202781489E-2</v>
      </c>
      <c r="S6865" s="8">
        <f t="shared" si="1072"/>
        <v>8.4088172422216362E-2</v>
      </c>
      <c r="T6865" s="8">
        <f t="shared" si="1067"/>
        <v>8.3454915978958016E-2</v>
      </c>
      <c r="W6865">
        <v>6863</v>
      </c>
      <c r="X6865" s="4">
        <f t="shared" si="1065"/>
        <v>9.8509767479675714E-2</v>
      </c>
      <c r="Y6865" s="4">
        <f t="shared" si="1063"/>
        <v>9.7472354162649336E-2</v>
      </c>
      <c r="Z6865" s="4">
        <f t="shared" si="1064"/>
        <v>9.6760943967438048E-2</v>
      </c>
    </row>
    <row r="6866" spans="1:26" x14ac:dyDescent="0.25">
      <c r="A6866" s="16">
        <f t="shared" si="1073"/>
        <v>50399</v>
      </c>
      <c r="B6866">
        <f>+'[2]Ejercicio 1'!E7083</f>
        <v>6864</v>
      </c>
      <c r="C6866" s="5">
        <v>8.6515803571630939E-2</v>
      </c>
      <c r="D6866" s="4">
        <f t="shared" si="1068"/>
        <v>8.4677187175855193E-2</v>
      </c>
      <c r="E6866" s="6">
        <f t="shared" si="1069"/>
        <v>8.5589924677501414E-2</v>
      </c>
      <c r="F6866" s="7">
        <f t="shared" si="1070"/>
        <v>8.4956642460133194E-2</v>
      </c>
      <c r="I6866" s="10">
        <v>6864</v>
      </c>
      <c r="J6866" s="8">
        <f t="shared" si="1071"/>
        <v>8.8015803571630941E-2</v>
      </c>
      <c r="K6866" s="8">
        <f t="shared" si="1071"/>
        <v>8.6177187175855194E-2</v>
      </c>
      <c r="L6866" s="8">
        <f t="shared" si="1071"/>
        <v>8.7089924677501415E-2</v>
      </c>
      <c r="M6866" s="8">
        <f t="shared" si="1066"/>
        <v>8.6456642460133196E-2</v>
      </c>
      <c r="P6866">
        <v>6864</v>
      </c>
      <c r="Q6866" s="8">
        <f t="shared" si="1072"/>
        <v>8.5015803571630938E-2</v>
      </c>
      <c r="R6866" s="8">
        <f t="shared" si="1072"/>
        <v>8.3177187175855191E-2</v>
      </c>
      <c r="S6866" s="8">
        <f t="shared" si="1072"/>
        <v>8.4089924677501413E-2</v>
      </c>
      <c r="T6866" s="8">
        <f t="shared" si="1067"/>
        <v>8.3456642460133193E-2</v>
      </c>
      <c r="W6866">
        <v>6864</v>
      </c>
      <c r="X6866" s="4">
        <f t="shared" si="1065"/>
        <v>9.8513358323781733E-2</v>
      </c>
      <c r="Y6866" s="4">
        <f t="shared" si="1063"/>
        <v>9.7475858727028686E-2</v>
      </c>
      <c r="Z6866" s="4">
        <f t="shared" si="1064"/>
        <v>9.6764389857648361E-2</v>
      </c>
    </row>
    <row r="6867" spans="1:26" x14ac:dyDescent="0.25">
      <c r="A6867" s="16">
        <f t="shared" si="1073"/>
        <v>50400</v>
      </c>
      <c r="B6867">
        <f>+'[2]Ejercicio 1'!E7084</f>
        <v>6865</v>
      </c>
      <c r="C6867" s="5">
        <v>8.6517593736975332E-2</v>
      </c>
      <c r="D6867" s="4">
        <f t="shared" si="1068"/>
        <v>8.467890232240903E-2</v>
      </c>
      <c r="E6867" s="6">
        <f t="shared" si="1069"/>
        <v>8.5591676932026628E-2</v>
      </c>
      <c r="F6867" s="7">
        <f t="shared" si="1070"/>
        <v>8.4958368940040802E-2</v>
      </c>
      <c r="I6867" s="10">
        <v>6865</v>
      </c>
      <c r="J6867" s="8">
        <f t="shared" si="1071"/>
        <v>8.8017593736975333E-2</v>
      </c>
      <c r="K6867" s="8">
        <f t="shared" si="1071"/>
        <v>8.6178902322409032E-2</v>
      </c>
      <c r="L6867" s="8">
        <f t="shared" si="1071"/>
        <v>8.7091676932026629E-2</v>
      </c>
      <c r="M6867" s="8">
        <f t="shared" si="1066"/>
        <v>8.6458368940040803E-2</v>
      </c>
      <c r="P6867">
        <v>6865</v>
      </c>
      <c r="Q6867" s="8">
        <f t="shared" si="1072"/>
        <v>8.501759373697533E-2</v>
      </c>
      <c r="R6867" s="8">
        <f t="shared" si="1072"/>
        <v>8.3178902322409029E-2</v>
      </c>
      <c r="S6867" s="8">
        <f t="shared" si="1072"/>
        <v>8.4091676932026627E-2</v>
      </c>
      <c r="T6867" s="8">
        <f t="shared" si="1067"/>
        <v>8.34583689400408E-2</v>
      </c>
      <c r="W6867">
        <v>6865</v>
      </c>
      <c r="X6867" s="4">
        <f t="shared" si="1065"/>
        <v>9.8516949169464074E-2</v>
      </c>
      <c r="Y6867" s="4">
        <f t="shared" si="1063"/>
        <v>9.7479363289876969E-2</v>
      </c>
      <c r="Z6867" s="4">
        <f t="shared" si="1064"/>
        <v>9.6767835744978131E-2</v>
      </c>
    </row>
    <row r="6868" spans="1:26" x14ac:dyDescent="0.25">
      <c r="A6868" s="16">
        <f t="shared" si="1073"/>
        <v>50401</v>
      </c>
      <c r="B6868">
        <f>+'[2]Ejercicio 1'!E7085</f>
        <v>6866</v>
      </c>
      <c r="C6868" s="5">
        <v>8.651938390231971E-2</v>
      </c>
      <c r="D6868" s="4">
        <f t="shared" si="1068"/>
        <v>8.4680617467474947E-2</v>
      </c>
      <c r="E6868" s="6">
        <f t="shared" si="1069"/>
        <v>8.5593429185792005E-2</v>
      </c>
      <c r="F6868" s="7">
        <f t="shared" si="1070"/>
        <v>8.4960095418683698E-2</v>
      </c>
      <c r="I6868" s="10">
        <v>6866</v>
      </c>
      <c r="J6868" s="8">
        <f t="shared" si="1071"/>
        <v>8.8019383902319712E-2</v>
      </c>
      <c r="K6868" s="8">
        <f t="shared" si="1071"/>
        <v>8.6180617467474949E-2</v>
      </c>
      <c r="L6868" s="8">
        <f t="shared" si="1071"/>
        <v>8.7093429185792007E-2</v>
      </c>
      <c r="M6868" s="8">
        <f t="shared" si="1066"/>
        <v>8.64600954186837E-2</v>
      </c>
      <c r="P6868">
        <v>6866</v>
      </c>
      <c r="Q6868" s="8">
        <f t="shared" si="1072"/>
        <v>8.5019383902319709E-2</v>
      </c>
      <c r="R6868" s="8">
        <f t="shared" si="1072"/>
        <v>8.3180617467474946E-2</v>
      </c>
      <c r="S6868" s="8">
        <f t="shared" si="1072"/>
        <v>8.4093429185792004E-2</v>
      </c>
      <c r="T6868" s="8">
        <f t="shared" si="1067"/>
        <v>8.3460095418683697E-2</v>
      </c>
      <c r="W6868">
        <v>6866</v>
      </c>
      <c r="X6868" s="4">
        <f t="shared" si="1065"/>
        <v>9.8520540016673097E-2</v>
      </c>
      <c r="Y6868" s="4">
        <f t="shared" si="1063"/>
        <v>9.7482867851194158E-2</v>
      </c>
      <c r="Z6868" s="4">
        <f t="shared" si="1064"/>
        <v>9.6771281628736466E-2</v>
      </c>
    </row>
    <row r="6869" spans="1:26" x14ac:dyDescent="0.25">
      <c r="A6869" s="16">
        <f t="shared" si="1073"/>
        <v>50402</v>
      </c>
      <c r="B6869">
        <f>+'[2]Ejercicio 1'!E7086</f>
        <v>6867</v>
      </c>
      <c r="C6869" s="5">
        <v>8.6521174067664103E-2</v>
      </c>
      <c r="D6869" s="4">
        <f t="shared" si="1068"/>
        <v>8.468233261105379E-2</v>
      </c>
      <c r="E6869" s="6">
        <f t="shared" si="1069"/>
        <v>8.559518143879756E-2</v>
      </c>
      <c r="F6869" s="7">
        <f t="shared" si="1070"/>
        <v>8.4961821896059053E-2</v>
      </c>
      <c r="I6869" s="10">
        <v>6867</v>
      </c>
      <c r="J6869" s="8">
        <f t="shared" si="1071"/>
        <v>8.8021174067664104E-2</v>
      </c>
      <c r="K6869" s="8">
        <f t="shared" si="1071"/>
        <v>8.6182332611053791E-2</v>
      </c>
      <c r="L6869" s="8">
        <f t="shared" si="1071"/>
        <v>8.7095181438797561E-2</v>
      </c>
      <c r="M6869" s="8">
        <f t="shared" si="1066"/>
        <v>8.6461821896059055E-2</v>
      </c>
      <c r="P6869">
        <v>6867</v>
      </c>
      <c r="Q6869" s="8">
        <f t="shared" si="1072"/>
        <v>8.5021174067664101E-2</v>
      </c>
      <c r="R6869" s="8">
        <f t="shared" si="1072"/>
        <v>8.3182332611053789E-2</v>
      </c>
      <c r="S6869" s="8">
        <f t="shared" si="1072"/>
        <v>8.4095181438797559E-2</v>
      </c>
      <c r="T6869" s="8">
        <f t="shared" si="1067"/>
        <v>8.3461821896059052E-2</v>
      </c>
      <c r="W6869">
        <v>6867</v>
      </c>
      <c r="X6869" s="4">
        <f t="shared" si="1065"/>
        <v>9.852413086542508E-2</v>
      </c>
      <c r="Y6869" s="4">
        <f t="shared" si="1063"/>
        <v>9.748637241098114E-2</v>
      </c>
      <c r="Z6869" s="4">
        <f t="shared" si="1064"/>
        <v>9.6774727508920522E-2</v>
      </c>
    </row>
    <row r="6870" spans="1:26" x14ac:dyDescent="0.25">
      <c r="A6870" s="16">
        <f t="shared" si="1073"/>
        <v>50403</v>
      </c>
      <c r="B6870">
        <f>+'[2]Ejercicio 1'!E7087</f>
        <v>6868</v>
      </c>
      <c r="C6870" s="5">
        <v>8.6522964233008481E-2</v>
      </c>
      <c r="D6870" s="4">
        <f t="shared" si="1068"/>
        <v>8.4684047753145544E-2</v>
      </c>
      <c r="E6870" s="6">
        <f t="shared" si="1069"/>
        <v>8.5596933691043278E-2</v>
      </c>
      <c r="F6870" s="7">
        <f t="shared" si="1070"/>
        <v>8.4963548372169698E-2</v>
      </c>
      <c r="I6870" s="10">
        <v>6868</v>
      </c>
      <c r="J6870" s="8">
        <f t="shared" si="1071"/>
        <v>8.8022964233008483E-2</v>
      </c>
      <c r="K6870" s="8">
        <f t="shared" si="1071"/>
        <v>8.6184047753145546E-2</v>
      </c>
      <c r="L6870" s="8">
        <f t="shared" si="1071"/>
        <v>8.709693369104328E-2</v>
      </c>
      <c r="M6870" s="8">
        <f t="shared" si="1066"/>
        <v>8.6463548372169699E-2</v>
      </c>
      <c r="P6870">
        <v>6868</v>
      </c>
      <c r="Q6870" s="8">
        <f t="shared" si="1072"/>
        <v>8.502296423300848E-2</v>
      </c>
      <c r="R6870" s="8">
        <f t="shared" si="1072"/>
        <v>8.3184047753145543E-2</v>
      </c>
      <c r="S6870" s="8">
        <f t="shared" si="1072"/>
        <v>8.4096933691043277E-2</v>
      </c>
      <c r="T6870" s="8">
        <f t="shared" si="1067"/>
        <v>8.3463548372169696E-2</v>
      </c>
      <c r="W6870">
        <v>6868</v>
      </c>
      <c r="X6870" s="4">
        <f t="shared" si="1065"/>
        <v>9.8527721715720426E-2</v>
      </c>
      <c r="Y6870" s="4">
        <f t="shared" si="1063"/>
        <v>9.7489876969237915E-2</v>
      </c>
      <c r="Z6870" s="4">
        <f t="shared" si="1064"/>
        <v>9.6778173386226865E-2</v>
      </c>
    </row>
    <row r="6871" spans="1:26" x14ac:dyDescent="0.25">
      <c r="A6871" s="16">
        <f t="shared" si="1073"/>
        <v>50404</v>
      </c>
      <c r="B6871">
        <f>+'[2]Ejercicio 1'!E7088</f>
        <v>6869</v>
      </c>
      <c r="C6871" s="5">
        <v>8.6524754398352874E-2</v>
      </c>
      <c r="D6871" s="4">
        <f t="shared" si="1068"/>
        <v>8.4685762893749794E-2</v>
      </c>
      <c r="E6871" s="6">
        <f t="shared" si="1069"/>
        <v>8.559868594252916E-2</v>
      </c>
      <c r="F6871" s="7">
        <f t="shared" si="1070"/>
        <v>8.4965274847009928E-2</v>
      </c>
      <c r="I6871" s="10">
        <v>6869</v>
      </c>
      <c r="J6871" s="8">
        <f t="shared" si="1071"/>
        <v>8.8024754398352875E-2</v>
      </c>
      <c r="K6871" s="8">
        <f t="shared" si="1071"/>
        <v>8.6185762893749795E-2</v>
      </c>
      <c r="L6871" s="8">
        <f t="shared" si="1071"/>
        <v>8.7098685942529161E-2</v>
      </c>
      <c r="M6871" s="8">
        <f t="shared" si="1066"/>
        <v>8.6465274847009929E-2</v>
      </c>
      <c r="P6871">
        <v>6869</v>
      </c>
      <c r="Q6871" s="8">
        <f t="shared" si="1072"/>
        <v>8.5024754398352873E-2</v>
      </c>
      <c r="R6871" s="8">
        <f t="shared" si="1072"/>
        <v>8.3185762893749793E-2</v>
      </c>
      <c r="S6871" s="8">
        <f t="shared" si="1072"/>
        <v>8.4098685942529158E-2</v>
      </c>
      <c r="T6871" s="8">
        <f t="shared" si="1067"/>
        <v>8.3465274847009926E-2</v>
      </c>
      <c r="W6871">
        <v>6869</v>
      </c>
      <c r="X6871" s="4">
        <f t="shared" si="1065"/>
        <v>9.8531312567558718E-2</v>
      </c>
      <c r="Y6871" s="4">
        <f t="shared" si="1063"/>
        <v>9.7493381525962736E-2</v>
      </c>
      <c r="Z6871" s="4">
        <f t="shared" si="1064"/>
        <v>9.6781619258560062E-2</v>
      </c>
    </row>
    <row r="6872" spans="1:26" x14ac:dyDescent="0.25">
      <c r="A6872" s="16">
        <f t="shared" si="1073"/>
        <v>50405</v>
      </c>
      <c r="B6872">
        <f>+'[2]Ejercicio 1'!E7089</f>
        <v>6870</v>
      </c>
      <c r="C6872" s="5">
        <v>8.6526544563697252E-2</v>
      </c>
      <c r="D6872" s="4">
        <f t="shared" si="1068"/>
        <v>8.4687478032867192E-2</v>
      </c>
      <c r="E6872" s="6">
        <f t="shared" si="1069"/>
        <v>8.5600438193255218E-2</v>
      </c>
      <c r="F6872" s="7">
        <f t="shared" si="1070"/>
        <v>8.4967001320585461E-2</v>
      </c>
      <c r="I6872" s="10">
        <v>6870</v>
      </c>
      <c r="J6872" s="8">
        <f t="shared" si="1071"/>
        <v>8.8026544563697254E-2</v>
      </c>
      <c r="K6872" s="8">
        <f t="shared" si="1071"/>
        <v>8.6187478032867193E-2</v>
      </c>
      <c r="L6872" s="8">
        <f t="shared" si="1071"/>
        <v>8.710043819325522E-2</v>
      </c>
      <c r="M6872" s="8">
        <f t="shared" si="1066"/>
        <v>8.6467001320585463E-2</v>
      </c>
      <c r="P6872">
        <v>6870</v>
      </c>
      <c r="Q6872" s="8">
        <f t="shared" si="1072"/>
        <v>8.5026544563697251E-2</v>
      </c>
      <c r="R6872" s="8">
        <f t="shared" si="1072"/>
        <v>8.318747803286719E-2</v>
      </c>
      <c r="S6872" s="8">
        <f t="shared" si="1072"/>
        <v>8.4100438193255217E-2</v>
      </c>
      <c r="T6872" s="8">
        <f t="shared" si="1067"/>
        <v>8.346700132058546E-2</v>
      </c>
      <c r="W6872">
        <v>6870</v>
      </c>
      <c r="X6872" s="4">
        <f t="shared" si="1065"/>
        <v>9.853490342092458E-2</v>
      </c>
      <c r="Y6872" s="4">
        <f t="shared" si="1063"/>
        <v>9.7496886081157363E-2</v>
      </c>
      <c r="Z6872" s="4">
        <f t="shared" si="1064"/>
        <v>9.6785065128015546E-2</v>
      </c>
    </row>
    <row r="6873" spans="1:26" x14ac:dyDescent="0.25">
      <c r="A6873" s="16">
        <f t="shared" si="1073"/>
        <v>50406</v>
      </c>
      <c r="B6873">
        <f>+'[2]Ejercicio 1'!E7090</f>
        <v>6871</v>
      </c>
      <c r="C6873" s="5">
        <v>8.6528334729041645E-2</v>
      </c>
      <c r="D6873" s="4">
        <f t="shared" si="1068"/>
        <v>8.4689193170497695E-2</v>
      </c>
      <c r="E6873" s="6">
        <f t="shared" si="1069"/>
        <v>8.5602190443223203E-2</v>
      </c>
      <c r="F6873" s="7">
        <f t="shared" si="1070"/>
        <v>8.4968727792896298E-2</v>
      </c>
      <c r="I6873" s="10">
        <v>6871</v>
      </c>
      <c r="J6873" s="8">
        <f t="shared" si="1071"/>
        <v>8.8028334729041646E-2</v>
      </c>
      <c r="K6873" s="8">
        <f t="shared" si="1071"/>
        <v>8.6189193170497697E-2</v>
      </c>
      <c r="L6873" s="8">
        <f t="shared" si="1071"/>
        <v>8.7102190443223204E-2</v>
      </c>
      <c r="M6873" s="8">
        <f t="shared" si="1066"/>
        <v>8.6468727792896299E-2</v>
      </c>
      <c r="P6873">
        <v>6871</v>
      </c>
      <c r="Q6873" s="8">
        <f t="shared" si="1072"/>
        <v>8.5028334729041644E-2</v>
      </c>
      <c r="R6873" s="8">
        <f t="shared" si="1072"/>
        <v>8.3189193170497694E-2</v>
      </c>
      <c r="S6873" s="8">
        <f t="shared" si="1072"/>
        <v>8.4102190443223201E-2</v>
      </c>
      <c r="T6873" s="8">
        <f t="shared" si="1067"/>
        <v>8.3468727792896297E-2</v>
      </c>
      <c r="W6873">
        <v>6871</v>
      </c>
      <c r="X6873" s="4">
        <f t="shared" si="1065"/>
        <v>9.853849427586589E-2</v>
      </c>
      <c r="Y6873" s="4">
        <f t="shared" si="1063"/>
        <v>9.7500390634888523E-2</v>
      </c>
      <c r="Z6873" s="4">
        <f t="shared" si="1064"/>
        <v>9.6788510994601909E-2</v>
      </c>
    </row>
    <row r="6874" spans="1:26" x14ac:dyDescent="0.25">
      <c r="A6874" s="16">
        <f t="shared" si="1073"/>
        <v>50407</v>
      </c>
      <c r="B6874">
        <f>+'[2]Ejercicio 1'!E7091</f>
        <v>6872</v>
      </c>
      <c r="C6874" s="5">
        <v>8.6530124894386024E-2</v>
      </c>
      <c r="D6874" s="4">
        <f t="shared" si="1068"/>
        <v>8.4690908306640528E-2</v>
      </c>
      <c r="E6874" s="6">
        <f t="shared" si="1069"/>
        <v>8.5603942692429588E-2</v>
      </c>
      <c r="F6874" s="7">
        <f t="shared" si="1070"/>
        <v>8.4970454263936707E-2</v>
      </c>
      <c r="I6874" s="10">
        <v>6872</v>
      </c>
      <c r="J6874" s="8">
        <f t="shared" si="1071"/>
        <v>8.8030124894386025E-2</v>
      </c>
      <c r="K6874" s="8">
        <f t="shared" si="1071"/>
        <v>8.6190908306640529E-2</v>
      </c>
      <c r="L6874" s="8">
        <f t="shared" si="1071"/>
        <v>8.710394269242959E-2</v>
      </c>
      <c r="M6874" s="8">
        <f t="shared" si="1066"/>
        <v>8.6470454263936708E-2</v>
      </c>
      <c r="P6874">
        <v>6872</v>
      </c>
      <c r="Q6874" s="8">
        <f t="shared" si="1072"/>
        <v>8.5030124894386022E-2</v>
      </c>
      <c r="R6874" s="8">
        <f t="shared" si="1072"/>
        <v>8.3190908306640526E-2</v>
      </c>
      <c r="S6874" s="8">
        <f t="shared" si="1072"/>
        <v>8.4103942692429587E-2</v>
      </c>
      <c r="T6874" s="8">
        <f t="shared" si="1067"/>
        <v>8.3470454263936705E-2</v>
      </c>
      <c r="W6874">
        <v>6872</v>
      </c>
      <c r="X6874" s="4">
        <f t="shared" si="1065"/>
        <v>9.8542085132334326E-2</v>
      </c>
      <c r="Y6874" s="4">
        <f t="shared" si="1063"/>
        <v>9.7503895187022738E-2</v>
      </c>
      <c r="Z6874" s="4">
        <f t="shared" si="1064"/>
        <v>9.6791956856209393E-2</v>
      </c>
    </row>
    <row r="6875" spans="1:26" x14ac:dyDescent="0.25">
      <c r="A6875" s="16">
        <f t="shared" si="1073"/>
        <v>50408</v>
      </c>
      <c r="B6875">
        <f>+'[2]Ejercicio 1'!E7092</f>
        <v>6873</v>
      </c>
      <c r="C6875" s="5">
        <v>8.6531915059730416E-2</v>
      </c>
      <c r="D6875" s="4">
        <f t="shared" si="1068"/>
        <v>8.4692623441296078E-2</v>
      </c>
      <c r="E6875" s="6">
        <f t="shared" si="1069"/>
        <v>8.5605694940877025E-2</v>
      </c>
      <c r="F6875" s="7">
        <f t="shared" si="1070"/>
        <v>8.4972180733712419E-2</v>
      </c>
      <c r="I6875" s="10">
        <v>6873</v>
      </c>
      <c r="J6875" s="8">
        <f t="shared" si="1071"/>
        <v>8.8031915059730417E-2</v>
      </c>
      <c r="K6875" s="8">
        <f t="shared" si="1071"/>
        <v>8.6192623441296079E-2</v>
      </c>
      <c r="L6875" s="8">
        <f t="shared" si="1071"/>
        <v>8.7105694940877026E-2</v>
      </c>
      <c r="M6875" s="8">
        <f t="shared" si="1066"/>
        <v>8.647218073371242E-2</v>
      </c>
      <c r="P6875">
        <v>6873</v>
      </c>
      <c r="Q6875" s="8">
        <f t="shared" si="1072"/>
        <v>8.5031915059730415E-2</v>
      </c>
      <c r="R6875" s="8">
        <f t="shared" si="1072"/>
        <v>8.3192623441296076E-2</v>
      </c>
      <c r="S6875" s="8">
        <f t="shared" si="1072"/>
        <v>8.4105694940877024E-2</v>
      </c>
      <c r="T6875" s="8">
        <f t="shared" si="1067"/>
        <v>8.3472180733712417E-2</v>
      </c>
      <c r="W6875">
        <v>6873</v>
      </c>
      <c r="X6875" s="4">
        <f t="shared" si="1065"/>
        <v>9.8545675990345263E-2</v>
      </c>
      <c r="Y6875" s="4">
        <f t="shared" si="1063"/>
        <v>9.7507399737690861E-2</v>
      </c>
      <c r="Z6875" s="4">
        <f t="shared" si="1064"/>
        <v>9.6795402715644324E-2</v>
      </c>
    </row>
    <row r="6876" spans="1:26" x14ac:dyDescent="0.25">
      <c r="A6876" s="16">
        <f t="shared" si="1073"/>
        <v>50409</v>
      </c>
      <c r="B6876">
        <f>+'[2]Ejercicio 1'!E7093</f>
        <v>6874</v>
      </c>
      <c r="C6876" s="5">
        <v>8.6533705225074795E-2</v>
      </c>
      <c r="D6876" s="4">
        <f t="shared" si="1068"/>
        <v>8.4694338574464567E-2</v>
      </c>
      <c r="E6876" s="6">
        <f t="shared" si="1069"/>
        <v>8.5607447188564639E-2</v>
      </c>
      <c r="F6876" s="7">
        <f t="shared" si="1070"/>
        <v>8.4973907202220575E-2</v>
      </c>
      <c r="I6876" s="10">
        <v>6874</v>
      </c>
      <c r="J6876" s="8">
        <f t="shared" si="1071"/>
        <v>8.8033705225074796E-2</v>
      </c>
      <c r="K6876" s="8">
        <f t="shared" si="1071"/>
        <v>8.6194338574464568E-2</v>
      </c>
      <c r="L6876" s="8">
        <f t="shared" si="1071"/>
        <v>8.7107447188564641E-2</v>
      </c>
      <c r="M6876" s="8">
        <f t="shared" si="1066"/>
        <v>8.6473907202220576E-2</v>
      </c>
      <c r="P6876">
        <v>6874</v>
      </c>
      <c r="Q6876" s="8">
        <f t="shared" si="1072"/>
        <v>8.5033705225074793E-2</v>
      </c>
      <c r="R6876" s="8">
        <f t="shared" si="1072"/>
        <v>8.3194338574464566E-2</v>
      </c>
      <c r="S6876" s="8">
        <f t="shared" si="1072"/>
        <v>8.4107447188564638E-2</v>
      </c>
      <c r="T6876" s="8">
        <f t="shared" si="1067"/>
        <v>8.3473907202220574E-2</v>
      </c>
      <c r="W6876">
        <v>6874</v>
      </c>
      <c r="X6876" s="4">
        <f t="shared" si="1065"/>
        <v>9.8549266849900022E-2</v>
      </c>
      <c r="Y6876" s="4">
        <f t="shared" si="1063"/>
        <v>9.7510904286762901E-2</v>
      </c>
      <c r="Z6876" s="4">
        <f t="shared" si="1064"/>
        <v>9.6798848570802676E-2</v>
      </c>
    </row>
    <row r="6877" spans="1:26" x14ac:dyDescent="0.25">
      <c r="A6877" s="16">
        <f t="shared" si="1073"/>
        <v>50410</v>
      </c>
      <c r="B6877">
        <f>+'[2]Ejercicio 1'!E7094</f>
        <v>6875</v>
      </c>
      <c r="C6877" s="5">
        <v>8.6535495390419187E-2</v>
      </c>
      <c r="D6877" s="4">
        <f t="shared" si="1068"/>
        <v>8.4696053706145982E-2</v>
      </c>
      <c r="E6877" s="6">
        <f t="shared" si="1069"/>
        <v>8.5609199435493291E-2</v>
      </c>
      <c r="F6877" s="7">
        <f t="shared" si="1070"/>
        <v>8.4975633669464035E-2</v>
      </c>
      <c r="I6877" s="10">
        <v>6875</v>
      </c>
      <c r="J6877" s="8">
        <f t="shared" si="1071"/>
        <v>8.8035495390419188E-2</v>
      </c>
      <c r="K6877" s="8">
        <f t="shared" si="1071"/>
        <v>8.6196053706145984E-2</v>
      </c>
      <c r="L6877" s="8">
        <f t="shared" si="1071"/>
        <v>8.7109199435493292E-2</v>
      </c>
      <c r="M6877" s="8">
        <f t="shared" si="1066"/>
        <v>8.6475633669464036E-2</v>
      </c>
      <c r="P6877">
        <v>6875</v>
      </c>
      <c r="Q6877" s="8">
        <f t="shared" si="1072"/>
        <v>8.5035495390419186E-2</v>
      </c>
      <c r="R6877" s="8">
        <f t="shared" si="1072"/>
        <v>8.3196053706145981E-2</v>
      </c>
      <c r="S6877" s="8">
        <f t="shared" si="1072"/>
        <v>8.410919943549329E-2</v>
      </c>
      <c r="T6877" s="8">
        <f t="shared" si="1067"/>
        <v>8.3475633669464033E-2</v>
      </c>
      <c r="W6877">
        <v>6875</v>
      </c>
      <c r="X6877" s="4">
        <f t="shared" si="1065"/>
        <v>9.8552857710997713E-2</v>
      </c>
      <c r="Y6877" s="4">
        <f t="shared" si="1063"/>
        <v>9.7514408834436503E-2</v>
      </c>
      <c r="Z6877" s="4">
        <f t="shared" si="1064"/>
        <v>9.6802294422389606E-2</v>
      </c>
    </row>
    <row r="6878" spans="1:26" x14ac:dyDescent="0.25">
      <c r="A6878" s="16">
        <f t="shared" si="1073"/>
        <v>50411</v>
      </c>
      <c r="B6878">
        <f>+'[2]Ejercicio 1'!E7095</f>
        <v>6876</v>
      </c>
      <c r="C6878" s="5">
        <v>8.6537285555763566E-2</v>
      </c>
      <c r="D6878" s="4">
        <f t="shared" si="1068"/>
        <v>8.4697768836340129E-2</v>
      </c>
      <c r="E6878" s="6">
        <f t="shared" si="1069"/>
        <v>8.5610951681661232E-2</v>
      </c>
      <c r="F6878" s="7">
        <f t="shared" si="1070"/>
        <v>8.497736013543708E-2</v>
      </c>
      <c r="I6878" s="10">
        <v>6876</v>
      </c>
      <c r="J6878" s="8">
        <f t="shared" si="1071"/>
        <v>8.8037285555763567E-2</v>
      </c>
      <c r="K6878" s="8">
        <f t="shared" si="1071"/>
        <v>8.619776883634013E-2</v>
      </c>
      <c r="L6878" s="8">
        <f t="shared" si="1071"/>
        <v>8.7110951681661233E-2</v>
      </c>
      <c r="M6878" s="8">
        <f t="shared" si="1066"/>
        <v>8.6477360135437081E-2</v>
      </c>
      <c r="P6878">
        <v>6876</v>
      </c>
      <c r="Q6878" s="8">
        <f t="shared" si="1072"/>
        <v>8.5037285555763564E-2</v>
      </c>
      <c r="R6878" s="8">
        <f t="shared" si="1072"/>
        <v>8.3197768836340127E-2</v>
      </c>
      <c r="S6878" s="8">
        <f t="shared" si="1072"/>
        <v>8.4110951681661231E-2</v>
      </c>
      <c r="T6878" s="8">
        <f t="shared" si="1067"/>
        <v>8.3477360135437079E-2</v>
      </c>
      <c r="W6878">
        <v>6876</v>
      </c>
      <c r="X6878" s="4">
        <f t="shared" si="1065"/>
        <v>9.8556448573622113E-2</v>
      </c>
      <c r="Y6878" s="4">
        <f t="shared" si="1063"/>
        <v>9.7517913380512258E-2</v>
      </c>
      <c r="Z6878" s="4">
        <f t="shared" si="1064"/>
        <v>9.680574027039654E-2</v>
      </c>
    </row>
    <row r="6879" spans="1:26" x14ac:dyDescent="0.25">
      <c r="A6879" s="16">
        <f t="shared" si="1073"/>
        <v>50412</v>
      </c>
      <c r="B6879">
        <f>+'[2]Ejercicio 1'!E7096</f>
        <v>6877</v>
      </c>
      <c r="C6879" s="5">
        <v>8.6539075721107958E-2</v>
      </c>
      <c r="D6879" s="4">
        <f t="shared" si="1068"/>
        <v>8.469948396504702E-2</v>
      </c>
      <c r="E6879" s="6">
        <f t="shared" si="1069"/>
        <v>8.5612703927070224E-2</v>
      </c>
      <c r="F6879" s="7">
        <f t="shared" si="1070"/>
        <v>8.4979086600145415E-2</v>
      </c>
      <c r="I6879" s="10">
        <v>6877</v>
      </c>
      <c r="J6879" s="8">
        <f t="shared" si="1071"/>
        <v>8.8039075721107959E-2</v>
      </c>
      <c r="K6879" s="8">
        <f t="shared" si="1071"/>
        <v>8.6199483965047022E-2</v>
      </c>
      <c r="L6879" s="8">
        <f t="shared" si="1071"/>
        <v>8.7112703927070226E-2</v>
      </c>
      <c r="M6879" s="8">
        <f t="shared" si="1066"/>
        <v>8.6479086600145416E-2</v>
      </c>
      <c r="P6879">
        <v>6877</v>
      </c>
      <c r="Q6879" s="8">
        <f t="shared" si="1072"/>
        <v>8.5039075721107957E-2</v>
      </c>
      <c r="R6879" s="8">
        <f t="shared" si="1072"/>
        <v>8.3199483965047019E-2</v>
      </c>
      <c r="S6879" s="8">
        <f t="shared" si="1072"/>
        <v>8.4112703927070223E-2</v>
      </c>
      <c r="T6879" s="8">
        <f t="shared" si="1067"/>
        <v>8.3479086600145413E-2</v>
      </c>
      <c r="W6879">
        <v>6877</v>
      </c>
      <c r="X6879" s="4">
        <f t="shared" si="1065"/>
        <v>9.8560039437806571E-2</v>
      </c>
      <c r="Y6879" s="4">
        <f t="shared" ref="Y6879:Y6942" si="1074">Tasa_Fwd(E6788,B6788,E6879,B6879,91)</f>
        <v>9.752141792505957E-2</v>
      </c>
      <c r="Z6879" s="4">
        <f t="shared" si="1064"/>
        <v>9.6809186114832038E-2</v>
      </c>
    </row>
    <row r="6880" spans="1:26" x14ac:dyDescent="0.25">
      <c r="A6880" s="16">
        <f t="shared" si="1073"/>
        <v>50413</v>
      </c>
      <c r="B6880">
        <f>+'[2]Ejercicio 1'!E7097</f>
        <v>6878</v>
      </c>
      <c r="C6880" s="5">
        <v>8.6540865886452337E-2</v>
      </c>
      <c r="D6880" s="4">
        <f t="shared" si="1068"/>
        <v>8.4701199092267254E-2</v>
      </c>
      <c r="E6880" s="6">
        <f t="shared" si="1069"/>
        <v>8.561445617171938E-2</v>
      </c>
      <c r="F6880" s="7">
        <f t="shared" si="1070"/>
        <v>8.4980813063589053E-2</v>
      </c>
      <c r="I6880" s="10">
        <v>6878</v>
      </c>
      <c r="J6880" s="8">
        <f t="shared" si="1071"/>
        <v>8.8040865886452338E-2</v>
      </c>
      <c r="K6880" s="8">
        <f t="shared" si="1071"/>
        <v>8.6201199092267256E-2</v>
      </c>
      <c r="L6880" s="8">
        <f t="shared" si="1071"/>
        <v>8.7114456171719382E-2</v>
      </c>
      <c r="M6880" s="8">
        <f t="shared" si="1066"/>
        <v>8.6480813063589054E-2</v>
      </c>
      <c r="P6880">
        <v>6878</v>
      </c>
      <c r="Q6880" s="8">
        <f t="shared" si="1072"/>
        <v>8.5040865886452335E-2</v>
      </c>
      <c r="R6880" s="8">
        <f t="shared" si="1072"/>
        <v>8.3201199092267253E-2</v>
      </c>
      <c r="S6880" s="8">
        <f t="shared" si="1072"/>
        <v>8.4114456171719379E-2</v>
      </c>
      <c r="T6880" s="8">
        <f t="shared" si="1067"/>
        <v>8.3480813063589052E-2</v>
      </c>
      <c r="W6880">
        <v>6878</v>
      </c>
      <c r="X6880" s="4">
        <f t="shared" si="1065"/>
        <v>9.85636303035511E-2</v>
      </c>
      <c r="Y6880" s="4">
        <f t="shared" si="1074"/>
        <v>9.7524922468074038E-2</v>
      </c>
      <c r="Z6880" s="4">
        <f t="shared" ref="Z6880:Z6943" si="1075">Tasa_Fwd(F6852,B6852,F6880,B6880,28)</f>
        <v>9.6812631956392711E-2</v>
      </c>
    </row>
    <row r="6881" spans="1:26" x14ac:dyDescent="0.25">
      <c r="A6881" s="16">
        <f t="shared" si="1073"/>
        <v>50414</v>
      </c>
      <c r="B6881">
        <f>+'[2]Ejercicio 1'!E7098</f>
        <v>6879</v>
      </c>
      <c r="C6881" s="5">
        <v>8.6542656051796729E-2</v>
      </c>
      <c r="D6881" s="4">
        <f t="shared" si="1068"/>
        <v>8.4702914217999817E-2</v>
      </c>
      <c r="E6881" s="6">
        <f t="shared" si="1069"/>
        <v>8.5616208415608713E-2</v>
      </c>
      <c r="F6881" s="7">
        <f t="shared" si="1070"/>
        <v>8.4982539525762277E-2</v>
      </c>
      <c r="I6881" s="10">
        <v>6879</v>
      </c>
      <c r="J6881" s="8">
        <f t="shared" si="1071"/>
        <v>8.804265605179673E-2</v>
      </c>
      <c r="K6881" s="8">
        <f t="shared" si="1071"/>
        <v>8.6202914217999818E-2</v>
      </c>
      <c r="L6881" s="8">
        <f t="shared" si="1071"/>
        <v>8.7116208415608715E-2</v>
      </c>
      <c r="M6881" s="8">
        <f t="shared" si="1066"/>
        <v>8.6482539525762278E-2</v>
      </c>
      <c r="P6881">
        <v>6879</v>
      </c>
      <c r="Q6881" s="8">
        <f t="shared" si="1072"/>
        <v>8.5042656051796728E-2</v>
      </c>
      <c r="R6881" s="8">
        <f t="shared" si="1072"/>
        <v>8.3202914217999815E-2</v>
      </c>
      <c r="S6881" s="8">
        <f t="shared" si="1072"/>
        <v>8.4116208415608712E-2</v>
      </c>
      <c r="T6881" s="8">
        <f t="shared" si="1067"/>
        <v>8.3482539525762275E-2</v>
      </c>
      <c r="W6881">
        <v>6879</v>
      </c>
      <c r="X6881" s="4">
        <f t="shared" si="1065"/>
        <v>9.8567221170821881E-2</v>
      </c>
      <c r="Y6881" s="4">
        <f t="shared" si="1074"/>
        <v>9.7528427009559174E-2</v>
      </c>
      <c r="Z6881" s="4">
        <f t="shared" si="1075"/>
        <v>9.6816077792974492E-2</v>
      </c>
    </row>
    <row r="6882" spans="1:26" x14ac:dyDescent="0.25">
      <c r="A6882" s="16">
        <f t="shared" si="1073"/>
        <v>50415</v>
      </c>
      <c r="B6882">
        <f>+'[2]Ejercicio 1'!E7099</f>
        <v>6880</v>
      </c>
      <c r="C6882" s="5">
        <v>8.6544446217141108E-2</v>
      </c>
      <c r="D6882" s="4">
        <f t="shared" si="1068"/>
        <v>8.4704629342245333E-2</v>
      </c>
      <c r="E6882" s="6">
        <f t="shared" si="1069"/>
        <v>8.561796065873821E-2</v>
      </c>
      <c r="F6882" s="7">
        <f t="shared" si="1070"/>
        <v>8.498426598667079E-2</v>
      </c>
      <c r="I6882" s="10">
        <v>6880</v>
      </c>
      <c r="J6882" s="8">
        <f t="shared" si="1071"/>
        <v>8.8044446217141109E-2</v>
      </c>
      <c r="K6882" s="8">
        <f t="shared" si="1071"/>
        <v>8.6204629342245334E-2</v>
      </c>
      <c r="L6882" s="8">
        <f t="shared" si="1071"/>
        <v>8.7117960658738211E-2</v>
      </c>
      <c r="M6882" s="8">
        <f t="shared" si="1066"/>
        <v>8.6484265986670791E-2</v>
      </c>
      <c r="P6882">
        <v>6880</v>
      </c>
      <c r="Q6882" s="8">
        <f t="shared" si="1072"/>
        <v>8.5044446217141106E-2</v>
      </c>
      <c r="R6882" s="8">
        <f t="shared" si="1072"/>
        <v>8.3204629342245331E-2</v>
      </c>
      <c r="S6882" s="8">
        <f t="shared" si="1072"/>
        <v>8.4117960658738208E-2</v>
      </c>
      <c r="T6882" s="8">
        <f t="shared" si="1067"/>
        <v>8.3484265986670789E-2</v>
      </c>
      <c r="W6882">
        <v>6880</v>
      </c>
      <c r="X6882" s="4">
        <f t="shared" si="1065"/>
        <v>9.8570812039635164E-2</v>
      </c>
      <c r="Y6882" s="4">
        <f t="shared" si="1074"/>
        <v>9.7531931549513243E-2</v>
      </c>
      <c r="Z6882" s="4">
        <f t="shared" si="1075"/>
        <v>9.6819523626687151E-2</v>
      </c>
    </row>
    <row r="6883" spans="1:26" x14ac:dyDescent="0.25">
      <c r="A6883" s="16">
        <f t="shared" si="1073"/>
        <v>50416</v>
      </c>
      <c r="B6883">
        <f>+'[2]Ejercicio 1'!E7100</f>
        <v>6881</v>
      </c>
      <c r="C6883" s="5">
        <v>8.65462363824855E-2</v>
      </c>
      <c r="D6883" s="4">
        <f t="shared" si="1068"/>
        <v>8.470634446500358E-2</v>
      </c>
      <c r="E6883" s="6">
        <f t="shared" si="1069"/>
        <v>8.5619712901108744E-2</v>
      </c>
      <c r="F6883" s="7">
        <f t="shared" si="1070"/>
        <v>8.498599244631462E-2</v>
      </c>
      <c r="I6883" s="10">
        <v>6881</v>
      </c>
      <c r="J6883" s="8">
        <f t="shared" si="1071"/>
        <v>8.8046236382485502E-2</v>
      </c>
      <c r="K6883" s="8">
        <f t="shared" si="1071"/>
        <v>8.6206344465003582E-2</v>
      </c>
      <c r="L6883" s="8">
        <f t="shared" si="1071"/>
        <v>8.7119712901108745E-2</v>
      </c>
      <c r="M6883" s="8">
        <f t="shared" si="1066"/>
        <v>8.6485992446314622E-2</v>
      </c>
      <c r="P6883">
        <v>6881</v>
      </c>
      <c r="Q6883" s="8">
        <f t="shared" si="1072"/>
        <v>8.5046236382485499E-2</v>
      </c>
      <c r="R6883" s="8">
        <f t="shared" si="1072"/>
        <v>8.3206344465003579E-2</v>
      </c>
      <c r="S6883" s="8">
        <f t="shared" si="1072"/>
        <v>8.4119712901108742E-2</v>
      </c>
      <c r="T6883" s="8">
        <f t="shared" si="1067"/>
        <v>8.3485992446314619E-2</v>
      </c>
      <c r="W6883">
        <v>6881</v>
      </c>
      <c r="X6883" s="4">
        <f t="shared" si="1065"/>
        <v>9.8574402909992281E-2</v>
      </c>
      <c r="Y6883" s="4">
        <f t="shared" si="1074"/>
        <v>9.7535436088068861E-2</v>
      </c>
      <c r="Z6883" s="4">
        <f t="shared" si="1075"/>
        <v>9.6822969457527816E-2</v>
      </c>
    </row>
    <row r="6884" spans="1:26" x14ac:dyDescent="0.25">
      <c r="A6884" s="16">
        <f t="shared" si="1073"/>
        <v>50417</v>
      </c>
      <c r="B6884">
        <f>+'[2]Ejercicio 1'!E7101</f>
        <v>6882</v>
      </c>
      <c r="C6884" s="5">
        <v>8.6548026547829879E-2</v>
      </c>
      <c r="D6884" s="4">
        <f t="shared" si="1068"/>
        <v>8.4708059586274587E-2</v>
      </c>
      <c r="E6884" s="6">
        <f t="shared" si="1069"/>
        <v>8.5621465142718581E-2</v>
      </c>
      <c r="F6884" s="7">
        <f t="shared" si="1070"/>
        <v>8.4987718904688023E-2</v>
      </c>
      <c r="I6884" s="10">
        <v>6882</v>
      </c>
      <c r="J6884" s="8">
        <f t="shared" si="1071"/>
        <v>8.804802654782988E-2</v>
      </c>
      <c r="K6884" s="8">
        <f t="shared" si="1071"/>
        <v>8.6208059586274588E-2</v>
      </c>
      <c r="L6884" s="8">
        <f t="shared" si="1071"/>
        <v>8.7121465142718582E-2</v>
      </c>
      <c r="M6884" s="8">
        <f t="shared" si="1066"/>
        <v>8.6487718904688024E-2</v>
      </c>
      <c r="P6884">
        <v>6882</v>
      </c>
      <c r="Q6884" s="8">
        <f t="shared" si="1072"/>
        <v>8.5048026547829877E-2</v>
      </c>
      <c r="R6884" s="8">
        <f t="shared" si="1072"/>
        <v>8.3208059586274585E-2</v>
      </c>
      <c r="S6884" s="8">
        <f t="shared" si="1072"/>
        <v>8.4121465142718579E-2</v>
      </c>
      <c r="T6884" s="8">
        <f t="shared" si="1067"/>
        <v>8.3487718904688021E-2</v>
      </c>
      <c r="W6884">
        <v>6882</v>
      </c>
      <c r="X6884" s="4">
        <f t="shared" si="1065"/>
        <v>9.8577993781876067E-2</v>
      </c>
      <c r="Y6884" s="4">
        <f t="shared" si="1074"/>
        <v>9.7538940624961629E-2</v>
      </c>
      <c r="Z6884" s="4">
        <f t="shared" si="1075"/>
        <v>9.6826415284086184E-2</v>
      </c>
    </row>
    <row r="6885" spans="1:26" x14ac:dyDescent="0.25">
      <c r="A6885" s="16">
        <f t="shared" si="1073"/>
        <v>50418</v>
      </c>
      <c r="B6885">
        <f>+'[2]Ejercicio 1'!E7102</f>
        <v>6883</v>
      </c>
      <c r="C6885" s="5">
        <v>8.6549816713174271E-2</v>
      </c>
      <c r="D6885" s="4">
        <f t="shared" si="1068"/>
        <v>8.4709774706058963E-2</v>
      </c>
      <c r="E6885" s="6">
        <f t="shared" si="1069"/>
        <v>8.5623217383569455E-2</v>
      </c>
      <c r="F6885" s="7">
        <f t="shared" si="1070"/>
        <v>8.4989445361796728E-2</v>
      </c>
      <c r="I6885" s="10">
        <v>6883</v>
      </c>
      <c r="J6885" s="8">
        <f t="shared" si="1071"/>
        <v>8.8049816713174273E-2</v>
      </c>
      <c r="K6885" s="8">
        <f t="shared" si="1071"/>
        <v>8.6209774706058964E-2</v>
      </c>
      <c r="L6885" s="8">
        <f t="shared" si="1071"/>
        <v>8.7123217383569457E-2</v>
      </c>
      <c r="M6885" s="8">
        <f t="shared" si="1066"/>
        <v>8.648944536179673E-2</v>
      </c>
      <c r="P6885">
        <v>6883</v>
      </c>
      <c r="Q6885" s="8">
        <f t="shared" si="1072"/>
        <v>8.504981671317427E-2</v>
      </c>
      <c r="R6885" s="8">
        <f t="shared" si="1072"/>
        <v>8.3209774706058962E-2</v>
      </c>
      <c r="S6885" s="8">
        <f t="shared" si="1072"/>
        <v>8.4123217383569454E-2</v>
      </c>
      <c r="T6885" s="8">
        <f t="shared" si="1067"/>
        <v>8.3489445361796727E-2</v>
      </c>
      <c r="W6885">
        <v>6883</v>
      </c>
      <c r="X6885" s="4">
        <f t="shared" si="1065"/>
        <v>9.8581584655336188E-2</v>
      </c>
      <c r="Y6885" s="4">
        <f t="shared" si="1074"/>
        <v>9.7542445160323316E-2</v>
      </c>
      <c r="Z6885" s="4">
        <f t="shared" si="1075"/>
        <v>9.6829861107073131E-2</v>
      </c>
    </row>
    <row r="6886" spans="1:26" x14ac:dyDescent="0.25">
      <c r="A6886" s="16">
        <f t="shared" si="1073"/>
        <v>50419</v>
      </c>
      <c r="B6886">
        <f>+'[2]Ejercicio 1'!E7103</f>
        <v>6884</v>
      </c>
      <c r="C6886" s="5">
        <v>8.655160687851865E-2</v>
      </c>
      <c r="D6886" s="4">
        <f t="shared" si="1068"/>
        <v>8.4711489824355876E-2</v>
      </c>
      <c r="E6886" s="6">
        <f t="shared" si="1069"/>
        <v>8.5624969623660507E-2</v>
      </c>
      <c r="F6886" s="7">
        <f t="shared" si="1070"/>
        <v>8.4991171817637864E-2</v>
      </c>
      <c r="I6886" s="10">
        <v>6884</v>
      </c>
      <c r="J6886" s="8">
        <f t="shared" si="1071"/>
        <v>8.8051606878518651E-2</v>
      </c>
      <c r="K6886" s="8">
        <f t="shared" si="1071"/>
        <v>8.6211489824355877E-2</v>
      </c>
      <c r="L6886" s="8">
        <f t="shared" si="1071"/>
        <v>8.7124969623660509E-2</v>
      </c>
      <c r="M6886" s="8">
        <f t="shared" si="1066"/>
        <v>8.6491171817637866E-2</v>
      </c>
      <c r="P6886">
        <v>6884</v>
      </c>
      <c r="Q6886" s="8">
        <f t="shared" si="1072"/>
        <v>8.5051606878518649E-2</v>
      </c>
      <c r="R6886" s="8">
        <f t="shared" si="1072"/>
        <v>8.3211489824355875E-2</v>
      </c>
      <c r="S6886" s="8">
        <f t="shared" si="1072"/>
        <v>8.4124969623660506E-2</v>
      </c>
      <c r="T6886" s="8">
        <f t="shared" si="1067"/>
        <v>8.3491171817637863E-2</v>
      </c>
      <c r="W6886">
        <v>6884</v>
      </c>
      <c r="X6886" s="4">
        <f t="shared" si="1065"/>
        <v>9.8585175530322561E-2</v>
      </c>
      <c r="Y6886" s="4">
        <f t="shared" si="1074"/>
        <v>9.7545949694220688E-2</v>
      </c>
      <c r="Z6886" s="4">
        <f t="shared" si="1075"/>
        <v>9.6833306927185239E-2</v>
      </c>
    </row>
    <row r="6887" spans="1:26" x14ac:dyDescent="0.25">
      <c r="A6887" s="16">
        <f t="shared" si="1073"/>
        <v>50420</v>
      </c>
      <c r="B6887">
        <f>+'[2]Ejercicio 1'!E7104</f>
        <v>6885</v>
      </c>
      <c r="C6887" s="5">
        <v>8.6553397043863042E-2</v>
      </c>
      <c r="D6887" s="4">
        <f t="shared" si="1068"/>
        <v>8.4713204941165354E-2</v>
      </c>
      <c r="E6887" s="6">
        <f t="shared" si="1069"/>
        <v>8.5626721862991709E-2</v>
      </c>
      <c r="F6887" s="7">
        <f t="shared" si="1070"/>
        <v>8.4992898272214318E-2</v>
      </c>
      <c r="I6887" s="10">
        <v>6885</v>
      </c>
      <c r="J6887" s="8">
        <f t="shared" si="1071"/>
        <v>8.8053397043863044E-2</v>
      </c>
      <c r="K6887" s="8">
        <f t="shared" si="1071"/>
        <v>8.6213204941165356E-2</v>
      </c>
      <c r="L6887" s="8">
        <f t="shared" si="1071"/>
        <v>8.712672186299171E-2</v>
      </c>
      <c r="M6887" s="8">
        <f t="shared" si="1066"/>
        <v>8.6492898272214319E-2</v>
      </c>
      <c r="P6887">
        <v>6885</v>
      </c>
      <c r="Q6887" s="8">
        <f t="shared" si="1072"/>
        <v>8.5053397043863041E-2</v>
      </c>
      <c r="R6887" s="8">
        <f t="shared" si="1072"/>
        <v>8.3213204941165353E-2</v>
      </c>
      <c r="S6887" s="8">
        <f t="shared" si="1072"/>
        <v>8.4126721862991707E-2</v>
      </c>
      <c r="T6887" s="8">
        <f t="shared" si="1067"/>
        <v>8.3492898272214316E-2</v>
      </c>
      <c r="W6887">
        <v>6885</v>
      </c>
      <c r="X6887" s="4">
        <f t="shared" si="1065"/>
        <v>9.8588766406852754E-2</v>
      </c>
      <c r="Y6887" s="4">
        <f t="shared" si="1074"/>
        <v>9.7549454226587839E-2</v>
      </c>
      <c r="Z6887" s="4">
        <f t="shared" si="1075"/>
        <v>9.6836752743026472E-2</v>
      </c>
    </row>
    <row r="6888" spans="1:26" x14ac:dyDescent="0.25">
      <c r="A6888" s="16">
        <f t="shared" si="1073"/>
        <v>50421</v>
      </c>
      <c r="B6888">
        <f>+'[2]Ejercicio 1'!E7105</f>
        <v>6886</v>
      </c>
      <c r="C6888" s="5">
        <v>8.6555187209207421E-2</v>
      </c>
      <c r="D6888" s="4">
        <f t="shared" si="1068"/>
        <v>8.4714920056487786E-2</v>
      </c>
      <c r="E6888" s="6">
        <f t="shared" si="1069"/>
        <v>8.5628474101563976E-2</v>
      </c>
      <c r="F6888" s="7">
        <f t="shared" si="1070"/>
        <v>8.4994624725523202E-2</v>
      </c>
      <c r="I6888" s="10">
        <v>6886</v>
      </c>
      <c r="J6888" s="8">
        <f t="shared" si="1071"/>
        <v>8.8055187209207422E-2</v>
      </c>
      <c r="K6888" s="8">
        <f t="shared" si="1071"/>
        <v>8.6214920056487787E-2</v>
      </c>
      <c r="L6888" s="8">
        <f t="shared" si="1071"/>
        <v>8.7128474101563977E-2</v>
      </c>
      <c r="M6888" s="8">
        <f t="shared" si="1066"/>
        <v>8.6494624725523203E-2</v>
      </c>
      <c r="P6888">
        <v>6886</v>
      </c>
      <c r="Q6888" s="8">
        <f t="shared" si="1072"/>
        <v>8.505518720920742E-2</v>
      </c>
      <c r="R6888" s="8">
        <f t="shared" si="1072"/>
        <v>8.3214920056487784E-2</v>
      </c>
      <c r="S6888" s="8">
        <f t="shared" si="1072"/>
        <v>8.4128474101563974E-2</v>
      </c>
      <c r="T6888" s="8">
        <f t="shared" si="1067"/>
        <v>8.34946247255232E-2</v>
      </c>
      <c r="W6888">
        <v>6886</v>
      </c>
      <c r="X6888" s="4">
        <f t="shared" si="1065"/>
        <v>9.8592357284925436E-2</v>
      </c>
      <c r="Y6888" s="4">
        <f t="shared" si="1074"/>
        <v>9.7552958757489802E-2</v>
      </c>
      <c r="Z6888" s="4">
        <f t="shared" si="1075"/>
        <v>9.6840198555990006E-2</v>
      </c>
    </row>
    <row r="6889" spans="1:26" x14ac:dyDescent="0.25">
      <c r="A6889" s="16">
        <f t="shared" si="1073"/>
        <v>50422</v>
      </c>
      <c r="B6889">
        <f>+'[2]Ejercicio 1'!E7106</f>
        <v>6887</v>
      </c>
      <c r="C6889" s="5">
        <v>8.6556977374551813E-2</v>
      </c>
      <c r="D6889" s="4">
        <f t="shared" si="1068"/>
        <v>8.4716635170323185E-2</v>
      </c>
      <c r="E6889" s="6">
        <f t="shared" si="1069"/>
        <v>8.5630226339375531E-2</v>
      </c>
      <c r="F6889" s="7">
        <f t="shared" si="1070"/>
        <v>8.499635117756453E-2</v>
      </c>
      <c r="I6889" s="10">
        <v>6887</v>
      </c>
      <c r="J6889" s="8">
        <f t="shared" si="1071"/>
        <v>8.8056977374551815E-2</v>
      </c>
      <c r="K6889" s="8">
        <f t="shared" si="1071"/>
        <v>8.6216635170323186E-2</v>
      </c>
      <c r="L6889" s="8">
        <f t="shared" si="1071"/>
        <v>8.7130226339375533E-2</v>
      </c>
      <c r="M6889" s="8">
        <f t="shared" si="1066"/>
        <v>8.6496351177564532E-2</v>
      </c>
      <c r="P6889">
        <v>6887</v>
      </c>
      <c r="Q6889" s="8">
        <f t="shared" si="1072"/>
        <v>8.5056977374551812E-2</v>
      </c>
      <c r="R6889" s="8">
        <f t="shared" si="1072"/>
        <v>8.3216635170323183E-2</v>
      </c>
      <c r="S6889" s="8">
        <f t="shared" si="1072"/>
        <v>8.413022633937553E-2</v>
      </c>
      <c r="T6889" s="8">
        <f t="shared" si="1067"/>
        <v>8.3496351177564529E-2</v>
      </c>
      <c r="W6889">
        <v>6887</v>
      </c>
      <c r="X6889" s="4">
        <f t="shared" si="1065"/>
        <v>9.8595948164541522E-2</v>
      </c>
      <c r="Y6889" s="4">
        <f t="shared" si="1074"/>
        <v>9.755646328672804E-2</v>
      </c>
      <c r="Z6889" s="4">
        <f t="shared" si="1075"/>
        <v>9.6843644364676962E-2</v>
      </c>
    </row>
    <row r="6890" spans="1:26" x14ac:dyDescent="0.25">
      <c r="A6890" s="16">
        <f t="shared" si="1073"/>
        <v>50423</v>
      </c>
      <c r="B6890">
        <f>+'[2]Ejercicio 1'!E7107</f>
        <v>6888</v>
      </c>
      <c r="C6890" s="5">
        <v>8.6558767539896192E-2</v>
      </c>
      <c r="D6890" s="4">
        <f t="shared" si="1068"/>
        <v>8.4718350282671342E-2</v>
      </c>
      <c r="E6890" s="6">
        <f t="shared" si="1069"/>
        <v>8.5631978576428125E-2</v>
      </c>
      <c r="F6890" s="7">
        <f t="shared" si="1070"/>
        <v>8.4998077628338303E-2</v>
      </c>
      <c r="I6890" s="10">
        <v>6888</v>
      </c>
      <c r="J6890" s="8">
        <f t="shared" si="1071"/>
        <v>8.8058767539896193E-2</v>
      </c>
      <c r="K6890" s="8">
        <f t="shared" si="1071"/>
        <v>8.6218350282671344E-2</v>
      </c>
      <c r="L6890" s="8">
        <f t="shared" si="1071"/>
        <v>8.7131978576428126E-2</v>
      </c>
      <c r="M6890" s="8">
        <f t="shared" si="1066"/>
        <v>8.6498077628338305E-2</v>
      </c>
      <c r="P6890">
        <v>6888</v>
      </c>
      <c r="Q6890" s="8">
        <f t="shared" si="1072"/>
        <v>8.5058767539896191E-2</v>
      </c>
      <c r="R6890" s="8">
        <f t="shared" si="1072"/>
        <v>8.3218350282671341E-2</v>
      </c>
      <c r="S6890" s="8">
        <f t="shared" si="1072"/>
        <v>8.4131978576428124E-2</v>
      </c>
      <c r="T6890" s="8">
        <f t="shared" si="1067"/>
        <v>8.3498077628338302E-2</v>
      </c>
      <c r="W6890">
        <v>6888</v>
      </c>
      <c r="X6890" s="4">
        <f t="shared" si="1065"/>
        <v>9.8599539045684276E-2</v>
      </c>
      <c r="Y6890" s="4">
        <f t="shared" si="1074"/>
        <v>9.755996781456959E-2</v>
      </c>
      <c r="Z6890" s="4">
        <f t="shared" si="1075"/>
        <v>9.6847090169789637E-2</v>
      </c>
    </row>
    <row r="6891" spans="1:26" x14ac:dyDescent="0.25">
      <c r="A6891" s="16">
        <f t="shared" si="1073"/>
        <v>50424</v>
      </c>
      <c r="B6891">
        <f>+'[2]Ejercicio 1'!E7108</f>
        <v>6889</v>
      </c>
      <c r="C6891" s="5">
        <v>8.6560557705240584E-2</v>
      </c>
      <c r="D6891" s="4">
        <f t="shared" si="1068"/>
        <v>8.4720065393532482E-2</v>
      </c>
      <c r="E6891" s="6">
        <f t="shared" si="1069"/>
        <v>8.5633730812720008E-2</v>
      </c>
      <c r="F6891" s="7">
        <f t="shared" si="1070"/>
        <v>8.4999804077847366E-2</v>
      </c>
      <c r="I6891" s="10">
        <v>6889</v>
      </c>
      <c r="J6891" s="8">
        <f t="shared" si="1071"/>
        <v>8.8060557705240586E-2</v>
      </c>
      <c r="K6891" s="8">
        <f t="shared" si="1071"/>
        <v>8.6220065393532483E-2</v>
      </c>
      <c r="L6891" s="8">
        <f t="shared" si="1071"/>
        <v>8.7133730812720009E-2</v>
      </c>
      <c r="M6891" s="8">
        <f t="shared" si="1066"/>
        <v>8.6499804077847367E-2</v>
      </c>
      <c r="P6891">
        <v>6889</v>
      </c>
      <c r="Q6891" s="8">
        <f t="shared" si="1072"/>
        <v>8.5060557705240583E-2</v>
      </c>
      <c r="R6891" s="8">
        <f t="shared" si="1072"/>
        <v>8.322006539353248E-2</v>
      </c>
      <c r="S6891" s="8">
        <f t="shared" si="1072"/>
        <v>8.4133730812720006E-2</v>
      </c>
      <c r="T6891" s="8">
        <f t="shared" si="1067"/>
        <v>8.3499804077847364E-2</v>
      </c>
      <c r="W6891">
        <v>6889</v>
      </c>
      <c r="X6891" s="4">
        <f t="shared" si="1065"/>
        <v>9.8603129928386671E-2</v>
      </c>
      <c r="Y6891" s="4">
        <f t="shared" si="1074"/>
        <v>9.7563472340747415E-2</v>
      </c>
      <c r="Z6891" s="4">
        <f t="shared" si="1075"/>
        <v>9.6850535972030319E-2</v>
      </c>
    </row>
    <row r="6892" spans="1:26" x14ac:dyDescent="0.25">
      <c r="A6892" s="16">
        <f t="shared" si="1073"/>
        <v>50425</v>
      </c>
      <c r="B6892">
        <f>+'[2]Ejercicio 1'!E7109</f>
        <v>6890</v>
      </c>
      <c r="C6892" s="5">
        <v>8.6562347870584963E-2</v>
      </c>
      <c r="D6892" s="4">
        <f t="shared" si="1068"/>
        <v>8.4721780502906782E-2</v>
      </c>
      <c r="E6892" s="6">
        <f t="shared" si="1069"/>
        <v>8.563548304825383E-2</v>
      </c>
      <c r="F6892" s="7">
        <f t="shared" si="1070"/>
        <v>8.5001530526088873E-2</v>
      </c>
      <c r="I6892" s="10">
        <v>6890</v>
      </c>
      <c r="J6892" s="8">
        <f t="shared" si="1071"/>
        <v>8.8062347870584964E-2</v>
      </c>
      <c r="K6892" s="8">
        <f t="shared" si="1071"/>
        <v>8.6221780502906784E-2</v>
      </c>
      <c r="L6892" s="8">
        <f t="shared" si="1071"/>
        <v>8.7135483048253831E-2</v>
      </c>
      <c r="M6892" s="8">
        <f t="shared" si="1066"/>
        <v>8.6501530526088874E-2</v>
      </c>
      <c r="P6892">
        <v>6890</v>
      </c>
      <c r="Q6892" s="8">
        <f t="shared" si="1072"/>
        <v>8.5062347870584962E-2</v>
      </c>
      <c r="R6892" s="8">
        <f t="shared" si="1072"/>
        <v>8.3221780502906781E-2</v>
      </c>
      <c r="S6892" s="8">
        <f t="shared" si="1072"/>
        <v>8.4135483048253829E-2</v>
      </c>
      <c r="T6892" s="8">
        <f t="shared" si="1067"/>
        <v>8.3501530526088871E-2</v>
      </c>
      <c r="W6892">
        <v>6890</v>
      </c>
      <c r="X6892" s="4">
        <f t="shared" si="1065"/>
        <v>9.8606720812649137E-2</v>
      </c>
      <c r="Y6892" s="4">
        <f t="shared" si="1074"/>
        <v>9.7566976865592681E-2</v>
      </c>
      <c r="Z6892" s="4">
        <f t="shared" si="1075"/>
        <v>9.6853981769991576E-2</v>
      </c>
    </row>
    <row r="6893" spans="1:26" x14ac:dyDescent="0.25">
      <c r="A6893" s="16">
        <f t="shared" si="1073"/>
        <v>50426</v>
      </c>
      <c r="B6893">
        <f>+'[2]Ejercicio 1'!E7110</f>
        <v>6891</v>
      </c>
      <c r="C6893" s="5">
        <v>8.6564138035929356E-2</v>
      </c>
      <c r="D6893" s="4">
        <f t="shared" si="1068"/>
        <v>8.4723495610793453E-2</v>
      </c>
      <c r="E6893" s="6">
        <f t="shared" si="1069"/>
        <v>8.5637235283026927E-2</v>
      </c>
      <c r="F6893" s="7">
        <f t="shared" si="1070"/>
        <v>8.5003256973062838E-2</v>
      </c>
      <c r="I6893" s="10">
        <v>6891</v>
      </c>
      <c r="J6893" s="8">
        <f t="shared" si="1071"/>
        <v>8.8064138035929357E-2</v>
      </c>
      <c r="K6893" s="8">
        <f t="shared" si="1071"/>
        <v>8.6223495610793455E-2</v>
      </c>
      <c r="L6893" s="8">
        <f t="shared" si="1071"/>
        <v>8.7137235283026929E-2</v>
      </c>
      <c r="M6893" s="8">
        <f t="shared" si="1066"/>
        <v>8.6503256973062839E-2</v>
      </c>
      <c r="P6893">
        <v>6891</v>
      </c>
      <c r="Q6893" s="8">
        <f t="shared" si="1072"/>
        <v>8.5064138035929354E-2</v>
      </c>
      <c r="R6893" s="8">
        <f t="shared" si="1072"/>
        <v>8.3223495610793452E-2</v>
      </c>
      <c r="S6893" s="8">
        <f t="shared" si="1072"/>
        <v>8.4137235283026926E-2</v>
      </c>
      <c r="T6893" s="8">
        <f t="shared" si="1067"/>
        <v>8.3503256973062837E-2</v>
      </c>
      <c r="W6893">
        <v>6891</v>
      </c>
      <c r="X6893" s="4">
        <f t="shared" si="1065"/>
        <v>9.8610311698438299E-2</v>
      </c>
      <c r="Y6893" s="4">
        <f t="shared" si="1074"/>
        <v>9.757048138877511E-2</v>
      </c>
      <c r="Z6893" s="4">
        <f t="shared" si="1075"/>
        <v>9.6857427564384257E-2</v>
      </c>
    </row>
    <row r="6894" spans="1:26" x14ac:dyDescent="0.25">
      <c r="A6894" s="16">
        <f t="shared" si="1073"/>
        <v>50427</v>
      </c>
      <c r="B6894">
        <f>+'[2]Ejercicio 1'!E7111</f>
        <v>6892</v>
      </c>
      <c r="C6894" s="5">
        <v>8.6565928201273734E-2</v>
      </c>
      <c r="D6894" s="4">
        <f t="shared" si="1068"/>
        <v>8.4725210717193106E-2</v>
      </c>
      <c r="E6894" s="6">
        <f t="shared" si="1069"/>
        <v>8.5638987517040202E-2</v>
      </c>
      <c r="F6894" s="7">
        <f t="shared" si="1070"/>
        <v>8.5004983418772079E-2</v>
      </c>
      <c r="I6894" s="10">
        <v>6892</v>
      </c>
      <c r="J6894" s="8">
        <f t="shared" si="1071"/>
        <v>8.8065928201273735E-2</v>
      </c>
      <c r="K6894" s="8">
        <f t="shared" si="1071"/>
        <v>8.6225210717193107E-2</v>
      </c>
      <c r="L6894" s="8">
        <f t="shared" si="1071"/>
        <v>8.7138987517040203E-2</v>
      </c>
      <c r="M6894" s="8">
        <f t="shared" si="1066"/>
        <v>8.650498341877208E-2</v>
      </c>
      <c r="P6894">
        <v>6892</v>
      </c>
      <c r="Q6894" s="8">
        <f t="shared" si="1072"/>
        <v>8.5065928201273733E-2</v>
      </c>
      <c r="R6894" s="8">
        <f t="shared" si="1072"/>
        <v>8.3225210717193104E-2</v>
      </c>
      <c r="S6894" s="8">
        <f t="shared" si="1072"/>
        <v>8.4138987517040201E-2</v>
      </c>
      <c r="T6894" s="8">
        <f t="shared" si="1067"/>
        <v>8.3504983418772077E-2</v>
      </c>
      <c r="W6894">
        <v>6892</v>
      </c>
      <c r="X6894" s="4">
        <f t="shared" si="1065"/>
        <v>9.8613902585769964E-2</v>
      </c>
      <c r="Y6894" s="4">
        <f t="shared" si="1074"/>
        <v>9.7573985910427319E-2</v>
      </c>
      <c r="Z6894" s="4">
        <f t="shared" si="1075"/>
        <v>9.6860873355899227E-2</v>
      </c>
    </row>
    <row r="6895" spans="1:26" x14ac:dyDescent="0.25">
      <c r="A6895" s="16">
        <f t="shared" si="1073"/>
        <v>50428</v>
      </c>
      <c r="B6895">
        <f>+'[2]Ejercicio 1'!E7112</f>
        <v>6893</v>
      </c>
      <c r="C6895" s="5">
        <v>8.6567718366618127E-2</v>
      </c>
      <c r="D6895" s="4">
        <f t="shared" si="1068"/>
        <v>8.4726925822105531E-2</v>
      </c>
      <c r="E6895" s="6">
        <f t="shared" si="1069"/>
        <v>8.5640739750294514E-2</v>
      </c>
      <c r="F6895" s="7">
        <f t="shared" si="1070"/>
        <v>8.5006709863213778E-2</v>
      </c>
      <c r="I6895" s="10">
        <v>6893</v>
      </c>
      <c r="J6895" s="8">
        <f t="shared" si="1071"/>
        <v>8.8067718366618128E-2</v>
      </c>
      <c r="K6895" s="8">
        <f t="shared" si="1071"/>
        <v>8.6226925822105532E-2</v>
      </c>
      <c r="L6895" s="8">
        <f t="shared" si="1071"/>
        <v>8.7140739750294516E-2</v>
      </c>
      <c r="M6895" s="8">
        <f t="shared" si="1066"/>
        <v>8.6506709863213779E-2</v>
      </c>
      <c r="P6895">
        <v>6893</v>
      </c>
      <c r="Q6895" s="8">
        <f t="shared" si="1072"/>
        <v>8.5067718366618125E-2</v>
      </c>
      <c r="R6895" s="8">
        <f t="shared" si="1072"/>
        <v>8.322692582210553E-2</v>
      </c>
      <c r="S6895" s="8">
        <f t="shared" si="1072"/>
        <v>8.4140739750294513E-2</v>
      </c>
      <c r="T6895" s="8">
        <f t="shared" si="1067"/>
        <v>8.3506709863213777E-2</v>
      </c>
      <c r="W6895">
        <v>6893</v>
      </c>
      <c r="X6895" s="4">
        <f t="shared" si="1065"/>
        <v>9.8617493474645004E-2</v>
      </c>
      <c r="Y6895" s="4">
        <f t="shared" si="1074"/>
        <v>9.7577490430614339E-2</v>
      </c>
      <c r="Z6895" s="4">
        <f t="shared" si="1075"/>
        <v>9.686431914383993E-2</v>
      </c>
    </row>
    <row r="6896" spans="1:26" x14ac:dyDescent="0.25">
      <c r="A6896" s="16">
        <f t="shared" si="1073"/>
        <v>50429</v>
      </c>
      <c r="B6896">
        <f>+'[2]Ejercicio 1'!E7113</f>
        <v>6894</v>
      </c>
      <c r="C6896" s="5">
        <v>8.6569508531962505E-2</v>
      </c>
      <c r="D6896" s="4">
        <f t="shared" si="1068"/>
        <v>8.4728640925530938E-2</v>
      </c>
      <c r="E6896" s="6">
        <f t="shared" si="1069"/>
        <v>8.5642491982789004E-2</v>
      </c>
      <c r="F6896" s="7">
        <f t="shared" si="1070"/>
        <v>8.5008436306387908E-2</v>
      </c>
      <c r="I6896" s="10">
        <v>6894</v>
      </c>
      <c r="J6896" s="8">
        <f t="shared" si="1071"/>
        <v>8.8069508531962507E-2</v>
      </c>
      <c r="K6896" s="8">
        <f t="shared" si="1071"/>
        <v>8.6228640925530939E-2</v>
      </c>
      <c r="L6896" s="8">
        <f t="shared" si="1071"/>
        <v>8.7142491982789005E-2</v>
      </c>
      <c r="M6896" s="8">
        <f t="shared" si="1066"/>
        <v>8.6508436306387909E-2</v>
      </c>
      <c r="P6896">
        <v>6894</v>
      </c>
      <c r="Q6896" s="8">
        <f t="shared" si="1072"/>
        <v>8.5069508531962504E-2</v>
      </c>
      <c r="R6896" s="8">
        <f t="shared" si="1072"/>
        <v>8.3228640925530936E-2</v>
      </c>
      <c r="S6896" s="8">
        <f t="shared" si="1072"/>
        <v>8.4142491982789003E-2</v>
      </c>
      <c r="T6896" s="8">
        <f t="shared" si="1067"/>
        <v>8.3508436306387906E-2</v>
      </c>
      <c r="W6896">
        <v>6894</v>
      </c>
      <c r="X6896" s="4">
        <f t="shared" si="1065"/>
        <v>9.8621084365046727E-2</v>
      </c>
      <c r="Y6896" s="4">
        <f t="shared" si="1074"/>
        <v>9.7580994949271152E-2</v>
      </c>
      <c r="Z6896" s="4">
        <f t="shared" si="1075"/>
        <v>9.6867764927504041E-2</v>
      </c>
    </row>
    <row r="6897" spans="1:26" x14ac:dyDescent="0.25">
      <c r="A6897" s="16">
        <f t="shared" si="1073"/>
        <v>50430</v>
      </c>
      <c r="B6897">
        <f>+'[2]Ejercicio 1'!E7114</f>
        <v>6895</v>
      </c>
      <c r="C6897" s="5">
        <v>8.6571298697306898E-2</v>
      </c>
      <c r="D6897" s="4">
        <f t="shared" si="1068"/>
        <v>8.4730356027469131E-2</v>
      </c>
      <c r="E6897" s="6">
        <f t="shared" si="1069"/>
        <v>8.5644244214523657E-2</v>
      </c>
      <c r="F6897" s="7">
        <f t="shared" si="1070"/>
        <v>8.5010162748297341E-2</v>
      </c>
      <c r="I6897" s="10">
        <v>6895</v>
      </c>
      <c r="J6897" s="8">
        <f t="shared" si="1071"/>
        <v>8.8071298697306899E-2</v>
      </c>
      <c r="K6897" s="8">
        <f t="shared" si="1071"/>
        <v>8.6230356027469132E-2</v>
      </c>
      <c r="L6897" s="8">
        <f t="shared" si="1071"/>
        <v>8.7144244214523658E-2</v>
      </c>
      <c r="M6897" s="8">
        <f t="shared" si="1066"/>
        <v>8.6510162748297342E-2</v>
      </c>
      <c r="P6897">
        <v>6895</v>
      </c>
      <c r="Q6897" s="8">
        <f t="shared" si="1072"/>
        <v>8.5071298697306896E-2</v>
      </c>
      <c r="R6897" s="8">
        <f t="shared" si="1072"/>
        <v>8.323035602746913E-2</v>
      </c>
      <c r="S6897" s="8">
        <f t="shared" si="1072"/>
        <v>8.4144244214523656E-2</v>
      </c>
      <c r="T6897" s="8">
        <f t="shared" si="1067"/>
        <v>8.351016274829734E-2</v>
      </c>
      <c r="W6897">
        <v>6895</v>
      </c>
      <c r="X6897" s="4">
        <f t="shared" si="1065"/>
        <v>9.862467525700809E-2</v>
      </c>
      <c r="Y6897" s="4">
        <f t="shared" si="1074"/>
        <v>9.7584499466396871E-2</v>
      </c>
      <c r="Z6897" s="4">
        <f t="shared" si="1075"/>
        <v>9.6871210708296171E-2</v>
      </c>
    </row>
    <row r="6898" spans="1:26" x14ac:dyDescent="0.25">
      <c r="A6898" s="16">
        <f t="shared" si="1073"/>
        <v>50431</v>
      </c>
      <c r="B6898">
        <f>+'[2]Ejercicio 1'!E7115</f>
        <v>6896</v>
      </c>
      <c r="C6898" s="5">
        <v>8.6573088862651276E-2</v>
      </c>
      <c r="D6898" s="4">
        <f t="shared" si="1068"/>
        <v>8.4732071127920514E-2</v>
      </c>
      <c r="E6898" s="6">
        <f t="shared" si="1069"/>
        <v>8.5645996445498473E-2</v>
      </c>
      <c r="F6898" s="7">
        <f t="shared" si="1070"/>
        <v>8.5011889188939219E-2</v>
      </c>
      <c r="I6898" s="10">
        <v>6896</v>
      </c>
      <c r="J6898" s="8">
        <f t="shared" si="1071"/>
        <v>8.8073088862651278E-2</v>
      </c>
      <c r="K6898" s="8">
        <f t="shared" si="1071"/>
        <v>8.6232071127920515E-2</v>
      </c>
      <c r="L6898" s="8">
        <f t="shared" si="1071"/>
        <v>8.7145996445498475E-2</v>
      </c>
      <c r="M6898" s="8">
        <f t="shared" si="1066"/>
        <v>8.651188918893922E-2</v>
      </c>
      <c r="P6898">
        <v>6896</v>
      </c>
      <c r="Q6898" s="8">
        <f t="shared" si="1072"/>
        <v>8.5073088862651275E-2</v>
      </c>
      <c r="R6898" s="8">
        <f t="shared" si="1072"/>
        <v>8.3232071127920512E-2</v>
      </c>
      <c r="S6898" s="8">
        <f t="shared" si="1072"/>
        <v>8.4145996445498472E-2</v>
      </c>
      <c r="T6898" s="8">
        <f t="shared" si="1067"/>
        <v>8.3511889188939217E-2</v>
      </c>
      <c r="W6898">
        <v>6896</v>
      </c>
      <c r="X6898" s="4">
        <f t="shared" si="1065"/>
        <v>9.8628266150529526E-2</v>
      </c>
      <c r="Y6898" s="4">
        <f t="shared" si="1074"/>
        <v>9.7588003981992397E-2</v>
      </c>
      <c r="Z6898" s="4">
        <f t="shared" si="1075"/>
        <v>9.6874656484814581E-2</v>
      </c>
    </row>
    <row r="6899" spans="1:26" x14ac:dyDescent="0.25">
      <c r="A6899" s="16">
        <f t="shared" si="1073"/>
        <v>50432</v>
      </c>
      <c r="B6899">
        <f>+'[2]Ejercicio 1'!E7116</f>
        <v>6897</v>
      </c>
      <c r="C6899" s="5">
        <v>8.6574879027995669E-2</v>
      </c>
      <c r="D6899" s="4">
        <f t="shared" si="1068"/>
        <v>8.4733786226884489E-2</v>
      </c>
      <c r="E6899" s="6">
        <f t="shared" si="1069"/>
        <v>8.5647748675714341E-2</v>
      </c>
      <c r="F6899" s="7">
        <f t="shared" si="1070"/>
        <v>8.5013615628313541E-2</v>
      </c>
      <c r="I6899" s="10">
        <v>6897</v>
      </c>
      <c r="J6899" s="8">
        <f t="shared" si="1071"/>
        <v>8.807487902799567E-2</v>
      </c>
      <c r="K6899" s="8">
        <f t="shared" si="1071"/>
        <v>8.623378622688449E-2</v>
      </c>
      <c r="L6899" s="8">
        <f t="shared" si="1071"/>
        <v>8.7147748675714343E-2</v>
      </c>
      <c r="M6899" s="8">
        <f t="shared" si="1066"/>
        <v>8.6513615628313542E-2</v>
      </c>
      <c r="P6899">
        <v>6897</v>
      </c>
      <c r="Q6899" s="8">
        <f t="shared" si="1072"/>
        <v>8.5074879027995667E-2</v>
      </c>
      <c r="R6899" s="8">
        <f t="shared" si="1072"/>
        <v>8.3233786226884487E-2</v>
      </c>
      <c r="S6899" s="8">
        <f t="shared" si="1072"/>
        <v>8.414774867571434E-2</v>
      </c>
      <c r="T6899" s="8">
        <f t="shared" si="1067"/>
        <v>8.3513615628313539E-2</v>
      </c>
      <c r="W6899">
        <v>6897</v>
      </c>
      <c r="X6899" s="4">
        <f t="shared" si="1065"/>
        <v>9.8631857045576768E-2</v>
      </c>
      <c r="Y6899" s="4">
        <f t="shared" si="1074"/>
        <v>9.7591508496123594E-2</v>
      </c>
      <c r="Z6899" s="4">
        <f t="shared" si="1075"/>
        <v>9.6878102258458137E-2</v>
      </c>
    </row>
    <row r="6900" spans="1:26" x14ac:dyDescent="0.25">
      <c r="A6900" s="16">
        <f t="shared" si="1073"/>
        <v>50433</v>
      </c>
      <c r="B6900">
        <f>+'[2]Ejercicio 1'!E7117</f>
        <v>6898</v>
      </c>
      <c r="C6900" s="5">
        <v>8.6576669193340047E-2</v>
      </c>
      <c r="D6900" s="4">
        <f t="shared" si="1068"/>
        <v>8.4735501324361445E-2</v>
      </c>
      <c r="E6900" s="6">
        <f t="shared" si="1069"/>
        <v>8.5649500905169498E-2</v>
      </c>
      <c r="F6900" s="7">
        <f t="shared" si="1070"/>
        <v>8.5015342066420294E-2</v>
      </c>
      <c r="I6900" s="10">
        <v>6898</v>
      </c>
      <c r="J6900" s="8">
        <f t="shared" si="1071"/>
        <v>8.8076669193340049E-2</v>
      </c>
      <c r="K6900" s="8">
        <f t="shared" si="1071"/>
        <v>8.6235501324361447E-2</v>
      </c>
      <c r="L6900" s="8">
        <f t="shared" si="1071"/>
        <v>8.71495009051695E-2</v>
      </c>
      <c r="M6900" s="8">
        <f t="shared" si="1066"/>
        <v>8.6515342066420295E-2</v>
      </c>
      <c r="P6900">
        <v>6898</v>
      </c>
      <c r="Q6900" s="8">
        <f t="shared" si="1072"/>
        <v>8.5076669193340046E-2</v>
      </c>
      <c r="R6900" s="8">
        <f t="shared" si="1072"/>
        <v>8.3235501324361444E-2</v>
      </c>
      <c r="S6900" s="8">
        <f t="shared" si="1072"/>
        <v>8.4149500905169497E-2</v>
      </c>
      <c r="T6900" s="8">
        <f t="shared" si="1067"/>
        <v>8.3515342066420292E-2</v>
      </c>
      <c r="W6900">
        <v>6898</v>
      </c>
      <c r="X6900" s="4">
        <f t="shared" si="1065"/>
        <v>9.8635447942167831E-2</v>
      </c>
      <c r="Y6900" s="4">
        <f t="shared" si="1074"/>
        <v>9.7595013008591067E-2</v>
      </c>
      <c r="Z6900" s="4">
        <f t="shared" si="1075"/>
        <v>9.688154802782227E-2</v>
      </c>
    </row>
    <row r="6901" spans="1:26" x14ac:dyDescent="0.25">
      <c r="A6901" s="16">
        <f t="shared" si="1073"/>
        <v>50434</v>
      </c>
      <c r="B6901">
        <f>+'[2]Ejercicio 1'!E7118</f>
        <v>6899</v>
      </c>
      <c r="C6901" s="5">
        <v>8.657845935868444E-2</v>
      </c>
      <c r="D6901" s="4">
        <f t="shared" si="1068"/>
        <v>8.4737216420350994E-2</v>
      </c>
      <c r="E6901" s="6">
        <f t="shared" si="1069"/>
        <v>8.5651253133865707E-2</v>
      </c>
      <c r="F6901" s="7">
        <f t="shared" si="1070"/>
        <v>8.5017068503262364E-2</v>
      </c>
      <c r="I6901" s="10">
        <v>6899</v>
      </c>
      <c r="J6901" s="8">
        <f t="shared" si="1071"/>
        <v>8.8078459358684441E-2</v>
      </c>
      <c r="K6901" s="8">
        <f t="shared" si="1071"/>
        <v>8.6237216420350996E-2</v>
      </c>
      <c r="L6901" s="8">
        <f t="shared" si="1071"/>
        <v>8.7151253133865708E-2</v>
      </c>
      <c r="M6901" s="8">
        <f t="shared" si="1066"/>
        <v>8.6517068503262365E-2</v>
      </c>
      <c r="P6901">
        <v>6899</v>
      </c>
      <c r="Q6901" s="8">
        <f t="shared" si="1072"/>
        <v>8.5078459358684438E-2</v>
      </c>
      <c r="R6901" s="8">
        <f t="shared" si="1072"/>
        <v>8.3237216420350993E-2</v>
      </c>
      <c r="S6901" s="8">
        <f t="shared" si="1072"/>
        <v>8.4151253133865705E-2</v>
      </c>
      <c r="T6901" s="8">
        <f t="shared" si="1067"/>
        <v>8.3517068503262362E-2</v>
      </c>
      <c r="W6901">
        <v>6899</v>
      </c>
      <c r="X6901" s="4">
        <f t="shared" si="1065"/>
        <v>9.863903884030184E-2</v>
      </c>
      <c r="Y6901" s="4">
        <f t="shared" si="1074"/>
        <v>9.7598517519660102E-2</v>
      </c>
      <c r="Z6901" s="4">
        <f t="shared" si="1075"/>
        <v>9.6884993793614968E-2</v>
      </c>
    </row>
    <row r="6902" spans="1:26" x14ac:dyDescent="0.25">
      <c r="A6902" s="16">
        <f t="shared" si="1073"/>
        <v>50435</v>
      </c>
      <c r="B6902">
        <f>+'[2]Ejercicio 1'!E7119</f>
        <v>6900</v>
      </c>
      <c r="C6902" s="5">
        <v>8.6580249524028818E-2</v>
      </c>
      <c r="D6902" s="4">
        <f t="shared" si="1068"/>
        <v>8.4738931514853552E-2</v>
      </c>
      <c r="E6902" s="6">
        <f t="shared" si="1069"/>
        <v>8.5653005361802079E-2</v>
      </c>
      <c r="F6902" s="7">
        <f t="shared" si="1070"/>
        <v>8.5018794938836864E-2</v>
      </c>
      <c r="I6902" s="10">
        <v>6900</v>
      </c>
      <c r="J6902" s="8">
        <f t="shared" si="1071"/>
        <v>8.808024952402882E-2</v>
      </c>
      <c r="K6902" s="8">
        <f t="shared" si="1071"/>
        <v>8.6238931514853553E-2</v>
      </c>
      <c r="L6902" s="8">
        <f t="shared" si="1071"/>
        <v>8.715300536180208E-2</v>
      </c>
      <c r="M6902" s="8">
        <f t="shared" si="1066"/>
        <v>8.6518794938836865E-2</v>
      </c>
      <c r="P6902">
        <v>6900</v>
      </c>
      <c r="Q6902" s="8">
        <f t="shared" si="1072"/>
        <v>8.5080249524028817E-2</v>
      </c>
      <c r="R6902" s="8">
        <f t="shared" si="1072"/>
        <v>8.3238931514853551E-2</v>
      </c>
      <c r="S6902" s="8">
        <f t="shared" si="1072"/>
        <v>8.4153005361802077E-2</v>
      </c>
      <c r="T6902" s="8">
        <f t="shared" si="1067"/>
        <v>8.3518794938836863E-2</v>
      </c>
      <c r="W6902">
        <v>6900</v>
      </c>
      <c r="X6902" s="4">
        <f t="shared" si="1065"/>
        <v>9.864262973997924E-2</v>
      </c>
      <c r="Y6902" s="4">
        <f t="shared" si="1074"/>
        <v>9.7602022029133054E-2</v>
      </c>
      <c r="Z6902" s="4">
        <f t="shared" si="1075"/>
        <v>9.6888439556535672E-2</v>
      </c>
    </row>
    <row r="6903" spans="1:26" x14ac:dyDescent="0.25">
      <c r="A6903" s="16">
        <f t="shared" si="1073"/>
        <v>50436</v>
      </c>
      <c r="B6903">
        <f>+'[2]Ejercicio 1'!E7120</f>
        <v>6901</v>
      </c>
      <c r="C6903" s="5">
        <v>8.6582039689373211E-2</v>
      </c>
      <c r="D6903" s="4">
        <f t="shared" si="1068"/>
        <v>8.4740646607869105E-2</v>
      </c>
      <c r="E6903" s="6">
        <f t="shared" si="1069"/>
        <v>8.5654757588978628E-2</v>
      </c>
      <c r="F6903" s="7">
        <f t="shared" si="1070"/>
        <v>8.5020521373146654E-2</v>
      </c>
      <c r="I6903" s="10">
        <v>6901</v>
      </c>
      <c r="J6903" s="8">
        <f t="shared" si="1071"/>
        <v>8.8082039689373212E-2</v>
      </c>
      <c r="K6903" s="8">
        <f t="shared" si="1071"/>
        <v>8.6240646607869106E-2</v>
      </c>
      <c r="L6903" s="8">
        <f t="shared" si="1071"/>
        <v>8.7154757588978629E-2</v>
      </c>
      <c r="M6903" s="8">
        <f t="shared" si="1066"/>
        <v>8.6520521373146655E-2</v>
      </c>
      <c r="P6903">
        <v>6901</v>
      </c>
      <c r="Q6903" s="8">
        <f t="shared" si="1072"/>
        <v>8.5082039689373209E-2</v>
      </c>
      <c r="R6903" s="8">
        <f t="shared" si="1072"/>
        <v>8.3240646607869104E-2</v>
      </c>
      <c r="S6903" s="8">
        <f t="shared" si="1072"/>
        <v>8.4154757588978626E-2</v>
      </c>
      <c r="T6903" s="8">
        <f t="shared" si="1067"/>
        <v>8.3520521373146653E-2</v>
      </c>
      <c r="W6903">
        <v>6901</v>
      </c>
      <c r="X6903" s="4">
        <f t="shared" si="1065"/>
        <v>9.8646220641182877E-2</v>
      </c>
      <c r="Y6903" s="4">
        <f t="shared" si="1074"/>
        <v>9.7605526537074924E-2</v>
      </c>
      <c r="Z6903" s="4">
        <f t="shared" si="1075"/>
        <v>9.6891885315882095E-2</v>
      </c>
    </row>
    <row r="6904" spans="1:26" x14ac:dyDescent="0.25">
      <c r="A6904" s="16">
        <f t="shared" si="1073"/>
        <v>50437</v>
      </c>
      <c r="B6904">
        <f>+'[2]Ejercicio 1'!E7121</f>
        <v>6902</v>
      </c>
      <c r="C6904" s="5">
        <v>8.6583829854717589E-2</v>
      </c>
      <c r="D6904" s="4">
        <f t="shared" si="1068"/>
        <v>8.4742361699397861E-2</v>
      </c>
      <c r="E6904" s="6">
        <f t="shared" si="1069"/>
        <v>8.5656509815396215E-2</v>
      </c>
      <c r="F6904" s="7">
        <f t="shared" si="1070"/>
        <v>8.5022247806188903E-2</v>
      </c>
      <c r="I6904" s="10">
        <v>6902</v>
      </c>
      <c r="J6904" s="8">
        <f t="shared" si="1071"/>
        <v>8.8083829854717591E-2</v>
      </c>
      <c r="K6904" s="8">
        <f t="shared" si="1071"/>
        <v>8.6242361699397863E-2</v>
      </c>
      <c r="L6904" s="8">
        <f t="shared" si="1071"/>
        <v>8.7156509815396216E-2</v>
      </c>
      <c r="M6904" s="8">
        <f t="shared" si="1066"/>
        <v>8.6522247806188904E-2</v>
      </c>
      <c r="P6904">
        <v>6902</v>
      </c>
      <c r="Q6904" s="8">
        <f t="shared" si="1072"/>
        <v>8.5083829854717588E-2</v>
      </c>
      <c r="R6904" s="8">
        <f t="shared" si="1072"/>
        <v>8.324236169939786E-2</v>
      </c>
      <c r="S6904" s="8">
        <f t="shared" si="1072"/>
        <v>8.4156509815396213E-2</v>
      </c>
      <c r="T6904" s="8">
        <f t="shared" si="1067"/>
        <v>8.3522247806188901E-2</v>
      </c>
      <c r="W6904">
        <v>6902</v>
      </c>
      <c r="X6904" s="4">
        <f t="shared" si="1065"/>
        <v>9.8649811543963267E-2</v>
      </c>
      <c r="Y6904" s="4">
        <f t="shared" si="1074"/>
        <v>9.7609031043618344E-2</v>
      </c>
      <c r="Z6904" s="4">
        <f t="shared" si="1075"/>
        <v>9.689533107165138E-2</v>
      </c>
    </row>
    <row r="6905" spans="1:26" x14ac:dyDescent="0.25">
      <c r="A6905" s="16">
        <f t="shared" si="1073"/>
        <v>50438</v>
      </c>
      <c r="B6905">
        <f>+'[2]Ejercicio 1'!E7122</f>
        <v>6903</v>
      </c>
      <c r="C6905" s="5">
        <v>8.6585620020061982E-2</v>
      </c>
      <c r="D6905" s="4">
        <f t="shared" si="1068"/>
        <v>8.474407678943921E-2</v>
      </c>
      <c r="E6905" s="6">
        <f t="shared" si="1069"/>
        <v>8.565826204105309E-2</v>
      </c>
      <c r="F6905" s="7">
        <f t="shared" si="1070"/>
        <v>8.5023974237963582E-2</v>
      </c>
      <c r="I6905" s="10">
        <v>6903</v>
      </c>
      <c r="J6905" s="8">
        <f t="shared" si="1071"/>
        <v>8.8085620020061983E-2</v>
      </c>
      <c r="K6905" s="8">
        <f t="shared" si="1071"/>
        <v>8.6244076789439211E-2</v>
      </c>
      <c r="L6905" s="8">
        <f t="shared" si="1071"/>
        <v>8.7158262041053092E-2</v>
      </c>
      <c r="M6905" s="8">
        <f t="shared" si="1066"/>
        <v>8.6523974237963583E-2</v>
      </c>
      <c r="P6905">
        <v>6903</v>
      </c>
      <c r="Q6905" s="8">
        <f t="shared" si="1072"/>
        <v>8.5085620020061981E-2</v>
      </c>
      <c r="R6905" s="8">
        <f t="shared" si="1072"/>
        <v>8.3244076789439209E-2</v>
      </c>
      <c r="S6905" s="8">
        <f t="shared" si="1072"/>
        <v>8.4158262041053089E-2</v>
      </c>
      <c r="T6905" s="8">
        <f t="shared" si="1067"/>
        <v>8.352397423796358E-2</v>
      </c>
      <c r="W6905">
        <v>6903</v>
      </c>
      <c r="X6905" s="4">
        <f t="shared" si="1065"/>
        <v>9.8653402448269492E-2</v>
      </c>
      <c r="Y6905" s="4">
        <f t="shared" si="1074"/>
        <v>9.7612535548499801E-2</v>
      </c>
      <c r="Z6905" s="4">
        <f t="shared" si="1075"/>
        <v>9.6898776823146945E-2</v>
      </c>
    </row>
    <row r="6906" spans="1:26" x14ac:dyDescent="0.25">
      <c r="A6906" s="16">
        <f t="shared" si="1073"/>
        <v>50439</v>
      </c>
      <c r="B6906">
        <f>+'[2]Ejercicio 1'!E7123</f>
        <v>6904</v>
      </c>
      <c r="C6906" s="5">
        <v>8.658741018540636E-2</v>
      </c>
      <c r="D6906" s="4">
        <f t="shared" si="1068"/>
        <v>8.4745791877993373E-2</v>
      </c>
      <c r="E6906" s="6">
        <f t="shared" si="1069"/>
        <v>8.5660014265951018E-2</v>
      </c>
      <c r="F6906" s="7">
        <f t="shared" si="1070"/>
        <v>8.5025700668470705E-2</v>
      </c>
      <c r="I6906" s="10">
        <v>6904</v>
      </c>
      <c r="J6906" s="8">
        <f t="shared" si="1071"/>
        <v>8.8087410185406362E-2</v>
      </c>
      <c r="K6906" s="8">
        <f t="shared" si="1071"/>
        <v>8.6245791877993375E-2</v>
      </c>
      <c r="L6906" s="8">
        <f t="shared" si="1071"/>
        <v>8.7160014265951019E-2</v>
      </c>
      <c r="M6906" s="8">
        <f t="shared" si="1066"/>
        <v>8.6525700668470706E-2</v>
      </c>
      <c r="P6906">
        <v>6904</v>
      </c>
      <c r="Q6906" s="8">
        <f t="shared" si="1072"/>
        <v>8.5087410185406359E-2</v>
      </c>
      <c r="R6906" s="8">
        <f t="shared" si="1072"/>
        <v>8.3245791877993372E-2</v>
      </c>
      <c r="S6906" s="8">
        <f t="shared" si="1072"/>
        <v>8.4160014265951016E-2</v>
      </c>
      <c r="T6906" s="8">
        <f t="shared" si="1067"/>
        <v>8.3525700668470704E-2</v>
      </c>
      <c r="W6906">
        <v>6904</v>
      </c>
      <c r="X6906" s="4">
        <f t="shared" ref="X6906:X6969" si="1076">Tasa_Fwd(C6724,B6724,C6906,B6906,182)</f>
        <v>9.865699335411908E-2</v>
      </c>
      <c r="Y6906" s="4">
        <f t="shared" si="1074"/>
        <v>9.7616040051915168E-2</v>
      </c>
      <c r="Z6906" s="4">
        <f t="shared" si="1075"/>
        <v>9.6902222571764812E-2</v>
      </c>
    </row>
    <row r="6907" spans="1:26" x14ac:dyDescent="0.25">
      <c r="A6907" s="16">
        <f t="shared" si="1073"/>
        <v>50440</v>
      </c>
      <c r="B6907">
        <f>+'[2]Ejercicio 1'!E7124</f>
        <v>6905</v>
      </c>
      <c r="C6907" s="5">
        <v>8.6589200350750753E-2</v>
      </c>
      <c r="D6907" s="4">
        <f t="shared" si="1068"/>
        <v>8.4747506965060351E-2</v>
      </c>
      <c r="E6907" s="6">
        <f t="shared" si="1069"/>
        <v>8.5661766490089108E-2</v>
      </c>
      <c r="F6907" s="7">
        <f t="shared" si="1070"/>
        <v>8.5027427097713132E-2</v>
      </c>
      <c r="I6907" s="10">
        <v>6905</v>
      </c>
      <c r="J6907" s="8">
        <f t="shared" si="1071"/>
        <v>8.8089200350750754E-2</v>
      </c>
      <c r="K6907" s="8">
        <f t="shared" si="1071"/>
        <v>8.6247506965060353E-2</v>
      </c>
      <c r="L6907" s="8">
        <f t="shared" si="1071"/>
        <v>8.716176649008911E-2</v>
      </c>
      <c r="M6907" s="8">
        <f t="shared" si="1066"/>
        <v>8.6527427097713133E-2</v>
      </c>
      <c r="P6907">
        <v>6905</v>
      </c>
      <c r="Q6907" s="8">
        <f t="shared" si="1072"/>
        <v>8.5089200350750752E-2</v>
      </c>
      <c r="R6907" s="8">
        <f t="shared" si="1072"/>
        <v>8.324750696506035E-2</v>
      </c>
      <c r="S6907" s="8">
        <f t="shared" si="1072"/>
        <v>8.4161766490089107E-2</v>
      </c>
      <c r="T6907" s="8">
        <f t="shared" si="1067"/>
        <v>8.3527427097713131E-2</v>
      </c>
      <c r="W6907">
        <v>6905</v>
      </c>
      <c r="X6907" s="4">
        <f t="shared" si="1076"/>
        <v>9.8660584261512058E-2</v>
      </c>
      <c r="Y6907" s="4">
        <f t="shared" si="1074"/>
        <v>9.7619544553800341E-2</v>
      </c>
      <c r="Z6907" s="4">
        <f t="shared" si="1075"/>
        <v>9.6905668316811244E-2</v>
      </c>
    </row>
    <row r="6908" spans="1:26" x14ac:dyDescent="0.25">
      <c r="A6908" s="16">
        <f t="shared" si="1073"/>
        <v>50441</v>
      </c>
      <c r="B6908">
        <f>+'[2]Ejercicio 1'!E7125</f>
        <v>6906</v>
      </c>
      <c r="C6908" s="5">
        <v>8.6590990516095132E-2</v>
      </c>
      <c r="D6908" s="4">
        <f t="shared" si="1068"/>
        <v>8.4749222050640338E-2</v>
      </c>
      <c r="E6908" s="6">
        <f t="shared" si="1069"/>
        <v>8.5663518713467363E-2</v>
      </c>
      <c r="F6908" s="7">
        <f t="shared" si="1070"/>
        <v>8.5029153525687989E-2</v>
      </c>
      <c r="I6908" s="10">
        <v>6906</v>
      </c>
      <c r="J6908" s="8">
        <f t="shared" si="1071"/>
        <v>8.8090990516095133E-2</v>
      </c>
      <c r="K6908" s="8">
        <f t="shared" si="1071"/>
        <v>8.624922205064034E-2</v>
      </c>
      <c r="L6908" s="8">
        <f t="shared" si="1071"/>
        <v>8.7163518713467364E-2</v>
      </c>
      <c r="M6908" s="8">
        <f t="shared" si="1066"/>
        <v>8.6529153525687991E-2</v>
      </c>
      <c r="P6908">
        <v>6906</v>
      </c>
      <c r="Q6908" s="8">
        <f t="shared" si="1072"/>
        <v>8.509099051609513E-2</v>
      </c>
      <c r="R6908" s="8">
        <f t="shared" si="1072"/>
        <v>8.3249222050640337E-2</v>
      </c>
      <c r="S6908" s="8">
        <f t="shared" si="1072"/>
        <v>8.4163518713467361E-2</v>
      </c>
      <c r="T6908" s="8">
        <f t="shared" si="1067"/>
        <v>8.3529153525687988E-2</v>
      </c>
      <c r="W6908">
        <v>6906</v>
      </c>
      <c r="X6908" s="4">
        <f t="shared" si="1076"/>
        <v>9.8664175170447968E-2</v>
      </c>
      <c r="Y6908" s="4">
        <f t="shared" si="1074"/>
        <v>9.7623049054155309E-2</v>
      </c>
      <c r="Z6908" s="4">
        <f t="shared" si="1075"/>
        <v>9.6909114057583956E-2</v>
      </c>
    </row>
    <row r="6909" spans="1:26" x14ac:dyDescent="0.25">
      <c r="A6909" s="16">
        <f t="shared" si="1073"/>
        <v>50442</v>
      </c>
      <c r="B6909">
        <f>+'[2]Ejercicio 1'!E7126</f>
        <v>6907</v>
      </c>
      <c r="C6909" s="5">
        <v>8.6592780681439524E-2</v>
      </c>
      <c r="D6909" s="4">
        <f t="shared" si="1068"/>
        <v>8.4750937134733126E-2</v>
      </c>
      <c r="E6909" s="6">
        <f t="shared" si="1069"/>
        <v>8.5665270936085794E-2</v>
      </c>
      <c r="F6909" s="7">
        <f t="shared" si="1070"/>
        <v>8.5030879952395305E-2</v>
      </c>
      <c r="I6909" s="10">
        <v>6907</v>
      </c>
      <c r="J6909" s="8">
        <f t="shared" si="1071"/>
        <v>8.8092780681439525E-2</v>
      </c>
      <c r="K6909" s="8">
        <f t="shared" si="1071"/>
        <v>8.6250937134733127E-2</v>
      </c>
      <c r="L6909" s="8">
        <f t="shared" si="1071"/>
        <v>8.7165270936085795E-2</v>
      </c>
      <c r="M6909" s="8">
        <f t="shared" si="1066"/>
        <v>8.6530879952395306E-2</v>
      </c>
      <c r="P6909">
        <v>6907</v>
      </c>
      <c r="Q6909" s="8">
        <f t="shared" si="1072"/>
        <v>8.5092780681439523E-2</v>
      </c>
      <c r="R6909" s="8">
        <f t="shared" si="1072"/>
        <v>8.3250937134733125E-2</v>
      </c>
      <c r="S6909" s="8">
        <f t="shared" si="1072"/>
        <v>8.4165270936085793E-2</v>
      </c>
      <c r="T6909" s="8">
        <f t="shared" si="1067"/>
        <v>8.3530879952395304E-2</v>
      </c>
      <c r="W6909">
        <v>6907</v>
      </c>
      <c r="X6909" s="4">
        <f t="shared" si="1076"/>
        <v>9.8667766080910574E-2</v>
      </c>
      <c r="Y6909" s="4">
        <f t="shared" si="1074"/>
        <v>9.7626553552912429E-2</v>
      </c>
      <c r="Z6909" s="4">
        <f t="shared" si="1075"/>
        <v>9.691255979547897E-2</v>
      </c>
    </row>
    <row r="6910" spans="1:26" x14ac:dyDescent="0.25">
      <c r="A6910" s="16">
        <f t="shared" si="1073"/>
        <v>50443</v>
      </c>
      <c r="B6910">
        <f>+'[2]Ejercicio 1'!E7127</f>
        <v>6908</v>
      </c>
      <c r="C6910" s="5">
        <v>8.6594570846783903E-2</v>
      </c>
      <c r="D6910" s="4">
        <f t="shared" si="1068"/>
        <v>8.4752652217339158E-2</v>
      </c>
      <c r="E6910" s="6">
        <f t="shared" si="1069"/>
        <v>8.5667023157945277E-2</v>
      </c>
      <c r="F6910" s="7">
        <f t="shared" si="1070"/>
        <v>8.503260637783791E-2</v>
      </c>
      <c r="I6910" s="10">
        <v>6908</v>
      </c>
      <c r="J6910" s="8">
        <f t="shared" si="1071"/>
        <v>8.8094570846783904E-2</v>
      </c>
      <c r="K6910" s="8">
        <f t="shared" si="1071"/>
        <v>8.625265221733916E-2</v>
      </c>
      <c r="L6910" s="8">
        <f t="shared" si="1071"/>
        <v>8.7167023157945278E-2</v>
      </c>
      <c r="M6910" s="8">
        <f t="shared" si="1066"/>
        <v>8.6532606377837912E-2</v>
      </c>
      <c r="P6910">
        <v>6908</v>
      </c>
      <c r="Q6910" s="8">
        <f t="shared" si="1072"/>
        <v>8.5094570846783901E-2</v>
      </c>
      <c r="R6910" s="8">
        <f t="shared" si="1072"/>
        <v>8.3252652217339157E-2</v>
      </c>
      <c r="S6910" s="8">
        <f t="shared" si="1072"/>
        <v>8.4167023157945275E-2</v>
      </c>
      <c r="T6910" s="8">
        <f t="shared" si="1067"/>
        <v>8.3532606377837909E-2</v>
      </c>
      <c r="W6910">
        <v>6908</v>
      </c>
      <c r="X6910" s="4">
        <f t="shared" si="1076"/>
        <v>9.8671356992949502E-2</v>
      </c>
      <c r="Y6910" s="4">
        <f t="shared" si="1074"/>
        <v>9.7630058050272875E-2</v>
      </c>
      <c r="Z6910" s="4">
        <f t="shared" si="1075"/>
        <v>9.6916005529802562E-2</v>
      </c>
    </row>
    <row r="6911" spans="1:26" x14ac:dyDescent="0.25">
      <c r="A6911" s="16">
        <f t="shared" si="1073"/>
        <v>50444</v>
      </c>
      <c r="B6911">
        <f>+'[2]Ejercicio 1'!E7128</f>
        <v>6909</v>
      </c>
      <c r="C6911" s="5">
        <v>8.6596361012128295E-2</v>
      </c>
      <c r="D6911" s="4">
        <f t="shared" si="1068"/>
        <v>8.4754367298457992E-2</v>
      </c>
      <c r="E6911" s="6">
        <f t="shared" si="1069"/>
        <v>8.5668775379044923E-2</v>
      </c>
      <c r="F6911" s="7">
        <f t="shared" si="1070"/>
        <v>8.503433280201296E-2</v>
      </c>
      <c r="I6911" s="10">
        <v>6909</v>
      </c>
      <c r="J6911" s="8">
        <f t="shared" si="1071"/>
        <v>8.8096361012128296E-2</v>
      </c>
      <c r="K6911" s="8">
        <f t="shared" si="1071"/>
        <v>8.6254367298457993E-2</v>
      </c>
      <c r="L6911" s="8">
        <f t="shared" si="1071"/>
        <v>8.7168775379044924E-2</v>
      </c>
      <c r="M6911" s="8">
        <f t="shared" si="1066"/>
        <v>8.6534332802012962E-2</v>
      </c>
      <c r="P6911">
        <v>6909</v>
      </c>
      <c r="Q6911" s="8">
        <f t="shared" si="1072"/>
        <v>8.5096361012128294E-2</v>
      </c>
      <c r="R6911" s="8">
        <f t="shared" si="1072"/>
        <v>8.325436729845799E-2</v>
      </c>
      <c r="S6911" s="8">
        <f t="shared" si="1072"/>
        <v>8.4168775379044922E-2</v>
      </c>
      <c r="T6911" s="8">
        <f t="shared" si="1067"/>
        <v>8.3534332802012959E-2</v>
      </c>
      <c r="W6911">
        <v>6909</v>
      </c>
      <c r="X6911" s="4">
        <f t="shared" si="1076"/>
        <v>9.8674947906514682E-2</v>
      </c>
      <c r="Y6911" s="4">
        <f t="shared" si="1074"/>
        <v>9.7633562546102226E-2</v>
      </c>
      <c r="Z6911" s="4">
        <f t="shared" si="1075"/>
        <v>9.6919451259849562E-2</v>
      </c>
    </row>
    <row r="6912" spans="1:26" x14ac:dyDescent="0.25">
      <c r="A6912" s="16">
        <f t="shared" si="1073"/>
        <v>50445</v>
      </c>
      <c r="B6912">
        <f>+'[2]Ejercicio 1'!E7129</f>
        <v>6910</v>
      </c>
      <c r="C6912" s="5">
        <v>8.6598151177472674E-2</v>
      </c>
      <c r="D6912" s="4">
        <f t="shared" si="1068"/>
        <v>8.4756082378089445E-2</v>
      </c>
      <c r="E6912" s="6">
        <f t="shared" si="1069"/>
        <v>8.5670527599384733E-2</v>
      </c>
      <c r="F6912" s="7">
        <f t="shared" si="1070"/>
        <v>8.5036059224923299E-2</v>
      </c>
      <c r="I6912" s="10">
        <v>6910</v>
      </c>
      <c r="J6912" s="8">
        <f t="shared" si="1071"/>
        <v>8.8098151177472675E-2</v>
      </c>
      <c r="K6912" s="8">
        <f t="shared" si="1071"/>
        <v>8.6256082378089446E-2</v>
      </c>
      <c r="L6912" s="8">
        <f t="shared" si="1071"/>
        <v>8.7170527599384734E-2</v>
      </c>
      <c r="M6912" s="8">
        <f t="shared" si="1066"/>
        <v>8.6536059224923301E-2</v>
      </c>
      <c r="P6912">
        <v>6910</v>
      </c>
      <c r="Q6912" s="8">
        <f t="shared" si="1072"/>
        <v>8.5098151177472672E-2</v>
      </c>
      <c r="R6912" s="8">
        <f t="shared" si="1072"/>
        <v>8.3256082378089444E-2</v>
      </c>
      <c r="S6912" s="8">
        <f t="shared" si="1072"/>
        <v>8.4170527599384731E-2</v>
      </c>
      <c r="T6912" s="8">
        <f t="shared" si="1067"/>
        <v>8.3536059224923298E-2</v>
      </c>
      <c r="W6912">
        <v>6910</v>
      </c>
      <c r="X6912" s="4">
        <f t="shared" si="1076"/>
        <v>9.8678538821623252E-2</v>
      </c>
      <c r="Y6912" s="4">
        <f t="shared" si="1074"/>
        <v>9.7637067040334619E-2</v>
      </c>
      <c r="Z6912" s="4">
        <f t="shared" si="1075"/>
        <v>9.6922896987726881E-2</v>
      </c>
    </row>
    <row r="6913" spans="1:26" x14ac:dyDescent="0.25">
      <c r="A6913" s="16">
        <f t="shared" si="1073"/>
        <v>50446</v>
      </c>
      <c r="B6913">
        <f>+'[2]Ejercicio 1'!E7130</f>
        <v>6911</v>
      </c>
      <c r="C6913" s="5">
        <v>8.6599941342817066E-2</v>
      </c>
      <c r="D6913" s="4">
        <f t="shared" si="1068"/>
        <v>8.4757797456233935E-2</v>
      </c>
      <c r="E6913" s="6">
        <f t="shared" si="1069"/>
        <v>8.5672279818964706E-2</v>
      </c>
      <c r="F6913" s="7">
        <f t="shared" si="1070"/>
        <v>8.5037785646563238E-2</v>
      </c>
      <c r="I6913" s="10">
        <v>6911</v>
      </c>
      <c r="J6913" s="8">
        <f t="shared" si="1071"/>
        <v>8.8099941342817067E-2</v>
      </c>
      <c r="K6913" s="8">
        <f t="shared" si="1071"/>
        <v>8.6257797456233937E-2</v>
      </c>
      <c r="L6913" s="8">
        <f t="shared" si="1071"/>
        <v>8.7172279818964707E-2</v>
      </c>
      <c r="M6913" s="8">
        <f t="shared" si="1066"/>
        <v>8.6537785646563239E-2</v>
      </c>
      <c r="P6913">
        <v>6911</v>
      </c>
      <c r="Q6913" s="8">
        <f t="shared" si="1072"/>
        <v>8.5099941342817065E-2</v>
      </c>
      <c r="R6913" s="8">
        <f t="shared" si="1072"/>
        <v>8.3257797456233934E-2</v>
      </c>
      <c r="S6913" s="8">
        <f t="shared" si="1072"/>
        <v>8.4172279818964704E-2</v>
      </c>
      <c r="T6913" s="8">
        <f t="shared" si="1067"/>
        <v>8.3537785646563237E-2</v>
      </c>
      <c r="W6913">
        <v>6911</v>
      </c>
      <c r="X6913" s="4">
        <f t="shared" si="1076"/>
        <v>9.868212973827431E-2</v>
      </c>
      <c r="Y6913" s="4">
        <f t="shared" si="1074"/>
        <v>9.7640571533101808E-2</v>
      </c>
      <c r="Z6913" s="4">
        <f t="shared" si="1075"/>
        <v>9.6926342710622462E-2</v>
      </c>
    </row>
    <row r="6914" spans="1:26" x14ac:dyDescent="0.25">
      <c r="A6914" s="16">
        <f t="shared" si="1073"/>
        <v>50447</v>
      </c>
      <c r="B6914">
        <f>+'[2]Ejercicio 1'!E7131</f>
        <v>6912</v>
      </c>
      <c r="C6914" s="5">
        <v>8.6601731508161445E-2</v>
      </c>
      <c r="D6914" s="4">
        <f t="shared" si="1068"/>
        <v>8.4759512532891254E-2</v>
      </c>
      <c r="E6914" s="6">
        <f t="shared" si="1069"/>
        <v>8.567403203778573E-2</v>
      </c>
      <c r="F6914" s="7">
        <f t="shared" si="1070"/>
        <v>8.5039512066938466E-2</v>
      </c>
      <c r="I6914" s="10">
        <v>6912</v>
      </c>
      <c r="J6914" s="8">
        <f t="shared" si="1071"/>
        <v>8.8101731508161446E-2</v>
      </c>
      <c r="K6914" s="8">
        <f t="shared" si="1071"/>
        <v>8.6259512532891255E-2</v>
      </c>
      <c r="L6914" s="8">
        <f t="shared" si="1071"/>
        <v>8.7174032037785731E-2</v>
      </c>
      <c r="M6914" s="8">
        <f t="shared" si="1071"/>
        <v>8.6539512066938468E-2</v>
      </c>
      <c r="P6914">
        <v>6912</v>
      </c>
      <c r="Q6914" s="8">
        <f t="shared" si="1072"/>
        <v>8.5101731508161443E-2</v>
      </c>
      <c r="R6914" s="8">
        <f t="shared" si="1072"/>
        <v>8.3259512532891253E-2</v>
      </c>
      <c r="S6914" s="8">
        <f t="shared" si="1072"/>
        <v>8.4174032037785729E-2</v>
      </c>
      <c r="T6914" s="8">
        <f t="shared" si="1072"/>
        <v>8.3539512066938465E-2</v>
      </c>
      <c r="W6914">
        <v>6912</v>
      </c>
      <c r="X6914" s="4">
        <f t="shared" si="1076"/>
        <v>9.8685720656469203E-2</v>
      </c>
      <c r="Y6914" s="4">
        <f t="shared" si="1074"/>
        <v>9.7644076024338791E-2</v>
      </c>
      <c r="Z6914" s="4">
        <f t="shared" si="1075"/>
        <v>9.6929788430648908E-2</v>
      </c>
    </row>
    <row r="6915" spans="1:26" x14ac:dyDescent="0.25">
      <c r="A6915" s="16">
        <f t="shared" si="1073"/>
        <v>50448</v>
      </c>
      <c r="B6915">
        <f>+'[2]Ejercicio 1'!E7132</f>
        <v>6913</v>
      </c>
      <c r="C6915" s="5">
        <v>8.6603521673505837E-2</v>
      </c>
      <c r="D6915" s="4">
        <f t="shared" ref="D6915:D6978" si="1077">+LN((1+C6915*182/360)^(360/182))</f>
        <v>8.4761227608061596E-2</v>
      </c>
      <c r="E6915" s="6">
        <f t="shared" ref="E6915:E6978" si="1078">Equivalencia_Tasas(C6915,182,91)</f>
        <v>8.5675784255846058E-2</v>
      </c>
      <c r="F6915" s="7">
        <f t="shared" ref="F6915:F6978" si="1079">Equivalencia_Tasas(C6915,182,28)</f>
        <v>8.5041238486048984E-2</v>
      </c>
      <c r="I6915" s="10">
        <v>6913</v>
      </c>
      <c r="J6915" s="8">
        <f t="shared" ref="J6915:M6978" si="1080">C6915+$O$1</f>
        <v>8.8103521673505839E-2</v>
      </c>
      <c r="K6915" s="8">
        <f t="shared" si="1080"/>
        <v>8.6261227608061597E-2</v>
      </c>
      <c r="L6915" s="8">
        <f t="shared" si="1080"/>
        <v>8.7175784255846059E-2</v>
      </c>
      <c r="M6915" s="8">
        <f t="shared" si="1080"/>
        <v>8.6541238486048985E-2</v>
      </c>
      <c r="P6915">
        <v>6913</v>
      </c>
      <c r="Q6915" s="8">
        <f t="shared" ref="Q6915:T6978" si="1081">C6915-$O$1</f>
        <v>8.5103521673505836E-2</v>
      </c>
      <c r="R6915" s="8">
        <f t="shared" si="1081"/>
        <v>8.3261227608061594E-2</v>
      </c>
      <c r="S6915" s="8">
        <f t="shared" si="1081"/>
        <v>8.4175784255846056E-2</v>
      </c>
      <c r="T6915" s="8">
        <f t="shared" si="1081"/>
        <v>8.3541238486048983E-2</v>
      </c>
      <c r="W6915">
        <v>6913</v>
      </c>
      <c r="X6915" s="4">
        <f t="shared" si="1076"/>
        <v>9.8689311576190777E-2</v>
      </c>
      <c r="Y6915" s="4">
        <f t="shared" si="1074"/>
        <v>9.7647580513977941E-2</v>
      </c>
      <c r="Z6915" s="4">
        <f t="shared" si="1075"/>
        <v>9.6933234147101074E-2</v>
      </c>
    </row>
    <row r="6916" spans="1:26" x14ac:dyDescent="0.25">
      <c r="A6916" s="16">
        <f t="shared" si="1073"/>
        <v>50449</v>
      </c>
      <c r="B6916">
        <f>+'[2]Ejercicio 1'!E7133</f>
        <v>6914</v>
      </c>
      <c r="C6916" s="5">
        <v>8.6605311838850216E-2</v>
      </c>
      <c r="D6916" s="4">
        <f t="shared" si="1077"/>
        <v>8.4762942681745182E-2</v>
      </c>
      <c r="E6916" s="6">
        <f t="shared" si="1078"/>
        <v>8.5677536473148297E-2</v>
      </c>
      <c r="F6916" s="7">
        <f t="shared" si="1079"/>
        <v>8.504296490389196E-2</v>
      </c>
      <c r="I6916" s="10">
        <v>6914</v>
      </c>
      <c r="J6916" s="8">
        <f t="shared" si="1080"/>
        <v>8.8105311838850217E-2</v>
      </c>
      <c r="K6916" s="8">
        <f t="shared" si="1080"/>
        <v>8.6262942681745183E-2</v>
      </c>
      <c r="L6916" s="8">
        <f t="shared" si="1080"/>
        <v>8.7177536473148298E-2</v>
      </c>
      <c r="M6916" s="8">
        <f t="shared" si="1080"/>
        <v>8.6542964903891961E-2</v>
      </c>
      <c r="P6916">
        <v>6914</v>
      </c>
      <c r="Q6916" s="8">
        <f t="shared" si="1081"/>
        <v>8.5105311838850214E-2</v>
      </c>
      <c r="R6916" s="8">
        <f t="shared" si="1081"/>
        <v>8.3262942681745181E-2</v>
      </c>
      <c r="S6916" s="8">
        <f t="shared" si="1081"/>
        <v>8.4177536473148296E-2</v>
      </c>
      <c r="T6916" s="8">
        <f t="shared" si="1081"/>
        <v>8.3542964903891959E-2</v>
      </c>
      <c r="W6916">
        <v>6914</v>
      </c>
      <c r="X6916" s="4">
        <f t="shared" si="1076"/>
        <v>9.869290249748823E-2</v>
      </c>
      <c r="Y6916" s="4">
        <f t="shared" si="1074"/>
        <v>9.7651085002220403E-2</v>
      </c>
      <c r="Z6916" s="4">
        <f t="shared" si="1075"/>
        <v>9.6936679859978961E-2</v>
      </c>
    </row>
    <row r="6917" spans="1:26" x14ac:dyDescent="0.25">
      <c r="A6917" s="16">
        <f t="shared" ref="A6917:A6980" si="1082">+A6916+1</f>
        <v>50450</v>
      </c>
      <c r="B6917">
        <f>+'[2]Ejercicio 1'!E7134</f>
        <v>6915</v>
      </c>
      <c r="C6917" s="5">
        <v>8.6607102004194608E-2</v>
      </c>
      <c r="D6917" s="4">
        <f t="shared" si="1077"/>
        <v>8.4764657753941389E-2</v>
      </c>
      <c r="E6917" s="6">
        <f t="shared" si="1078"/>
        <v>8.5679288689689825E-2</v>
      </c>
      <c r="F6917" s="7">
        <f t="shared" si="1079"/>
        <v>8.5044691320467367E-2</v>
      </c>
      <c r="I6917" s="10">
        <v>6915</v>
      </c>
      <c r="J6917" s="8">
        <f t="shared" si="1080"/>
        <v>8.810710200419461E-2</v>
      </c>
      <c r="K6917" s="8">
        <f t="shared" si="1080"/>
        <v>8.626465775394139E-2</v>
      </c>
      <c r="L6917" s="8">
        <f t="shared" si="1080"/>
        <v>8.7179288689689827E-2</v>
      </c>
      <c r="M6917" s="8">
        <f t="shared" si="1080"/>
        <v>8.6544691320467368E-2</v>
      </c>
      <c r="P6917">
        <v>6915</v>
      </c>
      <c r="Q6917" s="8">
        <f t="shared" si="1081"/>
        <v>8.5107102004194607E-2</v>
      </c>
      <c r="R6917" s="8">
        <f t="shared" si="1081"/>
        <v>8.3264657753941387E-2</v>
      </c>
      <c r="S6917" s="8">
        <f t="shared" si="1081"/>
        <v>8.4179288689689824E-2</v>
      </c>
      <c r="T6917" s="8">
        <f t="shared" si="1081"/>
        <v>8.3544691320467365E-2</v>
      </c>
      <c r="W6917">
        <v>6915</v>
      </c>
      <c r="X6917" s="4">
        <f t="shared" si="1076"/>
        <v>9.8696493420311934E-2</v>
      </c>
      <c r="Y6917" s="4">
        <f t="shared" si="1074"/>
        <v>9.7654589488865892E-2</v>
      </c>
      <c r="Z6917" s="4">
        <f t="shared" si="1075"/>
        <v>9.6940125569279709E-2</v>
      </c>
    </row>
    <row r="6918" spans="1:26" x14ac:dyDescent="0.25">
      <c r="A6918" s="16">
        <f t="shared" si="1082"/>
        <v>50451</v>
      </c>
      <c r="B6918">
        <f>+'[2]Ejercicio 1'!E7135</f>
        <v>6916</v>
      </c>
      <c r="C6918" s="5">
        <v>8.6608892169538987E-2</v>
      </c>
      <c r="D6918" s="4">
        <f t="shared" si="1077"/>
        <v>8.4766372824650438E-2</v>
      </c>
      <c r="E6918" s="6">
        <f t="shared" si="1078"/>
        <v>8.5681040905471531E-2</v>
      </c>
      <c r="F6918" s="7">
        <f t="shared" si="1079"/>
        <v>8.5046417735775232E-2</v>
      </c>
      <c r="I6918" s="10">
        <v>6916</v>
      </c>
      <c r="J6918" s="8">
        <f t="shared" si="1080"/>
        <v>8.8108892169538988E-2</v>
      </c>
      <c r="K6918" s="8">
        <f t="shared" si="1080"/>
        <v>8.6266372824650439E-2</v>
      </c>
      <c r="L6918" s="8">
        <f t="shared" si="1080"/>
        <v>8.7181040905471532E-2</v>
      </c>
      <c r="M6918" s="8">
        <f t="shared" si="1080"/>
        <v>8.6546417735775233E-2</v>
      </c>
      <c r="P6918">
        <v>6916</v>
      </c>
      <c r="Q6918" s="8">
        <f t="shared" si="1081"/>
        <v>8.5108892169538986E-2</v>
      </c>
      <c r="R6918" s="8">
        <f t="shared" si="1081"/>
        <v>8.3266372824650436E-2</v>
      </c>
      <c r="S6918" s="8">
        <f t="shared" si="1081"/>
        <v>8.418104090547153E-2</v>
      </c>
      <c r="T6918" s="8">
        <f t="shared" si="1081"/>
        <v>8.354641773577523E-2</v>
      </c>
      <c r="W6918">
        <v>6916</v>
      </c>
      <c r="X6918" s="4">
        <f t="shared" si="1076"/>
        <v>9.8700084344679459E-2</v>
      </c>
      <c r="Y6918" s="4">
        <f t="shared" si="1074"/>
        <v>9.7658093973913548E-2</v>
      </c>
      <c r="Z6918" s="4">
        <f t="shared" si="1075"/>
        <v>9.6943571275006163E-2</v>
      </c>
    </row>
    <row r="6919" spans="1:26" x14ac:dyDescent="0.25">
      <c r="A6919" s="16">
        <f t="shared" si="1082"/>
        <v>50452</v>
      </c>
      <c r="B6919">
        <f>+'[2]Ejercicio 1'!E7136</f>
        <v>6917</v>
      </c>
      <c r="C6919" s="5">
        <v>8.6610682334883379E-2</v>
      </c>
      <c r="D6919" s="4">
        <f t="shared" si="1077"/>
        <v>8.4768087893872329E-2</v>
      </c>
      <c r="E6919" s="6">
        <f t="shared" si="1078"/>
        <v>8.56827931204934E-2</v>
      </c>
      <c r="F6919" s="7">
        <f t="shared" si="1079"/>
        <v>8.5048144149818386E-2</v>
      </c>
      <c r="I6919" s="10">
        <v>6917</v>
      </c>
      <c r="J6919" s="8">
        <f t="shared" si="1080"/>
        <v>8.8110682334883381E-2</v>
      </c>
      <c r="K6919" s="8">
        <f t="shared" si="1080"/>
        <v>8.6268087893872331E-2</v>
      </c>
      <c r="L6919" s="8">
        <f t="shared" si="1080"/>
        <v>8.7182793120493401E-2</v>
      </c>
      <c r="M6919" s="8">
        <f t="shared" si="1080"/>
        <v>8.6548144149818387E-2</v>
      </c>
      <c r="P6919">
        <v>6917</v>
      </c>
      <c r="Q6919" s="8">
        <f t="shared" si="1081"/>
        <v>8.5110682334883378E-2</v>
      </c>
      <c r="R6919" s="8">
        <f t="shared" si="1081"/>
        <v>8.3268087893872328E-2</v>
      </c>
      <c r="S6919" s="8">
        <f t="shared" si="1081"/>
        <v>8.4182793120493399E-2</v>
      </c>
      <c r="T6919" s="8">
        <f t="shared" si="1081"/>
        <v>8.3548144149818385E-2</v>
      </c>
      <c r="W6919">
        <v>6917</v>
      </c>
      <c r="X6919" s="4">
        <f t="shared" si="1076"/>
        <v>9.8703675270589056E-2</v>
      </c>
      <c r="Y6919" s="4">
        <f t="shared" si="1074"/>
        <v>9.766159845749775E-2</v>
      </c>
      <c r="Z6919" s="4">
        <f t="shared" si="1075"/>
        <v>9.6947016977158337E-2</v>
      </c>
    </row>
    <row r="6920" spans="1:26" x14ac:dyDescent="0.25">
      <c r="A6920" s="16">
        <f t="shared" si="1082"/>
        <v>50453</v>
      </c>
      <c r="B6920">
        <f>+'[2]Ejercicio 1'!E7137</f>
        <v>6918</v>
      </c>
      <c r="C6920" s="5">
        <v>8.6612472500227758E-2</v>
      </c>
      <c r="D6920" s="4">
        <f t="shared" si="1077"/>
        <v>8.4769802961607271E-2</v>
      </c>
      <c r="E6920" s="6">
        <f t="shared" si="1078"/>
        <v>8.5684545334756307E-2</v>
      </c>
      <c r="F6920" s="7">
        <f t="shared" si="1079"/>
        <v>8.5049870562593971E-2</v>
      </c>
      <c r="I6920" s="10">
        <v>6918</v>
      </c>
      <c r="J6920" s="8">
        <f t="shared" si="1080"/>
        <v>8.8112472500227759E-2</v>
      </c>
      <c r="K6920" s="8">
        <f t="shared" si="1080"/>
        <v>8.6269802961607273E-2</v>
      </c>
      <c r="L6920" s="8">
        <f t="shared" si="1080"/>
        <v>8.7184545334756308E-2</v>
      </c>
      <c r="M6920" s="8">
        <f t="shared" si="1080"/>
        <v>8.6549870562593972E-2</v>
      </c>
      <c r="P6920">
        <v>6918</v>
      </c>
      <c r="Q6920" s="8">
        <f t="shared" si="1081"/>
        <v>8.5112472500227757E-2</v>
      </c>
      <c r="R6920" s="8">
        <f t="shared" si="1081"/>
        <v>8.326980296160727E-2</v>
      </c>
      <c r="S6920" s="8">
        <f t="shared" si="1081"/>
        <v>8.4184545334756306E-2</v>
      </c>
      <c r="T6920" s="8">
        <f t="shared" si="1081"/>
        <v>8.354987056259397E-2</v>
      </c>
      <c r="W6920">
        <v>6918</v>
      </c>
      <c r="X6920" s="4">
        <f t="shared" si="1076"/>
        <v>9.8707266198042473E-2</v>
      </c>
      <c r="Y6920" s="4">
        <f t="shared" si="1074"/>
        <v>9.7665102939616749E-2</v>
      </c>
      <c r="Z6920" s="4">
        <f t="shared" si="1075"/>
        <v>9.6950462675736232E-2</v>
      </c>
    </row>
    <row r="6921" spans="1:26" x14ac:dyDescent="0.25">
      <c r="A6921" s="16">
        <f t="shared" si="1082"/>
        <v>50454</v>
      </c>
      <c r="B6921">
        <f>+'[2]Ejercicio 1'!E7138</f>
        <v>6919</v>
      </c>
      <c r="C6921" s="5">
        <v>8.6614262665572136E-2</v>
      </c>
      <c r="D6921" s="4">
        <f t="shared" si="1077"/>
        <v>8.4771518027855042E-2</v>
      </c>
      <c r="E6921" s="6">
        <f t="shared" si="1078"/>
        <v>8.5686297548259391E-2</v>
      </c>
      <c r="F6921" s="7">
        <f t="shared" si="1079"/>
        <v>8.5051596974102014E-2</v>
      </c>
      <c r="I6921" s="10">
        <v>6919</v>
      </c>
      <c r="J6921" s="8">
        <f t="shared" si="1080"/>
        <v>8.8114262665572138E-2</v>
      </c>
      <c r="K6921" s="8">
        <f t="shared" si="1080"/>
        <v>8.6271518027855043E-2</v>
      </c>
      <c r="L6921" s="8">
        <f t="shared" si="1080"/>
        <v>8.7186297548259392E-2</v>
      </c>
      <c r="M6921" s="8">
        <f t="shared" si="1080"/>
        <v>8.6551596974102016E-2</v>
      </c>
      <c r="P6921">
        <v>6919</v>
      </c>
      <c r="Q6921" s="8">
        <f t="shared" si="1081"/>
        <v>8.5114262665572135E-2</v>
      </c>
      <c r="R6921" s="8">
        <f t="shared" si="1081"/>
        <v>8.327151802785504E-2</v>
      </c>
      <c r="S6921" s="8">
        <f t="shared" si="1081"/>
        <v>8.4186297548259389E-2</v>
      </c>
      <c r="T6921" s="8">
        <f t="shared" si="1081"/>
        <v>8.3551596974102013E-2</v>
      </c>
      <c r="W6921">
        <v>6919</v>
      </c>
      <c r="X6921" s="4">
        <f t="shared" si="1076"/>
        <v>9.8710857127022128E-2</v>
      </c>
      <c r="Y6921" s="4">
        <f t="shared" si="1074"/>
        <v>9.7668607420138789E-2</v>
      </c>
      <c r="Z6921" s="4">
        <f t="shared" si="1075"/>
        <v>9.6953908370739847E-2</v>
      </c>
    </row>
    <row r="6922" spans="1:26" x14ac:dyDescent="0.25">
      <c r="A6922" s="16">
        <f t="shared" si="1082"/>
        <v>50455</v>
      </c>
      <c r="B6922">
        <f>+'[2]Ejercicio 1'!E7139</f>
        <v>6920</v>
      </c>
      <c r="C6922" s="5">
        <v>8.6616052830916529E-2</v>
      </c>
      <c r="D6922" s="4">
        <f t="shared" si="1077"/>
        <v>8.4773233092616279E-2</v>
      </c>
      <c r="E6922" s="6">
        <f t="shared" si="1078"/>
        <v>8.5688049761003526E-2</v>
      </c>
      <c r="F6922" s="7">
        <f t="shared" si="1079"/>
        <v>8.5053323384345347E-2</v>
      </c>
      <c r="I6922" s="10">
        <v>6920</v>
      </c>
      <c r="J6922" s="8">
        <f t="shared" si="1080"/>
        <v>8.811605283091653E-2</v>
      </c>
      <c r="K6922" s="8">
        <f t="shared" si="1080"/>
        <v>8.627323309261628E-2</v>
      </c>
      <c r="L6922" s="8">
        <f t="shared" si="1080"/>
        <v>8.7188049761003528E-2</v>
      </c>
      <c r="M6922" s="8">
        <f t="shared" si="1080"/>
        <v>8.6553323384345349E-2</v>
      </c>
      <c r="P6922">
        <v>6920</v>
      </c>
      <c r="Q6922" s="8">
        <f t="shared" si="1081"/>
        <v>8.5116052830916528E-2</v>
      </c>
      <c r="R6922" s="8">
        <f t="shared" si="1081"/>
        <v>8.3273233092616278E-2</v>
      </c>
      <c r="S6922" s="8">
        <f t="shared" si="1081"/>
        <v>8.4188049761003525E-2</v>
      </c>
      <c r="T6922" s="8">
        <f t="shared" si="1081"/>
        <v>8.3553323384345346E-2</v>
      </c>
      <c r="W6922">
        <v>6920</v>
      </c>
      <c r="X6922" s="4">
        <f t="shared" si="1076"/>
        <v>9.8714448057578549E-2</v>
      </c>
      <c r="Y6922" s="4">
        <f t="shared" si="1074"/>
        <v>9.7672111899197389E-2</v>
      </c>
      <c r="Z6922" s="4">
        <f t="shared" si="1075"/>
        <v>9.6957354062172027E-2</v>
      </c>
    </row>
    <row r="6923" spans="1:26" x14ac:dyDescent="0.25">
      <c r="A6923" s="16">
        <f t="shared" si="1082"/>
        <v>50456</v>
      </c>
      <c r="B6923">
        <f>+'[2]Ejercicio 1'!E7140</f>
        <v>6921</v>
      </c>
      <c r="C6923" s="5">
        <v>8.6617842996260908E-2</v>
      </c>
      <c r="D6923" s="4">
        <f t="shared" si="1077"/>
        <v>8.477494815588997E-2</v>
      </c>
      <c r="E6923" s="6">
        <f t="shared" si="1078"/>
        <v>8.5689801972986951E-2</v>
      </c>
      <c r="F6923" s="7">
        <f t="shared" si="1079"/>
        <v>8.5055049793321125E-2</v>
      </c>
      <c r="I6923" s="10">
        <v>6921</v>
      </c>
      <c r="J6923" s="8">
        <f t="shared" si="1080"/>
        <v>8.8117842996260909E-2</v>
      </c>
      <c r="K6923" s="8">
        <f t="shared" si="1080"/>
        <v>8.6274948155889972E-2</v>
      </c>
      <c r="L6923" s="8">
        <f t="shared" si="1080"/>
        <v>8.7189801972986952E-2</v>
      </c>
      <c r="M6923" s="8">
        <f t="shared" si="1080"/>
        <v>8.6555049793321126E-2</v>
      </c>
      <c r="P6923">
        <v>6921</v>
      </c>
      <c r="Q6923" s="8">
        <f t="shared" si="1081"/>
        <v>8.5117842996260906E-2</v>
      </c>
      <c r="R6923" s="8">
        <f t="shared" si="1081"/>
        <v>8.3274948155889969E-2</v>
      </c>
      <c r="S6923" s="8">
        <f t="shared" si="1081"/>
        <v>8.418980197298695E-2</v>
      </c>
      <c r="T6923" s="8">
        <f t="shared" si="1081"/>
        <v>8.3555049793321123E-2</v>
      </c>
      <c r="W6923">
        <v>6921</v>
      </c>
      <c r="X6923" s="4">
        <f t="shared" si="1076"/>
        <v>9.8718038989660792E-2</v>
      </c>
      <c r="Y6923" s="4">
        <f t="shared" si="1074"/>
        <v>9.7675616376658142E-2</v>
      </c>
      <c r="Z6923" s="4">
        <f t="shared" si="1075"/>
        <v>9.6960799750027069E-2</v>
      </c>
    </row>
    <row r="6924" spans="1:26" x14ac:dyDescent="0.25">
      <c r="A6924" s="16">
        <f t="shared" si="1082"/>
        <v>50457</v>
      </c>
      <c r="B6924">
        <f>+'[2]Ejercicio 1'!E7141</f>
        <v>6922</v>
      </c>
      <c r="C6924" s="5">
        <v>8.66196331616053E-2</v>
      </c>
      <c r="D6924" s="4">
        <f t="shared" si="1077"/>
        <v>8.4776663217676698E-2</v>
      </c>
      <c r="E6924" s="6">
        <f t="shared" si="1078"/>
        <v>8.5691554184210539E-2</v>
      </c>
      <c r="F6924" s="7">
        <f t="shared" si="1079"/>
        <v>8.5056776201029347E-2</v>
      </c>
      <c r="I6924" s="10">
        <v>6922</v>
      </c>
      <c r="J6924" s="8">
        <f t="shared" si="1080"/>
        <v>8.8119633161605301E-2</v>
      </c>
      <c r="K6924" s="8">
        <f t="shared" si="1080"/>
        <v>8.62766632176767E-2</v>
      </c>
      <c r="L6924" s="8">
        <f t="shared" si="1080"/>
        <v>8.719155418421054E-2</v>
      </c>
      <c r="M6924" s="8">
        <f t="shared" si="1080"/>
        <v>8.6556776201029348E-2</v>
      </c>
      <c r="P6924">
        <v>6922</v>
      </c>
      <c r="Q6924" s="8">
        <f t="shared" si="1081"/>
        <v>8.5119633161605299E-2</v>
      </c>
      <c r="R6924" s="8">
        <f t="shared" si="1081"/>
        <v>8.3276663217676697E-2</v>
      </c>
      <c r="S6924" s="8">
        <f t="shared" si="1081"/>
        <v>8.4191554184210537E-2</v>
      </c>
      <c r="T6924" s="8">
        <f t="shared" si="1081"/>
        <v>8.3556776201029345E-2</v>
      </c>
      <c r="W6924">
        <v>6922</v>
      </c>
      <c r="X6924" s="4">
        <f t="shared" si="1076"/>
        <v>9.8721629923286411E-2</v>
      </c>
      <c r="Y6924" s="4">
        <f t="shared" si="1074"/>
        <v>9.7679120852654566E-2</v>
      </c>
      <c r="Z6924" s="4">
        <f t="shared" si="1075"/>
        <v>9.6964245434307816E-2</v>
      </c>
    </row>
    <row r="6925" spans="1:26" x14ac:dyDescent="0.25">
      <c r="A6925" s="16">
        <f t="shared" si="1082"/>
        <v>50458</v>
      </c>
      <c r="B6925">
        <f>+'[2]Ejercicio 1'!E7142</f>
        <v>6923</v>
      </c>
      <c r="C6925" s="5">
        <v>8.6621423326949679E-2</v>
      </c>
      <c r="D6925" s="4">
        <f t="shared" si="1077"/>
        <v>8.4778378277976296E-2</v>
      </c>
      <c r="E6925" s="6">
        <f t="shared" si="1078"/>
        <v>8.5693306394675164E-2</v>
      </c>
      <c r="F6925" s="7">
        <f t="shared" si="1079"/>
        <v>8.5058502607472858E-2</v>
      </c>
      <c r="I6925" s="10">
        <v>6923</v>
      </c>
      <c r="J6925" s="8">
        <f t="shared" si="1080"/>
        <v>8.812142332694968E-2</v>
      </c>
      <c r="K6925" s="8">
        <f t="shared" si="1080"/>
        <v>8.6278378277976298E-2</v>
      </c>
      <c r="L6925" s="8">
        <f t="shared" si="1080"/>
        <v>8.7193306394675166E-2</v>
      </c>
      <c r="M6925" s="8">
        <f t="shared" si="1080"/>
        <v>8.6558502607472859E-2</v>
      </c>
      <c r="P6925">
        <v>6923</v>
      </c>
      <c r="Q6925" s="8">
        <f t="shared" si="1081"/>
        <v>8.5121423326949677E-2</v>
      </c>
      <c r="R6925" s="8">
        <f t="shared" si="1081"/>
        <v>8.3278378277976295E-2</v>
      </c>
      <c r="S6925" s="8">
        <f t="shared" si="1081"/>
        <v>8.4193306394675163E-2</v>
      </c>
      <c r="T6925" s="8">
        <f t="shared" si="1081"/>
        <v>8.3558502607472857E-2</v>
      </c>
      <c r="W6925">
        <v>6923</v>
      </c>
      <c r="X6925" s="4">
        <f t="shared" si="1076"/>
        <v>9.8725220858455406E-2</v>
      </c>
      <c r="Y6925" s="4">
        <f t="shared" si="1074"/>
        <v>9.7682625327120798E-2</v>
      </c>
      <c r="Z6925" s="4">
        <f t="shared" si="1075"/>
        <v>9.6967691115014298E-2</v>
      </c>
    </row>
    <row r="6926" spans="1:26" x14ac:dyDescent="0.25">
      <c r="A6926" s="16">
        <f t="shared" si="1082"/>
        <v>50459</v>
      </c>
      <c r="B6926">
        <f>+'[2]Ejercicio 1'!E7143</f>
        <v>6924</v>
      </c>
      <c r="C6926" s="5">
        <v>8.6623213492294071E-2</v>
      </c>
      <c r="D6926" s="4">
        <f t="shared" si="1077"/>
        <v>8.478009333678875E-2</v>
      </c>
      <c r="E6926" s="6">
        <f t="shared" si="1078"/>
        <v>8.5695058604379967E-2</v>
      </c>
      <c r="F6926" s="7">
        <f t="shared" si="1079"/>
        <v>8.5060229012648828E-2</v>
      </c>
      <c r="I6926" s="10">
        <v>6924</v>
      </c>
      <c r="J6926" s="8">
        <f t="shared" si="1080"/>
        <v>8.8123213492294072E-2</v>
      </c>
      <c r="K6926" s="8">
        <f t="shared" si="1080"/>
        <v>8.6280093336788752E-2</v>
      </c>
      <c r="L6926" s="8">
        <f t="shared" si="1080"/>
        <v>8.7195058604379969E-2</v>
      </c>
      <c r="M6926" s="8">
        <f t="shared" si="1080"/>
        <v>8.6560229012648829E-2</v>
      </c>
      <c r="P6926">
        <v>6924</v>
      </c>
      <c r="Q6926" s="8">
        <f t="shared" si="1081"/>
        <v>8.512321349229407E-2</v>
      </c>
      <c r="R6926" s="8">
        <f t="shared" si="1081"/>
        <v>8.3280093336788749E-2</v>
      </c>
      <c r="S6926" s="8">
        <f t="shared" si="1081"/>
        <v>8.4195058604379966E-2</v>
      </c>
      <c r="T6926" s="8">
        <f t="shared" si="1081"/>
        <v>8.3560229012648826E-2</v>
      </c>
      <c r="W6926">
        <v>6924</v>
      </c>
      <c r="X6926" s="4">
        <f t="shared" si="1076"/>
        <v>9.8728811795166474E-2</v>
      </c>
      <c r="Y6926" s="4">
        <f t="shared" si="1074"/>
        <v>9.7686129799990057E-2</v>
      </c>
      <c r="Z6926" s="4">
        <f t="shared" si="1075"/>
        <v>9.6971136792143628E-2</v>
      </c>
    </row>
    <row r="6927" spans="1:26" x14ac:dyDescent="0.25">
      <c r="A6927" s="16">
        <f t="shared" si="1082"/>
        <v>50460</v>
      </c>
      <c r="B6927">
        <f>+'[2]Ejercicio 1'!E7144</f>
        <v>6925</v>
      </c>
      <c r="C6927" s="5">
        <v>8.662500365763845E-2</v>
      </c>
      <c r="D6927" s="4">
        <f t="shared" si="1077"/>
        <v>8.4781808394114255E-2</v>
      </c>
      <c r="E6927" s="6">
        <f t="shared" si="1078"/>
        <v>8.5696810813324947E-2</v>
      </c>
      <c r="F6927" s="7">
        <f t="shared" si="1079"/>
        <v>8.5061955416557228E-2</v>
      </c>
      <c r="I6927" s="10">
        <v>6925</v>
      </c>
      <c r="J6927" s="8">
        <f t="shared" si="1080"/>
        <v>8.8125003657638451E-2</v>
      </c>
      <c r="K6927" s="8">
        <f t="shared" si="1080"/>
        <v>8.6281808394114257E-2</v>
      </c>
      <c r="L6927" s="8">
        <f t="shared" si="1080"/>
        <v>8.7196810813324949E-2</v>
      </c>
      <c r="M6927" s="8">
        <f t="shared" si="1080"/>
        <v>8.6561955416557229E-2</v>
      </c>
      <c r="P6927">
        <v>6925</v>
      </c>
      <c r="Q6927" s="8">
        <f t="shared" si="1081"/>
        <v>8.5125003657638448E-2</v>
      </c>
      <c r="R6927" s="8">
        <f t="shared" si="1081"/>
        <v>8.3281808394114254E-2</v>
      </c>
      <c r="S6927" s="8">
        <f t="shared" si="1081"/>
        <v>8.4196810813324946E-2</v>
      </c>
      <c r="T6927" s="8">
        <f t="shared" si="1081"/>
        <v>8.3561955416557226E-2</v>
      </c>
      <c r="W6927">
        <v>6925</v>
      </c>
      <c r="X6927" s="4">
        <f t="shared" si="1076"/>
        <v>9.8732402733405097E-2</v>
      </c>
      <c r="Y6927" s="4">
        <f t="shared" si="1074"/>
        <v>9.7689634271394113E-2</v>
      </c>
      <c r="Z6927" s="4">
        <f t="shared" si="1075"/>
        <v>9.6974582465698678E-2</v>
      </c>
    </row>
    <row r="6928" spans="1:26" x14ac:dyDescent="0.25">
      <c r="A6928" s="16">
        <f t="shared" si="1082"/>
        <v>50461</v>
      </c>
      <c r="B6928">
        <f>+'[2]Ejercicio 1'!E7145</f>
        <v>6926</v>
      </c>
      <c r="C6928" s="5">
        <v>8.6626793822982842E-2</v>
      </c>
      <c r="D6928" s="4">
        <f t="shared" si="1077"/>
        <v>8.4783523449953047E-2</v>
      </c>
      <c r="E6928" s="6">
        <f t="shared" si="1078"/>
        <v>8.5698563021510965E-2</v>
      </c>
      <c r="F6928" s="7">
        <f t="shared" si="1079"/>
        <v>8.5063681819200918E-2</v>
      </c>
      <c r="I6928" s="10">
        <v>6926</v>
      </c>
      <c r="J6928" s="8">
        <f t="shared" si="1080"/>
        <v>8.8126793822982843E-2</v>
      </c>
      <c r="K6928" s="8">
        <f t="shared" si="1080"/>
        <v>8.6283523449953048E-2</v>
      </c>
      <c r="L6928" s="8">
        <f t="shared" si="1080"/>
        <v>8.7198563021510966E-2</v>
      </c>
      <c r="M6928" s="8">
        <f t="shared" si="1080"/>
        <v>8.6563681819200919E-2</v>
      </c>
      <c r="P6928">
        <v>6926</v>
      </c>
      <c r="Q6928" s="8">
        <f t="shared" si="1081"/>
        <v>8.5126793822982841E-2</v>
      </c>
      <c r="R6928" s="8">
        <f t="shared" si="1081"/>
        <v>8.3283523449953045E-2</v>
      </c>
      <c r="S6928" s="8">
        <f t="shared" si="1081"/>
        <v>8.4198563021510964E-2</v>
      </c>
      <c r="T6928" s="8">
        <f t="shared" si="1081"/>
        <v>8.3563681819200916E-2</v>
      </c>
      <c r="W6928">
        <v>6926</v>
      </c>
      <c r="X6928" s="4">
        <f t="shared" si="1076"/>
        <v>9.8735993673219613E-2</v>
      </c>
      <c r="Y6928" s="4">
        <f t="shared" si="1074"/>
        <v>9.7693138741268851E-2</v>
      </c>
      <c r="Z6928" s="4">
        <f t="shared" si="1075"/>
        <v>9.6978028136387451E-2</v>
      </c>
    </row>
    <row r="6929" spans="1:26" x14ac:dyDescent="0.25">
      <c r="A6929" s="16">
        <f t="shared" si="1082"/>
        <v>50462</v>
      </c>
      <c r="B6929">
        <f>+'[2]Ejercicio 1'!E7146</f>
        <v>6927</v>
      </c>
      <c r="C6929" s="5">
        <v>8.6628583988327221E-2</v>
      </c>
      <c r="D6929" s="4">
        <f t="shared" si="1077"/>
        <v>8.4785238504304486E-2</v>
      </c>
      <c r="E6929" s="6">
        <f t="shared" si="1078"/>
        <v>8.5700315228937146E-2</v>
      </c>
      <c r="F6929" s="7">
        <f t="shared" si="1079"/>
        <v>8.5065408220577066E-2</v>
      </c>
      <c r="I6929" s="10">
        <v>6927</v>
      </c>
      <c r="J6929" s="8">
        <f t="shared" si="1080"/>
        <v>8.8128583988327222E-2</v>
      </c>
      <c r="K6929" s="8">
        <f t="shared" si="1080"/>
        <v>8.6285238504304487E-2</v>
      </c>
      <c r="L6929" s="8">
        <f t="shared" si="1080"/>
        <v>8.7200315228937147E-2</v>
      </c>
      <c r="M6929" s="8">
        <f t="shared" si="1080"/>
        <v>8.6565408220577067E-2</v>
      </c>
      <c r="P6929">
        <v>6927</v>
      </c>
      <c r="Q6929" s="8">
        <f t="shared" si="1081"/>
        <v>8.5128583988327219E-2</v>
      </c>
      <c r="R6929" s="8">
        <f t="shared" si="1081"/>
        <v>8.3285238504304485E-2</v>
      </c>
      <c r="S6929" s="8">
        <f t="shared" si="1081"/>
        <v>8.4200315228937145E-2</v>
      </c>
      <c r="T6929" s="8">
        <f t="shared" si="1081"/>
        <v>8.3565408220577064E-2</v>
      </c>
      <c r="W6929">
        <v>6927</v>
      </c>
      <c r="X6929" s="4">
        <f t="shared" si="1076"/>
        <v>9.873958461456038E-2</v>
      </c>
      <c r="Y6929" s="4">
        <f t="shared" si="1074"/>
        <v>9.7696643209678372E-2</v>
      </c>
      <c r="Z6929" s="4">
        <f t="shared" si="1075"/>
        <v>9.6981473802793941E-2</v>
      </c>
    </row>
    <row r="6930" spans="1:26" x14ac:dyDescent="0.25">
      <c r="A6930" s="16">
        <f t="shared" si="1082"/>
        <v>50463</v>
      </c>
      <c r="B6930">
        <f>+'[2]Ejercicio 1'!E7147</f>
        <v>6928</v>
      </c>
      <c r="C6930" s="5">
        <v>8.6630374153671613E-2</v>
      </c>
      <c r="D6930" s="4">
        <f t="shared" si="1077"/>
        <v>8.4786953557168809E-2</v>
      </c>
      <c r="E6930" s="6">
        <f t="shared" si="1078"/>
        <v>8.5702067435603504E-2</v>
      </c>
      <c r="F6930" s="7">
        <f t="shared" si="1079"/>
        <v>8.5067134620685644E-2</v>
      </c>
      <c r="I6930" s="10">
        <v>6928</v>
      </c>
      <c r="J6930" s="8">
        <f t="shared" si="1080"/>
        <v>8.8130374153671615E-2</v>
      </c>
      <c r="K6930" s="8">
        <f t="shared" si="1080"/>
        <v>8.6286953557168811E-2</v>
      </c>
      <c r="L6930" s="8">
        <f t="shared" si="1080"/>
        <v>8.7202067435603506E-2</v>
      </c>
      <c r="M6930" s="8">
        <f t="shared" si="1080"/>
        <v>8.6567134620685646E-2</v>
      </c>
      <c r="P6930">
        <v>6928</v>
      </c>
      <c r="Q6930" s="8">
        <f t="shared" si="1081"/>
        <v>8.5130374153671612E-2</v>
      </c>
      <c r="R6930" s="8">
        <f t="shared" si="1081"/>
        <v>8.3286953557168808E-2</v>
      </c>
      <c r="S6930" s="8">
        <f t="shared" si="1081"/>
        <v>8.4202067435603503E-2</v>
      </c>
      <c r="T6930" s="8">
        <f t="shared" si="1081"/>
        <v>8.3567134620685643E-2</v>
      </c>
      <c r="W6930">
        <v>6928</v>
      </c>
      <c r="X6930" s="4">
        <f t="shared" si="1076"/>
        <v>9.8743175557444079E-2</v>
      </c>
      <c r="Y6930" s="4">
        <f t="shared" si="1074"/>
        <v>9.7700147676490948E-2</v>
      </c>
      <c r="Z6930" s="4">
        <f t="shared" si="1075"/>
        <v>9.6984919465626138E-2</v>
      </c>
    </row>
    <row r="6931" spans="1:26" x14ac:dyDescent="0.25">
      <c r="A6931" s="16">
        <f t="shared" si="1082"/>
        <v>50464</v>
      </c>
      <c r="B6931">
        <f>+'[2]Ejercicio 1'!E7148</f>
        <v>6929</v>
      </c>
      <c r="C6931" s="5">
        <v>8.6632164319015992E-2</v>
      </c>
      <c r="D6931" s="4">
        <f t="shared" si="1077"/>
        <v>8.4788668608546197E-2</v>
      </c>
      <c r="E6931" s="6">
        <f t="shared" si="1078"/>
        <v>8.5703819641510026E-2</v>
      </c>
      <c r="F6931" s="7">
        <f t="shared" si="1079"/>
        <v>8.5068861019529526E-2</v>
      </c>
      <c r="I6931" s="10">
        <v>6929</v>
      </c>
      <c r="J6931" s="8">
        <f t="shared" si="1080"/>
        <v>8.8132164319015993E-2</v>
      </c>
      <c r="K6931" s="8">
        <f t="shared" si="1080"/>
        <v>8.6288668608546198E-2</v>
      </c>
      <c r="L6931" s="8">
        <f t="shared" si="1080"/>
        <v>8.7203819641510028E-2</v>
      </c>
      <c r="M6931" s="8">
        <f t="shared" si="1080"/>
        <v>8.6568861019529528E-2</v>
      </c>
      <c r="P6931">
        <v>6929</v>
      </c>
      <c r="Q6931" s="8">
        <f t="shared" si="1081"/>
        <v>8.513216431901599E-2</v>
      </c>
      <c r="R6931" s="8">
        <f t="shared" si="1081"/>
        <v>8.3288668608546196E-2</v>
      </c>
      <c r="S6931" s="8">
        <f t="shared" si="1081"/>
        <v>8.4203819641510025E-2</v>
      </c>
      <c r="T6931" s="8">
        <f t="shared" si="1081"/>
        <v>8.3568861019529525E-2</v>
      </c>
      <c r="W6931">
        <v>6929</v>
      </c>
      <c r="X6931" s="4">
        <f t="shared" si="1076"/>
        <v>9.8746766501871613E-2</v>
      </c>
      <c r="Y6931" s="4">
        <f t="shared" si="1074"/>
        <v>9.7703652141839195E-2</v>
      </c>
      <c r="Z6931" s="4">
        <f t="shared" si="1075"/>
        <v>9.6988365124886913E-2</v>
      </c>
    </row>
    <row r="6932" spans="1:26" x14ac:dyDescent="0.25">
      <c r="A6932" s="16">
        <f t="shared" si="1082"/>
        <v>50465</v>
      </c>
      <c r="B6932">
        <f>+'[2]Ejercicio 1'!E7149</f>
        <v>6930</v>
      </c>
      <c r="C6932" s="5">
        <v>8.6633954484360384E-2</v>
      </c>
      <c r="D6932" s="4">
        <f t="shared" si="1077"/>
        <v>8.4790383658436455E-2</v>
      </c>
      <c r="E6932" s="6">
        <f t="shared" si="1078"/>
        <v>8.5705571846657599E-2</v>
      </c>
      <c r="F6932" s="7">
        <f t="shared" si="1079"/>
        <v>8.5070587417105853E-2</v>
      </c>
      <c r="I6932" s="10">
        <v>6930</v>
      </c>
      <c r="J6932" s="8">
        <f t="shared" si="1080"/>
        <v>8.8133954484360386E-2</v>
      </c>
      <c r="K6932" s="8">
        <f t="shared" si="1080"/>
        <v>8.6290383658436456E-2</v>
      </c>
      <c r="L6932" s="8">
        <f t="shared" si="1080"/>
        <v>8.7205571846657601E-2</v>
      </c>
      <c r="M6932" s="8">
        <f t="shared" si="1080"/>
        <v>8.6570587417105854E-2</v>
      </c>
      <c r="P6932">
        <v>6930</v>
      </c>
      <c r="Q6932" s="8">
        <f t="shared" si="1081"/>
        <v>8.5133954484360383E-2</v>
      </c>
      <c r="R6932" s="8">
        <f t="shared" si="1081"/>
        <v>8.3290383658436454E-2</v>
      </c>
      <c r="S6932" s="8">
        <f t="shared" si="1081"/>
        <v>8.4205571846657598E-2</v>
      </c>
      <c r="T6932" s="8">
        <f t="shared" si="1081"/>
        <v>8.3570587417105852E-2</v>
      </c>
      <c r="W6932">
        <v>6930</v>
      </c>
      <c r="X6932" s="4">
        <f t="shared" si="1076"/>
        <v>9.8750357447841636E-2</v>
      </c>
      <c r="Y6932" s="4">
        <f t="shared" si="1074"/>
        <v>9.770715660565811E-2</v>
      </c>
      <c r="Z6932" s="4">
        <f t="shared" si="1075"/>
        <v>9.6991810780573395E-2</v>
      </c>
    </row>
    <row r="6933" spans="1:26" x14ac:dyDescent="0.25">
      <c r="A6933" s="16">
        <f t="shared" si="1082"/>
        <v>50466</v>
      </c>
      <c r="B6933">
        <f>+'[2]Ejercicio 1'!E7150</f>
        <v>6931</v>
      </c>
      <c r="C6933" s="5">
        <v>8.6635744649704763E-2</v>
      </c>
      <c r="D6933" s="4">
        <f t="shared" si="1077"/>
        <v>8.4792098706839583E-2</v>
      </c>
      <c r="E6933" s="6">
        <f t="shared" si="1078"/>
        <v>8.5707324051044448E-2</v>
      </c>
      <c r="F6933" s="7">
        <f t="shared" si="1079"/>
        <v>8.5072313813414624E-2</v>
      </c>
      <c r="I6933" s="10">
        <v>6931</v>
      </c>
      <c r="J6933" s="8">
        <f t="shared" si="1080"/>
        <v>8.8135744649704764E-2</v>
      </c>
      <c r="K6933" s="8">
        <f t="shared" si="1080"/>
        <v>8.6292098706839584E-2</v>
      </c>
      <c r="L6933" s="8">
        <f t="shared" si="1080"/>
        <v>8.7207324051044449E-2</v>
      </c>
      <c r="M6933" s="8">
        <f t="shared" si="1080"/>
        <v>8.6572313813414625E-2</v>
      </c>
      <c r="P6933">
        <v>6931</v>
      </c>
      <c r="Q6933" s="8">
        <f t="shared" si="1081"/>
        <v>8.5135744649704762E-2</v>
      </c>
      <c r="R6933" s="8">
        <f t="shared" si="1081"/>
        <v>8.3292098706839582E-2</v>
      </c>
      <c r="S6933" s="8">
        <f t="shared" si="1081"/>
        <v>8.4207324051044447E-2</v>
      </c>
      <c r="T6933" s="8">
        <f t="shared" si="1081"/>
        <v>8.3572313813414623E-2</v>
      </c>
      <c r="W6933">
        <v>6931</v>
      </c>
      <c r="X6933" s="4">
        <f t="shared" si="1076"/>
        <v>9.8753948395338353E-2</v>
      </c>
      <c r="Y6933" s="4">
        <f t="shared" si="1074"/>
        <v>9.7710661067878304E-2</v>
      </c>
      <c r="Z6933" s="4">
        <f t="shared" si="1075"/>
        <v>9.6995256432679894E-2</v>
      </c>
    </row>
    <row r="6934" spans="1:26" x14ac:dyDescent="0.25">
      <c r="A6934" s="16">
        <f t="shared" si="1082"/>
        <v>50467</v>
      </c>
      <c r="B6934">
        <f>+'[2]Ejercicio 1'!E7151</f>
        <v>6932</v>
      </c>
      <c r="C6934" s="5">
        <v>8.6637534815049155E-2</v>
      </c>
      <c r="D6934" s="4">
        <f t="shared" si="1077"/>
        <v>8.479381375375622E-2</v>
      </c>
      <c r="E6934" s="6">
        <f t="shared" si="1078"/>
        <v>8.5709076254673236E-2</v>
      </c>
      <c r="F6934" s="7">
        <f t="shared" si="1079"/>
        <v>8.5074040208458684E-2</v>
      </c>
      <c r="I6934" s="10">
        <v>6932</v>
      </c>
      <c r="J6934" s="8">
        <f t="shared" si="1080"/>
        <v>8.8137534815049157E-2</v>
      </c>
      <c r="K6934" s="8">
        <f t="shared" si="1080"/>
        <v>8.6293813753756221E-2</v>
      </c>
      <c r="L6934" s="8">
        <f t="shared" si="1080"/>
        <v>8.7209076254673237E-2</v>
      </c>
      <c r="M6934" s="8">
        <f t="shared" si="1080"/>
        <v>8.6574040208458686E-2</v>
      </c>
      <c r="P6934">
        <v>6932</v>
      </c>
      <c r="Q6934" s="8">
        <f t="shared" si="1081"/>
        <v>8.5137534815049154E-2</v>
      </c>
      <c r="R6934" s="8">
        <f t="shared" si="1081"/>
        <v>8.3293813753756218E-2</v>
      </c>
      <c r="S6934" s="8">
        <f t="shared" si="1081"/>
        <v>8.4209076254673235E-2</v>
      </c>
      <c r="T6934" s="8">
        <f t="shared" si="1081"/>
        <v>8.3574040208458683E-2</v>
      </c>
      <c r="W6934">
        <v>6932</v>
      </c>
      <c r="X6934" s="4">
        <f t="shared" si="1076"/>
        <v>9.8757539344411394E-2</v>
      </c>
      <c r="Y6934" s="4">
        <f t="shared" si="1074"/>
        <v>9.7714165528635058E-2</v>
      </c>
      <c r="Z6934" s="4">
        <f t="shared" si="1075"/>
        <v>9.6998702081922961E-2</v>
      </c>
    </row>
    <row r="6935" spans="1:26" x14ac:dyDescent="0.25">
      <c r="A6935" s="16">
        <f t="shared" si="1082"/>
        <v>50468</v>
      </c>
      <c r="B6935">
        <f>+'[2]Ejercicio 1'!E7152</f>
        <v>6933</v>
      </c>
      <c r="C6935" s="5">
        <v>8.6639324980393534E-2</v>
      </c>
      <c r="D6935" s="4">
        <f t="shared" si="1077"/>
        <v>8.4795528799185324E-2</v>
      </c>
      <c r="E6935" s="6">
        <f t="shared" si="1078"/>
        <v>8.5710828457541313E-2</v>
      </c>
      <c r="F6935" s="7">
        <f t="shared" si="1079"/>
        <v>8.5075766602235189E-2</v>
      </c>
      <c r="I6935" s="10">
        <v>6933</v>
      </c>
      <c r="J6935" s="8">
        <f t="shared" si="1080"/>
        <v>8.8139324980393535E-2</v>
      </c>
      <c r="K6935" s="8">
        <f t="shared" si="1080"/>
        <v>8.6295528799185325E-2</v>
      </c>
      <c r="L6935" s="8">
        <f t="shared" si="1080"/>
        <v>8.7210828457541315E-2</v>
      </c>
      <c r="M6935" s="8">
        <f t="shared" si="1080"/>
        <v>8.6575766602235191E-2</v>
      </c>
      <c r="P6935">
        <v>6933</v>
      </c>
      <c r="Q6935" s="8">
        <f t="shared" si="1081"/>
        <v>8.5139324980393533E-2</v>
      </c>
      <c r="R6935" s="8">
        <f t="shared" si="1081"/>
        <v>8.3295528799185323E-2</v>
      </c>
      <c r="S6935" s="8">
        <f t="shared" si="1081"/>
        <v>8.4210828457541312E-2</v>
      </c>
      <c r="T6935" s="8">
        <f t="shared" si="1081"/>
        <v>8.3575766602235188E-2</v>
      </c>
      <c r="W6935">
        <v>6933</v>
      </c>
      <c r="X6935" s="4">
        <f t="shared" si="1076"/>
        <v>9.8761130295010685E-2</v>
      </c>
      <c r="Y6935" s="4">
        <f t="shared" si="1074"/>
        <v>9.7717669987861605E-2</v>
      </c>
      <c r="Z6935" s="4">
        <f t="shared" si="1075"/>
        <v>9.7002147726886603E-2</v>
      </c>
    </row>
    <row r="6936" spans="1:26" x14ac:dyDescent="0.25">
      <c r="A6936" s="16">
        <f t="shared" si="1082"/>
        <v>50469</v>
      </c>
      <c r="B6936">
        <f>+'[2]Ejercicio 1'!E7153</f>
        <v>6934</v>
      </c>
      <c r="C6936" s="5">
        <v>8.6641115145737926E-2</v>
      </c>
      <c r="D6936" s="4">
        <f t="shared" si="1077"/>
        <v>8.4797243843127507E-2</v>
      </c>
      <c r="E6936" s="6">
        <f t="shared" si="1078"/>
        <v>8.5712580659649554E-2</v>
      </c>
      <c r="F6936" s="7">
        <f t="shared" si="1079"/>
        <v>8.5077492994744139E-2</v>
      </c>
      <c r="I6936" s="10">
        <v>6934</v>
      </c>
      <c r="J6936" s="8">
        <f t="shared" si="1080"/>
        <v>8.8141115145737928E-2</v>
      </c>
      <c r="K6936" s="8">
        <f t="shared" si="1080"/>
        <v>8.6297243843127508E-2</v>
      </c>
      <c r="L6936" s="8">
        <f t="shared" si="1080"/>
        <v>8.7212580659649555E-2</v>
      </c>
      <c r="M6936" s="8">
        <f t="shared" si="1080"/>
        <v>8.657749299474414E-2</v>
      </c>
      <c r="P6936">
        <v>6934</v>
      </c>
      <c r="Q6936" s="8">
        <f t="shared" si="1081"/>
        <v>8.5141115145737925E-2</v>
      </c>
      <c r="R6936" s="8">
        <f t="shared" si="1081"/>
        <v>8.3297243843127505E-2</v>
      </c>
      <c r="S6936" s="8">
        <f t="shared" si="1081"/>
        <v>8.4212580659649552E-2</v>
      </c>
      <c r="T6936" s="8">
        <f t="shared" si="1081"/>
        <v>8.3577492994744138E-2</v>
      </c>
      <c r="W6936">
        <v>6934</v>
      </c>
      <c r="X6936" s="4">
        <f t="shared" si="1076"/>
        <v>9.8764721247152923E-2</v>
      </c>
      <c r="Y6936" s="4">
        <f t="shared" si="1074"/>
        <v>9.7721174445490305E-2</v>
      </c>
      <c r="Z6936" s="4">
        <f t="shared" si="1075"/>
        <v>9.7005593368273094E-2</v>
      </c>
    </row>
    <row r="6937" spans="1:26" x14ac:dyDescent="0.25">
      <c r="A6937" s="16">
        <f t="shared" si="1082"/>
        <v>50470</v>
      </c>
      <c r="B6937">
        <f>+'[2]Ejercicio 1'!E7154</f>
        <v>6935</v>
      </c>
      <c r="C6937" s="5">
        <v>8.6642905311082305E-2</v>
      </c>
      <c r="D6937" s="4">
        <f t="shared" si="1077"/>
        <v>8.4798958885582573E-2</v>
      </c>
      <c r="E6937" s="6">
        <f t="shared" si="1078"/>
        <v>8.5714332860998846E-2</v>
      </c>
      <c r="F6937" s="7">
        <f t="shared" si="1079"/>
        <v>8.5079219385988392E-2</v>
      </c>
      <c r="I6937" s="10">
        <v>6935</v>
      </c>
      <c r="J6937" s="8">
        <f t="shared" si="1080"/>
        <v>8.8142905311082306E-2</v>
      </c>
      <c r="K6937" s="8">
        <f t="shared" si="1080"/>
        <v>8.6298958885582575E-2</v>
      </c>
      <c r="L6937" s="8">
        <f t="shared" si="1080"/>
        <v>8.7214332860998847E-2</v>
      </c>
      <c r="M6937" s="8">
        <f t="shared" si="1080"/>
        <v>8.6579219385988393E-2</v>
      </c>
      <c r="P6937">
        <v>6935</v>
      </c>
      <c r="Q6937" s="8">
        <f t="shared" si="1081"/>
        <v>8.5142905311082304E-2</v>
      </c>
      <c r="R6937" s="8">
        <f t="shared" si="1081"/>
        <v>8.3298958885582572E-2</v>
      </c>
      <c r="S6937" s="8">
        <f t="shared" si="1081"/>
        <v>8.4214332860998845E-2</v>
      </c>
      <c r="T6937" s="8">
        <f t="shared" si="1081"/>
        <v>8.357921938598839E-2</v>
      </c>
      <c r="W6937">
        <v>6935</v>
      </c>
      <c r="X6937" s="4">
        <f t="shared" si="1076"/>
        <v>9.8768312200838537E-2</v>
      </c>
      <c r="Y6937" s="4">
        <f t="shared" si="1074"/>
        <v>9.7724678901720569E-2</v>
      </c>
      <c r="Z6937" s="4">
        <f t="shared" si="1075"/>
        <v>9.7009039006793321E-2</v>
      </c>
    </row>
    <row r="6938" spans="1:26" x14ac:dyDescent="0.25">
      <c r="A6938" s="16">
        <f t="shared" si="1082"/>
        <v>50471</v>
      </c>
      <c r="B6938">
        <f>+'[2]Ejercicio 1'!E7155</f>
        <v>6936</v>
      </c>
      <c r="C6938" s="5">
        <v>8.6644695476426697E-2</v>
      </c>
      <c r="D6938" s="4">
        <f t="shared" si="1077"/>
        <v>8.4800673926550746E-2</v>
      </c>
      <c r="E6938" s="6">
        <f t="shared" si="1078"/>
        <v>8.5716085061587427E-2</v>
      </c>
      <c r="F6938" s="7">
        <f t="shared" si="1079"/>
        <v>8.5080945775965075E-2</v>
      </c>
      <c r="I6938" s="10">
        <v>6936</v>
      </c>
      <c r="J6938" s="8">
        <f t="shared" si="1080"/>
        <v>8.8144695476426699E-2</v>
      </c>
      <c r="K6938" s="8">
        <f t="shared" si="1080"/>
        <v>8.6300673926550747E-2</v>
      </c>
      <c r="L6938" s="8">
        <f t="shared" si="1080"/>
        <v>8.7216085061587428E-2</v>
      </c>
      <c r="M6938" s="8">
        <f t="shared" si="1080"/>
        <v>8.6580945775965076E-2</v>
      </c>
      <c r="P6938">
        <v>6936</v>
      </c>
      <c r="Q6938" s="8">
        <f t="shared" si="1081"/>
        <v>8.5144695476426696E-2</v>
      </c>
      <c r="R6938" s="8">
        <f t="shared" si="1081"/>
        <v>8.3300673926550745E-2</v>
      </c>
      <c r="S6938" s="8">
        <f t="shared" si="1081"/>
        <v>8.4216085061587426E-2</v>
      </c>
      <c r="T6938" s="8">
        <f t="shared" si="1081"/>
        <v>8.3580945775965074E-2</v>
      </c>
      <c r="W6938">
        <v>6936</v>
      </c>
      <c r="X6938" s="4">
        <f t="shared" si="1076"/>
        <v>9.8771903156067098E-2</v>
      </c>
      <c r="Y6938" s="4">
        <f t="shared" si="1074"/>
        <v>9.7728183356287981E-2</v>
      </c>
      <c r="Z6938" s="4">
        <f t="shared" si="1075"/>
        <v>9.7012484641028393E-2</v>
      </c>
    </row>
    <row r="6939" spans="1:26" x14ac:dyDescent="0.25">
      <c r="A6939" s="16">
        <f t="shared" si="1082"/>
        <v>50472</v>
      </c>
      <c r="B6939">
        <f>+'[2]Ejercicio 1'!E7156</f>
        <v>6937</v>
      </c>
      <c r="C6939" s="5">
        <v>8.6646485641771076E-2</v>
      </c>
      <c r="D6939" s="4">
        <f t="shared" si="1077"/>
        <v>8.4802388966031803E-2</v>
      </c>
      <c r="E6939" s="6">
        <f t="shared" si="1078"/>
        <v>8.5717837261417046E-2</v>
      </c>
      <c r="F6939" s="7">
        <f t="shared" si="1079"/>
        <v>8.5082672164677062E-2</v>
      </c>
      <c r="I6939" s="10">
        <v>6937</v>
      </c>
      <c r="J6939" s="8">
        <f t="shared" si="1080"/>
        <v>8.8146485641771077E-2</v>
      </c>
      <c r="K6939" s="8">
        <f t="shared" si="1080"/>
        <v>8.6302388966031804E-2</v>
      </c>
      <c r="L6939" s="8">
        <f t="shared" si="1080"/>
        <v>8.7217837261417047E-2</v>
      </c>
      <c r="M6939" s="8">
        <f t="shared" si="1080"/>
        <v>8.6582672164677063E-2</v>
      </c>
      <c r="P6939">
        <v>6937</v>
      </c>
      <c r="Q6939" s="8">
        <f t="shared" si="1081"/>
        <v>8.5146485641771075E-2</v>
      </c>
      <c r="R6939" s="8">
        <f t="shared" si="1081"/>
        <v>8.3302388966031801E-2</v>
      </c>
      <c r="S6939" s="8">
        <f t="shared" si="1081"/>
        <v>8.4217837261417045E-2</v>
      </c>
      <c r="T6939" s="8">
        <f t="shared" si="1081"/>
        <v>8.358267216467706E-2</v>
      </c>
      <c r="W6939">
        <v>6937</v>
      </c>
      <c r="X6939" s="4">
        <f t="shared" si="1076"/>
        <v>9.8775494112821466E-2</v>
      </c>
      <c r="Y6939" s="4">
        <f t="shared" si="1074"/>
        <v>9.773168780939108E-2</v>
      </c>
      <c r="Z6939" s="4">
        <f t="shared" si="1075"/>
        <v>9.7015930272400047E-2</v>
      </c>
    </row>
    <row r="6940" spans="1:26" x14ac:dyDescent="0.25">
      <c r="A6940" s="16">
        <f t="shared" si="1082"/>
        <v>50473</v>
      </c>
      <c r="B6940">
        <f>+'[2]Ejercicio 1'!E7157</f>
        <v>6938</v>
      </c>
      <c r="C6940" s="5">
        <v>8.6648275807115469E-2</v>
      </c>
      <c r="D6940" s="4">
        <f t="shared" si="1077"/>
        <v>8.4804104004025757E-2</v>
      </c>
      <c r="E6940" s="6">
        <f t="shared" si="1078"/>
        <v>8.5719589460487716E-2</v>
      </c>
      <c r="F6940" s="7">
        <f t="shared" si="1079"/>
        <v>8.5084398552118648E-2</v>
      </c>
      <c r="I6940" s="10">
        <v>6938</v>
      </c>
      <c r="J6940" s="8">
        <f t="shared" si="1080"/>
        <v>8.814827580711547E-2</v>
      </c>
      <c r="K6940" s="8">
        <f t="shared" si="1080"/>
        <v>8.6304104004025758E-2</v>
      </c>
      <c r="L6940" s="8">
        <f t="shared" si="1080"/>
        <v>8.7219589460487718E-2</v>
      </c>
      <c r="M6940" s="8">
        <f t="shared" si="1080"/>
        <v>8.6584398552118649E-2</v>
      </c>
      <c r="P6940">
        <v>6938</v>
      </c>
      <c r="Q6940" s="8">
        <f t="shared" si="1081"/>
        <v>8.5148275807115467E-2</v>
      </c>
      <c r="R6940" s="8">
        <f t="shared" si="1081"/>
        <v>8.3304104004025756E-2</v>
      </c>
      <c r="S6940" s="8">
        <f t="shared" si="1081"/>
        <v>8.4219589460487715E-2</v>
      </c>
      <c r="T6940" s="8">
        <f t="shared" si="1081"/>
        <v>8.3584398552118647E-2</v>
      </c>
      <c r="W6940">
        <v>6938</v>
      </c>
      <c r="X6940" s="4">
        <f t="shared" si="1076"/>
        <v>9.8779085071135905E-2</v>
      </c>
      <c r="Y6940" s="4">
        <f t="shared" si="1074"/>
        <v>9.7735192261030723E-2</v>
      </c>
      <c r="Z6940" s="4">
        <f t="shared" si="1075"/>
        <v>9.7019375898781401E-2</v>
      </c>
    </row>
    <row r="6941" spans="1:26" x14ac:dyDescent="0.25">
      <c r="A6941" s="16">
        <f t="shared" si="1082"/>
        <v>50474</v>
      </c>
      <c r="B6941">
        <f>+'[2]Ejercicio 1'!E7158</f>
        <v>6939</v>
      </c>
      <c r="C6941" s="5">
        <v>8.6650065972459847E-2</v>
      </c>
      <c r="D6941" s="4">
        <f t="shared" si="1077"/>
        <v>8.480581904053322E-2</v>
      </c>
      <c r="E6941" s="6">
        <f t="shared" si="1078"/>
        <v>8.5721341658798564E-2</v>
      </c>
      <c r="F6941" s="7">
        <f t="shared" si="1079"/>
        <v>8.5086124938298369E-2</v>
      </c>
      <c r="I6941" s="10">
        <v>6939</v>
      </c>
      <c r="J6941" s="8">
        <f t="shared" si="1080"/>
        <v>8.8150065972459848E-2</v>
      </c>
      <c r="K6941" s="8">
        <f t="shared" si="1080"/>
        <v>8.6305819040533222E-2</v>
      </c>
      <c r="L6941" s="8">
        <f t="shared" si="1080"/>
        <v>8.7221341658798565E-2</v>
      </c>
      <c r="M6941" s="8">
        <f t="shared" si="1080"/>
        <v>8.658612493829837E-2</v>
      </c>
      <c r="P6941">
        <v>6939</v>
      </c>
      <c r="Q6941" s="8">
        <f t="shared" si="1081"/>
        <v>8.5150065972459846E-2</v>
      </c>
      <c r="R6941" s="8">
        <f t="shared" si="1081"/>
        <v>8.3305819040533219E-2</v>
      </c>
      <c r="S6941" s="8">
        <f t="shared" si="1081"/>
        <v>8.4221341658798562E-2</v>
      </c>
      <c r="T6941" s="8">
        <f t="shared" si="1081"/>
        <v>8.3586124938298367E-2</v>
      </c>
      <c r="W6941">
        <v>6939</v>
      </c>
      <c r="X6941" s="4">
        <f t="shared" si="1076"/>
        <v>9.8782676031010416E-2</v>
      </c>
      <c r="Y6941" s="4">
        <f t="shared" si="1074"/>
        <v>9.77386967111393E-2</v>
      </c>
      <c r="Z6941" s="4">
        <f t="shared" si="1075"/>
        <v>9.702282152370964E-2</v>
      </c>
    </row>
    <row r="6942" spans="1:26" x14ac:dyDescent="0.25">
      <c r="A6942" s="16">
        <f t="shared" si="1082"/>
        <v>50475</v>
      </c>
      <c r="B6942">
        <f>+'[2]Ejercicio 1'!E7159</f>
        <v>6940</v>
      </c>
      <c r="C6942" s="5">
        <v>8.665185613780424E-2</v>
      </c>
      <c r="D6942" s="4">
        <f t="shared" si="1077"/>
        <v>8.4807534075553165E-2</v>
      </c>
      <c r="E6942" s="6">
        <f t="shared" si="1078"/>
        <v>8.5723093856349575E-2</v>
      </c>
      <c r="F6942" s="7">
        <f t="shared" si="1079"/>
        <v>8.5087851323207689E-2</v>
      </c>
      <c r="I6942" s="10">
        <v>6940</v>
      </c>
      <c r="J6942" s="8">
        <f t="shared" si="1080"/>
        <v>8.8151856137804241E-2</v>
      </c>
      <c r="K6942" s="8">
        <f t="shared" si="1080"/>
        <v>8.6307534075553166E-2</v>
      </c>
      <c r="L6942" s="8">
        <f t="shared" si="1080"/>
        <v>8.7223093856349576E-2</v>
      </c>
      <c r="M6942" s="8">
        <f t="shared" si="1080"/>
        <v>8.658785132320769E-2</v>
      </c>
      <c r="P6942">
        <v>6940</v>
      </c>
      <c r="Q6942" s="8">
        <f t="shared" si="1081"/>
        <v>8.5151856137804238E-2</v>
      </c>
      <c r="R6942" s="8">
        <f t="shared" si="1081"/>
        <v>8.3307534075553163E-2</v>
      </c>
      <c r="S6942" s="8">
        <f t="shared" si="1081"/>
        <v>8.4223093856349573E-2</v>
      </c>
      <c r="T6942" s="8">
        <f t="shared" si="1081"/>
        <v>8.3587851323207688E-2</v>
      </c>
      <c r="W6942">
        <v>6940</v>
      </c>
      <c r="X6942" s="4">
        <f t="shared" si="1076"/>
        <v>9.8786266992411179E-2</v>
      </c>
      <c r="Y6942" s="4">
        <f t="shared" si="1074"/>
        <v>9.7742201159650891E-2</v>
      </c>
      <c r="Z6942" s="4">
        <f t="shared" si="1075"/>
        <v>9.7026267143647579E-2</v>
      </c>
    </row>
    <row r="6943" spans="1:26" x14ac:dyDescent="0.25">
      <c r="A6943" s="16">
        <f t="shared" si="1082"/>
        <v>50476</v>
      </c>
      <c r="B6943">
        <f>+'[2]Ejercicio 1'!E7160</f>
        <v>6941</v>
      </c>
      <c r="C6943" s="5">
        <v>8.6653646303148618E-2</v>
      </c>
      <c r="D6943" s="4">
        <f t="shared" si="1077"/>
        <v>8.4809249109086021E-2</v>
      </c>
      <c r="E6943" s="6">
        <f t="shared" si="1078"/>
        <v>8.5724846053140749E-2</v>
      </c>
      <c r="F6943" s="7">
        <f t="shared" si="1079"/>
        <v>8.5089577706852298E-2</v>
      </c>
      <c r="I6943" s="10">
        <v>6941</v>
      </c>
      <c r="J6943" s="8">
        <f t="shared" si="1080"/>
        <v>8.8153646303148619E-2</v>
      </c>
      <c r="K6943" s="8">
        <f t="shared" si="1080"/>
        <v>8.6309249109086023E-2</v>
      </c>
      <c r="L6943" s="8">
        <f t="shared" si="1080"/>
        <v>8.722484605314075E-2</v>
      </c>
      <c r="M6943" s="8">
        <f t="shared" si="1080"/>
        <v>8.65895777068523E-2</v>
      </c>
      <c r="P6943">
        <v>6941</v>
      </c>
      <c r="Q6943" s="8">
        <f t="shared" si="1081"/>
        <v>8.5153646303148617E-2</v>
      </c>
      <c r="R6943" s="8">
        <f t="shared" si="1081"/>
        <v>8.330924910908602E-2</v>
      </c>
      <c r="S6943" s="8">
        <f t="shared" si="1081"/>
        <v>8.4224846053140748E-2</v>
      </c>
      <c r="T6943" s="8">
        <f t="shared" si="1081"/>
        <v>8.3589577706852297E-2</v>
      </c>
      <c r="W6943">
        <v>6941</v>
      </c>
      <c r="X6943" s="4">
        <f t="shared" si="1076"/>
        <v>9.8789857955354443E-2</v>
      </c>
      <c r="Y6943" s="4">
        <f t="shared" ref="Y6943:Y7006" si="1083">Tasa_Fwd(E6852,B6852,E6943,B6943,91)</f>
        <v>9.774570560669818E-2</v>
      </c>
      <c r="Z6943" s="4">
        <f t="shared" si="1075"/>
        <v>9.7029712760016942E-2</v>
      </c>
    </row>
    <row r="6944" spans="1:26" x14ac:dyDescent="0.25">
      <c r="A6944" s="16">
        <f t="shared" si="1082"/>
        <v>50477</v>
      </c>
      <c r="B6944">
        <f>+'[2]Ejercicio 1'!E7161</f>
        <v>6942</v>
      </c>
      <c r="C6944" s="5">
        <v>8.6655436468493011E-2</v>
      </c>
      <c r="D6944" s="4">
        <f t="shared" si="1077"/>
        <v>8.4810964141132192E-2</v>
      </c>
      <c r="E6944" s="6">
        <f t="shared" si="1078"/>
        <v>8.5726598249172087E-2</v>
      </c>
      <c r="F6944" s="7">
        <f t="shared" si="1079"/>
        <v>8.5091304089229353E-2</v>
      </c>
      <c r="I6944" s="10">
        <v>6942</v>
      </c>
      <c r="J6944" s="8">
        <f t="shared" si="1080"/>
        <v>8.8155436468493012E-2</v>
      </c>
      <c r="K6944" s="8">
        <f t="shared" si="1080"/>
        <v>8.6310964141132193E-2</v>
      </c>
      <c r="L6944" s="8">
        <f t="shared" si="1080"/>
        <v>8.7226598249172088E-2</v>
      </c>
      <c r="M6944" s="8">
        <f t="shared" si="1080"/>
        <v>8.6591304089229354E-2</v>
      </c>
      <c r="P6944">
        <v>6942</v>
      </c>
      <c r="Q6944" s="8">
        <f t="shared" si="1081"/>
        <v>8.5155436468493009E-2</v>
      </c>
      <c r="R6944" s="8">
        <f t="shared" si="1081"/>
        <v>8.3310964141132191E-2</v>
      </c>
      <c r="S6944" s="8">
        <f t="shared" si="1081"/>
        <v>8.4226598249172085E-2</v>
      </c>
      <c r="T6944" s="8">
        <f t="shared" si="1081"/>
        <v>8.3591304089229351E-2</v>
      </c>
      <c r="W6944">
        <v>6942</v>
      </c>
      <c r="X6944" s="4">
        <f t="shared" si="1076"/>
        <v>9.8793448919841084E-2</v>
      </c>
      <c r="Y6944" s="4">
        <f t="shared" si="1083"/>
        <v>9.7749210052213487E-2</v>
      </c>
      <c r="Z6944" s="4">
        <f t="shared" ref="Z6944:Z7007" si="1084">Tasa_Fwd(F6916,B6916,F6944,B6944,28)</f>
        <v>9.7033158372806322E-2</v>
      </c>
    </row>
    <row r="6945" spans="1:26" x14ac:dyDescent="0.25">
      <c r="A6945" s="16">
        <f t="shared" si="1082"/>
        <v>50478</v>
      </c>
      <c r="B6945">
        <f>+'[2]Ejercicio 1'!E7162</f>
        <v>6943</v>
      </c>
      <c r="C6945" s="5">
        <v>8.6657226633837389E-2</v>
      </c>
      <c r="D6945" s="4">
        <f t="shared" si="1077"/>
        <v>8.4812679171691066E-2</v>
      </c>
      <c r="E6945" s="6">
        <f t="shared" si="1078"/>
        <v>8.5728350444443602E-2</v>
      </c>
      <c r="F6945" s="7">
        <f t="shared" si="1079"/>
        <v>8.5093030470338851E-2</v>
      </c>
      <c r="I6945" s="10">
        <v>6943</v>
      </c>
      <c r="J6945" s="8">
        <f t="shared" si="1080"/>
        <v>8.8157226633837391E-2</v>
      </c>
      <c r="K6945" s="8">
        <f t="shared" si="1080"/>
        <v>8.6312679171691067E-2</v>
      </c>
      <c r="L6945" s="8">
        <f t="shared" si="1080"/>
        <v>8.7228350444443603E-2</v>
      </c>
      <c r="M6945" s="8">
        <f t="shared" si="1080"/>
        <v>8.6593030470338853E-2</v>
      </c>
      <c r="P6945">
        <v>6943</v>
      </c>
      <c r="Q6945" s="8">
        <f t="shared" si="1081"/>
        <v>8.5157226633837388E-2</v>
      </c>
      <c r="R6945" s="8">
        <f t="shared" si="1081"/>
        <v>8.3312679171691065E-2</v>
      </c>
      <c r="S6945" s="8">
        <f t="shared" si="1081"/>
        <v>8.42283504444436E-2</v>
      </c>
      <c r="T6945" s="8">
        <f t="shared" si="1081"/>
        <v>8.359303047033885E-2</v>
      </c>
      <c r="W6945">
        <v>6943</v>
      </c>
      <c r="X6945" s="4">
        <f t="shared" si="1076"/>
        <v>9.8797039885854421E-2</v>
      </c>
      <c r="Y6945" s="4">
        <f t="shared" si="1083"/>
        <v>9.7752714496132723E-2</v>
      </c>
      <c r="Z6945" s="4">
        <f t="shared" si="1084"/>
        <v>9.7036603982021408E-2</v>
      </c>
    </row>
    <row r="6946" spans="1:26" x14ac:dyDescent="0.25">
      <c r="A6946" s="16">
        <f t="shared" si="1082"/>
        <v>50479</v>
      </c>
      <c r="B6946">
        <f>+'[2]Ejercicio 1'!E7163</f>
        <v>6944</v>
      </c>
      <c r="C6946" s="5">
        <v>8.6659016799181782E-2</v>
      </c>
      <c r="D6946" s="4">
        <f t="shared" si="1077"/>
        <v>8.4814394200763046E-2</v>
      </c>
      <c r="E6946" s="6">
        <f t="shared" si="1078"/>
        <v>8.5730102638956168E-2</v>
      </c>
      <c r="F6946" s="7">
        <f t="shared" si="1079"/>
        <v>8.5094756850183639E-2</v>
      </c>
      <c r="I6946" s="10">
        <v>6944</v>
      </c>
      <c r="J6946" s="8">
        <f t="shared" si="1080"/>
        <v>8.8159016799181783E-2</v>
      </c>
      <c r="K6946" s="8">
        <f t="shared" si="1080"/>
        <v>8.6314394200763048E-2</v>
      </c>
      <c r="L6946" s="8">
        <f t="shared" si="1080"/>
        <v>8.723010263895617E-2</v>
      </c>
      <c r="M6946" s="8">
        <f t="shared" si="1080"/>
        <v>8.6594756850183641E-2</v>
      </c>
      <c r="P6946">
        <v>6944</v>
      </c>
      <c r="Q6946" s="8">
        <f t="shared" si="1081"/>
        <v>8.515901679918178E-2</v>
      </c>
      <c r="R6946" s="8">
        <f t="shared" si="1081"/>
        <v>8.3314394200763045E-2</v>
      </c>
      <c r="S6946" s="8">
        <f t="shared" si="1081"/>
        <v>8.4230102638956167E-2</v>
      </c>
      <c r="T6946" s="8">
        <f t="shared" si="1081"/>
        <v>8.3594756850183638E-2</v>
      </c>
      <c r="W6946">
        <v>6944</v>
      </c>
      <c r="X6946" s="4">
        <f t="shared" si="1076"/>
        <v>9.8800630853426955E-2</v>
      </c>
      <c r="Y6946" s="4">
        <f t="shared" si="1083"/>
        <v>9.775621893858763E-2</v>
      </c>
      <c r="Z6946" s="4">
        <f t="shared" si="1084"/>
        <v>9.7040049588373076E-2</v>
      </c>
    </row>
    <row r="6947" spans="1:26" x14ac:dyDescent="0.25">
      <c r="A6947" s="16">
        <f t="shared" si="1082"/>
        <v>50480</v>
      </c>
      <c r="B6947">
        <f>+'[2]Ejercicio 1'!E7164</f>
        <v>6945</v>
      </c>
      <c r="C6947" s="5">
        <v>8.666080696452616E-2</v>
      </c>
      <c r="D6947" s="4">
        <f t="shared" si="1077"/>
        <v>8.4816109228348341E-2</v>
      </c>
      <c r="E6947" s="6">
        <f t="shared" si="1078"/>
        <v>8.5731854832709772E-2</v>
      </c>
      <c r="F6947" s="7">
        <f t="shared" si="1079"/>
        <v>8.5096483228760872E-2</v>
      </c>
      <c r="I6947" s="10">
        <v>6945</v>
      </c>
      <c r="J6947" s="8">
        <f t="shared" si="1080"/>
        <v>8.8160806964526162E-2</v>
      </c>
      <c r="K6947" s="8">
        <f t="shared" si="1080"/>
        <v>8.6316109228348342E-2</v>
      </c>
      <c r="L6947" s="8">
        <f t="shared" si="1080"/>
        <v>8.7231854832709774E-2</v>
      </c>
      <c r="M6947" s="8">
        <f t="shared" si="1080"/>
        <v>8.6596483228760873E-2</v>
      </c>
      <c r="P6947">
        <v>6945</v>
      </c>
      <c r="Q6947" s="8">
        <f t="shared" si="1081"/>
        <v>8.5160806964526159E-2</v>
      </c>
      <c r="R6947" s="8">
        <f t="shared" si="1081"/>
        <v>8.331610922834834E-2</v>
      </c>
      <c r="S6947" s="8">
        <f t="shared" si="1081"/>
        <v>8.4231854832709771E-2</v>
      </c>
      <c r="T6947" s="8">
        <f t="shared" si="1081"/>
        <v>8.3596483228760871E-2</v>
      </c>
      <c r="W6947">
        <v>6945</v>
      </c>
      <c r="X6947" s="4">
        <f t="shared" si="1076"/>
        <v>9.880422182255999E-2</v>
      </c>
      <c r="Y6947" s="4">
        <f t="shared" si="1083"/>
        <v>9.7759723379579971E-2</v>
      </c>
      <c r="Z6947" s="4">
        <f t="shared" si="1084"/>
        <v>9.7043495190442461E-2</v>
      </c>
    </row>
    <row r="6948" spans="1:26" x14ac:dyDescent="0.25">
      <c r="A6948" s="16">
        <f t="shared" si="1082"/>
        <v>50481</v>
      </c>
      <c r="B6948">
        <f>+'[2]Ejercicio 1'!E7165</f>
        <v>6946</v>
      </c>
      <c r="C6948" s="5">
        <v>8.6662597129870553E-2</v>
      </c>
      <c r="D6948" s="4">
        <f t="shared" si="1077"/>
        <v>8.4817824254446353E-2</v>
      </c>
      <c r="E6948" s="6">
        <f t="shared" si="1078"/>
        <v>8.5733607025702666E-2</v>
      </c>
      <c r="F6948" s="7">
        <f t="shared" si="1079"/>
        <v>8.5098209606073408E-2</v>
      </c>
      <c r="I6948" s="10">
        <v>6946</v>
      </c>
      <c r="J6948" s="8">
        <f t="shared" si="1080"/>
        <v>8.8162597129870554E-2</v>
      </c>
      <c r="K6948" s="8">
        <f t="shared" si="1080"/>
        <v>8.6317824254446354E-2</v>
      </c>
      <c r="L6948" s="8">
        <f t="shared" si="1080"/>
        <v>8.7233607025702667E-2</v>
      </c>
      <c r="M6948" s="8">
        <f t="shared" si="1080"/>
        <v>8.6598209606073409E-2</v>
      </c>
      <c r="P6948">
        <v>6946</v>
      </c>
      <c r="Q6948" s="8">
        <f t="shared" si="1081"/>
        <v>8.5162597129870551E-2</v>
      </c>
      <c r="R6948" s="8">
        <f t="shared" si="1081"/>
        <v>8.3317824254446352E-2</v>
      </c>
      <c r="S6948" s="8">
        <f t="shared" si="1081"/>
        <v>8.4233607025702664E-2</v>
      </c>
      <c r="T6948" s="8">
        <f t="shared" si="1081"/>
        <v>8.3598209606073406E-2</v>
      </c>
      <c r="W6948">
        <v>6946</v>
      </c>
      <c r="X6948" s="4">
        <f t="shared" si="1076"/>
        <v>9.8807812793217958E-2</v>
      </c>
      <c r="Y6948" s="4">
        <f t="shared" si="1083"/>
        <v>9.7763227818973591E-2</v>
      </c>
      <c r="Z6948" s="4">
        <f t="shared" si="1084"/>
        <v>9.7046940789642697E-2</v>
      </c>
    </row>
    <row r="6949" spans="1:26" x14ac:dyDescent="0.25">
      <c r="A6949" s="16">
        <f t="shared" si="1082"/>
        <v>50482</v>
      </c>
      <c r="B6949">
        <f>+'[2]Ejercicio 1'!E7166</f>
        <v>6947</v>
      </c>
      <c r="C6949" s="5">
        <v>8.6664387295214931E-2</v>
      </c>
      <c r="D6949" s="4">
        <f t="shared" si="1077"/>
        <v>8.4819539279057291E-2</v>
      </c>
      <c r="E6949" s="6">
        <f t="shared" si="1078"/>
        <v>8.5735359217935736E-2</v>
      </c>
      <c r="F6949" s="7">
        <f t="shared" si="1079"/>
        <v>8.5099935982118388E-2</v>
      </c>
      <c r="I6949" s="10">
        <v>6947</v>
      </c>
      <c r="J6949" s="8">
        <f t="shared" si="1080"/>
        <v>8.8164387295214933E-2</v>
      </c>
      <c r="K6949" s="8">
        <f t="shared" si="1080"/>
        <v>8.6319539279057292E-2</v>
      </c>
      <c r="L6949" s="8">
        <f t="shared" si="1080"/>
        <v>8.7235359217935737E-2</v>
      </c>
      <c r="M6949" s="8">
        <f t="shared" si="1080"/>
        <v>8.6599935982118389E-2</v>
      </c>
      <c r="P6949">
        <v>6947</v>
      </c>
      <c r="Q6949" s="8">
        <f t="shared" si="1081"/>
        <v>8.516438729521493E-2</v>
      </c>
      <c r="R6949" s="8">
        <f t="shared" si="1081"/>
        <v>8.3319539279057289E-2</v>
      </c>
      <c r="S6949" s="8">
        <f t="shared" si="1081"/>
        <v>8.4235359217935735E-2</v>
      </c>
      <c r="T6949" s="8">
        <f t="shared" si="1081"/>
        <v>8.3599935982118387E-2</v>
      </c>
      <c r="W6949">
        <v>6947</v>
      </c>
      <c r="X6949" s="4">
        <f t="shared" si="1076"/>
        <v>9.8811403765419747E-2</v>
      </c>
      <c r="Y6949" s="4">
        <f t="shared" si="1083"/>
        <v>9.7766732256769379E-2</v>
      </c>
      <c r="Z6949" s="4">
        <f t="shared" si="1084"/>
        <v>9.7050386385268653E-2</v>
      </c>
    </row>
    <row r="6950" spans="1:26" x14ac:dyDescent="0.25">
      <c r="A6950" s="16">
        <f t="shared" si="1082"/>
        <v>50483</v>
      </c>
      <c r="B6950">
        <f>+'[2]Ejercicio 1'!E7167</f>
        <v>6948</v>
      </c>
      <c r="C6950" s="5">
        <v>8.6666177460559324E-2</v>
      </c>
      <c r="D6950" s="4">
        <f t="shared" si="1077"/>
        <v>8.4821254302181348E-2</v>
      </c>
      <c r="E6950" s="6">
        <f t="shared" si="1078"/>
        <v>8.5737111409409844E-2</v>
      </c>
      <c r="F6950" s="7">
        <f t="shared" si="1079"/>
        <v>8.5101662356895799E-2</v>
      </c>
      <c r="I6950" s="10">
        <v>6948</v>
      </c>
      <c r="J6950" s="8">
        <f t="shared" si="1080"/>
        <v>8.8166177460559325E-2</v>
      </c>
      <c r="K6950" s="8">
        <f t="shared" si="1080"/>
        <v>8.6321254302181349E-2</v>
      </c>
      <c r="L6950" s="8">
        <f t="shared" si="1080"/>
        <v>8.7237111409409845E-2</v>
      </c>
      <c r="M6950" s="8">
        <f t="shared" si="1080"/>
        <v>8.66016623568958E-2</v>
      </c>
      <c r="P6950">
        <v>6948</v>
      </c>
      <c r="Q6950" s="8">
        <f t="shared" si="1081"/>
        <v>8.5166177460559322E-2</v>
      </c>
      <c r="R6950" s="8">
        <f t="shared" si="1081"/>
        <v>8.3321254302181347E-2</v>
      </c>
      <c r="S6950" s="8">
        <f t="shared" si="1081"/>
        <v>8.4237111409409843E-2</v>
      </c>
      <c r="T6950" s="8">
        <f t="shared" si="1081"/>
        <v>8.3601662356895798E-2</v>
      </c>
      <c r="W6950">
        <v>6948</v>
      </c>
      <c r="X6950" s="4">
        <f t="shared" si="1076"/>
        <v>9.8814994739164483E-2</v>
      </c>
      <c r="Y6950" s="4">
        <f t="shared" si="1083"/>
        <v>9.7770236693169338E-2</v>
      </c>
      <c r="Z6950" s="4">
        <f t="shared" si="1084"/>
        <v>9.7053831976612326E-2</v>
      </c>
    </row>
    <row r="6951" spans="1:26" x14ac:dyDescent="0.25">
      <c r="A6951" s="16">
        <f t="shared" si="1082"/>
        <v>50484</v>
      </c>
      <c r="B6951">
        <f>+'[2]Ejercicio 1'!E7168</f>
        <v>6949</v>
      </c>
      <c r="C6951" s="5">
        <v>8.6667967625903702E-2</v>
      </c>
      <c r="D6951" s="4">
        <f t="shared" si="1077"/>
        <v>8.4822969323818331E-2</v>
      </c>
      <c r="E6951" s="6">
        <f t="shared" si="1078"/>
        <v>8.5738863600124129E-2</v>
      </c>
      <c r="F6951" s="7">
        <f t="shared" si="1079"/>
        <v>8.5103388730408527E-2</v>
      </c>
      <c r="I6951" s="10">
        <v>6949</v>
      </c>
      <c r="J6951" s="8">
        <f t="shared" si="1080"/>
        <v>8.8167967625903704E-2</v>
      </c>
      <c r="K6951" s="8">
        <f t="shared" si="1080"/>
        <v>8.6322969323818333E-2</v>
      </c>
      <c r="L6951" s="8">
        <f t="shared" si="1080"/>
        <v>8.7238863600124131E-2</v>
      </c>
      <c r="M6951" s="8">
        <f t="shared" si="1080"/>
        <v>8.6603388730408529E-2</v>
      </c>
      <c r="P6951">
        <v>6949</v>
      </c>
      <c r="Q6951" s="8">
        <f t="shared" si="1081"/>
        <v>8.5167967625903701E-2</v>
      </c>
      <c r="R6951" s="8">
        <f t="shared" si="1081"/>
        <v>8.332296932381833E-2</v>
      </c>
      <c r="S6951" s="8">
        <f t="shared" si="1081"/>
        <v>8.4238863600124128E-2</v>
      </c>
      <c r="T6951" s="8">
        <f t="shared" si="1081"/>
        <v>8.3603388730408526E-2</v>
      </c>
      <c r="W6951">
        <v>6949</v>
      </c>
      <c r="X6951" s="4">
        <f t="shared" si="1076"/>
        <v>9.8818585714452165E-2</v>
      </c>
      <c r="Y6951" s="4">
        <f t="shared" si="1083"/>
        <v>9.7773741127971478E-2</v>
      </c>
      <c r="Z6951" s="4">
        <f t="shared" si="1084"/>
        <v>9.7057277565092581E-2</v>
      </c>
    </row>
    <row r="6952" spans="1:26" x14ac:dyDescent="0.25">
      <c r="A6952" s="16">
        <f t="shared" si="1082"/>
        <v>50485</v>
      </c>
      <c r="B6952">
        <f>+'[2]Ejercicio 1'!E7169</f>
        <v>6950</v>
      </c>
      <c r="C6952" s="5">
        <v>8.6669757791248095E-2</v>
      </c>
      <c r="D6952" s="4">
        <f t="shared" si="1077"/>
        <v>8.4824684343968226E-2</v>
      </c>
      <c r="E6952" s="6">
        <f t="shared" si="1078"/>
        <v>8.5740615790078578E-2</v>
      </c>
      <c r="F6952" s="7">
        <f t="shared" si="1079"/>
        <v>8.5105115102653686E-2</v>
      </c>
      <c r="I6952" s="10">
        <v>6950</v>
      </c>
      <c r="J6952" s="8">
        <f t="shared" si="1080"/>
        <v>8.8169757791248096E-2</v>
      </c>
      <c r="K6952" s="8">
        <f t="shared" si="1080"/>
        <v>8.6324684343968228E-2</v>
      </c>
      <c r="L6952" s="8">
        <f t="shared" si="1080"/>
        <v>8.7240615790078579E-2</v>
      </c>
      <c r="M6952" s="8">
        <f t="shared" si="1080"/>
        <v>8.6605115102653688E-2</v>
      </c>
      <c r="P6952">
        <v>6950</v>
      </c>
      <c r="Q6952" s="8">
        <f t="shared" si="1081"/>
        <v>8.5169757791248094E-2</v>
      </c>
      <c r="R6952" s="8">
        <f t="shared" si="1081"/>
        <v>8.3324684343968225E-2</v>
      </c>
      <c r="S6952" s="8">
        <f t="shared" si="1081"/>
        <v>8.4240615790078577E-2</v>
      </c>
      <c r="T6952" s="8">
        <f t="shared" si="1081"/>
        <v>8.3605115102653685E-2</v>
      </c>
      <c r="W6952">
        <v>6950</v>
      </c>
      <c r="X6952" s="4">
        <f t="shared" si="1076"/>
        <v>9.8822176691266528E-2</v>
      </c>
      <c r="Y6952" s="4">
        <f t="shared" si="1083"/>
        <v>9.7777245561242523E-2</v>
      </c>
      <c r="Z6952" s="4">
        <f t="shared" si="1084"/>
        <v>9.7060723149995684E-2</v>
      </c>
    </row>
    <row r="6953" spans="1:26" x14ac:dyDescent="0.25">
      <c r="A6953" s="16">
        <f t="shared" si="1082"/>
        <v>50486</v>
      </c>
      <c r="B6953">
        <f>+'[2]Ejercicio 1'!E7170</f>
        <v>6951</v>
      </c>
      <c r="C6953" s="5">
        <v>8.6671547956592473E-2</v>
      </c>
      <c r="D6953" s="4">
        <f t="shared" si="1077"/>
        <v>8.4826399362631671E-2</v>
      </c>
      <c r="E6953" s="6">
        <f t="shared" si="1078"/>
        <v>8.5742367979274065E-2</v>
      </c>
      <c r="F6953" s="7">
        <f t="shared" si="1079"/>
        <v>8.5106841473631276E-2</v>
      </c>
      <c r="I6953" s="10">
        <v>6951</v>
      </c>
      <c r="J6953" s="8">
        <f t="shared" si="1080"/>
        <v>8.8171547956592475E-2</v>
      </c>
      <c r="K6953" s="8">
        <f t="shared" si="1080"/>
        <v>8.6326399362631673E-2</v>
      </c>
      <c r="L6953" s="8">
        <f t="shared" si="1080"/>
        <v>8.7242367979274066E-2</v>
      </c>
      <c r="M6953" s="8">
        <f t="shared" si="1080"/>
        <v>8.6606841473631277E-2</v>
      </c>
      <c r="P6953">
        <v>6951</v>
      </c>
      <c r="Q6953" s="8">
        <f t="shared" si="1081"/>
        <v>8.5171547956592472E-2</v>
      </c>
      <c r="R6953" s="8">
        <f t="shared" si="1081"/>
        <v>8.332639936263167E-2</v>
      </c>
      <c r="S6953" s="8">
        <f t="shared" si="1081"/>
        <v>8.4242367979274063E-2</v>
      </c>
      <c r="T6953" s="8">
        <f t="shared" si="1081"/>
        <v>8.3606841473631274E-2</v>
      </c>
      <c r="W6953">
        <v>6951</v>
      </c>
      <c r="X6953" s="4">
        <f t="shared" si="1076"/>
        <v>9.8825767669657213E-2</v>
      </c>
      <c r="Y6953" s="4">
        <f t="shared" si="1083"/>
        <v>9.778074999304924E-2</v>
      </c>
      <c r="Z6953" s="4">
        <f t="shared" si="1084"/>
        <v>9.7064168730616504E-2</v>
      </c>
    </row>
    <row r="6954" spans="1:26" x14ac:dyDescent="0.25">
      <c r="A6954" s="16">
        <f t="shared" si="1082"/>
        <v>50487</v>
      </c>
      <c r="B6954">
        <f>+'[2]Ejercicio 1'!E7171</f>
        <v>6952</v>
      </c>
      <c r="C6954" s="5">
        <v>8.6673338121936866E-2</v>
      </c>
      <c r="D6954" s="4">
        <f t="shared" si="1077"/>
        <v>8.482811437980764E-2</v>
      </c>
      <c r="E6954" s="6">
        <f t="shared" si="1078"/>
        <v>8.5744120167709728E-2</v>
      </c>
      <c r="F6954" s="7">
        <f t="shared" si="1079"/>
        <v>8.5108567843344182E-2</v>
      </c>
      <c r="I6954" s="10">
        <v>6952</v>
      </c>
      <c r="J6954" s="8">
        <f t="shared" si="1080"/>
        <v>8.8173338121936867E-2</v>
      </c>
      <c r="K6954" s="8">
        <f t="shared" si="1080"/>
        <v>8.6328114379807641E-2</v>
      </c>
      <c r="L6954" s="8">
        <f t="shared" si="1080"/>
        <v>8.7244120167709729E-2</v>
      </c>
      <c r="M6954" s="8">
        <f t="shared" si="1080"/>
        <v>8.6608567843344184E-2</v>
      </c>
      <c r="P6954">
        <v>6952</v>
      </c>
      <c r="Q6954" s="8">
        <f t="shared" si="1081"/>
        <v>8.5173338121936865E-2</v>
      </c>
      <c r="R6954" s="8">
        <f t="shared" si="1081"/>
        <v>8.3328114379807638E-2</v>
      </c>
      <c r="S6954" s="8">
        <f t="shared" si="1081"/>
        <v>8.4244120167709727E-2</v>
      </c>
      <c r="T6954" s="8">
        <f t="shared" si="1081"/>
        <v>8.3608567843344181E-2</v>
      </c>
      <c r="W6954">
        <v>6952</v>
      </c>
      <c r="X6954" s="4">
        <f t="shared" si="1076"/>
        <v>9.882935864957372E-2</v>
      </c>
      <c r="Y6954" s="4">
        <f t="shared" si="1083"/>
        <v>9.7784254423326639E-2</v>
      </c>
      <c r="Z6954" s="4">
        <f t="shared" si="1084"/>
        <v>9.7067614308371047E-2</v>
      </c>
    </row>
    <row r="6955" spans="1:26" x14ac:dyDescent="0.25">
      <c r="A6955" s="16">
        <f t="shared" si="1082"/>
        <v>50488</v>
      </c>
      <c r="B6955">
        <f>+'[2]Ejercicio 1'!E7172</f>
        <v>6953</v>
      </c>
      <c r="C6955" s="5">
        <v>8.6675128287281245E-2</v>
      </c>
      <c r="D6955" s="4">
        <f t="shared" si="1077"/>
        <v>8.4829829395496742E-2</v>
      </c>
      <c r="E6955" s="6">
        <f t="shared" si="1078"/>
        <v>8.5745872355385555E-2</v>
      </c>
      <c r="F6955" s="7">
        <f t="shared" si="1079"/>
        <v>8.5110294211789519E-2</v>
      </c>
      <c r="I6955" s="10">
        <v>6953</v>
      </c>
      <c r="J6955" s="8">
        <f t="shared" si="1080"/>
        <v>8.8175128287281246E-2</v>
      </c>
      <c r="K6955" s="8">
        <f t="shared" si="1080"/>
        <v>8.6329829395496743E-2</v>
      </c>
      <c r="L6955" s="8">
        <f t="shared" si="1080"/>
        <v>8.7245872355385556E-2</v>
      </c>
      <c r="M6955" s="8">
        <f t="shared" si="1080"/>
        <v>8.6610294211789521E-2</v>
      </c>
      <c r="P6955">
        <v>6953</v>
      </c>
      <c r="Q6955" s="8">
        <f t="shared" si="1081"/>
        <v>8.5175128287281243E-2</v>
      </c>
      <c r="R6955" s="8">
        <f t="shared" si="1081"/>
        <v>8.3329829395496741E-2</v>
      </c>
      <c r="S6955" s="8">
        <f t="shared" si="1081"/>
        <v>8.4245872355385554E-2</v>
      </c>
      <c r="T6955" s="8">
        <f t="shared" si="1081"/>
        <v>8.3610294211789518E-2</v>
      </c>
      <c r="W6955">
        <v>6953</v>
      </c>
      <c r="X6955" s="4">
        <f t="shared" si="1076"/>
        <v>9.8832949631033604E-2</v>
      </c>
      <c r="Y6955" s="4">
        <f t="shared" si="1083"/>
        <v>9.7787758852072068E-2</v>
      </c>
      <c r="Z6955" s="4">
        <f t="shared" si="1084"/>
        <v>9.7071059882554156E-2</v>
      </c>
    </row>
    <row r="6956" spans="1:26" x14ac:dyDescent="0.25">
      <c r="A6956" s="16">
        <f t="shared" si="1082"/>
        <v>50489</v>
      </c>
      <c r="B6956">
        <f>+'[2]Ejercicio 1'!E7173</f>
        <v>6954</v>
      </c>
      <c r="C6956" s="5">
        <v>8.6676918452625637E-2</v>
      </c>
      <c r="D6956" s="4">
        <f t="shared" si="1077"/>
        <v>8.4831544409698784E-2</v>
      </c>
      <c r="E6956" s="6">
        <f t="shared" si="1078"/>
        <v>8.5747624542302434E-2</v>
      </c>
      <c r="F6956" s="7">
        <f t="shared" si="1079"/>
        <v>8.5112020578967301E-2</v>
      </c>
      <c r="I6956" s="10">
        <v>6954</v>
      </c>
      <c r="J6956" s="8">
        <f t="shared" si="1080"/>
        <v>8.8176918452625638E-2</v>
      </c>
      <c r="K6956" s="8">
        <f t="shared" si="1080"/>
        <v>8.6331544409698785E-2</v>
      </c>
      <c r="L6956" s="8">
        <f t="shared" si="1080"/>
        <v>8.7247624542302435E-2</v>
      </c>
      <c r="M6956" s="8">
        <f t="shared" si="1080"/>
        <v>8.6612020578967303E-2</v>
      </c>
      <c r="P6956">
        <v>6954</v>
      </c>
      <c r="Q6956" s="8">
        <f t="shared" si="1081"/>
        <v>8.5176918452625636E-2</v>
      </c>
      <c r="R6956" s="8">
        <f t="shared" si="1081"/>
        <v>8.3331544409698782E-2</v>
      </c>
      <c r="S6956" s="8">
        <f t="shared" si="1081"/>
        <v>8.4247624542302432E-2</v>
      </c>
      <c r="T6956" s="8">
        <f t="shared" si="1081"/>
        <v>8.36120205789673E-2</v>
      </c>
      <c r="W6956">
        <v>6954</v>
      </c>
      <c r="X6956" s="4">
        <f t="shared" si="1076"/>
        <v>9.8836540614036419E-2</v>
      </c>
      <c r="Y6956" s="4">
        <f t="shared" si="1083"/>
        <v>9.7791263279354057E-2</v>
      </c>
      <c r="Z6956" s="4">
        <f t="shared" si="1084"/>
        <v>9.7074505452452123E-2</v>
      </c>
    </row>
    <row r="6957" spans="1:26" x14ac:dyDescent="0.25">
      <c r="A6957" s="16">
        <f t="shared" si="1082"/>
        <v>50490</v>
      </c>
      <c r="B6957">
        <f>+'[2]Ejercicio 1'!E7174</f>
        <v>6955</v>
      </c>
      <c r="C6957" s="5">
        <v>8.6678708617970016E-2</v>
      </c>
      <c r="D6957" s="4">
        <f t="shared" si="1077"/>
        <v>8.4833259422413751E-2</v>
      </c>
      <c r="E6957" s="6">
        <f t="shared" si="1078"/>
        <v>8.5749376728458601E-2</v>
      </c>
      <c r="F6957" s="7">
        <f t="shared" si="1079"/>
        <v>8.5113746944880386E-2</v>
      </c>
      <c r="I6957" s="10">
        <v>6955</v>
      </c>
      <c r="J6957" s="8">
        <f t="shared" si="1080"/>
        <v>8.8178708617970017E-2</v>
      </c>
      <c r="K6957" s="8">
        <f t="shared" si="1080"/>
        <v>8.6333259422413752E-2</v>
      </c>
      <c r="L6957" s="8">
        <f t="shared" si="1080"/>
        <v>8.7249376728458602E-2</v>
      </c>
      <c r="M6957" s="8">
        <f t="shared" si="1080"/>
        <v>8.6613746944880388E-2</v>
      </c>
      <c r="P6957">
        <v>6955</v>
      </c>
      <c r="Q6957" s="8">
        <f t="shared" si="1081"/>
        <v>8.5178708617970014E-2</v>
      </c>
      <c r="R6957" s="8">
        <f t="shared" si="1081"/>
        <v>8.333325942241375E-2</v>
      </c>
      <c r="S6957" s="8">
        <f t="shared" si="1081"/>
        <v>8.42493767284586E-2</v>
      </c>
      <c r="T6957" s="8">
        <f t="shared" si="1081"/>
        <v>8.3613746944880385E-2</v>
      </c>
      <c r="W6957">
        <v>6955</v>
      </c>
      <c r="X6957" s="4">
        <f t="shared" si="1076"/>
        <v>9.8840131598582182E-2</v>
      </c>
      <c r="Y6957" s="4">
        <f t="shared" si="1083"/>
        <v>9.7794767704971447E-2</v>
      </c>
      <c r="Z6957" s="4">
        <f t="shared" si="1084"/>
        <v>9.7077951019483813E-2</v>
      </c>
    </row>
    <row r="6958" spans="1:26" x14ac:dyDescent="0.25">
      <c r="A6958" s="16">
        <f t="shared" si="1082"/>
        <v>50491</v>
      </c>
      <c r="B6958">
        <f>+'[2]Ejercicio 1'!E7175</f>
        <v>6956</v>
      </c>
      <c r="C6958" s="5">
        <v>8.6680498783314408E-2</v>
      </c>
      <c r="D6958" s="4">
        <f t="shared" si="1077"/>
        <v>8.483497443364188E-2</v>
      </c>
      <c r="E6958" s="6">
        <f t="shared" si="1078"/>
        <v>8.575112891385582E-2</v>
      </c>
      <c r="F6958" s="7">
        <f t="shared" si="1079"/>
        <v>8.5115473309525916E-2</v>
      </c>
      <c r="I6958" s="10">
        <v>6956</v>
      </c>
      <c r="J6958" s="8">
        <f t="shared" si="1080"/>
        <v>8.8180498783314409E-2</v>
      </c>
      <c r="K6958" s="8">
        <f t="shared" si="1080"/>
        <v>8.6334974433641881E-2</v>
      </c>
      <c r="L6958" s="8">
        <f t="shared" si="1080"/>
        <v>8.7251128913855822E-2</v>
      </c>
      <c r="M6958" s="8">
        <f t="shared" si="1080"/>
        <v>8.6615473309525917E-2</v>
      </c>
      <c r="P6958">
        <v>6956</v>
      </c>
      <c r="Q6958" s="8">
        <f t="shared" si="1081"/>
        <v>8.5180498783314407E-2</v>
      </c>
      <c r="R6958" s="8">
        <f t="shared" si="1081"/>
        <v>8.3334974433641879E-2</v>
      </c>
      <c r="S6958" s="8">
        <f t="shared" si="1081"/>
        <v>8.4251128913855819E-2</v>
      </c>
      <c r="T6958" s="8">
        <f t="shared" si="1081"/>
        <v>8.3615473309525915E-2</v>
      </c>
      <c r="W6958">
        <v>6956</v>
      </c>
      <c r="X6958" s="4">
        <f t="shared" si="1076"/>
        <v>9.8843722584654195E-2</v>
      </c>
      <c r="Y6958" s="4">
        <f t="shared" si="1083"/>
        <v>9.7798272129126271E-2</v>
      </c>
      <c r="Z6958" s="4">
        <f t="shared" si="1084"/>
        <v>9.7081396582941223E-2</v>
      </c>
    </row>
    <row r="6959" spans="1:26" x14ac:dyDescent="0.25">
      <c r="A6959" s="16">
        <f t="shared" si="1082"/>
        <v>50492</v>
      </c>
      <c r="B6959">
        <f>+'[2]Ejercicio 1'!E7176</f>
        <v>6957</v>
      </c>
      <c r="C6959" s="5">
        <v>8.6682288948658787E-2</v>
      </c>
      <c r="D6959" s="4">
        <f t="shared" si="1077"/>
        <v>8.4836689443383559E-2</v>
      </c>
      <c r="E6959" s="6">
        <f t="shared" si="1078"/>
        <v>8.5752881098494077E-2</v>
      </c>
      <c r="F6959" s="7">
        <f t="shared" si="1079"/>
        <v>8.5117199672903876E-2</v>
      </c>
      <c r="I6959" s="10">
        <v>6957</v>
      </c>
      <c r="J6959" s="8">
        <f t="shared" si="1080"/>
        <v>8.8182288948658788E-2</v>
      </c>
      <c r="K6959" s="8">
        <f t="shared" si="1080"/>
        <v>8.633668944338356E-2</v>
      </c>
      <c r="L6959" s="8">
        <f t="shared" si="1080"/>
        <v>8.7252881098494078E-2</v>
      </c>
      <c r="M6959" s="8">
        <f t="shared" si="1080"/>
        <v>8.6617199672903877E-2</v>
      </c>
      <c r="P6959">
        <v>6957</v>
      </c>
      <c r="Q6959" s="8">
        <f t="shared" si="1081"/>
        <v>8.5182288948658785E-2</v>
      </c>
      <c r="R6959" s="8">
        <f t="shared" si="1081"/>
        <v>8.3336689443383558E-2</v>
      </c>
      <c r="S6959" s="8">
        <f t="shared" si="1081"/>
        <v>8.4252881098494076E-2</v>
      </c>
      <c r="T6959" s="8">
        <f t="shared" si="1081"/>
        <v>8.3617199672903875E-2</v>
      </c>
      <c r="W6959">
        <v>6957</v>
      </c>
      <c r="X6959" s="4">
        <f t="shared" si="1076"/>
        <v>9.8847313572302975E-2</v>
      </c>
      <c r="Y6959" s="4">
        <f t="shared" si="1083"/>
        <v>9.7801776551816766E-2</v>
      </c>
      <c r="Z6959" s="4">
        <f t="shared" si="1084"/>
        <v>9.7084842142116337E-2</v>
      </c>
    </row>
    <row r="6960" spans="1:26" x14ac:dyDescent="0.25">
      <c r="A6960" s="16">
        <f t="shared" si="1082"/>
        <v>50493</v>
      </c>
      <c r="B6960">
        <f>+'[2]Ejercicio 1'!E7177</f>
        <v>6958</v>
      </c>
      <c r="C6960" s="5">
        <v>8.6684079114003179E-2</v>
      </c>
      <c r="D6960" s="4">
        <f t="shared" si="1077"/>
        <v>8.4838404451637775E-2</v>
      </c>
      <c r="E6960" s="6">
        <f t="shared" si="1078"/>
        <v>8.5754633282371637E-2</v>
      </c>
      <c r="F6960" s="7">
        <f t="shared" si="1079"/>
        <v>8.5118926035017139E-2</v>
      </c>
      <c r="I6960" s="10">
        <v>6958</v>
      </c>
      <c r="J6960" s="8">
        <f t="shared" si="1080"/>
        <v>8.818407911400318E-2</v>
      </c>
      <c r="K6960" s="8">
        <f t="shared" si="1080"/>
        <v>8.6338404451637776E-2</v>
      </c>
      <c r="L6960" s="8">
        <f t="shared" si="1080"/>
        <v>8.7254633282371638E-2</v>
      </c>
      <c r="M6960" s="8">
        <f t="shared" si="1080"/>
        <v>8.6618926035017141E-2</v>
      </c>
      <c r="P6960">
        <v>6958</v>
      </c>
      <c r="Q6960" s="8">
        <f t="shared" si="1081"/>
        <v>8.5184079114003178E-2</v>
      </c>
      <c r="R6960" s="8">
        <f t="shared" si="1081"/>
        <v>8.3338404451637774E-2</v>
      </c>
      <c r="S6960" s="8">
        <f t="shared" si="1081"/>
        <v>8.4254633282371635E-2</v>
      </c>
      <c r="T6960" s="8">
        <f t="shared" si="1081"/>
        <v>8.3618926035017138E-2</v>
      </c>
      <c r="W6960">
        <v>6958</v>
      </c>
      <c r="X6960" s="4">
        <f t="shared" si="1076"/>
        <v>9.8850904561477562E-2</v>
      </c>
      <c r="Y6960" s="4">
        <f t="shared" si="1083"/>
        <v>9.7805280972909428E-2</v>
      </c>
      <c r="Z6960" s="4">
        <f t="shared" si="1084"/>
        <v>9.7088287698425188E-2</v>
      </c>
    </row>
    <row r="6961" spans="1:26" x14ac:dyDescent="0.25">
      <c r="A6961" s="16">
        <f t="shared" si="1082"/>
        <v>50494</v>
      </c>
      <c r="B6961">
        <f>+'[2]Ejercicio 1'!E7178</f>
        <v>6959</v>
      </c>
      <c r="C6961" s="5">
        <v>8.6685869279347558E-2</v>
      </c>
      <c r="D6961" s="4">
        <f t="shared" si="1077"/>
        <v>8.4840119458404931E-2</v>
      </c>
      <c r="E6961" s="6">
        <f t="shared" si="1078"/>
        <v>8.5756385465490234E-2</v>
      </c>
      <c r="F6961" s="7">
        <f t="shared" si="1079"/>
        <v>8.5120652395862847E-2</v>
      </c>
      <c r="I6961" s="10">
        <v>6959</v>
      </c>
      <c r="J6961" s="8">
        <f t="shared" si="1080"/>
        <v>8.8185869279347559E-2</v>
      </c>
      <c r="K6961" s="8">
        <f t="shared" si="1080"/>
        <v>8.6340119458404932E-2</v>
      </c>
      <c r="L6961" s="8">
        <f t="shared" si="1080"/>
        <v>8.7256385465490235E-2</v>
      </c>
      <c r="M6961" s="8">
        <f t="shared" si="1080"/>
        <v>8.6620652395862849E-2</v>
      </c>
      <c r="P6961">
        <v>6959</v>
      </c>
      <c r="Q6961" s="8">
        <f t="shared" si="1081"/>
        <v>8.5185869279347556E-2</v>
      </c>
      <c r="R6961" s="8">
        <f t="shared" si="1081"/>
        <v>8.3340119458404929E-2</v>
      </c>
      <c r="S6961" s="8">
        <f t="shared" si="1081"/>
        <v>8.4256385465490233E-2</v>
      </c>
      <c r="T6961" s="8">
        <f t="shared" si="1081"/>
        <v>8.3620652395862846E-2</v>
      </c>
      <c r="W6961">
        <v>6959</v>
      </c>
      <c r="X6961" s="4">
        <f t="shared" si="1076"/>
        <v>9.8854495552195096E-2</v>
      </c>
      <c r="Y6961" s="4">
        <f t="shared" si="1083"/>
        <v>9.7808785392537761E-2</v>
      </c>
      <c r="Z6961" s="4">
        <f t="shared" si="1084"/>
        <v>9.709173325116259E-2</v>
      </c>
    </row>
    <row r="6962" spans="1:26" x14ac:dyDescent="0.25">
      <c r="A6962" s="16">
        <f t="shared" si="1082"/>
        <v>50495</v>
      </c>
      <c r="B6962">
        <f>+'[2]Ejercicio 1'!E7179</f>
        <v>6960</v>
      </c>
      <c r="C6962" s="5">
        <v>8.668765944469195E-2</v>
      </c>
      <c r="D6962" s="4">
        <f t="shared" si="1077"/>
        <v>8.4841834463685054E-2</v>
      </c>
      <c r="E6962" s="6">
        <f t="shared" si="1078"/>
        <v>8.5758137647848121E-2</v>
      </c>
      <c r="F6962" s="7">
        <f t="shared" si="1079"/>
        <v>8.5122378755443845E-2</v>
      </c>
      <c r="I6962" s="10">
        <v>6960</v>
      </c>
      <c r="J6962" s="8">
        <f t="shared" si="1080"/>
        <v>8.8187659444691952E-2</v>
      </c>
      <c r="K6962" s="8">
        <f t="shared" si="1080"/>
        <v>8.6341834463685055E-2</v>
      </c>
      <c r="L6962" s="8">
        <f t="shared" si="1080"/>
        <v>8.7258137647848122E-2</v>
      </c>
      <c r="M6962" s="8">
        <f t="shared" si="1080"/>
        <v>8.6622378755443846E-2</v>
      </c>
      <c r="P6962">
        <v>6960</v>
      </c>
      <c r="Q6962" s="8">
        <f t="shared" si="1081"/>
        <v>8.5187659444691949E-2</v>
      </c>
      <c r="R6962" s="8">
        <f t="shared" si="1081"/>
        <v>8.3341834463685052E-2</v>
      </c>
      <c r="S6962" s="8">
        <f t="shared" si="1081"/>
        <v>8.4258137647848119E-2</v>
      </c>
      <c r="T6962" s="8">
        <f t="shared" si="1081"/>
        <v>8.3622378755443844E-2</v>
      </c>
      <c r="W6962">
        <v>6960</v>
      </c>
      <c r="X6962" s="4">
        <f t="shared" si="1076"/>
        <v>9.8858086544455576E-2</v>
      </c>
      <c r="Y6962" s="4">
        <f t="shared" si="1083"/>
        <v>9.7812289810569122E-2</v>
      </c>
      <c r="Z6962" s="4">
        <f t="shared" si="1084"/>
        <v>9.7095178800322868E-2</v>
      </c>
    </row>
    <row r="6963" spans="1:26" x14ac:dyDescent="0.25">
      <c r="A6963" s="16">
        <f t="shared" si="1082"/>
        <v>50496</v>
      </c>
      <c r="B6963">
        <f>+'[2]Ejercicio 1'!E7180</f>
        <v>6961</v>
      </c>
      <c r="C6963" s="5">
        <v>8.6689449610036329E-2</v>
      </c>
      <c r="D6963" s="4">
        <f t="shared" si="1077"/>
        <v>8.4843549467478324E-2</v>
      </c>
      <c r="E6963" s="6">
        <f t="shared" si="1078"/>
        <v>8.5759889829447933E-2</v>
      </c>
      <c r="F6963" s="7">
        <f t="shared" si="1079"/>
        <v>8.5124105113757301E-2</v>
      </c>
      <c r="I6963" s="10">
        <v>6961</v>
      </c>
      <c r="J6963" s="8">
        <f t="shared" si="1080"/>
        <v>8.818944961003633E-2</v>
      </c>
      <c r="K6963" s="8">
        <f t="shared" si="1080"/>
        <v>8.6343549467478325E-2</v>
      </c>
      <c r="L6963" s="8">
        <f t="shared" si="1080"/>
        <v>8.7259889829447934E-2</v>
      </c>
      <c r="M6963" s="8">
        <f t="shared" si="1080"/>
        <v>8.6624105113757302E-2</v>
      </c>
      <c r="P6963">
        <v>6961</v>
      </c>
      <c r="Q6963" s="8">
        <f t="shared" si="1081"/>
        <v>8.5189449610036327E-2</v>
      </c>
      <c r="R6963" s="8">
        <f t="shared" si="1081"/>
        <v>8.3343549467478323E-2</v>
      </c>
      <c r="S6963" s="8">
        <f t="shared" si="1081"/>
        <v>8.4259889829447931E-2</v>
      </c>
      <c r="T6963" s="8">
        <f t="shared" si="1081"/>
        <v>8.3624105113757299E-2</v>
      </c>
      <c r="W6963">
        <v>6961</v>
      </c>
      <c r="X6963" s="4">
        <f t="shared" si="1076"/>
        <v>9.8861677538259418E-2</v>
      </c>
      <c r="Y6963" s="4">
        <f t="shared" si="1083"/>
        <v>9.7815794227202935E-2</v>
      </c>
      <c r="Z6963" s="4">
        <f t="shared" si="1084"/>
        <v>9.7098624345908852E-2</v>
      </c>
    </row>
    <row r="6964" spans="1:26" x14ac:dyDescent="0.25">
      <c r="A6964" s="16">
        <f t="shared" si="1082"/>
        <v>50497</v>
      </c>
      <c r="B6964">
        <f>+'[2]Ejercicio 1'!E7181</f>
        <v>6962</v>
      </c>
      <c r="C6964" s="5">
        <v>8.6691239775380721E-2</v>
      </c>
      <c r="D6964" s="4">
        <f t="shared" si="1077"/>
        <v>8.4845264469784756E-2</v>
      </c>
      <c r="E6964" s="6">
        <f t="shared" si="1078"/>
        <v>8.5761642010287034E-2</v>
      </c>
      <c r="F6964" s="7">
        <f t="shared" si="1079"/>
        <v>8.5125831470803187E-2</v>
      </c>
      <c r="I6964" s="10">
        <v>6962</v>
      </c>
      <c r="J6964" s="8">
        <f t="shared" si="1080"/>
        <v>8.8191239775380723E-2</v>
      </c>
      <c r="K6964" s="8">
        <f t="shared" si="1080"/>
        <v>8.6345264469784758E-2</v>
      </c>
      <c r="L6964" s="8">
        <f t="shared" si="1080"/>
        <v>8.7261642010287035E-2</v>
      </c>
      <c r="M6964" s="8">
        <f t="shared" si="1080"/>
        <v>8.6625831470803188E-2</v>
      </c>
      <c r="P6964">
        <v>6962</v>
      </c>
      <c r="Q6964" s="8">
        <f t="shared" si="1081"/>
        <v>8.519123977538072E-2</v>
      </c>
      <c r="R6964" s="8">
        <f t="shared" si="1081"/>
        <v>8.3345264469784755E-2</v>
      </c>
      <c r="S6964" s="8">
        <f t="shared" si="1081"/>
        <v>8.4261642010287033E-2</v>
      </c>
      <c r="T6964" s="8">
        <f t="shared" si="1081"/>
        <v>8.3625831470803186E-2</v>
      </c>
      <c r="W6964">
        <v>6962</v>
      </c>
      <c r="X6964" s="4">
        <f t="shared" si="1076"/>
        <v>9.8865268533589526E-2</v>
      </c>
      <c r="Y6964" s="4">
        <f t="shared" si="1083"/>
        <v>9.7819298642106256E-2</v>
      </c>
      <c r="Z6964" s="4">
        <f t="shared" si="1084"/>
        <v>9.7102069887920556E-2</v>
      </c>
    </row>
    <row r="6965" spans="1:26" x14ac:dyDescent="0.25">
      <c r="A6965" s="16">
        <f t="shared" si="1082"/>
        <v>50498</v>
      </c>
      <c r="B6965">
        <f>+'[2]Ejercicio 1'!E7182</f>
        <v>6963</v>
      </c>
      <c r="C6965" s="5">
        <v>8.66930299407251E-2</v>
      </c>
      <c r="D6965" s="4">
        <f t="shared" si="1077"/>
        <v>8.4846979470604558E-2</v>
      </c>
      <c r="E6965" s="6">
        <f t="shared" si="1078"/>
        <v>8.5763394190367173E-2</v>
      </c>
      <c r="F6965" s="7">
        <f t="shared" si="1079"/>
        <v>8.5127557826584363E-2</v>
      </c>
      <c r="I6965" s="10">
        <v>6963</v>
      </c>
      <c r="J6965" s="8">
        <f t="shared" si="1080"/>
        <v>8.8193029940725101E-2</v>
      </c>
      <c r="K6965" s="8">
        <f t="shared" si="1080"/>
        <v>8.634697947060456E-2</v>
      </c>
      <c r="L6965" s="8">
        <f t="shared" si="1080"/>
        <v>8.7263394190367174E-2</v>
      </c>
      <c r="M6965" s="8">
        <f t="shared" si="1080"/>
        <v>8.6627557826584364E-2</v>
      </c>
      <c r="P6965">
        <v>6963</v>
      </c>
      <c r="Q6965" s="8">
        <f t="shared" si="1081"/>
        <v>8.5193029940725098E-2</v>
      </c>
      <c r="R6965" s="8">
        <f t="shared" si="1081"/>
        <v>8.3346979470604557E-2</v>
      </c>
      <c r="S6965" s="8">
        <f t="shared" si="1081"/>
        <v>8.4263394190367172E-2</v>
      </c>
      <c r="T6965" s="8">
        <f t="shared" si="1081"/>
        <v>8.3627557826584362E-2</v>
      </c>
      <c r="W6965">
        <v>6963</v>
      </c>
      <c r="X6965" s="4">
        <f t="shared" si="1076"/>
        <v>9.8868859530495956E-2</v>
      </c>
      <c r="Y6965" s="4">
        <f t="shared" si="1083"/>
        <v>9.7822803055678767E-2</v>
      </c>
      <c r="Z6965" s="4">
        <f t="shared" si="1084"/>
        <v>9.710551542635798E-2</v>
      </c>
    </row>
    <row r="6966" spans="1:26" x14ac:dyDescent="0.25">
      <c r="A6966" s="16">
        <f t="shared" si="1082"/>
        <v>50499</v>
      </c>
      <c r="B6966">
        <f>+'[2]Ejercicio 1'!E7183</f>
        <v>6964</v>
      </c>
      <c r="C6966" s="5">
        <v>8.6694820106069492E-2</v>
      </c>
      <c r="D6966" s="4">
        <f t="shared" si="1077"/>
        <v>8.4848694469936911E-2</v>
      </c>
      <c r="E6966" s="6">
        <f t="shared" si="1078"/>
        <v>8.5765146369687503E-2</v>
      </c>
      <c r="F6966" s="7">
        <f t="shared" si="1079"/>
        <v>8.5129284181097997E-2</v>
      </c>
      <c r="I6966" s="10">
        <v>6964</v>
      </c>
      <c r="J6966" s="8">
        <f t="shared" si="1080"/>
        <v>8.8194820106069494E-2</v>
      </c>
      <c r="K6966" s="8">
        <f t="shared" si="1080"/>
        <v>8.6348694469936912E-2</v>
      </c>
      <c r="L6966" s="8">
        <f t="shared" si="1080"/>
        <v>8.7265146369687505E-2</v>
      </c>
      <c r="M6966" s="8">
        <f t="shared" si="1080"/>
        <v>8.6629284181097999E-2</v>
      </c>
      <c r="P6966">
        <v>6964</v>
      </c>
      <c r="Q6966" s="8">
        <f t="shared" si="1081"/>
        <v>8.5194820106069491E-2</v>
      </c>
      <c r="R6966" s="8">
        <f t="shared" si="1081"/>
        <v>8.334869446993691E-2</v>
      </c>
      <c r="S6966" s="8">
        <f t="shared" si="1081"/>
        <v>8.4265146369687502E-2</v>
      </c>
      <c r="T6966" s="8">
        <f t="shared" si="1081"/>
        <v>8.3629284181097996E-2</v>
      </c>
      <c r="W6966">
        <v>6964</v>
      </c>
      <c r="X6966" s="4">
        <f t="shared" si="1076"/>
        <v>9.8872450528928638E-2</v>
      </c>
      <c r="Y6966" s="4">
        <f t="shared" si="1083"/>
        <v>9.7826307467655207E-2</v>
      </c>
      <c r="Z6966" s="4">
        <f t="shared" si="1084"/>
        <v>9.710896096122397E-2</v>
      </c>
    </row>
    <row r="6967" spans="1:26" x14ac:dyDescent="0.25">
      <c r="A6967" s="16">
        <f t="shared" si="1082"/>
        <v>50500</v>
      </c>
      <c r="B6967">
        <f>+'[2]Ejercicio 1'!E7184</f>
        <v>6965</v>
      </c>
      <c r="C6967" s="5">
        <v>8.6696610271413871E-2</v>
      </c>
      <c r="D6967" s="4">
        <f t="shared" si="1077"/>
        <v>8.4850409467782439E-2</v>
      </c>
      <c r="E6967" s="6">
        <f t="shared" si="1078"/>
        <v>8.5766898548247983E-2</v>
      </c>
      <c r="F6967" s="7">
        <f t="shared" si="1079"/>
        <v>8.5131010534344062E-2</v>
      </c>
      <c r="I6967" s="10">
        <v>6965</v>
      </c>
      <c r="J6967" s="8">
        <f t="shared" si="1080"/>
        <v>8.8196610271413872E-2</v>
      </c>
      <c r="K6967" s="8">
        <f t="shared" si="1080"/>
        <v>8.6350409467782441E-2</v>
      </c>
      <c r="L6967" s="8">
        <f t="shared" si="1080"/>
        <v>8.7266898548247984E-2</v>
      </c>
      <c r="M6967" s="8">
        <f t="shared" si="1080"/>
        <v>8.6631010534344063E-2</v>
      </c>
      <c r="P6967">
        <v>6965</v>
      </c>
      <c r="Q6967" s="8">
        <f t="shared" si="1081"/>
        <v>8.519661027141387E-2</v>
      </c>
      <c r="R6967" s="8">
        <f t="shared" si="1081"/>
        <v>8.3350409467782438E-2</v>
      </c>
      <c r="S6967" s="8">
        <f t="shared" si="1081"/>
        <v>8.4266898548247982E-2</v>
      </c>
      <c r="T6967" s="8">
        <f t="shared" si="1081"/>
        <v>8.3631010534344061E-2</v>
      </c>
      <c r="W6967">
        <v>6965</v>
      </c>
      <c r="X6967" s="4">
        <f t="shared" si="1076"/>
        <v>9.8876041528904252E-2</v>
      </c>
      <c r="Y6967" s="4">
        <f t="shared" si="1083"/>
        <v>9.7829811878099665E-2</v>
      </c>
      <c r="Z6967" s="4">
        <f t="shared" si="1084"/>
        <v>9.7112406491804817E-2</v>
      </c>
    </row>
    <row r="6968" spans="1:26" x14ac:dyDescent="0.25">
      <c r="A6968" s="16">
        <f t="shared" si="1082"/>
        <v>50501</v>
      </c>
      <c r="B6968">
        <f>+'[2]Ejercicio 1'!E7185</f>
        <v>6966</v>
      </c>
      <c r="C6968" s="5">
        <v>8.6698400436758263E-2</v>
      </c>
      <c r="D6968" s="4">
        <f t="shared" si="1077"/>
        <v>8.4852124464140921E-2</v>
      </c>
      <c r="E6968" s="6">
        <f t="shared" si="1078"/>
        <v>8.5768650726049514E-2</v>
      </c>
      <c r="F6968" s="7">
        <f t="shared" si="1079"/>
        <v>8.513273688632543E-2</v>
      </c>
      <c r="I6968" s="10">
        <v>6966</v>
      </c>
      <c r="J6968" s="8">
        <f t="shared" si="1080"/>
        <v>8.8198400436758265E-2</v>
      </c>
      <c r="K6968" s="8">
        <f t="shared" si="1080"/>
        <v>8.6352124464140922E-2</v>
      </c>
      <c r="L6968" s="8">
        <f t="shared" si="1080"/>
        <v>8.7268650726049515E-2</v>
      </c>
      <c r="M6968" s="8">
        <f t="shared" si="1080"/>
        <v>8.6632736886325432E-2</v>
      </c>
      <c r="P6968">
        <v>6966</v>
      </c>
      <c r="Q6968" s="8">
        <f t="shared" si="1081"/>
        <v>8.5198400436758262E-2</v>
      </c>
      <c r="R6968" s="8">
        <f t="shared" si="1081"/>
        <v>8.335212446414092E-2</v>
      </c>
      <c r="S6968" s="8">
        <f t="shared" si="1081"/>
        <v>8.4268650726049513E-2</v>
      </c>
      <c r="T6968" s="8">
        <f t="shared" si="1081"/>
        <v>8.3632736886325429E-2</v>
      </c>
      <c r="W6968">
        <v>6966</v>
      </c>
      <c r="X6968" s="4">
        <f t="shared" si="1076"/>
        <v>9.8879632530422368E-2</v>
      </c>
      <c r="Y6968" s="4">
        <f t="shared" si="1083"/>
        <v>9.783331628701393E-2</v>
      </c>
      <c r="Z6968" s="4">
        <f t="shared" si="1084"/>
        <v>9.7115852020230251E-2</v>
      </c>
    </row>
    <row r="6969" spans="1:26" x14ac:dyDescent="0.25">
      <c r="A6969" s="16">
        <f t="shared" si="1082"/>
        <v>50502</v>
      </c>
      <c r="B6969">
        <f>+'[2]Ejercicio 1'!E7186</f>
        <v>6967</v>
      </c>
      <c r="C6969" s="5">
        <v>8.6700190602102642E-2</v>
      </c>
      <c r="D6969" s="4">
        <f t="shared" si="1077"/>
        <v>8.4853839459012384E-2</v>
      </c>
      <c r="E6969" s="6">
        <f t="shared" si="1078"/>
        <v>8.5770402903091209E-2</v>
      </c>
      <c r="F6969" s="7">
        <f t="shared" si="1079"/>
        <v>8.5134463237039243E-2</v>
      </c>
      <c r="I6969" s="10">
        <v>6967</v>
      </c>
      <c r="J6969" s="8">
        <f t="shared" si="1080"/>
        <v>8.8200190602102643E-2</v>
      </c>
      <c r="K6969" s="8">
        <f t="shared" si="1080"/>
        <v>8.6353839459012385E-2</v>
      </c>
      <c r="L6969" s="8">
        <f t="shared" si="1080"/>
        <v>8.727040290309121E-2</v>
      </c>
      <c r="M6969" s="8">
        <f t="shared" si="1080"/>
        <v>8.6634463237039244E-2</v>
      </c>
      <c r="P6969">
        <v>6967</v>
      </c>
      <c r="Q6969" s="8">
        <f t="shared" si="1081"/>
        <v>8.5200190602102641E-2</v>
      </c>
      <c r="R6969" s="8">
        <f t="shared" si="1081"/>
        <v>8.3353839459012383E-2</v>
      </c>
      <c r="S6969" s="8">
        <f t="shared" si="1081"/>
        <v>8.4270402903091207E-2</v>
      </c>
      <c r="T6969" s="8">
        <f t="shared" si="1081"/>
        <v>8.3634463237039242E-2</v>
      </c>
      <c r="W6969">
        <v>6967</v>
      </c>
      <c r="X6969" s="4">
        <f t="shared" si="1076"/>
        <v>9.8883223533483874E-2</v>
      </c>
      <c r="Y6969" s="4">
        <f t="shared" si="1083"/>
        <v>9.7836820694464754E-2</v>
      </c>
      <c r="Z6969" s="4">
        <f t="shared" si="1084"/>
        <v>9.7119297543662525E-2</v>
      </c>
    </row>
    <row r="6970" spans="1:26" x14ac:dyDescent="0.25">
      <c r="A6970" s="16">
        <f t="shared" si="1082"/>
        <v>50503</v>
      </c>
      <c r="B6970">
        <f>+'[2]Ejercicio 1'!E7187</f>
        <v>6968</v>
      </c>
      <c r="C6970" s="5">
        <v>8.6701980767447034E-2</v>
      </c>
      <c r="D6970" s="4">
        <f t="shared" si="1077"/>
        <v>8.4855554452397022E-2</v>
      </c>
      <c r="E6970" s="6">
        <f t="shared" si="1078"/>
        <v>8.577215507937308E-2</v>
      </c>
      <c r="F6970" s="7">
        <f t="shared" si="1079"/>
        <v>8.51361895864855E-2</v>
      </c>
      <c r="I6970" s="10">
        <v>6968</v>
      </c>
      <c r="J6970" s="8">
        <f t="shared" si="1080"/>
        <v>8.8201980767447036E-2</v>
      </c>
      <c r="K6970" s="8">
        <f t="shared" si="1080"/>
        <v>8.6355554452397024E-2</v>
      </c>
      <c r="L6970" s="8">
        <f t="shared" si="1080"/>
        <v>8.7272155079373082E-2</v>
      </c>
      <c r="M6970" s="8">
        <f t="shared" si="1080"/>
        <v>8.6636189586485501E-2</v>
      </c>
      <c r="P6970">
        <v>6968</v>
      </c>
      <c r="Q6970" s="8">
        <f t="shared" si="1081"/>
        <v>8.5201980767447033E-2</v>
      </c>
      <c r="R6970" s="8">
        <f t="shared" si="1081"/>
        <v>8.3355554452397021E-2</v>
      </c>
      <c r="S6970" s="8">
        <f t="shared" si="1081"/>
        <v>8.4272155079373079E-2</v>
      </c>
      <c r="T6970" s="8">
        <f t="shared" si="1081"/>
        <v>8.3636189586485499E-2</v>
      </c>
      <c r="W6970">
        <v>6968</v>
      </c>
      <c r="X6970" s="4">
        <f t="shared" ref="X6970:X7033" si="1085">Tasa_Fwd(C6788,B6788,C6970,B6970,182)</f>
        <v>9.8886814538071632E-2</v>
      </c>
      <c r="Y6970" s="4">
        <f t="shared" si="1083"/>
        <v>9.7840325100317732E-2</v>
      </c>
      <c r="Z6970" s="4">
        <f t="shared" si="1084"/>
        <v>9.7122743064225678E-2</v>
      </c>
    </row>
    <row r="6971" spans="1:26" x14ac:dyDescent="0.25">
      <c r="A6971" s="16">
        <f t="shared" si="1082"/>
        <v>50504</v>
      </c>
      <c r="B6971">
        <f>+'[2]Ejercicio 1'!E7188</f>
        <v>6969</v>
      </c>
      <c r="C6971" s="5">
        <v>8.6703770932791413E-2</v>
      </c>
      <c r="D6971" s="4">
        <f t="shared" si="1077"/>
        <v>8.4857269444295252E-2</v>
      </c>
      <c r="E6971" s="6">
        <f t="shared" si="1078"/>
        <v>8.5773907254895115E-2</v>
      </c>
      <c r="F6971" s="7">
        <f t="shared" si="1079"/>
        <v>8.5137915934667047E-2</v>
      </c>
      <c r="I6971" s="10">
        <v>6969</v>
      </c>
      <c r="J6971" s="8">
        <f t="shared" si="1080"/>
        <v>8.8203770932791414E-2</v>
      </c>
      <c r="K6971" s="8">
        <f t="shared" si="1080"/>
        <v>8.6357269444295254E-2</v>
      </c>
      <c r="L6971" s="8">
        <f t="shared" si="1080"/>
        <v>8.7273907254895117E-2</v>
      </c>
      <c r="M6971" s="8">
        <f t="shared" si="1080"/>
        <v>8.6637915934667048E-2</v>
      </c>
      <c r="P6971">
        <v>6969</v>
      </c>
      <c r="Q6971" s="8">
        <f t="shared" si="1081"/>
        <v>8.5203770932791412E-2</v>
      </c>
      <c r="R6971" s="8">
        <f t="shared" si="1081"/>
        <v>8.3357269444295251E-2</v>
      </c>
      <c r="S6971" s="8">
        <f t="shared" si="1081"/>
        <v>8.4273907254895114E-2</v>
      </c>
      <c r="T6971" s="8">
        <f t="shared" si="1081"/>
        <v>8.3637915934667045E-2</v>
      </c>
      <c r="W6971">
        <v>6969</v>
      </c>
      <c r="X6971" s="4">
        <f t="shared" si="1085"/>
        <v>9.8890405544235713E-2</v>
      </c>
      <c r="Y6971" s="4">
        <f t="shared" si="1083"/>
        <v>9.7843829504639629E-2</v>
      </c>
      <c r="Z6971" s="4">
        <f t="shared" si="1084"/>
        <v>9.7126188581220241E-2</v>
      </c>
    </row>
    <row r="6972" spans="1:26" x14ac:dyDescent="0.25">
      <c r="A6972" s="16">
        <f t="shared" si="1082"/>
        <v>50505</v>
      </c>
      <c r="B6972">
        <f>+'[2]Ejercicio 1'!E7189</f>
        <v>6970</v>
      </c>
      <c r="C6972" s="5">
        <v>8.6705561098135805E-2</v>
      </c>
      <c r="D6972" s="4">
        <f t="shared" si="1077"/>
        <v>8.4858984434706033E-2</v>
      </c>
      <c r="E6972" s="6">
        <f t="shared" si="1078"/>
        <v>8.5775659429658202E-2</v>
      </c>
      <c r="F6972" s="7">
        <f t="shared" si="1079"/>
        <v>8.5139642281581038E-2</v>
      </c>
      <c r="I6972" s="10">
        <v>6970</v>
      </c>
      <c r="J6972" s="8">
        <f t="shared" si="1080"/>
        <v>8.8205561098135807E-2</v>
      </c>
      <c r="K6972" s="8">
        <f t="shared" si="1080"/>
        <v>8.6358984434706035E-2</v>
      </c>
      <c r="L6972" s="8">
        <f t="shared" si="1080"/>
        <v>8.7275659429658203E-2</v>
      </c>
      <c r="M6972" s="8">
        <f t="shared" si="1080"/>
        <v>8.6639642281581039E-2</v>
      </c>
      <c r="P6972">
        <v>6970</v>
      </c>
      <c r="Q6972" s="8">
        <f t="shared" si="1081"/>
        <v>8.5205561098135804E-2</v>
      </c>
      <c r="R6972" s="8">
        <f t="shared" si="1081"/>
        <v>8.3358984434706032E-2</v>
      </c>
      <c r="S6972" s="8">
        <f t="shared" si="1081"/>
        <v>8.4275659429658201E-2</v>
      </c>
      <c r="T6972" s="8">
        <f t="shared" si="1081"/>
        <v>8.3639642281581036E-2</v>
      </c>
      <c r="W6972">
        <v>6970</v>
      </c>
      <c r="X6972" s="4">
        <f t="shared" si="1085"/>
        <v>9.8893996551926031E-2</v>
      </c>
      <c r="Y6972" s="4">
        <f t="shared" si="1083"/>
        <v>9.7847333907498085E-2</v>
      </c>
      <c r="Z6972" s="4">
        <f t="shared" si="1084"/>
        <v>9.7129634094637679E-2</v>
      </c>
    </row>
    <row r="6973" spans="1:26" x14ac:dyDescent="0.25">
      <c r="A6973" s="16">
        <f t="shared" si="1082"/>
        <v>50506</v>
      </c>
      <c r="B6973">
        <f>+'[2]Ejercicio 1'!E7190</f>
        <v>6971</v>
      </c>
      <c r="C6973" s="5">
        <v>8.6707351263480184E-2</v>
      </c>
      <c r="D6973" s="4">
        <f t="shared" si="1077"/>
        <v>8.486069942362981E-2</v>
      </c>
      <c r="E6973" s="6">
        <f t="shared" si="1078"/>
        <v>8.5777411603661452E-2</v>
      </c>
      <c r="F6973" s="7">
        <f t="shared" si="1079"/>
        <v>8.5141368627230332E-2</v>
      </c>
      <c r="I6973" s="10">
        <v>6971</v>
      </c>
      <c r="J6973" s="8">
        <f t="shared" si="1080"/>
        <v>8.8207351263480185E-2</v>
      </c>
      <c r="K6973" s="8">
        <f t="shared" si="1080"/>
        <v>8.6360699423629811E-2</v>
      </c>
      <c r="L6973" s="8">
        <f t="shared" si="1080"/>
        <v>8.7277411603661453E-2</v>
      </c>
      <c r="M6973" s="8">
        <f t="shared" si="1080"/>
        <v>8.6641368627230333E-2</v>
      </c>
      <c r="P6973">
        <v>6971</v>
      </c>
      <c r="Q6973" s="8">
        <f t="shared" si="1081"/>
        <v>8.5207351263480183E-2</v>
      </c>
      <c r="R6973" s="8">
        <f t="shared" si="1081"/>
        <v>8.3360699423629808E-2</v>
      </c>
      <c r="S6973" s="8">
        <f t="shared" si="1081"/>
        <v>8.4277411603661451E-2</v>
      </c>
      <c r="T6973" s="8">
        <f t="shared" si="1081"/>
        <v>8.3641368627230331E-2</v>
      </c>
      <c r="W6973">
        <v>6971</v>
      </c>
      <c r="X6973" s="4">
        <f t="shared" si="1085"/>
        <v>9.8897587561159739E-2</v>
      </c>
      <c r="Y6973" s="4">
        <f t="shared" si="1083"/>
        <v>9.7850838308826321E-2</v>
      </c>
      <c r="Z6973" s="4">
        <f t="shared" si="1084"/>
        <v>9.7133079605191686E-2</v>
      </c>
    </row>
    <row r="6974" spans="1:26" x14ac:dyDescent="0.25">
      <c r="A6974" s="16">
        <f t="shared" si="1082"/>
        <v>50507</v>
      </c>
      <c r="B6974">
        <f>+'[2]Ejercicio 1'!E7191</f>
        <v>6972</v>
      </c>
      <c r="C6974" s="5">
        <v>8.6709141428824577E-2</v>
      </c>
      <c r="D6974" s="4">
        <f t="shared" si="1077"/>
        <v>8.4862414411066567E-2</v>
      </c>
      <c r="E6974" s="6">
        <f t="shared" si="1078"/>
        <v>8.5779163776904879E-2</v>
      </c>
      <c r="F6974" s="7">
        <f t="shared" si="1079"/>
        <v>8.5143094971609212E-2</v>
      </c>
      <c r="I6974" s="10">
        <v>6972</v>
      </c>
      <c r="J6974" s="8">
        <f t="shared" si="1080"/>
        <v>8.8209141428824578E-2</v>
      </c>
      <c r="K6974" s="8">
        <f t="shared" si="1080"/>
        <v>8.6362414411066568E-2</v>
      </c>
      <c r="L6974" s="8">
        <f t="shared" si="1080"/>
        <v>8.7279163776904881E-2</v>
      </c>
      <c r="M6974" s="8">
        <f t="shared" si="1080"/>
        <v>8.6643094971609214E-2</v>
      </c>
      <c r="P6974">
        <v>6972</v>
      </c>
      <c r="Q6974" s="8">
        <f t="shared" si="1081"/>
        <v>8.5209141428824575E-2</v>
      </c>
      <c r="R6974" s="8">
        <f t="shared" si="1081"/>
        <v>8.3362414411066565E-2</v>
      </c>
      <c r="S6974" s="8">
        <f t="shared" si="1081"/>
        <v>8.4279163776904878E-2</v>
      </c>
      <c r="T6974" s="8">
        <f t="shared" si="1081"/>
        <v>8.3643094971609211E-2</v>
      </c>
      <c r="W6974">
        <v>6972</v>
      </c>
      <c r="X6974" s="4">
        <f t="shared" si="1085"/>
        <v>9.8901178571935519E-2</v>
      </c>
      <c r="Y6974" s="4">
        <f t="shared" si="1083"/>
        <v>9.785434270855585E-2</v>
      </c>
      <c r="Z6974" s="4">
        <f t="shared" si="1084"/>
        <v>9.7136525110752547E-2</v>
      </c>
    </row>
    <row r="6975" spans="1:26" x14ac:dyDescent="0.25">
      <c r="A6975" s="16">
        <f t="shared" si="1082"/>
        <v>50508</v>
      </c>
      <c r="B6975">
        <f>+'[2]Ejercicio 1'!E7192</f>
        <v>6973</v>
      </c>
      <c r="C6975" s="5">
        <v>8.6710931594168955E-2</v>
      </c>
      <c r="D6975" s="4">
        <f t="shared" si="1077"/>
        <v>8.4864129397016708E-2</v>
      </c>
      <c r="E6975" s="6">
        <f t="shared" si="1078"/>
        <v>8.5780915949389344E-2</v>
      </c>
      <c r="F6975" s="7">
        <f t="shared" si="1079"/>
        <v>8.5144821314726241E-2</v>
      </c>
      <c r="I6975" s="10">
        <v>6973</v>
      </c>
      <c r="J6975" s="8">
        <f t="shared" si="1080"/>
        <v>8.8210931594168956E-2</v>
      </c>
      <c r="K6975" s="8">
        <f t="shared" si="1080"/>
        <v>8.6364129397016709E-2</v>
      </c>
      <c r="L6975" s="8">
        <f t="shared" si="1080"/>
        <v>8.7280915949389345E-2</v>
      </c>
      <c r="M6975" s="8">
        <f t="shared" si="1080"/>
        <v>8.6644821314726242E-2</v>
      </c>
      <c r="P6975">
        <v>6973</v>
      </c>
      <c r="Q6975" s="8">
        <f t="shared" si="1081"/>
        <v>8.5210931594168954E-2</v>
      </c>
      <c r="R6975" s="8">
        <f t="shared" si="1081"/>
        <v>8.3364129397016706E-2</v>
      </c>
      <c r="S6975" s="8">
        <f t="shared" si="1081"/>
        <v>8.4280915949389343E-2</v>
      </c>
      <c r="T6975" s="8">
        <f t="shared" si="1081"/>
        <v>8.3644821314726239E-2</v>
      </c>
      <c r="W6975">
        <v>6973</v>
      </c>
      <c r="X6975" s="4">
        <f t="shared" si="1085"/>
        <v>9.8904769584254662E-2</v>
      </c>
      <c r="Y6975" s="4">
        <f t="shared" si="1083"/>
        <v>9.7857847106890453E-2</v>
      </c>
      <c r="Z6975" s="4">
        <f t="shared" si="1084"/>
        <v>9.7139970614155136E-2</v>
      </c>
    </row>
    <row r="6976" spans="1:26" x14ac:dyDescent="0.25">
      <c r="A6976" s="16">
        <f t="shared" si="1082"/>
        <v>50509</v>
      </c>
      <c r="B6976">
        <f>+'[2]Ejercicio 1'!E7193</f>
        <v>6974</v>
      </c>
      <c r="C6976" s="5">
        <v>8.6712721759513348E-2</v>
      </c>
      <c r="D6976" s="4">
        <f t="shared" si="1077"/>
        <v>8.4865844381479649E-2</v>
      </c>
      <c r="E6976" s="6">
        <f t="shared" si="1078"/>
        <v>8.5782668121113098E-2</v>
      </c>
      <c r="F6976" s="7">
        <f t="shared" si="1079"/>
        <v>8.5146547656572855E-2</v>
      </c>
      <c r="I6976" s="10">
        <v>6974</v>
      </c>
      <c r="J6976" s="8">
        <f t="shared" si="1080"/>
        <v>8.8212721759513349E-2</v>
      </c>
      <c r="K6976" s="8">
        <f t="shared" si="1080"/>
        <v>8.6365844381479651E-2</v>
      </c>
      <c r="L6976" s="8">
        <f t="shared" si="1080"/>
        <v>8.7282668121113099E-2</v>
      </c>
      <c r="M6976" s="8">
        <f t="shared" si="1080"/>
        <v>8.6646547656572856E-2</v>
      </c>
      <c r="P6976">
        <v>6974</v>
      </c>
      <c r="Q6976" s="8">
        <f t="shared" si="1081"/>
        <v>8.5212721759513346E-2</v>
      </c>
      <c r="R6976" s="8">
        <f t="shared" si="1081"/>
        <v>8.3365844381479648E-2</v>
      </c>
      <c r="S6976" s="8">
        <f t="shared" si="1081"/>
        <v>8.4282668121113097E-2</v>
      </c>
      <c r="T6976" s="8">
        <f t="shared" si="1081"/>
        <v>8.3646547656572853E-2</v>
      </c>
      <c r="W6976">
        <v>6974</v>
      </c>
      <c r="X6976" s="4">
        <f t="shared" si="1085"/>
        <v>9.8908360598100514E-2</v>
      </c>
      <c r="Y6976" s="4">
        <f t="shared" si="1083"/>
        <v>9.786135150355868E-2</v>
      </c>
      <c r="Z6976" s="4">
        <f t="shared" si="1084"/>
        <v>9.7143416112570283E-2</v>
      </c>
    </row>
    <row r="6977" spans="1:26" x14ac:dyDescent="0.25">
      <c r="A6977" s="16">
        <f t="shared" si="1082"/>
        <v>50510</v>
      </c>
      <c r="B6977">
        <f>+'[2]Ejercicio 1'!E7194</f>
        <v>6975</v>
      </c>
      <c r="C6977" s="5">
        <v>8.6714511924857726E-2</v>
      </c>
      <c r="D6977" s="4">
        <f t="shared" si="1077"/>
        <v>8.4867559364456183E-2</v>
      </c>
      <c r="E6977" s="6">
        <f t="shared" si="1078"/>
        <v>8.5784420292078778E-2</v>
      </c>
      <c r="F6977" s="7">
        <f t="shared" si="1079"/>
        <v>8.5148273997154772E-2</v>
      </c>
      <c r="I6977" s="10">
        <v>6975</v>
      </c>
      <c r="J6977" s="8">
        <f t="shared" si="1080"/>
        <v>8.8214511924857728E-2</v>
      </c>
      <c r="K6977" s="8">
        <f t="shared" si="1080"/>
        <v>8.6367559364456184E-2</v>
      </c>
      <c r="L6977" s="8">
        <f t="shared" si="1080"/>
        <v>8.7284420292078779E-2</v>
      </c>
      <c r="M6977" s="8">
        <f t="shared" si="1080"/>
        <v>8.6648273997154773E-2</v>
      </c>
      <c r="P6977">
        <v>6975</v>
      </c>
      <c r="Q6977" s="8">
        <f t="shared" si="1081"/>
        <v>8.5214511924857725E-2</v>
      </c>
      <c r="R6977" s="8">
        <f t="shared" si="1081"/>
        <v>8.3367559364456181E-2</v>
      </c>
      <c r="S6977" s="8">
        <f t="shared" si="1081"/>
        <v>8.4284420292078777E-2</v>
      </c>
      <c r="T6977" s="8">
        <f t="shared" si="1081"/>
        <v>8.3648273997154771E-2</v>
      </c>
      <c r="W6977">
        <v>6975</v>
      </c>
      <c r="X6977" s="4">
        <f t="shared" si="1085"/>
        <v>9.8911951613522231E-2</v>
      </c>
      <c r="Y6977" s="4">
        <f t="shared" si="1083"/>
        <v>9.7864855898831121E-2</v>
      </c>
      <c r="Z6977" s="4">
        <f t="shared" si="1084"/>
        <v>9.7146861608116308E-2</v>
      </c>
    </row>
    <row r="6978" spans="1:26" x14ac:dyDescent="0.25">
      <c r="A6978" s="16">
        <f t="shared" si="1082"/>
        <v>50511</v>
      </c>
      <c r="B6978">
        <f>+'[2]Ejercicio 1'!E7195</f>
        <v>6976</v>
      </c>
      <c r="C6978" s="5">
        <v>8.6716302090202119E-2</v>
      </c>
      <c r="D6978" s="4">
        <f t="shared" si="1077"/>
        <v>8.4869274345945295E-2</v>
      </c>
      <c r="E6978" s="6">
        <f t="shared" si="1078"/>
        <v>8.5786172462283747E-2</v>
      </c>
      <c r="F6978" s="7">
        <f t="shared" si="1079"/>
        <v>8.5150000336471993E-2</v>
      </c>
      <c r="I6978" s="10">
        <v>6976</v>
      </c>
      <c r="J6978" s="8">
        <f t="shared" si="1080"/>
        <v>8.821630209020212E-2</v>
      </c>
      <c r="K6978" s="8">
        <f t="shared" si="1080"/>
        <v>8.6369274345945296E-2</v>
      </c>
      <c r="L6978" s="8">
        <f t="shared" si="1080"/>
        <v>8.7286172462283748E-2</v>
      </c>
      <c r="M6978" s="8">
        <f t="shared" ref="M6978:M7041" si="1086">F6978+$O$1</f>
        <v>8.6650000336471994E-2</v>
      </c>
      <c r="P6978">
        <v>6976</v>
      </c>
      <c r="Q6978" s="8">
        <f t="shared" si="1081"/>
        <v>8.5216302090202117E-2</v>
      </c>
      <c r="R6978" s="8">
        <f t="shared" si="1081"/>
        <v>8.3369274345945293E-2</v>
      </c>
      <c r="S6978" s="8">
        <f t="shared" si="1081"/>
        <v>8.4286172462283745E-2</v>
      </c>
      <c r="T6978" s="8">
        <f t="shared" ref="T6978:T7041" si="1087">F6978-$O$1</f>
        <v>8.3650000336471991E-2</v>
      </c>
      <c r="W6978">
        <v>6976</v>
      </c>
      <c r="X6978" s="4">
        <f t="shared" si="1085"/>
        <v>9.8915542630470213E-2</v>
      </c>
      <c r="Y6978" s="4">
        <f t="shared" si="1083"/>
        <v>9.7868360292504827E-2</v>
      </c>
      <c r="Z6978" s="4">
        <f t="shared" si="1084"/>
        <v>9.7150307100798902E-2</v>
      </c>
    </row>
    <row r="6979" spans="1:26" x14ac:dyDescent="0.25">
      <c r="A6979" s="16">
        <f t="shared" si="1082"/>
        <v>50512</v>
      </c>
      <c r="B6979">
        <f>+'[2]Ejercicio 1'!E7196</f>
        <v>6977</v>
      </c>
      <c r="C6979" s="5">
        <v>8.6718092255546497E-2</v>
      </c>
      <c r="D6979" s="4">
        <f t="shared" ref="D6979:D7042" si="1088">+LN((1+C6979*182/360)^(360/182))</f>
        <v>8.4870989325947624E-2</v>
      </c>
      <c r="E6979" s="6">
        <f t="shared" ref="E6979:E7042" si="1089">Equivalencia_Tasas(C6979,182,91)</f>
        <v>8.5787924631729767E-2</v>
      </c>
      <c r="F6979" s="7">
        <f t="shared" ref="F6979:F7042" si="1090">Equivalencia_Tasas(C6979,182,28)</f>
        <v>8.5151726674521644E-2</v>
      </c>
      <c r="I6979" s="10">
        <v>6977</v>
      </c>
      <c r="J6979" s="8">
        <f t="shared" ref="J6979:M7042" si="1091">C6979+$O$1</f>
        <v>8.8218092255546499E-2</v>
      </c>
      <c r="K6979" s="8">
        <f t="shared" si="1091"/>
        <v>8.6370989325947625E-2</v>
      </c>
      <c r="L6979" s="8">
        <f t="shared" si="1091"/>
        <v>8.7287924631729769E-2</v>
      </c>
      <c r="M6979" s="8">
        <f t="shared" si="1086"/>
        <v>8.6651726674521645E-2</v>
      </c>
      <c r="P6979">
        <v>6977</v>
      </c>
      <c r="Q6979" s="8">
        <f t="shared" ref="Q6979:T7042" si="1092">C6979-$O$1</f>
        <v>8.5218092255546496E-2</v>
      </c>
      <c r="R6979" s="8">
        <f t="shared" si="1092"/>
        <v>8.3370989325947623E-2</v>
      </c>
      <c r="S6979" s="8">
        <f t="shared" si="1092"/>
        <v>8.4287924631729766E-2</v>
      </c>
      <c r="T6979" s="8">
        <f t="shared" si="1087"/>
        <v>8.3651726674521643E-2</v>
      </c>
      <c r="W6979">
        <v>6977</v>
      </c>
      <c r="X6979" s="4">
        <f t="shared" si="1085"/>
        <v>9.8919133648961127E-2</v>
      </c>
      <c r="Y6979" s="4">
        <f t="shared" si="1083"/>
        <v>9.7871864684650089E-2</v>
      </c>
      <c r="Z6979" s="4">
        <f t="shared" si="1084"/>
        <v>9.7153752589199199E-2</v>
      </c>
    </row>
    <row r="6980" spans="1:26" x14ac:dyDescent="0.25">
      <c r="A6980" s="16">
        <f t="shared" si="1082"/>
        <v>50513</v>
      </c>
      <c r="B6980">
        <f>+'[2]Ejercicio 1'!E7197</f>
        <v>6978</v>
      </c>
      <c r="C6980" s="5">
        <v>8.671988242089089E-2</v>
      </c>
      <c r="D6980" s="4">
        <f t="shared" si="1088"/>
        <v>8.4872704304462934E-2</v>
      </c>
      <c r="E6980" s="6">
        <f t="shared" si="1089"/>
        <v>8.5789676800415077E-2</v>
      </c>
      <c r="F6980" s="7">
        <f t="shared" si="1090"/>
        <v>8.515345301130374E-2</v>
      </c>
      <c r="I6980" s="10">
        <v>6978</v>
      </c>
      <c r="J6980" s="8">
        <f t="shared" si="1091"/>
        <v>8.8219882420890891E-2</v>
      </c>
      <c r="K6980" s="8">
        <f t="shared" si="1091"/>
        <v>8.6372704304462936E-2</v>
      </c>
      <c r="L6980" s="8">
        <f t="shared" si="1091"/>
        <v>8.7289676800415078E-2</v>
      </c>
      <c r="M6980" s="8">
        <f t="shared" si="1086"/>
        <v>8.6653453011303741E-2</v>
      </c>
      <c r="P6980">
        <v>6978</v>
      </c>
      <c r="Q6980" s="8">
        <f t="shared" si="1092"/>
        <v>8.5219882420890888E-2</v>
      </c>
      <c r="R6980" s="8">
        <f t="shared" si="1092"/>
        <v>8.3372704304462933E-2</v>
      </c>
      <c r="S6980" s="8">
        <f t="shared" si="1092"/>
        <v>8.4289676800415075E-2</v>
      </c>
      <c r="T6980" s="8">
        <f t="shared" si="1087"/>
        <v>8.3653453011303738E-2</v>
      </c>
      <c r="W6980">
        <v>6978</v>
      </c>
      <c r="X6980" s="4">
        <f t="shared" si="1085"/>
        <v>9.8922724668994988E-2</v>
      </c>
      <c r="Y6980" s="4">
        <f t="shared" si="1083"/>
        <v>9.7875369075262508E-2</v>
      </c>
      <c r="Z6980" s="4">
        <f t="shared" si="1084"/>
        <v>9.7157198074022358E-2</v>
      </c>
    </row>
    <row r="6981" spans="1:26" x14ac:dyDescent="0.25">
      <c r="A6981" s="16">
        <f t="shared" ref="A6981:A7044" si="1093">+A6980+1</f>
        <v>50514</v>
      </c>
      <c r="B6981">
        <f>+'[2]Ejercicio 1'!E7198</f>
        <v>6979</v>
      </c>
      <c r="C6981" s="5">
        <v>8.6721672586235268E-2</v>
      </c>
      <c r="D6981" s="4">
        <f t="shared" si="1088"/>
        <v>8.4874419281491462E-2</v>
      </c>
      <c r="E6981" s="6">
        <f t="shared" si="1089"/>
        <v>8.5791428968342312E-2</v>
      </c>
      <c r="F6981" s="7">
        <f t="shared" si="1090"/>
        <v>8.515517934681828E-2</v>
      </c>
      <c r="I6981" s="10">
        <v>6979</v>
      </c>
      <c r="J6981" s="8">
        <f t="shared" si="1091"/>
        <v>8.822167258623527E-2</v>
      </c>
      <c r="K6981" s="8">
        <f t="shared" si="1091"/>
        <v>8.6374419281491463E-2</v>
      </c>
      <c r="L6981" s="8">
        <f t="shared" si="1091"/>
        <v>8.7291428968342313E-2</v>
      </c>
      <c r="M6981" s="8">
        <f t="shared" si="1086"/>
        <v>8.6655179346818281E-2</v>
      </c>
      <c r="P6981">
        <v>6979</v>
      </c>
      <c r="Q6981" s="8">
        <f t="shared" si="1092"/>
        <v>8.5221672586235267E-2</v>
      </c>
      <c r="R6981" s="8">
        <f t="shared" si="1092"/>
        <v>8.337441928149146E-2</v>
      </c>
      <c r="S6981" s="8">
        <f t="shared" si="1092"/>
        <v>8.4291428968342311E-2</v>
      </c>
      <c r="T6981" s="8">
        <f t="shared" si="1087"/>
        <v>8.3655179346818279E-2</v>
      </c>
      <c r="W6981">
        <v>6979</v>
      </c>
      <c r="X6981" s="4">
        <f t="shared" si="1085"/>
        <v>9.8926315690571795E-2</v>
      </c>
      <c r="Y6981" s="4">
        <f t="shared" si="1083"/>
        <v>9.7878873464412361E-2</v>
      </c>
      <c r="Z6981" s="4">
        <f t="shared" si="1084"/>
        <v>9.7160643555271251E-2</v>
      </c>
    </row>
    <row r="6982" spans="1:26" x14ac:dyDescent="0.25">
      <c r="A6982" s="16">
        <f t="shared" si="1093"/>
        <v>50515</v>
      </c>
      <c r="B6982">
        <f>+'[2]Ejercicio 1'!E7199</f>
        <v>6980</v>
      </c>
      <c r="C6982" s="5">
        <v>8.6723462751579661E-2</v>
      </c>
      <c r="D6982" s="4">
        <f t="shared" si="1088"/>
        <v>8.4876134257032984E-2</v>
      </c>
      <c r="E6982" s="6">
        <f t="shared" si="1089"/>
        <v>8.5793181135508836E-2</v>
      </c>
      <c r="F6982" s="7">
        <f t="shared" si="1090"/>
        <v>8.5156905681068124E-2</v>
      </c>
      <c r="I6982" s="10">
        <v>6980</v>
      </c>
      <c r="J6982" s="8">
        <f t="shared" si="1091"/>
        <v>8.8223462751579662E-2</v>
      </c>
      <c r="K6982" s="8">
        <f t="shared" si="1091"/>
        <v>8.6376134257032985E-2</v>
      </c>
      <c r="L6982" s="8">
        <f t="shared" si="1091"/>
        <v>8.7293181135508838E-2</v>
      </c>
      <c r="M6982" s="8">
        <f t="shared" si="1086"/>
        <v>8.6656905681068125E-2</v>
      </c>
      <c r="P6982">
        <v>6980</v>
      </c>
      <c r="Q6982" s="8">
        <f t="shared" si="1092"/>
        <v>8.5223462751579659E-2</v>
      </c>
      <c r="R6982" s="8">
        <f t="shared" si="1092"/>
        <v>8.3376134257032983E-2</v>
      </c>
      <c r="S6982" s="8">
        <f t="shared" si="1092"/>
        <v>8.4293181135508835E-2</v>
      </c>
      <c r="T6982" s="8">
        <f t="shared" si="1087"/>
        <v>8.3656905681068122E-2</v>
      </c>
      <c r="W6982">
        <v>6980</v>
      </c>
      <c r="X6982" s="4">
        <f t="shared" si="1085"/>
        <v>9.8929906713674853E-2</v>
      </c>
      <c r="Y6982" s="4">
        <f t="shared" si="1083"/>
        <v>9.7882377852030258E-2</v>
      </c>
      <c r="Z6982" s="4">
        <f t="shared" si="1084"/>
        <v>9.7164089032951553E-2</v>
      </c>
    </row>
    <row r="6983" spans="1:26" x14ac:dyDescent="0.25">
      <c r="A6983" s="16">
        <f t="shared" si="1093"/>
        <v>50516</v>
      </c>
      <c r="B6983">
        <f>+'[2]Ejercicio 1'!E7200</f>
        <v>6981</v>
      </c>
      <c r="C6983" s="5">
        <v>8.6725252916924039E-2</v>
      </c>
      <c r="D6983" s="4">
        <f t="shared" si="1088"/>
        <v>8.4877849231087918E-2</v>
      </c>
      <c r="E6983" s="6">
        <f t="shared" si="1089"/>
        <v>8.5794933301916398E-2</v>
      </c>
      <c r="F6983" s="7">
        <f t="shared" si="1090"/>
        <v>8.5158632014050398E-2</v>
      </c>
      <c r="I6983" s="10">
        <v>6981</v>
      </c>
      <c r="J6983" s="8">
        <f t="shared" si="1091"/>
        <v>8.8225252916924041E-2</v>
      </c>
      <c r="K6983" s="8">
        <f t="shared" si="1091"/>
        <v>8.6377849231087919E-2</v>
      </c>
      <c r="L6983" s="8">
        <f t="shared" si="1091"/>
        <v>8.72949333019164E-2</v>
      </c>
      <c r="M6983" s="8">
        <f t="shared" si="1086"/>
        <v>8.6658632014050399E-2</v>
      </c>
      <c r="P6983">
        <v>6981</v>
      </c>
      <c r="Q6983" s="8">
        <f t="shared" si="1092"/>
        <v>8.5225252916924038E-2</v>
      </c>
      <c r="R6983" s="8">
        <f t="shared" si="1092"/>
        <v>8.3377849231087917E-2</v>
      </c>
      <c r="S6983" s="8">
        <f t="shared" si="1092"/>
        <v>8.4294933301916397E-2</v>
      </c>
      <c r="T6983" s="8">
        <f t="shared" si="1087"/>
        <v>8.3658632014050396E-2</v>
      </c>
      <c r="W6983">
        <v>6981</v>
      </c>
      <c r="X6983" s="4">
        <f t="shared" si="1085"/>
        <v>9.8933497738354664E-2</v>
      </c>
      <c r="Y6983" s="4">
        <f t="shared" si="1083"/>
        <v>9.7885882238052946E-2</v>
      </c>
      <c r="Z6983" s="4">
        <f t="shared" si="1084"/>
        <v>9.7167534507051859E-2</v>
      </c>
    </row>
    <row r="6984" spans="1:26" x14ac:dyDescent="0.25">
      <c r="A6984" s="16">
        <f t="shared" si="1093"/>
        <v>50517</v>
      </c>
      <c r="B6984">
        <f>+'[2]Ejercicio 1'!E7201</f>
        <v>6982</v>
      </c>
      <c r="C6984" s="5">
        <v>8.6727043082268432E-2</v>
      </c>
      <c r="D6984" s="4">
        <f t="shared" si="1088"/>
        <v>8.4879564203655666E-2</v>
      </c>
      <c r="E6984" s="6">
        <f t="shared" si="1089"/>
        <v>8.5796685467564138E-2</v>
      </c>
      <c r="F6984" s="7">
        <f t="shared" si="1090"/>
        <v>8.5160358345767975E-2</v>
      </c>
      <c r="I6984" s="10">
        <v>6982</v>
      </c>
      <c r="J6984" s="8">
        <f t="shared" si="1091"/>
        <v>8.8227043082268433E-2</v>
      </c>
      <c r="K6984" s="8">
        <f t="shared" si="1091"/>
        <v>8.6379564203655668E-2</v>
      </c>
      <c r="L6984" s="8">
        <f t="shared" si="1091"/>
        <v>8.7296685467564139E-2</v>
      </c>
      <c r="M6984" s="8">
        <f t="shared" si="1086"/>
        <v>8.6660358345767977E-2</v>
      </c>
      <c r="P6984">
        <v>6982</v>
      </c>
      <c r="Q6984" s="8">
        <f t="shared" si="1092"/>
        <v>8.5227043082268431E-2</v>
      </c>
      <c r="R6984" s="8">
        <f t="shared" si="1092"/>
        <v>8.3379564203655665E-2</v>
      </c>
      <c r="S6984" s="8">
        <f t="shared" si="1092"/>
        <v>8.4296685467564136E-2</v>
      </c>
      <c r="T6984" s="8">
        <f t="shared" si="1087"/>
        <v>8.3660358345767974E-2</v>
      </c>
      <c r="W6984">
        <v>6982</v>
      </c>
      <c r="X6984" s="4">
        <f t="shared" si="1085"/>
        <v>9.8937088764559852E-2</v>
      </c>
      <c r="Y6984" s="4">
        <f t="shared" si="1083"/>
        <v>9.7889386622609556E-2</v>
      </c>
      <c r="Z6984" s="4">
        <f t="shared" si="1084"/>
        <v>9.717097997828876E-2</v>
      </c>
    </row>
    <row r="6985" spans="1:26" x14ac:dyDescent="0.25">
      <c r="A6985" s="16">
        <f t="shared" si="1093"/>
        <v>50518</v>
      </c>
      <c r="B6985">
        <f>+'[2]Ejercicio 1'!E7202</f>
        <v>6983</v>
      </c>
      <c r="C6985" s="5">
        <v>8.672883324761281E-2</v>
      </c>
      <c r="D6985" s="4">
        <f t="shared" si="1088"/>
        <v>8.4881279174736424E-2</v>
      </c>
      <c r="E6985" s="6">
        <f t="shared" si="1089"/>
        <v>8.5798437632452915E-2</v>
      </c>
      <c r="F6985" s="7">
        <f t="shared" si="1090"/>
        <v>8.5162084676217997E-2</v>
      </c>
      <c r="I6985" s="10">
        <v>6983</v>
      </c>
      <c r="J6985" s="8">
        <f t="shared" si="1091"/>
        <v>8.8228833247612812E-2</v>
      </c>
      <c r="K6985" s="8">
        <f t="shared" si="1091"/>
        <v>8.6381279174736425E-2</v>
      </c>
      <c r="L6985" s="8">
        <f t="shared" si="1091"/>
        <v>8.7298437632452916E-2</v>
      </c>
      <c r="M6985" s="8">
        <f t="shared" si="1086"/>
        <v>8.6662084676217999E-2</v>
      </c>
      <c r="P6985">
        <v>6983</v>
      </c>
      <c r="Q6985" s="8">
        <f t="shared" si="1092"/>
        <v>8.5228833247612809E-2</v>
      </c>
      <c r="R6985" s="8">
        <f t="shared" si="1092"/>
        <v>8.3381279174736422E-2</v>
      </c>
      <c r="S6985" s="8">
        <f t="shared" si="1092"/>
        <v>8.4298437632452913E-2</v>
      </c>
      <c r="T6985" s="8">
        <f t="shared" si="1087"/>
        <v>8.3662084676217996E-2</v>
      </c>
      <c r="W6985">
        <v>6983</v>
      </c>
      <c r="X6985" s="4">
        <f t="shared" si="1085"/>
        <v>9.8940679792308417E-2</v>
      </c>
      <c r="Y6985" s="4">
        <f t="shared" si="1083"/>
        <v>9.7892891005704474E-2</v>
      </c>
      <c r="Z6985" s="4">
        <f t="shared" si="1084"/>
        <v>9.7174425445243351E-2</v>
      </c>
    </row>
    <row r="6986" spans="1:26" x14ac:dyDescent="0.25">
      <c r="A6986" s="16">
        <f t="shared" si="1093"/>
        <v>50519</v>
      </c>
      <c r="B6986">
        <f>+'[2]Ejercicio 1'!E7203</f>
        <v>6984</v>
      </c>
      <c r="C6986" s="5">
        <v>8.6730623412957203E-2</v>
      </c>
      <c r="D6986" s="4">
        <f t="shared" si="1088"/>
        <v>8.4882994144330398E-2</v>
      </c>
      <c r="E6986" s="6">
        <f t="shared" si="1089"/>
        <v>8.5800189796580995E-2</v>
      </c>
      <c r="F6986" s="7">
        <f t="shared" si="1090"/>
        <v>8.5163811005400464E-2</v>
      </c>
      <c r="I6986" s="10">
        <v>6984</v>
      </c>
      <c r="J6986" s="8">
        <f t="shared" si="1091"/>
        <v>8.8230623412957204E-2</v>
      </c>
      <c r="K6986" s="8">
        <f t="shared" si="1091"/>
        <v>8.6382994144330399E-2</v>
      </c>
      <c r="L6986" s="8">
        <f t="shared" si="1091"/>
        <v>8.7300189796580996E-2</v>
      </c>
      <c r="M6986" s="8">
        <f t="shared" si="1086"/>
        <v>8.6663811005400465E-2</v>
      </c>
      <c r="P6986">
        <v>6984</v>
      </c>
      <c r="Q6986" s="8">
        <f t="shared" si="1092"/>
        <v>8.5230623412957202E-2</v>
      </c>
      <c r="R6986" s="8">
        <f t="shared" si="1092"/>
        <v>8.3382994144330397E-2</v>
      </c>
      <c r="S6986" s="8">
        <f t="shared" si="1092"/>
        <v>8.4300189796580993E-2</v>
      </c>
      <c r="T6986" s="8">
        <f t="shared" si="1087"/>
        <v>8.3663811005400462E-2</v>
      </c>
      <c r="W6986">
        <v>6984</v>
      </c>
      <c r="X6986" s="4">
        <f t="shared" si="1085"/>
        <v>9.8944270821599484E-2</v>
      </c>
      <c r="Y6986" s="4">
        <f t="shared" si="1083"/>
        <v>9.7896395387133905E-2</v>
      </c>
      <c r="Z6986" s="4">
        <f t="shared" si="1084"/>
        <v>9.7177870908620817E-2</v>
      </c>
    </row>
    <row r="6987" spans="1:26" x14ac:dyDescent="0.25">
      <c r="A6987" s="16">
        <f t="shared" si="1093"/>
        <v>50520</v>
      </c>
      <c r="B6987">
        <f>+'[2]Ejercicio 1'!E7204</f>
        <v>6985</v>
      </c>
      <c r="C6987" s="5">
        <v>8.6732413578301581E-2</v>
      </c>
      <c r="D6987" s="4">
        <f t="shared" si="1088"/>
        <v>8.4884709112437381E-2</v>
      </c>
      <c r="E6987" s="6">
        <f t="shared" si="1089"/>
        <v>8.5801941959950112E-2</v>
      </c>
      <c r="F6987" s="7">
        <f t="shared" si="1090"/>
        <v>8.516553733331822E-2</v>
      </c>
      <c r="I6987" s="10">
        <v>6985</v>
      </c>
      <c r="J6987" s="8">
        <f t="shared" si="1091"/>
        <v>8.8232413578301583E-2</v>
      </c>
      <c r="K6987" s="8">
        <f t="shared" si="1091"/>
        <v>8.6384709112437383E-2</v>
      </c>
      <c r="L6987" s="8">
        <f t="shared" si="1091"/>
        <v>8.7301941959950113E-2</v>
      </c>
      <c r="M6987" s="8">
        <f t="shared" si="1086"/>
        <v>8.6665537333318221E-2</v>
      </c>
      <c r="P6987">
        <v>6985</v>
      </c>
      <c r="Q6987" s="8">
        <f t="shared" si="1092"/>
        <v>8.523241357830158E-2</v>
      </c>
      <c r="R6987" s="8">
        <f t="shared" si="1092"/>
        <v>8.338470911243738E-2</v>
      </c>
      <c r="S6987" s="8">
        <f t="shared" si="1092"/>
        <v>8.4301941959950111E-2</v>
      </c>
      <c r="T6987" s="8">
        <f t="shared" si="1087"/>
        <v>8.3665537333318218E-2</v>
      </c>
      <c r="W6987">
        <v>6985</v>
      </c>
      <c r="X6987" s="4">
        <f t="shared" si="1085"/>
        <v>9.8947861852433941E-2</v>
      </c>
      <c r="Y6987" s="4">
        <f t="shared" si="1083"/>
        <v>9.7899899767099896E-2</v>
      </c>
      <c r="Z6987" s="4">
        <f t="shared" si="1084"/>
        <v>9.718131636913771E-2</v>
      </c>
    </row>
    <row r="6988" spans="1:26" x14ac:dyDescent="0.25">
      <c r="A6988" s="16">
        <f t="shared" si="1093"/>
        <v>50521</v>
      </c>
      <c r="B6988">
        <f>+'[2]Ejercicio 1'!E7205</f>
        <v>6986</v>
      </c>
      <c r="C6988" s="5">
        <v>8.6734203743645974E-2</v>
      </c>
      <c r="D6988" s="4">
        <f t="shared" si="1088"/>
        <v>8.4886424079057388E-2</v>
      </c>
      <c r="E6988" s="6">
        <f t="shared" si="1089"/>
        <v>8.5803694122559407E-2</v>
      </c>
      <c r="F6988" s="7">
        <f t="shared" si="1090"/>
        <v>8.516726365996842E-2</v>
      </c>
      <c r="I6988" s="10">
        <v>6986</v>
      </c>
      <c r="J6988" s="8">
        <f t="shared" si="1091"/>
        <v>8.8234203743645975E-2</v>
      </c>
      <c r="K6988" s="8">
        <f t="shared" si="1091"/>
        <v>8.6386424079057389E-2</v>
      </c>
      <c r="L6988" s="8">
        <f t="shared" si="1091"/>
        <v>8.7303694122559408E-2</v>
      </c>
      <c r="M6988" s="8">
        <f t="shared" si="1086"/>
        <v>8.6667263659968422E-2</v>
      </c>
      <c r="P6988">
        <v>6986</v>
      </c>
      <c r="Q6988" s="8">
        <f t="shared" si="1092"/>
        <v>8.5234203743645973E-2</v>
      </c>
      <c r="R6988" s="8">
        <f t="shared" si="1092"/>
        <v>8.3386424079057386E-2</v>
      </c>
      <c r="S6988" s="8">
        <f t="shared" si="1092"/>
        <v>8.4303694122559406E-2</v>
      </c>
      <c r="T6988" s="8">
        <f t="shared" si="1087"/>
        <v>8.3667263659968419E-2</v>
      </c>
      <c r="W6988">
        <v>6986</v>
      </c>
      <c r="X6988" s="4">
        <f t="shared" si="1085"/>
        <v>9.8951452884794205E-2</v>
      </c>
      <c r="Y6988" s="4">
        <f t="shared" si="1083"/>
        <v>9.7903404145533932E-2</v>
      </c>
      <c r="Z6988" s="4">
        <f t="shared" si="1084"/>
        <v>9.7184761825369462E-2</v>
      </c>
    </row>
    <row r="6989" spans="1:26" x14ac:dyDescent="0.25">
      <c r="A6989" s="16">
        <f t="shared" si="1093"/>
        <v>50522</v>
      </c>
      <c r="B6989">
        <f>+'[2]Ejercicio 1'!E7206</f>
        <v>6987</v>
      </c>
      <c r="C6989" s="5">
        <v>8.6735993908990353E-2</v>
      </c>
      <c r="D6989" s="4">
        <f t="shared" si="1088"/>
        <v>8.4888139044190625E-2</v>
      </c>
      <c r="E6989" s="6">
        <f t="shared" si="1089"/>
        <v>8.5805446284409739E-2</v>
      </c>
      <c r="F6989" s="7">
        <f t="shared" si="1090"/>
        <v>8.5168989985353924E-2</v>
      </c>
      <c r="I6989" s="10">
        <v>6987</v>
      </c>
      <c r="J6989" s="8">
        <f t="shared" si="1091"/>
        <v>8.8235993908990354E-2</v>
      </c>
      <c r="K6989" s="8">
        <f t="shared" si="1091"/>
        <v>8.6388139044190626E-2</v>
      </c>
      <c r="L6989" s="8">
        <f t="shared" si="1091"/>
        <v>8.7305446284409741E-2</v>
      </c>
      <c r="M6989" s="8">
        <f t="shared" si="1086"/>
        <v>8.6668989985353925E-2</v>
      </c>
      <c r="P6989">
        <v>6987</v>
      </c>
      <c r="Q6989" s="8">
        <f t="shared" si="1092"/>
        <v>8.5235993908990351E-2</v>
      </c>
      <c r="R6989" s="8">
        <f t="shared" si="1092"/>
        <v>8.3388139044190623E-2</v>
      </c>
      <c r="S6989" s="8">
        <f t="shared" si="1092"/>
        <v>8.4305446284409738E-2</v>
      </c>
      <c r="T6989" s="8">
        <f t="shared" si="1087"/>
        <v>8.3668989985353923E-2</v>
      </c>
      <c r="W6989">
        <v>6987</v>
      </c>
      <c r="X6989" s="4">
        <f t="shared" si="1085"/>
        <v>9.8955043918714541E-2</v>
      </c>
      <c r="Y6989" s="4">
        <f t="shared" si="1083"/>
        <v>9.7906908522506275E-2</v>
      </c>
      <c r="Z6989" s="4">
        <f t="shared" si="1084"/>
        <v>9.718820727874064E-2</v>
      </c>
    </row>
    <row r="6990" spans="1:26" x14ac:dyDescent="0.25">
      <c r="A6990" s="16">
        <f t="shared" si="1093"/>
        <v>50523</v>
      </c>
      <c r="B6990">
        <f>+'[2]Ejercicio 1'!E7207</f>
        <v>6988</v>
      </c>
      <c r="C6990" s="5">
        <v>8.6737784074334745E-2</v>
      </c>
      <c r="D6990" s="4">
        <f t="shared" si="1088"/>
        <v>8.4889854007837495E-2</v>
      </c>
      <c r="E6990" s="6">
        <f t="shared" si="1089"/>
        <v>8.5807198445500249E-2</v>
      </c>
      <c r="F6990" s="7">
        <f t="shared" si="1090"/>
        <v>8.5170716309471858E-2</v>
      </c>
      <c r="I6990" s="10">
        <v>6988</v>
      </c>
      <c r="J6990" s="8">
        <f t="shared" si="1091"/>
        <v>8.8237784074334746E-2</v>
      </c>
      <c r="K6990" s="8">
        <f t="shared" si="1091"/>
        <v>8.6389854007837497E-2</v>
      </c>
      <c r="L6990" s="8">
        <f t="shared" si="1091"/>
        <v>8.730719844550025E-2</v>
      </c>
      <c r="M6990" s="8">
        <f t="shared" si="1086"/>
        <v>8.667071630947186E-2</v>
      </c>
      <c r="P6990">
        <v>6988</v>
      </c>
      <c r="Q6990" s="8">
        <f t="shared" si="1092"/>
        <v>8.5237784074334744E-2</v>
      </c>
      <c r="R6990" s="8">
        <f t="shared" si="1092"/>
        <v>8.3389854007837494E-2</v>
      </c>
      <c r="S6990" s="8">
        <f t="shared" si="1092"/>
        <v>8.4307198445500248E-2</v>
      </c>
      <c r="T6990" s="8">
        <f t="shared" si="1087"/>
        <v>8.3670716309471857E-2</v>
      </c>
      <c r="W6990">
        <v>6988</v>
      </c>
      <c r="X6990" s="4">
        <f t="shared" si="1085"/>
        <v>9.8958634954194505E-2</v>
      </c>
      <c r="Y6990" s="4">
        <f t="shared" si="1083"/>
        <v>9.7910412897880772E-2</v>
      </c>
      <c r="Z6990" s="4">
        <f t="shared" si="1084"/>
        <v>9.7191652727820974E-2</v>
      </c>
    </row>
    <row r="6991" spans="1:26" x14ac:dyDescent="0.25">
      <c r="A6991" s="16">
        <f t="shared" si="1093"/>
        <v>50524</v>
      </c>
      <c r="B6991">
        <f>+'[2]Ejercicio 1'!E7208</f>
        <v>6989</v>
      </c>
      <c r="C6991" s="5">
        <v>8.6739574239679124E-2</v>
      </c>
      <c r="D6991" s="4">
        <f t="shared" si="1088"/>
        <v>8.4891568969996792E-2</v>
      </c>
      <c r="E6991" s="6">
        <f t="shared" si="1089"/>
        <v>8.5808950605830922E-2</v>
      </c>
      <c r="F6991" s="7">
        <f t="shared" si="1090"/>
        <v>8.5172442632322251E-2</v>
      </c>
      <c r="I6991" s="10">
        <v>6989</v>
      </c>
      <c r="J6991" s="8">
        <f t="shared" si="1091"/>
        <v>8.8239574239679125E-2</v>
      </c>
      <c r="K6991" s="8">
        <f t="shared" si="1091"/>
        <v>8.6391568969996793E-2</v>
      </c>
      <c r="L6991" s="8">
        <f t="shared" si="1091"/>
        <v>8.7308950605830923E-2</v>
      </c>
      <c r="M6991" s="8">
        <f t="shared" si="1086"/>
        <v>8.6672442632322252E-2</v>
      </c>
      <c r="P6991">
        <v>6989</v>
      </c>
      <c r="Q6991" s="8">
        <f t="shared" si="1092"/>
        <v>8.5239574239679122E-2</v>
      </c>
      <c r="R6991" s="8">
        <f t="shared" si="1092"/>
        <v>8.339156896999679E-2</v>
      </c>
      <c r="S6991" s="8">
        <f t="shared" si="1092"/>
        <v>8.4308950605830921E-2</v>
      </c>
      <c r="T6991" s="8">
        <f t="shared" si="1087"/>
        <v>8.367244263232225E-2</v>
      </c>
      <c r="W6991">
        <v>6989</v>
      </c>
      <c r="X6991" s="4">
        <f t="shared" si="1085"/>
        <v>9.8962225991200289E-2</v>
      </c>
      <c r="Y6991" s="4">
        <f t="shared" si="1083"/>
        <v>9.7913917271789191E-2</v>
      </c>
      <c r="Z6991" s="4">
        <f t="shared" si="1084"/>
        <v>9.7195098173329872E-2</v>
      </c>
    </row>
    <row r="6992" spans="1:26" x14ac:dyDescent="0.25">
      <c r="A6992" s="16">
        <f t="shared" si="1093"/>
        <v>50525</v>
      </c>
      <c r="B6992">
        <f>+'[2]Ejercicio 1'!E7209</f>
        <v>6990</v>
      </c>
      <c r="C6992" s="5">
        <v>8.6741364405023516E-2</v>
      </c>
      <c r="D6992" s="4">
        <f t="shared" si="1088"/>
        <v>8.4893283930669305E-2</v>
      </c>
      <c r="E6992" s="6">
        <f t="shared" si="1089"/>
        <v>8.5810702765401758E-2</v>
      </c>
      <c r="F6992" s="7">
        <f t="shared" si="1090"/>
        <v>8.5174168953907933E-2</v>
      </c>
      <c r="I6992" s="10">
        <v>6990</v>
      </c>
      <c r="J6992" s="8">
        <f t="shared" si="1091"/>
        <v>8.8241364405023517E-2</v>
      </c>
      <c r="K6992" s="8">
        <f t="shared" si="1091"/>
        <v>8.6393283930669307E-2</v>
      </c>
      <c r="L6992" s="8">
        <f t="shared" si="1091"/>
        <v>8.731070276540176E-2</v>
      </c>
      <c r="M6992" s="8">
        <f t="shared" si="1086"/>
        <v>8.6674168953907935E-2</v>
      </c>
      <c r="P6992">
        <v>6990</v>
      </c>
      <c r="Q6992" s="8">
        <f t="shared" si="1092"/>
        <v>8.5241364405023515E-2</v>
      </c>
      <c r="R6992" s="8">
        <f t="shared" si="1092"/>
        <v>8.3393283930669304E-2</v>
      </c>
      <c r="S6992" s="8">
        <f t="shared" si="1092"/>
        <v>8.4310702765401757E-2</v>
      </c>
      <c r="T6992" s="8">
        <f t="shared" si="1087"/>
        <v>8.3674168953907932E-2</v>
      </c>
      <c r="W6992">
        <v>6990</v>
      </c>
      <c r="X6992" s="4">
        <f t="shared" si="1085"/>
        <v>9.8965817029749006E-2</v>
      </c>
      <c r="Y6992" s="4">
        <f t="shared" si="1083"/>
        <v>9.7917421644102415E-2</v>
      </c>
      <c r="Z6992" s="4">
        <f t="shared" si="1084"/>
        <v>9.7198543615975339E-2</v>
      </c>
    </row>
    <row r="6993" spans="1:26" x14ac:dyDescent="0.25">
      <c r="A6993" s="16">
        <f t="shared" si="1093"/>
        <v>50526</v>
      </c>
      <c r="B6993">
        <f>+'[2]Ejercicio 1'!E7210</f>
        <v>6991</v>
      </c>
      <c r="C6993" s="5">
        <v>8.6743154570367895E-2</v>
      </c>
      <c r="D6993" s="4">
        <f t="shared" si="1088"/>
        <v>8.4894998889855064E-2</v>
      </c>
      <c r="E6993" s="6">
        <f t="shared" si="1089"/>
        <v>8.5812454924213646E-2</v>
      </c>
      <c r="F6993" s="7">
        <f t="shared" si="1090"/>
        <v>8.517589527422606E-2</v>
      </c>
      <c r="I6993" s="10">
        <v>6991</v>
      </c>
      <c r="J6993" s="8">
        <f t="shared" si="1091"/>
        <v>8.8243154570367896E-2</v>
      </c>
      <c r="K6993" s="8">
        <f t="shared" si="1091"/>
        <v>8.6394998889855065E-2</v>
      </c>
      <c r="L6993" s="8">
        <f t="shared" si="1091"/>
        <v>8.7312454924213648E-2</v>
      </c>
      <c r="M6993" s="8">
        <f t="shared" si="1086"/>
        <v>8.6675895274226061E-2</v>
      </c>
      <c r="P6993">
        <v>6991</v>
      </c>
      <c r="Q6993" s="8">
        <f t="shared" si="1092"/>
        <v>8.5243154570367893E-2</v>
      </c>
      <c r="R6993" s="8">
        <f t="shared" si="1092"/>
        <v>8.3394998889855063E-2</v>
      </c>
      <c r="S6993" s="8">
        <f t="shared" si="1092"/>
        <v>8.4312454924213645E-2</v>
      </c>
      <c r="T6993" s="8">
        <f t="shared" si="1087"/>
        <v>8.3675895274226059E-2</v>
      </c>
      <c r="W6993">
        <v>6991</v>
      </c>
      <c r="X6993" s="4">
        <f t="shared" si="1085"/>
        <v>9.896940806984067E-2</v>
      </c>
      <c r="Y6993" s="4">
        <f t="shared" si="1083"/>
        <v>9.7920926014952184E-2</v>
      </c>
      <c r="Z6993" s="4">
        <f t="shared" si="1084"/>
        <v>9.7201989054338522E-2</v>
      </c>
    </row>
    <row r="6994" spans="1:26" x14ac:dyDescent="0.25">
      <c r="A6994" s="16">
        <f t="shared" si="1093"/>
        <v>50527</v>
      </c>
      <c r="B6994">
        <f>+'[2]Ejercicio 1'!E7211</f>
        <v>6992</v>
      </c>
      <c r="C6994" s="5">
        <v>8.6744944735712287E-2</v>
      </c>
      <c r="D6994" s="4">
        <f t="shared" si="1088"/>
        <v>8.4896713847553845E-2</v>
      </c>
      <c r="E6994" s="6">
        <f t="shared" si="1089"/>
        <v>8.5814207082265698E-2</v>
      </c>
      <c r="F6994" s="7">
        <f t="shared" si="1090"/>
        <v>8.5177621593276617E-2</v>
      </c>
      <c r="I6994" s="10">
        <v>6992</v>
      </c>
      <c r="J6994" s="8">
        <f t="shared" si="1091"/>
        <v>8.8244944735712288E-2</v>
      </c>
      <c r="K6994" s="8">
        <f t="shared" si="1091"/>
        <v>8.6396713847553847E-2</v>
      </c>
      <c r="L6994" s="8">
        <f t="shared" si="1091"/>
        <v>8.7314207082265699E-2</v>
      </c>
      <c r="M6994" s="8">
        <f t="shared" si="1086"/>
        <v>8.6677621593276619E-2</v>
      </c>
      <c r="P6994">
        <v>6992</v>
      </c>
      <c r="Q6994" s="8">
        <f t="shared" si="1092"/>
        <v>8.5244944735712286E-2</v>
      </c>
      <c r="R6994" s="8">
        <f t="shared" si="1092"/>
        <v>8.3396713847553844E-2</v>
      </c>
      <c r="S6994" s="8">
        <f t="shared" si="1092"/>
        <v>8.4314207082265696E-2</v>
      </c>
      <c r="T6994" s="8">
        <f t="shared" si="1087"/>
        <v>8.3677621593276616E-2</v>
      </c>
      <c r="W6994">
        <v>6992</v>
      </c>
      <c r="X6994" s="4">
        <f t="shared" si="1085"/>
        <v>9.8972999111458584E-2</v>
      </c>
      <c r="Y6994" s="4">
        <f t="shared" si="1083"/>
        <v>9.7924430384269109E-2</v>
      </c>
      <c r="Z6994" s="4">
        <f t="shared" si="1084"/>
        <v>9.7205434489121723E-2</v>
      </c>
    </row>
    <row r="6995" spans="1:26" x14ac:dyDescent="0.25">
      <c r="A6995" s="16">
        <f t="shared" si="1093"/>
        <v>50528</v>
      </c>
      <c r="B6995">
        <f>+'[2]Ejercicio 1'!E7212</f>
        <v>6993</v>
      </c>
      <c r="C6995" s="5">
        <v>8.6746734901056666E-2</v>
      </c>
      <c r="D6995" s="4">
        <f t="shared" si="1088"/>
        <v>8.4898428803765677E-2</v>
      </c>
      <c r="E6995" s="6">
        <f t="shared" si="1089"/>
        <v>8.5815959239557926E-2</v>
      </c>
      <c r="F6995" s="7">
        <f t="shared" si="1090"/>
        <v>8.5179347911062492E-2</v>
      </c>
      <c r="I6995" s="10">
        <v>6993</v>
      </c>
      <c r="J6995" s="8">
        <f t="shared" si="1091"/>
        <v>8.8246734901056667E-2</v>
      </c>
      <c r="K6995" s="8">
        <f t="shared" si="1091"/>
        <v>8.6398428803765678E-2</v>
      </c>
      <c r="L6995" s="8">
        <f t="shared" si="1091"/>
        <v>8.7315959239557928E-2</v>
      </c>
      <c r="M6995" s="8">
        <f t="shared" si="1086"/>
        <v>8.6679347911062493E-2</v>
      </c>
      <c r="P6995">
        <v>6993</v>
      </c>
      <c r="Q6995" s="8">
        <f t="shared" si="1092"/>
        <v>8.5246734901056664E-2</v>
      </c>
      <c r="R6995" s="8">
        <f t="shared" si="1092"/>
        <v>8.3398428803765676E-2</v>
      </c>
      <c r="S6995" s="8">
        <f t="shared" si="1092"/>
        <v>8.4315959239557925E-2</v>
      </c>
      <c r="T6995" s="8">
        <f t="shared" si="1087"/>
        <v>8.367934791106249E-2</v>
      </c>
      <c r="W6995">
        <v>6993</v>
      </c>
      <c r="X6995" s="4">
        <f t="shared" si="1085"/>
        <v>9.8976590154636127E-2</v>
      </c>
      <c r="Y6995" s="4">
        <f t="shared" si="1083"/>
        <v>9.7927934751989951E-2</v>
      </c>
      <c r="Z6995" s="4">
        <f t="shared" si="1084"/>
        <v>9.7208879921044336E-2</v>
      </c>
    </row>
    <row r="6996" spans="1:26" x14ac:dyDescent="0.25">
      <c r="A6996" s="16">
        <f t="shared" si="1093"/>
        <v>50529</v>
      </c>
      <c r="B6996">
        <f>+'[2]Ejercicio 1'!E7213</f>
        <v>6994</v>
      </c>
      <c r="C6996" s="5">
        <v>8.6748525066401058E-2</v>
      </c>
      <c r="D6996" s="4">
        <f t="shared" si="1088"/>
        <v>8.4900143758491156E-2</v>
      </c>
      <c r="E6996" s="6">
        <f t="shared" si="1089"/>
        <v>8.5817711396091192E-2</v>
      </c>
      <c r="F6996" s="7">
        <f t="shared" si="1090"/>
        <v>8.5181074227580797E-2</v>
      </c>
      <c r="I6996" s="10">
        <v>6994</v>
      </c>
      <c r="J6996" s="8">
        <f t="shared" si="1091"/>
        <v>8.824852506640106E-2</v>
      </c>
      <c r="K6996" s="8">
        <f t="shared" si="1091"/>
        <v>8.6400143758491157E-2</v>
      </c>
      <c r="L6996" s="8">
        <f t="shared" si="1091"/>
        <v>8.7317711396091194E-2</v>
      </c>
      <c r="M6996" s="8">
        <f t="shared" si="1086"/>
        <v>8.6681074227580798E-2</v>
      </c>
      <c r="P6996">
        <v>6994</v>
      </c>
      <c r="Q6996" s="8">
        <f t="shared" si="1092"/>
        <v>8.5248525066401057E-2</v>
      </c>
      <c r="R6996" s="8">
        <f t="shared" si="1092"/>
        <v>8.3400143758491155E-2</v>
      </c>
      <c r="S6996" s="8">
        <f t="shared" si="1092"/>
        <v>8.4317711396091191E-2</v>
      </c>
      <c r="T6996" s="8">
        <f t="shared" si="1087"/>
        <v>8.3681074227580796E-2</v>
      </c>
      <c r="W6996">
        <v>6994</v>
      </c>
      <c r="X6996" s="4">
        <f t="shared" si="1085"/>
        <v>9.8980181199373296E-2</v>
      </c>
      <c r="Y6996" s="4">
        <f t="shared" si="1083"/>
        <v>9.7931439118313229E-2</v>
      </c>
      <c r="Z6996" s="4">
        <f t="shared" si="1084"/>
        <v>9.7212325348684681E-2</v>
      </c>
    </row>
    <row r="6997" spans="1:26" x14ac:dyDescent="0.25">
      <c r="A6997" s="16">
        <f t="shared" si="1093"/>
        <v>50530</v>
      </c>
      <c r="B6997">
        <f>+'[2]Ejercicio 1'!E7214</f>
        <v>6995</v>
      </c>
      <c r="C6997" s="5">
        <v>8.6750315231745437E-2</v>
      </c>
      <c r="D6997" s="4">
        <f t="shared" si="1088"/>
        <v>8.4901858711729269E-2</v>
      </c>
      <c r="E6997" s="6">
        <f t="shared" si="1089"/>
        <v>8.5819463551864636E-2</v>
      </c>
      <c r="F6997" s="7">
        <f t="shared" si="1090"/>
        <v>8.5182800542834405E-2</v>
      </c>
      <c r="I6997" s="10">
        <v>6995</v>
      </c>
      <c r="J6997" s="8">
        <f t="shared" si="1091"/>
        <v>8.8250315231745438E-2</v>
      </c>
      <c r="K6997" s="8">
        <f t="shared" si="1091"/>
        <v>8.6401858711729271E-2</v>
      </c>
      <c r="L6997" s="8">
        <f t="shared" si="1091"/>
        <v>8.7319463551864637E-2</v>
      </c>
      <c r="M6997" s="8">
        <f t="shared" si="1086"/>
        <v>8.6682800542834407E-2</v>
      </c>
      <c r="P6997">
        <v>6995</v>
      </c>
      <c r="Q6997" s="8">
        <f t="shared" si="1092"/>
        <v>8.5250315231745435E-2</v>
      </c>
      <c r="R6997" s="8">
        <f t="shared" si="1092"/>
        <v>8.3401858711729268E-2</v>
      </c>
      <c r="S6997" s="8">
        <f t="shared" si="1092"/>
        <v>8.4319463551864635E-2</v>
      </c>
      <c r="T6997" s="8">
        <f t="shared" si="1087"/>
        <v>8.3682800542834404E-2</v>
      </c>
      <c r="W6997">
        <v>6995</v>
      </c>
      <c r="X6997" s="4">
        <f t="shared" si="1085"/>
        <v>9.8983772245636731E-2</v>
      </c>
      <c r="Y6997" s="4">
        <f t="shared" si="1083"/>
        <v>9.7934943483041298E-2</v>
      </c>
      <c r="Z6997" s="4">
        <f t="shared" si="1084"/>
        <v>9.7215770773458735E-2</v>
      </c>
    </row>
    <row r="6998" spans="1:26" x14ac:dyDescent="0.25">
      <c r="A6998" s="16">
        <f t="shared" si="1093"/>
        <v>50531</v>
      </c>
      <c r="B6998">
        <f>+'[2]Ejercicio 1'!E7215</f>
        <v>6996</v>
      </c>
      <c r="C6998" s="5">
        <v>8.6752105397089829E-2</v>
      </c>
      <c r="D6998" s="4">
        <f t="shared" si="1088"/>
        <v>8.4903573663480628E-2</v>
      </c>
      <c r="E6998" s="6">
        <f t="shared" si="1089"/>
        <v>8.5821215706879117E-2</v>
      </c>
      <c r="F6998" s="7">
        <f t="shared" si="1090"/>
        <v>8.5184526856820444E-2</v>
      </c>
      <c r="I6998" s="10">
        <v>6996</v>
      </c>
      <c r="J6998" s="8">
        <f t="shared" si="1091"/>
        <v>8.8252105397089831E-2</v>
      </c>
      <c r="K6998" s="8">
        <f t="shared" si="1091"/>
        <v>8.6403573663480629E-2</v>
      </c>
      <c r="L6998" s="8">
        <f t="shared" si="1091"/>
        <v>8.7321215706879118E-2</v>
      </c>
      <c r="M6998" s="8">
        <f t="shared" si="1086"/>
        <v>8.6684526856820446E-2</v>
      </c>
      <c r="P6998">
        <v>6996</v>
      </c>
      <c r="Q6998" s="8">
        <f t="shared" si="1092"/>
        <v>8.5252105397089828E-2</v>
      </c>
      <c r="R6998" s="8">
        <f t="shared" si="1092"/>
        <v>8.3403573663480626E-2</v>
      </c>
      <c r="S6998" s="8">
        <f t="shared" si="1092"/>
        <v>8.4321215706879116E-2</v>
      </c>
      <c r="T6998" s="8">
        <f t="shared" si="1087"/>
        <v>8.3684526856820443E-2</v>
      </c>
      <c r="W6998">
        <v>6996</v>
      </c>
      <c r="X6998" s="4">
        <f t="shared" si="1085"/>
        <v>9.8987363293443098E-2</v>
      </c>
      <c r="Y6998" s="4">
        <f t="shared" si="1083"/>
        <v>9.7938447846304177E-2</v>
      </c>
      <c r="Z6998" s="4">
        <f t="shared" si="1084"/>
        <v>9.7219216194658509E-2</v>
      </c>
    </row>
    <row r="6999" spans="1:26" x14ac:dyDescent="0.25">
      <c r="A6999" s="16">
        <f t="shared" si="1093"/>
        <v>50532</v>
      </c>
      <c r="B6999">
        <f>+'[2]Ejercicio 1'!E7216</f>
        <v>6997</v>
      </c>
      <c r="C6999" s="5">
        <v>8.6753895562434208E-2</v>
      </c>
      <c r="D6999" s="4">
        <f t="shared" si="1088"/>
        <v>8.490528861374505E-2</v>
      </c>
      <c r="E6999" s="6">
        <f t="shared" si="1089"/>
        <v>8.5822967861132887E-2</v>
      </c>
      <c r="F6999" s="7">
        <f t="shared" si="1090"/>
        <v>8.5186253169538942E-2</v>
      </c>
      <c r="I6999" s="10">
        <v>6997</v>
      </c>
      <c r="J6999" s="8">
        <f t="shared" si="1091"/>
        <v>8.8253895562434209E-2</v>
      </c>
      <c r="K6999" s="8">
        <f t="shared" si="1091"/>
        <v>8.6405288613745052E-2</v>
      </c>
      <c r="L6999" s="8">
        <f t="shared" si="1091"/>
        <v>8.7322967861132889E-2</v>
      </c>
      <c r="M6999" s="8">
        <f t="shared" si="1086"/>
        <v>8.6686253169538943E-2</v>
      </c>
      <c r="P6999">
        <v>6997</v>
      </c>
      <c r="Q6999" s="8">
        <f t="shared" si="1092"/>
        <v>8.5253895562434207E-2</v>
      </c>
      <c r="R6999" s="8">
        <f t="shared" si="1092"/>
        <v>8.3405288613745049E-2</v>
      </c>
      <c r="S6999" s="8">
        <f t="shared" si="1092"/>
        <v>8.4322967861132886E-2</v>
      </c>
      <c r="T6999" s="8">
        <f t="shared" si="1087"/>
        <v>8.3686253169538941E-2</v>
      </c>
      <c r="W6999">
        <v>6997</v>
      </c>
      <c r="X6999" s="4">
        <f t="shared" si="1085"/>
        <v>9.8990954342791967E-2</v>
      </c>
      <c r="Y6999" s="4">
        <f t="shared" si="1083"/>
        <v>9.7941952207969196E-2</v>
      </c>
      <c r="Z6999" s="4">
        <f t="shared" si="1084"/>
        <v>9.7222661611575986E-2</v>
      </c>
    </row>
    <row r="7000" spans="1:26" x14ac:dyDescent="0.25">
      <c r="A7000" s="16">
        <f t="shared" si="1093"/>
        <v>50533</v>
      </c>
      <c r="B7000">
        <f>+'[2]Ejercicio 1'!E7217</f>
        <v>6998</v>
      </c>
      <c r="C7000" s="5">
        <v>8.67556857277786E-2</v>
      </c>
      <c r="D7000" s="4">
        <f t="shared" si="1088"/>
        <v>8.4907003562522509E-2</v>
      </c>
      <c r="E7000" s="6">
        <f t="shared" si="1089"/>
        <v>8.5824720014627709E-2</v>
      </c>
      <c r="F7000" s="7">
        <f t="shared" si="1090"/>
        <v>8.5187979480992729E-2</v>
      </c>
      <c r="I7000" s="10">
        <v>6998</v>
      </c>
      <c r="J7000" s="8">
        <f t="shared" si="1091"/>
        <v>8.8255685727778602E-2</v>
      </c>
      <c r="K7000" s="8">
        <f t="shared" si="1091"/>
        <v>8.6407003562522511E-2</v>
      </c>
      <c r="L7000" s="8">
        <f t="shared" si="1091"/>
        <v>8.732472001462771E-2</v>
      </c>
      <c r="M7000" s="8">
        <f t="shared" si="1086"/>
        <v>8.668797948099273E-2</v>
      </c>
      <c r="P7000">
        <v>6998</v>
      </c>
      <c r="Q7000" s="8">
        <f t="shared" si="1092"/>
        <v>8.5255685727778599E-2</v>
      </c>
      <c r="R7000" s="8">
        <f t="shared" si="1092"/>
        <v>8.3407003562522508E-2</v>
      </c>
      <c r="S7000" s="8">
        <f t="shared" si="1092"/>
        <v>8.4324720014627708E-2</v>
      </c>
      <c r="T7000" s="8">
        <f t="shared" si="1087"/>
        <v>8.3687979480992727E-2</v>
      </c>
      <c r="W7000">
        <v>6998</v>
      </c>
      <c r="X7000" s="4">
        <f t="shared" si="1085"/>
        <v>9.8994545393667532E-2</v>
      </c>
      <c r="Y7000" s="4">
        <f t="shared" si="1083"/>
        <v>9.7945456568170788E-2</v>
      </c>
      <c r="Z7000" s="4">
        <f t="shared" si="1084"/>
        <v>9.7226107025627187E-2</v>
      </c>
    </row>
    <row r="7001" spans="1:26" x14ac:dyDescent="0.25">
      <c r="A7001" s="16">
        <f t="shared" si="1093"/>
        <v>50534</v>
      </c>
      <c r="B7001">
        <f>+'[2]Ejercicio 1'!E7218</f>
        <v>6999</v>
      </c>
      <c r="C7001" s="5">
        <v>8.6757475893122979E-2</v>
      </c>
      <c r="D7001" s="4">
        <f t="shared" si="1088"/>
        <v>8.4908718509813227E-2</v>
      </c>
      <c r="E7001" s="6">
        <f t="shared" si="1089"/>
        <v>8.5826472167362694E-2</v>
      </c>
      <c r="F7001" s="7">
        <f t="shared" si="1090"/>
        <v>8.5189705791178946E-2</v>
      </c>
      <c r="I7001" s="10">
        <v>6999</v>
      </c>
      <c r="J7001" s="8">
        <f t="shared" si="1091"/>
        <v>8.825747589312298E-2</v>
      </c>
      <c r="K7001" s="8">
        <f t="shared" si="1091"/>
        <v>8.6408718509813229E-2</v>
      </c>
      <c r="L7001" s="8">
        <f t="shared" si="1091"/>
        <v>8.7326472167362695E-2</v>
      </c>
      <c r="M7001" s="8">
        <f t="shared" si="1086"/>
        <v>8.6689705791178948E-2</v>
      </c>
      <c r="P7001">
        <v>6999</v>
      </c>
      <c r="Q7001" s="8">
        <f t="shared" si="1092"/>
        <v>8.5257475893122978E-2</v>
      </c>
      <c r="R7001" s="8">
        <f t="shared" si="1092"/>
        <v>8.3408718509813226E-2</v>
      </c>
      <c r="S7001" s="8">
        <f t="shared" si="1092"/>
        <v>8.4326472167362693E-2</v>
      </c>
      <c r="T7001" s="8">
        <f t="shared" si="1087"/>
        <v>8.3689705791178945E-2</v>
      </c>
      <c r="W7001">
        <v>6999</v>
      </c>
      <c r="X7001" s="4">
        <f t="shared" si="1085"/>
        <v>9.899813644610185E-2</v>
      </c>
      <c r="Y7001" s="4">
        <f t="shared" si="1083"/>
        <v>9.7948960926773646E-2</v>
      </c>
      <c r="Z7001" s="4">
        <f t="shared" si="1084"/>
        <v>9.7229552435396105E-2</v>
      </c>
    </row>
    <row r="7002" spans="1:26" x14ac:dyDescent="0.25">
      <c r="A7002" s="16">
        <f t="shared" si="1093"/>
        <v>50535</v>
      </c>
      <c r="B7002">
        <f>+'[2]Ejercicio 1'!E7219</f>
        <v>7000</v>
      </c>
      <c r="C7002" s="5">
        <v>8.6759266058467371E-2</v>
      </c>
      <c r="D7002" s="4">
        <f t="shared" si="1088"/>
        <v>8.4910433455617607E-2</v>
      </c>
      <c r="E7002" s="6">
        <f t="shared" si="1089"/>
        <v>8.5828224319338731E-2</v>
      </c>
      <c r="F7002" s="7">
        <f t="shared" si="1090"/>
        <v>8.5191432100097622E-2</v>
      </c>
      <c r="I7002" s="10">
        <v>7000</v>
      </c>
      <c r="J7002" s="8">
        <f t="shared" si="1091"/>
        <v>8.8259266058467373E-2</v>
      </c>
      <c r="K7002" s="8">
        <f t="shared" si="1091"/>
        <v>8.6410433455617608E-2</v>
      </c>
      <c r="L7002" s="8">
        <f t="shared" si="1091"/>
        <v>8.7328224319338732E-2</v>
      </c>
      <c r="M7002" s="8">
        <f t="shared" si="1086"/>
        <v>8.6691432100097623E-2</v>
      </c>
      <c r="P7002">
        <v>7000</v>
      </c>
      <c r="Q7002" s="8">
        <f t="shared" si="1092"/>
        <v>8.525926605846737E-2</v>
      </c>
      <c r="R7002" s="8">
        <f t="shared" si="1092"/>
        <v>8.3410433455617605E-2</v>
      </c>
      <c r="S7002" s="8">
        <f t="shared" si="1092"/>
        <v>8.4328224319338729E-2</v>
      </c>
      <c r="T7002" s="8">
        <f t="shared" si="1087"/>
        <v>8.3691432100097621E-2</v>
      </c>
      <c r="W7002">
        <v>7000</v>
      </c>
      <c r="X7002" s="4">
        <f t="shared" si="1085"/>
        <v>9.9001727500096684E-2</v>
      </c>
      <c r="Y7002" s="4">
        <f t="shared" si="1083"/>
        <v>9.7952465283913936E-2</v>
      </c>
      <c r="Z7002" s="4">
        <f t="shared" si="1084"/>
        <v>9.7232997842298746E-2</v>
      </c>
    </row>
    <row r="7003" spans="1:26" x14ac:dyDescent="0.25">
      <c r="A7003" s="16">
        <f t="shared" si="1093"/>
        <v>50536</v>
      </c>
      <c r="B7003">
        <f>+'[2]Ejercicio 1'!E7220</f>
        <v>7001</v>
      </c>
      <c r="C7003" s="5">
        <v>8.676105622381175E-2</v>
      </c>
      <c r="D7003" s="4">
        <f t="shared" si="1088"/>
        <v>8.491214839993444E-2</v>
      </c>
      <c r="E7003" s="6">
        <f t="shared" si="1089"/>
        <v>8.5829976470554945E-2</v>
      </c>
      <c r="F7003" s="7">
        <f t="shared" si="1090"/>
        <v>8.5193158407751587E-2</v>
      </c>
      <c r="I7003" s="10">
        <v>7001</v>
      </c>
      <c r="J7003" s="8">
        <f t="shared" si="1091"/>
        <v>8.8261056223811751E-2</v>
      </c>
      <c r="K7003" s="8">
        <f t="shared" si="1091"/>
        <v>8.6412148399934441E-2</v>
      </c>
      <c r="L7003" s="8">
        <f t="shared" si="1091"/>
        <v>8.7329976470554946E-2</v>
      </c>
      <c r="M7003" s="8">
        <f t="shared" si="1086"/>
        <v>8.6693158407751589E-2</v>
      </c>
      <c r="P7003">
        <v>7001</v>
      </c>
      <c r="Q7003" s="8">
        <f t="shared" si="1092"/>
        <v>8.5261056223811749E-2</v>
      </c>
      <c r="R7003" s="8">
        <f t="shared" si="1092"/>
        <v>8.3412148399934438E-2</v>
      </c>
      <c r="S7003" s="8">
        <f t="shared" si="1092"/>
        <v>8.4329976470554943E-2</v>
      </c>
      <c r="T7003" s="8">
        <f t="shared" si="1087"/>
        <v>8.3693158407751586E-2</v>
      </c>
      <c r="W7003">
        <v>7001</v>
      </c>
      <c r="X7003" s="4">
        <f t="shared" si="1085"/>
        <v>9.9005318555617311E-2</v>
      </c>
      <c r="Y7003" s="4">
        <f t="shared" si="1083"/>
        <v>9.7955969639524035E-2</v>
      </c>
      <c r="Z7003" s="4">
        <f t="shared" si="1084"/>
        <v>9.7236443244919091E-2</v>
      </c>
    </row>
    <row r="7004" spans="1:26" x14ac:dyDescent="0.25">
      <c r="A7004" s="16">
        <f t="shared" si="1093"/>
        <v>50537</v>
      </c>
      <c r="B7004">
        <f>+'[2]Ejercicio 1'!E7221</f>
        <v>7002</v>
      </c>
      <c r="C7004" s="5">
        <v>8.6762846389156142E-2</v>
      </c>
      <c r="D7004" s="4">
        <f t="shared" si="1088"/>
        <v>8.4913863342764545E-2</v>
      </c>
      <c r="E7004" s="6">
        <f t="shared" si="1089"/>
        <v>8.5831728621011308E-2</v>
      </c>
      <c r="F7004" s="7">
        <f t="shared" si="1090"/>
        <v>8.5194884714140856E-2</v>
      </c>
      <c r="I7004" s="10">
        <v>7002</v>
      </c>
      <c r="J7004" s="8">
        <f t="shared" si="1091"/>
        <v>8.8262846389156144E-2</v>
      </c>
      <c r="K7004" s="8">
        <f t="shared" si="1091"/>
        <v>8.6413863342764546E-2</v>
      </c>
      <c r="L7004" s="8">
        <f t="shared" si="1091"/>
        <v>8.7331728621011309E-2</v>
      </c>
      <c r="M7004" s="8">
        <f t="shared" si="1086"/>
        <v>8.6694884714140857E-2</v>
      </c>
      <c r="P7004">
        <v>7002</v>
      </c>
      <c r="Q7004" s="8">
        <f t="shared" si="1092"/>
        <v>8.5262846389156141E-2</v>
      </c>
      <c r="R7004" s="8">
        <f t="shared" si="1092"/>
        <v>8.3413863342764544E-2</v>
      </c>
      <c r="S7004" s="8">
        <f t="shared" si="1092"/>
        <v>8.4331728621011307E-2</v>
      </c>
      <c r="T7004" s="8">
        <f t="shared" si="1087"/>
        <v>8.3694884714140855E-2</v>
      </c>
      <c r="W7004">
        <v>7002</v>
      </c>
      <c r="X7004" s="4">
        <f t="shared" si="1085"/>
        <v>9.9008909612680454E-2</v>
      </c>
      <c r="Y7004" s="4">
        <f t="shared" si="1083"/>
        <v>9.7959473993602164E-2</v>
      </c>
      <c r="Z7004" s="4">
        <f t="shared" si="1084"/>
        <v>9.7239888645386879E-2</v>
      </c>
    </row>
    <row r="7005" spans="1:26" x14ac:dyDescent="0.25">
      <c r="A7005" s="16">
        <f t="shared" si="1093"/>
        <v>50538</v>
      </c>
      <c r="B7005">
        <f>+'[2]Ejercicio 1'!E7222</f>
        <v>7003</v>
      </c>
      <c r="C7005" s="5">
        <v>8.6764636554500521E-2</v>
      </c>
      <c r="D7005" s="4">
        <f t="shared" si="1088"/>
        <v>8.4915578284107909E-2</v>
      </c>
      <c r="E7005" s="6">
        <f t="shared" si="1089"/>
        <v>8.5833480770707848E-2</v>
      </c>
      <c r="F7005" s="7">
        <f t="shared" si="1090"/>
        <v>8.519661101925971E-2</v>
      </c>
      <c r="I7005" s="10">
        <v>7003</v>
      </c>
      <c r="J7005" s="8">
        <f t="shared" si="1091"/>
        <v>8.8264636554500522E-2</v>
      </c>
      <c r="K7005" s="8">
        <f t="shared" si="1091"/>
        <v>8.6415578284107911E-2</v>
      </c>
      <c r="L7005" s="8">
        <f t="shared" si="1091"/>
        <v>8.733348077070785E-2</v>
      </c>
      <c r="M7005" s="8">
        <f t="shared" si="1086"/>
        <v>8.6696611019259712E-2</v>
      </c>
      <c r="P7005">
        <v>7003</v>
      </c>
      <c r="Q7005" s="8">
        <f t="shared" si="1092"/>
        <v>8.526463655450052E-2</v>
      </c>
      <c r="R7005" s="8">
        <f t="shared" si="1092"/>
        <v>8.3415578284107908E-2</v>
      </c>
      <c r="S7005" s="8">
        <f t="shared" si="1092"/>
        <v>8.4333480770707847E-2</v>
      </c>
      <c r="T7005" s="8">
        <f t="shared" si="1087"/>
        <v>8.3696611019259709E-2</v>
      </c>
      <c r="W7005">
        <v>7003</v>
      </c>
      <c r="X7005" s="4">
        <f t="shared" si="1085"/>
        <v>9.9012500671286544E-2</v>
      </c>
      <c r="Y7005" s="4">
        <f t="shared" si="1083"/>
        <v>9.7962978346084209E-2</v>
      </c>
      <c r="Z7005" s="4">
        <f t="shared" si="1084"/>
        <v>9.7243334040858664E-2</v>
      </c>
    </row>
    <row r="7006" spans="1:26" x14ac:dyDescent="0.25">
      <c r="A7006" s="16">
        <f t="shared" si="1093"/>
        <v>50539</v>
      </c>
      <c r="B7006">
        <f>+'[2]Ejercicio 1'!E7223</f>
        <v>7004</v>
      </c>
      <c r="C7006" s="5">
        <v>8.6766426719844914E-2</v>
      </c>
      <c r="D7006" s="4">
        <f t="shared" si="1088"/>
        <v>8.4917293223964338E-2</v>
      </c>
      <c r="E7006" s="6">
        <f t="shared" si="1089"/>
        <v>8.5835232919645441E-2</v>
      </c>
      <c r="F7006" s="7">
        <f t="shared" si="1090"/>
        <v>8.5198337323113868E-2</v>
      </c>
      <c r="I7006" s="10">
        <v>7004</v>
      </c>
      <c r="J7006" s="8">
        <f t="shared" si="1091"/>
        <v>8.8266426719844915E-2</v>
      </c>
      <c r="K7006" s="8">
        <f t="shared" si="1091"/>
        <v>8.6417293223964339E-2</v>
      </c>
      <c r="L7006" s="8">
        <f t="shared" si="1091"/>
        <v>8.7335232919645442E-2</v>
      </c>
      <c r="M7006" s="8">
        <f t="shared" si="1086"/>
        <v>8.6698337323113869E-2</v>
      </c>
      <c r="P7006">
        <v>7004</v>
      </c>
      <c r="Q7006" s="8">
        <f t="shared" si="1092"/>
        <v>8.5266426719844912E-2</v>
      </c>
      <c r="R7006" s="8">
        <f t="shared" si="1092"/>
        <v>8.3417293223964337E-2</v>
      </c>
      <c r="S7006" s="8">
        <f t="shared" si="1092"/>
        <v>8.4335232919645439E-2</v>
      </c>
      <c r="T7006" s="8">
        <f t="shared" si="1087"/>
        <v>8.3698337323113867E-2</v>
      </c>
      <c r="W7006">
        <v>7004</v>
      </c>
      <c r="X7006" s="4">
        <f t="shared" si="1085"/>
        <v>9.9016091731419315E-2</v>
      </c>
      <c r="Y7006" s="4">
        <f t="shared" si="1083"/>
        <v>9.7966482697168691E-2</v>
      </c>
      <c r="Z7006" s="4">
        <f t="shared" si="1084"/>
        <v>9.7246779432756156E-2</v>
      </c>
    </row>
    <row r="7007" spans="1:26" x14ac:dyDescent="0.25">
      <c r="A7007" s="16">
        <f t="shared" si="1093"/>
        <v>50540</v>
      </c>
      <c r="B7007">
        <f>+'[2]Ejercicio 1'!E7224</f>
        <v>7005</v>
      </c>
      <c r="C7007" s="5">
        <v>8.6768216885189292E-2</v>
      </c>
      <c r="D7007" s="4">
        <f t="shared" si="1088"/>
        <v>8.4919008162333831E-2</v>
      </c>
      <c r="E7007" s="6">
        <f t="shared" si="1089"/>
        <v>8.5836985067823196E-2</v>
      </c>
      <c r="F7007" s="7">
        <f t="shared" si="1090"/>
        <v>8.5200063625703315E-2</v>
      </c>
      <c r="I7007" s="10">
        <v>7005</v>
      </c>
      <c r="J7007" s="8">
        <f t="shared" si="1091"/>
        <v>8.8268216885189293E-2</v>
      </c>
      <c r="K7007" s="8">
        <f t="shared" si="1091"/>
        <v>8.6419008162333832E-2</v>
      </c>
      <c r="L7007" s="8">
        <f t="shared" si="1091"/>
        <v>8.7336985067823197E-2</v>
      </c>
      <c r="M7007" s="8">
        <f t="shared" si="1086"/>
        <v>8.6700063625703316E-2</v>
      </c>
      <c r="P7007">
        <v>7005</v>
      </c>
      <c r="Q7007" s="8">
        <f t="shared" si="1092"/>
        <v>8.5268216885189291E-2</v>
      </c>
      <c r="R7007" s="8">
        <f t="shared" si="1092"/>
        <v>8.341900816233383E-2</v>
      </c>
      <c r="S7007" s="8">
        <f t="shared" si="1092"/>
        <v>8.4336985067823195E-2</v>
      </c>
      <c r="T7007" s="8">
        <f t="shared" si="1087"/>
        <v>8.3700063625703314E-2</v>
      </c>
      <c r="W7007">
        <v>7005</v>
      </c>
      <c r="X7007" s="4">
        <f t="shared" si="1085"/>
        <v>9.9019682793111283E-2</v>
      </c>
      <c r="Y7007" s="4">
        <f t="shared" ref="Y7007:Y7070" si="1094">Tasa_Fwd(E6916,B6916,E7007,B7007,91)</f>
        <v>9.7969987046589449E-2</v>
      </c>
      <c r="Z7007" s="4">
        <f t="shared" si="1084"/>
        <v>9.7250224821790229E-2</v>
      </c>
    </row>
    <row r="7008" spans="1:26" x14ac:dyDescent="0.25">
      <c r="A7008" s="16">
        <f t="shared" si="1093"/>
        <v>50541</v>
      </c>
      <c r="B7008">
        <f>+'[2]Ejercicio 1'!E7225</f>
        <v>7006</v>
      </c>
      <c r="C7008" s="5">
        <v>8.6770007050533685E-2</v>
      </c>
      <c r="D7008" s="4">
        <f t="shared" si="1088"/>
        <v>8.4920723099217013E-2</v>
      </c>
      <c r="E7008" s="6">
        <f t="shared" si="1089"/>
        <v>8.5838737215242003E-2</v>
      </c>
      <c r="F7008" s="7">
        <f t="shared" si="1090"/>
        <v>8.5201789927025207E-2</v>
      </c>
      <c r="I7008" s="10">
        <v>7006</v>
      </c>
      <c r="J7008" s="8">
        <f t="shared" si="1091"/>
        <v>8.8270007050533686E-2</v>
      </c>
      <c r="K7008" s="8">
        <f t="shared" si="1091"/>
        <v>8.6420723099217014E-2</v>
      </c>
      <c r="L7008" s="8">
        <f t="shared" si="1091"/>
        <v>8.7338737215242004E-2</v>
      </c>
      <c r="M7008" s="8">
        <f t="shared" si="1086"/>
        <v>8.6701789927025208E-2</v>
      </c>
      <c r="P7008">
        <v>7006</v>
      </c>
      <c r="Q7008" s="8">
        <f t="shared" si="1092"/>
        <v>8.5270007050533683E-2</v>
      </c>
      <c r="R7008" s="8">
        <f t="shared" si="1092"/>
        <v>8.3420723099217012E-2</v>
      </c>
      <c r="S7008" s="8">
        <f t="shared" si="1092"/>
        <v>8.4338737215242002E-2</v>
      </c>
      <c r="T7008" s="8">
        <f t="shared" si="1087"/>
        <v>8.3701789927025205E-2</v>
      </c>
      <c r="W7008">
        <v>7006</v>
      </c>
      <c r="X7008" s="4">
        <f t="shared" si="1085"/>
        <v>9.9023273856362878E-2</v>
      </c>
      <c r="Y7008" s="4">
        <f t="shared" si="1094"/>
        <v>9.7973491394613518E-2</v>
      </c>
      <c r="Z7008" s="4">
        <f t="shared" ref="Z7008:Z7071" si="1095">Tasa_Fwd(F6980,B6980,F7008,B7008,28)</f>
        <v>9.7253670207252882E-2</v>
      </c>
    </row>
    <row r="7009" spans="1:26" x14ac:dyDescent="0.25">
      <c r="A7009" s="16">
        <f t="shared" si="1093"/>
        <v>50542</v>
      </c>
      <c r="B7009">
        <f>+'[2]Ejercicio 1'!E7226</f>
        <v>7007</v>
      </c>
      <c r="C7009" s="5">
        <v>8.6771797215878063E-2</v>
      </c>
      <c r="D7009" s="4">
        <f t="shared" si="1088"/>
        <v>8.4922438034612857E-2</v>
      </c>
      <c r="E7009" s="6">
        <f t="shared" si="1089"/>
        <v>8.5840489361900099E-2</v>
      </c>
      <c r="F7009" s="7">
        <f t="shared" si="1090"/>
        <v>8.5203516227079543E-2</v>
      </c>
      <c r="I7009" s="10">
        <v>7007</v>
      </c>
      <c r="J7009" s="8">
        <f t="shared" si="1091"/>
        <v>8.8271797215878064E-2</v>
      </c>
      <c r="K7009" s="8">
        <f t="shared" si="1091"/>
        <v>8.6422438034612858E-2</v>
      </c>
      <c r="L7009" s="8">
        <f t="shared" si="1091"/>
        <v>8.73404893619001E-2</v>
      </c>
      <c r="M7009" s="8">
        <f t="shared" si="1086"/>
        <v>8.6703516227079544E-2</v>
      </c>
      <c r="P7009">
        <v>7007</v>
      </c>
      <c r="Q7009" s="8">
        <f t="shared" si="1092"/>
        <v>8.5271797215878062E-2</v>
      </c>
      <c r="R7009" s="8">
        <f t="shared" si="1092"/>
        <v>8.3422438034612856E-2</v>
      </c>
      <c r="S7009" s="8">
        <f t="shared" si="1092"/>
        <v>8.4340489361900098E-2</v>
      </c>
      <c r="T7009" s="8">
        <f t="shared" si="1087"/>
        <v>8.3703516227079541E-2</v>
      </c>
      <c r="W7009">
        <v>7007</v>
      </c>
      <c r="X7009" s="4">
        <f t="shared" si="1085"/>
        <v>9.9026864921140725E-2</v>
      </c>
      <c r="Y7009" s="4">
        <f t="shared" si="1094"/>
        <v>9.7976995741038866E-2</v>
      </c>
      <c r="Z7009" s="4">
        <f t="shared" si="1095"/>
        <v>9.7257115589138382E-2</v>
      </c>
    </row>
    <row r="7010" spans="1:26" x14ac:dyDescent="0.25">
      <c r="A7010" s="16">
        <f t="shared" si="1093"/>
        <v>50543</v>
      </c>
      <c r="B7010">
        <f>+'[2]Ejercicio 1'!E7227</f>
        <v>7008</v>
      </c>
      <c r="C7010" s="5">
        <v>8.6773587381222456E-2</v>
      </c>
      <c r="D7010" s="4">
        <f t="shared" si="1088"/>
        <v>8.4924152968521988E-2</v>
      </c>
      <c r="E7010" s="6">
        <f t="shared" si="1089"/>
        <v>8.5842241507799233E-2</v>
      </c>
      <c r="F7010" s="7">
        <f t="shared" si="1090"/>
        <v>8.5205242525866323E-2</v>
      </c>
      <c r="I7010" s="10">
        <v>7008</v>
      </c>
      <c r="J7010" s="8">
        <f t="shared" si="1091"/>
        <v>8.8273587381222457E-2</v>
      </c>
      <c r="K7010" s="8">
        <f t="shared" si="1091"/>
        <v>8.6424152968521989E-2</v>
      </c>
      <c r="L7010" s="8">
        <f t="shared" si="1091"/>
        <v>8.7342241507799234E-2</v>
      </c>
      <c r="M7010" s="8">
        <f t="shared" si="1086"/>
        <v>8.6705242525866325E-2</v>
      </c>
      <c r="P7010">
        <v>7008</v>
      </c>
      <c r="Q7010" s="8">
        <f t="shared" si="1092"/>
        <v>8.5273587381222454E-2</v>
      </c>
      <c r="R7010" s="8">
        <f t="shared" si="1092"/>
        <v>8.3424152968521986E-2</v>
      </c>
      <c r="S7010" s="8">
        <f t="shared" si="1092"/>
        <v>8.4342241507799232E-2</v>
      </c>
      <c r="T7010" s="8">
        <f t="shared" si="1087"/>
        <v>8.3705242525866322E-2</v>
      </c>
      <c r="W7010">
        <v>7008</v>
      </c>
      <c r="X7010" s="4">
        <f t="shared" si="1085"/>
        <v>9.9030455987461075E-2</v>
      </c>
      <c r="Y7010" s="4">
        <f t="shared" si="1094"/>
        <v>9.7980500086000774E-2</v>
      </c>
      <c r="Z7010" s="4">
        <f t="shared" si="1095"/>
        <v>9.7260560966735896E-2</v>
      </c>
    </row>
    <row r="7011" spans="1:26" x14ac:dyDescent="0.25">
      <c r="A7011" s="16">
        <f t="shared" si="1093"/>
        <v>50544</v>
      </c>
      <c r="B7011">
        <f>+'[2]Ejercicio 1'!E7228</f>
        <v>7009</v>
      </c>
      <c r="C7011" s="5">
        <v>8.6775377546566834E-2</v>
      </c>
      <c r="D7011" s="4">
        <f t="shared" si="1088"/>
        <v>8.4925867900944196E-2</v>
      </c>
      <c r="E7011" s="6">
        <f t="shared" si="1089"/>
        <v>8.5843993652939418E-2</v>
      </c>
      <c r="F7011" s="7">
        <f t="shared" si="1090"/>
        <v>8.5206968823388393E-2</v>
      </c>
      <c r="I7011" s="10">
        <v>7009</v>
      </c>
      <c r="J7011" s="8">
        <f t="shared" si="1091"/>
        <v>8.8275377546566836E-2</v>
      </c>
      <c r="K7011" s="8">
        <f t="shared" si="1091"/>
        <v>8.6425867900944198E-2</v>
      </c>
      <c r="L7011" s="8">
        <f t="shared" si="1091"/>
        <v>8.734399365293942E-2</v>
      </c>
      <c r="M7011" s="8">
        <f t="shared" si="1086"/>
        <v>8.6706968823388395E-2</v>
      </c>
      <c r="P7011">
        <v>7009</v>
      </c>
      <c r="Q7011" s="8">
        <f t="shared" si="1092"/>
        <v>8.5275377546566833E-2</v>
      </c>
      <c r="R7011" s="8">
        <f t="shared" si="1092"/>
        <v>8.3425867900944195E-2</v>
      </c>
      <c r="S7011" s="8">
        <f t="shared" si="1092"/>
        <v>8.4343993652939417E-2</v>
      </c>
      <c r="T7011" s="8">
        <f t="shared" si="1087"/>
        <v>8.3706968823388392E-2</v>
      </c>
      <c r="W7011">
        <v>7009</v>
      </c>
      <c r="X7011" s="4">
        <f t="shared" si="1085"/>
        <v>9.903404705532437E-2</v>
      </c>
      <c r="Y7011" s="4">
        <f t="shared" si="1094"/>
        <v>9.798400442943335E-2</v>
      </c>
      <c r="Z7011" s="4">
        <f t="shared" si="1095"/>
        <v>9.7264006341475681E-2</v>
      </c>
    </row>
    <row r="7012" spans="1:26" x14ac:dyDescent="0.25">
      <c r="A7012" s="16">
        <f t="shared" si="1093"/>
        <v>50545</v>
      </c>
      <c r="B7012">
        <f>+'[2]Ejercicio 1'!E7229</f>
        <v>7010</v>
      </c>
      <c r="C7012" s="5">
        <v>8.6777167711911213E-2</v>
      </c>
      <c r="D7012" s="4">
        <f t="shared" si="1088"/>
        <v>8.4927582831879483E-2</v>
      </c>
      <c r="E7012" s="6">
        <f t="shared" si="1089"/>
        <v>8.5845745797318893E-2</v>
      </c>
      <c r="F7012" s="7">
        <f t="shared" si="1090"/>
        <v>8.5208695119645766E-2</v>
      </c>
      <c r="I7012" s="10">
        <v>7010</v>
      </c>
      <c r="J7012" s="8">
        <f t="shared" si="1091"/>
        <v>8.8277167711911214E-2</v>
      </c>
      <c r="K7012" s="8">
        <f t="shared" si="1091"/>
        <v>8.6427582831879485E-2</v>
      </c>
      <c r="L7012" s="8">
        <f t="shared" si="1091"/>
        <v>8.7345745797318894E-2</v>
      </c>
      <c r="M7012" s="8">
        <f t="shared" si="1086"/>
        <v>8.6708695119645768E-2</v>
      </c>
      <c r="P7012">
        <v>7010</v>
      </c>
      <c r="Q7012" s="8">
        <f t="shared" si="1092"/>
        <v>8.5277167711911211E-2</v>
      </c>
      <c r="R7012" s="8">
        <f t="shared" si="1092"/>
        <v>8.3427582831879482E-2</v>
      </c>
      <c r="S7012" s="8">
        <f t="shared" si="1092"/>
        <v>8.4345745797318891E-2</v>
      </c>
      <c r="T7012" s="8">
        <f t="shared" si="1087"/>
        <v>8.3708695119645765E-2</v>
      </c>
      <c r="W7012">
        <v>7010</v>
      </c>
      <c r="X7012" s="4">
        <f t="shared" si="1085"/>
        <v>9.9037638124730612E-2</v>
      </c>
      <c r="Y7012" s="4">
        <f t="shared" si="1094"/>
        <v>9.7987508771267204E-2</v>
      </c>
      <c r="Z7012" s="4">
        <f t="shared" si="1095"/>
        <v>9.7267451712644046E-2</v>
      </c>
    </row>
    <row r="7013" spans="1:26" x14ac:dyDescent="0.25">
      <c r="A7013" s="16">
        <f t="shared" si="1093"/>
        <v>50546</v>
      </c>
      <c r="B7013">
        <f>+'[2]Ejercicio 1'!E7230</f>
        <v>7011</v>
      </c>
      <c r="C7013" s="5">
        <v>8.6778957877255605E-2</v>
      </c>
      <c r="D7013" s="4">
        <f t="shared" si="1088"/>
        <v>8.4929297761328057E-2</v>
      </c>
      <c r="E7013" s="6">
        <f t="shared" si="1089"/>
        <v>8.5847497940939418E-2</v>
      </c>
      <c r="F7013" s="7">
        <f t="shared" si="1090"/>
        <v>8.521042141463557E-2</v>
      </c>
      <c r="I7013" s="10">
        <v>7011</v>
      </c>
      <c r="J7013" s="8">
        <f t="shared" si="1091"/>
        <v>8.8278957877255607E-2</v>
      </c>
      <c r="K7013" s="8">
        <f t="shared" si="1091"/>
        <v>8.6429297761328058E-2</v>
      </c>
      <c r="L7013" s="8">
        <f t="shared" si="1091"/>
        <v>8.734749794093942E-2</v>
      </c>
      <c r="M7013" s="8">
        <f t="shared" si="1086"/>
        <v>8.6710421414635572E-2</v>
      </c>
      <c r="P7013">
        <v>7011</v>
      </c>
      <c r="Q7013" s="8">
        <f t="shared" si="1092"/>
        <v>8.5278957877255604E-2</v>
      </c>
      <c r="R7013" s="8">
        <f t="shared" si="1092"/>
        <v>8.3429297761328056E-2</v>
      </c>
      <c r="S7013" s="8">
        <f t="shared" si="1092"/>
        <v>8.4347497940939417E-2</v>
      </c>
      <c r="T7013" s="8">
        <f t="shared" si="1087"/>
        <v>8.3710421414635569E-2</v>
      </c>
      <c r="W7013">
        <v>7011</v>
      </c>
      <c r="X7013" s="4">
        <f t="shared" si="1085"/>
        <v>9.9041229195663535E-2</v>
      </c>
      <c r="Y7013" s="4">
        <f t="shared" si="1094"/>
        <v>9.7991013111570865E-2</v>
      </c>
      <c r="Z7013" s="4">
        <f t="shared" si="1095"/>
        <v>9.7270897080232413E-2</v>
      </c>
    </row>
    <row r="7014" spans="1:26" x14ac:dyDescent="0.25">
      <c r="A7014" s="16">
        <f t="shared" si="1093"/>
        <v>50547</v>
      </c>
      <c r="B7014">
        <f>+'[2]Ejercicio 1'!E7231</f>
        <v>7012</v>
      </c>
      <c r="C7014" s="5">
        <v>8.6780748042599984E-2</v>
      </c>
      <c r="D7014" s="4">
        <f t="shared" si="1088"/>
        <v>8.4931012689290139E-2</v>
      </c>
      <c r="E7014" s="6">
        <f t="shared" si="1089"/>
        <v>8.5849250083800982E-2</v>
      </c>
      <c r="F7014" s="7">
        <f t="shared" si="1090"/>
        <v>8.5212147708357833E-2</v>
      </c>
      <c r="I7014" s="10">
        <v>7012</v>
      </c>
      <c r="J7014" s="8">
        <f t="shared" si="1091"/>
        <v>8.8280748042599985E-2</v>
      </c>
      <c r="K7014" s="8">
        <f t="shared" si="1091"/>
        <v>8.643101268929014E-2</v>
      </c>
      <c r="L7014" s="8">
        <f t="shared" si="1091"/>
        <v>8.7349250083800983E-2</v>
      </c>
      <c r="M7014" s="8">
        <f t="shared" si="1086"/>
        <v>8.6712147708357834E-2</v>
      </c>
      <c r="P7014">
        <v>7012</v>
      </c>
      <c r="Q7014" s="8">
        <f t="shared" si="1092"/>
        <v>8.5280748042599983E-2</v>
      </c>
      <c r="R7014" s="8">
        <f t="shared" si="1092"/>
        <v>8.3431012689290138E-2</v>
      </c>
      <c r="S7014" s="8">
        <f t="shared" si="1092"/>
        <v>8.4349250083800981E-2</v>
      </c>
      <c r="T7014" s="8">
        <f t="shared" si="1087"/>
        <v>8.3712147708357831E-2</v>
      </c>
      <c r="W7014">
        <v>7012</v>
      </c>
      <c r="X7014" s="4">
        <f t="shared" si="1085"/>
        <v>9.9044820268171907E-2</v>
      </c>
      <c r="Y7014" s="4">
        <f t="shared" si="1094"/>
        <v>9.7994517450476951E-2</v>
      </c>
      <c r="Z7014" s="4">
        <f t="shared" si="1095"/>
        <v>9.7274342444249359E-2</v>
      </c>
    </row>
    <row r="7015" spans="1:26" x14ac:dyDescent="0.25">
      <c r="A7015" s="16">
        <f t="shared" si="1093"/>
        <v>50548</v>
      </c>
      <c r="B7015">
        <f>+'[2]Ejercicio 1'!E7232</f>
        <v>7013</v>
      </c>
      <c r="C7015" s="5">
        <v>8.6782538207944376E-2</v>
      </c>
      <c r="D7015" s="4">
        <f t="shared" si="1088"/>
        <v>8.4932727615765091E-2</v>
      </c>
      <c r="E7015" s="6">
        <f t="shared" si="1089"/>
        <v>8.5851002225901848E-2</v>
      </c>
      <c r="F7015" s="7">
        <f t="shared" si="1090"/>
        <v>8.5213874000815384E-2</v>
      </c>
      <c r="I7015" s="10">
        <v>7013</v>
      </c>
      <c r="J7015" s="8">
        <f t="shared" si="1091"/>
        <v>8.8282538207944378E-2</v>
      </c>
      <c r="K7015" s="8">
        <f t="shared" si="1091"/>
        <v>8.6432727615765093E-2</v>
      </c>
      <c r="L7015" s="8">
        <f t="shared" si="1091"/>
        <v>8.735100222590185E-2</v>
      </c>
      <c r="M7015" s="8">
        <f t="shared" si="1086"/>
        <v>8.6713874000815386E-2</v>
      </c>
      <c r="P7015">
        <v>7013</v>
      </c>
      <c r="Q7015" s="8">
        <f t="shared" si="1092"/>
        <v>8.5282538207944375E-2</v>
      </c>
      <c r="R7015" s="8">
        <f t="shared" si="1092"/>
        <v>8.343272761576509E-2</v>
      </c>
      <c r="S7015" s="8">
        <f t="shared" si="1092"/>
        <v>8.4351002225901847E-2</v>
      </c>
      <c r="T7015" s="8">
        <f t="shared" si="1087"/>
        <v>8.3713874000815383E-2</v>
      </c>
      <c r="W7015">
        <v>7013</v>
      </c>
      <c r="X7015" s="4">
        <f t="shared" si="1085"/>
        <v>9.9048411342206516E-2</v>
      </c>
      <c r="Y7015" s="4">
        <f t="shared" si="1094"/>
        <v>9.7998021787786077E-2</v>
      </c>
      <c r="Z7015" s="4">
        <f t="shared" si="1095"/>
        <v>9.7277787804694871E-2</v>
      </c>
    </row>
    <row r="7016" spans="1:26" x14ac:dyDescent="0.25">
      <c r="A7016" s="16">
        <f t="shared" si="1093"/>
        <v>50549</v>
      </c>
      <c r="B7016">
        <f>+'[2]Ejercicio 1'!E7233</f>
        <v>7014</v>
      </c>
      <c r="C7016" s="5">
        <v>8.6784328373288755E-2</v>
      </c>
      <c r="D7016" s="4">
        <f t="shared" si="1088"/>
        <v>8.4934442540753136E-2</v>
      </c>
      <c r="E7016" s="6">
        <f t="shared" si="1089"/>
        <v>8.5852754367243753E-2</v>
      </c>
      <c r="F7016" s="7">
        <f t="shared" si="1090"/>
        <v>8.5215600292005381E-2</v>
      </c>
      <c r="I7016" s="10">
        <v>7014</v>
      </c>
      <c r="J7016" s="8">
        <f t="shared" si="1091"/>
        <v>8.8284328373288756E-2</v>
      </c>
      <c r="K7016" s="8">
        <f t="shared" si="1091"/>
        <v>8.6434442540753137E-2</v>
      </c>
      <c r="L7016" s="8">
        <f t="shared" si="1091"/>
        <v>8.7352754367243754E-2</v>
      </c>
      <c r="M7016" s="8">
        <f t="shared" si="1086"/>
        <v>8.6715600292005382E-2</v>
      </c>
      <c r="P7016">
        <v>7014</v>
      </c>
      <c r="Q7016" s="8">
        <f t="shared" si="1092"/>
        <v>8.5284328373288754E-2</v>
      </c>
      <c r="R7016" s="8">
        <f t="shared" si="1092"/>
        <v>8.3434442540753134E-2</v>
      </c>
      <c r="S7016" s="8">
        <f t="shared" si="1092"/>
        <v>8.4352754367243751E-2</v>
      </c>
      <c r="T7016" s="8">
        <f t="shared" si="1087"/>
        <v>8.3715600292005379E-2</v>
      </c>
      <c r="W7016">
        <v>7014</v>
      </c>
      <c r="X7016" s="4">
        <f t="shared" si="1085"/>
        <v>9.9052002417784085E-2</v>
      </c>
      <c r="Y7016" s="4">
        <f t="shared" si="1094"/>
        <v>9.8001526123564997E-2</v>
      </c>
      <c r="Z7016" s="4">
        <f t="shared" si="1095"/>
        <v>9.7281233161563244E-2</v>
      </c>
    </row>
    <row r="7017" spans="1:26" x14ac:dyDescent="0.25">
      <c r="A7017" s="16">
        <f t="shared" si="1093"/>
        <v>50550</v>
      </c>
      <c r="B7017">
        <f>+'[2]Ejercicio 1'!E7234</f>
        <v>7015</v>
      </c>
      <c r="C7017" s="5">
        <v>8.6786118538633147E-2</v>
      </c>
      <c r="D7017" s="4">
        <f t="shared" si="1088"/>
        <v>8.4936157464254494E-2</v>
      </c>
      <c r="E7017" s="6">
        <f t="shared" si="1089"/>
        <v>8.5854506507826694E-2</v>
      </c>
      <c r="F7017" s="7">
        <f t="shared" si="1090"/>
        <v>8.5217326581927821E-2</v>
      </c>
      <c r="I7017" s="10">
        <v>7015</v>
      </c>
      <c r="J7017" s="8">
        <f t="shared" si="1091"/>
        <v>8.8286118538633149E-2</v>
      </c>
      <c r="K7017" s="8">
        <f t="shared" si="1091"/>
        <v>8.6436157464254496E-2</v>
      </c>
      <c r="L7017" s="8">
        <f t="shared" si="1091"/>
        <v>8.7354506507826696E-2</v>
      </c>
      <c r="M7017" s="8">
        <f t="shared" si="1086"/>
        <v>8.6717326581927823E-2</v>
      </c>
      <c r="P7017">
        <v>7015</v>
      </c>
      <c r="Q7017" s="8">
        <f t="shared" si="1092"/>
        <v>8.5286118538633146E-2</v>
      </c>
      <c r="R7017" s="8">
        <f t="shared" si="1092"/>
        <v>8.3436157464254493E-2</v>
      </c>
      <c r="S7017" s="8">
        <f t="shared" si="1092"/>
        <v>8.4354506507826693E-2</v>
      </c>
      <c r="T7017" s="8">
        <f t="shared" si="1087"/>
        <v>8.371732658192782E-2</v>
      </c>
      <c r="W7017">
        <v>7015</v>
      </c>
      <c r="X7017" s="4">
        <f t="shared" si="1085"/>
        <v>9.9055593494904587E-2</v>
      </c>
      <c r="Y7017" s="4">
        <f t="shared" si="1094"/>
        <v>9.8005030457880477E-2</v>
      </c>
      <c r="Z7017" s="4">
        <f t="shared" si="1095"/>
        <v>9.7284678514140771E-2</v>
      </c>
    </row>
    <row r="7018" spans="1:26" x14ac:dyDescent="0.25">
      <c r="A7018" s="16">
        <f t="shared" si="1093"/>
        <v>50551</v>
      </c>
      <c r="B7018">
        <f>+'[2]Ejercicio 1'!E7235</f>
        <v>7016</v>
      </c>
      <c r="C7018" s="5">
        <v>8.6787908703977526E-2</v>
      </c>
      <c r="D7018" s="4">
        <f t="shared" si="1088"/>
        <v>8.4937872386268737E-2</v>
      </c>
      <c r="E7018" s="6">
        <f t="shared" si="1089"/>
        <v>8.5856258647648939E-2</v>
      </c>
      <c r="F7018" s="7">
        <f t="shared" si="1090"/>
        <v>8.5219052870585552E-2</v>
      </c>
      <c r="I7018" s="10">
        <v>7016</v>
      </c>
      <c r="J7018" s="8">
        <f t="shared" si="1091"/>
        <v>8.8287908703977527E-2</v>
      </c>
      <c r="K7018" s="8">
        <f t="shared" si="1091"/>
        <v>8.6437872386268738E-2</v>
      </c>
      <c r="L7018" s="8">
        <f t="shared" si="1091"/>
        <v>8.7356258647648941E-2</v>
      </c>
      <c r="M7018" s="8">
        <f t="shared" si="1086"/>
        <v>8.6719052870585553E-2</v>
      </c>
      <c r="P7018">
        <v>7016</v>
      </c>
      <c r="Q7018" s="8">
        <f t="shared" si="1092"/>
        <v>8.5287908703977525E-2</v>
      </c>
      <c r="R7018" s="8">
        <f t="shared" si="1092"/>
        <v>8.3437872386268735E-2</v>
      </c>
      <c r="S7018" s="8">
        <f t="shared" si="1092"/>
        <v>8.4356258647648938E-2</v>
      </c>
      <c r="T7018" s="8">
        <f t="shared" si="1087"/>
        <v>8.371905287058555E-2</v>
      </c>
      <c r="W7018">
        <v>7016</v>
      </c>
      <c r="X7018" s="4">
        <f t="shared" si="1085"/>
        <v>9.9059184573567591E-2</v>
      </c>
      <c r="Y7018" s="4">
        <f t="shared" si="1094"/>
        <v>9.8008534790598109E-2</v>
      </c>
      <c r="Z7018" s="4">
        <f t="shared" si="1095"/>
        <v>9.7288123863863429E-2</v>
      </c>
    </row>
    <row r="7019" spans="1:26" x14ac:dyDescent="0.25">
      <c r="A7019" s="16">
        <f t="shared" si="1093"/>
        <v>50552</v>
      </c>
      <c r="B7019">
        <f>+'[2]Ejercicio 1'!E7236</f>
        <v>7017</v>
      </c>
      <c r="C7019" s="5">
        <v>8.6789698869321918E-2</v>
      </c>
      <c r="D7019" s="4">
        <f t="shared" si="1088"/>
        <v>8.4939587306796488E-2</v>
      </c>
      <c r="E7019" s="6">
        <f t="shared" si="1089"/>
        <v>8.5858010786712236E-2</v>
      </c>
      <c r="F7019" s="7">
        <f t="shared" si="1090"/>
        <v>8.522077915797574E-2</v>
      </c>
      <c r="I7019" s="10">
        <v>7017</v>
      </c>
      <c r="J7019" s="8">
        <f t="shared" si="1091"/>
        <v>8.828969886932192E-2</v>
      </c>
      <c r="K7019" s="8">
        <f t="shared" si="1091"/>
        <v>8.6439587306796489E-2</v>
      </c>
      <c r="L7019" s="8">
        <f t="shared" si="1091"/>
        <v>8.7358010786712237E-2</v>
      </c>
      <c r="M7019" s="8">
        <f t="shared" si="1086"/>
        <v>8.6720779157975741E-2</v>
      </c>
      <c r="P7019">
        <v>7017</v>
      </c>
      <c r="Q7019" s="8">
        <f t="shared" si="1092"/>
        <v>8.5289698869321917E-2</v>
      </c>
      <c r="R7019" s="8">
        <f t="shared" si="1092"/>
        <v>8.3439587306796487E-2</v>
      </c>
      <c r="S7019" s="8">
        <f t="shared" si="1092"/>
        <v>8.4358010786712234E-2</v>
      </c>
      <c r="T7019" s="8">
        <f t="shared" si="1087"/>
        <v>8.3720779157975739E-2</v>
      </c>
      <c r="W7019">
        <v>7017</v>
      </c>
      <c r="X7019" s="4">
        <f t="shared" si="1085"/>
        <v>9.906277565375729E-2</v>
      </c>
      <c r="Y7019" s="4">
        <f t="shared" si="1094"/>
        <v>9.8012039121784661E-2</v>
      </c>
      <c r="Z7019" s="4">
        <f t="shared" si="1095"/>
        <v>9.7291569210011808E-2</v>
      </c>
    </row>
    <row r="7020" spans="1:26" x14ac:dyDescent="0.25">
      <c r="A7020" s="16">
        <f t="shared" si="1093"/>
        <v>50553</v>
      </c>
      <c r="B7020">
        <f>+'[2]Ejercicio 1'!E7237</f>
        <v>7018</v>
      </c>
      <c r="C7020" s="5">
        <v>8.6791489034666297E-2</v>
      </c>
      <c r="D7020" s="4">
        <f t="shared" si="1088"/>
        <v>8.4941302225837539E-2</v>
      </c>
      <c r="E7020" s="6">
        <f t="shared" si="1089"/>
        <v>8.5859762925016569E-2</v>
      </c>
      <c r="F7020" s="7">
        <f t="shared" si="1090"/>
        <v>8.5222505444101218E-2</v>
      </c>
      <c r="I7020" s="10">
        <v>7018</v>
      </c>
      <c r="J7020" s="8">
        <f t="shared" si="1091"/>
        <v>8.8291489034666298E-2</v>
      </c>
      <c r="K7020" s="8">
        <f t="shared" si="1091"/>
        <v>8.6441302225837541E-2</v>
      </c>
      <c r="L7020" s="8">
        <f t="shared" si="1091"/>
        <v>8.7359762925016571E-2</v>
      </c>
      <c r="M7020" s="8">
        <f t="shared" si="1086"/>
        <v>8.6722505444101219E-2</v>
      </c>
      <c r="P7020">
        <v>7018</v>
      </c>
      <c r="Q7020" s="8">
        <f t="shared" si="1092"/>
        <v>8.5291489034666296E-2</v>
      </c>
      <c r="R7020" s="8">
        <f t="shared" si="1092"/>
        <v>8.3441302225837538E-2</v>
      </c>
      <c r="S7020" s="8">
        <f t="shared" si="1092"/>
        <v>8.4359762925016568E-2</v>
      </c>
      <c r="T7020" s="8">
        <f t="shared" si="1087"/>
        <v>8.3722505444101217E-2</v>
      </c>
      <c r="W7020">
        <v>7018</v>
      </c>
      <c r="X7020" s="4">
        <f t="shared" si="1085"/>
        <v>9.9066366735523312E-2</v>
      </c>
      <c r="Y7020" s="4">
        <f t="shared" si="1094"/>
        <v>9.8015543451508647E-2</v>
      </c>
      <c r="Z7020" s="4">
        <f t="shared" si="1095"/>
        <v>9.7295014552585907E-2</v>
      </c>
    </row>
    <row r="7021" spans="1:26" x14ac:dyDescent="0.25">
      <c r="A7021" s="16">
        <f t="shared" si="1093"/>
        <v>50554</v>
      </c>
      <c r="B7021">
        <f>+'[2]Ejercicio 1'!E7238</f>
        <v>7019</v>
      </c>
      <c r="C7021" s="5">
        <v>8.679327920001069E-2</v>
      </c>
      <c r="D7021" s="4">
        <f t="shared" si="1088"/>
        <v>8.4943017143391697E-2</v>
      </c>
      <c r="E7021" s="6">
        <f t="shared" si="1089"/>
        <v>8.5861515062560193E-2</v>
      </c>
      <c r="F7021" s="7">
        <f t="shared" si="1090"/>
        <v>8.5224231728959127E-2</v>
      </c>
      <c r="I7021" s="10">
        <v>7019</v>
      </c>
      <c r="J7021" s="8">
        <f t="shared" si="1091"/>
        <v>8.8293279200010691E-2</v>
      </c>
      <c r="K7021" s="8">
        <f t="shared" si="1091"/>
        <v>8.6443017143391698E-2</v>
      </c>
      <c r="L7021" s="8">
        <f t="shared" si="1091"/>
        <v>8.7361515062560194E-2</v>
      </c>
      <c r="M7021" s="8">
        <f t="shared" si="1086"/>
        <v>8.6724231728959128E-2</v>
      </c>
      <c r="P7021">
        <v>7019</v>
      </c>
      <c r="Q7021" s="8">
        <f t="shared" si="1092"/>
        <v>8.5293279200010688E-2</v>
      </c>
      <c r="R7021" s="8">
        <f t="shared" si="1092"/>
        <v>8.3443017143391696E-2</v>
      </c>
      <c r="S7021" s="8">
        <f t="shared" si="1092"/>
        <v>8.4361515062560191E-2</v>
      </c>
      <c r="T7021" s="8">
        <f t="shared" si="1087"/>
        <v>8.3724231728959125E-2</v>
      </c>
      <c r="W7021">
        <v>7019</v>
      </c>
      <c r="X7021" s="4">
        <f t="shared" si="1085"/>
        <v>9.9069957818814697E-2</v>
      </c>
      <c r="Y7021" s="4">
        <f t="shared" si="1094"/>
        <v>9.8019047779633911E-2</v>
      </c>
      <c r="Z7021" s="4">
        <f t="shared" si="1095"/>
        <v>9.7298459891582867E-2</v>
      </c>
    </row>
    <row r="7022" spans="1:26" x14ac:dyDescent="0.25">
      <c r="A7022" s="16">
        <f t="shared" si="1093"/>
        <v>50555</v>
      </c>
      <c r="B7022">
        <f>+'[2]Ejercicio 1'!E7239</f>
        <v>7020</v>
      </c>
      <c r="C7022" s="5">
        <v>8.6795069365355068E-2</v>
      </c>
      <c r="D7022" s="4">
        <f t="shared" si="1088"/>
        <v>8.4944732059458766E-2</v>
      </c>
      <c r="E7022" s="6">
        <f t="shared" si="1089"/>
        <v>8.5863267199344867E-2</v>
      </c>
      <c r="F7022" s="7">
        <f t="shared" si="1090"/>
        <v>8.5225958012549494E-2</v>
      </c>
      <c r="I7022" s="10">
        <v>7020</v>
      </c>
      <c r="J7022" s="8">
        <f t="shared" si="1091"/>
        <v>8.8295069365355069E-2</v>
      </c>
      <c r="K7022" s="8">
        <f t="shared" si="1091"/>
        <v>8.6444732059458768E-2</v>
      </c>
      <c r="L7022" s="8">
        <f t="shared" si="1091"/>
        <v>8.7363267199344868E-2</v>
      </c>
      <c r="M7022" s="8">
        <f t="shared" si="1086"/>
        <v>8.6725958012549495E-2</v>
      </c>
      <c r="P7022">
        <v>7020</v>
      </c>
      <c r="Q7022" s="8">
        <f t="shared" si="1092"/>
        <v>8.5295069365355067E-2</v>
      </c>
      <c r="R7022" s="8">
        <f t="shared" si="1092"/>
        <v>8.3444732059458765E-2</v>
      </c>
      <c r="S7022" s="8">
        <f t="shared" si="1092"/>
        <v>8.4363267199344866E-2</v>
      </c>
      <c r="T7022" s="8">
        <f t="shared" si="1087"/>
        <v>8.3725958012549492E-2</v>
      </c>
      <c r="W7022">
        <v>7020</v>
      </c>
      <c r="X7022" s="4">
        <f t="shared" si="1085"/>
        <v>9.9073548903649028E-2</v>
      </c>
      <c r="Y7022" s="4">
        <f t="shared" si="1094"/>
        <v>9.8022552106295735E-2</v>
      </c>
      <c r="Z7022" s="4">
        <f t="shared" si="1095"/>
        <v>9.7301905227008392E-2</v>
      </c>
    </row>
    <row r="7023" spans="1:26" x14ac:dyDescent="0.25">
      <c r="A7023" s="16">
        <f t="shared" si="1093"/>
        <v>50556</v>
      </c>
      <c r="B7023">
        <f>+'[2]Ejercicio 1'!E7240</f>
        <v>7021</v>
      </c>
      <c r="C7023" s="5">
        <v>8.6796859530699461E-2</v>
      </c>
      <c r="D7023" s="4">
        <f t="shared" si="1088"/>
        <v>8.4946446974039136E-2</v>
      </c>
      <c r="E7023" s="6">
        <f t="shared" si="1089"/>
        <v>8.5865019335369705E-2</v>
      </c>
      <c r="F7023" s="7">
        <f t="shared" si="1090"/>
        <v>8.522768429487515E-2</v>
      </c>
      <c r="I7023" s="10">
        <v>7021</v>
      </c>
      <c r="J7023" s="8">
        <f t="shared" si="1091"/>
        <v>8.8296859530699462E-2</v>
      </c>
      <c r="K7023" s="8">
        <f t="shared" si="1091"/>
        <v>8.6446446974039137E-2</v>
      </c>
      <c r="L7023" s="8">
        <f t="shared" si="1091"/>
        <v>8.7365019335369706E-2</v>
      </c>
      <c r="M7023" s="8">
        <f t="shared" si="1086"/>
        <v>8.6727684294875151E-2</v>
      </c>
      <c r="P7023">
        <v>7021</v>
      </c>
      <c r="Q7023" s="8">
        <f t="shared" si="1092"/>
        <v>8.5296859530699459E-2</v>
      </c>
      <c r="R7023" s="8">
        <f t="shared" si="1092"/>
        <v>8.3446446974039135E-2</v>
      </c>
      <c r="S7023" s="8">
        <f t="shared" si="1092"/>
        <v>8.4365019335369704E-2</v>
      </c>
      <c r="T7023" s="8">
        <f t="shared" si="1087"/>
        <v>8.3727684294875149E-2</v>
      </c>
      <c r="W7023">
        <v>7021</v>
      </c>
      <c r="X7023" s="4">
        <f t="shared" si="1085"/>
        <v>9.907713999002675E-2</v>
      </c>
      <c r="Y7023" s="4">
        <f t="shared" si="1094"/>
        <v>9.8026056431359712E-2</v>
      </c>
      <c r="Z7023" s="4">
        <f t="shared" si="1095"/>
        <v>9.7305350558859638E-2</v>
      </c>
    </row>
    <row r="7024" spans="1:26" x14ac:dyDescent="0.25">
      <c r="A7024" s="16">
        <f t="shared" si="1093"/>
        <v>50557</v>
      </c>
      <c r="B7024">
        <f>+'[2]Ejercicio 1'!E7241</f>
        <v>7022</v>
      </c>
      <c r="C7024" s="5">
        <v>8.6798649696043839E-2</v>
      </c>
      <c r="D7024" s="4">
        <f t="shared" si="1088"/>
        <v>8.4948161887132639E-2</v>
      </c>
      <c r="E7024" s="6">
        <f t="shared" si="1089"/>
        <v>8.5866771470635594E-2</v>
      </c>
      <c r="F7024" s="7">
        <f t="shared" si="1090"/>
        <v>8.5229410575933251E-2</v>
      </c>
      <c r="I7024" s="10">
        <v>7022</v>
      </c>
      <c r="J7024" s="8">
        <f t="shared" si="1091"/>
        <v>8.8298649696043841E-2</v>
      </c>
      <c r="K7024" s="8">
        <f t="shared" si="1091"/>
        <v>8.6448161887132641E-2</v>
      </c>
      <c r="L7024" s="8">
        <f t="shared" si="1091"/>
        <v>8.7366771470635596E-2</v>
      </c>
      <c r="M7024" s="8">
        <f t="shared" si="1086"/>
        <v>8.6729410575933252E-2</v>
      </c>
      <c r="P7024">
        <v>7022</v>
      </c>
      <c r="Q7024" s="8">
        <f t="shared" si="1092"/>
        <v>8.5298649696043838E-2</v>
      </c>
      <c r="R7024" s="8">
        <f t="shared" si="1092"/>
        <v>8.3448161887132638E-2</v>
      </c>
      <c r="S7024" s="8">
        <f t="shared" si="1092"/>
        <v>8.4366771470635593E-2</v>
      </c>
      <c r="T7024" s="8">
        <f t="shared" si="1087"/>
        <v>8.372941057593325E-2</v>
      </c>
      <c r="W7024">
        <v>7022</v>
      </c>
      <c r="X7024" s="4">
        <f t="shared" si="1085"/>
        <v>9.9080731077946529E-2</v>
      </c>
      <c r="Y7024" s="4">
        <f t="shared" si="1094"/>
        <v>9.8029560755027875E-2</v>
      </c>
      <c r="Z7024" s="4">
        <f t="shared" si="1095"/>
        <v>9.7308795887133745E-2</v>
      </c>
    </row>
    <row r="7025" spans="1:26" x14ac:dyDescent="0.25">
      <c r="A7025" s="16">
        <f t="shared" si="1093"/>
        <v>50558</v>
      </c>
      <c r="B7025">
        <f>+'[2]Ejercicio 1'!E7242</f>
        <v>7023</v>
      </c>
      <c r="C7025" s="5">
        <v>8.6800439861388232E-2</v>
      </c>
      <c r="D7025" s="4">
        <f t="shared" si="1088"/>
        <v>8.4949876798739443E-2</v>
      </c>
      <c r="E7025" s="6">
        <f t="shared" si="1089"/>
        <v>8.5868523605141647E-2</v>
      </c>
      <c r="F7025" s="7">
        <f t="shared" si="1090"/>
        <v>8.5231136855726655E-2</v>
      </c>
      <c r="I7025" s="10">
        <v>7023</v>
      </c>
      <c r="J7025" s="8">
        <f t="shared" si="1091"/>
        <v>8.8300439861388233E-2</v>
      </c>
      <c r="K7025" s="8">
        <f t="shared" si="1091"/>
        <v>8.6449876798739445E-2</v>
      </c>
      <c r="L7025" s="8">
        <f t="shared" si="1091"/>
        <v>8.7368523605141649E-2</v>
      </c>
      <c r="M7025" s="8">
        <f t="shared" si="1086"/>
        <v>8.6731136855726657E-2</v>
      </c>
      <c r="P7025">
        <v>7023</v>
      </c>
      <c r="Q7025" s="8">
        <f t="shared" si="1092"/>
        <v>8.530043986138823E-2</v>
      </c>
      <c r="R7025" s="8">
        <f t="shared" si="1092"/>
        <v>8.3449876798739442E-2</v>
      </c>
      <c r="S7025" s="8">
        <f t="shared" si="1092"/>
        <v>8.4368523605141646E-2</v>
      </c>
      <c r="T7025" s="8">
        <f t="shared" si="1087"/>
        <v>8.3731136855726654E-2</v>
      </c>
      <c r="W7025">
        <v>7023</v>
      </c>
      <c r="X7025" s="4">
        <f t="shared" si="1085"/>
        <v>9.9084322167392991E-2</v>
      </c>
      <c r="Y7025" s="4">
        <f t="shared" si="1094"/>
        <v>9.8033065077031439E-2</v>
      </c>
      <c r="Z7025" s="4">
        <f t="shared" si="1095"/>
        <v>9.7312241211839276E-2</v>
      </c>
    </row>
    <row r="7026" spans="1:26" x14ac:dyDescent="0.25">
      <c r="A7026" s="16">
        <f t="shared" si="1093"/>
        <v>50559</v>
      </c>
      <c r="B7026">
        <f>+'[2]Ejercicio 1'!E7243</f>
        <v>7024</v>
      </c>
      <c r="C7026" s="5">
        <v>8.680223002673261E-2</v>
      </c>
      <c r="D7026" s="4">
        <f t="shared" si="1088"/>
        <v>8.4951591708859783E-2</v>
      </c>
      <c r="E7026" s="6">
        <f t="shared" si="1089"/>
        <v>8.5870275738888752E-2</v>
      </c>
      <c r="F7026" s="7">
        <f t="shared" si="1090"/>
        <v>8.523286313425249E-2</v>
      </c>
      <c r="I7026" s="10">
        <v>7024</v>
      </c>
      <c r="J7026" s="8">
        <f t="shared" si="1091"/>
        <v>8.8302230026732612E-2</v>
      </c>
      <c r="K7026" s="8">
        <f t="shared" si="1091"/>
        <v>8.6451591708859785E-2</v>
      </c>
      <c r="L7026" s="8">
        <f t="shared" si="1091"/>
        <v>8.7370275738888753E-2</v>
      </c>
      <c r="M7026" s="8">
        <f t="shared" si="1086"/>
        <v>8.6732863134252491E-2</v>
      </c>
      <c r="P7026">
        <v>7024</v>
      </c>
      <c r="Q7026" s="8">
        <f t="shared" si="1092"/>
        <v>8.5302230026732609E-2</v>
      </c>
      <c r="R7026" s="8">
        <f t="shared" si="1092"/>
        <v>8.3451591708859782E-2</v>
      </c>
      <c r="S7026" s="8">
        <f t="shared" si="1092"/>
        <v>8.437027573888875E-2</v>
      </c>
      <c r="T7026" s="8">
        <f t="shared" si="1087"/>
        <v>8.3732863134252489E-2</v>
      </c>
      <c r="W7026">
        <v>7024</v>
      </c>
      <c r="X7026" s="4">
        <f t="shared" si="1085"/>
        <v>9.9087913258415775E-2</v>
      </c>
      <c r="Y7026" s="4">
        <f t="shared" si="1094"/>
        <v>9.8036569397638329E-2</v>
      </c>
      <c r="Z7026" s="4">
        <f t="shared" si="1095"/>
        <v>9.7315686532970513E-2</v>
      </c>
    </row>
    <row r="7027" spans="1:26" x14ac:dyDescent="0.25">
      <c r="A7027" s="16">
        <f t="shared" si="1093"/>
        <v>50560</v>
      </c>
      <c r="B7027">
        <f>+'[2]Ejercicio 1'!E7244</f>
        <v>7025</v>
      </c>
      <c r="C7027" s="5">
        <v>8.6804020192077003E-2</v>
      </c>
      <c r="D7027" s="4">
        <f t="shared" si="1088"/>
        <v>8.4953306617493035E-2</v>
      </c>
      <c r="E7027" s="6">
        <f t="shared" si="1089"/>
        <v>8.5872027871875131E-2</v>
      </c>
      <c r="F7027" s="7">
        <f t="shared" si="1090"/>
        <v>8.5234589411510769E-2</v>
      </c>
      <c r="I7027" s="10">
        <v>7025</v>
      </c>
      <c r="J7027" s="8">
        <f t="shared" si="1091"/>
        <v>8.8304020192077004E-2</v>
      </c>
      <c r="K7027" s="8">
        <f t="shared" si="1091"/>
        <v>8.6453306617493036E-2</v>
      </c>
      <c r="L7027" s="8">
        <f t="shared" si="1091"/>
        <v>8.7372027871875133E-2</v>
      </c>
      <c r="M7027" s="8">
        <f t="shared" si="1086"/>
        <v>8.6734589411510771E-2</v>
      </c>
      <c r="P7027">
        <v>7025</v>
      </c>
      <c r="Q7027" s="8">
        <f t="shared" si="1092"/>
        <v>8.5304020192077001E-2</v>
      </c>
      <c r="R7027" s="8">
        <f t="shared" si="1092"/>
        <v>8.3453306617493034E-2</v>
      </c>
      <c r="S7027" s="8">
        <f t="shared" si="1092"/>
        <v>8.437202787187513E-2</v>
      </c>
      <c r="T7027" s="8">
        <f t="shared" si="1087"/>
        <v>8.3734589411510768E-2</v>
      </c>
      <c r="W7027">
        <v>7025</v>
      </c>
      <c r="X7027" s="4">
        <f t="shared" si="1085"/>
        <v>9.9091504350963949E-2</v>
      </c>
      <c r="Y7027" s="4">
        <f t="shared" si="1094"/>
        <v>9.8040073716647358E-2</v>
      </c>
      <c r="Z7027" s="4">
        <f t="shared" si="1095"/>
        <v>9.7319131850521767E-2</v>
      </c>
    </row>
    <row r="7028" spans="1:26" x14ac:dyDescent="0.25">
      <c r="A7028" s="16">
        <f t="shared" si="1093"/>
        <v>50561</v>
      </c>
      <c r="B7028">
        <f>+'[2]Ejercicio 1'!E7245</f>
        <v>7026</v>
      </c>
      <c r="C7028" s="5">
        <v>8.6805810357421381E-2</v>
      </c>
      <c r="D7028" s="4">
        <f t="shared" si="1088"/>
        <v>8.4955021524639407E-2</v>
      </c>
      <c r="E7028" s="6">
        <f t="shared" si="1089"/>
        <v>8.5873780004102576E-2</v>
      </c>
      <c r="F7028" s="7">
        <f t="shared" si="1090"/>
        <v>8.5236315687504352E-2</v>
      </c>
      <c r="I7028" s="10">
        <v>7026</v>
      </c>
      <c r="J7028" s="8">
        <f t="shared" si="1091"/>
        <v>8.8305810357421383E-2</v>
      </c>
      <c r="K7028" s="8">
        <f t="shared" si="1091"/>
        <v>8.6455021524639408E-2</v>
      </c>
      <c r="L7028" s="8">
        <f t="shared" si="1091"/>
        <v>8.7373780004102578E-2</v>
      </c>
      <c r="M7028" s="8">
        <f t="shared" si="1086"/>
        <v>8.6736315687504353E-2</v>
      </c>
      <c r="P7028">
        <v>7026</v>
      </c>
      <c r="Q7028" s="8">
        <f t="shared" si="1092"/>
        <v>8.530581035742138E-2</v>
      </c>
      <c r="R7028" s="8">
        <f t="shared" si="1092"/>
        <v>8.3455021524639406E-2</v>
      </c>
      <c r="S7028" s="8">
        <f t="shared" si="1092"/>
        <v>8.4373780004102575E-2</v>
      </c>
      <c r="T7028" s="8">
        <f t="shared" si="1087"/>
        <v>8.3736315687504351E-2</v>
      </c>
      <c r="W7028">
        <v>7026</v>
      </c>
      <c r="X7028" s="4">
        <f t="shared" si="1085"/>
        <v>9.9095095445055931E-2</v>
      </c>
      <c r="Y7028" s="4">
        <f t="shared" si="1094"/>
        <v>9.804357803412532E-2</v>
      </c>
      <c r="Z7028" s="4">
        <f t="shared" si="1095"/>
        <v>9.7322577164504445E-2</v>
      </c>
    </row>
    <row r="7029" spans="1:26" x14ac:dyDescent="0.25">
      <c r="A7029" s="16">
        <f t="shared" si="1093"/>
        <v>50562</v>
      </c>
      <c r="B7029">
        <f>+'[2]Ejercicio 1'!E7246</f>
        <v>7027</v>
      </c>
      <c r="C7029" s="5">
        <v>8.6807600522765774E-2</v>
      </c>
      <c r="D7029" s="4">
        <f t="shared" si="1088"/>
        <v>8.4956736430298913E-2</v>
      </c>
      <c r="E7029" s="6">
        <f t="shared" si="1089"/>
        <v>8.5875532135570184E-2</v>
      </c>
      <c r="F7029" s="7">
        <f t="shared" si="1090"/>
        <v>8.5238041962233238E-2</v>
      </c>
      <c r="I7029" s="10">
        <v>7027</v>
      </c>
      <c r="J7029" s="8">
        <f t="shared" si="1091"/>
        <v>8.8307600522765775E-2</v>
      </c>
      <c r="K7029" s="8">
        <f t="shared" si="1091"/>
        <v>8.6456736430298914E-2</v>
      </c>
      <c r="L7029" s="8">
        <f t="shared" si="1091"/>
        <v>8.7375532135570186E-2</v>
      </c>
      <c r="M7029" s="8">
        <f t="shared" si="1086"/>
        <v>8.6738041962233239E-2</v>
      </c>
      <c r="P7029">
        <v>7027</v>
      </c>
      <c r="Q7029" s="8">
        <f t="shared" si="1092"/>
        <v>8.5307600522765772E-2</v>
      </c>
      <c r="R7029" s="8">
        <f t="shared" si="1092"/>
        <v>8.3456736430298911E-2</v>
      </c>
      <c r="S7029" s="8">
        <f t="shared" si="1092"/>
        <v>8.4375532135570183E-2</v>
      </c>
      <c r="T7029" s="8">
        <f t="shared" si="1087"/>
        <v>8.3738041962233237E-2</v>
      </c>
      <c r="W7029">
        <v>7027</v>
      </c>
      <c r="X7029" s="4">
        <f t="shared" si="1085"/>
        <v>9.9098686540689526E-2</v>
      </c>
      <c r="Y7029" s="4">
        <f t="shared" si="1094"/>
        <v>9.8047082350140716E-2</v>
      </c>
      <c r="Z7029" s="4">
        <f t="shared" si="1095"/>
        <v>9.7326022475629423E-2</v>
      </c>
    </row>
    <row r="7030" spans="1:26" x14ac:dyDescent="0.25">
      <c r="A7030" s="16">
        <f t="shared" si="1093"/>
        <v>50563</v>
      </c>
      <c r="B7030">
        <f>+'[2]Ejercicio 1'!E7247</f>
        <v>7028</v>
      </c>
      <c r="C7030" s="5">
        <v>8.6809390688110152E-2</v>
      </c>
      <c r="D7030" s="4">
        <f t="shared" si="1088"/>
        <v>8.4958451334471746E-2</v>
      </c>
      <c r="E7030" s="6">
        <f t="shared" si="1089"/>
        <v>8.587728426627883E-2</v>
      </c>
      <c r="F7030" s="7">
        <f t="shared" si="1090"/>
        <v>8.5239768235691696E-2</v>
      </c>
      <c r="I7030" s="10">
        <v>7028</v>
      </c>
      <c r="J7030" s="8">
        <f t="shared" si="1091"/>
        <v>8.8309390688110154E-2</v>
      </c>
      <c r="K7030" s="8">
        <f t="shared" si="1091"/>
        <v>8.6458451334471748E-2</v>
      </c>
      <c r="L7030" s="8">
        <f t="shared" si="1091"/>
        <v>8.7377284266278832E-2</v>
      </c>
      <c r="M7030" s="8">
        <f t="shared" si="1086"/>
        <v>8.6739768235691697E-2</v>
      </c>
      <c r="P7030">
        <v>7028</v>
      </c>
      <c r="Q7030" s="8">
        <f t="shared" si="1092"/>
        <v>8.5309390688110151E-2</v>
      </c>
      <c r="R7030" s="8">
        <f t="shared" si="1092"/>
        <v>8.3458451334471745E-2</v>
      </c>
      <c r="S7030" s="8">
        <f t="shared" si="1092"/>
        <v>8.4377284266278829E-2</v>
      </c>
      <c r="T7030" s="8">
        <f t="shared" si="1087"/>
        <v>8.3739768235691694E-2</v>
      </c>
      <c r="W7030">
        <v>7028</v>
      </c>
      <c r="X7030" s="4">
        <f t="shared" si="1085"/>
        <v>9.9102277637866526E-2</v>
      </c>
      <c r="Y7030" s="4">
        <f t="shared" si="1094"/>
        <v>9.8050586664625017E-2</v>
      </c>
      <c r="Z7030" s="4">
        <f t="shared" si="1095"/>
        <v>9.7329467782460669E-2</v>
      </c>
    </row>
    <row r="7031" spans="1:26" x14ac:dyDescent="0.25">
      <c r="A7031" s="16">
        <f t="shared" si="1093"/>
        <v>50564</v>
      </c>
      <c r="B7031">
        <f>+'[2]Ejercicio 1'!E7248</f>
        <v>7029</v>
      </c>
      <c r="C7031" s="5">
        <v>8.6811180853454545E-2</v>
      </c>
      <c r="D7031" s="4">
        <f t="shared" si="1088"/>
        <v>8.4960166237157714E-2</v>
      </c>
      <c r="E7031" s="6">
        <f t="shared" si="1089"/>
        <v>8.5879036396227654E-2</v>
      </c>
      <c r="F7031" s="7">
        <f t="shared" si="1090"/>
        <v>8.5241494507885457E-2</v>
      </c>
      <c r="I7031" s="10">
        <v>7029</v>
      </c>
      <c r="J7031" s="8">
        <f t="shared" si="1091"/>
        <v>8.8311180853454546E-2</v>
      </c>
      <c r="K7031" s="8">
        <f t="shared" si="1091"/>
        <v>8.6460166237157715E-2</v>
      </c>
      <c r="L7031" s="8">
        <f t="shared" si="1091"/>
        <v>8.7379036396227655E-2</v>
      </c>
      <c r="M7031" s="8">
        <f t="shared" si="1086"/>
        <v>8.6741494507885458E-2</v>
      </c>
      <c r="P7031">
        <v>7029</v>
      </c>
      <c r="Q7031" s="8">
        <f t="shared" si="1092"/>
        <v>8.5311180853454543E-2</v>
      </c>
      <c r="R7031" s="8">
        <f t="shared" si="1092"/>
        <v>8.3460166237157712E-2</v>
      </c>
      <c r="S7031" s="8">
        <f t="shared" si="1092"/>
        <v>8.4379036396227652E-2</v>
      </c>
      <c r="T7031" s="8">
        <f t="shared" si="1087"/>
        <v>8.3741494507885456E-2</v>
      </c>
      <c r="W7031">
        <v>7029</v>
      </c>
      <c r="X7031" s="4">
        <f t="shared" si="1085"/>
        <v>9.9105868736569763E-2</v>
      </c>
      <c r="Y7031" s="4">
        <f t="shared" si="1094"/>
        <v>9.8054090977511485E-2</v>
      </c>
      <c r="Z7031" s="4">
        <f t="shared" si="1095"/>
        <v>9.7332913085717648E-2</v>
      </c>
    </row>
    <row r="7032" spans="1:26" x14ac:dyDescent="0.25">
      <c r="A7032" s="16">
        <f t="shared" si="1093"/>
        <v>50565</v>
      </c>
      <c r="B7032">
        <f>+'[2]Ejercicio 1'!E7249</f>
        <v>7030</v>
      </c>
      <c r="C7032" s="5">
        <v>8.6812971018798923E-2</v>
      </c>
      <c r="D7032" s="4">
        <f t="shared" si="1088"/>
        <v>8.4961881138357426E-2</v>
      </c>
      <c r="E7032" s="6">
        <f t="shared" si="1089"/>
        <v>8.5880788525417529E-2</v>
      </c>
      <c r="F7032" s="7">
        <f t="shared" si="1090"/>
        <v>8.5243220778814521E-2</v>
      </c>
      <c r="I7032" s="10">
        <v>7030</v>
      </c>
      <c r="J7032" s="8">
        <f t="shared" si="1091"/>
        <v>8.8312971018798925E-2</v>
      </c>
      <c r="K7032" s="8">
        <f t="shared" si="1091"/>
        <v>8.6461881138357427E-2</v>
      </c>
      <c r="L7032" s="8">
        <f t="shared" si="1091"/>
        <v>8.738078852541753E-2</v>
      </c>
      <c r="M7032" s="8">
        <f t="shared" si="1086"/>
        <v>8.6743220778814523E-2</v>
      </c>
      <c r="P7032">
        <v>7030</v>
      </c>
      <c r="Q7032" s="8">
        <f t="shared" si="1092"/>
        <v>8.5312971018798922E-2</v>
      </c>
      <c r="R7032" s="8">
        <f t="shared" si="1092"/>
        <v>8.3461881138357424E-2</v>
      </c>
      <c r="S7032" s="8">
        <f t="shared" si="1092"/>
        <v>8.4380788525417527E-2</v>
      </c>
      <c r="T7032" s="8">
        <f t="shared" si="1087"/>
        <v>8.374322077881452E-2</v>
      </c>
      <c r="W7032">
        <v>7030</v>
      </c>
      <c r="X7032" s="4">
        <f t="shared" si="1085"/>
        <v>9.9109459836849323E-2</v>
      </c>
      <c r="Y7032" s="4">
        <f t="shared" si="1094"/>
        <v>9.8057595288935373E-2</v>
      </c>
      <c r="Z7032" s="4">
        <f t="shared" si="1095"/>
        <v>9.7336358385406052E-2</v>
      </c>
    </row>
    <row r="7033" spans="1:26" x14ac:dyDescent="0.25">
      <c r="A7033" s="16">
        <f t="shared" si="1093"/>
        <v>50566</v>
      </c>
      <c r="B7033">
        <f>+'[2]Ejercicio 1'!E7250</f>
        <v>7031</v>
      </c>
      <c r="C7033" s="5">
        <v>8.6814761184143316E-2</v>
      </c>
      <c r="D7033" s="4">
        <f t="shared" si="1088"/>
        <v>8.4963596038069869E-2</v>
      </c>
      <c r="E7033" s="6">
        <f t="shared" si="1089"/>
        <v>8.5882540653846678E-2</v>
      </c>
      <c r="F7033" s="7">
        <f t="shared" si="1090"/>
        <v>8.524494704847603E-2</v>
      </c>
      <c r="I7033" s="10">
        <v>7031</v>
      </c>
      <c r="J7033" s="8">
        <f t="shared" si="1091"/>
        <v>8.8314761184143317E-2</v>
      </c>
      <c r="K7033" s="8">
        <f t="shared" si="1091"/>
        <v>8.646359603806987E-2</v>
      </c>
      <c r="L7033" s="8">
        <f t="shared" si="1091"/>
        <v>8.738254065384668E-2</v>
      </c>
      <c r="M7033" s="8">
        <f t="shared" si="1086"/>
        <v>8.6744947048476032E-2</v>
      </c>
      <c r="P7033">
        <v>7031</v>
      </c>
      <c r="Q7033" s="8">
        <f t="shared" si="1092"/>
        <v>8.5314761184143315E-2</v>
      </c>
      <c r="R7033" s="8">
        <f t="shared" si="1092"/>
        <v>8.3463596038069868E-2</v>
      </c>
      <c r="S7033" s="8">
        <f t="shared" si="1092"/>
        <v>8.4382540653846677E-2</v>
      </c>
      <c r="T7033" s="8">
        <f t="shared" si="1087"/>
        <v>8.3744947048476029E-2</v>
      </c>
      <c r="W7033">
        <v>7031</v>
      </c>
      <c r="X7033" s="4">
        <f t="shared" si="1085"/>
        <v>9.9113050938655134E-2</v>
      </c>
      <c r="Y7033" s="4">
        <f t="shared" si="1094"/>
        <v>9.806109959875968E-2</v>
      </c>
      <c r="Z7033" s="4">
        <f t="shared" si="1095"/>
        <v>9.7339803682233883E-2</v>
      </c>
    </row>
    <row r="7034" spans="1:26" x14ac:dyDescent="0.25">
      <c r="A7034" s="16">
        <f t="shared" si="1093"/>
        <v>50567</v>
      </c>
      <c r="B7034">
        <f>+'[2]Ejercicio 1'!E7251</f>
        <v>7032</v>
      </c>
      <c r="C7034" s="5">
        <v>8.6816551349487694E-2</v>
      </c>
      <c r="D7034" s="4">
        <f t="shared" si="1088"/>
        <v>8.4965310936295654E-2</v>
      </c>
      <c r="E7034" s="6">
        <f t="shared" si="1089"/>
        <v>8.588429278151688E-2</v>
      </c>
      <c r="F7034" s="7">
        <f t="shared" si="1090"/>
        <v>8.524667331686997E-2</v>
      </c>
      <c r="I7034" s="10">
        <v>7032</v>
      </c>
      <c r="J7034" s="8">
        <f t="shared" si="1091"/>
        <v>8.8316551349487696E-2</v>
      </c>
      <c r="K7034" s="8">
        <f t="shared" si="1091"/>
        <v>8.6465310936295656E-2</v>
      </c>
      <c r="L7034" s="8">
        <f t="shared" si="1091"/>
        <v>8.7384292781516881E-2</v>
      </c>
      <c r="M7034" s="8">
        <f t="shared" si="1086"/>
        <v>8.6746673316869971E-2</v>
      </c>
      <c r="P7034">
        <v>7032</v>
      </c>
      <c r="Q7034" s="8">
        <f t="shared" si="1092"/>
        <v>8.5316551349487693E-2</v>
      </c>
      <c r="R7034" s="8">
        <f t="shared" si="1092"/>
        <v>8.3465310936295653E-2</v>
      </c>
      <c r="S7034" s="8">
        <f t="shared" si="1092"/>
        <v>8.4384292781516879E-2</v>
      </c>
      <c r="T7034" s="8">
        <f t="shared" si="1087"/>
        <v>8.3746673316869968E-2</v>
      </c>
      <c r="W7034">
        <v>7032</v>
      </c>
      <c r="X7034" s="4">
        <f t="shared" ref="X7034:X7097" si="1096">Tasa_Fwd(C6852,B6852,C7034,B7034,182)</f>
        <v>9.9116642042003003E-2</v>
      </c>
      <c r="Y7034" s="4">
        <f t="shared" si="1094"/>
        <v>9.8064603907122294E-2</v>
      </c>
      <c r="Z7034" s="4">
        <f t="shared" si="1095"/>
        <v>9.7343248974767996E-2</v>
      </c>
    </row>
    <row r="7035" spans="1:26" x14ac:dyDescent="0.25">
      <c r="A7035" s="16">
        <f t="shared" si="1093"/>
        <v>50568</v>
      </c>
      <c r="B7035">
        <f>+'[2]Ejercicio 1'!E7252</f>
        <v>7033</v>
      </c>
      <c r="C7035" s="5">
        <v>8.6818341514832087E-2</v>
      </c>
      <c r="D7035" s="4">
        <f t="shared" si="1088"/>
        <v>8.4967025833034587E-2</v>
      </c>
      <c r="E7035" s="6">
        <f t="shared" si="1089"/>
        <v>8.5886044908428133E-2</v>
      </c>
      <c r="F7035" s="7">
        <f t="shared" si="1090"/>
        <v>8.5248399583999213E-2</v>
      </c>
      <c r="I7035" s="10">
        <v>7033</v>
      </c>
      <c r="J7035" s="8">
        <f t="shared" si="1091"/>
        <v>8.8318341514832088E-2</v>
      </c>
      <c r="K7035" s="8">
        <f t="shared" si="1091"/>
        <v>8.6467025833034589E-2</v>
      </c>
      <c r="L7035" s="8">
        <f t="shared" si="1091"/>
        <v>8.7386044908428134E-2</v>
      </c>
      <c r="M7035" s="8">
        <f t="shared" si="1086"/>
        <v>8.6748399583999214E-2</v>
      </c>
      <c r="P7035">
        <v>7033</v>
      </c>
      <c r="Q7035" s="8">
        <f t="shared" si="1092"/>
        <v>8.5318341514832086E-2</v>
      </c>
      <c r="R7035" s="8">
        <f t="shared" si="1092"/>
        <v>8.3467025833034586E-2</v>
      </c>
      <c r="S7035" s="8">
        <f t="shared" si="1092"/>
        <v>8.4386044908428132E-2</v>
      </c>
      <c r="T7035" s="8">
        <f t="shared" si="1087"/>
        <v>8.3748399583999211E-2</v>
      </c>
      <c r="W7035">
        <v>7033</v>
      </c>
      <c r="X7035" s="4">
        <f t="shared" si="1096"/>
        <v>9.9120233146893819E-2</v>
      </c>
      <c r="Y7035" s="4">
        <f t="shared" si="1094"/>
        <v>9.8068108214022329E-2</v>
      </c>
      <c r="Z7035" s="4">
        <f t="shared" si="1095"/>
        <v>9.7346694263733546E-2</v>
      </c>
    </row>
    <row r="7036" spans="1:26" x14ac:dyDescent="0.25">
      <c r="A7036" s="16">
        <f t="shared" si="1093"/>
        <v>50569</v>
      </c>
      <c r="B7036">
        <f>+'[2]Ejercicio 1'!E7253</f>
        <v>7034</v>
      </c>
      <c r="C7036" s="5">
        <v>8.6820131680176466E-2</v>
      </c>
      <c r="D7036" s="4">
        <f t="shared" si="1088"/>
        <v>8.4968740728286654E-2</v>
      </c>
      <c r="E7036" s="6">
        <f t="shared" si="1089"/>
        <v>8.5887797034578675E-2</v>
      </c>
      <c r="F7036" s="7">
        <f t="shared" si="1090"/>
        <v>8.52501258498609E-2</v>
      </c>
      <c r="I7036" s="10">
        <v>7034</v>
      </c>
      <c r="J7036" s="8">
        <f t="shared" si="1091"/>
        <v>8.8320131680176467E-2</v>
      </c>
      <c r="K7036" s="8">
        <f t="shared" si="1091"/>
        <v>8.6468740728286655E-2</v>
      </c>
      <c r="L7036" s="8">
        <f t="shared" si="1091"/>
        <v>8.7387797034578676E-2</v>
      </c>
      <c r="M7036" s="8">
        <f t="shared" si="1086"/>
        <v>8.6750125849860901E-2</v>
      </c>
      <c r="P7036">
        <v>7034</v>
      </c>
      <c r="Q7036" s="8">
        <f t="shared" si="1092"/>
        <v>8.5320131680176464E-2</v>
      </c>
      <c r="R7036" s="8">
        <f t="shared" si="1092"/>
        <v>8.3468740728286653E-2</v>
      </c>
      <c r="S7036" s="8">
        <f t="shared" si="1092"/>
        <v>8.4387797034578674E-2</v>
      </c>
      <c r="T7036" s="8">
        <f t="shared" si="1087"/>
        <v>8.3750125849860899E-2</v>
      </c>
      <c r="W7036">
        <v>7034</v>
      </c>
      <c r="X7036" s="4">
        <f t="shared" si="1096"/>
        <v>9.9123824253327136E-2</v>
      </c>
      <c r="Y7036" s="4">
        <f t="shared" si="1094"/>
        <v>9.8071612519321893E-2</v>
      </c>
      <c r="Z7036" s="4">
        <f t="shared" si="1095"/>
        <v>9.7350139549124817E-2</v>
      </c>
    </row>
    <row r="7037" spans="1:26" x14ac:dyDescent="0.25">
      <c r="A7037" s="16">
        <f t="shared" si="1093"/>
        <v>50570</v>
      </c>
      <c r="B7037">
        <f>+'[2]Ejercicio 1'!E7254</f>
        <v>7035</v>
      </c>
      <c r="C7037" s="5">
        <v>8.6821921845520858E-2</v>
      </c>
      <c r="D7037" s="4">
        <f t="shared" si="1088"/>
        <v>8.4970455622052077E-2</v>
      </c>
      <c r="E7037" s="6">
        <f t="shared" si="1089"/>
        <v>8.5889549159970269E-2</v>
      </c>
      <c r="F7037" s="7">
        <f t="shared" si="1090"/>
        <v>8.5251852114455032E-2</v>
      </c>
      <c r="I7037" s="10">
        <v>7035</v>
      </c>
      <c r="J7037" s="8">
        <f t="shared" si="1091"/>
        <v>8.8321921845520859E-2</v>
      </c>
      <c r="K7037" s="8">
        <f t="shared" si="1091"/>
        <v>8.6470455622052078E-2</v>
      </c>
      <c r="L7037" s="8">
        <f t="shared" si="1091"/>
        <v>8.738954915997027E-2</v>
      </c>
      <c r="M7037" s="8">
        <f t="shared" si="1086"/>
        <v>8.6751852114455033E-2</v>
      </c>
      <c r="P7037">
        <v>7035</v>
      </c>
      <c r="Q7037" s="8">
        <f t="shared" si="1092"/>
        <v>8.5321921845520857E-2</v>
      </c>
      <c r="R7037" s="8">
        <f t="shared" si="1092"/>
        <v>8.3470455622052075E-2</v>
      </c>
      <c r="S7037" s="8">
        <f t="shared" si="1092"/>
        <v>8.4389549159970267E-2</v>
      </c>
      <c r="T7037" s="8">
        <f t="shared" si="1087"/>
        <v>8.375185211445503E-2</v>
      </c>
      <c r="W7037">
        <v>7035</v>
      </c>
      <c r="X7037" s="4">
        <f t="shared" si="1096"/>
        <v>9.9127415361287149E-2</v>
      </c>
      <c r="Y7037" s="4">
        <f t="shared" si="1094"/>
        <v>9.807511682309214E-2</v>
      </c>
      <c r="Z7037" s="4">
        <f t="shared" si="1095"/>
        <v>9.7353584830938936E-2</v>
      </c>
    </row>
    <row r="7038" spans="1:26" x14ac:dyDescent="0.25">
      <c r="A7038" s="16">
        <f t="shared" si="1093"/>
        <v>50571</v>
      </c>
      <c r="B7038">
        <f>+'[2]Ejercicio 1'!E7255</f>
        <v>7036</v>
      </c>
      <c r="C7038" s="5">
        <v>8.6823712010865237E-2</v>
      </c>
      <c r="D7038" s="4">
        <f t="shared" si="1088"/>
        <v>8.4972170514330647E-2</v>
      </c>
      <c r="E7038" s="6">
        <f t="shared" si="1089"/>
        <v>8.58913012846029E-2</v>
      </c>
      <c r="F7038" s="7">
        <f t="shared" si="1090"/>
        <v>8.5253578377787312E-2</v>
      </c>
      <c r="I7038" s="10">
        <v>7036</v>
      </c>
      <c r="J7038" s="8">
        <f t="shared" si="1091"/>
        <v>8.8323712010865238E-2</v>
      </c>
      <c r="K7038" s="8">
        <f t="shared" si="1091"/>
        <v>8.6472170514330648E-2</v>
      </c>
      <c r="L7038" s="8">
        <f t="shared" si="1091"/>
        <v>8.7391301284602901E-2</v>
      </c>
      <c r="M7038" s="8">
        <f t="shared" si="1086"/>
        <v>8.6753578377787313E-2</v>
      </c>
      <c r="P7038">
        <v>7036</v>
      </c>
      <c r="Q7038" s="8">
        <f t="shared" si="1092"/>
        <v>8.5323712010865235E-2</v>
      </c>
      <c r="R7038" s="8">
        <f t="shared" si="1092"/>
        <v>8.3472170514330646E-2</v>
      </c>
      <c r="S7038" s="8">
        <f t="shared" si="1092"/>
        <v>8.4391301284602899E-2</v>
      </c>
      <c r="T7038" s="8">
        <f t="shared" si="1087"/>
        <v>8.3753578377787311E-2</v>
      </c>
      <c r="W7038">
        <v>7036</v>
      </c>
      <c r="X7038" s="4">
        <f t="shared" si="1096"/>
        <v>9.913100647080636E-2</v>
      </c>
      <c r="Y7038" s="4">
        <f t="shared" si="1094"/>
        <v>9.8078621125331292E-2</v>
      </c>
      <c r="Z7038" s="4">
        <f t="shared" si="1095"/>
        <v>9.7357030110614778E-2</v>
      </c>
    </row>
    <row r="7039" spans="1:26" x14ac:dyDescent="0.25">
      <c r="A7039" s="16">
        <f t="shared" si="1093"/>
        <v>50572</v>
      </c>
      <c r="B7039">
        <f>+'[2]Ejercicio 1'!E7256</f>
        <v>7037</v>
      </c>
      <c r="C7039" s="5">
        <v>8.6825502176209629E-2</v>
      </c>
      <c r="D7039" s="4">
        <f t="shared" si="1088"/>
        <v>8.4973885405122768E-2</v>
      </c>
      <c r="E7039" s="6">
        <f t="shared" si="1089"/>
        <v>8.5893053408475695E-2</v>
      </c>
      <c r="F7039" s="7">
        <f t="shared" si="1090"/>
        <v>8.5255304639849178E-2</v>
      </c>
      <c r="I7039" s="10">
        <v>7037</v>
      </c>
      <c r="J7039" s="8">
        <f t="shared" si="1091"/>
        <v>8.832550217620963E-2</v>
      </c>
      <c r="K7039" s="8">
        <f t="shared" si="1091"/>
        <v>8.6473885405122769E-2</v>
      </c>
      <c r="L7039" s="8">
        <f t="shared" si="1091"/>
        <v>8.7393053408475696E-2</v>
      </c>
      <c r="M7039" s="8">
        <f t="shared" si="1086"/>
        <v>8.6755304639849179E-2</v>
      </c>
      <c r="P7039">
        <v>7037</v>
      </c>
      <c r="Q7039" s="8">
        <f t="shared" si="1092"/>
        <v>8.5325502176209628E-2</v>
      </c>
      <c r="R7039" s="8">
        <f t="shared" si="1092"/>
        <v>8.3473885405122766E-2</v>
      </c>
      <c r="S7039" s="8">
        <f t="shared" si="1092"/>
        <v>8.4393053408475693E-2</v>
      </c>
      <c r="T7039" s="8">
        <f t="shared" si="1087"/>
        <v>8.3755304639849176E-2</v>
      </c>
      <c r="W7039">
        <v>7037</v>
      </c>
      <c r="X7039" s="4">
        <f t="shared" si="1096"/>
        <v>9.9134597581885184E-2</v>
      </c>
      <c r="Y7039" s="4">
        <f t="shared" si="1094"/>
        <v>9.8082125426107891E-2</v>
      </c>
      <c r="Z7039" s="4">
        <f t="shared" si="1095"/>
        <v>9.7360475385280337E-2</v>
      </c>
    </row>
    <row r="7040" spans="1:26" x14ac:dyDescent="0.25">
      <c r="A7040" s="16">
        <f t="shared" si="1093"/>
        <v>50573</v>
      </c>
      <c r="B7040">
        <f>+'[2]Ejercicio 1'!E7257</f>
        <v>7038</v>
      </c>
      <c r="C7040" s="5">
        <v>8.6827292341554008E-2</v>
      </c>
      <c r="D7040" s="4">
        <f t="shared" si="1088"/>
        <v>8.4975600294427855E-2</v>
      </c>
      <c r="E7040" s="6">
        <f t="shared" si="1089"/>
        <v>8.5894805531588667E-2</v>
      </c>
      <c r="F7040" s="7">
        <f t="shared" si="1090"/>
        <v>8.5257030900646333E-2</v>
      </c>
      <c r="I7040" s="10">
        <v>7038</v>
      </c>
      <c r="J7040" s="8">
        <f t="shared" si="1091"/>
        <v>8.8327292341554009E-2</v>
      </c>
      <c r="K7040" s="8">
        <f t="shared" si="1091"/>
        <v>8.6475600294427857E-2</v>
      </c>
      <c r="L7040" s="8">
        <f t="shared" si="1091"/>
        <v>8.7394805531588668E-2</v>
      </c>
      <c r="M7040" s="8">
        <f t="shared" si="1086"/>
        <v>8.6757030900646334E-2</v>
      </c>
      <c r="P7040">
        <v>7038</v>
      </c>
      <c r="Q7040" s="8">
        <f t="shared" si="1092"/>
        <v>8.5327292341554006E-2</v>
      </c>
      <c r="R7040" s="8">
        <f t="shared" si="1092"/>
        <v>8.3475600294427854E-2</v>
      </c>
      <c r="S7040" s="8">
        <f t="shared" si="1092"/>
        <v>8.4394805531588665E-2</v>
      </c>
      <c r="T7040" s="8">
        <f t="shared" si="1087"/>
        <v>8.3757030900646331E-2</v>
      </c>
      <c r="W7040">
        <v>7038</v>
      </c>
      <c r="X7040" s="4">
        <f t="shared" si="1096"/>
        <v>9.9138188694490273E-2</v>
      </c>
      <c r="Y7040" s="4">
        <f t="shared" si="1094"/>
        <v>9.808562972535427E-2</v>
      </c>
      <c r="Z7040" s="4">
        <f t="shared" si="1095"/>
        <v>9.7363920656374461E-2</v>
      </c>
    </row>
    <row r="7041" spans="1:26" x14ac:dyDescent="0.25">
      <c r="A7041" s="16">
        <f t="shared" si="1093"/>
        <v>50574</v>
      </c>
      <c r="B7041">
        <f>+'[2]Ejercicio 1'!E7258</f>
        <v>7039</v>
      </c>
      <c r="C7041" s="5">
        <v>8.68290825068984E-2</v>
      </c>
      <c r="D7041" s="4">
        <f t="shared" si="1088"/>
        <v>8.4977315182246091E-2</v>
      </c>
      <c r="E7041" s="6">
        <f t="shared" si="1089"/>
        <v>8.5896557653941816E-2</v>
      </c>
      <c r="F7041" s="7">
        <f t="shared" si="1090"/>
        <v>8.5258757160175946E-2</v>
      </c>
      <c r="I7041" s="10">
        <v>7039</v>
      </c>
      <c r="J7041" s="8">
        <f t="shared" si="1091"/>
        <v>8.8329082506898401E-2</v>
      </c>
      <c r="K7041" s="8">
        <f t="shared" si="1091"/>
        <v>8.6477315182246092E-2</v>
      </c>
      <c r="L7041" s="8">
        <f t="shared" si="1091"/>
        <v>8.7396557653941817E-2</v>
      </c>
      <c r="M7041" s="8">
        <f t="shared" si="1086"/>
        <v>8.6758757160175948E-2</v>
      </c>
      <c r="P7041">
        <v>7039</v>
      </c>
      <c r="Q7041" s="8">
        <f t="shared" si="1092"/>
        <v>8.5329082506898399E-2</v>
      </c>
      <c r="R7041" s="8">
        <f t="shared" si="1092"/>
        <v>8.347731518224609E-2</v>
      </c>
      <c r="S7041" s="8">
        <f t="shared" si="1092"/>
        <v>8.4396557653941814E-2</v>
      </c>
      <c r="T7041" s="8">
        <f t="shared" si="1087"/>
        <v>8.3758757160175945E-2</v>
      </c>
      <c r="W7041">
        <v>7039</v>
      </c>
      <c r="X7041" s="4">
        <f t="shared" si="1096"/>
        <v>9.9141779808637864E-2</v>
      </c>
      <c r="Y7041" s="4">
        <f t="shared" si="1094"/>
        <v>9.8089134023001054E-2</v>
      </c>
      <c r="Z7041" s="4">
        <f t="shared" si="1095"/>
        <v>9.736736592389432E-2</v>
      </c>
    </row>
    <row r="7042" spans="1:26" x14ac:dyDescent="0.25">
      <c r="A7042" s="16">
        <f t="shared" si="1093"/>
        <v>50575</v>
      </c>
      <c r="B7042">
        <f>+'[2]Ejercicio 1'!E7259</f>
        <v>7040</v>
      </c>
      <c r="C7042" s="5">
        <v>8.6830872672242779E-2</v>
      </c>
      <c r="D7042" s="4">
        <f t="shared" si="1088"/>
        <v>8.4979030068577696E-2</v>
      </c>
      <c r="E7042" s="6">
        <f t="shared" si="1089"/>
        <v>8.5898309775535989E-2</v>
      </c>
      <c r="F7042" s="7">
        <f t="shared" si="1090"/>
        <v>8.5260483418440849E-2</v>
      </c>
      <c r="I7042" s="10">
        <v>7040</v>
      </c>
      <c r="J7042" s="8">
        <f t="shared" si="1091"/>
        <v>8.833087267224278E-2</v>
      </c>
      <c r="K7042" s="8">
        <f t="shared" si="1091"/>
        <v>8.6479030068577697E-2</v>
      </c>
      <c r="L7042" s="8">
        <f t="shared" si="1091"/>
        <v>8.739830977553599E-2</v>
      </c>
      <c r="M7042" s="8">
        <f t="shared" si="1091"/>
        <v>8.6760483418440851E-2</v>
      </c>
      <c r="P7042">
        <v>7040</v>
      </c>
      <c r="Q7042" s="8">
        <f t="shared" si="1092"/>
        <v>8.5330872672242777E-2</v>
      </c>
      <c r="R7042" s="8">
        <f t="shared" si="1092"/>
        <v>8.3479030068577695E-2</v>
      </c>
      <c r="S7042" s="8">
        <f t="shared" si="1092"/>
        <v>8.4398309775535987E-2</v>
      </c>
      <c r="T7042" s="8">
        <f t="shared" si="1092"/>
        <v>8.3760483418440848E-2</v>
      </c>
      <c r="W7042">
        <v>7040</v>
      </c>
      <c r="X7042" s="4">
        <f t="shared" si="1096"/>
        <v>9.9145370924327958E-2</v>
      </c>
      <c r="Y7042" s="4">
        <f t="shared" si="1094"/>
        <v>9.8092638319185285E-2</v>
      </c>
      <c r="Z7042" s="4">
        <f t="shared" si="1095"/>
        <v>9.7370811188559295E-2</v>
      </c>
    </row>
    <row r="7043" spans="1:26" x14ac:dyDescent="0.25">
      <c r="A7043" s="16">
        <f t="shared" si="1093"/>
        <v>50576</v>
      </c>
      <c r="B7043">
        <f>+'[2]Ejercicio 1'!E7260</f>
        <v>7041</v>
      </c>
      <c r="C7043" s="5">
        <v>8.6832662837587171E-2</v>
      </c>
      <c r="D7043" s="4">
        <f t="shared" ref="D7043:D7106" si="1097">+LN((1+C7043*182/360)^(360/182))</f>
        <v>8.4980744953422463E-2</v>
      </c>
      <c r="E7043" s="6">
        <f t="shared" ref="E7043:E7106" si="1098">Equivalencia_Tasas(C7043,182,91)</f>
        <v>8.5900061896370353E-2</v>
      </c>
      <c r="F7043" s="7">
        <f t="shared" ref="F7043:F7106" si="1099">Equivalencia_Tasas(C7043,182,28)</f>
        <v>8.5262209675438197E-2</v>
      </c>
      <c r="I7043" s="10">
        <v>7041</v>
      </c>
      <c r="J7043" s="8">
        <f t="shared" ref="J7043:M7106" si="1100">C7043+$O$1</f>
        <v>8.8332662837587173E-2</v>
      </c>
      <c r="K7043" s="8">
        <f t="shared" si="1100"/>
        <v>8.6480744953422464E-2</v>
      </c>
      <c r="L7043" s="8">
        <f t="shared" si="1100"/>
        <v>8.7400061896370354E-2</v>
      </c>
      <c r="M7043" s="8">
        <f t="shared" si="1100"/>
        <v>8.6762209675438198E-2</v>
      </c>
      <c r="P7043">
        <v>7041</v>
      </c>
      <c r="Q7043" s="8">
        <f t="shared" ref="Q7043:T7106" si="1101">C7043-$O$1</f>
        <v>8.533266283758717E-2</v>
      </c>
      <c r="R7043" s="8">
        <f t="shared" si="1101"/>
        <v>8.3480744953422462E-2</v>
      </c>
      <c r="S7043" s="8">
        <f t="shared" si="1101"/>
        <v>8.4400061896370351E-2</v>
      </c>
      <c r="T7043" s="8">
        <f t="shared" si="1101"/>
        <v>8.3762209675438196E-2</v>
      </c>
      <c r="W7043">
        <v>7041</v>
      </c>
      <c r="X7043" s="4">
        <f t="shared" si="1096"/>
        <v>9.9148962041544733E-2</v>
      </c>
      <c r="Y7043" s="4">
        <f t="shared" si="1094"/>
        <v>9.809614261384017E-2</v>
      </c>
      <c r="Z7043" s="4">
        <f t="shared" si="1095"/>
        <v>9.7374256448927721E-2</v>
      </c>
    </row>
    <row r="7044" spans="1:26" x14ac:dyDescent="0.25">
      <c r="A7044" s="16">
        <f t="shared" si="1093"/>
        <v>50577</v>
      </c>
      <c r="B7044">
        <f>+'[2]Ejercicio 1'!E7261</f>
        <v>7042</v>
      </c>
      <c r="C7044" s="5">
        <v>8.683445300293155E-2</v>
      </c>
      <c r="D7044" s="4">
        <f t="shared" si="1097"/>
        <v>8.4982459836781002E-2</v>
      </c>
      <c r="E7044" s="6">
        <f t="shared" si="1098"/>
        <v>8.5901814016445754E-2</v>
      </c>
      <c r="F7044" s="7">
        <f t="shared" si="1099"/>
        <v>8.5263935931167989E-2</v>
      </c>
      <c r="I7044" s="10">
        <v>7042</v>
      </c>
      <c r="J7044" s="8">
        <f t="shared" si="1100"/>
        <v>8.8334453002931551E-2</v>
      </c>
      <c r="K7044" s="8">
        <f t="shared" si="1100"/>
        <v>8.6482459836781003E-2</v>
      </c>
      <c r="L7044" s="8">
        <f t="shared" si="1100"/>
        <v>8.7401814016445756E-2</v>
      </c>
      <c r="M7044" s="8">
        <f t="shared" si="1100"/>
        <v>8.676393593116799E-2</v>
      </c>
      <c r="P7044">
        <v>7042</v>
      </c>
      <c r="Q7044" s="8">
        <f t="shared" si="1101"/>
        <v>8.5334453002931548E-2</v>
      </c>
      <c r="R7044" s="8">
        <f t="shared" si="1101"/>
        <v>8.3482459836781001E-2</v>
      </c>
      <c r="S7044" s="8">
        <f t="shared" si="1101"/>
        <v>8.4401814016445753E-2</v>
      </c>
      <c r="T7044" s="8">
        <f t="shared" si="1101"/>
        <v>8.3763935931167988E-2</v>
      </c>
      <c r="W7044">
        <v>7042</v>
      </c>
      <c r="X7044" s="4">
        <f t="shared" si="1096"/>
        <v>9.9152553160320706E-2</v>
      </c>
      <c r="Y7044" s="4">
        <f t="shared" si="1094"/>
        <v>9.8099646906963101E-2</v>
      </c>
      <c r="Z7044" s="4">
        <f t="shared" si="1095"/>
        <v>9.7377701705724726E-2</v>
      </c>
    </row>
    <row r="7045" spans="1:26" x14ac:dyDescent="0.25">
      <c r="A7045" s="16">
        <f t="shared" ref="A7045:A7108" si="1102">+A7044+1</f>
        <v>50578</v>
      </c>
      <c r="B7045">
        <f>+'[2]Ejercicio 1'!E7262</f>
        <v>7043</v>
      </c>
      <c r="C7045" s="5">
        <v>8.6836243168275942E-2</v>
      </c>
      <c r="D7045" s="4">
        <f t="shared" si="1097"/>
        <v>8.49841747186523E-2</v>
      </c>
      <c r="E7045" s="6">
        <f t="shared" si="1098"/>
        <v>8.5903566135761319E-2</v>
      </c>
      <c r="F7045" s="7">
        <f t="shared" si="1099"/>
        <v>8.526566218563307E-2</v>
      </c>
      <c r="I7045" s="10">
        <v>7043</v>
      </c>
      <c r="J7045" s="8">
        <f t="shared" si="1100"/>
        <v>8.8336243168275944E-2</v>
      </c>
      <c r="K7045" s="8">
        <f t="shared" si="1100"/>
        <v>8.6484174718652301E-2</v>
      </c>
      <c r="L7045" s="8">
        <f t="shared" si="1100"/>
        <v>8.7403566135761321E-2</v>
      </c>
      <c r="M7045" s="8">
        <f t="shared" si="1100"/>
        <v>8.6765662185633072E-2</v>
      </c>
      <c r="P7045">
        <v>7043</v>
      </c>
      <c r="Q7045" s="8">
        <f t="shared" si="1101"/>
        <v>8.5336243168275941E-2</v>
      </c>
      <c r="R7045" s="8">
        <f t="shared" si="1101"/>
        <v>8.3484174718652299E-2</v>
      </c>
      <c r="S7045" s="8">
        <f t="shared" si="1101"/>
        <v>8.4403566135761318E-2</v>
      </c>
      <c r="T7045" s="8">
        <f t="shared" si="1101"/>
        <v>8.3765662185633069E-2</v>
      </c>
      <c r="W7045">
        <v>7043</v>
      </c>
      <c r="X7045" s="4">
        <f t="shared" si="1096"/>
        <v>9.9156144280655875E-2</v>
      </c>
      <c r="Y7045" s="4">
        <f t="shared" si="1094"/>
        <v>9.8103151198555838E-2</v>
      </c>
      <c r="Z7045" s="4">
        <f t="shared" si="1095"/>
        <v>9.7381146959669707E-2</v>
      </c>
    </row>
    <row r="7046" spans="1:26" x14ac:dyDescent="0.25">
      <c r="A7046" s="16">
        <f t="shared" si="1102"/>
        <v>50579</v>
      </c>
      <c r="B7046">
        <f>+'[2]Ejercicio 1'!E7263</f>
        <v>7044</v>
      </c>
      <c r="C7046" s="5">
        <v>8.6838033333620321E-2</v>
      </c>
      <c r="D7046" s="4">
        <f t="shared" si="1097"/>
        <v>8.4985889599036774E-2</v>
      </c>
      <c r="E7046" s="6">
        <f t="shared" si="1098"/>
        <v>8.5905318254317048E-2</v>
      </c>
      <c r="F7046" s="7">
        <f t="shared" si="1099"/>
        <v>8.526738843883061E-2</v>
      </c>
      <c r="I7046" s="10">
        <v>7044</v>
      </c>
      <c r="J7046" s="8">
        <f t="shared" si="1100"/>
        <v>8.8338033333620322E-2</v>
      </c>
      <c r="K7046" s="8">
        <f t="shared" si="1100"/>
        <v>8.6485889599036775E-2</v>
      </c>
      <c r="L7046" s="8">
        <f t="shared" si="1100"/>
        <v>8.7405318254317049E-2</v>
      </c>
      <c r="M7046" s="8">
        <f t="shared" si="1100"/>
        <v>8.6767388438830612E-2</v>
      </c>
      <c r="P7046">
        <v>7044</v>
      </c>
      <c r="Q7046" s="8">
        <f t="shared" si="1101"/>
        <v>8.533803333362032E-2</v>
      </c>
      <c r="R7046" s="8">
        <f t="shared" si="1101"/>
        <v>8.3485889599036772E-2</v>
      </c>
      <c r="S7046" s="8">
        <f t="shared" si="1101"/>
        <v>8.4405318254317047E-2</v>
      </c>
      <c r="T7046" s="8">
        <f t="shared" si="1101"/>
        <v>8.3767388438830609E-2</v>
      </c>
      <c r="W7046">
        <v>7044</v>
      </c>
      <c r="X7046" s="4">
        <f t="shared" si="1096"/>
        <v>9.9159735402517296E-2</v>
      </c>
      <c r="Y7046" s="4">
        <f t="shared" si="1094"/>
        <v>9.8106655488617481E-2</v>
      </c>
      <c r="Z7046" s="4">
        <f t="shared" si="1095"/>
        <v>9.7384592209320997E-2</v>
      </c>
    </row>
    <row r="7047" spans="1:26" x14ac:dyDescent="0.25">
      <c r="A7047" s="16">
        <f t="shared" si="1102"/>
        <v>50580</v>
      </c>
      <c r="B7047">
        <f>+'[2]Ejercicio 1'!E7264</f>
        <v>7045</v>
      </c>
      <c r="C7047" s="5">
        <v>8.6839823498964713E-2</v>
      </c>
      <c r="D7047" s="4">
        <f t="shared" si="1097"/>
        <v>8.4987604477934617E-2</v>
      </c>
      <c r="E7047" s="6">
        <f t="shared" si="1098"/>
        <v>8.5907070372113842E-2</v>
      </c>
      <c r="F7047" s="7">
        <f t="shared" si="1099"/>
        <v>8.526911469076344E-2</v>
      </c>
      <c r="I7047" s="10">
        <v>7045</v>
      </c>
      <c r="J7047" s="8">
        <f t="shared" si="1100"/>
        <v>8.8339823498964715E-2</v>
      </c>
      <c r="K7047" s="8">
        <f t="shared" si="1100"/>
        <v>8.6487604477934618E-2</v>
      </c>
      <c r="L7047" s="8">
        <f t="shared" si="1100"/>
        <v>8.7407070372113843E-2</v>
      </c>
      <c r="M7047" s="8">
        <f t="shared" si="1100"/>
        <v>8.6769114690763441E-2</v>
      </c>
      <c r="P7047">
        <v>7045</v>
      </c>
      <c r="Q7047" s="8">
        <f t="shared" si="1101"/>
        <v>8.5339823498964712E-2</v>
      </c>
      <c r="R7047" s="8">
        <f t="shared" si="1101"/>
        <v>8.3487604477934615E-2</v>
      </c>
      <c r="S7047" s="8">
        <f t="shared" si="1101"/>
        <v>8.440707037211384E-2</v>
      </c>
      <c r="T7047" s="8">
        <f t="shared" si="1101"/>
        <v>8.3769114690763438E-2</v>
      </c>
      <c r="W7047">
        <v>7045</v>
      </c>
      <c r="X7047" s="4">
        <f t="shared" si="1096"/>
        <v>9.916332652592165E-2</v>
      </c>
      <c r="Y7047" s="4">
        <f t="shared" si="1094"/>
        <v>9.8110159777148917E-2</v>
      </c>
      <c r="Z7047" s="4">
        <f t="shared" si="1095"/>
        <v>9.7388037456111701E-2</v>
      </c>
    </row>
    <row r="7048" spans="1:26" x14ac:dyDescent="0.25">
      <c r="A7048" s="16">
        <f t="shared" si="1102"/>
        <v>50581</v>
      </c>
      <c r="B7048">
        <f>+'[2]Ejercicio 1'!E7265</f>
        <v>7046</v>
      </c>
      <c r="C7048" s="5">
        <v>8.6841613664309092E-2</v>
      </c>
      <c r="D7048" s="4">
        <f t="shared" si="1097"/>
        <v>8.4989319355345636E-2</v>
      </c>
      <c r="E7048" s="6">
        <f t="shared" si="1098"/>
        <v>8.5908822489150785E-2</v>
      </c>
      <c r="F7048" s="7">
        <f t="shared" si="1099"/>
        <v>8.5270840941428699E-2</v>
      </c>
      <c r="I7048" s="10">
        <v>7046</v>
      </c>
      <c r="J7048" s="8">
        <f t="shared" si="1100"/>
        <v>8.8341613664309093E-2</v>
      </c>
      <c r="K7048" s="8">
        <f t="shared" si="1100"/>
        <v>8.6489319355345637E-2</v>
      </c>
      <c r="L7048" s="8">
        <f t="shared" si="1100"/>
        <v>8.7408822489150786E-2</v>
      </c>
      <c r="M7048" s="8">
        <f t="shared" si="1100"/>
        <v>8.6770840941428701E-2</v>
      </c>
      <c r="P7048">
        <v>7046</v>
      </c>
      <c r="Q7048" s="8">
        <f t="shared" si="1101"/>
        <v>8.5341613664309091E-2</v>
      </c>
      <c r="R7048" s="8">
        <f t="shared" si="1101"/>
        <v>8.3489319355345634E-2</v>
      </c>
      <c r="S7048" s="8">
        <f t="shared" si="1101"/>
        <v>8.4408822489150784E-2</v>
      </c>
      <c r="T7048" s="8">
        <f t="shared" si="1101"/>
        <v>8.3770840941428698E-2</v>
      </c>
      <c r="W7048">
        <v>7046</v>
      </c>
      <c r="X7048" s="4">
        <f t="shared" si="1096"/>
        <v>9.9166917650868075E-2</v>
      </c>
      <c r="Y7048" s="4">
        <f t="shared" si="1094"/>
        <v>9.8113664064218675E-2</v>
      </c>
      <c r="Z7048" s="4">
        <f t="shared" si="1095"/>
        <v>9.7391482698614418E-2</v>
      </c>
    </row>
    <row r="7049" spans="1:26" x14ac:dyDescent="0.25">
      <c r="A7049" s="16">
        <f t="shared" si="1102"/>
        <v>50582</v>
      </c>
      <c r="B7049">
        <f>+'[2]Ejercicio 1'!E7266</f>
        <v>7047</v>
      </c>
      <c r="C7049" s="5">
        <v>8.6843403829653484E-2</v>
      </c>
      <c r="D7049" s="4">
        <f t="shared" si="1097"/>
        <v>8.4991034231270052E-2</v>
      </c>
      <c r="E7049" s="6">
        <f t="shared" si="1098"/>
        <v>8.5910574605427906E-2</v>
      </c>
      <c r="F7049" s="7">
        <f t="shared" si="1099"/>
        <v>8.5272567190829276E-2</v>
      </c>
      <c r="I7049" s="10">
        <v>7047</v>
      </c>
      <c r="J7049" s="8">
        <f t="shared" si="1100"/>
        <v>8.8343403829653486E-2</v>
      </c>
      <c r="K7049" s="8">
        <f t="shared" si="1100"/>
        <v>8.6491034231270053E-2</v>
      </c>
      <c r="L7049" s="8">
        <f t="shared" si="1100"/>
        <v>8.7410574605427907E-2</v>
      </c>
      <c r="M7049" s="8">
        <f t="shared" si="1100"/>
        <v>8.6772567190829278E-2</v>
      </c>
      <c r="P7049">
        <v>7047</v>
      </c>
      <c r="Q7049" s="8">
        <f t="shared" si="1101"/>
        <v>8.5343403829653483E-2</v>
      </c>
      <c r="R7049" s="8">
        <f t="shared" si="1101"/>
        <v>8.349103423127005E-2</v>
      </c>
      <c r="S7049" s="8">
        <f t="shared" si="1101"/>
        <v>8.4410574605427904E-2</v>
      </c>
      <c r="T7049" s="8">
        <f t="shared" si="1101"/>
        <v>8.3772567190829275E-2</v>
      </c>
      <c r="W7049">
        <v>7047</v>
      </c>
      <c r="X7049" s="4">
        <f t="shared" si="1096"/>
        <v>9.9170508777341196E-2</v>
      </c>
      <c r="Y7049" s="4">
        <f t="shared" si="1094"/>
        <v>9.811716834968795E-2</v>
      </c>
      <c r="Z7049" s="4">
        <f t="shared" si="1095"/>
        <v>9.739492793826228E-2</v>
      </c>
    </row>
    <row r="7050" spans="1:26" x14ac:dyDescent="0.25">
      <c r="A7050" s="16">
        <f t="shared" si="1102"/>
        <v>50583</v>
      </c>
      <c r="B7050">
        <f>+'[2]Ejercicio 1'!E7267</f>
        <v>7048</v>
      </c>
      <c r="C7050" s="5">
        <v>8.6845193994997863E-2</v>
      </c>
      <c r="D7050" s="4">
        <f t="shared" si="1097"/>
        <v>8.499274910570763E-2</v>
      </c>
      <c r="E7050" s="6">
        <f t="shared" si="1098"/>
        <v>8.5912326720946078E-2</v>
      </c>
      <c r="F7050" s="7">
        <f t="shared" si="1099"/>
        <v>8.5274293438962284E-2</v>
      </c>
      <c r="I7050" s="10">
        <v>7048</v>
      </c>
      <c r="J7050" s="8">
        <f t="shared" si="1100"/>
        <v>8.8345193994997864E-2</v>
      </c>
      <c r="K7050" s="8">
        <f t="shared" si="1100"/>
        <v>8.6492749105707631E-2</v>
      </c>
      <c r="L7050" s="8">
        <f t="shared" si="1100"/>
        <v>8.7412326720946079E-2</v>
      </c>
      <c r="M7050" s="8">
        <f t="shared" si="1100"/>
        <v>8.6774293438962286E-2</v>
      </c>
      <c r="P7050">
        <v>7048</v>
      </c>
      <c r="Q7050" s="8">
        <f t="shared" si="1101"/>
        <v>8.5345193994997862E-2</v>
      </c>
      <c r="R7050" s="8">
        <f t="shared" si="1101"/>
        <v>8.3492749105707628E-2</v>
      </c>
      <c r="S7050" s="8">
        <f t="shared" si="1101"/>
        <v>8.4412326720946076E-2</v>
      </c>
      <c r="T7050" s="8">
        <f t="shared" si="1101"/>
        <v>8.3774293438962283E-2</v>
      </c>
      <c r="W7050">
        <v>7048</v>
      </c>
      <c r="X7050" s="4">
        <f t="shared" si="1096"/>
        <v>9.91740999053735E-2</v>
      </c>
      <c r="Y7050" s="4">
        <f t="shared" si="1094"/>
        <v>9.8120672633627892E-2</v>
      </c>
      <c r="Z7050" s="4">
        <f t="shared" si="1095"/>
        <v>9.7398373174332989E-2</v>
      </c>
    </row>
    <row r="7051" spans="1:26" x14ac:dyDescent="0.25">
      <c r="A7051" s="16">
        <f t="shared" si="1102"/>
        <v>50584</v>
      </c>
      <c r="B7051">
        <f>+'[2]Ejercicio 1'!E7268</f>
        <v>7049</v>
      </c>
      <c r="C7051" s="5">
        <v>8.6846984160342255E-2</v>
      </c>
      <c r="D7051" s="4">
        <f t="shared" si="1097"/>
        <v>8.4994463978658813E-2</v>
      </c>
      <c r="E7051" s="6">
        <f t="shared" si="1098"/>
        <v>8.5914078835704413E-2</v>
      </c>
      <c r="F7051" s="7">
        <f t="shared" si="1099"/>
        <v>8.5276019685827736E-2</v>
      </c>
      <c r="I7051" s="10">
        <v>7049</v>
      </c>
      <c r="J7051" s="8">
        <f t="shared" si="1100"/>
        <v>8.8346984160342257E-2</v>
      </c>
      <c r="K7051" s="8">
        <f t="shared" si="1100"/>
        <v>8.6494463978658814E-2</v>
      </c>
      <c r="L7051" s="8">
        <f t="shared" si="1100"/>
        <v>8.7414078835704415E-2</v>
      </c>
      <c r="M7051" s="8">
        <f t="shared" si="1100"/>
        <v>8.6776019685827738E-2</v>
      </c>
      <c r="P7051">
        <v>7049</v>
      </c>
      <c r="Q7051" s="8">
        <f t="shared" si="1101"/>
        <v>8.5346984160342254E-2</v>
      </c>
      <c r="R7051" s="8">
        <f t="shared" si="1101"/>
        <v>8.3494463978658812E-2</v>
      </c>
      <c r="S7051" s="8">
        <f t="shared" si="1101"/>
        <v>8.4414078835704412E-2</v>
      </c>
      <c r="T7051" s="8">
        <f t="shared" si="1101"/>
        <v>8.3776019685827735E-2</v>
      </c>
      <c r="W7051">
        <v>7049</v>
      </c>
      <c r="X7051" s="4">
        <f t="shared" si="1096"/>
        <v>9.9177691034965432E-2</v>
      </c>
      <c r="Y7051" s="4">
        <f t="shared" si="1094"/>
        <v>9.812417691610352E-2</v>
      </c>
      <c r="Z7051" s="4">
        <f t="shared" si="1095"/>
        <v>9.7401818406115712E-2</v>
      </c>
    </row>
    <row r="7052" spans="1:26" x14ac:dyDescent="0.25">
      <c r="A7052" s="16">
        <f t="shared" si="1102"/>
        <v>50585</v>
      </c>
      <c r="B7052">
        <f>+'[2]Ejercicio 1'!E7269</f>
        <v>7050</v>
      </c>
      <c r="C7052" s="5">
        <v>8.6848774325686634E-2</v>
      </c>
      <c r="D7052" s="4">
        <f t="shared" si="1097"/>
        <v>8.4996178850122964E-2</v>
      </c>
      <c r="E7052" s="6">
        <f t="shared" si="1098"/>
        <v>8.5915830949703786E-2</v>
      </c>
      <c r="F7052" s="7">
        <f t="shared" si="1099"/>
        <v>8.5277745931428478E-2</v>
      </c>
      <c r="I7052" s="10">
        <v>7050</v>
      </c>
      <c r="J7052" s="8">
        <f t="shared" si="1100"/>
        <v>8.8348774325686635E-2</v>
      </c>
      <c r="K7052" s="8">
        <f t="shared" si="1100"/>
        <v>8.6496178850122965E-2</v>
      </c>
      <c r="L7052" s="8">
        <f t="shared" si="1100"/>
        <v>8.7415830949703788E-2</v>
      </c>
      <c r="M7052" s="8">
        <f t="shared" si="1100"/>
        <v>8.6777745931428479E-2</v>
      </c>
      <c r="P7052">
        <v>7050</v>
      </c>
      <c r="Q7052" s="8">
        <f t="shared" si="1101"/>
        <v>8.5348774325686633E-2</v>
      </c>
      <c r="R7052" s="8">
        <f t="shared" si="1101"/>
        <v>8.3496178850122962E-2</v>
      </c>
      <c r="S7052" s="8">
        <f t="shared" si="1101"/>
        <v>8.4415830949703785E-2</v>
      </c>
      <c r="T7052" s="8">
        <f t="shared" si="1101"/>
        <v>8.3777745931428477E-2</v>
      </c>
      <c r="W7052">
        <v>7050</v>
      </c>
      <c r="X7052" s="4">
        <f t="shared" si="1096"/>
        <v>9.9181282166083184E-2</v>
      </c>
      <c r="Y7052" s="4">
        <f t="shared" si="1094"/>
        <v>9.8127681197049829E-2</v>
      </c>
      <c r="Z7052" s="4">
        <f t="shared" si="1095"/>
        <v>9.740526363504072E-2</v>
      </c>
    </row>
    <row r="7053" spans="1:26" x14ac:dyDescent="0.25">
      <c r="A7053" s="16">
        <f t="shared" si="1102"/>
        <v>50586</v>
      </c>
      <c r="B7053">
        <f>+'[2]Ejercicio 1'!E7270</f>
        <v>7051</v>
      </c>
      <c r="C7053" s="5">
        <v>8.6850564491031026E-2</v>
      </c>
      <c r="D7053" s="4">
        <f t="shared" si="1097"/>
        <v>8.4997893720100318E-2</v>
      </c>
      <c r="E7053" s="6">
        <f t="shared" si="1098"/>
        <v>8.5917583062943337E-2</v>
      </c>
      <c r="F7053" s="7">
        <f t="shared" si="1099"/>
        <v>8.5279472175761678E-2</v>
      </c>
      <c r="I7053" s="10">
        <v>7051</v>
      </c>
      <c r="J7053" s="8">
        <f t="shared" si="1100"/>
        <v>8.8350564491031028E-2</v>
      </c>
      <c r="K7053" s="8">
        <f t="shared" si="1100"/>
        <v>8.6497893720100319E-2</v>
      </c>
      <c r="L7053" s="8">
        <f t="shared" si="1100"/>
        <v>8.7417583062943338E-2</v>
      </c>
      <c r="M7053" s="8">
        <f t="shared" si="1100"/>
        <v>8.6779472175761679E-2</v>
      </c>
      <c r="P7053">
        <v>7051</v>
      </c>
      <c r="Q7053" s="8">
        <f t="shared" si="1101"/>
        <v>8.5350564491031025E-2</v>
      </c>
      <c r="R7053" s="8">
        <f t="shared" si="1101"/>
        <v>8.3497893720100316E-2</v>
      </c>
      <c r="S7053" s="8">
        <f t="shared" si="1101"/>
        <v>8.4417583062943335E-2</v>
      </c>
      <c r="T7053" s="8">
        <f t="shared" si="1101"/>
        <v>8.3779472175761677E-2</v>
      </c>
      <c r="W7053">
        <v>7051</v>
      </c>
      <c r="X7053" s="4">
        <f t="shared" si="1096"/>
        <v>9.9184873298744314E-2</v>
      </c>
      <c r="Y7053" s="4">
        <f t="shared" si="1094"/>
        <v>9.8131185476532684E-2</v>
      </c>
      <c r="Z7053" s="4">
        <f t="shared" si="1095"/>
        <v>9.7408708859672011E-2</v>
      </c>
    </row>
    <row r="7054" spans="1:26" x14ac:dyDescent="0.25">
      <c r="A7054" s="16">
        <f t="shared" si="1102"/>
        <v>50587</v>
      </c>
      <c r="B7054">
        <f>+'[2]Ejercicio 1'!E7271</f>
        <v>7052</v>
      </c>
      <c r="C7054" s="5">
        <v>8.6852354656375405E-2</v>
      </c>
      <c r="D7054" s="4">
        <f t="shared" si="1097"/>
        <v>8.4999608588591055E-2</v>
      </c>
      <c r="E7054" s="6">
        <f t="shared" si="1098"/>
        <v>8.5919335175423064E-2</v>
      </c>
      <c r="F7054" s="7">
        <f t="shared" si="1099"/>
        <v>8.5281198418830167E-2</v>
      </c>
      <c r="I7054" s="10">
        <v>7052</v>
      </c>
      <c r="J7054" s="8">
        <f t="shared" si="1100"/>
        <v>8.8352354656375406E-2</v>
      </c>
      <c r="K7054" s="8">
        <f t="shared" si="1100"/>
        <v>8.6499608588591057E-2</v>
      </c>
      <c r="L7054" s="8">
        <f t="shared" si="1100"/>
        <v>8.7419335175423066E-2</v>
      </c>
      <c r="M7054" s="8">
        <f t="shared" si="1100"/>
        <v>8.6781198418830169E-2</v>
      </c>
      <c r="P7054">
        <v>7052</v>
      </c>
      <c r="Q7054" s="8">
        <f t="shared" si="1101"/>
        <v>8.5352354656375404E-2</v>
      </c>
      <c r="R7054" s="8">
        <f t="shared" si="1101"/>
        <v>8.3499608588591054E-2</v>
      </c>
      <c r="S7054" s="8">
        <f t="shared" si="1101"/>
        <v>8.4419335175423063E-2</v>
      </c>
      <c r="T7054" s="8">
        <f t="shared" si="1101"/>
        <v>8.3781198418830166E-2</v>
      </c>
      <c r="W7054">
        <v>7052</v>
      </c>
      <c r="X7054" s="4">
        <f t="shared" si="1096"/>
        <v>9.9188464432947071E-2</v>
      </c>
      <c r="Y7054" s="4">
        <f t="shared" si="1094"/>
        <v>9.8134689754350052E-2</v>
      </c>
      <c r="Z7054" s="4">
        <f t="shared" si="1095"/>
        <v>9.7412154081448446E-2</v>
      </c>
    </row>
    <row r="7055" spans="1:26" x14ac:dyDescent="0.25">
      <c r="A7055" s="16">
        <f t="shared" si="1102"/>
        <v>50588</v>
      </c>
      <c r="B7055">
        <f>+'[2]Ejercicio 1'!E7272</f>
        <v>7053</v>
      </c>
      <c r="C7055" s="5">
        <v>8.6854144821719798E-2</v>
      </c>
      <c r="D7055" s="4">
        <f t="shared" si="1097"/>
        <v>8.5001323455594996E-2</v>
      </c>
      <c r="E7055" s="6">
        <f t="shared" si="1098"/>
        <v>8.5921087287142942E-2</v>
      </c>
      <c r="F7055" s="7">
        <f t="shared" si="1099"/>
        <v>8.5282924660631101E-2</v>
      </c>
      <c r="I7055" s="10">
        <v>7053</v>
      </c>
      <c r="J7055" s="8">
        <f t="shared" si="1100"/>
        <v>8.8354144821719799E-2</v>
      </c>
      <c r="K7055" s="8">
        <f t="shared" si="1100"/>
        <v>8.6501323455594997E-2</v>
      </c>
      <c r="L7055" s="8">
        <f t="shared" si="1100"/>
        <v>8.7421087287142943E-2</v>
      </c>
      <c r="M7055" s="8">
        <f t="shared" si="1100"/>
        <v>8.6782924660631103E-2</v>
      </c>
      <c r="P7055">
        <v>7053</v>
      </c>
      <c r="Q7055" s="8">
        <f t="shared" si="1101"/>
        <v>8.5354144821719796E-2</v>
      </c>
      <c r="R7055" s="8">
        <f t="shared" si="1101"/>
        <v>8.3501323455594995E-2</v>
      </c>
      <c r="S7055" s="8">
        <f t="shared" si="1101"/>
        <v>8.442108728714294E-2</v>
      </c>
      <c r="T7055" s="8">
        <f t="shared" si="1101"/>
        <v>8.37829246606311E-2</v>
      </c>
      <c r="W7055">
        <v>7053</v>
      </c>
      <c r="X7055" s="4">
        <f t="shared" si="1096"/>
        <v>9.919205556867651E-2</v>
      </c>
      <c r="Y7055" s="4">
        <f t="shared" si="1094"/>
        <v>9.8138194030703979E-2</v>
      </c>
      <c r="Z7055" s="4">
        <f t="shared" si="1095"/>
        <v>9.7415599299650601E-2</v>
      </c>
    </row>
    <row r="7056" spans="1:26" x14ac:dyDescent="0.25">
      <c r="A7056" s="16">
        <f t="shared" si="1102"/>
        <v>50589</v>
      </c>
      <c r="B7056">
        <f>+'[2]Ejercicio 1'!E7273</f>
        <v>7054</v>
      </c>
      <c r="C7056" s="5">
        <v>8.6855934987064176E-2</v>
      </c>
      <c r="D7056" s="4">
        <f t="shared" si="1097"/>
        <v>8.5003038321112126E-2</v>
      </c>
      <c r="E7056" s="6">
        <f t="shared" si="1098"/>
        <v>8.5922839398103884E-2</v>
      </c>
      <c r="F7056" s="7">
        <f t="shared" si="1099"/>
        <v>8.5284650901167325E-2</v>
      </c>
      <c r="I7056" s="10">
        <v>7054</v>
      </c>
      <c r="J7056" s="8">
        <f t="shared" si="1100"/>
        <v>8.8355934987064177E-2</v>
      </c>
      <c r="K7056" s="8">
        <f t="shared" si="1100"/>
        <v>8.6503038321112127E-2</v>
      </c>
      <c r="L7056" s="8">
        <f t="shared" si="1100"/>
        <v>8.7422839398103885E-2</v>
      </c>
      <c r="M7056" s="8">
        <f t="shared" si="1100"/>
        <v>8.6784650901167326E-2</v>
      </c>
      <c r="P7056">
        <v>7054</v>
      </c>
      <c r="Q7056" s="8">
        <f t="shared" si="1101"/>
        <v>8.5355934987064175E-2</v>
      </c>
      <c r="R7056" s="8">
        <f t="shared" si="1101"/>
        <v>8.3503038321112125E-2</v>
      </c>
      <c r="S7056" s="8">
        <f t="shared" si="1101"/>
        <v>8.4422839398103883E-2</v>
      </c>
      <c r="T7056" s="8">
        <f t="shared" si="1101"/>
        <v>8.3784650901167324E-2</v>
      </c>
      <c r="W7056">
        <v>7054</v>
      </c>
      <c r="X7056" s="4">
        <f t="shared" si="1096"/>
        <v>9.9195646705965146E-2</v>
      </c>
      <c r="Y7056" s="4">
        <f t="shared" si="1094"/>
        <v>9.81416983055277E-2</v>
      </c>
      <c r="Z7056" s="4">
        <f t="shared" si="1095"/>
        <v>9.7419044514281336E-2</v>
      </c>
    </row>
    <row r="7057" spans="1:26" x14ac:dyDescent="0.25">
      <c r="A7057" s="16">
        <f t="shared" si="1102"/>
        <v>50590</v>
      </c>
      <c r="B7057">
        <f>+'[2]Ejercicio 1'!E7274</f>
        <v>7055</v>
      </c>
      <c r="C7057" s="5">
        <v>8.6857725152408555E-2</v>
      </c>
      <c r="D7057" s="4">
        <f t="shared" si="1097"/>
        <v>8.500475318514307E-2</v>
      </c>
      <c r="E7057" s="6">
        <f t="shared" si="1098"/>
        <v>8.5924591508305864E-2</v>
      </c>
      <c r="F7057" s="7">
        <f t="shared" si="1099"/>
        <v>8.5286377140435993E-2</v>
      </c>
      <c r="I7057" s="10">
        <v>7055</v>
      </c>
      <c r="J7057" s="8">
        <f t="shared" si="1100"/>
        <v>8.8357725152408556E-2</v>
      </c>
      <c r="K7057" s="8">
        <f t="shared" si="1100"/>
        <v>8.6504753185143071E-2</v>
      </c>
      <c r="L7057" s="8">
        <f t="shared" si="1100"/>
        <v>8.7424591508305866E-2</v>
      </c>
      <c r="M7057" s="8">
        <f t="shared" si="1100"/>
        <v>8.6786377140435994E-2</v>
      </c>
      <c r="P7057">
        <v>7055</v>
      </c>
      <c r="Q7057" s="8">
        <f t="shared" si="1101"/>
        <v>8.5357725152408553E-2</v>
      </c>
      <c r="R7057" s="8">
        <f t="shared" si="1101"/>
        <v>8.3504753185143069E-2</v>
      </c>
      <c r="S7057" s="8">
        <f t="shared" si="1101"/>
        <v>8.4424591508305863E-2</v>
      </c>
      <c r="T7057" s="8">
        <f t="shared" si="1101"/>
        <v>8.3786377140435991E-2</v>
      </c>
      <c r="W7057">
        <v>7055</v>
      </c>
      <c r="X7057" s="4">
        <f t="shared" si="1096"/>
        <v>9.9199237844813853E-2</v>
      </c>
      <c r="Y7057" s="4">
        <f t="shared" si="1094"/>
        <v>9.814520257888798E-2</v>
      </c>
      <c r="Z7057" s="4">
        <f t="shared" si="1095"/>
        <v>9.7422489724618352E-2</v>
      </c>
    </row>
    <row r="7058" spans="1:26" x14ac:dyDescent="0.25">
      <c r="A7058" s="16">
        <f t="shared" si="1102"/>
        <v>50591</v>
      </c>
      <c r="B7058">
        <f>+'[2]Ejercicio 1'!E7275</f>
        <v>7056</v>
      </c>
      <c r="C7058" s="5">
        <v>8.6859515317752947E-2</v>
      </c>
      <c r="D7058" s="4">
        <f t="shared" si="1097"/>
        <v>8.5006468047687009E-2</v>
      </c>
      <c r="E7058" s="6">
        <f t="shared" si="1098"/>
        <v>8.5926343617748008E-2</v>
      </c>
      <c r="F7058" s="7">
        <f t="shared" si="1099"/>
        <v>8.5288103378437105E-2</v>
      </c>
      <c r="I7058" s="10">
        <v>7056</v>
      </c>
      <c r="J7058" s="8">
        <f t="shared" si="1100"/>
        <v>8.8359515317752949E-2</v>
      </c>
      <c r="K7058" s="8">
        <f t="shared" si="1100"/>
        <v>8.650646804768701E-2</v>
      </c>
      <c r="L7058" s="8">
        <f t="shared" si="1100"/>
        <v>8.7426343617748009E-2</v>
      </c>
      <c r="M7058" s="8">
        <f t="shared" si="1100"/>
        <v>8.6788103378437106E-2</v>
      </c>
      <c r="P7058">
        <v>7056</v>
      </c>
      <c r="Q7058" s="8">
        <f t="shared" si="1101"/>
        <v>8.5359515317752946E-2</v>
      </c>
      <c r="R7058" s="8">
        <f t="shared" si="1101"/>
        <v>8.3506468047687007E-2</v>
      </c>
      <c r="S7058" s="8">
        <f t="shared" si="1101"/>
        <v>8.4426343617748006E-2</v>
      </c>
      <c r="T7058" s="8">
        <f t="shared" si="1101"/>
        <v>8.3788103378437104E-2</v>
      </c>
      <c r="W7058">
        <v>7056</v>
      </c>
      <c r="X7058" s="4">
        <f t="shared" si="1096"/>
        <v>9.9202828985187938E-2</v>
      </c>
      <c r="Y7058" s="4">
        <f t="shared" si="1094"/>
        <v>9.8148706850718068E-2</v>
      </c>
      <c r="Z7058" s="4">
        <f t="shared" si="1095"/>
        <v>9.7425934932097655E-2</v>
      </c>
    </row>
    <row r="7059" spans="1:26" x14ac:dyDescent="0.25">
      <c r="A7059" s="16">
        <f t="shared" si="1102"/>
        <v>50592</v>
      </c>
      <c r="B7059">
        <f>+'[2]Ejercicio 1'!E7276</f>
        <v>7057</v>
      </c>
      <c r="C7059" s="5">
        <v>8.6861305483097326E-2</v>
      </c>
      <c r="D7059" s="4">
        <f t="shared" si="1097"/>
        <v>8.5008182908743957E-2</v>
      </c>
      <c r="E7059" s="6">
        <f t="shared" si="1098"/>
        <v>8.5928095726430329E-2</v>
      </c>
      <c r="F7059" s="7">
        <f t="shared" si="1099"/>
        <v>8.5289829615173521E-2</v>
      </c>
      <c r="I7059" s="10">
        <v>7057</v>
      </c>
      <c r="J7059" s="8">
        <f t="shared" si="1100"/>
        <v>8.8361305483097327E-2</v>
      </c>
      <c r="K7059" s="8">
        <f t="shared" si="1100"/>
        <v>8.6508182908743958E-2</v>
      </c>
      <c r="L7059" s="8">
        <f t="shared" si="1100"/>
        <v>8.742809572643033E-2</v>
      </c>
      <c r="M7059" s="8">
        <f t="shared" si="1100"/>
        <v>8.6789829615173522E-2</v>
      </c>
      <c r="P7059">
        <v>7057</v>
      </c>
      <c r="Q7059" s="8">
        <f t="shared" si="1101"/>
        <v>8.5361305483097324E-2</v>
      </c>
      <c r="R7059" s="8">
        <f t="shared" si="1101"/>
        <v>8.3508182908743955E-2</v>
      </c>
      <c r="S7059" s="8">
        <f t="shared" si="1101"/>
        <v>8.4428095726430327E-2</v>
      </c>
      <c r="T7059" s="8">
        <f t="shared" si="1101"/>
        <v>8.3789829615173519E-2</v>
      </c>
      <c r="W7059">
        <v>7057</v>
      </c>
      <c r="X7059" s="4">
        <f t="shared" si="1096"/>
        <v>9.9206420127104969E-2</v>
      </c>
      <c r="Y7059" s="4">
        <f t="shared" si="1094"/>
        <v>9.8152211120950295E-2</v>
      </c>
      <c r="Z7059" s="4">
        <f t="shared" si="1095"/>
        <v>9.7429380136008381E-2</v>
      </c>
    </row>
    <row r="7060" spans="1:26" x14ac:dyDescent="0.25">
      <c r="A7060" s="16">
        <f t="shared" si="1102"/>
        <v>50593</v>
      </c>
      <c r="B7060">
        <f>+'[2]Ejercicio 1'!E7277</f>
        <v>7058</v>
      </c>
      <c r="C7060" s="5">
        <v>8.6863095648441718E-2</v>
      </c>
      <c r="D7060" s="4">
        <f t="shared" si="1097"/>
        <v>8.5009897768314302E-2</v>
      </c>
      <c r="E7060" s="6">
        <f t="shared" si="1098"/>
        <v>8.5929847834352813E-2</v>
      </c>
      <c r="F7060" s="7">
        <f t="shared" si="1099"/>
        <v>8.5291555850642381E-2</v>
      </c>
      <c r="I7060" s="10">
        <v>7058</v>
      </c>
      <c r="J7060" s="8">
        <f t="shared" si="1100"/>
        <v>8.836309564844172E-2</v>
      </c>
      <c r="K7060" s="8">
        <f t="shared" si="1100"/>
        <v>8.6509897768314303E-2</v>
      </c>
      <c r="L7060" s="8">
        <f t="shared" si="1100"/>
        <v>8.7429847834352814E-2</v>
      </c>
      <c r="M7060" s="8">
        <f t="shared" si="1100"/>
        <v>8.6791555850642382E-2</v>
      </c>
      <c r="P7060">
        <v>7058</v>
      </c>
      <c r="Q7060" s="8">
        <f t="shared" si="1101"/>
        <v>8.5363095648441717E-2</v>
      </c>
      <c r="R7060" s="8">
        <f t="shared" si="1101"/>
        <v>8.3509897768314301E-2</v>
      </c>
      <c r="S7060" s="8">
        <f t="shared" si="1101"/>
        <v>8.4429847834352811E-2</v>
      </c>
      <c r="T7060" s="8">
        <f t="shared" si="1101"/>
        <v>8.379155585064238E-2</v>
      </c>
      <c r="W7060">
        <v>7058</v>
      </c>
      <c r="X7060" s="4">
        <f t="shared" si="1096"/>
        <v>9.9210011270564932E-2</v>
      </c>
      <c r="Y7060" s="4">
        <f t="shared" si="1094"/>
        <v>9.8155715389650566E-2</v>
      </c>
      <c r="Z7060" s="4">
        <f t="shared" si="1095"/>
        <v>9.7432825335625403E-2</v>
      </c>
    </row>
    <row r="7061" spans="1:26" x14ac:dyDescent="0.25">
      <c r="A7061" s="16">
        <f t="shared" si="1102"/>
        <v>50594</v>
      </c>
      <c r="B7061">
        <f>+'[2]Ejercicio 1'!E7278</f>
        <v>7059</v>
      </c>
      <c r="C7061" s="5">
        <v>8.6864885813786097E-2</v>
      </c>
      <c r="D7061" s="4">
        <f t="shared" si="1097"/>
        <v>8.5011612626398073E-2</v>
      </c>
      <c r="E7061" s="6">
        <f t="shared" si="1098"/>
        <v>8.5931599941516335E-2</v>
      </c>
      <c r="F7061" s="7">
        <f t="shared" si="1099"/>
        <v>8.5293282084846531E-2</v>
      </c>
      <c r="I7061" s="10">
        <v>7059</v>
      </c>
      <c r="J7061" s="8">
        <f t="shared" si="1100"/>
        <v>8.8364885813786098E-2</v>
      </c>
      <c r="K7061" s="8">
        <f t="shared" si="1100"/>
        <v>8.6511612626398074E-2</v>
      </c>
      <c r="L7061" s="8">
        <f t="shared" si="1100"/>
        <v>8.7431599941516336E-2</v>
      </c>
      <c r="M7061" s="8">
        <f t="shared" si="1100"/>
        <v>8.6793282084846532E-2</v>
      </c>
      <c r="P7061">
        <v>7059</v>
      </c>
      <c r="Q7061" s="8">
        <f t="shared" si="1101"/>
        <v>8.5364885813786096E-2</v>
      </c>
      <c r="R7061" s="8">
        <f t="shared" si="1101"/>
        <v>8.3511612626398071E-2</v>
      </c>
      <c r="S7061" s="8">
        <f t="shared" si="1101"/>
        <v>8.4431599941516333E-2</v>
      </c>
      <c r="T7061" s="8">
        <f t="shared" si="1101"/>
        <v>8.3793282084846529E-2</v>
      </c>
      <c r="W7061">
        <v>7059</v>
      </c>
      <c r="X7061" s="4">
        <f t="shared" si="1096"/>
        <v>9.9213602415566954E-2</v>
      </c>
      <c r="Y7061" s="4">
        <f t="shared" si="1094"/>
        <v>9.8159219656889146E-2</v>
      </c>
      <c r="Z7061" s="4">
        <f t="shared" si="1095"/>
        <v>9.7436270532384697E-2</v>
      </c>
    </row>
    <row r="7062" spans="1:26" x14ac:dyDescent="0.25">
      <c r="A7062" s="16">
        <f t="shared" si="1102"/>
        <v>50595</v>
      </c>
      <c r="B7062">
        <f>+'[2]Ejercicio 1'!E7279</f>
        <v>7060</v>
      </c>
      <c r="C7062" s="5">
        <v>8.6866675979130489E-2</v>
      </c>
      <c r="D7062" s="4">
        <f t="shared" si="1097"/>
        <v>8.5013327482995046E-2</v>
      </c>
      <c r="E7062" s="6">
        <f t="shared" si="1098"/>
        <v>8.5933352047920034E-2</v>
      </c>
      <c r="F7062" s="7">
        <f t="shared" si="1099"/>
        <v>8.5295008317783125E-2</v>
      </c>
      <c r="I7062" s="10">
        <v>7060</v>
      </c>
      <c r="J7062" s="8">
        <f t="shared" si="1100"/>
        <v>8.8366675979130491E-2</v>
      </c>
      <c r="K7062" s="8">
        <f t="shared" si="1100"/>
        <v>8.6513327482995048E-2</v>
      </c>
      <c r="L7062" s="8">
        <f t="shared" si="1100"/>
        <v>8.7433352047920035E-2</v>
      </c>
      <c r="M7062" s="8">
        <f t="shared" si="1100"/>
        <v>8.6795008317783126E-2</v>
      </c>
      <c r="P7062">
        <v>7060</v>
      </c>
      <c r="Q7062" s="8">
        <f t="shared" si="1101"/>
        <v>8.5366675979130488E-2</v>
      </c>
      <c r="R7062" s="8">
        <f t="shared" si="1101"/>
        <v>8.3513327482995045E-2</v>
      </c>
      <c r="S7062" s="8">
        <f t="shared" si="1101"/>
        <v>8.4433352047920032E-2</v>
      </c>
      <c r="T7062" s="8">
        <f t="shared" si="1101"/>
        <v>8.3795008317783123E-2</v>
      </c>
      <c r="W7062">
        <v>7060</v>
      </c>
      <c r="X7062" s="4">
        <f t="shared" si="1096"/>
        <v>9.9217193562095241E-2</v>
      </c>
      <c r="Y7062" s="4">
        <f t="shared" si="1094"/>
        <v>9.8162723922595771E-2</v>
      </c>
      <c r="Z7062" s="4">
        <f t="shared" si="1095"/>
        <v>9.7439715725572584E-2</v>
      </c>
    </row>
    <row r="7063" spans="1:26" x14ac:dyDescent="0.25">
      <c r="A7063" s="16">
        <f t="shared" si="1102"/>
        <v>50596</v>
      </c>
      <c r="B7063">
        <f>+'[2]Ejercicio 1'!E7280</f>
        <v>7061</v>
      </c>
      <c r="C7063" s="5">
        <v>8.6868466144474868E-2</v>
      </c>
      <c r="D7063" s="4">
        <f t="shared" si="1097"/>
        <v>8.501504233810564E-2</v>
      </c>
      <c r="E7063" s="6">
        <f t="shared" si="1098"/>
        <v>8.5935104153564784E-2</v>
      </c>
      <c r="F7063" s="7">
        <f t="shared" si="1099"/>
        <v>8.5296734549452163E-2</v>
      </c>
      <c r="I7063" s="10">
        <v>7061</v>
      </c>
      <c r="J7063" s="8">
        <f t="shared" si="1100"/>
        <v>8.8368466144474869E-2</v>
      </c>
      <c r="K7063" s="8">
        <f t="shared" si="1100"/>
        <v>8.6515042338105641E-2</v>
      </c>
      <c r="L7063" s="8">
        <f t="shared" si="1100"/>
        <v>8.7435104153564785E-2</v>
      </c>
      <c r="M7063" s="8">
        <f t="shared" si="1100"/>
        <v>8.6796734549452165E-2</v>
      </c>
      <c r="P7063">
        <v>7061</v>
      </c>
      <c r="Q7063" s="8">
        <f t="shared" si="1101"/>
        <v>8.5368466144474867E-2</v>
      </c>
      <c r="R7063" s="8">
        <f t="shared" si="1101"/>
        <v>8.3515042338105638E-2</v>
      </c>
      <c r="S7063" s="8">
        <f t="shared" si="1101"/>
        <v>8.4435104153564783E-2</v>
      </c>
      <c r="T7063" s="8">
        <f t="shared" si="1101"/>
        <v>8.3796734549452162E-2</v>
      </c>
      <c r="W7063">
        <v>7061</v>
      </c>
      <c r="X7063" s="4">
        <f t="shared" si="1096"/>
        <v>9.9220784710199836E-2</v>
      </c>
      <c r="Y7063" s="4">
        <f t="shared" si="1094"/>
        <v>9.8166228186773064E-2</v>
      </c>
      <c r="Z7063" s="4">
        <f t="shared" si="1095"/>
        <v>9.7443160914466753E-2</v>
      </c>
    </row>
    <row r="7064" spans="1:26" x14ac:dyDescent="0.25">
      <c r="A7064" s="16">
        <f t="shared" si="1102"/>
        <v>50597</v>
      </c>
      <c r="B7064">
        <f>+'[2]Ejercicio 1'!E7281</f>
        <v>7062</v>
      </c>
      <c r="C7064" s="5">
        <v>8.687025630981926E-2</v>
      </c>
      <c r="D7064" s="4">
        <f t="shared" si="1097"/>
        <v>8.5016757191729256E-2</v>
      </c>
      <c r="E7064" s="6">
        <f t="shared" si="1098"/>
        <v>8.5936856258449698E-2</v>
      </c>
      <c r="F7064" s="7">
        <f t="shared" si="1099"/>
        <v>8.5298460779856491E-2</v>
      </c>
      <c r="I7064" s="10">
        <v>7062</v>
      </c>
      <c r="J7064" s="8">
        <f t="shared" si="1100"/>
        <v>8.8370256309819262E-2</v>
      </c>
      <c r="K7064" s="8">
        <f t="shared" si="1100"/>
        <v>8.6516757191729257E-2</v>
      </c>
      <c r="L7064" s="8">
        <f t="shared" si="1100"/>
        <v>8.7436856258449699E-2</v>
      </c>
      <c r="M7064" s="8">
        <f t="shared" si="1100"/>
        <v>8.6798460779856493E-2</v>
      </c>
      <c r="P7064">
        <v>7062</v>
      </c>
      <c r="Q7064" s="8">
        <f t="shared" si="1101"/>
        <v>8.5370256309819259E-2</v>
      </c>
      <c r="R7064" s="8">
        <f t="shared" si="1101"/>
        <v>8.3516757191729254E-2</v>
      </c>
      <c r="S7064" s="8">
        <f t="shared" si="1101"/>
        <v>8.4436856258449697E-2</v>
      </c>
      <c r="T7064" s="8">
        <f t="shared" si="1101"/>
        <v>8.379846077985649E-2</v>
      </c>
      <c r="W7064">
        <v>7062</v>
      </c>
      <c r="X7064" s="4">
        <f t="shared" si="1096"/>
        <v>9.9224375859830696E-2</v>
      </c>
      <c r="Y7064" s="4">
        <f t="shared" si="1094"/>
        <v>9.8169732449419275E-2</v>
      </c>
      <c r="Z7064" s="4">
        <f t="shared" si="1095"/>
        <v>9.7446606100503208E-2</v>
      </c>
    </row>
    <row r="7065" spans="1:26" x14ac:dyDescent="0.25">
      <c r="A7065" s="16">
        <f t="shared" si="1102"/>
        <v>50598</v>
      </c>
      <c r="B7065">
        <f>+'[2]Ejercicio 1'!E7282</f>
        <v>7063</v>
      </c>
      <c r="C7065" s="5">
        <v>8.6872046475163639E-2</v>
      </c>
      <c r="D7065" s="4">
        <f t="shared" si="1097"/>
        <v>8.5018472043866089E-2</v>
      </c>
      <c r="E7065" s="6">
        <f t="shared" si="1098"/>
        <v>8.5938608362574775E-2</v>
      </c>
      <c r="F7065" s="7">
        <f t="shared" si="1099"/>
        <v>8.5300187008996123E-2</v>
      </c>
      <c r="I7065" s="10">
        <v>7063</v>
      </c>
      <c r="J7065" s="8">
        <f t="shared" si="1100"/>
        <v>8.837204647516364E-2</v>
      </c>
      <c r="K7065" s="8">
        <f t="shared" si="1100"/>
        <v>8.651847204386609E-2</v>
      </c>
      <c r="L7065" s="8">
        <f t="shared" si="1100"/>
        <v>8.7438608362574777E-2</v>
      </c>
      <c r="M7065" s="8">
        <f t="shared" si="1100"/>
        <v>8.6800187008996124E-2</v>
      </c>
      <c r="P7065">
        <v>7063</v>
      </c>
      <c r="Q7065" s="8">
        <f t="shared" si="1101"/>
        <v>8.5372046475163638E-2</v>
      </c>
      <c r="R7065" s="8">
        <f t="shared" si="1101"/>
        <v>8.3518472043866088E-2</v>
      </c>
      <c r="S7065" s="8">
        <f t="shared" si="1101"/>
        <v>8.4438608362574774E-2</v>
      </c>
      <c r="T7065" s="8">
        <f t="shared" si="1101"/>
        <v>8.3800187008996121E-2</v>
      </c>
      <c r="W7065">
        <v>7063</v>
      </c>
      <c r="X7065" s="4">
        <f t="shared" si="1096"/>
        <v>9.9227967011003601E-2</v>
      </c>
      <c r="Y7065" s="4">
        <f t="shared" si="1094"/>
        <v>9.817323671053528E-2</v>
      </c>
      <c r="Z7065" s="4">
        <f t="shared" si="1095"/>
        <v>9.7450051283690511E-2</v>
      </c>
    </row>
    <row r="7066" spans="1:26" x14ac:dyDescent="0.25">
      <c r="A7066" s="16">
        <f t="shared" si="1102"/>
        <v>50599</v>
      </c>
      <c r="B7066">
        <f>+'[2]Ejercicio 1'!E7283</f>
        <v>7064</v>
      </c>
      <c r="C7066" s="5">
        <v>8.6873836640508031E-2</v>
      </c>
      <c r="D7066" s="4">
        <f t="shared" si="1097"/>
        <v>8.5020186894516139E-2</v>
      </c>
      <c r="E7066" s="6">
        <f t="shared" si="1098"/>
        <v>8.5940360465940904E-2</v>
      </c>
      <c r="F7066" s="7">
        <f t="shared" si="1099"/>
        <v>8.5301913236868199E-2</v>
      </c>
      <c r="I7066" s="10">
        <v>7064</v>
      </c>
      <c r="J7066" s="8">
        <f t="shared" si="1100"/>
        <v>8.8373836640508033E-2</v>
      </c>
      <c r="K7066" s="8">
        <f t="shared" si="1100"/>
        <v>8.6520186894516141E-2</v>
      </c>
      <c r="L7066" s="8">
        <f t="shared" si="1100"/>
        <v>8.7440360465940906E-2</v>
      </c>
      <c r="M7066" s="8">
        <f t="shared" si="1100"/>
        <v>8.68019132368682E-2</v>
      </c>
      <c r="P7066">
        <v>7064</v>
      </c>
      <c r="Q7066" s="8">
        <f t="shared" si="1101"/>
        <v>8.537383664050803E-2</v>
      </c>
      <c r="R7066" s="8">
        <f t="shared" si="1101"/>
        <v>8.3520186894516138E-2</v>
      </c>
      <c r="S7066" s="8">
        <f t="shared" si="1101"/>
        <v>8.4440360465940903E-2</v>
      </c>
      <c r="T7066" s="8">
        <f t="shared" si="1101"/>
        <v>8.3801913236868197E-2</v>
      </c>
      <c r="W7066">
        <v>7064</v>
      </c>
      <c r="X7066" s="4">
        <f t="shared" si="1096"/>
        <v>9.9231558163719896E-2</v>
      </c>
      <c r="Y7066" s="4">
        <f t="shared" si="1094"/>
        <v>9.8176740970120219E-2</v>
      </c>
      <c r="Z7066" s="4">
        <f t="shared" si="1095"/>
        <v>9.7453496461861827E-2</v>
      </c>
    </row>
    <row r="7067" spans="1:26" x14ac:dyDescent="0.25">
      <c r="A7067" s="16">
        <f t="shared" si="1102"/>
        <v>50600</v>
      </c>
      <c r="B7067">
        <f>+'[2]Ejercicio 1'!E7284</f>
        <v>7065</v>
      </c>
      <c r="C7067" s="5">
        <v>8.687562680585241E-2</v>
      </c>
      <c r="D7067" s="4">
        <f t="shared" si="1097"/>
        <v>8.5021901743679629E-2</v>
      </c>
      <c r="E7067" s="6">
        <f t="shared" si="1098"/>
        <v>8.594211256854721E-2</v>
      </c>
      <c r="F7067" s="7">
        <f t="shared" si="1099"/>
        <v>8.5303639463472719E-2</v>
      </c>
      <c r="I7067" s="10">
        <v>7065</v>
      </c>
      <c r="J7067" s="8">
        <f t="shared" si="1100"/>
        <v>8.8375626805852411E-2</v>
      </c>
      <c r="K7067" s="8">
        <f t="shared" si="1100"/>
        <v>8.652190174367963E-2</v>
      </c>
      <c r="L7067" s="8">
        <f t="shared" si="1100"/>
        <v>8.7442112568547212E-2</v>
      </c>
      <c r="M7067" s="8">
        <f t="shared" si="1100"/>
        <v>8.680363946347272E-2</v>
      </c>
      <c r="P7067">
        <v>7065</v>
      </c>
      <c r="Q7067" s="8">
        <f t="shared" si="1101"/>
        <v>8.5375626805852409E-2</v>
      </c>
      <c r="R7067" s="8">
        <f t="shared" si="1101"/>
        <v>8.3521901743679627E-2</v>
      </c>
      <c r="S7067" s="8">
        <f t="shared" si="1101"/>
        <v>8.4442112568547209E-2</v>
      </c>
      <c r="T7067" s="8">
        <f t="shared" si="1101"/>
        <v>8.3803639463472718E-2</v>
      </c>
      <c r="W7067">
        <v>7065</v>
      </c>
      <c r="X7067" s="4">
        <f t="shared" si="1096"/>
        <v>9.9235149317961568E-2</v>
      </c>
      <c r="Y7067" s="4">
        <f t="shared" si="1094"/>
        <v>9.8180245228241689E-2</v>
      </c>
      <c r="Z7067" s="4">
        <f t="shared" si="1095"/>
        <v>9.7456941637181146E-2</v>
      </c>
    </row>
    <row r="7068" spans="1:26" x14ac:dyDescent="0.25">
      <c r="A7068" s="16">
        <f t="shared" si="1102"/>
        <v>50601</v>
      </c>
      <c r="B7068">
        <f>+'[2]Ejercicio 1'!E7285</f>
        <v>7066</v>
      </c>
      <c r="C7068" s="5">
        <v>8.6877416971196803E-2</v>
      </c>
      <c r="D7068" s="4">
        <f t="shared" si="1097"/>
        <v>8.5023616591356335E-2</v>
      </c>
      <c r="E7068" s="6">
        <f t="shared" si="1098"/>
        <v>8.5943864670393666E-2</v>
      </c>
      <c r="F7068" s="7">
        <f t="shared" si="1099"/>
        <v>8.5305365688812529E-2</v>
      </c>
      <c r="I7068" s="10">
        <v>7066</v>
      </c>
      <c r="J7068" s="8">
        <f t="shared" si="1100"/>
        <v>8.8377416971196804E-2</v>
      </c>
      <c r="K7068" s="8">
        <f t="shared" si="1100"/>
        <v>8.6523616591356337E-2</v>
      </c>
      <c r="L7068" s="8">
        <f t="shared" si="1100"/>
        <v>8.7443864670393667E-2</v>
      </c>
      <c r="M7068" s="8">
        <f t="shared" si="1100"/>
        <v>8.680536568881253E-2</v>
      </c>
      <c r="P7068">
        <v>7066</v>
      </c>
      <c r="Q7068" s="8">
        <f t="shared" si="1101"/>
        <v>8.5377416971196801E-2</v>
      </c>
      <c r="R7068" s="8">
        <f t="shared" si="1101"/>
        <v>8.3523616591356334E-2</v>
      </c>
      <c r="S7068" s="8">
        <f t="shared" si="1101"/>
        <v>8.4443864670393665E-2</v>
      </c>
      <c r="T7068" s="8">
        <f t="shared" si="1101"/>
        <v>8.3805365688812528E-2</v>
      </c>
      <c r="W7068">
        <v>7066</v>
      </c>
      <c r="X7068" s="4">
        <f t="shared" si="1096"/>
        <v>9.9238740473762868E-2</v>
      </c>
      <c r="Y7068" s="4">
        <f t="shared" si="1094"/>
        <v>9.8183749484698574E-2</v>
      </c>
      <c r="Z7068" s="4">
        <f t="shared" si="1095"/>
        <v>9.7460386808923313E-2</v>
      </c>
    </row>
    <row r="7069" spans="1:26" x14ac:dyDescent="0.25">
      <c r="A7069" s="16">
        <f t="shared" si="1102"/>
        <v>50602</v>
      </c>
      <c r="B7069">
        <f>+'[2]Ejercicio 1'!E7286</f>
        <v>7067</v>
      </c>
      <c r="C7069" s="5">
        <v>8.6879207136541181E-2</v>
      </c>
      <c r="D7069" s="4">
        <f t="shared" si="1097"/>
        <v>8.5025331437546897E-2</v>
      </c>
      <c r="E7069" s="6">
        <f t="shared" si="1098"/>
        <v>8.5945616771482061E-2</v>
      </c>
      <c r="F7069" s="7">
        <f t="shared" si="1099"/>
        <v>8.5307091912884783E-2</v>
      </c>
      <c r="I7069" s="10">
        <v>7067</v>
      </c>
      <c r="J7069" s="8">
        <f t="shared" si="1100"/>
        <v>8.8379207136541182E-2</v>
      </c>
      <c r="K7069" s="8">
        <f t="shared" si="1100"/>
        <v>8.6525331437546898E-2</v>
      </c>
      <c r="L7069" s="8">
        <f t="shared" si="1100"/>
        <v>8.7445616771482063E-2</v>
      </c>
      <c r="M7069" s="8">
        <f t="shared" si="1100"/>
        <v>8.6807091912884785E-2</v>
      </c>
      <c r="P7069">
        <v>7067</v>
      </c>
      <c r="Q7069" s="8">
        <f t="shared" si="1101"/>
        <v>8.537920713654118E-2</v>
      </c>
      <c r="R7069" s="8">
        <f t="shared" si="1101"/>
        <v>8.3525331437546896E-2</v>
      </c>
      <c r="S7069" s="8">
        <f t="shared" si="1101"/>
        <v>8.444561677148206E-2</v>
      </c>
      <c r="T7069" s="8">
        <f t="shared" si="1101"/>
        <v>8.3807091912884782E-2</v>
      </c>
      <c r="W7069">
        <v>7067</v>
      </c>
      <c r="X7069" s="4">
        <f t="shared" si="1096"/>
        <v>9.9242331631123809E-2</v>
      </c>
      <c r="Y7069" s="4">
        <f t="shared" si="1094"/>
        <v>9.8187253739827285E-2</v>
      </c>
      <c r="Z7069" s="4">
        <f t="shared" si="1095"/>
        <v>9.7463831977096918E-2</v>
      </c>
    </row>
    <row r="7070" spans="1:26" x14ac:dyDescent="0.25">
      <c r="A7070" s="16">
        <f t="shared" si="1102"/>
        <v>50603</v>
      </c>
      <c r="B7070">
        <f>+'[2]Ejercicio 1'!E7287</f>
        <v>7068</v>
      </c>
      <c r="C7070" s="5">
        <v>8.6880997301885574E-2</v>
      </c>
      <c r="D7070" s="4">
        <f t="shared" si="1097"/>
        <v>8.5027046282250274E-2</v>
      </c>
      <c r="E7070" s="6">
        <f t="shared" si="1098"/>
        <v>8.5947368871809746E-2</v>
      </c>
      <c r="F7070" s="7">
        <f t="shared" si="1099"/>
        <v>8.5308818135692341E-2</v>
      </c>
      <c r="I7070" s="10">
        <v>7068</v>
      </c>
      <c r="J7070" s="8">
        <f t="shared" si="1100"/>
        <v>8.8380997301885575E-2</v>
      </c>
      <c r="K7070" s="8">
        <f t="shared" si="1100"/>
        <v>8.6527046282250275E-2</v>
      </c>
      <c r="L7070" s="8">
        <f t="shared" si="1100"/>
        <v>8.7447368871809747E-2</v>
      </c>
      <c r="M7070" s="8">
        <f t="shared" si="1100"/>
        <v>8.6808818135692342E-2</v>
      </c>
      <c r="P7070">
        <v>7068</v>
      </c>
      <c r="Q7070" s="8">
        <f t="shared" si="1101"/>
        <v>8.5380997301885572E-2</v>
      </c>
      <c r="R7070" s="8">
        <f t="shared" si="1101"/>
        <v>8.3527046282250272E-2</v>
      </c>
      <c r="S7070" s="8">
        <f t="shared" si="1101"/>
        <v>8.4447368871809744E-2</v>
      </c>
      <c r="T7070" s="8">
        <f t="shared" si="1101"/>
        <v>8.380881813569234E-2</v>
      </c>
      <c r="W7070">
        <v>7068</v>
      </c>
      <c r="X7070" s="4">
        <f t="shared" si="1096"/>
        <v>9.9245922790010113E-2</v>
      </c>
      <c r="Y7070" s="4">
        <f t="shared" si="1094"/>
        <v>9.8190757993289635E-2</v>
      </c>
      <c r="Z7070" s="4">
        <f t="shared" si="1095"/>
        <v>9.7467277141693384E-2</v>
      </c>
    </row>
    <row r="7071" spans="1:26" x14ac:dyDescent="0.25">
      <c r="A7071" s="16">
        <f t="shared" si="1102"/>
        <v>50604</v>
      </c>
      <c r="B7071">
        <f>+'[2]Ejercicio 1'!E7288</f>
        <v>7069</v>
      </c>
      <c r="C7071" s="5">
        <v>8.6882787467229952E-2</v>
      </c>
      <c r="D7071" s="4">
        <f t="shared" si="1097"/>
        <v>8.5028761125467089E-2</v>
      </c>
      <c r="E7071" s="6">
        <f t="shared" si="1098"/>
        <v>8.5949120971377593E-2</v>
      </c>
      <c r="F7071" s="7">
        <f t="shared" si="1099"/>
        <v>8.5310544357232329E-2</v>
      </c>
      <c r="I7071" s="10">
        <v>7069</v>
      </c>
      <c r="J7071" s="8">
        <f t="shared" si="1100"/>
        <v>8.8382787467229953E-2</v>
      </c>
      <c r="K7071" s="8">
        <f t="shared" si="1100"/>
        <v>8.6528761125467091E-2</v>
      </c>
      <c r="L7071" s="8">
        <f t="shared" si="1100"/>
        <v>8.7449120971377595E-2</v>
      </c>
      <c r="M7071" s="8">
        <f t="shared" si="1100"/>
        <v>8.681054435723233E-2</v>
      </c>
      <c r="P7071">
        <v>7069</v>
      </c>
      <c r="Q7071" s="8">
        <f t="shared" si="1101"/>
        <v>8.5382787467229951E-2</v>
      </c>
      <c r="R7071" s="8">
        <f t="shared" si="1101"/>
        <v>8.3528761125467088E-2</v>
      </c>
      <c r="S7071" s="8">
        <f t="shared" si="1101"/>
        <v>8.4449120971377592E-2</v>
      </c>
      <c r="T7071" s="8">
        <f t="shared" si="1101"/>
        <v>8.3810544357232328E-2</v>
      </c>
      <c r="W7071">
        <v>7069</v>
      </c>
      <c r="X7071" s="4">
        <f t="shared" si="1096"/>
        <v>9.9249513950439808E-2</v>
      </c>
      <c r="Y7071" s="4">
        <f t="shared" ref="Y7071:Y7134" si="1103">Tasa_Fwd(E6980,B6980,E7071,B7071,91)</f>
        <v>9.8194262245289418E-2</v>
      </c>
      <c r="Z7071" s="4">
        <f t="shared" si="1095"/>
        <v>9.7470722302718416E-2</v>
      </c>
    </row>
    <row r="7072" spans="1:26" x14ac:dyDescent="0.25">
      <c r="A7072" s="16">
        <f t="shared" si="1102"/>
        <v>50605</v>
      </c>
      <c r="B7072">
        <f>+'[2]Ejercicio 1'!E7289</f>
        <v>7070</v>
      </c>
      <c r="C7072" s="5">
        <v>8.6884577632574345E-2</v>
      </c>
      <c r="D7072" s="4">
        <f t="shared" si="1097"/>
        <v>8.5030475967197136E-2</v>
      </c>
      <c r="E7072" s="6">
        <f t="shared" si="1098"/>
        <v>8.5950873070186493E-2</v>
      </c>
      <c r="F7072" s="7">
        <f t="shared" si="1099"/>
        <v>8.5312270577504776E-2</v>
      </c>
      <c r="I7072" s="10">
        <v>7070</v>
      </c>
      <c r="J7072" s="8">
        <f t="shared" si="1100"/>
        <v>8.8384577632574346E-2</v>
      </c>
      <c r="K7072" s="8">
        <f t="shared" si="1100"/>
        <v>8.6530475967197137E-2</v>
      </c>
      <c r="L7072" s="8">
        <f t="shared" si="1100"/>
        <v>8.7450873070186494E-2</v>
      </c>
      <c r="M7072" s="8">
        <f t="shared" si="1100"/>
        <v>8.6812270577504777E-2</v>
      </c>
      <c r="P7072">
        <v>7070</v>
      </c>
      <c r="Q7072" s="8">
        <f t="shared" si="1101"/>
        <v>8.5384577632574343E-2</v>
      </c>
      <c r="R7072" s="8">
        <f t="shared" si="1101"/>
        <v>8.3530475967197135E-2</v>
      </c>
      <c r="S7072" s="8">
        <f t="shared" si="1101"/>
        <v>8.4450873070186491E-2</v>
      </c>
      <c r="T7072" s="8">
        <f t="shared" si="1101"/>
        <v>8.3812270577504774E-2</v>
      </c>
      <c r="W7072">
        <v>7070</v>
      </c>
      <c r="X7072" s="4">
        <f t="shared" si="1096"/>
        <v>9.9253105112411547E-2</v>
      </c>
      <c r="Y7072" s="4">
        <f t="shared" si="1103"/>
        <v>9.8197766495690481E-2</v>
      </c>
      <c r="Z7072" s="4">
        <f t="shared" ref="Z7072:Z7135" si="1104">Tasa_Fwd(F7044,B7044,F7072,B7072,28)</f>
        <v>9.7474167460166308E-2</v>
      </c>
    </row>
    <row r="7073" spans="1:26" x14ac:dyDescent="0.25">
      <c r="A7073" s="16">
        <f t="shared" si="1102"/>
        <v>50606</v>
      </c>
      <c r="B7073">
        <f>+'[2]Ejercicio 1'!E7290</f>
        <v>7071</v>
      </c>
      <c r="C7073" s="5">
        <v>8.6886367797918723E-2</v>
      </c>
      <c r="D7073" s="4">
        <f t="shared" si="1097"/>
        <v>8.5032190807440441E-2</v>
      </c>
      <c r="E7073" s="6">
        <f t="shared" si="1098"/>
        <v>8.595262516823643E-2</v>
      </c>
      <c r="F7073" s="7">
        <f t="shared" si="1099"/>
        <v>8.5313996796512512E-2</v>
      </c>
      <c r="I7073" s="10">
        <v>7071</v>
      </c>
      <c r="J7073" s="8">
        <f t="shared" si="1100"/>
        <v>8.8386367797918725E-2</v>
      </c>
      <c r="K7073" s="8">
        <f t="shared" si="1100"/>
        <v>8.6532190807440443E-2</v>
      </c>
      <c r="L7073" s="8">
        <f t="shared" si="1100"/>
        <v>8.7452625168236431E-2</v>
      </c>
      <c r="M7073" s="8">
        <f t="shared" si="1100"/>
        <v>8.6813996796512513E-2</v>
      </c>
      <c r="P7073">
        <v>7071</v>
      </c>
      <c r="Q7073" s="8">
        <f t="shared" si="1101"/>
        <v>8.5386367797918722E-2</v>
      </c>
      <c r="R7073" s="8">
        <f t="shared" si="1101"/>
        <v>8.353219080744044E-2</v>
      </c>
      <c r="S7073" s="8">
        <f t="shared" si="1101"/>
        <v>8.4452625168236428E-2</v>
      </c>
      <c r="T7073" s="8">
        <f t="shared" si="1101"/>
        <v>8.381399679651251E-2</v>
      </c>
      <c r="W7073">
        <v>7071</v>
      </c>
      <c r="X7073" s="4">
        <f t="shared" si="1096"/>
        <v>9.9256696275926246E-2</v>
      </c>
      <c r="Y7073" s="4">
        <f t="shared" si="1103"/>
        <v>9.8201270744697491E-2</v>
      </c>
      <c r="Z7073" s="4">
        <f t="shared" si="1104"/>
        <v>9.7477612614039921E-2</v>
      </c>
    </row>
    <row r="7074" spans="1:26" x14ac:dyDescent="0.25">
      <c r="A7074" s="16">
        <f t="shared" si="1102"/>
        <v>50607</v>
      </c>
      <c r="B7074">
        <f>+'[2]Ejercicio 1'!E7291</f>
        <v>7072</v>
      </c>
      <c r="C7074" s="5">
        <v>8.6888157963263116E-2</v>
      </c>
      <c r="D7074" s="4">
        <f t="shared" si="1097"/>
        <v>8.5033905646197186E-2</v>
      </c>
      <c r="E7074" s="6">
        <f t="shared" si="1098"/>
        <v>8.5954377265526544E-2</v>
      </c>
      <c r="F7074" s="7">
        <f t="shared" si="1099"/>
        <v>8.5315723014252692E-2</v>
      </c>
      <c r="I7074" s="10">
        <v>7072</v>
      </c>
      <c r="J7074" s="8">
        <f t="shared" si="1100"/>
        <v>8.8388157963263117E-2</v>
      </c>
      <c r="K7074" s="8">
        <f t="shared" si="1100"/>
        <v>8.6533905646197187E-2</v>
      </c>
      <c r="L7074" s="8">
        <f t="shared" si="1100"/>
        <v>8.7454377265526545E-2</v>
      </c>
      <c r="M7074" s="8">
        <f t="shared" si="1100"/>
        <v>8.6815723014252694E-2</v>
      </c>
      <c r="P7074">
        <v>7072</v>
      </c>
      <c r="Q7074" s="8">
        <f t="shared" si="1101"/>
        <v>8.5388157963263114E-2</v>
      </c>
      <c r="R7074" s="8">
        <f t="shared" si="1101"/>
        <v>8.3533905646197185E-2</v>
      </c>
      <c r="S7074" s="8">
        <f t="shared" si="1101"/>
        <v>8.4454377265526542E-2</v>
      </c>
      <c r="T7074" s="8">
        <f t="shared" si="1101"/>
        <v>8.3815723014252691E-2</v>
      </c>
      <c r="W7074">
        <v>7072</v>
      </c>
      <c r="X7074" s="4">
        <f t="shared" si="1096"/>
        <v>9.9260287440966752E-2</v>
      </c>
      <c r="Y7074" s="4">
        <f t="shared" si="1103"/>
        <v>9.8204774992104907E-2</v>
      </c>
      <c r="Z7074" s="4">
        <f t="shared" si="1104"/>
        <v>9.7481057764342099E-2</v>
      </c>
    </row>
    <row r="7075" spans="1:26" x14ac:dyDescent="0.25">
      <c r="A7075" s="16">
        <f t="shared" si="1102"/>
        <v>50608</v>
      </c>
      <c r="B7075">
        <f>+'[2]Ejercicio 1'!E7292</f>
        <v>7073</v>
      </c>
      <c r="C7075" s="5">
        <v>8.6889948128607494E-2</v>
      </c>
      <c r="D7075" s="4">
        <f t="shared" si="1097"/>
        <v>8.5035620483467578E-2</v>
      </c>
      <c r="E7075" s="6">
        <f t="shared" si="1098"/>
        <v>8.5956129362056821E-2</v>
      </c>
      <c r="F7075" s="7">
        <f t="shared" si="1099"/>
        <v>8.5317449230728162E-2</v>
      </c>
      <c r="I7075" s="10">
        <v>7073</v>
      </c>
      <c r="J7075" s="8">
        <f t="shared" si="1100"/>
        <v>8.8389948128607496E-2</v>
      </c>
      <c r="K7075" s="8">
        <f t="shared" si="1100"/>
        <v>8.6535620483467579E-2</v>
      </c>
      <c r="L7075" s="8">
        <f t="shared" si="1100"/>
        <v>8.7456129362056823E-2</v>
      </c>
      <c r="M7075" s="8">
        <f t="shared" si="1100"/>
        <v>8.6817449230728164E-2</v>
      </c>
      <c r="P7075">
        <v>7073</v>
      </c>
      <c r="Q7075" s="8">
        <f t="shared" si="1101"/>
        <v>8.5389948128607493E-2</v>
      </c>
      <c r="R7075" s="8">
        <f t="shared" si="1101"/>
        <v>8.3535620483467576E-2</v>
      </c>
      <c r="S7075" s="8">
        <f t="shared" si="1101"/>
        <v>8.445612936205682E-2</v>
      </c>
      <c r="T7075" s="8">
        <f t="shared" si="1101"/>
        <v>8.3817449230728161E-2</v>
      </c>
      <c r="W7075">
        <v>7073</v>
      </c>
      <c r="X7075" s="4">
        <f t="shared" si="1096"/>
        <v>9.9263878607584011E-2</v>
      </c>
      <c r="Y7075" s="4">
        <f t="shared" si="1103"/>
        <v>9.8208279237982116E-2</v>
      </c>
      <c r="Z7075" s="4">
        <f t="shared" si="1104"/>
        <v>9.7484502911072857E-2</v>
      </c>
    </row>
    <row r="7076" spans="1:26" x14ac:dyDescent="0.25">
      <c r="A7076" s="16">
        <f t="shared" si="1102"/>
        <v>50609</v>
      </c>
      <c r="B7076">
        <f>+'[2]Ejercicio 1'!E7293</f>
        <v>7074</v>
      </c>
      <c r="C7076" s="5">
        <v>8.6891738293951887E-2</v>
      </c>
      <c r="D7076" s="4">
        <f t="shared" si="1097"/>
        <v>8.503733531925102E-2</v>
      </c>
      <c r="E7076" s="6">
        <f t="shared" si="1098"/>
        <v>8.5957881457828136E-2</v>
      </c>
      <c r="F7076" s="7">
        <f t="shared" si="1099"/>
        <v>8.5319175445936077E-2</v>
      </c>
      <c r="I7076" s="10">
        <v>7074</v>
      </c>
      <c r="J7076" s="8">
        <f t="shared" si="1100"/>
        <v>8.8391738293951888E-2</v>
      </c>
      <c r="K7076" s="8">
        <f t="shared" si="1100"/>
        <v>8.6537335319251021E-2</v>
      </c>
      <c r="L7076" s="8">
        <f t="shared" si="1100"/>
        <v>8.7457881457828138E-2</v>
      </c>
      <c r="M7076" s="8">
        <f t="shared" si="1100"/>
        <v>8.6819175445936078E-2</v>
      </c>
      <c r="P7076">
        <v>7074</v>
      </c>
      <c r="Q7076" s="8">
        <f t="shared" si="1101"/>
        <v>8.5391738293951885E-2</v>
      </c>
      <c r="R7076" s="8">
        <f t="shared" si="1101"/>
        <v>8.3537335319251019E-2</v>
      </c>
      <c r="S7076" s="8">
        <f t="shared" si="1101"/>
        <v>8.4457881457828135E-2</v>
      </c>
      <c r="T7076" s="8">
        <f t="shared" si="1101"/>
        <v>8.3819175445936075E-2</v>
      </c>
      <c r="W7076">
        <v>7074</v>
      </c>
      <c r="X7076" s="4">
        <f t="shared" si="1096"/>
        <v>9.9267469775727091E-2</v>
      </c>
      <c r="Y7076" s="4">
        <f t="shared" si="1103"/>
        <v>9.8211783482329118E-2</v>
      </c>
      <c r="Z7076" s="4">
        <f t="shared" si="1104"/>
        <v>9.7487948054223617E-2</v>
      </c>
    </row>
    <row r="7077" spans="1:26" x14ac:dyDescent="0.25">
      <c r="A7077" s="16">
        <f t="shared" si="1102"/>
        <v>50610</v>
      </c>
      <c r="B7077">
        <f>+'[2]Ejercicio 1'!E7294</f>
        <v>7075</v>
      </c>
      <c r="C7077" s="5">
        <v>8.6893528459296265E-2</v>
      </c>
      <c r="D7077" s="4">
        <f t="shared" si="1097"/>
        <v>8.5039050153547707E-2</v>
      </c>
      <c r="E7077" s="6">
        <f t="shared" si="1098"/>
        <v>8.5959633552839629E-2</v>
      </c>
      <c r="F7077" s="7">
        <f t="shared" si="1099"/>
        <v>8.5320901659879295E-2</v>
      </c>
      <c r="I7077" s="10">
        <v>7075</v>
      </c>
      <c r="J7077" s="8">
        <f t="shared" si="1100"/>
        <v>8.8393528459296267E-2</v>
      </c>
      <c r="K7077" s="8">
        <f t="shared" si="1100"/>
        <v>8.6539050153547709E-2</v>
      </c>
      <c r="L7077" s="8">
        <f t="shared" si="1100"/>
        <v>8.745963355283963E-2</v>
      </c>
      <c r="M7077" s="8">
        <f t="shared" si="1100"/>
        <v>8.6820901659879296E-2</v>
      </c>
      <c r="P7077">
        <v>7075</v>
      </c>
      <c r="Q7077" s="8">
        <f t="shared" si="1101"/>
        <v>8.5393528459296264E-2</v>
      </c>
      <c r="R7077" s="8">
        <f t="shared" si="1101"/>
        <v>8.3539050153547706E-2</v>
      </c>
      <c r="S7077" s="8">
        <f t="shared" si="1101"/>
        <v>8.4459633552839627E-2</v>
      </c>
      <c r="T7077" s="8">
        <f t="shared" si="1101"/>
        <v>8.3820901659879293E-2</v>
      </c>
      <c r="W7077">
        <v>7075</v>
      </c>
      <c r="X7077" s="4">
        <f t="shared" si="1096"/>
        <v>9.9271060945412229E-2</v>
      </c>
      <c r="Y7077" s="4">
        <f t="shared" si="1103"/>
        <v>9.821528772521268E-2</v>
      </c>
      <c r="Z7077" s="4">
        <f t="shared" si="1104"/>
        <v>9.7491393193808659E-2</v>
      </c>
    </row>
    <row r="7078" spans="1:26" x14ac:dyDescent="0.25">
      <c r="A7078" s="16">
        <f t="shared" si="1102"/>
        <v>50611</v>
      </c>
      <c r="B7078">
        <f>+'[2]Ejercicio 1'!E7295</f>
        <v>7076</v>
      </c>
      <c r="C7078" s="5">
        <v>8.6895318624640658E-2</v>
      </c>
      <c r="D7078" s="4">
        <f t="shared" si="1097"/>
        <v>8.5040764986357653E-2</v>
      </c>
      <c r="E7078" s="6">
        <f t="shared" si="1098"/>
        <v>8.5961385647091298E-2</v>
      </c>
      <c r="F7078" s="7">
        <f t="shared" si="1099"/>
        <v>8.5322627872554957E-2</v>
      </c>
      <c r="I7078" s="10">
        <v>7076</v>
      </c>
      <c r="J7078" s="8">
        <f t="shared" si="1100"/>
        <v>8.8395318624640659E-2</v>
      </c>
      <c r="K7078" s="8">
        <f t="shared" si="1100"/>
        <v>8.6540764986357654E-2</v>
      </c>
      <c r="L7078" s="8">
        <f t="shared" si="1100"/>
        <v>8.74613856470913E-2</v>
      </c>
      <c r="M7078" s="8">
        <f t="shared" si="1100"/>
        <v>8.6822627872554958E-2</v>
      </c>
      <c r="P7078">
        <v>7076</v>
      </c>
      <c r="Q7078" s="8">
        <f t="shared" si="1101"/>
        <v>8.5395318624640656E-2</v>
      </c>
      <c r="R7078" s="8">
        <f t="shared" si="1101"/>
        <v>8.3540764986357652E-2</v>
      </c>
      <c r="S7078" s="8">
        <f t="shared" si="1101"/>
        <v>8.4461385647091297E-2</v>
      </c>
      <c r="T7078" s="8">
        <f t="shared" si="1101"/>
        <v>8.3822627872554956E-2</v>
      </c>
      <c r="W7078">
        <v>7076</v>
      </c>
      <c r="X7078" s="4">
        <f t="shared" si="1096"/>
        <v>9.9274652116640313E-2</v>
      </c>
      <c r="Y7078" s="4">
        <f t="shared" si="1103"/>
        <v>9.8218791966498395E-2</v>
      </c>
      <c r="Z7078" s="4">
        <f t="shared" si="1104"/>
        <v>9.7494838329813704E-2</v>
      </c>
    </row>
    <row r="7079" spans="1:26" x14ac:dyDescent="0.25">
      <c r="A7079" s="16">
        <f t="shared" si="1102"/>
        <v>50612</v>
      </c>
      <c r="B7079">
        <f>+'[2]Ejercicio 1'!E7296</f>
        <v>7077</v>
      </c>
      <c r="C7079" s="5">
        <v>8.6897108789985036E-2</v>
      </c>
      <c r="D7079" s="4">
        <f t="shared" si="1097"/>
        <v>8.5042479817681066E-2</v>
      </c>
      <c r="E7079" s="6">
        <f t="shared" si="1098"/>
        <v>8.5963137740584006E-2</v>
      </c>
      <c r="F7079" s="7">
        <f t="shared" si="1099"/>
        <v>8.5324354083965909E-2</v>
      </c>
      <c r="I7079" s="10">
        <v>7077</v>
      </c>
      <c r="J7079" s="8">
        <f t="shared" si="1100"/>
        <v>8.8397108789985038E-2</v>
      </c>
      <c r="K7079" s="8">
        <f t="shared" si="1100"/>
        <v>8.6542479817681067E-2</v>
      </c>
      <c r="L7079" s="8">
        <f t="shared" si="1100"/>
        <v>8.7463137740584007E-2</v>
      </c>
      <c r="M7079" s="8">
        <f t="shared" si="1100"/>
        <v>8.682435408396591E-2</v>
      </c>
      <c r="P7079">
        <v>7077</v>
      </c>
      <c r="Q7079" s="8">
        <f t="shared" si="1101"/>
        <v>8.5397108789985035E-2</v>
      </c>
      <c r="R7079" s="8">
        <f t="shared" si="1101"/>
        <v>8.3542479817681065E-2</v>
      </c>
      <c r="S7079" s="8">
        <f t="shared" si="1101"/>
        <v>8.4463137740584004E-2</v>
      </c>
      <c r="T7079" s="8">
        <f t="shared" si="1101"/>
        <v>8.3824354083965907E-2</v>
      </c>
      <c r="W7079">
        <v>7077</v>
      </c>
      <c r="X7079" s="4">
        <f t="shared" si="1096"/>
        <v>9.92782432894109E-2</v>
      </c>
      <c r="Y7079" s="4">
        <f t="shared" si="1103"/>
        <v>9.8222296206320669E-2</v>
      </c>
      <c r="Z7079" s="4">
        <f t="shared" si="1104"/>
        <v>9.7498283462966739E-2</v>
      </c>
    </row>
    <row r="7080" spans="1:26" x14ac:dyDescent="0.25">
      <c r="A7080" s="16">
        <f t="shared" si="1102"/>
        <v>50613</v>
      </c>
      <c r="B7080">
        <f>+'[2]Ejercicio 1'!E7297</f>
        <v>7078</v>
      </c>
      <c r="C7080" s="5">
        <v>8.6898898955329429E-2</v>
      </c>
      <c r="D7080" s="4">
        <f t="shared" si="1097"/>
        <v>8.5044194647517724E-2</v>
      </c>
      <c r="E7080" s="6">
        <f t="shared" si="1098"/>
        <v>8.5964889833316876E-2</v>
      </c>
      <c r="F7080" s="7">
        <f t="shared" si="1099"/>
        <v>8.5326080294109305E-2</v>
      </c>
      <c r="I7080" s="10">
        <v>7078</v>
      </c>
      <c r="J7080" s="8">
        <f t="shared" si="1100"/>
        <v>8.839889895532943E-2</v>
      </c>
      <c r="K7080" s="8">
        <f t="shared" si="1100"/>
        <v>8.6544194647517725E-2</v>
      </c>
      <c r="L7080" s="8">
        <f t="shared" si="1100"/>
        <v>8.7464889833316878E-2</v>
      </c>
      <c r="M7080" s="8">
        <f t="shared" si="1100"/>
        <v>8.6826080294109306E-2</v>
      </c>
      <c r="P7080">
        <v>7078</v>
      </c>
      <c r="Q7080" s="8">
        <f t="shared" si="1101"/>
        <v>8.5398898955329428E-2</v>
      </c>
      <c r="R7080" s="8">
        <f t="shared" si="1101"/>
        <v>8.3544194647517722E-2</v>
      </c>
      <c r="S7080" s="8">
        <f t="shared" si="1101"/>
        <v>8.4464889833316875E-2</v>
      </c>
      <c r="T7080" s="8">
        <f t="shared" si="1101"/>
        <v>8.3826080294109304E-2</v>
      </c>
      <c r="W7080">
        <v>7078</v>
      </c>
      <c r="X7080" s="4">
        <f t="shared" si="1096"/>
        <v>9.9281834463707738E-2</v>
      </c>
      <c r="Y7080" s="4">
        <f t="shared" si="1103"/>
        <v>9.8225800444545097E-2</v>
      </c>
      <c r="Z7080" s="4">
        <f t="shared" si="1104"/>
        <v>9.7501728591826084E-2</v>
      </c>
    </row>
    <row r="7081" spans="1:26" x14ac:dyDescent="0.25">
      <c r="A7081" s="16">
        <f t="shared" si="1102"/>
        <v>50614</v>
      </c>
      <c r="B7081">
        <f>+'[2]Ejercicio 1'!E7298</f>
        <v>7079</v>
      </c>
      <c r="C7081" s="5">
        <v>8.6900689120673807E-2</v>
      </c>
      <c r="D7081" s="4">
        <f t="shared" si="1097"/>
        <v>8.504590947586807E-2</v>
      </c>
      <c r="E7081" s="6">
        <f t="shared" si="1098"/>
        <v>8.5966641925290799E-2</v>
      </c>
      <c r="F7081" s="7">
        <f t="shared" si="1099"/>
        <v>8.5327806502985146E-2</v>
      </c>
      <c r="I7081" s="10">
        <v>7079</v>
      </c>
      <c r="J7081" s="8">
        <f t="shared" si="1100"/>
        <v>8.8400689120673809E-2</v>
      </c>
      <c r="K7081" s="8">
        <f t="shared" si="1100"/>
        <v>8.6545909475868071E-2</v>
      </c>
      <c r="L7081" s="8">
        <f t="shared" si="1100"/>
        <v>8.74666419252908E-2</v>
      </c>
      <c r="M7081" s="8">
        <f t="shared" si="1100"/>
        <v>8.6827806502985147E-2</v>
      </c>
      <c r="P7081">
        <v>7079</v>
      </c>
      <c r="Q7081" s="8">
        <f t="shared" si="1101"/>
        <v>8.5400689120673806E-2</v>
      </c>
      <c r="R7081" s="8">
        <f t="shared" si="1101"/>
        <v>8.3545909475868069E-2</v>
      </c>
      <c r="S7081" s="8">
        <f t="shared" si="1101"/>
        <v>8.4466641925290797E-2</v>
      </c>
      <c r="T7081" s="8">
        <f t="shared" si="1101"/>
        <v>8.3827806502985144E-2</v>
      </c>
      <c r="W7081">
        <v>7079</v>
      </c>
      <c r="X7081" s="4">
        <f t="shared" si="1096"/>
        <v>9.9285425639580899E-2</v>
      </c>
      <c r="Y7081" s="4">
        <f t="shared" si="1103"/>
        <v>9.8229304681306959E-2</v>
      </c>
      <c r="Z7081" s="4">
        <f t="shared" si="1104"/>
        <v>9.750517371711398E-2</v>
      </c>
    </row>
    <row r="7082" spans="1:26" x14ac:dyDescent="0.25">
      <c r="A7082" s="16">
        <f t="shared" si="1102"/>
        <v>50615</v>
      </c>
      <c r="B7082">
        <f>+'[2]Ejercicio 1'!E7299</f>
        <v>7080</v>
      </c>
      <c r="C7082" s="5">
        <v>8.69024792860182E-2</v>
      </c>
      <c r="D7082" s="4">
        <f t="shared" si="1097"/>
        <v>8.5047624302731453E-2</v>
      </c>
      <c r="E7082" s="6">
        <f t="shared" si="1098"/>
        <v>8.5968394016504898E-2</v>
      </c>
      <c r="F7082" s="7">
        <f t="shared" si="1099"/>
        <v>8.532953271059629E-2</v>
      </c>
      <c r="I7082" s="10">
        <v>7080</v>
      </c>
      <c r="J7082" s="8">
        <f t="shared" si="1100"/>
        <v>8.8402479286018201E-2</v>
      </c>
      <c r="K7082" s="8">
        <f t="shared" si="1100"/>
        <v>8.6547624302731455E-2</v>
      </c>
      <c r="L7082" s="8">
        <f t="shared" si="1100"/>
        <v>8.74683940165049E-2</v>
      </c>
      <c r="M7082" s="8">
        <f t="shared" si="1100"/>
        <v>8.6829532710596291E-2</v>
      </c>
      <c r="P7082">
        <v>7080</v>
      </c>
      <c r="Q7082" s="8">
        <f t="shared" si="1101"/>
        <v>8.5402479286018199E-2</v>
      </c>
      <c r="R7082" s="8">
        <f t="shared" si="1101"/>
        <v>8.3547624302731452E-2</v>
      </c>
      <c r="S7082" s="8">
        <f t="shared" si="1101"/>
        <v>8.4468394016504897E-2</v>
      </c>
      <c r="T7082" s="8">
        <f t="shared" si="1101"/>
        <v>8.3829532710596288E-2</v>
      </c>
      <c r="W7082">
        <v>7080</v>
      </c>
      <c r="X7082" s="4">
        <f t="shared" si="1096"/>
        <v>9.9289016816979422E-2</v>
      </c>
      <c r="Y7082" s="4">
        <f t="shared" si="1103"/>
        <v>9.8232808916537739E-2</v>
      </c>
      <c r="Z7082" s="4">
        <f t="shared" si="1104"/>
        <v>9.7508618838824751E-2</v>
      </c>
    </row>
    <row r="7083" spans="1:26" x14ac:dyDescent="0.25">
      <c r="A7083" s="16">
        <f t="shared" si="1102"/>
        <v>50616</v>
      </c>
      <c r="B7083">
        <f>+'[2]Ejercicio 1'!E7300</f>
        <v>7081</v>
      </c>
      <c r="C7083" s="5">
        <v>8.6904269451362579E-2</v>
      </c>
      <c r="D7083" s="4">
        <f t="shared" si="1097"/>
        <v>8.5049339128108317E-2</v>
      </c>
      <c r="E7083" s="6">
        <f t="shared" si="1098"/>
        <v>8.5970146106959161E-2</v>
      </c>
      <c r="F7083" s="7">
        <f t="shared" si="1099"/>
        <v>8.5331258916939864E-2</v>
      </c>
      <c r="I7083" s="10">
        <v>7081</v>
      </c>
      <c r="J7083" s="8">
        <f t="shared" si="1100"/>
        <v>8.840426945136258E-2</v>
      </c>
      <c r="K7083" s="8">
        <f t="shared" si="1100"/>
        <v>8.6549339128108319E-2</v>
      </c>
      <c r="L7083" s="8">
        <f t="shared" si="1100"/>
        <v>8.7470146106959162E-2</v>
      </c>
      <c r="M7083" s="8">
        <f t="shared" si="1100"/>
        <v>8.6831258916939866E-2</v>
      </c>
      <c r="P7083">
        <v>7081</v>
      </c>
      <c r="Q7083" s="8">
        <f t="shared" si="1101"/>
        <v>8.5404269451362577E-2</v>
      </c>
      <c r="R7083" s="8">
        <f t="shared" si="1101"/>
        <v>8.3549339128108316E-2</v>
      </c>
      <c r="S7083" s="8">
        <f t="shared" si="1101"/>
        <v>8.447014610695916E-2</v>
      </c>
      <c r="T7083" s="8">
        <f t="shared" si="1101"/>
        <v>8.3831258916939863E-2</v>
      </c>
      <c r="W7083">
        <v>7081</v>
      </c>
      <c r="X7083" s="4">
        <f t="shared" si="1096"/>
        <v>9.9292607995920892E-2</v>
      </c>
      <c r="Y7083" s="4">
        <f t="shared" si="1103"/>
        <v>9.8236313150237439E-2</v>
      </c>
      <c r="Z7083" s="4">
        <f t="shared" si="1104"/>
        <v>9.7512063956964087E-2</v>
      </c>
    </row>
    <row r="7084" spans="1:26" x14ac:dyDescent="0.25">
      <c r="A7084" s="16">
        <f t="shared" si="1102"/>
        <v>50617</v>
      </c>
      <c r="B7084">
        <f>+'[2]Ejercicio 1'!E7301</f>
        <v>7082</v>
      </c>
      <c r="C7084" s="5">
        <v>8.6906059616706971E-2</v>
      </c>
      <c r="D7084" s="4">
        <f t="shared" si="1097"/>
        <v>8.5051053951998454E-2</v>
      </c>
      <c r="E7084" s="6">
        <f t="shared" si="1098"/>
        <v>8.5971898196654462E-2</v>
      </c>
      <c r="F7084" s="7">
        <f t="shared" si="1099"/>
        <v>8.5332985122018742E-2</v>
      </c>
      <c r="I7084" s="10">
        <v>7082</v>
      </c>
      <c r="J7084" s="8">
        <f t="shared" si="1100"/>
        <v>8.8406059616706972E-2</v>
      </c>
      <c r="K7084" s="8">
        <f t="shared" si="1100"/>
        <v>8.6551053951998455E-2</v>
      </c>
      <c r="L7084" s="8">
        <f t="shared" si="1100"/>
        <v>8.7471898196654463E-2</v>
      </c>
      <c r="M7084" s="8">
        <f t="shared" si="1100"/>
        <v>8.6832985122018744E-2</v>
      </c>
      <c r="P7084">
        <v>7082</v>
      </c>
      <c r="Q7084" s="8">
        <f t="shared" si="1101"/>
        <v>8.540605961670697E-2</v>
      </c>
      <c r="R7084" s="8">
        <f t="shared" si="1101"/>
        <v>8.3551053951998452E-2</v>
      </c>
      <c r="S7084" s="8">
        <f t="shared" si="1101"/>
        <v>8.447189819665446E-2</v>
      </c>
      <c r="T7084" s="8">
        <f t="shared" si="1101"/>
        <v>8.3832985122018741E-2</v>
      </c>
      <c r="W7084">
        <v>7082</v>
      </c>
      <c r="X7084" s="4">
        <f t="shared" si="1096"/>
        <v>9.9296199176404878E-2</v>
      </c>
      <c r="Y7084" s="4">
        <f t="shared" si="1103"/>
        <v>9.8239817382406933E-2</v>
      </c>
      <c r="Z7084" s="4">
        <f t="shared" si="1104"/>
        <v>9.7515509071529144E-2</v>
      </c>
    </row>
    <row r="7085" spans="1:26" x14ac:dyDescent="0.25">
      <c r="A7085" s="16">
        <f t="shared" si="1102"/>
        <v>50618</v>
      </c>
      <c r="B7085">
        <f>+'[2]Ejercicio 1'!E7302</f>
        <v>7083</v>
      </c>
      <c r="C7085" s="5">
        <v>8.690784978205135E-2</v>
      </c>
      <c r="D7085" s="4">
        <f t="shared" si="1097"/>
        <v>8.5052768774401863E-2</v>
      </c>
      <c r="E7085" s="6">
        <f t="shared" si="1098"/>
        <v>8.5973650285589939E-2</v>
      </c>
      <c r="F7085" s="7">
        <f t="shared" si="1099"/>
        <v>8.5334711325830065E-2</v>
      </c>
      <c r="I7085" s="10">
        <v>7083</v>
      </c>
      <c r="J7085" s="8">
        <f t="shared" si="1100"/>
        <v>8.8407849782051351E-2</v>
      </c>
      <c r="K7085" s="8">
        <f t="shared" si="1100"/>
        <v>8.6552768774401864E-2</v>
      </c>
      <c r="L7085" s="8">
        <f t="shared" si="1100"/>
        <v>8.7473650285589941E-2</v>
      </c>
      <c r="M7085" s="8">
        <f t="shared" si="1100"/>
        <v>8.6834711325830066E-2</v>
      </c>
      <c r="P7085">
        <v>7083</v>
      </c>
      <c r="Q7085" s="8">
        <f t="shared" si="1101"/>
        <v>8.5407849782051348E-2</v>
      </c>
      <c r="R7085" s="8">
        <f t="shared" si="1101"/>
        <v>8.3552768774401862E-2</v>
      </c>
      <c r="S7085" s="8">
        <f t="shared" si="1101"/>
        <v>8.4473650285589938E-2</v>
      </c>
      <c r="T7085" s="8">
        <f t="shared" si="1101"/>
        <v>8.3834711325830064E-2</v>
      </c>
      <c r="W7085">
        <v>7083</v>
      </c>
      <c r="X7085" s="4">
        <f t="shared" si="1096"/>
        <v>9.9299790358431783E-2</v>
      </c>
      <c r="Y7085" s="4">
        <f t="shared" si="1103"/>
        <v>9.8243321613046219E-2</v>
      </c>
      <c r="Z7085" s="4">
        <f t="shared" si="1104"/>
        <v>9.7518954182519921E-2</v>
      </c>
    </row>
    <row r="7086" spans="1:26" x14ac:dyDescent="0.25">
      <c r="A7086" s="16">
        <f t="shared" si="1102"/>
        <v>50619</v>
      </c>
      <c r="B7086">
        <f>+'[2]Ejercicio 1'!E7303</f>
        <v>7084</v>
      </c>
      <c r="C7086" s="5">
        <v>8.6909639947395742E-2</v>
      </c>
      <c r="D7086" s="4">
        <f t="shared" si="1097"/>
        <v>8.5054483595318545E-2</v>
      </c>
      <c r="E7086" s="6">
        <f t="shared" si="1098"/>
        <v>8.5975402373766455E-2</v>
      </c>
      <c r="F7086" s="7">
        <f t="shared" si="1099"/>
        <v>8.5336437528376691E-2</v>
      </c>
      <c r="I7086" s="10">
        <v>7084</v>
      </c>
      <c r="J7086" s="8">
        <f t="shared" si="1100"/>
        <v>8.8409639947395743E-2</v>
      </c>
      <c r="K7086" s="8">
        <f t="shared" si="1100"/>
        <v>8.6554483595318546E-2</v>
      </c>
      <c r="L7086" s="8">
        <f t="shared" si="1100"/>
        <v>8.7475402373766456E-2</v>
      </c>
      <c r="M7086" s="8">
        <f t="shared" si="1100"/>
        <v>8.6836437528376692E-2</v>
      </c>
      <c r="P7086">
        <v>7084</v>
      </c>
      <c r="Q7086" s="8">
        <f t="shared" si="1101"/>
        <v>8.5409639947395741E-2</v>
      </c>
      <c r="R7086" s="8">
        <f t="shared" si="1101"/>
        <v>8.3554483595318543E-2</v>
      </c>
      <c r="S7086" s="8">
        <f t="shared" si="1101"/>
        <v>8.4475402373766453E-2</v>
      </c>
      <c r="T7086" s="8">
        <f t="shared" si="1101"/>
        <v>8.3836437528376689E-2</v>
      </c>
      <c r="W7086">
        <v>7084</v>
      </c>
      <c r="X7086" s="4">
        <f t="shared" si="1096"/>
        <v>9.9303381541983635E-2</v>
      </c>
      <c r="Y7086" s="4">
        <f t="shared" si="1103"/>
        <v>9.824682584222294E-2</v>
      </c>
      <c r="Z7086" s="4">
        <f t="shared" si="1104"/>
        <v>9.7522399290658687E-2</v>
      </c>
    </row>
    <row r="7087" spans="1:26" x14ac:dyDescent="0.25">
      <c r="A7087" s="16">
        <f t="shared" si="1102"/>
        <v>50620</v>
      </c>
      <c r="B7087">
        <f>+'[2]Ejercicio 1'!E7304</f>
        <v>7085</v>
      </c>
      <c r="C7087" s="5">
        <v>8.6911430112740121E-2</v>
      </c>
      <c r="D7087" s="4">
        <f t="shared" si="1097"/>
        <v>8.5056198414748707E-2</v>
      </c>
      <c r="E7087" s="6">
        <f t="shared" si="1098"/>
        <v>8.5977154461183147E-2</v>
      </c>
      <c r="F7087" s="7">
        <f t="shared" si="1099"/>
        <v>8.5338163729655747E-2</v>
      </c>
      <c r="I7087" s="10">
        <v>7085</v>
      </c>
      <c r="J7087" s="8">
        <f t="shared" si="1100"/>
        <v>8.8411430112740122E-2</v>
      </c>
      <c r="K7087" s="8">
        <f t="shared" si="1100"/>
        <v>8.6556198414748708E-2</v>
      </c>
      <c r="L7087" s="8">
        <f t="shared" si="1100"/>
        <v>8.7477154461183149E-2</v>
      </c>
      <c r="M7087" s="8">
        <f t="shared" si="1100"/>
        <v>8.6838163729655748E-2</v>
      </c>
      <c r="P7087">
        <v>7085</v>
      </c>
      <c r="Q7087" s="8">
        <f t="shared" si="1101"/>
        <v>8.5411430112740119E-2</v>
      </c>
      <c r="R7087" s="8">
        <f t="shared" si="1101"/>
        <v>8.3556198414748706E-2</v>
      </c>
      <c r="S7087" s="8">
        <f t="shared" si="1101"/>
        <v>8.4477154461183146E-2</v>
      </c>
      <c r="T7087" s="8">
        <f t="shared" si="1101"/>
        <v>8.3838163729655746E-2</v>
      </c>
      <c r="W7087">
        <v>7085</v>
      </c>
      <c r="X7087" s="4">
        <f t="shared" si="1096"/>
        <v>9.9306972727096002E-2</v>
      </c>
      <c r="Y7087" s="4">
        <f t="shared" si="1103"/>
        <v>9.825033006980094E-2</v>
      </c>
      <c r="Z7087" s="4">
        <f t="shared" si="1104"/>
        <v>9.7525844394503736E-2</v>
      </c>
    </row>
    <row r="7088" spans="1:26" x14ac:dyDescent="0.25">
      <c r="A7088" s="16">
        <f t="shared" si="1102"/>
        <v>50621</v>
      </c>
      <c r="B7088">
        <f>+'[2]Ejercicio 1'!E7305</f>
        <v>7086</v>
      </c>
      <c r="C7088" s="5">
        <v>8.6913220278084513E-2</v>
      </c>
      <c r="D7088" s="4">
        <f t="shared" si="1097"/>
        <v>8.5057913232692753E-2</v>
      </c>
      <c r="E7088" s="6">
        <f t="shared" si="1098"/>
        <v>8.5978906547840878E-2</v>
      </c>
      <c r="F7088" s="7">
        <f t="shared" si="1099"/>
        <v>8.5339889929670107E-2</v>
      </c>
      <c r="I7088" s="10">
        <v>7086</v>
      </c>
      <c r="J7088" s="8">
        <f t="shared" si="1100"/>
        <v>8.8413220278084514E-2</v>
      </c>
      <c r="K7088" s="8">
        <f t="shared" si="1100"/>
        <v>8.6557913232692754E-2</v>
      </c>
      <c r="L7088" s="8">
        <f t="shared" si="1100"/>
        <v>8.7478906547840879E-2</v>
      </c>
      <c r="M7088" s="8">
        <f t="shared" si="1100"/>
        <v>8.6839889929670108E-2</v>
      </c>
      <c r="P7088">
        <v>7086</v>
      </c>
      <c r="Q7088" s="8">
        <f t="shared" si="1101"/>
        <v>8.5413220278084512E-2</v>
      </c>
      <c r="R7088" s="8">
        <f t="shared" si="1101"/>
        <v>8.3557913232692752E-2</v>
      </c>
      <c r="S7088" s="8">
        <f t="shared" si="1101"/>
        <v>8.4478906547840876E-2</v>
      </c>
      <c r="T7088" s="8">
        <f t="shared" si="1101"/>
        <v>8.3839889929670106E-2</v>
      </c>
      <c r="W7088">
        <v>7086</v>
      </c>
      <c r="X7088" s="4">
        <f t="shared" si="1096"/>
        <v>9.9310563913767996E-2</v>
      </c>
      <c r="Y7088" s="4">
        <f t="shared" si="1103"/>
        <v>9.8253834295915499E-2</v>
      </c>
      <c r="Z7088" s="4">
        <f t="shared" si="1104"/>
        <v>9.7529289495493943E-2</v>
      </c>
    </row>
    <row r="7089" spans="1:26" x14ac:dyDescent="0.25">
      <c r="A7089" s="16">
        <f t="shared" si="1102"/>
        <v>50622</v>
      </c>
      <c r="B7089">
        <f>+'[2]Ejercicio 1'!E7306</f>
        <v>7087</v>
      </c>
      <c r="C7089" s="5">
        <v>8.6915010443428892E-2</v>
      </c>
      <c r="D7089" s="4">
        <f t="shared" si="1097"/>
        <v>8.5059628049149683E-2</v>
      </c>
      <c r="E7089" s="6">
        <f t="shared" si="1098"/>
        <v>8.5980658633737911E-2</v>
      </c>
      <c r="F7089" s="7">
        <f t="shared" si="1099"/>
        <v>8.5341616128416911E-2</v>
      </c>
      <c r="I7089" s="10">
        <v>7087</v>
      </c>
      <c r="J7089" s="8">
        <f t="shared" si="1100"/>
        <v>8.8415010443428893E-2</v>
      </c>
      <c r="K7089" s="8">
        <f t="shared" si="1100"/>
        <v>8.6559628049149684E-2</v>
      </c>
      <c r="L7089" s="8">
        <f t="shared" si="1100"/>
        <v>8.7480658633737912E-2</v>
      </c>
      <c r="M7089" s="8">
        <f t="shared" si="1100"/>
        <v>8.6841616128416912E-2</v>
      </c>
      <c r="P7089">
        <v>7087</v>
      </c>
      <c r="Q7089" s="8">
        <f t="shared" si="1101"/>
        <v>8.541501044342889E-2</v>
      </c>
      <c r="R7089" s="8">
        <f t="shared" si="1101"/>
        <v>8.3559628049149681E-2</v>
      </c>
      <c r="S7089" s="8">
        <f t="shared" si="1101"/>
        <v>8.448065863373791E-2</v>
      </c>
      <c r="T7089" s="8">
        <f t="shared" si="1101"/>
        <v>8.384161612841691E-2</v>
      </c>
      <c r="W7089">
        <v>7087</v>
      </c>
      <c r="X7089" s="4">
        <f t="shared" si="1096"/>
        <v>9.9314155101964924E-2</v>
      </c>
      <c r="Y7089" s="4">
        <f t="shared" si="1103"/>
        <v>9.825733852036457E-2</v>
      </c>
      <c r="Z7089" s="4">
        <f t="shared" si="1104"/>
        <v>9.7532734592190432E-2</v>
      </c>
    </row>
    <row r="7090" spans="1:26" x14ac:dyDescent="0.25">
      <c r="A7090" s="16">
        <f t="shared" si="1102"/>
        <v>50623</v>
      </c>
      <c r="B7090">
        <f>+'[2]Ejercicio 1'!E7307</f>
        <v>7088</v>
      </c>
      <c r="C7090" s="5">
        <v>8.6916800608773284E-2</v>
      </c>
      <c r="D7090" s="4">
        <f t="shared" si="1097"/>
        <v>8.5061342864119899E-2</v>
      </c>
      <c r="E7090" s="6">
        <f t="shared" si="1098"/>
        <v>8.5982410718876856E-2</v>
      </c>
      <c r="F7090" s="7">
        <f t="shared" si="1099"/>
        <v>8.5343342325896146E-2</v>
      </c>
      <c r="I7090" s="10">
        <v>7088</v>
      </c>
      <c r="J7090" s="8">
        <f t="shared" si="1100"/>
        <v>8.8416800608773286E-2</v>
      </c>
      <c r="K7090" s="8">
        <f t="shared" si="1100"/>
        <v>8.65613428641199E-2</v>
      </c>
      <c r="L7090" s="8">
        <f t="shared" si="1100"/>
        <v>8.7482410718876857E-2</v>
      </c>
      <c r="M7090" s="8">
        <f t="shared" si="1100"/>
        <v>8.6843342325896147E-2</v>
      </c>
      <c r="P7090">
        <v>7088</v>
      </c>
      <c r="Q7090" s="8">
        <f t="shared" si="1101"/>
        <v>8.5416800608773283E-2</v>
      </c>
      <c r="R7090" s="8">
        <f t="shared" si="1101"/>
        <v>8.3561342864119897E-2</v>
      </c>
      <c r="S7090" s="8">
        <f t="shared" si="1101"/>
        <v>8.4482410718876855E-2</v>
      </c>
      <c r="T7090" s="8">
        <f t="shared" si="1101"/>
        <v>8.3843342325896145E-2</v>
      </c>
      <c r="W7090">
        <v>7088</v>
      </c>
      <c r="X7090" s="4">
        <f t="shared" si="1096"/>
        <v>9.9317746291704784E-2</v>
      </c>
      <c r="Y7090" s="4">
        <f t="shared" si="1103"/>
        <v>9.8260842743486357E-2</v>
      </c>
      <c r="Z7090" s="4">
        <f t="shared" si="1104"/>
        <v>9.7536179685312641E-2</v>
      </c>
    </row>
    <row r="7091" spans="1:26" x14ac:dyDescent="0.25">
      <c r="A7091" s="16">
        <f t="shared" si="1102"/>
        <v>50624</v>
      </c>
      <c r="B7091">
        <f>+'[2]Ejercicio 1'!E7308</f>
        <v>7089</v>
      </c>
      <c r="C7091" s="5">
        <v>8.6918590774117663E-2</v>
      </c>
      <c r="D7091" s="4">
        <f t="shared" si="1097"/>
        <v>8.5063057677603401E-2</v>
      </c>
      <c r="E7091" s="6">
        <f t="shared" si="1098"/>
        <v>8.5984162803255104E-2</v>
      </c>
      <c r="F7091" s="7">
        <f t="shared" si="1099"/>
        <v>8.5345068522110684E-2</v>
      </c>
      <c r="I7091" s="10">
        <v>7089</v>
      </c>
      <c r="J7091" s="8">
        <f t="shared" si="1100"/>
        <v>8.8418590774117664E-2</v>
      </c>
      <c r="K7091" s="8">
        <f t="shared" si="1100"/>
        <v>8.6563057677603403E-2</v>
      </c>
      <c r="L7091" s="8">
        <f t="shared" si="1100"/>
        <v>8.7484162803255106E-2</v>
      </c>
      <c r="M7091" s="8">
        <f t="shared" si="1100"/>
        <v>8.6845068522110686E-2</v>
      </c>
      <c r="P7091">
        <v>7089</v>
      </c>
      <c r="Q7091" s="8">
        <f t="shared" si="1101"/>
        <v>8.5418590774117661E-2</v>
      </c>
      <c r="R7091" s="8">
        <f t="shared" si="1101"/>
        <v>8.35630576776034E-2</v>
      </c>
      <c r="S7091" s="8">
        <f t="shared" si="1101"/>
        <v>8.4484162803255103E-2</v>
      </c>
      <c r="T7091" s="8">
        <f t="shared" si="1101"/>
        <v>8.3845068522110683E-2</v>
      </c>
      <c r="W7091">
        <v>7089</v>
      </c>
      <c r="X7091" s="4">
        <f t="shared" si="1096"/>
        <v>9.932133748298759E-2</v>
      </c>
      <c r="Y7091" s="4">
        <f t="shared" si="1103"/>
        <v>9.8264346964941782E-2</v>
      </c>
      <c r="Z7091" s="4">
        <f t="shared" si="1104"/>
        <v>9.7539624775582839E-2</v>
      </c>
    </row>
    <row r="7092" spans="1:26" x14ac:dyDescent="0.25">
      <c r="A7092" s="16">
        <f t="shared" si="1102"/>
        <v>50625</v>
      </c>
      <c r="B7092">
        <f>+'[2]Ejercicio 1'!E7309</f>
        <v>7090</v>
      </c>
      <c r="C7092" s="5">
        <v>8.6920380939462055E-2</v>
      </c>
      <c r="D7092" s="4">
        <f t="shared" si="1097"/>
        <v>8.5064772489600399E-2</v>
      </c>
      <c r="E7092" s="6">
        <f t="shared" si="1098"/>
        <v>8.598591488687439E-2</v>
      </c>
      <c r="F7092" s="7">
        <f t="shared" si="1099"/>
        <v>8.5346794717057667E-2</v>
      </c>
      <c r="I7092" s="10">
        <v>7090</v>
      </c>
      <c r="J7092" s="8">
        <f t="shared" si="1100"/>
        <v>8.8420380939462057E-2</v>
      </c>
      <c r="K7092" s="8">
        <f t="shared" si="1100"/>
        <v>8.65647724896004E-2</v>
      </c>
      <c r="L7092" s="8">
        <f t="shared" si="1100"/>
        <v>8.7485914886874391E-2</v>
      </c>
      <c r="M7092" s="8">
        <f t="shared" si="1100"/>
        <v>8.6846794717057668E-2</v>
      </c>
      <c r="P7092">
        <v>7090</v>
      </c>
      <c r="Q7092" s="8">
        <f t="shared" si="1101"/>
        <v>8.5420380939462054E-2</v>
      </c>
      <c r="R7092" s="8">
        <f t="shared" si="1101"/>
        <v>8.3564772489600397E-2</v>
      </c>
      <c r="S7092" s="8">
        <f t="shared" si="1101"/>
        <v>8.4485914886874389E-2</v>
      </c>
      <c r="T7092" s="8">
        <f t="shared" si="1101"/>
        <v>8.3846794717057666E-2</v>
      </c>
      <c r="W7092">
        <v>7090</v>
      </c>
      <c r="X7092" s="4">
        <f t="shared" si="1096"/>
        <v>9.9324928675795773E-2</v>
      </c>
      <c r="Y7092" s="4">
        <f t="shared" si="1103"/>
        <v>9.826785118493464E-2</v>
      </c>
      <c r="Z7092" s="4">
        <f t="shared" si="1104"/>
        <v>9.7543069861556475E-2</v>
      </c>
    </row>
    <row r="7093" spans="1:26" x14ac:dyDescent="0.25">
      <c r="A7093" s="16">
        <f t="shared" si="1102"/>
        <v>50626</v>
      </c>
      <c r="B7093">
        <f>+'[2]Ejercicio 1'!E7310</f>
        <v>7091</v>
      </c>
      <c r="C7093" s="5">
        <v>8.6922171104806434E-2</v>
      </c>
      <c r="D7093" s="4">
        <f t="shared" si="1097"/>
        <v>8.5066487300111293E-2</v>
      </c>
      <c r="E7093" s="6">
        <f t="shared" si="1098"/>
        <v>8.5987666969734727E-2</v>
      </c>
      <c r="F7093" s="7">
        <f t="shared" si="1099"/>
        <v>8.5348520910739953E-2</v>
      </c>
      <c r="I7093" s="10">
        <v>7091</v>
      </c>
      <c r="J7093" s="8">
        <f t="shared" si="1100"/>
        <v>8.8422171104806435E-2</v>
      </c>
      <c r="K7093" s="8">
        <f t="shared" si="1100"/>
        <v>8.6566487300111294E-2</v>
      </c>
      <c r="L7093" s="8">
        <f t="shared" si="1100"/>
        <v>8.7487666969734729E-2</v>
      </c>
      <c r="M7093" s="8">
        <f t="shared" si="1100"/>
        <v>8.6848520910739954E-2</v>
      </c>
      <c r="P7093">
        <v>7091</v>
      </c>
      <c r="Q7093" s="8">
        <f t="shared" si="1101"/>
        <v>8.5422171104806432E-2</v>
      </c>
      <c r="R7093" s="8">
        <f t="shared" si="1101"/>
        <v>8.3566487300111292E-2</v>
      </c>
      <c r="S7093" s="8">
        <f t="shared" si="1101"/>
        <v>8.4487666969734726E-2</v>
      </c>
      <c r="T7093" s="8">
        <f t="shared" si="1101"/>
        <v>8.3848520910739952E-2</v>
      </c>
      <c r="W7093">
        <v>7091</v>
      </c>
      <c r="X7093" s="4">
        <f t="shared" si="1096"/>
        <v>9.9328519870163154E-2</v>
      </c>
      <c r="Y7093" s="4">
        <f t="shared" si="1103"/>
        <v>9.8271355403397292E-2</v>
      </c>
      <c r="Z7093" s="4">
        <f t="shared" si="1104"/>
        <v>9.754651494395869E-2</v>
      </c>
    </row>
    <row r="7094" spans="1:26" x14ac:dyDescent="0.25">
      <c r="A7094" s="16">
        <f t="shared" si="1102"/>
        <v>50627</v>
      </c>
      <c r="B7094">
        <f>+'[2]Ejercicio 1'!E7311</f>
        <v>7092</v>
      </c>
      <c r="C7094" s="5">
        <v>8.6923961270150826E-2</v>
      </c>
      <c r="D7094" s="4">
        <f t="shared" si="1097"/>
        <v>8.5068202109134877E-2</v>
      </c>
      <c r="E7094" s="6">
        <f t="shared" si="1098"/>
        <v>8.5989419051835228E-2</v>
      </c>
      <c r="F7094" s="7">
        <f t="shared" si="1099"/>
        <v>8.5350247103157528E-2</v>
      </c>
      <c r="I7094" s="10">
        <v>7092</v>
      </c>
      <c r="J7094" s="8">
        <f t="shared" si="1100"/>
        <v>8.8423961270150828E-2</v>
      </c>
      <c r="K7094" s="8">
        <f t="shared" si="1100"/>
        <v>8.6568202109134879E-2</v>
      </c>
      <c r="L7094" s="8">
        <f t="shared" si="1100"/>
        <v>8.7489419051835229E-2</v>
      </c>
      <c r="M7094" s="8">
        <f t="shared" si="1100"/>
        <v>8.685024710315753E-2</v>
      </c>
      <c r="P7094">
        <v>7092</v>
      </c>
      <c r="Q7094" s="8">
        <f t="shared" si="1101"/>
        <v>8.5423961270150825E-2</v>
      </c>
      <c r="R7094" s="8">
        <f t="shared" si="1101"/>
        <v>8.3568202109134876E-2</v>
      </c>
      <c r="S7094" s="8">
        <f t="shared" si="1101"/>
        <v>8.4489419051835227E-2</v>
      </c>
      <c r="T7094" s="8">
        <f t="shared" si="1101"/>
        <v>8.3850247103157527E-2</v>
      </c>
      <c r="W7094">
        <v>7092</v>
      </c>
      <c r="X7094" s="4">
        <f t="shared" si="1096"/>
        <v>9.9332111066091036E-2</v>
      </c>
      <c r="Y7094" s="4">
        <f t="shared" si="1103"/>
        <v>9.8274859620328864E-2</v>
      </c>
      <c r="Z7094" s="4">
        <f t="shared" si="1104"/>
        <v>9.7549960023511753E-2</v>
      </c>
    </row>
    <row r="7095" spans="1:26" x14ac:dyDescent="0.25">
      <c r="A7095" s="16">
        <f t="shared" si="1102"/>
        <v>50628</v>
      </c>
      <c r="B7095">
        <f>+'[2]Ejercicio 1'!E7312</f>
        <v>7093</v>
      </c>
      <c r="C7095" s="5">
        <v>8.6925751435495205E-2</v>
      </c>
      <c r="D7095" s="4">
        <f t="shared" si="1097"/>
        <v>8.5069916916672164E-2</v>
      </c>
      <c r="E7095" s="6">
        <f t="shared" si="1098"/>
        <v>8.5991171133175892E-2</v>
      </c>
      <c r="F7095" s="7">
        <f t="shared" si="1099"/>
        <v>8.5351973294304689E-2</v>
      </c>
      <c r="I7095" s="10">
        <v>7093</v>
      </c>
      <c r="J7095" s="8">
        <f t="shared" si="1100"/>
        <v>8.8425751435495206E-2</v>
      </c>
      <c r="K7095" s="8">
        <f t="shared" si="1100"/>
        <v>8.6569916916672165E-2</v>
      </c>
      <c r="L7095" s="8">
        <f t="shared" si="1100"/>
        <v>8.7491171133175893E-2</v>
      </c>
      <c r="M7095" s="8">
        <f t="shared" si="1100"/>
        <v>8.6851973294304691E-2</v>
      </c>
      <c r="P7095">
        <v>7093</v>
      </c>
      <c r="Q7095" s="8">
        <f t="shared" si="1101"/>
        <v>8.5425751435495204E-2</v>
      </c>
      <c r="R7095" s="8">
        <f t="shared" si="1101"/>
        <v>8.3569916916672163E-2</v>
      </c>
      <c r="S7095" s="8">
        <f t="shared" si="1101"/>
        <v>8.4491171133175891E-2</v>
      </c>
      <c r="T7095" s="8">
        <f t="shared" si="1101"/>
        <v>8.3851973294304688E-2</v>
      </c>
      <c r="W7095">
        <v>7093</v>
      </c>
      <c r="X7095" s="4">
        <f t="shared" si="1096"/>
        <v>9.9335702263543851E-2</v>
      </c>
      <c r="Y7095" s="4">
        <f t="shared" si="1103"/>
        <v>9.8278363835730242E-2</v>
      </c>
      <c r="Z7095" s="4">
        <f t="shared" si="1104"/>
        <v>9.7553405098762536E-2</v>
      </c>
    </row>
    <row r="7096" spans="1:26" x14ac:dyDescent="0.25">
      <c r="A7096" s="16">
        <f t="shared" si="1102"/>
        <v>50629</v>
      </c>
      <c r="B7096">
        <f>+'[2]Ejercicio 1'!E7313</f>
        <v>7094</v>
      </c>
      <c r="C7096" s="5">
        <v>8.6927541600839597E-2</v>
      </c>
      <c r="D7096" s="4">
        <f t="shared" si="1097"/>
        <v>8.5071631722722543E-2</v>
      </c>
      <c r="E7096" s="6">
        <f t="shared" si="1098"/>
        <v>8.5992923213757608E-2</v>
      </c>
      <c r="F7096" s="7">
        <f t="shared" si="1099"/>
        <v>8.5353699484190013E-2</v>
      </c>
      <c r="I7096" s="10">
        <v>7094</v>
      </c>
      <c r="J7096" s="8">
        <f t="shared" si="1100"/>
        <v>8.8427541600839599E-2</v>
      </c>
      <c r="K7096" s="8">
        <f t="shared" si="1100"/>
        <v>8.6571631722722545E-2</v>
      </c>
      <c r="L7096" s="8">
        <f t="shared" si="1100"/>
        <v>8.7492923213757609E-2</v>
      </c>
      <c r="M7096" s="8">
        <f t="shared" si="1100"/>
        <v>8.6853699484190014E-2</v>
      </c>
      <c r="P7096">
        <v>7094</v>
      </c>
      <c r="Q7096" s="8">
        <f t="shared" si="1101"/>
        <v>8.5427541600839596E-2</v>
      </c>
      <c r="R7096" s="8">
        <f t="shared" si="1101"/>
        <v>8.3571631722722542E-2</v>
      </c>
      <c r="S7096" s="8">
        <f t="shared" si="1101"/>
        <v>8.4492923213757606E-2</v>
      </c>
      <c r="T7096" s="8">
        <f t="shared" si="1101"/>
        <v>8.3853699484190011E-2</v>
      </c>
      <c r="W7096">
        <v>7094</v>
      </c>
      <c r="X7096" s="4">
        <f t="shared" si="1096"/>
        <v>9.9339293462539613E-2</v>
      </c>
      <c r="Y7096" s="4">
        <f t="shared" si="1103"/>
        <v>9.8281868049667279E-2</v>
      </c>
      <c r="Z7096" s="4">
        <f t="shared" si="1104"/>
        <v>9.7556850171167039E-2</v>
      </c>
    </row>
    <row r="7097" spans="1:26" x14ac:dyDescent="0.25">
      <c r="A7097" s="16">
        <f t="shared" si="1102"/>
        <v>50630</v>
      </c>
      <c r="B7097">
        <f>+'[2]Ejercicio 1'!E7314</f>
        <v>7095</v>
      </c>
      <c r="C7097" s="5">
        <v>8.6929331766183976E-2</v>
      </c>
      <c r="D7097" s="4">
        <f t="shared" si="1097"/>
        <v>8.5073346527286431E-2</v>
      </c>
      <c r="E7097" s="6">
        <f t="shared" si="1098"/>
        <v>8.5994675293579501E-2</v>
      </c>
      <c r="F7097" s="7">
        <f t="shared" si="1099"/>
        <v>8.5355425672804922E-2</v>
      </c>
      <c r="I7097" s="10">
        <v>7095</v>
      </c>
      <c r="J7097" s="8">
        <f t="shared" si="1100"/>
        <v>8.8429331766183977E-2</v>
      </c>
      <c r="K7097" s="8">
        <f t="shared" si="1100"/>
        <v>8.6573346527286432E-2</v>
      </c>
      <c r="L7097" s="8">
        <f t="shared" si="1100"/>
        <v>8.7494675293579502E-2</v>
      </c>
      <c r="M7097" s="8">
        <f t="shared" si="1100"/>
        <v>8.6855425672804923E-2</v>
      </c>
      <c r="P7097">
        <v>7095</v>
      </c>
      <c r="Q7097" s="8">
        <f t="shared" si="1101"/>
        <v>8.5429331766183975E-2</v>
      </c>
      <c r="R7097" s="8">
        <f t="shared" si="1101"/>
        <v>8.357334652728643E-2</v>
      </c>
      <c r="S7097" s="8">
        <f t="shared" si="1101"/>
        <v>8.4494675293579499E-2</v>
      </c>
      <c r="T7097" s="8">
        <f t="shared" si="1101"/>
        <v>8.385542567280492E-2</v>
      </c>
      <c r="W7097">
        <v>7095</v>
      </c>
      <c r="X7097" s="4">
        <f t="shared" si="1096"/>
        <v>9.9342884663077877E-2</v>
      </c>
      <c r="Y7097" s="4">
        <f t="shared" si="1103"/>
        <v>9.8285372262007356E-2</v>
      </c>
      <c r="Z7097" s="4">
        <f t="shared" si="1104"/>
        <v>9.7560295239274966E-2</v>
      </c>
    </row>
    <row r="7098" spans="1:26" x14ac:dyDescent="0.25">
      <c r="A7098" s="16">
        <f t="shared" si="1102"/>
        <v>50631</v>
      </c>
      <c r="B7098">
        <f>+'[2]Ejercicio 1'!E7315</f>
        <v>7096</v>
      </c>
      <c r="C7098" s="5">
        <v>8.6931121931528368E-2</v>
      </c>
      <c r="D7098" s="4">
        <f t="shared" si="1097"/>
        <v>8.5075061330363841E-2</v>
      </c>
      <c r="E7098" s="6">
        <f t="shared" si="1098"/>
        <v>8.5996427372642431E-2</v>
      </c>
      <c r="F7098" s="7">
        <f t="shared" si="1099"/>
        <v>8.535715186015512E-2</v>
      </c>
      <c r="I7098" s="10">
        <v>7096</v>
      </c>
      <c r="J7098" s="8">
        <f t="shared" si="1100"/>
        <v>8.843112193152837E-2</v>
      </c>
      <c r="K7098" s="8">
        <f t="shared" si="1100"/>
        <v>8.6575061330363842E-2</v>
      </c>
      <c r="L7098" s="8">
        <f t="shared" si="1100"/>
        <v>8.7496427372642432E-2</v>
      </c>
      <c r="M7098" s="8">
        <f t="shared" si="1100"/>
        <v>8.6857151860155121E-2</v>
      </c>
      <c r="P7098">
        <v>7096</v>
      </c>
      <c r="Q7098" s="8">
        <f t="shared" si="1101"/>
        <v>8.5431121931528367E-2</v>
      </c>
      <c r="R7098" s="8">
        <f t="shared" si="1101"/>
        <v>8.357506133036384E-2</v>
      </c>
      <c r="S7098" s="8">
        <f t="shared" si="1101"/>
        <v>8.449642737264243E-2</v>
      </c>
      <c r="T7098" s="8">
        <f t="shared" si="1101"/>
        <v>8.3857151860155119E-2</v>
      </c>
      <c r="W7098">
        <v>7096</v>
      </c>
      <c r="X7098" s="4">
        <f t="shared" ref="X7098:X7161" si="1105">Tasa_Fwd(C6916,B6916,C7098,B7098,182)</f>
        <v>9.9346475865141518E-2</v>
      </c>
      <c r="Y7098" s="4">
        <f t="shared" si="1103"/>
        <v>9.8288876472884867E-2</v>
      </c>
      <c r="Z7098" s="4">
        <f t="shared" si="1104"/>
        <v>9.7563740303805754E-2</v>
      </c>
    </row>
    <row r="7099" spans="1:26" x14ac:dyDescent="0.25">
      <c r="A7099" s="16">
        <f t="shared" si="1102"/>
        <v>50632</v>
      </c>
      <c r="B7099">
        <f>+'[2]Ejercicio 1'!E7316</f>
        <v>7097</v>
      </c>
      <c r="C7099" s="5">
        <v>8.6932912096872747E-2</v>
      </c>
      <c r="D7099" s="4">
        <f t="shared" si="1097"/>
        <v>8.5076776131954343E-2</v>
      </c>
      <c r="E7099" s="6">
        <f t="shared" si="1098"/>
        <v>8.5998179450944651E-2</v>
      </c>
      <c r="F7099" s="7">
        <f t="shared" si="1099"/>
        <v>8.5358878046240622E-2</v>
      </c>
      <c r="I7099" s="10">
        <v>7097</v>
      </c>
      <c r="J7099" s="8">
        <f t="shared" si="1100"/>
        <v>8.8432912096872748E-2</v>
      </c>
      <c r="K7099" s="8">
        <f t="shared" si="1100"/>
        <v>8.6576776131954344E-2</v>
      </c>
      <c r="L7099" s="8">
        <f t="shared" si="1100"/>
        <v>8.7498179450944652E-2</v>
      </c>
      <c r="M7099" s="8">
        <f t="shared" si="1100"/>
        <v>8.6858878046240623E-2</v>
      </c>
      <c r="P7099">
        <v>7097</v>
      </c>
      <c r="Q7099" s="8">
        <f t="shared" si="1101"/>
        <v>8.5432912096872746E-2</v>
      </c>
      <c r="R7099" s="8">
        <f t="shared" si="1101"/>
        <v>8.3576776131954342E-2</v>
      </c>
      <c r="S7099" s="8">
        <f t="shared" si="1101"/>
        <v>8.4498179450944649E-2</v>
      </c>
      <c r="T7099" s="8">
        <f t="shared" si="1101"/>
        <v>8.385887804624062E-2</v>
      </c>
      <c r="W7099">
        <v>7097</v>
      </c>
      <c r="X7099" s="4">
        <f t="shared" si="1105"/>
        <v>9.935006706876523E-2</v>
      </c>
      <c r="Y7099" s="4">
        <f t="shared" si="1103"/>
        <v>9.8292380682095143E-2</v>
      </c>
      <c r="Z7099" s="4">
        <f t="shared" si="1104"/>
        <v>9.756718536549025E-2</v>
      </c>
    </row>
    <row r="7100" spans="1:26" x14ac:dyDescent="0.25">
      <c r="A7100" s="16">
        <f t="shared" si="1102"/>
        <v>50633</v>
      </c>
      <c r="B7100">
        <f>+'[2]Ejercicio 1'!E7317</f>
        <v>7098</v>
      </c>
      <c r="C7100" s="5">
        <v>8.6934702262217139E-2</v>
      </c>
      <c r="D7100" s="4">
        <f t="shared" si="1097"/>
        <v>8.5078490932058978E-2</v>
      </c>
      <c r="E7100" s="6">
        <f t="shared" si="1098"/>
        <v>8.5999931528488796E-2</v>
      </c>
      <c r="F7100" s="7">
        <f t="shared" si="1099"/>
        <v>8.5360604231058554E-2</v>
      </c>
      <c r="I7100" s="10">
        <v>7098</v>
      </c>
      <c r="J7100" s="8">
        <f t="shared" si="1100"/>
        <v>8.8434702262217141E-2</v>
      </c>
      <c r="K7100" s="8">
        <f t="shared" si="1100"/>
        <v>8.657849093205898E-2</v>
      </c>
      <c r="L7100" s="8">
        <f t="shared" si="1100"/>
        <v>8.7499931528488797E-2</v>
      </c>
      <c r="M7100" s="8">
        <f t="shared" si="1100"/>
        <v>8.6860604231058555E-2</v>
      </c>
      <c r="P7100">
        <v>7098</v>
      </c>
      <c r="Q7100" s="8">
        <f t="shared" si="1101"/>
        <v>8.5434702262217138E-2</v>
      </c>
      <c r="R7100" s="8">
        <f t="shared" si="1101"/>
        <v>8.3578490932058977E-2</v>
      </c>
      <c r="S7100" s="8">
        <f t="shared" si="1101"/>
        <v>8.4499931528488795E-2</v>
      </c>
      <c r="T7100" s="8">
        <f t="shared" si="1101"/>
        <v>8.3860604231058553E-2</v>
      </c>
      <c r="W7100">
        <v>7098</v>
      </c>
      <c r="X7100" s="4">
        <f t="shared" si="1105"/>
        <v>9.935365827394857E-2</v>
      </c>
      <c r="Y7100" s="4">
        <f t="shared" si="1103"/>
        <v>9.8295884889979007E-2</v>
      </c>
      <c r="Z7100" s="4">
        <f t="shared" si="1104"/>
        <v>9.7570630423600466E-2</v>
      </c>
    </row>
    <row r="7101" spans="1:26" x14ac:dyDescent="0.25">
      <c r="A7101" s="16">
        <f t="shared" si="1102"/>
        <v>50634</v>
      </c>
      <c r="B7101">
        <f>+'[2]Ejercicio 1'!E7318</f>
        <v>7099</v>
      </c>
      <c r="C7101" s="5">
        <v>8.6936492427561518E-2</v>
      </c>
      <c r="D7101" s="4">
        <f t="shared" si="1097"/>
        <v>8.5080205730676303E-2</v>
      </c>
      <c r="E7101" s="6">
        <f t="shared" si="1098"/>
        <v>8.6001683605273119E-2</v>
      </c>
      <c r="F7101" s="7">
        <f t="shared" si="1099"/>
        <v>8.5362330414611803E-2</v>
      </c>
      <c r="I7101" s="10">
        <v>7099</v>
      </c>
      <c r="J7101" s="8">
        <f t="shared" si="1100"/>
        <v>8.8436492427561519E-2</v>
      </c>
      <c r="K7101" s="8">
        <f t="shared" si="1100"/>
        <v>8.6580205730676305E-2</v>
      </c>
      <c r="L7101" s="8">
        <f t="shared" si="1100"/>
        <v>8.750168360527312E-2</v>
      </c>
      <c r="M7101" s="8">
        <f t="shared" si="1100"/>
        <v>8.6862330414611805E-2</v>
      </c>
      <c r="P7101">
        <v>7099</v>
      </c>
      <c r="Q7101" s="8">
        <f t="shared" si="1101"/>
        <v>8.5436492427561517E-2</v>
      </c>
      <c r="R7101" s="8">
        <f t="shared" si="1101"/>
        <v>8.3580205730676302E-2</v>
      </c>
      <c r="S7101" s="8">
        <f t="shared" si="1101"/>
        <v>8.4501683605273117E-2</v>
      </c>
      <c r="T7101" s="8">
        <f t="shared" si="1101"/>
        <v>8.3862330414611802E-2</v>
      </c>
      <c r="W7101">
        <v>7099</v>
      </c>
      <c r="X7101" s="4">
        <f t="shared" si="1105"/>
        <v>9.9357249480657717E-2</v>
      </c>
      <c r="Y7101" s="4">
        <f t="shared" si="1103"/>
        <v>9.8299389096265039E-2</v>
      </c>
      <c r="Z7101" s="4">
        <f t="shared" si="1104"/>
        <v>9.7574075478133543E-2</v>
      </c>
    </row>
    <row r="7102" spans="1:26" x14ac:dyDescent="0.25">
      <c r="A7102" s="16">
        <f t="shared" si="1102"/>
        <v>50635</v>
      </c>
      <c r="B7102">
        <f>+'[2]Ejercicio 1'!E7319</f>
        <v>7100</v>
      </c>
      <c r="C7102" s="5">
        <v>8.6938282592905897E-2</v>
      </c>
      <c r="D7102" s="4">
        <f t="shared" si="1097"/>
        <v>8.5081920527807164E-2</v>
      </c>
      <c r="E7102" s="6">
        <f t="shared" si="1098"/>
        <v>8.6003435681297605E-2</v>
      </c>
      <c r="F7102" s="7">
        <f t="shared" si="1099"/>
        <v>8.5364056596894625E-2</v>
      </c>
      <c r="I7102" s="10">
        <v>7100</v>
      </c>
      <c r="J7102" s="8">
        <f t="shared" si="1100"/>
        <v>8.8438282592905898E-2</v>
      </c>
      <c r="K7102" s="8">
        <f t="shared" si="1100"/>
        <v>8.6581920527807166E-2</v>
      </c>
      <c r="L7102" s="8">
        <f t="shared" si="1100"/>
        <v>8.7503435681297606E-2</v>
      </c>
      <c r="M7102" s="8">
        <f t="shared" si="1100"/>
        <v>8.6864056596894626E-2</v>
      </c>
      <c r="P7102">
        <v>7100</v>
      </c>
      <c r="Q7102" s="8">
        <f t="shared" si="1101"/>
        <v>8.5438282592905895E-2</v>
      </c>
      <c r="R7102" s="8">
        <f t="shared" si="1101"/>
        <v>8.3581920527807163E-2</v>
      </c>
      <c r="S7102" s="8">
        <f t="shared" si="1101"/>
        <v>8.4503435681297603E-2</v>
      </c>
      <c r="T7102" s="8">
        <f t="shared" si="1101"/>
        <v>8.3864056596894623E-2</v>
      </c>
      <c r="W7102">
        <v>7100</v>
      </c>
      <c r="X7102" s="4">
        <f t="shared" si="1105"/>
        <v>9.9360840688908492E-2</v>
      </c>
      <c r="Y7102" s="4">
        <f t="shared" si="1103"/>
        <v>9.8302893300952335E-2</v>
      </c>
      <c r="Z7102" s="4">
        <f t="shared" si="1104"/>
        <v>9.7577520528370057E-2</v>
      </c>
    </row>
    <row r="7103" spans="1:26" x14ac:dyDescent="0.25">
      <c r="A7103" s="16">
        <f t="shared" si="1102"/>
        <v>50636</v>
      </c>
      <c r="B7103">
        <f>+'[2]Ejercicio 1'!E7320</f>
        <v>7101</v>
      </c>
      <c r="C7103" s="5">
        <v>8.6940072758250289E-2</v>
      </c>
      <c r="D7103" s="4">
        <f t="shared" si="1097"/>
        <v>8.5083635323451534E-2</v>
      </c>
      <c r="E7103" s="6">
        <f t="shared" si="1098"/>
        <v>8.6005187756563128E-2</v>
      </c>
      <c r="F7103" s="7">
        <f t="shared" si="1099"/>
        <v>8.5365782777915608E-2</v>
      </c>
      <c r="I7103" s="10">
        <v>7101</v>
      </c>
      <c r="J7103" s="8">
        <f t="shared" si="1100"/>
        <v>8.844007275825029E-2</v>
      </c>
      <c r="K7103" s="8">
        <f t="shared" si="1100"/>
        <v>8.6583635323451535E-2</v>
      </c>
      <c r="L7103" s="8">
        <f t="shared" si="1100"/>
        <v>8.750518775656313E-2</v>
      </c>
      <c r="M7103" s="8">
        <f t="shared" si="1100"/>
        <v>8.6865782777915609E-2</v>
      </c>
      <c r="P7103">
        <v>7101</v>
      </c>
      <c r="Q7103" s="8">
        <f t="shared" si="1101"/>
        <v>8.5440072758250288E-2</v>
      </c>
      <c r="R7103" s="8">
        <f t="shared" si="1101"/>
        <v>8.3583635323451533E-2</v>
      </c>
      <c r="S7103" s="8">
        <f t="shared" si="1101"/>
        <v>8.4505187756563127E-2</v>
      </c>
      <c r="T7103" s="8">
        <f t="shared" si="1101"/>
        <v>8.3865782777915607E-2</v>
      </c>
      <c r="W7103">
        <v>7101</v>
      </c>
      <c r="X7103" s="4">
        <f t="shared" si="1105"/>
        <v>9.9364431898702643E-2</v>
      </c>
      <c r="Y7103" s="4">
        <f t="shared" si="1103"/>
        <v>9.8306397504244705E-2</v>
      </c>
      <c r="Z7103" s="4">
        <f t="shared" si="1104"/>
        <v>9.7580965575760278E-2</v>
      </c>
    </row>
    <row r="7104" spans="1:26" x14ac:dyDescent="0.25">
      <c r="A7104" s="16">
        <f t="shared" si="1102"/>
        <v>50637</v>
      </c>
      <c r="B7104">
        <f>+'[2]Ejercicio 1'!E7321</f>
        <v>7102</v>
      </c>
      <c r="C7104" s="5">
        <v>8.6941862923594668E-2</v>
      </c>
      <c r="D7104" s="4">
        <f t="shared" si="1097"/>
        <v>8.5085350117609232E-2</v>
      </c>
      <c r="E7104" s="6">
        <f t="shared" si="1098"/>
        <v>8.6006939831068829E-2</v>
      </c>
      <c r="F7104" s="7">
        <f t="shared" si="1099"/>
        <v>8.5367508957669022E-2</v>
      </c>
      <c r="I7104" s="10">
        <v>7102</v>
      </c>
      <c r="J7104" s="8">
        <f t="shared" si="1100"/>
        <v>8.8441862923594669E-2</v>
      </c>
      <c r="K7104" s="8">
        <f t="shared" si="1100"/>
        <v>8.6585350117609233E-2</v>
      </c>
      <c r="L7104" s="8">
        <f t="shared" si="1100"/>
        <v>8.7506939831068831E-2</v>
      </c>
      <c r="M7104" s="8">
        <f t="shared" si="1100"/>
        <v>8.6867508957669023E-2</v>
      </c>
      <c r="P7104">
        <v>7102</v>
      </c>
      <c r="Q7104" s="8">
        <f t="shared" si="1101"/>
        <v>8.5441862923594666E-2</v>
      </c>
      <c r="R7104" s="8">
        <f t="shared" si="1101"/>
        <v>8.3585350117609231E-2</v>
      </c>
      <c r="S7104" s="8">
        <f t="shared" si="1101"/>
        <v>8.4506939831068828E-2</v>
      </c>
      <c r="T7104" s="8">
        <f t="shared" si="1101"/>
        <v>8.3867508957669021E-2</v>
      </c>
      <c r="W7104">
        <v>7102</v>
      </c>
      <c r="X7104" s="4">
        <f t="shared" si="1105"/>
        <v>9.9368023110022172E-2</v>
      </c>
      <c r="Y7104" s="4">
        <f t="shared" si="1103"/>
        <v>9.830990170593748E-2</v>
      </c>
      <c r="Z7104" s="4">
        <f t="shared" si="1104"/>
        <v>9.7584410619576206E-2</v>
      </c>
    </row>
    <row r="7105" spans="1:26" x14ac:dyDescent="0.25">
      <c r="A7105" s="16">
        <f t="shared" si="1102"/>
        <v>50638</v>
      </c>
      <c r="B7105">
        <f>+'[2]Ejercicio 1'!E7322</f>
        <v>7103</v>
      </c>
      <c r="C7105" s="5">
        <v>8.694365308893906E-2</v>
      </c>
      <c r="D7105" s="4">
        <f t="shared" si="1097"/>
        <v>8.5087064910280258E-2</v>
      </c>
      <c r="E7105" s="6">
        <f t="shared" si="1098"/>
        <v>8.6008691904814694E-2</v>
      </c>
      <c r="F7105" s="7">
        <f t="shared" si="1099"/>
        <v>8.5369235136154895E-2</v>
      </c>
      <c r="I7105" s="10">
        <v>7103</v>
      </c>
      <c r="J7105" s="8">
        <f t="shared" si="1100"/>
        <v>8.8443653088939062E-2</v>
      </c>
      <c r="K7105" s="8">
        <f t="shared" si="1100"/>
        <v>8.6587064910280259E-2</v>
      </c>
      <c r="L7105" s="8">
        <f t="shared" si="1100"/>
        <v>8.7508691904814695E-2</v>
      </c>
      <c r="M7105" s="8">
        <f t="shared" si="1100"/>
        <v>8.6869235136154896E-2</v>
      </c>
      <c r="P7105">
        <v>7103</v>
      </c>
      <c r="Q7105" s="8">
        <f t="shared" si="1101"/>
        <v>8.5443653088939059E-2</v>
      </c>
      <c r="R7105" s="8">
        <f t="shared" si="1101"/>
        <v>8.3587064910280257E-2</v>
      </c>
      <c r="S7105" s="8">
        <f t="shared" si="1101"/>
        <v>8.4508691904814692E-2</v>
      </c>
      <c r="T7105" s="8">
        <f t="shared" si="1101"/>
        <v>8.3869235136154893E-2</v>
      </c>
      <c r="W7105">
        <v>7103</v>
      </c>
      <c r="X7105" s="4">
        <f t="shared" si="1105"/>
        <v>9.9371614322901342E-2</v>
      </c>
      <c r="Y7105" s="4">
        <f t="shared" si="1103"/>
        <v>9.8313405906033283E-2</v>
      </c>
      <c r="Z7105" s="4">
        <f t="shared" si="1104"/>
        <v>9.7587855659092726E-2</v>
      </c>
    </row>
    <row r="7106" spans="1:26" x14ac:dyDescent="0.25">
      <c r="A7106" s="16">
        <f t="shared" si="1102"/>
        <v>50639</v>
      </c>
      <c r="B7106">
        <f>+'[2]Ejercicio 1'!E7323</f>
        <v>7104</v>
      </c>
      <c r="C7106" s="5">
        <v>8.6945443254283439E-2</v>
      </c>
      <c r="D7106" s="4">
        <f t="shared" si="1097"/>
        <v>8.5088779701465014E-2</v>
      </c>
      <c r="E7106" s="6">
        <f t="shared" si="1098"/>
        <v>8.6010443977802484E-2</v>
      </c>
      <c r="F7106" s="7">
        <f t="shared" si="1099"/>
        <v>8.5370961313376056E-2</v>
      </c>
      <c r="I7106" s="10">
        <v>7104</v>
      </c>
      <c r="J7106" s="8">
        <f t="shared" si="1100"/>
        <v>8.844544325428344E-2</v>
      </c>
      <c r="K7106" s="8">
        <f t="shared" si="1100"/>
        <v>8.6588779701465016E-2</v>
      </c>
      <c r="L7106" s="8">
        <f t="shared" si="1100"/>
        <v>8.7510443977802485E-2</v>
      </c>
      <c r="M7106" s="8">
        <f t="shared" ref="M7106:M7169" si="1106">F7106+$O$1</f>
        <v>8.6870961313376058E-2</v>
      </c>
      <c r="P7106">
        <v>7104</v>
      </c>
      <c r="Q7106" s="8">
        <f t="shared" si="1101"/>
        <v>8.5445443254283437E-2</v>
      </c>
      <c r="R7106" s="8">
        <f t="shared" si="1101"/>
        <v>8.3588779701465013E-2</v>
      </c>
      <c r="S7106" s="8">
        <f t="shared" si="1101"/>
        <v>8.4510443977802482E-2</v>
      </c>
      <c r="T7106" s="8">
        <f t="shared" ref="T7106:T7169" si="1107">F7106-$O$1</f>
        <v>8.3870961313376055E-2</v>
      </c>
      <c r="W7106">
        <v>7104</v>
      </c>
      <c r="X7106" s="4">
        <f t="shared" si="1105"/>
        <v>9.9375205537340125E-2</v>
      </c>
      <c r="Y7106" s="4">
        <f t="shared" si="1103"/>
        <v>9.8316910104801813E-2</v>
      </c>
      <c r="Z7106" s="4">
        <f t="shared" si="1104"/>
        <v>9.7591300695760094E-2</v>
      </c>
    </row>
    <row r="7107" spans="1:26" x14ac:dyDescent="0.25">
      <c r="A7107" s="16">
        <f t="shared" si="1102"/>
        <v>50640</v>
      </c>
      <c r="B7107">
        <f>+'[2]Ejercicio 1'!E7324</f>
        <v>7105</v>
      </c>
      <c r="C7107" s="5">
        <v>8.6947233419627831E-2</v>
      </c>
      <c r="D7107" s="4">
        <f t="shared" ref="D7107:D7170" si="1108">+LN((1+C7107*182/360)^(360/182))</f>
        <v>8.5090494491162905E-2</v>
      </c>
      <c r="E7107" s="6">
        <f t="shared" ref="E7107:E7170" si="1109">Equivalencia_Tasas(C7107,182,91)</f>
        <v>8.6012196050029563E-2</v>
      </c>
      <c r="F7107" s="7">
        <f t="shared" ref="F7107:F7170" si="1110">Equivalencia_Tasas(C7107,182,28)</f>
        <v>8.5372687489329663E-2</v>
      </c>
      <c r="I7107" s="10">
        <v>7105</v>
      </c>
      <c r="J7107" s="8">
        <f t="shared" ref="J7107:M7170" si="1111">C7107+$O$1</f>
        <v>8.8447233419627833E-2</v>
      </c>
      <c r="K7107" s="8">
        <f t="shared" si="1111"/>
        <v>8.6590494491162906E-2</v>
      </c>
      <c r="L7107" s="8">
        <f t="shared" si="1111"/>
        <v>8.7512196050029564E-2</v>
      </c>
      <c r="M7107" s="8">
        <f t="shared" si="1106"/>
        <v>8.6872687489329664E-2</v>
      </c>
      <c r="P7107">
        <v>7105</v>
      </c>
      <c r="Q7107" s="8">
        <f t="shared" ref="Q7107:T7170" si="1112">C7107-$O$1</f>
        <v>8.544723341962783E-2</v>
      </c>
      <c r="R7107" s="8">
        <f t="shared" si="1112"/>
        <v>8.3590494491162903E-2</v>
      </c>
      <c r="S7107" s="8">
        <f t="shared" si="1112"/>
        <v>8.4512196050029562E-2</v>
      </c>
      <c r="T7107" s="8">
        <f t="shared" si="1107"/>
        <v>8.3872687489329661E-2</v>
      </c>
      <c r="W7107">
        <v>7105</v>
      </c>
      <c r="X7107" s="4">
        <f t="shared" si="1105"/>
        <v>9.9378796753304285E-2</v>
      </c>
      <c r="Y7107" s="4">
        <f t="shared" si="1103"/>
        <v>9.8320414301903095E-2</v>
      </c>
      <c r="Z7107" s="4">
        <f t="shared" si="1104"/>
        <v>9.7594745728133744E-2</v>
      </c>
    </row>
    <row r="7108" spans="1:26" x14ac:dyDescent="0.25">
      <c r="A7108" s="16">
        <f t="shared" si="1102"/>
        <v>50641</v>
      </c>
      <c r="B7108">
        <f>+'[2]Ejercicio 1'!E7325</f>
        <v>7106</v>
      </c>
      <c r="C7108" s="5">
        <v>8.694902358497221E-2</v>
      </c>
      <c r="D7108" s="4">
        <f t="shared" si="1108"/>
        <v>8.5092209279374317E-2</v>
      </c>
      <c r="E7108" s="6">
        <f t="shared" si="1109"/>
        <v>8.6013948121497694E-2</v>
      </c>
      <c r="F7108" s="7">
        <f t="shared" si="1110"/>
        <v>8.5374413664018559E-2</v>
      </c>
      <c r="I7108" s="10">
        <v>7106</v>
      </c>
      <c r="J7108" s="8">
        <f t="shared" si="1111"/>
        <v>8.8449023584972211E-2</v>
      </c>
      <c r="K7108" s="8">
        <f t="shared" si="1111"/>
        <v>8.6592209279374319E-2</v>
      </c>
      <c r="L7108" s="8">
        <f t="shared" si="1111"/>
        <v>8.7513948121497695E-2</v>
      </c>
      <c r="M7108" s="8">
        <f t="shared" si="1106"/>
        <v>8.687441366401856E-2</v>
      </c>
      <c r="P7108">
        <v>7106</v>
      </c>
      <c r="Q7108" s="8">
        <f t="shared" si="1112"/>
        <v>8.5449023584972209E-2</v>
      </c>
      <c r="R7108" s="8">
        <f t="shared" si="1112"/>
        <v>8.3592209279374316E-2</v>
      </c>
      <c r="S7108" s="8">
        <f t="shared" si="1112"/>
        <v>8.4513948121497692E-2</v>
      </c>
      <c r="T7108" s="8">
        <f t="shared" si="1107"/>
        <v>8.3874413664018557E-2</v>
      </c>
      <c r="W7108">
        <v>7106</v>
      </c>
      <c r="X7108" s="4">
        <f t="shared" si="1105"/>
        <v>9.9382387970810962E-2</v>
      </c>
      <c r="Y7108" s="4">
        <f t="shared" si="1103"/>
        <v>9.8323918497475044E-2</v>
      </c>
      <c r="Z7108" s="4">
        <f t="shared" si="1104"/>
        <v>9.7598190757652539E-2</v>
      </c>
    </row>
    <row r="7109" spans="1:26" x14ac:dyDescent="0.25">
      <c r="A7109" s="16">
        <f t="shared" ref="A7109:A7172" si="1113">+A7108+1</f>
        <v>50642</v>
      </c>
      <c r="B7109">
        <f>+'[2]Ejercicio 1'!E7326</f>
        <v>7107</v>
      </c>
      <c r="C7109" s="5">
        <v>8.6950813750316602E-2</v>
      </c>
      <c r="D7109" s="4">
        <f t="shared" si="1108"/>
        <v>8.5093924066099072E-2</v>
      </c>
      <c r="E7109" s="6">
        <f t="shared" si="1109"/>
        <v>8.6015700192205988E-2</v>
      </c>
      <c r="F7109" s="7">
        <f t="shared" si="1110"/>
        <v>8.5376139837439899E-2</v>
      </c>
      <c r="I7109" s="10">
        <v>7107</v>
      </c>
      <c r="J7109" s="8">
        <f t="shared" si="1111"/>
        <v>8.8450813750316604E-2</v>
      </c>
      <c r="K7109" s="8">
        <f t="shared" si="1111"/>
        <v>8.6593924066099073E-2</v>
      </c>
      <c r="L7109" s="8">
        <f t="shared" si="1111"/>
        <v>8.7515700192205989E-2</v>
      </c>
      <c r="M7109" s="8">
        <f t="shared" si="1106"/>
        <v>8.68761398374399E-2</v>
      </c>
      <c r="P7109">
        <v>7107</v>
      </c>
      <c r="Q7109" s="8">
        <f t="shared" si="1112"/>
        <v>8.5450813750316601E-2</v>
      </c>
      <c r="R7109" s="8">
        <f t="shared" si="1112"/>
        <v>8.3593924066099071E-2</v>
      </c>
      <c r="S7109" s="8">
        <f t="shared" si="1112"/>
        <v>8.4515700192205986E-2</v>
      </c>
      <c r="T7109" s="8">
        <f t="shared" si="1107"/>
        <v>8.3876139837439898E-2</v>
      </c>
      <c r="W7109">
        <v>7107</v>
      </c>
      <c r="X7109" s="4">
        <f t="shared" si="1105"/>
        <v>9.9385979189861015E-2</v>
      </c>
      <c r="Y7109" s="4">
        <f t="shared" si="1103"/>
        <v>9.8327422691583552E-2</v>
      </c>
      <c r="Z7109" s="4">
        <f t="shared" si="1104"/>
        <v>9.7601635783599913E-2</v>
      </c>
    </row>
    <row r="7110" spans="1:26" x14ac:dyDescent="0.25">
      <c r="A7110" s="16">
        <f t="shared" si="1113"/>
        <v>50643</v>
      </c>
      <c r="B7110">
        <f>+'[2]Ejercicio 1'!E7327</f>
        <v>7108</v>
      </c>
      <c r="C7110" s="5">
        <v>8.6952603915660981E-2</v>
      </c>
      <c r="D7110" s="4">
        <f t="shared" si="1108"/>
        <v>8.5095638851337155E-2</v>
      </c>
      <c r="E7110" s="6">
        <f t="shared" si="1109"/>
        <v>8.6017452262155333E-2</v>
      </c>
      <c r="F7110" s="7">
        <f t="shared" si="1110"/>
        <v>8.5377866009596542E-2</v>
      </c>
      <c r="I7110" s="10">
        <v>7108</v>
      </c>
      <c r="J7110" s="8">
        <f t="shared" si="1111"/>
        <v>8.8452603915660982E-2</v>
      </c>
      <c r="K7110" s="8">
        <f t="shared" si="1111"/>
        <v>8.6595638851337156E-2</v>
      </c>
      <c r="L7110" s="8">
        <f t="shared" si="1111"/>
        <v>8.7517452262155335E-2</v>
      </c>
      <c r="M7110" s="8">
        <f t="shared" si="1106"/>
        <v>8.6877866009596544E-2</v>
      </c>
      <c r="P7110">
        <v>7108</v>
      </c>
      <c r="Q7110" s="8">
        <f t="shared" si="1112"/>
        <v>8.545260391566098E-2</v>
      </c>
      <c r="R7110" s="8">
        <f t="shared" si="1112"/>
        <v>8.3595638851337153E-2</v>
      </c>
      <c r="S7110" s="8">
        <f t="shared" si="1112"/>
        <v>8.4517452262155332E-2</v>
      </c>
      <c r="T7110" s="8">
        <f t="shared" si="1107"/>
        <v>8.3877866009596541E-2</v>
      </c>
      <c r="W7110">
        <v>7108</v>
      </c>
      <c r="X7110" s="4">
        <f t="shared" si="1105"/>
        <v>9.9389570410435987E-2</v>
      </c>
      <c r="Y7110" s="4">
        <f t="shared" si="1103"/>
        <v>9.8330926884161854E-2</v>
      </c>
      <c r="Z7110" s="4">
        <f t="shared" si="1104"/>
        <v>9.7605080805973007E-2</v>
      </c>
    </row>
    <row r="7111" spans="1:26" x14ac:dyDescent="0.25">
      <c r="A7111" s="16">
        <f t="shared" si="1113"/>
        <v>50644</v>
      </c>
      <c r="B7111">
        <f>+'[2]Ejercicio 1'!E7328</f>
        <v>7109</v>
      </c>
      <c r="C7111" s="5">
        <v>8.6954394081005373E-2</v>
      </c>
      <c r="D7111" s="4">
        <f t="shared" si="1108"/>
        <v>8.509735363508858E-2</v>
      </c>
      <c r="E7111" s="6">
        <f t="shared" si="1109"/>
        <v>8.6019204331344842E-2</v>
      </c>
      <c r="F7111" s="7">
        <f t="shared" si="1110"/>
        <v>8.5379592180485631E-2</v>
      </c>
      <c r="I7111" s="10">
        <v>7109</v>
      </c>
      <c r="J7111" s="8">
        <f t="shared" si="1111"/>
        <v>8.8454394081005375E-2</v>
      </c>
      <c r="K7111" s="8">
        <f t="shared" si="1111"/>
        <v>8.6597353635088581E-2</v>
      </c>
      <c r="L7111" s="8">
        <f t="shared" si="1111"/>
        <v>8.7519204331344844E-2</v>
      </c>
      <c r="M7111" s="8">
        <f t="shared" si="1106"/>
        <v>8.6879592180485632E-2</v>
      </c>
      <c r="P7111">
        <v>7109</v>
      </c>
      <c r="Q7111" s="8">
        <f t="shared" si="1112"/>
        <v>8.5454394081005372E-2</v>
      </c>
      <c r="R7111" s="8">
        <f t="shared" si="1112"/>
        <v>8.3597353635088578E-2</v>
      </c>
      <c r="S7111" s="8">
        <f t="shared" si="1112"/>
        <v>8.4519204331344841E-2</v>
      </c>
      <c r="T7111" s="8">
        <f t="shared" si="1107"/>
        <v>8.3879592180485629E-2</v>
      </c>
      <c r="W7111">
        <v>7109</v>
      </c>
      <c r="X7111" s="4">
        <f t="shared" si="1105"/>
        <v>9.9393161632570601E-2</v>
      </c>
      <c r="Y7111" s="4">
        <f t="shared" si="1103"/>
        <v>9.833443107514056E-2</v>
      </c>
      <c r="Z7111" s="4">
        <f t="shared" si="1104"/>
        <v>9.7608525824771808E-2</v>
      </c>
    </row>
    <row r="7112" spans="1:26" x14ac:dyDescent="0.25">
      <c r="A7112" s="16">
        <f t="shared" si="1113"/>
        <v>50645</v>
      </c>
      <c r="B7112">
        <f>+'[2]Ejercicio 1'!E7329</f>
        <v>7110</v>
      </c>
      <c r="C7112" s="5">
        <v>8.6956184246349752E-2</v>
      </c>
      <c r="D7112" s="4">
        <f t="shared" si="1108"/>
        <v>8.5099068417354179E-2</v>
      </c>
      <c r="E7112" s="6">
        <f t="shared" si="1109"/>
        <v>8.6020956399775403E-2</v>
      </c>
      <c r="F7112" s="7">
        <f t="shared" si="1110"/>
        <v>8.5381318350107163E-2</v>
      </c>
      <c r="I7112" s="10">
        <v>7110</v>
      </c>
      <c r="J7112" s="8">
        <f t="shared" si="1111"/>
        <v>8.8456184246349753E-2</v>
      </c>
      <c r="K7112" s="8">
        <f t="shared" si="1111"/>
        <v>8.659906841735418E-2</v>
      </c>
      <c r="L7112" s="8">
        <f t="shared" si="1111"/>
        <v>8.7520956399775404E-2</v>
      </c>
      <c r="M7112" s="8">
        <f t="shared" si="1106"/>
        <v>8.6881318350107165E-2</v>
      </c>
      <c r="P7112">
        <v>7110</v>
      </c>
      <c r="Q7112" s="8">
        <f t="shared" si="1112"/>
        <v>8.5456184246349751E-2</v>
      </c>
      <c r="R7112" s="8">
        <f t="shared" si="1112"/>
        <v>8.3599068417354178E-2</v>
      </c>
      <c r="S7112" s="8">
        <f t="shared" si="1112"/>
        <v>8.4520956399775402E-2</v>
      </c>
      <c r="T7112" s="8">
        <f t="shared" si="1107"/>
        <v>8.3881318350107162E-2</v>
      </c>
      <c r="W7112">
        <v>7110</v>
      </c>
      <c r="X7112" s="4">
        <f t="shared" si="1105"/>
        <v>9.9396752856265286E-2</v>
      </c>
      <c r="Y7112" s="4">
        <f t="shared" si="1103"/>
        <v>9.8337935264726103E-2</v>
      </c>
      <c r="Z7112" s="4">
        <f t="shared" si="1104"/>
        <v>9.7611970839274045E-2</v>
      </c>
    </row>
    <row r="7113" spans="1:26" x14ac:dyDescent="0.25">
      <c r="A7113" s="16">
        <f t="shared" si="1113"/>
        <v>50646</v>
      </c>
      <c r="B7113">
        <f>+'[2]Ejercicio 1'!E7330</f>
        <v>7111</v>
      </c>
      <c r="C7113" s="5">
        <v>8.6957974411694144E-2</v>
      </c>
      <c r="D7113" s="4">
        <f t="shared" si="1108"/>
        <v>8.5100783198132496E-2</v>
      </c>
      <c r="E7113" s="6">
        <f t="shared" si="1109"/>
        <v>8.6022708467446127E-2</v>
      </c>
      <c r="F7113" s="7">
        <f t="shared" si="1110"/>
        <v>8.5383044518463985E-2</v>
      </c>
      <c r="I7113" s="10">
        <v>7111</v>
      </c>
      <c r="J7113" s="8">
        <f t="shared" si="1111"/>
        <v>8.8457974411694146E-2</v>
      </c>
      <c r="K7113" s="8">
        <f t="shared" si="1111"/>
        <v>8.6600783198132497E-2</v>
      </c>
      <c r="L7113" s="8">
        <f t="shared" si="1111"/>
        <v>8.7522708467446128E-2</v>
      </c>
      <c r="M7113" s="8">
        <f t="shared" si="1106"/>
        <v>8.6883044518463987E-2</v>
      </c>
      <c r="P7113">
        <v>7111</v>
      </c>
      <c r="Q7113" s="8">
        <f t="shared" si="1112"/>
        <v>8.5457974411694143E-2</v>
      </c>
      <c r="R7113" s="8">
        <f t="shared" si="1112"/>
        <v>8.3600783198132494E-2</v>
      </c>
      <c r="S7113" s="8">
        <f t="shared" si="1112"/>
        <v>8.4522708467446125E-2</v>
      </c>
      <c r="T7113" s="8">
        <f t="shared" si="1107"/>
        <v>8.3883044518463984E-2</v>
      </c>
      <c r="W7113">
        <v>7111</v>
      </c>
      <c r="X7113" s="4">
        <f t="shared" si="1105"/>
        <v>9.9400344081484474E-2</v>
      </c>
      <c r="Y7113" s="4">
        <f t="shared" si="1103"/>
        <v>9.8341439452712912E-2</v>
      </c>
      <c r="Z7113" s="4">
        <f t="shared" si="1104"/>
        <v>9.7615415850927131E-2</v>
      </c>
    </row>
    <row r="7114" spans="1:26" x14ac:dyDescent="0.25">
      <c r="A7114" s="16">
        <f t="shared" si="1113"/>
        <v>50647</v>
      </c>
      <c r="B7114">
        <f>+'[2]Ejercicio 1'!E7331</f>
        <v>7112</v>
      </c>
      <c r="C7114" s="5">
        <v>8.6959764577038523E-2</v>
      </c>
      <c r="D7114" s="4">
        <f t="shared" si="1108"/>
        <v>8.5102497977424363E-2</v>
      </c>
      <c r="E7114" s="6">
        <f t="shared" si="1109"/>
        <v>8.6024460534357028E-2</v>
      </c>
      <c r="F7114" s="7">
        <f t="shared" si="1110"/>
        <v>8.5384770685556097E-2</v>
      </c>
      <c r="I7114" s="10">
        <v>7112</v>
      </c>
      <c r="J7114" s="8">
        <f t="shared" si="1111"/>
        <v>8.8459764577038524E-2</v>
      </c>
      <c r="K7114" s="8">
        <f t="shared" si="1111"/>
        <v>8.6602497977424364E-2</v>
      </c>
      <c r="L7114" s="8">
        <f t="shared" si="1111"/>
        <v>8.7524460534357029E-2</v>
      </c>
      <c r="M7114" s="8">
        <f t="shared" si="1106"/>
        <v>8.6884770685556098E-2</v>
      </c>
      <c r="P7114">
        <v>7112</v>
      </c>
      <c r="Q7114" s="8">
        <f t="shared" si="1112"/>
        <v>8.5459764577038522E-2</v>
      </c>
      <c r="R7114" s="8">
        <f t="shared" si="1112"/>
        <v>8.3602497977424362E-2</v>
      </c>
      <c r="S7114" s="8">
        <f t="shared" si="1112"/>
        <v>8.4524460534357027E-2</v>
      </c>
      <c r="T7114" s="8">
        <f t="shared" si="1107"/>
        <v>8.3884770685556095E-2</v>
      </c>
      <c r="W7114">
        <v>7112</v>
      </c>
      <c r="X7114" s="4">
        <f t="shared" si="1105"/>
        <v>9.9403935308246594E-2</v>
      </c>
      <c r="Y7114" s="4">
        <f t="shared" si="1103"/>
        <v>9.8344943639168639E-2</v>
      </c>
      <c r="Z7114" s="4">
        <f t="shared" si="1104"/>
        <v>9.7618860859008796E-2</v>
      </c>
    </row>
    <row r="7115" spans="1:26" x14ac:dyDescent="0.25">
      <c r="A7115" s="16">
        <f t="shared" si="1113"/>
        <v>50648</v>
      </c>
      <c r="B7115">
        <f>+'[2]Ejercicio 1'!E7332</f>
        <v>7113</v>
      </c>
      <c r="C7115" s="5">
        <v>8.6961554742382915E-2</v>
      </c>
      <c r="D7115" s="4">
        <f t="shared" si="1108"/>
        <v>8.5104212755229586E-2</v>
      </c>
      <c r="E7115" s="6">
        <f t="shared" si="1109"/>
        <v>8.6026212600508967E-2</v>
      </c>
      <c r="F7115" s="7">
        <f t="shared" si="1110"/>
        <v>8.5386496851380667E-2</v>
      </c>
      <c r="I7115" s="10">
        <v>7113</v>
      </c>
      <c r="J7115" s="8">
        <f t="shared" si="1111"/>
        <v>8.8461554742382917E-2</v>
      </c>
      <c r="K7115" s="8">
        <f t="shared" si="1111"/>
        <v>8.6604212755229587E-2</v>
      </c>
      <c r="L7115" s="8">
        <f t="shared" si="1111"/>
        <v>8.7526212600508968E-2</v>
      </c>
      <c r="M7115" s="8">
        <f t="shared" si="1106"/>
        <v>8.6886496851380668E-2</v>
      </c>
      <c r="P7115">
        <v>7113</v>
      </c>
      <c r="Q7115" s="8">
        <f t="shared" si="1112"/>
        <v>8.5461554742382914E-2</v>
      </c>
      <c r="R7115" s="8">
        <f t="shared" si="1112"/>
        <v>8.3604212755229584E-2</v>
      </c>
      <c r="S7115" s="8">
        <f t="shared" si="1112"/>
        <v>8.4526212600508965E-2</v>
      </c>
      <c r="T7115" s="8">
        <f t="shared" si="1107"/>
        <v>8.3886496851380665E-2</v>
      </c>
      <c r="W7115">
        <v>7113</v>
      </c>
      <c r="X7115" s="4">
        <f t="shared" si="1105"/>
        <v>9.940752653655209E-2</v>
      </c>
      <c r="Y7115" s="4">
        <f t="shared" si="1103"/>
        <v>9.8348447824093285E-2</v>
      </c>
      <c r="Z7115" s="4">
        <f t="shared" si="1104"/>
        <v>9.7622305863510464E-2</v>
      </c>
    </row>
    <row r="7116" spans="1:26" x14ac:dyDescent="0.25">
      <c r="A7116" s="16">
        <f t="shared" si="1113"/>
        <v>50649</v>
      </c>
      <c r="B7116">
        <f>+'[2]Ejercicio 1'!E7333</f>
        <v>7114</v>
      </c>
      <c r="C7116" s="5">
        <v>8.6963344907727294E-2</v>
      </c>
      <c r="D7116" s="4">
        <f t="shared" si="1108"/>
        <v>8.5105927531548359E-2</v>
      </c>
      <c r="E7116" s="6">
        <f t="shared" si="1109"/>
        <v>8.6027964665901083E-2</v>
      </c>
      <c r="F7116" s="7">
        <f t="shared" si="1110"/>
        <v>8.5388223015937667E-2</v>
      </c>
      <c r="I7116" s="10">
        <v>7114</v>
      </c>
      <c r="J7116" s="8">
        <f t="shared" si="1111"/>
        <v>8.8463344907727295E-2</v>
      </c>
      <c r="K7116" s="8">
        <f t="shared" si="1111"/>
        <v>8.660592753154836E-2</v>
      </c>
      <c r="L7116" s="8">
        <f t="shared" si="1111"/>
        <v>8.7527964665901084E-2</v>
      </c>
      <c r="M7116" s="8">
        <f t="shared" si="1106"/>
        <v>8.6888223015937668E-2</v>
      </c>
      <c r="P7116">
        <v>7114</v>
      </c>
      <c r="Q7116" s="8">
        <f t="shared" si="1112"/>
        <v>8.5463344907727293E-2</v>
      </c>
      <c r="R7116" s="8">
        <f t="shared" si="1112"/>
        <v>8.3605927531548357E-2</v>
      </c>
      <c r="S7116" s="8">
        <f t="shared" si="1112"/>
        <v>8.4527964665901081E-2</v>
      </c>
      <c r="T7116" s="8">
        <f t="shared" si="1107"/>
        <v>8.3888223015937666E-2</v>
      </c>
      <c r="W7116">
        <v>7114</v>
      </c>
      <c r="X7116" s="4">
        <f t="shared" si="1105"/>
        <v>9.9411117766382534E-2</v>
      </c>
      <c r="Y7116" s="4">
        <f t="shared" si="1103"/>
        <v>9.8351952007488613E-2</v>
      </c>
      <c r="Z7116" s="4">
        <f t="shared" si="1104"/>
        <v>9.7625750863721272E-2</v>
      </c>
    </row>
    <row r="7117" spans="1:26" x14ac:dyDescent="0.25">
      <c r="A7117" s="16">
        <f t="shared" si="1113"/>
        <v>50650</v>
      </c>
      <c r="B7117">
        <f>+'[2]Ejercicio 1'!E7334</f>
        <v>7115</v>
      </c>
      <c r="C7117" s="5">
        <v>8.6965135073071687E-2</v>
      </c>
      <c r="D7117" s="4">
        <f t="shared" si="1108"/>
        <v>8.5107642306380293E-2</v>
      </c>
      <c r="E7117" s="6">
        <f t="shared" si="1109"/>
        <v>8.6029716730534236E-2</v>
      </c>
      <c r="F7117" s="7">
        <f t="shared" si="1110"/>
        <v>8.5389949179229971E-2</v>
      </c>
      <c r="I7117" s="10">
        <v>7115</v>
      </c>
      <c r="J7117" s="8">
        <f t="shared" si="1111"/>
        <v>8.8465135073071688E-2</v>
      </c>
      <c r="K7117" s="8">
        <f t="shared" si="1111"/>
        <v>8.6607642306380295E-2</v>
      </c>
      <c r="L7117" s="8">
        <f t="shared" si="1111"/>
        <v>8.7529716730534238E-2</v>
      </c>
      <c r="M7117" s="8">
        <f t="shared" si="1106"/>
        <v>8.6889949179229972E-2</v>
      </c>
      <c r="P7117">
        <v>7115</v>
      </c>
      <c r="Q7117" s="8">
        <f t="shared" si="1112"/>
        <v>8.5465135073071685E-2</v>
      </c>
      <c r="R7117" s="8">
        <f t="shared" si="1112"/>
        <v>8.3607642306380292E-2</v>
      </c>
      <c r="S7117" s="8">
        <f t="shared" si="1112"/>
        <v>8.4529716730534235E-2</v>
      </c>
      <c r="T7117" s="8">
        <f t="shared" si="1107"/>
        <v>8.388994917922997E-2</v>
      </c>
      <c r="W7117">
        <v>7115</v>
      </c>
      <c r="X7117" s="4">
        <f t="shared" si="1105"/>
        <v>9.9414708997772591E-2</v>
      </c>
      <c r="Y7117" s="4">
        <f t="shared" si="1103"/>
        <v>9.8355456189352847E-2</v>
      </c>
      <c r="Z7117" s="4">
        <f t="shared" si="1104"/>
        <v>9.7629195861080084E-2</v>
      </c>
    </row>
    <row r="7118" spans="1:26" x14ac:dyDescent="0.25">
      <c r="A7118" s="16">
        <f t="shared" si="1113"/>
        <v>50651</v>
      </c>
      <c r="B7118">
        <f>+'[2]Ejercicio 1'!E7335</f>
        <v>7116</v>
      </c>
      <c r="C7118" s="5">
        <v>8.6966925238416065E-2</v>
      </c>
      <c r="D7118" s="4">
        <f t="shared" si="1108"/>
        <v>8.5109357079726389E-2</v>
      </c>
      <c r="E7118" s="6">
        <f t="shared" si="1109"/>
        <v>8.6031468794407553E-2</v>
      </c>
      <c r="F7118" s="7">
        <f t="shared" si="1110"/>
        <v>8.5391675341257578E-2</v>
      </c>
      <c r="I7118" s="10">
        <v>7116</v>
      </c>
      <c r="J7118" s="8">
        <f t="shared" si="1111"/>
        <v>8.8466925238416066E-2</v>
      </c>
      <c r="K7118" s="8">
        <f t="shared" si="1111"/>
        <v>8.660935707972639E-2</v>
      </c>
      <c r="L7118" s="8">
        <f t="shared" si="1111"/>
        <v>8.7531468794407555E-2</v>
      </c>
      <c r="M7118" s="8">
        <f t="shared" si="1106"/>
        <v>8.6891675341257579E-2</v>
      </c>
      <c r="P7118">
        <v>7116</v>
      </c>
      <c r="Q7118" s="8">
        <f t="shared" si="1112"/>
        <v>8.5466925238416064E-2</v>
      </c>
      <c r="R7118" s="8">
        <f t="shared" si="1112"/>
        <v>8.3609357079726387E-2</v>
      </c>
      <c r="S7118" s="8">
        <f t="shared" si="1112"/>
        <v>8.4531468794407552E-2</v>
      </c>
      <c r="T7118" s="8">
        <f t="shared" si="1107"/>
        <v>8.3891675341257577E-2</v>
      </c>
      <c r="W7118">
        <v>7116</v>
      </c>
      <c r="X7118" s="4">
        <f t="shared" si="1105"/>
        <v>9.941830023072229E-2</v>
      </c>
      <c r="Y7118" s="4">
        <f t="shared" si="1103"/>
        <v>9.8358960369754514E-2</v>
      </c>
      <c r="Z7118" s="4">
        <f t="shared" si="1104"/>
        <v>9.7632640855589745E-2</v>
      </c>
    </row>
    <row r="7119" spans="1:26" x14ac:dyDescent="0.25">
      <c r="A7119" s="16">
        <f t="shared" si="1113"/>
        <v>50652</v>
      </c>
      <c r="B7119">
        <f>+'[2]Ejercicio 1'!E7336</f>
        <v>7117</v>
      </c>
      <c r="C7119" s="5">
        <v>8.6968715403760458E-2</v>
      </c>
      <c r="D7119" s="4">
        <f t="shared" si="1108"/>
        <v>8.5111071851585451E-2</v>
      </c>
      <c r="E7119" s="6">
        <f t="shared" si="1109"/>
        <v>8.6033220857521922E-2</v>
      </c>
      <c r="F7119" s="7">
        <f t="shared" si="1110"/>
        <v>8.5393401502017616E-2</v>
      </c>
      <c r="I7119" s="10">
        <v>7117</v>
      </c>
      <c r="J7119" s="8">
        <f t="shared" si="1111"/>
        <v>8.8468715403760459E-2</v>
      </c>
      <c r="K7119" s="8">
        <f t="shared" si="1111"/>
        <v>8.6611071851585453E-2</v>
      </c>
      <c r="L7119" s="8">
        <f t="shared" si="1111"/>
        <v>8.7533220857521923E-2</v>
      </c>
      <c r="M7119" s="8">
        <f t="shared" si="1106"/>
        <v>8.6893401502017617E-2</v>
      </c>
      <c r="P7119">
        <v>7117</v>
      </c>
      <c r="Q7119" s="8">
        <f t="shared" si="1112"/>
        <v>8.5468715403760456E-2</v>
      </c>
      <c r="R7119" s="8">
        <f t="shared" si="1112"/>
        <v>8.361107185158545E-2</v>
      </c>
      <c r="S7119" s="8">
        <f t="shared" si="1112"/>
        <v>8.4533220857521921E-2</v>
      </c>
      <c r="T7119" s="8">
        <f t="shared" si="1107"/>
        <v>8.3893401502017614E-2</v>
      </c>
      <c r="W7119">
        <v>7117</v>
      </c>
      <c r="X7119" s="4">
        <f t="shared" si="1105"/>
        <v>9.9421891465197365E-2</v>
      </c>
      <c r="Y7119" s="4">
        <f t="shared" si="1103"/>
        <v>9.8362464548625114E-2</v>
      </c>
      <c r="Z7119" s="4">
        <f t="shared" si="1104"/>
        <v>9.7636085845802842E-2</v>
      </c>
    </row>
    <row r="7120" spans="1:26" x14ac:dyDescent="0.25">
      <c r="A7120" s="16">
        <f t="shared" si="1113"/>
        <v>50653</v>
      </c>
      <c r="B7120">
        <f>+'[2]Ejercicio 1'!E7337</f>
        <v>7118</v>
      </c>
      <c r="C7120" s="5">
        <v>8.6970505569104836E-2</v>
      </c>
      <c r="D7120" s="4">
        <f t="shared" si="1108"/>
        <v>8.511278662195787E-2</v>
      </c>
      <c r="E7120" s="6">
        <f t="shared" si="1109"/>
        <v>8.6034972919876468E-2</v>
      </c>
      <c r="F7120" s="7">
        <f t="shared" si="1110"/>
        <v>8.5395127661510112E-2</v>
      </c>
      <c r="I7120" s="10">
        <v>7118</v>
      </c>
      <c r="J7120" s="8">
        <f t="shared" si="1111"/>
        <v>8.8470505569104838E-2</v>
      </c>
      <c r="K7120" s="8">
        <f t="shared" si="1111"/>
        <v>8.6612786621957871E-2</v>
      </c>
      <c r="L7120" s="8">
        <f t="shared" si="1111"/>
        <v>8.7534972919876469E-2</v>
      </c>
      <c r="M7120" s="8">
        <f t="shared" si="1106"/>
        <v>8.6895127661510113E-2</v>
      </c>
      <c r="P7120">
        <v>7118</v>
      </c>
      <c r="Q7120" s="8">
        <f t="shared" si="1112"/>
        <v>8.5470505569104835E-2</v>
      </c>
      <c r="R7120" s="8">
        <f t="shared" si="1112"/>
        <v>8.3612786621957869E-2</v>
      </c>
      <c r="S7120" s="8">
        <f t="shared" si="1112"/>
        <v>8.4534972919876467E-2</v>
      </c>
      <c r="T7120" s="8">
        <f t="shared" si="1107"/>
        <v>8.389512766151011E-2</v>
      </c>
      <c r="W7120">
        <v>7118</v>
      </c>
      <c r="X7120" s="4">
        <f t="shared" si="1105"/>
        <v>9.9425482701214943E-2</v>
      </c>
      <c r="Y7120" s="4">
        <f t="shared" si="1103"/>
        <v>9.8365968725965494E-2</v>
      </c>
      <c r="Z7120" s="4">
        <f t="shared" si="1104"/>
        <v>9.7639530832438801E-2</v>
      </c>
    </row>
    <row r="7121" spans="1:26" x14ac:dyDescent="0.25">
      <c r="A7121" s="16">
        <f t="shared" si="1113"/>
        <v>50654</v>
      </c>
      <c r="B7121">
        <f>+'[2]Ejercicio 1'!E7338</f>
        <v>7119</v>
      </c>
      <c r="C7121" s="5">
        <v>8.6972295734449229E-2</v>
      </c>
      <c r="D7121" s="4">
        <f t="shared" si="1108"/>
        <v>8.5114501390843852E-2</v>
      </c>
      <c r="E7121" s="6">
        <f t="shared" si="1109"/>
        <v>8.6036724981471177E-2</v>
      </c>
      <c r="F7121" s="7">
        <f t="shared" si="1110"/>
        <v>8.5396853819737897E-2</v>
      </c>
      <c r="I7121" s="10">
        <v>7119</v>
      </c>
      <c r="J7121" s="8">
        <f t="shared" si="1111"/>
        <v>8.847229573444923E-2</v>
      </c>
      <c r="K7121" s="8">
        <f t="shared" si="1111"/>
        <v>8.6614501390843854E-2</v>
      </c>
      <c r="L7121" s="8">
        <f t="shared" si="1111"/>
        <v>8.7536724981471178E-2</v>
      </c>
      <c r="M7121" s="8">
        <f t="shared" si="1106"/>
        <v>8.6896853819737899E-2</v>
      </c>
      <c r="P7121">
        <v>7119</v>
      </c>
      <c r="Q7121" s="8">
        <f t="shared" si="1112"/>
        <v>8.5472295734449227E-2</v>
      </c>
      <c r="R7121" s="8">
        <f t="shared" si="1112"/>
        <v>8.3614501390843851E-2</v>
      </c>
      <c r="S7121" s="8">
        <f t="shared" si="1112"/>
        <v>8.4536724981471176E-2</v>
      </c>
      <c r="T7121" s="8">
        <f t="shared" si="1107"/>
        <v>8.3896853819737896E-2</v>
      </c>
      <c r="W7121">
        <v>7119</v>
      </c>
      <c r="X7121" s="4">
        <f t="shared" si="1105"/>
        <v>9.9429073938775453E-2</v>
      </c>
      <c r="Y7121" s="4">
        <f t="shared" si="1103"/>
        <v>9.8369472901707153E-2</v>
      </c>
      <c r="Z7121" s="4">
        <f t="shared" si="1104"/>
        <v>9.7642975815506183E-2</v>
      </c>
    </row>
    <row r="7122" spans="1:26" x14ac:dyDescent="0.25">
      <c r="A7122" s="16">
        <f t="shared" si="1113"/>
        <v>50655</v>
      </c>
      <c r="B7122">
        <f>+'[2]Ejercicio 1'!E7339</f>
        <v>7120</v>
      </c>
      <c r="C7122" s="5">
        <v>8.6974085899793607E-2</v>
      </c>
      <c r="D7122" s="4">
        <f t="shared" si="1108"/>
        <v>8.5116216158243205E-2</v>
      </c>
      <c r="E7122" s="6">
        <f t="shared" si="1109"/>
        <v>8.6038477042306924E-2</v>
      </c>
      <c r="F7122" s="7">
        <f t="shared" si="1110"/>
        <v>8.5398579976698114E-2</v>
      </c>
      <c r="I7122" s="10">
        <v>7120</v>
      </c>
      <c r="J7122" s="8">
        <f t="shared" si="1111"/>
        <v>8.8474085899793609E-2</v>
      </c>
      <c r="K7122" s="8">
        <f t="shared" si="1111"/>
        <v>8.6616216158243206E-2</v>
      </c>
      <c r="L7122" s="8">
        <f t="shared" si="1111"/>
        <v>8.7538477042306925E-2</v>
      </c>
      <c r="M7122" s="8">
        <f t="shared" si="1106"/>
        <v>8.6898579976698115E-2</v>
      </c>
      <c r="P7122">
        <v>7120</v>
      </c>
      <c r="Q7122" s="8">
        <f t="shared" si="1112"/>
        <v>8.5474085899793606E-2</v>
      </c>
      <c r="R7122" s="8">
        <f t="shared" si="1112"/>
        <v>8.3616216158243203E-2</v>
      </c>
      <c r="S7122" s="8">
        <f t="shared" si="1112"/>
        <v>8.4538477042306923E-2</v>
      </c>
      <c r="T7122" s="8">
        <f t="shared" si="1107"/>
        <v>8.3898579976698112E-2</v>
      </c>
      <c r="W7122">
        <v>7120</v>
      </c>
      <c r="X7122" s="4">
        <f t="shared" si="1105"/>
        <v>9.9432665177878479E-2</v>
      </c>
      <c r="Y7122" s="4">
        <f t="shared" si="1103"/>
        <v>9.8372977075986259E-2</v>
      </c>
      <c r="Z7122" s="4">
        <f t="shared" si="1104"/>
        <v>9.7646420794274158E-2</v>
      </c>
    </row>
    <row r="7123" spans="1:26" x14ac:dyDescent="0.25">
      <c r="A7123" s="16">
        <f t="shared" si="1113"/>
        <v>50656</v>
      </c>
      <c r="B7123">
        <f>+'[2]Ejercicio 1'!E7340</f>
        <v>7121</v>
      </c>
      <c r="C7123" s="5">
        <v>8.6975876065138E-2</v>
      </c>
      <c r="D7123" s="4">
        <f t="shared" si="1108"/>
        <v>8.5117930924155941E-2</v>
      </c>
      <c r="E7123" s="6">
        <f t="shared" si="1109"/>
        <v>8.6040229102383736E-2</v>
      </c>
      <c r="F7123" s="7">
        <f t="shared" si="1110"/>
        <v>8.5400306132393647E-2</v>
      </c>
      <c r="I7123" s="10">
        <v>7121</v>
      </c>
      <c r="J7123" s="8">
        <f t="shared" si="1111"/>
        <v>8.8475876065138001E-2</v>
      </c>
      <c r="K7123" s="8">
        <f t="shared" si="1111"/>
        <v>8.6617930924155942E-2</v>
      </c>
      <c r="L7123" s="8">
        <f t="shared" si="1111"/>
        <v>8.7540229102383738E-2</v>
      </c>
      <c r="M7123" s="8">
        <f t="shared" si="1106"/>
        <v>8.6900306132393648E-2</v>
      </c>
      <c r="P7123">
        <v>7121</v>
      </c>
      <c r="Q7123" s="8">
        <f t="shared" si="1112"/>
        <v>8.5475876065137998E-2</v>
      </c>
      <c r="R7123" s="8">
        <f t="shared" si="1112"/>
        <v>8.3617930924155939E-2</v>
      </c>
      <c r="S7123" s="8">
        <f t="shared" si="1112"/>
        <v>8.4540229102383735E-2</v>
      </c>
      <c r="T7123" s="8">
        <f t="shared" si="1107"/>
        <v>8.3900306132393646E-2</v>
      </c>
      <c r="W7123">
        <v>7121</v>
      </c>
      <c r="X7123" s="4">
        <f t="shared" si="1105"/>
        <v>9.9436256418506869E-2</v>
      </c>
      <c r="Y7123" s="4">
        <f t="shared" si="1103"/>
        <v>9.8376481248735145E-2</v>
      </c>
      <c r="Z7123" s="4">
        <f t="shared" si="1104"/>
        <v>9.7649865770915251E-2</v>
      </c>
    </row>
    <row r="7124" spans="1:26" x14ac:dyDescent="0.25">
      <c r="A7124" s="16">
        <f t="shared" si="1113"/>
        <v>50657</v>
      </c>
      <c r="B7124">
        <f>+'[2]Ejercicio 1'!E7341</f>
        <v>7122</v>
      </c>
      <c r="C7124" s="5">
        <v>8.6977666230482378E-2</v>
      </c>
      <c r="D7124" s="4">
        <f t="shared" si="1108"/>
        <v>8.5119645688582643E-2</v>
      </c>
      <c r="E7124" s="6">
        <f t="shared" si="1109"/>
        <v>8.6041981161700698E-2</v>
      </c>
      <c r="F7124" s="7">
        <f t="shared" si="1110"/>
        <v>8.5402032286821611E-2</v>
      </c>
      <c r="I7124" s="10">
        <v>7122</v>
      </c>
      <c r="J7124" s="8">
        <f t="shared" si="1111"/>
        <v>8.847766623048238E-2</v>
      </c>
      <c r="K7124" s="8">
        <f t="shared" si="1111"/>
        <v>8.6619645688582644E-2</v>
      </c>
      <c r="L7124" s="8">
        <f t="shared" si="1111"/>
        <v>8.7541981161700699E-2</v>
      </c>
      <c r="M7124" s="8">
        <f t="shared" si="1106"/>
        <v>8.6902032286821612E-2</v>
      </c>
      <c r="P7124">
        <v>7122</v>
      </c>
      <c r="Q7124" s="8">
        <f t="shared" si="1112"/>
        <v>8.5477666230482377E-2</v>
      </c>
      <c r="R7124" s="8">
        <f t="shared" si="1112"/>
        <v>8.3619645688582642E-2</v>
      </c>
      <c r="S7124" s="8">
        <f t="shared" si="1112"/>
        <v>8.4541981161700697E-2</v>
      </c>
      <c r="T7124" s="8">
        <f t="shared" si="1107"/>
        <v>8.390203228682161E-2</v>
      </c>
      <c r="W7124">
        <v>7122</v>
      </c>
      <c r="X7124" s="4">
        <f t="shared" si="1105"/>
        <v>9.9439847660711581E-2</v>
      </c>
      <c r="Y7124" s="4">
        <f t="shared" si="1103"/>
        <v>9.8379985420021479E-2</v>
      </c>
      <c r="Z7124" s="4">
        <f t="shared" si="1104"/>
        <v>9.7653310742537511E-2</v>
      </c>
    </row>
    <row r="7125" spans="1:26" x14ac:dyDescent="0.25">
      <c r="A7125" s="16">
        <f t="shared" si="1113"/>
        <v>50658</v>
      </c>
      <c r="B7125">
        <f>+'[2]Ejercicio 1'!E7342</f>
        <v>7123</v>
      </c>
      <c r="C7125" s="5">
        <v>8.6979456395826771E-2</v>
      </c>
      <c r="D7125" s="4">
        <f t="shared" si="1108"/>
        <v>8.5121360451522327E-2</v>
      </c>
      <c r="E7125" s="6">
        <f t="shared" si="1109"/>
        <v>8.6043733220257837E-2</v>
      </c>
      <c r="F7125" s="7">
        <f t="shared" si="1110"/>
        <v>8.5403758439984864E-2</v>
      </c>
      <c r="I7125" s="10">
        <v>7123</v>
      </c>
      <c r="J7125" s="8">
        <f t="shared" si="1111"/>
        <v>8.8479456395826772E-2</v>
      </c>
      <c r="K7125" s="8">
        <f t="shared" si="1111"/>
        <v>8.6621360451522328E-2</v>
      </c>
      <c r="L7125" s="8">
        <f t="shared" si="1111"/>
        <v>8.7543733220257838E-2</v>
      </c>
      <c r="M7125" s="8">
        <f t="shared" si="1106"/>
        <v>8.6903758439984866E-2</v>
      </c>
      <c r="P7125">
        <v>7123</v>
      </c>
      <c r="Q7125" s="8">
        <f t="shared" si="1112"/>
        <v>8.5479456395826769E-2</v>
      </c>
      <c r="R7125" s="8">
        <f t="shared" si="1112"/>
        <v>8.3621360451522325E-2</v>
      </c>
      <c r="S7125" s="8">
        <f t="shared" si="1112"/>
        <v>8.4543733220257836E-2</v>
      </c>
      <c r="T7125" s="8">
        <f t="shared" si="1107"/>
        <v>8.3903758439984863E-2</v>
      </c>
      <c r="W7125">
        <v>7123</v>
      </c>
      <c r="X7125" s="4">
        <f t="shared" si="1105"/>
        <v>9.9443438904442544E-2</v>
      </c>
      <c r="Y7125" s="4">
        <f t="shared" si="1103"/>
        <v>9.8383489589709952E-2</v>
      </c>
      <c r="Z7125" s="4">
        <f t="shared" si="1104"/>
        <v>9.765675571203003E-2</v>
      </c>
    </row>
    <row r="7126" spans="1:26" x14ac:dyDescent="0.25">
      <c r="A7126" s="16">
        <f t="shared" si="1113"/>
        <v>50659</v>
      </c>
      <c r="B7126">
        <f>+'[2]Ejercicio 1'!E7343</f>
        <v>7124</v>
      </c>
      <c r="C7126" s="5">
        <v>8.6981246561171149E-2</v>
      </c>
      <c r="D7126" s="4">
        <f t="shared" si="1108"/>
        <v>8.5123075212975588E-2</v>
      </c>
      <c r="E7126" s="6">
        <f t="shared" si="1109"/>
        <v>8.6045485278056014E-2</v>
      </c>
      <c r="F7126" s="7">
        <f t="shared" si="1110"/>
        <v>8.5405484591880576E-2</v>
      </c>
      <c r="I7126" s="10">
        <v>7124</v>
      </c>
      <c r="J7126" s="8">
        <f t="shared" si="1111"/>
        <v>8.8481246561171151E-2</v>
      </c>
      <c r="K7126" s="8">
        <f t="shared" si="1111"/>
        <v>8.6623075212975589E-2</v>
      </c>
      <c r="L7126" s="8">
        <f t="shared" si="1111"/>
        <v>8.7545485278056015E-2</v>
      </c>
      <c r="M7126" s="8">
        <f t="shared" si="1106"/>
        <v>8.6905484591880577E-2</v>
      </c>
      <c r="P7126">
        <v>7124</v>
      </c>
      <c r="Q7126" s="8">
        <f t="shared" si="1112"/>
        <v>8.5481246561171148E-2</v>
      </c>
      <c r="R7126" s="8">
        <f t="shared" si="1112"/>
        <v>8.3623075212975587E-2</v>
      </c>
      <c r="S7126" s="8">
        <f t="shared" si="1112"/>
        <v>8.4545485278056012E-2</v>
      </c>
      <c r="T7126" s="8">
        <f t="shared" si="1107"/>
        <v>8.3905484591880575E-2</v>
      </c>
      <c r="W7126">
        <v>7124</v>
      </c>
      <c r="X7126" s="4">
        <f t="shared" si="1105"/>
        <v>9.9447030149715135E-2</v>
      </c>
      <c r="Y7126" s="4">
        <f t="shared" si="1103"/>
        <v>9.8386993757866484E-2</v>
      </c>
      <c r="Z7126" s="4">
        <f t="shared" si="1104"/>
        <v>9.7660200677226E-2</v>
      </c>
    </row>
    <row r="7127" spans="1:26" x14ac:dyDescent="0.25">
      <c r="A7127" s="16">
        <f t="shared" si="1113"/>
        <v>50660</v>
      </c>
      <c r="B7127">
        <f>+'[2]Ejercicio 1'!E7344</f>
        <v>7125</v>
      </c>
      <c r="C7127" s="5">
        <v>8.6983036726515542E-2</v>
      </c>
      <c r="D7127" s="4">
        <f t="shared" si="1108"/>
        <v>8.5124789972942025E-2</v>
      </c>
      <c r="E7127" s="6">
        <f t="shared" si="1109"/>
        <v>8.6047237335094368E-2</v>
      </c>
      <c r="F7127" s="7">
        <f t="shared" si="1110"/>
        <v>8.5407210742511577E-2</v>
      </c>
      <c r="I7127" s="10">
        <v>7125</v>
      </c>
      <c r="J7127" s="8">
        <f t="shared" si="1111"/>
        <v>8.8483036726515543E-2</v>
      </c>
      <c r="K7127" s="8">
        <f t="shared" si="1111"/>
        <v>8.6624789972942026E-2</v>
      </c>
      <c r="L7127" s="8">
        <f t="shared" si="1111"/>
        <v>8.7547237335094369E-2</v>
      </c>
      <c r="M7127" s="8">
        <f t="shared" si="1106"/>
        <v>8.6907210742511579E-2</v>
      </c>
      <c r="P7127">
        <v>7125</v>
      </c>
      <c r="Q7127" s="8">
        <f t="shared" si="1112"/>
        <v>8.5483036726515541E-2</v>
      </c>
      <c r="R7127" s="8">
        <f t="shared" si="1112"/>
        <v>8.3624789972942024E-2</v>
      </c>
      <c r="S7127" s="8">
        <f t="shared" si="1112"/>
        <v>8.4547237335094366E-2</v>
      </c>
      <c r="T7127" s="8">
        <f t="shared" si="1107"/>
        <v>8.3907210742511576E-2</v>
      </c>
      <c r="W7127">
        <v>7125</v>
      </c>
      <c r="X7127" s="4">
        <f t="shared" si="1105"/>
        <v>9.9450621396530672E-2</v>
      </c>
      <c r="Y7127" s="4">
        <f t="shared" si="1103"/>
        <v>9.839049792456131E-2</v>
      </c>
      <c r="Z7127" s="4">
        <f t="shared" si="1104"/>
        <v>9.7663645638850535E-2</v>
      </c>
    </row>
    <row r="7128" spans="1:26" x14ac:dyDescent="0.25">
      <c r="A7128" s="16">
        <f t="shared" si="1113"/>
        <v>50661</v>
      </c>
      <c r="B7128">
        <f>+'[2]Ejercicio 1'!E7345</f>
        <v>7126</v>
      </c>
      <c r="C7128" s="5">
        <v>8.698482689185992E-2</v>
      </c>
      <c r="D7128" s="4">
        <f t="shared" si="1108"/>
        <v>8.5126504731422262E-2</v>
      </c>
      <c r="E7128" s="6">
        <f t="shared" si="1109"/>
        <v>8.6048989391373773E-2</v>
      </c>
      <c r="F7128" s="7">
        <f t="shared" si="1110"/>
        <v>8.5408936891875023E-2</v>
      </c>
      <c r="I7128" s="10">
        <v>7126</v>
      </c>
      <c r="J7128" s="8">
        <f t="shared" si="1111"/>
        <v>8.8484826891859922E-2</v>
      </c>
      <c r="K7128" s="8">
        <f t="shared" si="1111"/>
        <v>8.6626504731422263E-2</v>
      </c>
      <c r="L7128" s="8">
        <f t="shared" si="1111"/>
        <v>8.7548989391373774E-2</v>
      </c>
      <c r="M7128" s="8">
        <f t="shared" si="1106"/>
        <v>8.6908936891875024E-2</v>
      </c>
      <c r="P7128">
        <v>7126</v>
      </c>
      <c r="Q7128" s="8">
        <f t="shared" si="1112"/>
        <v>8.5484826891859919E-2</v>
      </c>
      <c r="R7128" s="8">
        <f t="shared" si="1112"/>
        <v>8.362650473142226E-2</v>
      </c>
      <c r="S7128" s="8">
        <f t="shared" si="1112"/>
        <v>8.4548989391373772E-2</v>
      </c>
      <c r="T7128" s="8">
        <f t="shared" si="1107"/>
        <v>8.3908936891875022E-2</v>
      </c>
      <c r="W7128">
        <v>7126</v>
      </c>
      <c r="X7128" s="4">
        <f t="shared" si="1105"/>
        <v>9.9454212644888698E-2</v>
      </c>
      <c r="Y7128" s="4">
        <f t="shared" si="1103"/>
        <v>9.8394002089725069E-2</v>
      </c>
      <c r="Z7128" s="4">
        <f t="shared" si="1104"/>
        <v>9.766709059690365E-2</v>
      </c>
    </row>
    <row r="7129" spans="1:26" x14ac:dyDescent="0.25">
      <c r="A7129" s="16">
        <f t="shared" si="1113"/>
        <v>50662</v>
      </c>
      <c r="B7129">
        <f>+'[2]Ejercicio 1'!E7346</f>
        <v>7127</v>
      </c>
      <c r="C7129" s="5">
        <v>8.6986617057204313E-2</v>
      </c>
      <c r="D7129" s="4">
        <f t="shared" si="1108"/>
        <v>8.5128219488415882E-2</v>
      </c>
      <c r="E7129" s="6">
        <f t="shared" si="1109"/>
        <v>8.6050741446893342E-2</v>
      </c>
      <c r="F7129" s="7">
        <f t="shared" si="1110"/>
        <v>8.5410663039970913E-2</v>
      </c>
      <c r="I7129" s="10">
        <v>7127</v>
      </c>
      <c r="J7129" s="8">
        <f t="shared" si="1111"/>
        <v>8.8486617057204314E-2</v>
      </c>
      <c r="K7129" s="8">
        <f t="shared" si="1111"/>
        <v>8.6628219488415883E-2</v>
      </c>
      <c r="L7129" s="8">
        <f t="shared" si="1111"/>
        <v>8.7550741446893343E-2</v>
      </c>
      <c r="M7129" s="8">
        <f t="shared" si="1106"/>
        <v>8.6910663039970915E-2</v>
      </c>
      <c r="P7129">
        <v>7127</v>
      </c>
      <c r="Q7129" s="8">
        <f t="shared" si="1112"/>
        <v>8.5486617057204312E-2</v>
      </c>
      <c r="R7129" s="8">
        <f t="shared" si="1112"/>
        <v>8.3628219488415881E-2</v>
      </c>
      <c r="S7129" s="8">
        <f t="shared" si="1112"/>
        <v>8.455074144689334E-2</v>
      </c>
      <c r="T7129" s="8">
        <f t="shared" si="1107"/>
        <v>8.3910663039970912E-2</v>
      </c>
      <c r="W7129">
        <v>7127</v>
      </c>
      <c r="X7129" s="4">
        <f t="shared" si="1105"/>
        <v>9.9457803894772115E-2</v>
      </c>
      <c r="Y7129" s="4">
        <f t="shared" si="1103"/>
        <v>9.8397506253290967E-2</v>
      </c>
      <c r="Z7129" s="4">
        <f t="shared" si="1104"/>
        <v>9.7670535550654483E-2</v>
      </c>
    </row>
    <row r="7130" spans="1:26" x14ac:dyDescent="0.25">
      <c r="A7130" s="16">
        <f t="shared" si="1113"/>
        <v>50663</v>
      </c>
      <c r="B7130">
        <f>+'[2]Ejercicio 1'!E7347</f>
        <v>7128</v>
      </c>
      <c r="C7130" s="5">
        <v>8.6988407222548692E-2</v>
      </c>
      <c r="D7130" s="4">
        <f t="shared" si="1108"/>
        <v>8.5129934243923303E-2</v>
      </c>
      <c r="E7130" s="6">
        <f t="shared" si="1109"/>
        <v>8.6052493501653948E-2</v>
      </c>
      <c r="F7130" s="7">
        <f t="shared" si="1110"/>
        <v>8.5412389186804952E-2</v>
      </c>
      <c r="I7130" s="10">
        <v>7128</v>
      </c>
      <c r="J7130" s="8">
        <f t="shared" si="1111"/>
        <v>8.8488407222548693E-2</v>
      </c>
      <c r="K7130" s="8">
        <f t="shared" si="1111"/>
        <v>8.6629934243923304E-2</v>
      </c>
      <c r="L7130" s="8">
        <f t="shared" si="1111"/>
        <v>8.755249350165395E-2</v>
      </c>
      <c r="M7130" s="8">
        <f t="shared" si="1106"/>
        <v>8.6912389186804953E-2</v>
      </c>
      <c r="P7130">
        <v>7128</v>
      </c>
      <c r="Q7130" s="8">
        <f t="shared" si="1112"/>
        <v>8.548840722254869E-2</v>
      </c>
      <c r="R7130" s="8">
        <f t="shared" si="1112"/>
        <v>8.3629934243923301E-2</v>
      </c>
      <c r="S7130" s="8">
        <f t="shared" si="1112"/>
        <v>8.4552493501653947E-2</v>
      </c>
      <c r="T7130" s="8">
        <f t="shared" si="1107"/>
        <v>8.391238918680495E-2</v>
      </c>
      <c r="W7130">
        <v>7128</v>
      </c>
      <c r="X7130" s="4">
        <f t="shared" si="1105"/>
        <v>9.9461395146232714E-2</v>
      </c>
      <c r="Y7130" s="4">
        <f t="shared" si="1103"/>
        <v>9.8401010415393439E-2</v>
      </c>
      <c r="Z7130" s="4">
        <f t="shared" si="1104"/>
        <v>9.7673980503009294E-2</v>
      </c>
    </row>
    <row r="7131" spans="1:26" x14ac:dyDescent="0.25">
      <c r="A7131" s="16">
        <f t="shared" si="1113"/>
        <v>50664</v>
      </c>
      <c r="B7131">
        <f>+'[2]Ejercicio 1'!E7348</f>
        <v>7129</v>
      </c>
      <c r="C7131" s="5">
        <v>8.6990197387893084E-2</v>
      </c>
      <c r="D7131" s="4">
        <f t="shared" si="1108"/>
        <v>8.513164899794369E-2</v>
      </c>
      <c r="E7131" s="6">
        <f t="shared" si="1109"/>
        <v>8.6054245555654732E-2</v>
      </c>
      <c r="F7131" s="7">
        <f t="shared" si="1110"/>
        <v>8.5414115332368576E-2</v>
      </c>
      <c r="I7131" s="10">
        <v>7129</v>
      </c>
      <c r="J7131" s="8">
        <f t="shared" si="1111"/>
        <v>8.8490197387893085E-2</v>
      </c>
      <c r="K7131" s="8">
        <f t="shared" si="1111"/>
        <v>8.6631648997943692E-2</v>
      </c>
      <c r="L7131" s="8">
        <f t="shared" si="1111"/>
        <v>8.7554245555654733E-2</v>
      </c>
      <c r="M7131" s="8">
        <f t="shared" si="1106"/>
        <v>8.6914115332368577E-2</v>
      </c>
      <c r="P7131">
        <v>7129</v>
      </c>
      <c r="Q7131" s="8">
        <f t="shared" si="1112"/>
        <v>8.5490197387893083E-2</v>
      </c>
      <c r="R7131" s="8">
        <f t="shared" si="1112"/>
        <v>8.3631648997943689E-2</v>
      </c>
      <c r="S7131" s="8">
        <f t="shared" si="1112"/>
        <v>8.4554245555654731E-2</v>
      </c>
      <c r="T7131" s="8">
        <f t="shared" si="1107"/>
        <v>8.3914115332368575E-2</v>
      </c>
      <c r="W7131">
        <v>7129</v>
      </c>
      <c r="X7131" s="4">
        <f t="shared" si="1105"/>
        <v>9.9464986399218691E-2</v>
      </c>
      <c r="Y7131" s="4">
        <f t="shared" si="1103"/>
        <v>9.840451457596569E-2</v>
      </c>
      <c r="Z7131" s="4">
        <f t="shared" si="1104"/>
        <v>9.7677425449614413E-2</v>
      </c>
    </row>
    <row r="7132" spans="1:26" x14ac:dyDescent="0.25">
      <c r="A7132" s="16">
        <f t="shared" si="1113"/>
        <v>50665</v>
      </c>
      <c r="B7132">
        <f>+'[2]Ejercicio 1'!E7349</f>
        <v>7130</v>
      </c>
      <c r="C7132" s="5">
        <v>8.6991987553237463E-2</v>
      </c>
      <c r="D7132" s="4">
        <f t="shared" si="1108"/>
        <v>8.5133363750477697E-2</v>
      </c>
      <c r="E7132" s="6">
        <f t="shared" si="1109"/>
        <v>8.6055997608895679E-2</v>
      </c>
      <c r="F7132" s="7">
        <f t="shared" si="1110"/>
        <v>8.5415841476667503E-2</v>
      </c>
      <c r="I7132" s="10">
        <v>7130</v>
      </c>
      <c r="J7132" s="8">
        <f t="shared" si="1111"/>
        <v>8.8491987553237464E-2</v>
      </c>
      <c r="K7132" s="8">
        <f t="shared" si="1111"/>
        <v>8.6633363750477699E-2</v>
      </c>
      <c r="L7132" s="8">
        <f t="shared" si="1111"/>
        <v>8.755599760889568E-2</v>
      </c>
      <c r="M7132" s="8">
        <f t="shared" si="1106"/>
        <v>8.6915841476667505E-2</v>
      </c>
      <c r="P7132">
        <v>7130</v>
      </c>
      <c r="Q7132" s="8">
        <f t="shared" si="1112"/>
        <v>8.5491987553237461E-2</v>
      </c>
      <c r="R7132" s="8">
        <f t="shared" si="1112"/>
        <v>8.3633363750477696E-2</v>
      </c>
      <c r="S7132" s="8">
        <f t="shared" si="1112"/>
        <v>8.4555997608895678E-2</v>
      </c>
      <c r="T7132" s="8">
        <f t="shared" si="1107"/>
        <v>8.3915841476667502E-2</v>
      </c>
      <c r="W7132">
        <v>7130</v>
      </c>
      <c r="X7132" s="4">
        <f t="shared" si="1105"/>
        <v>9.946857765374674E-2</v>
      </c>
      <c r="Y7132" s="4">
        <f t="shared" si="1103"/>
        <v>9.8408018735006875E-2</v>
      </c>
      <c r="Z7132" s="4">
        <f t="shared" si="1104"/>
        <v>9.7680870393370381E-2</v>
      </c>
    </row>
    <row r="7133" spans="1:26" x14ac:dyDescent="0.25">
      <c r="A7133" s="16">
        <f t="shared" si="1113"/>
        <v>50666</v>
      </c>
      <c r="B7133">
        <f>+'[2]Ejercicio 1'!E7350</f>
        <v>7131</v>
      </c>
      <c r="C7133" s="5">
        <v>8.6993777718581855E-2</v>
      </c>
      <c r="D7133" s="4">
        <f t="shared" si="1108"/>
        <v>8.5135078501525296E-2</v>
      </c>
      <c r="E7133" s="6">
        <f t="shared" si="1109"/>
        <v>8.6057749661377678E-2</v>
      </c>
      <c r="F7133" s="7">
        <f t="shared" si="1110"/>
        <v>8.5417567619701734E-2</v>
      </c>
      <c r="I7133" s="10">
        <v>7131</v>
      </c>
      <c r="J7133" s="8">
        <f t="shared" si="1111"/>
        <v>8.8493777718581856E-2</v>
      </c>
      <c r="K7133" s="8">
        <f t="shared" si="1111"/>
        <v>8.6635078501525298E-2</v>
      </c>
      <c r="L7133" s="8">
        <f t="shared" si="1111"/>
        <v>8.7557749661377679E-2</v>
      </c>
      <c r="M7133" s="8">
        <f t="shared" si="1106"/>
        <v>8.6917567619701736E-2</v>
      </c>
      <c r="P7133">
        <v>7131</v>
      </c>
      <c r="Q7133" s="8">
        <f t="shared" si="1112"/>
        <v>8.5493777718581854E-2</v>
      </c>
      <c r="R7133" s="8">
        <f t="shared" si="1112"/>
        <v>8.3635078501525295E-2</v>
      </c>
      <c r="S7133" s="8">
        <f t="shared" si="1112"/>
        <v>8.4557749661377676E-2</v>
      </c>
      <c r="T7133" s="8">
        <f t="shared" si="1107"/>
        <v>8.3917567619701733E-2</v>
      </c>
      <c r="W7133">
        <v>7131</v>
      </c>
      <c r="X7133" s="4">
        <f t="shared" si="1105"/>
        <v>9.9472168909817277E-2</v>
      </c>
      <c r="Y7133" s="4">
        <f t="shared" si="1103"/>
        <v>9.8411522892518727E-2</v>
      </c>
      <c r="Z7133" s="4">
        <f t="shared" si="1104"/>
        <v>9.768431533428007E-2</v>
      </c>
    </row>
    <row r="7134" spans="1:26" x14ac:dyDescent="0.25">
      <c r="A7134" s="16">
        <f t="shared" si="1113"/>
        <v>50667</v>
      </c>
      <c r="B7134">
        <f>+'[2]Ejercicio 1'!E7351</f>
        <v>7132</v>
      </c>
      <c r="C7134" s="5">
        <v>8.6995567883926234E-2</v>
      </c>
      <c r="D7134" s="4">
        <f t="shared" si="1108"/>
        <v>8.5136793251086085E-2</v>
      </c>
      <c r="E7134" s="6">
        <f t="shared" si="1109"/>
        <v>8.6059501713099854E-2</v>
      </c>
      <c r="F7134" s="7">
        <f t="shared" si="1110"/>
        <v>8.5419293761468396E-2</v>
      </c>
      <c r="I7134" s="10">
        <v>7132</v>
      </c>
      <c r="J7134" s="8">
        <f t="shared" si="1111"/>
        <v>8.8495567883926235E-2</v>
      </c>
      <c r="K7134" s="8">
        <f t="shared" si="1111"/>
        <v>8.6636793251086086E-2</v>
      </c>
      <c r="L7134" s="8">
        <f t="shared" si="1111"/>
        <v>8.7559501713099855E-2</v>
      </c>
      <c r="M7134" s="8">
        <f t="shared" si="1106"/>
        <v>8.6919293761468397E-2</v>
      </c>
      <c r="P7134">
        <v>7132</v>
      </c>
      <c r="Q7134" s="8">
        <f t="shared" si="1112"/>
        <v>8.5495567883926232E-2</v>
      </c>
      <c r="R7134" s="8">
        <f t="shared" si="1112"/>
        <v>8.3636793251086083E-2</v>
      </c>
      <c r="S7134" s="8">
        <f t="shared" si="1112"/>
        <v>8.4559501713099852E-2</v>
      </c>
      <c r="T7134" s="8">
        <f t="shared" si="1107"/>
        <v>8.3919293761468394E-2</v>
      </c>
      <c r="W7134">
        <v>7132</v>
      </c>
      <c r="X7134" s="4">
        <f t="shared" si="1105"/>
        <v>9.9475760167430774E-2</v>
      </c>
      <c r="Y7134" s="4">
        <f t="shared" si="1103"/>
        <v>9.841502704849861E-2</v>
      </c>
      <c r="Z7134" s="4">
        <f t="shared" si="1104"/>
        <v>9.7687760270890323E-2</v>
      </c>
    </row>
    <row r="7135" spans="1:26" x14ac:dyDescent="0.25">
      <c r="A7135" s="16">
        <f t="shared" si="1113"/>
        <v>50668</v>
      </c>
      <c r="B7135">
        <f>+'[2]Ejercicio 1'!E7352</f>
        <v>7133</v>
      </c>
      <c r="C7135" s="5">
        <v>8.6997358049270626E-2</v>
      </c>
      <c r="D7135" s="4">
        <f t="shared" si="1108"/>
        <v>8.5138507999160687E-2</v>
      </c>
      <c r="E7135" s="6">
        <f t="shared" si="1109"/>
        <v>8.6061253764063053E-2</v>
      </c>
      <c r="F7135" s="7">
        <f t="shared" si="1110"/>
        <v>8.5421019901967501E-2</v>
      </c>
      <c r="I7135" s="10">
        <v>7133</v>
      </c>
      <c r="J7135" s="8">
        <f t="shared" si="1111"/>
        <v>8.8497358049270627E-2</v>
      </c>
      <c r="K7135" s="8">
        <f t="shared" si="1111"/>
        <v>8.6638507999160688E-2</v>
      </c>
      <c r="L7135" s="8">
        <f t="shared" si="1111"/>
        <v>8.7561253764063054E-2</v>
      </c>
      <c r="M7135" s="8">
        <f t="shared" si="1106"/>
        <v>8.6921019901967503E-2</v>
      </c>
      <c r="P7135">
        <v>7133</v>
      </c>
      <c r="Q7135" s="8">
        <f t="shared" si="1112"/>
        <v>8.5497358049270625E-2</v>
      </c>
      <c r="R7135" s="8">
        <f t="shared" si="1112"/>
        <v>8.3638507999160686E-2</v>
      </c>
      <c r="S7135" s="8">
        <f t="shared" si="1112"/>
        <v>8.4561253764063052E-2</v>
      </c>
      <c r="T7135" s="8">
        <f t="shared" si="1107"/>
        <v>8.39210199019675E-2</v>
      </c>
      <c r="W7135">
        <v>7133</v>
      </c>
      <c r="X7135" s="4">
        <f t="shared" si="1105"/>
        <v>9.9479351426569634E-2</v>
      </c>
      <c r="Y7135" s="4">
        <f t="shared" ref="Y7135:Y7198" si="1114">Tasa_Fwd(E7044,B7044,E7135,B7135,91)</f>
        <v>9.8418531202948287E-2</v>
      </c>
      <c r="Z7135" s="4">
        <f t="shared" si="1104"/>
        <v>9.7691205203923451E-2</v>
      </c>
    </row>
    <row r="7136" spans="1:26" x14ac:dyDescent="0.25">
      <c r="A7136" s="16">
        <f t="shared" si="1113"/>
        <v>50669</v>
      </c>
      <c r="B7136">
        <f>+'[2]Ejercicio 1'!E7353</f>
        <v>7134</v>
      </c>
      <c r="C7136" s="5">
        <v>8.6999148214615005E-2</v>
      </c>
      <c r="D7136" s="4">
        <f t="shared" si="1108"/>
        <v>8.5140222745748492E-2</v>
      </c>
      <c r="E7136" s="6">
        <f t="shared" si="1109"/>
        <v>8.6063005814267318E-2</v>
      </c>
      <c r="F7136" s="7">
        <f t="shared" si="1110"/>
        <v>8.5422746041201911E-2</v>
      </c>
      <c r="I7136" s="10">
        <v>7134</v>
      </c>
      <c r="J7136" s="8">
        <f t="shared" si="1111"/>
        <v>8.8499148214615006E-2</v>
      </c>
      <c r="K7136" s="8">
        <f t="shared" si="1111"/>
        <v>8.6640222745748494E-2</v>
      </c>
      <c r="L7136" s="8">
        <f t="shared" si="1111"/>
        <v>8.756300581426732E-2</v>
      </c>
      <c r="M7136" s="8">
        <f t="shared" si="1106"/>
        <v>8.6922746041201912E-2</v>
      </c>
      <c r="P7136">
        <v>7134</v>
      </c>
      <c r="Q7136" s="8">
        <f t="shared" si="1112"/>
        <v>8.5499148214615003E-2</v>
      </c>
      <c r="R7136" s="8">
        <f t="shared" si="1112"/>
        <v>8.3640222745748491E-2</v>
      </c>
      <c r="S7136" s="8">
        <f t="shared" si="1112"/>
        <v>8.4563005814267317E-2</v>
      </c>
      <c r="T7136" s="8">
        <f t="shared" si="1107"/>
        <v>8.3922746041201909E-2</v>
      </c>
      <c r="W7136">
        <v>7134</v>
      </c>
      <c r="X7136" s="4">
        <f t="shared" si="1105"/>
        <v>9.9482942687267678E-2</v>
      </c>
      <c r="Y7136" s="4">
        <f t="shared" si="1114"/>
        <v>9.8422035355936285E-2</v>
      </c>
      <c r="Z7136" s="4">
        <f t="shared" ref="Z7136:Z7199" si="1115">Tasa_Fwd(F7108,B7108,F7136,B7136,28)</f>
        <v>9.7694650133388003E-2</v>
      </c>
    </row>
    <row r="7137" spans="1:26" x14ac:dyDescent="0.25">
      <c r="A7137" s="16">
        <f t="shared" si="1113"/>
        <v>50670</v>
      </c>
      <c r="B7137">
        <f>+'[2]Ejercicio 1'!E7354</f>
        <v>7135</v>
      </c>
      <c r="C7137" s="5">
        <v>8.7000938379959397E-2</v>
      </c>
      <c r="D7137" s="4">
        <f t="shared" si="1108"/>
        <v>8.514193749085032E-2</v>
      </c>
      <c r="E7137" s="6">
        <f t="shared" si="1109"/>
        <v>8.6064757863711747E-2</v>
      </c>
      <c r="F7137" s="7">
        <f t="shared" si="1110"/>
        <v>8.5424472179171609E-2</v>
      </c>
      <c r="I7137" s="10">
        <v>7135</v>
      </c>
      <c r="J7137" s="8">
        <f t="shared" si="1111"/>
        <v>8.8500938379959398E-2</v>
      </c>
      <c r="K7137" s="8">
        <f t="shared" si="1111"/>
        <v>8.6641937490850321E-2</v>
      </c>
      <c r="L7137" s="8">
        <f t="shared" si="1111"/>
        <v>8.7564757863711748E-2</v>
      </c>
      <c r="M7137" s="8">
        <f t="shared" si="1106"/>
        <v>8.6924472179171611E-2</v>
      </c>
      <c r="P7137">
        <v>7135</v>
      </c>
      <c r="Q7137" s="8">
        <f t="shared" si="1112"/>
        <v>8.5500938379959396E-2</v>
      </c>
      <c r="R7137" s="8">
        <f t="shared" si="1112"/>
        <v>8.3641937490850318E-2</v>
      </c>
      <c r="S7137" s="8">
        <f t="shared" si="1112"/>
        <v>8.4564757863711745E-2</v>
      </c>
      <c r="T7137" s="8">
        <f t="shared" si="1107"/>
        <v>8.3924472179171608E-2</v>
      </c>
      <c r="W7137">
        <v>7135</v>
      </c>
      <c r="X7137" s="4">
        <f t="shared" si="1105"/>
        <v>9.9486533949525363E-2</v>
      </c>
      <c r="Y7137" s="4">
        <f t="shared" si="1114"/>
        <v>9.8425539507394078E-2</v>
      </c>
      <c r="Z7137" s="4">
        <f t="shared" si="1115"/>
        <v>9.769809506000339E-2</v>
      </c>
    </row>
    <row r="7138" spans="1:26" x14ac:dyDescent="0.25">
      <c r="A7138" s="16">
        <f t="shared" si="1113"/>
        <v>50671</v>
      </c>
      <c r="B7138">
        <f>+'[2]Ejercicio 1'!E7355</f>
        <v>7136</v>
      </c>
      <c r="C7138" s="5">
        <v>8.7002728545303776E-2</v>
      </c>
      <c r="D7138" s="4">
        <f t="shared" si="1108"/>
        <v>8.5143652234465142E-2</v>
      </c>
      <c r="E7138" s="6">
        <f t="shared" si="1109"/>
        <v>8.6066509912396338E-2</v>
      </c>
      <c r="F7138" s="7">
        <f t="shared" si="1110"/>
        <v>8.5426198315873753E-2</v>
      </c>
      <c r="I7138" s="10">
        <v>7136</v>
      </c>
      <c r="J7138" s="8">
        <f t="shared" si="1111"/>
        <v>8.8502728545303777E-2</v>
      </c>
      <c r="K7138" s="8">
        <f t="shared" si="1111"/>
        <v>8.6643652234465143E-2</v>
      </c>
      <c r="L7138" s="8">
        <f t="shared" si="1111"/>
        <v>8.756650991239634E-2</v>
      </c>
      <c r="M7138" s="8">
        <f t="shared" si="1106"/>
        <v>8.6926198315873754E-2</v>
      </c>
      <c r="P7138">
        <v>7136</v>
      </c>
      <c r="Q7138" s="8">
        <f t="shared" si="1112"/>
        <v>8.5502728545303774E-2</v>
      </c>
      <c r="R7138" s="8">
        <f t="shared" si="1112"/>
        <v>8.3643652234465141E-2</v>
      </c>
      <c r="S7138" s="8">
        <f t="shared" si="1112"/>
        <v>8.4566509912396337E-2</v>
      </c>
      <c r="T7138" s="8">
        <f t="shared" si="1107"/>
        <v>8.3926198315873751E-2</v>
      </c>
      <c r="W7138">
        <v>7136</v>
      </c>
      <c r="X7138" s="4">
        <f t="shared" si="1105"/>
        <v>9.9490125213308425E-2</v>
      </c>
      <c r="Y7138" s="4">
        <f t="shared" si="1114"/>
        <v>9.8429043657253149E-2</v>
      </c>
      <c r="Z7138" s="4">
        <f t="shared" si="1115"/>
        <v>9.7701539982322227E-2</v>
      </c>
    </row>
    <row r="7139" spans="1:26" x14ac:dyDescent="0.25">
      <c r="A7139" s="16">
        <f t="shared" si="1113"/>
        <v>50672</v>
      </c>
      <c r="B7139">
        <f>+'[2]Ejercicio 1'!E7356</f>
        <v>7137</v>
      </c>
      <c r="C7139" s="5">
        <v>8.7004518710648168E-2</v>
      </c>
      <c r="D7139" s="4">
        <f t="shared" si="1108"/>
        <v>8.5145366976593584E-2</v>
      </c>
      <c r="E7139" s="6">
        <f t="shared" si="1109"/>
        <v>8.6068261960321107E-2</v>
      </c>
      <c r="F7139" s="7">
        <f t="shared" si="1110"/>
        <v>8.542792445130834E-2</v>
      </c>
      <c r="I7139" s="10">
        <v>7137</v>
      </c>
      <c r="J7139" s="8">
        <f t="shared" si="1111"/>
        <v>8.850451871064817E-2</v>
      </c>
      <c r="K7139" s="8">
        <f t="shared" si="1111"/>
        <v>8.6645366976593585E-2</v>
      </c>
      <c r="L7139" s="8">
        <f t="shared" si="1111"/>
        <v>8.7568261960321109E-2</v>
      </c>
      <c r="M7139" s="8">
        <f t="shared" si="1106"/>
        <v>8.6927924451308342E-2</v>
      </c>
      <c r="P7139">
        <v>7137</v>
      </c>
      <c r="Q7139" s="8">
        <f t="shared" si="1112"/>
        <v>8.5504518710648167E-2</v>
      </c>
      <c r="R7139" s="8">
        <f t="shared" si="1112"/>
        <v>8.3645366976593583E-2</v>
      </c>
      <c r="S7139" s="8">
        <f t="shared" si="1112"/>
        <v>8.4568261960321106E-2</v>
      </c>
      <c r="T7139" s="8">
        <f t="shared" si="1107"/>
        <v>8.3927924451308339E-2</v>
      </c>
      <c r="W7139">
        <v>7137</v>
      </c>
      <c r="X7139" s="4">
        <f t="shared" si="1105"/>
        <v>9.949371647863442E-2</v>
      </c>
      <c r="Y7139" s="4">
        <f t="shared" si="1114"/>
        <v>9.8432547805579376E-2</v>
      </c>
      <c r="Z7139" s="4">
        <f t="shared" si="1115"/>
        <v>9.7704984901063927E-2</v>
      </c>
    </row>
    <row r="7140" spans="1:26" x14ac:dyDescent="0.25">
      <c r="A7140" s="16">
        <f t="shared" si="1113"/>
        <v>50673</v>
      </c>
      <c r="B7140">
        <f>+'[2]Ejercicio 1'!E7357</f>
        <v>7138</v>
      </c>
      <c r="C7140" s="5">
        <v>8.7006308875992547E-2</v>
      </c>
      <c r="D7140" s="4">
        <f t="shared" si="1108"/>
        <v>8.5147081717235437E-2</v>
      </c>
      <c r="E7140" s="6">
        <f t="shared" si="1109"/>
        <v>8.6070014007487788E-2</v>
      </c>
      <c r="F7140" s="7">
        <f t="shared" si="1110"/>
        <v>8.5429650585478231E-2</v>
      </c>
      <c r="I7140" s="10">
        <v>7138</v>
      </c>
      <c r="J7140" s="8">
        <f t="shared" si="1111"/>
        <v>8.8506308875992548E-2</v>
      </c>
      <c r="K7140" s="8">
        <f t="shared" si="1111"/>
        <v>8.6647081717235439E-2</v>
      </c>
      <c r="L7140" s="8">
        <f t="shared" si="1111"/>
        <v>8.757001400748779E-2</v>
      </c>
      <c r="M7140" s="8">
        <f t="shared" si="1106"/>
        <v>8.6929650585478233E-2</v>
      </c>
      <c r="P7140">
        <v>7138</v>
      </c>
      <c r="Q7140" s="8">
        <f t="shared" si="1112"/>
        <v>8.5506308875992545E-2</v>
      </c>
      <c r="R7140" s="8">
        <f t="shared" si="1112"/>
        <v>8.3647081717235436E-2</v>
      </c>
      <c r="S7140" s="8">
        <f t="shared" si="1112"/>
        <v>8.4570014007487787E-2</v>
      </c>
      <c r="T7140" s="8">
        <f t="shared" si="1107"/>
        <v>8.392965058547823E-2</v>
      </c>
      <c r="W7140">
        <v>7138</v>
      </c>
      <c r="X7140" s="4">
        <f t="shared" si="1105"/>
        <v>9.9497307745502486E-2</v>
      </c>
      <c r="Y7140" s="4">
        <f t="shared" si="1114"/>
        <v>9.8436051952514203E-2</v>
      </c>
      <c r="Z7140" s="4">
        <f t="shared" si="1115"/>
        <v>9.7708429816959333E-2</v>
      </c>
    </row>
    <row r="7141" spans="1:26" x14ac:dyDescent="0.25">
      <c r="A7141" s="16">
        <f t="shared" si="1113"/>
        <v>50674</v>
      </c>
      <c r="B7141">
        <f>+'[2]Ejercicio 1'!E7358</f>
        <v>7139</v>
      </c>
      <c r="C7141" s="5">
        <v>8.7008099041336939E-2</v>
      </c>
      <c r="D7141" s="4">
        <f t="shared" si="1108"/>
        <v>8.5148796456390924E-2</v>
      </c>
      <c r="E7141" s="6">
        <f t="shared" si="1109"/>
        <v>8.6071766053893772E-2</v>
      </c>
      <c r="F7141" s="7">
        <f t="shared" si="1110"/>
        <v>8.5431376718380553E-2</v>
      </c>
      <c r="I7141" s="10">
        <v>7139</v>
      </c>
      <c r="J7141" s="8">
        <f t="shared" si="1111"/>
        <v>8.8508099041336941E-2</v>
      </c>
      <c r="K7141" s="8">
        <f t="shared" si="1111"/>
        <v>8.6648796456390925E-2</v>
      </c>
      <c r="L7141" s="8">
        <f t="shared" si="1111"/>
        <v>8.7571766053893774E-2</v>
      </c>
      <c r="M7141" s="8">
        <f t="shared" si="1106"/>
        <v>8.6931376718380554E-2</v>
      </c>
      <c r="P7141">
        <v>7139</v>
      </c>
      <c r="Q7141" s="8">
        <f t="shared" si="1112"/>
        <v>8.5508099041336938E-2</v>
      </c>
      <c r="R7141" s="8">
        <f t="shared" si="1112"/>
        <v>8.3648796456390923E-2</v>
      </c>
      <c r="S7141" s="8">
        <f t="shared" si="1112"/>
        <v>8.4571766053893771E-2</v>
      </c>
      <c r="T7141" s="8">
        <f t="shared" si="1107"/>
        <v>8.3931376718380551E-2</v>
      </c>
      <c r="W7141">
        <v>7139</v>
      </c>
      <c r="X7141" s="4">
        <f t="shared" si="1105"/>
        <v>9.950089901389636E-2</v>
      </c>
      <c r="Y7141" s="4">
        <f t="shared" si="1114"/>
        <v>9.8439556097780018E-2</v>
      </c>
      <c r="Z7141" s="4">
        <f t="shared" si="1115"/>
        <v>9.7711874728555317E-2</v>
      </c>
    </row>
    <row r="7142" spans="1:26" x14ac:dyDescent="0.25">
      <c r="A7142" s="16">
        <f t="shared" si="1113"/>
        <v>50675</v>
      </c>
      <c r="B7142">
        <f>+'[2]Ejercicio 1'!E7359</f>
        <v>7140</v>
      </c>
      <c r="C7142" s="5">
        <v>8.7009889206681318E-2</v>
      </c>
      <c r="D7142" s="4">
        <f t="shared" si="1108"/>
        <v>8.5150511194060224E-2</v>
      </c>
      <c r="E7142" s="6">
        <f t="shared" si="1109"/>
        <v>8.6073518099540794E-2</v>
      </c>
      <c r="F7142" s="7">
        <f t="shared" si="1110"/>
        <v>8.5433102850018178E-2</v>
      </c>
      <c r="I7142" s="10">
        <v>7140</v>
      </c>
      <c r="J7142" s="8">
        <f t="shared" si="1111"/>
        <v>8.8509889206681319E-2</v>
      </c>
      <c r="K7142" s="8">
        <f t="shared" si="1111"/>
        <v>8.6650511194060226E-2</v>
      </c>
      <c r="L7142" s="8">
        <f t="shared" si="1111"/>
        <v>8.7573518099540795E-2</v>
      </c>
      <c r="M7142" s="8">
        <f t="shared" si="1106"/>
        <v>8.6933102850018179E-2</v>
      </c>
      <c r="P7142">
        <v>7140</v>
      </c>
      <c r="Q7142" s="8">
        <f t="shared" si="1112"/>
        <v>8.5509889206681317E-2</v>
      </c>
      <c r="R7142" s="8">
        <f t="shared" si="1112"/>
        <v>8.3650511194060223E-2</v>
      </c>
      <c r="S7142" s="8">
        <f t="shared" si="1112"/>
        <v>8.4573518099540793E-2</v>
      </c>
      <c r="T7142" s="8">
        <f t="shared" si="1107"/>
        <v>8.3933102850018176E-2</v>
      </c>
      <c r="W7142">
        <v>7140</v>
      </c>
      <c r="X7142" s="4">
        <f t="shared" si="1105"/>
        <v>9.9504490283866986E-2</v>
      </c>
      <c r="Y7142" s="4">
        <f t="shared" si="1114"/>
        <v>9.8443060241585029E-2</v>
      </c>
      <c r="Z7142" s="4">
        <f t="shared" si="1115"/>
        <v>9.7715319636577022E-2</v>
      </c>
    </row>
    <row r="7143" spans="1:26" x14ac:dyDescent="0.25">
      <c r="A7143" s="16">
        <f t="shared" si="1113"/>
        <v>50676</v>
      </c>
      <c r="B7143">
        <f>+'[2]Ejercicio 1'!E7360</f>
        <v>7141</v>
      </c>
      <c r="C7143" s="5">
        <v>8.701167937202571E-2</v>
      </c>
      <c r="D7143" s="4">
        <f t="shared" si="1108"/>
        <v>8.5152225930242548E-2</v>
      </c>
      <c r="E7143" s="6">
        <f t="shared" si="1109"/>
        <v>8.6075270144428867E-2</v>
      </c>
      <c r="F7143" s="7">
        <f t="shared" si="1110"/>
        <v>8.5434828980391106E-2</v>
      </c>
      <c r="I7143" s="10">
        <v>7141</v>
      </c>
      <c r="J7143" s="8">
        <f t="shared" si="1111"/>
        <v>8.8511679372025712E-2</v>
      </c>
      <c r="K7143" s="8">
        <f t="shared" si="1111"/>
        <v>8.6652225930242549E-2</v>
      </c>
      <c r="L7143" s="8">
        <f t="shared" si="1111"/>
        <v>8.7575270144428868E-2</v>
      </c>
      <c r="M7143" s="8">
        <f t="shared" si="1106"/>
        <v>8.6934828980391107E-2</v>
      </c>
      <c r="P7143">
        <v>7141</v>
      </c>
      <c r="Q7143" s="8">
        <f t="shared" si="1112"/>
        <v>8.5511679372025709E-2</v>
      </c>
      <c r="R7143" s="8">
        <f t="shared" si="1112"/>
        <v>8.3652225930242546E-2</v>
      </c>
      <c r="S7143" s="8">
        <f t="shared" si="1112"/>
        <v>8.4575270144428866E-2</v>
      </c>
      <c r="T7143" s="8">
        <f t="shared" si="1107"/>
        <v>8.3934828980391105E-2</v>
      </c>
      <c r="W7143">
        <v>7141</v>
      </c>
      <c r="X7143" s="4">
        <f t="shared" si="1105"/>
        <v>9.9508081555363004E-2</v>
      </c>
      <c r="Y7143" s="4">
        <f t="shared" si="1114"/>
        <v>9.8446564383858085E-2</v>
      </c>
      <c r="Z7143" s="4">
        <f t="shared" si="1115"/>
        <v>9.7718764541755279E-2</v>
      </c>
    </row>
    <row r="7144" spans="1:26" x14ac:dyDescent="0.25">
      <c r="A7144" s="16">
        <f t="shared" si="1113"/>
        <v>50677</v>
      </c>
      <c r="B7144">
        <f>+'[2]Ejercicio 1'!E7361</f>
        <v>7142</v>
      </c>
      <c r="C7144" s="5">
        <v>8.7013469537370089E-2</v>
      </c>
      <c r="D7144" s="4">
        <f t="shared" si="1108"/>
        <v>8.5153940664938504E-2</v>
      </c>
      <c r="E7144" s="6">
        <f t="shared" si="1109"/>
        <v>8.6077022188557104E-2</v>
      </c>
      <c r="F7144" s="7">
        <f t="shared" si="1110"/>
        <v>8.5436555109496465E-2</v>
      </c>
      <c r="I7144" s="10">
        <v>7142</v>
      </c>
      <c r="J7144" s="8">
        <f t="shared" si="1111"/>
        <v>8.851346953737009E-2</v>
      </c>
      <c r="K7144" s="8">
        <f t="shared" si="1111"/>
        <v>8.6653940664938506E-2</v>
      </c>
      <c r="L7144" s="8">
        <f t="shared" si="1111"/>
        <v>8.7577022188557105E-2</v>
      </c>
      <c r="M7144" s="8">
        <f t="shared" si="1106"/>
        <v>8.6936555109496466E-2</v>
      </c>
      <c r="P7144">
        <v>7142</v>
      </c>
      <c r="Q7144" s="8">
        <f t="shared" si="1112"/>
        <v>8.5513469537370088E-2</v>
      </c>
      <c r="R7144" s="8">
        <f t="shared" si="1112"/>
        <v>8.3653940664938503E-2</v>
      </c>
      <c r="S7144" s="8">
        <f t="shared" si="1112"/>
        <v>8.4577022188557102E-2</v>
      </c>
      <c r="T7144" s="8">
        <f t="shared" si="1107"/>
        <v>8.3936555109496463E-2</v>
      </c>
      <c r="W7144">
        <v>7142</v>
      </c>
      <c r="X7144" s="4">
        <f t="shared" si="1105"/>
        <v>9.9511672828401065E-2</v>
      </c>
      <c r="Y7144" s="4">
        <f t="shared" si="1114"/>
        <v>9.8450068524601808E-2</v>
      </c>
      <c r="Z7144" s="4">
        <f t="shared" si="1115"/>
        <v>9.7722209443359256E-2</v>
      </c>
    </row>
    <row r="7145" spans="1:26" x14ac:dyDescent="0.25">
      <c r="A7145" s="16">
        <f t="shared" si="1113"/>
        <v>50678</v>
      </c>
      <c r="B7145">
        <f>+'[2]Ejercicio 1'!E7362</f>
        <v>7143</v>
      </c>
      <c r="C7145" s="5">
        <v>8.7015259702714481E-2</v>
      </c>
      <c r="D7145" s="4">
        <f t="shared" si="1108"/>
        <v>8.5155655398147886E-2</v>
      </c>
      <c r="E7145" s="6">
        <f t="shared" si="1109"/>
        <v>8.6078774231926392E-2</v>
      </c>
      <c r="F7145" s="7">
        <f t="shared" si="1110"/>
        <v>8.5438281237334282E-2</v>
      </c>
      <c r="I7145" s="10">
        <v>7143</v>
      </c>
      <c r="J7145" s="8">
        <f t="shared" si="1111"/>
        <v>8.8515259702714483E-2</v>
      </c>
      <c r="K7145" s="8">
        <f t="shared" si="1111"/>
        <v>8.6655655398147888E-2</v>
      </c>
      <c r="L7145" s="8">
        <f t="shared" si="1111"/>
        <v>8.7578774231926393E-2</v>
      </c>
      <c r="M7145" s="8">
        <f t="shared" si="1106"/>
        <v>8.6938281237334283E-2</v>
      </c>
      <c r="P7145">
        <v>7143</v>
      </c>
      <c r="Q7145" s="8">
        <f t="shared" si="1112"/>
        <v>8.551525970271448E-2</v>
      </c>
      <c r="R7145" s="8">
        <f t="shared" si="1112"/>
        <v>8.3655655398147885E-2</v>
      </c>
      <c r="S7145" s="8">
        <f t="shared" si="1112"/>
        <v>8.457877423192639E-2</v>
      </c>
      <c r="T7145" s="8">
        <f t="shared" si="1107"/>
        <v>8.3938281237334281E-2</v>
      </c>
      <c r="W7145">
        <v>7143</v>
      </c>
      <c r="X7145" s="4">
        <f t="shared" si="1105"/>
        <v>9.9515264102981643E-2</v>
      </c>
      <c r="Y7145" s="4">
        <f t="shared" si="1114"/>
        <v>9.8453572663882966E-2</v>
      </c>
      <c r="Z7145" s="4">
        <f t="shared" si="1115"/>
        <v>9.7725654340658108E-2</v>
      </c>
    </row>
    <row r="7146" spans="1:26" x14ac:dyDescent="0.25">
      <c r="A7146" s="16">
        <f t="shared" si="1113"/>
        <v>50679</v>
      </c>
      <c r="B7146">
        <f>+'[2]Ejercicio 1'!E7363</f>
        <v>7144</v>
      </c>
      <c r="C7146" s="5">
        <v>8.701704986805886E-2</v>
      </c>
      <c r="D7146" s="4">
        <f t="shared" si="1108"/>
        <v>8.5157370129870694E-2</v>
      </c>
      <c r="E7146" s="6">
        <f t="shared" si="1109"/>
        <v>8.6080526274535843E-2</v>
      </c>
      <c r="F7146" s="7">
        <f t="shared" si="1110"/>
        <v>8.5440007363907375E-2</v>
      </c>
      <c r="I7146" s="10">
        <v>7144</v>
      </c>
      <c r="J7146" s="8">
        <f t="shared" si="1111"/>
        <v>8.8517049868058861E-2</v>
      </c>
      <c r="K7146" s="8">
        <f t="shared" si="1111"/>
        <v>8.6657370129870695E-2</v>
      </c>
      <c r="L7146" s="8">
        <f t="shared" si="1111"/>
        <v>8.7580526274535844E-2</v>
      </c>
      <c r="M7146" s="8">
        <f t="shared" si="1106"/>
        <v>8.6940007363907376E-2</v>
      </c>
      <c r="P7146">
        <v>7144</v>
      </c>
      <c r="Q7146" s="8">
        <f t="shared" si="1112"/>
        <v>8.5517049868058859E-2</v>
      </c>
      <c r="R7146" s="8">
        <f t="shared" si="1112"/>
        <v>8.3657370129870692E-2</v>
      </c>
      <c r="S7146" s="8">
        <f t="shared" si="1112"/>
        <v>8.4580526274535842E-2</v>
      </c>
      <c r="T7146" s="8">
        <f t="shared" si="1107"/>
        <v>8.3940007363907373E-2</v>
      </c>
      <c r="W7146">
        <v>7144</v>
      </c>
      <c r="X7146" s="4">
        <f t="shared" si="1105"/>
        <v>9.9518855379105167E-2</v>
      </c>
      <c r="Y7146" s="4">
        <f t="shared" si="1114"/>
        <v>9.8457076801633042E-2</v>
      </c>
      <c r="Z7146" s="4">
        <f t="shared" si="1115"/>
        <v>9.7729099234388384E-2</v>
      </c>
    </row>
    <row r="7147" spans="1:26" x14ac:dyDescent="0.25">
      <c r="A7147" s="16">
        <f t="shared" si="1113"/>
        <v>50680</v>
      </c>
      <c r="B7147">
        <f>+'[2]Ejercicio 1'!E7364</f>
        <v>7145</v>
      </c>
      <c r="C7147" s="5">
        <v>8.7018840033403252E-2</v>
      </c>
      <c r="D7147" s="4">
        <f t="shared" si="1108"/>
        <v>8.5159084860107148E-2</v>
      </c>
      <c r="E7147" s="6">
        <f t="shared" si="1109"/>
        <v>8.6082278316385472E-2</v>
      </c>
      <c r="F7147" s="7">
        <f t="shared" si="1110"/>
        <v>8.5441733489212926E-2</v>
      </c>
      <c r="I7147" s="10">
        <v>7145</v>
      </c>
      <c r="J7147" s="8">
        <f t="shared" si="1111"/>
        <v>8.8518840033403254E-2</v>
      </c>
      <c r="K7147" s="8">
        <f t="shared" si="1111"/>
        <v>8.665908486010715E-2</v>
      </c>
      <c r="L7147" s="8">
        <f t="shared" si="1111"/>
        <v>8.7582278316385473E-2</v>
      </c>
      <c r="M7147" s="8">
        <f t="shared" si="1106"/>
        <v>8.6941733489212927E-2</v>
      </c>
      <c r="P7147">
        <v>7145</v>
      </c>
      <c r="Q7147" s="8">
        <f t="shared" si="1112"/>
        <v>8.5518840033403251E-2</v>
      </c>
      <c r="R7147" s="8">
        <f t="shared" si="1112"/>
        <v>8.3659084860107147E-2</v>
      </c>
      <c r="S7147" s="8">
        <f t="shared" si="1112"/>
        <v>8.458227831638547E-2</v>
      </c>
      <c r="T7147" s="8">
        <f t="shared" si="1107"/>
        <v>8.3941733489212925E-2</v>
      </c>
      <c r="W7147">
        <v>7145</v>
      </c>
      <c r="X7147" s="4">
        <f t="shared" si="1105"/>
        <v>9.952244665675361E-2</v>
      </c>
      <c r="Y7147" s="4">
        <f t="shared" si="1114"/>
        <v>9.8460580937784398E-2</v>
      </c>
      <c r="Z7147" s="4">
        <f t="shared" si="1115"/>
        <v>9.7732544124544365E-2</v>
      </c>
    </row>
    <row r="7148" spans="1:26" x14ac:dyDescent="0.25">
      <c r="A7148" s="16">
        <f t="shared" si="1113"/>
        <v>50681</v>
      </c>
      <c r="B7148">
        <f>+'[2]Ejercicio 1'!E7365</f>
        <v>7146</v>
      </c>
      <c r="C7148" s="5">
        <v>8.7020630198747631E-2</v>
      </c>
      <c r="D7148" s="4">
        <f t="shared" si="1108"/>
        <v>8.5160799588857236E-2</v>
      </c>
      <c r="E7148" s="6">
        <f t="shared" si="1109"/>
        <v>8.6084030357476138E-2</v>
      </c>
      <c r="F7148" s="7">
        <f t="shared" si="1110"/>
        <v>8.5443459613253767E-2</v>
      </c>
      <c r="I7148" s="10">
        <v>7146</v>
      </c>
      <c r="J7148" s="8">
        <f t="shared" si="1111"/>
        <v>8.8520630198747632E-2</v>
      </c>
      <c r="K7148" s="8">
        <f t="shared" si="1111"/>
        <v>8.6660799588857237E-2</v>
      </c>
      <c r="L7148" s="8">
        <f t="shared" si="1111"/>
        <v>8.7584030357476139E-2</v>
      </c>
      <c r="M7148" s="8">
        <f t="shared" si="1106"/>
        <v>8.6943459613253768E-2</v>
      </c>
      <c r="P7148">
        <v>7146</v>
      </c>
      <c r="Q7148" s="8">
        <f t="shared" si="1112"/>
        <v>8.552063019874763E-2</v>
      </c>
      <c r="R7148" s="8">
        <f t="shared" si="1112"/>
        <v>8.3660799588857235E-2</v>
      </c>
      <c r="S7148" s="8">
        <f t="shared" si="1112"/>
        <v>8.4584030357476137E-2</v>
      </c>
      <c r="T7148" s="8">
        <f t="shared" si="1107"/>
        <v>8.3943459613253765E-2</v>
      </c>
      <c r="W7148">
        <v>7146</v>
      </c>
      <c r="X7148" s="4">
        <f t="shared" si="1105"/>
        <v>9.9526037935962125E-2</v>
      </c>
      <c r="Y7148" s="4">
        <f t="shared" si="1114"/>
        <v>9.8464085072404672E-2</v>
      </c>
      <c r="Z7148" s="4">
        <f t="shared" si="1115"/>
        <v>9.7735989011854069E-2</v>
      </c>
    </row>
    <row r="7149" spans="1:26" x14ac:dyDescent="0.25">
      <c r="A7149" s="16">
        <f t="shared" si="1113"/>
        <v>50682</v>
      </c>
      <c r="B7149">
        <f>+'[2]Ejercicio 1'!E7366</f>
        <v>7147</v>
      </c>
      <c r="C7149" s="5">
        <v>8.702242036409201E-2</v>
      </c>
      <c r="D7149" s="4">
        <f t="shared" si="1108"/>
        <v>8.5162514316120971E-2</v>
      </c>
      <c r="E7149" s="6">
        <f t="shared" si="1109"/>
        <v>8.6085782397807856E-2</v>
      </c>
      <c r="F7149" s="7">
        <f t="shared" si="1110"/>
        <v>8.5445185736027066E-2</v>
      </c>
      <c r="I7149" s="10">
        <v>7147</v>
      </c>
      <c r="J7149" s="8">
        <f t="shared" si="1111"/>
        <v>8.8522420364092011E-2</v>
      </c>
      <c r="K7149" s="8">
        <f t="shared" si="1111"/>
        <v>8.6662514316120973E-2</v>
      </c>
      <c r="L7149" s="8">
        <f t="shared" si="1111"/>
        <v>8.7585782397807857E-2</v>
      </c>
      <c r="M7149" s="8">
        <f t="shared" si="1106"/>
        <v>8.6945185736027067E-2</v>
      </c>
      <c r="P7149">
        <v>7147</v>
      </c>
      <c r="Q7149" s="8">
        <f t="shared" si="1112"/>
        <v>8.5522420364092008E-2</v>
      </c>
      <c r="R7149" s="8">
        <f t="shared" si="1112"/>
        <v>8.366251431612097E-2</v>
      </c>
      <c r="S7149" s="8">
        <f t="shared" si="1112"/>
        <v>8.4585782397807854E-2</v>
      </c>
      <c r="T7149" s="8">
        <f t="shared" si="1107"/>
        <v>8.3945185736027064E-2</v>
      </c>
      <c r="W7149">
        <v>7147</v>
      </c>
      <c r="X7149" s="4">
        <f t="shared" si="1105"/>
        <v>9.9529629216729837E-2</v>
      </c>
      <c r="Y7149" s="4">
        <f t="shared" si="1114"/>
        <v>9.8467589205565004E-2</v>
      </c>
      <c r="Z7149" s="4">
        <f t="shared" si="1115"/>
        <v>9.7739433894858632E-2</v>
      </c>
    </row>
    <row r="7150" spans="1:26" x14ac:dyDescent="0.25">
      <c r="A7150" s="16">
        <f t="shared" si="1113"/>
        <v>50683</v>
      </c>
      <c r="B7150">
        <f>+'[2]Ejercicio 1'!E7367</f>
        <v>7148</v>
      </c>
      <c r="C7150" s="5">
        <v>8.7024210529436402E-2</v>
      </c>
      <c r="D7150" s="4">
        <f t="shared" si="1108"/>
        <v>8.5164229041897938E-2</v>
      </c>
      <c r="E7150" s="6">
        <f t="shared" si="1109"/>
        <v>8.6087534437379737E-2</v>
      </c>
      <c r="F7150" s="7">
        <f t="shared" si="1110"/>
        <v>8.544691185753564E-2</v>
      </c>
      <c r="I7150" s="10">
        <v>7148</v>
      </c>
      <c r="J7150" s="8">
        <f t="shared" si="1111"/>
        <v>8.8524210529436403E-2</v>
      </c>
      <c r="K7150" s="8">
        <f t="shared" si="1111"/>
        <v>8.6664229041897939E-2</v>
      </c>
      <c r="L7150" s="8">
        <f t="shared" si="1111"/>
        <v>8.7587534437379738E-2</v>
      </c>
      <c r="M7150" s="8">
        <f t="shared" si="1106"/>
        <v>8.6946911857535641E-2</v>
      </c>
      <c r="P7150">
        <v>7148</v>
      </c>
      <c r="Q7150" s="8">
        <f t="shared" si="1112"/>
        <v>8.5524210529436401E-2</v>
      </c>
      <c r="R7150" s="8">
        <f t="shared" si="1112"/>
        <v>8.3664229041897936E-2</v>
      </c>
      <c r="S7150" s="8">
        <f t="shared" si="1112"/>
        <v>8.4587534437379736E-2</v>
      </c>
      <c r="T7150" s="8">
        <f t="shared" si="1107"/>
        <v>8.3946911857535639E-2</v>
      </c>
      <c r="W7150">
        <v>7148</v>
      </c>
      <c r="X7150" s="4">
        <f t="shared" si="1105"/>
        <v>9.9533220499022926E-2</v>
      </c>
      <c r="Y7150" s="4">
        <f t="shared" si="1114"/>
        <v>9.8471093337192506E-2</v>
      </c>
      <c r="Z7150" s="4">
        <f t="shared" si="1115"/>
        <v>9.7742878775022621E-2</v>
      </c>
    </row>
    <row r="7151" spans="1:26" x14ac:dyDescent="0.25">
      <c r="A7151" s="16">
        <f t="shared" si="1113"/>
        <v>50684</v>
      </c>
      <c r="B7151">
        <f>+'[2]Ejercicio 1'!E7368</f>
        <v>7149</v>
      </c>
      <c r="C7151" s="5">
        <v>8.7026000694780781E-2</v>
      </c>
      <c r="D7151" s="4">
        <f t="shared" si="1108"/>
        <v>8.5165943766188551E-2</v>
      </c>
      <c r="E7151" s="6">
        <f t="shared" si="1109"/>
        <v>8.6089286476191795E-2</v>
      </c>
      <c r="F7151" s="7">
        <f t="shared" si="1110"/>
        <v>8.5448637977779532E-2</v>
      </c>
      <c r="I7151" s="10">
        <v>7149</v>
      </c>
      <c r="J7151" s="8">
        <f t="shared" si="1111"/>
        <v>8.8526000694780782E-2</v>
      </c>
      <c r="K7151" s="8">
        <f t="shared" si="1111"/>
        <v>8.6665943766188552E-2</v>
      </c>
      <c r="L7151" s="8">
        <f t="shared" si="1111"/>
        <v>8.7589286476191797E-2</v>
      </c>
      <c r="M7151" s="8">
        <f t="shared" si="1106"/>
        <v>8.6948637977779533E-2</v>
      </c>
      <c r="P7151">
        <v>7149</v>
      </c>
      <c r="Q7151" s="8">
        <f t="shared" si="1112"/>
        <v>8.5526000694780779E-2</v>
      </c>
      <c r="R7151" s="8">
        <f t="shared" si="1112"/>
        <v>8.366594376618855E-2</v>
      </c>
      <c r="S7151" s="8">
        <f t="shared" si="1112"/>
        <v>8.4589286476191794E-2</v>
      </c>
      <c r="T7151" s="8">
        <f t="shared" si="1107"/>
        <v>8.3948637977779531E-2</v>
      </c>
      <c r="W7151">
        <v>7149</v>
      </c>
      <c r="X7151" s="4">
        <f t="shared" si="1105"/>
        <v>9.9536811782858517E-2</v>
      </c>
      <c r="Y7151" s="4">
        <f t="shared" si="1114"/>
        <v>9.8474597467290689E-2</v>
      </c>
      <c r="Z7151" s="4">
        <f t="shared" si="1115"/>
        <v>9.7746323651615175E-2</v>
      </c>
    </row>
    <row r="7152" spans="1:26" x14ac:dyDescent="0.25">
      <c r="A7152" s="16">
        <f t="shared" si="1113"/>
        <v>50685</v>
      </c>
      <c r="B7152">
        <f>+'[2]Ejercicio 1'!E7369</f>
        <v>7150</v>
      </c>
      <c r="C7152" s="5">
        <v>8.7027790860125173E-2</v>
      </c>
      <c r="D7152" s="4">
        <f t="shared" si="1108"/>
        <v>8.5167658488992617E-2</v>
      </c>
      <c r="E7152" s="6">
        <f t="shared" si="1109"/>
        <v>8.6091038514244891E-2</v>
      </c>
      <c r="F7152" s="7">
        <f t="shared" si="1110"/>
        <v>8.5450364096752995E-2</v>
      </c>
      <c r="I7152" s="10">
        <v>7150</v>
      </c>
      <c r="J7152" s="8">
        <f t="shared" si="1111"/>
        <v>8.8527790860125175E-2</v>
      </c>
      <c r="K7152" s="8">
        <f t="shared" si="1111"/>
        <v>8.6667658488992619E-2</v>
      </c>
      <c r="L7152" s="8">
        <f t="shared" si="1111"/>
        <v>8.7591038514244893E-2</v>
      </c>
      <c r="M7152" s="8">
        <f t="shared" si="1106"/>
        <v>8.6950364096752997E-2</v>
      </c>
      <c r="P7152">
        <v>7150</v>
      </c>
      <c r="Q7152" s="8">
        <f t="shared" si="1112"/>
        <v>8.5527790860125172E-2</v>
      </c>
      <c r="R7152" s="8">
        <f t="shared" si="1112"/>
        <v>8.3667658488992616E-2</v>
      </c>
      <c r="S7152" s="8">
        <f t="shared" si="1112"/>
        <v>8.459103851424489E-2</v>
      </c>
      <c r="T7152" s="8">
        <f t="shared" si="1107"/>
        <v>8.3950364096752994E-2</v>
      </c>
      <c r="W7152">
        <v>7150</v>
      </c>
      <c r="X7152" s="4">
        <f t="shared" si="1105"/>
        <v>9.954040306823661E-2</v>
      </c>
      <c r="Y7152" s="4">
        <f t="shared" si="1114"/>
        <v>9.847810159585689E-2</v>
      </c>
      <c r="Z7152" s="4">
        <f t="shared" si="1115"/>
        <v>9.7749768523899758E-2</v>
      </c>
    </row>
    <row r="7153" spans="1:26" x14ac:dyDescent="0.25">
      <c r="A7153" s="16">
        <f t="shared" si="1113"/>
        <v>50686</v>
      </c>
      <c r="B7153">
        <f>+'[2]Ejercicio 1'!E7370</f>
        <v>7151</v>
      </c>
      <c r="C7153" s="5">
        <v>8.7029581025469552E-2</v>
      </c>
      <c r="D7153" s="4">
        <f t="shared" si="1108"/>
        <v>8.5169373210310123E-2</v>
      </c>
      <c r="E7153" s="6">
        <f t="shared" si="1109"/>
        <v>8.6092790551538165E-2</v>
      </c>
      <c r="F7153" s="7">
        <f t="shared" si="1110"/>
        <v>8.5452090214464621E-2</v>
      </c>
      <c r="I7153" s="10">
        <v>7151</v>
      </c>
      <c r="J7153" s="8">
        <f t="shared" si="1111"/>
        <v>8.8529581025469553E-2</v>
      </c>
      <c r="K7153" s="8">
        <f t="shared" si="1111"/>
        <v>8.6669373210310124E-2</v>
      </c>
      <c r="L7153" s="8">
        <f t="shared" si="1111"/>
        <v>8.7592790551538166E-2</v>
      </c>
      <c r="M7153" s="8">
        <f t="shared" si="1106"/>
        <v>8.6952090214464622E-2</v>
      </c>
      <c r="P7153">
        <v>7151</v>
      </c>
      <c r="Q7153" s="8">
        <f t="shared" si="1112"/>
        <v>8.552958102546955E-2</v>
      </c>
      <c r="R7153" s="8">
        <f t="shared" si="1112"/>
        <v>8.3669373210310122E-2</v>
      </c>
      <c r="S7153" s="8">
        <f t="shared" si="1112"/>
        <v>8.4592790551538163E-2</v>
      </c>
      <c r="T7153" s="8">
        <f t="shared" si="1107"/>
        <v>8.395209021446462E-2</v>
      </c>
      <c r="W7153">
        <v>7151</v>
      </c>
      <c r="X7153" s="4">
        <f t="shared" si="1105"/>
        <v>9.9543994355140067E-2</v>
      </c>
      <c r="Y7153" s="4">
        <f t="shared" si="1114"/>
        <v>9.8481605722893786E-2</v>
      </c>
      <c r="Z7153" s="4">
        <f t="shared" si="1115"/>
        <v>9.7753213393346597E-2</v>
      </c>
    </row>
    <row r="7154" spans="1:26" x14ac:dyDescent="0.25">
      <c r="A7154" s="16">
        <f t="shared" si="1113"/>
        <v>50687</v>
      </c>
      <c r="B7154">
        <f>+'[2]Ejercicio 1'!E7371</f>
        <v>7152</v>
      </c>
      <c r="C7154" s="5">
        <v>8.7031371190813944E-2</v>
      </c>
      <c r="D7154" s="4">
        <f t="shared" si="1108"/>
        <v>8.517108793014129E-2</v>
      </c>
      <c r="E7154" s="6">
        <f t="shared" si="1109"/>
        <v>8.6094542588072476E-2</v>
      </c>
      <c r="F7154" s="7">
        <f t="shared" si="1110"/>
        <v>8.5453816330908677E-2</v>
      </c>
      <c r="I7154" s="10">
        <v>7152</v>
      </c>
      <c r="J7154" s="8">
        <f t="shared" si="1111"/>
        <v>8.8531371190813946E-2</v>
      </c>
      <c r="K7154" s="8">
        <f t="shared" si="1111"/>
        <v>8.6671087930141291E-2</v>
      </c>
      <c r="L7154" s="8">
        <f t="shared" si="1111"/>
        <v>8.7594542588072477E-2</v>
      </c>
      <c r="M7154" s="8">
        <f t="shared" si="1106"/>
        <v>8.6953816330908679E-2</v>
      </c>
      <c r="P7154">
        <v>7152</v>
      </c>
      <c r="Q7154" s="8">
        <f t="shared" si="1112"/>
        <v>8.5531371190813943E-2</v>
      </c>
      <c r="R7154" s="8">
        <f t="shared" si="1112"/>
        <v>8.3671087930141289E-2</v>
      </c>
      <c r="S7154" s="8">
        <f t="shared" si="1112"/>
        <v>8.4594542588072474E-2</v>
      </c>
      <c r="T7154" s="8">
        <f t="shared" si="1107"/>
        <v>8.3953816330908676E-2</v>
      </c>
      <c r="W7154">
        <v>7152</v>
      </c>
      <c r="X7154" s="4">
        <f t="shared" si="1105"/>
        <v>9.9547585643603165E-2</v>
      </c>
      <c r="Y7154" s="4">
        <f t="shared" si="1114"/>
        <v>9.8485109848399588E-2</v>
      </c>
      <c r="Z7154" s="4">
        <f t="shared" si="1115"/>
        <v>9.7756658259216297E-2</v>
      </c>
    </row>
    <row r="7155" spans="1:26" x14ac:dyDescent="0.25">
      <c r="A7155" s="16">
        <f t="shared" si="1113"/>
        <v>50688</v>
      </c>
      <c r="B7155">
        <f>+'[2]Ejercicio 1'!E7372</f>
        <v>7153</v>
      </c>
      <c r="C7155" s="5">
        <v>8.7033161356158323E-2</v>
      </c>
      <c r="D7155" s="4">
        <f t="shared" si="1108"/>
        <v>8.5172802648486312E-2</v>
      </c>
      <c r="E7155" s="6">
        <f t="shared" si="1109"/>
        <v>8.609629462384695E-2</v>
      </c>
      <c r="F7155" s="7">
        <f t="shared" si="1110"/>
        <v>8.5455542446085192E-2</v>
      </c>
      <c r="I7155" s="10">
        <v>7153</v>
      </c>
      <c r="J7155" s="8">
        <f t="shared" si="1111"/>
        <v>8.8533161356158324E-2</v>
      </c>
      <c r="K7155" s="8">
        <f t="shared" si="1111"/>
        <v>8.6672802648486313E-2</v>
      </c>
      <c r="L7155" s="8">
        <f t="shared" si="1111"/>
        <v>8.7596294623846951E-2</v>
      </c>
      <c r="M7155" s="8">
        <f t="shared" si="1106"/>
        <v>8.6955542446085193E-2</v>
      </c>
      <c r="P7155">
        <v>7153</v>
      </c>
      <c r="Q7155" s="8">
        <f t="shared" si="1112"/>
        <v>8.5533161356158321E-2</v>
      </c>
      <c r="R7155" s="8">
        <f t="shared" si="1112"/>
        <v>8.3672802648486311E-2</v>
      </c>
      <c r="S7155" s="8">
        <f t="shared" si="1112"/>
        <v>8.4596294623846949E-2</v>
      </c>
      <c r="T7155" s="8">
        <f t="shared" si="1107"/>
        <v>8.3955542446085191E-2</v>
      </c>
      <c r="W7155">
        <v>7153</v>
      </c>
      <c r="X7155" s="4">
        <f t="shared" si="1105"/>
        <v>9.9551176933626334E-2</v>
      </c>
      <c r="Y7155" s="4">
        <f t="shared" si="1114"/>
        <v>9.8488613972374309E-2</v>
      </c>
      <c r="Z7155" s="4">
        <f t="shared" si="1115"/>
        <v>9.776010312078659E-2</v>
      </c>
    </row>
    <row r="7156" spans="1:26" x14ac:dyDescent="0.25">
      <c r="A7156" s="16">
        <f t="shared" si="1113"/>
        <v>50689</v>
      </c>
      <c r="B7156">
        <f>+'[2]Ejercicio 1'!E7373</f>
        <v>7154</v>
      </c>
      <c r="C7156" s="5">
        <v>8.7034951521502715E-2</v>
      </c>
      <c r="D7156" s="4">
        <f t="shared" si="1108"/>
        <v>8.5174517365344399E-2</v>
      </c>
      <c r="E7156" s="6">
        <f t="shared" si="1109"/>
        <v>8.609804665886249E-2</v>
      </c>
      <c r="F7156" s="7">
        <f t="shared" si="1110"/>
        <v>8.5457268559996996E-2</v>
      </c>
      <c r="I7156" s="10">
        <v>7154</v>
      </c>
      <c r="J7156" s="8">
        <f t="shared" si="1111"/>
        <v>8.8534951521502717E-2</v>
      </c>
      <c r="K7156" s="8">
        <f t="shared" si="1111"/>
        <v>8.66745173653444E-2</v>
      </c>
      <c r="L7156" s="8">
        <f t="shared" si="1111"/>
        <v>8.7598046658862491E-2</v>
      </c>
      <c r="M7156" s="8">
        <f t="shared" si="1106"/>
        <v>8.6957268559996997E-2</v>
      </c>
      <c r="P7156">
        <v>7154</v>
      </c>
      <c r="Q7156" s="8">
        <f t="shared" si="1112"/>
        <v>8.5534951521502714E-2</v>
      </c>
      <c r="R7156" s="8">
        <f t="shared" si="1112"/>
        <v>8.3674517365344397E-2</v>
      </c>
      <c r="S7156" s="8">
        <f t="shared" si="1112"/>
        <v>8.4598046658862489E-2</v>
      </c>
      <c r="T7156" s="8">
        <f t="shared" si="1107"/>
        <v>8.3957268559996995E-2</v>
      </c>
      <c r="W7156">
        <v>7154</v>
      </c>
      <c r="X7156" s="4">
        <f t="shared" si="1105"/>
        <v>9.9554768225173992E-2</v>
      </c>
      <c r="Y7156" s="4">
        <f t="shared" si="1114"/>
        <v>9.8492118094887338E-2</v>
      </c>
      <c r="Z7156" s="4">
        <f t="shared" si="1115"/>
        <v>9.7763547979507717E-2</v>
      </c>
    </row>
    <row r="7157" spans="1:26" x14ac:dyDescent="0.25">
      <c r="A7157" s="16">
        <f t="shared" si="1113"/>
        <v>50690</v>
      </c>
      <c r="B7157">
        <f>+'[2]Ejercicio 1'!E7374</f>
        <v>7155</v>
      </c>
      <c r="C7157" s="5">
        <v>8.7036741686847094E-2</v>
      </c>
      <c r="D7157" s="4">
        <f t="shared" si="1108"/>
        <v>8.5176232080716133E-2</v>
      </c>
      <c r="E7157" s="6">
        <f t="shared" si="1109"/>
        <v>8.6099798693118179E-2</v>
      </c>
      <c r="F7157" s="7">
        <f t="shared" si="1110"/>
        <v>8.5458994672641245E-2</v>
      </c>
      <c r="I7157" s="10">
        <v>7155</v>
      </c>
      <c r="J7157" s="8">
        <f t="shared" si="1111"/>
        <v>8.8536741686847095E-2</v>
      </c>
      <c r="K7157" s="8">
        <f t="shared" si="1111"/>
        <v>8.6676232080716134E-2</v>
      </c>
      <c r="L7157" s="8">
        <f t="shared" si="1111"/>
        <v>8.759979869311818E-2</v>
      </c>
      <c r="M7157" s="8">
        <f t="shared" si="1106"/>
        <v>8.6958994672641246E-2</v>
      </c>
      <c r="P7157">
        <v>7155</v>
      </c>
      <c r="Q7157" s="8">
        <f t="shared" si="1112"/>
        <v>8.5536741686847093E-2</v>
      </c>
      <c r="R7157" s="8">
        <f t="shared" si="1112"/>
        <v>8.3676232080716131E-2</v>
      </c>
      <c r="S7157" s="8">
        <f t="shared" si="1112"/>
        <v>8.4599798693118178E-2</v>
      </c>
      <c r="T7157" s="8">
        <f t="shared" si="1107"/>
        <v>8.3958994672641243E-2</v>
      </c>
      <c r="W7157">
        <v>7155</v>
      </c>
      <c r="X7157" s="4">
        <f t="shared" si="1105"/>
        <v>9.9558359518264597E-2</v>
      </c>
      <c r="Y7157" s="4">
        <f t="shared" si="1114"/>
        <v>9.8495622215800771E-2</v>
      </c>
      <c r="Z7157" s="4">
        <f t="shared" si="1115"/>
        <v>9.7766992834657437E-2</v>
      </c>
    </row>
    <row r="7158" spans="1:26" x14ac:dyDescent="0.25">
      <c r="A7158" s="16">
        <f t="shared" si="1113"/>
        <v>50691</v>
      </c>
      <c r="B7158">
        <f>+'[2]Ejercicio 1'!E7375</f>
        <v>7156</v>
      </c>
      <c r="C7158" s="5">
        <v>8.7038531852191486E-2</v>
      </c>
      <c r="D7158" s="4">
        <f t="shared" si="1108"/>
        <v>8.5177946794601347E-2</v>
      </c>
      <c r="E7158" s="6">
        <f t="shared" si="1109"/>
        <v>8.610155072661492E-2</v>
      </c>
      <c r="F7158" s="7">
        <f t="shared" si="1110"/>
        <v>8.5460720784020783E-2</v>
      </c>
      <c r="I7158" s="10">
        <v>7156</v>
      </c>
      <c r="J7158" s="8">
        <f t="shared" si="1111"/>
        <v>8.8538531852191488E-2</v>
      </c>
      <c r="K7158" s="8">
        <f t="shared" si="1111"/>
        <v>8.6677946794601349E-2</v>
      </c>
      <c r="L7158" s="8">
        <f t="shared" si="1111"/>
        <v>8.7601550726614921E-2</v>
      </c>
      <c r="M7158" s="8">
        <f t="shared" si="1106"/>
        <v>8.6960720784020784E-2</v>
      </c>
      <c r="P7158">
        <v>7156</v>
      </c>
      <c r="Q7158" s="8">
        <f t="shared" si="1112"/>
        <v>8.5538531852191485E-2</v>
      </c>
      <c r="R7158" s="8">
        <f t="shared" si="1112"/>
        <v>8.3677946794601346E-2</v>
      </c>
      <c r="S7158" s="8">
        <f t="shared" si="1112"/>
        <v>8.4601550726614919E-2</v>
      </c>
      <c r="T7158" s="8">
        <f t="shared" si="1107"/>
        <v>8.3960720784020781E-2</v>
      </c>
      <c r="W7158">
        <v>7156</v>
      </c>
      <c r="X7158" s="4">
        <f t="shared" si="1105"/>
        <v>9.9561950812896816E-2</v>
      </c>
      <c r="Y7158" s="4">
        <f t="shared" si="1114"/>
        <v>9.8499126335254275E-2</v>
      </c>
      <c r="Z7158" s="4">
        <f t="shared" si="1115"/>
        <v>9.7770437685507722E-2</v>
      </c>
    </row>
    <row r="7159" spans="1:26" x14ac:dyDescent="0.25">
      <c r="A7159" s="16">
        <f t="shared" si="1113"/>
        <v>50692</v>
      </c>
      <c r="B7159">
        <f>+'[2]Ejercicio 1'!E7376</f>
        <v>7157</v>
      </c>
      <c r="C7159" s="5">
        <v>8.7040322017535865E-2</v>
      </c>
      <c r="D7159" s="4">
        <f t="shared" si="1108"/>
        <v>8.5179661507000209E-2</v>
      </c>
      <c r="E7159" s="6">
        <f t="shared" si="1109"/>
        <v>8.6103302759351838E-2</v>
      </c>
      <c r="F7159" s="7">
        <f t="shared" si="1110"/>
        <v>8.5462446894132765E-2</v>
      </c>
      <c r="I7159" s="10">
        <v>7157</v>
      </c>
      <c r="J7159" s="8">
        <f t="shared" si="1111"/>
        <v>8.8540322017535866E-2</v>
      </c>
      <c r="K7159" s="8">
        <f t="shared" si="1111"/>
        <v>8.6679661507000211E-2</v>
      </c>
      <c r="L7159" s="8">
        <f t="shared" si="1111"/>
        <v>8.7603302759351839E-2</v>
      </c>
      <c r="M7159" s="8">
        <f t="shared" si="1106"/>
        <v>8.6962446894132767E-2</v>
      </c>
      <c r="P7159">
        <v>7157</v>
      </c>
      <c r="Q7159" s="8">
        <f t="shared" si="1112"/>
        <v>8.5540322017535864E-2</v>
      </c>
      <c r="R7159" s="8">
        <f t="shared" si="1112"/>
        <v>8.3679661507000208E-2</v>
      </c>
      <c r="S7159" s="8">
        <f t="shared" si="1112"/>
        <v>8.4603302759351837E-2</v>
      </c>
      <c r="T7159" s="8">
        <f t="shared" si="1107"/>
        <v>8.3962446894132764E-2</v>
      </c>
      <c r="W7159">
        <v>7157</v>
      </c>
      <c r="X7159" s="4">
        <f t="shared" si="1105"/>
        <v>9.9565542109055299E-2</v>
      </c>
      <c r="Y7159" s="4">
        <f t="shared" si="1114"/>
        <v>9.8502630453174936E-2</v>
      </c>
      <c r="Z7159" s="4">
        <f t="shared" si="1115"/>
        <v>9.7773882533508868E-2</v>
      </c>
    </row>
    <row r="7160" spans="1:26" x14ac:dyDescent="0.25">
      <c r="A7160" s="16">
        <f t="shared" si="1113"/>
        <v>50693</v>
      </c>
      <c r="B7160">
        <f>+'[2]Ejercicio 1'!E7377</f>
        <v>7158</v>
      </c>
      <c r="C7160" s="5">
        <v>8.7042112182880257E-2</v>
      </c>
      <c r="D7160" s="4">
        <f t="shared" si="1108"/>
        <v>8.5181376217912552E-2</v>
      </c>
      <c r="E7160" s="6">
        <f t="shared" si="1109"/>
        <v>8.6105054791329794E-2</v>
      </c>
      <c r="F7160" s="7">
        <f t="shared" si="1110"/>
        <v>8.5464173002980051E-2</v>
      </c>
      <c r="I7160" s="10">
        <v>7158</v>
      </c>
      <c r="J7160" s="8">
        <f t="shared" si="1111"/>
        <v>8.8542112182880259E-2</v>
      </c>
      <c r="K7160" s="8">
        <f t="shared" si="1111"/>
        <v>8.6681376217912554E-2</v>
      </c>
      <c r="L7160" s="8">
        <f t="shared" si="1111"/>
        <v>8.7605054791329795E-2</v>
      </c>
      <c r="M7160" s="8">
        <f t="shared" si="1106"/>
        <v>8.6964173002980052E-2</v>
      </c>
      <c r="P7160">
        <v>7158</v>
      </c>
      <c r="Q7160" s="8">
        <f t="shared" si="1112"/>
        <v>8.5542112182880256E-2</v>
      </c>
      <c r="R7160" s="8">
        <f t="shared" si="1112"/>
        <v>8.3681376217912551E-2</v>
      </c>
      <c r="S7160" s="8">
        <f t="shared" si="1112"/>
        <v>8.4605054791329792E-2</v>
      </c>
      <c r="T7160" s="8">
        <f t="shared" si="1107"/>
        <v>8.396417300298005E-2</v>
      </c>
      <c r="W7160">
        <v>7158</v>
      </c>
      <c r="X7160" s="4">
        <f t="shared" si="1105"/>
        <v>9.9569133406772967E-2</v>
      </c>
      <c r="Y7160" s="4">
        <f t="shared" si="1114"/>
        <v>9.8506134569497764E-2</v>
      </c>
      <c r="Z7160" s="4">
        <f t="shared" si="1115"/>
        <v>9.7777327377935722E-2</v>
      </c>
    </row>
    <row r="7161" spans="1:26" x14ac:dyDescent="0.25">
      <c r="A7161" s="16">
        <f t="shared" si="1113"/>
        <v>50694</v>
      </c>
      <c r="B7161">
        <f>+'[2]Ejercicio 1'!E7378</f>
        <v>7159</v>
      </c>
      <c r="C7161" s="5">
        <v>8.7043902348224636E-2</v>
      </c>
      <c r="D7161" s="4">
        <f t="shared" si="1108"/>
        <v>8.5183090927338764E-2</v>
      </c>
      <c r="E7161" s="6">
        <f t="shared" si="1109"/>
        <v>8.6106806822548801E-2</v>
      </c>
      <c r="F7161" s="7">
        <f t="shared" si="1110"/>
        <v>8.5465899110559782E-2</v>
      </c>
      <c r="I7161" s="10">
        <v>7159</v>
      </c>
      <c r="J7161" s="8">
        <f t="shared" si="1111"/>
        <v>8.8543902348224637E-2</v>
      </c>
      <c r="K7161" s="8">
        <f t="shared" si="1111"/>
        <v>8.6683090927338766E-2</v>
      </c>
      <c r="L7161" s="8">
        <f t="shared" si="1111"/>
        <v>8.7606806822548802E-2</v>
      </c>
      <c r="M7161" s="8">
        <f t="shared" si="1106"/>
        <v>8.6965899110559783E-2</v>
      </c>
      <c r="P7161">
        <v>7159</v>
      </c>
      <c r="Q7161" s="8">
        <f t="shared" si="1112"/>
        <v>8.5543902348224635E-2</v>
      </c>
      <c r="R7161" s="8">
        <f t="shared" si="1112"/>
        <v>8.3683090927338763E-2</v>
      </c>
      <c r="S7161" s="8">
        <f t="shared" si="1112"/>
        <v>8.46068068225488E-2</v>
      </c>
      <c r="T7161" s="8">
        <f t="shared" si="1107"/>
        <v>8.396589911055978E-2</v>
      </c>
      <c r="W7161">
        <v>7159</v>
      </c>
      <c r="X7161" s="4">
        <f t="shared" si="1105"/>
        <v>9.9572724706050705E-2</v>
      </c>
      <c r="Y7161" s="4">
        <f t="shared" si="1114"/>
        <v>9.85096386844274E-2</v>
      </c>
      <c r="Z7161" s="4">
        <f t="shared" si="1115"/>
        <v>9.7780772218066012E-2</v>
      </c>
    </row>
    <row r="7162" spans="1:26" x14ac:dyDescent="0.25">
      <c r="A7162" s="16">
        <f t="shared" si="1113"/>
        <v>50695</v>
      </c>
      <c r="B7162">
        <f>+'[2]Ejercicio 1'!E7379</f>
        <v>7160</v>
      </c>
      <c r="C7162" s="5">
        <v>8.7045692513569028E-2</v>
      </c>
      <c r="D7162" s="4">
        <f t="shared" si="1108"/>
        <v>8.5184805635278249E-2</v>
      </c>
      <c r="E7162" s="6">
        <f t="shared" si="1109"/>
        <v>8.6108558853007097E-2</v>
      </c>
      <c r="F7162" s="7">
        <f t="shared" si="1110"/>
        <v>8.5467625216874801E-2</v>
      </c>
      <c r="I7162" s="10">
        <v>7160</v>
      </c>
      <c r="J7162" s="8">
        <f t="shared" si="1111"/>
        <v>8.854569251356903E-2</v>
      </c>
      <c r="K7162" s="8">
        <f t="shared" si="1111"/>
        <v>8.668480563527825E-2</v>
      </c>
      <c r="L7162" s="8">
        <f t="shared" si="1111"/>
        <v>8.7608558853007099E-2</v>
      </c>
      <c r="M7162" s="8">
        <f t="shared" si="1106"/>
        <v>8.6967625216874803E-2</v>
      </c>
      <c r="P7162">
        <v>7160</v>
      </c>
      <c r="Q7162" s="8">
        <f t="shared" si="1112"/>
        <v>8.5545692513569027E-2</v>
      </c>
      <c r="R7162" s="8">
        <f t="shared" si="1112"/>
        <v>8.3684805635278248E-2</v>
      </c>
      <c r="S7162" s="8">
        <f t="shared" si="1112"/>
        <v>8.4608558853007096E-2</v>
      </c>
      <c r="T7162" s="8">
        <f t="shared" si="1107"/>
        <v>8.39676252168748E-2</v>
      </c>
      <c r="W7162">
        <v>7160</v>
      </c>
      <c r="X7162" s="4">
        <f t="shared" ref="X7162:X7225" si="1116">Tasa_Fwd(C6980,B6980,C7162,B7162,182)</f>
        <v>9.9576316006853391E-2</v>
      </c>
      <c r="Y7162" s="4">
        <f t="shared" si="1114"/>
        <v>9.8513142797756581E-2</v>
      </c>
      <c r="Z7162" s="4">
        <f t="shared" si="1115"/>
        <v>9.7784217055350009E-2</v>
      </c>
    </row>
    <row r="7163" spans="1:26" x14ac:dyDescent="0.25">
      <c r="A7163" s="16">
        <f t="shared" si="1113"/>
        <v>50696</v>
      </c>
      <c r="B7163">
        <f>+'[2]Ejercicio 1'!E7380</f>
        <v>7161</v>
      </c>
      <c r="C7163" s="5">
        <v>8.7047482678913407E-2</v>
      </c>
      <c r="D7163" s="4">
        <f t="shared" si="1108"/>
        <v>8.5186520341731214E-2</v>
      </c>
      <c r="E7163" s="6">
        <f t="shared" si="1109"/>
        <v>8.6110310882706445E-2</v>
      </c>
      <c r="F7163" s="7">
        <f t="shared" si="1110"/>
        <v>8.5469351321922266E-2</v>
      </c>
      <c r="I7163" s="10">
        <v>7161</v>
      </c>
      <c r="J7163" s="8">
        <f t="shared" si="1111"/>
        <v>8.8547482678913408E-2</v>
      </c>
      <c r="K7163" s="8">
        <f t="shared" si="1111"/>
        <v>8.6686520341731216E-2</v>
      </c>
      <c r="L7163" s="8">
        <f t="shared" si="1111"/>
        <v>8.7610310882706446E-2</v>
      </c>
      <c r="M7163" s="8">
        <f t="shared" si="1106"/>
        <v>8.6969351321922267E-2</v>
      </c>
      <c r="P7163">
        <v>7161</v>
      </c>
      <c r="Q7163" s="8">
        <f t="shared" si="1112"/>
        <v>8.5547482678913406E-2</v>
      </c>
      <c r="R7163" s="8">
        <f t="shared" si="1112"/>
        <v>8.3686520341731213E-2</v>
      </c>
      <c r="S7163" s="8">
        <f t="shared" si="1112"/>
        <v>8.4610310882706444E-2</v>
      </c>
      <c r="T7163" s="8">
        <f t="shared" si="1107"/>
        <v>8.3969351321922264E-2</v>
      </c>
      <c r="W7163">
        <v>7161</v>
      </c>
      <c r="X7163" s="4">
        <f t="shared" si="1116"/>
        <v>9.9579907309198121E-2</v>
      </c>
      <c r="Y7163" s="4">
        <f t="shared" si="1114"/>
        <v>9.8516646909555541E-2</v>
      </c>
      <c r="Z7163" s="4">
        <f t="shared" si="1115"/>
        <v>9.7787661889059727E-2</v>
      </c>
    </row>
    <row r="7164" spans="1:26" x14ac:dyDescent="0.25">
      <c r="A7164" s="16">
        <f t="shared" si="1113"/>
        <v>50697</v>
      </c>
      <c r="B7164">
        <f>+'[2]Ejercicio 1'!E7381</f>
        <v>7162</v>
      </c>
      <c r="C7164" s="5">
        <v>8.70492728442578E-2</v>
      </c>
      <c r="D7164" s="4">
        <f t="shared" si="1108"/>
        <v>8.5188235046697855E-2</v>
      </c>
      <c r="E7164" s="6">
        <f t="shared" si="1109"/>
        <v>8.6112062911646831E-2</v>
      </c>
      <c r="F7164" s="7">
        <f t="shared" si="1110"/>
        <v>8.5471077425705033E-2</v>
      </c>
      <c r="I7164" s="10">
        <v>7162</v>
      </c>
      <c r="J7164" s="8">
        <f t="shared" si="1111"/>
        <v>8.8549272844257801E-2</v>
      </c>
      <c r="K7164" s="8">
        <f t="shared" si="1111"/>
        <v>8.6688235046697856E-2</v>
      </c>
      <c r="L7164" s="8">
        <f t="shared" si="1111"/>
        <v>8.7612062911646832E-2</v>
      </c>
      <c r="M7164" s="8">
        <f t="shared" si="1106"/>
        <v>8.6971077425705035E-2</v>
      </c>
      <c r="P7164">
        <v>7162</v>
      </c>
      <c r="Q7164" s="8">
        <f t="shared" si="1112"/>
        <v>8.5549272844257798E-2</v>
      </c>
      <c r="R7164" s="8">
        <f t="shared" si="1112"/>
        <v>8.3688235046697854E-2</v>
      </c>
      <c r="S7164" s="8">
        <f t="shared" si="1112"/>
        <v>8.4612062911646829E-2</v>
      </c>
      <c r="T7164" s="8">
        <f t="shared" si="1107"/>
        <v>8.3971077425705032E-2</v>
      </c>
      <c r="W7164">
        <v>7162</v>
      </c>
      <c r="X7164" s="4">
        <f t="shared" si="1116"/>
        <v>9.9583498613085811E-2</v>
      </c>
      <c r="Y7164" s="4">
        <f t="shared" si="1114"/>
        <v>9.8520151019824309E-2</v>
      </c>
      <c r="Z7164" s="4">
        <f t="shared" si="1115"/>
        <v>9.7791106719195164E-2</v>
      </c>
    </row>
    <row r="7165" spans="1:26" x14ac:dyDescent="0.25">
      <c r="A7165" s="16">
        <f t="shared" si="1113"/>
        <v>50698</v>
      </c>
      <c r="B7165">
        <f>+'[2]Ejercicio 1'!E7382</f>
        <v>7163</v>
      </c>
      <c r="C7165" s="5">
        <v>8.7051063009602178E-2</v>
      </c>
      <c r="D7165" s="4">
        <f t="shared" si="1108"/>
        <v>8.5189949750177976E-2</v>
      </c>
      <c r="E7165" s="6">
        <f t="shared" si="1109"/>
        <v>8.6113814939827379E-2</v>
      </c>
      <c r="F7165" s="7">
        <f t="shared" si="1110"/>
        <v>8.547280352822309E-2</v>
      </c>
      <c r="I7165" s="10">
        <v>7163</v>
      </c>
      <c r="J7165" s="8">
        <f t="shared" si="1111"/>
        <v>8.8551063009602179E-2</v>
      </c>
      <c r="K7165" s="8">
        <f t="shared" si="1111"/>
        <v>8.6689949750177978E-2</v>
      </c>
      <c r="L7165" s="8">
        <f t="shared" si="1111"/>
        <v>8.7613814939827381E-2</v>
      </c>
      <c r="M7165" s="8">
        <f t="shared" si="1106"/>
        <v>8.6972803528223092E-2</v>
      </c>
      <c r="P7165">
        <v>7163</v>
      </c>
      <c r="Q7165" s="8">
        <f t="shared" si="1112"/>
        <v>8.5551063009602177E-2</v>
      </c>
      <c r="R7165" s="8">
        <f t="shared" si="1112"/>
        <v>8.3689949750177975E-2</v>
      </c>
      <c r="S7165" s="8">
        <f t="shared" si="1112"/>
        <v>8.4613814939827378E-2</v>
      </c>
      <c r="T7165" s="8">
        <f t="shared" si="1107"/>
        <v>8.3972803528223089E-2</v>
      </c>
      <c r="W7165">
        <v>7163</v>
      </c>
      <c r="X7165" s="4">
        <f t="shared" si="1116"/>
        <v>9.958708991849842E-2</v>
      </c>
      <c r="Y7165" s="4">
        <f t="shared" si="1114"/>
        <v>9.8523655128562856E-2</v>
      </c>
      <c r="Z7165" s="4">
        <f t="shared" si="1115"/>
        <v>9.7794551545762012E-2</v>
      </c>
    </row>
    <row r="7166" spans="1:26" x14ac:dyDescent="0.25">
      <c r="A7166" s="16">
        <f t="shared" si="1113"/>
        <v>50699</v>
      </c>
      <c r="B7166">
        <f>+'[2]Ejercicio 1'!E7383</f>
        <v>7164</v>
      </c>
      <c r="C7166" s="5">
        <v>8.7052853174946571E-2</v>
      </c>
      <c r="D7166" s="4">
        <f t="shared" si="1108"/>
        <v>8.5191664452171578E-2</v>
      </c>
      <c r="E7166" s="6">
        <f t="shared" si="1109"/>
        <v>8.6115566967248994E-2</v>
      </c>
      <c r="F7166" s="7">
        <f t="shared" si="1110"/>
        <v>8.5474529629470747E-2</v>
      </c>
      <c r="I7166" s="10">
        <v>7164</v>
      </c>
      <c r="J7166" s="8">
        <f t="shared" si="1111"/>
        <v>8.8552853174946572E-2</v>
      </c>
      <c r="K7166" s="8">
        <f t="shared" si="1111"/>
        <v>8.669166445217158E-2</v>
      </c>
      <c r="L7166" s="8">
        <f t="shared" si="1111"/>
        <v>8.7615566967248995E-2</v>
      </c>
      <c r="M7166" s="8">
        <f t="shared" si="1106"/>
        <v>8.6974529629470748E-2</v>
      </c>
      <c r="P7166">
        <v>7164</v>
      </c>
      <c r="Q7166" s="8">
        <f t="shared" si="1112"/>
        <v>8.5552853174946569E-2</v>
      </c>
      <c r="R7166" s="8">
        <f t="shared" si="1112"/>
        <v>8.3691664452171577E-2</v>
      </c>
      <c r="S7166" s="8">
        <f t="shared" si="1112"/>
        <v>8.4615566967248992E-2</v>
      </c>
      <c r="T7166" s="8">
        <f t="shared" si="1107"/>
        <v>8.3974529629470746E-2</v>
      </c>
      <c r="W7166">
        <v>7164</v>
      </c>
      <c r="X7166" s="4">
        <f t="shared" si="1116"/>
        <v>9.95906812254711E-2</v>
      </c>
      <c r="Y7166" s="4">
        <f t="shared" si="1114"/>
        <v>9.8527159235838851E-2</v>
      </c>
      <c r="Z7166" s="4">
        <f t="shared" si="1115"/>
        <v>9.779799636802089E-2</v>
      </c>
    </row>
    <row r="7167" spans="1:26" x14ac:dyDescent="0.25">
      <c r="A7167" s="16">
        <f t="shared" si="1113"/>
        <v>50700</v>
      </c>
      <c r="B7167">
        <f>+'[2]Ejercicio 1'!E7384</f>
        <v>7165</v>
      </c>
      <c r="C7167" s="5">
        <v>8.7054643340290949E-2</v>
      </c>
      <c r="D7167" s="4">
        <f t="shared" si="1108"/>
        <v>8.5193379152679286E-2</v>
      </c>
      <c r="E7167" s="6">
        <f t="shared" si="1109"/>
        <v>8.6117318993910758E-2</v>
      </c>
      <c r="F7167" s="7">
        <f t="shared" si="1110"/>
        <v>8.5476255729456538E-2</v>
      </c>
      <c r="I7167" s="10">
        <v>7165</v>
      </c>
      <c r="J7167" s="8">
        <f t="shared" si="1111"/>
        <v>8.8554643340290951E-2</v>
      </c>
      <c r="K7167" s="8">
        <f t="shared" si="1111"/>
        <v>8.6693379152679287E-2</v>
      </c>
      <c r="L7167" s="8">
        <f t="shared" si="1111"/>
        <v>8.7617318993910759E-2</v>
      </c>
      <c r="M7167" s="8">
        <f t="shared" si="1106"/>
        <v>8.6976255729456539E-2</v>
      </c>
      <c r="P7167">
        <v>7165</v>
      </c>
      <c r="Q7167" s="8">
        <f t="shared" si="1112"/>
        <v>8.5554643340290948E-2</v>
      </c>
      <c r="R7167" s="8">
        <f t="shared" si="1112"/>
        <v>8.3693379152679284E-2</v>
      </c>
      <c r="S7167" s="8">
        <f t="shared" si="1112"/>
        <v>8.4617318993910756E-2</v>
      </c>
      <c r="T7167" s="8">
        <f t="shared" si="1107"/>
        <v>8.3976255729456536E-2</v>
      </c>
      <c r="W7167">
        <v>7165</v>
      </c>
      <c r="X7167" s="4">
        <f t="shared" si="1116"/>
        <v>9.9594272534002978E-2</v>
      </c>
      <c r="Y7167" s="4">
        <f t="shared" si="1114"/>
        <v>9.8530663341516125E-2</v>
      </c>
      <c r="Z7167" s="4">
        <f t="shared" si="1115"/>
        <v>9.7801441188167179E-2</v>
      </c>
    </row>
    <row r="7168" spans="1:26" x14ac:dyDescent="0.25">
      <c r="A7168" s="16">
        <f t="shared" si="1113"/>
        <v>50701</v>
      </c>
      <c r="B7168">
        <f>+'[2]Ejercicio 1'!E7385</f>
        <v>7166</v>
      </c>
      <c r="C7168" s="5">
        <v>8.7056433505635342E-2</v>
      </c>
      <c r="D7168" s="4">
        <f t="shared" si="1108"/>
        <v>8.5195093851700071E-2</v>
      </c>
      <c r="E7168" s="6">
        <f t="shared" si="1109"/>
        <v>8.6119071019813573E-2</v>
      </c>
      <c r="F7168" s="7">
        <f t="shared" si="1110"/>
        <v>8.5477981828174787E-2</v>
      </c>
      <c r="I7168" s="10">
        <v>7166</v>
      </c>
      <c r="J7168" s="8">
        <f t="shared" si="1111"/>
        <v>8.8556433505635343E-2</v>
      </c>
      <c r="K7168" s="8">
        <f t="shared" si="1111"/>
        <v>8.6695093851700072E-2</v>
      </c>
      <c r="L7168" s="8">
        <f t="shared" si="1111"/>
        <v>8.7619071019813574E-2</v>
      </c>
      <c r="M7168" s="8">
        <f t="shared" si="1106"/>
        <v>8.6977981828174789E-2</v>
      </c>
      <c r="P7168">
        <v>7166</v>
      </c>
      <c r="Q7168" s="8">
        <f t="shared" si="1112"/>
        <v>8.555643350563534E-2</v>
      </c>
      <c r="R7168" s="8">
        <f t="shared" si="1112"/>
        <v>8.369509385170007E-2</v>
      </c>
      <c r="S7168" s="8">
        <f t="shared" si="1112"/>
        <v>8.4619071019813571E-2</v>
      </c>
      <c r="T7168" s="8">
        <f t="shared" si="1107"/>
        <v>8.3977981828174786E-2</v>
      </c>
      <c r="W7168">
        <v>7166</v>
      </c>
      <c r="X7168" s="4">
        <f t="shared" si="1116"/>
        <v>9.9597863844060233E-2</v>
      </c>
      <c r="Y7168" s="4">
        <f t="shared" si="1114"/>
        <v>9.8534167445730819E-2</v>
      </c>
      <c r="Z7168" s="4">
        <f t="shared" si="1115"/>
        <v>9.7804886004011174E-2</v>
      </c>
    </row>
    <row r="7169" spans="1:26" x14ac:dyDescent="0.25">
      <c r="A7169" s="16">
        <f t="shared" si="1113"/>
        <v>50702</v>
      </c>
      <c r="B7169">
        <f>+'[2]Ejercicio 1'!E7386</f>
        <v>7167</v>
      </c>
      <c r="C7169" s="5">
        <v>8.705822367097972E-2</v>
      </c>
      <c r="D7169" s="4">
        <f t="shared" si="1108"/>
        <v>8.5196808549234546E-2</v>
      </c>
      <c r="E7169" s="6">
        <f t="shared" si="1109"/>
        <v>8.6120823044956565E-2</v>
      </c>
      <c r="F7169" s="7">
        <f t="shared" si="1110"/>
        <v>8.5479707925625467E-2</v>
      </c>
      <c r="I7169" s="10">
        <v>7167</v>
      </c>
      <c r="J7169" s="8">
        <f t="shared" si="1111"/>
        <v>8.8558223670979722E-2</v>
      </c>
      <c r="K7169" s="8">
        <f t="shared" si="1111"/>
        <v>8.6696808549234547E-2</v>
      </c>
      <c r="L7169" s="8">
        <f t="shared" si="1111"/>
        <v>8.7620823044956567E-2</v>
      </c>
      <c r="M7169" s="8">
        <f t="shared" si="1106"/>
        <v>8.6979707925625468E-2</v>
      </c>
      <c r="P7169">
        <v>7167</v>
      </c>
      <c r="Q7169" s="8">
        <f t="shared" si="1112"/>
        <v>8.5558223670979719E-2</v>
      </c>
      <c r="R7169" s="8">
        <f t="shared" si="1112"/>
        <v>8.3696808549234544E-2</v>
      </c>
      <c r="S7169" s="8">
        <f t="shared" si="1112"/>
        <v>8.4620823044956564E-2</v>
      </c>
      <c r="T7169" s="8">
        <f t="shared" si="1107"/>
        <v>8.3979707925625466E-2</v>
      </c>
      <c r="W7169">
        <v>7167</v>
      </c>
      <c r="X7169" s="4">
        <f t="shared" si="1116"/>
        <v>9.9601455155659976E-2</v>
      </c>
      <c r="Y7169" s="4">
        <f t="shared" si="1114"/>
        <v>9.853767154841532E-2</v>
      </c>
      <c r="Z7169" s="4">
        <f t="shared" si="1115"/>
        <v>9.7808330816283762E-2</v>
      </c>
    </row>
    <row r="7170" spans="1:26" x14ac:dyDescent="0.25">
      <c r="A7170" s="16">
        <f t="shared" si="1113"/>
        <v>50703</v>
      </c>
      <c r="B7170">
        <f>+'[2]Ejercicio 1'!E7387</f>
        <v>7168</v>
      </c>
      <c r="C7170" s="5">
        <v>8.7060013836324113E-2</v>
      </c>
      <c r="D7170" s="4">
        <f t="shared" si="1108"/>
        <v>8.519852324528232E-2</v>
      </c>
      <c r="E7170" s="6">
        <f t="shared" si="1109"/>
        <v>8.6122575069340596E-2</v>
      </c>
      <c r="F7170" s="7">
        <f t="shared" si="1110"/>
        <v>8.548143402181145E-2</v>
      </c>
      <c r="I7170" s="10">
        <v>7168</v>
      </c>
      <c r="J7170" s="8">
        <f t="shared" si="1111"/>
        <v>8.8560013836324114E-2</v>
      </c>
      <c r="K7170" s="8">
        <f t="shared" si="1111"/>
        <v>8.6698523245282322E-2</v>
      </c>
      <c r="L7170" s="8">
        <f t="shared" si="1111"/>
        <v>8.7622575069340597E-2</v>
      </c>
      <c r="M7170" s="8">
        <f t="shared" si="1111"/>
        <v>8.6981434021811452E-2</v>
      </c>
      <c r="P7170">
        <v>7168</v>
      </c>
      <c r="Q7170" s="8">
        <f t="shared" si="1112"/>
        <v>8.5560013836324111E-2</v>
      </c>
      <c r="R7170" s="8">
        <f t="shared" si="1112"/>
        <v>8.3698523245282319E-2</v>
      </c>
      <c r="S7170" s="8">
        <f t="shared" si="1112"/>
        <v>8.4622575069340594E-2</v>
      </c>
      <c r="T7170" s="8">
        <f t="shared" si="1112"/>
        <v>8.3981434021811449E-2</v>
      </c>
      <c r="W7170">
        <v>7168</v>
      </c>
      <c r="X7170" s="4">
        <f t="shared" si="1116"/>
        <v>9.9605046468802236E-2</v>
      </c>
      <c r="Y7170" s="4">
        <f t="shared" si="1114"/>
        <v>9.8541175649569615E-2</v>
      </c>
      <c r="Z7170" s="4">
        <f t="shared" si="1115"/>
        <v>9.7811775624982056E-2</v>
      </c>
    </row>
    <row r="7171" spans="1:26" x14ac:dyDescent="0.25">
      <c r="A7171" s="16">
        <f t="shared" si="1113"/>
        <v>50704</v>
      </c>
      <c r="B7171">
        <f>+'[2]Ejercicio 1'!E7388</f>
        <v>7169</v>
      </c>
      <c r="C7171" s="5">
        <v>8.7061804001668491E-2</v>
      </c>
      <c r="D7171" s="4">
        <f t="shared" ref="D7171:D7234" si="1117">+LN((1+C7171*182/360)^(360/182))</f>
        <v>8.5200237939843979E-2</v>
      </c>
      <c r="E7171" s="6">
        <f t="shared" ref="E7171:E7234" si="1118">Equivalencia_Tasas(C7171,182,91)</f>
        <v>8.6124327092964803E-2</v>
      </c>
      <c r="F7171" s="7">
        <f t="shared" ref="F7171:F7234" si="1119">Equivalencia_Tasas(C7171,182,28)</f>
        <v>8.5483160116729878E-2</v>
      </c>
      <c r="I7171" s="10">
        <v>7169</v>
      </c>
      <c r="J7171" s="8">
        <f t="shared" ref="J7171:M7234" si="1120">C7171+$O$1</f>
        <v>8.8561804001668493E-2</v>
      </c>
      <c r="K7171" s="8">
        <f t="shared" si="1120"/>
        <v>8.670023793984398E-2</v>
      </c>
      <c r="L7171" s="8">
        <f t="shared" si="1120"/>
        <v>8.7624327092964804E-2</v>
      </c>
      <c r="M7171" s="8">
        <f t="shared" si="1120"/>
        <v>8.698316011672988E-2</v>
      </c>
      <c r="P7171">
        <v>7169</v>
      </c>
      <c r="Q7171" s="8">
        <f t="shared" ref="Q7171:T7234" si="1121">C7171-$O$1</f>
        <v>8.556180400166849E-2</v>
      </c>
      <c r="R7171" s="8">
        <f t="shared" si="1121"/>
        <v>8.3700237939843977E-2</v>
      </c>
      <c r="S7171" s="8">
        <f t="shared" si="1121"/>
        <v>8.4624327092964802E-2</v>
      </c>
      <c r="T7171" s="8">
        <f t="shared" si="1121"/>
        <v>8.3983160116729877E-2</v>
      </c>
      <c r="W7171">
        <v>7169</v>
      </c>
      <c r="X7171" s="4">
        <f t="shared" si="1116"/>
        <v>9.9608637783486553E-2</v>
      </c>
      <c r="Y7171" s="4">
        <f t="shared" si="1114"/>
        <v>9.8544679749192829E-2</v>
      </c>
      <c r="Z7171" s="4">
        <f t="shared" si="1115"/>
        <v>9.7815220429375224E-2</v>
      </c>
    </row>
    <row r="7172" spans="1:26" x14ac:dyDescent="0.25">
      <c r="A7172" s="16">
        <f t="shared" si="1113"/>
        <v>50705</v>
      </c>
      <c r="B7172">
        <f>+'[2]Ejercicio 1'!E7389</f>
        <v>7170</v>
      </c>
      <c r="C7172" s="5">
        <v>8.7063594167012884E-2</v>
      </c>
      <c r="D7172" s="4">
        <f t="shared" si="1117"/>
        <v>8.5201952632918951E-2</v>
      </c>
      <c r="E7172" s="6">
        <f t="shared" si="1118"/>
        <v>8.6126079115830048E-2</v>
      </c>
      <c r="F7172" s="7">
        <f t="shared" si="1119"/>
        <v>8.5484886210383609E-2</v>
      </c>
      <c r="I7172" s="10">
        <v>7170</v>
      </c>
      <c r="J7172" s="8">
        <f t="shared" si="1120"/>
        <v>8.8563594167012885E-2</v>
      </c>
      <c r="K7172" s="8">
        <f t="shared" si="1120"/>
        <v>8.6701952632918952E-2</v>
      </c>
      <c r="L7172" s="8">
        <f t="shared" si="1120"/>
        <v>8.7626079115830049E-2</v>
      </c>
      <c r="M7172" s="8">
        <f t="shared" si="1120"/>
        <v>8.6984886210383611E-2</v>
      </c>
      <c r="P7172">
        <v>7170</v>
      </c>
      <c r="Q7172" s="8">
        <f t="shared" si="1121"/>
        <v>8.5563594167012882E-2</v>
      </c>
      <c r="R7172" s="8">
        <f t="shared" si="1121"/>
        <v>8.3701952632918949E-2</v>
      </c>
      <c r="S7172" s="8">
        <f t="shared" si="1121"/>
        <v>8.4626079115830047E-2</v>
      </c>
      <c r="T7172" s="8">
        <f t="shared" si="1121"/>
        <v>8.3984886210383608E-2</v>
      </c>
      <c r="W7172">
        <v>7170</v>
      </c>
      <c r="X7172" s="4">
        <f t="shared" si="1116"/>
        <v>9.9612229099696248E-2</v>
      </c>
      <c r="Y7172" s="4">
        <f t="shared" si="1114"/>
        <v>9.8548183847285836E-2</v>
      </c>
      <c r="Z7172" s="4">
        <f t="shared" si="1115"/>
        <v>9.7818665230922086E-2</v>
      </c>
    </row>
    <row r="7173" spans="1:26" x14ac:dyDescent="0.25">
      <c r="A7173" s="16">
        <f t="shared" ref="A7173:A7236" si="1122">+A7172+1</f>
        <v>50706</v>
      </c>
      <c r="B7173">
        <f>+'[2]Ejercicio 1'!E7390</f>
        <v>7171</v>
      </c>
      <c r="C7173" s="5">
        <v>8.7065384332357262E-2</v>
      </c>
      <c r="D7173" s="4">
        <f t="shared" si="1117"/>
        <v>8.5203667324508237E-2</v>
      </c>
      <c r="E7173" s="6">
        <f t="shared" si="1118"/>
        <v>8.6127831137935471E-2</v>
      </c>
      <c r="F7173" s="7">
        <f t="shared" si="1119"/>
        <v>8.548661230277263E-2</v>
      </c>
      <c r="I7173" s="10">
        <v>7171</v>
      </c>
      <c r="J7173" s="8">
        <f t="shared" si="1120"/>
        <v>8.8565384332357264E-2</v>
      </c>
      <c r="K7173" s="8">
        <f t="shared" si="1120"/>
        <v>8.6703667324508238E-2</v>
      </c>
      <c r="L7173" s="8">
        <f t="shared" si="1120"/>
        <v>8.7627831137935472E-2</v>
      </c>
      <c r="M7173" s="8">
        <f t="shared" si="1120"/>
        <v>8.6986612302772631E-2</v>
      </c>
      <c r="P7173">
        <v>7171</v>
      </c>
      <c r="Q7173" s="8">
        <f t="shared" si="1121"/>
        <v>8.5565384332357261E-2</v>
      </c>
      <c r="R7173" s="8">
        <f t="shared" si="1121"/>
        <v>8.3703667324508235E-2</v>
      </c>
      <c r="S7173" s="8">
        <f t="shared" si="1121"/>
        <v>8.4627831137935469E-2</v>
      </c>
      <c r="T7173" s="8">
        <f t="shared" si="1121"/>
        <v>8.3986612302772629E-2</v>
      </c>
      <c r="W7173">
        <v>7171</v>
      </c>
      <c r="X7173" s="4">
        <f t="shared" si="1116"/>
        <v>9.9615820417483139E-2</v>
      </c>
      <c r="Y7173" s="4">
        <f t="shared" si="1114"/>
        <v>9.8551687943847763E-2</v>
      </c>
      <c r="Z7173" s="4">
        <f t="shared" si="1115"/>
        <v>9.7822110029634091E-2</v>
      </c>
    </row>
    <row r="7174" spans="1:26" x14ac:dyDescent="0.25">
      <c r="A7174" s="16">
        <f t="shared" si="1122"/>
        <v>50707</v>
      </c>
      <c r="B7174">
        <f>+'[2]Ejercicio 1'!E7391</f>
        <v>7172</v>
      </c>
      <c r="C7174" s="5">
        <v>8.7067174497701655E-2</v>
      </c>
      <c r="D7174" s="4">
        <f t="shared" si="1117"/>
        <v>8.5205382014610406E-2</v>
      </c>
      <c r="E7174" s="6">
        <f t="shared" si="1118"/>
        <v>8.6129583159281931E-2</v>
      </c>
      <c r="F7174" s="7">
        <f t="shared" si="1119"/>
        <v>8.5488338393891236E-2</v>
      </c>
      <c r="I7174" s="10">
        <v>7172</v>
      </c>
      <c r="J7174" s="8">
        <f t="shared" si="1120"/>
        <v>8.8567174497701656E-2</v>
      </c>
      <c r="K7174" s="8">
        <f t="shared" si="1120"/>
        <v>8.6705382014610408E-2</v>
      </c>
      <c r="L7174" s="8">
        <f t="shared" si="1120"/>
        <v>8.7629583159281932E-2</v>
      </c>
      <c r="M7174" s="8">
        <f t="shared" si="1120"/>
        <v>8.6988338393891237E-2</v>
      </c>
      <c r="P7174">
        <v>7172</v>
      </c>
      <c r="Q7174" s="8">
        <f t="shared" si="1121"/>
        <v>8.5567174497701654E-2</v>
      </c>
      <c r="R7174" s="8">
        <f t="shared" si="1121"/>
        <v>8.3705382014610405E-2</v>
      </c>
      <c r="S7174" s="8">
        <f t="shared" si="1121"/>
        <v>8.4629583159281929E-2</v>
      </c>
      <c r="T7174" s="8">
        <f t="shared" si="1121"/>
        <v>8.3988338393891235E-2</v>
      </c>
      <c r="W7174">
        <v>7172</v>
      </c>
      <c r="X7174" s="4">
        <f t="shared" si="1116"/>
        <v>9.9619411736794963E-2</v>
      </c>
      <c r="Y7174" s="4">
        <f t="shared" si="1114"/>
        <v>9.8555192038948872E-2</v>
      </c>
      <c r="Z7174" s="4">
        <f t="shared" si="1115"/>
        <v>9.782555482331011E-2</v>
      </c>
    </row>
    <row r="7175" spans="1:26" x14ac:dyDescent="0.25">
      <c r="A7175" s="16">
        <f t="shared" si="1122"/>
        <v>50708</v>
      </c>
      <c r="B7175">
        <f>+'[2]Ejercicio 1'!E7392</f>
        <v>7173</v>
      </c>
      <c r="C7175" s="5">
        <v>8.7068964663046033E-2</v>
      </c>
      <c r="D7175" s="4">
        <f t="shared" si="1117"/>
        <v>8.5207096703226293E-2</v>
      </c>
      <c r="E7175" s="6">
        <f t="shared" si="1118"/>
        <v>8.6131335179868554E-2</v>
      </c>
      <c r="F7175" s="7">
        <f t="shared" si="1119"/>
        <v>8.5490064483747991E-2</v>
      </c>
      <c r="I7175" s="10">
        <v>7173</v>
      </c>
      <c r="J7175" s="8">
        <f t="shared" si="1120"/>
        <v>8.8568964663046035E-2</v>
      </c>
      <c r="K7175" s="8">
        <f t="shared" si="1120"/>
        <v>8.6707096703226294E-2</v>
      </c>
      <c r="L7175" s="8">
        <f t="shared" si="1120"/>
        <v>8.7631335179868555E-2</v>
      </c>
      <c r="M7175" s="8">
        <f t="shared" si="1120"/>
        <v>8.6990064483747992E-2</v>
      </c>
      <c r="P7175">
        <v>7173</v>
      </c>
      <c r="Q7175" s="8">
        <f t="shared" si="1121"/>
        <v>8.5568964663046032E-2</v>
      </c>
      <c r="R7175" s="8">
        <f t="shared" si="1121"/>
        <v>8.3707096703226291E-2</v>
      </c>
      <c r="S7175" s="8">
        <f t="shared" si="1121"/>
        <v>8.4631335179868553E-2</v>
      </c>
      <c r="T7175" s="8">
        <f t="shared" si="1121"/>
        <v>8.3990064483747989E-2</v>
      </c>
      <c r="W7175">
        <v>7173</v>
      </c>
      <c r="X7175" s="4">
        <f t="shared" si="1116"/>
        <v>9.962300305764886E-2</v>
      </c>
      <c r="Y7175" s="4">
        <f t="shared" si="1114"/>
        <v>9.8558696132449511E-2</v>
      </c>
      <c r="Z7175" s="4">
        <f t="shared" si="1115"/>
        <v>9.7828999614873541E-2</v>
      </c>
    </row>
    <row r="7176" spans="1:26" x14ac:dyDescent="0.25">
      <c r="A7176" s="16">
        <f t="shared" si="1122"/>
        <v>50709</v>
      </c>
      <c r="B7176">
        <f>+'[2]Ejercicio 1'!E7393</f>
        <v>7174</v>
      </c>
      <c r="C7176" s="5">
        <v>8.7070754828390426E-2</v>
      </c>
      <c r="D7176" s="4">
        <f t="shared" si="1117"/>
        <v>8.5208811390355688E-2</v>
      </c>
      <c r="E7176" s="6">
        <f t="shared" si="1118"/>
        <v>8.6133087199696243E-2</v>
      </c>
      <c r="F7176" s="7">
        <f t="shared" si="1119"/>
        <v>8.5491790572337203E-2</v>
      </c>
      <c r="I7176" s="10">
        <v>7174</v>
      </c>
      <c r="J7176" s="8">
        <f t="shared" si="1120"/>
        <v>8.8570754828390427E-2</v>
      </c>
      <c r="K7176" s="8">
        <f t="shared" si="1120"/>
        <v>8.6708811390355689E-2</v>
      </c>
      <c r="L7176" s="8">
        <f t="shared" si="1120"/>
        <v>8.7633087199696244E-2</v>
      </c>
      <c r="M7176" s="8">
        <f t="shared" si="1120"/>
        <v>8.6991790572337205E-2</v>
      </c>
      <c r="P7176">
        <v>7174</v>
      </c>
      <c r="Q7176" s="8">
        <f t="shared" si="1121"/>
        <v>8.5570754828390425E-2</v>
      </c>
      <c r="R7176" s="8">
        <f t="shared" si="1121"/>
        <v>8.3708811390355686E-2</v>
      </c>
      <c r="S7176" s="8">
        <f t="shared" si="1121"/>
        <v>8.4633087199696241E-2</v>
      </c>
      <c r="T7176" s="8">
        <f t="shared" si="1121"/>
        <v>8.3991790572337202E-2</v>
      </c>
      <c r="W7176">
        <v>7174</v>
      </c>
      <c r="X7176" s="4">
        <f t="shared" si="1116"/>
        <v>9.9626594380045688E-2</v>
      </c>
      <c r="Y7176" s="4">
        <f t="shared" si="1114"/>
        <v>9.8562200224488458E-2</v>
      </c>
      <c r="Z7176" s="4">
        <f t="shared" si="1115"/>
        <v>9.7832444402128987E-2</v>
      </c>
    </row>
    <row r="7177" spans="1:26" x14ac:dyDescent="0.25">
      <c r="A7177" s="16">
        <f t="shared" si="1122"/>
        <v>50710</v>
      </c>
      <c r="B7177">
        <f>+'[2]Ejercicio 1'!E7394</f>
        <v>7175</v>
      </c>
      <c r="C7177" s="5">
        <v>8.7072544993734804E-2</v>
      </c>
      <c r="D7177" s="4">
        <f t="shared" si="1117"/>
        <v>8.5210526075998785E-2</v>
      </c>
      <c r="E7177" s="6">
        <f t="shared" si="1118"/>
        <v>8.6134839218764081E-2</v>
      </c>
      <c r="F7177" s="7">
        <f t="shared" si="1119"/>
        <v>8.5493516659658847E-2</v>
      </c>
      <c r="I7177" s="10">
        <v>7175</v>
      </c>
      <c r="J7177" s="8">
        <f t="shared" si="1120"/>
        <v>8.8572544993734806E-2</v>
      </c>
      <c r="K7177" s="8">
        <f t="shared" si="1120"/>
        <v>8.6710526075998787E-2</v>
      </c>
      <c r="L7177" s="8">
        <f t="shared" si="1120"/>
        <v>8.7634839218764082E-2</v>
      </c>
      <c r="M7177" s="8">
        <f t="shared" si="1120"/>
        <v>8.6993516659658848E-2</v>
      </c>
      <c r="P7177">
        <v>7175</v>
      </c>
      <c r="Q7177" s="8">
        <f t="shared" si="1121"/>
        <v>8.5572544993734803E-2</v>
      </c>
      <c r="R7177" s="8">
        <f t="shared" si="1121"/>
        <v>8.3710526075998784E-2</v>
      </c>
      <c r="S7177" s="8">
        <f t="shared" si="1121"/>
        <v>8.463483921876408E-2</v>
      </c>
      <c r="T7177" s="8">
        <f t="shared" si="1121"/>
        <v>8.3993516659658846E-2</v>
      </c>
      <c r="W7177">
        <v>7175</v>
      </c>
      <c r="X7177" s="4">
        <f t="shared" si="1116"/>
        <v>9.9630185703984575E-2</v>
      </c>
      <c r="Y7177" s="4">
        <f t="shared" si="1114"/>
        <v>9.8565704314928684E-2</v>
      </c>
      <c r="Z7177" s="4">
        <f t="shared" si="1115"/>
        <v>9.7835889185815858E-2</v>
      </c>
    </row>
    <row r="7178" spans="1:26" x14ac:dyDescent="0.25">
      <c r="A7178" s="16">
        <f t="shared" si="1122"/>
        <v>50711</v>
      </c>
      <c r="B7178">
        <f>+'[2]Ejercicio 1'!E7395</f>
        <v>7176</v>
      </c>
      <c r="C7178" s="5">
        <v>8.7074335159079197E-2</v>
      </c>
      <c r="D7178" s="4">
        <f t="shared" si="1117"/>
        <v>8.5212240760155419E-2</v>
      </c>
      <c r="E7178" s="6">
        <f t="shared" si="1118"/>
        <v>8.6136591237072097E-2</v>
      </c>
      <c r="F7178" s="7">
        <f t="shared" si="1119"/>
        <v>8.549524274571578E-2</v>
      </c>
      <c r="I7178" s="10">
        <v>7176</v>
      </c>
      <c r="J7178" s="8">
        <f t="shared" si="1120"/>
        <v>8.8574335159079198E-2</v>
      </c>
      <c r="K7178" s="8">
        <f t="shared" si="1120"/>
        <v>8.6712240760155421E-2</v>
      </c>
      <c r="L7178" s="8">
        <f t="shared" si="1120"/>
        <v>8.7636591237072098E-2</v>
      </c>
      <c r="M7178" s="8">
        <f t="shared" si="1120"/>
        <v>8.6995242745715781E-2</v>
      </c>
      <c r="P7178">
        <v>7176</v>
      </c>
      <c r="Q7178" s="8">
        <f t="shared" si="1121"/>
        <v>8.5574335159079196E-2</v>
      </c>
      <c r="R7178" s="8">
        <f t="shared" si="1121"/>
        <v>8.3712240760155418E-2</v>
      </c>
      <c r="S7178" s="8">
        <f t="shared" si="1121"/>
        <v>8.4636591237072095E-2</v>
      </c>
      <c r="T7178" s="8">
        <f t="shared" si="1121"/>
        <v>8.3995242745715779E-2</v>
      </c>
      <c r="W7178">
        <v>7176</v>
      </c>
      <c r="X7178" s="4">
        <f t="shared" si="1116"/>
        <v>9.9633777029449283E-2</v>
      </c>
      <c r="Y7178" s="4">
        <f t="shared" si="1114"/>
        <v>9.856920840383783E-2</v>
      </c>
      <c r="Z7178" s="4">
        <f t="shared" si="1115"/>
        <v>9.783933396592559E-2</v>
      </c>
    </row>
    <row r="7179" spans="1:26" x14ac:dyDescent="0.25">
      <c r="A7179" s="16">
        <f t="shared" si="1122"/>
        <v>50712</v>
      </c>
      <c r="B7179">
        <f>+'[2]Ejercicio 1'!E7396</f>
        <v>7177</v>
      </c>
      <c r="C7179" s="5">
        <v>8.7076125324423576E-2</v>
      </c>
      <c r="D7179" s="4">
        <f t="shared" si="1117"/>
        <v>8.5213955442825964E-2</v>
      </c>
      <c r="E7179" s="6">
        <f t="shared" si="1118"/>
        <v>8.6138343254622038E-2</v>
      </c>
      <c r="F7179" s="7">
        <f t="shared" si="1119"/>
        <v>8.549696883050803E-2</v>
      </c>
      <c r="I7179" s="10">
        <v>7177</v>
      </c>
      <c r="J7179" s="8">
        <f t="shared" si="1120"/>
        <v>8.8576125324423577E-2</v>
      </c>
      <c r="K7179" s="8">
        <f t="shared" si="1120"/>
        <v>8.6713955442825966E-2</v>
      </c>
      <c r="L7179" s="8">
        <f t="shared" si="1120"/>
        <v>8.7638343254622039E-2</v>
      </c>
      <c r="M7179" s="8">
        <f t="shared" si="1120"/>
        <v>8.6996968830508031E-2</v>
      </c>
      <c r="P7179">
        <v>7177</v>
      </c>
      <c r="Q7179" s="8">
        <f t="shared" si="1121"/>
        <v>8.5576125324423574E-2</v>
      </c>
      <c r="R7179" s="8">
        <f t="shared" si="1121"/>
        <v>8.3713955442825963E-2</v>
      </c>
      <c r="S7179" s="8">
        <f t="shared" si="1121"/>
        <v>8.4638343254622037E-2</v>
      </c>
      <c r="T7179" s="8">
        <f t="shared" si="1121"/>
        <v>8.3996968830508029E-2</v>
      </c>
      <c r="W7179">
        <v>7177</v>
      </c>
      <c r="X7179" s="4">
        <f t="shared" si="1116"/>
        <v>9.9637368356489869E-2</v>
      </c>
      <c r="Y7179" s="4">
        <f t="shared" si="1114"/>
        <v>9.8572712491286157E-2</v>
      </c>
      <c r="Z7179" s="4">
        <f t="shared" si="1115"/>
        <v>9.7842778742463901E-2</v>
      </c>
    </row>
    <row r="7180" spans="1:26" x14ac:dyDescent="0.25">
      <c r="A7180" s="16">
        <f t="shared" si="1122"/>
        <v>50713</v>
      </c>
      <c r="B7180">
        <f>+'[2]Ejercicio 1'!E7397</f>
        <v>7178</v>
      </c>
      <c r="C7180" s="5">
        <v>8.7077915489767968E-2</v>
      </c>
      <c r="D7180" s="4">
        <f t="shared" si="1117"/>
        <v>8.5215670124009824E-2</v>
      </c>
      <c r="E7180" s="6">
        <f t="shared" si="1118"/>
        <v>8.6140095271412143E-2</v>
      </c>
      <c r="F7180" s="7">
        <f t="shared" si="1119"/>
        <v>8.5498694914032711E-2</v>
      </c>
      <c r="I7180" s="10">
        <v>7178</v>
      </c>
      <c r="J7180" s="8">
        <f t="shared" si="1120"/>
        <v>8.8577915489767969E-2</v>
      </c>
      <c r="K7180" s="8">
        <f t="shared" si="1120"/>
        <v>8.6715670124009825E-2</v>
      </c>
      <c r="L7180" s="8">
        <f t="shared" si="1120"/>
        <v>8.7640095271412144E-2</v>
      </c>
      <c r="M7180" s="8">
        <f t="shared" si="1120"/>
        <v>8.6998694914032712E-2</v>
      </c>
      <c r="P7180">
        <v>7178</v>
      </c>
      <c r="Q7180" s="8">
        <f t="shared" si="1121"/>
        <v>8.5577915489767967E-2</v>
      </c>
      <c r="R7180" s="8">
        <f t="shared" si="1121"/>
        <v>8.3715670124009822E-2</v>
      </c>
      <c r="S7180" s="8">
        <f t="shared" si="1121"/>
        <v>8.4640095271412141E-2</v>
      </c>
      <c r="T7180" s="8">
        <f t="shared" si="1121"/>
        <v>8.3998694914032709E-2</v>
      </c>
      <c r="W7180">
        <v>7178</v>
      </c>
      <c r="X7180" s="4">
        <f t="shared" si="1116"/>
        <v>9.9640959685055833E-2</v>
      </c>
      <c r="Y7180" s="4">
        <f t="shared" si="1114"/>
        <v>9.8576216577271933E-2</v>
      </c>
      <c r="Z7180" s="4">
        <f t="shared" si="1115"/>
        <v>9.7846223516158765E-2</v>
      </c>
    </row>
    <row r="7181" spans="1:26" x14ac:dyDescent="0.25">
      <c r="A7181" s="16">
        <f t="shared" si="1122"/>
        <v>50714</v>
      </c>
      <c r="B7181">
        <f>+'[2]Ejercicio 1'!E7398</f>
        <v>7179</v>
      </c>
      <c r="C7181" s="5">
        <v>8.7079705655112347E-2</v>
      </c>
      <c r="D7181" s="4">
        <f t="shared" si="1117"/>
        <v>8.5217384803707205E-2</v>
      </c>
      <c r="E7181" s="6">
        <f t="shared" si="1118"/>
        <v>8.6141847287442425E-2</v>
      </c>
      <c r="F7181" s="7">
        <f t="shared" si="1119"/>
        <v>8.5500420996289836E-2</v>
      </c>
      <c r="I7181" s="10">
        <v>7179</v>
      </c>
      <c r="J7181" s="8">
        <f t="shared" si="1120"/>
        <v>8.8579705655112348E-2</v>
      </c>
      <c r="K7181" s="8">
        <f t="shared" si="1120"/>
        <v>8.6717384803707206E-2</v>
      </c>
      <c r="L7181" s="8">
        <f t="shared" si="1120"/>
        <v>8.7641847287442426E-2</v>
      </c>
      <c r="M7181" s="8">
        <f t="shared" si="1120"/>
        <v>8.7000420996289837E-2</v>
      </c>
      <c r="P7181">
        <v>7179</v>
      </c>
      <c r="Q7181" s="8">
        <f t="shared" si="1121"/>
        <v>8.5579705655112345E-2</v>
      </c>
      <c r="R7181" s="8">
        <f t="shared" si="1121"/>
        <v>8.3717384803707204E-2</v>
      </c>
      <c r="S7181" s="8">
        <f t="shared" si="1121"/>
        <v>8.4641847287442423E-2</v>
      </c>
      <c r="T7181" s="8">
        <f t="shared" si="1121"/>
        <v>8.4000420996289835E-2</v>
      </c>
      <c r="W7181">
        <v>7179</v>
      </c>
      <c r="X7181" s="4">
        <f t="shared" si="1116"/>
        <v>9.9644551015164298E-2</v>
      </c>
      <c r="Y7181" s="4">
        <f t="shared" si="1114"/>
        <v>9.8579720661589584E-2</v>
      </c>
      <c r="Z7181" s="4">
        <f t="shared" si="1115"/>
        <v>9.7849668284826219E-2</v>
      </c>
    </row>
    <row r="7182" spans="1:26" x14ac:dyDescent="0.25">
      <c r="A7182" s="16">
        <f t="shared" si="1122"/>
        <v>50715</v>
      </c>
      <c r="B7182">
        <f>+'[2]Ejercicio 1'!E7399</f>
        <v>7180</v>
      </c>
      <c r="C7182" s="5">
        <v>8.7081495820456739E-2</v>
      </c>
      <c r="D7182" s="4">
        <f t="shared" si="1117"/>
        <v>8.5219099481918317E-2</v>
      </c>
      <c r="E7182" s="6">
        <f t="shared" si="1118"/>
        <v>8.6143599302713744E-2</v>
      </c>
      <c r="F7182" s="7">
        <f t="shared" si="1119"/>
        <v>8.5502147077282251E-2</v>
      </c>
      <c r="I7182" s="10">
        <v>7180</v>
      </c>
      <c r="J7182" s="8">
        <f t="shared" si="1120"/>
        <v>8.858149582045674E-2</v>
      </c>
      <c r="K7182" s="8">
        <f t="shared" si="1120"/>
        <v>8.6719099481918319E-2</v>
      </c>
      <c r="L7182" s="8">
        <f t="shared" si="1120"/>
        <v>8.7643599302713746E-2</v>
      </c>
      <c r="M7182" s="8">
        <f t="shared" si="1120"/>
        <v>8.7002147077282252E-2</v>
      </c>
      <c r="P7182">
        <v>7180</v>
      </c>
      <c r="Q7182" s="8">
        <f t="shared" si="1121"/>
        <v>8.5581495820456738E-2</v>
      </c>
      <c r="R7182" s="8">
        <f t="shared" si="1121"/>
        <v>8.3719099481918316E-2</v>
      </c>
      <c r="S7182" s="8">
        <f t="shared" si="1121"/>
        <v>8.4643599302713743E-2</v>
      </c>
      <c r="T7182" s="8">
        <f t="shared" si="1121"/>
        <v>8.4002147077282249E-2</v>
      </c>
      <c r="W7182">
        <v>7180</v>
      </c>
      <c r="X7182" s="4">
        <f t="shared" si="1116"/>
        <v>9.9648142346815266E-2</v>
      </c>
      <c r="Y7182" s="4">
        <f t="shared" si="1114"/>
        <v>9.8583224744513184E-2</v>
      </c>
      <c r="Z7182" s="4">
        <f t="shared" si="1115"/>
        <v>9.7853113050644536E-2</v>
      </c>
    </row>
    <row r="7183" spans="1:26" x14ac:dyDescent="0.25">
      <c r="A7183" s="16">
        <f t="shared" si="1122"/>
        <v>50716</v>
      </c>
      <c r="B7183">
        <f>+'[2]Ejercicio 1'!E7400</f>
        <v>7181</v>
      </c>
      <c r="C7183" s="5">
        <v>8.7083285985801118E-2</v>
      </c>
      <c r="D7183" s="4">
        <f t="shared" si="1117"/>
        <v>8.5220814158642966E-2</v>
      </c>
      <c r="E7183" s="6">
        <f t="shared" si="1118"/>
        <v>8.6145351317225241E-2</v>
      </c>
      <c r="F7183" s="7">
        <f t="shared" si="1119"/>
        <v>8.5503873157009982E-2</v>
      </c>
      <c r="I7183" s="10">
        <v>7181</v>
      </c>
      <c r="J7183" s="8">
        <f t="shared" si="1120"/>
        <v>8.8583285985801119E-2</v>
      </c>
      <c r="K7183" s="8">
        <f t="shared" si="1120"/>
        <v>8.6720814158642967E-2</v>
      </c>
      <c r="L7183" s="8">
        <f t="shared" si="1120"/>
        <v>8.7645351317225242E-2</v>
      </c>
      <c r="M7183" s="8">
        <f t="shared" si="1120"/>
        <v>8.7003873157009984E-2</v>
      </c>
      <c r="P7183">
        <v>7181</v>
      </c>
      <c r="Q7183" s="8">
        <f t="shared" si="1121"/>
        <v>8.5583285985801116E-2</v>
      </c>
      <c r="R7183" s="8">
        <f t="shared" si="1121"/>
        <v>8.3720814158642964E-2</v>
      </c>
      <c r="S7183" s="8">
        <f t="shared" si="1121"/>
        <v>8.464535131722524E-2</v>
      </c>
      <c r="T7183" s="8">
        <f t="shared" si="1121"/>
        <v>8.4003873157009981E-2</v>
      </c>
      <c r="W7183">
        <v>7181</v>
      </c>
      <c r="X7183" s="4">
        <f t="shared" si="1116"/>
        <v>9.9651733680008736E-2</v>
      </c>
      <c r="Y7183" s="4">
        <f t="shared" si="1114"/>
        <v>9.8586728825838063E-2</v>
      </c>
      <c r="Z7183" s="4">
        <f t="shared" si="1115"/>
        <v>9.7856557813619405E-2</v>
      </c>
    </row>
    <row r="7184" spans="1:26" x14ac:dyDescent="0.25">
      <c r="A7184" s="16">
        <f t="shared" si="1122"/>
        <v>50717</v>
      </c>
      <c r="B7184">
        <f>+'[2]Ejercicio 1'!E7401</f>
        <v>7182</v>
      </c>
      <c r="C7184" s="5">
        <v>8.708507615114551E-2</v>
      </c>
      <c r="D7184" s="4">
        <f t="shared" si="1117"/>
        <v>8.5222528833881137E-2</v>
      </c>
      <c r="E7184" s="6">
        <f t="shared" si="1118"/>
        <v>8.6147103330977776E-2</v>
      </c>
      <c r="F7184" s="7">
        <f t="shared" si="1119"/>
        <v>8.5505599235470145E-2</v>
      </c>
      <c r="I7184" s="10">
        <v>7182</v>
      </c>
      <c r="J7184" s="8">
        <f t="shared" si="1120"/>
        <v>8.8585076151145511E-2</v>
      </c>
      <c r="K7184" s="8">
        <f t="shared" si="1120"/>
        <v>8.6722528833881138E-2</v>
      </c>
      <c r="L7184" s="8">
        <f t="shared" si="1120"/>
        <v>8.7647103330977777E-2</v>
      </c>
      <c r="M7184" s="8">
        <f t="shared" si="1120"/>
        <v>8.7005599235470146E-2</v>
      </c>
      <c r="P7184">
        <v>7182</v>
      </c>
      <c r="Q7184" s="8">
        <f t="shared" si="1121"/>
        <v>8.5585076151145509E-2</v>
      </c>
      <c r="R7184" s="8">
        <f t="shared" si="1121"/>
        <v>8.3722528833881135E-2</v>
      </c>
      <c r="S7184" s="8">
        <f t="shared" si="1121"/>
        <v>8.4647103330977774E-2</v>
      </c>
      <c r="T7184" s="8">
        <f t="shared" si="1121"/>
        <v>8.4005599235470144E-2</v>
      </c>
      <c r="W7184">
        <v>7182</v>
      </c>
      <c r="X7184" s="4">
        <f t="shared" si="1116"/>
        <v>9.9655325014727139E-2</v>
      </c>
      <c r="Y7184" s="4">
        <f t="shared" si="1114"/>
        <v>9.8590232905634498E-2</v>
      </c>
      <c r="Z7184" s="4">
        <f t="shared" si="1115"/>
        <v>9.7860002572291993E-2</v>
      </c>
    </row>
    <row r="7185" spans="1:26" x14ac:dyDescent="0.25">
      <c r="A7185" s="16">
        <f t="shared" si="1122"/>
        <v>50718</v>
      </c>
      <c r="B7185">
        <f>+'[2]Ejercicio 1'!E7402</f>
        <v>7183</v>
      </c>
      <c r="C7185" s="5">
        <v>8.7086866316489889E-2</v>
      </c>
      <c r="D7185" s="4">
        <f t="shared" si="1117"/>
        <v>8.5224243507633038E-2</v>
      </c>
      <c r="E7185" s="6">
        <f t="shared" si="1118"/>
        <v>8.6148855343970487E-2</v>
      </c>
      <c r="F7185" s="7">
        <f t="shared" si="1119"/>
        <v>8.5507325312662738E-2</v>
      </c>
      <c r="I7185" s="10">
        <v>7183</v>
      </c>
      <c r="J7185" s="8">
        <f t="shared" si="1120"/>
        <v>8.858686631648989E-2</v>
      </c>
      <c r="K7185" s="8">
        <f t="shared" si="1120"/>
        <v>8.6724243507633039E-2</v>
      </c>
      <c r="L7185" s="8">
        <f t="shared" si="1120"/>
        <v>8.7648855343970489E-2</v>
      </c>
      <c r="M7185" s="8">
        <f t="shared" si="1120"/>
        <v>8.7007325312662739E-2</v>
      </c>
      <c r="P7185">
        <v>7183</v>
      </c>
      <c r="Q7185" s="8">
        <f t="shared" si="1121"/>
        <v>8.5586866316489887E-2</v>
      </c>
      <c r="R7185" s="8">
        <f t="shared" si="1121"/>
        <v>8.3724243507633037E-2</v>
      </c>
      <c r="S7185" s="8">
        <f t="shared" si="1121"/>
        <v>8.4648855343970486E-2</v>
      </c>
      <c r="T7185" s="8">
        <f t="shared" si="1121"/>
        <v>8.4007325312662737E-2</v>
      </c>
      <c r="W7185">
        <v>7183</v>
      </c>
      <c r="X7185" s="4">
        <f t="shared" si="1116"/>
        <v>9.9658916351005614E-2</v>
      </c>
      <c r="Y7185" s="4">
        <f t="shared" si="1114"/>
        <v>9.8593736983898089E-2</v>
      </c>
      <c r="Z7185" s="4">
        <f t="shared" si="1115"/>
        <v>9.7863447327390315E-2</v>
      </c>
    </row>
    <row r="7186" spans="1:26" x14ac:dyDescent="0.25">
      <c r="A7186" s="16">
        <f t="shared" si="1122"/>
        <v>50719</v>
      </c>
      <c r="B7186">
        <f>+'[2]Ejercicio 1'!E7403</f>
        <v>7184</v>
      </c>
      <c r="C7186" s="5">
        <v>8.7088656481834281E-2</v>
      </c>
      <c r="D7186" s="4">
        <f t="shared" si="1117"/>
        <v>8.5225958179898892E-2</v>
      </c>
      <c r="E7186" s="6">
        <f t="shared" si="1118"/>
        <v>8.6150607356204237E-2</v>
      </c>
      <c r="F7186" s="7">
        <f t="shared" si="1119"/>
        <v>8.5509051388590648E-2</v>
      </c>
      <c r="I7186" s="10">
        <v>7184</v>
      </c>
      <c r="J7186" s="8">
        <f t="shared" si="1120"/>
        <v>8.8588656481834283E-2</v>
      </c>
      <c r="K7186" s="8">
        <f t="shared" si="1120"/>
        <v>8.6725958179898893E-2</v>
      </c>
      <c r="L7186" s="8">
        <f t="shared" si="1120"/>
        <v>8.7650607356204238E-2</v>
      </c>
      <c r="M7186" s="8">
        <f t="shared" si="1120"/>
        <v>8.700905138859065E-2</v>
      </c>
      <c r="P7186">
        <v>7184</v>
      </c>
      <c r="Q7186" s="8">
        <f t="shared" si="1121"/>
        <v>8.558865648183428E-2</v>
      </c>
      <c r="R7186" s="8">
        <f t="shared" si="1121"/>
        <v>8.3725958179898891E-2</v>
      </c>
      <c r="S7186" s="8">
        <f t="shared" si="1121"/>
        <v>8.4650607356204235E-2</v>
      </c>
      <c r="T7186" s="8">
        <f t="shared" si="1121"/>
        <v>8.4009051388590647E-2</v>
      </c>
      <c r="W7186">
        <v>7184</v>
      </c>
      <c r="X7186" s="4">
        <f t="shared" si="1116"/>
        <v>9.9662507688843271E-2</v>
      </c>
      <c r="Y7186" s="4">
        <f t="shared" si="1114"/>
        <v>9.8597241060700003E-2</v>
      </c>
      <c r="Z7186" s="4">
        <f t="shared" si="1115"/>
        <v>9.7866892078911485E-2</v>
      </c>
    </row>
    <row r="7187" spans="1:26" x14ac:dyDescent="0.25">
      <c r="A7187" s="16">
        <f t="shared" si="1122"/>
        <v>50720</v>
      </c>
      <c r="B7187">
        <f>+'[2]Ejercicio 1'!E7404</f>
        <v>7185</v>
      </c>
      <c r="C7187" s="5">
        <v>8.709044664717866E-2</v>
      </c>
      <c r="D7187" s="4">
        <f t="shared" si="1117"/>
        <v>8.5227672850678074E-2</v>
      </c>
      <c r="E7187" s="6">
        <f t="shared" si="1118"/>
        <v>8.615235936767815E-2</v>
      </c>
      <c r="F7187" s="7">
        <f t="shared" si="1119"/>
        <v>8.5510777463253848E-2</v>
      </c>
      <c r="I7187" s="10">
        <v>7185</v>
      </c>
      <c r="J7187" s="8">
        <f t="shared" si="1120"/>
        <v>8.8590446647178661E-2</v>
      </c>
      <c r="K7187" s="8">
        <f t="shared" si="1120"/>
        <v>8.6727672850678075E-2</v>
      </c>
      <c r="L7187" s="8">
        <f t="shared" si="1120"/>
        <v>8.7652359367678151E-2</v>
      </c>
      <c r="M7187" s="8">
        <f t="shared" si="1120"/>
        <v>8.7010777463253849E-2</v>
      </c>
      <c r="P7187">
        <v>7185</v>
      </c>
      <c r="Q7187" s="8">
        <f t="shared" si="1121"/>
        <v>8.5590446647178658E-2</v>
      </c>
      <c r="R7187" s="8">
        <f t="shared" si="1121"/>
        <v>8.3727672850678073E-2</v>
      </c>
      <c r="S7187" s="8">
        <f t="shared" si="1121"/>
        <v>8.4652359367678148E-2</v>
      </c>
      <c r="T7187" s="8">
        <f t="shared" si="1121"/>
        <v>8.4010777463253847E-2</v>
      </c>
      <c r="W7187">
        <v>7185</v>
      </c>
      <c r="X7187" s="4">
        <f t="shared" si="1116"/>
        <v>9.9666099028206306E-2</v>
      </c>
      <c r="Y7187" s="4">
        <f t="shared" si="1114"/>
        <v>9.8600745135903181E-2</v>
      </c>
      <c r="Z7187" s="4">
        <f t="shared" si="1115"/>
        <v>9.7870336827597784E-2</v>
      </c>
    </row>
    <row r="7188" spans="1:26" x14ac:dyDescent="0.25">
      <c r="A7188" s="16">
        <f t="shared" si="1122"/>
        <v>50721</v>
      </c>
      <c r="B7188">
        <f>+'[2]Ejercicio 1'!E7405</f>
        <v>7186</v>
      </c>
      <c r="C7188" s="5">
        <v>8.7092236812523052E-2</v>
      </c>
      <c r="D7188" s="4">
        <f t="shared" si="1117"/>
        <v>8.5229387519970792E-2</v>
      </c>
      <c r="E7188" s="6">
        <f t="shared" si="1118"/>
        <v>8.6154111378393128E-2</v>
      </c>
      <c r="F7188" s="7">
        <f t="shared" si="1119"/>
        <v>8.5512503536649492E-2</v>
      </c>
      <c r="I7188" s="10">
        <v>7186</v>
      </c>
      <c r="J7188" s="8">
        <f t="shared" si="1120"/>
        <v>8.8592236812523054E-2</v>
      </c>
      <c r="K7188" s="8">
        <f t="shared" si="1120"/>
        <v>8.6729387519970794E-2</v>
      </c>
      <c r="L7188" s="8">
        <f t="shared" si="1120"/>
        <v>8.7654111378393129E-2</v>
      </c>
      <c r="M7188" s="8">
        <f t="shared" si="1120"/>
        <v>8.7012503536649494E-2</v>
      </c>
      <c r="P7188">
        <v>7186</v>
      </c>
      <c r="Q7188" s="8">
        <f t="shared" si="1121"/>
        <v>8.5592236812523051E-2</v>
      </c>
      <c r="R7188" s="8">
        <f t="shared" si="1121"/>
        <v>8.3729387519970791E-2</v>
      </c>
      <c r="S7188" s="8">
        <f t="shared" si="1121"/>
        <v>8.4654111378393126E-2</v>
      </c>
      <c r="T7188" s="8">
        <f t="shared" si="1121"/>
        <v>8.4012503536649491E-2</v>
      </c>
      <c r="W7188">
        <v>7186</v>
      </c>
      <c r="X7188" s="4">
        <f t="shared" si="1116"/>
        <v>9.9669690369111413E-2</v>
      </c>
      <c r="Y7188" s="4">
        <f t="shared" si="1114"/>
        <v>9.8604249209644682E-2</v>
      </c>
      <c r="Z7188" s="4">
        <f t="shared" si="1115"/>
        <v>9.7873781571984661E-2</v>
      </c>
    </row>
    <row r="7189" spans="1:26" x14ac:dyDescent="0.25">
      <c r="A7189" s="16">
        <f t="shared" si="1122"/>
        <v>50722</v>
      </c>
      <c r="B7189">
        <f>+'[2]Ejercicio 1'!E7406</f>
        <v>7187</v>
      </c>
      <c r="C7189" s="5">
        <v>8.7094026977867431E-2</v>
      </c>
      <c r="D7189" s="4">
        <f t="shared" si="1117"/>
        <v>8.5231102187777061E-2</v>
      </c>
      <c r="E7189" s="6">
        <f t="shared" si="1118"/>
        <v>8.6155863388348256E-2</v>
      </c>
      <c r="F7189" s="7">
        <f t="shared" si="1119"/>
        <v>8.5514229608780426E-2</v>
      </c>
      <c r="I7189" s="10">
        <v>7187</v>
      </c>
      <c r="J7189" s="8">
        <f t="shared" si="1120"/>
        <v>8.8594026977867432E-2</v>
      </c>
      <c r="K7189" s="8">
        <f t="shared" si="1120"/>
        <v>8.6731102187777062E-2</v>
      </c>
      <c r="L7189" s="8">
        <f t="shared" si="1120"/>
        <v>8.7655863388348257E-2</v>
      </c>
      <c r="M7189" s="8">
        <f t="shared" si="1120"/>
        <v>8.7014229608780427E-2</v>
      </c>
      <c r="P7189">
        <v>7187</v>
      </c>
      <c r="Q7189" s="8">
        <f t="shared" si="1121"/>
        <v>8.559402697786743E-2</v>
      </c>
      <c r="R7189" s="8">
        <f t="shared" si="1121"/>
        <v>8.3731102187777059E-2</v>
      </c>
      <c r="S7189" s="8">
        <f t="shared" si="1121"/>
        <v>8.4655863388348254E-2</v>
      </c>
      <c r="T7189" s="8">
        <f t="shared" si="1121"/>
        <v>8.4014229608780425E-2</v>
      </c>
      <c r="W7189">
        <v>7187</v>
      </c>
      <c r="X7189" s="4">
        <f t="shared" si="1116"/>
        <v>9.9673281711558578E-2</v>
      </c>
      <c r="Y7189" s="4">
        <f t="shared" si="1114"/>
        <v>9.8607753281786573E-2</v>
      </c>
      <c r="Z7189" s="4">
        <f t="shared" si="1115"/>
        <v>9.78772263135224E-2</v>
      </c>
    </row>
    <row r="7190" spans="1:26" x14ac:dyDescent="0.25">
      <c r="A7190" s="16">
        <f t="shared" si="1122"/>
        <v>50723</v>
      </c>
      <c r="B7190">
        <f>+'[2]Ejercicio 1'!E7407</f>
        <v>7188</v>
      </c>
      <c r="C7190" s="5">
        <v>8.7095817143211823E-2</v>
      </c>
      <c r="D7190" s="4">
        <f t="shared" si="1117"/>
        <v>8.5232816854097074E-2</v>
      </c>
      <c r="E7190" s="6">
        <f t="shared" si="1118"/>
        <v>8.6157615397544435E-2</v>
      </c>
      <c r="F7190" s="7">
        <f t="shared" si="1119"/>
        <v>8.5515955679643804E-2</v>
      </c>
      <c r="I7190" s="10">
        <v>7188</v>
      </c>
      <c r="J7190" s="8">
        <f t="shared" si="1120"/>
        <v>8.8595817143211825E-2</v>
      </c>
      <c r="K7190" s="8">
        <f t="shared" si="1120"/>
        <v>8.6732816854097075E-2</v>
      </c>
      <c r="L7190" s="8">
        <f t="shared" si="1120"/>
        <v>8.7657615397544436E-2</v>
      </c>
      <c r="M7190" s="8">
        <f t="shared" si="1120"/>
        <v>8.7015955679643806E-2</v>
      </c>
      <c r="P7190">
        <v>7188</v>
      </c>
      <c r="Q7190" s="8">
        <f t="shared" si="1121"/>
        <v>8.5595817143211822E-2</v>
      </c>
      <c r="R7190" s="8">
        <f t="shared" si="1121"/>
        <v>8.3732816854097072E-2</v>
      </c>
      <c r="S7190" s="8">
        <f t="shared" si="1121"/>
        <v>8.4657615397544433E-2</v>
      </c>
      <c r="T7190" s="8">
        <f t="shared" si="1121"/>
        <v>8.4015955679643803E-2</v>
      </c>
      <c r="W7190">
        <v>7188</v>
      </c>
      <c r="X7190" s="4">
        <f t="shared" si="1116"/>
        <v>9.9676873055531551E-2</v>
      </c>
      <c r="Y7190" s="4">
        <f t="shared" si="1114"/>
        <v>9.8611257352534426E-2</v>
      </c>
      <c r="Z7190" s="4">
        <f t="shared" si="1115"/>
        <v>9.7880671050752141E-2</v>
      </c>
    </row>
    <row r="7191" spans="1:26" x14ac:dyDescent="0.25">
      <c r="A7191" s="16">
        <f t="shared" si="1122"/>
        <v>50724</v>
      </c>
      <c r="B7191">
        <f>+'[2]Ejercicio 1'!E7408</f>
        <v>7189</v>
      </c>
      <c r="C7191" s="5">
        <v>8.7097607308556202E-2</v>
      </c>
      <c r="D7191" s="4">
        <f t="shared" si="1117"/>
        <v>8.5234531518931053E-2</v>
      </c>
      <c r="E7191" s="6">
        <f t="shared" si="1118"/>
        <v>8.6159367405981666E-2</v>
      </c>
      <c r="F7191" s="7">
        <f t="shared" si="1119"/>
        <v>8.5517681749242486E-2</v>
      </c>
      <c r="I7191" s="10">
        <v>7189</v>
      </c>
      <c r="J7191" s="8">
        <f t="shared" si="1120"/>
        <v>8.8597607308556203E-2</v>
      </c>
      <c r="K7191" s="8">
        <f t="shared" si="1120"/>
        <v>8.6734531518931055E-2</v>
      </c>
      <c r="L7191" s="8">
        <f t="shared" si="1120"/>
        <v>8.7659367405981667E-2</v>
      </c>
      <c r="M7191" s="8">
        <f t="shared" si="1120"/>
        <v>8.7017681749242487E-2</v>
      </c>
      <c r="P7191">
        <v>7189</v>
      </c>
      <c r="Q7191" s="8">
        <f t="shared" si="1121"/>
        <v>8.5597607308556201E-2</v>
      </c>
      <c r="R7191" s="8">
        <f t="shared" si="1121"/>
        <v>8.3734531518931052E-2</v>
      </c>
      <c r="S7191" s="8">
        <f t="shared" si="1121"/>
        <v>8.4659367405981664E-2</v>
      </c>
      <c r="T7191" s="8">
        <f t="shared" si="1121"/>
        <v>8.4017681749242484E-2</v>
      </c>
      <c r="W7191">
        <v>7189</v>
      </c>
      <c r="X7191" s="4">
        <f t="shared" si="1116"/>
        <v>9.968046440108129E-2</v>
      </c>
      <c r="Y7191" s="4">
        <f t="shared" si="1114"/>
        <v>9.8614761421685307E-2</v>
      </c>
      <c r="Z7191" s="4">
        <f t="shared" si="1115"/>
        <v>9.7884115785147011E-2</v>
      </c>
    </row>
    <row r="7192" spans="1:26" x14ac:dyDescent="0.25">
      <c r="A7192" s="16">
        <f t="shared" si="1122"/>
        <v>50725</v>
      </c>
      <c r="B7192">
        <f>+'[2]Ejercicio 1'!E7409</f>
        <v>7190</v>
      </c>
      <c r="C7192" s="5">
        <v>8.7099397473900594E-2</v>
      </c>
      <c r="D7192" s="4">
        <f t="shared" si="1117"/>
        <v>8.5236246182278361E-2</v>
      </c>
      <c r="E7192" s="6">
        <f t="shared" si="1118"/>
        <v>8.616111941365906E-2</v>
      </c>
      <c r="F7192" s="7">
        <f t="shared" si="1119"/>
        <v>8.5519407817573612E-2</v>
      </c>
      <c r="I7192" s="10">
        <v>7190</v>
      </c>
      <c r="J7192" s="8">
        <f t="shared" si="1120"/>
        <v>8.8599397473900596E-2</v>
      </c>
      <c r="K7192" s="8">
        <f t="shared" si="1120"/>
        <v>8.6736246182278362E-2</v>
      </c>
      <c r="L7192" s="8">
        <f t="shared" si="1120"/>
        <v>8.7661119413659061E-2</v>
      </c>
      <c r="M7192" s="8">
        <f t="shared" si="1120"/>
        <v>8.7019407817573613E-2</v>
      </c>
      <c r="P7192">
        <v>7190</v>
      </c>
      <c r="Q7192" s="8">
        <f t="shared" si="1121"/>
        <v>8.5599397473900593E-2</v>
      </c>
      <c r="R7192" s="8">
        <f t="shared" si="1121"/>
        <v>8.3736246182278359E-2</v>
      </c>
      <c r="S7192" s="8">
        <f t="shared" si="1121"/>
        <v>8.4661119413659058E-2</v>
      </c>
      <c r="T7192" s="8">
        <f t="shared" si="1121"/>
        <v>8.401940781757361E-2</v>
      </c>
      <c r="W7192">
        <v>7190</v>
      </c>
      <c r="X7192" s="4">
        <f t="shared" si="1116"/>
        <v>9.9684055748155961E-2</v>
      </c>
      <c r="Y7192" s="4">
        <f t="shared" si="1114"/>
        <v>9.8618265489304233E-2</v>
      </c>
      <c r="Z7192" s="4">
        <f t="shared" si="1115"/>
        <v>9.788756051523391E-2</v>
      </c>
    </row>
    <row r="7193" spans="1:26" x14ac:dyDescent="0.25">
      <c r="A7193" s="16">
        <f t="shared" si="1122"/>
        <v>50726</v>
      </c>
      <c r="B7193">
        <f>+'[2]Ejercicio 1'!E7410</f>
        <v>7191</v>
      </c>
      <c r="C7193" s="5">
        <v>8.7101187639244973E-2</v>
      </c>
      <c r="D7193" s="4">
        <f t="shared" si="1117"/>
        <v>8.5237960844139038E-2</v>
      </c>
      <c r="E7193" s="6">
        <f t="shared" si="1118"/>
        <v>8.6162871420577505E-2</v>
      </c>
      <c r="F7193" s="7">
        <f t="shared" si="1119"/>
        <v>8.5521133884637182E-2</v>
      </c>
      <c r="I7193" s="10">
        <v>7191</v>
      </c>
      <c r="J7193" s="8">
        <f t="shared" si="1120"/>
        <v>8.8601187639244974E-2</v>
      </c>
      <c r="K7193" s="8">
        <f t="shared" si="1120"/>
        <v>8.6737960844139039E-2</v>
      </c>
      <c r="L7193" s="8">
        <f t="shared" si="1120"/>
        <v>8.7662871420577507E-2</v>
      </c>
      <c r="M7193" s="8">
        <f t="shared" si="1120"/>
        <v>8.7021133884637183E-2</v>
      </c>
      <c r="P7193">
        <v>7191</v>
      </c>
      <c r="Q7193" s="8">
        <f t="shared" si="1121"/>
        <v>8.5601187639244972E-2</v>
      </c>
      <c r="R7193" s="8">
        <f t="shared" si="1121"/>
        <v>8.3737960844139037E-2</v>
      </c>
      <c r="S7193" s="8">
        <f t="shared" si="1121"/>
        <v>8.4662871420577504E-2</v>
      </c>
      <c r="T7193" s="8">
        <f t="shared" si="1121"/>
        <v>8.4021133884637181E-2</v>
      </c>
      <c r="W7193">
        <v>7191</v>
      </c>
      <c r="X7193" s="4">
        <f t="shared" si="1116"/>
        <v>9.9687647096773135E-2</v>
      </c>
      <c r="Y7193" s="4">
        <f t="shared" si="1114"/>
        <v>9.8621769555462341E-2</v>
      </c>
      <c r="Z7193" s="4">
        <f t="shared" si="1115"/>
        <v>9.789100524101281E-2</v>
      </c>
    </row>
    <row r="7194" spans="1:26" x14ac:dyDescent="0.25">
      <c r="A7194" s="16">
        <f t="shared" si="1122"/>
        <v>50727</v>
      </c>
      <c r="B7194">
        <f>+'[2]Ejercicio 1'!E7411</f>
        <v>7192</v>
      </c>
      <c r="C7194" s="5">
        <v>8.7101469783541996E-2</v>
      </c>
      <c r="D7194" s="4">
        <f t="shared" si="1117"/>
        <v>8.5238231088350949E-2</v>
      </c>
      <c r="E7194" s="6">
        <f t="shared" si="1118"/>
        <v>8.6163147550733607E-2</v>
      </c>
      <c r="F7194" s="7">
        <f t="shared" si="1119"/>
        <v>8.552140592642056E-2</v>
      </c>
      <c r="I7194" s="10">
        <v>7192</v>
      </c>
      <c r="J7194" s="8">
        <f t="shared" si="1120"/>
        <v>8.8601469783541997E-2</v>
      </c>
      <c r="K7194" s="8">
        <f t="shared" si="1120"/>
        <v>8.6738231088350951E-2</v>
      </c>
      <c r="L7194" s="8">
        <f t="shared" si="1120"/>
        <v>8.7663147550733608E-2</v>
      </c>
      <c r="M7194" s="8">
        <f t="shared" si="1120"/>
        <v>8.7021405926420561E-2</v>
      </c>
      <c r="P7194">
        <v>7192</v>
      </c>
      <c r="Q7194" s="8">
        <f t="shared" si="1121"/>
        <v>8.5601469783541995E-2</v>
      </c>
      <c r="R7194" s="8">
        <f t="shared" si="1121"/>
        <v>8.3738231088350948E-2</v>
      </c>
      <c r="S7194" s="8">
        <f t="shared" si="1121"/>
        <v>8.4663147550733606E-2</v>
      </c>
      <c r="T7194" s="8">
        <f t="shared" si="1121"/>
        <v>8.4021405926420559E-2</v>
      </c>
      <c r="W7194">
        <v>7192</v>
      </c>
      <c r="X7194" s="4">
        <f t="shared" si="1116"/>
        <v>9.9631284351658952E-2</v>
      </c>
      <c r="Y7194" s="4">
        <f t="shared" si="1114"/>
        <v>9.8508272860056006E-2</v>
      </c>
      <c r="Z7194" s="4">
        <f t="shared" si="1115"/>
        <v>9.7520621885715461E-2</v>
      </c>
    </row>
    <row r="7195" spans="1:26" x14ac:dyDescent="0.25">
      <c r="A7195" s="16">
        <f t="shared" si="1122"/>
        <v>50728</v>
      </c>
      <c r="B7195">
        <f>+'[2]Ejercicio 1'!E7412</f>
        <v>7193</v>
      </c>
      <c r="C7195" s="5">
        <v>8.7101751927839019E-2</v>
      </c>
      <c r="D7195" s="4">
        <f t="shared" si="1117"/>
        <v>8.5238501332525737E-2</v>
      </c>
      <c r="E7195" s="6">
        <f t="shared" si="1118"/>
        <v>8.6163423680870391E-2</v>
      </c>
      <c r="F7195" s="7">
        <f t="shared" si="1119"/>
        <v>8.5521677968172546E-2</v>
      </c>
      <c r="I7195" s="10">
        <v>7193</v>
      </c>
      <c r="J7195" s="8">
        <f t="shared" si="1120"/>
        <v>8.860175192783902E-2</v>
      </c>
      <c r="K7195" s="8">
        <f t="shared" si="1120"/>
        <v>8.6738501332525739E-2</v>
      </c>
      <c r="L7195" s="8">
        <f t="shared" si="1120"/>
        <v>8.7663423680870392E-2</v>
      </c>
      <c r="M7195" s="8">
        <f t="shared" si="1120"/>
        <v>8.7021677968172548E-2</v>
      </c>
      <c r="P7195">
        <v>7193</v>
      </c>
      <c r="Q7195" s="8">
        <f t="shared" si="1121"/>
        <v>8.5601751927839018E-2</v>
      </c>
      <c r="R7195" s="8">
        <f t="shared" si="1121"/>
        <v>8.3738501332525736E-2</v>
      </c>
      <c r="S7195" s="8">
        <f t="shared" si="1121"/>
        <v>8.4663423680870389E-2</v>
      </c>
      <c r="T7195" s="8">
        <f t="shared" si="1121"/>
        <v>8.4021677968172545E-2</v>
      </c>
      <c r="W7195">
        <v>7193</v>
      </c>
      <c r="X7195" s="4">
        <f t="shared" si="1116"/>
        <v>9.9574906519272227E-2</v>
      </c>
      <c r="Y7195" s="4">
        <f t="shared" si="1114"/>
        <v>9.8394746919485132E-2</v>
      </c>
      <c r="Z7195" s="4">
        <f t="shared" si="1115"/>
        <v>9.7150145537099331E-2</v>
      </c>
    </row>
    <row r="7196" spans="1:26" x14ac:dyDescent="0.25">
      <c r="A7196" s="16">
        <f t="shared" si="1122"/>
        <v>50729</v>
      </c>
      <c r="B7196">
        <f>+'[2]Ejercicio 1'!E7413</f>
        <v>7194</v>
      </c>
      <c r="C7196" s="5">
        <v>8.7102034072136042E-2</v>
      </c>
      <c r="D7196" s="4">
        <f t="shared" si="1117"/>
        <v>8.5238771576663777E-2</v>
      </c>
      <c r="E7196" s="6">
        <f t="shared" si="1118"/>
        <v>8.6163699810988717E-2</v>
      </c>
      <c r="F7196" s="7">
        <f t="shared" si="1119"/>
        <v>8.5521950009893127E-2</v>
      </c>
      <c r="I7196" s="10">
        <v>7194</v>
      </c>
      <c r="J7196" s="8">
        <f t="shared" si="1120"/>
        <v>8.8602034072136043E-2</v>
      </c>
      <c r="K7196" s="8">
        <f t="shared" si="1120"/>
        <v>8.6738771576663778E-2</v>
      </c>
      <c r="L7196" s="8">
        <f t="shared" si="1120"/>
        <v>8.7663699810988718E-2</v>
      </c>
      <c r="M7196" s="8">
        <f t="shared" si="1120"/>
        <v>8.7021950009893129E-2</v>
      </c>
      <c r="P7196">
        <v>7194</v>
      </c>
      <c r="Q7196" s="8">
        <f t="shared" si="1121"/>
        <v>8.5602034072136041E-2</v>
      </c>
      <c r="R7196" s="8">
        <f t="shared" si="1121"/>
        <v>8.3738771576663776E-2</v>
      </c>
      <c r="S7196" s="8">
        <f t="shared" si="1121"/>
        <v>8.4663699810988716E-2</v>
      </c>
      <c r="T7196" s="8">
        <f t="shared" si="1121"/>
        <v>8.4021950009893126E-2</v>
      </c>
      <c r="W7196">
        <v>7194</v>
      </c>
      <c r="X7196" s="4">
        <f t="shared" si="1116"/>
        <v>9.9518513600933237E-2</v>
      </c>
      <c r="Y7196" s="4">
        <f t="shared" si="1114"/>
        <v>9.8281191736502682E-2</v>
      </c>
      <c r="Z7196" s="4">
        <f t="shared" si="1115"/>
        <v>9.677957620535059E-2</v>
      </c>
    </row>
    <row r="7197" spans="1:26" x14ac:dyDescent="0.25">
      <c r="A7197" s="16">
        <f t="shared" si="1122"/>
        <v>50730</v>
      </c>
      <c r="B7197">
        <f>+'[2]Ejercicio 1'!E7414</f>
        <v>7195</v>
      </c>
      <c r="C7197" s="5">
        <v>8.7102316216433051E-2</v>
      </c>
      <c r="D7197" s="4">
        <f t="shared" si="1117"/>
        <v>8.5239041820765277E-2</v>
      </c>
      <c r="E7197" s="6">
        <f t="shared" si="1118"/>
        <v>8.6163975941088614E-2</v>
      </c>
      <c r="F7197" s="7">
        <f t="shared" si="1119"/>
        <v>8.5522222051582303E-2</v>
      </c>
      <c r="I7197" s="10">
        <v>7195</v>
      </c>
      <c r="J7197" s="8">
        <f t="shared" si="1120"/>
        <v>8.8602316216433052E-2</v>
      </c>
      <c r="K7197" s="8">
        <f t="shared" si="1120"/>
        <v>8.6739041820765278E-2</v>
      </c>
      <c r="L7197" s="8">
        <f t="shared" si="1120"/>
        <v>8.7663975941088615E-2</v>
      </c>
      <c r="M7197" s="8">
        <f t="shared" si="1120"/>
        <v>8.7022222051582304E-2</v>
      </c>
      <c r="P7197">
        <v>7195</v>
      </c>
      <c r="Q7197" s="8">
        <f t="shared" si="1121"/>
        <v>8.560231621643305E-2</v>
      </c>
      <c r="R7197" s="8">
        <f t="shared" si="1121"/>
        <v>8.3739041820765275E-2</v>
      </c>
      <c r="S7197" s="8">
        <f t="shared" si="1121"/>
        <v>8.4663975941088612E-2</v>
      </c>
      <c r="T7197" s="8">
        <f t="shared" si="1121"/>
        <v>8.4022222051582302E-2</v>
      </c>
      <c r="W7197">
        <v>7195</v>
      </c>
      <c r="X7197" s="4">
        <f t="shared" si="1116"/>
        <v>9.9462105598028566E-2</v>
      </c>
      <c r="Y7197" s="4">
        <f t="shared" si="1114"/>
        <v>9.8167607313654329E-2</v>
      </c>
      <c r="Z7197" s="4">
        <f t="shared" si="1115"/>
        <v>9.6408913899210802E-2</v>
      </c>
    </row>
    <row r="7198" spans="1:26" x14ac:dyDescent="0.25">
      <c r="A7198" s="16">
        <f t="shared" si="1122"/>
        <v>50731</v>
      </c>
      <c r="B7198">
        <f>+'[2]Ejercicio 1'!E7415</f>
        <v>7196</v>
      </c>
      <c r="C7198" s="5">
        <v>8.7102598360730074E-2</v>
      </c>
      <c r="D7198" s="4">
        <f t="shared" si="1117"/>
        <v>8.5239312064829431E-2</v>
      </c>
      <c r="E7198" s="6">
        <f t="shared" si="1118"/>
        <v>8.6164252071170039E-2</v>
      </c>
      <c r="F7198" s="7">
        <f t="shared" si="1119"/>
        <v>8.5522494093240073E-2</v>
      </c>
      <c r="I7198" s="10">
        <v>7196</v>
      </c>
      <c r="J7198" s="8">
        <f t="shared" si="1120"/>
        <v>8.8602598360730075E-2</v>
      </c>
      <c r="K7198" s="8">
        <f t="shared" si="1120"/>
        <v>8.6739312064829432E-2</v>
      </c>
      <c r="L7198" s="8">
        <f t="shared" si="1120"/>
        <v>8.766425207117004E-2</v>
      </c>
      <c r="M7198" s="8">
        <f t="shared" si="1120"/>
        <v>8.7022494093240074E-2</v>
      </c>
      <c r="P7198">
        <v>7196</v>
      </c>
      <c r="Q7198" s="8">
        <f t="shared" si="1121"/>
        <v>8.5602598360730073E-2</v>
      </c>
      <c r="R7198" s="8">
        <f t="shared" si="1121"/>
        <v>8.373931206482943E-2</v>
      </c>
      <c r="S7198" s="8">
        <f t="shared" si="1121"/>
        <v>8.4664252071170037E-2</v>
      </c>
      <c r="T7198" s="8">
        <f t="shared" si="1121"/>
        <v>8.4022494093240072E-2</v>
      </c>
      <c r="W7198">
        <v>7196</v>
      </c>
      <c r="X7198" s="4">
        <f t="shared" si="1116"/>
        <v>9.9405682511843341E-2</v>
      </c>
      <c r="Y7198" s="4">
        <f t="shared" si="1114"/>
        <v>9.8053993653831814E-2</v>
      </c>
      <c r="Z7198" s="4">
        <f t="shared" si="1115"/>
        <v>9.6038158626707837E-2</v>
      </c>
    </row>
    <row r="7199" spans="1:26" x14ac:dyDescent="0.25">
      <c r="A7199" s="16">
        <f t="shared" si="1122"/>
        <v>50732</v>
      </c>
      <c r="B7199">
        <f>+'[2]Ejercicio 1'!E7416</f>
        <v>7197</v>
      </c>
      <c r="C7199" s="5">
        <v>8.7102880505027097E-2</v>
      </c>
      <c r="D7199" s="4">
        <f t="shared" si="1117"/>
        <v>8.5239582308856657E-2</v>
      </c>
      <c r="E7199" s="6">
        <f t="shared" si="1118"/>
        <v>8.6164528201231272E-2</v>
      </c>
      <c r="F7199" s="7">
        <f t="shared" si="1119"/>
        <v>8.5522766134863579E-2</v>
      </c>
      <c r="I7199" s="10">
        <v>7197</v>
      </c>
      <c r="J7199" s="8">
        <f t="shared" si="1120"/>
        <v>8.8602880505027098E-2</v>
      </c>
      <c r="K7199" s="8">
        <f t="shared" si="1120"/>
        <v>8.6739582308856658E-2</v>
      </c>
      <c r="L7199" s="8">
        <f t="shared" si="1120"/>
        <v>8.7664528201231273E-2</v>
      </c>
      <c r="M7199" s="8">
        <f t="shared" si="1120"/>
        <v>8.702276613486358E-2</v>
      </c>
      <c r="P7199">
        <v>7197</v>
      </c>
      <c r="Q7199" s="8">
        <f t="shared" si="1121"/>
        <v>8.5602880505027096E-2</v>
      </c>
      <c r="R7199" s="8">
        <f t="shared" si="1121"/>
        <v>8.3739582308856655E-2</v>
      </c>
      <c r="S7199" s="8">
        <f t="shared" si="1121"/>
        <v>8.4664528201231271E-2</v>
      </c>
      <c r="T7199" s="8">
        <f t="shared" si="1121"/>
        <v>8.4022766134863577E-2</v>
      </c>
      <c r="W7199">
        <v>7197</v>
      </c>
      <c r="X7199" s="4">
        <f t="shared" si="1116"/>
        <v>9.9349244343732504E-2</v>
      </c>
      <c r="Y7199" s="4">
        <f t="shared" ref="Y7199:Y7262" si="1123">Tasa_Fwd(E7108,B7108,E7199,B7199,91)</f>
        <v>9.7940350759443767E-2</v>
      </c>
      <c r="Z7199" s="4">
        <f t="shared" si="1115"/>
        <v>9.5667310396574709E-2</v>
      </c>
    </row>
    <row r="7200" spans="1:26" x14ac:dyDescent="0.25">
      <c r="A7200" s="16">
        <f t="shared" si="1122"/>
        <v>50733</v>
      </c>
      <c r="B7200">
        <f>+'[2]Ejercicio 1'!E7417</f>
        <v>7198</v>
      </c>
      <c r="C7200" s="5">
        <v>8.710316264932412E-2</v>
      </c>
      <c r="D7200" s="4">
        <f t="shared" si="1117"/>
        <v>8.5239852552846926E-2</v>
      </c>
      <c r="E7200" s="6">
        <f t="shared" si="1118"/>
        <v>8.616480433127495E-2</v>
      </c>
      <c r="F7200" s="7">
        <f t="shared" si="1119"/>
        <v>8.5523038176458552E-2</v>
      </c>
      <c r="I7200" s="10">
        <v>7198</v>
      </c>
      <c r="J7200" s="8">
        <f t="shared" si="1120"/>
        <v>8.8603162649324121E-2</v>
      </c>
      <c r="K7200" s="8">
        <f t="shared" si="1120"/>
        <v>8.6739852552846927E-2</v>
      </c>
      <c r="L7200" s="8">
        <f t="shared" si="1120"/>
        <v>8.7664804331274951E-2</v>
      </c>
      <c r="M7200" s="8">
        <f t="shared" si="1120"/>
        <v>8.7023038176458553E-2</v>
      </c>
      <c r="P7200">
        <v>7198</v>
      </c>
      <c r="Q7200" s="8">
        <f t="shared" si="1121"/>
        <v>8.5603162649324119E-2</v>
      </c>
      <c r="R7200" s="8">
        <f t="shared" si="1121"/>
        <v>8.3739852552846925E-2</v>
      </c>
      <c r="S7200" s="8">
        <f t="shared" si="1121"/>
        <v>8.4664804331274948E-2</v>
      </c>
      <c r="T7200" s="8">
        <f t="shared" si="1121"/>
        <v>8.402303817645855E-2</v>
      </c>
      <c r="W7200">
        <v>7198</v>
      </c>
      <c r="X7200" s="4">
        <f t="shared" si="1116"/>
        <v>9.9292791095033472E-2</v>
      </c>
      <c r="Y7200" s="4">
        <f t="shared" si="1123"/>
        <v>9.7826678633453082E-2</v>
      </c>
      <c r="Z7200" s="4">
        <f t="shared" ref="Z7200:Z7263" si="1124">Tasa_Fwd(F7172,B7172,F7200,B7200,28)</f>
        <v>9.5296369218298108E-2</v>
      </c>
    </row>
    <row r="7201" spans="1:26" x14ac:dyDescent="0.25">
      <c r="A7201" s="16">
        <f t="shared" si="1122"/>
        <v>50734</v>
      </c>
      <c r="B7201">
        <f>+'[2]Ejercicio 1'!E7418</f>
        <v>7199</v>
      </c>
      <c r="C7201" s="5">
        <v>8.7103444793621143E-2</v>
      </c>
      <c r="D7201" s="4">
        <f t="shared" si="1117"/>
        <v>8.5240122796800266E-2</v>
      </c>
      <c r="E7201" s="6">
        <f t="shared" si="1118"/>
        <v>8.6165080461298407E-2</v>
      </c>
      <c r="F7201" s="7">
        <f t="shared" si="1119"/>
        <v>8.5523310218022106E-2</v>
      </c>
      <c r="I7201" s="10">
        <v>7199</v>
      </c>
      <c r="J7201" s="8">
        <f t="shared" si="1120"/>
        <v>8.8603444793621144E-2</v>
      </c>
      <c r="K7201" s="8">
        <f t="shared" si="1120"/>
        <v>8.6740122796800267E-2</v>
      </c>
      <c r="L7201" s="8">
        <f t="shared" si="1120"/>
        <v>8.7665080461298409E-2</v>
      </c>
      <c r="M7201" s="8">
        <f t="shared" si="1120"/>
        <v>8.7023310218022107E-2</v>
      </c>
      <c r="P7201">
        <v>7199</v>
      </c>
      <c r="Q7201" s="8">
        <f t="shared" si="1121"/>
        <v>8.5603444793621142E-2</v>
      </c>
      <c r="R7201" s="8">
        <f t="shared" si="1121"/>
        <v>8.3740122796800265E-2</v>
      </c>
      <c r="S7201" s="8">
        <f t="shared" si="1121"/>
        <v>8.4665080461298406E-2</v>
      </c>
      <c r="T7201" s="8">
        <f t="shared" si="1121"/>
        <v>8.4023310218022104E-2</v>
      </c>
      <c r="W7201">
        <v>7199</v>
      </c>
      <c r="X7201" s="4">
        <f t="shared" si="1116"/>
        <v>9.9236322767084495E-2</v>
      </c>
      <c r="Y7201" s="4">
        <f t="shared" si="1123"/>
        <v>9.7712977278267499E-2</v>
      </c>
      <c r="Z7201" s="4">
        <f t="shared" si="1124"/>
        <v>9.4925335099894495E-2</v>
      </c>
    </row>
    <row r="7202" spans="1:26" x14ac:dyDescent="0.25">
      <c r="A7202" s="16">
        <f t="shared" si="1122"/>
        <v>50735</v>
      </c>
      <c r="B7202">
        <f>+'[2]Ejercicio 1'!E7419</f>
        <v>7200</v>
      </c>
      <c r="C7202" s="5">
        <v>8.7103726937918166E-2</v>
      </c>
      <c r="D7202" s="4">
        <f t="shared" si="1117"/>
        <v>8.5240393040717066E-2</v>
      </c>
      <c r="E7202" s="6">
        <f t="shared" si="1118"/>
        <v>8.6165356591304296E-2</v>
      </c>
      <c r="F7202" s="7">
        <f t="shared" si="1119"/>
        <v>8.5523582259554268E-2</v>
      </c>
      <c r="I7202" s="10">
        <v>7200</v>
      </c>
      <c r="J7202" s="8">
        <f t="shared" si="1120"/>
        <v>8.8603726937918167E-2</v>
      </c>
      <c r="K7202" s="8">
        <f t="shared" si="1120"/>
        <v>8.6740393040717068E-2</v>
      </c>
      <c r="L7202" s="8">
        <f t="shared" si="1120"/>
        <v>8.7665356591304297E-2</v>
      </c>
      <c r="M7202" s="8">
        <f t="shared" si="1120"/>
        <v>8.7023582259554269E-2</v>
      </c>
      <c r="P7202">
        <v>7200</v>
      </c>
      <c r="Q7202" s="8">
        <f t="shared" si="1121"/>
        <v>8.5603726937918165E-2</v>
      </c>
      <c r="R7202" s="8">
        <f t="shared" si="1121"/>
        <v>8.3740393040717065E-2</v>
      </c>
      <c r="S7202" s="8">
        <f t="shared" si="1121"/>
        <v>8.4665356591304294E-2</v>
      </c>
      <c r="T7202" s="8">
        <f t="shared" si="1121"/>
        <v>8.4023582259554266E-2</v>
      </c>
      <c r="W7202">
        <v>7200</v>
      </c>
      <c r="X7202" s="4">
        <f t="shared" si="1116"/>
        <v>9.9179839361223418E-2</v>
      </c>
      <c r="Y7202" s="4">
        <f t="shared" si="1123"/>
        <v>9.7599246696854339E-2</v>
      </c>
      <c r="Z7202" s="4">
        <f t="shared" si="1124"/>
        <v>9.4554208051581393E-2</v>
      </c>
    </row>
    <row r="7203" spans="1:26" x14ac:dyDescent="0.25">
      <c r="A7203" s="16">
        <f t="shared" si="1122"/>
        <v>50736</v>
      </c>
      <c r="B7203">
        <f>+'[2]Ejercicio 1'!E7420</f>
        <v>7201</v>
      </c>
      <c r="C7203" s="5">
        <v>8.7104009082215189E-2</v>
      </c>
      <c r="D7203" s="4">
        <f t="shared" si="1117"/>
        <v>8.5240663284596521E-2</v>
      </c>
      <c r="E7203" s="6">
        <f t="shared" si="1118"/>
        <v>8.6165632721290866E-2</v>
      </c>
      <c r="F7203" s="7">
        <f t="shared" si="1119"/>
        <v>8.5523854301052166E-2</v>
      </c>
      <c r="I7203" s="10">
        <v>7201</v>
      </c>
      <c r="J7203" s="8">
        <f t="shared" si="1120"/>
        <v>8.860400908221519E-2</v>
      </c>
      <c r="K7203" s="8">
        <f t="shared" si="1120"/>
        <v>8.6740663284596523E-2</v>
      </c>
      <c r="L7203" s="8">
        <f t="shared" si="1120"/>
        <v>8.7665632721290868E-2</v>
      </c>
      <c r="M7203" s="8">
        <f t="shared" si="1120"/>
        <v>8.7023854301052167E-2</v>
      </c>
      <c r="P7203">
        <v>7201</v>
      </c>
      <c r="Q7203" s="8">
        <f t="shared" si="1121"/>
        <v>8.5604009082215188E-2</v>
      </c>
      <c r="R7203" s="8">
        <f t="shared" si="1121"/>
        <v>8.374066328459652E-2</v>
      </c>
      <c r="S7203" s="8">
        <f t="shared" si="1121"/>
        <v>8.4665632721290865E-2</v>
      </c>
      <c r="T7203" s="8">
        <f t="shared" si="1121"/>
        <v>8.4023854301052164E-2</v>
      </c>
      <c r="W7203">
        <v>7201</v>
      </c>
      <c r="X7203" s="4">
        <f t="shared" si="1116"/>
        <v>9.912334087878806E-2</v>
      </c>
      <c r="Y7203" s="4">
        <f t="shared" si="1123"/>
        <v>9.7485486891691592E-2</v>
      </c>
      <c r="Z7203" s="4">
        <f t="shared" si="1124"/>
        <v>9.4182988079177007E-2</v>
      </c>
    </row>
    <row r="7204" spans="1:26" x14ac:dyDescent="0.25">
      <c r="A7204" s="16">
        <f t="shared" si="1122"/>
        <v>50737</v>
      </c>
      <c r="B7204">
        <f>+'[2]Ejercicio 1'!E7421</f>
        <v>7202</v>
      </c>
      <c r="C7204" s="5">
        <v>8.7104291226512198E-2</v>
      </c>
      <c r="D7204" s="4">
        <f t="shared" si="1117"/>
        <v>8.5240933528439228E-2</v>
      </c>
      <c r="E7204" s="6">
        <f t="shared" si="1118"/>
        <v>8.6165908851258105E-2</v>
      </c>
      <c r="F7204" s="7">
        <f t="shared" si="1119"/>
        <v>8.5524126342521517E-2</v>
      </c>
      <c r="I7204" s="10">
        <v>7202</v>
      </c>
      <c r="J7204" s="8">
        <f t="shared" si="1120"/>
        <v>8.86042912265122E-2</v>
      </c>
      <c r="K7204" s="8">
        <f t="shared" si="1120"/>
        <v>8.6740933528439229E-2</v>
      </c>
      <c r="L7204" s="8">
        <f t="shared" si="1120"/>
        <v>8.7665908851258106E-2</v>
      </c>
      <c r="M7204" s="8">
        <f t="shared" si="1120"/>
        <v>8.7024126342521518E-2</v>
      </c>
      <c r="P7204">
        <v>7202</v>
      </c>
      <c r="Q7204" s="8">
        <f t="shared" si="1121"/>
        <v>8.5604291226512197E-2</v>
      </c>
      <c r="R7204" s="8">
        <f t="shared" si="1121"/>
        <v>8.3740933528439226E-2</v>
      </c>
      <c r="S7204" s="8">
        <f t="shared" si="1121"/>
        <v>8.4665908851258104E-2</v>
      </c>
      <c r="T7204" s="8">
        <f t="shared" si="1121"/>
        <v>8.4024126342521516E-2</v>
      </c>
      <c r="W7204">
        <v>7202</v>
      </c>
      <c r="X7204" s="4">
        <f t="shared" si="1116"/>
        <v>9.9066827321117587E-2</v>
      </c>
      <c r="Y7204" s="4">
        <f t="shared" si="1123"/>
        <v>9.7371697865535761E-2</v>
      </c>
      <c r="Z7204" s="4">
        <f t="shared" si="1124"/>
        <v>9.3811675194377706E-2</v>
      </c>
    </row>
    <row r="7205" spans="1:26" x14ac:dyDescent="0.25">
      <c r="A7205" s="16">
        <f t="shared" si="1122"/>
        <v>50738</v>
      </c>
      <c r="B7205">
        <f>+'[2]Ejercicio 1'!E7422</f>
        <v>7203</v>
      </c>
      <c r="C7205" s="5">
        <v>8.7104573370809221E-2</v>
      </c>
      <c r="D7205" s="4">
        <f t="shared" si="1117"/>
        <v>8.5241203772244797E-2</v>
      </c>
      <c r="E7205" s="6">
        <f t="shared" si="1118"/>
        <v>8.6166184981206914E-2</v>
      </c>
      <c r="F7205" s="7">
        <f t="shared" si="1119"/>
        <v>8.5524398383959463E-2</v>
      </c>
      <c r="I7205" s="10">
        <v>7203</v>
      </c>
      <c r="J7205" s="8">
        <f t="shared" si="1120"/>
        <v>8.8604573370809223E-2</v>
      </c>
      <c r="K7205" s="8">
        <f t="shared" si="1120"/>
        <v>8.6741203772244799E-2</v>
      </c>
      <c r="L7205" s="8">
        <f t="shared" si="1120"/>
        <v>8.7666184981206915E-2</v>
      </c>
      <c r="M7205" s="8">
        <f t="shared" si="1120"/>
        <v>8.7024398383959464E-2</v>
      </c>
      <c r="P7205">
        <v>7203</v>
      </c>
      <c r="Q7205" s="8">
        <f t="shared" si="1121"/>
        <v>8.560457337080922E-2</v>
      </c>
      <c r="R7205" s="8">
        <f t="shared" si="1121"/>
        <v>8.3741203772244796E-2</v>
      </c>
      <c r="S7205" s="8">
        <f t="shared" si="1121"/>
        <v>8.4666184981206913E-2</v>
      </c>
      <c r="T7205" s="8">
        <f t="shared" si="1121"/>
        <v>8.4024398383959462E-2</v>
      </c>
      <c r="W7205">
        <v>7203</v>
      </c>
      <c r="X7205" s="4">
        <f t="shared" si="1116"/>
        <v>9.9010298689551565E-2</v>
      </c>
      <c r="Y7205" s="4">
        <f t="shared" si="1123"/>
        <v>9.7257879621145932E-2</v>
      </c>
      <c r="Z7205" s="4">
        <f t="shared" si="1124"/>
        <v>9.3440269405199936E-2</v>
      </c>
    </row>
    <row r="7206" spans="1:26" x14ac:dyDescent="0.25">
      <c r="A7206" s="16">
        <f t="shared" si="1122"/>
        <v>50739</v>
      </c>
      <c r="B7206">
        <f>+'[2]Ejercicio 1'!E7423</f>
        <v>7204</v>
      </c>
      <c r="C7206" s="5">
        <v>8.7104855515106244E-2</v>
      </c>
      <c r="D7206" s="4">
        <f t="shared" si="1117"/>
        <v>8.5241474016013632E-2</v>
      </c>
      <c r="E7206" s="6">
        <f t="shared" si="1118"/>
        <v>8.6166461111136378E-2</v>
      </c>
      <c r="F7206" s="7">
        <f t="shared" si="1119"/>
        <v>8.5524670425363158E-2</v>
      </c>
      <c r="I7206" s="10">
        <v>7204</v>
      </c>
      <c r="J7206" s="8">
        <f t="shared" si="1120"/>
        <v>8.8604855515106246E-2</v>
      </c>
      <c r="K7206" s="8">
        <f t="shared" si="1120"/>
        <v>8.6741474016013634E-2</v>
      </c>
      <c r="L7206" s="8">
        <f t="shared" si="1120"/>
        <v>8.7666461111136379E-2</v>
      </c>
      <c r="M7206" s="8">
        <f t="shared" si="1120"/>
        <v>8.702467042536316E-2</v>
      </c>
      <c r="P7206">
        <v>7204</v>
      </c>
      <c r="Q7206" s="8">
        <f t="shared" si="1121"/>
        <v>8.5604855515106243E-2</v>
      </c>
      <c r="R7206" s="8">
        <f t="shared" si="1121"/>
        <v>8.3741474016013631E-2</v>
      </c>
      <c r="S7206" s="8">
        <f t="shared" si="1121"/>
        <v>8.4666461111136376E-2</v>
      </c>
      <c r="T7206" s="8">
        <f t="shared" si="1121"/>
        <v>8.4024670425363157E-2</v>
      </c>
      <c r="W7206">
        <v>7204</v>
      </c>
      <c r="X7206" s="4">
        <f t="shared" si="1116"/>
        <v>9.8953754985428716E-2</v>
      </c>
      <c r="Y7206" s="4">
        <f t="shared" si="1123"/>
        <v>9.7144032161073923E-2</v>
      </c>
      <c r="Z7206" s="4">
        <f t="shared" si="1124"/>
        <v>9.3068770718937835E-2</v>
      </c>
    </row>
    <row r="7207" spans="1:26" x14ac:dyDescent="0.25">
      <c r="A7207" s="16">
        <f t="shared" si="1122"/>
        <v>50740</v>
      </c>
      <c r="B7207">
        <f>+'[2]Ejercicio 1'!E7424</f>
        <v>7205</v>
      </c>
      <c r="C7207" s="5">
        <v>8.7105137659403267E-2</v>
      </c>
      <c r="D7207" s="4">
        <f t="shared" si="1117"/>
        <v>8.5241744259745317E-2</v>
      </c>
      <c r="E7207" s="6">
        <f t="shared" si="1118"/>
        <v>8.6166737241048286E-2</v>
      </c>
      <c r="F7207" s="7">
        <f t="shared" si="1119"/>
        <v>8.5524942466738293E-2</v>
      </c>
      <c r="I7207" s="10">
        <v>7205</v>
      </c>
      <c r="J7207" s="8">
        <f t="shared" si="1120"/>
        <v>8.8605137659403269E-2</v>
      </c>
      <c r="K7207" s="8">
        <f t="shared" si="1120"/>
        <v>8.6741744259745318E-2</v>
      </c>
      <c r="L7207" s="8">
        <f t="shared" si="1120"/>
        <v>8.7666737241048287E-2</v>
      </c>
      <c r="M7207" s="8">
        <f t="shared" si="1120"/>
        <v>8.7024942466738295E-2</v>
      </c>
      <c r="P7207">
        <v>7205</v>
      </c>
      <c r="Q7207" s="8">
        <f t="shared" si="1121"/>
        <v>8.5605137659403266E-2</v>
      </c>
      <c r="R7207" s="8">
        <f t="shared" si="1121"/>
        <v>8.3741744259745315E-2</v>
      </c>
      <c r="S7207" s="8">
        <f t="shared" si="1121"/>
        <v>8.4666737241048284E-2</v>
      </c>
      <c r="T7207" s="8">
        <f t="shared" si="1121"/>
        <v>8.4024942466738292E-2</v>
      </c>
      <c r="W7207">
        <v>7205</v>
      </c>
      <c r="X7207" s="4">
        <f t="shared" si="1116"/>
        <v>9.8897196210088634E-2</v>
      </c>
      <c r="Y7207" s="4">
        <f t="shared" si="1123"/>
        <v>9.7030155488218514E-2</v>
      </c>
      <c r="Z7207" s="4">
        <f t="shared" si="1124"/>
        <v>9.2697179145828965E-2</v>
      </c>
    </row>
    <row r="7208" spans="1:26" x14ac:dyDescent="0.25">
      <c r="A7208" s="16">
        <f t="shared" si="1122"/>
        <v>50741</v>
      </c>
      <c r="B7208">
        <f>+'[2]Ejercicio 1'!E7425</f>
        <v>7206</v>
      </c>
      <c r="C7208" s="5">
        <v>8.710541980370029E-2</v>
      </c>
      <c r="D7208" s="4">
        <f t="shared" si="1117"/>
        <v>8.5242014503440683E-2</v>
      </c>
      <c r="E7208" s="6">
        <f t="shared" si="1118"/>
        <v>8.6167013370939988E-2</v>
      </c>
      <c r="F7208" s="7">
        <f t="shared" si="1119"/>
        <v>8.5525214508082037E-2</v>
      </c>
      <c r="I7208" s="10">
        <v>7206</v>
      </c>
      <c r="J7208" s="8">
        <f t="shared" si="1120"/>
        <v>8.8605419803700292E-2</v>
      </c>
      <c r="K7208" s="8">
        <f t="shared" si="1120"/>
        <v>8.6742014503440684E-2</v>
      </c>
      <c r="L7208" s="8">
        <f t="shared" si="1120"/>
        <v>8.7667013370939989E-2</v>
      </c>
      <c r="M7208" s="8">
        <f t="shared" si="1120"/>
        <v>8.7025214508082038E-2</v>
      </c>
      <c r="P7208">
        <v>7206</v>
      </c>
      <c r="Q7208" s="8">
        <f t="shared" si="1121"/>
        <v>8.5605419803700289E-2</v>
      </c>
      <c r="R7208" s="8">
        <f t="shared" si="1121"/>
        <v>8.3742014503440682E-2</v>
      </c>
      <c r="S7208" s="8">
        <f t="shared" si="1121"/>
        <v>8.4667013370939986E-2</v>
      </c>
      <c r="T7208" s="8">
        <f t="shared" si="1121"/>
        <v>8.4025214508082036E-2</v>
      </c>
      <c r="W7208">
        <v>7206</v>
      </c>
      <c r="X7208" s="4">
        <f t="shared" si="1116"/>
        <v>9.8840622364873093E-2</v>
      </c>
      <c r="Y7208" s="4">
        <f t="shared" si="1123"/>
        <v>9.691624960499097E-2</v>
      </c>
      <c r="Z7208" s="4">
        <f t="shared" si="1124"/>
        <v>9.2325494694629154E-2</v>
      </c>
    </row>
    <row r="7209" spans="1:26" x14ac:dyDescent="0.25">
      <c r="A7209" s="16">
        <f t="shared" si="1122"/>
        <v>50742</v>
      </c>
      <c r="B7209">
        <f>+'[2]Ejercicio 1'!E7426</f>
        <v>7207</v>
      </c>
      <c r="C7209" s="5">
        <v>8.7105701947997313E-2</v>
      </c>
      <c r="D7209" s="4">
        <f t="shared" si="1117"/>
        <v>8.524228474709869E-2</v>
      </c>
      <c r="E7209" s="6">
        <f t="shared" si="1118"/>
        <v>8.6167289500813232E-2</v>
      </c>
      <c r="F7209" s="7">
        <f t="shared" si="1119"/>
        <v>8.5525486549391516E-2</v>
      </c>
      <c r="I7209" s="10">
        <v>7207</v>
      </c>
      <c r="J7209" s="8">
        <f t="shared" si="1120"/>
        <v>8.8605701947997315E-2</v>
      </c>
      <c r="K7209" s="8">
        <f t="shared" si="1120"/>
        <v>8.6742284747098691E-2</v>
      </c>
      <c r="L7209" s="8">
        <f t="shared" si="1120"/>
        <v>8.7667289500813234E-2</v>
      </c>
      <c r="M7209" s="8">
        <f t="shared" si="1120"/>
        <v>8.7025486549391518E-2</v>
      </c>
      <c r="P7209">
        <v>7207</v>
      </c>
      <c r="Q7209" s="8">
        <f t="shared" si="1121"/>
        <v>8.5605701947997312E-2</v>
      </c>
      <c r="R7209" s="8">
        <f t="shared" si="1121"/>
        <v>8.3742284747098689E-2</v>
      </c>
      <c r="S7209" s="8">
        <f t="shared" si="1121"/>
        <v>8.4667289500813231E-2</v>
      </c>
      <c r="T7209" s="8">
        <f t="shared" si="1121"/>
        <v>8.4025486549391515E-2</v>
      </c>
      <c r="W7209">
        <v>7207</v>
      </c>
      <c r="X7209" s="4">
        <f t="shared" si="1116"/>
        <v>9.8784033451120357E-2</v>
      </c>
      <c r="Y7209" s="4">
        <f t="shared" si="1123"/>
        <v>9.6802314514291818E-2</v>
      </c>
      <c r="Z7209" s="4">
        <f t="shared" si="1124"/>
        <v>9.195371737337199E-2</v>
      </c>
    </row>
    <row r="7210" spans="1:26" x14ac:dyDescent="0.25">
      <c r="A7210" s="16">
        <f t="shared" si="1122"/>
        <v>50743</v>
      </c>
      <c r="B7210">
        <f>+'[2]Ejercicio 1'!E7427</f>
        <v>7208</v>
      </c>
      <c r="C7210" s="5">
        <v>8.7105984092294322E-2</v>
      </c>
      <c r="D7210" s="4">
        <f t="shared" si="1117"/>
        <v>8.5242554990719754E-2</v>
      </c>
      <c r="E7210" s="6">
        <f t="shared" si="1118"/>
        <v>8.6167565630668033E-2</v>
      </c>
      <c r="F7210" s="7">
        <f t="shared" si="1119"/>
        <v>8.5525758590672449E-2</v>
      </c>
      <c r="I7210" s="10">
        <v>7208</v>
      </c>
      <c r="J7210" s="8">
        <f t="shared" si="1120"/>
        <v>8.8605984092294324E-2</v>
      </c>
      <c r="K7210" s="8">
        <f t="shared" si="1120"/>
        <v>8.6742554990719756E-2</v>
      </c>
      <c r="L7210" s="8">
        <f t="shared" si="1120"/>
        <v>8.7667565630668035E-2</v>
      </c>
      <c r="M7210" s="8">
        <f t="shared" si="1120"/>
        <v>8.702575859067245E-2</v>
      </c>
      <c r="P7210">
        <v>7208</v>
      </c>
      <c r="Q7210" s="8">
        <f t="shared" si="1121"/>
        <v>8.5605984092294321E-2</v>
      </c>
      <c r="R7210" s="8">
        <f t="shared" si="1121"/>
        <v>8.3742554990719753E-2</v>
      </c>
      <c r="S7210" s="8">
        <f t="shared" si="1121"/>
        <v>8.4667565630668032E-2</v>
      </c>
      <c r="T7210" s="8">
        <f t="shared" si="1121"/>
        <v>8.4025758590672447E-2</v>
      </c>
      <c r="W7210">
        <v>7208</v>
      </c>
      <c r="X7210" s="4">
        <f t="shared" si="1116"/>
        <v>9.8727429470171782E-2</v>
      </c>
      <c r="Y7210" s="4">
        <f t="shared" si="1123"/>
        <v>9.6688350218744015E-2</v>
      </c>
      <c r="Z7210" s="4">
        <f t="shared" si="1124"/>
        <v>9.1581847191558444E-2</v>
      </c>
    </row>
    <row r="7211" spans="1:26" x14ac:dyDescent="0.25">
      <c r="A7211" s="16">
        <f t="shared" si="1122"/>
        <v>50744</v>
      </c>
      <c r="B7211">
        <f>+'[2]Ejercicio 1'!E7428</f>
        <v>7209</v>
      </c>
      <c r="C7211" s="5">
        <v>8.7106266236591345E-2</v>
      </c>
      <c r="D7211" s="4">
        <f t="shared" si="1117"/>
        <v>8.5242825234303876E-2</v>
      </c>
      <c r="E7211" s="6">
        <f t="shared" si="1118"/>
        <v>8.6167841760503516E-2</v>
      </c>
      <c r="F7211" s="7">
        <f t="shared" si="1119"/>
        <v>8.5526030631919117E-2</v>
      </c>
      <c r="I7211" s="10">
        <v>7209</v>
      </c>
      <c r="J7211" s="8">
        <f t="shared" si="1120"/>
        <v>8.8606266236591347E-2</v>
      </c>
      <c r="K7211" s="8">
        <f t="shared" si="1120"/>
        <v>8.6742825234303877E-2</v>
      </c>
      <c r="L7211" s="8">
        <f t="shared" si="1120"/>
        <v>8.7667841760503518E-2</v>
      </c>
      <c r="M7211" s="8">
        <f t="shared" si="1120"/>
        <v>8.7026030631919118E-2</v>
      </c>
      <c r="P7211">
        <v>7209</v>
      </c>
      <c r="Q7211" s="8">
        <f t="shared" si="1121"/>
        <v>8.5606266236591344E-2</v>
      </c>
      <c r="R7211" s="8">
        <f t="shared" si="1121"/>
        <v>8.3742825234303875E-2</v>
      </c>
      <c r="S7211" s="8">
        <f t="shared" si="1121"/>
        <v>8.4667841760503515E-2</v>
      </c>
      <c r="T7211" s="8">
        <f t="shared" si="1121"/>
        <v>8.4026030631919116E-2</v>
      </c>
      <c r="W7211">
        <v>7209</v>
      </c>
      <c r="X7211" s="4">
        <f t="shared" si="1116"/>
        <v>9.8670810423369143E-2</v>
      </c>
      <c r="Y7211" s="4">
        <f t="shared" si="1123"/>
        <v>9.6574356721040783E-2</v>
      </c>
      <c r="Z7211" s="4">
        <f t="shared" si="1124"/>
        <v>9.1209884156491228E-2</v>
      </c>
    </row>
    <row r="7212" spans="1:26" x14ac:dyDescent="0.25">
      <c r="A7212" s="16">
        <f t="shared" si="1122"/>
        <v>50745</v>
      </c>
      <c r="B7212">
        <f>+'[2]Ejercicio 1'!E7429</f>
        <v>7210</v>
      </c>
      <c r="C7212" s="5">
        <v>8.7106548380888368E-2</v>
      </c>
      <c r="D7212" s="4">
        <f t="shared" si="1117"/>
        <v>8.5243095477851069E-2</v>
      </c>
      <c r="E7212" s="6">
        <f t="shared" si="1118"/>
        <v>8.6168117890319681E-2</v>
      </c>
      <c r="F7212" s="7">
        <f t="shared" si="1119"/>
        <v>8.5526302673137239E-2</v>
      </c>
      <c r="I7212" s="10">
        <v>7210</v>
      </c>
      <c r="J7212" s="8">
        <f t="shared" si="1120"/>
        <v>8.860654838088837E-2</v>
      </c>
      <c r="K7212" s="8">
        <f t="shared" si="1120"/>
        <v>8.674309547785107E-2</v>
      </c>
      <c r="L7212" s="8">
        <f t="shared" si="1120"/>
        <v>8.7668117890319683E-2</v>
      </c>
      <c r="M7212" s="8">
        <f t="shared" si="1120"/>
        <v>8.702630267313724E-2</v>
      </c>
      <c r="P7212">
        <v>7210</v>
      </c>
      <c r="Q7212" s="8">
        <f t="shared" si="1121"/>
        <v>8.5606548380888367E-2</v>
      </c>
      <c r="R7212" s="8">
        <f t="shared" si="1121"/>
        <v>8.3743095477851068E-2</v>
      </c>
      <c r="S7212" s="8">
        <f t="shared" si="1121"/>
        <v>8.466811789031968E-2</v>
      </c>
      <c r="T7212" s="8">
        <f t="shared" si="1121"/>
        <v>8.4026302673137238E-2</v>
      </c>
      <c r="W7212">
        <v>7210</v>
      </c>
      <c r="X7212" s="4">
        <f t="shared" si="1116"/>
        <v>9.8614176312052923E-2</v>
      </c>
      <c r="Y7212" s="4">
        <f t="shared" si="1123"/>
        <v>9.6460334023871858E-2</v>
      </c>
      <c r="Z7212" s="4">
        <f t="shared" si="1124"/>
        <v>9.0837828279147298E-2</v>
      </c>
    </row>
    <row r="7213" spans="1:26" x14ac:dyDescent="0.25">
      <c r="A7213" s="16">
        <f t="shared" si="1122"/>
        <v>50746</v>
      </c>
      <c r="B7213">
        <f>+'[2]Ejercicio 1'!E7430</f>
        <v>7211</v>
      </c>
      <c r="C7213" s="5">
        <v>8.7106830525185391E-2</v>
      </c>
      <c r="D7213" s="4">
        <f t="shared" si="1117"/>
        <v>8.5243365721361916E-2</v>
      </c>
      <c r="E7213" s="6">
        <f t="shared" si="1118"/>
        <v>8.6168394020118264E-2</v>
      </c>
      <c r="F7213" s="7">
        <f t="shared" si="1119"/>
        <v>8.552657471432111E-2</v>
      </c>
      <c r="I7213" s="10">
        <v>7211</v>
      </c>
      <c r="J7213" s="8">
        <f t="shared" si="1120"/>
        <v>8.8606830525185393E-2</v>
      </c>
      <c r="K7213" s="8">
        <f t="shared" si="1120"/>
        <v>8.6743365721361917E-2</v>
      </c>
      <c r="L7213" s="8">
        <f t="shared" si="1120"/>
        <v>8.7668394020118265E-2</v>
      </c>
      <c r="M7213" s="8">
        <f t="shared" si="1120"/>
        <v>8.7026574714321112E-2</v>
      </c>
      <c r="P7213">
        <v>7211</v>
      </c>
      <c r="Q7213" s="8">
        <f t="shared" si="1121"/>
        <v>8.560683052518539E-2</v>
      </c>
      <c r="R7213" s="8">
        <f t="shared" si="1121"/>
        <v>8.3743365721361915E-2</v>
      </c>
      <c r="S7213" s="8">
        <f t="shared" si="1121"/>
        <v>8.4668394020118262E-2</v>
      </c>
      <c r="T7213" s="8">
        <f t="shared" si="1121"/>
        <v>8.4026574714321109E-2</v>
      </c>
      <c r="W7213">
        <v>7211</v>
      </c>
      <c r="X7213" s="4">
        <f t="shared" si="1116"/>
        <v>9.8557527137582451E-2</v>
      </c>
      <c r="Y7213" s="4">
        <f t="shared" si="1123"/>
        <v>9.6346282130005997E-2</v>
      </c>
      <c r="Z7213" s="4">
        <f t="shared" si="1124"/>
        <v>9.0465679566823665E-2</v>
      </c>
    </row>
    <row r="7214" spans="1:26" x14ac:dyDescent="0.25">
      <c r="A7214" s="16">
        <f t="shared" si="1122"/>
        <v>50747</v>
      </c>
      <c r="B7214">
        <f>+'[2]Ejercicio 1'!E7431</f>
        <v>7212</v>
      </c>
      <c r="C7214" s="5">
        <v>8.7107112669482414E-2</v>
      </c>
      <c r="D7214" s="4">
        <f t="shared" si="1117"/>
        <v>8.5243635964835224E-2</v>
      </c>
      <c r="E7214" s="6">
        <f t="shared" si="1118"/>
        <v>8.616867014989664E-2</v>
      </c>
      <c r="F7214" s="7">
        <f t="shared" si="1119"/>
        <v>8.5526846755476421E-2</v>
      </c>
      <c r="I7214" s="10">
        <v>7212</v>
      </c>
      <c r="J7214" s="8">
        <f t="shared" si="1120"/>
        <v>8.8607112669482416E-2</v>
      </c>
      <c r="K7214" s="8">
        <f t="shared" si="1120"/>
        <v>8.6743635964835225E-2</v>
      </c>
      <c r="L7214" s="8">
        <f t="shared" si="1120"/>
        <v>8.7668670149896641E-2</v>
      </c>
      <c r="M7214" s="8">
        <f t="shared" si="1120"/>
        <v>8.7026846755476422E-2</v>
      </c>
      <c r="P7214">
        <v>7212</v>
      </c>
      <c r="Q7214" s="8">
        <f t="shared" si="1121"/>
        <v>8.5607112669482413E-2</v>
      </c>
      <c r="R7214" s="8">
        <f t="shared" si="1121"/>
        <v>8.3743635964835222E-2</v>
      </c>
      <c r="S7214" s="8">
        <f t="shared" si="1121"/>
        <v>8.4668670149896638E-2</v>
      </c>
      <c r="T7214" s="8">
        <f t="shared" si="1121"/>
        <v>8.402684675547642E-2</v>
      </c>
      <c r="W7214">
        <v>7212</v>
      </c>
      <c r="X7214" s="4">
        <f t="shared" si="1116"/>
        <v>9.850086290124814E-2</v>
      </c>
      <c r="Y7214" s="4">
        <f t="shared" si="1123"/>
        <v>9.6232201041925633E-2</v>
      </c>
      <c r="Z7214" s="4">
        <f t="shared" si="1124"/>
        <v>9.0093438029038422E-2</v>
      </c>
    </row>
    <row r="7215" spans="1:26" x14ac:dyDescent="0.25">
      <c r="A7215" s="16">
        <f t="shared" si="1122"/>
        <v>50748</v>
      </c>
      <c r="B7215">
        <f>+'[2]Ejercicio 1'!E7432</f>
        <v>7213</v>
      </c>
      <c r="C7215" s="5">
        <v>8.7107394813779437E-2</v>
      </c>
      <c r="D7215" s="4">
        <f t="shared" si="1117"/>
        <v>8.5243906208271589E-2</v>
      </c>
      <c r="E7215" s="6">
        <f t="shared" si="1118"/>
        <v>8.6168946279656586E-2</v>
      </c>
      <c r="F7215" s="7">
        <f t="shared" si="1119"/>
        <v>8.5527118796597482E-2</v>
      </c>
      <c r="I7215" s="10">
        <v>7213</v>
      </c>
      <c r="J7215" s="8">
        <f t="shared" si="1120"/>
        <v>8.8607394813779439E-2</v>
      </c>
      <c r="K7215" s="8">
        <f t="shared" si="1120"/>
        <v>8.674390620827159E-2</v>
      </c>
      <c r="L7215" s="8">
        <f t="shared" si="1120"/>
        <v>8.7668946279656587E-2</v>
      </c>
      <c r="M7215" s="8">
        <f t="shared" si="1120"/>
        <v>8.7027118796597483E-2</v>
      </c>
      <c r="P7215">
        <v>7213</v>
      </c>
      <c r="Q7215" s="8">
        <f t="shared" si="1121"/>
        <v>8.5607394813779436E-2</v>
      </c>
      <c r="R7215" s="8">
        <f t="shared" si="1121"/>
        <v>8.3743906208271587E-2</v>
      </c>
      <c r="S7215" s="8">
        <f t="shared" si="1121"/>
        <v>8.4668946279656584E-2</v>
      </c>
      <c r="T7215" s="8">
        <f t="shared" si="1121"/>
        <v>8.402711879659748E-2</v>
      </c>
      <c r="W7215">
        <v>7213</v>
      </c>
      <c r="X7215" s="4">
        <f t="shared" si="1116"/>
        <v>9.8444183604443597E-2</v>
      </c>
      <c r="Y7215" s="4">
        <f t="shared" si="1123"/>
        <v>9.6118090762536551E-2</v>
      </c>
      <c r="Z7215" s="4">
        <f t="shared" si="1124"/>
        <v>8.9721103673097158E-2</v>
      </c>
    </row>
    <row r="7216" spans="1:26" x14ac:dyDescent="0.25">
      <c r="A7216" s="16">
        <f t="shared" si="1122"/>
        <v>50749</v>
      </c>
      <c r="B7216">
        <f>+'[2]Ejercicio 1'!E7433</f>
        <v>7214</v>
      </c>
      <c r="C7216" s="5">
        <v>8.710767695807646E-2</v>
      </c>
      <c r="D7216" s="4">
        <f t="shared" si="1117"/>
        <v>8.5244176451671219E-2</v>
      </c>
      <c r="E7216" s="6">
        <f t="shared" si="1118"/>
        <v>8.6169222409398075E-2</v>
      </c>
      <c r="F7216" s="7">
        <f t="shared" si="1119"/>
        <v>8.5527390837689996E-2</v>
      </c>
      <c r="I7216" s="10">
        <v>7214</v>
      </c>
      <c r="J7216" s="8">
        <f t="shared" si="1120"/>
        <v>8.8607676958076462E-2</v>
      </c>
      <c r="K7216" s="8">
        <f t="shared" si="1120"/>
        <v>8.674417645167122E-2</v>
      </c>
      <c r="L7216" s="8">
        <f t="shared" si="1120"/>
        <v>8.7669222409398076E-2</v>
      </c>
      <c r="M7216" s="8">
        <f t="shared" si="1120"/>
        <v>8.7027390837689997E-2</v>
      </c>
      <c r="P7216">
        <v>7214</v>
      </c>
      <c r="Q7216" s="8">
        <f t="shared" si="1121"/>
        <v>8.5607676958076459E-2</v>
      </c>
      <c r="R7216" s="8">
        <f t="shared" si="1121"/>
        <v>8.3744176451671218E-2</v>
      </c>
      <c r="S7216" s="8">
        <f t="shared" si="1121"/>
        <v>8.4669222409398073E-2</v>
      </c>
      <c r="T7216" s="8">
        <f t="shared" si="1121"/>
        <v>8.4027390837689994E-2</v>
      </c>
      <c r="W7216">
        <v>7214</v>
      </c>
      <c r="X7216" s="4">
        <f t="shared" si="1116"/>
        <v>9.8387489248494345E-2</v>
      </c>
      <c r="Y7216" s="4">
        <f t="shared" si="1123"/>
        <v>9.6003951294531098E-2</v>
      </c>
      <c r="Z7216" s="4">
        <f t="shared" si="1124"/>
        <v>8.934867650998253E-2</v>
      </c>
    </row>
    <row r="7217" spans="1:26" x14ac:dyDescent="0.25">
      <c r="A7217" s="16">
        <f t="shared" si="1122"/>
        <v>50750</v>
      </c>
      <c r="B7217">
        <f>+'[2]Ejercicio 1'!E7434</f>
        <v>7215</v>
      </c>
      <c r="C7217" s="5">
        <v>8.710795910237347E-2</v>
      </c>
      <c r="D7217" s="4">
        <f t="shared" si="1117"/>
        <v>8.5244446695033893E-2</v>
      </c>
      <c r="E7217" s="6">
        <f t="shared" si="1118"/>
        <v>8.6169498539120232E-2</v>
      </c>
      <c r="F7217" s="7">
        <f t="shared" si="1119"/>
        <v>8.5527662878748245E-2</v>
      </c>
      <c r="I7217" s="10">
        <v>7215</v>
      </c>
      <c r="J7217" s="8">
        <f t="shared" si="1120"/>
        <v>8.8607959102373471E-2</v>
      </c>
      <c r="K7217" s="8">
        <f t="shared" si="1120"/>
        <v>8.6744446695033894E-2</v>
      </c>
      <c r="L7217" s="8">
        <f t="shared" si="1120"/>
        <v>8.7669498539120233E-2</v>
      </c>
      <c r="M7217" s="8">
        <f t="shared" si="1120"/>
        <v>8.7027662878748246E-2</v>
      </c>
      <c r="P7217">
        <v>7215</v>
      </c>
      <c r="Q7217" s="8">
        <f t="shared" si="1121"/>
        <v>8.5607959102373468E-2</v>
      </c>
      <c r="R7217" s="8">
        <f t="shared" si="1121"/>
        <v>8.3744446695033892E-2</v>
      </c>
      <c r="S7217" s="8">
        <f t="shared" si="1121"/>
        <v>8.466949853912023E-2</v>
      </c>
      <c r="T7217" s="8">
        <f t="shared" si="1121"/>
        <v>8.4027662878748244E-2</v>
      </c>
      <c r="W7217">
        <v>7215</v>
      </c>
      <c r="X7217" s="4">
        <f t="shared" si="1116"/>
        <v>9.8330779834743504E-2</v>
      </c>
      <c r="Y7217" s="4">
        <f t="shared" si="1123"/>
        <v>9.5889782640469892E-2</v>
      </c>
      <c r="Z7217" s="4">
        <f t="shared" si="1124"/>
        <v>8.8976156546272112E-2</v>
      </c>
    </row>
    <row r="7218" spans="1:26" x14ac:dyDescent="0.25">
      <c r="A7218" s="16">
        <f t="shared" si="1122"/>
        <v>50751</v>
      </c>
      <c r="B7218">
        <f>+'[2]Ejercicio 1'!E7435</f>
        <v>7216</v>
      </c>
      <c r="C7218" s="5">
        <v>8.7108241246670493E-2</v>
      </c>
      <c r="D7218" s="4">
        <f t="shared" si="1117"/>
        <v>8.5244716938359846E-2</v>
      </c>
      <c r="E7218" s="6">
        <f t="shared" si="1118"/>
        <v>8.6169774668824833E-2</v>
      </c>
      <c r="F7218" s="7">
        <f t="shared" si="1119"/>
        <v>8.5527934919777948E-2</v>
      </c>
      <c r="I7218" s="10">
        <v>7216</v>
      </c>
      <c r="J7218" s="8">
        <f t="shared" si="1120"/>
        <v>8.8608241246670494E-2</v>
      </c>
      <c r="K7218" s="8">
        <f t="shared" si="1120"/>
        <v>8.6744716938359848E-2</v>
      </c>
      <c r="L7218" s="8">
        <f t="shared" si="1120"/>
        <v>8.7669774668824835E-2</v>
      </c>
      <c r="M7218" s="8">
        <f t="shared" si="1120"/>
        <v>8.7027934919777949E-2</v>
      </c>
      <c r="P7218">
        <v>7216</v>
      </c>
      <c r="Q7218" s="8">
        <f t="shared" si="1121"/>
        <v>8.5608241246670491E-2</v>
      </c>
      <c r="R7218" s="8">
        <f t="shared" si="1121"/>
        <v>8.3744716938359845E-2</v>
      </c>
      <c r="S7218" s="8">
        <f t="shared" si="1121"/>
        <v>8.4669774668824832E-2</v>
      </c>
      <c r="T7218" s="8">
        <f t="shared" si="1121"/>
        <v>8.4027934919777947E-2</v>
      </c>
      <c r="W7218">
        <v>7216</v>
      </c>
      <c r="X7218" s="4">
        <f t="shared" si="1116"/>
        <v>9.8274055364552165E-2</v>
      </c>
      <c r="Y7218" s="4">
        <f t="shared" si="1123"/>
        <v>9.5775584803257832E-2</v>
      </c>
      <c r="Z7218" s="4">
        <f t="shared" si="1124"/>
        <v>8.8603543792954279E-2</v>
      </c>
    </row>
    <row r="7219" spans="1:26" x14ac:dyDescent="0.25">
      <c r="A7219" s="16">
        <f t="shared" si="1122"/>
        <v>50752</v>
      </c>
      <c r="B7219">
        <f>+'[2]Ejercicio 1'!E7436</f>
        <v>7217</v>
      </c>
      <c r="C7219" s="5">
        <v>8.7108523390967516E-2</v>
      </c>
      <c r="D7219" s="4">
        <f t="shared" si="1117"/>
        <v>8.5244987181648649E-2</v>
      </c>
      <c r="E7219" s="6">
        <f t="shared" si="1118"/>
        <v>8.6170050798509229E-2</v>
      </c>
      <c r="F7219" s="7">
        <f t="shared" si="1119"/>
        <v>8.5528206960773387E-2</v>
      </c>
      <c r="I7219" s="10">
        <v>7217</v>
      </c>
      <c r="J7219" s="8">
        <f t="shared" si="1120"/>
        <v>8.8608523390967517E-2</v>
      </c>
      <c r="K7219" s="8">
        <f t="shared" si="1120"/>
        <v>8.674498718164865E-2</v>
      </c>
      <c r="L7219" s="8">
        <f t="shared" si="1120"/>
        <v>8.767005079850923E-2</v>
      </c>
      <c r="M7219" s="8">
        <f t="shared" si="1120"/>
        <v>8.7028206960773388E-2</v>
      </c>
      <c r="P7219">
        <v>7217</v>
      </c>
      <c r="Q7219" s="8">
        <f t="shared" si="1121"/>
        <v>8.5608523390967514E-2</v>
      </c>
      <c r="R7219" s="8">
        <f t="shared" si="1121"/>
        <v>8.3744987181648647E-2</v>
      </c>
      <c r="S7219" s="8">
        <f t="shared" si="1121"/>
        <v>8.4670050798509228E-2</v>
      </c>
      <c r="T7219" s="8">
        <f t="shared" si="1121"/>
        <v>8.4028206960773386E-2</v>
      </c>
      <c r="W7219">
        <v>7217</v>
      </c>
      <c r="X7219" s="4">
        <f t="shared" si="1116"/>
        <v>9.8217315839227867E-2</v>
      </c>
      <c r="Y7219" s="4">
        <f t="shared" si="1123"/>
        <v>9.5661357785314094E-2</v>
      </c>
      <c r="Z7219" s="4">
        <f t="shared" si="1124"/>
        <v>8.8230838256612321E-2</v>
      </c>
    </row>
    <row r="7220" spans="1:26" x14ac:dyDescent="0.25">
      <c r="A7220" s="16">
        <f t="shared" si="1122"/>
        <v>50753</v>
      </c>
      <c r="B7220">
        <f>+'[2]Ejercicio 1'!E7437</f>
        <v>7218</v>
      </c>
      <c r="C7220" s="5">
        <v>8.7108805535264539E-2</v>
      </c>
      <c r="D7220" s="4">
        <f t="shared" si="1117"/>
        <v>8.5245257424900509E-2</v>
      </c>
      <c r="E7220" s="6">
        <f t="shared" si="1118"/>
        <v>8.6170326928174293E-2</v>
      </c>
      <c r="F7220" s="7">
        <f t="shared" si="1119"/>
        <v>8.5528479001740293E-2</v>
      </c>
      <c r="I7220" s="10">
        <v>7218</v>
      </c>
      <c r="J7220" s="8">
        <f t="shared" si="1120"/>
        <v>8.860880553526454E-2</v>
      </c>
      <c r="K7220" s="8">
        <f t="shared" si="1120"/>
        <v>8.674525742490051E-2</v>
      </c>
      <c r="L7220" s="8">
        <f t="shared" si="1120"/>
        <v>8.7670326928174294E-2</v>
      </c>
      <c r="M7220" s="8">
        <f t="shared" si="1120"/>
        <v>8.7028479001740294E-2</v>
      </c>
      <c r="P7220">
        <v>7218</v>
      </c>
      <c r="Q7220" s="8">
        <f t="shared" si="1121"/>
        <v>8.5608805535264537E-2</v>
      </c>
      <c r="R7220" s="8">
        <f t="shared" si="1121"/>
        <v>8.3745257424900507E-2</v>
      </c>
      <c r="S7220" s="8">
        <f t="shared" si="1121"/>
        <v>8.4670326928174292E-2</v>
      </c>
      <c r="T7220" s="8">
        <f t="shared" si="1121"/>
        <v>8.4028479001740292E-2</v>
      </c>
      <c r="W7220">
        <v>7218</v>
      </c>
      <c r="X7220" s="4">
        <f t="shared" si="1116"/>
        <v>9.8160561260133464E-2</v>
      </c>
      <c r="Y7220" s="4">
        <f t="shared" si="1123"/>
        <v>9.5547101589475103E-2</v>
      </c>
      <c r="Z7220" s="4">
        <f t="shared" si="1124"/>
        <v>8.7858039948228883E-2</v>
      </c>
    </row>
    <row r="7221" spans="1:26" x14ac:dyDescent="0.25">
      <c r="A7221" s="16">
        <f t="shared" si="1122"/>
        <v>50754</v>
      </c>
      <c r="B7221">
        <f>+'[2]Ejercicio 1'!E7438</f>
        <v>7219</v>
      </c>
      <c r="C7221" s="5">
        <v>8.7109087679561562E-2</v>
      </c>
      <c r="D7221" s="4">
        <f t="shared" si="1117"/>
        <v>8.5245527668115426E-2</v>
      </c>
      <c r="E7221" s="6">
        <f t="shared" si="1118"/>
        <v>8.6170603057821787E-2</v>
      </c>
      <c r="F7221" s="7">
        <f t="shared" si="1119"/>
        <v>8.5528751042672921E-2</v>
      </c>
      <c r="I7221" s="10">
        <v>7219</v>
      </c>
      <c r="J7221" s="8">
        <f t="shared" si="1120"/>
        <v>8.8609087679561563E-2</v>
      </c>
      <c r="K7221" s="8">
        <f t="shared" si="1120"/>
        <v>8.6745527668115427E-2</v>
      </c>
      <c r="L7221" s="8">
        <f t="shared" si="1120"/>
        <v>8.7670603057821789E-2</v>
      </c>
      <c r="M7221" s="8">
        <f t="shared" si="1120"/>
        <v>8.7028751042672922E-2</v>
      </c>
      <c r="P7221">
        <v>7219</v>
      </c>
      <c r="Q7221" s="8">
        <f t="shared" si="1121"/>
        <v>8.560908767956156E-2</v>
      </c>
      <c r="R7221" s="8">
        <f t="shared" si="1121"/>
        <v>8.3745527668115424E-2</v>
      </c>
      <c r="S7221" s="8">
        <f t="shared" si="1121"/>
        <v>8.4670603057821786E-2</v>
      </c>
      <c r="T7221" s="8">
        <f t="shared" si="1121"/>
        <v>8.402875104267292E-2</v>
      </c>
      <c r="W7221">
        <v>7219</v>
      </c>
      <c r="X7221" s="4">
        <f t="shared" si="1116"/>
        <v>9.810379162859538E-2</v>
      </c>
      <c r="Y7221" s="4">
        <f t="shared" si="1123"/>
        <v>9.5432816218511379E-2</v>
      </c>
      <c r="Z7221" s="4">
        <f t="shared" si="1124"/>
        <v>8.7485148875135241E-2</v>
      </c>
    </row>
    <row r="7222" spans="1:26" x14ac:dyDescent="0.25">
      <c r="A7222" s="16">
        <f t="shared" si="1122"/>
        <v>50755</v>
      </c>
      <c r="B7222">
        <f>+'[2]Ejercicio 1'!E7439</f>
        <v>7220</v>
      </c>
      <c r="C7222" s="5">
        <v>8.7109369823858585E-2</v>
      </c>
      <c r="D7222" s="4">
        <f t="shared" si="1117"/>
        <v>8.5245797911293414E-2</v>
      </c>
      <c r="E7222" s="6">
        <f t="shared" si="1118"/>
        <v>8.6170879187449964E-2</v>
      </c>
      <c r="F7222" s="7">
        <f t="shared" si="1119"/>
        <v>8.5529023083577016E-2</v>
      </c>
      <c r="I7222" s="10">
        <v>7220</v>
      </c>
      <c r="J7222" s="8">
        <f t="shared" si="1120"/>
        <v>8.8609369823858586E-2</v>
      </c>
      <c r="K7222" s="8">
        <f t="shared" si="1120"/>
        <v>8.6745797911293415E-2</v>
      </c>
      <c r="L7222" s="8">
        <f t="shared" si="1120"/>
        <v>8.7670879187449965E-2</v>
      </c>
      <c r="M7222" s="8">
        <f t="shared" si="1120"/>
        <v>8.7029023083577017E-2</v>
      </c>
      <c r="P7222">
        <v>7220</v>
      </c>
      <c r="Q7222" s="8">
        <f t="shared" si="1121"/>
        <v>8.5609369823858583E-2</v>
      </c>
      <c r="R7222" s="8">
        <f t="shared" si="1121"/>
        <v>8.3745797911293413E-2</v>
      </c>
      <c r="S7222" s="8">
        <f t="shared" si="1121"/>
        <v>8.4670879187449963E-2</v>
      </c>
      <c r="T7222" s="8">
        <f t="shared" si="1121"/>
        <v>8.4029023083577015E-2</v>
      </c>
      <c r="W7222">
        <v>7220</v>
      </c>
      <c r="X7222" s="4">
        <f t="shared" si="1116"/>
        <v>9.8047006945991846E-2</v>
      </c>
      <c r="Y7222" s="4">
        <f t="shared" si="1123"/>
        <v>9.5318501675050266E-2</v>
      </c>
      <c r="Z7222" s="4">
        <f t="shared" si="1124"/>
        <v>8.7485692772710788E-2</v>
      </c>
    </row>
    <row r="7223" spans="1:26" x14ac:dyDescent="0.25">
      <c r="A7223" s="16">
        <f t="shared" si="1122"/>
        <v>50756</v>
      </c>
      <c r="B7223">
        <f>+'[2]Ejercicio 1'!E7440</f>
        <v>7221</v>
      </c>
      <c r="C7223" s="5">
        <v>8.7109651968155608E-2</v>
      </c>
      <c r="D7223" s="4">
        <f t="shared" si="1117"/>
        <v>8.5246068154435056E-2</v>
      </c>
      <c r="E7223" s="6">
        <f t="shared" si="1118"/>
        <v>8.6171155317058809E-2</v>
      </c>
      <c r="F7223" s="7">
        <f t="shared" si="1119"/>
        <v>8.5529295124446847E-2</v>
      </c>
      <c r="I7223" s="10">
        <v>7221</v>
      </c>
      <c r="J7223" s="8">
        <f t="shared" si="1120"/>
        <v>8.8609651968155609E-2</v>
      </c>
      <c r="K7223" s="8">
        <f t="shared" si="1120"/>
        <v>8.6746068154435058E-2</v>
      </c>
      <c r="L7223" s="8">
        <f t="shared" si="1120"/>
        <v>8.767115531705881E-2</v>
      </c>
      <c r="M7223" s="8">
        <f t="shared" si="1120"/>
        <v>8.7029295124446848E-2</v>
      </c>
      <c r="P7223">
        <v>7221</v>
      </c>
      <c r="Q7223" s="8">
        <f t="shared" si="1121"/>
        <v>8.5609651968155606E-2</v>
      </c>
      <c r="R7223" s="8">
        <f t="shared" si="1121"/>
        <v>8.3746068154435055E-2</v>
      </c>
      <c r="S7223" s="8">
        <f t="shared" si="1121"/>
        <v>8.4671155317058808E-2</v>
      </c>
      <c r="T7223" s="8">
        <f t="shared" si="1121"/>
        <v>8.4029295124446846E-2</v>
      </c>
      <c r="W7223">
        <v>7221</v>
      </c>
      <c r="X7223" s="4">
        <f t="shared" si="1116"/>
        <v>9.7990207213669481E-2</v>
      </c>
      <c r="Y7223" s="4">
        <f t="shared" si="1123"/>
        <v>9.5204157961793767E-2</v>
      </c>
      <c r="Z7223" s="4">
        <f t="shared" si="1124"/>
        <v>8.7486236669461287E-2</v>
      </c>
    </row>
    <row r="7224" spans="1:26" x14ac:dyDescent="0.25">
      <c r="A7224" s="16">
        <f t="shared" si="1122"/>
        <v>50757</v>
      </c>
      <c r="B7224">
        <f>+'[2]Ejercicio 1'!E7441</f>
        <v>7222</v>
      </c>
      <c r="C7224" s="5">
        <v>8.7109934112452617E-2</v>
      </c>
      <c r="D7224" s="4">
        <f t="shared" si="1117"/>
        <v>8.5246338397539159E-2</v>
      </c>
      <c r="E7224" s="6">
        <f t="shared" si="1118"/>
        <v>8.617143144664921E-2</v>
      </c>
      <c r="F7224" s="7">
        <f t="shared" si="1119"/>
        <v>8.5529567165285272E-2</v>
      </c>
      <c r="I7224" s="10">
        <v>7222</v>
      </c>
      <c r="J7224" s="8">
        <f t="shared" si="1120"/>
        <v>8.8609934112452618E-2</v>
      </c>
      <c r="K7224" s="8">
        <f t="shared" si="1120"/>
        <v>8.6746338397539161E-2</v>
      </c>
      <c r="L7224" s="8">
        <f t="shared" si="1120"/>
        <v>8.7671431446649212E-2</v>
      </c>
      <c r="M7224" s="8">
        <f t="shared" si="1120"/>
        <v>8.7029567165285274E-2</v>
      </c>
      <c r="P7224">
        <v>7222</v>
      </c>
      <c r="Q7224" s="8">
        <f t="shared" si="1121"/>
        <v>8.5609934112452615E-2</v>
      </c>
      <c r="R7224" s="8">
        <f t="shared" si="1121"/>
        <v>8.3746338397539158E-2</v>
      </c>
      <c r="S7224" s="8">
        <f t="shared" si="1121"/>
        <v>8.4671431446649209E-2</v>
      </c>
      <c r="T7224" s="8">
        <f t="shared" si="1121"/>
        <v>8.4029567165285271E-2</v>
      </c>
      <c r="W7224">
        <v>7222</v>
      </c>
      <c r="X7224" s="4">
        <f t="shared" si="1116"/>
        <v>9.7933392432937125E-2</v>
      </c>
      <c r="Y7224" s="4">
        <f t="shared" si="1123"/>
        <v>9.5089785081443057E-2</v>
      </c>
      <c r="Z7224" s="4">
        <f t="shared" si="1124"/>
        <v>8.7486780566123287E-2</v>
      </c>
    </row>
    <row r="7225" spans="1:26" x14ac:dyDescent="0.25">
      <c r="A7225" s="16">
        <f t="shared" si="1122"/>
        <v>50758</v>
      </c>
      <c r="B7225">
        <f>+'[2]Ejercicio 1'!E7442</f>
        <v>7223</v>
      </c>
      <c r="C7225" s="5">
        <v>8.711021625674964E-2</v>
      </c>
      <c r="D7225" s="4">
        <f t="shared" si="1117"/>
        <v>8.5246608640606319E-2</v>
      </c>
      <c r="E7225" s="6">
        <f t="shared" si="1118"/>
        <v>8.6171707576221168E-2</v>
      </c>
      <c r="F7225" s="7">
        <f t="shared" si="1119"/>
        <v>8.5529839206095151E-2</v>
      </c>
      <c r="I7225" s="10">
        <v>7223</v>
      </c>
      <c r="J7225" s="8">
        <f t="shared" si="1120"/>
        <v>8.8610216256749641E-2</v>
      </c>
      <c r="K7225" s="8">
        <f t="shared" si="1120"/>
        <v>8.6746608640606321E-2</v>
      </c>
      <c r="L7225" s="8">
        <f t="shared" si="1120"/>
        <v>8.767170757622117E-2</v>
      </c>
      <c r="M7225" s="8">
        <f t="shared" si="1120"/>
        <v>8.7029839206095153E-2</v>
      </c>
      <c r="P7225">
        <v>7223</v>
      </c>
      <c r="Q7225" s="8">
        <f t="shared" si="1121"/>
        <v>8.5610216256749638E-2</v>
      </c>
      <c r="R7225" s="8">
        <f t="shared" si="1121"/>
        <v>8.3746608640606318E-2</v>
      </c>
      <c r="S7225" s="8">
        <f t="shared" si="1121"/>
        <v>8.4671707576221167E-2</v>
      </c>
      <c r="T7225" s="8">
        <f t="shared" si="1121"/>
        <v>8.402983920609515E-2</v>
      </c>
      <c r="W7225">
        <v>7223</v>
      </c>
      <c r="X7225" s="4">
        <f t="shared" si="1116"/>
        <v>9.7876562605158965E-2</v>
      </c>
      <c r="Y7225" s="4">
        <f t="shared" si="1123"/>
        <v>9.4975383036766878E-2</v>
      </c>
      <c r="Z7225" s="4">
        <f t="shared" si="1124"/>
        <v>8.7487324463433325E-2</v>
      </c>
    </row>
    <row r="7226" spans="1:26" x14ac:dyDescent="0.25">
      <c r="A7226" s="16">
        <f t="shared" si="1122"/>
        <v>50759</v>
      </c>
      <c r="B7226">
        <f>+'[2]Ejercicio 1'!E7443</f>
        <v>7224</v>
      </c>
      <c r="C7226" s="5">
        <v>8.7110498401046663E-2</v>
      </c>
      <c r="D7226" s="4">
        <f t="shared" si="1117"/>
        <v>8.5246878883636731E-2</v>
      </c>
      <c r="E7226" s="6">
        <f t="shared" si="1118"/>
        <v>8.6171983705773794E-2</v>
      </c>
      <c r="F7226" s="7">
        <f t="shared" si="1119"/>
        <v>8.553011124687078E-2</v>
      </c>
      <c r="I7226" s="10">
        <v>7224</v>
      </c>
      <c r="J7226" s="8">
        <f t="shared" si="1120"/>
        <v>8.8610498401046664E-2</v>
      </c>
      <c r="K7226" s="8">
        <f t="shared" si="1120"/>
        <v>8.6746878883636733E-2</v>
      </c>
      <c r="L7226" s="8">
        <f t="shared" si="1120"/>
        <v>8.7671983705773796E-2</v>
      </c>
      <c r="M7226" s="8">
        <f t="shared" si="1120"/>
        <v>8.7030111246870781E-2</v>
      </c>
      <c r="P7226">
        <v>7224</v>
      </c>
      <c r="Q7226" s="8">
        <f t="shared" si="1121"/>
        <v>8.5610498401046661E-2</v>
      </c>
      <c r="R7226" s="8">
        <f t="shared" si="1121"/>
        <v>8.374687888363673E-2</v>
      </c>
      <c r="S7226" s="8">
        <f t="shared" si="1121"/>
        <v>8.4671983705773793E-2</v>
      </c>
      <c r="T7226" s="8">
        <f t="shared" si="1121"/>
        <v>8.4030111246870778E-2</v>
      </c>
      <c r="W7226">
        <v>7224</v>
      </c>
      <c r="X7226" s="4">
        <f t="shared" ref="X7226:X7289" si="1125">Tasa_Fwd(C7044,B7044,C7226,B7226,182)</f>
        <v>9.7819717731680286E-2</v>
      </c>
      <c r="Y7226" s="4">
        <f t="shared" si="1123"/>
        <v>9.4860951830329332E-2</v>
      </c>
      <c r="Z7226" s="4">
        <f t="shared" si="1124"/>
        <v>8.7487868359918328E-2</v>
      </c>
    </row>
    <row r="7227" spans="1:26" x14ac:dyDescent="0.25">
      <c r="A7227" s="16">
        <f t="shared" si="1122"/>
        <v>50760</v>
      </c>
      <c r="B7227">
        <f>+'[2]Ejercicio 1'!E7444</f>
        <v>7225</v>
      </c>
      <c r="C7227" s="5">
        <v>8.7110780545343686E-2</v>
      </c>
      <c r="D7227" s="4">
        <f t="shared" si="1117"/>
        <v>8.5247149126630006E-2</v>
      </c>
      <c r="E7227" s="6">
        <f t="shared" si="1118"/>
        <v>8.6172259835307102E-2</v>
      </c>
      <c r="F7227" s="7">
        <f t="shared" si="1119"/>
        <v>8.5530383287614989E-2</v>
      </c>
      <c r="I7227" s="10">
        <v>7225</v>
      </c>
      <c r="J7227" s="8">
        <f t="shared" si="1120"/>
        <v>8.8610780545343687E-2</v>
      </c>
      <c r="K7227" s="8">
        <f t="shared" si="1120"/>
        <v>8.6747149126630008E-2</v>
      </c>
      <c r="L7227" s="8">
        <f t="shared" si="1120"/>
        <v>8.7672259835307104E-2</v>
      </c>
      <c r="M7227" s="8">
        <f t="shared" si="1120"/>
        <v>8.703038328761499E-2</v>
      </c>
      <c r="P7227">
        <v>7225</v>
      </c>
      <c r="Q7227" s="8">
        <f t="shared" si="1121"/>
        <v>8.5610780545343684E-2</v>
      </c>
      <c r="R7227" s="8">
        <f t="shared" si="1121"/>
        <v>8.3747149126630005E-2</v>
      </c>
      <c r="S7227" s="8">
        <f t="shared" si="1121"/>
        <v>8.4672259835307101E-2</v>
      </c>
      <c r="T7227" s="8">
        <f t="shared" si="1121"/>
        <v>8.4030383287614988E-2</v>
      </c>
      <c r="W7227">
        <v>7225</v>
      </c>
      <c r="X7227" s="4">
        <f t="shared" si="1125"/>
        <v>9.7762857813830151E-2</v>
      </c>
      <c r="Y7227" s="4">
        <f t="shared" si="1123"/>
        <v>9.4746491464834215E-2</v>
      </c>
      <c r="Z7227" s="4">
        <f t="shared" si="1124"/>
        <v>8.7488412257048509E-2</v>
      </c>
    </row>
    <row r="7228" spans="1:26" x14ac:dyDescent="0.25">
      <c r="A7228" s="16">
        <f t="shared" si="1122"/>
        <v>50761</v>
      </c>
      <c r="B7228">
        <f>+'[2]Ejercicio 1'!E7445</f>
        <v>7226</v>
      </c>
      <c r="C7228" s="5">
        <v>8.7111062689640709E-2</v>
      </c>
      <c r="D7228" s="4">
        <f t="shared" si="1117"/>
        <v>8.5247419369586949E-2</v>
      </c>
      <c r="E7228" s="6">
        <f t="shared" si="1118"/>
        <v>8.6172535964821967E-2</v>
      </c>
      <c r="F7228" s="7">
        <f t="shared" si="1119"/>
        <v>8.5530655328330665E-2</v>
      </c>
      <c r="I7228" s="10">
        <v>7226</v>
      </c>
      <c r="J7228" s="8">
        <f t="shared" si="1120"/>
        <v>8.861106268964071E-2</v>
      </c>
      <c r="K7228" s="8">
        <f t="shared" si="1120"/>
        <v>8.6747419369586951E-2</v>
      </c>
      <c r="L7228" s="8">
        <f t="shared" si="1120"/>
        <v>8.7672535964821968E-2</v>
      </c>
      <c r="M7228" s="8">
        <f t="shared" si="1120"/>
        <v>8.7030655328330667E-2</v>
      </c>
      <c r="P7228">
        <v>7226</v>
      </c>
      <c r="Q7228" s="8">
        <f t="shared" si="1121"/>
        <v>8.5611062689640707E-2</v>
      </c>
      <c r="R7228" s="8">
        <f t="shared" si="1121"/>
        <v>8.3747419369586948E-2</v>
      </c>
      <c r="S7228" s="8">
        <f t="shared" si="1121"/>
        <v>8.4672535964821966E-2</v>
      </c>
      <c r="T7228" s="8">
        <f t="shared" si="1121"/>
        <v>8.4030655328330664E-2</v>
      </c>
      <c r="W7228">
        <v>7226</v>
      </c>
      <c r="X7228" s="4">
        <f t="shared" si="1125"/>
        <v>9.7705982853007425E-2</v>
      </c>
      <c r="Y7228" s="4">
        <f t="shared" si="1123"/>
        <v>9.4632001943121435E-2</v>
      </c>
      <c r="Z7228" s="4">
        <f t="shared" si="1124"/>
        <v>8.7488956154093064E-2</v>
      </c>
    </row>
    <row r="7229" spans="1:26" x14ac:dyDescent="0.25">
      <c r="A7229" s="16">
        <f t="shared" si="1122"/>
        <v>50762</v>
      </c>
      <c r="B7229">
        <f>+'[2]Ejercicio 1'!E7446</f>
        <v>7227</v>
      </c>
      <c r="C7229" s="5">
        <v>8.7111344833937732E-2</v>
      </c>
      <c r="D7229" s="4">
        <f t="shared" si="1117"/>
        <v>8.5247689612506547E-2</v>
      </c>
      <c r="E7229" s="6">
        <f t="shared" si="1118"/>
        <v>8.6172812094318374E-2</v>
      </c>
      <c r="F7229" s="7">
        <f t="shared" si="1119"/>
        <v>8.5530927369012064E-2</v>
      </c>
      <c r="I7229" s="10">
        <v>7227</v>
      </c>
      <c r="J7229" s="8">
        <f t="shared" si="1120"/>
        <v>8.8611344833937733E-2</v>
      </c>
      <c r="K7229" s="8">
        <f t="shared" si="1120"/>
        <v>8.6747689612506548E-2</v>
      </c>
      <c r="L7229" s="8">
        <f t="shared" si="1120"/>
        <v>8.7672812094318375E-2</v>
      </c>
      <c r="M7229" s="8">
        <f t="shared" si="1120"/>
        <v>8.7030927369012065E-2</v>
      </c>
      <c r="P7229">
        <v>7227</v>
      </c>
      <c r="Q7229" s="8">
        <f t="shared" si="1121"/>
        <v>8.561134483393773E-2</v>
      </c>
      <c r="R7229" s="8">
        <f t="shared" si="1121"/>
        <v>8.3747689612506546E-2</v>
      </c>
      <c r="S7229" s="8">
        <f t="shared" si="1121"/>
        <v>8.4672812094318373E-2</v>
      </c>
      <c r="T7229" s="8">
        <f t="shared" si="1121"/>
        <v>8.4030927369012062E-2</v>
      </c>
      <c r="W7229">
        <v>7227</v>
      </c>
      <c r="X7229" s="4">
        <f t="shared" si="1125"/>
        <v>9.7649092850505603E-2</v>
      </c>
      <c r="Y7229" s="4">
        <f t="shared" si="1123"/>
        <v>9.4517483267895636E-2</v>
      </c>
      <c r="Z7229" s="4">
        <f t="shared" si="1124"/>
        <v>8.7489500050309699E-2</v>
      </c>
    </row>
    <row r="7230" spans="1:26" x14ac:dyDescent="0.25">
      <c r="A7230" s="16">
        <f t="shared" si="1122"/>
        <v>50763</v>
      </c>
      <c r="B7230">
        <f>+'[2]Ejercicio 1'!E7447</f>
        <v>7228</v>
      </c>
      <c r="C7230" s="5">
        <v>8.7111626978234755E-2</v>
      </c>
      <c r="D7230" s="4">
        <f t="shared" si="1117"/>
        <v>8.5247959855389202E-2</v>
      </c>
      <c r="E7230" s="6">
        <f t="shared" si="1118"/>
        <v>8.6173088223795463E-2</v>
      </c>
      <c r="F7230" s="7">
        <f t="shared" si="1119"/>
        <v>8.553119940966207E-2</v>
      </c>
      <c r="I7230" s="10">
        <v>7228</v>
      </c>
      <c r="J7230" s="8">
        <f t="shared" si="1120"/>
        <v>8.8611626978234756E-2</v>
      </c>
      <c r="K7230" s="8">
        <f t="shared" si="1120"/>
        <v>8.6747959855389203E-2</v>
      </c>
      <c r="L7230" s="8">
        <f t="shared" si="1120"/>
        <v>8.7673088223795465E-2</v>
      </c>
      <c r="M7230" s="8">
        <f t="shared" si="1120"/>
        <v>8.7031199409662072E-2</v>
      </c>
      <c r="P7230">
        <v>7228</v>
      </c>
      <c r="Q7230" s="8">
        <f t="shared" si="1121"/>
        <v>8.5611626978234753E-2</v>
      </c>
      <c r="R7230" s="8">
        <f t="shared" si="1121"/>
        <v>8.3747959855389201E-2</v>
      </c>
      <c r="S7230" s="8">
        <f t="shared" si="1121"/>
        <v>8.4673088223795462E-2</v>
      </c>
      <c r="T7230" s="8">
        <f t="shared" si="1121"/>
        <v>8.4031199409662069E-2</v>
      </c>
      <c r="W7230">
        <v>7228</v>
      </c>
      <c r="X7230" s="4">
        <f t="shared" si="1125"/>
        <v>9.7592187807690162E-2</v>
      </c>
      <c r="Y7230" s="4">
        <f t="shared" si="1123"/>
        <v>9.4402935441791208E-2</v>
      </c>
      <c r="Z7230" s="4">
        <f t="shared" si="1124"/>
        <v>8.7490043946440679E-2</v>
      </c>
    </row>
    <row r="7231" spans="1:26" x14ac:dyDescent="0.25">
      <c r="A7231" s="16">
        <f t="shared" si="1122"/>
        <v>50764</v>
      </c>
      <c r="B7231">
        <f>+'[2]Ejercicio 1'!E7448</f>
        <v>7229</v>
      </c>
      <c r="C7231" s="5">
        <v>8.7111909122531764E-2</v>
      </c>
      <c r="D7231" s="4">
        <f t="shared" si="1117"/>
        <v>8.5248230098234914E-2</v>
      </c>
      <c r="E7231" s="6">
        <f t="shared" si="1118"/>
        <v>8.6173364353253221E-2</v>
      </c>
      <c r="F7231" s="7">
        <f t="shared" si="1119"/>
        <v>8.553147145028353E-2</v>
      </c>
      <c r="I7231" s="10">
        <v>7229</v>
      </c>
      <c r="J7231" s="8">
        <f t="shared" si="1120"/>
        <v>8.8611909122531765E-2</v>
      </c>
      <c r="K7231" s="8">
        <f t="shared" si="1120"/>
        <v>8.6748230098234916E-2</v>
      </c>
      <c r="L7231" s="8">
        <f t="shared" si="1120"/>
        <v>8.7673364353253222E-2</v>
      </c>
      <c r="M7231" s="8">
        <f t="shared" si="1120"/>
        <v>8.7031471450283532E-2</v>
      </c>
      <c r="P7231">
        <v>7229</v>
      </c>
      <c r="Q7231" s="8">
        <f t="shared" si="1121"/>
        <v>8.5611909122531762E-2</v>
      </c>
      <c r="R7231" s="8">
        <f t="shared" si="1121"/>
        <v>8.3748230098234913E-2</v>
      </c>
      <c r="S7231" s="8">
        <f t="shared" si="1121"/>
        <v>8.4673364353253219E-2</v>
      </c>
      <c r="T7231" s="8">
        <f t="shared" si="1121"/>
        <v>8.4031471450283529E-2</v>
      </c>
      <c r="W7231">
        <v>7229</v>
      </c>
      <c r="X7231" s="4">
        <f t="shared" si="1125"/>
        <v>9.7535267725908606E-2</v>
      </c>
      <c r="Y7231" s="4">
        <f t="shared" si="1123"/>
        <v>9.428835846737664E-2</v>
      </c>
      <c r="Z7231" s="4">
        <f t="shared" si="1124"/>
        <v>8.7490587843956288E-2</v>
      </c>
    </row>
    <row r="7232" spans="1:26" x14ac:dyDescent="0.25">
      <c r="A7232" s="16">
        <f t="shared" si="1122"/>
        <v>50765</v>
      </c>
      <c r="B7232">
        <f>+'[2]Ejercicio 1'!E7449</f>
        <v>7230</v>
      </c>
      <c r="C7232" s="5">
        <v>8.7112191266828787E-2</v>
      </c>
      <c r="D7232" s="4">
        <f t="shared" si="1117"/>
        <v>8.5248500341043698E-2</v>
      </c>
      <c r="E7232" s="6">
        <f t="shared" si="1118"/>
        <v>8.6173640482693409E-2</v>
      </c>
      <c r="F7232" s="7">
        <f t="shared" si="1119"/>
        <v>8.553174349087074E-2</v>
      </c>
      <c r="I7232" s="10">
        <v>7230</v>
      </c>
      <c r="J7232" s="8">
        <f t="shared" si="1120"/>
        <v>8.8612191266828788E-2</v>
      </c>
      <c r="K7232" s="8">
        <f t="shared" si="1120"/>
        <v>8.6748500341043699E-2</v>
      </c>
      <c r="L7232" s="8">
        <f t="shared" si="1120"/>
        <v>8.767364048269341E-2</v>
      </c>
      <c r="M7232" s="8">
        <f t="shared" si="1120"/>
        <v>8.7031743490870742E-2</v>
      </c>
      <c r="P7232">
        <v>7230</v>
      </c>
      <c r="Q7232" s="8">
        <f t="shared" si="1121"/>
        <v>8.5612191266828785E-2</v>
      </c>
      <c r="R7232" s="8">
        <f t="shared" si="1121"/>
        <v>8.3748500341043697E-2</v>
      </c>
      <c r="S7232" s="8">
        <f t="shared" si="1121"/>
        <v>8.4673640482693407E-2</v>
      </c>
      <c r="T7232" s="8">
        <f t="shared" si="1121"/>
        <v>8.4031743490870739E-2</v>
      </c>
      <c r="W7232">
        <v>7230</v>
      </c>
      <c r="X7232" s="4">
        <f t="shared" si="1125"/>
        <v>9.7478332606509302E-2</v>
      </c>
      <c r="Y7232" s="4">
        <f t="shared" si="1123"/>
        <v>9.4173752347702686E-2</v>
      </c>
      <c r="Z7232" s="4">
        <f t="shared" si="1124"/>
        <v>8.7491131739907413E-2</v>
      </c>
    </row>
    <row r="7233" spans="1:26" x14ac:dyDescent="0.25">
      <c r="A7233" s="16">
        <f t="shared" si="1122"/>
        <v>50766</v>
      </c>
      <c r="B7233">
        <f>+'[2]Ejercicio 1'!E7450</f>
        <v>7231</v>
      </c>
      <c r="C7233" s="5">
        <v>8.711247341112581E-2</v>
      </c>
      <c r="D7233" s="4">
        <f t="shared" si="1117"/>
        <v>8.5248770583815942E-2</v>
      </c>
      <c r="E7233" s="6">
        <f t="shared" si="1118"/>
        <v>8.6173916612113405E-2</v>
      </c>
      <c r="F7233" s="7">
        <f t="shared" si="1119"/>
        <v>8.5532015531426531E-2</v>
      </c>
      <c r="I7233" s="10">
        <v>7231</v>
      </c>
      <c r="J7233" s="8">
        <f t="shared" si="1120"/>
        <v>8.8612473411125811E-2</v>
      </c>
      <c r="K7233" s="8">
        <f t="shared" si="1120"/>
        <v>8.6748770583815943E-2</v>
      </c>
      <c r="L7233" s="8">
        <f t="shared" si="1120"/>
        <v>8.7673916612113406E-2</v>
      </c>
      <c r="M7233" s="8">
        <f t="shared" si="1120"/>
        <v>8.7032015531426532E-2</v>
      </c>
      <c r="P7233">
        <v>7231</v>
      </c>
      <c r="Q7233" s="8">
        <f t="shared" si="1121"/>
        <v>8.5612473411125808E-2</v>
      </c>
      <c r="R7233" s="8">
        <f t="shared" si="1121"/>
        <v>8.374877058381594E-2</v>
      </c>
      <c r="S7233" s="8">
        <f t="shared" si="1121"/>
        <v>8.4673916612113403E-2</v>
      </c>
      <c r="T7233" s="8">
        <f t="shared" si="1121"/>
        <v>8.4032015531426529E-2</v>
      </c>
      <c r="W7233">
        <v>7231</v>
      </c>
      <c r="X7233" s="4">
        <f t="shared" si="1125"/>
        <v>9.7421382450822172E-2</v>
      </c>
      <c r="Y7233" s="4">
        <f t="shared" si="1123"/>
        <v>9.4059117085128763E-2</v>
      </c>
      <c r="Z7233" s="4">
        <f t="shared" si="1124"/>
        <v>8.7491675635772911E-2</v>
      </c>
    </row>
    <row r="7234" spans="1:26" x14ac:dyDescent="0.25">
      <c r="A7234" s="16">
        <f t="shared" si="1122"/>
        <v>50767</v>
      </c>
      <c r="B7234">
        <f>+'[2]Ejercicio 1'!E7451</f>
        <v>7232</v>
      </c>
      <c r="C7234" s="5">
        <v>8.7112755555422833E-2</v>
      </c>
      <c r="D7234" s="4">
        <f t="shared" si="1117"/>
        <v>8.5249040826551034E-2</v>
      </c>
      <c r="E7234" s="6">
        <f t="shared" si="1118"/>
        <v>8.6174192741515818E-2</v>
      </c>
      <c r="F7234" s="7">
        <f t="shared" si="1119"/>
        <v>8.553228757195093E-2</v>
      </c>
      <c r="I7234" s="10">
        <v>7232</v>
      </c>
      <c r="J7234" s="8">
        <f t="shared" si="1120"/>
        <v>8.8612755555422834E-2</v>
      </c>
      <c r="K7234" s="8">
        <f t="shared" si="1120"/>
        <v>8.6749040826551035E-2</v>
      </c>
      <c r="L7234" s="8">
        <f t="shared" si="1120"/>
        <v>8.7674192741515819E-2</v>
      </c>
      <c r="M7234" s="8">
        <f t="shared" ref="M7234:M7297" si="1126">F7234+$O$1</f>
        <v>8.7032287571950931E-2</v>
      </c>
      <c r="P7234">
        <v>7232</v>
      </c>
      <c r="Q7234" s="8">
        <f t="shared" si="1121"/>
        <v>8.5612755555422831E-2</v>
      </c>
      <c r="R7234" s="8">
        <f t="shared" si="1121"/>
        <v>8.3749040826551033E-2</v>
      </c>
      <c r="S7234" s="8">
        <f t="shared" si="1121"/>
        <v>8.4674192741515816E-2</v>
      </c>
      <c r="T7234" s="8">
        <f t="shared" ref="T7234:T7297" si="1127">F7234-$O$1</f>
        <v>8.4032287571950928E-2</v>
      </c>
      <c r="W7234">
        <v>7232</v>
      </c>
      <c r="X7234" s="4">
        <f t="shared" si="1125"/>
        <v>9.7364417260247429E-2</v>
      </c>
      <c r="Y7234" s="4">
        <f t="shared" si="1123"/>
        <v>9.3944452682572108E-2</v>
      </c>
      <c r="Z7234" s="4">
        <f t="shared" si="1124"/>
        <v>8.7492219532283588E-2</v>
      </c>
    </row>
    <row r="7235" spans="1:26" x14ac:dyDescent="0.25">
      <c r="A7235" s="16">
        <f t="shared" si="1122"/>
        <v>50768</v>
      </c>
      <c r="B7235">
        <f>+'[2]Ejercicio 1'!E7452</f>
        <v>7233</v>
      </c>
      <c r="C7235" s="5">
        <v>8.7113037699719856E-2</v>
      </c>
      <c r="D7235" s="4">
        <f t="shared" ref="D7235:D7298" si="1128">+LN((1+C7235*182/360)^(360/182))</f>
        <v>8.5249311069248976E-2</v>
      </c>
      <c r="E7235" s="6">
        <f t="shared" ref="E7235:E7298" si="1129">Equivalencia_Tasas(C7235,182,91)</f>
        <v>8.6174468870898038E-2</v>
      </c>
      <c r="F7235" s="7">
        <f t="shared" ref="F7235:F7298" si="1130">Equivalencia_Tasas(C7235,182,28)</f>
        <v>8.5532559612446768E-2</v>
      </c>
      <c r="I7235" s="10">
        <v>7233</v>
      </c>
      <c r="J7235" s="8">
        <f t="shared" ref="J7235:M7298" si="1131">C7235+$O$1</f>
        <v>8.8613037699719857E-2</v>
      </c>
      <c r="K7235" s="8">
        <f t="shared" si="1131"/>
        <v>8.6749311069248977E-2</v>
      </c>
      <c r="L7235" s="8">
        <f t="shared" si="1131"/>
        <v>8.767446887089804E-2</v>
      </c>
      <c r="M7235" s="8">
        <f t="shared" si="1126"/>
        <v>8.7032559612446769E-2</v>
      </c>
      <c r="P7235">
        <v>7233</v>
      </c>
      <c r="Q7235" s="8">
        <f t="shared" ref="Q7235:T7298" si="1132">C7235-$O$1</f>
        <v>8.5613037699719854E-2</v>
      </c>
      <c r="R7235" s="8">
        <f t="shared" si="1132"/>
        <v>8.3749311069248975E-2</v>
      </c>
      <c r="S7235" s="8">
        <f t="shared" si="1132"/>
        <v>8.4674468870898037E-2</v>
      </c>
      <c r="T7235" s="8">
        <f t="shared" si="1127"/>
        <v>8.4032559612446767E-2</v>
      </c>
      <c r="W7235">
        <v>7233</v>
      </c>
      <c r="X7235" s="4">
        <f t="shared" si="1125"/>
        <v>9.730743703608162E-2</v>
      </c>
      <c r="Y7235" s="4">
        <f t="shared" si="1123"/>
        <v>9.3829759142597696E-2</v>
      </c>
      <c r="Z7235" s="4">
        <f t="shared" si="1124"/>
        <v>8.7492763428708639E-2</v>
      </c>
    </row>
    <row r="7236" spans="1:26" x14ac:dyDescent="0.25">
      <c r="A7236" s="16">
        <f t="shared" si="1122"/>
        <v>50769</v>
      </c>
      <c r="B7236">
        <f>+'[2]Ejercicio 1'!E7453</f>
        <v>7234</v>
      </c>
      <c r="C7236" s="5">
        <v>8.7113319844016879E-2</v>
      </c>
      <c r="D7236" s="4">
        <f t="shared" si="1128"/>
        <v>8.5249581311909989E-2</v>
      </c>
      <c r="E7236" s="6">
        <f t="shared" si="1129"/>
        <v>8.617474500026269E-2</v>
      </c>
      <c r="F7236" s="7">
        <f t="shared" si="1130"/>
        <v>8.5532831652908356E-2</v>
      </c>
      <c r="I7236" s="10">
        <v>7234</v>
      </c>
      <c r="J7236" s="8">
        <f t="shared" si="1131"/>
        <v>8.861331984401688E-2</v>
      </c>
      <c r="K7236" s="8">
        <f t="shared" si="1131"/>
        <v>8.674958131190999E-2</v>
      </c>
      <c r="L7236" s="8">
        <f t="shared" si="1131"/>
        <v>8.7674745000262691E-2</v>
      </c>
      <c r="M7236" s="8">
        <f t="shared" si="1126"/>
        <v>8.7032831652908357E-2</v>
      </c>
      <c r="P7236">
        <v>7234</v>
      </c>
      <c r="Q7236" s="8">
        <f t="shared" si="1132"/>
        <v>8.5613319844016877E-2</v>
      </c>
      <c r="R7236" s="8">
        <f t="shared" si="1132"/>
        <v>8.3749581311909987E-2</v>
      </c>
      <c r="S7236" s="8">
        <f t="shared" si="1132"/>
        <v>8.4674745000262688E-2</v>
      </c>
      <c r="T7236" s="8">
        <f t="shared" si="1127"/>
        <v>8.4032831652908355E-2</v>
      </c>
      <c r="W7236">
        <v>7234</v>
      </c>
      <c r="X7236" s="4">
        <f t="shared" si="1125"/>
        <v>9.7250441779692859E-2</v>
      </c>
      <c r="Y7236" s="4">
        <f t="shared" si="1123"/>
        <v>9.3715036468055998E-2</v>
      </c>
      <c r="Z7236" s="4">
        <f t="shared" si="1124"/>
        <v>8.7493307324305769E-2</v>
      </c>
    </row>
    <row r="7237" spans="1:26" x14ac:dyDescent="0.25">
      <c r="A7237" s="16">
        <f t="shared" ref="A7237:A7300" si="1133">+A7236+1</f>
        <v>50770</v>
      </c>
      <c r="B7237">
        <f>+'[2]Ejercicio 1'!E7454</f>
        <v>7235</v>
      </c>
      <c r="C7237" s="5">
        <v>8.7113601988313888E-2</v>
      </c>
      <c r="D7237" s="4">
        <f t="shared" si="1128"/>
        <v>8.5249851554534267E-2</v>
      </c>
      <c r="E7237" s="6">
        <f t="shared" si="1129"/>
        <v>8.6175021129607135E-2</v>
      </c>
      <c r="F7237" s="7">
        <f t="shared" si="1130"/>
        <v>8.5533103693338539E-2</v>
      </c>
      <c r="I7237" s="10">
        <v>7235</v>
      </c>
      <c r="J7237" s="8">
        <f t="shared" si="1131"/>
        <v>8.8613601988313889E-2</v>
      </c>
      <c r="K7237" s="8">
        <f t="shared" si="1131"/>
        <v>8.6749851554534269E-2</v>
      </c>
      <c r="L7237" s="8">
        <f t="shared" si="1131"/>
        <v>8.7675021129607136E-2</v>
      </c>
      <c r="M7237" s="8">
        <f t="shared" si="1126"/>
        <v>8.703310369333854E-2</v>
      </c>
      <c r="P7237">
        <v>7235</v>
      </c>
      <c r="Q7237" s="8">
        <f t="shared" si="1132"/>
        <v>8.5613601988313887E-2</v>
      </c>
      <c r="R7237" s="8">
        <f t="shared" si="1132"/>
        <v>8.3749851554534266E-2</v>
      </c>
      <c r="S7237" s="8">
        <f t="shared" si="1132"/>
        <v>8.4675021129607134E-2</v>
      </c>
      <c r="T7237" s="8">
        <f t="shared" si="1127"/>
        <v>8.4033103693338537E-2</v>
      </c>
      <c r="W7237">
        <v>7235</v>
      </c>
      <c r="X7237" s="4">
        <f t="shared" si="1125"/>
        <v>9.7193431492429108E-2</v>
      </c>
      <c r="Y7237" s="4">
        <f t="shared" si="1123"/>
        <v>9.3600284661513766E-2</v>
      </c>
      <c r="Z7237" s="4">
        <f t="shared" si="1124"/>
        <v>8.7493851220548091E-2</v>
      </c>
    </row>
    <row r="7238" spans="1:26" x14ac:dyDescent="0.25">
      <c r="A7238" s="16">
        <f t="shared" si="1133"/>
        <v>50771</v>
      </c>
      <c r="B7238">
        <f>+'[2]Ejercicio 1'!E7455</f>
        <v>7236</v>
      </c>
      <c r="C7238" s="5">
        <v>8.7113884132610911E-2</v>
      </c>
      <c r="D7238" s="4">
        <f t="shared" si="1128"/>
        <v>8.5250121797121603E-2</v>
      </c>
      <c r="E7238" s="6">
        <f t="shared" si="1129"/>
        <v>8.6175297258933123E-2</v>
      </c>
      <c r="F7238" s="7">
        <f t="shared" si="1130"/>
        <v>8.5533375733737316E-2</v>
      </c>
      <c r="I7238" s="10">
        <v>7236</v>
      </c>
      <c r="J7238" s="8">
        <f t="shared" si="1131"/>
        <v>8.8613884132610912E-2</v>
      </c>
      <c r="K7238" s="8">
        <f t="shared" si="1131"/>
        <v>8.6750121797121604E-2</v>
      </c>
      <c r="L7238" s="8">
        <f t="shared" si="1131"/>
        <v>8.7675297258933124E-2</v>
      </c>
      <c r="M7238" s="8">
        <f t="shared" si="1126"/>
        <v>8.7033375733737317E-2</v>
      </c>
      <c r="P7238">
        <v>7236</v>
      </c>
      <c r="Q7238" s="8">
        <f t="shared" si="1132"/>
        <v>8.561388413261091E-2</v>
      </c>
      <c r="R7238" s="8">
        <f t="shared" si="1132"/>
        <v>8.3750121797121602E-2</v>
      </c>
      <c r="S7238" s="8">
        <f t="shared" si="1132"/>
        <v>8.4675297258933122E-2</v>
      </c>
      <c r="T7238" s="8">
        <f t="shared" si="1127"/>
        <v>8.4033375733737314E-2</v>
      </c>
      <c r="W7238">
        <v>7236</v>
      </c>
      <c r="X7238" s="4">
        <f t="shared" si="1125"/>
        <v>9.7136406175640025E-2</v>
      </c>
      <c r="Y7238" s="4">
        <f t="shared" si="1123"/>
        <v>9.3485503725821442E-2</v>
      </c>
      <c r="Z7238" s="4">
        <f t="shared" si="1124"/>
        <v>8.7494395115971083E-2</v>
      </c>
    </row>
    <row r="7239" spans="1:26" x14ac:dyDescent="0.25">
      <c r="A7239" s="16">
        <f t="shared" si="1133"/>
        <v>50772</v>
      </c>
      <c r="B7239">
        <f>+'[2]Ejercicio 1'!E7456</f>
        <v>7237</v>
      </c>
      <c r="C7239" s="5">
        <v>8.7114166276907934E-2</v>
      </c>
      <c r="D7239" s="4">
        <f t="shared" si="1128"/>
        <v>8.525039203967219E-2</v>
      </c>
      <c r="E7239" s="6">
        <f t="shared" si="1129"/>
        <v>8.6175573388241555E-2</v>
      </c>
      <c r="F7239" s="7">
        <f t="shared" si="1130"/>
        <v>8.5533647774104687E-2</v>
      </c>
      <c r="I7239" s="10">
        <v>7237</v>
      </c>
      <c r="J7239" s="8">
        <f t="shared" si="1131"/>
        <v>8.8614166276907935E-2</v>
      </c>
      <c r="K7239" s="8">
        <f t="shared" si="1131"/>
        <v>8.6750392039672192E-2</v>
      </c>
      <c r="L7239" s="8">
        <f t="shared" si="1131"/>
        <v>8.7675573388241557E-2</v>
      </c>
      <c r="M7239" s="8">
        <f t="shared" si="1126"/>
        <v>8.7033647774104689E-2</v>
      </c>
      <c r="P7239">
        <v>7237</v>
      </c>
      <c r="Q7239" s="8">
        <f t="shared" si="1132"/>
        <v>8.5614166276907933E-2</v>
      </c>
      <c r="R7239" s="8">
        <f t="shared" si="1132"/>
        <v>8.3750392039672189E-2</v>
      </c>
      <c r="S7239" s="8">
        <f t="shared" si="1132"/>
        <v>8.4675573388241554E-2</v>
      </c>
      <c r="T7239" s="8">
        <f t="shared" si="1127"/>
        <v>8.4033647774104686E-2</v>
      </c>
      <c r="W7239">
        <v>7237</v>
      </c>
      <c r="X7239" s="4">
        <f t="shared" si="1125"/>
        <v>9.707936583067707E-2</v>
      </c>
      <c r="Y7239" s="4">
        <f t="shared" si="1123"/>
        <v>9.337069366368983E-2</v>
      </c>
      <c r="Z7239" s="4">
        <f t="shared" si="1124"/>
        <v>8.7494939012039266E-2</v>
      </c>
    </row>
    <row r="7240" spans="1:26" x14ac:dyDescent="0.25">
      <c r="A7240" s="16">
        <f t="shared" si="1133"/>
        <v>50773</v>
      </c>
      <c r="B7240">
        <f>+'[2]Ejercicio 1'!E7457</f>
        <v>7238</v>
      </c>
      <c r="C7240" s="5">
        <v>8.7114448421204957E-2</v>
      </c>
      <c r="D7240" s="4">
        <f t="shared" si="1128"/>
        <v>8.5250662282185641E-2</v>
      </c>
      <c r="E7240" s="6">
        <f t="shared" si="1129"/>
        <v>8.6175849517529782E-2</v>
      </c>
      <c r="F7240" s="7">
        <f t="shared" si="1130"/>
        <v>8.5533919814440668E-2</v>
      </c>
      <c r="I7240" s="10">
        <v>7238</v>
      </c>
      <c r="J7240" s="8">
        <f t="shared" si="1131"/>
        <v>8.8614448421204958E-2</v>
      </c>
      <c r="K7240" s="8">
        <f t="shared" si="1131"/>
        <v>8.6750662282185642E-2</v>
      </c>
      <c r="L7240" s="8">
        <f t="shared" si="1131"/>
        <v>8.7675849517529783E-2</v>
      </c>
      <c r="M7240" s="8">
        <f t="shared" si="1126"/>
        <v>8.7033919814440669E-2</v>
      </c>
      <c r="P7240">
        <v>7238</v>
      </c>
      <c r="Q7240" s="8">
        <f t="shared" si="1132"/>
        <v>8.5614448421204956E-2</v>
      </c>
      <c r="R7240" s="8">
        <f t="shared" si="1132"/>
        <v>8.3750662282185639E-2</v>
      </c>
      <c r="S7240" s="8">
        <f t="shared" si="1132"/>
        <v>8.467584951752978E-2</v>
      </c>
      <c r="T7240" s="8">
        <f t="shared" si="1127"/>
        <v>8.4033919814440666E-2</v>
      </c>
      <c r="W7240">
        <v>7238</v>
      </c>
      <c r="X7240" s="4">
        <f t="shared" si="1125"/>
        <v>9.7022310458889066E-2</v>
      </c>
      <c r="Y7240" s="4">
        <f t="shared" si="1123"/>
        <v>9.3255854477618041E-2</v>
      </c>
      <c r="Z7240" s="4">
        <f t="shared" si="1124"/>
        <v>8.7495482907282388E-2</v>
      </c>
    </row>
    <row r="7241" spans="1:26" x14ac:dyDescent="0.25">
      <c r="A7241" s="16">
        <f t="shared" si="1133"/>
        <v>50774</v>
      </c>
      <c r="B7241">
        <f>+'[2]Ejercicio 1'!E7458</f>
        <v>7239</v>
      </c>
      <c r="C7241" s="5">
        <v>8.711473056550198E-2</v>
      </c>
      <c r="D7241" s="4">
        <f t="shared" si="1128"/>
        <v>8.5250932524662162E-2</v>
      </c>
      <c r="E7241" s="6">
        <f t="shared" si="1129"/>
        <v>8.6176125646799565E-2</v>
      </c>
      <c r="F7241" s="7">
        <f t="shared" si="1130"/>
        <v>8.5534191854745228E-2</v>
      </c>
      <c r="I7241" s="10">
        <v>7239</v>
      </c>
      <c r="J7241" s="8">
        <f t="shared" si="1131"/>
        <v>8.8614730565501981E-2</v>
      </c>
      <c r="K7241" s="8">
        <f t="shared" si="1131"/>
        <v>8.6750932524662164E-2</v>
      </c>
      <c r="L7241" s="8">
        <f t="shared" si="1131"/>
        <v>8.7676125646799566E-2</v>
      </c>
      <c r="M7241" s="8">
        <f t="shared" si="1126"/>
        <v>8.703419185474523E-2</v>
      </c>
      <c r="P7241">
        <v>7239</v>
      </c>
      <c r="Q7241" s="8">
        <f t="shared" si="1132"/>
        <v>8.5614730565501979E-2</v>
      </c>
      <c r="R7241" s="8">
        <f t="shared" si="1132"/>
        <v>8.3750932524662161E-2</v>
      </c>
      <c r="S7241" s="8">
        <f t="shared" si="1132"/>
        <v>8.4676125646799563E-2</v>
      </c>
      <c r="T7241" s="8">
        <f t="shared" si="1127"/>
        <v>8.4034191854745227E-2</v>
      </c>
      <c r="W7241">
        <v>7239</v>
      </c>
      <c r="X7241" s="4">
        <f t="shared" si="1125"/>
        <v>9.6965240061627447E-2</v>
      </c>
      <c r="Y7241" s="4">
        <f t="shared" si="1123"/>
        <v>9.3140986170529447E-2</v>
      </c>
      <c r="Z7241" s="4">
        <f t="shared" si="1124"/>
        <v>8.7496026803173574E-2</v>
      </c>
    </row>
    <row r="7242" spans="1:26" x14ac:dyDescent="0.25">
      <c r="A7242" s="16">
        <f t="shared" si="1133"/>
        <v>50775</v>
      </c>
      <c r="B7242">
        <f>+'[2]Ejercicio 1'!E7459</f>
        <v>7240</v>
      </c>
      <c r="C7242" s="5">
        <v>8.7115012709799003E-2</v>
      </c>
      <c r="D7242" s="4">
        <f t="shared" si="1128"/>
        <v>8.5251202767101728E-2</v>
      </c>
      <c r="E7242" s="6">
        <f t="shared" si="1129"/>
        <v>8.6176401776050016E-2</v>
      </c>
      <c r="F7242" s="7">
        <f t="shared" si="1130"/>
        <v>8.5534463895018398E-2</v>
      </c>
      <c r="I7242" s="10">
        <v>7240</v>
      </c>
      <c r="J7242" s="8">
        <f t="shared" si="1131"/>
        <v>8.8615012709799004E-2</v>
      </c>
      <c r="K7242" s="8">
        <f t="shared" si="1131"/>
        <v>8.6751202767101729E-2</v>
      </c>
      <c r="L7242" s="8">
        <f t="shared" si="1131"/>
        <v>8.7676401776050017E-2</v>
      </c>
      <c r="M7242" s="8">
        <f t="shared" si="1126"/>
        <v>8.7034463895018399E-2</v>
      </c>
      <c r="P7242">
        <v>7240</v>
      </c>
      <c r="Q7242" s="8">
        <f t="shared" si="1132"/>
        <v>8.5615012709799002E-2</v>
      </c>
      <c r="R7242" s="8">
        <f t="shared" si="1132"/>
        <v>8.3751202767101726E-2</v>
      </c>
      <c r="S7242" s="8">
        <f t="shared" si="1132"/>
        <v>8.4676401776050014E-2</v>
      </c>
      <c r="T7242" s="8">
        <f t="shared" si="1127"/>
        <v>8.4034463895018396E-2</v>
      </c>
      <c r="W7242">
        <v>7240</v>
      </c>
      <c r="X7242" s="4">
        <f t="shared" si="1125"/>
        <v>9.6908154640242786E-2</v>
      </c>
      <c r="Y7242" s="4">
        <f t="shared" si="1123"/>
        <v>9.3026088745061936E-2</v>
      </c>
      <c r="Z7242" s="4">
        <f t="shared" si="1124"/>
        <v>8.7496570698239698E-2</v>
      </c>
    </row>
    <row r="7243" spans="1:26" x14ac:dyDescent="0.25">
      <c r="A7243" s="16">
        <f t="shared" si="1133"/>
        <v>50776</v>
      </c>
      <c r="B7243">
        <f>+'[2]Ejercicio 1'!E7460</f>
        <v>7241</v>
      </c>
      <c r="C7243" s="5">
        <v>8.7115294854096026E-2</v>
      </c>
      <c r="D7243" s="4">
        <f t="shared" si="1128"/>
        <v>8.525147300950435E-2</v>
      </c>
      <c r="E7243" s="6">
        <f t="shared" si="1129"/>
        <v>8.6176677905282023E-2</v>
      </c>
      <c r="F7243" s="7">
        <f t="shared" si="1130"/>
        <v>8.5534735935260162E-2</v>
      </c>
      <c r="I7243" s="10">
        <v>7241</v>
      </c>
      <c r="J7243" s="8">
        <f t="shared" si="1131"/>
        <v>8.8615294854096027E-2</v>
      </c>
      <c r="K7243" s="8">
        <f t="shared" si="1131"/>
        <v>8.6751473009504351E-2</v>
      </c>
      <c r="L7243" s="8">
        <f t="shared" si="1131"/>
        <v>8.7676677905282024E-2</v>
      </c>
      <c r="M7243" s="8">
        <f t="shared" si="1126"/>
        <v>8.7034735935260163E-2</v>
      </c>
      <c r="P7243">
        <v>7241</v>
      </c>
      <c r="Q7243" s="8">
        <f t="shared" si="1132"/>
        <v>8.5615294854096025E-2</v>
      </c>
      <c r="R7243" s="8">
        <f t="shared" si="1132"/>
        <v>8.3751473009504349E-2</v>
      </c>
      <c r="S7243" s="8">
        <f t="shared" si="1132"/>
        <v>8.4676677905282022E-2</v>
      </c>
      <c r="T7243" s="8">
        <f t="shared" si="1127"/>
        <v>8.403473593526016E-2</v>
      </c>
      <c r="W7243">
        <v>7241</v>
      </c>
      <c r="X7243" s="4">
        <f t="shared" si="1125"/>
        <v>9.6851054196086514E-2</v>
      </c>
      <c r="Y7243" s="4">
        <f t="shared" si="1123"/>
        <v>9.2911162203931572E-2</v>
      </c>
      <c r="Z7243" s="4">
        <f t="shared" si="1124"/>
        <v>8.7497114593951028E-2</v>
      </c>
    </row>
    <row r="7244" spans="1:26" x14ac:dyDescent="0.25">
      <c r="A7244" s="16">
        <f t="shared" si="1133"/>
        <v>50777</v>
      </c>
      <c r="B7244">
        <f>+'[2]Ejercicio 1'!E7461</f>
        <v>7242</v>
      </c>
      <c r="C7244" s="5">
        <v>8.7115576998393035E-2</v>
      </c>
      <c r="D7244" s="4">
        <f t="shared" si="1128"/>
        <v>8.5251743251870654E-2</v>
      </c>
      <c r="E7244" s="6">
        <f t="shared" si="1129"/>
        <v>8.6176954034495587E-2</v>
      </c>
      <c r="F7244" s="7">
        <f t="shared" si="1130"/>
        <v>8.5535007975473379E-2</v>
      </c>
      <c r="I7244" s="10">
        <v>7242</v>
      </c>
      <c r="J7244" s="8">
        <f t="shared" si="1131"/>
        <v>8.8615576998393036E-2</v>
      </c>
      <c r="K7244" s="8">
        <f t="shared" si="1131"/>
        <v>8.6751743251870655E-2</v>
      </c>
      <c r="L7244" s="8">
        <f t="shared" si="1131"/>
        <v>8.7676954034495588E-2</v>
      </c>
      <c r="M7244" s="8">
        <f t="shared" si="1126"/>
        <v>8.703500797547338E-2</v>
      </c>
      <c r="P7244">
        <v>7242</v>
      </c>
      <c r="Q7244" s="8">
        <f t="shared" si="1132"/>
        <v>8.5615576998393034E-2</v>
      </c>
      <c r="R7244" s="8">
        <f t="shared" si="1132"/>
        <v>8.3751743251870653E-2</v>
      </c>
      <c r="S7244" s="8">
        <f t="shared" si="1132"/>
        <v>8.4676954034495586E-2</v>
      </c>
      <c r="T7244" s="8">
        <f t="shared" si="1127"/>
        <v>8.4035007975473378E-2</v>
      </c>
      <c r="W7244">
        <v>7242</v>
      </c>
      <c r="X7244" s="4">
        <f t="shared" si="1125"/>
        <v>9.679393873052855E-2</v>
      </c>
      <c r="Y7244" s="4">
        <f t="shared" si="1123"/>
        <v>9.2796206549921198E-2</v>
      </c>
      <c r="Z7244" s="4">
        <f t="shared" si="1124"/>
        <v>8.7497658489579563E-2</v>
      </c>
    </row>
    <row r="7245" spans="1:26" x14ac:dyDescent="0.25">
      <c r="A7245" s="16">
        <f t="shared" si="1133"/>
        <v>50778</v>
      </c>
      <c r="B7245">
        <f>+'[2]Ejercicio 1'!E7462</f>
        <v>7243</v>
      </c>
      <c r="C7245" s="5">
        <v>8.7115859142690058E-2</v>
      </c>
      <c r="D7245" s="4">
        <f t="shared" si="1128"/>
        <v>8.5252013494199405E-2</v>
      </c>
      <c r="E7245" s="6">
        <f t="shared" si="1129"/>
        <v>8.6177230163689819E-2</v>
      </c>
      <c r="F7245" s="7">
        <f t="shared" si="1130"/>
        <v>8.5535280015652332E-2</v>
      </c>
      <c r="I7245" s="10">
        <v>7243</v>
      </c>
      <c r="J7245" s="8">
        <f t="shared" si="1131"/>
        <v>8.8615859142690059E-2</v>
      </c>
      <c r="K7245" s="8">
        <f t="shared" si="1131"/>
        <v>8.6752013494199406E-2</v>
      </c>
      <c r="L7245" s="8">
        <f t="shared" si="1131"/>
        <v>8.767723016368982E-2</v>
      </c>
      <c r="M7245" s="8">
        <f t="shared" si="1126"/>
        <v>8.7035280015652333E-2</v>
      </c>
      <c r="P7245">
        <v>7243</v>
      </c>
      <c r="Q7245" s="8">
        <f t="shared" si="1132"/>
        <v>8.5615859142690057E-2</v>
      </c>
      <c r="R7245" s="8">
        <f t="shared" si="1132"/>
        <v>8.3752013494199404E-2</v>
      </c>
      <c r="S7245" s="8">
        <f t="shared" si="1132"/>
        <v>8.4677230163689818E-2</v>
      </c>
      <c r="T7245" s="8">
        <f t="shared" si="1127"/>
        <v>8.4035280015652331E-2</v>
      </c>
      <c r="W7245">
        <v>7243</v>
      </c>
      <c r="X7245" s="4">
        <f t="shared" si="1125"/>
        <v>9.673680824486762E-2</v>
      </c>
      <c r="Y7245" s="4">
        <f t="shared" si="1123"/>
        <v>9.2681221785602799E-2</v>
      </c>
      <c r="Z7245" s="4">
        <f t="shared" si="1124"/>
        <v>8.7498202385116741E-2</v>
      </c>
    </row>
    <row r="7246" spans="1:26" x14ac:dyDescent="0.25">
      <c r="A7246" s="16">
        <f t="shared" si="1133"/>
        <v>50779</v>
      </c>
      <c r="B7246">
        <f>+'[2]Ejercicio 1'!E7463</f>
        <v>7244</v>
      </c>
      <c r="C7246" s="5">
        <v>8.7116141286987081E-2</v>
      </c>
      <c r="D7246" s="4">
        <f t="shared" si="1128"/>
        <v>8.5252283736491213E-2</v>
      </c>
      <c r="E7246" s="6">
        <f t="shared" si="1129"/>
        <v>8.6177506292864733E-2</v>
      </c>
      <c r="F7246" s="7">
        <f t="shared" si="1130"/>
        <v>8.5535552055799879E-2</v>
      </c>
      <c r="I7246" s="10">
        <v>7244</v>
      </c>
      <c r="J7246" s="8">
        <f t="shared" si="1131"/>
        <v>8.8616141286987082E-2</v>
      </c>
      <c r="K7246" s="8">
        <f t="shared" si="1131"/>
        <v>8.6752283736491215E-2</v>
      </c>
      <c r="L7246" s="8">
        <f t="shared" si="1131"/>
        <v>8.7677506292864735E-2</v>
      </c>
      <c r="M7246" s="8">
        <f t="shared" si="1126"/>
        <v>8.7035552055799881E-2</v>
      </c>
      <c r="P7246">
        <v>7244</v>
      </c>
      <c r="Q7246" s="8">
        <f t="shared" si="1132"/>
        <v>8.561614128698708E-2</v>
      </c>
      <c r="R7246" s="8">
        <f t="shared" si="1132"/>
        <v>8.3752283736491212E-2</v>
      </c>
      <c r="S7246" s="8">
        <f t="shared" si="1132"/>
        <v>8.4677506292864732E-2</v>
      </c>
      <c r="T7246" s="8">
        <f t="shared" si="1127"/>
        <v>8.4035552055799878E-2</v>
      </c>
      <c r="W7246">
        <v>7244</v>
      </c>
      <c r="X7246" s="4">
        <f t="shared" si="1125"/>
        <v>9.6679662740509195E-2</v>
      </c>
      <c r="Y7246" s="4">
        <f t="shared" si="1123"/>
        <v>9.2566207913761869E-2</v>
      </c>
      <c r="Z7246" s="4">
        <f t="shared" si="1124"/>
        <v>8.7498746279828871E-2</v>
      </c>
    </row>
    <row r="7247" spans="1:26" x14ac:dyDescent="0.25">
      <c r="A7247" s="16">
        <f t="shared" si="1133"/>
        <v>50780</v>
      </c>
      <c r="B7247">
        <f>+'[2]Ejercicio 1'!E7464</f>
        <v>7245</v>
      </c>
      <c r="C7247" s="5">
        <v>8.7116423431284104E-2</v>
      </c>
      <c r="D7247" s="4">
        <f t="shared" si="1128"/>
        <v>8.5252553978746287E-2</v>
      </c>
      <c r="E7247" s="6">
        <f t="shared" si="1129"/>
        <v>8.617778242202119E-2</v>
      </c>
      <c r="F7247" s="7">
        <f t="shared" si="1130"/>
        <v>8.5535824095916022E-2</v>
      </c>
      <c r="I7247" s="10">
        <v>7245</v>
      </c>
      <c r="J7247" s="8">
        <f t="shared" si="1131"/>
        <v>8.8616423431284105E-2</v>
      </c>
      <c r="K7247" s="8">
        <f t="shared" si="1131"/>
        <v>8.6752553978746288E-2</v>
      </c>
      <c r="L7247" s="8">
        <f t="shared" si="1131"/>
        <v>8.7677782422021192E-2</v>
      </c>
      <c r="M7247" s="8">
        <f t="shared" si="1126"/>
        <v>8.7035824095916023E-2</v>
      </c>
      <c r="P7247">
        <v>7245</v>
      </c>
      <c r="Q7247" s="8">
        <f t="shared" si="1132"/>
        <v>8.5616423431284103E-2</v>
      </c>
      <c r="R7247" s="8">
        <f t="shared" si="1132"/>
        <v>8.3752553978746286E-2</v>
      </c>
      <c r="S7247" s="8">
        <f t="shared" si="1132"/>
        <v>8.4677782422021189E-2</v>
      </c>
      <c r="T7247" s="8">
        <f t="shared" si="1127"/>
        <v>8.403582409591602E-2</v>
      </c>
      <c r="W7247">
        <v>7245</v>
      </c>
      <c r="X7247" s="4">
        <f t="shared" si="1125"/>
        <v>9.6622502218787154E-2</v>
      </c>
      <c r="Y7247" s="4">
        <f t="shared" si="1123"/>
        <v>9.2451164937113584E-2</v>
      </c>
      <c r="Z7247" s="4">
        <f t="shared" si="1124"/>
        <v>8.7499290175186192E-2</v>
      </c>
    </row>
    <row r="7248" spans="1:26" x14ac:dyDescent="0.25">
      <c r="A7248" s="16">
        <f t="shared" si="1133"/>
        <v>50781</v>
      </c>
      <c r="B7248">
        <f>+'[2]Ejercicio 1'!E7465</f>
        <v>7246</v>
      </c>
      <c r="C7248" s="5">
        <v>8.7116705575581127E-2</v>
      </c>
      <c r="D7248" s="4">
        <f t="shared" si="1128"/>
        <v>8.5252824220964404E-2</v>
      </c>
      <c r="E7248" s="6">
        <f t="shared" si="1129"/>
        <v>8.6178058551159217E-2</v>
      </c>
      <c r="F7248" s="7">
        <f t="shared" si="1130"/>
        <v>8.5536096136000772E-2</v>
      </c>
      <c r="I7248" s="10">
        <v>7246</v>
      </c>
      <c r="J7248" s="8">
        <f t="shared" si="1131"/>
        <v>8.8616705575581128E-2</v>
      </c>
      <c r="K7248" s="8">
        <f t="shared" si="1131"/>
        <v>8.6752824220964406E-2</v>
      </c>
      <c r="L7248" s="8">
        <f t="shared" si="1131"/>
        <v>8.7678058551159219E-2</v>
      </c>
      <c r="M7248" s="8">
        <f t="shared" si="1126"/>
        <v>8.7036096136000773E-2</v>
      </c>
      <c r="P7248">
        <v>7246</v>
      </c>
      <c r="Q7248" s="8">
        <f t="shared" si="1132"/>
        <v>8.5616705575581126E-2</v>
      </c>
      <c r="R7248" s="8">
        <f t="shared" si="1132"/>
        <v>8.3752824220964403E-2</v>
      </c>
      <c r="S7248" s="8">
        <f t="shared" si="1132"/>
        <v>8.4678058551159216E-2</v>
      </c>
      <c r="T7248" s="8">
        <f t="shared" si="1127"/>
        <v>8.4036096136000771E-2</v>
      </c>
      <c r="W7248">
        <v>7246</v>
      </c>
      <c r="X7248" s="4">
        <f t="shared" si="1125"/>
        <v>9.6565326681055136E-2</v>
      </c>
      <c r="Y7248" s="4">
        <f t="shared" si="1123"/>
        <v>9.233609285844252E-2</v>
      </c>
      <c r="Z7248" s="4">
        <f t="shared" si="1124"/>
        <v>8.7499834069721324E-2</v>
      </c>
    </row>
    <row r="7249" spans="1:26" x14ac:dyDescent="0.25">
      <c r="A7249" s="16">
        <f t="shared" si="1133"/>
        <v>50782</v>
      </c>
      <c r="B7249">
        <f>+'[2]Ejercicio 1'!E7466</f>
        <v>7247</v>
      </c>
      <c r="C7249" s="5">
        <v>8.711698771987815E-2</v>
      </c>
      <c r="D7249" s="4">
        <f t="shared" si="1128"/>
        <v>8.5253094463145801E-2</v>
      </c>
      <c r="E7249" s="6">
        <f t="shared" si="1129"/>
        <v>8.6178334680277899E-2</v>
      </c>
      <c r="F7249" s="7">
        <f t="shared" si="1130"/>
        <v>8.5536368176054117E-2</v>
      </c>
      <c r="I7249" s="10">
        <v>7247</v>
      </c>
      <c r="J7249" s="8">
        <f t="shared" si="1131"/>
        <v>8.8616987719878151E-2</v>
      </c>
      <c r="K7249" s="8">
        <f t="shared" si="1131"/>
        <v>8.6753094463145802E-2</v>
      </c>
      <c r="L7249" s="8">
        <f t="shared" si="1131"/>
        <v>8.76783346802779E-2</v>
      </c>
      <c r="M7249" s="8">
        <f t="shared" si="1126"/>
        <v>8.7036368176054119E-2</v>
      </c>
      <c r="P7249">
        <v>7247</v>
      </c>
      <c r="Q7249" s="8">
        <f t="shared" si="1132"/>
        <v>8.5616987719878149E-2</v>
      </c>
      <c r="R7249" s="8">
        <f t="shared" si="1132"/>
        <v>8.37530944631458E-2</v>
      </c>
      <c r="S7249" s="8">
        <f t="shared" si="1132"/>
        <v>8.4678334680277897E-2</v>
      </c>
      <c r="T7249" s="8">
        <f t="shared" si="1127"/>
        <v>8.4036368176054116E-2</v>
      </c>
      <c r="W7249">
        <v>7247</v>
      </c>
      <c r="X7249" s="4">
        <f t="shared" si="1125"/>
        <v>9.6508136128684363E-2</v>
      </c>
      <c r="Y7249" s="4">
        <f t="shared" si="1123"/>
        <v>9.222099168032509E-2</v>
      </c>
      <c r="Z7249" s="4">
        <f t="shared" si="1124"/>
        <v>8.7500377964901635E-2</v>
      </c>
    </row>
    <row r="7250" spans="1:26" x14ac:dyDescent="0.25">
      <c r="A7250" s="16">
        <f t="shared" si="1133"/>
        <v>50783</v>
      </c>
      <c r="B7250">
        <f>+'[2]Ejercicio 1'!E7467</f>
        <v>7248</v>
      </c>
      <c r="C7250" s="5">
        <v>8.7117269864175173E-2</v>
      </c>
      <c r="D7250" s="4">
        <f t="shared" si="1128"/>
        <v>8.5253364705290047E-2</v>
      </c>
      <c r="E7250" s="6">
        <f t="shared" si="1129"/>
        <v>8.6178610809378151E-2</v>
      </c>
      <c r="F7250" s="7">
        <f t="shared" si="1130"/>
        <v>8.5536640216076057E-2</v>
      </c>
      <c r="I7250" s="10">
        <v>7248</v>
      </c>
      <c r="J7250" s="8">
        <f t="shared" si="1131"/>
        <v>8.8617269864175174E-2</v>
      </c>
      <c r="K7250" s="8">
        <f t="shared" si="1131"/>
        <v>8.6753364705290048E-2</v>
      </c>
      <c r="L7250" s="8">
        <f t="shared" si="1131"/>
        <v>8.7678610809378152E-2</v>
      </c>
      <c r="M7250" s="8">
        <f t="shared" si="1126"/>
        <v>8.7036640216076058E-2</v>
      </c>
      <c r="P7250">
        <v>7248</v>
      </c>
      <c r="Q7250" s="8">
        <f t="shared" si="1132"/>
        <v>8.5617269864175172E-2</v>
      </c>
      <c r="R7250" s="8">
        <f t="shared" si="1132"/>
        <v>8.3753364705290045E-2</v>
      </c>
      <c r="S7250" s="8">
        <f t="shared" si="1132"/>
        <v>8.4678610809378149E-2</v>
      </c>
      <c r="T7250" s="8">
        <f t="shared" si="1127"/>
        <v>8.4036640216076056E-2</v>
      </c>
      <c r="W7250">
        <v>7248</v>
      </c>
      <c r="X7250" s="4">
        <f t="shared" si="1125"/>
        <v>9.6450930562992879E-2</v>
      </c>
      <c r="Y7250" s="4">
        <f t="shared" si="1123"/>
        <v>9.2105861405618786E-2</v>
      </c>
      <c r="Z7250" s="4">
        <f t="shared" si="1124"/>
        <v>8.750092185925977E-2</v>
      </c>
    </row>
    <row r="7251" spans="1:26" x14ac:dyDescent="0.25">
      <c r="A7251" s="16">
        <f t="shared" si="1133"/>
        <v>50784</v>
      </c>
      <c r="B7251">
        <f>+'[2]Ejercicio 1'!E7468</f>
        <v>7249</v>
      </c>
      <c r="C7251" s="5">
        <v>8.7117552008472182E-2</v>
      </c>
      <c r="D7251" s="4">
        <f t="shared" si="1128"/>
        <v>8.5253634947397364E-2</v>
      </c>
      <c r="E7251" s="6">
        <f t="shared" si="1129"/>
        <v>8.6178886938459071E-2</v>
      </c>
      <c r="F7251" s="7">
        <f t="shared" si="1130"/>
        <v>8.5536912256066591E-2</v>
      </c>
      <c r="I7251" s="10">
        <v>7249</v>
      </c>
      <c r="J7251" s="8">
        <f t="shared" si="1131"/>
        <v>8.8617552008472184E-2</v>
      </c>
      <c r="K7251" s="8">
        <f t="shared" si="1131"/>
        <v>8.6753634947397365E-2</v>
      </c>
      <c r="L7251" s="8">
        <f t="shared" si="1131"/>
        <v>8.7678886938459072E-2</v>
      </c>
      <c r="M7251" s="8">
        <f t="shared" si="1126"/>
        <v>8.7036912256066593E-2</v>
      </c>
      <c r="P7251">
        <v>7249</v>
      </c>
      <c r="Q7251" s="8">
        <f t="shared" si="1132"/>
        <v>8.5617552008472181E-2</v>
      </c>
      <c r="R7251" s="8">
        <f t="shared" si="1132"/>
        <v>8.3753634947397362E-2</v>
      </c>
      <c r="S7251" s="8">
        <f t="shared" si="1132"/>
        <v>8.4678886938459069E-2</v>
      </c>
      <c r="T7251" s="8">
        <f t="shared" si="1127"/>
        <v>8.403691225606659E-2</v>
      </c>
      <c r="W7251">
        <v>7249</v>
      </c>
      <c r="X7251" s="4">
        <f t="shared" si="1125"/>
        <v>9.6393709985335224E-2</v>
      </c>
      <c r="Y7251" s="4">
        <f t="shared" si="1123"/>
        <v>9.1990702036900893E-2</v>
      </c>
      <c r="Z7251" s="4">
        <f t="shared" si="1124"/>
        <v>8.7501465754265942E-2</v>
      </c>
    </row>
    <row r="7252" spans="1:26" x14ac:dyDescent="0.25">
      <c r="A7252" s="16">
        <f t="shared" si="1133"/>
        <v>50785</v>
      </c>
      <c r="B7252">
        <f>+'[2]Ejercicio 1'!E7469</f>
        <v>7250</v>
      </c>
      <c r="C7252" s="5">
        <v>8.7117834152769205E-2</v>
      </c>
      <c r="D7252" s="4">
        <f t="shared" si="1128"/>
        <v>8.5253905189467724E-2</v>
      </c>
      <c r="E7252" s="6">
        <f t="shared" si="1129"/>
        <v>8.6179163067520659E-2</v>
      </c>
      <c r="F7252" s="7">
        <f t="shared" si="1130"/>
        <v>8.5537184296022861E-2</v>
      </c>
      <c r="I7252" s="10">
        <v>7250</v>
      </c>
      <c r="J7252" s="8">
        <f t="shared" si="1131"/>
        <v>8.8617834152769207E-2</v>
      </c>
      <c r="K7252" s="8">
        <f t="shared" si="1131"/>
        <v>8.6753905189467725E-2</v>
      </c>
      <c r="L7252" s="8">
        <f t="shared" si="1131"/>
        <v>8.767916306752066E-2</v>
      </c>
      <c r="M7252" s="8">
        <f t="shared" si="1126"/>
        <v>8.7037184296022863E-2</v>
      </c>
      <c r="P7252">
        <v>7250</v>
      </c>
      <c r="Q7252" s="8">
        <f t="shared" si="1132"/>
        <v>8.5617834152769204E-2</v>
      </c>
      <c r="R7252" s="8">
        <f t="shared" si="1132"/>
        <v>8.3753905189467723E-2</v>
      </c>
      <c r="S7252" s="8">
        <f t="shared" si="1132"/>
        <v>8.4679163067520657E-2</v>
      </c>
      <c r="T7252" s="8">
        <f t="shared" si="1127"/>
        <v>8.403718429602286E-2</v>
      </c>
      <c r="W7252">
        <v>7250</v>
      </c>
      <c r="X7252" s="4">
        <f t="shared" si="1125"/>
        <v>9.6336474397099303E-2</v>
      </c>
      <c r="Y7252" s="4">
        <f t="shared" si="1123"/>
        <v>9.1875513576888335E-2</v>
      </c>
      <c r="Z7252" s="4">
        <f t="shared" si="1124"/>
        <v>8.7502009648444207E-2</v>
      </c>
    </row>
    <row r="7253" spans="1:26" x14ac:dyDescent="0.25">
      <c r="A7253" s="16">
        <f t="shared" si="1133"/>
        <v>50786</v>
      </c>
      <c r="B7253">
        <f>+'[2]Ejercicio 1'!E7470</f>
        <v>7251</v>
      </c>
      <c r="C7253" s="5">
        <v>8.7118116297066228E-2</v>
      </c>
      <c r="D7253" s="4">
        <f t="shared" si="1128"/>
        <v>8.5254175431501156E-2</v>
      </c>
      <c r="E7253" s="6">
        <f t="shared" si="1129"/>
        <v>8.6179439196564692E-2</v>
      </c>
      <c r="F7253" s="7">
        <f t="shared" si="1130"/>
        <v>8.5537456335950585E-2</v>
      </c>
      <c r="I7253" s="10">
        <v>7251</v>
      </c>
      <c r="J7253" s="8">
        <f t="shared" si="1131"/>
        <v>8.861811629706623E-2</v>
      </c>
      <c r="K7253" s="8">
        <f t="shared" si="1131"/>
        <v>8.6754175431501157E-2</v>
      </c>
      <c r="L7253" s="8">
        <f t="shared" si="1131"/>
        <v>8.7679439196564693E-2</v>
      </c>
      <c r="M7253" s="8">
        <f t="shared" si="1126"/>
        <v>8.7037456335950586E-2</v>
      </c>
      <c r="P7253">
        <v>7251</v>
      </c>
      <c r="Q7253" s="8">
        <f t="shared" si="1132"/>
        <v>8.5618116297066227E-2</v>
      </c>
      <c r="R7253" s="8">
        <f t="shared" si="1132"/>
        <v>8.3754175431501154E-2</v>
      </c>
      <c r="S7253" s="8">
        <f t="shared" si="1132"/>
        <v>8.467943919656469E-2</v>
      </c>
      <c r="T7253" s="8">
        <f t="shared" si="1127"/>
        <v>8.4037456335950583E-2</v>
      </c>
      <c r="W7253">
        <v>7251</v>
      </c>
      <c r="X7253" s="4">
        <f t="shared" si="1125"/>
        <v>9.6279223799623379E-2</v>
      </c>
      <c r="Y7253" s="4">
        <f t="shared" si="1123"/>
        <v>9.1760296028580948E-2</v>
      </c>
      <c r="Z7253" s="4">
        <f t="shared" si="1124"/>
        <v>8.7502553542533973E-2</v>
      </c>
    </row>
    <row r="7254" spans="1:26" x14ac:dyDescent="0.25">
      <c r="A7254" s="16">
        <f t="shared" si="1133"/>
        <v>50787</v>
      </c>
      <c r="B7254">
        <f>+'[2]Ejercicio 1'!E7471</f>
        <v>7252</v>
      </c>
      <c r="C7254" s="5">
        <v>8.7118398441363251E-2</v>
      </c>
      <c r="D7254" s="4">
        <f t="shared" si="1128"/>
        <v>8.5254445673497631E-2</v>
      </c>
      <c r="E7254" s="6">
        <f t="shared" si="1129"/>
        <v>8.6179715325589379E-2</v>
      </c>
      <c r="F7254" s="7">
        <f t="shared" si="1130"/>
        <v>8.5537728375846916E-2</v>
      </c>
      <c r="I7254" s="10">
        <v>7252</v>
      </c>
      <c r="J7254" s="8">
        <f t="shared" si="1131"/>
        <v>8.8618398441363253E-2</v>
      </c>
      <c r="K7254" s="8">
        <f t="shared" si="1131"/>
        <v>8.6754445673497632E-2</v>
      </c>
      <c r="L7254" s="8">
        <f t="shared" si="1131"/>
        <v>8.767971532558938E-2</v>
      </c>
      <c r="M7254" s="8">
        <f t="shared" si="1126"/>
        <v>8.7037728375846918E-2</v>
      </c>
      <c r="P7254">
        <v>7252</v>
      </c>
      <c r="Q7254" s="8">
        <f t="shared" si="1132"/>
        <v>8.561839844136325E-2</v>
      </c>
      <c r="R7254" s="8">
        <f t="shared" si="1132"/>
        <v>8.3754445673497629E-2</v>
      </c>
      <c r="S7254" s="8">
        <f t="shared" si="1132"/>
        <v>8.4679715325589378E-2</v>
      </c>
      <c r="T7254" s="8">
        <f t="shared" si="1127"/>
        <v>8.4037728375846915E-2</v>
      </c>
      <c r="W7254">
        <v>7252</v>
      </c>
      <c r="X7254" s="4">
        <f t="shared" si="1125"/>
        <v>9.622195819426152E-2</v>
      </c>
      <c r="Y7254" s="4">
        <f t="shared" si="1123"/>
        <v>9.1645049394417186E-2</v>
      </c>
      <c r="Z7254" s="4">
        <f t="shared" si="1124"/>
        <v>8.750309743727179E-2</v>
      </c>
    </row>
    <row r="7255" spans="1:26" x14ac:dyDescent="0.25">
      <c r="A7255" s="16">
        <f t="shared" si="1133"/>
        <v>50788</v>
      </c>
      <c r="B7255">
        <f>+'[2]Ejercicio 1'!E7472</f>
        <v>7253</v>
      </c>
      <c r="C7255" s="5">
        <v>8.7118680585660274E-2</v>
      </c>
      <c r="D7255" s="4">
        <f t="shared" si="1128"/>
        <v>8.5254715915457788E-2</v>
      </c>
      <c r="E7255" s="6">
        <f t="shared" si="1129"/>
        <v>8.6179991454594762E-2</v>
      </c>
      <c r="F7255" s="7">
        <f t="shared" si="1130"/>
        <v>8.5538000415711829E-2</v>
      </c>
      <c r="I7255" s="10">
        <v>7253</v>
      </c>
      <c r="J7255" s="8">
        <f t="shared" si="1131"/>
        <v>8.8618680585660276E-2</v>
      </c>
      <c r="K7255" s="8">
        <f t="shared" si="1131"/>
        <v>8.6754715915457789E-2</v>
      </c>
      <c r="L7255" s="8">
        <f t="shared" si="1131"/>
        <v>8.7679991454594763E-2</v>
      </c>
      <c r="M7255" s="8">
        <f t="shared" si="1126"/>
        <v>8.703800041571183E-2</v>
      </c>
      <c r="P7255">
        <v>7253</v>
      </c>
      <c r="Q7255" s="8">
        <f t="shared" si="1132"/>
        <v>8.5618680585660273E-2</v>
      </c>
      <c r="R7255" s="8">
        <f t="shared" si="1132"/>
        <v>8.3754715915457786E-2</v>
      </c>
      <c r="S7255" s="8">
        <f t="shared" si="1132"/>
        <v>8.4679991454594761E-2</v>
      </c>
      <c r="T7255" s="8">
        <f t="shared" si="1127"/>
        <v>8.4038000415711828E-2</v>
      </c>
      <c r="W7255">
        <v>7253</v>
      </c>
      <c r="X7255" s="4">
        <f t="shared" si="1125"/>
        <v>9.6164677582387587E-2</v>
      </c>
      <c r="Y7255" s="4">
        <f t="shared" si="1123"/>
        <v>9.1529773677117524E-2</v>
      </c>
      <c r="Z7255" s="4">
        <f t="shared" si="1124"/>
        <v>8.7503641331923968E-2</v>
      </c>
    </row>
    <row r="7256" spans="1:26" x14ac:dyDescent="0.25">
      <c r="A7256" s="16">
        <f t="shared" si="1133"/>
        <v>50789</v>
      </c>
      <c r="B7256">
        <f>+'[2]Ejercicio 1'!E7473</f>
        <v>7254</v>
      </c>
      <c r="C7256" s="5">
        <v>8.7118962729957297E-2</v>
      </c>
      <c r="D7256" s="4">
        <f t="shared" si="1128"/>
        <v>8.5254986157380391E-2</v>
      </c>
      <c r="E7256" s="6">
        <f t="shared" si="1129"/>
        <v>8.6180267583581688E-2</v>
      </c>
      <c r="F7256" s="7">
        <f t="shared" si="1130"/>
        <v>8.553827245554535E-2</v>
      </c>
      <c r="I7256" s="10">
        <v>7254</v>
      </c>
      <c r="J7256" s="8">
        <f t="shared" si="1131"/>
        <v>8.8618962729957299E-2</v>
      </c>
      <c r="K7256" s="8">
        <f t="shared" si="1131"/>
        <v>8.6754986157380393E-2</v>
      </c>
      <c r="L7256" s="8">
        <f t="shared" si="1131"/>
        <v>8.7680267583581689E-2</v>
      </c>
      <c r="M7256" s="8">
        <f t="shared" si="1126"/>
        <v>8.7038272455545351E-2</v>
      </c>
      <c r="P7256">
        <v>7254</v>
      </c>
      <c r="Q7256" s="8">
        <f t="shared" si="1132"/>
        <v>8.5618962729957296E-2</v>
      </c>
      <c r="R7256" s="8">
        <f t="shared" si="1132"/>
        <v>8.375498615738039E-2</v>
      </c>
      <c r="S7256" s="8">
        <f t="shared" si="1132"/>
        <v>8.4680267583581686E-2</v>
      </c>
      <c r="T7256" s="8">
        <f t="shared" si="1127"/>
        <v>8.4038272455545349E-2</v>
      </c>
      <c r="W7256">
        <v>7254</v>
      </c>
      <c r="X7256" s="4">
        <f t="shared" si="1125"/>
        <v>9.6107381965320968E-2</v>
      </c>
      <c r="Y7256" s="4">
        <f t="shared" si="1123"/>
        <v>9.1414468879541216E-2</v>
      </c>
      <c r="Z7256" s="4">
        <f t="shared" si="1124"/>
        <v>8.7504185225748224E-2</v>
      </c>
    </row>
    <row r="7257" spans="1:26" x14ac:dyDescent="0.25">
      <c r="A7257" s="16">
        <f t="shared" si="1133"/>
        <v>50790</v>
      </c>
      <c r="B7257">
        <f>+'[2]Ejercicio 1'!E7474</f>
        <v>7255</v>
      </c>
      <c r="C7257" s="5">
        <v>8.711924487425432E-2</v>
      </c>
      <c r="D7257" s="4">
        <f t="shared" si="1128"/>
        <v>8.525525639926626E-2</v>
      </c>
      <c r="E7257" s="6">
        <f t="shared" si="1129"/>
        <v>8.6180543712549296E-2</v>
      </c>
      <c r="F7257" s="7">
        <f t="shared" si="1130"/>
        <v>8.5538544495347466E-2</v>
      </c>
      <c r="I7257" s="10">
        <v>7255</v>
      </c>
      <c r="J7257" s="8">
        <f t="shared" si="1131"/>
        <v>8.8619244874254322E-2</v>
      </c>
      <c r="K7257" s="8">
        <f t="shared" si="1131"/>
        <v>8.6755256399266262E-2</v>
      </c>
      <c r="L7257" s="8">
        <f t="shared" si="1131"/>
        <v>8.7680543712549297E-2</v>
      </c>
      <c r="M7257" s="8">
        <f t="shared" si="1126"/>
        <v>8.7038544495347467E-2</v>
      </c>
      <c r="P7257">
        <v>7255</v>
      </c>
      <c r="Q7257" s="8">
        <f t="shared" si="1132"/>
        <v>8.5619244874254319E-2</v>
      </c>
      <c r="R7257" s="8">
        <f t="shared" si="1132"/>
        <v>8.3755256399266259E-2</v>
      </c>
      <c r="S7257" s="8">
        <f t="shared" si="1132"/>
        <v>8.4680543712549294E-2</v>
      </c>
      <c r="T7257" s="8">
        <f t="shared" si="1127"/>
        <v>8.4038544495347464E-2</v>
      </c>
      <c r="W7257">
        <v>7255</v>
      </c>
      <c r="X7257" s="4">
        <f t="shared" si="1125"/>
        <v>9.6050071344417481E-2</v>
      </c>
      <c r="Y7257" s="4">
        <f t="shared" si="1123"/>
        <v>9.1299135004272572E-2</v>
      </c>
      <c r="Z7257" s="4">
        <f t="shared" si="1124"/>
        <v>8.7504729120220545E-2</v>
      </c>
    </row>
    <row r="7258" spans="1:26" x14ac:dyDescent="0.25">
      <c r="A7258" s="16">
        <f t="shared" si="1133"/>
        <v>50791</v>
      </c>
      <c r="B7258">
        <f>+'[2]Ejercicio 1'!E7475</f>
        <v>7256</v>
      </c>
      <c r="C7258" s="5">
        <v>8.7119527018551329E-2</v>
      </c>
      <c r="D7258" s="4">
        <f t="shared" si="1128"/>
        <v>8.5255526641114993E-2</v>
      </c>
      <c r="E7258" s="6">
        <f t="shared" si="1129"/>
        <v>8.6180819841498446E-2</v>
      </c>
      <c r="F7258" s="7">
        <f t="shared" si="1130"/>
        <v>8.5538816535118176E-2</v>
      </c>
      <c r="I7258" s="10">
        <v>7256</v>
      </c>
      <c r="J7258" s="8">
        <f t="shared" si="1131"/>
        <v>8.8619527018551331E-2</v>
      </c>
      <c r="K7258" s="8">
        <f t="shared" si="1131"/>
        <v>8.6755526641114994E-2</v>
      </c>
      <c r="L7258" s="8">
        <f t="shared" si="1131"/>
        <v>8.7680819841498447E-2</v>
      </c>
      <c r="M7258" s="8">
        <f t="shared" si="1126"/>
        <v>8.7038816535118177E-2</v>
      </c>
      <c r="P7258">
        <v>7256</v>
      </c>
      <c r="Q7258" s="8">
        <f t="shared" si="1132"/>
        <v>8.5619527018551328E-2</v>
      </c>
      <c r="R7258" s="8">
        <f t="shared" si="1132"/>
        <v>8.3755526641114991E-2</v>
      </c>
      <c r="S7258" s="8">
        <f t="shared" si="1132"/>
        <v>8.4680819841498445E-2</v>
      </c>
      <c r="T7258" s="8">
        <f t="shared" si="1127"/>
        <v>8.4038816535118174E-2</v>
      </c>
      <c r="W7258">
        <v>7256</v>
      </c>
      <c r="X7258" s="4">
        <f t="shared" si="1125"/>
        <v>9.599274572106857E-2</v>
      </c>
      <c r="Y7258" s="4">
        <f t="shared" si="1123"/>
        <v>9.1183772054168194E-2</v>
      </c>
      <c r="Z7258" s="4">
        <f t="shared" si="1124"/>
        <v>8.7505273014607213E-2</v>
      </c>
    </row>
    <row r="7259" spans="1:26" x14ac:dyDescent="0.25">
      <c r="A7259" s="16">
        <f t="shared" si="1133"/>
        <v>50792</v>
      </c>
      <c r="B7259">
        <f>+'[2]Ejercicio 1'!E7476</f>
        <v>7257</v>
      </c>
      <c r="C7259" s="5">
        <v>8.7119809162848352E-2</v>
      </c>
      <c r="D7259" s="4">
        <f t="shared" si="1128"/>
        <v>8.5255796882926976E-2</v>
      </c>
      <c r="E7259" s="6">
        <f t="shared" si="1129"/>
        <v>8.6181095970428279E-2</v>
      </c>
      <c r="F7259" s="7">
        <f t="shared" si="1130"/>
        <v>8.5539088574854621E-2</v>
      </c>
      <c r="I7259" s="10">
        <v>7257</v>
      </c>
      <c r="J7259" s="8">
        <f t="shared" si="1131"/>
        <v>8.8619809162848354E-2</v>
      </c>
      <c r="K7259" s="8">
        <f t="shared" si="1131"/>
        <v>8.6755796882926978E-2</v>
      </c>
      <c r="L7259" s="8">
        <f t="shared" si="1131"/>
        <v>8.768109597042828E-2</v>
      </c>
      <c r="M7259" s="8">
        <f t="shared" si="1126"/>
        <v>8.7039088574854623E-2</v>
      </c>
      <c r="P7259">
        <v>7257</v>
      </c>
      <c r="Q7259" s="8">
        <f t="shared" si="1132"/>
        <v>8.5619809162848351E-2</v>
      </c>
      <c r="R7259" s="8">
        <f t="shared" si="1132"/>
        <v>8.3755796882926975E-2</v>
      </c>
      <c r="S7259" s="8">
        <f t="shared" si="1132"/>
        <v>8.4681095970428277E-2</v>
      </c>
      <c r="T7259" s="8">
        <f t="shared" si="1127"/>
        <v>8.403908857485462E-2</v>
      </c>
      <c r="W7259">
        <v>7257</v>
      </c>
      <c r="X7259" s="4">
        <f t="shared" si="1125"/>
        <v>9.5935405096613802E-2</v>
      </c>
      <c r="Y7259" s="4">
        <f t="shared" si="1123"/>
        <v>9.1068380031815915E-2</v>
      </c>
      <c r="Z7259" s="4">
        <f t="shared" si="1124"/>
        <v>8.7505816907426578E-2</v>
      </c>
    </row>
    <row r="7260" spans="1:26" x14ac:dyDescent="0.25">
      <c r="A7260" s="16">
        <f t="shared" si="1133"/>
        <v>50793</v>
      </c>
      <c r="B7260">
        <f>+'[2]Ejercicio 1'!E7477</f>
        <v>7258</v>
      </c>
      <c r="C7260" s="5">
        <v>8.7120091307145375E-2</v>
      </c>
      <c r="D7260" s="4">
        <f t="shared" si="1128"/>
        <v>8.525606712470242E-2</v>
      </c>
      <c r="E7260" s="6">
        <f t="shared" si="1129"/>
        <v>8.6181372099339668E-2</v>
      </c>
      <c r="F7260" s="7">
        <f t="shared" si="1130"/>
        <v>8.5539360614562535E-2</v>
      </c>
      <c r="I7260" s="10">
        <v>7258</v>
      </c>
      <c r="J7260" s="8">
        <f t="shared" si="1131"/>
        <v>8.8620091307145377E-2</v>
      </c>
      <c r="K7260" s="8">
        <f t="shared" si="1131"/>
        <v>8.6756067124702421E-2</v>
      </c>
      <c r="L7260" s="8">
        <f t="shared" si="1131"/>
        <v>8.7681372099339669E-2</v>
      </c>
      <c r="M7260" s="8">
        <f t="shared" si="1126"/>
        <v>8.7039360614562536E-2</v>
      </c>
      <c r="P7260">
        <v>7258</v>
      </c>
      <c r="Q7260" s="8">
        <f t="shared" si="1132"/>
        <v>8.5620091307145374E-2</v>
      </c>
      <c r="R7260" s="8">
        <f t="shared" si="1132"/>
        <v>8.3756067124702419E-2</v>
      </c>
      <c r="S7260" s="8">
        <f t="shared" si="1132"/>
        <v>8.4681372099339666E-2</v>
      </c>
      <c r="T7260" s="8">
        <f t="shared" si="1127"/>
        <v>8.4039360614562533E-2</v>
      </c>
      <c r="W7260">
        <v>7258</v>
      </c>
      <c r="X7260" s="4">
        <f t="shared" si="1125"/>
        <v>9.5878049472426591E-2</v>
      </c>
      <c r="Y7260" s="4">
        <f t="shared" si="1123"/>
        <v>9.095295894007499E-2</v>
      </c>
      <c r="Z7260" s="4">
        <f t="shared" si="1124"/>
        <v>8.750636080163339E-2</v>
      </c>
    </row>
    <row r="7261" spans="1:26" x14ac:dyDescent="0.25">
      <c r="A7261" s="16">
        <f t="shared" si="1133"/>
        <v>50794</v>
      </c>
      <c r="B7261">
        <f>+'[2]Ejercicio 1'!E7478</f>
        <v>7259</v>
      </c>
      <c r="C7261" s="5">
        <v>8.7120373451442398E-2</v>
      </c>
      <c r="D7261" s="4">
        <f t="shared" si="1128"/>
        <v>8.5256337366440324E-2</v>
      </c>
      <c r="E7261" s="6">
        <f t="shared" si="1129"/>
        <v>8.6181648228231725E-2</v>
      </c>
      <c r="F7261" s="7">
        <f t="shared" si="1130"/>
        <v>8.5539632654239028E-2</v>
      </c>
      <c r="I7261" s="10">
        <v>7259</v>
      </c>
      <c r="J7261" s="8">
        <f t="shared" si="1131"/>
        <v>8.86203734514424E-2</v>
      </c>
      <c r="K7261" s="8">
        <f t="shared" si="1131"/>
        <v>8.6756337366440325E-2</v>
      </c>
      <c r="L7261" s="8">
        <f t="shared" si="1131"/>
        <v>8.7681648228231726E-2</v>
      </c>
      <c r="M7261" s="8">
        <f t="shared" si="1126"/>
        <v>8.703963265423903E-2</v>
      </c>
      <c r="P7261">
        <v>7259</v>
      </c>
      <c r="Q7261" s="8">
        <f t="shared" si="1132"/>
        <v>8.5620373451442397E-2</v>
      </c>
      <c r="R7261" s="8">
        <f t="shared" si="1132"/>
        <v>8.3756337366440323E-2</v>
      </c>
      <c r="S7261" s="8">
        <f t="shared" si="1132"/>
        <v>8.4681648228231723E-2</v>
      </c>
      <c r="T7261" s="8">
        <f t="shared" si="1127"/>
        <v>8.4039632654239027E-2</v>
      </c>
      <c r="W7261">
        <v>7259</v>
      </c>
      <c r="X7261" s="4">
        <f t="shared" si="1125"/>
        <v>9.582067884982938E-2</v>
      </c>
      <c r="Y7261" s="4">
        <f t="shared" si="1123"/>
        <v>9.0837508781530588E-2</v>
      </c>
      <c r="Z7261" s="4">
        <f t="shared" si="1124"/>
        <v>8.7506904695754562E-2</v>
      </c>
    </row>
    <row r="7262" spans="1:26" x14ac:dyDescent="0.25">
      <c r="A7262" s="16">
        <f t="shared" si="1133"/>
        <v>50795</v>
      </c>
      <c r="B7262">
        <f>+'[2]Ejercicio 1'!E7479</f>
        <v>7260</v>
      </c>
      <c r="C7262" s="5">
        <v>8.7120655595739421E-2</v>
      </c>
      <c r="D7262" s="4">
        <f t="shared" si="1128"/>
        <v>8.5256607608141494E-2</v>
      </c>
      <c r="E7262" s="6">
        <f t="shared" si="1129"/>
        <v>8.6181924357105338E-2</v>
      </c>
      <c r="F7262" s="7">
        <f t="shared" si="1130"/>
        <v>8.5539904693884131E-2</v>
      </c>
      <c r="I7262" s="10">
        <v>7260</v>
      </c>
      <c r="J7262" s="8">
        <f t="shared" si="1131"/>
        <v>8.8620655595739423E-2</v>
      </c>
      <c r="K7262" s="8">
        <f t="shared" si="1131"/>
        <v>8.6756607608141495E-2</v>
      </c>
      <c r="L7262" s="8">
        <f t="shared" si="1131"/>
        <v>8.768192435710534E-2</v>
      </c>
      <c r="M7262" s="8">
        <f t="shared" si="1126"/>
        <v>8.7039904693884132E-2</v>
      </c>
      <c r="P7262">
        <v>7260</v>
      </c>
      <c r="Q7262" s="8">
        <f t="shared" si="1132"/>
        <v>8.562065559573942E-2</v>
      </c>
      <c r="R7262" s="8">
        <f t="shared" si="1132"/>
        <v>8.3756607608141492E-2</v>
      </c>
      <c r="S7262" s="8">
        <f t="shared" si="1132"/>
        <v>8.4681924357105337E-2</v>
      </c>
      <c r="T7262" s="8">
        <f t="shared" si="1127"/>
        <v>8.4039904693884129E-2</v>
      </c>
      <c r="W7262">
        <v>7260</v>
      </c>
      <c r="X7262" s="4">
        <f t="shared" si="1125"/>
        <v>9.5763293230196916E-2</v>
      </c>
      <c r="Y7262" s="4">
        <f t="shared" si="1123"/>
        <v>9.0722029559045472E-2</v>
      </c>
      <c r="Z7262" s="4">
        <f t="shared" si="1124"/>
        <v>8.7507448589781517E-2</v>
      </c>
    </row>
    <row r="7263" spans="1:26" x14ac:dyDescent="0.25">
      <c r="A7263" s="16">
        <f t="shared" si="1133"/>
        <v>50796</v>
      </c>
      <c r="B7263">
        <f>+'[2]Ejercicio 1'!E7480</f>
        <v>7261</v>
      </c>
      <c r="C7263" s="5">
        <v>8.7120937740036444E-2</v>
      </c>
      <c r="D7263" s="4">
        <f t="shared" si="1128"/>
        <v>8.5256877849805721E-2</v>
      </c>
      <c r="E7263" s="6">
        <f t="shared" si="1129"/>
        <v>8.6182200485960508E-2</v>
      </c>
      <c r="F7263" s="7">
        <f t="shared" si="1130"/>
        <v>8.5540176733497814E-2</v>
      </c>
      <c r="I7263" s="10">
        <v>7261</v>
      </c>
      <c r="J7263" s="8">
        <f t="shared" si="1131"/>
        <v>8.8620937740036446E-2</v>
      </c>
      <c r="K7263" s="8">
        <f t="shared" si="1131"/>
        <v>8.6756877849805722E-2</v>
      </c>
      <c r="L7263" s="8">
        <f t="shared" si="1131"/>
        <v>8.768220048596051E-2</v>
      </c>
      <c r="M7263" s="8">
        <f t="shared" si="1126"/>
        <v>8.7040176733497815E-2</v>
      </c>
      <c r="P7263">
        <v>7261</v>
      </c>
      <c r="Q7263" s="8">
        <f t="shared" si="1132"/>
        <v>8.5620937740036443E-2</v>
      </c>
      <c r="R7263" s="8">
        <f t="shared" si="1132"/>
        <v>8.3756877849805719E-2</v>
      </c>
      <c r="S7263" s="8">
        <f t="shared" si="1132"/>
        <v>8.4682200485960507E-2</v>
      </c>
      <c r="T7263" s="8">
        <f t="shared" si="1127"/>
        <v>8.4040176733497812E-2</v>
      </c>
      <c r="W7263">
        <v>7261</v>
      </c>
      <c r="X7263" s="4">
        <f t="shared" si="1125"/>
        <v>9.57058926148701E-2</v>
      </c>
      <c r="Y7263" s="4">
        <f t="shared" ref="Y7263:Y7326" si="1134">Tasa_Fwd(E7172,B7172,E7263,B7263,91)</f>
        <v>9.060652127527688E-2</v>
      </c>
      <c r="Z7263" s="4">
        <f t="shared" si="1124"/>
        <v>8.7507992482989128E-2</v>
      </c>
    </row>
    <row r="7264" spans="1:26" x14ac:dyDescent="0.25">
      <c r="A7264" s="16">
        <f t="shared" si="1133"/>
        <v>50797</v>
      </c>
      <c r="B7264">
        <f>+'[2]Ejercicio 1'!E7481</f>
        <v>7262</v>
      </c>
      <c r="C7264" s="5">
        <v>8.7121219884333453E-2</v>
      </c>
      <c r="D7264" s="4">
        <f t="shared" si="1128"/>
        <v>8.5257148091433199E-2</v>
      </c>
      <c r="E7264" s="6">
        <f t="shared" si="1129"/>
        <v>8.6182476614796347E-2</v>
      </c>
      <c r="F7264" s="7">
        <f t="shared" si="1130"/>
        <v>8.5540448773077246E-2</v>
      </c>
      <c r="I7264" s="10">
        <v>7262</v>
      </c>
      <c r="J7264" s="8">
        <f t="shared" si="1131"/>
        <v>8.8621219884333455E-2</v>
      </c>
      <c r="K7264" s="8">
        <f t="shared" si="1131"/>
        <v>8.67571480914332E-2</v>
      </c>
      <c r="L7264" s="8">
        <f t="shared" si="1131"/>
        <v>8.7682476614796348E-2</v>
      </c>
      <c r="M7264" s="8">
        <f t="shared" si="1126"/>
        <v>8.7040448773077247E-2</v>
      </c>
      <c r="P7264">
        <v>7262</v>
      </c>
      <c r="Q7264" s="8">
        <f t="shared" si="1132"/>
        <v>8.5621219884333452E-2</v>
      </c>
      <c r="R7264" s="8">
        <f t="shared" si="1132"/>
        <v>8.3757148091433198E-2</v>
      </c>
      <c r="S7264" s="8">
        <f t="shared" si="1132"/>
        <v>8.4682476614796345E-2</v>
      </c>
      <c r="T7264" s="8">
        <f t="shared" si="1127"/>
        <v>8.4040448773077245E-2</v>
      </c>
      <c r="W7264">
        <v>7262</v>
      </c>
      <c r="X7264" s="4">
        <f t="shared" si="1125"/>
        <v>9.564847700524122E-2</v>
      </c>
      <c r="Y7264" s="4">
        <f t="shared" si="1134"/>
        <v>9.0490983932947008E-2</v>
      </c>
      <c r="Z7264" s="4">
        <f t="shared" ref="Z7264:Z7327" si="1135">Tasa_Fwd(F7236,B7236,F7264,B7264,28)</f>
        <v>8.7508536376102536E-2</v>
      </c>
    </row>
    <row r="7265" spans="1:26" x14ac:dyDescent="0.25">
      <c r="A7265" s="16">
        <f t="shared" si="1133"/>
        <v>50798</v>
      </c>
      <c r="B7265">
        <f>+'[2]Ejercicio 1'!E7482</f>
        <v>7263</v>
      </c>
      <c r="C7265" s="5">
        <v>8.7121502028630476E-2</v>
      </c>
      <c r="D7265" s="4">
        <f t="shared" si="1128"/>
        <v>8.5257418333023957E-2</v>
      </c>
      <c r="E7265" s="6">
        <f t="shared" si="1129"/>
        <v>8.6182752743613741E-2</v>
      </c>
      <c r="F7265" s="7">
        <f t="shared" si="1130"/>
        <v>8.5540720812628132E-2</v>
      </c>
      <c r="I7265" s="10">
        <v>7263</v>
      </c>
      <c r="J7265" s="8">
        <f t="shared" si="1131"/>
        <v>8.8621502028630478E-2</v>
      </c>
      <c r="K7265" s="8">
        <f t="shared" si="1131"/>
        <v>8.6757418333023958E-2</v>
      </c>
      <c r="L7265" s="8">
        <f t="shared" si="1131"/>
        <v>8.7682752743613743E-2</v>
      </c>
      <c r="M7265" s="8">
        <f t="shared" si="1126"/>
        <v>8.7040720812628133E-2</v>
      </c>
      <c r="P7265">
        <v>7263</v>
      </c>
      <c r="Q7265" s="8">
        <f t="shared" si="1132"/>
        <v>8.5621502028630475E-2</v>
      </c>
      <c r="R7265" s="8">
        <f t="shared" si="1132"/>
        <v>8.3757418333023956E-2</v>
      </c>
      <c r="S7265" s="8">
        <f t="shared" si="1132"/>
        <v>8.468275274361374E-2</v>
      </c>
      <c r="T7265" s="8">
        <f t="shared" si="1127"/>
        <v>8.4040720812628131E-2</v>
      </c>
      <c r="W7265">
        <v>7263</v>
      </c>
      <c r="X7265" s="4">
        <f t="shared" si="1125"/>
        <v>9.5591046402669189E-2</v>
      </c>
      <c r="Y7265" s="4">
        <f t="shared" si="1134"/>
        <v>9.037541753478423E-2</v>
      </c>
      <c r="Z7265" s="4">
        <f t="shared" si="1135"/>
        <v>8.7509080269866854E-2</v>
      </c>
    </row>
    <row r="7266" spans="1:26" x14ac:dyDescent="0.25">
      <c r="A7266" s="16">
        <f t="shared" si="1133"/>
        <v>50799</v>
      </c>
      <c r="B7266">
        <f>+'[2]Ejercicio 1'!E7483</f>
        <v>7264</v>
      </c>
      <c r="C7266" s="5">
        <v>8.7121784172927499E-2</v>
      </c>
      <c r="D7266" s="4">
        <f t="shared" si="1128"/>
        <v>8.5257688574577356E-2</v>
      </c>
      <c r="E7266" s="6">
        <f t="shared" si="1129"/>
        <v>8.618302887241093E-2</v>
      </c>
      <c r="F7266" s="7">
        <f t="shared" si="1130"/>
        <v>8.5540992852147626E-2</v>
      </c>
      <c r="I7266" s="10">
        <v>7264</v>
      </c>
      <c r="J7266" s="8">
        <f t="shared" si="1131"/>
        <v>8.8621784172927501E-2</v>
      </c>
      <c r="K7266" s="8">
        <f t="shared" si="1131"/>
        <v>8.6757688574577357E-2</v>
      </c>
      <c r="L7266" s="8">
        <f t="shared" si="1131"/>
        <v>8.7683028872410931E-2</v>
      </c>
      <c r="M7266" s="8">
        <f t="shared" si="1126"/>
        <v>8.7040992852147628E-2</v>
      </c>
      <c r="P7266">
        <v>7264</v>
      </c>
      <c r="Q7266" s="8">
        <f t="shared" si="1132"/>
        <v>8.5621784172927498E-2</v>
      </c>
      <c r="R7266" s="8">
        <f t="shared" si="1132"/>
        <v>8.3757688574577355E-2</v>
      </c>
      <c r="S7266" s="8">
        <f t="shared" si="1132"/>
        <v>8.4683028872410929E-2</v>
      </c>
      <c r="T7266" s="8">
        <f t="shared" si="1127"/>
        <v>8.4040992852147625E-2</v>
      </c>
      <c r="W7266">
        <v>7264</v>
      </c>
      <c r="X7266" s="4">
        <f t="shared" si="1125"/>
        <v>9.5533600808476893E-2</v>
      </c>
      <c r="Y7266" s="4">
        <f t="shared" si="1134"/>
        <v>9.0259822083444893E-2</v>
      </c>
      <c r="Z7266" s="4">
        <f t="shared" si="1135"/>
        <v>8.750962416354266E-2</v>
      </c>
    </row>
    <row r="7267" spans="1:26" x14ac:dyDescent="0.25">
      <c r="A7267" s="16">
        <f t="shared" si="1133"/>
        <v>50800</v>
      </c>
      <c r="B7267">
        <f>+'[2]Ejercicio 1'!E7484</f>
        <v>7265</v>
      </c>
      <c r="C7267" s="5">
        <v>8.7122066317224522E-2</v>
      </c>
      <c r="D7267" s="4">
        <f t="shared" si="1128"/>
        <v>8.525795881609402E-2</v>
      </c>
      <c r="E7267" s="6">
        <f t="shared" si="1129"/>
        <v>8.6183305001190549E-2</v>
      </c>
      <c r="F7267" s="7">
        <f t="shared" si="1130"/>
        <v>8.5541264891632843E-2</v>
      </c>
      <c r="I7267" s="10">
        <v>7265</v>
      </c>
      <c r="J7267" s="8">
        <f t="shared" si="1131"/>
        <v>8.8622066317224524E-2</v>
      </c>
      <c r="K7267" s="8">
        <f t="shared" si="1131"/>
        <v>8.6757958816094022E-2</v>
      </c>
      <c r="L7267" s="8">
        <f t="shared" si="1131"/>
        <v>8.7683305001190551E-2</v>
      </c>
      <c r="M7267" s="8">
        <f t="shared" si="1126"/>
        <v>8.7041264891632844E-2</v>
      </c>
      <c r="P7267">
        <v>7265</v>
      </c>
      <c r="Q7267" s="8">
        <f t="shared" si="1132"/>
        <v>8.5622066317224521E-2</v>
      </c>
      <c r="R7267" s="8">
        <f t="shared" si="1132"/>
        <v>8.3757958816094019E-2</v>
      </c>
      <c r="S7267" s="8">
        <f t="shared" si="1132"/>
        <v>8.4683305001190548E-2</v>
      </c>
      <c r="T7267" s="8">
        <f t="shared" si="1127"/>
        <v>8.4041264891632841E-2</v>
      </c>
      <c r="W7267">
        <v>7265</v>
      </c>
      <c r="X7267" s="4">
        <f t="shared" si="1125"/>
        <v>9.5476140224041717E-2</v>
      </c>
      <c r="Y7267" s="4">
        <f t="shared" si="1134"/>
        <v>9.014419758179526E-2</v>
      </c>
      <c r="Z7267" s="4">
        <f t="shared" si="1135"/>
        <v>8.7510168056390558E-2</v>
      </c>
    </row>
    <row r="7268" spans="1:26" x14ac:dyDescent="0.25">
      <c r="A7268" s="16">
        <f t="shared" si="1133"/>
        <v>50801</v>
      </c>
      <c r="B7268">
        <f>+'[2]Ejercicio 1'!E7485</f>
        <v>7266</v>
      </c>
      <c r="C7268" s="5">
        <v>8.7122348461521545E-2</v>
      </c>
      <c r="D7268" s="4">
        <f t="shared" si="1128"/>
        <v>8.5258229057573534E-2</v>
      </c>
      <c r="E7268" s="6">
        <f t="shared" si="1129"/>
        <v>8.6183581129950851E-2</v>
      </c>
      <c r="F7268" s="7">
        <f t="shared" si="1130"/>
        <v>8.5541536931089526E-2</v>
      </c>
      <c r="I7268" s="10">
        <v>7266</v>
      </c>
      <c r="J7268" s="8">
        <f t="shared" si="1131"/>
        <v>8.8622348461521547E-2</v>
      </c>
      <c r="K7268" s="8">
        <f t="shared" si="1131"/>
        <v>8.6758229057573535E-2</v>
      </c>
      <c r="L7268" s="8">
        <f t="shared" si="1131"/>
        <v>8.7683581129950852E-2</v>
      </c>
      <c r="M7268" s="8">
        <f t="shared" si="1126"/>
        <v>8.7041536931089528E-2</v>
      </c>
      <c r="P7268">
        <v>7266</v>
      </c>
      <c r="Q7268" s="8">
        <f t="shared" si="1132"/>
        <v>8.5622348461521544E-2</v>
      </c>
      <c r="R7268" s="8">
        <f t="shared" si="1132"/>
        <v>8.3758229057573533E-2</v>
      </c>
      <c r="S7268" s="8">
        <f t="shared" si="1132"/>
        <v>8.468358112995085E-2</v>
      </c>
      <c r="T7268" s="8">
        <f t="shared" si="1127"/>
        <v>8.4041536931089525E-2</v>
      </c>
      <c r="W7268">
        <v>7266</v>
      </c>
      <c r="X7268" s="4">
        <f t="shared" si="1125"/>
        <v>9.541866465072299E-2</v>
      </c>
      <c r="Y7268" s="4">
        <f t="shared" si="1134"/>
        <v>9.0028544032494315E-2</v>
      </c>
      <c r="Z7268" s="4">
        <f t="shared" si="1135"/>
        <v>8.7510711949889367E-2</v>
      </c>
    </row>
    <row r="7269" spans="1:26" x14ac:dyDescent="0.25">
      <c r="A7269" s="16">
        <f t="shared" si="1133"/>
        <v>50802</v>
      </c>
      <c r="B7269">
        <f>+'[2]Ejercicio 1'!E7486</f>
        <v>7267</v>
      </c>
      <c r="C7269" s="5">
        <v>8.7122630605818568E-2</v>
      </c>
      <c r="D7269" s="4">
        <f t="shared" si="1128"/>
        <v>8.5258499299016327E-2</v>
      </c>
      <c r="E7269" s="6">
        <f t="shared" si="1129"/>
        <v>8.6183857258692695E-2</v>
      </c>
      <c r="F7269" s="7">
        <f t="shared" si="1130"/>
        <v>8.554180897051479E-2</v>
      </c>
      <c r="I7269" s="10">
        <v>7267</v>
      </c>
      <c r="J7269" s="8">
        <f t="shared" si="1131"/>
        <v>8.862263060581857E-2</v>
      </c>
      <c r="K7269" s="8">
        <f t="shared" si="1131"/>
        <v>8.6758499299016328E-2</v>
      </c>
      <c r="L7269" s="8">
        <f t="shared" si="1131"/>
        <v>8.7683857258692696E-2</v>
      </c>
      <c r="M7269" s="8">
        <f t="shared" si="1126"/>
        <v>8.7041808970514792E-2</v>
      </c>
      <c r="P7269">
        <v>7267</v>
      </c>
      <c r="Q7269" s="8">
        <f t="shared" si="1132"/>
        <v>8.5622630605818567E-2</v>
      </c>
      <c r="R7269" s="8">
        <f t="shared" si="1132"/>
        <v>8.3758499299016326E-2</v>
      </c>
      <c r="S7269" s="8">
        <f t="shared" si="1132"/>
        <v>8.4683857258692694E-2</v>
      </c>
      <c r="T7269" s="8">
        <f t="shared" si="1127"/>
        <v>8.4041808970514789E-2</v>
      </c>
      <c r="W7269">
        <v>7267</v>
      </c>
      <c r="X7269" s="4">
        <f t="shared" si="1125"/>
        <v>9.5361174089879638E-2</v>
      </c>
      <c r="Y7269" s="4">
        <f t="shared" si="1134"/>
        <v>8.9912861438339806E-2</v>
      </c>
      <c r="Z7269" s="4">
        <f t="shared" si="1135"/>
        <v>8.7511255843299676E-2</v>
      </c>
    </row>
    <row r="7270" spans="1:26" x14ac:dyDescent="0.25">
      <c r="A7270" s="16">
        <f t="shared" si="1133"/>
        <v>50803</v>
      </c>
      <c r="B7270">
        <f>+'[2]Ejercicio 1'!E7487</f>
        <v>7268</v>
      </c>
      <c r="C7270" s="5">
        <v>8.7122912750115591E-2</v>
      </c>
      <c r="D7270" s="4">
        <f t="shared" si="1128"/>
        <v>8.525876954042258E-2</v>
      </c>
      <c r="E7270" s="6">
        <f t="shared" si="1129"/>
        <v>8.6184133387415221E-2</v>
      </c>
      <c r="F7270" s="7">
        <f t="shared" si="1130"/>
        <v>8.5542081009905804E-2</v>
      </c>
      <c r="I7270" s="10">
        <v>7268</v>
      </c>
      <c r="J7270" s="8">
        <f t="shared" si="1131"/>
        <v>8.8622912750115593E-2</v>
      </c>
      <c r="K7270" s="8">
        <f t="shared" si="1131"/>
        <v>8.6758769540422581E-2</v>
      </c>
      <c r="L7270" s="8">
        <f t="shared" si="1131"/>
        <v>8.7684133387415222E-2</v>
      </c>
      <c r="M7270" s="8">
        <f t="shared" si="1126"/>
        <v>8.7042081009905806E-2</v>
      </c>
      <c r="P7270">
        <v>7268</v>
      </c>
      <c r="Q7270" s="8">
        <f t="shared" si="1132"/>
        <v>8.562291275011559E-2</v>
      </c>
      <c r="R7270" s="8">
        <f t="shared" si="1132"/>
        <v>8.3758769540422578E-2</v>
      </c>
      <c r="S7270" s="8">
        <f t="shared" si="1132"/>
        <v>8.468413338741522E-2</v>
      </c>
      <c r="T7270" s="8">
        <f t="shared" si="1127"/>
        <v>8.4042081009905803E-2</v>
      </c>
      <c r="W7270">
        <v>7268</v>
      </c>
      <c r="X7270" s="4">
        <f t="shared" si="1125"/>
        <v>9.5303668542872783E-2</v>
      </c>
      <c r="Y7270" s="4">
        <f t="shared" si="1134"/>
        <v>8.9797149801851051E-2</v>
      </c>
      <c r="Z7270" s="4">
        <f t="shared" si="1135"/>
        <v>8.7511799735882079E-2</v>
      </c>
    </row>
    <row r="7271" spans="1:26" x14ac:dyDescent="0.25">
      <c r="A7271" s="16">
        <f t="shared" si="1133"/>
        <v>50804</v>
      </c>
      <c r="B7271">
        <f>+'[2]Ejercicio 1'!E7488</f>
        <v>7269</v>
      </c>
      <c r="C7271" s="5">
        <v>8.7123194894412601E-2</v>
      </c>
      <c r="D7271" s="4">
        <f t="shared" si="1128"/>
        <v>8.5259039781791279E-2</v>
      </c>
      <c r="E7271" s="6">
        <f t="shared" si="1129"/>
        <v>8.6184409516119304E-2</v>
      </c>
      <c r="F7271" s="7">
        <f t="shared" si="1130"/>
        <v>8.5542353049268272E-2</v>
      </c>
      <c r="I7271" s="10">
        <v>7269</v>
      </c>
      <c r="J7271" s="8">
        <f t="shared" si="1131"/>
        <v>8.8623194894412602E-2</v>
      </c>
      <c r="K7271" s="8">
        <f t="shared" si="1131"/>
        <v>8.6759039781791281E-2</v>
      </c>
      <c r="L7271" s="8">
        <f t="shared" si="1131"/>
        <v>8.7684409516119305E-2</v>
      </c>
      <c r="M7271" s="8">
        <f t="shared" si="1126"/>
        <v>8.7042353049268273E-2</v>
      </c>
      <c r="P7271">
        <v>7269</v>
      </c>
      <c r="Q7271" s="8">
        <f t="shared" si="1132"/>
        <v>8.5623194894412599E-2</v>
      </c>
      <c r="R7271" s="8">
        <f t="shared" si="1132"/>
        <v>8.3759039781791278E-2</v>
      </c>
      <c r="S7271" s="8">
        <f t="shared" si="1132"/>
        <v>8.4684409516119302E-2</v>
      </c>
      <c r="T7271" s="8">
        <f t="shared" si="1127"/>
        <v>8.404235304926827E-2</v>
      </c>
      <c r="W7271">
        <v>7269</v>
      </c>
      <c r="X7271" s="4">
        <f t="shared" si="1125"/>
        <v>9.5246148011062182E-2</v>
      </c>
      <c r="Y7271" s="4">
        <f t="shared" si="1134"/>
        <v>8.9681409125968115E-2</v>
      </c>
      <c r="Z7271" s="4">
        <f t="shared" si="1135"/>
        <v>8.7512343629115391E-2</v>
      </c>
    </row>
    <row r="7272" spans="1:26" x14ac:dyDescent="0.25">
      <c r="A7272" s="16">
        <f t="shared" si="1133"/>
        <v>50805</v>
      </c>
      <c r="B7272">
        <f>+'[2]Ejercicio 1'!E7489</f>
        <v>7270</v>
      </c>
      <c r="C7272" s="5">
        <v>8.7123477038709624E-2</v>
      </c>
      <c r="D7272" s="4">
        <f t="shared" si="1128"/>
        <v>8.5259310023123244E-2</v>
      </c>
      <c r="E7272" s="6">
        <f t="shared" si="1129"/>
        <v>8.6184685644804054E-2</v>
      </c>
      <c r="F7272" s="7">
        <f t="shared" si="1130"/>
        <v>8.5542625088599333E-2</v>
      </c>
      <c r="I7272" s="10">
        <v>7270</v>
      </c>
      <c r="J7272" s="8">
        <f t="shared" si="1131"/>
        <v>8.8623477038709625E-2</v>
      </c>
      <c r="K7272" s="8">
        <f t="shared" si="1131"/>
        <v>8.6759310023123246E-2</v>
      </c>
      <c r="L7272" s="8">
        <f t="shared" si="1131"/>
        <v>8.7684685644804056E-2</v>
      </c>
      <c r="M7272" s="8">
        <f t="shared" si="1126"/>
        <v>8.7042625088599335E-2</v>
      </c>
      <c r="P7272">
        <v>7270</v>
      </c>
      <c r="Q7272" s="8">
        <f t="shared" si="1132"/>
        <v>8.5623477038709622E-2</v>
      </c>
      <c r="R7272" s="8">
        <f t="shared" si="1132"/>
        <v>8.3759310023123243E-2</v>
      </c>
      <c r="S7272" s="8">
        <f t="shared" si="1132"/>
        <v>8.4684685644804053E-2</v>
      </c>
      <c r="T7272" s="8">
        <f t="shared" si="1127"/>
        <v>8.4042625088599332E-2</v>
      </c>
      <c r="W7272">
        <v>7270</v>
      </c>
      <c r="X7272" s="4">
        <f t="shared" si="1125"/>
        <v>9.5188612495807651E-2</v>
      </c>
      <c r="Y7272" s="4">
        <f t="shared" si="1134"/>
        <v>8.9565639413349954E-2</v>
      </c>
      <c r="Z7272" s="4">
        <f t="shared" si="1135"/>
        <v>8.7512887521520796E-2</v>
      </c>
    </row>
    <row r="7273" spans="1:26" x14ac:dyDescent="0.25">
      <c r="A7273" s="16">
        <f t="shared" si="1133"/>
        <v>50806</v>
      </c>
      <c r="B7273">
        <f>+'[2]Ejercicio 1'!E7490</f>
        <v>7271</v>
      </c>
      <c r="C7273" s="5">
        <v>8.7123759183006647E-2</v>
      </c>
      <c r="D7273" s="4">
        <f t="shared" si="1128"/>
        <v>8.5259580264418267E-2</v>
      </c>
      <c r="E7273" s="6">
        <f t="shared" si="1129"/>
        <v>8.6184961773470362E-2</v>
      </c>
      <c r="F7273" s="7">
        <f t="shared" si="1130"/>
        <v>8.5542897127896131E-2</v>
      </c>
      <c r="I7273" s="10">
        <v>7271</v>
      </c>
      <c r="J7273" s="8">
        <f t="shared" si="1131"/>
        <v>8.8623759183006648E-2</v>
      </c>
      <c r="K7273" s="8">
        <f t="shared" si="1131"/>
        <v>8.6759580264418268E-2</v>
      </c>
      <c r="L7273" s="8">
        <f t="shared" si="1131"/>
        <v>8.7684961773470363E-2</v>
      </c>
      <c r="M7273" s="8">
        <f t="shared" si="1126"/>
        <v>8.7042897127896132E-2</v>
      </c>
      <c r="P7273">
        <v>7271</v>
      </c>
      <c r="Q7273" s="8">
        <f t="shared" si="1132"/>
        <v>8.5623759183006645E-2</v>
      </c>
      <c r="R7273" s="8">
        <f t="shared" si="1132"/>
        <v>8.3759580264418265E-2</v>
      </c>
      <c r="S7273" s="8">
        <f t="shared" si="1132"/>
        <v>8.468496177347036E-2</v>
      </c>
      <c r="T7273" s="8">
        <f t="shared" si="1127"/>
        <v>8.404289712789613E-2</v>
      </c>
      <c r="W7273">
        <v>7271</v>
      </c>
      <c r="X7273" s="4">
        <f t="shared" si="1125"/>
        <v>9.5131061998470726E-2</v>
      </c>
      <c r="Y7273" s="4">
        <f t="shared" si="1134"/>
        <v>8.9449840666730229E-2</v>
      </c>
      <c r="Z7273" s="4">
        <f t="shared" si="1135"/>
        <v>8.7513431413837689E-2</v>
      </c>
    </row>
    <row r="7274" spans="1:26" x14ac:dyDescent="0.25">
      <c r="A7274" s="16">
        <f t="shared" si="1133"/>
        <v>50807</v>
      </c>
      <c r="B7274">
        <f>+'[2]Ejercicio 1'!E7491</f>
        <v>7272</v>
      </c>
      <c r="C7274" s="5">
        <v>8.712404132730367E-2</v>
      </c>
      <c r="D7274" s="4">
        <f t="shared" si="1128"/>
        <v>8.5259850505676554E-2</v>
      </c>
      <c r="E7274" s="6">
        <f t="shared" si="1129"/>
        <v>8.6185237902117337E-2</v>
      </c>
      <c r="F7274" s="7">
        <f t="shared" si="1130"/>
        <v>8.5543169167164396E-2</v>
      </c>
      <c r="I7274" s="10">
        <v>7272</v>
      </c>
      <c r="J7274" s="8">
        <f t="shared" si="1131"/>
        <v>8.8624041327303671E-2</v>
      </c>
      <c r="K7274" s="8">
        <f t="shared" si="1131"/>
        <v>8.6759850505676556E-2</v>
      </c>
      <c r="L7274" s="8">
        <f t="shared" si="1131"/>
        <v>8.7685237902117338E-2</v>
      </c>
      <c r="M7274" s="8">
        <f t="shared" si="1126"/>
        <v>8.7043169167164397E-2</v>
      </c>
      <c r="P7274">
        <v>7272</v>
      </c>
      <c r="Q7274" s="8">
        <f t="shared" si="1132"/>
        <v>8.5624041327303668E-2</v>
      </c>
      <c r="R7274" s="8">
        <f t="shared" si="1132"/>
        <v>8.3759850505676553E-2</v>
      </c>
      <c r="S7274" s="8">
        <f t="shared" si="1132"/>
        <v>8.4685237902117336E-2</v>
      </c>
      <c r="T7274" s="8">
        <f t="shared" si="1127"/>
        <v>8.4043169167164394E-2</v>
      </c>
      <c r="W7274">
        <v>7272</v>
      </c>
      <c r="X7274" s="4">
        <f t="shared" si="1125"/>
        <v>9.5073496520413414E-2</v>
      </c>
      <c r="Y7274" s="4">
        <f t="shared" si="1134"/>
        <v>8.933401288883816E-2</v>
      </c>
      <c r="Z7274" s="4">
        <f t="shared" si="1135"/>
        <v>8.7513975306805492E-2</v>
      </c>
    </row>
    <row r="7275" spans="1:26" x14ac:dyDescent="0.25">
      <c r="A7275" s="16">
        <f t="shared" si="1133"/>
        <v>50808</v>
      </c>
      <c r="B7275">
        <f>+'[2]Ejercicio 1'!E7492</f>
        <v>7273</v>
      </c>
      <c r="C7275" s="5">
        <v>8.7124323471600693E-2</v>
      </c>
      <c r="D7275" s="4">
        <f t="shared" si="1128"/>
        <v>8.5260120746898094E-2</v>
      </c>
      <c r="E7275" s="6">
        <f t="shared" si="1129"/>
        <v>8.6185514030745869E-2</v>
      </c>
      <c r="F7275" s="7">
        <f t="shared" si="1130"/>
        <v>8.5543441206398382E-2</v>
      </c>
      <c r="I7275" s="10">
        <v>7273</v>
      </c>
      <c r="J7275" s="8">
        <f t="shared" si="1131"/>
        <v>8.8624323471600694E-2</v>
      </c>
      <c r="K7275" s="8">
        <f t="shared" si="1131"/>
        <v>8.6760120746898095E-2</v>
      </c>
      <c r="L7275" s="8">
        <f t="shared" si="1131"/>
        <v>8.768551403074587E-2</v>
      </c>
      <c r="M7275" s="8">
        <f t="shared" si="1126"/>
        <v>8.7043441206398384E-2</v>
      </c>
      <c r="P7275">
        <v>7273</v>
      </c>
      <c r="Q7275" s="8">
        <f t="shared" si="1132"/>
        <v>8.5624323471600691E-2</v>
      </c>
      <c r="R7275" s="8">
        <f t="shared" si="1132"/>
        <v>8.3760120746898092E-2</v>
      </c>
      <c r="S7275" s="8">
        <f t="shared" si="1132"/>
        <v>8.4685514030745868E-2</v>
      </c>
      <c r="T7275" s="8">
        <f t="shared" si="1127"/>
        <v>8.4043441206398381E-2</v>
      </c>
      <c r="W7275">
        <v>7273</v>
      </c>
      <c r="X7275" s="4">
        <f t="shared" si="1125"/>
        <v>9.5015916063013919E-2</v>
      </c>
      <c r="Y7275" s="4">
        <f t="shared" si="1134"/>
        <v>8.9218156082405659E-2</v>
      </c>
      <c r="Z7275" s="4">
        <f t="shared" si="1135"/>
        <v>8.7514519198942542E-2</v>
      </c>
    </row>
    <row r="7276" spans="1:26" x14ac:dyDescent="0.25">
      <c r="A7276" s="16">
        <f t="shared" si="1133"/>
        <v>50809</v>
      </c>
      <c r="B7276">
        <f>+'[2]Ejercicio 1'!E7493</f>
        <v>7274</v>
      </c>
      <c r="C7276" s="5">
        <v>8.7124605615897716E-2</v>
      </c>
      <c r="D7276" s="4">
        <f t="shared" si="1128"/>
        <v>8.5260390988082302E-2</v>
      </c>
      <c r="E7276" s="6">
        <f t="shared" si="1129"/>
        <v>8.6185790159355083E-2</v>
      </c>
      <c r="F7276" s="7">
        <f t="shared" si="1130"/>
        <v>8.5543713245603836E-2</v>
      </c>
      <c r="I7276" s="10">
        <v>7274</v>
      </c>
      <c r="J7276" s="8">
        <f t="shared" si="1131"/>
        <v>8.8624605615897717E-2</v>
      </c>
      <c r="K7276" s="8">
        <f t="shared" si="1131"/>
        <v>8.6760390988082303E-2</v>
      </c>
      <c r="L7276" s="8">
        <f t="shared" si="1131"/>
        <v>8.7685790159355084E-2</v>
      </c>
      <c r="M7276" s="8">
        <f t="shared" si="1126"/>
        <v>8.7043713245603838E-2</v>
      </c>
      <c r="P7276">
        <v>7274</v>
      </c>
      <c r="Q7276" s="8">
        <f t="shared" si="1132"/>
        <v>8.5624605615897714E-2</v>
      </c>
      <c r="R7276" s="8">
        <f t="shared" si="1132"/>
        <v>8.3760390988082301E-2</v>
      </c>
      <c r="S7276" s="8">
        <f t="shared" si="1132"/>
        <v>8.4685790159355082E-2</v>
      </c>
      <c r="T7276" s="8">
        <f t="shared" si="1127"/>
        <v>8.4043713245603835E-2</v>
      </c>
      <c r="W7276">
        <v>7274</v>
      </c>
      <c r="X7276" s="4">
        <f t="shared" si="1125"/>
        <v>9.4958320627582443E-2</v>
      </c>
      <c r="Y7276" s="4">
        <f t="shared" si="1134"/>
        <v>8.9102270250167204E-2</v>
      </c>
      <c r="Z7276" s="4">
        <f t="shared" si="1135"/>
        <v>8.7515063091733347E-2</v>
      </c>
    </row>
    <row r="7277" spans="1:26" x14ac:dyDescent="0.25">
      <c r="A7277" s="16">
        <f t="shared" si="1133"/>
        <v>50810</v>
      </c>
      <c r="B7277">
        <f>+'[2]Ejercicio 1'!E7494</f>
        <v>7275</v>
      </c>
      <c r="C7277" s="5">
        <v>8.7124887760194739E-2</v>
      </c>
      <c r="D7277" s="4">
        <f t="shared" si="1128"/>
        <v>8.5260661229229762E-2</v>
      </c>
      <c r="E7277" s="6">
        <f t="shared" si="1129"/>
        <v>8.6186066287945839E-2</v>
      </c>
      <c r="F7277" s="7">
        <f t="shared" si="1130"/>
        <v>8.5543985284777885E-2</v>
      </c>
      <c r="I7277" s="10">
        <v>7275</v>
      </c>
      <c r="J7277" s="8">
        <f t="shared" si="1131"/>
        <v>8.862488776019474E-2</v>
      </c>
      <c r="K7277" s="8">
        <f t="shared" si="1131"/>
        <v>8.6760661229229763E-2</v>
      </c>
      <c r="L7277" s="8">
        <f t="shared" si="1131"/>
        <v>8.7686066287945841E-2</v>
      </c>
      <c r="M7277" s="8">
        <f t="shared" si="1126"/>
        <v>8.7043985284777886E-2</v>
      </c>
      <c r="P7277">
        <v>7275</v>
      </c>
      <c r="Q7277" s="8">
        <f t="shared" si="1132"/>
        <v>8.5624887760194737E-2</v>
      </c>
      <c r="R7277" s="8">
        <f t="shared" si="1132"/>
        <v>8.376066122922976E-2</v>
      </c>
      <c r="S7277" s="8">
        <f t="shared" si="1132"/>
        <v>8.4686066287945838E-2</v>
      </c>
      <c r="T7277" s="8">
        <f t="shared" si="1127"/>
        <v>8.4043985284777883E-2</v>
      </c>
      <c r="W7277">
        <v>7275</v>
      </c>
      <c r="X7277" s="4">
        <f t="shared" si="1125"/>
        <v>9.4900710215532771E-2</v>
      </c>
      <c r="Y7277" s="4">
        <f t="shared" si="1134"/>
        <v>8.8986355394856456E-2</v>
      </c>
      <c r="Z7277" s="4">
        <f t="shared" si="1135"/>
        <v>8.7515606984435654E-2</v>
      </c>
    </row>
    <row r="7278" spans="1:26" x14ac:dyDescent="0.25">
      <c r="A7278" s="16">
        <f t="shared" si="1133"/>
        <v>50811</v>
      </c>
      <c r="B7278">
        <f>+'[2]Ejercicio 1'!E7495</f>
        <v>7276</v>
      </c>
      <c r="C7278" s="5">
        <v>8.7125169904491748E-2</v>
      </c>
      <c r="D7278" s="4">
        <f t="shared" si="1128"/>
        <v>8.5260931470340084E-2</v>
      </c>
      <c r="E7278" s="6">
        <f t="shared" si="1129"/>
        <v>8.6186342416517278E-2</v>
      </c>
      <c r="F7278" s="7">
        <f t="shared" si="1130"/>
        <v>8.5544257323917669E-2</v>
      </c>
      <c r="I7278" s="10">
        <v>7276</v>
      </c>
      <c r="J7278" s="8">
        <f t="shared" si="1131"/>
        <v>8.8625169904491749E-2</v>
      </c>
      <c r="K7278" s="8">
        <f t="shared" si="1131"/>
        <v>8.6760931470340086E-2</v>
      </c>
      <c r="L7278" s="8">
        <f t="shared" si="1131"/>
        <v>8.7686342416517279E-2</v>
      </c>
      <c r="M7278" s="8">
        <f t="shared" si="1126"/>
        <v>8.704425732391767E-2</v>
      </c>
      <c r="P7278">
        <v>7276</v>
      </c>
      <c r="Q7278" s="8">
        <f t="shared" si="1132"/>
        <v>8.5625169904491746E-2</v>
      </c>
      <c r="R7278" s="8">
        <f t="shared" si="1132"/>
        <v>8.3760931470340083E-2</v>
      </c>
      <c r="S7278" s="8">
        <f t="shared" si="1132"/>
        <v>8.4686342416517277E-2</v>
      </c>
      <c r="T7278" s="8">
        <f t="shared" si="1127"/>
        <v>8.4044257323917668E-2</v>
      </c>
      <c r="W7278">
        <v>7276</v>
      </c>
      <c r="X7278" s="4">
        <f t="shared" si="1125"/>
        <v>9.4843084828210203E-2</v>
      </c>
      <c r="Y7278" s="4">
        <f t="shared" si="1134"/>
        <v>8.8870411519204426E-2</v>
      </c>
      <c r="Z7278" s="4">
        <f t="shared" si="1135"/>
        <v>8.7516150876307194E-2</v>
      </c>
    </row>
    <row r="7279" spans="1:26" x14ac:dyDescent="0.25">
      <c r="A7279" s="16">
        <f t="shared" si="1133"/>
        <v>50812</v>
      </c>
      <c r="B7279">
        <f>+'[2]Ejercicio 1'!E7496</f>
        <v>7277</v>
      </c>
      <c r="C7279" s="5">
        <v>8.7125452048788771E-2</v>
      </c>
      <c r="D7279" s="4">
        <f t="shared" si="1128"/>
        <v>8.5261201711413673E-2</v>
      </c>
      <c r="E7279" s="6">
        <f t="shared" si="1129"/>
        <v>8.6186618545070273E-2</v>
      </c>
      <c r="F7279" s="7">
        <f t="shared" si="1130"/>
        <v>8.5544529363026048E-2</v>
      </c>
      <c r="I7279" s="10">
        <v>7277</v>
      </c>
      <c r="J7279" s="8">
        <f t="shared" si="1131"/>
        <v>8.8625452048788772E-2</v>
      </c>
      <c r="K7279" s="8">
        <f t="shared" si="1131"/>
        <v>8.6761201711413674E-2</v>
      </c>
      <c r="L7279" s="8">
        <f t="shared" si="1131"/>
        <v>8.7686618545070275E-2</v>
      </c>
      <c r="M7279" s="8">
        <f t="shared" si="1126"/>
        <v>8.7044529363026049E-2</v>
      </c>
      <c r="P7279">
        <v>7277</v>
      </c>
      <c r="Q7279" s="8">
        <f t="shared" si="1132"/>
        <v>8.5625452048788769E-2</v>
      </c>
      <c r="R7279" s="8">
        <f t="shared" si="1132"/>
        <v>8.3761201711413671E-2</v>
      </c>
      <c r="S7279" s="8">
        <f t="shared" si="1132"/>
        <v>8.4686618545070272E-2</v>
      </c>
      <c r="T7279" s="8">
        <f t="shared" si="1127"/>
        <v>8.4044529363026046E-2</v>
      </c>
      <c r="W7279">
        <v>7277</v>
      </c>
      <c r="X7279" s="4">
        <f t="shared" si="1125"/>
        <v>9.4785444466978064E-2</v>
      </c>
      <c r="Y7279" s="4">
        <f t="shared" si="1134"/>
        <v>8.8754438625948243E-2</v>
      </c>
      <c r="Z7279" s="4">
        <f t="shared" si="1135"/>
        <v>8.7516694768090222E-2</v>
      </c>
    </row>
    <row r="7280" spans="1:26" x14ac:dyDescent="0.25">
      <c r="A7280" s="16">
        <f t="shared" si="1133"/>
        <v>50813</v>
      </c>
      <c r="B7280">
        <f>+'[2]Ejercicio 1'!E7497</f>
        <v>7278</v>
      </c>
      <c r="C7280" s="5">
        <v>8.7125734193085794E-2</v>
      </c>
      <c r="D7280" s="4">
        <f t="shared" si="1128"/>
        <v>8.5261471952450513E-2</v>
      </c>
      <c r="E7280" s="6">
        <f t="shared" si="1129"/>
        <v>8.6186894673603937E-2</v>
      </c>
      <c r="F7280" s="7">
        <f t="shared" si="1130"/>
        <v>8.554480140210588E-2</v>
      </c>
      <c r="I7280" s="10">
        <v>7278</v>
      </c>
      <c r="J7280" s="8">
        <f t="shared" si="1131"/>
        <v>8.8625734193085795E-2</v>
      </c>
      <c r="K7280" s="8">
        <f t="shared" si="1131"/>
        <v>8.6761471952450514E-2</v>
      </c>
      <c r="L7280" s="8">
        <f t="shared" si="1131"/>
        <v>8.7686894673603938E-2</v>
      </c>
      <c r="M7280" s="8">
        <f t="shared" si="1126"/>
        <v>8.7044801402105881E-2</v>
      </c>
      <c r="P7280">
        <v>7278</v>
      </c>
      <c r="Q7280" s="8">
        <f t="shared" si="1132"/>
        <v>8.5625734193085792E-2</v>
      </c>
      <c r="R7280" s="8">
        <f t="shared" si="1132"/>
        <v>8.3761471952450511E-2</v>
      </c>
      <c r="S7280" s="8">
        <f t="shared" si="1132"/>
        <v>8.4686894673603935E-2</v>
      </c>
      <c r="T7280" s="8">
        <f t="shared" si="1127"/>
        <v>8.4044801402105879E-2</v>
      </c>
      <c r="W7280">
        <v>7278</v>
      </c>
      <c r="X7280" s="4">
        <f t="shared" si="1125"/>
        <v>9.4727789133199194E-2</v>
      </c>
      <c r="Y7280" s="4">
        <f t="shared" si="1134"/>
        <v>8.8638436717823302E-2</v>
      </c>
      <c r="Z7280" s="4">
        <f t="shared" si="1135"/>
        <v>8.7517238661263583E-2</v>
      </c>
    </row>
    <row r="7281" spans="1:26" x14ac:dyDescent="0.25">
      <c r="A7281" s="16">
        <f t="shared" si="1133"/>
        <v>50814</v>
      </c>
      <c r="B7281">
        <f>+'[2]Ejercicio 1'!E7498</f>
        <v>7279</v>
      </c>
      <c r="C7281" s="5">
        <v>8.7126016337382817E-2</v>
      </c>
      <c r="D7281" s="4">
        <f t="shared" si="1128"/>
        <v>8.5261742193450216E-2</v>
      </c>
      <c r="E7281" s="6">
        <f t="shared" si="1129"/>
        <v>8.6187170802120031E-2</v>
      </c>
      <c r="F7281" s="7">
        <f t="shared" si="1130"/>
        <v>8.5545073441154321E-2</v>
      </c>
      <c r="I7281" s="10">
        <v>7279</v>
      </c>
      <c r="J7281" s="8">
        <f t="shared" si="1131"/>
        <v>8.8626016337382818E-2</v>
      </c>
      <c r="K7281" s="8">
        <f t="shared" si="1131"/>
        <v>8.6761742193450217E-2</v>
      </c>
      <c r="L7281" s="8">
        <f t="shared" si="1131"/>
        <v>8.7687170802120032E-2</v>
      </c>
      <c r="M7281" s="8">
        <f t="shared" si="1126"/>
        <v>8.7045073441154322E-2</v>
      </c>
      <c r="P7281">
        <v>7279</v>
      </c>
      <c r="Q7281" s="8">
        <f t="shared" si="1132"/>
        <v>8.5626016337382815E-2</v>
      </c>
      <c r="R7281" s="8">
        <f t="shared" si="1132"/>
        <v>8.3761742193450214E-2</v>
      </c>
      <c r="S7281" s="8">
        <f t="shared" si="1132"/>
        <v>8.4687170802120029E-2</v>
      </c>
      <c r="T7281" s="8">
        <f t="shared" si="1127"/>
        <v>8.4045073441154319E-2</v>
      </c>
      <c r="W7281">
        <v>7279</v>
      </c>
      <c r="X7281" s="4">
        <f t="shared" si="1125"/>
        <v>9.467011882825449E-2</v>
      </c>
      <c r="Y7281" s="4">
        <f t="shared" si="1134"/>
        <v>8.8522405797634415E-2</v>
      </c>
      <c r="Z7281" s="4">
        <f t="shared" si="1135"/>
        <v>8.751778255361474E-2</v>
      </c>
    </row>
    <row r="7282" spans="1:26" x14ac:dyDescent="0.25">
      <c r="A7282" s="16">
        <f t="shared" si="1133"/>
        <v>50815</v>
      </c>
      <c r="B7282">
        <f>+'[2]Ejercicio 1'!E7499</f>
        <v>7280</v>
      </c>
      <c r="C7282" s="5">
        <v>8.712629848167984E-2</v>
      </c>
      <c r="D7282" s="4">
        <f t="shared" si="1128"/>
        <v>8.526201243441299E-2</v>
      </c>
      <c r="E7282" s="6">
        <f t="shared" si="1129"/>
        <v>8.6187446930615919E-2</v>
      </c>
      <c r="F7282" s="7">
        <f t="shared" si="1130"/>
        <v>8.5545345480168483E-2</v>
      </c>
      <c r="I7282" s="10">
        <v>7280</v>
      </c>
      <c r="J7282" s="8">
        <f t="shared" si="1131"/>
        <v>8.8626298481679841E-2</v>
      </c>
      <c r="K7282" s="8">
        <f t="shared" si="1131"/>
        <v>8.6762012434412991E-2</v>
      </c>
      <c r="L7282" s="8">
        <f t="shared" si="1131"/>
        <v>8.768744693061592E-2</v>
      </c>
      <c r="M7282" s="8">
        <f t="shared" si="1126"/>
        <v>8.7045345480168484E-2</v>
      </c>
      <c r="P7282">
        <v>7280</v>
      </c>
      <c r="Q7282" s="8">
        <f t="shared" si="1132"/>
        <v>8.5626298481679838E-2</v>
      </c>
      <c r="R7282" s="8">
        <f t="shared" si="1132"/>
        <v>8.3762012434412988E-2</v>
      </c>
      <c r="S7282" s="8">
        <f t="shared" si="1132"/>
        <v>8.4687446930615917E-2</v>
      </c>
      <c r="T7282" s="8">
        <f t="shared" si="1127"/>
        <v>8.4045345480168482E-2</v>
      </c>
      <c r="W7282">
        <v>7280</v>
      </c>
      <c r="X7282" s="4">
        <f t="shared" si="1125"/>
        <v>9.4612433553455416E-2</v>
      </c>
      <c r="Y7282" s="4">
        <f t="shared" si="1134"/>
        <v>8.8406345867907896E-2</v>
      </c>
      <c r="Z7282" s="4">
        <f t="shared" si="1135"/>
        <v>8.7518326445129427E-2</v>
      </c>
    </row>
    <row r="7283" spans="1:26" x14ac:dyDescent="0.25">
      <c r="A7283" s="16">
        <f t="shared" si="1133"/>
        <v>50816</v>
      </c>
      <c r="B7283">
        <f>+'[2]Ejercicio 1'!E7500</f>
        <v>7281</v>
      </c>
      <c r="C7283" s="5">
        <v>8.7126580625976863E-2</v>
      </c>
      <c r="D7283" s="4">
        <f t="shared" si="1128"/>
        <v>8.5262282675338807E-2</v>
      </c>
      <c r="E7283" s="6">
        <f t="shared" si="1129"/>
        <v>8.6187723059093363E-2</v>
      </c>
      <c r="F7283" s="7">
        <f t="shared" si="1130"/>
        <v>8.5545617519151254E-2</v>
      </c>
      <c r="I7283" s="10">
        <v>7281</v>
      </c>
      <c r="J7283" s="8">
        <f t="shared" si="1131"/>
        <v>8.8626580625976864E-2</v>
      </c>
      <c r="K7283" s="8">
        <f t="shared" si="1131"/>
        <v>8.6762282675338809E-2</v>
      </c>
      <c r="L7283" s="8">
        <f t="shared" si="1131"/>
        <v>8.7687723059093364E-2</v>
      </c>
      <c r="M7283" s="8">
        <f t="shared" si="1126"/>
        <v>8.7045617519151255E-2</v>
      </c>
      <c r="P7283">
        <v>7281</v>
      </c>
      <c r="Q7283" s="8">
        <f t="shared" si="1132"/>
        <v>8.5626580625976861E-2</v>
      </c>
      <c r="R7283" s="8">
        <f t="shared" si="1132"/>
        <v>8.3762282675338806E-2</v>
      </c>
      <c r="S7283" s="8">
        <f t="shared" si="1132"/>
        <v>8.4687723059093362E-2</v>
      </c>
      <c r="T7283" s="8">
        <f t="shared" si="1127"/>
        <v>8.4045617519151253E-2</v>
      </c>
      <c r="W7283">
        <v>7281</v>
      </c>
      <c r="X7283" s="4">
        <f t="shared" si="1125"/>
        <v>9.4554733310218408E-2</v>
      </c>
      <c r="Y7283" s="4">
        <f t="shared" si="1134"/>
        <v>8.8290256931591704E-2</v>
      </c>
      <c r="Z7283" s="4">
        <f t="shared" si="1135"/>
        <v>8.751887033655846E-2</v>
      </c>
    </row>
    <row r="7284" spans="1:26" x14ac:dyDescent="0.25">
      <c r="A7284" s="16">
        <f t="shared" si="1133"/>
        <v>50817</v>
      </c>
      <c r="B7284">
        <f>+'[2]Ejercicio 1'!E7501</f>
        <v>7282</v>
      </c>
      <c r="C7284" s="5">
        <v>8.7126862770273872E-2</v>
      </c>
      <c r="D7284" s="4">
        <f t="shared" si="1128"/>
        <v>8.5262552916227682E-2</v>
      </c>
      <c r="E7284" s="6">
        <f t="shared" si="1129"/>
        <v>8.6187999187551489E-2</v>
      </c>
      <c r="F7284" s="7">
        <f t="shared" si="1130"/>
        <v>8.5545889558105478E-2</v>
      </c>
      <c r="I7284" s="10">
        <v>7282</v>
      </c>
      <c r="J7284" s="8">
        <f t="shared" si="1131"/>
        <v>8.8626862770273873E-2</v>
      </c>
      <c r="K7284" s="8">
        <f t="shared" si="1131"/>
        <v>8.6762552916227684E-2</v>
      </c>
      <c r="L7284" s="8">
        <f t="shared" si="1131"/>
        <v>8.7687999187551491E-2</v>
      </c>
      <c r="M7284" s="8">
        <f t="shared" si="1126"/>
        <v>8.704588955810548E-2</v>
      </c>
      <c r="P7284">
        <v>7282</v>
      </c>
      <c r="Q7284" s="8">
        <f t="shared" si="1132"/>
        <v>8.562686277027387E-2</v>
      </c>
      <c r="R7284" s="8">
        <f t="shared" si="1132"/>
        <v>8.3762552916227681E-2</v>
      </c>
      <c r="S7284" s="8">
        <f t="shared" si="1132"/>
        <v>8.4687999187551488E-2</v>
      </c>
      <c r="T7284" s="8">
        <f t="shared" si="1127"/>
        <v>8.4045889558105477E-2</v>
      </c>
      <c r="W7284">
        <v>7282</v>
      </c>
      <c r="X7284" s="4">
        <f t="shared" si="1125"/>
        <v>9.4497018099890556E-2</v>
      </c>
      <c r="Y7284" s="4">
        <f t="shared" si="1134"/>
        <v>8.817413899128336E-2</v>
      </c>
      <c r="Z7284" s="4">
        <f t="shared" si="1135"/>
        <v>8.7519414228641262E-2</v>
      </c>
    </row>
    <row r="7285" spans="1:26" x14ac:dyDescent="0.25">
      <c r="A7285" s="16">
        <f t="shared" si="1133"/>
        <v>50818</v>
      </c>
      <c r="B7285">
        <f>+'[2]Ejercicio 1'!E7502</f>
        <v>7283</v>
      </c>
      <c r="C7285" s="5">
        <v>8.7127144914570895E-2</v>
      </c>
      <c r="D7285" s="4">
        <f t="shared" si="1128"/>
        <v>8.5262823157079629E-2</v>
      </c>
      <c r="E7285" s="6">
        <f t="shared" si="1129"/>
        <v>8.6188275315991159E-2</v>
      </c>
      <c r="F7285" s="7">
        <f t="shared" si="1130"/>
        <v>8.5546161597025439E-2</v>
      </c>
      <c r="I7285" s="10">
        <v>7283</v>
      </c>
      <c r="J7285" s="8">
        <f t="shared" si="1131"/>
        <v>8.8627144914570896E-2</v>
      </c>
      <c r="K7285" s="8">
        <f t="shared" si="1131"/>
        <v>8.676282315707963E-2</v>
      </c>
      <c r="L7285" s="8">
        <f t="shared" si="1131"/>
        <v>8.768827531599116E-2</v>
      </c>
      <c r="M7285" s="8">
        <f t="shared" si="1126"/>
        <v>8.704616159702544E-2</v>
      </c>
      <c r="P7285">
        <v>7283</v>
      </c>
      <c r="Q7285" s="8">
        <f t="shared" si="1132"/>
        <v>8.5627144914570893E-2</v>
      </c>
      <c r="R7285" s="8">
        <f t="shared" si="1132"/>
        <v>8.3762823157079627E-2</v>
      </c>
      <c r="S7285" s="8">
        <f t="shared" si="1132"/>
        <v>8.4688275315991157E-2</v>
      </c>
      <c r="T7285" s="8">
        <f t="shared" si="1127"/>
        <v>8.4046161597025437E-2</v>
      </c>
      <c r="W7285">
        <v>7283</v>
      </c>
      <c r="X7285" s="4">
        <f t="shared" si="1125"/>
        <v>9.4439287923836893E-2</v>
      </c>
      <c r="Y7285" s="4">
        <f t="shared" si="1134"/>
        <v>8.8174691249818526E-2</v>
      </c>
      <c r="Z7285" s="4">
        <f t="shared" si="1135"/>
        <v>8.7519958119893299E-2</v>
      </c>
    </row>
    <row r="7286" spans="1:26" x14ac:dyDescent="0.25">
      <c r="A7286" s="16">
        <f t="shared" si="1133"/>
        <v>50819</v>
      </c>
      <c r="B7286">
        <f>+'[2]Ejercicio 1'!E7503</f>
        <v>7284</v>
      </c>
      <c r="C7286" s="5">
        <v>8.7127427058867918E-2</v>
      </c>
      <c r="D7286" s="4">
        <f t="shared" si="1128"/>
        <v>8.5263093397895243E-2</v>
      </c>
      <c r="E7286" s="6">
        <f t="shared" si="1129"/>
        <v>8.6188551444412384E-2</v>
      </c>
      <c r="F7286" s="7">
        <f t="shared" si="1130"/>
        <v>8.5546433635916852E-2</v>
      </c>
      <c r="I7286" s="10">
        <v>7284</v>
      </c>
      <c r="J7286" s="8">
        <f t="shared" si="1131"/>
        <v>8.8627427058867919E-2</v>
      </c>
      <c r="K7286" s="8">
        <f t="shared" si="1131"/>
        <v>8.6763093397895244E-2</v>
      </c>
      <c r="L7286" s="8">
        <f t="shared" si="1131"/>
        <v>8.7688551444412385E-2</v>
      </c>
      <c r="M7286" s="8">
        <f t="shared" si="1126"/>
        <v>8.7046433635916853E-2</v>
      </c>
      <c r="P7286">
        <v>7284</v>
      </c>
      <c r="Q7286" s="8">
        <f t="shared" si="1132"/>
        <v>8.5627427058867916E-2</v>
      </c>
      <c r="R7286" s="8">
        <f t="shared" si="1132"/>
        <v>8.3763093397895241E-2</v>
      </c>
      <c r="S7286" s="8">
        <f t="shared" si="1132"/>
        <v>8.4688551444412383E-2</v>
      </c>
      <c r="T7286" s="8">
        <f t="shared" si="1127"/>
        <v>8.4046433635916851E-2</v>
      </c>
      <c r="W7286">
        <v>7284</v>
      </c>
      <c r="X7286" s="4">
        <f t="shared" si="1125"/>
        <v>9.4381542783439631E-2</v>
      </c>
      <c r="Y7286" s="4">
        <f t="shared" si="1134"/>
        <v>8.8175243508385306E-2</v>
      </c>
      <c r="Z7286" s="4">
        <f t="shared" si="1135"/>
        <v>8.7520502011799103E-2</v>
      </c>
    </row>
    <row r="7287" spans="1:26" x14ac:dyDescent="0.25">
      <c r="A7287" s="16">
        <f t="shared" si="1133"/>
        <v>50820</v>
      </c>
      <c r="B7287">
        <f>+'[2]Ejercicio 1'!E7504</f>
        <v>7285</v>
      </c>
      <c r="C7287" s="5">
        <v>8.7127709203164941E-2</v>
      </c>
      <c r="D7287" s="4">
        <f t="shared" si="1128"/>
        <v>8.5263363638673303E-2</v>
      </c>
      <c r="E7287" s="6">
        <f t="shared" si="1129"/>
        <v>8.6188827572814292E-2</v>
      </c>
      <c r="F7287" s="7">
        <f t="shared" si="1130"/>
        <v>8.5546705674774001E-2</v>
      </c>
      <c r="I7287" s="10">
        <v>7285</v>
      </c>
      <c r="J7287" s="8">
        <f t="shared" si="1131"/>
        <v>8.8627709203164942E-2</v>
      </c>
      <c r="K7287" s="8">
        <f t="shared" si="1131"/>
        <v>8.6763363638673305E-2</v>
      </c>
      <c r="L7287" s="8">
        <f t="shared" si="1131"/>
        <v>8.7688827572814293E-2</v>
      </c>
      <c r="M7287" s="8">
        <f t="shared" si="1126"/>
        <v>8.7046705674774003E-2</v>
      </c>
      <c r="P7287">
        <v>7285</v>
      </c>
      <c r="Q7287" s="8">
        <f t="shared" si="1132"/>
        <v>8.5627709203164939E-2</v>
      </c>
      <c r="R7287" s="8">
        <f t="shared" si="1132"/>
        <v>8.3763363638673302E-2</v>
      </c>
      <c r="S7287" s="8">
        <f t="shared" si="1132"/>
        <v>8.468882757281429E-2</v>
      </c>
      <c r="T7287" s="8">
        <f t="shared" si="1127"/>
        <v>8.4046705674774E-2</v>
      </c>
      <c r="W7287">
        <v>7285</v>
      </c>
      <c r="X7287" s="4">
        <f t="shared" si="1125"/>
        <v>9.4323782680029986E-2</v>
      </c>
      <c r="Y7287" s="4">
        <f t="shared" si="1134"/>
        <v>8.8175795766844936E-2</v>
      </c>
      <c r="Z7287" s="4">
        <f t="shared" si="1135"/>
        <v>8.7521045903610692E-2</v>
      </c>
    </row>
    <row r="7288" spans="1:26" x14ac:dyDescent="0.25">
      <c r="A7288" s="16">
        <f t="shared" si="1133"/>
        <v>50821</v>
      </c>
      <c r="B7288">
        <f>+'[2]Ejercicio 1'!E7505</f>
        <v>7286</v>
      </c>
      <c r="C7288" s="5">
        <v>8.7127991347461964E-2</v>
      </c>
      <c r="D7288" s="4">
        <f t="shared" si="1128"/>
        <v>8.5263633879414422E-2</v>
      </c>
      <c r="E7288" s="6">
        <f t="shared" si="1129"/>
        <v>8.6189103701197742E-2</v>
      </c>
      <c r="F7288" s="7">
        <f t="shared" si="1130"/>
        <v>8.5546977713599759E-2</v>
      </c>
      <c r="I7288" s="10">
        <v>7286</v>
      </c>
      <c r="J7288" s="8">
        <f t="shared" si="1131"/>
        <v>8.8627991347461965E-2</v>
      </c>
      <c r="K7288" s="8">
        <f t="shared" si="1131"/>
        <v>8.6763633879414423E-2</v>
      </c>
      <c r="L7288" s="8">
        <f t="shared" si="1131"/>
        <v>8.7689103701197743E-2</v>
      </c>
      <c r="M7288" s="8">
        <f t="shared" si="1126"/>
        <v>8.704697771359976E-2</v>
      </c>
      <c r="P7288">
        <v>7286</v>
      </c>
      <c r="Q7288" s="8">
        <f t="shared" si="1132"/>
        <v>8.5627991347461963E-2</v>
      </c>
      <c r="R7288" s="8">
        <f t="shared" si="1132"/>
        <v>8.376363387941442E-2</v>
      </c>
      <c r="S7288" s="8">
        <f t="shared" si="1132"/>
        <v>8.468910370119774E-2</v>
      </c>
      <c r="T7288" s="8">
        <f t="shared" si="1127"/>
        <v>8.4046977713599758E-2</v>
      </c>
      <c r="W7288">
        <v>7286</v>
      </c>
      <c r="X7288" s="4">
        <f t="shared" si="1125"/>
        <v>9.42660076149726E-2</v>
      </c>
      <c r="Y7288" s="4">
        <f t="shared" si="1134"/>
        <v>8.8176348025267665E-2</v>
      </c>
      <c r="Z7288" s="4">
        <f t="shared" si="1135"/>
        <v>8.7521589794597218E-2</v>
      </c>
    </row>
    <row r="7289" spans="1:26" x14ac:dyDescent="0.25">
      <c r="A7289" s="16">
        <f t="shared" si="1133"/>
        <v>50822</v>
      </c>
      <c r="B7289">
        <f>+'[2]Ejercicio 1'!E7506</f>
        <v>7287</v>
      </c>
      <c r="C7289" s="5">
        <v>8.7128273491758987E-2</v>
      </c>
      <c r="D7289" s="4">
        <f t="shared" si="1128"/>
        <v>8.5263904120118805E-2</v>
      </c>
      <c r="E7289" s="6">
        <f t="shared" si="1129"/>
        <v>8.6189379829561874E-2</v>
      </c>
      <c r="F7289" s="7">
        <f t="shared" si="1130"/>
        <v>8.5547249752396956E-2</v>
      </c>
      <c r="I7289" s="10">
        <v>7287</v>
      </c>
      <c r="J7289" s="8">
        <f t="shared" si="1131"/>
        <v>8.8628273491758988E-2</v>
      </c>
      <c r="K7289" s="8">
        <f t="shared" si="1131"/>
        <v>8.6763904120118807E-2</v>
      </c>
      <c r="L7289" s="8">
        <f t="shared" si="1131"/>
        <v>8.7689379829561875E-2</v>
      </c>
      <c r="M7289" s="8">
        <f t="shared" si="1126"/>
        <v>8.7047249752396957E-2</v>
      </c>
      <c r="P7289">
        <v>7287</v>
      </c>
      <c r="Q7289" s="8">
        <f t="shared" si="1132"/>
        <v>8.5628273491758986E-2</v>
      </c>
      <c r="R7289" s="8">
        <f t="shared" si="1132"/>
        <v>8.3763904120118804E-2</v>
      </c>
      <c r="S7289" s="8">
        <f t="shared" si="1132"/>
        <v>8.4689379829561873E-2</v>
      </c>
      <c r="T7289" s="8">
        <f t="shared" si="1127"/>
        <v>8.4047249752396955E-2</v>
      </c>
      <c r="W7289">
        <v>7287</v>
      </c>
      <c r="X7289" s="4">
        <f t="shared" si="1125"/>
        <v>9.4208217589669435E-2</v>
      </c>
      <c r="Y7289" s="4">
        <f t="shared" si="1134"/>
        <v>8.8176900283581466E-2</v>
      </c>
      <c r="Z7289" s="4">
        <f t="shared" si="1135"/>
        <v>8.7522133686237513E-2</v>
      </c>
    </row>
    <row r="7290" spans="1:26" x14ac:dyDescent="0.25">
      <c r="A7290" s="16">
        <f t="shared" si="1133"/>
        <v>50823</v>
      </c>
      <c r="B7290">
        <f>+'[2]Ejercicio 1'!E7507</f>
        <v>7288</v>
      </c>
      <c r="C7290" s="5">
        <v>8.712855563605601E-2</v>
      </c>
      <c r="D7290" s="4">
        <f t="shared" si="1128"/>
        <v>8.526417436078626E-2</v>
      </c>
      <c r="E7290" s="6">
        <f t="shared" si="1129"/>
        <v>8.6189655957907563E-2</v>
      </c>
      <c r="F7290" s="7">
        <f t="shared" si="1130"/>
        <v>8.5547521791159903E-2</v>
      </c>
      <c r="I7290" s="10">
        <v>7288</v>
      </c>
      <c r="J7290" s="8">
        <f t="shared" si="1131"/>
        <v>8.8628555636056011E-2</v>
      </c>
      <c r="K7290" s="8">
        <f t="shared" si="1131"/>
        <v>8.6764174360786261E-2</v>
      </c>
      <c r="L7290" s="8">
        <f t="shared" si="1131"/>
        <v>8.7689655957907564E-2</v>
      </c>
      <c r="M7290" s="8">
        <f t="shared" si="1126"/>
        <v>8.7047521791159904E-2</v>
      </c>
      <c r="P7290">
        <v>7288</v>
      </c>
      <c r="Q7290" s="8">
        <f t="shared" si="1132"/>
        <v>8.5628555636056009E-2</v>
      </c>
      <c r="R7290" s="8">
        <f t="shared" si="1132"/>
        <v>8.3764174360786259E-2</v>
      </c>
      <c r="S7290" s="8">
        <f t="shared" si="1132"/>
        <v>8.4689655957907561E-2</v>
      </c>
      <c r="T7290" s="8">
        <f t="shared" si="1127"/>
        <v>8.4047521791159902E-2</v>
      </c>
      <c r="W7290">
        <v>7288</v>
      </c>
      <c r="X7290" s="4">
        <f t="shared" ref="X7290:X7353" si="1136">Tasa_Fwd(C7108,B7108,C7290,B7290,182)</f>
        <v>9.41504126054684E-2</v>
      </c>
      <c r="Y7290" s="4">
        <f t="shared" si="1134"/>
        <v>8.8177452541996285E-2</v>
      </c>
      <c r="Z7290" s="4">
        <f t="shared" si="1135"/>
        <v>8.7522677577044197E-2</v>
      </c>
    </row>
    <row r="7291" spans="1:26" x14ac:dyDescent="0.25">
      <c r="A7291" s="16">
        <f t="shared" si="1133"/>
        <v>50824</v>
      </c>
      <c r="B7291">
        <f>+'[2]Ejercicio 1'!E7508</f>
        <v>7289</v>
      </c>
      <c r="C7291" s="5">
        <v>8.7128837780353019E-2</v>
      </c>
      <c r="D7291" s="4">
        <f t="shared" si="1128"/>
        <v>8.5264444601416967E-2</v>
      </c>
      <c r="E7291" s="6">
        <f t="shared" si="1129"/>
        <v>8.618993208623392E-2</v>
      </c>
      <c r="F7291" s="7">
        <f t="shared" si="1130"/>
        <v>8.5547793829891444E-2</v>
      </c>
      <c r="I7291" s="10">
        <v>7289</v>
      </c>
      <c r="J7291" s="8">
        <f t="shared" si="1131"/>
        <v>8.862883778035302E-2</v>
      </c>
      <c r="K7291" s="8">
        <f t="shared" si="1131"/>
        <v>8.6764444601416968E-2</v>
      </c>
      <c r="L7291" s="8">
        <f t="shared" si="1131"/>
        <v>8.7689932086233921E-2</v>
      </c>
      <c r="M7291" s="8">
        <f t="shared" si="1126"/>
        <v>8.7047793829891446E-2</v>
      </c>
      <c r="P7291">
        <v>7289</v>
      </c>
      <c r="Q7291" s="8">
        <f t="shared" si="1132"/>
        <v>8.5628837780353018E-2</v>
      </c>
      <c r="R7291" s="8">
        <f t="shared" si="1132"/>
        <v>8.3764444601416965E-2</v>
      </c>
      <c r="S7291" s="8">
        <f t="shared" si="1132"/>
        <v>8.4689932086233918E-2</v>
      </c>
      <c r="T7291" s="8">
        <f t="shared" si="1127"/>
        <v>8.4047793829891443E-2</v>
      </c>
      <c r="W7291">
        <v>7289</v>
      </c>
      <c r="X7291" s="4">
        <f t="shared" si="1136"/>
        <v>9.4092592663754346E-2</v>
      </c>
      <c r="Y7291" s="4">
        <f t="shared" si="1134"/>
        <v>8.8178004800235424E-2</v>
      </c>
      <c r="Z7291" s="4">
        <f t="shared" si="1135"/>
        <v>8.7523221467762369E-2</v>
      </c>
    </row>
    <row r="7292" spans="1:26" x14ac:dyDescent="0.25">
      <c r="A7292" s="16">
        <f t="shared" si="1133"/>
        <v>50825</v>
      </c>
      <c r="B7292">
        <f>+'[2]Ejercicio 1'!E7509</f>
        <v>7290</v>
      </c>
      <c r="C7292" s="5">
        <v>8.7129119924650042E-2</v>
      </c>
      <c r="D7292" s="4">
        <f t="shared" si="1128"/>
        <v>8.5264714842010522E-2</v>
      </c>
      <c r="E7292" s="6">
        <f t="shared" si="1129"/>
        <v>8.6190208214541833E-2</v>
      </c>
      <c r="F7292" s="7">
        <f t="shared" si="1130"/>
        <v>8.5548065868594439E-2</v>
      </c>
      <c r="I7292" s="10">
        <v>7290</v>
      </c>
      <c r="J7292" s="8">
        <f t="shared" si="1131"/>
        <v>8.8629119924650043E-2</v>
      </c>
      <c r="K7292" s="8">
        <f t="shared" si="1131"/>
        <v>8.6764714842010524E-2</v>
      </c>
      <c r="L7292" s="8">
        <f t="shared" si="1131"/>
        <v>8.7690208214541834E-2</v>
      </c>
      <c r="M7292" s="8">
        <f t="shared" si="1126"/>
        <v>8.704806586859444E-2</v>
      </c>
      <c r="P7292">
        <v>7290</v>
      </c>
      <c r="Q7292" s="8">
        <f t="shared" si="1132"/>
        <v>8.5629119924650041E-2</v>
      </c>
      <c r="R7292" s="8">
        <f t="shared" si="1132"/>
        <v>8.3764714842010521E-2</v>
      </c>
      <c r="S7292" s="8">
        <f t="shared" si="1132"/>
        <v>8.4690208214541832E-2</v>
      </c>
      <c r="T7292" s="8">
        <f t="shared" si="1127"/>
        <v>8.4048065868594438E-2</v>
      </c>
      <c r="W7292">
        <v>7290</v>
      </c>
      <c r="X7292" s="4">
        <f t="shared" si="1136"/>
        <v>9.4034757765859373E-2</v>
      </c>
      <c r="Y7292" s="4">
        <f t="shared" si="1134"/>
        <v>8.817855705857558E-2</v>
      </c>
      <c r="Z7292" s="4">
        <f t="shared" si="1135"/>
        <v>8.7523765359879435E-2</v>
      </c>
    </row>
    <row r="7293" spans="1:26" x14ac:dyDescent="0.25">
      <c r="A7293" s="16">
        <f t="shared" si="1133"/>
        <v>50826</v>
      </c>
      <c r="B7293">
        <f>+'[2]Ejercicio 1'!E7510</f>
        <v>7291</v>
      </c>
      <c r="C7293" s="5">
        <v>8.7129402068947065E-2</v>
      </c>
      <c r="D7293" s="4">
        <f t="shared" si="1128"/>
        <v>8.5264985082567149E-2</v>
      </c>
      <c r="E7293" s="6">
        <f t="shared" si="1129"/>
        <v>8.6190484342830415E-2</v>
      </c>
      <c r="F7293" s="7">
        <f t="shared" si="1130"/>
        <v>8.5548337907263169E-2</v>
      </c>
      <c r="I7293" s="10">
        <v>7291</v>
      </c>
      <c r="J7293" s="8">
        <f t="shared" si="1131"/>
        <v>8.8629402068947066E-2</v>
      </c>
      <c r="K7293" s="8">
        <f t="shared" si="1131"/>
        <v>8.676498508256715E-2</v>
      </c>
      <c r="L7293" s="8">
        <f t="shared" si="1131"/>
        <v>8.7690484342830416E-2</v>
      </c>
      <c r="M7293" s="8">
        <f t="shared" si="1126"/>
        <v>8.7048337907263171E-2</v>
      </c>
      <c r="P7293">
        <v>7291</v>
      </c>
      <c r="Q7293" s="8">
        <f t="shared" si="1132"/>
        <v>8.5629402068947064E-2</v>
      </c>
      <c r="R7293" s="8">
        <f t="shared" si="1132"/>
        <v>8.3764985082567148E-2</v>
      </c>
      <c r="S7293" s="8">
        <f t="shared" si="1132"/>
        <v>8.4690484342830413E-2</v>
      </c>
      <c r="T7293" s="8">
        <f t="shared" si="1127"/>
        <v>8.4048337907263168E-2</v>
      </c>
      <c r="W7293">
        <v>7291</v>
      </c>
      <c r="X7293" s="4">
        <f t="shared" si="1136"/>
        <v>9.3976907913167443E-2</v>
      </c>
      <c r="Y7293" s="4">
        <f t="shared" si="1134"/>
        <v>8.8179109316739182E-2</v>
      </c>
      <c r="Z7293" s="4">
        <f t="shared" si="1135"/>
        <v>8.7524309250420609E-2</v>
      </c>
    </row>
    <row r="7294" spans="1:26" x14ac:dyDescent="0.25">
      <c r="A7294" s="16">
        <f t="shared" si="1133"/>
        <v>50827</v>
      </c>
      <c r="B7294">
        <f>+'[2]Ejercicio 1'!E7511</f>
        <v>7292</v>
      </c>
      <c r="C7294" s="5">
        <v>8.7129684213244088E-2</v>
      </c>
      <c r="D7294" s="4">
        <f t="shared" si="1128"/>
        <v>8.5265255323086833E-2</v>
      </c>
      <c r="E7294" s="6">
        <f t="shared" si="1129"/>
        <v>8.6190760471100553E-2</v>
      </c>
      <c r="F7294" s="7">
        <f t="shared" si="1130"/>
        <v>8.5548609945900508E-2</v>
      </c>
      <c r="I7294" s="10">
        <v>7292</v>
      </c>
      <c r="J7294" s="8">
        <f t="shared" si="1131"/>
        <v>8.8629684213244089E-2</v>
      </c>
      <c r="K7294" s="8">
        <f t="shared" si="1131"/>
        <v>8.6765255323086835E-2</v>
      </c>
      <c r="L7294" s="8">
        <f t="shared" si="1131"/>
        <v>8.7690760471100554E-2</v>
      </c>
      <c r="M7294" s="8">
        <f t="shared" si="1126"/>
        <v>8.704860994590051E-2</v>
      </c>
      <c r="P7294">
        <v>7292</v>
      </c>
      <c r="Q7294" s="8">
        <f t="shared" si="1132"/>
        <v>8.5629684213244087E-2</v>
      </c>
      <c r="R7294" s="8">
        <f t="shared" si="1132"/>
        <v>8.3765255323086832E-2</v>
      </c>
      <c r="S7294" s="8">
        <f t="shared" si="1132"/>
        <v>8.4690760471100551E-2</v>
      </c>
      <c r="T7294" s="8">
        <f t="shared" si="1127"/>
        <v>8.4048609945900507E-2</v>
      </c>
      <c r="W7294">
        <v>7292</v>
      </c>
      <c r="X7294" s="4">
        <f t="shared" si="1136"/>
        <v>9.3919043107030434E-2</v>
      </c>
      <c r="Y7294" s="4">
        <f t="shared" si="1134"/>
        <v>8.8179661574933524E-2</v>
      </c>
      <c r="Z7294" s="4">
        <f t="shared" si="1135"/>
        <v>8.7524853140873285E-2</v>
      </c>
    </row>
    <row r="7295" spans="1:26" x14ac:dyDescent="0.25">
      <c r="A7295" s="16">
        <f t="shared" si="1133"/>
        <v>50828</v>
      </c>
      <c r="B7295">
        <f>+'[2]Ejercicio 1'!E7512</f>
        <v>7293</v>
      </c>
      <c r="C7295" s="5">
        <v>8.7129966357541111E-2</v>
      </c>
      <c r="D7295" s="4">
        <f t="shared" si="1128"/>
        <v>8.5265525563569575E-2</v>
      </c>
      <c r="E7295" s="6">
        <f t="shared" si="1129"/>
        <v>8.6191036599351373E-2</v>
      </c>
      <c r="F7295" s="7">
        <f t="shared" si="1130"/>
        <v>8.5548881984506428E-2</v>
      </c>
      <c r="I7295" s="10">
        <v>7293</v>
      </c>
      <c r="J7295" s="8">
        <f t="shared" si="1131"/>
        <v>8.8629966357541112E-2</v>
      </c>
      <c r="K7295" s="8">
        <f t="shared" si="1131"/>
        <v>8.6765525563569576E-2</v>
      </c>
      <c r="L7295" s="8">
        <f t="shared" si="1131"/>
        <v>8.7691036599351374E-2</v>
      </c>
      <c r="M7295" s="8">
        <f t="shared" si="1126"/>
        <v>8.7048881984506429E-2</v>
      </c>
      <c r="P7295">
        <v>7293</v>
      </c>
      <c r="Q7295" s="8">
        <f t="shared" si="1132"/>
        <v>8.562996635754111E-2</v>
      </c>
      <c r="R7295" s="8">
        <f t="shared" si="1132"/>
        <v>8.3765525563569573E-2</v>
      </c>
      <c r="S7295" s="8">
        <f t="shared" si="1132"/>
        <v>8.4691036599351371E-2</v>
      </c>
      <c r="T7295" s="8">
        <f t="shared" si="1127"/>
        <v>8.4048881984506427E-2</v>
      </c>
      <c r="W7295">
        <v>7293</v>
      </c>
      <c r="X7295" s="4">
        <f t="shared" si="1136"/>
        <v>9.3861163348849433E-2</v>
      </c>
      <c r="Y7295" s="4">
        <f t="shared" si="1134"/>
        <v>8.8180213833090965E-2</v>
      </c>
      <c r="Z7295" s="4">
        <f t="shared" si="1135"/>
        <v>8.752539703197687E-2</v>
      </c>
    </row>
    <row r="7296" spans="1:26" x14ac:dyDescent="0.25">
      <c r="A7296" s="16">
        <f t="shared" si="1133"/>
        <v>50829</v>
      </c>
      <c r="B7296">
        <f>+'[2]Ejercicio 1'!E7513</f>
        <v>7294</v>
      </c>
      <c r="C7296" s="5">
        <v>8.7130248501838134E-2</v>
      </c>
      <c r="D7296" s="4">
        <f t="shared" si="1128"/>
        <v>8.5265795804015984E-2</v>
      </c>
      <c r="E7296" s="6">
        <f t="shared" si="1129"/>
        <v>8.6191312727583735E-2</v>
      </c>
      <c r="F7296" s="7">
        <f t="shared" si="1130"/>
        <v>8.5549154023083815E-2</v>
      </c>
      <c r="I7296" s="10">
        <v>7294</v>
      </c>
      <c r="J7296" s="8">
        <f t="shared" si="1131"/>
        <v>8.8630248501838135E-2</v>
      </c>
      <c r="K7296" s="8">
        <f t="shared" si="1131"/>
        <v>8.6765795804015985E-2</v>
      </c>
      <c r="L7296" s="8">
        <f t="shared" si="1131"/>
        <v>8.7691312727583737E-2</v>
      </c>
      <c r="M7296" s="8">
        <f t="shared" si="1126"/>
        <v>8.7049154023083816E-2</v>
      </c>
      <c r="P7296">
        <v>7294</v>
      </c>
      <c r="Q7296" s="8">
        <f t="shared" si="1132"/>
        <v>8.5630248501838133E-2</v>
      </c>
      <c r="R7296" s="8">
        <f t="shared" si="1132"/>
        <v>8.3765795804015983E-2</v>
      </c>
      <c r="S7296" s="8">
        <f t="shared" si="1132"/>
        <v>8.4691312727583734E-2</v>
      </c>
      <c r="T7296" s="8">
        <f t="shared" si="1127"/>
        <v>8.4049154023083814E-2</v>
      </c>
      <c r="W7296">
        <v>7294</v>
      </c>
      <c r="X7296" s="4">
        <f t="shared" si="1136"/>
        <v>9.3803268639993886E-2</v>
      </c>
      <c r="Y7296" s="4">
        <f t="shared" si="1134"/>
        <v>8.8180766091210644E-2</v>
      </c>
      <c r="Z7296" s="4">
        <f t="shared" si="1135"/>
        <v>8.7525940922997661E-2</v>
      </c>
    </row>
    <row r="7297" spans="1:26" x14ac:dyDescent="0.25">
      <c r="A7297" s="16">
        <f t="shared" si="1133"/>
        <v>50830</v>
      </c>
      <c r="B7297">
        <f>+'[2]Ejercicio 1'!E7514</f>
        <v>7295</v>
      </c>
      <c r="C7297" s="5">
        <v>8.7130530646135157E-2</v>
      </c>
      <c r="D7297" s="4">
        <f t="shared" si="1128"/>
        <v>8.5266066044424854E-2</v>
      </c>
      <c r="E7297" s="6">
        <f t="shared" si="1129"/>
        <v>8.6191588855797655E-2</v>
      </c>
      <c r="F7297" s="7">
        <f t="shared" si="1130"/>
        <v>8.5549426061626938E-2</v>
      </c>
      <c r="I7297" s="10">
        <v>7295</v>
      </c>
      <c r="J7297" s="8">
        <f t="shared" si="1131"/>
        <v>8.8630530646135158E-2</v>
      </c>
      <c r="K7297" s="8">
        <f t="shared" si="1131"/>
        <v>8.6766066044424855E-2</v>
      </c>
      <c r="L7297" s="8">
        <f t="shared" si="1131"/>
        <v>8.7691588855797656E-2</v>
      </c>
      <c r="M7297" s="8">
        <f t="shared" si="1126"/>
        <v>8.7049426061626939E-2</v>
      </c>
      <c r="P7297">
        <v>7295</v>
      </c>
      <c r="Q7297" s="8">
        <f t="shared" si="1132"/>
        <v>8.5630530646135156E-2</v>
      </c>
      <c r="R7297" s="8">
        <f t="shared" si="1132"/>
        <v>8.3766066044424853E-2</v>
      </c>
      <c r="S7297" s="8">
        <f t="shared" si="1132"/>
        <v>8.4691588855797653E-2</v>
      </c>
      <c r="T7297" s="8">
        <f t="shared" si="1127"/>
        <v>8.4049426061626936E-2</v>
      </c>
      <c r="W7297">
        <v>7295</v>
      </c>
      <c r="X7297" s="4">
        <f t="shared" si="1136"/>
        <v>9.3745358981796353E-2</v>
      </c>
      <c r="Y7297" s="4">
        <f t="shared" si="1134"/>
        <v>8.8181318349361937E-2</v>
      </c>
      <c r="Z7297" s="4">
        <f t="shared" si="1135"/>
        <v>8.7526484813187685E-2</v>
      </c>
    </row>
    <row r="7298" spans="1:26" x14ac:dyDescent="0.25">
      <c r="A7298" s="16">
        <f t="shared" si="1133"/>
        <v>50831</v>
      </c>
      <c r="B7298">
        <f>+'[2]Ejercicio 1'!E7515</f>
        <v>7296</v>
      </c>
      <c r="C7298" s="5">
        <v>8.7130812790432166E-2</v>
      </c>
      <c r="D7298" s="4">
        <f t="shared" si="1128"/>
        <v>8.5266336284796782E-2</v>
      </c>
      <c r="E7298" s="6">
        <f t="shared" si="1129"/>
        <v>8.6191864983991368E-2</v>
      </c>
      <c r="F7298" s="7">
        <f t="shared" si="1130"/>
        <v>8.5549698100138655E-2</v>
      </c>
      <c r="I7298" s="10">
        <v>7296</v>
      </c>
      <c r="J7298" s="8">
        <f t="shared" si="1131"/>
        <v>8.8630812790432167E-2</v>
      </c>
      <c r="K7298" s="8">
        <f t="shared" si="1131"/>
        <v>8.6766336284796783E-2</v>
      </c>
      <c r="L7298" s="8">
        <f t="shared" si="1131"/>
        <v>8.7691864983991369E-2</v>
      </c>
      <c r="M7298" s="8">
        <f t="shared" si="1131"/>
        <v>8.7049698100138656E-2</v>
      </c>
      <c r="P7298">
        <v>7296</v>
      </c>
      <c r="Q7298" s="8">
        <f t="shared" si="1132"/>
        <v>8.5630812790432165E-2</v>
      </c>
      <c r="R7298" s="8">
        <f t="shared" si="1132"/>
        <v>8.376633628479678E-2</v>
      </c>
      <c r="S7298" s="8">
        <f t="shared" si="1132"/>
        <v>8.4691864983991366E-2</v>
      </c>
      <c r="T7298" s="8">
        <f t="shared" si="1132"/>
        <v>8.4049698100138653E-2</v>
      </c>
      <c r="W7298">
        <v>7296</v>
      </c>
      <c r="X7298" s="4">
        <f t="shared" si="1136"/>
        <v>9.3687434375644293E-2</v>
      </c>
      <c r="Y7298" s="4">
        <f t="shared" si="1134"/>
        <v>8.8181870607266399E-2</v>
      </c>
      <c r="Z7298" s="4">
        <f t="shared" si="1135"/>
        <v>8.7527028704022916E-2</v>
      </c>
    </row>
    <row r="7299" spans="1:26" x14ac:dyDescent="0.25">
      <c r="A7299" s="16">
        <f t="shared" si="1133"/>
        <v>50832</v>
      </c>
      <c r="B7299">
        <f>+'[2]Ejercicio 1'!E7516</f>
        <v>7297</v>
      </c>
      <c r="C7299" s="5">
        <v>8.7131094934729189E-2</v>
      </c>
      <c r="D7299" s="4">
        <f t="shared" ref="D7299:D7362" si="1137">+LN((1+C7299*182/360)^(360/182))</f>
        <v>8.526660652513196E-2</v>
      </c>
      <c r="E7299" s="6">
        <f t="shared" ref="E7299:E7362" si="1138">Equivalencia_Tasas(C7299,182,91)</f>
        <v>8.6192141112167525E-2</v>
      </c>
      <c r="F7299" s="7">
        <f t="shared" ref="F7299:F7362" si="1139">Equivalencia_Tasas(C7299,182,28)</f>
        <v>8.5549970138618966E-2</v>
      </c>
      <c r="I7299" s="10">
        <v>7297</v>
      </c>
      <c r="J7299" s="8">
        <f t="shared" ref="J7299:M7362" si="1140">C7299+$O$1</f>
        <v>8.863109493472919E-2</v>
      </c>
      <c r="K7299" s="8">
        <f t="shared" si="1140"/>
        <v>8.6766606525131962E-2</v>
      </c>
      <c r="L7299" s="8">
        <f t="shared" si="1140"/>
        <v>8.7692141112167526E-2</v>
      </c>
      <c r="M7299" s="8">
        <f t="shared" si="1140"/>
        <v>8.7049970138618968E-2</v>
      </c>
      <c r="P7299">
        <v>7297</v>
      </c>
      <c r="Q7299" s="8">
        <f t="shared" ref="Q7299:T7362" si="1141">C7299-$O$1</f>
        <v>8.5631094934729188E-2</v>
      </c>
      <c r="R7299" s="8">
        <f t="shared" si="1141"/>
        <v>8.3766606525131959E-2</v>
      </c>
      <c r="S7299" s="8">
        <f t="shared" si="1141"/>
        <v>8.4692141112167524E-2</v>
      </c>
      <c r="T7299" s="8">
        <f t="shared" si="1141"/>
        <v>8.4049970138618965E-2</v>
      </c>
      <c r="W7299">
        <v>7297</v>
      </c>
      <c r="X7299" s="4">
        <f t="shared" si="1136"/>
        <v>9.3629494822906736E-2</v>
      </c>
      <c r="Y7299" s="4">
        <f t="shared" si="1134"/>
        <v>8.8182422865342155E-2</v>
      </c>
      <c r="Z7299" s="4">
        <f t="shared" si="1135"/>
        <v>8.7527572594035943E-2</v>
      </c>
    </row>
    <row r="7300" spans="1:26" x14ac:dyDescent="0.25">
      <c r="A7300" s="16">
        <f t="shared" si="1133"/>
        <v>50833</v>
      </c>
      <c r="B7300">
        <f>+'[2]Ejercicio 1'!E7517</f>
        <v>7298</v>
      </c>
      <c r="C7300" s="5">
        <v>8.7131377079026212E-2</v>
      </c>
      <c r="D7300" s="4">
        <f t="shared" si="1137"/>
        <v>8.5266876765430002E-2</v>
      </c>
      <c r="E7300" s="6">
        <f t="shared" si="1138"/>
        <v>8.6192417240324351E-2</v>
      </c>
      <c r="F7300" s="7">
        <f t="shared" si="1139"/>
        <v>8.5550242177067873E-2</v>
      </c>
      <c r="I7300" s="10">
        <v>7298</v>
      </c>
      <c r="J7300" s="8">
        <f t="shared" si="1140"/>
        <v>8.8631377079026213E-2</v>
      </c>
      <c r="K7300" s="8">
        <f t="shared" si="1140"/>
        <v>8.6766876765430004E-2</v>
      </c>
      <c r="L7300" s="8">
        <f t="shared" si="1140"/>
        <v>8.7692417240324352E-2</v>
      </c>
      <c r="M7300" s="8">
        <f t="shared" si="1140"/>
        <v>8.7050242177067874E-2</v>
      </c>
      <c r="P7300">
        <v>7298</v>
      </c>
      <c r="Q7300" s="8">
        <f t="shared" si="1141"/>
        <v>8.5631377079026211E-2</v>
      </c>
      <c r="R7300" s="8">
        <f t="shared" si="1141"/>
        <v>8.3766876765430001E-2</v>
      </c>
      <c r="S7300" s="8">
        <f t="shared" si="1141"/>
        <v>8.469241724032435E-2</v>
      </c>
      <c r="T7300" s="8">
        <f t="shared" si="1141"/>
        <v>8.4050242177067871E-2</v>
      </c>
      <c r="W7300">
        <v>7298</v>
      </c>
      <c r="X7300" s="4">
        <f t="shared" si="1136"/>
        <v>9.3571540324935545E-2</v>
      </c>
      <c r="Y7300" s="4">
        <f t="shared" si="1134"/>
        <v>8.8182975123309859E-2</v>
      </c>
      <c r="Z7300" s="4">
        <f t="shared" si="1135"/>
        <v>8.7528116483954754E-2</v>
      </c>
    </row>
    <row r="7301" spans="1:26" x14ac:dyDescent="0.25">
      <c r="A7301" s="16">
        <f t="shared" ref="A7301:A7364" si="1142">+A7300+1</f>
        <v>50834</v>
      </c>
      <c r="B7301">
        <f>+'[2]Ejercicio 1'!E7518</f>
        <v>7299</v>
      </c>
      <c r="C7301" s="5">
        <v>8.7131659223323235E-2</v>
      </c>
      <c r="D7301" s="4">
        <f t="shared" si="1137"/>
        <v>8.526714700569131E-2</v>
      </c>
      <c r="E7301" s="6">
        <f t="shared" si="1138"/>
        <v>8.6192693368462719E-2</v>
      </c>
      <c r="F7301" s="7">
        <f t="shared" si="1139"/>
        <v>8.5550514215488233E-2</v>
      </c>
      <c r="I7301" s="10">
        <v>7299</v>
      </c>
      <c r="J7301" s="8">
        <f t="shared" si="1140"/>
        <v>8.8631659223323236E-2</v>
      </c>
      <c r="K7301" s="8">
        <f t="shared" si="1140"/>
        <v>8.6767147005691311E-2</v>
      </c>
      <c r="L7301" s="8">
        <f t="shared" si="1140"/>
        <v>8.7692693368462721E-2</v>
      </c>
      <c r="M7301" s="8">
        <f t="shared" si="1140"/>
        <v>8.7050514215488234E-2</v>
      </c>
      <c r="P7301">
        <v>7299</v>
      </c>
      <c r="Q7301" s="8">
        <f t="shared" si="1141"/>
        <v>8.5631659223323234E-2</v>
      </c>
      <c r="R7301" s="8">
        <f t="shared" si="1141"/>
        <v>8.3767147005691309E-2</v>
      </c>
      <c r="S7301" s="8">
        <f t="shared" si="1141"/>
        <v>8.4692693368462718E-2</v>
      </c>
      <c r="T7301" s="8">
        <f t="shared" si="1141"/>
        <v>8.4050514215488231E-2</v>
      </c>
      <c r="W7301">
        <v>7299</v>
      </c>
      <c r="X7301" s="4">
        <f t="shared" si="1136"/>
        <v>9.3513570883135777E-2</v>
      </c>
      <c r="Y7301" s="4">
        <f t="shared" si="1134"/>
        <v>8.8183527381240676E-2</v>
      </c>
      <c r="Z7301" s="4">
        <f t="shared" si="1135"/>
        <v>8.752866037527246E-2</v>
      </c>
    </row>
    <row r="7302" spans="1:26" x14ac:dyDescent="0.25">
      <c r="A7302" s="16">
        <f t="shared" si="1142"/>
        <v>50835</v>
      </c>
      <c r="B7302">
        <f>+'[2]Ejercicio 1'!E7519</f>
        <v>7300</v>
      </c>
      <c r="C7302" s="5">
        <v>8.7131941367620258E-2</v>
      </c>
      <c r="D7302" s="4">
        <f t="shared" si="1137"/>
        <v>8.5267417245916077E-2</v>
      </c>
      <c r="E7302" s="6">
        <f t="shared" si="1138"/>
        <v>8.619296949658177E-2</v>
      </c>
      <c r="F7302" s="7">
        <f t="shared" si="1139"/>
        <v>8.5550786253874342E-2</v>
      </c>
      <c r="I7302" s="10">
        <v>7300</v>
      </c>
      <c r="J7302" s="8">
        <f t="shared" si="1140"/>
        <v>8.8631941367620259E-2</v>
      </c>
      <c r="K7302" s="8">
        <f t="shared" si="1140"/>
        <v>8.6767417245916079E-2</v>
      </c>
      <c r="L7302" s="8">
        <f t="shared" si="1140"/>
        <v>8.7692969496581771E-2</v>
      </c>
      <c r="M7302" s="8">
        <f t="shared" si="1140"/>
        <v>8.7050786253874343E-2</v>
      </c>
      <c r="P7302">
        <v>7300</v>
      </c>
      <c r="Q7302" s="8">
        <f t="shared" si="1141"/>
        <v>8.5631941367620257E-2</v>
      </c>
      <c r="R7302" s="8">
        <f t="shared" si="1141"/>
        <v>8.3767417245916076E-2</v>
      </c>
      <c r="S7302" s="8">
        <f t="shared" si="1141"/>
        <v>8.4692969496581769E-2</v>
      </c>
      <c r="T7302" s="8">
        <f t="shared" si="1141"/>
        <v>8.4050786253874341E-2</v>
      </c>
      <c r="W7302">
        <v>7300</v>
      </c>
      <c r="X7302" s="4">
        <f t="shared" si="1136"/>
        <v>9.3455586498876864E-2</v>
      </c>
      <c r="Y7302" s="4">
        <f t="shared" si="1134"/>
        <v>8.8184079639133717E-2</v>
      </c>
      <c r="Z7302" s="4">
        <f t="shared" si="1135"/>
        <v>8.7529204265019978E-2</v>
      </c>
    </row>
    <row r="7303" spans="1:26" x14ac:dyDescent="0.25">
      <c r="A7303" s="16">
        <f t="shared" si="1142"/>
        <v>50836</v>
      </c>
      <c r="B7303">
        <f>+'[2]Ejercicio 1'!E7520</f>
        <v>7301</v>
      </c>
      <c r="C7303" s="5">
        <v>8.7132223511917281E-2</v>
      </c>
      <c r="D7303" s="4">
        <f t="shared" si="1137"/>
        <v>8.5267687486103513E-2</v>
      </c>
      <c r="E7303" s="6">
        <f t="shared" si="1138"/>
        <v>8.6193245624681503E-2</v>
      </c>
      <c r="F7303" s="7">
        <f t="shared" si="1139"/>
        <v>8.5551058292229046E-2</v>
      </c>
      <c r="I7303" s="10">
        <v>7301</v>
      </c>
      <c r="J7303" s="8">
        <f t="shared" si="1140"/>
        <v>8.8632223511917282E-2</v>
      </c>
      <c r="K7303" s="8">
        <f t="shared" si="1140"/>
        <v>8.6767687486103515E-2</v>
      </c>
      <c r="L7303" s="8">
        <f t="shared" si="1140"/>
        <v>8.7693245624681504E-2</v>
      </c>
      <c r="M7303" s="8">
        <f t="shared" si="1140"/>
        <v>8.7051058292229047E-2</v>
      </c>
      <c r="P7303">
        <v>7301</v>
      </c>
      <c r="Q7303" s="8">
        <f t="shared" si="1141"/>
        <v>8.563222351191728E-2</v>
      </c>
      <c r="R7303" s="8">
        <f t="shared" si="1141"/>
        <v>8.3767687486103512E-2</v>
      </c>
      <c r="S7303" s="8">
        <f t="shared" si="1141"/>
        <v>8.4693245624681501E-2</v>
      </c>
      <c r="T7303" s="8">
        <f t="shared" si="1141"/>
        <v>8.4051058292229044E-2</v>
      </c>
      <c r="W7303">
        <v>7301</v>
      </c>
      <c r="X7303" s="4">
        <f t="shared" si="1136"/>
        <v>9.3397587173495319E-2</v>
      </c>
      <c r="Y7303" s="4">
        <f t="shared" si="1134"/>
        <v>8.8184631896988996E-2</v>
      </c>
      <c r="Z7303" s="4">
        <f t="shared" si="1135"/>
        <v>8.752974815541556E-2</v>
      </c>
    </row>
    <row r="7304" spans="1:26" x14ac:dyDescent="0.25">
      <c r="A7304" s="16">
        <f t="shared" si="1142"/>
        <v>50837</v>
      </c>
      <c r="B7304">
        <f>+'[2]Ejercicio 1'!E7521</f>
        <v>7302</v>
      </c>
      <c r="C7304" s="5">
        <v>8.7132505656214304E-2</v>
      </c>
      <c r="D7304" s="4">
        <f t="shared" si="1137"/>
        <v>8.5267957726253993E-2</v>
      </c>
      <c r="E7304" s="6">
        <f t="shared" si="1138"/>
        <v>8.6193521752762778E-2</v>
      </c>
      <c r="F7304" s="7">
        <f t="shared" si="1139"/>
        <v>8.555133033055233E-2</v>
      </c>
      <c r="I7304" s="10">
        <v>7302</v>
      </c>
      <c r="J7304" s="8">
        <f t="shared" si="1140"/>
        <v>8.8632505656214305E-2</v>
      </c>
      <c r="K7304" s="8">
        <f t="shared" si="1140"/>
        <v>8.6767957726253994E-2</v>
      </c>
      <c r="L7304" s="8">
        <f t="shared" si="1140"/>
        <v>8.7693521752762779E-2</v>
      </c>
      <c r="M7304" s="8">
        <f t="shared" si="1140"/>
        <v>8.7051330330552332E-2</v>
      </c>
      <c r="P7304">
        <v>7302</v>
      </c>
      <c r="Q7304" s="8">
        <f t="shared" si="1141"/>
        <v>8.5632505656214303E-2</v>
      </c>
      <c r="R7304" s="8">
        <f t="shared" si="1141"/>
        <v>8.3767957726253992E-2</v>
      </c>
      <c r="S7304" s="8">
        <f t="shared" si="1141"/>
        <v>8.4693521752762776E-2</v>
      </c>
      <c r="T7304" s="8">
        <f t="shared" si="1141"/>
        <v>8.4051330330552329E-2</v>
      </c>
      <c r="W7304">
        <v>7302</v>
      </c>
      <c r="X7304" s="4">
        <f t="shared" si="1136"/>
        <v>9.3339572908378618E-2</v>
      </c>
      <c r="Y7304" s="4">
        <f t="shared" si="1134"/>
        <v>8.818518415473621E-2</v>
      </c>
      <c r="Z7304" s="4">
        <f t="shared" si="1135"/>
        <v>8.7530292044983235E-2</v>
      </c>
    </row>
    <row r="7305" spans="1:26" x14ac:dyDescent="0.25">
      <c r="A7305" s="16">
        <f t="shared" si="1142"/>
        <v>50838</v>
      </c>
      <c r="B7305">
        <f>+'[2]Ejercicio 1'!E7522</f>
        <v>7303</v>
      </c>
      <c r="C7305" s="5">
        <v>8.7132787800511313E-2</v>
      </c>
      <c r="D7305" s="4">
        <f t="shared" si="1137"/>
        <v>8.5268227966367544E-2</v>
      </c>
      <c r="E7305" s="6">
        <f t="shared" si="1138"/>
        <v>8.6193797880824735E-2</v>
      </c>
      <c r="F7305" s="7">
        <f t="shared" si="1139"/>
        <v>8.5551602368844223E-2</v>
      </c>
      <c r="I7305" s="10">
        <v>7303</v>
      </c>
      <c r="J7305" s="8">
        <f t="shared" si="1140"/>
        <v>8.8632787800511315E-2</v>
      </c>
      <c r="K7305" s="8">
        <f t="shared" si="1140"/>
        <v>8.6768227966367545E-2</v>
      </c>
      <c r="L7305" s="8">
        <f t="shared" si="1140"/>
        <v>8.7693797880824736E-2</v>
      </c>
      <c r="M7305" s="8">
        <f t="shared" si="1140"/>
        <v>8.7051602368844225E-2</v>
      </c>
      <c r="P7305">
        <v>7303</v>
      </c>
      <c r="Q7305" s="8">
        <f t="shared" si="1141"/>
        <v>8.5632787800511312E-2</v>
      </c>
      <c r="R7305" s="8">
        <f t="shared" si="1141"/>
        <v>8.3768227966367542E-2</v>
      </c>
      <c r="S7305" s="8">
        <f t="shared" si="1141"/>
        <v>8.4693797880824734E-2</v>
      </c>
      <c r="T7305" s="8">
        <f t="shared" si="1141"/>
        <v>8.4051602368844222E-2</v>
      </c>
      <c r="W7305">
        <v>7303</v>
      </c>
      <c r="X7305" s="4">
        <f t="shared" si="1136"/>
        <v>9.3281543704898842E-2</v>
      </c>
      <c r="Y7305" s="4">
        <f t="shared" si="1134"/>
        <v>8.8185736412515064E-2</v>
      </c>
      <c r="Z7305" s="4">
        <f t="shared" si="1135"/>
        <v>8.7530835934459539E-2</v>
      </c>
    </row>
    <row r="7306" spans="1:26" x14ac:dyDescent="0.25">
      <c r="A7306" s="16">
        <f t="shared" si="1142"/>
        <v>50839</v>
      </c>
      <c r="B7306">
        <f>+'[2]Ejercicio 1'!E7523</f>
        <v>7304</v>
      </c>
      <c r="C7306" s="5">
        <v>8.7133069944808336E-2</v>
      </c>
      <c r="D7306" s="4">
        <f t="shared" si="1137"/>
        <v>8.5268498206444152E-2</v>
      </c>
      <c r="E7306" s="6">
        <f t="shared" si="1138"/>
        <v>8.6194074008868235E-2</v>
      </c>
      <c r="F7306" s="7">
        <f t="shared" si="1139"/>
        <v>8.5551874407104725E-2</v>
      </c>
      <c r="I7306" s="10">
        <v>7304</v>
      </c>
      <c r="J7306" s="8">
        <f t="shared" si="1140"/>
        <v>8.8633069944808338E-2</v>
      </c>
      <c r="K7306" s="8">
        <f t="shared" si="1140"/>
        <v>8.6768498206444153E-2</v>
      </c>
      <c r="L7306" s="8">
        <f t="shared" si="1140"/>
        <v>8.7694074008868236E-2</v>
      </c>
      <c r="M7306" s="8">
        <f t="shared" si="1140"/>
        <v>8.7051874407104726E-2</v>
      </c>
      <c r="P7306">
        <v>7304</v>
      </c>
      <c r="Q7306" s="8">
        <f t="shared" si="1141"/>
        <v>8.5633069944808335E-2</v>
      </c>
      <c r="R7306" s="8">
        <f t="shared" si="1141"/>
        <v>8.376849820644415E-2</v>
      </c>
      <c r="S7306" s="8">
        <f t="shared" si="1141"/>
        <v>8.4694074008868234E-2</v>
      </c>
      <c r="T7306" s="8">
        <f t="shared" si="1141"/>
        <v>8.4051874407104724E-2</v>
      </c>
      <c r="W7306">
        <v>7304</v>
      </c>
      <c r="X7306" s="4">
        <f t="shared" si="1136"/>
        <v>9.3223499564409631E-2</v>
      </c>
      <c r="Y7306" s="4">
        <f t="shared" si="1134"/>
        <v>8.8186288670256144E-2</v>
      </c>
      <c r="Z7306" s="4">
        <f t="shared" si="1135"/>
        <v>8.7531379824589625E-2</v>
      </c>
    </row>
    <row r="7307" spans="1:26" x14ac:dyDescent="0.25">
      <c r="A7307" s="16">
        <f t="shared" si="1142"/>
        <v>50840</v>
      </c>
      <c r="B7307">
        <f>+'[2]Ejercicio 1'!E7524</f>
        <v>7305</v>
      </c>
      <c r="C7307" s="5">
        <v>8.7133352089105359E-2</v>
      </c>
      <c r="D7307" s="4">
        <f t="shared" si="1137"/>
        <v>8.5268768446484219E-2</v>
      </c>
      <c r="E7307" s="6">
        <f t="shared" si="1138"/>
        <v>8.6194350136894179E-2</v>
      </c>
      <c r="F7307" s="7">
        <f t="shared" si="1139"/>
        <v>8.5552146445333807E-2</v>
      </c>
      <c r="I7307" s="10">
        <v>7305</v>
      </c>
      <c r="J7307" s="8">
        <f t="shared" si="1140"/>
        <v>8.8633352089105361E-2</v>
      </c>
      <c r="K7307" s="8">
        <f t="shared" si="1140"/>
        <v>8.6768768446484221E-2</v>
      </c>
      <c r="L7307" s="8">
        <f t="shared" si="1140"/>
        <v>8.7694350136894181E-2</v>
      </c>
      <c r="M7307" s="8">
        <f t="shared" si="1140"/>
        <v>8.7052146445333808E-2</v>
      </c>
      <c r="P7307">
        <v>7305</v>
      </c>
      <c r="Q7307" s="8">
        <f t="shared" si="1141"/>
        <v>8.5633352089105358E-2</v>
      </c>
      <c r="R7307" s="8">
        <f t="shared" si="1141"/>
        <v>8.3768768446484218E-2</v>
      </c>
      <c r="S7307" s="8">
        <f t="shared" si="1141"/>
        <v>8.4694350136894178E-2</v>
      </c>
      <c r="T7307" s="8">
        <f t="shared" si="1141"/>
        <v>8.4052146445333806E-2</v>
      </c>
      <c r="W7307">
        <v>7305</v>
      </c>
      <c r="X7307" s="4">
        <f t="shared" si="1136"/>
        <v>9.3165440488334472E-2</v>
      </c>
      <c r="Y7307" s="4">
        <f t="shared" si="1134"/>
        <v>8.8186840928031474E-2</v>
      </c>
      <c r="Z7307" s="4">
        <f t="shared" si="1135"/>
        <v>8.7531923714634044E-2</v>
      </c>
    </row>
    <row r="7308" spans="1:26" x14ac:dyDescent="0.25">
      <c r="A7308" s="16">
        <f t="shared" si="1142"/>
        <v>50841</v>
      </c>
      <c r="B7308">
        <f>+'[2]Ejercicio 1'!E7525</f>
        <v>7306</v>
      </c>
      <c r="C7308" s="5">
        <v>8.7133634233402382E-2</v>
      </c>
      <c r="D7308" s="4">
        <f t="shared" si="1137"/>
        <v>8.526903868648715E-2</v>
      </c>
      <c r="E7308" s="6">
        <f t="shared" si="1138"/>
        <v>8.6194626264899918E-2</v>
      </c>
      <c r="F7308" s="7">
        <f t="shared" si="1139"/>
        <v>8.5552418483531484E-2</v>
      </c>
      <c r="I7308" s="10">
        <v>7306</v>
      </c>
      <c r="J7308" s="8">
        <f t="shared" si="1140"/>
        <v>8.8633634233402384E-2</v>
      </c>
      <c r="K7308" s="8">
        <f t="shared" si="1140"/>
        <v>8.6769038686487152E-2</v>
      </c>
      <c r="L7308" s="8">
        <f t="shared" si="1140"/>
        <v>8.7694626264899919E-2</v>
      </c>
      <c r="M7308" s="8">
        <f t="shared" si="1140"/>
        <v>8.7052418483531485E-2</v>
      </c>
      <c r="P7308">
        <v>7306</v>
      </c>
      <c r="Q7308" s="8">
        <f t="shared" si="1141"/>
        <v>8.5633634233402381E-2</v>
      </c>
      <c r="R7308" s="8">
        <f t="shared" si="1141"/>
        <v>8.3769038686487149E-2</v>
      </c>
      <c r="S7308" s="8">
        <f t="shared" si="1141"/>
        <v>8.4694626264899917E-2</v>
      </c>
      <c r="T7308" s="8">
        <f t="shared" si="1141"/>
        <v>8.4052418483531482E-2</v>
      </c>
      <c r="W7308">
        <v>7306</v>
      </c>
      <c r="X7308" s="4">
        <f t="shared" si="1136"/>
        <v>9.3107366477994044E-2</v>
      </c>
      <c r="Y7308" s="4">
        <f t="shared" si="1134"/>
        <v>8.818739318569789E-2</v>
      </c>
      <c r="Z7308" s="4">
        <f t="shared" si="1135"/>
        <v>8.7532467603847711E-2</v>
      </c>
    </row>
    <row r="7309" spans="1:26" x14ac:dyDescent="0.25">
      <c r="A7309" s="16">
        <f t="shared" si="1142"/>
        <v>50842</v>
      </c>
      <c r="B7309">
        <f>+'[2]Ejercicio 1'!E7526</f>
        <v>7307</v>
      </c>
      <c r="C7309" s="5">
        <v>8.7133916377699405E-2</v>
      </c>
      <c r="D7309" s="4">
        <f t="shared" si="1137"/>
        <v>8.526930892645293E-2</v>
      </c>
      <c r="E7309" s="6">
        <f t="shared" si="1138"/>
        <v>8.6194902392886324E-2</v>
      </c>
      <c r="F7309" s="7">
        <f t="shared" si="1139"/>
        <v>8.5552690521697769E-2</v>
      </c>
      <c r="I7309" s="10">
        <v>7307</v>
      </c>
      <c r="J7309" s="8">
        <f t="shared" si="1140"/>
        <v>8.8633916377699407E-2</v>
      </c>
      <c r="K7309" s="8">
        <f t="shared" si="1140"/>
        <v>8.6769308926452932E-2</v>
      </c>
      <c r="L7309" s="8">
        <f t="shared" si="1140"/>
        <v>8.7694902392886326E-2</v>
      </c>
      <c r="M7309" s="8">
        <f t="shared" si="1140"/>
        <v>8.705269052169777E-2</v>
      </c>
      <c r="P7309">
        <v>7307</v>
      </c>
      <c r="Q7309" s="8">
        <f t="shared" si="1141"/>
        <v>8.5633916377699404E-2</v>
      </c>
      <c r="R7309" s="8">
        <f t="shared" si="1141"/>
        <v>8.3769308926452929E-2</v>
      </c>
      <c r="S7309" s="8">
        <f t="shared" si="1141"/>
        <v>8.4694902392886323E-2</v>
      </c>
      <c r="T7309" s="8">
        <f t="shared" si="1141"/>
        <v>8.4052690521697768E-2</v>
      </c>
      <c r="W7309">
        <v>7307</v>
      </c>
      <c r="X7309" s="4">
        <f t="shared" si="1136"/>
        <v>9.3049277534777597E-2</v>
      </c>
      <c r="Y7309" s="4">
        <f t="shared" si="1134"/>
        <v>8.8187945443185978E-2</v>
      </c>
      <c r="Z7309" s="4">
        <f t="shared" si="1135"/>
        <v>8.7533011492970034E-2</v>
      </c>
    </row>
    <row r="7310" spans="1:26" x14ac:dyDescent="0.25">
      <c r="A7310" s="16">
        <f t="shared" si="1142"/>
        <v>50843</v>
      </c>
      <c r="B7310">
        <f>+'[2]Ejercicio 1'!E7527</f>
        <v>7308</v>
      </c>
      <c r="C7310" s="5">
        <v>8.7134198521996428E-2</v>
      </c>
      <c r="D7310" s="4">
        <f t="shared" si="1137"/>
        <v>8.5269579166381976E-2</v>
      </c>
      <c r="E7310" s="6">
        <f t="shared" si="1138"/>
        <v>8.6195178520854288E-2</v>
      </c>
      <c r="F7310" s="7">
        <f t="shared" si="1139"/>
        <v>8.5552962559832649E-2</v>
      </c>
      <c r="I7310" s="10">
        <v>7308</v>
      </c>
      <c r="J7310" s="8">
        <f t="shared" si="1140"/>
        <v>8.863419852199643E-2</v>
      </c>
      <c r="K7310" s="8">
        <f t="shared" si="1140"/>
        <v>8.6769579166381977E-2</v>
      </c>
      <c r="L7310" s="8">
        <f t="shared" si="1140"/>
        <v>8.7695178520854289E-2</v>
      </c>
      <c r="M7310" s="8">
        <f t="shared" si="1140"/>
        <v>8.705296255983265E-2</v>
      </c>
      <c r="P7310">
        <v>7308</v>
      </c>
      <c r="Q7310" s="8">
        <f t="shared" si="1141"/>
        <v>8.5634198521996427E-2</v>
      </c>
      <c r="R7310" s="8">
        <f t="shared" si="1141"/>
        <v>8.3769579166381974E-2</v>
      </c>
      <c r="S7310" s="8">
        <f t="shared" si="1141"/>
        <v>8.4695178520854286E-2</v>
      </c>
      <c r="T7310" s="8">
        <f t="shared" si="1141"/>
        <v>8.4052962559832647E-2</v>
      </c>
      <c r="W7310">
        <v>7308</v>
      </c>
      <c r="X7310" s="4">
        <f t="shared" si="1136"/>
        <v>9.2991173660058074E-2</v>
      </c>
      <c r="Y7310" s="4">
        <f t="shared" si="1134"/>
        <v>8.818849770077597E-2</v>
      </c>
      <c r="Z7310" s="4">
        <f t="shared" si="1135"/>
        <v>8.7533555382746098E-2</v>
      </c>
    </row>
    <row r="7311" spans="1:26" x14ac:dyDescent="0.25">
      <c r="A7311" s="16">
        <f t="shared" si="1142"/>
        <v>50844</v>
      </c>
      <c r="B7311">
        <f>+'[2]Ejercicio 1'!E7528</f>
        <v>7309</v>
      </c>
      <c r="C7311" s="5">
        <v>8.7134480666293437E-2</v>
      </c>
      <c r="D7311" s="4">
        <f t="shared" si="1137"/>
        <v>8.5269849406273884E-2</v>
      </c>
      <c r="E7311" s="6">
        <f t="shared" si="1138"/>
        <v>8.6195454648803807E-2</v>
      </c>
      <c r="F7311" s="7">
        <f t="shared" si="1139"/>
        <v>8.5553234597936109E-2</v>
      </c>
      <c r="I7311" s="10">
        <v>7309</v>
      </c>
      <c r="J7311" s="8">
        <f t="shared" si="1140"/>
        <v>8.8634480666293439E-2</v>
      </c>
      <c r="K7311" s="8">
        <f t="shared" si="1140"/>
        <v>8.6769849406273886E-2</v>
      </c>
      <c r="L7311" s="8">
        <f t="shared" si="1140"/>
        <v>8.7695454648803808E-2</v>
      </c>
      <c r="M7311" s="8">
        <f t="shared" si="1140"/>
        <v>8.7053234597936111E-2</v>
      </c>
      <c r="P7311">
        <v>7309</v>
      </c>
      <c r="Q7311" s="8">
        <f t="shared" si="1141"/>
        <v>8.5634480666293436E-2</v>
      </c>
      <c r="R7311" s="8">
        <f t="shared" si="1141"/>
        <v>8.3769849406273883E-2</v>
      </c>
      <c r="S7311" s="8">
        <f t="shared" si="1141"/>
        <v>8.4695454648803806E-2</v>
      </c>
      <c r="T7311" s="8">
        <f t="shared" si="1141"/>
        <v>8.4053234597936108E-2</v>
      </c>
      <c r="W7311">
        <v>7309</v>
      </c>
      <c r="X7311" s="4">
        <f t="shared" si="1136"/>
        <v>9.2933054855208461E-2</v>
      </c>
      <c r="Y7311" s="4">
        <f t="shared" si="1134"/>
        <v>8.8189049958398449E-2</v>
      </c>
      <c r="Z7311" s="4">
        <f t="shared" si="1135"/>
        <v>8.7534099272436536E-2</v>
      </c>
    </row>
    <row r="7312" spans="1:26" x14ac:dyDescent="0.25">
      <c r="A7312" s="16">
        <f t="shared" si="1142"/>
        <v>50845</v>
      </c>
      <c r="B7312">
        <f>+'[2]Ejercicio 1'!E7529</f>
        <v>7310</v>
      </c>
      <c r="C7312" s="5">
        <v>8.713476281059046E-2</v>
      </c>
      <c r="D7312" s="4">
        <f t="shared" si="1137"/>
        <v>8.5270119646129461E-2</v>
      </c>
      <c r="E7312" s="6">
        <f t="shared" si="1138"/>
        <v>8.6195730776734869E-2</v>
      </c>
      <c r="F7312" s="7">
        <f t="shared" si="1139"/>
        <v>8.5553506636008178E-2</v>
      </c>
      <c r="I7312" s="10">
        <v>7310</v>
      </c>
      <c r="J7312" s="8">
        <f t="shared" si="1140"/>
        <v>8.8634762810590462E-2</v>
      </c>
      <c r="K7312" s="8">
        <f t="shared" si="1140"/>
        <v>8.6770119646129462E-2</v>
      </c>
      <c r="L7312" s="8">
        <f t="shared" si="1140"/>
        <v>8.769573077673487E-2</v>
      </c>
      <c r="M7312" s="8">
        <f t="shared" si="1140"/>
        <v>8.7053506636008179E-2</v>
      </c>
      <c r="P7312">
        <v>7310</v>
      </c>
      <c r="Q7312" s="8">
        <f t="shared" si="1141"/>
        <v>8.5634762810590459E-2</v>
      </c>
      <c r="R7312" s="8">
        <f t="shared" si="1141"/>
        <v>8.3770119646129459E-2</v>
      </c>
      <c r="S7312" s="8">
        <f t="shared" si="1141"/>
        <v>8.4695730776734868E-2</v>
      </c>
      <c r="T7312" s="8">
        <f t="shared" si="1141"/>
        <v>8.4053506636008177E-2</v>
      </c>
      <c r="W7312">
        <v>7310</v>
      </c>
      <c r="X7312" s="4">
        <f t="shared" si="1136"/>
        <v>9.2874921121602158E-2</v>
      </c>
      <c r="Y7312" s="4">
        <f t="shared" si="1134"/>
        <v>8.8189602215914653E-2</v>
      </c>
      <c r="Z7312" s="4">
        <f t="shared" si="1135"/>
        <v>8.7534643161293335E-2</v>
      </c>
    </row>
    <row r="7313" spans="1:26" x14ac:dyDescent="0.25">
      <c r="A7313" s="16">
        <f t="shared" si="1142"/>
        <v>50846</v>
      </c>
      <c r="B7313">
        <f>+'[2]Ejercicio 1'!E7530</f>
        <v>7311</v>
      </c>
      <c r="C7313" s="5">
        <v>8.7135044954887483E-2</v>
      </c>
      <c r="D7313" s="4">
        <f t="shared" si="1137"/>
        <v>8.5270389885947692E-2</v>
      </c>
      <c r="E7313" s="6">
        <f t="shared" si="1138"/>
        <v>8.6196006904645739E-2</v>
      </c>
      <c r="F7313" s="7">
        <f t="shared" si="1139"/>
        <v>8.5553778674048855E-2</v>
      </c>
      <c r="I7313" s="10">
        <v>7311</v>
      </c>
      <c r="J7313" s="8">
        <f t="shared" si="1140"/>
        <v>8.8635044954887485E-2</v>
      </c>
      <c r="K7313" s="8">
        <f t="shared" si="1140"/>
        <v>8.6770389885947694E-2</v>
      </c>
      <c r="L7313" s="8">
        <f t="shared" si="1140"/>
        <v>8.769600690464574E-2</v>
      </c>
      <c r="M7313" s="8">
        <f t="shared" si="1140"/>
        <v>8.7053778674048857E-2</v>
      </c>
      <c r="P7313">
        <v>7311</v>
      </c>
      <c r="Q7313" s="8">
        <f t="shared" si="1141"/>
        <v>8.5635044954887482E-2</v>
      </c>
      <c r="R7313" s="8">
        <f t="shared" si="1141"/>
        <v>8.3770389885947691E-2</v>
      </c>
      <c r="S7313" s="8">
        <f t="shared" si="1141"/>
        <v>8.4696006904645738E-2</v>
      </c>
      <c r="T7313" s="8">
        <f t="shared" si="1141"/>
        <v>8.4053778674048854E-2</v>
      </c>
      <c r="W7313">
        <v>7311</v>
      </c>
      <c r="X7313" s="4">
        <f t="shared" si="1136"/>
        <v>9.2816772460612554E-2</v>
      </c>
      <c r="Y7313" s="4">
        <f t="shared" si="1134"/>
        <v>8.819015447332193E-2</v>
      </c>
      <c r="Z7313" s="4">
        <f t="shared" si="1135"/>
        <v>8.7535187050806762E-2</v>
      </c>
    </row>
    <row r="7314" spans="1:26" x14ac:dyDescent="0.25">
      <c r="A7314" s="16">
        <f t="shared" si="1142"/>
        <v>50847</v>
      </c>
      <c r="B7314">
        <f>+'[2]Ejercicio 1'!E7531</f>
        <v>7312</v>
      </c>
      <c r="C7314" s="5">
        <v>8.7135327099184506E-2</v>
      </c>
      <c r="D7314" s="4">
        <f t="shared" si="1137"/>
        <v>8.5270660125728981E-2</v>
      </c>
      <c r="E7314" s="6">
        <f t="shared" si="1138"/>
        <v>8.6196283032539039E-2</v>
      </c>
      <c r="F7314" s="7">
        <f t="shared" si="1139"/>
        <v>8.5554050712058113E-2</v>
      </c>
      <c r="I7314" s="10">
        <v>7312</v>
      </c>
      <c r="J7314" s="8">
        <f t="shared" si="1140"/>
        <v>8.8635327099184508E-2</v>
      </c>
      <c r="K7314" s="8">
        <f t="shared" si="1140"/>
        <v>8.6770660125728982E-2</v>
      </c>
      <c r="L7314" s="8">
        <f t="shared" si="1140"/>
        <v>8.7696283032539041E-2</v>
      </c>
      <c r="M7314" s="8">
        <f t="shared" si="1140"/>
        <v>8.7054050712058115E-2</v>
      </c>
      <c r="P7314">
        <v>7312</v>
      </c>
      <c r="Q7314" s="8">
        <f t="shared" si="1141"/>
        <v>8.5635327099184505E-2</v>
      </c>
      <c r="R7314" s="8">
        <f t="shared" si="1141"/>
        <v>8.377066012572898E-2</v>
      </c>
      <c r="S7314" s="8">
        <f t="shared" si="1141"/>
        <v>8.4696283032539038E-2</v>
      </c>
      <c r="T7314" s="8">
        <f t="shared" si="1141"/>
        <v>8.4054050712058112E-2</v>
      </c>
      <c r="W7314">
        <v>7312</v>
      </c>
      <c r="X7314" s="4">
        <f t="shared" si="1136"/>
        <v>9.275860887361484E-2</v>
      </c>
      <c r="Y7314" s="4">
        <f t="shared" si="1134"/>
        <v>8.8190706730831112E-2</v>
      </c>
      <c r="Z7314" s="4">
        <f t="shared" si="1135"/>
        <v>8.7535730939483719E-2</v>
      </c>
    </row>
    <row r="7315" spans="1:26" x14ac:dyDescent="0.25">
      <c r="A7315" s="16">
        <f t="shared" si="1142"/>
        <v>50848</v>
      </c>
      <c r="B7315">
        <f>+'[2]Ejercicio 1'!E7532</f>
        <v>7313</v>
      </c>
      <c r="C7315" s="5">
        <v>8.7135609243481529E-2</v>
      </c>
      <c r="D7315" s="4">
        <f t="shared" si="1137"/>
        <v>8.5270930365473327E-2</v>
      </c>
      <c r="E7315" s="6">
        <f t="shared" si="1138"/>
        <v>8.6196559160412134E-2</v>
      </c>
      <c r="F7315" s="7">
        <f t="shared" si="1139"/>
        <v>8.5554322750035966E-2</v>
      </c>
      <c r="I7315" s="10">
        <v>7313</v>
      </c>
      <c r="J7315" s="8">
        <f t="shared" si="1140"/>
        <v>8.8635609243481531E-2</v>
      </c>
      <c r="K7315" s="8">
        <f t="shared" si="1140"/>
        <v>8.6770930365473328E-2</v>
      </c>
      <c r="L7315" s="8">
        <f t="shared" si="1140"/>
        <v>8.7696559160412135E-2</v>
      </c>
      <c r="M7315" s="8">
        <f t="shared" si="1140"/>
        <v>8.7054322750035967E-2</v>
      </c>
      <c r="P7315">
        <v>7313</v>
      </c>
      <c r="Q7315" s="8">
        <f t="shared" si="1141"/>
        <v>8.5635609243481528E-2</v>
      </c>
      <c r="R7315" s="8">
        <f t="shared" si="1141"/>
        <v>8.3770930365473326E-2</v>
      </c>
      <c r="S7315" s="8">
        <f t="shared" si="1141"/>
        <v>8.4696559160412133E-2</v>
      </c>
      <c r="T7315" s="8">
        <f t="shared" si="1141"/>
        <v>8.4054322750035965E-2</v>
      </c>
      <c r="W7315">
        <v>7313</v>
      </c>
      <c r="X7315" s="4">
        <f t="shared" si="1136"/>
        <v>9.2700430361981528E-2</v>
      </c>
      <c r="Y7315" s="4">
        <f t="shared" si="1134"/>
        <v>8.8191258988162838E-2</v>
      </c>
      <c r="Z7315" s="4">
        <f t="shared" si="1135"/>
        <v>8.753627482881729E-2</v>
      </c>
    </row>
    <row r="7316" spans="1:26" x14ac:dyDescent="0.25">
      <c r="A7316" s="16">
        <f t="shared" si="1142"/>
        <v>50849</v>
      </c>
      <c r="B7316">
        <f>+'[2]Ejercicio 1'!E7533</f>
        <v>7314</v>
      </c>
      <c r="C7316" s="5">
        <v>8.7135891387778552E-2</v>
      </c>
      <c r="D7316" s="4">
        <f t="shared" si="1137"/>
        <v>8.527120060518073E-2</v>
      </c>
      <c r="E7316" s="6">
        <f t="shared" si="1138"/>
        <v>8.6196835288267659E-2</v>
      </c>
      <c r="F7316" s="7">
        <f t="shared" si="1139"/>
        <v>8.5554594787982427E-2</v>
      </c>
      <c r="I7316" s="10">
        <v>7314</v>
      </c>
      <c r="J7316" s="8">
        <f t="shared" si="1140"/>
        <v>8.8635891387778554E-2</v>
      </c>
      <c r="K7316" s="8">
        <f t="shared" si="1140"/>
        <v>8.6771200605180732E-2</v>
      </c>
      <c r="L7316" s="8">
        <f t="shared" si="1140"/>
        <v>8.7696835288267661E-2</v>
      </c>
      <c r="M7316" s="8">
        <f t="shared" si="1140"/>
        <v>8.7054594787982428E-2</v>
      </c>
      <c r="P7316">
        <v>7314</v>
      </c>
      <c r="Q7316" s="8">
        <f t="shared" si="1141"/>
        <v>8.5635891387778551E-2</v>
      </c>
      <c r="R7316" s="8">
        <f t="shared" si="1141"/>
        <v>8.3771200605180729E-2</v>
      </c>
      <c r="S7316" s="8">
        <f t="shared" si="1141"/>
        <v>8.4696835288267658E-2</v>
      </c>
      <c r="T7316" s="8">
        <f t="shared" si="1141"/>
        <v>8.4054594787982426E-2</v>
      </c>
      <c r="W7316">
        <v>7314</v>
      </c>
      <c r="X7316" s="4">
        <f t="shared" si="1136"/>
        <v>9.2642236927088228E-2</v>
      </c>
      <c r="Y7316" s="4">
        <f t="shared" si="1134"/>
        <v>8.819181124552708E-2</v>
      </c>
      <c r="Z7316" s="4">
        <f t="shared" si="1135"/>
        <v>8.7536818718065221E-2</v>
      </c>
    </row>
    <row r="7317" spans="1:26" x14ac:dyDescent="0.25">
      <c r="A7317" s="16">
        <f t="shared" si="1142"/>
        <v>50850</v>
      </c>
      <c r="B7317">
        <f>+'[2]Ejercicio 1'!E7534</f>
        <v>7315</v>
      </c>
      <c r="C7317" s="5">
        <v>8.7136173532075575E-2</v>
      </c>
      <c r="D7317" s="4">
        <f t="shared" si="1137"/>
        <v>8.5271470844851607E-2</v>
      </c>
      <c r="E7317" s="6">
        <f t="shared" si="1138"/>
        <v>8.6197111416103853E-2</v>
      </c>
      <c r="F7317" s="7">
        <f t="shared" si="1139"/>
        <v>8.5554866825897483E-2</v>
      </c>
      <c r="I7317" s="10">
        <v>7315</v>
      </c>
      <c r="J7317" s="8">
        <f t="shared" si="1140"/>
        <v>8.8636173532075577E-2</v>
      </c>
      <c r="K7317" s="8">
        <f t="shared" si="1140"/>
        <v>8.6771470844851609E-2</v>
      </c>
      <c r="L7317" s="8">
        <f t="shared" si="1140"/>
        <v>8.7697111416103854E-2</v>
      </c>
      <c r="M7317" s="8">
        <f t="shared" si="1140"/>
        <v>8.7054866825897484E-2</v>
      </c>
      <c r="P7317">
        <v>7315</v>
      </c>
      <c r="Q7317" s="8">
        <f t="shared" si="1141"/>
        <v>8.5636173532075574E-2</v>
      </c>
      <c r="R7317" s="8">
        <f t="shared" si="1141"/>
        <v>8.3771470844851606E-2</v>
      </c>
      <c r="S7317" s="8">
        <f t="shared" si="1141"/>
        <v>8.4697111416103851E-2</v>
      </c>
      <c r="T7317" s="8">
        <f t="shared" si="1141"/>
        <v>8.4054866825897481E-2</v>
      </c>
      <c r="W7317">
        <v>7315</v>
      </c>
      <c r="X7317" s="4">
        <f t="shared" si="1136"/>
        <v>9.2584028570328103E-2</v>
      </c>
      <c r="Y7317" s="4">
        <f t="shared" si="1134"/>
        <v>8.8192363502853532E-2</v>
      </c>
      <c r="Z7317" s="4">
        <f t="shared" si="1135"/>
        <v>8.7537362606476668E-2</v>
      </c>
    </row>
    <row r="7318" spans="1:26" x14ac:dyDescent="0.25">
      <c r="A7318" s="16">
        <f t="shared" si="1142"/>
        <v>50851</v>
      </c>
      <c r="B7318">
        <f>+'[2]Ejercicio 1'!E7535</f>
        <v>7316</v>
      </c>
      <c r="C7318" s="5">
        <v>8.7136455676372584E-2</v>
      </c>
      <c r="D7318" s="4">
        <f t="shared" si="1137"/>
        <v>8.5271741084485347E-2</v>
      </c>
      <c r="E7318" s="6">
        <f t="shared" si="1138"/>
        <v>8.6197387543920728E-2</v>
      </c>
      <c r="F7318" s="7">
        <f t="shared" si="1139"/>
        <v>8.5555138863781119E-2</v>
      </c>
      <c r="I7318" s="10">
        <v>7316</v>
      </c>
      <c r="J7318" s="8">
        <f t="shared" si="1140"/>
        <v>8.8636455676372586E-2</v>
      </c>
      <c r="K7318" s="8">
        <f t="shared" si="1140"/>
        <v>8.6771741084485349E-2</v>
      </c>
      <c r="L7318" s="8">
        <f t="shared" si="1140"/>
        <v>8.769738754392073E-2</v>
      </c>
      <c r="M7318" s="8">
        <f t="shared" si="1140"/>
        <v>8.705513886378112E-2</v>
      </c>
      <c r="P7318">
        <v>7316</v>
      </c>
      <c r="Q7318" s="8">
        <f t="shared" si="1141"/>
        <v>8.5636455676372583E-2</v>
      </c>
      <c r="R7318" s="8">
        <f t="shared" si="1141"/>
        <v>8.3771741084485346E-2</v>
      </c>
      <c r="S7318" s="8">
        <f t="shared" si="1141"/>
        <v>8.4697387543920727E-2</v>
      </c>
      <c r="T7318" s="8">
        <f t="shared" si="1141"/>
        <v>8.4055138863781118E-2</v>
      </c>
      <c r="W7318">
        <v>7316</v>
      </c>
      <c r="X7318" s="4">
        <f t="shared" si="1136"/>
        <v>9.2525805293040317E-2</v>
      </c>
      <c r="Y7318" s="4">
        <f t="shared" si="1134"/>
        <v>8.8192915760141349E-2</v>
      </c>
      <c r="Z7318" s="4">
        <f t="shared" si="1135"/>
        <v>8.7537906495547588E-2</v>
      </c>
    </row>
    <row r="7319" spans="1:26" x14ac:dyDescent="0.25">
      <c r="A7319" s="16">
        <f t="shared" si="1142"/>
        <v>50852</v>
      </c>
      <c r="B7319">
        <f>+'[2]Ejercicio 1'!E7536</f>
        <v>7317</v>
      </c>
      <c r="C7319" s="5">
        <v>8.7136737820669607E-2</v>
      </c>
      <c r="D7319" s="4">
        <f t="shared" si="1137"/>
        <v>8.5272011324081937E-2</v>
      </c>
      <c r="E7319" s="6">
        <f t="shared" si="1138"/>
        <v>8.619766367171916E-2</v>
      </c>
      <c r="F7319" s="7">
        <f t="shared" si="1139"/>
        <v>8.5555410901633364E-2</v>
      </c>
      <c r="I7319" s="10">
        <v>7317</v>
      </c>
      <c r="J7319" s="8">
        <f t="shared" si="1140"/>
        <v>8.8636737820669609E-2</v>
      </c>
      <c r="K7319" s="8">
        <f t="shared" si="1140"/>
        <v>8.6772011324081938E-2</v>
      </c>
      <c r="L7319" s="8">
        <f t="shared" si="1140"/>
        <v>8.7697663671719162E-2</v>
      </c>
      <c r="M7319" s="8">
        <f t="shared" si="1140"/>
        <v>8.7055410901633365E-2</v>
      </c>
      <c r="P7319">
        <v>7317</v>
      </c>
      <c r="Q7319" s="8">
        <f t="shared" si="1141"/>
        <v>8.5636737820669606E-2</v>
      </c>
      <c r="R7319" s="8">
        <f t="shared" si="1141"/>
        <v>8.3772011324081935E-2</v>
      </c>
      <c r="S7319" s="8">
        <f t="shared" si="1141"/>
        <v>8.4697663671719159E-2</v>
      </c>
      <c r="T7319" s="8">
        <f t="shared" si="1141"/>
        <v>8.4055410901633362E-2</v>
      </c>
      <c r="W7319">
        <v>7317</v>
      </c>
      <c r="X7319" s="4">
        <f t="shared" si="1136"/>
        <v>9.2467567096600894E-2</v>
      </c>
      <c r="Y7319" s="4">
        <f t="shared" si="1134"/>
        <v>8.8193468017391391E-2</v>
      </c>
      <c r="Z7319" s="4">
        <f t="shared" si="1135"/>
        <v>8.7538450384527164E-2</v>
      </c>
    </row>
    <row r="7320" spans="1:26" x14ac:dyDescent="0.25">
      <c r="A7320" s="16">
        <f t="shared" si="1142"/>
        <v>50853</v>
      </c>
      <c r="B7320">
        <f>+'[2]Ejercicio 1'!E7537</f>
        <v>7318</v>
      </c>
      <c r="C7320" s="5">
        <v>8.713701996496663E-2</v>
      </c>
      <c r="D7320" s="4">
        <f t="shared" si="1137"/>
        <v>8.5272281563641777E-2</v>
      </c>
      <c r="E7320" s="6">
        <f t="shared" si="1138"/>
        <v>8.6197939799499149E-2</v>
      </c>
      <c r="F7320" s="7">
        <f t="shared" si="1139"/>
        <v>8.5555682939451358E-2</v>
      </c>
      <c r="I7320" s="10">
        <v>7318</v>
      </c>
      <c r="J7320" s="8">
        <f t="shared" si="1140"/>
        <v>8.8637019964966632E-2</v>
      </c>
      <c r="K7320" s="8">
        <f t="shared" si="1140"/>
        <v>8.6772281563641779E-2</v>
      </c>
      <c r="L7320" s="8">
        <f t="shared" si="1140"/>
        <v>8.769793979949915E-2</v>
      </c>
      <c r="M7320" s="8">
        <f t="shared" si="1140"/>
        <v>8.7055682939451359E-2</v>
      </c>
      <c r="P7320">
        <v>7318</v>
      </c>
      <c r="Q7320" s="8">
        <f t="shared" si="1141"/>
        <v>8.5637019964966629E-2</v>
      </c>
      <c r="R7320" s="8">
        <f t="shared" si="1141"/>
        <v>8.3772281563641776E-2</v>
      </c>
      <c r="S7320" s="8">
        <f t="shared" si="1141"/>
        <v>8.4697939799499147E-2</v>
      </c>
      <c r="T7320" s="8">
        <f t="shared" si="1141"/>
        <v>8.4055682939451357E-2</v>
      </c>
      <c r="W7320">
        <v>7318</v>
      </c>
      <c r="X7320" s="4">
        <f t="shared" si="1136"/>
        <v>9.2409313982420152E-2</v>
      </c>
      <c r="Y7320" s="4">
        <f t="shared" si="1134"/>
        <v>8.8194020274606294E-2</v>
      </c>
      <c r="Z7320" s="4">
        <f t="shared" si="1135"/>
        <v>8.7538994271927989E-2</v>
      </c>
    </row>
    <row r="7321" spans="1:26" x14ac:dyDescent="0.25">
      <c r="A7321" s="16">
        <f t="shared" si="1142"/>
        <v>50854</v>
      </c>
      <c r="B7321">
        <f>+'[2]Ejercicio 1'!E7538</f>
        <v>7319</v>
      </c>
      <c r="C7321" s="5">
        <v>8.7137302109263653E-2</v>
      </c>
      <c r="D7321" s="4">
        <f t="shared" si="1137"/>
        <v>8.5272551803164495E-2</v>
      </c>
      <c r="E7321" s="6">
        <f t="shared" si="1138"/>
        <v>8.6198215927259805E-2</v>
      </c>
      <c r="F7321" s="7">
        <f t="shared" si="1139"/>
        <v>8.5555954977240792E-2</v>
      </c>
      <c r="I7321" s="10">
        <v>7319</v>
      </c>
      <c r="J7321" s="8">
        <f t="shared" si="1140"/>
        <v>8.8637302109263655E-2</v>
      </c>
      <c r="K7321" s="8">
        <f t="shared" si="1140"/>
        <v>8.6772551803164497E-2</v>
      </c>
      <c r="L7321" s="8">
        <f t="shared" si="1140"/>
        <v>8.7698215927259807E-2</v>
      </c>
      <c r="M7321" s="8">
        <f t="shared" si="1140"/>
        <v>8.7055954977240793E-2</v>
      </c>
      <c r="P7321">
        <v>7319</v>
      </c>
      <c r="Q7321" s="8">
        <f t="shared" si="1141"/>
        <v>8.5637302109263652E-2</v>
      </c>
      <c r="R7321" s="8">
        <f t="shared" si="1141"/>
        <v>8.3772551803164494E-2</v>
      </c>
      <c r="S7321" s="8">
        <f t="shared" si="1141"/>
        <v>8.4698215927259804E-2</v>
      </c>
      <c r="T7321" s="8">
        <f t="shared" si="1141"/>
        <v>8.405595497724079E-2</v>
      </c>
      <c r="W7321">
        <v>7319</v>
      </c>
      <c r="X7321" s="4">
        <f t="shared" si="1136"/>
        <v>9.2351045951857863E-2</v>
      </c>
      <c r="Y7321" s="4">
        <f t="shared" si="1134"/>
        <v>8.8194572531781673E-2</v>
      </c>
      <c r="Z7321" s="4">
        <f t="shared" si="1135"/>
        <v>8.7539538160730554E-2</v>
      </c>
    </row>
    <row r="7322" spans="1:26" x14ac:dyDescent="0.25">
      <c r="A7322" s="16">
        <f t="shared" si="1142"/>
        <v>50855</v>
      </c>
      <c r="B7322">
        <f>+'[2]Ejercicio 1'!E7539</f>
        <v>7320</v>
      </c>
      <c r="C7322" s="5">
        <v>8.7137584253560676E-2</v>
      </c>
      <c r="D7322" s="4">
        <f t="shared" si="1137"/>
        <v>8.5272822042650867E-2</v>
      </c>
      <c r="E7322" s="6">
        <f t="shared" si="1138"/>
        <v>8.6198492055002005E-2</v>
      </c>
      <c r="F7322" s="7">
        <f t="shared" si="1139"/>
        <v>8.5556227014998834E-2</v>
      </c>
      <c r="I7322" s="10">
        <v>7320</v>
      </c>
      <c r="J7322" s="8">
        <f t="shared" si="1140"/>
        <v>8.8637584253560678E-2</v>
      </c>
      <c r="K7322" s="8">
        <f t="shared" si="1140"/>
        <v>8.6772822042650868E-2</v>
      </c>
      <c r="L7322" s="8">
        <f t="shared" si="1140"/>
        <v>8.7698492055002006E-2</v>
      </c>
      <c r="M7322" s="8">
        <f t="shared" si="1140"/>
        <v>8.7056227014998835E-2</v>
      </c>
      <c r="P7322">
        <v>7320</v>
      </c>
      <c r="Q7322" s="8">
        <f t="shared" si="1141"/>
        <v>8.5637584253560675E-2</v>
      </c>
      <c r="R7322" s="8">
        <f t="shared" si="1141"/>
        <v>8.3772822042650866E-2</v>
      </c>
      <c r="S7322" s="8">
        <f t="shared" si="1141"/>
        <v>8.4698492055002003E-2</v>
      </c>
      <c r="T7322" s="8">
        <f t="shared" si="1141"/>
        <v>8.4056227014998833E-2</v>
      </c>
      <c r="W7322">
        <v>7320</v>
      </c>
      <c r="X7322" s="4">
        <f t="shared" si="1136"/>
        <v>9.2292763006307219E-2</v>
      </c>
      <c r="Y7322" s="4">
        <f t="shared" si="1134"/>
        <v>8.8195124788988666E-2</v>
      </c>
      <c r="Z7322" s="4">
        <f t="shared" si="1135"/>
        <v>8.754008204944462E-2</v>
      </c>
    </row>
    <row r="7323" spans="1:26" x14ac:dyDescent="0.25">
      <c r="A7323" s="16">
        <f t="shared" si="1142"/>
        <v>50856</v>
      </c>
      <c r="B7323">
        <f>+'[2]Ejercicio 1'!E7540</f>
        <v>7321</v>
      </c>
      <c r="C7323" s="5">
        <v>8.7137866397857699E-2</v>
      </c>
      <c r="D7323" s="4">
        <f t="shared" si="1137"/>
        <v>8.5273092282099908E-2</v>
      </c>
      <c r="E7323" s="6">
        <f t="shared" si="1138"/>
        <v>8.61987681827249E-2</v>
      </c>
      <c r="F7323" s="7">
        <f t="shared" si="1139"/>
        <v>8.5556499052725457E-2</v>
      </c>
      <c r="I7323" s="10">
        <v>7321</v>
      </c>
      <c r="J7323" s="8">
        <f t="shared" si="1140"/>
        <v>8.8637866397857701E-2</v>
      </c>
      <c r="K7323" s="8">
        <f t="shared" si="1140"/>
        <v>8.6773092282099909E-2</v>
      </c>
      <c r="L7323" s="8">
        <f t="shared" si="1140"/>
        <v>8.7698768182724901E-2</v>
      </c>
      <c r="M7323" s="8">
        <f t="shared" si="1140"/>
        <v>8.7056499052725458E-2</v>
      </c>
      <c r="P7323">
        <v>7321</v>
      </c>
      <c r="Q7323" s="8">
        <f t="shared" si="1141"/>
        <v>8.5637866397857698E-2</v>
      </c>
      <c r="R7323" s="8">
        <f t="shared" si="1141"/>
        <v>8.3773092282099906E-2</v>
      </c>
      <c r="S7323" s="8">
        <f t="shared" si="1141"/>
        <v>8.4698768182724898E-2</v>
      </c>
      <c r="T7323" s="8">
        <f t="shared" si="1141"/>
        <v>8.4056499052725456E-2</v>
      </c>
      <c r="W7323">
        <v>7321</v>
      </c>
      <c r="X7323" s="4">
        <f t="shared" si="1136"/>
        <v>9.2234465147110437E-2</v>
      </c>
      <c r="Y7323" s="4">
        <f t="shared" si="1134"/>
        <v>8.8195677046018217E-2</v>
      </c>
      <c r="Z7323" s="4">
        <f t="shared" si="1135"/>
        <v>8.7540625938070188E-2</v>
      </c>
    </row>
    <row r="7324" spans="1:26" x14ac:dyDescent="0.25">
      <c r="A7324" s="16">
        <f t="shared" si="1142"/>
        <v>50857</v>
      </c>
      <c r="B7324">
        <f>+'[2]Ejercicio 1'!E7541</f>
        <v>7322</v>
      </c>
      <c r="C7324" s="5">
        <v>8.7138148542154722E-2</v>
      </c>
      <c r="D7324" s="4">
        <f t="shared" si="1137"/>
        <v>8.5273362521511992E-2</v>
      </c>
      <c r="E7324" s="6">
        <f t="shared" si="1138"/>
        <v>8.6199044310428449E-2</v>
      </c>
      <c r="F7324" s="7">
        <f t="shared" si="1139"/>
        <v>8.5556771090420689E-2</v>
      </c>
      <c r="I7324" s="10">
        <v>7322</v>
      </c>
      <c r="J7324" s="8">
        <f t="shared" si="1140"/>
        <v>8.8638148542154724E-2</v>
      </c>
      <c r="K7324" s="8">
        <f t="shared" si="1140"/>
        <v>8.6773362521511993E-2</v>
      </c>
      <c r="L7324" s="8">
        <f t="shared" si="1140"/>
        <v>8.7699044310428451E-2</v>
      </c>
      <c r="M7324" s="8">
        <f t="shared" si="1140"/>
        <v>8.705677109042069E-2</v>
      </c>
      <c r="P7324">
        <v>7322</v>
      </c>
      <c r="Q7324" s="8">
        <f t="shared" si="1141"/>
        <v>8.5638148542154721E-2</v>
      </c>
      <c r="R7324" s="8">
        <f t="shared" si="1141"/>
        <v>8.377336252151199E-2</v>
      </c>
      <c r="S7324" s="8">
        <f t="shared" si="1141"/>
        <v>8.4699044310428448E-2</v>
      </c>
      <c r="T7324" s="8">
        <f t="shared" si="1141"/>
        <v>8.4056771090420687E-2</v>
      </c>
      <c r="W7324">
        <v>7322</v>
      </c>
      <c r="X7324" s="4">
        <f t="shared" si="1136"/>
        <v>9.217615237564529E-2</v>
      </c>
      <c r="Y7324" s="4">
        <f t="shared" si="1134"/>
        <v>8.819622930307941E-2</v>
      </c>
      <c r="Z7324" s="4">
        <f t="shared" si="1135"/>
        <v>8.7541169825862131E-2</v>
      </c>
    </row>
    <row r="7325" spans="1:26" x14ac:dyDescent="0.25">
      <c r="A7325" s="16">
        <f t="shared" si="1142"/>
        <v>50858</v>
      </c>
      <c r="B7325">
        <f>+'[2]Ejercicio 1'!E7542</f>
        <v>7323</v>
      </c>
      <c r="C7325" s="5">
        <v>8.7138430686451732E-2</v>
      </c>
      <c r="D7325" s="4">
        <f t="shared" si="1137"/>
        <v>8.5273632760887147E-2</v>
      </c>
      <c r="E7325" s="6">
        <f t="shared" si="1138"/>
        <v>8.6199320438113569E-2</v>
      </c>
      <c r="F7325" s="7">
        <f t="shared" si="1139"/>
        <v>8.5557043128081656E-2</v>
      </c>
      <c r="I7325" s="10">
        <v>7323</v>
      </c>
      <c r="J7325" s="8">
        <f t="shared" si="1140"/>
        <v>8.8638430686451733E-2</v>
      </c>
      <c r="K7325" s="8">
        <f t="shared" si="1140"/>
        <v>8.6773632760887148E-2</v>
      </c>
      <c r="L7325" s="8">
        <f t="shared" si="1140"/>
        <v>8.769932043811357E-2</v>
      </c>
      <c r="M7325" s="8">
        <f t="shared" si="1140"/>
        <v>8.7057043128081657E-2</v>
      </c>
      <c r="P7325">
        <v>7323</v>
      </c>
      <c r="Q7325" s="8">
        <f t="shared" si="1141"/>
        <v>8.563843068645173E-2</v>
      </c>
      <c r="R7325" s="8">
        <f t="shared" si="1141"/>
        <v>8.3773632760887146E-2</v>
      </c>
      <c r="S7325" s="8">
        <f t="shared" si="1141"/>
        <v>8.4699320438113568E-2</v>
      </c>
      <c r="T7325" s="8">
        <f t="shared" si="1141"/>
        <v>8.4057043128081654E-2</v>
      </c>
      <c r="W7325">
        <v>7323</v>
      </c>
      <c r="X7325" s="4">
        <f t="shared" si="1136"/>
        <v>9.2117824693322553E-2</v>
      </c>
      <c r="Y7325" s="4">
        <f t="shared" si="1134"/>
        <v>8.8196781560034299E-2</v>
      </c>
      <c r="Z7325" s="4">
        <f t="shared" si="1135"/>
        <v>8.7541713713565575E-2</v>
      </c>
    </row>
    <row r="7326" spans="1:26" x14ac:dyDescent="0.25">
      <c r="A7326" s="16">
        <f t="shared" si="1142"/>
        <v>50859</v>
      </c>
      <c r="B7326">
        <f>+'[2]Ejercicio 1'!E7543</f>
        <v>7324</v>
      </c>
      <c r="C7326" s="5">
        <v>8.7138712830748755E-2</v>
      </c>
      <c r="D7326" s="4">
        <f t="shared" si="1137"/>
        <v>8.527390300022536E-2</v>
      </c>
      <c r="E7326" s="6">
        <f t="shared" si="1138"/>
        <v>8.6199596565780232E-2</v>
      </c>
      <c r="F7326" s="7">
        <f t="shared" si="1139"/>
        <v>8.5557315165714076E-2</v>
      </c>
      <c r="I7326" s="10">
        <v>7324</v>
      </c>
      <c r="J7326" s="8">
        <f t="shared" si="1140"/>
        <v>8.8638712830748756E-2</v>
      </c>
      <c r="K7326" s="8">
        <f t="shared" si="1140"/>
        <v>8.6773903000225361E-2</v>
      </c>
      <c r="L7326" s="8">
        <f t="shared" si="1140"/>
        <v>8.7699596565780233E-2</v>
      </c>
      <c r="M7326" s="8">
        <f t="shared" si="1140"/>
        <v>8.7057315165714078E-2</v>
      </c>
      <c r="P7326">
        <v>7324</v>
      </c>
      <c r="Q7326" s="8">
        <f t="shared" si="1141"/>
        <v>8.5638712830748753E-2</v>
      </c>
      <c r="R7326" s="8">
        <f t="shared" si="1141"/>
        <v>8.3773903000225358E-2</v>
      </c>
      <c r="S7326" s="8">
        <f t="shared" si="1141"/>
        <v>8.469959656578023E-2</v>
      </c>
      <c r="T7326" s="8">
        <f t="shared" si="1141"/>
        <v>8.4057315165714075E-2</v>
      </c>
      <c r="W7326">
        <v>7324</v>
      </c>
      <c r="X7326" s="4">
        <f t="shared" si="1136"/>
        <v>9.2059482101503762E-2</v>
      </c>
      <c r="Y7326" s="4">
        <f t="shared" si="1134"/>
        <v>8.8197333817090204E-2</v>
      </c>
      <c r="Z7326" s="4">
        <f t="shared" si="1135"/>
        <v>8.7542257601925647E-2</v>
      </c>
    </row>
    <row r="7327" spans="1:26" x14ac:dyDescent="0.25">
      <c r="A7327" s="16">
        <f t="shared" si="1142"/>
        <v>50860</v>
      </c>
      <c r="B7327">
        <f>+'[2]Ejercicio 1'!E7544</f>
        <v>7325</v>
      </c>
      <c r="C7327" s="5">
        <v>8.7138994975045778E-2</v>
      </c>
      <c r="D7327" s="4">
        <f t="shared" si="1137"/>
        <v>8.5274173239527046E-2</v>
      </c>
      <c r="E7327" s="6">
        <f t="shared" si="1138"/>
        <v>8.6199872693427576E-2</v>
      </c>
      <c r="F7327" s="7">
        <f t="shared" si="1139"/>
        <v>8.5557587203315091E-2</v>
      </c>
      <c r="I7327" s="10">
        <v>7325</v>
      </c>
      <c r="J7327" s="8">
        <f t="shared" si="1140"/>
        <v>8.8638994975045779E-2</v>
      </c>
      <c r="K7327" s="8">
        <f t="shared" si="1140"/>
        <v>8.6774173239527047E-2</v>
      </c>
      <c r="L7327" s="8">
        <f t="shared" si="1140"/>
        <v>8.7699872693427577E-2</v>
      </c>
      <c r="M7327" s="8">
        <f t="shared" si="1140"/>
        <v>8.7057587203315093E-2</v>
      </c>
      <c r="P7327">
        <v>7325</v>
      </c>
      <c r="Q7327" s="8">
        <f t="shared" si="1141"/>
        <v>8.5638994975045776E-2</v>
      </c>
      <c r="R7327" s="8">
        <f t="shared" si="1141"/>
        <v>8.3774173239527044E-2</v>
      </c>
      <c r="S7327" s="8">
        <f t="shared" si="1141"/>
        <v>8.4699872693427575E-2</v>
      </c>
      <c r="T7327" s="8">
        <f t="shared" si="1141"/>
        <v>8.405758720331509E-2</v>
      </c>
      <c r="W7327">
        <v>7325</v>
      </c>
      <c r="X7327" s="4">
        <f t="shared" si="1136"/>
        <v>9.2001124601567161E-2</v>
      </c>
      <c r="Y7327" s="4">
        <f t="shared" ref="Y7327:Y7390" si="1143">Tasa_Fwd(E7236,B7236,E7327,B7327,91)</f>
        <v>8.8197886073968682E-2</v>
      </c>
      <c r="Z7327" s="4">
        <f t="shared" si="1135"/>
        <v>8.7542801490197206E-2</v>
      </c>
    </row>
    <row r="7328" spans="1:26" x14ac:dyDescent="0.25">
      <c r="A7328" s="16">
        <f t="shared" si="1142"/>
        <v>50861</v>
      </c>
      <c r="B7328">
        <f>+'[2]Ejercicio 1'!E7545</f>
        <v>7326</v>
      </c>
      <c r="C7328" s="5">
        <v>8.7139277119342801E-2</v>
      </c>
      <c r="D7328" s="4">
        <f t="shared" si="1137"/>
        <v>8.5274443478791373E-2</v>
      </c>
      <c r="E7328" s="6">
        <f t="shared" si="1138"/>
        <v>8.6200148821056463E-2</v>
      </c>
      <c r="F7328" s="7">
        <f t="shared" si="1139"/>
        <v>8.5557859240884701E-2</v>
      </c>
      <c r="I7328" s="10">
        <v>7326</v>
      </c>
      <c r="J7328" s="8">
        <f t="shared" si="1140"/>
        <v>8.8639277119342802E-2</v>
      </c>
      <c r="K7328" s="8">
        <f t="shared" si="1140"/>
        <v>8.6774443478791374E-2</v>
      </c>
      <c r="L7328" s="8">
        <f t="shared" si="1140"/>
        <v>8.7700148821056464E-2</v>
      </c>
      <c r="M7328" s="8">
        <f t="shared" si="1140"/>
        <v>8.7057859240884702E-2</v>
      </c>
      <c r="P7328">
        <v>7326</v>
      </c>
      <c r="Q7328" s="8">
        <f t="shared" si="1141"/>
        <v>8.5639277119342799E-2</v>
      </c>
      <c r="R7328" s="8">
        <f t="shared" si="1141"/>
        <v>8.3774443478791372E-2</v>
      </c>
      <c r="S7328" s="8">
        <f t="shared" si="1141"/>
        <v>8.4700148821056462E-2</v>
      </c>
      <c r="T7328" s="8">
        <f t="shared" si="1141"/>
        <v>8.40578592408847E-2</v>
      </c>
      <c r="W7328">
        <v>7326</v>
      </c>
      <c r="X7328" s="4">
        <f t="shared" si="1136"/>
        <v>9.1942752194908536E-2</v>
      </c>
      <c r="Y7328" s="4">
        <f t="shared" si="1143"/>
        <v>8.8198438330949036E-2</v>
      </c>
      <c r="Z7328" s="4">
        <f t="shared" ref="Z7328:Z7391" si="1144">Tasa_Fwd(F7300,B7300,F7328,B7328,28)</f>
        <v>8.7543345378380266E-2</v>
      </c>
    </row>
    <row r="7329" spans="1:26" x14ac:dyDescent="0.25">
      <c r="A7329" s="16">
        <f t="shared" si="1142"/>
        <v>50862</v>
      </c>
      <c r="B7329">
        <f>+'[2]Ejercicio 1'!E7546</f>
        <v>7327</v>
      </c>
      <c r="C7329" s="5">
        <v>8.7139559263639824E-2</v>
      </c>
      <c r="D7329" s="4">
        <f t="shared" si="1137"/>
        <v>8.527471371801898E-2</v>
      </c>
      <c r="E7329" s="6">
        <f t="shared" si="1138"/>
        <v>8.6200424948666032E-2</v>
      </c>
      <c r="F7329" s="7">
        <f t="shared" si="1139"/>
        <v>8.555813127842006E-2</v>
      </c>
      <c r="I7329" s="10">
        <v>7327</v>
      </c>
      <c r="J7329" s="8">
        <f t="shared" si="1140"/>
        <v>8.8639559263639825E-2</v>
      </c>
      <c r="K7329" s="8">
        <f t="shared" si="1140"/>
        <v>8.6774713718018981E-2</v>
      </c>
      <c r="L7329" s="8">
        <f t="shared" si="1140"/>
        <v>8.7700424948666034E-2</v>
      </c>
      <c r="M7329" s="8">
        <f t="shared" si="1140"/>
        <v>8.7058131278420062E-2</v>
      </c>
      <c r="P7329">
        <v>7327</v>
      </c>
      <c r="Q7329" s="8">
        <f t="shared" si="1141"/>
        <v>8.5639559263639822E-2</v>
      </c>
      <c r="R7329" s="8">
        <f t="shared" si="1141"/>
        <v>8.3774713718018978E-2</v>
      </c>
      <c r="S7329" s="8">
        <f t="shared" si="1141"/>
        <v>8.4700424948666031E-2</v>
      </c>
      <c r="T7329" s="8">
        <f t="shared" si="1141"/>
        <v>8.4058131278420059E-2</v>
      </c>
      <c r="W7329">
        <v>7327</v>
      </c>
      <c r="X7329" s="4">
        <f t="shared" si="1136"/>
        <v>9.1884364882871439E-2</v>
      </c>
      <c r="Y7329" s="4">
        <f t="shared" si="1143"/>
        <v>8.819899058782224E-2</v>
      </c>
      <c r="Z7329" s="4">
        <f t="shared" si="1144"/>
        <v>8.754388926498459E-2</v>
      </c>
    </row>
    <row r="7330" spans="1:26" x14ac:dyDescent="0.25">
      <c r="A7330" s="16">
        <f t="shared" si="1142"/>
        <v>50863</v>
      </c>
      <c r="B7330">
        <f>+'[2]Ejercicio 1'!E7547</f>
        <v>7328</v>
      </c>
      <c r="C7330" s="5">
        <v>8.7139841407936847E-2</v>
      </c>
      <c r="D7330" s="4">
        <f t="shared" si="1137"/>
        <v>8.5274983957209421E-2</v>
      </c>
      <c r="E7330" s="6">
        <f t="shared" si="1138"/>
        <v>8.6200701076257158E-2</v>
      </c>
      <c r="F7330" s="7">
        <f t="shared" si="1139"/>
        <v>8.5558403315926873E-2</v>
      </c>
      <c r="I7330" s="10">
        <v>7328</v>
      </c>
      <c r="J7330" s="8">
        <f t="shared" si="1140"/>
        <v>8.8639841407936848E-2</v>
      </c>
      <c r="K7330" s="8">
        <f t="shared" si="1140"/>
        <v>8.6774983957209423E-2</v>
      </c>
      <c r="L7330" s="8">
        <f t="shared" si="1140"/>
        <v>8.7700701076257159E-2</v>
      </c>
      <c r="M7330" s="8">
        <f t="shared" si="1140"/>
        <v>8.7058403315926874E-2</v>
      </c>
      <c r="P7330">
        <v>7328</v>
      </c>
      <c r="Q7330" s="8">
        <f t="shared" si="1141"/>
        <v>8.5639841407936845E-2</v>
      </c>
      <c r="R7330" s="8">
        <f t="shared" si="1141"/>
        <v>8.377498395720942E-2</v>
      </c>
      <c r="S7330" s="8">
        <f t="shared" si="1141"/>
        <v>8.4700701076257157E-2</v>
      </c>
      <c r="T7330" s="8">
        <f t="shared" si="1141"/>
        <v>8.4058403315926872E-2</v>
      </c>
      <c r="W7330">
        <v>7328</v>
      </c>
      <c r="X7330" s="4">
        <f t="shared" si="1136"/>
        <v>9.1825962666852126E-2</v>
      </c>
      <c r="Y7330" s="4">
        <f t="shared" si="1143"/>
        <v>8.8199542844587392E-2</v>
      </c>
      <c r="Z7330" s="4">
        <f t="shared" si="1144"/>
        <v>8.7544433152990653E-2</v>
      </c>
    </row>
    <row r="7331" spans="1:26" x14ac:dyDescent="0.25">
      <c r="A7331" s="16">
        <f t="shared" si="1142"/>
        <v>50864</v>
      </c>
      <c r="B7331">
        <f>+'[2]Ejercicio 1'!E7548</f>
        <v>7329</v>
      </c>
      <c r="C7331" s="5">
        <v>8.714012355223387E-2</v>
      </c>
      <c r="D7331" s="4">
        <f t="shared" si="1137"/>
        <v>8.5275254196363143E-2</v>
      </c>
      <c r="E7331" s="6">
        <f t="shared" si="1138"/>
        <v>8.6200977203828952E-2</v>
      </c>
      <c r="F7331" s="7">
        <f t="shared" si="1139"/>
        <v>8.5558675353402266E-2</v>
      </c>
      <c r="I7331" s="10">
        <v>7329</v>
      </c>
      <c r="J7331" s="8">
        <f t="shared" si="1140"/>
        <v>8.8640123552233871E-2</v>
      </c>
      <c r="K7331" s="8">
        <f t="shared" si="1140"/>
        <v>8.6775254196363144E-2</v>
      </c>
      <c r="L7331" s="8">
        <f t="shared" si="1140"/>
        <v>8.7700977203828953E-2</v>
      </c>
      <c r="M7331" s="8">
        <f t="shared" si="1140"/>
        <v>8.7058675353402268E-2</v>
      </c>
      <c r="P7331">
        <v>7329</v>
      </c>
      <c r="Q7331" s="8">
        <f t="shared" si="1141"/>
        <v>8.5640123552233868E-2</v>
      </c>
      <c r="R7331" s="8">
        <f t="shared" si="1141"/>
        <v>8.3775254196363141E-2</v>
      </c>
      <c r="S7331" s="8">
        <f t="shared" si="1141"/>
        <v>8.470097720382895E-2</v>
      </c>
      <c r="T7331" s="8">
        <f t="shared" si="1141"/>
        <v>8.4058675353402265E-2</v>
      </c>
      <c r="W7331">
        <v>7329</v>
      </c>
      <c r="X7331" s="4">
        <f t="shared" si="1136"/>
        <v>9.1767545548213897E-2</v>
      </c>
      <c r="Y7331" s="4">
        <f t="shared" si="1143"/>
        <v>8.8200095101385045E-2</v>
      </c>
      <c r="Z7331" s="4">
        <f t="shared" si="1144"/>
        <v>8.7544977040908217E-2</v>
      </c>
    </row>
    <row r="7332" spans="1:26" x14ac:dyDescent="0.25">
      <c r="A7332" s="16">
        <f t="shared" si="1142"/>
        <v>50865</v>
      </c>
      <c r="B7332">
        <f>+'[2]Ejercicio 1'!E7549</f>
        <v>7330</v>
      </c>
      <c r="C7332" s="5">
        <v>8.7140405696530879E-2</v>
      </c>
      <c r="D7332" s="4">
        <f t="shared" si="1137"/>
        <v>8.5275524435479921E-2</v>
      </c>
      <c r="E7332" s="6">
        <f t="shared" si="1138"/>
        <v>8.6201253331382302E-2</v>
      </c>
      <c r="F7332" s="7">
        <f t="shared" si="1139"/>
        <v>8.5558947390843423E-2</v>
      </c>
      <c r="I7332" s="10">
        <v>7330</v>
      </c>
      <c r="J7332" s="8">
        <f t="shared" si="1140"/>
        <v>8.864040569653088E-2</v>
      </c>
      <c r="K7332" s="8">
        <f t="shared" si="1140"/>
        <v>8.6775524435479923E-2</v>
      </c>
      <c r="L7332" s="8">
        <f t="shared" si="1140"/>
        <v>8.7701253331382303E-2</v>
      </c>
      <c r="M7332" s="8">
        <f t="shared" si="1140"/>
        <v>8.7058947390843425E-2</v>
      </c>
      <c r="P7332">
        <v>7330</v>
      </c>
      <c r="Q7332" s="8">
        <f t="shared" si="1141"/>
        <v>8.5640405696530877E-2</v>
      </c>
      <c r="R7332" s="8">
        <f t="shared" si="1141"/>
        <v>8.377552443547992E-2</v>
      </c>
      <c r="S7332" s="8">
        <f t="shared" si="1141"/>
        <v>8.4701253331382301E-2</v>
      </c>
      <c r="T7332" s="8">
        <f t="shared" si="1141"/>
        <v>8.4058947390843422E-2</v>
      </c>
      <c r="W7332">
        <v>7330</v>
      </c>
      <c r="X7332" s="4">
        <f t="shared" si="1136"/>
        <v>9.1709113528369232E-2</v>
      </c>
      <c r="Y7332" s="4">
        <f t="shared" si="1143"/>
        <v>8.8200647358144049E-2</v>
      </c>
      <c r="Z7332" s="4">
        <f t="shared" si="1144"/>
        <v>8.7545520927989298E-2</v>
      </c>
    </row>
    <row r="7333" spans="1:26" x14ac:dyDescent="0.25">
      <c r="A7333" s="16">
        <f t="shared" si="1142"/>
        <v>50866</v>
      </c>
      <c r="B7333">
        <f>+'[2]Ejercicio 1'!E7550</f>
        <v>7331</v>
      </c>
      <c r="C7333" s="5">
        <v>8.7140687840827902E-2</v>
      </c>
      <c r="D7333" s="4">
        <f t="shared" si="1137"/>
        <v>8.5275794674559965E-2</v>
      </c>
      <c r="E7333" s="6">
        <f t="shared" si="1138"/>
        <v>8.6201529458916334E-2</v>
      </c>
      <c r="F7333" s="7">
        <f t="shared" si="1139"/>
        <v>8.555921942825602E-2</v>
      </c>
      <c r="I7333" s="10">
        <v>7331</v>
      </c>
      <c r="J7333" s="8">
        <f t="shared" si="1140"/>
        <v>8.8640687840827903E-2</v>
      </c>
      <c r="K7333" s="8">
        <f t="shared" si="1140"/>
        <v>8.6775794674559967E-2</v>
      </c>
      <c r="L7333" s="8">
        <f t="shared" si="1140"/>
        <v>8.7701529458916336E-2</v>
      </c>
      <c r="M7333" s="8">
        <f t="shared" si="1140"/>
        <v>8.7059219428256021E-2</v>
      </c>
      <c r="P7333">
        <v>7331</v>
      </c>
      <c r="Q7333" s="8">
        <f t="shared" si="1141"/>
        <v>8.56406878408279E-2</v>
      </c>
      <c r="R7333" s="8">
        <f t="shared" si="1141"/>
        <v>8.3775794674559964E-2</v>
      </c>
      <c r="S7333" s="8">
        <f t="shared" si="1141"/>
        <v>8.4701529458916333E-2</v>
      </c>
      <c r="T7333" s="8">
        <f t="shared" si="1141"/>
        <v>8.4059219428256018E-2</v>
      </c>
      <c r="W7333">
        <v>7331</v>
      </c>
      <c r="X7333" s="4">
        <f t="shared" si="1136"/>
        <v>9.1650666608699916E-2</v>
      </c>
      <c r="Y7333" s="4">
        <f t="shared" si="1143"/>
        <v>8.8201199614866166E-2</v>
      </c>
      <c r="Z7333" s="4">
        <f t="shared" si="1144"/>
        <v>8.7546064815727007E-2</v>
      </c>
    </row>
    <row r="7334" spans="1:26" x14ac:dyDescent="0.25">
      <c r="A7334" s="16">
        <f t="shared" si="1142"/>
        <v>50867</v>
      </c>
      <c r="B7334">
        <f>+'[2]Ejercicio 1'!E7551</f>
        <v>7332</v>
      </c>
      <c r="C7334" s="5">
        <v>8.7140969985124925E-2</v>
      </c>
      <c r="D7334" s="4">
        <f t="shared" si="1137"/>
        <v>8.5276064913602859E-2</v>
      </c>
      <c r="E7334" s="6">
        <f t="shared" si="1138"/>
        <v>8.6201805586431909E-2</v>
      </c>
      <c r="F7334" s="7">
        <f t="shared" si="1139"/>
        <v>8.5559491465637211E-2</v>
      </c>
      <c r="I7334" s="10">
        <v>7332</v>
      </c>
      <c r="J7334" s="8">
        <f t="shared" si="1140"/>
        <v>8.8640969985124926E-2</v>
      </c>
      <c r="K7334" s="8">
        <f t="shared" si="1140"/>
        <v>8.677606491360286E-2</v>
      </c>
      <c r="L7334" s="8">
        <f t="shared" si="1140"/>
        <v>8.7701805586431911E-2</v>
      </c>
      <c r="M7334" s="8">
        <f t="shared" si="1140"/>
        <v>8.7059491465637212E-2</v>
      </c>
      <c r="P7334">
        <v>7332</v>
      </c>
      <c r="Q7334" s="8">
        <f t="shared" si="1141"/>
        <v>8.5640969985124923E-2</v>
      </c>
      <c r="R7334" s="8">
        <f t="shared" si="1141"/>
        <v>8.3776064913602857E-2</v>
      </c>
      <c r="S7334" s="8">
        <f t="shared" si="1141"/>
        <v>8.4701805586431908E-2</v>
      </c>
      <c r="T7334" s="8">
        <f t="shared" si="1141"/>
        <v>8.4059491465637209E-2</v>
      </c>
      <c r="W7334">
        <v>7332</v>
      </c>
      <c r="X7334" s="4">
        <f t="shared" si="1136"/>
        <v>9.1592204790550774E-2</v>
      </c>
      <c r="Y7334" s="4">
        <f t="shared" si="1143"/>
        <v>8.8201751871550507E-2</v>
      </c>
      <c r="Z7334" s="4">
        <f t="shared" si="1144"/>
        <v>8.7546608703379061E-2</v>
      </c>
    </row>
    <row r="7335" spans="1:26" x14ac:dyDescent="0.25">
      <c r="A7335" s="16">
        <f t="shared" si="1142"/>
        <v>50868</v>
      </c>
      <c r="B7335">
        <f>+'[2]Ejercicio 1'!E7552</f>
        <v>7333</v>
      </c>
      <c r="C7335" s="5">
        <v>8.7141252129421948E-2</v>
      </c>
      <c r="D7335" s="4">
        <f t="shared" si="1137"/>
        <v>8.5276335152608823E-2</v>
      </c>
      <c r="E7335" s="6">
        <f t="shared" si="1138"/>
        <v>8.6202081713929041E-2</v>
      </c>
      <c r="F7335" s="7">
        <f t="shared" si="1139"/>
        <v>8.5559763502984137E-2</v>
      </c>
      <c r="I7335" s="10">
        <v>7333</v>
      </c>
      <c r="J7335" s="8">
        <f t="shared" si="1140"/>
        <v>8.8641252129421949E-2</v>
      </c>
      <c r="K7335" s="8">
        <f t="shared" si="1140"/>
        <v>8.6776335152608824E-2</v>
      </c>
      <c r="L7335" s="8">
        <f t="shared" si="1140"/>
        <v>8.7702081713929042E-2</v>
      </c>
      <c r="M7335" s="8">
        <f t="shared" si="1140"/>
        <v>8.7059763502984139E-2</v>
      </c>
      <c r="P7335">
        <v>7333</v>
      </c>
      <c r="Q7335" s="8">
        <f t="shared" si="1141"/>
        <v>8.5641252129421946E-2</v>
      </c>
      <c r="R7335" s="8">
        <f t="shared" si="1141"/>
        <v>8.3776335152608822E-2</v>
      </c>
      <c r="S7335" s="8">
        <f t="shared" si="1141"/>
        <v>8.4702081713929039E-2</v>
      </c>
      <c r="T7335" s="8">
        <f t="shared" si="1141"/>
        <v>8.4059763502984136E-2</v>
      </c>
      <c r="W7335">
        <v>7333</v>
      </c>
      <c r="X7335" s="4">
        <f t="shared" si="1136"/>
        <v>9.1533728075319815E-2</v>
      </c>
      <c r="Y7335" s="4">
        <f t="shared" si="1143"/>
        <v>8.8202304128197073E-2</v>
      </c>
      <c r="Z7335" s="4">
        <f t="shared" si="1144"/>
        <v>8.7547152590194646E-2</v>
      </c>
    </row>
    <row r="7336" spans="1:26" x14ac:dyDescent="0.25">
      <c r="A7336" s="16">
        <f t="shared" si="1142"/>
        <v>50869</v>
      </c>
      <c r="B7336">
        <f>+'[2]Ejercicio 1'!E7553</f>
        <v>7334</v>
      </c>
      <c r="C7336" s="5">
        <v>8.7141534273718971E-2</v>
      </c>
      <c r="D7336" s="4">
        <f t="shared" si="1137"/>
        <v>8.5276605391577831E-2</v>
      </c>
      <c r="E7336" s="6">
        <f t="shared" si="1138"/>
        <v>8.6202357841405966E-2</v>
      </c>
      <c r="F7336" s="7">
        <f t="shared" si="1139"/>
        <v>8.5560035540302531E-2</v>
      </c>
      <c r="I7336" s="10">
        <v>7334</v>
      </c>
      <c r="J7336" s="8">
        <f t="shared" si="1140"/>
        <v>8.8641534273718972E-2</v>
      </c>
      <c r="K7336" s="8">
        <f t="shared" si="1140"/>
        <v>8.6776605391577832E-2</v>
      </c>
      <c r="L7336" s="8">
        <f t="shared" si="1140"/>
        <v>8.7702357841405967E-2</v>
      </c>
      <c r="M7336" s="8">
        <f t="shared" si="1140"/>
        <v>8.7060035540302533E-2</v>
      </c>
      <c r="P7336">
        <v>7334</v>
      </c>
      <c r="Q7336" s="8">
        <f t="shared" si="1141"/>
        <v>8.5641534273718969E-2</v>
      </c>
      <c r="R7336" s="8">
        <f t="shared" si="1141"/>
        <v>8.377660539157783E-2</v>
      </c>
      <c r="S7336" s="8">
        <f t="shared" si="1141"/>
        <v>8.4702357841405965E-2</v>
      </c>
      <c r="T7336" s="8">
        <f t="shared" si="1141"/>
        <v>8.406003554030253E-2</v>
      </c>
      <c r="W7336">
        <v>7334</v>
      </c>
      <c r="X7336" s="4">
        <f t="shared" si="1136"/>
        <v>9.1475236464387932E-2</v>
      </c>
      <c r="Y7336" s="4">
        <f t="shared" si="1143"/>
        <v>8.8202856384734712E-2</v>
      </c>
      <c r="Z7336" s="4">
        <f t="shared" si="1144"/>
        <v>8.7547696477669704E-2</v>
      </c>
    </row>
    <row r="7337" spans="1:26" x14ac:dyDescent="0.25">
      <c r="A7337" s="16">
        <f t="shared" si="1142"/>
        <v>50870</v>
      </c>
      <c r="B7337">
        <f>+'[2]Ejercicio 1'!E7554</f>
        <v>7335</v>
      </c>
      <c r="C7337" s="5">
        <v>8.7141816418015994E-2</v>
      </c>
      <c r="D7337" s="4">
        <f t="shared" si="1137"/>
        <v>8.527687563050991E-2</v>
      </c>
      <c r="E7337" s="6">
        <f t="shared" si="1138"/>
        <v>8.6202633968865322E-2</v>
      </c>
      <c r="F7337" s="7">
        <f t="shared" si="1139"/>
        <v>8.5560307577589506E-2</v>
      </c>
      <c r="I7337" s="10">
        <v>7335</v>
      </c>
      <c r="J7337" s="8">
        <f t="shared" si="1140"/>
        <v>8.8641816418015995E-2</v>
      </c>
      <c r="K7337" s="8">
        <f t="shared" si="1140"/>
        <v>8.6776875630509911E-2</v>
      </c>
      <c r="L7337" s="8">
        <f t="shared" si="1140"/>
        <v>8.7702633968865323E-2</v>
      </c>
      <c r="M7337" s="8">
        <f t="shared" si="1140"/>
        <v>8.7060307577589507E-2</v>
      </c>
      <c r="P7337">
        <v>7335</v>
      </c>
      <c r="Q7337" s="8">
        <f t="shared" si="1141"/>
        <v>8.5641816418015992E-2</v>
      </c>
      <c r="R7337" s="8">
        <f t="shared" si="1141"/>
        <v>8.3776875630509909E-2</v>
      </c>
      <c r="S7337" s="8">
        <f t="shared" si="1141"/>
        <v>8.4702633968865321E-2</v>
      </c>
      <c r="T7337" s="8">
        <f t="shared" si="1141"/>
        <v>8.4060307577589505E-2</v>
      </c>
      <c r="W7337">
        <v>7335</v>
      </c>
      <c r="X7337" s="4">
        <f t="shared" si="1136"/>
        <v>9.1416729959118856E-2</v>
      </c>
      <c r="Y7337" s="4">
        <f t="shared" si="1143"/>
        <v>8.8203408641376005E-2</v>
      </c>
      <c r="Z7337" s="4">
        <f t="shared" si="1144"/>
        <v>8.7548240365056262E-2</v>
      </c>
    </row>
    <row r="7338" spans="1:26" x14ac:dyDescent="0.25">
      <c r="A7338" s="16">
        <f t="shared" si="1142"/>
        <v>50871</v>
      </c>
      <c r="B7338">
        <f>+'[2]Ejercicio 1'!E7555</f>
        <v>7336</v>
      </c>
      <c r="C7338" s="5">
        <v>8.7142098562313003E-2</v>
      </c>
      <c r="D7338" s="4">
        <f t="shared" si="1137"/>
        <v>8.5277145869405671E-2</v>
      </c>
      <c r="E7338" s="6">
        <f t="shared" si="1138"/>
        <v>8.620291009630536E-2</v>
      </c>
      <c r="F7338" s="7">
        <f t="shared" si="1139"/>
        <v>8.556057961484223E-2</v>
      </c>
      <c r="I7338" s="10">
        <v>7336</v>
      </c>
      <c r="J7338" s="8">
        <f t="shared" si="1140"/>
        <v>8.8642098562313004E-2</v>
      </c>
      <c r="K7338" s="8">
        <f t="shared" si="1140"/>
        <v>8.6777145869405672E-2</v>
      </c>
      <c r="L7338" s="8">
        <f t="shared" si="1140"/>
        <v>8.7702910096305361E-2</v>
      </c>
      <c r="M7338" s="8">
        <f t="shared" si="1140"/>
        <v>8.7060579614842232E-2</v>
      </c>
      <c r="P7338">
        <v>7336</v>
      </c>
      <c r="Q7338" s="8">
        <f t="shared" si="1141"/>
        <v>8.5642098562313002E-2</v>
      </c>
      <c r="R7338" s="8">
        <f t="shared" si="1141"/>
        <v>8.377714586940567E-2</v>
      </c>
      <c r="S7338" s="8">
        <f t="shared" si="1141"/>
        <v>8.4702910096305359E-2</v>
      </c>
      <c r="T7338" s="8">
        <f t="shared" si="1141"/>
        <v>8.4060579614842229E-2</v>
      </c>
      <c r="W7338">
        <v>7336</v>
      </c>
      <c r="X7338" s="4">
        <f t="shared" si="1136"/>
        <v>9.1358208560947479E-2</v>
      </c>
      <c r="Y7338" s="4">
        <f t="shared" si="1143"/>
        <v>8.8203960897908384E-2</v>
      </c>
      <c r="Z7338" s="4">
        <f t="shared" si="1144"/>
        <v>8.7548784251606351E-2</v>
      </c>
    </row>
    <row r="7339" spans="1:26" x14ac:dyDescent="0.25">
      <c r="A7339" s="16">
        <f t="shared" si="1142"/>
        <v>50872</v>
      </c>
      <c r="B7339">
        <f>+'[2]Ejercicio 1'!E7556</f>
        <v>7337</v>
      </c>
      <c r="C7339" s="5">
        <v>8.7142380706610026E-2</v>
      </c>
      <c r="D7339" s="4">
        <f t="shared" si="1137"/>
        <v>8.5277416108263865E-2</v>
      </c>
      <c r="E7339" s="6">
        <f t="shared" si="1138"/>
        <v>8.6203186223726941E-2</v>
      </c>
      <c r="F7339" s="7">
        <f t="shared" si="1139"/>
        <v>8.5560851652066408E-2</v>
      </c>
      <c r="I7339" s="10">
        <v>7337</v>
      </c>
      <c r="J7339" s="8">
        <f t="shared" si="1140"/>
        <v>8.8642380706610027E-2</v>
      </c>
      <c r="K7339" s="8">
        <f t="shared" si="1140"/>
        <v>8.6777416108263866E-2</v>
      </c>
      <c r="L7339" s="8">
        <f t="shared" si="1140"/>
        <v>8.7703186223726942E-2</v>
      </c>
      <c r="M7339" s="8">
        <f t="shared" si="1140"/>
        <v>8.7060851652066409E-2</v>
      </c>
      <c r="P7339">
        <v>7337</v>
      </c>
      <c r="Q7339" s="8">
        <f t="shared" si="1141"/>
        <v>8.5642380706610025E-2</v>
      </c>
      <c r="R7339" s="8">
        <f t="shared" si="1141"/>
        <v>8.3777416108263864E-2</v>
      </c>
      <c r="S7339" s="8">
        <f t="shared" si="1141"/>
        <v>8.470318622372694E-2</v>
      </c>
      <c r="T7339" s="8">
        <f t="shared" si="1141"/>
        <v>8.4060851652066407E-2</v>
      </c>
      <c r="W7339">
        <v>7337</v>
      </c>
      <c r="X7339" s="4">
        <f t="shared" si="1136"/>
        <v>9.129967227120242E-2</v>
      </c>
      <c r="Y7339" s="4">
        <f t="shared" si="1143"/>
        <v>8.8204513154404737E-2</v>
      </c>
      <c r="Z7339" s="4">
        <f t="shared" si="1144"/>
        <v>8.7549328138813054E-2</v>
      </c>
    </row>
    <row r="7340" spans="1:26" x14ac:dyDescent="0.25">
      <c r="A7340" s="16">
        <f t="shared" si="1142"/>
        <v>50873</v>
      </c>
      <c r="B7340">
        <f>+'[2]Ejercicio 1'!E7557</f>
        <v>7338</v>
      </c>
      <c r="C7340" s="5">
        <v>8.7142662850907049E-2</v>
      </c>
      <c r="D7340" s="4">
        <f t="shared" si="1137"/>
        <v>8.5277686347085116E-2</v>
      </c>
      <c r="E7340" s="6">
        <f t="shared" si="1138"/>
        <v>8.6203462351129204E-2</v>
      </c>
      <c r="F7340" s="7">
        <f t="shared" si="1139"/>
        <v>8.5561123689256322E-2</v>
      </c>
      <c r="I7340" s="10">
        <v>7338</v>
      </c>
      <c r="J7340" s="8">
        <f t="shared" si="1140"/>
        <v>8.864266285090705E-2</v>
      </c>
      <c r="K7340" s="8">
        <f t="shared" si="1140"/>
        <v>8.6777686347085117E-2</v>
      </c>
      <c r="L7340" s="8">
        <f t="shared" si="1140"/>
        <v>8.7703462351129205E-2</v>
      </c>
      <c r="M7340" s="8">
        <f t="shared" si="1140"/>
        <v>8.7061123689256323E-2</v>
      </c>
      <c r="P7340">
        <v>7338</v>
      </c>
      <c r="Q7340" s="8">
        <f t="shared" si="1141"/>
        <v>8.5642662850907048E-2</v>
      </c>
      <c r="R7340" s="8">
        <f t="shared" si="1141"/>
        <v>8.3777686347085115E-2</v>
      </c>
      <c r="S7340" s="8">
        <f t="shared" si="1141"/>
        <v>8.4703462351129202E-2</v>
      </c>
      <c r="T7340" s="8">
        <f t="shared" si="1141"/>
        <v>8.406112368925632E-2</v>
      </c>
      <c r="W7340">
        <v>7338</v>
      </c>
      <c r="X7340" s="4">
        <f t="shared" si="1136"/>
        <v>9.1241121091283864E-2</v>
      </c>
      <c r="Y7340" s="4">
        <f t="shared" si="1143"/>
        <v>8.8205065410862454E-2</v>
      </c>
      <c r="Z7340" s="4">
        <f t="shared" si="1144"/>
        <v>8.7549872025188991E-2</v>
      </c>
    </row>
    <row r="7341" spans="1:26" x14ac:dyDescent="0.25">
      <c r="A7341" s="16">
        <f t="shared" si="1142"/>
        <v>50874</v>
      </c>
      <c r="B7341">
        <f>+'[2]Ejercicio 1'!E7558</f>
        <v>7339</v>
      </c>
      <c r="C7341" s="5">
        <v>8.7142944995204072E-2</v>
      </c>
      <c r="D7341" s="4">
        <f t="shared" si="1137"/>
        <v>8.5277956585869646E-2</v>
      </c>
      <c r="E7341" s="6">
        <f t="shared" si="1138"/>
        <v>8.6203738478512149E-2</v>
      </c>
      <c r="F7341" s="7">
        <f t="shared" si="1139"/>
        <v>8.5561395726417702E-2</v>
      </c>
      <c r="I7341" s="10">
        <v>7339</v>
      </c>
      <c r="J7341" s="8">
        <f t="shared" si="1140"/>
        <v>8.8642944995204073E-2</v>
      </c>
      <c r="K7341" s="8">
        <f t="shared" si="1140"/>
        <v>8.6777956585869648E-2</v>
      </c>
      <c r="L7341" s="8">
        <f t="shared" si="1140"/>
        <v>8.770373847851215E-2</v>
      </c>
      <c r="M7341" s="8">
        <f t="shared" si="1140"/>
        <v>8.7061395726417704E-2</v>
      </c>
      <c r="P7341">
        <v>7339</v>
      </c>
      <c r="Q7341" s="8">
        <f t="shared" si="1141"/>
        <v>8.5642944995204071E-2</v>
      </c>
      <c r="R7341" s="8">
        <f t="shared" si="1141"/>
        <v>8.3777956585869645E-2</v>
      </c>
      <c r="S7341" s="8">
        <f t="shared" si="1141"/>
        <v>8.4703738478512147E-2</v>
      </c>
      <c r="T7341" s="8">
        <f t="shared" si="1141"/>
        <v>8.4061395726417701E-2</v>
      </c>
      <c r="W7341">
        <v>7339</v>
      </c>
      <c r="X7341" s="4">
        <f t="shared" si="1136"/>
        <v>9.118255502257358E-2</v>
      </c>
      <c r="Y7341" s="4">
        <f t="shared" si="1143"/>
        <v>8.8205617667211231E-2</v>
      </c>
      <c r="Z7341" s="4">
        <f t="shared" si="1144"/>
        <v>8.7550415912218682E-2</v>
      </c>
    </row>
    <row r="7342" spans="1:26" x14ac:dyDescent="0.25">
      <c r="A7342" s="16">
        <f t="shared" si="1142"/>
        <v>50875</v>
      </c>
      <c r="B7342">
        <f>+'[2]Ejercicio 1'!E7559</f>
        <v>7340</v>
      </c>
      <c r="C7342" s="5">
        <v>8.7143227139501095E-2</v>
      </c>
      <c r="D7342" s="4">
        <f t="shared" si="1137"/>
        <v>8.5278226824617234E-2</v>
      </c>
      <c r="E7342" s="6">
        <f t="shared" si="1138"/>
        <v>8.6204014605876636E-2</v>
      </c>
      <c r="F7342" s="7">
        <f t="shared" si="1139"/>
        <v>8.5561667763544805E-2</v>
      </c>
      <c r="I7342" s="10">
        <v>7340</v>
      </c>
      <c r="J7342" s="8">
        <f t="shared" si="1140"/>
        <v>8.8643227139501096E-2</v>
      </c>
      <c r="K7342" s="8">
        <f t="shared" si="1140"/>
        <v>8.6778226824617236E-2</v>
      </c>
      <c r="L7342" s="8">
        <f t="shared" si="1140"/>
        <v>8.7704014605876637E-2</v>
      </c>
      <c r="M7342" s="8">
        <f t="shared" si="1140"/>
        <v>8.7061667763544806E-2</v>
      </c>
      <c r="P7342">
        <v>7340</v>
      </c>
      <c r="Q7342" s="8">
        <f t="shared" si="1141"/>
        <v>8.5643227139501094E-2</v>
      </c>
      <c r="R7342" s="8">
        <f t="shared" si="1141"/>
        <v>8.3778226824617233E-2</v>
      </c>
      <c r="S7342" s="8">
        <f t="shared" si="1141"/>
        <v>8.4704014605876635E-2</v>
      </c>
      <c r="T7342" s="8">
        <f t="shared" si="1141"/>
        <v>8.4061667763544803E-2</v>
      </c>
      <c r="W7342">
        <v>7340</v>
      </c>
      <c r="X7342" s="4">
        <f t="shared" si="1136"/>
        <v>9.112397406645549E-2</v>
      </c>
      <c r="Y7342" s="4">
        <f t="shared" si="1143"/>
        <v>8.8206169923593397E-2</v>
      </c>
      <c r="Z7342" s="4">
        <f t="shared" si="1144"/>
        <v>8.7550959798411918E-2</v>
      </c>
    </row>
    <row r="7343" spans="1:26" x14ac:dyDescent="0.25">
      <c r="A7343" s="16">
        <f t="shared" si="1142"/>
        <v>50876</v>
      </c>
      <c r="B7343">
        <f>+'[2]Ejercicio 1'!E7560</f>
        <v>7341</v>
      </c>
      <c r="C7343" s="5">
        <v>8.7143509283798118E-2</v>
      </c>
      <c r="D7343" s="4">
        <f t="shared" si="1137"/>
        <v>8.5278497063328074E-2</v>
      </c>
      <c r="E7343" s="6">
        <f t="shared" si="1138"/>
        <v>8.620429073322268E-2</v>
      </c>
      <c r="F7343" s="7">
        <f t="shared" si="1139"/>
        <v>8.5561939800643375E-2</v>
      </c>
      <c r="I7343" s="10">
        <v>7341</v>
      </c>
      <c r="J7343" s="8">
        <f t="shared" si="1140"/>
        <v>8.8643509283798119E-2</v>
      </c>
      <c r="K7343" s="8">
        <f t="shared" si="1140"/>
        <v>8.6778497063328075E-2</v>
      </c>
      <c r="L7343" s="8">
        <f t="shared" si="1140"/>
        <v>8.7704290733222681E-2</v>
      </c>
      <c r="M7343" s="8">
        <f t="shared" si="1140"/>
        <v>8.7061939800643376E-2</v>
      </c>
      <c r="P7343">
        <v>7341</v>
      </c>
      <c r="Q7343" s="8">
        <f t="shared" si="1141"/>
        <v>8.5643509283798117E-2</v>
      </c>
      <c r="R7343" s="8">
        <f t="shared" si="1141"/>
        <v>8.3778497063328072E-2</v>
      </c>
      <c r="S7343" s="8">
        <f t="shared" si="1141"/>
        <v>8.4704290733222679E-2</v>
      </c>
      <c r="T7343" s="8">
        <f t="shared" si="1141"/>
        <v>8.4061939800643373E-2</v>
      </c>
      <c r="W7343">
        <v>7341</v>
      </c>
      <c r="X7343" s="4">
        <f t="shared" si="1136"/>
        <v>9.1065378224312252E-2</v>
      </c>
      <c r="Y7343" s="4">
        <f t="shared" si="1143"/>
        <v>8.8206722180008065E-2</v>
      </c>
      <c r="Z7343" s="4">
        <f t="shared" si="1144"/>
        <v>8.7551503685267471E-2</v>
      </c>
    </row>
    <row r="7344" spans="1:26" x14ac:dyDescent="0.25">
      <c r="A7344" s="16">
        <f t="shared" si="1142"/>
        <v>50877</v>
      </c>
      <c r="B7344">
        <f>+'[2]Ejercicio 1'!E7561</f>
        <v>7342</v>
      </c>
      <c r="C7344" s="5">
        <v>8.7143791428095141E-2</v>
      </c>
      <c r="D7344" s="4">
        <f t="shared" si="1137"/>
        <v>8.5278767302001776E-2</v>
      </c>
      <c r="E7344" s="6">
        <f t="shared" si="1138"/>
        <v>8.6204566860549392E-2</v>
      </c>
      <c r="F7344" s="7">
        <f t="shared" si="1139"/>
        <v>8.5562211837707666E-2</v>
      </c>
      <c r="I7344" s="10">
        <v>7342</v>
      </c>
      <c r="J7344" s="8">
        <f t="shared" si="1140"/>
        <v>8.8643791428095142E-2</v>
      </c>
      <c r="K7344" s="8">
        <f t="shared" si="1140"/>
        <v>8.6778767302001777E-2</v>
      </c>
      <c r="L7344" s="8">
        <f t="shared" si="1140"/>
        <v>8.7704566860549393E-2</v>
      </c>
      <c r="M7344" s="8">
        <f t="shared" si="1140"/>
        <v>8.7062211837707668E-2</v>
      </c>
      <c r="P7344">
        <v>7342</v>
      </c>
      <c r="Q7344" s="8">
        <f t="shared" si="1141"/>
        <v>8.564379142809514E-2</v>
      </c>
      <c r="R7344" s="8">
        <f t="shared" si="1141"/>
        <v>8.3778767302001775E-2</v>
      </c>
      <c r="S7344" s="8">
        <f t="shared" si="1141"/>
        <v>8.4704566860549391E-2</v>
      </c>
      <c r="T7344" s="8">
        <f t="shared" si="1141"/>
        <v>8.4062211837707665E-2</v>
      </c>
      <c r="W7344">
        <v>7342</v>
      </c>
      <c r="X7344" s="4">
        <f t="shared" si="1136"/>
        <v>9.1006767497527369E-2</v>
      </c>
      <c r="Y7344" s="4">
        <f t="shared" si="1143"/>
        <v>8.820727443624353E-2</v>
      </c>
      <c r="Z7344" s="4">
        <f t="shared" si="1144"/>
        <v>8.7552047571283695E-2</v>
      </c>
    </row>
    <row r="7345" spans="1:26" x14ac:dyDescent="0.25">
      <c r="A7345" s="16">
        <f t="shared" si="1142"/>
        <v>50878</v>
      </c>
      <c r="B7345">
        <f>+'[2]Ejercicio 1'!E7562</f>
        <v>7343</v>
      </c>
      <c r="C7345" s="5">
        <v>8.714407357239215E-2</v>
      </c>
      <c r="D7345" s="4">
        <f t="shared" si="1137"/>
        <v>8.527903754063855E-2</v>
      </c>
      <c r="E7345" s="6">
        <f t="shared" si="1138"/>
        <v>8.6204842987857674E-2</v>
      </c>
      <c r="F7345" s="7">
        <f t="shared" si="1139"/>
        <v>8.5562483874743425E-2</v>
      </c>
      <c r="I7345" s="10">
        <v>7343</v>
      </c>
      <c r="J7345" s="8">
        <f t="shared" si="1140"/>
        <v>8.8644073572392151E-2</v>
      </c>
      <c r="K7345" s="8">
        <f t="shared" si="1140"/>
        <v>8.6779037540638551E-2</v>
      </c>
      <c r="L7345" s="8">
        <f t="shared" si="1140"/>
        <v>8.7704842987857676E-2</v>
      </c>
      <c r="M7345" s="8">
        <f t="shared" si="1140"/>
        <v>8.7062483874743427E-2</v>
      </c>
      <c r="P7345">
        <v>7343</v>
      </c>
      <c r="Q7345" s="8">
        <f t="shared" si="1141"/>
        <v>8.5644073572392149E-2</v>
      </c>
      <c r="R7345" s="8">
        <f t="shared" si="1141"/>
        <v>8.3779037540638548E-2</v>
      </c>
      <c r="S7345" s="8">
        <f t="shared" si="1141"/>
        <v>8.4704842987857673E-2</v>
      </c>
      <c r="T7345" s="8">
        <f t="shared" si="1141"/>
        <v>8.4062483874743424E-2</v>
      </c>
      <c r="W7345">
        <v>7343</v>
      </c>
      <c r="X7345" s="4">
        <f t="shared" si="1136"/>
        <v>9.0948141887484762E-2</v>
      </c>
      <c r="Y7345" s="4">
        <f t="shared" si="1143"/>
        <v>8.8207826692513258E-2</v>
      </c>
      <c r="Z7345" s="4">
        <f t="shared" si="1144"/>
        <v>8.7552591457962237E-2</v>
      </c>
    </row>
    <row r="7346" spans="1:26" x14ac:dyDescent="0.25">
      <c r="A7346" s="16">
        <f t="shared" si="1142"/>
        <v>50879</v>
      </c>
      <c r="B7346">
        <f>+'[2]Ejercicio 1'!E7563</f>
        <v>7344</v>
      </c>
      <c r="C7346" s="5">
        <v>8.7144355716689173E-2</v>
      </c>
      <c r="D7346" s="4">
        <f t="shared" si="1137"/>
        <v>8.5279307779238367E-2</v>
      </c>
      <c r="E7346" s="6">
        <f t="shared" si="1138"/>
        <v>8.6205119115146611E-2</v>
      </c>
      <c r="F7346" s="7">
        <f t="shared" si="1139"/>
        <v>8.556275591174492E-2</v>
      </c>
      <c r="I7346" s="10">
        <v>7344</v>
      </c>
      <c r="J7346" s="8">
        <f t="shared" si="1140"/>
        <v>8.8644355716689174E-2</v>
      </c>
      <c r="K7346" s="8">
        <f t="shared" si="1140"/>
        <v>8.6779307779238368E-2</v>
      </c>
      <c r="L7346" s="8">
        <f t="shared" si="1140"/>
        <v>8.7705119115146613E-2</v>
      </c>
      <c r="M7346" s="8">
        <f t="shared" si="1140"/>
        <v>8.7062755911744921E-2</v>
      </c>
      <c r="P7346">
        <v>7344</v>
      </c>
      <c r="Q7346" s="8">
        <f t="shared" si="1141"/>
        <v>8.5644355716689172E-2</v>
      </c>
      <c r="R7346" s="8">
        <f t="shared" si="1141"/>
        <v>8.3779307779238366E-2</v>
      </c>
      <c r="S7346" s="8">
        <f t="shared" si="1141"/>
        <v>8.470511911514661E-2</v>
      </c>
      <c r="T7346" s="8">
        <f t="shared" si="1141"/>
        <v>8.4062755911744919E-2</v>
      </c>
      <c r="W7346">
        <v>7344</v>
      </c>
      <c r="X7346" s="4">
        <f t="shared" si="1136"/>
        <v>9.0889501395568423E-2</v>
      </c>
      <c r="Y7346" s="4">
        <f t="shared" si="1143"/>
        <v>8.8208378948743449E-2</v>
      </c>
      <c r="Z7346" s="4">
        <f t="shared" si="1144"/>
        <v>8.7553135343801464E-2</v>
      </c>
    </row>
    <row r="7347" spans="1:26" x14ac:dyDescent="0.25">
      <c r="A7347" s="16">
        <f t="shared" si="1142"/>
        <v>50880</v>
      </c>
      <c r="B7347">
        <f>+'[2]Ejercicio 1'!E7564</f>
        <v>7345</v>
      </c>
      <c r="C7347" s="5">
        <v>8.7144637860986196E-2</v>
      </c>
      <c r="D7347" s="4">
        <f t="shared" si="1137"/>
        <v>8.5279578017801255E-2</v>
      </c>
      <c r="E7347" s="6">
        <f t="shared" si="1138"/>
        <v>8.620539524241623E-2</v>
      </c>
      <c r="F7347" s="7">
        <f t="shared" si="1139"/>
        <v>8.5563027948717868E-2</v>
      </c>
      <c r="I7347" s="10">
        <v>7345</v>
      </c>
      <c r="J7347" s="8">
        <f t="shared" si="1140"/>
        <v>8.8644637860986197E-2</v>
      </c>
      <c r="K7347" s="8">
        <f t="shared" si="1140"/>
        <v>8.6779578017801257E-2</v>
      </c>
      <c r="L7347" s="8">
        <f t="shared" si="1140"/>
        <v>8.7705395242416231E-2</v>
      </c>
      <c r="M7347" s="8">
        <f t="shared" si="1140"/>
        <v>8.7063027948717869E-2</v>
      </c>
      <c r="P7347">
        <v>7345</v>
      </c>
      <c r="Q7347" s="8">
        <f t="shared" si="1141"/>
        <v>8.5644637860986195E-2</v>
      </c>
      <c r="R7347" s="8">
        <f t="shared" si="1141"/>
        <v>8.3779578017801254E-2</v>
      </c>
      <c r="S7347" s="8">
        <f t="shared" si="1141"/>
        <v>8.4705395242416229E-2</v>
      </c>
      <c r="T7347" s="8">
        <f t="shared" si="1141"/>
        <v>8.4063027948717867E-2</v>
      </c>
      <c r="W7347">
        <v>7345</v>
      </c>
      <c r="X7347" s="4">
        <f t="shared" si="1136"/>
        <v>9.0830846023162701E-2</v>
      </c>
      <c r="Y7347" s="4">
        <f t="shared" si="1143"/>
        <v>8.8208931204866475E-2</v>
      </c>
      <c r="Z7347" s="4">
        <f t="shared" si="1144"/>
        <v>8.7553679230303008E-2</v>
      </c>
    </row>
    <row r="7348" spans="1:26" x14ac:dyDescent="0.25">
      <c r="A7348" s="16">
        <f t="shared" si="1142"/>
        <v>50881</v>
      </c>
      <c r="B7348">
        <f>+'[2]Ejercicio 1'!E7565</f>
        <v>7346</v>
      </c>
      <c r="C7348" s="5">
        <v>8.7144920005283219E-2</v>
      </c>
      <c r="D7348" s="4">
        <f t="shared" si="1137"/>
        <v>8.5279848256327201E-2</v>
      </c>
      <c r="E7348" s="6">
        <f t="shared" si="1138"/>
        <v>8.6205671369668294E-2</v>
      </c>
      <c r="F7348" s="7">
        <f t="shared" si="1139"/>
        <v>8.5563299985656566E-2</v>
      </c>
      <c r="I7348" s="10">
        <v>7346</v>
      </c>
      <c r="J7348" s="8">
        <f t="shared" si="1140"/>
        <v>8.864492000528322E-2</v>
      </c>
      <c r="K7348" s="8">
        <f t="shared" si="1140"/>
        <v>8.6779848256327202E-2</v>
      </c>
      <c r="L7348" s="8">
        <f t="shared" si="1140"/>
        <v>8.7705671369668295E-2</v>
      </c>
      <c r="M7348" s="8">
        <f t="shared" si="1140"/>
        <v>8.7063299985656567E-2</v>
      </c>
      <c r="P7348">
        <v>7346</v>
      </c>
      <c r="Q7348" s="8">
        <f t="shared" si="1141"/>
        <v>8.5644920005283218E-2</v>
      </c>
      <c r="R7348" s="8">
        <f t="shared" si="1141"/>
        <v>8.37798482563272E-2</v>
      </c>
      <c r="S7348" s="8">
        <f t="shared" si="1141"/>
        <v>8.4705671369668292E-2</v>
      </c>
      <c r="T7348" s="8">
        <f t="shared" si="1141"/>
        <v>8.4063299985656564E-2</v>
      </c>
      <c r="W7348">
        <v>7346</v>
      </c>
      <c r="X7348" s="4">
        <f t="shared" si="1136"/>
        <v>9.0772175771652003E-2</v>
      </c>
      <c r="Y7348" s="4">
        <f t="shared" si="1143"/>
        <v>8.8209483461091406E-2</v>
      </c>
      <c r="Z7348" s="4">
        <f t="shared" si="1144"/>
        <v>8.755422311671035E-2</v>
      </c>
    </row>
    <row r="7349" spans="1:26" x14ac:dyDescent="0.25">
      <c r="A7349" s="16">
        <f t="shared" si="1142"/>
        <v>50882</v>
      </c>
      <c r="B7349">
        <f>+'[2]Ejercicio 1'!E7566</f>
        <v>7347</v>
      </c>
      <c r="C7349" s="5">
        <v>8.7145202149580242E-2</v>
      </c>
      <c r="D7349" s="4">
        <f t="shared" si="1137"/>
        <v>8.5280118494816815E-2</v>
      </c>
      <c r="E7349" s="6">
        <f t="shared" si="1138"/>
        <v>8.6205947496901011E-2</v>
      </c>
      <c r="F7349" s="7">
        <f t="shared" si="1139"/>
        <v>8.5563572022566703E-2</v>
      </c>
      <c r="I7349" s="10">
        <v>7347</v>
      </c>
      <c r="J7349" s="8">
        <f t="shared" si="1140"/>
        <v>8.8645202149580243E-2</v>
      </c>
      <c r="K7349" s="8">
        <f t="shared" si="1140"/>
        <v>8.6780118494816816E-2</v>
      </c>
      <c r="L7349" s="8">
        <f t="shared" si="1140"/>
        <v>8.7705947496901013E-2</v>
      </c>
      <c r="M7349" s="8">
        <f t="shared" si="1140"/>
        <v>8.7063572022566704E-2</v>
      </c>
      <c r="P7349">
        <v>7347</v>
      </c>
      <c r="Q7349" s="8">
        <f t="shared" si="1141"/>
        <v>8.5645202149580241E-2</v>
      </c>
      <c r="R7349" s="8">
        <f t="shared" si="1141"/>
        <v>8.3780118494816813E-2</v>
      </c>
      <c r="S7349" s="8">
        <f t="shared" si="1141"/>
        <v>8.470594749690101E-2</v>
      </c>
      <c r="T7349" s="8">
        <f t="shared" si="1141"/>
        <v>8.4063572022566702E-2</v>
      </c>
      <c r="W7349">
        <v>7347</v>
      </c>
      <c r="X7349" s="4">
        <f t="shared" si="1136"/>
        <v>9.0713490642423344E-2</v>
      </c>
      <c r="Y7349" s="4">
        <f t="shared" si="1143"/>
        <v>8.8210035717210047E-2</v>
      </c>
      <c r="Z7349" s="4">
        <f t="shared" si="1144"/>
        <v>8.7554767003034897E-2</v>
      </c>
    </row>
    <row r="7350" spans="1:26" x14ac:dyDescent="0.25">
      <c r="A7350" s="16">
        <f t="shared" si="1142"/>
        <v>50883</v>
      </c>
      <c r="B7350">
        <f>+'[2]Ejercicio 1'!E7567</f>
        <v>7348</v>
      </c>
      <c r="C7350" s="5">
        <v>8.7145484293877265E-2</v>
      </c>
      <c r="D7350" s="4">
        <f t="shared" si="1137"/>
        <v>8.5280388733268875E-2</v>
      </c>
      <c r="E7350" s="6">
        <f t="shared" si="1138"/>
        <v>8.6206223624114411E-2</v>
      </c>
      <c r="F7350" s="7">
        <f t="shared" si="1139"/>
        <v>8.556384405944259E-2</v>
      </c>
      <c r="I7350" s="10">
        <v>7348</v>
      </c>
      <c r="J7350" s="8">
        <f t="shared" si="1140"/>
        <v>8.8645484293877266E-2</v>
      </c>
      <c r="K7350" s="8">
        <f t="shared" si="1140"/>
        <v>8.6780388733268876E-2</v>
      </c>
      <c r="L7350" s="8">
        <f t="shared" si="1140"/>
        <v>8.7706223624114413E-2</v>
      </c>
      <c r="M7350" s="8">
        <f t="shared" si="1140"/>
        <v>8.7063844059442591E-2</v>
      </c>
      <c r="P7350">
        <v>7348</v>
      </c>
      <c r="Q7350" s="8">
        <f t="shared" si="1141"/>
        <v>8.5645484293877264E-2</v>
      </c>
      <c r="R7350" s="8">
        <f t="shared" si="1141"/>
        <v>8.3780388733268873E-2</v>
      </c>
      <c r="S7350" s="8">
        <f t="shared" si="1141"/>
        <v>8.470622362411441E-2</v>
      </c>
      <c r="T7350" s="8">
        <f t="shared" si="1141"/>
        <v>8.4063844059442588E-2</v>
      </c>
      <c r="W7350">
        <v>7348</v>
      </c>
      <c r="X7350" s="4">
        <f t="shared" si="1136"/>
        <v>9.06547906368598E-2</v>
      </c>
      <c r="Y7350" s="4">
        <f t="shared" si="1143"/>
        <v>8.8210587973290025E-2</v>
      </c>
      <c r="Z7350" s="4">
        <f t="shared" si="1144"/>
        <v>8.7555310888517271E-2</v>
      </c>
    </row>
    <row r="7351" spans="1:26" x14ac:dyDescent="0.25">
      <c r="A7351" s="16">
        <f t="shared" si="1142"/>
        <v>50884</v>
      </c>
      <c r="B7351">
        <f>+'[2]Ejercicio 1'!E7568</f>
        <v>7349</v>
      </c>
      <c r="C7351" s="5">
        <v>8.7145766438174288E-2</v>
      </c>
      <c r="D7351" s="4">
        <f t="shared" si="1137"/>
        <v>8.5280658971684214E-2</v>
      </c>
      <c r="E7351" s="6">
        <f t="shared" si="1138"/>
        <v>8.6206499751309368E-2</v>
      </c>
      <c r="F7351" s="7">
        <f t="shared" si="1139"/>
        <v>8.5564116096287071E-2</v>
      </c>
      <c r="I7351" s="10">
        <v>7349</v>
      </c>
      <c r="J7351" s="8">
        <f t="shared" si="1140"/>
        <v>8.8645766438174289E-2</v>
      </c>
      <c r="K7351" s="8">
        <f t="shared" si="1140"/>
        <v>8.6780658971684216E-2</v>
      </c>
      <c r="L7351" s="8">
        <f t="shared" si="1140"/>
        <v>8.7706499751309369E-2</v>
      </c>
      <c r="M7351" s="8">
        <f t="shared" si="1140"/>
        <v>8.7064116096287072E-2</v>
      </c>
      <c r="P7351">
        <v>7349</v>
      </c>
      <c r="Q7351" s="8">
        <f t="shared" si="1141"/>
        <v>8.5645766438174287E-2</v>
      </c>
      <c r="R7351" s="8">
        <f t="shared" si="1141"/>
        <v>8.3780658971684213E-2</v>
      </c>
      <c r="S7351" s="8">
        <f t="shared" si="1141"/>
        <v>8.4706499751309366E-2</v>
      </c>
      <c r="T7351" s="8">
        <f t="shared" si="1141"/>
        <v>8.406411609628707E-2</v>
      </c>
      <c r="W7351">
        <v>7349</v>
      </c>
      <c r="X7351" s="4">
        <f t="shared" si="1136"/>
        <v>9.0596075756347941E-2</v>
      </c>
      <c r="Y7351" s="4">
        <f t="shared" si="1143"/>
        <v>8.8211140229331367E-2</v>
      </c>
      <c r="Z7351" s="4">
        <f t="shared" si="1144"/>
        <v>8.755585477391685E-2</v>
      </c>
    </row>
    <row r="7352" spans="1:26" x14ac:dyDescent="0.25">
      <c r="A7352" s="16">
        <f t="shared" si="1142"/>
        <v>50885</v>
      </c>
      <c r="B7352">
        <f>+'[2]Ejercicio 1'!E7569</f>
        <v>7350</v>
      </c>
      <c r="C7352" s="5">
        <v>8.7146048582471297E-2</v>
      </c>
      <c r="D7352" s="4">
        <f t="shared" si="1137"/>
        <v>8.5280929210062403E-2</v>
      </c>
      <c r="E7352" s="6">
        <f t="shared" si="1138"/>
        <v>8.6206775878485006E-2</v>
      </c>
      <c r="F7352" s="7">
        <f t="shared" si="1139"/>
        <v>8.5564388133102992E-2</v>
      </c>
      <c r="I7352" s="10">
        <v>7350</v>
      </c>
      <c r="J7352" s="8">
        <f t="shared" si="1140"/>
        <v>8.8646048582471298E-2</v>
      </c>
      <c r="K7352" s="8">
        <f t="shared" si="1140"/>
        <v>8.6780929210062405E-2</v>
      </c>
      <c r="L7352" s="8">
        <f t="shared" si="1140"/>
        <v>8.7706775878485008E-2</v>
      </c>
      <c r="M7352" s="8">
        <f t="shared" si="1140"/>
        <v>8.7064388133102993E-2</v>
      </c>
      <c r="P7352">
        <v>7350</v>
      </c>
      <c r="Q7352" s="8">
        <f t="shared" si="1141"/>
        <v>8.5646048582471296E-2</v>
      </c>
      <c r="R7352" s="8">
        <f t="shared" si="1141"/>
        <v>8.3780929210062402E-2</v>
      </c>
      <c r="S7352" s="8">
        <f t="shared" si="1141"/>
        <v>8.4706775878485005E-2</v>
      </c>
      <c r="T7352" s="8">
        <f t="shared" si="1141"/>
        <v>8.4064388133102991E-2</v>
      </c>
      <c r="W7352">
        <v>7350</v>
      </c>
      <c r="X7352" s="4">
        <f t="shared" si="1136"/>
        <v>9.0537346002273922E-2</v>
      </c>
      <c r="Y7352" s="4">
        <f t="shared" si="1143"/>
        <v>8.8211692485335808E-2</v>
      </c>
      <c r="Z7352" s="4">
        <f t="shared" si="1144"/>
        <v>8.7556398659975887E-2</v>
      </c>
    </row>
    <row r="7353" spans="1:26" x14ac:dyDescent="0.25">
      <c r="A7353" s="16">
        <f t="shared" si="1142"/>
        <v>50886</v>
      </c>
      <c r="B7353">
        <f>+'[2]Ejercicio 1'!E7570</f>
        <v>7351</v>
      </c>
      <c r="C7353" s="5">
        <v>8.714633072676832E-2</v>
      </c>
      <c r="D7353" s="4">
        <f t="shared" si="1137"/>
        <v>8.5281199448403844E-2</v>
      </c>
      <c r="E7353" s="6">
        <f t="shared" si="1138"/>
        <v>8.6207052005642187E-2</v>
      </c>
      <c r="F7353" s="7">
        <f t="shared" si="1139"/>
        <v>8.5564660169884663E-2</v>
      </c>
      <c r="I7353" s="10">
        <v>7351</v>
      </c>
      <c r="J7353" s="8">
        <f t="shared" si="1140"/>
        <v>8.8646330726768321E-2</v>
      </c>
      <c r="K7353" s="8">
        <f t="shared" si="1140"/>
        <v>8.6781199448403845E-2</v>
      </c>
      <c r="L7353" s="8">
        <f t="shared" si="1140"/>
        <v>8.7707052005642189E-2</v>
      </c>
      <c r="M7353" s="8">
        <f t="shared" si="1140"/>
        <v>8.7064660169884664E-2</v>
      </c>
      <c r="P7353">
        <v>7351</v>
      </c>
      <c r="Q7353" s="8">
        <f t="shared" si="1141"/>
        <v>8.5646330726768319E-2</v>
      </c>
      <c r="R7353" s="8">
        <f t="shared" si="1141"/>
        <v>8.3781199448403842E-2</v>
      </c>
      <c r="S7353" s="8">
        <f t="shared" si="1141"/>
        <v>8.4707052005642186E-2</v>
      </c>
      <c r="T7353" s="8">
        <f t="shared" si="1141"/>
        <v>8.4064660169884661E-2</v>
      </c>
      <c r="W7353">
        <v>7351</v>
      </c>
      <c r="X7353" s="4">
        <f t="shared" si="1136"/>
        <v>9.0478601376023898E-2</v>
      </c>
      <c r="Y7353" s="4">
        <f t="shared" si="1143"/>
        <v>8.8212244741302487E-2</v>
      </c>
      <c r="Z7353" s="4">
        <f t="shared" si="1144"/>
        <v>8.7556942545940722E-2</v>
      </c>
    </row>
    <row r="7354" spans="1:26" x14ac:dyDescent="0.25">
      <c r="A7354" s="16">
        <f t="shared" si="1142"/>
        <v>50887</v>
      </c>
      <c r="B7354">
        <f>+'[2]Ejercicio 1'!E7571</f>
        <v>7352</v>
      </c>
      <c r="C7354" s="5">
        <v>8.7146612871065343E-2</v>
      </c>
      <c r="D7354" s="4">
        <f t="shared" si="1137"/>
        <v>8.5281469686708772E-2</v>
      </c>
      <c r="E7354" s="6">
        <f t="shared" si="1138"/>
        <v>8.6207328132780925E-2</v>
      </c>
      <c r="F7354" s="7">
        <f t="shared" si="1139"/>
        <v>8.5564932206634942E-2</v>
      </c>
      <c r="I7354" s="10">
        <v>7352</v>
      </c>
      <c r="J7354" s="8">
        <f t="shared" si="1140"/>
        <v>8.8646612871065344E-2</v>
      </c>
      <c r="K7354" s="8">
        <f t="shared" si="1140"/>
        <v>8.6781469686708773E-2</v>
      </c>
      <c r="L7354" s="8">
        <f t="shared" si="1140"/>
        <v>8.7707328132780926E-2</v>
      </c>
      <c r="M7354" s="8">
        <f t="shared" si="1140"/>
        <v>8.7064932206634943E-2</v>
      </c>
      <c r="P7354">
        <v>7352</v>
      </c>
      <c r="Q7354" s="8">
        <f t="shared" si="1141"/>
        <v>8.5646612871065342E-2</v>
      </c>
      <c r="R7354" s="8">
        <f t="shared" si="1141"/>
        <v>8.378146968670877E-2</v>
      </c>
      <c r="S7354" s="8">
        <f t="shared" si="1141"/>
        <v>8.4707328132780924E-2</v>
      </c>
      <c r="T7354" s="8">
        <f t="shared" si="1141"/>
        <v>8.406493220663494E-2</v>
      </c>
      <c r="W7354">
        <v>7352</v>
      </c>
      <c r="X7354" s="4">
        <f t="shared" ref="X7354:X7417" si="1145">Tasa_Fwd(C7172,B7172,C7354,B7354,182)</f>
        <v>9.0419841879001997E-2</v>
      </c>
      <c r="Y7354" s="4">
        <f t="shared" si="1143"/>
        <v>8.8212796997230503E-2</v>
      </c>
      <c r="Z7354" s="4">
        <f t="shared" si="1144"/>
        <v>8.7557486431071946E-2</v>
      </c>
    </row>
    <row r="7355" spans="1:26" x14ac:dyDescent="0.25">
      <c r="A7355" s="16">
        <f t="shared" si="1142"/>
        <v>50888</v>
      </c>
      <c r="B7355">
        <f>+'[2]Ejercicio 1'!E7572</f>
        <v>7353</v>
      </c>
      <c r="C7355" s="5">
        <v>8.7146895015362366E-2</v>
      </c>
      <c r="D7355" s="4">
        <f t="shared" si="1137"/>
        <v>8.5281739924976341E-2</v>
      </c>
      <c r="E7355" s="6">
        <f t="shared" si="1138"/>
        <v>8.6207604259899456E-2</v>
      </c>
      <c r="F7355" s="7">
        <f t="shared" si="1139"/>
        <v>8.556520424335666E-2</v>
      </c>
      <c r="I7355" s="10">
        <v>7353</v>
      </c>
      <c r="J7355" s="8">
        <f t="shared" si="1140"/>
        <v>8.8646895015362367E-2</v>
      </c>
      <c r="K7355" s="8">
        <f t="shared" si="1140"/>
        <v>8.6781739924976342E-2</v>
      </c>
      <c r="L7355" s="8">
        <f t="shared" si="1140"/>
        <v>8.7707604259899458E-2</v>
      </c>
      <c r="M7355" s="8">
        <f t="shared" si="1140"/>
        <v>8.7065204243356661E-2</v>
      </c>
      <c r="P7355">
        <v>7353</v>
      </c>
      <c r="Q7355" s="8">
        <f t="shared" si="1141"/>
        <v>8.5646895015362365E-2</v>
      </c>
      <c r="R7355" s="8">
        <f t="shared" si="1141"/>
        <v>8.3781739924976339E-2</v>
      </c>
      <c r="S7355" s="8">
        <f t="shared" si="1141"/>
        <v>8.4707604259899455E-2</v>
      </c>
      <c r="T7355" s="8">
        <f t="shared" si="1141"/>
        <v>8.4065204243356659E-2</v>
      </c>
      <c r="W7355">
        <v>7353</v>
      </c>
      <c r="X7355" s="4">
        <f t="shared" si="1145"/>
        <v>9.0361067512543428E-2</v>
      </c>
      <c r="Y7355" s="4">
        <f t="shared" si="1143"/>
        <v>8.8213349253051354E-2</v>
      </c>
      <c r="Z7355" s="4">
        <f t="shared" si="1144"/>
        <v>8.7558030316862642E-2</v>
      </c>
    </row>
    <row r="7356" spans="1:26" x14ac:dyDescent="0.25">
      <c r="A7356" s="16">
        <f t="shared" si="1142"/>
        <v>50889</v>
      </c>
      <c r="B7356">
        <f>+'[2]Ejercicio 1'!E7573</f>
        <v>7354</v>
      </c>
      <c r="C7356" s="5">
        <v>8.7147177159659389E-2</v>
      </c>
      <c r="D7356" s="4">
        <f t="shared" si="1137"/>
        <v>8.5282010163206967E-2</v>
      </c>
      <c r="E7356" s="6">
        <f t="shared" si="1138"/>
        <v>8.6207880387000418E-2</v>
      </c>
      <c r="F7356" s="7">
        <f t="shared" si="1139"/>
        <v>8.5565476280044114E-2</v>
      </c>
      <c r="I7356" s="10">
        <v>7354</v>
      </c>
      <c r="J7356" s="8">
        <f t="shared" si="1140"/>
        <v>8.864717715965939E-2</v>
      </c>
      <c r="K7356" s="8">
        <f t="shared" si="1140"/>
        <v>8.6782010163206968E-2</v>
      </c>
      <c r="L7356" s="8">
        <f t="shared" si="1140"/>
        <v>8.770788038700042E-2</v>
      </c>
      <c r="M7356" s="8">
        <f t="shared" si="1140"/>
        <v>8.7065476280044116E-2</v>
      </c>
      <c r="P7356">
        <v>7354</v>
      </c>
      <c r="Q7356" s="8">
        <f t="shared" si="1141"/>
        <v>8.5647177159659388E-2</v>
      </c>
      <c r="R7356" s="8">
        <f t="shared" si="1141"/>
        <v>8.3782010163206966E-2</v>
      </c>
      <c r="S7356" s="8">
        <f t="shared" si="1141"/>
        <v>8.4707880387000417E-2</v>
      </c>
      <c r="T7356" s="8">
        <f t="shared" si="1141"/>
        <v>8.4065476280044113E-2</v>
      </c>
      <c r="W7356">
        <v>7354</v>
      </c>
      <c r="X7356" s="4">
        <f t="shared" si="1145"/>
        <v>9.0302278278086595E-2</v>
      </c>
      <c r="Y7356" s="4">
        <f t="shared" si="1143"/>
        <v>8.8213901508904707E-2</v>
      </c>
      <c r="Z7356" s="4">
        <f t="shared" si="1144"/>
        <v>8.7558574201819714E-2</v>
      </c>
    </row>
    <row r="7357" spans="1:26" x14ac:dyDescent="0.25">
      <c r="A7357" s="16">
        <f t="shared" si="1142"/>
        <v>50890</v>
      </c>
      <c r="B7357">
        <f>+'[2]Ejercicio 1'!E7574</f>
        <v>7355</v>
      </c>
      <c r="C7357" s="5">
        <v>8.7147459303956412E-2</v>
      </c>
      <c r="D7357" s="4">
        <f t="shared" si="1137"/>
        <v>8.5282280401400665E-2</v>
      </c>
      <c r="E7357" s="6">
        <f t="shared" si="1138"/>
        <v>8.6208156514082063E-2</v>
      </c>
      <c r="F7357" s="7">
        <f t="shared" si="1139"/>
        <v>8.5565748316700177E-2</v>
      </c>
      <c r="I7357" s="10">
        <v>7355</v>
      </c>
      <c r="J7357" s="8">
        <f t="shared" si="1140"/>
        <v>8.8647459303956413E-2</v>
      </c>
      <c r="K7357" s="8">
        <f t="shared" si="1140"/>
        <v>8.6782280401400666E-2</v>
      </c>
      <c r="L7357" s="8">
        <f t="shared" si="1140"/>
        <v>8.7708156514082064E-2</v>
      </c>
      <c r="M7357" s="8">
        <f t="shared" si="1140"/>
        <v>8.7065748316700178E-2</v>
      </c>
      <c r="P7357">
        <v>7355</v>
      </c>
      <c r="Q7357" s="8">
        <f t="shared" si="1141"/>
        <v>8.5647459303956411E-2</v>
      </c>
      <c r="R7357" s="8">
        <f t="shared" si="1141"/>
        <v>8.3782280401400663E-2</v>
      </c>
      <c r="S7357" s="8">
        <f t="shared" si="1141"/>
        <v>8.4708156514082061E-2</v>
      </c>
      <c r="T7357" s="8">
        <f t="shared" si="1141"/>
        <v>8.4065748316700176E-2</v>
      </c>
      <c r="W7357">
        <v>7355</v>
      </c>
      <c r="X7357" s="4">
        <f t="shared" si="1145"/>
        <v>9.0243474177002708E-2</v>
      </c>
      <c r="Y7357" s="4">
        <f t="shared" si="1143"/>
        <v>8.8214453764790562E-2</v>
      </c>
      <c r="Z7357" s="4">
        <f t="shared" si="1144"/>
        <v>8.7559118087427681E-2</v>
      </c>
    </row>
    <row r="7358" spans="1:26" x14ac:dyDescent="0.25">
      <c r="A7358" s="16">
        <f t="shared" si="1142"/>
        <v>50891</v>
      </c>
      <c r="B7358">
        <f>+'[2]Ejercicio 1'!E7575</f>
        <v>7356</v>
      </c>
      <c r="C7358" s="5">
        <v>8.7147741448253435E-2</v>
      </c>
      <c r="D7358" s="4">
        <f t="shared" si="1137"/>
        <v>8.528255063955742E-2</v>
      </c>
      <c r="E7358" s="6">
        <f t="shared" si="1138"/>
        <v>8.6208432641144375E-2</v>
      </c>
      <c r="F7358" s="7">
        <f t="shared" si="1139"/>
        <v>8.5566020353324834E-2</v>
      </c>
      <c r="I7358" s="10">
        <v>7356</v>
      </c>
      <c r="J7358" s="8">
        <f t="shared" si="1140"/>
        <v>8.8647741448253436E-2</v>
      </c>
      <c r="K7358" s="8">
        <f t="shared" si="1140"/>
        <v>8.6782550639557421E-2</v>
      </c>
      <c r="L7358" s="8">
        <f t="shared" si="1140"/>
        <v>8.7708432641144377E-2</v>
      </c>
      <c r="M7358" s="8">
        <f t="shared" si="1140"/>
        <v>8.7066020353324836E-2</v>
      </c>
      <c r="P7358">
        <v>7356</v>
      </c>
      <c r="Q7358" s="8">
        <f t="shared" si="1141"/>
        <v>8.5647741448253434E-2</v>
      </c>
      <c r="R7358" s="8">
        <f t="shared" si="1141"/>
        <v>8.3782550639557418E-2</v>
      </c>
      <c r="S7358" s="8">
        <f t="shared" si="1141"/>
        <v>8.4708432641144374E-2</v>
      </c>
      <c r="T7358" s="8">
        <f t="shared" si="1141"/>
        <v>8.4066020353324833E-2</v>
      </c>
      <c r="W7358">
        <v>7356</v>
      </c>
      <c r="X7358" s="4">
        <f t="shared" si="1145"/>
        <v>9.0184655210678796E-2</v>
      </c>
      <c r="Y7358" s="4">
        <f t="shared" si="1143"/>
        <v>8.8215006020497228E-2</v>
      </c>
      <c r="Z7358" s="4">
        <f t="shared" si="1144"/>
        <v>8.7559661972204897E-2</v>
      </c>
    </row>
    <row r="7359" spans="1:26" x14ac:dyDescent="0.25">
      <c r="A7359" s="16">
        <f t="shared" si="1142"/>
        <v>50892</v>
      </c>
      <c r="B7359">
        <f>+'[2]Ejercicio 1'!E7576</f>
        <v>7357</v>
      </c>
      <c r="C7359" s="5">
        <v>8.7148023592550444E-2</v>
      </c>
      <c r="D7359" s="4">
        <f t="shared" si="1137"/>
        <v>8.5282820877677634E-2</v>
      </c>
      <c r="E7359" s="6">
        <f t="shared" si="1138"/>
        <v>8.6208708768189118E-2</v>
      </c>
      <c r="F7359" s="7">
        <f t="shared" si="1139"/>
        <v>8.5566292389920945E-2</v>
      </c>
      <c r="I7359" s="10">
        <v>7357</v>
      </c>
      <c r="J7359" s="8">
        <f t="shared" si="1140"/>
        <v>8.8648023592550446E-2</v>
      </c>
      <c r="K7359" s="8">
        <f t="shared" si="1140"/>
        <v>8.6782820877677636E-2</v>
      </c>
      <c r="L7359" s="8">
        <f t="shared" si="1140"/>
        <v>8.770870876818912E-2</v>
      </c>
      <c r="M7359" s="8">
        <f t="shared" si="1140"/>
        <v>8.7066292389920946E-2</v>
      </c>
      <c r="P7359">
        <v>7357</v>
      </c>
      <c r="Q7359" s="8">
        <f t="shared" si="1141"/>
        <v>8.5648023592550443E-2</v>
      </c>
      <c r="R7359" s="8">
        <f t="shared" si="1141"/>
        <v>8.3782820877677633E-2</v>
      </c>
      <c r="S7359" s="8">
        <f t="shared" si="1141"/>
        <v>8.4708708768189117E-2</v>
      </c>
      <c r="T7359" s="8">
        <f t="shared" si="1141"/>
        <v>8.4066292389920944E-2</v>
      </c>
      <c r="W7359">
        <v>7357</v>
      </c>
      <c r="X7359" s="4">
        <f t="shared" si="1145"/>
        <v>9.0125821380521651E-2</v>
      </c>
      <c r="Y7359" s="4">
        <f t="shared" si="1143"/>
        <v>8.821555827630842E-2</v>
      </c>
      <c r="Z7359" s="4">
        <f t="shared" si="1144"/>
        <v>8.7560205857641585E-2</v>
      </c>
    </row>
    <row r="7360" spans="1:26" x14ac:dyDescent="0.25">
      <c r="A7360" s="16">
        <f t="shared" si="1142"/>
        <v>50893</v>
      </c>
      <c r="B7360">
        <f>+'[2]Ejercicio 1'!E7577</f>
        <v>7358</v>
      </c>
      <c r="C7360" s="5">
        <v>8.7148305736847467E-2</v>
      </c>
      <c r="D7360" s="4">
        <f t="shared" si="1137"/>
        <v>8.5283091115760712E-2</v>
      </c>
      <c r="E7360" s="6">
        <f t="shared" si="1138"/>
        <v>8.6208984895213656E-2</v>
      </c>
      <c r="F7360" s="7">
        <f t="shared" si="1139"/>
        <v>8.5566564426482791E-2</v>
      </c>
      <c r="I7360" s="10">
        <v>7358</v>
      </c>
      <c r="J7360" s="8">
        <f t="shared" si="1140"/>
        <v>8.8648305736847469E-2</v>
      </c>
      <c r="K7360" s="8">
        <f t="shared" si="1140"/>
        <v>8.6783091115760713E-2</v>
      </c>
      <c r="L7360" s="8">
        <f t="shared" si="1140"/>
        <v>8.7708984895213657E-2</v>
      </c>
      <c r="M7360" s="8">
        <f t="shared" si="1140"/>
        <v>8.7066564426482793E-2</v>
      </c>
      <c r="P7360">
        <v>7358</v>
      </c>
      <c r="Q7360" s="8">
        <f t="shared" si="1141"/>
        <v>8.5648305736847466E-2</v>
      </c>
      <c r="R7360" s="8">
        <f t="shared" si="1141"/>
        <v>8.3783091115760711E-2</v>
      </c>
      <c r="S7360" s="8">
        <f t="shared" si="1141"/>
        <v>8.4708984895213654E-2</v>
      </c>
      <c r="T7360" s="8">
        <f t="shared" si="1141"/>
        <v>8.406656442648279E-2</v>
      </c>
      <c r="W7360">
        <v>7358</v>
      </c>
      <c r="X7360" s="4">
        <f t="shared" si="1145"/>
        <v>9.0066972687883579E-2</v>
      </c>
      <c r="Y7360" s="4">
        <f t="shared" si="1143"/>
        <v>8.8216110531939534E-2</v>
      </c>
      <c r="Z7360" s="4">
        <f t="shared" si="1144"/>
        <v>8.7560749742989774E-2</v>
      </c>
    </row>
    <row r="7361" spans="1:26" x14ac:dyDescent="0.25">
      <c r="A7361" s="16">
        <f t="shared" si="1142"/>
        <v>50894</v>
      </c>
      <c r="B7361">
        <f>+'[2]Ejercicio 1'!E7578</f>
        <v>7359</v>
      </c>
      <c r="C7361" s="5">
        <v>8.714858788114449E-2</v>
      </c>
      <c r="D7361" s="4">
        <f t="shared" si="1137"/>
        <v>8.5283361353806653E-2</v>
      </c>
      <c r="E7361" s="6">
        <f t="shared" si="1138"/>
        <v>8.6209261022219763E-2</v>
      </c>
      <c r="F7361" s="7">
        <f t="shared" si="1139"/>
        <v>8.5566836463013232E-2</v>
      </c>
      <c r="I7361" s="10">
        <v>7359</v>
      </c>
      <c r="J7361" s="8">
        <f t="shared" si="1140"/>
        <v>8.8648587881144492E-2</v>
      </c>
      <c r="K7361" s="8">
        <f t="shared" si="1140"/>
        <v>8.6783361353806654E-2</v>
      </c>
      <c r="L7361" s="8">
        <f t="shared" si="1140"/>
        <v>8.7709261022219764E-2</v>
      </c>
      <c r="M7361" s="8">
        <f t="shared" si="1140"/>
        <v>8.7066836463013234E-2</v>
      </c>
      <c r="P7361">
        <v>7359</v>
      </c>
      <c r="Q7361" s="8">
        <f t="shared" si="1141"/>
        <v>8.5648587881144489E-2</v>
      </c>
      <c r="R7361" s="8">
        <f t="shared" si="1141"/>
        <v>8.3783361353806651E-2</v>
      </c>
      <c r="S7361" s="8">
        <f t="shared" si="1141"/>
        <v>8.4709261022219762E-2</v>
      </c>
      <c r="T7361" s="8">
        <f t="shared" si="1141"/>
        <v>8.4066836463013231E-2</v>
      </c>
      <c r="W7361">
        <v>7359</v>
      </c>
      <c r="X7361" s="4">
        <f t="shared" si="1145"/>
        <v>9.0008109134155564E-2</v>
      </c>
      <c r="Y7361" s="4">
        <f t="shared" si="1143"/>
        <v>8.8216662787604025E-2</v>
      </c>
      <c r="Z7361" s="4">
        <f t="shared" si="1144"/>
        <v>8.7561293627501494E-2</v>
      </c>
    </row>
    <row r="7362" spans="1:26" x14ac:dyDescent="0.25">
      <c r="A7362" s="16">
        <f t="shared" si="1142"/>
        <v>50895</v>
      </c>
      <c r="B7362">
        <f>+'[2]Ejercicio 1'!E7579</f>
        <v>7360</v>
      </c>
      <c r="C7362" s="5">
        <v>8.7148870025441513E-2</v>
      </c>
      <c r="D7362" s="4">
        <f t="shared" si="1137"/>
        <v>8.5283631591815637E-2</v>
      </c>
      <c r="E7362" s="6">
        <f t="shared" si="1138"/>
        <v>8.6209537149207413E-2</v>
      </c>
      <c r="F7362" s="7">
        <f t="shared" si="1139"/>
        <v>8.5567108499512282E-2</v>
      </c>
      <c r="I7362" s="10">
        <v>7360</v>
      </c>
      <c r="J7362" s="8">
        <f t="shared" si="1140"/>
        <v>8.8648870025441515E-2</v>
      </c>
      <c r="K7362" s="8">
        <f t="shared" si="1140"/>
        <v>8.6783631591815638E-2</v>
      </c>
      <c r="L7362" s="8">
        <f t="shared" si="1140"/>
        <v>8.7709537149207414E-2</v>
      </c>
      <c r="M7362" s="8">
        <f t="shared" ref="M7362:M7425" si="1146">F7362+$O$1</f>
        <v>8.7067108499512283E-2</v>
      </c>
      <c r="P7362">
        <v>7360</v>
      </c>
      <c r="Q7362" s="8">
        <f t="shared" si="1141"/>
        <v>8.5648870025441512E-2</v>
      </c>
      <c r="R7362" s="8">
        <f t="shared" si="1141"/>
        <v>8.3783631591815635E-2</v>
      </c>
      <c r="S7362" s="8">
        <f t="shared" si="1141"/>
        <v>8.4709537149207412E-2</v>
      </c>
      <c r="T7362" s="8">
        <f t="shared" ref="T7362:T7425" si="1147">F7362-$O$1</f>
        <v>8.406710849951228E-2</v>
      </c>
      <c r="W7362">
        <v>7360</v>
      </c>
      <c r="X7362" s="4">
        <f t="shared" si="1145"/>
        <v>8.9949230720758902E-2</v>
      </c>
      <c r="Y7362" s="4">
        <f t="shared" si="1143"/>
        <v>8.8217215043230754E-2</v>
      </c>
      <c r="Z7362" s="4">
        <f t="shared" si="1144"/>
        <v>8.7561837511921856E-2</v>
      </c>
    </row>
    <row r="7363" spans="1:26" x14ac:dyDescent="0.25">
      <c r="A7363" s="16">
        <f t="shared" si="1142"/>
        <v>50896</v>
      </c>
      <c r="B7363">
        <f>+'[2]Ejercicio 1'!E7580</f>
        <v>7361</v>
      </c>
      <c r="C7363" s="5">
        <v>8.7149152169738536E-2</v>
      </c>
      <c r="D7363" s="4">
        <f t="shared" ref="D7363:D7426" si="1148">+LN((1+C7363*182/360)^(360/182))</f>
        <v>8.52839018297879E-2</v>
      </c>
      <c r="E7363" s="6">
        <f t="shared" ref="E7363:E7426" si="1149">Equivalencia_Tasas(C7363,182,91)</f>
        <v>8.6209813276175731E-2</v>
      </c>
      <c r="F7363" s="7">
        <f t="shared" ref="F7363:F7426" si="1150">Equivalencia_Tasas(C7363,182,28)</f>
        <v>8.5567380535979912E-2</v>
      </c>
      <c r="I7363" s="10">
        <v>7361</v>
      </c>
      <c r="J7363" s="8">
        <f t="shared" ref="J7363:M7426" si="1151">C7363+$O$1</f>
        <v>8.8649152169738538E-2</v>
      </c>
      <c r="K7363" s="8">
        <f t="shared" si="1151"/>
        <v>8.6783901829787902E-2</v>
      </c>
      <c r="L7363" s="8">
        <f t="shared" si="1151"/>
        <v>8.7709813276175733E-2</v>
      </c>
      <c r="M7363" s="8">
        <f t="shared" si="1146"/>
        <v>8.7067380535979913E-2</v>
      </c>
      <c r="P7363">
        <v>7361</v>
      </c>
      <c r="Q7363" s="8">
        <f t="shared" ref="Q7363:T7426" si="1152">C7363-$O$1</f>
        <v>8.5649152169738535E-2</v>
      </c>
      <c r="R7363" s="8">
        <f t="shared" si="1152"/>
        <v>8.3783901829787899E-2</v>
      </c>
      <c r="S7363" s="8">
        <f t="shared" si="1152"/>
        <v>8.470981327617573E-2</v>
      </c>
      <c r="T7363" s="8">
        <f t="shared" si="1147"/>
        <v>8.406738053597991E-2</v>
      </c>
      <c r="W7363">
        <v>7361</v>
      </c>
      <c r="X7363" s="4">
        <f t="shared" si="1145"/>
        <v>8.9890337449067409E-2</v>
      </c>
      <c r="Y7363" s="4">
        <f t="shared" si="1143"/>
        <v>8.8217767298819708E-2</v>
      </c>
      <c r="Z7363" s="4">
        <f t="shared" si="1144"/>
        <v>8.7562381397001676E-2</v>
      </c>
    </row>
    <row r="7364" spans="1:26" x14ac:dyDescent="0.25">
      <c r="A7364" s="16">
        <f t="shared" si="1142"/>
        <v>50897</v>
      </c>
      <c r="B7364">
        <f>+'[2]Ejercicio 1'!E7581</f>
        <v>7362</v>
      </c>
      <c r="C7364" s="5">
        <v>8.7149434314035559E-2</v>
      </c>
      <c r="D7364" s="4">
        <f t="shared" si="1148"/>
        <v>8.5284172067723624E-2</v>
      </c>
      <c r="E7364" s="6">
        <f t="shared" si="1149"/>
        <v>8.6210089403125606E-2</v>
      </c>
      <c r="F7364" s="7">
        <f t="shared" si="1150"/>
        <v>8.5567652572419009E-2</v>
      </c>
      <c r="I7364" s="10">
        <v>7362</v>
      </c>
      <c r="J7364" s="8">
        <f t="shared" si="1151"/>
        <v>8.8649434314035561E-2</v>
      </c>
      <c r="K7364" s="8">
        <f t="shared" si="1151"/>
        <v>8.6784172067723625E-2</v>
      </c>
      <c r="L7364" s="8">
        <f t="shared" si="1151"/>
        <v>8.7710089403125607E-2</v>
      </c>
      <c r="M7364" s="8">
        <f t="shared" si="1146"/>
        <v>8.706765257241901E-2</v>
      </c>
      <c r="P7364">
        <v>7362</v>
      </c>
      <c r="Q7364" s="8">
        <f t="shared" si="1152"/>
        <v>8.5649434314035558E-2</v>
      </c>
      <c r="R7364" s="8">
        <f t="shared" si="1152"/>
        <v>8.3784172067723622E-2</v>
      </c>
      <c r="S7364" s="8">
        <f t="shared" si="1152"/>
        <v>8.4710089403125605E-2</v>
      </c>
      <c r="T7364" s="8">
        <f t="shared" si="1147"/>
        <v>8.4067652572419008E-2</v>
      </c>
      <c r="W7364">
        <v>7362</v>
      </c>
      <c r="X7364" s="4">
        <f t="shared" si="1145"/>
        <v>8.9831429320488349E-2</v>
      </c>
      <c r="Y7364" s="4">
        <f t="shared" si="1143"/>
        <v>8.8218319554370012E-2</v>
      </c>
      <c r="Z7364" s="4">
        <f t="shared" si="1144"/>
        <v>8.7562925281995871E-2</v>
      </c>
    </row>
    <row r="7365" spans="1:26" x14ac:dyDescent="0.25">
      <c r="A7365" s="16">
        <f t="shared" ref="A7365:A7428" si="1153">+A7364+1</f>
        <v>50898</v>
      </c>
      <c r="B7365">
        <f>+'[2]Ejercicio 1'!E7582</f>
        <v>7363</v>
      </c>
      <c r="C7365" s="5">
        <v>8.7149716458332568E-2</v>
      </c>
      <c r="D7365" s="4">
        <f t="shared" si="1148"/>
        <v>8.5284442305622002E-2</v>
      </c>
      <c r="E7365" s="6">
        <f t="shared" si="1149"/>
        <v>8.6210365530056163E-2</v>
      </c>
      <c r="F7365" s="7">
        <f t="shared" si="1150"/>
        <v>8.5567924608823828E-2</v>
      </c>
      <c r="I7365" s="10">
        <v>7363</v>
      </c>
      <c r="J7365" s="8">
        <f t="shared" si="1151"/>
        <v>8.864971645833257E-2</v>
      </c>
      <c r="K7365" s="8">
        <f t="shared" si="1151"/>
        <v>8.6784442305622003E-2</v>
      </c>
      <c r="L7365" s="8">
        <f t="shared" si="1151"/>
        <v>8.7710365530056164E-2</v>
      </c>
      <c r="M7365" s="8">
        <f t="shared" si="1146"/>
        <v>8.706792460882383E-2</v>
      </c>
      <c r="P7365">
        <v>7363</v>
      </c>
      <c r="Q7365" s="8">
        <f t="shared" si="1152"/>
        <v>8.5649716458332567E-2</v>
      </c>
      <c r="R7365" s="8">
        <f t="shared" si="1152"/>
        <v>8.3784442305622001E-2</v>
      </c>
      <c r="S7365" s="8">
        <f t="shared" si="1152"/>
        <v>8.4710365530056161E-2</v>
      </c>
      <c r="T7365" s="8">
        <f t="shared" si="1147"/>
        <v>8.4067924608823827E-2</v>
      </c>
      <c r="W7365">
        <v>7363</v>
      </c>
      <c r="X7365" s="4">
        <f t="shared" si="1145"/>
        <v>8.9772506336376207E-2</v>
      </c>
      <c r="Y7365" s="4">
        <f t="shared" si="1143"/>
        <v>8.8218871809883415E-2</v>
      </c>
      <c r="Z7365" s="4">
        <f t="shared" si="1144"/>
        <v>8.7563469166153582E-2</v>
      </c>
    </row>
    <row r="7366" spans="1:26" x14ac:dyDescent="0.25">
      <c r="A7366" s="16">
        <f t="shared" si="1153"/>
        <v>50899</v>
      </c>
      <c r="B7366">
        <f>+'[2]Ejercicio 1'!E7583</f>
        <v>7364</v>
      </c>
      <c r="C7366" s="5">
        <v>8.7149998602629591E-2</v>
      </c>
      <c r="D7366" s="4">
        <f t="shared" si="1148"/>
        <v>8.5284712543483451E-2</v>
      </c>
      <c r="E7366" s="6">
        <f t="shared" si="1149"/>
        <v>8.6210641656968262E-2</v>
      </c>
      <c r="F7366" s="7">
        <f t="shared" si="1150"/>
        <v>8.5568196645197256E-2</v>
      </c>
      <c r="I7366" s="10">
        <v>7364</v>
      </c>
      <c r="J7366" s="8">
        <f t="shared" si="1151"/>
        <v>8.8649998602629593E-2</v>
      </c>
      <c r="K7366" s="8">
        <f t="shared" si="1151"/>
        <v>8.6784712543483453E-2</v>
      </c>
      <c r="L7366" s="8">
        <f t="shared" si="1151"/>
        <v>8.7710641656968263E-2</v>
      </c>
      <c r="M7366" s="8">
        <f t="shared" si="1146"/>
        <v>8.7068196645197257E-2</v>
      </c>
      <c r="P7366">
        <v>7364</v>
      </c>
      <c r="Q7366" s="8">
        <f t="shared" si="1152"/>
        <v>8.564999860262959E-2</v>
      </c>
      <c r="R7366" s="8">
        <f t="shared" si="1152"/>
        <v>8.378471254348345E-2</v>
      </c>
      <c r="S7366" s="8">
        <f t="shared" si="1152"/>
        <v>8.4710641656968261E-2</v>
      </c>
      <c r="T7366" s="8">
        <f t="shared" si="1147"/>
        <v>8.4068196645197255E-2</v>
      </c>
      <c r="W7366">
        <v>7364</v>
      </c>
      <c r="X7366" s="4">
        <f t="shared" si="1145"/>
        <v>8.9713568498139537E-2</v>
      </c>
      <c r="Y7366" s="4">
        <f t="shared" si="1143"/>
        <v>8.821942406535993E-2</v>
      </c>
      <c r="Z7366" s="4">
        <f t="shared" si="1144"/>
        <v>8.7564013050967907E-2</v>
      </c>
    </row>
    <row r="7367" spans="1:26" x14ac:dyDescent="0.25">
      <c r="A7367" s="16">
        <f t="shared" si="1153"/>
        <v>50900</v>
      </c>
      <c r="B7367">
        <f>+'[2]Ejercicio 1'!E7584</f>
        <v>7365</v>
      </c>
      <c r="C7367" s="5">
        <v>8.7150280746926614E-2</v>
      </c>
      <c r="D7367" s="4">
        <f t="shared" si="1148"/>
        <v>8.5284982781307944E-2</v>
      </c>
      <c r="E7367" s="6">
        <f t="shared" si="1149"/>
        <v>8.6210917783861044E-2</v>
      </c>
      <c r="F7367" s="7">
        <f t="shared" si="1150"/>
        <v>8.5568468681539292E-2</v>
      </c>
      <c r="I7367" s="10">
        <v>7365</v>
      </c>
      <c r="J7367" s="8">
        <f t="shared" si="1151"/>
        <v>8.8650280746926616E-2</v>
      </c>
      <c r="K7367" s="8">
        <f t="shared" si="1151"/>
        <v>8.6784982781307946E-2</v>
      </c>
      <c r="L7367" s="8">
        <f t="shared" si="1151"/>
        <v>8.7710917783861045E-2</v>
      </c>
      <c r="M7367" s="8">
        <f t="shared" si="1146"/>
        <v>8.7068468681539293E-2</v>
      </c>
      <c r="P7367">
        <v>7365</v>
      </c>
      <c r="Q7367" s="8">
        <f t="shared" si="1152"/>
        <v>8.5650280746926613E-2</v>
      </c>
      <c r="R7367" s="8">
        <f t="shared" si="1152"/>
        <v>8.3784982781307943E-2</v>
      </c>
      <c r="S7367" s="8">
        <f t="shared" si="1152"/>
        <v>8.4710917783861042E-2</v>
      </c>
      <c r="T7367" s="8">
        <f t="shared" si="1147"/>
        <v>8.4068468681539291E-2</v>
      </c>
      <c r="W7367">
        <v>7365</v>
      </c>
      <c r="X7367" s="4">
        <f t="shared" si="1145"/>
        <v>8.9654615807168006E-2</v>
      </c>
      <c r="Y7367" s="4">
        <f t="shared" si="1143"/>
        <v>8.8219976320796908E-2</v>
      </c>
      <c r="Z7367" s="4">
        <f t="shared" si="1144"/>
        <v>8.7564556934945761E-2</v>
      </c>
    </row>
    <row r="7368" spans="1:26" x14ac:dyDescent="0.25">
      <c r="A7368" s="16">
        <f t="shared" si="1153"/>
        <v>50901</v>
      </c>
      <c r="B7368">
        <f>+'[2]Ejercicio 1'!E7585</f>
        <v>7366</v>
      </c>
      <c r="C7368" s="5">
        <v>8.7150562891223637E-2</v>
      </c>
      <c r="D7368" s="4">
        <f t="shared" si="1148"/>
        <v>8.5285253019095508E-2</v>
      </c>
      <c r="E7368" s="6">
        <f t="shared" si="1149"/>
        <v>8.6211193910734493E-2</v>
      </c>
      <c r="F7368" s="7">
        <f t="shared" si="1150"/>
        <v>8.5568740717849909E-2</v>
      </c>
      <c r="I7368" s="10">
        <v>7366</v>
      </c>
      <c r="J7368" s="8">
        <f t="shared" si="1151"/>
        <v>8.8650562891223639E-2</v>
      </c>
      <c r="K7368" s="8">
        <f t="shared" si="1151"/>
        <v>8.678525301909551E-2</v>
      </c>
      <c r="L7368" s="8">
        <f t="shared" si="1151"/>
        <v>8.7711193910734495E-2</v>
      </c>
      <c r="M7368" s="8">
        <f t="shared" si="1146"/>
        <v>8.706874071784991E-2</v>
      </c>
      <c r="P7368">
        <v>7366</v>
      </c>
      <c r="Q7368" s="8">
        <f t="shared" si="1152"/>
        <v>8.5650562891223636E-2</v>
      </c>
      <c r="R7368" s="8">
        <f t="shared" si="1152"/>
        <v>8.3785253019095507E-2</v>
      </c>
      <c r="S7368" s="8">
        <f t="shared" si="1152"/>
        <v>8.4711193910734492E-2</v>
      </c>
      <c r="T7368" s="8">
        <f t="shared" si="1147"/>
        <v>8.4068740717849907E-2</v>
      </c>
      <c r="W7368">
        <v>7366</v>
      </c>
      <c r="X7368" s="4">
        <f t="shared" si="1145"/>
        <v>8.9595648264835903E-2</v>
      </c>
      <c r="Y7368" s="4">
        <f t="shared" si="1143"/>
        <v>8.8220528576124974E-2</v>
      </c>
      <c r="Z7368" s="4">
        <f t="shared" si="1144"/>
        <v>8.7565100819583089E-2</v>
      </c>
    </row>
    <row r="7369" spans="1:26" x14ac:dyDescent="0.25">
      <c r="A7369" s="16">
        <f t="shared" si="1153"/>
        <v>50902</v>
      </c>
      <c r="B7369">
        <f>+'[2]Ejercicio 1'!E7586</f>
        <v>7367</v>
      </c>
      <c r="C7369" s="5">
        <v>8.715084503552066E-2</v>
      </c>
      <c r="D7369" s="4">
        <f t="shared" si="1148"/>
        <v>8.5285523256846532E-2</v>
      </c>
      <c r="E7369" s="6">
        <f t="shared" si="1149"/>
        <v>8.6211470037590388E-2</v>
      </c>
      <c r="F7369" s="7">
        <f t="shared" si="1150"/>
        <v>8.556901275412912E-2</v>
      </c>
      <c r="I7369" s="10">
        <v>7367</v>
      </c>
      <c r="J7369" s="8">
        <f t="shared" si="1151"/>
        <v>8.8650845035520662E-2</v>
      </c>
      <c r="K7369" s="8">
        <f t="shared" si="1151"/>
        <v>8.6785523256846533E-2</v>
      </c>
      <c r="L7369" s="8">
        <f t="shared" si="1151"/>
        <v>8.7711470037590389E-2</v>
      </c>
      <c r="M7369" s="8">
        <f t="shared" si="1146"/>
        <v>8.7069012754129121E-2</v>
      </c>
      <c r="P7369">
        <v>7367</v>
      </c>
      <c r="Q7369" s="8">
        <f t="shared" si="1152"/>
        <v>8.5650845035520659E-2</v>
      </c>
      <c r="R7369" s="8">
        <f t="shared" si="1152"/>
        <v>8.3785523256846531E-2</v>
      </c>
      <c r="S7369" s="8">
        <f t="shared" si="1152"/>
        <v>8.4711470037590386E-2</v>
      </c>
      <c r="T7369" s="8">
        <f t="shared" si="1147"/>
        <v>8.4069012754129119E-2</v>
      </c>
      <c r="W7369">
        <v>7367</v>
      </c>
      <c r="X7369" s="4">
        <f t="shared" si="1145"/>
        <v>8.9536665872588211E-2</v>
      </c>
      <c r="Y7369" s="4">
        <f t="shared" si="1143"/>
        <v>8.822108083155844E-2</v>
      </c>
      <c r="Z7369" s="4">
        <f t="shared" si="1144"/>
        <v>8.7565644703383946E-2</v>
      </c>
    </row>
    <row r="7370" spans="1:26" x14ac:dyDescent="0.25">
      <c r="A7370" s="16">
        <f t="shared" si="1153"/>
        <v>50903</v>
      </c>
      <c r="B7370">
        <f>+'[2]Ejercicio 1'!E7587</f>
        <v>7368</v>
      </c>
      <c r="C7370" s="5">
        <v>8.7151127179817683E-2</v>
      </c>
      <c r="D7370" s="4">
        <f t="shared" si="1148"/>
        <v>8.5285793494560225E-2</v>
      </c>
      <c r="E7370" s="6">
        <f t="shared" si="1149"/>
        <v>8.6211746164426936E-2</v>
      </c>
      <c r="F7370" s="7">
        <f t="shared" si="1150"/>
        <v>8.556928479037694E-2</v>
      </c>
      <c r="I7370" s="10">
        <v>7368</v>
      </c>
      <c r="J7370" s="8">
        <f t="shared" si="1151"/>
        <v>8.8651127179817685E-2</v>
      </c>
      <c r="K7370" s="8">
        <f t="shared" si="1151"/>
        <v>8.6785793494560226E-2</v>
      </c>
      <c r="L7370" s="8">
        <f t="shared" si="1151"/>
        <v>8.7711746164426937E-2</v>
      </c>
      <c r="M7370" s="8">
        <f t="shared" si="1146"/>
        <v>8.7069284790376941E-2</v>
      </c>
      <c r="P7370">
        <v>7368</v>
      </c>
      <c r="Q7370" s="8">
        <f t="shared" si="1152"/>
        <v>8.5651127179817682E-2</v>
      </c>
      <c r="R7370" s="8">
        <f t="shared" si="1152"/>
        <v>8.3785793494560223E-2</v>
      </c>
      <c r="S7370" s="8">
        <f t="shared" si="1152"/>
        <v>8.4711746164426935E-2</v>
      </c>
      <c r="T7370" s="8">
        <f t="shared" si="1147"/>
        <v>8.4069284790376939E-2</v>
      </c>
      <c r="W7370">
        <v>7368</v>
      </c>
      <c r="X7370" s="4">
        <f t="shared" si="1145"/>
        <v>8.9477668631761889E-2</v>
      </c>
      <c r="Y7370" s="4">
        <f t="shared" si="1143"/>
        <v>8.8221633086883869E-2</v>
      </c>
      <c r="Z7370" s="4">
        <f t="shared" si="1144"/>
        <v>8.7566188587844263E-2</v>
      </c>
    </row>
    <row r="7371" spans="1:26" x14ac:dyDescent="0.25">
      <c r="A7371" s="16">
        <f t="shared" si="1153"/>
        <v>50904</v>
      </c>
      <c r="B7371">
        <f>+'[2]Ejercicio 1'!E7588</f>
        <v>7369</v>
      </c>
      <c r="C7371" s="5">
        <v>8.7151409324114706E-2</v>
      </c>
      <c r="D7371" s="4">
        <f t="shared" si="1148"/>
        <v>8.5286063732237169E-2</v>
      </c>
      <c r="E7371" s="6">
        <f t="shared" si="1149"/>
        <v>8.6212022291244181E-2</v>
      </c>
      <c r="F7371" s="7">
        <f t="shared" si="1150"/>
        <v>8.5569556826593354E-2</v>
      </c>
      <c r="I7371" s="10">
        <v>7369</v>
      </c>
      <c r="J7371" s="8">
        <f t="shared" si="1151"/>
        <v>8.8651409324114708E-2</v>
      </c>
      <c r="K7371" s="8">
        <f t="shared" si="1151"/>
        <v>8.678606373223717E-2</v>
      </c>
      <c r="L7371" s="8">
        <f t="shared" si="1151"/>
        <v>8.7712022291244182E-2</v>
      </c>
      <c r="M7371" s="8">
        <f t="shared" si="1146"/>
        <v>8.7069556826593356E-2</v>
      </c>
      <c r="P7371">
        <v>7369</v>
      </c>
      <c r="Q7371" s="8">
        <f t="shared" si="1152"/>
        <v>8.5651409324114705E-2</v>
      </c>
      <c r="R7371" s="8">
        <f t="shared" si="1152"/>
        <v>8.3786063732237168E-2</v>
      </c>
      <c r="S7371" s="8">
        <f t="shared" si="1152"/>
        <v>8.4712022291244179E-2</v>
      </c>
      <c r="T7371" s="8">
        <f t="shared" si="1147"/>
        <v>8.4069556826593353E-2</v>
      </c>
      <c r="W7371">
        <v>7369</v>
      </c>
      <c r="X7371" s="4">
        <f t="shared" si="1145"/>
        <v>8.9418656543768113E-2</v>
      </c>
      <c r="Y7371" s="4">
        <f t="shared" si="1143"/>
        <v>8.8222185342168885E-2</v>
      </c>
      <c r="Z7371" s="4">
        <f t="shared" si="1144"/>
        <v>8.7566732471468123E-2</v>
      </c>
    </row>
    <row r="7372" spans="1:26" x14ac:dyDescent="0.25">
      <c r="A7372" s="16">
        <f t="shared" si="1153"/>
        <v>50905</v>
      </c>
      <c r="B7372">
        <f>+'[2]Ejercicio 1'!E7589</f>
        <v>7370</v>
      </c>
      <c r="C7372" s="5">
        <v>8.7151691468411716E-2</v>
      </c>
      <c r="D7372" s="4">
        <f t="shared" si="1148"/>
        <v>8.5286333969876962E-2</v>
      </c>
      <c r="E7372" s="6">
        <f t="shared" si="1149"/>
        <v>8.6212298418042968E-2</v>
      </c>
      <c r="F7372" s="7">
        <f t="shared" si="1150"/>
        <v>8.5569828862778349E-2</v>
      </c>
      <c r="I7372" s="10">
        <v>7370</v>
      </c>
      <c r="J7372" s="8">
        <f t="shared" si="1151"/>
        <v>8.8651691468411717E-2</v>
      </c>
      <c r="K7372" s="8">
        <f t="shared" si="1151"/>
        <v>8.6786333969876964E-2</v>
      </c>
      <c r="L7372" s="8">
        <f t="shared" si="1151"/>
        <v>8.7712298418042969E-2</v>
      </c>
      <c r="M7372" s="8">
        <f t="shared" si="1146"/>
        <v>8.7069828862778351E-2</v>
      </c>
      <c r="P7372">
        <v>7370</v>
      </c>
      <c r="Q7372" s="8">
        <f t="shared" si="1152"/>
        <v>8.5651691468411714E-2</v>
      </c>
      <c r="R7372" s="8">
        <f t="shared" si="1152"/>
        <v>8.3786333969876961E-2</v>
      </c>
      <c r="S7372" s="8">
        <f t="shared" si="1152"/>
        <v>8.4712298418042967E-2</v>
      </c>
      <c r="T7372" s="8">
        <f t="shared" si="1147"/>
        <v>8.4069828862778348E-2</v>
      </c>
      <c r="W7372">
        <v>7370</v>
      </c>
      <c r="X7372" s="4">
        <f t="shared" si="1145"/>
        <v>8.9359629609998298E-2</v>
      </c>
      <c r="Y7372" s="4">
        <f t="shared" si="1143"/>
        <v>8.82227375973485E-2</v>
      </c>
      <c r="Z7372" s="4">
        <f t="shared" si="1144"/>
        <v>8.7567276355751442E-2</v>
      </c>
    </row>
    <row r="7373" spans="1:26" x14ac:dyDescent="0.25">
      <c r="A7373" s="16">
        <f t="shared" si="1153"/>
        <v>50906</v>
      </c>
      <c r="B7373">
        <f>+'[2]Ejercicio 1'!E7590</f>
        <v>7371</v>
      </c>
      <c r="C7373" s="5">
        <v>8.7151973612708739E-2</v>
      </c>
      <c r="D7373" s="4">
        <f t="shared" si="1148"/>
        <v>8.5286604207480035E-2</v>
      </c>
      <c r="E7373" s="6">
        <f t="shared" si="1149"/>
        <v>8.6212574544822437E-2</v>
      </c>
      <c r="F7373" s="7">
        <f t="shared" si="1150"/>
        <v>8.5570100898931953E-2</v>
      </c>
      <c r="I7373" s="10">
        <v>7371</v>
      </c>
      <c r="J7373" s="8">
        <f t="shared" si="1151"/>
        <v>8.865197361270874E-2</v>
      </c>
      <c r="K7373" s="8">
        <f t="shared" si="1151"/>
        <v>8.6786604207480036E-2</v>
      </c>
      <c r="L7373" s="8">
        <f t="shared" si="1151"/>
        <v>8.7712574544822439E-2</v>
      </c>
      <c r="M7373" s="8">
        <f t="shared" si="1146"/>
        <v>8.7070100898931954E-2</v>
      </c>
      <c r="P7373">
        <v>7371</v>
      </c>
      <c r="Q7373" s="8">
        <f t="shared" si="1152"/>
        <v>8.5651973612708737E-2</v>
      </c>
      <c r="R7373" s="8">
        <f t="shared" si="1152"/>
        <v>8.3786604207480034E-2</v>
      </c>
      <c r="S7373" s="8">
        <f t="shared" si="1152"/>
        <v>8.4712574544822436E-2</v>
      </c>
      <c r="T7373" s="8">
        <f t="shared" si="1147"/>
        <v>8.4070100898931951E-2</v>
      </c>
      <c r="W7373">
        <v>7371</v>
      </c>
      <c r="X7373" s="4">
        <f t="shared" si="1145"/>
        <v>8.9300587831828052E-2</v>
      </c>
      <c r="Y7373" s="4">
        <f t="shared" si="1143"/>
        <v>8.8223289852558853E-2</v>
      </c>
      <c r="Z7373" s="4">
        <f t="shared" si="1144"/>
        <v>8.7567820239198291E-2</v>
      </c>
    </row>
    <row r="7374" spans="1:26" x14ac:dyDescent="0.25">
      <c r="A7374" s="16">
        <f t="shared" si="1153"/>
        <v>50907</v>
      </c>
      <c r="B7374">
        <f>+'[2]Ejercicio 1'!E7591</f>
        <v>7372</v>
      </c>
      <c r="C7374" s="5">
        <v>8.7152255757005762E-2</v>
      </c>
      <c r="D7374" s="4">
        <f t="shared" si="1148"/>
        <v>8.5286874445046568E-2</v>
      </c>
      <c r="E7374" s="6">
        <f t="shared" si="1149"/>
        <v>8.6212850671583449E-2</v>
      </c>
      <c r="F7374" s="7">
        <f t="shared" si="1150"/>
        <v>8.5570372935054165E-2</v>
      </c>
      <c r="I7374" s="10">
        <v>7372</v>
      </c>
      <c r="J7374" s="8">
        <f t="shared" si="1151"/>
        <v>8.8652255757005763E-2</v>
      </c>
      <c r="K7374" s="8">
        <f t="shared" si="1151"/>
        <v>8.6786874445046569E-2</v>
      </c>
      <c r="L7374" s="8">
        <f t="shared" si="1151"/>
        <v>8.7712850671583451E-2</v>
      </c>
      <c r="M7374" s="8">
        <f t="shared" si="1146"/>
        <v>8.7070372935054166E-2</v>
      </c>
      <c r="P7374">
        <v>7372</v>
      </c>
      <c r="Q7374" s="8">
        <f t="shared" si="1152"/>
        <v>8.565225575700576E-2</v>
      </c>
      <c r="R7374" s="8">
        <f t="shared" si="1152"/>
        <v>8.3786874445046566E-2</v>
      </c>
      <c r="S7374" s="8">
        <f t="shared" si="1152"/>
        <v>8.4712850671583448E-2</v>
      </c>
      <c r="T7374" s="8">
        <f t="shared" si="1147"/>
        <v>8.4070372935054163E-2</v>
      </c>
      <c r="W7374">
        <v>7372</v>
      </c>
      <c r="X7374" s="4">
        <f t="shared" si="1145"/>
        <v>8.9241531210685232E-2</v>
      </c>
      <c r="Y7374" s="4">
        <f t="shared" si="1143"/>
        <v>8.822384210773232E-2</v>
      </c>
      <c r="Z7374" s="4">
        <f t="shared" si="1144"/>
        <v>8.7568364123304612E-2</v>
      </c>
    </row>
    <row r="7375" spans="1:26" x14ac:dyDescent="0.25">
      <c r="A7375" s="16">
        <f t="shared" si="1153"/>
        <v>50908</v>
      </c>
      <c r="B7375">
        <f>+'[2]Ejercicio 1'!E7592</f>
        <v>7373</v>
      </c>
      <c r="C7375" s="5">
        <v>8.7152537901302785E-2</v>
      </c>
      <c r="D7375" s="4">
        <f t="shared" si="1148"/>
        <v>8.5287144682575561E-2</v>
      </c>
      <c r="E7375" s="6">
        <f t="shared" si="1149"/>
        <v>8.6213126798326017E-2</v>
      </c>
      <c r="F7375" s="7">
        <f t="shared" si="1150"/>
        <v>8.5570644971144957E-2</v>
      </c>
      <c r="I7375" s="10">
        <v>7373</v>
      </c>
      <c r="J7375" s="8">
        <f t="shared" si="1151"/>
        <v>8.8652537901302786E-2</v>
      </c>
      <c r="K7375" s="8">
        <f t="shared" si="1151"/>
        <v>8.6787144682575562E-2</v>
      </c>
      <c r="L7375" s="8">
        <f t="shared" si="1151"/>
        <v>8.7713126798326019E-2</v>
      </c>
      <c r="M7375" s="8">
        <f t="shared" si="1146"/>
        <v>8.7070644971144959E-2</v>
      </c>
      <c r="P7375">
        <v>7373</v>
      </c>
      <c r="Q7375" s="8">
        <f t="shared" si="1152"/>
        <v>8.5652537901302783E-2</v>
      </c>
      <c r="R7375" s="8">
        <f t="shared" si="1152"/>
        <v>8.3787144682575559E-2</v>
      </c>
      <c r="S7375" s="8">
        <f t="shared" si="1152"/>
        <v>8.4713126798326016E-2</v>
      </c>
      <c r="T7375" s="8">
        <f t="shared" si="1147"/>
        <v>8.4070644971144956E-2</v>
      </c>
      <c r="W7375">
        <v>7373</v>
      </c>
      <c r="X7375" s="4">
        <f t="shared" si="1145"/>
        <v>8.9182459747963475E-2</v>
      </c>
      <c r="Y7375" s="4">
        <f t="shared" si="1143"/>
        <v>8.8224394362938274E-2</v>
      </c>
      <c r="Z7375" s="4">
        <f t="shared" si="1144"/>
        <v>8.7568908006574464E-2</v>
      </c>
    </row>
    <row r="7376" spans="1:26" x14ac:dyDescent="0.25">
      <c r="A7376" s="16">
        <f t="shared" si="1153"/>
        <v>50909</v>
      </c>
      <c r="B7376">
        <f>+'[2]Ejercicio 1'!E7593</f>
        <v>7374</v>
      </c>
      <c r="C7376" s="5">
        <v>8.7152820045599808E-2</v>
      </c>
      <c r="D7376" s="4">
        <f t="shared" si="1148"/>
        <v>8.5287414920067806E-2</v>
      </c>
      <c r="E7376" s="6">
        <f t="shared" si="1149"/>
        <v>8.6213402925049268E-2</v>
      </c>
      <c r="F7376" s="7">
        <f t="shared" si="1150"/>
        <v>8.5570917007204345E-2</v>
      </c>
      <c r="I7376" s="10">
        <v>7374</v>
      </c>
      <c r="J7376" s="8">
        <f t="shared" si="1151"/>
        <v>8.8652820045599809E-2</v>
      </c>
      <c r="K7376" s="8">
        <f t="shared" si="1151"/>
        <v>8.6787414920067807E-2</v>
      </c>
      <c r="L7376" s="8">
        <f t="shared" si="1151"/>
        <v>8.7713402925049269E-2</v>
      </c>
      <c r="M7376" s="8">
        <f t="shared" si="1146"/>
        <v>8.7070917007204346E-2</v>
      </c>
      <c r="P7376">
        <v>7374</v>
      </c>
      <c r="Q7376" s="8">
        <f t="shared" si="1152"/>
        <v>8.5652820045599806E-2</v>
      </c>
      <c r="R7376" s="8">
        <f t="shared" si="1152"/>
        <v>8.3787414920067804E-2</v>
      </c>
      <c r="S7376" s="8">
        <f t="shared" si="1152"/>
        <v>8.4713402925049267E-2</v>
      </c>
      <c r="T7376" s="8">
        <f t="shared" si="1147"/>
        <v>8.4070917007204343E-2</v>
      </c>
      <c r="W7376">
        <v>7374</v>
      </c>
      <c r="X7376" s="4">
        <f t="shared" si="1145"/>
        <v>8.9183024317276094E-2</v>
      </c>
      <c r="Y7376" s="4">
        <f t="shared" si="1143"/>
        <v>8.8224946618035316E-2</v>
      </c>
      <c r="Z7376" s="4">
        <f t="shared" si="1144"/>
        <v>8.7569451890503788E-2</v>
      </c>
    </row>
    <row r="7377" spans="1:26" x14ac:dyDescent="0.25">
      <c r="A7377" s="16">
        <f t="shared" si="1153"/>
        <v>50910</v>
      </c>
      <c r="B7377">
        <f>+'[2]Ejercicio 1'!E7594</f>
        <v>7375</v>
      </c>
      <c r="C7377" s="5">
        <v>8.7153102189896831E-2</v>
      </c>
      <c r="D7377" s="4">
        <f t="shared" si="1148"/>
        <v>8.5287685157523122E-2</v>
      </c>
      <c r="E7377" s="6">
        <f t="shared" si="1149"/>
        <v>8.6213679051753186E-2</v>
      </c>
      <c r="F7377" s="7">
        <f t="shared" si="1150"/>
        <v>8.557118904323234E-2</v>
      </c>
      <c r="I7377" s="10">
        <v>7375</v>
      </c>
      <c r="J7377" s="8">
        <f t="shared" si="1151"/>
        <v>8.8653102189896832E-2</v>
      </c>
      <c r="K7377" s="8">
        <f t="shared" si="1151"/>
        <v>8.6787685157523123E-2</v>
      </c>
      <c r="L7377" s="8">
        <f t="shared" si="1151"/>
        <v>8.7713679051753188E-2</v>
      </c>
      <c r="M7377" s="8">
        <f t="shared" si="1146"/>
        <v>8.7071189043232342E-2</v>
      </c>
      <c r="P7377">
        <v>7375</v>
      </c>
      <c r="Q7377" s="8">
        <f t="shared" si="1152"/>
        <v>8.5653102189896829E-2</v>
      </c>
      <c r="R7377" s="8">
        <f t="shared" si="1152"/>
        <v>8.378768515752312E-2</v>
      </c>
      <c r="S7377" s="8">
        <f t="shared" si="1152"/>
        <v>8.4713679051753185E-2</v>
      </c>
      <c r="T7377" s="8">
        <f t="shared" si="1147"/>
        <v>8.4071189043232339E-2</v>
      </c>
      <c r="W7377">
        <v>7375</v>
      </c>
      <c r="X7377" s="4">
        <f t="shared" si="1145"/>
        <v>8.9183588886627793E-2</v>
      </c>
      <c r="Y7377" s="4">
        <f t="shared" si="1143"/>
        <v>8.8225498873025179E-2</v>
      </c>
      <c r="Z7377" s="4">
        <f t="shared" si="1144"/>
        <v>8.7569995773596643E-2</v>
      </c>
    </row>
    <row r="7378" spans="1:26" x14ac:dyDescent="0.25">
      <c r="A7378" s="16">
        <f t="shared" si="1153"/>
        <v>50911</v>
      </c>
      <c r="B7378">
        <f>+'[2]Ejercicio 1'!E7595</f>
        <v>7376</v>
      </c>
      <c r="C7378" s="5">
        <v>8.7153384334193854E-2</v>
      </c>
      <c r="D7378" s="4">
        <f t="shared" si="1148"/>
        <v>8.5287955394941495E-2</v>
      </c>
      <c r="E7378" s="6">
        <f t="shared" si="1149"/>
        <v>8.6213955178438648E-2</v>
      </c>
      <c r="F7378" s="7">
        <f t="shared" si="1150"/>
        <v>8.557146107922893E-2</v>
      </c>
      <c r="I7378" s="10">
        <v>7376</v>
      </c>
      <c r="J7378" s="8">
        <f t="shared" si="1151"/>
        <v>8.8653384334193855E-2</v>
      </c>
      <c r="K7378" s="8">
        <f t="shared" si="1151"/>
        <v>8.6787955394941496E-2</v>
      </c>
      <c r="L7378" s="8">
        <f t="shared" si="1151"/>
        <v>8.7713955178438649E-2</v>
      </c>
      <c r="M7378" s="8">
        <f t="shared" si="1146"/>
        <v>8.7071461079228932E-2</v>
      </c>
      <c r="P7378">
        <v>7376</v>
      </c>
      <c r="Q7378" s="8">
        <f t="shared" si="1152"/>
        <v>8.5653384334193852E-2</v>
      </c>
      <c r="R7378" s="8">
        <f t="shared" si="1152"/>
        <v>8.3787955394941493E-2</v>
      </c>
      <c r="S7378" s="8">
        <f t="shared" si="1152"/>
        <v>8.4713955178438646E-2</v>
      </c>
      <c r="T7378" s="8">
        <f t="shared" si="1147"/>
        <v>8.4071461079228929E-2</v>
      </c>
      <c r="W7378">
        <v>7376</v>
      </c>
      <c r="X7378" s="4">
        <f t="shared" si="1145"/>
        <v>8.9184153456017282E-2</v>
      </c>
      <c r="Y7378" s="4">
        <f t="shared" si="1143"/>
        <v>8.8226051128047558E-2</v>
      </c>
      <c r="Z7378" s="4">
        <f t="shared" si="1144"/>
        <v>8.7570539657348956E-2</v>
      </c>
    </row>
    <row r="7379" spans="1:26" x14ac:dyDescent="0.25">
      <c r="A7379" s="16">
        <f t="shared" si="1153"/>
        <v>50912</v>
      </c>
      <c r="B7379">
        <f>+'[2]Ejercicio 1'!E7596</f>
        <v>7377</v>
      </c>
      <c r="C7379" s="5">
        <v>8.7153666478490863E-2</v>
      </c>
      <c r="D7379" s="4">
        <f t="shared" si="1148"/>
        <v>8.528822563232312E-2</v>
      </c>
      <c r="E7379" s="6">
        <f t="shared" si="1149"/>
        <v>8.6214231305105679E-2</v>
      </c>
      <c r="F7379" s="7">
        <f t="shared" si="1150"/>
        <v>8.5571733115194101E-2</v>
      </c>
      <c r="I7379" s="10">
        <v>7377</v>
      </c>
      <c r="J7379" s="8">
        <f t="shared" si="1151"/>
        <v>8.8653666478490864E-2</v>
      </c>
      <c r="K7379" s="8">
        <f t="shared" si="1151"/>
        <v>8.6788225632323121E-2</v>
      </c>
      <c r="L7379" s="8">
        <f t="shared" si="1151"/>
        <v>8.771423130510568E-2</v>
      </c>
      <c r="M7379" s="8">
        <f t="shared" si="1146"/>
        <v>8.7071733115194103E-2</v>
      </c>
      <c r="P7379">
        <v>7377</v>
      </c>
      <c r="Q7379" s="8">
        <f t="shared" si="1152"/>
        <v>8.5653666478490861E-2</v>
      </c>
      <c r="R7379" s="8">
        <f t="shared" si="1152"/>
        <v>8.3788225632323118E-2</v>
      </c>
      <c r="S7379" s="8">
        <f t="shared" si="1152"/>
        <v>8.4714231305105678E-2</v>
      </c>
      <c r="T7379" s="8">
        <f t="shared" si="1147"/>
        <v>8.40717331151941E-2</v>
      </c>
      <c r="W7379">
        <v>7377</v>
      </c>
      <c r="X7379" s="4">
        <f t="shared" si="1145"/>
        <v>8.9184718025428281E-2</v>
      </c>
      <c r="Y7379" s="4">
        <f t="shared" si="1143"/>
        <v>8.8226603383032148E-2</v>
      </c>
      <c r="Z7379" s="4">
        <f t="shared" si="1144"/>
        <v>8.7571083541009925E-2</v>
      </c>
    </row>
    <row r="7380" spans="1:26" x14ac:dyDescent="0.25">
      <c r="A7380" s="16">
        <f t="shared" si="1153"/>
        <v>50913</v>
      </c>
      <c r="B7380">
        <f>+'[2]Ejercicio 1'!E7597</f>
        <v>7378</v>
      </c>
      <c r="C7380" s="5">
        <v>8.7153948622787886E-2</v>
      </c>
      <c r="D7380" s="4">
        <f t="shared" si="1148"/>
        <v>8.5288495869668024E-2</v>
      </c>
      <c r="E7380" s="6">
        <f t="shared" si="1149"/>
        <v>8.6214507431753379E-2</v>
      </c>
      <c r="F7380" s="7">
        <f t="shared" si="1150"/>
        <v>8.5572005151127881E-2</v>
      </c>
      <c r="I7380" s="10">
        <v>7378</v>
      </c>
      <c r="J7380" s="8">
        <f t="shared" si="1151"/>
        <v>8.8653948622787887E-2</v>
      </c>
      <c r="K7380" s="8">
        <f t="shared" si="1151"/>
        <v>8.6788495869668025E-2</v>
      </c>
      <c r="L7380" s="8">
        <f t="shared" si="1151"/>
        <v>8.771450743175338E-2</v>
      </c>
      <c r="M7380" s="8">
        <f t="shared" si="1146"/>
        <v>8.7072005151127882E-2</v>
      </c>
      <c r="P7380">
        <v>7378</v>
      </c>
      <c r="Q7380" s="8">
        <f t="shared" si="1152"/>
        <v>8.5653948622787884E-2</v>
      </c>
      <c r="R7380" s="8">
        <f t="shared" si="1152"/>
        <v>8.3788495869668023E-2</v>
      </c>
      <c r="S7380" s="8">
        <f t="shared" si="1152"/>
        <v>8.4714507431753377E-2</v>
      </c>
      <c r="T7380" s="8">
        <f t="shared" si="1147"/>
        <v>8.4072005151127879E-2</v>
      </c>
      <c r="W7380">
        <v>7378</v>
      </c>
      <c r="X7380" s="4">
        <f t="shared" si="1145"/>
        <v>8.9185282594913068E-2</v>
      </c>
      <c r="Y7380" s="4">
        <f t="shared" si="1143"/>
        <v>8.8227155637978102E-2</v>
      </c>
      <c r="Z7380" s="4">
        <f t="shared" si="1144"/>
        <v>8.757162742383727E-2</v>
      </c>
    </row>
    <row r="7381" spans="1:26" x14ac:dyDescent="0.25">
      <c r="A7381" s="16">
        <f t="shared" si="1153"/>
        <v>50914</v>
      </c>
      <c r="B7381">
        <f>+'[2]Ejercicio 1'!E7598</f>
        <v>7379</v>
      </c>
      <c r="C7381" s="5">
        <v>8.7154230767084909E-2</v>
      </c>
      <c r="D7381" s="4">
        <f t="shared" si="1148"/>
        <v>8.5288766106975569E-2</v>
      </c>
      <c r="E7381" s="6">
        <f t="shared" si="1149"/>
        <v>8.6214783558382635E-2</v>
      </c>
      <c r="F7381" s="7">
        <f t="shared" si="1150"/>
        <v>8.5572277187030268E-2</v>
      </c>
      <c r="I7381" s="10">
        <v>7379</v>
      </c>
      <c r="J7381" s="8">
        <f t="shared" si="1151"/>
        <v>8.865423076708491E-2</v>
      </c>
      <c r="K7381" s="8">
        <f t="shared" si="1151"/>
        <v>8.6788766106975571E-2</v>
      </c>
      <c r="L7381" s="8">
        <f t="shared" si="1151"/>
        <v>8.7714783558382636E-2</v>
      </c>
      <c r="M7381" s="8">
        <f t="shared" si="1146"/>
        <v>8.707227718703027E-2</v>
      </c>
      <c r="P7381">
        <v>7379</v>
      </c>
      <c r="Q7381" s="8">
        <f t="shared" si="1152"/>
        <v>8.5654230767084907E-2</v>
      </c>
      <c r="R7381" s="8">
        <f t="shared" si="1152"/>
        <v>8.3788766106975568E-2</v>
      </c>
      <c r="S7381" s="8">
        <f t="shared" si="1152"/>
        <v>8.4714783558382634E-2</v>
      </c>
      <c r="T7381" s="8">
        <f t="shared" si="1147"/>
        <v>8.4072277187030267E-2</v>
      </c>
      <c r="W7381">
        <v>7379</v>
      </c>
      <c r="X7381" s="4">
        <f t="shared" si="1145"/>
        <v>8.9185847164418505E-2</v>
      </c>
      <c r="Y7381" s="4">
        <f t="shared" si="1143"/>
        <v>8.8227707892887156E-2</v>
      </c>
      <c r="Z7381" s="4">
        <f t="shared" si="1144"/>
        <v>8.7572171307321242E-2</v>
      </c>
    </row>
    <row r="7382" spans="1:26" x14ac:dyDescent="0.25">
      <c r="A7382" s="16">
        <f t="shared" si="1153"/>
        <v>50915</v>
      </c>
      <c r="B7382">
        <f>+'[2]Ejercicio 1'!E7599</f>
        <v>7380</v>
      </c>
      <c r="C7382" s="5">
        <v>8.7154512911381932E-2</v>
      </c>
      <c r="D7382" s="4">
        <f t="shared" si="1148"/>
        <v>8.5289036344246394E-2</v>
      </c>
      <c r="E7382" s="6">
        <f t="shared" si="1149"/>
        <v>8.6215059684992559E-2</v>
      </c>
      <c r="F7382" s="7">
        <f t="shared" si="1150"/>
        <v>8.5572549222901237E-2</v>
      </c>
      <c r="I7382" s="10">
        <v>7380</v>
      </c>
      <c r="J7382" s="8">
        <f t="shared" si="1151"/>
        <v>8.8654512911381933E-2</v>
      </c>
      <c r="K7382" s="8">
        <f t="shared" si="1151"/>
        <v>8.6789036344246395E-2</v>
      </c>
      <c r="L7382" s="8">
        <f t="shared" si="1151"/>
        <v>8.7715059684992561E-2</v>
      </c>
      <c r="M7382" s="8">
        <f t="shared" si="1146"/>
        <v>8.7072549222901238E-2</v>
      </c>
      <c r="P7382">
        <v>7380</v>
      </c>
      <c r="Q7382" s="8">
        <f t="shared" si="1152"/>
        <v>8.565451291138193E-2</v>
      </c>
      <c r="R7382" s="8">
        <f t="shared" si="1152"/>
        <v>8.3789036344246393E-2</v>
      </c>
      <c r="S7382" s="8">
        <f t="shared" si="1152"/>
        <v>8.4715059684992558E-2</v>
      </c>
      <c r="T7382" s="8">
        <f t="shared" si="1147"/>
        <v>8.4072549222901236E-2</v>
      </c>
      <c r="W7382">
        <v>7380</v>
      </c>
      <c r="X7382" s="4">
        <f t="shared" si="1145"/>
        <v>8.9186411733962578E-2</v>
      </c>
      <c r="Y7382" s="4">
        <f t="shared" si="1143"/>
        <v>8.8228260147758447E-2</v>
      </c>
      <c r="Z7382" s="4">
        <f t="shared" si="1144"/>
        <v>8.7572715190719561E-2</v>
      </c>
    </row>
    <row r="7383" spans="1:26" x14ac:dyDescent="0.25">
      <c r="A7383" s="16">
        <f t="shared" si="1153"/>
        <v>50916</v>
      </c>
      <c r="B7383">
        <f>+'[2]Ejercicio 1'!E7600</f>
        <v>7381</v>
      </c>
      <c r="C7383" s="5">
        <v>8.7154795055678955E-2</v>
      </c>
      <c r="D7383" s="4">
        <f t="shared" si="1148"/>
        <v>8.5289306581480068E-2</v>
      </c>
      <c r="E7383" s="6">
        <f t="shared" si="1149"/>
        <v>8.621533581158404E-2</v>
      </c>
      <c r="F7383" s="7">
        <f t="shared" si="1150"/>
        <v>8.55728212587408E-2</v>
      </c>
      <c r="I7383" s="10">
        <v>7381</v>
      </c>
      <c r="J7383" s="8">
        <f t="shared" si="1151"/>
        <v>8.8654795055678956E-2</v>
      </c>
      <c r="K7383" s="8">
        <f t="shared" si="1151"/>
        <v>8.6789306581480069E-2</v>
      </c>
      <c r="L7383" s="8">
        <f t="shared" si="1151"/>
        <v>8.7715335811584041E-2</v>
      </c>
      <c r="M7383" s="8">
        <f t="shared" si="1146"/>
        <v>8.7072821258740801E-2</v>
      </c>
      <c r="P7383">
        <v>7381</v>
      </c>
      <c r="Q7383" s="8">
        <f t="shared" si="1152"/>
        <v>8.5654795055678953E-2</v>
      </c>
      <c r="R7383" s="8">
        <f t="shared" si="1152"/>
        <v>8.3789306581480066E-2</v>
      </c>
      <c r="S7383" s="8">
        <f t="shared" si="1152"/>
        <v>8.4715335811584039E-2</v>
      </c>
      <c r="T7383" s="8">
        <f t="shared" si="1147"/>
        <v>8.4072821258740799E-2</v>
      </c>
      <c r="W7383">
        <v>7381</v>
      </c>
      <c r="X7383" s="4">
        <f t="shared" si="1145"/>
        <v>8.9186976303544871E-2</v>
      </c>
      <c r="Y7383" s="4">
        <f t="shared" si="1143"/>
        <v>8.822881240259195E-2</v>
      </c>
      <c r="Z7383" s="4">
        <f t="shared" si="1144"/>
        <v>8.7573259073281395E-2</v>
      </c>
    </row>
    <row r="7384" spans="1:26" x14ac:dyDescent="0.25">
      <c r="A7384" s="16">
        <f t="shared" si="1153"/>
        <v>50917</v>
      </c>
      <c r="B7384">
        <f>+'[2]Ejercicio 1'!E7601</f>
        <v>7382</v>
      </c>
      <c r="C7384" s="5">
        <v>8.7155077199975978E-2</v>
      </c>
      <c r="D7384" s="4">
        <f t="shared" si="1148"/>
        <v>8.5289576818677007E-2</v>
      </c>
      <c r="E7384" s="6">
        <f t="shared" si="1149"/>
        <v>8.6215611938156203E-2</v>
      </c>
      <c r="F7384" s="7">
        <f t="shared" si="1150"/>
        <v>8.5573093294548971E-2</v>
      </c>
      <c r="I7384" s="10">
        <v>7382</v>
      </c>
      <c r="J7384" s="8">
        <f t="shared" si="1151"/>
        <v>8.8655077199975979E-2</v>
      </c>
      <c r="K7384" s="8">
        <f t="shared" si="1151"/>
        <v>8.6789576818677008E-2</v>
      </c>
      <c r="L7384" s="8">
        <f t="shared" si="1151"/>
        <v>8.7715611938156204E-2</v>
      </c>
      <c r="M7384" s="8">
        <f t="shared" si="1146"/>
        <v>8.7073093294548973E-2</v>
      </c>
      <c r="P7384">
        <v>7382</v>
      </c>
      <c r="Q7384" s="8">
        <f t="shared" si="1152"/>
        <v>8.5655077199975976E-2</v>
      </c>
      <c r="R7384" s="8">
        <f t="shared" si="1152"/>
        <v>8.3789576818677006E-2</v>
      </c>
      <c r="S7384" s="8">
        <f t="shared" si="1152"/>
        <v>8.4715611938156202E-2</v>
      </c>
      <c r="T7384" s="8">
        <f t="shared" si="1147"/>
        <v>8.407309329454897E-2</v>
      </c>
      <c r="W7384">
        <v>7382</v>
      </c>
      <c r="X7384" s="4">
        <f t="shared" si="1145"/>
        <v>8.9187540873148244E-2</v>
      </c>
      <c r="Y7384" s="4">
        <f t="shared" si="1143"/>
        <v>8.8229364657387691E-2</v>
      </c>
      <c r="Z7384" s="4">
        <f t="shared" si="1144"/>
        <v>8.7573802956499858E-2</v>
      </c>
    </row>
    <row r="7385" spans="1:26" x14ac:dyDescent="0.25">
      <c r="A7385" s="16">
        <f t="shared" si="1153"/>
        <v>50918</v>
      </c>
      <c r="B7385">
        <f>+'[2]Ejercicio 1'!E7602</f>
        <v>7383</v>
      </c>
      <c r="C7385" s="5">
        <v>8.7155359344273001E-2</v>
      </c>
      <c r="D7385" s="4">
        <f t="shared" si="1148"/>
        <v>8.5289847055837406E-2</v>
      </c>
      <c r="E7385" s="6">
        <f t="shared" si="1149"/>
        <v>8.6215888064709909E-2</v>
      </c>
      <c r="F7385" s="7">
        <f t="shared" si="1150"/>
        <v>8.5573365330325737E-2</v>
      </c>
      <c r="I7385" s="10">
        <v>7383</v>
      </c>
      <c r="J7385" s="8">
        <f t="shared" si="1151"/>
        <v>8.8655359344273002E-2</v>
      </c>
      <c r="K7385" s="8">
        <f t="shared" si="1151"/>
        <v>8.6789847055837407E-2</v>
      </c>
      <c r="L7385" s="8">
        <f t="shared" si="1151"/>
        <v>8.771588806470991E-2</v>
      </c>
      <c r="M7385" s="8">
        <f t="shared" si="1146"/>
        <v>8.7073365330325739E-2</v>
      </c>
      <c r="P7385">
        <v>7383</v>
      </c>
      <c r="Q7385" s="8">
        <f t="shared" si="1152"/>
        <v>8.5655359344272999E-2</v>
      </c>
      <c r="R7385" s="8">
        <f t="shared" si="1152"/>
        <v>8.3789847055837405E-2</v>
      </c>
      <c r="S7385" s="8">
        <f t="shared" si="1152"/>
        <v>8.4715888064709907E-2</v>
      </c>
      <c r="T7385" s="8">
        <f t="shared" si="1147"/>
        <v>8.4073365330325736E-2</v>
      </c>
      <c r="W7385">
        <v>7383</v>
      </c>
      <c r="X7385" s="4">
        <f t="shared" si="1145"/>
        <v>8.9188105442825405E-2</v>
      </c>
      <c r="Y7385" s="4">
        <f t="shared" si="1143"/>
        <v>8.8229916912144782E-2</v>
      </c>
      <c r="Z7385" s="4">
        <f t="shared" si="1144"/>
        <v>8.7574346839635539E-2</v>
      </c>
    </row>
    <row r="7386" spans="1:26" x14ac:dyDescent="0.25">
      <c r="A7386" s="16">
        <f t="shared" si="1153"/>
        <v>50919</v>
      </c>
      <c r="B7386">
        <f>+'[2]Ejercicio 1'!E7603</f>
        <v>7384</v>
      </c>
      <c r="C7386" s="5">
        <v>8.715564148857001E-2</v>
      </c>
      <c r="D7386" s="4">
        <f t="shared" si="1148"/>
        <v>8.5290117292960474E-2</v>
      </c>
      <c r="E7386" s="6">
        <f t="shared" si="1149"/>
        <v>8.6216164191244296E-2</v>
      </c>
      <c r="F7386" s="7">
        <f t="shared" si="1150"/>
        <v>8.5573637366068239E-2</v>
      </c>
      <c r="I7386" s="10">
        <v>7384</v>
      </c>
      <c r="J7386" s="8">
        <f t="shared" si="1151"/>
        <v>8.8655641488570011E-2</v>
      </c>
      <c r="K7386" s="8">
        <f t="shared" si="1151"/>
        <v>8.6790117292960475E-2</v>
      </c>
      <c r="L7386" s="8">
        <f t="shared" si="1151"/>
        <v>8.7716164191244297E-2</v>
      </c>
      <c r="M7386" s="8">
        <f t="shared" si="1146"/>
        <v>8.7073637366068241E-2</v>
      </c>
      <c r="P7386">
        <v>7384</v>
      </c>
      <c r="Q7386" s="8">
        <f t="shared" si="1152"/>
        <v>8.5655641488570008E-2</v>
      </c>
      <c r="R7386" s="8">
        <f t="shared" si="1152"/>
        <v>8.3790117292960473E-2</v>
      </c>
      <c r="S7386" s="8">
        <f t="shared" si="1152"/>
        <v>8.4716164191244295E-2</v>
      </c>
      <c r="T7386" s="8">
        <f t="shared" si="1147"/>
        <v>8.4073637366068238E-2</v>
      </c>
      <c r="W7386">
        <v>7384</v>
      </c>
      <c r="X7386" s="4">
        <f t="shared" si="1145"/>
        <v>8.9188670012523216E-2</v>
      </c>
      <c r="Y7386" s="4">
        <f t="shared" si="1143"/>
        <v>8.823046916686586E-2</v>
      </c>
      <c r="Z7386" s="4">
        <f t="shared" si="1144"/>
        <v>8.7574890721923315E-2</v>
      </c>
    </row>
    <row r="7387" spans="1:26" x14ac:dyDescent="0.25">
      <c r="A7387" s="16">
        <f t="shared" si="1153"/>
        <v>50920</v>
      </c>
      <c r="B7387">
        <f>+'[2]Ejercicio 1'!E7604</f>
        <v>7385</v>
      </c>
      <c r="C7387" s="5">
        <v>8.7155923632867033E-2</v>
      </c>
      <c r="D7387" s="4">
        <f t="shared" si="1148"/>
        <v>8.5290387530046391E-2</v>
      </c>
      <c r="E7387" s="6">
        <f t="shared" si="1149"/>
        <v>8.621644031776024E-2</v>
      </c>
      <c r="F7387" s="7">
        <f t="shared" si="1150"/>
        <v>8.5573909401782194E-2</v>
      </c>
      <c r="I7387" s="10">
        <v>7385</v>
      </c>
      <c r="J7387" s="8">
        <f t="shared" si="1151"/>
        <v>8.8655923632867034E-2</v>
      </c>
      <c r="K7387" s="8">
        <f t="shared" si="1151"/>
        <v>8.6790387530046392E-2</v>
      </c>
      <c r="L7387" s="8">
        <f t="shared" si="1151"/>
        <v>8.7716440317760241E-2</v>
      </c>
      <c r="M7387" s="8">
        <f t="shared" si="1146"/>
        <v>8.7073909401782196E-2</v>
      </c>
      <c r="P7387">
        <v>7385</v>
      </c>
      <c r="Q7387" s="8">
        <f t="shared" si="1152"/>
        <v>8.5655923632867031E-2</v>
      </c>
      <c r="R7387" s="8">
        <f t="shared" si="1152"/>
        <v>8.379038753004639E-2</v>
      </c>
      <c r="S7387" s="8">
        <f t="shared" si="1152"/>
        <v>8.4716440317760239E-2</v>
      </c>
      <c r="T7387" s="8">
        <f t="shared" si="1147"/>
        <v>8.4073909401782193E-2</v>
      </c>
      <c r="W7387">
        <v>7385</v>
      </c>
      <c r="X7387" s="4">
        <f t="shared" si="1145"/>
        <v>8.9189234582259677E-2</v>
      </c>
      <c r="Y7387" s="4">
        <f t="shared" si="1143"/>
        <v>8.8231021421547401E-2</v>
      </c>
      <c r="Z7387" s="4">
        <f t="shared" si="1144"/>
        <v>8.7575434604128297E-2</v>
      </c>
    </row>
    <row r="7388" spans="1:26" x14ac:dyDescent="0.25">
      <c r="A7388" s="16">
        <f t="shared" si="1153"/>
        <v>50921</v>
      </c>
      <c r="B7388">
        <f>+'[2]Ejercicio 1'!E7605</f>
        <v>7386</v>
      </c>
      <c r="C7388" s="5">
        <v>8.7156205777164056E-2</v>
      </c>
      <c r="D7388" s="4">
        <f t="shared" si="1148"/>
        <v>8.5290657767095573E-2</v>
      </c>
      <c r="E7388" s="6">
        <f t="shared" si="1149"/>
        <v>8.6216716444256852E-2</v>
      </c>
      <c r="F7388" s="7">
        <f t="shared" si="1150"/>
        <v>8.5574181437464744E-2</v>
      </c>
      <c r="I7388" s="10">
        <v>7386</v>
      </c>
      <c r="J7388" s="8">
        <f t="shared" si="1151"/>
        <v>8.8656205777164057E-2</v>
      </c>
      <c r="K7388" s="8">
        <f t="shared" si="1151"/>
        <v>8.6790657767095575E-2</v>
      </c>
      <c r="L7388" s="8">
        <f t="shared" si="1151"/>
        <v>8.7716716444256854E-2</v>
      </c>
      <c r="M7388" s="8">
        <f t="shared" si="1146"/>
        <v>8.7074181437464745E-2</v>
      </c>
      <c r="P7388">
        <v>7386</v>
      </c>
      <c r="Q7388" s="8">
        <f t="shared" si="1152"/>
        <v>8.5656205777164054E-2</v>
      </c>
      <c r="R7388" s="8">
        <f t="shared" si="1152"/>
        <v>8.3790657767095572E-2</v>
      </c>
      <c r="S7388" s="8">
        <f t="shared" si="1152"/>
        <v>8.4716716444256851E-2</v>
      </c>
      <c r="T7388" s="8">
        <f t="shared" si="1147"/>
        <v>8.4074181437464743E-2</v>
      </c>
      <c r="W7388">
        <v>7386</v>
      </c>
      <c r="X7388" s="4">
        <f t="shared" si="1145"/>
        <v>8.9189799152034344E-2</v>
      </c>
      <c r="Y7388" s="4">
        <f t="shared" si="1143"/>
        <v>8.8231573676121777E-2</v>
      </c>
      <c r="Z7388" s="4">
        <f t="shared" si="1144"/>
        <v>8.7575978486995609E-2</v>
      </c>
    </row>
    <row r="7389" spans="1:26" x14ac:dyDescent="0.25">
      <c r="A7389" s="16">
        <f t="shared" si="1153"/>
        <v>50922</v>
      </c>
      <c r="B7389">
        <f>+'[2]Ejercicio 1'!E7606</f>
        <v>7387</v>
      </c>
      <c r="C7389" s="5">
        <v>8.7156487921461079E-2</v>
      </c>
      <c r="D7389" s="4">
        <f t="shared" si="1148"/>
        <v>8.5290928004108021E-2</v>
      </c>
      <c r="E7389" s="6">
        <f t="shared" si="1149"/>
        <v>8.6216992570735021E-2</v>
      </c>
      <c r="F7389" s="7">
        <f t="shared" si="1150"/>
        <v>8.5574453473115888E-2</v>
      </c>
      <c r="I7389" s="10">
        <v>7387</v>
      </c>
      <c r="J7389" s="8">
        <f t="shared" si="1151"/>
        <v>8.865648792146108E-2</v>
      </c>
      <c r="K7389" s="8">
        <f t="shared" si="1151"/>
        <v>8.6790928004108023E-2</v>
      </c>
      <c r="L7389" s="8">
        <f t="shared" si="1151"/>
        <v>8.7716992570735022E-2</v>
      </c>
      <c r="M7389" s="8">
        <f t="shared" si="1146"/>
        <v>8.707445347311589E-2</v>
      </c>
      <c r="P7389">
        <v>7387</v>
      </c>
      <c r="Q7389" s="8">
        <f t="shared" si="1152"/>
        <v>8.5656487921461077E-2</v>
      </c>
      <c r="R7389" s="8">
        <f t="shared" si="1152"/>
        <v>8.379092800410802E-2</v>
      </c>
      <c r="S7389" s="8">
        <f t="shared" si="1152"/>
        <v>8.471699257073502E-2</v>
      </c>
      <c r="T7389" s="8">
        <f t="shared" si="1147"/>
        <v>8.4074453473115887E-2</v>
      </c>
      <c r="W7389">
        <v>7387</v>
      </c>
      <c r="X7389" s="4">
        <f t="shared" si="1145"/>
        <v>8.919036372184809E-2</v>
      </c>
      <c r="Y7389" s="4">
        <f t="shared" si="1143"/>
        <v>8.8232125930798933E-2</v>
      </c>
      <c r="Z7389" s="4">
        <f t="shared" si="1144"/>
        <v>8.7576522369774423E-2</v>
      </c>
    </row>
    <row r="7390" spans="1:26" x14ac:dyDescent="0.25">
      <c r="A7390" s="16">
        <f t="shared" si="1153"/>
        <v>50923</v>
      </c>
      <c r="B7390">
        <f>+'[2]Ejercicio 1'!E7607</f>
        <v>7388</v>
      </c>
      <c r="C7390" s="5">
        <v>8.7156770065758102E-2</v>
      </c>
      <c r="D7390" s="4">
        <f t="shared" si="1148"/>
        <v>8.5291198241083721E-2</v>
      </c>
      <c r="E7390" s="6">
        <f t="shared" si="1149"/>
        <v>8.6217268697194732E-2</v>
      </c>
      <c r="F7390" s="7">
        <f t="shared" si="1150"/>
        <v>8.5574725508735641E-2</v>
      </c>
      <c r="I7390" s="10">
        <v>7388</v>
      </c>
      <c r="J7390" s="8">
        <f t="shared" si="1151"/>
        <v>8.8656770065758103E-2</v>
      </c>
      <c r="K7390" s="8">
        <f t="shared" si="1151"/>
        <v>8.6791198241083722E-2</v>
      </c>
      <c r="L7390" s="8">
        <f t="shared" si="1151"/>
        <v>8.7717268697194734E-2</v>
      </c>
      <c r="M7390" s="8">
        <f t="shared" si="1146"/>
        <v>8.7074725508735643E-2</v>
      </c>
      <c r="P7390">
        <v>7388</v>
      </c>
      <c r="Q7390" s="8">
        <f t="shared" si="1152"/>
        <v>8.56567700657581E-2</v>
      </c>
      <c r="R7390" s="8">
        <f t="shared" si="1152"/>
        <v>8.379119824108372E-2</v>
      </c>
      <c r="S7390" s="8">
        <f t="shared" si="1152"/>
        <v>8.4717268697194731E-2</v>
      </c>
      <c r="T7390" s="8">
        <f t="shared" si="1147"/>
        <v>8.407472550873564E-2</v>
      </c>
      <c r="W7390">
        <v>7388</v>
      </c>
      <c r="X7390" s="4">
        <f t="shared" si="1145"/>
        <v>8.91909282917005E-2</v>
      </c>
      <c r="Y7390" s="4">
        <f t="shared" si="1143"/>
        <v>8.8232678185368049E-2</v>
      </c>
      <c r="Z7390" s="4">
        <f t="shared" si="1144"/>
        <v>8.7577066252464739E-2</v>
      </c>
    </row>
    <row r="7391" spans="1:26" x14ac:dyDescent="0.25">
      <c r="A7391" s="16">
        <f t="shared" si="1153"/>
        <v>50924</v>
      </c>
      <c r="B7391">
        <f>+'[2]Ejercicio 1'!E7608</f>
        <v>7389</v>
      </c>
      <c r="C7391" s="5">
        <v>8.7157052210055125E-2</v>
      </c>
      <c r="D7391" s="4">
        <f t="shared" si="1148"/>
        <v>8.5291468478022089E-2</v>
      </c>
      <c r="E7391" s="6">
        <f t="shared" si="1149"/>
        <v>8.6217544823634251E-2</v>
      </c>
      <c r="F7391" s="7">
        <f t="shared" si="1150"/>
        <v>8.5574997544321116E-2</v>
      </c>
      <c r="I7391" s="10">
        <v>7389</v>
      </c>
      <c r="J7391" s="8">
        <f t="shared" si="1151"/>
        <v>8.8657052210055126E-2</v>
      </c>
      <c r="K7391" s="8">
        <f t="shared" si="1151"/>
        <v>8.6791468478022091E-2</v>
      </c>
      <c r="L7391" s="8">
        <f t="shared" si="1151"/>
        <v>8.7717544823634253E-2</v>
      </c>
      <c r="M7391" s="8">
        <f t="shared" si="1146"/>
        <v>8.7074997544321117E-2</v>
      </c>
      <c r="P7391">
        <v>7389</v>
      </c>
      <c r="Q7391" s="8">
        <f t="shared" si="1152"/>
        <v>8.5657052210055123E-2</v>
      </c>
      <c r="R7391" s="8">
        <f t="shared" si="1152"/>
        <v>8.3791468478022088E-2</v>
      </c>
      <c r="S7391" s="8">
        <f t="shared" si="1152"/>
        <v>8.471754482363425E-2</v>
      </c>
      <c r="T7391" s="8">
        <f t="shared" si="1147"/>
        <v>8.4074997544321114E-2</v>
      </c>
      <c r="W7391">
        <v>7389</v>
      </c>
      <c r="X7391" s="4">
        <f t="shared" si="1145"/>
        <v>8.9191492861591115E-2</v>
      </c>
      <c r="Y7391" s="4">
        <f t="shared" ref="Y7391:Y7454" si="1154">Tasa_Fwd(E7300,B7300,E7391,B7391,91)</f>
        <v>8.8233230439828225E-2</v>
      </c>
      <c r="Z7391" s="4">
        <f t="shared" si="1144"/>
        <v>8.7577610134310022E-2</v>
      </c>
    </row>
    <row r="7392" spans="1:26" x14ac:dyDescent="0.25">
      <c r="A7392" s="16">
        <f t="shared" si="1153"/>
        <v>50925</v>
      </c>
      <c r="B7392">
        <f>+'[2]Ejercicio 1'!E7609</f>
        <v>7390</v>
      </c>
      <c r="C7392" s="5">
        <v>8.7157334354352134E-2</v>
      </c>
      <c r="D7392" s="4">
        <f t="shared" si="1148"/>
        <v>8.5291738714923723E-2</v>
      </c>
      <c r="E7392" s="6">
        <f t="shared" si="1149"/>
        <v>8.6217820950056201E-2</v>
      </c>
      <c r="F7392" s="7">
        <f t="shared" si="1150"/>
        <v>8.5575269579878058E-2</v>
      </c>
      <c r="I7392" s="10">
        <v>7390</v>
      </c>
      <c r="J7392" s="8">
        <f t="shared" si="1151"/>
        <v>8.8657334354352135E-2</v>
      </c>
      <c r="K7392" s="8">
        <f t="shared" si="1151"/>
        <v>8.6791738714923725E-2</v>
      </c>
      <c r="L7392" s="8">
        <f t="shared" si="1151"/>
        <v>8.7717820950056202E-2</v>
      </c>
      <c r="M7392" s="8">
        <f t="shared" si="1146"/>
        <v>8.7075269579878059E-2</v>
      </c>
      <c r="P7392">
        <v>7390</v>
      </c>
      <c r="Q7392" s="8">
        <f t="shared" si="1152"/>
        <v>8.5657334354352133E-2</v>
      </c>
      <c r="R7392" s="8">
        <f t="shared" si="1152"/>
        <v>8.3791738714923722E-2</v>
      </c>
      <c r="S7392" s="8">
        <f t="shared" si="1152"/>
        <v>8.47178209500562E-2</v>
      </c>
      <c r="T7392" s="8">
        <f t="shared" si="1147"/>
        <v>8.4075269579878056E-2</v>
      </c>
      <c r="W7392">
        <v>7390</v>
      </c>
      <c r="X7392" s="4">
        <f t="shared" si="1145"/>
        <v>8.919205743151995E-2</v>
      </c>
      <c r="Y7392" s="4">
        <f t="shared" si="1154"/>
        <v>8.8233782694321791E-2</v>
      </c>
      <c r="Z7392" s="4">
        <f t="shared" ref="Z7392:Z7455" si="1155">Tasa_Fwd(F7364,B7364,F7392,B7392,28)</f>
        <v>8.7578154016075355E-2</v>
      </c>
    </row>
    <row r="7393" spans="1:26" x14ac:dyDescent="0.25">
      <c r="A7393" s="16">
        <f t="shared" si="1153"/>
        <v>50926</v>
      </c>
      <c r="B7393">
        <f>+'[2]Ejercicio 1'!E7610</f>
        <v>7391</v>
      </c>
      <c r="C7393" s="5">
        <v>8.7157616498649157E-2</v>
      </c>
      <c r="D7393" s="4">
        <f t="shared" si="1148"/>
        <v>8.5292008951788206E-2</v>
      </c>
      <c r="E7393" s="6">
        <f t="shared" si="1149"/>
        <v>8.6218097076458819E-2</v>
      </c>
      <c r="F7393" s="7">
        <f t="shared" si="1150"/>
        <v>8.5575541615403594E-2</v>
      </c>
      <c r="I7393" s="10">
        <v>7391</v>
      </c>
      <c r="J7393" s="8">
        <f t="shared" si="1151"/>
        <v>8.8657616498649158E-2</v>
      </c>
      <c r="K7393" s="8">
        <f t="shared" si="1151"/>
        <v>8.6792008951788208E-2</v>
      </c>
      <c r="L7393" s="8">
        <f t="shared" si="1151"/>
        <v>8.771809707645882E-2</v>
      </c>
      <c r="M7393" s="8">
        <f t="shared" si="1146"/>
        <v>8.7075541615403595E-2</v>
      </c>
      <c r="P7393">
        <v>7391</v>
      </c>
      <c r="Q7393" s="8">
        <f t="shared" si="1152"/>
        <v>8.5657616498649156E-2</v>
      </c>
      <c r="R7393" s="8">
        <f t="shared" si="1152"/>
        <v>8.3792008951788205E-2</v>
      </c>
      <c r="S7393" s="8">
        <f t="shared" si="1152"/>
        <v>8.4718097076458818E-2</v>
      </c>
      <c r="T7393" s="8">
        <f t="shared" si="1147"/>
        <v>8.4075541615403593E-2</v>
      </c>
      <c r="W7393">
        <v>7391</v>
      </c>
      <c r="X7393" s="4">
        <f t="shared" si="1145"/>
        <v>8.919262200148742E-2</v>
      </c>
      <c r="Y7393" s="4">
        <f t="shared" si="1154"/>
        <v>8.8234334948777582E-2</v>
      </c>
      <c r="Z7393" s="4">
        <f t="shared" si="1155"/>
        <v>8.7578697898494456E-2</v>
      </c>
    </row>
    <row r="7394" spans="1:26" x14ac:dyDescent="0.25">
      <c r="A7394" s="16">
        <f t="shared" si="1153"/>
        <v>50927</v>
      </c>
      <c r="B7394">
        <f>+'[2]Ejercicio 1'!E7611</f>
        <v>7392</v>
      </c>
      <c r="C7394" s="5">
        <v>8.715789864294618E-2</v>
      </c>
      <c r="D7394" s="4">
        <f t="shared" si="1148"/>
        <v>8.5292279188615955E-2</v>
      </c>
      <c r="E7394" s="6">
        <f t="shared" si="1149"/>
        <v>8.6218373202842119E-2</v>
      </c>
      <c r="F7394" s="7">
        <f t="shared" si="1150"/>
        <v>8.5575813650894866E-2</v>
      </c>
      <c r="I7394" s="10">
        <v>7392</v>
      </c>
      <c r="J7394" s="8">
        <f t="shared" si="1151"/>
        <v>8.8657898642946181E-2</v>
      </c>
      <c r="K7394" s="8">
        <f t="shared" si="1151"/>
        <v>8.6792279188615956E-2</v>
      </c>
      <c r="L7394" s="8">
        <f t="shared" si="1151"/>
        <v>8.771837320284212E-2</v>
      </c>
      <c r="M7394" s="8">
        <f t="shared" si="1146"/>
        <v>8.7075813650894868E-2</v>
      </c>
      <c r="P7394">
        <v>7392</v>
      </c>
      <c r="Q7394" s="8">
        <f t="shared" si="1152"/>
        <v>8.5657898642946179E-2</v>
      </c>
      <c r="R7394" s="8">
        <f t="shared" si="1152"/>
        <v>8.3792279188615953E-2</v>
      </c>
      <c r="S7394" s="8">
        <f t="shared" si="1152"/>
        <v>8.4718373202842118E-2</v>
      </c>
      <c r="T7394" s="8">
        <f t="shared" si="1147"/>
        <v>8.4075813650894865E-2</v>
      </c>
      <c r="W7394">
        <v>7392</v>
      </c>
      <c r="X7394" s="4">
        <f t="shared" si="1145"/>
        <v>8.9193186571493555E-2</v>
      </c>
      <c r="Y7394" s="4">
        <f t="shared" si="1154"/>
        <v>8.8234887203194723E-2</v>
      </c>
      <c r="Z7394" s="4">
        <f t="shared" si="1155"/>
        <v>8.7579241780079933E-2</v>
      </c>
    </row>
    <row r="7395" spans="1:26" x14ac:dyDescent="0.25">
      <c r="A7395" s="16">
        <f t="shared" si="1153"/>
        <v>50928</v>
      </c>
      <c r="B7395">
        <f>+'[2]Ejercicio 1'!E7612</f>
        <v>7393</v>
      </c>
      <c r="C7395" s="5">
        <v>8.7158180787243203E-2</v>
      </c>
      <c r="D7395" s="4">
        <f t="shared" si="1148"/>
        <v>8.5292549425406761E-2</v>
      </c>
      <c r="E7395" s="6">
        <f t="shared" si="1149"/>
        <v>8.621864932920785E-2</v>
      </c>
      <c r="F7395" s="7">
        <f t="shared" si="1150"/>
        <v>8.5576085686357592E-2</v>
      </c>
      <c r="I7395" s="10">
        <v>7393</v>
      </c>
      <c r="J7395" s="8">
        <f t="shared" si="1151"/>
        <v>8.8658180787243204E-2</v>
      </c>
      <c r="K7395" s="8">
        <f t="shared" si="1151"/>
        <v>8.6792549425406762E-2</v>
      </c>
      <c r="L7395" s="8">
        <f t="shared" si="1151"/>
        <v>8.7718649329207851E-2</v>
      </c>
      <c r="M7395" s="8">
        <f t="shared" si="1146"/>
        <v>8.7076085686357593E-2</v>
      </c>
      <c r="P7395">
        <v>7393</v>
      </c>
      <c r="Q7395" s="8">
        <f t="shared" si="1152"/>
        <v>8.5658180787243202E-2</v>
      </c>
      <c r="R7395" s="8">
        <f t="shared" si="1152"/>
        <v>8.3792549425406759E-2</v>
      </c>
      <c r="S7395" s="8">
        <f t="shared" si="1152"/>
        <v>8.4718649329207849E-2</v>
      </c>
      <c r="T7395" s="8">
        <f t="shared" si="1147"/>
        <v>8.4076085686357591E-2</v>
      </c>
      <c r="W7395">
        <v>7393</v>
      </c>
      <c r="X7395" s="4">
        <f t="shared" si="1145"/>
        <v>8.9193751141520325E-2</v>
      </c>
      <c r="Y7395" s="4">
        <f t="shared" si="1154"/>
        <v>8.8235439457646128E-2</v>
      </c>
      <c r="Z7395" s="4">
        <f t="shared" si="1155"/>
        <v>8.7579785662324897E-2</v>
      </c>
    </row>
    <row r="7396" spans="1:26" x14ac:dyDescent="0.25">
      <c r="A7396" s="16">
        <f t="shared" si="1153"/>
        <v>50929</v>
      </c>
      <c r="B7396">
        <f>+'[2]Ejercicio 1'!E7613</f>
        <v>7394</v>
      </c>
      <c r="C7396" s="5">
        <v>8.7158462931540226E-2</v>
      </c>
      <c r="D7396" s="4">
        <f t="shared" si="1148"/>
        <v>8.5292819662160846E-2</v>
      </c>
      <c r="E7396" s="6">
        <f t="shared" si="1149"/>
        <v>8.6218925455553375E-2</v>
      </c>
      <c r="F7396" s="7">
        <f t="shared" si="1150"/>
        <v>8.5576357721788926E-2</v>
      </c>
      <c r="I7396" s="10">
        <v>7394</v>
      </c>
      <c r="J7396" s="8">
        <f t="shared" si="1151"/>
        <v>8.8658462931540227E-2</v>
      </c>
      <c r="K7396" s="8">
        <f t="shared" si="1151"/>
        <v>8.6792819662160847E-2</v>
      </c>
      <c r="L7396" s="8">
        <f t="shared" si="1151"/>
        <v>8.7718925455553376E-2</v>
      </c>
      <c r="M7396" s="8">
        <f t="shared" si="1146"/>
        <v>8.7076357721788927E-2</v>
      </c>
      <c r="P7396">
        <v>7394</v>
      </c>
      <c r="Q7396" s="8">
        <f t="shared" si="1152"/>
        <v>8.5658462931540225E-2</v>
      </c>
      <c r="R7396" s="8">
        <f t="shared" si="1152"/>
        <v>8.3792819662160845E-2</v>
      </c>
      <c r="S7396" s="8">
        <f t="shared" si="1152"/>
        <v>8.4718925455553373E-2</v>
      </c>
      <c r="T7396" s="8">
        <f t="shared" si="1147"/>
        <v>8.4076357721788925E-2</v>
      </c>
      <c r="W7396">
        <v>7394</v>
      </c>
      <c r="X7396" s="4">
        <f t="shared" si="1145"/>
        <v>8.9194315711621328E-2</v>
      </c>
      <c r="Y7396" s="4">
        <f t="shared" si="1154"/>
        <v>8.8235991711987719E-2</v>
      </c>
      <c r="Z7396" s="4">
        <f t="shared" si="1155"/>
        <v>8.7580329544484206E-2</v>
      </c>
    </row>
    <row r="7397" spans="1:26" x14ac:dyDescent="0.25">
      <c r="A7397" s="16">
        <f t="shared" si="1153"/>
        <v>50930</v>
      </c>
      <c r="B7397">
        <f>+'[2]Ejercicio 1'!E7614</f>
        <v>7395</v>
      </c>
      <c r="C7397" s="5">
        <v>8.7158745075837249E-2</v>
      </c>
      <c r="D7397" s="4">
        <f t="shared" si="1148"/>
        <v>8.5293089898877766E-2</v>
      </c>
      <c r="E7397" s="6">
        <f t="shared" si="1149"/>
        <v>8.6219201581880442E-2</v>
      </c>
      <c r="F7397" s="7">
        <f t="shared" si="1150"/>
        <v>8.5576629757185982E-2</v>
      </c>
      <c r="I7397" s="10">
        <v>7395</v>
      </c>
      <c r="J7397" s="8">
        <f t="shared" si="1151"/>
        <v>8.865874507583725E-2</v>
      </c>
      <c r="K7397" s="8">
        <f t="shared" si="1151"/>
        <v>8.6793089898877768E-2</v>
      </c>
      <c r="L7397" s="8">
        <f t="shared" si="1151"/>
        <v>8.7719201581880443E-2</v>
      </c>
      <c r="M7397" s="8">
        <f t="shared" si="1146"/>
        <v>8.7076629757185983E-2</v>
      </c>
      <c r="P7397">
        <v>7395</v>
      </c>
      <c r="Q7397" s="8">
        <f t="shared" si="1152"/>
        <v>8.5658745075837248E-2</v>
      </c>
      <c r="R7397" s="8">
        <f t="shared" si="1152"/>
        <v>8.3793089898877765E-2</v>
      </c>
      <c r="S7397" s="8">
        <f t="shared" si="1152"/>
        <v>8.4719201581880441E-2</v>
      </c>
      <c r="T7397" s="8">
        <f t="shared" si="1147"/>
        <v>8.4076629757185981E-2</v>
      </c>
      <c r="W7397">
        <v>7395</v>
      </c>
      <c r="X7397" s="4">
        <f t="shared" si="1145"/>
        <v>8.9194880281742966E-2</v>
      </c>
      <c r="Y7397" s="4">
        <f t="shared" si="1154"/>
        <v>8.8236543966292422E-2</v>
      </c>
      <c r="Z7397" s="4">
        <f t="shared" si="1155"/>
        <v>8.7580873425798469E-2</v>
      </c>
    </row>
    <row r="7398" spans="1:26" x14ac:dyDescent="0.25">
      <c r="A7398" s="16">
        <f t="shared" si="1153"/>
        <v>50931</v>
      </c>
      <c r="B7398">
        <f>+'[2]Ejercicio 1'!E7615</f>
        <v>7396</v>
      </c>
      <c r="C7398" s="5">
        <v>8.7159027220134272E-2</v>
      </c>
      <c r="D7398" s="4">
        <f t="shared" si="1148"/>
        <v>8.5293360135557772E-2</v>
      </c>
      <c r="E7398" s="6">
        <f t="shared" si="1149"/>
        <v>8.6219477708188205E-2</v>
      </c>
      <c r="F7398" s="7">
        <f t="shared" si="1150"/>
        <v>8.5576901792554505E-2</v>
      </c>
      <c r="I7398" s="10">
        <v>7396</v>
      </c>
      <c r="J7398" s="8">
        <f t="shared" si="1151"/>
        <v>8.8659027220134273E-2</v>
      </c>
      <c r="K7398" s="8">
        <f t="shared" si="1151"/>
        <v>8.6793360135557773E-2</v>
      </c>
      <c r="L7398" s="8">
        <f t="shared" si="1151"/>
        <v>8.7719477708188207E-2</v>
      </c>
      <c r="M7398" s="8">
        <f t="shared" si="1146"/>
        <v>8.7076901792554506E-2</v>
      </c>
      <c r="P7398">
        <v>7396</v>
      </c>
      <c r="Q7398" s="8">
        <f t="shared" si="1152"/>
        <v>8.5659027220134271E-2</v>
      </c>
      <c r="R7398" s="8">
        <f t="shared" si="1152"/>
        <v>8.3793360135557771E-2</v>
      </c>
      <c r="S7398" s="8">
        <f t="shared" si="1152"/>
        <v>8.4719477708188204E-2</v>
      </c>
      <c r="T7398" s="8">
        <f t="shared" si="1147"/>
        <v>8.4076901792554504E-2</v>
      </c>
      <c r="W7398">
        <v>7396</v>
      </c>
      <c r="X7398" s="4">
        <f t="shared" si="1145"/>
        <v>8.9195444851902825E-2</v>
      </c>
      <c r="Y7398" s="4">
        <f t="shared" si="1154"/>
        <v>8.8237096220417935E-2</v>
      </c>
      <c r="Z7398" s="4">
        <f t="shared" si="1155"/>
        <v>8.7581417307780782E-2</v>
      </c>
    </row>
    <row r="7399" spans="1:26" x14ac:dyDescent="0.25">
      <c r="A7399" s="16">
        <f t="shared" si="1153"/>
        <v>50932</v>
      </c>
      <c r="B7399">
        <f>+'[2]Ejercicio 1'!E7616</f>
        <v>7397</v>
      </c>
      <c r="C7399" s="5">
        <v>8.7159309364431281E-2</v>
      </c>
      <c r="D7399" s="4">
        <f t="shared" si="1148"/>
        <v>8.5293630372200821E-2</v>
      </c>
      <c r="E7399" s="6">
        <f t="shared" si="1149"/>
        <v>8.6219753834478385E-2</v>
      </c>
      <c r="F7399" s="7">
        <f t="shared" si="1150"/>
        <v>8.5577173827891623E-2</v>
      </c>
      <c r="I7399" s="10">
        <v>7397</v>
      </c>
      <c r="J7399" s="8">
        <f t="shared" si="1151"/>
        <v>8.8659309364431282E-2</v>
      </c>
      <c r="K7399" s="8">
        <f t="shared" si="1151"/>
        <v>8.6793630372200822E-2</v>
      </c>
      <c r="L7399" s="8">
        <f t="shared" si="1151"/>
        <v>8.7719753834478387E-2</v>
      </c>
      <c r="M7399" s="8">
        <f t="shared" si="1146"/>
        <v>8.7077173827891624E-2</v>
      </c>
      <c r="P7399">
        <v>7397</v>
      </c>
      <c r="Q7399" s="8">
        <f t="shared" si="1152"/>
        <v>8.565930936443128E-2</v>
      </c>
      <c r="R7399" s="8">
        <f t="shared" si="1152"/>
        <v>8.379363037220082E-2</v>
      </c>
      <c r="S7399" s="8">
        <f t="shared" si="1152"/>
        <v>8.4719753834478384E-2</v>
      </c>
      <c r="T7399" s="8">
        <f t="shared" si="1147"/>
        <v>8.4077173827891621E-2</v>
      </c>
      <c r="W7399">
        <v>7397</v>
      </c>
      <c r="X7399" s="4">
        <f t="shared" si="1145"/>
        <v>8.9196009422101333E-2</v>
      </c>
      <c r="Y7399" s="4">
        <f t="shared" si="1154"/>
        <v>8.8237648474717364E-2</v>
      </c>
      <c r="Z7399" s="4">
        <f t="shared" si="1155"/>
        <v>8.7581961189674595E-2</v>
      </c>
    </row>
    <row r="7400" spans="1:26" x14ac:dyDescent="0.25">
      <c r="A7400" s="16">
        <f t="shared" si="1153"/>
        <v>50933</v>
      </c>
      <c r="B7400">
        <f>+'[2]Ejercicio 1'!E7617</f>
        <v>7398</v>
      </c>
      <c r="C7400" s="5">
        <v>8.7159591508728304E-2</v>
      </c>
      <c r="D7400" s="4">
        <f t="shared" si="1148"/>
        <v>8.5293900608807136E-2</v>
      </c>
      <c r="E7400" s="6">
        <f t="shared" si="1149"/>
        <v>8.6220029960748359E-2</v>
      </c>
      <c r="F7400" s="7">
        <f t="shared" si="1150"/>
        <v>8.5577445863194476E-2</v>
      </c>
      <c r="I7400" s="10">
        <v>7398</v>
      </c>
      <c r="J7400" s="8">
        <f t="shared" si="1151"/>
        <v>8.8659591508728305E-2</v>
      </c>
      <c r="K7400" s="8">
        <f t="shared" si="1151"/>
        <v>8.6793900608807137E-2</v>
      </c>
      <c r="L7400" s="8">
        <f t="shared" si="1151"/>
        <v>8.7720029960748361E-2</v>
      </c>
      <c r="M7400" s="8">
        <f t="shared" si="1146"/>
        <v>8.7077445863194478E-2</v>
      </c>
      <c r="P7400">
        <v>7398</v>
      </c>
      <c r="Q7400" s="8">
        <f t="shared" si="1152"/>
        <v>8.5659591508728303E-2</v>
      </c>
      <c r="R7400" s="8">
        <f t="shared" si="1152"/>
        <v>8.3793900608807134E-2</v>
      </c>
      <c r="S7400" s="8">
        <f t="shared" si="1152"/>
        <v>8.4720029960748358E-2</v>
      </c>
      <c r="T7400" s="8">
        <f t="shared" si="1147"/>
        <v>8.4077445863194475E-2</v>
      </c>
      <c r="W7400">
        <v>7398</v>
      </c>
      <c r="X7400" s="4">
        <f t="shared" si="1145"/>
        <v>8.9196573992320907E-2</v>
      </c>
      <c r="Y7400" s="4">
        <f t="shared" si="1154"/>
        <v>8.8238200728908756E-2</v>
      </c>
      <c r="Z7400" s="4">
        <f t="shared" si="1155"/>
        <v>8.7582505070723363E-2</v>
      </c>
    </row>
    <row r="7401" spans="1:26" x14ac:dyDescent="0.25">
      <c r="A7401" s="16">
        <f t="shared" si="1153"/>
        <v>50934</v>
      </c>
      <c r="B7401">
        <f>+'[2]Ejercicio 1'!E7618</f>
        <v>7399</v>
      </c>
      <c r="C7401" s="5">
        <v>8.7159873653025327E-2</v>
      </c>
      <c r="D7401" s="4">
        <f t="shared" si="1148"/>
        <v>8.5294170845376716E-2</v>
      </c>
      <c r="E7401" s="6">
        <f t="shared" si="1149"/>
        <v>8.6220306087000778E-2</v>
      </c>
      <c r="F7401" s="7">
        <f t="shared" si="1150"/>
        <v>8.5577717898468783E-2</v>
      </c>
      <c r="I7401" s="10">
        <v>7399</v>
      </c>
      <c r="J7401" s="8">
        <f t="shared" si="1151"/>
        <v>8.8659873653025328E-2</v>
      </c>
      <c r="K7401" s="8">
        <f t="shared" si="1151"/>
        <v>8.6794170845376717E-2</v>
      </c>
      <c r="L7401" s="8">
        <f t="shared" si="1151"/>
        <v>8.7720306087000779E-2</v>
      </c>
      <c r="M7401" s="8">
        <f t="shared" si="1146"/>
        <v>8.7077717898468784E-2</v>
      </c>
      <c r="P7401">
        <v>7399</v>
      </c>
      <c r="Q7401" s="8">
        <f t="shared" si="1152"/>
        <v>8.5659873653025326E-2</v>
      </c>
      <c r="R7401" s="8">
        <f t="shared" si="1152"/>
        <v>8.3794170845376714E-2</v>
      </c>
      <c r="S7401" s="8">
        <f t="shared" si="1152"/>
        <v>8.4720306087000777E-2</v>
      </c>
      <c r="T7401" s="8">
        <f t="shared" si="1147"/>
        <v>8.4077717898468782E-2</v>
      </c>
      <c r="W7401">
        <v>7399</v>
      </c>
      <c r="X7401" s="4">
        <f t="shared" si="1145"/>
        <v>8.9197138562614284E-2</v>
      </c>
      <c r="Y7401" s="4">
        <f t="shared" si="1154"/>
        <v>8.8238752983133523E-2</v>
      </c>
      <c r="Z7401" s="4">
        <f t="shared" si="1155"/>
        <v>8.7583048952437306E-2</v>
      </c>
    </row>
    <row r="7402" spans="1:26" x14ac:dyDescent="0.25">
      <c r="A7402" s="16">
        <f t="shared" si="1153"/>
        <v>50935</v>
      </c>
      <c r="B7402">
        <f>+'[2]Ejercicio 1'!E7619</f>
        <v>7400</v>
      </c>
      <c r="C7402" s="5">
        <v>8.716015579732235E-2</v>
      </c>
      <c r="D7402" s="4">
        <f t="shared" si="1148"/>
        <v>8.5294441081908964E-2</v>
      </c>
      <c r="E7402" s="6">
        <f t="shared" si="1149"/>
        <v>8.6220582213232991E-2</v>
      </c>
      <c r="F7402" s="7">
        <f t="shared" si="1150"/>
        <v>8.5577989933708826E-2</v>
      </c>
      <c r="I7402" s="10">
        <v>7400</v>
      </c>
      <c r="J7402" s="8">
        <f t="shared" si="1151"/>
        <v>8.8660155797322351E-2</v>
      </c>
      <c r="K7402" s="8">
        <f t="shared" si="1151"/>
        <v>8.6794441081908966E-2</v>
      </c>
      <c r="L7402" s="8">
        <f t="shared" si="1151"/>
        <v>8.7720582213232992E-2</v>
      </c>
      <c r="M7402" s="8">
        <f t="shared" si="1146"/>
        <v>8.7077989933708827E-2</v>
      </c>
      <c r="P7402">
        <v>7400</v>
      </c>
      <c r="Q7402" s="8">
        <f t="shared" si="1152"/>
        <v>8.5660155797322349E-2</v>
      </c>
      <c r="R7402" s="8">
        <f t="shared" si="1152"/>
        <v>8.3794441081908963E-2</v>
      </c>
      <c r="S7402" s="8">
        <f t="shared" si="1152"/>
        <v>8.4720582213232989E-2</v>
      </c>
      <c r="T7402" s="8">
        <f t="shared" si="1147"/>
        <v>8.4077989933708824E-2</v>
      </c>
      <c r="W7402">
        <v>7400</v>
      </c>
      <c r="X7402" s="4">
        <f t="shared" si="1145"/>
        <v>8.9197703132928297E-2</v>
      </c>
      <c r="Y7402" s="4">
        <f t="shared" si="1154"/>
        <v>8.8239305237177337E-2</v>
      </c>
      <c r="Z7402" s="4">
        <f t="shared" si="1155"/>
        <v>8.7583592833309076E-2</v>
      </c>
    </row>
    <row r="7403" spans="1:26" x14ac:dyDescent="0.25">
      <c r="A7403" s="16">
        <f t="shared" si="1153"/>
        <v>50936</v>
      </c>
      <c r="B7403">
        <f>+'[2]Ejercicio 1'!E7620</f>
        <v>7401</v>
      </c>
      <c r="C7403" s="5">
        <v>8.7160437941619373E-2</v>
      </c>
      <c r="D7403" s="4">
        <f t="shared" si="1148"/>
        <v>8.5294711318404465E-2</v>
      </c>
      <c r="E7403" s="6">
        <f t="shared" si="1149"/>
        <v>8.6220858339446746E-2</v>
      </c>
      <c r="F7403" s="7">
        <f t="shared" si="1150"/>
        <v>8.5578261968920336E-2</v>
      </c>
      <c r="I7403" s="10">
        <v>7401</v>
      </c>
      <c r="J7403" s="8">
        <f t="shared" si="1151"/>
        <v>8.8660437941619374E-2</v>
      </c>
      <c r="K7403" s="8">
        <f t="shared" si="1151"/>
        <v>8.6794711318404466E-2</v>
      </c>
      <c r="L7403" s="8">
        <f t="shared" si="1151"/>
        <v>8.7720858339446747E-2</v>
      </c>
      <c r="M7403" s="8">
        <f t="shared" si="1146"/>
        <v>8.7078261968920337E-2</v>
      </c>
      <c r="P7403">
        <v>7401</v>
      </c>
      <c r="Q7403" s="8">
        <f t="shared" si="1152"/>
        <v>8.5660437941619372E-2</v>
      </c>
      <c r="R7403" s="8">
        <f t="shared" si="1152"/>
        <v>8.3794711318404463E-2</v>
      </c>
      <c r="S7403" s="8">
        <f t="shared" si="1152"/>
        <v>8.4720858339446745E-2</v>
      </c>
      <c r="T7403" s="8">
        <f t="shared" si="1147"/>
        <v>8.4078261968920334E-2</v>
      </c>
      <c r="W7403">
        <v>7401</v>
      </c>
      <c r="X7403" s="4">
        <f t="shared" si="1145"/>
        <v>8.9198267703280959E-2</v>
      </c>
      <c r="Y7403" s="4">
        <f t="shared" si="1154"/>
        <v>8.8239857491185139E-2</v>
      </c>
      <c r="Z7403" s="4">
        <f t="shared" si="1155"/>
        <v>8.7584136714848881E-2</v>
      </c>
    </row>
    <row r="7404" spans="1:26" x14ac:dyDescent="0.25">
      <c r="A7404" s="16">
        <f t="shared" si="1153"/>
        <v>50937</v>
      </c>
      <c r="B7404">
        <f>+'[2]Ejercicio 1'!E7621</f>
        <v>7402</v>
      </c>
      <c r="C7404" s="5">
        <v>8.7160720085916396E-2</v>
      </c>
      <c r="D7404" s="4">
        <f t="shared" si="1148"/>
        <v>8.5294981554862814E-2</v>
      </c>
      <c r="E7404" s="6">
        <f t="shared" si="1149"/>
        <v>8.6221134465642071E-2</v>
      </c>
      <c r="F7404" s="7">
        <f t="shared" si="1150"/>
        <v>8.5578534004100426E-2</v>
      </c>
      <c r="I7404" s="10">
        <v>7402</v>
      </c>
      <c r="J7404" s="8">
        <f t="shared" si="1151"/>
        <v>8.8660720085916397E-2</v>
      </c>
      <c r="K7404" s="8">
        <f t="shared" si="1151"/>
        <v>8.6794981554862816E-2</v>
      </c>
      <c r="L7404" s="8">
        <f t="shared" si="1151"/>
        <v>8.7721134465642073E-2</v>
      </c>
      <c r="M7404" s="8">
        <f t="shared" si="1146"/>
        <v>8.7078534004100427E-2</v>
      </c>
      <c r="P7404">
        <v>7402</v>
      </c>
      <c r="Q7404" s="8">
        <f t="shared" si="1152"/>
        <v>8.5660720085916395E-2</v>
      </c>
      <c r="R7404" s="8">
        <f t="shared" si="1152"/>
        <v>8.3794981554862813E-2</v>
      </c>
      <c r="S7404" s="8">
        <f t="shared" si="1152"/>
        <v>8.472113446564207E-2</v>
      </c>
      <c r="T7404" s="8">
        <f t="shared" si="1147"/>
        <v>8.4078534004100425E-2</v>
      </c>
      <c r="W7404">
        <v>7402</v>
      </c>
      <c r="X7404" s="4">
        <f t="shared" si="1145"/>
        <v>8.9198832273671841E-2</v>
      </c>
      <c r="Y7404" s="4">
        <f t="shared" si="1154"/>
        <v>8.8240409745295706E-2</v>
      </c>
      <c r="Z7404" s="4">
        <f t="shared" si="1155"/>
        <v>8.7584680596300188E-2</v>
      </c>
    </row>
    <row r="7405" spans="1:26" x14ac:dyDescent="0.25">
      <c r="A7405" s="16">
        <f t="shared" si="1153"/>
        <v>50938</v>
      </c>
      <c r="B7405">
        <f>+'[2]Ejercicio 1'!E7622</f>
        <v>7403</v>
      </c>
      <c r="C7405" s="5">
        <v>8.7161002230213419E-2</v>
      </c>
      <c r="D7405" s="4">
        <f t="shared" si="1148"/>
        <v>8.5295251791284443E-2</v>
      </c>
      <c r="E7405" s="6">
        <f t="shared" si="1149"/>
        <v>8.6221410591818051E-2</v>
      </c>
      <c r="F7405" s="7">
        <f t="shared" si="1150"/>
        <v>8.5578806039246266E-2</v>
      </c>
      <c r="I7405" s="10">
        <v>7403</v>
      </c>
      <c r="J7405" s="8">
        <f t="shared" si="1151"/>
        <v>8.866100223021342E-2</v>
      </c>
      <c r="K7405" s="8">
        <f t="shared" si="1151"/>
        <v>8.6795251791284445E-2</v>
      </c>
      <c r="L7405" s="8">
        <f t="shared" si="1151"/>
        <v>8.7721410591818053E-2</v>
      </c>
      <c r="M7405" s="8">
        <f t="shared" si="1146"/>
        <v>8.7078806039246268E-2</v>
      </c>
      <c r="P7405">
        <v>7403</v>
      </c>
      <c r="Q7405" s="8">
        <f t="shared" si="1152"/>
        <v>8.5661002230213418E-2</v>
      </c>
      <c r="R7405" s="8">
        <f t="shared" si="1152"/>
        <v>8.3795251791284442E-2</v>
      </c>
      <c r="S7405" s="8">
        <f t="shared" si="1152"/>
        <v>8.472141059181805E-2</v>
      </c>
      <c r="T7405" s="8">
        <f t="shared" si="1147"/>
        <v>8.4078806039246265E-2</v>
      </c>
      <c r="W7405">
        <v>7403</v>
      </c>
      <c r="X7405" s="4">
        <f t="shared" si="1145"/>
        <v>8.9199396844084247E-2</v>
      </c>
      <c r="Y7405" s="4">
        <f t="shared" si="1154"/>
        <v>8.8240961999227971E-2</v>
      </c>
      <c r="Z7405" s="4">
        <f t="shared" si="1155"/>
        <v>8.7585224476903603E-2</v>
      </c>
    </row>
    <row r="7406" spans="1:26" x14ac:dyDescent="0.25">
      <c r="A7406" s="16">
        <f t="shared" si="1153"/>
        <v>50939</v>
      </c>
      <c r="B7406">
        <f>+'[2]Ejercicio 1'!E7623</f>
        <v>7404</v>
      </c>
      <c r="C7406" s="5">
        <v>8.7161284374510428E-2</v>
      </c>
      <c r="D7406" s="4">
        <f t="shared" si="1148"/>
        <v>8.5295522027669532E-2</v>
      </c>
      <c r="E7406" s="6">
        <f t="shared" si="1149"/>
        <v>8.6221686717976476E-2</v>
      </c>
      <c r="F7406" s="7">
        <f t="shared" si="1150"/>
        <v>8.557907807436356E-2</v>
      </c>
      <c r="I7406" s="10">
        <v>7404</v>
      </c>
      <c r="J7406" s="8">
        <f t="shared" si="1151"/>
        <v>8.866128437451043E-2</v>
      </c>
      <c r="K7406" s="8">
        <f t="shared" si="1151"/>
        <v>8.6795522027669533E-2</v>
      </c>
      <c r="L7406" s="8">
        <f t="shared" si="1151"/>
        <v>8.7721686717976477E-2</v>
      </c>
      <c r="M7406" s="8">
        <f t="shared" si="1146"/>
        <v>8.7079078074363561E-2</v>
      </c>
      <c r="P7406">
        <v>7404</v>
      </c>
      <c r="Q7406" s="8">
        <f t="shared" si="1152"/>
        <v>8.5661284374510427E-2</v>
      </c>
      <c r="R7406" s="8">
        <f t="shared" si="1152"/>
        <v>8.3795522027669531E-2</v>
      </c>
      <c r="S7406" s="8">
        <f t="shared" si="1152"/>
        <v>8.4721686717976474E-2</v>
      </c>
      <c r="T7406" s="8">
        <f t="shared" si="1147"/>
        <v>8.4079078074363559E-2</v>
      </c>
      <c r="W7406">
        <v>7404</v>
      </c>
      <c r="X7406" s="4">
        <f t="shared" si="1145"/>
        <v>8.9199961414570428E-2</v>
      </c>
      <c r="Y7406" s="4">
        <f t="shared" si="1154"/>
        <v>8.8241514253334152E-2</v>
      </c>
      <c r="Z7406" s="4">
        <f t="shared" si="1155"/>
        <v>8.7585768358177898E-2</v>
      </c>
    </row>
    <row r="7407" spans="1:26" x14ac:dyDescent="0.25">
      <c r="A7407" s="16">
        <f t="shared" si="1153"/>
        <v>50940</v>
      </c>
      <c r="B7407">
        <f>+'[2]Ejercicio 1'!E7624</f>
        <v>7405</v>
      </c>
      <c r="C7407" s="5">
        <v>8.7161566518807451E-2</v>
      </c>
      <c r="D7407" s="4">
        <f t="shared" si="1148"/>
        <v>8.5295792264017276E-2</v>
      </c>
      <c r="E7407" s="6">
        <f t="shared" si="1149"/>
        <v>8.6221962844114694E-2</v>
      </c>
      <c r="F7407" s="7">
        <f t="shared" si="1150"/>
        <v>8.5579350109446589E-2</v>
      </c>
      <c r="I7407" s="10">
        <v>7405</v>
      </c>
      <c r="J7407" s="8">
        <f t="shared" si="1151"/>
        <v>8.8661566518807453E-2</v>
      </c>
      <c r="K7407" s="8">
        <f t="shared" si="1151"/>
        <v>8.6795792264017277E-2</v>
      </c>
      <c r="L7407" s="8">
        <f t="shared" si="1151"/>
        <v>8.7721962844114695E-2</v>
      </c>
      <c r="M7407" s="8">
        <f t="shared" si="1146"/>
        <v>8.707935010944659E-2</v>
      </c>
      <c r="P7407">
        <v>7405</v>
      </c>
      <c r="Q7407" s="8">
        <f t="shared" si="1152"/>
        <v>8.566156651880745E-2</v>
      </c>
      <c r="R7407" s="8">
        <f t="shared" si="1152"/>
        <v>8.3795792264017274E-2</v>
      </c>
      <c r="S7407" s="8">
        <f t="shared" si="1152"/>
        <v>8.4721962844114693E-2</v>
      </c>
      <c r="T7407" s="8">
        <f t="shared" si="1147"/>
        <v>8.4079350109446588E-2</v>
      </c>
      <c r="W7407">
        <v>7405</v>
      </c>
      <c r="X7407" s="4">
        <f t="shared" si="1145"/>
        <v>8.9200525985076815E-2</v>
      </c>
      <c r="Y7407" s="4">
        <f t="shared" si="1154"/>
        <v>8.8242066507189978E-2</v>
      </c>
      <c r="Z7407" s="4">
        <f t="shared" si="1155"/>
        <v>8.7586312238607175E-2</v>
      </c>
    </row>
    <row r="7408" spans="1:26" x14ac:dyDescent="0.25">
      <c r="A7408" s="16">
        <f t="shared" si="1153"/>
        <v>50941</v>
      </c>
      <c r="B7408">
        <f>+'[2]Ejercicio 1'!E7625</f>
        <v>7406</v>
      </c>
      <c r="C7408" s="5">
        <v>8.7161848663104474E-2</v>
      </c>
      <c r="D7408" s="4">
        <f t="shared" si="1148"/>
        <v>8.5296062500328076E-2</v>
      </c>
      <c r="E7408" s="6">
        <f t="shared" si="1149"/>
        <v>8.6222238970234469E-2</v>
      </c>
      <c r="F7408" s="7">
        <f t="shared" si="1150"/>
        <v>8.5579622144501072E-2</v>
      </c>
      <c r="I7408" s="10">
        <v>7406</v>
      </c>
      <c r="J7408" s="8">
        <f t="shared" si="1151"/>
        <v>8.8661848663104476E-2</v>
      </c>
      <c r="K7408" s="8">
        <f t="shared" si="1151"/>
        <v>8.6796062500328078E-2</v>
      </c>
      <c r="L7408" s="8">
        <f t="shared" si="1151"/>
        <v>8.772223897023447E-2</v>
      </c>
      <c r="M7408" s="8">
        <f t="shared" si="1146"/>
        <v>8.7079622144501073E-2</v>
      </c>
      <c r="P7408">
        <v>7406</v>
      </c>
      <c r="Q7408" s="8">
        <f t="shared" si="1152"/>
        <v>8.5661848663104473E-2</v>
      </c>
      <c r="R7408" s="8">
        <f t="shared" si="1152"/>
        <v>8.3796062500328075E-2</v>
      </c>
      <c r="S7408" s="8">
        <f t="shared" si="1152"/>
        <v>8.4722238970234467E-2</v>
      </c>
      <c r="T7408" s="8">
        <f t="shared" si="1147"/>
        <v>8.4079622144501071E-2</v>
      </c>
      <c r="W7408">
        <v>7406</v>
      </c>
      <c r="X7408" s="4">
        <f t="shared" si="1145"/>
        <v>8.9201090555621851E-2</v>
      </c>
      <c r="Y7408" s="4">
        <f t="shared" si="1154"/>
        <v>8.8242618761079195E-2</v>
      </c>
      <c r="Z7408" s="4">
        <f t="shared" si="1155"/>
        <v>8.7586856119701614E-2</v>
      </c>
    </row>
    <row r="7409" spans="1:26" x14ac:dyDescent="0.25">
      <c r="A7409" s="16">
        <f t="shared" si="1153"/>
        <v>50942</v>
      </c>
      <c r="B7409">
        <f>+'[2]Ejercicio 1'!E7626</f>
        <v>7407</v>
      </c>
      <c r="C7409" s="5">
        <v>8.7162130807401497E-2</v>
      </c>
      <c r="D7409" s="4">
        <f t="shared" si="1148"/>
        <v>8.5296332736601949E-2</v>
      </c>
      <c r="E7409" s="6">
        <f t="shared" si="1149"/>
        <v>8.6222515096334912E-2</v>
      </c>
      <c r="F7409" s="7">
        <f t="shared" si="1150"/>
        <v>8.557989417952129E-2</v>
      </c>
      <c r="I7409" s="10">
        <v>7407</v>
      </c>
      <c r="J7409" s="8">
        <f t="shared" si="1151"/>
        <v>8.8662130807401499E-2</v>
      </c>
      <c r="K7409" s="8">
        <f t="shared" si="1151"/>
        <v>8.679633273660195E-2</v>
      </c>
      <c r="L7409" s="8">
        <f t="shared" si="1151"/>
        <v>8.7722515096334913E-2</v>
      </c>
      <c r="M7409" s="8">
        <f t="shared" si="1146"/>
        <v>8.7079894179521292E-2</v>
      </c>
      <c r="P7409">
        <v>7407</v>
      </c>
      <c r="Q7409" s="8">
        <f t="shared" si="1152"/>
        <v>8.5662130807401496E-2</v>
      </c>
      <c r="R7409" s="8">
        <f t="shared" si="1152"/>
        <v>8.3796332736601947E-2</v>
      </c>
      <c r="S7409" s="8">
        <f t="shared" si="1152"/>
        <v>8.4722515096334911E-2</v>
      </c>
      <c r="T7409" s="8">
        <f t="shared" si="1147"/>
        <v>8.4079894179521289E-2</v>
      </c>
      <c r="W7409">
        <v>7407</v>
      </c>
      <c r="X7409" s="4">
        <f t="shared" si="1145"/>
        <v>8.9201655126205551E-2</v>
      </c>
      <c r="Y7409" s="4">
        <f t="shared" si="1154"/>
        <v>8.8243171014930635E-2</v>
      </c>
      <c r="Z7409" s="4">
        <f t="shared" si="1155"/>
        <v>8.758739999995388E-2</v>
      </c>
    </row>
    <row r="7410" spans="1:26" x14ac:dyDescent="0.25">
      <c r="A7410" s="16">
        <f t="shared" si="1153"/>
        <v>50943</v>
      </c>
      <c r="B7410">
        <f>+'[2]Ejercicio 1'!E7627</f>
        <v>7408</v>
      </c>
      <c r="C7410" s="5">
        <v>8.716241295169852E-2</v>
      </c>
      <c r="D7410" s="4">
        <f t="shared" si="1148"/>
        <v>8.5296602972838878E-2</v>
      </c>
      <c r="E7410" s="6">
        <f t="shared" si="1149"/>
        <v>8.6222791222416911E-2</v>
      </c>
      <c r="F7410" s="7">
        <f t="shared" si="1150"/>
        <v>8.5580166214510117E-2</v>
      </c>
      <c r="I7410" s="10">
        <v>7408</v>
      </c>
      <c r="J7410" s="8">
        <f t="shared" si="1151"/>
        <v>8.8662412951698522E-2</v>
      </c>
      <c r="K7410" s="8">
        <f t="shared" si="1151"/>
        <v>8.6796602972838879E-2</v>
      </c>
      <c r="L7410" s="8">
        <f t="shared" si="1151"/>
        <v>8.7722791222416913E-2</v>
      </c>
      <c r="M7410" s="8">
        <f t="shared" si="1146"/>
        <v>8.7080166214510119E-2</v>
      </c>
      <c r="P7410">
        <v>7408</v>
      </c>
      <c r="Q7410" s="8">
        <f t="shared" si="1152"/>
        <v>8.5662412951698519E-2</v>
      </c>
      <c r="R7410" s="8">
        <f t="shared" si="1152"/>
        <v>8.3796602972838877E-2</v>
      </c>
      <c r="S7410" s="8">
        <f t="shared" si="1152"/>
        <v>8.472279122241691E-2</v>
      </c>
      <c r="T7410" s="8">
        <f t="shared" si="1147"/>
        <v>8.4080166214510116E-2</v>
      </c>
      <c r="W7410">
        <v>7408</v>
      </c>
      <c r="X7410" s="4">
        <f t="shared" si="1145"/>
        <v>8.9202219696809873E-2</v>
      </c>
      <c r="Y7410" s="4">
        <f t="shared" si="1154"/>
        <v>8.8243723268744301E-2</v>
      </c>
      <c r="Z7410" s="4">
        <f t="shared" si="1155"/>
        <v>8.7587943880117647E-2</v>
      </c>
    </row>
    <row r="7411" spans="1:26" x14ac:dyDescent="0.25">
      <c r="A7411" s="16">
        <f t="shared" si="1153"/>
        <v>50944</v>
      </c>
      <c r="B7411">
        <f>+'[2]Ejercicio 1'!E7628</f>
        <v>7409</v>
      </c>
      <c r="C7411" s="5">
        <v>8.7162695095995543E-2</v>
      </c>
      <c r="D7411" s="4">
        <f t="shared" si="1148"/>
        <v>8.5296873209039267E-2</v>
      </c>
      <c r="E7411" s="6">
        <f t="shared" si="1149"/>
        <v>8.6223067348480467E-2</v>
      </c>
      <c r="F7411" s="7">
        <f t="shared" si="1150"/>
        <v>8.5580438249470384E-2</v>
      </c>
      <c r="I7411" s="10">
        <v>7409</v>
      </c>
      <c r="J7411" s="8">
        <f t="shared" si="1151"/>
        <v>8.8662695095995545E-2</v>
      </c>
      <c r="K7411" s="8">
        <f t="shared" si="1151"/>
        <v>8.6796873209039269E-2</v>
      </c>
      <c r="L7411" s="8">
        <f t="shared" si="1151"/>
        <v>8.7723067348480468E-2</v>
      </c>
      <c r="M7411" s="8">
        <f t="shared" si="1146"/>
        <v>8.7080438249470385E-2</v>
      </c>
      <c r="P7411">
        <v>7409</v>
      </c>
      <c r="Q7411" s="8">
        <f t="shared" si="1152"/>
        <v>8.5662695095995542E-2</v>
      </c>
      <c r="R7411" s="8">
        <f t="shared" si="1152"/>
        <v>8.3796873209039266E-2</v>
      </c>
      <c r="S7411" s="8">
        <f t="shared" si="1152"/>
        <v>8.4723067348480466E-2</v>
      </c>
      <c r="T7411" s="8">
        <f t="shared" si="1147"/>
        <v>8.4080438249470382E-2</v>
      </c>
      <c r="W7411">
        <v>7409</v>
      </c>
      <c r="X7411" s="4">
        <f t="shared" si="1145"/>
        <v>8.9202784267488872E-2</v>
      </c>
      <c r="Y7411" s="4">
        <f t="shared" si="1154"/>
        <v>8.8244275522519317E-2</v>
      </c>
      <c r="Z7411" s="4">
        <f t="shared" si="1155"/>
        <v>8.758848776094659E-2</v>
      </c>
    </row>
    <row r="7412" spans="1:26" x14ac:dyDescent="0.25">
      <c r="A7412" s="16">
        <f t="shared" si="1153"/>
        <v>50945</v>
      </c>
      <c r="B7412">
        <f>+'[2]Ejercicio 1'!E7629</f>
        <v>7410</v>
      </c>
      <c r="C7412" s="5">
        <v>8.7162977240292566E-2</v>
      </c>
      <c r="D7412" s="4">
        <f t="shared" si="1148"/>
        <v>8.5297143445202325E-2</v>
      </c>
      <c r="E7412" s="6">
        <f t="shared" si="1149"/>
        <v>8.6223343474524691E-2</v>
      </c>
      <c r="F7412" s="7">
        <f t="shared" si="1150"/>
        <v>8.55807102843964E-2</v>
      </c>
      <c r="I7412" s="10">
        <v>7410</v>
      </c>
      <c r="J7412" s="8">
        <f t="shared" si="1151"/>
        <v>8.8662977240292568E-2</v>
      </c>
      <c r="K7412" s="8">
        <f t="shared" si="1151"/>
        <v>8.6797143445202327E-2</v>
      </c>
      <c r="L7412" s="8">
        <f t="shared" si="1151"/>
        <v>8.7723343474524693E-2</v>
      </c>
      <c r="M7412" s="8">
        <f t="shared" si="1146"/>
        <v>8.7080710284396401E-2</v>
      </c>
      <c r="P7412">
        <v>7410</v>
      </c>
      <c r="Q7412" s="8">
        <f t="shared" si="1152"/>
        <v>8.5662977240292565E-2</v>
      </c>
      <c r="R7412" s="8">
        <f t="shared" si="1152"/>
        <v>8.3797143445202324E-2</v>
      </c>
      <c r="S7412" s="8">
        <f t="shared" si="1152"/>
        <v>8.472334347452469E-2</v>
      </c>
      <c r="T7412" s="8">
        <f t="shared" si="1147"/>
        <v>8.4080710284396398E-2</v>
      </c>
      <c r="W7412">
        <v>7410</v>
      </c>
      <c r="X7412" s="4">
        <f t="shared" si="1145"/>
        <v>8.9203348838187632E-2</v>
      </c>
      <c r="Y7412" s="4">
        <f t="shared" si="1154"/>
        <v>8.8244827776257445E-2</v>
      </c>
      <c r="Z7412" s="4">
        <f t="shared" si="1155"/>
        <v>8.7589031640933346E-2</v>
      </c>
    </row>
    <row r="7413" spans="1:26" x14ac:dyDescent="0.25">
      <c r="A7413" s="16">
        <f t="shared" si="1153"/>
        <v>50946</v>
      </c>
      <c r="B7413">
        <f>+'[2]Ejercicio 1'!E7630</f>
        <v>7411</v>
      </c>
      <c r="C7413" s="5">
        <v>8.7163259384589575E-2</v>
      </c>
      <c r="D7413" s="4">
        <f t="shared" si="1148"/>
        <v>8.5297413681328635E-2</v>
      </c>
      <c r="E7413" s="6">
        <f t="shared" si="1149"/>
        <v>8.6223619600549598E-2</v>
      </c>
      <c r="F7413" s="7">
        <f t="shared" si="1150"/>
        <v>8.5580982319293869E-2</v>
      </c>
      <c r="I7413" s="10">
        <v>7411</v>
      </c>
      <c r="J7413" s="8">
        <f t="shared" si="1151"/>
        <v>8.8663259384589577E-2</v>
      </c>
      <c r="K7413" s="8">
        <f t="shared" si="1151"/>
        <v>8.6797413681328636E-2</v>
      </c>
      <c r="L7413" s="8">
        <f t="shared" si="1151"/>
        <v>8.7723619600549599E-2</v>
      </c>
      <c r="M7413" s="8">
        <f t="shared" si="1146"/>
        <v>8.708098231929387E-2</v>
      </c>
      <c r="P7413">
        <v>7411</v>
      </c>
      <c r="Q7413" s="8">
        <f t="shared" si="1152"/>
        <v>8.5663259384589574E-2</v>
      </c>
      <c r="R7413" s="8">
        <f t="shared" si="1152"/>
        <v>8.3797413681328634E-2</v>
      </c>
      <c r="S7413" s="8">
        <f t="shared" si="1152"/>
        <v>8.4723619600549596E-2</v>
      </c>
      <c r="T7413" s="8">
        <f t="shared" si="1147"/>
        <v>8.4080982319293868E-2</v>
      </c>
      <c r="W7413">
        <v>7411</v>
      </c>
      <c r="X7413" s="4">
        <f t="shared" si="1145"/>
        <v>8.9203913408925486E-2</v>
      </c>
      <c r="Y7413" s="4">
        <f t="shared" si="1154"/>
        <v>8.8245380029886647E-2</v>
      </c>
      <c r="Z7413" s="4">
        <f t="shared" si="1155"/>
        <v>8.7589575521585292E-2</v>
      </c>
    </row>
    <row r="7414" spans="1:26" x14ac:dyDescent="0.25">
      <c r="A7414" s="16">
        <f t="shared" si="1153"/>
        <v>50947</v>
      </c>
      <c r="B7414">
        <f>+'[2]Ejercicio 1'!E7631</f>
        <v>7412</v>
      </c>
      <c r="C7414" s="5">
        <v>8.7163541528886598E-2</v>
      </c>
      <c r="D7414" s="4">
        <f t="shared" si="1148"/>
        <v>8.5297683917417808E-2</v>
      </c>
      <c r="E7414" s="6">
        <f t="shared" si="1149"/>
        <v>8.6223895726556046E-2</v>
      </c>
      <c r="F7414" s="7">
        <f t="shared" si="1150"/>
        <v>8.5581254354157074E-2</v>
      </c>
      <c r="I7414" s="10">
        <v>7412</v>
      </c>
      <c r="J7414" s="8">
        <f t="shared" si="1151"/>
        <v>8.86635415288866E-2</v>
      </c>
      <c r="K7414" s="8">
        <f t="shared" si="1151"/>
        <v>8.6797683917417809E-2</v>
      </c>
      <c r="L7414" s="8">
        <f t="shared" si="1151"/>
        <v>8.7723895726556048E-2</v>
      </c>
      <c r="M7414" s="8">
        <f t="shared" si="1146"/>
        <v>8.7081254354157075E-2</v>
      </c>
      <c r="P7414">
        <v>7412</v>
      </c>
      <c r="Q7414" s="8">
        <f t="shared" si="1152"/>
        <v>8.5663541528886597E-2</v>
      </c>
      <c r="R7414" s="8">
        <f t="shared" si="1152"/>
        <v>8.3797683917417806E-2</v>
      </c>
      <c r="S7414" s="8">
        <f t="shared" si="1152"/>
        <v>8.4723895726556045E-2</v>
      </c>
      <c r="T7414" s="8">
        <f t="shared" si="1147"/>
        <v>8.4081254354157073E-2</v>
      </c>
      <c r="W7414">
        <v>7412</v>
      </c>
      <c r="X7414" s="4">
        <f t="shared" si="1145"/>
        <v>8.920447797970156E-2</v>
      </c>
      <c r="Y7414" s="4">
        <f t="shared" si="1154"/>
        <v>8.8245932283549225E-2</v>
      </c>
      <c r="Z7414" s="4">
        <f t="shared" si="1155"/>
        <v>8.759011940214588E-2</v>
      </c>
    </row>
    <row r="7415" spans="1:26" x14ac:dyDescent="0.25">
      <c r="A7415" s="16">
        <f t="shared" si="1153"/>
        <v>50948</v>
      </c>
      <c r="B7415">
        <f>+'[2]Ejercicio 1'!E7632</f>
        <v>7413</v>
      </c>
      <c r="C7415" s="5">
        <v>8.7163823673183621E-2</v>
      </c>
      <c r="D7415" s="4">
        <f t="shared" si="1148"/>
        <v>8.5297954153470246E-2</v>
      </c>
      <c r="E7415" s="6">
        <f t="shared" si="1149"/>
        <v>8.6224171852543177E-2</v>
      </c>
      <c r="F7415" s="7">
        <f t="shared" si="1150"/>
        <v>8.5581526388991733E-2</v>
      </c>
      <c r="I7415" s="10">
        <v>7413</v>
      </c>
      <c r="J7415" s="8">
        <f t="shared" si="1151"/>
        <v>8.8663823673183623E-2</v>
      </c>
      <c r="K7415" s="8">
        <f t="shared" si="1151"/>
        <v>8.6797954153470247E-2</v>
      </c>
      <c r="L7415" s="8">
        <f t="shared" si="1151"/>
        <v>8.7724171852543179E-2</v>
      </c>
      <c r="M7415" s="8">
        <f t="shared" si="1146"/>
        <v>8.7081526388991734E-2</v>
      </c>
      <c r="P7415">
        <v>7413</v>
      </c>
      <c r="Q7415" s="8">
        <f t="shared" si="1152"/>
        <v>8.566382367318362E-2</v>
      </c>
      <c r="R7415" s="8">
        <f t="shared" si="1152"/>
        <v>8.3797954153470244E-2</v>
      </c>
      <c r="S7415" s="8">
        <f t="shared" si="1152"/>
        <v>8.4724171852543176E-2</v>
      </c>
      <c r="T7415" s="8">
        <f t="shared" si="1147"/>
        <v>8.4081526388991731E-2</v>
      </c>
      <c r="W7415">
        <v>7413</v>
      </c>
      <c r="X7415" s="4">
        <f t="shared" si="1145"/>
        <v>8.920504255051627E-2</v>
      </c>
      <c r="Y7415" s="4">
        <f t="shared" si="1154"/>
        <v>8.8246484537173153E-2</v>
      </c>
      <c r="Z7415" s="4">
        <f t="shared" si="1155"/>
        <v>8.7590663282623674E-2</v>
      </c>
    </row>
    <row r="7416" spans="1:26" x14ac:dyDescent="0.25">
      <c r="A7416" s="16">
        <f t="shared" si="1153"/>
        <v>50949</v>
      </c>
      <c r="B7416">
        <f>+'[2]Ejercicio 1'!E7633</f>
        <v>7414</v>
      </c>
      <c r="C7416" s="5">
        <v>8.7164105817480644E-2</v>
      </c>
      <c r="D7416" s="4">
        <f t="shared" si="1148"/>
        <v>8.5298224389486144E-2</v>
      </c>
      <c r="E7416" s="6">
        <f t="shared" si="1149"/>
        <v>8.6224447978512739E-2</v>
      </c>
      <c r="F7416" s="7">
        <f t="shared" si="1150"/>
        <v>8.5581798423792127E-2</v>
      </c>
      <c r="I7416" s="10">
        <v>7414</v>
      </c>
      <c r="J7416" s="8">
        <f t="shared" si="1151"/>
        <v>8.8664105817480646E-2</v>
      </c>
      <c r="K7416" s="8">
        <f t="shared" si="1151"/>
        <v>8.6798224389486145E-2</v>
      </c>
      <c r="L7416" s="8">
        <f t="shared" si="1151"/>
        <v>8.772444797851274E-2</v>
      </c>
      <c r="M7416" s="8">
        <f t="shared" si="1146"/>
        <v>8.7081798423792128E-2</v>
      </c>
      <c r="P7416">
        <v>7414</v>
      </c>
      <c r="Q7416" s="8">
        <f t="shared" si="1152"/>
        <v>8.5664105817480643E-2</v>
      </c>
      <c r="R7416" s="8">
        <f t="shared" si="1152"/>
        <v>8.3798224389486142E-2</v>
      </c>
      <c r="S7416" s="8">
        <f t="shared" si="1152"/>
        <v>8.4724447978512737E-2</v>
      </c>
      <c r="T7416" s="8">
        <f t="shared" si="1147"/>
        <v>8.4081798423792126E-2</v>
      </c>
      <c r="W7416">
        <v>7414</v>
      </c>
      <c r="X7416" s="4">
        <f t="shared" si="1145"/>
        <v>8.9205607121370073E-2</v>
      </c>
      <c r="Y7416" s="4">
        <f t="shared" si="1154"/>
        <v>8.8247036790831346E-2</v>
      </c>
      <c r="Z7416" s="4">
        <f t="shared" si="1155"/>
        <v>8.759120716225359E-2</v>
      </c>
    </row>
    <row r="7417" spans="1:26" x14ac:dyDescent="0.25">
      <c r="A7417" s="16">
        <f t="shared" si="1153"/>
        <v>50950</v>
      </c>
      <c r="B7417">
        <f>+'[2]Ejercicio 1'!E7634</f>
        <v>7415</v>
      </c>
      <c r="C7417" s="5">
        <v>8.7164387961777667E-2</v>
      </c>
      <c r="D7417" s="4">
        <f t="shared" si="1148"/>
        <v>8.529849462546471E-2</v>
      </c>
      <c r="E7417" s="6">
        <f t="shared" si="1149"/>
        <v>8.6224724104462094E-2</v>
      </c>
      <c r="F7417" s="7">
        <f t="shared" si="1150"/>
        <v>8.558207045856113E-2</v>
      </c>
      <c r="I7417" s="10">
        <v>7415</v>
      </c>
      <c r="J7417" s="8">
        <f t="shared" si="1151"/>
        <v>8.8664387961777669E-2</v>
      </c>
      <c r="K7417" s="8">
        <f t="shared" si="1151"/>
        <v>8.6798494625464712E-2</v>
      </c>
      <c r="L7417" s="8">
        <f t="shared" si="1151"/>
        <v>8.7724724104462096E-2</v>
      </c>
      <c r="M7417" s="8">
        <f t="shared" si="1146"/>
        <v>8.7082070458561131E-2</v>
      </c>
      <c r="P7417">
        <v>7415</v>
      </c>
      <c r="Q7417" s="8">
        <f t="shared" si="1152"/>
        <v>8.5664387961777666E-2</v>
      </c>
      <c r="R7417" s="8">
        <f t="shared" si="1152"/>
        <v>8.3798494625464709E-2</v>
      </c>
      <c r="S7417" s="8">
        <f t="shared" si="1152"/>
        <v>8.4724724104462093E-2</v>
      </c>
      <c r="T7417" s="8">
        <f t="shared" si="1147"/>
        <v>8.4082070458561128E-2</v>
      </c>
      <c r="W7417">
        <v>7415</v>
      </c>
      <c r="X7417" s="4">
        <f t="shared" si="1145"/>
        <v>8.9206171692261652E-2</v>
      </c>
      <c r="Y7417" s="4">
        <f t="shared" si="1154"/>
        <v>8.824758904430946E-2</v>
      </c>
      <c r="Z7417" s="4">
        <f t="shared" si="1155"/>
        <v>8.7591751041794993E-2</v>
      </c>
    </row>
    <row r="7418" spans="1:26" x14ac:dyDescent="0.25">
      <c r="A7418" s="16">
        <f t="shared" si="1153"/>
        <v>50951</v>
      </c>
      <c r="B7418">
        <f>+'[2]Ejercicio 1'!E7635</f>
        <v>7416</v>
      </c>
      <c r="C7418" s="5">
        <v>8.716467010607469E-2</v>
      </c>
      <c r="D7418" s="4">
        <f t="shared" si="1148"/>
        <v>8.5298764861406126E-2</v>
      </c>
      <c r="E7418" s="6">
        <f t="shared" si="1149"/>
        <v>8.6225000230393006E-2</v>
      </c>
      <c r="F7418" s="7">
        <f t="shared" si="1150"/>
        <v>8.5582342493301572E-2</v>
      </c>
      <c r="I7418" s="10">
        <v>7416</v>
      </c>
      <c r="J7418" s="8">
        <f t="shared" si="1151"/>
        <v>8.8664670106074692E-2</v>
      </c>
      <c r="K7418" s="8">
        <f t="shared" si="1151"/>
        <v>8.6798764861406127E-2</v>
      </c>
      <c r="L7418" s="8">
        <f t="shared" si="1151"/>
        <v>8.7725000230393008E-2</v>
      </c>
      <c r="M7418" s="8">
        <f t="shared" si="1146"/>
        <v>8.7082342493301573E-2</v>
      </c>
      <c r="P7418">
        <v>7416</v>
      </c>
      <c r="Q7418" s="8">
        <f t="shared" si="1152"/>
        <v>8.5664670106074689E-2</v>
      </c>
      <c r="R7418" s="8">
        <f t="shared" si="1152"/>
        <v>8.3798764861406125E-2</v>
      </c>
      <c r="S7418" s="8">
        <f t="shared" si="1152"/>
        <v>8.4725000230393005E-2</v>
      </c>
      <c r="T7418" s="8">
        <f t="shared" si="1147"/>
        <v>8.4082342493301571E-2</v>
      </c>
      <c r="W7418">
        <v>7416</v>
      </c>
      <c r="X7418" s="4">
        <f t="shared" ref="X7418:X7481" si="1156">Tasa_Fwd(C7236,B7236,C7418,B7418,182)</f>
        <v>8.9206736263191866E-2</v>
      </c>
      <c r="Y7418" s="4">
        <f t="shared" si="1154"/>
        <v>8.8248141297820062E-2</v>
      </c>
      <c r="Z7418" s="4">
        <f t="shared" si="1155"/>
        <v>8.7592294922004432E-2</v>
      </c>
    </row>
    <row r="7419" spans="1:26" x14ac:dyDescent="0.25">
      <c r="A7419" s="16">
        <f t="shared" si="1153"/>
        <v>50952</v>
      </c>
      <c r="B7419">
        <f>+'[2]Ejercicio 1'!E7636</f>
        <v>7417</v>
      </c>
      <c r="C7419" s="5">
        <v>8.7164952250371699E-2</v>
      </c>
      <c r="D7419" s="4">
        <f t="shared" si="1148"/>
        <v>8.5299035097310807E-2</v>
      </c>
      <c r="E7419" s="6">
        <f t="shared" si="1149"/>
        <v>8.6225276356305475E-2</v>
      </c>
      <c r="F7419" s="7">
        <f t="shared" si="1150"/>
        <v>8.5582614528007764E-2</v>
      </c>
      <c r="I7419" s="10">
        <v>7417</v>
      </c>
      <c r="J7419" s="8">
        <f t="shared" si="1151"/>
        <v>8.8664952250371701E-2</v>
      </c>
      <c r="K7419" s="8">
        <f t="shared" si="1151"/>
        <v>8.6799035097310809E-2</v>
      </c>
      <c r="L7419" s="8">
        <f t="shared" si="1151"/>
        <v>8.7725276356305476E-2</v>
      </c>
      <c r="M7419" s="8">
        <f t="shared" si="1146"/>
        <v>8.7082614528007765E-2</v>
      </c>
      <c r="P7419">
        <v>7417</v>
      </c>
      <c r="Q7419" s="8">
        <f t="shared" si="1152"/>
        <v>8.5664952250371698E-2</v>
      </c>
      <c r="R7419" s="8">
        <f t="shared" si="1152"/>
        <v>8.3799035097310806E-2</v>
      </c>
      <c r="S7419" s="8">
        <f t="shared" si="1152"/>
        <v>8.4725276356305473E-2</v>
      </c>
      <c r="T7419" s="8">
        <f t="shared" si="1147"/>
        <v>8.4082614528007762E-2</v>
      </c>
      <c r="W7419">
        <v>7417</v>
      </c>
      <c r="X7419" s="4">
        <f t="shared" si="1156"/>
        <v>8.9207300834160314E-2</v>
      </c>
      <c r="Y7419" s="4">
        <f t="shared" si="1154"/>
        <v>8.8248693551294666E-2</v>
      </c>
      <c r="Z7419" s="4">
        <f t="shared" si="1155"/>
        <v>8.7592838802125372E-2</v>
      </c>
    </row>
    <row r="7420" spans="1:26" x14ac:dyDescent="0.25">
      <c r="A7420" s="16">
        <f t="shared" si="1153"/>
        <v>50953</v>
      </c>
      <c r="B7420">
        <f>+'[2]Ejercicio 1'!E7637</f>
        <v>7418</v>
      </c>
      <c r="C7420" s="5">
        <v>8.7165234394668722E-2</v>
      </c>
      <c r="D7420" s="4">
        <f t="shared" si="1148"/>
        <v>8.5299305333178546E-2</v>
      </c>
      <c r="E7420" s="6">
        <f t="shared" si="1149"/>
        <v>8.6225552482198611E-2</v>
      </c>
      <c r="F7420" s="7">
        <f t="shared" si="1150"/>
        <v>8.558288656268255E-2</v>
      </c>
      <c r="I7420" s="10">
        <v>7418</v>
      </c>
      <c r="J7420" s="8">
        <f t="shared" si="1151"/>
        <v>8.8665234394668724E-2</v>
      </c>
      <c r="K7420" s="8">
        <f t="shared" si="1151"/>
        <v>8.6799305333178547E-2</v>
      </c>
      <c r="L7420" s="8">
        <f t="shared" si="1151"/>
        <v>8.7725552482198613E-2</v>
      </c>
      <c r="M7420" s="8">
        <f t="shared" si="1146"/>
        <v>8.7082886562682552E-2</v>
      </c>
      <c r="P7420">
        <v>7418</v>
      </c>
      <c r="Q7420" s="8">
        <f t="shared" si="1152"/>
        <v>8.5665234394668721E-2</v>
      </c>
      <c r="R7420" s="8">
        <f t="shared" si="1152"/>
        <v>8.3799305333178545E-2</v>
      </c>
      <c r="S7420" s="8">
        <f t="shared" si="1152"/>
        <v>8.472555248219861E-2</v>
      </c>
      <c r="T7420" s="8">
        <f t="shared" si="1147"/>
        <v>8.4082886562682549E-2</v>
      </c>
      <c r="W7420">
        <v>7418</v>
      </c>
      <c r="X7420" s="4">
        <f t="shared" si="1156"/>
        <v>8.9207865405167841E-2</v>
      </c>
      <c r="Y7420" s="4">
        <f t="shared" si="1154"/>
        <v>8.8249245804730619E-2</v>
      </c>
      <c r="Z7420" s="4">
        <f t="shared" si="1155"/>
        <v>8.7593382681401266E-2</v>
      </c>
    </row>
    <row r="7421" spans="1:26" x14ac:dyDescent="0.25">
      <c r="A7421" s="16">
        <f t="shared" si="1153"/>
        <v>50954</v>
      </c>
      <c r="B7421">
        <f>+'[2]Ejercicio 1'!E7638</f>
        <v>7419</v>
      </c>
      <c r="C7421" s="5">
        <v>8.7165516538965745E-2</v>
      </c>
      <c r="D7421" s="4">
        <f t="shared" si="1148"/>
        <v>8.5299575569009953E-2</v>
      </c>
      <c r="E7421" s="6">
        <f t="shared" si="1149"/>
        <v>8.6225828608073304E-2</v>
      </c>
      <c r="F7421" s="7">
        <f t="shared" si="1150"/>
        <v>8.5583158597325931E-2</v>
      </c>
      <c r="I7421" s="10">
        <v>7419</v>
      </c>
      <c r="J7421" s="8">
        <f t="shared" si="1151"/>
        <v>8.8665516538965747E-2</v>
      </c>
      <c r="K7421" s="8">
        <f t="shared" si="1151"/>
        <v>8.6799575569009954E-2</v>
      </c>
      <c r="L7421" s="8">
        <f t="shared" si="1151"/>
        <v>8.7725828608073306E-2</v>
      </c>
      <c r="M7421" s="8">
        <f t="shared" si="1146"/>
        <v>8.7083158597325933E-2</v>
      </c>
      <c r="P7421">
        <v>7419</v>
      </c>
      <c r="Q7421" s="8">
        <f t="shared" si="1152"/>
        <v>8.5665516538965744E-2</v>
      </c>
      <c r="R7421" s="8">
        <f t="shared" si="1152"/>
        <v>8.3799575569009951E-2</v>
      </c>
      <c r="S7421" s="8">
        <f t="shared" si="1152"/>
        <v>8.4725828608073303E-2</v>
      </c>
      <c r="T7421" s="8">
        <f t="shared" si="1147"/>
        <v>8.408315859732593E-2</v>
      </c>
      <c r="W7421">
        <v>7419</v>
      </c>
      <c r="X7421" s="4">
        <f t="shared" si="1156"/>
        <v>8.9208429976196005E-2</v>
      </c>
      <c r="Y7421" s="4">
        <f t="shared" si="1154"/>
        <v>8.824979805812791E-2</v>
      </c>
      <c r="Z7421" s="4">
        <f t="shared" si="1155"/>
        <v>8.7593926560588675E-2</v>
      </c>
    </row>
    <row r="7422" spans="1:26" x14ac:dyDescent="0.25">
      <c r="A7422" s="16">
        <f t="shared" si="1153"/>
        <v>50955</v>
      </c>
      <c r="B7422">
        <f>+'[2]Ejercicio 1'!E7639</f>
        <v>7420</v>
      </c>
      <c r="C7422" s="5">
        <v>8.7165798683262768E-2</v>
      </c>
      <c r="D7422" s="4">
        <f t="shared" si="1148"/>
        <v>8.529984580480382E-2</v>
      </c>
      <c r="E7422" s="6">
        <f t="shared" si="1149"/>
        <v>8.622610473392868E-2</v>
      </c>
      <c r="F7422" s="7">
        <f t="shared" si="1150"/>
        <v>8.5583430631940766E-2</v>
      </c>
      <c r="I7422" s="10">
        <v>7420</v>
      </c>
      <c r="J7422" s="8">
        <f t="shared" si="1151"/>
        <v>8.866579868326277E-2</v>
      </c>
      <c r="K7422" s="8">
        <f t="shared" si="1151"/>
        <v>8.6799845804803821E-2</v>
      </c>
      <c r="L7422" s="8">
        <f t="shared" si="1151"/>
        <v>8.7726104733928681E-2</v>
      </c>
      <c r="M7422" s="8">
        <f t="shared" si="1146"/>
        <v>8.7083430631940767E-2</v>
      </c>
      <c r="P7422">
        <v>7420</v>
      </c>
      <c r="Q7422" s="8">
        <f t="shared" si="1152"/>
        <v>8.5665798683262767E-2</v>
      </c>
      <c r="R7422" s="8">
        <f t="shared" si="1152"/>
        <v>8.3799845804803819E-2</v>
      </c>
      <c r="S7422" s="8">
        <f t="shared" si="1152"/>
        <v>8.4726104733928678E-2</v>
      </c>
      <c r="T7422" s="8">
        <f t="shared" si="1147"/>
        <v>8.4083430631940764E-2</v>
      </c>
      <c r="W7422">
        <v>7420</v>
      </c>
      <c r="X7422" s="4">
        <f t="shared" si="1156"/>
        <v>8.9208994547297957E-2</v>
      </c>
      <c r="Y7422" s="4">
        <f t="shared" si="1154"/>
        <v>8.8250350311488313E-2</v>
      </c>
      <c r="Z7422" s="4">
        <f t="shared" si="1155"/>
        <v>8.7594470441197794E-2</v>
      </c>
    </row>
    <row r="7423" spans="1:26" x14ac:dyDescent="0.25">
      <c r="A7423" s="16">
        <f t="shared" si="1153"/>
        <v>50956</v>
      </c>
      <c r="B7423">
        <f>+'[2]Ejercicio 1'!E7640</f>
        <v>7421</v>
      </c>
      <c r="C7423" s="5">
        <v>8.7166080827559791E-2</v>
      </c>
      <c r="D7423" s="4">
        <f t="shared" si="1148"/>
        <v>8.5300116040560744E-2</v>
      </c>
      <c r="E7423" s="6">
        <f t="shared" si="1149"/>
        <v>8.6226380859765597E-2</v>
      </c>
      <c r="F7423" s="7">
        <f t="shared" si="1150"/>
        <v>8.558370266652135E-2</v>
      </c>
      <c r="I7423" s="10">
        <v>7421</v>
      </c>
      <c r="J7423" s="8">
        <f t="shared" si="1151"/>
        <v>8.8666080827559793E-2</v>
      </c>
      <c r="K7423" s="8">
        <f t="shared" si="1151"/>
        <v>8.6800116040560746E-2</v>
      </c>
      <c r="L7423" s="8">
        <f t="shared" si="1151"/>
        <v>8.7726380859765599E-2</v>
      </c>
      <c r="M7423" s="8">
        <f t="shared" si="1146"/>
        <v>8.7083702666521351E-2</v>
      </c>
      <c r="P7423">
        <v>7421</v>
      </c>
      <c r="Q7423" s="8">
        <f t="shared" si="1152"/>
        <v>8.566608082755979E-2</v>
      </c>
      <c r="R7423" s="8">
        <f t="shared" si="1152"/>
        <v>8.3800116040560743E-2</v>
      </c>
      <c r="S7423" s="8">
        <f t="shared" si="1152"/>
        <v>8.4726380859765596E-2</v>
      </c>
      <c r="T7423" s="8">
        <f t="shared" si="1147"/>
        <v>8.4083702666521348E-2</v>
      </c>
      <c r="W7423">
        <v>7421</v>
      </c>
      <c r="X7423" s="4">
        <f t="shared" si="1156"/>
        <v>8.9209559118420559E-2</v>
      </c>
      <c r="Y7423" s="4">
        <f t="shared" si="1154"/>
        <v>8.8250902564811828E-2</v>
      </c>
      <c r="Z7423" s="4">
        <f t="shared" si="1155"/>
        <v>8.7595014320211051E-2</v>
      </c>
    </row>
    <row r="7424" spans="1:26" x14ac:dyDescent="0.25">
      <c r="A7424" s="16">
        <f t="shared" si="1153"/>
        <v>50957</v>
      </c>
      <c r="B7424">
        <f>+'[2]Ejercicio 1'!E7641</f>
        <v>7422</v>
      </c>
      <c r="C7424" s="5">
        <v>8.7166362971856814E-2</v>
      </c>
      <c r="D7424" s="4">
        <f t="shared" si="1148"/>
        <v>8.5300386276280935E-2</v>
      </c>
      <c r="E7424" s="6">
        <f t="shared" si="1149"/>
        <v>8.6226656985583197E-2</v>
      </c>
      <c r="F7424" s="7">
        <f t="shared" si="1150"/>
        <v>8.5583974701070514E-2</v>
      </c>
      <c r="I7424" s="10">
        <v>7422</v>
      </c>
      <c r="J7424" s="8">
        <f t="shared" si="1151"/>
        <v>8.8666362971856816E-2</v>
      </c>
      <c r="K7424" s="8">
        <f t="shared" si="1151"/>
        <v>8.6800386276280936E-2</v>
      </c>
      <c r="L7424" s="8">
        <f t="shared" si="1151"/>
        <v>8.7726656985583198E-2</v>
      </c>
      <c r="M7424" s="8">
        <f t="shared" si="1146"/>
        <v>8.7083974701070516E-2</v>
      </c>
      <c r="P7424">
        <v>7422</v>
      </c>
      <c r="Q7424" s="8">
        <f t="shared" si="1152"/>
        <v>8.5666362971856813E-2</v>
      </c>
      <c r="R7424" s="8">
        <f t="shared" si="1152"/>
        <v>8.3800386276280933E-2</v>
      </c>
      <c r="S7424" s="8">
        <f t="shared" si="1152"/>
        <v>8.4726656985583196E-2</v>
      </c>
      <c r="T7424" s="8">
        <f t="shared" si="1147"/>
        <v>8.4083974701070513E-2</v>
      </c>
      <c r="W7424">
        <v>7422</v>
      </c>
      <c r="X7424" s="4">
        <f t="shared" si="1156"/>
        <v>8.9210123689581811E-2</v>
      </c>
      <c r="Y7424" s="4">
        <f t="shared" si="1154"/>
        <v>8.8251454818095806E-2</v>
      </c>
      <c r="Z7424" s="4">
        <f t="shared" si="1155"/>
        <v>8.7595558199130091E-2</v>
      </c>
    </row>
    <row r="7425" spans="1:26" x14ac:dyDescent="0.25">
      <c r="A7425" s="16">
        <f t="shared" si="1153"/>
        <v>50958</v>
      </c>
      <c r="B7425">
        <f>+'[2]Ejercicio 1'!E7642</f>
        <v>7423</v>
      </c>
      <c r="C7425" s="5">
        <v>8.7166645116153837E-2</v>
      </c>
      <c r="D7425" s="4">
        <f t="shared" si="1148"/>
        <v>8.5300656511963988E-2</v>
      </c>
      <c r="E7425" s="6">
        <f t="shared" si="1149"/>
        <v>8.622693311138234E-2</v>
      </c>
      <c r="F7425" s="7">
        <f t="shared" si="1150"/>
        <v>8.5584246735588287E-2</v>
      </c>
      <c r="I7425" s="10">
        <v>7423</v>
      </c>
      <c r="J7425" s="8">
        <f t="shared" si="1151"/>
        <v>8.8666645116153839E-2</v>
      </c>
      <c r="K7425" s="8">
        <f t="shared" si="1151"/>
        <v>8.6800656511963989E-2</v>
      </c>
      <c r="L7425" s="8">
        <f t="shared" si="1151"/>
        <v>8.7726933111382341E-2</v>
      </c>
      <c r="M7425" s="8">
        <f t="shared" si="1146"/>
        <v>8.7084246735588289E-2</v>
      </c>
      <c r="P7425">
        <v>7423</v>
      </c>
      <c r="Q7425" s="8">
        <f t="shared" si="1152"/>
        <v>8.5666645116153836E-2</v>
      </c>
      <c r="R7425" s="8">
        <f t="shared" si="1152"/>
        <v>8.3800656511963986E-2</v>
      </c>
      <c r="S7425" s="8">
        <f t="shared" si="1152"/>
        <v>8.4726933111382338E-2</v>
      </c>
      <c r="T7425" s="8">
        <f t="shared" si="1147"/>
        <v>8.4084246735588286E-2</v>
      </c>
      <c r="W7425">
        <v>7423</v>
      </c>
      <c r="X7425" s="4">
        <f t="shared" si="1156"/>
        <v>8.9210688260781712E-2</v>
      </c>
      <c r="Y7425" s="4">
        <f t="shared" si="1154"/>
        <v>8.8252007071342023E-2</v>
      </c>
      <c r="Z7425" s="4">
        <f t="shared" si="1155"/>
        <v>8.7596102078717167E-2</v>
      </c>
    </row>
    <row r="7426" spans="1:26" x14ac:dyDescent="0.25">
      <c r="A7426" s="16">
        <f t="shared" si="1153"/>
        <v>50959</v>
      </c>
      <c r="B7426">
        <f>+'[2]Ejercicio 1'!E7643</f>
        <v>7424</v>
      </c>
      <c r="C7426" s="5">
        <v>8.7166927260450847E-2</v>
      </c>
      <c r="D7426" s="4">
        <f t="shared" si="1148"/>
        <v>8.5300926747610292E-2</v>
      </c>
      <c r="E7426" s="6">
        <f t="shared" si="1149"/>
        <v>8.6227209237162164E-2</v>
      </c>
      <c r="F7426" s="7">
        <f t="shared" si="1150"/>
        <v>8.5584518770077514E-2</v>
      </c>
      <c r="I7426" s="10">
        <v>7424</v>
      </c>
      <c r="J7426" s="8">
        <f t="shared" si="1151"/>
        <v>8.8666927260450848E-2</v>
      </c>
      <c r="K7426" s="8">
        <f t="shared" si="1151"/>
        <v>8.6800926747610294E-2</v>
      </c>
      <c r="L7426" s="8">
        <f t="shared" si="1151"/>
        <v>8.7727209237162165E-2</v>
      </c>
      <c r="M7426" s="8">
        <f t="shared" si="1151"/>
        <v>8.7084518770077515E-2</v>
      </c>
      <c r="P7426">
        <v>7424</v>
      </c>
      <c r="Q7426" s="8">
        <f t="shared" si="1152"/>
        <v>8.5666927260450845E-2</v>
      </c>
      <c r="R7426" s="8">
        <f t="shared" si="1152"/>
        <v>8.3800926747610291E-2</v>
      </c>
      <c r="S7426" s="8">
        <f t="shared" si="1152"/>
        <v>8.4727209237162163E-2</v>
      </c>
      <c r="T7426" s="8">
        <f t="shared" si="1152"/>
        <v>8.4084518770077513E-2</v>
      </c>
      <c r="W7426">
        <v>7424</v>
      </c>
      <c r="X7426" s="4">
        <f t="shared" si="1156"/>
        <v>8.9211252832002694E-2</v>
      </c>
      <c r="Y7426" s="4">
        <f t="shared" si="1154"/>
        <v>8.8252559324481061E-2</v>
      </c>
      <c r="Z7426" s="4">
        <f t="shared" si="1155"/>
        <v>8.7596645958218602E-2</v>
      </c>
    </row>
    <row r="7427" spans="1:26" x14ac:dyDescent="0.25">
      <c r="A7427" s="16">
        <f t="shared" si="1153"/>
        <v>50960</v>
      </c>
      <c r="B7427">
        <f>+'[2]Ejercicio 1'!E7644</f>
        <v>7425</v>
      </c>
      <c r="C7427" s="5">
        <v>8.716720940474787E-2</v>
      </c>
      <c r="D7427" s="4">
        <f t="shared" ref="D7427:D7490" si="1157">+LN((1+C7427*182/360)^(360/182))</f>
        <v>8.5301196983220071E-2</v>
      </c>
      <c r="E7427" s="6">
        <f t="shared" ref="E7427:E7490" si="1158">Equivalencia_Tasas(C7427,182,91)</f>
        <v>8.6227485362924419E-2</v>
      </c>
      <c r="F7427" s="7">
        <f t="shared" ref="F7427:F7490" si="1159">Equivalencia_Tasas(C7427,182,28)</f>
        <v>8.5584790804532476E-2</v>
      </c>
      <c r="I7427" s="10">
        <v>7425</v>
      </c>
      <c r="J7427" s="8">
        <f t="shared" ref="J7427:M7490" si="1160">C7427+$O$1</f>
        <v>8.8667209404747871E-2</v>
      </c>
      <c r="K7427" s="8">
        <f t="shared" si="1160"/>
        <v>8.6801196983220072E-2</v>
      </c>
      <c r="L7427" s="8">
        <f t="shared" si="1160"/>
        <v>8.7727485362924421E-2</v>
      </c>
      <c r="M7427" s="8">
        <f t="shared" si="1160"/>
        <v>8.7084790804532478E-2</v>
      </c>
      <c r="P7427">
        <v>7425</v>
      </c>
      <c r="Q7427" s="8">
        <f t="shared" ref="Q7427:T7490" si="1161">C7427-$O$1</f>
        <v>8.5667209404747868E-2</v>
      </c>
      <c r="R7427" s="8">
        <f t="shared" si="1161"/>
        <v>8.3801196983220069E-2</v>
      </c>
      <c r="S7427" s="8">
        <f t="shared" si="1161"/>
        <v>8.4727485362924418E-2</v>
      </c>
      <c r="T7427" s="8">
        <f t="shared" si="1161"/>
        <v>8.4084790804532475E-2</v>
      </c>
      <c r="W7427">
        <v>7425</v>
      </c>
      <c r="X7427" s="4">
        <f t="shared" si="1156"/>
        <v>8.9211817403297464E-2</v>
      </c>
      <c r="Y7427" s="4">
        <f t="shared" si="1154"/>
        <v>8.8253111577794918E-2</v>
      </c>
      <c r="Z7427" s="4">
        <f t="shared" si="1155"/>
        <v>8.7597189836875006E-2</v>
      </c>
    </row>
    <row r="7428" spans="1:26" x14ac:dyDescent="0.25">
      <c r="A7428" s="16">
        <f t="shared" si="1153"/>
        <v>50961</v>
      </c>
      <c r="B7428">
        <f>+'[2]Ejercicio 1'!E7645</f>
        <v>7426</v>
      </c>
      <c r="C7428" s="5">
        <v>8.7167491549044893E-2</v>
      </c>
      <c r="D7428" s="4">
        <f t="shared" si="1157"/>
        <v>8.5301467218792518E-2</v>
      </c>
      <c r="E7428" s="6">
        <f t="shared" si="1158"/>
        <v>8.6227761488666468E-2</v>
      </c>
      <c r="F7428" s="7">
        <f t="shared" si="1159"/>
        <v>8.5585062838956033E-2</v>
      </c>
      <c r="I7428" s="10">
        <v>7426</v>
      </c>
      <c r="J7428" s="8">
        <f t="shared" si="1160"/>
        <v>8.8667491549044894E-2</v>
      </c>
      <c r="K7428" s="8">
        <f t="shared" si="1160"/>
        <v>8.6801467218792519E-2</v>
      </c>
      <c r="L7428" s="8">
        <f t="shared" si="1160"/>
        <v>8.772776148866647E-2</v>
      </c>
      <c r="M7428" s="8">
        <f t="shared" si="1160"/>
        <v>8.7085062838956034E-2</v>
      </c>
      <c r="P7428">
        <v>7426</v>
      </c>
      <c r="Q7428" s="8">
        <f t="shared" si="1161"/>
        <v>8.5667491549044891E-2</v>
      </c>
      <c r="R7428" s="8">
        <f t="shared" si="1161"/>
        <v>8.3801467218792516E-2</v>
      </c>
      <c r="S7428" s="8">
        <f t="shared" si="1161"/>
        <v>8.4727761488666467E-2</v>
      </c>
      <c r="T7428" s="8">
        <f t="shared" si="1161"/>
        <v>8.4085062838956032E-2</v>
      </c>
      <c r="W7428">
        <v>7426</v>
      </c>
      <c r="X7428" s="4">
        <f t="shared" si="1156"/>
        <v>8.921238197461244E-2</v>
      </c>
      <c r="Y7428" s="4">
        <f t="shared" si="1154"/>
        <v>8.8253663830857532E-2</v>
      </c>
      <c r="Z7428" s="4">
        <f t="shared" si="1155"/>
        <v>8.7597733716196585E-2</v>
      </c>
    </row>
    <row r="7429" spans="1:26" x14ac:dyDescent="0.25">
      <c r="A7429" s="16">
        <f t="shared" ref="A7429:A7492" si="1162">+A7428+1</f>
        <v>50962</v>
      </c>
      <c r="B7429">
        <f>+'[2]Ejercicio 1'!E7646</f>
        <v>7427</v>
      </c>
      <c r="C7429" s="5">
        <v>8.7167773693341916E-2</v>
      </c>
      <c r="D7429" s="4">
        <f t="shared" si="1157"/>
        <v>8.5301737454328008E-2</v>
      </c>
      <c r="E7429" s="6">
        <f t="shared" si="1158"/>
        <v>8.6228037614390074E-2</v>
      </c>
      <c r="F7429" s="7">
        <f t="shared" si="1159"/>
        <v>8.5585334873348184E-2</v>
      </c>
      <c r="I7429" s="10">
        <v>7427</v>
      </c>
      <c r="J7429" s="8">
        <f t="shared" si="1160"/>
        <v>8.8667773693341917E-2</v>
      </c>
      <c r="K7429" s="8">
        <f t="shared" si="1160"/>
        <v>8.680173745432801E-2</v>
      </c>
      <c r="L7429" s="8">
        <f t="shared" si="1160"/>
        <v>8.7728037614390075E-2</v>
      </c>
      <c r="M7429" s="8">
        <f t="shared" si="1160"/>
        <v>8.7085334873348186E-2</v>
      </c>
      <c r="P7429">
        <v>7427</v>
      </c>
      <c r="Q7429" s="8">
        <f t="shared" si="1161"/>
        <v>8.5667773693341914E-2</v>
      </c>
      <c r="R7429" s="8">
        <f t="shared" si="1161"/>
        <v>8.3801737454328007E-2</v>
      </c>
      <c r="S7429" s="8">
        <f t="shared" si="1161"/>
        <v>8.4728037614390073E-2</v>
      </c>
      <c r="T7429" s="8">
        <f t="shared" si="1161"/>
        <v>8.4085334873348183E-2</v>
      </c>
      <c r="W7429">
        <v>7427</v>
      </c>
      <c r="X7429" s="4">
        <f t="shared" si="1156"/>
        <v>8.9212946545966065E-2</v>
      </c>
      <c r="Y7429" s="4">
        <f t="shared" si="1154"/>
        <v>8.8254216083953535E-2</v>
      </c>
      <c r="Z7429" s="4">
        <f t="shared" si="1155"/>
        <v>8.7598277594675977E-2</v>
      </c>
    </row>
    <row r="7430" spans="1:26" x14ac:dyDescent="0.25">
      <c r="A7430" s="16">
        <f t="shared" si="1162"/>
        <v>50963</v>
      </c>
      <c r="B7430">
        <f>+'[2]Ejercicio 1'!E7647</f>
        <v>7428</v>
      </c>
      <c r="C7430" s="5">
        <v>8.7168055837638939E-2</v>
      </c>
      <c r="D7430" s="4">
        <f t="shared" si="1157"/>
        <v>8.5302007689826556E-2</v>
      </c>
      <c r="E7430" s="6">
        <f t="shared" si="1158"/>
        <v>8.6228313740094362E-2</v>
      </c>
      <c r="F7430" s="7">
        <f t="shared" si="1159"/>
        <v>8.558560690770893E-2</v>
      </c>
      <c r="I7430" s="10">
        <v>7428</v>
      </c>
      <c r="J7430" s="8">
        <f t="shared" si="1160"/>
        <v>8.866805583763894E-2</v>
      </c>
      <c r="K7430" s="8">
        <f t="shared" si="1160"/>
        <v>8.6802007689826557E-2</v>
      </c>
      <c r="L7430" s="8">
        <f t="shared" si="1160"/>
        <v>8.7728313740094363E-2</v>
      </c>
      <c r="M7430" s="8">
        <f t="shared" si="1160"/>
        <v>8.7085606907708932E-2</v>
      </c>
      <c r="P7430">
        <v>7428</v>
      </c>
      <c r="Q7430" s="8">
        <f t="shared" si="1161"/>
        <v>8.5668055837638937E-2</v>
      </c>
      <c r="R7430" s="8">
        <f t="shared" si="1161"/>
        <v>8.3802007689826555E-2</v>
      </c>
      <c r="S7430" s="8">
        <f t="shared" si="1161"/>
        <v>8.472831374009436E-2</v>
      </c>
      <c r="T7430" s="8">
        <f t="shared" si="1161"/>
        <v>8.4085606907708929E-2</v>
      </c>
      <c r="W7430">
        <v>7428</v>
      </c>
      <c r="X7430" s="4">
        <f t="shared" si="1156"/>
        <v>8.9213511117358327E-2</v>
      </c>
      <c r="Y7430" s="4">
        <f t="shared" si="1154"/>
        <v>8.8254768336939737E-2</v>
      </c>
      <c r="Z7430" s="4">
        <f t="shared" si="1155"/>
        <v>8.759882147382056E-2</v>
      </c>
    </row>
    <row r="7431" spans="1:26" x14ac:dyDescent="0.25">
      <c r="A7431" s="16">
        <f t="shared" si="1162"/>
        <v>50964</v>
      </c>
      <c r="B7431">
        <f>+'[2]Ejercicio 1'!E7648</f>
        <v>7429</v>
      </c>
      <c r="C7431" s="5">
        <v>8.7168337981935962E-2</v>
      </c>
      <c r="D7431" s="4">
        <f t="shared" si="1157"/>
        <v>8.5302277925288175E-2</v>
      </c>
      <c r="E7431" s="6">
        <f t="shared" si="1158"/>
        <v>8.6228589865780192E-2</v>
      </c>
      <c r="F7431" s="7">
        <f t="shared" si="1159"/>
        <v>8.5585878942038285E-2</v>
      </c>
      <c r="I7431" s="10">
        <v>7429</v>
      </c>
      <c r="J7431" s="8">
        <f t="shared" si="1160"/>
        <v>8.8668337981935963E-2</v>
      </c>
      <c r="K7431" s="8">
        <f t="shared" si="1160"/>
        <v>8.6802277925288177E-2</v>
      </c>
      <c r="L7431" s="8">
        <f t="shared" si="1160"/>
        <v>8.7728589865780193E-2</v>
      </c>
      <c r="M7431" s="8">
        <f t="shared" si="1160"/>
        <v>8.7085878942038286E-2</v>
      </c>
      <c r="P7431">
        <v>7429</v>
      </c>
      <c r="Q7431" s="8">
        <f t="shared" si="1161"/>
        <v>8.566833798193596E-2</v>
      </c>
      <c r="R7431" s="8">
        <f t="shared" si="1161"/>
        <v>8.3802277925288174E-2</v>
      </c>
      <c r="S7431" s="8">
        <f t="shared" si="1161"/>
        <v>8.4728589865780191E-2</v>
      </c>
      <c r="T7431" s="8">
        <f t="shared" si="1161"/>
        <v>8.4085878942038284E-2</v>
      </c>
      <c r="W7431">
        <v>7429</v>
      </c>
      <c r="X7431" s="4">
        <f t="shared" si="1156"/>
        <v>8.9214075688771682E-2</v>
      </c>
      <c r="Y7431" s="4">
        <f t="shared" si="1154"/>
        <v>8.825532058996019E-2</v>
      </c>
      <c r="Z7431" s="4">
        <f t="shared" si="1155"/>
        <v>8.7599365352120095E-2</v>
      </c>
    </row>
    <row r="7432" spans="1:26" x14ac:dyDescent="0.25">
      <c r="A7432" s="16">
        <f t="shared" si="1162"/>
        <v>50965</v>
      </c>
      <c r="B7432">
        <f>+'[2]Ejercicio 1'!E7649</f>
        <v>7430</v>
      </c>
      <c r="C7432" s="5">
        <v>8.7168620126232985E-2</v>
      </c>
      <c r="D7432" s="4">
        <f t="shared" si="1157"/>
        <v>8.5302548160713268E-2</v>
      </c>
      <c r="E7432" s="6">
        <f t="shared" si="1158"/>
        <v>8.6228865991447579E-2</v>
      </c>
      <c r="F7432" s="7">
        <f t="shared" si="1159"/>
        <v>8.5586150976339079E-2</v>
      </c>
      <c r="I7432" s="10">
        <v>7430</v>
      </c>
      <c r="J7432" s="8">
        <f t="shared" si="1160"/>
        <v>8.8668620126232986E-2</v>
      </c>
      <c r="K7432" s="8">
        <f t="shared" si="1160"/>
        <v>8.6802548160713269E-2</v>
      </c>
      <c r="L7432" s="8">
        <f t="shared" si="1160"/>
        <v>8.772886599144758E-2</v>
      </c>
      <c r="M7432" s="8">
        <f t="shared" si="1160"/>
        <v>8.708615097633908E-2</v>
      </c>
      <c r="P7432">
        <v>7430</v>
      </c>
      <c r="Q7432" s="8">
        <f t="shared" si="1161"/>
        <v>8.5668620126232983E-2</v>
      </c>
      <c r="R7432" s="8">
        <f t="shared" si="1161"/>
        <v>8.3802548160713267E-2</v>
      </c>
      <c r="S7432" s="8">
        <f t="shared" si="1161"/>
        <v>8.4728865991447577E-2</v>
      </c>
      <c r="T7432" s="8">
        <f t="shared" si="1161"/>
        <v>8.4086150976339077E-2</v>
      </c>
      <c r="W7432">
        <v>7430</v>
      </c>
      <c r="X7432" s="4">
        <f t="shared" si="1156"/>
        <v>8.921464026025927E-2</v>
      </c>
      <c r="Y7432" s="4">
        <f t="shared" si="1154"/>
        <v>8.8255872843014019E-2</v>
      </c>
      <c r="Z7432" s="4">
        <f t="shared" si="1155"/>
        <v>8.7599909231090525E-2</v>
      </c>
    </row>
    <row r="7433" spans="1:26" x14ac:dyDescent="0.25">
      <c r="A7433" s="16">
        <f t="shared" si="1162"/>
        <v>50966</v>
      </c>
      <c r="B7433">
        <f>+'[2]Ejercicio 1'!E7650</f>
        <v>7431</v>
      </c>
      <c r="C7433" s="5">
        <v>8.7168902270529994E-2</v>
      </c>
      <c r="D7433" s="4">
        <f t="shared" si="1157"/>
        <v>8.530281839610121E-2</v>
      </c>
      <c r="E7433" s="6">
        <f t="shared" si="1158"/>
        <v>8.6229142117095633E-2</v>
      </c>
      <c r="F7433" s="7">
        <f t="shared" si="1159"/>
        <v>8.5586423010605622E-2</v>
      </c>
      <c r="I7433" s="10">
        <v>7431</v>
      </c>
      <c r="J7433" s="8">
        <f t="shared" si="1160"/>
        <v>8.8668902270529995E-2</v>
      </c>
      <c r="K7433" s="8">
        <f t="shared" si="1160"/>
        <v>8.6802818396101211E-2</v>
      </c>
      <c r="L7433" s="8">
        <f t="shared" si="1160"/>
        <v>8.7729142117095635E-2</v>
      </c>
      <c r="M7433" s="8">
        <f t="shared" si="1160"/>
        <v>8.7086423010605624E-2</v>
      </c>
      <c r="P7433">
        <v>7431</v>
      </c>
      <c r="Q7433" s="8">
        <f t="shared" si="1161"/>
        <v>8.5668902270529992E-2</v>
      </c>
      <c r="R7433" s="8">
        <f t="shared" si="1161"/>
        <v>8.3802818396101209E-2</v>
      </c>
      <c r="S7433" s="8">
        <f t="shared" si="1161"/>
        <v>8.4729142117095632E-2</v>
      </c>
      <c r="T7433" s="8">
        <f t="shared" si="1161"/>
        <v>8.4086423010605621E-2</v>
      </c>
      <c r="W7433">
        <v>7431</v>
      </c>
      <c r="X7433" s="4">
        <f t="shared" si="1156"/>
        <v>8.921520483176662E-2</v>
      </c>
      <c r="Y7433" s="4">
        <f t="shared" si="1154"/>
        <v>8.825642509595806E-2</v>
      </c>
      <c r="Z7433" s="4">
        <f t="shared" si="1155"/>
        <v>8.7600453109969612E-2</v>
      </c>
    </row>
    <row r="7434" spans="1:26" x14ac:dyDescent="0.25">
      <c r="A7434" s="16">
        <f t="shared" si="1162"/>
        <v>50967</v>
      </c>
      <c r="B7434">
        <f>+'[2]Ejercicio 1'!E7651</f>
        <v>7432</v>
      </c>
      <c r="C7434" s="5">
        <v>8.7169184414827017E-2</v>
      </c>
      <c r="D7434" s="4">
        <f t="shared" si="1157"/>
        <v>8.5303088631452015E-2</v>
      </c>
      <c r="E7434" s="6">
        <f t="shared" si="1158"/>
        <v>8.6229418242725245E-2</v>
      </c>
      <c r="F7434" s="7">
        <f t="shared" si="1159"/>
        <v>8.558669504484076E-2</v>
      </c>
      <c r="I7434" s="10">
        <v>7432</v>
      </c>
      <c r="J7434" s="8">
        <f t="shared" si="1160"/>
        <v>8.8669184414827018E-2</v>
      </c>
      <c r="K7434" s="8">
        <f t="shared" si="1160"/>
        <v>8.6803088631452016E-2</v>
      </c>
      <c r="L7434" s="8">
        <f t="shared" si="1160"/>
        <v>8.7729418242725246E-2</v>
      </c>
      <c r="M7434" s="8">
        <f t="shared" si="1160"/>
        <v>8.7086695044840762E-2</v>
      </c>
      <c r="P7434">
        <v>7432</v>
      </c>
      <c r="Q7434" s="8">
        <f t="shared" si="1161"/>
        <v>8.5669184414827015E-2</v>
      </c>
      <c r="R7434" s="8">
        <f t="shared" si="1161"/>
        <v>8.3803088631452013E-2</v>
      </c>
      <c r="S7434" s="8">
        <f t="shared" si="1161"/>
        <v>8.4729418242725243E-2</v>
      </c>
      <c r="T7434" s="8">
        <f t="shared" si="1161"/>
        <v>8.4086695044840759E-2</v>
      </c>
      <c r="W7434">
        <v>7432</v>
      </c>
      <c r="X7434" s="4">
        <f t="shared" si="1156"/>
        <v>8.921576940331305E-2</v>
      </c>
      <c r="Y7434" s="4">
        <f t="shared" si="1154"/>
        <v>8.8256977348866075E-2</v>
      </c>
      <c r="Z7434" s="4">
        <f t="shared" si="1155"/>
        <v>8.7600996988003652E-2</v>
      </c>
    </row>
    <row r="7435" spans="1:26" x14ac:dyDescent="0.25">
      <c r="A7435" s="16">
        <f t="shared" si="1162"/>
        <v>50968</v>
      </c>
      <c r="B7435">
        <f>+'[2]Ejercicio 1'!E7652</f>
        <v>7433</v>
      </c>
      <c r="C7435" s="5">
        <v>8.716946655912404E-2</v>
      </c>
      <c r="D7435" s="4">
        <f t="shared" si="1157"/>
        <v>8.5303358866766071E-2</v>
      </c>
      <c r="E7435" s="6">
        <f t="shared" si="1158"/>
        <v>8.6229694368335538E-2</v>
      </c>
      <c r="F7435" s="7">
        <f t="shared" si="1159"/>
        <v>8.5586967079044493E-2</v>
      </c>
      <c r="I7435" s="10">
        <v>7433</v>
      </c>
      <c r="J7435" s="8">
        <f t="shared" si="1160"/>
        <v>8.8669466559124041E-2</v>
      </c>
      <c r="K7435" s="8">
        <f t="shared" si="1160"/>
        <v>8.6803358866766073E-2</v>
      </c>
      <c r="L7435" s="8">
        <f t="shared" si="1160"/>
        <v>8.772969436833554E-2</v>
      </c>
      <c r="M7435" s="8">
        <f t="shared" si="1160"/>
        <v>8.7086967079044494E-2</v>
      </c>
      <c r="P7435">
        <v>7433</v>
      </c>
      <c r="Q7435" s="8">
        <f t="shared" si="1161"/>
        <v>8.5669466559124038E-2</v>
      </c>
      <c r="R7435" s="8">
        <f t="shared" si="1161"/>
        <v>8.380335886676607E-2</v>
      </c>
      <c r="S7435" s="8">
        <f t="shared" si="1161"/>
        <v>8.4729694368335537E-2</v>
      </c>
      <c r="T7435" s="8">
        <f t="shared" si="1161"/>
        <v>8.4086967079044492E-2</v>
      </c>
      <c r="W7435">
        <v>7433</v>
      </c>
      <c r="X7435" s="4">
        <f t="shared" si="1156"/>
        <v>8.9216333974898143E-2</v>
      </c>
      <c r="Y7435" s="4">
        <f t="shared" si="1154"/>
        <v>8.8257529601734566E-2</v>
      </c>
      <c r="Z7435" s="4">
        <f t="shared" si="1155"/>
        <v>8.7601540866705727E-2</v>
      </c>
    </row>
    <row r="7436" spans="1:26" x14ac:dyDescent="0.25">
      <c r="A7436" s="16">
        <f t="shared" si="1162"/>
        <v>50969</v>
      </c>
      <c r="B7436">
        <f>+'[2]Ejercicio 1'!E7653</f>
        <v>7434</v>
      </c>
      <c r="C7436" s="5">
        <v>8.7169748703421063E-2</v>
      </c>
      <c r="D7436" s="4">
        <f t="shared" si="1157"/>
        <v>8.5303629102043005E-2</v>
      </c>
      <c r="E7436" s="6">
        <f t="shared" si="1158"/>
        <v>8.62299704939265E-2</v>
      </c>
      <c r="F7436" s="7">
        <f t="shared" si="1159"/>
        <v>8.5587239113216834E-2</v>
      </c>
      <c r="I7436" s="10">
        <v>7434</v>
      </c>
      <c r="J7436" s="8">
        <f t="shared" si="1160"/>
        <v>8.8669748703421064E-2</v>
      </c>
      <c r="K7436" s="8">
        <f t="shared" si="1160"/>
        <v>8.6803629102043006E-2</v>
      </c>
      <c r="L7436" s="8">
        <f t="shared" si="1160"/>
        <v>8.7729970493926501E-2</v>
      </c>
      <c r="M7436" s="8">
        <f t="shared" si="1160"/>
        <v>8.7087239113216836E-2</v>
      </c>
      <c r="P7436">
        <v>7434</v>
      </c>
      <c r="Q7436" s="8">
        <f t="shared" si="1161"/>
        <v>8.5669748703421061E-2</v>
      </c>
      <c r="R7436" s="8">
        <f t="shared" si="1161"/>
        <v>8.3803629102043004E-2</v>
      </c>
      <c r="S7436" s="8">
        <f t="shared" si="1161"/>
        <v>8.4729970493926499E-2</v>
      </c>
      <c r="T7436" s="8">
        <f t="shared" si="1161"/>
        <v>8.4087239113216833E-2</v>
      </c>
      <c r="W7436">
        <v>7434</v>
      </c>
      <c r="X7436" s="4">
        <f t="shared" si="1156"/>
        <v>8.9216898546521442E-2</v>
      </c>
      <c r="Y7436" s="4">
        <f t="shared" si="1154"/>
        <v>8.8258081854495019E-2</v>
      </c>
      <c r="Z7436" s="4">
        <f t="shared" si="1155"/>
        <v>8.7602084744562755E-2</v>
      </c>
    </row>
    <row r="7437" spans="1:26" x14ac:dyDescent="0.25">
      <c r="A7437" s="16">
        <f t="shared" si="1162"/>
        <v>50970</v>
      </c>
      <c r="B7437">
        <f>+'[2]Ejercicio 1'!E7654</f>
        <v>7435</v>
      </c>
      <c r="C7437" s="5">
        <v>8.7170030847718086E-2</v>
      </c>
      <c r="D7437" s="4">
        <f t="shared" si="1157"/>
        <v>8.5303899337283592E-2</v>
      </c>
      <c r="E7437" s="6">
        <f t="shared" si="1158"/>
        <v>8.6230246619499892E-2</v>
      </c>
      <c r="F7437" s="7">
        <f t="shared" si="1159"/>
        <v>8.5587511147357756E-2</v>
      </c>
      <c r="I7437" s="10">
        <v>7435</v>
      </c>
      <c r="J7437" s="8">
        <f t="shared" si="1160"/>
        <v>8.8670030847718087E-2</v>
      </c>
      <c r="K7437" s="8">
        <f t="shared" si="1160"/>
        <v>8.6803899337283594E-2</v>
      </c>
      <c r="L7437" s="8">
        <f t="shared" si="1160"/>
        <v>8.7730246619499894E-2</v>
      </c>
      <c r="M7437" s="8">
        <f t="shared" si="1160"/>
        <v>8.7087511147357757E-2</v>
      </c>
      <c r="P7437">
        <v>7435</v>
      </c>
      <c r="Q7437" s="8">
        <f t="shared" si="1161"/>
        <v>8.5670030847718084E-2</v>
      </c>
      <c r="R7437" s="8">
        <f t="shared" si="1161"/>
        <v>8.3803899337283591E-2</v>
      </c>
      <c r="S7437" s="8">
        <f t="shared" si="1161"/>
        <v>8.4730246619499891E-2</v>
      </c>
      <c r="T7437" s="8">
        <f t="shared" si="1161"/>
        <v>8.4087511147357755E-2</v>
      </c>
      <c r="W7437">
        <v>7435</v>
      </c>
      <c r="X7437" s="4">
        <f t="shared" si="1156"/>
        <v>8.921746311818339E-2</v>
      </c>
      <c r="Y7437" s="4">
        <f t="shared" si="1154"/>
        <v>8.8258634107359984E-2</v>
      </c>
      <c r="Z7437" s="4">
        <f t="shared" si="1155"/>
        <v>8.7602628623087833E-2</v>
      </c>
    </row>
    <row r="7438" spans="1:26" x14ac:dyDescent="0.25">
      <c r="A7438" s="16">
        <f t="shared" si="1162"/>
        <v>50971</v>
      </c>
      <c r="B7438">
        <f>+'[2]Ejercicio 1'!E7655</f>
        <v>7436</v>
      </c>
      <c r="C7438" s="5">
        <v>8.7170312992015109E-2</v>
      </c>
      <c r="D7438" s="4">
        <f t="shared" si="1157"/>
        <v>8.5304169572486849E-2</v>
      </c>
      <c r="E7438" s="6">
        <f t="shared" si="1158"/>
        <v>8.6230522745053093E-2</v>
      </c>
      <c r="F7438" s="7">
        <f t="shared" si="1159"/>
        <v>8.5587783181467286E-2</v>
      </c>
      <c r="I7438" s="10">
        <v>7436</v>
      </c>
      <c r="J7438" s="8">
        <f t="shared" si="1160"/>
        <v>8.867031299201511E-2</v>
      </c>
      <c r="K7438" s="8">
        <f t="shared" si="1160"/>
        <v>8.680416957248685E-2</v>
      </c>
      <c r="L7438" s="8">
        <f t="shared" si="1160"/>
        <v>8.7730522745053094E-2</v>
      </c>
      <c r="M7438" s="8">
        <f t="shared" si="1160"/>
        <v>8.7087783181467288E-2</v>
      </c>
      <c r="P7438">
        <v>7436</v>
      </c>
      <c r="Q7438" s="8">
        <f t="shared" si="1161"/>
        <v>8.5670312992015107E-2</v>
      </c>
      <c r="R7438" s="8">
        <f t="shared" si="1161"/>
        <v>8.3804169572486847E-2</v>
      </c>
      <c r="S7438" s="8">
        <f t="shared" si="1161"/>
        <v>8.4730522745053091E-2</v>
      </c>
      <c r="T7438" s="8">
        <f t="shared" si="1161"/>
        <v>8.4087783181467285E-2</v>
      </c>
      <c r="W7438">
        <v>7436</v>
      </c>
      <c r="X7438" s="4">
        <f t="shared" si="1156"/>
        <v>8.9218027689883989E-2</v>
      </c>
      <c r="Y7438" s="4">
        <f t="shared" si="1154"/>
        <v>8.8259186360115163E-2</v>
      </c>
      <c r="Z7438" s="4">
        <f t="shared" si="1155"/>
        <v>8.7603172501524398E-2</v>
      </c>
    </row>
    <row r="7439" spans="1:26" x14ac:dyDescent="0.25">
      <c r="A7439" s="16">
        <f t="shared" si="1162"/>
        <v>50972</v>
      </c>
      <c r="B7439">
        <f>+'[2]Ejercicio 1'!E7656</f>
        <v>7437</v>
      </c>
      <c r="C7439" s="5">
        <v>8.7170595136312132E-2</v>
      </c>
      <c r="D7439" s="4">
        <f t="shared" si="1157"/>
        <v>8.5304439807653162E-2</v>
      </c>
      <c r="E7439" s="6">
        <f t="shared" si="1158"/>
        <v>8.6230798870587835E-2</v>
      </c>
      <c r="F7439" s="7">
        <f t="shared" si="1159"/>
        <v>8.5588055215545397E-2</v>
      </c>
      <c r="I7439" s="10">
        <v>7437</v>
      </c>
      <c r="J7439" s="8">
        <f t="shared" si="1160"/>
        <v>8.8670595136312133E-2</v>
      </c>
      <c r="K7439" s="8">
        <f t="shared" si="1160"/>
        <v>8.6804439807653164E-2</v>
      </c>
      <c r="L7439" s="8">
        <f t="shared" si="1160"/>
        <v>8.7730798870587837E-2</v>
      </c>
      <c r="M7439" s="8">
        <f t="shared" si="1160"/>
        <v>8.7088055215545399E-2</v>
      </c>
      <c r="P7439">
        <v>7437</v>
      </c>
      <c r="Q7439" s="8">
        <f t="shared" si="1161"/>
        <v>8.567059513631213E-2</v>
      </c>
      <c r="R7439" s="8">
        <f t="shared" si="1161"/>
        <v>8.3804439807653161E-2</v>
      </c>
      <c r="S7439" s="8">
        <f t="shared" si="1161"/>
        <v>8.4730798870587834E-2</v>
      </c>
      <c r="T7439" s="8">
        <f t="shared" si="1161"/>
        <v>8.4088055215545396E-2</v>
      </c>
      <c r="W7439">
        <v>7437</v>
      </c>
      <c r="X7439" s="4">
        <f t="shared" si="1156"/>
        <v>8.9218592261622792E-2</v>
      </c>
      <c r="Y7439" s="4">
        <f t="shared" si="1154"/>
        <v>8.8259738612763178E-2</v>
      </c>
      <c r="Z7439" s="4">
        <f t="shared" si="1155"/>
        <v>8.7603716379115945E-2</v>
      </c>
    </row>
    <row r="7440" spans="1:26" x14ac:dyDescent="0.25">
      <c r="A7440" s="16">
        <f t="shared" si="1162"/>
        <v>50973</v>
      </c>
      <c r="B7440">
        <f>+'[2]Ejercicio 1'!E7657</f>
        <v>7438</v>
      </c>
      <c r="C7440" s="5">
        <v>8.7170877280609141E-2</v>
      </c>
      <c r="D7440" s="4">
        <f t="shared" si="1157"/>
        <v>8.5304710042782533E-2</v>
      </c>
      <c r="E7440" s="6">
        <f t="shared" si="1158"/>
        <v>8.6231074996104135E-2</v>
      </c>
      <c r="F7440" s="7">
        <f t="shared" si="1159"/>
        <v>8.5588327249592117E-2</v>
      </c>
      <c r="I7440" s="10">
        <v>7438</v>
      </c>
      <c r="J7440" s="8">
        <f t="shared" si="1160"/>
        <v>8.8670877280609142E-2</v>
      </c>
      <c r="K7440" s="8">
        <f t="shared" si="1160"/>
        <v>8.6804710042782535E-2</v>
      </c>
      <c r="L7440" s="8">
        <f t="shared" si="1160"/>
        <v>8.7731074996104136E-2</v>
      </c>
      <c r="M7440" s="8">
        <f t="shared" si="1160"/>
        <v>8.7088327249592118E-2</v>
      </c>
      <c r="P7440">
        <v>7438</v>
      </c>
      <c r="Q7440" s="8">
        <f t="shared" si="1161"/>
        <v>8.567087728060914E-2</v>
      </c>
      <c r="R7440" s="8">
        <f t="shared" si="1161"/>
        <v>8.3804710042782532E-2</v>
      </c>
      <c r="S7440" s="8">
        <f t="shared" si="1161"/>
        <v>8.4731074996104133E-2</v>
      </c>
      <c r="T7440" s="8">
        <f t="shared" si="1161"/>
        <v>8.4088327249592115E-2</v>
      </c>
      <c r="W7440">
        <v>7438</v>
      </c>
      <c r="X7440" s="4">
        <f t="shared" si="1156"/>
        <v>8.9219156833400259E-2</v>
      </c>
      <c r="Y7440" s="4">
        <f t="shared" si="1154"/>
        <v>8.8260290865442806E-2</v>
      </c>
      <c r="Z7440" s="4">
        <f t="shared" si="1155"/>
        <v>8.7604260257372654E-2</v>
      </c>
    </row>
    <row r="7441" spans="1:26" x14ac:dyDescent="0.25">
      <c r="A7441" s="16">
        <f t="shared" si="1162"/>
        <v>50974</v>
      </c>
      <c r="B7441">
        <f>+'[2]Ejercicio 1'!E7658</f>
        <v>7439</v>
      </c>
      <c r="C7441" s="5">
        <v>8.7171159424906164E-2</v>
      </c>
      <c r="D7441" s="4">
        <f t="shared" si="1157"/>
        <v>8.5304980277874962E-2</v>
      </c>
      <c r="E7441" s="6">
        <f t="shared" si="1158"/>
        <v>8.6231351121601102E-2</v>
      </c>
      <c r="F7441" s="7">
        <f t="shared" si="1159"/>
        <v>8.5588599283607431E-2</v>
      </c>
      <c r="I7441" s="10">
        <v>7439</v>
      </c>
      <c r="J7441" s="8">
        <f t="shared" si="1160"/>
        <v>8.8671159424906165E-2</v>
      </c>
      <c r="K7441" s="8">
        <f t="shared" si="1160"/>
        <v>8.6804980277874963E-2</v>
      </c>
      <c r="L7441" s="8">
        <f t="shared" si="1160"/>
        <v>8.7731351121601103E-2</v>
      </c>
      <c r="M7441" s="8">
        <f t="shared" si="1160"/>
        <v>8.7088599283607432E-2</v>
      </c>
      <c r="P7441">
        <v>7439</v>
      </c>
      <c r="Q7441" s="8">
        <f t="shared" si="1161"/>
        <v>8.5671159424906163E-2</v>
      </c>
      <c r="R7441" s="8">
        <f t="shared" si="1161"/>
        <v>8.380498027787496E-2</v>
      </c>
      <c r="S7441" s="8">
        <f t="shared" si="1161"/>
        <v>8.4731351121601101E-2</v>
      </c>
      <c r="T7441" s="8">
        <f t="shared" si="1161"/>
        <v>8.4088599283607429E-2</v>
      </c>
      <c r="W7441">
        <v>7439</v>
      </c>
      <c r="X7441" s="4">
        <f t="shared" si="1156"/>
        <v>8.9219721405215918E-2</v>
      </c>
      <c r="Y7441" s="4">
        <f t="shared" si="1154"/>
        <v>8.8260843118084659E-2</v>
      </c>
      <c r="Z7441" s="4">
        <f t="shared" si="1155"/>
        <v>8.7604804134790049E-2</v>
      </c>
    </row>
    <row r="7442" spans="1:26" x14ac:dyDescent="0.25">
      <c r="A7442" s="16">
        <f t="shared" si="1162"/>
        <v>50975</v>
      </c>
      <c r="B7442">
        <f>+'[2]Ejercicio 1'!E7659</f>
        <v>7440</v>
      </c>
      <c r="C7442" s="5">
        <v>8.7171441569203187E-2</v>
      </c>
      <c r="D7442" s="4">
        <f t="shared" si="1157"/>
        <v>8.5305250512930461E-2</v>
      </c>
      <c r="E7442" s="6">
        <f t="shared" si="1158"/>
        <v>8.6231627247079626E-2</v>
      </c>
      <c r="F7442" s="7">
        <f t="shared" si="1159"/>
        <v>8.5588871317591339E-2</v>
      </c>
      <c r="I7442" s="10">
        <v>7440</v>
      </c>
      <c r="J7442" s="8">
        <f t="shared" si="1160"/>
        <v>8.8671441569203188E-2</v>
      </c>
      <c r="K7442" s="8">
        <f t="shared" si="1160"/>
        <v>8.6805250512930462E-2</v>
      </c>
      <c r="L7442" s="8">
        <f t="shared" si="1160"/>
        <v>8.7731627247079627E-2</v>
      </c>
      <c r="M7442" s="8">
        <f t="shared" si="1160"/>
        <v>8.708887131759134E-2</v>
      </c>
      <c r="P7442">
        <v>7440</v>
      </c>
      <c r="Q7442" s="8">
        <f t="shared" si="1161"/>
        <v>8.5671441569203186E-2</v>
      </c>
      <c r="R7442" s="8">
        <f t="shared" si="1161"/>
        <v>8.380525051293046E-2</v>
      </c>
      <c r="S7442" s="8">
        <f t="shared" si="1161"/>
        <v>8.4731627247079624E-2</v>
      </c>
      <c r="T7442" s="8">
        <f t="shared" si="1161"/>
        <v>8.4088871317591338E-2</v>
      </c>
      <c r="W7442">
        <v>7440</v>
      </c>
      <c r="X7442" s="4">
        <f t="shared" si="1156"/>
        <v>8.9220285977052685E-2</v>
      </c>
      <c r="Y7442" s="4">
        <f t="shared" si="1154"/>
        <v>8.8261395370690499E-2</v>
      </c>
      <c r="Z7442" s="4">
        <f t="shared" si="1155"/>
        <v>8.7605348012872619E-2</v>
      </c>
    </row>
    <row r="7443" spans="1:26" x14ac:dyDescent="0.25">
      <c r="A7443" s="16">
        <f t="shared" si="1162"/>
        <v>50976</v>
      </c>
      <c r="B7443">
        <f>+'[2]Ejercicio 1'!E7660</f>
        <v>7441</v>
      </c>
      <c r="C7443" s="5">
        <v>8.717172371350021E-2</v>
      </c>
      <c r="D7443" s="4">
        <f t="shared" si="1157"/>
        <v>8.5305520747949629E-2</v>
      </c>
      <c r="E7443" s="6">
        <f t="shared" si="1158"/>
        <v>8.6231903372539706E-2</v>
      </c>
      <c r="F7443" s="7">
        <f t="shared" si="1159"/>
        <v>8.5589143351543856E-2</v>
      </c>
      <c r="I7443" s="10">
        <v>7441</v>
      </c>
      <c r="J7443" s="8">
        <f t="shared" si="1160"/>
        <v>8.8671723713500211E-2</v>
      </c>
      <c r="K7443" s="8">
        <f t="shared" si="1160"/>
        <v>8.680552074794963E-2</v>
      </c>
      <c r="L7443" s="8">
        <f t="shared" si="1160"/>
        <v>8.7731903372539707E-2</v>
      </c>
      <c r="M7443" s="8">
        <f t="shared" si="1160"/>
        <v>8.7089143351543857E-2</v>
      </c>
      <c r="P7443">
        <v>7441</v>
      </c>
      <c r="Q7443" s="8">
        <f t="shared" si="1161"/>
        <v>8.5671723713500209E-2</v>
      </c>
      <c r="R7443" s="8">
        <f t="shared" si="1161"/>
        <v>8.3805520747949627E-2</v>
      </c>
      <c r="S7443" s="8">
        <f t="shared" si="1161"/>
        <v>8.4731903372539705E-2</v>
      </c>
      <c r="T7443" s="8">
        <f t="shared" si="1161"/>
        <v>8.4089143351543855E-2</v>
      </c>
      <c r="W7443">
        <v>7441</v>
      </c>
      <c r="X7443" s="4">
        <f t="shared" si="1156"/>
        <v>8.9220850548963657E-2</v>
      </c>
      <c r="Y7443" s="4">
        <f t="shared" si="1154"/>
        <v>8.8261947623328854E-2</v>
      </c>
      <c r="Z7443" s="4">
        <f t="shared" si="1155"/>
        <v>8.7605891890107299E-2</v>
      </c>
    </row>
    <row r="7444" spans="1:26" x14ac:dyDescent="0.25">
      <c r="A7444" s="16">
        <f t="shared" si="1162"/>
        <v>50977</v>
      </c>
      <c r="B7444">
        <f>+'[2]Ejercicio 1'!E7661</f>
        <v>7442</v>
      </c>
      <c r="C7444" s="5">
        <v>8.7172005857797233E-2</v>
      </c>
      <c r="D7444" s="4">
        <f t="shared" si="1157"/>
        <v>8.5305790982931243E-2</v>
      </c>
      <c r="E7444" s="6">
        <f t="shared" si="1158"/>
        <v>8.623217949797958E-2</v>
      </c>
      <c r="F7444" s="7">
        <f t="shared" si="1159"/>
        <v>8.5589415385464954E-2</v>
      </c>
      <c r="I7444" s="10">
        <v>7442</v>
      </c>
      <c r="J7444" s="8">
        <f t="shared" si="1160"/>
        <v>8.8672005857797234E-2</v>
      </c>
      <c r="K7444" s="8">
        <f t="shared" si="1160"/>
        <v>8.6805790982931244E-2</v>
      </c>
      <c r="L7444" s="8">
        <f t="shared" si="1160"/>
        <v>8.7732179497979582E-2</v>
      </c>
      <c r="M7444" s="8">
        <f t="shared" si="1160"/>
        <v>8.7089415385464955E-2</v>
      </c>
      <c r="P7444">
        <v>7442</v>
      </c>
      <c r="Q7444" s="8">
        <f t="shared" si="1161"/>
        <v>8.5672005857797232E-2</v>
      </c>
      <c r="R7444" s="8">
        <f t="shared" si="1161"/>
        <v>8.3805790982931241E-2</v>
      </c>
      <c r="S7444" s="8">
        <f t="shared" si="1161"/>
        <v>8.4732179497979579E-2</v>
      </c>
      <c r="T7444" s="8">
        <f t="shared" si="1161"/>
        <v>8.4089415385464952E-2</v>
      </c>
      <c r="W7444">
        <v>7442</v>
      </c>
      <c r="X7444" s="4">
        <f t="shared" si="1156"/>
        <v>8.9221415120895278E-2</v>
      </c>
      <c r="Y7444" s="4">
        <f t="shared" si="1154"/>
        <v>8.8262499875787118E-2</v>
      </c>
      <c r="Z7444" s="4">
        <f t="shared" si="1155"/>
        <v>8.7606435768012858E-2</v>
      </c>
    </row>
    <row r="7445" spans="1:26" x14ac:dyDescent="0.25">
      <c r="A7445" s="16">
        <f t="shared" si="1162"/>
        <v>50978</v>
      </c>
      <c r="B7445">
        <f>+'[2]Ejercicio 1'!E7662</f>
        <v>7443</v>
      </c>
      <c r="C7445" s="5">
        <v>8.7172288002094256E-2</v>
      </c>
      <c r="D7445" s="4">
        <f t="shared" si="1157"/>
        <v>8.5306061217875928E-2</v>
      </c>
      <c r="E7445" s="6">
        <f t="shared" si="1158"/>
        <v>8.6232455623401899E-2</v>
      </c>
      <c r="F7445" s="7">
        <f t="shared" si="1159"/>
        <v>8.558968741935466E-2</v>
      </c>
      <c r="I7445" s="10">
        <v>7443</v>
      </c>
      <c r="J7445" s="8">
        <f t="shared" si="1160"/>
        <v>8.8672288002094257E-2</v>
      </c>
      <c r="K7445" s="8">
        <f t="shared" si="1160"/>
        <v>8.6806061217875929E-2</v>
      </c>
      <c r="L7445" s="8">
        <f t="shared" si="1160"/>
        <v>8.77324556234019E-2</v>
      </c>
      <c r="M7445" s="8">
        <f t="shared" si="1160"/>
        <v>8.7089687419354661E-2</v>
      </c>
      <c r="P7445">
        <v>7443</v>
      </c>
      <c r="Q7445" s="8">
        <f t="shared" si="1161"/>
        <v>8.5672288002094255E-2</v>
      </c>
      <c r="R7445" s="8">
        <f t="shared" si="1161"/>
        <v>8.3806061217875927E-2</v>
      </c>
      <c r="S7445" s="8">
        <f t="shared" si="1161"/>
        <v>8.4732455623401898E-2</v>
      </c>
      <c r="T7445" s="8">
        <f t="shared" si="1161"/>
        <v>8.4089687419354658E-2</v>
      </c>
      <c r="W7445">
        <v>7443</v>
      </c>
      <c r="X7445" s="4">
        <f t="shared" si="1156"/>
        <v>8.9221979692865119E-2</v>
      </c>
      <c r="Y7445" s="4">
        <f t="shared" si="1154"/>
        <v>8.8263052128278771E-2</v>
      </c>
      <c r="Z7445" s="4">
        <f t="shared" si="1155"/>
        <v>8.7606979645829933E-2</v>
      </c>
    </row>
    <row r="7446" spans="1:26" x14ac:dyDescent="0.25">
      <c r="A7446" s="16">
        <f t="shared" si="1162"/>
        <v>50979</v>
      </c>
      <c r="B7446">
        <f>+'[2]Ejercicio 1'!E7663</f>
        <v>7444</v>
      </c>
      <c r="C7446" s="5">
        <v>8.7172570146391265E-2</v>
      </c>
      <c r="D7446" s="4">
        <f t="shared" si="1157"/>
        <v>8.5306331452783865E-2</v>
      </c>
      <c r="E7446" s="6">
        <f t="shared" si="1158"/>
        <v>8.6232731748804872E-2</v>
      </c>
      <c r="F7446" s="7">
        <f t="shared" si="1159"/>
        <v>8.5589959453212947E-2</v>
      </c>
      <c r="I7446" s="10">
        <v>7444</v>
      </c>
      <c r="J7446" s="8">
        <f t="shared" si="1160"/>
        <v>8.8672570146391266E-2</v>
      </c>
      <c r="K7446" s="8">
        <f t="shared" si="1160"/>
        <v>8.6806331452783866E-2</v>
      </c>
      <c r="L7446" s="8">
        <f t="shared" si="1160"/>
        <v>8.7732731748804874E-2</v>
      </c>
      <c r="M7446" s="8">
        <f t="shared" si="1160"/>
        <v>8.7089959453212948E-2</v>
      </c>
      <c r="P7446">
        <v>7444</v>
      </c>
      <c r="Q7446" s="8">
        <f t="shared" si="1161"/>
        <v>8.5672570146391264E-2</v>
      </c>
      <c r="R7446" s="8">
        <f t="shared" si="1161"/>
        <v>8.3806331452783864E-2</v>
      </c>
      <c r="S7446" s="8">
        <f t="shared" si="1161"/>
        <v>8.4732731748804871E-2</v>
      </c>
      <c r="T7446" s="8">
        <f t="shared" si="1161"/>
        <v>8.4089959453212945E-2</v>
      </c>
      <c r="W7446">
        <v>7444</v>
      </c>
      <c r="X7446" s="4">
        <f t="shared" si="1156"/>
        <v>8.9222544264873166E-2</v>
      </c>
      <c r="Y7446" s="4">
        <f t="shared" si="1154"/>
        <v>8.8263604380802912E-2</v>
      </c>
      <c r="Z7446" s="4">
        <f t="shared" si="1155"/>
        <v>8.7607523522801961E-2</v>
      </c>
    </row>
    <row r="7447" spans="1:26" x14ac:dyDescent="0.25">
      <c r="A7447" s="16">
        <f t="shared" si="1162"/>
        <v>50980</v>
      </c>
      <c r="B7447">
        <f>+'[2]Ejercicio 1'!E7664</f>
        <v>7445</v>
      </c>
      <c r="C7447" s="5">
        <v>8.7172852290688288E-2</v>
      </c>
      <c r="D7447" s="4">
        <f t="shared" si="1157"/>
        <v>8.5306601687654873E-2</v>
      </c>
      <c r="E7447" s="6">
        <f t="shared" si="1158"/>
        <v>8.6233007874188528E-2</v>
      </c>
      <c r="F7447" s="7">
        <f t="shared" si="1159"/>
        <v>8.5590231487036997E-2</v>
      </c>
      <c r="I7447" s="10">
        <v>7445</v>
      </c>
      <c r="J7447" s="8">
        <f t="shared" si="1160"/>
        <v>8.8672852290688289E-2</v>
      </c>
      <c r="K7447" s="8">
        <f t="shared" si="1160"/>
        <v>8.6806601687654875E-2</v>
      </c>
      <c r="L7447" s="8">
        <f t="shared" si="1160"/>
        <v>8.7733007874188529E-2</v>
      </c>
      <c r="M7447" s="8">
        <f t="shared" si="1160"/>
        <v>8.7090231487036998E-2</v>
      </c>
      <c r="P7447">
        <v>7445</v>
      </c>
      <c r="Q7447" s="8">
        <f t="shared" si="1161"/>
        <v>8.5672852290688287E-2</v>
      </c>
      <c r="R7447" s="8">
        <f t="shared" si="1161"/>
        <v>8.3806601687654872E-2</v>
      </c>
      <c r="S7447" s="8">
        <f t="shared" si="1161"/>
        <v>8.4733007874188526E-2</v>
      </c>
      <c r="T7447" s="8">
        <f t="shared" si="1161"/>
        <v>8.4090231487036995E-2</v>
      </c>
      <c r="W7447">
        <v>7445</v>
      </c>
      <c r="X7447" s="4">
        <f t="shared" si="1156"/>
        <v>8.9223108836902723E-2</v>
      </c>
      <c r="Y7447" s="4">
        <f t="shared" si="1154"/>
        <v>8.8264156633147864E-2</v>
      </c>
      <c r="Z7447" s="4">
        <f t="shared" si="1155"/>
        <v>8.7608067399679787E-2</v>
      </c>
    </row>
    <row r="7448" spans="1:26" x14ac:dyDescent="0.25">
      <c r="A7448" s="16">
        <f t="shared" si="1162"/>
        <v>50981</v>
      </c>
      <c r="B7448">
        <f>+'[2]Ejercicio 1'!E7665</f>
        <v>7446</v>
      </c>
      <c r="C7448" s="5">
        <v>8.7173134434985311E-2</v>
      </c>
      <c r="D7448" s="4">
        <f t="shared" si="1157"/>
        <v>8.5306871922489341E-2</v>
      </c>
      <c r="E7448" s="6">
        <f t="shared" si="1158"/>
        <v>8.6233283999553739E-2</v>
      </c>
      <c r="F7448" s="7">
        <f t="shared" si="1159"/>
        <v>8.5590503520832487E-2</v>
      </c>
      <c r="I7448" s="10">
        <v>7446</v>
      </c>
      <c r="J7448" s="8">
        <f t="shared" si="1160"/>
        <v>8.8673134434985312E-2</v>
      </c>
      <c r="K7448" s="8">
        <f t="shared" si="1160"/>
        <v>8.6806871922489343E-2</v>
      </c>
      <c r="L7448" s="8">
        <f t="shared" si="1160"/>
        <v>8.7733283999553741E-2</v>
      </c>
      <c r="M7448" s="8">
        <f t="shared" si="1160"/>
        <v>8.7090503520832488E-2</v>
      </c>
      <c r="P7448">
        <v>7446</v>
      </c>
      <c r="Q7448" s="8">
        <f t="shared" si="1161"/>
        <v>8.567313443498531E-2</v>
      </c>
      <c r="R7448" s="8">
        <f t="shared" si="1161"/>
        <v>8.380687192248934E-2</v>
      </c>
      <c r="S7448" s="8">
        <f t="shared" si="1161"/>
        <v>8.4733283999553738E-2</v>
      </c>
      <c r="T7448" s="8">
        <f t="shared" si="1161"/>
        <v>8.4090503520832485E-2</v>
      </c>
      <c r="W7448">
        <v>7446</v>
      </c>
      <c r="X7448" s="4">
        <f t="shared" si="1156"/>
        <v>8.9223673409006082E-2</v>
      </c>
      <c r="Y7448" s="4">
        <f t="shared" si="1154"/>
        <v>8.8264708885526205E-2</v>
      </c>
      <c r="Z7448" s="4">
        <f t="shared" si="1155"/>
        <v>8.7608611277231352E-2</v>
      </c>
    </row>
    <row r="7449" spans="1:26" x14ac:dyDescent="0.25">
      <c r="A7449" s="16">
        <f t="shared" si="1162"/>
        <v>50982</v>
      </c>
      <c r="B7449">
        <f>+'[2]Ejercicio 1'!E7666</f>
        <v>7447</v>
      </c>
      <c r="C7449" s="5">
        <v>8.7173416579282334E-2</v>
      </c>
      <c r="D7449" s="4">
        <f t="shared" si="1157"/>
        <v>8.530714215728627E-2</v>
      </c>
      <c r="E7449" s="6">
        <f t="shared" si="1158"/>
        <v>8.6233560124900507E-2</v>
      </c>
      <c r="F7449" s="7">
        <f t="shared" si="1159"/>
        <v>8.5590775554596571E-2</v>
      </c>
      <c r="I7449" s="10">
        <v>7447</v>
      </c>
      <c r="J7449" s="8">
        <f t="shared" si="1160"/>
        <v>8.8673416579282335E-2</v>
      </c>
      <c r="K7449" s="8">
        <f t="shared" si="1160"/>
        <v>8.6807142157286271E-2</v>
      </c>
      <c r="L7449" s="8">
        <f t="shared" si="1160"/>
        <v>8.7733560124900509E-2</v>
      </c>
      <c r="M7449" s="8">
        <f t="shared" si="1160"/>
        <v>8.7090775554596572E-2</v>
      </c>
      <c r="P7449">
        <v>7447</v>
      </c>
      <c r="Q7449" s="8">
        <f t="shared" si="1161"/>
        <v>8.5673416579282333E-2</v>
      </c>
      <c r="R7449" s="8">
        <f t="shared" si="1161"/>
        <v>8.3807142157286268E-2</v>
      </c>
      <c r="S7449" s="8">
        <f t="shared" si="1161"/>
        <v>8.4733560124900506E-2</v>
      </c>
      <c r="T7449" s="8">
        <f t="shared" si="1161"/>
        <v>8.409077555459657E-2</v>
      </c>
      <c r="W7449">
        <v>7447</v>
      </c>
      <c r="X7449" s="4">
        <f t="shared" si="1156"/>
        <v>8.9224237981130508E-2</v>
      </c>
      <c r="Y7449" s="4">
        <f t="shared" si="1154"/>
        <v>8.8265261137937923E-2</v>
      </c>
      <c r="Z7449" s="4">
        <f t="shared" si="1155"/>
        <v>8.7609155154691559E-2</v>
      </c>
    </row>
    <row r="7450" spans="1:26" x14ac:dyDescent="0.25">
      <c r="A7450" s="16">
        <f t="shared" si="1162"/>
        <v>50983</v>
      </c>
      <c r="B7450">
        <f>+'[2]Ejercicio 1'!E7667</f>
        <v>7448</v>
      </c>
      <c r="C7450" s="5">
        <v>8.7173698723579357E-2</v>
      </c>
      <c r="D7450" s="4">
        <f t="shared" si="1157"/>
        <v>8.5307412392046464E-2</v>
      </c>
      <c r="E7450" s="6">
        <f t="shared" si="1158"/>
        <v>8.6233836250227944E-2</v>
      </c>
      <c r="F7450" s="7">
        <f t="shared" si="1159"/>
        <v>8.559104758832925E-2</v>
      </c>
      <c r="I7450" s="10">
        <v>7448</v>
      </c>
      <c r="J7450" s="8">
        <f t="shared" si="1160"/>
        <v>8.8673698723579358E-2</v>
      </c>
      <c r="K7450" s="8">
        <f t="shared" si="1160"/>
        <v>8.6807412392046465E-2</v>
      </c>
      <c r="L7450" s="8">
        <f t="shared" si="1160"/>
        <v>8.7733836250227945E-2</v>
      </c>
      <c r="M7450" s="8">
        <f t="shared" si="1160"/>
        <v>8.7091047588329251E-2</v>
      </c>
      <c r="P7450">
        <v>7448</v>
      </c>
      <c r="Q7450" s="8">
        <f t="shared" si="1161"/>
        <v>8.5673698723579356E-2</v>
      </c>
      <c r="R7450" s="8">
        <f t="shared" si="1161"/>
        <v>8.3807412392046463E-2</v>
      </c>
      <c r="S7450" s="8">
        <f t="shared" si="1161"/>
        <v>8.4733836250227942E-2</v>
      </c>
      <c r="T7450" s="8">
        <f t="shared" si="1161"/>
        <v>8.4091047588329249E-2</v>
      </c>
      <c r="W7450">
        <v>7448</v>
      </c>
      <c r="X7450" s="4">
        <f t="shared" si="1156"/>
        <v>8.9224802553292723E-2</v>
      </c>
      <c r="Y7450" s="4">
        <f t="shared" si="1154"/>
        <v>8.8265813390169548E-2</v>
      </c>
      <c r="Z7450" s="4">
        <f t="shared" si="1155"/>
        <v>8.7609699031309593E-2</v>
      </c>
    </row>
    <row r="7451" spans="1:26" x14ac:dyDescent="0.25">
      <c r="A7451" s="16">
        <f t="shared" si="1162"/>
        <v>50984</v>
      </c>
      <c r="B7451">
        <f>+'[2]Ejercicio 1'!E7668</f>
        <v>7449</v>
      </c>
      <c r="C7451" s="5">
        <v>8.717398086787638E-2</v>
      </c>
      <c r="D7451" s="4">
        <f t="shared" si="1157"/>
        <v>8.530768262676991E-2</v>
      </c>
      <c r="E7451" s="6">
        <f t="shared" si="1158"/>
        <v>8.6234112375536062E-2</v>
      </c>
      <c r="F7451" s="7">
        <f t="shared" si="1159"/>
        <v>8.5591319622030523E-2</v>
      </c>
      <c r="I7451" s="10">
        <v>7449</v>
      </c>
      <c r="J7451" s="8">
        <f t="shared" si="1160"/>
        <v>8.8673980867876381E-2</v>
      </c>
      <c r="K7451" s="8">
        <f t="shared" si="1160"/>
        <v>8.6807682626769911E-2</v>
      </c>
      <c r="L7451" s="8">
        <f t="shared" si="1160"/>
        <v>8.7734112375536064E-2</v>
      </c>
      <c r="M7451" s="8">
        <f t="shared" si="1160"/>
        <v>8.7091319622030525E-2</v>
      </c>
      <c r="P7451">
        <v>7449</v>
      </c>
      <c r="Q7451" s="8">
        <f t="shared" si="1161"/>
        <v>8.5673980867876379E-2</v>
      </c>
      <c r="R7451" s="8">
        <f t="shared" si="1161"/>
        <v>8.3807682626769908E-2</v>
      </c>
      <c r="S7451" s="8">
        <f t="shared" si="1161"/>
        <v>8.4734112375536061E-2</v>
      </c>
      <c r="T7451" s="8">
        <f t="shared" si="1161"/>
        <v>8.4091319622030522E-2</v>
      </c>
      <c r="W7451">
        <v>7449</v>
      </c>
      <c r="X7451" s="4">
        <f t="shared" si="1156"/>
        <v>8.9225367125493574E-2</v>
      </c>
      <c r="Y7451" s="4">
        <f t="shared" si="1154"/>
        <v>8.8266365642433689E-2</v>
      </c>
      <c r="Z7451" s="4">
        <f t="shared" si="1155"/>
        <v>8.7610242908595648E-2</v>
      </c>
    </row>
    <row r="7452" spans="1:26" x14ac:dyDescent="0.25">
      <c r="A7452" s="16">
        <f t="shared" si="1162"/>
        <v>50985</v>
      </c>
      <c r="B7452">
        <f>+'[2]Ejercicio 1'!E7669</f>
        <v>7450</v>
      </c>
      <c r="C7452" s="5">
        <v>8.7174263012173403E-2</v>
      </c>
      <c r="D7452" s="4">
        <f t="shared" si="1157"/>
        <v>8.5307952861456232E-2</v>
      </c>
      <c r="E7452" s="6">
        <f t="shared" si="1158"/>
        <v>8.6234388500825723E-2</v>
      </c>
      <c r="F7452" s="7">
        <f t="shared" si="1159"/>
        <v>8.5591591655700405E-2</v>
      </c>
      <c r="I7452" s="10">
        <v>7450</v>
      </c>
      <c r="J7452" s="8">
        <f t="shared" si="1160"/>
        <v>8.8674263012173404E-2</v>
      </c>
      <c r="K7452" s="8">
        <f t="shared" si="1160"/>
        <v>8.6807952861456233E-2</v>
      </c>
      <c r="L7452" s="8">
        <f t="shared" si="1160"/>
        <v>8.7734388500825725E-2</v>
      </c>
      <c r="M7452" s="8">
        <f t="shared" si="1160"/>
        <v>8.7091591655700407E-2</v>
      </c>
      <c r="P7452">
        <v>7450</v>
      </c>
      <c r="Q7452" s="8">
        <f t="shared" si="1161"/>
        <v>8.5674263012173402E-2</v>
      </c>
      <c r="R7452" s="8">
        <f t="shared" si="1161"/>
        <v>8.3807952861456231E-2</v>
      </c>
      <c r="S7452" s="8">
        <f t="shared" si="1161"/>
        <v>8.4734388500825722E-2</v>
      </c>
      <c r="T7452" s="8">
        <f t="shared" si="1161"/>
        <v>8.4091591655700404E-2</v>
      </c>
      <c r="W7452">
        <v>7450</v>
      </c>
      <c r="X7452" s="4">
        <f t="shared" si="1156"/>
        <v>8.9225931697715519E-2</v>
      </c>
      <c r="Y7452" s="4">
        <f t="shared" si="1154"/>
        <v>8.8266917894661817E-2</v>
      </c>
      <c r="Z7452" s="4">
        <f t="shared" si="1155"/>
        <v>8.7610786785790359E-2</v>
      </c>
    </row>
    <row r="7453" spans="1:26" x14ac:dyDescent="0.25">
      <c r="A7453" s="16">
        <f t="shared" si="1162"/>
        <v>50986</v>
      </c>
      <c r="B7453">
        <f>+'[2]Ejercicio 1'!E7670</f>
        <v>7451</v>
      </c>
      <c r="C7453" s="5">
        <v>8.7174545156470412E-2</v>
      </c>
      <c r="D7453" s="4">
        <f t="shared" si="1157"/>
        <v>8.5308223096106001E-2</v>
      </c>
      <c r="E7453" s="6">
        <f t="shared" si="1158"/>
        <v>8.6234664626096941E-2</v>
      </c>
      <c r="F7453" s="7">
        <f t="shared" si="1159"/>
        <v>8.5591863689338882E-2</v>
      </c>
      <c r="I7453" s="10">
        <v>7451</v>
      </c>
      <c r="J7453" s="8">
        <f t="shared" si="1160"/>
        <v>8.8674545156470413E-2</v>
      </c>
      <c r="K7453" s="8">
        <f t="shared" si="1160"/>
        <v>8.6808223096106002E-2</v>
      </c>
      <c r="L7453" s="8">
        <f t="shared" si="1160"/>
        <v>8.7734664626096942E-2</v>
      </c>
      <c r="M7453" s="8">
        <f t="shared" si="1160"/>
        <v>8.7091863689338883E-2</v>
      </c>
      <c r="P7453">
        <v>7451</v>
      </c>
      <c r="Q7453" s="8">
        <f t="shared" si="1161"/>
        <v>8.5674545156470411E-2</v>
      </c>
      <c r="R7453" s="8">
        <f t="shared" si="1161"/>
        <v>8.3808223096105999E-2</v>
      </c>
      <c r="S7453" s="8">
        <f t="shared" si="1161"/>
        <v>8.4734664626096939E-2</v>
      </c>
      <c r="T7453" s="8">
        <f t="shared" si="1161"/>
        <v>8.409186368933888E-2</v>
      </c>
      <c r="W7453">
        <v>7451</v>
      </c>
      <c r="X7453" s="4">
        <f t="shared" si="1156"/>
        <v>8.9226496270011252E-2</v>
      </c>
      <c r="Y7453" s="4">
        <f t="shared" si="1154"/>
        <v>8.8267470146850407E-2</v>
      </c>
      <c r="Z7453" s="4">
        <f t="shared" si="1155"/>
        <v>8.7611330662899431E-2</v>
      </c>
    </row>
    <row r="7454" spans="1:26" x14ac:dyDescent="0.25">
      <c r="A7454" s="16">
        <f t="shared" si="1162"/>
        <v>50987</v>
      </c>
      <c r="B7454">
        <f>+'[2]Ejercicio 1'!E7671</f>
        <v>7452</v>
      </c>
      <c r="C7454" s="5">
        <v>8.7174827300767435E-2</v>
      </c>
      <c r="D7454" s="4">
        <f t="shared" si="1157"/>
        <v>8.5308493330718438E-2</v>
      </c>
      <c r="E7454" s="6">
        <f t="shared" si="1158"/>
        <v>8.623494075134884E-2</v>
      </c>
      <c r="F7454" s="7">
        <f t="shared" si="1159"/>
        <v>8.5592135722943094E-2</v>
      </c>
      <c r="I7454" s="10">
        <v>7452</v>
      </c>
      <c r="J7454" s="8">
        <f t="shared" si="1160"/>
        <v>8.8674827300767436E-2</v>
      </c>
      <c r="K7454" s="8">
        <f t="shared" si="1160"/>
        <v>8.6808493330718439E-2</v>
      </c>
      <c r="L7454" s="8">
        <f t="shared" si="1160"/>
        <v>8.7734940751348842E-2</v>
      </c>
      <c r="M7454" s="8">
        <f t="shared" si="1160"/>
        <v>8.7092135722943095E-2</v>
      </c>
      <c r="P7454">
        <v>7452</v>
      </c>
      <c r="Q7454" s="8">
        <f t="shared" si="1161"/>
        <v>8.5674827300767434E-2</v>
      </c>
      <c r="R7454" s="8">
        <f t="shared" si="1161"/>
        <v>8.3808493330718437E-2</v>
      </c>
      <c r="S7454" s="8">
        <f t="shared" si="1161"/>
        <v>8.4734940751348839E-2</v>
      </c>
      <c r="T7454" s="8">
        <f t="shared" si="1161"/>
        <v>8.4092135722943093E-2</v>
      </c>
      <c r="W7454">
        <v>7452</v>
      </c>
      <c r="X7454" s="4">
        <f t="shared" si="1156"/>
        <v>8.9227060842328051E-2</v>
      </c>
      <c r="Y7454" s="4">
        <f t="shared" si="1154"/>
        <v>8.8268022399002111E-2</v>
      </c>
      <c r="Z7454" s="4">
        <f t="shared" si="1155"/>
        <v>8.7611874538398346E-2</v>
      </c>
    </row>
    <row r="7455" spans="1:26" x14ac:dyDescent="0.25">
      <c r="A7455" s="16">
        <f t="shared" si="1162"/>
        <v>50988</v>
      </c>
      <c r="B7455">
        <f>+'[2]Ejercicio 1'!E7672</f>
        <v>7453</v>
      </c>
      <c r="C7455" s="5">
        <v>8.7175109445064458E-2</v>
      </c>
      <c r="D7455" s="4">
        <f t="shared" si="1157"/>
        <v>8.5308763565294141E-2</v>
      </c>
      <c r="E7455" s="6">
        <f t="shared" si="1158"/>
        <v>8.6235216876582282E-2</v>
      </c>
      <c r="F7455" s="7">
        <f t="shared" si="1159"/>
        <v>8.559240775651876E-2</v>
      </c>
      <c r="I7455" s="10">
        <v>7453</v>
      </c>
      <c r="J7455" s="8">
        <f t="shared" si="1160"/>
        <v>8.8675109445064459E-2</v>
      </c>
      <c r="K7455" s="8">
        <f t="shared" si="1160"/>
        <v>8.6808763565294142E-2</v>
      </c>
      <c r="L7455" s="8">
        <f t="shared" si="1160"/>
        <v>8.7735216876582284E-2</v>
      </c>
      <c r="M7455" s="8">
        <f t="shared" si="1160"/>
        <v>8.7092407756518761E-2</v>
      </c>
      <c r="P7455">
        <v>7453</v>
      </c>
      <c r="Q7455" s="8">
        <f t="shared" si="1161"/>
        <v>8.5675109445064457E-2</v>
      </c>
      <c r="R7455" s="8">
        <f t="shared" si="1161"/>
        <v>8.3808763565294139E-2</v>
      </c>
      <c r="S7455" s="8">
        <f t="shared" si="1161"/>
        <v>8.4735216876582281E-2</v>
      </c>
      <c r="T7455" s="8">
        <f t="shared" si="1161"/>
        <v>8.4092407756518758E-2</v>
      </c>
      <c r="W7455">
        <v>7453</v>
      </c>
      <c r="X7455" s="4">
        <f t="shared" si="1156"/>
        <v>8.9227625414683071E-2</v>
      </c>
      <c r="Y7455" s="4">
        <f t="shared" ref="Y7455:Y7518" si="1163">Tasa_Fwd(E7364,B7364,E7455,B7455,91)</f>
        <v>8.8268574651116913E-2</v>
      </c>
      <c r="Z7455" s="4">
        <f t="shared" si="1155"/>
        <v>8.7612418415330406E-2</v>
      </c>
    </row>
    <row r="7456" spans="1:26" x14ac:dyDescent="0.25">
      <c r="A7456" s="16">
        <f t="shared" si="1162"/>
        <v>50989</v>
      </c>
      <c r="B7456">
        <f>+'[2]Ejercicio 1'!E7673</f>
        <v>7454</v>
      </c>
      <c r="C7456" s="5">
        <v>8.7175391589361481E-2</v>
      </c>
      <c r="D7456" s="4">
        <f t="shared" si="1157"/>
        <v>8.5309033799832706E-2</v>
      </c>
      <c r="E7456" s="6">
        <f t="shared" si="1158"/>
        <v>8.6235493001796407E-2</v>
      </c>
      <c r="F7456" s="7">
        <f t="shared" si="1159"/>
        <v>8.559267979006302E-2</v>
      </c>
      <c r="I7456" s="10">
        <v>7454</v>
      </c>
      <c r="J7456" s="8">
        <f t="shared" si="1160"/>
        <v>8.8675391589361482E-2</v>
      </c>
      <c r="K7456" s="8">
        <f t="shared" si="1160"/>
        <v>8.6809033799832708E-2</v>
      </c>
      <c r="L7456" s="8">
        <f t="shared" si="1160"/>
        <v>8.7735493001796408E-2</v>
      </c>
      <c r="M7456" s="8">
        <f t="shared" si="1160"/>
        <v>8.7092679790063021E-2</v>
      </c>
      <c r="P7456">
        <v>7454</v>
      </c>
      <c r="Q7456" s="8">
        <f t="shared" si="1161"/>
        <v>8.567539158936148E-2</v>
      </c>
      <c r="R7456" s="8">
        <f t="shared" si="1161"/>
        <v>8.3809033799832705E-2</v>
      </c>
      <c r="S7456" s="8">
        <f t="shared" si="1161"/>
        <v>8.4735493001796405E-2</v>
      </c>
      <c r="T7456" s="8">
        <f t="shared" si="1161"/>
        <v>8.4092679790063019E-2</v>
      </c>
      <c r="W7456">
        <v>7454</v>
      </c>
      <c r="X7456" s="4">
        <f t="shared" si="1156"/>
        <v>8.9228189987076309E-2</v>
      </c>
      <c r="Y7456" s="4">
        <f t="shared" si="1163"/>
        <v>8.8269126903192191E-2</v>
      </c>
      <c r="Z7456" s="4">
        <f t="shared" ref="Z7456:Z7519" si="1164">Tasa_Fwd(F7428,B7428,F7456,B7456,28)</f>
        <v>8.7612962292173968E-2</v>
      </c>
    </row>
    <row r="7457" spans="1:26" x14ac:dyDescent="0.25">
      <c r="A7457" s="16">
        <f t="shared" si="1162"/>
        <v>50990</v>
      </c>
      <c r="B7457">
        <f>+'[2]Ejercicio 1'!E7674</f>
        <v>7455</v>
      </c>
      <c r="C7457" s="5">
        <v>8.7175673733658504E-2</v>
      </c>
      <c r="D7457" s="4">
        <f t="shared" si="1157"/>
        <v>8.5309304034334524E-2</v>
      </c>
      <c r="E7457" s="6">
        <f t="shared" si="1158"/>
        <v>8.6235769126991199E-2</v>
      </c>
      <c r="F7457" s="7">
        <f t="shared" si="1159"/>
        <v>8.559295182357303E-2</v>
      </c>
      <c r="I7457" s="10">
        <v>7455</v>
      </c>
      <c r="J7457" s="8">
        <f t="shared" si="1160"/>
        <v>8.8675673733658505E-2</v>
      </c>
      <c r="K7457" s="8">
        <f t="shared" si="1160"/>
        <v>8.6809304034334525E-2</v>
      </c>
      <c r="L7457" s="8">
        <f t="shared" si="1160"/>
        <v>8.77357691269912E-2</v>
      </c>
      <c r="M7457" s="8">
        <f t="shared" si="1160"/>
        <v>8.7092951823573031E-2</v>
      </c>
      <c r="P7457">
        <v>7455</v>
      </c>
      <c r="Q7457" s="8">
        <f t="shared" si="1161"/>
        <v>8.5675673733658503E-2</v>
      </c>
      <c r="R7457" s="8">
        <f t="shared" si="1161"/>
        <v>8.3809304034334522E-2</v>
      </c>
      <c r="S7457" s="8">
        <f t="shared" si="1161"/>
        <v>8.4735769126991198E-2</v>
      </c>
      <c r="T7457" s="8">
        <f t="shared" si="1161"/>
        <v>8.4092951823573028E-2</v>
      </c>
      <c r="W7457">
        <v>7455</v>
      </c>
      <c r="X7457" s="4">
        <f t="shared" si="1156"/>
        <v>8.9228754559491058E-2</v>
      </c>
      <c r="Y7457" s="4">
        <f t="shared" si="1163"/>
        <v>8.8269679155157668E-2</v>
      </c>
      <c r="Z7457" s="4">
        <f t="shared" si="1164"/>
        <v>8.761350616816678E-2</v>
      </c>
    </row>
    <row r="7458" spans="1:26" x14ac:dyDescent="0.25">
      <c r="A7458" s="16">
        <f t="shared" si="1162"/>
        <v>50991</v>
      </c>
      <c r="B7458">
        <f>+'[2]Ejercicio 1'!E7675</f>
        <v>7456</v>
      </c>
      <c r="C7458" s="5">
        <v>8.7175955877955527E-2</v>
      </c>
      <c r="D7458" s="4">
        <f t="shared" si="1157"/>
        <v>8.5309574268799815E-2</v>
      </c>
      <c r="E7458" s="6">
        <f t="shared" si="1158"/>
        <v>8.6236045252168436E-2</v>
      </c>
      <c r="F7458" s="7">
        <f t="shared" si="1159"/>
        <v>8.5593223857054479E-2</v>
      </c>
      <c r="I7458" s="10">
        <v>7456</v>
      </c>
      <c r="J7458" s="8">
        <f t="shared" si="1160"/>
        <v>8.8675955877955528E-2</v>
      </c>
      <c r="K7458" s="8">
        <f t="shared" si="1160"/>
        <v>8.6809574268799816E-2</v>
      </c>
      <c r="L7458" s="8">
        <f t="shared" si="1160"/>
        <v>8.7736045252168438E-2</v>
      </c>
      <c r="M7458" s="8">
        <f t="shared" si="1160"/>
        <v>8.709322385705448E-2</v>
      </c>
      <c r="P7458">
        <v>7456</v>
      </c>
      <c r="Q7458" s="8">
        <f t="shared" si="1161"/>
        <v>8.5675955877955526E-2</v>
      </c>
      <c r="R7458" s="8">
        <f t="shared" si="1161"/>
        <v>8.3809574268799814E-2</v>
      </c>
      <c r="S7458" s="8">
        <f t="shared" si="1161"/>
        <v>8.4736045252168435E-2</v>
      </c>
      <c r="T7458" s="8">
        <f t="shared" si="1161"/>
        <v>8.4093223857054478E-2</v>
      </c>
      <c r="W7458">
        <v>7456</v>
      </c>
      <c r="X7458" s="4">
        <f t="shared" si="1156"/>
        <v>8.9229319131979165E-2</v>
      </c>
      <c r="Y7458" s="4">
        <f t="shared" si="1163"/>
        <v>8.827023140723031E-2</v>
      </c>
      <c r="Z7458" s="4">
        <f t="shared" si="1164"/>
        <v>8.7614050044830485E-2</v>
      </c>
    </row>
    <row r="7459" spans="1:26" x14ac:dyDescent="0.25">
      <c r="A7459" s="16">
        <f t="shared" si="1162"/>
        <v>50992</v>
      </c>
      <c r="B7459">
        <f>+'[2]Ejercicio 1'!E7676</f>
        <v>7457</v>
      </c>
      <c r="C7459" s="5">
        <v>8.717623802225255E-2</v>
      </c>
      <c r="D7459" s="4">
        <f t="shared" si="1157"/>
        <v>8.5309844503227761E-2</v>
      </c>
      <c r="E7459" s="6">
        <f t="shared" si="1158"/>
        <v>8.6236321377326342E-2</v>
      </c>
      <c r="F7459" s="7">
        <f t="shared" si="1159"/>
        <v>8.5593495890504537E-2</v>
      </c>
      <c r="I7459" s="10">
        <v>7457</v>
      </c>
      <c r="J7459" s="8">
        <f t="shared" si="1160"/>
        <v>8.8676238022252551E-2</v>
      </c>
      <c r="K7459" s="8">
        <f t="shared" si="1160"/>
        <v>8.6809844503227762E-2</v>
      </c>
      <c r="L7459" s="8">
        <f t="shared" si="1160"/>
        <v>8.7736321377326343E-2</v>
      </c>
      <c r="M7459" s="8">
        <f t="shared" si="1160"/>
        <v>8.7093495890504538E-2</v>
      </c>
      <c r="P7459">
        <v>7457</v>
      </c>
      <c r="Q7459" s="8">
        <f t="shared" si="1161"/>
        <v>8.5676238022252549E-2</v>
      </c>
      <c r="R7459" s="8">
        <f t="shared" si="1161"/>
        <v>8.3809844503227759E-2</v>
      </c>
      <c r="S7459" s="8">
        <f t="shared" si="1161"/>
        <v>8.473632137732634E-2</v>
      </c>
      <c r="T7459" s="8">
        <f t="shared" si="1161"/>
        <v>8.4093495890504535E-2</v>
      </c>
      <c r="W7459">
        <v>7457</v>
      </c>
      <c r="X7459" s="4">
        <f t="shared" si="1156"/>
        <v>8.9229883704488339E-2</v>
      </c>
      <c r="Y7459" s="4">
        <f t="shared" si="1163"/>
        <v>8.827078365926519E-2</v>
      </c>
      <c r="Z7459" s="4">
        <f t="shared" si="1164"/>
        <v>8.7614593921405692E-2</v>
      </c>
    </row>
    <row r="7460" spans="1:26" x14ac:dyDescent="0.25">
      <c r="A7460" s="16">
        <f t="shared" si="1162"/>
        <v>50993</v>
      </c>
      <c r="B7460">
        <f>+'[2]Ejercicio 1'!E7677</f>
        <v>7458</v>
      </c>
      <c r="C7460" s="5">
        <v>8.7176520166549559E-2</v>
      </c>
      <c r="D7460" s="4">
        <f t="shared" si="1157"/>
        <v>8.5310114737618764E-2</v>
      </c>
      <c r="E7460" s="6">
        <f t="shared" si="1158"/>
        <v>8.6236597502464915E-2</v>
      </c>
      <c r="F7460" s="7">
        <f t="shared" si="1159"/>
        <v>8.5593767923923175E-2</v>
      </c>
      <c r="I7460" s="10">
        <v>7458</v>
      </c>
      <c r="J7460" s="8">
        <f t="shared" si="1160"/>
        <v>8.8676520166549561E-2</v>
      </c>
      <c r="K7460" s="8">
        <f t="shared" si="1160"/>
        <v>8.6810114737618765E-2</v>
      </c>
      <c r="L7460" s="8">
        <f t="shared" si="1160"/>
        <v>8.7736597502464916E-2</v>
      </c>
      <c r="M7460" s="8">
        <f t="shared" si="1160"/>
        <v>8.7093767923923177E-2</v>
      </c>
      <c r="P7460">
        <v>7458</v>
      </c>
      <c r="Q7460" s="8">
        <f t="shared" si="1161"/>
        <v>8.5676520166549558E-2</v>
      </c>
      <c r="R7460" s="8">
        <f t="shared" si="1161"/>
        <v>8.3810114737618763E-2</v>
      </c>
      <c r="S7460" s="8">
        <f t="shared" si="1161"/>
        <v>8.4736597502464914E-2</v>
      </c>
      <c r="T7460" s="8">
        <f t="shared" si="1161"/>
        <v>8.4093767923923174E-2</v>
      </c>
      <c r="W7460">
        <v>7458</v>
      </c>
      <c r="X7460" s="4">
        <f t="shared" si="1156"/>
        <v>8.9230448277035732E-2</v>
      </c>
      <c r="Y7460" s="4">
        <f t="shared" si="1163"/>
        <v>8.8271335911118229E-2</v>
      </c>
      <c r="Z7460" s="4">
        <f t="shared" si="1164"/>
        <v>8.7615137797138712E-2</v>
      </c>
    </row>
    <row r="7461" spans="1:26" x14ac:dyDescent="0.25">
      <c r="A7461" s="16">
        <f t="shared" si="1162"/>
        <v>50994</v>
      </c>
      <c r="B7461">
        <f>+'[2]Ejercicio 1'!E7678</f>
        <v>7459</v>
      </c>
      <c r="C7461" s="5">
        <v>8.7176802310846582E-2</v>
      </c>
      <c r="D7461" s="4">
        <f t="shared" si="1157"/>
        <v>8.5310384971972839E-2</v>
      </c>
      <c r="E7461" s="6">
        <f t="shared" si="1158"/>
        <v>8.6236873627585045E-2</v>
      </c>
      <c r="F7461" s="7">
        <f t="shared" si="1159"/>
        <v>8.5594039957307563E-2</v>
      </c>
      <c r="I7461" s="10">
        <v>7459</v>
      </c>
      <c r="J7461" s="8">
        <f t="shared" si="1160"/>
        <v>8.8676802310846584E-2</v>
      </c>
      <c r="K7461" s="8">
        <f t="shared" si="1160"/>
        <v>8.681038497197284E-2</v>
      </c>
      <c r="L7461" s="8">
        <f t="shared" si="1160"/>
        <v>8.7736873627585046E-2</v>
      </c>
      <c r="M7461" s="8">
        <f t="shared" si="1160"/>
        <v>8.7094039957307565E-2</v>
      </c>
      <c r="P7461">
        <v>7459</v>
      </c>
      <c r="Q7461" s="8">
        <f t="shared" si="1161"/>
        <v>8.5676802310846581E-2</v>
      </c>
      <c r="R7461" s="8">
        <f t="shared" si="1161"/>
        <v>8.3810384971972837E-2</v>
      </c>
      <c r="S7461" s="8">
        <f t="shared" si="1161"/>
        <v>8.4736873627585044E-2</v>
      </c>
      <c r="T7461" s="8">
        <f t="shared" si="1161"/>
        <v>8.4094039957307562E-2</v>
      </c>
      <c r="W7461">
        <v>7459</v>
      </c>
      <c r="X7461" s="4">
        <f t="shared" si="1156"/>
        <v>8.9231012849621774E-2</v>
      </c>
      <c r="Y7461" s="4">
        <f t="shared" si="1163"/>
        <v>8.8271888163005519E-2</v>
      </c>
      <c r="Z7461" s="4">
        <f t="shared" si="1164"/>
        <v>8.7615681672777529E-2</v>
      </c>
    </row>
    <row r="7462" spans="1:26" x14ac:dyDescent="0.25">
      <c r="A7462" s="16">
        <f t="shared" si="1162"/>
        <v>50995</v>
      </c>
      <c r="B7462">
        <f>+'[2]Ejercicio 1'!E7679</f>
        <v>7460</v>
      </c>
      <c r="C7462" s="5">
        <v>8.7177084455143605E-2</v>
      </c>
      <c r="D7462" s="4">
        <f t="shared" si="1157"/>
        <v>8.531065520628997E-2</v>
      </c>
      <c r="E7462" s="6">
        <f t="shared" si="1158"/>
        <v>8.6237149752685857E-2</v>
      </c>
      <c r="F7462" s="7">
        <f t="shared" si="1159"/>
        <v>8.5594311990663405E-2</v>
      </c>
      <c r="I7462" s="10">
        <v>7460</v>
      </c>
      <c r="J7462" s="8">
        <f t="shared" si="1160"/>
        <v>8.8677084455143607E-2</v>
      </c>
      <c r="K7462" s="8">
        <f t="shared" si="1160"/>
        <v>8.6810655206289972E-2</v>
      </c>
      <c r="L7462" s="8">
        <f t="shared" si="1160"/>
        <v>8.7737149752685858E-2</v>
      </c>
      <c r="M7462" s="8">
        <f t="shared" si="1160"/>
        <v>8.7094311990663406E-2</v>
      </c>
      <c r="P7462">
        <v>7460</v>
      </c>
      <c r="Q7462" s="8">
        <f t="shared" si="1161"/>
        <v>8.5677084455143604E-2</v>
      </c>
      <c r="R7462" s="8">
        <f t="shared" si="1161"/>
        <v>8.3810655206289969E-2</v>
      </c>
      <c r="S7462" s="8">
        <f t="shared" si="1161"/>
        <v>8.4737149752685856E-2</v>
      </c>
      <c r="T7462" s="8">
        <f t="shared" si="1161"/>
        <v>8.4094311990663403E-2</v>
      </c>
      <c r="W7462">
        <v>7460</v>
      </c>
      <c r="X7462" s="4">
        <f t="shared" si="1156"/>
        <v>8.9231577422246036E-2</v>
      </c>
      <c r="Y7462" s="4">
        <f t="shared" si="1163"/>
        <v>8.8272440414854172E-2</v>
      </c>
      <c r="Z7462" s="4">
        <f t="shared" si="1164"/>
        <v>8.7616225549087226E-2</v>
      </c>
    </row>
    <row r="7463" spans="1:26" x14ac:dyDescent="0.25">
      <c r="A7463" s="16">
        <f t="shared" si="1162"/>
        <v>50996</v>
      </c>
      <c r="B7463">
        <f>+'[2]Ejercicio 1'!E7680</f>
        <v>7461</v>
      </c>
      <c r="C7463" s="5">
        <v>8.7177366599440628E-2</v>
      </c>
      <c r="D7463" s="4">
        <f t="shared" si="1157"/>
        <v>8.5310925440570562E-2</v>
      </c>
      <c r="E7463" s="6">
        <f t="shared" si="1158"/>
        <v>8.6237425877768212E-2</v>
      </c>
      <c r="F7463" s="7">
        <f t="shared" si="1159"/>
        <v>8.5594584023987855E-2</v>
      </c>
      <c r="I7463" s="10">
        <v>7461</v>
      </c>
      <c r="J7463" s="8">
        <f t="shared" si="1160"/>
        <v>8.867736659944063E-2</v>
      </c>
      <c r="K7463" s="8">
        <f t="shared" si="1160"/>
        <v>8.6810925440570563E-2</v>
      </c>
      <c r="L7463" s="8">
        <f t="shared" si="1160"/>
        <v>8.7737425877768213E-2</v>
      </c>
      <c r="M7463" s="8">
        <f t="shared" si="1160"/>
        <v>8.7094584023987856E-2</v>
      </c>
      <c r="P7463">
        <v>7461</v>
      </c>
      <c r="Q7463" s="8">
        <f t="shared" si="1161"/>
        <v>8.5677366599440627E-2</v>
      </c>
      <c r="R7463" s="8">
        <f t="shared" si="1161"/>
        <v>8.3810925440570561E-2</v>
      </c>
      <c r="S7463" s="8">
        <f t="shared" si="1161"/>
        <v>8.473742587776821E-2</v>
      </c>
      <c r="T7463" s="8">
        <f t="shared" si="1161"/>
        <v>8.4094584023987853E-2</v>
      </c>
      <c r="W7463">
        <v>7461</v>
      </c>
      <c r="X7463" s="4">
        <f t="shared" si="1156"/>
        <v>8.9232141994909822E-2</v>
      </c>
      <c r="Y7463" s="4">
        <f t="shared" si="1163"/>
        <v>8.82729926666668E-2</v>
      </c>
      <c r="Z7463" s="4">
        <f t="shared" si="1164"/>
        <v>8.7616769425308438E-2</v>
      </c>
    </row>
    <row r="7464" spans="1:26" x14ac:dyDescent="0.25">
      <c r="A7464" s="16">
        <f t="shared" si="1162"/>
        <v>50997</v>
      </c>
      <c r="B7464">
        <f>+'[2]Ejercicio 1'!E7681</f>
        <v>7462</v>
      </c>
      <c r="C7464" s="5">
        <v>8.7177648743737651E-2</v>
      </c>
      <c r="D7464" s="4">
        <f t="shared" si="1157"/>
        <v>8.5311195674813822E-2</v>
      </c>
      <c r="E7464" s="6">
        <f t="shared" si="1158"/>
        <v>8.6237702002832123E-2</v>
      </c>
      <c r="F7464" s="7">
        <f t="shared" si="1159"/>
        <v>8.5594856057278026E-2</v>
      </c>
      <c r="I7464" s="10">
        <v>7462</v>
      </c>
      <c r="J7464" s="8">
        <f t="shared" si="1160"/>
        <v>8.8677648743737653E-2</v>
      </c>
      <c r="K7464" s="8">
        <f t="shared" si="1160"/>
        <v>8.6811195674813824E-2</v>
      </c>
      <c r="L7464" s="8">
        <f t="shared" si="1160"/>
        <v>8.7737702002832124E-2</v>
      </c>
      <c r="M7464" s="8">
        <f t="shared" si="1160"/>
        <v>8.7094856057278028E-2</v>
      </c>
      <c r="P7464">
        <v>7462</v>
      </c>
      <c r="Q7464" s="8">
        <f t="shared" si="1161"/>
        <v>8.567764874373765E-2</v>
      </c>
      <c r="R7464" s="8">
        <f t="shared" si="1161"/>
        <v>8.3811195674813821E-2</v>
      </c>
      <c r="S7464" s="8">
        <f t="shared" si="1161"/>
        <v>8.4737702002832122E-2</v>
      </c>
      <c r="T7464" s="8">
        <f t="shared" si="1161"/>
        <v>8.4094856057278025E-2</v>
      </c>
      <c r="W7464">
        <v>7462</v>
      </c>
      <c r="X7464" s="4">
        <f t="shared" si="1156"/>
        <v>8.9232706567610939E-2</v>
      </c>
      <c r="Y7464" s="4">
        <f t="shared" si="1163"/>
        <v>8.8273544918511929E-2</v>
      </c>
      <c r="Z7464" s="4">
        <f t="shared" si="1164"/>
        <v>8.7617313300681746E-2</v>
      </c>
    </row>
    <row r="7465" spans="1:26" x14ac:dyDescent="0.25">
      <c r="A7465" s="16">
        <f t="shared" si="1162"/>
        <v>50998</v>
      </c>
      <c r="B7465">
        <f>+'[2]Ejercicio 1'!E7682</f>
        <v>7463</v>
      </c>
      <c r="C7465" s="5">
        <v>8.7177930888034674E-2</v>
      </c>
      <c r="D7465" s="4">
        <f t="shared" si="1157"/>
        <v>8.5311465909020334E-2</v>
      </c>
      <c r="E7465" s="6">
        <f t="shared" si="1158"/>
        <v>8.6237978127875828E-2</v>
      </c>
      <c r="F7465" s="7">
        <f t="shared" si="1159"/>
        <v>8.5595128090539666E-2</v>
      </c>
      <c r="I7465" s="10">
        <v>7463</v>
      </c>
      <c r="J7465" s="8">
        <f t="shared" si="1160"/>
        <v>8.8677930888034676E-2</v>
      </c>
      <c r="K7465" s="8">
        <f t="shared" si="1160"/>
        <v>8.6811465909020336E-2</v>
      </c>
      <c r="L7465" s="8">
        <f t="shared" si="1160"/>
        <v>8.7737978127875829E-2</v>
      </c>
      <c r="M7465" s="8">
        <f t="shared" si="1160"/>
        <v>8.7095128090539667E-2</v>
      </c>
      <c r="P7465">
        <v>7463</v>
      </c>
      <c r="Q7465" s="8">
        <f t="shared" si="1161"/>
        <v>8.5677930888034673E-2</v>
      </c>
      <c r="R7465" s="8">
        <f t="shared" si="1161"/>
        <v>8.3811465909020333E-2</v>
      </c>
      <c r="S7465" s="8">
        <f t="shared" si="1161"/>
        <v>8.4737978127875827E-2</v>
      </c>
      <c r="T7465" s="8">
        <f t="shared" si="1161"/>
        <v>8.4095128090539664E-2</v>
      </c>
      <c r="W7465">
        <v>7463</v>
      </c>
      <c r="X7465" s="4">
        <f t="shared" si="1156"/>
        <v>8.923327114035158E-2</v>
      </c>
      <c r="Y7465" s="4">
        <f t="shared" si="1163"/>
        <v>8.8274097170176119E-2</v>
      </c>
      <c r="Z7465" s="4">
        <f t="shared" si="1164"/>
        <v>8.7617857176725947E-2</v>
      </c>
    </row>
    <row r="7466" spans="1:26" x14ac:dyDescent="0.25">
      <c r="A7466" s="16">
        <f t="shared" si="1162"/>
        <v>50999</v>
      </c>
      <c r="B7466">
        <f>+'[2]Ejercicio 1'!E7683</f>
        <v>7464</v>
      </c>
      <c r="C7466" s="5">
        <v>8.7178213032331697E-2</v>
      </c>
      <c r="D7466" s="4">
        <f t="shared" si="1157"/>
        <v>8.5311736143189709E-2</v>
      </c>
      <c r="E7466" s="6">
        <f t="shared" si="1158"/>
        <v>8.6238254252901977E-2</v>
      </c>
      <c r="F7466" s="7">
        <f t="shared" si="1159"/>
        <v>8.5595400123767026E-2</v>
      </c>
      <c r="I7466" s="10">
        <v>7464</v>
      </c>
      <c r="J7466" s="8">
        <f t="shared" si="1160"/>
        <v>8.8678213032331699E-2</v>
      </c>
      <c r="K7466" s="8">
        <f t="shared" si="1160"/>
        <v>8.6811736143189711E-2</v>
      </c>
      <c r="L7466" s="8">
        <f t="shared" si="1160"/>
        <v>8.7738254252901979E-2</v>
      </c>
      <c r="M7466" s="8">
        <f t="shared" si="1160"/>
        <v>8.7095400123767028E-2</v>
      </c>
      <c r="P7466">
        <v>7464</v>
      </c>
      <c r="Q7466" s="8">
        <f t="shared" si="1161"/>
        <v>8.5678213032331696E-2</v>
      </c>
      <c r="R7466" s="8">
        <f t="shared" si="1161"/>
        <v>8.3811736143189708E-2</v>
      </c>
      <c r="S7466" s="8">
        <f t="shared" si="1161"/>
        <v>8.4738254252901976E-2</v>
      </c>
      <c r="T7466" s="8">
        <f t="shared" si="1161"/>
        <v>8.4095400123767025E-2</v>
      </c>
      <c r="W7466">
        <v>7464</v>
      </c>
      <c r="X7466" s="4">
        <f t="shared" si="1156"/>
        <v>8.9233835713129997E-2</v>
      </c>
      <c r="Y7466" s="4">
        <f t="shared" si="1163"/>
        <v>8.8274649421874546E-2</v>
      </c>
      <c r="Z7466" s="4">
        <f t="shared" si="1164"/>
        <v>8.7618401051922257E-2</v>
      </c>
    </row>
    <row r="7467" spans="1:26" x14ac:dyDescent="0.25">
      <c r="A7467" s="16">
        <f t="shared" si="1162"/>
        <v>51000</v>
      </c>
      <c r="B7467">
        <f>+'[2]Ejercicio 1'!E7684</f>
        <v>7465</v>
      </c>
      <c r="C7467" s="5">
        <v>8.7178495176628706E-2</v>
      </c>
      <c r="D7467" s="4">
        <f t="shared" si="1157"/>
        <v>8.531200637732235E-2</v>
      </c>
      <c r="E7467" s="6">
        <f t="shared" si="1158"/>
        <v>8.6238530377908795E-2</v>
      </c>
      <c r="F7467" s="7">
        <f t="shared" si="1159"/>
        <v>8.5595672156965855E-2</v>
      </c>
      <c r="I7467" s="10">
        <v>7465</v>
      </c>
      <c r="J7467" s="8">
        <f t="shared" si="1160"/>
        <v>8.8678495176628708E-2</v>
      </c>
      <c r="K7467" s="8">
        <f t="shared" si="1160"/>
        <v>8.6812006377322351E-2</v>
      </c>
      <c r="L7467" s="8">
        <f t="shared" si="1160"/>
        <v>8.7738530377908797E-2</v>
      </c>
      <c r="M7467" s="8">
        <f t="shared" si="1160"/>
        <v>8.7095672156965856E-2</v>
      </c>
      <c r="P7467">
        <v>7465</v>
      </c>
      <c r="Q7467" s="8">
        <f t="shared" si="1161"/>
        <v>8.5678495176628705E-2</v>
      </c>
      <c r="R7467" s="8">
        <f t="shared" si="1161"/>
        <v>8.3812006377322348E-2</v>
      </c>
      <c r="S7467" s="8">
        <f t="shared" si="1161"/>
        <v>8.4738530377908794E-2</v>
      </c>
      <c r="T7467" s="8">
        <f t="shared" si="1161"/>
        <v>8.4095672156965853E-2</v>
      </c>
      <c r="W7467">
        <v>7465</v>
      </c>
      <c r="X7467" s="4">
        <f t="shared" si="1156"/>
        <v>8.9234400285947063E-2</v>
      </c>
      <c r="Y7467" s="4">
        <f t="shared" si="1163"/>
        <v>8.8275201673536099E-2</v>
      </c>
      <c r="Z7467" s="4">
        <f t="shared" si="1164"/>
        <v>8.7618944927786602E-2</v>
      </c>
    </row>
    <row r="7468" spans="1:26" x14ac:dyDescent="0.25">
      <c r="A7468" s="16">
        <f t="shared" si="1162"/>
        <v>51001</v>
      </c>
      <c r="B7468">
        <f>+'[2]Ejercicio 1'!E7685</f>
        <v>7466</v>
      </c>
      <c r="C7468" s="5">
        <v>8.7178777320925729E-2</v>
      </c>
      <c r="D7468" s="4">
        <f t="shared" si="1157"/>
        <v>8.5312276611418464E-2</v>
      </c>
      <c r="E7468" s="6">
        <f t="shared" si="1158"/>
        <v>8.6238806502896281E-2</v>
      </c>
      <c r="F7468" s="7">
        <f t="shared" si="1159"/>
        <v>8.5595944190130419E-2</v>
      </c>
      <c r="I7468" s="10">
        <v>7466</v>
      </c>
      <c r="J7468" s="8">
        <f t="shared" si="1160"/>
        <v>8.8678777320925731E-2</v>
      </c>
      <c r="K7468" s="8">
        <f t="shared" si="1160"/>
        <v>8.6812276611418465E-2</v>
      </c>
      <c r="L7468" s="8">
        <f t="shared" si="1160"/>
        <v>8.7738806502896283E-2</v>
      </c>
      <c r="M7468" s="8">
        <f t="shared" si="1160"/>
        <v>8.709594419013042E-2</v>
      </c>
      <c r="P7468">
        <v>7466</v>
      </c>
      <c r="Q7468" s="8">
        <f t="shared" si="1161"/>
        <v>8.5678777320925728E-2</v>
      </c>
      <c r="R7468" s="8">
        <f t="shared" si="1161"/>
        <v>8.3812276611418463E-2</v>
      </c>
      <c r="S7468" s="8">
        <f t="shared" si="1161"/>
        <v>8.473880650289628E-2</v>
      </c>
      <c r="T7468" s="8">
        <f t="shared" si="1161"/>
        <v>8.4095944190130417E-2</v>
      </c>
      <c r="W7468">
        <v>7466</v>
      </c>
      <c r="X7468" s="4">
        <f t="shared" si="1156"/>
        <v>8.9234964858785223E-2</v>
      </c>
      <c r="Y7468" s="4">
        <f t="shared" si="1163"/>
        <v>8.8275753925158115E-2</v>
      </c>
      <c r="Z7468" s="4">
        <f t="shared" si="1164"/>
        <v>8.7619488802808759E-2</v>
      </c>
    </row>
    <row r="7469" spans="1:26" x14ac:dyDescent="0.25">
      <c r="A7469" s="16">
        <f t="shared" si="1162"/>
        <v>51002</v>
      </c>
      <c r="B7469">
        <f>+'[2]Ejercicio 1'!E7686</f>
        <v>7467</v>
      </c>
      <c r="C7469" s="5">
        <v>8.7179059465222752E-2</v>
      </c>
      <c r="D7469" s="4">
        <f t="shared" si="1157"/>
        <v>8.5312546845477025E-2</v>
      </c>
      <c r="E7469" s="6">
        <f t="shared" si="1158"/>
        <v>8.6239082627866198E-2</v>
      </c>
      <c r="F7469" s="7">
        <f t="shared" si="1159"/>
        <v>8.5596216223266436E-2</v>
      </c>
      <c r="I7469" s="10">
        <v>7467</v>
      </c>
      <c r="J7469" s="8">
        <f t="shared" si="1160"/>
        <v>8.8679059465222754E-2</v>
      </c>
      <c r="K7469" s="8">
        <f t="shared" si="1160"/>
        <v>8.6812546845477026E-2</v>
      </c>
      <c r="L7469" s="8">
        <f t="shared" si="1160"/>
        <v>8.7739082627866199E-2</v>
      </c>
      <c r="M7469" s="8">
        <f t="shared" si="1160"/>
        <v>8.7096216223266437E-2</v>
      </c>
      <c r="P7469">
        <v>7467</v>
      </c>
      <c r="Q7469" s="8">
        <f t="shared" si="1161"/>
        <v>8.5679059465222751E-2</v>
      </c>
      <c r="R7469" s="8">
        <f t="shared" si="1161"/>
        <v>8.3812546845477023E-2</v>
      </c>
      <c r="S7469" s="8">
        <f t="shared" si="1161"/>
        <v>8.4739082627866197E-2</v>
      </c>
      <c r="T7469" s="8">
        <f t="shared" si="1161"/>
        <v>8.4096216223266435E-2</v>
      </c>
      <c r="W7469">
        <v>7467</v>
      </c>
      <c r="X7469" s="4">
        <f t="shared" si="1156"/>
        <v>8.9235529431697158E-2</v>
      </c>
      <c r="Y7469" s="4">
        <f t="shared" si="1163"/>
        <v>8.8276306176814381E-2</v>
      </c>
      <c r="Z7469" s="4">
        <f t="shared" si="1164"/>
        <v>8.7620032678498952E-2</v>
      </c>
    </row>
    <row r="7470" spans="1:26" x14ac:dyDescent="0.25">
      <c r="A7470" s="16">
        <f t="shared" si="1162"/>
        <v>51003</v>
      </c>
      <c r="B7470">
        <f>+'[2]Ejercicio 1'!E7687</f>
        <v>7468</v>
      </c>
      <c r="C7470" s="5">
        <v>8.7179341609519775E-2</v>
      </c>
      <c r="D7470" s="4">
        <f t="shared" si="1157"/>
        <v>8.5312817079498851E-2</v>
      </c>
      <c r="E7470" s="6">
        <f t="shared" si="1158"/>
        <v>8.6239358752815923E-2</v>
      </c>
      <c r="F7470" s="7">
        <f t="shared" si="1159"/>
        <v>8.5596488256371048E-2</v>
      </c>
      <c r="I7470" s="10">
        <v>7468</v>
      </c>
      <c r="J7470" s="8">
        <f t="shared" si="1160"/>
        <v>8.8679341609519777E-2</v>
      </c>
      <c r="K7470" s="8">
        <f t="shared" si="1160"/>
        <v>8.6812817079498852E-2</v>
      </c>
      <c r="L7470" s="8">
        <f t="shared" si="1160"/>
        <v>8.7739358752815924E-2</v>
      </c>
      <c r="M7470" s="8">
        <f t="shared" si="1160"/>
        <v>8.7096488256371049E-2</v>
      </c>
      <c r="P7470">
        <v>7468</v>
      </c>
      <c r="Q7470" s="8">
        <f t="shared" si="1161"/>
        <v>8.5679341609519774E-2</v>
      </c>
      <c r="R7470" s="8">
        <f t="shared" si="1161"/>
        <v>8.381281707949885E-2</v>
      </c>
      <c r="S7470" s="8">
        <f t="shared" si="1161"/>
        <v>8.4739358752815921E-2</v>
      </c>
      <c r="T7470" s="8">
        <f t="shared" si="1161"/>
        <v>8.4096488256371046E-2</v>
      </c>
      <c r="W7470">
        <v>7468</v>
      </c>
      <c r="X7470" s="4">
        <f t="shared" si="1156"/>
        <v>8.9236094004629729E-2</v>
      </c>
      <c r="Y7470" s="4">
        <f t="shared" si="1163"/>
        <v>8.8276858428290583E-2</v>
      </c>
      <c r="Z7470" s="4">
        <f t="shared" si="1164"/>
        <v>8.7620576554097801E-2</v>
      </c>
    </row>
    <row r="7471" spans="1:26" x14ac:dyDescent="0.25">
      <c r="A7471" s="16">
        <f t="shared" si="1162"/>
        <v>51004</v>
      </c>
      <c r="B7471">
        <f>+'[2]Ejercicio 1'!E7688</f>
        <v>7469</v>
      </c>
      <c r="C7471" s="5">
        <v>8.7179623753816798E-2</v>
      </c>
      <c r="D7471" s="4">
        <f t="shared" si="1157"/>
        <v>8.5313087313483735E-2</v>
      </c>
      <c r="E7471" s="6">
        <f t="shared" si="1158"/>
        <v>8.623963487774719E-2</v>
      </c>
      <c r="F7471" s="7">
        <f t="shared" si="1159"/>
        <v>8.5596760289441409E-2</v>
      </c>
      <c r="I7471" s="10">
        <v>7469</v>
      </c>
      <c r="J7471" s="8">
        <f t="shared" si="1160"/>
        <v>8.86796237538168E-2</v>
      </c>
      <c r="K7471" s="8">
        <f t="shared" si="1160"/>
        <v>8.6813087313483736E-2</v>
      </c>
      <c r="L7471" s="8">
        <f t="shared" si="1160"/>
        <v>8.7739634877747191E-2</v>
      </c>
      <c r="M7471" s="8">
        <f t="shared" si="1160"/>
        <v>8.7096760289441411E-2</v>
      </c>
      <c r="P7471">
        <v>7469</v>
      </c>
      <c r="Q7471" s="8">
        <f t="shared" si="1161"/>
        <v>8.5679623753816797E-2</v>
      </c>
      <c r="R7471" s="8">
        <f t="shared" si="1161"/>
        <v>8.3813087313483733E-2</v>
      </c>
      <c r="S7471" s="8">
        <f t="shared" si="1161"/>
        <v>8.4739634877747189E-2</v>
      </c>
      <c r="T7471" s="8">
        <f t="shared" si="1161"/>
        <v>8.4096760289441408E-2</v>
      </c>
      <c r="W7471">
        <v>7469</v>
      </c>
      <c r="X7471" s="4">
        <f t="shared" si="1156"/>
        <v>8.9236658577600964E-2</v>
      </c>
      <c r="Y7471" s="4">
        <f t="shared" si="1163"/>
        <v>8.8277410679799273E-2</v>
      </c>
      <c r="Z7471" s="4">
        <f t="shared" si="1164"/>
        <v>8.7621120428851604E-2</v>
      </c>
    </row>
    <row r="7472" spans="1:26" x14ac:dyDescent="0.25">
      <c r="A7472" s="16">
        <f t="shared" si="1162"/>
        <v>51005</v>
      </c>
      <c r="B7472">
        <f>+'[2]Ejercicio 1'!E7689</f>
        <v>7470</v>
      </c>
      <c r="C7472" s="5">
        <v>8.7179905898113821E-2</v>
      </c>
      <c r="D7472" s="4">
        <f t="shared" si="1157"/>
        <v>8.531335754743169E-2</v>
      </c>
      <c r="E7472" s="6">
        <f t="shared" si="1158"/>
        <v>8.6239911002660014E-2</v>
      </c>
      <c r="F7472" s="7">
        <f t="shared" si="1159"/>
        <v>8.559703232248321E-2</v>
      </c>
      <c r="I7472" s="10">
        <v>7470</v>
      </c>
      <c r="J7472" s="8">
        <f t="shared" si="1160"/>
        <v>8.8679905898113823E-2</v>
      </c>
      <c r="K7472" s="8">
        <f t="shared" si="1160"/>
        <v>8.6813357547431691E-2</v>
      </c>
      <c r="L7472" s="8">
        <f t="shared" si="1160"/>
        <v>8.7739911002660015E-2</v>
      </c>
      <c r="M7472" s="8">
        <f t="shared" si="1160"/>
        <v>8.7097032322483212E-2</v>
      </c>
      <c r="P7472">
        <v>7470</v>
      </c>
      <c r="Q7472" s="8">
        <f t="shared" si="1161"/>
        <v>8.567990589811382E-2</v>
      </c>
      <c r="R7472" s="8">
        <f t="shared" si="1161"/>
        <v>8.3813357547431688E-2</v>
      </c>
      <c r="S7472" s="8">
        <f t="shared" si="1161"/>
        <v>8.4739911002660012E-2</v>
      </c>
      <c r="T7472" s="8">
        <f t="shared" si="1161"/>
        <v>8.4097032322483209E-2</v>
      </c>
      <c r="W7472">
        <v>7470</v>
      </c>
      <c r="X7472" s="4">
        <f t="shared" si="1156"/>
        <v>8.9237223150610404E-2</v>
      </c>
      <c r="Y7472" s="4">
        <f t="shared" si="1163"/>
        <v>8.8277962931271964E-2</v>
      </c>
      <c r="Z7472" s="4">
        <f t="shared" si="1164"/>
        <v>8.76216643042763E-2</v>
      </c>
    </row>
    <row r="7473" spans="1:26" x14ac:dyDescent="0.25">
      <c r="A7473" s="16">
        <f t="shared" si="1162"/>
        <v>51006</v>
      </c>
      <c r="B7473">
        <f>+'[2]Ejercicio 1'!E7690</f>
        <v>7471</v>
      </c>
      <c r="C7473" s="5">
        <v>8.7180188042410831E-2</v>
      </c>
      <c r="D7473" s="4">
        <f t="shared" si="1157"/>
        <v>8.5313627781342702E-2</v>
      </c>
      <c r="E7473" s="6">
        <f t="shared" si="1158"/>
        <v>8.6240187127553519E-2</v>
      </c>
      <c r="F7473" s="7">
        <f t="shared" si="1159"/>
        <v>8.5597304355490761E-2</v>
      </c>
      <c r="I7473" s="10">
        <v>7471</v>
      </c>
      <c r="J7473" s="8">
        <f t="shared" si="1160"/>
        <v>8.8680188042410832E-2</v>
      </c>
      <c r="K7473" s="8">
        <f t="shared" si="1160"/>
        <v>8.6813627781342703E-2</v>
      </c>
      <c r="L7473" s="8">
        <f t="shared" si="1160"/>
        <v>8.7740187127553521E-2</v>
      </c>
      <c r="M7473" s="8">
        <f t="shared" si="1160"/>
        <v>8.7097304355490762E-2</v>
      </c>
      <c r="P7473">
        <v>7471</v>
      </c>
      <c r="Q7473" s="8">
        <f t="shared" si="1161"/>
        <v>8.5680188042410829E-2</v>
      </c>
      <c r="R7473" s="8">
        <f t="shared" si="1161"/>
        <v>8.3813627781342701E-2</v>
      </c>
      <c r="S7473" s="8">
        <f t="shared" si="1161"/>
        <v>8.4740187127553518E-2</v>
      </c>
      <c r="T7473" s="8">
        <f t="shared" si="1161"/>
        <v>8.409730435549076E-2</v>
      </c>
      <c r="W7473">
        <v>7471</v>
      </c>
      <c r="X7473" s="4">
        <f t="shared" si="1156"/>
        <v>8.9237787723640938E-2</v>
      </c>
      <c r="Y7473" s="4">
        <f t="shared" si="1163"/>
        <v>8.8278515182705117E-2</v>
      </c>
      <c r="Z7473" s="4">
        <f t="shared" si="1164"/>
        <v>8.7622208178850247E-2</v>
      </c>
    </row>
    <row r="7474" spans="1:26" x14ac:dyDescent="0.25">
      <c r="A7474" s="16">
        <f t="shared" si="1162"/>
        <v>51007</v>
      </c>
      <c r="B7474">
        <f>+'[2]Ejercicio 1'!E7691</f>
        <v>7472</v>
      </c>
      <c r="C7474" s="5">
        <v>8.7180470186707854E-2</v>
      </c>
      <c r="D7474" s="4">
        <f t="shared" si="1157"/>
        <v>8.5313898015217382E-2</v>
      </c>
      <c r="E7474" s="6">
        <f t="shared" si="1158"/>
        <v>8.6240463252428567E-2</v>
      </c>
      <c r="F7474" s="7">
        <f t="shared" si="1159"/>
        <v>8.5597576388469765E-2</v>
      </c>
      <c r="I7474" s="10">
        <v>7472</v>
      </c>
      <c r="J7474" s="8">
        <f t="shared" si="1160"/>
        <v>8.8680470186707855E-2</v>
      </c>
      <c r="K7474" s="8">
        <f t="shared" si="1160"/>
        <v>8.6813898015217383E-2</v>
      </c>
      <c r="L7474" s="8">
        <f t="shared" si="1160"/>
        <v>8.7740463252428569E-2</v>
      </c>
      <c r="M7474" s="8">
        <f t="shared" si="1160"/>
        <v>8.7097576388469766E-2</v>
      </c>
      <c r="P7474">
        <v>7472</v>
      </c>
      <c r="Q7474" s="8">
        <f t="shared" si="1161"/>
        <v>8.5680470186707852E-2</v>
      </c>
      <c r="R7474" s="8">
        <f t="shared" si="1161"/>
        <v>8.3813898015217381E-2</v>
      </c>
      <c r="S7474" s="8">
        <f t="shared" si="1161"/>
        <v>8.4740463252428566E-2</v>
      </c>
      <c r="T7474" s="8">
        <f t="shared" si="1161"/>
        <v>8.4097576388469764E-2</v>
      </c>
      <c r="W7474">
        <v>7472</v>
      </c>
      <c r="X7474" s="4">
        <f t="shared" si="1156"/>
        <v>8.9238352296745677E-2</v>
      </c>
      <c r="Y7474" s="4">
        <f t="shared" si="1163"/>
        <v>8.8279067434102257E-2</v>
      </c>
      <c r="Z7474" s="4">
        <f t="shared" si="1164"/>
        <v>8.7622752054097947E-2</v>
      </c>
    </row>
    <row r="7475" spans="1:26" x14ac:dyDescent="0.25">
      <c r="A7475" s="16">
        <f t="shared" si="1162"/>
        <v>51008</v>
      </c>
      <c r="B7475">
        <f>+'[2]Ejercicio 1'!E7692</f>
        <v>7473</v>
      </c>
      <c r="C7475" s="5">
        <v>8.7180752331004877E-2</v>
      </c>
      <c r="D7475" s="4">
        <f t="shared" si="1157"/>
        <v>8.5314168249054523E-2</v>
      </c>
      <c r="E7475" s="6">
        <f t="shared" si="1158"/>
        <v>8.6240739377284298E-2</v>
      </c>
      <c r="F7475" s="7">
        <f t="shared" si="1159"/>
        <v>8.5597848421414505E-2</v>
      </c>
      <c r="I7475" s="10">
        <v>7473</v>
      </c>
      <c r="J7475" s="8">
        <f t="shared" si="1160"/>
        <v>8.8680752331004878E-2</v>
      </c>
      <c r="K7475" s="8">
        <f t="shared" si="1160"/>
        <v>8.6814168249054524E-2</v>
      </c>
      <c r="L7475" s="8">
        <f t="shared" si="1160"/>
        <v>8.7740739377284299E-2</v>
      </c>
      <c r="M7475" s="8">
        <f t="shared" si="1160"/>
        <v>8.7097848421414506E-2</v>
      </c>
      <c r="P7475">
        <v>7473</v>
      </c>
      <c r="Q7475" s="8">
        <f t="shared" si="1161"/>
        <v>8.5680752331004875E-2</v>
      </c>
      <c r="R7475" s="8">
        <f t="shared" si="1161"/>
        <v>8.3814168249054521E-2</v>
      </c>
      <c r="S7475" s="8">
        <f t="shared" si="1161"/>
        <v>8.4740739377284297E-2</v>
      </c>
      <c r="T7475" s="8">
        <f t="shared" si="1161"/>
        <v>8.4097848421414503E-2</v>
      </c>
      <c r="W7475">
        <v>7473</v>
      </c>
      <c r="X7475" s="4">
        <f t="shared" si="1156"/>
        <v>8.9238916869871079E-2</v>
      </c>
      <c r="Y7475" s="4">
        <f t="shared" si="1163"/>
        <v>8.8279619685459873E-2</v>
      </c>
      <c r="Z7475" s="4">
        <f t="shared" si="1164"/>
        <v>8.7623295929257147E-2</v>
      </c>
    </row>
    <row r="7476" spans="1:26" x14ac:dyDescent="0.25">
      <c r="A7476" s="16">
        <f t="shared" si="1162"/>
        <v>51009</v>
      </c>
      <c r="B7476">
        <f>+'[2]Ejercicio 1'!E7693</f>
        <v>7474</v>
      </c>
      <c r="C7476" s="5">
        <v>8.71810344753019E-2</v>
      </c>
      <c r="D7476" s="4">
        <f t="shared" si="1157"/>
        <v>8.5314438482854915E-2</v>
      </c>
      <c r="E7476" s="6">
        <f t="shared" si="1158"/>
        <v>8.6241015502120696E-2</v>
      </c>
      <c r="F7476" s="7">
        <f t="shared" si="1159"/>
        <v>8.5598120454327839E-2</v>
      </c>
      <c r="I7476" s="10">
        <v>7474</v>
      </c>
      <c r="J7476" s="8">
        <f t="shared" si="1160"/>
        <v>8.8681034475301901E-2</v>
      </c>
      <c r="K7476" s="8">
        <f t="shared" si="1160"/>
        <v>8.6814438482854916E-2</v>
      </c>
      <c r="L7476" s="8">
        <f t="shared" si="1160"/>
        <v>8.7741015502120698E-2</v>
      </c>
      <c r="M7476" s="8">
        <f t="shared" si="1160"/>
        <v>8.709812045432784E-2</v>
      </c>
      <c r="P7476">
        <v>7474</v>
      </c>
      <c r="Q7476" s="8">
        <f t="shared" si="1161"/>
        <v>8.5681034475301898E-2</v>
      </c>
      <c r="R7476" s="8">
        <f t="shared" si="1161"/>
        <v>8.3814438482854914E-2</v>
      </c>
      <c r="S7476" s="8">
        <f t="shared" si="1161"/>
        <v>8.4741015502120695E-2</v>
      </c>
      <c r="T7476" s="8">
        <f t="shared" si="1161"/>
        <v>8.4098120454327838E-2</v>
      </c>
      <c r="W7476">
        <v>7474</v>
      </c>
      <c r="X7476" s="4">
        <f t="shared" si="1156"/>
        <v>8.9239481443034244E-2</v>
      </c>
      <c r="Y7476" s="4">
        <f t="shared" si="1163"/>
        <v>8.8280171936708562E-2</v>
      </c>
      <c r="Z7476" s="4">
        <f t="shared" si="1164"/>
        <v>8.7623839803562739E-2</v>
      </c>
    </row>
    <row r="7477" spans="1:26" x14ac:dyDescent="0.25">
      <c r="A7477" s="16">
        <f t="shared" si="1162"/>
        <v>51010</v>
      </c>
      <c r="B7477">
        <f>+'[2]Ejercicio 1'!E7694</f>
        <v>7475</v>
      </c>
      <c r="C7477" s="5">
        <v>8.7181316619598923E-2</v>
      </c>
      <c r="D7477" s="4">
        <f t="shared" si="1157"/>
        <v>8.5314708716618171E-2</v>
      </c>
      <c r="E7477" s="6">
        <f t="shared" si="1158"/>
        <v>8.624129162693954E-2</v>
      </c>
      <c r="F7477" s="7">
        <f t="shared" si="1159"/>
        <v>8.5598392487212641E-2</v>
      </c>
      <c r="I7477" s="10">
        <v>7475</v>
      </c>
      <c r="J7477" s="8">
        <f t="shared" si="1160"/>
        <v>8.8681316619598924E-2</v>
      </c>
      <c r="K7477" s="8">
        <f t="shared" si="1160"/>
        <v>8.6814708716618172E-2</v>
      </c>
      <c r="L7477" s="8">
        <f t="shared" si="1160"/>
        <v>8.7741291626939541E-2</v>
      </c>
      <c r="M7477" s="8">
        <f t="shared" si="1160"/>
        <v>8.7098392487212642E-2</v>
      </c>
      <c r="P7477">
        <v>7475</v>
      </c>
      <c r="Q7477" s="8">
        <f t="shared" si="1161"/>
        <v>8.5681316619598921E-2</v>
      </c>
      <c r="R7477" s="8">
        <f t="shared" si="1161"/>
        <v>8.3814708716618169E-2</v>
      </c>
      <c r="S7477" s="8">
        <f t="shared" si="1161"/>
        <v>8.4741291626939538E-2</v>
      </c>
      <c r="T7477" s="8">
        <f t="shared" si="1161"/>
        <v>8.4098392487212639E-2</v>
      </c>
      <c r="W7477">
        <v>7475</v>
      </c>
      <c r="X7477" s="4">
        <f t="shared" si="1156"/>
        <v>8.9240046016236932E-2</v>
      </c>
      <c r="Y7477" s="4">
        <f t="shared" si="1163"/>
        <v>8.8280724188063528E-2</v>
      </c>
      <c r="Z7477" s="4">
        <f t="shared" si="1164"/>
        <v>8.7624383678547788E-2</v>
      </c>
    </row>
    <row r="7478" spans="1:26" x14ac:dyDescent="0.25">
      <c r="A7478" s="16">
        <f t="shared" si="1162"/>
        <v>51011</v>
      </c>
      <c r="B7478">
        <f>+'[2]Ejercicio 1'!E7695</f>
        <v>7476</v>
      </c>
      <c r="C7478" s="5">
        <v>8.7181598763895946E-2</v>
      </c>
      <c r="D7478" s="4">
        <f t="shared" si="1157"/>
        <v>8.5314978950344705E-2</v>
      </c>
      <c r="E7478" s="6">
        <f t="shared" si="1158"/>
        <v>8.6241567751738163E-2</v>
      </c>
      <c r="F7478" s="7">
        <f t="shared" si="1159"/>
        <v>8.5598664520063164E-2</v>
      </c>
      <c r="I7478" s="10">
        <v>7476</v>
      </c>
      <c r="J7478" s="8">
        <f t="shared" si="1160"/>
        <v>8.8681598763895947E-2</v>
      </c>
      <c r="K7478" s="8">
        <f t="shared" si="1160"/>
        <v>8.6814978950344707E-2</v>
      </c>
      <c r="L7478" s="8">
        <f t="shared" si="1160"/>
        <v>8.7741567751738164E-2</v>
      </c>
      <c r="M7478" s="8">
        <f t="shared" si="1160"/>
        <v>8.7098664520063165E-2</v>
      </c>
      <c r="P7478">
        <v>7476</v>
      </c>
      <c r="Q7478" s="8">
        <f t="shared" si="1161"/>
        <v>8.5681598763895944E-2</v>
      </c>
      <c r="R7478" s="8">
        <f t="shared" si="1161"/>
        <v>8.3814978950344704E-2</v>
      </c>
      <c r="S7478" s="8">
        <f t="shared" si="1161"/>
        <v>8.4741567751738162E-2</v>
      </c>
      <c r="T7478" s="8">
        <f t="shared" si="1161"/>
        <v>8.4098664520063163E-2</v>
      </c>
      <c r="W7478">
        <v>7476</v>
      </c>
      <c r="X7478" s="4">
        <f t="shared" si="1156"/>
        <v>8.9240610589459396E-2</v>
      </c>
      <c r="Y7478" s="4">
        <f t="shared" si="1163"/>
        <v>8.8281276439236681E-2</v>
      </c>
      <c r="Z7478" s="4">
        <f t="shared" si="1164"/>
        <v>8.7624927552676368E-2</v>
      </c>
    </row>
    <row r="7479" spans="1:26" x14ac:dyDescent="0.25">
      <c r="A7479" s="16">
        <f t="shared" si="1162"/>
        <v>51012</v>
      </c>
      <c r="B7479">
        <f>+'[2]Ejercicio 1'!E7696</f>
        <v>7477</v>
      </c>
      <c r="C7479" s="5">
        <v>8.7181880908192969E-2</v>
      </c>
      <c r="D7479" s="4">
        <f t="shared" si="1157"/>
        <v>8.5315249184034686E-2</v>
      </c>
      <c r="E7479" s="6">
        <f t="shared" si="1158"/>
        <v>8.6241843876519231E-2</v>
      </c>
      <c r="F7479" s="7">
        <f t="shared" si="1159"/>
        <v>8.5598936552885155E-2</v>
      </c>
      <c r="I7479" s="10">
        <v>7477</v>
      </c>
      <c r="J7479" s="8">
        <f t="shared" si="1160"/>
        <v>8.868188090819297E-2</v>
      </c>
      <c r="K7479" s="8">
        <f t="shared" si="1160"/>
        <v>8.6815249184034687E-2</v>
      </c>
      <c r="L7479" s="8">
        <f t="shared" si="1160"/>
        <v>8.7741843876519232E-2</v>
      </c>
      <c r="M7479" s="8">
        <f t="shared" si="1160"/>
        <v>8.7098936552885156E-2</v>
      </c>
      <c r="P7479">
        <v>7477</v>
      </c>
      <c r="Q7479" s="8">
        <f t="shared" si="1161"/>
        <v>8.5681880908192967E-2</v>
      </c>
      <c r="R7479" s="8">
        <f t="shared" si="1161"/>
        <v>8.3815249184034685E-2</v>
      </c>
      <c r="S7479" s="8">
        <f t="shared" si="1161"/>
        <v>8.4741843876519229E-2</v>
      </c>
      <c r="T7479" s="8">
        <f t="shared" si="1161"/>
        <v>8.4098936552885153E-2</v>
      </c>
      <c r="W7479">
        <v>7477</v>
      </c>
      <c r="X7479" s="4">
        <f t="shared" si="1156"/>
        <v>8.9241175162756953E-2</v>
      </c>
      <c r="Y7479" s="4">
        <f t="shared" si="1163"/>
        <v>8.8281828690515235E-2</v>
      </c>
      <c r="Z7479" s="4">
        <f t="shared" si="1164"/>
        <v>8.762547142748156E-2</v>
      </c>
    </row>
    <row r="7480" spans="1:26" x14ac:dyDescent="0.25">
      <c r="A7480" s="16">
        <f t="shared" si="1162"/>
        <v>51013</v>
      </c>
      <c r="B7480">
        <f>+'[2]Ejercicio 1'!E7697</f>
        <v>7478</v>
      </c>
      <c r="C7480" s="5">
        <v>8.7182163052489978E-2</v>
      </c>
      <c r="D7480" s="4">
        <f t="shared" si="1157"/>
        <v>8.5315519417687127E-2</v>
      </c>
      <c r="E7480" s="6">
        <f t="shared" si="1158"/>
        <v>8.6242120001280967E-2</v>
      </c>
      <c r="F7480" s="7">
        <f t="shared" si="1159"/>
        <v>8.5599208585672867E-2</v>
      </c>
      <c r="I7480" s="10">
        <v>7478</v>
      </c>
      <c r="J7480" s="8">
        <f t="shared" si="1160"/>
        <v>8.8682163052489979E-2</v>
      </c>
      <c r="K7480" s="8">
        <f t="shared" si="1160"/>
        <v>8.6815519417687129E-2</v>
      </c>
      <c r="L7480" s="8">
        <f t="shared" si="1160"/>
        <v>8.7742120001280968E-2</v>
      </c>
      <c r="M7480" s="8">
        <f t="shared" si="1160"/>
        <v>8.7099208585672869E-2</v>
      </c>
      <c r="P7480">
        <v>7478</v>
      </c>
      <c r="Q7480" s="8">
        <f t="shared" si="1161"/>
        <v>8.5682163052489976E-2</v>
      </c>
      <c r="R7480" s="8">
        <f t="shared" si="1161"/>
        <v>8.3815519417687126E-2</v>
      </c>
      <c r="S7480" s="8">
        <f t="shared" si="1161"/>
        <v>8.4742120001280966E-2</v>
      </c>
      <c r="T7480" s="8">
        <f t="shared" si="1161"/>
        <v>8.4099208585672866E-2</v>
      </c>
      <c r="W7480">
        <v>7478</v>
      </c>
      <c r="X7480" s="4">
        <f t="shared" si="1156"/>
        <v>8.9241739736074716E-2</v>
      </c>
      <c r="Y7480" s="4">
        <f t="shared" si="1163"/>
        <v>8.8282380941684863E-2</v>
      </c>
      <c r="Z7480" s="4">
        <f t="shared" si="1164"/>
        <v>8.7626015301438862E-2</v>
      </c>
    </row>
    <row r="7481" spans="1:26" x14ac:dyDescent="0.25">
      <c r="A7481" s="16">
        <f t="shared" si="1162"/>
        <v>51014</v>
      </c>
      <c r="B7481">
        <f>+'[2]Ejercicio 1'!E7698</f>
        <v>7479</v>
      </c>
      <c r="C7481" s="5">
        <v>8.7182445196787001E-2</v>
      </c>
      <c r="D7481" s="4">
        <f t="shared" si="1157"/>
        <v>8.5315789651302848E-2</v>
      </c>
      <c r="E7481" s="6">
        <f t="shared" si="1158"/>
        <v>8.6242396126023371E-2</v>
      </c>
      <c r="F7481" s="7">
        <f t="shared" si="1159"/>
        <v>8.5599480618429188E-2</v>
      </c>
      <c r="I7481" s="10">
        <v>7479</v>
      </c>
      <c r="J7481" s="8">
        <f t="shared" si="1160"/>
        <v>8.8682445196787002E-2</v>
      </c>
      <c r="K7481" s="8">
        <f t="shared" si="1160"/>
        <v>8.6815789651302849E-2</v>
      </c>
      <c r="L7481" s="8">
        <f t="shared" si="1160"/>
        <v>8.7742396126023373E-2</v>
      </c>
      <c r="M7481" s="8">
        <f t="shared" si="1160"/>
        <v>8.709948061842919E-2</v>
      </c>
      <c r="P7481">
        <v>7479</v>
      </c>
      <c r="Q7481" s="8">
        <f t="shared" si="1161"/>
        <v>8.5682445196786999E-2</v>
      </c>
      <c r="R7481" s="8">
        <f t="shared" si="1161"/>
        <v>8.3815789651302847E-2</v>
      </c>
      <c r="S7481" s="8">
        <f t="shared" si="1161"/>
        <v>8.474239612602337E-2</v>
      </c>
      <c r="T7481" s="8">
        <f t="shared" si="1161"/>
        <v>8.4099480618429187E-2</v>
      </c>
      <c r="W7481">
        <v>7479</v>
      </c>
      <c r="X7481" s="4">
        <f t="shared" si="1156"/>
        <v>8.9242304309430698E-2</v>
      </c>
      <c r="Y7481" s="4">
        <f t="shared" si="1163"/>
        <v>8.8282933192744689E-2</v>
      </c>
      <c r="Z7481" s="4">
        <f t="shared" si="1164"/>
        <v>8.7626559175301946E-2</v>
      </c>
    </row>
    <row r="7482" spans="1:26" x14ac:dyDescent="0.25">
      <c r="A7482" s="16">
        <f t="shared" si="1162"/>
        <v>51015</v>
      </c>
      <c r="B7482">
        <f>+'[2]Ejercicio 1'!E7699</f>
        <v>7480</v>
      </c>
      <c r="C7482" s="5">
        <v>8.7182727341084024E-2</v>
      </c>
      <c r="D7482" s="4">
        <f t="shared" si="1157"/>
        <v>8.5316059884881612E-2</v>
      </c>
      <c r="E7482" s="6">
        <f t="shared" si="1158"/>
        <v>8.6242672250747346E-2</v>
      </c>
      <c r="F7482" s="7">
        <f t="shared" si="1159"/>
        <v>8.5599752651156963E-2</v>
      </c>
      <c r="I7482" s="10">
        <v>7480</v>
      </c>
      <c r="J7482" s="8">
        <f t="shared" si="1160"/>
        <v>8.8682727341084025E-2</v>
      </c>
      <c r="K7482" s="8">
        <f t="shared" si="1160"/>
        <v>8.6816059884881613E-2</v>
      </c>
      <c r="L7482" s="8">
        <f t="shared" si="1160"/>
        <v>8.7742672250747347E-2</v>
      </c>
      <c r="M7482" s="8">
        <f t="shared" si="1160"/>
        <v>8.7099752651156964E-2</v>
      </c>
      <c r="P7482">
        <v>7480</v>
      </c>
      <c r="Q7482" s="8">
        <f t="shared" si="1161"/>
        <v>8.5682727341084022E-2</v>
      </c>
      <c r="R7482" s="8">
        <f t="shared" si="1161"/>
        <v>8.3816059884881611E-2</v>
      </c>
      <c r="S7482" s="8">
        <f t="shared" si="1161"/>
        <v>8.4742672250747345E-2</v>
      </c>
      <c r="T7482" s="8">
        <f t="shared" si="1161"/>
        <v>8.4099752651156962E-2</v>
      </c>
      <c r="W7482">
        <v>7480</v>
      </c>
      <c r="X7482" s="4">
        <f t="shared" ref="X7482:X7545" si="1165">Tasa_Fwd(C7300,B7300,C7482,B7482,182)</f>
        <v>8.924286888282533E-2</v>
      </c>
      <c r="Y7482" s="4">
        <f t="shared" si="1163"/>
        <v>8.8283485443909918E-2</v>
      </c>
      <c r="Z7482" s="4">
        <f t="shared" si="1164"/>
        <v>8.7627103050603894E-2</v>
      </c>
    </row>
    <row r="7483" spans="1:26" x14ac:dyDescent="0.25">
      <c r="A7483" s="16">
        <f t="shared" si="1162"/>
        <v>51016</v>
      </c>
      <c r="B7483">
        <f>+'[2]Ejercicio 1'!E7700</f>
        <v>7481</v>
      </c>
      <c r="C7483" s="5">
        <v>8.7183009485381047E-2</v>
      </c>
      <c r="D7483" s="4">
        <f t="shared" si="1157"/>
        <v>8.5316330118423642E-2</v>
      </c>
      <c r="E7483" s="6">
        <f t="shared" si="1158"/>
        <v>8.6242948375451975E-2</v>
      </c>
      <c r="F7483" s="7">
        <f t="shared" si="1159"/>
        <v>8.5600024683850487E-2</v>
      </c>
      <c r="I7483" s="10">
        <v>7481</v>
      </c>
      <c r="J7483" s="8">
        <f t="shared" si="1160"/>
        <v>8.8683009485381048E-2</v>
      </c>
      <c r="K7483" s="8">
        <f t="shared" si="1160"/>
        <v>8.6816330118423643E-2</v>
      </c>
      <c r="L7483" s="8">
        <f t="shared" si="1160"/>
        <v>8.7742948375451976E-2</v>
      </c>
      <c r="M7483" s="8">
        <f t="shared" si="1160"/>
        <v>8.7100024683850488E-2</v>
      </c>
      <c r="P7483">
        <v>7481</v>
      </c>
      <c r="Q7483" s="8">
        <f t="shared" si="1161"/>
        <v>8.5683009485381045E-2</v>
      </c>
      <c r="R7483" s="8">
        <f t="shared" si="1161"/>
        <v>8.381633011842364E-2</v>
      </c>
      <c r="S7483" s="8">
        <f t="shared" si="1161"/>
        <v>8.4742948375451974E-2</v>
      </c>
      <c r="T7483" s="8">
        <f t="shared" si="1161"/>
        <v>8.4100024683850486E-2</v>
      </c>
      <c r="W7483">
        <v>7481</v>
      </c>
      <c r="X7483" s="4">
        <f t="shared" si="1165"/>
        <v>8.9243433456258597E-2</v>
      </c>
      <c r="Y7483" s="4">
        <f t="shared" si="1163"/>
        <v>8.8284037694895082E-2</v>
      </c>
      <c r="Z7483" s="4">
        <f t="shared" si="1164"/>
        <v>8.7627646924289981E-2</v>
      </c>
    </row>
    <row r="7484" spans="1:26" x14ac:dyDescent="0.25">
      <c r="A7484" s="16">
        <f t="shared" si="1162"/>
        <v>51017</v>
      </c>
      <c r="B7484">
        <f>+'[2]Ejercicio 1'!E7701</f>
        <v>7482</v>
      </c>
      <c r="C7484" s="5">
        <v>8.718329162967807E-2</v>
      </c>
      <c r="D7484" s="4">
        <f t="shared" si="1157"/>
        <v>8.5316600351928951E-2</v>
      </c>
      <c r="E7484" s="6">
        <f t="shared" si="1158"/>
        <v>8.6243224500139049E-2</v>
      </c>
      <c r="F7484" s="7">
        <f t="shared" si="1159"/>
        <v>8.560029671651545E-2</v>
      </c>
      <c r="I7484" s="10">
        <v>7482</v>
      </c>
      <c r="J7484" s="8">
        <f t="shared" si="1160"/>
        <v>8.8683291629678071E-2</v>
      </c>
      <c r="K7484" s="8">
        <f t="shared" si="1160"/>
        <v>8.6816600351928952E-2</v>
      </c>
      <c r="L7484" s="8">
        <f t="shared" si="1160"/>
        <v>8.774322450013905E-2</v>
      </c>
      <c r="M7484" s="8">
        <f t="shared" si="1160"/>
        <v>8.7100296716515452E-2</v>
      </c>
      <c r="P7484">
        <v>7482</v>
      </c>
      <c r="Q7484" s="8">
        <f t="shared" si="1161"/>
        <v>8.5683291629678068E-2</v>
      </c>
      <c r="R7484" s="8">
        <f t="shared" si="1161"/>
        <v>8.3816600351928949E-2</v>
      </c>
      <c r="S7484" s="8">
        <f t="shared" si="1161"/>
        <v>8.4743224500139047E-2</v>
      </c>
      <c r="T7484" s="8">
        <f t="shared" si="1161"/>
        <v>8.4100296716515449E-2</v>
      </c>
      <c r="W7484">
        <v>7482</v>
      </c>
      <c r="X7484" s="4">
        <f t="shared" si="1165"/>
        <v>8.9243998029730973E-2</v>
      </c>
      <c r="Y7484" s="4">
        <f t="shared" si="1163"/>
        <v>8.8284589945985661E-2</v>
      </c>
      <c r="Z7484" s="4">
        <f t="shared" si="1164"/>
        <v>8.7628190798652666E-2</v>
      </c>
    </row>
    <row r="7485" spans="1:26" x14ac:dyDescent="0.25">
      <c r="A7485" s="16">
        <f t="shared" si="1162"/>
        <v>51018</v>
      </c>
      <c r="B7485">
        <f>+'[2]Ejercicio 1'!E7702</f>
        <v>7483</v>
      </c>
      <c r="C7485" s="5">
        <v>8.7183573773975093E-2</v>
      </c>
      <c r="D7485" s="4">
        <f t="shared" si="1157"/>
        <v>8.5316870585396901E-2</v>
      </c>
      <c r="E7485" s="6">
        <f t="shared" si="1158"/>
        <v>8.6243500624805916E-2</v>
      </c>
      <c r="F7485" s="7">
        <f t="shared" si="1159"/>
        <v>8.560056874914615E-2</v>
      </c>
      <c r="I7485" s="10">
        <v>7483</v>
      </c>
      <c r="J7485" s="8">
        <f t="shared" si="1160"/>
        <v>8.8683573773975094E-2</v>
      </c>
      <c r="K7485" s="8">
        <f t="shared" si="1160"/>
        <v>8.6816870585396902E-2</v>
      </c>
      <c r="L7485" s="8">
        <f t="shared" si="1160"/>
        <v>8.7743500624805917E-2</v>
      </c>
      <c r="M7485" s="8">
        <f t="shared" si="1160"/>
        <v>8.7100568749146151E-2</v>
      </c>
      <c r="P7485">
        <v>7483</v>
      </c>
      <c r="Q7485" s="8">
        <f t="shared" si="1161"/>
        <v>8.5683573773975091E-2</v>
      </c>
      <c r="R7485" s="8">
        <f t="shared" si="1161"/>
        <v>8.3816870585396899E-2</v>
      </c>
      <c r="S7485" s="8">
        <f t="shared" si="1161"/>
        <v>8.4743500624805915E-2</v>
      </c>
      <c r="T7485" s="8">
        <f t="shared" si="1161"/>
        <v>8.4100568749146148E-2</v>
      </c>
      <c r="W7485">
        <v>7483</v>
      </c>
      <c r="X7485" s="4">
        <f t="shared" si="1165"/>
        <v>8.9244562603241109E-2</v>
      </c>
      <c r="Y7485" s="4">
        <f t="shared" si="1163"/>
        <v>8.8285142196966426E-2</v>
      </c>
      <c r="Z7485" s="4">
        <f t="shared" si="1164"/>
        <v>8.7628734672921149E-2</v>
      </c>
    </row>
    <row r="7486" spans="1:26" x14ac:dyDescent="0.25">
      <c r="A7486" s="16">
        <f t="shared" si="1162"/>
        <v>51019</v>
      </c>
      <c r="B7486">
        <f>+'[2]Ejercicio 1'!E7703</f>
        <v>7484</v>
      </c>
      <c r="C7486" s="5">
        <v>8.7183855918272116E-2</v>
      </c>
      <c r="D7486" s="4">
        <f t="shared" si="1157"/>
        <v>8.5317140818828116E-2</v>
      </c>
      <c r="E7486" s="6">
        <f t="shared" si="1158"/>
        <v>8.624377674945434E-2</v>
      </c>
      <c r="F7486" s="7">
        <f t="shared" si="1159"/>
        <v>8.5600840781745458E-2</v>
      </c>
      <c r="I7486" s="10">
        <v>7484</v>
      </c>
      <c r="J7486" s="8">
        <f t="shared" si="1160"/>
        <v>8.8683855918272117E-2</v>
      </c>
      <c r="K7486" s="8">
        <f t="shared" si="1160"/>
        <v>8.6817140818828117E-2</v>
      </c>
      <c r="L7486" s="8">
        <f t="shared" si="1160"/>
        <v>8.7743776749454341E-2</v>
      </c>
      <c r="M7486" s="8">
        <f t="shared" si="1160"/>
        <v>8.7100840781745459E-2</v>
      </c>
      <c r="P7486">
        <v>7484</v>
      </c>
      <c r="Q7486" s="8">
        <f t="shared" si="1161"/>
        <v>8.5683855918272114E-2</v>
      </c>
      <c r="R7486" s="8">
        <f t="shared" si="1161"/>
        <v>8.3817140818828115E-2</v>
      </c>
      <c r="S7486" s="8">
        <f t="shared" si="1161"/>
        <v>8.4743776749454339E-2</v>
      </c>
      <c r="T7486" s="8">
        <f t="shared" si="1161"/>
        <v>8.4100840781745456E-2</v>
      </c>
      <c r="W7486">
        <v>7484</v>
      </c>
      <c r="X7486" s="4">
        <f t="shared" si="1165"/>
        <v>8.924512717678991E-2</v>
      </c>
      <c r="Y7486" s="4">
        <f t="shared" si="1163"/>
        <v>8.828569444783739E-2</v>
      </c>
      <c r="Z7486" s="4">
        <f t="shared" si="1164"/>
        <v>8.7629278546344586E-2</v>
      </c>
    </row>
    <row r="7487" spans="1:26" x14ac:dyDescent="0.25">
      <c r="A7487" s="16">
        <f t="shared" si="1162"/>
        <v>51020</v>
      </c>
      <c r="B7487">
        <f>+'[2]Ejercicio 1'!E7704</f>
        <v>7485</v>
      </c>
      <c r="C7487" s="5">
        <v>8.7184138062569125E-2</v>
      </c>
      <c r="D7487" s="4">
        <f t="shared" si="1157"/>
        <v>8.5317411052222195E-2</v>
      </c>
      <c r="E7487" s="6">
        <f t="shared" si="1158"/>
        <v>8.6244052874083432E-2</v>
      </c>
      <c r="F7487" s="7">
        <f t="shared" si="1159"/>
        <v>8.560111281431336E-2</v>
      </c>
      <c r="I7487" s="10">
        <v>7485</v>
      </c>
      <c r="J7487" s="8">
        <f t="shared" si="1160"/>
        <v>8.8684138062569126E-2</v>
      </c>
      <c r="K7487" s="8">
        <f t="shared" si="1160"/>
        <v>8.6817411052222196E-2</v>
      </c>
      <c r="L7487" s="8">
        <f t="shared" si="1160"/>
        <v>8.7744052874083434E-2</v>
      </c>
      <c r="M7487" s="8">
        <f t="shared" si="1160"/>
        <v>8.7101112814313361E-2</v>
      </c>
      <c r="P7487">
        <v>7485</v>
      </c>
      <c r="Q7487" s="8">
        <f t="shared" si="1161"/>
        <v>8.5684138062569123E-2</v>
      </c>
      <c r="R7487" s="8">
        <f t="shared" si="1161"/>
        <v>8.3817411052222193E-2</v>
      </c>
      <c r="S7487" s="8">
        <f t="shared" si="1161"/>
        <v>8.4744052874083431E-2</v>
      </c>
      <c r="T7487" s="8">
        <f t="shared" si="1161"/>
        <v>8.4101112814313359E-2</v>
      </c>
      <c r="W7487">
        <v>7485</v>
      </c>
      <c r="X7487" s="4">
        <f t="shared" si="1165"/>
        <v>8.9245691750376901E-2</v>
      </c>
      <c r="Y7487" s="4">
        <f t="shared" si="1163"/>
        <v>8.8286246698741744E-2</v>
      </c>
      <c r="Z7487" s="4">
        <f t="shared" si="1164"/>
        <v>8.7629822419679523E-2</v>
      </c>
    </row>
    <row r="7488" spans="1:26" x14ac:dyDescent="0.25">
      <c r="A7488" s="16">
        <f t="shared" si="1162"/>
        <v>51021</v>
      </c>
      <c r="B7488">
        <f>+'[2]Ejercicio 1'!E7705</f>
        <v>7486</v>
      </c>
      <c r="C7488" s="5">
        <v>8.7184420206866148E-2</v>
      </c>
      <c r="D7488" s="4">
        <f t="shared" si="1157"/>
        <v>8.5317681285579539E-2</v>
      </c>
      <c r="E7488" s="6">
        <f t="shared" si="1158"/>
        <v>8.6244328998694081E-2</v>
      </c>
      <c r="F7488" s="7">
        <f t="shared" si="1159"/>
        <v>8.5601384846852716E-2</v>
      </c>
      <c r="I7488" s="10">
        <v>7486</v>
      </c>
      <c r="J7488" s="8">
        <f t="shared" si="1160"/>
        <v>8.8684420206866149E-2</v>
      </c>
      <c r="K7488" s="8">
        <f t="shared" si="1160"/>
        <v>8.681768128557954E-2</v>
      </c>
      <c r="L7488" s="8">
        <f t="shared" si="1160"/>
        <v>8.7744328998694082E-2</v>
      </c>
      <c r="M7488" s="8">
        <f t="shared" si="1160"/>
        <v>8.7101384846852717E-2</v>
      </c>
      <c r="P7488">
        <v>7486</v>
      </c>
      <c r="Q7488" s="8">
        <f t="shared" si="1161"/>
        <v>8.5684420206866146E-2</v>
      </c>
      <c r="R7488" s="8">
        <f t="shared" si="1161"/>
        <v>8.3817681285579537E-2</v>
      </c>
      <c r="S7488" s="8">
        <f t="shared" si="1161"/>
        <v>8.474432899869408E-2</v>
      </c>
      <c r="T7488" s="8">
        <f t="shared" si="1161"/>
        <v>8.4101384846852714E-2</v>
      </c>
      <c r="W7488">
        <v>7486</v>
      </c>
      <c r="X7488" s="4">
        <f t="shared" si="1165"/>
        <v>8.9246256324002557E-2</v>
      </c>
      <c r="Y7488" s="4">
        <f t="shared" si="1163"/>
        <v>8.8286798949609196E-2</v>
      </c>
      <c r="Z7488" s="4">
        <f t="shared" si="1164"/>
        <v>8.7630366293685355E-2</v>
      </c>
    </row>
    <row r="7489" spans="1:26" x14ac:dyDescent="0.25">
      <c r="A7489" s="16">
        <f t="shared" si="1162"/>
        <v>51022</v>
      </c>
      <c r="B7489">
        <f>+'[2]Ejercicio 1'!E7706</f>
        <v>7487</v>
      </c>
      <c r="C7489" s="5">
        <v>8.7184702351163171E-2</v>
      </c>
      <c r="D7489" s="4">
        <f t="shared" si="1157"/>
        <v>8.5317951518899746E-2</v>
      </c>
      <c r="E7489" s="6">
        <f t="shared" si="1158"/>
        <v>8.6244605123286286E-2</v>
      </c>
      <c r="F7489" s="7">
        <f t="shared" si="1159"/>
        <v>8.5601656879357807E-2</v>
      </c>
      <c r="I7489" s="10">
        <v>7487</v>
      </c>
      <c r="J7489" s="8">
        <f t="shared" si="1160"/>
        <v>8.8684702351163172E-2</v>
      </c>
      <c r="K7489" s="8">
        <f t="shared" si="1160"/>
        <v>8.6817951518899747E-2</v>
      </c>
      <c r="L7489" s="8">
        <f t="shared" si="1160"/>
        <v>8.7744605123286287E-2</v>
      </c>
      <c r="M7489" s="8">
        <f t="shared" si="1160"/>
        <v>8.7101656879357808E-2</v>
      </c>
      <c r="P7489">
        <v>7487</v>
      </c>
      <c r="Q7489" s="8">
        <f t="shared" si="1161"/>
        <v>8.5684702351163169E-2</v>
      </c>
      <c r="R7489" s="8">
        <f t="shared" si="1161"/>
        <v>8.3817951518899744E-2</v>
      </c>
      <c r="S7489" s="8">
        <f t="shared" si="1161"/>
        <v>8.4744605123286285E-2</v>
      </c>
      <c r="T7489" s="8">
        <f t="shared" si="1161"/>
        <v>8.4101656879357806E-2</v>
      </c>
      <c r="W7489">
        <v>7487</v>
      </c>
      <c r="X7489" s="4">
        <f t="shared" si="1165"/>
        <v>8.9246820897649293E-2</v>
      </c>
      <c r="Y7489" s="4">
        <f t="shared" si="1163"/>
        <v>8.82873512005109E-2</v>
      </c>
      <c r="Z7489" s="4">
        <f t="shared" si="1164"/>
        <v>8.7630910167602688E-2</v>
      </c>
    </row>
    <row r="7490" spans="1:26" x14ac:dyDescent="0.25">
      <c r="A7490" s="16">
        <f t="shared" si="1162"/>
        <v>51023</v>
      </c>
      <c r="B7490">
        <f>+'[2]Ejercicio 1'!E7707</f>
        <v>7488</v>
      </c>
      <c r="C7490" s="5">
        <v>8.7184984495460194E-2</v>
      </c>
      <c r="D7490" s="4">
        <f t="shared" si="1157"/>
        <v>8.5318221752183621E-2</v>
      </c>
      <c r="E7490" s="6">
        <f t="shared" si="1158"/>
        <v>8.6244881247859159E-2</v>
      </c>
      <c r="F7490" s="7">
        <f t="shared" si="1159"/>
        <v>8.5601928911831493E-2</v>
      </c>
      <c r="I7490" s="10">
        <v>7488</v>
      </c>
      <c r="J7490" s="8">
        <f t="shared" si="1160"/>
        <v>8.8684984495460195E-2</v>
      </c>
      <c r="K7490" s="8">
        <f t="shared" si="1160"/>
        <v>8.6818221752183622E-2</v>
      </c>
      <c r="L7490" s="8">
        <f t="shared" si="1160"/>
        <v>8.7744881247859161E-2</v>
      </c>
      <c r="M7490" s="8">
        <f t="shared" ref="M7490:M7553" si="1166">F7490+$O$1</f>
        <v>8.7101928911831494E-2</v>
      </c>
      <c r="P7490">
        <v>7488</v>
      </c>
      <c r="Q7490" s="8">
        <f t="shared" si="1161"/>
        <v>8.5684984495460192E-2</v>
      </c>
      <c r="R7490" s="8">
        <f t="shared" si="1161"/>
        <v>8.3818221752183619E-2</v>
      </c>
      <c r="S7490" s="8">
        <f t="shared" si="1161"/>
        <v>8.4744881247859158E-2</v>
      </c>
      <c r="T7490" s="8">
        <f t="shared" ref="T7490:T7553" si="1167">F7490-$O$1</f>
        <v>8.4101928911831492E-2</v>
      </c>
      <c r="W7490">
        <v>7488</v>
      </c>
      <c r="X7490" s="4">
        <f t="shared" si="1165"/>
        <v>8.9247385471370247E-2</v>
      </c>
      <c r="Y7490" s="4">
        <f t="shared" si="1163"/>
        <v>8.828790345123079E-2</v>
      </c>
      <c r="Z7490" s="4">
        <f t="shared" si="1164"/>
        <v>8.763145404067213E-2</v>
      </c>
    </row>
    <row r="7491" spans="1:26" x14ac:dyDescent="0.25">
      <c r="A7491" s="16">
        <f t="shared" si="1162"/>
        <v>51024</v>
      </c>
      <c r="B7491">
        <f>+'[2]Ejercicio 1'!E7708</f>
        <v>7489</v>
      </c>
      <c r="C7491" s="5">
        <v>8.7185266639757217E-2</v>
      </c>
      <c r="D7491" s="4">
        <f t="shared" ref="D7491:D7554" si="1168">+LN((1+C7491*182/360)^(360/182))</f>
        <v>8.531849198543015E-2</v>
      </c>
      <c r="E7491" s="6">
        <f t="shared" ref="E7491:E7554" si="1169">Equivalencia_Tasas(C7491,182,91)</f>
        <v>8.6245157372413589E-2</v>
      </c>
      <c r="F7491" s="7">
        <f t="shared" ref="F7491:F7554" si="1170">Equivalencia_Tasas(C7491,182,28)</f>
        <v>8.5602200944273774E-2</v>
      </c>
      <c r="I7491" s="10">
        <v>7489</v>
      </c>
      <c r="J7491" s="8">
        <f t="shared" ref="J7491:M7554" si="1171">C7491+$O$1</f>
        <v>8.8685266639757218E-2</v>
      </c>
      <c r="K7491" s="8">
        <f t="shared" si="1171"/>
        <v>8.6818491985430152E-2</v>
      </c>
      <c r="L7491" s="8">
        <f t="shared" si="1171"/>
        <v>8.774515737241359E-2</v>
      </c>
      <c r="M7491" s="8">
        <f t="shared" si="1166"/>
        <v>8.7102200944273775E-2</v>
      </c>
      <c r="P7491">
        <v>7489</v>
      </c>
      <c r="Q7491" s="8">
        <f t="shared" ref="Q7491:T7554" si="1172">C7491-$O$1</f>
        <v>8.5685266639757215E-2</v>
      </c>
      <c r="R7491" s="8">
        <f t="shared" si="1172"/>
        <v>8.3818491985430149E-2</v>
      </c>
      <c r="S7491" s="8">
        <f t="shared" si="1172"/>
        <v>8.4745157372413588E-2</v>
      </c>
      <c r="T7491" s="8">
        <f t="shared" si="1167"/>
        <v>8.4102200944273772E-2</v>
      </c>
      <c r="W7491">
        <v>7489</v>
      </c>
      <c r="X7491" s="4">
        <f t="shared" si="1165"/>
        <v>8.9247950045111421E-2</v>
      </c>
      <c r="Y7491" s="4">
        <f t="shared" si="1163"/>
        <v>8.8288455702056956E-2</v>
      </c>
      <c r="Z7491" s="4">
        <f t="shared" si="1164"/>
        <v>8.7631997913650214E-2</v>
      </c>
    </row>
    <row r="7492" spans="1:26" x14ac:dyDescent="0.25">
      <c r="A7492" s="16">
        <f t="shared" si="1162"/>
        <v>51025</v>
      </c>
      <c r="B7492">
        <f>+'[2]Ejercicio 1'!E7709</f>
        <v>7490</v>
      </c>
      <c r="C7492" s="5">
        <v>8.718554878405424E-2</v>
      </c>
      <c r="D7492" s="4">
        <f t="shared" si="1168"/>
        <v>8.5318762218639738E-2</v>
      </c>
      <c r="E7492" s="6">
        <f t="shared" si="1169"/>
        <v>8.6245433496948701E-2</v>
      </c>
      <c r="F7492" s="7">
        <f t="shared" si="1170"/>
        <v>8.5602472976684663E-2</v>
      </c>
      <c r="I7492" s="10">
        <v>7490</v>
      </c>
      <c r="J7492" s="8">
        <f t="shared" si="1171"/>
        <v>8.8685548784054241E-2</v>
      </c>
      <c r="K7492" s="8">
        <f t="shared" si="1171"/>
        <v>8.6818762218639739E-2</v>
      </c>
      <c r="L7492" s="8">
        <f t="shared" si="1171"/>
        <v>8.7745433496948702E-2</v>
      </c>
      <c r="M7492" s="8">
        <f t="shared" si="1166"/>
        <v>8.7102472976684664E-2</v>
      </c>
      <c r="P7492">
        <v>7490</v>
      </c>
      <c r="Q7492" s="8">
        <f t="shared" si="1172"/>
        <v>8.5685548784054238E-2</v>
      </c>
      <c r="R7492" s="8">
        <f t="shared" si="1172"/>
        <v>8.3818762218639736E-2</v>
      </c>
      <c r="S7492" s="8">
        <f t="shared" si="1172"/>
        <v>8.4745433496948699E-2</v>
      </c>
      <c r="T7492" s="8">
        <f t="shared" si="1167"/>
        <v>8.4102472976684661E-2</v>
      </c>
      <c r="W7492">
        <v>7490</v>
      </c>
      <c r="X7492" s="4">
        <f t="shared" si="1165"/>
        <v>8.9248514618891231E-2</v>
      </c>
      <c r="Y7492" s="4">
        <f t="shared" si="1163"/>
        <v>8.8289007952701282E-2</v>
      </c>
      <c r="Z7492" s="4">
        <f t="shared" si="1164"/>
        <v>8.7632541787299179E-2</v>
      </c>
    </row>
    <row r="7493" spans="1:26" x14ac:dyDescent="0.25">
      <c r="A7493" s="16">
        <f t="shared" ref="A7493:A7556" si="1173">+A7492+1</f>
        <v>51026</v>
      </c>
      <c r="B7493">
        <f>+'[2]Ejercicio 1'!E7710</f>
        <v>7491</v>
      </c>
      <c r="C7493" s="5">
        <v>8.7185830928351249E-2</v>
      </c>
      <c r="D7493" s="4">
        <f t="shared" si="1168"/>
        <v>8.5319032451812396E-2</v>
      </c>
      <c r="E7493" s="6">
        <f t="shared" si="1169"/>
        <v>8.6245709621465355E-2</v>
      </c>
      <c r="F7493" s="7">
        <f t="shared" si="1170"/>
        <v>8.5602745009066991E-2</v>
      </c>
      <c r="I7493" s="10">
        <v>7491</v>
      </c>
      <c r="J7493" s="8">
        <f t="shared" si="1171"/>
        <v>8.868583092835125E-2</v>
      </c>
      <c r="K7493" s="8">
        <f t="shared" si="1171"/>
        <v>8.6819032451812397E-2</v>
      </c>
      <c r="L7493" s="8">
        <f t="shared" si="1171"/>
        <v>8.7745709621465356E-2</v>
      </c>
      <c r="M7493" s="8">
        <f t="shared" si="1166"/>
        <v>8.7102745009066992E-2</v>
      </c>
      <c r="P7493">
        <v>7491</v>
      </c>
      <c r="Q7493" s="8">
        <f t="shared" si="1172"/>
        <v>8.5685830928351248E-2</v>
      </c>
      <c r="R7493" s="8">
        <f t="shared" si="1172"/>
        <v>8.3819032451812395E-2</v>
      </c>
      <c r="S7493" s="8">
        <f t="shared" si="1172"/>
        <v>8.4745709621465354E-2</v>
      </c>
      <c r="T7493" s="8">
        <f t="shared" si="1167"/>
        <v>8.410274500906699E-2</v>
      </c>
      <c r="W7493">
        <v>7491</v>
      </c>
      <c r="X7493" s="4">
        <f t="shared" si="1165"/>
        <v>8.924907919270926E-2</v>
      </c>
      <c r="Y7493" s="4">
        <f t="shared" si="1163"/>
        <v>8.8289560203451037E-2</v>
      </c>
      <c r="Z7493" s="4">
        <f t="shared" si="1164"/>
        <v>8.7633085660868221E-2</v>
      </c>
    </row>
    <row r="7494" spans="1:26" x14ac:dyDescent="0.25">
      <c r="A7494" s="16">
        <f t="shared" si="1173"/>
        <v>51027</v>
      </c>
      <c r="B7494">
        <f>+'[2]Ejercicio 1'!E7711</f>
        <v>7492</v>
      </c>
      <c r="C7494" s="5">
        <v>8.7186113072648272E-2</v>
      </c>
      <c r="D7494" s="4">
        <f t="shared" si="1168"/>
        <v>8.5319302684948112E-2</v>
      </c>
      <c r="E7494" s="6">
        <f t="shared" si="1169"/>
        <v>8.6245985745962692E-2</v>
      </c>
      <c r="F7494" s="7">
        <f t="shared" si="1170"/>
        <v>8.5603017041415069E-2</v>
      </c>
      <c r="I7494" s="10">
        <v>7492</v>
      </c>
      <c r="J7494" s="8">
        <f t="shared" si="1171"/>
        <v>8.8686113072648273E-2</v>
      </c>
      <c r="K7494" s="8">
        <f t="shared" si="1171"/>
        <v>8.6819302684948113E-2</v>
      </c>
      <c r="L7494" s="8">
        <f t="shared" si="1171"/>
        <v>8.7745985745962693E-2</v>
      </c>
      <c r="M7494" s="8">
        <f t="shared" si="1166"/>
        <v>8.7103017041415071E-2</v>
      </c>
      <c r="P7494">
        <v>7492</v>
      </c>
      <c r="Q7494" s="8">
        <f t="shared" si="1172"/>
        <v>8.5686113072648271E-2</v>
      </c>
      <c r="R7494" s="8">
        <f t="shared" si="1172"/>
        <v>8.381930268494811E-2</v>
      </c>
      <c r="S7494" s="8">
        <f t="shared" si="1172"/>
        <v>8.474598574596269E-2</v>
      </c>
      <c r="T7494" s="8">
        <f t="shared" si="1167"/>
        <v>8.4103017041415068E-2</v>
      </c>
      <c r="W7494">
        <v>7492</v>
      </c>
      <c r="X7494" s="4">
        <f t="shared" si="1165"/>
        <v>8.92496437665488E-2</v>
      </c>
      <c r="Y7494" s="4">
        <f t="shared" si="1163"/>
        <v>8.8290112454091851E-2</v>
      </c>
      <c r="Z7494" s="4">
        <f t="shared" si="1164"/>
        <v>8.7633629534340188E-2</v>
      </c>
    </row>
    <row r="7495" spans="1:26" x14ac:dyDescent="0.25">
      <c r="A7495" s="16">
        <f t="shared" si="1173"/>
        <v>51028</v>
      </c>
      <c r="B7495">
        <f>+'[2]Ejercicio 1'!E7712</f>
        <v>7493</v>
      </c>
      <c r="C7495" s="5">
        <v>8.7186395216945295E-2</v>
      </c>
      <c r="D7495" s="4">
        <f t="shared" si="1168"/>
        <v>8.5319572918047495E-2</v>
      </c>
      <c r="E7495" s="6">
        <f t="shared" si="1169"/>
        <v>8.6246261870441571E-2</v>
      </c>
      <c r="F7495" s="7">
        <f t="shared" si="1170"/>
        <v>8.5603289073731742E-2</v>
      </c>
      <c r="I7495" s="10">
        <v>7493</v>
      </c>
      <c r="J7495" s="8">
        <f t="shared" si="1171"/>
        <v>8.8686395216945296E-2</v>
      </c>
      <c r="K7495" s="8">
        <f t="shared" si="1171"/>
        <v>8.6819572918047497E-2</v>
      </c>
      <c r="L7495" s="8">
        <f t="shared" si="1171"/>
        <v>8.7746261870441572E-2</v>
      </c>
      <c r="M7495" s="8">
        <f t="shared" si="1166"/>
        <v>8.7103289073731743E-2</v>
      </c>
      <c r="P7495">
        <v>7493</v>
      </c>
      <c r="Q7495" s="8">
        <f t="shared" si="1172"/>
        <v>8.5686395216945294E-2</v>
      </c>
      <c r="R7495" s="8">
        <f t="shared" si="1172"/>
        <v>8.3819572918047494E-2</v>
      </c>
      <c r="S7495" s="8">
        <f t="shared" si="1172"/>
        <v>8.4746261870441569E-2</v>
      </c>
      <c r="T7495" s="8">
        <f t="shared" si="1167"/>
        <v>8.4103289073731741E-2</v>
      </c>
      <c r="W7495">
        <v>7493</v>
      </c>
      <c r="X7495" s="4">
        <f t="shared" si="1165"/>
        <v>8.9250208340462142E-2</v>
      </c>
      <c r="Y7495" s="4">
        <f t="shared" si="1163"/>
        <v>8.8290664704695779E-2</v>
      </c>
      <c r="Z7495" s="4">
        <f t="shared" si="1164"/>
        <v>8.7634173406964277E-2</v>
      </c>
    </row>
    <row r="7496" spans="1:26" x14ac:dyDescent="0.25">
      <c r="A7496" s="16">
        <f t="shared" si="1173"/>
        <v>51029</v>
      </c>
      <c r="B7496">
        <f>+'[2]Ejercicio 1'!E7713</f>
        <v>7494</v>
      </c>
      <c r="C7496" s="5">
        <v>8.7186677361242318E-2</v>
      </c>
      <c r="D7496" s="4">
        <f t="shared" si="1168"/>
        <v>8.531984315110934E-2</v>
      </c>
      <c r="E7496" s="6">
        <f t="shared" si="1169"/>
        <v>8.6246537994901132E-2</v>
      </c>
      <c r="F7496" s="7">
        <f t="shared" si="1170"/>
        <v>8.5603561106017009E-2</v>
      </c>
      <c r="I7496" s="10">
        <v>7494</v>
      </c>
      <c r="J7496" s="8">
        <f t="shared" si="1171"/>
        <v>8.8686677361242319E-2</v>
      </c>
      <c r="K7496" s="8">
        <f t="shared" si="1171"/>
        <v>8.6819843151109341E-2</v>
      </c>
      <c r="L7496" s="8">
        <f t="shared" si="1171"/>
        <v>8.7746537994901133E-2</v>
      </c>
      <c r="M7496" s="8">
        <f t="shared" si="1166"/>
        <v>8.7103561106017011E-2</v>
      </c>
      <c r="P7496">
        <v>7494</v>
      </c>
      <c r="Q7496" s="8">
        <f t="shared" si="1172"/>
        <v>8.5686677361242317E-2</v>
      </c>
      <c r="R7496" s="8">
        <f t="shared" si="1172"/>
        <v>8.3819843151109338E-2</v>
      </c>
      <c r="S7496" s="8">
        <f t="shared" si="1172"/>
        <v>8.474653799490113E-2</v>
      </c>
      <c r="T7496" s="8">
        <f t="shared" si="1167"/>
        <v>8.4103561106017008E-2</v>
      </c>
      <c r="W7496">
        <v>7494</v>
      </c>
      <c r="X7496" s="4">
        <f t="shared" si="1165"/>
        <v>8.9250772914395676E-2</v>
      </c>
      <c r="Y7496" s="4">
        <f t="shared" si="1163"/>
        <v>8.8291216955260182E-2</v>
      </c>
      <c r="Z7496" s="4">
        <f t="shared" si="1164"/>
        <v>8.7634717280259247E-2</v>
      </c>
    </row>
    <row r="7497" spans="1:26" x14ac:dyDescent="0.25">
      <c r="A7497" s="16">
        <f t="shared" si="1173"/>
        <v>51030</v>
      </c>
      <c r="B7497">
        <f>+'[2]Ejercicio 1'!E7714</f>
        <v>7495</v>
      </c>
      <c r="C7497" s="5">
        <v>8.7186959505539341E-2</v>
      </c>
      <c r="D7497" s="4">
        <f t="shared" si="1168"/>
        <v>8.5320113384134436E-2</v>
      </c>
      <c r="E7497" s="6">
        <f t="shared" si="1169"/>
        <v>8.6246814119342249E-2</v>
      </c>
      <c r="F7497" s="7">
        <f t="shared" si="1170"/>
        <v>8.5603833138270885E-2</v>
      </c>
      <c r="I7497" s="10">
        <v>7495</v>
      </c>
      <c r="J7497" s="8">
        <f t="shared" si="1171"/>
        <v>8.8686959505539342E-2</v>
      </c>
      <c r="K7497" s="8">
        <f t="shared" si="1171"/>
        <v>8.6820113384134437E-2</v>
      </c>
      <c r="L7497" s="8">
        <f t="shared" si="1171"/>
        <v>8.7746814119342251E-2</v>
      </c>
      <c r="M7497" s="8">
        <f t="shared" si="1166"/>
        <v>8.7103833138270886E-2</v>
      </c>
      <c r="P7497">
        <v>7495</v>
      </c>
      <c r="Q7497" s="8">
        <f t="shared" si="1172"/>
        <v>8.568695950553934E-2</v>
      </c>
      <c r="R7497" s="8">
        <f t="shared" si="1172"/>
        <v>8.3820113384134434E-2</v>
      </c>
      <c r="S7497" s="8">
        <f t="shared" si="1172"/>
        <v>8.4746814119342248E-2</v>
      </c>
      <c r="T7497" s="8">
        <f t="shared" si="1167"/>
        <v>8.4103833138270884E-2</v>
      </c>
      <c r="W7497">
        <v>7495</v>
      </c>
      <c r="X7497" s="4">
        <f t="shared" si="1165"/>
        <v>8.9251337488368304E-2</v>
      </c>
      <c r="Y7497" s="4">
        <f t="shared" si="1163"/>
        <v>8.8291769205715659E-2</v>
      </c>
      <c r="Z7497" s="4">
        <f t="shared" si="1164"/>
        <v>8.7635261152706326E-2</v>
      </c>
    </row>
    <row r="7498" spans="1:26" x14ac:dyDescent="0.25">
      <c r="A7498" s="16">
        <f t="shared" si="1173"/>
        <v>51031</v>
      </c>
      <c r="B7498">
        <f>+'[2]Ejercicio 1'!E7715</f>
        <v>7496</v>
      </c>
      <c r="C7498" s="5">
        <v>8.7187241649836364E-2</v>
      </c>
      <c r="D7498" s="4">
        <f t="shared" si="1168"/>
        <v>8.5320383617122394E-2</v>
      </c>
      <c r="E7498" s="6">
        <f t="shared" si="1169"/>
        <v>8.6247090243764035E-2</v>
      </c>
      <c r="F7498" s="7">
        <f t="shared" si="1170"/>
        <v>8.5604105170493341E-2</v>
      </c>
      <c r="I7498" s="10">
        <v>7496</v>
      </c>
      <c r="J7498" s="8">
        <f t="shared" si="1171"/>
        <v>8.8687241649836365E-2</v>
      </c>
      <c r="K7498" s="8">
        <f t="shared" si="1171"/>
        <v>8.6820383617122396E-2</v>
      </c>
      <c r="L7498" s="8">
        <f t="shared" si="1171"/>
        <v>8.7747090243764037E-2</v>
      </c>
      <c r="M7498" s="8">
        <f t="shared" si="1166"/>
        <v>8.7104105170493343E-2</v>
      </c>
      <c r="P7498">
        <v>7496</v>
      </c>
      <c r="Q7498" s="8">
        <f t="shared" si="1172"/>
        <v>8.5687241649836363E-2</v>
      </c>
      <c r="R7498" s="8">
        <f t="shared" si="1172"/>
        <v>8.3820383617122393E-2</v>
      </c>
      <c r="S7498" s="8">
        <f t="shared" si="1172"/>
        <v>8.4747090243764034E-2</v>
      </c>
      <c r="T7498" s="8">
        <f t="shared" si="1167"/>
        <v>8.410410517049334E-2</v>
      </c>
      <c r="W7498">
        <v>7496</v>
      </c>
      <c r="X7498" s="4">
        <f t="shared" si="1165"/>
        <v>8.9251902062378707E-2</v>
      </c>
      <c r="Y7498" s="4">
        <f t="shared" si="1163"/>
        <v>8.8292321456204512E-2</v>
      </c>
      <c r="Z7498" s="4">
        <f t="shared" si="1164"/>
        <v>8.7635805025064906E-2</v>
      </c>
    </row>
    <row r="7499" spans="1:26" x14ac:dyDescent="0.25">
      <c r="A7499" s="16">
        <f t="shared" si="1173"/>
        <v>51032</v>
      </c>
      <c r="B7499">
        <f>+'[2]Ejercicio 1'!E7716</f>
        <v>7497</v>
      </c>
      <c r="C7499" s="5">
        <v>8.7187523794133387E-2</v>
      </c>
      <c r="D7499" s="4">
        <f t="shared" si="1168"/>
        <v>8.5320653850073633E-2</v>
      </c>
      <c r="E7499" s="6">
        <f t="shared" si="1169"/>
        <v>8.6247366368167377E-2</v>
      </c>
      <c r="F7499" s="7">
        <f t="shared" si="1170"/>
        <v>8.5604377202684406E-2</v>
      </c>
      <c r="I7499" s="10">
        <v>7497</v>
      </c>
      <c r="J7499" s="8">
        <f t="shared" si="1171"/>
        <v>8.8687523794133388E-2</v>
      </c>
      <c r="K7499" s="8">
        <f t="shared" si="1171"/>
        <v>8.6820653850073634E-2</v>
      </c>
      <c r="L7499" s="8">
        <f t="shared" si="1171"/>
        <v>8.7747366368167379E-2</v>
      </c>
      <c r="M7499" s="8">
        <f t="shared" si="1166"/>
        <v>8.7104377202684408E-2</v>
      </c>
      <c r="P7499">
        <v>7497</v>
      </c>
      <c r="Q7499" s="8">
        <f t="shared" si="1172"/>
        <v>8.5687523794133386E-2</v>
      </c>
      <c r="R7499" s="8">
        <f t="shared" si="1172"/>
        <v>8.3820653850073631E-2</v>
      </c>
      <c r="S7499" s="8">
        <f t="shared" si="1172"/>
        <v>8.4747366368167376E-2</v>
      </c>
      <c r="T7499" s="8">
        <f t="shared" si="1167"/>
        <v>8.4104377202684405E-2</v>
      </c>
      <c r="W7499">
        <v>7497</v>
      </c>
      <c r="X7499" s="4">
        <f t="shared" si="1165"/>
        <v>8.9252466636410621E-2</v>
      </c>
      <c r="Y7499" s="4">
        <f t="shared" si="1163"/>
        <v>8.8292873706657352E-2</v>
      </c>
      <c r="Z7499" s="4">
        <f t="shared" si="1164"/>
        <v>8.7636348898097224E-2</v>
      </c>
    </row>
    <row r="7500" spans="1:26" x14ac:dyDescent="0.25">
      <c r="A7500" s="16">
        <f t="shared" si="1173"/>
        <v>51033</v>
      </c>
      <c r="B7500">
        <f>+'[2]Ejercicio 1'!E7717</f>
        <v>7498</v>
      </c>
      <c r="C7500" s="5">
        <v>8.7187805938430396E-2</v>
      </c>
      <c r="D7500" s="4">
        <f t="shared" si="1168"/>
        <v>8.5320924082988317E-2</v>
      </c>
      <c r="E7500" s="6">
        <f t="shared" si="1169"/>
        <v>8.6247642492552276E-2</v>
      </c>
      <c r="F7500" s="7">
        <f t="shared" si="1170"/>
        <v>8.5604649234846911E-2</v>
      </c>
      <c r="I7500" s="10">
        <v>7498</v>
      </c>
      <c r="J7500" s="8">
        <f t="shared" si="1171"/>
        <v>8.8687805938430397E-2</v>
      </c>
      <c r="K7500" s="8">
        <f t="shared" si="1171"/>
        <v>8.6820924082988318E-2</v>
      </c>
      <c r="L7500" s="8">
        <f t="shared" si="1171"/>
        <v>8.7747642492552277E-2</v>
      </c>
      <c r="M7500" s="8">
        <f t="shared" si="1166"/>
        <v>8.7104649234846912E-2</v>
      </c>
      <c r="P7500">
        <v>7498</v>
      </c>
      <c r="Q7500" s="8">
        <f t="shared" si="1172"/>
        <v>8.5687805938430395E-2</v>
      </c>
      <c r="R7500" s="8">
        <f t="shared" si="1172"/>
        <v>8.3820924082988316E-2</v>
      </c>
      <c r="S7500" s="8">
        <f t="shared" si="1172"/>
        <v>8.4747642492552275E-2</v>
      </c>
      <c r="T7500" s="8">
        <f t="shared" si="1167"/>
        <v>8.4104649234846909E-2</v>
      </c>
      <c r="W7500">
        <v>7498</v>
      </c>
      <c r="X7500" s="4">
        <f t="shared" si="1165"/>
        <v>8.9253031210516323E-2</v>
      </c>
      <c r="Y7500" s="4">
        <f t="shared" si="1163"/>
        <v>8.8293425957143568E-2</v>
      </c>
      <c r="Z7500" s="4">
        <f t="shared" si="1164"/>
        <v>8.7636892771041044E-2</v>
      </c>
    </row>
    <row r="7501" spans="1:26" x14ac:dyDescent="0.25">
      <c r="A7501" s="16">
        <f t="shared" si="1173"/>
        <v>51034</v>
      </c>
      <c r="B7501">
        <f>+'[2]Ejercicio 1'!E7718</f>
        <v>7499</v>
      </c>
      <c r="C7501" s="5">
        <v>8.7188088082727419E-2</v>
      </c>
      <c r="D7501" s="4">
        <f t="shared" si="1168"/>
        <v>8.532119431586567E-2</v>
      </c>
      <c r="E7501" s="6">
        <f t="shared" si="1169"/>
        <v>8.6247918616916969E-2</v>
      </c>
      <c r="F7501" s="7">
        <f t="shared" si="1170"/>
        <v>8.5604921266975165E-2</v>
      </c>
      <c r="I7501" s="10">
        <v>7499</v>
      </c>
      <c r="J7501" s="8">
        <f t="shared" si="1171"/>
        <v>8.868808808272742E-2</v>
      </c>
      <c r="K7501" s="8">
        <f t="shared" si="1171"/>
        <v>8.6821194315865671E-2</v>
      </c>
      <c r="L7501" s="8">
        <f t="shared" si="1171"/>
        <v>8.774791861691697E-2</v>
      </c>
      <c r="M7501" s="8">
        <f t="shared" si="1166"/>
        <v>8.7104921266975166E-2</v>
      </c>
      <c r="P7501">
        <v>7499</v>
      </c>
      <c r="Q7501" s="8">
        <f t="shared" si="1172"/>
        <v>8.5688088082727418E-2</v>
      </c>
      <c r="R7501" s="8">
        <f t="shared" si="1172"/>
        <v>8.3821194315865669E-2</v>
      </c>
      <c r="S7501" s="8">
        <f t="shared" si="1172"/>
        <v>8.4747918616916967E-2</v>
      </c>
      <c r="T7501" s="8">
        <f t="shared" si="1167"/>
        <v>8.4104921266975163E-2</v>
      </c>
      <c r="W7501">
        <v>7499</v>
      </c>
      <c r="X7501" s="4">
        <f t="shared" si="1165"/>
        <v>8.9253595784642675E-2</v>
      </c>
      <c r="Y7501" s="4">
        <f t="shared" si="1163"/>
        <v>8.8293978207447082E-2</v>
      </c>
      <c r="Z7501" s="4">
        <f t="shared" si="1164"/>
        <v>8.763743664389638E-2</v>
      </c>
    </row>
    <row r="7502" spans="1:26" x14ac:dyDescent="0.25">
      <c r="A7502" s="16">
        <f t="shared" si="1173"/>
        <v>51035</v>
      </c>
      <c r="B7502">
        <f>+'[2]Ejercicio 1'!E7719</f>
        <v>7500</v>
      </c>
      <c r="C7502" s="5">
        <v>8.7188370227024442E-2</v>
      </c>
      <c r="D7502" s="4">
        <f t="shared" si="1168"/>
        <v>8.5321464548706094E-2</v>
      </c>
      <c r="E7502" s="6">
        <f t="shared" si="1169"/>
        <v>8.6248194741264092E-2</v>
      </c>
      <c r="F7502" s="7">
        <f t="shared" si="1170"/>
        <v>8.5605193299072013E-2</v>
      </c>
      <c r="I7502" s="10">
        <v>7500</v>
      </c>
      <c r="J7502" s="8">
        <f t="shared" si="1171"/>
        <v>8.8688370227024443E-2</v>
      </c>
      <c r="K7502" s="8">
        <f t="shared" si="1171"/>
        <v>8.6821464548706095E-2</v>
      </c>
      <c r="L7502" s="8">
        <f t="shared" si="1171"/>
        <v>8.7748194741264093E-2</v>
      </c>
      <c r="M7502" s="8">
        <f t="shared" si="1166"/>
        <v>8.7105193299072015E-2</v>
      </c>
      <c r="P7502">
        <v>7500</v>
      </c>
      <c r="Q7502" s="8">
        <f t="shared" si="1172"/>
        <v>8.5688370227024441E-2</v>
      </c>
      <c r="R7502" s="8">
        <f t="shared" si="1172"/>
        <v>8.3821464548706093E-2</v>
      </c>
      <c r="S7502" s="8">
        <f t="shared" si="1172"/>
        <v>8.4748194741264091E-2</v>
      </c>
      <c r="T7502" s="8">
        <f t="shared" si="1167"/>
        <v>8.4105193299072012E-2</v>
      </c>
      <c r="W7502">
        <v>7500</v>
      </c>
      <c r="X7502" s="4">
        <f t="shared" si="1165"/>
        <v>8.9254160358807677E-2</v>
      </c>
      <c r="Y7502" s="4">
        <f t="shared" si="1163"/>
        <v>8.829453045778661E-2</v>
      </c>
      <c r="Z7502" s="4">
        <f t="shared" si="1164"/>
        <v>8.7637980515900951E-2</v>
      </c>
    </row>
    <row r="7503" spans="1:26" x14ac:dyDescent="0.25">
      <c r="A7503" s="16">
        <f t="shared" si="1173"/>
        <v>51036</v>
      </c>
      <c r="B7503">
        <f>+'[2]Ejercicio 1'!E7720</f>
        <v>7501</v>
      </c>
      <c r="C7503" s="5">
        <v>8.7188652371321465E-2</v>
      </c>
      <c r="D7503" s="4">
        <f t="shared" si="1168"/>
        <v>8.5321734781509562E-2</v>
      </c>
      <c r="E7503" s="6">
        <f t="shared" si="1169"/>
        <v>8.6248470865591897E-2</v>
      </c>
      <c r="F7503" s="7">
        <f t="shared" si="1170"/>
        <v>8.5605465331137456E-2</v>
      </c>
      <c r="I7503" s="10">
        <v>7501</v>
      </c>
      <c r="J7503" s="8">
        <f t="shared" si="1171"/>
        <v>8.8688652371321466E-2</v>
      </c>
      <c r="K7503" s="8">
        <f t="shared" si="1171"/>
        <v>8.6821734781509563E-2</v>
      </c>
      <c r="L7503" s="8">
        <f t="shared" si="1171"/>
        <v>8.7748470865591899E-2</v>
      </c>
      <c r="M7503" s="8">
        <f t="shared" si="1166"/>
        <v>8.7105465331137458E-2</v>
      </c>
      <c r="P7503">
        <v>7501</v>
      </c>
      <c r="Q7503" s="8">
        <f t="shared" si="1172"/>
        <v>8.5688652371321464E-2</v>
      </c>
      <c r="R7503" s="8">
        <f t="shared" si="1172"/>
        <v>8.382173478150956E-2</v>
      </c>
      <c r="S7503" s="8">
        <f t="shared" si="1172"/>
        <v>8.4748470865591896E-2</v>
      </c>
      <c r="T7503" s="8">
        <f t="shared" si="1167"/>
        <v>8.4105465331137455E-2</v>
      </c>
      <c r="W7503">
        <v>7501</v>
      </c>
      <c r="X7503" s="4">
        <f t="shared" si="1165"/>
        <v>8.9254724933010898E-2</v>
      </c>
      <c r="Y7503" s="4">
        <f t="shared" si="1163"/>
        <v>8.82950827080866E-2</v>
      </c>
      <c r="Z7503" s="4">
        <f t="shared" si="1164"/>
        <v>8.7638524388576416E-2</v>
      </c>
    </row>
    <row r="7504" spans="1:26" x14ac:dyDescent="0.25">
      <c r="A7504" s="16">
        <f t="shared" si="1173"/>
        <v>51037</v>
      </c>
      <c r="B7504">
        <f>+'[2]Ejercicio 1'!E7721</f>
        <v>7502</v>
      </c>
      <c r="C7504" s="5">
        <v>8.7188934515618488E-2</v>
      </c>
      <c r="D7504" s="4">
        <f t="shared" si="1168"/>
        <v>8.5322005014276101E-2</v>
      </c>
      <c r="E7504" s="6">
        <f t="shared" si="1169"/>
        <v>8.6248746989900371E-2</v>
      </c>
      <c r="F7504" s="7">
        <f t="shared" si="1170"/>
        <v>8.5605737363171494E-2</v>
      </c>
      <c r="I7504" s="10">
        <v>7502</v>
      </c>
      <c r="J7504" s="8">
        <f t="shared" si="1171"/>
        <v>8.8688934515618489E-2</v>
      </c>
      <c r="K7504" s="8">
        <f t="shared" si="1171"/>
        <v>8.6822005014276102E-2</v>
      </c>
      <c r="L7504" s="8">
        <f t="shared" si="1171"/>
        <v>8.7748746989900372E-2</v>
      </c>
      <c r="M7504" s="8">
        <f t="shared" si="1166"/>
        <v>8.7105737363171495E-2</v>
      </c>
      <c r="P7504">
        <v>7502</v>
      </c>
      <c r="Q7504" s="8">
        <f t="shared" si="1172"/>
        <v>8.5688934515618487E-2</v>
      </c>
      <c r="R7504" s="8">
        <f t="shared" si="1172"/>
        <v>8.3822005014276099E-2</v>
      </c>
      <c r="S7504" s="8">
        <f t="shared" si="1172"/>
        <v>8.474874698990037E-2</v>
      </c>
      <c r="T7504" s="8">
        <f t="shared" si="1167"/>
        <v>8.4105737363171493E-2</v>
      </c>
      <c r="W7504">
        <v>7502</v>
      </c>
      <c r="X7504" s="4">
        <f t="shared" si="1165"/>
        <v>8.9255289507235186E-2</v>
      </c>
      <c r="Y7504" s="4">
        <f t="shared" si="1163"/>
        <v>8.8295634958349703E-2</v>
      </c>
      <c r="Z7504" s="4">
        <f t="shared" si="1164"/>
        <v>8.7639068261166242E-2</v>
      </c>
    </row>
    <row r="7505" spans="1:26" x14ac:dyDescent="0.25">
      <c r="A7505" s="16">
        <f t="shared" si="1173"/>
        <v>51038</v>
      </c>
      <c r="B7505">
        <f>+'[2]Ejercicio 1'!E7722</f>
        <v>7503</v>
      </c>
      <c r="C7505" s="5">
        <v>8.7189216659915511E-2</v>
      </c>
      <c r="D7505" s="4">
        <f t="shared" si="1168"/>
        <v>8.5322275247006099E-2</v>
      </c>
      <c r="E7505" s="6">
        <f t="shared" si="1169"/>
        <v>8.6249023114191276E-2</v>
      </c>
      <c r="F7505" s="7">
        <f t="shared" si="1170"/>
        <v>8.560600939517414E-2</v>
      </c>
      <c r="I7505" s="10">
        <v>7503</v>
      </c>
      <c r="J7505" s="8">
        <f t="shared" si="1171"/>
        <v>8.8689216659915512E-2</v>
      </c>
      <c r="K7505" s="8">
        <f t="shared" si="1171"/>
        <v>8.68222752470061E-2</v>
      </c>
      <c r="L7505" s="8">
        <f t="shared" si="1171"/>
        <v>8.7749023114191277E-2</v>
      </c>
      <c r="M7505" s="8">
        <f t="shared" si="1166"/>
        <v>8.7106009395174142E-2</v>
      </c>
      <c r="P7505">
        <v>7503</v>
      </c>
      <c r="Q7505" s="8">
        <f t="shared" si="1172"/>
        <v>8.568921665991551E-2</v>
      </c>
      <c r="R7505" s="8">
        <f t="shared" si="1172"/>
        <v>8.3822275247006098E-2</v>
      </c>
      <c r="S7505" s="8">
        <f t="shared" si="1172"/>
        <v>8.4749023114191274E-2</v>
      </c>
      <c r="T7505" s="8">
        <f t="shared" si="1167"/>
        <v>8.4106009395174139E-2</v>
      </c>
      <c r="W7505">
        <v>7503</v>
      </c>
      <c r="X7505" s="4">
        <f t="shared" si="1165"/>
        <v>8.9255854081533706E-2</v>
      </c>
      <c r="Y7505" s="4">
        <f t="shared" si="1163"/>
        <v>8.829618720864707E-2</v>
      </c>
      <c r="Z7505" s="4">
        <f t="shared" si="1164"/>
        <v>8.7639612132902459E-2</v>
      </c>
    </row>
    <row r="7506" spans="1:26" x14ac:dyDescent="0.25">
      <c r="A7506" s="16">
        <f t="shared" si="1173"/>
        <v>51039</v>
      </c>
      <c r="B7506">
        <f>+'[2]Ejercicio 1'!E7723</f>
        <v>7504</v>
      </c>
      <c r="C7506" s="5">
        <v>8.7189498804212534E-2</v>
      </c>
      <c r="D7506" s="4">
        <f t="shared" si="1168"/>
        <v>8.5322545479698766E-2</v>
      </c>
      <c r="E7506" s="6">
        <f t="shared" si="1169"/>
        <v>8.6249299238461974E-2</v>
      </c>
      <c r="F7506" s="7">
        <f t="shared" si="1170"/>
        <v>8.5606281427145367E-2</v>
      </c>
      <c r="I7506" s="10">
        <v>7504</v>
      </c>
      <c r="J7506" s="8">
        <f t="shared" si="1171"/>
        <v>8.8689498804212535E-2</v>
      </c>
      <c r="K7506" s="8">
        <f t="shared" si="1171"/>
        <v>8.6822545479698768E-2</v>
      </c>
      <c r="L7506" s="8">
        <f t="shared" si="1171"/>
        <v>8.7749299238461975E-2</v>
      </c>
      <c r="M7506" s="8">
        <f t="shared" si="1166"/>
        <v>8.7106281427145368E-2</v>
      </c>
      <c r="P7506">
        <v>7504</v>
      </c>
      <c r="Q7506" s="8">
        <f t="shared" si="1172"/>
        <v>8.5689498804212533E-2</v>
      </c>
      <c r="R7506" s="8">
        <f t="shared" si="1172"/>
        <v>8.3822545479698765E-2</v>
      </c>
      <c r="S7506" s="8">
        <f t="shared" si="1172"/>
        <v>8.4749299238461973E-2</v>
      </c>
      <c r="T7506" s="8">
        <f t="shared" si="1167"/>
        <v>8.4106281427145366E-2</v>
      </c>
      <c r="W7506">
        <v>7504</v>
      </c>
      <c r="X7506" s="4">
        <f t="shared" si="1165"/>
        <v>8.9256418655852432E-2</v>
      </c>
      <c r="Y7506" s="4">
        <f t="shared" si="1163"/>
        <v>8.8296739458834622E-2</v>
      </c>
      <c r="Z7506" s="4">
        <f t="shared" si="1164"/>
        <v>8.7640156005315273E-2</v>
      </c>
    </row>
    <row r="7507" spans="1:26" x14ac:dyDescent="0.25">
      <c r="A7507" s="16">
        <f t="shared" si="1173"/>
        <v>51040</v>
      </c>
      <c r="B7507">
        <f>+'[2]Ejercicio 1'!E7724</f>
        <v>7505</v>
      </c>
      <c r="C7507" s="5">
        <v>8.7189780948509543E-2</v>
      </c>
      <c r="D7507" s="4">
        <f t="shared" si="1168"/>
        <v>8.5322815712354699E-2</v>
      </c>
      <c r="E7507" s="6">
        <f t="shared" si="1169"/>
        <v>8.6249575362714229E-2</v>
      </c>
      <c r="F7507" s="7">
        <f t="shared" si="1170"/>
        <v>8.5606553459085202E-2</v>
      </c>
      <c r="I7507" s="10">
        <v>7505</v>
      </c>
      <c r="J7507" s="8">
        <f t="shared" si="1171"/>
        <v>8.8689780948509545E-2</v>
      </c>
      <c r="K7507" s="8">
        <f t="shared" si="1171"/>
        <v>8.6822815712354701E-2</v>
      </c>
      <c r="L7507" s="8">
        <f t="shared" si="1171"/>
        <v>8.774957536271423E-2</v>
      </c>
      <c r="M7507" s="8">
        <f t="shared" si="1166"/>
        <v>8.7106553459085204E-2</v>
      </c>
      <c r="P7507">
        <v>7505</v>
      </c>
      <c r="Q7507" s="8">
        <f t="shared" si="1172"/>
        <v>8.5689780948509542E-2</v>
      </c>
      <c r="R7507" s="8">
        <f t="shared" si="1172"/>
        <v>8.3822815712354698E-2</v>
      </c>
      <c r="S7507" s="8">
        <f t="shared" si="1172"/>
        <v>8.4749575362714227E-2</v>
      </c>
      <c r="T7507" s="8">
        <f t="shared" si="1167"/>
        <v>8.4106553459085201E-2</v>
      </c>
      <c r="W7507">
        <v>7505</v>
      </c>
      <c r="X7507" s="4">
        <f t="shared" si="1165"/>
        <v>8.9256983230209808E-2</v>
      </c>
      <c r="Y7507" s="4">
        <f t="shared" si="1163"/>
        <v>8.8297291708912373E-2</v>
      </c>
      <c r="Z7507" s="4">
        <f t="shared" si="1164"/>
        <v>8.7640699876874492E-2</v>
      </c>
    </row>
    <row r="7508" spans="1:26" x14ac:dyDescent="0.25">
      <c r="A7508" s="16">
        <f t="shared" si="1173"/>
        <v>51041</v>
      </c>
      <c r="B7508">
        <f>+'[2]Ejercicio 1'!E7725</f>
        <v>7506</v>
      </c>
      <c r="C7508" s="5">
        <v>8.7190063092806566E-2</v>
      </c>
      <c r="D7508" s="4">
        <f t="shared" si="1168"/>
        <v>8.5323085944973481E-2</v>
      </c>
      <c r="E7508" s="6">
        <f t="shared" si="1169"/>
        <v>8.6249851486948026E-2</v>
      </c>
      <c r="F7508" s="7">
        <f t="shared" si="1170"/>
        <v>8.5606825490993632E-2</v>
      </c>
      <c r="I7508" s="10">
        <v>7506</v>
      </c>
      <c r="J7508" s="8">
        <f t="shared" si="1171"/>
        <v>8.8690063092806568E-2</v>
      </c>
      <c r="K7508" s="8">
        <f t="shared" si="1171"/>
        <v>8.6823085944973483E-2</v>
      </c>
      <c r="L7508" s="8">
        <f t="shared" si="1171"/>
        <v>8.7749851486948027E-2</v>
      </c>
      <c r="M7508" s="8">
        <f t="shared" si="1166"/>
        <v>8.7106825490993633E-2</v>
      </c>
      <c r="P7508">
        <v>7506</v>
      </c>
      <c r="Q7508" s="8">
        <f t="shared" si="1172"/>
        <v>8.5690063092806565E-2</v>
      </c>
      <c r="R7508" s="8">
        <f t="shared" si="1172"/>
        <v>8.382308594497348E-2</v>
      </c>
      <c r="S7508" s="8">
        <f t="shared" si="1172"/>
        <v>8.4749851486948025E-2</v>
      </c>
      <c r="T7508" s="8">
        <f t="shared" si="1167"/>
        <v>8.4106825490993631E-2</v>
      </c>
      <c r="W7508">
        <v>7506</v>
      </c>
      <c r="X7508" s="4">
        <f t="shared" si="1165"/>
        <v>8.9257547804605833E-2</v>
      </c>
      <c r="Y7508" s="4">
        <f t="shared" si="1163"/>
        <v>8.829784395909554E-2</v>
      </c>
      <c r="Z7508" s="4">
        <f t="shared" si="1164"/>
        <v>8.7641243749107464E-2</v>
      </c>
    </row>
    <row r="7509" spans="1:26" x14ac:dyDescent="0.25">
      <c r="A7509" s="16">
        <f t="shared" si="1173"/>
        <v>51042</v>
      </c>
      <c r="B7509">
        <f>+'[2]Ejercicio 1'!E7726</f>
        <v>7507</v>
      </c>
      <c r="C7509" s="5">
        <v>8.7190345237103589E-2</v>
      </c>
      <c r="D7509" s="4">
        <f t="shared" si="1168"/>
        <v>8.5323356177555529E-2</v>
      </c>
      <c r="E7509" s="6">
        <f t="shared" si="1169"/>
        <v>8.6250127611162519E-2</v>
      </c>
      <c r="F7509" s="7">
        <f t="shared" si="1170"/>
        <v>8.5607097522867798E-2</v>
      </c>
      <c r="I7509" s="10">
        <v>7507</v>
      </c>
      <c r="J7509" s="8">
        <f t="shared" si="1171"/>
        <v>8.8690345237103591E-2</v>
      </c>
      <c r="K7509" s="8">
        <f t="shared" si="1171"/>
        <v>8.682335617755553E-2</v>
      </c>
      <c r="L7509" s="8">
        <f t="shared" si="1171"/>
        <v>8.7750127611162521E-2</v>
      </c>
      <c r="M7509" s="8">
        <f t="shared" si="1166"/>
        <v>8.7107097522867799E-2</v>
      </c>
      <c r="P7509">
        <v>7507</v>
      </c>
      <c r="Q7509" s="8">
        <f t="shared" si="1172"/>
        <v>8.5690345237103588E-2</v>
      </c>
      <c r="R7509" s="8">
        <f t="shared" si="1172"/>
        <v>8.3823356177555527E-2</v>
      </c>
      <c r="S7509" s="8">
        <f t="shared" si="1172"/>
        <v>8.4750127611162518E-2</v>
      </c>
      <c r="T7509" s="8">
        <f t="shared" si="1167"/>
        <v>8.4107097522867796E-2</v>
      </c>
      <c r="W7509">
        <v>7507</v>
      </c>
      <c r="X7509" s="4">
        <f t="shared" si="1165"/>
        <v>8.9258112379040064E-2</v>
      </c>
      <c r="Y7509" s="4">
        <f t="shared" si="1163"/>
        <v>8.829839620916978E-2</v>
      </c>
      <c r="Z7509" s="4">
        <f t="shared" si="1164"/>
        <v>8.7641787620489672E-2</v>
      </c>
    </row>
    <row r="7510" spans="1:26" x14ac:dyDescent="0.25">
      <c r="A7510" s="16">
        <f t="shared" si="1173"/>
        <v>51043</v>
      </c>
      <c r="B7510">
        <f>+'[2]Ejercicio 1'!E7727</f>
        <v>7508</v>
      </c>
      <c r="C7510" s="5">
        <v>8.7190627381400612E-2</v>
      </c>
      <c r="D7510" s="4">
        <f t="shared" si="1168"/>
        <v>8.532362641010105E-2</v>
      </c>
      <c r="E7510" s="6">
        <f t="shared" si="1169"/>
        <v>8.6250403735358555E-2</v>
      </c>
      <c r="F7510" s="7">
        <f t="shared" si="1170"/>
        <v>8.5607369554716276E-2</v>
      </c>
      <c r="I7510" s="10">
        <v>7508</v>
      </c>
      <c r="J7510" s="8">
        <f t="shared" si="1171"/>
        <v>8.8690627381400614E-2</v>
      </c>
      <c r="K7510" s="8">
        <f t="shared" si="1171"/>
        <v>8.6823626410101051E-2</v>
      </c>
      <c r="L7510" s="8">
        <f t="shared" si="1171"/>
        <v>8.7750403735358556E-2</v>
      </c>
      <c r="M7510" s="8">
        <f t="shared" si="1166"/>
        <v>8.7107369554716277E-2</v>
      </c>
      <c r="P7510">
        <v>7508</v>
      </c>
      <c r="Q7510" s="8">
        <f t="shared" si="1172"/>
        <v>8.5690627381400611E-2</v>
      </c>
      <c r="R7510" s="8">
        <f t="shared" si="1172"/>
        <v>8.3823626410101049E-2</v>
      </c>
      <c r="S7510" s="8">
        <f t="shared" si="1172"/>
        <v>8.4750403735358554E-2</v>
      </c>
      <c r="T7510" s="8">
        <f t="shared" si="1167"/>
        <v>8.4107369554716274E-2</v>
      </c>
      <c r="W7510">
        <v>7508</v>
      </c>
      <c r="X7510" s="4">
        <f t="shared" si="1165"/>
        <v>8.9258676953513388E-2</v>
      </c>
      <c r="Y7510" s="4">
        <f t="shared" si="1163"/>
        <v>8.8298948459207133E-2</v>
      </c>
      <c r="Z7510" s="4">
        <f t="shared" si="1164"/>
        <v>8.7642331492548492E-2</v>
      </c>
    </row>
    <row r="7511" spans="1:26" x14ac:dyDescent="0.25">
      <c r="A7511" s="16">
        <f t="shared" si="1173"/>
        <v>51044</v>
      </c>
      <c r="B7511">
        <f>+'[2]Ejercicio 1'!E7728</f>
        <v>7509</v>
      </c>
      <c r="C7511" s="5">
        <v>8.7190909525697635E-2</v>
      </c>
      <c r="D7511" s="4">
        <f t="shared" si="1168"/>
        <v>8.5323896642609018E-2</v>
      </c>
      <c r="E7511" s="6">
        <f t="shared" si="1169"/>
        <v>8.6250679859535259E-2</v>
      </c>
      <c r="F7511" s="7">
        <f t="shared" si="1170"/>
        <v>8.5607641586527644E-2</v>
      </c>
      <c r="I7511" s="10">
        <v>7509</v>
      </c>
      <c r="J7511" s="8">
        <f t="shared" si="1171"/>
        <v>8.8690909525697637E-2</v>
      </c>
      <c r="K7511" s="8">
        <f t="shared" si="1171"/>
        <v>8.6823896642609019E-2</v>
      </c>
      <c r="L7511" s="8">
        <f t="shared" si="1171"/>
        <v>8.7750679859535261E-2</v>
      </c>
      <c r="M7511" s="8">
        <f t="shared" si="1166"/>
        <v>8.7107641586527645E-2</v>
      </c>
      <c r="P7511">
        <v>7509</v>
      </c>
      <c r="Q7511" s="8">
        <f t="shared" si="1172"/>
        <v>8.5690909525697634E-2</v>
      </c>
      <c r="R7511" s="8">
        <f t="shared" si="1172"/>
        <v>8.3823896642609017E-2</v>
      </c>
      <c r="S7511" s="8">
        <f t="shared" si="1172"/>
        <v>8.4750679859535258E-2</v>
      </c>
      <c r="T7511" s="8">
        <f t="shared" si="1167"/>
        <v>8.4107641586527643E-2</v>
      </c>
      <c r="W7511">
        <v>7509</v>
      </c>
      <c r="X7511" s="4">
        <f t="shared" si="1165"/>
        <v>8.9259241528024932E-2</v>
      </c>
      <c r="Y7511" s="4">
        <f t="shared" si="1163"/>
        <v>8.8299500709204948E-2</v>
      </c>
      <c r="Z7511" s="4">
        <f t="shared" si="1164"/>
        <v>8.7642875363750858E-2</v>
      </c>
    </row>
    <row r="7512" spans="1:26" x14ac:dyDescent="0.25">
      <c r="A7512" s="16">
        <f t="shared" si="1173"/>
        <v>51045</v>
      </c>
      <c r="B7512">
        <f>+'[2]Ejercicio 1'!E7729</f>
        <v>7510</v>
      </c>
      <c r="C7512" s="5">
        <v>8.7191191669994658E-2</v>
      </c>
      <c r="D7512" s="4">
        <f t="shared" si="1168"/>
        <v>8.5324166875080251E-2</v>
      </c>
      <c r="E7512" s="6">
        <f t="shared" si="1169"/>
        <v>8.6250955983692645E-2</v>
      </c>
      <c r="F7512" s="7">
        <f t="shared" si="1170"/>
        <v>8.5607913618310452E-2</v>
      </c>
      <c r="I7512" s="10">
        <v>7510</v>
      </c>
      <c r="J7512" s="8">
        <f t="shared" si="1171"/>
        <v>8.869119166999466E-2</v>
      </c>
      <c r="K7512" s="8">
        <f t="shared" si="1171"/>
        <v>8.6824166875080253E-2</v>
      </c>
      <c r="L7512" s="8">
        <f t="shared" si="1171"/>
        <v>8.7750955983692647E-2</v>
      </c>
      <c r="M7512" s="8">
        <f t="shared" si="1166"/>
        <v>8.7107913618310454E-2</v>
      </c>
      <c r="P7512">
        <v>7510</v>
      </c>
      <c r="Q7512" s="8">
        <f t="shared" si="1172"/>
        <v>8.5691191669994657E-2</v>
      </c>
      <c r="R7512" s="8">
        <f t="shared" si="1172"/>
        <v>8.382416687508025E-2</v>
      </c>
      <c r="S7512" s="8">
        <f t="shared" si="1172"/>
        <v>8.4750955983692644E-2</v>
      </c>
      <c r="T7512" s="8">
        <f t="shared" si="1167"/>
        <v>8.4107913618310451E-2</v>
      </c>
      <c r="W7512">
        <v>7510</v>
      </c>
      <c r="X7512" s="4">
        <f t="shared" si="1165"/>
        <v>8.9259806102575112E-2</v>
      </c>
      <c r="Y7512" s="4">
        <f t="shared" si="1163"/>
        <v>8.830005295909385E-2</v>
      </c>
      <c r="Z7512" s="4">
        <f t="shared" si="1164"/>
        <v>8.7643419234870415E-2</v>
      </c>
    </row>
    <row r="7513" spans="1:26" x14ac:dyDescent="0.25">
      <c r="A7513" s="16">
        <f t="shared" si="1173"/>
        <v>51046</v>
      </c>
      <c r="B7513">
        <f>+'[2]Ejercicio 1'!E7730</f>
        <v>7511</v>
      </c>
      <c r="C7513" s="5">
        <v>8.7191473814291681E-2</v>
      </c>
      <c r="D7513" s="4">
        <f t="shared" si="1168"/>
        <v>8.5324437107514556E-2</v>
      </c>
      <c r="E7513" s="6">
        <f t="shared" si="1169"/>
        <v>8.6251232107832462E-2</v>
      </c>
      <c r="F7513" s="7">
        <f t="shared" si="1170"/>
        <v>8.5608185650061869E-2</v>
      </c>
      <c r="I7513" s="10">
        <v>7511</v>
      </c>
      <c r="J7513" s="8">
        <f t="shared" si="1171"/>
        <v>8.8691473814291683E-2</v>
      </c>
      <c r="K7513" s="8">
        <f t="shared" si="1171"/>
        <v>8.6824437107514557E-2</v>
      </c>
      <c r="L7513" s="8">
        <f t="shared" si="1171"/>
        <v>8.7751232107832464E-2</v>
      </c>
      <c r="M7513" s="8">
        <f t="shared" si="1166"/>
        <v>8.710818565006187E-2</v>
      </c>
      <c r="P7513">
        <v>7511</v>
      </c>
      <c r="Q7513" s="8">
        <f t="shared" si="1172"/>
        <v>8.569147381429168E-2</v>
      </c>
      <c r="R7513" s="8">
        <f t="shared" si="1172"/>
        <v>8.3824437107514554E-2</v>
      </c>
      <c r="S7513" s="8">
        <f t="shared" si="1172"/>
        <v>8.4751232107832461E-2</v>
      </c>
      <c r="T7513" s="8">
        <f t="shared" si="1167"/>
        <v>8.4108185650061867E-2</v>
      </c>
      <c r="W7513">
        <v>7511</v>
      </c>
      <c r="X7513" s="4">
        <f t="shared" si="1165"/>
        <v>8.9260370677163081E-2</v>
      </c>
      <c r="Y7513" s="4">
        <f t="shared" si="1163"/>
        <v>8.8300605209089028E-2</v>
      </c>
      <c r="Z7513" s="4">
        <f t="shared" si="1164"/>
        <v>8.764396310666088E-2</v>
      </c>
    </row>
    <row r="7514" spans="1:26" x14ac:dyDescent="0.25">
      <c r="A7514" s="16">
        <f t="shared" si="1173"/>
        <v>51047</v>
      </c>
      <c r="B7514">
        <f>+'[2]Ejercicio 1'!E7731</f>
        <v>7512</v>
      </c>
      <c r="C7514" s="5">
        <v>8.719175595858869E-2</v>
      </c>
      <c r="D7514" s="4">
        <f t="shared" si="1168"/>
        <v>8.5324707339911918E-2</v>
      </c>
      <c r="E7514" s="6">
        <f t="shared" si="1169"/>
        <v>8.6251508231952073E-2</v>
      </c>
      <c r="F7514" s="7">
        <f t="shared" si="1170"/>
        <v>8.5608457681781866E-2</v>
      </c>
      <c r="I7514" s="10">
        <v>7512</v>
      </c>
      <c r="J7514" s="8">
        <f t="shared" si="1171"/>
        <v>8.8691755958588692E-2</v>
      </c>
      <c r="K7514" s="8">
        <f t="shared" si="1171"/>
        <v>8.6824707339911919E-2</v>
      </c>
      <c r="L7514" s="8">
        <f t="shared" si="1171"/>
        <v>8.7751508231952075E-2</v>
      </c>
      <c r="M7514" s="8">
        <f t="shared" si="1166"/>
        <v>8.7108457681781867E-2</v>
      </c>
      <c r="P7514">
        <v>7512</v>
      </c>
      <c r="Q7514" s="8">
        <f t="shared" si="1172"/>
        <v>8.5691755958588689E-2</v>
      </c>
      <c r="R7514" s="8">
        <f t="shared" si="1172"/>
        <v>8.3824707339911916E-2</v>
      </c>
      <c r="S7514" s="8">
        <f t="shared" si="1172"/>
        <v>8.4751508231952072E-2</v>
      </c>
      <c r="T7514" s="8">
        <f t="shared" si="1167"/>
        <v>8.4108457681781865E-2</v>
      </c>
      <c r="W7514">
        <v>7512</v>
      </c>
      <c r="X7514" s="4">
        <f t="shared" si="1165"/>
        <v>8.926093525179013E-2</v>
      </c>
      <c r="Y7514" s="4">
        <f t="shared" si="1163"/>
        <v>8.8301157458901505E-2</v>
      </c>
      <c r="Z7514" s="4">
        <f t="shared" si="1164"/>
        <v>8.7644506978362846E-2</v>
      </c>
    </row>
    <row r="7515" spans="1:26" x14ac:dyDescent="0.25">
      <c r="A7515" s="16">
        <f t="shared" si="1173"/>
        <v>51048</v>
      </c>
      <c r="B7515">
        <f>+'[2]Ejercicio 1'!E7732</f>
        <v>7513</v>
      </c>
      <c r="C7515" s="5">
        <v>8.7192038102885713E-2</v>
      </c>
      <c r="D7515" s="4">
        <f t="shared" si="1168"/>
        <v>8.5324977572272948E-2</v>
      </c>
      <c r="E7515" s="6">
        <f t="shared" si="1169"/>
        <v>8.6251784356054115E-2</v>
      </c>
      <c r="F7515" s="7">
        <f t="shared" si="1170"/>
        <v>8.5608729713470472E-2</v>
      </c>
      <c r="I7515" s="10">
        <v>7513</v>
      </c>
      <c r="J7515" s="8">
        <f t="shared" si="1171"/>
        <v>8.8692038102885715E-2</v>
      </c>
      <c r="K7515" s="8">
        <f t="shared" si="1171"/>
        <v>8.6824977572272949E-2</v>
      </c>
      <c r="L7515" s="8">
        <f t="shared" si="1171"/>
        <v>8.7751784356054116E-2</v>
      </c>
      <c r="M7515" s="8">
        <f t="shared" si="1166"/>
        <v>8.7108729713470473E-2</v>
      </c>
      <c r="P7515">
        <v>7513</v>
      </c>
      <c r="Q7515" s="8">
        <f t="shared" si="1172"/>
        <v>8.5692038102885712E-2</v>
      </c>
      <c r="R7515" s="8">
        <f t="shared" si="1172"/>
        <v>8.3824977572272946E-2</v>
      </c>
      <c r="S7515" s="8">
        <f t="shared" si="1172"/>
        <v>8.4751784356054113E-2</v>
      </c>
      <c r="T7515" s="8">
        <f t="shared" si="1167"/>
        <v>8.410872971347047E-2</v>
      </c>
      <c r="W7515">
        <v>7513</v>
      </c>
      <c r="X7515" s="4">
        <f t="shared" si="1165"/>
        <v>8.9261499826438259E-2</v>
      </c>
      <c r="Y7515" s="4">
        <f t="shared" si="1163"/>
        <v>8.8301709708822021E-2</v>
      </c>
      <c r="Z7515" s="4">
        <f t="shared" si="1164"/>
        <v>8.76450508499763E-2</v>
      </c>
    </row>
    <row r="7516" spans="1:26" x14ac:dyDescent="0.25">
      <c r="A7516" s="16">
        <f t="shared" si="1173"/>
        <v>51049</v>
      </c>
      <c r="B7516">
        <f>+'[2]Ejercicio 1'!E7733</f>
        <v>7514</v>
      </c>
      <c r="C7516" s="5">
        <v>8.7192320247182736E-2</v>
      </c>
      <c r="D7516" s="4">
        <f t="shared" si="1168"/>
        <v>8.5325247804596438E-2</v>
      </c>
      <c r="E7516" s="6">
        <f t="shared" si="1169"/>
        <v>8.6252060480136838E-2</v>
      </c>
      <c r="F7516" s="7">
        <f t="shared" si="1170"/>
        <v>8.5609001745127672E-2</v>
      </c>
      <c r="I7516" s="10">
        <v>7514</v>
      </c>
      <c r="J7516" s="8">
        <f t="shared" si="1171"/>
        <v>8.8692320247182738E-2</v>
      </c>
      <c r="K7516" s="8">
        <f t="shared" si="1171"/>
        <v>8.6825247804596439E-2</v>
      </c>
      <c r="L7516" s="8">
        <f t="shared" si="1171"/>
        <v>8.775206048013684E-2</v>
      </c>
      <c r="M7516" s="8">
        <f t="shared" si="1166"/>
        <v>8.7109001745127673E-2</v>
      </c>
      <c r="P7516">
        <v>7514</v>
      </c>
      <c r="Q7516" s="8">
        <f t="shared" si="1172"/>
        <v>8.5692320247182735E-2</v>
      </c>
      <c r="R7516" s="8">
        <f t="shared" si="1172"/>
        <v>8.3825247804596437E-2</v>
      </c>
      <c r="S7516" s="8">
        <f t="shared" si="1172"/>
        <v>8.4752060480136837E-2</v>
      </c>
      <c r="T7516" s="8">
        <f t="shared" si="1167"/>
        <v>8.4109001745127671E-2</v>
      </c>
      <c r="W7516">
        <v>7514</v>
      </c>
      <c r="X7516" s="4">
        <f t="shared" si="1165"/>
        <v>8.9262064401159733E-2</v>
      </c>
      <c r="Y7516" s="4">
        <f t="shared" si="1163"/>
        <v>8.8302261958631861E-2</v>
      </c>
      <c r="Z7516" s="4">
        <f t="shared" si="1164"/>
        <v>8.7645594720739017E-2</v>
      </c>
    </row>
    <row r="7517" spans="1:26" x14ac:dyDescent="0.25">
      <c r="A7517" s="16">
        <f t="shared" si="1173"/>
        <v>51050</v>
      </c>
      <c r="B7517">
        <f>+'[2]Ejercicio 1'!E7734</f>
        <v>7515</v>
      </c>
      <c r="C7517" s="5">
        <v>8.7192602391479759E-2</v>
      </c>
      <c r="D7517" s="4">
        <f t="shared" si="1168"/>
        <v>8.5325518036882972E-2</v>
      </c>
      <c r="E7517" s="6">
        <f t="shared" si="1169"/>
        <v>8.625233660420023E-2</v>
      </c>
      <c r="F7517" s="7">
        <f t="shared" si="1170"/>
        <v>8.5609273776753467E-2</v>
      </c>
      <c r="I7517" s="10">
        <v>7515</v>
      </c>
      <c r="J7517" s="8">
        <f t="shared" si="1171"/>
        <v>8.8692602391479761E-2</v>
      </c>
      <c r="K7517" s="8">
        <f t="shared" si="1171"/>
        <v>8.6825518036882973E-2</v>
      </c>
      <c r="L7517" s="8">
        <f t="shared" si="1171"/>
        <v>8.7752336604200232E-2</v>
      </c>
      <c r="M7517" s="8">
        <f t="shared" si="1166"/>
        <v>8.7109273776753468E-2</v>
      </c>
      <c r="P7517">
        <v>7515</v>
      </c>
      <c r="Q7517" s="8">
        <f t="shared" si="1172"/>
        <v>8.5692602391479758E-2</v>
      </c>
      <c r="R7517" s="8">
        <f t="shared" si="1172"/>
        <v>8.3825518036882971E-2</v>
      </c>
      <c r="S7517" s="8">
        <f t="shared" si="1172"/>
        <v>8.4752336604200229E-2</v>
      </c>
      <c r="T7517" s="8">
        <f t="shared" si="1167"/>
        <v>8.4109273776753465E-2</v>
      </c>
      <c r="W7517">
        <v>7515</v>
      </c>
      <c r="X7517" s="4">
        <f t="shared" si="1165"/>
        <v>8.92626289759023E-2</v>
      </c>
      <c r="Y7517" s="4">
        <f t="shared" si="1163"/>
        <v>8.8302814208403052E-2</v>
      </c>
      <c r="Z7517" s="4">
        <f t="shared" si="1164"/>
        <v>8.7646138592178333E-2</v>
      </c>
    </row>
    <row r="7518" spans="1:26" x14ac:dyDescent="0.25">
      <c r="A7518" s="16">
        <f t="shared" si="1173"/>
        <v>51051</v>
      </c>
      <c r="B7518">
        <f>+'[2]Ejercicio 1'!E7735</f>
        <v>7516</v>
      </c>
      <c r="C7518" s="5">
        <v>8.7192884535776782E-2</v>
      </c>
      <c r="D7518" s="4">
        <f t="shared" si="1168"/>
        <v>8.5325788269132785E-2</v>
      </c>
      <c r="E7518" s="6">
        <f t="shared" si="1169"/>
        <v>8.6252612728245179E-2</v>
      </c>
      <c r="F7518" s="7">
        <f t="shared" si="1170"/>
        <v>8.5609545808345011E-2</v>
      </c>
      <c r="I7518" s="10">
        <v>7516</v>
      </c>
      <c r="J7518" s="8">
        <f t="shared" si="1171"/>
        <v>8.8692884535776784E-2</v>
      </c>
      <c r="K7518" s="8">
        <f t="shared" si="1171"/>
        <v>8.6825788269132786E-2</v>
      </c>
      <c r="L7518" s="8">
        <f t="shared" si="1171"/>
        <v>8.775261272824518E-2</v>
      </c>
      <c r="M7518" s="8">
        <f t="shared" si="1166"/>
        <v>8.7109545808345012E-2</v>
      </c>
      <c r="P7518">
        <v>7516</v>
      </c>
      <c r="Q7518" s="8">
        <f t="shared" si="1172"/>
        <v>8.5692884535776781E-2</v>
      </c>
      <c r="R7518" s="8">
        <f t="shared" si="1172"/>
        <v>8.3825788269132784E-2</v>
      </c>
      <c r="S7518" s="8">
        <f t="shared" si="1172"/>
        <v>8.4752612728245177E-2</v>
      </c>
      <c r="T7518" s="8">
        <f t="shared" si="1167"/>
        <v>8.410954580834501E-2</v>
      </c>
      <c r="W7518">
        <v>7516</v>
      </c>
      <c r="X7518" s="4">
        <f t="shared" si="1165"/>
        <v>8.9263193550683503E-2</v>
      </c>
      <c r="Y7518" s="4">
        <f t="shared" si="1163"/>
        <v>8.8303366458065316E-2</v>
      </c>
      <c r="Z7518" s="4">
        <f t="shared" si="1164"/>
        <v>8.7646682462758321E-2</v>
      </c>
    </row>
    <row r="7519" spans="1:26" x14ac:dyDescent="0.25">
      <c r="A7519" s="16">
        <f t="shared" si="1173"/>
        <v>51052</v>
      </c>
      <c r="B7519">
        <f>+'[2]Ejercicio 1'!E7736</f>
        <v>7517</v>
      </c>
      <c r="C7519" s="5">
        <v>8.7193166680073805E-2</v>
      </c>
      <c r="D7519" s="4">
        <f t="shared" si="1168"/>
        <v>8.532605850134567E-2</v>
      </c>
      <c r="E7519" s="6">
        <f t="shared" si="1169"/>
        <v>8.6252888852270809E-2</v>
      </c>
      <c r="F7519" s="7">
        <f t="shared" si="1170"/>
        <v>8.5609817839907995E-2</v>
      </c>
      <c r="I7519" s="10">
        <v>7517</v>
      </c>
      <c r="J7519" s="8">
        <f t="shared" si="1171"/>
        <v>8.8693166680073807E-2</v>
      </c>
      <c r="K7519" s="8">
        <f t="shared" si="1171"/>
        <v>8.6826058501345671E-2</v>
      </c>
      <c r="L7519" s="8">
        <f t="shared" si="1171"/>
        <v>8.7752888852270811E-2</v>
      </c>
      <c r="M7519" s="8">
        <f t="shared" si="1166"/>
        <v>8.7109817839907996E-2</v>
      </c>
      <c r="P7519">
        <v>7517</v>
      </c>
      <c r="Q7519" s="8">
        <f t="shared" si="1172"/>
        <v>8.5693166680073804E-2</v>
      </c>
      <c r="R7519" s="8">
        <f t="shared" si="1172"/>
        <v>8.3826058501345668E-2</v>
      </c>
      <c r="S7519" s="8">
        <f t="shared" si="1172"/>
        <v>8.4752888852270808E-2</v>
      </c>
      <c r="T7519" s="8">
        <f t="shared" si="1167"/>
        <v>8.4109817839907994E-2</v>
      </c>
      <c r="W7519">
        <v>7517</v>
      </c>
      <c r="X7519" s="4">
        <f t="shared" si="1165"/>
        <v>8.9263758125502926E-2</v>
      </c>
      <c r="Y7519" s="4">
        <f t="shared" ref="Y7519:Y7582" si="1174">Tasa_Fwd(E7428,B7428,E7519,B7519,91)</f>
        <v>8.8303918707761844E-2</v>
      </c>
      <c r="Z7519" s="4">
        <f t="shared" si="1164"/>
        <v>8.764722633401778E-2</v>
      </c>
    </row>
    <row r="7520" spans="1:26" x14ac:dyDescent="0.25">
      <c r="A7520" s="16">
        <f t="shared" si="1173"/>
        <v>51053</v>
      </c>
      <c r="B7520">
        <f>+'[2]Ejercicio 1'!E7737</f>
        <v>7518</v>
      </c>
      <c r="C7520" s="5">
        <v>8.7193448824370814E-2</v>
      </c>
      <c r="D7520" s="4">
        <f t="shared" si="1168"/>
        <v>8.5326328733521403E-2</v>
      </c>
      <c r="E7520" s="6">
        <f t="shared" si="1169"/>
        <v>8.6253164976277982E-2</v>
      </c>
      <c r="F7520" s="7">
        <f t="shared" si="1170"/>
        <v>8.5610089871439587E-2</v>
      </c>
      <c r="I7520" s="10">
        <v>7518</v>
      </c>
      <c r="J7520" s="8">
        <f t="shared" si="1171"/>
        <v>8.8693448824370816E-2</v>
      </c>
      <c r="K7520" s="8">
        <f t="shared" si="1171"/>
        <v>8.6826328733521405E-2</v>
      </c>
      <c r="L7520" s="8">
        <f t="shared" si="1171"/>
        <v>8.7753164976277984E-2</v>
      </c>
      <c r="M7520" s="8">
        <f t="shared" si="1166"/>
        <v>8.7110089871439589E-2</v>
      </c>
      <c r="P7520">
        <v>7518</v>
      </c>
      <c r="Q7520" s="8">
        <f t="shared" si="1172"/>
        <v>8.5693448824370813E-2</v>
      </c>
      <c r="R7520" s="8">
        <f t="shared" si="1172"/>
        <v>8.3826328733521402E-2</v>
      </c>
      <c r="S7520" s="8">
        <f t="shared" si="1172"/>
        <v>8.4753164976277981E-2</v>
      </c>
      <c r="T7520" s="8">
        <f t="shared" si="1167"/>
        <v>8.4110089871439586E-2</v>
      </c>
      <c r="W7520">
        <v>7518</v>
      </c>
      <c r="X7520" s="4">
        <f t="shared" si="1165"/>
        <v>8.9264322700342999E-2</v>
      </c>
      <c r="Y7520" s="4">
        <f t="shared" si="1174"/>
        <v>8.8304470957419709E-2</v>
      </c>
      <c r="Z7520" s="4">
        <f t="shared" ref="Z7520:Z7583" si="1175">Tasa_Fwd(F7492,B7492,F7520,B7520,28)</f>
        <v>8.76477702051916E-2</v>
      </c>
    </row>
    <row r="7521" spans="1:26" x14ac:dyDescent="0.25">
      <c r="A7521" s="16">
        <f t="shared" si="1173"/>
        <v>51054</v>
      </c>
      <c r="B7521">
        <f>+'[2]Ejercicio 1'!E7738</f>
        <v>7519</v>
      </c>
      <c r="C7521" s="5">
        <v>8.7193730968667837E-2</v>
      </c>
      <c r="D7521" s="4">
        <f t="shared" si="1168"/>
        <v>8.5326598965660805E-2</v>
      </c>
      <c r="E7521" s="6">
        <f t="shared" si="1169"/>
        <v>8.6253441100266712E-2</v>
      </c>
      <c r="F7521" s="7">
        <f t="shared" si="1170"/>
        <v>8.5610361902939774E-2</v>
      </c>
      <c r="I7521" s="10">
        <v>7519</v>
      </c>
      <c r="J7521" s="8">
        <f t="shared" si="1171"/>
        <v>8.8693730968667839E-2</v>
      </c>
      <c r="K7521" s="8">
        <f t="shared" si="1171"/>
        <v>8.6826598965660806E-2</v>
      </c>
      <c r="L7521" s="8">
        <f t="shared" si="1171"/>
        <v>8.7753441100266713E-2</v>
      </c>
      <c r="M7521" s="8">
        <f t="shared" si="1166"/>
        <v>8.7110361902939776E-2</v>
      </c>
      <c r="P7521">
        <v>7519</v>
      </c>
      <c r="Q7521" s="8">
        <f t="shared" si="1172"/>
        <v>8.5693730968667836E-2</v>
      </c>
      <c r="R7521" s="8">
        <f t="shared" si="1172"/>
        <v>8.3826598965660803E-2</v>
      </c>
      <c r="S7521" s="8">
        <f t="shared" si="1172"/>
        <v>8.475344110026671E-2</v>
      </c>
      <c r="T7521" s="8">
        <f t="shared" si="1167"/>
        <v>8.4110361902939773E-2</v>
      </c>
      <c r="W7521">
        <v>7519</v>
      </c>
      <c r="X7521" s="4">
        <f t="shared" si="1165"/>
        <v>8.926488727525772E-2</v>
      </c>
      <c r="Y7521" s="4">
        <f t="shared" si="1174"/>
        <v>8.83050232071136E-2</v>
      </c>
      <c r="Z7521" s="4">
        <f t="shared" si="1175"/>
        <v>8.7648314075508951E-2</v>
      </c>
    </row>
    <row r="7522" spans="1:26" x14ac:dyDescent="0.25">
      <c r="A7522" s="16">
        <f t="shared" si="1173"/>
        <v>51055</v>
      </c>
      <c r="B7522">
        <f>+'[2]Ejercicio 1'!E7739</f>
        <v>7520</v>
      </c>
      <c r="C7522" s="5">
        <v>8.719401311296486E-2</v>
      </c>
      <c r="D7522" s="4">
        <f t="shared" si="1168"/>
        <v>8.5326869197762861E-2</v>
      </c>
      <c r="E7522" s="6">
        <f t="shared" si="1169"/>
        <v>8.6253717224236109E-2</v>
      </c>
      <c r="F7522" s="7">
        <f t="shared" si="1170"/>
        <v>8.5610633934405697E-2</v>
      </c>
      <c r="I7522" s="10">
        <v>7520</v>
      </c>
      <c r="J7522" s="8">
        <f t="shared" si="1171"/>
        <v>8.8694013112964862E-2</v>
      </c>
      <c r="K7522" s="8">
        <f t="shared" si="1171"/>
        <v>8.6826869197762863E-2</v>
      </c>
      <c r="L7522" s="8">
        <f t="shared" si="1171"/>
        <v>8.7753717224236111E-2</v>
      </c>
      <c r="M7522" s="8">
        <f t="shared" si="1166"/>
        <v>8.7110633934405698E-2</v>
      </c>
      <c r="P7522">
        <v>7520</v>
      </c>
      <c r="Q7522" s="8">
        <f t="shared" si="1172"/>
        <v>8.5694013112964859E-2</v>
      </c>
      <c r="R7522" s="8">
        <f t="shared" si="1172"/>
        <v>8.382686919776286E-2</v>
      </c>
      <c r="S7522" s="8">
        <f t="shared" si="1172"/>
        <v>8.4753717224236108E-2</v>
      </c>
      <c r="T7522" s="8">
        <f t="shared" si="1167"/>
        <v>8.4110633934405696E-2</v>
      </c>
      <c r="W7522">
        <v>7520</v>
      </c>
      <c r="X7522" s="4">
        <f t="shared" si="1165"/>
        <v>8.9265451850192662E-2</v>
      </c>
      <c r="Y7522" s="4">
        <f t="shared" si="1174"/>
        <v>8.8305575456696803E-2</v>
      </c>
      <c r="Z7522" s="4">
        <f t="shared" si="1175"/>
        <v>8.7648857945737804E-2</v>
      </c>
    </row>
    <row r="7523" spans="1:26" x14ac:dyDescent="0.25">
      <c r="A7523" s="16">
        <f t="shared" si="1173"/>
        <v>51056</v>
      </c>
      <c r="B7523">
        <f>+'[2]Ejercicio 1'!E7740</f>
        <v>7521</v>
      </c>
      <c r="C7523" s="5">
        <v>8.7194295257261883E-2</v>
      </c>
      <c r="D7523" s="4">
        <f t="shared" si="1168"/>
        <v>8.5327139429827989E-2</v>
      </c>
      <c r="E7523" s="6">
        <f t="shared" si="1169"/>
        <v>8.6253993348186189E-2</v>
      </c>
      <c r="F7523" s="7">
        <f t="shared" si="1170"/>
        <v>8.5610905965843073E-2</v>
      </c>
      <c r="I7523" s="10">
        <v>7521</v>
      </c>
      <c r="J7523" s="8">
        <f t="shared" si="1171"/>
        <v>8.8694295257261885E-2</v>
      </c>
      <c r="K7523" s="8">
        <f t="shared" si="1171"/>
        <v>8.682713942982799E-2</v>
      </c>
      <c r="L7523" s="8">
        <f t="shared" si="1171"/>
        <v>8.7753993348186191E-2</v>
      </c>
      <c r="M7523" s="8">
        <f t="shared" si="1166"/>
        <v>8.7110905965843075E-2</v>
      </c>
      <c r="P7523">
        <v>7521</v>
      </c>
      <c r="Q7523" s="8">
        <f t="shared" si="1172"/>
        <v>8.5694295257261882E-2</v>
      </c>
      <c r="R7523" s="8">
        <f t="shared" si="1172"/>
        <v>8.3827139429827988E-2</v>
      </c>
      <c r="S7523" s="8">
        <f t="shared" si="1172"/>
        <v>8.4753993348186188E-2</v>
      </c>
      <c r="T7523" s="8">
        <f t="shared" si="1167"/>
        <v>8.4110905965843072E-2</v>
      </c>
      <c r="W7523">
        <v>7521</v>
      </c>
      <c r="X7523" s="4">
        <f t="shared" si="1165"/>
        <v>8.9266016425166239E-2</v>
      </c>
      <c r="Y7523" s="4">
        <f t="shared" si="1174"/>
        <v>8.8306127706169329E-2</v>
      </c>
      <c r="Z7523" s="4">
        <f t="shared" si="1175"/>
        <v>8.7649401816643255E-2</v>
      </c>
    </row>
    <row r="7524" spans="1:26" x14ac:dyDescent="0.25">
      <c r="A7524" s="16">
        <f t="shared" si="1173"/>
        <v>51057</v>
      </c>
      <c r="B7524">
        <f>+'[2]Ejercicio 1'!E7741</f>
        <v>7522</v>
      </c>
      <c r="C7524" s="5">
        <v>8.7194577401558906E-2</v>
      </c>
      <c r="D7524" s="4">
        <f t="shared" si="1168"/>
        <v>8.5327409661856174E-2</v>
      </c>
      <c r="E7524" s="6">
        <f t="shared" si="1169"/>
        <v>8.6254269472117825E-2</v>
      </c>
      <c r="F7524" s="7">
        <f t="shared" si="1170"/>
        <v>8.5611177997249044E-2</v>
      </c>
      <c r="I7524" s="10">
        <v>7522</v>
      </c>
      <c r="J7524" s="8">
        <f t="shared" si="1171"/>
        <v>8.8694577401558908E-2</v>
      </c>
      <c r="K7524" s="8">
        <f t="shared" si="1171"/>
        <v>8.6827409661856175E-2</v>
      </c>
      <c r="L7524" s="8">
        <f t="shared" si="1171"/>
        <v>8.7754269472117827E-2</v>
      </c>
      <c r="M7524" s="8">
        <f t="shared" si="1166"/>
        <v>8.7111177997249045E-2</v>
      </c>
      <c r="P7524">
        <v>7522</v>
      </c>
      <c r="Q7524" s="8">
        <f t="shared" si="1172"/>
        <v>8.5694577401558905E-2</v>
      </c>
      <c r="R7524" s="8">
        <f t="shared" si="1172"/>
        <v>8.3827409661856173E-2</v>
      </c>
      <c r="S7524" s="8">
        <f t="shared" si="1172"/>
        <v>8.4754269472117824E-2</v>
      </c>
      <c r="T7524" s="8">
        <f t="shared" si="1167"/>
        <v>8.4111177997249043E-2</v>
      </c>
      <c r="W7524">
        <v>7522</v>
      </c>
      <c r="X7524" s="4">
        <f t="shared" si="1165"/>
        <v>8.926658100017848E-2</v>
      </c>
      <c r="Y7524" s="4">
        <f t="shared" si="1174"/>
        <v>8.8306679955676995E-2</v>
      </c>
      <c r="Z7524" s="4">
        <f t="shared" si="1175"/>
        <v>8.7649945687460207E-2</v>
      </c>
    </row>
    <row r="7525" spans="1:26" x14ac:dyDescent="0.25">
      <c r="A7525" s="16">
        <f t="shared" si="1173"/>
        <v>51058</v>
      </c>
      <c r="B7525">
        <f>+'[2]Ejercicio 1'!E7742</f>
        <v>7523</v>
      </c>
      <c r="C7525" s="5">
        <v>8.7194859545855929E-2</v>
      </c>
      <c r="D7525" s="4">
        <f t="shared" si="1168"/>
        <v>8.5327679893847416E-2</v>
      </c>
      <c r="E7525" s="6">
        <f t="shared" si="1169"/>
        <v>8.6254545596031004E-2</v>
      </c>
      <c r="F7525" s="7">
        <f t="shared" si="1170"/>
        <v>8.5611450028620764E-2</v>
      </c>
      <c r="I7525" s="10">
        <v>7523</v>
      </c>
      <c r="J7525" s="8">
        <f t="shared" si="1171"/>
        <v>8.8694859545855931E-2</v>
      </c>
      <c r="K7525" s="8">
        <f t="shared" si="1171"/>
        <v>8.6827679893847418E-2</v>
      </c>
      <c r="L7525" s="8">
        <f t="shared" si="1171"/>
        <v>8.7754545596031006E-2</v>
      </c>
      <c r="M7525" s="8">
        <f t="shared" si="1166"/>
        <v>8.7111450028620765E-2</v>
      </c>
      <c r="P7525">
        <v>7523</v>
      </c>
      <c r="Q7525" s="8">
        <f t="shared" si="1172"/>
        <v>8.5694859545855928E-2</v>
      </c>
      <c r="R7525" s="8">
        <f t="shared" si="1172"/>
        <v>8.3827679893847415E-2</v>
      </c>
      <c r="S7525" s="8">
        <f t="shared" si="1172"/>
        <v>8.4754545596031003E-2</v>
      </c>
      <c r="T7525" s="8">
        <f t="shared" si="1167"/>
        <v>8.4111450028620763E-2</v>
      </c>
      <c r="W7525">
        <v>7523</v>
      </c>
      <c r="X7525" s="4">
        <f t="shared" si="1165"/>
        <v>8.9267145575210913E-2</v>
      </c>
      <c r="Y7525" s="4">
        <f t="shared" si="1174"/>
        <v>8.8307232205146885E-2</v>
      </c>
      <c r="Z7525" s="4">
        <f t="shared" si="1175"/>
        <v>8.7650489557420705E-2</v>
      </c>
    </row>
    <row r="7526" spans="1:26" x14ac:dyDescent="0.25">
      <c r="A7526" s="16">
        <f t="shared" si="1173"/>
        <v>51059</v>
      </c>
      <c r="B7526">
        <f>+'[2]Ejercicio 1'!E7743</f>
        <v>7524</v>
      </c>
      <c r="C7526" s="5">
        <v>8.7195141690152952E-2</v>
      </c>
      <c r="D7526" s="4">
        <f t="shared" si="1168"/>
        <v>8.5327950125802132E-2</v>
      </c>
      <c r="E7526" s="6">
        <f t="shared" si="1169"/>
        <v>8.6254821719924865E-2</v>
      </c>
      <c r="F7526" s="7">
        <f t="shared" si="1170"/>
        <v>8.5611722059963924E-2</v>
      </c>
      <c r="I7526" s="10">
        <v>7524</v>
      </c>
      <c r="J7526" s="8">
        <f t="shared" si="1171"/>
        <v>8.8695141690152954E-2</v>
      </c>
      <c r="K7526" s="8">
        <f t="shared" si="1171"/>
        <v>8.6827950125802134E-2</v>
      </c>
      <c r="L7526" s="8">
        <f t="shared" si="1171"/>
        <v>8.7754821719924866E-2</v>
      </c>
      <c r="M7526" s="8">
        <f t="shared" si="1166"/>
        <v>8.7111722059963925E-2</v>
      </c>
      <c r="P7526">
        <v>7524</v>
      </c>
      <c r="Q7526" s="8">
        <f t="shared" si="1172"/>
        <v>8.5695141690152951E-2</v>
      </c>
      <c r="R7526" s="8">
        <f t="shared" si="1172"/>
        <v>8.3827950125802131E-2</v>
      </c>
      <c r="S7526" s="8">
        <f t="shared" si="1172"/>
        <v>8.4754821719924864E-2</v>
      </c>
      <c r="T7526" s="8">
        <f t="shared" si="1167"/>
        <v>8.4111722059963923E-2</v>
      </c>
      <c r="W7526">
        <v>7524</v>
      </c>
      <c r="X7526" s="4">
        <f t="shared" si="1165"/>
        <v>8.9267710150318466E-2</v>
      </c>
      <c r="Y7526" s="4">
        <f t="shared" si="1174"/>
        <v>8.8307784454579E-2</v>
      </c>
      <c r="Z7526" s="4">
        <f t="shared" si="1175"/>
        <v>8.7651033428063518E-2</v>
      </c>
    </row>
    <row r="7527" spans="1:26" x14ac:dyDescent="0.25">
      <c r="A7527" s="16">
        <f t="shared" si="1173"/>
        <v>51060</v>
      </c>
      <c r="B7527">
        <f>+'[2]Ejercicio 1'!E7744</f>
        <v>7525</v>
      </c>
      <c r="C7527" s="5">
        <v>8.7195423834449962E-2</v>
      </c>
      <c r="D7527" s="4">
        <f t="shared" si="1168"/>
        <v>8.5328220357719711E-2</v>
      </c>
      <c r="E7527" s="6">
        <f t="shared" si="1169"/>
        <v>8.6255097843800282E-2</v>
      </c>
      <c r="F7527" s="7">
        <f t="shared" si="1170"/>
        <v>8.5611994091275692E-2</v>
      </c>
      <c r="I7527" s="10">
        <v>7525</v>
      </c>
      <c r="J7527" s="8">
        <f t="shared" si="1171"/>
        <v>8.8695423834449963E-2</v>
      </c>
      <c r="K7527" s="8">
        <f t="shared" si="1171"/>
        <v>8.6828220357719713E-2</v>
      </c>
      <c r="L7527" s="8">
        <f t="shared" si="1171"/>
        <v>8.7755097843800284E-2</v>
      </c>
      <c r="M7527" s="8">
        <f t="shared" si="1166"/>
        <v>8.7111994091275693E-2</v>
      </c>
      <c r="P7527">
        <v>7525</v>
      </c>
      <c r="Q7527" s="8">
        <f t="shared" si="1172"/>
        <v>8.569542383444996E-2</v>
      </c>
      <c r="R7527" s="8">
        <f t="shared" si="1172"/>
        <v>8.382822035771971E-2</v>
      </c>
      <c r="S7527" s="8">
        <f t="shared" si="1172"/>
        <v>8.4755097843800281E-2</v>
      </c>
      <c r="T7527" s="8">
        <f t="shared" si="1167"/>
        <v>8.4111994091275691E-2</v>
      </c>
      <c r="W7527">
        <v>7525</v>
      </c>
      <c r="X7527" s="4">
        <f t="shared" si="1165"/>
        <v>8.9268274725445768E-2</v>
      </c>
      <c r="Y7527" s="4">
        <f t="shared" si="1174"/>
        <v>8.8308336704045379E-2</v>
      </c>
      <c r="Z7527" s="4">
        <f t="shared" si="1175"/>
        <v>8.7651577298612116E-2</v>
      </c>
    </row>
    <row r="7528" spans="1:26" x14ac:dyDescent="0.25">
      <c r="A7528" s="16">
        <f t="shared" si="1173"/>
        <v>51061</v>
      </c>
      <c r="B7528">
        <f>+'[2]Ejercicio 1'!E7745</f>
        <v>7526</v>
      </c>
      <c r="C7528" s="5">
        <v>8.7195705978746985E-2</v>
      </c>
      <c r="D7528" s="4">
        <f t="shared" si="1168"/>
        <v>8.5328490589600139E-2</v>
      </c>
      <c r="E7528" s="6">
        <f t="shared" si="1169"/>
        <v>8.6255373967656368E-2</v>
      </c>
      <c r="F7528" s="7">
        <f t="shared" si="1170"/>
        <v>8.5612266122553196E-2</v>
      </c>
      <c r="I7528" s="10">
        <v>7526</v>
      </c>
      <c r="J7528" s="8">
        <f t="shared" si="1171"/>
        <v>8.8695705978746986E-2</v>
      </c>
      <c r="K7528" s="8">
        <f t="shared" si="1171"/>
        <v>8.6828490589600141E-2</v>
      </c>
      <c r="L7528" s="8">
        <f t="shared" si="1171"/>
        <v>8.7755373967656369E-2</v>
      </c>
      <c r="M7528" s="8">
        <f t="shared" si="1166"/>
        <v>8.7112266122553197E-2</v>
      </c>
      <c r="P7528">
        <v>7526</v>
      </c>
      <c r="Q7528" s="8">
        <f t="shared" si="1172"/>
        <v>8.5695705978746983E-2</v>
      </c>
      <c r="R7528" s="8">
        <f t="shared" si="1172"/>
        <v>8.3828490589600138E-2</v>
      </c>
      <c r="S7528" s="8">
        <f t="shared" si="1172"/>
        <v>8.4755373967656367E-2</v>
      </c>
      <c r="T7528" s="8">
        <f t="shared" si="1167"/>
        <v>8.4112266122553195E-2</v>
      </c>
      <c r="W7528">
        <v>7526</v>
      </c>
      <c r="X7528" s="4">
        <f t="shared" si="1165"/>
        <v>8.9268839300611733E-2</v>
      </c>
      <c r="Y7528" s="4">
        <f t="shared" si="1174"/>
        <v>8.8308888953329917E-2</v>
      </c>
      <c r="Z7528" s="4">
        <f t="shared" si="1175"/>
        <v>8.7652121167542008E-2</v>
      </c>
    </row>
    <row r="7529" spans="1:26" x14ac:dyDescent="0.25">
      <c r="A7529" s="16">
        <f t="shared" si="1173"/>
        <v>51062</v>
      </c>
      <c r="B7529">
        <f>+'[2]Ejercicio 1'!E7746</f>
        <v>7527</v>
      </c>
      <c r="C7529" s="5">
        <v>8.7195988123044008E-2</v>
      </c>
      <c r="D7529" s="4">
        <f t="shared" si="1168"/>
        <v>8.5328760821443847E-2</v>
      </c>
      <c r="E7529" s="6">
        <f t="shared" si="1169"/>
        <v>8.625565009149401E-2</v>
      </c>
      <c r="F7529" s="7">
        <f t="shared" si="1170"/>
        <v>8.561253815380214E-2</v>
      </c>
      <c r="I7529" s="10">
        <v>7527</v>
      </c>
      <c r="J7529" s="8">
        <f t="shared" si="1171"/>
        <v>8.8695988123044009E-2</v>
      </c>
      <c r="K7529" s="8">
        <f t="shared" si="1171"/>
        <v>8.6828760821443848E-2</v>
      </c>
      <c r="L7529" s="8">
        <f t="shared" si="1171"/>
        <v>8.7755650091494011E-2</v>
      </c>
      <c r="M7529" s="8">
        <f t="shared" si="1166"/>
        <v>8.7112538153802141E-2</v>
      </c>
      <c r="P7529">
        <v>7527</v>
      </c>
      <c r="Q7529" s="8">
        <f t="shared" si="1172"/>
        <v>8.5695988123044006E-2</v>
      </c>
      <c r="R7529" s="8">
        <f t="shared" si="1172"/>
        <v>8.3828760821443846E-2</v>
      </c>
      <c r="S7529" s="8">
        <f t="shared" si="1172"/>
        <v>8.4755650091494009E-2</v>
      </c>
      <c r="T7529" s="8">
        <f t="shared" si="1167"/>
        <v>8.4112538153802138E-2</v>
      </c>
      <c r="W7529">
        <v>7527</v>
      </c>
      <c r="X7529" s="4">
        <f t="shared" si="1165"/>
        <v>8.9269403875815903E-2</v>
      </c>
      <c r="Y7529" s="4">
        <f t="shared" si="1174"/>
        <v>8.8309441202720745E-2</v>
      </c>
      <c r="Z7529" s="4">
        <f t="shared" si="1175"/>
        <v>8.7652665037919311E-2</v>
      </c>
    </row>
    <row r="7530" spans="1:26" x14ac:dyDescent="0.25">
      <c r="A7530" s="16">
        <f t="shared" si="1173"/>
        <v>51063</v>
      </c>
      <c r="B7530">
        <f>+'[2]Ejercicio 1'!E7747</f>
        <v>7528</v>
      </c>
      <c r="C7530" s="5">
        <v>8.7196270267341031E-2</v>
      </c>
      <c r="D7530" s="4">
        <f t="shared" si="1168"/>
        <v>8.5329031053250404E-2</v>
      </c>
      <c r="E7530" s="6">
        <f t="shared" si="1169"/>
        <v>8.625592621531232E-2</v>
      </c>
      <c r="F7530" s="7">
        <f t="shared" si="1170"/>
        <v>8.5612810185019692E-2</v>
      </c>
      <c r="I7530" s="10">
        <v>7528</v>
      </c>
      <c r="J7530" s="8">
        <f t="shared" si="1171"/>
        <v>8.8696270267341032E-2</v>
      </c>
      <c r="K7530" s="8">
        <f t="shared" si="1171"/>
        <v>8.6829031053250405E-2</v>
      </c>
      <c r="L7530" s="8">
        <f t="shared" si="1171"/>
        <v>8.7755926215312322E-2</v>
      </c>
      <c r="M7530" s="8">
        <f t="shared" si="1166"/>
        <v>8.7112810185019693E-2</v>
      </c>
      <c r="P7530">
        <v>7528</v>
      </c>
      <c r="Q7530" s="8">
        <f t="shared" si="1172"/>
        <v>8.5696270267341029E-2</v>
      </c>
      <c r="R7530" s="8">
        <f t="shared" si="1172"/>
        <v>8.3829031053250402E-2</v>
      </c>
      <c r="S7530" s="8">
        <f t="shared" si="1172"/>
        <v>8.4755926215312319E-2</v>
      </c>
      <c r="T7530" s="8">
        <f t="shared" si="1167"/>
        <v>8.411281018501969E-2</v>
      </c>
      <c r="W7530">
        <v>7528</v>
      </c>
      <c r="X7530" s="4">
        <f t="shared" si="1165"/>
        <v>8.9269968451059153E-2</v>
      </c>
      <c r="Y7530" s="4">
        <f t="shared" si="1174"/>
        <v>8.8309993452000898E-2</v>
      </c>
      <c r="Z7530" s="4">
        <f t="shared" si="1175"/>
        <v>8.7653208908202399E-2</v>
      </c>
    </row>
    <row r="7531" spans="1:26" x14ac:dyDescent="0.25">
      <c r="A7531" s="16">
        <f t="shared" si="1173"/>
        <v>51064</v>
      </c>
      <c r="B7531">
        <f>+'[2]Ejercicio 1'!E7748</f>
        <v>7529</v>
      </c>
      <c r="C7531" s="5">
        <v>8.7196552411638054E-2</v>
      </c>
      <c r="D7531" s="4">
        <f t="shared" si="1168"/>
        <v>8.5329301285020628E-2</v>
      </c>
      <c r="E7531" s="6">
        <f t="shared" si="1169"/>
        <v>8.6256202339112187E-2</v>
      </c>
      <c r="F7531" s="7">
        <f t="shared" si="1170"/>
        <v>8.5613082216202993E-2</v>
      </c>
      <c r="I7531" s="10">
        <v>7529</v>
      </c>
      <c r="J7531" s="8">
        <f t="shared" si="1171"/>
        <v>8.8696552411638055E-2</v>
      </c>
      <c r="K7531" s="8">
        <f t="shared" si="1171"/>
        <v>8.682930128502063E-2</v>
      </c>
      <c r="L7531" s="8">
        <f t="shared" si="1171"/>
        <v>8.7756202339112188E-2</v>
      </c>
      <c r="M7531" s="8">
        <f t="shared" si="1166"/>
        <v>8.7113082216202994E-2</v>
      </c>
      <c r="P7531">
        <v>7529</v>
      </c>
      <c r="Q7531" s="8">
        <f t="shared" si="1172"/>
        <v>8.5696552411638052E-2</v>
      </c>
      <c r="R7531" s="8">
        <f t="shared" si="1172"/>
        <v>8.3829301285020627E-2</v>
      </c>
      <c r="S7531" s="8">
        <f t="shared" si="1172"/>
        <v>8.4756202339112185E-2</v>
      </c>
      <c r="T7531" s="8">
        <f t="shared" si="1167"/>
        <v>8.4113082216202992E-2</v>
      </c>
      <c r="W7531">
        <v>7529</v>
      </c>
      <c r="X7531" s="4">
        <f t="shared" si="1165"/>
        <v>8.9270533026341511E-2</v>
      </c>
      <c r="Y7531" s="4">
        <f t="shared" si="1174"/>
        <v>8.8310545701245038E-2</v>
      </c>
      <c r="Z7531" s="4">
        <f t="shared" si="1175"/>
        <v>8.7653752777631891E-2</v>
      </c>
    </row>
    <row r="7532" spans="1:26" x14ac:dyDescent="0.25">
      <c r="A7532" s="16">
        <f t="shared" si="1173"/>
        <v>51065</v>
      </c>
      <c r="B7532">
        <f>+'[2]Ejercicio 1'!E7749</f>
        <v>7530</v>
      </c>
      <c r="C7532" s="5">
        <v>8.7196834555935077E-2</v>
      </c>
      <c r="D7532" s="4">
        <f t="shared" si="1168"/>
        <v>8.5329571516753522E-2</v>
      </c>
      <c r="E7532" s="6">
        <f t="shared" si="1169"/>
        <v>8.6256478462892736E-2</v>
      </c>
      <c r="F7532" s="7">
        <f t="shared" si="1170"/>
        <v>8.5613354247357734E-2</v>
      </c>
      <c r="I7532" s="10">
        <v>7530</v>
      </c>
      <c r="J7532" s="8">
        <f t="shared" si="1171"/>
        <v>8.8696834555935078E-2</v>
      </c>
      <c r="K7532" s="8">
        <f t="shared" si="1171"/>
        <v>8.6829571516753523E-2</v>
      </c>
      <c r="L7532" s="8">
        <f t="shared" si="1171"/>
        <v>8.7756478462892737E-2</v>
      </c>
      <c r="M7532" s="8">
        <f t="shared" si="1166"/>
        <v>8.7113354247357735E-2</v>
      </c>
      <c r="P7532">
        <v>7530</v>
      </c>
      <c r="Q7532" s="8">
        <f t="shared" si="1172"/>
        <v>8.5696834555935075E-2</v>
      </c>
      <c r="R7532" s="8">
        <f t="shared" si="1172"/>
        <v>8.382957151675352E-2</v>
      </c>
      <c r="S7532" s="8">
        <f t="shared" si="1172"/>
        <v>8.4756478462892734E-2</v>
      </c>
      <c r="T7532" s="8">
        <f t="shared" si="1167"/>
        <v>8.4113354247357733E-2</v>
      </c>
      <c r="W7532">
        <v>7530</v>
      </c>
      <c r="X7532" s="4">
        <f t="shared" si="1165"/>
        <v>8.9271097601661631E-2</v>
      </c>
      <c r="Y7532" s="4">
        <f t="shared" si="1174"/>
        <v>8.8311097950450529E-2</v>
      </c>
      <c r="Z7532" s="4">
        <f t="shared" si="1175"/>
        <v>8.7654296647743699E-2</v>
      </c>
    </row>
    <row r="7533" spans="1:26" x14ac:dyDescent="0.25">
      <c r="A7533" s="16">
        <f t="shared" si="1173"/>
        <v>51066</v>
      </c>
      <c r="B7533">
        <f>+'[2]Ejercicio 1'!E7750</f>
        <v>7531</v>
      </c>
      <c r="C7533" s="5">
        <v>8.71971167002321E-2</v>
      </c>
      <c r="D7533" s="4">
        <f t="shared" si="1168"/>
        <v>8.5329841748449473E-2</v>
      </c>
      <c r="E7533" s="6">
        <f t="shared" si="1169"/>
        <v>8.6256754586654841E-2</v>
      </c>
      <c r="F7533" s="7">
        <f t="shared" si="1170"/>
        <v>8.5613626278481084E-2</v>
      </c>
      <c r="I7533" s="10">
        <v>7531</v>
      </c>
      <c r="J7533" s="8">
        <f t="shared" si="1171"/>
        <v>8.8697116700232101E-2</v>
      </c>
      <c r="K7533" s="8">
        <f t="shared" si="1171"/>
        <v>8.6829841748449474E-2</v>
      </c>
      <c r="L7533" s="8">
        <f t="shared" si="1171"/>
        <v>8.7756754586654842E-2</v>
      </c>
      <c r="M7533" s="8">
        <f t="shared" si="1166"/>
        <v>8.7113626278481085E-2</v>
      </c>
      <c r="P7533">
        <v>7531</v>
      </c>
      <c r="Q7533" s="8">
        <f t="shared" si="1172"/>
        <v>8.5697116700232098E-2</v>
      </c>
      <c r="R7533" s="8">
        <f t="shared" si="1172"/>
        <v>8.3829841748449471E-2</v>
      </c>
      <c r="S7533" s="8">
        <f t="shared" si="1172"/>
        <v>8.4756754586654839E-2</v>
      </c>
      <c r="T7533" s="8">
        <f t="shared" si="1167"/>
        <v>8.4113626278481082E-2</v>
      </c>
      <c r="W7533">
        <v>7531</v>
      </c>
      <c r="X7533" s="4">
        <f t="shared" si="1165"/>
        <v>8.9271662177019512E-2</v>
      </c>
      <c r="Y7533" s="4">
        <f t="shared" si="1174"/>
        <v>8.831165019961737E-2</v>
      </c>
      <c r="Z7533" s="4">
        <f t="shared" si="1175"/>
        <v>8.765484051776129E-2</v>
      </c>
    </row>
    <row r="7534" spans="1:26" x14ac:dyDescent="0.25">
      <c r="A7534" s="16">
        <f t="shared" si="1173"/>
        <v>51067</v>
      </c>
      <c r="B7534">
        <f>+'[2]Ejercicio 1'!E7751</f>
        <v>7532</v>
      </c>
      <c r="C7534" s="5">
        <v>8.7197398844529109E-2</v>
      </c>
      <c r="D7534" s="4">
        <f t="shared" si="1168"/>
        <v>8.5330111980108481E-2</v>
      </c>
      <c r="E7534" s="6">
        <f t="shared" si="1169"/>
        <v>8.62570307103976E-2</v>
      </c>
      <c r="F7534" s="7">
        <f t="shared" si="1170"/>
        <v>8.5613898309570155E-2</v>
      </c>
      <c r="I7534" s="10">
        <v>7532</v>
      </c>
      <c r="J7534" s="8">
        <f t="shared" si="1171"/>
        <v>8.869739884452911E-2</v>
      </c>
      <c r="K7534" s="8">
        <f t="shared" si="1171"/>
        <v>8.6830111980108482E-2</v>
      </c>
      <c r="L7534" s="8">
        <f t="shared" si="1171"/>
        <v>8.7757030710397602E-2</v>
      </c>
      <c r="M7534" s="8">
        <f t="shared" si="1166"/>
        <v>8.7113898309570156E-2</v>
      </c>
      <c r="P7534">
        <v>7532</v>
      </c>
      <c r="Q7534" s="8">
        <f t="shared" si="1172"/>
        <v>8.5697398844529107E-2</v>
      </c>
      <c r="R7534" s="8">
        <f t="shared" si="1172"/>
        <v>8.3830111980108479E-2</v>
      </c>
      <c r="S7534" s="8">
        <f t="shared" si="1172"/>
        <v>8.4757030710397599E-2</v>
      </c>
      <c r="T7534" s="8">
        <f t="shared" si="1167"/>
        <v>8.4113898309570154E-2</v>
      </c>
      <c r="W7534">
        <v>7532</v>
      </c>
      <c r="X7534" s="4">
        <f t="shared" si="1165"/>
        <v>8.9272226752416944E-2</v>
      </c>
      <c r="Y7534" s="4">
        <f t="shared" si="1174"/>
        <v>8.831220244867527E-2</v>
      </c>
      <c r="Z7534" s="4">
        <f t="shared" si="1175"/>
        <v>8.7655384386928145E-2</v>
      </c>
    </row>
    <row r="7535" spans="1:26" x14ac:dyDescent="0.25">
      <c r="A7535" s="16">
        <f t="shared" si="1173"/>
        <v>51068</v>
      </c>
      <c r="B7535">
        <f>+'[2]Ejercicio 1'!E7752</f>
        <v>7533</v>
      </c>
      <c r="C7535" s="5">
        <v>8.7197680988826132E-2</v>
      </c>
      <c r="D7535" s="4">
        <f t="shared" si="1168"/>
        <v>8.5330382211730546E-2</v>
      </c>
      <c r="E7535" s="6">
        <f t="shared" si="1169"/>
        <v>8.625730683412193E-2</v>
      </c>
      <c r="F7535" s="7">
        <f t="shared" si="1170"/>
        <v>8.5614170340630694E-2</v>
      </c>
      <c r="I7535" s="10">
        <v>7533</v>
      </c>
      <c r="J7535" s="8">
        <f t="shared" si="1171"/>
        <v>8.8697680988826133E-2</v>
      </c>
      <c r="K7535" s="8">
        <f t="shared" si="1171"/>
        <v>8.6830382211730547E-2</v>
      </c>
      <c r="L7535" s="8">
        <f t="shared" si="1171"/>
        <v>8.7757306834121931E-2</v>
      </c>
      <c r="M7535" s="8">
        <f t="shared" si="1166"/>
        <v>8.7114170340630695E-2</v>
      </c>
      <c r="P7535">
        <v>7533</v>
      </c>
      <c r="Q7535" s="8">
        <f t="shared" si="1172"/>
        <v>8.569768098882613E-2</v>
      </c>
      <c r="R7535" s="8">
        <f t="shared" si="1172"/>
        <v>8.3830382211730545E-2</v>
      </c>
      <c r="S7535" s="8">
        <f t="shared" si="1172"/>
        <v>8.4757306834121929E-2</v>
      </c>
      <c r="T7535" s="8">
        <f t="shared" si="1167"/>
        <v>8.4114170340630692E-2</v>
      </c>
      <c r="W7535">
        <v>7533</v>
      </c>
      <c r="X7535" s="4">
        <f t="shared" si="1165"/>
        <v>8.9272791327852569E-2</v>
      </c>
      <c r="Y7535" s="4">
        <f t="shared" si="1174"/>
        <v>8.83127546978386E-2</v>
      </c>
      <c r="Z7535" s="4">
        <f t="shared" si="1175"/>
        <v>8.7655928256768725E-2</v>
      </c>
    </row>
    <row r="7536" spans="1:26" x14ac:dyDescent="0.25">
      <c r="A7536" s="16">
        <f t="shared" si="1173"/>
        <v>51069</v>
      </c>
      <c r="B7536">
        <f>+'[2]Ejercicio 1'!E7753</f>
        <v>7534</v>
      </c>
      <c r="C7536" s="5">
        <v>8.7197963133123155E-2</v>
      </c>
      <c r="D7536" s="4">
        <f t="shared" si="1168"/>
        <v>8.5330652443315683E-2</v>
      </c>
      <c r="E7536" s="6">
        <f t="shared" si="1169"/>
        <v>8.6257582957827802E-2</v>
      </c>
      <c r="F7536" s="7">
        <f t="shared" si="1170"/>
        <v>8.5614442371656968E-2</v>
      </c>
      <c r="I7536" s="10">
        <v>7534</v>
      </c>
      <c r="J7536" s="8">
        <f t="shared" si="1171"/>
        <v>8.8697963133123156E-2</v>
      </c>
      <c r="K7536" s="8">
        <f t="shared" si="1171"/>
        <v>8.6830652443315684E-2</v>
      </c>
      <c r="L7536" s="8">
        <f t="shared" si="1171"/>
        <v>8.7757582957827804E-2</v>
      </c>
      <c r="M7536" s="8">
        <f t="shared" si="1166"/>
        <v>8.7114442371656969E-2</v>
      </c>
      <c r="P7536">
        <v>7534</v>
      </c>
      <c r="Q7536" s="8">
        <f t="shared" si="1172"/>
        <v>8.5697963133123153E-2</v>
      </c>
      <c r="R7536" s="8">
        <f t="shared" si="1172"/>
        <v>8.3830652443315681E-2</v>
      </c>
      <c r="S7536" s="8">
        <f t="shared" si="1172"/>
        <v>8.4757582957827801E-2</v>
      </c>
      <c r="T7536" s="8">
        <f t="shared" si="1167"/>
        <v>8.4114442371656967E-2</v>
      </c>
      <c r="W7536">
        <v>7534</v>
      </c>
      <c r="X7536" s="4">
        <f t="shared" si="1165"/>
        <v>8.9273355903308843E-2</v>
      </c>
      <c r="Y7536" s="4">
        <f t="shared" si="1174"/>
        <v>8.8313306946894751E-2</v>
      </c>
      <c r="Z7536" s="4">
        <f t="shared" si="1175"/>
        <v>8.7656472125755724E-2</v>
      </c>
    </row>
    <row r="7537" spans="1:26" x14ac:dyDescent="0.25">
      <c r="A7537" s="16">
        <f t="shared" si="1173"/>
        <v>51070</v>
      </c>
      <c r="B7537">
        <f>+'[2]Ejercicio 1'!E7754</f>
        <v>7535</v>
      </c>
      <c r="C7537" s="5">
        <v>8.7198245277420178E-2</v>
      </c>
      <c r="D7537" s="4">
        <f t="shared" si="1168"/>
        <v>8.5330922674864487E-2</v>
      </c>
      <c r="E7537" s="6">
        <f t="shared" si="1169"/>
        <v>8.6257859081513483E-2</v>
      </c>
      <c r="F7537" s="7">
        <f t="shared" si="1170"/>
        <v>8.5614714402654696E-2</v>
      </c>
      <c r="I7537" s="10">
        <v>7535</v>
      </c>
      <c r="J7537" s="8">
        <f t="shared" si="1171"/>
        <v>8.8698245277420179E-2</v>
      </c>
      <c r="K7537" s="8">
        <f t="shared" si="1171"/>
        <v>8.6830922674864489E-2</v>
      </c>
      <c r="L7537" s="8">
        <f t="shared" si="1171"/>
        <v>8.7757859081513484E-2</v>
      </c>
      <c r="M7537" s="8">
        <f t="shared" si="1166"/>
        <v>8.7114714402654697E-2</v>
      </c>
      <c r="P7537">
        <v>7535</v>
      </c>
      <c r="Q7537" s="8">
        <f t="shared" si="1172"/>
        <v>8.5698245277420176E-2</v>
      </c>
      <c r="R7537" s="8">
        <f t="shared" si="1172"/>
        <v>8.3830922674864486E-2</v>
      </c>
      <c r="S7537" s="8">
        <f t="shared" si="1172"/>
        <v>8.4757859081513481E-2</v>
      </c>
      <c r="T7537" s="8">
        <f t="shared" si="1167"/>
        <v>8.4114714402654694E-2</v>
      </c>
      <c r="W7537">
        <v>7535</v>
      </c>
      <c r="X7537" s="4">
        <f t="shared" si="1165"/>
        <v>8.927392047883935E-2</v>
      </c>
      <c r="Y7537" s="4">
        <f t="shared" si="1174"/>
        <v>8.8313859195837591E-2</v>
      </c>
      <c r="Z7537" s="4">
        <f t="shared" si="1175"/>
        <v>8.7657015996187262E-2</v>
      </c>
    </row>
    <row r="7538" spans="1:26" x14ac:dyDescent="0.25">
      <c r="A7538" s="16">
        <f t="shared" si="1173"/>
        <v>51071</v>
      </c>
      <c r="B7538">
        <f>+'[2]Ejercicio 1'!E7755</f>
        <v>7536</v>
      </c>
      <c r="C7538" s="5">
        <v>8.7198527421717201E-2</v>
      </c>
      <c r="D7538" s="4">
        <f t="shared" si="1168"/>
        <v>8.5331192906375752E-2</v>
      </c>
      <c r="E7538" s="6">
        <f t="shared" si="1169"/>
        <v>8.6258135205181594E-2</v>
      </c>
      <c r="F7538" s="7">
        <f t="shared" si="1170"/>
        <v>8.5614986433618173E-2</v>
      </c>
      <c r="I7538" s="10">
        <v>7536</v>
      </c>
      <c r="J7538" s="8">
        <f t="shared" si="1171"/>
        <v>8.8698527421717202E-2</v>
      </c>
      <c r="K7538" s="8">
        <f t="shared" si="1171"/>
        <v>8.6831192906375754E-2</v>
      </c>
      <c r="L7538" s="8">
        <f t="shared" si="1171"/>
        <v>8.7758135205181595E-2</v>
      </c>
      <c r="M7538" s="8">
        <f t="shared" si="1166"/>
        <v>8.7114986433618175E-2</v>
      </c>
      <c r="P7538">
        <v>7536</v>
      </c>
      <c r="Q7538" s="8">
        <f t="shared" si="1172"/>
        <v>8.5698527421717199E-2</v>
      </c>
      <c r="R7538" s="8">
        <f t="shared" si="1172"/>
        <v>8.3831192906375751E-2</v>
      </c>
      <c r="S7538" s="8">
        <f t="shared" si="1172"/>
        <v>8.4758135205181592E-2</v>
      </c>
      <c r="T7538" s="8">
        <f t="shared" si="1167"/>
        <v>8.4114986433618172E-2</v>
      </c>
      <c r="W7538">
        <v>7536</v>
      </c>
      <c r="X7538" s="4">
        <f t="shared" si="1165"/>
        <v>8.9274485054390493E-2</v>
      </c>
      <c r="Y7538" s="4">
        <f t="shared" si="1174"/>
        <v>8.8314411444888483E-2</v>
      </c>
      <c r="Z7538" s="4">
        <f t="shared" si="1175"/>
        <v>8.7657559864229295E-2</v>
      </c>
    </row>
    <row r="7539" spans="1:26" x14ac:dyDescent="0.25">
      <c r="A7539" s="16">
        <f t="shared" si="1173"/>
        <v>51072</v>
      </c>
      <c r="B7539">
        <f>+'[2]Ejercicio 1'!E7756</f>
        <v>7537</v>
      </c>
      <c r="C7539" s="5">
        <v>8.7198809566014224E-2</v>
      </c>
      <c r="D7539" s="4">
        <f t="shared" si="1168"/>
        <v>8.5331463137850075E-2</v>
      </c>
      <c r="E7539" s="6">
        <f t="shared" si="1169"/>
        <v>8.6258411328830373E-2</v>
      </c>
      <c r="F7539" s="7">
        <f t="shared" si="1170"/>
        <v>8.561525846455309E-2</v>
      </c>
      <c r="I7539" s="10">
        <v>7537</v>
      </c>
      <c r="J7539" s="8">
        <f t="shared" si="1171"/>
        <v>8.8698809566014225E-2</v>
      </c>
      <c r="K7539" s="8">
        <f t="shared" si="1171"/>
        <v>8.6831463137850076E-2</v>
      </c>
      <c r="L7539" s="8">
        <f t="shared" si="1171"/>
        <v>8.7758411328830374E-2</v>
      </c>
      <c r="M7539" s="8">
        <f t="shared" si="1166"/>
        <v>8.7115258464553091E-2</v>
      </c>
      <c r="P7539">
        <v>7537</v>
      </c>
      <c r="Q7539" s="8">
        <f t="shared" si="1172"/>
        <v>8.5698809566014222E-2</v>
      </c>
      <c r="R7539" s="8">
        <f t="shared" si="1172"/>
        <v>8.3831463137850074E-2</v>
      </c>
      <c r="S7539" s="8">
        <f t="shared" si="1172"/>
        <v>8.4758411328830371E-2</v>
      </c>
      <c r="T7539" s="8">
        <f t="shared" si="1167"/>
        <v>8.4115258464553089E-2</v>
      </c>
      <c r="W7539">
        <v>7537</v>
      </c>
      <c r="X7539" s="4">
        <f t="shared" si="1165"/>
        <v>8.9275049629980285E-2</v>
      </c>
      <c r="Y7539" s="4">
        <f t="shared" si="1174"/>
        <v>8.8314963693830434E-2</v>
      </c>
      <c r="Z7539" s="4">
        <f t="shared" si="1175"/>
        <v>8.765810373448385E-2</v>
      </c>
    </row>
    <row r="7540" spans="1:26" x14ac:dyDescent="0.25">
      <c r="A7540" s="16">
        <f t="shared" si="1173"/>
        <v>51073</v>
      </c>
      <c r="B7540">
        <f>+'[2]Ejercicio 1'!E7757</f>
        <v>7538</v>
      </c>
      <c r="C7540" s="5">
        <v>8.7199091710311247E-2</v>
      </c>
      <c r="D7540" s="4">
        <f t="shared" si="1168"/>
        <v>8.5331733369287663E-2</v>
      </c>
      <c r="E7540" s="6">
        <f t="shared" si="1169"/>
        <v>8.625868745245982E-2</v>
      </c>
      <c r="F7540" s="7">
        <f t="shared" si="1170"/>
        <v>8.5615530495453757E-2</v>
      </c>
      <c r="I7540" s="10">
        <v>7538</v>
      </c>
      <c r="J7540" s="8">
        <f t="shared" si="1171"/>
        <v>8.8699091710311248E-2</v>
      </c>
      <c r="K7540" s="8">
        <f t="shared" si="1171"/>
        <v>8.6831733369287664E-2</v>
      </c>
      <c r="L7540" s="8">
        <f t="shared" si="1171"/>
        <v>8.7758687452459821E-2</v>
      </c>
      <c r="M7540" s="8">
        <f t="shared" si="1166"/>
        <v>8.7115530495453758E-2</v>
      </c>
      <c r="P7540">
        <v>7538</v>
      </c>
      <c r="Q7540" s="8">
        <f t="shared" si="1172"/>
        <v>8.5699091710311245E-2</v>
      </c>
      <c r="R7540" s="8">
        <f t="shared" si="1172"/>
        <v>8.3831733369287662E-2</v>
      </c>
      <c r="S7540" s="8">
        <f t="shared" si="1172"/>
        <v>8.4758687452459819E-2</v>
      </c>
      <c r="T7540" s="8">
        <f t="shared" si="1167"/>
        <v>8.4115530495453755E-2</v>
      </c>
      <c r="W7540">
        <v>7538</v>
      </c>
      <c r="X7540" s="4">
        <f t="shared" si="1165"/>
        <v>8.9275614205608297E-2</v>
      </c>
      <c r="Y7540" s="4">
        <f t="shared" si="1174"/>
        <v>8.8315515942660835E-2</v>
      </c>
      <c r="Z7540" s="4">
        <f t="shared" si="1175"/>
        <v>8.7658647603116827E-2</v>
      </c>
    </row>
    <row r="7541" spans="1:26" x14ac:dyDescent="0.25">
      <c r="A7541" s="16">
        <f t="shared" si="1173"/>
        <v>51074</v>
      </c>
      <c r="B7541">
        <f>+'[2]Ejercicio 1'!E7758</f>
        <v>7539</v>
      </c>
      <c r="C7541" s="5">
        <v>8.7199373854608256E-2</v>
      </c>
      <c r="D7541" s="4">
        <f t="shared" si="1168"/>
        <v>8.5332003600688308E-2</v>
      </c>
      <c r="E7541" s="6">
        <f t="shared" si="1169"/>
        <v>8.6258963576070838E-2</v>
      </c>
      <c r="F7541" s="7">
        <f t="shared" si="1170"/>
        <v>8.5615802526325863E-2</v>
      </c>
      <c r="I7541" s="10">
        <v>7539</v>
      </c>
      <c r="J7541" s="8">
        <f t="shared" si="1171"/>
        <v>8.8699373854608257E-2</v>
      </c>
      <c r="K7541" s="8">
        <f t="shared" si="1171"/>
        <v>8.6832003600688309E-2</v>
      </c>
      <c r="L7541" s="8">
        <f t="shared" si="1171"/>
        <v>8.7758963576070839E-2</v>
      </c>
      <c r="M7541" s="8">
        <f t="shared" si="1166"/>
        <v>8.7115802526325864E-2</v>
      </c>
      <c r="P7541">
        <v>7539</v>
      </c>
      <c r="Q7541" s="8">
        <f t="shared" si="1172"/>
        <v>8.5699373854608255E-2</v>
      </c>
      <c r="R7541" s="8">
        <f t="shared" si="1172"/>
        <v>8.3832003600688307E-2</v>
      </c>
      <c r="S7541" s="8">
        <f t="shared" si="1172"/>
        <v>8.4758963576070837E-2</v>
      </c>
      <c r="T7541" s="8">
        <f t="shared" si="1167"/>
        <v>8.4115802526325861E-2</v>
      </c>
      <c r="W7541">
        <v>7539</v>
      </c>
      <c r="X7541" s="4">
        <f t="shared" si="1165"/>
        <v>8.927617878125739E-2</v>
      </c>
      <c r="Y7541" s="4">
        <f t="shared" si="1174"/>
        <v>8.8316068191526376E-2</v>
      </c>
      <c r="Z7541" s="4">
        <f t="shared" si="1175"/>
        <v>8.7659191472429274E-2</v>
      </c>
    </row>
    <row r="7542" spans="1:26" x14ac:dyDescent="0.25">
      <c r="A7542" s="16">
        <f t="shared" si="1173"/>
        <v>51075</v>
      </c>
      <c r="B7542">
        <f>+'[2]Ejercicio 1'!E7759</f>
        <v>7540</v>
      </c>
      <c r="C7542" s="5">
        <v>8.7199655998905279E-2</v>
      </c>
      <c r="D7542" s="4">
        <f t="shared" si="1168"/>
        <v>8.5332273832052427E-2</v>
      </c>
      <c r="E7542" s="6">
        <f t="shared" si="1169"/>
        <v>8.6259239699663398E-2</v>
      </c>
      <c r="F7542" s="7">
        <f t="shared" si="1170"/>
        <v>8.5616074557163718E-2</v>
      </c>
      <c r="I7542" s="10">
        <v>7540</v>
      </c>
      <c r="J7542" s="8">
        <f t="shared" si="1171"/>
        <v>8.869965599890528E-2</v>
      </c>
      <c r="K7542" s="8">
        <f t="shared" si="1171"/>
        <v>8.6832273832052428E-2</v>
      </c>
      <c r="L7542" s="8">
        <f t="shared" si="1171"/>
        <v>8.7759239699663399E-2</v>
      </c>
      <c r="M7542" s="8">
        <f t="shared" si="1166"/>
        <v>8.711607455716372E-2</v>
      </c>
      <c r="P7542">
        <v>7540</v>
      </c>
      <c r="Q7542" s="8">
        <f t="shared" si="1172"/>
        <v>8.5699655998905278E-2</v>
      </c>
      <c r="R7542" s="8">
        <f t="shared" si="1172"/>
        <v>8.3832273832052426E-2</v>
      </c>
      <c r="S7542" s="8">
        <f t="shared" si="1172"/>
        <v>8.4759239699663397E-2</v>
      </c>
      <c r="T7542" s="8">
        <f t="shared" si="1167"/>
        <v>8.4116074557163717E-2</v>
      </c>
      <c r="W7542">
        <v>7540</v>
      </c>
      <c r="X7542" s="4">
        <f t="shared" si="1165"/>
        <v>8.9276743356980701E-2</v>
      </c>
      <c r="Y7542" s="4">
        <f t="shared" si="1174"/>
        <v>8.831662044042618E-2</v>
      </c>
      <c r="Z7542" s="4">
        <f t="shared" si="1175"/>
        <v>8.7659735340885267E-2</v>
      </c>
    </row>
    <row r="7543" spans="1:26" x14ac:dyDescent="0.25">
      <c r="A7543" s="16">
        <f t="shared" si="1173"/>
        <v>51076</v>
      </c>
      <c r="B7543">
        <f>+'[2]Ejercicio 1'!E7760</f>
        <v>7541</v>
      </c>
      <c r="C7543" s="5">
        <v>8.7199938143202302E-2</v>
      </c>
      <c r="D7543" s="4">
        <f t="shared" si="1168"/>
        <v>8.5332544063379007E-2</v>
      </c>
      <c r="E7543" s="6">
        <f t="shared" si="1169"/>
        <v>8.625951582323664E-2</v>
      </c>
      <c r="F7543" s="7">
        <f t="shared" si="1170"/>
        <v>8.5616346587970169E-2</v>
      </c>
      <c r="I7543" s="10">
        <v>7541</v>
      </c>
      <c r="J7543" s="8">
        <f t="shared" si="1171"/>
        <v>8.8699938143202303E-2</v>
      </c>
      <c r="K7543" s="8">
        <f t="shared" si="1171"/>
        <v>8.6832544063379008E-2</v>
      </c>
      <c r="L7543" s="8">
        <f t="shared" si="1171"/>
        <v>8.7759515823236642E-2</v>
      </c>
      <c r="M7543" s="8">
        <f t="shared" si="1166"/>
        <v>8.711634658797017E-2</v>
      </c>
      <c r="P7543">
        <v>7541</v>
      </c>
      <c r="Q7543" s="8">
        <f t="shared" si="1172"/>
        <v>8.5699938143202301E-2</v>
      </c>
      <c r="R7543" s="8">
        <f t="shared" si="1172"/>
        <v>8.3832544063379005E-2</v>
      </c>
      <c r="S7543" s="8">
        <f t="shared" si="1172"/>
        <v>8.4759515823236639E-2</v>
      </c>
      <c r="T7543" s="8">
        <f t="shared" si="1167"/>
        <v>8.4116346587970167E-2</v>
      </c>
      <c r="W7543">
        <v>7541</v>
      </c>
      <c r="X7543" s="4">
        <f t="shared" si="1165"/>
        <v>8.9277307932724217E-2</v>
      </c>
      <c r="Y7543" s="4">
        <f t="shared" si="1174"/>
        <v>8.831717268921617E-2</v>
      </c>
      <c r="Z7543" s="4">
        <f t="shared" si="1175"/>
        <v>8.7660279209249889E-2</v>
      </c>
    </row>
    <row r="7544" spans="1:26" x14ac:dyDescent="0.25">
      <c r="A7544" s="16">
        <f t="shared" si="1173"/>
        <v>51077</v>
      </c>
      <c r="B7544">
        <f>+'[2]Ejercicio 1'!E7761</f>
        <v>7542</v>
      </c>
      <c r="C7544" s="5">
        <v>8.7200220287499325E-2</v>
      </c>
      <c r="D7544" s="4">
        <f t="shared" si="1168"/>
        <v>8.5332814294668838E-2</v>
      </c>
      <c r="E7544" s="6">
        <f t="shared" si="1169"/>
        <v>8.6259791946790551E-2</v>
      </c>
      <c r="F7544" s="7">
        <f t="shared" si="1170"/>
        <v>8.5616618618748072E-2</v>
      </c>
      <c r="I7544" s="10">
        <v>7542</v>
      </c>
      <c r="J7544" s="8">
        <f t="shared" si="1171"/>
        <v>8.8700220287499326E-2</v>
      </c>
      <c r="K7544" s="8">
        <f t="shared" si="1171"/>
        <v>8.6832814294668839E-2</v>
      </c>
      <c r="L7544" s="8">
        <f t="shared" si="1171"/>
        <v>8.7759791946790552E-2</v>
      </c>
      <c r="M7544" s="8">
        <f t="shared" si="1166"/>
        <v>8.7116618618748073E-2</v>
      </c>
      <c r="P7544">
        <v>7542</v>
      </c>
      <c r="Q7544" s="8">
        <f t="shared" si="1172"/>
        <v>8.5700220287499324E-2</v>
      </c>
      <c r="R7544" s="8">
        <f t="shared" si="1172"/>
        <v>8.3832814294668836E-2</v>
      </c>
      <c r="S7544" s="8">
        <f t="shared" si="1172"/>
        <v>8.475979194679055E-2</v>
      </c>
      <c r="T7544" s="8">
        <f t="shared" si="1167"/>
        <v>8.4116618618748071E-2</v>
      </c>
      <c r="W7544">
        <v>7542</v>
      </c>
      <c r="X7544" s="4">
        <f t="shared" si="1165"/>
        <v>8.9277872508506384E-2</v>
      </c>
      <c r="Y7544" s="4">
        <f t="shared" si="1174"/>
        <v>8.8317724937895484E-2</v>
      </c>
      <c r="Z7544" s="4">
        <f t="shared" si="1175"/>
        <v>8.7660823078293981E-2</v>
      </c>
    </row>
    <row r="7545" spans="1:26" x14ac:dyDescent="0.25">
      <c r="A7545" s="16">
        <f t="shared" si="1173"/>
        <v>51078</v>
      </c>
      <c r="B7545">
        <f>+'[2]Ejercicio 1'!E7762</f>
        <v>7543</v>
      </c>
      <c r="C7545" s="5">
        <v>8.7200502431796348E-2</v>
      </c>
      <c r="D7545" s="4">
        <f t="shared" si="1168"/>
        <v>8.533308452592174E-2</v>
      </c>
      <c r="E7545" s="6">
        <f t="shared" si="1169"/>
        <v>8.6260068070326018E-2</v>
      </c>
      <c r="F7545" s="7">
        <f t="shared" si="1170"/>
        <v>8.5616890649491725E-2</v>
      </c>
      <c r="I7545" s="10">
        <v>7543</v>
      </c>
      <c r="J7545" s="8">
        <f t="shared" si="1171"/>
        <v>8.8700502431796349E-2</v>
      </c>
      <c r="K7545" s="8">
        <f t="shared" si="1171"/>
        <v>8.6833084525921742E-2</v>
      </c>
      <c r="L7545" s="8">
        <f t="shared" si="1171"/>
        <v>8.7760068070326019E-2</v>
      </c>
      <c r="M7545" s="8">
        <f t="shared" si="1166"/>
        <v>8.7116890649491727E-2</v>
      </c>
      <c r="P7545">
        <v>7543</v>
      </c>
      <c r="Q7545" s="8">
        <f t="shared" si="1172"/>
        <v>8.5700502431796347E-2</v>
      </c>
      <c r="R7545" s="8">
        <f t="shared" si="1172"/>
        <v>8.3833084525921739E-2</v>
      </c>
      <c r="S7545" s="8">
        <f t="shared" si="1172"/>
        <v>8.4760068070326017E-2</v>
      </c>
      <c r="T7545" s="8">
        <f t="shared" si="1167"/>
        <v>8.4116890649491724E-2</v>
      </c>
      <c r="W7545">
        <v>7543</v>
      </c>
      <c r="X7545" s="4">
        <f t="shared" si="1165"/>
        <v>8.92784370843272E-2</v>
      </c>
      <c r="Y7545" s="4">
        <f t="shared" si="1174"/>
        <v>8.8318277186609936E-2</v>
      </c>
      <c r="Z7545" s="4">
        <f t="shared" si="1175"/>
        <v>8.7661366946481606E-2</v>
      </c>
    </row>
    <row r="7546" spans="1:26" x14ac:dyDescent="0.25">
      <c r="A7546" s="16">
        <f t="shared" si="1173"/>
        <v>51079</v>
      </c>
      <c r="B7546">
        <f>+'[2]Ejercicio 1'!E7763</f>
        <v>7544</v>
      </c>
      <c r="C7546" s="5">
        <v>8.7200784576093371E-2</v>
      </c>
      <c r="D7546" s="4">
        <f t="shared" si="1168"/>
        <v>8.5333354757137908E-2</v>
      </c>
      <c r="E7546" s="6">
        <f t="shared" si="1169"/>
        <v>8.6260344193843028E-2</v>
      </c>
      <c r="F7546" s="7">
        <f t="shared" si="1170"/>
        <v>8.5617162680206818E-2</v>
      </c>
      <c r="I7546" s="10">
        <v>7544</v>
      </c>
      <c r="J7546" s="8">
        <f t="shared" si="1171"/>
        <v>8.8700784576093372E-2</v>
      </c>
      <c r="K7546" s="8">
        <f t="shared" si="1171"/>
        <v>8.6833354757137909E-2</v>
      </c>
      <c r="L7546" s="8">
        <f t="shared" si="1171"/>
        <v>8.7760344193843029E-2</v>
      </c>
      <c r="M7546" s="8">
        <f t="shared" si="1166"/>
        <v>8.7117162680206819E-2</v>
      </c>
      <c r="P7546">
        <v>7544</v>
      </c>
      <c r="Q7546" s="8">
        <f t="shared" si="1172"/>
        <v>8.570078457609337E-2</v>
      </c>
      <c r="R7546" s="8">
        <f t="shared" si="1172"/>
        <v>8.3833354757137907E-2</v>
      </c>
      <c r="S7546" s="8">
        <f t="shared" si="1172"/>
        <v>8.4760344193843026E-2</v>
      </c>
      <c r="T7546" s="8">
        <f t="shared" si="1167"/>
        <v>8.4117162680206817E-2</v>
      </c>
      <c r="W7546">
        <v>7544</v>
      </c>
      <c r="X7546" s="4">
        <f t="shared" ref="X7546:X7609" si="1176">Tasa_Fwd(C7364,B7364,C7546,B7546,182)</f>
        <v>8.9279001660168236E-2</v>
      </c>
      <c r="Y7546" s="4">
        <f t="shared" si="1174"/>
        <v>8.8318829435285739E-2</v>
      </c>
      <c r="Z7546" s="4">
        <f t="shared" si="1175"/>
        <v>8.7661910816119501E-2</v>
      </c>
    </row>
    <row r="7547" spans="1:26" x14ac:dyDescent="0.25">
      <c r="A7547" s="16">
        <f t="shared" si="1173"/>
        <v>51080</v>
      </c>
      <c r="B7547">
        <f>+'[2]Ejercicio 1'!E7764</f>
        <v>7545</v>
      </c>
      <c r="C7547" s="5">
        <v>8.720106672039038E-2</v>
      </c>
      <c r="D7547" s="4">
        <f t="shared" si="1168"/>
        <v>8.5333624988317341E-2</v>
      </c>
      <c r="E7547" s="6">
        <f t="shared" si="1169"/>
        <v>8.6260620317341608E-2</v>
      </c>
      <c r="F7547" s="7">
        <f t="shared" si="1170"/>
        <v>8.561743471088766E-2</v>
      </c>
      <c r="I7547" s="10">
        <v>7545</v>
      </c>
      <c r="J7547" s="8">
        <f t="shared" si="1171"/>
        <v>8.8701066720390381E-2</v>
      </c>
      <c r="K7547" s="8">
        <f t="shared" si="1171"/>
        <v>8.6833624988317343E-2</v>
      </c>
      <c r="L7547" s="8">
        <f t="shared" si="1171"/>
        <v>8.7760620317341609E-2</v>
      </c>
      <c r="M7547" s="8">
        <f t="shared" si="1166"/>
        <v>8.7117434710887662E-2</v>
      </c>
      <c r="P7547">
        <v>7545</v>
      </c>
      <c r="Q7547" s="8">
        <f t="shared" si="1172"/>
        <v>8.5701066720390379E-2</v>
      </c>
      <c r="R7547" s="8">
        <f t="shared" si="1172"/>
        <v>8.383362498831734E-2</v>
      </c>
      <c r="S7547" s="8">
        <f t="shared" si="1172"/>
        <v>8.4760620317341606E-2</v>
      </c>
      <c r="T7547" s="8">
        <f t="shared" si="1167"/>
        <v>8.4117434710887659E-2</v>
      </c>
      <c r="W7547">
        <v>7545</v>
      </c>
      <c r="X7547" s="4">
        <f t="shared" si="1176"/>
        <v>8.9279566236084351E-2</v>
      </c>
      <c r="Y7547" s="4">
        <f t="shared" si="1174"/>
        <v>8.831938168399843E-2</v>
      </c>
      <c r="Z7547" s="4">
        <f t="shared" si="1175"/>
        <v>8.7662454684130128E-2</v>
      </c>
    </row>
    <row r="7548" spans="1:26" x14ac:dyDescent="0.25">
      <c r="A7548" s="16">
        <f t="shared" si="1173"/>
        <v>51081</v>
      </c>
      <c r="B7548">
        <f>+'[2]Ejercicio 1'!E7765</f>
        <v>7546</v>
      </c>
      <c r="C7548" s="5">
        <v>8.7201348864687403E-2</v>
      </c>
      <c r="D7548" s="4">
        <f t="shared" si="1168"/>
        <v>8.5333895219459416E-2</v>
      </c>
      <c r="E7548" s="6">
        <f t="shared" si="1169"/>
        <v>8.6260896440819967E-2</v>
      </c>
      <c r="F7548" s="7">
        <f t="shared" si="1170"/>
        <v>8.5617706741537097E-2</v>
      </c>
      <c r="I7548" s="10">
        <v>7546</v>
      </c>
      <c r="J7548" s="8">
        <f t="shared" si="1171"/>
        <v>8.8701348864687404E-2</v>
      </c>
      <c r="K7548" s="8">
        <f t="shared" si="1171"/>
        <v>8.6833895219459417E-2</v>
      </c>
      <c r="L7548" s="8">
        <f t="shared" si="1171"/>
        <v>8.7760896440819969E-2</v>
      </c>
      <c r="M7548" s="8">
        <f t="shared" si="1166"/>
        <v>8.7117706741537099E-2</v>
      </c>
      <c r="P7548">
        <v>7546</v>
      </c>
      <c r="Q7548" s="8">
        <f t="shared" si="1172"/>
        <v>8.5701348864687402E-2</v>
      </c>
      <c r="R7548" s="8">
        <f t="shared" si="1172"/>
        <v>8.3833895219459414E-2</v>
      </c>
      <c r="S7548" s="8">
        <f t="shared" si="1172"/>
        <v>8.4760896440819966E-2</v>
      </c>
      <c r="T7548" s="8">
        <f t="shared" si="1167"/>
        <v>8.4117706741537096E-2</v>
      </c>
      <c r="W7548">
        <v>7546</v>
      </c>
      <c r="X7548" s="4">
        <f t="shared" si="1176"/>
        <v>8.9280130812020256E-2</v>
      </c>
      <c r="Y7548" s="4">
        <f t="shared" si="1174"/>
        <v>8.8319933932598682E-2</v>
      </c>
      <c r="Z7548" s="4">
        <f t="shared" si="1175"/>
        <v>8.7662998552052257E-2</v>
      </c>
    </row>
    <row r="7549" spans="1:26" x14ac:dyDescent="0.25">
      <c r="A7549" s="16">
        <f t="shared" si="1173"/>
        <v>51082</v>
      </c>
      <c r="B7549">
        <f>+'[2]Ejercicio 1'!E7766</f>
        <v>7547</v>
      </c>
      <c r="C7549" s="5">
        <v>8.7201631008984426E-2</v>
      </c>
      <c r="D7549" s="4">
        <f t="shared" si="1168"/>
        <v>8.533416545056477E-2</v>
      </c>
      <c r="E7549" s="6">
        <f t="shared" si="1169"/>
        <v>8.6261172564279884E-2</v>
      </c>
      <c r="F7549" s="7">
        <f t="shared" si="1170"/>
        <v>8.5617978772157974E-2</v>
      </c>
      <c r="I7549" s="10">
        <v>7547</v>
      </c>
      <c r="J7549" s="8">
        <f t="shared" si="1171"/>
        <v>8.8701631008984427E-2</v>
      </c>
      <c r="K7549" s="8">
        <f t="shared" si="1171"/>
        <v>8.6834165450564771E-2</v>
      </c>
      <c r="L7549" s="8">
        <f t="shared" si="1171"/>
        <v>8.7761172564279885E-2</v>
      </c>
      <c r="M7549" s="8">
        <f t="shared" si="1166"/>
        <v>8.7117978772157975E-2</v>
      </c>
      <c r="P7549">
        <v>7547</v>
      </c>
      <c r="Q7549" s="8">
        <f t="shared" si="1172"/>
        <v>8.5701631008984425E-2</v>
      </c>
      <c r="R7549" s="8">
        <f t="shared" si="1172"/>
        <v>8.3834165450564768E-2</v>
      </c>
      <c r="S7549" s="8">
        <f t="shared" si="1172"/>
        <v>8.4761172564279882E-2</v>
      </c>
      <c r="T7549" s="8">
        <f t="shared" si="1167"/>
        <v>8.4117978772157972E-2</v>
      </c>
      <c r="W7549">
        <v>7547</v>
      </c>
      <c r="X7549" s="4">
        <f t="shared" si="1176"/>
        <v>8.9280695387994796E-2</v>
      </c>
      <c r="Y7549" s="4">
        <f t="shared" si="1174"/>
        <v>8.8320486181089133E-2</v>
      </c>
      <c r="Z7549" s="4">
        <f t="shared" si="1175"/>
        <v>8.7663542420653842E-2</v>
      </c>
    </row>
    <row r="7550" spans="1:26" x14ac:dyDescent="0.25">
      <c r="A7550" s="16">
        <f t="shared" si="1173"/>
        <v>51083</v>
      </c>
      <c r="B7550">
        <f>+'[2]Ejercicio 1'!E7767</f>
        <v>7548</v>
      </c>
      <c r="C7550" s="5">
        <v>8.7201913153281449E-2</v>
      </c>
      <c r="D7550" s="4">
        <f t="shared" si="1168"/>
        <v>8.5334435681632986E-2</v>
      </c>
      <c r="E7550" s="6">
        <f t="shared" si="1169"/>
        <v>8.626144868772137E-2</v>
      </c>
      <c r="F7550" s="7">
        <f t="shared" si="1170"/>
        <v>8.5618250802744614E-2</v>
      </c>
      <c r="I7550" s="10">
        <v>7548</v>
      </c>
      <c r="J7550" s="8">
        <f t="shared" si="1171"/>
        <v>8.870191315328145E-2</v>
      </c>
      <c r="K7550" s="8">
        <f t="shared" si="1171"/>
        <v>8.6834435681632988E-2</v>
      </c>
      <c r="L7550" s="8">
        <f t="shared" si="1171"/>
        <v>8.7761448687721372E-2</v>
      </c>
      <c r="M7550" s="8">
        <f t="shared" si="1166"/>
        <v>8.7118250802744615E-2</v>
      </c>
      <c r="P7550">
        <v>7548</v>
      </c>
      <c r="Q7550" s="8">
        <f t="shared" si="1172"/>
        <v>8.5701913153281448E-2</v>
      </c>
      <c r="R7550" s="8">
        <f t="shared" si="1172"/>
        <v>8.3834435681632985E-2</v>
      </c>
      <c r="S7550" s="8">
        <f t="shared" si="1172"/>
        <v>8.4761448687721369E-2</v>
      </c>
      <c r="T7550" s="8">
        <f t="shared" si="1167"/>
        <v>8.4118250802744612E-2</v>
      </c>
      <c r="W7550">
        <v>7548</v>
      </c>
      <c r="X7550" s="4">
        <f t="shared" si="1176"/>
        <v>8.928125996400843E-2</v>
      </c>
      <c r="Y7550" s="4">
        <f t="shared" si="1174"/>
        <v>8.8321038429615611E-2</v>
      </c>
      <c r="Z7550" s="4">
        <f t="shared" si="1175"/>
        <v>8.7664086289166929E-2</v>
      </c>
    </row>
    <row r="7551" spans="1:26" x14ac:dyDescent="0.25">
      <c r="A7551" s="16">
        <f t="shared" si="1173"/>
        <v>51084</v>
      </c>
      <c r="B7551">
        <f>+'[2]Ejercicio 1'!E7768</f>
        <v>7549</v>
      </c>
      <c r="C7551" s="5">
        <v>8.7202195297578472E-2</v>
      </c>
      <c r="D7551" s="4">
        <f t="shared" si="1168"/>
        <v>8.5334705912664455E-2</v>
      </c>
      <c r="E7551" s="6">
        <f t="shared" si="1169"/>
        <v>8.6261724811143511E-2</v>
      </c>
      <c r="F7551" s="7">
        <f t="shared" si="1170"/>
        <v>8.5618522833299834E-2</v>
      </c>
      <c r="I7551" s="10">
        <v>7549</v>
      </c>
      <c r="J7551" s="8">
        <f t="shared" si="1171"/>
        <v>8.8702195297578473E-2</v>
      </c>
      <c r="K7551" s="8">
        <f t="shared" si="1171"/>
        <v>8.6834705912664456E-2</v>
      </c>
      <c r="L7551" s="8">
        <f t="shared" si="1171"/>
        <v>8.7761724811143513E-2</v>
      </c>
      <c r="M7551" s="8">
        <f t="shared" si="1166"/>
        <v>8.7118522833299836E-2</v>
      </c>
      <c r="P7551">
        <v>7549</v>
      </c>
      <c r="Q7551" s="8">
        <f t="shared" si="1172"/>
        <v>8.5702195297578471E-2</v>
      </c>
      <c r="R7551" s="8">
        <f t="shared" si="1172"/>
        <v>8.3834705912664453E-2</v>
      </c>
      <c r="S7551" s="8">
        <f t="shared" si="1172"/>
        <v>8.476172481114351E-2</v>
      </c>
      <c r="T7551" s="8">
        <f t="shared" si="1167"/>
        <v>8.4118522833299833E-2</v>
      </c>
      <c r="W7551">
        <v>7549</v>
      </c>
      <c r="X7551" s="4">
        <f t="shared" si="1176"/>
        <v>8.9281824540042257E-2</v>
      </c>
      <c r="Y7551" s="4">
        <f t="shared" si="1174"/>
        <v>8.8321590678102552E-2</v>
      </c>
      <c r="Z7551" s="4">
        <f t="shared" si="1175"/>
        <v>8.7664630156823548E-2</v>
      </c>
    </row>
    <row r="7552" spans="1:26" x14ac:dyDescent="0.25">
      <c r="A7552" s="16">
        <f t="shared" si="1173"/>
        <v>51085</v>
      </c>
      <c r="B7552">
        <f>+'[2]Ejercicio 1'!E7769</f>
        <v>7550</v>
      </c>
      <c r="C7552" s="5">
        <v>8.7202477441875495E-2</v>
      </c>
      <c r="D7552" s="4">
        <f t="shared" si="1168"/>
        <v>8.5334976143659411E-2</v>
      </c>
      <c r="E7552" s="6">
        <f t="shared" si="1169"/>
        <v>8.6262000934548097E-2</v>
      </c>
      <c r="F7552" s="7">
        <f t="shared" si="1170"/>
        <v>8.5618794863826508E-2</v>
      </c>
      <c r="I7552" s="10">
        <v>7550</v>
      </c>
      <c r="J7552" s="8">
        <f t="shared" si="1171"/>
        <v>8.8702477441875496E-2</v>
      </c>
      <c r="K7552" s="8">
        <f t="shared" si="1171"/>
        <v>8.6834976143659412E-2</v>
      </c>
      <c r="L7552" s="8">
        <f t="shared" si="1171"/>
        <v>8.7762000934548098E-2</v>
      </c>
      <c r="M7552" s="8">
        <f t="shared" si="1166"/>
        <v>8.711879486382651E-2</v>
      </c>
      <c r="P7552">
        <v>7550</v>
      </c>
      <c r="Q7552" s="8">
        <f t="shared" si="1172"/>
        <v>8.5702477441875494E-2</v>
      </c>
      <c r="R7552" s="8">
        <f t="shared" si="1172"/>
        <v>8.3834976143659409E-2</v>
      </c>
      <c r="S7552" s="8">
        <f t="shared" si="1172"/>
        <v>8.4762000934548096E-2</v>
      </c>
      <c r="T7552" s="8">
        <f t="shared" si="1167"/>
        <v>8.4118794863826507E-2</v>
      </c>
      <c r="W7552">
        <v>7550</v>
      </c>
      <c r="X7552" s="4">
        <f t="shared" si="1176"/>
        <v>8.9282389116150759E-2</v>
      </c>
      <c r="Y7552" s="4">
        <f t="shared" si="1174"/>
        <v>8.8322142926625505E-2</v>
      </c>
      <c r="Z7552" s="4">
        <f t="shared" si="1175"/>
        <v>8.7665174025162482E-2</v>
      </c>
    </row>
    <row r="7553" spans="1:26" x14ac:dyDescent="0.25">
      <c r="A7553" s="16">
        <f t="shared" si="1173"/>
        <v>51086</v>
      </c>
      <c r="B7553">
        <f>+'[2]Ejercicio 1'!E7770</f>
        <v>7551</v>
      </c>
      <c r="C7553" s="5">
        <v>8.7202759586172518E-2</v>
      </c>
      <c r="D7553" s="4">
        <f t="shared" si="1168"/>
        <v>8.5335246374617008E-2</v>
      </c>
      <c r="E7553" s="6">
        <f t="shared" si="1169"/>
        <v>8.6262277057932477E-2</v>
      </c>
      <c r="F7553" s="7">
        <f t="shared" si="1170"/>
        <v>8.5619066894318932E-2</v>
      </c>
      <c r="I7553" s="10">
        <v>7551</v>
      </c>
      <c r="J7553" s="8">
        <f t="shared" si="1171"/>
        <v>8.8702759586172519E-2</v>
      </c>
      <c r="K7553" s="8">
        <f t="shared" si="1171"/>
        <v>8.6835246374617009E-2</v>
      </c>
      <c r="L7553" s="8">
        <f t="shared" si="1171"/>
        <v>8.7762277057932478E-2</v>
      </c>
      <c r="M7553" s="8">
        <f t="shared" si="1166"/>
        <v>8.7119066894318933E-2</v>
      </c>
      <c r="P7553">
        <v>7551</v>
      </c>
      <c r="Q7553" s="8">
        <f t="shared" si="1172"/>
        <v>8.5702759586172517E-2</v>
      </c>
      <c r="R7553" s="8">
        <f t="shared" si="1172"/>
        <v>8.3835246374617006E-2</v>
      </c>
      <c r="S7553" s="8">
        <f t="shared" si="1172"/>
        <v>8.4762277057932475E-2</v>
      </c>
      <c r="T7553" s="8">
        <f t="shared" si="1167"/>
        <v>8.4119066894318931E-2</v>
      </c>
      <c r="W7553">
        <v>7551</v>
      </c>
      <c r="X7553" s="4">
        <f t="shared" si="1176"/>
        <v>8.9282953692279024E-2</v>
      </c>
      <c r="Y7553" s="4">
        <f t="shared" si="1174"/>
        <v>8.8322695175037783E-2</v>
      </c>
      <c r="Z7553" s="4">
        <f t="shared" si="1175"/>
        <v>8.7665717893407213E-2</v>
      </c>
    </row>
    <row r="7554" spans="1:26" x14ac:dyDescent="0.25">
      <c r="A7554" s="16">
        <f t="shared" si="1173"/>
        <v>51087</v>
      </c>
      <c r="B7554">
        <f>+'[2]Ejercicio 1'!E7771</f>
        <v>7552</v>
      </c>
      <c r="C7554" s="5">
        <v>8.7203041730469527E-2</v>
      </c>
      <c r="D7554" s="4">
        <f t="shared" si="1168"/>
        <v>8.5335516605537676E-2</v>
      </c>
      <c r="E7554" s="6">
        <f t="shared" si="1169"/>
        <v>8.6262553181298399E-2</v>
      </c>
      <c r="F7554" s="7">
        <f t="shared" si="1170"/>
        <v>8.5619338924779936E-2</v>
      </c>
      <c r="I7554" s="10">
        <v>7552</v>
      </c>
      <c r="J7554" s="8">
        <f t="shared" si="1171"/>
        <v>8.8703041730469528E-2</v>
      </c>
      <c r="K7554" s="8">
        <f t="shared" si="1171"/>
        <v>8.6835516605537677E-2</v>
      </c>
      <c r="L7554" s="8">
        <f t="shared" si="1171"/>
        <v>8.77625531812984E-2</v>
      </c>
      <c r="M7554" s="8">
        <f t="shared" si="1171"/>
        <v>8.7119338924779938E-2</v>
      </c>
      <c r="P7554">
        <v>7552</v>
      </c>
      <c r="Q7554" s="8">
        <f t="shared" si="1172"/>
        <v>8.5703041730469526E-2</v>
      </c>
      <c r="R7554" s="8">
        <f t="shared" si="1172"/>
        <v>8.3835516605537674E-2</v>
      </c>
      <c r="S7554" s="8">
        <f t="shared" si="1172"/>
        <v>8.4762553181298397E-2</v>
      </c>
      <c r="T7554" s="8">
        <f t="shared" si="1172"/>
        <v>8.4119338924779935E-2</v>
      </c>
      <c r="W7554">
        <v>7552</v>
      </c>
      <c r="X7554" s="4">
        <f t="shared" si="1176"/>
        <v>8.9283518268446382E-2</v>
      </c>
      <c r="Y7554" s="4">
        <f t="shared" si="1174"/>
        <v>8.8323247423411397E-2</v>
      </c>
      <c r="Z7554" s="4">
        <f t="shared" si="1175"/>
        <v>8.7666261760798336E-2</v>
      </c>
    </row>
    <row r="7555" spans="1:26" x14ac:dyDescent="0.25">
      <c r="A7555" s="16">
        <f t="shared" si="1173"/>
        <v>51088</v>
      </c>
      <c r="B7555">
        <f>+'[2]Ejercicio 1'!E7772</f>
        <v>7553</v>
      </c>
      <c r="C7555" s="5">
        <v>8.720332387476655E-2</v>
      </c>
      <c r="D7555" s="4">
        <f t="shared" ref="D7555:D7618" si="1177">+LN((1+C7555*182/360)^(360/182))</f>
        <v>8.5335786836421401E-2</v>
      </c>
      <c r="E7555" s="6">
        <f t="shared" ref="E7555:E7618" si="1178">Equivalencia_Tasas(C7555,182,91)</f>
        <v>8.6262829304645003E-2</v>
      </c>
      <c r="F7555" s="7">
        <f t="shared" ref="F7555:F7618" si="1179">Equivalencia_Tasas(C7555,182,28)</f>
        <v>8.5619610955209549E-2</v>
      </c>
      <c r="I7555" s="10">
        <v>7553</v>
      </c>
      <c r="J7555" s="8">
        <f t="shared" ref="J7555:M7618" si="1180">C7555+$O$1</f>
        <v>8.8703323874766551E-2</v>
      </c>
      <c r="K7555" s="8">
        <f t="shared" si="1180"/>
        <v>8.6835786836421403E-2</v>
      </c>
      <c r="L7555" s="8">
        <f t="shared" si="1180"/>
        <v>8.7762829304645004E-2</v>
      </c>
      <c r="M7555" s="8">
        <f t="shared" si="1180"/>
        <v>8.711961095520955E-2</v>
      </c>
      <c r="P7555">
        <v>7553</v>
      </c>
      <c r="Q7555" s="8">
        <f t="shared" ref="Q7555:T7618" si="1181">C7555-$O$1</f>
        <v>8.5703323874766549E-2</v>
      </c>
      <c r="R7555" s="8">
        <f t="shared" si="1181"/>
        <v>8.38357868364214E-2</v>
      </c>
      <c r="S7555" s="8">
        <f t="shared" si="1181"/>
        <v>8.4762829304645002E-2</v>
      </c>
      <c r="T7555" s="8">
        <f t="shared" si="1181"/>
        <v>8.4119610955209548E-2</v>
      </c>
      <c r="W7555">
        <v>7553</v>
      </c>
      <c r="X7555" s="4">
        <f t="shared" si="1176"/>
        <v>8.928408284465239E-2</v>
      </c>
      <c r="Y7555" s="4">
        <f t="shared" si="1174"/>
        <v>8.8323799671676098E-2</v>
      </c>
      <c r="Z7555" s="4">
        <f t="shared" si="1175"/>
        <v>8.7666805628098102E-2</v>
      </c>
    </row>
    <row r="7556" spans="1:26" x14ac:dyDescent="0.25">
      <c r="A7556" s="16">
        <f t="shared" si="1173"/>
        <v>51089</v>
      </c>
      <c r="B7556">
        <f>+'[2]Ejercicio 1'!E7773</f>
        <v>7554</v>
      </c>
      <c r="C7556" s="5">
        <v>8.7203606019063573E-2</v>
      </c>
      <c r="D7556" s="4">
        <f t="shared" si="1177"/>
        <v>8.5336057067268198E-2</v>
      </c>
      <c r="E7556" s="6">
        <f t="shared" si="1178"/>
        <v>8.6263105427973163E-2</v>
      </c>
      <c r="F7556" s="7">
        <f t="shared" si="1179"/>
        <v>8.5619882985610615E-2</v>
      </c>
      <c r="I7556" s="10">
        <v>7554</v>
      </c>
      <c r="J7556" s="8">
        <f t="shared" si="1180"/>
        <v>8.8703606019063574E-2</v>
      </c>
      <c r="K7556" s="8">
        <f t="shared" si="1180"/>
        <v>8.6836057067268199E-2</v>
      </c>
      <c r="L7556" s="8">
        <f t="shared" si="1180"/>
        <v>8.7763105427973165E-2</v>
      </c>
      <c r="M7556" s="8">
        <f t="shared" si="1180"/>
        <v>8.7119882985610617E-2</v>
      </c>
      <c r="P7556">
        <v>7554</v>
      </c>
      <c r="Q7556" s="8">
        <f t="shared" si="1181"/>
        <v>8.5703606019063572E-2</v>
      </c>
      <c r="R7556" s="8">
        <f t="shared" si="1181"/>
        <v>8.3836057067268197E-2</v>
      </c>
      <c r="S7556" s="8">
        <f t="shared" si="1181"/>
        <v>8.4763105427973162E-2</v>
      </c>
      <c r="T7556" s="8">
        <f t="shared" si="1181"/>
        <v>8.4119882985610614E-2</v>
      </c>
      <c r="W7556">
        <v>7554</v>
      </c>
      <c r="X7556" s="4">
        <f t="shared" si="1176"/>
        <v>8.9284647420896604E-2</v>
      </c>
      <c r="Y7556" s="4">
        <f t="shared" si="1174"/>
        <v>8.8324351920047089E-2</v>
      </c>
      <c r="Z7556" s="4">
        <f t="shared" si="1175"/>
        <v>8.7667349496850996E-2</v>
      </c>
    </row>
    <row r="7557" spans="1:26" x14ac:dyDescent="0.25">
      <c r="A7557" s="16">
        <f t="shared" ref="A7557:A7620" si="1182">+A7556+1</f>
        <v>51090</v>
      </c>
      <c r="B7557">
        <f>+'[2]Ejercicio 1'!E7774</f>
        <v>7555</v>
      </c>
      <c r="C7557" s="5">
        <v>8.7203888163360596E-2</v>
      </c>
      <c r="D7557" s="4">
        <f t="shared" si="1177"/>
        <v>8.5336327298078454E-2</v>
      </c>
      <c r="E7557" s="6">
        <f t="shared" si="1178"/>
        <v>8.6263381551282881E-2</v>
      </c>
      <c r="F7557" s="7">
        <f t="shared" si="1179"/>
        <v>8.5620155015977417E-2</v>
      </c>
      <c r="I7557" s="10">
        <v>7555</v>
      </c>
      <c r="J7557" s="8">
        <f t="shared" si="1180"/>
        <v>8.8703888163360597E-2</v>
      </c>
      <c r="K7557" s="8">
        <f t="shared" si="1180"/>
        <v>8.6836327298078456E-2</v>
      </c>
      <c r="L7557" s="8">
        <f t="shared" si="1180"/>
        <v>8.7763381551282882E-2</v>
      </c>
      <c r="M7557" s="8">
        <f t="shared" si="1180"/>
        <v>8.7120155015977419E-2</v>
      </c>
      <c r="P7557">
        <v>7555</v>
      </c>
      <c r="Q7557" s="8">
        <f t="shared" si="1181"/>
        <v>8.5703888163360595E-2</v>
      </c>
      <c r="R7557" s="8">
        <f t="shared" si="1181"/>
        <v>8.3836327298078453E-2</v>
      </c>
      <c r="S7557" s="8">
        <f t="shared" si="1181"/>
        <v>8.4763381551282879E-2</v>
      </c>
      <c r="T7557" s="8">
        <f t="shared" si="1181"/>
        <v>8.4120155015977416E-2</v>
      </c>
      <c r="W7557">
        <v>7555</v>
      </c>
      <c r="X7557" s="4">
        <f t="shared" si="1176"/>
        <v>8.9285211997179467E-2</v>
      </c>
      <c r="Y7557" s="4">
        <f t="shared" si="1174"/>
        <v>8.8324904168309154E-2</v>
      </c>
      <c r="Z7557" s="4">
        <f t="shared" si="1175"/>
        <v>8.7667893363973751E-2</v>
      </c>
    </row>
    <row r="7558" spans="1:26" x14ac:dyDescent="0.25">
      <c r="A7558" s="16">
        <f t="shared" si="1182"/>
        <v>51091</v>
      </c>
      <c r="B7558">
        <f>+'[2]Ejercicio 1'!E7775</f>
        <v>7556</v>
      </c>
      <c r="C7558" s="5">
        <v>8.7204170307657619E-2</v>
      </c>
      <c r="D7558" s="4">
        <f t="shared" si="1177"/>
        <v>8.5336597528851366E-2</v>
      </c>
      <c r="E7558" s="6">
        <f t="shared" si="1178"/>
        <v>8.6263657674573266E-2</v>
      </c>
      <c r="F7558" s="7">
        <f t="shared" si="1179"/>
        <v>8.5620427046312814E-2</v>
      </c>
      <c r="I7558" s="10">
        <v>7556</v>
      </c>
      <c r="J7558" s="8">
        <f t="shared" si="1180"/>
        <v>8.870417030765762E-2</v>
      </c>
      <c r="K7558" s="8">
        <f t="shared" si="1180"/>
        <v>8.6836597528851367E-2</v>
      </c>
      <c r="L7558" s="8">
        <f t="shared" si="1180"/>
        <v>8.7763657674573267E-2</v>
      </c>
      <c r="M7558" s="8">
        <f t="shared" si="1180"/>
        <v>8.7120427046312815E-2</v>
      </c>
      <c r="P7558">
        <v>7556</v>
      </c>
      <c r="Q7558" s="8">
        <f t="shared" si="1181"/>
        <v>8.5704170307657618E-2</v>
      </c>
      <c r="R7558" s="8">
        <f t="shared" si="1181"/>
        <v>8.3836597528851364E-2</v>
      </c>
      <c r="S7558" s="8">
        <f t="shared" si="1181"/>
        <v>8.4763657674573264E-2</v>
      </c>
      <c r="T7558" s="8">
        <f t="shared" si="1181"/>
        <v>8.4120427046312812E-2</v>
      </c>
      <c r="W7558">
        <v>7556</v>
      </c>
      <c r="X7558" s="4">
        <f t="shared" si="1176"/>
        <v>8.9285776573500994E-2</v>
      </c>
      <c r="Y7558" s="4">
        <f t="shared" si="1174"/>
        <v>8.8325456416531695E-2</v>
      </c>
      <c r="Z7558" s="4">
        <f t="shared" si="1175"/>
        <v>8.7668437231010879E-2</v>
      </c>
    </row>
    <row r="7559" spans="1:26" x14ac:dyDescent="0.25">
      <c r="A7559" s="16">
        <f t="shared" si="1182"/>
        <v>51092</v>
      </c>
      <c r="B7559">
        <f>+'[2]Ejercicio 1'!E7776</f>
        <v>7557</v>
      </c>
      <c r="C7559" s="5">
        <v>8.7204452451954642E-2</v>
      </c>
      <c r="D7559" s="4">
        <f t="shared" si="1177"/>
        <v>8.5336867759587542E-2</v>
      </c>
      <c r="E7559" s="6">
        <f t="shared" si="1178"/>
        <v>8.6263933797844319E-2</v>
      </c>
      <c r="F7559" s="7">
        <f t="shared" si="1179"/>
        <v>8.5620699076616819E-2</v>
      </c>
      <c r="I7559" s="10">
        <v>7557</v>
      </c>
      <c r="J7559" s="8">
        <f t="shared" si="1180"/>
        <v>8.8704452451954643E-2</v>
      </c>
      <c r="K7559" s="8">
        <f t="shared" si="1180"/>
        <v>8.6836867759587544E-2</v>
      </c>
      <c r="L7559" s="8">
        <f t="shared" si="1180"/>
        <v>8.7763933797844321E-2</v>
      </c>
      <c r="M7559" s="8">
        <f t="shared" si="1180"/>
        <v>8.712069907661682E-2</v>
      </c>
      <c r="P7559">
        <v>7557</v>
      </c>
      <c r="Q7559" s="8">
        <f t="shared" si="1181"/>
        <v>8.5704452451954641E-2</v>
      </c>
      <c r="R7559" s="8">
        <f t="shared" si="1181"/>
        <v>8.3836867759587541E-2</v>
      </c>
      <c r="S7559" s="8">
        <f t="shared" si="1181"/>
        <v>8.4763933797844318E-2</v>
      </c>
      <c r="T7559" s="8">
        <f t="shared" si="1181"/>
        <v>8.4120699076616817E-2</v>
      </c>
      <c r="W7559">
        <v>7557</v>
      </c>
      <c r="X7559" s="4">
        <f t="shared" si="1176"/>
        <v>8.9286341149860282E-2</v>
      </c>
      <c r="Y7559" s="4">
        <f t="shared" si="1174"/>
        <v>8.832600866471646E-2</v>
      </c>
      <c r="Z7559" s="4">
        <f t="shared" si="1175"/>
        <v>8.766898109872745E-2</v>
      </c>
    </row>
    <row r="7560" spans="1:26" x14ac:dyDescent="0.25">
      <c r="A7560" s="16">
        <f t="shared" si="1182"/>
        <v>51093</v>
      </c>
      <c r="B7560">
        <f>+'[2]Ejercicio 1'!E7777</f>
        <v>7558</v>
      </c>
      <c r="C7560" s="5">
        <v>8.7204734596251665E-2</v>
      </c>
      <c r="D7560" s="4">
        <f t="shared" si="1177"/>
        <v>8.5337137990286582E-2</v>
      </c>
      <c r="E7560" s="6">
        <f t="shared" si="1178"/>
        <v>8.6264209921096943E-2</v>
      </c>
      <c r="F7560" s="7">
        <f t="shared" si="1179"/>
        <v>8.5620971106889404E-2</v>
      </c>
      <c r="I7560" s="10">
        <v>7558</v>
      </c>
      <c r="J7560" s="8">
        <f t="shared" si="1180"/>
        <v>8.8704734596251666E-2</v>
      </c>
      <c r="K7560" s="8">
        <f t="shared" si="1180"/>
        <v>8.6837137990286584E-2</v>
      </c>
      <c r="L7560" s="8">
        <f t="shared" si="1180"/>
        <v>8.7764209921096945E-2</v>
      </c>
      <c r="M7560" s="8">
        <f t="shared" si="1180"/>
        <v>8.7120971106889405E-2</v>
      </c>
      <c r="P7560">
        <v>7558</v>
      </c>
      <c r="Q7560" s="8">
        <f t="shared" si="1181"/>
        <v>8.5704734596251664E-2</v>
      </c>
      <c r="R7560" s="8">
        <f t="shared" si="1181"/>
        <v>8.3837137990286581E-2</v>
      </c>
      <c r="S7560" s="8">
        <f t="shared" si="1181"/>
        <v>8.4764209921096942E-2</v>
      </c>
      <c r="T7560" s="8">
        <f t="shared" si="1181"/>
        <v>8.4120971106889403E-2</v>
      </c>
      <c r="W7560">
        <v>7558</v>
      </c>
      <c r="X7560" s="4">
        <f t="shared" si="1176"/>
        <v>8.9286905726259094E-2</v>
      </c>
      <c r="Y7560" s="4">
        <f t="shared" si="1174"/>
        <v>8.8326560912793173E-2</v>
      </c>
      <c r="Z7560" s="4">
        <f t="shared" si="1175"/>
        <v>8.7669524965581863E-2</v>
      </c>
    </row>
    <row r="7561" spans="1:26" x14ac:dyDescent="0.25">
      <c r="A7561" s="16">
        <f t="shared" si="1182"/>
        <v>51094</v>
      </c>
      <c r="B7561">
        <f>+'[2]Ejercicio 1'!E7778</f>
        <v>7559</v>
      </c>
      <c r="C7561" s="5">
        <v>8.7205016740548674E-2</v>
      </c>
      <c r="D7561" s="4">
        <f t="shared" si="1177"/>
        <v>8.5337408220948888E-2</v>
      </c>
      <c r="E7561" s="6">
        <f t="shared" si="1178"/>
        <v>8.626448604433111E-2</v>
      </c>
      <c r="F7561" s="7">
        <f t="shared" si="1179"/>
        <v>8.5621243137130598E-2</v>
      </c>
      <c r="I7561" s="10">
        <v>7559</v>
      </c>
      <c r="J7561" s="8">
        <f t="shared" si="1180"/>
        <v>8.8705016740548676E-2</v>
      </c>
      <c r="K7561" s="8">
        <f t="shared" si="1180"/>
        <v>8.6837408220948889E-2</v>
      </c>
      <c r="L7561" s="8">
        <f t="shared" si="1180"/>
        <v>8.7764486044331111E-2</v>
      </c>
      <c r="M7561" s="8">
        <f t="shared" si="1180"/>
        <v>8.71212431371306E-2</v>
      </c>
      <c r="P7561">
        <v>7559</v>
      </c>
      <c r="Q7561" s="8">
        <f t="shared" si="1181"/>
        <v>8.5705016740548673E-2</v>
      </c>
      <c r="R7561" s="8">
        <f t="shared" si="1181"/>
        <v>8.3837408220948886E-2</v>
      </c>
      <c r="S7561" s="8">
        <f t="shared" si="1181"/>
        <v>8.4764486044331108E-2</v>
      </c>
      <c r="T7561" s="8">
        <f t="shared" si="1181"/>
        <v>8.4121243137130597E-2</v>
      </c>
      <c r="W7561">
        <v>7559</v>
      </c>
      <c r="X7561" s="4">
        <f t="shared" si="1176"/>
        <v>8.9287470302695682E-2</v>
      </c>
      <c r="Y7561" s="4">
        <f t="shared" si="1174"/>
        <v>8.8327113160974427E-2</v>
      </c>
      <c r="Z7561" s="4">
        <f t="shared" si="1175"/>
        <v>8.7670068832353482E-2</v>
      </c>
    </row>
    <row r="7562" spans="1:26" x14ac:dyDescent="0.25">
      <c r="A7562" s="16">
        <f t="shared" si="1182"/>
        <v>51095</v>
      </c>
      <c r="B7562">
        <f>+'[2]Ejercicio 1'!E7779</f>
        <v>7560</v>
      </c>
      <c r="C7562" s="5">
        <v>8.7205298884845697E-2</v>
      </c>
      <c r="D7562" s="4">
        <f t="shared" si="1177"/>
        <v>8.5337678451574459E-2</v>
      </c>
      <c r="E7562" s="6">
        <f t="shared" si="1178"/>
        <v>8.6264762167545944E-2</v>
      </c>
      <c r="F7562" s="7">
        <f t="shared" si="1179"/>
        <v>8.5621515167343246E-2</v>
      </c>
      <c r="I7562" s="10">
        <v>7560</v>
      </c>
      <c r="J7562" s="8">
        <f t="shared" si="1180"/>
        <v>8.8705298884845699E-2</v>
      </c>
      <c r="K7562" s="8">
        <f t="shared" si="1180"/>
        <v>8.683767845157446E-2</v>
      </c>
      <c r="L7562" s="8">
        <f t="shared" si="1180"/>
        <v>8.7764762167545946E-2</v>
      </c>
      <c r="M7562" s="8">
        <f t="shared" si="1180"/>
        <v>8.7121515167343247E-2</v>
      </c>
      <c r="P7562">
        <v>7560</v>
      </c>
      <c r="Q7562" s="8">
        <f t="shared" si="1181"/>
        <v>8.5705298884845696E-2</v>
      </c>
      <c r="R7562" s="8">
        <f t="shared" si="1181"/>
        <v>8.3837678451574457E-2</v>
      </c>
      <c r="S7562" s="8">
        <f t="shared" si="1181"/>
        <v>8.4764762167545943E-2</v>
      </c>
      <c r="T7562" s="8">
        <f t="shared" si="1181"/>
        <v>8.4121515167343244E-2</v>
      </c>
      <c r="W7562">
        <v>7560</v>
      </c>
      <c r="X7562" s="4">
        <f t="shared" si="1176"/>
        <v>8.9288034879152919E-2</v>
      </c>
      <c r="Y7562" s="4">
        <f t="shared" si="1174"/>
        <v>8.8327665409046754E-2</v>
      </c>
      <c r="Z7562" s="4">
        <f t="shared" si="1175"/>
        <v>8.7670612700572512E-2</v>
      </c>
    </row>
    <row r="7563" spans="1:26" x14ac:dyDescent="0.25">
      <c r="A7563" s="16">
        <f t="shared" si="1182"/>
        <v>51096</v>
      </c>
      <c r="B7563">
        <f>+'[2]Ejercicio 1'!E7780</f>
        <v>7561</v>
      </c>
      <c r="C7563" s="5">
        <v>8.720558102914272E-2</v>
      </c>
      <c r="D7563" s="4">
        <f t="shared" si="1177"/>
        <v>8.5337948682162892E-2</v>
      </c>
      <c r="E7563" s="6">
        <f t="shared" si="1178"/>
        <v>8.6265038290742349E-2</v>
      </c>
      <c r="F7563" s="7">
        <f t="shared" si="1179"/>
        <v>8.5621787197521629E-2</v>
      </c>
      <c r="I7563" s="10">
        <v>7561</v>
      </c>
      <c r="J7563" s="8">
        <f t="shared" si="1180"/>
        <v>8.8705581029142722E-2</v>
      </c>
      <c r="K7563" s="8">
        <f t="shared" si="1180"/>
        <v>8.6837948682162894E-2</v>
      </c>
      <c r="L7563" s="8">
        <f t="shared" si="1180"/>
        <v>8.776503829074235E-2</v>
      </c>
      <c r="M7563" s="8">
        <f t="shared" si="1180"/>
        <v>8.712178719752163E-2</v>
      </c>
      <c r="P7563">
        <v>7561</v>
      </c>
      <c r="Q7563" s="8">
        <f t="shared" si="1181"/>
        <v>8.5705581029142719E-2</v>
      </c>
      <c r="R7563" s="8">
        <f t="shared" si="1181"/>
        <v>8.3837948682162891E-2</v>
      </c>
      <c r="S7563" s="8">
        <f t="shared" si="1181"/>
        <v>8.4765038290742348E-2</v>
      </c>
      <c r="T7563" s="8">
        <f t="shared" si="1181"/>
        <v>8.4121787197521627E-2</v>
      </c>
      <c r="W7563">
        <v>7561</v>
      </c>
      <c r="X7563" s="4">
        <f t="shared" si="1176"/>
        <v>8.9288599455685264E-2</v>
      </c>
      <c r="Y7563" s="4">
        <f t="shared" si="1174"/>
        <v>8.8328217657082181E-2</v>
      </c>
      <c r="Z7563" s="4">
        <f t="shared" si="1175"/>
        <v>8.7671156567167133E-2</v>
      </c>
    </row>
    <row r="7564" spans="1:26" x14ac:dyDescent="0.25">
      <c r="A7564" s="16">
        <f t="shared" si="1182"/>
        <v>51097</v>
      </c>
      <c r="B7564">
        <f>+'[2]Ejercicio 1'!E7781</f>
        <v>7562</v>
      </c>
      <c r="C7564" s="5">
        <v>8.7205863173439743E-2</v>
      </c>
      <c r="D7564" s="4">
        <f t="shared" si="1177"/>
        <v>8.5338218912714384E-2</v>
      </c>
      <c r="E7564" s="6">
        <f t="shared" si="1178"/>
        <v>8.6265314413919408E-2</v>
      </c>
      <c r="F7564" s="7">
        <f t="shared" si="1179"/>
        <v>8.5622059227668607E-2</v>
      </c>
      <c r="I7564" s="10">
        <v>7562</v>
      </c>
      <c r="J7564" s="8">
        <f t="shared" si="1180"/>
        <v>8.8705863173439745E-2</v>
      </c>
      <c r="K7564" s="8">
        <f t="shared" si="1180"/>
        <v>8.6838218912714385E-2</v>
      </c>
      <c r="L7564" s="8">
        <f t="shared" si="1180"/>
        <v>8.776531441391941E-2</v>
      </c>
      <c r="M7564" s="8">
        <f t="shared" si="1180"/>
        <v>8.7122059227668608E-2</v>
      </c>
      <c r="P7564">
        <v>7562</v>
      </c>
      <c r="Q7564" s="8">
        <f t="shared" si="1181"/>
        <v>8.5705863173439742E-2</v>
      </c>
      <c r="R7564" s="8">
        <f t="shared" si="1181"/>
        <v>8.3838218912714382E-2</v>
      </c>
      <c r="S7564" s="8">
        <f t="shared" si="1181"/>
        <v>8.4765314413919407E-2</v>
      </c>
      <c r="T7564" s="8">
        <f t="shared" si="1181"/>
        <v>8.4122059227668605E-2</v>
      </c>
      <c r="W7564">
        <v>7562</v>
      </c>
      <c r="X7564" s="4">
        <f t="shared" si="1176"/>
        <v>8.9289164032237356E-2</v>
      </c>
      <c r="Y7564" s="4">
        <f t="shared" si="1174"/>
        <v>8.8328769905078972E-2</v>
      </c>
      <c r="Z7564" s="4">
        <f t="shared" si="1175"/>
        <v>8.7671700434435493E-2</v>
      </c>
    </row>
    <row r="7565" spans="1:26" x14ac:dyDescent="0.25">
      <c r="A7565" s="16">
        <f t="shared" si="1182"/>
        <v>51098</v>
      </c>
      <c r="B7565">
        <f>+'[2]Ejercicio 1'!E7782</f>
        <v>7563</v>
      </c>
      <c r="C7565" s="5">
        <v>8.7206145317736766E-2</v>
      </c>
      <c r="D7565" s="4">
        <f t="shared" si="1177"/>
        <v>8.5338489143228946E-2</v>
      </c>
      <c r="E7565" s="6">
        <f t="shared" si="1178"/>
        <v>8.6265590537077164E-2</v>
      </c>
      <c r="F7565" s="7">
        <f t="shared" si="1179"/>
        <v>8.5622331257784179E-2</v>
      </c>
      <c r="I7565" s="10">
        <v>7563</v>
      </c>
      <c r="J7565" s="8">
        <f t="shared" si="1180"/>
        <v>8.8706145317736768E-2</v>
      </c>
      <c r="K7565" s="8">
        <f t="shared" si="1180"/>
        <v>8.6838489143228947E-2</v>
      </c>
      <c r="L7565" s="8">
        <f t="shared" si="1180"/>
        <v>8.7765590537077165E-2</v>
      </c>
      <c r="M7565" s="8">
        <f t="shared" si="1180"/>
        <v>8.712233125778418E-2</v>
      </c>
      <c r="P7565">
        <v>7563</v>
      </c>
      <c r="Q7565" s="8">
        <f t="shared" si="1181"/>
        <v>8.5706145317736765E-2</v>
      </c>
      <c r="R7565" s="8">
        <f t="shared" si="1181"/>
        <v>8.3838489143228945E-2</v>
      </c>
      <c r="S7565" s="8">
        <f t="shared" si="1181"/>
        <v>8.4765590537077162E-2</v>
      </c>
      <c r="T7565" s="8">
        <f t="shared" si="1181"/>
        <v>8.4122331257784178E-2</v>
      </c>
      <c r="W7565">
        <v>7563</v>
      </c>
      <c r="X7565" s="4">
        <f t="shared" si="1176"/>
        <v>8.9289728608828112E-2</v>
      </c>
      <c r="Y7565" s="4">
        <f t="shared" si="1174"/>
        <v>8.8329322152964199E-2</v>
      </c>
      <c r="Z7565" s="4">
        <f t="shared" si="1175"/>
        <v>8.7672244300853117E-2</v>
      </c>
    </row>
    <row r="7566" spans="1:26" x14ac:dyDescent="0.25">
      <c r="A7566" s="16">
        <f t="shared" si="1182"/>
        <v>51099</v>
      </c>
      <c r="B7566">
        <f>+'[2]Ejercicio 1'!E7783</f>
        <v>7564</v>
      </c>
      <c r="C7566" s="5">
        <v>8.7206427462033789E-2</v>
      </c>
      <c r="D7566" s="4">
        <f t="shared" si="1177"/>
        <v>8.5338759373706552E-2</v>
      </c>
      <c r="E7566" s="6">
        <f t="shared" si="1178"/>
        <v>8.6265866660216461E-2</v>
      </c>
      <c r="F7566" s="7">
        <f t="shared" si="1179"/>
        <v>8.5622603287868346E-2</v>
      </c>
      <c r="I7566" s="10">
        <v>7564</v>
      </c>
      <c r="J7566" s="8">
        <f t="shared" si="1180"/>
        <v>8.8706427462033791E-2</v>
      </c>
      <c r="K7566" s="8">
        <f t="shared" si="1180"/>
        <v>8.6838759373706553E-2</v>
      </c>
      <c r="L7566" s="8">
        <f t="shared" si="1180"/>
        <v>8.7765866660216463E-2</v>
      </c>
      <c r="M7566" s="8">
        <f t="shared" si="1180"/>
        <v>8.7122603287868347E-2</v>
      </c>
      <c r="P7566">
        <v>7564</v>
      </c>
      <c r="Q7566" s="8">
        <f t="shared" si="1181"/>
        <v>8.5706427462033788E-2</v>
      </c>
      <c r="R7566" s="8">
        <f t="shared" si="1181"/>
        <v>8.3838759373706551E-2</v>
      </c>
      <c r="S7566" s="8">
        <f t="shared" si="1181"/>
        <v>8.476586666021646E-2</v>
      </c>
      <c r="T7566" s="8">
        <f t="shared" si="1181"/>
        <v>8.4122603287868344E-2</v>
      </c>
      <c r="W7566">
        <v>7564</v>
      </c>
      <c r="X7566" s="4">
        <f t="shared" si="1176"/>
        <v>8.9290293185457517E-2</v>
      </c>
      <c r="Y7566" s="4">
        <f t="shared" si="1174"/>
        <v>8.8329874400885439E-2</v>
      </c>
      <c r="Z7566" s="4">
        <f t="shared" si="1175"/>
        <v>8.7672788167947324E-2</v>
      </c>
    </row>
    <row r="7567" spans="1:26" x14ac:dyDescent="0.25">
      <c r="A7567" s="16">
        <f t="shared" si="1182"/>
        <v>51100</v>
      </c>
      <c r="B7567">
        <f>+'[2]Ejercicio 1'!E7784</f>
        <v>7565</v>
      </c>
      <c r="C7567" s="5">
        <v>8.7206709606330812E-2</v>
      </c>
      <c r="D7567" s="4">
        <f t="shared" si="1177"/>
        <v>8.5339029604147243E-2</v>
      </c>
      <c r="E7567" s="6">
        <f t="shared" si="1178"/>
        <v>8.6266142783337316E-2</v>
      </c>
      <c r="F7567" s="7">
        <f t="shared" si="1179"/>
        <v>8.5622875317921121E-2</v>
      </c>
      <c r="I7567" s="10">
        <v>7565</v>
      </c>
      <c r="J7567" s="8">
        <f t="shared" si="1180"/>
        <v>8.8706709606330814E-2</v>
      </c>
      <c r="K7567" s="8">
        <f t="shared" si="1180"/>
        <v>8.6839029604147244E-2</v>
      </c>
      <c r="L7567" s="8">
        <f t="shared" si="1180"/>
        <v>8.7766142783337317E-2</v>
      </c>
      <c r="M7567" s="8">
        <f t="shared" si="1180"/>
        <v>8.7122875317921122E-2</v>
      </c>
      <c r="P7567">
        <v>7565</v>
      </c>
      <c r="Q7567" s="8">
        <f t="shared" si="1181"/>
        <v>8.5706709606330811E-2</v>
      </c>
      <c r="R7567" s="8">
        <f t="shared" si="1181"/>
        <v>8.3839029604147242E-2</v>
      </c>
      <c r="S7567" s="8">
        <f t="shared" si="1181"/>
        <v>8.4766142783337314E-2</v>
      </c>
      <c r="T7567" s="8">
        <f t="shared" si="1181"/>
        <v>8.412287531792112E-2</v>
      </c>
      <c r="W7567">
        <v>7565</v>
      </c>
      <c r="X7567" s="4">
        <f t="shared" si="1176"/>
        <v>8.9290857762107559E-2</v>
      </c>
      <c r="Y7567" s="4">
        <f t="shared" si="1174"/>
        <v>8.8330426648840929E-2</v>
      </c>
      <c r="Z7567" s="4">
        <f t="shared" si="1175"/>
        <v>8.7673332034187937E-2</v>
      </c>
    </row>
    <row r="7568" spans="1:26" x14ac:dyDescent="0.25">
      <c r="A7568" s="16">
        <f t="shared" si="1182"/>
        <v>51101</v>
      </c>
      <c r="B7568">
        <f>+'[2]Ejercicio 1'!E7785</f>
        <v>7566</v>
      </c>
      <c r="C7568" s="5">
        <v>8.7206991750627821E-2</v>
      </c>
      <c r="D7568" s="4">
        <f t="shared" si="1177"/>
        <v>8.5339299834551588E-2</v>
      </c>
      <c r="E7568" s="6">
        <f t="shared" si="1178"/>
        <v>8.6266418906439712E-2</v>
      </c>
      <c r="F7568" s="7">
        <f t="shared" si="1179"/>
        <v>8.5623147347942491E-2</v>
      </c>
      <c r="I7568" s="10">
        <v>7566</v>
      </c>
      <c r="J7568" s="8">
        <f t="shared" si="1180"/>
        <v>8.8706991750627823E-2</v>
      </c>
      <c r="K7568" s="8">
        <f t="shared" si="1180"/>
        <v>8.6839299834551589E-2</v>
      </c>
      <c r="L7568" s="8">
        <f t="shared" si="1180"/>
        <v>8.7766418906439714E-2</v>
      </c>
      <c r="M7568" s="8">
        <f t="shared" si="1180"/>
        <v>8.7123147347942492E-2</v>
      </c>
      <c r="P7568">
        <v>7566</v>
      </c>
      <c r="Q7568" s="8">
        <f t="shared" si="1181"/>
        <v>8.570699175062782E-2</v>
      </c>
      <c r="R7568" s="8">
        <f t="shared" si="1181"/>
        <v>8.3839299834551587E-2</v>
      </c>
      <c r="S7568" s="8">
        <f t="shared" si="1181"/>
        <v>8.4766418906439711E-2</v>
      </c>
      <c r="T7568" s="8">
        <f t="shared" si="1181"/>
        <v>8.412314734794249E-2</v>
      </c>
      <c r="W7568">
        <v>7566</v>
      </c>
      <c r="X7568" s="4">
        <f t="shared" si="1176"/>
        <v>8.9291422338832277E-2</v>
      </c>
      <c r="Y7568" s="4">
        <f t="shared" si="1174"/>
        <v>8.8330978896687506E-2</v>
      </c>
      <c r="Z7568" s="4">
        <f t="shared" si="1175"/>
        <v>8.7673875901105161E-2</v>
      </c>
    </row>
    <row r="7569" spans="1:26" x14ac:dyDescent="0.25">
      <c r="A7569" s="16">
        <f t="shared" si="1182"/>
        <v>51102</v>
      </c>
      <c r="B7569">
        <f>+'[2]Ejercicio 1'!E7786</f>
        <v>7567</v>
      </c>
      <c r="C7569" s="5">
        <v>8.7207273894924844E-2</v>
      </c>
      <c r="D7569" s="4">
        <f t="shared" si="1177"/>
        <v>8.5339570064918394E-2</v>
      </c>
      <c r="E7569" s="6">
        <f t="shared" si="1178"/>
        <v>8.6266695029522791E-2</v>
      </c>
      <c r="F7569" s="7">
        <f t="shared" si="1179"/>
        <v>8.5623419377932455E-2</v>
      </c>
      <c r="I7569" s="10">
        <v>7567</v>
      </c>
      <c r="J7569" s="8">
        <f t="shared" si="1180"/>
        <v>8.8707273894924846E-2</v>
      </c>
      <c r="K7569" s="8">
        <f t="shared" si="1180"/>
        <v>8.6839570064918395E-2</v>
      </c>
      <c r="L7569" s="8">
        <f t="shared" si="1180"/>
        <v>8.7766695029522793E-2</v>
      </c>
      <c r="M7569" s="8">
        <f t="shared" si="1180"/>
        <v>8.7123419377932457E-2</v>
      </c>
      <c r="P7569">
        <v>7567</v>
      </c>
      <c r="Q7569" s="8">
        <f t="shared" si="1181"/>
        <v>8.5707273894924843E-2</v>
      </c>
      <c r="R7569" s="8">
        <f t="shared" si="1181"/>
        <v>8.3839570064918392E-2</v>
      </c>
      <c r="S7569" s="8">
        <f t="shared" si="1181"/>
        <v>8.476669502952279E-2</v>
      </c>
      <c r="T7569" s="8">
        <f t="shared" si="1181"/>
        <v>8.4123419377932454E-2</v>
      </c>
      <c r="W7569">
        <v>7567</v>
      </c>
      <c r="X7569" s="4">
        <f t="shared" si="1176"/>
        <v>8.9291986915576743E-2</v>
      </c>
      <c r="Y7569" s="4">
        <f t="shared" si="1174"/>
        <v>8.833153114456746E-2</v>
      </c>
      <c r="Z7569" s="4">
        <f t="shared" si="1175"/>
        <v>8.7674419767163059E-2</v>
      </c>
    </row>
    <row r="7570" spans="1:26" x14ac:dyDescent="0.25">
      <c r="A7570" s="16">
        <f t="shared" si="1182"/>
        <v>51103</v>
      </c>
      <c r="B7570">
        <f>+'[2]Ejercicio 1'!E7787</f>
        <v>7568</v>
      </c>
      <c r="C7570" s="5">
        <v>8.7207556039221867E-2</v>
      </c>
      <c r="D7570" s="4">
        <f t="shared" si="1177"/>
        <v>8.5339840295248479E-2</v>
      </c>
      <c r="E7570" s="6">
        <f t="shared" si="1178"/>
        <v>8.6266971152586552E-2</v>
      </c>
      <c r="F7570" s="7">
        <f t="shared" si="1179"/>
        <v>8.5623691407891014E-2</v>
      </c>
      <c r="I7570" s="10">
        <v>7568</v>
      </c>
      <c r="J7570" s="8">
        <f t="shared" si="1180"/>
        <v>8.8707556039221869E-2</v>
      </c>
      <c r="K7570" s="8">
        <f t="shared" si="1180"/>
        <v>8.683984029524848E-2</v>
      </c>
      <c r="L7570" s="8">
        <f t="shared" si="1180"/>
        <v>8.7766971152586554E-2</v>
      </c>
      <c r="M7570" s="8">
        <f t="shared" si="1180"/>
        <v>8.7123691407891016E-2</v>
      </c>
      <c r="P7570">
        <v>7568</v>
      </c>
      <c r="Q7570" s="8">
        <f t="shared" si="1181"/>
        <v>8.5707556039221866E-2</v>
      </c>
      <c r="R7570" s="8">
        <f t="shared" si="1181"/>
        <v>8.3839840295248477E-2</v>
      </c>
      <c r="S7570" s="8">
        <f t="shared" si="1181"/>
        <v>8.4766971152586551E-2</v>
      </c>
      <c r="T7570" s="8">
        <f t="shared" si="1181"/>
        <v>8.4123691407891013E-2</v>
      </c>
      <c r="W7570">
        <v>7568</v>
      </c>
      <c r="X7570" s="4">
        <f t="shared" si="1176"/>
        <v>8.9292551492360317E-2</v>
      </c>
      <c r="Y7570" s="4">
        <f t="shared" si="1174"/>
        <v>8.8332083392264699E-2</v>
      </c>
      <c r="Z7570" s="4">
        <f t="shared" si="1175"/>
        <v>8.7674963633906131E-2</v>
      </c>
    </row>
    <row r="7571" spans="1:26" x14ac:dyDescent="0.25">
      <c r="A7571" s="16">
        <f t="shared" si="1182"/>
        <v>51104</v>
      </c>
      <c r="B7571">
        <f>+'[2]Ejercicio 1'!E7788</f>
        <v>7569</v>
      </c>
      <c r="C7571" s="5">
        <v>8.720783818351889E-2</v>
      </c>
      <c r="D7571" s="4">
        <f t="shared" si="1177"/>
        <v>8.5340110525541399E-2</v>
      </c>
      <c r="E7571" s="6">
        <f t="shared" si="1178"/>
        <v>8.6267247275631856E-2</v>
      </c>
      <c r="F7571" s="7">
        <f t="shared" si="1179"/>
        <v>8.5623963437818168E-2</v>
      </c>
      <c r="I7571" s="10">
        <v>7569</v>
      </c>
      <c r="J7571" s="8">
        <f t="shared" si="1180"/>
        <v>8.8707838183518892E-2</v>
      </c>
      <c r="K7571" s="8">
        <f t="shared" si="1180"/>
        <v>8.68401105255414E-2</v>
      </c>
      <c r="L7571" s="8">
        <f t="shared" si="1180"/>
        <v>8.7767247275631857E-2</v>
      </c>
      <c r="M7571" s="8">
        <f t="shared" si="1180"/>
        <v>8.7123963437818169E-2</v>
      </c>
      <c r="P7571">
        <v>7569</v>
      </c>
      <c r="Q7571" s="8">
        <f t="shared" si="1181"/>
        <v>8.5707838183518889E-2</v>
      </c>
      <c r="R7571" s="8">
        <f t="shared" si="1181"/>
        <v>8.3840110525541398E-2</v>
      </c>
      <c r="S7571" s="8">
        <f t="shared" si="1181"/>
        <v>8.4767247275631855E-2</v>
      </c>
      <c r="T7571" s="8">
        <f t="shared" si="1181"/>
        <v>8.4123963437818167E-2</v>
      </c>
      <c r="W7571">
        <v>7569</v>
      </c>
      <c r="X7571" s="4">
        <f t="shared" si="1176"/>
        <v>8.9293116069182096E-2</v>
      </c>
      <c r="Y7571" s="4">
        <f t="shared" si="1174"/>
        <v>8.833263563999795E-2</v>
      </c>
      <c r="Z7571" s="4">
        <f t="shared" si="1175"/>
        <v>8.7675507500557845E-2</v>
      </c>
    </row>
    <row r="7572" spans="1:26" x14ac:dyDescent="0.25">
      <c r="A7572" s="16">
        <f t="shared" si="1182"/>
        <v>51105</v>
      </c>
      <c r="B7572">
        <f>+'[2]Ejercicio 1'!E7789</f>
        <v>7570</v>
      </c>
      <c r="C7572" s="5">
        <v>8.7208120327815913E-2</v>
      </c>
      <c r="D7572" s="4">
        <f t="shared" si="1177"/>
        <v>8.5340380755797599E-2</v>
      </c>
      <c r="E7572" s="6">
        <f t="shared" si="1178"/>
        <v>8.6267523398657842E-2</v>
      </c>
      <c r="F7572" s="7">
        <f t="shared" si="1179"/>
        <v>8.5624235467713916E-2</v>
      </c>
      <c r="I7572" s="10">
        <v>7570</v>
      </c>
      <c r="J7572" s="8">
        <f t="shared" si="1180"/>
        <v>8.8708120327815915E-2</v>
      </c>
      <c r="K7572" s="8">
        <f t="shared" si="1180"/>
        <v>8.68403807557976E-2</v>
      </c>
      <c r="L7572" s="8">
        <f t="shared" si="1180"/>
        <v>8.7767523398657843E-2</v>
      </c>
      <c r="M7572" s="8">
        <f t="shared" si="1180"/>
        <v>8.7124235467713917E-2</v>
      </c>
      <c r="P7572">
        <v>7570</v>
      </c>
      <c r="Q7572" s="8">
        <f t="shared" si="1181"/>
        <v>8.5708120327815912E-2</v>
      </c>
      <c r="R7572" s="8">
        <f t="shared" si="1181"/>
        <v>8.3840380755797597E-2</v>
      </c>
      <c r="S7572" s="8">
        <f t="shared" si="1181"/>
        <v>8.476752339865784E-2</v>
      </c>
      <c r="T7572" s="8">
        <f t="shared" si="1181"/>
        <v>8.4124235467713915E-2</v>
      </c>
      <c r="W7572">
        <v>7570</v>
      </c>
      <c r="X7572" s="4">
        <f t="shared" si="1176"/>
        <v>8.9293680646024512E-2</v>
      </c>
      <c r="Y7572" s="4">
        <f t="shared" si="1174"/>
        <v>8.8333187887691678E-2</v>
      </c>
      <c r="Z7572" s="4">
        <f t="shared" si="1175"/>
        <v>8.7676051366350247E-2</v>
      </c>
    </row>
    <row r="7573" spans="1:26" x14ac:dyDescent="0.25">
      <c r="A7573" s="16">
        <f t="shared" si="1182"/>
        <v>51106</v>
      </c>
      <c r="B7573">
        <f>+'[2]Ejercicio 1'!E7790</f>
        <v>7571</v>
      </c>
      <c r="C7573" s="5">
        <v>8.7208402472112936E-2</v>
      </c>
      <c r="D7573" s="4">
        <f t="shared" si="1177"/>
        <v>8.5340650986017272E-2</v>
      </c>
      <c r="E7573" s="6">
        <f t="shared" si="1178"/>
        <v>8.626779952166537E-2</v>
      </c>
      <c r="F7573" s="7">
        <f t="shared" si="1179"/>
        <v>8.5624507497578259E-2</v>
      </c>
      <c r="I7573" s="10">
        <v>7571</v>
      </c>
      <c r="J7573" s="8">
        <f t="shared" si="1180"/>
        <v>8.8708402472112938E-2</v>
      </c>
      <c r="K7573" s="8">
        <f t="shared" si="1180"/>
        <v>8.6840650986017273E-2</v>
      </c>
      <c r="L7573" s="8">
        <f t="shared" si="1180"/>
        <v>8.7767799521665371E-2</v>
      </c>
      <c r="M7573" s="8">
        <f t="shared" si="1180"/>
        <v>8.712450749757826E-2</v>
      </c>
      <c r="P7573">
        <v>7571</v>
      </c>
      <c r="Q7573" s="8">
        <f t="shared" si="1181"/>
        <v>8.5708402472112935E-2</v>
      </c>
      <c r="R7573" s="8">
        <f t="shared" si="1181"/>
        <v>8.3840650986017271E-2</v>
      </c>
      <c r="S7573" s="8">
        <f t="shared" si="1181"/>
        <v>8.4767799521665368E-2</v>
      </c>
      <c r="T7573" s="8">
        <f t="shared" si="1181"/>
        <v>8.4124507497578258E-2</v>
      </c>
      <c r="W7573">
        <v>7571</v>
      </c>
      <c r="X7573" s="4">
        <f t="shared" si="1176"/>
        <v>8.929424522294159E-2</v>
      </c>
      <c r="Y7573" s="4">
        <f t="shared" si="1174"/>
        <v>8.8333740135348518E-2</v>
      </c>
      <c r="Z7573" s="4">
        <f t="shared" si="1175"/>
        <v>8.7676595232827823E-2</v>
      </c>
    </row>
    <row r="7574" spans="1:26" x14ac:dyDescent="0.25">
      <c r="A7574" s="16">
        <f t="shared" si="1182"/>
        <v>51107</v>
      </c>
      <c r="B7574">
        <f>+'[2]Ejercicio 1'!E7791</f>
        <v>7572</v>
      </c>
      <c r="C7574" s="5">
        <v>8.7208684616409946E-2</v>
      </c>
      <c r="D7574" s="4">
        <f t="shared" si="1177"/>
        <v>8.5340921216199392E-2</v>
      </c>
      <c r="E7574" s="6">
        <f t="shared" si="1178"/>
        <v>8.6268075644654468E-2</v>
      </c>
      <c r="F7574" s="7">
        <f t="shared" si="1179"/>
        <v>8.562477952741121E-2</v>
      </c>
      <c r="I7574" s="10">
        <v>7572</v>
      </c>
      <c r="J7574" s="8">
        <f t="shared" si="1180"/>
        <v>8.8708684616409947E-2</v>
      </c>
      <c r="K7574" s="8">
        <f t="shared" si="1180"/>
        <v>8.6840921216199393E-2</v>
      </c>
      <c r="L7574" s="8">
        <f t="shared" si="1180"/>
        <v>8.776807564465447E-2</v>
      </c>
      <c r="M7574" s="8">
        <f t="shared" si="1180"/>
        <v>8.7124779527411211E-2</v>
      </c>
      <c r="P7574">
        <v>7572</v>
      </c>
      <c r="Q7574" s="8">
        <f t="shared" si="1181"/>
        <v>8.5708684616409944E-2</v>
      </c>
      <c r="R7574" s="8">
        <f t="shared" si="1181"/>
        <v>8.3840921216199391E-2</v>
      </c>
      <c r="S7574" s="8">
        <f t="shared" si="1181"/>
        <v>8.4768075644654467E-2</v>
      </c>
      <c r="T7574" s="8">
        <f t="shared" si="1181"/>
        <v>8.4124779527411209E-2</v>
      </c>
      <c r="W7574">
        <v>7572</v>
      </c>
      <c r="X7574" s="4">
        <f t="shared" si="1176"/>
        <v>8.9294809799878888E-2</v>
      </c>
      <c r="Y7574" s="4">
        <f t="shared" si="1174"/>
        <v>8.8334292383039609E-2</v>
      </c>
      <c r="Z7574" s="4">
        <f t="shared" si="1175"/>
        <v>8.7677139098443213E-2</v>
      </c>
    </row>
    <row r="7575" spans="1:26" x14ac:dyDescent="0.25">
      <c r="A7575" s="16">
        <f t="shared" si="1182"/>
        <v>51108</v>
      </c>
      <c r="B7575">
        <f>+'[2]Ejercicio 1'!E7792</f>
        <v>7573</v>
      </c>
      <c r="C7575" s="5">
        <v>8.7208966760706969E-2</v>
      </c>
      <c r="D7575" s="4">
        <f t="shared" si="1177"/>
        <v>8.5341191446344777E-2</v>
      </c>
      <c r="E7575" s="6">
        <f t="shared" si="1178"/>
        <v>8.6268351767623347E-2</v>
      </c>
      <c r="F7575" s="7">
        <f t="shared" si="1179"/>
        <v>8.5625051557212756E-2</v>
      </c>
      <c r="I7575" s="10">
        <v>7573</v>
      </c>
      <c r="J7575" s="8">
        <f t="shared" si="1180"/>
        <v>8.870896676070697E-2</v>
      </c>
      <c r="K7575" s="8">
        <f t="shared" si="1180"/>
        <v>8.6841191446344779E-2</v>
      </c>
      <c r="L7575" s="8">
        <f t="shared" si="1180"/>
        <v>8.7768351767623348E-2</v>
      </c>
      <c r="M7575" s="8">
        <f t="shared" si="1180"/>
        <v>8.7125051557212757E-2</v>
      </c>
      <c r="P7575">
        <v>7573</v>
      </c>
      <c r="Q7575" s="8">
        <f t="shared" si="1181"/>
        <v>8.5708966760706967E-2</v>
      </c>
      <c r="R7575" s="8">
        <f t="shared" si="1181"/>
        <v>8.3841191446344776E-2</v>
      </c>
      <c r="S7575" s="8">
        <f t="shared" si="1181"/>
        <v>8.4768351767623346E-2</v>
      </c>
      <c r="T7575" s="8">
        <f t="shared" si="1181"/>
        <v>8.4125051557212754E-2</v>
      </c>
      <c r="W7575">
        <v>7573</v>
      </c>
      <c r="X7575" s="4">
        <f t="shared" si="1176"/>
        <v>8.9295374376854822E-2</v>
      </c>
      <c r="Y7575" s="4">
        <f t="shared" si="1174"/>
        <v>8.8334844630475959E-2</v>
      </c>
      <c r="Z7575" s="4">
        <f t="shared" si="1175"/>
        <v>8.7677682964740933E-2</v>
      </c>
    </row>
    <row r="7576" spans="1:26" x14ac:dyDescent="0.25">
      <c r="A7576" s="16">
        <f t="shared" si="1182"/>
        <v>51109</v>
      </c>
      <c r="B7576">
        <f>+'[2]Ejercicio 1'!E7793</f>
        <v>7574</v>
      </c>
      <c r="C7576" s="5">
        <v>8.7209248905003992E-2</v>
      </c>
      <c r="D7576" s="4">
        <f t="shared" si="1177"/>
        <v>8.534146167645322E-2</v>
      </c>
      <c r="E7576" s="6">
        <f t="shared" si="1178"/>
        <v>8.626862789057467E-2</v>
      </c>
      <c r="F7576" s="7">
        <f t="shared" si="1179"/>
        <v>8.5625323586982896E-2</v>
      </c>
      <c r="I7576" s="10">
        <v>7574</v>
      </c>
      <c r="J7576" s="8">
        <f t="shared" si="1180"/>
        <v>8.8709248905003993E-2</v>
      </c>
      <c r="K7576" s="8">
        <f t="shared" si="1180"/>
        <v>8.6841461676453222E-2</v>
      </c>
      <c r="L7576" s="8">
        <f t="shared" si="1180"/>
        <v>8.7768627890574671E-2</v>
      </c>
      <c r="M7576" s="8">
        <f t="shared" si="1180"/>
        <v>8.7125323586982897E-2</v>
      </c>
      <c r="P7576">
        <v>7574</v>
      </c>
      <c r="Q7576" s="8">
        <f t="shared" si="1181"/>
        <v>8.570924890500399E-2</v>
      </c>
      <c r="R7576" s="8">
        <f t="shared" si="1181"/>
        <v>8.3841461676453219E-2</v>
      </c>
      <c r="S7576" s="8">
        <f t="shared" si="1181"/>
        <v>8.4768627890574669E-2</v>
      </c>
      <c r="T7576" s="8">
        <f t="shared" si="1181"/>
        <v>8.4125323586982895E-2</v>
      </c>
      <c r="W7576">
        <v>7574</v>
      </c>
      <c r="X7576" s="4">
        <f t="shared" si="1176"/>
        <v>8.9295938953868975E-2</v>
      </c>
      <c r="Y7576" s="4">
        <f t="shared" si="1174"/>
        <v>8.8335396878091513E-2</v>
      </c>
      <c r="Z7576" s="4">
        <f t="shared" si="1175"/>
        <v>8.767822683095014E-2</v>
      </c>
    </row>
    <row r="7577" spans="1:26" x14ac:dyDescent="0.25">
      <c r="A7577" s="16">
        <f t="shared" si="1182"/>
        <v>51110</v>
      </c>
      <c r="B7577">
        <f>+'[2]Ejercicio 1'!E7794</f>
        <v>7575</v>
      </c>
      <c r="C7577" s="5">
        <v>8.7209531049301015E-2</v>
      </c>
      <c r="D7577" s="4">
        <f t="shared" si="1177"/>
        <v>8.5341731906524734E-2</v>
      </c>
      <c r="E7577" s="6">
        <f t="shared" si="1178"/>
        <v>8.6268904013506661E-2</v>
      </c>
      <c r="F7577" s="7">
        <f t="shared" si="1179"/>
        <v>8.5625595616721631E-2</v>
      </c>
      <c r="I7577" s="10">
        <v>7575</v>
      </c>
      <c r="J7577" s="8">
        <f t="shared" si="1180"/>
        <v>8.8709531049301016E-2</v>
      </c>
      <c r="K7577" s="8">
        <f t="shared" si="1180"/>
        <v>8.6841731906524736E-2</v>
      </c>
      <c r="L7577" s="8">
        <f t="shared" si="1180"/>
        <v>8.7768904013506663E-2</v>
      </c>
      <c r="M7577" s="8">
        <f t="shared" si="1180"/>
        <v>8.7125595616721632E-2</v>
      </c>
      <c r="P7577">
        <v>7575</v>
      </c>
      <c r="Q7577" s="8">
        <f t="shared" si="1181"/>
        <v>8.5709531049301013E-2</v>
      </c>
      <c r="R7577" s="8">
        <f t="shared" si="1181"/>
        <v>8.3841731906524733E-2</v>
      </c>
      <c r="S7577" s="8">
        <f t="shared" si="1181"/>
        <v>8.476890401350666E-2</v>
      </c>
      <c r="T7577" s="8">
        <f t="shared" si="1181"/>
        <v>8.412559561672163E-2</v>
      </c>
      <c r="W7577">
        <v>7575</v>
      </c>
      <c r="X7577" s="4">
        <f t="shared" si="1176"/>
        <v>8.9296503530922208E-2</v>
      </c>
      <c r="Y7577" s="4">
        <f t="shared" si="1174"/>
        <v>8.8335949125597266E-2</v>
      </c>
      <c r="Z7577" s="4">
        <f t="shared" si="1175"/>
        <v>8.7678770696302893E-2</v>
      </c>
    </row>
    <row r="7578" spans="1:26" x14ac:dyDescent="0.25">
      <c r="A7578" s="16">
        <f t="shared" si="1182"/>
        <v>51111</v>
      </c>
      <c r="B7578">
        <f>+'[2]Ejercicio 1'!E7795</f>
        <v>7576</v>
      </c>
      <c r="C7578" s="5">
        <v>8.7209813193598038E-2</v>
      </c>
      <c r="D7578" s="4">
        <f t="shared" si="1177"/>
        <v>8.5342002136559916E-2</v>
      </c>
      <c r="E7578" s="6">
        <f t="shared" si="1178"/>
        <v>8.6269180136420209E-2</v>
      </c>
      <c r="F7578" s="7">
        <f t="shared" si="1179"/>
        <v>8.562586764642896E-2</v>
      </c>
      <c r="I7578" s="10">
        <v>7576</v>
      </c>
      <c r="J7578" s="8">
        <f t="shared" si="1180"/>
        <v>8.8709813193598039E-2</v>
      </c>
      <c r="K7578" s="8">
        <f t="shared" si="1180"/>
        <v>8.6842002136559918E-2</v>
      </c>
      <c r="L7578" s="8">
        <f t="shared" si="1180"/>
        <v>8.7769180136420211E-2</v>
      </c>
      <c r="M7578" s="8">
        <f t="shared" si="1180"/>
        <v>8.7125867646428962E-2</v>
      </c>
      <c r="P7578">
        <v>7576</v>
      </c>
      <c r="Q7578" s="8">
        <f t="shared" si="1181"/>
        <v>8.5709813193598036E-2</v>
      </c>
      <c r="R7578" s="8">
        <f t="shared" si="1181"/>
        <v>8.3842002136559915E-2</v>
      </c>
      <c r="S7578" s="8">
        <f t="shared" si="1181"/>
        <v>8.4769180136420208E-2</v>
      </c>
      <c r="T7578" s="8">
        <f t="shared" si="1181"/>
        <v>8.4125867646428959E-2</v>
      </c>
      <c r="W7578">
        <v>7576</v>
      </c>
      <c r="X7578" s="4">
        <f t="shared" si="1176"/>
        <v>8.9297068108013661E-2</v>
      </c>
      <c r="Y7578" s="4">
        <f t="shared" si="1174"/>
        <v>8.8336501373139018E-2</v>
      </c>
      <c r="Z7578" s="4">
        <f t="shared" si="1175"/>
        <v>8.7679314562335103E-2</v>
      </c>
    </row>
    <row r="7579" spans="1:26" x14ac:dyDescent="0.25">
      <c r="A7579" s="16">
        <f t="shared" si="1182"/>
        <v>51112</v>
      </c>
      <c r="B7579">
        <f>+'[2]Ejercicio 1'!E7796</f>
        <v>7577</v>
      </c>
      <c r="C7579" s="5">
        <v>8.7210095337895061E-2</v>
      </c>
      <c r="D7579" s="4">
        <f t="shared" si="1177"/>
        <v>8.5342272366557545E-2</v>
      </c>
      <c r="E7579" s="6">
        <f t="shared" si="1178"/>
        <v>8.6269456259314425E-2</v>
      </c>
      <c r="F7579" s="7">
        <f t="shared" si="1179"/>
        <v>8.5626139676104884E-2</v>
      </c>
      <c r="I7579" s="10">
        <v>7577</v>
      </c>
      <c r="J7579" s="8">
        <f t="shared" si="1180"/>
        <v>8.8710095337895062E-2</v>
      </c>
      <c r="K7579" s="8">
        <f t="shared" si="1180"/>
        <v>8.6842272366557546E-2</v>
      </c>
      <c r="L7579" s="8">
        <f t="shared" si="1180"/>
        <v>8.7769456259314427E-2</v>
      </c>
      <c r="M7579" s="8">
        <f t="shared" si="1180"/>
        <v>8.7126139676104886E-2</v>
      </c>
      <c r="P7579">
        <v>7577</v>
      </c>
      <c r="Q7579" s="8">
        <f t="shared" si="1181"/>
        <v>8.5710095337895059E-2</v>
      </c>
      <c r="R7579" s="8">
        <f t="shared" si="1181"/>
        <v>8.3842272366557544E-2</v>
      </c>
      <c r="S7579" s="8">
        <f t="shared" si="1181"/>
        <v>8.4769456259314424E-2</v>
      </c>
      <c r="T7579" s="8">
        <f t="shared" si="1181"/>
        <v>8.4126139676104883E-2</v>
      </c>
      <c r="W7579">
        <v>7577</v>
      </c>
      <c r="X7579" s="4">
        <f t="shared" si="1176"/>
        <v>8.9297632685143763E-2</v>
      </c>
      <c r="Y7579" s="4">
        <f t="shared" si="1174"/>
        <v>8.8337053620567471E-2</v>
      </c>
      <c r="Z7579" s="4">
        <f t="shared" si="1175"/>
        <v>8.7679858428278815E-2</v>
      </c>
    </row>
    <row r="7580" spans="1:26" x14ac:dyDescent="0.25">
      <c r="A7580" s="16">
        <f t="shared" si="1182"/>
        <v>51113</v>
      </c>
      <c r="B7580">
        <f>+'[2]Ejercicio 1'!E7797</f>
        <v>7578</v>
      </c>
      <c r="C7580" s="5">
        <v>8.7210377482192084E-2</v>
      </c>
      <c r="D7580" s="4">
        <f t="shared" si="1177"/>
        <v>8.5342542596518453E-2</v>
      </c>
      <c r="E7580" s="6">
        <f t="shared" si="1178"/>
        <v>8.6269732382189324E-2</v>
      </c>
      <c r="F7580" s="7">
        <f t="shared" si="1179"/>
        <v>8.5626411705749403E-2</v>
      </c>
      <c r="I7580" s="10">
        <v>7578</v>
      </c>
      <c r="J7580" s="8">
        <f t="shared" si="1180"/>
        <v>8.8710377482192085E-2</v>
      </c>
      <c r="K7580" s="8">
        <f t="shared" si="1180"/>
        <v>8.6842542596518454E-2</v>
      </c>
      <c r="L7580" s="8">
        <f t="shared" si="1180"/>
        <v>8.7769732382189325E-2</v>
      </c>
      <c r="M7580" s="8">
        <f t="shared" si="1180"/>
        <v>8.7126411705749404E-2</v>
      </c>
      <c r="P7580">
        <v>7578</v>
      </c>
      <c r="Q7580" s="8">
        <f t="shared" si="1181"/>
        <v>8.5710377482192082E-2</v>
      </c>
      <c r="R7580" s="8">
        <f t="shared" si="1181"/>
        <v>8.3842542596518452E-2</v>
      </c>
      <c r="S7580" s="8">
        <f t="shared" si="1181"/>
        <v>8.4769732382189322E-2</v>
      </c>
      <c r="T7580" s="8">
        <f t="shared" si="1181"/>
        <v>8.4126411705749402E-2</v>
      </c>
      <c r="W7580">
        <v>7578</v>
      </c>
      <c r="X7580" s="4">
        <f t="shared" si="1176"/>
        <v>8.9298197262312085E-2</v>
      </c>
      <c r="Y7580" s="4">
        <f t="shared" si="1174"/>
        <v>8.8337605867886998E-2</v>
      </c>
      <c r="Z7580" s="4">
        <f t="shared" si="1175"/>
        <v>8.7680402293363213E-2</v>
      </c>
    </row>
    <row r="7581" spans="1:26" x14ac:dyDescent="0.25">
      <c r="A7581" s="16">
        <f t="shared" si="1182"/>
        <v>51114</v>
      </c>
      <c r="B7581">
        <f>+'[2]Ejercicio 1'!E7798</f>
        <v>7579</v>
      </c>
      <c r="C7581" s="5">
        <v>8.7210659626489093E-2</v>
      </c>
      <c r="D7581" s="4">
        <f t="shared" si="1177"/>
        <v>8.534281282644221E-2</v>
      </c>
      <c r="E7581" s="6">
        <f t="shared" si="1178"/>
        <v>8.6270008505045764E-2</v>
      </c>
      <c r="F7581" s="7">
        <f t="shared" si="1179"/>
        <v>8.5626683735359671E-2</v>
      </c>
      <c r="I7581" s="10">
        <v>7579</v>
      </c>
      <c r="J7581" s="8">
        <f t="shared" si="1180"/>
        <v>8.8710659626489094E-2</v>
      </c>
      <c r="K7581" s="8">
        <f t="shared" si="1180"/>
        <v>8.6842812826442212E-2</v>
      </c>
      <c r="L7581" s="8">
        <f t="shared" si="1180"/>
        <v>8.7770008505045766E-2</v>
      </c>
      <c r="M7581" s="8">
        <f t="shared" si="1180"/>
        <v>8.7126683735359672E-2</v>
      </c>
      <c r="P7581">
        <v>7579</v>
      </c>
      <c r="Q7581" s="8">
        <f t="shared" si="1181"/>
        <v>8.5710659626489091E-2</v>
      </c>
      <c r="R7581" s="8">
        <f t="shared" si="1181"/>
        <v>8.3842812826442209E-2</v>
      </c>
      <c r="S7581" s="8">
        <f t="shared" si="1181"/>
        <v>8.4770008505045763E-2</v>
      </c>
      <c r="T7581" s="8">
        <f t="shared" si="1181"/>
        <v>8.412668373535967E-2</v>
      </c>
      <c r="W7581">
        <v>7579</v>
      </c>
      <c r="X7581" s="4">
        <f t="shared" si="1176"/>
        <v>8.9298761839519042E-2</v>
      </c>
      <c r="Y7581" s="4">
        <f t="shared" si="1174"/>
        <v>8.8338158115242524E-2</v>
      </c>
      <c r="Z7581" s="4">
        <f t="shared" si="1175"/>
        <v>8.7680946158356254E-2</v>
      </c>
    </row>
    <row r="7582" spans="1:26" x14ac:dyDescent="0.25">
      <c r="A7582" s="16">
        <f t="shared" si="1182"/>
        <v>51115</v>
      </c>
      <c r="B7582">
        <f>+'[2]Ejercicio 1'!E7799</f>
        <v>7580</v>
      </c>
      <c r="C7582" s="5">
        <v>8.7210941770786116E-2</v>
      </c>
      <c r="D7582" s="4">
        <f t="shared" si="1177"/>
        <v>8.5343083056329247E-2</v>
      </c>
      <c r="E7582" s="6">
        <f t="shared" si="1178"/>
        <v>8.6270284627883762E-2</v>
      </c>
      <c r="F7582" s="7">
        <f t="shared" si="1179"/>
        <v>8.5626955764941393E-2</v>
      </c>
      <c r="I7582" s="10">
        <v>7580</v>
      </c>
      <c r="J7582" s="8">
        <f t="shared" si="1180"/>
        <v>8.8710941770786117E-2</v>
      </c>
      <c r="K7582" s="8">
        <f t="shared" si="1180"/>
        <v>8.6843083056329248E-2</v>
      </c>
      <c r="L7582" s="8">
        <f t="shared" si="1180"/>
        <v>8.7770284627883763E-2</v>
      </c>
      <c r="M7582" s="8">
        <f t="shared" si="1180"/>
        <v>8.7126955764941394E-2</v>
      </c>
      <c r="P7582">
        <v>7580</v>
      </c>
      <c r="Q7582" s="8">
        <f t="shared" si="1181"/>
        <v>8.5710941770786114E-2</v>
      </c>
      <c r="R7582" s="8">
        <f t="shared" si="1181"/>
        <v>8.3843083056329246E-2</v>
      </c>
      <c r="S7582" s="8">
        <f t="shared" si="1181"/>
        <v>8.477028462788376E-2</v>
      </c>
      <c r="T7582" s="8">
        <f t="shared" si="1181"/>
        <v>8.4126955764941391E-2</v>
      </c>
      <c r="W7582">
        <v>7580</v>
      </c>
      <c r="X7582" s="4">
        <f t="shared" si="1176"/>
        <v>8.9299326416764219E-2</v>
      </c>
      <c r="Y7582" s="4">
        <f t="shared" si="1174"/>
        <v>8.8338710362559414E-2</v>
      </c>
      <c r="Z7582" s="4">
        <f t="shared" si="1175"/>
        <v>8.7681490024034456E-2</v>
      </c>
    </row>
    <row r="7583" spans="1:26" x14ac:dyDescent="0.25">
      <c r="A7583" s="16">
        <f t="shared" si="1182"/>
        <v>51116</v>
      </c>
      <c r="B7583">
        <f>+'[2]Ejercicio 1'!E7800</f>
        <v>7581</v>
      </c>
      <c r="C7583" s="5">
        <v>8.7211223915083139E-2</v>
      </c>
      <c r="D7583" s="4">
        <f t="shared" si="1177"/>
        <v>8.5343353286179133E-2</v>
      </c>
      <c r="E7583" s="6">
        <f t="shared" si="1178"/>
        <v>8.6270560750703315E-2</v>
      </c>
      <c r="F7583" s="7">
        <f t="shared" si="1179"/>
        <v>8.5627227794491709E-2</v>
      </c>
      <c r="I7583" s="10">
        <v>7581</v>
      </c>
      <c r="J7583" s="8">
        <f t="shared" si="1180"/>
        <v>8.871122391508314E-2</v>
      </c>
      <c r="K7583" s="8">
        <f t="shared" si="1180"/>
        <v>8.6843353286179134E-2</v>
      </c>
      <c r="L7583" s="8">
        <f t="shared" si="1180"/>
        <v>8.7770560750703316E-2</v>
      </c>
      <c r="M7583" s="8">
        <f t="shared" si="1180"/>
        <v>8.712722779449171E-2</v>
      </c>
      <c r="P7583">
        <v>7581</v>
      </c>
      <c r="Q7583" s="8">
        <f t="shared" si="1181"/>
        <v>8.5711223915083137E-2</v>
      </c>
      <c r="R7583" s="8">
        <f t="shared" si="1181"/>
        <v>8.3843353286179131E-2</v>
      </c>
      <c r="S7583" s="8">
        <f t="shared" si="1181"/>
        <v>8.4770560750703314E-2</v>
      </c>
      <c r="T7583" s="8">
        <f t="shared" si="1181"/>
        <v>8.4127227794491707E-2</v>
      </c>
      <c r="W7583">
        <v>7581</v>
      </c>
      <c r="X7583" s="4">
        <f t="shared" si="1176"/>
        <v>8.9299890994030476E-2</v>
      </c>
      <c r="Y7583" s="4">
        <f t="shared" ref="Y7583:Y7646" si="1183">Tasa_Fwd(E7492,B7492,E7583,B7583,91)</f>
        <v>8.8339262609911443E-2</v>
      </c>
      <c r="Z7583" s="4">
        <f t="shared" si="1175"/>
        <v>8.7682033889624159E-2</v>
      </c>
    </row>
    <row r="7584" spans="1:26" x14ac:dyDescent="0.25">
      <c r="A7584" s="16">
        <f t="shared" si="1182"/>
        <v>51117</v>
      </c>
      <c r="B7584">
        <f>+'[2]Ejercicio 1'!E7801</f>
        <v>7582</v>
      </c>
      <c r="C7584" s="5">
        <v>8.7211506059380162E-2</v>
      </c>
      <c r="D7584" s="4">
        <f t="shared" si="1177"/>
        <v>8.5343623515992686E-2</v>
      </c>
      <c r="E7584" s="6">
        <f t="shared" si="1178"/>
        <v>8.6270836873502676E-2</v>
      </c>
      <c r="F7584" s="7">
        <f t="shared" si="1179"/>
        <v>8.5627499824010619E-2</v>
      </c>
      <c r="I7584" s="10">
        <v>7582</v>
      </c>
      <c r="J7584" s="8">
        <f t="shared" si="1180"/>
        <v>8.8711506059380163E-2</v>
      </c>
      <c r="K7584" s="8">
        <f t="shared" si="1180"/>
        <v>8.6843623515992688E-2</v>
      </c>
      <c r="L7584" s="8">
        <f t="shared" si="1180"/>
        <v>8.7770836873502678E-2</v>
      </c>
      <c r="M7584" s="8">
        <f t="shared" si="1180"/>
        <v>8.7127499824010621E-2</v>
      </c>
      <c r="P7584">
        <v>7582</v>
      </c>
      <c r="Q7584" s="8">
        <f t="shared" si="1181"/>
        <v>8.571150605938016E-2</v>
      </c>
      <c r="R7584" s="8">
        <f t="shared" si="1181"/>
        <v>8.3843623515992685E-2</v>
      </c>
      <c r="S7584" s="8">
        <f t="shared" si="1181"/>
        <v>8.4770836873502675E-2</v>
      </c>
      <c r="T7584" s="8">
        <f t="shared" si="1181"/>
        <v>8.4127499824010618E-2</v>
      </c>
      <c r="W7584">
        <v>7582</v>
      </c>
      <c r="X7584" s="4">
        <f t="shared" si="1176"/>
        <v>8.9300455571370951E-2</v>
      </c>
      <c r="Y7584" s="4">
        <f t="shared" si="1183"/>
        <v>8.8339814857079882E-2</v>
      </c>
      <c r="Z7584" s="4">
        <f t="shared" ref="Z7584:Z7647" si="1184">Tasa_Fwd(F7556,B7556,F7584,B7584,28)</f>
        <v>8.7682577754357408E-2</v>
      </c>
    </row>
    <row r="7585" spans="1:26" x14ac:dyDescent="0.25">
      <c r="A7585" s="16">
        <f t="shared" si="1182"/>
        <v>51118</v>
      </c>
      <c r="B7585">
        <f>+'[2]Ejercicio 1'!E7802</f>
        <v>7583</v>
      </c>
      <c r="C7585" s="5">
        <v>8.7211788203677185E-2</v>
      </c>
      <c r="D7585" s="4">
        <f t="shared" si="1177"/>
        <v>8.5343893745768909E-2</v>
      </c>
      <c r="E7585" s="6">
        <f t="shared" si="1178"/>
        <v>8.627111299628358E-2</v>
      </c>
      <c r="F7585" s="7">
        <f t="shared" si="1179"/>
        <v>8.5627771853498125E-2</v>
      </c>
      <c r="I7585" s="10">
        <v>7583</v>
      </c>
      <c r="J7585" s="8">
        <f t="shared" si="1180"/>
        <v>8.8711788203677186E-2</v>
      </c>
      <c r="K7585" s="8">
        <f t="shared" si="1180"/>
        <v>8.684389374576891E-2</v>
      </c>
      <c r="L7585" s="8">
        <f t="shared" si="1180"/>
        <v>8.7771112996283582E-2</v>
      </c>
      <c r="M7585" s="8">
        <f t="shared" si="1180"/>
        <v>8.7127771853498126E-2</v>
      </c>
      <c r="P7585">
        <v>7583</v>
      </c>
      <c r="Q7585" s="8">
        <f t="shared" si="1181"/>
        <v>8.5711788203677183E-2</v>
      </c>
      <c r="R7585" s="8">
        <f t="shared" si="1181"/>
        <v>8.3843893745768908E-2</v>
      </c>
      <c r="S7585" s="8">
        <f t="shared" si="1181"/>
        <v>8.4771112996283579E-2</v>
      </c>
      <c r="T7585" s="8">
        <f t="shared" si="1181"/>
        <v>8.4127771853498123E-2</v>
      </c>
      <c r="W7585">
        <v>7583</v>
      </c>
      <c r="X7585" s="4">
        <f t="shared" si="1176"/>
        <v>8.9301020148732077E-2</v>
      </c>
      <c r="Y7585" s="4">
        <f t="shared" si="1183"/>
        <v>8.8340367104283446E-2</v>
      </c>
      <c r="Z7585" s="4">
        <f t="shared" si="1184"/>
        <v>8.7683121619770113E-2</v>
      </c>
    </row>
    <row r="7586" spans="1:26" x14ac:dyDescent="0.25">
      <c r="A7586" s="16">
        <f t="shared" si="1182"/>
        <v>51119</v>
      </c>
      <c r="B7586">
        <f>+'[2]Ejercicio 1'!E7803</f>
        <v>7584</v>
      </c>
      <c r="C7586" s="5">
        <v>8.7212070347974208E-2</v>
      </c>
      <c r="D7586" s="4">
        <f t="shared" si="1177"/>
        <v>8.5344163975508189E-2</v>
      </c>
      <c r="E7586" s="6">
        <f t="shared" si="1178"/>
        <v>8.6271389119046027E-2</v>
      </c>
      <c r="F7586" s="7">
        <f t="shared" si="1179"/>
        <v>8.562804388295138E-2</v>
      </c>
      <c r="I7586" s="10">
        <v>7584</v>
      </c>
      <c r="J7586" s="8">
        <f t="shared" si="1180"/>
        <v>8.8712070347974209E-2</v>
      </c>
      <c r="K7586" s="8">
        <f t="shared" si="1180"/>
        <v>8.684416397550819E-2</v>
      </c>
      <c r="L7586" s="8">
        <f t="shared" si="1180"/>
        <v>8.7771389119046028E-2</v>
      </c>
      <c r="M7586" s="8">
        <f t="shared" si="1180"/>
        <v>8.7128043882951381E-2</v>
      </c>
      <c r="P7586">
        <v>7584</v>
      </c>
      <c r="Q7586" s="8">
        <f t="shared" si="1181"/>
        <v>8.5712070347974206E-2</v>
      </c>
      <c r="R7586" s="8">
        <f t="shared" si="1181"/>
        <v>8.3844163975508187E-2</v>
      </c>
      <c r="S7586" s="8">
        <f t="shared" si="1181"/>
        <v>8.4771389119046026E-2</v>
      </c>
      <c r="T7586" s="8">
        <f t="shared" si="1181"/>
        <v>8.4128043882951378E-2</v>
      </c>
      <c r="W7586">
        <v>7584</v>
      </c>
      <c r="X7586" s="4">
        <f t="shared" si="1176"/>
        <v>8.9301584726131422E-2</v>
      </c>
      <c r="Y7586" s="4">
        <f t="shared" si="1183"/>
        <v>8.834091935144836E-2</v>
      </c>
      <c r="Z7586" s="4">
        <f t="shared" si="1184"/>
        <v>8.7683665484317802E-2</v>
      </c>
    </row>
    <row r="7587" spans="1:26" x14ac:dyDescent="0.25">
      <c r="A7587" s="16">
        <f t="shared" si="1182"/>
        <v>51120</v>
      </c>
      <c r="B7587">
        <f>+'[2]Ejercicio 1'!E7804</f>
        <v>7585</v>
      </c>
      <c r="C7587" s="5">
        <v>8.7212352492271231E-2</v>
      </c>
      <c r="D7587" s="4">
        <f t="shared" si="1177"/>
        <v>8.5344434205210526E-2</v>
      </c>
      <c r="E7587" s="6">
        <f t="shared" si="1178"/>
        <v>8.6271665241789169E-2</v>
      </c>
      <c r="F7587" s="7">
        <f t="shared" si="1179"/>
        <v>8.5628315912376074E-2</v>
      </c>
      <c r="I7587" s="10">
        <v>7585</v>
      </c>
      <c r="J7587" s="8">
        <f t="shared" si="1180"/>
        <v>8.8712352492271232E-2</v>
      </c>
      <c r="K7587" s="8">
        <f t="shared" si="1180"/>
        <v>8.6844434205210527E-2</v>
      </c>
      <c r="L7587" s="8">
        <f t="shared" si="1180"/>
        <v>8.7771665241789171E-2</v>
      </c>
      <c r="M7587" s="8">
        <f t="shared" si="1180"/>
        <v>8.7128315912376075E-2</v>
      </c>
      <c r="P7587">
        <v>7585</v>
      </c>
      <c r="Q7587" s="8">
        <f t="shared" si="1181"/>
        <v>8.5712352492271229E-2</v>
      </c>
      <c r="R7587" s="8">
        <f t="shared" si="1181"/>
        <v>8.3844434205210525E-2</v>
      </c>
      <c r="S7587" s="8">
        <f t="shared" si="1181"/>
        <v>8.4771665241789168E-2</v>
      </c>
      <c r="T7587" s="8">
        <f t="shared" si="1181"/>
        <v>8.4128315912376073E-2</v>
      </c>
      <c r="W7587">
        <v>7585</v>
      </c>
      <c r="X7587" s="4">
        <f t="shared" si="1176"/>
        <v>8.9302149303569403E-2</v>
      </c>
      <c r="Y7587" s="4">
        <f t="shared" si="1183"/>
        <v>8.8341471598576388E-2</v>
      </c>
      <c r="Z7587" s="4">
        <f t="shared" si="1184"/>
        <v>8.768420934955351E-2</v>
      </c>
    </row>
    <row r="7588" spans="1:26" x14ac:dyDescent="0.25">
      <c r="A7588" s="16">
        <f t="shared" si="1182"/>
        <v>51121</v>
      </c>
      <c r="B7588">
        <f>+'[2]Ejercicio 1'!E7805</f>
        <v>7586</v>
      </c>
      <c r="C7588" s="5">
        <v>8.721263463656824E-2</v>
      </c>
      <c r="D7588" s="4">
        <f t="shared" si="1177"/>
        <v>8.5344704434875934E-2</v>
      </c>
      <c r="E7588" s="6">
        <f t="shared" si="1178"/>
        <v>8.6271941364513854E-2</v>
      </c>
      <c r="F7588" s="7">
        <f t="shared" si="1179"/>
        <v>8.5628587941769377E-2</v>
      </c>
      <c r="I7588" s="10">
        <v>7586</v>
      </c>
      <c r="J7588" s="8">
        <f t="shared" si="1180"/>
        <v>8.8712634636568241E-2</v>
      </c>
      <c r="K7588" s="8">
        <f t="shared" si="1180"/>
        <v>8.6844704434875936E-2</v>
      </c>
      <c r="L7588" s="8">
        <f t="shared" si="1180"/>
        <v>8.7771941364513856E-2</v>
      </c>
      <c r="M7588" s="8">
        <f t="shared" si="1180"/>
        <v>8.7128587941769378E-2</v>
      </c>
      <c r="P7588">
        <v>7586</v>
      </c>
      <c r="Q7588" s="8">
        <f t="shared" si="1181"/>
        <v>8.5712634636568238E-2</v>
      </c>
      <c r="R7588" s="8">
        <f t="shared" si="1181"/>
        <v>8.3844704434875933E-2</v>
      </c>
      <c r="S7588" s="8">
        <f t="shared" si="1181"/>
        <v>8.4771941364513853E-2</v>
      </c>
      <c r="T7588" s="8">
        <f t="shared" si="1181"/>
        <v>8.4128587941769375E-2</v>
      </c>
      <c r="W7588">
        <v>7586</v>
      </c>
      <c r="X7588" s="4">
        <f t="shared" si="1176"/>
        <v>8.9302713881028034E-2</v>
      </c>
      <c r="Y7588" s="4">
        <f t="shared" si="1183"/>
        <v>8.8342023845666653E-2</v>
      </c>
      <c r="Z7588" s="4">
        <f t="shared" si="1184"/>
        <v>8.7684753214700706E-2</v>
      </c>
    </row>
    <row r="7589" spans="1:26" x14ac:dyDescent="0.25">
      <c r="A7589" s="16">
        <f t="shared" si="1182"/>
        <v>51122</v>
      </c>
      <c r="B7589">
        <f>+'[2]Ejercicio 1'!E7806</f>
        <v>7587</v>
      </c>
      <c r="C7589" s="5">
        <v>8.7212916780865263E-2</v>
      </c>
      <c r="D7589" s="4">
        <f t="shared" si="1177"/>
        <v>8.5344974664505011E-2</v>
      </c>
      <c r="E7589" s="6">
        <f t="shared" si="1178"/>
        <v>8.6272217487220082E-2</v>
      </c>
      <c r="F7589" s="7">
        <f t="shared" si="1179"/>
        <v>8.562885997113126E-2</v>
      </c>
      <c r="I7589" s="10">
        <v>7587</v>
      </c>
      <c r="J7589" s="8">
        <f t="shared" si="1180"/>
        <v>8.8712916780865264E-2</v>
      </c>
      <c r="K7589" s="8">
        <f t="shared" si="1180"/>
        <v>8.6844974664505012E-2</v>
      </c>
      <c r="L7589" s="8">
        <f t="shared" si="1180"/>
        <v>8.7772217487220083E-2</v>
      </c>
      <c r="M7589" s="8">
        <f t="shared" si="1180"/>
        <v>8.7128859971131262E-2</v>
      </c>
      <c r="P7589">
        <v>7587</v>
      </c>
      <c r="Q7589" s="8">
        <f t="shared" si="1181"/>
        <v>8.5712916780865261E-2</v>
      </c>
      <c r="R7589" s="8">
        <f t="shared" si="1181"/>
        <v>8.3844974664505009E-2</v>
      </c>
      <c r="S7589" s="8">
        <f t="shared" si="1181"/>
        <v>8.4772217487220081E-2</v>
      </c>
      <c r="T7589" s="8">
        <f t="shared" si="1181"/>
        <v>8.4128859971131259E-2</v>
      </c>
      <c r="W7589">
        <v>7587</v>
      </c>
      <c r="X7589" s="4">
        <f t="shared" si="1176"/>
        <v>8.9303278458561328E-2</v>
      </c>
      <c r="Y7589" s="4">
        <f t="shared" si="1183"/>
        <v>8.8342576092792044E-2</v>
      </c>
      <c r="Z7589" s="4">
        <f t="shared" si="1184"/>
        <v>8.7685297079759417E-2</v>
      </c>
    </row>
    <row r="7590" spans="1:26" x14ac:dyDescent="0.25">
      <c r="A7590" s="16">
        <f t="shared" si="1182"/>
        <v>51123</v>
      </c>
      <c r="B7590">
        <f>+'[2]Ejercicio 1'!E7807</f>
        <v>7588</v>
      </c>
      <c r="C7590" s="5">
        <v>8.7213198925162286E-2</v>
      </c>
      <c r="D7590" s="4">
        <f t="shared" si="1177"/>
        <v>8.5345244894096534E-2</v>
      </c>
      <c r="E7590" s="6">
        <f t="shared" si="1178"/>
        <v>8.6272493609907006E-2</v>
      </c>
      <c r="F7590" s="7">
        <f t="shared" si="1179"/>
        <v>8.5629132000458894E-2</v>
      </c>
      <c r="I7590" s="10">
        <v>7588</v>
      </c>
      <c r="J7590" s="8">
        <f t="shared" si="1180"/>
        <v>8.8713198925162287E-2</v>
      </c>
      <c r="K7590" s="8">
        <f t="shared" si="1180"/>
        <v>8.6845244894096535E-2</v>
      </c>
      <c r="L7590" s="8">
        <f t="shared" si="1180"/>
        <v>8.7772493609907007E-2</v>
      </c>
      <c r="M7590" s="8">
        <f t="shared" si="1180"/>
        <v>8.7129132000458895E-2</v>
      </c>
      <c r="P7590">
        <v>7588</v>
      </c>
      <c r="Q7590" s="8">
        <f t="shared" si="1181"/>
        <v>8.5713198925162284E-2</v>
      </c>
      <c r="R7590" s="8">
        <f t="shared" si="1181"/>
        <v>8.3845244894096532E-2</v>
      </c>
      <c r="S7590" s="8">
        <f t="shared" si="1181"/>
        <v>8.4772493609907004E-2</v>
      </c>
      <c r="T7590" s="8">
        <f t="shared" si="1181"/>
        <v>8.4129132000458892E-2</v>
      </c>
      <c r="W7590">
        <v>7588</v>
      </c>
      <c r="X7590" s="4">
        <f t="shared" si="1176"/>
        <v>8.9303843036114397E-2</v>
      </c>
      <c r="Y7590" s="4">
        <f t="shared" si="1183"/>
        <v>8.8343128339806759E-2</v>
      </c>
      <c r="Z7590" s="4">
        <f t="shared" si="1184"/>
        <v>8.7685840943185142E-2</v>
      </c>
    </row>
    <row r="7591" spans="1:26" x14ac:dyDescent="0.25">
      <c r="A7591" s="16">
        <f t="shared" si="1182"/>
        <v>51124</v>
      </c>
      <c r="B7591">
        <f>+'[2]Ejercicio 1'!E7808</f>
        <v>7589</v>
      </c>
      <c r="C7591" s="5">
        <v>8.7213481069459309E-2</v>
      </c>
      <c r="D7591" s="4">
        <f t="shared" si="1177"/>
        <v>8.5345515123651336E-2</v>
      </c>
      <c r="E7591" s="6">
        <f t="shared" si="1178"/>
        <v>8.6272769732574583E-2</v>
      </c>
      <c r="F7591" s="7">
        <f t="shared" si="1179"/>
        <v>8.562940402975798E-2</v>
      </c>
      <c r="I7591" s="10">
        <v>7589</v>
      </c>
      <c r="J7591" s="8">
        <f t="shared" si="1180"/>
        <v>8.871348106945931E-2</v>
      </c>
      <c r="K7591" s="8">
        <f t="shared" si="1180"/>
        <v>8.6845515123651337E-2</v>
      </c>
      <c r="L7591" s="8">
        <f t="shared" si="1180"/>
        <v>8.7772769732574585E-2</v>
      </c>
      <c r="M7591" s="8">
        <f t="shared" si="1180"/>
        <v>8.7129404029757981E-2</v>
      </c>
      <c r="P7591">
        <v>7589</v>
      </c>
      <c r="Q7591" s="8">
        <f t="shared" si="1181"/>
        <v>8.5713481069459307E-2</v>
      </c>
      <c r="R7591" s="8">
        <f t="shared" si="1181"/>
        <v>8.3845515123651335E-2</v>
      </c>
      <c r="S7591" s="8">
        <f t="shared" si="1181"/>
        <v>8.4772769732574582E-2</v>
      </c>
      <c r="T7591" s="8">
        <f t="shared" si="1181"/>
        <v>8.4129404029757979E-2</v>
      </c>
      <c r="W7591">
        <v>7589</v>
      </c>
      <c r="X7591" s="4">
        <f t="shared" si="1176"/>
        <v>8.9304407613706546E-2</v>
      </c>
      <c r="Y7591" s="4">
        <f t="shared" si="1183"/>
        <v>8.8343680586710785E-2</v>
      </c>
      <c r="Z7591" s="4">
        <f t="shared" si="1184"/>
        <v>8.7686384808063983E-2</v>
      </c>
    </row>
    <row r="7592" spans="1:26" x14ac:dyDescent="0.25">
      <c r="A7592" s="16">
        <f t="shared" si="1182"/>
        <v>51125</v>
      </c>
      <c r="B7592">
        <f>+'[2]Ejercicio 1'!E7809</f>
        <v>7590</v>
      </c>
      <c r="C7592" s="5">
        <v>8.7213763213756332E-2</v>
      </c>
      <c r="D7592" s="4">
        <f t="shared" si="1177"/>
        <v>8.5345785353168988E-2</v>
      </c>
      <c r="E7592" s="6">
        <f t="shared" si="1178"/>
        <v>8.6273045855223732E-2</v>
      </c>
      <c r="F7592" s="7">
        <f t="shared" si="1179"/>
        <v>8.5629676059025675E-2</v>
      </c>
      <c r="I7592" s="10">
        <v>7590</v>
      </c>
      <c r="J7592" s="8">
        <f t="shared" si="1180"/>
        <v>8.8713763213756333E-2</v>
      </c>
      <c r="K7592" s="8">
        <f t="shared" si="1180"/>
        <v>8.6845785353168989E-2</v>
      </c>
      <c r="L7592" s="8">
        <f t="shared" si="1180"/>
        <v>8.7773045855223733E-2</v>
      </c>
      <c r="M7592" s="8">
        <f t="shared" si="1180"/>
        <v>8.7129676059025676E-2</v>
      </c>
      <c r="P7592">
        <v>7590</v>
      </c>
      <c r="Q7592" s="8">
        <f t="shared" si="1181"/>
        <v>8.571376321375633E-2</v>
      </c>
      <c r="R7592" s="8">
        <f t="shared" si="1181"/>
        <v>8.3845785353168986E-2</v>
      </c>
      <c r="S7592" s="8">
        <f t="shared" si="1181"/>
        <v>8.477304585522373E-2</v>
      </c>
      <c r="T7592" s="8">
        <f t="shared" si="1181"/>
        <v>8.4129676059025674E-2</v>
      </c>
      <c r="W7592">
        <v>7590</v>
      </c>
      <c r="X7592" s="4">
        <f t="shared" si="1176"/>
        <v>8.9304972191336901E-2</v>
      </c>
      <c r="Y7592" s="4">
        <f t="shared" si="1183"/>
        <v>8.8344232833721975E-2</v>
      </c>
      <c r="Z7592" s="4">
        <f t="shared" si="1184"/>
        <v>8.7686928672860043E-2</v>
      </c>
    </row>
    <row r="7593" spans="1:26" x14ac:dyDescent="0.25">
      <c r="A7593" s="16">
        <f t="shared" si="1182"/>
        <v>51126</v>
      </c>
      <c r="B7593">
        <f>+'[2]Ejercicio 1'!E7810</f>
        <v>7591</v>
      </c>
      <c r="C7593" s="5">
        <v>8.7214045358053355E-2</v>
      </c>
      <c r="D7593" s="4">
        <f t="shared" si="1177"/>
        <v>8.5346055582649918E-2</v>
      </c>
      <c r="E7593" s="6">
        <f t="shared" si="1178"/>
        <v>8.6273321977853548E-2</v>
      </c>
      <c r="F7593" s="7">
        <f t="shared" si="1179"/>
        <v>8.5629948088259092E-2</v>
      </c>
      <c r="I7593" s="10">
        <v>7591</v>
      </c>
      <c r="J7593" s="8">
        <f t="shared" si="1180"/>
        <v>8.8714045358053356E-2</v>
      </c>
      <c r="K7593" s="8">
        <f t="shared" si="1180"/>
        <v>8.684605558264992E-2</v>
      </c>
      <c r="L7593" s="8">
        <f t="shared" si="1180"/>
        <v>8.777332197785355E-2</v>
      </c>
      <c r="M7593" s="8">
        <f t="shared" si="1180"/>
        <v>8.7129948088259093E-2</v>
      </c>
      <c r="P7593">
        <v>7591</v>
      </c>
      <c r="Q7593" s="8">
        <f t="shared" si="1181"/>
        <v>8.5714045358053353E-2</v>
      </c>
      <c r="R7593" s="8">
        <f t="shared" si="1181"/>
        <v>8.3846055582649917E-2</v>
      </c>
      <c r="S7593" s="8">
        <f t="shared" si="1181"/>
        <v>8.4773321977853547E-2</v>
      </c>
      <c r="T7593" s="8">
        <f t="shared" si="1181"/>
        <v>8.4129948088259091E-2</v>
      </c>
      <c r="W7593">
        <v>7591</v>
      </c>
      <c r="X7593" s="4">
        <f t="shared" si="1176"/>
        <v>8.9305536768987906E-2</v>
      </c>
      <c r="Y7593" s="4">
        <f t="shared" si="1183"/>
        <v>8.8344785080550464E-2</v>
      </c>
      <c r="Z7593" s="4">
        <f t="shared" si="1184"/>
        <v>8.7687472536788214E-2</v>
      </c>
    </row>
    <row r="7594" spans="1:26" x14ac:dyDescent="0.25">
      <c r="A7594" s="16">
        <f t="shared" si="1182"/>
        <v>51127</v>
      </c>
      <c r="B7594">
        <f>+'[2]Ejercicio 1'!E7811</f>
        <v>7592</v>
      </c>
      <c r="C7594" s="5">
        <v>8.7214327502350378E-2</v>
      </c>
      <c r="D7594" s="4">
        <f t="shared" si="1177"/>
        <v>8.5346325812094309E-2</v>
      </c>
      <c r="E7594" s="6">
        <f t="shared" si="1178"/>
        <v>8.6273598100465795E-2</v>
      </c>
      <c r="F7594" s="7">
        <f t="shared" si="1179"/>
        <v>8.5630220117463976E-2</v>
      </c>
      <c r="I7594" s="10">
        <v>7592</v>
      </c>
      <c r="J7594" s="8">
        <f t="shared" si="1180"/>
        <v>8.8714327502350379E-2</v>
      </c>
      <c r="K7594" s="8">
        <f t="shared" si="1180"/>
        <v>8.684632581209431E-2</v>
      </c>
      <c r="L7594" s="8">
        <f t="shared" si="1180"/>
        <v>8.7773598100465797E-2</v>
      </c>
      <c r="M7594" s="8">
        <f t="shared" si="1180"/>
        <v>8.7130220117463977E-2</v>
      </c>
      <c r="P7594">
        <v>7592</v>
      </c>
      <c r="Q7594" s="8">
        <f t="shared" si="1181"/>
        <v>8.5714327502350376E-2</v>
      </c>
      <c r="R7594" s="8">
        <f t="shared" si="1181"/>
        <v>8.3846325812094308E-2</v>
      </c>
      <c r="S7594" s="8">
        <f t="shared" si="1181"/>
        <v>8.4773598100465794E-2</v>
      </c>
      <c r="T7594" s="8">
        <f t="shared" si="1181"/>
        <v>8.4130220117463975E-2</v>
      </c>
      <c r="W7594">
        <v>7592</v>
      </c>
      <c r="X7594" s="4">
        <f t="shared" si="1176"/>
        <v>8.9306101346713573E-2</v>
      </c>
      <c r="Y7594" s="4">
        <f t="shared" si="1183"/>
        <v>8.8345337327487006E-2</v>
      </c>
      <c r="Z7594" s="4">
        <f t="shared" si="1184"/>
        <v>8.7688016401401558E-2</v>
      </c>
    </row>
    <row r="7595" spans="1:26" x14ac:dyDescent="0.25">
      <c r="A7595" s="16">
        <f t="shared" si="1182"/>
        <v>51128</v>
      </c>
      <c r="B7595">
        <f>+'[2]Ejercicio 1'!E7812</f>
        <v>7593</v>
      </c>
      <c r="C7595" s="5">
        <v>8.7214609646647387E-2</v>
      </c>
      <c r="D7595" s="4">
        <f t="shared" si="1177"/>
        <v>8.5346596041501147E-2</v>
      </c>
      <c r="E7595" s="6">
        <f t="shared" si="1178"/>
        <v>8.6273874223057836E-2</v>
      </c>
      <c r="F7595" s="7">
        <f t="shared" si="1179"/>
        <v>8.5630492146637441E-2</v>
      </c>
      <c r="I7595" s="10">
        <v>7593</v>
      </c>
      <c r="J7595" s="8">
        <f t="shared" si="1180"/>
        <v>8.8714609646647388E-2</v>
      </c>
      <c r="K7595" s="8">
        <f t="shared" si="1180"/>
        <v>8.6846596041501148E-2</v>
      </c>
      <c r="L7595" s="8">
        <f t="shared" si="1180"/>
        <v>8.7773874223057838E-2</v>
      </c>
      <c r="M7595" s="8">
        <f t="shared" si="1180"/>
        <v>8.7130492146637442E-2</v>
      </c>
      <c r="P7595">
        <v>7593</v>
      </c>
      <c r="Q7595" s="8">
        <f t="shared" si="1181"/>
        <v>8.5714609646647386E-2</v>
      </c>
      <c r="R7595" s="8">
        <f t="shared" si="1181"/>
        <v>8.3846596041501145E-2</v>
      </c>
      <c r="S7595" s="8">
        <f t="shared" si="1181"/>
        <v>8.4773874223057835E-2</v>
      </c>
      <c r="T7595" s="8">
        <f t="shared" si="1181"/>
        <v>8.4130492146637439E-2</v>
      </c>
      <c r="W7595">
        <v>7593</v>
      </c>
      <c r="X7595" s="4">
        <f t="shared" si="1176"/>
        <v>8.9306665924459891E-2</v>
      </c>
      <c r="Y7595" s="4">
        <f t="shared" si="1183"/>
        <v>8.8345889574312858E-2</v>
      </c>
      <c r="Z7595" s="4">
        <f t="shared" si="1184"/>
        <v>8.7688560265929263E-2</v>
      </c>
    </row>
    <row r="7596" spans="1:26" x14ac:dyDescent="0.25">
      <c r="A7596" s="16">
        <f t="shared" si="1182"/>
        <v>51129</v>
      </c>
      <c r="B7596">
        <f>+'[2]Ejercicio 1'!E7813</f>
        <v>7594</v>
      </c>
      <c r="C7596" s="5">
        <v>8.721489179094441E-2</v>
      </c>
      <c r="D7596" s="4">
        <f t="shared" si="1177"/>
        <v>8.5346866270871263E-2</v>
      </c>
      <c r="E7596" s="6">
        <f t="shared" si="1178"/>
        <v>8.6274150345631434E-2</v>
      </c>
      <c r="F7596" s="7">
        <f t="shared" si="1179"/>
        <v>8.5630764175776655E-2</v>
      </c>
      <c r="I7596" s="10">
        <v>7594</v>
      </c>
      <c r="J7596" s="8">
        <f t="shared" si="1180"/>
        <v>8.8714891790944411E-2</v>
      </c>
      <c r="K7596" s="8">
        <f t="shared" si="1180"/>
        <v>8.6846866270871265E-2</v>
      </c>
      <c r="L7596" s="8">
        <f t="shared" si="1180"/>
        <v>8.7774150345631435E-2</v>
      </c>
      <c r="M7596" s="8">
        <f t="shared" si="1180"/>
        <v>8.7130764175776657E-2</v>
      </c>
      <c r="P7596">
        <v>7594</v>
      </c>
      <c r="Q7596" s="8">
        <f t="shared" si="1181"/>
        <v>8.5714891790944409E-2</v>
      </c>
      <c r="R7596" s="8">
        <f t="shared" si="1181"/>
        <v>8.3846866270871262E-2</v>
      </c>
      <c r="S7596" s="8">
        <f t="shared" si="1181"/>
        <v>8.4774150345631433E-2</v>
      </c>
      <c r="T7596" s="8">
        <f t="shared" si="1181"/>
        <v>8.4130764175776654E-2</v>
      </c>
      <c r="W7596">
        <v>7594</v>
      </c>
      <c r="X7596" s="4">
        <f t="shared" si="1176"/>
        <v>8.9307230502244414E-2</v>
      </c>
      <c r="Y7596" s="4">
        <f t="shared" si="1183"/>
        <v>8.8346441821028021E-2</v>
      </c>
      <c r="Z7596" s="4">
        <f t="shared" si="1184"/>
        <v>8.7689104129594797E-2</v>
      </c>
    </row>
    <row r="7597" spans="1:26" x14ac:dyDescent="0.25">
      <c r="A7597" s="16">
        <f t="shared" si="1182"/>
        <v>51130</v>
      </c>
      <c r="B7597">
        <f>+'[2]Ejercicio 1'!E7814</f>
        <v>7595</v>
      </c>
      <c r="C7597" s="5">
        <v>8.7215173935241433E-2</v>
      </c>
      <c r="D7597" s="4">
        <f t="shared" si="1177"/>
        <v>8.5347136500204437E-2</v>
      </c>
      <c r="E7597" s="6">
        <f t="shared" si="1178"/>
        <v>8.6274426468186588E-2</v>
      </c>
      <c r="F7597" s="7">
        <f t="shared" si="1179"/>
        <v>8.5631036204887323E-2</v>
      </c>
      <c r="I7597" s="10">
        <v>7595</v>
      </c>
      <c r="J7597" s="8">
        <f t="shared" si="1180"/>
        <v>8.8715173935241434E-2</v>
      </c>
      <c r="K7597" s="8">
        <f t="shared" si="1180"/>
        <v>8.6847136500204439E-2</v>
      </c>
      <c r="L7597" s="8">
        <f t="shared" si="1180"/>
        <v>8.7774426468186589E-2</v>
      </c>
      <c r="M7597" s="8">
        <f t="shared" si="1180"/>
        <v>8.7131036204887324E-2</v>
      </c>
      <c r="P7597">
        <v>7595</v>
      </c>
      <c r="Q7597" s="8">
        <f t="shared" si="1181"/>
        <v>8.5715173935241432E-2</v>
      </c>
      <c r="R7597" s="8">
        <f t="shared" si="1181"/>
        <v>8.3847136500204436E-2</v>
      </c>
      <c r="S7597" s="8">
        <f t="shared" si="1181"/>
        <v>8.4774426468186587E-2</v>
      </c>
      <c r="T7597" s="8">
        <f t="shared" si="1181"/>
        <v>8.4131036204887322E-2</v>
      </c>
      <c r="W7597">
        <v>7595</v>
      </c>
      <c r="X7597" s="4">
        <f t="shared" si="1176"/>
        <v>8.9307795080067143E-2</v>
      </c>
      <c r="Y7597" s="4">
        <f t="shared" si="1183"/>
        <v>8.8346994067851237E-2</v>
      </c>
      <c r="Z7597" s="4">
        <f t="shared" si="1184"/>
        <v>8.7689647993942632E-2</v>
      </c>
    </row>
    <row r="7598" spans="1:26" x14ac:dyDescent="0.25">
      <c r="A7598" s="16">
        <f t="shared" si="1182"/>
        <v>51131</v>
      </c>
      <c r="B7598">
        <f>+'[2]Ejercicio 1'!E7815</f>
        <v>7596</v>
      </c>
      <c r="C7598" s="5">
        <v>8.7215456079538456E-2</v>
      </c>
      <c r="D7598" s="4">
        <f t="shared" si="1177"/>
        <v>8.5347406729500877E-2</v>
      </c>
      <c r="E7598" s="6">
        <f t="shared" si="1178"/>
        <v>8.627470259072241E-2</v>
      </c>
      <c r="F7598" s="7">
        <f t="shared" si="1179"/>
        <v>8.5631308233966585E-2</v>
      </c>
      <c r="I7598" s="10">
        <v>7596</v>
      </c>
      <c r="J7598" s="8">
        <f t="shared" si="1180"/>
        <v>8.8715456079538457E-2</v>
      </c>
      <c r="K7598" s="8">
        <f t="shared" si="1180"/>
        <v>8.6847406729500878E-2</v>
      </c>
      <c r="L7598" s="8">
        <f t="shared" si="1180"/>
        <v>8.7774702590722412E-2</v>
      </c>
      <c r="M7598" s="8">
        <f t="shared" si="1180"/>
        <v>8.7131308233966587E-2</v>
      </c>
      <c r="P7598">
        <v>7596</v>
      </c>
      <c r="Q7598" s="8">
        <f t="shared" si="1181"/>
        <v>8.5715456079538455E-2</v>
      </c>
      <c r="R7598" s="8">
        <f t="shared" si="1181"/>
        <v>8.3847406729500876E-2</v>
      </c>
      <c r="S7598" s="8">
        <f t="shared" si="1181"/>
        <v>8.4774702590722409E-2</v>
      </c>
      <c r="T7598" s="8">
        <f t="shared" si="1181"/>
        <v>8.4131308233966584E-2</v>
      </c>
      <c r="W7598">
        <v>7596</v>
      </c>
      <c r="X7598" s="4">
        <f t="shared" si="1176"/>
        <v>8.9308359657910522E-2</v>
      </c>
      <c r="Y7598" s="4">
        <f t="shared" si="1183"/>
        <v>8.8347546314562889E-2</v>
      </c>
      <c r="Z7598" s="4">
        <f t="shared" si="1184"/>
        <v>8.7690191858204827E-2</v>
      </c>
    </row>
    <row r="7599" spans="1:26" x14ac:dyDescent="0.25">
      <c r="A7599" s="16">
        <f t="shared" si="1182"/>
        <v>51132</v>
      </c>
      <c r="B7599">
        <f>+'[2]Ejercicio 1'!E7816</f>
        <v>7597</v>
      </c>
      <c r="C7599" s="5">
        <v>8.7215738223835479E-2</v>
      </c>
      <c r="D7599" s="4">
        <f t="shared" si="1177"/>
        <v>8.5347676958760582E-2</v>
      </c>
      <c r="E7599" s="6">
        <f t="shared" si="1178"/>
        <v>8.6274978713239789E-2</v>
      </c>
      <c r="F7599" s="7">
        <f t="shared" si="1179"/>
        <v>8.5631580263011584E-2</v>
      </c>
      <c r="I7599" s="10">
        <v>7597</v>
      </c>
      <c r="J7599" s="8">
        <f t="shared" si="1180"/>
        <v>8.871573822383548E-2</v>
      </c>
      <c r="K7599" s="8">
        <f t="shared" si="1180"/>
        <v>8.6847676958760583E-2</v>
      </c>
      <c r="L7599" s="8">
        <f t="shared" si="1180"/>
        <v>8.777497871323979E-2</v>
      </c>
      <c r="M7599" s="8">
        <f t="shared" si="1180"/>
        <v>8.7131580263011585E-2</v>
      </c>
      <c r="P7599">
        <v>7597</v>
      </c>
      <c r="Q7599" s="8">
        <f t="shared" si="1181"/>
        <v>8.5715738223835478E-2</v>
      </c>
      <c r="R7599" s="8">
        <f t="shared" si="1181"/>
        <v>8.3847676958760581E-2</v>
      </c>
      <c r="S7599" s="8">
        <f t="shared" si="1181"/>
        <v>8.4774978713239788E-2</v>
      </c>
      <c r="T7599" s="8">
        <f t="shared" si="1181"/>
        <v>8.4131580263011582E-2</v>
      </c>
      <c r="W7599">
        <v>7597</v>
      </c>
      <c r="X7599" s="4">
        <f t="shared" si="1176"/>
        <v>8.9308924235829007E-2</v>
      </c>
      <c r="Y7599" s="4">
        <f t="shared" si="1183"/>
        <v>8.8348098561239416E-2</v>
      </c>
      <c r="Z7599" s="4">
        <f t="shared" si="1184"/>
        <v>8.7690735721602006E-2</v>
      </c>
    </row>
    <row r="7600" spans="1:26" x14ac:dyDescent="0.25">
      <c r="A7600" s="16">
        <f t="shared" si="1182"/>
        <v>51133</v>
      </c>
      <c r="B7600">
        <f>+'[2]Ejercicio 1'!E7817</f>
        <v>7598</v>
      </c>
      <c r="C7600" s="5">
        <v>8.7216020368132502E-2</v>
      </c>
      <c r="D7600" s="4">
        <f t="shared" si="1177"/>
        <v>8.5347947187982942E-2</v>
      </c>
      <c r="E7600" s="6">
        <f t="shared" si="1178"/>
        <v>8.6275254835737836E-2</v>
      </c>
      <c r="F7600" s="7">
        <f t="shared" si="1179"/>
        <v>8.5631852292028049E-2</v>
      </c>
      <c r="I7600" s="10">
        <v>7598</v>
      </c>
      <c r="J7600" s="8">
        <f t="shared" si="1180"/>
        <v>8.8716020368132503E-2</v>
      </c>
      <c r="K7600" s="8">
        <f t="shared" si="1180"/>
        <v>8.6847947187982943E-2</v>
      </c>
      <c r="L7600" s="8">
        <f t="shared" si="1180"/>
        <v>8.7775254835737837E-2</v>
      </c>
      <c r="M7600" s="8">
        <f t="shared" si="1180"/>
        <v>8.713185229202805E-2</v>
      </c>
      <c r="P7600">
        <v>7598</v>
      </c>
      <c r="Q7600" s="8">
        <f t="shared" si="1181"/>
        <v>8.5716020368132501E-2</v>
      </c>
      <c r="R7600" s="8">
        <f t="shared" si="1181"/>
        <v>8.3847947187982941E-2</v>
      </c>
      <c r="S7600" s="8">
        <f t="shared" si="1181"/>
        <v>8.4775254835737834E-2</v>
      </c>
      <c r="T7600" s="8">
        <f t="shared" si="1181"/>
        <v>8.4131852292028048E-2</v>
      </c>
      <c r="W7600">
        <v>7598</v>
      </c>
      <c r="X7600" s="4">
        <f t="shared" si="1176"/>
        <v>8.9309488813767685E-2</v>
      </c>
      <c r="Y7600" s="4">
        <f t="shared" si="1183"/>
        <v>8.8348650807874657E-2</v>
      </c>
      <c r="Z7600" s="4">
        <f t="shared" si="1184"/>
        <v>8.7691279585687204E-2</v>
      </c>
    </row>
    <row r="7601" spans="1:26" x14ac:dyDescent="0.25">
      <c r="A7601" s="16">
        <f t="shared" si="1182"/>
        <v>51134</v>
      </c>
      <c r="B7601">
        <f>+'[2]Ejercicio 1'!E7818</f>
        <v>7599</v>
      </c>
      <c r="C7601" s="5">
        <v>8.7216302512429511E-2</v>
      </c>
      <c r="D7601" s="4">
        <f t="shared" si="1177"/>
        <v>8.5348217417168568E-2</v>
      </c>
      <c r="E7601" s="6">
        <f t="shared" si="1178"/>
        <v>8.6275530958216565E-2</v>
      </c>
      <c r="F7601" s="7">
        <f t="shared" si="1179"/>
        <v>8.5632124321010236E-2</v>
      </c>
      <c r="I7601" s="10">
        <v>7599</v>
      </c>
      <c r="J7601" s="8">
        <f t="shared" si="1180"/>
        <v>8.8716302512429512E-2</v>
      </c>
      <c r="K7601" s="8">
        <f t="shared" si="1180"/>
        <v>8.6848217417168569E-2</v>
      </c>
      <c r="L7601" s="8">
        <f t="shared" si="1180"/>
        <v>8.7775530958216566E-2</v>
      </c>
      <c r="M7601" s="8">
        <f t="shared" si="1180"/>
        <v>8.7132124321010238E-2</v>
      </c>
      <c r="P7601">
        <v>7599</v>
      </c>
      <c r="Q7601" s="8">
        <f t="shared" si="1181"/>
        <v>8.571630251242951E-2</v>
      </c>
      <c r="R7601" s="8">
        <f t="shared" si="1181"/>
        <v>8.3848217417168566E-2</v>
      </c>
      <c r="S7601" s="8">
        <f t="shared" si="1181"/>
        <v>8.4775530958216563E-2</v>
      </c>
      <c r="T7601" s="8">
        <f t="shared" si="1181"/>
        <v>8.4132124321010235E-2</v>
      </c>
      <c r="W7601">
        <v>7599</v>
      </c>
      <c r="X7601" s="4">
        <f t="shared" si="1176"/>
        <v>8.9310053391744582E-2</v>
      </c>
      <c r="Y7601" s="4">
        <f t="shared" si="1183"/>
        <v>8.8349203054400957E-2</v>
      </c>
      <c r="Z7601" s="4">
        <f t="shared" si="1184"/>
        <v>8.7691823448907372E-2</v>
      </c>
    </row>
    <row r="7602" spans="1:26" x14ac:dyDescent="0.25">
      <c r="A7602" s="16">
        <f t="shared" si="1182"/>
        <v>51135</v>
      </c>
      <c r="B7602">
        <f>+'[2]Ejercicio 1'!E7819</f>
        <v>7600</v>
      </c>
      <c r="C7602" s="5">
        <v>8.7216584656726534E-2</v>
      </c>
      <c r="D7602" s="4">
        <f t="shared" si="1177"/>
        <v>8.5348487646317056E-2</v>
      </c>
      <c r="E7602" s="6">
        <f t="shared" si="1178"/>
        <v>8.627580708067685E-2</v>
      </c>
      <c r="F7602" s="7">
        <f t="shared" si="1179"/>
        <v>8.5632396349963891E-2</v>
      </c>
      <c r="I7602" s="10">
        <v>7600</v>
      </c>
      <c r="J7602" s="8">
        <f t="shared" si="1180"/>
        <v>8.8716584656726535E-2</v>
      </c>
      <c r="K7602" s="8">
        <f t="shared" si="1180"/>
        <v>8.6848487646317057E-2</v>
      </c>
      <c r="L7602" s="8">
        <f t="shared" si="1180"/>
        <v>8.7775807080676851E-2</v>
      </c>
      <c r="M7602" s="8">
        <f t="shared" si="1180"/>
        <v>8.7132396349963892E-2</v>
      </c>
      <c r="P7602">
        <v>7600</v>
      </c>
      <c r="Q7602" s="8">
        <f t="shared" si="1181"/>
        <v>8.5716584656726533E-2</v>
      </c>
      <c r="R7602" s="8">
        <f t="shared" si="1181"/>
        <v>8.3848487646317055E-2</v>
      </c>
      <c r="S7602" s="8">
        <f t="shared" si="1181"/>
        <v>8.4775807080676849E-2</v>
      </c>
      <c r="T7602" s="8">
        <f t="shared" si="1181"/>
        <v>8.4132396349963889E-2</v>
      </c>
      <c r="W7602">
        <v>7600</v>
      </c>
      <c r="X7602" s="4">
        <f t="shared" si="1176"/>
        <v>8.9310617969760572E-2</v>
      </c>
      <c r="Y7602" s="4">
        <f t="shared" si="1183"/>
        <v>8.834975530096241E-2</v>
      </c>
      <c r="Z7602" s="4">
        <f t="shared" si="1184"/>
        <v>8.7692367312815572E-2</v>
      </c>
    </row>
    <row r="7603" spans="1:26" x14ac:dyDescent="0.25">
      <c r="A7603" s="16">
        <f t="shared" si="1182"/>
        <v>51136</v>
      </c>
      <c r="B7603">
        <f>+'[2]Ejercicio 1'!E7820</f>
        <v>7601</v>
      </c>
      <c r="C7603" s="5">
        <v>8.7216866801023557E-2</v>
      </c>
      <c r="D7603" s="4">
        <f t="shared" si="1177"/>
        <v>8.534875787542881E-2</v>
      </c>
      <c r="E7603" s="6">
        <f t="shared" si="1178"/>
        <v>8.6276083203118678E-2</v>
      </c>
      <c r="F7603" s="7">
        <f t="shared" si="1179"/>
        <v>8.5632668378883281E-2</v>
      </c>
      <c r="I7603" s="10">
        <v>7601</v>
      </c>
      <c r="J7603" s="8">
        <f t="shared" si="1180"/>
        <v>8.8716866801023558E-2</v>
      </c>
      <c r="K7603" s="8">
        <f t="shared" si="1180"/>
        <v>8.6848757875428811E-2</v>
      </c>
      <c r="L7603" s="8">
        <f t="shared" si="1180"/>
        <v>8.7776083203118679E-2</v>
      </c>
      <c r="M7603" s="8">
        <f t="shared" si="1180"/>
        <v>8.7132668378883282E-2</v>
      </c>
      <c r="P7603">
        <v>7601</v>
      </c>
      <c r="Q7603" s="8">
        <f t="shared" si="1181"/>
        <v>8.5716866801023556E-2</v>
      </c>
      <c r="R7603" s="8">
        <f t="shared" si="1181"/>
        <v>8.3848757875428809E-2</v>
      </c>
      <c r="S7603" s="8">
        <f t="shared" si="1181"/>
        <v>8.4776083203118677E-2</v>
      </c>
      <c r="T7603" s="8">
        <f t="shared" si="1181"/>
        <v>8.413266837888328E-2</v>
      </c>
      <c r="W7603">
        <v>7601</v>
      </c>
      <c r="X7603" s="4">
        <f t="shared" si="1176"/>
        <v>8.9311182547814325E-2</v>
      </c>
      <c r="Y7603" s="4">
        <f t="shared" si="1183"/>
        <v>8.8350307547558113E-2</v>
      </c>
      <c r="Z7603" s="4">
        <f t="shared" si="1184"/>
        <v>8.7692911175855884E-2</v>
      </c>
    </row>
    <row r="7604" spans="1:26" x14ac:dyDescent="0.25">
      <c r="A7604" s="16">
        <f t="shared" si="1182"/>
        <v>51137</v>
      </c>
      <c r="B7604">
        <f>+'[2]Ejercicio 1'!E7821</f>
        <v>7602</v>
      </c>
      <c r="C7604" s="5">
        <v>8.721714894532058E-2</v>
      </c>
      <c r="D7604" s="4">
        <f t="shared" si="1177"/>
        <v>8.5349028104504038E-2</v>
      </c>
      <c r="E7604" s="6">
        <f t="shared" si="1178"/>
        <v>8.6276359325542076E-2</v>
      </c>
      <c r="F7604" s="7">
        <f t="shared" si="1179"/>
        <v>8.5632940407774125E-2</v>
      </c>
      <c r="I7604" s="10">
        <v>7602</v>
      </c>
      <c r="J7604" s="8">
        <f t="shared" si="1180"/>
        <v>8.8717148945320581E-2</v>
      </c>
      <c r="K7604" s="8">
        <f t="shared" si="1180"/>
        <v>8.6849028104504039E-2</v>
      </c>
      <c r="L7604" s="8">
        <f t="shared" si="1180"/>
        <v>8.7776359325542078E-2</v>
      </c>
      <c r="M7604" s="8">
        <f t="shared" si="1180"/>
        <v>8.7132940407774126E-2</v>
      </c>
      <c r="P7604">
        <v>7602</v>
      </c>
      <c r="Q7604" s="8">
        <f t="shared" si="1181"/>
        <v>8.5717148945320579E-2</v>
      </c>
      <c r="R7604" s="8">
        <f t="shared" si="1181"/>
        <v>8.3849028104504036E-2</v>
      </c>
      <c r="S7604" s="8">
        <f t="shared" si="1181"/>
        <v>8.4776359325542075E-2</v>
      </c>
      <c r="T7604" s="8">
        <f t="shared" si="1181"/>
        <v>8.4132940407774123E-2</v>
      </c>
      <c r="W7604">
        <v>7602</v>
      </c>
      <c r="X7604" s="4">
        <f t="shared" si="1176"/>
        <v>8.9311747125907184E-2</v>
      </c>
      <c r="Y7604" s="4">
        <f t="shared" si="1183"/>
        <v>8.8350859794044903E-2</v>
      </c>
      <c r="Z7604" s="4">
        <f t="shared" si="1184"/>
        <v>8.7693455039587087E-2</v>
      </c>
    </row>
    <row r="7605" spans="1:26" x14ac:dyDescent="0.25">
      <c r="A7605" s="16">
        <f t="shared" si="1182"/>
        <v>51138</v>
      </c>
      <c r="B7605">
        <f>+'[2]Ejercicio 1'!E7822</f>
        <v>7603</v>
      </c>
      <c r="C7605" s="5">
        <v>8.7217431089617603E-2</v>
      </c>
      <c r="D7605" s="4">
        <f t="shared" si="1177"/>
        <v>8.5349298333541712E-2</v>
      </c>
      <c r="E7605" s="6">
        <f t="shared" si="1178"/>
        <v>8.6276635447946129E-2</v>
      </c>
      <c r="F7605" s="7">
        <f t="shared" si="1179"/>
        <v>8.5633212436633563E-2</v>
      </c>
      <c r="I7605" s="10">
        <v>7603</v>
      </c>
      <c r="J7605" s="8">
        <f t="shared" si="1180"/>
        <v>8.8717431089617604E-2</v>
      </c>
      <c r="K7605" s="8">
        <f t="shared" si="1180"/>
        <v>8.6849298333541713E-2</v>
      </c>
      <c r="L7605" s="8">
        <f t="shared" si="1180"/>
        <v>8.777663544794613E-2</v>
      </c>
      <c r="M7605" s="8">
        <f t="shared" si="1180"/>
        <v>8.7133212436633564E-2</v>
      </c>
      <c r="P7605">
        <v>7603</v>
      </c>
      <c r="Q7605" s="8">
        <f t="shared" si="1181"/>
        <v>8.5717431089617602E-2</v>
      </c>
      <c r="R7605" s="8">
        <f t="shared" si="1181"/>
        <v>8.3849298333541711E-2</v>
      </c>
      <c r="S7605" s="8">
        <f t="shared" si="1181"/>
        <v>8.4776635447946128E-2</v>
      </c>
      <c r="T7605" s="8">
        <f t="shared" si="1181"/>
        <v>8.4133212436633562E-2</v>
      </c>
      <c r="W7605">
        <v>7603</v>
      </c>
      <c r="X7605" s="4">
        <f t="shared" si="1176"/>
        <v>8.9312311704038236E-2</v>
      </c>
      <c r="Y7605" s="4">
        <f t="shared" si="1183"/>
        <v>8.835141204056593E-2</v>
      </c>
      <c r="Z7605" s="4">
        <f t="shared" si="1184"/>
        <v>8.7693998903226919E-2</v>
      </c>
    </row>
    <row r="7606" spans="1:26" x14ac:dyDescent="0.25">
      <c r="A7606" s="16">
        <f t="shared" si="1182"/>
        <v>51139</v>
      </c>
      <c r="B7606">
        <f>+'[2]Ejercicio 1'!E7823</f>
        <v>7604</v>
      </c>
      <c r="C7606" s="5">
        <v>8.7217713233914626E-2</v>
      </c>
      <c r="D7606" s="4">
        <f t="shared" si="1177"/>
        <v>8.5349568562542652E-2</v>
      </c>
      <c r="E7606" s="6">
        <f t="shared" si="1178"/>
        <v>8.6276911570330864E-2</v>
      </c>
      <c r="F7606" s="7">
        <f t="shared" si="1179"/>
        <v>8.5633484465458737E-2</v>
      </c>
      <c r="I7606" s="10">
        <v>7604</v>
      </c>
      <c r="J7606" s="8">
        <f t="shared" si="1180"/>
        <v>8.8717713233914627E-2</v>
      </c>
      <c r="K7606" s="8">
        <f t="shared" si="1180"/>
        <v>8.6849568562542653E-2</v>
      </c>
      <c r="L7606" s="8">
        <f t="shared" si="1180"/>
        <v>8.7776911570330865E-2</v>
      </c>
      <c r="M7606" s="8">
        <f t="shared" si="1180"/>
        <v>8.7133484465458738E-2</v>
      </c>
      <c r="P7606">
        <v>7604</v>
      </c>
      <c r="Q7606" s="8">
        <f t="shared" si="1181"/>
        <v>8.5717713233914625E-2</v>
      </c>
      <c r="R7606" s="8">
        <f t="shared" si="1181"/>
        <v>8.3849568562542651E-2</v>
      </c>
      <c r="S7606" s="8">
        <f t="shared" si="1181"/>
        <v>8.4776911570330862E-2</v>
      </c>
      <c r="T7606" s="8">
        <f t="shared" si="1181"/>
        <v>8.4133484465458735E-2</v>
      </c>
      <c r="W7606">
        <v>7604</v>
      </c>
      <c r="X7606" s="4">
        <f t="shared" si="1176"/>
        <v>8.9312876282207507E-2</v>
      </c>
      <c r="Y7606" s="4">
        <f t="shared" si="1183"/>
        <v>8.8351964286902507E-2</v>
      </c>
      <c r="Z7606" s="4">
        <f t="shared" si="1184"/>
        <v>8.7694542766004593E-2</v>
      </c>
    </row>
    <row r="7607" spans="1:26" x14ac:dyDescent="0.25">
      <c r="A7607" s="16">
        <f t="shared" si="1182"/>
        <v>51140</v>
      </c>
      <c r="B7607">
        <f>+'[2]Ejercicio 1'!E7824</f>
        <v>7605</v>
      </c>
      <c r="C7607" s="5">
        <v>8.7217995378211649E-2</v>
      </c>
      <c r="D7607" s="4">
        <f t="shared" si="1177"/>
        <v>8.5349838791506663E-2</v>
      </c>
      <c r="E7607" s="6">
        <f t="shared" si="1178"/>
        <v>8.6277187692697155E-2</v>
      </c>
      <c r="F7607" s="7">
        <f t="shared" si="1179"/>
        <v>8.5633756494252519E-2</v>
      </c>
      <c r="I7607" s="10">
        <v>7605</v>
      </c>
      <c r="J7607" s="8">
        <f t="shared" si="1180"/>
        <v>8.871799537821165E-2</v>
      </c>
      <c r="K7607" s="8">
        <f t="shared" si="1180"/>
        <v>8.6849838791506664E-2</v>
      </c>
      <c r="L7607" s="8">
        <f t="shared" si="1180"/>
        <v>8.7777187692697156E-2</v>
      </c>
      <c r="M7607" s="8">
        <f t="shared" si="1180"/>
        <v>8.7133756494252521E-2</v>
      </c>
      <c r="P7607">
        <v>7605</v>
      </c>
      <c r="Q7607" s="8">
        <f t="shared" si="1181"/>
        <v>8.5717995378211648E-2</v>
      </c>
      <c r="R7607" s="8">
        <f t="shared" si="1181"/>
        <v>8.3849838791506662E-2</v>
      </c>
      <c r="S7607" s="8">
        <f t="shared" si="1181"/>
        <v>8.4777187692697153E-2</v>
      </c>
      <c r="T7607" s="8">
        <f t="shared" si="1181"/>
        <v>8.4133756494252518E-2</v>
      </c>
      <c r="W7607">
        <v>7605</v>
      </c>
      <c r="X7607" s="4">
        <f t="shared" si="1176"/>
        <v>8.9313440860415871E-2</v>
      </c>
      <c r="Y7607" s="4">
        <f t="shared" si="1183"/>
        <v>8.8352516533275097E-2</v>
      </c>
      <c r="Z7607" s="4">
        <f t="shared" si="1184"/>
        <v>8.7695086628693755E-2</v>
      </c>
    </row>
    <row r="7608" spans="1:26" x14ac:dyDescent="0.25">
      <c r="A7608" s="16">
        <f t="shared" si="1182"/>
        <v>51141</v>
      </c>
      <c r="B7608">
        <f>+'[2]Ejercicio 1'!E7825</f>
        <v>7606</v>
      </c>
      <c r="C7608" s="5">
        <v>8.7218277522508658E-2</v>
      </c>
      <c r="D7608" s="4">
        <f t="shared" si="1177"/>
        <v>8.5350109020433731E-2</v>
      </c>
      <c r="E7608" s="6">
        <f t="shared" si="1178"/>
        <v>8.6277463815044128E-2</v>
      </c>
      <c r="F7608" s="7">
        <f t="shared" si="1179"/>
        <v>8.5634028523017741E-2</v>
      </c>
      <c r="I7608" s="10">
        <v>7606</v>
      </c>
      <c r="J7608" s="8">
        <f t="shared" si="1180"/>
        <v>8.871827752250866E-2</v>
      </c>
      <c r="K7608" s="8">
        <f t="shared" si="1180"/>
        <v>8.6850109020433733E-2</v>
      </c>
      <c r="L7608" s="8">
        <f t="shared" si="1180"/>
        <v>8.7777463815044129E-2</v>
      </c>
      <c r="M7608" s="8">
        <f t="shared" si="1180"/>
        <v>8.7134028523017742E-2</v>
      </c>
      <c r="P7608">
        <v>7606</v>
      </c>
      <c r="Q7608" s="8">
        <f t="shared" si="1181"/>
        <v>8.5718277522508657E-2</v>
      </c>
      <c r="R7608" s="8">
        <f t="shared" si="1181"/>
        <v>8.385010902043373E-2</v>
      </c>
      <c r="S7608" s="8">
        <f t="shared" si="1181"/>
        <v>8.4777463815044127E-2</v>
      </c>
      <c r="T7608" s="8">
        <f t="shared" si="1181"/>
        <v>8.413402852301774E-2</v>
      </c>
      <c r="W7608">
        <v>7606</v>
      </c>
      <c r="X7608" s="4">
        <f t="shared" si="1176"/>
        <v>8.9314005438662442E-2</v>
      </c>
      <c r="Y7608" s="4">
        <f t="shared" si="1183"/>
        <v>8.8353068779609911E-2</v>
      </c>
      <c r="Z7608" s="4">
        <f t="shared" si="1184"/>
        <v>8.769563049207095E-2</v>
      </c>
    </row>
    <row r="7609" spans="1:26" x14ac:dyDescent="0.25">
      <c r="A7609" s="16">
        <f t="shared" si="1182"/>
        <v>51142</v>
      </c>
      <c r="B7609">
        <f>+'[2]Ejercicio 1'!E7826</f>
        <v>7607</v>
      </c>
      <c r="C7609" s="5">
        <v>8.7218559666805681E-2</v>
      </c>
      <c r="D7609" s="4">
        <f t="shared" si="1177"/>
        <v>8.5350379249324482E-2</v>
      </c>
      <c r="E7609" s="6">
        <f t="shared" si="1178"/>
        <v>8.6277739937372644E-2</v>
      </c>
      <c r="F7609" s="7">
        <f t="shared" si="1179"/>
        <v>8.5634300551748713E-2</v>
      </c>
      <c r="I7609" s="10">
        <v>7607</v>
      </c>
      <c r="J7609" s="8">
        <f t="shared" si="1180"/>
        <v>8.8718559666805683E-2</v>
      </c>
      <c r="K7609" s="8">
        <f t="shared" si="1180"/>
        <v>8.6850379249324483E-2</v>
      </c>
      <c r="L7609" s="8">
        <f t="shared" si="1180"/>
        <v>8.7777739937372645E-2</v>
      </c>
      <c r="M7609" s="8">
        <f t="shared" si="1180"/>
        <v>8.7134300551748714E-2</v>
      </c>
      <c r="P7609">
        <v>7607</v>
      </c>
      <c r="Q7609" s="8">
        <f t="shared" si="1181"/>
        <v>8.571855966680568E-2</v>
      </c>
      <c r="R7609" s="8">
        <f t="shared" si="1181"/>
        <v>8.385037924932448E-2</v>
      </c>
      <c r="S7609" s="8">
        <f t="shared" si="1181"/>
        <v>8.4777739937372643E-2</v>
      </c>
      <c r="T7609" s="8">
        <f t="shared" si="1181"/>
        <v>8.4134300551748711E-2</v>
      </c>
      <c r="W7609">
        <v>7607</v>
      </c>
      <c r="X7609" s="4">
        <f t="shared" si="1176"/>
        <v>8.9314570016929648E-2</v>
      </c>
      <c r="Y7609" s="4">
        <f t="shared" si="1183"/>
        <v>8.835362102590695E-2</v>
      </c>
      <c r="Z7609" s="4">
        <f t="shared" si="1184"/>
        <v>8.7696174355353929E-2</v>
      </c>
    </row>
    <row r="7610" spans="1:26" x14ac:dyDescent="0.25">
      <c r="A7610" s="16">
        <f t="shared" si="1182"/>
        <v>51143</v>
      </c>
      <c r="B7610">
        <f>+'[2]Ejercicio 1'!E7827</f>
        <v>7608</v>
      </c>
      <c r="C7610" s="5">
        <v>8.7218841811102704E-2</v>
      </c>
      <c r="D7610" s="4">
        <f t="shared" si="1177"/>
        <v>8.5350649478177665E-2</v>
      </c>
      <c r="E7610" s="6">
        <f t="shared" si="1178"/>
        <v>8.6278016059682716E-2</v>
      </c>
      <c r="F7610" s="7">
        <f t="shared" si="1179"/>
        <v>8.5634572580451138E-2</v>
      </c>
      <c r="I7610" s="10">
        <v>7608</v>
      </c>
      <c r="J7610" s="8">
        <f t="shared" si="1180"/>
        <v>8.8718841811102706E-2</v>
      </c>
      <c r="K7610" s="8">
        <f t="shared" si="1180"/>
        <v>8.6850649478177666E-2</v>
      </c>
      <c r="L7610" s="8">
        <f t="shared" si="1180"/>
        <v>8.7778016059682717E-2</v>
      </c>
      <c r="M7610" s="8">
        <f t="shared" si="1180"/>
        <v>8.7134572580451139E-2</v>
      </c>
      <c r="P7610">
        <v>7608</v>
      </c>
      <c r="Q7610" s="8">
        <f t="shared" si="1181"/>
        <v>8.5718841811102703E-2</v>
      </c>
      <c r="R7610" s="8">
        <f t="shared" si="1181"/>
        <v>8.3850649478177663E-2</v>
      </c>
      <c r="S7610" s="8">
        <f t="shared" si="1181"/>
        <v>8.4778016059682715E-2</v>
      </c>
      <c r="T7610" s="8">
        <f t="shared" si="1181"/>
        <v>8.4134572580451136E-2</v>
      </c>
      <c r="W7610">
        <v>7608</v>
      </c>
      <c r="X7610" s="4">
        <f t="shared" ref="X7610:X7673" si="1185">Tasa_Fwd(C7428,B7428,C7610,B7610,182)</f>
        <v>8.9315134595271531E-2</v>
      </c>
      <c r="Y7610" s="4">
        <f t="shared" si="1183"/>
        <v>8.8354173272239142E-2</v>
      </c>
      <c r="Z7610" s="4">
        <f t="shared" si="1184"/>
        <v>8.7696718218551267E-2</v>
      </c>
    </row>
    <row r="7611" spans="1:26" x14ac:dyDescent="0.25">
      <c r="A7611" s="16">
        <f t="shared" si="1182"/>
        <v>51144</v>
      </c>
      <c r="B7611">
        <f>+'[2]Ejercicio 1'!E7828</f>
        <v>7609</v>
      </c>
      <c r="C7611" s="5">
        <v>8.7219123955399727E-2</v>
      </c>
      <c r="D7611" s="4">
        <f t="shared" si="1177"/>
        <v>8.5350919706993933E-2</v>
      </c>
      <c r="E7611" s="6">
        <f t="shared" si="1178"/>
        <v>8.6278292181973457E-2</v>
      </c>
      <c r="F7611" s="7">
        <f t="shared" si="1179"/>
        <v>8.5634844609119298E-2</v>
      </c>
      <c r="I7611" s="10">
        <v>7609</v>
      </c>
      <c r="J7611" s="8">
        <f t="shared" si="1180"/>
        <v>8.8719123955399729E-2</v>
      </c>
      <c r="K7611" s="8">
        <f t="shared" si="1180"/>
        <v>8.6850919706993934E-2</v>
      </c>
      <c r="L7611" s="8">
        <f t="shared" si="1180"/>
        <v>8.7778292181973458E-2</v>
      </c>
      <c r="M7611" s="8">
        <f t="shared" si="1180"/>
        <v>8.71348446091193E-2</v>
      </c>
      <c r="P7611">
        <v>7609</v>
      </c>
      <c r="Q7611" s="8">
        <f t="shared" si="1181"/>
        <v>8.5719123955399726E-2</v>
      </c>
      <c r="R7611" s="8">
        <f t="shared" si="1181"/>
        <v>8.3850919706993932E-2</v>
      </c>
      <c r="S7611" s="8">
        <f t="shared" si="1181"/>
        <v>8.4778292181973455E-2</v>
      </c>
      <c r="T7611" s="8">
        <f t="shared" si="1181"/>
        <v>8.4134844609119297E-2</v>
      </c>
      <c r="W7611">
        <v>7609</v>
      </c>
      <c r="X7611" s="4">
        <f t="shared" si="1185"/>
        <v>8.931569917363362E-2</v>
      </c>
      <c r="Y7611" s="4">
        <f t="shared" si="1183"/>
        <v>8.8354725518460631E-2</v>
      </c>
      <c r="Z7611" s="4">
        <f t="shared" si="1184"/>
        <v>8.7697262080886434E-2</v>
      </c>
    </row>
    <row r="7612" spans="1:26" x14ac:dyDescent="0.25">
      <c r="A7612" s="16">
        <f t="shared" si="1182"/>
        <v>51145</v>
      </c>
      <c r="B7612">
        <f>+'[2]Ejercicio 1'!E7829</f>
        <v>7610</v>
      </c>
      <c r="C7612" s="5">
        <v>8.721940609969675E-2</v>
      </c>
      <c r="D7612" s="4">
        <f t="shared" si="1177"/>
        <v>8.5351189935773453E-2</v>
      </c>
      <c r="E7612" s="6">
        <f t="shared" si="1178"/>
        <v>8.6278568304244879E-2</v>
      </c>
      <c r="F7612" s="7">
        <f t="shared" si="1179"/>
        <v>8.5635116637758912E-2</v>
      </c>
      <c r="I7612" s="10">
        <v>7610</v>
      </c>
      <c r="J7612" s="8">
        <f t="shared" si="1180"/>
        <v>8.8719406099696752E-2</v>
      </c>
      <c r="K7612" s="8">
        <f t="shared" si="1180"/>
        <v>8.6851189935773454E-2</v>
      </c>
      <c r="L7612" s="8">
        <f t="shared" si="1180"/>
        <v>8.7778568304244881E-2</v>
      </c>
      <c r="M7612" s="8">
        <f t="shared" si="1180"/>
        <v>8.7135116637758914E-2</v>
      </c>
      <c r="P7612">
        <v>7610</v>
      </c>
      <c r="Q7612" s="8">
        <f t="shared" si="1181"/>
        <v>8.5719406099696749E-2</v>
      </c>
      <c r="R7612" s="8">
        <f t="shared" si="1181"/>
        <v>8.3851189935773451E-2</v>
      </c>
      <c r="S7612" s="8">
        <f t="shared" si="1181"/>
        <v>8.4778568304244878E-2</v>
      </c>
      <c r="T7612" s="8">
        <f t="shared" si="1181"/>
        <v>8.4135116637758911E-2</v>
      </c>
      <c r="W7612">
        <v>7610</v>
      </c>
      <c r="X7612" s="4">
        <f t="shared" si="1185"/>
        <v>8.9316263752034344E-2</v>
      </c>
      <c r="Y7612" s="4">
        <f t="shared" si="1183"/>
        <v>8.8355277764571458E-2</v>
      </c>
      <c r="Z7612" s="4">
        <f t="shared" si="1184"/>
        <v>8.7697805943906762E-2</v>
      </c>
    </row>
    <row r="7613" spans="1:26" x14ac:dyDescent="0.25">
      <c r="A7613" s="16">
        <f t="shared" si="1182"/>
        <v>51146</v>
      </c>
      <c r="B7613">
        <f>+'[2]Ejercicio 1'!E7830</f>
        <v>7611</v>
      </c>
      <c r="C7613" s="5">
        <v>8.7219688243993773E-2</v>
      </c>
      <c r="D7613" s="4">
        <f t="shared" si="1177"/>
        <v>8.5351460164515836E-2</v>
      </c>
      <c r="E7613" s="6">
        <f t="shared" si="1178"/>
        <v>8.6278844426497858E-2</v>
      </c>
      <c r="F7613" s="7">
        <f t="shared" si="1179"/>
        <v>8.5635388666364262E-2</v>
      </c>
      <c r="I7613" s="10">
        <v>7611</v>
      </c>
      <c r="J7613" s="8">
        <f t="shared" si="1180"/>
        <v>8.8719688243993775E-2</v>
      </c>
      <c r="K7613" s="8">
        <f t="shared" si="1180"/>
        <v>8.6851460164515837E-2</v>
      </c>
      <c r="L7613" s="8">
        <f t="shared" si="1180"/>
        <v>8.777884442649786E-2</v>
      </c>
      <c r="M7613" s="8">
        <f t="shared" si="1180"/>
        <v>8.7135388666364263E-2</v>
      </c>
      <c r="P7613">
        <v>7611</v>
      </c>
      <c r="Q7613" s="8">
        <f t="shared" si="1181"/>
        <v>8.5719688243993772E-2</v>
      </c>
      <c r="R7613" s="8">
        <f t="shared" si="1181"/>
        <v>8.3851460164515834E-2</v>
      </c>
      <c r="S7613" s="8">
        <f t="shared" si="1181"/>
        <v>8.4778844426497857E-2</v>
      </c>
      <c r="T7613" s="8">
        <f t="shared" si="1181"/>
        <v>8.4135388666364261E-2</v>
      </c>
      <c r="W7613">
        <v>7611</v>
      </c>
      <c r="X7613" s="4">
        <f t="shared" si="1185"/>
        <v>8.9316828330473289E-2</v>
      </c>
      <c r="Y7613" s="4">
        <f t="shared" si="1183"/>
        <v>8.8355830010716535E-2</v>
      </c>
      <c r="Z7613" s="4">
        <f t="shared" si="1184"/>
        <v>8.7698349806064932E-2</v>
      </c>
    </row>
    <row r="7614" spans="1:26" x14ac:dyDescent="0.25">
      <c r="A7614" s="16">
        <f t="shared" si="1182"/>
        <v>51147</v>
      </c>
      <c r="B7614">
        <f>+'[2]Ejercicio 1'!E7831</f>
        <v>7612</v>
      </c>
      <c r="C7614" s="5">
        <v>8.7219970388290796E-2</v>
      </c>
      <c r="D7614" s="4">
        <f t="shared" si="1177"/>
        <v>8.5351730393221484E-2</v>
      </c>
      <c r="E7614" s="6">
        <f t="shared" si="1178"/>
        <v>8.6279120548731505E-2</v>
      </c>
      <c r="F7614" s="7">
        <f t="shared" si="1179"/>
        <v>8.563566069493822E-2</v>
      </c>
      <c r="I7614" s="10">
        <v>7612</v>
      </c>
      <c r="J7614" s="8">
        <f t="shared" si="1180"/>
        <v>8.8719970388290798E-2</v>
      </c>
      <c r="K7614" s="8">
        <f t="shared" si="1180"/>
        <v>8.6851730393221485E-2</v>
      </c>
      <c r="L7614" s="8">
        <f t="shared" si="1180"/>
        <v>8.7779120548731507E-2</v>
      </c>
      <c r="M7614" s="8">
        <f t="shared" si="1180"/>
        <v>8.7135660694938222E-2</v>
      </c>
      <c r="P7614">
        <v>7612</v>
      </c>
      <c r="Q7614" s="8">
        <f t="shared" si="1181"/>
        <v>8.5719970388290795E-2</v>
      </c>
      <c r="R7614" s="8">
        <f t="shared" si="1181"/>
        <v>8.3851730393221482E-2</v>
      </c>
      <c r="S7614" s="8">
        <f t="shared" si="1181"/>
        <v>8.4779120548731504E-2</v>
      </c>
      <c r="T7614" s="8">
        <f t="shared" si="1181"/>
        <v>8.4135660694938219E-2</v>
      </c>
      <c r="W7614">
        <v>7612</v>
      </c>
      <c r="X7614" s="4">
        <f t="shared" si="1185"/>
        <v>8.9317392908932883E-2</v>
      </c>
      <c r="Y7614" s="4">
        <f t="shared" si="1183"/>
        <v>8.8356382256824711E-2</v>
      </c>
      <c r="Z7614" s="4">
        <f t="shared" si="1184"/>
        <v>8.7698893668905417E-2</v>
      </c>
    </row>
    <row r="7615" spans="1:26" x14ac:dyDescent="0.25">
      <c r="A7615" s="16">
        <f t="shared" si="1182"/>
        <v>51148</v>
      </c>
      <c r="B7615">
        <f>+'[2]Ejercicio 1'!E7832</f>
        <v>7613</v>
      </c>
      <c r="C7615" s="5">
        <v>8.7220252532587805E-2</v>
      </c>
      <c r="D7615" s="4">
        <f t="shared" si="1177"/>
        <v>8.5352000621890606E-2</v>
      </c>
      <c r="E7615" s="6">
        <f t="shared" si="1178"/>
        <v>8.6279396670947583E-2</v>
      </c>
      <c r="F7615" s="7">
        <f t="shared" si="1179"/>
        <v>8.5635932723483618E-2</v>
      </c>
      <c r="I7615" s="10">
        <v>7613</v>
      </c>
      <c r="J7615" s="8">
        <f t="shared" si="1180"/>
        <v>8.8720252532587807E-2</v>
      </c>
      <c r="K7615" s="8">
        <f t="shared" si="1180"/>
        <v>8.6852000621890607E-2</v>
      </c>
      <c r="L7615" s="8">
        <f t="shared" si="1180"/>
        <v>8.7779396670947585E-2</v>
      </c>
      <c r="M7615" s="8">
        <f t="shared" si="1180"/>
        <v>8.713593272348362E-2</v>
      </c>
      <c r="P7615">
        <v>7613</v>
      </c>
      <c r="Q7615" s="8">
        <f t="shared" si="1181"/>
        <v>8.5720252532587804E-2</v>
      </c>
      <c r="R7615" s="8">
        <f t="shared" si="1181"/>
        <v>8.3852000621890604E-2</v>
      </c>
      <c r="S7615" s="8">
        <f t="shared" si="1181"/>
        <v>8.4779396670947582E-2</v>
      </c>
      <c r="T7615" s="8">
        <f t="shared" si="1181"/>
        <v>8.4135932723483617E-2</v>
      </c>
      <c r="W7615">
        <v>7613</v>
      </c>
      <c r="X7615" s="4">
        <f t="shared" si="1185"/>
        <v>8.931795748746757E-2</v>
      </c>
      <c r="Y7615" s="4">
        <f t="shared" si="1183"/>
        <v>8.8356934502968915E-2</v>
      </c>
      <c r="Z7615" s="4">
        <f t="shared" si="1184"/>
        <v>8.7699437531663094E-2</v>
      </c>
    </row>
    <row r="7616" spans="1:26" x14ac:dyDescent="0.25">
      <c r="A7616" s="16">
        <f t="shared" si="1182"/>
        <v>51149</v>
      </c>
      <c r="B7616">
        <f>+'[2]Ejercicio 1'!E7833</f>
        <v>7614</v>
      </c>
      <c r="C7616" s="5">
        <v>8.7220534676884828E-2</v>
      </c>
      <c r="D7616" s="4">
        <f t="shared" si="1177"/>
        <v>8.5352270850522383E-2</v>
      </c>
      <c r="E7616" s="6">
        <f t="shared" si="1178"/>
        <v>8.6279672793143469E-2</v>
      </c>
      <c r="F7616" s="7">
        <f t="shared" si="1179"/>
        <v>8.5636204751994766E-2</v>
      </c>
      <c r="I7616" s="10">
        <v>7614</v>
      </c>
      <c r="J7616" s="8">
        <f t="shared" si="1180"/>
        <v>8.872053467688483E-2</v>
      </c>
      <c r="K7616" s="8">
        <f t="shared" si="1180"/>
        <v>8.6852270850522384E-2</v>
      </c>
      <c r="L7616" s="8">
        <f t="shared" si="1180"/>
        <v>8.7779672793143471E-2</v>
      </c>
      <c r="M7616" s="8">
        <f t="shared" si="1180"/>
        <v>8.7136204751994767E-2</v>
      </c>
      <c r="P7616">
        <v>7614</v>
      </c>
      <c r="Q7616" s="8">
        <f t="shared" si="1181"/>
        <v>8.5720534676884827E-2</v>
      </c>
      <c r="R7616" s="8">
        <f t="shared" si="1181"/>
        <v>8.3852270850522381E-2</v>
      </c>
      <c r="S7616" s="8">
        <f t="shared" si="1181"/>
        <v>8.4779672793143468E-2</v>
      </c>
      <c r="T7616" s="8">
        <f t="shared" si="1181"/>
        <v>8.4136204751994764E-2</v>
      </c>
      <c r="W7616">
        <v>7614</v>
      </c>
      <c r="X7616" s="4">
        <f t="shared" si="1185"/>
        <v>8.9318522066022032E-2</v>
      </c>
      <c r="Y7616" s="4">
        <f t="shared" si="1183"/>
        <v>8.8357486748927766E-2</v>
      </c>
      <c r="Z7616" s="4">
        <f t="shared" si="1184"/>
        <v>8.7699981393552909E-2</v>
      </c>
    </row>
    <row r="7617" spans="1:26" x14ac:dyDescent="0.25">
      <c r="A7617" s="16">
        <f t="shared" si="1182"/>
        <v>51150</v>
      </c>
      <c r="B7617">
        <f>+'[2]Ejercicio 1'!E7834</f>
        <v>7615</v>
      </c>
      <c r="C7617" s="5">
        <v>8.7220816821181851E-2</v>
      </c>
      <c r="D7617" s="4">
        <f t="shared" si="1177"/>
        <v>8.5352541079117231E-2</v>
      </c>
      <c r="E7617" s="6">
        <f t="shared" si="1178"/>
        <v>8.6279948915320898E-2</v>
      </c>
      <c r="F7617" s="7">
        <f t="shared" si="1179"/>
        <v>8.5636476780474508E-2</v>
      </c>
      <c r="I7617" s="10">
        <v>7615</v>
      </c>
      <c r="J7617" s="8">
        <f t="shared" si="1180"/>
        <v>8.8720816821181853E-2</v>
      </c>
      <c r="K7617" s="8">
        <f t="shared" si="1180"/>
        <v>8.6852541079117232E-2</v>
      </c>
      <c r="L7617" s="8">
        <f t="shared" si="1180"/>
        <v>8.7779948915320899E-2</v>
      </c>
      <c r="M7617" s="8">
        <f t="shared" si="1180"/>
        <v>8.7136476780474509E-2</v>
      </c>
      <c r="P7617">
        <v>7615</v>
      </c>
      <c r="Q7617" s="8">
        <f t="shared" si="1181"/>
        <v>8.572081682118185E-2</v>
      </c>
      <c r="R7617" s="8">
        <f t="shared" si="1181"/>
        <v>8.3852541079117229E-2</v>
      </c>
      <c r="S7617" s="8">
        <f t="shared" si="1181"/>
        <v>8.4779948915320896E-2</v>
      </c>
      <c r="T7617" s="8">
        <f t="shared" si="1181"/>
        <v>8.4136476780474506E-2</v>
      </c>
      <c r="W7617">
        <v>7615</v>
      </c>
      <c r="X7617" s="4">
        <f t="shared" si="1185"/>
        <v>8.9319086644615131E-2</v>
      </c>
      <c r="Y7617" s="4">
        <f t="shared" si="1183"/>
        <v>8.835803899492263E-2</v>
      </c>
      <c r="Z7617" s="4">
        <f t="shared" si="1184"/>
        <v>8.7700525255354211E-2</v>
      </c>
    </row>
    <row r="7618" spans="1:26" x14ac:dyDescent="0.25">
      <c r="A7618" s="16">
        <f t="shared" si="1182"/>
        <v>51151</v>
      </c>
      <c r="B7618">
        <f>+'[2]Ejercicio 1'!E7835</f>
        <v>7616</v>
      </c>
      <c r="C7618" s="5">
        <v>8.7221098965478874E-2</v>
      </c>
      <c r="D7618" s="4">
        <f t="shared" si="1177"/>
        <v>8.5352811307675136E-2</v>
      </c>
      <c r="E7618" s="6">
        <f t="shared" si="1178"/>
        <v>8.6280225037479882E-2</v>
      </c>
      <c r="F7618" s="7">
        <f t="shared" si="1179"/>
        <v>8.5636748808925703E-2</v>
      </c>
      <c r="I7618" s="10">
        <v>7616</v>
      </c>
      <c r="J7618" s="8">
        <f t="shared" si="1180"/>
        <v>8.8721098965478876E-2</v>
      </c>
      <c r="K7618" s="8">
        <f t="shared" si="1180"/>
        <v>8.6852811307675137E-2</v>
      </c>
      <c r="L7618" s="8">
        <f t="shared" si="1180"/>
        <v>8.7780225037479884E-2</v>
      </c>
      <c r="M7618" s="8">
        <f t="shared" ref="M7618:M7681" si="1186">F7618+$O$1</f>
        <v>8.7136748808925704E-2</v>
      </c>
      <c r="P7618">
        <v>7616</v>
      </c>
      <c r="Q7618" s="8">
        <f t="shared" si="1181"/>
        <v>8.5721098965478873E-2</v>
      </c>
      <c r="R7618" s="8">
        <f t="shared" si="1181"/>
        <v>8.3852811307675135E-2</v>
      </c>
      <c r="S7618" s="8">
        <f t="shared" si="1181"/>
        <v>8.4780225037479881E-2</v>
      </c>
      <c r="T7618" s="8">
        <f t="shared" ref="T7618:T7681" si="1187">F7618-$O$1</f>
        <v>8.4136748808925702E-2</v>
      </c>
      <c r="W7618">
        <v>7616</v>
      </c>
      <c r="X7618" s="4">
        <f t="shared" si="1185"/>
        <v>8.9319651223246893E-2</v>
      </c>
      <c r="Y7618" s="4">
        <f t="shared" si="1183"/>
        <v>8.8358591240879733E-2</v>
      </c>
      <c r="Z7618" s="4">
        <f t="shared" si="1184"/>
        <v>8.7701069118617206E-2</v>
      </c>
    </row>
    <row r="7619" spans="1:26" x14ac:dyDescent="0.25">
      <c r="A7619" s="16">
        <f t="shared" si="1182"/>
        <v>51152</v>
      </c>
      <c r="B7619">
        <f>+'[2]Ejercicio 1'!E7836</f>
        <v>7617</v>
      </c>
      <c r="C7619" s="5">
        <v>8.7221381109775897E-2</v>
      </c>
      <c r="D7619" s="4">
        <f t="shared" ref="D7619:D7682" si="1188">+LN((1+C7619*182/360)^(360/182))</f>
        <v>8.5353081536196099E-2</v>
      </c>
      <c r="E7619" s="6">
        <f t="shared" ref="E7619:E7682" si="1189">Equivalencia_Tasas(C7619,182,91)</f>
        <v>8.6280501159619535E-2</v>
      </c>
      <c r="F7619" s="7">
        <f t="shared" ref="F7619:F7682" si="1190">Equivalencia_Tasas(C7619,182,28)</f>
        <v>8.5637020837342634E-2</v>
      </c>
      <c r="I7619" s="10">
        <v>7617</v>
      </c>
      <c r="J7619" s="8">
        <f t="shared" ref="J7619:M7682" si="1191">C7619+$O$1</f>
        <v>8.8721381109775899E-2</v>
      </c>
      <c r="K7619" s="8">
        <f t="shared" si="1191"/>
        <v>8.68530815361961E-2</v>
      </c>
      <c r="L7619" s="8">
        <f t="shared" si="1191"/>
        <v>8.7780501159619537E-2</v>
      </c>
      <c r="M7619" s="8">
        <f t="shared" si="1186"/>
        <v>8.7137020837342635E-2</v>
      </c>
      <c r="P7619">
        <v>7617</v>
      </c>
      <c r="Q7619" s="8">
        <f t="shared" ref="Q7619:T7682" si="1192">C7619-$O$1</f>
        <v>8.5721381109775896E-2</v>
      </c>
      <c r="R7619" s="8">
        <f t="shared" si="1192"/>
        <v>8.3853081536196097E-2</v>
      </c>
      <c r="S7619" s="8">
        <f t="shared" si="1192"/>
        <v>8.4780501159619534E-2</v>
      </c>
      <c r="T7619" s="8">
        <f t="shared" si="1187"/>
        <v>8.4137020837342633E-2</v>
      </c>
      <c r="W7619">
        <v>7617</v>
      </c>
      <c r="X7619" s="4">
        <f t="shared" si="1185"/>
        <v>8.9320215801899291E-2</v>
      </c>
      <c r="Y7619" s="4">
        <f t="shared" si="1183"/>
        <v>8.835914348679906E-2</v>
      </c>
      <c r="Z7619" s="4">
        <f t="shared" si="1184"/>
        <v>8.770161298024437E-2</v>
      </c>
    </row>
    <row r="7620" spans="1:26" x14ac:dyDescent="0.25">
      <c r="A7620" s="16">
        <f t="shared" si="1182"/>
        <v>51153</v>
      </c>
      <c r="B7620">
        <f>+'[2]Ejercicio 1'!E7837</f>
        <v>7618</v>
      </c>
      <c r="C7620" s="5">
        <v>8.722166325407292E-2</v>
      </c>
      <c r="D7620" s="4">
        <f t="shared" si="1188"/>
        <v>8.5353351764680535E-2</v>
      </c>
      <c r="E7620" s="6">
        <f t="shared" si="1189"/>
        <v>8.6280777281740745E-2</v>
      </c>
      <c r="F7620" s="7">
        <f t="shared" si="1190"/>
        <v>8.5637292865728173E-2</v>
      </c>
      <c r="I7620" s="10">
        <v>7618</v>
      </c>
      <c r="J7620" s="8">
        <f t="shared" si="1191"/>
        <v>8.8721663254072922E-2</v>
      </c>
      <c r="K7620" s="8">
        <f t="shared" si="1191"/>
        <v>8.6853351764680536E-2</v>
      </c>
      <c r="L7620" s="8">
        <f t="shared" si="1191"/>
        <v>8.7780777281740746E-2</v>
      </c>
      <c r="M7620" s="8">
        <f t="shared" si="1186"/>
        <v>8.7137292865728175E-2</v>
      </c>
      <c r="P7620">
        <v>7618</v>
      </c>
      <c r="Q7620" s="8">
        <f t="shared" si="1192"/>
        <v>8.5721663254072919E-2</v>
      </c>
      <c r="R7620" s="8">
        <f t="shared" si="1192"/>
        <v>8.3853351764680534E-2</v>
      </c>
      <c r="S7620" s="8">
        <f t="shared" si="1192"/>
        <v>8.4780777281740743E-2</v>
      </c>
      <c r="T7620" s="8">
        <f t="shared" si="1187"/>
        <v>8.4137292865728172E-2</v>
      </c>
      <c r="W7620">
        <v>7618</v>
      </c>
      <c r="X7620" s="4">
        <f t="shared" si="1185"/>
        <v>8.9320780380625922E-2</v>
      </c>
      <c r="Y7620" s="4">
        <f t="shared" si="1183"/>
        <v>8.8359695732679724E-2</v>
      </c>
      <c r="Z7620" s="4">
        <f t="shared" si="1184"/>
        <v>8.7702156841780177E-2</v>
      </c>
    </row>
    <row r="7621" spans="1:26" x14ac:dyDescent="0.25">
      <c r="A7621" s="16">
        <f t="shared" ref="A7621:A7684" si="1193">+A7620+1</f>
        <v>51154</v>
      </c>
      <c r="B7621">
        <f>+'[2]Ejercicio 1'!E7838</f>
        <v>7619</v>
      </c>
      <c r="C7621" s="5">
        <v>8.7221945398369943E-2</v>
      </c>
      <c r="D7621" s="4">
        <f t="shared" si="1188"/>
        <v>8.5353621993127834E-2</v>
      </c>
      <c r="E7621" s="6">
        <f t="shared" si="1189"/>
        <v>8.6281053403843511E-2</v>
      </c>
      <c r="F7621" s="7">
        <f t="shared" si="1190"/>
        <v>8.5637564894082294E-2</v>
      </c>
      <c r="I7621" s="10">
        <v>7619</v>
      </c>
      <c r="J7621" s="8">
        <f t="shared" si="1191"/>
        <v>8.8721945398369945E-2</v>
      </c>
      <c r="K7621" s="8">
        <f t="shared" si="1191"/>
        <v>8.6853621993127836E-2</v>
      </c>
      <c r="L7621" s="8">
        <f t="shared" si="1191"/>
        <v>8.7781053403843512E-2</v>
      </c>
      <c r="M7621" s="8">
        <f t="shared" si="1186"/>
        <v>8.7137564894082295E-2</v>
      </c>
      <c r="P7621">
        <v>7619</v>
      </c>
      <c r="Q7621" s="8">
        <f t="shared" si="1192"/>
        <v>8.5721945398369942E-2</v>
      </c>
      <c r="R7621" s="8">
        <f t="shared" si="1192"/>
        <v>8.3853621993127833E-2</v>
      </c>
      <c r="S7621" s="8">
        <f t="shared" si="1192"/>
        <v>8.4781053403843509E-2</v>
      </c>
      <c r="T7621" s="8">
        <f t="shared" si="1187"/>
        <v>8.4137564894082292E-2</v>
      </c>
      <c r="W7621">
        <v>7619</v>
      </c>
      <c r="X7621" s="4">
        <f t="shared" si="1185"/>
        <v>8.9321344959373189E-2</v>
      </c>
      <c r="Y7621" s="4">
        <f t="shared" si="1183"/>
        <v>8.8360247978597289E-2</v>
      </c>
      <c r="Z7621" s="4">
        <f t="shared" si="1184"/>
        <v>8.7702700704001157E-2</v>
      </c>
    </row>
    <row r="7622" spans="1:26" x14ac:dyDescent="0.25">
      <c r="A7622" s="16">
        <f t="shared" si="1193"/>
        <v>51155</v>
      </c>
      <c r="B7622">
        <f>+'[2]Ejercicio 1'!E7839</f>
        <v>7620</v>
      </c>
      <c r="C7622" s="5">
        <v>8.7222227542666952E-2</v>
      </c>
      <c r="D7622" s="4">
        <f t="shared" si="1188"/>
        <v>8.5353892221537983E-2</v>
      </c>
      <c r="E7622" s="6">
        <f t="shared" si="1189"/>
        <v>8.628132952592607E-2</v>
      </c>
      <c r="F7622" s="7">
        <f t="shared" si="1190"/>
        <v>8.5637836922407881E-2</v>
      </c>
      <c r="I7622" s="10">
        <v>7620</v>
      </c>
      <c r="J7622" s="8">
        <f t="shared" si="1191"/>
        <v>8.8722227542666954E-2</v>
      </c>
      <c r="K7622" s="8">
        <f t="shared" si="1191"/>
        <v>8.6853892221537984E-2</v>
      </c>
      <c r="L7622" s="8">
        <f t="shared" si="1191"/>
        <v>8.7781329525926072E-2</v>
      </c>
      <c r="M7622" s="8">
        <f t="shared" si="1186"/>
        <v>8.7137836922407882E-2</v>
      </c>
      <c r="P7622">
        <v>7620</v>
      </c>
      <c r="Q7622" s="8">
        <f t="shared" si="1192"/>
        <v>8.5722227542666951E-2</v>
      </c>
      <c r="R7622" s="8">
        <f t="shared" si="1192"/>
        <v>8.3853892221537982E-2</v>
      </c>
      <c r="S7622" s="8">
        <f t="shared" si="1192"/>
        <v>8.4781329525926069E-2</v>
      </c>
      <c r="T7622" s="8">
        <f t="shared" si="1187"/>
        <v>8.413783692240788E-2</v>
      </c>
      <c r="W7622">
        <v>7620</v>
      </c>
      <c r="X7622" s="4">
        <f t="shared" si="1185"/>
        <v>8.9321909538158675E-2</v>
      </c>
      <c r="Y7622" s="4">
        <f t="shared" si="1183"/>
        <v>8.8360800224330391E-2</v>
      </c>
      <c r="Z7622" s="4">
        <f t="shared" si="1184"/>
        <v>8.7703244566136485E-2</v>
      </c>
    </row>
    <row r="7623" spans="1:26" x14ac:dyDescent="0.25">
      <c r="A7623" s="16">
        <f t="shared" si="1193"/>
        <v>51156</v>
      </c>
      <c r="B7623">
        <f>+'[2]Ejercicio 1'!E7840</f>
        <v>7621</v>
      </c>
      <c r="C7623" s="5">
        <v>8.7222509686963975E-2</v>
      </c>
      <c r="D7623" s="4">
        <f t="shared" si="1188"/>
        <v>8.5354162449911411E-2</v>
      </c>
      <c r="E7623" s="6">
        <f t="shared" si="1189"/>
        <v>8.6281605647990187E-2</v>
      </c>
      <c r="F7623" s="7">
        <f t="shared" si="1190"/>
        <v>8.5638108950699204E-2</v>
      </c>
      <c r="I7623" s="10">
        <v>7621</v>
      </c>
      <c r="J7623" s="8">
        <f t="shared" si="1191"/>
        <v>8.8722509686963977E-2</v>
      </c>
      <c r="K7623" s="8">
        <f t="shared" si="1191"/>
        <v>8.6854162449911412E-2</v>
      </c>
      <c r="L7623" s="8">
        <f t="shared" si="1191"/>
        <v>8.7781605647990188E-2</v>
      </c>
      <c r="M7623" s="8">
        <f t="shared" si="1186"/>
        <v>8.7138108950699206E-2</v>
      </c>
      <c r="P7623">
        <v>7621</v>
      </c>
      <c r="Q7623" s="8">
        <f t="shared" si="1192"/>
        <v>8.5722509686963974E-2</v>
      </c>
      <c r="R7623" s="8">
        <f t="shared" si="1192"/>
        <v>8.385416244991141E-2</v>
      </c>
      <c r="S7623" s="8">
        <f t="shared" si="1192"/>
        <v>8.4781605647990185E-2</v>
      </c>
      <c r="T7623" s="8">
        <f t="shared" si="1187"/>
        <v>8.4138108950699203E-2</v>
      </c>
      <c r="W7623">
        <v>7621</v>
      </c>
      <c r="X7623" s="4">
        <f t="shared" si="1185"/>
        <v>8.9322474116982797E-2</v>
      </c>
      <c r="Y7623" s="4">
        <f t="shared" si="1183"/>
        <v>8.8361352470097757E-2</v>
      </c>
      <c r="Z7623" s="4">
        <f t="shared" si="1184"/>
        <v>8.7703788427406781E-2</v>
      </c>
    </row>
    <row r="7624" spans="1:26" x14ac:dyDescent="0.25">
      <c r="A7624" s="16">
        <f t="shared" si="1193"/>
        <v>51157</v>
      </c>
      <c r="B7624">
        <f>+'[2]Ejercicio 1'!E7841</f>
        <v>7622</v>
      </c>
      <c r="C7624" s="5">
        <v>8.7222791831260998E-2</v>
      </c>
      <c r="D7624" s="4">
        <f t="shared" si="1188"/>
        <v>8.5354432678247688E-2</v>
      </c>
      <c r="E7624" s="6">
        <f t="shared" si="1189"/>
        <v>8.6281881770035859E-2</v>
      </c>
      <c r="F7624" s="7">
        <f t="shared" si="1190"/>
        <v>8.5638380978959122E-2</v>
      </c>
      <c r="I7624" s="10">
        <v>7622</v>
      </c>
      <c r="J7624" s="8">
        <f t="shared" si="1191"/>
        <v>8.8722791831261E-2</v>
      </c>
      <c r="K7624" s="8">
        <f t="shared" si="1191"/>
        <v>8.6854432678247689E-2</v>
      </c>
      <c r="L7624" s="8">
        <f t="shared" si="1191"/>
        <v>8.7781881770035861E-2</v>
      </c>
      <c r="M7624" s="8">
        <f t="shared" si="1186"/>
        <v>8.7138380978959123E-2</v>
      </c>
      <c r="P7624">
        <v>7622</v>
      </c>
      <c r="Q7624" s="8">
        <f t="shared" si="1192"/>
        <v>8.5722791831260997E-2</v>
      </c>
      <c r="R7624" s="8">
        <f t="shared" si="1192"/>
        <v>8.3854432678247687E-2</v>
      </c>
      <c r="S7624" s="8">
        <f t="shared" si="1192"/>
        <v>8.4781881770035858E-2</v>
      </c>
      <c r="T7624" s="8">
        <f t="shared" si="1187"/>
        <v>8.4138380978959121E-2</v>
      </c>
      <c r="W7624">
        <v>7622</v>
      </c>
      <c r="X7624" s="4">
        <f t="shared" si="1185"/>
        <v>8.9323038695846027E-2</v>
      </c>
      <c r="Y7624" s="4">
        <f t="shared" si="1183"/>
        <v>8.8361904715828221E-2</v>
      </c>
      <c r="Z7624" s="4">
        <f t="shared" si="1184"/>
        <v>8.7704332289362252E-2</v>
      </c>
    </row>
    <row r="7625" spans="1:26" x14ac:dyDescent="0.25">
      <c r="A7625" s="16">
        <f t="shared" si="1193"/>
        <v>51158</v>
      </c>
      <c r="B7625">
        <f>+'[2]Ejercicio 1'!E7842</f>
        <v>7623</v>
      </c>
      <c r="C7625" s="5">
        <v>8.7223073975558021E-2</v>
      </c>
      <c r="D7625" s="4">
        <f t="shared" si="1188"/>
        <v>8.5354702906547647E-2</v>
      </c>
      <c r="E7625" s="6">
        <f t="shared" si="1189"/>
        <v>8.6282157892063074E-2</v>
      </c>
      <c r="F7625" s="7">
        <f t="shared" si="1190"/>
        <v>8.5638653007187635E-2</v>
      </c>
      <c r="I7625" s="10">
        <v>7623</v>
      </c>
      <c r="J7625" s="8">
        <f t="shared" si="1191"/>
        <v>8.8723073975558023E-2</v>
      </c>
      <c r="K7625" s="8">
        <f t="shared" si="1191"/>
        <v>8.6854702906547648E-2</v>
      </c>
      <c r="L7625" s="8">
        <f t="shared" si="1191"/>
        <v>8.7782157892063076E-2</v>
      </c>
      <c r="M7625" s="8">
        <f t="shared" si="1186"/>
        <v>8.7138653007187636E-2</v>
      </c>
      <c r="P7625">
        <v>7623</v>
      </c>
      <c r="Q7625" s="8">
        <f t="shared" si="1192"/>
        <v>8.572307397555802E-2</v>
      </c>
      <c r="R7625" s="8">
        <f t="shared" si="1192"/>
        <v>8.3854702906547646E-2</v>
      </c>
      <c r="S7625" s="8">
        <f t="shared" si="1192"/>
        <v>8.4782157892063073E-2</v>
      </c>
      <c r="T7625" s="8">
        <f t="shared" si="1187"/>
        <v>8.4138653007187633E-2</v>
      </c>
      <c r="W7625">
        <v>7623</v>
      </c>
      <c r="X7625" s="4">
        <f t="shared" si="1185"/>
        <v>8.9323603274747018E-2</v>
      </c>
      <c r="Y7625" s="4">
        <f t="shared" si="1183"/>
        <v>8.836245696159381E-2</v>
      </c>
      <c r="Z7625" s="4">
        <f t="shared" si="1184"/>
        <v>8.7704876150455566E-2</v>
      </c>
    </row>
    <row r="7626" spans="1:26" x14ac:dyDescent="0.25">
      <c r="A7626" s="16">
        <f t="shared" si="1193"/>
        <v>51159</v>
      </c>
      <c r="B7626">
        <f>+'[2]Ejercicio 1'!E7843</f>
        <v>7624</v>
      </c>
      <c r="C7626" s="5">
        <v>8.7223356119855044E-2</v>
      </c>
      <c r="D7626" s="4">
        <f t="shared" si="1188"/>
        <v>8.5354973134810261E-2</v>
      </c>
      <c r="E7626" s="6">
        <f t="shared" si="1189"/>
        <v>8.6282434014070972E-2</v>
      </c>
      <c r="F7626" s="7">
        <f t="shared" si="1190"/>
        <v>8.56389250353876E-2</v>
      </c>
      <c r="I7626" s="10">
        <v>7624</v>
      </c>
      <c r="J7626" s="8">
        <f t="shared" si="1191"/>
        <v>8.8723356119855046E-2</v>
      </c>
      <c r="K7626" s="8">
        <f t="shared" si="1191"/>
        <v>8.6854973134810262E-2</v>
      </c>
      <c r="L7626" s="8">
        <f t="shared" si="1191"/>
        <v>8.7782434014070973E-2</v>
      </c>
      <c r="M7626" s="8">
        <f t="shared" si="1186"/>
        <v>8.7138925035387602E-2</v>
      </c>
      <c r="P7626">
        <v>7624</v>
      </c>
      <c r="Q7626" s="8">
        <f t="shared" si="1192"/>
        <v>8.5723356119855043E-2</v>
      </c>
      <c r="R7626" s="8">
        <f t="shared" si="1192"/>
        <v>8.3854973134810259E-2</v>
      </c>
      <c r="S7626" s="8">
        <f t="shared" si="1192"/>
        <v>8.478243401407097E-2</v>
      </c>
      <c r="T7626" s="8">
        <f t="shared" si="1187"/>
        <v>8.4138925035387599E-2</v>
      </c>
      <c r="W7626">
        <v>7624</v>
      </c>
      <c r="X7626" s="4">
        <f t="shared" si="1185"/>
        <v>8.9324167853686659E-2</v>
      </c>
      <c r="Y7626" s="4">
        <f t="shared" si="1183"/>
        <v>8.8363009207248738E-2</v>
      </c>
      <c r="Z7626" s="4">
        <f t="shared" si="1184"/>
        <v>8.7705420012236884E-2</v>
      </c>
    </row>
    <row r="7627" spans="1:26" x14ac:dyDescent="0.25">
      <c r="A7627" s="16">
        <f t="shared" si="1193"/>
        <v>51160</v>
      </c>
      <c r="B7627">
        <f>+'[2]Ejercicio 1'!E7844</f>
        <v>7625</v>
      </c>
      <c r="C7627" s="5">
        <v>8.7223638264152067E-2</v>
      </c>
      <c r="D7627" s="4">
        <f t="shared" si="1188"/>
        <v>8.5355243363035932E-2</v>
      </c>
      <c r="E7627" s="6">
        <f t="shared" si="1189"/>
        <v>8.6282710136059551E-2</v>
      </c>
      <c r="F7627" s="7">
        <f t="shared" si="1190"/>
        <v>8.5639197063553302E-2</v>
      </c>
      <c r="I7627" s="10">
        <v>7625</v>
      </c>
      <c r="J7627" s="8">
        <f t="shared" si="1191"/>
        <v>8.8723638264152069E-2</v>
      </c>
      <c r="K7627" s="8">
        <f t="shared" si="1191"/>
        <v>8.6855243363035933E-2</v>
      </c>
      <c r="L7627" s="8">
        <f t="shared" si="1191"/>
        <v>8.7782710136059552E-2</v>
      </c>
      <c r="M7627" s="8">
        <f t="shared" si="1186"/>
        <v>8.7139197063553303E-2</v>
      </c>
      <c r="P7627">
        <v>7625</v>
      </c>
      <c r="Q7627" s="8">
        <f t="shared" si="1192"/>
        <v>8.5723638264152066E-2</v>
      </c>
      <c r="R7627" s="8">
        <f t="shared" si="1192"/>
        <v>8.3855243363035931E-2</v>
      </c>
      <c r="S7627" s="8">
        <f t="shared" si="1192"/>
        <v>8.478271013605955E-2</v>
      </c>
      <c r="T7627" s="8">
        <f t="shared" si="1187"/>
        <v>8.41391970635533E-2</v>
      </c>
      <c r="W7627">
        <v>7625</v>
      </c>
      <c r="X7627" s="4">
        <f t="shared" si="1185"/>
        <v>8.9324732432664949E-2</v>
      </c>
      <c r="Y7627" s="4">
        <f t="shared" si="1183"/>
        <v>8.8363561452792103E-2</v>
      </c>
      <c r="Z7627" s="4">
        <f t="shared" si="1184"/>
        <v>8.7705963873926859E-2</v>
      </c>
    </row>
    <row r="7628" spans="1:26" x14ac:dyDescent="0.25">
      <c r="A7628" s="16">
        <f t="shared" si="1193"/>
        <v>51161</v>
      </c>
      <c r="B7628">
        <f>+'[2]Ejercicio 1'!E7845</f>
        <v>7626</v>
      </c>
      <c r="C7628" s="5">
        <v>8.7223920408449077E-2</v>
      </c>
      <c r="D7628" s="4">
        <f t="shared" si="1188"/>
        <v>8.5355513591224674E-2</v>
      </c>
      <c r="E7628" s="6">
        <f t="shared" si="1189"/>
        <v>8.6282986258029673E-2</v>
      </c>
      <c r="F7628" s="7">
        <f t="shared" si="1190"/>
        <v>8.5639469091687612E-2</v>
      </c>
      <c r="I7628" s="10">
        <v>7626</v>
      </c>
      <c r="J7628" s="8">
        <f t="shared" si="1191"/>
        <v>8.8723920408449078E-2</v>
      </c>
      <c r="K7628" s="8">
        <f t="shared" si="1191"/>
        <v>8.6855513591224676E-2</v>
      </c>
      <c r="L7628" s="8">
        <f t="shared" si="1191"/>
        <v>8.7782986258029674E-2</v>
      </c>
      <c r="M7628" s="8">
        <f t="shared" si="1186"/>
        <v>8.7139469091687613E-2</v>
      </c>
      <c r="P7628">
        <v>7626</v>
      </c>
      <c r="Q7628" s="8">
        <f t="shared" si="1192"/>
        <v>8.5723920408449075E-2</v>
      </c>
      <c r="R7628" s="8">
        <f t="shared" si="1192"/>
        <v>8.3855513591224673E-2</v>
      </c>
      <c r="S7628" s="8">
        <f t="shared" si="1192"/>
        <v>8.4782986258029672E-2</v>
      </c>
      <c r="T7628" s="8">
        <f t="shared" si="1187"/>
        <v>8.413946909168761E-2</v>
      </c>
      <c r="W7628">
        <v>7626</v>
      </c>
      <c r="X7628" s="4">
        <f t="shared" si="1185"/>
        <v>8.932529701168189E-2</v>
      </c>
      <c r="Y7628" s="4">
        <f t="shared" si="1183"/>
        <v>8.8364113698445254E-2</v>
      </c>
      <c r="Z7628" s="4">
        <f t="shared" si="1184"/>
        <v>8.7706507734754649E-2</v>
      </c>
    </row>
    <row r="7629" spans="1:26" x14ac:dyDescent="0.25">
      <c r="A7629" s="16">
        <f t="shared" si="1193"/>
        <v>51162</v>
      </c>
      <c r="B7629">
        <f>+'[2]Ejercicio 1'!E7846</f>
        <v>7627</v>
      </c>
      <c r="C7629" s="5">
        <v>8.72242025527461E-2</v>
      </c>
      <c r="D7629" s="4">
        <f t="shared" si="1188"/>
        <v>8.5355783819376474E-2</v>
      </c>
      <c r="E7629" s="6">
        <f t="shared" si="1189"/>
        <v>8.6283262379980463E-2</v>
      </c>
      <c r="F7629" s="7">
        <f t="shared" si="1190"/>
        <v>8.5639741119790516E-2</v>
      </c>
      <c r="I7629" s="10">
        <v>7627</v>
      </c>
      <c r="J7629" s="8">
        <f t="shared" si="1191"/>
        <v>8.8724202552746101E-2</v>
      </c>
      <c r="K7629" s="8">
        <f t="shared" si="1191"/>
        <v>8.6855783819376475E-2</v>
      </c>
      <c r="L7629" s="8">
        <f t="shared" si="1191"/>
        <v>8.7783262379980465E-2</v>
      </c>
      <c r="M7629" s="8">
        <f t="shared" si="1186"/>
        <v>8.7139741119790518E-2</v>
      </c>
      <c r="P7629">
        <v>7627</v>
      </c>
      <c r="Q7629" s="8">
        <f t="shared" si="1192"/>
        <v>8.5724202552746098E-2</v>
      </c>
      <c r="R7629" s="8">
        <f t="shared" si="1192"/>
        <v>8.3855783819376473E-2</v>
      </c>
      <c r="S7629" s="8">
        <f t="shared" si="1192"/>
        <v>8.4783262379980462E-2</v>
      </c>
      <c r="T7629" s="8">
        <f t="shared" si="1187"/>
        <v>8.4139741119790515E-2</v>
      </c>
      <c r="W7629">
        <v>7627</v>
      </c>
      <c r="X7629" s="4">
        <f t="shared" si="1185"/>
        <v>8.9325861590736605E-2</v>
      </c>
      <c r="Y7629" s="4">
        <f t="shared" si="1183"/>
        <v>8.8364665943913082E-2</v>
      </c>
      <c r="Z7629" s="4">
        <f t="shared" si="1184"/>
        <v>8.7707051596267627E-2</v>
      </c>
    </row>
    <row r="7630" spans="1:26" x14ac:dyDescent="0.25">
      <c r="A7630" s="16">
        <f t="shared" si="1193"/>
        <v>51163</v>
      </c>
      <c r="B7630">
        <f>+'[2]Ejercicio 1'!E7847</f>
        <v>7628</v>
      </c>
      <c r="C7630" s="5">
        <v>8.7224484697043123E-2</v>
      </c>
      <c r="D7630" s="4">
        <f t="shared" si="1188"/>
        <v>8.5356054047491345E-2</v>
      </c>
      <c r="E7630" s="6">
        <f t="shared" si="1189"/>
        <v>8.6283538501913698E-2</v>
      </c>
      <c r="F7630" s="7">
        <f t="shared" si="1190"/>
        <v>8.5640013147862001E-2</v>
      </c>
      <c r="I7630" s="10">
        <v>7628</v>
      </c>
      <c r="J7630" s="8">
        <f t="shared" si="1191"/>
        <v>8.8724484697043124E-2</v>
      </c>
      <c r="K7630" s="8">
        <f t="shared" si="1191"/>
        <v>8.6856054047491346E-2</v>
      </c>
      <c r="L7630" s="8">
        <f t="shared" si="1191"/>
        <v>8.7783538501913699E-2</v>
      </c>
      <c r="M7630" s="8">
        <f t="shared" si="1186"/>
        <v>8.7140013147862003E-2</v>
      </c>
      <c r="P7630">
        <v>7628</v>
      </c>
      <c r="Q7630" s="8">
        <f t="shared" si="1192"/>
        <v>8.5724484697043121E-2</v>
      </c>
      <c r="R7630" s="8">
        <f t="shared" si="1192"/>
        <v>8.3856054047491344E-2</v>
      </c>
      <c r="S7630" s="8">
        <f t="shared" si="1192"/>
        <v>8.4783538501913697E-2</v>
      </c>
      <c r="T7630" s="8">
        <f t="shared" si="1187"/>
        <v>8.4140013147862E-2</v>
      </c>
      <c r="W7630">
        <v>7628</v>
      </c>
      <c r="X7630" s="4">
        <f t="shared" si="1185"/>
        <v>8.9326426169812415E-2</v>
      </c>
      <c r="Y7630" s="4">
        <f t="shared" si="1183"/>
        <v>8.8365218189489822E-2</v>
      </c>
      <c r="Z7630" s="4">
        <f t="shared" si="1184"/>
        <v>8.7707595456918419E-2</v>
      </c>
    </row>
    <row r="7631" spans="1:26" x14ac:dyDescent="0.25">
      <c r="A7631" s="16">
        <f t="shared" si="1193"/>
        <v>51164</v>
      </c>
      <c r="B7631">
        <f>+'[2]Ejercicio 1'!E7848</f>
        <v>7629</v>
      </c>
      <c r="C7631" s="5">
        <v>8.7224766841340146E-2</v>
      </c>
      <c r="D7631" s="4">
        <f t="shared" si="1188"/>
        <v>8.5356324275569675E-2</v>
      </c>
      <c r="E7631" s="6">
        <f t="shared" si="1189"/>
        <v>8.6283814623826727E-2</v>
      </c>
      <c r="F7631" s="7">
        <f t="shared" si="1190"/>
        <v>8.5640285175902095E-2</v>
      </c>
      <c r="I7631" s="10">
        <v>7629</v>
      </c>
      <c r="J7631" s="8">
        <f t="shared" si="1191"/>
        <v>8.8724766841340147E-2</v>
      </c>
      <c r="K7631" s="8">
        <f t="shared" si="1191"/>
        <v>8.6856324275569677E-2</v>
      </c>
      <c r="L7631" s="8">
        <f t="shared" si="1191"/>
        <v>8.7783814623826728E-2</v>
      </c>
      <c r="M7631" s="8">
        <f t="shared" si="1186"/>
        <v>8.7140285175902096E-2</v>
      </c>
      <c r="P7631">
        <v>7629</v>
      </c>
      <c r="Q7631" s="8">
        <f t="shared" si="1192"/>
        <v>8.5724766841340144E-2</v>
      </c>
      <c r="R7631" s="8">
        <f t="shared" si="1192"/>
        <v>8.3856324275569674E-2</v>
      </c>
      <c r="S7631" s="8">
        <f t="shared" si="1192"/>
        <v>8.4783814623826725E-2</v>
      </c>
      <c r="T7631" s="8">
        <f t="shared" si="1187"/>
        <v>8.4140285175902094E-2</v>
      </c>
      <c r="W7631">
        <v>7629</v>
      </c>
      <c r="X7631" s="4">
        <f t="shared" si="1185"/>
        <v>8.9326990748963317E-2</v>
      </c>
      <c r="Y7631" s="4">
        <f t="shared" si="1183"/>
        <v>8.8365770434955873E-2</v>
      </c>
      <c r="Z7631" s="4">
        <f t="shared" si="1184"/>
        <v>8.7708139318254386E-2</v>
      </c>
    </row>
    <row r="7632" spans="1:26" x14ac:dyDescent="0.25">
      <c r="A7632" s="16">
        <f t="shared" si="1193"/>
        <v>51165</v>
      </c>
      <c r="B7632">
        <f>+'[2]Ejercicio 1'!E7849</f>
        <v>7630</v>
      </c>
      <c r="C7632" s="5">
        <v>8.7225048985637169E-2</v>
      </c>
      <c r="D7632" s="4">
        <f t="shared" si="1188"/>
        <v>8.5356594503610869E-2</v>
      </c>
      <c r="E7632" s="6">
        <f t="shared" si="1189"/>
        <v>8.6284090745721298E-2</v>
      </c>
      <c r="F7632" s="7">
        <f t="shared" si="1190"/>
        <v>8.5640557203910797E-2</v>
      </c>
      <c r="I7632" s="10">
        <v>7630</v>
      </c>
      <c r="J7632" s="8">
        <f t="shared" si="1191"/>
        <v>8.872504898563717E-2</v>
      </c>
      <c r="K7632" s="8">
        <f t="shared" si="1191"/>
        <v>8.6856594503610871E-2</v>
      </c>
      <c r="L7632" s="8">
        <f t="shared" si="1191"/>
        <v>8.7784090745721299E-2</v>
      </c>
      <c r="M7632" s="8">
        <f t="shared" si="1186"/>
        <v>8.7140557203910798E-2</v>
      </c>
      <c r="P7632">
        <v>7630</v>
      </c>
      <c r="Q7632" s="8">
        <f t="shared" si="1192"/>
        <v>8.5725048985637167E-2</v>
      </c>
      <c r="R7632" s="8">
        <f t="shared" si="1192"/>
        <v>8.3856594503610868E-2</v>
      </c>
      <c r="S7632" s="8">
        <f t="shared" si="1192"/>
        <v>8.4784090745721297E-2</v>
      </c>
      <c r="T7632" s="8">
        <f t="shared" si="1187"/>
        <v>8.4140557203910796E-2</v>
      </c>
      <c r="W7632">
        <v>7630</v>
      </c>
      <c r="X7632" s="4">
        <f t="shared" si="1185"/>
        <v>8.9327555328133981E-2</v>
      </c>
      <c r="Y7632" s="4">
        <f t="shared" si="1183"/>
        <v>8.8366322680384163E-2</v>
      </c>
      <c r="Z7632" s="4">
        <f t="shared" si="1184"/>
        <v>8.7708683178725336E-2</v>
      </c>
    </row>
    <row r="7633" spans="1:26" x14ac:dyDescent="0.25">
      <c r="A7633" s="16">
        <f t="shared" si="1193"/>
        <v>51166</v>
      </c>
      <c r="B7633">
        <f>+'[2]Ejercicio 1'!E7850</f>
        <v>7631</v>
      </c>
      <c r="C7633" s="5">
        <v>8.7225331129934192E-2</v>
      </c>
      <c r="D7633" s="4">
        <f t="shared" si="1188"/>
        <v>8.5356864731614926E-2</v>
      </c>
      <c r="E7633" s="6">
        <f t="shared" si="1189"/>
        <v>8.628436686759744E-2</v>
      </c>
      <c r="F7633" s="7">
        <f t="shared" si="1190"/>
        <v>8.564082923188808E-2</v>
      </c>
      <c r="I7633" s="10">
        <v>7631</v>
      </c>
      <c r="J7633" s="8">
        <f t="shared" si="1191"/>
        <v>8.8725331129934193E-2</v>
      </c>
      <c r="K7633" s="8">
        <f t="shared" si="1191"/>
        <v>8.6856864731614927E-2</v>
      </c>
      <c r="L7633" s="8">
        <f t="shared" si="1191"/>
        <v>8.7784366867597441E-2</v>
      </c>
      <c r="M7633" s="8">
        <f t="shared" si="1186"/>
        <v>8.7140829231888081E-2</v>
      </c>
      <c r="P7633">
        <v>7631</v>
      </c>
      <c r="Q7633" s="8">
        <f t="shared" si="1192"/>
        <v>8.572533112993419E-2</v>
      </c>
      <c r="R7633" s="8">
        <f t="shared" si="1192"/>
        <v>8.3856864731614925E-2</v>
      </c>
      <c r="S7633" s="8">
        <f t="shared" si="1192"/>
        <v>8.4784366867597438E-2</v>
      </c>
      <c r="T7633" s="8">
        <f t="shared" si="1187"/>
        <v>8.4140829231888078E-2</v>
      </c>
      <c r="W7633">
        <v>7631</v>
      </c>
      <c r="X7633" s="4">
        <f t="shared" si="1185"/>
        <v>8.9328119907343295E-2</v>
      </c>
      <c r="Y7633" s="4">
        <f t="shared" si="1183"/>
        <v>8.8366874925775565E-2</v>
      </c>
      <c r="Z7633" s="4">
        <f t="shared" si="1184"/>
        <v>8.7709227039110632E-2</v>
      </c>
    </row>
    <row r="7634" spans="1:26" x14ac:dyDescent="0.25">
      <c r="A7634" s="16">
        <f t="shared" si="1193"/>
        <v>51167</v>
      </c>
      <c r="B7634">
        <f>+'[2]Ejercicio 1'!E7851</f>
        <v>7632</v>
      </c>
      <c r="C7634" s="5">
        <v>8.7225613274231215E-2</v>
      </c>
      <c r="D7634" s="4">
        <f t="shared" si="1188"/>
        <v>8.5357134959582248E-2</v>
      </c>
      <c r="E7634" s="6">
        <f t="shared" si="1189"/>
        <v>8.6284642989454249E-2</v>
      </c>
      <c r="F7634" s="7">
        <f t="shared" si="1190"/>
        <v>8.5641101259833957E-2</v>
      </c>
      <c r="I7634" s="10">
        <v>7632</v>
      </c>
      <c r="J7634" s="8">
        <f t="shared" si="1191"/>
        <v>8.8725613274231216E-2</v>
      </c>
      <c r="K7634" s="8">
        <f t="shared" si="1191"/>
        <v>8.685713495958225E-2</v>
      </c>
      <c r="L7634" s="8">
        <f t="shared" si="1191"/>
        <v>8.7784642989454251E-2</v>
      </c>
      <c r="M7634" s="8">
        <f t="shared" si="1186"/>
        <v>8.7141101259833958E-2</v>
      </c>
      <c r="P7634">
        <v>7632</v>
      </c>
      <c r="Q7634" s="8">
        <f t="shared" si="1192"/>
        <v>8.5725613274231213E-2</v>
      </c>
      <c r="R7634" s="8">
        <f t="shared" si="1192"/>
        <v>8.3857134959582247E-2</v>
      </c>
      <c r="S7634" s="8">
        <f t="shared" si="1192"/>
        <v>8.4784642989454248E-2</v>
      </c>
      <c r="T7634" s="8">
        <f t="shared" si="1187"/>
        <v>8.4141101259833956E-2</v>
      </c>
      <c r="W7634">
        <v>7632</v>
      </c>
      <c r="X7634" s="4">
        <f t="shared" si="1185"/>
        <v>8.9328684486590829E-2</v>
      </c>
      <c r="Y7634" s="4">
        <f t="shared" si="1183"/>
        <v>8.836742717112743E-2</v>
      </c>
      <c r="Z7634" s="4">
        <f t="shared" si="1184"/>
        <v>8.7709770900178244E-2</v>
      </c>
    </row>
    <row r="7635" spans="1:26" x14ac:dyDescent="0.25">
      <c r="A7635" s="16">
        <f t="shared" si="1193"/>
        <v>51168</v>
      </c>
      <c r="B7635">
        <f>+'[2]Ejercicio 1'!E7852</f>
        <v>7633</v>
      </c>
      <c r="C7635" s="5">
        <v>8.7225895418528224E-2</v>
      </c>
      <c r="D7635" s="4">
        <f t="shared" si="1188"/>
        <v>8.5357405187512433E-2</v>
      </c>
      <c r="E7635" s="6">
        <f t="shared" si="1189"/>
        <v>8.6284919111291727E-2</v>
      </c>
      <c r="F7635" s="7">
        <f t="shared" si="1190"/>
        <v>8.5641373287748443E-2</v>
      </c>
      <c r="I7635" s="10">
        <v>7633</v>
      </c>
      <c r="J7635" s="8">
        <f t="shared" si="1191"/>
        <v>8.8725895418528225E-2</v>
      </c>
      <c r="K7635" s="8">
        <f t="shared" si="1191"/>
        <v>8.6857405187512435E-2</v>
      </c>
      <c r="L7635" s="8">
        <f t="shared" si="1191"/>
        <v>8.7784919111291729E-2</v>
      </c>
      <c r="M7635" s="8">
        <f t="shared" si="1186"/>
        <v>8.7141373287748444E-2</v>
      </c>
      <c r="P7635">
        <v>7633</v>
      </c>
      <c r="Q7635" s="8">
        <f t="shared" si="1192"/>
        <v>8.5725895418528222E-2</v>
      </c>
      <c r="R7635" s="8">
        <f t="shared" si="1192"/>
        <v>8.3857405187512432E-2</v>
      </c>
      <c r="S7635" s="8">
        <f t="shared" si="1192"/>
        <v>8.4784919111291726E-2</v>
      </c>
      <c r="T7635" s="8">
        <f t="shared" si="1187"/>
        <v>8.4141373287748442E-2</v>
      </c>
      <c r="W7635">
        <v>7633</v>
      </c>
      <c r="X7635" s="4">
        <f t="shared" si="1185"/>
        <v>8.9329249065858998E-2</v>
      </c>
      <c r="Y7635" s="4">
        <f t="shared" si="1183"/>
        <v>8.8367979416441519E-2</v>
      </c>
      <c r="Z7635" s="4">
        <f t="shared" si="1184"/>
        <v>8.7710314761160202E-2</v>
      </c>
    </row>
    <row r="7636" spans="1:26" x14ac:dyDescent="0.25">
      <c r="A7636" s="16">
        <f t="shared" si="1193"/>
        <v>51169</v>
      </c>
      <c r="B7636">
        <f>+'[2]Ejercicio 1'!E7853</f>
        <v>7634</v>
      </c>
      <c r="C7636" s="5">
        <v>8.7226177562825247E-2</v>
      </c>
      <c r="D7636" s="4">
        <f t="shared" si="1188"/>
        <v>8.5357675415406287E-2</v>
      </c>
      <c r="E7636" s="6">
        <f t="shared" si="1189"/>
        <v>8.6285195233111636E-2</v>
      </c>
      <c r="F7636" s="7">
        <f t="shared" si="1190"/>
        <v>8.5641645315634368E-2</v>
      </c>
      <c r="I7636" s="10">
        <v>7634</v>
      </c>
      <c r="J7636" s="8">
        <f t="shared" si="1191"/>
        <v>8.8726177562825248E-2</v>
      </c>
      <c r="K7636" s="8">
        <f t="shared" si="1191"/>
        <v>8.6857675415406288E-2</v>
      </c>
      <c r="L7636" s="8">
        <f t="shared" si="1191"/>
        <v>8.7785195233111638E-2</v>
      </c>
      <c r="M7636" s="8">
        <f t="shared" si="1186"/>
        <v>8.714164531563437E-2</v>
      </c>
      <c r="P7636">
        <v>7634</v>
      </c>
      <c r="Q7636" s="8">
        <f t="shared" si="1192"/>
        <v>8.5726177562825245E-2</v>
      </c>
      <c r="R7636" s="8">
        <f t="shared" si="1192"/>
        <v>8.3857675415406285E-2</v>
      </c>
      <c r="S7636" s="8">
        <f t="shared" si="1192"/>
        <v>8.4785195233111635E-2</v>
      </c>
      <c r="T7636" s="8">
        <f t="shared" si="1187"/>
        <v>8.4141645315634367E-2</v>
      </c>
      <c r="W7636">
        <v>7634</v>
      </c>
      <c r="X7636" s="4">
        <f t="shared" si="1185"/>
        <v>8.9329813645202275E-2</v>
      </c>
      <c r="Y7636" s="4">
        <f t="shared" si="1183"/>
        <v>8.836853166179251E-2</v>
      </c>
      <c r="Z7636" s="4">
        <f t="shared" si="1184"/>
        <v>8.771085862205652E-2</v>
      </c>
    </row>
    <row r="7637" spans="1:26" x14ac:dyDescent="0.25">
      <c r="A7637" s="16">
        <f t="shared" si="1193"/>
        <v>51170</v>
      </c>
      <c r="B7637">
        <f>+'[2]Ejercicio 1'!E7854</f>
        <v>7635</v>
      </c>
      <c r="C7637" s="5">
        <v>8.722645970712227E-2</v>
      </c>
      <c r="D7637" s="4">
        <f t="shared" si="1188"/>
        <v>8.5357945643262795E-2</v>
      </c>
      <c r="E7637" s="6">
        <f t="shared" si="1189"/>
        <v>8.6285471354912227E-2</v>
      </c>
      <c r="F7637" s="7">
        <f t="shared" si="1190"/>
        <v>8.5641917343486043E-2</v>
      </c>
      <c r="I7637" s="10">
        <v>7635</v>
      </c>
      <c r="J7637" s="8">
        <f t="shared" si="1191"/>
        <v>8.8726459707122271E-2</v>
      </c>
      <c r="K7637" s="8">
        <f t="shared" si="1191"/>
        <v>8.6857945643262796E-2</v>
      </c>
      <c r="L7637" s="8">
        <f t="shared" si="1191"/>
        <v>8.7785471354912228E-2</v>
      </c>
      <c r="M7637" s="8">
        <f t="shared" si="1186"/>
        <v>8.7141917343486044E-2</v>
      </c>
      <c r="P7637">
        <v>7635</v>
      </c>
      <c r="Q7637" s="8">
        <f t="shared" si="1192"/>
        <v>8.5726459707122268E-2</v>
      </c>
      <c r="R7637" s="8">
        <f t="shared" si="1192"/>
        <v>8.3857945643262793E-2</v>
      </c>
      <c r="S7637" s="8">
        <f t="shared" si="1192"/>
        <v>8.4785471354912226E-2</v>
      </c>
      <c r="T7637" s="8">
        <f t="shared" si="1187"/>
        <v>8.4141917343486042E-2</v>
      </c>
      <c r="W7637">
        <v>7635</v>
      </c>
      <c r="X7637" s="4">
        <f t="shared" si="1185"/>
        <v>8.9330378224565313E-2</v>
      </c>
      <c r="Y7637" s="4">
        <f t="shared" si="1183"/>
        <v>8.8369083907032811E-2</v>
      </c>
      <c r="Z7637" s="4">
        <f t="shared" si="1184"/>
        <v>8.7711402482861481E-2</v>
      </c>
    </row>
    <row r="7638" spans="1:26" x14ac:dyDescent="0.25">
      <c r="A7638" s="16">
        <f t="shared" si="1193"/>
        <v>51171</v>
      </c>
      <c r="B7638">
        <f>+'[2]Ejercicio 1'!E7855</f>
        <v>7636</v>
      </c>
      <c r="C7638" s="5">
        <v>8.7226741851419293E-2</v>
      </c>
      <c r="D7638" s="4">
        <f t="shared" si="1188"/>
        <v>8.5358215871082374E-2</v>
      </c>
      <c r="E7638" s="6">
        <f t="shared" si="1189"/>
        <v>8.62857474766935E-2</v>
      </c>
      <c r="F7638" s="7">
        <f t="shared" si="1190"/>
        <v>8.5642189371306313E-2</v>
      </c>
      <c r="I7638" s="10">
        <v>7636</v>
      </c>
      <c r="J7638" s="8">
        <f t="shared" si="1191"/>
        <v>8.8726741851419294E-2</v>
      </c>
      <c r="K7638" s="8">
        <f t="shared" si="1191"/>
        <v>8.6858215871082375E-2</v>
      </c>
      <c r="L7638" s="8">
        <f t="shared" si="1191"/>
        <v>8.7785747476693501E-2</v>
      </c>
      <c r="M7638" s="8">
        <f t="shared" si="1186"/>
        <v>8.7142189371306314E-2</v>
      </c>
      <c r="P7638">
        <v>7636</v>
      </c>
      <c r="Q7638" s="8">
        <f t="shared" si="1192"/>
        <v>8.5726741851419291E-2</v>
      </c>
      <c r="R7638" s="8">
        <f t="shared" si="1192"/>
        <v>8.3858215871082373E-2</v>
      </c>
      <c r="S7638" s="8">
        <f t="shared" si="1192"/>
        <v>8.4785747476693499E-2</v>
      </c>
      <c r="T7638" s="8">
        <f t="shared" si="1187"/>
        <v>8.4142189371306311E-2</v>
      </c>
      <c r="W7638">
        <v>7636</v>
      </c>
      <c r="X7638" s="4">
        <f t="shared" si="1185"/>
        <v>8.9330942803967001E-2</v>
      </c>
      <c r="Y7638" s="4">
        <f t="shared" si="1183"/>
        <v>8.8369636152160688E-2</v>
      </c>
      <c r="Z7638" s="4">
        <f t="shared" si="1184"/>
        <v>8.7711946342801425E-2</v>
      </c>
    </row>
    <row r="7639" spans="1:26" x14ac:dyDescent="0.25">
      <c r="A7639" s="16">
        <f t="shared" si="1193"/>
        <v>51172</v>
      </c>
      <c r="B7639">
        <f>+'[2]Ejercicio 1'!E7856</f>
        <v>7637</v>
      </c>
      <c r="C7639" s="5">
        <v>8.7227023995716316E-2</v>
      </c>
      <c r="D7639" s="4">
        <f t="shared" si="1188"/>
        <v>8.5358486098865011E-2</v>
      </c>
      <c r="E7639" s="6">
        <f t="shared" si="1189"/>
        <v>8.6286023598456316E-2</v>
      </c>
      <c r="F7639" s="7">
        <f t="shared" si="1190"/>
        <v>8.5642461399092332E-2</v>
      </c>
      <c r="I7639" s="10">
        <v>7637</v>
      </c>
      <c r="J7639" s="8">
        <f t="shared" si="1191"/>
        <v>8.8727023995716317E-2</v>
      </c>
      <c r="K7639" s="8">
        <f t="shared" si="1191"/>
        <v>8.6858486098865012E-2</v>
      </c>
      <c r="L7639" s="8">
        <f t="shared" si="1191"/>
        <v>8.7786023598456317E-2</v>
      </c>
      <c r="M7639" s="8">
        <f t="shared" si="1186"/>
        <v>8.7142461399092333E-2</v>
      </c>
      <c r="P7639">
        <v>7637</v>
      </c>
      <c r="Q7639" s="8">
        <f t="shared" si="1192"/>
        <v>8.5727023995716314E-2</v>
      </c>
      <c r="R7639" s="8">
        <f t="shared" si="1192"/>
        <v>8.3858486098865009E-2</v>
      </c>
      <c r="S7639" s="8">
        <f t="shared" si="1192"/>
        <v>8.4786023598456314E-2</v>
      </c>
      <c r="T7639" s="8">
        <f t="shared" si="1187"/>
        <v>8.414246139909233E-2</v>
      </c>
      <c r="W7639">
        <v>7637</v>
      </c>
      <c r="X7639" s="4">
        <f t="shared" si="1185"/>
        <v>8.9331507383407352E-2</v>
      </c>
      <c r="Y7639" s="4">
        <f t="shared" si="1183"/>
        <v>8.8370188397397478E-2</v>
      </c>
      <c r="Z7639" s="4">
        <f t="shared" si="1184"/>
        <v>8.7712490202650012E-2</v>
      </c>
    </row>
    <row r="7640" spans="1:26" x14ac:dyDescent="0.25">
      <c r="A7640" s="16">
        <f t="shared" si="1193"/>
        <v>51173</v>
      </c>
      <c r="B7640">
        <f>+'[2]Ejercicio 1'!E7857</f>
        <v>7638</v>
      </c>
      <c r="C7640" s="5">
        <v>8.7227306140013339E-2</v>
      </c>
      <c r="D7640" s="4">
        <f t="shared" si="1188"/>
        <v>8.5358756326610705E-2</v>
      </c>
      <c r="E7640" s="6">
        <f t="shared" si="1189"/>
        <v>8.6286299720199799E-2</v>
      </c>
      <c r="F7640" s="7">
        <f t="shared" si="1190"/>
        <v>8.564273342684979E-2</v>
      </c>
      <c r="I7640" s="10">
        <v>7638</v>
      </c>
      <c r="J7640" s="8">
        <f t="shared" si="1191"/>
        <v>8.872730614001334E-2</v>
      </c>
      <c r="K7640" s="8">
        <f t="shared" si="1191"/>
        <v>8.6858756326610706E-2</v>
      </c>
      <c r="L7640" s="8">
        <f t="shared" si="1191"/>
        <v>8.7786299720199801E-2</v>
      </c>
      <c r="M7640" s="8">
        <f t="shared" si="1186"/>
        <v>8.7142733426849792E-2</v>
      </c>
      <c r="P7640">
        <v>7638</v>
      </c>
      <c r="Q7640" s="8">
        <f t="shared" si="1192"/>
        <v>8.5727306140013337E-2</v>
      </c>
      <c r="R7640" s="8">
        <f t="shared" si="1192"/>
        <v>8.3858756326610703E-2</v>
      </c>
      <c r="S7640" s="8">
        <f t="shared" si="1192"/>
        <v>8.4786299720199798E-2</v>
      </c>
      <c r="T7640" s="8">
        <f t="shared" si="1187"/>
        <v>8.4142733426849789E-2</v>
      </c>
      <c r="W7640">
        <v>7638</v>
      </c>
      <c r="X7640" s="4">
        <f t="shared" si="1185"/>
        <v>8.9332071962868326E-2</v>
      </c>
      <c r="Y7640" s="4">
        <f t="shared" si="1183"/>
        <v>8.8370740642522705E-2</v>
      </c>
      <c r="Z7640" s="4">
        <f t="shared" si="1184"/>
        <v>8.7713034062412945E-2</v>
      </c>
    </row>
    <row r="7641" spans="1:26" x14ac:dyDescent="0.25">
      <c r="A7641" s="16">
        <f t="shared" si="1193"/>
        <v>51174</v>
      </c>
      <c r="B7641">
        <f>+'[2]Ejercicio 1'!E7858</f>
        <v>7639</v>
      </c>
      <c r="C7641" s="5">
        <v>8.7227588284310362E-2</v>
      </c>
      <c r="D7641" s="4">
        <f t="shared" si="1188"/>
        <v>8.535902655432008E-2</v>
      </c>
      <c r="E7641" s="6">
        <f t="shared" si="1189"/>
        <v>8.6286575841924854E-2</v>
      </c>
      <c r="F7641" s="7">
        <f t="shared" si="1190"/>
        <v>8.5643005454575843E-2</v>
      </c>
      <c r="I7641" s="10">
        <v>7639</v>
      </c>
      <c r="J7641" s="8">
        <f t="shared" si="1191"/>
        <v>8.8727588284310363E-2</v>
      </c>
      <c r="K7641" s="8">
        <f t="shared" si="1191"/>
        <v>8.6859026554320082E-2</v>
      </c>
      <c r="L7641" s="8">
        <f t="shared" si="1191"/>
        <v>8.7786575841924855E-2</v>
      </c>
      <c r="M7641" s="8">
        <f t="shared" si="1186"/>
        <v>8.7143005454575845E-2</v>
      </c>
      <c r="P7641">
        <v>7639</v>
      </c>
      <c r="Q7641" s="8">
        <f t="shared" si="1192"/>
        <v>8.572758828431036E-2</v>
      </c>
      <c r="R7641" s="8">
        <f t="shared" si="1192"/>
        <v>8.3859026554320079E-2</v>
      </c>
      <c r="S7641" s="8">
        <f t="shared" si="1192"/>
        <v>8.4786575841924852E-2</v>
      </c>
      <c r="T7641" s="8">
        <f t="shared" si="1187"/>
        <v>8.4143005454575842E-2</v>
      </c>
      <c r="W7641">
        <v>7639</v>
      </c>
      <c r="X7641" s="4">
        <f t="shared" si="1185"/>
        <v>8.9332636542403976E-2</v>
      </c>
      <c r="Y7641" s="4">
        <f t="shared" si="1183"/>
        <v>8.8371292887611044E-2</v>
      </c>
      <c r="Z7641" s="4">
        <f t="shared" si="1184"/>
        <v>8.7713577922863911E-2</v>
      </c>
    </row>
    <row r="7642" spans="1:26" x14ac:dyDescent="0.25">
      <c r="A7642" s="16">
        <f t="shared" si="1193"/>
        <v>51175</v>
      </c>
      <c r="B7642">
        <f>+'[2]Ejercicio 1'!E7859</f>
        <v>7640</v>
      </c>
      <c r="C7642" s="5">
        <v>8.7227870428607371E-2</v>
      </c>
      <c r="D7642" s="4">
        <f t="shared" si="1188"/>
        <v>8.5359296781991917E-2</v>
      </c>
      <c r="E7642" s="6">
        <f t="shared" si="1189"/>
        <v>8.6286851963630562E-2</v>
      </c>
      <c r="F7642" s="7">
        <f t="shared" si="1190"/>
        <v>8.5643277482270505E-2</v>
      </c>
      <c r="I7642" s="10">
        <v>7640</v>
      </c>
      <c r="J7642" s="8">
        <f t="shared" si="1191"/>
        <v>8.8727870428607372E-2</v>
      </c>
      <c r="K7642" s="8">
        <f t="shared" si="1191"/>
        <v>8.6859296781991918E-2</v>
      </c>
      <c r="L7642" s="8">
        <f t="shared" si="1191"/>
        <v>8.7786851963630563E-2</v>
      </c>
      <c r="M7642" s="8">
        <f t="shared" si="1186"/>
        <v>8.7143277482270506E-2</v>
      </c>
      <c r="P7642">
        <v>7640</v>
      </c>
      <c r="Q7642" s="8">
        <f t="shared" si="1192"/>
        <v>8.572787042860737E-2</v>
      </c>
      <c r="R7642" s="8">
        <f t="shared" si="1192"/>
        <v>8.3859296781991916E-2</v>
      </c>
      <c r="S7642" s="8">
        <f t="shared" si="1192"/>
        <v>8.4786851963630561E-2</v>
      </c>
      <c r="T7642" s="8">
        <f t="shared" si="1187"/>
        <v>8.4143277482270504E-2</v>
      </c>
      <c r="W7642">
        <v>7640</v>
      </c>
      <c r="X7642" s="4">
        <f t="shared" si="1185"/>
        <v>8.9333201121959832E-2</v>
      </c>
      <c r="Y7642" s="4">
        <f t="shared" si="1183"/>
        <v>8.8371845132661622E-2</v>
      </c>
      <c r="Z7642" s="4">
        <f t="shared" si="1184"/>
        <v>8.7714121783226365E-2</v>
      </c>
    </row>
    <row r="7643" spans="1:26" x14ac:dyDescent="0.25">
      <c r="A7643" s="16">
        <f t="shared" si="1193"/>
        <v>51176</v>
      </c>
      <c r="B7643">
        <f>+'[2]Ejercicio 1'!E7860</f>
        <v>7641</v>
      </c>
      <c r="C7643" s="5">
        <v>8.7228152572904394E-2</v>
      </c>
      <c r="D7643" s="4">
        <f t="shared" si="1188"/>
        <v>8.5359567009626811E-2</v>
      </c>
      <c r="E7643" s="6">
        <f t="shared" si="1189"/>
        <v>8.6287128085317841E-2</v>
      </c>
      <c r="F7643" s="7">
        <f t="shared" si="1190"/>
        <v>8.5643549509933761E-2</v>
      </c>
      <c r="I7643" s="10">
        <v>7641</v>
      </c>
      <c r="J7643" s="8">
        <f t="shared" si="1191"/>
        <v>8.8728152572904395E-2</v>
      </c>
      <c r="K7643" s="8">
        <f t="shared" si="1191"/>
        <v>8.6859567009626812E-2</v>
      </c>
      <c r="L7643" s="8">
        <f t="shared" si="1191"/>
        <v>8.7787128085317842E-2</v>
      </c>
      <c r="M7643" s="8">
        <f t="shared" si="1186"/>
        <v>8.7143549509933763E-2</v>
      </c>
      <c r="P7643">
        <v>7641</v>
      </c>
      <c r="Q7643" s="8">
        <f t="shared" si="1192"/>
        <v>8.5728152572904393E-2</v>
      </c>
      <c r="R7643" s="8">
        <f t="shared" si="1192"/>
        <v>8.3859567009626809E-2</v>
      </c>
      <c r="S7643" s="8">
        <f t="shared" si="1192"/>
        <v>8.4787128085317839E-2</v>
      </c>
      <c r="T7643" s="8">
        <f t="shared" si="1187"/>
        <v>8.414354950993376E-2</v>
      </c>
      <c r="W7643">
        <v>7641</v>
      </c>
      <c r="X7643" s="4">
        <f t="shared" si="1185"/>
        <v>8.9333765701554338E-2</v>
      </c>
      <c r="Y7643" s="4">
        <f t="shared" si="1183"/>
        <v>8.8372397377601511E-2</v>
      </c>
      <c r="Z7643" s="4">
        <f t="shared" si="1184"/>
        <v>8.7714665642720957E-2</v>
      </c>
    </row>
    <row r="7644" spans="1:26" x14ac:dyDescent="0.25">
      <c r="A7644" s="16">
        <f t="shared" si="1193"/>
        <v>51177</v>
      </c>
      <c r="B7644">
        <f>+'[2]Ejercicio 1'!E7861</f>
        <v>7642</v>
      </c>
      <c r="C7644" s="5">
        <v>8.7228434717201417E-2</v>
      </c>
      <c r="D7644" s="4">
        <f t="shared" si="1188"/>
        <v>8.5359837237224956E-2</v>
      </c>
      <c r="E7644" s="6">
        <f t="shared" si="1189"/>
        <v>8.6287404206985788E-2</v>
      </c>
      <c r="F7644" s="7">
        <f t="shared" si="1190"/>
        <v>8.5643821537565598E-2</v>
      </c>
      <c r="I7644" s="10">
        <v>7642</v>
      </c>
      <c r="J7644" s="8">
        <f t="shared" si="1191"/>
        <v>8.8728434717201418E-2</v>
      </c>
      <c r="K7644" s="8">
        <f t="shared" si="1191"/>
        <v>8.6859837237224957E-2</v>
      </c>
      <c r="L7644" s="8">
        <f t="shared" si="1191"/>
        <v>8.7787404206985789E-2</v>
      </c>
      <c r="M7644" s="8">
        <f t="shared" si="1186"/>
        <v>8.7143821537565599E-2</v>
      </c>
      <c r="P7644">
        <v>7642</v>
      </c>
      <c r="Q7644" s="8">
        <f t="shared" si="1192"/>
        <v>8.5728434717201416E-2</v>
      </c>
      <c r="R7644" s="8">
        <f t="shared" si="1192"/>
        <v>8.3859837237224955E-2</v>
      </c>
      <c r="S7644" s="8">
        <f t="shared" si="1192"/>
        <v>8.4787404206985786E-2</v>
      </c>
      <c r="T7644" s="8">
        <f t="shared" si="1187"/>
        <v>8.4143821537565597E-2</v>
      </c>
      <c r="W7644">
        <v>7642</v>
      </c>
      <c r="X7644" s="4">
        <f t="shared" si="1185"/>
        <v>8.9334330281187049E-2</v>
      </c>
      <c r="Y7644" s="4">
        <f t="shared" si="1183"/>
        <v>8.837294962257565E-2</v>
      </c>
      <c r="Z7644" s="4">
        <f t="shared" si="1184"/>
        <v>8.7715209502909272E-2</v>
      </c>
    </row>
    <row r="7645" spans="1:26" x14ac:dyDescent="0.25">
      <c r="A7645" s="16">
        <f t="shared" si="1193"/>
        <v>51178</v>
      </c>
      <c r="B7645">
        <f>+'[2]Ejercicio 1'!E7862</f>
        <v>7643</v>
      </c>
      <c r="C7645" s="5">
        <v>8.722871686149844E-2</v>
      </c>
      <c r="D7645" s="4">
        <f t="shared" si="1188"/>
        <v>8.5360107464786186E-2</v>
      </c>
      <c r="E7645" s="6">
        <f t="shared" si="1189"/>
        <v>8.6287680328635291E-2</v>
      </c>
      <c r="F7645" s="7">
        <f t="shared" si="1190"/>
        <v>8.5644093565166043E-2</v>
      </c>
      <c r="I7645" s="10">
        <v>7643</v>
      </c>
      <c r="J7645" s="8">
        <f t="shared" si="1191"/>
        <v>8.8728716861498441E-2</v>
      </c>
      <c r="K7645" s="8">
        <f t="shared" si="1191"/>
        <v>8.6860107464786188E-2</v>
      </c>
      <c r="L7645" s="8">
        <f t="shared" si="1191"/>
        <v>8.7787680328635292E-2</v>
      </c>
      <c r="M7645" s="8">
        <f t="shared" si="1186"/>
        <v>8.7144093565166045E-2</v>
      </c>
      <c r="P7645">
        <v>7643</v>
      </c>
      <c r="Q7645" s="8">
        <f t="shared" si="1192"/>
        <v>8.5728716861498439E-2</v>
      </c>
      <c r="R7645" s="8">
        <f t="shared" si="1192"/>
        <v>8.3860107464786185E-2</v>
      </c>
      <c r="S7645" s="8">
        <f t="shared" si="1192"/>
        <v>8.478768032863529E-2</v>
      </c>
      <c r="T7645" s="8">
        <f t="shared" si="1187"/>
        <v>8.4144093565166042E-2</v>
      </c>
      <c r="W7645">
        <v>7643</v>
      </c>
      <c r="X7645" s="4">
        <f t="shared" si="1185"/>
        <v>8.9334894860839967E-2</v>
      </c>
      <c r="Y7645" s="4">
        <f t="shared" si="1183"/>
        <v>8.8373501867512902E-2</v>
      </c>
      <c r="Z7645" s="4">
        <f t="shared" si="1184"/>
        <v>8.7715753363003371E-2</v>
      </c>
    </row>
    <row r="7646" spans="1:26" x14ac:dyDescent="0.25">
      <c r="A7646" s="16">
        <f t="shared" si="1193"/>
        <v>51179</v>
      </c>
      <c r="B7646">
        <f>+'[2]Ejercicio 1'!E7863</f>
        <v>7644</v>
      </c>
      <c r="C7646" s="5">
        <v>8.7228999005795463E-2</v>
      </c>
      <c r="D7646" s="4">
        <f t="shared" si="1188"/>
        <v>8.5360377692310668E-2</v>
      </c>
      <c r="E7646" s="6">
        <f t="shared" si="1189"/>
        <v>8.6287956450266351E-2</v>
      </c>
      <c r="F7646" s="7">
        <f t="shared" si="1190"/>
        <v>8.5644365592735097E-2</v>
      </c>
      <c r="I7646" s="10">
        <v>7644</v>
      </c>
      <c r="J7646" s="8">
        <f t="shared" si="1191"/>
        <v>8.8728999005795464E-2</v>
      </c>
      <c r="K7646" s="8">
        <f t="shared" si="1191"/>
        <v>8.686037769231067E-2</v>
      </c>
      <c r="L7646" s="8">
        <f t="shared" si="1191"/>
        <v>8.7787956450266352E-2</v>
      </c>
      <c r="M7646" s="8">
        <f t="shared" si="1186"/>
        <v>8.7144365592735099E-2</v>
      </c>
      <c r="P7646">
        <v>7644</v>
      </c>
      <c r="Q7646" s="8">
        <f t="shared" si="1192"/>
        <v>8.5728999005795462E-2</v>
      </c>
      <c r="R7646" s="8">
        <f t="shared" si="1192"/>
        <v>8.3860377692310667E-2</v>
      </c>
      <c r="S7646" s="8">
        <f t="shared" si="1192"/>
        <v>8.478795645026635E-2</v>
      </c>
      <c r="T7646" s="8">
        <f t="shared" si="1187"/>
        <v>8.4144365592735096E-2</v>
      </c>
      <c r="W7646">
        <v>7644</v>
      </c>
      <c r="X7646" s="4">
        <f t="shared" si="1185"/>
        <v>8.9335459440568435E-2</v>
      </c>
      <c r="Y7646" s="4">
        <f t="shared" si="1183"/>
        <v>8.8374054112486167E-2</v>
      </c>
      <c r="Z7646" s="4">
        <f t="shared" si="1184"/>
        <v>8.7716297222235298E-2</v>
      </c>
    </row>
    <row r="7647" spans="1:26" x14ac:dyDescent="0.25">
      <c r="A7647" s="16">
        <f t="shared" si="1193"/>
        <v>51180</v>
      </c>
      <c r="B7647">
        <f>+'[2]Ejercicio 1'!E7864</f>
        <v>7645</v>
      </c>
      <c r="C7647" s="5">
        <v>8.7229281150092486E-2</v>
      </c>
      <c r="D7647" s="4">
        <f t="shared" si="1188"/>
        <v>8.5360647919798027E-2</v>
      </c>
      <c r="E7647" s="6">
        <f t="shared" si="1189"/>
        <v>8.6288232571878079E-2</v>
      </c>
      <c r="F7647" s="7">
        <f t="shared" si="1190"/>
        <v>8.5644637620272732E-2</v>
      </c>
      <c r="I7647" s="10">
        <v>7645</v>
      </c>
      <c r="J7647" s="8">
        <f t="shared" si="1191"/>
        <v>8.8729281150092487E-2</v>
      </c>
      <c r="K7647" s="8">
        <f t="shared" si="1191"/>
        <v>8.6860647919798029E-2</v>
      </c>
      <c r="L7647" s="8">
        <f t="shared" si="1191"/>
        <v>8.778823257187808E-2</v>
      </c>
      <c r="M7647" s="8">
        <f t="shared" si="1186"/>
        <v>8.7144637620272733E-2</v>
      </c>
      <c r="P7647">
        <v>7645</v>
      </c>
      <c r="Q7647" s="8">
        <f t="shared" si="1192"/>
        <v>8.5729281150092485E-2</v>
      </c>
      <c r="R7647" s="8">
        <f t="shared" si="1192"/>
        <v>8.3860647919798026E-2</v>
      </c>
      <c r="S7647" s="8">
        <f t="shared" si="1192"/>
        <v>8.4788232571878078E-2</v>
      </c>
      <c r="T7647" s="8">
        <f t="shared" si="1187"/>
        <v>8.414463762027273E-2</v>
      </c>
      <c r="W7647">
        <v>7645</v>
      </c>
      <c r="X7647" s="4">
        <f t="shared" si="1185"/>
        <v>8.9336024020316665E-2</v>
      </c>
      <c r="Y7647" s="4">
        <f t="shared" ref="Y7647:Y7710" si="1194">Tasa_Fwd(E7556,B7556,E7647,B7647,91)</f>
        <v>8.8374606357346994E-2</v>
      </c>
      <c r="Z7647" s="4">
        <f t="shared" si="1184"/>
        <v>8.77168410821524E-2</v>
      </c>
    </row>
    <row r="7648" spans="1:26" x14ac:dyDescent="0.25">
      <c r="A7648" s="16">
        <f t="shared" si="1193"/>
        <v>51181</v>
      </c>
      <c r="B7648">
        <f>+'[2]Ejercicio 1'!E7865</f>
        <v>7646</v>
      </c>
      <c r="C7648" s="5">
        <v>8.7229563294389495E-2</v>
      </c>
      <c r="D7648" s="4">
        <f t="shared" si="1188"/>
        <v>8.536091814724843E-2</v>
      </c>
      <c r="E7648" s="6">
        <f t="shared" si="1189"/>
        <v>8.6288508693470475E-2</v>
      </c>
      <c r="F7648" s="7">
        <f t="shared" si="1190"/>
        <v>8.5644909647778961E-2</v>
      </c>
      <c r="I7648" s="10">
        <v>7646</v>
      </c>
      <c r="J7648" s="8">
        <f t="shared" si="1191"/>
        <v>8.8729563294389496E-2</v>
      </c>
      <c r="K7648" s="8">
        <f t="shared" si="1191"/>
        <v>8.6860918147248431E-2</v>
      </c>
      <c r="L7648" s="8">
        <f t="shared" si="1191"/>
        <v>8.7788508693470477E-2</v>
      </c>
      <c r="M7648" s="8">
        <f t="shared" si="1186"/>
        <v>8.7144909647778962E-2</v>
      </c>
      <c r="P7648">
        <v>7646</v>
      </c>
      <c r="Q7648" s="8">
        <f t="shared" si="1192"/>
        <v>8.5729563294389494E-2</v>
      </c>
      <c r="R7648" s="8">
        <f t="shared" si="1192"/>
        <v>8.3860918147248428E-2</v>
      </c>
      <c r="S7648" s="8">
        <f t="shared" si="1192"/>
        <v>8.4788508693470474E-2</v>
      </c>
      <c r="T7648" s="8">
        <f t="shared" si="1187"/>
        <v>8.4144909647778959E-2</v>
      </c>
      <c r="W7648">
        <v>7646</v>
      </c>
      <c r="X7648" s="4">
        <f t="shared" si="1185"/>
        <v>8.9336588600103101E-2</v>
      </c>
      <c r="Y7648" s="4">
        <f t="shared" si="1194"/>
        <v>8.8375158602097145E-2</v>
      </c>
      <c r="Z7648" s="4">
        <f t="shared" ref="Z7648:Z7711" si="1195">Tasa_Fwd(F7620,B7620,F7648,B7648,28)</f>
        <v>8.7717384941983861E-2</v>
      </c>
    </row>
    <row r="7649" spans="1:26" x14ac:dyDescent="0.25">
      <c r="A7649" s="16">
        <f t="shared" si="1193"/>
        <v>51182</v>
      </c>
      <c r="B7649">
        <f>+'[2]Ejercicio 1'!E7866</f>
        <v>7647</v>
      </c>
      <c r="C7649" s="5">
        <v>8.7229845438686518E-2</v>
      </c>
      <c r="D7649" s="4">
        <f t="shared" si="1188"/>
        <v>8.5361188374661903E-2</v>
      </c>
      <c r="E7649" s="6">
        <f t="shared" si="1189"/>
        <v>8.6288784815044442E-2</v>
      </c>
      <c r="F7649" s="7">
        <f t="shared" si="1190"/>
        <v>8.5645181675253798E-2</v>
      </c>
      <c r="I7649" s="10">
        <v>7647</v>
      </c>
      <c r="J7649" s="8">
        <f t="shared" si="1191"/>
        <v>8.8729845438686519E-2</v>
      </c>
      <c r="K7649" s="8">
        <f t="shared" si="1191"/>
        <v>8.6861188374661905E-2</v>
      </c>
      <c r="L7649" s="8">
        <f t="shared" si="1191"/>
        <v>8.7788784815044443E-2</v>
      </c>
      <c r="M7649" s="8">
        <f t="shared" si="1186"/>
        <v>8.7145181675253799E-2</v>
      </c>
      <c r="P7649">
        <v>7647</v>
      </c>
      <c r="Q7649" s="8">
        <f t="shared" si="1192"/>
        <v>8.5729845438686517E-2</v>
      </c>
      <c r="R7649" s="8">
        <f t="shared" si="1192"/>
        <v>8.3861188374661902E-2</v>
      </c>
      <c r="S7649" s="8">
        <f t="shared" si="1192"/>
        <v>8.4788784815044441E-2</v>
      </c>
      <c r="T7649" s="8">
        <f t="shared" si="1187"/>
        <v>8.4145181675253797E-2</v>
      </c>
      <c r="W7649">
        <v>7647</v>
      </c>
      <c r="X7649" s="4">
        <f t="shared" si="1185"/>
        <v>8.933715317992863E-2</v>
      </c>
      <c r="Y7649" s="4">
        <f t="shared" si="1194"/>
        <v>8.8375710846884198E-2</v>
      </c>
      <c r="Z7649" s="4">
        <f t="shared" si="1195"/>
        <v>8.7717928801726811E-2</v>
      </c>
    </row>
    <row r="7650" spans="1:26" x14ac:dyDescent="0.25">
      <c r="A7650" s="16">
        <f t="shared" si="1193"/>
        <v>51183</v>
      </c>
      <c r="B7650">
        <f>+'[2]Ejercicio 1'!E7867</f>
        <v>7648</v>
      </c>
      <c r="C7650" s="5">
        <v>8.7230127582983541E-2</v>
      </c>
      <c r="D7650" s="4">
        <f t="shared" si="1188"/>
        <v>8.5361458602038448E-2</v>
      </c>
      <c r="E7650" s="6">
        <f t="shared" si="1189"/>
        <v>8.6289060936599951E-2</v>
      </c>
      <c r="F7650" s="7">
        <f t="shared" si="1190"/>
        <v>8.5645453702694371E-2</v>
      </c>
      <c r="I7650" s="10">
        <v>7648</v>
      </c>
      <c r="J7650" s="8">
        <f t="shared" si="1191"/>
        <v>8.8730127582983542E-2</v>
      </c>
      <c r="K7650" s="8">
        <f t="shared" si="1191"/>
        <v>8.6861458602038449E-2</v>
      </c>
      <c r="L7650" s="8">
        <f t="shared" si="1191"/>
        <v>8.7789060936599952E-2</v>
      </c>
      <c r="M7650" s="8">
        <f t="shared" si="1186"/>
        <v>8.7145453702694373E-2</v>
      </c>
      <c r="P7650">
        <v>7648</v>
      </c>
      <c r="Q7650" s="8">
        <f t="shared" si="1192"/>
        <v>8.573012758298354E-2</v>
      </c>
      <c r="R7650" s="8">
        <f t="shared" si="1192"/>
        <v>8.3861458602038447E-2</v>
      </c>
      <c r="S7650" s="8">
        <f t="shared" si="1192"/>
        <v>8.478906093659995E-2</v>
      </c>
      <c r="T7650" s="8">
        <f t="shared" si="1187"/>
        <v>8.414545370269437E-2</v>
      </c>
      <c r="W7650">
        <v>7648</v>
      </c>
      <c r="X7650" s="4">
        <f t="shared" si="1185"/>
        <v>8.9337717759792809E-2</v>
      </c>
      <c r="Y7650" s="4">
        <f t="shared" si="1194"/>
        <v>8.8376263091705487E-2</v>
      </c>
      <c r="Z7650" s="4">
        <f t="shared" si="1195"/>
        <v>8.7718472659822522E-2</v>
      </c>
    </row>
    <row r="7651" spans="1:26" x14ac:dyDescent="0.25">
      <c r="A7651" s="16">
        <f t="shared" si="1193"/>
        <v>51184</v>
      </c>
      <c r="B7651">
        <f>+'[2]Ejercicio 1'!E7868</f>
        <v>7649</v>
      </c>
      <c r="C7651" s="5">
        <v>8.7230409727280564E-2</v>
      </c>
      <c r="D7651" s="4">
        <f t="shared" si="1188"/>
        <v>8.5361728829378661E-2</v>
      </c>
      <c r="E7651" s="6">
        <f t="shared" si="1189"/>
        <v>8.6289337058136129E-2</v>
      </c>
      <c r="F7651" s="7">
        <f t="shared" si="1190"/>
        <v>8.5645725730106398E-2</v>
      </c>
      <c r="I7651" s="10">
        <v>7649</v>
      </c>
      <c r="J7651" s="8">
        <f t="shared" si="1191"/>
        <v>8.8730409727280565E-2</v>
      </c>
      <c r="K7651" s="8">
        <f t="shared" si="1191"/>
        <v>8.6861728829378662E-2</v>
      </c>
      <c r="L7651" s="8">
        <f t="shared" si="1191"/>
        <v>8.778933705813613E-2</v>
      </c>
      <c r="M7651" s="8">
        <f t="shared" si="1186"/>
        <v>8.7145725730106399E-2</v>
      </c>
      <c r="P7651">
        <v>7649</v>
      </c>
      <c r="Q7651" s="8">
        <f t="shared" si="1192"/>
        <v>8.5730409727280563E-2</v>
      </c>
      <c r="R7651" s="8">
        <f t="shared" si="1192"/>
        <v>8.3861728829378659E-2</v>
      </c>
      <c r="S7651" s="8">
        <f t="shared" si="1192"/>
        <v>8.4789337058136127E-2</v>
      </c>
      <c r="T7651" s="8">
        <f t="shared" si="1187"/>
        <v>8.4145725730106397E-2</v>
      </c>
      <c r="W7651">
        <v>7649</v>
      </c>
      <c r="X7651" s="4">
        <f t="shared" si="1185"/>
        <v>8.9338282339695194E-2</v>
      </c>
      <c r="Y7651" s="4">
        <f t="shared" si="1194"/>
        <v>8.837681533641524E-2</v>
      </c>
      <c r="Z7651" s="4">
        <f t="shared" si="1195"/>
        <v>8.7719016519388474E-2</v>
      </c>
    </row>
    <row r="7652" spans="1:26" x14ac:dyDescent="0.25">
      <c r="A7652" s="16">
        <f t="shared" si="1193"/>
        <v>51185</v>
      </c>
      <c r="B7652">
        <f>+'[2]Ejercicio 1'!E7869</f>
        <v>7650</v>
      </c>
      <c r="C7652" s="5">
        <v>8.7230691871577587E-2</v>
      </c>
      <c r="D7652" s="4">
        <f t="shared" si="1188"/>
        <v>8.536199905668132E-2</v>
      </c>
      <c r="E7652" s="6">
        <f t="shared" si="1189"/>
        <v>8.6289613179653876E-2</v>
      </c>
      <c r="F7652" s="7">
        <f t="shared" si="1190"/>
        <v>8.5645997757487019E-2</v>
      </c>
      <c r="I7652" s="10">
        <v>7650</v>
      </c>
      <c r="J7652" s="8">
        <f t="shared" si="1191"/>
        <v>8.8730691871577588E-2</v>
      </c>
      <c r="K7652" s="8">
        <f t="shared" si="1191"/>
        <v>8.6861999056681322E-2</v>
      </c>
      <c r="L7652" s="8">
        <f t="shared" si="1191"/>
        <v>8.7789613179653878E-2</v>
      </c>
      <c r="M7652" s="8">
        <f t="shared" si="1186"/>
        <v>8.714599775748702E-2</v>
      </c>
      <c r="P7652">
        <v>7650</v>
      </c>
      <c r="Q7652" s="8">
        <f t="shared" si="1192"/>
        <v>8.5730691871577586E-2</v>
      </c>
      <c r="R7652" s="8">
        <f t="shared" si="1192"/>
        <v>8.3861999056681319E-2</v>
      </c>
      <c r="S7652" s="8">
        <f t="shared" si="1192"/>
        <v>8.4789613179653875E-2</v>
      </c>
      <c r="T7652" s="8">
        <f t="shared" si="1187"/>
        <v>8.4145997757487018E-2</v>
      </c>
      <c r="W7652">
        <v>7650</v>
      </c>
      <c r="X7652" s="4">
        <f t="shared" si="1185"/>
        <v>8.9338846919635798E-2</v>
      </c>
      <c r="Y7652" s="4">
        <f t="shared" si="1194"/>
        <v>8.8377367581088967E-2</v>
      </c>
      <c r="Z7652" s="4">
        <f t="shared" si="1195"/>
        <v>8.7719560378863068E-2</v>
      </c>
    </row>
    <row r="7653" spans="1:26" x14ac:dyDescent="0.25">
      <c r="A7653" s="16">
        <f t="shared" si="1193"/>
        <v>51186</v>
      </c>
      <c r="B7653">
        <f>+'[2]Ejercicio 1'!E7870</f>
        <v>7651</v>
      </c>
      <c r="C7653" s="5">
        <v>8.723097401587461E-2</v>
      </c>
      <c r="D7653" s="4">
        <f t="shared" si="1188"/>
        <v>8.5362269283947051E-2</v>
      </c>
      <c r="E7653" s="6">
        <f t="shared" si="1189"/>
        <v>8.6289889301152278E-2</v>
      </c>
      <c r="F7653" s="7">
        <f t="shared" si="1190"/>
        <v>8.5646269784836235E-2</v>
      </c>
      <c r="I7653" s="10">
        <v>7651</v>
      </c>
      <c r="J7653" s="8">
        <f t="shared" si="1191"/>
        <v>8.8730974015874611E-2</v>
      </c>
      <c r="K7653" s="8">
        <f t="shared" si="1191"/>
        <v>8.6862269283947052E-2</v>
      </c>
      <c r="L7653" s="8">
        <f t="shared" si="1191"/>
        <v>8.778988930115228E-2</v>
      </c>
      <c r="M7653" s="8">
        <f t="shared" si="1186"/>
        <v>8.7146269784836236E-2</v>
      </c>
      <c r="P7653">
        <v>7651</v>
      </c>
      <c r="Q7653" s="8">
        <f t="shared" si="1192"/>
        <v>8.5730974015874609E-2</v>
      </c>
      <c r="R7653" s="8">
        <f t="shared" si="1192"/>
        <v>8.386226928394705E-2</v>
      </c>
      <c r="S7653" s="8">
        <f t="shared" si="1192"/>
        <v>8.4789889301152277E-2</v>
      </c>
      <c r="T7653" s="8">
        <f t="shared" si="1187"/>
        <v>8.4146269784836233E-2</v>
      </c>
      <c r="W7653">
        <v>7651</v>
      </c>
      <c r="X7653" s="4">
        <f t="shared" si="1185"/>
        <v>8.9339411499615481E-2</v>
      </c>
      <c r="Y7653" s="4">
        <f t="shared" si="1194"/>
        <v>8.8377919825724044E-2</v>
      </c>
      <c r="Z7653" s="4">
        <f t="shared" si="1195"/>
        <v>8.7720104238252022E-2</v>
      </c>
    </row>
    <row r="7654" spans="1:26" x14ac:dyDescent="0.25">
      <c r="A7654" s="16">
        <f t="shared" si="1193"/>
        <v>51187</v>
      </c>
      <c r="B7654">
        <f>+'[2]Ejercicio 1'!E7871</f>
        <v>7652</v>
      </c>
      <c r="C7654" s="5">
        <v>8.7231256160171633E-2</v>
      </c>
      <c r="D7654" s="4">
        <f t="shared" si="1188"/>
        <v>8.5362539511176047E-2</v>
      </c>
      <c r="E7654" s="6">
        <f t="shared" si="1189"/>
        <v>8.6290165422632251E-2</v>
      </c>
      <c r="F7654" s="7">
        <f t="shared" si="1190"/>
        <v>8.5646541812154045E-2</v>
      </c>
      <c r="I7654" s="10">
        <v>7652</v>
      </c>
      <c r="J7654" s="8">
        <f t="shared" si="1191"/>
        <v>8.8731256160171634E-2</v>
      </c>
      <c r="K7654" s="8">
        <f t="shared" si="1191"/>
        <v>8.6862539511176048E-2</v>
      </c>
      <c r="L7654" s="8">
        <f t="shared" si="1191"/>
        <v>8.7790165422632252E-2</v>
      </c>
      <c r="M7654" s="8">
        <f t="shared" si="1186"/>
        <v>8.7146541812154046E-2</v>
      </c>
      <c r="P7654">
        <v>7652</v>
      </c>
      <c r="Q7654" s="8">
        <f t="shared" si="1192"/>
        <v>8.5731256160171632E-2</v>
      </c>
      <c r="R7654" s="8">
        <f t="shared" si="1192"/>
        <v>8.3862539511176046E-2</v>
      </c>
      <c r="S7654" s="8">
        <f t="shared" si="1192"/>
        <v>8.4790165422632249E-2</v>
      </c>
      <c r="T7654" s="8">
        <f t="shared" si="1187"/>
        <v>8.4146541812154044E-2</v>
      </c>
      <c r="W7654">
        <v>7652</v>
      </c>
      <c r="X7654" s="4">
        <f t="shared" si="1185"/>
        <v>8.9339976079633385E-2</v>
      </c>
      <c r="Y7654" s="4">
        <f t="shared" si="1194"/>
        <v>8.8378472070321346E-2</v>
      </c>
      <c r="Z7654" s="4">
        <f t="shared" si="1195"/>
        <v>8.7720648096773102E-2</v>
      </c>
    </row>
    <row r="7655" spans="1:26" x14ac:dyDescent="0.25">
      <c r="A7655" s="16">
        <f t="shared" si="1193"/>
        <v>51188</v>
      </c>
      <c r="B7655">
        <f>+'[2]Ejercicio 1'!E7872</f>
        <v>7653</v>
      </c>
      <c r="C7655" s="5">
        <v>8.7231538304468642E-2</v>
      </c>
      <c r="D7655" s="4">
        <f t="shared" si="1188"/>
        <v>8.5362809738367906E-2</v>
      </c>
      <c r="E7655" s="6">
        <f t="shared" si="1189"/>
        <v>8.6290441544092891E-2</v>
      </c>
      <c r="F7655" s="7">
        <f t="shared" si="1190"/>
        <v>8.5646813839437605E-2</v>
      </c>
      <c r="I7655" s="10">
        <v>7653</v>
      </c>
      <c r="J7655" s="8">
        <f t="shared" si="1191"/>
        <v>8.8731538304468643E-2</v>
      </c>
      <c r="K7655" s="8">
        <f t="shared" si="1191"/>
        <v>8.6862809738367908E-2</v>
      </c>
      <c r="L7655" s="8">
        <f t="shared" si="1191"/>
        <v>8.7790441544092893E-2</v>
      </c>
      <c r="M7655" s="8">
        <f t="shared" si="1186"/>
        <v>8.7146813839437606E-2</v>
      </c>
      <c r="P7655">
        <v>7653</v>
      </c>
      <c r="Q7655" s="8">
        <f t="shared" si="1192"/>
        <v>8.5731538304468641E-2</v>
      </c>
      <c r="R7655" s="8">
        <f t="shared" si="1192"/>
        <v>8.3862809738367905E-2</v>
      </c>
      <c r="S7655" s="8">
        <f t="shared" si="1192"/>
        <v>8.479044154409289E-2</v>
      </c>
      <c r="T7655" s="8">
        <f t="shared" si="1187"/>
        <v>8.4146813839437604E-2</v>
      </c>
      <c r="W7655">
        <v>7653</v>
      </c>
      <c r="X7655" s="4">
        <f t="shared" si="1185"/>
        <v>8.9340540659689494E-2</v>
      </c>
      <c r="Y7655" s="4">
        <f t="shared" si="1194"/>
        <v>8.8379024314880872E-2</v>
      </c>
      <c r="Z7655" s="4">
        <f t="shared" si="1195"/>
        <v>8.7721191955202824E-2</v>
      </c>
    </row>
    <row r="7656" spans="1:26" x14ac:dyDescent="0.25">
      <c r="A7656" s="16">
        <f t="shared" si="1193"/>
        <v>51189</v>
      </c>
      <c r="B7656">
        <f>+'[2]Ejercicio 1'!E7873</f>
        <v>7654</v>
      </c>
      <c r="C7656" s="5">
        <v>8.7231820448765665E-2</v>
      </c>
      <c r="D7656" s="4">
        <f t="shared" si="1188"/>
        <v>8.5363079965523433E-2</v>
      </c>
      <c r="E7656" s="6">
        <f t="shared" si="1189"/>
        <v>8.62907176655342E-2</v>
      </c>
      <c r="F7656" s="7">
        <f t="shared" si="1190"/>
        <v>8.5647085866692604E-2</v>
      </c>
      <c r="I7656" s="10">
        <v>7654</v>
      </c>
      <c r="J7656" s="8">
        <f t="shared" si="1191"/>
        <v>8.8731820448765666E-2</v>
      </c>
      <c r="K7656" s="8">
        <f t="shared" si="1191"/>
        <v>8.6863079965523435E-2</v>
      </c>
      <c r="L7656" s="8">
        <f t="shared" si="1191"/>
        <v>8.7790717665534201E-2</v>
      </c>
      <c r="M7656" s="8">
        <f t="shared" si="1186"/>
        <v>8.7147085866692606E-2</v>
      </c>
      <c r="P7656">
        <v>7654</v>
      </c>
      <c r="Q7656" s="8">
        <f t="shared" si="1192"/>
        <v>8.5731820448765664E-2</v>
      </c>
      <c r="R7656" s="8">
        <f t="shared" si="1192"/>
        <v>8.3863079965523432E-2</v>
      </c>
      <c r="S7656" s="8">
        <f t="shared" si="1192"/>
        <v>8.4790717665534199E-2</v>
      </c>
      <c r="T7656" s="8">
        <f t="shared" si="1187"/>
        <v>8.4147085866692603E-2</v>
      </c>
      <c r="W7656">
        <v>7654</v>
      </c>
      <c r="X7656" s="4">
        <f t="shared" si="1185"/>
        <v>8.9341105239766697E-2</v>
      </c>
      <c r="Y7656" s="4">
        <f t="shared" si="1194"/>
        <v>8.8379576559401762E-2</v>
      </c>
      <c r="Z7656" s="4">
        <f t="shared" si="1195"/>
        <v>8.7721735814326268E-2</v>
      </c>
    </row>
    <row r="7657" spans="1:26" x14ac:dyDescent="0.25">
      <c r="A7657" s="16">
        <f t="shared" si="1193"/>
        <v>51190</v>
      </c>
      <c r="B7657">
        <f>+'[2]Ejercicio 1'!E7874</f>
        <v>7655</v>
      </c>
      <c r="C7657" s="5">
        <v>8.7232102593062688E-2</v>
      </c>
      <c r="D7657" s="4">
        <f t="shared" si="1188"/>
        <v>8.5363350192641629E-2</v>
      </c>
      <c r="E7657" s="6">
        <f t="shared" si="1189"/>
        <v>8.6290993786957954E-2</v>
      </c>
      <c r="F7657" s="7">
        <f t="shared" si="1190"/>
        <v>8.5647357893916212E-2</v>
      </c>
      <c r="I7657" s="10">
        <v>7655</v>
      </c>
      <c r="J7657" s="8">
        <f t="shared" si="1191"/>
        <v>8.8732102593062689E-2</v>
      </c>
      <c r="K7657" s="8">
        <f t="shared" si="1191"/>
        <v>8.6863350192641631E-2</v>
      </c>
      <c r="L7657" s="8">
        <f t="shared" si="1191"/>
        <v>8.7790993786957955E-2</v>
      </c>
      <c r="M7657" s="8">
        <f t="shared" si="1186"/>
        <v>8.7147357893916214E-2</v>
      </c>
      <c r="P7657">
        <v>7655</v>
      </c>
      <c r="Q7657" s="8">
        <f t="shared" si="1192"/>
        <v>8.5732102593062687E-2</v>
      </c>
      <c r="R7657" s="8">
        <f t="shared" si="1192"/>
        <v>8.3863350192641628E-2</v>
      </c>
      <c r="S7657" s="8">
        <f t="shared" si="1192"/>
        <v>8.4790993786957952E-2</v>
      </c>
      <c r="T7657" s="8">
        <f t="shared" si="1187"/>
        <v>8.4147357893916211E-2</v>
      </c>
      <c r="W7657">
        <v>7655</v>
      </c>
      <c r="X7657" s="4">
        <f t="shared" si="1185"/>
        <v>8.9341669819918118E-2</v>
      </c>
      <c r="Y7657" s="4">
        <f t="shared" si="1194"/>
        <v>8.8380128803959526E-2</v>
      </c>
      <c r="Z7657" s="4">
        <f t="shared" si="1195"/>
        <v>8.7722279673358369E-2</v>
      </c>
    </row>
    <row r="7658" spans="1:26" x14ac:dyDescent="0.25">
      <c r="A7658" s="16">
        <f t="shared" si="1193"/>
        <v>51191</v>
      </c>
      <c r="B7658">
        <f>+'[2]Ejercicio 1'!E7875</f>
        <v>7656</v>
      </c>
      <c r="C7658" s="5">
        <v>8.7232384737359711E-2</v>
      </c>
      <c r="D7658" s="4">
        <f t="shared" si="1188"/>
        <v>8.5363620419722869E-2</v>
      </c>
      <c r="E7658" s="6">
        <f t="shared" si="1189"/>
        <v>8.6291269908362375E-2</v>
      </c>
      <c r="F7658" s="7">
        <f t="shared" si="1190"/>
        <v>8.5647629921108415E-2</v>
      </c>
      <c r="I7658" s="10">
        <v>7656</v>
      </c>
      <c r="J7658" s="8">
        <f t="shared" si="1191"/>
        <v>8.8732384737359712E-2</v>
      </c>
      <c r="K7658" s="8">
        <f t="shared" si="1191"/>
        <v>8.686362041972287E-2</v>
      </c>
      <c r="L7658" s="8">
        <f t="shared" si="1191"/>
        <v>8.7791269908362377E-2</v>
      </c>
      <c r="M7658" s="8">
        <f t="shared" si="1186"/>
        <v>8.7147629921108416E-2</v>
      </c>
      <c r="P7658">
        <v>7656</v>
      </c>
      <c r="Q7658" s="8">
        <f t="shared" si="1192"/>
        <v>8.573238473735971E-2</v>
      </c>
      <c r="R7658" s="8">
        <f t="shared" si="1192"/>
        <v>8.3863620419722867E-2</v>
      </c>
      <c r="S7658" s="8">
        <f t="shared" si="1192"/>
        <v>8.4791269908362374E-2</v>
      </c>
      <c r="T7658" s="8">
        <f t="shared" si="1187"/>
        <v>8.4147629921108413E-2</v>
      </c>
      <c r="W7658">
        <v>7656</v>
      </c>
      <c r="X7658" s="4">
        <f t="shared" si="1185"/>
        <v>8.9342234400090176E-2</v>
      </c>
      <c r="Y7658" s="4">
        <f t="shared" si="1194"/>
        <v>8.8380681048405754E-2</v>
      </c>
      <c r="Z7658" s="4">
        <f t="shared" si="1195"/>
        <v>8.7722823532301958E-2</v>
      </c>
    </row>
    <row r="7659" spans="1:26" x14ac:dyDescent="0.25">
      <c r="A7659" s="16">
        <f t="shared" si="1193"/>
        <v>51192</v>
      </c>
      <c r="B7659">
        <f>+'[2]Ejercicio 1'!E7876</f>
        <v>7657</v>
      </c>
      <c r="C7659" s="5">
        <v>8.7232666881656734E-2</v>
      </c>
      <c r="D7659" s="4">
        <f t="shared" si="1188"/>
        <v>8.5363890646767179E-2</v>
      </c>
      <c r="E7659" s="6">
        <f t="shared" si="1189"/>
        <v>8.6291546029747479E-2</v>
      </c>
      <c r="F7659" s="7">
        <f t="shared" si="1190"/>
        <v>8.5647901948266353E-2</v>
      </c>
      <c r="I7659" s="10">
        <v>7657</v>
      </c>
      <c r="J7659" s="8">
        <f t="shared" si="1191"/>
        <v>8.8732666881656735E-2</v>
      </c>
      <c r="K7659" s="8">
        <f t="shared" si="1191"/>
        <v>8.6863890646767181E-2</v>
      </c>
      <c r="L7659" s="8">
        <f t="shared" si="1191"/>
        <v>8.779154602974748E-2</v>
      </c>
      <c r="M7659" s="8">
        <f t="shared" si="1186"/>
        <v>8.7147901948266354E-2</v>
      </c>
      <c r="P7659">
        <v>7657</v>
      </c>
      <c r="Q7659" s="8">
        <f t="shared" si="1192"/>
        <v>8.5732666881656733E-2</v>
      </c>
      <c r="R7659" s="8">
        <f t="shared" si="1192"/>
        <v>8.3863890646767178E-2</v>
      </c>
      <c r="S7659" s="8">
        <f t="shared" si="1192"/>
        <v>8.4791546029747478E-2</v>
      </c>
      <c r="T7659" s="8">
        <f t="shared" si="1187"/>
        <v>8.4147901948266352E-2</v>
      </c>
      <c r="W7659">
        <v>7657</v>
      </c>
      <c r="X7659" s="4">
        <f t="shared" si="1185"/>
        <v>8.9342798980300453E-2</v>
      </c>
      <c r="Y7659" s="4">
        <f t="shared" si="1194"/>
        <v>8.8381233292740405E-2</v>
      </c>
      <c r="Z7659" s="4">
        <f t="shared" si="1195"/>
        <v>8.7723367390377671E-2</v>
      </c>
    </row>
    <row r="7660" spans="1:26" x14ac:dyDescent="0.25">
      <c r="A7660" s="16">
        <f t="shared" si="1193"/>
        <v>51193</v>
      </c>
      <c r="B7660">
        <f>+'[2]Ejercicio 1'!E7877</f>
        <v>7658</v>
      </c>
      <c r="C7660" s="5">
        <v>8.7232949025953757E-2</v>
      </c>
      <c r="D7660" s="4">
        <f t="shared" si="1188"/>
        <v>8.5364160873774561E-2</v>
      </c>
      <c r="E7660" s="6">
        <f t="shared" si="1189"/>
        <v>8.6291822151114125E-2</v>
      </c>
      <c r="F7660" s="7">
        <f t="shared" si="1190"/>
        <v>8.5648173975395744E-2</v>
      </c>
      <c r="I7660" s="10">
        <v>7658</v>
      </c>
      <c r="J7660" s="8">
        <f t="shared" si="1191"/>
        <v>8.8732949025953758E-2</v>
      </c>
      <c r="K7660" s="8">
        <f t="shared" si="1191"/>
        <v>8.6864160873774562E-2</v>
      </c>
      <c r="L7660" s="8">
        <f t="shared" si="1191"/>
        <v>8.7791822151114127E-2</v>
      </c>
      <c r="M7660" s="8">
        <f t="shared" si="1186"/>
        <v>8.7148173975395746E-2</v>
      </c>
      <c r="P7660">
        <v>7658</v>
      </c>
      <c r="Q7660" s="8">
        <f t="shared" si="1192"/>
        <v>8.5732949025953756E-2</v>
      </c>
      <c r="R7660" s="8">
        <f t="shared" si="1192"/>
        <v>8.386416087377456E-2</v>
      </c>
      <c r="S7660" s="8">
        <f t="shared" si="1192"/>
        <v>8.4791822151114124E-2</v>
      </c>
      <c r="T7660" s="8">
        <f t="shared" si="1187"/>
        <v>8.4148173975395743E-2</v>
      </c>
      <c r="W7660">
        <v>7658</v>
      </c>
      <c r="X7660" s="4">
        <f t="shared" si="1185"/>
        <v>8.934336356054938E-2</v>
      </c>
      <c r="Y7660" s="4">
        <f t="shared" si="1194"/>
        <v>8.8381785537111082E-2</v>
      </c>
      <c r="Z7660" s="4">
        <f t="shared" si="1195"/>
        <v>8.7723911249147121E-2</v>
      </c>
    </row>
    <row r="7661" spans="1:26" x14ac:dyDescent="0.25">
      <c r="A7661" s="16">
        <f t="shared" si="1193"/>
        <v>51194</v>
      </c>
      <c r="B7661">
        <f>+'[2]Ejercicio 1'!E7878</f>
        <v>7659</v>
      </c>
      <c r="C7661" s="5">
        <v>8.723323117025078E-2</v>
      </c>
      <c r="D7661" s="4">
        <f t="shared" si="1188"/>
        <v>8.5364431100745E-2</v>
      </c>
      <c r="E7661" s="6">
        <f t="shared" si="1189"/>
        <v>8.6292098272461454E-2</v>
      </c>
      <c r="F7661" s="7">
        <f t="shared" si="1190"/>
        <v>8.5648446002493744E-2</v>
      </c>
      <c r="I7661" s="10">
        <v>7659</v>
      </c>
      <c r="J7661" s="8">
        <f t="shared" si="1191"/>
        <v>8.8733231170250781E-2</v>
      </c>
      <c r="K7661" s="8">
        <f t="shared" si="1191"/>
        <v>8.6864431100745002E-2</v>
      </c>
      <c r="L7661" s="8">
        <f t="shared" si="1191"/>
        <v>8.7792098272461455E-2</v>
      </c>
      <c r="M7661" s="8">
        <f t="shared" si="1186"/>
        <v>8.7148446002493746E-2</v>
      </c>
      <c r="P7661">
        <v>7659</v>
      </c>
      <c r="Q7661" s="8">
        <f t="shared" si="1192"/>
        <v>8.5733231170250779E-2</v>
      </c>
      <c r="R7661" s="8">
        <f t="shared" si="1192"/>
        <v>8.3864431100744999E-2</v>
      </c>
      <c r="S7661" s="8">
        <f t="shared" si="1192"/>
        <v>8.4792098272461452E-2</v>
      </c>
      <c r="T7661" s="8">
        <f t="shared" si="1187"/>
        <v>8.4148446002493743E-2</v>
      </c>
      <c r="W7661">
        <v>7659</v>
      </c>
      <c r="X7661" s="4">
        <f t="shared" si="1185"/>
        <v>8.9343928140818513E-2</v>
      </c>
      <c r="Y7661" s="4">
        <f t="shared" si="1194"/>
        <v>8.8382337781443096E-2</v>
      </c>
      <c r="Z7661" s="4">
        <f t="shared" si="1195"/>
        <v>8.7724455107825214E-2</v>
      </c>
    </row>
    <row r="7662" spans="1:26" x14ac:dyDescent="0.25">
      <c r="A7662" s="16">
        <f t="shared" si="1193"/>
        <v>51195</v>
      </c>
      <c r="B7662">
        <f>+'[2]Ejercicio 1'!E7879</f>
        <v>7660</v>
      </c>
      <c r="C7662" s="5">
        <v>8.7233513314547789E-2</v>
      </c>
      <c r="D7662" s="4">
        <f t="shared" si="1188"/>
        <v>8.5364701327678913E-2</v>
      </c>
      <c r="E7662" s="6">
        <f t="shared" si="1189"/>
        <v>8.6292374393791213E-2</v>
      </c>
      <c r="F7662" s="7">
        <f t="shared" si="1190"/>
        <v>8.5648718029557466E-2</v>
      </c>
      <c r="I7662" s="10">
        <v>7660</v>
      </c>
      <c r="J7662" s="8">
        <f t="shared" si="1191"/>
        <v>8.8733513314547791E-2</v>
      </c>
      <c r="K7662" s="8">
        <f t="shared" si="1191"/>
        <v>8.6864701327678914E-2</v>
      </c>
      <c r="L7662" s="8">
        <f t="shared" si="1191"/>
        <v>8.7792374393791214E-2</v>
      </c>
      <c r="M7662" s="8">
        <f t="shared" si="1186"/>
        <v>8.7148718029557468E-2</v>
      </c>
      <c r="P7662">
        <v>7660</v>
      </c>
      <c r="Q7662" s="8">
        <f t="shared" si="1192"/>
        <v>8.5733513314547788E-2</v>
      </c>
      <c r="R7662" s="8">
        <f t="shared" si="1192"/>
        <v>8.3864701327678912E-2</v>
      </c>
      <c r="S7662" s="8">
        <f t="shared" si="1192"/>
        <v>8.4792374393791212E-2</v>
      </c>
      <c r="T7662" s="8">
        <f t="shared" si="1187"/>
        <v>8.4148718029557465E-2</v>
      </c>
      <c r="W7662">
        <v>7660</v>
      </c>
      <c r="X7662" s="4">
        <f t="shared" si="1185"/>
        <v>8.9344492721163182E-2</v>
      </c>
      <c r="Y7662" s="4">
        <f t="shared" si="1194"/>
        <v>8.8382890025812899E-2</v>
      </c>
      <c r="Z7662" s="4">
        <f t="shared" si="1195"/>
        <v>8.772499896563829E-2</v>
      </c>
    </row>
    <row r="7663" spans="1:26" x14ac:dyDescent="0.25">
      <c r="A7663" s="16">
        <f t="shared" si="1193"/>
        <v>51196</v>
      </c>
      <c r="B7663">
        <f>+'[2]Ejercicio 1'!E7880</f>
        <v>7661</v>
      </c>
      <c r="C7663" s="5">
        <v>8.7233795458844812E-2</v>
      </c>
      <c r="D7663" s="4">
        <f t="shared" si="1188"/>
        <v>8.5364971554575689E-2</v>
      </c>
      <c r="E7663" s="6">
        <f t="shared" si="1189"/>
        <v>8.6292650515100766E-2</v>
      </c>
      <c r="F7663" s="7">
        <f t="shared" si="1190"/>
        <v>8.5648990056592655E-2</v>
      </c>
      <c r="I7663" s="10">
        <v>7661</v>
      </c>
      <c r="J7663" s="8">
        <f t="shared" si="1191"/>
        <v>8.8733795458844814E-2</v>
      </c>
      <c r="K7663" s="8">
        <f t="shared" si="1191"/>
        <v>8.686497155457569E-2</v>
      </c>
      <c r="L7663" s="8">
        <f t="shared" si="1191"/>
        <v>8.7792650515100767E-2</v>
      </c>
      <c r="M7663" s="8">
        <f t="shared" si="1186"/>
        <v>8.7148990056592657E-2</v>
      </c>
      <c r="P7663">
        <v>7661</v>
      </c>
      <c r="Q7663" s="8">
        <f t="shared" si="1192"/>
        <v>8.5733795458844811E-2</v>
      </c>
      <c r="R7663" s="8">
        <f t="shared" si="1192"/>
        <v>8.3864971554575687E-2</v>
      </c>
      <c r="S7663" s="8">
        <f t="shared" si="1192"/>
        <v>8.4792650515100765E-2</v>
      </c>
      <c r="T7663" s="8">
        <f t="shared" si="1187"/>
        <v>8.4148990056592654E-2</v>
      </c>
      <c r="W7663">
        <v>7661</v>
      </c>
      <c r="X7663" s="4">
        <f t="shared" si="1185"/>
        <v>8.9345057301527184E-2</v>
      </c>
      <c r="Y7663" s="4">
        <f t="shared" si="1194"/>
        <v>8.8383442270069376E-2</v>
      </c>
      <c r="Z7663" s="4">
        <f t="shared" si="1195"/>
        <v>8.7725542824136526E-2</v>
      </c>
    </row>
    <row r="7664" spans="1:26" x14ac:dyDescent="0.25">
      <c r="A7664" s="16">
        <f t="shared" si="1193"/>
        <v>51197</v>
      </c>
      <c r="B7664">
        <f>+'[2]Ejercicio 1'!E7881</f>
        <v>7662</v>
      </c>
      <c r="C7664" s="5">
        <v>8.7234077603141835E-2</v>
      </c>
      <c r="D7664" s="4">
        <f t="shared" si="1188"/>
        <v>8.5365241781435314E-2</v>
      </c>
      <c r="E7664" s="6">
        <f t="shared" si="1189"/>
        <v>8.6292926636391862E-2</v>
      </c>
      <c r="F7664" s="7">
        <f t="shared" si="1190"/>
        <v>8.564926208359358E-2</v>
      </c>
      <c r="I7664" s="10">
        <v>7662</v>
      </c>
      <c r="J7664" s="8">
        <f t="shared" si="1191"/>
        <v>8.8734077603141837E-2</v>
      </c>
      <c r="K7664" s="8">
        <f t="shared" si="1191"/>
        <v>8.6865241781435315E-2</v>
      </c>
      <c r="L7664" s="8">
        <f t="shared" si="1191"/>
        <v>8.7792926636391863E-2</v>
      </c>
      <c r="M7664" s="8">
        <f t="shared" si="1186"/>
        <v>8.7149262083593582E-2</v>
      </c>
      <c r="P7664">
        <v>7662</v>
      </c>
      <c r="Q7664" s="8">
        <f t="shared" si="1192"/>
        <v>8.5734077603141834E-2</v>
      </c>
      <c r="R7664" s="8">
        <f t="shared" si="1192"/>
        <v>8.3865241781435312E-2</v>
      </c>
      <c r="S7664" s="8">
        <f t="shared" si="1192"/>
        <v>8.479292663639186E-2</v>
      </c>
      <c r="T7664" s="8">
        <f t="shared" si="1187"/>
        <v>8.4149262083593579E-2</v>
      </c>
      <c r="W7664">
        <v>7662</v>
      </c>
      <c r="X7664" s="4">
        <f t="shared" si="1185"/>
        <v>8.9345621881930265E-2</v>
      </c>
      <c r="Y7664" s="4">
        <f t="shared" si="1194"/>
        <v>8.8383994514288952E-2</v>
      </c>
      <c r="Z7664" s="4">
        <f t="shared" si="1195"/>
        <v>8.7726086680990356E-2</v>
      </c>
    </row>
    <row r="7665" spans="1:26" x14ac:dyDescent="0.25">
      <c r="A7665" s="16">
        <f t="shared" si="1193"/>
        <v>51198</v>
      </c>
      <c r="B7665">
        <f>+'[2]Ejercicio 1'!E7882</f>
        <v>7663</v>
      </c>
      <c r="C7665" s="5">
        <v>8.7234359747438858E-2</v>
      </c>
      <c r="D7665" s="4">
        <f t="shared" si="1188"/>
        <v>8.5365512008258218E-2</v>
      </c>
      <c r="E7665" s="6">
        <f t="shared" si="1189"/>
        <v>8.6293202757663653E-2</v>
      </c>
      <c r="F7665" s="7">
        <f t="shared" si="1190"/>
        <v>8.5649534110565959E-2</v>
      </c>
      <c r="I7665" s="10">
        <v>7663</v>
      </c>
      <c r="J7665" s="8">
        <f t="shared" si="1191"/>
        <v>8.873435974743886E-2</v>
      </c>
      <c r="K7665" s="8">
        <f t="shared" si="1191"/>
        <v>8.6865512008258219E-2</v>
      </c>
      <c r="L7665" s="8">
        <f t="shared" si="1191"/>
        <v>8.7793202757663655E-2</v>
      </c>
      <c r="M7665" s="8">
        <f t="shared" si="1186"/>
        <v>8.714953411056596E-2</v>
      </c>
      <c r="P7665">
        <v>7663</v>
      </c>
      <c r="Q7665" s="8">
        <f t="shared" si="1192"/>
        <v>8.5734359747438857E-2</v>
      </c>
      <c r="R7665" s="8">
        <f t="shared" si="1192"/>
        <v>8.3865512008258217E-2</v>
      </c>
      <c r="S7665" s="8">
        <f t="shared" si="1192"/>
        <v>8.4793202757663652E-2</v>
      </c>
      <c r="T7665" s="8">
        <f t="shared" si="1187"/>
        <v>8.4149534110565957E-2</v>
      </c>
      <c r="W7665">
        <v>7663</v>
      </c>
      <c r="X7665" s="4">
        <f t="shared" si="1185"/>
        <v>8.9346186462371566E-2</v>
      </c>
      <c r="Y7665" s="4">
        <f t="shared" si="1194"/>
        <v>8.8384546758396978E-2</v>
      </c>
      <c r="Z7665" s="4">
        <f t="shared" si="1195"/>
        <v>8.7726630539317299E-2</v>
      </c>
    </row>
    <row r="7666" spans="1:26" x14ac:dyDescent="0.25">
      <c r="A7666" s="16">
        <f t="shared" si="1193"/>
        <v>51199</v>
      </c>
      <c r="B7666">
        <f>+'[2]Ejercicio 1'!E7883</f>
        <v>7664</v>
      </c>
      <c r="C7666" s="5">
        <v>8.7234641891735881E-2</v>
      </c>
      <c r="D7666" s="4">
        <f t="shared" si="1188"/>
        <v>8.5365782235043972E-2</v>
      </c>
      <c r="E7666" s="6">
        <f t="shared" si="1189"/>
        <v>8.6293478878916988E-2</v>
      </c>
      <c r="F7666" s="7">
        <f t="shared" si="1190"/>
        <v>8.5649806137506931E-2</v>
      </c>
      <c r="I7666" s="10">
        <v>7664</v>
      </c>
      <c r="J7666" s="8">
        <f t="shared" si="1191"/>
        <v>8.8734641891735883E-2</v>
      </c>
      <c r="K7666" s="8">
        <f t="shared" si="1191"/>
        <v>8.6865782235043973E-2</v>
      </c>
      <c r="L7666" s="8">
        <f t="shared" si="1191"/>
        <v>8.7793478878916989E-2</v>
      </c>
      <c r="M7666" s="8">
        <f t="shared" si="1186"/>
        <v>8.7149806137506933E-2</v>
      </c>
      <c r="P7666">
        <v>7664</v>
      </c>
      <c r="Q7666" s="8">
        <f t="shared" si="1192"/>
        <v>8.573464189173588E-2</v>
      </c>
      <c r="R7666" s="8">
        <f t="shared" si="1192"/>
        <v>8.386578223504397E-2</v>
      </c>
      <c r="S7666" s="8">
        <f t="shared" si="1192"/>
        <v>8.4793478878916986E-2</v>
      </c>
      <c r="T7666" s="8">
        <f t="shared" si="1187"/>
        <v>8.414980613750693E-2</v>
      </c>
      <c r="W7666">
        <v>7664</v>
      </c>
      <c r="X7666" s="4">
        <f t="shared" si="1185"/>
        <v>8.9346751042833503E-2</v>
      </c>
      <c r="Y7666" s="4">
        <f t="shared" si="1194"/>
        <v>8.8385099002613932E-2</v>
      </c>
      <c r="Z7666" s="4">
        <f t="shared" si="1195"/>
        <v>8.7727174397552898E-2</v>
      </c>
    </row>
    <row r="7667" spans="1:26" x14ac:dyDescent="0.25">
      <c r="A7667" s="16">
        <f t="shared" si="1193"/>
        <v>51200</v>
      </c>
      <c r="B7667">
        <f>+'[2]Ejercicio 1'!E7884</f>
        <v>7665</v>
      </c>
      <c r="C7667" s="5">
        <v>8.7234924036032904E-2</v>
      </c>
      <c r="D7667" s="4">
        <f t="shared" si="1188"/>
        <v>8.5366052461793407E-2</v>
      </c>
      <c r="E7667" s="6">
        <f t="shared" si="1189"/>
        <v>8.6293755000151864E-2</v>
      </c>
      <c r="F7667" s="7">
        <f t="shared" si="1190"/>
        <v>8.565007816441364E-2</v>
      </c>
      <c r="I7667" s="10">
        <v>7665</v>
      </c>
      <c r="J7667" s="8">
        <f t="shared" si="1191"/>
        <v>8.8734924036032906E-2</v>
      </c>
      <c r="K7667" s="8">
        <f t="shared" si="1191"/>
        <v>8.6866052461793408E-2</v>
      </c>
      <c r="L7667" s="8">
        <f t="shared" si="1191"/>
        <v>8.7793755000151866E-2</v>
      </c>
      <c r="M7667" s="8">
        <f t="shared" si="1186"/>
        <v>8.7150078164413641E-2</v>
      </c>
      <c r="P7667">
        <v>7665</v>
      </c>
      <c r="Q7667" s="8">
        <f t="shared" si="1192"/>
        <v>8.5734924036032903E-2</v>
      </c>
      <c r="R7667" s="8">
        <f t="shared" si="1192"/>
        <v>8.3866052461793406E-2</v>
      </c>
      <c r="S7667" s="8">
        <f t="shared" si="1192"/>
        <v>8.4793755000151863E-2</v>
      </c>
      <c r="T7667" s="8">
        <f t="shared" si="1187"/>
        <v>8.4150078164413639E-2</v>
      </c>
      <c r="W7667">
        <v>7665</v>
      </c>
      <c r="X7667" s="4">
        <f t="shared" si="1185"/>
        <v>8.934731562337056E-2</v>
      </c>
      <c r="Y7667" s="4">
        <f t="shared" si="1194"/>
        <v>8.8385651246721084E-2</v>
      </c>
      <c r="Z7667" s="4">
        <f t="shared" si="1195"/>
        <v>8.7727718255699985E-2</v>
      </c>
    </row>
    <row r="7668" spans="1:26" x14ac:dyDescent="0.25">
      <c r="A7668" s="16">
        <f t="shared" si="1193"/>
        <v>51201</v>
      </c>
      <c r="B7668">
        <f>+'[2]Ejercicio 1'!E7885</f>
        <v>7666</v>
      </c>
      <c r="C7668" s="5">
        <v>8.7235206180329927E-2</v>
      </c>
      <c r="D7668" s="4">
        <f t="shared" si="1188"/>
        <v>8.5366322688505497E-2</v>
      </c>
      <c r="E7668" s="6">
        <f t="shared" si="1189"/>
        <v>8.6294031121367437E-2</v>
      </c>
      <c r="F7668" s="7">
        <f t="shared" si="1190"/>
        <v>8.5650350191291816E-2</v>
      </c>
      <c r="I7668" s="10">
        <v>7666</v>
      </c>
      <c r="J7668" s="8">
        <f t="shared" si="1191"/>
        <v>8.8735206180329929E-2</v>
      </c>
      <c r="K7668" s="8">
        <f t="shared" si="1191"/>
        <v>8.6866322688505498E-2</v>
      </c>
      <c r="L7668" s="8">
        <f t="shared" si="1191"/>
        <v>8.7794031121367438E-2</v>
      </c>
      <c r="M7668" s="8">
        <f t="shared" si="1186"/>
        <v>8.7150350191291817E-2</v>
      </c>
      <c r="P7668">
        <v>7666</v>
      </c>
      <c r="Q7668" s="8">
        <f t="shared" si="1192"/>
        <v>8.5735206180329926E-2</v>
      </c>
      <c r="R7668" s="8">
        <f t="shared" si="1192"/>
        <v>8.3866322688505496E-2</v>
      </c>
      <c r="S7668" s="8">
        <f t="shared" si="1192"/>
        <v>8.4794031121367436E-2</v>
      </c>
      <c r="T7668" s="8">
        <f t="shared" si="1187"/>
        <v>8.4150350191291814E-2</v>
      </c>
      <c r="W7668">
        <v>7666</v>
      </c>
      <c r="X7668" s="4">
        <f t="shared" si="1185"/>
        <v>8.9347880203927366E-2</v>
      </c>
      <c r="Y7668" s="4">
        <f t="shared" si="1194"/>
        <v>8.8386203490788698E-2</v>
      </c>
      <c r="Z7668" s="4">
        <f t="shared" si="1195"/>
        <v>8.7728262113758573E-2</v>
      </c>
    </row>
    <row r="7669" spans="1:26" x14ac:dyDescent="0.25">
      <c r="A7669" s="16">
        <f t="shared" si="1193"/>
        <v>51202</v>
      </c>
      <c r="B7669">
        <f>+'[2]Ejercicio 1'!E7886</f>
        <v>7667</v>
      </c>
      <c r="C7669" s="5">
        <v>8.7235488324626936E-2</v>
      </c>
      <c r="D7669" s="4">
        <f t="shared" si="1188"/>
        <v>8.5366592915180645E-2</v>
      </c>
      <c r="E7669" s="6">
        <f t="shared" si="1189"/>
        <v>8.6294307242564552E-2</v>
      </c>
      <c r="F7669" s="7">
        <f t="shared" si="1190"/>
        <v>8.5650622218135714E-2</v>
      </c>
      <c r="I7669" s="10">
        <v>7667</v>
      </c>
      <c r="J7669" s="8">
        <f t="shared" si="1191"/>
        <v>8.8735488324626938E-2</v>
      </c>
      <c r="K7669" s="8">
        <f t="shared" si="1191"/>
        <v>8.6866592915180646E-2</v>
      </c>
      <c r="L7669" s="8">
        <f t="shared" si="1191"/>
        <v>8.7794307242564554E-2</v>
      </c>
      <c r="M7669" s="8">
        <f t="shared" si="1186"/>
        <v>8.7150622218135715E-2</v>
      </c>
      <c r="P7669">
        <v>7667</v>
      </c>
      <c r="Q7669" s="8">
        <f t="shared" si="1192"/>
        <v>8.5735488324626935E-2</v>
      </c>
      <c r="R7669" s="8">
        <f t="shared" si="1192"/>
        <v>8.3866592915180643E-2</v>
      </c>
      <c r="S7669" s="8">
        <f t="shared" si="1192"/>
        <v>8.4794307242564551E-2</v>
      </c>
      <c r="T7669" s="8">
        <f t="shared" si="1187"/>
        <v>8.4150622218135712E-2</v>
      </c>
      <c r="W7669">
        <v>7667</v>
      </c>
      <c r="X7669" s="4">
        <f t="shared" si="1185"/>
        <v>8.9348444784522835E-2</v>
      </c>
      <c r="Y7669" s="4">
        <f t="shared" si="1194"/>
        <v>8.8386755734819425E-2</v>
      </c>
      <c r="Z7669" s="4">
        <f t="shared" si="1195"/>
        <v>8.7728805970946427E-2</v>
      </c>
    </row>
    <row r="7670" spans="1:26" x14ac:dyDescent="0.25">
      <c r="A7670" s="16">
        <f t="shared" si="1193"/>
        <v>51203</v>
      </c>
      <c r="B7670">
        <f>+'[2]Ejercicio 1'!E7887</f>
        <v>7668</v>
      </c>
      <c r="C7670" s="5">
        <v>8.7235770468923959E-2</v>
      </c>
      <c r="D7670" s="4">
        <f t="shared" si="1188"/>
        <v>8.5366863141818863E-2</v>
      </c>
      <c r="E7670" s="6">
        <f t="shared" si="1189"/>
        <v>8.6294583363742336E-2</v>
      </c>
      <c r="F7670" s="7">
        <f t="shared" si="1190"/>
        <v>8.5650894244951079E-2</v>
      </c>
      <c r="I7670" s="10">
        <v>7668</v>
      </c>
      <c r="J7670" s="8">
        <f t="shared" si="1191"/>
        <v>8.8735770468923961E-2</v>
      </c>
      <c r="K7670" s="8">
        <f t="shared" si="1191"/>
        <v>8.6866863141818865E-2</v>
      </c>
      <c r="L7670" s="8">
        <f t="shared" si="1191"/>
        <v>8.7794583363742337E-2</v>
      </c>
      <c r="M7670" s="8">
        <f t="shared" si="1186"/>
        <v>8.715089424495108E-2</v>
      </c>
      <c r="P7670">
        <v>7668</v>
      </c>
      <c r="Q7670" s="8">
        <f t="shared" si="1192"/>
        <v>8.5735770468923958E-2</v>
      </c>
      <c r="R7670" s="8">
        <f t="shared" si="1192"/>
        <v>8.3866863141818862E-2</v>
      </c>
      <c r="S7670" s="8">
        <f t="shared" si="1192"/>
        <v>8.4794583363742335E-2</v>
      </c>
      <c r="T7670" s="8">
        <f t="shared" si="1187"/>
        <v>8.4150894244951077E-2</v>
      </c>
      <c r="W7670">
        <v>7668</v>
      </c>
      <c r="X7670" s="4">
        <f t="shared" si="1185"/>
        <v>8.9349009365156939E-2</v>
      </c>
      <c r="Y7670" s="4">
        <f t="shared" si="1194"/>
        <v>8.8387307978813251E-2</v>
      </c>
      <c r="Z7670" s="4">
        <f t="shared" si="1195"/>
        <v>8.7729349828830863E-2</v>
      </c>
    </row>
    <row r="7671" spans="1:26" x14ac:dyDescent="0.25">
      <c r="A7671" s="16">
        <f t="shared" si="1193"/>
        <v>51204</v>
      </c>
      <c r="B7671">
        <f>+'[2]Ejercicio 1'!E7888</f>
        <v>7669</v>
      </c>
      <c r="C7671" s="5">
        <v>8.7236052613220982E-2</v>
      </c>
      <c r="D7671" s="4">
        <f t="shared" si="1188"/>
        <v>8.5367133368420139E-2</v>
      </c>
      <c r="E7671" s="6">
        <f t="shared" si="1189"/>
        <v>8.6294859484900802E-2</v>
      </c>
      <c r="F7671" s="7">
        <f t="shared" si="1190"/>
        <v>8.5651166271732179E-2</v>
      </c>
      <c r="I7671" s="10">
        <v>7669</v>
      </c>
      <c r="J7671" s="8">
        <f t="shared" si="1191"/>
        <v>8.8736052613220984E-2</v>
      </c>
      <c r="K7671" s="8">
        <f t="shared" si="1191"/>
        <v>8.6867133368420141E-2</v>
      </c>
      <c r="L7671" s="8">
        <f t="shared" si="1191"/>
        <v>8.7794859484900803E-2</v>
      </c>
      <c r="M7671" s="8">
        <f t="shared" si="1186"/>
        <v>8.7151166271732181E-2</v>
      </c>
      <c r="P7671">
        <v>7669</v>
      </c>
      <c r="Q7671" s="8">
        <f t="shared" si="1192"/>
        <v>8.5736052613220981E-2</v>
      </c>
      <c r="R7671" s="8">
        <f t="shared" si="1192"/>
        <v>8.3867133368420138E-2</v>
      </c>
      <c r="S7671" s="8">
        <f t="shared" si="1192"/>
        <v>8.47948594849008E-2</v>
      </c>
      <c r="T7671" s="8">
        <f t="shared" si="1187"/>
        <v>8.4151166271732178E-2</v>
      </c>
      <c r="W7671">
        <v>7669</v>
      </c>
      <c r="X7671" s="4">
        <f t="shared" si="1185"/>
        <v>8.9349573945829264E-2</v>
      </c>
      <c r="Y7671" s="4">
        <f t="shared" si="1194"/>
        <v>8.8387860222767553E-2</v>
      </c>
      <c r="Z7671" s="4">
        <f t="shared" si="1195"/>
        <v>8.772989368584172E-2</v>
      </c>
    </row>
    <row r="7672" spans="1:26" x14ac:dyDescent="0.25">
      <c r="A7672" s="16">
        <f t="shared" si="1193"/>
        <v>51205</v>
      </c>
      <c r="B7672">
        <f>+'[2]Ejercicio 1'!E7889</f>
        <v>7670</v>
      </c>
      <c r="C7672" s="5">
        <v>8.7236334757518005E-2</v>
      </c>
      <c r="D7672" s="4">
        <f t="shared" si="1188"/>
        <v>8.5367403594984889E-2</v>
      </c>
      <c r="E7672" s="6">
        <f t="shared" si="1189"/>
        <v>8.6295135606041698E-2</v>
      </c>
      <c r="F7672" s="7">
        <f t="shared" si="1190"/>
        <v>8.5651438298484733E-2</v>
      </c>
      <c r="I7672" s="10">
        <v>7670</v>
      </c>
      <c r="J7672" s="8">
        <f t="shared" si="1191"/>
        <v>8.8736334757518007E-2</v>
      </c>
      <c r="K7672" s="8">
        <f t="shared" si="1191"/>
        <v>8.6867403594984891E-2</v>
      </c>
      <c r="L7672" s="8">
        <f t="shared" si="1191"/>
        <v>8.7795135606041699E-2</v>
      </c>
      <c r="M7672" s="8">
        <f t="shared" si="1186"/>
        <v>8.7151438298484735E-2</v>
      </c>
      <c r="P7672">
        <v>7670</v>
      </c>
      <c r="Q7672" s="8">
        <f t="shared" si="1192"/>
        <v>8.5736334757518004E-2</v>
      </c>
      <c r="R7672" s="8">
        <f t="shared" si="1192"/>
        <v>8.3867403594984888E-2</v>
      </c>
      <c r="S7672" s="8">
        <f t="shared" si="1192"/>
        <v>8.4795135606041697E-2</v>
      </c>
      <c r="T7672" s="8">
        <f t="shared" si="1187"/>
        <v>8.4151438298484732E-2</v>
      </c>
      <c r="W7672">
        <v>7670</v>
      </c>
      <c r="X7672" s="4">
        <f t="shared" si="1185"/>
        <v>8.9350138526540682E-2</v>
      </c>
      <c r="Y7672" s="4">
        <f t="shared" si="1194"/>
        <v>8.8388412466757868E-2</v>
      </c>
      <c r="Z7672" s="4">
        <f t="shared" si="1195"/>
        <v>8.7730437543546314E-2</v>
      </c>
    </row>
    <row r="7673" spans="1:26" x14ac:dyDescent="0.25">
      <c r="A7673" s="16">
        <f t="shared" si="1193"/>
        <v>51206</v>
      </c>
      <c r="B7673">
        <f>+'[2]Ejercicio 1'!E7890</f>
        <v>7671</v>
      </c>
      <c r="C7673" s="5">
        <v>8.7236616901815028E-2</v>
      </c>
      <c r="D7673" s="4">
        <f t="shared" si="1188"/>
        <v>8.5367673821512502E-2</v>
      </c>
      <c r="E7673" s="6">
        <f t="shared" si="1189"/>
        <v>8.6295411727163276E-2</v>
      </c>
      <c r="F7673" s="7">
        <f t="shared" si="1190"/>
        <v>8.5651710325203023E-2</v>
      </c>
      <c r="I7673" s="10">
        <v>7671</v>
      </c>
      <c r="J7673" s="8">
        <f t="shared" si="1191"/>
        <v>8.873661690181503E-2</v>
      </c>
      <c r="K7673" s="8">
        <f t="shared" si="1191"/>
        <v>8.6867673821512503E-2</v>
      </c>
      <c r="L7673" s="8">
        <f t="shared" si="1191"/>
        <v>8.7795411727163278E-2</v>
      </c>
      <c r="M7673" s="8">
        <f t="shared" si="1186"/>
        <v>8.7151710325203025E-2</v>
      </c>
      <c r="P7673">
        <v>7671</v>
      </c>
      <c r="Q7673" s="8">
        <f t="shared" si="1192"/>
        <v>8.5736616901815027E-2</v>
      </c>
      <c r="R7673" s="8">
        <f t="shared" si="1192"/>
        <v>8.3867673821512501E-2</v>
      </c>
      <c r="S7673" s="8">
        <f t="shared" si="1192"/>
        <v>8.4795411727163275E-2</v>
      </c>
      <c r="T7673" s="8">
        <f t="shared" si="1187"/>
        <v>8.4151710325203022E-2</v>
      </c>
      <c r="W7673">
        <v>7671</v>
      </c>
      <c r="X7673" s="4">
        <f t="shared" si="1185"/>
        <v>8.9350703107290305E-2</v>
      </c>
      <c r="Y7673" s="4">
        <f t="shared" si="1194"/>
        <v>8.8388964710638382E-2</v>
      </c>
      <c r="Z7673" s="4">
        <f t="shared" si="1195"/>
        <v>8.7730981400380159E-2</v>
      </c>
    </row>
    <row r="7674" spans="1:26" x14ac:dyDescent="0.25">
      <c r="A7674" s="16">
        <f t="shared" si="1193"/>
        <v>51207</v>
      </c>
      <c r="B7674">
        <f>+'[2]Ejercicio 1'!E7891</f>
        <v>7672</v>
      </c>
      <c r="C7674" s="5">
        <v>8.7236899046112051E-2</v>
      </c>
      <c r="D7674" s="4">
        <f t="shared" si="1188"/>
        <v>8.5367944048002978E-2</v>
      </c>
      <c r="E7674" s="6">
        <f t="shared" si="1189"/>
        <v>8.6295687848265523E-2</v>
      </c>
      <c r="F7674" s="7">
        <f t="shared" si="1190"/>
        <v>8.5651982351892766E-2</v>
      </c>
      <c r="I7674" s="10">
        <v>7672</v>
      </c>
      <c r="J7674" s="8">
        <f t="shared" si="1191"/>
        <v>8.8736899046112053E-2</v>
      </c>
      <c r="K7674" s="8">
        <f t="shared" si="1191"/>
        <v>8.6867944048002979E-2</v>
      </c>
      <c r="L7674" s="8">
        <f t="shared" si="1191"/>
        <v>8.7795687848265525E-2</v>
      </c>
      <c r="M7674" s="8">
        <f t="shared" si="1186"/>
        <v>8.7151982351892768E-2</v>
      </c>
      <c r="P7674">
        <v>7672</v>
      </c>
      <c r="Q7674" s="8">
        <f t="shared" si="1192"/>
        <v>8.573689904611205E-2</v>
      </c>
      <c r="R7674" s="8">
        <f t="shared" si="1192"/>
        <v>8.3867944048002976E-2</v>
      </c>
      <c r="S7674" s="8">
        <f t="shared" si="1192"/>
        <v>8.4795687848265522E-2</v>
      </c>
      <c r="T7674" s="8">
        <f t="shared" si="1187"/>
        <v>8.4151982351892765E-2</v>
      </c>
      <c r="W7674">
        <v>7672</v>
      </c>
      <c r="X7674" s="4">
        <f t="shared" ref="X7674:X7737" si="1196">Tasa_Fwd(C7492,B7492,C7674,B7674,182)</f>
        <v>8.935126768807769E-2</v>
      </c>
      <c r="Y7674" s="4">
        <f t="shared" si="1194"/>
        <v>8.8389516954406458E-2</v>
      </c>
      <c r="Z7674" s="4">
        <f t="shared" si="1195"/>
        <v>8.7731525257907741E-2</v>
      </c>
    </row>
    <row r="7675" spans="1:26" x14ac:dyDescent="0.25">
      <c r="A7675" s="16">
        <f t="shared" si="1193"/>
        <v>51208</v>
      </c>
      <c r="B7675">
        <f>+'[2]Ejercicio 1'!E7892</f>
        <v>7673</v>
      </c>
      <c r="C7675" s="5">
        <v>8.723718119040906E-2</v>
      </c>
      <c r="D7675" s="4">
        <f t="shared" si="1188"/>
        <v>8.5368214274456719E-2</v>
      </c>
      <c r="E7675" s="6">
        <f t="shared" si="1189"/>
        <v>8.6295963969348438E-2</v>
      </c>
      <c r="F7675" s="7">
        <f t="shared" si="1190"/>
        <v>8.5652254378548259E-2</v>
      </c>
      <c r="I7675" s="10">
        <v>7673</v>
      </c>
      <c r="J7675" s="8">
        <f t="shared" si="1191"/>
        <v>8.8737181190409062E-2</v>
      </c>
      <c r="K7675" s="8">
        <f t="shared" si="1191"/>
        <v>8.686821427445672E-2</v>
      </c>
      <c r="L7675" s="8">
        <f t="shared" si="1191"/>
        <v>8.7795963969348439E-2</v>
      </c>
      <c r="M7675" s="8">
        <f t="shared" si="1186"/>
        <v>8.7152254378548261E-2</v>
      </c>
      <c r="P7675">
        <v>7673</v>
      </c>
      <c r="Q7675" s="8">
        <f t="shared" si="1192"/>
        <v>8.5737181190409059E-2</v>
      </c>
      <c r="R7675" s="8">
        <f t="shared" si="1192"/>
        <v>8.3868214274456718E-2</v>
      </c>
      <c r="S7675" s="8">
        <f t="shared" si="1192"/>
        <v>8.4795963969348437E-2</v>
      </c>
      <c r="T7675" s="8">
        <f t="shared" si="1187"/>
        <v>8.4152254378548258E-2</v>
      </c>
      <c r="W7675">
        <v>7673</v>
      </c>
      <c r="X7675" s="4">
        <f t="shared" si="1196"/>
        <v>8.9351832268904613E-2</v>
      </c>
      <c r="Y7675" s="4">
        <f t="shared" si="1194"/>
        <v>8.8390069198209673E-2</v>
      </c>
      <c r="Z7675" s="4">
        <f t="shared" si="1195"/>
        <v>8.7732069114564604E-2</v>
      </c>
    </row>
    <row r="7676" spans="1:26" x14ac:dyDescent="0.25">
      <c r="A7676" s="16">
        <f t="shared" si="1193"/>
        <v>51209</v>
      </c>
      <c r="B7676">
        <f>+'[2]Ejercicio 1'!E7893</f>
        <v>7674</v>
      </c>
      <c r="C7676" s="5">
        <v>8.7237463334706083E-2</v>
      </c>
      <c r="D7676" s="4">
        <f t="shared" si="1188"/>
        <v>8.536848450087331E-2</v>
      </c>
      <c r="E7676" s="6">
        <f t="shared" si="1189"/>
        <v>8.6296240090413798E-2</v>
      </c>
      <c r="F7676" s="7">
        <f t="shared" si="1190"/>
        <v>8.5652526405175192E-2</v>
      </c>
      <c r="I7676" s="10">
        <v>7674</v>
      </c>
      <c r="J7676" s="8">
        <f t="shared" si="1191"/>
        <v>8.8737463334706085E-2</v>
      </c>
      <c r="K7676" s="8">
        <f t="shared" si="1191"/>
        <v>8.6868484500873311E-2</v>
      </c>
      <c r="L7676" s="8">
        <f t="shared" si="1191"/>
        <v>8.7796240090413799E-2</v>
      </c>
      <c r="M7676" s="8">
        <f t="shared" si="1186"/>
        <v>8.7152526405175193E-2</v>
      </c>
      <c r="P7676">
        <v>7674</v>
      </c>
      <c r="Q7676" s="8">
        <f t="shared" si="1192"/>
        <v>8.5737463334706082E-2</v>
      </c>
      <c r="R7676" s="8">
        <f t="shared" si="1192"/>
        <v>8.3868484500873308E-2</v>
      </c>
      <c r="S7676" s="8">
        <f t="shared" si="1192"/>
        <v>8.4796240090413796E-2</v>
      </c>
      <c r="T7676" s="8">
        <f t="shared" si="1187"/>
        <v>8.415252640517519E-2</v>
      </c>
      <c r="W7676">
        <v>7674</v>
      </c>
      <c r="X7676" s="4">
        <f t="shared" si="1196"/>
        <v>8.9352396849769311E-2</v>
      </c>
      <c r="Y7676" s="4">
        <f t="shared" si="1194"/>
        <v>8.8390621442049788E-2</v>
      </c>
      <c r="Z7676" s="4">
        <f t="shared" si="1195"/>
        <v>8.7732612971918034E-2</v>
      </c>
    </row>
    <row r="7677" spans="1:26" x14ac:dyDescent="0.25">
      <c r="A7677" s="16">
        <f t="shared" si="1193"/>
        <v>51210</v>
      </c>
      <c r="B7677">
        <f>+'[2]Ejercicio 1'!E7894</f>
        <v>7675</v>
      </c>
      <c r="C7677" s="5">
        <v>8.7237745479003106E-2</v>
      </c>
      <c r="D7677" s="4">
        <f t="shared" si="1188"/>
        <v>8.5368754727253179E-2</v>
      </c>
      <c r="E7677" s="6">
        <f t="shared" si="1189"/>
        <v>8.6296516211459826E-2</v>
      </c>
      <c r="F7677" s="7">
        <f t="shared" si="1190"/>
        <v>8.5652798431767874E-2</v>
      </c>
      <c r="I7677" s="10">
        <v>7675</v>
      </c>
      <c r="J7677" s="8">
        <f t="shared" si="1191"/>
        <v>8.8737745479003108E-2</v>
      </c>
      <c r="K7677" s="8">
        <f t="shared" si="1191"/>
        <v>8.6868754727253181E-2</v>
      </c>
      <c r="L7677" s="8">
        <f t="shared" si="1191"/>
        <v>8.7796516211459827E-2</v>
      </c>
      <c r="M7677" s="8">
        <f t="shared" si="1186"/>
        <v>8.7152798431767875E-2</v>
      </c>
      <c r="P7677">
        <v>7675</v>
      </c>
      <c r="Q7677" s="8">
        <f t="shared" si="1192"/>
        <v>8.5737745479003105E-2</v>
      </c>
      <c r="R7677" s="8">
        <f t="shared" si="1192"/>
        <v>8.3868754727253178E-2</v>
      </c>
      <c r="S7677" s="8">
        <f t="shared" si="1192"/>
        <v>8.4796516211459824E-2</v>
      </c>
      <c r="T7677" s="8">
        <f t="shared" si="1187"/>
        <v>8.4152798431767872E-2</v>
      </c>
      <c r="W7677">
        <v>7675</v>
      </c>
      <c r="X7677" s="4">
        <f t="shared" si="1196"/>
        <v>8.9352961430654659E-2</v>
      </c>
      <c r="Y7677" s="4">
        <f t="shared" si="1194"/>
        <v>8.839117368577834E-2</v>
      </c>
      <c r="Z7677" s="4">
        <f t="shared" si="1195"/>
        <v>8.773315682839504E-2</v>
      </c>
    </row>
    <row r="7678" spans="1:26" x14ac:dyDescent="0.25">
      <c r="A7678" s="16">
        <f t="shared" si="1193"/>
        <v>51211</v>
      </c>
      <c r="B7678">
        <f>+'[2]Ejercicio 1'!E7895</f>
        <v>7676</v>
      </c>
      <c r="C7678" s="5">
        <v>8.7238027623300129E-2</v>
      </c>
      <c r="D7678" s="4">
        <f t="shared" si="1188"/>
        <v>8.5369024953596509E-2</v>
      </c>
      <c r="E7678" s="6">
        <f t="shared" si="1189"/>
        <v>8.6296792332486522E-2</v>
      </c>
      <c r="F7678" s="7">
        <f t="shared" si="1190"/>
        <v>8.5653070458332009E-2</v>
      </c>
      <c r="I7678" s="10">
        <v>7676</v>
      </c>
      <c r="J7678" s="8">
        <f t="shared" si="1191"/>
        <v>8.8738027623300131E-2</v>
      </c>
      <c r="K7678" s="8">
        <f t="shared" si="1191"/>
        <v>8.686902495359651E-2</v>
      </c>
      <c r="L7678" s="8">
        <f t="shared" si="1191"/>
        <v>8.7796792332486523E-2</v>
      </c>
      <c r="M7678" s="8">
        <f t="shared" si="1186"/>
        <v>8.715307045833201E-2</v>
      </c>
      <c r="P7678">
        <v>7676</v>
      </c>
      <c r="Q7678" s="8">
        <f t="shared" si="1192"/>
        <v>8.5738027623300128E-2</v>
      </c>
      <c r="R7678" s="8">
        <f t="shared" si="1192"/>
        <v>8.3869024953596508E-2</v>
      </c>
      <c r="S7678" s="8">
        <f t="shared" si="1192"/>
        <v>8.479679233248652E-2</v>
      </c>
      <c r="T7678" s="8">
        <f t="shared" si="1187"/>
        <v>8.4153070458332008E-2</v>
      </c>
      <c r="W7678">
        <v>7676</v>
      </c>
      <c r="X7678" s="4">
        <f t="shared" si="1196"/>
        <v>8.93535260116151E-2</v>
      </c>
      <c r="Y7678" s="4">
        <f t="shared" si="1194"/>
        <v>8.8391725929468229E-2</v>
      </c>
      <c r="Z7678" s="4">
        <f t="shared" si="1195"/>
        <v>8.7733700686350849E-2</v>
      </c>
    </row>
    <row r="7679" spans="1:26" x14ac:dyDescent="0.25">
      <c r="A7679" s="16">
        <f t="shared" si="1193"/>
        <v>51212</v>
      </c>
      <c r="B7679">
        <f>+'[2]Ejercicio 1'!E7896</f>
        <v>7677</v>
      </c>
      <c r="C7679" s="5">
        <v>8.7238309767597152E-2</v>
      </c>
      <c r="D7679" s="4">
        <f t="shared" si="1188"/>
        <v>8.5369295179902507E-2</v>
      </c>
      <c r="E7679" s="6">
        <f t="shared" si="1189"/>
        <v>8.6297068453494774E-2</v>
      </c>
      <c r="F7679" s="7">
        <f t="shared" si="1190"/>
        <v>8.565334248486188E-2</v>
      </c>
      <c r="I7679" s="10">
        <v>7677</v>
      </c>
      <c r="J7679" s="8">
        <f t="shared" si="1191"/>
        <v>8.8738309767597154E-2</v>
      </c>
      <c r="K7679" s="8">
        <f t="shared" si="1191"/>
        <v>8.6869295179902509E-2</v>
      </c>
      <c r="L7679" s="8">
        <f t="shared" si="1191"/>
        <v>8.7797068453494775E-2</v>
      </c>
      <c r="M7679" s="8">
        <f t="shared" si="1186"/>
        <v>8.7153342484861882E-2</v>
      </c>
      <c r="P7679">
        <v>7677</v>
      </c>
      <c r="Q7679" s="8">
        <f t="shared" si="1192"/>
        <v>8.5738309767597151E-2</v>
      </c>
      <c r="R7679" s="8">
        <f t="shared" si="1192"/>
        <v>8.3869295179902506E-2</v>
      </c>
      <c r="S7679" s="8">
        <f t="shared" si="1192"/>
        <v>8.4797068453494773E-2</v>
      </c>
      <c r="T7679" s="8">
        <f t="shared" si="1187"/>
        <v>8.4153342484861879E-2</v>
      </c>
      <c r="W7679">
        <v>7677</v>
      </c>
      <c r="X7679" s="4">
        <f t="shared" si="1196"/>
        <v>8.9354090592595747E-2</v>
      </c>
      <c r="Y7679" s="4">
        <f t="shared" si="1194"/>
        <v>8.8392278173121244E-2</v>
      </c>
      <c r="Z7679" s="4">
        <f t="shared" si="1195"/>
        <v>8.7734244542653703E-2</v>
      </c>
    </row>
    <row r="7680" spans="1:26" x14ac:dyDescent="0.25">
      <c r="A7680" s="16">
        <f t="shared" si="1193"/>
        <v>51213</v>
      </c>
      <c r="B7680">
        <f>+'[2]Ejercicio 1'!E7897</f>
        <v>7678</v>
      </c>
      <c r="C7680" s="5">
        <v>8.7238591911894176E-2</v>
      </c>
      <c r="D7680" s="4">
        <f t="shared" si="1188"/>
        <v>8.5369565406171563E-2</v>
      </c>
      <c r="E7680" s="6">
        <f t="shared" si="1189"/>
        <v>8.6297344574483709E-2</v>
      </c>
      <c r="F7680" s="7">
        <f t="shared" si="1190"/>
        <v>8.5653614511360346E-2</v>
      </c>
      <c r="I7680" s="10">
        <v>7678</v>
      </c>
      <c r="J7680" s="8">
        <f t="shared" si="1191"/>
        <v>8.8738591911894177E-2</v>
      </c>
      <c r="K7680" s="8">
        <f t="shared" si="1191"/>
        <v>8.6869565406171564E-2</v>
      </c>
      <c r="L7680" s="8">
        <f t="shared" si="1191"/>
        <v>8.779734457448371E-2</v>
      </c>
      <c r="M7680" s="8">
        <f t="shared" si="1186"/>
        <v>8.7153614511360347E-2</v>
      </c>
      <c r="P7680">
        <v>7678</v>
      </c>
      <c r="Q7680" s="8">
        <f t="shared" si="1192"/>
        <v>8.5738591911894174E-2</v>
      </c>
      <c r="R7680" s="8">
        <f t="shared" si="1192"/>
        <v>8.3869565406171562E-2</v>
      </c>
      <c r="S7680" s="8">
        <f t="shared" si="1192"/>
        <v>8.4797344574483707E-2</v>
      </c>
      <c r="T7680" s="8">
        <f t="shared" si="1187"/>
        <v>8.4153614511360345E-2</v>
      </c>
      <c r="W7680">
        <v>7678</v>
      </c>
      <c r="X7680" s="4">
        <f t="shared" si="1196"/>
        <v>8.93546551736146E-2</v>
      </c>
      <c r="Y7680" s="4">
        <f t="shared" si="1194"/>
        <v>8.8392830416662682E-2</v>
      </c>
      <c r="Z7680" s="4">
        <f t="shared" si="1195"/>
        <v>8.7734788398865185E-2</v>
      </c>
    </row>
    <row r="7681" spans="1:26" x14ac:dyDescent="0.25">
      <c r="A7681" s="16">
        <f t="shared" si="1193"/>
        <v>51214</v>
      </c>
      <c r="B7681">
        <f>+'[2]Ejercicio 1'!E7898</f>
        <v>7679</v>
      </c>
      <c r="C7681" s="5">
        <v>8.7238874056191199E-2</v>
      </c>
      <c r="D7681" s="4">
        <f t="shared" si="1188"/>
        <v>8.536983563240369E-2</v>
      </c>
      <c r="E7681" s="6">
        <f t="shared" si="1189"/>
        <v>8.62976206954542E-2</v>
      </c>
      <c r="F7681" s="7">
        <f t="shared" si="1190"/>
        <v>8.5653886537830265E-2</v>
      </c>
      <c r="I7681" s="10">
        <v>7679</v>
      </c>
      <c r="J7681" s="8">
        <f t="shared" si="1191"/>
        <v>8.87388740561912E-2</v>
      </c>
      <c r="K7681" s="8">
        <f t="shared" si="1191"/>
        <v>8.6869835632403691E-2</v>
      </c>
      <c r="L7681" s="8">
        <f t="shared" si="1191"/>
        <v>8.7797620695454201E-2</v>
      </c>
      <c r="M7681" s="8">
        <f t="shared" si="1186"/>
        <v>8.7153886537830266E-2</v>
      </c>
      <c r="P7681">
        <v>7679</v>
      </c>
      <c r="Q7681" s="8">
        <f t="shared" si="1192"/>
        <v>8.5738874056191197E-2</v>
      </c>
      <c r="R7681" s="8">
        <f t="shared" si="1192"/>
        <v>8.3869835632403689E-2</v>
      </c>
      <c r="S7681" s="8">
        <f t="shared" si="1192"/>
        <v>8.4797620695454198E-2</v>
      </c>
      <c r="T7681" s="8">
        <f t="shared" si="1187"/>
        <v>8.4153886537830264E-2</v>
      </c>
      <c r="W7681">
        <v>7679</v>
      </c>
      <c r="X7681" s="4">
        <f t="shared" si="1196"/>
        <v>8.9355219754672116E-2</v>
      </c>
      <c r="Y7681" s="4">
        <f t="shared" si="1194"/>
        <v>8.8393382660240147E-2</v>
      </c>
      <c r="Z7681" s="4">
        <f t="shared" si="1195"/>
        <v>8.7735332255773277E-2</v>
      </c>
    </row>
    <row r="7682" spans="1:26" x14ac:dyDescent="0.25">
      <c r="A7682" s="16">
        <f t="shared" si="1193"/>
        <v>51215</v>
      </c>
      <c r="B7682">
        <f>+'[2]Ejercicio 1'!E7899</f>
        <v>7680</v>
      </c>
      <c r="C7682" s="5">
        <v>8.7239156200488208E-2</v>
      </c>
      <c r="D7682" s="4">
        <f t="shared" si="1188"/>
        <v>8.5370105858598874E-2</v>
      </c>
      <c r="E7682" s="6">
        <f t="shared" si="1189"/>
        <v>8.6297896816406233E-2</v>
      </c>
      <c r="F7682" s="7">
        <f t="shared" si="1190"/>
        <v>8.5654158564265934E-2</v>
      </c>
      <c r="I7682" s="10">
        <v>7680</v>
      </c>
      <c r="J7682" s="8">
        <f t="shared" si="1191"/>
        <v>8.8739156200488209E-2</v>
      </c>
      <c r="K7682" s="8">
        <f t="shared" si="1191"/>
        <v>8.6870105858598876E-2</v>
      </c>
      <c r="L7682" s="8">
        <f t="shared" si="1191"/>
        <v>8.7797896816406235E-2</v>
      </c>
      <c r="M7682" s="8">
        <f t="shared" si="1191"/>
        <v>8.7154158564265935E-2</v>
      </c>
      <c r="P7682">
        <v>7680</v>
      </c>
      <c r="Q7682" s="8">
        <f t="shared" si="1192"/>
        <v>8.5739156200488206E-2</v>
      </c>
      <c r="R7682" s="8">
        <f t="shared" si="1192"/>
        <v>8.3870105858598873E-2</v>
      </c>
      <c r="S7682" s="8">
        <f t="shared" si="1192"/>
        <v>8.4797896816406232E-2</v>
      </c>
      <c r="T7682" s="8">
        <f t="shared" si="1192"/>
        <v>8.4154158564265932E-2</v>
      </c>
      <c r="W7682">
        <v>7680</v>
      </c>
      <c r="X7682" s="4">
        <f t="shared" si="1196"/>
        <v>8.9355784335749824E-2</v>
      </c>
      <c r="Y7682" s="4">
        <f t="shared" si="1194"/>
        <v>8.8393934903854499E-2</v>
      </c>
      <c r="Z7682" s="4">
        <f t="shared" si="1195"/>
        <v>8.7735876111810621E-2</v>
      </c>
    </row>
    <row r="7683" spans="1:26" x14ac:dyDescent="0.25">
      <c r="A7683" s="16">
        <f t="shared" si="1193"/>
        <v>51216</v>
      </c>
      <c r="B7683">
        <f>+'[2]Ejercicio 1'!E7900</f>
        <v>7681</v>
      </c>
      <c r="C7683" s="5">
        <v>8.7239438344785231E-2</v>
      </c>
      <c r="D7683" s="4">
        <f t="shared" ref="D7683:D7746" si="1197">+LN((1+C7683*182/360)^(360/182))</f>
        <v>8.5370376084757518E-2</v>
      </c>
      <c r="E7683" s="6">
        <f t="shared" ref="E7683:E7746" si="1198">Equivalencia_Tasas(C7683,182,91)</f>
        <v>8.6298172937338949E-2</v>
      </c>
      <c r="F7683" s="7">
        <f t="shared" ref="F7683:F7746" si="1199">Equivalencia_Tasas(C7683,182,28)</f>
        <v>8.5654430590673042E-2</v>
      </c>
      <c r="I7683" s="10">
        <v>7681</v>
      </c>
      <c r="J7683" s="8">
        <f t="shared" ref="J7683:M7746" si="1200">C7683+$O$1</f>
        <v>8.8739438344785232E-2</v>
      </c>
      <c r="K7683" s="8">
        <f t="shared" si="1200"/>
        <v>8.687037608475752E-2</v>
      </c>
      <c r="L7683" s="8">
        <f t="shared" si="1200"/>
        <v>8.779817293733895E-2</v>
      </c>
      <c r="M7683" s="8">
        <f t="shared" si="1200"/>
        <v>8.7154430590673043E-2</v>
      </c>
      <c r="P7683">
        <v>7681</v>
      </c>
      <c r="Q7683" s="8">
        <f t="shared" ref="Q7683:T7746" si="1201">C7683-$O$1</f>
        <v>8.5739438344785229E-2</v>
      </c>
      <c r="R7683" s="8">
        <f t="shared" si="1201"/>
        <v>8.3870376084757517E-2</v>
      </c>
      <c r="S7683" s="8">
        <f t="shared" si="1201"/>
        <v>8.4798172937338948E-2</v>
      </c>
      <c r="T7683" s="8">
        <f t="shared" si="1201"/>
        <v>8.4154430590673041E-2</v>
      </c>
      <c r="W7683">
        <v>7681</v>
      </c>
      <c r="X7683" s="4">
        <f t="shared" si="1196"/>
        <v>8.9356348916903083E-2</v>
      </c>
      <c r="Y7683" s="4">
        <f t="shared" si="1194"/>
        <v>8.8394487147355538E-2</v>
      </c>
      <c r="Z7683" s="4">
        <f t="shared" si="1195"/>
        <v>8.7736419969323923E-2</v>
      </c>
    </row>
    <row r="7684" spans="1:26" x14ac:dyDescent="0.25">
      <c r="A7684" s="16">
        <f t="shared" si="1193"/>
        <v>51217</v>
      </c>
      <c r="B7684">
        <f>+'[2]Ejercicio 1'!E7901</f>
        <v>7682</v>
      </c>
      <c r="C7684" s="5">
        <v>8.7239720489082254E-2</v>
      </c>
      <c r="D7684" s="4">
        <f t="shared" si="1197"/>
        <v>8.5370646310879039E-2</v>
      </c>
      <c r="E7684" s="6">
        <f t="shared" si="1198"/>
        <v>8.6298449058253207E-2</v>
      </c>
      <c r="F7684" s="7">
        <f t="shared" si="1199"/>
        <v>8.56547026170459E-2</v>
      </c>
      <c r="I7684" s="10">
        <v>7682</v>
      </c>
      <c r="J7684" s="8">
        <f t="shared" si="1200"/>
        <v>8.8739720489082255E-2</v>
      </c>
      <c r="K7684" s="8">
        <f t="shared" si="1200"/>
        <v>8.6870646310879041E-2</v>
      </c>
      <c r="L7684" s="8">
        <f t="shared" si="1200"/>
        <v>8.7798449058253208E-2</v>
      </c>
      <c r="M7684" s="8">
        <f t="shared" si="1200"/>
        <v>8.7154702617045901E-2</v>
      </c>
      <c r="P7684">
        <v>7682</v>
      </c>
      <c r="Q7684" s="8">
        <f t="shared" si="1201"/>
        <v>8.5739720489082252E-2</v>
      </c>
      <c r="R7684" s="8">
        <f t="shared" si="1201"/>
        <v>8.3870646310879038E-2</v>
      </c>
      <c r="S7684" s="8">
        <f t="shared" si="1201"/>
        <v>8.4798449058253206E-2</v>
      </c>
      <c r="T7684" s="8">
        <f t="shared" si="1201"/>
        <v>8.4154702617045898E-2</v>
      </c>
      <c r="W7684">
        <v>7682</v>
      </c>
      <c r="X7684" s="4">
        <f t="shared" si="1196"/>
        <v>8.9356913498076104E-2</v>
      </c>
      <c r="Y7684" s="4">
        <f t="shared" si="1194"/>
        <v>8.8395039390893465E-2</v>
      </c>
      <c r="Z7684" s="4">
        <f t="shared" si="1195"/>
        <v>8.7736963825181424E-2</v>
      </c>
    </row>
    <row r="7685" spans="1:26" x14ac:dyDescent="0.25">
      <c r="A7685" s="16">
        <f t="shared" ref="A7685:A7748" si="1202">+A7684+1</f>
        <v>51218</v>
      </c>
      <c r="B7685">
        <f>+'[2]Ejercicio 1'!E7902</f>
        <v>7683</v>
      </c>
      <c r="C7685" s="5">
        <v>8.7240002633379277E-2</v>
      </c>
      <c r="D7685" s="4">
        <f t="shared" si="1197"/>
        <v>8.5370916536963409E-2</v>
      </c>
      <c r="E7685" s="6">
        <f t="shared" si="1198"/>
        <v>8.6298725179148147E-2</v>
      </c>
      <c r="F7685" s="7">
        <f t="shared" si="1199"/>
        <v>8.5654974643387352E-2</v>
      </c>
      <c r="I7685" s="10">
        <v>7683</v>
      </c>
      <c r="J7685" s="8">
        <f t="shared" si="1200"/>
        <v>8.8740002633379278E-2</v>
      </c>
      <c r="K7685" s="8">
        <f t="shared" si="1200"/>
        <v>8.6870916536963411E-2</v>
      </c>
      <c r="L7685" s="8">
        <f t="shared" si="1200"/>
        <v>8.7798725179148149E-2</v>
      </c>
      <c r="M7685" s="8">
        <f t="shared" si="1200"/>
        <v>8.7154974643387353E-2</v>
      </c>
      <c r="P7685">
        <v>7683</v>
      </c>
      <c r="Q7685" s="8">
        <f t="shared" si="1201"/>
        <v>8.5740002633379275E-2</v>
      </c>
      <c r="R7685" s="8">
        <f t="shared" si="1201"/>
        <v>8.3870916536963408E-2</v>
      </c>
      <c r="S7685" s="8">
        <f t="shared" si="1201"/>
        <v>8.4798725179148146E-2</v>
      </c>
      <c r="T7685" s="8">
        <f t="shared" si="1201"/>
        <v>8.4154974643387351E-2</v>
      </c>
      <c r="W7685">
        <v>7683</v>
      </c>
      <c r="X7685" s="4">
        <f t="shared" si="1196"/>
        <v>8.9357478079287775E-2</v>
      </c>
      <c r="Y7685" s="4">
        <f t="shared" si="1194"/>
        <v>8.8395591634246928E-2</v>
      </c>
      <c r="Z7685" s="4">
        <f t="shared" si="1195"/>
        <v>8.7737507680950413E-2</v>
      </c>
    </row>
    <row r="7686" spans="1:26" x14ac:dyDescent="0.25">
      <c r="A7686" s="16">
        <f t="shared" si="1202"/>
        <v>51219</v>
      </c>
      <c r="B7686">
        <f>+'[2]Ejercicio 1'!E7903</f>
        <v>7684</v>
      </c>
      <c r="C7686" s="5">
        <v>8.72402847776763E-2</v>
      </c>
      <c r="D7686" s="4">
        <f t="shared" si="1197"/>
        <v>8.5371186763011059E-2</v>
      </c>
      <c r="E7686" s="6">
        <f t="shared" si="1198"/>
        <v>8.6299001300023756E-2</v>
      </c>
      <c r="F7686" s="7">
        <f t="shared" si="1199"/>
        <v>8.5655246669697399E-2</v>
      </c>
      <c r="I7686" s="10">
        <v>7684</v>
      </c>
      <c r="J7686" s="8">
        <f t="shared" si="1200"/>
        <v>8.8740284777676301E-2</v>
      </c>
      <c r="K7686" s="8">
        <f t="shared" si="1200"/>
        <v>8.687118676301106E-2</v>
      </c>
      <c r="L7686" s="8">
        <f t="shared" si="1200"/>
        <v>8.7799001300023757E-2</v>
      </c>
      <c r="M7686" s="8">
        <f t="shared" si="1200"/>
        <v>8.71552466696974E-2</v>
      </c>
      <c r="P7686">
        <v>7684</v>
      </c>
      <c r="Q7686" s="8">
        <f t="shared" si="1201"/>
        <v>8.5740284777676298E-2</v>
      </c>
      <c r="R7686" s="8">
        <f t="shared" si="1201"/>
        <v>8.3871186763011057E-2</v>
      </c>
      <c r="S7686" s="8">
        <f t="shared" si="1201"/>
        <v>8.4799001300023755E-2</v>
      </c>
      <c r="T7686" s="8">
        <f t="shared" si="1201"/>
        <v>8.4155246669697398E-2</v>
      </c>
      <c r="W7686">
        <v>7684</v>
      </c>
      <c r="X7686" s="4">
        <f t="shared" si="1196"/>
        <v>8.9358042660537665E-2</v>
      </c>
      <c r="Y7686" s="4">
        <f t="shared" si="1194"/>
        <v>8.8396143877634656E-2</v>
      </c>
      <c r="Z7686" s="4">
        <f t="shared" si="1195"/>
        <v>8.7738051536633763E-2</v>
      </c>
    </row>
    <row r="7687" spans="1:26" x14ac:dyDescent="0.25">
      <c r="A7687" s="16">
        <f t="shared" si="1202"/>
        <v>51220</v>
      </c>
      <c r="B7687">
        <f>+'[2]Ejercicio 1'!E7904</f>
        <v>7685</v>
      </c>
      <c r="C7687" s="5">
        <v>8.7240566921973323E-2</v>
      </c>
      <c r="D7687" s="4">
        <f t="shared" si="1197"/>
        <v>8.5371456989021557E-2</v>
      </c>
      <c r="E7687" s="6">
        <f t="shared" si="1198"/>
        <v>8.6299277420880935E-2</v>
      </c>
      <c r="F7687" s="7">
        <f t="shared" si="1199"/>
        <v>8.5655518695978899E-2</v>
      </c>
      <c r="I7687" s="10">
        <v>7685</v>
      </c>
      <c r="J7687" s="8">
        <f t="shared" si="1200"/>
        <v>8.8740566921973324E-2</v>
      </c>
      <c r="K7687" s="8">
        <f t="shared" si="1200"/>
        <v>8.6871456989021559E-2</v>
      </c>
      <c r="L7687" s="8">
        <f t="shared" si="1200"/>
        <v>8.7799277420880936E-2</v>
      </c>
      <c r="M7687" s="8">
        <f t="shared" si="1200"/>
        <v>8.7155518695978901E-2</v>
      </c>
      <c r="P7687">
        <v>7685</v>
      </c>
      <c r="Q7687" s="8">
        <f t="shared" si="1201"/>
        <v>8.5740566921973321E-2</v>
      </c>
      <c r="R7687" s="8">
        <f t="shared" si="1201"/>
        <v>8.3871456989021556E-2</v>
      </c>
      <c r="S7687" s="8">
        <f t="shared" si="1201"/>
        <v>8.4799277420880934E-2</v>
      </c>
      <c r="T7687" s="8">
        <f t="shared" si="1201"/>
        <v>8.4155518695978898E-2</v>
      </c>
      <c r="W7687">
        <v>7685</v>
      </c>
      <c r="X7687" s="4">
        <f t="shared" si="1196"/>
        <v>8.9358607241808191E-2</v>
      </c>
      <c r="Y7687" s="4">
        <f t="shared" si="1194"/>
        <v>8.8396696120984608E-2</v>
      </c>
      <c r="Z7687" s="4">
        <f t="shared" si="1195"/>
        <v>8.773859539379307E-2</v>
      </c>
    </row>
    <row r="7688" spans="1:26" x14ac:dyDescent="0.25">
      <c r="A7688" s="16">
        <f t="shared" si="1202"/>
        <v>51221</v>
      </c>
      <c r="B7688">
        <f>+'[2]Ejercicio 1'!E7905</f>
        <v>7686</v>
      </c>
      <c r="C7688" s="5">
        <v>8.7240849066270346E-2</v>
      </c>
      <c r="D7688" s="4">
        <f t="shared" si="1197"/>
        <v>8.5371727214995738E-2</v>
      </c>
      <c r="E7688" s="6">
        <f t="shared" si="1198"/>
        <v>8.6299553541719656E-2</v>
      </c>
      <c r="F7688" s="7">
        <f t="shared" si="1199"/>
        <v>8.5655790722226149E-2</v>
      </c>
      <c r="I7688" s="10">
        <v>7686</v>
      </c>
      <c r="J7688" s="8">
        <f t="shared" si="1200"/>
        <v>8.8740849066270347E-2</v>
      </c>
      <c r="K7688" s="8">
        <f t="shared" si="1200"/>
        <v>8.6871727214995739E-2</v>
      </c>
      <c r="L7688" s="8">
        <f t="shared" si="1200"/>
        <v>8.7799553541719658E-2</v>
      </c>
      <c r="M7688" s="8">
        <f t="shared" si="1200"/>
        <v>8.7155790722226151E-2</v>
      </c>
      <c r="P7688">
        <v>7686</v>
      </c>
      <c r="Q7688" s="8">
        <f t="shared" si="1201"/>
        <v>8.5740849066270344E-2</v>
      </c>
      <c r="R7688" s="8">
        <f t="shared" si="1201"/>
        <v>8.3871727214995737E-2</v>
      </c>
      <c r="S7688" s="8">
        <f t="shared" si="1201"/>
        <v>8.4799553541719655E-2</v>
      </c>
      <c r="T7688" s="8">
        <f t="shared" si="1201"/>
        <v>8.4155790722226148E-2</v>
      </c>
      <c r="W7688">
        <v>7686</v>
      </c>
      <c r="X7688" s="4">
        <f t="shared" si="1196"/>
        <v>8.9359171823153824E-2</v>
      </c>
      <c r="Y7688" s="4">
        <f t="shared" si="1194"/>
        <v>8.8397248364298547E-2</v>
      </c>
      <c r="Z7688" s="4">
        <f t="shared" si="1195"/>
        <v>8.7739139249296549E-2</v>
      </c>
    </row>
    <row r="7689" spans="1:26" x14ac:dyDescent="0.25">
      <c r="A7689" s="16">
        <f t="shared" si="1202"/>
        <v>51222</v>
      </c>
      <c r="B7689">
        <f>+'[2]Ejercicio 1'!E7906</f>
        <v>7687</v>
      </c>
      <c r="C7689" s="5">
        <v>8.7241131210567355E-2</v>
      </c>
      <c r="D7689" s="4">
        <f t="shared" si="1197"/>
        <v>8.5371997440932573E-2</v>
      </c>
      <c r="E7689" s="6">
        <f t="shared" si="1198"/>
        <v>8.6299829662539046E-2</v>
      </c>
      <c r="F7689" s="7">
        <f t="shared" si="1199"/>
        <v>8.565606274844198E-2</v>
      </c>
      <c r="I7689" s="10">
        <v>7687</v>
      </c>
      <c r="J7689" s="8">
        <f t="shared" si="1200"/>
        <v>8.8741131210567356E-2</v>
      </c>
      <c r="K7689" s="8">
        <f t="shared" si="1200"/>
        <v>8.6871997440932575E-2</v>
      </c>
      <c r="L7689" s="8">
        <f t="shared" si="1200"/>
        <v>8.7799829662539047E-2</v>
      </c>
      <c r="M7689" s="8">
        <f t="shared" si="1200"/>
        <v>8.7156062748441981E-2</v>
      </c>
      <c r="P7689">
        <v>7687</v>
      </c>
      <c r="Q7689" s="8">
        <f t="shared" si="1201"/>
        <v>8.5741131210567353E-2</v>
      </c>
      <c r="R7689" s="8">
        <f t="shared" si="1201"/>
        <v>8.3871997440932572E-2</v>
      </c>
      <c r="S7689" s="8">
        <f t="shared" si="1201"/>
        <v>8.4799829662539045E-2</v>
      </c>
      <c r="T7689" s="8">
        <f t="shared" si="1201"/>
        <v>8.4156062748441979E-2</v>
      </c>
      <c r="W7689">
        <v>7687</v>
      </c>
      <c r="X7689" s="4">
        <f t="shared" si="1196"/>
        <v>8.9359736404519219E-2</v>
      </c>
      <c r="Y7689" s="4">
        <f t="shared" si="1194"/>
        <v>8.8397800607572949E-2</v>
      </c>
      <c r="Z7689" s="4">
        <f t="shared" si="1195"/>
        <v>8.7739683104711544E-2</v>
      </c>
    </row>
    <row r="7690" spans="1:26" x14ac:dyDescent="0.25">
      <c r="A7690" s="16">
        <f t="shared" si="1202"/>
        <v>51223</v>
      </c>
      <c r="B7690">
        <f>+'[2]Ejercicio 1'!E7907</f>
        <v>7688</v>
      </c>
      <c r="C7690" s="5">
        <v>8.7241413354864378E-2</v>
      </c>
      <c r="D7690" s="4">
        <f t="shared" si="1197"/>
        <v>8.5372267666832466E-2</v>
      </c>
      <c r="E7690" s="6">
        <f t="shared" si="1198"/>
        <v>8.6300105783339992E-2</v>
      </c>
      <c r="F7690" s="7">
        <f t="shared" si="1199"/>
        <v>8.5656334774626419E-2</v>
      </c>
      <c r="I7690" s="10">
        <v>7688</v>
      </c>
      <c r="J7690" s="8">
        <f t="shared" si="1200"/>
        <v>8.8741413354864379E-2</v>
      </c>
      <c r="K7690" s="8">
        <f t="shared" si="1200"/>
        <v>8.6872267666832467E-2</v>
      </c>
      <c r="L7690" s="8">
        <f t="shared" si="1200"/>
        <v>8.7800105783339993E-2</v>
      </c>
      <c r="M7690" s="8">
        <f t="shared" si="1200"/>
        <v>8.7156334774626421E-2</v>
      </c>
      <c r="P7690">
        <v>7688</v>
      </c>
      <c r="Q7690" s="8">
        <f t="shared" si="1201"/>
        <v>8.5741413354864376E-2</v>
      </c>
      <c r="R7690" s="8">
        <f t="shared" si="1201"/>
        <v>8.3872267666832465E-2</v>
      </c>
      <c r="S7690" s="8">
        <f t="shared" si="1201"/>
        <v>8.4800105783339991E-2</v>
      </c>
      <c r="T7690" s="8">
        <f t="shared" si="1201"/>
        <v>8.4156334774626418E-2</v>
      </c>
      <c r="W7690">
        <v>7688</v>
      </c>
      <c r="X7690" s="4">
        <f t="shared" si="1196"/>
        <v>8.9360300985923263E-2</v>
      </c>
      <c r="Y7690" s="4">
        <f t="shared" si="1194"/>
        <v>8.8398352850810463E-2</v>
      </c>
      <c r="Z7690" s="4">
        <f t="shared" si="1195"/>
        <v>8.7740226960820261E-2</v>
      </c>
    </row>
    <row r="7691" spans="1:26" x14ac:dyDescent="0.25">
      <c r="A7691" s="16">
        <f t="shared" si="1202"/>
        <v>51224</v>
      </c>
      <c r="B7691">
        <f>+'[2]Ejercicio 1'!E7908</f>
        <v>7689</v>
      </c>
      <c r="C7691" s="5">
        <v>8.7241695499161401E-2</v>
      </c>
      <c r="D7691" s="4">
        <f t="shared" si="1197"/>
        <v>8.537253789269543E-2</v>
      </c>
      <c r="E7691" s="6">
        <f t="shared" si="1198"/>
        <v>8.630038190412162E-2</v>
      </c>
      <c r="F7691" s="7">
        <f t="shared" si="1199"/>
        <v>8.5656606800782312E-2</v>
      </c>
      <c r="I7691" s="10">
        <v>7689</v>
      </c>
      <c r="J7691" s="8">
        <f t="shared" si="1200"/>
        <v>8.8741695499161402E-2</v>
      </c>
      <c r="K7691" s="8">
        <f t="shared" si="1200"/>
        <v>8.6872537892695431E-2</v>
      </c>
      <c r="L7691" s="8">
        <f t="shared" si="1200"/>
        <v>8.7800381904121622E-2</v>
      </c>
      <c r="M7691" s="8">
        <f t="shared" si="1200"/>
        <v>8.7156606800782313E-2</v>
      </c>
      <c r="P7691">
        <v>7689</v>
      </c>
      <c r="Q7691" s="8">
        <f t="shared" si="1201"/>
        <v>8.5741695499161399E-2</v>
      </c>
      <c r="R7691" s="8">
        <f t="shared" si="1201"/>
        <v>8.3872537892695428E-2</v>
      </c>
      <c r="S7691" s="8">
        <f t="shared" si="1201"/>
        <v>8.4800381904121619E-2</v>
      </c>
      <c r="T7691" s="8">
        <f t="shared" si="1201"/>
        <v>8.415660680078231E-2</v>
      </c>
      <c r="W7691">
        <v>7689</v>
      </c>
      <c r="X7691" s="4">
        <f t="shared" si="1196"/>
        <v>8.9360865567365513E-2</v>
      </c>
      <c r="Y7691" s="4">
        <f t="shared" si="1194"/>
        <v>8.8398905094010202E-2</v>
      </c>
      <c r="Z7691" s="4">
        <f t="shared" si="1195"/>
        <v>8.7740770816843339E-2</v>
      </c>
    </row>
    <row r="7692" spans="1:26" x14ac:dyDescent="0.25">
      <c r="A7692" s="16">
        <f t="shared" si="1202"/>
        <v>51225</v>
      </c>
      <c r="B7692">
        <f>+'[2]Ejercicio 1'!E7909</f>
        <v>7690</v>
      </c>
      <c r="C7692" s="5">
        <v>8.7241977643458424E-2</v>
      </c>
      <c r="D7692" s="4">
        <f t="shared" si="1197"/>
        <v>8.5372808118521465E-2</v>
      </c>
      <c r="E7692" s="6">
        <f t="shared" si="1198"/>
        <v>8.6300658024884791E-2</v>
      </c>
      <c r="F7692" s="7">
        <f t="shared" si="1199"/>
        <v>8.565687882690394E-2</v>
      </c>
      <c r="I7692" s="10">
        <v>7690</v>
      </c>
      <c r="J7692" s="8">
        <f t="shared" si="1200"/>
        <v>8.8741977643458425E-2</v>
      </c>
      <c r="K7692" s="8">
        <f t="shared" si="1200"/>
        <v>8.6872808118521466E-2</v>
      </c>
      <c r="L7692" s="8">
        <f t="shared" si="1200"/>
        <v>8.7800658024884792E-2</v>
      </c>
      <c r="M7692" s="8">
        <f t="shared" si="1200"/>
        <v>8.7156878826903941E-2</v>
      </c>
      <c r="P7692">
        <v>7690</v>
      </c>
      <c r="Q7692" s="8">
        <f t="shared" si="1201"/>
        <v>8.5741977643458422E-2</v>
      </c>
      <c r="R7692" s="8">
        <f t="shared" si="1201"/>
        <v>8.3872808118521464E-2</v>
      </c>
      <c r="S7692" s="8">
        <f t="shared" si="1201"/>
        <v>8.480065802488479E-2</v>
      </c>
      <c r="T7692" s="8">
        <f t="shared" si="1201"/>
        <v>8.4156878826903939E-2</v>
      </c>
      <c r="W7692">
        <v>7690</v>
      </c>
      <c r="X7692" s="4">
        <f t="shared" si="1196"/>
        <v>8.9361430148828858E-2</v>
      </c>
      <c r="Y7692" s="4">
        <f t="shared" si="1194"/>
        <v>8.839945733724508E-2</v>
      </c>
      <c r="Z7692" s="4">
        <f t="shared" si="1195"/>
        <v>8.7741314672775059E-2</v>
      </c>
    </row>
    <row r="7693" spans="1:26" x14ac:dyDescent="0.25">
      <c r="A7693" s="16">
        <f t="shared" si="1202"/>
        <v>51226</v>
      </c>
      <c r="B7693">
        <f>+'[2]Ejercicio 1'!E7910</f>
        <v>7691</v>
      </c>
      <c r="C7693" s="5">
        <v>8.7242259787755447E-2</v>
      </c>
      <c r="D7693" s="4">
        <f t="shared" si="1197"/>
        <v>8.537307834431096E-2</v>
      </c>
      <c r="E7693" s="6">
        <f t="shared" si="1198"/>
        <v>8.6300934145628644E-2</v>
      </c>
      <c r="F7693" s="7">
        <f t="shared" si="1199"/>
        <v>8.5657150852994163E-2</v>
      </c>
      <c r="I7693" s="10">
        <v>7691</v>
      </c>
      <c r="J7693" s="8">
        <f t="shared" si="1200"/>
        <v>8.8742259787755448E-2</v>
      </c>
      <c r="K7693" s="8">
        <f t="shared" si="1200"/>
        <v>8.6873078344310961E-2</v>
      </c>
      <c r="L7693" s="8">
        <f t="shared" si="1200"/>
        <v>8.7800934145628645E-2</v>
      </c>
      <c r="M7693" s="8">
        <f t="shared" si="1200"/>
        <v>8.7157150852994164E-2</v>
      </c>
      <c r="P7693">
        <v>7691</v>
      </c>
      <c r="Q7693" s="8">
        <f t="shared" si="1201"/>
        <v>8.5742259787755445E-2</v>
      </c>
      <c r="R7693" s="8">
        <f t="shared" si="1201"/>
        <v>8.3873078344310958E-2</v>
      </c>
      <c r="S7693" s="8">
        <f t="shared" si="1201"/>
        <v>8.4800934145628643E-2</v>
      </c>
      <c r="T7693" s="8">
        <f t="shared" si="1201"/>
        <v>8.4157150852994161E-2</v>
      </c>
      <c r="W7693">
        <v>7691</v>
      </c>
      <c r="X7693" s="4">
        <f t="shared" si="1196"/>
        <v>8.9361994730366864E-2</v>
      </c>
      <c r="Y7693" s="4">
        <f t="shared" si="1194"/>
        <v>8.8400009580369282E-2</v>
      </c>
      <c r="Z7693" s="4">
        <f t="shared" si="1195"/>
        <v>8.7741858527836045E-2</v>
      </c>
    </row>
    <row r="7694" spans="1:26" x14ac:dyDescent="0.25">
      <c r="A7694" s="16">
        <f t="shared" si="1202"/>
        <v>51227</v>
      </c>
      <c r="B7694">
        <f>+'[2]Ejercicio 1'!E7911</f>
        <v>7692</v>
      </c>
      <c r="C7694" s="5">
        <v>8.724254193205247E-2</v>
      </c>
      <c r="D7694" s="4">
        <f t="shared" si="1197"/>
        <v>8.5373348570063318E-2</v>
      </c>
      <c r="E7694" s="6">
        <f t="shared" si="1198"/>
        <v>8.6301210266354053E-2</v>
      </c>
      <c r="F7694" s="7">
        <f t="shared" si="1199"/>
        <v>8.565742287905298E-2</v>
      </c>
      <c r="I7694" s="10">
        <v>7692</v>
      </c>
      <c r="J7694" s="8">
        <f t="shared" si="1200"/>
        <v>8.8742541932052471E-2</v>
      </c>
      <c r="K7694" s="8">
        <f t="shared" si="1200"/>
        <v>8.6873348570063319E-2</v>
      </c>
      <c r="L7694" s="8">
        <f t="shared" si="1200"/>
        <v>8.7801210266354054E-2</v>
      </c>
      <c r="M7694" s="8">
        <f t="shared" si="1200"/>
        <v>8.7157422879052981E-2</v>
      </c>
      <c r="P7694">
        <v>7692</v>
      </c>
      <c r="Q7694" s="8">
        <f t="shared" si="1201"/>
        <v>8.5742541932052468E-2</v>
      </c>
      <c r="R7694" s="8">
        <f t="shared" si="1201"/>
        <v>8.3873348570063316E-2</v>
      </c>
      <c r="S7694" s="8">
        <f t="shared" si="1201"/>
        <v>8.4801210266354052E-2</v>
      </c>
      <c r="T7694" s="8">
        <f t="shared" si="1201"/>
        <v>8.4157422879052979E-2</v>
      </c>
      <c r="W7694">
        <v>7692</v>
      </c>
      <c r="X7694" s="4">
        <f t="shared" si="1196"/>
        <v>8.9362559311924633E-2</v>
      </c>
      <c r="Y7694" s="4">
        <f t="shared" si="1194"/>
        <v>8.8400561823455709E-2</v>
      </c>
      <c r="Z7694" s="4">
        <f t="shared" si="1195"/>
        <v>8.7742402382805673E-2</v>
      </c>
    </row>
    <row r="7695" spans="1:26" x14ac:dyDescent="0.25">
      <c r="A7695" s="16">
        <f t="shared" si="1202"/>
        <v>51228</v>
      </c>
      <c r="B7695">
        <f>+'[2]Ejercicio 1'!E7912</f>
        <v>7693</v>
      </c>
      <c r="C7695" s="5">
        <v>8.7242824076349493E-2</v>
      </c>
      <c r="D7695" s="4">
        <f t="shared" si="1197"/>
        <v>8.5373618795778525E-2</v>
      </c>
      <c r="E7695" s="6">
        <f t="shared" si="1198"/>
        <v>8.6301486387060131E-2</v>
      </c>
      <c r="F7695" s="7">
        <f t="shared" si="1199"/>
        <v>8.5657694905080392E-2</v>
      </c>
      <c r="I7695" s="10">
        <v>7693</v>
      </c>
      <c r="J7695" s="8">
        <f t="shared" si="1200"/>
        <v>8.8742824076349494E-2</v>
      </c>
      <c r="K7695" s="8">
        <f t="shared" si="1200"/>
        <v>8.6873618795778526E-2</v>
      </c>
      <c r="L7695" s="8">
        <f t="shared" si="1200"/>
        <v>8.7801486387060132E-2</v>
      </c>
      <c r="M7695" s="8">
        <f t="shared" si="1200"/>
        <v>8.7157694905080393E-2</v>
      </c>
      <c r="P7695">
        <v>7693</v>
      </c>
      <c r="Q7695" s="8">
        <f t="shared" si="1201"/>
        <v>8.5742824076349491E-2</v>
      </c>
      <c r="R7695" s="8">
        <f t="shared" si="1201"/>
        <v>8.3873618795778523E-2</v>
      </c>
      <c r="S7695" s="8">
        <f t="shared" si="1201"/>
        <v>8.4801486387060129E-2</v>
      </c>
      <c r="T7695" s="8">
        <f t="shared" si="1201"/>
        <v>8.4157694905080391E-2</v>
      </c>
      <c r="W7695">
        <v>7693</v>
      </c>
      <c r="X7695" s="4">
        <f t="shared" si="1196"/>
        <v>8.9363123893521482E-2</v>
      </c>
      <c r="Y7695" s="4">
        <f t="shared" si="1194"/>
        <v>8.8401114066430572E-2</v>
      </c>
      <c r="Z7695" s="4">
        <f t="shared" si="1195"/>
        <v>8.7742946238474742E-2</v>
      </c>
    </row>
    <row r="7696" spans="1:26" x14ac:dyDescent="0.25">
      <c r="A7696" s="16">
        <f t="shared" si="1202"/>
        <v>51229</v>
      </c>
      <c r="B7696">
        <f>+'[2]Ejercicio 1'!E7913</f>
        <v>7694</v>
      </c>
      <c r="C7696" s="5">
        <v>8.7243106220646502E-2</v>
      </c>
      <c r="D7696" s="4">
        <f t="shared" si="1197"/>
        <v>8.5373889021457011E-2</v>
      </c>
      <c r="E7696" s="6">
        <f t="shared" si="1198"/>
        <v>8.6301762507747765E-2</v>
      </c>
      <c r="F7696" s="7">
        <f t="shared" si="1199"/>
        <v>8.5657966931079271E-2</v>
      </c>
      <c r="I7696" s="10">
        <v>7694</v>
      </c>
      <c r="J7696" s="8">
        <f t="shared" si="1200"/>
        <v>8.8743106220646503E-2</v>
      </c>
      <c r="K7696" s="8">
        <f t="shared" si="1200"/>
        <v>8.6873889021457013E-2</v>
      </c>
      <c r="L7696" s="8">
        <f t="shared" si="1200"/>
        <v>8.7801762507747766E-2</v>
      </c>
      <c r="M7696" s="8">
        <f t="shared" si="1200"/>
        <v>8.7157966931079273E-2</v>
      </c>
      <c r="P7696">
        <v>7694</v>
      </c>
      <c r="Q7696" s="8">
        <f t="shared" si="1201"/>
        <v>8.5743106220646501E-2</v>
      </c>
      <c r="R7696" s="8">
        <f t="shared" si="1201"/>
        <v>8.387388902145701E-2</v>
      </c>
      <c r="S7696" s="8">
        <f t="shared" si="1201"/>
        <v>8.4801762507747763E-2</v>
      </c>
      <c r="T7696" s="8">
        <f t="shared" si="1201"/>
        <v>8.415796693107927E-2</v>
      </c>
      <c r="W7696">
        <v>7694</v>
      </c>
      <c r="X7696" s="4">
        <f t="shared" si="1196"/>
        <v>8.936368847515655E-2</v>
      </c>
      <c r="Y7696" s="4">
        <f t="shared" si="1194"/>
        <v>8.8401666309441448E-2</v>
      </c>
      <c r="Z7696" s="4">
        <f t="shared" si="1195"/>
        <v>8.7743490094052454E-2</v>
      </c>
    </row>
    <row r="7697" spans="1:26" x14ac:dyDescent="0.25">
      <c r="A7697" s="16">
        <f t="shared" si="1202"/>
        <v>51230</v>
      </c>
      <c r="B7697">
        <f>+'[2]Ejercicio 1'!E7914</f>
        <v>7695</v>
      </c>
      <c r="C7697" s="5">
        <v>8.7243388364943525E-2</v>
      </c>
      <c r="D7697" s="4">
        <f t="shared" si="1197"/>
        <v>8.5374159247098361E-2</v>
      </c>
      <c r="E7697" s="6">
        <f t="shared" si="1198"/>
        <v>8.6302038628416955E-2</v>
      </c>
      <c r="F7697" s="7">
        <f t="shared" si="1199"/>
        <v>8.5658238957043872E-2</v>
      </c>
      <c r="I7697" s="10">
        <v>7695</v>
      </c>
      <c r="J7697" s="8">
        <f t="shared" si="1200"/>
        <v>8.8743388364943526E-2</v>
      </c>
      <c r="K7697" s="8">
        <f t="shared" si="1200"/>
        <v>8.6874159247098362E-2</v>
      </c>
      <c r="L7697" s="8">
        <f t="shared" si="1200"/>
        <v>8.7802038628416956E-2</v>
      </c>
      <c r="M7697" s="8">
        <f t="shared" si="1200"/>
        <v>8.7158238957043874E-2</v>
      </c>
      <c r="P7697">
        <v>7695</v>
      </c>
      <c r="Q7697" s="8">
        <f t="shared" si="1201"/>
        <v>8.5743388364943524E-2</v>
      </c>
      <c r="R7697" s="8">
        <f t="shared" si="1201"/>
        <v>8.3874159247098359E-2</v>
      </c>
      <c r="S7697" s="8">
        <f t="shared" si="1201"/>
        <v>8.4802038628416954E-2</v>
      </c>
      <c r="T7697" s="8">
        <f t="shared" si="1201"/>
        <v>8.4158238957043871E-2</v>
      </c>
      <c r="W7697">
        <v>7695</v>
      </c>
      <c r="X7697" s="4">
        <f t="shared" si="1196"/>
        <v>8.9364253056829837E-2</v>
      </c>
      <c r="Y7697" s="4">
        <f t="shared" si="1194"/>
        <v>8.8402218552488351E-2</v>
      </c>
      <c r="Z7697" s="4">
        <f t="shared" si="1195"/>
        <v>8.7744033949541667E-2</v>
      </c>
    </row>
    <row r="7698" spans="1:26" x14ac:dyDescent="0.25">
      <c r="A7698" s="16">
        <f t="shared" si="1202"/>
        <v>51231</v>
      </c>
      <c r="B7698">
        <f>+'[2]Ejercicio 1'!E7915</f>
        <v>7696</v>
      </c>
      <c r="C7698" s="5">
        <v>8.7243670509240548E-2</v>
      </c>
      <c r="D7698" s="4">
        <f t="shared" si="1197"/>
        <v>8.5374429472703378E-2</v>
      </c>
      <c r="E7698" s="6">
        <f t="shared" si="1198"/>
        <v>8.6302314749066814E-2</v>
      </c>
      <c r="F7698" s="7">
        <f t="shared" si="1199"/>
        <v>8.5658510982977082E-2</v>
      </c>
      <c r="I7698" s="10">
        <v>7696</v>
      </c>
      <c r="J7698" s="8">
        <f t="shared" si="1200"/>
        <v>8.8743670509240549E-2</v>
      </c>
      <c r="K7698" s="8">
        <f t="shared" si="1200"/>
        <v>8.6874429472703379E-2</v>
      </c>
      <c r="L7698" s="8">
        <f t="shared" si="1200"/>
        <v>8.7802314749066815E-2</v>
      </c>
      <c r="M7698" s="8">
        <f t="shared" si="1200"/>
        <v>8.7158510982977083E-2</v>
      </c>
      <c r="P7698">
        <v>7696</v>
      </c>
      <c r="Q7698" s="8">
        <f t="shared" si="1201"/>
        <v>8.5743670509240547E-2</v>
      </c>
      <c r="R7698" s="8">
        <f t="shared" si="1201"/>
        <v>8.3874429472703377E-2</v>
      </c>
      <c r="S7698" s="8">
        <f t="shared" si="1201"/>
        <v>8.4802314749066812E-2</v>
      </c>
      <c r="T7698" s="8">
        <f t="shared" si="1201"/>
        <v>8.4158510982977081E-2</v>
      </c>
      <c r="W7698">
        <v>7696</v>
      </c>
      <c r="X7698" s="4">
        <f t="shared" si="1196"/>
        <v>8.9364817638542648E-2</v>
      </c>
      <c r="Y7698" s="4">
        <f t="shared" si="1194"/>
        <v>8.8402770795423677E-2</v>
      </c>
      <c r="Z7698" s="4">
        <f t="shared" si="1195"/>
        <v>8.7744577804160159E-2</v>
      </c>
    </row>
    <row r="7699" spans="1:26" x14ac:dyDescent="0.25">
      <c r="A7699" s="16">
        <f t="shared" si="1202"/>
        <v>51232</v>
      </c>
      <c r="B7699">
        <f>+'[2]Ejercicio 1'!E7916</f>
        <v>7697</v>
      </c>
      <c r="C7699" s="5">
        <v>8.7243952653537571E-2</v>
      </c>
      <c r="D7699" s="4">
        <f t="shared" si="1197"/>
        <v>8.537469969827105E-2</v>
      </c>
      <c r="E7699" s="6">
        <f t="shared" si="1198"/>
        <v>8.6302590869697354E-2</v>
      </c>
      <c r="F7699" s="7">
        <f t="shared" si="1199"/>
        <v>8.5658783008878886E-2</v>
      </c>
      <c r="I7699" s="10">
        <v>7697</v>
      </c>
      <c r="J7699" s="8">
        <f t="shared" si="1200"/>
        <v>8.8743952653537572E-2</v>
      </c>
      <c r="K7699" s="8">
        <f t="shared" si="1200"/>
        <v>8.6874699698271052E-2</v>
      </c>
      <c r="L7699" s="8">
        <f t="shared" si="1200"/>
        <v>8.7802590869697356E-2</v>
      </c>
      <c r="M7699" s="8">
        <f t="shared" si="1200"/>
        <v>8.7158783008878887E-2</v>
      </c>
      <c r="P7699">
        <v>7697</v>
      </c>
      <c r="Q7699" s="8">
        <f t="shared" si="1201"/>
        <v>8.574395265353757E-2</v>
      </c>
      <c r="R7699" s="8">
        <f t="shared" si="1201"/>
        <v>8.3874699698271049E-2</v>
      </c>
      <c r="S7699" s="8">
        <f t="shared" si="1201"/>
        <v>8.4802590869697353E-2</v>
      </c>
      <c r="T7699" s="8">
        <f t="shared" si="1201"/>
        <v>8.4158783008878885E-2</v>
      </c>
      <c r="W7699">
        <v>7697</v>
      </c>
      <c r="X7699" s="4">
        <f t="shared" si="1196"/>
        <v>8.9365382220293221E-2</v>
      </c>
      <c r="Y7699" s="4">
        <f t="shared" si="1194"/>
        <v>8.8403323038320367E-2</v>
      </c>
      <c r="Z7699" s="4">
        <f t="shared" si="1195"/>
        <v>8.7745121659472361E-2</v>
      </c>
    </row>
    <row r="7700" spans="1:26" x14ac:dyDescent="0.25">
      <c r="A7700" s="16">
        <f t="shared" si="1202"/>
        <v>51233</v>
      </c>
      <c r="B7700">
        <f>+'[2]Ejercicio 1'!E7917</f>
        <v>7698</v>
      </c>
      <c r="C7700" s="5">
        <v>8.7244234797834594E-2</v>
      </c>
      <c r="D7700" s="4">
        <f t="shared" si="1197"/>
        <v>8.5374969923801794E-2</v>
      </c>
      <c r="E7700" s="6">
        <f t="shared" si="1198"/>
        <v>8.6302866990309438E-2</v>
      </c>
      <c r="F7700" s="7">
        <f t="shared" si="1199"/>
        <v>8.5659055034749285E-2</v>
      </c>
      <c r="I7700" s="10">
        <v>7698</v>
      </c>
      <c r="J7700" s="8">
        <f t="shared" si="1200"/>
        <v>8.8744234797834595E-2</v>
      </c>
      <c r="K7700" s="8">
        <f t="shared" si="1200"/>
        <v>8.6874969923801795E-2</v>
      </c>
      <c r="L7700" s="8">
        <f t="shared" si="1200"/>
        <v>8.7802866990309439E-2</v>
      </c>
      <c r="M7700" s="8">
        <f t="shared" si="1200"/>
        <v>8.7159055034749286E-2</v>
      </c>
      <c r="P7700">
        <v>7698</v>
      </c>
      <c r="Q7700" s="8">
        <f t="shared" si="1201"/>
        <v>8.5744234797834593E-2</v>
      </c>
      <c r="R7700" s="8">
        <f t="shared" si="1201"/>
        <v>8.3874969923801793E-2</v>
      </c>
      <c r="S7700" s="8">
        <f t="shared" si="1201"/>
        <v>8.4802866990309436E-2</v>
      </c>
      <c r="T7700" s="8">
        <f t="shared" si="1201"/>
        <v>8.4159055034749283E-2</v>
      </c>
      <c r="W7700">
        <v>7698</v>
      </c>
      <c r="X7700" s="4">
        <f t="shared" si="1196"/>
        <v>8.9365946802082014E-2</v>
      </c>
      <c r="Y7700" s="4">
        <f t="shared" si="1194"/>
        <v>8.8403875281181044E-2</v>
      </c>
      <c r="Z7700" s="4">
        <f t="shared" si="1195"/>
        <v>8.7745665513910998E-2</v>
      </c>
    </row>
    <row r="7701" spans="1:26" x14ac:dyDescent="0.25">
      <c r="A7701" s="16">
        <f t="shared" si="1202"/>
        <v>51234</v>
      </c>
      <c r="B7701">
        <f>+'[2]Ejercicio 1'!E7918</f>
        <v>7699</v>
      </c>
      <c r="C7701" s="5">
        <v>8.7244516942131617E-2</v>
      </c>
      <c r="D7701" s="4">
        <f t="shared" si="1197"/>
        <v>8.5375240149295595E-2</v>
      </c>
      <c r="E7701" s="6">
        <f t="shared" si="1198"/>
        <v>8.6303143110903077E-2</v>
      </c>
      <c r="F7701" s="7">
        <f t="shared" si="1199"/>
        <v>8.5659327060588292E-2</v>
      </c>
      <c r="I7701" s="10">
        <v>7699</v>
      </c>
      <c r="J7701" s="8">
        <f t="shared" si="1200"/>
        <v>8.8744516942131618E-2</v>
      </c>
      <c r="K7701" s="8">
        <f t="shared" si="1200"/>
        <v>8.6875240149295596E-2</v>
      </c>
      <c r="L7701" s="8">
        <f t="shared" si="1200"/>
        <v>8.7803143110903079E-2</v>
      </c>
      <c r="M7701" s="8">
        <f t="shared" si="1200"/>
        <v>8.7159327060588293E-2</v>
      </c>
      <c r="P7701">
        <v>7699</v>
      </c>
      <c r="Q7701" s="8">
        <f t="shared" si="1201"/>
        <v>8.5744516942131616E-2</v>
      </c>
      <c r="R7701" s="8">
        <f t="shared" si="1201"/>
        <v>8.3875240149295593E-2</v>
      </c>
      <c r="S7701" s="8">
        <f t="shared" si="1201"/>
        <v>8.4803143110903076E-2</v>
      </c>
      <c r="T7701" s="8">
        <f t="shared" si="1201"/>
        <v>8.415932706058829E-2</v>
      </c>
      <c r="W7701">
        <v>7699</v>
      </c>
      <c r="X7701" s="4">
        <f t="shared" si="1196"/>
        <v>8.93665113839099E-2</v>
      </c>
      <c r="Y7701" s="4">
        <f t="shared" si="1194"/>
        <v>8.8404427524003057E-2</v>
      </c>
      <c r="Z7701" s="4">
        <f t="shared" si="1195"/>
        <v>8.7746209369043357E-2</v>
      </c>
    </row>
    <row r="7702" spans="1:26" x14ac:dyDescent="0.25">
      <c r="A7702" s="16">
        <f t="shared" si="1202"/>
        <v>51235</v>
      </c>
      <c r="B7702">
        <f>+'[2]Ejercicio 1'!E7919</f>
        <v>7700</v>
      </c>
      <c r="C7702" s="5">
        <v>8.7244799086428626E-2</v>
      </c>
      <c r="D7702" s="4">
        <f t="shared" si="1197"/>
        <v>8.5375510374752467E-2</v>
      </c>
      <c r="E7702" s="6">
        <f t="shared" si="1198"/>
        <v>8.6303419231477399E-2</v>
      </c>
      <c r="F7702" s="7">
        <f t="shared" si="1199"/>
        <v>8.5659599086395879E-2</v>
      </c>
      <c r="I7702" s="10">
        <v>7700</v>
      </c>
      <c r="J7702" s="8">
        <f t="shared" si="1200"/>
        <v>8.8744799086428627E-2</v>
      </c>
      <c r="K7702" s="8">
        <f t="shared" si="1200"/>
        <v>8.6875510374752468E-2</v>
      </c>
      <c r="L7702" s="8">
        <f t="shared" si="1200"/>
        <v>8.78034192314774E-2</v>
      </c>
      <c r="M7702" s="8">
        <f t="shared" si="1200"/>
        <v>8.7159599086395881E-2</v>
      </c>
      <c r="P7702">
        <v>7700</v>
      </c>
      <c r="Q7702" s="8">
        <f t="shared" si="1201"/>
        <v>8.5744799086428625E-2</v>
      </c>
      <c r="R7702" s="8">
        <f t="shared" si="1201"/>
        <v>8.3875510374752466E-2</v>
      </c>
      <c r="S7702" s="8">
        <f t="shared" si="1201"/>
        <v>8.4803419231477398E-2</v>
      </c>
      <c r="T7702" s="8">
        <f t="shared" si="1201"/>
        <v>8.4159599086395878E-2</v>
      </c>
      <c r="W7702">
        <v>7700</v>
      </c>
      <c r="X7702" s="4">
        <f t="shared" si="1196"/>
        <v>8.9367075965775991E-2</v>
      </c>
      <c r="Y7702" s="4">
        <f t="shared" si="1194"/>
        <v>8.8404979766786435E-2</v>
      </c>
      <c r="Z7702" s="4">
        <f t="shared" si="1195"/>
        <v>8.7746753223307827E-2</v>
      </c>
    </row>
    <row r="7703" spans="1:26" x14ac:dyDescent="0.25">
      <c r="A7703" s="16">
        <f t="shared" si="1202"/>
        <v>51236</v>
      </c>
      <c r="B7703">
        <f>+'[2]Ejercicio 1'!E7920</f>
        <v>7701</v>
      </c>
      <c r="C7703" s="5">
        <v>8.7245081230725649E-2</v>
      </c>
      <c r="D7703" s="4">
        <f t="shared" si="1197"/>
        <v>8.5375780600172813E-2</v>
      </c>
      <c r="E7703" s="6">
        <f t="shared" si="1198"/>
        <v>8.6303695352032389E-2</v>
      </c>
      <c r="F7703" s="7">
        <f t="shared" si="1199"/>
        <v>8.5659871112172076E-2</v>
      </c>
      <c r="I7703" s="10">
        <v>7701</v>
      </c>
      <c r="J7703" s="8">
        <f t="shared" si="1200"/>
        <v>8.874508123072565E-2</v>
      </c>
      <c r="K7703" s="8">
        <f t="shared" si="1200"/>
        <v>8.6875780600172814E-2</v>
      </c>
      <c r="L7703" s="8">
        <f t="shared" si="1200"/>
        <v>8.780369535203239E-2</v>
      </c>
      <c r="M7703" s="8">
        <f t="shared" si="1200"/>
        <v>8.7159871112172077E-2</v>
      </c>
      <c r="P7703">
        <v>7701</v>
      </c>
      <c r="Q7703" s="8">
        <f t="shared" si="1201"/>
        <v>8.5745081230725648E-2</v>
      </c>
      <c r="R7703" s="8">
        <f t="shared" si="1201"/>
        <v>8.3875780600172811E-2</v>
      </c>
      <c r="S7703" s="8">
        <f t="shared" si="1201"/>
        <v>8.4803695352032388E-2</v>
      </c>
      <c r="T7703" s="8">
        <f t="shared" si="1201"/>
        <v>8.4159871112172074E-2</v>
      </c>
      <c r="W7703">
        <v>7701</v>
      </c>
      <c r="X7703" s="4">
        <f t="shared" si="1196"/>
        <v>8.9367640547662289E-2</v>
      </c>
      <c r="Y7703" s="4">
        <f t="shared" si="1194"/>
        <v>8.8405532009532911E-2</v>
      </c>
      <c r="Z7703" s="4">
        <f t="shared" si="1195"/>
        <v>8.7747297078266048E-2</v>
      </c>
    </row>
    <row r="7704" spans="1:26" x14ac:dyDescent="0.25">
      <c r="A7704" s="16">
        <f t="shared" si="1202"/>
        <v>51237</v>
      </c>
      <c r="B7704">
        <f>+'[2]Ejercicio 1'!E7921</f>
        <v>7702</v>
      </c>
      <c r="C7704" s="5">
        <v>8.7245363375022672E-2</v>
      </c>
      <c r="D7704" s="4">
        <f t="shared" si="1197"/>
        <v>8.5376050825555799E-2</v>
      </c>
      <c r="E7704" s="6">
        <f t="shared" si="1198"/>
        <v>8.630397147256981E-2</v>
      </c>
      <c r="F7704" s="7">
        <f t="shared" si="1199"/>
        <v>8.5660143137916853E-2</v>
      </c>
      <c r="I7704" s="10">
        <v>7702</v>
      </c>
      <c r="J7704" s="8">
        <f t="shared" si="1200"/>
        <v>8.8745363375022673E-2</v>
      </c>
      <c r="K7704" s="8">
        <f t="shared" si="1200"/>
        <v>8.6876050825555801E-2</v>
      </c>
      <c r="L7704" s="8">
        <f t="shared" si="1200"/>
        <v>8.7803971472569811E-2</v>
      </c>
      <c r="M7704" s="8">
        <f t="shared" si="1200"/>
        <v>8.7160143137916854E-2</v>
      </c>
      <c r="P7704">
        <v>7702</v>
      </c>
      <c r="Q7704" s="8">
        <f t="shared" si="1201"/>
        <v>8.5745363375022671E-2</v>
      </c>
      <c r="R7704" s="8">
        <f t="shared" si="1201"/>
        <v>8.3876050825555798E-2</v>
      </c>
      <c r="S7704" s="8">
        <f t="shared" si="1201"/>
        <v>8.4803971472569808E-2</v>
      </c>
      <c r="T7704" s="8">
        <f t="shared" si="1201"/>
        <v>8.4160143137916851E-2</v>
      </c>
      <c r="W7704">
        <v>7702</v>
      </c>
      <c r="X7704" s="4">
        <f t="shared" si="1196"/>
        <v>8.9368205129624137E-2</v>
      </c>
      <c r="Y7704" s="4">
        <f t="shared" si="1194"/>
        <v>8.8406084252316275E-2</v>
      </c>
      <c r="Z7704" s="4">
        <f t="shared" si="1195"/>
        <v>8.7747840932350663E-2</v>
      </c>
    </row>
    <row r="7705" spans="1:26" x14ac:dyDescent="0.25">
      <c r="A7705" s="16">
        <f t="shared" si="1202"/>
        <v>51238</v>
      </c>
      <c r="B7705">
        <f>+'[2]Ejercicio 1'!E7922</f>
        <v>7703</v>
      </c>
      <c r="C7705" s="5">
        <v>8.7245645519319695E-2</v>
      </c>
      <c r="D7705" s="4">
        <f t="shared" si="1197"/>
        <v>8.5376321050902065E-2</v>
      </c>
      <c r="E7705" s="6">
        <f t="shared" si="1198"/>
        <v>8.6304247593087038E-2</v>
      </c>
      <c r="F7705" s="7">
        <f t="shared" si="1199"/>
        <v>8.5660415163630238E-2</v>
      </c>
      <c r="I7705" s="10">
        <v>7703</v>
      </c>
      <c r="J7705" s="8">
        <f t="shared" si="1200"/>
        <v>8.8745645519319696E-2</v>
      </c>
      <c r="K7705" s="8">
        <f t="shared" si="1200"/>
        <v>8.6876321050902067E-2</v>
      </c>
      <c r="L7705" s="8">
        <f t="shared" si="1200"/>
        <v>8.780424759308704E-2</v>
      </c>
      <c r="M7705" s="8">
        <f t="shared" si="1200"/>
        <v>8.7160415163630239E-2</v>
      </c>
      <c r="P7705">
        <v>7703</v>
      </c>
      <c r="Q7705" s="8">
        <f t="shared" si="1201"/>
        <v>8.5745645519319694E-2</v>
      </c>
      <c r="R7705" s="8">
        <f t="shared" si="1201"/>
        <v>8.3876321050902064E-2</v>
      </c>
      <c r="S7705" s="8">
        <f t="shared" si="1201"/>
        <v>8.4804247593087037E-2</v>
      </c>
      <c r="T7705" s="8">
        <f t="shared" si="1201"/>
        <v>8.4160415163630237E-2</v>
      </c>
      <c r="W7705">
        <v>7703</v>
      </c>
      <c r="X7705" s="4">
        <f t="shared" si="1196"/>
        <v>8.9368769711605733E-2</v>
      </c>
      <c r="Y7705" s="4">
        <f t="shared" si="1194"/>
        <v>8.8406636494985452E-2</v>
      </c>
      <c r="Z7705" s="4">
        <f t="shared" si="1195"/>
        <v>8.7748384787131872E-2</v>
      </c>
    </row>
    <row r="7706" spans="1:26" x14ac:dyDescent="0.25">
      <c r="A7706" s="16">
        <f t="shared" si="1202"/>
        <v>51239</v>
      </c>
      <c r="B7706">
        <f>+'[2]Ejercicio 1'!E7923</f>
        <v>7704</v>
      </c>
      <c r="C7706" s="5">
        <v>8.7245927663616718E-2</v>
      </c>
      <c r="D7706" s="4">
        <f t="shared" si="1197"/>
        <v>8.5376591276211194E-2</v>
      </c>
      <c r="E7706" s="6">
        <f t="shared" si="1198"/>
        <v>8.630452371358581E-2</v>
      </c>
      <c r="F7706" s="7">
        <f t="shared" si="1199"/>
        <v>8.5660687189312218E-2</v>
      </c>
      <c r="I7706" s="10">
        <v>7704</v>
      </c>
      <c r="J7706" s="8">
        <f t="shared" si="1200"/>
        <v>8.8745927663616719E-2</v>
      </c>
      <c r="K7706" s="8">
        <f t="shared" si="1200"/>
        <v>8.6876591276211196E-2</v>
      </c>
      <c r="L7706" s="8">
        <f t="shared" si="1200"/>
        <v>8.7804523713585811E-2</v>
      </c>
      <c r="M7706" s="8">
        <f t="shared" si="1200"/>
        <v>8.7160687189312219E-2</v>
      </c>
      <c r="P7706">
        <v>7704</v>
      </c>
      <c r="Q7706" s="8">
        <f t="shared" si="1201"/>
        <v>8.5745927663616717E-2</v>
      </c>
      <c r="R7706" s="8">
        <f t="shared" si="1201"/>
        <v>8.3876591276211193E-2</v>
      </c>
      <c r="S7706" s="8">
        <f t="shared" si="1201"/>
        <v>8.4804523713585808E-2</v>
      </c>
      <c r="T7706" s="8">
        <f t="shared" si="1201"/>
        <v>8.4160687189312217E-2</v>
      </c>
      <c r="W7706">
        <v>7704</v>
      </c>
      <c r="X7706" s="4">
        <f t="shared" si="1196"/>
        <v>8.9369334293625993E-2</v>
      </c>
      <c r="Y7706" s="4">
        <f t="shared" si="1194"/>
        <v>8.8407188737544828E-2</v>
      </c>
      <c r="Z7706" s="4">
        <f t="shared" si="1195"/>
        <v>8.7748928641039503E-2</v>
      </c>
    </row>
    <row r="7707" spans="1:26" x14ac:dyDescent="0.25">
      <c r="A7707" s="16">
        <f t="shared" si="1202"/>
        <v>51240</v>
      </c>
      <c r="B7707">
        <f>+'[2]Ejercicio 1'!E7924</f>
        <v>7705</v>
      </c>
      <c r="C7707" s="5">
        <v>8.7246209807913741E-2</v>
      </c>
      <c r="D7707" s="4">
        <f t="shared" si="1197"/>
        <v>8.5376861501483589E-2</v>
      </c>
      <c r="E7707" s="6">
        <f t="shared" si="1198"/>
        <v>8.6304799834066137E-2</v>
      </c>
      <c r="F7707" s="7">
        <f t="shared" si="1199"/>
        <v>8.5660959214962792E-2</v>
      </c>
      <c r="I7707" s="10">
        <v>7705</v>
      </c>
      <c r="J7707" s="8">
        <f t="shared" si="1200"/>
        <v>8.8746209807913742E-2</v>
      </c>
      <c r="K7707" s="8">
        <f t="shared" si="1200"/>
        <v>8.687686150148359E-2</v>
      </c>
      <c r="L7707" s="8">
        <f t="shared" si="1200"/>
        <v>8.7804799834066138E-2</v>
      </c>
      <c r="M7707" s="8">
        <f t="shared" si="1200"/>
        <v>8.7160959214962794E-2</v>
      </c>
      <c r="P7707">
        <v>7705</v>
      </c>
      <c r="Q7707" s="8">
        <f t="shared" si="1201"/>
        <v>8.574620980791374E-2</v>
      </c>
      <c r="R7707" s="8">
        <f t="shared" si="1201"/>
        <v>8.3876861501483588E-2</v>
      </c>
      <c r="S7707" s="8">
        <f t="shared" si="1201"/>
        <v>8.4804799834066136E-2</v>
      </c>
      <c r="T7707" s="8">
        <f t="shared" si="1201"/>
        <v>8.4160959214962791E-2</v>
      </c>
      <c r="W7707">
        <v>7705</v>
      </c>
      <c r="X7707" s="4">
        <f t="shared" si="1196"/>
        <v>8.9369898875684459E-2</v>
      </c>
      <c r="Y7707" s="4">
        <f t="shared" si="1194"/>
        <v>8.8407740980214006E-2</v>
      </c>
      <c r="Z7707" s="4">
        <f t="shared" si="1195"/>
        <v>8.7749472495640857E-2</v>
      </c>
    </row>
    <row r="7708" spans="1:26" x14ac:dyDescent="0.25">
      <c r="A7708" s="16">
        <f t="shared" si="1202"/>
        <v>51241</v>
      </c>
      <c r="B7708">
        <f>+'[2]Ejercicio 1'!E7925</f>
        <v>7706</v>
      </c>
      <c r="C7708" s="5">
        <v>8.7246491952210764E-2</v>
      </c>
      <c r="D7708" s="4">
        <f t="shared" si="1197"/>
        <v>8.5377131726718833E-2</v>
      </c>
      <c r="E7708" s="6">
        <f t="shared" si="1198"/>
        <v>8.6305075954527133E-2</v>
      </c>
      <c r="F7708" s="7">
        <f t="shared" si="1199"/>
        <v>8.5661231240581975E-2</v>
      </c>
      <c r="I7708" s="10">
        <v>7706</v>
      </c>
      <c r="J7708" s="8">
        <f t="shared" si="1200"/>
        <v>8.8746491952210765E-2</v>
      </c>
      <c r="K7708" s="8">
        <f t="shared" si="1200"/>
        <v>8.6877131726718834E-2</v>
      </c>
      <c r="L7708" s="8">
        <f t="shared" si="1200"/>
        <v>8.7805075954527134E-2</v>
      </c>
      <c r="M7708" s="8">
        <f t="shared" si="1200"/>
        <v>8.7161231240581977E-2</v>
      </c>
      <c r="P7708">
        <v>7706</v>
      </c>
      <c r="Q7708" s="8">
        <f t="shared" si="1201"/>
        <v>8.5746491952210763E-2</v>
      </c>
      <c r="R7708" s="8">
        <f t="shared" si="1201"/>
        <v>8.3877131726718832E-2</v>
      </c>
      <c r="S7708" s="8">
        <f t="shared" si="1201"/>
        <v>8.4805075954527132E-2</v>
      </c>
      <c r="T7708" s="8">
        <f t="shared" si="1201"/>
        <v>8.4161231240581974E-2</v>
      </c>
      <c r="W7708">
        <v>7706</v>
      </c>
      <c r="X7708" s="4">
        <f t="shared" si="1196"/>
        <v>8.937046345776313E-2</v>
      </c>
      <c r="Y7708" s="4">
        <f t="shared" si="1194"/>
        <v>8.840829322277162E-2</v>
      </c>
      <c r="Z7708" s="4">
        <f t="shared" si="1195"/>
        <v>8.7750016350156557E-2</v>
      </c>
    </row>
    <row r="7709" spans="1:26" x14ac:dyDescent="0.25">
      <c r="A7709" s="16">
        <f t="shared" si="1202"/>
        <v>51242</v>
      </c>
      <c r="B7709">
        <f>+'[2]Ejercicio 1'!E7926</f>
        <v>7707</v>
      </c>
      <c r="C7709" s="5">
        <v>8.7246774096507773E-2</v>
      </c>
      <c r="D7709" s="4">
        <f t="shared" si="1197"/>
        <v>8.5377401951917758E-2</v>
      </c>
      <c r="E7709" s="6">
        <f t="shared" si="1198"/>
        <v>8.6305352074969685E-2</v>
      </c>
      <c r="F7709" s="7">
        <f t="shared" si="1199"/>
        <v>8.5661503266169739E-2</v>
      </c>
      <c r="I7709" s="10">
        <v>7707</v>
      </c>
      <c r="J7709" s="8">
        <f t="shared" si="1200"/>
        <v>8.8746774096507774E-2</v>
      </c>
      <c r="K7709" s="8">
        <f t="shared" si="1200"/>
        <v>8.687740195191776E-2</v>
      </c>
      <c r="L7709" s="8">
        <f t="shared" si="1200"/>
        <v>8.7805352074969686E-2</v>
      </c>
      <c r="M7709" s="8">
        <f t="shared" si="1200"/>
        <v>8.716150326616974E-2</v>
      </c>
      <c r="P7709">
        <v>7707</v>
      </c>
      <c r="Q7709" s="8">
        <f t="shared" si="1201"/>
        <v>8.5746774096507772E-2</v>
      </c>
      <c r="R7709" s="8">
        <f t="shared" si="1201"/>
        <v>8.3877401951917757E-2</v>
      </c>
      <c r="S7709" s="8">
        <f t="shared" si="1201"/>
        <v>8.4805352074969684E-2</v>
      </c>
      <c r="T7709" s="8">
        <f t="shared" si="1201"/>
        <v>8.4161503266169738E-2</v>
      </c>
      <c r="W7709">
        <v>7707</v>
      </c>
      <c r="X7709" s="4">
        <f t="shared" si="1196"/>
        <v>8.9371028039917783E-2</v>
      </c>
      <c r="Y7709" s="4">
        <f t="shared" si="1194"/>
        <v>8.8408845465291472E-2</v>
      </c>
      <c r="Z7709" s="4">
        <f t="shared" si="1195"/>
        <v>8.7750560203801536E-2</v>
      </c>
    </row>
    <row r="7710" spans="1:26" x14ac:dyDescent="0.25">
      <c r="A7710" s="16">
        <f t="shared" si="1202"/>
        <v>51243</v>
      </c>
      <c r="B7710">
        <f>+'[2]Ejercicio 1'!E7927</f>
        <v>7708</v>
      </c>
      <c r="C7710" s="5">
        <v>8.7247056240804796E-2</v>
      </c>
      <c r="D7710" s="4">
        <f t="shared" si="1197"/>
        <v>8.5377672177079353E-2</v>
      </c>
      <c r="E7710" s="6">
        <f t="shared" si="1198"/>
        <v>8.6305628195392919E-2</v>
      </c>
      <c r="F7710" s="7">
        <f t="shared" si="1199"/>
        <v>8.5661775291726111E-2</v>
      </c>
      <c r="I7710" s="10">
        <v>7708</v>
      </c>
      <c r="J7710" s="8">
        <f t="shared" si="1200"/>
        <v>8.8747056240804797E-2</v>
      </c>
      <c r="K7710" s="8">
        <f t="shared" si="1200"/>
        <v>8.6877672177079354E-2</v>
      </c>
      <c r="L7710" s="8">
        <f t="shared" si="1200"/>
        <v>8.7805628195392921E-2</v>
      </c>
      <c r="M7710" s="8">
        <f t="shared" si="1200"/>
        <v>8.7161775291726112E-2</v>
      </c>
      <c r="P7710">
        <v>7708</v>
      </c>
      <c r="Q7710" s="8">
        <f t="shared" si="1201"/>
        <v>8.5747056240804795E-2</v>
      </c>
      <c r="R7710" s="8">
        <f t="shared" si="1201"/>
        <v>8.3877672177079352E-2</v>
      </c>
      <c r="S7710" s="8">
        <f t="shared" si="1201"/>
        <v>8.4805628195392918E-2</v>
      </c>
      <c r="T7710" s="8">
        <f t="shared" si="1201"/>
        <v>8.416177529172611E-2</v>
      </c>
      <c r="W7710">
        <v>7708</v>
      </c>
      <c r="X7710" s="4">
        <f t="shared" si="1196"/>
        <v>8.9371592622091767E-2</v>
      </c>
      <c r="Y7710" s="4">
        <f t="shared" si="1194"/>
        <v>8.8409397707772661E-2</v>
      </c>
      <c r="Z7710" s="4">
        <f t="shared" si="1195"/>
        <v>8.7751104058134535E-2</v>
      </c>
    </row>
    <row r="7711" spans="1:26" x14ac:dyDescent="0.25">
      <c r="A7711" s="16">
        <f t="shared" si="1202"/>
        <v>51244</v>
      </c>
      <c r="B7711">
        <f>+'[2]Ejercicio 1'!E7928</f>
        <v>7709</v>
      </c>
      <c r="C7711" s="5">
        <v>8.7247338385101819E-2</v>
      </c>
      <c r="D7711" s="4">
        <f t="shared" si="1197"/>
        <v>8.5377942402203991E-2</v>
      </c>
      <c r="E7711" s="6">
        <f t="shared" si="1198"/>
        <v>8.630590431579771E-2</v>
      </c>
      <c r="F7711" s="7">
        <f t="shared" si="1199"/>
        <v>8.5662047317251064E-2</v>
      </c>
      <c r="I7711" s="10">
        <v>7709</v>
      </c>
      <c r="J7711" s="8">
        <f t="shared" si="1200"/>
        <v>8.874733838510182E-2</v>
      </c>
      <c r="K7711" s="8">
        <f t="shared" si="1200"/>
        <v>8.6877942402203992E-2</v>
      </c>
      <c r="L7711" s="8">
        <f t="shared" si="1200"/>
        <v>8.7805904315797711E-2</v>
      </c>
      <c r="M7711" s="8">
        <f t="shared" si="1200"/>
        <v>8.7162047317251065E-2</v>
      </c>
      <c r="P7711">
        <v>7709</v>
      </c>
      <c r="Q7711" s="8">
        <f t="shared" si="1201"/>
        <v>8.5747338385101818E-2</v>
      </c>
      <c r="R7711" s="8">
        <f t="shared" si="1201"/>
        <v>8.3877942402203989E-2</v>
      </c>
      <c r="S7711" s="8">
        <f t="shared" si="1201"/>
        <v>8.4805904315797709E-2</v>
      </c>
      <c r="T7711" s="8">
        <f t="shared" si="1201"/>
        <v>8.4162047317251062E-2</v>
      </c>
      <c r="W7711">
        <v>7709</v>
      </c>
      <c r="X7711" s="4">
        <f t="shared" si="1196"/>
        <v>8.9372157204304387E-2</v>
      </c>
      <c r="Y7711" s="4">
        <f t="shared" ref="Y7711:Y7774" si="1203">Tasa_Fwd(E7620,B7620,E7711,B7711,91)</f>
        <v>8.840994995021785E-2</v>
      </c>
      <c r="Z7711" s="4">
        <f t="shared" si="1195"/>
        <v>8.7751647911602504E-2</v>
      </c>
    </row>
    <row r="7712" spans="1:26" x14ac:dyDescent="0.25">
      <c r="A7712" s="16">
        <f t="shared" si="1202"/>
        <v>51245</v>
      </c>
      <c r="B7712">
        <f>+'[2]Ejercicio 1'!E7929</f>
        <v>7710</v>
      </c>
      <c r="C7712" s="5">
        <v>8.7247620529398842E-2</v>
      </c>
      <c r="D7712" s="4">
        <f t="shared" si="1197"/>
        <v>8.5378212627291714E-2</v>
      </c>
      <c r="E7712" s="6">
        <f t="shared" si="1198"/>
        <v>8.6306180436183155E-2</v>
      </c>
      <c r="F7712" s="7">
        <f t="shared" si="1199"/>
        <v>8.5662319342744625E-2</v>
      </c>
      <c r="I7712" s="10">
        <v>7710</v>
      </c>
      <c r="J7712" s="8">
        <f t="shared" si="1200"/>
        <v>8.8747620529398843E-2</v>
      </c>
      <c r="K7712" s="8">
        <f t="shared" si="1200"/>
        <v>8.6878212627291715E-2</v>
      </c>
      <c r="L7712" s="8">
        <f t="shared" si="1200"/>
        <v>8.7806180436183157E-2</v>
      </c>
      <c r="M7712" s="8">
        <f t="shared" si="1200"/>
        <v>8.7162319342744626E-2</v>
      </c>
      <c r="P7712">
        <v>7710</v>
      </c>
      <c r="Q7712" s="8">
        <f t="shared" si="1201"/>
        <v>8.5747620529398841E-2</v>
      </c>
      <c r="R7712" s="8">
        <f t="shared" si="1201"/>
        <v>8.3878212627291712E-2</v>
      </c>
      <c r="S7712" s="8">
        <f t="shared" si="1201"/>
        <v>8.4806180436183154E-2</v>
      </c>
      <c r="T7712" s="8">
        <f t="shared" si="1201"/>
        <v>8.4162319342744624E-2</v>
      </c>
      <c r="W7712">
        <v>7710</v>
      </c>
      <c r="X7712" s="4">
        <f t="shared" si="1196"/>
        <v>8.937272178655524E-2</v>
      </c>
      <c r="Y7712" s="4">
        <f t="shared" si="1203"/>
        <v>8.8410502192550589E-2</v>
      </c>
      <c r="Z7712" s="4">
        <f t="shared" ref="Z7712:Z7775" si="1204">Tasa_Fwd(F7684,B7684,F7712,B7712,28)</f>
        <v>8.7752191765761364E-2</v>
      </c>
    </row>
    <row r="7713" spans="1:26" x14ac:dyDescent="0.25">
      <c r="A7713" s="16">
        <f t="shared" si="1202"/>
        <v>51246</v>
      </c>
      <c r="B7713">
        <f>+'[2]Ejercicio 1'!E7930</f>
        <v>7711</v>
      </c>
      <c r="C7713" s="5">
        <v>8.7247902673695865E-2</v>
      </c>
      <c r="D7713" s="4">
        <f t="shared" si="1197"/>
        <v>8.537848285234248E-2</v>
      </c>
      <c r="E7713" s="6">
        <f t="shared" si="1198"/>
        <v>8.6306456556550171E-2</v>
      </c>
      <c r="F7713" s="7">
        <f t="shared" si="1199"/>
        <v>8.5662591368206781E-2</v>
      </c>
      <c r="I7713" s="10">
        <v>7711</v>
      </c>
      <c r="J7713" s="8">
        <f t="shared" si="1200"/>
        <v>8.8747902673695866E-2</v>
      </c>
      <c r="K7713" s="8">
        <f t="shared" si="1200"/>
        <v>8.6878482852342481E-2</v>
      </c>
      <c r="L7713" s="8">
        <f t="shared" si="1200"/>
        <v>8.7806456556550172E-2</v>
      </c>
      <c r="M7713" s="8">
        <f t="shared" si="1200"/>
        <v>8.7162591368206782E-2</v>
      </c>
      <c r="P7713">
        <v>7711</v>
      </c>
      <c r="Q7713" s="8">
        <f t="shared" si="1201"/>
        <v>8.5747902673695864E-2</v>
      </c>
      <c r="R7713" s="8">
        <f t="shared" si="1201"/>
        <v>8.3878482852342479E-2</v>
      </c>
      <c r="S7713" s="8">
        <f t="shared" si="1201"/>
        <v>8.4806456556550169E-2</v>
      </c>
      <c r="T7713" s="8">
        <f t="shared" si="1201"/>
        <v>8.4162591368206779E-2</v>
      </c>
      <c r="W7713">
        <v>7711</v>
      </c>
      <c r="X7713" s="4">
        <f t="shared" si="1196"/>
        <v>8.9373286368827159E-2</v>
      </c>
      <c r="Y7713" s="4">
        <f t="shared" si="1203"/>
        <v>8.8411054434992253E-2</v>
      </c>
      <c r="Z7713" s="4">
        <f t="shared" si="1204"/>
        <v>8.7752735619834557E-2</v>
      </c>
    </row>
    <row r="7714" spans="1:26" x14ac:dyDescent="0.25">
      <c r="A7714" s="16">
        <f t="shared" si="1202"/>
        <v>51247</v>
      </c>
      <c r="B7714">
        <f>+'[2]Ejercicio 1'!E7931</f>
        <v>7712</v>
      </c>
      <c r="C7714" s="5">
        <v>8.7248184817992888E-2</v>
      </c>
      <c r="D7714" s="4">
        <f t="shared" si="1197"/>
        <v>8.5378753077356734E-2</v>
      </c>
      <c r="E7714" s="6">
        <f t="shared" si="1198"/>
        <v>8.6306732676898729E-2</v>
      </c>
      <c r="F7714" s="7">
        <f t="shared" si="1199"/>
        <v>8.5662863393637531E-2</v>
      </c>
      <c r="I7714" s="10">
        <v>7712</v>
      </c>
      <c r="J7714" s="8">
        <f t="shared" si="1200"/>
        <v>8.8748184817992889E-2</v>
      </c>
      <c r="K7714" s="8">
        <f t="shared" si="1200"/>
        <v>8.6878753077356735E-2</v>
      </c>
      <c r="L7714" s="8">
        <f t="shared" si="1200"/>
        <v>8.780673267689873E-2</v>
      </c>
      <c r="M7714" s="8">
        <f t="shared" si="1200"/>
        <v>8.7162863393637532E-2</v>
      </c>
      <c r="P7714">
        <v>7712</v>
      </c>
      <c r="Q7714" s="8">
        <f t="shared" si="1201"/>
        <v>8.5748184817992887E-2</v>
      </c>
      <c r="R7714" s="8">
        <f t="shared" si="1201"/>
        <v>8.3878753077356732E-2</v>
      </c>
      <c r="S7714" s="8">
        <f t="shared" si="1201"/>
        <v>8.4806732676898727E-2</v>
      </c>
      <c r="T7714" s="8">
        <f t="shared" si="1201"/>
        <v>8.416286339363753E-2</v>
      </c>
      <c r="W7714">
        <v>7712</v>
      </c>
      <c r="X7714" s="4">
        <f t="shared" si="1196"/>
        <v>8.9373850951173742E-2</v>
      </c>
      <c r="Y7714" s="4">
        <f t="shared" si="1203"/>
        <v>8.8411606677397905E-2</v>
      </c>
      <c r="Z7714" s="4">
        <f t="shared" si="1204"/>
        <v>8.7753279473816406E-2</v>
      </c>
    </row>
    <row r="7715" spans="1:26" x14ac:dyDescent="0.25">
      <c r="A7715" s="16">
        <f t="shared" si="1202"/>
        <v>51248</v>
      </c>
      <c r="B7715">
        <f>+'[2]Ejercicio 1'!E7932</f>
        <v>7713</v>
      </c>
      <c r="C7715" s="5">
        <v>8.7248466962289911E-2</v>
      </c>
      <c r="D7715" s="4">
        <f t="shared" si="1197"/>
        <v>8.5379023302333837E-2</v>
      </c>
      <c r="E7715" s="6">
        <f t="shared" si="1198"/>
        <v>8.6307008797227969E-2</v>
      </c>
      <c r="F7715" s="7">
        <f t="shared" si="1199"/>
        <v>8.566313541903689E-2</v>
      </c>
      <c r="I7715" s="10">
        <v>7713</v>
      </c>
      <c r="J7715" s="8">
        <f t="shared" si="1200"/>
        <v>8.8748466962289912E-2</v>
      </c>
      <c r="K7715" s="8">
        <f t="shared" si="1200"/>
        <v>8.6879023302333838E-2</v>
      </c>
      <c r="L7715" s="8">
        <f t="shared" si="1200"/>
        <v>8.780700879722797E-2</v>
      </c>
      <c r="M7715" s="8">
        <f t="shared" si="1200"/>
        <v>8.7163135419036891E-2</v>
      </c>
      <c r="P7715">
        <v>7713</v>
      </c>
      <c r="Q7715" s="8">
        <f t="shared" si="1201"/>
        <v>8.574846696228991E-2</v>
      </c>
      <c r="R7715" s="8">
        <f t="shared" si="1201"/>
        <v>8.3879023302333836E-2</v>
      </c>
      <c r="S7715" s="8">
        <f t="shared" si="1201"/>
        <v>8.4807008797227967E-2</v>
      </c>
      <c r="T7715" s="8">
        <f t="shared" si="1201"/>
        <v>8.4163135419036889E-2</v>
      </c>
      <c r="W7715">
        <v>7713</v>
      </c>
      <c r="X7715" s="4">
        <f t="shared" si="1196"/>
        <v>8.937441553354053E-2</v>
      </c>
      <c r="Y7715" s="4">
        <f t="shared" si="1203"/>
        <v>8.8412158919690245E-2</v>
      </c>
      <c r="Z7715" s="4">
        <f t="shared" si="1204"/>
        <v>8.7753823326924676E-2</v>
      </c>
    </row>
    <row r="7716" spans="1:26" x14ac:dyDescent="0.25">
      <c r="A7716" s="16">
        <f t="shared" si="1202"/>
        <v>51249</v>
      </c>
      <c r="B7716">
        <f>+'[2]Ejercicio 1'!E7933</f>
        <v>7714</v>
      </c>
      <c r="C7716" s="5">
        <v>8.724874910658692E-2</v>
      </c>
      <c r="D7716" s="4">
        <f t="shared" si="1197"/>
        <v>8.5379293527273803E-2</v>
      </c>
      <c r="E7716" s="6">
        <f t="shared" si="1198"/>
        <v>8.6307284917537891E-2</v>
      </c>
      <c r="F7716" s="7">
        <f t="shared" si="1199"/>
        <v>8.5663407444404829E-2</v>
      </c>
      <c r="I7716" s="10">
        <v>7714</v>
      </c>
      <c r="J7716" s="8">
        <f t="shared" si="1200"/>
        <v>8.8748749106586922E-2</v>
      </c>
      <c r="K7716" s="8">
        <f t="shared" si="1200"/>
        <v>8.6879293527273804E-2</v>
      </c>
      <c r="L7716" s="8">
        <f t="shared" si="1200"/>
        <v>8.7807284917537892E-2</v>
      </c>
      <c r="M7716" s="8">
        <f t="shared" si="1200"/>
        <v>8.7163407444404831E-2</v>
      </c>
      <c r="P7716">
        <v>7714</v>
      </c>
      <c r="Q7716" s="8">
        <f t="shared" si="1201"/>
        <v>8.5748749106586919E-2</v>
      </c>
      <c r="R7716" s="8">
        <f t="shared" si="1201"/>
        <v>8.3879293527273802E-2</v>
      </c>
      <c r="S7716" s="8">
        <f t="shared" si="1201"/>
        <v>8.480728491753789E-2</v>
      </c>
      <c r="T7716" s="8">
        <f t="shared" si="1201"/>
        <v>8.4163407444404828E-2</v>
      </c>
      <c r="W7716">
        <v>7714</v>
      </c>
      <c r="X7716" s="4">
        <f t="shared" si="1196"/>
        <v>8.9374980115945538E-2</v>
      </c>
      <c r="Y7716" s="4">
        <f t="shared" si="1203"/>
        <v>8.8412711161871896E-2</v>
      </c>
      <c r="Z7716" s="4">
        <f t="shared" si="1204"/>
        <v>8.7754367180732373E-2</v>
      </c>
    </row>
    <row r="7717" spans="1:26" x14ac:dyDescent="0.25">
      <c r="A7717" s="16">
        <f t="shared" si="1202"/>
        <v>51250</v>
      </c>
      <c r="B7717">
        <f>+'[2]Ejercicio 1'!E7934</f>
        <v>7715</v>
      </c>
      <c r="C7717" s="5">
        <v>8.7249031250883943E-2</v>
      </c>
      <c r="D7717" s="4">
        <f t="shared" si="1197"/>
        <v>8.5379563752177048E-2</v>
      </c>
      <c r="E7717" s="6">
        <f t="shared" si="1198"/>
        <v>8.6307561037829356E-2</v>
      </c>
      <c r="F7717" s="7">
        <f t="shared" si="1199"/>
        <v>8.5663679469738518E-2</v>
      </c>
      <c r="I7717" s="10">
        <v>7715</v>
      </c>
      <c r="J7717" s="8">
        <f t="shared" si="1200"/>
        <v>8.8749031250883945E-2</v>
      </c>
      <c r="K7717" s="8">
        <f t="shared" si="1200"/>
        <v>8.687956375217705E-2</v>
      </c>
      <c r="L7717" s="8">
        <f t="shared" si="1200"/>
        <v>8.7807561037829357E-2</v>
      </c>
      <c r="M7717" s="8">
        <f t="shared" si="1200"/>
        <v>8.716367946973852E-2</v>
      </c>
      <c r="P7717">
        <v>7715</v>
      </c>
      <c r="Q7717" s="8">
        <f t="shared" si="1201"/>
        <v>8.5749031250883942E-2</v>
      </c>
      <c r="R7717" s="8">
        <f t="shared" si="1201"/>
        <v>8.3879563752177047E-2</v>
      </c>
      <c r="S7717" s="8">
        <f t="shared" si="1201"/>
        <v>8.4807561037829354E-2</v>
      </c>
      <c r="T7717" s="8">
        <f t="shared" si="1201"/>
        <v>8.4163679469738517E-2</v>
      </c>
      <c r="W7717">
        <v>7715</v>
      </c>
      <c r="X7717" s="4">
        <f t="shared" si="1196"/>
        <v>8.9375544698389195E-2</v>
      </c>
      <c r="Y7717" s="4">
        <f t="shared" si="1203"/>
        <v>8.8413263404089559E-2</v>
      </c>
      <c r="Z7717" s="4">
        <f t="shared" si="1204"/>
        <v>8.7754911033663632E-2</v>
      </c>
    </row>
    <row r="7718" spans="1:26" x14ac:dyDescent="0.25">
      <c r="A7718" s="16">
        <f t="shared" si="1202"/>
        <v>51251</v>
      </c>
      <c r="B7718">
        <f>+'[2]Ejercicio 1'!E7935</f>
        <v>7716</v>
      </c>
      <c r="C7718" s="5">
        <v>8.7249313395180966E-2</v>
      </c>
      <c r="D7718" s="4">
        <f t="shared" si="1197"/>
        <v>8.5379833977043143E-2</v>
      </c>
      <c r="E7718" s="6">
        <f t="shared" si="1198"/>
        <v>8.6307837158102377E-2</v>
      </c>
      <c r="F7718" s="7">
        <f t="shared" si="1199"/>
        <v>8.5663951495043661E-2</v>
      </c>
      <c r="I7718" s="10">
        <v>7716</v>
      </c>
      <c r="J7718" s="8">
        <f t="shared" si="1200"/>
        <v>8.8749313395180968E-2</v>
      </c>
      <c r="K7718" s="8">
        <f t="shared" si="1200"/>
        <v>8.6879833977043144E-2</v>
      </c>
      <c r="L7718" s="8">
        <f t="shared" si="1200"/>
        <v>8.7807837158102378E-2</v>
      </c>
      <c r="M7718" s="8">
        <f t="shared" si="1200"/>
        <v>8.7163951495043662E-2</v>
      </c>
      <c r="P7718">
        <v>7716</v>
      </c>
      <c r="Q7718" s="8">
        <f t="shared" si="1201"/>
        <v>8.5749313395180965E-2</v>
      </c>
      <c r="R7718" s="8">
        <f t="shared" si="1201"/>
        <v>8.3879833977043142E-2</v>
      </c>
      <c r="S7718" s="8">
        <f t="shared" si="1201"/>
        <v>8.4807837158102375E-2</v>
      </c>
      <c r="T7718" s="8">
        <f t="shared" si="1201"/>
        <v>8.416395149504366E-2</v>
      </c>
      <c r="W7718">
        <v>7716</v>
      </c>
      <c r="X7718" s="4">
        <f t="shared" si="1196"/>
        <v>8.9376109280871932E-2</v>
      </c>
      <c r="Y7718" s="4">
        <f t="shared" si="1203"/>
        <v>8.841381564634325E-2</v>
      </c>
      <c r="Z7718" s="4">
        <f t="shared" si="1204"/>
        <v>8.7755454887291487E-2</v>
      </c>
    </row>
    <row r="7719" spans="1:26" x14ac:dyDescent="0.25">
      <c r="A7719" s="16">
        <f t="shared" si="1202"/>
        <v>51252</v>
      </c>
      <c r="B7719">
        <f>+'[2]Ejercicio 1'!E7936</f>
        <v>7717</v>
      </c>
      <c r="C7719" s="5">
        <v>8.7249595539477989E-2</v>
      </c>
      <c r="D7719" s="4">
        <f t="shared" si="1197"/>
        <v>8.5380104201872919E-2</v>
      </c>
      <c r="E7719" s="6">
        <f t="shared" si="1198"/>
        <v>8.6308113278356066E-2</v>
      </c>
      <c r="F7719" s="7">
        <f t="shared" si="1199"/>
        <v>8.5664223520317398E-2</v>
      </c>
      <c r="I7719" s="10">
        <v>7717</v>
      </c>
      <c r="J7719" s="8">
        <f t="shared" si="1200"/>
        <v>8.8749595539477991E-2</v>
      </c>
      <c r="K7719" s="8">
        <f t="shared" si="1200"/>
        <v>8.6880104201872921E-2</v>
      </c>
      <c r="L7719" s="8">
        <f t="shared" si="1200"/>
        <v>8.7808113278356067E-2</v>
      </c>
      <c r="M7719" s="8">
        <f t="shared" si="1200"/>
        <v>8.7164223520317399E-2</v>
      </c>
      <c r="P7719">
        <v>7717</v>
      </c>
      <c r="Q7719" s="8">
        <f t="shared" si="1201"/>
        <v>8.5749595539477988E-2</v>
      </c>
      <c r="R7719" s="8">
        <f t="shared" si="1201"/>
        <v>8.3880104201872918E-2</v>
      </c>
      <c r="S7719" s="8">
        <f t="shared" si="1201"/>
        <v>8.4808113278356065E-2</v>
      </c>
      <c r="T7719" s="8">
        <f t="shared" si="1201"/>
        <v>8.4164223520317397E-2</v>
      </c>
      <c r="W7719">
        <v>7717</v>
      </c>
      <c r="X7719" s="4">
        <f t="shared" si="1196"/>
        <v>8.9376673863392889E-2</v>
      </c>
      <c r="Y7719" s="4">
        <f t="shared" si="1203"/>
        <v>8.8414367888485376E-2</v>
      </c>
      <c r="Z7719" s="4">
        <f t="shared" si="1204"/>
        <v>8.7755998740048594E-2</v>
      </c>
    </row>
    <row r="7720" spans="1:26" x14ac:dyDescent="0.25">
      <c r="A7720" s="16">
        <f t="shared" si="1202"/>
        <v>51253</v>
      </c>
      <c r="B7720">
        <f>+'[2]Ejercicio 1'!E7937</f>
        <v>7718</v>
      </c>
      <c r="C7720" s="5">
        <v>8.7249877683775012E-2</v>
      </c>
      <c r="D7720" s="4">
        <f t="shared" si="1197"/>
        <v>8.5380374426665337E-2</v>
      </c>
      <c r="E7720" s="6">
        <f t="shared" si="1198"/>
        <v>8.6308389398590438E-2</v>
      </c>
      <c r="F7720" s="7">
        <f t="shared" si="1199"/>
        <v>8.566449554555973E-2</v>
      </c>
      <c r="I7720" s="10">
        <v>7718</v>
      </c>
      <c r="J7720" s="8">
        <f t="shared" si="1200"/>
        <v>8.8749877683775014E-2</v>
      </c>
      <c r="K7720" s="8">
        <f t="shared" si="1200"/>
        <v>8.6880374426665338E-2</v>
      </c>
      <c r="L7720" s="8">
        <f t="shared" si="1200"/>
        <v>8.7808389398590439E-2</v>
      </c>
      <c r="M7720" s="8">
        <f t="shared" si="1200"/>
        <v>8.7164495545559731E-2</v>
      </c>
      <c r="P7720">
        <v>7718</v>
      </c>
      <c r="Q7720" s="8">
        <f t="shared" si="1201"/>
        <v>8.5749877683775011E-2</v>
      </c>
      <c r="R7720" s="8">
        <f t="shared" si="1201"/>
        <v>8.3880374426665336E-2</v>
      </c>
      <c r="S7720" s="8">
        <f t="shared" si="1201"/>
        <v>8.4808389398590436E-2</v>
      </c>
      <c r="T7720" s="8">
        <f t="shared" si="1201"/>
        <v>8.4164495545559728E-2</v>
      </c>
      <c r="W7720">
        <v>7718</v>
      </c>
      <c r="X7720" s="4">
        <f t="shared" si="1196"/>
        <v>8.9377238445952051E-2</v>
      </c>
      <c r="Y7720" s="4">
        <f t="shared" si="1203"/>
        <v>8.8414920130589728E-2</v>
      </c>
      <c r="Z7720" s="4">
        <f t="shared" si="1204"/>
        <v>8.7756542593499451E-2</v>
      </c>
    </row>
    <row r="7721" spans="1:26" x14ac:dyDescent="0.25">
      <c r="A7721" s="16">
        <f t="shared" si="1202"/>
        <v>51254</v>
      </c>
      <c r="B7721">
        <f>+'[2]Ejercicio 1'!E7938</f>
        <v>7719</v>
      </c>
      <c r="C7721" s="5">
        <v>8.7250159828072035E-2</v>
      </c>
      <c r="D7721" s="4">
        <f t="shared" si="1197"/>
        <v>8.5380644651420839E-2</v>
      </c>
      <c r="E7721" s="6">
        <f t="shared" si="1198"/>
        <v>8.6308665518806366E-2</v>
      </c>
      <c r="F7721" s="7">
        <f t="shared" si="1199"/>
        <v>8.5664767570770656E-2</v>
      </c>
      <c r="I7721" s="10">
        <v>7719</v>
      </c>
      <c r="J7721" s="8">
        <f t="shared" si="1200"/>
        <v>8.8750159828072037E-2</v>
      </c>
      <c r="K7721" s="8">
        <f t="shared" si="1200"/>
        <v>8.6880644651420841E-2</v>
      </c>
      <c r="L7721" s="8">
        <f t="shared" si="1200"/>
        <v>8.7808665518806367E-2</v>
      </c>
      <c r="M7721" s="8">
        <f t="shared" si="1200"/>
        <v>8.7164767570770657E-2</v>
      </c>
      <c r="P7721">
        <v>7719</v>
      </c>
      <c r="Q7721" s="8">
        <f t="shared" si="1201"/>
        <v>8.5750159828072034E-2</v>
      </c>
      <c r="R7721" s="8">
        <f t="shared" si="1201"/>
        <v>8.3880644651420838E-2</v>
      </c>
      <c r="S7721" s="8">
        <f t="shared" si="1201"/>
        <v>8.4808665518806364E-2</v>
      </c>
      <c r="T7721" s="8">
        <f t="shared" si="1201"/>
        <v>8.4164767570770654E-2</v>
      </c>
      <c r="W7721">
        <v>7719</v>
      </c>
      <c r="X7721" s="4">
        <f t="shared" si="1196"/>
        <v>8.9377803028549432E-2</v>
      </c>
      <c r="Y7721" s="4">
        <f t="shared" si="1203"/>
        <v>8.8415472372582515E-2</v>
      </c>
      <c r="Z7721" s="4">
        <f t="shared" si="1204"/>
        <v>8.7757086446861796E-2</v>
      </c>
    </row>
    <row r="7722" spans="1:26" x14ac:dyDescent="0.25">
      <c r="A7722" s="16">
        <f t="shared" si="1202"/>
        <v>51255</v>
      </c>
      <c r="B7722">
        <f>+'[2]Ejercicio 1'!E7939</f>
        <v>7720</v>
      </c>
      <c r="C7722" s="5">
        <v>8.7250441972369058E-2</v>
      </c>
      <c r="D7722" s="4">
        <f t="shared" si="1197"/>
        <v>8.5380914876139385E-2</v>
      </c>
      <c r="E7722" s="6">
        <f t="shared" si="1198"/>
        <v>8.6308941639003836E-2</v>
      </c>
      <c r="F7722" s="7">
        <f t="shared" si="1199"/>
        <v>8.5665039595947318E-2</v>
      </c>
      <c r="I7722" s="10">
        <v>7720</v>
      </c>
      <c r="J7722" s="8">
        <f t="shared" si="1200"/>
        <v>8.875044197236906E-2</v>
      </c>
      <c r="K7722" s="8">
        <f t="shared" si="1200"/>
        <v>8.6880914876139387E-2</v>
      </c>
      <c r="L7722" s="8">
        <f t="shared" si="1200"/>
        <v>8.7808941639003837E-2</v>
      </c>
      <c r="M7722" s="8">
        <f t="shared" si="1200"/>
        <v>8.7165039595947319E-2</v>
      </c>
      <c r="P7722">
        <v>7720</v>
      </c>
      <c r="Q7722" s="8">
        <f t="shared" si="1201"/>
        <v>8.5750441972369057E-2</v>
      </c>
      <c r="R7722" s="8">
        <f t="shared" si="1201"/>
        <v>8.3880914876139384E-2</v>
      </c>
      <c r="S7722" s="8">
        <f t="shared" si="1201"/>
        <v>8.4808941639003835E-2</v>
      </c>
      <c r="T7722" s="8">
        <f t="shared" si="1201"/>
        <v>8.4165039595947316E-2</v>
      </c>
      <c r="W7722">
        <v>7720</v>
      </c>
      <c r="X7722" s="4">
        <f t="shared" si="1196"/>
        <v>8.9378367611185894E-2</v>
      </c>
      <c r="Y7722" s="4">
        <f t="shared" si="1203"/>
        <v>8.8416024614684244E-2</v>
      </c>
      <c r="Z7722" s="4">
        <f t="shared" si="1204"/>
        <v>8.7757630299350547E-2</v>
      </c>
    </row>
    <row r="7723" spans="1:26" x14ac:dyDescent="0.25">
      <c r="A7723" s="16">
        <f t="shared" si="1202"/>
        <v>51256</v>
      </c>
      <c r="B7723">
        <f>+'[2]Ejercicio 1'!E7940</f>
        <v>7721</v>
      </c>
      <c r="C7723" s="5">
        <v>8.7250724116666067E-2</v>
      </c>
      <c r="D7723" s="4">
        <f t="shared" si="1197"/>
        <v>8.5381185100821017E-2</v>
      </c>
      <c r="E7723" s="6">
        <f t="shared" si="1198"/>
        <v>8.6309217759181989E-2</v>
      </c>
      <c r="F7723" s="7">
        <f t="shared" si="1199"/>
        <v>8.5665311621095447E-2</v>
      </c>
      <c r="I7723" s="10">
        <v>7721</v>
      </c>
      <c r="J7723" s="8">
        <f t="shared" si="1200"/>
        <v>8.8750724116666069E-2</v>
      </c>
      <c r="K7723" s="8">
        <f t="shared" si="1200"/>
        <v>8.6881185100821018E-2</v>
      </c>
      <c r="L7723" s="8">
        <f t="shared" si="1200"/>
        <v>8.780921775918199E-2</v>
      </c>
      <c r="M7723" s="8">
        <f t="shared" si="1200"/>
        <v>8.7165311621095448E-2</v>
      </c>
      <c r="P7723">
        <v>7721</v>
      </c>
      <c r="Q7723" s="8">
        <f t="shared" si="1201"/>
        <v>8.5750724116666066E-2</v>
      </c>
      <c r="R7723" s="8">
        <f t="shared" si="1201"/>
        <v>8.3881185100821015E-2</v>
      </c>
      <c r="S7723" s="8">
        <f t="shared" si="1201"/>
        <v>8.4809217759181987E-2</v>
      </c>
      <c r="T7723" s="8">
        <f t="shared" si="1201"/>
        <v>8.4165311621095446E-2</v>
      </c>
      <c r="W7723">
        <v>7721</v>
      </c>
      <c r="X7723" s="4">
        <f t="shared" si="1196"/>
        <v>8.9378932193860575E-2</v>
      </c>
      <c r="Y7723" s="4">
        <f t="shared" si="1203"/>
        <v>8.8416576856675283E-2</v>
      </c>
      <c r="Z7723" s="4">
        <f t="shared" si="1204"/>
        <v>8.7758174152535895E-2</v>
      </c>
    </row>
    <row r="7724" spans="1:26" x14ac:dyDescent="0.25">
      <c r="A7724" s="16">
        <f t="shared" si="1202"/>
        <v>51257</v>
      </c>
      <c r="B7724">
        <f>+'[2]Ejercicio 1'!E7941</f>
        <v>7722</v>
      </c>
      <c r="C7724" s="5">
        <v>8.725100626096309E-2</v>
      </c>
      <c r="D7724" s="4">
        <f t="shared" si="1197"/>
        <v>8.5381455325465691E-2</v>
      </c>
      <c r="E7724" s="6">
        <f t="shared" si="1198"/>
        <v>8.6309493879341684E-2</v>
      </c>
      <c r="F7724" s="7">
        <f t="shared" si="1199"/>
        <v>8.5665583646212157E-2</v>
      </c>
      <c r="I7724" s="10">
        <v>7722</v>
      </c>
      <c r="J7724" s="8">
        <f t="shared" si="1200"/>
        <v>8.8751006260963092E-2</v>
      </c>
      <c r="K7724" s="8">
        <f t="shared" si="1200"/>
        <v>8.6881455325465692E-2</v>
      </c>
      <c r="L7724" s="8">
        <f t="shared" si="1200"/>
        <v>8.7809493879341685E-2</v>
      </c>
      <c r="M7724" s="8">
        <f t="shared" si="1200"/>
        <v>8.7165583646212158E-2</v>
      </c>
      <c r="P7724">
        <v>7722</v>
      </c>
      <c r="Q7724" s="8">
        <f t="shared" si="1201"/>
        <v>8.5751006260963089E-2</v>
      </c>
      <c r="R7724" s="8">
        <f t="shared" si="1201"/>
        <v>8.388145532546569E-2</v>
      </c>
      <c r="S7724" s="8">
        <f t="shared" si="1201"/>
        <v>8.4809493879341682E-2</v>
      </c>
      <c r="T7724" s="8">
        <f t="shared" si="1201"/>
        <v>8.4165583646212155E-2</v>
      </c>
      <c r="W7724">
        <v>7722</v>
      </c>
      <c r="X7724" s="4">
        <f t="shared" si="1196"/>
        <v>8.9379496776555462E-2</v>
      </c>
      <c r="Y7724" s="4">
        <f t="shared" si="1203"/>
        <v>8.8417129098628547E-2</v>
      </c>
      <c r="Z7724" s="4">
        <f t="shared" si="1204"/>
        <v>8.775871800484765E-2</v>
      </c>
    </row>
    <row r="7725" spans="1:26" x14ac:dyDescent="0.25">
      <c r="A7725" s="16">
        <f t="shared" si="1202"/>
        <v>51258</v>
      </c>
      <c r="B7725">
        <f>+'[2]Ejercicio 1'!E7942</f>
        <v>7723</v>
      </c>
      <c r="C7725" s="5">
        <v>8.7251288405260113E-2</v>
      </c>
      <c r="D7725" s="4">
        <f t="shared" si="1197"/>
        <v>8.5381725550073853E-2</v>
      </c>
      <c r="E7725" s="6">
        <f t="shared" si="1198"/>
        <v>8.6309769999482075E-2</v>
      </c>
      <c r="F7725" s="7">
        <f t="shared" si="1199"/>
        <v>8.5665855671297475E-2</v>
      </c>
      <c r="I7725" s="10">
        <v>7723</v>
      </c>
      <c r="J7725" s="8">
        <f t="shared" si="1200"/>
        <v>8.8751288405260115E-2</v>
      </c>
      <c r="K7725" s="8">
        <f t="shared" si="1200"/>
        <v>8.6881725550073854E-2</v>
      </c>
      <c r="L7725" s="8">
        <f t="shared" si="1200"/>
        <v>8.7809769999482076E-2</v>
      </c>
      <c r="M7725" s="8">
        <f t="shared" si="1200"/>
        <v>8.7165855671297476E-2</v>
      </c>
      <c r="P7725">
        <v>7723</v>
      </c>
      <c r="Q7725" s="8">
        <f t="shared" si="1201"/>
        <v>8.5751288405260112E-2</v>
      </c>
      <c r="R7725" s="8">
        <f t="shared" si="1201"/>
        <v>8.3881725550073852E-2</v>
      </c>
      <c r="S7725" s="8">
        <f t="shared" si="1201"/>
        <v>8.4809769999482074E-2</v>
      </c>
      <c r="T7725" s="8">
        <f t="shared" si="1201"/>
        <v>8.4165855671297474E-2</v>
      </c>
      <c r="W7725">
        <v>7723</v>
      </c>
      <c r="X7725" s="4">
        <f t="shared" si="1196"/>
        <v>8.9380061359325885E-2</v>
      </c>
      <c r="Y7725" s="4">
        <f t="shared" si="1203"/>
        <v>8.8417681340544035E-2</v>
      </c>
      <c r="Z7725" s="4">
        <f t="shared" si="1204"/>
        <v>8.7759261857855986E-2</v>
      </c>
    </row>
    <row r="7726" spans="1:26" x14ac:dyDescent="0.25">
      <c r="A7726" s="16">
        <f t="shared" si="1202"/>
        <v>51259</v>
      </c>
      <c r="B7726">
        <f>+'[2]Ejercicio 1'!E7943</f>
        <v>7724</v>
      </c>
      <c r="C7726" s="5">
        <v>8.7251570549557136E-2</v>
      </c>
      <c r="D7726" s="4">
        <f t="shared" si="1197"/>
        <v>8.5381995774644864E-2</v>
      </c>
      <c r="E7726" s="6">
        <f t="shared" si="1198"/>
        <v>8.6310046119603995E-2</v>
      </c>
      <c r="F7726" s="7">
        <f t="shared" si="1199"/>
        <v>8.5666127696348529E-2</v>
      </c>
      <c r="I7726" s="10">
        <v>7724</v>
      </c>
      <c r="J7726" s="8">
        <f t="shared" si="1200"/>
        <v>8.8751570549557138E-2</v>
      </c>
      <c r="K7726" s="8">
        <f t="shared" si="1200"/>
        <v>8.6881995774644866E-2</v>
      </c>
      <c r="L7726" s="8">
        <f t="shared" si="1200"/>
        <v>8.7810046119603996E-2</v>
      </c>
      <c r="M7726" s="8">
        <f t="shared" si="1200"/>
        <v>8.716612769634853E-2</v>
      </c>
      <c r="P7726">
        <v>7724</v>
      </c>
      <c r="Q7726" s="8">
        <f t="shared" si="1201"/>
        <v>8.5751570549557135E-2</v>
      </c>
      <c r="R7726" s="8">
        <f t="shared" si="1201"/>
        <v>8.3881995774644863E-2</v>
      </c>
      <c r="S7726" s="8">
        <f t="shared" si="1201"/>
        <v>8.4810046119603993E-2</v>
      </c>
      <c r="T7726" s="8">
        <f t="shared" si="1201"/>
        <v>8.4166127696348528E-2</v>
      </c>
      <c r="W7726">
        <v>7724</v>
      </c>
      <c r="X7726" s="4">
        <f t="shared" si="1196"/>
        <v>8.9380625942116071E-2</v>
      </c>
      <c r="Y7726" s="4">
        <f t="shared" si="1203"/>
        <v>8.8418233582494662E-2</v>
      </c>
      <c r="Z7726" s="4">
        <f t="shared" si="1204"/>
        <v>8.7759805709987884E-2</v>
      </c>
    </row>
    <row r="7727" spans="1:26" x14ac:dyDescent="0.25">
      <c r="A7727" s="16">
        <f t="shared" si="1202"/>
        <v>51260</v>
      </c>
      <c r="B7727">
        <f>+'[2]Ejercicio 1'!E7944</f>
        <v>7725</v>
      </c>
      <c r="C7727" s="5">
        <v>8.7251852693854159E-2</v>
      </c>
      <c r="D7727" s="4">
        <f t="shared" si="1197"/>
        <v>8.5382265999178752E-2</v>
      </c>
      <c r="E7727" s="6">
        <f t="shared" si="1198"/>
        <v>8.6310322239706611E-2</v>
      </c>
      <c r="F7727" s="7">
        <f t="shared" si="1199"/>
        <v>8.5666399721371037E-2</v>
      </c>
      <c r="I7727" s="10">
        <v>7725</v>
      </c>
      <c r="J7727" s="8">
        <f t="shared" si="1200"/>
        <v>8.8751852693854161E-2</v>
      </c>
      <c r="K7727" s="8">
        <f t="shared" si="1200"/>
        <v>8.6882265999178754E-2</v>
      </c>
      <c r="L7727" s="8">
        <f t="shared" si="1200"/>
        <v>8.7810322239706612E-2</v>
      </c>
      <c r="M7727" s="8">
        <f t="shared" si="1200"/>
        <v>8.7166399721371038E-2</v>
      </c>
      <c r="P7727">
        <v>7725</v>
      </c>
      <c r="Q7727" s="8">
        <f t="shared" si="1201"/>
        <v>8.5751852693854158E-2</v>
      </c>
      <c r="R7727" s="8">
        <f t="shared" si="1201"/>
        <v>8.3882265999178751E-2</v>
      </c>
      <c r="S7727" s="8">
        <f t="shared" si="1201"/>
        <v>8.4810322239706609E-2</v>
      </c>
      <c r="T7727" s="8">
        <f t="shared" si="1201"/>
        <v>8.4166399721371035E-2</v>
      </c>
      <c r="W7727">
        <v>7725</v>
      </c>
      <c r="X7727" s="4">
        <f t="shared" si="1196"/>
        <v>8.9381190524944906E-2</v>
      </c>
      <c r="Y7727" s="4">
        <f t="shared" si="1203"/>
        <v>8.8418785824260826E-2</v>
      </c>
      <c r="Z7727" s="4">
        <f t="shared" si="1204"/>
        <v>8.7760349562822082E-2</v>
      </c>
    </row>
    <row r="7728" spans="1:26" x14ac:dyDescent="0.25">
      <c r="A7728" s="16">
        <f t="shared" si="1202"/>
        <v>51261</v>
      </c>
      <c r="B7728">
        <f>+'[2]Ejercicio 1'!E7945</f>
        <v>7726</v>
      </c>
      <c r="C7728" s="5">
        <v>8.7252134838151182E-2</v>
      </c>
      <c r="D7728" s="4">
        <f t="shared" si="1197"/>
        <v>8.5382536223675892E-2</v>
      </c>
      <c r="E7728" s="6">
        <f t="shared" si="1198"/>
        <v>8.6310598359790769E-2</v>
      </c>
      <c r="F7728" s="7">
        <f t="shared" si="1199"/>
        <v>8.5666671746362139E-2</v>
      </c>
      <c r="I7728" s="10">
        <v>7726</v>
      </c>
      <c r="J7728" s="8">
        <f t="shared" si="1200"/>
        <v>8.8752134838151184E-2</v>
      </c>
      <c r="K7728" s="8">
        <f t="shared" si="1200"/>
        <v>8.6882536223675894E-2</v>
      </c>
      <c r="L7728" s="8">
        <f t="shared" si="1200"/>
        <v>8.781059835979077E-2</v>
      </c>
      <c r="M7728" s="8">
        <f t="shared" si="1200"/>
        <v>8.716667174636214E-2</v>
      </c>
      <c r="P7728">
        <v>7726</v>
      </c>
      <c r="Q7728" s="8">
        <f t="shared" si="1201"/>
        <v>8.5752134838151181E-2</v>
      </c>
      <c r="R7728" s="8">
        <f t="shared" si="1201"/>
        <v>8.3882536223675891E-2</v>
      </c>
      <c r="S7728" s="8">
        <f t="shared" si="1201"/>
        <v>8.4810598359790768E-2</v>
      </c>
      <c r="T7728" s="8">
        <f t="shared" si="1201"/>
        <v>8.4166671746362137E-2</v>
      </c>
      <c r="W7728">
        <v>7726</v>
      </c>
      <c r="X7728" s="4">
        <f t="shared" si="1196"/>
        <v>8.9381755107811961E-2</v>
      </c>
      <c r="Y7728" s="4">
        <f t="shared" si="1203"/>
        <v>8.8419338066063891E-2</v>
      </c>
      <c r="Z7728" s="4">
        <f t="shared" si="1204"/>
        <v>8.7760893415564922E-2</v>
      </c>
    </row>
    <row r="7729" spans="1:26" x14ac:dyDescent="0.25">
      <c r="A7729" s="16">
        <f t="shared" si="1202"/>
        <v>51262</v>
      </c>
      <c r="B7729">
        <f>+'[2]Ejercicio 1'!E7946</f>
        <v>7727</v>
      </c>
      <c r="C7729" s="5">
        <v>8.7252416982448192E-2</v>
      </c>
      <c r="D7729" s="4">
        <f t="shared" si="1197"/>
        <v>8.5382806448136103E-2</v>
      </c>
      <c r="E7729" s="6">
        <f t="shared" si="1198"/>
        <v>8.6310874479855595E-2</v>
      </c>
      <c r="F7729" s="7">
        <f t="shared" si="1199"/>
        <v>8.566694377131899E-2</v>
      </c>
      <c r="I7729" s="10">
        <v>7727</v>
      </c>
      <c r="J7729" s="8">
        <f t="shared" si="1200"/>
        <v>8.8752416982448193E-2</v>
      </c>
      <c r="K7729" s="8">
        <f t="shared" si="1200"/>
        <v>8.6882806448136105E-2</v>
      </c>
      <c r="L7729" s="8">
        <f t="shared" si="1200"/>
        <v>8.7810874479855597E-2</v>
      </c>
      <c r="M7729" s="8">
        <f t="shared" si="1200"/>
        <v>8.7166943771318992E-2</v>
      </c>
      <c r="P7729">
        <v>7727</v>
      </c>
      <c r="Q7729" s="8">
        <f t="shared" si="1201"/>
        <v>8.575241698244819E-2</v>
      </c>
      <c r="R7729" s="8">
        <f t="shared" si="1201"/>
        <v>8.3882806448136102E-2</v>
      </c>
      <c r="S7729" s="8">
        <f t="shared" si="1201"/>
        <v>8.4810874479855594E-2</v>
      </c>
      <c r="T7729" s="8">
        <f t="shared" si="1201"/>
        <v>8.4166943771318989E-2</v>
      </c>
      <c r="W7729">
        <v>7727</v>
      </c>
      <c r="X7729" s="4">
        <f t="shared" si="1196"/>
        <v>8.9382319690699652E-2</v>
      </c>
      <c r="Y7729" s="4">
        <f t="shared" si="1203"/>
        <v>8.8419890307827417E-2</v>
      </c>
      <c r="Z7729" s="4">
        <f t="shared" si="1204"/>
        <v>8.7761437267431325E-2</v>
      </c>
    </row>
    <row r="7730" spans="1:26" x14ac:dyDescent="0.25">
      <c r="A7730" s="16">
        <f t="shared" si="1202"/>
        <v>51263</v>
      </c>
      <c r="B7730">
        <f>+'[2]Ejercicio 1'!E7947</f>
        <v>7728</v>
      </c>
      <c r="C7730" s="5">
        <v>8.7252699126745215E-2</v>
      </c>
      <c r="D7730" s="4">
        <f t="shared" si="1197"/>
        <v>8.538307667255958E-2</v>
      </c>
      <c r="E7730" s="6">
        <f t="shared" si="1198"/>
        <v>8.6311150599901992E-2</v>
      </c>
      <c r="F7730" s="7">
        <f t="shared" si="1199"/>
        <v>8.5667215796247281E-2</v>
      </c>
      <c r="I7730" s="10">
        <v>7728</v>
      </c>
      <c r="J7730" s="8">
        <f t="shared" si="1200"/>
        <v>8.8752699126745216E-2</v>
      </c>
      <c r="K7730" s="8">
        <f t="shared" si="1200"/>
        <v>8.6883076672559581E-2</v>
      </c>
      <c r="L7730" s="8">
        <f t="shared" si="1200"/>
        <v>8.7811150599901994E-2</v>
      </c>
      <c r="M7730" s="8">
        <f t="shared" si="1200"/>
        <v>8.7167215796247283E-2</v>
      </c>
      <c r="P7730">
        <v>7728</v>
      </c>
      <c r="Q7730" s="8">
        <f t="shared" si="1201"/>
        <v>8.5752699126745213E-2</v>
      </c>
      <c r="R7730" s="8">
        <f t="shared" si="1201"/>
        <v>8.3883076672559578E-2</v>
      </c>
      <c r="S7730" s="8">
        <f t="shared" si="1201"/>
        <v>8.4811150599901991E-2</v>
      </c>
      <c r="T7730" s="8">
        <f t="shared" si="1201"/>
        <v>8.416721579624728E-2</v>
      </c>
      <c r="W7730">
        <v>7728</v>
      </c>
      <c r="X7730" s="4">
        <f t="shared" si="1196"/>
        <v>8.938288427366245E-2</v>
      </c>
      <c r="Y7730" s="4">
        <f t="shared" si="1203"/>
        <v>8.8420442549554043E-2</v>
      </c>
      <c r="Z7730" s="4">
        <f t="shared" si="1204"/>
        <v>8.7761981119997168E-2</v>
      </c>
    </row>
    <row r="7731" spans="1:26" x14ac:dyDescent="0.25">
      <c r="A7731" s="16">
        <f t="shared" si="1202"/>
        <v>51264</v>
      </c>
      <c r="B7731">
        <f>+'[2]Ejercicio 1'!E7948</f>
        <v>7729</v>
      </c>
      <c r="C7731" s="5">
        <v>8.7252981271042238E-2</v>
      </c>
      <c r="D7731" s="4">
        <f t="shared" si="1197"/>
        <v>8.5383346896945919E-2</v>
      </c>
      <c r="E7731" s="6">
        <f t="shared" si="1198"/>
        <v>8.6311426719929932E-2</v>
      </c>
      <c r="F7731" s="7">
        <f t="shared" si="1199"/>
        <v>8.5667487821144181E-2</v>
      </c>
      <c r="I7731" s="10">
        <v>7729</v>
      </c>
      <c r="J7731" s="8">
        <f t="shared" si="1200"/>
        <v>8.8752981271042239E-2</v>
      </c>
      <c r="K7731" s="8">
        <f t="shared" si="1200"/>
        <v>8.6883346896945921E-2</v>
      </c>
      <c r="L7731" s="8">
        <f t="shared" si="1200"/>
        <v>8.7811426719929933E-2</v>
      </c>
      <c r="M7731" s="8">
        <f t="shared" si="1200"/>
        <v>8.7167487821144182E-2</v>
      </c>
      <c r="P7731">
        <v>7729</v>
      </c>
      <c r="Q7731" s="8">
        <f t="shared" si="1201"/>
        <v>8.5752981271042236E-2</v>
      </c>
      <c r="R7731" s="8">
        <f t="shared" si="1201"/>
        <v>8.3883346896945918E-2</v>
      </c>
      <c r="S7731" s="8">
        <f t="shared" si="1201"/>
        <v>8.481142671992993E-2</v>
      </c>
      <c r="T7731" s="8">
        <f t="shared" si="1201"/>
        <v>8.416748782114418E-2</v>
      </c>
      <c r="W7731">
        <v>7729</v>
      </c>
      <c r="X7731" s="4">
        <f t="shared" si="1196"/>
        <v>8.9383448856645009E-2</v>
      </c>
      <c r="Y7731" s="4">
        <f t="shared" si="1203"/>
        <v>8.842099479131757E-2</v>
      </c>
      <c r="Z7731" s="4">
        <f t="shared" si="1204"/>
        <v>8.7762524972477357E-2</v>
      </c>
    </row>
    <row r="7732" spans="1:26" x14ac:dyDescent="0.25">
      <c r="A7732" s="16">
        <f t="shared" si="1202"/>
        <v>51265</v>
      </c>
      <c r="B7732">
        <f>+'[2]Ejercicio 1'!E7949</f>
        <v>7730</v>
      </c>
      <c r="C7732" s="5">
        <v>8.7253263415339261E-2</v>
      </c>
      <c r="D7732" s="4">
        <f t="shared" si="1197"/>
        <v>8.5383617121295316E-2</v>
      </c>
      <c r="E7732" s="6">
        <f t="shared" si="1198"/>
        <v>8.6311702839938553E-2</v>
      </c>
      <c r="F7732" s="7">
        <f t="shared" si="1199"/>
        <v>8.5667759846006816E-2</v>
      </c>
      <c r="I7732" s="10">
        <v>7730</v>
      </c>
      <c r="J7732" s="8">
        <f t="shared" si="1200"/>
        <v>8.8753263415339262E-2</v>
      </c>
      <c r="K7732" s="8">
        <f t="shared" si="1200"/>
        <v>8.6883617121295317E-2</v>
      </c>
      <c r="L7732" s="8">
        <f t="shared" si="1200"/>
        <v>8.7811702839938555E-2</v>
      </c>
      <c r="M7732" s="8">
        <f t="shared" si="1200"/>
        <v>8.7167759846006818E-2</v>
      </c>
      <c r="P7732">
        <v>7730</v>
      </c>
      <c r="Q7732" s="8">
        <f t="shared" si="1201"/>
        <v>8.5753263415339259E-2</v>
      </c>
      <c r="R7732" s="8">
        <f t="shared" si="1201"/>
        <v>8.3883617121295315E-2</v>
      </c>
      <c r="S7732" s="8">
        <f t="shared" si="1201"/>
        <v>8.4811702839938552E-2</v>
      </c>
      <c r="T7732" s="8">
        <f t="shared" si="1201"/>
        <v>8.4167759846006815E-2</v>
      </c>
      <c r="W7732">
        <v>7730</v>
      </c>
      <c r="X7732" s="4">
        <f t="shared" si="1196"/>
        <v>8.9384013439666232E-2</v>
      </c>
      <c r="Y7732" s="4">
        <f t="shared" si="1203"/>
        <v>8.8421547032967784E-2</v>
      </c>
      <c r="Z7732" s="4">
        <f t="shared" si="1204"/>
        <v>8.776306882407825E-2</v>
      </c>
    </row>
    <row r="7733" spans="1:26" x14ac:dyDescent="0.25">
      <c r="A7733" s="16">
        <f t="shared" si="1202"/>
        <v>51266</v>
      </c>
      <c r="B7733">
        <f>+'[2]Ejercicio 1'!E7950</f>
        <v>7731</v>
      </c>
      <c r="C7733" s="5">
        <v>8.7253545559636284E-2</v>
      </c>
      <c r="D7733" s="4">
        <f t="shared" si="1197"/>
        <v>8.5383887345607784E-2</v>
      </c>
      <c r="E7733" s="6">
        <f t="shared" si="1198"/>
        <v>8.6311978959927843E-2</v>
      </c>
      <c r="F7733" s="7">
        <f t="shared" si="1199"/>
        <v>8.5668031870840905E-2</v>
      </c>
      <c r="I7733" s="10">
        <v>7731</v>
      </c>
      <c r="J7733" s="8">
        <f t="shared" si="1200"/>
        <v>8.8753545559636285E-2</v>
      </c>
      <c r="K7733" s="8">
        <f t="shared" si="1200"/>
        <v>8.6883887345607785E-2</v>
      </c>
      <c r="L7733" s="8">
        <f t="shared" si="1200"/>
        <v>8.7811978959927844E-2</v>
      </c>
      <c r="M7733" s="8">
        <f t="shared" si="1200"/>
        <v>8.7168031870840906E-2</v>
      </c>
      <c r="P7733">
        <v>7731</v>
      </c>
      <c r="Q7733" s="8">
        <f t="shared" si="1201"/>
        <v>8.5753545559636282E-2</v>
      </c>
      <c r="R7733" s="8">
        <f t="shared" si="1201"/>
        <v>8.3883887345607783E-2</v>
      </c>
      <c r="S7733" s="8">
        <f t="shared" si="1201"/>
        <v>8.4811978959927842E-2</v>
      </c>
      <c r="T7733" s="8">
        <f t="shared" si="1201"/>
        <v>8.4168031870840904E-2</v>
      </c>
      <c r="W7733">
        <v>7731</v>
      </c>
      <c r="X7733" s="4">
        <f t="shared" si="1196"/>
        <v>8.9384578022726091E-2</v>
      </c>
      <c r="Y7733" s="4">
        <f t="shared" si="1203"/>
        <v>8.8422099274581098E-2</v>
      </c>
      <c r="Z7733" s="4">
        <f t="shared" si="1204"/>
        <v>8.7763612676375738E-2</v>
      </c>
    </row>
    <row r="7734" spans="1:26" x14ac:dyDescent="0.25">
      <c r="A7734" s="16">
        <f t="shared" si="1202"/>
        <v>51267</v>
      </c>
      <c r="B7734">
        <f>+'[2]Ejercicio 1'!E7951</f>
        <v>7732</v>
      </c>
      <c r="C7734" s="5">
        <v>8.7253827703933307E-2</v>
      </c>
      <c r="D7734" s="4">
        <f t="shared" si="1197"/>
        <v>8.5384157569883323E-2</v>
      </c>
      <c r="E7734" s="6">
        <f t="shared" si="1198"/>
        <v>8.6312255079898675E-2</v>
      </c>
      <c r="F7734" s="7">
        <f t="shared" si="1199"/>
        <v>8.5668303895640729E-2</v>
      </c>
      <c r="I7734" s="10">
        <v>7732</v>
      </c>
      <c r="J7734" s="8">
        <f t="shared" si="1200"/>
        <v>8.8753827703933308E-2</v>
      </c>
      <c r="K7734" s="8">
        <f t="shared" si="1200"/>
        <v>8.6884157569883325E-2</v>
      </c>
      <c r="L7734" s="8">
        <f t="shared" si="1200"/>
        <v>8.7812255079898677E-2</v>
      </c>
      <c r="M7734" s="8">
        <f t="shared" si="1200"/>
        <v>8.7168303895640731E-2</v>
      </c>
      <c r="P7734">
        <v>7732</v>
      </c>
      <c r="Q7734" s="8">
        <f t="shared" si="1201"/>
        <v>8.5753827703933305E-2</v>
      </c>
      <c r="R7734" s="8">
        <f t="shared" si="1201"/>
        <v>8.3884157569883322E-2</v>
      </c>
      <c r="S7734" s="8">
        <f t="shared" si="1201"/>
        <v>8.4812255079898674E-2</v>
      </c>
      <c r="T7734" s="8">
        <f t="shared" si="1201"/>
        <v>8.4168303895640728E-2</v>
      </c>
      <c r="W7734">
        <v>7732</v>
      </c>
      <c r="X7734" s="4">
        <f t="shared" si="1196"/>
        <v>8.9385142605806156E-2</v>
      </c>
      <c r="Y7734" s="4">
        <f t="shared" si="1203"/>
        <v>8.842265151615665E-2</v>
      </c>
      <c r="Z7734" s="4">
        <f t="shared" si="1204"/>
        <v>8.7764156527799633E-2</v>
      </c>
    </row>
    <row r="7735" spans="1:26" x14ac:dyDescent="0.25">
      <c r="A7735" s="16">
        <f t="shared" si="1202"/>
        <v>51268</v>
      </c>
      <c r="B7735">
        <f>+'[2]Ejercicio 1'!E7952</f>
        <v>7733</v>
      </c>
      <c r="C7735" s="5">
        <v>8.725410984823033E-2</v>
      </c>
      <c r="D7735" s="4">
        <f t="shared" si="1197"/>
        <v>8.538442779412253E-2</v>
      </c>
      <c r="E7735" s="6">
        <f t="shared" si="1198"/>
        <v>8.6312531199851078E-2</v>
      </c>
      <c r="F7735" s="7">
        <f t="shared" si="1199"/>
        <v>8.5668575920412007E-2</v>
      </c>
      <c r="I7735" s="10">
        <v>7733</v>
      </c>
      <c r="J7735" s="8">
        <f t="shared" si="1200"/>
        <v>8.8754109848230331E-2</v>
      </c>
      <c r="K7735" s="8">
        <f t="shared" si="1200"/>
        <v>8.6884427794122532E-2</v>
      </c>
      <c r="L7735" s="8">
        <f t="shared" si="1200"/>
        <v>8.7812531199851079E-2</v>
      </c>
      <c r="M7735" s="8">
        <f t="shared" si="1200"/>
        <v>8.7168575920412009E-2</v>
      </c>
      <c r="P7735">
        <v>7733</v>
      </c>
      <c r="Q7735" s="8">
        <f t="shared" si="1201"/>
        <v>8.5754109848230328E-2</v>
      </c>
      <c r="R7735" s="8">
        <f t="shared" si="1201"/>
        <v>8.3884427794122529E-2</v>
      </c>
      <c r="S7735" s="8">
        <f t="shared" si="1201"/>
        <v>8.4812531199851077E-2</v>
      </c>
      <c r="T7735" s="8">
        <f t="shared" si="1201"/>
        <v>8.4168575920412006E-2</v>
      </c>
      <c r="W7735">
        <v>7733</v>
      </c>
      <c r="X7735" s="4">
        <f t="shared" si="1196"/>
        <v>8.9385707188961772E-2</v>
      </c>
      <c r="Y7735" s="4">
        <f t="shared" si="1203"/>
        <v>8.8423203757768215E-2</v>
      </c>
      <c r="Z7735" s="4">
        <f t="shared" si="1204"/>
        <v>8.7764700379922969E-2</v>
      </c>
    </row>
    <row r="7736" spans="1:26" x14ac:dyDescent="0.25">
      <c r="A7736" s="16">
        <f t="shared" si="1202"/>
        <v>51269</v>
      </c>
      <c r="B7736">
        <f>+'[2]Ejercicio 1'!E7953</f>
        <v>7734</v>
      </c>
      <c r="C7736" s="5">
        <v>8.7254391992527339E-2</v>
      </c>
      <c r="D7736" s="4">
        <f t="shared" si="1197"/>
        <v>8.5384698018324184E-2</v>
      </c>
      <c r="E7736" s="6">
        <f t="shared" si="1198"/>
        <v>8.6312807319784149E-2</v>
      </c>
      <c r="F7736" s="7">
        <f t="shared" si="1199"/>
        <v>8.566884794515188E-2</v>
      </c>
      <c r="I7736" s="10">
        <v>7734</v>
      </c>
      <c r="J7736" s="8">
        <f t="shared" si="1200"/>
        <v>8.875439199252734E-2</v>
      </c>
      <c r="K7736" s="8">
        <f t="shared" si="1200"/>
        <v>8.6884698018324186E-2</v>
      </c>
      <c r="L7736" s="8">
        <f t="shared" si="1200"/>
        <v>8.781280731978415E-2</v>
      </c>
      <c r="M7736" s="8">
        <f t="shared" si="1200"/>
        <v>8.7168847945151881E-2</v>
      </c>
      <c r="P7736">
        <v>7734</v>
      </c>
      <c r="Q7736" s="8">
        <f t="shared" si="1201"/>
        <v>8.5754391992527337E-2</v>
      </c>
      <c r="R7736" s="8">
        <f t="shared" si="1201"/>
        <v>8.3884698018324183E-2</v>
      </c>
      <c r="S7736" s="8">
        <f t="shared" si="1201"/>
        <v>8.4812807319784148E-2</v>
      </c>
      <c r="T7736" s="8">
        <f t="shared" si="1201"/>
        <v>8.4168847945151878E-2</v>
      </c>
      <c r="W7736">
        <v>7734</v>
      </c>
      <c r="X7736" s="4">
        <f t="shared" si="1196"/>
        <v>8.9386271772136705E-2</v>
      </c>
      <c r="Y7736" s="4">
        <f t="shared" si="1203"/>
        <v>8.8423755999268216E-2</v>
      </c>
      <c r="Z7736" s="4">
        <f t="shared" si="1204"/>
        <v>8.7765244231957806E-2</v>
      </c>
    </row>
    <row r="7737" spans="1:26" x14ac:dyDescent="0.25">
      <c r="A7737" s="16">
        <f t="shared" si="1202"/>
        <v>51270</v>
      </c>
      <c r="B7737">
        <f>+'[2]Ejercicio 1'!E7954</f>
        <v>7735</v>
      </c>
      <c r="C7737" s="5">
        <v>8.7254674136824362E-2</v>
      </c>
      <c r="D7737" s="4">
        <f t="shared" si="1197"/>
        <v>8.5384968242488909E-2</v>
      </c>
      <c r="E7737" s="6">
        <f t="shared" si="1198"/>
        <v>8.6313083439697902E-2</v>
      </c>
      <c r="F7737" s="7">
        <f t="shared" si="1199"/>
        <v>8.5669119969857502E-2</v>
      </c>
      <c r="I7737" s="10">
        <v>7735</v>
      </c>
      <c r="J7737" s="8">
        <f t="shared" si="1200"/>
        <v>8.8754674136824363E-2</v>
      </c>
      <c r="K7737" s="8">
        <f t="shared" si="1200"/>
        <v>8.6884968242488911E-2</v>
      </c>
      <c r="L7737" s="8">
        <f t="shared" si="1200"/>
        <v>8.7813083439697903E-2</v>
      </c>
      <c r="M7737" s="8">
        <f t="shared" si="1200"/>
        <v>8.7169119969857503E-2</v>
      </c>
      <c r="P7737">
        <v>7735</v>
      </c>
      <c r="Q7737" s="8">
        <f t="shared" si="1201"/>
        <v>8.575467413682436E-2</v>
      </c>
      <c r="R7737" s="8">
        <f t="shared" si="1201"/>
        <v>8.3884968242488908E-2</v>
      </c>
      <c r="S7737" s="8">
        <f t="shared" si="1201"/>
        <v>8.4813083439697901E-2</v>
      </c>
      <c r="T7737" s="8">
        <f t="shared" si="1201"/>
        <v>8.41691199698575E-2</v>
      </c>
      <c r="W7737">
        <v>7735</v>
      </c>
      <c r="X7737" s="4">
        <f t="shared" si="1196"/>
        <v>8.9386836355350732E-2</v>
      </c>
      <c r="Y7737" s="4">
        <f t="shared" si="1203"/>
        <v>8.842430824065578E-2</v>
      </c>
      <c r="Z7737" s="4">
        <f t="shared" si="1204"/>
        <v>8.7765788083113347E-2</v>
      </c>
    </row>
    <row r="7738" spans="1:26" x14ac:dyDescent="0.25">
      <c r="A7738" s="16">
        <f t="shared" si="1202"/>
        <v>51271</v>
      </c>
      <c r="B7738">
        <f>+'[2]Ejercicio 1'!E7955</f>
        <v>7736</v>
      </c>
      <c r="C7738" s="5">
        <v>8.7254956281121385E-2</v>
      </c>
      <c r="D7738" s="4">
        <f t="shared" si="1197"/>
        <v>8.53852384666169E-2</v>
      </c>
      <c r="E7738" s="6">
        <f t="shared" si="1198"/>
        <v>8.6313359559593197E-2</v>
      </c>
      <c r="F7738" s="7">
        <f t="shared" si="1199"/>
        <v>8.5669391994534577E-2</v>
      </c>
      <c r="I7738" s="10">
        <v>7736</v>
      </c>
      <c r="J7738" s="8">
        <f t="shared" si="1200"/>
        <v>8.8754956281121386E-2</v>
      </c>
      <c r="K7738" s="8">
        <f t="shared" si="1200"/>
        <v>8.6885238466616901E-2</v>
      </c>
      <c r="L7738" s="8">
        <f t="shared" si="1200"/>
        <v>8.7813359559593199E-2</v>
      </c>
      <c r="M7738" s="8">
        <f t="shared" si="1200"/>
        <v>8.7169391994534579E-2</v>
      </c>
      <c r="P7738">
        <v>7736</v>
      </c>
      <c r="Q7738" s="8">
        <f t="shared" si="1201"/>
        <v>8.5754956281121383E-2</v>
      </c>
      <c r="R7738" s="8">
        <f t="shared" si="1201"/>
        <v>8.3885238466616899E-2</v>
      </c>
      <c r="S7738" s="8">
        <f t="shared" si="1201"/>
        <v>8.4813359559593196E-2</v>
      </c>
      <c r="T7738" s="8">
        <f t="shared" si="1201"/>
        <v>8.4169391994534576E-2</v>
      </c>
      <c r="W7738">
        <v>7736</v>
      </c>
      <c r="X7738" s="4">
        <f t="shared" ref="X7738:X7801" si="1205">Tasa_Fwd(C7556,B7556,C7738,B7738,182)</f>
        <v>8.9387400938602965E-2</v>
      </c>
      <c r="Y7738" s="4">
        <f t="shared" si="1203"/>
        <v>8.8424860482080231E-2</v>
      </c>
      <c r="Z7738" s="4">
        <f t="shared" si="1204"/>
        <v>8.7766331934974032E-2</v>
      </c>
    </row>
    <row r="7739" spans="1:26" x14ac:dyDescent="0.25">
      <c r="A7739" s="16">
        <f t="shared" si="1202"/>
        <v>51272</v>
      </c>
      <c r="B7739">
        <f>+'[2]Ejercicio 1'!E7956</f>
        <v>7737</v>
      </c>
      <c r="C7739" s="5">
        <v>8.7255238425418408E-2</v>
      </c>
      <c r="D7739" s="4">
        <f t="shared" si="1197"/>
        <v>8.5385508690707962E-2</v>
      </c>
      <c r="E7739" s="6">
        <f t="shared" si="1198"/>
        <v>8.6313635679470049E-2</v>
      </c>
      <c r="F7739" s="7">
        <f t="shared" si="1199"/>
        <v>8.5669664019177388E-2</v>
      </c>
      <c r="I7739" s="10">
        <v>7737</v>
      </c>
      <c r="J7739" s="8">
        <f t="shared" si="1200"/>
        <v>8.8755238425418409E-2</v>
      </c>
      <c r="K7739" s="8">
        <f t="shared" si="1200"/>
        <v>8.6885508690707963E-2</v>
      </c>
      <c r="L7739" s="8">
        <f t="shared" si="1200"/>
        <v>8.7813635679470051E-2</v>
      </c>
      <c r="M7739" s="8">
        <f t="shared" si="1200"/>
        <v>8.716966401917739E-2</v>
      </c>
      <c r="P7739">
        <v>7737</v>
      </c>
      <c r="Q7739" s="8">
        <f t="shared" si="1201"/>
        <v>8.5755238425418406E-2</v>
      </c>
      <c r="R7739" s="8">
        <f t="shared" si="1201"/>
        <v>8.3885508690707961E-2</v>
      </c>
      <c r="S7739" s="8">
        <f t="shared" si="1201"/>
        <v>8.4813635679470048E-2</v>
      </c>
      <c r="T7739" s="8">
        <f t="shared" si="1201"/>
        <v>8.4169664019177387E-2</v>
      </c>
      <c r="W7739">
        <v>7737</v>
      </c>
      <c r="X7739" s="4">
        <f t="shared" si="1205"/>
        <v>8.9387965521875418E-2</v>
      </c>
      <c r="Y7739" s="4">
        <f t="shared" si="1203"/>
        <v>8.8425412723541583E-2</v>
      </c>
      <c r="Z7739" s="4">
        <f t="shared" si="1204"/>
        <v>8.7766875785952561E-2</v>
      </c>
    </row>
    <row r="7740" spans="1:26" x14ac:dyDescent="0.25">
      <c r="A7740" s="16">
        <f t="shared" si="1202"/>
        <v>51273</v>
      </c>
      <c r="B7740">
        <f>+'[2]Ejercicio 1'!E7957</f>
        <v>7738</v>
      </c>
      <c r="C7740" s="5">
        <v>8.7255520569715431E-2</v>
      </c>
      <c r="D7740" s="4">
        <f t="shared" si="1197"/>
        <v>8.5385778914762275E-2</v>
      </c>
      <c r="E7740" s="6">
        <f t="shared" si="1198"/>
        <v>8.6313911799327583E-2</v>
      </c>
      <c r="F7740" s="7">
        <f t="shared" si="1199"/>
        <v>8.5669936043791653E-2</v>
      </c>
      <c r="I7740" s="10">
        <v>7738</v>
      </c>
      <c r="J7740" s="8">
        <f t="shared" si="1200"/>
        <v>8.8755520569715432E-2</v>
      </c>
      <c r="K7740" s="8">
        <f t="shared" si="1200"/>
        <v>8.6885778914762277E-2</v>
      </c>
      <c r="L7740" s="8">
        <f t="shared" si="1200"/>
        <v>8.7813911799327585E-2</v>
      </c>
      <c r="M7740" s="8">
        <f t="shared" si="1200"/>
        <v>8.7169936043791654E-2</v>
      </c>
      <c r="P7740">
        <v>7738</v>
      </c>
      <c r="Q7740" s="8">
        <f t="shared" si="1201"/>
        <v>8.5755520569715429E-2</v>
      </c>
      <c r="R7740" s="8">
        <f t="shared" si="1201"/>
        <v>8.3885778914762274E-2</v>
      </c>
      <c r="S7740" s="8">
        <f t="shared" si="1201"/>
        <v>8.4813911799327582E-2</v>
      </c>
      <c r="T7740" s="8">
        <f t="shared" si="1201"/>
        <v>8.4169936043791652E-2</v>
      </c>
      <c r="W7740">
        <v>7738</v>
      </c>
      <c r="X7740" s="4">
        <f t="shared" si="1205"/>
        <v>8.9388530105223393E-2</v>
      </c>
      <c r="Y7740" s="4">
        <f t="shared" si="1203"/>
        <v>8.8425964964889622E-2</v>
      </c>
      <c r="Z7740" s="4">
        <f t="shared" si="1204"/>
        <v>8.7767419637633404E-2</v>
      </c>
    </row>
    <row r="7741" spans="1:26" x14ac:dyDescent="0.25">
      <c r="A7741" s="16">
        <f t="shared" si="1202"/>
        <v>51274</v>
      </c>
      <c r="B7741">
        <f>+'[2]Ejercicio 1'!E7958</f>
        <v>7739</v>
      </c>
      <c r="C7741" s="5">
        <v>8.7255802714012454E-2</v>
      </c>
      <c r="D7741" s="4">
        <f t="shared" si="1197"/>
        <v>8.5386049138779466E-2</v>
      </c>
      <c r="E7741" s="6">
        <f t="shared" si="1198"/>
        <v>8.631418791916666E-2</v>
      </c>
      <c r="F7741" s="7">
        <f t="shared" si="1199"/>
        <v>8.5670208068371653E-2</v>
      </c>
      <c r="I7741" s="10">
        <v>7739</v>
      </c>
      <c r="J7741" s="8">
        <f t="shared" si="1200"/>
        <v>8.8755802714012455E-2</v>
      </c>
      <c r="K7741" s="8">
        <f t="shared" si="1200"/>
        <v>8.6886049138779467E-2</v>
      </c>
      <c r="L7741" s="8">
        <f t="shared" si="1200"/>
        <v>8.7814187919166661E-2</v>
      </c>
      <c r="M7741" s="8">
        <f t="shared" si="1200"/>
        <v>8.7170208068371655E-2</v>
      </c>
      <c r="P7741">
        <v>7739</v>
      </c>
      <c r="Q7741" s="8">
        <f t="shared" si="1201"/>
        <v>8.5755802714012452E-2</v>
      </c>
      <c r="R7741" s="8">
        <f t="shared" si="1201"/>
        <v>8.3886049138779464E-2</v>
      </c>
      <c r="S7741" s="8">
        <f t="shared" si="1201"/>
        <v>8.4814187919166659E-2</v>
      </c>
      <c r="T7741" s="8">
        <f t="shared" si="1201"/>
        <v>8.4170208068371652E-2</v>
      </c>
      <c r="W7741">
        <v>7739</v>
      </c>
      <c r="X7741" s="4">
        <f t="shared" si="1205"/>
        <v>8.9389094688591589E-2</v>
      </c>
      <c r="Y7741" s="4">
        <f t="shared" si="1203"/>
        <v>8.8426517206201635E-2</v>
      </c>
      <c r="Z7741" s="4">
        <f t="shared" si="1204"/>
        <v>8.7767963488434936E-2</v>
      </c>
    </row>
    <row r="7742" spans="1:26" x14ac:dyDescent="0.25">
      <c r="A7742" s="16">
        <f t="shared" si="1202"/>
        <v>51275</v>
      </c>
      <c r="B7742">
        <f>+'[2]Ejercicio 1'!E7959</f>
        <v>7740</v>
      </c>
      <c r="C7742" s="5">
        <v>8.7256084858309477E-2</v>
      </c>
      <c r="D7742" s="4">
        <f t="shared" si="1197"/>
        <v>8.5386319362759713E-2</v>
      </c>
      <c r="E7742" s="6">
        <f t="shared" si="1198"/>
        <v>8.6314464038986419E-2</v>
      </c>
      <c r="F7742" s="7">
        <f t="shared" si="1199"/>
        <v>8.5670480092923107E-2</v>
      </c>
      <c r="I7742" s="10">
        <v>7740</v>
      </c>
      <c r="J7742" s="8">
        <f t="shared" si="1200"/>
        <v>8.8756084858309478E-2</v>
      </c>
      <c r="K7742" s="8">
        <f t="shared" si="1200"/>
        <v>8.6886319362759715E-2</v>
      </c>
      <c r="L7742" s="8">
        <f t="shared" si="1200"/>
        <v>8.781446403898642E-2</v>
      </c>
      <c r="M7742" s="8">
        <f t="shared" si="1200"/>
        <v>8.7170480092923108E-2</v>
      </c>
      <c r="P7742">
        <v>7740</v>
      </c>
      <c r="Q7742" s="8">
        <f t="shared" si="1201"/>
        <v>8.5756084858309475E-2</v>
      </c>
      <c r="R7742" s="8">
        <f t="shared" si="1201"/>
        <v>8.3886319362759712E-2</v>
      </c>
      <c r="S7742" s="8">
        <f t="shared" si="1201"/>
        <v>8.4814464038986417E-2</v>
      </c>
      <c r="T7742" s="8">
        <f t="shared" si="1201"/>
        <v>8.4170480092923106E-2</v>
      </c>
      <c r="W7742">
        <v>7740</v>
      </c>
      <c r="X7742" s="4">
        <f t="shared" si="1205"/>
        <v>8.9389659271997546E-2</v>
      </c>
      <c r="Y7742" s="4">
        <f t="shared" si="1203"/>
        <v>8.8427069447474124E-2</v>
      </c>
      <c r="Z7742" s="4">
        <f t="shared" si="1204"/>
        <v>8.7768507339938767E-2</v>
      </c>
    </row>
    <row r="7743" spans="1:26" x14ac:dyDescent="0.25">
      <c r="A7743" s="16">
        <f t="shared" si="1202"/>
        <v>51276</v>
      </c>
      <c r="B7743">
        <f>+'[2]Ejercicio 1'!E7960</f>
        <v>7741</v>
      </c>
      <c r="C7743" s="5">
        <v>8.7256367002606486E-2</v>
      </c>
      <c r="D7743" s="4">
        <f t="shared" si="1197"/>
        <v>8.5386589586703032E-2</v>
      </c>
      <c r="E7743" s="6">
        <f t="shared" si="1198"/>
        <v>8.6314740158786846E-2</v>
      </c>
      <c r="F7743" s="7">
        <f t="shared" si="1199"/>
        <v>8.567075211744031E-2</v>
      </c>
      <c r="I7743" s="10">
        <v>7741</v>
      </c>
      <c r="J7743" s="8">
        <f t="shared" si="1200"/>
        <v>8.8756367002606487E-2</v>
      </c>
      <c r="K7743" s="8">
        <f t="shared" si="1200"/>
        <v>8.6886589586703034E-2</v>
      </c>
      <c r="L7743" s="8">
        <f t="shared" si="1200"/>
        <v>8.7814740158786847E-2</v>
      </c>
      <c r="M7743" s="8">
        <f t="shared" si="1200"/>
        <v>8.7170752117440312E-2</v>
      </c>
      <c r="P7743">
        <v>7741</v>
      </c>
      <c r="Q7743" s="8">
        <f t="shared" si="1201"/>
        <v>8.5756367002606484E-2</v>
      </c>
      <c r="R7743" s="8">
        <f t="shared" si="1201"/>
        <v>8.3886589586703031E-2</v>
      </c>
      <c r="S7743" s="8">
        <f t="shared" si="1201"/>
        <v>8.4814740158786844E-2</v>
      </c>
      <c r="T7743" s="8">
        <f t="shared" si="1201"/>
        <v>8.4170752117440309E-2</v>
      </c>
      <c r="W7743">
        <v>7741</v>
      </c>
      <c r="X7743" s="4">
        <f t="shared" si="1205"/>
        <v>8.9390223855442152E-2</v>
      </c>
      <c r="Y7743" s="4">
        <f t="shared" si="1203"/>
        <v>8.8427621688635064E-2</v>
      </c>
      <c r="Z7743" s="4">
        <f t="shared" si="1204"/>
        <v>8.7769051190563302E-2</v>
      </c>
    </row>
    <row r="7744" spans="1:26" x14ac:dyDescent="0.25">
      <c r="A7744" s="16">
        <f t="shared" si="1202"/>
        <v>51277</v>
      </c>
      <c r="B7744">
        <f>+'[2]Ejercicio 1'!E7961</f>
        <v>7742</v>
      </c>
      <c r="C7744" s="5">
        <v>8.7256649146903509E-2</v>
      </c>
      <c r="D7744" s="4">
        <f t="shared" si="1197"/>
        <v>8.5386859810609408E-2</v>
      </c>
      <c r="E7744" s="6">
        <f t="shared" si="1198"/>
        <v>8.6315016278569703E-2</v>
      </c>
      <c r="F7744" s="7">
        <f t="shared" si="1199"/>
        <v>8.5671024141928953E-2</v>
      </c>
      <c r="I7744" s="10">
        <v>7742</v>
      </c>
      <c r="J7744" s="8">
        <f t="shared" si="1200"/>
        <v>8.875664914690351E-2</v>
      </c>
      <c r="K7744" s="8">
        <f t="shared" si="1200"/>
        <v>8.688685981060941E-2</v>
      </c>
      <c r="L7744" s="8">
        <f t="shared" si="1200"/>
        <v>8.7815016278569705E-2</v>
      </c>
      <c r="M7744" s="8">
        <f t="shared" si="1200"/>
        <v>8.7171024141928954E-2</v>
      </c>
      <c r="P7744">
        <v>7742</v>
      </c>
      <c r="Q7744" s="8">
        <f t="shared" si="1201"/>
        <v>8.5756649146903507E-2</v>
      </c>
      <c r="R7744" s="8">
        <f t="shared" si="1201"/>
        <v>8.3886859810609407E-2</v>
      </c>
      <c r="S7744" s="8">
        <f t="shared" si="1201"/>
        <v>8.4815016278569702E-2</v>
      </c>
      <c r="T7744" s="8">
        <f t="shared" si="1201"/>
        <v>8.4171024141928952E-2</v>
      </c>
      <c r="W7744">
        <v>7742</v>
      </c>
      <c r="X7744" s="4">
        <f t="shared" si="1205"/>
        <v>8.9390788438925853E-2</v>
      </c>
      <c r="Y7744" s="4">
        <f t="shared" si="1203"/>
        <v>8.8428173929906678E-2</v>
      </c>
      <c r="Z7744" s="4">
        <f t="shared" si="1204"/>
        <v>8.7769595041890136E-2</v>
      </c>
    </row>
    <row r="7745" spans="1:26" x14ac:dyDescent="0.25">
      <c r="A7745" s="16">
        <f t="shared" si="1202"/>
        <v>51278</v>
      </c>
      <c r="B7745">
        <f>+'[2]Ejercicio 1'!E7962</f>
        <v>7743</v>
      </c>
      <c r="C7745" s="5">
        <v>8.7256931291200532E-2</v>
      </c>
      <c r="D7745" s="4">
        <f t="shared" si="1197"/>
        <v>8.5387130034479258E-2</v>
      </c>
      <c r="E7745" s="6">
        <f t="shared" si="1198"/>
        <v>8.6315292398333243E-2</v>
      </c>
      <c r="F7745" s="7">
        <f t="shared" si="1199"/>
        <v>8.5671296166383346E-2</v>
      </c>
      <c r="I7745" s="10">
        <v>7743</v>
      </c>
      <c r="J7745" s="8">
        <f t="shared" si="1200"/>
        <v>8.8756931291200533E-2</v>
      </c>
      <c r="K7745" s="8">
        <f t="shared" si="1200"/>
        <v>8.688713003447926E-2</v>
      </c>
      <c r="L7745" s="8">
        <f t="shared" si="1200"/>
        <v>8.7815292398333245E-2</v>
      </c>
      <c r="M7745" s="8">
        <f t="shared" si="1200"/>
        <v>8.7171296166383347E-2</v>
      </c>
      <c r="P7745">
        <v>7743</v>
      </c>
      <c r="Q7745" s="8">
        <f t="shared" si="1201"/>
        <v>8.575693129120053E-2</v>
      </c>
      <c r="R7745" s="8">
        <f t="shared" si="1201"/>
        <v>8.3887130034479257E-2</v>
      </c>
      <c r="S7745" s="8">
        <f t="shared" si="1201"/>
        <v>8.4815292398333242E-2</v>
      </c>
      <c r="T7745" s="8">
        <f t="shared" si="1201"/>
        <v>8.4171296166383344E-2</v>
      </c>
      <c r="W7745">
        <v>7743</v>
      </c>
      <c r="X7745" s="4">
        <f t="shared" si="1205"/>
        <v>8.9391353022447773E-2</v>
      </c>
      <c r="Y7745" s="4">
        <f t="shared" si="1203"/>
        <v>8.8428726171067604E-2</v>
      </c>
      <c r="Z7745" s="4">
        <f t="shared" si="1204"/>
        <v>8.7770138893125613E-2</v>
      </c>
    </row>
    <row r="7746" spans="1:26" x14ac:dyDescent="0.25">
      <c r="A7746" s="16">
        <f t="shared" si="1202"/>
        <v>51279</v>
      </c>
      <c r="B7746">
        <f>+'[2]Ejercicio 1'!E7963</f>
        <v>7744</v>
      </c>
      <c r="C7746" s="5">
        <v>8.7257213435497555E-2</v>
      </c>
      <c r="D7746" s="4">
        <f t="shared" si="1197"/>
        <v>8.5387400258311971E-2</v>
      </c>
      <c r="E7746" s="6">
        <f t="shared" si="1198"/>
        <v>8.6315568518077451E-2</v>
      </c>
      <c r="F7746" s="7">
        <f t="shared" si="1199"/>
        <v>8.5671568190809191E-2</v>
      </c>
      <c r="I7746" s="10">
        <v>7744</v>
      </c>
      <c r="J7746" s="8">
        <f t="shared" si="1200"/>
        <v>8.8757213435497556E-2</v>
      </c>
      <c r="K7746" s="8">
        <f t="shared" si="1200"/>
        <v>8.6887400258311973E-2</v>
      </c>
      <c r="L7746" s="8">
        <f t="shared" si="1200"/>
        <v>8.7815568518077453E-2</v>
      </c>
      <c r="M7746" s="8">
        <f t="shared" ref="M7746:M7809" si="1206">F7746+$O$1</f>
        <v>8.7171568190809193E-2</v>
      </c>
      <c r="P7746">
        <v>7744</v>
      </c>
      <c r="Q7746" s="8">
        <f t="shared" si="1201"/>
        <v>8.5757213435497553E-2</v>
      </c>
      <c r="R7746" s="8">
        <f t="shared" si="1201"/>
        <v>8.388740025831197E-2</v>
      </c>
      <c r="S7746" s="8">
        <f t="shared" si="1201"/>
        <v>8.481556851807745E-2</v>
      </c>
      <c r="T7746" s="8">
        <f t="shared" ref="T7746:T7809" si="1207">F7746-$O$1</f>
        <v>8.417156819080919E-2</v>
      </c>
      <c r="W7746">
        <v>7744</v>
      </c>
      <c r="X7746" s="4">
        <f t="shared" si="1205"/>
        <v>8.9391917606008328E-2</v>
      </c>
      <c r="Y7746" s="4">
        <f t="shared" si="1203"/>
        <v>8.8429278412189005E-2</v>
      </c>
      <c r="Z7746" s="4">
        <f t="shared" si="1204"/>
        <v>8.7770682744275436E-2</v>
      </c>
    </row>
    <row r="7747" spans="1:26" x14ac:dyDescent="0.25">
      <c r="A7747" s="16">
        <f t="shared" si="1202"/>
        <v>51280</v>
      </c>
      <c r="B7747">
        <f>+'[2]Ejercicio 1'!E7964</f>
        <v>7745</v>
      </c>
      <c r="C7747" s="5">
        <v>8.7257495579794578E-2</v>
      </c>
      <c r="D7747" s="4">
        <f t="shared" ref="D7747:D7810" si="1208">+LN((1+C7747*182/360)^(360/182))</f>
        <v>8.5387670482107533E-2</v>
      </c>
      <c r="E7747" s="6">
        <f t="shared" ref="E7747:E7810" si="1209">Equivalencia_Tasas(C7747,182,91)</f>
        <v>8.631584463780323E-2</v>
      </c>
      <c r="F7747" s="7">
        <f t="shared" ref="F7747:F7810" si="1210">Equivalencia_Tasas(C7747,182,28)</f>
        <v>8.5671840215200773E-2</v>
      </c>
      <c r="I7747" s="10">
        <v>7745</v>
      </c>
      <c r="J7747" s="8">
        <f t="shared" ref="J7747:M7810" si="1211">C7747+$O$1</f>
        <v>8.8757495579794579E-2</v>
      </c>
      <c r="K7747" s="8">
        <f t="shared" si="1211"/>
        <v>8.6887670482107535E-2</v>
      </c>
      <c r="L7747" s="8">
        <f t="shared" si="1211"/>
        <v>8.7815844637803231E-2</v>
      </c>
      <c r="M7747" s="8">
        <f t="shared" si="1206"/>
        <v>8.7171840215200774E-2</v>
      </c>
      <c r="P7747">
        <v>7745</v>
      </c>
      <c r="Q7747" s="8">
        <f t="shared" ref="Q7747:T7810" si="1212">C7747-$O$1</f>
        <v>8.5757495579794576E-2</v>
      </c>
      <c r="R7747" s="8">
        <f t="shared" si="1212"/>
        <v>8.3887670482107532E-2</v>
      </c>
      <c r="S7747" s="8">
        <f t="shared" si="1212"/>
        <v>8.4815844637803228E-2</v>
      </c>
      <c r="T7747" s="8">
        <f t="shared" si="1207"/>
        <v>8.4171840215200772E-2</v>
      </c>
      <c r="W7747">
        <v>7745</v>
      </c>
      <c r="X7747" s="4">
        <f t="shared" si="1205"/>
        <v>8.9392482189607103E-2</v>
      </c>
      <c r="Y7747" s="4">
        <f t="shared" si="1203"/>
        <v>8.8429830653348182E-2</v>
      </c>
      <c r="Z7747" s="4">
        <f t="shared" si="1204"/>
        <v>8.7771226594545962E-2</v>
      </c>
    </row>
    <row r="7748" spans="1:26" x14ac:dyDescent="0.25">
      <c r="A7748" s="16">
        <f t="shared" si="1202"/>
        <v>51281</v>
      </c>
      <c r="B7748">
        <f>+'[2]Ejercicio 1'!E7965</f>
        <v>7746</v>
      </c>
      <c r="C7748" s="5">
        <v>8.7257777724091601E-2</v>
      </c>
      <c r="D7748" s="4">
        <f t="shared" si="1208"/>
        <v>8.5387940705866375E-2</v>
      </c>
      <c r="E7748" s="6">
        <f t="shared" si="1209"/>
        <v>8.6316120757509662E-2</v>
      </c>
      <c r="F7748" s="7">
        <f t="shared" si="1210"/>
        <v>8.5672112239560949E-2</v>
      </c>
      <c r="I7748" s="10">
        <v>7746</v>
      </c>
      <c r="J7748" s="8">
        <f t="shared" si="1211"/>
        <v>8.8757777724091602E-2</v>
      </c>
      <c r="K7748" s="8">
        <f t="shared" si="1211"/>
        <v>8.6887940705866376E-2</v>
      </c>
      <c r="L7748" s="8">
        <f t="shared" si="1211"/>
        <v>8.7816120757509664E-2</v>
      </c>
      <c r="M7748" s="8">
        <f t="shared" si="1206"/>
        <v>8.717211223956095E-2</v>
      </c>
      <c r="P7748">
        <v>7746</v>
      </c>
      <c r="Q7748" s="8">
        <f t="shared" si="1212"/>
        <v>8.5757777724091599E-2</v>
      </c>
      <c r="R7748" s="8">
        <f t="shared" si="1212"/>
        <v>8.3887940705866373E-2</v>
      </c>
      <c r="S7748" s="8">
        <f t="shared" si="1212"/>
        <v>8.4816120757509661E-2</v>
      </c>
      <c r="T7748" s="8">
        <f t="shared" si="1207"/>
        <v>8.4172112239560948E-2</v>
      </c>
      <c r="W7748">
        <v>7746</v>
      </c>
      <c r="X7748" s="4">
        <f t="shared" si="1205"/>
        <v>8.9393046773244528E-2</v>
      </c>
      <c r="Y7748" s="4">
        <f t="shared" si="1203"/>
        <v>8.8430382894320259E-2</v>
      </c>
      <c r="Z7748" s="4">
        <f t="shared" si="1204"/>
        <v>8.7771770444728003E-2</v>
      </c>
    </row>
    <row r="7749" spans="1:26" x14ac:dyDescent="0.25">
      <c r="A7749" s="16">
        <f t="shared" ref="A7749:A7812" si="1213">+A7748+1</f>
        <v>51282</v>
      </c>
      <c r="B7749">
        <f>+'[2]Ejercicio 1'!E7966</f>
        <v>7747</v>
      </c>
      <c r="C7749" s="5">
        <v>8.7258059868388624E-2</v>
      </c>
      <c r="D7749" s="4">
        <f t="shared" si="1208"/>
        <v>8.5388210929588079E-2</v>
      </c>
      <c r="E7749" s="6">
        <f t="shared" si="1209"/>
        <v>8.6316396877197651E-2</v>
      </c>
      <c r="F7749" s="7">
        <f t="shared" si="1210"/>
        <v>8.5672384263892579E-2</v>
      </c>
      <c r="I7749" s="10">
        <v>7747</v>
      </c>
      <c r="J7749" s="8">
        <f t="shared" si="1211"/>
        <v>8.8758059868388625E-2</v>
      </c>
      <c r="K7749" s="8">
        <f t="shared" si="1211"/>
        <v>8.6888210929588081E-2</v>
      </c>
      <c r="L7749" s="8">
        <f t="shared" si="1211"/>
        <v>8.7816396877197653E-2</v>
      </c>
      <c r="M7749" s="8">
        <f t="shared" si="1206"/>
        <v>8.717238426389258E-2</v>
      </c>
      <c r="P7749">
        <v>7747</v>
      </c>
      <c r="Q7749" s="8">
        <f t="shared" si="1212"/>
        <v>8.5758059868388622E-2</v>
      </c>
      <c r="R7749" s="8">
        <f t="shared" si="1212"/>
        <v>8.3888210929588078E-2</v>
      </c>
      <c r="S7749" s="8">
        <f t="shared" si="1212"/>
        <v>8.481639687719765E-2</v>
      </c>
      <c r="T7749" s="8">
        <f t="shared" si="1207"/>
        <v>8.4172384263892577E-2</v>
      </c>
      <c r="W7749">
        <v>7747</v>
      </c>
      <c r="X7749" s="4">
        <f t="shared" si="1205"/>
        <v>8.9393611356920158E-2</v>
      </c>
      <c r="Y7749" s="4">
        <f t="shared" si="1203"/>
        <v>8.8430935135329222E-2</v>
      </c>
      <c r="Z7749" s="4">
        <f t="shared" si="1204"/>
        <v>8.777231429561233E-2</v>
      </c>
    </row>
    <row r="7750" spans="1:26" x14ac:dyDescent="0.25">
      <c r="A7750" s="16">
        <f t="shared" si="1213"/>
        <v>51283</v>
      </c>
      <c r="B7750">
        <f>+'[2]Ejercicio 1'!E7967</f>
        <v>7748</v>
      </c>
      <c r="C7750" s="5">
        <v>8.7258342012685633E-2</v>
      </c>
      <c r="D7750" s="4">
        <f t="shared" si="1208"/>
        <v>8.5388481153273452E-2</v>
      </c>
      <c r="E7750" s="6">
        <f t="shared" si="1209"/>
        <v>8.6316672996866323E-2</v>
      </c>
      <c r="F7750" s="7">
        <f t="shared" si="1210"/>
        <v>8.5672656288189958E-2</v>
      </c>
      <c r="I7750" s="10">
        <v>7748</v>
      </c>
      <c r="J7750" s="8">
        <f t="shared" si="1211"/>
        <v>8.8758342012685634E-2</v>
      </c>
      <c r="K7750" s="8">
        <f t="shared" si="1211"/>
        <v>8.6888481153273453E-2</v>
      </c>
      <c r="L7750" s="8">
        <f t="shared" si="1211"/>
        <v>8.7816672996866324E-2</v>
      </c>
      <c r="M7750" s="8">
        <f t="shared" si="1206"/>
        <v>8.7172656288189959E-2</v>
      </c>
      <c r="P7750">
        <v>7748</v>
      </c>
      <c r="Q7750" s="8">
        <f t="shared" si="1212"/>
        <v>8.5758342012685632E-2</v>
      </c>
      <c r="R7750" s="8">
        <f t="shared" si="1212"/>
        <v>8.388848115327345E-2</v>
      </c>
      <c r="S7750" s="8">
        <f t="shared" si="1212"/>
        <v>8.4816672996866321E-2</v>
      </c>
      <c r="T7750" s="8">
        <f t="shared" si="1207"/>
        <v>8.4172656288189956E-2</v>
      </c>
      <c r="W7750">
        <v>7748</v>
      </c>
      <c r="X7750" s="4">
        <f t="shared" si="1205"/>
        <v>8.9394175940616008E-2</v>
      </c>
      <c r="Y7750" s="4">
        <f t="shared" si="1203"/>
        <v>8.8431487376299536E-2</v>
      </c>
      <c r="Z7750" s="4">
        <f t="shared" si="1204"/>
        <v>8.77728581464053E-2</v>
      </c>
    </row>
    <row r="7751" spans="1:26" x14ac:dyDescent="0.25">
      <c r="A7751" s="16">
        <f t="shared" si="1213"/>
        <v>51284</v>
      </c>
      <c r="B7751">
        <f>+'[2]Ejercicio 1'!E7968</f>
        <v>7749</v>
      </c>
      <c r="C7751" s="5">
        <v>8.7258624156982656E-2</v>
      </c>
      <c r="D7751" s="4">
        <f t="shared" si="1208"/>
        <v>8.5388751376921479E-2</v>
      </c>
      <c r="E7751" s="6">
        <f t="shared" si="1209"/>
        <v>8.6316949116517425E-2</v>
      </c>
      <c r="F7751" s="7">
        <f t="shared" si="1210"/>
        <v>8.5672928312458776E-2</v>
      </c>
      <c r="I7751" s="10">
        <v>7749</v>
      </c>
      <c r="J7751" s="8">
        <f t="shared" si="1211"/>
        <v>8.8758624156982657E-2</v>
      </c>
      <c r="K7751" s="8">
        <f t="shared" si="1211"/>
        <v>8.688875137692148E-2</v>
      </c>
      <c r="L7751" s="8">
        <f t="shared" si="1211"/>
        <v>8.7816949116517426E-2</v>
      </c>
      <c r="M7751" s="8">
        <f t="shared" si="1206"/>
        <v>8.7172928312458778E-2</v>
      </c>
      <c r="P7751">
        <v>7749</v>
      </c>
      <c r="Q7751" s="8">
        <f t="shared" si="1212"/>
        <v>8.5758624156982655E-2</v>
      </c>
      <c r="R7751" s="8">
        <f t="shared" si="1212"/>
        <v>8.3888751376921478E-2</v>
      </c>
      <c r="S7751" s="8">
        <f t="shared" si="1212"/>
        <v>8.4816949116517423E-2</v>
      </c>
      <c r="T7751" s="8">
        <f t="shared" si="1207"/>
        <v>8.4172928312458775E-2</v>
      </c>
      <c r="W7751">
        <v>7749</v>
      </c>
      <c r="X7751" s="4">
        <f t="shared" si="1205"/>
        <v>8.9394740524387825E-2</v>
      </c>
      <c r="Y7751" s="4">
        <f t="shared" si="1203"/>
        <v>8.8432039617307626E-2</v>
      </c>
      <c r="Z7751" s="4">
        <f t="shared" si="1204"/>
        <v>8.7773401997109771E-2</v>
      </c>
    </row>
    <row r="7752" spans="1:26" x14ac:dyDescent="0.25">
      <c r="A7752" s="16">
        <f t="shared" si="1213"/>
        <v>51285</v>
      </c>
      <c r="B7752">
        <f>+'[2]Ejercicio 1'!E7969</f>
        <v>7750</v>
      </c>
      <c r="C7752" s="5">
        <v>8.7258906301279679E-2</v>
      </c>
      <c r="D7752" s="4">
        <f t="shared" si="1208"/>
        <v>8.5389021600532578E-2</v>
      </c>
      <c r="E7752" s="6">
        <f t="shared" si="1209"/>
        <v>8.6317225236148321E-2</v>
      </c>
      <c r="F7752" s="7">
        <f t="shared" si="1210"/>
        <v>8.5673200336693345E-2</v>
      </c>
      <c r="I7752" s="10">
        <v>7750</v>
      </c>
      <c r="J7752" s="8">
        <f t="shared" si="1211"/>
        <v>8.875890630127968E-2</v>
      </c>
      <c r="K7752" s="8">
        <f t="shared" si="1211"/>
        <v>8.6889021600532579E-2</v>
      </c>
      <c r="L7752" s="8">
        <f t="shared" si="1211"/>
        <v>8.7817225236148322E-2</v>
      </c>
      <c r="M7752" s="8">
        <f t="shared" si="1206"/>
        <v>8.7173200336693346E-2</v>
      </c>
      <c r="P7752">
        <v>7750</v>
      </c>
      <c r="Q7752" s="8">
        <f t="shared" si="1212"/>
        <v>8.5758906301279678E-2</v>
      </c>
      <c r="R7752" s="8">
        <f t="shared" si="1212"/>
        <v>8.3889021600532576E-2</v>
      </c>
      <c r="S7752" s="8">
        <f t="shared" si="1212"/>
        <v>8.4817225236148319E-2</v>
      </c>
      <c r="T7752" s="8">
        <f t="shared" si="1207"/>
        <v>8.4173200336693343E-2</v>
      </c>
      <c r="W7752">
        <v>7750</v>
      </c>
      <c r="X7752" s="4">
        <f t="shared" si="1205"/>
        <v>8.9395305108179404E-2</v>
      </c>
      <c r="Y7752" s="4">
        <f t="shared" si="1203"/>
        <v>8.8432591858203277E-2</v>
      </c>
      <c r="Z7752" s="4">
        <f t="shared" si="1204"/>
        <v>8.7773945846937804E-2</v>
      </c>
    </row>
    <row r="7753" spans="1:26" x14ac:dyDescent="0.25">
      <c r="A7753" s="16">
        <f t="shared" si="1213"/>
        <v>51286</v>
      </c>
      <c r="B7753">
        <f>+'[2]Ejercicio 1'!E7970</f>
        <v>7751</v>
      </c>
      <c r="C7753" s="5">
        <v>8.7259188445576702E-2</v>
      </c>
      <c r="D7753" s="4">
        <f t="shared" si="1208"/>
        <v>8.5389291824106733E-2</v>
      </c>
      <c r="E7753" s="6">
        <f t="shared" si="1209"/>
        <v>8.6317501355760773E-2</v>
      </c>
      <c r="F7753" s="7">
        <f t="shared" si="1210"/>
        <v>8.5673472360896508E-2</v>
      </c>
      <c r="I7753" s="10">
        <v>7751</v>
      </c>
      <c r="J7753" s="8">
        <f t="shared" si="1211"/>
        <v>8.8759188445576703E-2</v>
      </c>
      <c r="K7753" s="8">
        <f t="shared" si="1211"/>
        <v>8.6889291824106735E-2</v>
      </c>
      <c r="L7753" s="8">
        <f t="shared" si="1211"/>
        <v>8.7817501355760774E-2</v>
      </c>
      <c r="M7753" s="8">
        <f t="shared" si="1206"/>
        <v>8.7173472360896509E-2</v>
      </c>
      <c r="P7753">
        <v>7751</v>
      </c>
      <c r="Q7753" s="8">
        <f t="shared" si="1212"/>
        <v>8.5759188445576701E-2</v>
      </c>
      <c r="R7753" s="8">
        <f t="shared" si="1212"/>
        <v>8.3889291824106732E-2</v>
      </c>
      <c r="S7753" s="8">
        <f t="shared" si="1212"/>
        <v>8.4817501355760772E-2</v>
      </c>
      <c r="T7753" s="8">
        <f t="shared" si="1207"/>
        <v>8.4173472360896506E-2</v>
      </c>
      <c r="W7753">
        <v>7751</v>
      </c>
      <c r="X7753" s="4">
        <f t="shared" si="1205"/>
        <v>8.9395869692008773E-2</v>
      </c>
      <c r="Y7753" s="4">
        <f t="shared" si="1203"/>
        <v>8.8433144098986491E-2</v>
      </c>
      <c r="Z7753" s="4">
        <f t="shared" si="1204"/>
        <v>8.7774489696677324E-2</v>
      </c>
    </row>
    <row r="7754" spans="1:26" x14ac:dyDescent="0.25">
      <c r="A7754" s="16">
        <f t="shared" si="1213"/>
        <v>51287</v>
      </c>
      <c r="B7754">
        <f>+'[2]Ejercicio 1'!E7971</f>
        <v>7752</v>
      </c>
      <c r="C7754" s="5">
        <v>8.7259470589873725E-2</v>
      </c>
      <c r="D7754" s="4">
        <f t="shared" si="1208"/>
        <v>8.538956204764396E-2</v>
      </c>
      <c r="E7754" s="6">
        <f t="shared" si="1209"/>
        <v>8.6317777475353893E-2</v>
      </c>
      <c r="F7754" s="7">
        <f t="shared" si="1210"/>
        <v>8.5673744385068265E-2</v>
      </c>
      <c r="I7754" s="10">
        <v>7752</v>
      </c>
      <c r="J7754" s="8">
        <f t="shared" si="1211"/>
        <v>8.8759470589873726E-2</v>
      </c>
      <c r="K7754" s="8">
        <f t="shared" si="1211"/>
        <v>8.6889562047643962E-2</v>
      </c>
      <c r="L7754" s="8">
        <f t="shared" si="1211"/>
        <v>8.7817777475353895E-2</v>
      </c>
      <c r="M7754" s="8">
        <f t="shared" si="1206"/>
        <v>8.7173744385068266E-2</v>
      </c>
      <c r="P7754">
        <v>7752</v>
      </c>
      <c r="Q7754" s="8">
        <f t="shared" si="1212"/>
        <v>8.5759470589873724E-2</v>
      </c>
      <c r="R7754" s="8">
        <f t="shared" si="1212"/>
        <v>8.3889562047643959E-2</v>
      </c>
      <c r="S7754" s="8">
        <f t="shared" si="1212"/>
        <v>8.4817777475353892E-2</v>
      </c>
      <c r="T7754" s="8">
        <f t="shared" si="1207"/>
        <v>8.4173744385068264E-2</v>
      </c>
      <c r="W7754">
        <v>7752</v>
      </c>
      <c r="X7754" s="4">
        <f t="shared" si="1205"/>
        <v>8.9396434275877221E-2</v>
      </c>
      <c r="Y7754" s="4">
        <f t="shared" si="1203"/>
        <v>8.8433696339806592E-2</v>
      </c>
      <c r="Z7754" s="4">
        <f t="shared" si="1204"/>
        <v>8.7775033547116299E-2</v>
      </c>
    </row>
    <row r="7755" spans="1:26" x14ac:dyDescent="0.25">
      <c r="A7755" s="16">
        <f t="shared" si="1213"/>
        <v>51288</v>
      </c>
      <c r="B7755">
        <f>+'[2]Ejercicio 1'!E7972</f>
        <v>7753</v>
      </c>
      <c r="C7755" s="5">
        <v>8.7259752734170748E-2</v>
      </c>
      <c r="D7755" s="4">
        <f t="shared" si="1208"/>
        <v>8.5389832271144259E-2</v>
      </c>
      <c r="E7755" s="6">
        <f t="shared" si="1209"/>
        <v>8.631805359492857E-2</v>
      </c>
      <c r="F7755" s="7">
        <f t="shared" si="1210"/>
        <v>8.5674016409211476E-2</v>
      </c>
      <c r="I7755" s="10">
        <v>7753</v>
      </c>
      <c r="J7755" s="8">
        <f t="shared" si="1211"/>
        <v>8.8759752734170749E-2</v>
      </c>
      <c r="K7755" s="8">
        <f t="shared" si="1211"/>
        <v>8.688983227114426E-2</v>
      </c>
      <c r="L7755" s="8">
        <f t="shared" si="1211"/>
        <v>8.7818053594928572E-2</v>
      </c>
      <c r="M7755" s="8">
        <f t="shared" si="1206"/>
        <v>8.7174016409211477E-2</v>
      </c>
      <c r="P7755">
        <v>7753</v>
      </c>
      <c r="Q7755" s="8">
        <f t="shared" si="1212"/>
        <v>8.5759752734170747E-2</v>
      </c>
      <c r="R7755" s="8">
        <f t="shared" si="1212"/>
        <v>8.3889832271144257E-2</v>
      </c>
      <c r="S7755" s="8">
        <f t="shared" si="1212"/>
        <v>8.4818053594928569E-2</v>
      </c>
      <c r="T7755" s="8">
        <f t="shared" si="1207"/>
        <v>8.4174016409211475E-2</v>
      </c>
      <c r="W7755">
        <v>7753</v>
      </c>
      <c r="X7755" s="4">
        <f t="shared" si="1205"/>
        <v>8.9396998859766305E-2</v>
      </c>
      <c r="Y7755" s="4">
        <f t="shared" si="1203"/>
        <v>8.8434248580588931E-2</v>
      </c>
      <c r="Z7755" s="4">
        <f t="shared" si="1204"/>
        <v>8.7775577397466761E-2</v>
      </c>
    </row>
    <row r="7756" spans="1:26" x14ac:dyDescent="0.25">
      <c r="A7756" s="16">
        <f t="shared" si="1213"/>
        <v>51289</v>
      </c>
      <c r="B7756">
        <f>+'[2]Ejercicio 1'!E7973</f>
        <v>7754</v>
      </c>
      <c r="C7756" s="5">
        <v>8.7260034878467757E-2</v>
      </c>
      <c r="D7756" s="4">
        <f t="shared" si="1208"/>
        <v>8.5390102494608017E-2</v>
      </c>
      <c r="E7756" s="6">
        <f t="shared" si="1209"/>
        <v>8.6318329714484804E-2</v>
      </c>
      <c r="F7756" s="7">
        <f t="shared" si="1210"/>
        <v>8.5674288433320436E-2</v>
      </c>
      <c r="I7756" s="10">
        <v>7754</v>
      </c>
      <c r="J7756" s="8">
        <f t="shared" si="1211"/>
        <v>8.8760034878467758E-2</v>
      </c>
      <c r="K7756" s="8">
        <f t="shared" si="1211"/>
        <v>8.6890102494608018E-2</v>
      </c>
      <c r="L7756" s="8">
        <f t="shared" si="1211"/>
        <v>8.7818329714484805E-2</v>
      </c>
      <c r="M7756" s="8">
        <f t="shared" si="1206"/>
        <v>8.7174288433320438E-2</v>
      </c>
      <c r="P7756">
        <v>7754</v>
      </c>
      <c r="Q7756" s="8">
        <f t="shared" si="1212"/>
        <v>8.5760034878467756E-2</v>
      </c>
      <c r="R7756" s="8">
        <f t="shared" si="1212"/>
        <v>8.3890102494608015E-2</v>
      </c>
      <c r="S7756" s="8">
        <f t="shared" si="1212"/>
        <v>8.4818329714484803E-2</v>
      </c>
      <c r="T7756" s="8">
        <f t="shared" si="1207"/>
        <v>8.4174288433320435E-2</v>
      </c>
      <c r="W7756">
        <v>7754</v>
      </c>
      <c r="X7756" s="4">
        <f t="shared" si="1205"/>
        <v>8.9397563443730496E-2</v>
      </c>
      <c r="Y7756" s="4">
        <f t="shared" si="1203"/>
        <v>8.8434800821407283E-2</v>
      </c>
      <c r="Z7756" s="4">
        <f t="shared" si="1204"/>
        <v>8.7776121246937941E-2</v>
      </c>
    </row>
    <row r="7757" spans="1:26" x14ac:dyDescent="0.25">
      <c r="A7757" s="16">
        <f t="shared" si="1213"/>
        <v>51290</v>
      </c>
      <c r="B7757">
        <f>+'[2]Ejercicio 1'!E7974</f>
        <v>7755</v>
      </c>
      <c r="C7757" s="5">
        <v>8.726031702276478E-2</v>
      </c>
      <c r="D7757" s="4">
        <f t="shared" si="1208"/>
        <v>8.5390372718034444E-2</v>
      </c>
      <c r="E7757" s="6">
        <f t="shared" si="1209"/>
        <v>8.6318605834021706E-2</v>
      </c>
      <c r="F7757" s="7">
        <f t="shared" si="1210"/>
        <v>8.5674560457397977E-2</v>
      </c>
      <c r="I7757" s="10">
        <v>7755</v>
      </c>
      <c r="J7757" s="8">
        <f t="shared" si="1211"/>
        <v>8.8760317022764781E-2</v>
      </c>
      <c r="K7757" s="8">
        <f t="shared" si="1211"/>
        <v>8.6890372718034445E-2</v>
      </c>
      <c r="L7757" s="8">
        <f t="shared" si="1211"/>
        <v>8.7818605834021707E-2</v>
      </c>
      <c r="M7757" s="8">
        <f t="shared" si="1206"/>
        <v>8.7174560457397979E-2</v>
      </c>
      <c r="P7757">
        <v>7755</v>
      </c>
      <c r="Q7757" s="8">
        <f t="shared" si="1212"/>
        <v>8.5760317022764779E-2</v>
      </c>
      <c r="R7757" s="8">
        <f t="shared" si="1212"/>
        <v>8.3890372718034442E-2</v>
      </c>
      <c r="S7757" s="8">
        <f t="shared" si="1212"/>
        <v>8.4818605834021704E-2</v>
      </c>
      <c r="T7757" s="8">
        <f t="shared" si="1207"/>
        <v>8.4174560457397976E-2</v>
      </c>
      <c r="W7757">
        <v>7755</v>
      </c>
      <c r="X7757" s="4">
        <f t="shared" si="1205"/>
        <v>8.9398128027714019E-2</v>
      </c>
      <c r="Y7757" s="4">
        <f t="shared" si="1203"/>
        <v>8.8435353062114072E-2</v>
      </c>
      <c r="Z7757" s="4">
        <f t="shared" si="1204"/>
        <v>8.7776665097111406E-2</v>
      </c>
    </row>
    <row r="7758" spans="1:26" x14ac:dyDescent="0.25">
      <c r="A7758" s="16">
        <f t="shared" si="1213"/>
        <v>51291</v>
      </c>
      <c r="B7758">
        <f>+'[2]Ejercicio 1'!E7975</f>
        <v>7756</v>
      </c>
      <c r="C7758" s="5">
        <v>8.7260599167061803E-2</v>
      </c>
      <c r="D7758" s="4">
        <f t="shared" si="1208"/>
        <v>8.5390642941424122E-2</v>
      </c>
      <c r="E7758" s="6">
        <f t="shared" si="1209"/>
        <v>8.6318881953540164E-2</v>
      </c>
      <c r="F7758" s="7">
        <f t="shared" si="1210"/>
        <v>8.5674832481446986E-2</v>
      </c>
      <c r="I7758" s="10">
        <v>7756</v>
      </c>
      <c r="J7758" s="8">
        <f t="shared" si="1211"/>
        <v>8.8760599167061804E-2</v>
      </c>
      <c r="K7758" s="8">
        <f t="shared" si="1211"/>
        <v>8.6890642941424123E-2</v>
      </c>
      <c r="L7758" s="8">
        <f t="shared" si="1211"/>
        <v>8.7818881953540165E-2</v>
      </c>
      <c r="M7758" s="8">
        <f t="shared" si="1206"/>
        <v>8.7174832481446987E-2</v>
      </c>
      <c r="P7758">
        <v>7756</v>
      </c>
      <c r="Q7758" s="8">
        <f t="shared" si="1212"/>
        <v>8.5760599167061802E-2</v>
      </c>
      <c r="R7758" s="8">
        <f t="shared" si="1212"/>
        <v>8.3890642941424121E-2</v>
      </c>
      <c r="S7758" s="8">
        <f t="shared" si="1212"/>
        <v>8.4818881953540162E-2</v>
      </c>
      <c r="T7758" s="8">
        <f t="shared" si="1207"/>
        <v>8.4174832481446984E-2</v>
      </c>
      <c r="W7758">
        <v>7756</v>
      </c>
      <c r="X7758" s="4">
        <f t="shared" si="1205"/>
        <v>8.9398692611736635E-2</v>
      </c>
      <c r="Y7758" s="4">
        <f t="shared" si="1203"/>
        <v>8.8435905302783085E-2</v>
      </c>
      <c r="Z7758" s="4">
        <f t="shared" si="1204"/>
        <v>8.7777208947199217E-2</v>
      </c>
    </row>
    <row r="7759" spans="1:26" x14ac:dyDescent="0.25">
      <c r="A7759" s="16">
        <f t="shared" si="1213"/>
        <v>51292</v>
      </c>
      <c r="B7759">
        <f>+'[2]Ejercicio 1'!E7976</f>
        <v>7757</v>
      </c>
      <c r="C7759" s="5">
        <v>8.7260881311358826E-2</v>
      </c>
      <c r="D7759" s="4">
        <f t="shared" si="1208"/>
        <v>8.5390913164776677E-2</v>
      </c>
      <c r="E7759" s="6">
        <f t="shared" si="1209"/>
        <v>8.6319158073039304E-2</v>
      </c>
      <c r="F7759" s="7">
        <f t="shared" si="1210"/>
        <v>8.5675104505461716E-2</v>
      </c>
      <c r="I7759" s="10">
        <v>7757</v>
      </c>
      <c r="J7759" s="8">
        <f t="shared" si="1211"/>
        <v>8.8760881311358827E-2</v>
      </c>
      <c r="K7759" s="8">
        <f t="shared" si="1211"/>
        <v>8.6890913164776679E-2</v>
      </c>
      <c r="L7759" s="8">
        <f t="shared" si="1211"/>
        <v>8.7819158073039305E-2</v>
      </c>
      <c r="M7759" s="8">
        <f t="shared" si="1206"/>
        <v>8.7175104505461717E-2</v>
      </c>
      <c r="P7759">
        <v>7757</v>
      </c>
      <c r="Q7759" s="8">
        <f t="shared" si="1212"/>
        <v>8.5760881311358825E-2</v>
      </c>
      <c r="R7759" s="8">
        <f t="shared" si="1212"/>
        <v>8.3890913164776676E-2</v>
      </c>
      <c r="S7759" s="8">
        <f t="shared" si="1212"/>
        <v>8.4819158073039302E-2</v>
      </c>
      <c r="T7759" s="8">
        <f t="shared" si="1207"/>
        <v>8.4175104505461715E-2</v>
      </c>
      <c r="W7759">
        <v>7757</v>
      </c>
      <c r="X7759" s="4">
        <f t="shared" si="1205"/>
        <v>8.9399257195797013E-2</v>
      </c>
      <c r="Y7759" s="4">
        <f t="shared" si="1203"/>
        <v>8.8436457543414337E-2</v>
      </c>
      <c r="Z7759" s="4">
        <f t="shared" si="1204"/>
        <v>8.7777752796404887E-2</v>
      </c>
    </row>
    <row r="7760" spans="1:26" x14ac:dyDescent="0.25">
      <c r="A7760" s="16">
        <f t="shared" si="1213"/>
        <v>51293</v>
      </c>
      <c r="B7760">
        <f>+'[2]Ejercicio 1'!E7977</f>
        <v>7758</v>
      </c>
      <c r="C7760" s="5">
        <v>8.7261163455655849E-2</v>
      </c>
      <c r="D7760" s="4">
        <f t="shared" si="1208"/>
        <v>8.5391183388092484E-2</v>
      </c>
      <c r="E7760" s="6">
        <f t="shared" si="1209"/>
        <v>8.6319434192519987E-2</v>
      </c>
      <c r="F7760" s="7">
        <f t="shared" si="1210"/>
        <v>8.5675376529445055E-2</v>
      </c>
      <c r="I7760" s="10">
        <v>7758</v>
      </c>
      <c r="J7760" s="8">
        <f t="shared" si="1211"/>
        <v>8.876116345565585E-2</v>
      </c>
      <c r="K7760" s="8">
        <f t="shared" si="1211"/>
        <v>8.6891183388092486E-2</v>
      </c>
      <c r="L7760" s="8">
        <f t="shared" si="1211"/>
        <v>8.7819434192519988E-2</v>
      </c>
      <c r="M7760" s="8">
        <f t="shared" si="1206"/>
        <v>8.7175376529445056E-2</v>
      </c>
      <c r="P7760">
        <v>7758</v>
      </c>
      <c r="Q7760" s="8">
        <f t="shared" si="1212"/>
        <v>8.5761163455655848E-2</v>
      </c>
      <c r="R7760" s="8">
        <f t="shared" si="1212"/>
        <v>8.3891183388092483E-2</v>
      </c>
      <c r="S7760" s="8">
        <f t="shared" si="1212"/>
        <v>8.4819434192519985E-2</v>
      </c>
      <c r="T7760" s="8">
        <f t="shared" si="1207"/>
        <v>8.4175376529445053E-2</v>
      </c>
      <c r="W7760">
        <v>7758</v>
      </c>
      <c r="X7760" s="4">
        <f t="shared" si="1205"/>
        <v>8.9399821779878472E-2</v>
      </c>
      <c r="Y7760" s="4">
        <f t="shared" si="1203"/>
        <v>8.8437009784007814E-2</v>
      </c>
      <c r="Z7760" s="4">
        <f t="shared" si="1204"/>
        <v>8.7778296646309997E-2</v>
      </c>
    </row>
    <row r="7761" spans="1:26" x14ac:dyDescent="0.25">
      <c r="A7761" s="16">
        <f t="shared" si="1213"/>
        <v>51294</v>
      </c>
      <c r="B7761">
        <f>+'[2]Ejercicio 1'!E7978</f>
        <v>7759</v>
      </c>
      <c r="C7761" s="5">
        <v>8.7261445599952872E-2</v>
      </c>
      <c r="D7761" s="4">
        <f t="shared" si="1208"/>
        <v>8.5391453611371779E-2</v>
      </c>
      <c r="E7761" s="6">
        <f t="shared" si="1209"/>
        <v>8.6319710311981351E-2</v>
      </c>
      <c r="F7761" s="7">
        <f t="shared" si="1210"/>
        <v>8.5675648553397002E-2</v>
      </c>
      <c r="I7761" s="10">
        <v>7759</v>
      </c>
      <c r="J7761" s="8">
        <f t="shared" si="1211"/>
        <v>8.8761445599952873E-2</v>
      </c>
      <c r="K7761" s="8">
        <f t="shared" si="1211"/>
        <v>8.689145361137178E-2</v>
      </c>
      <c r="L7761" s="8">
        <f t="shared" si="1211"/>
        <v>8.7819710311981353E-2</v>
      </c>
      <c r="M7761" s="8">
        <f t="shared" si="1206"/>
        <v>8.7175648553397003E-2</v>
      </c>
      <c r="P7761">
        <v>7759</v>
      </c>
      <c r="Q7761" s="8">
        <f t="shared" si="1212"/>
        <v>8.5761445599952871E-2</v>
      </c>
      <c r="R7761" s="8">
        <f t="shared" si="1212"/>
        <v>8.3891453611371777E-2</v>
      </c>
      <c r="S7761" s="8">
        <f t="shared" si="1212"/>
        <v>8.481971031198135E-2</v>
      </c>
      <c r="T7761" s="8">
        <f t="shared" si="1207"/>
        <v>8.4175648553397001E-2</v>
      </c>
      <c r="W7761">
        <v>7759</v>
      </c>
      <c r="X7761" s="4">
        <f t="shared" si="1205"/>
        <v>8.940038636403505E-2</v>
      </c>
      <c r="Y7761" s="4">
        <f t="shared" si="1203"/>
        <v>8.8437562024562627E-2</v>
      </c>
      <c r="Z7761" s="4">
        <f t="shared" si="1204"/>
        <v>8.7778840495341529E-2</v>
      </c>
    </row>
    <row r="7762" spans="1:26" x14ac:dyDescent="0.25">
      <c r="A7762" s="16">
        <f t="shared" si="1213"/>
        <v>51295</v>
      </c>
      <c r="B7762">
        <f>+'[2]Ejercicio 1'!E7979</f>
        <v>7760</v>
      </c>
      <c r="C7762" s="5">
        <v>8.7261727744249895E-2</v>
      </c>
      <c r="D7762" s="4">
        <f t="shared" si="1208"/>
        <v>8.5391723834613728E-2</v>
      </c>
      <c r="E7762" s="6">
        <f t="shared" si="1209"/>
        <v>8.6319986431424259E-2</v>
      </c>
      <c r="F7762" s="7">
        <f t="shared" si="1210"/>
        <v>8.567592057731753E-2</v>
      </c>
      <c r="I7762" s="10">
        <v>7760</v>
      </c>
      <c r="J7762" s="8">
        <f t="shared" si="1211"/>
        <v>8.8761727744249896E-2</v>
      </c>
      <c r="K7762" s="8">
        <f t="shared" si="1211"/>
        <v>8.6891723834613729E-2</v>
      </c>
      <c r="L7762" s="8">
        <f t="shared" si="1211"/>
        <v>8.781998643142426E-2</v>
      </c>
      <c r="M7762" s="8">
        <f t="shared" si="1206"/>
        <v>8.7175920577317531E-2</v>
      </c>
      <c r="P7762">
        <v>7760</v>
      </c>
      <c r="Q7762" s="8">
        <f t="shared" si="1212"/>
        <v>8.5761727744249894E-2</v>
      </c>
      <c r="R7762" s="8">
        <f t="shared" si="1212"/>
        <v>8.3891723834613727E-2</v>
      </c>
      <c r="S7762" s="8">
        <f t="shared" si="1212"/>
        <v>8.4819986431424257E-2</v>
      </c>
      <c r="T7762" s="8">
        <f t="shared" si="1207"/>
        <v>8.4175920577317528E-2</v>
      </c>
      <c r="W7762">
        <v>7760</v>
      </c>
      <c r="X7762" s="4">
        <f t="shared" si="1205"/>
        <v>8.9400950948211377E-2</v>
      </c>
      <c r="Y7762" s="4">
        <f t="shared" si="1203"/>
        <v>8.8438114265155229E-2</v>
      </c>
      <c r="Z7762" s="4">
        <f t="shared" si="1204"/>
        <v>8.7779384345069641E-2</v>
      </c>
    </row>
    <row r="7763" spans="1:26" x14ac:dyDescent="0.25">
      <c r="A7763" s="16">
        <f t="shared" si="1213"/>
        <v>51296</v>
      </c>
      <c r="B7763">
        <f>+'[2]Ejercicio 1'!E7980</f>
        <v>7761</v>
      </c>
      <c r="C7763" s="5">
        <v>8.7262009888546904E-2</v>
      </c>
      <c r="D7763" s="4">
        <f t="shared" si="1208"/>
        <v>8.5391994057818735E-2</v>
      </c>
      <c r="E7763" s="6">
        <f t="shared" si="1209"/>
        <v>8.6320262550847848E-2</v>
      </c>
      <c r="F7763" s="7">
        <f t="shared" si="1210"/>
        <v>8.5676192601209511E-2</v>
      </c>
      <c r="I7763" s="10">
        <v>7761</v>
      </c>
      <c r="J7763" s="8">
        <f t="shared" si="1211"/>
        <v>8.8762009888546906E-2</v>
      </c>
      <c r="K7763" s="8">
        <f t="shared" si="1211"/>
        <v>8.6891994057818736E-2</v>
      </c>
      <c r="L7763" s="8">
        <f t="shared" si="1211"/>
        <v>8.782026255084785E-2</v>
      </c>
      <c r="M7763" s="8">
        <f t="shared" si="1206"/>
        <v>8.7176192601209512E-2</v>
      </c>
      <c r="P7763">
        <v>7761</v>
      </c>
      <c r="Q7763" s="8">
        <f t="shared" si="1212"/>
        <v>8.5762009888546903E-2</v>
      </c>
      <c r="R7763" s="8">
        <f t="shared" si="1212"/>
        <v>8.3891994057818733E-2</v>
      </c>
      <c r="S7763" s="8">
        <f t="shared" si="1212"/>
        <v>8.4820262550847847E-2</v>
      </c>
      <c r="T7763" s="8">
        <f t="shared" si="1207"/>
        <v>8.417619260120951E-2</v>
      </c>
      <c r="W7763">
        <v>7761</v>
      </c>
      <c r="X7763" s="4">
        <f t="shared" si="1205"/>
        <v>8.9401515532426368E-2</v>
      </c>
      <c r="Y7763" s="4">
        <f t="shared" si="1203"/>
        <v>8.8438666505560717E-2</v>
      </c>
      <c r="Z7763" s="4">
        <f t="shared" si="1204"/>
        <v>8.777992819471496E-2</v>
      </c>
    </row>
    <row r="7764" spans="1:26" x14ac:dyDescent="0.25">
      <c r="A7764" s="16">
        <f t="shared" si="1213"/>
        <v>51297</v>
      </c>
      <c r="B7764">
        <f>+'[2]Ejercicio 1'!E7981</f>
        <v>7762</v>
      </c>
      <c r="C7764" s="5">
        <v>8.7262292032843927E-2</v>
      </c>
      <c r="D7764" s="4">
        <f t="shared" si="1208"/>
        <v>8.5392264280986813E-2</v>
      </c>
      <c r="E7764" s="6">
        <f t="shared" si="1209"/>
        <v>8.6320538670252994E-2</v>
      </c>
      <c r="F7764" s="7">
        <f t="shared" si="1210"/>
        <v>8.5676464625067242E-2</v>
      </c>
      <c r="I7764" s="10">
        <v>7762</v>
      </c>
      <c r="J7764" s="8">
        <f t="shared" si="1211"/>
        <v>8.8762292032843929E-2</v>
      </c>
      <c r="K7764" s="8">
        <f t="shared" si="1211"/>
        <v>8.6892264280986814E-2</v>
      </c>
      <c r="L7764" s="8">
        <f t="shared" si="1211"/>
        <v>8.7820538670252996E-2</v>
      </c>
      <c r="M7764" s="8">
        <f t="shared" si="1206"/>
        <v>8.7176464625067243E-2</v>
      </c>
      <c r="P7764">
        <v>7762</v>
      </c>
      <c r="Q7764" s="8">
        <f t="shared" si="1212"/>
        <v>8.5762292032843926E-2</v>
      </c>
      <c r="R7764" s="8">
        <f t="shared" si="1212"/>
        <v>8.3892264280986811E-2</v>
      </c>
      <c r="S7764" s="8">
        <f t="shared" si="1212"/>
        <v>8.4820538670252993E-2</v>
      </c>
      <c r="T7764" s="8">
        <f t="shared" si="1207"/>
        <v>8.417646462506724E-2</v>
      </c>
      <c r="W7764">
        <v>7762</v>
      </c>
      <c r="X7764" s="4">
        <f t="shared" si="1205"/>
        <v>8.9402080116679994E-2</v>
      </c>
      <c r="Y7764" s="4">
        <f t="shared" si="1203"/>
        <v>8.8439218746003107E-2</v>
      </c>
      <c r="Z7764" s="4">
        <f t="shared" si="1204"/>
        <v>8.7780472043478122E-2</v>
      </c>
    </row>
    <row r="7765" spans="1:26" x14ac:dyDescent="0.25">
      <c r="A7765" s="16">
        <f t="shared" si="1213"/>
        <v>51298</v>
      </c>
      <c r="B7765">
        <f>+'[2]Ejercicio 1'!E7982</f>
        <v>7763</v>
      </c>
      <c r="C7765" s="5">
        <v>8.726257417714095E-2</v>
      </c>
      <c r="D7765" s="4">
        <f t="shared" si="1208"/>
        <v>8.5392534504117948E-2</v>
      </c>
      <c r="E7765" s="6">
        <f t="shared" si="1209"/>
        <v>8.6320814789638808E-2</v>
      </c>
      <c r="F7765" s="7">
        <f t="shared" si="1210"/>
        <v>8.5676736648893553E-2</v>
      </c>
      <c r="I7765" s="10">
        <v>7763</v>
      </c>
      <c r="J7765" s="8">
        <f t="shared" si="1211"/>
        <v>8.8762574177140952E-2</v>
      </c>
      <c r="K7765" s="8">
        <f t="shared" si="1211"/>
        <v>8.6892534504117949E-2</v>
      </c>
      <c r="L7765" s="8">
        <f t="shared" si="1211"/>
        <v>8.782081478963881E-2</v>
      </c>
      <c r="M7765" s="8">
        <f t="shared" si="1206"/>
        <v>8.7176736648893555E-2</v>
      </c>
      <c r="P7765">
        <v>7763</v>
      </c>
      <c r="Q7765" s="8">
        <f t="shared" si="1212"/>
        <v>8.5762574177140949E-2</v>
      </c>
      <c r="R7765" s="8">
        <f t="shared" si="1212"/>
        <v>8.3892534504117947E-2</v>
      </c>
      <c r="S7765" s="8">
        <f t="shared" si="1212"/>
        <v>8.4820814789638807E-2</v>
      </c>
      <c r="T7765" s="8">
        <f t="shared" si="1207"/>
        <v>8.4176736648893552E-2</v>
      </c>
      <c r="W7765">
        <v>7763</v>
      </c>
      <c r="X7765" s="4">
        <f t="shared" si="1205"/>
        <v>8.9402644700971409E-2</v>
      </c>
      <c r="Y7765" s="4">
        <f t="shared" si="1203"/>
        <v>8.8439770986406846E-2</v>
      </c>
      <c r="Z7765" s="4">
        <f t="shared" si="1204"/>
        <v>8.7781015892940725E-2</v>
      </c>
    </row>
    <row r="7766" spans="1:26" x14ac:dyDescent="0.25">
      <c r="A7766" s="16">
        <f t="shared" si="1213"/>
        <v>51299</v>
      </c>
      <c r="B7766">
        <f>+'[2]Ejercicio 1'!E7983</f>
        <v>7764</v>
      </c>
      <c r="C7766" s="5">
        <v>8.7262856321437973E-2</v>
      </c>
      <c r="D7766" s="4">
        <f t="shared" si="1208"/>
        <v>8.5392804727212557E-2</v>
      </c>
      <c r="E7766" s="6">
        <f t="shared" si="1209"/>
        <v>8.6321090909007053E-2</v>
      </c>
      <c r="F7766" s="7">
        <f t="shared" si="1210"/>
        <v>8.5677008672688473E-2</v>
      </c>
      <c r="I7766" s="10">
        <v>7764</v>
      </c>
      <c r="J7766" s="8">
        <f t="shared" si="1211"/>
        <v>8.8762856321437975E-2</v>
      </c>
      <c r="K7766" s="8">
        <f t="shared" si="1211"/>
        <v>8.6892804727212558E-2</v>
      </c>
      <c r="L7766" s="8">
        <f t="shared" si="1211"/>
        <v>8.7821090909007055E-2</v>
      </c>
      <c r="M7766" s="8">
        <f t="shared" si="1206"/>
        <v>8.7177008672688475E-2</v>
      </c>
      <c r="P7766">
        <v>7764</v>
      </c>
      <c r="Q7766" s="8">
        <f t="shared" si="1212"/>
        <v>8.5762856321437972E-2</v>
      </c>
      <c r="R7766" s="8">
        <f t="shared" si="1212"/>
        <v>8.3892804727212555E-2</v>
      </c>
      <c r="S7766" s="8">
        <f t="shared" si="1212"/>
        <v>8.4821090909007052E-2</v>
      </c>
      <c r="T7766" s="8">
        <f t="shared" si="1207"/>
        <v>8.4177008672688472E-2</v>
      </c>
      <c r="W7766">
        <v>7764</v>
      </c>
      <c r="X7766" s="4">
        <f t="shared" si="1205"/>
        <v>8.9403209285302779E-2</v>
      </c>
      <c r="Y7766" s="4">
        <f t="shared" si="1203"/>
        <v>8.8440323226923023E-2</v>
      </c>
      <c r="Z7766" s="4">
        <f t="shared" si="1204"/>
        <v>8.7781559741526891E-2</v>
      </c>
    </row>
    <row r="7767" spans="1:26" x14ac:dyDescent="0.25">
      <c r="A7767" s="16">
        <f t="shared" si="1213"/>
        <v>51300</v>
      </c>
      <c r="B7767">
        <f>+'[2]Ejercicio 1'!E7984</f>
        <v>7765</v>
      </c>
      <c r="C7767" s="5">
        <v>8.7263138465734996E-2</v>
      </c>
      <c r="D7767" s="4">
        <f t="shared" si="1208"/>
        <v>8.5393074950269821E-2</v>
      </c>
      <c r="E7767" s="6">
        <f t="shared" si="1209"/>
        <v>8.6321367028355106E-2</v>
      </c>
      <c r="F7767" s="7">
        <f t="shared" si="1210"/>
        <v>8.5677280696451988E-2</v>
      </c>
      <c r="I7767" s="10">
        <v>7765</v>
      </c>
      <c r="J7767" s="8">
        <f t="shared" si="1211"/>
        <v>8.8763138465734998E-2</v>
      </c>
      <c r="K7767" s="8">
        <f t="shared" si="1211"/>
        <v>8.6893074950269822E-2</v>
      </c>
      <c r="L7767" s="8">
        <f t="shared" si="1211"/>
        <v>8.7821367028355107E-2</v>
      </c>
      <c r="M7767" s="8">
        <f t="shared" si="1206"/>
        <v>8.7177280696451989E-2</v>
      </c>
      <c r="P7767">
        <v>7765</v>
      </c>
      <c r="Q7767" s="8">
        <f t="shared" si="1212"/>
        <v>8.5763138465734995E-2</v>
      </c>
      <c r="R7767" s="8">
        <f t="shared" si="1212"/>
        <v>8.3893074950269819E-2</v>
      </c>
      <c r="S7767" s="8">
        <f t="shared" si="1212"/>
        <v>8.4821367028355105E-2</v>
      </c>
      <c r="T7767" s="8">
        <f t="shared" si="1207"/>
        <v>8.4177280696451987E-2</v>
      </c>
      <c r="W7767">
        <v>7765</v>
      </c>
      <c r="X7767" s="4">
        <f t="shared" si="1205"/>
        <v>8.940377386967148E-2</v>
      </c>
      <c r="Y7767" s="4">
        <f t="shared" si="1203"/>
        <v>8.8440875467177424E-2</v>
      </c>
      <c r="Z7767" s="4">
        <f t="shared" si="1204"/>
        <v>8.7782103590815355E-2</v>
      </c>
    </row>
    <row r="7768" spans="1:26" x14ac:dyDescent="0.25">
      <c r="A7768" s="16">
        <f t="shared" si="1213"/>
        <v>51301</v>
      </c>
      <c r="B7768">
        <f>+'[2]Ejercicio 1'!E7985</f>
        <v>7766</v>
      </c>
      <c r="C7768" s="5">
        <v>8.7263420610032019E-2</v>
      </c>
      <c r="D7768" s="4">
        <f t="shared" si="1208"/>
        <v>8.5393345173290364E-2</v>
      </c>
      <c r="E7768" s="6">
        <f t="shared" si="1209"/>
        <v>8.6321643147684701E-2</v>
      </c>
      <c r="F7768" s="7">
        <f t="shared" si="1210"/>
        <v>8.5677552720184097E-2</v>
      </c>
      <c r="I7768" s="10">
        <v>7766</v>
      </c>
      <c r="J7768" s="8">
        <f t="shared" si="1211"/>
        <v>8.8763420610032021E-2</v>
      </c>
      <c r="K7768" s="8">
        <f t="shared" si="1211"/>
        <v>8.6893345173290365E-2</v>
      </c>
      <c r="L7768" s="8">
        <f t="shared" si="1211"/>
        <v>8.7821643147684703E-2</v>
      </c>
      <c r="M7768" s="8">
        <f t="shared" si="1206"/>
        <v>8.7177552720184098E-2</v>
      </c>
      <c r="P7768">
        <v>7766</v>
      </c>
      <c r="Q7768" s="8">
        <f t="shared" si="1212"/>
        <v>8.5763420610032018E-2</v>
      </c>
      <c r="R7768" s="8">
        <f t="shared" si="1212"/>
        <v>8.3893345173290362E-2</v>
      </c>
      <c r="S7768" s="8">
        <f t="shared" si="1212"/>
        <v>8.48216431476847E-2</v>
      </c>
      <c r="T7768" s="8">
        <f t="shared" si="1207"/>
        <v>8.4177552720184096E-2</v>
      </c>
      <c r="W7768">
        <v>7766</v>
      </c>
      <c r="X7768" s="4">
        <f t="shared" si="1205"/>
        <v>8.9404338454078844E-2</v>
      </c>
      <c r="Y7768" s="4">
        <f t="shared" si="1203"/>
        <v>8.8441427707468726E-2</v>
      </c>
      <c r="Z7768" s="4">
        <f t="shared" si="1204"/>
        <v>8.7782647439224523E-2</v>
      </c>
    </row>
    <row r="7769" spans="1:26" x14ac:dyDescent="0.25">
      <c r="A7769" s="16">
        <f t="shared" si="1213"/>
        <v>51302</v>
      </c>
      <c r="B7769">
        <f>+'[2]Ejercicio 1'!E7986</f>
        <v>7767</v>
      </c>
      <c r="C7769" s="5">
        <v>8.7263702754329042E-2</v>
      </c>
      <c r="D7769" s="4">
        <f t="shared" si="1208"/>
        <v>8.5393615396273756E-2</v>
      </c>
      <c r="E7769" s="6">
        <f t="shared" si="1209"/>
        <v>8.6321919266994979E-2</v>
      </c>
      <c r="F7769" s="7">
        <f t="shared" si="1210"/>
        <v>8.5677824743884815E-2</v>
      </c>
      <c r="I7769" s="10">
        <v>7767</v>
      </c>
      <c r="J7769" s="8">
        <f t="shared" si="1211"/>
        <v>8.8763702754329044E-2</v>
      </c>
      <c r="K7769" s="8">
        <f t="shared" si="1211"/>
        <v>8.6893615396273757E-2</v>
      </c>
      <c r="L7769" s="8">
        <f t="shared" si="1211"/>
        <v>8.782191926699498E-2</v>
      </c>
      <c r="M7769" s="8">
        <f t="shared" si="1206"/>
        <v>8.7177824743884816E-2</v>
      </c>
      <c r="P7769">
        <v>7767</v>
      </c>
      <c r="Q7769" s="8">
        <f t="shared" si="1212"/>
        <v>8.5763702754329041E-2</v>
      </c>
      <c r="R7769" s="8">
        <f t="shared" si="1212"/>
        <v>8.3893615396273755E-2</v>
      </c>
      <c r="S7769" s="8">
        <f t="shared" si="1212"/>
        <v>8.4821919266994977E-2</v>
      </c>
      <c r="T7769" s="8">
        <f t="shared" si="1207"/>
        <v>8.4177824743884813E-2</v>
      </c>
      <c r="W7769">
        <v>7767</v>
      </c>
      <c r="X7769" s="4">
        <f t="shared" si="1205"/>
        <v>8.9404903038524844E-2</v>
      </c>
      <c r="Y7769" s="4">
        <f t="shared" si="1203"/>
        <v>8.8441979947722252E-2</v>
      </c>
      <c r="Z7769" s="4">
        <f t="shared" si="1204"/>
        <v>8.7783191288333118E-2</v>
      </c>
    </row>
    <row r="7770" spans="1:26" x14ac:dyDescent="0.25">
      <c r="A7770" s="16">
        <f t="shared" si="1213"/>
        <v>51303</v>
      </c>
      <c r="B7770">
        <f>+'[2]Ejercicio 1'!E7987</f>
        <v>7768</v>
      </c>
      <c r="C7770" s="5">
        <v>8.7263984898626051E-2</v>
      </c>
      <c r="D7770" s="4">
        <f t="shared" si="1208"/>
        <v>8.5393885619220428E-2</v>
      </c>
      <c r="E7770" s="6">
        <f t="shared" si="1209"/>
        <v>8.6322195386286799E-2</v>
      </c>
      <c r="F7770" s="7">
        <f t="shared" si="1210"/>
        <v>8.5678096767554113E-2</v>
      </c>
      <c r="I7770" s="10">
        <v>7768</v>
      </c>
      <c r="J7770" s="8">
        <f t="shared" si="1211"/>
        <v>8.8763984898626053E-2</v>
      </c>
      <c r="K7770" s="8">
        <f t="shared" si="1211"/>
        <v>8.6893885619220429E-2</v>
      </c>
      <c r="L7770" s="8">
        <f t="shared" si="1211"/>
        <v>8.78221953862868E-2</v>
      </c>
      <c r="M7770" s="8">
        <f t="shared" si="1206"/>
        <v>8.7178096767554114E-2</v>
      </c>
      <c r="P7770">
        <v>7768</v>
      </c>
      <c r="Q7770" s="8">
        <f t="shared" si="1212"/>
        <v>8.576398489862605E-2</v>
      </c>
      <c r="R7770" s="8">
        <f t="shared" si="1212"/>
        <v>8.3893885619220426E-2</v>
      </c>
      <c r="S7770" s="8">
        <f t="shared" si="1212"/>
        <v>8.4822195386286797E-2</v>
      </c>
      <c r="T7770" s="8">
        <f t="shared" si="1207"/>
        <v>8.4178096767554111E-2</v>
      </c>
      <c r="W7770">
        <v>7768</v>
      </c>
      <c r="X7770" s="4">
        <f t="shared" si="1205"/>
        <v>8.9405467623009063E-2</v>
      </c>
      <c r="Y7770" s="4">
        <f t="shared" si="1203"/>
        <v>8.8442532187938003E-2</v>
      </c>
      <c r="Z7770" s="4">
        <f t="shared" si="1204"/>
        <v>8.778373513656243E-2</v>
      </c>
    </row>
    <row r="7771" spans="1:26" x14ac:dyDescent="0.25">
      <c r="A7771" s="16">
        <f t="shared" si="1213"/>
        <v>51304</v>
      </c>
      <c r="B7771">
        <f>+'[2]Ejercicio 1'!E7988</f>
        <v>7769</v>
      </c>
      <c r="C7771" s="5">
        <v>8.7264267042923074E-2</v>
      </c>
      <c r="D7771" s="4">
        <f t="shared" si="1208"/>
        <v>8.5394155842129948E-2</v>
      </c>
      <c r="E7771" s="6">
        <f t="shared" si="1209"/>
        <v>8.6322471505560189E-2</v>
      </c>
      <c r="F7771" s="7">
        <f t="shared" si="1210"/>
        <v>8.5678368791194864E-2</v>
      </c>
      <c r="I7771" s="10">
        <v>7769</v>
      </c>
      <c r="J7771" s="8">
        <f t="shared" si="1211"/>
        <v>8.8764267042923076E-2</v>
      </c>
      <c r="K7771" s="8">
        <f t="shared" si="1211"/>
        <v>8.689415584212995E-2</v>
      </c>
      <c r="L7771" s="8">
        <f t="shared" si="1211"/>
        <v>8.782247150556019E-2</v>
      </c>
      <c r="M7771" s="8">
        <f t="shared" si="1206"/>
        <v>8.7178368791194866E-2</v>
      </c>
      <c r="P7771">
        <v>7769</v>
      </c>
      <c r="Q7771" s="8">
        <f t="shared" si="1212"/>
        <v>8.5764267042923073E-2</v>
      </c>
      <c r="R7771" s="8">
        <f t="shared" si="1212"/>
        <v>8.3894155842129947E-2</v>
      </c>
      <c r="S7771" s="8">
        <f t="shared" si="1212"/>
        <v>8.4822471505560187E-2</v>
      </c>
      <c r="T7771" s="8">
        <f t="shared" si="1207"/>
        <v>8.4178368791194863E-2</v>
      </c>
      <c r="W7771">
        <v>7769</v>
      </c>
      <c r="X7771" s="4">
        <f t="shared" si="1205"/>
        <v>8.9406032207513933E-2</v>
      </c>
      <c r="Y7771" s="4">
        <f t="shared" si="1203"/>
        <v>8.8443084428189767E-2</v>
      </c>
      <c r="Z7771" s="4">
        <f t="shared" si="1204"/>
        <v>8.7784278986290543E-2</v>
      </c>
    </row>
    <row r="7772" spans="1:26" x14ac:dyDescent="0.25">
      <c r="A7772" s="16">
        <f t="shared" si="1213"/>
        <v>51305</v>
      </c>
      <c r="B7772">
        <f>+'[2]Ejercicio 1'!E7989</f>
        <v>7770</v>
      </c>
      <c r="C7772" s="5">
        <v>8.7264549187220097E-2</v>
      </c>
      <c r="D7772" s="4">
        <f t="shared" si="1208"/>
        <v>8.5394426065003151E-2</v>
      </c>
      <c r="E7772" s="6">
        <f t="shared" si="1209"/>
        <v>8.6322747624814233E-2</v>
      </c>
      <c r="F7772" s="7">
        <f t="shared" si="1210"/>
        <v>8.5678640814801366E-2</v>
      </c>
      <c r="I7772" s="10">
        <v>7770</v>
      </c>
      <c r="J7772" s="8">
        <f t="shared" si="1211"/>
        <v>8.8764549187220099E-2</v>
      </c>
      <c r="K7772" s="8">
        <f t="shared" si="1211"/>
        <v>8.6894426065003152E-2</v>
      </c>
      <c r="L7772" s="8">
        <f t="shared" si="1211"/>
        <v>8.7822747624814235E-2</v>
      </c>
      <c r="M7772" s="8">
        <f t="shared" si="1206"/>
        <v>8.7178640814801367E-2</v>
      </c>
      <c r="P7772">
        <v>7770</v>
      </c>
      <c r="Q7772" s="8">
        <f t="shared" si="1212"/>
        <v>8.5764549187220096E-2</v>
      </c>
      <c r="R7772" s="8">
        <f t="shared" si="1212"/>
        <v>8.389442606500315E-2</v>
      </c>
      <c r="S7772" s="8">
        <f t="shared" si="1212"/>
        <v>8.4822747624814232E-2</v>
      </c>
      <c r="T7772" s="8">
        <f t="shared" si="1207"/>
        <v>8.4178640814801364E-2</v>
      </c>
      <c r="W7772">
        <v>7770</v>
      </c>
      <c r="X7772" s="4">
        <f t="shared" si="1205"/>
        <v>8.9406596792094339E-2</v>
      </c>
      <c r="Y7772" s="4">
        <f t="shared" si="1203"/>
        <v>8.8443636668329981E-2</v>
      </c>
      <c r="Z7772" s="4">
        <f t="shared" si="1204"/>
        <v>8.7784822834342843E-2</v>
      </c>
    </row>
    <row r="7773" spans="1:26" x14ac:dyDescent="0.25">
      <c r="A7773" s="16">
        <f t="shared" si="1213"/>
        <v>51306</v>
      </c>
      <c r="B7773">
        <f>+'[2]Ejercicio 1'!E7990</f>
        <v>7771</v>
      </c>
      <c r="C7773" s="5">
        <v>8.726483133151712E-2</v>
      </c>
      <c r="D7773" s="4">
        <f t="shared" si="1208"/>
        <v>8.5394696287839023E-2</v>
      </c>
      <c r="E7773" s="6">
        <f t="shared" si="1209"/>
        <v>8.6323023744049848E-2</v>
      </c>
      <c r="F7773" s="7">
        <f t="shared" si="1210"/>
        <v>8.5678912838376461E-2</v>
      </c>
      <c r="I7773" s="10">
        <v>7771</v>
      </c>
      <c r="J7773" s="8">
        <f t="shared" si="1211"/>
        <v>8.8764831331517122E-2</v>
      </c>
      <c r="K7773" s="8">
        <f t="shared" si="1211"/>
        <v>8.6894696287839024E-2</v>
      </c>
      <c r="L7773" s="8">
        <f t="shared" si="1211"/>
        <v>8.782302374404985E-2</v>
      </c>
      <c r="M7773" s="8">
        <f t="shared" si="1206"/>
        <v>8.7178912838376463E-2</v>
      </c>
      <c r="P7773">
        <v>7771</v>
      </c>
      <c r="Q7773" s="8">
        <f t="shared" si="1212"/>
        <v>8.5764831331517119E-2</v>
      </c>
      <c r="R7773" s="8">
        <f t="shared" si="1212"/>
        <v>8.3894696287839021E-2</v>
      </c>
      <c r="S7773" s="8">
        <f t="shared" si="1212"/>
        <v>8.4823023744049847E-2</v>
      </c>
      <c r="T7773" s="8">
        <f t="shared" si="1207"/>
        <v>8.417891283837646E-2</v>
      </c>
      <c r="W7773">
        <v>7771</v>
      </c>
      <c r="X7773" s="4">
        <f t="shared" si="1205"/>
        <v>8.9407161376694064E-2</v>
      </c>
      <c r="Y7773" s="4">
        <f t="shared" si="1203"/>
        <v>8.844418890843242E-2</v>
      </c>
      <c r="Z7773" s="4">
        <f t="shared" si="1204"/>
        <v>8.7785366683097443E-2</v>
      </c>
    </row>
    <row r="7774" spans="1:26" x14ac:dyDescent="0.25">
      <c r="A7774" s="16">
        <f t="shared" si="1213"/>
        <v>51307</v>
      </c>
      <c r="B7774">
        <f>+'[2]Ejercicio 1'!E7991</f>
        <v>7772</v>
      </c>
      <c r="C7774" s="5">
        <v>8.7265113475814143E-2</v>
      </c>
      <c r="D7774" s="4">
        <f t="shared" si="1208"/>
        <v>8.5394966510637937E-2</v>
      </c>
      <c r="E7774" s="6">
        <f t="shared" si="1209"/>
        <v>8.6323299863266131E-2</v>
      </c>
      <c r="F7774" s="7">
        <f t="shared" si="1210"/>
        <v>8.5679184861920152E-2</v>
      </c>
      <c r="I7774" s="10">
        <v>7772</v>
      </c>
      <c r="J7774" s="8">
        <f t="shared" si="1211"/>
        <v>8.8765113475814145E-2</v>
      </c>
      <c r="K7774" s="8">
        <f t="shared" si="1211"/>
        <v>8.6894966510637939E-2</v>
      </c>
      <c r="L7774" s="8">
        <f t="shared" si="1211"/>
        <v>8.7823299863266133E-2</v>
      </c>
      <c r="M7774" s="8">
        <f t="shared" si="1206"/>
        <v>8.7179184861920153E-2</v>
      </c>
      <c r="P7774">
        <v>7772</v>
      </c>
      <c r="Q7774" s="8">
        <f t="shared" si="1212"/>
        <v>8.5765113475814142E-2</v>
      </c>
      <c r="R7774" s="8">
        <f t="shared" si="1212"/>
        <v>8.3894966510637936E-2</v>
      </c>
      <c r="S7774" s="8">
        <f t="shared" si="1212"/>
        <v>8.482329986326613E-2</v>
      </c>
      <c r="T7774" s="8">
        <f t="shared" si="1207"/>
        <v>8.417918486192015E-2</v>
      </c>
      <c r="W7774">
        <v>7772</v>
      </c>
      <c r="X7774" s="4">
        <f t="shared" si="1205"/>
        <v>8.9407725961332452E-2</v>
      </c>
      <c r="Y7774" s="4">
        <f t="shared" si="1203"/>
        <v>8.8444741148497083E-2</v>
      </c>
      <c r="Z7774" s="4">
        <f t="shared" si="1204"/>
        <v>8.7785910530975605E-2</v>
      </c>
    </row>
    <row r="7775" spans="1:26" x14ac:dyDescent="0.25">
      <c r="A7775" s="16">
        <f t="shared" si="1213"/>
        <v>51308</v>
      </c>
      <c r="B7775">
        <f>+'[2]Ejercicio 1'!E7992</f>
        <v>7773</v>
      </c>
      <c r="C7775" s="5">
        <v>8.7265395620111166E-2</v>
      </c>
      <c r="D7775" s="4">
        <f t="shared" si="1208"/>
        <v>8.5395236733399937E-2</v>
      </c>
      <c r="E7775" s="6">
        <f t="shared" si="1209"/>
        <v>8.6323575982463083E-2</v>
      </c>
      <c r="F7775" s="7">
        <f t="shared" si="1210"/>
        <v>8.5679456885432437E-2</v>
      </c>
      <c r="I7775" s="10">
        <v>7773</v>
      </c>
      <c r="J7775" s="8">
        <f t="shared" si="1211"/>
        <v>8.8765395620111168E-2</v>
      </c>
      <c r="K7775" s="8">
        <f t="shared" si="1211"/>
        <v>8.6895236733399939E-2</v>
      </c>
      <c r="L7775" s="8">
        <f t="shared" si="1211"/>
        <v>8.7823575982463084E-2</v>
      </c>
      <c r="M7775" s="8">
        <f t="shared" si="1206"/>
        <v>8.7179456885432438E-2</v>
      </c>
      <c r="P7775">
        <v>7773</v>
      </c>
      <c r="Q7775" s="8">
        <f t="shared" si="1212"/>
        <v>8.5765395620111165E-2</v>
      </c>
      <c r="R7775" s="8">
        <f t="shared" si="1212"/>
        <v>8.3895236733399936E-2</v>
      </c>
      <c r="S7775" s="8">
        <f t="shared" si="1212"/>
        <v>8.4823575982463081E-2</v>
      </c>
      <c r="T7775" s="8">
        <f t="shared" si="1207"/>
        <v>8.4179456885432435E-2</v>
      </c>
      <c r="W7775">
        <v>7773</v>
      </c>
      <c r="X7775" s="4">
        <f t="shared" si="1205"/>
        <v>8.9408290546009475E-2</v>
      </c>
      <c r="Y7775" s="4">
        <f t="shared" ref="Y7775:Y7838" si="1214">Tasa_Fwd(E7684,B7684,E7775,B7775,91)</f>
        <v>8.8445293388449309E-2</v>
      </c>
      <c r="Z7775" s="4">
        <f t="shared" si="1204"/>
        <v>8.7786454379556067E-2</v>
      </c>
    </row>
    <row r="7776" spans="1:26" x14ac:dyDescent="0.25">
      <c r="A7776" s="16">
        <f t="shared" si="1213"/>
        <v>51309</v>
      </c>
      <c r="B7776">
        <f>+'[2]Ejercicio 1'!E7993</f>
        <v>7774</v>
      </c>
      <c r="C7776" s="5">
        <v>8.7265677764408189E-2</v>
      </c>
      <c r="D7776" s="4">
        <f t="shared" si="1208"/>
        <v>8.5395506956124981E-2</v>
      </c>
      <c r="E7776" s="6">
        <f t="shared" si="1209"/>
        <v>8.6323852101641591E-2</v>
      </c>
      <c r="F7776" s="7">
        <f t="shared" si="1210"/>
        <v>8.5679728908910471E-2</v>
      </c>
      <c r="I7776" s="10">
        <v>7774</v>
      </c>
      <c r="J7776" s="8">
        <f t="shared" si="1211"/>
        <v>8.8765677764408191E-2</v>
      </c>
      <c r="K7776" s="8">
        <f t="shared" si="1211"/>
        <v>8.6895506956124982E-2</v>
      </c>
      <c r="L7776" s="8">
        <f t="shared" si="1211"/>
        <v>8.7823852101641592E-2</v>
      </c>
      <c r="M7776" s="8">
        <f t="shared" si="1206"/>
        <v>8.7179728908910473E-2</v>
      </c>
      <c r="P7776">
        <v>7774</v>
      </c>
      <c r="Q7776" s="8">
        <f t="shared" si="1212"/>
        <v>8.5765677764408188E-2</v>
      </c>
      <c r="R7776" s="8">
        <f t="shared" si="1212"/>
        <v>8.3895506956124979E-2</v>
      </c>
      <c r="S7776" s="8">
        <f t="shared" si="1212"/>
        <v>8.4823852101641589E-2</v>
      </c>
      <c r="T7776" s="8">
        <f t="shared" si="1207"/>
        <v>8.417972890891047E-2</v>
      </c>
      <c r="W7776">
        <v>7774</v>
      </c>
      <c r="X7776" s="4">
        <f t="shared" si="1205"/>
        <v>8.9408855130706719E-2</v>
      </c>
      <c r="Y7776" s="4">
        <f t="shared" si="1214"/>
        <v>8.8445845628438435E-2</v>
      </c>
      <c r="Z7776" s="4">
        <f t="shared" ref="Z7776:Z7839" si="1215">Tasa_Fwd(F7748,B7748,F7776,B7776,28)</f>
        <v>8.7786998227251514E-2</v>
      </c>
    </row>
    <row r="7777" spans="1:26" x14ac:dyDescent="0.25">
      <c r="A7777" s="16">
        <f t="shared" si="1213"/>
        <v>51310</v>
      </c>
      <c r="B7777">
        <f>+'[2]Ejercicio 1'!E7994</f>
        <v>7775</v>
      </c>
      <c r="C7777" s="5">
        <v>8.7265959908705198E-2</v>
      </c>
      <c r="D7777" s="4">
        <f t="shared" si="1208"/>
        <v>8.539577717881372E-2</v>
      </c>
      <c r="E7777" s="6">
        <f t="shared" si="1209"/>
        <v>8.6324128220801655E-2</v>
      </c>
      <c r="F7777" s="7">
        <f t="shared" si="1210"/>
        <v>8.5680000932362804E-2</v>
      </c>
      <c r="I7777" s="10">
        <v>7775</v>
      </c>
      <c r="J7777" s="8">
        <f t="shared" si="1211"/>
        <v>8.87659599087052E-2</v>
      </c>
      <c r="K7777" s="8">
        <f t="shared" si="1211"/>
        <v>8.6895777178813721E-2</v>
      </c>
      <c r="L7777" s="8">
        <f t="shared" si="1211"/>
        <v>8.7824128220801656E-2</v>
      </c>
      <c r="M7777" s="8">
        <f t="shared" si="1206"/>
        <v>8.7180000932362806E-2</v>
      </c>
      <c r="P7777">
        <v>7775</v>
      </c>
      <c r="Q7777" s="8">
        <f t="shared" si="1212"/>
        <v>8.5765959908705197E-2</v>
      </c>
      <c r="R7777" s="8">
        <f t="shared" si="1212"/>
        <v>8.3895777178813719E-2</v>
      </c>
      <c r="S7777" s="8">
        <f t="shared" si="1212"/>
        <v>8.4824128220801653E-2</v>
      </c>
      <c r="T7777" s="8">
        <f t="shared" si="1207"/>
        <v>8.4180000932362803E-2</v>
      </c>
      <c r="W7777">
        <v>7775</v>
      </c>
      <c r="X7777" s="4">
        <f t="shared" si="1205"/>
        <v>8.9409419715479055E-2</v>
      </c>
      <c r="Y7777" s="4">
        <f t="shared" si="1214"/>
        <v>8.8446397868463575E-2</v>
      </c>
      <c r="Z7777" s="4">
        <f t="shared" si="1215"/>
        <v>8.7787542075654965E-2</v>
      </c>
    </row>
    <row r="7778" spans="1:26" x14ac:dyDescent="0.25">
      <c r="A7778" s="16">
        <f t="shared" si="1213"/>
        <v>51311</v>
      </c>
      <c r="B7778">
        <f>+'[2]Ejercicio 1'!E7995</f>
        <v>7776</v>
      </c>
      <c r="C7778" s="5">
        <v>8.7266242053002221E-2</v>
      </c>
      <c r="D7778" s="4">
        <f t="shared" si="1208"/>
        <v>8.5396047401464892E-2</v>
      </c>
      <c r="E7778" s="6">
        <f t="shared" si="1209"/>
        <v>8.6324404339943275E-2</v>
      </c>
      <c r="F7778" s="7">
        <f t="shared" si="1210"/>
        <v>8.5680272955780873E-2</v>
      </c>
      <c r="I7778" s="10">
        <v>7776</v>
      </c>
      <c r="J7778" s="8">
        <f t="shared" si="1211"/>
        <v>8.8766242053002223E-2</v>
      </c>
      <c r="K7778" s="8">
        <f t="shared" si="1211"/>
        <v>8.6896047401464893E-2</v>
      </c>
      <c r="L7778" s="8">
        <f t="shared" si="1211"/>
        <v>8.7824404339943277E-2</v>
      </c>
      <c r="M7778" s="8">
        <f t="shared" si="1206"/>
        <v>8.7180272955780874E-2</v>
      </c>
      <c r="P7778">
        <v>7776</v>
      </c>
      <c r="Q7778" s="8">
        <f t="shared" si="1212"/>
        <v>8.576624205300222E-2</v>
      </c>
      <c r="R7778" s="8">
        <f t="shared" si="1212"/>
        <v>8.389604740146489E-2</v>
      </c>
      <c r="S7778" s="8">
        <f t="shared" si="1212"/>
        <v>8.4824404339943274E-2</v>
      </c>
      <c r="T7778" s="8">
        <f t="shared" si="1207"/>
        <v>8.4180272955780872E-2</v>
      </c>
      <c r="W7778">
        <v>7776</v>
      </c>
      <c r="X7778" s="4">
        <f t="shared" si="1205"/>
        <v>8.9409984300271597E-2</v>
      </c>
      <c r="Y7778" s="4">
        <f t="shared" si="1214"/>
        <v>8.8446950108451813E-2</v>
      </c>
      <c r="Z7778" s="4">
        <f t="shared" si="1215"/>
        <v>8.7788085923967071E-2</v>
      </c>
    </row>
    <row r="7779" spans="1:26" x14ac:dyDescent="0.25">
      <c r="A7779" s="16">
        <f t="shared" si="1213"/>
        <v>51312</v>
      </c>
      <c r="B7779">
        <f>+'[2]Ejercicio 1'!E7996</f>
        <v>7777</v>
      </c>
      <c r="C7779" s="5">
        <v>8.7266524197299244E-2</v>
      </c>
      <c r="D7779" s="4">
        <f t="shared" si="1208"/>
        <v>8.5396317624079149E-2</v>
      </c>
      <c r="E7779" s="6">
        <f t="shared" si="1209"/>
        <v>8.632468045906469E-2</v>
      </c>
      <c r="F7779" s="7">
        <f t="shared" si="1210"/>
        <v>8.5680544979164691E-2</v>
      </c>
      <c r="I7779" s="10">
        <v>7777</v>
      </c>
      <c r="J7779" s="8">
        <f t="shared" si="1211"/>
        <v>8.8766524197299246E-2</v>
      </c>
      <c r="K7779" s="8">
        <f t="shared" si="1211"/>
        <v>8.689631762407915E-2</v>
      </c>
      <c r="L7779" s="8">
        <f t="shared" si="1211"/>
        <v>8.7824680459064691E-2</v>
      </c>
      <c r="M7779" s="8">
        <f t="shared" si="1206"/>
        <v>8.7180544979164692E-2</v>
      </c>
      <c r="P7779">
        <v>7777</v>
      </c>
      <c r="Q7779" s="8">
        <f t="shared" si="1212"/>
        <v>8.5766524197299243E-2</v>
      </c>
      <c r="R7779" s="8">
        <f t="shared" si="1212"/>
        <v>8.3896317624079148E-2</v>
      </c>
      <c r="S7779" s="8">
        <f t="shared" si="1212"/>
        <v>8.4824680459064689E-2</v>
      </c>
      <c r="T7779" s="8">
        <f t="shared" si="1207"/>
        <v>8.418054497916469E-2</v>
      </c>
      <c r="W7779">
        <v>7777</v>
      </c>
      <c r="X7779" s="4">
        <f t="shared" si="1205"/>
        <v>8.9410548885102359E-2</v>
      </c>
      <c r="Y7779" s="4">
        <f t="shared" si="1214"/>
        <v>8.8447502348252077E-2</v>
      </c>
      <c r="Z7779" s="4">
        <f t="shared" si="1215"/>
        <v>8.7788629770606211E-2</v>
      </c>
    </row>
    <row r="7780" spans="1:26" x14ac:dyDescent="0.25">
      <c r="A7780" s="16">
        <f t="shared" si="1213"/>
        <v>51313</v>
      </c>
      <c r="B7780">
        <f>+'[2]Ejercicio 1'!E7997</f>
        <v>7778</v>
      </c>
      <c r="C7780" s="5">
        <v>8.7266806341596267E-2</v>
      </c>
      <c r="D7780" s="4">
        <f t="shared" si="1208"/>
        <v>8.5396587846656657E-2</v>
      </c>
      <c r="E7780" s="6">
        <f t="shared" si="1209"/>
        <v>8.6324956578167661E-2</v>
      </c>
      <c r="F7780" s="7">
        <f t="shared" si="1210"/>
        <v>8.5680817002519963E-2</v>
      </c>
      <c r="I7780" s="10">
        <v>7778</v>
      </c>
      <c r="J7780" s="8">
        <f t="shared" si="1211"/>
        <v>8.8766806341596269E-2</v>
      </c>
      <c r="K7780" s="8">
        <f t="shared" si="1211"/>
        <v>8.6896587846656659E-2</v>
      </c>
      <c r="L7780" s="8">
        <f t="shared" si="1211"/>
        <v>8.7824956578167662E-2</v>
      </c>
      <c r="M7780" s="8">
        <f t="shared" si="1206"/>
        <v>8.7180817002519964E-2</v>
      </c>
      <c r="P7780">
        <v>7778</v>
      </c>
      <c r="Q7780" s="8">
        <f t="shared" si="1212"/>
        <v>8.5766806341596266E-2</v>
      </c>
      <c r="R7780" s="8">
        <f t="shared" si="1212"/>
        <v>8.3896587846656656E-2</v>
      </c>
      <c r="S7780" s="8">
        <f t="shared" si="1212"/>
        <v>8.482495657816766E-2</v>
      </c>
      <c r="T7780" s="8">
        <f t="shared" si="1207"/>
        <v>8.4180817002519961E-2</v>
      </c>
      <c r="W7780">
        <v>7778</v>
      </c>
      <c r="X7780" s="4">
        <f t="shared" si="1205"/>
        <v>8.94111134699722E-2</v>
      </c>
      <c r="Y7780" s="4">
        <f t="shared" si="1214"/>
        <v>8.8448054588090116E-2</v>
      </c>
      <c r="Z7780" s="4">
        <f t="shared" si="1215"/>
        <v>8.7789173618744165E-2</v>
      </c>
    </row>
    <row r="7781" spans="1:26" x14ac:dyDescent="0.25">
      <c r="A7781" s="16">
        <f t="shared" si="1213"/>
        <v>51314</v>
      </c>
      <c r="B7781">
        <f>+'[2]Ejercicio 1'!E7998</f>
        <v>7779</v>
      </c>
      <c r="C7781" s="5">
        <v>8.726708848589329E-2</v>
      </c>
      <c r="D7781" s="4">
        <f t="shared" si="1208"/>
        <v>8.5396858069197251E-2</v>
      </c>
      <c r="E7781" s="6">
        <f t="shared" si="1209"/>
        <v>8.6325232697252174E-2</v>
      </c>
      <c r="F7781" s="7">
        <f t="shared" si="1210"/>
        <v>8.5681089025843829E-2</v>
      </c>
      <c r="I7781" s="10">
        <v>7779</v>
      </c>
      <c r="J7781" s="8">
        <f t="shared" si="1211"/>
        <v>8.8767088485893292E-2</v>
      </c>
      <c r="K7781" s="8">
        <f t="shared" si="1211"/>
        <v>8.6896858069197253E-2</v>
      </c>
      <c r="L7781" s="8">
        <f t="shared" si="1211"/>
        <v>8.7825232697252176E-2</v>
      </c>
      <c r="M7781" s="8">
        <f t="shared" si="1206"/>
        <v>8.718108902584383E-2</v>
      </c>
      <c r="P7781">
        <v>7779</v>
      </c>
      <c r="Q7781" s="8">
        <f t="shared" si="1212"/>
        <v>8.5767088485893289E-2</v>
      </c>
      <c r="R7781" s="8">
        <f t="shared" si="1212"/>
        <v>8.389685806919725E-2</v>
      </c>
      <c r="S7781" s="8">
        <f t="shared" si="1212"/>
        <v>8.4825232697252173E-2</v>
      </c>
      <c r="T7781" s="8">
        <f t="shared" si="1207"/>
        <v>8.4181089025843828E-2</v>
      </c>
      <c r="W7781">
        <v>7779</v>
      </c>
      <c r="X7781" s="4">
        <f t="shared" si="1205"/>
        <v>8.9411678054861804E-2</v>
      </c>
      <c r="Y7781" s="4">
        <f t="shared" si="1214"/>
        <v>8.844860682789038E-2</v>
      </c>
      <c r="Z7781" s="4">
        <f t="shared" si="1215"/>
        <v>8.7789717466790762E-2</v>
      </c>
    </row>
    <row r="7782" spans="1:26" x14ac:dyDescent="0.25">
      <c r="A7782" s="16">
        <f t="shared" si="1213"/>
        <v>51315</v>
      </c>
      <c r="B7782">
        <f>+'[2]Ejercicio 1'!E7999</f>
        <v>7780</v>
      </c>
      <c r="C7782" s="5">
        <v>8.7267370630190313E-2</v>
      </c>
      <c r="D7782" s="4">
        <f t="shared" si="1208"/>
        <v>8.5397128291701097E-2</v>
      </c>
      <c r="E7782" s="6">
        <f t="shared" si="1209"/>
        <v>8.6325508816318244E-2</v>
      </c>
      <c r="F7782" s="7">
        <f t="shared" si="1210"/>
        <v>8.568136104913629E-2</v>
      </c>
      <c r="I7782" s="10">
        <v>7780</v>
      </c>
      <c r="J7782" s="8">
        <f t="shared" si="1211"/>
        <v>8.8767370630190315E-2</v>
      </c>
      <c r="K7782" s="8">
        <f t="shared" si="1211"/>
        <v>8.6897128291701098E-2</v>
      </c>
      <c r="L7782" s="8">
        <f t="shared" si="1211"/>
        <v>8.7825508816318246E-2</v>
      </c>
      <c r="M7782" s="8">
        <f t="shared" si="1206"/>
        <v>8.7181361049136291E-2</v>
      </c>
      <c r="P7782">
        <v>7780</v>
      </c>
      <c r="Q7782" s="8">
        <f t="shared" si="1212"/>
        <v>8.5767370630190312E-2</v>
      </c>
      <c r="R7782" s="8">
        <f t="shared" si="1212"/>
        <v>8.3897128291701095E-2</v>
      </c>
      <c r="S7782" s="8">
        <f t="shared" si="1212"/>
        <v>8.4825508816318243E-2</v>
      </c>
      <c r="T7782" s="8">
        <f t="shared" si="1207"/>
        <v>8.4181361049136288E-2</v>
      </c>
      <c r="W7782">
        <v>7780</v>
      </c>
      <c r="X7782" s="4">
        <f t="shared" si="1205"/>
        <v>8.9412242639826958E-2</v>
      </c>
      <c r="Y7782" s="4">
        <f t="shared" si="1214"/>
        <v>8.8449159067727531E-2</v>
      </c>
      <c r="Z7782" s="4">
        <f t="shared" si="1215"/>
        <v>8.7790261314746001E-2</v>
      </c>
    </row>
    <row r="7783" spans="1:26" x14ac:dyDescent="0.25">
      <c r="A7783" s="16">
        <f t="shared" si="1213"/>
        <v>51316</v>
      </c>
      <c r="B7783">
        <f>+'[2]Ejercicio 1'!E8000</f>
        <v>7781</v>
      </c>
      <c r="C7783" s="5">
        <v>8.7267652774487323E-2</v>
      </c>
      <c r="D7783" s="4">
        <f t="shared" si="1208"/>
        <v>8.5397398514167805E-2</v>
      </c>
      <c r="E7783" s="6">
        <f t="shared" si="1209"/>
        <v>8.6325784935364996E-2</v>
      </c>
      <c r="F7783" s="7">
        <f t="shared" si="1210"/>
        <v>8.5681633072397359E-2</v>
      </c>
      <c r="I7783" s="10">
        <v>7781</v>
      </c>
      <c r="J7783" s="8">
        <f t="shared" si="1211"/>
        <v>8.8767652774487324E-2</v>
      </c>
      <c r="K7783" s="8">
        <f t="shared" si="1211"/>
        <v>8.6897398514167806E-2</v>
      </c>
      <c r="L7783" s="8">
        <f t="shared" si="1211"/>
        <v>8.7825784935364998E-2</v>
      </c>
      <c r="M7783" s="8">
        <f t="shared" si="1206"/>
        <v>8.718163307239736E-2</v>
      </c>
      <c r="P7783">
        <v>7781</v>
      </c>
      <c r="Q7783" s="8">
        <f t="shared" si="1212"/>
        <v>8.5767652774487321E-2</v>
      </c>
      <c r="R7783" s="8">
        <f t="shared" si="1212"/>
        <v>8.3897398514167804E-2</v>
      </c>
      <c r="S7783" s="8">
        <f t="shared" si="1212"/>
        <v>8.4825784935364995E-2</v>
      </c>
      <c r="T7783" s="8">
        <f t="shared" si="1207"/>
        <v>8.4181633072397358E-2</v>
      </c>
      <c r="W7783">
        <v>7781</v>
      </c>
      <c r="X7783" s="4">
        <f t="shared" si="1205"/>
        <v>8.9412807224811874E-2</v>
      </c>
      <c r="Y7783" s="4">
        <f t="shared" si="1214"/>
        <v>8.8449711307452245E-2</v>
      </c>
      <c r="Z7783" s="4">
        <f t="shared" si="1215"/>
        <v>8.7790805161827662E-2</v>
      </c>
    </row>
    <row r="7784" spans="1:26" x14ac:dyDescent="0.25">
      <c r="A7784" s="16">
        <f t="shared" si="1213"/>
        <v>51317</v>
      </c>
      <c r="B7784">
        <f>+'[2]Ejercicio 1'!E8001</f>
        <v>7782</v>
      </c>
      <c r="C7784" s="5">
        <v>8.7267934918784346E-2</v>
      </c>
      <c r="D7784" s="4">
        <f t="shared" si="1208"/>
        <v>8.5397668736597585E-2</v>
      </c>
      <c r="E7784" s="6">
        <f t="shared" si="1209"/>
        <v>8.6326061054392417E-2</v>
      </c>
      <c r="F7784" s="7">
        <f t="shared" si="1210"/>
        <v>8.5681905095627009E-2</v>
      </c>
      <c r="I7784" s="10">
        <v>7782</v>
      </c>
      <c r="J7784" s="8">
        <f t="shared" si="1211"/>
        <v>8.8767934918784347E-2</v>
      </c>
      <c r="K7784" s="8">
        <f t="shared" si="1211"/>
        <v>8.6897668736597586E-2</v>
      </c>
      <c r="L7784" s="8">
        <f t="shared" si="1211"/>
        <v>8.7826061054392418E-2</v>
      </c>
      <c r="M7784" s="8">
        <f t="shared" si="1206"/>
        <v>8.718190509562701E-2</v>
      </c>
      <c r="P7784">
        <v>7782</v>
      </c>
      <c r="Q7784" s="8">
        <f t="shared" si="1212"/>
        <v>8.5767934918784344E-2</v>
      </c>
      <c r="R7784" s="8">
        <f t="shared" si="1212"/>
        <v>8.3897668736597583E-2</v>
      </c>
      <c r="S7784" s="8">
        <f t="shared" si="1212"/>
        <v>8.4826061054392415E-2</v>
      </c>
      <c r="T7784" s="8">
        <f t="shared" si="1207"/>
        <v>8.4181905095627008E-2</v>
      </c>
      <c r="W7784">
        <v>7782</v>
      </c>
      <c r="X7784" s="4">
        <f t="shared" si="1205"/>
        <v>8.941337180983544E-2</v>
      </c>
      <c r="Y7784" s="4">
        <f t="shared" si="1214"/>
        <v>8.8450263547139196E-2</v>
      </c>
      <c r="Z7784" s="4">
        <f t="shared" si="1215"/>
        <v>8.7791349009608763E-2</v>
      </c>
    </row>
    <row r="7785" spans="1:26" x14ac:dyDescent="0.25">
      <c r="A7785" s="16">
        <f t="shared" si="1213"/>
        <v>51318</v>
      </c>
      <c r="B7785">
        <f>+'[2]Ejercicio 1'!E8002</f>
        <v>7783</v>
      </c>
      <c r="C7785" s="5">
        <v>8.7268217063081369E-2</v>
      </c>
      <c r="D7785" s="4">
        <f t="shared" si="1208"/>
        <v>8.5397938958990421E-2</v>
      </c>
      <c r="E7785" s="6">
        <f t="shared" si="1209"/>
        <v>8.6326337173401393E-2</v>
      </c>
      <c r="F7785" s="7">
        <f t="shared" si="1210"/>
        <v>8.5682177118825267E-2</v>
      </c>
      <c r="I7785" s="10">
        <v>7783</v>
      </c>
      <c r="J7785" s="8">
        <f t="shared" si="1211"/>
        <v>8.876821706308137E-2</v>
      </c>
      <c r="K7785" s="8">
        <f t="shared" si="1211"/>
        <v>8.6897938958990423E-2</v>
      </c>
      <c r="L7785" s="8">
        <f t="shared" si="1211"/>
        <v>8.7826337173401395E-2</v>
      </c>
      <c r="M7785" s="8">
        <f t="shared" si="1206"/>
        <v>8.7182177118825269E-2</v>
      </c>
      <c r="P7785">
        <v>7783</v>
      </c>
      <c r="Q7785" s="8">
        <f t="shared" si="1212"/>
        <v>8.5768217063081367E-2</v>
      </c>
      <c r="R7785" s="8">
        <f t="shared" si="1212"/>
        <v>8.389793895899042E-2</v>
      </c>
      <c r="S7785" s="8">
        <f t="shared" si="1212"/>
        <v>8.4826337173401392E-2</v>
      </c>
      <c r="T7785" s="8">
        <f t="shared" si="1207"/>
        <v>8.4182177118825266E-2</v>
      </c>
      <c r="W7785">
        <v>7783</v>
      </c>
      <c r="X7785" s="4">
        <f t="shared" si="1205"/>
        <v>8.941393639489767E-2</v>
      </c>
      <c r="Y7785" s="4">
        <f t="shared" si="1214"/>
        <v>8.8450815786788373E-2</v>
      </c>
      <c r="Z7785" s="4">
        <f t="shared" si="1215"/>
        <v>8.7791892857301351E-2</v>
      </c>
    </row>
    <row r="7786" spans="1:26" x14ac:dyDescent="0.25">
      <c r="A7786" s="16">
        <f t="shared" si="1213"/>
        <v>51319</v>
      </c>
      <c r="B7786">
        <f>+'[2]Ejercicio 1'!E8003</f>
        <v>7784</v>
      </c>
      <c r="C7786" s="5">
        <v>8.7268499207378392E-2</v>
      </c>
      <c r="D7786" s="4">
        <f t="shared" si="1208"/>
        <v>8.539820918134633E-2</v>
      </c>
      <c r="E7786" s="6">
        <f t="shared" si="1209"/>
        <v>8.6326613292391052E-2</v>
      </c>
      <c r="F7786" s="7">
        <f t="shared" si="1210"/>
        <v>8.5682449141992106E-2</v>
      </c>
      <c r="I7786" s="10">
        <v>7784</v>
      </c>
      <c r="J7786" s="8">
        <f t="shared" si="1211"/>
        <v>8.8768499207378393E-2</v>
      </c>
      <c r="K7786" s="8">
        <f t="shared" si="1211"/>
        <v>8.6898209181346331E-2</v>
      </c>
      <c r="L7786" s="8">
        <f t="shared" si="1211"/>
        <v>8.7826613292391054E-2</v>
      </c>
      <c r="M7786" s="8">
        <f t="shared" si="1206"/>
        <v>8.7182449141992108E-2</v>
      </c>
      <c r="P7786">
        <v>7784</v>
      </c>
      <c r="Q7786" s="8">
        <f t="shared" si="1212"/>
        <v>8.576849920737839E-2</v>
      </c>
      <c r="R7786" s="8">
        <f t="shared" si="1212"/>
        <v>8.3898209181346328E-2</v>
      </c>
      <c r="S7786" s="8">
        <f t="shared" si="1212"/>
        <v>8.4826613292391051E-2</v>
      </c>
      <c r="T7786" s="8">
        <f t="shared" si="1207"/>
        <v>8.4182449141992105E-2</v>
      </c>
      <c r="W7786">
        <v>7784</v>
      </c>
      <c r="X7786" s="4">
        <f t="shared" si="1205"/>
        <v>8.9414500979979647E-2</v>
      </c>
      <c r="Y7786" s="4">
        <f t="shared" si="1214"/>
        <v>8.8451368026398899E-2</v>
      </c>
      <c r="Z7786" s="4">
        <f t="shared" si="1215"/>
        <v>8.7792436704114643E-2</v>
      </c>
    </row>
    <row r="7787" spans="1:26" x14ac:dyDescent="0.25">
      <c r="A7787" s="16">
        <f t="shared" si="1213"/>
        <v>51320</v>
      </c>
      <c r="B7787">
        <f>+'[2]Ejercicio 1'!E8004</f>
        <v>7785</v>
      </c>
      <c r="C7787" s="5">
        <v>8.7268781351675415E-2</v>
      </c>
      <c r="D7787" s="4">
        <f t="shared" si="1208"/>
        <v>8.5398479403665906E-2</v>
      </c>
      <c r="E7787" s="6">
        <f t="shared" si="1209"/>
        <v>8.6326889411363128E-2</v>
      </c>
      <c r="F7787" s="7">
        <f t="shared" si="1210"/>
        <v>8.5682721165127554E-2</v>
      </c>
      <c r="I7787" s="10">
        <v>7785</v>
      </c>
      <c r="J7787" s="8">
        <f t="shared" si="1211"/>
        <v>8.8768781351675416E-2</v>
      </c>
      <c r="K7787" s="8">
        <f t="shared" si="1211"/>
        <v>8.6898479403665907E-2</v>
      </c>
      <c r="L7787" s="8">
        <f t="shared" si="1211"/>
        <v>8.7826889411363129E-2</v>
      </c>
      <c r="M7787" s="8">
        <f t="shared" si="1206"/>
        <v>8.7182721165127555E-2</v>
      </c>
      <c r="P7787">
        <v>7785</v>
      </c>
      <c r="Q7787" s="8">
        <f t="shared" si="1212"/>
        <v>8.5768781351675413E-2</v>
      </c>
      <c r="R7787" s="8">
        <f t="shared" si="1212"/>
        <v>8.3898479403665904E-2</v>
      </c>
      <c r="S7787" s="8">
        <f t="shared" si="1212"/>
        <v>8.4826889411363127E-2</v>
      </c>
      <c r="T7787" s="8">
        <f t="shared" si="1207"/>
        <v>8.4182721165127553E-2</v>
      </c>
      <c r="W7787">
        <v>7785</v>
      </c>
      <c r="X7787" s="4">
        <f t="shared" si="1205"/>
        <v>8.9415065565137175E-2</v>
      </c>
      <c r="Y7787" s="4">
        <f t="shared" si="1214"/>
        <v>8.8451920266047188E-2</v>
      </c>
      <c r="Z7787" s="4">
        <f t="shared" si="1215"/>
        <v>8.7792980551630248E-2</v>
      </c>
    </row>
    <row r="7788" spans="1:26" x14ac:dyDescent="0.25">
      <c r="A7788" s="16">
        <f t="shared" si="1213"/>
        <v>51321</v>
      </c>
      <c r="B7788">
        <f>+'[2]Ejercicio 1'!E8005</f>
        <v>7786</v>
      </c>
      <c r="C7788" s="5">
        <v>8.7269063495972438E-2</v>
      </c>
      <c r="D7788" s="4">
        <f t="shared" si="1208"/>
        <v>8.5398749625947942E-2</v>
      </c>
      <c r="E7788" s="6">
        <f t="shared" si="1209"/>
        <v>8.6327165530315011E-2</v>
      </c>
      <c r="F7788" s="7">
        <f t="shared" si="1210"/>
        <v>8.5682993188228737E-2</v>
      </c>
      <c r="I7788" s="10">
        <v>7786</v>
      </c>
      <c r="J7788" s="8">
        <f t="shared" si="1211"/>
        <v>8.8769063495972439E-2</v>
      </c>
      <c r="K7788" s="8">
        <f t="shared" si="1211"/>
        <v>8.6898749625947944E-2</v>
      </c>
      <c r="L7788" s="8">
        <f t="shared" si="1211"/>
        <v>8.7827165530315013E-2</v>
      </c>
      <c r="M7788" s="8">
        <f t="shared" si="1206"/>
        <v>8.7182993188228738E-2</v>
      </c>
      <c r="P7788">
        <v>7786</v>
      </c>
      <c r="Q7788" s="8">
        <f t="shared" si="1212"/>
        <v>8.5769063495972436E-2</v>
      </c>
      <c r="R7788" s="8">
        <f t="shared" si="1212"/>
        <v>8.3898749625947941E-2</v>
      </c>
      <c r="S7788" s="8">
        <f t="shared" si="1212"/>
        <v>8.482716553031501E-2</v>
      </c>
      <c r="T7788" s="8">
        <f t="shared" si="1207"/>
        <v>8.4182993188228736E-2</v>
      </c>
      <c r="W7788">
        <v>7786</v>
      </c>
      <c r="X7788" s="4">
        <f t="shared" si="1205"/>
        <v>8.9415630150314895E-2</v>
      </c>
      <c r="Y7788" s="4">
        <f t="shared" si="1214"/>
        <v>8.8452472505509264E-2</v>
      </c>
      <c r="Z7788" s="4">
        <f t="shared" si="1215"/>
        <v>8.7793524398263684E-2</v>
      </c>
    </row>
    <row r="7789" spans="1:26" x14ac:dyDescent="0.25">
      <c r="A7789" s="16">
        <f t="shared" si="1213"/>
        <v>51322</v>
      </c>
      <c r="B7789">
        <f>+'[2]Ejercicio 1'!E8006</f>
        <v>7787</v>
      </c>
      <c r="C7789" s="5">
        <v>8.7269345640269461E-2</v>
      </c>
      <c r="D7789" s="4">
        <f t="shared" si="1208"/>
        <v>8.5399019848193036E-2</v>
      </c>
      <c r="E7789" s="6">
        <f t="shared" si="1209"/>
        <v>8.6327441649248438E-2</v>
      </c>
      <c r="F7789" s="7">
        <f t="shared" si="1210"/>
        <v>8.5683265211301388E-2</v>
      </c>
      <c r="I7789" s="10">
        <v>7787</v>
      </c>
      <c r="J7789" s="8">
        <f t="shared" si="1211"/>
        <v>8.8769345640269462E-2</v>
      </c>
      <c r="K7789" s="8">
        <f t="shared" si="1211"/>
        <v>8.6899019848193038E-2</v>
      </c>
      <c r="L7789" s="8">
        <f t="shared" si="1211"/>
        <v>8.7827441649248439E-2</v>
      </c>
      <c r="M7789" s="8">
        <f t="shared" si="1206"/>
        <v>8.7183265211301389E-2</v>
      </c>
      <c r="P7789">
        <v>7787</v>
      </c>
      <c r="Q7789" s="8">
        <f t="shared" si="1212"/>
        <v>8.5769345640269459E-2</v>
      </c>
      <c r="R7789" s="8">
        <f t="shared" si="1212"/>
        <v>8.3899019848193035E-2</v>
      </c>
      <c r="S7789" s="8">
        <f t="shared" si="1212"/>
        <v>8.4827441649248436E-2</v>
      </c>
      <c r="T7789" s="8">
        <f t="shared" si="1207"/>
        <v>8.4183265211301386E-2</v>
      </c>
      <c r="W7789">
        <v>7787</v>
      </c>
      <c r="X7789" s="4">
        <f t="shared" si="1205"/>
        <v>8.9416194735530849E-2</v>
      </c>
      <c r="Y7789" s="4">
        <f t="shared" si="1214"/>
        <v>8.8453024745006478E-2</v>
      </c>
      <c r="Z7789" s="4">
        <f t="shared" si="1215"/>
        <v>8.7794068245599419E-2</v>
      </c>
    </row>
    <row r="7790" spans="1:26" x14ac:dyDescent="0.25">
      <c r="A7790" s="16">
        <f t="shared" si="1213"/>
        <v>51323</v>
      </c>
      <c r="B7790">
        <f>+'[2]Ejercicio 1'!E8007</f>
        <v>7788</v>
      </c>
      <c r="C7790" s="5">
        <v>8.726962778456647E-2</v>
      </c>
      <c r="D7790" s="4">
        <f t="shared" si="1208"/>
        <v>8.539929007040141E-2</v>
      </c>
      <c r="E7790" s="6">
        <f t="shared" si="1209"/>
        <v>8.632771776816342E-2</v>
      </c>
      <c r="F7790" s="7">
        <f t="shared" si="1210"/>
        <v>8.5683537234342619E-2</v>
      </c>
      <c r="I7790" s="10">
        <v>7788</v>
      </c>
      <c r="J7790" s="8">
        <f t="shared" si="1211"/>
        <v>8.8769627784566471E-2</v>
      </c>
      <c r="K7790" s="8">
        <f t="shared" si="1211"/>
        <v>8.6899290070401411E-2</v>
      </c>
      <c r="L7790" s="8">
        <f t="shared" si="1211"/>
        <v>8.7827717768163421E-2</v>
      </c>
      <c r="M7790" s="8">
        <f t="shared" si="1206"/>
        <v>8.718353723434262E-2</v>
      </c>
      <c r="P7790">
        <v>7788</v>
      </c>
      <c r="Q7790" s="8">
        <f t="shared" si="1212"/>
        <v>8.5769627784566468E-2</v>
      </c>
      <c r="R7790" s="8">
        <f t="shared" si="1212"/>
        <v>8.3899290070401408E-2</v>
      </c>
      <c r="S7790" s="8">
        <f t="shared" si="1212"/>
        <v>8.4827717768163419E-2</v>
      </c>
      <c r="T7790" s="8">
        <f t="shared" si="1207"/>
        <v>8.4183537234342617E-2</v>
      </c>
      <c r="W7790">
        <v>7788</v>
      </c>
      <c r="X7790" s="4">
        <f t="shared" si="1205"/>
        <v>8.9416759320785438E-2</v>
      </c>
      <c r="Y7790" s="4">
        <f t="shared" si="1214"/>
        <v>8.8453576984541454E-2</v>
      </c>
      <c r="Z7790" s="4">
        <f t="shared" si="1215"/>
        <v>8.7794612092852373E-2</v>
      </c>
    </row>
    <row r="7791" spans="1:26" x14ac:dyDescent="0.25">
      <c r="A7791" s="16">
        <f t="shared" si="1213"/>
        <v>51324</v>
      </c>
      <c r="B7791">
        <f>+'[2]Ejercicio 1'!E8008</f>
        <v>7789</v>
      </c>
      <c r="C7791" s="5">
        <v>8.7269909928863493E-2</v>
      </c>
      <c r="D7791" s="4">
        <f t="shared" si="1208"/>
        <v>8.539956029257284E-2</v>
      </c>
      <c r="E7791" s="6">
        <f t="shared" si="1209"/>
        <v>8.6327993887059085E-2</v>
      </c>
      <c r="F7791" s="7">
        <f t="shared" si="1210"/>
        <v>8.5683809257352445E-2</v>
      </c>
      <c r="I7791" s="10">
        <v>7789</v>
      </c>
      <c r="J7791" s="8">
        <f t="shared" si="1211"/>
        <v>8.8769909928863494E-2</v>
      </c>
      <c r="K7791" s="8">
        <f t="shared" si="1211"/>
        <v>8.6899560292572842E-2</v>
      </c>
      <c r="L7791" s="8">
        <f t="shared" si="1211"/>
        <v>8.7827993887059086E-2</v>
      </c>
      <c r="M7791" s="8">
        <f t="shared" si="1206"/>
        <v>8.7183809257352446E-2</v>
      </c>
      <c r="P7791">
        <v>7789</v>
      </c>
      <c r="Q7791" s="8">
        <f t="shared" si="1212"/>
        <v>8.5769909928863491E-2</v>
      </c>
      <c r="R7791" s="8">
        <f t="shared" si="1212"/>
        <v>8.3899560292572839E-2</v>
      </c>
      <c r="S7791" s="8">
        <f t="shared" si="1212"/>
        <v>8.4827993887059083E-2</v>
      </c>
      <c r="T7791" s="8">
        <f t="shared" si="1207"/>
        <v>8.4183809257352443E-2</v>
      </c>
      <c r="W7791">
        <v>7789</v>
      </c>
      <c r="X7791" s="4">
        <f t="shared" si="1205"/>
        <v>8.9417323906078233E-2</v>
      </c>
      <c r="Y7791" s="4">
        <f t="shared" si="1214"/>
        <v>8.8454129223963118E-2</v>
      </c>
      <c r="Z7791" s="4">
        <f t="shared" si="1215"/>
        <v>8.7795155939220312E-2</v>
      </c>
    </row>
    <row r="7792" spans="1:26" x14ac:dyDescent="0.25">
      <c r="A7792" s="16">
        <f t="shared" si="1213"/>
        <v>51325</v>
      </c>
      <c r="B7792">
        <f>+'[2]Ejercicio 1'!E8009</f>
        <v>7790</v>
      </c>
      <c r="C7792" s="5">
        <v>8.7270192073160516E-2</v>
      </c>
      <c r="D7792" s="4">
        <f t="shared" si="1208"/>
        <v>8.539983051470755E-2</v>
      </c>
      <c r="E7792" s="6">
        <f t="shared" si="1209"/>
        <v>8.6328270005936306E-2</v>
      </c>
      <c r="F7792" s="7">
        <f t="shared" si="1210"/>
        <v>8.568408128032802E-2</v>
      </c>
      <c r="I7792" s="10">
        <v>7790</v>
      </c>
      <c r="J7792" s="8">
        <f t="shared" si="1211"/>
        <v>8.8770192073160517E-2</v>
      </c>
      <c r="K7792" s="8">
        <f t="shared" si="1211"/>
        <v>8.6899830514707552E-2</v>
      </c>
      <c r="L7792" s="8">
        <f t="shared" si="1211"/>
        <v>8.7828270005936307E-2</v>
      </c>
      <c r="M7792" s="8">
        <f t="shared" si="1206"/>
        <v>8.7184081280328021E-2</v>
      </c>
      <c r="P7792">
        <v>7790</v>
      </c>
      <c r="Q7792" s="8">
        <f t="shared" si="1212"/>
        <v>8.5770192073160514E-2</v>
      </c>
      <c r="R7792" s="8">
        <f t="shared" si="1212"/>
        <v>8.3899830514707549E-2</v>
      </c>
      <c r="S7792" s="8">
        <f t="shared" si="1212"/>
        <v>8.4828270005936304E-2</v>
      </c>
      <c r="T7792" s="8">
        <f t="shared" si="1207"/>
        <v>8.4184081280328019E-2</v>
      </c>
      <c r="W7792">
        <v>7790</v>
      </c>
      <c r="X7792" s="4">
        <f t="shared" si="1205"/>
        <v>8.9417888491410566E-2</v>
      </c>
      <c r="Y7792" s="4">
        <f t="shared" si="1214"/>
        <v>8.8454681463347881E-2</v>
      </c>
      <c r="Z7792" s="4">
        <f t="shared" si="1215"/>
        <v>8.779569978549974E-2</v>
      </c>
    </row>
    <row r="7793" spans="1:26" x14ac:dyDescent="0.25">
      <c r="A7793" s="16">
        <f t="shared" si="1213"/>
        <v>51326</v>
      </c>
      <c r="B7793">
        <f>+'[2]Ejercicio 1'!E8010</f>
        <v>7791</v>
      </c>
      <c r="C7793" s="5">
        <v>8.7270474217457539E-2</v>
      </c>
      <c r="D7793" s="4">
        <f t="shared" si="1208"/>
        <v>8.540010073680511E-2</v>
      </c>
      <c r="E7793" s="6">
        <f t="shared" si="1209"/>
        <v>8.6328546124794181E-2</v>
      </c>
      <c r="F7793" s="7">
        <f t="shared" si="1210"/>
        <v>8.5684353303275049E-2</v>
      </c>
      <c r="I7793" s="10">
        <v>7791</v>
      </c>
      <c r="J7793" s="8">
        <f t="shared" si="1211"/>
        <v>8.877047421745754E-2</v>
      </c>
      <c r="K7793" s="8">
        <f t="shared" si="1211"/>
        <v>8.6900100736805111E-2</v>
      </c>
      <c r="L7793" s="8">
        <f t="shared" si="1211"/>
        <v>8.7828546124794182E-2</v>
      </c>
      <c r="M7793" s="8">
        <f t="shared" si="1206"/>
        <v>8.718435330327505E-2</v>
      </c>
      <c r="P7793">
        <v>7791</v>
      </c>
      <c r="Q7793" s="8">
        <f t="shared" si="1212"/>
        <v>8.5770474217457537E-2</v>
      </c>
      <c r="R7793" s="8">
        <f t="shared" si="1212"/>
        <v>8.3900100736805108E-2</v>
      </c>
      <c r="S7793" s="8">
        <f t="shared" si="1212"/>
        <v>8.482854612479418E-2</v>
      </c>
      <c r="T7793" s="8">
        <f t="shared" si="1207"/>
        <v>8.4184353303275047E-2</v>
      </c>
      <c r="W7793">
        <v>7791</v>
      </c>
      <c r="X7793" s="4">
        <f t="shared" si="1205"/>
        <v>8.9418453076780674E-2</v>
      </c>
      <c r="Y7793" s="4">
        <f t="shared" si="1214"/>
        <v>8.8455233702695771E-2</v>
      </c>
      <c r="Z7793" s="4">
        <f t="shared" si="1215"/>
        <v>8.7796243632484339E-2</v>
      </c>
    </row>
    <row r="7794" spans="1:26" x14ac:dyDescent="0.25">
      <c r="A7794" s="16">
        <f t="shared" si="1213"/>
        <v>51327</v>
      </c>
      <c r="B7794">
        <f>+'[2]Ejercicio 1'!E8011</f>
        <v>7792</v>
      </c>
      <c r="C7794" s="5">
        <v>8.7270756361754562E-2</v>
      </c>
      <c r="D7794" s="4">
        <f t="shared" si="1208"/>
        <v>8.540037095886574E-2</v>
      </c>
      <c r="E7794" s="6">
        <f t="shared" si="1209"/>
        <v>8.6328822243632752E-2</v>
      </c>
      <c r="F7794" s="7">
        <f t="shared" si="1210"/>
        <v>8.5684625326190672E-2</v>
      </c>
      <c r="I7794" s="10">
        <v>7792</v>
      </c>
      <c r="J7794" s="8">
        <f t="shared" si="1211"/>
        <v>8.8770756361754563E-2</v>
      </c>
      <c r="K7794" s="8">
        <f t="shared" si="1211"/>
        <v>8.6900370958865741E-2</v>
      </c>
      <c r="L7794" s="8">
        <f t="shared" si="1211"/>
        <v>8.7828822243632754E-2</v>
      </c>
      <c r="M7794" s="8">
        <f t="shared" si="1206"/>
        <v>8.7184625326190673E-2</v>
      </c>
      <c r="P7794">
        <v>7792</v>
      </c>
      <c r="Q7794" s="8">
        <f t="shared" si="1212"/>
        <v>8.577075636175456E-2</v>
      </c>
      <c r="R7794" s="8">
        <f t="shared" si="1212"/>
        <v>8.3900370958865739E-2</v>
      </c>
      <c r="S7794" s="8">
        <f t="shared" si="1212"/>
        <v>8.4828822243632751E-2</v>
      </c>
      <c r="T7794" s="8">
        <f t="shared" si="1207"/>
        <v>8.4184625326190671E-2</v>
      </c>
      <c r="W7794">
        <v>7792</v>
      </c>
      <c r="X7794" s="4">
        <f t="shared" si="1205"/>
        <v>8.9419017662188988E-2</v>
      </c>
      <c r="Y7794" s="4">
        <f t="shared" si="1214"/>
        <v>8.8455785942004109E-2</v>
      </c>
      <c r="Z7794" s="4">
        <f t="shared" si="1215"/>
        <v>8.7796787479380425E-2</v>
      </c>
    </row>
    <row r="7795" spans="1:26" x14ac:dyDescent="0.25">
      <c r="A7795" s="16">
        <f t="shared" si="1213"/>
        <v>51328</v>
      </c>
      <c r="B7795">
        <f>+'[2]Ejercicio 1'!E8012</f>
        <v>7793</v>
      </c>
      <c r="C7795" s="5">
        <v>8.7271038506051585E-2</v>
      </c>
      <c r="D7795" s="4">
        <f t="shared" si="1208"/>
        <v>8.5400641180889428E-2</v>
      </c>
      <c r="E7795" s="6">
        <f t="shared" si="1209"/>
        <v>8.6329098362452866E-2</v>
      </c>
      <c r="F7795" s="7">
        <f t="shared" si="1210"/>
        <v>8.568489734907489E-2</v>
      </c>
      <c r="I7795" s="10">
        <v>7793</v>
      </c>
      <c r="J7795" s="8">
        <f t="shared" si="1211"/>
        <v>8.8771038506051586E-2</v>
      </c>
      <c r="K7795" s="8">
        <f t="shared" si="1211"/>
        <v>8.6900641180889429E-2</v>
      </c>
      <c r="L7795" s="8">
        <f t="shared" si="1211"/>
        <v>8.7829098362452868E-2</v>
      </c>
      <c r="M7795" s="8">
        <f t="shared" si="1206"/>
        <v>8.7184897349074891E-2</v>
      </c>
      <c r="P7795">
        <v>7793</v>
      </c>
      <c r="Q7795" s="8">
        <f t="shared" si="1212"/>
        <v>8.5771038506051583E-2</v>
      </c>
      <c r="R7795" s="8">
        <f t="shared" si="1212"/>
        <v>8.3900641180889426E-2</v>
      </c>
      <c r="S7795" s="8">
        <f t="shared" si="1212"/>
        <v>8.4829098362452865E-2</v>
      </c>
      <c r="T7795" s="8">
        <f t="shared" si="1207"/>
        <v>8.4184897349074889E-2</v>
      </c>
      <c r="W7795">
        <v>7793</v>
      </c>
      <c r="X7795" s="4">
        <f t="shared" si="1205"/>
        <v>8.9419582247636395E-2</v>
      </c>
      <c r="Y7795" s="4">
        <f t="shared" si="1214"/>
        <v>8.8456338181200023E-2</v>
      </c>
      <c r="Z7795" s="4">
        <f t="shared" si="1215"/>
        <v>8.7797331326185155E-2</v>
      </c>
    </row>
    <row r="7796" spans="1:26" x14ac:dyDescent="0.25">
      <c r="A7796" s="16">
        <f t="shared" si="1213"/>
        <v>51329</v>
      </c>
      <c r="B7796">
        <f>+'[2]Ejercicio 1'!E8013</f>
        <v>7794</v>
      </c>
      <c r="C7796" s="5">
        <v>8.7271320650348608E-2</v>
      </c>
      <c r="D7796" s="4">
        <f t="shared" si="1208"/>
        <v>8.5400911402876187E-2</v>
      </c>
      <c r="E7796" s="6">
        <f t="shared" si="1209"/>
        <v>8.6329374481254537E-2</v>
      </c>
      <c r="F7796" s="7">
        <f t="shared" si="1210"/>
        <v>8.5685169371924844E-2</v>
      </c>
      <c r="I7796" s="10">
        <v>7794</v>
      </c>
      <c r="J7796" s="8">
        <f t="shared" si="1211"/>
        <v>8.8771320650348609E-2</v>
      </c>
      <c r="K7796" s="8">
        <f t="shared" si="1211"/>
        <v>8.6900911402876188E-2</v>
      </c>
      <c r="L7796" s="8">
        <f t="shared" si="1211"/>
        <v>8.7829374481254538E-2</v>
      </c>
      <c r="M7796" s="8">
        <f t="shared" si="1206"/>
        <v>8.7185169371924845E-2</v>
      </c>
      <c r="P7796">
        <v>7794</v>
      </c>
      <c r="Q7796" s="8">
        <f t="shared" si="1212"/>
        <v>8.5771320650348606E-2</v>
      </c>
      <c r="R7796" s="8">
        <f t="shared" si="1212"/>
        <v>8.3900911402876185E-2</v>
      </c>
      <c r="S7796" s="8">
        <f t="shared" si="1212"/>
        <v>8.4829374481254535E-2</v>
      </c>
      <c r="T7796" s="8">
        <f t="shared" si="1207"/>
        <v>8.4185169371924842E-2</v>
      </c>
      <c r="W7796">
        <v>7794</v>
      </c>
      <c r="X7796" s="4">
        <f t="shared" si="1205"/>
        <v>8.9420146833121564E-2</v>
      </c>
      <c r="Y7796" s="4">
        <f t="shared" si="1214"/>
        <v>8.8456890420509249E-2</v>
      </c>
      <c r="Z7796" s="4">
        <f t="shared" si="1215"/>
        <v>8.7797875172110587E-2</v>
      </c>
    </row>
    <row r="7797" spans="1:26" x14ac:dyDescent="0.25">
      <c r="A7797" s="16">
        <f t="shared" si="1213"/>
        <v>51330</v>
      </c>
      <c r="B7797">
        <f>+'[2]Ejercicio 1'!E8014</f>
        <v>7795</v>
      </c>
      <c r="C7797" s="5">
        <v>8.7271602794645617E-2</v>
      </c>
      <c r="D7797" s="4">
        <f t="shared" si="1208"/>
        <v>8.5401181624826419E-2</v>
      </c>
      <c r="E7797" s="6">
        <f t="shared" si="1209"/>
        <v>8.6329650600036875E-2</v>
      </c>
      <c r="F7797" s="7">
        <f t="shared" si="1210"/>
        <v>8.5685441394746251E-2</v>
      </c>
      <c r="I7797" s="10">
        <v>7795</v>
      </c>
      <c r="J7797" s="8">
        <f t="shared" si="1211"/>
        <v>8.8771602794645618E-2</v>
      </c>
      <c r="K7797" s="8">
        <f t="shared" si="1211"/>
        <v>8.6901181624826421E-2</v>
      </c>
      <c r="L7797" s="8">
        <f t="shared" si="1211"/>
        <v>8.7829650600036877E-2</v>
      </c>
      <c r="M7797" s="8">
        <f t="shared" si="1206"/>
        <v>8.7185441394746252E-2</v>
      </c>
      <c r="P7797">
        <v>7795</v>
      </c>
      <c r="Q7797" s="8">
        <f t="shared" si="1212"/>
        <v>8.5771602794645616E-2</v>
      </c>
      <c r="R7797" s="8">
        <f t="shared" si="1212"/>
        <v>8.3901181624826418E-2</v>
      </c>
      <c r="S7797" s="8">
        <f t="shared" si="1212"/>
        <v>8.4829650600036874E-2</v>
      </c>
      <c r="T7797" s="8">
        <f t="shared" si="1207"/>
        <v>8.4185441394746249E-2</v>
      </c>
      <c r="W7797">
        <v>7795</v>
      </c>
      <c r="X7797" s="4">
        <f t="shared" si="1205"/>
        <v>8.9420711418627383E-2</v>
      </c>
      <c r="Y7797" s="4">
        <f t="shared" si="1214"/>
        <v>8.8457442659704288E-2</v>
      </c>
      <c r="Z7797" s="4">
        <f t="shared" si="1215"/>
        <v>8.7798419018741178E-2</v>
      </c>
    </row>
    <row r="7798" spans="1:26" x14ac:dyDescent="0.25">
      <c r="A7798" s="16">
        <f t="shared" si="1213"/>
        <v>51331</v>
      </c>
      <c r="B7798">
        <f>+'[2]Ejercicio 1'!E8015</f>
        <v>7796</v>
      </c>
      <c r="C7798" s="5">
        <v>8.727188493894264E-2</v>
      </c>
      <c r="D7798" s="4">
        <f t="shared" si="1208"/>
        <v>8.5401451846739307E-2</v>
      </c>
      <c r="E7798" s="6">
        <f t="shared" si="1209"/>
        <v>8.6329926718801658E-2</v>
      </c>
      <c r="F7798" s="7">
        <f t="shared" si="1210"/>
        <v>8.5685713417536266E-2</v>
      </c>
      <c r="I7798" s="10">
        <v>7796</v>
      </c>
      <c r="J7798" s="8">
        <f t="shared" si="1211"/>
        <v>8.8771884938942641E-2</v>
      </c>
      <c r="K7798" s="8">
        <f t="shared" si="1211"/>
        <v>8.6901451846739308E-2</v>
      </c>
      <c r="L7798" s="8">
        <f t="shared" si="1211"/>
        <v>8.782992671880166E-2</v>
      </c>
      <c r="M7798" s="8">
        <f t="shared" si="1206"/>
        <v>8.7185713417536267E-2</v>
      </c>
      <c r="P7798">
        <v>7796</v>
      </c>
      <c r="Q7798" s="8">
        <f t="shared" si="1212"/>
        <v>8.5771884938942639E-2</v>
      </c>
      <c r="R7798" s="8">
        <f t="shared" si="1212"/>
        <v>8.3901451846739306E-2</v>
      </c>
      <c r="S7798" s="8">
        <f t="shared" si="1212"/>
        <v>8.4829926718801657E-2</v>
      </c>
      <c r="T7798" s="8">
        <f t="shared" si="1207"/>
        <v>8.4185713417536265E-2</v>
      </c>
      <c r="W7798">
        <v>7796</v>
      </c>
      <c r="X7798" s="4">
        <f t="shared" si="1205"/>
        <v>8.9421276004208752E-2</v>
      </c>
      <c r="Y7798" s="4">
        <f t="shared" si="1214"/>
        <v>8.8457994898937964E-2</v>
      </c>
      <c r="Z7798" s="4">
        <f t="shared" si="1215"/>
        <v>8.7798962865280411E-2</v>
      </c>
    </row>
    <row r="7799" spans="1:26" x14ac:dyDescent="0.25">
      <c r="A7799" s="16">
        <f t="shared" si="1213"/>
        <v>51332</v>
      </c>
      <c r="B7799">
        <f>+'[2]Ejercicio 1'!E8016</f>
        <v>7797</v>
      </c>
      <c r="C7799" s="5">
        <v>8.7272167083239663E-2</v>
      </c>
      <c r="D7799" s="4">
        <f t="shared" si="1208"/>
        <v>8.540172206861546E-2</v>
      </c>
      <c r="E7799" s="6">
        <f t="shared" si="1209"/>
        <v>8.6330202837546222E-2</v>
      </c>
      <c r="F7799" s="7">
        <f t="shared" si="1210"/>
        <v>8.5685985440292017E-2</v>
      </c>
      <c r="I7799" s="10">
        <v>7797</v>
      </c>
      <c r="J7799" s="8">
        <f t="shared" si="1211"/>
        <v>8.8772167083239664E-2</v>
      </c>
      <c r="K7799" s="8">
        <f t="shared" si="1211"/>
        <v>8.6901722068615461E-2</v>
      </c>
      <c r="L7799" s="8">
        <f t="shared" si="1211"/>
        <v>8.7830202837546223E-2</v>
      </c>
      <c r="M7799" s="8">
        <f t="shared" si="1206"/>
        <v>8.7185985440292019E-2</v>
      </c>
      <c r="P7799">
        <v>7797</v>
      </c>
      <c r="Q7799" s="8">
        <f t="shared" si="1212"/>
        <v>8.5772167083239662E-2</v>
      </c>
      <c r="R7799" s="8">
        <f t="shared" si="1212"/>
        <v>8.3901722068615459E-2</v>
      </c>
      <c r="S7799" s="8">
        <f t="shared" si="1212"/>
        <v>8.483020283754622E-2</v>
      </c>
      <c r="T7799" s="8">
        <f t="shared" si="1207"/>
        <v>8.4185985440292016E-2</v>
      </c>
      <c r="W7799">
        <v>7797</v>
      </c>
      <c r="X7799" s="4">
        <f t="shared" si="1205"/>
        <v>8.942184058980944E-2</v>
      </c>
      <c r="Y7799" s="4">
        <f t="shared" si="1214"/>
        <v>8.8458547138057453E-2</v>
      </c>
      <c r="Z7799" s="4">
        <f t="shared" si="1215"/>
        <v>8.7799506710146691E-2</v>
      </c>
    </row>
    <row r="7800" spans="1:26" x14ac:dyDescent="0.25">
      <c r="A7800" s="16">
        <f t="shared" si="1213"/>
        <v>51333</v>
      </c>
      <c r="B7800">
        <f>+'[2]Ejercicio 1'!E8017</f>
        <v>7798</v>
      </c>
      <c r="C7800" s="5">
        <v>8.7272449227536686E-2</v>
      </c>
      <c r="D7800" s="4">
        <f t="shared" si="1208"/>
        <v>8.5401992290454476E-2</v>
      </c>
      <c r="E7800" s="6">
        <f t="shared" si="1209"/>
        <v>8.6330478956272355E-2</v>
      </c>
      <c r="F7800" s="7">
        <f t="shared" si="1210"/>
        <v>8.5686257463019208E-2</v>
      </c>
      <c r="I7800" s="10">
        <v>7798</v>
      </c>
      <c r="J7800" s="8">
        <f t="shared" si="1211"/>
        <v>8.8772449227536687E-2</v>
      </c>
      <c r="K7800" s="8">
        <f t="shared" si="1211"/>
        <v>8.6901992290454477E-2</v>
      </c>
      <c r="L7800" s="8">
        <f t="shared" si="1211"/>
        <v>8.7830478956272356E-2</v>
      </c>
      <c r="M7800" s="8">
        <f t="shared" si="1206"/>
        <v>8.7186257463019209E-2</v>
      </c>
      <c r="P7800">
        <v>7798</v>
      </c>
      <c r="Q7800" s="8">
        <f t="shared" si="1212"/>
        <v>8.5772449227536685E-2</v>
      </c>
      <c r="R7800" s="8">
        <f t="shared" si="1212"/>
        <v>8.3901992290454475E-2</v>
      </c>
      <c r="S7800" s="8">
        <f t="shared" si="1212"/>
        <v>8.4830478956272354E-2</v>
      </c>
      <c r="T7800" s="8">
        <f t="shared" si="1207"/>
        <v>8.4186257463019207E-2</v>
      </c>
      <c r="W7800">
        <v>7798</v>
      </c>
      <c r="X7800" s="4">
        <f t="shared" si="1205"/>
        <v>8.9422405175449221E-2</v>
      </c>
      <c r="Y7800" s="4">
        <f t="shared" si="1214"/>
        <v>8.8459099377140055E-2</v>
      </c>
      <c r="Z7800" s="4">
        <f t="shared" si="1215"/>
        <v>8.7800050556511786E-2</v>
      </c>
    </row>
    <row r="7801" spans="1:26" x14ac:dyDescent="0.25">
      <c r="A7801" s="16">
        <f t="shared" si="1213"/>
        <v>51334</v>
      </c>
      <c r="B7801">
        <f>+'[2]Ejercicio 1'!E8018</f>
        <v>7799</v>
      </c>
      <c r="C7801" s="5">
        <v>8.7272731371833709E-2</v>
      </c>
      <c r="D7801" s="4">
        <f t="shared" si="1208"/>
        <v>8.5402262512256757E-2</v>
      </c>
      <c r="E7801" s="6">
        <f t="shared" si="1209"/>
        <v>8.6330755074979157E-2</v>
      </c>
      <c r="F7801" s="7">
        <f t="shared" si="1210"/>
        <v>8.5686529485715007E-2</v>
      </c>
      <c r="I7801" s="10">
        <v>7799</v>
      </c>
      <c r="J7801" s="8">
        <f t="shared" si="1211"/>
        <v>8.877273137183371E-2</v>
      </c>
      <c r="K7801" s="8">
        <f t="shared" si="1211"/>
        <v>8.6902262512256759E-2</v>
      </c>
      <c r="L7801" s="8">
        <f t="shared" si="1211"/>
        <v>8.7830755074979158E-2</v>
      </c>
      <c r="M7801" s="8">
        <f t="shared" si="1206"/>
        <v>8.7186529485715009E-2</v>
      </c>
      <c r="P7801">
        <v>7799</v>
      </c>
      <c r="Q7801" s="8">
        <f t="shared" si="1212"/>
        <v>8.5772731371833708E-2</v>
      </c>
      <c r="R7801" s="8">
        <f t="shared" si="1212"/>
        <v>8.3902262512256756E-2</v>
      </c>
      <c r="S7801" s="8">
        <f t="shared" si="1212"/>
        <v>8.4830755074979156E-2</v>
      </c>
      <c r="T7801" s="8">
        <f t="shared" si="1207"/>
        <v>8.4186529485715006E-2</v>
      </c>
      <c r="W7801">
        <v>7799</v>
      </c>
      <c r="X7801" s="4">
        <f t="shared" si="1205"/>
        <v>8.9422969761127208E-2</v>
      </c>
      <c r="Y7801" s="4">
        <f t="shared" si="1214"/>
        <v>8.8459651616184867E-2</v>
      </c>
      <c r="Z7801" s="4">
        <f t="shared" si="1215"/>
        <v>8.7800594402785509E-2</v>
      </c>
    </row>
    <row r="7802" spans="1:26" x14ac:dyDescent="0.25">
      <c r="A7802" s="16">
        <f t="shared" si="1213"/>
        <v>51335</v>
      </c>
      <c r="B7802">
        <f>+'[2]Ejercicio 1'!E8019</f>
        <v>7800</v>
      </c>
      <c r="C7802" s="5">
        <v>8.7273013516130732E-2</v>
      </c>
      <c r="D7802" s="4">
        <f t="shared" si="1208"/>
        <v>8.540253273402211E-2</v>
      </c>
      <c r="E7802" s="6">
        <f t="shared" si="1209"/>
        <v>8.6331031193667501E-2</v>
      </c>
      <c r="F7802" s="7">
        <f t="shared" si="1210"/>
        <v>8.5686801508376556E-2</v>
      </c>
      <c r="I7802" s="10">
        <v>7800</v>
      </c>
      <c r="J7802" s="8">
        <f t="shared" si="1211"/>
        <v>8.8773013516130733E-2</v>
      </c>
      <c r="K7802" s="8">
        <f t="shared" si="1211"/>
        <v>8.6902532734022112E-2</v>
      </c>
      <c r="L7802" s="8">
        <f t="shared" si="1211"/>
        <v>8.7831031193667503E-2</v>
      </c>
      <c r="M7802" s="8">
        <f t="shared" si="1206"/>
        <v>8.7186801508376557E-2</v>
      </c>
      <c r="P7802">
        <v>7800</v>
      </c>
      <c r="Q7802" s="8">
        <f t="shared" si="1212"/>
        <v>8.5773013516130731E-2</v>
      </c>
      <c r="R7802" s="8">
        <f t="shared" si="1212"/>
        <v>8.3902532734022109E-2</v>
      </c>
      <c r="S7802" s="8">
        <f t="shared" si="1212"/>
        <v>8.48310311936675E-2</v>
      </c>
      <c r="T7802" s="8">
        <f t="shared" si="1207"/>
        <v>8.4186801508376555E-2</v>
      </c>
      <c r="W7802">
        <v>7800</v>
      </c>
      <c r="X7802" s="4">
        <f t="shared" ref="X7802:X7865" si="1216">Tasa_Fwd(C7620,B7620,C7802,B7802,182)</f>
        <v>8.9423534346825845E-2</v>
      </c>
      <c r="Y7802" s="4">
        <f t="shared" si="1214"/>
        <v>8.8460203855191044E-2</v>
      </c>
      <c r="Z7802" s="4">
        <f t="shared" si="1215"/>
        <v>8.7801138248177091E-2</v>
      </c>
    </row>
    <row r="7803" spans="1:26" x14ac:dyDescent="0.25">
      <c r="A7803" s="16">
        <f t="shared" si="1213"/>
        <v>51336</v>
      </c>
      <c r="B7803">
        <f>+'[2]Ejercicio 1'!E8020</f>
        <v>7801</v>
      </c>
      <c r="C7803" s="5">
        <v>8.7273295660427755E-2</v>
      </c>
      <c r="D7803" s="4">
        <f t="shared" si="1208"/>
        <v>8.5402802955750728E-2</v>
      </c>
      <c r="E7803" s="6">
        <f t="shared" si="1209"/>
        <v>8.6331307312337416E-2</v>
      </c>
      <c r="F7803" s="7">
        <f t="shared" si="1210"/>
        <v>8.5687073531009544E-2</v>
      </c>
      <c r="I7803" s="10">
        <v>7801</v>
      </c>
      <c r="J7803" s="8">
        <f t="shared" si="1211"/>
        <v>8.8773295660427756E-2</v>
      </c>
      <c r="K7803" s="8">
        <f t="shared" si="1211"/>
        <v>8.690280295575073E-2</v>
      </c>
      <c r="L7803" s="8">
        <f t="shared" si="1211"/>
        <v>8.7831307312337417E-2</v>
      </c>
      <c r="M7803" s="8">
        <f t="shared" si="1206"/>
        <v>8.7187073531009546E-2</v>
      </c>
      <c r="P7803">
        <v>7801</v>
      </c>
      <c r="Q7803" s="8">
        <f t="shared" si="1212"/>
        <v>8.5773295660427754E-2</v>
      </c>
      <c r="R7803" s="8">
        <f t="shared" si="1212"/>
        <v>8.3902802955750727E-2</v>
      </c>
      <c r="S7803" s="8">
        <f t="shared" si="1212"/>
        <v>8.4831307312337415E-2</v>
      </c>
      <c r="T7803" s="8">
        <f t="shared" si="1207"/>
        <v>8.4187073531009543E-2</v>
      </c>
      <c r="W7803">
        <v>7801</v>
      </c>
      <c r="X7803" s="4">
        <f t="shared" si="1216"/>
        <v>8.9424098932599574E-2</v>
      </c>
      <c r="Y7803" s="4">
        <f t="shared" si="1214"/>
        <v>8.8460756094234982E-2</v>
      </c>
      <c r="Z7803" s="4">
        <f t="shared" si="1215"/>
        <v>8.7801682094276676E-2</v>
      </c>
    </row>
    <row r="7804" spans="1:26" x14ac:dyDescent="0.25">
      <c r="A7804" s="16">
        <f t="shared" si="1213"/>
        <v>51337</v>
      </c>
      <c r="B7804">
        <f>+'[2]Ejercicio 1'!E8021</f>
        <v>7802</v>
      </c>
      <c r="C7804" s="5">
        <v>8.7273577804724764E-2</v>
      </c>
      <c r="D7804" s="4">
        <f t="shared" si="1208"/>
        <v>8.540307317744221E-2</v>
      </c>
      <c r="E7804" s="6">
        <f t="shared" si="1209"/>
        <v>8.6331583430987999E-2</v>
      </c>
      <c r="F7804" s="7">
        <f t="shared" si="1210"/>
        <v>8.5687345553608268E-2</v>
      </c>
      <c r="I7804" s="10">
        <v>7802</v>
      </c>
      <c r="J7804" s="8">
        <f t="shared" si="1211"/>
        <v>8.8773577804724765E-2</v>
      </c>
      <c r="K7804" s="8">
        <f t="shared" si="1211"/>
        <v>8.6903073177442211E-2</v>
      </c>
      <c r="L7804" s="8">
        <f t="shared" si="1211"/>
        <v>8.7831583430988E-2</v>
      </c>
      <c r="M7804" s="8">
        <f t="shared" si="1206"/>
        <v>8.718734555360827E-2</v>
      </c>
      <c r="P7804">
        <v>7802</v>
      </c>
      <c r="Q7804" s="8">
        <f t="shared" si="1212"/>
        <v>8.5773577804724763E-2</v>
      </c>
      <c r="R7804" s="8">
        <f t="shared" si="1212"/>
        <v>8.3903073177442208E-2</v>
      </c>
      <c r="S7804" s="8">
        <f t="shared" si="1212"/>
        <v>8.4831583430987997E-2</v>
      </c>
      <c r="T7804" s="8">
        <f t="shared" si="1207"/>
        <v>8.4187345553608267E-2</v>
      </c>
      <c r="W7804">
        <v>7802</v>
      </c>
      <c r="X7804" s="4">
        <f t="shared" si="1216"/>
        <v>8.942466351839308E-2</v>
      </c>
      <c r="Y7804" s="4">
        <f t="shared" si="1214"/>
        <v>8.8461308333166497E-2</v>
      </c>
      <c r="Z7804" s="4">
        <f t="shared" si="1215"/>
        <v>8.7802225940284903E-2</v>
      </c>
    </row>
    <row r="7805" spans="1:26" x14ac:dyDescent="0.25">
      <c r="A7805" s="16">
        <f t="shared" si="1213"/>
        <v>51338</v>
      </c>
      <c r="B7805">
        <f>+'[2]Ejercicio 1'!E8022</f>
        <v>7803</v>
      </c>
      <c r="C7805" s="5">
        <v>8.7273859949021787E-2</v>
      </c>
      <c r="D7805" s="4">
        <f t="shared" si="1208"/>
        <v>8.5403343399096762E-2</v>
      </c>
      <c r="E7805" s="6">
        <f t="shared" si="1209"/>
        <v>8.633185954961925E-2</v>
      </c>
      <c r="F7805" s="7">
        <f t="shared" si="1210"/>
        <v>8.568761757617846E-2</v>
      </c>
      <c r="I7805" s="10">
        <v>7803</v>
      </c>
      <c r="J7805" s="8">
        <f t="shared" si="1211"/>
        <v>8.8773859949021788E-2</v>
      </c>
      <c r="K7805" s="8">
        <f t="shared" si="1211"/>
        <v>8.6903343399096764E-2</v>
      </c>
      <c r="L7805" s="8">
        <f t="shared" si="1211"/>
        <v>8.7831859549619251E-2</v>
      </c>
      <c r="M7805" s="8">
        <f t="shared" si="1206"/>
        <v>8.7187617576178461E-2</v>
      </c>
      <c r="P7805">
        <v>7803</v>
      </c>
      <c r="Q7805" s="8">
        <f t="shared" si="1212"/>
        <v>8.5773859949021786E-2</v>
      </c>
      <c r="R7805" s="8">
        <f t="shared" si="1212"/>
        <v>8.3903343399096761E-2</v>
      </c>
      <c r="S7805" s="8">
        <f t="shared" si="1212"/>
        <v>8.4831859549619248E-2</v>
      </c>
      <c r="T7805" s="8">
        <f t="shared" si="1207"/>
        <v>8.4187617576178458E-2</v>
      </c>
      <c r="W7805">
        <v>7803</v>
      </c>
      <c r="X7805" s="4">
        <f t="shared" si="1216"/>
        <v>8.9425228104225235E-2</v>
      </c>
      <c r="Y7805" s="4">
        <f t="shared" si="1214"/>
        <v>8.8461860571985559E-2</v>
      </c>
      <c r="Z7805" s="4">
        <f t="shared" si="1215"/>
        <v>8.7802769785413834E-2</v>
      </c>
    </row>
    <row r="7806" spans="1:26" x14ac:dyDescent="0.25">
      <c r="A7806" s="16">
        <f t="shared" si="1213"/>
        <v>51339</v>
      </c>
      <c r="B7806">
        <f>+'[2]Ejercicio 1'!E8023</f>
        <v>7804</v>
      </c>
      <c r="C7806" s="5">
        <v>8.727414209331881E-2</v>
      </c>
      <c r="D7806" s="4">
        <f t="shared" si="1208"/>
        <v>8.5403613620714372E-2</v>
      </c>
      <c r="E7806" s="6">
        <f t="shared" si="1209"/>
        <v>8.6332135668232057E-2</v>
      </c>
      <c r="F7806" s="7">
        <f t="shared" si="1210"/>
        <v>8.5687889598714387E-2</v>
      </c>
      <c r="I7806" s="10">
        <v>7804</v>
      </c>
      <c r="J7806" s="8">
        <f t="shared" si="1211"/>
        <v>8.8774142093318811E-2</v>
      </c>
      <c r="K7806" s="8">
        <f t="shared" si="1211"/>
        <v>8.6903613620714373E-2</v>
      </c>
      <c r="L7806" s="8">
        <f t="shared" si="1211"/>
        <v>8.7832135668232059E-2</v>
      </c>
      <c r="M7806" s="8">
        <f t="shared" si="1206"/>
        <v>8.7187889598714388E-2</v>
      </c>
      <c r="P7806">
        <v>7804</v>
      </c>
      <c r="Q7806" s="8">
        <f t="shared" si="1212"/>
        <v>8.5774142093318809E-2</v>
      </c>
      <c r="R7806" s="8">
        <f t="shared" si="1212"/>
        <v>8.3903613620714371E-2</v>
      </c>
      <c r="S7806" s="8">
        <f t="shared" si="1212"/>
        <v>8.4832135668232056E-2</v>
      </c>
      <c r="T7806" s="8">
        <f t="shared" si="1207"/>
        <v>8.4187889598714385E-2</v>
      </c>
      <c r="W7806">
        <v>7804</v>
      </c>
      <c r="X7806" s="4">
        <f t="shared" si="1216"/>
        <v>8.9425792690096026E-2</v>
      </c>
      <c r="Y7806" s="4">
        <f t="shared" si="1214"/>
        <v>8.8462412810842411E-2</v>
      </c>
      <c r="Z7806" s="4">
        <f t="shared" si="1215"/>
        <v>8.7803313630451407E-2</v>
      </c>
    </row>
    <row r="7807" spans="1:26" x14ac:dyDescent="0.25">
      <c r="A7807" s="16">
        <f t="shared" si="1213"/>
        <v>51340</v>
      </c>
      <c r="B7807">
        <f>+'[2]Ejercicio 1'!E8024</f>
        <v>7805</v>
      </c>
      <c r="C7807" s="5">
        <v>8.7274424237615833E-2</v>
      </c>
      <c r="D7807" s="4">
        <f t="shared" si="1208"/>
        <v>8.5403883842295039E-2</v>
      </c>
      <c r="E7807" s="6">
        <f t="shared" si="1209"/>
        <v>8.6332411786825547E-2</v>
      </c>
      <c r="F7807" s="7">
        <f t="shared" si="1210"/>
        <v>8.5688161621221753E-2</v>
      </c>
      <c r="I7807" s="10">
        <v>7805</v>
      </c>
      <c r="J7807" s="8">
        <f t="shared" si="1211"/>
        <v>8.8774424237615834E-2</v>
      </c>
      <c r="K7807" s="8">
        <f t="shared" si="1211"/>
        <v>8.690388384229504E-2</v>
      </c>
      <c r="L7807" s="8">
        <f t="shared" si="1211"/>
        <v>8.7832411786825548E-2</v>
      </c>
      <c r="M7807" s="8">
        <f t="shared" si="1206"/>
        <v>8.7188161621221755E-2</v>
      </c>
      <c r="P7807">
        <v>7805</v>
      </c>
      <c r="Q7807" s="8">
        <f t="shared" si="1212"/>
        <v>8.5774424237615832E-2</v>
      </c>
      <c r="R7807" s="8">
        <f t="shared" si="1212"/>
        <v>8.3903883842295038E-2</v>
      </c>
      <c r="S7807" s="8">
        <f t="shared" si="1212"/>
        <v>8.4832411786825546E-2</v>
      </c>
      <c r="T7807" s="8">
        <f t="shared" si="1207"/>
        <v>8.4188161621221752E-2</v>
      </c>
      <c r="W7807">
        <v>7805</v>
      </c>
      <c r="X7807" s="4">
        <f t="shared" si="1216"/>
        <v>8.9426357275986593E-2</v>
      </c>
      <c r="Y7807" s="4">
        <f t="shared" si="1214"/>
        <v>8.8462965049659725E-2</v>
      </c>
      <c r="Z7807" s="4">
        <f t="shared" si="1215"/>
        <v>8.7803857476987782E-2</v>
      </c>
    </row>
    <row r="7808" spans="1:26" x14ac:dyDescent="0.25">
      <c r="A7808" s="16">
        <f t="shared" si="1213"/>
        <v>51341</v>
      </c>
      <c r="B7808">
        <f>+'[2]Ejercicio 1'!E8025</f>
        <v>7806</v>
      </c>
      <c r="C7808" s="5">
        <v>8.7274706381912856E-2</v>
      </c>
      <c r="D7808" s="4">
        <f t="shared" si="1208"/>
        <v>8.5404154063839194E-2</v>
      </c>
      <c r="E7808" s="6">
        <f t="shared" si="1209"/>
        <v>8.6332687905401453E-2</v>
      </c>
      <c r="F7808" s="7">
        <f t="shared" si="1210"/>
        <v>8.5688433643697728E-2</v>
      </c>
      <c r="I7808" s="10">
        <v>7806</v>
      </c>
      <c r="J7808" s="8">
        <f t="shared" si="1211"/>
        <v>8.8774706381912857E-2</v>
      </c>
      <c r="K7808" s="8">
        <f t="shared" si="1211"/>
        <v>8.6904154063839195E-2</v>
      </c>
      <c r="L7808" s="8">
        <f t="shared" si="1211"/>
        <v>8.7832687905401455E-2</v>
      </c>
      <c r="M7808" s="8">
        <f t="shared" si="1206"/>
        <v>8.718843364369773E-2</v>
      </c>
      <c r="P7808">
        <v>7806</v>
      </c>
      <c r="Q7808" s="8">
        <f t="shared" si="1212"/>
        <v>8.5774706381912855E-2</v>
      </c>
      <c r="R7808" s="8">
        <f t="shared" si="1212"/>
        <v>8.3904154063839193E-2</v>
      </c>
      <c r="S7808" s="8">
        <f t="shared" si="1212"/>
        <v>8.4832687905401452E-2</v>
      </c>
      <c r="T7808" s="8">
        <f t="shared" si="1207"/>
        <v>8.4188433643697727E-2</v>
      </c>
      <c r="W7808">
        <v>7806</v>
      </c>
      <c r="X7808" s="4">
        <f t="shared" si="1216"/>
        <v>8.942692186195271E-2</v>
      </c>
      <c r="Y7808" s="4">
        <f t="shared" si="1214"/>
        <v>8.8463517288514801E-2</v>
      </c>
      <c r="Z7808" s="4">
        <f t="shared" si="1215"/>
        <v>8.7804401322642001E-2</v>
      </c>
    </row>
    <row r="7809" spans="1:26" x14ac:dyDescent="0.25">
      <c r="A7809" s="16">
        <f t="shared" si="1213"/>
        <v>51342</v>
      </c>
      <c r="B7809">
        <f>+'[2]Ejercicio 1'!E8026</f>
        <v>7807</v>
      </c>
      <c r="C7809" s="5">
        <v>8.7274988526209879E-2</v>
      </c>
      <c r="D7809" s="4">
        <f t="shared" si="1208"/>
        <v>8.5404424285346198E-2</v>
      </c>
      <c r="E7809" s="6">
        <f t="shared" si="1209"/>
        <v>8.6332964023957168E-2</v>
      </c>
      <c r="F7809" s="7">
        <f t="shared" si="1210"/>
        <v>8.5688705666139439E-2</v>
      </c>
      <c r="I7809" s="10">
        <v>7807</v>
      </c>
      <c r="J7809" s="8">
        <f t="shared" si="1211"/>
        <v>8.877498852620988E-2</v>
      </c>
      <c r="K7809" s="8">
        <f t="shared" si="1211"/>
        <v>8.6904424285346199E-2</v>
      </c>
      <c r="L7809" s="8">
        <f t="shared" si="1211"/>
        <v>8.7832964023957169E-2</v>
      </c>
      <c r="M7809" s="8">
        <f t="shared" si="1206"/>
        <v>8.7188705666139441E-2</v>
      </c>
      <c r="P7809">
        <v>7807</v>
      </c>
      <c r="Q7809" s="8">
        <f t="shared" si="1212"/>
        <v>8.5774988526209878E-2</v>
      </c>
      <c r="R7809" s="8">
        <f t="shared" si="1212"/>
        <v>8.3904424285346196E-2</v>
      </c>
      <c r="S7809" s="8">
        <f t="shared" si="1212"/>
        <v>8.4832964023957166E-2</v>
      </c>
      <c r="T7809" s="8">
        <f t="shared" si="1207"/>
        <v>8.4188705666139438E-2</v>
      </c>
      <c r="W7809">
        <v>7807</v>
      </c>
      <c r="X7809" s="4">
        <f t="shared" si="1216"/>
        <v>8.942748644793902E-2</v>
      </c>
      <c r="Y7809" s="4">
        <f t="shared" si="1214"/>
        <v>8.8464069527181902E-2</v>
      </c>
      <c r="Z7809" s="4">
        <f t="shared" si="1215"/>
        <v>8.7804945167414078E-2</v>
      </c>
    </row>
    <row r="7810" spans="1:26" x14ac:dyDescent="0.25">
      <c r="A7810" s="16">
        <f t="shared" si="1213"/>
        <v>51343</v>
      </c>
      <c r="B7810">
        <f>+'[2]Ejercicio 1'!E8027</f>
        <v>7808</v>
      </c>
      <c r="C7810" s="5">
        <v>8.7275270670506888E-2</v>
      </c>
      <c r="D7810" s="4">
        <f t="shared" si="1208"/>
        <v>8.5404694506816078E-2</v>
      </c>
      <c r="E7810" s="6">
        <f t="shared" si="1209"/>
        <v>8.6333240142495313E-2</v>
      </c>
      <c r="F7810" s="7">
        <f t="shared" si="1210"/>
        <v>8.5688977688552617E-2</v>
      </c>
      <c r="I7810" s="10">
        <v>7808</v>
      </c>
      <c r="J7810" s="8">
        <f t="shared" si="1211"/>
        <v>8.8775270670506889E-2</v>
      </c>
      <c r="K7810" s="8">
        <f t="shared" si="1211"/>
        <v>8.690469450681608E-2</v>
      </c>
      <c r="L7810" s="8">
        <f t="shared" si="1211"/>
        <v>8.7833240142495314E-2</v>
      </c>
      <c r="M7810" s="8">
        <f t="shared" si="1211"/>
        <v>8.7188977688552619E-2</v>
      </c>
      <c r="P7810">
        <v>7808</v>
      </c>
      <c r="Q7810" s="8">
        <f t="shared" si="1212"/>
        <v>8.5775270670506887E-2</v>
      </c>
      <c r="R7810" s="8">
        <f t="shared" si="1212"/>
        <v>8.3904694506816077E-2</v>
      </c>
      <c r="S7810" s="8">
        <f t="shared" si="1212"/>
        <v>8.4833240142495311E-2</v>
      </c>
      <c r="T7810" s="8">
        <f t="shared" si="1212"/>
        <v>8.4188977688552616E-2</v>
      </c>
      <c r="W7810">
        <v>7808</v>
      </c>
      <c r="X7810" s="4">
        <f t="shared" si="1216"/>
        <v>8.9428051033963549E-2</v>
      </c>
      <c r="Y7810" s="4">
        <f t="shared" si="1214"/>
        <v>8.846462176596144E-2</v>
      </c>
      <c r="Z7810" s="4">
        <f t="shared" si="1215"/>
        <v>8.7805489012894158E-2</v>
      </c>
    </row>
    <row r="7811" spans="1:26" x14ac:dyDescent="0.25">
      <c r="A7811" s="16">
        <f t="shared" si="1213"/>
        <v>51344</v>
      </c>
      <c r="B7811">
        <f>+'[2]Ejercicio 1'!E8028</f>
        <v>7809</v>
      </c>
      <c r="C7811" s="5">
        <v>8.7275552814803911E-2</v>
      </c>
      <c r="D7811" s="4">
        <f t="shared" ref="D7811:D7874" si="1217">+LN((1+C7811*182/360)^(360/182))</f>
        <v>8.5404964728249211E-2</v>
      </c>
      <c r="E7811" s="6">
        <f t="shared" ref="E7811:E7874" si="1218">Equivalencia_Tasas(C7811,182,91)</f>
        <v>8.6333516261013252E-2</v>
      </c>
      <c r="F7811" s="7">
        <f t="shared" ref="F7811:F7874" si="1219">Equivalencia_Tasas(C7811,182,28)</f>
        <v>8.5689249710931517E-2</v>
      </c>
      <c r="I7811" s="10">
        <v>7809</v>
      </c>
      <c r="J7811" s="8">
        <f t="shared" ref="J7811:M7874" si="1220">C7811+$O$1</f>
        <v>8.8775552814803912E-2</v>
      </c>
      <c r="K7811" s="8">
        <f t="shared" si="1220"/>
        <v>8.6904964728249212E-2</v>
      </c>
      <c r="L7811" s="8">
        <f t="shared" si="1220"/>
        <v>8.7833516261013253E-2</v>
      </c>
      <c r="M7811" s="8">
        <f t="shared" si="1220"/>
        <v>8.7189249710931518E-2</v>
      </c>
      <c r="P7811">
        <v>7809</v>
      </c>
      <c r="Q7811" s="8">
        <f t="shared" ref="Q7811:T7874" si="1221">C7811-$O$1</f>
        <v>8.577555281480391E-2</v>
      </c>
      <c r="R7811" s="8">
        <f t="shared" si="1221"/>
        <v>8.3904964728249209E-2</v>
      </c>
      <c r="S7811" s="8">
        <f t="shared" si="1221"/>
        <v>8.483351626101325E-2</v>
      </c>
      <c r="T7811" s="8">
        <f t="shared" si="1221"/>
        <v>8.4189249710931516E-2</v>
      </c>
      <c r="W7811">
        <v>7809</v>
      </c>
      <c r="X7811" s="4">
        <f t="shared" si="1216"/>
        <v>8.9428615620026727E-2</v>
      </c>
      <c r="Y7811" s="4">
        <f t="shared" si="1214"/>
        <v>8.8465174004627667E-2</v>
      </c>
      <c r="Z7811" s="4">
        <f t="shared" si="1215"/>
        <v>8.780603285748638E-2</v>
      </c>
    </row>
    <row r="7812" spans="1:26" x14ac:dyDescent="0.25">
      <c r="A7812" s="16">
        <f t="shared" si="1213"/>
        <v>51345</v>
      </c>
      <c r="B7812">
        <f>+'[2]Ejercicio 1'!E8029</f>
        <v>7810</v>
      </c>
      <c r="C7812" s="5">
        <v>8.7275834959100934E-2</v>
      </c>
      <c r="D7812" s="4">
        <f t="shared" si="1217"/>
        <v>8.540523494964522E-2</v>
      </c>
      <c r="E7812" s="6">
        <f t="shared" si="1218"/>
        <v>8.6333792379512747E-2</v>
      </c>
      <c r="F7812" s="7">
        <f t="shared" si="1219"/>
        <v>8.5689521733281884E-2</v>
      </c>
      <c r="I7812" s="10">
        <v>7810</v>
      </c>
      <c r="J7812" s="8">
        <f t="shared" si="1220"/>
        <v>8.8775834959100935E-2</v>
      </c>
      <c r="K7812" s="8">
        <f t="shared" si="1220"/>
        <v>8.6905234949645221E-2</v>
      </c>
      <c r="L7812" s="8">
        <f t="shared" si="1220"/>
        <v>8.7833792379512748E-2</v>
      </c>
      <c r="M7812" s="8">
        <f t="shared" si="1220"/>
        <v>8.7189521733281886E-2</v>
      </c>
      <c r="P7812">
        <v>7810</v>
      </c>
      <c r="Q7812" s="8">
        <f t="shared" si="1221"/>
        <v>8.5775834959100933E-2</v>
      </c>
      <c r="R7812" s="8">
        <f t="shared" si="1221"/>
        <v>8.3905234949645219E-2</v>
      </c>
      <c r="S7812" s="8">
        <f t="shared" si="1221"/>
        <v>8.4833792379512746E-2</v>
      </c>
      <c r="T7812" s="8">
        <f t="shared" si="1221"/>
        <v>8.4189521733281883E-2</v>
      </c>
      <c r="W7812">
        <v>7810</v>
      </c>
      <c r="X7812" s="4">
        <f t="shared" si="1216"/>
        <v>8.9429180206128542E-2</v>
      </c>
      <c r="Y7812" s="4">
        <f t="shared" si="1214"/>
        <v>8.8465726243257006E-2</v>
      </c>
      <c r="Z7812" s="4">
        <f t="shared" si="1215"/>
        <v>8.7806576702789449E-2</v>
      </c>
    </row>
    <row r="7813" spans="1:26" x14ac:dyDescent="0.25">
      <c r="A7813" s="16">
        <f t="shared" ref="A7813:A7876" si="1222">+A7812+1</f>
        <v>51346</v>
      </c>
      <c r="B7813">
        <f>+'[2]Ejercicio 1'!E8030</f>
        <v>7811</v>
      </c>
      <c r="C7813" s="5">
        <v>8.7276117103397957E-2</v>
      </c>
      <c r="D7813" s="4">
        <f t="shared" si="1217"/>
        <v>8.5405505171004897E-2</v>
      </c>
      <c r="E7813" s="6">
        <f t="shared" si="1218"/>
        <v>8.6334068497993799E-2</v>
      </c>
      <c r="F7813" s="7">
        <f t="shared" si="1219"/>
        <v>8.5689793755597973E-2</v>
      </c>
      <c r="I7813" s="10">
        <v>7811</v>
      </c>
      <c r="J7813" s="8">
        <f t="shared" si="1220"/>
        <v>8.8776117103397958E-2</v>
      </c>
      <c r="K7813" s="8">
        <f t="shared" si="1220"/>
        <v>8.6905505171004899E-2</v>
      </c>
      <c r="L7813" s="8">
        <f t="shared" si="1220"/>
        <v>8.78340684979938E-2</v>
      </c>
      <c r="M7813" s="8">
        <f t="shared" si="1220"/>
        <v>8.7189793755597975E-2</v>
      </c>
      <c r="P7813">
        <v>7811</v>
      </c>
      <c r="Q7813" s="8">
        <f t="shared" si="1221"/>
        <v>8.5776117103397956E-2</v>
      </c>
      <c r="R7813" s="8">
        <f t="shared" si="1221"/>
        <v>8.3905505171004896E-2</v>
      </c>
      <c r="S7813" s="8">
        <f t="shared" si="1221"/>
        <v>8.4834068497993798E-2</v>
      </c>
      <c r="T7813" s="8">
        <f t="shared" si="1221"/>
        <v>8.4189793755597972E-2</v>
      </c>
      <c r="W7813">
        <v>7811</v>
      </c>
      <c r="X7813" s="4">
        <f t="shared" si="1216"/>
        <v>8.942974479226859E-2</v>
      </c>
      <c r="Y7813" s="4">
        <f t="shared" si="1214"/>
        <v>8.8466278481849445E-2</v>
      </c>
      <c r="Z7813" s="4">
        <f t="shared" si="1215"/>
        <v>8.7807120547207518E-2</v>
      </c>
    </row>
    <row r="7814" spans="1:26" x14ac:dyDescent="0.25">
      <c r="A7814" s="16">
        <f t="shared" si="1222"/>
        <v>51347</v>
      </c>
      <c r="B7814">
        <f>+'[2]Ejercicio 1'!E8031</f>
        <v>7812</v>
      </c>
      <c r="C7814" s="5">
        <v>8.727639924769498E-2</v>
      </c>
      <c r="D7814" s="4">
        <f t="shared" si="1217"/>
        <v>8.5405775392327229E-2</v>
      </c>
      <c r="E7814" s="6">
        <f t="shared" si="1218"/>
        <v>8.6334344616456393E-2</v>
      </c>
      <c r="F7814" s="7">
        <f t="shared" si="1219"/>
        <v>8.569006577788553E-2</v>
      </c>
      <c r="I7814" s="10">
        <v>7812</v>
      </c>
      <c r="J7814" s="8">
        <f t="shared" si="1220"/>
        <v>8.8776399247694981E-2</v>
      </c>
      <c r="K7814" s="8">
        <f t="shared" si="1220"/>
        <v>8.6905775392327231E-2</v>
      </c>
      <c r="L7814" s="8">
        <f t="shared" si="1220"/>
        <v>8.7834344616456395E-2</v>
      </c>
      <c r="M7814" s="8">
        <f t="shared" si="1220"/>
        <v>8.7190065777885531E-2</v>
      </c>
      <c r="P7814">
        <v>7812</v>
      </c>
      <c r="Q7814" s="8">
        <f t="shared" si="1221"/>
        <v>8.5776399247694979E-2</v>
      </c>
      <c r="R7814" s="8">
        <f t="shared" si="1221"/>
        <v>8.3905775392327228E-2</v>
      </c>
      <c r="S7814" s="8">
        <f t="shared" si="1221"/>
        <v>8.4834344616456392E-2</v>
      </c>
      <c r="T7814" s="8">
        <f t="shared" si="1221"/>
        <v>8.4190065777885528E-2</v>
      </c>
      <c r="W7814">
        <v>7812</v>
      </c>
      <c r="X7814" s="4">
        <f t="shared" si="1216"/>
        <v>8.9430309378447717E-2</v>
      </c>
      <c r="Y7814" s="4">
        <f t="shared" si="1214"/>
        <v>8.8466830720477896E-2</v>
      </c>
      <c r="Z7814" s="4">
        <f t="shared" si="1215"/>
        <v>8.7807664392330745E-2</v>
      </c>
    </row>
    <row r="7815" spans="1:26" x14ac:dyDescent="0.25">
      <c r="A7815" s="16">
        <f t="shared" si="1222"/>
        <v>51348</v>
      </c>
      <c r="B7815">
        <f>+'[2]Ejercicio 1'!E8032</f>
        <v>7813</v>
      </c>
      <c r="C7815" s="5">
        <v>8.7276681391992003E-2</v>
      </c>
      <c r="D7815" s="4">
        <f t="shared" si="1217"/>
        <v>8.5406045613612619E-2</v>
      </c>
      <c r="E7815" s="6">
        <f t="shared" si="1218"/>
        <v>8.6334620734898795E-2</v>
      </c>
      <c r="F7815" s="7">
        <f t="shared" si="1219"/>
        <v>8.5690337800138822E-2</v>
      </c>
      <c r="I7815" s="10">
        <v>7813</v>
      </c>
      <c r="J7815" s="8">
        <f t="shared" si="1220"/>
        <v>8.8776681391992004E-2</v>
      </c>
      <c r="K7815" s="8">
        <f t="shared" si="1220"/>
        <v>8.690604561361262E-2</v>
      </c>
      <c r="L7815" s="8">
        <f t="shared" si="1220"/>
        <v>8.7834620734898797E-2</v>
      </c>
      <c r="M7815" s="8">
        <f t="shared" si="1220"/>
        <v>8.7190337800138823E-2</v>
      </c>
      <c r="P7815">
        <v>7813</v>
      </c>
      <c r="Q7815" s="8">
        <f t="shared" si="1221"/>
        <v>8.5776681391992002E-2</v>
      </c>
      <c r="R7815" s="8">
        <f t="shared" si="1221"/>
        <v>8.3906045613612618E-2</v>
      </c>
      <c r="S7815" s="8">
        <f t="shared" si="1221"/>
        <v>8.4834620734898794E-2</v>
      </c>
      <c r="T7815" s="8">
        <f t="shared" si="1221"/>
        <v>8.419033780013882E-2</v>
      </c>
      <c r="W7815">
        <v>7813</v>
      </c>
      <c r="X7815" s="4">
        <f t="shared" si="1216"/>
        <v>8.9430873964664606E-2</v>
      </c>
      <c r="Y7815" s="4">
        <f t="shared" si="1214"/>
        <v>8.8467382958918359E-2</v>
      </c>
      <c r="Z7815" s="4">
        <f t="shared" si="1215"/>
        <v>8.7808208236568958E-2</v>
      </c>
    </row>
    <row r="7816" spans="1:26" x14ac:dyDescent="0.25">
      <c r="A7816" s="16">
        <f t="shared" si="1222"/>
        <v>51349</v>
      </c>
      <c r="B7816">
        <f>+'[2]Ejercicio 1'!E8033</f>
        <v>7814</v>
      </c>
      <c r="C7816" s="5">
        <v>8.7276963536289026E-2</v>
      </c>
      <c r="D7816" s="4">
        <f t="shared" si="1217"/>
        <v>8.5406315834861093E-2</v>
      </c>
      <c r="E7816" s="6">
        <f t="shared" si="1218"/>
        <v>8.6334896853323614E-2</v>
      </c>
      <c r="F7816" s="7">
        <f t="shared" si="1219"/>
        <v>8.5690609822360722E-2</v>
      </c>
      <c r="I7816" s="10">
        <v>7814</v>
      </c>
      <c r="J7816" s="8">
        <f t="shared" si="1220"/>
        <v>8.8776963536289027E-2</v>
      </c>
      <c r="K7816" s="8">
        <f t="shared" si="1220"/>
        <v>8.6906315834861095E-2</v>
      </c>
      <c r="L7816" s="8">
        <f t="shared" si="1220"/>
        <v>8.7834896853323616E-2</v>
      </c>
      <c r="M7816" s="8">
        <f t="shared" si="1220"/>
        <v>8.7190609822360723E-2</v>
      </c>
      <c r="P7816">
        <v>7814</v>
      </c>
      <c r="Q7816" s="8">
        <f t="shared" si="1221"/>
        <v>8.5776963536289025E-2</v>
      </c>
      <c r="R7816" s="8">
        <f t="shared" si="1221"/>
        <v>8.3906315834861092E-2</v>
      </c>
      <c r="S7816" s="8">
        <f t="shared" si="1221"/>
        <v>8.4834896853323613E-2</v>
      </c>
      <c r="T7816" s="8">
        <f t="shared" si="1221"/>
        <v>8.4190609822360721E-2</v>
      </c>
      <c r="W7816">
        <v>7814</v>
      </c>
      <c r="X7816" s="4">
        <f t="shared" si="1216"/>
        <v>8.9431438550920159E-2</v>
      </c>
      <c r="Y7816" s="4">
        <f t="shared" si="1214"/>
        <v>8.8467935197471273E-2</v>
      </c>
      <c r="Z7816" s="4">
        <f t="shared" si="1215"/>
        <v>8.7808752081512328E-2</v>
      </c>
    </row>
    <row r="7817" spans="1:26" x14ac:dyDescent="0.25">
      <c r="A7817" s="16">
        <f t="shared" si="1222"/>
        <v>51350</v>
      </c>
      <c r="B7817">
        <f>+'[2]Ejercicio 1'!E8034</f>
        <v>7815</v>
      </c>
      <c r="C7817" s="5">
        <v>8.7277245680586035E-2</v>
      </c>
      <c r="D7817" s="4">
        <f t="shared" si="1217"/>
        <v>8.5406586056072625E-2</v>
      </c>
      <c r="E7817" s="6">
        <f t="shared" si="1218"/>
        <v>8.6335172971728241E-2</v>
      </c>
      <c r="F7817" s="7">
        <f t="shared" si="1219"/>
        <v>8.5690881844554062E-2</v>
      </c>
      <c r="I7817" s="10">
        <v>7815</v>
      </c>
      <c r="J7817" s="8">
        <f t="shared" si="1220"/>
        <v>8.8777245680586037E-2</v>
      </c>
      <c r="K7817" s="8">
        <f t="shared" si="1220"/>
        <v>8.6906586056072627E-2</v>
      </c>
      <c r="L7817" s="8">
        <f t="shared" si="1220"/>
        <v>8.7835172971728243E-2</v>
      </c>
      <c r="M7817" s="8">
        <f t="shared" si="1220"/>
        <v>8.7190881844554063E-2</v>
      </c>
      <c r="P7817">
        <v>7815</v>
      </c>
      <c r="Q7817" s="8">
        <f t="shared" si="1221"/>
        <v>8.5777245680586034E-2</v>
      </c>
      <c r="R7817" s="8">
        <f t="shared" si="1221"/>
        <v>8.3906586056072624E-2</v>
      </c>
      <c r="S7817" s="8">
        <f t="shared" si="1221"/>
        <v>8.483517297172824E-2</v>
      </c>
      <c r="T7817" s="8">
        <f t="shared" si="1221"/>
        <v>8.4190881844554061E-2</v>
      </c>
      <c r="W7817">
        <v>7815</v>
      </c>
      <c r="X7817" s="4">
        <f t="shared" si="1216"/>
        <v>8.9432003137214361E-2</v>
      </c>
      <c r="Y7817" s="4">
        <f t="shared" si="1214"/>
        <v>8.8468487435837073E-2</v>
      </c>
      <c r="Z7817" s="4">
        <f t="shared" si="1215"/>
        <v>8.7809295926372891E-2</v>
      </c>
    </row>
    <row r="7818" spans="1:26" x14ac:dyDescent="0.25">
      <c r="A7818" s="16">
        <f t="shared" si="1222"/>
        <v>51351</v>
      </c>
      <c r="B7818">
        <f>+'[2]Ejercicio 1'!E8035</f>
        <v>7816</v>
      </c>
      <c r="C7818" s="5">
        <v>8.7277527824883058E-2</v>
      </c>
      <c r="D7818" s="4">
        <f t="shared" si="1217"/>
        <v>8.5406856277247215E-2</v>
      </c>
      <c r="E7818" s="6">
        <f t="shared" si="1218"/>
        <v>8.6335449090115299E-2</v>
      </c>
      <c r="F7818" s="7">
        <f t="shared" si="1219"/>
        <v>8.5691153866713138E-2</v>
      </c>
      <c r="I7818" s="10">
        <v>7816</v>
      </c>
      <c r="J7818" s="8">
        <f t="shared" si="1220"/>
        <v>8.877752782488306E-2</v>
      </c>
      <c r="K7818" s="8">
        <f t="shared" si="1220"/>
        <v>8.6906856277247216E-2</v>
      </c>
      <c r="L7818" s="8">
        <f t="shared" si="1220"/>
        <v>8.78354490901153E-2</v>
      </c>
      <c r="M7818" s="8">
        <f t="shared" si="1220"/>
        <v>8.7191153866713139E-2</v>
      </c>
      <c r="P7818">
        <v>7816</v>
      </c>
      <c r="Q7818" s="8">
        <f t="shared" si="1221"/>
        <v>8.5777527824883057E-2</v>
      </c>
      <c r="R7818" s="8">
        <f t="shared" si="1221"/>
        <v>8.3906856277247213E-2</v>
      </c>
      <c r="S7818" s="8">
        <f t="shared" si="1221"/>
        <v>8.4835449090115297E-2</v>
      </c>
      <c r="T7818" s="8">
        <f t="shared" si="1221"/>
        <v>8.4191153866713136E-2</v>
      </c>
      <c r="W7818">
        <v>7816</v>
      </c>
      <c r="X7818" s="4">
        <f t="shared" si="1216"/>
        <v>8.9432567723528325E-2</v>
      </c>
      <c r="Y7818" s="4">
        <f t="shared" si="1214"/>
        <v>8.8469039674314437E-2</v>
      </c>
      <c r="Z7818" s="4">
        <f t="shared" si="1215"/>
        <v>8.7809839770345607E-2</v>
      </c>
    </row>
    <row r="7819" spans="1:26" x14ac:dyDescent="0.25">
      <c r="A7819" s="16">
        <f t="shared" si="1222"/>
        <v>51352</v>
      </c>
      <c r="B7819">
        <f>+'[2]Ejercicio 1'!E8036</f>
        <v>7817</v>
      </c>
      <c r="C7819" s="5">
        <v>8.7277809969180081E-2</v>
      </c>
      <c r="D7819" s="4">
        <f t="shared" si="1217"/>
        <v>8.5407126498385277E-2</v>
      </c>
      <c r="E7819" s="6">
        <f t="shared" si="1218"/>
        <v>8.6335725208483025E-2</v>
      </c>
      <c r="F7819" s="7">
        <f t="shared" si="1219"/>
        <v>8.5691425888843681E-2</v>
      </c>
      <c r="I7819" s="10">
        <v>7817</v>
      </c>
      <c r="J7819" s="8">
        <f t="shared" si="1220"/>
        <v>8.8777809969180083E-2</v>
      </c>
      <c r="K7819" s="8">
        <f t="shared" si="1220"/>
        <v>8.6907126498385279E-2</v>
      </c>
      <c r="L7819" s="8">
        <f t="shared" si="1220"/>
        <v>8.7835725208483026E-2</v>
      </c>
      <c r="M7819" s="8">
        <f t="shared" si="1220"/>
        <v>8.7191425888843682E-2</v>
      </c>
      <c r="P7819">
        <v>7817</v>
      </c>
      <c r="Q7819" s="8">
        <f t="shared" si="1221"/>
        <v>8.577780996918008E-2</v>
      </c>
      <c r="R7819" s="8">
        <f t="shared" si="1221"/>
        <v>8.3907126498385276E-2</v>
      </c>
      <c r="S7819" s="8">
        <f t="shared" si="1221"/>
        <v>8.4835725208483023E-2</v>
      </c>
      <c r="T7819" s="8">
        <f t="shared" si="1221"/>
        <v>8.419142588884368E-2</v>
      </c>
      <c r="W7819">
        <v>7817</v>
      </c>
      <c r="X7819" s="4">
        <f t="shared" si="1216"/>
        <v>8.9433132309918714E-2</v>
      </c>
      <c r="Y7819" s="4">
        <f t="shared" si="1214"/>
        <v>8.8469591912678489E-2</v>
      </c>
      <c r="Z7819" s="4">
        <f t="shared" si="1215"/>
        <v>8.7810383615026327E-2</v>
      </c>
    </row>
    <row r="7820" spans="1:26" x14ac:dyDescent="0.25">
      <c r="A7820" s="16">
        <f t="shared" si="1222"/>
        <v>51353</v>
      </c>
      <c r="B7820">
        <f>+'[2]Ejercicio 1'!E8037</f>
        <v>7818</v>
      </c>
      <c r="C7820" s="5">
        <v>8.7278092113477104E-2</v>
      </c>
      <c r="D7820" s="4">
        <f t="shared" si="1217"/>
        <v>8.5407396719486217E-2</v>
      </c>
      <c r="E7820" s="6">
        <f t="shared" si="1218"/>
        <v>8.6336001326831432E-2</v>
      </c>
      <c r="F7820" s="7">
        <f t="shared" si="1219"/>
        <v>8.569169791093996E-2</v>
      </c>
      <c r="I7820" s="10">
        <v>7818</v>
      </c>
      <c r="J7820" s="8">
        <f t="shared" si="1220"/>
        <v>8.8778092113477106E-2</v>
      </c>
      <c r="K7820" s="8">
        <f t="shared" si="1220"/>
        <v>8.6907396719486218E-2</v>
      </c>
      <c r="L7820" s="8">
        <f t="shared" si="1220"/>
        <v>8.7836001326831434E-2</v>
      </c>
      <c r="M7820" s="8">
        <f t="shared" si="1220"/>
        <v>8.7191697910939961E-2</v>
      </c>
      <c r="P7820">
        <v>7818</v>
      </c>
      <c r="Q7820" s="8">
        <f t="shared" si="1221"/>
        <v>8.5778092113477103E-2</v>
      </c>
      <c r="R7820" s="8">
        <f t="shared" si="1221"/>
        <v>8.3907396719486216E-2</v>
      </c>
      <c r="S7820" s="8">
        <f t="shared" si="1221"/>
        <v>8.4836001326831431E-2</v>
      </c>
      <c r="T7820" s="8">
        <f t="shared" si="1221"/>
        <v>8.4191697910939958E-2</v>
      </c>
      <c r="W7820">
        <v>7818</v>
      </c>
      <c r="X7820" s="4">
        <f t="shared" si="1216"/>
        <v>8.9433696896328421E-2</v>
      </c>
      <c r="Y7820" s="4">
        <f t="shared" si="1214"/>
        <v>8.8470144151005639E-2</v>
      </c>
      <c r="Z7820" s="4">
        <f t="shared" si="1215"/>
        <v>8.781092745961569E-2</v>
      </c>
    </row>
    <row r="7821" spans="1:26" x14ac:dyDescent="0.25">
      <c r="A7821" s="16">
        <f t="shared" si="1222"/>
        <v>51354</v>
      </c>
      <c r="B7821">
        <f>+'[2]Ejercicio 1'!E8038</f>
        <v>7819</v>
      </c>
      <c r="C7821" s="5">
        <v>8.7278374257774127E-2</v>
      </c>
      <c r="D7821" s="4">
        <f t="shared" si="1217"/>
        <v>8.5407666940550006E-2</v>
      </c>
      <c r="E7821" s="6">
        <f t="shared" si="1218"/>
        <v>8.6336277445161397E-2</v>
      </c>
      <c r="F7821" s="7">
        <f t="shared" si="1219"/>
        <v>8.5691969933004833E-2</v>
      </c>
      <c r="I7821" s="10">
        <v>7819</v>
      </c>
      <c r="J7821" s="8">
        <f t="shared" si="1220"/>
        <v>8.8778374257774129E-2</v>
      </c>
      <c r="K7821" s="8">
        <f t="shared" si="1220"/>
        <v>8.6907666940550007E-2</v>
      </c>
      <c r="L7821" s="8">
        <f t="shared" si="1220"/>
        <v>8.7836277445161398E-2</v>
      </c>
      <c r="M7821" s="8">
        <f t="shared" si="1220"/>
        <v>8.7191969933004834E-2</v>
      </c>
      <c r="P7821">
        <v>7819</v>
      </c>
      <c r="Q7821" s="8">
        <f t="shared" si="1221"/>
        <v>8.5778374257774126E-2</v>
      </c>
      <c r="R7821" s="8">
        <f t="shared" si="1221"/>
        <v>8.3907666940550005E-2</v>
      </c>
      <c r="S7821" s="8">
        <f t="shared" si="1221"/>
        <v>8.4836277445161395E-2</v>
      </c>
      <c r="T7821" s="8">
        <f t="shared" si="1221"/>
        <v>8.4191969933004832E-2</v>
      </c>
      <c r="W7821">
        <v>7819</v>
      </c>
      <c r="X7821" s="4">
        <f t="shared" si="1216"/>
        <v>8.9434261482776348E-2</v>
      </c>
      <c r="Y7821" s="4">
        <f t="shared" si="1214"/>
        <v>8.8470696389295028E-2</v>
      </c>
      <c r="Z7821" s="4">
        <f t="shared" si="1215"/>
        <v>8.7811471303322897E-2</v>
      </c>
    </row>
    <row r="7822" spans="1:26" x14ac:dyDescent="0.25">
      <c r="A7822" s="16">
        <f t="shared" si="1222"/>
        <v>51355</v>
      </c>
      <c r="B7822">
        <f>+'[2]Ejercicio 1'!E8039</f>
        <v>7820</v>
      </c>
      <c r="C7822" s="5">
        <v>8.727865640207115E-2</v>
      </c>
      <c r="D7822" s="4">
        <f t="shared" si="1217"/>
        <v>8.5407937161577061E-2</v>
      </c>
      <c r="E7822" s="6">
        <f t="shared" si="1218"/>
        <v>8.6336553563472904E-2</v>
      </c>
      <c r="F7822" s="7">
        <f t="shared" si="1219"/>
        <v>8.5692241955038301E-2</v>
      </c>
      <c r="I7822" s="10">
        <v>7820</v>
      </c>
      <c r="J7822" s="8">
        <f t="shared" si="1220"/>
        <v>8.8778656402071152E-2</v>
      </c>
      <c r="K7822" s="8">
        <f t="shared" si="1220"/>
        <v>8.6907937161577062E-2</v>
      </c>
      <c r="L7822" s="8">
        <f t="shared" si="1220"/>
        <v>8.7836553563472905E-2</v>
      </c>
      <c r="M7822" s="8">
        <f t="shared" si="1220"/>
        <v>8.7192241955038302E-2</v>
      </c>
      <c r="P7822">
        <v>7820</v>
      </c>
      <c r="Q7822" s="8">
        <f t="shared" si="1221"/>
        <v>8.5778656402071149E-2</v>
      </c>
      <c r="R7822" s="8">
        <f t="shared" si="1221"/>
        <v>8.3907937161577059E-2</v>
      </c>
      <c r="S7822" s="8">
        <f t="shared" si="1221"/>
        <v>8.4836553563472902E-2</v>
      </c>
      <c r="T7822" s="8">
        <f t="shared" si="1221"/>
        <v>8.4192241955038299E-2</v>
      </c>
      <c r="W7822">
        <v>7820</v>
      </c>
      <c r="X7822" s="4">
        <f t="shared" si="1216"/>
        <v>8.9434826069262924E-2</v>
      </c>
      <c r="Y7822" s="4">
        <f t="shared" si="1214"/>
        <v>8.8471248627546642E-2</v>
      </c>
      <c r="Z7822" s="4">
        <f t="shared" si="1215"/>
        <v>8.7812015146941605E-2</v>
      </c>
    </row>
    <row r="7823" spans="1:26" x14ac:dyDescent="0.25">
      <c r="A7823" s="16">
        <f t="shared" si="1222"/>
        <v>51356</v>
      </c>
      <c r="B7823">
        <f>+'[2]Ejercicio 1'!E8040</f>
        <v>7821</v>
      </c>
      <c r="C7823" s="5">
        <v>8.7278938546368173E-2</v>
      </c>
      <c r="D7823" s="4">
        <f t="shared" si="1217"/>
        <v>8.5408207382566978E-2</v>
      </c>
      <c r="E7823" s="6">
        <f t="shared" si="1218"/>
        <v>8.6336829681765093E-2</v>
      </c>
      <c r="F7823" s="7">
        <f t="shared" si="1219"/>
        <v>8.5692513977043222E-2</v>
      </c>
      <c r="I7823" s="10">
        <v>7821</v>
      </c>
      <c r="J7823" s="8">
        <f t="shared" si="1220"/>
        <v>8.8778938546368175E-2</v>
      </c>
      <c r="K7823" s="8">
        <f t="shared" si="1220"/>
        <v>8.6908207382566979E-2</v>
      </c>
      <c r="L7823" s="8">
        <f t="shared" si="1220"/>
        <v>8.7836829681765094E-2</v>
      </c>
      <c r="M7823" s="8">
        <f t="shared" si="1220"/>
        <v>8.7192513977043223E-2</v>
      </c>
      <c r="P7823">
        <v>7821</v>
      </c>
      <c r="Q7823" s="8">
        <f t="shared" si="1221"/>
        <v>8.5778938546368172E-2</v>
      </c>
      <c r="R7823" s="8">
        <f t="shared" si="1221"/>
        <v>8.3908207382566977E-2</v>
      </c>
      <c r="S7823" s="8">
        <f t="shared" si="1221"/>
        <v>8.4836829681765091E-2</v>
      </c>
      <c r="T7823" s="8">
        <f t="shared" si="1221"/>
        <v>8.4192513977043221E-2</v>
      </c>
      <c r="W7823">
        <v>7821</v>
      </c>
      <c r="X7823" s="4">
        <f t="shared" si="1216"/>
        <v>8.9435390655769692E-2</v>
      </c>
      <c r="Y7823" s="4">
        <f t="shared" si="1214"/>
        <v>8.847180086576048E-2</v>
      </c>
      <c r="Z7823" s="4">
        <f t="shared" si="1215"/>
        <v>8.781255899126833E-2</v>
      </c>
    </row>
    <row r="7824" spans="1:26" x14ac:dyDescent="0.25">
      <c r="A7824" s="16">
        <f t="shared" si="1222"/>
        <v>51357</v>
      </c>
      <c r="B7824">
        <f>+'[2]Ejercicio 1'!E8041</f>
        <v>7822</v>
      </c>
      <c r="C7824" s="5">
        <v>8.7279220690665182E-2</v>
      </c>
      <c r="D7824" s="4">
        <f t="shared" si="1217"/>
        <v>8.5408477603520577E-2</v>
      </c>
      <c r="E7824" s="6">
        <f t="shared" si="1218"/>
        <v>8.6337105800038838E-2</v>
      </c>
      <c r="F7824" s="7">
        <f t="shared" si="1219"/>
        <v>8.5692785999013879E-2</v>
      </c>
      <c r="I7824" s="10">
        <v>7822</v>
      </c>
      <c r="J7824" s="8">
        <f t="shared" si="1220"/>
        <v>8.8779220690665184E-2</v>
      </c>
      <c r="K7824" s="8">
        <f t="shared" si="1220"/>
        <v>8.6908477603520579E-2</v>
      </c>
      <c r="L7824" s="8">
        <f t="shared" si="1220"/>
        <v>8.7837105800038839E-2</v>
      </c>
      <c r="M7824" s="8">
        <f t="shared" si="1220"/>
        <v>8.719278599901388E-2</v>
      </c>
      <c r="P7824">
        <v>7822</v>
      </c>
      <c r="Q7824" s="8">
        <f t="shared" si="1221"/>
        <v>8.5779220690665181E-2</v>
      </c>
      <c r="R7824" s="8">
        <f t="shared" si="1221"/>
        <v>8.3908477603520576E-2</v>
      </c>
      <c r="S7824" s="8">
        <f t="shared" si="1221"/>
        <v>8.4837105800038837E-2</v>
      </c>
      <c r="T7824" s="8">
        <f t="shared" si="1221"/>
        <v>8.4192785999013878E-2</v>
      </c>
      <c r="W7824">
        <v>7822</v>
      </c>
      <c r="X7824" s="4">
        <f t="shared" si="1216"/>
        <v>8.9435955242352455E-2</v>
      </c>
      <c r="Y7824" s="4">
        <f t="shared" si="1214"/>
        <v>8.8472353104011206E-2</v>
      </c>
      <c r="Z7824" s="4">
        <f t="shared" si="1215"/>
        <v>8.7813102835506543E-2</v>
      </c>
    </row>
    <row r="7825" spans="1:26" x14ac:dyDescent="0.25">
      <c r="A7825" s="16">
        <f t="shared" si="1222"/>
        <v>51358</v>
      </c>
      <c r="B7825">
        <f>+'[2]Ejercicio 1'!E8042</f>
        <v>7823</v>
      </c>
      <c r="C7825" s="5">
        <v>8.7279502834962205E-2</v>
      </c>
      <c r="D7825" s="4">
        <f t="shared" si="1217"/>
        <v>8.5408747824436831E-2</v>
      </c>
      <c r="E7825" s="6">
        <f t="shared" si="1218"/>
        <v>8.6337381918293252E-2</v>
      </c>
      <c r="F7825" s="7">
        <f t="shared" si="1219"/>
        <v>8.5693058020953145E-2</v>
      </c>
      <c r="I7825" s="10">
        <v>7823</v>
      </c>
      <c r="J7825" s="8">
        <f t="shared" si="1220"/>
        <v>8.8779502834962207E-2</v>
      </c>
      <c r="K7825" s="8">
        <f t="shared" si="1220"/>
        <v>8.6908747824436833E-2</v>
      </c>
      <c r="L7825" s="8">
        <f t="shared" si="1220"/>
        <v>8.7837381918293253E-2</v>
      </c>
      <c r="M7825" s="8">
        <f t="shared" si="1220"/>
        <v>8.7193058020953146E-2</v>
      </c>
      <c r="P7825">
        <v>7823</v>
      </c>
      <c r="Q7825" s="8">
        <f t="shared" si="1221"/>
        <v>8.5779502834962204E-2</v>
      </c>
      <c r="R7825" s="8">
        <f t="shared" si="1221"/>
        <v>8.390874782443683E-2</v>
      </c>
      <c r="S7825" s="8">
        <f t="shared" si="1221"/>
        <v>8.483738191829325E-2</v>
      </c>
      <c r="T7825" s="8">
        <f t="shared" si="1221"/>
        <v>8.4193058020953143E-2</v>
      </c>
      <c r="W7825">
        <v>7823</v>
      </c>
      <c r="X7825" s="4">
        <f t="shared" si="1216"/>
        <v>8.9436519828954536E-2</v>
      </c>
      <c r="Y7825" s="4">
        <f t="shared" si="1214"/>
        <v>8.8472905342149508E-2</v>
      </c>
      <c r="Z7825" s="4">
        <f t="shared" si="1215"/>
        <v>8.7813646678859755E-2</v>
      </c>
    </row>
    <row r="7826" spans="1:26" x14ac:dyDescent="0.25">
      <c r="A7826" s="16">
        <f t="shared" si="1222"/>
        <v>51359</v>
      </c>
      <c r="B7826">
        <f>+'[2]Ejercicio 1'!E8043</f>
        <v>7824</v>
      </c>
      <c r="C7826" s="5">
        <v>8.7279784979259228E-2</v>
      </c>
      <c r="D7826" s="4">
        <f t="shared" si="1217"/>
        <v>8.5409018045316157E-2</v>
      </c>
      <c r="E7826" s="6">
        <f t="shared" si="1218"/>
        <v>8.6337658036528334E-2</v>
      </c>
      <c r="F7826" s="7">
        <f t="shared" si="1219"/>
        <v>8.5693330042863849E-2</v>
      </c>
      <c r="I7826" s="10">
        <v>7824</v>
      </c>
      <c r="J7826" s="8">
        <f t="shared" si="1220"/>
        <v>8.877978497925923E-2</v>
      </c>
      <c r="K7826" s="8">
        <f t="shared" si="1220"/>
        <v>8.6909018045316158E-2</v>
      </c>
      <c r="L7826" s="8">
        <f t="shared" si="1220"/>
        <v>8.7837658036528335E-2</v>
      </c>
      <c r="M7826" s="8">
        <f t="shared" si="1220"/>
        <v>8.7193330042863851E-2</v>
      </c>
      <c r="P7826">
        <v>7824</v>
      </c>
      <c r="Q7826" s="8">
        <f t="shared" si="1221"/>
        <v>8.5779784979259227E-2</v>
      </c>
      <c r="R7826" s="8">
        <f t="shared" si="1221"/>
        <v>8.3909018045316155E-2</v>
      </c>
      <c r="S7826" s="8">
        <f t="shared" si="1221"/>
        <v>8.4837658036528332E-2</v>
      </c>
      <c r="T7826" s="8">
        <f t="shared" si="1221"/>
        <v>8.4193330042863848E-2</v>
      </c>
      <c r="W7826">
        <v>7824</v>
      </c>
      <c r="X7826" s="4">
        <f t="shared" si="1216"/>
        <v>8.943708441559528E-2</v>
      </c>
      <c r="Y7826" s="4">
        <f t="shared" si="1214"/>
        <v>8.8473457580175371E-2</v>
      </c>
      <c r="Z7826" s="4">
        <f t="shared" si="1215"/>
        <v>8.7814190522920957E-2</v>
      </c>
    </row>
    <row r="7827" spans="1:26" x14ac:dyDescent="0.25">
      <c r="A7827" s="16">
        <f t="shared" si="1222"/>
        <v>51360</v>
      </c>
      <c r="B7827">
        <f>+'[2]Ejercicio 1'!E8044</f>
        <v>7825</v>
      </c>
      <c r="C7827" s="5">
        <v>8.7280067123556251E-2</v>
      </c>
      <c r="D7827" s="4">
        <f t="shared" si="1217"/>
        <v>8.540928826615854E-2</v>
      </c>
      <c r="E7827" s="6">
        <f t="shared" si="1218"/>
        <v>8.6337934154744986E-2</v>
      </c>
      <c r="F7827" s="7">
        <f t="shared" si="1219"/>
        <v>8.5693602064740304E-2</v>
      </c>
      <c r="I7827" s="10">
        <v>7825</v>
      </c>
      <c r="J7827" s="8">
        <f t="shared" si="1220"/>
        <v>8.8780067123556253E-2</v>
      </c>
      <c r="K7827" s="8">
        <f t="shared" si="1220"/>
        <v>8.6909288266158541E-2</v>
      </c>
      <c r="L7827" s="8">
        <f t="shared" si="1220"/>
        <v>8.7837934154744987E-2</v>
      </c>
      <c r="M7827" s="8">
        <f t="shared" si="1220"/>
        <v>8.7193602064740305E-2</v>
      </c>
      <c r="P7827">
        <v>7825</v>
      </c>
      <c r="Q7827" s="8">
        <f t="shared" si="1221"/>
        <v>8.578006712355625E-2</v>
      </c>
      <c r="R7827" s="8">
        <f t="shared" si="1221"/>
        <v>8.3909288266158538E-2</v>
      </c>
      <c r="S7827" s="8">
        <f t="shared" si="1221"/>
        <v>8.4837934154744984E-2</v>
      </c>
      <c r="T7827" s="8">
        <f t="shared" si="1221"/>
        <v>8.4193602064740303E-2</v>
      </c>
      <c r="W7827">
        <v>7825</v>
      </c>
      <c r="X7827" s="4">
        <f t="shared" si="1216"/>
        <v>8.9437649002274661E-2</v>
      </c>
      <c r="Y7827" s="4">
        <f t="shared" si="1214"/>
        <v>8.8474009818237234E-2</v>
      </c>
      <c r="Z7827" s="4">
        <f t="shared" si="1215"/>
        <v>8.7814734366890815E-2</v>
      </c>
    </row>
    <row r="7828" spans="1:26" x14ac:dyDescent="0.25">
      <c r="A7828" s="16">
        <f t="shared" si="1222"/>
        <v>51361</v>
      </c>
      <c r="B7828">
        <f>+'[2]Ejercicio 1'!E8045</f>
        <v>7826</v>
      </c>
      <c r="C7828" s="5">
        <v>8.7280349267853274E-2</v>
      </c>
      <c r="D7828" s="4">
        <f t="shared" si="1217"/>
        <v>8.5409558486963993E-2</v>
      </c>
      <c r="E7828" s="6">
        <f t="shared" si="1218"/>
        <v>8.6338210272943181E-2</v>
      </c>
      <c r="F7828" s="7">
        <f t="shared" si="1219"/>
        <v>8.5693874086585353E-2</v>
      </c>
      <c r="I7828" s="10">
        <v>7826</v>
      </c>
      <c r="J7828" s="8">
        <f t="shared" si="1220"/>
        <v>8.8780349267853276E-2</v>
      </c>
      <c r="K7828" s="8">
        <f t="shared" si="1220"/>
        <v>8.6909558486963995E-2</v>
      </c>
      <c r="L7828" s="8">
        <f t="shared" si="1220"/>
        <v>8.7838210272943182E-2</v>
      </c>
      <c r="M7828" s="8">
        <f t="shared" si="1220"/>
        <v>8.7193874086585355E-2</v>
      </c>
      <c r="P7828">
        <v>7826</v>
      </c>
      <c r="Q7828" s="8">
        <f t="shared" si="1221"/>
        <v>8.5780349267853273E-2</v>
      </c>
      <c r="R7828" s="8">
        <f t="shared" si="1221"/>
        <v>8.3909558486963992E-2</v>
      </c>
      <c r="S7828" s="8">
        <f t="shared" si="1221"/>
        <v>8.4838210272943179E-2</v>
      </c>
      <c r="T7828" s="8">
        <f t="shared" si="1221"/>
        <v>8.4193874086585352E-2</v>
      </c>
      <c r="W7828">
        <v>7826</v>
      </c>
      <c r="X7828" s="4">
        <f t="shared" si="1216"/>
        <v>8.9438213588973373E-2</v>
      </c>
      <c r="Y7828" s="4">
        <f t="shared" si="1214"/>
        <v>8.847456205633776E-2</v>
      </c>
      <c r="Z7828" s="4">
        <f t="shared" si="1215"/>
        <v>8.7815278209978531E-2</v>
      </c>
    </row>
    <row r="7829" spans="1:26" x14ac:dyDescent="0.25">
      <c r="A7829" s="16">
        <f t="shared" si="1222"/>
        <v>51362</v>
      </c>
      <c r="B7829">
        <f>+'[2]Ejercicio 1'!E8046</f>
        <v>7827</v>
      </c>
      <c r="C7829" s="5">
        <v>8.7280631412150297E-2</v>
      </c>
      <c r="D7829" s="4">
        <f t="shared" si="1217"/>
        <v>8.5409828707733115E-2</v>
      </c>
      <c r="E7829" s="6">
        <f t="shared" si="1218"/>
        <v>8.6338486391122043E-2</v>
      </c>
      <c r="F7829" s="7">
        <f t="shared" si="1219"/>
        <v>8.5694146108398997E-2</v>
      </c>
      <c r="I7829" s="10">
        <v>7827</v>
      </c>
      <c r="J7829" s="8">
        <f t="shared" si="1220"/>
        <v>8.8780631412150299E-2</v>
      </c>
      <c r="K7829" s="8">
        <f t="shared" si="1220"/>
        <v>8.6909828707733117E-2</v>
      </c>
      <c r="L7829" s="8">
        <f t="shared" si="1220"/>
        <v>8.7838486391122045E-2</v>
      </c>
      <c r="M7829" s="8">
        <f t="shared" si="1220"/>
        <v>8.7194146108398998E-2</v>
      </c>
      <c r="P7829">
        <v>7827</v>
      </c>
      <c r="Q7829" s="8">
        <f t="shared" si="1221"/>
        <v>8.5780631412150296E-2</v>
      </c>
      <c r="R7829" s="8">
        <f t="shared" si="1221"/>
        <v>8.3909828707733114E-2</v>
      </c>
      <c r="S7829" s="8">
        <f t="shared" si="1221"/>
        <v>8.4838486391122042E-2</v>
      </c>
      <c r="T7829" s="8">
        <f t="shared" si="1221"/>
        <v>8.4194146108398996E-2</v>
      </c>
      <c r="W7829">
        <v>7827</v>
      </c>
      <c r="X7829" s="4">
        <f t="shared" si="1216"/>
        <v>8.943877817574851E-2</v>
      </c>
      <c r="Y7829" s="4">
        <f t="shared" si="1214"/>
        <v>8.8475114294324086E-2</v>
      </c>
      <c r="Z7829" s="4">
        <f t="shared" si="1215"/>
        <v>8.7815822052977735E-2</v>
      </c>
    </row>
    <row r="7830" spans="1:26" x14ac:dyDescent="0.25">
      <c r="A7830" s="16">
        <f t="shared" si="1222"/>
        <v>51363</v>
      </c>
      <c r="B7830">
        <f>+'[2]Ejercicio 1'!E8047</f>
        <v>7828</v>
      </c>
      <c r="C7830" s="5">
        <v>8.728091355644732E-2</v>
      </c>
      <c r="D7830" s="4">
        <f t="shared" si="1217"/>
        <v>8.5410098928464698E-2</v>
      </c>
      <c r="E7830" s="6">
        <f t="shared" si="1218"/>
        <v>8.6338762509282477E-2</v>
      </c>
      <c r="F7830" s="7">
        <f t="shared" si="1219"/>
        <v>8.5694418130184094E-2</v>
      </c>
      <c r="I7830" s="10">
        <v>7828</v>
      </c>
      <c r="J7830" s="8">
        <f t="shared" si="1220"/>
        <v>8.8780913556447322E-2</v>
      </c>
      <c r="K7830" s="8">
        <f t="shared" si="1220"/>
        <v>8.6910098928464699E-2</v>
      </c>
      <c r="L7830" s="8">
        <f t="shared" si="1220"/>
        <v>8.7838762509282478E-2</v>
      </c>
      <c r="M7830" s="8">
        <f t="shared" si="1220"/>
        <v>8.7194418130184095E-2</v>
      </c>
      <c r="P7830">
        <v>7828</v>
      </c>
      <c r="Q7830" s="8">
        <f t="shared" si="1221"/>
        <v>8.5780913556447319E-2</v>
      </c>
      <c r="R7830" s="8">
        <f t="shared" si="1221"/>
        <v>8.3910098928464696E-2</v>
      </c>
      <c r="S7830" s="8">
        <f t="shared" si="1221"/>
        <v>8.4838762509282475E-2</v>
      </c>
      <c r="T7830" s="8">
        <f t="shared" si="1221"/>
        <v>8.4194418130184093E-2</v>
      </c>
      <c r="W7830">
        <v>7828</v>
      </c>
      <c r="X7830" s="4">
        <f t="shared" si="1216"/>
        <v>8.9439342762543408E-2</v>
      </c>
      <c r="Y7830" s="4">
        <f t="shared" si="1214"/>
        <v>8.8475666532273525E-2</v>
      </c>
      <c r="Z7830" s="4">
        <f t="shared" si="1215"/>
        <v>8.7816365897478599E-2</v>
      </c>
    </row>
    <row r="7831" spans="1:26" x14ac:dyDescent="0.25">
      <c r="A7831" s="16">
        <f t="shared" si="1222"/>
        <v>51364</v>
      </c>
      <c r="B7831">
        <f>+'[2]Ejercicio 1'!E8048</f>
        <v>7829</v>
      </c>
      <c r="C7831" s="5">
        <v>8.728119570074433E-2</v>
      </c>
      <c r="D7831" s="4">
        <f t="shared" si="1217"/>
        <v>8.5410369149159351E-2</v>
      </c>
      <c r="E7831" s="6">
        <f t="shared" si="1218"/>
        <v>8.6339038627423564E-2</v>
      </c>
      <c r="F7831" s="7">
        <f t="shared" si="1219"/>
        <v>8.5694690151934941E-2</v>
      </c>
      <c r="I7831" s="10">
        <v>7829</v>
      </c>
      <c r="J7831" s="8">
        <f t="shared" si="1220"/>
        <v>8.8781195700744331E-2</v>
      </c>
      <c r="K7831" s="8">
        <f t="shared" si="1220"/>
        <v>8.6910369149159353E-2</v>
      </c>
      <c r="L7831" s="8">
        <f t="shared" si="1220"/>
        <v>8.7839038627423566E-2</v>
      </c>
      <c r="M7831" s="8">
        <f t="shared" si="1220"/>
        <v>8.7194690151934942E-2</v>
      </c>
      <c r="P7831">
        <v>7829</v>
      </c>
      <c r="Q7831" s="8">
        <f t="shared" si="1221"/>
        <v>8.5781195700744328E-2</v>
      </c>
      <c r="R7831" s="8">
        <f t="shared" si="1221"/>
        <v>8.391036914915935E-2</v>
      </c>
      <c r="S7831" s="8">
        <f t="shared" si="1221"/>
        <v>8.4839038627423563E-2</v>
      </c>
      <c r="T7831" s="8">
        <f t="shared" si="1221"/>
        <v>8.4194690151934939E-2</v>
      </c>
      <c r="W7831">
        <v>7829</v>
      </c>
      <c r="X7831" s="4">
        <f t="shared" si="1216"/>
        <v>8.9439907349376513E-2</v>
      </c>
      <c r="Y7831" s="4">
        <f t="shared" si="1214"/>
        <v>8.8476218770184314E-2</v>
      </c>
      <c r="Z7831" s="4">
        <f t="shared" si="1215"/>
        <v>8.7816909740300805E-2</v>
      </c>
    </row>
    <row r="7832" spans="1:26" x14ac:dyDescent="0.25">
      <c r="A7832" s="16">
        <f t="shared" si="1222"/>
        <v>51365</v>
      </c>
      <c r="B7832">
        <f>+'[2]Ejercicio 1'!E8049</f>
        <v>7830</v>
      </c>
      <c r="C7832" s="5">
        <v>8.7281477845041353E-2</v>
      </c>
      <c r="D7832" s="4">
        <f t="shared" si="1217"/>
        <v>8.5410639369817257E-2</v>
      </c>
      <c r="E7832" s="6">
        <f t="shared" si="1218"/>
        <v>8.6339314745546222E-2</v>
      </c>
      <c r="F7832" s="7">
        <f t="shared" si="1219"/>
        <v>8.5694962173654368E-2</v>
      </c>
      <c r="I7832" s="10">
        <v>7830</v>
      </c>
      <c r="J7832" s="8">
        <f t="shared" si="1220"/>
        <v>8.8781477845041354E-2</v>
      </c>
      <c r="K7832" s="8">
        <f t="shared" si="1220"/>
        <v>8.6910639369817258E-2</v>
      </c>
      <c r="L7832" s="8">
        <f t="shared" si="1220"/>
        <v>8.7839314745546224E-2</v>
      </c>
      <c r="M7832" s="8">
        <f t="shared" si="1220"/>
        <v>8.719496217365437E-2</v>
      </c>
      <c r="P7832">
        <v>7830</v>
      </c>
      <c r="Q7832" s="8">
        <f t="shared" si="1221"/>
        <v>8.5781477845041351E-2</v>
      </c>
      <c r="R7832" s="8">
        <f t="shared" si="1221"/>
        <v>8.3910639369817255E-2</v>
      </c>
      <c r="S7832" s="8">
        <f t="shared" si="1221"/>
        <v>8.4839314745546221E-2</v>
      </c>
      <c r="T7832" s="8">
        <f t="shared" si="1221"/>
        <v>8.4194962173654367E-2</v>
      </c>
      <c r="W7832">
        <v>7830</v>
      </c>
      <c r="X7832" s="4">
        <f t="shared" si="1216"/>
        <v>8.9440471936247837E-2</v>
      </c>
      <c r="Y7832" s="4">
        <f t="shared" si="1214"/>
        <v>8.8476771008059077E-2</v>
      </c>
      <c r="Z7832" s="4">
        <f t="shared" si="1215"/>
        <v>8.7817453583828156E-2</v>
      </c>
    </row>
    <row r="7833" spans="1:26" x14ac:dyDescent="0.25">
      <c r="A7833" s="16">
        <f t="shared" si="1222"/>
        <v>51366</v>
      </c>
      <c r="B7833">
        <f>+'[2]Ejercicio 1'!E8050</f>
        <v>7831</v>
      </c>
      <c r="C7833" s="5">
        <v>8.7281759989338376E-2</v>
      </c>
      <c r="D7833" s="4">
        <f t="shared" si="1217"/>
        <v>8.5410909590438039E-2</v>
      </c>
      <c r="E7833" s="6">
        <f t="shared" si="1218"/>
        <v>8.6339590863649548E-2</v>
      </c>
      <c r="F7833" s="7">
        <f t="shared" si="1219"/>
        <v>8.5695234195342404E-2</v>
      </c>
      <c r="I7833" s="10">
        <v>7831</v>
      </c>
      <c r="J7833" s="8">
        <f t="shared" si="1220"/>
        <v>8.8781759989338377E-2</v>
      </c>
      <c r="K7833" s="8">
        <f t="shared" si="1220"/>
        <v>8.691090959043804E-2</v>
      </c>
      <c r="L7833" s="8">
        <f t="shared" si="1220"/>
        <v>8.783959086364955E-2</v>
      </c>
      <c r="M7833" s="8">
        <f t="shared" si="1220"/>
        <v>8.7195234195342405E-2</v>
      </c>
      <c r="P7833">
        <v>7831</v>
      </c>
      <c r="Q7833" s="8">
        <f t="shared" si="1221"/>
        <v>8.5781759989338374E-2</v>
      </c>
      <c r="R7833" s="8">
        <f t="shared" si="1221"/>
        <v>8.3910909590438038E-2</v>
      </c>
      <c r="S7833" s="8">
        <f t="shared" si="1221"/>
        <v>8.4839590863649547E-2</v>
      </c>
      <c r="T7833" s="8">
        <f t="shared" si="1221"/>
        <v>8.4195234195342403E-2</v>
      </c>
      <c r="W7833">
        <v>7831</v>
      </c>
      <c r="X7833" s="4">
        <f t="shared" si="1216"/>
        <v>8.9441036523140241E-2</v>
      </c>
      <c r="Y7833" s="4">
        <f t="shared" si="1214"/>
        <v>8.8477323245894315E-2</v>
      </c>
      <c r="Z7833" s="4">
        <f t="shared" si="1215"/>
        <v>8.7817997426470507E-2</v>
      </c>
    </row>
    <row r="7834" spans="1:26" x14ac:dyDescent="0.25">
      <c r="A7834" s="16">
        <f t="shared" si="1222"/>
        <v>51367</v>
      </c>
      <c r="B7834">
        <f>+'[2]Ejercicio 1'!E8051</f>
        <v>7832</v>
      </c>
      <c r="C7834" s="5">
        <v>8.7282042133635399E-2</v>
      </c>
      <c r="D7834" s="4">
        <f t="shared" si="1217"/>
        <v>8.5411179811022489E-2</v>
      </c>
      <c r="E7834" s="6">
        <f t="shared" si="1218"/>
        <v>8.6339866981734431E-2</v>
      </c>
      <c r="F7834" s="7">
        <f t="shared" si="1219"/>
        <v>8.5695506216999034E-2</v>
      </c>
      <c r="I7834" s="10">
        <v>7832</v>
      </c>
      <c r="J7834" s="8">
        <f t="shared" si="1220"/>
        <v>8.87820421336354E-2</v>
      </c>
      <c r="K7834" s="8">
        <f t="shared" si="1220"/>
        <v>8.691117981102249E-2</v>
      </c>
      <c r="L7834" s="8">
        <f t="shared" si="1220"/>
        <v>8.7839866981734432E-2</v>
      </c>
      <c r="M7834" s="8">
        <f t="shared" si="1220"/>
        <v>8.7195506216999036E-2</v>
      </c>
      <c r="P7834">
        <v>7832</v>
      </c>
      <c r="Q7834" s="8">
        <f t="shared" si="1221"/>
        <v>8.5782042133635397E-2</v>
      </c>
      <c r="R7834" s="8">
        <f t="shared" si="1221"/>
        <v>8.3911179811022488E-2</v>
      </c>
      <c r="S7834" s="8">
        <f t="shared" si="1221"/>
        <v>8.483986698173443E-2</v>
      </c>
      <c r="T7834" s="8">
        <f t="shared" si="1221"/>
        <v>8.4195506216999033E-2</v>
      </c>
      <c r="W7834">
        <v>7832</v>
      </c>
      <c r="X7834" s="4">
        <f t="shared" si="1216"/>
        <v>8.9441601110107738E-2</v>
      </c>
      <c r="Y7834" s="4">
        <f t="shared" si="1214"/>
        <v>8.8477875483767329E-2</v>
      </c>
      <c r="Z7834" s="4">
        <f t="shared" si="1215"/>
        <v>8.781854126982086E-2</v>
      </c>
    </row>
    <row r="7835" spans="1:26" x14ac:dyDescent="0.25">
      <c r="A7835" s="16">
        <f t="shared" si="1222"/>
        <v>51368</v>
      </c>
      <c r="B7835">
        <f>+'[2]Ejercicio 1'!E8052</f>
        <v>7833</v>
      </c>
      <c r="C7835" s="5">
        <v>8.7282324277932422E-2</v>
      </c>
      <c r="D7835" s="4">
        <f t="shared" si="1217"/>
        <v>8.5411450031569608E-2</v>
      </c>
      <c r="E7835" s="6">
        <f t="shared" si="1218"/>
        <v>8.6340143099800856E-2</v>
      </c>
      <c r="F7835" s="7">
        <f t="shared" si="1219"/>
        <v>8.5695778238624259E-2</v>
      </c>
      <c r="I7835" s="10">
        <v>7833</v>
      </c>
      <c r="J7835" s="8">
        <f t="shared" si="1220"/>
        <v>8.8782324277932423E-2</v>
      </c>
      <c r="K7835" s="8">
        <f t="shared" si="1220"/>
        <v>8.6911450031569609E-2</v>
      </c>
      <c r="L7835" s="8">
        <f t="shared" si="1220"/>
        <v>8.7840143099800858E-2</v>
      </c>
      <c r="M7835" s="8">
        <f t="shared" si="1220"/>
        <v>8.7195778238624261E-2</v>
      </c>
      <c r="P7835">
        <v>7833</v>
      </c>
      <c r="Q7835" s="8">
        <f t="shared" si="1221"/>
        <v>8.578232427793242E-2</v>
      </c>
      <c r="R7835" s="8">
        <f t="shared" si="1221"/>
        <v>8.3911450031569607E-2</v>
      </c>
      <c r="S7835" s="8">
        <f t="shared" si="1221"/>
        <v>8.4840143099800855E-2</v>
      </c>
      <c r="T7835" s="8">
        <f t="shared" si="1221"/>
        <v>8.4195778238624258E-2</v>
      </c>
      <c r="W7835">
        <v>7833</v>
      </c>
      <c r="X7835" s="4">
        <f t="shared" si="1216"/>
        <v>8.9442165697095011E-2</v>
      </c>
      <c r="Y7835" s="4">
        <f t="shared" si="1214"/>
        <v>8.8478427721528793E-2</v>
      </c>
      <c r="Z7835" s="4">
        <f t="shared" si="1215"/>
        <v>8.7819085112286199E-2</v>
      </c>
    </row>
    <row r="7836" spans="1:26" x14ac:dyDescent="0.25">
      <c r="A7836" s="16">
        <f t="shared" si="1222"/>
        <v>51369</v>
      </c>
      <c r="B7836">
        <f>+'[2]Ejercicio 1'!E8053</f>
        <v>7834</v>
      </c>
      <c r="C7836" s="5">
        <v>8.7282606422229445E-2</v>
      </c>
      <c r="D7836" s="4">
        <f t="shared" si="1217"/>
        <v>8.5411720252079784E-2</v>
      </c>
      <c r="E7836" s="6">
        <f t="shared" si="1218"/>
        <v>8.6340419217847963E-2</v>
      </c>
      <c r="F7836" s="7">
        <f t="shared" si="1219"/>
        <v>8.5696050260220938E-2</v>
      </c>
      <c r="I7836" s="10">
        <v>7834</v>
      </c>
      <c r="J7836" s="8">
        <f t="shared" si="1220"/>
        <v>8.8782606422229446E-2</v>
      </c>
      <c r="K7836" s="8">
        <f t="shared" si="1220"/>
        <v>8.6911720252079785E-2</v>
      </c>
      <c r="L7836" s="8">
        <f t="shared" si="1220"/>
        <v>8.7840419217847965E-2</v>
      </c>
      <c r="M7836" s="8">
        <f t="shared" si="1220"/>
        <v>8.7196050260220939E-2</v>
      </c>
      <c r="P7836">
        <v>7834</v>
      </c>
      <c r="Q7836" s="8">
        <f t="shared" si="1221"/>
        <v>8.5782606422229443E-2</v>
      </c>
      <c r="R7836" s="8">
        <f t="shared" si="1221"/>
        <v>8.3911720252079783E-2</v>
      </c>
      <c r="S7836" s="8">
        <f t="shared" si="1221"/>
        <v>8.4840419217847962E-2</v>
      </c>
      <c r="T7836" s="8">
        <f t="shared" si="1221"/>
        <v>8.4196050260220937E-2</v>
      </c>
      <c r="W7836">
        <v>7834</v>
      </c>
      <c r="X7836" s="4">
        <f t="shared" si="1216"/>
        <v>8.9442730284120059E-2</v>
      </c>
      <c r="Y7836" s="4">
        <f t="shared" si="1214"/>
        <v>8.8478979959250706E-2</v>
      </c>
      <c r="Z7836" s="4">
        <f t="shared" si="1215"/>
        <v>8.7819628955465259E-2</v>
      </c>
    </row>
    <row r="7837" spans="1:26" x14ac:dyDescent="0.25">
      <c r="A7837" s="16">
        <f t="shared" si="1222"/>
        <v>51370</v>
      </c>
      <c r="B7837">
        <f>+'[2]Ejercicio 1'!E8054</f>
        <v>7835</v>
      </c>
      <c r="C7837" s="5">
        <v>8.7282888566526454E-2</v>
      </c>
      <c r="D7837" s="4">
        <f t="shared" si="1217"/>
        <v>8.5411990472553018E-2</v>
      </c>
      <c r="E7837" s="6">
        <f t="shared" si="1218"/>
        <v>8.6340695335875753E-2</v>
      </c>
      <c r="F7837" s="7">
        <f t="shared" si="1219"/>
        <v>8.5696322281783352E-2</v>
      </c>
      <c r="I7837" s="10">
        <v>7835</v>
      </c>
      <c r="J7837" s="8">
        <f t="shared" si="1220"/>
        <v>8.8782888566526455E-2</v>
      </c>
      <c r="K7837" s="8">
        <f t="shared" si="1220"/>
        <v>8.6911990472553019E-2</v>
      </c>
      <c r="L7837" s="8">
        <f t="shared" si="1220"/>
        <v>8.7840695335875754E-2</v>
      </c>
      <c r="M7837" s="8">
        <f t="shared" si="1220"/>
        <v>8.7196322281783353E-2</v>
      </c>
      <c r="P7837">
        <v>7835</v>
      </c>
      <c r="Q7837" s="8">
        <f t="shared" si="1221"/>
        <v>8.5782888566526452E-2</v>
      </c>
      <c r="R7837" s="8">
        <f t="shared" si="1221"/>
        <v>8.3911990472553016E-2</v>
      </c>
      <c r="S7837" s="8">
        <f t="shared" si="1221"/>
        <v>8.4840695335875752E-2</v>
      </c>
      <c r="T7837" s="8">
        <f t="shared" si="1221"/>
        <v>8.4196322281783351E-2</v>
      </c>
      <c r="W7837">
        <v>7835</v>
      </c>
      <c r="X7837" s="4">
        <f t="shared" si="1216"/>
        <v>8.9443294871184631E-2</v>
      </c>
      <c r="Y7837" s="4">
        <f t="shared" si="1214"/>
        <v>8.8479532196935745E-2</v>
      </c>
      <c r="Z7837" s="4">
        <f t="shared" si="1215"/>
        <v>8.7820172798550117E-2</v>
      </c>
    </row>
    <row r="7838" spans="1:26" x14ac:dyDescent="0.25">
      <c r="A7838" s="16">
        <f t="shared" si="1222"/>
        <v>51371</v>
      </c>
      <c r="B7838">
        <f>+'[2]Ejercicio 1'!E8055</f>
        <v>7836</v>
      </c>
      <c r="C7838" s="5">
        <v>8.7283170710823477E-2</v>
      </c>
      <c r="D7838" s="4">
        <f t="shared" si="1217"/>
        <v>8.5412260692989322E-2</v>
      </c>
      <c r="E7838" s="6">
        <f t="shared" si="1218"/>
        <v>8.6340971453885085E-2</v>
      </c>
      <c r="F7838" s="7">
        <f t="shared" si="1219"/>
        <v>8.5696594303314361E-2</v>
      </c>
      <c r="I7838" s="10">
        <v>7836</v>
      </c>
      <c r="J7838" s="8">
        <f t="shared" si="1220"/>
        <v>8.8783170710823478E-2</v>
      </c>
      <c r="K7838" s="8">
        <f t="shared" si="1220"/>
        <v>8.6912260692989324E-2</v>
      </c>
      <c r="L7838" s="8">
        <f t="shared" si="1220"/>
        <v>8.7840971453885086E-2</v>
      </c>
      <c r="M7838" s="8">
        <f t="shared" si="1220"/>
        <v>8.7196594303314362E-2</v>
      </c>
      <c r="P7838">
        <v>7836</v>
      </c>
      <c r="Q7838" s="8">
        <f t="shared" si="1221"/>
        <v>8.5783170710823475E-2</v>
      </c>
      <c r="R7838" s="8">
        <f t="shared" si="1221"/>
        <v>8.3912260692989321E-2</v>
      </c>
      <c r="S7838" s="8">
        <f t="shared" si="1221"/>
        <v>8.4840971453885083E-2</v>
      </c>
      <c r="T7838" s="8">
        <f t="shared" si="1221"/>
        <v>8.4196594303314359E-2</v>
      </c>
      <c r="W7838">
        <v>7836</v>
      </c>
      <c r="X7838" s="4">
        <f t="shared" si="1216"/>
        <v>8.9443859458287409E-2</v>
      </c>
      <c r="Y7838" s="4">
        <f t="shared" si="1214"/>
        <v>8.8480084434583009E-2</v>
      </c>
      <c r="Z7838" s="4">
        <f t="shared" si="1215"/>
        <v>8.7820716640747101E-2</v>
      </c>
    </row>
    <row r="7839" spans="1:26" x14ac:dyDescent="0.25">
      <c r="A7839" s="16">
        <f t="shared" si="1222"/>
        <v>51372</v>
      </c>
      <c r="B7839">
        <f>+'[2]Ejercicio 1'!E8056</f>
        <v>7837</v>
      </c>
      <c r="C7839" s="5">
        <v>8.72834528551205E-2</v>
      </c>
      <c r="D7839" s="4">
        <f t="shared" si="1217"/>
        <v>8.5412530913389115E-2</v>
      </c>
      <c r="E7839" s="6">
        <f t="shared" si="1218"/>
        <v>8.6341247571875973E-2</v>
      </c>
      <c r="F7839" s="7">
        <f t="shared" si="1219"/>
        <v>8.5696866324813978E-2</v>
      </c>
      <c r="I7839" s="10">
        <v>7837</v>
      </c>
      <c r="J7839" s="8">
        <f t="shared" si="1220"/>
        <v>8.8783452855120501E-2</v>
      </c>
      <c r="K7839" s="8">
        <f t="shared" si="1220"/>
        <v>8.6912530913389116E-2</v>
      </c>
      <c r="L7839" s="8">
        <f t="shared" si="1220"/>
        <v>8.7841247571875974E-2</v>
      </c>
      <c r="M7839" s="8">
        <f t="shared" si="1220"/>
        <v>8.7196866324813979E-2</v>
      </c>
      <c r="P7839">
        <v>7837</v>
      </c>
      <c r="Q7839" s="8">
        <f t="shared" si="1221"/>
        <v>8.5783452855120498E-2</v>
      </c>
      <c r="R7839" s="8">
        <f t="shared" si="1221"/>
        <v>8.3912530913389113E-2</v>
      </c>
      <c r="S7839" s="8">
        <f t="shared" si="1221"/>
        <v>8.4841247571875972E-2</v>
      </c>
      <c r="T7839" s="8">
        <f t="shared" si="1221"/>
        <v>8.4196866324813976E-2</v>
      </c>
      <c r="W7839">
        <v>7837</v>
      </c>
      <c r="X7839" s="4">
        <f t="shared" si="1216"/>
        <v>8.9444424045429294E-2</v>
      </c>
      <c r="Y7839" s="4">
        <f t="shared" ref="Y7839:Y7902" si="1223">Tasa_Fwd(E7748,B7748,E7839,B7839,91)</f>
        <v>8.8480636672268034E-2</v>
      </c>
      <c r="Z7839" s="4">
        <f t="shared" si="1215"/>
        <v>8.7821260483657806E-2</v>
      </c>
    </row>
    <row r="7840" spans="1:26" x14ac:dyDescent="0.25">
      <c r="A7840" s="16">
        <f t="shared" si="1222"/>
        <v>51373</v>
      </c>
      <c r="B7840">
        <f>+'[2]Ejercicio 1'!E8057</f>
        <v>7838</v>
      </c>
      <c r="C7840" s="5">
        <v>8.7283734999417523E-2</v>
      </c>
      <c r="D7840" s="4">
        <f t="shared" si="1217"/>
        <v>8.5412801133751548E-2</v>
      </c>
      <c r="E7840" s="6">
        <f t="shared" si="1218"/>
        <v>8.6341523689847544E-2</v>
      </c>
      <c r="F7840" s="7">
        <f t="shared" si="1219"/>
        <v>8.569713834628219E-2</v>
      </c>
      <c r="I7840" s="10">
        <v>7838</v>
      </c>
      <c r="J7840" s="8">
        <f t="shared" si="1220"/>
        <v>8.8783734999417524E-2</v>
      </c>
      <c r="K7840" s="8">
        <f t="shared" si="1220"/>
        <v>8.6912801133751549E-2</v>
      </c>
      <c r="L7840" s="8">
        <f t="shared" si="1220"/>
        <v>8.7841523689847545E-2</v>
      </c>
      <c r="M7840" s="8">
        <f t="shared" si="1220"/>
        <v>8.7197138346282191E-2</v>
      </c>
      <c r="P7840">
        <v>7838</v>
      </c>
      <c r="Q7840" s="8">
        <f t="shared" si="1221"/>
        <v>8.5783734999417521E-2</v>
      </c>
      <c r="R7840" s="8">
        <f t="shared" si="1221"/>
        <v>8.3912801133751547E-2</v>
      </c>
      <c r="S7840" s="8">
        <f t="shared" si="1221"/>
        <v>8.4841523689847542E-2</v>
      </c>
      <c r="T7840" s="8">
        <f t="shared" si="1221"/>
        <v>8.4197138346282188E-2</v>
      </c>
      <c r="W7840">
        <v>7838</v>
      </c>
      <c r="X7840" s="4">
        <f t="shared" si="1216"/>
        <v>8.9444988632608927E-2</v>
      </c>
      <c r="Y7840" s="4">
        <f t="shared" si="1223"/>
        <v>8.8481188909838873E-2</v>
      </c>
      <c r="Z7840" s="4">
        <f t="shared" ref="Z7840:Z7903" si="1224">Tasa_Fwd(F7812,B7812,F7840,B7840,28)</f>
        <v>8.7821804325677807E-2</v>
      </c>
    </row>
    <row r="7841" spans="1:26" x14ac:dyDescent="0.25">
      <c r="A7841" s="16">
        <f t="shared" si="1222"/>
        <v>51374</v>
      </c>
      <c r="B7841">
        <f>+'[2]Ejercicio 1'!E8058</f>
        <v>7839</v>
      </c>
      <c r="C7841" s="5">
        <v>8.7284017143714546E-2</v>
      </c>
      <c r="D7841" s="4">
        <f t="shared" si="1217"/>
        <v>8.5413071354077247E-2</v>
      </c>
      <c r="E7841" s="6">
        <f t="shared" si="1218"/>
        <v>8.6341799807799782E-2</v>
      </c>
      <c r="F7841" s="7">
        <f t="shared" si="1219"/>
        <v>8.5697410367718982E-2</v>
      </c>
      <c r="I7841" s="10">
        <v>7839</v>
      </c>
      <c r="J7841" s="8">
        <f t="shared" si="1220"/>
        <v>8.8784017143714547E-2</v>
      </c>
      <c r="K7841" s="8">
        <f t="shared" si="1220"/>
        <v>8.6913071354077248E-2</v>
      </c>
      <c r="L7841" s="8">
        <f t="shared" si="1220"/>
        <v>8.7841799807799784E-2</v>
      </c>
      <c r="M7841" s="8">
        <f t="shared" si="1220"/>
        <v>8.7197410367718983E-2</v>
      </c>
      <c r="P7841">
        <v>7839</v>
      </c>
      <c r="Q7841" s="8">
        <f t="shared" si="1221"/>
        <v>8.5784017143714544E-2</v>
      </c>
      <c r="R7841" s="8">
        <f t="shared" si="1221"/>
        <v>8.3913071354077245E-2</v>
      </c>
      <c r="S7841" s="8">
        <f t="shared" si="1221"/>
        <v>8.4841799807799781E-2</v>
      </c>
      <c r="T7841" s="8">
        <f t="shared" si="1221"/>
        <v>8.4197410367718981E-2</v>
      </c>
      <c r="W7841">
        <v>7839</v>
      </c>
      <c r="X7841" s="4">
        <f t="shared" si="1216"/>
        <v>8.9445553219827223E-2</v>
      </c>
      <c r="Y7841" s="4">
        <f t="shared" si="1223"/>
        <v>8.8481741147371937E-2</v>
      </c>
      <c r="Z7841" s="4">
        <f t="shared" si="1224"/>
        <v>8.7822348168408657E-2</v>
      </c>
    </row>
    <row r="7842" spans="1:26" x14ac:dyDescent="0.25">
      <c r="A7842" s="16">
        <f t="shared" si="1222"/>
        <v>51375</v>
      </c>
      <c r="B7842">
        <f>+'[2]Ejercicio 1'!E8059</f>
        <v>7840</v>
      </c>
      <c r="C7842" s="5">
        <v>8.7284299288011569E-2</v>
      </c>
      <c r="D7842" s="4">
        <f t="shared" si="1217"/>
        <v>8.5413341574365823E-2</v>
      </c>
      <c r="E7842" s="6">
        <f t="shared" si="1218"/>
        <v>8.6342075925733577E-2</v>
      </c>
      <c r="F7842" s="7">
        <f t="shared" si="1219"/>
        <v>8.5697682389124383E-2</v>
      </c>
      <c r="I7842" s="10">
        <v>7840</v>
      </c>
      <c r="J7842" s="8">
        <f t="shared" si="1220"/>
        <v>8.878429928801157E-2</v>
      </c>
      <c r="K7842" s="8">
        <f t="shared" si="1220"/>
        <v>8.6913341574365824E-2</v>
      </c>
      <c r="L7842" s="8">
        <f t="shared" si="1220"/>
        <v>8.7842075925733579E-2</v>
      </c>
      <c r="M7842" s="8">
        <f t="shared" si="1220"/>
        <v>8.7197682389124384E-2</v>
      </c>
      <c r="P7842">
        <v>7840</v>
      </c>
      <c r="Q7842" s="8">
        <f t="shared" si="1221"/>
        <v>8.5784299288011567E-2</v>
      </c>
      <c r="R7842" s="8">
        <f t="shared" si="1221"/>
        <v>8.3913341574365821E-2</v>
      </c>
      <c r="S7842" s="8">
        <f t="shared" si="1221"/>
        <v>8.4842075925733576E-2</v>
      </c>
      <c r="T7842" s="8">
        <f t="shared" si="1221"/>
        <v>8.4197682389124381E-2</v>
      </c>
      <c r="W7842">
        <v>7840</v>
      </c>
      <c r="X7842" s="4">
        <f t="shared" si="1216"/>
        <v>8.9446117807083739E-2</v>
      </c>
      <c r="Y7842" s="4">
        <f t="shared" si="1223"/>
        <v>8.8482293384793437E-2</v>
      </c>
      <c r="Z7842" s="4">
        <f t="shared" si="1224"/>
        <v>8.7822892010254491E-2</v>
      </c>
    </row>
    <row r="7843" spans="1:26" x14ac:dyDescent="0.25">
      <c r="A7843" s="16">
        <f t="shared" si="1222"/>
        <v>51376</v>
      </c>
      <c r="B7843">
        <f>+'[2]Ejercicio 1'!E8060</f>
        <v>7841</v>
      </c>
      <c r="C7843" s="5">
        <v>8.7284581432308592E-2</v>
      </c>
      <c r="D7843" s="4">
        <f t="shared" si="1217"/>
        <v>8.5413611794617664E-2</v>
      </c>
      <c r="E7843" s="6">
        <f t="shared" si="1218"/>
        <v>8.6342352043648915E-2</v>
      </c>
      <c r="F7843" s="7">
        <f t="shared" si="1219"/>
        <v>8.5697954410498392E-2</v>
      </c>
      <c r="I7843" s="10">
        <v>7841</v>
      </c>
      <c r="J7843" s="8">
        <f t="shared" si="1220"/>
        <v>8.8784581432308593E-2</v>
      </c>
      <c r="K7843" s="8">
        <f t="shared" si="1220"/>
        <v>8.6913611794617665E-2</v>
      </c>
      <c r="L7843" s="8">
        <f t="shared" si="1220"/>
        <v>8.7842352043648916E-2</v>
      </c>
      <c r="M7843" s="8">
        <f t="shared" si="1220"/>
        <v>8.7197954410498393E-2</v>
      </c>
      <c r="P7843">
        <v>7841</v>
      </c>
      <c r="Q7843" s="8">
        <f t="shared" si="1221"/>
        <v>8.578458143230859E-2</v>
      </c>
      <c r="R7843" s="8">
        <f t="shared" si="1221"/>
        <v>8.3913611794617662E-2</v>
      </c>
      <c r="S7843" s="8">
        <f t="shared" si="1221"/>
        <v>8.4842352043648914E-2</v>
      </c>
      <c r="T7843" s="8">
        <f t="shared" si="1221"/>
        <v>8.4197954410498391E-2</v>
      </c>
      <c r="W7843">
        <v>7841</v>
      </c>
      <c r="X7843" s="4">
        <f t="shared" si="1216"/>
        <v>8.944668239437889E-2</v>
      </c>
      <c r="Y7843" s="4">
        <f t="shared" si="1223"/>
        <v>8.8482845622326514E-2</v>
      </c>
      <c r="Z7843" s="4">
        <f t="shared" si="1224"/>
        <v>8.7823435852808343E-2</v>
      </c>
    </row>
    <row r="7844" spans="1:26" x14ac:dyDescent="0.25">
      <c r="A7844" s="16">
        <f t="shared" si="1222"/>
        <v>51377</v>
      </c>
      <c r="B7844">
        <f>+'[2]Ejercicio 1'!E8061</f>
        <v>7842</v>
      </c>
      <c r="C7844" s="5">
        <v>8.7284863576605601E-2</v>
      </c>
      <c r="D7844" s="4">
        <f t="shared" si="1217"/>
        <v>8.5413882014832965E-2</v>
      </c>
      <c r="E7844" s="6">
        <f t="shared" si="1218"/>
        <v>8.6342628161544935E-2</v>
      </c>
      <c r="F7844" s="7">
        <f t="shared" si="1219"/>
        <v>8.5698226431840982E-2</v>
      </c>
      <c r="I7844" s="10">
        <v>7842</v>
      </c>
      <c r="J7844" s="8">
        <f t="shared" si="1220"/>
        <v>8.8784863576605602E-2</v>
      </c>
      <c r="K7844" s="8">
        <f t="shared" si="1220"/>
        <v>8.6913882014832966E-2</v>
      </c>
      <c r="L7844" s="8">
        <f t="shared" si="1220"/>
        <v>8.7842628161544936E-2</v>
      </c>
      <c r="M7844" s="8">
        <f t="shared" si="1220"/>
        <v>8.7198226431840983E-2</v>
      </c>
      <c r="P7844">
        <v>7842</v>
      </c>
      <c r="Q7844" s="8">
        <f t="shared" si="1221"/>
        <v>8.5784863576605599E-2</v>
      </c>
      <c r="R7844" s="8">
        <f t="shared" si="1221"/>
        <v>8.3913882014832963E-2</v>
      </c>
      <c r="S7844" s="8">
        <f t="shared" si="1221"/>
        <v>8.4842628161544933E-2</v>
      </c>
      <c r="T7844" s="8">
        <f t="shared" si="1221"/>
        <v>8.4198226431840981E-2</v>
      </c>
      <c r="W7844">
        <v>7842</v>
      </c>
      <c r="X7844" s="4">
        <f t="shared" si="1216"/>
        <v>8.9447246981694248E-2</v>
      </c>
      <c r="Y7844" s="4">
        <f t="shared" si="1223"/>
        <v>8.848339785974714E-2</v>
      </c>
      <c r="Z7844" s="4">
        <f t="shared" si="1224"/>
        <v>8.7823979695273682E-2</v>
      </c>
    </row>
    <row r="7845" spans="1:26" x14ac:dyDescent="0.25">
      <c r="A7845" s="16">
        <f t="shared" si="1222"/>
        <v>51378</v>
      </c>
      <c r="B7845">
        <f>+'[2]Ejercicio 1'!E8062</f>
        <v>7843</v>
      </c>
      <c r="C7845" s="5">
        <v>8.7285145720902624E-2</v>
      </c>
      <c r="D7845" s="4">
        <f t="shared" si="1217"/>
        <v>8.541415223501074E-2</v>
      </c>
      <c r="E7845" s="6">
        <f t="shared" si="1218"/>
        <v>8.6342904279422511E-2</v>
      </c>
      <c r="F7845" s="7">
        <f t="shared" si="1219"/>
        <v>8.5698498453152167E-2</v>
      </c>
      <c r="I7845" s="10">
        <v>7843</v>
      </c>
      <c r="J7845" s="8">
        <f t="shared" si="1220"/>
        <v>8.8785145720902625E-2</v>
      </c>
      <c r="K7845" s="8">
        <f t="shared" si="1220"/>
        <v>8.6914152235010741E-2</v>
      </c>
      <c r="L7845" s="8">
        <f t="shared" si="1220"/>
        <v>8.7842904279422512E-2</v>
      </c>
      <c r="M7845" s="8">
        <f t="shared" si="1220"/>
        <v>8.7198498453152168E-2</v>
      </c>
      <c r="P7845">
        <v>7843</v>
      </c>
      <c r="Q7845" s="8">
        <f t="shared" si="1221"/>
        <v>8.5785145720902622E-2</v>
      </c>
      <c r="R7845" s="8">
        <f t="shared" si="1221"/>
        <v>8.3914152235010739E-2</v>
      </c>
      <c r="S7845" s="8">
        <f t="shared" si="1221"/>
        <v>8.484290427942251E-2</v>
      </c>
      <c r="T7845" s="8">
        <f t="shared" si="1221"/>
        <v>8.4198498453152165E-2</v>
      </c>
      <c r="W7845">
        <v>7843</v>
      </c>
      <c r="X7845" s="4">
        <f t="shared" si="1216"/>
        <v>8.9447811569085156E-2</v>
      </c>
      <c r="Y7845" s="4">
        <f t="shared" si="1223"/>
        <v>8.8483950097204653E-2</v>
      </c>
      <c r="Z7845" s="4">
        <f t="shared" si="1224"/>
        <v>8.7824523536854035E-2</v>
      </c>
    </row>
    <row r="7846" spans="1:26" x14ac:dyDescent="0.25">
      <c r="A7846" s="16">
        <f t="shared" si="1222"/>
        <v>51379</v>
      </c>
      <c r="B7846">
        <f>+'[2]Ejercicio 1'!E8063</f>
        <v>7844</v>
      </c>
      <c r="C7846" s="5">
        <v>8.7285427865199647E-2</v>
      </c>
      <c r="D7846" s="4">
        <f t="shared" si="1217"/>
        <v>8.5414422455151767E-2</v>
      </c>
      <c r="E7846" s="6">
        <f t="shared" si="1218"/>
        <v>8.6343180397280755E-2</v>
      </c>
      <c r="F7846" s="7">
        <f t="shared" si="1219"/>
        <v>8.5698770474431959E-2</v>
      </c>
      <c r="I7846" s="10">
        <v>7844</v>
      </c>
      <c r="J7846" s="8">
        <f t="shared" si="1220"/>
        <v>8.8785427865199648E-2</v>
      </c>
      <c r="K7846" s="8">
        <f t="shared" si="1220"/>
        <v>8.6914422455151769E-2</v>
      </c>
      <c r="L7846" s="8">
        <f t="shared" si="1220"/>
        <v>8.7843180397280757E-2</v>
      </c>
      <c r="M7846" s="8">
        <f t="shared" si="1220"/>
        <v>8.7198770474431961E-2</v>
      </c>
      <c r="P7846">
        <v>7844</v>
      </c>
      <c r="Q7846" s="8">
        <f t="shared" si="1221"/>
        <v>8.5785427865199645E-2</v>
      </c>
      <c r="R7846" s="8">
        <f t="shared" si="1221"/>
        <v>8.3914422455151766E-2</v>
      </c>
      <c r="S7846" s="8">
        <f t="shared" si="1221"/>
        <v>8.4843180397280754E-2</v>
      </c>
      <c r="T7846" s="8">
        <f t="shared" si="1221"/>
        <v>8.4198770474431958E-2</v>
      </c>
      <c r="W7846">
        <v>7844</v>
      </c>
      <c r="X7846" s="4">
        <f t="shared" si="1216"/>
        <v>8.944837615649627E-2</v>
      </c>
      <c r="Y7846" s="4">
        <f t="shared" si="1223"/>
        <v>8.8484502334549742E-2</v>
      </c>
      <c r="Z7846" s="4">
        <f t="shared" si="1224"/>
        <v>8.7825067379142377E-2</v>
      </c>
    </row>
    <row r="7847" spans="1:26" x14ac:dyDescent="0.25">
      <c r="A7847" s="16">
        <f t="shared" si="1222"/>
        <v>51380</v>
      </c>
      <c r="B7847">
        <f>+'[2]Ejercicio 1'!E8064</f>
        <v>7845</v>
      </c>
      <c r="C7847" s="5">
        <v>8.728571000949667E-2</v>
      </c>
      <c r="D7847" s="4">
        <f t="shared" si="1217"/>
        <v>8.5414692675255866E-2</v>
      </c>
      <c r="E7847" s="6">
        <f t="shared" si="1218"/>
        <v>8.6343456515120556E-2</v>
      </c>
      <c r="F7847" s="7">
        <f t="shared" si="1219"/>
        <v>8.5699042495680347E-2</v>
      </c>
      <c r="I7847" s="10">
        <v>7845</v>
      </c>
      <c r="J7847" s="8">
        <f t="shared" si="1220"/>
        <v>8.8785710009496671E-2</v>
      </c>
      <c r="K7847" s="8">
        <f t="shared" si="1220"/>
        <v>8.6914692675255867E-2</v>
      </c>
      <c r="L7847" s="8">
        <f t="shared" si="1220"/>
        <v>8.7843456515120558E-2</v>
      </c>
      <c r="M7847" s="8">
        <f t="shared" si="1220"/>
        <v>8.7199042495680348E-2</v>
      </c>
      <c r="P7847">
        <v>7845</v>
      </c>
      <c r="Q7847" s="8">
        <f t="shared" si="1221"/>
        <v>8.5785710009496668E-2</v>
      </c>
      <c r="R7847" s="8">
        <f t="shared" si="1221"/>
        <v>8.3914692675255864E-2</v>
      </c>
      <c r="S7847" s="8">
        <f t="shared" si="1221"/>
        <v>8.4843456515120555E-2</v>
      </c>
      <c r="T7847" s="8">
        <f t="shared" si="1221"/>
        <v>8.4199042495680346E-2</v>
      </c>
      <c r="W7847">
        <v>7845</v>
      </c>
      <c r="X7847" s="4">
        <f t="shared" si="1216"/>
        <v>8.9448940743945146E-2</v>
      </c>
      <c r="Y7847" s="4">
        <f t="shared" si="1223"/>
        <v>8.8485054571857055E-2</v>
      </c>
      <c r="Z7847" s="4">
        <f t="shared" si="1224"/>
        <v>8.782561122054286E-2</v>
      </c>
    </row>
    <row r="7848" spans="1:26" x14ac:dyDescent="0.25">
      <c r="A7848" s="16">
        <f t="shared" si="1222"/>
        <v>51381</v>
      </c>
      <c r="B7848">
        <f>+'[2]Ejercicio 1'!E8065</f>
        <v>7846</v>
      </c>
      <c r="C7848" s="5">
        <v>8.7285992153793693E-2</v>
      </c>
      <c r="D7848" s="4">
        <f t="shared" si="1217"/>
        <v>8.5414962895323035E-2</v>
      </c>
      <c r="E7848" s="6">
        <f t="shared" si="1218"/>
        <v>8.6343732632941039E-2</v>
      </c>
      <c r="F7848" s="7">
        <f t="shared" si="1219"/>
        <v>8.5699314516897315E-2</v>
      </c>
      <c r="I7848" s="10">
        <v>7846</v>
      </c>
      <c r="J7848" s="8">
        <f t="shared" si="1220"/>
        <v>8.8785992153793694E-2</v>
      </c>
      <c r="K7848" s="8">
        <f t="shared" si="1220"/>
        <v>8.6914962895323036E-2</v>
      </c>
      <c r="L7848" s="8">
        <f t="shared" si="1220"/>
        <v>8.7843732632941041E-2</v>
      </c>
      <c r="M7848" s="8">
        <f t="shared" si="1220"/>
        <v>8.7199314516897317E-2</v>
      </c>
      <c r="P7848">
        <v>7846</v>
      </c>
      <c r="Q7848" s="8">
        <f t="shared" si="1221"/>
        <v>8.5785992153793691E-2</v>
      </c>
      <c r="R7848" s="8">
        <f t="shared" si="1221"/>
        <v>8.3914962895323034E-2</v>
      </c>
      <c r="S7848" s="8">
        <f t="shared" si="1221"/>
        <v>8.4843732632941038E-2</v>
      </c>
      <c r="T7848" s="8">
        <f t="shared" si="1221"/>
        <v>8.4199314516897314E-2</v>
      </c>
      <c r="W7848">
        <v>7846</v>
      </c>
      <c r="X7848" s="4">
        <f t="shared" si="1216"/>
        <v>8.9449505331433116E-2</v>
      </c>
      <c r="Y7848" s="4">
        <f t="shared" si="1223"/>
        <v>8.8485606809125719E-2</v>
      </c>
      <c r="Z7848" s="4">
        <f t="shared" si="1224"/>
        <v>8.7826155062654204E-2</v>
      </c>
    </row>
    <row r="7849" spans="1:26" x14ac:dyDescent="0.25">
      <c r="A7849" s="16">
        <f t="shared" si="1222"/>
        <v>51382</v>
      </c>
      <c r="B7849">
        <f>+'[2]Ejercicio 1'!E8066</f>
        <v>7847</v>
      </c>
      <c r="C7849" s="5">
        <v>8.7286274298090716E-2</v>
      </c>
      <c r="D7849" s="4">
        <f t="shared" si="1217"/>
        <v>8.5415233115353262E-2</v>
      </c>
      <c r="E7849" s="6">
        <f t="shared" si="1218"/>
        <v>8.6344008750742191E-2</v>
      </c>
      <c r="F7849" s="7">
        <f t="shared" si="1219"/>
        <v>8.5699586538082892E-2</v>
      </c>
      <c r="I7849" s="10">
        <v>7847</v>
      </c>
      <c r="J7849" s="8">
        <f t="shared" si="1220"/>
        <v>8.8786274298090717E-2</v>
      </c>
      <c r="K7849" s="8">
        <f t="shared" si="1220"/>
        <v>8.6915233115353263E-2</v>
      </c>
      <c r="L7849" s="8">
        <f t="shared" si="1220"/>
        <v>8.7844008750742192E-2</v>
      </c>
      <c r="M7849" s="8">
        <f t="shared" si="1220"/>
        <v>8.7199586538082893E-2</v>
      </c>
      <c r="P7849">
        <v>7847</v>
      </c>
      <c r="Q7849" s="8">
        <f t="shared" si="1221"/>
        <v>8.5786274298090714E-2</v>
      </c>
      <c r="R7849" s="8">
        <f t="shared" si="1221"/>
        <v>8.391523311535326E-2</v>
      </c>
      <c r="S7849" s="8">
        <f t="shared" si="1221"/>
        <v>8.4844008750742189E-2</v>
      </c>
      <c r="T7849" s="8">
        <f t="shared" si="1221"/>
        <v>8.4199586538082891E-2</v>
      </c>
      <c r="W7849">
        <v>7847</v>
      </c>
      <c r="X7849" s="4">
        <f t="shared" si="1216"/>
        <v>8.9450069918940847E-2</v>
      </c>
      <c r="Y7849" s="4">
        <f t="shared" si="1223"/>
        <v>8.8486159046281931E-2</v>
      </c>
      <c r="Z7849" s="4">
        <f t="shared" si="1224"/>
        <v>8.7826698904674191E-2</v>
      </c>
    </row>
    <row r="7850" spans="1:26" x14ac:dyDescent="0.25">
      <c r="A7850" s="16">
        <f t="shared" si="1222"/>
        <v>51383</v>
      </c>
      <c r="B7850">
        <f>+'[2]Ejercicio 1'!E8067</f>
        <v>7848</v>
      </c>
      <c r="C7850" s="5">
        <v>8.7286556442387739E-2</v>
      </c>
      <c r="D7850" s="4">
        <f t="shared" si="1217"/>
        <v>8.541550333534717E-2</v>
      </c>
      <c r="E7850" s="6">
        <f t="shared" si="1218"/>
        <v>8.6344284868525772E-2</v>
      </c>
      <c r="F7850" s="7">
        <f t="shared" si="1219"/>
        <v>8.5699858559237077E-2</v>
      </c>
      <c r="I7850" s="10">
        <v>7848</v>
      </c>
      <c r="J7850" s="8">
        <f t="shared" si="1220"/>
        <v>8.878655644238774E-2</v>
      </c>
      <c r="K7850" s="8">
        <f t="shared" si="1220"/>
        <v>8.6915503335347172E-2</v>
      </c>
      <c r="L7850" s="8">
        <f t="shared" si="1220"/>
        <v>8.7844284868525774E-2</v>
      </c>
      <c r="M7850" s="8">
        <f t="shared" si="1220"/>
        <v>8.7199858559237078E-2</v>
      </c>
      <c r="P7850">
        <v>7848</v>
      </c>
      <c r="Q7850" s="8">
        <f t="shared" si="1221"/>
        <v>8.5786556442387737E-2</v>
      </c>
      <c r="R7850" s="8">
        <f t="shared" si="1221"/>
        <v>8.3915503335347169E-2</v>
      </c>
      <c r="S7850" s="8">
        <f t="shared" si="1221"/>
        <v>8.4844284868525771E-2</v>
      </c>
      <c r="T7850" s="8">
        <f t="shared" si="1221"/>
        <v>8.4199858559237076E-2</v>
      </c>
      <c r="W7850">
        <v>7848</v>
      </c>
      <c r="X7850" s="4">
        <f t="shared" si="1216"/>
        <v>8.9450634506524573E-2</v>
      </c>
      <c r="Y7850" s="4">
        <f t="shared" si="1223"/>
        <v>8.848671128355147E-2</v>
      </c>
      <c r="Z7850" s="4">
        <f t="shared" si="1224"/>
        <v>8.7827242746611398E-2</v>
      </c>
    </row>
    <row r="7851" spans="1:26" x14ac:dyDescent="0.25">
      <c r="A7851" s="16">
        <f t="shared" si="1222"/>
        <v>51384</v>
      </c>
      <c r="B7851">
        <f>+'[2]Ejercicio 1'!E8068</f>
        <v>7849</v>
      </c>
      <c r="C7851" s="5">
        <v>8.7286838586684748E-2</v>
      </c>
      <c r="D7851" s="4">
        <f t="shared" si="1217"/>
        <v>8.5415773555303526E-2</v>
      </c>
      <c r="E7851" s="6">
        <f t="shared" si="1218"/>
        <v>8.6344560986290023E-2</v>
      </c>
      <c r="F7851" s="7">
        <f t="shared" si="1219"/>
        <v>8.5700130580359843E-2</v>
      </c>
      <c r="I7851" s="10">
        <v>7849</v>
      </c>
      <c r="J7851" s="8">
        <f t="shared" si="1220"/>
        <v>8.8786838586684749E-2</v>
      </c>
      <c r="K7851" s="8">
        <f t="shared" si="1220"/>
        <v>8.6915773555303527E-2</v>
      </c>
      <c r="L7851" s="8">
        <f t="shared" si="1220"/>
        <v>8.7844560986290024E-2</v>
      </c>
      <c r="M7851" s="8">
        <f t="shared" si="1220"/>
        <v>8.7200130580359844E-2</v>
      </c>
      <c r="P7851">
        <v>7849</v>
      </c>
      <c r="Q7851" s="8">
        <f t="shared" si="1221"/>
        <v>8.5786838586684747E-2</v>
      </c>
      <c r="R7851" s="8">
        <f t="shared" si="1221"/>
        <v>8.3915773555303524E-2</v>
      </c>
      <c r="S7851" s="8">
        <f t="shared" si="1221"/>
        <v>8.4844560986290021E-2</v>
      </c>
      <c r="T7851" s="8">
        <f t="shared" si="1221"/>
        <v>8.4200130580359842E-2</v>
      </c>
      <c r="W7851">
        <v>7849</v>
      </c>
      <c r="X7851" s="4">
        <f t="shared" si="1216"/>
        <v>8.9451199094128048E-2</v>
      </c>
      <c r="Y7851" s="4">
        <f t="shared" si="1223"/>
        <v>8.8487263520707696E-2</v>
      </c>
      <c r="Z7851" s="4">
        <f t="shared" si="1224"/>
        <v>8.7827786587657872E-2</v>
      </c>
    </row>
    <row r="7852" spans="1:26" x14ac:dyDescent="0.25">
      <c r="A7852" s="16">
        <f t="shared" si="1222"/>
        <v>51385</v>
      </c>
      <c r="B7852">
        <f>+'[2]Ejercicio 1'!E8069</f>
        <v>7850</v>
      </c>
      <c r="C7852" s="5">
        <v>8.7287120730981771E-2</v>
      </c>
      <c r="D7852" s="4">
        <f t="shared" si="1217"/>
        <v>8.5416043775222952E-2</v>
      </c>
      <c r="E7852" s="6">
        <f t="shared" si="1218"/>
        <v>8.6344837104034955E-2</v>
      </c>
      <c r="F7852" s="7">
        <f t="shared" si="1219"/>
        <v>8.5700402601451203E-2</v>
      </c>
      <c r="I7852" s="10">
        <v>7850</v>
      </c>
      <c r="J7852" s="8">
        <f t="shared" si="1220"/>
        <v>8.8787120730981772E-2</v>
      </c>
      <c r="K7852" s="8">
        <f t="shared" si="1220"/>
        <v>8.6916043775222954E-2</v>
      </c>
      <c r="L7852" s="8">
        <f t="shared" si="1220"/>
        <v>8.7844837104034956E-2</v>
      </c>
      <c r="M7852" s="8">
        <f t="shared" si="1220"/>
        <v>8.7200402601451205E-2</v>
      </c>
      <c r="P7852">
        <v>7850</v>
      </c>
      <c r="Q7852" s="8">
        <f t="shared" si="1221"/>
        <v>8.578712073098177E-2</v>
      </c>
      <c r="R7852" s="8">
        <f t="shared" si="1221"/>
        <v>8.3916043775222951E-2</v>
      </c>
      <c r="S7852" s="8">
        <f t="shared" si="1221"/>
        <v>8.4844837104034954E-2</v>
      </c>
      <c r="T7852" s="8">
        <f t="shared" si="1221"/>
        <v>8.4200402601451202E-2</v>
      </c>
      <c r="W7852">
        <v>7850</v>
      </c>
      <c r="X7852" s="4">
        <f t="shared" si="1216"/>
        <v>8.9451763681769741E-2</v>
      </c>
      <c r="Y7852" s="4">
        <f t="shared" si="1223"/>
        <v>8.8487815757826147E-2</v>
      </c>
      <c r="Z7852" s="4">
        <f t="shared" si="1224"/>
        <v>8.7828330429415222E-2</v>
      </c>
    </row>
    <row r="7853" spans="1:26" x14ac:dyDescent="0.25">
      <c r="A7853" s="16">
        <f t="shared" si="1222"/>
        <v>51386</v>
      </c>
      <c r="B7853">
        <f>+'[2]Ejercicio 1'!E8070</f>
        <v>7851</v>
      </c>
      <c r="C7853" s="5">
        <v>8.7287402875278794E-2</v>
      </c>
      <c r="D7853" s="4">
        <f t="shared" si="1217"/>
        <v>8.5416313995105658E-2</v>
      </c>
      <c r="E7853" s="6">
        <f t="shared" si="1218"/>
        <v>8.6345113221761444E-2</v>
      </c>
      <c r="F7853" s="7">
        <f t="shared" si="1219"/>
        <v>8.5700674622511172E-2</v>
      </c>
      <c r="I7853" s="10">
        <v>7851</v>
      </c>
      <c r="J7853" s="8">
        <f t="shared" si="1220"/>
        <v>8.8787402875278795E-2</v>
      </c>
      <c r="K7853" s="8">
        <f t="shared" si="1220"/>
        <v>8.691631399510566E-2</v>
      </c>
      <c r="L7853" s="8">
        <f t="shared" si="1220"/>
        <v>8.7845113221761445E-2</v>
      </c>
      <c r="M7853" s="8">
        <f t="shared" si="1220"/>
        <v>8.7200674622511173E-2</v>
      </c>
      <c r="P7853">
        <v>7851</v>
      </c>
      <c r="Q7853" s="8">
        <f t="shared" si="1221"/>
        <v>8.5787402875278793E-2</v>
      </c>
      <c r="R7853" s="8">
        <f t="shared" si="1221"/>
        <v>8.3916313995105657E-2</v>
      </c>
      <c r="S7853" s="8">
        <f t="shared" si="1221"/>
        <v>8.4845113221761442E-2</v>
      </c>
      <c r="T7853" s="8">
        <f t="shared" si="1221"/>
        <v>8.4200674622511171E-2</v>
      </c>
      <c r="W7853">
        <v>7851</v>
      </c>
      <c r="X7853" s="4">
        <f t="shared" si="1216"/>
        <v>8.9452328269449655E-2</v>
      </c>
      <c r="Y7853" s="4">
        <f t="shared" si="1223"/>
        <v>8.8488367994905948E-2</v>
      </c>
      <c r="Z7853" s="4">
        <f t="shared" si="1224"/>
        <v>8.78288742710812E-2</v>
      </c>
    </row>
    <row r="7854" spans="1:26" x14ac:dyDescent="0.25">
      <c r="A7854" s="16">
        <f t="shared" si="1222"/>
        <v>51387</v>
      </c>
      <c r="B7854">
        <f>+'[2]Ejercicio 1'!E8071</f>
        <v>7852</v>
      </c>
      <c r="C7854" s="5">
        <v>8.7287685019575817E-2</v>
      </c>
      <c r="D7854" s="4">
        <f t="shared" si="1217"/>
        <v>8.5416584214951213E-2</v>
      </c>
      <c r="E7854" s="6">
        <f t="shared" si="1218"/>
        <v>8.6345389339468601E-2</v>
      </c>
      <c r="F7854" s="7">
        <f t="shared" si="1219"/>
        <v>8.5700946643536877E-2</v>
      </c>
      <c r="I7854" s="10">
        <v>7852</v>
      </c>
      <c r="J7854" s="8">
        <f t="shared" si="1220"/>
        <v>8.8787685019575818E-2</v>
      </c>
      <c r="K7854" s="8">
        <f t="shared" si="1220"/>
        <v>8.6916584214951215E-2</v>
      </c>
      <c r="L7854" s="8">
        <f t="shared" si="1220"/>
        <v>8.7845389339468602E-2</v>
      </c>
      <c r="M7854" s="8">
        <f t="shared" si="1220"/>
        <v>8.7200946643536878E-2</v>
      </c>
      <c r="P7854">
        <v>7852</v>
      </c>
      <c r="Q7854" s="8">
        <f t="shared" si="1221"/>
        <v>8.5787685019575816E-2</v>
      </c>
      <c r="R7854" s="8">
        <f t="shared" si="1221"/>
        <v>8.3916584214951212E-2</v>
      </c>
      <c r="S7854" s="8">
        <f t="shared" si="1221"/>
        <v>8.4845389339468599E-2</v>
      </c>
      <c r="T7854" s="8">
        <f t="shared" si="1221"/>
        <v>8.4200946643536875E-2</v>
      </c>
      <c r="W7854">
        <v>7852</v>
      </c>
      <c r="X7854" s="4">
        <f t="shared" si="1216"/>
        <v>8.945289285715019E-2</v>
      </c>
      <c r="Y7854" s="4">
        <f t="shared" si="1223"/>
        <v>8.8488920231948862E-2</v>
      </c>
      <c r="Z7854" s="4">
        <f t="shared" si="1224"/>
        <v>8.7829418111062818E-2</v>
      </c>
    </row>
    <row r="7855" spans="1:26" x14ac:dyDescent="0.25">
      <c r="A7855" s="16">
        <f t="shared" si="1222"/>
        <v>51388</v>
      </c>
      <c r="B7855">
        <f>+'[2]Ejercicio 1'!E8072</f>
        <v>7853</v>
      </c>
      <c r="C7855" s="5">
        <v>8.728796716387284E-2</v>
      </c>
      <c r="D7855" s="4">
        <f t="shared" si="1217"/>
        <v>8.541685443476045E-2</v>
      </c>
      <c r="E7855" s="6">
        <f t="shared" si="1218"/>
        <v>8.6345665457158202E-2</v>
      </c>
      <c r="F7855" s="7">
        <f t="shared" si="1219"/>
        <v>8.5701218664534035E-2</v>
      </c>
      <c r="I7855" s="10">
        <v>7853</v>
      </c>
      <c r="J7855" s="8">
        <f t="shared" si="1220"/>
        <v>8.8787967163872841E-2</v>
      </c>
      <c r="K7855" s="8">
        <f t="shared" si="1220"/>
        <v>8.6916854434760452E-2</v>
      </c>
      <c r="L7855" s="8">
        <f t="shared" si="1220"/>
        <v>8.7845665457158204E-2</v>
      </c>
      <c r="M7855" s="8">
        <f t="shared" si="1220"/>
        <v>8.7201218664534036E-2</v>
      </c>
      <c r="P7855">
        <v>7853</v>
      </c>
      <c r="Q7855" s="8">
        <f t="shared" si="1221"/>
        <v>8.5787967163872839E-2</v>
      </c>
      <c r="R7855" s="8">
        <f t="shared" si="1221"/>
        <v>8.3916854434760449E-2</v>
      </c>
      <c r="S7855" s="8">
        <f t="shared" si="1221"/>
        <v>8.4845665457158201E-2</v>
      </c>
      <c r="T7855" s="8">
        <f t="shared" si="1221"/>
        <v>8.4201218664534033E-2</v>
      </c>
      <c r="W7855">
        <v>7853</v>
      </c>
      <c r="X7855" s="4">
        <f t="shared" si="1216"/>
        <v>8.945345744492629E-2</v>
      </c>
      <c r="Y7855" s="4">
        <f t="shared" si="1223"/>
        <v>8.8489472469029537E-2</v>
      </c>
      <c r="Z7855" s="4">
        <f t="shared" si="1224"/>
        <v>8.7829961952551813E-2</v>
      </c>
    </row>
    <row r="7856" spans="1:26" x14ac:dyDescent="0.25">
      <c r="A7856" s="16">
        <f t="shared" si="1222"/>
        <v>51389</v>
      </c>
      <c r="B7856">
        <f>+'[2]Ejercicio 1'!E8073</f>
        <v>7854</v>
      </c>
      <c r="C7856" s="5">
        <v>8.7288249308169863E-2</v>
      </c>
      <c r="D7856" s="4">
        <f t="shared" si="1217"/>
        <v>8.5417124654532342E-2</v>
      </c>
      <c r="E7856" s="6">
        <f t="shared" si="1218"/>
        <v>8.6345941574827584E-2</v>
      </c>
      <c r="F7856" s="7">
        <f t="shared" si="1219"/>
        <v>8.5701490685499787E-2</v>
      </c>
      <c r="I7856" s="10">
        <v>7854</v>
      </c>
      <c r="J7856" s="8">
        <f t="shared" si="1220"/>
        <v>8.8788249308169864E-2</v>
      </c>
      <c r="K7856" s="8">
        <f t="shared" si="1220"/>
        <v>8.6917124654532343E-2</v>
      </c>
      <c r="L7856" s="8">
        <f t="shared" si="1220"/>
        <v>8.7845941574827585E-2</v>
      </c>
      <c r="M7856" s="8">
        <f t="shared" si="1220"/>
        <v>8.7201490685499788E-2</v>
      </c>
      <c r="P7856">
        <v>7854</v>
      </c>
      <c r="Q7856" s="8">
        <f t="shared" si="1221"/>
        <v>8.5788249308169862E-2</v>
      </c>
      <c r="R7856" s="8">
        <f t="shared" si="1221"/>
        <v>8.3917124654532341E-2</v>
      </c>
      <c r="S7856" s="8">
        <f t="shared" si="1221"/>
        <v>8.4845941574827582E-2</v>
      </c>
      <c r="T7856" s="8">
        <f t="shared" si="1221"/>
        <v>8.4201490685499786E-2</v>
      </c>
      <c r="W7856">
        <v>7854</v>
      </c>
      <c r="X7856" s="4">
        <f t="shared" si="1216"/>
        <v>8.9454022032722139E-2</v>
      </c>
      <c r="Y7856" s="4">
        <f t="shared" si="1223"/>
        <v>8.8490024705996026E-2</v>
      </c>
      <c r="Z7856" s="4">
        <f t="shared" si="1224"/>
        <v>8.7830505793955141E-2</v>
      </c>
    </row>
    <row r="7857" spans="1:26" x14ac:dyDescent="0.25">
      <c r="A7857" s="16">
        <f t="shared" si="1222"/>
        <v>51390</v>
      </c>
      <c r="B7857">
        <f>+'[2]Ejercicio 1'!E8074</f>
        <v>7855</v>
      </c>
      <c r="C7857" s="5">
        <v>8.7288531452466872E-2</v>
      </c>
      <c r="D7857" s="4">
        <f t="shared" si="1217"/>
        <v>8.5417394874267291E-2</v>
      </c>
      <c r="E7857" s="6">
        <f t="shared" si="1218"/>
        <v>8.6346217692478522E-2</v>
      </c>
      <c r="F7857" s="7">
        <f t="shared" si="1219"/>
        <v>8.5701762706434134E-2</v>
      </c>
      <c r="I7857" s="10">
        <v>7855</v>
      </c>
      <c r="J7857" s="8">
        <f t="shared" si="1220"/>
        <v>8.8788531452466873E-2</v>
      </c>
      <c r="K7857" s="8">
        <f t="shared" si="1220"/>
        <v>8.6917394874267292E-2</v>
      </c>
      <c r="L7857" s="8">
        <f t="shared" si="1220"/>
        <v>8.7846217692478523E-2</v>
      </c>
      <c r="M7857" s="8">
        <f t="shared" si="1220"/>
        <v>8.7201762706434136E-2</v>
      </c>
      <c r="P7857">
        <v>7855</v>
      </c>
      <c r="Q7857" s="8">
        <f t="shared" si="1221"/>
        <v>8.5788531452466871E-2</v>
      </c>
      <c r="R7857" s="8">
        <f t="shared" si="1221"/>
        <v>8.391739487426729E-2</v>
      </c>
      <c r="S7857" s="8">
        <f t="shared" si="1221"/>
        <v>8.4846217692478521E-2</v>
      </c>
      <c r="T7857" s="8">
        <f t="shared" si="1221"/>
        <v>8.4201762706434133E-2</v>
      </c>
      <c r="W7857">
        <v>7855</v>
      </c>
      <c r="X7857" s="4">
        <f t="shared" si="1216"/>
        <v>8.945458662055665E-2</v>
      </c>
      <c r="Y7857" s="4">
        <f t="shared" si="1223"/>
        <v>8.8490576942850951E-2</v>
      </c>
      <c r="Z7857" s="4">
        <f t="shared" si="1224"/>
        <v>8.7831049635269984E-2</v>
      </c>
    </row>
    <row r="7858" spans="1:26" x14ac:dyDescent="0.25">
      <c r="A7858" s="16">
        <f t="shared" si="1222"/>
        <v>51391</v>
      </c>
      <c r="B7858">
        <f>+'[2]Ejercicio 1'!E8075</f>
        <v>7856</v>
      </c>
      <c r="C7858" s="5">
        <v>8.7288813596763895E-2</v>
      </c>
      <c r="D7858" s="4">
        <f t="shared" si="1217"/>
        <v>8.5417665093965311E-2</v>
      </c>
      <c r="E7858" s="6">
        <f t="shared" si="1218"/>
        <v>8.6346493810111016E-2</v>
      </c>
      <c r="F7858" s="7">
        <f t="shared" si="1219"/>
        <v>8.5702034727337076E-2</v>
      </c>
      <c r="I7858" s="10">
        <v>7856</v>
      </c>
      <c r="J7858" s="8">
        <f t="shared" si="1220"/>
        <v>8.8788813596763896E-2</v>
      </c>
      <c r="K7858" s="8">
        <f t="shared" si="1220"/>
        <v>8.6917665093965313E-2</v>
      </c>
      <c r="L7858" s="8">
        <f t="shared" si="1220"/>
        <v>8.7846493810111018E-2</v>
      </c>
      <c r="M7858" s="8">
        <f t="shared" si="1220"/>
        <v>8.7202034727337077E-2</v>
      </c>
      <c r="P7858">
        <v>7856</v>
      </c>
      <c r="Q7858" s="8">
        <f t="shared" si="1221"/>
        <v>8.5788813596763894E-2</v>
      </c>
      <c r="R7858" s="8">
        <f t="shared" si="1221"/>
        <v>8.391766509396531E-2</v>
      </c>
      <c r="S7858" s="8">
        <f t="shared" si="1221"/>
        <v>8.4846493810111015E-2</v>
      </c>
      <c r="T7858" s="8">
        <f t="shared" si="1221"/>
        <v>8.4202034727337075E-2</v>
      </c>
      <c r="W7858">
        <v>7856</v>
      </c>
      <c r="X7858" s="4">
        <f t="shared" si="1216"/>
        <v>8.9455151208429368E-2</v>
      </c>
      <c r="Y7858" s="4">
        <f t="shared" si="1223"/>
        <v>8.849112917981744E-2</v>
      </c>
      <c r="Z7858" s="4">
        <f t="shared" si="1224"/>
        <v>8.7831593475696967E-2</v>
      </c>
    </row>
    <row r="7859" spans="1:26" x14ac:dyDescent="0.25">
      <c r="A7859" s="16">
        <f t="shared" si="1222"/>
        <v>51392</v>
      </c>
      <c r="B7859">
        <f>+'[2]Ejercicio 1'!E8076</f>
        <v>7857</v>
      </c>
      <c r="C7859" s="5">
        <v>8.7289095741060918E-2</v>
      </c>
      <c r="D7859" s="4">
        <f t="shared" si="1217"/>
        <v>8.5417935313626403E-2</v>
      </c>
      <c r="E7859" s="6">
        <f t="shared" si="1218"/>
        <v>8.6346769927724193E-2</v>
      </c>
      <c r="F7859" s="7">
        <f t="shared" si="1219"/>
        <v>8.5702306748208626E-2</v>
      </c>
      <c r="I7859" s="10">
        <v>7857</v>
      </c>
      <c r="J7859" s="8">
        <f t="shared" si="1220"/>
        <v>8.8789095741060919E-2</v>
      </c>
      <c r="K7859" s="8">
        <f t="shared" si="1220"/>
        <v>8.6917935313626404E-2</v>
      </c>
      <c r="L7859" s="8">
        <f t="shared" si="1220"/>
        <v>8.7846769927724194E-2</v>
      </c>
      <c r="M7859" s="8">
        <f t="shared" si="1220"/>
        <v>8.7202306748208627E-2</v>
      </c>
      <c r="P7859">
        <v>7857</v>
      </c>
      <c r="Q7859" s="8">
        <f t="shared" si="1221"/>
        <v>8.5789095741060917E-2</v>
      </c>
      <c r="R7859" s="8">
        <f t="shared" si="1221"/>
        <v>8.3917935313626402E-2</v>
      </c>
      <c r="S7859" s="8">
        <f t="shared" si="1221"/>
        <v>8.4846769927724192E-2</v>
      </c>
      <c r="T7859" s="8">
        <f t="shared" si="1221"/>
        <v>8.4202306748208625E-2</v>
      </c>
      <c r="W7859">
        <v>7857</v>
      </c>
      <c r="X7859" s="4">
        <f t="shared" si="1216"/>
        <v>8.9455715796340735E-2</v>
      </c>
      <c r="Y7859" s="4">
        <f t="shared" si="1223"/>
        <v>8.8491681416671492E-2</v>
      </c>
      <c r="Z7859" s="4">
        <f t="shared" si="1224"/>
        <v>8.7832137316834799E-2</v>
      </c>
    </row>
    <row r="7860" spans="1:26" x14ac:dyDescent="0.25">
      <c r="A7860" s="16">
        <f t="shared" si="1222"/>
        <v>51393</v>
      </c>
      <c r="B7860">
        <f>+'[2]Ejercicio 1'!E8077</f>
        <v>7858</v>
      </c>
      <c r="C7860" s="5">
        <v>8.7289377885357941E-2</v>
      </c>
      <c r="D7860" s="4">
        <f t="shared" si="1217"/>
        <v>8.5418205533250968E-2</v>
      </c>
      <c r="E7860" s="6">
        <f t="shared" si="1218"/>
        <v>8.6347046045318912E-2</v>
      </c>
      <c r="F7860" s="7">
        <f t="shared" si="1219"/>
        <v>8.5702578769045898E-2</v>
      </c>
      <c r="I7860" s="10">
        <v>7858</v>
      </c>
      <c r="J7860" s="8">
        <f t="shared" si="1220"/>
        <v>8.8789377885357942E-2</v>
      </c>
      <c r="K7860" s="8">
        <f t="shared" si="1220"/>
        <v>8.691820553325097E-2</v>
      </c>
      <c r="L7860" s="8">
        <f t="shared" si="1220"/>
        <v>8.7847046045318913E-2</v>
      </c>
      <c r="M7860" s="8">
        <f t="shared" si="1220"/>
        <v>8.7202578769045899E-2</v>
      </c>
      <c r="P7860">
        <v>7858</v>
      </c>
      <c r="Q7860" s="8">
        <f t="shared" si="1221"/>
        <v>8.578937788535794E-2</v>
      </c>
      <c r="R7860" s="8">
        <f t="shared" si="1221"/>
        <v>8.3918205533250967E-2</v>
      </c>
      <c r="S7860" s="8">
        <f t="shared" si="1221"/>
        <v>8.4847046045318911E-2</v>
      </c>
      <c r="T7860" s="8">
        <f t="shared" si="1221"/>
        <v>8.4202578769045897E-2</v>
      </c>
      <c r="W7860">
        <v>7858</v>
      </c>
      <c r="X7860" s="4">
        <f t="shared" si="1216"/>
        <v>8.9456280384290751E-2</v>
      </c>
      <c r="Y7860" s="4">
        <f t="shared" si="1223"/>
        <v>8.8492233653563304E-2</v>
      </c>
      <c r="Z7860" s="4">
        <f t="shared" si="1224"/>
        <v>8.7832681157079068E-2</v>
      </c>
    </row>
    <row r="7861" spans="1:26" x14ac:dyDescent="0.25">
      <c r="A7861" s="16">
        <f t="shared" si="1222"/>
        <v>51394</v>
      </c>
      <c r="B7861">
        <f>+'[2]Ejercicio 1'!E8078</f>
        <v>7859</v>
      </c>
      <c r="C7861" s="5">
        <v>8.7289660029654964E-2</v>
      </c>
      <c r="D7861" s="4">
        <f t="shared" si="1217"/>
        <v>8.5418475752838396E-2</v>
      </c>
      <c r="E7861" s="6">
        <f t="shared" si="1218"/>
        <v>8.6347322162894313E-2</v>
      </c>
      <c r="F7861" s="7">
        <f t="shared" si="1219"/>
        <v>8.5702850789854637E-2</v>
      </c>
      <c r="I7861" s="10">
        <v>7859</v>
      </c>
      <c r="J7861" s="8">
        <f t="shared" si="1220"/>
        <v>8.8789660029654965E-2</v>
      </c>
      <c r="K7861" s="8">
        <f t="shared" si="1220"/>
        <v>8.6918475752838398E-2</v>
      </c>
      <c r="L7861" s="8">
        <f t="shared" si="1220"/>
        <v>8.7847322162894315E-2</v>
      </c>
      <c r="M7861" s="8">
        <f t="shared" si="1220"/>
        <v>8.7202850789854638E-2</v>
      </c>
      <c r="P7861">
        <v>7859</v>
      </c>
      <c r="Q7861" s="8">
        <f t="shared" si="1221"/>
        <v>8.5789660029654963E-2</v>
      </c>
      <c r="R7861" s="8">
        <f t="shared" si="1221"/>
        <v>8.3918475752838395E-2</v>
      </c>
      <c r="S7861" s="8">
        <f t="shared" si="1221"/>
        <v>8.4847322162894312E-2</v>
      </c>
      <c r="T7861" s="8">
        <f t="shared" si="1221"/>
        <v>8.4202850789854636E-2</v>
      </c>
      <c r="W7861">
        <v>7859</v>
      </c>
      <c r="X7861" s="4">
        <f t="shared" si="1216"/>
        <v>8.9456844972278973E-2</v>
      </c>
      <c r="Y7861" s="4">
        <f t="shared" si="1223"/>
        <v>8.849278589034093E-2</v>
      </c>
      <c r="Z7861" s="4">
        <f t="shared" si="1224"/>
        <v>8.7833224998039902E-2</v>
      </c>
    </row>
    <row r="7862" spans="1:26" x14ac:dyDescent="0.25">
      <c r="A7862" s="16">
        <f t="shared" si="1222"/>
        <v>51395</v>
      </c>
      <c r="B7862">
        <f>+'[2]Ejercicio 1'!E8079</f>
        <v>7860</v>
      </c>
      <c r="C7862" s="5">
        <v>8.7289942173951987E-2</v>
      </c>
      <c r="D7862" s="4">
        <f t="shared" si="1217"/>
        <v>8.5418745972388674E-2</v>
      </c>
      <c r="E7862" s="6">
        <f t="shared" si="1218"/>
        <v>8.6347598280450383E-2</v>
      </c>
      <c r="F7862" s="7">
        <f t="shared" si="1219"/>
        <v>8.5703122810631971E-2</v>
      </c>
      <c r="I7862" s="10">
        <v>7860</v>
      </c>
      <c r="J7862" s="8">
        <f t="shared" si="1220"/>
        <v>8.8789942173951988E-2</v>
      </c>
      <c r="K7862" s="8">
        <f t="shared" si="1220"/>
        <v>8.6918745972388675E-2</v>
      </c>
      <c r="L7862" s="8">
        <f t="shared" si="1220"/>
        <v>8.7847598280450384E-2</v>
      </c>
      <c r="M7862" s="8">
        <f t="shared" si="1220"/>
        <v>8.7203122810631972E-2</v>
      </c>
      <c r="P7862">
        <v>7860</v>
      </c>
      <c r="Q7862" s="8">
        <f t="shared" si="1221"/>
        <v>8.5789942173951986E-2</v>
      </c>
      <c r="R7862" s="8">
        <f t="shared" si="1221"/>
        <v>8.3918745972388673E-2</v>
      </c>
      <c r="S7862" s="8">
        <f t="shared" si="1221"/>
        <v>8.4847598280450381E-2</v>
      </c>
      <c r="T7862" s="8">
        <f t="shared" si="1221"/>
        <v>8.420312281063197E-2</v>
      </c>
      <c r="W7862">
        <v>7860</v>
      </c>
      <c r="X7862" s="4">
        <f t="shared" si="1216"/>
        <v>8.9457409560305859E-2</v>
      </c>
      <c r="Y7862" s="4">
        <f t="shared" si="1223"/>
        <v>8.8493338127006119E-2</v>
      </c>
      <c r="Z7862" s="4">
        <f t="shared" si="1224"/>
        <v>8.7833768838909379E-2</v>
      </c>
    </row>
    <row r="7863" spans="1:26" x14ac:dyDescent="0.25">
      <c r="A7863" s="16">
        <f t="shared" si="1222"/>
        <v>51396</v>
      </c>
      <c r="B7863">
        <f>+'[2]Ejercicio 1'!E8080</f>
        <v>7861</v>
      </c>
      <c r="C7863" s="5">
        <v>8.729022431824901E-2</v>
      </c>
      <c r="D7863" s="4">
        <f t="shared" si="1217"/>
        <v>8.5419016191902231E-2</v>
      </c>
      <c r="E7863" s="6">
        <f t="shared" si="1218"/>
        <v>8.6347874397988009E-2</v>
      </c>
      <c r="F7863" s="7">
        <f t="shared" si="1219"/>
        <v>8.5703394831377899E-2</v>
      </c>
      <c r="I7863" s="10">
        <v>7861</v>
      </c>
      <c r="J7863" s="8">
        <f t="shared" si="1220"/>
        <v>8.8790224318249011E-2</v>
      </c>
      <c r="K7863" s="8">
        <f t="shared" si="1220"/>
        <v>8.6919016191902232E-2</v>
      </c>
      <c r="L7863" s="8">
        <f t="shared" si="1220"/>
        <v>8.784787439798801E-2</v>
      </c>
      <c r="M7863" s="8">
        <f t="shared" si="1220"/>
        <v>8.7203394831377901E-2</v>
      </c>
      <c r="P7863">
        <v>7861</v>
      </c>
      <c r="Q7863" s="8">
        <f t="shared" si="1221"/>
        <v>8.5790224318249009E-2</v>
      </c>
      <c r="R7863" s="8">
        <f t="shared" si="1221"/>
        <v>8.3919016191902229E-2</v>
      </c>
      <c r="S7863" s="8">
        <f t="shared" si="1221"/>
        <v>8.4847874397988007E-2</v>
      </c>
      <c r="T7863" s="8">
        <f t="shared" si="1221"/>
        <v>8.4203394831377898E-2</v>
      </c>
      <c r="W7863">
        <v>7861</v>
      </c>
      <c r="X7863" s="4">
        <f t="shared" si="1216"/>
        <v>8.945797414837095E-2</v>
      </c>
      <c r="Y7863" s="4">
        <f t="shared" si="1223"/>
        <v>8.8493890363709082E-2</v>
      </c>
      <c r="Z7863" s="4">
        <f t="shared" si="1224"/>
        <v>8.7834312679693216E-2</v>
      </c>
    </row>
    <row r="7864" spans="1:26" x14ac:dyDescent="0.25">
      <c r="A7864" s="16">
        <f t="shared" si="1222"/>
        <v>51397</v>
      </c>
      <c r="B7864">
        <f>+'[2]Ejercicio 1'!E8081</f>
        <v>7862</v>
      </c>
      <c r="C7864" s="5">
        <v>8.7290506462546019E-2</v>
      </c>
      <c r="D7864" s="4">
        <f t="shared" si="1217"/>
        <v>8.541928641137865E-2</v>
      </c>
      <c r="E7864" s="6">
        <f t="shared" si="1218"/>
        <v>8.6348150515507191E-2</v>
      </c>
      <c r="F7864" s="7">
        <f t="shared" si="1219"/>
        <v>8.5703666852089563E-2</v>
      </c>
      <c r="I7864" s="10">
        <v>7862</v>
      </c>
      <c r="J7864" s="8">
        <f t="shared" si="1220"/>
        <v>8.8790506462546021E-2</v>
      </c>
      <c r="K7864" s="8">
        <f t="shared" si="1220"/>
        <v>8.6919286411378652E-2</v>
      </c>
      <c r="L7864" s="8">
        <f t="shared" si="1220"/>
        <v>8.7848150515507192E-2</v>
      </c>
      <c r="M7864" s="8">
        <f t="shared" si="1220"/>
        <v>8.7203666852089565E-2</v>
      </c>
      <c r="P7864">
        <v>7862</v>
      </c>
      <c r="Q7864" s="8">
        <f t="shared" si="1221"/>
        <v>8.5790506462546018E-2</v>
      </c>
      <c r="R7864" s="8">
        <f t="shared" si="1221"/>
        <v>8.3919286411378649E-2</v>
      </c>
      <c r="S7864" s="8">
        <f t="shared" si="1221"/>
        <v>8.484815051550719E-2</v>
      </c>
      <c r="T7864" s="8">
        <f t="shared" si="1221"/>
        <v>8.4203666852089562E-2</v>
      </c>
      <c r="W7864">
        <v>7862</v>
      </c>
      <c r="X7864" s="4">
        <f t="shared" si="1216"/>
        <v>8.9458538736475135E-2</v>
      </c>
      <c r="Y7864" s="4">
        <f t="shared" si="1223"/>
        <v>8.8494442600374271E-2</v>
      </c>
      <c r="Z7864" s="4">
        <f t="shared" si="1224"/>
        <v>8.7834856518786975E-2</v>
      </c>
    </row>
    <row r="7865" spans="1:26" x14ac:dyDescent="0.25">
      <c r="A7865" s="16">
        <f t="shared" si="1222"/>
        <v>51398</v>
      </c>
      <c r="B7865">
        <f>+'[2]Ejercicio 1'!E8082</f>
        <v>7863</v>
      </c>
      <c r="C7865" s="5">
        <v>8.7290788606843042E-2</v>
      </c>
      <c r="D7865" s="4">
        <f t="shared" si="1217"/>
        <v>8.5419556630818336E-2</v>
      </c>
      <c r="E7865" s="6">
        <f t="shared" si="1218"/>
        <v>8.6348426633007916E-2</v>
      </c>
      <c r="F7865" s="7">
        <f t="shared" si="1219"/>
        <v>8.5703938872772695E-2</v>
      </c>
      <c r="I7865" s="10">
        <v>7863</v>
      </c>
      <c r="J7865" s="8">
        <f t="shared" si="1220"/>
        <v>8.8790788606843044E-2</v>
      </c>
      <c r="K7865" s="8">
        <f t="shared" si="1220"/>
        <v>8.6919556630818337E-2</v>
      </c>
      <c r="L7865" s="8">
        <f t="shared" si="1220"/>
        <v>8.7848426633007917E-2</v>
      </c>
      <c r="M7865" s="8">
        <f t="shared" si="1220"/>
        <v>8.7203938872772696E-2</v>
      </c>
      <c r="P7865">
        <v>7863</v>
      </c>
      <c r="Q7865" s="8">
        <f t="shared" si="1221"/>
        <v>8.5790788606843041E-2</v>
      </c>
      <c r="R7865" s="8">
        <f t="shared" si="1221"/>
        <v>8.3919556630818334E-2</v>
      </c>
      <c r="S7865" s="8">
        <f t="shared" si="1221"/>
        <v>8.4848426633007915E-2</v>
      </c>
      <c r="T7865" s="8">
        <f t="shared" si="1221"/>
        <v>8.4203938872772693E-2</v>
      </c>
      <c r="W7865">
        <v>7863</v>
      </c>
      <c r="X7865" s="4">
        <f t="shared" si="1216"/>
        <v>8.9459103324598638E-2</v>
      </c>
      <c r="Y7865" s="4">
        <f t="shared" si="1223"/>
        <v>8.8494994837076346E-2</v>
      </c>
      <c r="Z7865" s="4">
        <f t="shared" si="1224"/>
        <v>8.7835400359390955E-2</v>
      </c>
    </row>
    <row r="7866" spans="1:26" x14ac:dyDescent="0.25">
      <c r="A7866" s="16">
        <f t="shared" si="1222"/>
        <v>51399</v>
      </c>
      <c r="B7866">
        <f>+'[2]Ejercicio 1'!E8083</f>
        <v>7864</v>
      </c>
      <c r="C7866" s="5">
        <v>8.7291070751140065E-2</v>
      </c>
      <c r="D7866" s="4">
        <f t="shared" si="1217"/>
        <v>8.5419826850221495E-2</v>
      </c>
      <c r="E7866" s="6">
        <f t="shared" si="1218"/>
        <v>8.6348702750488449E-2</v>
      </c>
      <c r="F7866" s="7">
        <f t="shared" si="1219"/>
        <v>8.5704210893424407E-2</v>
      </c>
      <c r="I7866" s="10">
        <v>7864</v>
      </c>
      <c r="J7866" s="8">
        <f t="shared" si="1220"/>
        <v>8.8791070751140067E-2</v>
      </c>
      <c r="K7866" s="8">
        <f t="shared" si="1220"/>
        <v>8.6919826850221496E-2</v>
      </c>
      <c r="L7866" s="8">
        <f t="shared" si="1220"/>
        <v>8.784870275048845E-2</v>
      </c>
      <c r="M7866" s="8">
        <f t="shared" si="1220"/>
        <v>8.7204210893424408E-2</v>
      </c>
      <c r="P7866">
        <v>7864</v>
      </c>
      <c r="Q7866" s="8">
        <f t="shared" si="1221"/>
        <v>8.5791070751140064E-2</v>
      </c>
      <c r="R7866" s="8">
        <f t="shared" si="1221"/>
        <v>8.3919826850221493E-2</v>
      </c>
      <c r="S7866" s="8">
        <f t="shared" si="1221"/>
        <v>8.4848702750488447E-2</v>
      </c>
      <c r="T7866" s="8">
        <f t="shared" si="1221"/>
        <v>8.4204210893424405E-2</v>
      </c>
      <c r="W7866">
        <v>7864</v>
      </c>
      <c r="X7866" s="4">
        <f t="shared" ref="X7866:X7929" si="1225">Tasa_Fwd(C7684,B7684,C7866,B7866,182)</f>
        <v>8.9459667912798566E-2</v>
      </c>
      <c r="Y7866" s="4">
        <f t="shared" si="1223"/>
        <v>8.8495547073665998E-2</v>
      </c>
      <c r="Z7866" s="4">
        <f t="shared" si="1224"/>
        <v>8.7835944199909297E-2</v>
      </c>
    </row>
    <row r="7867" spans="1:26" x14ac:dyDescent="0.25">
      <c r="A7867" s="16">
        <f t="shared" si="1222"/>
        <v>51400</v>
      </c>
      <c r="B7867">
        <f>+'[2]Ejercicio 1'!E8084</f>
        <v>7865</v>
      </c>
      <c r="C7867" s="5">
        <v>8.7291352895437088E-2</v>
      </c>
      <c r="D7867" s="4">
        <f t="shared" si="1217"/>
        <v>8.54200970695871E-2</v>
      </c>
      <c r="E7867" s="6">
        <f t="shared" si="1218"/>
        <v>8.6348978867951412E-2</v>
      </c>
      <c r="F7867" s="7">
        <f t="shared" si="1219"/>
        <v>8.5704482914044727E-2</v>
      </c>
      <c r="I7867" s="10">
        <v>7865</v>
      </c>
      <c r="J7867" s="8">
        <f t="shared" si="1220"/>
        <v>8.879135289543709E-2</v>
      </c>
      <c r="K7867" s="8">
        <f t="shared" si="1220"/>
        <v>8.6920097069587102E-2</v>
      </c>
      <c r="L7867" s="8">
        <f t="shared" si="1220"/>
        <v>8.7848978867951413E-2</v>
      </c>
      <c r="M7867" s="8">
        <f t="shared" si="1220"/>
        <v>8.7204482914044729E-2</v>
      </c>
      <c r="P7867">
        <v>7865</v>
      </c>
      <c r="Q7867" s="8">
        <f t="shared" si="1221"/>
        <v>8.5791352895437087E-2</v>
      </c>
      <c r="R7867" s="8">
        <f t="shared" si="1221"/>
        <v>8.3920097069587099E-2</v>
      </c>
      <c r="S7867" s="8">
        <f t="shared" si="1221"/>
        <v>8.4848978867951411E-2</v>
      </c>
      <c r="T7867" s="8">
        <f t="shared" si="1221"/>
        <v>8.4204482914044726E-2</v>
      </c>
      <c r="W7867">
        <v>7865</v>
      </c>
      <c r="X7867" s="4">
        <f t="shared" si="1225"/>
        <v>8.9460232501018255E-2</v>
      </c>
      <c r="Y7867" s="4">
        <f t="shared" si="1223"/>
        <v>8.8496099310293411E-2</v>
      </c>
      <c r="Z7867" s="4">
        <f t="shared" si="1224"/>
        <v>8.7836488040339125E-2</v>
      </c>
    </row>
    <row r="7868" spans="1:26" x14ac:dyDescent="0.25">
      <c r="A7868" s="16">
        <f t="shared" si="1222"/>
        <v>51401</v>
      </c>
      <c r="B7868">
        <f>+'[2]Ejercicio 1'!E8085</f>
        <v>7866</v>
      </c>
      <c r="C7868" s="5">
        <v>8.7291635039734111E-2</v>
      </c>
      <c r="D7868" s="4">
        <f t="shared" si="1217"/>
        <v>8.5420367288915985E-2</v>
      </c>
      <c r="E7868" s="6">
        <f t="shared" si="1218"/>
        <v>8.6349254985394169E-2</v>
      </c>
      <c r="F7868" s="7">
        <f t="shared" si="1219"/>
        <v>8.5704754934630784E-2</v>
      </c>
      <c r="I7868" s="10">
        <v>7866</v>
      </c>
      <c r="J7868" s="8">
        <f t="shared" si="1220"/>
        <v>8.8791635039734113E-2</v>
      </c>
      <c r="K7868" s="8">
        <f t="shared" si="1220"/>
        <v>8.6920367288915987E-2</v>
      </c>
      <c r="L7868" s="8">
        <f t="shared" si="1220"/>
        <v>8.7849254985394171E-2</v>
      </c>
      <c r="M7868" s="8">
        <f t="shared" si="1220"/>
        <v>8.7204754934630785E-2</v>
      </c>
      <c r="P7868">
        <v>7866</v>
      </c>
      <c r="Q7868" s="8">
        <f t="shared" si="1221"/>
        <v>8.579163503973411E-2</v>
      </c>
      <c r="R7868" s="8">
        <f t="shared" si="1221"/>
        <v>8.3920367288915984E-2</v>
      </c>
      <c r="S7868" s="8">
        <f t="shared" si="1221"/>
        <v>8.4849254985394168E-2</v>
      </c>
      <c r="T7868" s="8">
        <f t="shared" si="1221"/>
        <v>8.4204754934630782E-2</v>
      </c>
      <c r="W7868">
        <v>7866</v>
      </c>
      <c r="X7868" s="4">
        <f t="shared" si="1225"/>
        <v>8.946079708927572E-2</v>
      </c>
      <c r="Y7868" s="4">
        <f t="shared" si="1223"/>
        <v>8.8496651546731961E-2</v>
      </c>
      <c r="Z7868" s="4">
        <f t="shared" si="1224"/>
        <v>8.7837031879875391E-2</v>
      </c>
    </row>
    <row r="7869" spans="1:26" x14ac:dyDescent="0.25">
      <c r="A7869" s="16">
        <f t="shared" si="1222"/>
        <v>51402</v>
      </c>
      <c r="B7869">
        <f>+'[2]Ejercicio 1'!E8086</f>
        <v>7867</v>
      </c>
      <c r="C7869" s="5">
        <v>8.7291917184031134E-2</v>
      </c>
      <c r="D7869" s="4">
        <f t="shared" si="1217"/>
        <v>8.5420637508208136E-2</v>
      </c>
      <c r="E7869" s="6">
        <f t="shared" si="1218"/>
        <v>8.6349531102819357E-2</v>
      </c>
      <c r="F7869" s="7">
        <f t="shared" si="1219"/>
        <v>8.5705026955188293E-2</v>
      </c>
      <c r="I7869" s="10">
        <v>7867</v>
      </c>
      <c r="J7869" s="8">
        <f t="shared" si="1220"/>
        <v>8.8791917184031136E-2</v>
      </c>
      <c r="K7869" s="8">
        <f t="shared" si="1220"/>
        <v>8.6920637508208137E-2</v>
      </c>
      <c r="L7869" s="8">
        <f t="shared" si="1220"/>
        <v>8.7849531102819359E-2</v>
      </c>
      <c r="M7869" s="8">
        <f t="shared" si="1220"/>
        <v>8.7205026955188295E-2</v>
      </c>
      <c r="P7869">
        <v>7867</v>
      </c>
      <c r="Q7869" s="8">
        <f t="shared" si="1221"/>
        <v>8.5791917184031133E-2</v>
      </c>
      <c r="R7869" s="8">
        <f t="shared" si="1221"/>
        <v>8.3920637508208135E-2</v>
      </c>
      <c r="S7869" s="8">
        <f t="shared" si="1221"/>
        <v>8.4849531102819356E-2</v>
      </c>
      <c r="T7869" s="8">
        <f t="shared" si="1221"/>
        <v>8.4205026955188292E-2</v>
      </c>
      <c r="W7869">
        <v>7867</v>
      </c>
      <c r="X7869" s="4">
        <f t="shared" si="1225"/>
        <v>8.9461361677572279E-2</v>
      </c>
      <c r="Y7869" s="4">
        <f t="shared" si="1223"/>
        <v>8.8497203783208286E-2</v>
      </c>
      <c r="Z7869" s="4">
        <f t="shared" si="1224"/>
        <v>8.7837575720125363E-2</v>
      </c>
    </row>
    <row r="7870" spans="1:26" x14ac:dyDescent="0.25">
      <c r="A7870" s="16">
        <f t="shared" si="1222"/>
        <v>51403</v>
      </c>
      <c r="B7870">
        <f>+'[2]Ejercicio 1'!E8087</f>
        <v>7868</v>
      </c>
      <c r="C7870" s="5">
        <v>8.7292199328328157E-2</v>
      </c>
      <c r="D7870" s="4">
        <f t="shared" si="1217"/>
        <v>8.542090772746315E-2</v>
      </c>
      <c r="E7870" s="6">
        <f t="shared" si="1218"/>
        <v>8.6349807220225214E-2</v>
      </c>
      <c r="F7870" s="7">
        <f t="shared" si="1219"/>
        <v>8.5705298975711539E-2</v>
      </c>
      <c r="I7870" s="10">
        <v>7868</v>
      </c>
      <c r="J7870" s="8">
        <f t="shared" si="1220"/>
        <v>8.8792199328328159E-2</v>
      </c>
      <c r="K7870" s="8">
        <f t="shared" si="1220"/>
        <v>8.6920907727463151E-2</v>
      </c>
      <c r="L7870" s="8">
        <f t="shared" si="1220"/>
        <v>8.7849807220225215E-2</v>
      </c>
      <c r="M7870" s="8">
        <f t="shared" si="1220"/>
        <v>8.720529897571154E-2</v>
      </c>
      <c r="P7870">
        <v>7868</v>
      </c>
      <c r="Q7870" s="8">
        <f t="shared" si="1221"/>
        <v>8.5792199328328156E-2</v>
      </c>
      <c r="R7870" s="8">
        <f t="shared" si="1221"/>
        <v>8.3920907727463148E-2</v>
      </c>
      <c r="S7870" s="8">
        <f t="shared" si="1221"/>
        <v>8.4849807220225212E-2</v>
      </c>
      <c r="T7870" s="8">
        <f t="shared" si="1221"/>
        <v>8.4205298975711537E-2</v>
      </c>
      <c r="W7870">
        <v>7868</v>
      </c>
      <c r="X7870" s="4">
        <f t="shared" si="1225"/>
        <v>8.9461926265888156E-2</v>
      </c>
      <c r="Y7870" s="4">
        <f t="shared" si="1223"/>
        <v>8.8497756019721513E-2</v>
      </c>
      <c r="Z7870" s="4">
        <f t="shared" si="1224"/>
        <v>8.7838119559484618E-2</v>
      </c>
    </row>
    <row r="7871" spans="1:26" x14ac:dyDescent="0.25">
      <c r="A7871" s="16">
        <f t="shared" si="1222"/>
        <v>51404</v>
      </c>
      <c r="B7871">
        <f>+'[2]Ejercicio 1'!E8088</f>
        <v>7869</v>
      </c>
      <c r="C7871" s="5">
        <v>8.7292481472625166E-2</v>
      </c>
      <c r="D7871" s="4">
        <f t="shared" si="1217"/>
        <v>8.5421177946681637E-2</v>
      </c>
      <c r="E7871" s="6">
        <f t="shared" si="1218"/>
        <v>8.6350083337611752E-2</v>
      </c>
      <c r="F7871" s="7">
        <f t="shared" si="1219"/>
        <v>8.5705570996206237E-2</v>
      </c>
      <c r="I7871" s="10">
        <v>7869</v>
      </c>
      <c r="J7871" s="8">
        <f t="shared" si="1220"/>
        <v>8.8792481472625168E-2</v>
      </c>
      <c r="K7871" s="8">
        <f t="shared" si="1220"/>
        <v>8.6921177946681638E-2</v>
      </c>
      <c r="L7871" s="8">
        <f t="shared" si="1220"/>
        <v>8.7850083337611753E-2</v>
      </c>
      <c r="M7871" s="8">
        <f t="shared" si="1220"/>
        <v>8.7205570996206239E-2</v>
      </c>
      <c r="P7871">
        <v>7869</v>
      </c>
      <c r="Q7871" s="8">
        <f t="shared" si="1221"/>
        <v>8.5792481472625165E-2</v>
      </c>
      <c r="R7871" s="8">
        <f t="shared" si="1221"/>
        <v>8.3921177946681635E-2</v>
      </c>
      <c r="S7871" s="8">
        <f t="shared" si="1221"/>
        <v>8.4850083337611751E-2</v>
      </c>
      <c r="T7871" s="8">
        <f t="shared" si="1221"/>
        <v>8.4205570996206236E-2</v>
      </c>
      <c r="W7871">
        <v>7869</v>
      </c>
      <c r="X7871" s="4">
        <f t="shared" si="1225"/>
        <v>8.9462490854280888E-2</v>
      </c>
      <c r="Y7871" s="4">
        <f t="shared" si="1223"/>
        <v>8.8498308256122302E-2</v>
      </c>
      <c r="Z7871" s="4">
        <f t="shared" si="1224"/>
        <v>8.7838663399560452E-2</v>
      </c>
    </row>
    <row r="7872" spans="1:26" x14ac:dyDescent="0.25">
      <c r="A7872" s="16">
        <f t="shared" si="1222"/>
        <v>51405</v>
      </c>
      <c r="B7872">
        <f>+'[2]Ejercicio 1'!E8089</f>
        <v>7870</v>
      </c>
      <c r="C7872" s="5">
        <v>8.7292763616922189E-2</v>
      </c>
      <c r="D7872" s="4">
        <f t="shared" si="1217"/>
        <v>8.5421448165862793E-2</v>
      </c>
      <c r="E7872" s="6">
        <f t="shared" si="1218"/>
        <v>8.6350359454979847E-2</v>
      </c>
      <c r="F7872" s="7">
        <f t="shared" si="1219"/>
        <v>8.5705843016669531E-2</v>
      </c>
      <c r="I7872" s="10">
        <v>7870</v>
      </c>
      <c r="J7872" s="8">
        <f t="shared" si="1220"/>
        <v>8.8792763616922191E-2</v>
      </c>
      <c r="K7872" s="8">
        <f t="shared" si="1220"/>
        <v>8.6921448165862794E-2</v>
      </c>
      <c r="L7872" s="8">
        <f t="shared" si="1220"/>
        <v>8.7850359454979848E-2</v>
      </c>
      <c r="M7872" s="8">
        <f t="shared" si="1220"/>
        <v>8.7205843016669532E-2</v>
      </c>
      <c r="P7872">
        <v>7870</v>
      </c>
      <c r="Q7872" s="8">
        <f t="shared" si="1221"/>
        <v>8.5792763616922188E-2</v>
      </c>
      <c r="R7872" s="8">
        <f t="shared" si="1221"/>
        <v>8.3921448165862791E-2</v>
      </c>
      <c r="S7872" s="8">
        <f t="shared" si="1221"/>
        <v>8.4850359454979846E-2</v>
      </c>
      <c r="T7872" s="8">
        <f t="shared" si="1221"/>
        <v>8.4205843016669529E-2</v>
      </c>
      <c r="W7872">
        <v>7870</v>
      </c>
      <c r="X7872" s="4">
        <f t="shared" si="1225"/>
        <v>8.9463055442692521E-2</v>
      </c>
      <c r="Y7872" s="4">
        <f t="shared" si="1223"/>
        <v>8.8498860492484427E-2</v>
      </c>
      <c r="Z7872" s="4">
        <f t="shared" si="1224"/>
        <v>8.7839207239544928E-2</v>
      </c>
    </row>
    <row r="7873" spans="1:26" x14ac:dyDescent="0.25">
      <c r="A7873" s="16">
        <f t="shared" si="1222"/>
        <v>51406</v>
      </c>
      <c r="B7873">
        <f>+'[2]Ejercicio 1'!E8090</f>
        <v>7871</v>
      </c>
      <c r="C7873" s="5">
        <v>8.7293045761219212E-2</v>
      </c>
      <c r="D7873" s="4">
        <f t="shared" si="1217"/>
        <v>8.54217183850072E-2</v>
      </c>
      <c r="E7873" s="6">
        <f t="shared" si="1218"/>
        <v>8.6350635572329484E-2</v>
      </c>
      <c r="F7873" s="7">
        <f t="shared" si="1219"/>
        <v>8.5706115037098574E-2</v>
      </c>
      <c r="I7873" s="10">
        <v>7871</v>
      </c>
      <c r="J7873" s="8">
        <f t="shared" si="1220"/>
        <v>8.8793045761219214E-2</v>
      </c>
      <c r="K7873" s="8">
        <f t="shared" si="1220"/>
        <v>8.6921718385007202E-2</v>
      </c>
      <c r="L7873" s="8">
        <f t="shared" si="1220"/>
        <v>8.7850635572329486E-2</v>
      </c>
      <c r="M7873" s="8">
        <f t="shared" si="1220"/>
        <v>8.7206115037098575E-2</v>
      </c>
      <c r="P7873">
        <v>7871</v>
      </c>
      <c r="Q7873" s="8">
        <f t="shared" si="1221"/>
        <v>8.5793045761219211E-2</v>
      </c>
      <c r="R7873" s="8">
        <f t="shared" si="1221"/>
        <v>8.3921718385007199E-2</v>
      </c>
      <c r="S7873" s="8">
        <f t="shared" si="1221"/>
        <v>8.4850635572329483E-2</v>
      </c>
      <c r="T7873" s="8">
        <f t="shared" si="1221"/>
        <v>8.4206115037098572E-2</v>
      </c>
      <c r="W7873">
        <v>7871</v>
      </c>
      <c r="X7873" s="4">
        <f t="shared" si="1225"/>
        <v>8.9463620031142804E-2</v>
      </c>
      <c r="Y7873" s="4">
        <f t="shared" si="1223"/>
        <v>8.8499412728810553E-2</v>
      </c>
      <c r="Z7873" s="4">
        <f t="shared" si="1224"/>
        <v>8.7839751078638686E-2</v>
      </c>
    </row>
    <row r="7874" spans="1:26" x14ac:dyDescent="0.25">
      <c r="A7874" s="16">
        <f t="shared" si="1222"/>
        <v>51407</v>
      </c>
      <c r="B7874">
        <f>+'[2]Ejercicio 1'!E8091</f>
        <v>7872</v>
      </c>
      <c r="C7874" s="5">
        <v>8.7293327905516235E-2</v>
      </c>
      <c r="D7874" s="4">
        <f t="shared" si="1217"/>
        <v>8.5421988604114485E-2</v>
      </c>
      <c r="E7874" s="6">
        <f t="shared" si="1218"/>
        <v>8.6350911689659804E-2</v>
      </c>
      <c r="F7874" s="7">
        <f t="shared" si="1219"/>
        <v>8.570638705749907E-2</v>
      </c>
      <c r="I7874" s="10">
        <v>7872</v>
      </c>
      <c r="J7874" s="8">
        <f t="shared" si="1220"/>
        <v>8.8793327905516237E-2</v>
      </c>
      <c r="K7874" s="8">
        <f t="shared" si="1220"/>
        <v>8.6921988604114486E-2</v>
      </c>
      <c r="L7874" s="8">
        <f t="shared" si="1220"/>
        <v>8.7850911689659805E-2</v>
      </c>
      <c r="M7874" s="8">
        <f t="shared" ref="M7874:M7937" si="1226">F7874+$O$1</f>
        <v>8.7206387057499071E-2</v>
      </c>
      <c r="P7874">
        <v>7872</v>
      </c>
      <c r="Q7874" s="8">
        <f t="shared" si="1221"/>
        <v>8.5793327905516234E-2</v>
      </c>
      <c r="R7874" s="8">
        <f t="shared" si="1221"/>
        <v>8.3921988604114484E-2</v>
      </c>
      <c r="S7874" s="8">
        <f t="shared" si="1221"/>
        <v>8.4850911689659803E-2</v>
      </c>
      <c r="T7874" s="8">
        <f t="shared" ref="T7874:T7937" si="1227">F7874-$O$1</f>
        <v>8.4206387057499069E-2</v>
      </c>
      <c r="W7874">
        <v>7872</v>
      </c>
      <c r="X7874" s="4">
        <f t="shared" si="1225"/>
        <v>8.9464184619631723E-2</v>
      </c>
      <c r="Y7874" s="4">
        <f t="shared" si="1223"/>
        <v>8.8499964965098016E-2</v>
      </c>
      <c r="Z7874" s="4">
        <f t="shared" si="1224"/>
        <v>8.7840294918449011E-2</v>
      </c>
    </row>
    <row r="7875" spans="1:26" x14ac:dyDescent="0.25">
      <c r="A7875" s="16">
        <f t="shared" si="1222"/>
        <v>51408</v>
      </c>
      <c r="B7875">
        <f>+'[2]Ejercicio 1'!E8092</f>
        <v>7873</v>
      </c>
      <c r="C7875" s="5">
        <v>8.7293610049813258E-2</v>
      </c>
      <c r="D7875" s="4">
        <f t="shared" ref="D7875:D7938" si="1228">+LN((1+C7875*182/360)^(360/182))</f>
        <v>8.5422258823185021E-2</v>
      </c>
      <c r="E7875" s="6">
        <f t="shared" ref="E7875:E7938" si="1229">Equivalencia_Tasas(C7875,182,91)</f>
        <v>8.6351187806970806E-2</v>
      </c>
      <c r="F7875" s="7">
        <f t="shared" ref="F7875:F7938" si="1230">Equivalencia_Tasas(C7875,182,28)</f>
        <v>8.5706659077865302E-2</v>
      </c>
      <c r="I7875" s="10">
        <v>7873</v>
      </c>
      <c r="J7875" s="8">
        <f t="shared" ref="J7875:M7938" si="1231">C7875+$O$1</f>
        <v>8.879361004981326E-2</v>
      </c>
      <c r="K7875" s="8">
        <f t="shared" si="1231"/>
        <v>8.6922258823185022E-2</v>
      </c>
      <c r="L7875" s="8">
        <f t="shared" si="1231"/>
        <v>8.7851187806970807E-2</v>
      </c>
      <c r="M7875" s="8">
        <f t="shared" si="1226"/>
        <v>8.7206659077865303E-2</v>
      </c>
      <c r="P7875">
        <v>7873</v>
      </c>
      <c r="Q7875" s="8">
        <f t="shared" ref="Q7875:T7938" si="1232">C7875-$O$1</f>
        <v>8.5793610049813257E-2</v>
      </c>
      <c r="R7875" s="8">
        <f t="shared" si="1232"/>
        <v>8.392225882318502E-2</v>
      </c>
      <c r="S7875" s="8">
        <f t="shared" si="1232"/>
        <v>8.4851187806970804E-2</v>
      </c>
      <c r="T7875" s="8">
        <f t="shared" si="1227"/>
        <v>8.4206659077865301E-2</v>
      </c>
      <c r="W7875">
        <v>7873</v>
      </c>
      <c r="X7875" s="4">
        <f t="shared" si="1225"/>
        <v>8.9464749208140418E-2</v>
      </c>
      <c r="Y7875" s="4">
        <f t="shared" si="1223"/>
        <v>8.8500517201345955E-2</v>
      </c>
      <c r="Z7875" s="4">
        <f t="shared" si="1224"/>
        <v>8.7840838757362913E-2</v>
      </c>
    </row>
    <row r="7876" spans="1:26" x14ac:dyDescent="0.25">
      <c r="A7876" s="16">
        <f t="shared" si="1222"/>
        <v>51409</v>
      </c>
      <c r="B7876">
        <f>+'[2]Ejercicio 1'!E8093</f>
        <v>7874</v>
      </c>
      <c r="C7876" s="5">
        <v>8.7293892194110281E-2</v>
      </c>
      <c r="D7876" s="4">
        <f t="shared" si="1228"/>
        <v>8.5422529042219045E-2</v>
      </c>
      <c r="E7876" s="6">
        <f t="shared" si="1229"/>
        <v>8.6351463924264224E-2</v>
      </c>
      <c r="F7876" s="7">
        <f t="shared" si="1230"/>
        <v>8.5706931098202974E-2</v>
      </c>
      <c r="I7876" s="10">
        <v>7874</v>
      </c>
      <c r="J7876" s="8">
        <f t="shared" si="1231"/>
        <v>8.8793892194110283E-2</v>
      </c>
      <c r="K7876" s="8">
        <f t="shared" si="1231"/>
        <v>8.6922529042219046E-2</v>
      </c>
      <c r="L7876" s="8">
        <f t="shared" si="1231"/>
        <v>8.7851463924264225E-2</v>
      </c>
      <c r="M7876" s="8">
        <f t="shared" si="1226"/>
        <v>8.7206931098202975E-2</v>
      </c>
      <c r="P7876">
        <v>7874</v>
      </c>
      <c r="Q7876" s="8">
        <f t="shared" si="1232"/>
        <v>8.579389219411028E-2</v>
      </c>
      <c r="R7876" s="8">
        <f t="shared" si="1232"/>
        <v>8.3922529042219043E-2</v>
      </c>
      <c r="S7876" s="8">
        <f t="shared" si="1232"/>
        <v>8.4851463924264223E-2</v>
      </c>
      <c r="T7876" s="8">
        <f t="shared" si="1227"/>
        <v>8.4206931098202972E-2</v>
      </c>
      <c r="W7876">
        <v>7874</v>
      </c>
      <c r="X7876" s="4">
        <f t="shared" si="1225"/>
        <v>8.9465313796725537E-2</v>
      </c>
      <c r="Y7876" s="4">
        <f t="shared" si="1223"/>
        <v>8.8501069437634305E-2</v>
      </c>
      <c r="Z7876" s="4">
        <f t="shared" si="1224"/>
        <v>8.784138259699624E-2</v>
      </c>
    </row>
    <row r="7877" spans="1:26" x14ac:dyDescent="0.25">
      <c r="A7877" s="16">
        <f t="shared" ref="A7877:A7940" si="1233">+A7876+1</f>
        <v>51410</v>
      </c>
      <c r="B7877">
        <f>+'[2]Ejercicio 1'!E8094</f>
        <v>7875</v>
      </c>
      <c r="C7877" s="5">
        <v>8.7294174338407304E-2</v>
      </c>
      <c r="D7877" s="4">
        <f t="shared" si="1228"/>
        <v>8.5422799261215515E-2</v>
      </c>
      <c r="E7877" s="6">
        <f t="shared" si="1229"/>
        <v>8.635174004153745E-2</v>
      </c>
      <c r="F7877" s="7">
        <f t="shared" si="1230"/>
        <v>8.5707203118509254E-2</v>
      </c>
      <c r="I7877" s="10">
        <v>7875</v>
      </c>
      <c r="J7877" s="8">
        <f t="shared" si="1231"/>
        <v>8.8794174338407306E-2</v>
      </c>
      <c r="K7877" s="8">
        <f t="shared" si="1231"/>
        <v>8.6922799261215516E-2</v>
      </c>
      <c r="L7877" s="8">
        <f t="shared" si="1231"/>
        <v>8.7851740041537452E-2</v>
      </c>
      <c r="M7877" s="8">
        <f t="shared" si="1226"/>
        <v>8.7207203118509255E-2</v>
      </c>
      <c r="P7877">
        <v>7875</v>
      </c>
      <c r="Q7877" s="8">
        <f t="shared" si="1232"/>
        <v>8.5794174338407303E-2</v>
      </c>
      <c r="R7877" s="8">
        <f t="shared" si="1232"/>
        <v>8.3922799261215514E-2</v>
      </c>
      <c r="S7877" s="8">
        <f t="shared" si="1232"/>
        <v>8.4851740041537449E-2</v>
      </c>
      <c r="T7877" s="8">
        <f t="shared" si="1227"/>
        <v>8.4207203118509252E-2</v>
      </c>
      <c r="W7877">
        <v>7875</v>
      </c>
      <c r="X7877" s="4">
        <f t="shared" si="1225"/>
        <v>8.9465878385329975E-2</v>
      </c>
      <c r="Y7877" s="4">
        <f t="shared" si="1223"/>
        <v>8.8501621673807582E-2</v>
      </c>
      <c r="Z7877" s="4">
        <f t="shared" si="1224"/>
        <v>8.7841926436538209E-2</v>
      </c>
    </row>
    <row r="7878" spans="1:26" x14ac:dyDescent="0.25">
      <c r="A7878" s="16">
        <f t="shared" si="1233"/>
        <v>51411</v>
      </c>
      <c r="B7878">
        <f>+'[2]Ejercicio 1'!E8095</f>
        <v>7876</v>
      </c>
      <c r="C7878" s="5">
        <v>8.7294456482704313E-2</v>
      </c>
      <c r="D7878" s="4">
        <f t="shared" si="1228"/>
        <v>8.5423069480175265E-2</v>
      </c>
      <c r="E7878" s="6">
        <f t="shared" si="1229"/>
        <v>8.6352016158792219E-2</v>
      </c>
      <c r="F7878" s="7">
        <f t="shared" si="1230"/>
        <v>8.5707475138781283E-2</v>
      </c>
      <c r="I7878" s="10">
        <v>7876</v>
      </c>
      <c r="J7878" s="8">
        <f t="shared" si="1231"/>
        <v>8.8794456482704315E-2</v>
      </c>
      <c r="K7878" s="8">
        <f t="shared" si="1231"/>
        <v>8.6923069480175266E-2</v>
      </c>
      <c r="L7878" s="8">
        <f t="shared" si="1231"/>
        <v>8.785201615879222E-2</v>
      </c>
      <c r="M7878" s="8">
        <f t="shared" si="1226"/>
        <v>8.7207475138781285E-2</v>
      </c>
      <c r="P7878">
        <v>7876</v>
      </c>
      <c r="Q7878" s="8">
        <f t="shared" si="1232"/>
        <v>8.5794456482704312E-2</v>
      </c>
      <c r="R7878" s="8">
        <f t="shared" si="1232"/>
        <v>8.3923069480175264E-2</v>
      </c>
      <c r="S7878" s="8">
        <f t="shared" si="1232"/>
        <v>8.4852016158792218E-2</v>
      </c>
      <c r="T7878" s="8">
        <f t="shared" si="1227"/>
        <v>8.4207475138781282E-2</v>
      </c>
      <c r="W7878">
        <v>7876</v>
      </c>
      <c r="X7878" s="4">
        <f t="shared" si="1225"/>
        <v>8.9466442973972618E-2</v>
      </c>
      <c r="Y7878" s="4">
        <f t="shared" si="1223"/>
        <v>8.8502173909868406E-2</v>
      </c>
      <c r="Z7878" s="4">
        <f t="shared" si="1224"/>
        <v>8.7842470275189474E-2</v>
      </c>
    </row>
    <row r="7879" spans="1:26" x14ac:dyDescent="0.25">
      <c r="A7879" s="16">
        <f t="shared" si="1233"/>
        <v>51412</v>
      </c>
      <c r="B7879">
        <f>+'[2]Ejercicio 1'!E8096</f>
        <v>7877</v>
      </c>
      <c r="C7879" s="5">
        <v>8.7294738627001336E-2</v>
      </c>
      <c r="D7879" s="4">
        <f t="shared" si="1228"/>
        <v>8.5423339699098072E-2</v>
      </c>
      <c r="E7879" s="6">
        <f t="shared" si="1229"/>
        <v>8.6352292276028544E-2</v>
      </c>
      <c r="F7879" s="7">
        <f t="shared" si="1230"/>
        <v>8.5707747159024752E-2</v>
      </c>
      <c r="I7879" s="10">
        <v>7877</v>
      </c>
      <c r="J7879" s="8">
        <f t="shared" si="1231"/>
        <v>8.8794738627001338E-2</v>
      </c>
      <c r="K7879" s="8">
        <f t="shared" si="1231"/>
        <v>8.6923339699098073E-2</v>
      </c>
      <c r="L7879" s="8">
        <f t="shared" si="1231"/>
        <v>8.7852292276028546E-2</v>
      </c>
      <c r="M7879" s="8">
        <f t="shared" si="1226"/>
        <v>8.7207747159024754E-2</v>
      </c>
      <c r="P7879">
        <v>7877</v>
      </c>
      <c r="Q7879" s="8">
        <f t="shared" si="1232"/>
        <v>8.5794738627001335E-2</v>
      </c>
      <c r="R7879" s="8">
        <f t="shared" si="1232"/>
        <v>8.3923339699098071E-2</v>
      </c>
      <c r="S7879" s="8">
        <f t="shared" si="1232"/>
        <v>8.4852292276028543E-2</v>
      </c>
      <c r="T7879" s="8">
        <f t="shared" si="1227"/>
        <v>8.4207747159024751E-2</v>
      </c>
      <c r="W7879">
        <v>7877</v>
      </c>
      <c r="X7879" s="4">
        <f t="shared" si="1225"/>
        <v>8.9467007562653925E-2</v>
      </c>
      <c r="Y7879" s="4">
        <f t="shared" si="1223"/>
        <v>8.8502726146042571E-2</v>
      </c>
      <c r="Z7879" s="4">
        <f t="shared" si="1224"/>
        <v>8.7843014114554432E-2</v>
      </c>
    </row>
    <row r="7880" spans="1:26" x14ac:dyDescent="0.25">
      <c r="A7880" s="16">
        <f t="shared" si="1233"/>
        <v>51413</v>
      </c>
      <c r="B7880">
        <f>+'[2]Ejercicio 1'!E8097</f>
        <v>7878</v>
      </c>
      <c r="C7880" s="5">
        <v>8.7295020771298359E-2</v>
      </c>
      <c r="D7880" s="4">
        <f t="shared" si="1228"/>
        <v>8.542360991798395E-2</v>
      </c>
      <c r="E7880" s="6">
        <f t="shared" si="1229"/>
        <v>8.6352568393245552E-2</v>
      </c>
      <c r="F7880" s="7">
        <f t="shared" si="1230"/>
        <v>8.5708019179233971E-2</v>
      </c>
      <c r="I7880" s="10">
        <v>7878</v>
      </c>
      <c r="J7880" s="8">
        <f t="shared" si="1231"/>
        <v>8.8795020771298361E-2</v>
      </c>
      <c r="K7880" s="8">
        <f t="shared" si="1231"/>
        <v>8.6923609917983952E-2</v>
      </c>
      <c r="L7880" s="8">
        <f t="shared" si="1231"/>
        <v>8.7852568393245553E-2</v>
      </c>
      <c r="M7880" s="8">
        <f t="shared" si="1226"/>
        <v>8.7208019179233973E-2</v>
      </c>
      <c r="P7880">
        <v>7878</v>
      </c>
      <c r="Q7880" s="8">
        <f t="shared" si="1232"/>
        <v>8.5795020771298358E-2</v>
      </c>
      <c r="R7880" s="8">
        <f t="shared" si="1232"/>
        <v>8.3923609917983949E-2</v>
      </c>
      <c r="S7880" s="8">
        <f t="shared" si="1232"/>
        <v>8.485256839324555E-2</v>
      </c>
      <c r="T7880" s="8">
        <f t="shared" si="1227"/>
        <v>8.420801917923397E-2</v>
      </c>
      <c r="W7880">
        <v>7878</v>
      </c>
      <c r="X7880" s="4">
        <f t="shared" si="1225"/>
        <v>8.9467572151354993E-2</v>
      </c>
      <c r="Y7880" s="4">
        <f t="shared" si="1223"/>
        <v>8.8503278382103395E-2</v>
      </c>
      <c r="Z7880" s="4">
        <f t="shared" si="1224"/>
        <v>8.7843557953028686E-2</v>
      </c>
    </row>
    <row r="7881" spans="1:26" x14ac:dyDescent="0.25">
      <c r="A7881" s="16">
        <f t="shared" si="1233"/>
        <v>51414</v>
      </c>
      <c r="B7881">
        <f>+'[2]Ejercicio 1'!E8098</f>
        <v>7879</v>
      </c>
      <c r="C7881" s="5">
        <v>8.7295302915595382E-2</v>
      </c>
      <c r="D7881" s="4">
        <f t="shared" si="1228"/>
        <v>8.5423880136833497E-2</v>
      </c>
      <c r="E7881" s="6">
        <f t="shared" si="1229"/>
        <v>8.6352844510444102E-2</v>
      </c>
      <c r="F7881" s="7">
        <f t="shared" si="1230"/>
        <v>8.570829119941463E-2</v>
      </c>
      <c r="I7881" s="10">
        <v>7879</v>
      </c>
      <c r="J7881" s="8">
        <f t="shared" si="1231"/>
        <v>8.8795302915595384E-2</v>
      </c>
      <c r="K7881" s="8">
        <f t="shared" si="1231"/>
        <v>8.6923880136833498E-2</v>
      </c>
      <c r="L7881" s="8">
        <f t="shared" si="1231"/>
        <v>8.7852844510444103E-2</v>
      </c>
      <c r="M7881" s="8">
        <f t="shared" si="1226"/>
        <v>8.7208291199414631E-2</v>
      </c>
      <c r="P7881">
        <v>7879</v>
      </c>
      <c r="Q7881" s="8">
        <f t="shared" si="1232"/>
        <v>8.5795302915595381E-2</v>
      </c>
      <c r="R7881" s="8">
        <f t="shared" si="1232"/>
        <v>8.3923880136833495E-2</v>
      </c>
      <c r="S7881" s="8">
        <f t="shared" si="1232"/>
        <v>8.48528445104441E-2</v>
      </c>
      <c r="T7881" s="8">
        <f t="shared" si="1227"/>
        <v>8.4208291199414628E-2</v>
      </c>
      <c r="W7881">
        <v>7879</v>
      </c>
      <c r="X7881" s="4">
        <f t="shared" si="1225"/>
        <v>8.9468136740132473E-2</v>
      </c>
      <c r="Y7881" s="4">
        <f t="shared" si="1223"/>
        <v>8.8503830618125584E-2</v>
      </c>
      <c r="Z7881" s="4">
        <f t="shared" si="1224"/>
        <v>8.7844101792216661E-2</v>
      </c>
    </row>
    <row r="7882" spans="1:26" x14ac:dyDescent="0.25">
      <c r="A7882" s="16">
        <f t="shared" si="1233"/>
        <v>51415</v>
      </c>
      <c r="B7882">
        <f>+'[2]Ejercicio 1'!E8099</f>
        <v>7880</v>
      </c>
      <c r="C7882" s="5">
        <v>8.7295585059892405E-2</v>
      </c>
      <c r="D7882" s="4">
        <f t="shared" si="1228"/>
        <v>8.5424150355645503E-2</v>
      </c>
      <c r="E7882" s="6">
        <f t="shared" si="1229"/>
        <v>8.6353120627623334E-2</v>
      </c>
      <c r="F7882" s="7">
        <f t="shared" si="1230"/>
        <v>8.5708563219561038E-2</v>
      </c>
      <c r="I7882" s="10">
        <v>7880</v>
      </c>
      <c r="J7882" s="8">
        <f t="shared" si="1231"/>
        <v>8.8795585059892407E-2</v>
      </c>
      <c r="K7882" s="8">
        <f t="shared" si="1231"/>
        <v>8.6924150355645505E-2</v>
      </c>
      <c r="L7882" s="8">
        <f t="shared" si="1231"/>
        <v>8.7853120627623335E-2</v>
      </c>
      <c r="M7882" s="8">
        <f t="shared" si="1226"/>
        <v>8.7208563219561039E-2</v>
      </c>
      <c r="P7882">
        <v>7880</v>
      </c>
      <c r="Q7882" s="8">
        <f t="shared" si="1232"/>
        <v>8.5795585059892404E-2</v>
      </c>
      <c r="R7882" s="8">
        <f t="shared" si="1232"/>
        <v>8.3924150355645502E-2</v>
      </c>
      <c r="S7882" s="8">
        <f t="shared" si="1232"/>
        <v>8.4853120627623332E-2</v>
      </c>
      <c r="T7882" s="8">
        <f t="shared" si="1227"/>
        <v>8.4208563219561036E-2</v>
      </c>
      <c r="W7882">
        <v>7880</v>
      </c>
      <c r="X7882" s="4">
        <f t="shared" si="1225"/>
        <v>8.9468701328929728E-2</v>
      </c>
      <c r="Y7882" s="4">
        <f t="shared" si="1223"/>
        <v>8.8504382854110872E-2</v>
      </c>
      <c r="Z7882" s="4">
        <f t="shared" si="1224"/>
        <v>8.7844645631313278E-2</v>
      </c>
    </row>
    <row r="7883" spans="1:26" x14ac:dyDescent="0.25">
      <c r="A7883" s="16">
        <f t="shared" si="1233"/>
        <v>51416</v>
      </c>
      <c r="B7883">
        <f>+'[2]Ejercicio 1'!E8100</f>
        <v>7881</v>
      </c>
      <c r="C7883" s="5">
        <v>8.7295867204189428E-2</v>
      </c>
      <c r="D7883" s="4">
        <f t="shared" si="1228"/>
        <v>8.5424420574420581E-2</v>
      </c>
      <c r="E7883" s="6">
        <f t="shared" si="1229"/>
        <v>8.6353396744784122E-2</v>
      </c>
      <c r="F7883" s="7">
        <f t="shared" si="1230"/>
        <v>8.5708835239678899E-2</v>
      </c>
      <c r="I7883" s="10">
        <v>7881</v>
      </c>
      <c r="J7883" s="8">
        <f t="shared" si="1231"/>
        <v>8.879586720418943E-2</v>
      </c>
      <c r="K7883" s="8">
        <f t="shared" si="1231"/>
        <v>8.6924420574420583E-2</v>
      </c>
      <c r="L7883" s="8">
        <f t="shared" si="1231"/>
        <v>8.7853396744784124E-2</v>
      </c>
      <c r="M7883" s="8">
        <f t="shared" si="1226"/>
        <v>8.72088352396789E-2</v>
      </c>
      <c r="P7883">
        <v>7881</v>
      </c>
      <c r="Q7883" s="8">
        <f t="shared" si="1232"/>
        <v>8.5795867204189427E-2</v>
      </c>
      <c r="R7883" s="8">
        <f t="shared" si="1232"/>
        <v>8.392442057442058E-2</v>
      </c>
      <c r="S7883" s="8">
        <f t="shared" si="1232"/>
        <v>8.4853396744784121E-2</v>
      </c>
      <c r="T7883" s="8">
        <f t="shared" si="1227"/>
        <v>8.4208835239678897E-2</v>
      </c>
      <c r="W7883">
        <v>7881</v>
      </c>
      <c r="X7883" s="4">
        <f t="shared" si="1225"/>
        <v>8.9469265917764759E-2</v>
      </c>
      <c r="Y7883" s="4">
        <f t="shared" si="1223"/>
        <v>8.8504935090058398E-2</v>
      </c>
      <c r="Z7883" s="4">
        <f t="shared" si="1224"/>
        <v>8.7845189470324242E-2</v>
      </c>
    </row>
    <row r="7884" spans="1:26" x14ac:dyDescent="0.25">
      <c r="A7884" s="16">
        <f t="shared" si="1233"/>
        <v>51417</v>
      </c>
      <c r="B7884">
        <f>+'[2]Ejercicio 1'!E8101</f>
        <v>7882</v>
      </c>
      <c r="C7884" s="5">
        <v>8.7296149348486438E-2</v>
      </c>
      <c r="D7884" s="4">
        <f t="shared" si="1228"/>
        <v>8.5424690793158911E-2</v>
      </c>
      <c r="E7884" s="6">
        <f t="shared" si="1229"/>
        <v>8.6353672861925579E-2</v>
      </c>
      <c r="F7884" s="7">
        <f t="shared" si="1230"/>
        <v>8.570910725976251E-2</v>
      </c>
      <c r="I7884" s="10">
        <v>7882</v>
      </c>
      <c r="J7884" s="8">
        <f t="shared" si="1231"/>
        <v>8.8796149348486439E-2</v>
      </c>
      <c r="K7884" s="8">
        <f t="shared" si="1231"/>
        <v>8.6924690793158912E-2</v>
      </c>
      <c r="L7884" s="8">
        <f t="shared" si="1231"/>
        <v>8.785367286192558E-2</v>
      </c>
      <c r="M7884" s="8">
        <f t="shared" si="1226"/>
        <v>8.7209107259762511E-2</v>
      </c>
      <c r="P7884">
        <v>7882</v>
      </c>
      <c r="Q7884" s="8">
        <f t="shared" si="1232"/>
        <v>8.5796149348486436E-2</v>
      </c>
      <c r="R7884" s="8">
        <f t="shared" si="1232"/>
        <v>8.392469079315891E-2</v>
      </c>
      <c r="S7884" s="8">
        <f t="shared" si="1232"/>
        <v>8.4853672861925578E-2</v>
      </c>
      <c r="T7884" s="8">
        <f t="shared" si="1227"/>
        <v>8.4209107259762508E-2</v>
      </c>
      <c r="W7884">
        <v>7882</v>
      </c>
      <c r="X7884" s="4">
        <f t="shared" si="1225"/>
        <v>8.946983050663887E-2</v>
      </c>
      <c r="Y7884" s="4">
        <f t="shared" si="1223"/>
        <v>8.8505487325968149E-2</v>
      </c>
      <c r="Z7884" s="4">
        <f t="shared" si="1224"/>
        <v>8.7845733308444487E-2</v>
      </c>
    </row>
    <row r="7885" spans="1:26" x14ac:dyDescent="0.25">
      <c r="A7885" s="16">
        <f t="shared" si="1233"/>
        <v>51418</v>
      </c>
      <c r="B7885">
        <f>+'[2]Ejercicio 1'!E8102</f>
        <v>7883</v>
      </c>
      <c r="C7885" s="5">
        <v>8.7296431492783461E-2</v>
      </c>
      <c r="D7885" s="4">
        <f t="shared" si="1228"/>
        <v>8.5424961011860118E-2</v>
      </c>
      <c r="E7885" s="6">
        <f t="shared" si="1229"/>
        <v>8.6353948979048592E-2</v>
      </c>
      <c r="F7885" s="7">
        <f t="shared" si="1230"/>
        <v>8.5709379279814701E-2</v>
      </c>
      <c r="I7885" s="10">
        <v>7883</v>
      </c>
      <c r="J7885" s="8">
        <f t="shared" si="1231"/>
        <v>8.8796431492783462E-2</v>
      </c>
      <c r="K7885" s="8">
        <f t="shared" si="1231"/>
        <v>8.6924961011860119E-2</v>
      </c>
      <c r="L7885" s="8">
        <f t="shared" si="1231"/>
        <v>8.7853948979048593E-2</v>
      </c>
      <c r="M7885" s="8">
        <f t="shared" si="1226"/>
        <v>8.7209379279814703E-2</v>
      </c>
      <c r="P7885">
        <v>7883</v>
      </c>
      <c r="Q7885" s="8">
        <f t="shared" si="1232"/>
        <v>8.5796431492783459E-2</v>
      </c>
      <c r="R7885" s="8">
        <f t="shared" si="1232"/>
        <v>8.3924961011860116E-2</v>
      </c>
      <c r="S7885" s="8">
        <f t="shared" si="1232"/>
        <v>8.4853948979048591E-2</v>
      </c>
      <c r="T7885" s="8">
        <f t="shared" si="1227"/>
        <v>8.42093792798147E-2</v>
      </c>
      <c r="W7885">
        <v>7883</v>
      </c>
      <c r="X7885" s="4">
        <f t="shared" si="1225"/>
        <v>8.9470395095551186E-2</v>
      </c>
      <c r="Y7885" s="4">
        <f t="shared" si="1223"/>
        <v>8.8506039561914787E-2</v>
      </c>
      <c r="Z7885" s="4">
        <f t="shared" si="1224"/>
        <v>8.7846277146473389E-2</v>
      </c>
    </row>
    <row r="7886" spans="1:26" x14ac:dyDescent="0.25">
      <c r="A7886" s="16">
        <f t="shared" si="1233"/>
        <v>51419</v>
      </c>
      <c r="B7886">
        <f>+'[2]Ejercicio 1'!E8103</f>
        <v>7884</v>
      </c>
      <c r="C7886" s="5">
        <v>8.7296713637080484E-2</v>
      </c>
      <c r="D7886" s="4">
        <f t="shared" si="1228"/>
        <v>8.5425231230525006E-2</v>
      </c>
      <c r="E7886" s="6">
        <f t="shared" si="1229"/>
        <v>8.6354225096153162E-2</v>
      </c>
      <c r="F7886" s="7">
        <f t="shared" si="1230"/>
        <v>8.5709651299838346E-2</v>
      </c>
      <c r="I7886" s="10">
        <v>7884</v>
      </c>
      <c r="J7886" s="8">
        <f t="shared" si="1231"/>
        <v>8.8796713637080485E-2</v>
      </c>
      <c r="K7886" s="8">
        <f t="shared" si="1231"/>
        <v>8.6925231230525007E-2</v>
      </c>
      <c r="L7886" s="8">
        <f t="shared" si="1231"/>
        <v>8.7854225096153163E-2</v>
      </c>
      <c r="M7886" s="8">
        <f t="shared" si="1226"/>
        <v>8.7209651299838348E-2</v>
      </c>
      <c r="P7886">
        <v>7884</v>
      </c>
      <c r="Q7886" s="8">
        <f t="shared" si="1232"/>
        <v>8.5796713637080482E-2</v>
      </c>
      <c r="R7886" s="8">
        <f t="shared" si="1232"/>
        <v>8.3925231230525005E-2</v>
      </c>
      <c r="S7886" s="8">
        <f t="shared" si="1232"/>
        <v>8.485422509615316E-2</v>
      </c>
      <c r="T7886" s="8">
        <f t="shared" si="1227"/>
        <v>8.4209651299838345E-2</v>
      </c>
      <c r="W7886">
        <v>7884</v>
      </c>
      <c r="X7886" s="4">
        <f t="shared" si="1225"/>
        <v>8.947095968450261E-2</v>
      </c>
      <c r="Y7886" s="4">
        <f t="shared" si="1223"/>
        <v>8.8506591797824538E-2</v>
      </c>
      <c r="Z7886" s="4">
        <f t="shared" si="1224"/>
        <v>8.7846820985218857E-2</v>
      </c>
    </row>
    <row r="7887" spans="1:26" x14ac:dyDescent="0.25">
      <c r="A7887" s="16">
        <f t="shared" si="1233"/>
        <v>51420</v>
      </c>
      <c r="B7887">
        <f>+'[2]Ejercicio 1'!E8104</f>
        <v>7885</v>
      </c>
      <c r="C7887" s="5">
        <v>8.7296995781377507E-2</v>
      </c>
      <c r="D7887" s="4">
        <f t="shared" si="1228"/>
        <v>8.5425501449152536E-2</v>
      </c>
      <c r="E7887" s="6">
        <f t="shared" si="1229"/>
        <v>8.6354501213237525E-2</v>
      </c>
      <c r="F7887" s="7">
        <f t="shared" si="1230"/>
        <v>8.5709923319827741E-2</v>
      </c>
      <c r="I7887" s="10">
        <v>7885</v>
      </c>
      <c r="J7887" s="8">
        <f t="shared" si="1231"/>
        <v>8.8796995781377508E-2</v>
      </c>
      <c r="K7887" s="8">
        <f t="shared" si="1231"/>
        <v>8.6925501449152537E-2</v>
      </c>
      <c r="L7887" s="8">
        <f t="shared" si="1231"/>
        <v>8.7854501213237526E-2</v>
      </c>
      <c r="M7887" s="8">
        <f t="shared" si="1226"/>
        <v>8.7209923319827742E-2</v>
      </c>
      <c r="P7887">
        <v>7885</v>
      </c>
      <c r="Q7887" s="8">
        <f t="shared" si="1232"/>
        <v>8.5796995781377505E-2</v>
      </c>
      <c r="R7887" s="8">
        <f t="shared" si="1232"/>
        <v>8.3925501449152534E-2</v>
      </c>
      <c r="S7887" s="8">
        <f t="shared" si="1232"/>
        <v>8.4854501213237524E-2</v>
      </c>
      <c r="T7887" s="8">
        <f t="shared" si="1227"/>
        <v>8.420992331982774E-2</v>
      </c>
      <c r="W7887">
        <v>7885</v>
      </c>
      <c r="X7887" s="4">
        <f t="shared" si="1225"/>
        <v>8.9471524273491795E-2</v>
      </c>
      <c r="Y7887" s="4">
        <f t="shared" si="1223"/>
        <v>8.8507144033545426E-2</v>
      </c>
      <c r="Z7887" s="4">
        <f t="shared" si="1224"/>
        <v>8.7847364823070748E-2</v>
      </c>
    </row>
    <row r="7888" spans="1:26" x14ac:dyDescent="0.25">
      <c r="A7888" s="16">
        <f t="shared" si="1233"/>
        <v>51421</v>
      </c>
      <c r="B7888">
        <f>+'[2]Ejercicio 1'!E8105</f>
        <v>7886</v>
      </c>
      <c r="C7888" s="5">
        <v>8.729727792567453E-2</v>
      </c>
      <c r="D7888" s="4">
        <f t="shared" si="1228"/>
        <v>8.542577166774315E-2</v>
      </c>
      <c r="E7888" s="6">
        <f t="shared" si="1229"/>
        <v>8.6354777330304319E-2</v>
      </c>
      <c r="F7888" s="7">
        <f t="shared" si="1230"/>
        <v>8.5710195339788589E-2</v>
      </c>
      <c r="I7888" s="10">
        <v>7886</v>
      </c>
      <c r="J7888" s="8">
        <f t="shared" si="1231"/>
        <v>8.8797277925674531E-2</v>
      </c>
      <c r="K7888" s="8">
        <f t="shared" si="1231"/>
        <v>8.6925771667743151E-2</v>
      </c>
      <c r="L7888" s="8">
        <f t="shared" si="1231"/>
        <v>8.7854777330304321E-2</v>
      </c>
      <c r="M7888" s="8">
        <f t="shared" si="1226"/>
        <v>8.721019533978859E-2</v>
      </c>
      <c r="P7888">
        <v>7886</v>
      </c>
      <c r="Q7888" s="8">
        <f t="shared" si="1232"/>
        <v>8.5797277925674528E-2</v>
      </c>
      <c r="R7888" s="8">
        <f t="shared" si="1232"/>
        <v>8.3925771667743149E-2</v>
      </c>
      <c r="S7888" s="8">
        <f t="shared" si="1232"/>
        <v>8.4854777330304318E-2</v>
      </c>
      <c r="T7888" s="8">
        <f t="shared" si="1227"/>
        <v>8.4210195339788588E-2</v>
      </c>
      <c r="W7888">
        <v>7886</v>
      </c>
      <c r="X7888" s="4">
        <f t="shared" si="1225"/>
        <v>8.947208886251963E-2</v>
      </c>
      <c r="Y7888" s="4">
        <f t="shared" si="1223"/>
        <v>8.8507696269378752E-2</v>
      </c>
      <c r="Z7888" s="4">
        <f t="shared" si="1224"/>
        <v>8.7847908662441423E-2</v>
      </c>
    </row>
    <row r="7889" spans="1:26" x14ac:dyDescent="0.25">
      <c r="A7889" s="16">
        <f t="shared" si="1233"/>
        <v>51422</v>
      </c>
      <c r="B7889">
        <f>+'[2]Ejercicio 1'!E8106</f>
        <v>7887</v>
      </c>
      <c r="C7889" s="5">
        <v>8.7297560069971553E-2</v>
      </c>
      <c r="D7889" s="4">
        <f t="shared" si="1228"/>
        <v>8.5426041886296822E-2</v>
      </c>
      <c r="E7889" s="6">
        <f t="shared" si="1229"/>
        <v>8.6355053447351782E-2</v>
      </c>
      <c r="F7889" s="7">
        <f t="shared" si="1230"/>
        <v>8.5710467359715173E-2</v>
      </c>
      <c r="I7889" s="10">
        <v>7887</v>
      </c>
      <c r="J7889" s="8">
        <f t="shared" si="1231"/>
        <v>8.8797560069971554E-2</v>
      </c>
      <c r="K7889" s="8">
        <f t="shared" si="1231"/>
        <v>8.6926041886296823E-2</v>
      </c>
      <c r="L7889" s="8">
        <f t="shared" si="1231"/>
        <v>8.7855053447351783E-2</v>
      </c>
      <c r="M7889" s="8">
        <f t="shared" si="1226"/>
        <v>8.7210467359715174E-2</v>
      </c>
      <c r="P7889">
        <v>7887</v>
      </c>
      <c r="Q7889" s="8">
        <f t="shared" si="1232"/>
        <v>8.5797560069971551E-2</v>
      </c>
      <c r="R7889" s="8">
        <f t="shared" si="1232"/>
        <v>8.392604188629682E-2</v>
      </c>
      <c r="S7889" s="8">
        <f t="shared" si="1232"/>
        <v>8.485505344735178E-2</v>
      </c>
      <c r="T7889" s="8">
        <f t="shared" si="1227"/>
        <v>8.4210467359715171E-2</v>
      </c>
      <c r="W7889">
        <v>7887</v>
      </c>
      <c r="X7889" s="4">
        <f t="shared" si="1225"/>
        <v>8.9472653451586115E-2</v>
      </c>
      <c r="Y7889" s="4">
        <f t="shared" si="1223"/>
        <v>8.8508248505024978E-2</v>
      </c>
      <c r="Z7889" s="4">
        <f t="shared" si="1224"/>
        <v>8.7848452500116317E-2</v>
      </c>
    </row>
    <row r="7890" spans="1:26" x14ac:dyDescent="0.25">
      <c r="A7890" s="16">
        <f t="shared" si="1233"/>
        <v>51423</v>
      </c>
      <c r="B7890">
        <f>+'[2]Ejercicio 1'!E8107</f>
        <v>7888</v>
      </c>
      <c r="C7890" s="5">
        <v>8.7297842214268576E-2</v>
      </c>
      <c r="D7890" s="4">
        <f t="shared" si="1228"/>
        <v>8.5426312104813551E-2</v>
      </c>
      <c r="E7890" s="6">
        <f t="shared" si="1229"/>
        <v>8.6355329564379926E-2</v>
      </c>
      <c r="F7890" s="7">
        <f t="shared" si="1230"/>
        <v>8.5710739379610351E-2</v>
      </c>
      <c r="I7890" s="10">
        <v>7888</v>
      </c>
      <c r="J7890" s="8">
        <f t="shared" si="1231"/>
        <v>8.8797842214268577E-2</v>
      </c>
      <c r="K7890" s="8">
        <f t="shared" si="1231"/>
        <v>8.6926312104813552E-2</v>
      </c>
      <c r="L7890" s="8">
        <f t="shared" si="1231"/>
        <v>8.7855329564379928E-2</v>
      </c>
      <c r="M7890" s="8">
        <f t="shared" si="1226"/>
        <v>8.7210739379610352E-2</v>
      </c>
      <c r="P7890">
        <v>7888</v>
      </c>
      <c r="Q7890" s="8">
        <f t="shared" si="1232"/>
        <v>8.5797842214268574E-2</v>
      </c>
      <c r="R7890" s="8">
        <f t="shared" si="1232"/>
        <v>8.392631210481355E-2</v>
      </c>
      <c r="S7890" s="8">
        <f t="shared" si="1232"/>
        <v>8.4855329564379925E-2</v>
      </c>
      <c r="T7890" s="8">
        <f t="shared" si="1227"/>
        <v>8.421073937961035E-2</v>
      </c>
      <c r="W7890">
        <v>7888</v>
      </c>
      <c r="X7890" s="4">
        <f t="shared" si="1225"/>
        <v>8.9473218040690819E-2</v>
      </c>
      <c r="Y7890" s="4">
        <f t="shared" si="1223"/>
        <v>8.8508800740707216E-2</v>
      </c>
      <c r="Z7890" s="4">
        <f t="shared" si="1224"/>
        <v>8.784899633770557E-2</v>
      </c>
    </row>
    <row r="7891" spans="1:26" x14ac:dyDescent="0.25">
      <c r="A7891" s="16">
        <f t="shared" si="1233"/>
        <v>51424</v>
      </c>
      <c r="B7891">
        <f>+'[2]Ejercicio 1'!E8108</f>
        <v>7889</v>
      </c>
      <c r="C7891" s="5">
        <v>8.7298124358565585E-2</v>
      </c>
      <c r="D7891" s="4">
        <f t="shared" si="1228"/>
        <v>8.5426582323293768E-2</v>
      </c>
      <c r="E7891" s="6">
        <f t="shared" si="1229"/>
        <v>8.6355605681389613E-2</v>
      </c>
      <c r="F7891" s="7">
        <f t="shared" si="1230"/>
        <v>8.5711011399476983E-2</v>
      </c>
      <c r="I7891" s="10">
        <v>7889</v>
      </c>
      <c r="J7891" s="8">
        <f t="shared" si="1231"/>
        <v>8.8798124358565586E-2</v>
      </c>
      <c r="K7891" s="8">
        <f t="shared" si="1231"/>
        <v>8.6926582323293769E-2</v>
      </c>
      <c r="L7891" s="8">
        <f t="shared" si="1231"/>
        <v>8.7855605681389615E-2</v>
      </c>
      <c r="M7891" s="8">
        <f t="shared" si="1226"/>
        <v>8.7211011399476984E-2</v>
      </c>
      <c r="P7891">
        <v>7889</v>
      </c>
      <c r="Q7891" s="8">
        <f t="shared" si="1232"/>
        <v>8.5798124358565583E-2</v>
      </c>
      <c r="R7891" s="8">
        <f t="shared" si="1232"/>
        <v>8.3926582323293766E-2</v>
      </c>
      <c r="S7891" s="8">
        <f t="shared" si="1232"/>
        <v>8.4855605681389612E-2</v>
      </c>
      <c r="T7891" s="8">
        <f t="shared" si="1227"/>
        <v>8.4211011399476982E-2</v>
      </c>
      <c r="W7891">
        <v>7889</v>
      </c>
      <c r="X7891" s="4">
        <f t="shared" si="1225"/>
        <v>8.9473782629815715E-2</v>
      </c>
      <c r="Y7891" s="4">
        <f t="shared" si="1223"/>
        <v>8.8509352976352554E-2</v>
      </c>
      <c r="Z7891" s="4">
        <f t="shared" si="1224"/>
        <v>8.7849540176008531E-2</v>
      </c>
    </row>
    <row r="7892" spans="1:26" x14ac:dyDescent="0.25">
      <c r="A7892" s="16">
        <f t="shared" si="1233"/>
        <v>51425</v>
      </c>
      <c r="B7892">
        <f>+'[2]Ejercicio 1'!E8109</f>
        <v>7890</v>
      </c>
      <c r="C7892" s="5">
        <v>8.7298406502862608E-2</v>
      </c>
      <c r="D7892" s="4">
        <f t="shared" si="1228"/>
        <v>8.5426852541736625E-2</v>
      </c>
      <c r="E7892" s="6">
        <f t="shared" si="1229"/>
        <v>8.6355881798380871E-2</v>
      </c>
      <c r="F7892" s="7">
        <f t="shared" si="1230"/>
        <v>8.571128341930935E-2</v>
      </c>
      <c r="I7892" s="10">
        <v>7890</v>
      </c>
      <c r="J7892" s="8">
        <f t="shared" si="1231"/>
        <v>8.8798406502862609E-2</v>
      </c>
      <c r="K7892" s="8">
        <f t="shared" si="1231"/>
        <v>8.6926852541736627E-2</v>
      </c>
      <c r="L7892" s="8">
        <f t="shared" si="1231"/>
        <v>8.7855881798380872E-2</v>
      </c>
      <c r="M7892" s="8">
        <f t="shared" si="1226"/>
        <v>8.7211283419309352E-2</v>
      </c>
      <c r="P7892">
        <v>7890</v>
      </c>
      <c r="Q7892" s="8">
        <f t="shared" si="1232"/>
        <v>8.5798406502862606E-2</v>
      </c>
      <c r="R7892" s="8">
        <f t="shared" si="1232"/>
        <v>8.3926852541736624E-2</v>
      </c>
      <c r="S7892" s="8">
        <f t="shared" si="1232"/>
        <v>8.4855881798380869E-2</v>
      </c>
      <c r="T7892" s="8">
        <f t="shared" si="1227"/>
        <v>8.4211283419309349E-2</v>
      </c>
      <c r="W7892">
        <v>7890</v>
      </c>
      <c r="X7892" s="4">
        <f t="shared" si="1225"/>
        <v>8.9474347219016606E-2</v>
      </c>
      <c r="Y7892" s="4">
        <f t="shared" si="1223"/>
        <v>8.8509905212035667E-2</v>
      </c>
      <c r="Z7892" s="4">
        <f t="shared" si="1224"/>
        <v>8.7850084014220134E-2</v>
      </c>
    </row>
    <row r="7893" spans="1:26" x14ac:dyDescent="0.25">
      <c r="A7893" s="16">
        <f t="shared" si="1233"/>
        <v>51426</v>
      </c>
      <c r="B7893">
        <f>+'[2]Ejercicio 1'!E8110</f>
        <v>7891</v>
      </c>
      <c r="C7893" s="5">
        <v>8.7298688647159631E-2</v>
      </c>
      <c r="D7893" s="4">
        <f t="shared" si="1228"/>
        <v>8.5427122760142762E-2</v>
      </c>
      <c r="E7893" s="6">
        <f t="shared" si="1229"/>
        <v>8.6356157915352796E-2</v>
      </c>
      <c r="F7893" s="7">
        <f t="shared" si="1230"/>
        <v>8.5711555439110326E-2</v>
      </c>
      <c r="I7893" s="10">
        <v>7891</v>
      </c>
      <c r="J7893" s="8">
        <f t="shared" si="1231"/>
        <v>8.8798688647159632E-2</v>
      </c>
      <c r="K7893" s="8">
        <f t="shared" si="1231"/>
        <v>8.6927122760142764E-2</v>
      </c>
      <c r="L7893" s="8">
        <f t="shared" si="1231"/>
        <v>8.7856157915352798E-2</v>
      </c>
      <c r="M7893" s="8">
        <f t="shared" si="1226"/>
        <v>8.7211555439110328E-2</v>
      </c>
      <c r="P7893">
        <v>7891</v>
      </c>
      <c r="Q7893" s="8">
        <f t="shared" si="1232"/>
        <v>8.5798688647159629E-2</v>
      </c>
      <c r="R7893" s="8">
        <f t="shared" si="1232"/>
        <v>8.3927122760142761E-2</v>
      </c>
      <c r="S7893" s="8">
        <f t="shared" si="1232"/>
        <v>8.4856157915352795E-2</v>
      </c>
      <c r="T7893" s="8">
        <f t="shared" si="1227"/>
        <v>8.4211555439110325E-2</v>
      </c>
      <c r="W7893">
        <v>7891</v>
      </c>
      <c r="X7893" s="4">
        <f t="shared" si="1225"/>
        <v>8.9474911808237259E-2</v>
      </c>
      <c r="Y7893" s="4">
        <f t="shared" si="1223"/>
        <v>8.8510457447604593E-2</v>
      </c>
      <c r="Z7893" s="4">
        <f t="shared" si="1224"/>
        <v>8.7850627851538174E-2</v>
      </c>
    </row>
    <row r="7894" spans="1:26" x14ac:dyDescent="0.25">
      <c r="A7894" s="16">
        <f t="shared" si="1233"/>
        <v>51427</v>
      </c>
      <c r="B7894">
        <f>+'[2]Ejercicio 1'!E8111</f>
        <v>7892</v>
      </c>
      <c r="C7894" s="5">
        <v>8.7298970791456654E-2</v>
      </c>
      <c r="D7894" s="4">
        <f t="shared" si="1228"/>
        <v>8.5427392978511763E-2</v>
      </c>
      <c r="E7894" s="6">
        <f t="shared" si="1229"/>
        <v>8.635643403230539E-2</v>
      </c>
      <c r="F7894" s="7">
        <f t="shared" si="1230"/>
        <v>8.5711827458882742E-2</v>
      </c>
      <c r="I7894" s="10">
        <v>7892</v>
      </c>
      <c r="J7894" s="8">
        <f t="shared" si="1231"/>
        <v>8.8798970791456655E-2</v>
      </c>
      <c r="K7894" s="8">
        <f t="shared" si="1231"/>
        <v>8.6927392978511764E-2</v>
      </c>
      <c r="L7894" s="8">
        <f t="shared" si="1231"/>
        <v>8.7856434032305392E-2</v>
      </c>
      <c r="M7894" s="8">
        <f t="shared" si="1226"/>
        <v>8.7211827458882743E-2</v>
      </c>
      <c r="P7894">
        <v>7892</v>
      </c>
      <c r="Q7894" s="8">
        <f t="shared" si="1232"/>
        <v>8.5798970791456652E-2</v>
      </c>
      <c r="R7894" s="8">
        <f t="shared" si="1232"/>
        <v>8.3927392978511761E-2</v>
      </c>
      <c r="S7894" s="8">
        <f t="shared" si="1232"/>
        <v>8.4856434032305389E-2</v>
      </c>
      <c r="T7894" s="8">
        <f t="shared" si="1227"/>
        <v>8.421182745888274E-2</v>
      </c>
      <c r="W7894">
        <v>7892</v>
      </c>
      <c r="X7894" s="4">
        <f t="shared" si="1225"/>
        <v>8.9475476397496118E-2</v>
      </c>
      <c r="Y7894" s="4">
        <f t="shared" si="1223"/>
        <v>8.8511009683061082E-2</v>
      </c>
      <c r="Z7894" s="4">
        <f t="shared" si="1224"/>
        <v>8.7851171689578497E-2</v>
      </c>
    </row>
    <row r="7895" spans="1:26" x14ac:dyDescent="0.25">
      <c r="A7895" s="16">
        <f t="shared" si="1233"/>
        <v>51428</v>
      </c>
      <c r="B7895">
        <f>+'[2]Ejercicio 1'!E8112</f>
        <v>7893</v>
      </c>
      <c r="C7895" s="5">
        <v>8.7299252935753677E-2</v>
      </c>
      <c r="D7895" s="4">
        <f t="shared" si="1228"/>
        <v>8.5427663196844042E-2</v>
      </c>
      <c r="E7895" s="6">
        <f t="shared" si="1229"/>
        <v>8.6356710149239541E-2</v>
      </c>
      <c r="F7895" s="7">
        <f t="shared" si="1230"/>
        <v>8.5712099478620907E-2</v>
      </c>
      <c r="I7895" s="10">
        <v>7893</v>
      </c>
      <c r="J7895" s="8">
        <f t="shared" si="1231"/>
        <v>8.8799252935753678E-2</v>
      </c>
      <c r="K7895" s="8">
        <f t="shared" si="1231"/>
        <v>8.6927663196844043E-2</v>
      </c>
      <c r="L7895" s="8">
        <f t="shared" si="1231"/>
        <v>8.7856710149239542E-2</v>
      </c>
      <c r="M7895" s="8">
        <f t="shared" si="1226"/>
        <v>8.7212099478620908E-2</v>
      </c>
      <c r="P7895">
        <v>7893</v>
      </c>
      <c r="Q7895" s="8">
        <f t="shared" si="1232"/>
        <v>8.5799252935753675E-2</v>
      </c>
      <c r="R7895" s="8">
        <f t="shared" si="1232"/>
        <v>8.3927663196844041E-2</v>
      </c>
      <c r="S7895" s="8">
        <f t="shared" si="1232"/>
        <v>8.4856710149239539E-2</v>
      </c>
      <c r="T7895" s="8">
        <f t="shared" si="1227"/>
        <v>8.4212099478620905E-2</v>
      </c>
      <c r="W7895">
        <v>7893</v>
      </c>
      <c r="X7895" s="4">
        <f t="shared" si="1225"/>
        <v>8.9476040986793626E-2</v>
      </c>
      <c r="Y7895" s="4">
        <f t="shared" si="1223"/>
        <v>8.8511561918555332E-2</v>
      </c>
      <c r="Z7895" s="4">
        <f t="shared" si="1224"/>
        <v>8.7851715526719526E-2</v>
      </c>
    </row>
    <row r="7896" spans="1:26" x14ac:dyDescent="0.25">
      <c r="A7896" s="16">
        <f t="shared" si="1233"/>
        <v>51429</v>
      </c>
      <c r="B7896">
        <f>+'[2]Ejercicio 1'!E8113</f>
        <v>7894</v>
      </c>
      <c r="C7896" s="5">
        <v>8.72995350800507E-2</v>
      </c>
      <c r="D7896" s="4">
        <f t="shared" si="1228"/>
        <v>8.5427933415139171E-2</v>
      </c>
      <c r="E7896" s="6">
        <f t="shared" si="1229"/>
        <v>8.6356986266155247E-2</v>
      </c>
      <c r="F7896" s="7">
        <f t="shared" si="1230"/>
        <v>8.5712371498327666E-2</v>
      </c>
      <c r="I7896" s="10">
        <v>7894</v>
      </c>
      <c r="J7896" s="8">
        <f t="shared" si="1231"/>
        <v>8.8799535080050701E-2</v>
      </c>
      <c r="K7896" s="8">
        <f t="shared" si="1231"/>
        <v>8.6927933415139172E-2</v>
      </c>
      <c r="L7896" s="8">
        <f t="shared" si="1231"/>
        <v>8.7856986266155249E-2</v>
      </c>
      <c r="M7896" s="8">
        <f t="shared" si="1226"/>
        <v>8.7212371498327668E-2</v>
      </c>
      <c r="P7896">
        <v>7894</v>
      </c>
      <c r="Q7896" s="8">
        <f t="shared" si="1232"/>
        <v>8.5799535080050698E-2</v>
      </c>
      <c r="R7896" s="8">
        <f t="shared" si="1232"/>
        <v>8.3927933415139169E-2</v>
      </c>
      <c r="S7896" s="8">
        <f t="shared" si="1232"/>
        <v>8.4856986266155246E-2</v>
      </c>
      <c r="T7896" s="8">
        <f t="shared" si="1227"/>
        <v>8.4212371498327665E-2</v>
      </c>
      <c r="W7896">
        <v>7894</v>
      </c>
      <c r="X7896" s="4">
        <f t="shared" si="1225"/>
        <v>8.9476605576110466E-2</v>
      </c>
      <c r="Y7896" s="4">
        <f t="shared" si="1223"/>
        <v>8.8512114154086483E-2</v>
      </c>
      <c r="Z7896" s="4">
        <f t="shared" si="1224"/>
        <v>8.7852259364579979E-2</v>
      </c>
    </row>
    <row r="7897" spans="1:26" x14ac:dyDescent="0.25">
      <c r="A7897" s="16">
        <f t="shared" si="1233"/>
        <v>51430</v>
      </c>
      <c r="B7897">
        <f>+'[2]Ejercicio 1'!E8114</f>
        <v>7895</v>
      </c>
      <c r="C7897" s="5">
        <v>8.7299817224347723E-2</v>
      </c>
      <c r="D7897" s="4">
        <f t="shared" si="1228"/>
        <v>8.5428203633397981E-2</v>
      </c>
      <c r="E7897" s="6">
        <f t="shared" si="1229"/>
        <v>8.635726238305251E-2</v>
      </c>
      <c r="F7897" s="7">
        <f t="shared" si="1230"/>
        <v>8.5712643518005879E-2</v>
      </c>
      <c r="I7897" s="10">
        <v>7895</v>
      </c>
      <c r="J7897" s="8">
        <f t="shared" si="1231"/>
        <v>8.8799817224347724E-2</v>
      </c>
      <c r="K7897" s="8">
        <f t="shared" si="1231"/>
        <v>8.6928203633397982E-2</v>
      </c>
      <c r="L7897" s="8">
        <f t="shared" si="1231"/>
        <v>8.7857262383052512E-2</v>
      </c>
      <c r="M7897" s="8">
        <f t="shared" si="1226"/>
        <v>8.7212643518005881E-2</v>
      </c>
      <c r="P7897">
        <v>7895</v>
      </c>
      <c r="Q7897" s="8">
        <f t="shared" si="1232"/>
        <v>8.5799817224347721E-2</v>
      </c>
      <c r="R7897" s="8">
        <f t="shared" si="1232"/>
        <v>8.392820363339798E-2</v>
      </c>
      <c r="S7897" s="8">
        <f t="shared" si="1232"/>
        <v>8.4857262383052509E-2</v>
      </c>
      <c r="T7897" s="8">
        <f t="shared" si="1227"/>
        <v>8.4212643518005878E-2</v>
      </c>
      <c r="W7897">
        <v>7895</v>
      </c>
      <c r="X7897" s="4">
        <f t="shared" si="1225"/>
        <v>8.9477170165504161E-2</v>
      </c>
      <c r="Y7897" s="4">
        <f t="shared" si="1223"/>
        <v>8.8512666389580746E-2</v>
      </c>
      <c r="Z7897" s="4">
        <f t="shared" si="1224"/>
        <v>8.7852803202351948E-2</v>
      </c>
    </row>
    <row r="7898" spans="1:26" x14ac:dyDescent="0.25">
      <c r="A7898" s="16">
        <f t="shared" si="1233"/>
        <v>51431</v>
      </c>
      <c r="B7898">
        <f>+'[2]Ejercicio 1'!E8115</f>
        <v>7896</v>
      </c>
      <c r="C7898" s="5">
        <v>8.7300099368644732E-2</v>
      </c>
      <c r="D7898" s="4">
        <f t="shared" si="1228"/>
        <v>8.5428473851619446E-2</v>
      </c>
      <c r="E7898" s="6">
        <f t="shared" si="1229"/>
        <v>8.6357538499929568E-2</v>
      </c>
      <c r="F7898" s="7">
        <f t="shared" si="1230"/>
        <v>8.5712915537649828E-2</v>
      </c>
      <c r="I7898" s="10">
        <v>7896</v>
      </c>
      <c r="J7898" s="8">
        <f t="shared" si="1231"/>
        <v>8.8800099368644733E-2</v>
      </c>
      <c r="K7898" s="8">
        <f t="shared" si="1231"/>
        <v>8.6928473851619448E-2</v>
      </c>
      <c r="L7898" s="8">
        <f t="shared" si="1231"/>
        <v>8.7857538499929569E-2</v>
      </c>
      <c r="M7898" s="8">
        <f t="shared" si="1226"/>
        <v>8.7212915537649829E-2</v>
      </c>
      <c r="P7898">
        <v>7896</v>
      </c>
      <c r="Q7898" s="8">
        <f t="shared" si="1232"/>
        <v>8.5800099368644731E-2</v>
      </c>
      <c r="R7898" s="8">
        <f t="shared" si="1232"/>
        <v>8.3928473851619445E-2</v>
      </c>
      <c r="S7898" s="8">
        <f t="shared" si="1232"/>
        <v>8.4857538499929566E-2</v>
      </c>
      <c r="T7898" s="8">
        <f t="shared" si="1227"/>
        <v>8.4212915537649827E-2</v>
      </c>
      <c r="W7898">
        <v>7896</v>
      </c>
      <c r="X7898" s="4">
        <f t="shared" si="1225"/>
        <v>8.9477734754917618E-2</v>
      </c>
      <c r="Y7898" s="4">
        <f t="shared" si="1223"/>
        <v>8.851321862496081E-2</v>
      </c>
      <c r="Z7898" s="4">
        <f t="shared" si="1224"/>
        <v>8.7853347040029686E-2</v>
      </c>
    </row>
    <row r="7899" spans="1:26" x14ac:dyDescent="0.25">
      <c r="A7899" s="16">
        <f t="shared" si="1233"/>
        <v>51432</v>
      </c>
      <c r="B7899">
        <f>+'[2]Ejercicio 1'!E8116</f>
        <v>7897</v>
      </c>
      <c r="C7899" s="5">
        <v>8.7300381512941755E-2</v>
      </c>
      <c r="D7899" s="4">
        <f t="shared" si="1228"/>
        <v>8.5428744069803983E-2</v>
      </c>
      <c r="E7899" s="6">
        <f t="shared" si="1229"/>
        <v>8.6357814616788167E-2</v>
      </c>
      <c r="F7899" s="7">
        <f t="shared" si="1230"/>
        <v>8.5713187557262385E-2</v>
      </c>
      <c r="I7899" s="10">
        <v>7897</v>
      </c>
      <c r="J7899" s="8">
        <f t="shared" si="1231"/>
        <v>8.8800381512941756E-2</v>
      </c>
      <c r="K7899" s="8">
        <f t="shared" si="1231"/>
        <v>8.6928744069803984E-2</v>
      </c>
      <c r="L7899" s="8">
        <f t="shared" si="1231"/>
        <v>8.7857814616788169E-2</v>
      </c>
      <c r="M7899" s="8">
        <f t="shared" si="1226"/>
        <v>8.7213187557262387E-2</v>
      </c>
      <c r="P7899">
        <v>7897</v>
      </c>
      <c r="Q7899" s="8">
        <f t="shared" si="1232"/>
        <v>8.5800381512941754E-2</v>
      </c>
      <c r="R7899" s="8">
        <f t="shared" si="1232"/>
        <v>8.3928744069803982E-2</v>
      </c>
      <c r="S7899" s="8">
        <f t="shared" si="1232"/>
        <v>8.4857814616788166E-2</v>
      </c>
      <c r="T7899" s="8">
        <f t="shared" si="1227"/>
        <v>8.4213187557262384E-2</v>
      </c>
      <c r="W7899">
        <v>7897</v>
      </c>
      <c r="X7899" s="4">
        <f t="shared" si="1225"/>
        <v>8.9478299344368864E-2</v>
      </c>
      <c r="Y7899" s="4">
        <f t="shared" si="1223"/>
        <v>8.8513770860228422E-2</v>
      </c>
      <c r="Z7899" s="4">
        <f t="shared" si="1224"/>
        <v>8.7853890876819579E-2</v>
      </c>
    </row>
    <row r="7900" spans="1:26" x14ac:dyDescent="0.25">
      <c r="A7900" s="16">
        <f t="shared" si="1233"/>
        <v>51433</v>
      </c>
      <c r="B7900">
        <f>+'[2]Ejercicio 1'!E8117</f>
        <v>7898</v>
      </c>
      <c r="C7900" s="5">
        <v>8.7300663657238778E-2</v>
      </c>
      <c r="D7900" s="4">
        <f t="shared" si="1228"/>
        <v>8.5429014287951577E-2</v>
      </c>
      <c r="E7900" s="6">
        <f t="shared" si="1229"/>
        <v>8.6358090733628337E-2</v>
      </c>
      <c r="F7900" s="7">
        <f t="shared" si="1230"/>
        <v>8.5713459576843523E-2</v>
      </c>
      <c r="I7900" s="10">
        <v>7898</v>
      </c>
      <c r="J7900" s="8">
        <f t="shared" si="1231"/>
        <v>8.8800663657238779E-2</v>
      </c>
      <c r="K7900" s="8">
        <f t="shared" si="1231"/>
        <v>8.6929014287951578E-2</v>
      </c>
      <c r="L7900" s="8">
        <f t="shared" si="1231"/>
        <v>8.7858090733628338E-2</v>
      </c>
      <c r="M7900" s="8">
        <f t="shared" si="1226"/>
        <v>8.7213459576843524E-2</v>
      </c>
      <c r="P7900">
        <v>7898</v>
      </c>
      <c r="Q7900" s="8">
        <f t="shared" si="1232"/>
        <v>8.5800663657238777E-2</v>
      </c>
      <c r="R7900" s="8">
        <f t="shared" si="1232"/>
        <v>8.3929014287951575E-2</v>
      </c>
      <c r="S7900" s="8">
        <f t="shared" si="1232"/>
        <v>8.4858090733628336E-2</v>
      </c>
      <c r="T7900" s="8">
        <f t="shared" si="1227"/>
        <v>8.4213459576843522E-2</v>
      </c>
      <c r="W7900">
        <v>7898</v>
      </c>
      <c r="X7900" s="4">
        <f t="shared" si="1225"/>
        <v>8.9478863933858746E-2</v>
      </c>
      <c r="Y7900" s="4">
        <f t="shared" si="1223"/>
        <v>8.8514323095609374E-2</v>
      </c>
      <c r="Z7900" s="4">
        <f t="shared" si="1224"/>
        <v>8.785443471352096E-2</v>
      </c>
    </row>
    <row r="7901" spans="1:26" x14ac:dyDescent="0.25">
      <c r="A7901" s="16">
        <f t="shared" si="1233"/>
        <v>51434</v>
      </c>
      <c r="B7901">
        <f>+'[2]Ejercicio 1'!E8118</f>
        <v>7899</v>
      </c>
      <c r="C7901" s="5">
        <v>8.7300945801535801E-2</v>
      </c>
      <c r="D7901" s="4">
        <f t="shared" si="1228"/>
        <v>8.5429284506062242E-2</v>
      </c>
      <c r="E7901" s="6">
        <f t="shared" si="1229"/>
        <v>8.6358366850449175E-2</v>
      </c>
      <c r="F7901" s="7">
        <f t="shared" si="1230"/>
        <v>8.5713731596393269E-2</v>
      </c>
      <c r="I7901" s="10">
        <v>7899</v>
      </c>
      <c r="J7901" s="8">
        <f t="shared" si="1231"/>
        <v>8.8800945801535802E-2</v>
      </c>
      <c r="K7901" s="8">
        <f t="shared" si="1231"/>
        <v>8.6929284506062243E-2</v>
      </c>
      <c r="L7901" s="8">
        <f t="shared" si="1231"/>
        <v>8.7858366850449177E-2</v>
      </c>
      <c r="M7901" s="8">
        <f t="shared" si="1226"/>
        <v>8.7213731596393271E-2</v>
      </c>
      <c r="P7901">
        <v>7899</v>
      </c>
      <c r="Q7901" s="8">
        <f t="shared" si="1232"/>
        <v>8.58009458015358E-2</v>
      </c>
      <c r="R7901" s="8">
        <f t="shared" si="1232"/>
        <v>8.3929284506062241E-2</v>
      </c>
      <c r="S7901" s="8">
        <f t="shared" si="1232"/>
        <v>8.4858366850449174E-2</v>
      </c>
      <c r="T7901" s="8">
        <f t="shared" si="1227"/>
        <v>8.4213731596393268E-2</v>
      </c>
      <c r="W7901">
        <v>7899</v>
      </c>
      <c r="X7901" s="4">
        <f t="shared" si="1225"/>
        <v>8.947942852336839E-2</v>
      </c>
      <c r="Y7901" s="4">
        <f t="shared" si="1223"/>
        <v>8.8514875330801449E-2</v>
      </c>
      <c r="Z7901" s="4">
        <f t="shared" si="1224"/>
        <v>8.7854978550936061E-2</v>
      </c>
    </row>
    <row r="7902" spans="1:26" x14ac:dyDescent="0.25">
      <c r="A7902" s="16">
        <f t="shared" si="1233"/>
        <v>51435</v>
      </c>
      <c r="B7902">
        <f>+'[2]Ejercicio 1'!E8119</f>
        <v>7900</v>
      </c>
      <c r="C7902" s="5">
        <v>8.7301227945832824E-2</v>
      </c>
      <c r="D7902" s="4">
        <f t="shared" si="1228"/>
        <v>8.5429554724136381E-2</v>
      </c>
      <c r="E7902" s="6">
        <f t="shared" si="1229"/>
        <v>8.635864296725243E-2</v>
      </c>
      <c r="F7902" s="7">
        <f t="shared" si="1230"/>
        <v>8.5714003615914455E-2</v>
      </c>
      <c r="I7902" s="10">
        <v>7900</v>
      </c>
      <c r="J7902" s="8">
        <f t="shared" si="1231"/>
        <v>8.8801227945832825E-2</v>
      </c>
      <c r="K7902" s="8">
        <f t="shared" si="1231"/>
        <v>8.6929554724136382E-2</v>
      </c>
      <c r="L7902" s="8">
        <f t="shared" si="1231"/>
        <v>8.7858642967252432E-2</v>
      </c>
      <c r="M7902" s="8">
        <f t="shared" si="1226"/>
        <v>8.7214003615914457E-2</v>
      </c>
      <c r="P7902">
        <v>7900</v>
      </c>
      <c r="Q7902" s="8">
        <f t="shared" si="1232"/>
        <v>8.5801227945832823E-2</v>
      </c>
      <c r="R7902" s="8">
        <f t="shared" si="1232"/>
        <v>8.3929554724136379E-2</v>
      </c>
      <c r="S7902" s="8">
        <f t="shared" si="1232"/>
        <v>8.4858642967252429E-2</v>
      </c>
      <c r="T7902" s="8">
        <f t="shared" si="1227"/>
        <v>8.4214003615914454E-2</v>
      </c>
      <c r="W7902">
        <v>7900</v>
      </c>
      <c r="X7902" s="4">
        <f t="shared" si="1225"/>
        <v>8.9479993112954459E-2</v>
      </c>
      <c r="Y7902" s="4">
        <f t="shared" si="1223"/>
        <v>8.8515427566183261E-2</v>
      </c>
      <c r="Z7902" s="4">
        <f t="shared" si="1224"/>
        <v>8.7855522388265522E-2</v>
      </c>
    </row>
    <row r="7903" spans="1:26" x14ac:dyDescent="0.25">
      <c r="A7903" s="16">
        <f t="shared" si="1233"/>
        <v>51436</v>
      </c>
      <c r="B7903">
        <f>+'[2]Ejercicio 1'!E8120</f>
        <v>7901</v>
      </c>
      <c r="C7903" s="5">
        <v>8.7301510090129847E-2</v>
      </c>
      <c r="D7903" s="4">
        <f t="shared" si="1228"/>
        <v>8.5429824942173188E-2</v>
      </c>
      <c r="E7903" s="6">
        <f t="shared" si="1229"/>
        <v>8.6358919084035507E-2</v>
      </c>
      <c r="F7903" s="7">
        <f t="shared" si="1230"/>
        <v>8.5714275635401391E-2</v>
      </c>
      <c r="I7903" s="10">
        <v>7901</v>
      </c>
      <c r="J7903" s="8">
        <f t="shared" si="1231"/>
        <v>8.8801510090129848E-2</v>
      </c>
      <c r="K7903" s="8">
        <f t="shared" si="1231"/>
        <v>8.6929824942173189E-2</v>
      </c>
      <c r="L7903" s="8">
        <f t="shared" si="1231"/>
        <v>8.7858919084035508E-2</v>
      </c>
      <c r="M7903" s="8">
        <f t="shared" si="1226"/>
        <v>8.7214275635401392E-2</v>
      </c>
      <c r="P7903">
        <v>7901</v>
      </c>
      <c r="Q7903" s="8">
        <f t="shared" si="1232"/>
        <v>8.5801510090129846E-2</v>
      </c>
      <c r="R7903" s="8">
        <f t="shared" si="1232"/>
        <v>8.3929824942173187E-2</v>
      </c>
      <c r="S7903" s="8">
        <f t="shared" si="1232"/>
        <v>8.4858919084035506E-2</v>
      </c>
      <c r="T7903" s="8">
        <f t="shared" si="1227"/>
        <v>8.4214275635401389E-2</v>
      </c>
      <c r="W7903">
        <v>7901</v>
      </c>
      <c r="X7903" s="4">
        <f t="shared" si="1225"/>
        <v>8.948055770255986E-2</v>
      </c>
      <c r="Y7903" s="4">
        <f t="shared" ref="Y7903:Y7966" si="1234">Tasa_Fwd(E7812,B7812,E7903,B7903,91)</f>
        <v>8.8515979801374475E-2</v>
      </c>
      <c r="Z7903" s="4">
        <f t="shared" si="1224"/>
        <v>8.7856066225500767E-2</v>
      </c>
    </row>
    <row r="7904" spans="1:26" x14ac:dyDescent="0.25">
      <c r="A7904" s="16">
        <f t="shared" si="1233"/>
        <v>51437</v>
      </c>
      <c r="B7904">
        <f>+'[2]Ejercicio 1'!E8121</f>
        <v>7902</v>
      </c>
      <c r="C7904" s="5">
        <v>8.730179223442687E-2</v>
      </c>
      <c r="D7904" s="4">
        <f t="shared" si="1228"/>
        <v>8.5430095160173247E-2</v>
      </c>
      <c r="E7904" s="6">
        <f t="shared" si="1229"/>
        <v>8.6359195200800112E-2</v>
      </c>
      <c r="F7904" s="7">
        <f t="shared" si="1230"/>
        <v>8.5714547654856935E-2</v>
      </c>
      <c r="I7904" s="10">
        <v>7902</v>
      </c>
      <c r="J7904" s="8">
        <f t="shared" si="1231"/>
        <v>8.8801792234426871E-2</v>
      </c>
      <c r="K7904" s="8">
        <f t="shared" si="1231"/>
        <v>8.6930095160173249E-2</v>
      </c>
      <c r="L7904" s="8">
        <f t="shared" si="1231"/>
        <v>8.7859195200800114E-2</v>
      </c>
      <c r="M7904" s="8">
        <f t="shared" si="1226"/>
        <v>8.7214547654856936E-2</v>
      </c>
      <c r="P7904">
        <v>7902</v>
      </c>
      <c r="Q7904" s="8">
        <f t="shared" si="1232"/>
        <v>8.5801792234426869E-2</v>
      </c>
      <c r="R7904" s="8">
        <f t="shared" si="1232"/>
        <v>8.3930095160173246E-2</v>
      </c>
      <c r="S7904" s="8">
        <f t="shared" si="1232"/>
        <v>8.4859195200800111E-2</v>
      </c>
      <c r="T7904" s="8">
        <f t="shared" si="1227"/>
        <v>8.4214547654856933E-2</v>
      </c>
      <c r="W7904">
        <v>7902</v>
      </c>
      <c r="X7904" s="4">
        <f t="shared" si="1225"/>
        <v>8.948112229220391E-2</v>
      </c>
      <c r="Y7904" s="4">
        <f t="shared" si="1234"/>
        <v>8.8516532036528775E-2</v>
      </c>
      <c r="Z7904" s="4">
        <f t="shared" ref="Z7904:Z7967" si="1235">Tasa_Fwd(F7876,B7876,F7904,B7904,28)</f>
        <v>8.7856610061848153E-2</v>
      </c>
    </row>
    <row r="7905" spans="1:26" x14ac:dyDescent="0.25">
      <c r="A7905" s="16">
        <f t="shared" si="1233"/>
        <v>51438</v>
      </c>
      <c r="B7905">
        <f>+'[2]Ejercicio 1'!E8122</f>
        <v>7903</v>
      </c>
      <c r="C7905" s="5">
        <v>8.7302074378723879E-2</v>
      </c>
      <c r="D7905" s="4">
        <f t="shared" si="1228"/>
        <v>8.5430365378136183E-2</v>
      </c>
      <c r="E7905" s="6">
        <f t="shared" si="1229"/>
        <v>8.6359471317545414E-2</v>
      </c>
      <c r="F7905" s="7">
        <f t="shared" si="1230"/>
        <v>8.5714819674281059E-2</v>
      </c>
      <c r="I7905" s="10">
        <v>7903</v>
      </c>
      <c r="J7905" s="8">
        <f t="shared" si="1231"/>
        <v>8.880207437872388E-2</v>
      </c>
      <c r="K7905" s="8">
        <f t="shared" si="1231"/>
        <v>8.6930365378136185E-2</v>
      </c>
      <c r="L7905" s="8">
        <f t="shared" si="1231"/>
        <v>8.7859471317545415E-2</v>
      </c>
      <c r="M7905" s="8">
        <f t="shared" si="1226"/>
        <v>8.7214819674281061E-2</v>
      </c>
      <c r="P7905">
        <v>7903</v>
      </c>
      <c r="Q7905" s="8">
        <f t="shared" si="1232"/>
        <v>8.5802074378723878E-2</v>
      </c>
      <c r="R7905" s="8">
        <f t="shared" si="1232"/>
        <v>8.3930365378136182E-2</v>
      </c>
      <c r="S7905" s="8">
        <f t="shared" si="1232"/>
        <v>8.4859471317545412E-2</v>
      </c>
      <c r="T7905" s="8">
        <f t="shared" si="1227"/>
        <v>8.4214819674281058E-2</v>
      </c>
      <c r="W7905">
        <v>7903</v>
      </c>
      <c r="X7905" s="4">
        <f t="shared" si="1225"/>
        <v>8.9481686881886166E-2</v>
      </c>
      <c r="Y7905" s="4">
        <f t="shared" si="1234"/>
        <v>8.8517084271568888E-2</v>
      </c>
      <c r="Z7905" s="4">
        <f t="shared" si="1235"/>
        <v>8.7857153898104182E-2</v>
      </c>
    </row>
    <row r="7906" spans="1:26" x14ac:dyDescent="0.25">
      <c r="A7906" s="16">
        <f t="shared" si="1233"/>
        <v>51439</v>
      </c>
      <c r="B7906">
        <f>+'[2]Ejercicio 1'!E8123</f>
        <v>7904</v>
      </c>
      <c r="C7906" s="5">
        <v>8.7302356523020902E-2</v>
      </c>
      <c r="D7906" s="4">
        <f t="shared" si="1228"/>
        <v>8.5430635596062371E-2</v>
      </c>
      <c r="E7906" s="6">
        <f t="shared" si="1229"/>
        <v>8.6359747434272258E-2</v>
      </c>
      <c r="F7906" s="7">
        <f t="shared" si="1230"/>
        <v>8.5715091693673778E-2</v>
      </c>
      <c r="I7906" s="10">
        <v>7904</v>
      </c>
      <c r="J7906" s="8">
        <f t="shared" si="1231"/>
        <v>8.8802356523020903E-2</v>
      </c>
      <c r="K7906" s="8">
        <f t="shared" si="1231"/>
        <v>8.6930635596062372E-2</v>
      </c>
      <c r="L7906" s="8">
        <f t="shared" si="1231"/>
        <v>8.7859747434272259E-2</v>
      </c>
      <c r="M7906" s="8">
        <f t="shared" si="1226"/>
        <v>8.721509169367378E-2</v>
      </c>
      <c r="P7906">
        <v>7904</v>
      </c>
      <c r="Q7906" s="8">
        <f t="shared" si="1232"/>
        <v>8.5802356523020901E-2</v>
      </c>
      <c r="R7906" s="8">
        <f t="shared" si="1232"/>
        <v>8.393063559606237E-2</v>
      </c>
      <c r="S7906" s="8">
        <f t="shared" si="1232"/>
        <v>8.4859747434272256E-2</v>
      </c>
      <c r="T7906" s="8">
        <f t="shared" si="1227"/>
        <v>8.4215091693673777E-2</v>
      </c>
      <c r="W7906">
        <v>7904</v>
      </c>
      <c r="X7906" s="4">
        <f t="shared" si="1225"/>
        <v>8.9482251471607072E-2</v>
      </c>
      <c r="Y7906" s="4">
        <f t="shared" si="1234"/>
        <v>8.8517636506723202E-2</v>
      </c>
      <c r="Z7906" s="4">
        <f t="shared" si="1235"/>
        <v>8.7857697735073917E-2</v>
      </c>
    </row>
    <row r="7907" spans="1:26" x14ac:dyDescent="0.25">
      <c r="A7907" s="16">
        <f t="shared" si="1233"/>
        <v>51440</v>
      </c>
      <c r="B7907">
        <f>+'[2]Ejercicio 1'!E8124</f>
        <v>7905</v>
      </c>
      <c r="C7907" s="5">
        <v>8.7302638667317925E-2</v>
      </c>
      <c r="D7907" s="4">
        <f t="shared" si="1228"/>
        <v>8.5430905813952046E-2</v>
      </c>
      <c r="E7907" s="6">
        <f t="shared" si="1229"/>
        <v>8.6360023550980658E-2</v>
      </c>
      <c r="F7907" s="7">
        <f t="shared" si="1230"/>
        <v>8.5715363713037965E-2</v>
      </c>
      <c r="I7907" s="10">
        <v>7905</v>
      </c>
      <c r="J7907" s="8">
        <f t="shared" si="1231"/>
        <v>8.8802638667317926E-2</v>
      </c>
      <c r="K7907" s="8">
        <f t="shared" si="1231"/>
        <v>8.6930905813952047E-2</v>
      </c>
      <c r="L7907" s="8">
        <f t="shared" si="1231"/>
        <v>8.7860023550980659E-2</v>
      </c>
      <c r="M7907" s="8">
        <f t="shared" si="1226"/>
        <v>8.7215363713037966E-2</v>
      </c>
      <c r="P7907">
        <v>7905</v>
      </c>
      <c r="Q7907" s="8">
        <f t="shared" si="1232"/>
        <v>8.5802638667317924E-2</v>
      </c>
      <c r="R7907" s="8">
        <f t="shared" si="1232"/>
        <v>8.3930905813952045E-2</v>
      </c>
      <c r="S7907" s="8">
        <f t="shared" si="1232"/>
        <v>8.4860023550980657E-2</v>
      </c>
      <c r="T7907" s="8">
        <f t="shared" si="1227"/>
        <v>8.4215363713037963E-2</v>
      </c>
      <c r="W7907">
        <v>7905</v>
      </c>
      <c r="X7907" s="4">
        <f t="shared" si="1225"/>
        <v>8.9482816061367071E-2</v>
      </c>
      <c r="Y7907" s="4">
        <f t="shared" si="1234"/>
        <v>8.8518188741765078E-2</v>
      </c>
      <c r="Z7907" s="4">
        <f t="shared" si="1235"/>
        <v>8.7858241571960871E-2</v>
      </c>
    </row>
    <row r="7908" spans="1:26" x14ac:dyDescent="0.25">
      <c r="A7908" s="16">
        <f t="shared" si="1233"/>
        <v>51441</v>
      </c>
      <c r="B7908">
        <f>+'[2]Ejercicio 1'!E8125</f>
        <v>7906</v>
      </c>
      <c r="C7908" s="5">
        <v>8.7302920811614948E-2</v>
      </c>
      <c r="D7908" s="4">
        <f t="shared" si="1228"/>
        <v>8.5431176031804182E-2</v>
      </c>
      <c r="E7908" s="6">
        <f t="shared" si="1229"/>
        <v>8.6360299667669727E-2</v>
      </c>
      <c r="F7908" s="7">
        <f t="shared" si="1230"/>
        <v>8.5715635732367873E-2</v>
      </c>
      <c r="I7908" s="10">
        <v>7906</v>
      </c>
      <c r="J7908" s="8">
        <f t="shared" si="1231"/>
        <v>8.8802920811614949E-2</v>
      </c>
      <c r="K7908" s="8">
        <f t="shared" si="1231"/>
        <v>8.6931176031804183E-2</v>
      </c>
      <c r="L7908" s="8">
        <f t="shared" si="1231"/>
        <v>8.7860299667669728E-2</v>
      </c>
      <c r="M7908" s="8">
        <f t="shared" si="1226"/>
        <v>8.7215635732367874E-2</v>
      </c>
      <c r="P7908">
        <v>7906</v>
      </c>
      <c r="Q7908" s="8">
        <f t="shared" si="1232"/>
        <v>8.5802920811614947E-2</v>
      </c>
      <c r="R7908" s="8">
        <f t="shared" si="1232"/>
        <v>8.3931176031804181E-2</v>
      </c>
      <c r="S7908" s="8">
        <f t="shared" si="1232"/>
        <v>8.4860299667669725E-2</v>
      </c>
      <c r="T7908" s="8">
        <f t="shared" si="1227"/>
        <v>8.4215635732367872E-2</v>
      </c>
      <c r="W7908">
        <v>7906</v>
      </c>
      <c r="X7908" s="4">
        <f t="shared" si="1225"/>
        <v>8.9483380651164846E-2</v>
      </c>
      <c r="Y7908" s="4">
        <f t="shared" si="1234"/>
        <v>8.8518740976842952E-2</v>
      </c>
      <c r="Z7908" s="4">
        <f t="shared" si="1235"/>
        <v>8.7858785408756468E-2</v>
      </c>
    </row>
    <row r="7909" spans="1:26" x14ac:dyDescent="0.25">
      <c r="A7909" s="16">
        <f t="shared" si="1233"/>
        <v>51442</v>
      </c>
      <c r="B7909">
        <f>+'[2]Ejercicio 1'!E8126</f>
        <v>7907</v>
      </c>
      <c r="C7909" s="5">
        <v>8.7303202955911971E-2</v>
      </c>
      <c r="D7909" s="4">
        <f t="shared" si="1228"/>
        <v>8.5431446249619569E-2</v>
      </c>
      <c r="E7909" s="6">
        <f t="shared" si="1229"/>
        <v>8.6360575784339477E-2</v>
      </c>
      <c r="F7909" s="7">
        <f t="shared" si="1230"/>
        <v>8.571590775166639E-2</v>
      </c>
      <c r="I7909" s="10">
        <v>7907</v>
      </c>
      <c r="J7909" s="8">
        <f t="shared" si="1231"/>
        <v>8.8803202955911972E-2</v>
      </c>
      <c r="K7909" s="8">
        <f t="shared" si="1231"/>
        <v>8.6931446249619571E-2</v>
      </c>
      <c r="L7909" s="8">
        <f t="shared" si="1231"/>
        <v>8.7860575784339479E-2</v>
      </c>
      <c r="M7909" s="8">
        <f t="shared" si="1226"/>
        <v>8.7215907751666391E-2</v>
      </c>
      <c r="P7909">
        <v>7907</v>
      </c>
      <c r="Q7909" s="8">
        <f t="shared" si="1232"/>
        <v>8.580320295591197E-2</v>
      </c>
      <c r="R7909" s="8">
        <f t="shared" si="1232"/>
        <v>8.3931446249619568E-2</v>
      </c>
      <c r="S7909" s="8">
        <f t="shared" si="1232"/>
        <v>8.4860575784339476E-2</v>
      </c>
      <c r="T7909" s="8">
        <f t="shared" si="1227"/>
        <v>8.4215907751666388E-2</v>
      </c>
      <c r="W7909">
        <v>7907</v>
      </c>
      <c r="X7909" s="4">
        <f t="shared" si="1225"/>
        <v>8.9483945241001714E-2</v>
      </c>
      <c r="Y7909" s="4">
        <f t="shared" si="1234"/>
        <v>8.8519293211731978E-2</v>
      </c>
      <c r="Z7909" s="4">
        <f t="shared" si="1235"/>
        <v>8.7859329244658502E-2</v>
      </c>
    </row>
    <row r="7910" spans="1:26" x14ac:dyDescent="0.25">
      <c r="A7910" s="16">
        <f t="shared" si="1233"/>
        <v>51443</v>
      </c>
      <c r="B7910">
        <f>+'[2]Ejercicio 1'!E8127</f>
        <v>7908</v>
      </c>
      <c r="C7910" s="5">
        <v>8.7303485100208994E-2</v>
      </c>
      <c r="D7910" s="4">
        <f t="shared" si="1228"/>
        <v>8.5431716467398042E-2</v>
      </c>
      <c r="E7910" s="6">
        <f t="shared" si="1229"/>
        <v>8.6360851900990784E-2</v>
      </c>
      <c r="F7910" s="7">
        <f t="shared" si="1230"/>
        <v>8.5716179770933501E-2</v>
      </c>
      <c r="I7910" s="10">
        <v>7908</v>
      </c>
      <c r="J7910" s="8">
        <f t="shared" si="1231"/>
        <v>8.8803485100208995E-2</v>
      </c>
      <c r="K7910" s="8">
        <f t="shared" si="1231"/>
        <v>8.6931716467398043E-2</v>
      </c>
      <c r="L7910" s="8">
        <f t="shared" si="1231"/>
        <v>8.7860851900990786E-2</v>
      </c>
      <c r="M7910" s="8">
        <f t="shared" si="1226"/>
        <v>8.7216179770933502E-2</v>
      </c>
      <c r="P7910">
        <v>7908</v>
      </c>
      <c r="Q7910" s="8">
        <f t="shared" si="1232"/>
        <v>8.5803485100208993E-2</v>
      </c>
      <c r="R7910" s="8">
        <f t="shared" si="1232"/>
        <v>8.393171646739804E-2</v>
      </c>
      <c r="S7910" s="8">
        <f t="shared" si="1232"/>
        <v>8.4860851900990783E-2</v>
      </c>
      <c r="T7910" s="8">
        <f t="shared" si="1227"/>
        <v>8.42161797709335E-2</v>
      </c>
      <c r="W7910">
        <v>7908</v>
      </c>
      <c r="X7910" s="4">
        <f t="shared" si="1225"/>
        <v>8.9484509830876344E-2</v>
      </c>
      <c r="Y7910" s="4">
        <f t="shared" si="1234"/>
        <v>8.8519845446659667E-2</v>
      </c>
      <c r="Z7910" s="4">
        <f t="shared" si="1235"/>
        <v>8.7859873081277087E-2</v>
      </c>
    </row>
    <row r="7911" spans="1:26" x14ac:dyDescent="0.25">
      <c r="A7911" s="16">
        <f t="shared" si="1233"/>
        <v>51444</v>
      </c>
      <c r="B7911">
        <f>+'[2]Ejercicio 1'!E8128</f>
        <v>7909</v>
      </c>
      <c r="C7911" s="5">
        <v>8.7303767244506003E-2</v>
      </c>
      <c r="D7911" s="4">
        <f t="shared" si="1228"/>
        <v>8.5431986685139572E-2</v>
      </c>
      <c r="E7911" s="6">
        <f t="shared" si="1229"/>
        <v>8.6361128017623634E-2</v>
      </c>
      <c r="F7911" s="7">
        <f t="shared" si="1230"/>
        <v>8.5716451790169207E-2</v>
      </c>
      <c r="I7911" s="10">
        <v>7909</v>
      </c>
      <c r="J7911" s="8">
        <f t="shared" si="1231"/>
        <v>8.8803767244506004E-2</v>
      </c>
      <c r="K7911" s="8">
        <f t="shared" si="1231"/>
        <v>8.6931986685139573E-2</v>
      </c>
      <c r="L7911" s="8">
        <f t="shared" si="1231"/>
        <v>8.7861128017623635E-2</v>
      </c>
      <c r="M7911" s="8">
        <f t="shared" si="1226"/>
        <v>8.7216451790169208E-2</v>
      </c>
      <c r="P7911">
        <v>7909</v>
      </c>
      <c r="Q7911" s="8">
        <f t="shared" si="1232"/>
        <v>8.5803767244506002E-2</v>
      </c>
      <c r="R7911" s="8">
        <f t="shared" si="1232"/>
        <v>8.393198668513957E-2</v>
      </c>
      <c r="S7911" s="8">
        <f t="shared" si="1232"/>
        <v>8.4861128017623633E-2</v>
      </c>
      <c r="T7911" s="8">
        <f t="shared" si="1227"/>
        <v>8.4216451790169206E-2</v>
      </c>
      <c r="W7911">
        <v>7909</v>
      </c>
      <c r="X7911" s="4">
        <f t="shared" si="1225"/>
        <v>8.9485074420789623E-2</v>
      </c>
      <c r="Y7911" s="4">
        <f t="shared" si="1234"/>
        <v>8.8520397681625104E-2</v>
      </c>
      <c r="Z7911" s="4">
        <f t="shared" si="1235"/>
        <v>8.7860416917002124E-2</v>
      </c>
    </row>
    <row r="7912" spans="1:26" x14ac:dyDescent="0.25">
      <c r="A7912" s="16">
        <f t="shared" si="1233"/>
        <v>51445</v>
      </c>
      <c r="B7912">
        <f>+'[2]Ejercicio 1'!E8129</f>
        <v>7910</v>
      </c>
      <c r="C7912" s="5">
        <v>8.7304049388803026E-2</v>
      </c>
      <c r="D7912" s="4">
        <f t="shared" si="1228"/>
        <v>8.5432256902844367E-2</v>
      </c>
      <c r="E7912" s="6">
        <f t="shared" si="1229"/>
        <v>8.6361404134237166E-2</v>
      </c>
      <c r="F7912" s="7">
        <f t="shared" si="1230"/>
        <v>8.5716723809373521E-2</v>
      </c>
      <c r="I7912" s="10">
        <v>7910</v>
      </c>
      <c r="J7912" s="8">
        <f t="shared" si="1231"/>
        <v>8.8804049388803027E-2</v>
      </c>
      <c r="K7912" s="8">
        <f t="shared" si="1231"/>
        <v>8.6932256902844368E-2</v>
      </c>
      <c r="L7912" s="8">
        <f t="shared" si="1231"/>
        <v>8.7861404134237167E-2</v>
      </c>
      <c r="M7912" s="8">
        <f t="shared" si="1226"/>
        <v>8.7216723809373523E-2</v>
      </c>
      <c r="P7912">
        <v>7910</v>
      </c>
      <c r="Q7912" s="8">
        <f t="shared" si="1232"/>
        <v>8.5804049388803025E-2</v>
      </c>
      <c r="R7912" s="8">
        <f t="shared" si="1232"/>
        <v>8.3932256902844365E-2</v>
      </c>
      <c r="S7912" s="8">
        <f t="shared" si="1232"/>
        <v>8.4861404134237164E-2</v>
      </c>
      <c r="T7912" s="8">
        <f t="shared" si="1227"/>
        <v>8.421672380937352E-2</v>
      </c>
      <c r="W7912">
        <v>7910</v>
      </c>
      <c r="X7912" s="4">
        <f t="shared" si="1225"/>
        <v>8.9485639010723109E-2</v>
      </c>
      <c r="Y7912" s="4">
        <f t="shared" si="1234"/>
        <v>8.8520949916477243E-2</v>
      </c>
      <c r="Z7912" s="4">
        <f t="shared" si="1235"/>
        <v>8.7860960753440853E-2</v>
      </c>
    </row>
    <row r="7913" spans="1:26" x14ac:dyDescent="0.25">
      <c r="A7913" s="16">
        <f t="shared" si="1233"/>
        <v>51446</v>
      </c>
      <c r="B7913">
        <f>+'[2]Ejercicio 1'!E8130</f>
        <v>7911</v>
      </c>
      <c r="C7913" s="5">
        <v>8.7304331533100049E-2</v>
      </c>
      <c r="D7913" s="4">
        <f t="shared" si="1228"/>
        <v>8.5432527120512441E-2</v>
      </c>
      <c r="E7913" s="6">
        <f t="shared" si="1229"/>
        <v>8.636168025083224E-2</v>
      </c>
      <c r="F7913" s="7">
        <f t="shared" si="1230"/>
        <v>8.5716995828546416E-2</v>
      </c>
      <c r="I7913" s="10">
        <v>7911</v>
      </c>
      <c r="J7913" s="8">
        <f t="shared" si="1231"/>
        <v>8.880433153310005E-2</v>
      </c>
      <c r="K7913" s="8">
        <f t="shared" si="1231"/>
        <v>8.6932527120512443E-2</v>
      </c>
      <c r="L7913" s="8">
        <f t="shared" si="1231"/>
        <v>8.7861680250832241E-2</v>
      </c>
      <c r="M7913" s="8">
        <f t="shared" si="1226"/>
        <v>8.7216995828546418E-2</v>
      </c>
      <c r="P7913">
        <v>7911</v>
      </c>
      <c r="Q7913" s="8">
        <f t="shared" si="1232"/>
        <v>8.5804331533100048E-2</v>
      </c>
      <c r="R7913" s="8">
        <f t="shared" si="1232"/>
        <v>8.393252712051244E-2</v>
      </c>
      <c r="S7913" s="8">
        <f t="shared" si="1232"/>
        <v>8.4861680250832239E-2</v>
      </c>
      <c r="T7913" s="8">
        <f t="shared" si="1227"/>
        <v>8.4216995828546415E-2</v>
      </c>
      <c r="W7913">
        <v>7911</v>
      </c>
      <c r="X7913" s="4">
        <f t="shared" si="1225"/>
        <v>8.9486203600733019E-2</v>
      </c>
      <c r="Y7913" s="4">
        <f t="shared" si="1234"/>
        <v>8.8521502151290718E-2</v>
      </c>
      <c r="Z7913" s="4">
        <f t="shared" si="1235"/>
        <v>8.7861504589793957E-2</v>
      </c>
    </row>
    <row r="7914" spans="1:26" x14ac:dyDescent="0.25">
      <c r="A7914" s="16">
        <f t="shared" si="1233"/>
        <v>51447</v>
      </c>
      <c r="B7914">
        <f>+'[2]Ejercicio 1'!E8131</f>
        <v>7912</v>
      </c>
      <c r="C7914" s="5">
        <v>8.7304613677397072E-2</v>
      </c>
      <c r="D7914" s="4">
        <f t="shared" si="1228"/>
        <v>8.5432797338143157E-2</v>
      </c>
      <c r="E7914" s="6">
        <f t="shared" si="1229"/>
        <v>8.6361956367407997E-2</v>
      </c>
      <c r="F7914" s="7">
        <f t="shared" si="1230"/>
        <v>8.571726784768792E-2</v>
      </c>
      <c r="I7914" s="10">
        <v>7912</v>
      </c>
      <c r="J7914" s="8">
        <f t="shared" si="1231"/>
        <v>8.8804613677397073E-2</v>
      </c>
      <c r="K7914" s="8">
        <f t="shared" si="1231"/>
        <v>8.6932797338143158E-2</v>
      </c>
      <c r="L7914" s="8">
        <f t="shared" si="1231"/>
        <v>8.7861956367407998E-2</v>
      </c>
      <c r="M7914" s="8">
        <f t="shared" si="1226"/>
        <v>8.7217267847687921E-2</v>
      </c>
      <c r="P7914">
        <v>7912</v>
      </c>
      <c r="Q7914" s="8">
        <f t="shared" si="1232"/>
        <v>8.5804613677397071E-2</v>
      </c>
      <c r="R7914" s="8">
        <f t="shared" si="1232"/>
        <v>8.3932797338143156E-2</v>
      </c>
      <c r="S7914" s="8">
        <f t="shared" si="1232"/>
        <v>8.4861956367407995E-2</v>
      </c>
      <c r="T7914" s="8">
        <f t="shared" si="1227"/>
        <v>8.4217267847687918E-2</v>
      </c>
      <c r="W7914">
        <v>7912</v>
      </c>
      <c r="X7914" s="4">
        <f t="shared" si="1225"/>
        <v>8.9486768190761373E-2</v>
      </c>
      <c r="Y7914" s="4">
        <f t="shared" si="1234"/>
        <v>8.852205438606732E-2</v>
      </c>
      <c r="Z7914" s="4">
        <f t="shared" si="1235"/>
        <v>8.7862048425253469E-2</v>
      </c>
    </row>
    <row r="7915" spans="1:26" x14ac:dyDescent="0.25">
      <c r="A7915" s="16">
        <f t="shared" si="1233"/>
        <v>51448</v>
      </c>
      <c r="B7915">
        <f>+'[2]Ejercicio 1'!E8132</f>
        <v>7913</v>
      </c>
      <c r="C7915" s="5">
        <v>8.7304895821694095E-2</v>
      </c>
      <c r="D7915" s="4">
        <f t="shared" si="1228"/>
        <v>8.5433067555737166E-2</v>
      </c>
      <c r="E7915" s="6">
        <f t="shared" si="1229"/>
        <v>8.6362232483965309E-2</v>
      </c>
      <c r="F7915" s="7">
        <f t="shared" si="1230"/>
        <v>8.5717539866798004E-2</v>
      </c>
      <c r="I7915" s="10">
        <v>7913</v>
      </c>
      <c r="J7915" s="8">
        <f t="shared" si="1231"/>
        <v>8.8804895821694096E-2</v>
      </c>
      <c r="K7915" s="8">
        <f t="shared" si="1231"/>
        <v>8.6933067555737167E-2</v>
      </c>
      <c r="L7915" s="8">
        <f t="shared" si="1231"/>
        <v>8.7862232483965311E-2</v>
      </c>
      <c r="M7915" s="8">
        <f t="shared" si="1226"/>
        <v>8.7217539866798005E-2</v>
      </c>
      <c r="P7915">
        <v>7913</v>
      </c>
      <c r="Q7915" s="8">
        <f t="shared" si="1232"/>
        <v>8.5804895821694094E-2</v>
      </c>
      <c r="R7915" s="8">
        <f t="shared" si="1232"/>
        <v>8.3933067555737165E-2</v>
      </c>
      <c r="S7915" s="8">
        <f t="shared" si="1232"/>
        <v>8.4862232483965308E-2</v>
      </c>
      <c r="T7915" s="8">
        <f t="shared" si="1227"/>
        <v>8.4217539866798002E-2</v>
      </c>
      <c r="W7915">
        <v>7913</v>
      </c>
      <c r="X7915" s="4">
        <f t="shared" si="1225"/>
        <v>8.9487332780829251E-2</v>
      </c>
      <c r="Y7915" s="4">
        <f t="shared" si="1234"/>
        <v>8.8522606620807007E-2</v>
      </c>
      <c r="Z7915" s="4">
        <f t="shared" si="1235"/>
        <v>8.7862592261426717E-2</v>
      </c>
    </row>
    <row r="7916" spans="1:26" x14ac:dyDescent="0.25">
      <c r="A7916" s="16">
        <f t="shared" si="1233"/>
        <v>51449</v>
      </c>
      <c r="B7916">
        <f>+'[2]Ejercicio 1'!E8133</f>
        <v>7914</v>
      </c>
      <c r="C7916" s="5">
        <v>8.7305177965991118E-2</v>
      </c>
      <c r="D7916" s="4">
        <f t="shared" si="1228"/>
        <v>8.5433337773294024E-2</v>
      </c>
      <c r="E7916" s="6">
        <f t="shared" si="1229"/>
        <v>8.6362508600503304E-2</v>
      </c>
      <c r="F7916" s="7">
        <f t="shared" si="1230"/>
        <v>8.5717811885876696E-2</v>
      </c>
      <c r="I7916" s="10">
        <v>7914</v>
      </c>
      <c r="J7916" s="8">
        <f t="shared" si="1231"/>
        <v>8.8805177965991119E-2</v>
      </c>
      <c r="K7916" s="8">
        <f t="shared" si="1231"/>
        <v>8.6933337773294025E-2</v>
      </c>
      <c r="L7916" s="8">
        <f t="shared" si="1231"/>
        <v>8.7862508600503306E-2</v>
      </c>
      <c r="M7916" s="8">
        <f t="shared" si="1226"/>
        <v>8.7217811885876698E-2</v>
      </c>
      <c r="P7916">
        <v>7914</v>
      </c>
      <c r="Q7916" s="8">
        <f t="shared" si="1232"/>
        <v>8.5805177965991117E-2</v>
      </c>
      <c r="R7916" s="8">
        <f t="shared" si="1232"/>
        <v>8.3933337773294023E-2</v>
      </c>
      <c r="S7916" s="8">
        <f t="shared" si="1232"/>
        <v>8.4862508600503303E-2</v>
      </c>
      <c r="T7916" s="8">
        <f t="shared" si="1227"/>
        <v>8.4217811885876695E-2</v>
      </c>
      <c r="W7916">
        <v>7914</v>
      </c>
      <c r="X7916" s="4">
        <f t="shared" si="1225"/>
        <v>8.9487897370934918E-2</v>
      </c>
      <c r="Y7916" s="4">
        <f t="shared" si="1234"/>
        <v>8.852315885550717E-2</v>
      </c>
      <c r="Z7916" s="4">
        <f t="shared" si="1235"/>
        <v>8.7863136096709232E-2</v>
      </c>
    </row>
    <row r="7917" spans="1:26" x14ac:dyDescent="0.25">
      <c r="A7917" s="16">
        <f t="shared" si="1233"/>
        <v>51450</v>
      </c>
      <c r="B7917">
        <f>+'[2]Ejercicio 1'!E8134</f>
        <v>7915</v>
      </c>
      <c r="C7917" s="5">
        <v>8.7305460110288141E-2</v>
      </c>
      <c r="D7917" s="4">
        <f t="shared" si="1228"/>
        <v>8.5433607990814148E-2</v>
      </c>
      <c r="E7917" s="6">
        <f t="shared" si="1229"/>
        <v>8.6362784717022842E-2</v>
      </c>
      <c r="F7917" s="7">
        <f t="shared" si="1230"/>
        <v>8.5718083904923983E-2</v>
      </c>
      <c r="I7917" s="10">
        <v>7915</v>
      </c>
      <c r="J7917" s="8">
        <f t="shared" si="1231"/>
        <v>8.8805460110288142E-2</v>
      </c>
      <c r="K7917" s="8">
        <f t="shared" si="1231"/>
        <v>8.6933607990814149E-2</v>
      </c>
      <c r="L7917" s="8">
        <f t="shared" si="1231"/>
        <v>8.7862784717022843E-2</v>
      </c>
      <c r="M7917" s="8">
        <f t="shared" si="1226"/>
        <v>8.7218083904923985E-2</v>
      </c>
      <c r="P7917">
        <v>7915</v>
      </c>
      <c r="Q7917" s="8">
        <f t="shared" si="1232"/>
        <v>8.580546011028814E-2</v>
      </c>
      <c r="R7917" s="8">
        <f t="shared" si="1232"/>
        <v>8.3933607990814146E-2</v>
      </c>
      <c r="S7917" s="8">
        <f t="shared" si="1232"/>
        <v>8.4862784717022841E-2</v>
      </c>
      <c r="T7917" s="8">
        <f t="shared" si="1227"/>
        <v>8.4218083904923982E-2</v>
      </c>
      <c r="W7917">
        <v>7915</v>
      </c>
      <c r="X7917" s="4">
        <f t="shared" si="1225"/>
        <v>8.9488461961060778E-2</v>
      </c>
      <c r="Y7917" s="4">
        <f t="shared" si="1234"/>
        <v>8.8523711090245996E-2</v>
      </c>
      <c r="Z7917" s="4">
        <f t="shared" si="1235"/>
        <v>8.7863679932705469E-2</v>
      </c>
    </row>
    <row r="7918" spans="1:26" x14ac:dyDescent="0.25">
      <c r="A7918" s="16">
        <f t="shared" si="1233"/>
        <v>51451</v>
      </c>
      <c r="B7918">
        <f>+'[2]Ejercicio 1'!E8135</f>
        <v>7916</v>
      </c>
      <c r="C7918" s="5">
        <v>8.730574225458515E-2</v>
      </c>
      <c r="D7918" s="4">
        <f t="shared" si="1228"/>
        <v>8.5433878208297759E-2</v>
      </c>
      <c r="E7918" s="6">
        <f t="shared" si="1229"/>
        <v>8.6363060833523048E-2</v>
      </c>
      <c r="F7918" s="7">
        <f t="shared" si="1230"/>
        <v>8.5718355923939865E-2</v>
      </c>
      <c r="I7918" s="10">
        <v>7916</v>
      </c>
      <c r="J7918" s="8">
        <f t="shared" si="1231"/>
        <v>8.8805742254585152E-2</v>
      </c>
      <c r="K7918" s="8">
        <f t="shared" si="1231"/>
        <v>8.693387820829776E-2</v>
      </c>
      <c r="L7918" s="8">
        <f t="shared" si="1231"/>
        <v>8.7863060833523049E-2</v>
      </c>
      <c r="M7918" s="8">
        <f t="shared" si="1226"/>
        <v>8.7218355923939866E-2</v>
      </c>
      <c r="P7918">
        <v>7916</v>
      </c>
      <c r="Q7918" s="8">
        <f t="shared" si="1232"/>
        <v>8.5805742254585149E-2</v>
      </c>
      <c r="R7918" s="8">
        <f t="shared" si="1232"/>
        <v>8.3933878208297757E-2</v>
      </c>
      <c r="S7918" s="8">
        <f t="shared" si="1232"/>
        <v>8.4863060833523046E-2</v>
      </c>
      <c r="T7918" s="8">
        <f t="shared" si="1227"/>
        <v>8.4218355923939864E-2</v>
      </c>
      <c r="W7918">
        <v>7916</v>
      </c>
      <c r="X7918" s="4">
        <f t="shared" si="1225"/>
        <v>8.9489026551263062E-2</v>
      </c>
      <c r="Y7918" s="4">
        <f t="shared" si="1234"/>
        <v>8.8524263324871497E-2</v>
      </c>
      <c r="Z7918" s="4">
        <f t="shared" si="1235"/>
        <v>8.7864223768616065E-2</v>
      </c>
    </row>
    <row r="7919" spans="1:26" x14ac:dyDescent="0.25">
      <c r="A7919" s="16">
        <f t="shared" si="1233"/>
        <v>51452</v>
      </c>
      <c r="B7919">
        <f>+'[2]Ejercicio 1'!E8136</f>
        <v>7917</v>
      </c>
      <c r="C7919" s="5">
        <v>8.7306024398882173E-2</v>
      </c>
      <c r="D7919" s="4">
        <f t="shared" si="1228"/>
        <v>8.5434148425743817E-2</v>
      </c>
      <c r="E7919" s="6">
        <f t="shared" si="1229"/>
        <v>8.6363336950004824E-2</v>
      </c>
      <c r="F7919" s="7">
        <f t="shared" si="1230"/>
        <v>8.5718627942924355E-2</v>
      </c>
      <c r="I7919" s="10">
        <v>7917</v>
      </c>
      <c r="J7919" s="8">
        <f t="shared" si="1231"/>
        <v>8.8806024398882175E-2</v>
      </c>
      <c r="K7919" s="8">
        <f t="shared" si="1231"/>
        <v>8.6934148425743818E-2</v>
      </c>
      <c r="L7919" s="8">
        <f t="shared" si="1231"/>
        <v>8.7863336950004825E-2</v>
      </c>
      <c r="M7919" s="8">
        <f t="shared" si="1226"/>
        <v>8.7218627942924357E-2</v>
      </c>
      <c r="P7919">
        <v>7917</v>
      </c>
      <c r="Q7919" s="8">
        <f t="shared" si="1232"/>
        <v>8.5806024398882172E-2</v>
      </c>
      <c r="R7919" s="8">
        <f t="shared" si="1232"/>
        <v>8.3934148425743815E-2</v>
      </c>
      <c r="S7919" s="8">
        <f t="shared" si="1232"/>
        <v>8.4863336950004822E-2</v>
      </c>
      <c r="T7919" s="8">
        <f t="shared" si="1227"/>
        <v>8.4218627942924354E-2</v>
      </c>
      <c r="W7919">
        <v>7917</v>
      </c>
      <c r="X7919" s="4">
        <f t="shared" si="1225"/>
        <v>8.9489591141484665E-2</v>
      </c>
      <c r="Y7919" s="4">
        <f t="shared" si="1234"/>
        <v>8.8524815559458347E-2</v>
      </c>
      <c r="Z7919" s="4">
        <f t="shared" si="1235"/>
        <v>8.7864767603633084E-2</v>
      </c>
    </row>
    <row r="7920" spans="1:26" x14ac:dyDescent="0.25">
      <c r="A7920" s="16">
        <f t="shared" si="1233"/>
        <v>51453</v>
      </c>
      <c r="B7920">
        <f>+'[2]Ejercicio 1'!E8137</f>
        <v>7918</v>
      </c>
      <c r="C7920" s="5">
        <v>8.7306306543179196E-2</v>
      </c>
      <c r="D7920" s="4">
        <f t="shared" si="1228"/>
        <v>8.543441864315314E-2</v>
      </c>
      <c r="E7920" s="6">
        <f t="shared" si="1229"/>
        <v>8.6363613066467254E-2</v>
      </c>
      <c r="F7920" s="7">
        <f t="shared" si="1230"/>
        <v>8.5718899961877426E-2</v>
      </c>
      <c r="I7920" s="10">
        <v>7918</v>
      </c>
      <c r="J7920" s="8">
        <f t="shared" si="1231"/>
        <v>8.8806306543179198E-2</v>
      </c>
      <c r="K7920" s="8">
        <f t="shared" si="1231"/>
        <v>8.6934418643153141E-2</v>
      </c>
      <c r="L7920" s="8">
        <f t="shared" si="1231"/>
        <v>8.7863613066467255E-2</v>
      </c>
      <c r="M7920" s="8">
        <f t="shared" si="1226"/>
        <v>8.7218899961877427E-2</v>
      </c>
      <c r="P7920">
        <v>7918</v>
      </c>
      <c r="Q7920" s="8">
        <f t="shared" si="1232"/>
        <v>8.5806306543179195E-2</v>
      </c>
      <c r="R7920" s="8">
        <f t="shared" si="1232"/>
        <v>8.3934418643153139E-2</v>
      </c>
      <c r="S7920" s="8">
        <f t="shared" si="1232"/>
        <v>8.4863613066467253E-2</v>
      </c>
      <c r="T7920" s="8">
        <f t="shared" si="1227"/>
        <v>8.4218899961877425E-2</v>
      </c>
      <c r="W7920">
        <v>7918</v>
      </c>
      <c r="X7920" s="4">
        <f t="shared" si="1225"/>
        <v>8.9490155731744486E-2</v>
      </c>
      <c r="Y7920" s="4">
        <f t="shared" si="1234"/>
        <v>8.8525367794007423E-2</v>
      </c>
      <c r="Z7920" s="4">
        <f t="shared" si="1235"/>
        <v>8.7865311439363811E-2</v>
      </c>
    </row>
    <row r="7921" spans="1:26" x14ac:dyDescent="0.25">
      <c r="A7921" s="16">
        <f t="shared" si="1233"/>
        <v>51454</v>
      </c>
      <c r="B7921">
        <f>+'[2]Ejercicio 1'!E8138</f>
        <v>7919</v>
      </c>
      <c r="C7921" s="5">
        <v>8.7306588687476219E-2</v>
      </c>
      <c r="D7921" s="4">
        <f t="shared" si="1228"/>
        <v>8.5434688860525534E-2</v>
      </c>
      <c r="E7921" s="6">
        <f t="shared" si="1229"/>
        <v>8.6363889182911255E-2</v>
      </c>
      <c r="F7921" s="7">
        <f t="shared" si="1230"/>
        <v>8.5719171980799105E-2</v>
      </c>
      <c r="I7921" s="10">
        <v>7919</v>
      </c>
      <c r="J7921" s="8">
        <f t="shared" si="1231"/>
        <v>8.8806588687476221E-2</v>
      </c>
      <c r="K7921" s="8">
        <f t="shared" si="1231"/>
        <v>8.6934688860525536E-2</v>
      </c>
      <c r="L7921" s="8">
        <f t="shared" si="1231"/>
        <v>8.7863889182911256E-2</v>
      </c>
      <c r="M7921" s="8">
        <f t="shared" si="1226"/>
        <v>8.7219171980799107E-2</v>
      </c>
      <c r="P7921">
        <v>7919</v>
      </c>
      <c r="Q7921" s="8">
        <f t="shared" si="1232"/>
        <v>8.5806588687476218E-2</v>
      </c>
      <c r="R7921" s="8">
        <f t="shared" si="1232"/>
        <v>8.3934688860525533E-2</v>
      </c>
      <c r="S7921" s="8">
        <f t="shared" si="1232"/>
        <v>8.4863889182911253E-2</v>
      </c>
      <c r="T7921" s="8">
        <f t="shared" si="1227"/>
        <v>8.4219171980799104E-2</v>
      </c>
      <c r="W7921">
        <v>7919</v>
      </c>
      <c r="X7921" s="4">
        <f t="shared" si="1225"/>
        <v>8.9490720322043388E-2</v>
      </c>
      <c r="Y7921" s="4">
        <f t="shared" si="1234"/>
        <v>8.8525920028520486E-2</v>
      </c>
      <c r="Z7921" s="4">
        <f t="shared" si="1235"/>
        <v>8.7865855275008897E-2</v>
      </c>
    </row>
    <row r="7922" spans="1:26" x14ac:dyDescent="0.25">
      <c r="A7922" s="16">
        <f t="shared" si="1233"/>
        <v>51455</v>
      </c>
      <c r="B7922">
        <f>+'[2]Ejercicio 1'!E8139</f>
        <v>7920</v>
      </c>
      <c r="C7922" s="5">
        <v>8.7306870831773242E-2</v>
      </c>
      <c r="D7922" s="4">
        <f t="shared" si="1228"/>
        <v>8.5434959077861194E-2</v>
      </c>
      <c r="E7922" s="6">
        <f t="shared" si="1229"/>
        <v>8.6364165299335924E-2</v>
      </c>
      <c r="F7922" s="7">
        <f t="shared" si="1230"/>
        <v>8.5719443999689365E-2</v>
      </c>
      <c r="I7922" s="10">
        <v>7920</v>
      </c>
      <c r="J7922" s="8">
        <f t="shared" si="1231"/>
        <v>8.8806870831773244E-2</v>
      </c>
      <c r="K7922" s="8">
        <f t="shared" si="1231"/>
        <v>8.6934959077861196E-2</v>
      </c>
      <c r="L7922" s="8">
        <f t="shared" si="1231"/>
        <v>8.7864165299335925E-2</v>
      </c>
      <c r="M7922" s="8">
        <f t="shared" si="1226"/>
        <v>8.7219443999689367E-2</v>
      </c>
      <c r="P7922">
        <v>7920</v>
      </c>
      <c r="Q7922" s="8">
        <f t="shared" si="1232"/>
        <v>8.5806870831773241E-2</v>
      </c>
      <c r="R7922" s="8">
        <f t="shared" si="1232"/>
        <v>8.3934959077861193E-2</v>
      </c>
      <c r="S7922" s="8">
        <f t="shared" si="1232"/>
        <v>8.4864165299335922E-2</v>
      </c>
      <c r="T7922" s="8">
        <f t="shared" si="1227"/>
        <v>8.4219443999689364E-2</v>
      </c>
      <c r="W7922">
        <v>7920</v>
      </c>
      <c r="X7922" s="4">
        <f t="shared" si="1225"/>
        <v>8.9491284912361191E-2</v>
      </c>
      <c r="Y7922" s="4">
        <f t="shared" si="1234"/>
        <v>8.8526472262994024E-2</v>
      </c>
      <c r="Z7922" s="4">
        <f t="shared" si="1235"/>
        <v>8.7866399109757562E-2</v>
      </c>
    </row>
    <row r="7923" spans="1:26" x14ac:dyDescent="0.25">
      <c r="A7923" s="16">
        <f t="shared" si="1233"/>
        <v>51456</v>
      </c>
      <c r="B7923">
        <f>+'[2]Ejercicio 1'!E8140</f>
        <v>7921</v>
      </c>
      <c r="C7923" s="5">
        <v>8.7307152976070265E-2</v>
      </c>
      <c r="D7923" s="4">
        <f t="shared" si="1228"/>
        <v>8.5435229295160134E-2</v>
      </c>
      <c r="E7923" s="6">
        <f t="shared" si="1229"/>
        <v>8.6364441415743023E-2</v>
      </c>
      <c r="F7923" s="7">
        <f t="shared" si="1230"/>
        <v>8.5719716018548234E-2</v>
      </c>
      <c r="I7923" s="10">
        <v>7921</v>
      </c>
      <c r="J7923" s="8">
        <f t="shared" si="1231"/>
        <v>8.8807152976070267E-2</v>
      </c>
      <c r="K7923" s="8">
        <f t="shared" si="1231"/>
        <v>8.6935229295160135E-2</v>
      </c>
      <c r="L7923" s="8">
        <f t="shared" si="1231"/>
        <v>8.7864441415743025E-2</v>
      </c>
      <c r="M7923" s="8">
        <f t="shared" si="1226"/>
        <v>8.7219716018548235E-2</v>
      </c>
      <c r="P7923">
        <v>7921</v>
      </c>
      <c r="Q7923" s="8">
        <f t="shared" si="1232"/>
        <v>8.5807152976070264E-2</v>
      </c>
      <c r="R7923" s="8">
        <f t="shared" si="1232"/>
        <v>8.3935229295160133E-2</v>
      </c>
      <c r="S7923" s="8">
        <f t="shared" si="1232"/>
        <v>8.4864441415743022E-2</v>
      </c>
      <c r="T7923" s="8">
        <f t="shared" si="1227"/>
        <v>8.4219716018548232E-2</v>
      </c>
      <c r="W7923">
        <v>7921</v>
      </c>
      <c r="X7923" s="4">
        <f t="shared" si="1225"/>
        <v>8.9491849502755835E-2</v>
      </c>
      <c r="Y7923" s="4">
        <f t="shared" si="1234"/>
        <v>8.8527024497507087E-2</v>
      </c>
      <c r="Z7923" s="4">
        <f t="shared" si="1235"/>
        <v>8.7866942945222792E-2</v>
      </c>
    </row>
    <row r="7924" spans="1:26" x14ac:dyDescent="0.25">
      <c r="A7924" s="16">
        <f t="shared" si="1233"/>
        <v>51457</v>
      </c>
      <c r="B7924">
        <f>+'[2]Ejercicio 1'!E8141</f>
        <v>7922</v>
      </c>
      <c r="C7924" s="5">
        <v>8.7307435120367288E-2</v>
      </c>
      <c r="D7924" s="4">
        <f t="shared" si="1228"/>
        <v>8.5435499512421728E-2</v>
      </c>
      <c r="E7924" s="6">
        <f t="shared" si="1229"/>
        <v>8.6364717532129917E-2</v>
      </c>
      <c r="F7924" s="7">
        <f t="shared" si="1230"/>
        <v>8.5719988037372838E-2</v>
      </c>
      <c r="I7924" s="10">
        <v>7922</v>
      </c>
      <c r="J7924" s="8">
        <f t="shared" si="1231"/>
        <v>8.880743512036729E-2</v>
      </c>
      <c r="K7924" s="8">
        <f t="shared" si="1231"/>
        <v>8.6935499512421729E-2</v>
      </c>
      <c r="L7924" s="8">
        <f t="shared" si="1231"/>
        <v>8.7864717532129918E-2</v>
      </c>
      <c r="M7924" s="8">
        <f t="shared" si="1226"/>
        <v>8.7219988037372839E-2</v>
      </c>
      <c r="P7924">
        <v>7922</v>
      </c>
      <c r="Q7924" s="8">
        <f t="shared" si="1232"/>
        <v>8.5807435120367287E-2</v>
      </c>
      <c r="R7924" s="8">
        <f t="shared" si="1232"/>
        <v>8.3935499512421727E-2</v>
      </c>
      <c r="S7924" s="8">
        <f t="shared" si="1232"/>
        <v>8.4864717532129916E-2</v>
      </c>
      <c r="T7924" s="8">
        <f t="shared" si="1227"/>
        <v>8.4219988037372837E-2</v>
      </c>
      <c r="W7924">
        <v>7922</v>
      </c>
      <c r="X7924" s="4">
        <f t="shared" si="1225"/>
        <v>8.9492414093170256E-2</v>
      </c>
      <c r="Y7924" s="4">
        <f t="shared" si="1234"/>
        <v>8.8527576731905949E-2</v>
      </c>
      <c r="Z7924" s="4">
        <f t="shared" si="1235"/>
        <v>8.786748677979446E-2</v>
      </c>
    </row>
    <row r="7925" spans="1:26" x14ac:dyDescent="0.25">
      <c r="A7925" s="16">
        <f t="shared" si="1233"/>
        <v>51458</v>
      </c>
      <c r="B7925">
        <f>+'[2]Ejercicio 1'!E8142</f>
        <v>7923</v>
      </c>
      <c r="C7925" s="5">
        <v>8.7307717264664297E-2</v>
      </c>
      <c r="D7925" s="4">
        <f t="shared" si="1228"/>
        <v>8.5435769729646588E-2</v>
      </c>
      <c r="E7925" s="6">
        <f t="shared" si="1229"/>
        <v>8.6364993648498367E-2</v>
      </c>
      <c r="F7925" s="7">
        <f t="shared" si="1230"/>
        <v>8.5720260056168909E-2</v>
      </c>
      <c r="I7925" s="10">
        <v>7923</v>
      </c>
      <c r="J7925" s="8">
        <f t="shared" si="1231"/>
        <v>8.8807717264664299E-2</v>
      </c>
      <c r="K7925" s="8">
        <f t="shared" si="1231"/>
        <v>8.6935769729646589E-2</v>
      </c>
      <c r="L7925" s="8">
        <f t="shared" si="1231"/>
        <v>8.7864993648498368E-2</v>
      </c>
      <c r="M7925" s="8">
        <f t="shared" si="1226"/>
        <v>8.7220260056168911E-2</v>
      </c>
      <c r="P7925">
        <v>7923</v>
      </c>
      <c r="Q7925" s="8">
        <f t="shared" si="1232"/>
        <v>8.5807717264664296E-2</v>
      </c>
      <c r="R7925" s="8">
        <f t="shared" si="1232"/>
        <v>8.3935769729646587E-2</v>
      </c>
      <c r="S7925" s="8">
        <f t="shared" si="1232"/>
        <v>8.4864993648498366E-2</v>
      </c>
      <c r="T7925" s="8">
        <f t="shared" si="1227"/>
        <v>8.4220260056168908E-2</v>
      </c>
      <c r="W7925">
        <v>7923</v>
      </c>
      <c r="X7925" s="4">
        <f t="shared" si="1225"/>
        <v>8.9492978683622451E-2</v>
      </c>
      <c r="Y7925" s="4">
        <f t="shared" si="1234"/>
        <v>8.8528128966266176E-2</v>
      </c>
      <c r="Z7925" s="4">
        <f t="shared" si="1235"/>
        <v>8.7868030614277615E-2</v>
      </c>
    </row>
    <row r="7926" spans="1:26" x14ac:dyDescent="0.25">
      <c r="A7926" s="16">
        <f t="shared" si="1233"/>
        <v>51459</v>
      </c>
      <c r="B7926">
        <f>+'[2]Ejercicio 1'!E8143</f>
        <v>7924</v>
      </c>
      <c r="C7926" s="5">
        <v>8.730799940896132E-2</v>
      </c>
      <c r="D7926" s="4">
        <f t="shared" si="1228"/>
        <v>8.5436039946834311E-2</v>
      </c>
      <c r="E7926" s="6">
        <f t="shared" si="1229"/>
        <v>8.6365269764848374E-2</v>
      </c>
      <c r="F7926" s="7">
        <f t="shared" si="1230"/>
        <v>8.5720532074933561E-2</v>
      </c>
      <c r="I7926" s="10">
        <v>7924</v>
      </c>
      <c r="J7926" s="8">
        <f t="shared" si="1231"/>
        <v>8.8807999408961322E-2</v>
      </c>
      <c r="K7926" s="8">
        <f t="shared" si="1231"/>
        <v>8.6936039946834312E-2</v>
      </c>
      <c r="L7926" s="8">
        <f t="shared" si="1231"/>
        <v>8.7865269764848375E-2</v>
      </c>
      <c r="M7926" s="8">
        <f t="shared" si="1226"/>
        <v>8.7220532074933563E-2</v>
      </c>
      <c r="P7926">
        <v>7924</v>
      </c>
      <c r="Q7926" s="8">
        <f t="shared" si="1232"/>
        <v>8.5807999408961319E-2</v>
      </c>
      <c r="R7926" s="8">
        <f t="shared" si="1232"/>
        <v>8.3936039946834309E-2</v>
      </c>
      <c r="S7926" s="8">
        <f t="shared" si="1232"/>
        <v>8.4865269764848372E-2</v>
      </c>
      <c r="T7926" s="8">
        <f t="shared" si="1227"/>
        <v>8.422053207493356E-2</v>
      </c>
      <c r="W7926">
        <v>7924</v>
      </c>
      <c r="X7926" s="4">
        <f t="shared" si="1225"/>
        <v>8.9493543274113296E-2</v>
      </c>
      <c r="Y7926" s="4">
        <f t="shared" si="1234"/>
        <v>8.8528681200589487E-2</v>
      </c>
      <c r="Z7926" s="4">
        <f t="shared" si="1235"/>
        <v>8.7868574449477349E-2</v>
      </c>
    </row>
    <row r="7927" spans="1:26" x14ac:dyDescent="0.25">
      <c r="A7927" s="16">
        <f t="shared" si="1233"/>
        <v>51460</v>
      </c>
      <c r="B7927">
        <f>+'[2]Ejercicio 1'!E8144</f>
        <v>7925</v>
      </c>
      <c r="C7927" s="5">
        <v>8.7308281553258343E-2</v>
      </c>
      <c r="D7927" s="4">
        <f t="shared" si="1228"/>
        <v>8.5436310163985313E-2</v>
      </c>
      <c r="E7927" s="6">
        <f t="shared" si="1229"/>
        <v>8.6365545881179062E-2</v>
      </c>
      <c r="F7927" s="7">
        <f t="shared" si="1230"/>
        <v>8.5720804093666808E-2</v>
      </c>
      <c r="I7927" s="10">
        <v>7925</v>
      </c>
      <c r="J7927" s="8">
        <f t="shared" si="1231"/>
        <v>8.8808281553258345E-2</v>
      </c>
      <c r="K7927" s="8">
        <f t="shared" si="1231"/>
        <v>8.6936310163985314E-2</v>
      </c>
      <c r="L7927" s="8">
        <f t="shared" si="1231"/>
        <v>8.7865545881179064E-2</v>
      </c>
      <c r="M7927" s="8">
        <f t="shared" si="1226"/>
        <v>8.7220804093666809E-2</v>
      </c>
      <c r="P7927">
        <v>7925</v>
      </c>
      <c r="Q7927" s="8">
        <f t="shared" si="1232"/>
        <v>8.5808281553258342E-2</v>
      </c>
      <c r="R7927" s="8">
        <f t="shared" si="1232"/>
        <v>8.3936310163985312E-2</v>
      </c>
      <c r="S7927" s="8">
        <f t="shared" si="1232"/>
        <v>8.4865545881179061E-2</v>
      </c>
      <c r="T7927" s="8">
        <f t="shared" si="1227"/>
        <v>8.4220804093666807E-2</v>
      </c>
      <c r="W7927">
        <v>7925</v>
      </c>
      <c r="X7927" s="4">
        <f t="shared" si="1225"/>
        <v>8.9494107864624348E-2</v>
      </c>
      <c r="Y7927" s="4">
        <f t="shared" si="1234"/>
        <v>8.8529233434875051E-2</v>
      </c>
      <c r="Z7927" s="4">
        <f t="shared" si="1235"/>
        <v>8.7869118284588585E-2</v>
      </c>
    </row>
    <row r="7928" spans="1:26" x14ac:dyDescent="0.25">
      <c r="A7928" s="16">
        <f t="shared" si="1233"/>
        <v>51461</v>
      </c>
      <c r="B7928">
        <f>+'[2]Ejercicio 1'!E8145</f>
        <v>7926</v>
      </c>
      <c r="C7928" s="5">
        <v>8.7308563697555366E-2</v>
      </c>
      <c r="D7928" s="4">
        <f t="shared" si="1228"/>
        <v>8.5436580381099581E-2</v>
      </c>
      <c r="E7928" s="6">
        <f t="shared" si="1229"/>
        <v>8.6365821997491293E-2</v>
      </c>
      <c r="F7928" s="7">
        <f t="shared" si="1230"/>
        <v>8.5721076112368663E-2</v>
      </c>
      <c r="I7928" s="10">
        <v>7926</v>
      </c>
      <c r="J7928" s="8">
        <f t="shared" si="1231"/>
        <v>8.8808563697555368E-2</v>
      </c>
      <c r="K7928" s="8">
        <f t="shared" si="1231"/>
        <v>8.6936580381099582E-2</v>
      </c>
      <c r="L7928" s="8">
        <f t="shared" si="1231"/>
        <v>8.7865821997491295E-2</v>
      </c>
      <c r="M7928" s="8">
        <f t="shared" si="1226"/>
        <v>8.7221076112368665E-2</v>
      </c>
      <c r="P7928">
        <v>7926</v>
      </c>
      <c r="Q7928" s="8">
        <f t="shared" si="1232"/>
        <v>8.5808563697555365E-2</v>
      </c>
      <c r="R7928" s="8">
        <f t="shared" si="1232"/>
        <v>8.3936580381099579E-2</v>
      </c>
      <c r="S7928" s="8">
        <f t="shared" si="1232"/>
        <v>8.4865821997491292E-2</v>
      </c>
      <c r="T7928" s="8">
        <f t="shared" si="1227"/>
        <v>8.4221076112368662E-2</v>
      </c>
      <c r="W7928">
        <v>7926</v>
      </c>
      <c r="X7928" s="4">
        <f t="shared" si="1225"/>
        <v>8.9494672455211366E-2</v>
      </c>
      <c r="Y7928" s="4">
        <f t="shared" si="1234"/>
        <v>8.8529785669198377E-2</v>
      </c>
      <c r="Z7928" s="4">
        <f t="shared" si="1235"/>
        <v>8.7869662119614167E-2</v>
      </c>
    </row>
    <row r="7929" spans="1:26" x14ac:dyDescent="0.25">
      <c r="A7929" s="16">
        <f t="shared" si="1233"/>
        <v>51462</v>
      </c>
      <c r="B7929">
        <f>+'[2]Ejercicio 1'!E8146</f>
        <v>7927</v>
      </c>
      <c r="C7929" s="5">
        <v>8.7308845841852389E-2</v>
      </c>
      <c r="D7929" s="4">
        <f t="shared" si="1228"/>
        <v>8.5436850598176697E-2</v>
      </c>
      <c r="E7929" s="6">
        <f t="shared" si="1229"/>
        <v>8.6366098113784193E-2</v>
      </c>
      <c r="F7929" s="7">
        <f t="shared" si="1230"/>
        <v>8.5721348131039113E-2</v>
      </c>
      <c r="I7929" s="10">
        <v>7927</v>
      </c>
      <c r="J7929" s="8">
        <f t="shared" si="1231"/>
        <v>8.8808845841852391E-2</v>
      </c>
      <c r="K7929" s="8">
        <f t="shared" si="1231"/>
        <v>8.6936850598176699E-2</v>
      </c>
      <c r="L7929" s="8">
        <f t="shared" si="1231"/>
        <v>8.7866098113784194E-2</v>
      </c>
      <c r="M7929" s="8">
        <f t="shared" si="1226"/>
        <v>8.7221348131039114E-2</v>
      </c>
      <c r="P7929">
        <v>7927</v>
      </c>
      <c r="Q7929" s="8">
        <f t="shared" si="1232"/>
        <v>8.5808845841852388E-2</v>
      </c>
      <c r="R7929" s="8">
        <f t="shared" si="1232"/>
        <v>8.3936850598176696E-2</v>
      </c>
      <c r="S7929" s="8">
        <f t="shared" si="1232"/>
        <v>8.4866098113784191E-2</v>
      </c>
      <c r="T7929" s="8">
        <f t="shared" si="1227"/>
        <v>8.4221348131039112E-2</v>
      </c>
      <c r="W7929">
        <v>7927</v>
      </c>
      <c r="X7929" s="4">
        <f t="shared" si="1225"/>
        <v>8.949523704581816E-2</v>
      </c>
      <c r="Y7929" s="4">
        <f t="shared" si="1234"/>
        <v>8.8530337903408376E-2</v>
      </c>
      <c r="Z7929" s="4">
        <f t="shared" si="1235"/>
        <v>8.7870205954548392E-2</v>
      </c>
    </row>
    <row r="7930" spans="1:26" x14ac:dyDescent="0.25">
      <c r="A7930" s="16">
        <f t="shared" si="1233"/>
        <v>51463</v>
      </c>
      <c r="B7930">
        <f>+'[2]Ejercicio 1'!E8147</f>
        <v>7928</v>
      </c>
      <c r="C7930" s="5">
        <v>8.7309127986149412E-2</v>
      </c>
      <c r="D7930" s="4">
        <f t="shared" si="1228"/>
        <v>8.5437120815216899E-2</v>
      </c>
      <c r="E7930" s="6">
        <f t="shared" si="1229"/>
        <v>8.6366374230057774E-2</v>
      </c>
      <c r="F7930" s="7">
        <f t="shared" si="1230"/>
        <v>8.5721620149675298E-2</v>
      </c>
      <c r="I7930" s="10">
        <v>7928</v>
      </c>
      <c r="J7930" s="8">
        <f t="shared" si="1231"/>
        <v>8.8809127986149414E-2</v>
      </c>
      <c r="K7930" s="8">
        <f t="shared" si="1231"/>
        <v>8.6937120815216901E-2</v>
      </c>
      <c r="L7930" s="8">
        <f t="shared" si="1231"/>
        <v>8.7866374230057775E-2</v>
      </c>
      <c r="M7930" s="8">
        <f t="shared" si="1226"/>
        <v>8.72216201496753E-2</v>
      </c>
      <c r="P7930">
        <v>7928</v>
      </c>
      <c r="Q7930" s="8">
        <f t="shared" si="1232"/>
        <v>8.5809127986149411E-2</v>
      </c>
      <c r="R7930" s="8">
        <f t="shared" si="1232"/>
        <v>8.3937120815216898E-2</v>
      </c>
      <c r="S7930" s="8">
        <f t="shared" si="1232"/>
        <v>8.4866374230057773E-2</v>
      </c>
      <c r="T7930" s="8">
        <f t="shared" si="1227"/>
        <v>8.4221620149675297E-2</v>
      </c>
      <c r="W7930">
        <v>7928</v>
      </c>
      <c r="X7930" s="4">
        <f t="shared" ref="X7930:X7993" si="1236">Tasa_Fwd(C7748,B7748,C7930,B7930,182)</f>
        <v>8.9495801636463174E-2</v>
      </c>
      <c r="Y7930" s="4">
        <f t="shared" si="1234"/>
        <v>8.853089013750419E-2</v>
      </c>
      <c r="Z7930" s="4">
        <f t="shared" si="1235"/>
        <v>8.787074978778113E-2</v>
      </c>
    </row>
    <row r="7931" spans="1:26" x14ac:dyDescent="0.25">
      <c r="A7931" s="16">
        <f t="shared" si="1233"/>
        <v>51464</v>
      </c>
      <c r="B7931">
        <f>+'[2]Ejercicio 1'!E8148</f>
        <v>7929</v>
      </c>
      <c r="C7931" s="5">
        <v>8.7309410130446435E-2</v>
      </c>
      <c r="D7931" s="4">
        <f t="shared" si="1228"/>
        <v>8.5437391032220159E-2</v>
      </c>
      <c r="E7931" s="6">
        <f t="shared" si="1229"/>
        <v>8.6366650346312912E-2</v>
      </c>
      <c r="F7931" s="7">
        <f t="shared" si="1230"/>
        <v>8.5721892168282937E-2</v>
      </c>
      <c r="I7931" s="10">
        <v>7929</v>
      </c>
      <c r="J7931" s="8">
        <f t="shared" si="1231"/>
        <v>8.8809410130446437E-2</v>
      </c>
      <c r="K7931" s="8">
        <f t="shared" si="1231"/>
        <v>8.693739103222016E-2</v>
      </c>
      <c r="L7931" s="8">
        <f t="shared" si="1231"/>
        <v>8.7866650346312913E-2</v>
      </c>
      <c r="M7931" s="8">
        <f t="shared" si="1226"/>
        <v>8.7221892168282938E-2</v>
      </c>
      <c r="P7931">
        <v>7929</v>
      </c>
      <c r="Q7931" s="8">
        <f t="shared" si="1232"/>
        <v>8.5809410130446434E-2</v>
      </c>
      <c r="R7931" s="8">
        <f t="shared" si="1232"/>
        <v>8.3937391032220157E-2</v>
      </c>
      <c r="S7931" s="8">
        <f t="shared" si="1232"/>
        <v>8.4866650346312911E-2</v>
      </c>
      <c r="T7931" s="8">
        <f t="shared" si="1227"/>
        <v>8.4221892168282936E-2</v>
      </c>
      <c r="W7931">
        <v>7929</v>
      </c>
      <c r="X7931" s="4">
        <f t="shared" si="1236"/>
        <v>8.9496366227146379E-2</v>
      </c>
      <c r="Y7931" s="4">
        <f t="shared" si="1234"/>
        <v>8.8531442371637778E-2</v>
      </c>
      <c r="Z7931" s="4">
        <f t="shared" si="1235"/>
        <v>8.7871293622538357E-2</v>
      </c>
    </row>
    <row r="7932" spans="1:26" x14ac:dyDescent="0.25">
      <c r="A7932" s="16">
        <f t="shared" si="1233"/>
        <v>51465</v>
      </c>
      <c r="B7932">
        <f>+'[2]Ejercicio 1'!E8149</f>
        <v>7930</v>
      </c>
      <c r="C7932" s="5">
        <v>8.7309692274743445E-2</v>
      </c>
      <c r="D7932" s="4">
        <f t="shared" si="1228"/>
        <v>8.5437661249186489E-2</v>
      </c>
      <c r="E7932" s="6">
        <f t="shared" si="1229"/>
        <v>8.6366926462549606E-2</v>
      </c>
      <c r="F7932" s="7">
        <f t="shared" si="1230"/>
        <v>8.572216418685917E-2</v>
      </c>
      <c r="I7932" s="10">
        <v>7930</v>
      </c>
      <c r="J7932" s="8">
        <f t="shared" si="1231"/>
        <v>8.8809692274743446E-2</v>
      </c>
      <c r="K7932" s="8">
        <f t="shared" si="1231"/>
        <v>8.693766124918649E-2</v>
      </c>
      <c r="L7932" s="8">
        <f t="shared" si="1231"/>
        <v>8.7866926462549608E-2</v>
      </c>
      <c r="M7932" s="8">
        <f t="shared" si="1226"/>
        <v>8.7222164186859172E-2</v>
      </c>
      <c r="P7932">
        <v>7930</v>
      </c>
      <c r="Q7932" s="8">
        <f t="shared" si="1232"/>
        <v>8.5809692274743443E-2</v>
      </c>
      <c r="R7932" s="8">
        <f t="shared" si="1232"/>
        <v>8.3937661249186488E-2</v>
      </c>
      <c r="S7932" s="8">
        <f t="shared" si="1232"/>
        <v>8.4866926462549605E-2</v>
      </c>
      <c r="T7932" s="8">
        <f t="shared" si="1227"/>
        <v>8.4222164186859169E-2</v>
      </c>
      <c r="W7932">
        <v>7930</v>
      </c>
      <c r="X7932" s="4">
        <f t="shared" si="1236"/>
        <v>8.9496930817869136E-2</v>
      </c>
      <c r="Y7932" s="4">
        <f t="shared" si="1234"/>
        <v>8.8531994605810016E-2</v>
      </c>
      <c r="Z7932" s="4">
        <f t="shared" si="1235"/>
        <v>8.7871837457207072E-2</v>
      </c>
    </row>
    <row r="7933" spans="1:26" x14ac:dyDescent="0.25">
      <c r="A7933" s="16">
        <f t="shared" si="1233"/>
        <v>51466</v>
      </c>
      <c r="B7933">
        <f>+'[2]Ejercicio 1'!E8150</f>
        <v>7931</v>
      </c>
      <c r="C7933" s="5">
        <v>8.7309974419040468E-2</v>
      </c>
      <c r="D7933" s="4">
        <f t="shared" si="1228"/>
        <v>8.5437931466116279E-2</v>
      </c>
      <c r="E7933" s="6">
        <f t="shared" si="1229"/>
        <v>8.6367202578767843E-2</v>
      </c>
      <c r="F7933" s="7">
        <f t="shared" si="1230"/>
        <v>8.5722436205403998E-2</v>
      </c>
      <c r="I7933" s="10">
        <v>7931</v>
      </c>
      <c r="J7933" s="8">
        <f t="shared" si="1231"/>
        <v>8.8809974419040469E-2</v>
      </c>
      <c r="K7933" s="8">
        <f t="shared" si="1231"/>
        <v>8.6937931466116281E-2</v>
      </c>
      <c r="L7933" s="8">
        <f t="shared" si="1231"/>
        <v>8.7867202578767845E-2</v>
      </c>
      <c r="M7933" s="8">
        <f t="shared" si="1226"/>
        <v>8.7222436205404E-2</v>
      </c>
      <c r="P7933">
        <v>7931</v>
      </c>
      <c r="Q7933" s="8">
        <f t="shared" si="1232"/>
        <v>8.5809974419040466E-2</v>
      </c>
      <c r="R7933" s="8">
        <f t="shared" si="1232"/>
        <v>8.3937931466116278E-2</v>
      </c>
      <c r="S7933" s="8">
        <f t="shared" si="1232"/>
        <v>8.4867202578767842E-2</v>
      </c>
      <c r="T7933" s="8">
        <f t="shared" si="1227"/>
        <v>8.4222436205403997E-2</v>
      </c>
      <c r="W7933">
        <v>7931</v>
      </c>
      <c r="X7933" s="4">
        <f t="shared" si="1236"/>
        <v>8.9497495408629654E-2</v>
      </c>
      <c r="Y7933" s="4">
        <f t="shared" si="1234"/>
        <v>8.8532546839945367E-2</v>
      </c>
      <c r="Z7933" s="4">
        <f t="shared" si="1235"/>
        <v>8.7872381291790161E-2</v>
      </c>
    </row>
    <row r="7934" spans="1:26" x14ac:dyDescent="0.25">
      <c r="A7934" s="16">
        <f t="shared" si="1233"/>
        <v>51467</v>
      </c>
      <c r="B7934">
        <f>+'[2]Ejercicio 1'!E8151</f>
        <v>7932</v>
      </c>
      <c r="C7934" s="5">
        <v>8.7310256563337491E-2</v>
      </c>
      <c r="D7934" s="4">
        <f t="shared" si="1228"/>
        <v>8.5438201683008946E-2</v>
      </c>
      <c r="E7934" s="6">
        <f t="shared" si="1229"/>
        <v>8.6367478694965874E-2</v>
      </c>
      <c r="F7934" s="7">
        <f t="shared" si="1230"/>
        <v>8.5722708223917435E-2</v>
      </c>
      <c r="I7934" s="10">
        <v>7932</v>
      </c>
      <c r="J7934" s="8">
        <f t="shared" si="1231"/>
        <v>8.8810256563337492E-2</v>
      </c>
      <c r="K7934" s="8">
        <f t="shared" si="1231"/>
        <v>8.6938201683008948E-2</v>
      </c>
      <c r="L7934" s="8">
        <f t="shared" si="1231"/>
        <v>8.7867478694965875E-2</v>
      </c>
      <c r="M7934" s="8">
        <f t="shared" si="1226"/>
        <v>8.7222708223917436E-2</v>
      </c>
      <c r="P7934">
        <v>7932</v>
      </c>
      <c r="Q7934" s="8">
        <f t="shared" si="1232"/>
        <v>8.5810256563337489E-2</v>
      </c>
      <c r="R7934" s="8">
        <f t="shared" si="1232"/>
        <v>8.3938201683008945E-2</v>
      </c>
      <c r="S7934" s="8">
        <f t="shared" si="1232"/>
        <v>8.4867478694965873E-2</v>
      </c>
      <c r="T7934" s="8">
        <f t="shared" si="1227"/>
        <v>8.4222708223917434E-2</v>
      </c>
      <c r="W7934">
        <v>7932</v>
      </c>
      <c r="X7934" s="4">
        <f t="shared" si="1236"/>
        <v>8.9498059999428378E-2</v>
      </c>
      <c r="Y7934" s="4">
        <f t="shared" si="1234"/>
        <v>8.8533099073890092E-2</v>
      </c>
      <c r="Z7934" s="4">
        <f t="shared" si="1235"/>
        <v>8.7872925126281878E-2</v>
      </c>
    </row>
    <row r="7935" spans="1:26" x14ac:dyDescent="0.25">
      <c r="A7935" s="16">
        <f t="shared" si="1233"/>
        <v>51468</v>
      </c>
      <c r="B7935">
        <f>+'[2]Ejercicio 1'!E8152</f>
        <v>7933</v>
      </c>
      <c r="C7935" s="5">
        <v>8.7310538707634514E-2</v>
      </c>
      <c r="D7935" s="4">
        <f t="shared" si="1228"/>
        <v>8.5438471899864477E-2</v>
      </c>
      <c r="E7935" s="6">
        <f t="shared" si="1229"/>
        <v>8.6367754811146349E-2</v>
      </c>
      <c r="F7935" s="7">
        <f t="shared" si="1230"/>
        <v>8.5722980242396593E-2</v>
      </c>
      <c r="I7935" s="10">
        <v>7933</v>
      </c>
      <c r="J7935" s="8">
        <f t="shared" si="1231"/>
        <v>8.8810538707634515E-2</v>
      </c>
      <c r="K7935" s="8">
        <f t="shared" si="1231"/>
        <v>8.6938471899864478E-2</v>
      </c>
      <c r="L7935" s="8">
        <f t="shared" si="1231"/>
        <v>8.7867754811146351E-2</v>
      </c>
      <c r="M7935" s="8">
        <f t="shared" si="1226"/>
        <v>8.7222980242396594E-2</v>
      </c>
      <c r="P7935">
        <v>7933</v>
      </c>
      <c r="Q7935" s="8">
        <f t="shared" si="1232"/>
        <v>8.5810538707634512E-2</v>
      </c>
      <c r="R7935" s="8">
        <f t="shared" si="1232"/>
        <v>8.3938471899864475E-2</v>
      </c>
      <c r="S7935" s="8">
        <f t="shared" si="1232"/>
        <v>8.4867754811146348E-2</v>
      </c>
      <c r="T7935" s="8">
        <f t="shared" si="1227"/>
        <v>8.4222980242396592E-2</v>
      </c>
      <c r="W7935">
        <v>7933</v>
      </c>
      <c r="X7935" s="4">
        <f t="shared" si="1236"/>
        <v>8.9498624590266196E-2</v>
      </c>
      <c r="Y7935" s="4">
        <f t="shared" si="1234"/>
        <v>8.8533651307949893E-2</v>
      </c>
      <c r="Z7935" s="4">
        <f t="shared" si="1235"/>
        <v>8.7873468959069265E-2</v>
      </c>
    </row>
    <row r="7936" spans="1:26" x14ac:dyDescent="0.25">
      <c r="A7936" s="16">
        <f t="shared" si="1233"/>
        <v>51469</v>
      </c>
      <c r="B7936">
        <f>+'[2]Ejercicio 1'!E8153</f>
        <v>7934</v>
      </c>
      <c r="C7936" s="5">
        <v>8.7310820851931537E-2</v>
      </c>
      <c r="D7936" s="4">
        <f t="shared" si="1228"/>
        <v>8.5438742116683064E-2</v>
      </c>
      <c r="E7936" s="6">
        <f t="shared" si="1229"/>
        <v>8.6368030927306619E-2</v>
      </c>
      <c r="F7936" s="7">
        <f t="shared" si="1230"/>
        <v>8.5723252260847219E-2</v>
      </c>
      <c r="I7936" s="10">
        <v>7934</v>
      </c>
      <c r="J7936" s="8">
        <f t="shared" si="1231"/>
        <v>8.8810820851931538E-2</v>
      </c>
      <c r="K7936" s="8">
        <f t="shared" si="1231"/>
        <v>8.6938742116683065E-2</v>
      </c>
      <c r="L7936" s="8">
        <f t="shared" si="1231"/>
        <v>8.786803092730662E-2</v>
      </c>
      <c r="M7936" s="8">
        <f t="shared" si="1226"/>
        <v>8.722325226084722E-2</v>
      </c>
      <c r="P7936">
        <v>7934</v>
      </c>
      <c r="Q7936" s="8">
        <f t="shared" si="1232"/>
        <v>8.5810820851931535E-2</v>
      </c>
      <c r="R7936" s="8">
        <f t="shared" si="1232"/>
        <v>8.3938742116683063E-2</v>
      </c>
      <c r="S7936" s="8">
        <f t="shared" si="1232"/>
        <v>8.4868030927306617E-2</v>
      </c>
      <c r="T7936" s="8">
        <f t="shared" si="1227"/>
        <v>8.4223252260847217E-2</v>
      </c>
      <c r="W7936">
        <v>7934</v>
      </c>
      <c r="X7936" s="4">
        <f t="shared" si="1236"/>
        <v>8.9499189181142219E-2</v>
      </c>
      <c r="Y7936" s="4">
        <f t="shared" si="1234"/>
        <v>8.8534203541819068E-2</v>
      </c>
      <c r="Z7936" s="4">
        <f t="shared" si="1235"/>
        <v>8.7874012793383985E-2</v>
      </c>
    </row>
    <row r="7937" spans="1:26" x14ac:dyDescent="0.25">
      <c r="A7937" s="16">
        <f t="shared" si="1233"/>
        <v>51470</v>
      </c>
      <c r="B7937">
        <f>+'[2]Ejercicio 1'!E8154</f>
        <v>7935</v>
      </c>
      <c r="C7937" s="5">
        <v>8.731110299622856E-2</v>
      </c>
      <c r="D7937" s="4">
        <f t="shared" si="1228"/>
        <v>8.5439012333464931E-2</v>
      </c>
      <c r="E7937" s="6">
        <f t="shared" si="1229"/>
        <v>8.6368307043449305E-2</v>
      </c>
      <c r="F7937" s="7">
        <f t="shared" si="1230"/>
        <v>8.5723524279266439E-2</v>
      </c>
      <c r="I7937" s="10">
        <v>7935</v>
      </c>
      <c r="J7937" s="8">
        <f t="shared" si="1231"/>
        <v>8.8811102996228561E-2</v>
      </c>
      <c r="K7937" s="8">
        <f t="shared" si="1231"/>
        <v>8.6939012333464932E-2</v>
      </c>
      <c r="L7937" s="8">
        <f t="shared" si="1231"/>
        <v>8.7868307043449306E-2</v>
      </c>
      <c r="M7937" s="8">
        <f t="shared" si="1226"/>
        <v>8.722352427926644E-2</v>
      </c>
      <c r="P7937">
        <v>7935</v>
      </c>
      <c r="Q7937" s="8">
        <f t="shared" si="1232"/>
        <v>8.5811102996228558E-2</v>
      </c>
      <c r="R7937" s="8">
        <f t="shared" si="1232"/>
        <v>8.393901233346493E-2</v>
      </c>
      <c r="S7937" s="8">
        <f t="shared" si="1232"/>
        <v>8.4868307043449304E-2</v>
      </c>
      <c r="T7937" s="8">
        <f t="shared" si="1227"/>
        <v>8.4223524279266437E-2</v>
      </c>
      <c r="W7937">
        <v>7935</v>
      </c>
      <c r="X7937" s="4">
        <f t="shared" si="1236"/>
        <v>8.9499753772056906E-2</v>
      </c>
      <c r="Y7937" s="4">
        <f t="shared" si="1234"/>
        <v>8.8534755775802443E-2</v>
      </c>
      <c r="Z7937" s="4">
        <f t="shared" si="1235"/>
        <v>8.7874556627610206E-2</v>
      </c>
    </row>
    <row r="7938" spans="1:26" x14ac:dyDescent="0.25">
      <c r="A7938" s="16">
        <f t="shared" si="1233"/>
        <v>51471</v>
      </c>
      <c r="B7938">
        <f>+'[2]Ejercicio 1'!E8155</f>
        <v>7936</v>
      </c>
      <c r="C7938" s="5">
        <v>8.7311385140525569E-2</v>
      </c>
      <c r="D7938" s="4">
        <f t="shared" si="1228"/>
        <v>8.5439282550209855E-2</v>
      </c>
      <c r="E7938" s="6">
        <f t="shared" si="1229"/>
        <v>8.6368583159571799E-2</v>
      </c>
      <c r="F7938" s="7">
        <f t="shared" si="1230"/>
        <v>8.5723796297651395E-2</v>
      </c>
      <c r="I7938" s="10">
        <v>7936</v>
      </c>
      <c r="J7938" s="8">
        <f t="shared" si="1231"/>
        <v>8.881138514052557E-2</v>
      </c>
      <c r="K7938" s="8">
        <f t="shared" si="1231"/>
        <v>8.6939282550209857E-2</v>
      </c>
      <c r="L7938" s="8">
        <f t="shared" si="1231"/>
        <v>8.78685831595718E-2</v>
      </c>
      <c r="M7938" s="8">
        <f t="shared" si="1231"/>
        <v>8.7223796297651396E-2</v>
      </c>
      <c r="P7938">
        <v>7936</v>
      </c>
      <c r="Q7938" s="8">
        <f t="shared" si="1232"/>
        <v>8.5811385140525567E-2</v>
      </c>
      <c r="R7938" s="8">
        <f t="shared" si="1232"/>
        <v>8.3939282550209854E-2</v>
      </c>
      <c r="S7938" s="8">
        <f t="shared" si="1232"/>
        <v>8.4868583159571798E-2</v>
      </c>
      <c r="T7938" s="8">
        <f t="shared" si="1232"/>
        <v>8.4223796297651393E-2</v>
      </c>
      <c r="W7938">
        <v>7936</v>
      </c>
      <c r="X7938" s="4">
        <f t="shared" si="1236"/>
        <v>8.950031836299091E-2</v>
      </c>
      <c r="Y7938" s="4">
        <f t="shared" si="1234"/>
        <v>8.8535308009595207E-2</v>
      </c>
      <c r="Z7938" s="4">
        <f t="shared" si="1235"/>
        <v>8.7875100460937147E-2</v>
      </c>
    </row>
    <row r="7939" spans="1:26" x14ac:dyDescent="0.25">
      <c r="A7939" s="16">
        <f t="shared" si="1233"/>
        <v>51472</v>
      </c>
      <c r="B7939">
        <f>+'[2]Ejercicio 1'!E8156</f>
        <v>7937</v>
      </c>
      <c r="C7939" s="5">
        <v>8.7311667284822592E-2</v>
      </c>
      <c r="D7939" s="4">
        <f t="shared" ref="D7939:D8002" si="1237">+LN((1+C7939*182/360)^(360/182))</f>
        <v>8.5439552766918045E-2</v>
      </c>
      <c r="E7939" s="6">
        <f t="shared" ref="E7939:E8002" si="1238">Equivalencia_Tasas(C7939,182,91)</f>
        <v>8.6368859275676724E-2</v>
      </c>
      <c r="F7939" s="7">
        <f t="shared" ref="F7939:F8002" si="1239">Equivalencia_Tasas(C7939,182,28)</f>
        <v>8.5724068316007804E-2</v>
      </c>
      <c r="I7939" s="10">
        <v>7937</v>
      </c>
      <c r="J7939" s="8">
        <f t="shared" ref="J7939:M8002" si="1240">C7939+$O$1</f>
        <v>8.8811667284822593E-2</v>
      </c>
      <c r="K7939" s="8">
        <f t="shared" si="1240"/>
        <v>8.6939552766918046E-2</v>
      </c>
      <c r="L7939" s="8">
        <f t="shared" si="1240"/>
        <v>8.7868859275676725E-2</v>
      </c>
      <c r="M7939" s="8">
        <f t="shared" si="1240"/>
        <v>8.7224068316007805E-2</v>
      </c>
      <c r="P7939">
        <v>7937</v>
      </c>
      <c r="Q7939" s="8">
        <f t="shared" ref="Q7939:T8002" si="1241">C7939-$O$1</f>
        <v>8.581166728482259E-2</v>
      </c>
      <c r="R7939" s="8">
        <f t="shared" si="1241"/>
        <v>8.3939552766918044E-2</v>
      </c>
      <c r="S7939" s="8">
        <f t="shared" si="1241"/>
        <v>8.4868859275676722E-2</v>
      </c>
      <c r="T7939" s="8">
        <f t="shared" si="1241"/>
        <v>8.4224068316007802E-2</v>
      </c>
      <c r="W7939">
        <v>7937</v>
      </c>
      <c r="X7939" s="4">
        <f t="shared" si="1236"/>
        <v>8.950088295400177E-2</v>
      </c>
      <c r="Y7939" s="4">
        <f t="shared" si="1234"/>
        <v>8.8535860243503919E-2</v>
      </c>
      <c r="Z7939" s="4">
        <f t="shared" si="1235"/>
        <v>8.787564429498923E-2</v>
      </c>
    </row>
    <row r="7940" spans="1:26" x14ac:dyDescent="0.25">
      <c r="A7940" s="16">
        <f t="shared" si="1233"/>
        <v>51473</v>
      </c>
      <c r="B7940">
        <f>+'[2]Ejercicio 1'!E8157</f>
        <v>7938</v>
      </c>
      <c r="C7940" s="5">
        <v>8.7311949429119615E-2</v>
      </c>
      <c r="D7940" s="4">
        <f t="shared" si="1237"/>
        <v>8.5439822983589112E-2</v>
      </c>
      <c r="E7940" s="6">
        <f t="shared" si="1238"/>
        <v>8.6369135391762331E-2</v>
      </c>
      <c r="F7940" s="7">
        <f t="shared" si="1239"/>
        <v>8.5724340334332821E-2</v>
      </c>
      <c r="I7940" s="10">
        <v>7938</v>
      </c>
      <c r="J7940" s="8">
        <f t="shared" si="1240"/>
        <v>8.8811949429119616E-2</v>
      </c>
      <c r="K7940" s="8">
        <f t="shared" si="1240"/>
        <v>8.6939822983589113E-2</v>
      </c>
      <c r="L7940" s="8">
        <f t="shared" si="1240"/>
        <v>8.7869135391762332E-2</v>
      </c>
      <c r="M7940" s="8">
        <f t="shared" si="1240"/>
        <v>8.7224340334332823E-2</v>
      </c>
      <c r="P7940">
        <v>7938</v>
      </c>
      <c r="Q7940" s="8">
        <f t="shared" si="1241"/>
        <v>8.5811949429119613E-2</v>
      </c>
      <c r="R7940" s="8">
        <f t="shared" si="1241"/>
        <v>8.393982298358911E-2</v>
      </c>
      <c r="S7940" s="8">
        <f t="shared" si="1241"/>
        <v>8.4869135391762329E-2</v>
      </c>
      <c r="T7940" s="8">
        <f t="shared" si="1241"/>
        <v>8.422434033433282E-2</v>
      </c>
      <c r="W7940">
        <v>7938</v>
      </c>
      <c r="X7940" s="4">
        <f t="shared" si="1236"/>
        <v>8.9501447545031962E-2</v>
      </c>
      <c r="Y7940" s="4">
        <f t="shared" si="1234"/>
        <v>8.8536412477373982E-2</v>
      </c>
      <c r="Z7940" s="4">
        <f t="shared" si="1235"/>
        <v>8.7876188128949942E-2</v>
      </c>
    </row>
    <row r="7941" spans="1:26" x14ac:dyDescent="0.25">
      <c r="A7941" s="16">
        <f t="shared" ref="A7941:A8004" si="1242">+A7940+1</f>
        <v>51474</v>
      </c>
      <c r="B7941">
        <f>+'[2]Ejercicio 1'!E8158</f>
        <v>7939</v>
      </c>
      <c r="C7941" s="5">
        <v>8.7312231573416638E-2</v>
      </c>
      <c r="D7941" s="4">
        <f t="shared" si="1237"/>
        <v>8.5440093200223236E-2</v>
      </c>
      <c r="E7941" s="6">
        <f t="shared" si="1238"/>
        <v>8.636941150782948E-2</v>
      </c>
      <c r="F7941" s="7">
        <f t="shared" si="1239"/>
        <v>8.5724612352623561E-2</v>
      </c>
      <c r="I7941" s="10">
        <v>7939</v>
      </c>
      <c r="J7941" s="8">
        <f t="shared" si="1240"/>
        <v>8.8812231573416639E-2</v>
      </c>
      <c r="K7941" s="8">
        <f t="shared" si="1240"/>
        <v>8.6940093200223237E-2</v>
      </c>
      <c r="L7941" s="8">
        <f t="shared" si="1240"/>
        <v>8.7869411507829481E-2</v>
      </c>
      <c r="M7941" s="8">
        <f t="shared" si="1240"/>
        <v>8.7224612352623562E-2</v>
      </c>
      <c r="P7941">
        <v>7939</v>
      </c>
      <c r="Q7941" s="8">
        <f t="shared" si="1241"/>
        <v>8.5812231573416636E-2</v>
      </c>
      <c r="R7941" s="8">
        <f t="shared" si="1241"/>
        <v>8.3940093200223234E-2</v>
      </c>
      <c r="S7941" s="8">
        <f t="shared" si="1241"/>
        <v>8.4869411507829479E-2</v>
      </c>
      <c r="T7941" s="8">
        <f t="shared" si="1241"/>
        <v>8.422461235262356E-2</v>
      </c>
      <c r="W7941">
        <v>7939</v>
      </c>
      <c r="X7941" s="4">
        <f t="shared" si="1236"/>
        <v>8.9502012136100373E-2</v>
      </c>
      <c r="Y7941" s="4">
        <f t="shared" si="1234"/>
        <v>8.853696471113072E-2</v>
      </c>
      <c r="Z7941" s="4">
        <f t="shared" si="1235"/>
        <v>8.7876731962011387E-2</v>
      </c>
    </row>
    <row r="7942" spans="1:26" x14ac:dyDescent="0.25">
      <c r="A7942" s="16">
        <f t="shared" si="1242"/>
        <v>51475</v>
      </c>
      <c r="B7942">
        <f>+'[2]Ejercicio 1'!E8159</f>
        <v>7940</v>
      </c>
      <c r="C7942" s="5">
        <v>8.7312513717713661E-2</v>
      </c>
      <c r="D7942" s="4">
        <f t="shared" si="1237"/>
        <v>8.5440363416820431E-2</v>
      </c>
      <c r="E7942" s="6">
        <f t="shared" si="1238"/>
        <v>8.6369687623877311E-2</v>
      </c>
      <c r="F7942" s="7">
        <f t="shared" si="1239"/>
        <v>8.5724884370885768E-2</v>
      </c>
      <c r="I7942" s="10">
        <v>7940</v>
      </c>
      <c r="J7942" s="8">
        <f t="shared" si="1240"/>
        <v>8.8812513717713662E-2</v>
      </c>
      <c r="K7942" s="8">
        <f t="shared" si="1240"/>
        <v>8.6940363416820432E-2</v>
      </c>
      <c r="L7942" s="8">
        <f t="shared" si="1240"/>
        <v>8.7869687623877313E-2</v>
      </c>
      <c r="M7942" s="8">
        <f t="shared" si="1240"/>
        <v>8.7224884370885769E-2</v>
      </c>
      <c r="P7942">
        <v>7940</v>
      </c>
      <c r="Q7942" s="8">
        <f t="shared" si="1241"/>
        <v>8.5812513717713659E-2</v>
      </c>
      <c r="R7942" s="8">
        <f t="shared" si="1241"/>
        <v>8.3940363416820429E-2</v>
      </c>
      <c r="S7942" s="8">
        <f t="shared" si="1241"/>
        <v>8.486968762387731E-2</v>
      </c>
      <c r="T7942" s="8">
        <f t="shared" si="1241"/>
        <v>8.4224884370885766E-2</v>
      </c>
      <c r="W7942">
        <v>7940</v>
      </c>
      <c r="X7942" s="4">
        <f t="shared" si="1236"/>
        <v>8.950257672720742E-2</v>
      </c>
      <c r="Y7942" s="4">
        <f t="shared" si="1234"/>
        <v>8.8537516944849695E-2</v>
      </c>
      <c r="Z7942" s="4">
        <f t="shared" si="1235"/>
        <v>8.7877275795795115E-2</v>
      </c>
    </row>
    <row r="7943" spans="1:26" x14ac:dyDescent="0.25">
      <c r="A7943" s="16">
        <f t="shared" si="1242"/>
        <v>51476</v>
      </c>
      <c r="B7943">
        <f>+'[2]Ejercicio 1'!E8160</f>
        <v>7941</v>
      </c>
      <c r="C7943" s="5">
        <v>8.7312795862010684E-2</v>
      </c>
      <c r="D7943" s="4">
        <f t="shared" si="1237"/>
        <v>8.5440633633380697E-2</v>
      </c>
      <c r="E7943" s="6">
        <f t="shared" si="1238"/>
        <v>8.6369963739905811E-2</v>
      </c>
      <c r="F7943" s="7">
        <f t="shared" si="1239"/>
        <v>8.572515638911371E-2</v>
      </c>
      <c r="I7943" s="10">
        <v>7941</v>
      </c>
      <c r="J7943" s="8">
        <f t="shared" si="1240"/>
        <v>8.8812795862010685E-2</v>
      </c>
      <c r="K7943" s="8">
        <f t="shared" si="1240"/>
        <v>8.6940633633380698E-2</v>
      </c>
      <c r="L7943" s="8">
        <f t="shared" si="1240"/>
        <v>8.7869963739905813E-2</v>
      </c>
      <c r="M7943" s="8">
        <f t="shared" si="1240"/>
        <v>8.7225156389113712E-2</v>
      </c>
      <c r="P7943">
        <v>7941</v>
      </c>
      <c r="Q7943" s="8">
        <f t="shared" si="1241"/>
        <v>8.5812795862010682E-2</v>
      </c>
      <c r="R7943" s="8">
        <f t="shared" si="1241"/>
        <v>8.3940633633380696E-2</v>
      </c>
      <c r="S7943" s="8">
        <f t="shared" si="1241"/>
        <v>8.486996373990581E-2</v>
      </c>
      <c r="T7943" s="8">
        <f t="shared" si="1241"/>
        <v>8.4225156389113709E-2</v>
      </c>
      <c r="W7943">
        <v>7941</v>
      </c>
      <c r="X7943" s="4">
        <f t="shared" si="1236"/>
        <v>8.9503141318334242E-2</v>
      </c>
      <c r="Y7943" s="4">
        <f t="shared" si="1234"/>
        <v>8.8538069178530021E-2</v>
      </c>
      <c r="Z7943" s="4">
        <f t="shared" si="1235"/>
        <v>8.7877819628682408E-2</v>
      </c>
    </row>
    <row r="7944" spans="1:26" x14ac:dyDescent="0.25">
      <c r="A7944" s="16">
        <f t="shared" si="1242"/>
        <v>51477</v>
      </c>
      <c r="B7944">
        <f>+'[2]Ejercicio 1'!E8161</f>
        <v>7942</v>
      </c>
      <c r="C7944" s="5">
        <v>8.7313078006307707E-2</v>
      </c>
      <c r="D7944" s="4">
        <f t="shared" si="1237"/>
        <v>8.5440903849904423E-2</v>
      </c>
      <c r="E7944" s="6">
        <f t="shared" si="1238"/>
        <v>8.6370239855915867E-2</v>
      </c>
      <c r="F7944" s="7">
        <f t="shared" si="1239"/>
        <v>8.5725428407313106E-2</v>
      </c>
      <c r="I7944" s="10">
        <v>7942</v>
      </c>
      <c r="J7944" s="8">
        <f t="shared" si="1240"/>
        <v>8.8813078006307708E-2</v>
      </c>
      <c r="K7944" s="8">
        <f t="shared" si="1240"/>
        <v>8.6940903849904425E-2</v>
      </c>
      <c r="L7944" s="8">
        <f t="shared" si="1240"/>
        <v>8.7870239855915869E-2</v>
      </c>
      <c r="M7944" s="8">
        <f t="shared" si="1240"/>
        <v>8.7225428407313108E-2</v>
      </c>
      <c r="P7944">
        <v>7942</v>
      </c>
      <c r="Q7944" s="8">
        <f t="shared" si="1241"/>
        <v>8.5813078006307705E-2</v>
      </c>
      <c r="R7944" s="8">
        <f t="shared" si="1241"/>
        <v>8.3940903849904422E-2</v>
      </c>
      <c r="S7944" s="8">
        <f t="shared" si="1241"/>
        <v>8.4870239855915866E-2</v>
      </c>
      <c r="T7944" s="8">
        <f t="shared" si="1241"/>
        <v>8.4225428407313105E-2</v>
      </c>
      <c r="W7944">
        <v>7942</v>
      </c>
      <c r="X7944" s="4">
        <f t="shared" si="1236"/>
        <v>8.9503705909537476E-2</v>
      </c>
      <c r="Y7944" s="4">
        <f t="shared" si="1234"/>
        <v>8.8538621412173446E-2</v>
      </c>
      <c r="Z7944" s="4">
        <f t="shared" si="1235"/>
        <v>8.7878363462286266E-2</v>
      </c>
    </row>
    <row r="7945" spans="1:26" x14ac:dyDescent="0.25">
      <c r="A7945" s="16">
        <f t="shared" si="1242"/>
        <v>51478</v>
      </c>
      <c r="B7945">
        <f>+'[2]Ejercicio 1'!E8162</f>
        <v>7943</v>
      </c>
      <c r="C7945" s="5">
        <v>8.7313360150604716E-2</v>
      </c>
      <c r="D7945" s="4">
        <f t="shared" si="1237"/>
        <v>8.5441174066391026E-2</v>
      </c>
      <c r="E7945" s="6">
        <f t="shared" si="1238"/>
        <v>8.637051597190748E-2</v>
      </c>
      <c r="F7945" s="7">
        <f t="shared" si="1239"/>
        <v>8.5725700425481097E-2</v>
      </c>
      <c r="I7945" s="10">
        <v>7943</v>
      </c>
      <c r="J7945" s="8">
        <f t="shared" si="1240"/>
        <v>8.8813360150604717E-2</v>
      </c>
      <c r="K7945" s="8">
        <f t="shared" si="1240"/>
        <v>8.6941174066391028E-2</v>
      </c>
      <c r="L7945" s="8">
        <f t="shared" si="1240"/>
        <v>8.7870515971907481E-2</v>
      </c>
      <c r="M7945" s="8">
        <f t="shared" si="1240"/>
        <v>8.7225700425481098E-2</v>
      </c>
      <c r="P7945">
        <v>7943</v>
      </c>
      <c r="Q7945" s="8">
        <f t="shared" si="1241"/>
        <v>8.5813360150604714E-2</v>
      </c>
      <c r="R7945" s="8">
        <f t="shared" si="1241"/>
        <v>8.3941174066391025E-2</v>
      </c>
      <c r="S7945" s="8">
        <f t="shared" si="1241"/>
        <v>8.4870515971907479E-2</v>
      </c>
      <c r="T7945" s="8">
        <f t="shared" si="1241"/>
        <v>8.4225700425481095E-2</v>
      </c>
      <c r="W7945">
        <v>7943</v>
      </c>
      <c r="X7945" s="4">
        <f t="shared" si="1236"/>
        <v>8.9504270500760041E-2</v>
      </c>
      <c r="Y7945" s="4">
        <f t="shared" si="1234"/>
        <v>8.8539173645855535E-2</v>
      </c>
      <c r="Z7945" s="4">
        <f t="shared" si="1235"/>
        <v>8.7878907295807343E-2</v>
      </c>
    </row>
    <row r="7946" spans="1:26" x14ac:dyDescent="0.25">
      <c r="A7946" s="16">
        <f t="shared" si="1242"/>
        <v>51479</v>
      </c>
      <c r="B7946">
        <f>+'[2]Ejercicio 1'!E8163</f>
        <v>7944</v>
      </c>
      <c r="C7946" s="5">
        <v>8.7313642294901739E-2</v>
      </c>
      <c r="D7946" s="4">
        <f t="shared" si="1237"/>
        <v>8.5441444282840479E-2</v>
      </c>
      <c r="E7946" s="6">
        <f t="shared" si="1238"/>
        <v>8.6370792087879761E-2</v>
      </c>
      <c r="F7946" s="7">
        <f t="shared" si="1239"/>
        <v>8.5725972443614823E-2</v>
      </c>
      <c r="I7946" s="10">
        <v>7944</v>
      </c>
      <c r="J7946" s="8">
        <f t="shared" si="1240"/>
        <v>8.881364229490174E-2</v>
      </c>
      <c r="K7946" s="8">
        <f t="shared" si="1240"/>
        <v>8.694144428284048E-2</v>
      </c>
      <c r="L7946" s="8">
        <f t="shared" si="1240"/>
        <v>8.7870792087879762E-2</v>
      </c>
      <c r="M7946" s="8">
        <f t="shared" si="1240"/>
        <v>8.7225972443614824E-2</v>
      </c>
      <c r="P7946">
        <v>7944</v>
      </c>
      <c r="Q7946" s="8">
        <f t="shared" si="1241"/>
        <v>8.5813642294901737E-2</v>
      </c>
      <c r="R7946" s="8">
        <f t="shared" si="1241"/>
        <v>8.3941444282840477E-2</v>
      </c>
      <c r="S7946" s="8">
        <f t="shared" si="1241"/>
        <v>8.4870792087879759E-2</v>
      </c>
      <c r="T7946" s="8">
        <f t="shared" si="1241"/>
        <v>8.4225972443614822E-2</v>
      </c>
      <c r="W7946">
        <v>7944</v>
      </c>
      <c r="X7946" s="4">
        <f t="shared" si="1236"/>
        <v>8.9504835092020812E-2</v>
      </c>
      <c r="Y7946" s="4">
        <f t="shared" si="1234"/>
        <v>8.8539725879346998E-2</v>
      </c>
      <c r="Z7946" s="4">
        <f t="shared" si="1235"/>
        <v>8.7879451128426281E-2</v>
      </c>
    </row>
    <row r="7947" spans="1:26" x14ac:dyDescent="0.25">
      <c r="A7947" s="16">
        <f t="shared" si="1242"/>
        <v>51480</v>
      </c>
      <c r="B7947">
        <f>+'[2]Ejercicio 1'!E8164</f>
        <v>7945</v>
      </c>
      <c r="C7947" s="5">
        <v>8.7313924439198762E-2</v>
      </c>
      <c r="D7947" s="4">
        <f t="shared" si="1237"/>
        <v>8.544171449925321E-2</v>
      </c>
      <c r="E7947" s="6">
        <f t="shared" si="1238"/>
        <v>8.6371068203833598E-2</v>
      </c>
      <c r="F7947" s="7">
        <f t="shared" si="1239"/>
        <v>8.5726244461720016E-2</v>
      </c>
      <c r="I7947" s="10">
        <v>7945</v>
      </c>
      <c r="J7947" s="8">
        <f t="shared" si="1240"/>
        <v>8.8813924439198763E-2</v>
      </c>
      <c r="K7947" s="8">
        <f t="shared" si="1240"/>
        <v>8.6941714499253211E-2</v>
      </c>
      <c r="L7947" s="8">
        <f t="shared" si="1240"/>
        <v>8.7871068203833599E-2</v>
      </c>
      <c r="M7947" s="8">
        <f t="shared" si="1240"/>
        <v>8.7226244461720018E-2</v>
      </c>
      <c r="P7947">
        <v>7945</v>
      </c>
      <c r="Q7947" s="8">
        <f t="shared" si="1241"/>
        <v>8.581392443919876E-2</v>
      </c>
      <c r="R7947" s="8">
        <f t="shared" si="1241"/>
        <v>8.3941714499253209E-2</v>
      </c>
      <c r="S7947" s="8">
        <f t="shared" si="1241"/>
        <v>8.4871068203833597E-2</v>
      </c>
      <c r="T7947" s="8">
        <f t="shared" si="1241"/>
        <v>8.4226244461720015E-2</v>
      </c>
      <c r="W7947">
        <v>7945</v>
      </c>
      <c r="X7947" s="4">
        <f t="shared" si="1236"/>
        <v>8.9505399683320691E-2</v>
      </c>
      <c r="Y7947" s="4">
        <f t="shared" si="1234"/>
        <v>8.8540278112952647E-2</v>
      </c>
      <c r="Z7947" s="4">
        <f t="shared" si="1235"/>
        <v>8.7879994961764643E-2</v>
      </c>
    </row>
    <row r="7948" spans="1:26" x14ac:dyDescent="0.25">
      <c r="A7948" s="16">
        <f t="shared" si="1242"/>
        <v>51481</v>
      </c>
      <c r="B7948">
        <f>+'[2]Ejercicio 1'!E8165</f>
        <v>7946</v>
      </c>
      <c r="C7948" s="5">
        <v>8.7314206583495785E-2</v>
      </c>
      <c r="D7948" s="4">
        <f t="shared" si="1237"/>
        <v>8.5441984715628805E-2</v>
      </c>
      <c r="E7948" s="6">
        <f t="shared" si="1238"/>
        <v>8.6371344319768117E-2</v>
      </c>
      <c r="F7948" s="7">
        <f t="shared" si="1239"/>
        <v>8.5726516479790932E-2</v>
      </c>
      <c r="I7948" s="10">
        <v>7946</v>
      </c>
      <c r="J7948" s="8">
        <f t="shared" si="1240"/>
        <v>8.8814206583495786E-2</v>
      </c>
      <c r="K7948" s="8">
        <f t="shared" si="1240"/>
        <v>8.6941984715628806E-2</v>
      </c>
      <c r="L7948" s="8">
        <f t="shared" si="1240"/>
        <v>8.7871344319768119E-2</v>
      </c>
      <c r="M7948" s="8">
        <f t="shared" si="1240"/>
        <v>8.7226516479790933E-2</v>
      </c>
      <c r="P7948">
        <v>7946</v>
      </c>
      <c r="Q7948" s="8">
        <f t="shared" si="1241"/>
        <v>8.5814206583495783E-2</v>
      </c>
      <c r="R7948" s="8">
        <f t="shared" si="1241"/>
        <v>8.3941984715628803E-2</v>
      </c>
      <c r="S7948" s="8">
        <f t="shared" si="1241"/>
        <v>8.4871344319768116E-2</v>
      </c>
      <c r="T7948" s="8">
        <f t="shared" si="1241"/>
        <v>8.422651647979093E-2</v>
      </c>
      <c r="W7948">
        <v>7946</v>
      </c>
      <c r="X7948" s="4">
        <f t="shared" si="1236"/>
        <v>8.9505964274639874E-2</v>
      </c>
      <c r="Y7948" s="4">
        <f t="shared" si="1234"/>
        <v>8.8540830346444999E-2</v>
      </c>
      <c r="Z7948" s="4">
        <f t="shared" si="1235"/>
        <v>8.7880538794209428E-2</v>
      </c>
    </row>
    <row r="7949" spans="1:26" x14ac:dyDescent="0.25">
      <c r="A7949" s="16">
        <f t="shared" si="1242"/>
        <v>51482</v>
      </c>
      <c r="B7949">
        <f>+'[2]Ejercicio 1'!E8166</f>
        <v>7947</v>
      </c>
      <c r="C7949" s="5">
        <v>8.7314488727792808E-2</v>
      </c>
      <c r="D7949" s="4">
        <f t="shared" si="1237"/>
        <v>8.5442254931968081E-2</v>
      </c>
      <c r="E7949" s="6">
        <f t="shared" si="1238"/>
        <v>8.6371620435684179E-2</v>
      </c>
      <c r="F7949" s="7">
        <f t="shared" si="1239"/>
        <v>8.5726788497833314E-2</v>
      </c>
      <c r="I7949" s="10">
        <v>7947</v>
      </c>
      <c r="J7949" s="8">
        <f t="shared" si="1240"/>
        <v>8.8814488727792809E-2</v>
      </c>
      <c r="K7949" s="8">
        <f t="shared" si="1240"/>
        <v>8.6942254931968083E-2</v>
      </c>
      <c r="L7949" s="8">
        <f t="shared" si="1240"/>
        <v>8.7871620435684181E-2</v>
      </c>
      <c r="M7949" s="8">
        <f t="shared" si="1240"/>
        <v>8.7226788497833316E-2</v>
      </c>
      <c r="P7949">
        <v>7947</v>
      </c>
      <c r="Q7949" s="8">
        <f t="shared" si="1241"/>
        <v>8.5814488727792806E-2</v>
      </c>
      <c r="R7949" s="8">
        <f t="shared" si="1241"/>
        <v>8.394225493196808E-2</v>
      </c>
      <c r="S7949" s="8">
        <f t="shared" si="1241"/>
        <v>8.4871620435684178E-2</v>
      </c>
      <c r="T7949" s="8">
        <f t="shared" si="1241"/>
        <v>8.4226788497833313E-2</v>
      </c>
      <c r="W7949">
        <v>7947</v>
      </c>
      <c r="X7949" s="4">
        <f t="shared" si="1236"/>
        <v>8.9506528866035925E-2</v>
      </c>
      <c r="Y7949" s="4">
        <f t="shared" si="1234"/>
        <v>8.8541382579899561E-2</v>
      </c>
      <c r="Z7949" s="4">
        <f t="shared" si="1235"/>
        <v>8.7881082627370793E-2</v>
      </c>
    </row>
    <row r="7950" spans="1:26" x14ac:dyDescent="0.25">
      <c r="A7950" s="16">
        <f t="shared" si="1242"/>
        <v>51483</v>
      </c>
      <c r="B7950">
        <f>+'[2]Ejercicio 1'!E8167</f>
        <v>7948</v>
      </c>
      <c r="C7950" s="5">
        <v>8.7314770872089831E-2</v>
      </c>
      <c r="D7950" s="4">
        <f t="shared" si="1237"/>
        <v>8.5442525148269999E-2</v>
      </c>
      <c r="E7950" s="6">
        <f t="shared" si="1238"/>
        <v>8.6371896551580923E-2</v>
      </c>
      <c r="F7950" s="7">
        <f t="shared" si="1239"/>
        <v>8.5727060515844292E-2</v>
      </c>
      <c r="I7950" s="10">
        <v>7948</v>
      </c>
      <c r="J7950" s="8">
        <f t="shared" si="1240"/>
        <v>8.8814770872089832E-2</v>
      </c>
      <c r="K7950" s="8">
        <f t="shared" si="1240"/>
        <v>8.694252514827E-2</v>
      </c>
      <c r="L7950" s="8">
        <f t="shared" si="1240"/>
        <v>8.7871896551580925E-2</v>
      </c>
      <c r="M7950" s="8">
        <f t="shared" si="1240"/>
        <v>8.7227060515844293E-2</v>
      </c>
      <c r="P7950">
        <v>7948</v>
      </c>
      <c r="Q7950" s="8">
        <f t="shared" si="1241"/>
        <v>8.5814770872089829E-2</v>
      </c>
      <c r="R7950" s="8">
        <f t="shared" si="1241"/>
        <v>8.3942525148269997E-2</v>
      </c>
      <c r="S7950" s="8">
        <f t="shared" si="1241"/>
        <v>8.4871896551580922E-2</v>
      </c>
      <c r="T7950" s="8">
        <f t="shared" si="1241"/>
        <v>8.422706051584429E-2</v>
      </c>
      <c r="W7950">
        <v>7948</v>
      </c>
      <c r="X7950" s="4">
        <f t="shared" si="1236"/>
        <v>8.9507093457450865E-2</v>
      </c>
      <c r="Y7950" s="4">
        <f t="shared" si="1234"/>
        <v>8.8541934813315487E-2</v>
      </c>
      <c r="Z7950" s="4">
        <f t="shared" si="1235"/>
        <v>8.7881626460446505E-2</v>
      </c>
    </row>
    <row r="7951" spans="1:26" x14ac:dyDescent="0.25">
      <c r="A7951" s="16">
        <f t="shared" si="1242"/>
        <v>51484</v>
      </c>
      <c r="B7951">
        <f>+'[2]Ejercicio 1'!E8168</f>
        <v>7949</v>
      </c>
      <c r="C7951" s="5">
        <v>8.7315053016386854E-2</v>
      </c>
      <c r="D7951" s="4">
        <f t="shared" si="1237"/>
        <v>8.5442795364535001E-2</v>
      </c>
      <c r="E7951" s="6">
        <f t="shared" si="1238"/>
        <v>8.637217266745921E-2</v>
      </c>
      <c r="F7951" s="7">
        <f t="shared" si="1239"/>
        <v>8.5727332533821005E-2</v>
      </c>
      <c r="I7951" s="10">
        <v>7949</v>
      </c>
      <c r="J7951" s="8">
        <f t="shared" si="1240"/>
        <v>8.8815053016386855E-2</v>
      </c>
      <c r="K7951" s="8">
        <f t="shared" si="1240"/>
        <v>8.6942795364535003E-2</v>
      </c>
      <c r="L7951" s="8">
        <f t="shared" si="1240"/>
        <v>8.7872172667459211E-2</v>
      </c>
      <c r="M7951" s="8">
        <f t="shared" si="1240"/>
        <v>8.7227332533821006E-2</v>
      </c>
      <c r="P7951">
        <v>7949</v>
      </c>
      <c r="Q7951" s="8">
        <f t="shared" si="1241"/>
        <v>8.5815053016386852E-2</v>
      </c>
      <c r="R7951" s="8">
        <f t="shared" si="1241"/>
        <v>8.3942795364535E-2</v>
      </c>
      <c r="S7951" s="8">
        <f t="shared" si="1241"/>
        <v>8.4872172667459209E-2</v>
      </c>
      <c r="T7951" s="8">
        <f t="shared" si="1241"/>
        <v>8.4227332533821003E-2</v>
      </c>
      <c r="W7951">
        <v>7949</v>
      </c>
      <c r="X7951" s="4">
        <f t="shared" si="1236"/>
        <v>8.9507658048904454E-2</v>
      </c>
      <c r="Y7951" s="4">
        <f t="shared" si="1234"/>
        <v>8.8542487046694512E-2</v>
      </c>
      <c r="Z7951" s="4">
        <f t="shared" si="1235"/>
        <v>8.7882170292622949E-2</v>
      </c>
    </row>
    <row r="7952" spans="1:26" x14ac:dyDescent="0.25">
      <c r="A7952" s="16">
        <f t="shared" si="1242"/>
        <v>51485</v>
      </c>
      <c r="B7952">
        <f>+'[2]Ejercicio 1'!E8169</f>
        <v>7950</v>
      </c>
      <c r="C7952" s="5">
        <v>8.7315335160683863E-2</v>
      </c>
      <c r="D7952" s="4">
        <f t="shared" si="1237"/>
        <v>8.5443065580763061E-2</v>
      </c>
      <c r="E7952" s="6">
        <f t="shared" si="1238"/>
        <v>8.6372448783318179E-2</v>
      </c>
      <c r="F7952" s="7">
        <f t="shared" si="1239"/>
        <v>8.5727604551766312E-2</v>
      </c>
      <c r="I7952" s="10">
        <v>7950</v>
      </c>
      <c r="J7952" s="8">
        <f t="shared" si="1240"/>
        <v>8.8815335160683864E-2</v>
      </c>
      <c r="K7952" s="8">
        <f t="shared" si="1240"/>
        <v>8.6943065580763063E-2</v>
      </c>
      <c r="L7952" s="8">
        <f t="shared" si="1240"/>
        <v>8.787244878331818E-2</v>
      </c>
      <c r="M7952" s="8">
        <f t="shared" si="1240"/>
        <v>8.7227604551766313E-2</v>
      </c>
      <c r="P7952">
        <v>7950</v>
      </c>
      <c r="Q7952" s="8">
        <f t="shared" si="1241"/>
        <v>8.5815335160683862E-2</v>
      </c>
      <c r="R7952" s="8">
        <f t="shared" si="1241"/>
        <v>8.394306558076306E-2</v>
      </c>
      <c r="S7952" s="8">
        <f t="shared" si="1241"/>
        <v>8.4872448783318177E-2</v>
      </c>
      <c r="T7952" s="8">
        <f t="shared" si="1241"/>
        <v>8.4227604551766311E-2</v>
      </c>
      <c r="W7952">
        <v>7950</v>
      </c>
      <c r="X7952" s="4">
        <f t="shared" si="1236"/>
        <v>8.9508222640396692E-2</v>
      </c>
      <c r="Y7952" s="4">
        <f t="shared" si="1234"/>
        <v>8.8543039280035762E-2</v>
      </c>
      <c r="Z7952" s="4">
        <f t="shared" si="1235"/>
        <v>8.7882714125515946E-2</v>
      </c>
    </row>
    <row r="7953" spans="1:26" x14ac:dyDescent="0.25">
      <c r="A7953" s="16">
        <f t="shared" si="1242"/>
        <v>51486</v>
      </c>
      <c r="B7953">
        <f>+'[2]Ejercicio 1'!E8170</f>
        <v>7951</v>
      </c>
      <c r="C7953" s="5">
        <v>8.7315617304980886E-2</v>
      </c>
      <c r="D7953" s="4">
        <f t="shared" si="1237"/>
        <v>8.5443335796954192E-2</v>
      </c>
      <c r="E7953" s="6">
        <f t="shared" si="1238"/>
        <v>8.6372724899158704E-2</v>
      </c>
      <c r="F7953" s="7">
        <f t="shared" si="1239"/>
        <v>8.5727876569683073E-2</v>
      </c>
      <c r="I7953" s="10">
        <v>7951</v>
      </c>
      <c r="J7953" s="8">
        <f t="shared" si="1240"/>
        <v>8.8815617304980887E-2</v>
      </c>
      <c r="K7953" s="8">
        <f t="shared" si="1240"/>
        <v>8.6943335796954194E-2</v>
      </c>
      <c r="L7953" s="8">
        <f t="shared" si="1240"/>
        <v>8.7872724899158705E-2</v>
      </c>
      <c r="M7953" s="8">
        <f t="shared" si="1240"/>
        <v>8.7227876569683074E-2</v>
      </c>
      <c r="P7953">
        <v>7951</v>
      </c>
      <c r="Q7953" s="8">
        <f t="shared" si="1241"/>
        <v>8.5815617304980885E-2</v>
      </c>
      <c r="R7953" s="8">
        <f t="shared" si="1241"/>
        <v>8.3943335796954191E-2</v>
      </c>
      <c r="S7953" s="8">
        <f t="shared" si="1241"/>
        <v>8.4872724899158702E-2</v>
      </c>
      <c r="T7953" s="8">
        <f t="shared" si="1241"/>
        <v>8.4227876569683072E-2</v>
      </c>
      <c r="W7953">
        <v>7951</v>
      </c>
      <c r="X7953" s="4">
        <f t="shared" si="1236"/>
        <v>8.950878723192715E-2</v>
      </c>
      <c r="Y7953" s="4">
        <f t="shared" si="1234"/>
        <v>8.8543591513414788E-2</v>
      </c>
      <c r="Z7953" s="4">
        <f t="shared" si="1235"/>
        <v>8.788325795832902E-2</v>
      </c>
    </row>
    <row r="7954" spans="1:26" x14ac:dyDescent="0.25">
      <c r="A7954" s="16">
        <f t="shared" si="1242"/>
        <v>51487</v>
      </c>
      <c r="B7954">
        <f>+'[2]Ejercicio 1'!E8171</f>
        <v>7952</v>
      </c>
      <c r="C7954" s="5">
        <v>8.7315899449277909E-2</v>
      </c>
      <c r="D7954" s="4">
        <f t="shared" si="1237"/>
        <v>8.5443606013108797E-2</v>
      </c>
      <c r="E7954" s="6">
        <f t="shared" si="1238"/>
        <v>8.6373001014980771E-2</v>
      </c>
      <c r="F7954" s="7">
        <f t="shared" si="1239"/>
        <v>8.5728148587565584E-2</v>
      </c>
      <c r="I7954" s="10">
        <v>7952</v>
      </c>
      <c r="J7954" s="8">
        <f t="shared" si="1240"/>
        <v>8.881589944927791E-2</v>
      </c>
      <c r="K7954" s="8">
        <f t="shared" si="1240"/>
        <v>8.6943606013108798E-2</v>
      </c>
      <c r="L7954" s="8">
        <f t="shared" si="1240"/>
        <v>8.7873001014980773E-2</v>
      </c>
      <c r="M7954" s="8">
        <f t="shared" si="1240"/>
        <v>8.7228148587565585E-2</v>
      </c>
      <c r="P7954">
        <v>7952</v>
      </c>
      <c r="Q7954" s="8">
        <f t="shared" si="1241"/>
        <v>8.5815899449277908E-2</v>
      </c>
      <c r="R7954" s="8">
        <f t="shared" si="1241"/>
        <v>8.3943606013108796E-2</v>
      </c>
      <c r="S7954" s="8">
        <f t="shared" si="1241"/>
        <v>8.487300101498077E-2</v>
      </c>
      <c r="T7954" s="8">
        <f t="shared" si="1241"/>
        <v>8.4228148587565582E-2</v>
      </c>
      <c r="W7954">
        <v>7952</v>
      </c>
      <c r="X7954" s="4">
        <f t="shared" si="1236"/>
        <v>8.9509351823496688E-2</v>
      </c>
      <c r="Y7954" s="4">
        <f t="shared" si="1234"/>
        <v>8.8544143746756912E-2</v>
      </c>
      <c r="Z7954" s="4">
        <f t="shared" si="1235"/>
        <v>8.7883801790237095E-2</v>
      </c>
    </row>
    <row r="7955" spans="1:26" x14ac:dyDescent="0.25">
      <c r="A7955" s="16">
        <f t="shared" si="1242"/>
        <v>51488</v>
      </c>
      <c r="B7955">
        <f>+'[2]Ejercicio 1'!E8172</f>
        <v>7953</v>
      </c>
      <c r="C7955" s="5">
        <v>8.7316181593574932E-2</v>
      </c>
      <c r="D7955" s="4">
        <f t="shared" si="1237"/>
        <v>8.5443876229226057E-2</v>
      </c>
      <c r="E7955" s="6">
        <f t="shared" si="1238"/>
        <v>8.6373277130782647E-2</v>
      </c>
      <c r="F7955" s="7">
        <f t="shared" si="1239"/>
        <v>8.5728420605419534E-2</v>
      </c>
      <c r="I7955" s="10">
        <v>7953</v>
      </c>
      <c r="J7955" s="8">
        <f t="shared" si="1240"/>
        <v>8.8816181593574933E-2</v>
      </c>
      <c r="K7955" s="8">
        <f t="shared" si="1240"/>
        <v>8.6943876229226058E-2</v>
      </c>
      <c r="L7955" s="8">
        <f t="shared" si="1240"/>
        <v>8.7873277130782648E-2</v>
      </c>
      <c r="M7955" s="8">
        <f t="shared" si="1240"/>
        <v>8.7228420605419535E-2</v>
      </c>
      <c r="P7955">
        <v>7953</v>
      </c>
      <c r="Q7955" s="8">
        <f t="shared" si="1241"/>
        <v>8.5816181593574931E-2</v>
      </c>
      <c r="R7955" s="8">
        <f t="shared" si="1241"/>
        <v>8.3943876229226055E-2</v>
      </c>
      <c r="S7955" s="8">
        <f t="shared" si="1241"/>
        <v>8.4873277130782646E-2</v>
      </c>
      <c r="T7955" s="8">
        <f t="shared" si="1241"/>
        <v>8.4228420605419532E-2</v>
      </c>
      <c r="W7955">
        <v>7953</v>
      </c>
      <c r="X7955" s="4">
        <f t="shared" si="1236"/>
        <v>8.9509916415104002E-2</v>
      </c>
      <c r="Y7955" s="4">
        <f t="shared" si="1234"/>
        <v>8.8544695979907551E-2</v>
      </c>
      <c r="Z7955" s="4">
        <f t="shared" si="1235"/>
        <v>8.78843456228703E-2</v>
      </c>
    </row>
    <row r="7956" spans="1:26" x14ac:dyDescent="0.25">
      <c r="A7956" s="16">
        <f t="shared" si="1242"/>
        <v>51489</v>
      </c>
      <c r="B7956">
        <f>+'[2]Ejercicio 1'!E8173</f>
        <v>7954</v>
      </c>
      <c r="C7956" s="5">
        <v>8.7316463737871955E-2</v>
      </c>
      <c r="D7956" s="4">
        <f t="shared" si="1237"/>
        <v>8.5444146445306582E-2</v>
      </c>
      <c r="E7956" s="6">
        <f t="shared" si="1238"/>
        <v>8.6373553246566953E-2</v>
      </c>
      <c r="F7956" s="7">
        <f t="shared" si="1239"/>
        <v>8.5728692623239233E-2</v>
      </c>
      <c r="I7956" s="10">
        <v>7954</v>
      </c>
      <c r="J7956" s="8">
        <f t="shared" si="1240"/>
        <v>8.8816463737871956E-2</v>
      </c>
      <c r="K7956" s="8">
        <f t="shared" si="1240"/>
        <v>8.6944146445306583E-2</v>
      </c>
      <c r="L7956" s="8">
        <f t="shared" si="1240"/>
        <v>8.7873553246566954E-2</v>
      </c>
      <c r="M7956" s="8">
        <f t="shared" si="1240"/>
        <v>8.7228692623239235E-2</v>
      </c>
      <c r="P7956">
        <v>7954</v>
      </c>
      <c r="Q7956" s="8">
        <f t="shared" si="1241"/>
        <v>8.5816463737871954E-2</v>
      </c>
      <c r="R7956" s="8">
        <f t="shared" si="1241"/>
        <v>8.3944146445306581E-2</v>
      </c>
      <c r="S7956" s="8">
        <f t="shared" si="1241"/>
        <v>8.4873553246566952E-2</v>
      </c>
      <c r="T7956" s="8">
        <f t="shared" si="1241"/>
        <v>8.4228692623239232E-2</v>
      </c>
      <c r="W7956">
        <v>7954</v>
      </c>
      <c r="X7956" s="4">
        <f t="shared" si="1236"/>
        <v>8.9510481006750395E-2</v>
      </c>
      <c r="Y7956" s="4">
        <f t="shared" si="1234"/>
        <v>8.8545248213098601E-2</v>
      </c>
      <c r="Z7956" s="4">
        <f t="shared" si="1235"/>
        <v>8.7884889454601378E-2</v>
      </c>
    </row>
    <row r="7957" spans="1:26" x14ac:dyDescent="0.25">
      <c r="A7957" s="16">
        <f t="shared" si="1242"/>
        <v>51490</v>
      </c>
      <c r="B7957">
        <f>+'[2]Ejercicio 1'!E8174</f>
        <v>7955</v>
      </c>
      <c r="C7957" s="5">
        <v>8.7316745882168978E-2</v>
      </c>
      <c r="D7957" s="4">
        <f t="shared" si="1237"/>
        <v>8.5444416661349984E-2</v>
      </c>
      <c r="E7957" s="6">
        <f t="shared" si="1238"/>
        <v>8.6373829362331928E-2</v>
      </c>
      <c r="F7957" s="7">
        <f t="shared" si="1239"/>
        <v>8.5728964641030386E-2</v>
      </c>
      <c r="I7957" s="10">
        <v>7955</v>
      </c>
      <c r="J7957" s="8">
        <f t="shared" si="1240"/>
        <v>8.8816745882168979E-2</v>
      </c>
      <c r="K7957" s="8">
        <f t="shared" si="1240"/>
        <v>8.6944416661349985E-2</v>
      </c>
      <c r="L7957" s="8">
        <f t="shared" si="1240"/>
        <v>8.7873829362331929E-2</v>
      </c>
      <c r="M7957" s="8">
        <f t="shared" si="1240"/>
        <v>8.7228964641030388E-2</v>
      </c>
      <c r="P7957">
        <v>7955</v>
      </c>
      <c r="Q7957" s="8">
        <f t="shared" si="1241"/>
        <v>8.5816745882168977E-2</v>
      </c>
      <c r="R7957" s="8">
        <f t="shared" si="1241"/>
        <v>8.3944416661349983E-2</v>
      </c>
      <c r="S7957" s="8">
        <f t="shared" si="1241"/>
        <v>8.4873829362331926E-2</v>
      </c>
      <c r="T7957" s="8">
        <f t="shared" si="1241"/>
        <v>8.4228964641030385E-2</v>
      </c>
      <c r="W7957">
        <v>7955</v>
      </c>
      <c r="X7957" s="4">
        <f t="shared" si="1236"/>
        <v>8.9511045598435007E-2</v>
      </c>
      <c r="Y7957" s="4">
        <f t="shared" si="1234"/>
        <v>8.8545800446326539E-2</v>
      </c>
      <c r="Z7957" s="4">
        <f t="shared" si="1235"/>
        <v>8.7885433287057599E-2</v>
      </c>
    </row>
    <row r="7958" spans="1:26" x14ac:dyDescent="0.25">
      <c r="A7958" s="16">
        <f t="shared" si="1242"/>
        <v>51491</v>
      </c>
      <c r="B7958">
        <f>+'[2]Ejercicio 1'!E8175</f>
        <v>7956</v>
      </c>
      <c r="C7958" s="5">
        <v>8.7317028026466001E-2</v>
      </c>
      <c r="D7958" s="4">
        <f t="shared" si="1237"/>
        <v>8.5444686877356638E-2</v>
      </c>
      <c r="E7958" s="6">
        <f t="shared" si="1238"/>
        <v>8.6374105478077584E-2</v>
      </c>
      <c r="F7958" s="7">
        <f t="shared" si="1239"/>
        <v>8.5729236658787275E-2</v>
      </c>
      <c r="I7958" s="10">
        <v>7956</v>
      </c>
      <c r="J7958" s="8">
        <f t="shared" si="1240"/>
        <v>8.8817028026466002E-2</v>
      </c>
      <c r="K7958" s="8">
        <f t="shared" si="1240"/>
        <v>8.6944686877356639E-2</v>
      </c>
      <c r="L7958" s="8">
        <f t="shared" si="1240"/>
        <v>8.7874105478077585E-2</v>
      </c>
      <c r="M7958" s="8">
        <f t="shared" si="1240"/>
        <v>8.7229236658787276E-2</v>
      </c>
      <c r="P7958">
        <v>7956</v>
      </c>
      <c r="Q7958" s="8">
        <f t="shared" si="1241"/>
        <v>8.5817028026466E-2</v>
      </c>
      <c r="R7958" s="8">
        <f t="shared" si="1241"/>
        <v>8.3944686877356636E-2</v>
      </c>
      <c r="S7958" s="8">
        <f t="shared" si="1241"/>
        <v>8.4874105478077583E-2</v>
      </c>
      <c r="T7958" s="8">
        <f t="shared" si="1241"/>
        <v>8.4229236658787274E-2</v>
      </c>
      <c r="W7958">
        <v>7956</v>
      </c>
      <c r="X7958" s="4">
        <f t="shared" si="1236"/>
        <v>8.9511610190157839E-2</v>
      </c>
      <c r="Y7958" s="4">
        <f t="shared" si="1234"/>
        <v>8.8546352679363852E-2</v>
      </c>
      <c r="Z7958" s="4">
        <f t="shared" si="1235"/>
        <v>8.7885977119422448E-2</v>
      </c>
    </row>
    <row r="7959" spans="1:26" x14ac:dyDescent="0.25">
      <c r="A7959" s="16">
        <f t="shared" si="1242"/>
        <v>51492</v>
      </c>
      <c r="B7959">
        <f>+'[2]Ejercicio 1'!E8176</f>
        <v>7957</v>
      </c>
      <c r="C7959" s="5">
        <v>8.731731017076301E-2</v>
      </c>
      <c r="D7959" s="4">
        <f t="shared" si="1237"/>
        <v>8.5444957093326168E-2</v>
      </c>
      <c r="E7959" s="6">
        <f t="shared" si="1238"/>
        <v>8.6374381593804783E-2</v>
      </c>
      <c r="F7959" s="7">
        <f t="shared" si="1239"/>
        <v>8.5729508676515617E-2</v>
      </c>
      <c r="I7959" s="10">
        <v>7957</v>
      </c>
      <c r="J7959" s="8">
        <f t="shared" si="1240"/>
        <v>8.8817310170763011E-2</v>
      </c>
      <c r="K7959" s="8">
        <f t="shared" si="1240"/>
        <v>8.694495709332617E-2</v>
      </c>
      <c r="L7959" s="8">
        <f t="shared" si="1240"/>
        <v>8.7874381593804785E-2</v>
      </c>
      <c r="M7959" s="8">
        <f t="shared" si="1240"/>
        <v>8.7229508676515619E-2</v>
      </c>
      <c r="P7959">
        <v>7957</v>
      </c>
      <c r="Q7959" s="8">
        <f t="shared" si="1241"/>
        <v>8.5817310170763009E-2</v>
      </c>
      <c r="R7959" s="8">
        <f t="shared" si="1241"/>
        <v>8.3944957093326167E-2</v>
      </c>
      <c r="S7959" s="8">
        <f t="shared" si="1241"/>
        <v>8.4874381593804782E-2</v>
      </c>
      <c r="T7959" s="8">
        <f t="shared" si="1241"/>
        <v>8.4229508676515616E-2</v>
      </c>
      <c r="W7959">
        <v>7957</v>
      </c>
      <c r="X7959" s="4">
        <f t="shared" si="1236"/>
        <v>8.9512174781900863E-2</v>
      </c>
      <c r="Y7959" s="4">
        <f t="shared" si="1234"/>
        <v>8.8546904912516253E-2</v>
      </c>
      <c r="Z7959" s="4">
        <f t="shared" si="1235"/>
        <v>8.7886520951701658E-2</v>
      </c>
    </row>
    <row r="7960" spans="1:26" x14ac:dyDescent="0.25">
      <c r="A7960" s="16">
        <f t="shared" si="1242"/>
        <v>51493</v>
      </c>
      <c r="B7960">
        <f>+'[2]Ejercicio 1'!E8177</f>
        <v>7958</v>
      </c>
      <c r="C7960" s="5">
        <v>8.7317592315060033E-2</v>
      </c>
      <c r="D7960" s="4">
        <f t="shared" si="1237"/>
        <v>8.5445227309259381E-2</v>
      </c>
      <c r="E7960" s="6">
        <f t="shared" si="1238"/>
        <v>8.6374657709513539E-2</v>
      </c>
      <c r="F7960" s="7">
        <f t="shared" si="1239"/>
        <v>8.5729780694209695E-2</v>
      </c>
      <c r="I7960" s="10">
        <v>7958</v>
      </c>
      <c r="J7960" s="8">
        <f t="shared" si="1240"/>
        <v>8.8817592315060034E-2</v>
      </c>
      <c r="K7960" s="8">
        <f t="shared" si="1240"/>
        <v>8.6945227309259382E-2</v>
      </c>
      <c r="L7960" s="8">
        <f t="shared" si="1240"/>
        <v>8.787465770951354E-2</v>
      </c>
      <c r="M7960" s="8">
        <f t="shared" si="1240"/>
        <v>8.7229780694209696E-2</v>
      </c>
      <c r="P7960">
        <v>7958</v>
      </c>
      <c r="Q7960" s="8">
        <f t="shared" si="1241"/>
        <v>8.5817592315060032E-2</v>
      </c>
      <c r="R7960" s="8">
        <f t="shared" si="1241"/>
        <v>8.3945227309259379E-2</v>
      </c>
      <c r="S7960" s="8">
        <f t="shared" si="1241"/>
        <v>8.4874657709513537E-2</v>
      </c>
      <c r="T7960" s="8">
        <f t="shared" si="1241"/>
        <v>8.4229780694209694E-2</v>
      </c>
      <c r="W7960">
        <v>7958</v>
      </c>
      <c r="X7960" s="4">
        <f t="shared" si="1236"/>
        <v>8.9512739373720313E-2</v>
      </c>
      <c r="Y7960" s="4">
        <f t="shared" si="1234"/>
        <v>8.8547457145555328E-2</v>
      </c>
      <c r="Z7960" s="4">
        <f t="shared" si="1235"/>
        <v>8.7887064783078728E-2</v>
      </c>
    </row>
    <row r="7961" spans="1:26" x14ac:dyDescent="0.25">
      <c r="A7961" s="16">
        <f t="shared" si="1242"/>
        <v>51494</v>
      </c>
      <c r="B7961">
        <f>+'[2]Ejercicio 1'!E8178</f>
        <v>7959</v>
      </c>
      <c r="C7961" s="5">
        <v>8.7317874459357056E-2</v>
      </c>
      <c r="D7961" s="4">
        <f t="shared" si="1237"/>
        <v>8.5445497525155234E-2</v>
      </c>
      <c r="E7961" s="6">
        <f t="shared" si="1238"/>
        <v>8.6374933825202976E-2</v>
      </c>
      <c r="F7961" s="7">
        <f t="shared" si="1239"/>
        <v>8.5730052711872382E-2</v>
      </c>
      <c r="I7961" s="10">
        <v>7959</v>
      </c>
      <c r="J7961" s="8">
        <f t="shared" si="1240"/>
        <v>8.8817874459357057E-2</v>
      </c>
      <c r="K7961" s="8">
        <f t="shared" si="1240"/>
        <v>8.6945497525155235E-2</v>
      </c>
      <c r="L7961" s="8">
        <f t="shared" si="1240"/>
        <v>8.7874933825202978E-2</v>
      </c>
      <c r="M7961" s="8">
        <f t="shared" si="1240"/>
        <v>8.7230052711872383E-2</v>
      </c>
      <c r="P7961">
        <v>7959</v>
      </c>
      <c r="Q7961" s="8">
        <f t="shared" si="1241"/>
        <v>8.5817874459357055E-2</v>
      </c>
      <c r="R7961" s="8">
        <f t="shared" si="1241"/>
        <v>8.3945497525155233E-2</v>
      </c>
      <c r="S7961" s="8">
        <f t="shared" si="1241"/>
        <v>8.4874933825202975E-2</v>
      </c>
      <c r="T7961" s="8">
        <f t="shared" si="1241"/>
        <v>8.423005271187238E-2</v>
      </c>
      <c r="W7961">
        <v>7959</v>
      </c>
      <c r="X7961" s="4">
        <f t="shared" si="1236"/>
        <v>8.9513303965558649E-2</v>
      </c>
      <c r="Y7961" s="4">
        <f t="shared" si="1234"/>
        <v>8.8548009378556627E-2</v>
      </c>
      <c r="Z7961" s="4">
        <f t="shared" si="1235"/>
        <v>8.7887608614367299E-2</v>
      </c>
    </row>
    <row r="7962" spans="1:26" x14ac:dyDescent="0.25">
      <c r="A7962" s="16">
        <f t="shared" si="1242"/>
        <v>51495</v>
      </c>
      <c r="B7962">
        <f>+'[2]Ejercicio 1'!E8179</f>
        <v>7960</v>
      </c>
      <c r="C7962" s="5">
        <v>8.7318156603654079E-2</v>
      </c>
      <c r="D7962" s="4">
        <f t="shared" si="1237"/>
        <v>8.5445767741014172E-2</v>
      </c>
      <c r="E7962" s="6">
        <f t="shared" si="1238"/>
        <v>8.6375209940873082E-2</v>
      </c>
      <c r="F7962" s="7">
        <f t="shared" si="1239"/>
        <v>8.5730324729506507E-2</v>
      </c>
      <c r="I7962" s="10">
        <v>7960</v>
      </c>
      <c r="J7962" s="8">
        <f t="shared" si="1240"/>
        <v>8.881815660365408E-2</v>
      </c>
      <c r="K7962" s="8">
        <f t="shared" si="1240"/>
        <v>8.6945767741014174E-2</v>
      </c>
      <c r="L7962" s="8">
        <f t="shared" si="1240"/>
        <v>8.7875209940873084E-2</v>
      </c>
      <c r="M7962" s="8">
        <f t="shared" si="1240"/>
        <v>8.7230324729506509E-2</v>
      </c>
      <c r="P7962">
        <v>7960</v>
      </c>
      <c r="Q7962" s="8">
        <f t="shared" si="1241"/>
        <v>8.5818156603654078E-2</v>
      </c>
      <c r="R7962" s="8">
        <f t="shared" si="1241"/>
        <v>8.3945767741014171E-2</v>
      </c>
      <c r="S7962" s="8">
        <f t="shared" si="1241"/>
        <v>8.4875209940873081E-2</v>
      </c>
      <c r="T7962" s="8">
        <f t="shared" si="1241"/>
        <v>8.4230324729506506E-2</v>
      </c>
      <c r="W7962">
        <v>7960</v>
      </c>
      <c r="X7962" s="4">
        <f t="shared" si="1236"/>
        <v>8.951386855743608E-2</v>
      </c>
      <c r="Y7962" s="4">
        <f t="shared" si="1234"/>
        <v>8.8548561611519291E-2</v>
      </c>
      <c r="Z7962" s="4">
        <f t="shared" si="1235"/>
        <v>8.7888152446381013E-2</v>
      </c>
    </row>
    <row r="7963" spans="1:26" x14ac:dyDescent="0.25">
      <c r="A7963" s="16">
        <f t="shared" si="1242"/>
        <v>51496</v>
      </c>
      <c r="B7963">
        <f>+'[2]Ejercicio 1'!E8180</f>
        <v>7961</v>
      </c>
      <c r="C7963" s="5">
        <v>8.7318438747951102E-2</v>
      </c>
      <c r="D7963" s="4">
        <f t="shared" si="1237"/>
        <v>8.5446037956836168E-2</v>
      </c>
      <c r="E7963" s="6">
        <f t="shared" si="1238"/>
        <v>8.6375486056524745E-2</v>
      </c>
      <c r="F7963" s="7">
        <f t="shared" si="1239"/>
        <v>8.5730596747106383E-2</v>
      </c>
      <c r="I7963" s="10">
        <v>7961</v>
      </c>
      <c r="J7963" s="8">
        <f t="shared" si="1240"/>
        <v>8.8818438747951103E-2</v>
      </c>
      <c r="K7963" s="8">
        <f t="shared" si="1240"/>
        <v>8.694603795683617E-2</v>
      </c>
      <c r="L7963" s="8">
        <f t="shared" si="1240"/>
        <v>8.7875486056524746E-2</v>
      </c>
      <c r="M7963" s="8">
        <f t="shared" si="1240"/>
        <v>8.7230596747106384E-2</v>
      </c>
      <c r="P7963">
        <v>7961</v>
      </c>
      <c r="Q7963" s="8">
        <f t="shared" si="1241"/>
        <v>8.5818438747951101E-2</v>
      </c>
      <c r="R7963" s="8">
        <f t="shared" si="1241"/>
        <v>8.3946037956836167E-2</v>
      </c>
      <c r="S7963" s="8">
        <f t="shared" si="1241"/>
        <v>8.4875486056524743E-2</v>
      </c>
      <c r="T7963" s="8">
        <f t="shared" si="1241"/>
        <v>8.4230596747106382E-2</v>
      </c>
      <c r="W7963">
        <v>7961</v>
      </c>
      <c r="X7963" s="4">
        <f t="shared" si="1236"/>
        <v>8.9514433149351716E-2</v>
      </c>
      <c r="Y7963" s="4">
        <f t="shared" si="1234"/>
        <v>8.8549113844445054E-2</v>
      </c>
      <c r="Z7963" s="4">
        <f t="shared" si="1235"/>
        <v>8.7888696278303369E-2</v>
      </c>
    </row>
    <row r="7964" spans="1:26" x14ac:dyDescent="0.25">
      <c r="A7964" s="16">
        <f t="shared" si="1242"/>
        <v>51497</v>
      </c>
      <c r="B7964">
        <f>+'[2]Ejercicio 1'!E8181</f>
        <v>7962</v>
      </c>
      <c r="C7964" s="5">
        <v>8.7318720892248125E-2</v>
      </c>
      <c r="D7964" s="4">
        <f t="shared" si="1237"/>
        <v>8.5446308172621235E-2</v>
      </c>
      <c r="E7964" s="6">
        <f t="shared" si="1238"/>
        <v>8.6375762172157963E-2</v>
      </c>
      <c r="F7964" s="7">
        <f t="shared" si="1239"/>
        <v>8.5730868764674853E-2</v>
      </c>
      <c r="I7964" s="10">
        <v>7962</v>
      </c>
      <c r="J7964" s="8">
        <f t="shared" si="1240"/>
        <v>8.8818720892248126E-2</v>
      </c>
      <c r="K7964" s="8">
        <f t="shared" si="1240"/>
        <v>8.6946308172621237E-2</v>
      </c>
      <c r="L7964" s="8">
        <f t="shared" si="1240"/>
        <v>8.7875762172157965E-2</v>
      </c>
      <c r="M7964" s="8">
        <f t="shared" si="1240"/>
        <v>8.7230868764674854E-2</v>
      </c>
      <c r="P7964">
        <v>7962</v>
      </c>
      <c r="Q7964" s="8">
        <f t="shared" si="1241"/>
        <v>8.5818720892248124E-2</v>
      </c>
      <c r="R7964" s="8">
        <f t="shared" si="1241"/>
        <v>8.3946308172621234E-2</v>
      </c>
      <c r="S7964" s="8">
        <f t="shared" si="1241"/>
        <v>8.4875762172157962E-2</v>
      </c>
      <c r="T7964" s="8">
        <f t="shared" si="1241"/>
        <v>8.4230868764674852E-2</v>
      </c>
      <c r="W7964">
        <v>7962</v>
      </c>
      <c r="X7964" s="4">
        <f t="shared" si="1236"/>
        <v>8.951499774128667E-2</v>
      </c>
      <c r="Y7964" s="4">
        <f t="shared" si="1234"/>
        <v>8.8549666077333042E-2</v>
      </c>
      <c r="Z7964" s="4">
        <f t="shared" si="1235"/>
        <v>8.788924010932643E-2</v>
      </c>
    </row>
    <row r="7965" spans="1:26" x14ac:dyDescent="0.25">
      <c r="A7965" s="16">
        <f t="shared" si="1242"/>
        <v>51498</v>
      </c>
      <c r="B7965">
        <f>+'[2]Ejercicio 1'!E8182</f>
        <v>7963</v>
      </c>
      <c r="C7965" s="5">
        <v>8.7319003036545134E-2</v>
      </c>
      <c r="D7965" s="4">
        <f t="shared" si="1237"/>
        <v>8.5446578388369776E-2</v>
      </c>
      <c r="E7965" s="6">
        <f t="shared" si="1238"/>
        <v>8.6376038287772725E-2</v>
      </c>
      <c r="F7965" s="7">
        <f t="shared" si="1239"/>
        <v>8.5731140782214776E-2</v>
      </c>
      <c r="I7965" s="10">
        <v>7963</v>
      </c>
      <c r="J7965" s="8">
        <f t="shared" si="1240"/>
        <v>8.8819003036545136E-2</v>
      </c>
      <c r="K7965" s="8">
        <f t="shared" si="1240"/>
        <v>8.6946578388369777E-2</v>
      </c>
      <c r="L7965" s="8">
        <f t="shared" si="1240"/>
        <v>8.7876038287772726E-2</v>
      </c>
      <c r="M7965" s="8">
        <f t="shared" si="1240"/>
        <v>8.7231140782214778E-2</v>
      </c>
      <c r="P7965">
        <v>7963</v>
      </c>
      <c r="Q7965" s="8">
        <f t="shared" si="1241"/>
        <v>8.5819003036545133E-2</v>
      </c>
      <c r="R7965" s="8">
        <f t="shared" si="1241"/>
        <v>8.3946578388369775E-2</v>
      </c>
      <c r="S7965" s="8">
        <f t="shared" si="1241"/>
        <v>8.4876038287772723E-2</v>
      </c>
      <c r="T7965" s="8">
        <f t="shared" si="1241"/>
        <v>8.4231140782214775E-2</v>
      </c>
      <c r="W7965">
        <v>7963</v>
      </c>
      <c r="X7965" s="4">
        <f t="shared" si="1236"/>
        <v>8.9515562333298937E-2</v>
      </c>
      <c r="Y7965" s="4">
        <f t="shared" si="1234"/>
        <v>8.8550218310259679E-2</v>
      </c>
      <c r="Z7965" s="4">
        <f t="shared" si="1235"/>
        <v>8.7889783941071789E-2</v>
      </c>
    </row>
    <row r="7966" spans="1:26" x14ac:dyDescent="0.25">
      <c r="A7966" s="16">
        <f t="shared" si="1242"/>
        <v>51499</v>
      </c>
      <c r="B7966">
        <f>+'[2]Ejercicio 1'!E8183</f>
        <v>7964</v>
      </c>
      <c r="C7966" s="5">
        <v>8.7319285180842157E-2</v>
      </c>
      <c r="D7966" s="4">
        <f t="shared" si="1237"/>
        <v>8.5446848604081166E-2</v>
      </c>
      <c r="E7966" s="6">
        <f t="shared" si="1238"/>
        <v>8.6376314403367294E-2</v>
      </c>
      <c r="F7966" s="7">
        <f t="shared" si="1239"/>
        <v>8.5731412799720436E-2</v>
      </c>
      <c r="I7966" s="10">
        <v>7964</v>
      </c>
      <c r="J7966" s="8">
        <f t="shared" si="1240"/>
        <v>8.8819285180842159E-2</v>
      </c>
      <c r="K7966" s="8">
        <f t="shared" si="1240"/>
        <v>8.6946848604081167E-2</v>
      </c>
      <c r="L7966" s="8">
        <f t="shared" si="1240"/>
        <v>8.7876314403367295E-2</v>
      </c>
      <c r="M7966" s="8">
        <f t="shared" si="1240"/>
        <v>8.7231412799720437E-2</v>
      </c>
      <c r="P7966">
        <v>7964</v>
      </c>
      <c r="Q7966" s="8">
        <f t="shared" si="1241"/>
        <v>8.5819285180842156E-2</v>
      </c>
      <c r="R7966" s="8">
        <f t="shared" si="1241"/>
        <v>8.3946848604081165E-2</v>
      </c>
      <c r="S7966" s="8">
        <f t="shared" si="1241"/>
        <v>8.4876314403367292E-2</v>
      </c>
      <c r="T7966" s="8">
        <f t="shared" si="1241"/>
        <v>8.4231412799720434E-2</v>
      </c>
      <c r="W7966">
        <v>7964</v>
      </c>
      <c r="X7966" s="4">
        <f t="shared" si="1236"/>
        <v>8.9516126925329648E-2</v>
      </c>
      <c r="Y7966" s="4">
        <f t="shared" si="1234"/>
        <v>8.8550770543071242E-2</v>
      </c>
      <c r="Z7966" s="4">
        <f t="shared" si="1235"/>
        <v>8.7890327772728635E-2</v>
      </c>
    </row>
    <row r="7967" spans="1:26" x14ac:dyDescent="0.25">
      <c r="A7967" s="16">
        <f t="shared" si="1242"/>
        <v>51500</v>
      </c>
      <c r="B7967">
        <f>+'[2]Ejercicio 1'!E8184</f>
        <v>7965</v>
      </c>
      <c r="C7967" s="5">
        <v>8.731956732513918E-2</v>
      </c>
      <c r="D7967" s="4">
        <f t="shared" si="1237"/>
        <v>8.5447118819755433E-2</v>
      </c>
      <c r="E7967" s="6">
        <f t="shared" si="1238"/>
        <v>8.6376590518943419E-2</v>
      </c>
      <c r="F7967" s="7">
        <f t="shared" si="1239"/>
        <v>8.5731684817194703E-2</v>
      </c>
      <c r="I7967" s="10">
        <v>7965</v>
      </c>
      <c r="J7967" s="8">
        <f t="shared" si="1240"/>
        <v>8.8819567325139182E-2</v>
      </c>
      <c r="K7967" s="8">
        <f t="shared" si="1240"/>
        <v>8.6947118819755434E-2</v>
      </c>
      <c r="L7967" s="8">
        <f t="shared" si="1240"/>
        <v>8.787659051894342E-2</v>
      </c>
      <c r="M7967" s="8">
        <f t="shared" si="1240"/>
        <v>8.7231684817194705E-2</v>
      </c>
      <c r="P7967">
        <v>7965</v>
      </c>
      <c r="Q7967" s="8">
        <f t="shared" si="1241"/>
        <v>8.5819567325139179E-2</v>
      </c>
      <c r="R7967" s="8">
        <f t="shared" si="1241"/>
        <v>8.3947118819755431E-2</v>
      </c>
      <c r="S7967" s="8">
        <f t="shared" si="1241"/>
        <v>8.4876590518943418E-2</v>
      </c>
      <c r="T7967" s="8">
        <f t="shared" si="1241"/>
        <v>8.4231684817194702E-2</v>
      </c>
      <c r="W7967">
        <v>7965</v>
      </c>
      <c r="X7967" s="4">
        <f t="shared" si="1236"/>
        <v>8.9516691517399452E-2</v>
      </c>
      <c r="Y7967" s="4">
        <f t="shared" ref="Y7967:Y8030" si="1243">Tasa_Fwd(E7876,B7876,E7967,B7967,91)</f>
        <v>8.8551322775769492E-2</v>
      </c>
      <c r="Z7967" s="4">
        <f t="shared" si="1235"/>
        <v>8.7890871603486201E-2</v>
      </c>
    </row>
    <row r="7968" spans="1:26" x14ac:dyDescent="0.25">
      <c r="A7968" s="16">
        <f t="shared" si="1242"/>
        <v>51501</v>
      </c>
      <c r="B7968">
        <f>+'[2]Ejercicio 1'!E8185</f>
        <v>7966</v>
      </c>
      <c r="C7968" s="5">
        <v>8.7319849469436203E-2</v>
      </c>
      <c r="D7968" s="4">
        <f t="shared" si="1237"/>
        <v>8.5447389035392965E-2</v>
      </c>
      <c r="E7968" s="6">
        <f t="shared" si="1238"/>
        <v>8.6376866634501087E-2</v>
      </c>
      <c r="F7968" s="7">
        <f t="shared" si="1239"/>
        <v>8.5731956834637552E-2</v>
      </c>
      <c r="I7968" s="10">
        <v>7966</v>
      </c>
      <c r="J7968" s="8">
        <f t="shared" si="1240"/>
        <v>8.8819849469436205E-2</v>
      </c>
      <c r="K7968" s="8">
        <f t="shared" si="1240"/>
        <v>8.6947389035392966E-2</v>
      </c>
      <c r="L7968" s="8">
        <f t="shared" si="1240"/>
        <v>8.7876866634501088E-2</v>
      </c>
      <c r="M7968" s="8">
        <f t="shared" si="1240"/>
        <v>8.7231956834637553E-2</v>
      </c>
      <c r="P7968">
        <v>7966</v>
      </c>
      <c r="Q7968" s="8">
        <f t="shared" si="1241"/>
        <v>8.5819849469436202E-2</v>
      </c>
      <c r="R7968" s="8">
        <f t="shared" si="1241"/>
        <v>8.3947389035392964E-2</v>
      </c>
      <c r="S7968" s="8">
        <f t="shared" si="1241"/>
        <v>8.4876866634501086E-2</v>
      </c>
      <c r="T7968" s="8">
        <f t="shared" si="1241"/>
        <v>8.423195683463755E-2</v>
      </c>
      <c r="W7968">
        <v>7966</v>
      </c>
      <c r="X7968" s="4">
        <f t="shared" si="1236"/>
        <v>8.9517256109507462E-2</v>
      </c>
      <c r="Y7968" s="4">
        <f t="shared" si="1243"/>
        <v>8.8551875008582817E-2</v>
      </c>
      <c r="Z7968" s="4">
        <f t="shared" ref="Z7968:Z8031" si="1244">Tasa_Fwd(F7940,B7940,F7968,B7968,28)</f>
        <v>8.7891415434155282E-2</v>
      </c>
    </row>
    <row r="7969" spans="1:26" x14ac:dyDescent="0.25">
      <c r="A7969" s="16">
        <f t="shared" si="1242"/>
        <v>51502</v>
      </c>
      <c r="B7969">
        <f>+'[2]Ejercicio 1'!E8186</f>
        <v>7967</v>
      </c>
      <c r="C7969" s="5">
        <v>8.7320131613733226E-2</v>
      </c>
      <c r="D7969" s="4">
        <f t="shared" si="1237"/>
        <v>8.5447659250993374E-2</v>
      </c>
      <c r="E7969" s="6">
        <f t="shared" si="1238"/>
        <v>8.6377142750039423E-2</v>
      </c>
      <c r="F7969" s="7">
        <f t="shared" si="1239"/>
        <v>8.5732228852051867E-2</v>
      </c>
      <c r="I7969" s="10">
        <v>7967</v>
      </c>
      <c r="J7969" s="8">
        <f t="shared" si="1240"/>
        <v>8.8820131613733228E-2</v>
      </c>
      <c r="K7969" s="8">
        <f t="shared" si="1240"/>
        <v>8.6947659250993375E-2</v>
      </c>
      <c r="L7969" s="8">
        <f t="shared" si="1240"/>
        <v>8.7877142750039425E-2</v>
      </c>
      <c r="M7969" s="8">
        <f t="shared" si="1240"/>
        <v>8.7232228852051868E-2</v>
      </c>
      <c r="P7969">
        <v>7967</v>
      </c>
      <c r="Q7969" s="8">
        <f t="shared" si="1241"/>
        <v>8.5820131613733225E-2</v>
      </c>
      <c r="R7969" s="8">
        <f t="shared" si="1241"/>
        <v>8.3947659250993373E-2</v>
      </c>
      <c r="S7969" s="8">
        <f t="shared" si="1241"/>
        <v>8.4877142750039422E-2</v>
      </c>
      <c r="T7969" s="8">
        <f t="shared" si="1241"/>
        <v>8.4232228852051866E-2</v>
      </c>
      <c r="W7969">
        <v>7967</v>
      </c>
      <c r="X7969" s="4">
        <f t="shared" si="1236"/>
        <v>8.9517820701635678E-2</v>
      </c>
      <c r="Y7969" s="4">
        <f t="shared" si="1243"/>
        <v>8.8552427241281068E-2</v>
      </c>
      <c r="Z7969" s="4">
        <f t="shared" si="1244"/>
        <v>8.78919592663574E-2</v>
      </c>
    </row>
    <row r="7970" spans="1:26" x14ac:dyDescent="0.25">
      <c r="A7970" s="16">
        <f t="shared" si="1242"/>
        <v>51503</v>
      </c>
      <c r="B7970">
        <f>+'[2]Ejercicio 1'!E8187</f>
        <v>7968</v>
      </c>
      <c r="C7970" s="5">
        <v>8.7320413758030249E-2</v>
      </c>
      <c r="D7970" s="4">
        <f t="shared" si="1237"/>
        <v>8.5447929466557437E-2</v>
      </c>
      <c r="E7970" s="6">
        <f t="shared" si="1238"/>
        <v>8.6377418865560204E-2</v>
      </c>
      <c r="F7970" s="7">
        <f t="shared" si="1239"/>
        <v>8.5732500869431918E-2</v>
      </c>
      <c r="I7970" s="10">
        <v>7968</v>
      </c>
      <c r="J7970" s="8">
        <f t="shared" si="1240"/>
        <v>8.8820413758030251E-2</v>
      </c>
      <c r="K7970" s="8">
        <f t="shared" si="1240"/>
        <v>8.6947929466557439E-2</v>
      </c>
      <c r="L7970" s="8">
        <f t="shared" si="1240"/>
        <v>8.7877418865560206E-2</v>
      </c>
      <c r="M7970" s="8">
        <f t="shared" si="1240"/>
        <v>8.723250086943192E-2</v>
      </c>
      <c r="P7970">
        <v>7968</v>
      </c>
      <c r="Q7970" s="8">
        <f t="shared" si="1241"/>
        <v>8.5820413758030248E-2</v>
      </c>
      <c r="R7970" s="8">
        <f t="shared" si="1241"/>
        <v>8.3947929466557436E-2</v>
      </c>
      <c r="S7970" s="8">
        <f t="shared" si="1241"/>
        <v>8.4877418865560203E-2</v>
      </c>
      <c r="T7970" s="8">
        <f t="shared" si="1241"/>
        <v>8.4232500869431917E-2</v>
      </c>
      <c r="W7970">
        <v>7968</v>
      </c>
      <c r="X7970" s="4">
        <f t="shared" si="1236"/>
        <v>8.9518385293839875E-2</v>
      </c>
      <c r="Y7970" s="4">
        <f t="shared" si="1243"/>
        <v>8.8552979474018856E-2</v>
      </c>
      <c r="Z7970" s="4">
        <f t="shared" si="1244"/>
        <v>8.789250309684947E-2</v>
      </c>
    </row>
    <row r="7971" spans="1:26" x14ac:dyDescent="0.25">
      <c r="A7971" s="16">
        <f t="shared" si="1242"/>
        <v>51504</v>
      </c>
      <c r="B7971">
        <f>+'[2]Ejercicio 1'!E8188</f>
        <v>7969</v>
      </c>
      <c r="C7971" s="5">
        <v>8.7320695902327272E-2</v>
      </c>
      <c r="D7971" s="4">
        <f t="shared" si="1237"/>
        <v>8.5448199682084183E-2</v>
      </c>
      <c r="E7971" s="6">
        <f t="shared" si="1238"/>
        <v>8.6377694981060779E-2</v>
      </c>
      <c r="F7971" s="7">
        <f t="shared" si="1239"/>
        <v>8.5732772886780564E-2</v>
      </c>
      <c r="I7971" s="10">
        <v>7969</v>
      </c>
      <c r="J7971" s="8">
        <f t="shared" si="1240"/>
        <v>8.8820695902327274E-2</v>
      </c>
      <c r="K7971" s="8">
        <f t="shared" si="1240"/>
        <v>8.6948199682084185E-2</v>
      </c>
      <c r="L7971" s="8">
        <f t="shared" si="1240"/>
        <v>8.787769498106078E-2</v>
      </c>
      <c r="M7971" s="8">
        <f t="shared" si="1240"/>
        <v>8.7232772886780566E-2</v>
      </c>
      <c r="P7971">
        <v>7969</v>
      </c>
      <c r="Q7971" s="8">
        <f t="shared" si="1241"/>
        <v>8.5820695902327271E-2</v>
      </c>
      <c r="R7971" s="8">
        <f t="shared" si="1241"/>
        <v>8.3948199682084182E-2</v>
      </c>
      <c r="S7971" s="8">
        <f t="shared" si="1241"/>
        <v>8.4877694981060778E-2</v>
      </c>
      <c r="T7971" s="8">
        <f t="shared" si="1241"/>
        <v>8.4232772886780563E-2</v>
      </c>
      <c r="W7971">
        <v>7969</v>
      </c>
      <c r="X7971" s="4">
        <f t="shared" si="1236"/>
        <v>8.951894988606339E-2</v>
      </c>
      <c r="Y7971" s="4">
        <f t="shared" si="1243"/>
        <v>8.855353170664243E-2</v>
      </c>
      <c r="Z7971" s="4">
        <f t="shared" si="1244"/>
        <v>8.7893046928060964E-2</v>
      </c>
    </row>
    <row r="7972" spans="1:26" x14ac:dyDescent="0.25">
      <c r="A7972" s="16">
        <f t="shared" si="1242"/>
        <v>51505</v>
      </c>
      <c r="B7972">
        <f>+'[2]Ejercicio 1'!E8189</f>
        <v>7970</v>
      </c>
      <c r="C7972" s="5">
        <v>8.7320978046624281E-2</v>
      </c>
      <c r="D7972" s="4">
        <f t="shared" si="1237"/>
        <v>8.5448469897573973E-2</v>
      </c>
      <c r="E7972" s="6">
        <f t="shared" si="1238"/>
        <v>8.637797109654291E-2</v>
      </c>
      <c r="F7972" s="7">
        <f t="shared" si="1239"/>
        <v>8.5733044904097805E-2</v>
      </c>
      <c r="I7972" s="10">
        <v>7970</v>
      </c>
      <c r="J7972" s="8">
        <f t="shared" si="1240"/>
        <v>8.8820978046624283E-2</v>
      </c>
      <c r="K7972" s="8">
        <f t="shared" si="1240"/>
        <v>8.6948469897573974E-2</v>
      </c>
      <c r="L7972" s="8">
        <f t="shared" si="1240"/>
        <v>8.7877971096542912E-2</v>
      </c>
      <c r="M7972" s="8">
        <f t="shared" si="1240"/>
        <v>8.7233044904097806E-2</v>
      </c>
      <c r="P7972">
        <v>7970</v>
      </c>
      <c r="Q7972" s="8">
        <f t="shared" si="1241"/>
        <v>8.582097804662428E-2</v>
      </c>
      <c r="R7972" s="8">
        <f t="shared" si="1241"/>
        <v>8.3948469897573971E-2</v>
      </c>
      <c r="S7972" s="8">
        <f t="shared" si="1241"/>
        <v>8.4877971096542909E-2</v>
      </c>
      <c r="T7972" s="8">
        <f t="shared" si="1241"/>
        <v>8.4233044904097804E-2</v>
      </c>
      <c r="W7972">
        <v>7970</v>
      </c>
      <c r="X7972" s="4">
        <f t="shared" si="1236"/>
        <v>8.9519514478325568E-2</v>
      </c>
      <c r="Y7972" s="4">
        <f t="shared" si="1243"/>
        <v>8.8554083939228256E-2</v>
      </c>
      <c r="Z7972" s="4">
        <f t="shared" si="1244"/>
        <v>8.7893590758376036E-2</v>
      </c>
    </row>
    <row r="7973" spans="1:26" x14ac:dyDescent="0.25">
      <c r="A7973" s="16">
        <f t="shared" si="1242"/>
        <v>51506</v>
      </c>
      <c r="B7973">
        <f>+'[2]Ejercicio 1'!E8190</f>
        <v>7971</v>
      </c>
      <c r="C7973" s="5">
        <v>8.7321260190921304E-2</v>
      </c>
      <c r="D7973" s="4">
        <f t="shared" si="1237"/>
        <v>8.5448740113026847E-2</v>
      </c>
      <c r="E7973" s="6">
        <f t="shared" si="1238"/>
        <v>8.637824721200571E-2</v>
      </c>
      <c r="F7973" s="7">
        <f t="shared" si="1239"/>
        <v>8.5733316921386499E-2</v>
      </c>
      <c r="I7973" s="10">
        <v>7971</v>
      </c>
      <c r="J7973" s="8">
        <f t="shared" si="1240"/>
        <v>8.8821260190921306E-2</v>
      </c>
      <c r="K7973" s="8">
        <f t="shared" si="1240"/>
        <v>8.6948740113026848E-2</v>
      </c>
      <c r="L7973" s="8">
        <f t="shared" si="1240"/>
        <v>8.7878247212005711E-2</v>
      </c>
      <c r="M7973" s="8">
        <f t="shared" si="1240"/>
        <v>8.72333169213865E-2</v>
      </c>
      <c r="P7973">
        <v>7971</v>
      </c>
      <c r="Q7973" s="8">
        <f t="shared" si="1241"/>
        <v>8.5821260190921303E-2</v>
      </c>
      <c r="R7973" s="8">
        <f t="shared" si="1241"/>
        <v>8.3948740113026846E-2</v>
      </c>
      <c r="S7973" s="8">
        <f t="shared" si="1241"/>
        <v>8.4878247212005709E-2</v>
      </c>
      <c r="T7973" s="8">
        <f t="shared" si="1241"/>
        <v>8.4233316921386497E-2</v>
      </c>
      <c r="W7973">
        <v>7971</v>
      </c>
      <c r="X7973" s="4">
        <f t="shared" si="1236"/>
        <v>8.9520079070626396E-2</v>
      </c>
      <c r="Y7973" s="4">
        <f t="shared" si="1243"/>
        <v>8.8554636171775419E-2</v>
      </c>
      <c r="Z7973" s="4">
        <f t="shared" si="1244"/>
        <v>8.7894134589413378E-2</v>
      </c>
    </row>
    <row r="7974" spans="1:26" x14ac:dyDescent="0.25">
      <c r="A7974" s="16">
        <f t="shared" si="1242"/>
        <v>51507</v>
      </c>
      <c r="B7974">
        <f>+'[2]Ejercicio 1'!E8191</f>
        <v>7972</v>
      </c>
      <c r="C7974" s="5">
        <v>8.7321542335218327E-2</v>
      </c>
      <c r="D7974" s="4">
        <f t="shared" si="1237"/>
        <v>8.5449010328442779E-2</v>
      </c>
      <c r="E7974" s="6">
        <f t="shared" si="1238"/>
        <v>8.6378523327450066E-2</v>
      </c>
      <c r="F7974" s="7">
        <f t="shared" si="1239"/>
        <v>8.5733588938640928E-2</v>
      </c>
      <c r="I7974" s="10">
        <v>7972</v>
      </c>
      <c r="J7974" s="8">
        <f t="shared" si="1240"/>
        <v>8.8821542335218329E-2</v>
      </c>
      <c r="K7974" s="8">
        <f t="shared" si="1240"/>
        <v>8.694901032844278E-2</v>
      </c>
      <c r="L7974" s="8">
        <f t="shared" si="1240"/>
        <v>8.7878523327450067E-2</v>
      </c>
      <c r="M7974" s="8">
        <f t="shared" si="1240"/>
        <v>8.723358893864093E-2</v>
      </c>
      <c r="P7974">
        <v>7972</v>
      </c>
      <c r="Q7974" s="8">
        <f t="shared" si="1241"/>
        <v>8.5821542335218326E-2</v>
      </c>
      <c r="R7974" s="8">
        <f t="shared" si="1241"/>
        <v>8.3949010328442777E-2</v>
      </c>
      <c r="S7974" s="8">
        <f t="shared" si="1241"/>
        <v>8.4878523327450064E-2</v>
      </c>
      <c r="T7974" s="8">
        <f t="shared" si="1241"/>
        <v>8.4233588938640927E-2</v>
      </c>
      <c r="W7974">
        <v>7972</v>
      </c>
      <c r="X7974" s="4">
        <f t="shared" si="1236"/>
        <v>8.9520643662946542E-2</v>
      </c>
      <c r="Y7974" s="4">
        <f t="shared" si="1243"/>
        <v>8.8555188404285681E-2</v>
      </c>
      <c r="Z7974" s="4">
        <f t="shared" si="1244"/>
        <v>8.7894678420362221E-2</v>
      </c>
    </row>
    <row r="7975" spans="1:26" x14ac:dyDescent="0.25">
      <c r="A7975" s="16">
        <f t="shared" si="1242"/>
        <v>51508</v>
      </c>
      <c r="B7975">
        <f>+'[2]Ejercicio 1'!E8192</f>
        <v>7973</v>
      </c>
      <c r="C7975" s="5">
        <v>8.732182447951535E-2</v>
      </c>
      <c r="D7975" s="4">
        <f t="shared" si="1237"/>
        <v>8.5449280543822184E-2</v>
      </c>
      <c r="E7975" s="6">
        <f t="shared" si="1238"/>
        <v>8.6378799442875978E-2</v>
      </c>
      <c r="F7975" s="7">
        <f t="shared" si="1239"/>
        <v>8.5733860955863966E-2</v>
      </c>
      <c r="I7975" s="10">
        <v>7973</v>
      </c>
      <c r="J7975" s="8">
        <f t="shared" si="1240"/>
        <v>8.8821824479515352E-2</v>
      </c>
      <c r="K7975" s="8">
        <f t="shared" si="1240"/>
        <v>8.6949280543822186E-2</v>
      </c>
      <c r="L7975" s="8">
        <f t="shared" si="1240"/>
        <v>8.7878799442875979E-2</v>
      </c>
      <c r="M7975" s="8">
        <f t="shared" si="1240"/>
        <v>8.7233860955863968E-2</v>
      </c>
      <c r="P7975">
        <v>7973</v>
      </c>
      <c r="Q7975" s="8">
        <f t="shared" si="1241"/>
        <v>8.5821824479515349E-2</v>
      </c>
      <c r="R7975" s="8">
        <f t="shared" si="1241"/>
        <v>8.3949280543822183E-2</v>
      </c>
      <c r="S7975" s="8">
        <f t="shared" si="1241"/>
        <v>8.4878799442875977E-2</v>
      </c>
      <c r="T7975" s="8">
        <f t="shared" si="1241"/>
        <v>8.4233860955863965E-2</v>
      </c>
      <c r="W7975">
        <v>7973</v>
      </c>
      <c r="X7975" s="4">
        <f t="shared" si="1236"/>
        <v>8.9521208255343543E-2</v>
      </c>
      <c r="Y7975" s="4">
        <f t="shared" si="1243"/>
        <v>8.8555740636833719E-2</v>
      </c>
      <c r="Z7975" s="4">
        <f t="shared" si="1244"/>
        <v>8.7895222250408925E-2</v>
      </c>
    </row>
    <row r="7976" spans="1:26" x14ac:dyDescent="0.25">
      <c r="A7976" s="16">
        <f t="shared" si="1242"/>
        <v>51509</v>
      </c>
      <c r="B7976">
        <f>+'[2]Ejercicio 1'!E8193</f>
        <v>7974</v>
      </c>
      <c r="C7976" s="5">
        <v>8.7322106623812373E-2</v>
      </c>
      <c r="D7976" s="4">
        <f t="shared" si="1237"/>
        <v>8.5449550759164258E-2</v>
      </c>
      <c r="E7976" s="6">
        <f t="shared" si="1238"/>
        <v>8.6379075558282559E-2</v>
      </c>
      <c r="F7976" s="7">
        <f t="shared" si="1239"/>
        <v>8.5734132973055585E-2</v>
      </c>
      <c r="I7976" s="10">
        <v>7974</v>
      </c>
      <c r="J7976" s="8">
        <f t="shared" si="1240"/>
        <v>8.8822106623812375E-2</v>
      </c>
      <c r="K7976" s="8">
        <f t="shared" si="1240"/>
        <v>8.694955075916426E-2</v>
      </c>
      <c r="L7976" s="8">
        <f t="shared" si="1240"/>
        <v>8.787907555828256E-2</v>
      </c>
      <c r="M7976" s="8">
        <f t="shared" si="1240"/>
        <v>8.7234132973055586E-2</v>
      </c>
      <c r="P7976">
        <v>7974</v>
      </c>
      <c r="Q7976" s="8">
        <f t="shared" si="1241"/>
        <v>8.5822106623812372E-2</v>
      </c>
      <c r="R7976" s="8">
        <f t="shared" si="1241"/>
        <v>8.3949550759164257E-2</v>
      </c>
      <c r="S7976" s="8">
        <f t="shared" si="1241"/>
        <v>8.4879075558282557E-2</v>
      </c>
      <c r="T7976" s="8">
        <f t="shared" si="1241"/>
        <v>8.4234132973055584E-2</v>
      </c>
      <c r="W7976">
        <v>7974</v>
      </c>
      <c r="X7976" s="4">
        <f t="shared" si="1236"/>
        <v>8.952177284775989E-2</v>
      </c>
      <c r="Y7976" s="4">
        <f t="shared" si="1243"/>
        <v>8.8556292869268444E-2</v>
      </c>
      <c r="Z7976" s="4">
        <f t="shared" si="1244"/>
        <v>8.7895766081177926E-2</v>
      </c>
    </row>
    <row r="7977" spans="1:26" x14ac:dyDescent="0.25">
      <c r="A7977" s="16">
        <f t="shared" si="1242"/>
        <v>51510</v>
      </c>
      <c r="B7977">
        <f>+'[2]Ejercicio 1'!E8194</f>
        <v>7975</v>
      </c>
      <c r="C7977" s="5">
        <v>8.7322388768109396E-2</v>
      </c>
      <c r="D7977" s="4">
        <f t="shared" si="1237"/>
        <v>8.5449820974469598E-2</v>
      </c>
      <c r="E7977" s="6">
        <f t="shared" si="1238"/>
        <v>8.6379351673669807E-2</v>
      </c>
      <c r="F7977" s="7">
        <f t="shared" si="1239"/>
        <v>8.5734404990215812E-2</v>
      </c>
      <c r="I7977" s="10">
        <v>7975</v>
      </c>
      <c r="J7977" s="8">
        <f t="shared" si="1240"/>
        <v>8.8822388768109398E-2</v>
      </c>
      <c r="K7977" s="8">
        <f t="shared" si="1240"/>
        <v>8.6949820974469599E-2</v>
      </c>
      <c r="L7977" s="8">
        <f t="shared" si="1240"/>
        <v>8.7879351673669809E-2</v>
      </c>
      <c r="M7977" s="8">
        <f t="shared" si="1240"/>
        <v>8.7234404990215814E-2</v>
      </c>
      <c r="P7977">
        <v>7975</v>
      </c>
      <c r="Q7977" s="8">
        <f t="shared" si="1241"/>
        <v>8.5822388768109395E-2</v>
      </c>
      <c r="R7977" s="8">
        <f t="shared" si="1241"/>
        <v>8.3949820974469597E-2</v>
      </c>
      <c r="S7977" s="8">
        <f t="shared" si="1241"/>
        <v>8.4879351673669806E-2</v>
      </c>
      <c r="T7977" s="8">
        <f t="shared" si="1241"/>
        <v>8.4234404990215811E-2</v>
      </c>
      <c r="W7977">
        <v>7975</v>
      </c>
      <c r="X7977" s="4">
        <f t="shared" si="1236"/>
        <v>8.9522337440213998E-2</v>
      </c>
      <c r="Y7977" s="4">
        <f t="shared" si="1243"/>
        <v>8.8556845101588982E-2</v>
      </c>
      <c r="Z7977" s="4">
        <f t="shared" si="1244"/>
        <v>8.7896309911050477E-2</v>
      </c>
    </row>
    <row r="7978" spans="1:26" x14ac:dyDescent="0.25">
      <c r="A7978" s="16">
        <f t="shared" si="1242"/>
        <v>51511</v>
      </c>
      <c r="B7978">
        <f>+'[2]Ejercicio 1'!E8195</f>
        <v>7976</v>
      </c>
      <c r="C7978" s="5">
        <v>8.7322670912406419E-2</v>
      </c>
      <c r="D7978" s="4">
        <f t="shared" si="1237"/>
        <v>8.5450091189737801E-2</v>
      </c>
      <c r="E7978" s="6">
        <f t="shared" si="1238"/>
        <v>8.6379627789038627E-2</v>
      </c>
      <c r="F7978" s="7">
        <f t="shared" si="1239"/>
        <v>8.5734677007344634E-2</v>
      </c>
      <c r="I7978" s="10">
        <v>7976</v>
      </c>
      <c r="J7978" s="8">
        <f t="shared" si="1240"/>
        <v>8.8822670912406421E-2</v>
      </c>
      <c r="K7978" s="8">
        <f t="shared" si="1240"/>
        <v>8.6950091189737802E-2</v>
      </c>
      <c r="L7978" s="8">
        <f t="shared" si="1240"/>
        <v>8.7879627789038628E-2</v>
      </c>
      <c r="M7978" s="8">
        <f t="shared" si="1240"/>
        <v>8.7234677007344635E-2</v>
      </c>
      <c r="P7978">
        <v>7976</v>
      </c>
      <c r="Q7978" s="8">
        <f t="shared" si="1241"/>
        <v>8.5822670912406418E-2</v>
      </c>
      <c r="R7978" s="8">
        <f t="shared" si="1241"/>
        <v>8.3950091189737799E-2</v>
      </c>
      <c r="S7978" s="8">
        <f t="shared" si="1241"/>
        <v>8.4879627789038625E-2</v>
      </c>
      <c r="T7978" s="8">
        <f t="shared" si="1241"/>
        <v>8.4234677007344633E-2</v>
      </c>
      <c r="W7978">
        <v>7976</v>
      </c>
      <c r="X7978" s="4">
        <f t="shared" si="1236"/>
        <v>8.9522902032707186E-2</v>
      </c>
      <c r="Y7978" s="4">
        <f t="shared" si="1243"/>
        <v>8.8557397334023708E-2</v>
      </c>
      <c r="Z7978" s="4">
        <f t="shared" si="1244"/>
        <v>8.7896853740831685E-2</v>
      </c>
    </row>
    <row r="7979" spans="1:26" x14ac:dyDescent="0.25">
      <c r="A7979" s="16">
        <f t="shared" si="1242"/>
        <v>51512</v>
      </c>
      <c r="B7979">
        <f>+'[2]Ejercicio 1'!E8196</f>
        <v>7977</v>
      </c>
      <c r="C7979" s="5">
        <v>8.7322953056703428E-2</v>
      </c>
      <c r="D7979" s="4">
        <f t="shared" si="1237"/>
        <v>8.5450361404969269E-2</v>
      </c>
      <c r="E7979" s="6">
        <f t="shared" si="1238"/>
        <v>8.6379903904388988E-2</v>
      </c>
      <c r="F7979" s="7">
        <f t="shared" si="1239"/>
        <v>8.573494902444205E-2</v>
      </c>
      <c r="I7979" s="10">
        <v>7977</v>
      </c>
      <c r="J7979" s="8">
        <f t="shared" si="1240"/>
        <v>8.882295305670343E-2</v>
      </c>
      <c r="K7979" s="8">
        <f t="shared" si="1240"/>
        <v>8.695036140496927E-2</v>
      </c>
      <c r="L7979" s="8">
        <f t="shared" si="1240"/>
        <v>8.787990390438899E-2</v>
      </c>
      <c r="M7979" s="8">
        <f t="shared" si="1240"/>
        <v>8.7234949024442052E-2</v>
      </c>
      <c r="P7979">
        <v>7977</v>
      </c>
      <c r="Q7979" s="8">
        <f t="shared" si="1241"/>
        <v>8.5822953056703427E-2</v>
      </c>
      <c r="R7979" s="8">
        <f t="shared" si="1241"/>
        <v>8.3950361404969268E-2</v>
      </c>
      <c r="S7979" s="8">
        <f t="shared" si="1241"/>
        <v>8.4879903904388987E-2</v>
      </c>
      <c r="T7979" s="8">
        <f t="shared" si="1241"/>
        <v>8.4234949024442049E-2</v>
      </c>
      <c r="W7979">
        <v>7977</v>
      </c>
      <c r="X7979" s="4">
        <f t="shared" si="1236"/>
        <v>8.9523466625239037E-2</v>
      </c>
      <c r="Y7979" s="4">
        <f t="shared" si="1243"/>
        <v>8.855794956634512E-2</v>
      </c>
      <c r="Z7979" s="4">
        <f t="shared" si="1244"/>
        <v>8.7897397571338035E-2</v>
      </c>
    </row>
    <row r="7980" spans="1:26" x14ac:dyDescent="0.25">
      <c r="A7980" s="16">
        <f t="shared" si="1242"/>
        <v>51513</v>
      </c>
      <c r="B7980">
        <f>+'[2]Ejercicio 1'!E8197</f>
        <v>7978</v>
      </c>
      <c r="C7980" s="5">
        <v>8.7323235201000451E-2</v>
      </c>
      <c r="D7980" s="4">
        <f t="shared" si="1237"/>
        <v>8.5450631620164016E-2</v>
      </c>
      <c r="E7980" s="6">
        <f t="shared" si="1238"/>
        <v>8.6380180019720032E-2</v>
      </c>
      <c r="F7980" s="7">
        <f t="shared" si="1239"/>
        <v>8.573522104151092E-2</v>
      </c>
      <c r="I7980" s="10">
        <v>7978</v>
      </c>
      <c r="J7980" s="8">
        <f t="shared" si="1240"/>
        <v>8.8823235201000453E-2</v>
      </c>
      <c r="K7980" s="8">
        <f t="shared" si="1240"/>
        <v>8.6950631620164018E-2</v>
      </c>
      <c r="L7980" s="8">
        <f t="shared" si="1240"/>
        <v>8.7880180019720033E-2</v>
      </c>
      <c r="M7980" s="8">
        <f t="shared" si="1240"/>
        <v>8.7235221041510921E-2</v>
      </c>
      <c r="P7980">
        <v>7978</v>
      </c>
      <c r="Q7980" s="8">
        <f t="shared" si="1241"/>
        <v>8.582323520100045E-2</v>
      </c>
      <c r="R7980" s="8">
        <f t="shared" si="1241"/>
        <v>8.3950631620164015E-2</v>
      </c>
      <c r="S7980" s="8">
        <f t="shared" si="1241"/>
        <v>8.4880180019720031E-2</v>
      </c>
      <c r="T7980" s="8">
        <f t="shared" si="1241"/>
        <v>8.4235221041510919E-2</v>
      </c>
      <c r="W7980">
        <v>7978</v>
      </c>
      <c r="X7980" s="4">
        <f t="shared" si="1236"/>
        <v>8.9524031217809538E-2</v>
      </c>
      <c r="Y7980" s="4">
        <f t="shared" si="1243"/>
        <v>8.855850179862787E-2</v>
      </c>
      <c r="Z7980" s="4">
        <f t="shared" si="1244"/>
        <v>8.7897941402566654E-2</v>
      </c>
    </row>
    <row r="7981" spans="1:26" x14ac:dyDescent="0.25">
      <c r="A7981" s="16">
        <f t="shared" si="1242"/>
        <v>51514</v>
      </c>
      <c r="B7981">
        <f>+'[2]Ejercicio 1'!E8198</f>
        <v>7979</v>
      </c>
      <c r="C7981" s="5">
        <v>8.7323517345297474E-2</v>
      </c>
      <c r="D7981" s="4">
        <f t="shared" si="1237"/>
        <v>8.5450901835321613E-2</v>
      </c>
      <c r="E7981" s="6">
        <f t="shared" si="1238"/>
        <v>8.6380456135032618E-2</v>
      </c>
      <c r="F7981" s="7">
        <f t="shared" si="1239"/>
        <v>8.5735493058545539E-2</v>
      </c>
      <c r="I7981" s="10">
        <v>7979</v>
      </c>
      <c r="J7981" s="8">
        <f t="shared" si="1240"/>
        <v>8.8823517345297476E-2</v>
      </c>
      <c r="K7981" s="8">
        <f t="shared" si="1240"/>
        <v>8.6950901835321615E-2</v>
      </c>
      <c r="L7981" s="8">
        <f t="shared" si="1240"/>
        <v>8.788045613503262E-2</v>
      </c>
      <c r="M7981" s="8">
        <f t="shared" si="1240"/>
        <v>8.7235493058545541E-2</v>
      </c>
      <c r="P7981">
        <v>7979</v>
      </c>
      <c r="Q7981" s="8">
        <f t="shared" si="1241"/>
        <v>8.5823517345297473E-2</v>
      </c>
      <c r="R7981" s="8">
        <f t="shared" si="1241"/>
        <v>8.3950901835321612E-2</v>
      </c>
      <c r="S7981" s="8">
        <f t="shared" si="1241"/>
        <v>8.4880456135032617E-2</v>
      </c>
      <c r="T7981" s="8">
        <f t="shared" si="1241"/>
        <v>8.4235493058545538E-2</v>
      </c>
      <c r="W7981">
        <v>7979</v>
      </c>
      <c r="X7981" s="4">
        <f t="shared" si="1236"/>
        <v>8.9524595810418245E-2</v>
      </c>
      <c r="Y7981" s="4">
        <f t="shared" si="1243"/>
        <v>8.8559054030950171E-2</v>
      </c>
      <c r="Z7981" s="4">
        <f t="shared" si="1244"/>
        <v>8.7898485232082366E-2</v>
      </c>
    </row>
    <row r="7982" spans="1:26" x14ac:dyDescent="0.25">
      <c r="A7982" s="16">
        <f t="shared" si="1242"/>
        <v>51515</v>
      </c>
      <c r="B7982">
        <f>+'[2]Ejercicio 1'!E8199</f>
        <v>7980</v>
      </c>
      <c r="C7982" s="5">
        <v>8.7323799489594497E-2</v>
      </c>
      <c r="D7982" s="4">
        <f t="shared" si="1237"/>
        <v>8.5451172050442295E-2</v>
      </c>
      <c r="E7982" s="6">
        <f t="shared" si="1238"/>
        <v>8.6380732250325887E-2</v>
      </c>
      <c r="F7982" s="7">
        <f t="shared" si="1239"/>
        <v>8.5735765075548739E-2</v>
      </c>
      <c r="I7982" s="10">
        <v>7980</v>
      </c>
      <c r="J7982" s="8">
        <f t="shared" si="1240"/>
        <v>8.8823799489594499E-2</v>
      </c>
      <c r="K7982" s="8">
        <f t="shared" si="1240"/>
        <v>8.6951172050442296E-2</v>
      </c>
      <c r="L7982" s="8">
        <f t="shared" si="1240"/>
        <v>8.7880732250325888E-2</v>
      </c>
      <c r="M7982" s="8">
        <f t="shared" si="1240"/>
        <v>8.7235765075548741E-2</v>
      </c>
      <c r="P7982">
        <v>7980</v>
      </c>
      <c r="Q7982" s="8">
        <f t="shared" si="1241"/>
        <v>8.5823799489594496E-2</v>
      </c>
      <c r="R7982" s="8">
        <f t="shared" si="1241"/>
        <v>8.3951172050442294E-2</v>
      </c>
      <c r="S7982" s="8">
        <f t="shared" si="1241"/>
        <v>8.4880732250325885E-2</v>
      </c>
      <c r="T7982" s="8">
        <f t="shared" si="1241"/>
        <v>8.4235765075548738E-2</v>
      </c>
      <c r="W7982">
        <v>7980</v>
      </c>
      <c r="X7982" s="4">
        <f t="shared" si="1236"/>
        <v>8.9525160403065157E-2</v>
      </c>
      <c r="Y7982" s="4">
        <f t="shared" si="1243"/>
        <v>8.8559606263158258E-2</v>
      </c>
      <c r="Z7982" s="4">
        <f t="shared" si="1244"/>
        <v>8.7899029062323206E-2</v>
      </c>
    </row>
    <row r="7983" spans="1:26" x14ac:dyDescent="0.25">
      <c r="A7983" s="16">
        <f t="shared" si="1242"/>
        <v>51516</v>
      </c>
      <c r="B7983">
        <f>+'[2]Ejercicio 1'!E8200</f>
        <v>7981</v>
      </c>
      <c r="C7983" s="5">
        <v>8.732408163389152E-2</v>
      </c>
      <c r="D7983" s="4">
        <f t="shared" si="1237"/>
        <v>8.5451442265526034E-2</v>
      </c>
      <c r="E7983" s="6">
        <f t="shared" si="1238"/>
        <v>8.6381008365600712E-2</v>
      </c>
      <c r="F7983" s="7">
        <f t="shared" si="1239"/>
        <v>8.5736037092520548E-2</v>
      </c>
      <c r="I7983" s="10">
        <v>7981</v>
      </c>
      <c r="J7983" s="8">
        <f t="shared" si="1240"/>
        <v>8.8824081633891522E-2</v>
      </c>
      <c r="K7983" s="8">
        <f t="shared" si="1240"/>
        <v>8.6951442265526036E-2</v>
      </c>
      <c r="L7983" s="8">
        <f t="shared" si="1240"/>
        <v>8.7881008365600713E-2</v>
      </c>
      <c r="M7983" s="8">
        <f t="shared" si="1240"/>
        <v>8.7236037092520549E-2</v>
      </c>
      <c r="P7983">
        <v>7981</v>
      </c>
      <c r="Q7983" s="8">
        <f t="shared" si="1241"/>
        <v>8.5824081633891519E-2</v>
      </c>
      <c r="R7983" s="8">
        <f t="shared" si="1241"/>
        <v>8.3951442265526033E-2</v>
      </c>
      <c r="S7983" s="8">
        <f t="shared" si="1241"/>
        <v>8.488100836560071E-2</v>
      </c>
      <c r="T7983" s="8">
        <f t="shared" si="1241"/>
        <v>8.4236037092520546E-2</v>
      </c>
      <c r="W7983">
        <v>7981</v>
      </c>
      <c r="X7983" s="4">
        <f t="shared" si="1236"/>
        <v>8.9525724995751177E-2</v>
      </c>
      <c r="Y7983" s="4">
        <f t="shared" si="1243"/>
        <v>8.8560158495328584E-2</v>
      </c>
      <c r="Z7983" s="4">
        <f t="shared" si="1244"/>
        <v>8.7899572891659047E-2</v>
      </c>
    </row>
    <row r="7984" spans="1:26" x14ac:dyDescent="0.25">
      <c r="A7984" s="16">
        <f t="shared" si="1242"/>
        <v>51517</v>
      </c>
      <c r="B7984">
        <f>+'[2]Ejercicio 1'!E8201</f>
        <v>7982</v>
      </c>
      <c r="C7984" s="5">
        <v>8.7324363778188543E-2</v>
      </c>
      <c r="D7984" s="4">
        <f t="shared" si="1237"/>
        <v>8.5451712480572831E-2</v>
      </c>
      <c r="E7984" s="6">
        <f t="shared" si="1238"/>
        <v>8.6381284480856205E-2</v>
      </c>
      <c r="F7984" s="7">
        <f t="shared" si="1239"/>
        <v>8.5736309109460951E-2</v>
      </c>
      <c r="I7984" s="10">
        <v>7982</v>
      </c>
      <c r="J7984" s="8">
        <f t="shared" si="1240"/>
        <v>8.8824363778188545E-2</v>
      </c>
      <c r="K7984" s="8">
        <f t="shared" si="1240"/>
        <v>8.6951712480572832E-2</v>
      </c>
      <c r="L7984" s="8">
        <f t="shared" si="1240"/>
        <v>8.7881284480856206E-2</v>
      </c>
      <c r="M7984" s="8">
        <f t="shared" si="1240"/>
        <v>8.7236309109460952E-2</v>
      </c>
      <c r="P7984">
        <v>7982</v>
      </c>
      <c r="Q7984" s="8">
        <f t="shared" si="1241"/>
        <v>8.5824363778188542E-2</v>
      </c>
      <c r="R7984" s="8">
        <f t="shared" si="1241"/>
        <v>8.3951712480572829E-2</v>
      </c>
      <c r="S7984" s="8">
        <f t="shared" si="1241"/>
        <v>8.4881284480856203E-2</v>
      </c>
      <c r="T7984" s="8">
        <f t="shared" si="1241"/>
        <v>8.423630910946095E-2</v>
      </c>
      <c r="W7984">
        <v>7982</v>
      </c>
      <c r="X7984" s="4">
        <f t="shared" si="1236"/>
        <v>8.9526289588474958E-2</v>
      </c>
      <c r="Y7984" s="4">
        <f t="shared" si="1243"/>
        <v>8.8560710727460246E-2</v>
      </c>
      <c r="Z7984" s="4">
        <f t="shared" si="1244"/>
        <v>8.790011672172289E-2</v>
      </c>
    </row>
    <row r="7985" spans="1:26" x14ac:dyDescent="0.25">
      <c r="A7985" s="16">
        <f t="shared" si="1242"/>
        <v>51518</v>
      </c>
      <c r="B7985">
        <f>+'[2]Ejercicio 1'!E8202</f>
        <v>7983</v>
      </c>
      <c r="C7985" s="5">
        <v>8.7324645922485566E-2</v>
      </c>
      <c r="D7985" s="4">
        <f t="shared" si="1237"/>
        <v>8.5451982695583115E-2</v>
      </c>
      <c r="E7985" s="6">
        <f t="shared" si="1238"/>
        <v>8.6381560596093254E-2</v>
      </c>
      <c r="F7985" s="7">
        <f t="shared" si="1239"/>
        <v>8.5736581126369948E-2</v>
      </c>
      <c r="I7985" s="10">
        <v>7983</v>
      </c>
      <c r="J7985" s="8">
        <f t="shared" si="1240"/>
        <v>8.8824645922485568E-2</v>
      </c>
      <c r="K7985" s="8">
        <f t="shared" si="1240"/>
        <v>8.6951982695583116E-2</v>
      </c>
      <c r="L7985" s="8">
        <f t="shared" si="1240"/>
        <v>8.7881560596093256E-2</v>
      </c>
      <c r="M7985" s="8">
        <f t="shared" si="1240"/>
        <v>8.723658112636995E-2</v>
      </c>
      <c r="P7985">
        <v>7983</v>
      </c>
      <c r="Q7985" s="8">
        <f t="shared" si="1241"/>
        <v>8.5824645922485565E-2</v>
      </c>
      <c r="R7985" s="8">
        <f t="shared" si="1241"/>
        <v>8.3951982695583113E-2</v>
      </c>
      <c r="S7985" s="8">
        <f t="shared" si="1241"/>
        <v>8.4881560596093253E-2</v>
      </c>
      <c r="T7985" s="8">
        <f t="shared" si="1241"/>
        <v>8.4236581126369947E-2</v>
      </c>
      <c r="W7985">
        <v>7983</v>
      </c>
      <c r="X7985" s="4">
        <f t="shared" si="1236"/>
        <v>8.9526854181238263E-2</v>
      </c>
      <c r="Y7985" s="4">
        <f t="shared" si="1243"/>
        <v>8.8561262959631459E-2</v>
      </c>
      <c r="Z7985" s="4">
        <f t="shared" si="1244"/>
        <v>8.7900660550881735E-2</v>
      </c>
    </row>
    <row r="7986" spans="1:26" x14ac:dyDescent="0.25">
      <c r="A7986" s="16">
        <f t="shared" si="1242"/>
        <v>51519</v>
      </c>
      <c r="B7986">
        <f>+'[2]Ejercicio 1'!E8203</f>
        <v>7984</v>
      </c>
      <c r="C7986" s="5">
        <v>8.7324928066782576E-2</v>
      </c>
      <c r="D7986" s="4">
        <f t="shared" si="1237"/>
        <v>8.5452252910556054E-2</v>
      </c>
      <c r="E7986" s="6">
        <f t="shared" si="1238"/>
        <v>8.6381836711310972E-2</v>
      </c>
      <c r="F7986" s="7">
        <f t="shared" si="1239"/>
        <v>8.5736853143247541E-2</v>
      </c>
      <c r="I7986" s="10">
        <v>7984</v>
      </c>
      <c r="J7986" s="8">
        <f t="shared" si="1240"/>
        <v>8.8824928066782577E-2</v>
      </c>
      <c r="K7986" s="8">
        <f t="shared" si="1240"/>
        <v>8.6952252910556055E-2</v>
      </c>
      <c r="L7986" s="8">
        <f t="shared" si="1240"/>
        <v>8.7881836711310973E-2</v>
      </c>
      <c r="M7986" s="8">
        <f t="shared" si="1240"/>
        <v>8.7236853143247542E-2</v>
      </c>
      <c r="P7986">
        <v>7984</v>
      </c>
      <c r="Q7986" s="8">
        <f t="shared" si="1241"/>
        <v>8.5824928066782574E-2</v>
      </c>
      <c r="R7986" s="8">
        <f t="shared" si="1241"/>
        <v>8.3952252910556052E-2</v>
      </c>
      <c r="S7986" s="8">
        <f t="shared" si="1241"/>
        <v>8.4881836711310971E-2</v>
      </c>
      <c r="T7986" s="8">
        <f t="shared" si="1241"/>
        <v>8.4236853143247539E-2</v>
      </c>
      <c r="W7986">
        <v>7984</v>
      </c>
      <c r="X7986" s="4">
        <f t="shared" si="1236"/>
        <v>8.9527418774039788E-2</v>
      </c>
      <c r="Y7986" s="4">
        <f t="shared" si="1243"/>
        <v>8.8561815191688459E-2</v>
      </c>
      <c r="Z7986" s="4">
        <f t="shared" si="1244"/>
        <v>8.790120438076858E-2</v>
      </c>
    </row>
    <row r="7987" spans="1:26" x14ac:dyDescent="0.25">
      <c r="A7987" s="16">
        <f t="shared" si="1242"/>
        <v>51520</v>
      </c>
      <c r="B7987">
        <f>+'[2]Ejercicio 1'!E8204</f>
        <v>7985</v>
      </c>
      <c r="C7987" s="5">
        <v>8.7325210211079599E-2</v>
      </c>
      <c r="D7987" s="4">
        <f t="shared" si="1237"/>
        <v>8.5452523125492258E-2</v>
      </c>
      <c r="E7987" s="6">
        <f t="shared" si="1238"/>
        <v>8.6382112826510246E-2</v>
      </c>
      <c r="F7987" s="7">
        <f t="shared" si="1239"/>
        <v>8.5737125160093727E-2</v>
      </c>
      <c r="I7987" s="10">
        <v>7985</v>
      </c>
      <c r="J7987" s="8">
        <f t="shared" si="1240"/>
        <v>8.88252102110796E-2</v>
      </c>
      <c r="K7987" s="8">
        <f t="shared" si="1240"/>
        <v>8.6952523125492259E-2</v>
      </c>
      <c r="L7987" s="8">
        <f t="shared" si="1240"/>
        <v>8.7882112826510247E-2</v>
      </c>
      <c r="M7987" s="8">
        <f t="shared" si="1240"/>
        <v>8.7237125160093729E-2</v>
      </c>
      <c r="P7987">
        <v>7985</v>
      </c>
      <c r="Q7987" s="8">
        <f t="shared" si="1241"/>
        <v>8.5825210211079597E-2</v>
      </c>
      <c r="R7987" s="8">
        <f t="shared" si="1241"/>
        <v>8.3952523125492257E-2</v>
      </c>
      <c r="S7987" s="8">
        <f t="shared" si="1241"/>
        <v>8.4882112826510245E-2</v>
      </c>
      <c r="T7987" s="8">
        <f t="shared" si="1241"/>
        <v>8.4237125160093726E-2</v>
      </c>
      <c r="W7987">
        <v>7985</v>
      </c>
      <c r="X7987" s="4">
        <f t="shared" si="1236"/>
        <v>8.9527983366879074E-2</v>
      </c>
      <c r="Y7987" s="4">
        <f t="shared" si="1243"/>
        <v>8.8562367423706809E-2</v>
      </c>
      <c r="Z7987" s="4">
        <f t="shared" si="1244"/>
        <v>8.7901748209750427E-2</v>
      </c>
    </row>
    <row r="7988" spans="1:26" x14ac:dyDescent="0.25">
      <c r="A7988" s="16">
        <f t="shared" si="1242"/>
        <v>51521</v>
      </c>
      <c r="B7988">
        <f>+'[2]Ejercicio 1'!E8205</f>
        <v>7986</v>
      </c>
      <c r="C7988" s="5">
        <v>8.7325492355376622E-2</v>
      </c>
      <c r="D7988" s="4">
        <f t="shared" si="1237"/>
        <v>8.5452793340391339E-2</v>
      </c>
      <c r="E7988" s="6">
        <f t="shared" si="1238"/>
        <v>8.6382388941690202E-2</v>
      </c>
      <c r="F7988" s="7">
        <f t="shared" si="1239"/>
        <v>8.5737397176908522E-2</v>
      </c>
      <c r="I7988" s="10">
        <v>7986</v>
      </c>
      <c r="J7988" s="8">
        <f t="shared" si="1240"/>
        <v>8.8825492355376623E-2</v>
      </c>
      <c r="K7988" s="8">
        <f t="shared" si="1240"/>
        <v>8.6952793340391341E-2</v>
      </c>
      <c r="L7988" s="8">
        <f t="shared" si="1240"/>
        <v>8.7882388941690204E-2</v>
      </c>
      <c r="M7988" s="8">
        <f t="shared" si="1240"/>
        <v>8.7237397176908524E-2</v>
      </c>
      <c r="P7988">
        <v>7986</v>
      </c>
      <c r="Q7988" s="8">
        <f t="shared" si="1241"/>
        <v>8.582549235537662E-2</v>
      </c>
      <c r="R7988" s="8">
        <f t="shared" si="1241"/>
        <v>8.3952793340391338E-2</v>
      </c>
      <c r="S7988" s="8">
        <f t="shared" si="1241"/>
        <v>8.4882388941690201E-2</v>
      </c>
      <c r="T7988" s="8">
        <f t="shared" si="1241"/>
        <v>8.4237397176908521E-2</v>
      </c>
      <c r="W7988">
        <v>7986</v>
      </c>
      <c r="X7988" s="4">
        <f t="shared" si="1236"/>
        <v>8.9528547959757024E-2</v>
      </c>
      <c r="Y7988" s="4">
        <f t="shared" si="1243"/>
        <v>8.856291965561186E-2</v>
      </c>
      <c r="Z7988" s="4">
        <f t="shared" si="1244"/>
        <v>8.7902292039460261E-2</v>
      </c>
    </row>
    <row r="7989" spans="1:26" x14ac:dyDescent="0.25">
      <c r="A7989" s="16">
        <f t="shared" si="1242"/>
        <v>51522</v>
      </c>
      <c r="B7989">
        <f>+'[2]Ejercicio 1'!E8206</f>
        <v>7987</v>
      </c>
      <c r="C7989" s="5">
        <v>8.7325774499673645E-2</v>
      </c>
      <c r="D7989" s="4">
        <f t="shared" si="1237"/>
        <v>8.5453063555253478E-2</v>
      </c>
      <c r="E7989" s="6">
        <f t="shared" si="1238"/>
        <v>8.6382665056851701E-2</v>
      </c>
      <c r="F7989" s="7">
        <f t="shared" si="1239"/>
        <v>8.5737669193691898E-2</v>
      </c>
      <c r="I7989" s="10">
        <v>7987</v>
      </c>
      <c r="J7989" s="8">
        <f t="shared" si="1240"/>
        <v>8.8825774499673646E-2</v>
      </c>
      <c r="K7989" s="8">
        <f t="shared" si="1240"/>
        <v>8.6953063555253479E-2</v>
      </c>
      <c r="L7989" s="8">
        <f t="shared" si="1240"/>
        <v>8.7882665056851703E-2</v>
      </c>
      <c r="M7989" s="8">
        <f t="shared" si="1240"/>
        <v>8.72376691936919E-2</v>
      </c>
      <c r="P7989">
        <v>7987</v>
      </c>
      <c r="Q7989" s="8">
        <f t="shared" si="1241"/>
        <v>8.5825774499673643E-2</v>
      </c>
      <c r="R7989" s="8">
        <f t="shared" si="1241"/>
        <v>8.3953063555253477E-2</v>
      </c>
      <c r="S7989" s="8">
        <f t="shared" si="1241"/>
        <v>8.48826650568517E-2</v>
      </c>
      <c r="T7989" s="8">
        <f t="shared" si="1241"/>
        <v>8.4237669193691897E-2</v>
      </c>
      <c r="W7989">
        <v>7987</v>
      </c>
      <c r="X7989" s="4">
        <f t="shared" si="1236"/>
        <v>8.9529112552674053E-2</v>
      </c>
      <c r="Y7989" s="4">
        <f t="shared" si="1243"/>
        <v>8.8563471887631084E-2</v>
      </c>
      <c r="Z7989" s="4">
        <f t="shared" si="1244"/>
        <v>8.7902835869078738E-2</v>
      </c>
    </row>
    <row r="7990" spans="1:26" x14ac:dyDescent="0.25">
      <c r="A7990" s="16">
        <f t="shared" si="1242"/>
        <v>51523</v>
      </c>
      <c r="B7990">
        <f>+'[2]Ejercicio 1'!E8207</f>
        <v>7988</v>
      </c>
      <c r="C7990" s="5">
        <v>8.7326056643970668E-2</v>
      </c>
      <c r="D7990" s="4">
        <f t="shared" si="1237"/>
        <v>8.5453333770078882E-2</v>
      </c>
      <c r="E7990" s="6">
        <f t="shared" si="1238"/>
        <v>8.6382941171994757E-2</v>
      </c>
      <c r="F7990" s="7">
        <f t="shared" si="1239"/>
        <v>8.5737941210443883E-2</v>
      </c>
      <c r="I7990" s="10">
        <v>7988</v>
      </c>
      <c r="J7990" s="8">
        <f t="shared" si="1240"/>
        <v>8.8826056643970669E-2</v>
      </c>
      <c r="K7990" s="8">
        <f t="shared" si="1240"/>
        <v>8.6953333770078883E-2</v>
      </c>
      <c r="L7990" s="8">
        <f t="shared" si="1240"/>
        <v>8.7882941171994758E-2</v>
      </c>
      <c r="M7990" s="8">
        <f t="shared" si="1240"/>
        <v>8.7237941210443884E-2</v>
      </c>
      <c r="P7990">
        <v>7988</v>
      </c>
      <c r="Q7990" s="8">
        <f t="shared" si="1241"/>
        <v>8.5826056643970666E-2</v>
      </c>
      <c r="R7990" s="8">
        <f t="shared" si="1241"/>
        <v>8.3953333770078881E-2</v>
      </c>
      <c r="S7990" s="8">
        <f t="shared" si="1241"/>
        <v>8.4882941171994755E-2</v>
      </c>
      <c r="T7990" s="8">
        <f t="shared" si="1241"/>
        <v>8.4237941210443881E-2</v>
      </c>
      <c r="W7990">
        <v>7988</v>
      </c>
      <c r="X7990" s="4">
        <f t="shared" si="1236"/>
        <v>8.9529677145610415E-2</v>
      </c>
      <c r="Y7990" s="4">
        <f t="shared" si="1243"/>
        <v>8.856402411961431E-2</v>
      </c>
      <c r="Z7990" s="4">
        <f t="shared" si="1244"/>
        <v>8.7903379697795089E-2</v>
      </c>
    </row>
    <row r="7991" spans="1:26" x14ac:dyDescent="0.25">
      <c r="A7991" s="16">
        <f t="shared" si="1242"/>
        <v>51524</v>
      </c>
      <c r="B7991">
        <f>+'[2]Ejercicio 1'!E8208</f>
        <v>7989</v>
      </c>
      <c r="C7991" s="5">
        <v>8.7326338788267691E-2</v>
      </c>
      <c r="D7991" s="4">
        <f t="shared" si="1237"/>
        <v>8.5453603984867774E-2</v>
      </c>
      <c r="E7991" s="6">
        <f t="shared" si="1238"/>
        <v>8.6383217287118494E-2</v>
      </c>
      <c r="F7991" s="7">
        <f t="shared" si="1239"/>
        <v>8.5738213227164461E-2</v>
      </c>
      <c r="I7991" s="10">
        <v>7989</v>
      </c>
      <c r="J7991" s="8">
        <f t="shared" si="1240"/>
        <v>8.8826338788267692E-2</v>
      </c>
      <c r="K7991" s="8">
        <f t="shared" si="1240"/>
        <v>8.6953603984867775E-2</v>
      </c>
      <c r="L7991" s="8">
        <f t="shared" si="1240"/>
        <v>8.7883217287118495E-2</v>
      </c>
      <c r="M7991" s="8">
        <f t="shared" si="1240"/>
        <v>8.7238213227164463E-2</v>
      </c>
      <c r="P7991">
        <v>7989</v>
      </c>
      <c r="Q7991" s="8">
        <f t="shared" si="1241"/>
        <v>8.5826338788267689E-2</v>
      </c>
      <c r="R7991" s="8">
        <f t="shared" si="1241"/>
        <v>8.3953603984867772E-2</v>
      </c>
      <c r="S7991" s="8">
        <f t="shared" si="1241"/>
        <v>8.4883217287118493E-2</v>
      </c>
      <c r="T7991" s="8">
        <f t="shared" si="1241"/>
        <v>8.423821322716446E-2</v>
      </c>
      <c r="W7991">
        <v>7989</v>
      </c>
      <c r="X7991" s="4">
        <f t="shared" si="1236"/>
        <v>8.9530241738623201E-2</v>
      </c>
      <c r="Y7991" s="4">
        <f t="shared" si="1243"/>
        <v>8.8564576351482446E-2</v>
      </c>
      <c r="Z7991" s="4">
        <f t="shared" si="1244"/>
        <v>8.7903923527239414E-2</v>
      </c>
    </row>
    <row r="7992" spans="1:26" x14ac:dyDescent="0.25">
      <c r="A7992" s="16">
        <f t="shared" si="1242"/>
        <v>51525</v>
      </c>
      <c r="B7992">
        <f>+'[2]Ejercicio 1'!E8209</f>
        <v>7990</v>
      </c>
      <c r="C7992" s="5">
        <v>8.73266209325647E-2</v>
      </c>
      <c r="D7992" s="4">
        <f t="shared" si="1237"/>
        <v>8.545387419961932E-2</v>
      </c>
      <c r="E7992" s="6">
        <f t="shared" si="1238"/>
        <v>8.63834934022229E-2</v>
      </c>
      <c r="F7992" s="7">
        <f t="shared" si="1239"/>
        <v>8.5738485243853635E-2</v>
      </c>
      <c r="I7992" s="10">
        <v>7990</v>
      </c>
      <c r="J7992" s="8">
        <f t="shared" si="1240"/>
        <v>8.8826620932564701E-2</v>
      </c>
      <c r="K7992" s="8">
        <f t="shared" si="1240"/>
        <v>8.6953874199619322E-2</v>
      </c>
      <c r="L7992" s="8">
        <f t="shared" si="1240"/>
        <v>8.7883493402222901E-2</v>
      </c>
      <c r="M7992" s="8">
        <f t="shared" si="1240"/>
        <v>8.7238485243853636E-2</v>
      </c>
      <c r="P7992">
        <v>7990</v>
      </c>
      <c r="Q7992" s="8">
        <f t="shared" si="1241"/>
        <v>8.5826620932564698E-2</v>
      </c>
      <c r="R7992" s="8">
        <f t="shared" si="1241"/>
        <v>8.3953874199619319E-2</v>
      </c>
      <c r="S7992" s="8">
        <f t="shared" si="1241"/>
        <v>8.4883493402222898E-2</v>
      </c>
      <c r="T7992" s="8">
        <f t="shared" si="1241"/>
        <v>8.4238485243853634E-2</v>
      </c>
      <c r="W7992">
        <v>7990</v>
      </c>
      <c r="X7992" s="4">
        <f t="shared" si="1236"/>
        <v>8.9530806331655749E-2</v>
      </c>
      <c r="Y7992" s="4">
        <f t="shared" si="1243"/>
        <v>8.8565128583311947E-2</v>
      </c>
      <c r="Z7992" s="4">
        <f t="shared" si="1244"/>
        <v>8.7904467356592395E-2</v>
      </c>
    </row>
    <row r="7993" spans="1:26" x14ac:dyDescent="0.25">
      <c r="A7993" s="16">
        <f t="shared" si="1242"/>
        <v>51526</v>
      </c>
      <c r="B7993">
        <f>+'[2]Ejercicio 1'!E8210</f>
        <v>7991</v>
      </c>
      <c r="C7993" s="5">
        <v>8.7326903076861723E-2</v>
      </c>
      <c r="D7993" s="4">
        <f t="shared" si="1237"/>
        <v>8.5454144414333924E-2</v>
      </c>
      <c r="E7993" s="6">
        <f t="shared" si="1238"/>
        <v>8.6383769517308862E-2</v>
      </c>
      <c r="F7993" s="7">
        <f t="shared" si="1239"/>
        <v>8.5738757260511403E-2</v>
      </c>
      <c r="I7993" s="10">
        <v>7991</v>
      </c>
      <c r="J7993" s="8">
        <f t="shared" si="1240"/>
        <v>8.8826903076861724E-2</v>
      </c>
      <c r="K7993" s="8">
        <f t="shared" si="1240"/>
        <v>8.6954144414333925E-2</v>
      </c>
      <c r="L7993" s="8">
        <f t="shared" si="1240"/>
        <v>8.7883769517308863E-2</v>
      </c>
      <c r="M7993" s="8">
        <f t="shared" si="1240"/>
        <v>8.7238757260511404E-2</v>
      </c>
      <c r="P7993">
        <v>7991</v>
      </c>
      <c r="Q7993" s="8">
        <f t="shared" si="1241"/>
        <v>8.5826903076861721E-2</v>
      </c>
      <c r="R7993" s="8">
        <f t="shared" si="1241"/>
        <v>8.3954144414333923E-2</v>
      </c>
      <c r="S7993" s="8">
        <f t="shared" si="1241"/>
        <v>8.488376951730886E-2</v>
      </c>
      <c r="T7993" s="8">
        <f t="shared" si="1241"/>
        <v>8.4238757260511402E-2</v>
      </c>
      <c r="W7993">
        <v>7991</v>
      </c>
      <c r="X7993" s="4">
        <f t="shared" si="1236"/>
        <v>8.9531370924726059E-2</v>
      </c>
      <c r="Y7993" s="4">
        <f t="shared" si="1243"/>
        <v>8.8565680815028122E-2</v>
      </c>
      <c r="Z7993" s="4">
        <f t="shared" si="1244"/>
        <v>8.7905011185043236E-2</v>
      </c>
    </row>
    <row r="7994" spans="1:26" x14ac:dyDescent="0.25">
      <c r="A7994" s="16">
        <f t="shared" si="1242"/>
        <v>51527</v>
      </c>
      <c r="B7994">
        <f>+'[2]Ejercicio 1'!E8211</f>
        <v>7992</v>
      </c>
      <c r="C7994" s="5">
        <v>8.7327185221158746E-2</v>
      </c>
      <c r="D7994" s="4">
        <f t="shared" si="1237"/>
        <v>8.5454414629011613E-2</v>
      </c>
      <c r="E7994" s="6">
        <f t="shared" si="1238"/>
        <v>8.6384045632376366E-2</v>
      </c>
      <c r="F7994" s="7">
        <f t="shared" si="1239"/>
        <v>8.5739029277137765E-2</v>
      </c>
      <c r="I7994" s="10">
        <v>7992</v>
      </c>
      <c r="J7994" s="8">
        <f t="shared" si="1240"/>
        <v>8.8827185221158747E-2</v>
      </c>
      <c r="K7994" s="8">
        <f t="shared" si="1240"/>
        <v>8.6954414629011614E-2</v>
      </c>
      <c r="L7994" s="8">
        <f t="shared" si="1240"/>
        <v>8.7884045632376367E-2</v>
      </c>
      <c r="M7994" s="8">
        <f t="shared" si="1240"/>
        <v>8.7239029277137767E-2</v>
      </c>
      <c r="P7994">
        <v>7992</v>
      </c>
      <c r="Q7994" s="8">
        <f t="shared" si="1241"/>
        <v>8.5827185221158744E-2</v>
      </c>
      <c r="R7994" s="8">
        <f t="shared" si="1241"/>
        <v>8.3954414629011612E-2</v>
      </c>
      <c r="S7994" s="8">
        <f t="shared" si="1241"/>
        <v>8.4884045632376365E-2</v>
      </c>
      <c r="T7994" s="8">
        <f t="shared" si="1241"/>
        <v>8.4239029277137764E-2</v>
      </c>
      <c r="W7994">
        <v>7992</v>
      </c>
      <c r="X7994" s="4">
        <f t="shared" ref="X7994:X8057" si="1245">Tasa_Fwd(C7812,B7812,C7994,B7994,182)</f>
        <v>8.9531935517835032E-2</v>
      </c>
      <c r="Y7994" s="4">
        <f t="shared" si="1243"/>
        <v>8.8566233046858497E-2</v>
      </c>
      <c r="Z7994" s="4">
        <f t="shared" si="1244"/>
        <v>8.7905555014222078E-2</v>
      </c>
    </row>
    <row r="7995" spans="1:26" x14ac:dyDescent="0.25">
      <c r="A7995" s="16">
        <f t="shared" si="1242"/>
        <v>51528</v>
      </c>
      <c r="B7995">
        <f>+'[2]Ejercicio 1'!E8212</f>
        <v>7993</v>
      </c>
      <c r="C7995" s="5">
        <v>8.7327467365455769E-2</v>
      </c>
      <c r="D7995" s="4">
        <f t="shared" si="1237"/>
        <v>8.5454684843652345E-2</v>
      </c>
      <c r="E7995" s="6">
        <f t="shared" si="1238"/>
        <v>8.6384321747424567E-2</v>
      </c>
      <c r="F7995" s="7">
        <f t="shared" si="1239"/>
        <v>8.5739301293729878E-2</v>
      </c>
      <c r="I7995" s="10">
        <v>7993</v>
      </c>
      <c r="J7995" s="8">
        <f t="shared" si="1240"/>
        <v>8.882746736545577E-2</v>
      </c>
      <c r="K7995" s="8">
        <f t="shared" si="1240"/>
        <v>8.6954684843652347E-2</v>
      </c>
      <c r="L7995" s="8">
        <f t="shared" si="1240"/>
        <v>8.7884321747424568E-2</v>
      </c>
      <c r="M7995" s="8">
        <f t="shared" si="1240"/>
        <v>8.7239301293729879E-2</v>
      </c>
      <c r="P7995">
        <v>7993</v>
      </c>
      <c r="Q7995" s="8">
        <f t="shared" si="1241"/>
        <v>8.5827467365455767E-2</v>
      </c>
      <c r="R7995" s="8">
        <f t="shared" si="1241"/>
        <v>8.3954684843652344E-2</v>
      </c>
      <c r="S7995" s="8">
        <f t="shared" si="1241"/>
        <v>8.4884321747424565E-2</v>
      </c>
      <c r="T7995" s="8">
        <f t="shared" si="1241"/>
        <v>8.4239301293729876E-2</v>
      </c>
      <c r="W7995">
        <v>7993</v>
      </c>
      <c r="X7995" s="4">
        <f t="shared" si="1245"/>
        <v>8.9532500110964197E-2</v>
      </c>
      <c r="Y7995" s="4">
        <f t="shared" si="1243"/>
        <v>8.856678527857556E-2</v>
      </c>
      <c r="Z7995" s="4">
        <f t="shared" si="1244"/>
        <v>8.7906098842490205E-2</v>
      </c>
    </row>
    <row r="7996" spans="1:26" x14ac:dyDescent="0.25">
      <c r="A7996" s="16">
        <f t="shared" si="1242"/>
        <v>51529</v>
      </c>
      <c r="B7996">
        <f>+'[2]Ejercicio 1'!E8213</f>
        <v>7994</v>
      </c>
      <c r="C7996" s="5">
        <v>8.7327749509752792E-2</v>
      </c>
      <c r="D7996" s="4">
        <f t="shared" si="1237"/>
        <v>8.5454955058256565E-2</v>
      </c>
      <c r="E7996" s="6">
        <f t="shared" si="1238"/>
        <v>8.6384597862454296E-2</v>
      </c>
      <c r="F7996" s="7">
        <f t="shared" si="1239"/>
        <v>8.5739573310296288E-2</v>
      </c>
      <c r="I7996" s="10">
        <v>7994</v>
      </c>
      <c r="J7996" s="8">
        <f t="shared" si="1240"/>
        <v>8.8827749509752793E-2</v>
      </c>
      <c r="K7996" s="8">
        <f t="shared" si="1240"/>
        <v>8.6954955058256567E-2</v>
      </c>
      <c r="L7996" s="8">
        <f t="shared" si="1240"/>
        <v>8.7884597862454297E-2</v>
      </c>
      <c r="M7996" s="8">
        <f t="shared" si="1240"/>
        <v>8.7239573310296289E-2</v>
      </c>
      <c r="P7996">
        <v>7994</v>
      </c>
      <c r="Q7996" s="8">
        <f t="shared" si="1241"/>
        <v>8.582774950975279E-2</v>
      </c>
      <c r="R7996" s="8">
        <f t="shared" si="1241"/>
        <v>8.3954955058256564E-2</v>
      </c>
      <c r="S7996" s="8">
        <f t="shared" si="1241"/>
        <v>8.4884597862454295E-2</v>
      </c>
      <c r="T7996" s="8">
        <f t="shared" si="1241"/>
        <v>8.4239573310296287E-2</v>
      </c>
      <c r="W7996">
        <v>7994</v>
      </c>
      <c r="X7996" s="4">
        <f t="shared" si="1245"/>
        <v>8.9533064704169801E-2</v>
      </c>
      <c r="Y7996" s="4">
        <f t="shared" si="1243"/>
        <v>8.8567337510331273E-2</v>
      </c>
      <c r="Z7996" s="4">
        <f t="shared" si="1244"/>
        <v>8.7906642672305677E-2</v>
      </c>
    </row>
    <row r="7997" spans="1:26" x14ac:dyDescent="0.25">
      <c r="A7997" s="16">
        <f t="shared" si="1242"/>
        <v>51530</v>
      </c>
      <c r="B7997">
        <f>+'[2]Ejercicio 1'!E8214</f>
        <v>7995</v>
      </c>
      <c r="C7997" s="5">
        <v>8.7328031654049815E-2</v>
      </c>
      <c r="D7997" s="4">
        <f t="shared" si="1237"/>
        <v>8.5455225272823454E-2</v>
      </c>
      <c r="E7997" s="6">
        <f t="shared" si="1238"/>
        <v>8.6384873977464721E-2</v>
      </c>
      <c r="F7997" s="7">
        <f t="shared" si="1239"/>
        <v>8.5739845326825589E-2</v>
      </c>
      <c r="I7997" s="10">
        <v>7995</v>
      </c>
      <c r="J7997" s="8">
        <f t="shared" si="1240"/>
        <v>8.8828031654049816E-2</v>
      </c>
      <c r="K7997" s="8">
        <f t="shared" si="1240"/>
        <v>8.6955225272823455E-2</v>
      </c>
      <c r="L7997" s="8">
        <f t="shared" si="1240"/>
        <v>8.7884873977464723E-2</v>
      </c>
      <c r="M7997" s="8">
        <f t="shared" si="1240"/>
        <v>8.7239845326825591E-2</v>
      </c>
      <c r="P7997">
        <v>7995</v>
      </c>
      <c r="Q7997" s="8">
        <f t="shared" si="1241"/>
        <v>8.5828031654049813E-2</v>
      </c>
      <c r="R7997" s="8">
        <f t="shared" si="1241"/>
        <v>8.3955225272823453E-2</v>
      </c>
      <c r="S7997" s="8">
        <f t="shared" si="1241"/>
        <v>8.488487397746472E-2</v>
      </c>
      <c r="T7997" s="8">
        <f t="shared" si="1241"/>
        <v>8.4239845326825588E-2</v>
      </c>
      <c r="W7997">
        <v>7995</v>
      </c>
      <c r="X7997" s="4">
        <f t="shared" si="1245"/>
        <v>8.9533629297394279E-2</v>
      </c>
      <c r="Y7997" s="4">
        <f t="shared" si="1243"/>
        <v>8.8567889741972786E-2</v>
      </c>
      <c r="Z7997" s="4">
        <f t="shared" si="1244"/>
        <v>8.7907186499588882E-2</v>
      </c>
    </row>
    <row r="7998" spans="1:26" x14ac:dyDescent="0.25">
      <c r="A7998" s="16">
        <f t="shared" si="1242"/>
        <v>51531</v>
      </c>
      <c r="B7998">
        <f>+'[2]Ejercicio 1'!E8215</f>
        <v>7996</v>
      </c>
      <c r="C7998" s="5">
        <v>8.7328313798346838E-2</v>
      </c>
      <c r="D7998" s="4">
        <f t="shared" si="1237"/>
        <v>8.5455495487353594E-2</v>
      </c>
      <c r="E7998" s="6">
        <f t="shared" si="1238"/>
        <v>8.6385150092456689E-2</v>
      </c>
      <c r="F7998" s="7">
        <f t="shared" si="1239"/>
        <v>8.5740117343326344E-2</v>
      </c>
      <c r="I7998" s="10">
        <v>7996</v>
      </c>
      <c r="J7998" s="8">
        <f t="shared" si="1240"/>
        <v>8.8828313798346839E-2</v>
      </c>
      <c r="K7998" s="8">
        <f t="shared" si="1240"/>
        <v>8.6955495487353596E-2</v>
      </c>
      <c r="L7998" s="8">
        <f t="shared" si="1240"/>
        <v>8.788515009245669E-2</v>
      </c>
      <c r="M7998" s="8">
        <f t="shared" si="1240"/>
        <v>8.7240117343326345E-2</v>
      </c>
      <c r="P7998">
        <v>7996</v>
      </c>
      <c r="Q7998" s="8">
        <f t="shared" si="1241"/>
        <v>8.5828313798346836E-2</v>
      </c>
      <c r="R7998" s="8">
        <f t="shared" si="1241"/>
        <v>8.3955495487353593E-2</v>
      </c>
      <c r="S7998" s="8">
        <f t="shared" si="1241"/>
        <v>8.4885150092456688E-2</v>
      </c>
      <c r="T7998" s="8">
        <f t="shared" si="1241"/>
        <v>8.4240117343326343E-2</v>
      </c>
      <c r="W7998">
        <v>7996</v>
      </c>
      <c r="X7998" s="4">
        <f t="shared" si="1245"/>
        <v>8.9534193890657407E-2</v>
      </c>
      <c r="Y7998" s="4">
        <f t="shared" si="1243"/>
        <v>8.8568441973575648E-2</v>
      </c>
      <c r="Z7998" s="4">
        <f t="shared" si="1244"/>
        <v>8.7907730328407999E-2</v>
      </c>
    </row>
    <row r="7999" spans="1:26" x14ac:dyDescent="0.25">
      <c r="A7999" s="16">
        <f t="shared" si="1242"/>
        <v>51532</v>
      </c>
      <c r="B7999">
        <f>+'[2]Ejercicio 1'!E8216</f>
        <v>7997</v>
      </c>
      <c r="C7999" s="5">
        <v>8.7328595942643847E-2</v>
      </c>
      <c r="D7999" s="4">
        <f t="shared" si="1237"/>
        <v>8.5455765701846612E-2</v>
      </c>
      <c r="E7999" s="6">
        <f t="shared" si="1238"/>
        <v>8.6385426207429339E-2</v>
      </c>
      <c r="F7999" s="7">
        <f t="shared" si="1239"/>
        <v>8.5740389359795693E-2</v>
      </c>
      <c r="I7999" s="10">
        <v>7997</v>
      </c>
      <c r="J7999" s="8">
        <f t="shared" si="1240"/>
        <v>8.8828595942643848E-2</v>
      </c>
      <c r="K7999" s="8">
        <f t="shared" si="1240"/>
        <v>8.6955765701846613E-2</v>
      </c>
      <c r="L7999" s="8">
        <f t="shared" si="1240"/>
        <v>8.788542620742934E-2</v>
      </c>
      <c r="M7999" s="8">
        <f t="shared" si="1240"/>
        <v>8.7240389359795695E-2</v>
      </c>
      <c r="P7999">
        <v>7997</v>
      </c>
      <c r="Q7999" s="8">
        <f t="shared" si="1241"/>
        <v>8.5828595942643846E-2</v>
      </c>
      <c r="R7999" s="8">
        <f t="shared" si="1241"/>
        <v>8.395576570184661E-2</v>
      </c>
      <c r="S7999" s="8">
        <f t="shared" si="1241"/>
        <v>8.4885426207429338E-2</v>
      </c>
      <c r="T7999" s="8">
        <f t="shared" si="1241"/>
        <v>8.4240389359795692E-2</v>
      </c>
      <c r="W7999">
        <v>7997</v>
      </c>
      <c r="X7999" s="4">
        <f t="shared" si="1245"/>
        <v>8.9534758483959184E-2</v>
      </c>
      <c r="Y7999" s="4">
        <f t="shared" si="1243"/>
        <v>8.856899420514161E-2</v>
      </c>
      <c r="Z7999" s="4">
        <f t="shared" si="1244"/>
        <v>8.790827415714432E-2</v>
      </c>
    </row>
    <row r="8000" spans="1:26" x14ac:dyDescent="0.25">
      <c r="A8000" s="16">
        <f t="shared" si="1242"/>
        <v>51533</v>
      </c>
      <c r="B8000">
        <f>+'[2]Ejercicio 1'!E8217</f>
        <v>7998</v>
      </c>
      <c r="C8000" s="5">
        <v>8.732887808694087E-2</v>
      </c>
      <c r="D8000" s="4">
        <f t="shared" si="1237"/>
        <v>8.5456035916302894E-2</v>
      </c>
      <c r="E8000" s="6">
        <f t="shared" si="1238"/>
        <v>8.6385702322382657E-2</v>
      </c>
      <c r="F8000" s="7">
        <f t="shared" si="1239"/>
        <v>8.5740661376233637E-2</v>
      </c>
      <c r="I8000" s="10">
        <v>7998</v>
      </c>
      <c r="J8000" s="8">
        <f t="shared" si="1240"/>
        <v>8.8828878086940871E-2</v>
      </c>
      <c r="K8000" s="8">
        <f t="shared" si="1240"/>
        <v>8.6956035916302896E-2</v>
      </c>
      <c r="L8000" s="8">
        <f t="shared" si="1240"/>
        <v>8.7885702322382658E-2</v>
      </c>
      <c r="M8000" s="8">
        <f t="shared" si="1240"/>
        <v>8.7240661376233639E-2</v>
      </c>
      <c r="P8000">
        <v>7998</v>
      </c>
      <c r="Q8000" s="8">
        <f t="shared" si="1241"/>
        <v>8.5828878086940869E-2</v>
      </c>
      <c r="R8000" s="8">
        <f t="shared" si="1241"/>
        <v>8.3956035916302893E-2</v>
      </c>
      <c r="S8000" s="8">
        <f t="shared" si="1241"/>
        <v>8.4885702322382656E-2</v>
      </c>
      <c r="T8000" s="8">
        <f t="shared" si="1241"/>
        <v>8.4240661376233636E-2</v>
      </c>
      <c r="W8000">
        <v>7998</v>
      </c>
      <c r="X8000" s="4">
        <f t="shared" si="1245"/>
        <v>8.9535323077299625E-2</v>
      </c>
      <c r="Y8000" s="4">
        <f t="shared" si="1243"/>
        <v>8.8569546436668936E-2</v>
      </c>
      <c r="Z8000" s="4">
        <f t="shared" si="1244"/>
        <v>8.7908817985789298E-2</v>
      </c>
    </row>
    <row r="8001" spans="1:26" x14ac:dyDescent="0.25">
      <c r="A8001" s="16">
        <f t="shared" si="1242"/>
        <v>51534</v>
      </c>
      <c r="B8001">
        <f>+'[2]Ejercicio 1'!E8218</f>
        <v>7999</v>
      </c>
      <c r="C8001" s="5">
        <v>8.7329160231237893E-2</v>
      </c>
      <c r="D8001" s="4">
        <f t="shared" si="1237"/>
        <v>8.5456306130722456E-2</v>
      </c>
      <c r="E8001" s="6">
        <f t="shared" si="1238"/>
        <v>8.6385978437318406E-2</v>
      </c>
      <c r="F8001" s="7">
        <f t="shared" si="1239"/>
        <v>8.574093339264019E-2</v>
      </c>
      <c r="I8001" s="10">
        <v>7999</v>
      </c>
      <c r="J8001" s="8">
        <f t="shared" si="1240"/>
        <v>8.8829160231237894E-2</v>
      </c>
      <c r="K8001" s="8">
        <f t="shared" si="1240"/>
        <v>8.6956306130722458E-2</v>
      </c>
      <c r="L8001" s="8">
        <f t="shared" si="1240"/>
        <v>8.7885978437318407E-2</v>
      </c>
      <c r="M8001" s="8">
        <f t="shared" si="1240"/>
        <v>8.7240933392640191E-2</v>
      </c>
      <c r="P8001">
        <v>7999</v>
      </c>
      <c r="Q8001" s="8">
        <f t="shared" si="1241"/>
        <v>8.5829160231237892E-2</v>
      </c>
      <c r="R8001" s="8">
        <f t="shared" si="1241"/>
        <v>8.3956306130722455E-2</v>
      </c>
      <c r="S8001" s="8">
        <f t="shared" si="1241"/>
        <v>8.4885978437318405E-2</v>
      </c>
      <c r="T8001" s="8">
        <f t="shared" si="1241"/>
        <v>8.4240933392640188E-2</v>
      </c>
      <c r="W8001">
        <v>7999</v>
      </c>
      <c r="X8001" s="4">
        <f t="shared" si="1245"/>
        <v>8.9535887670678702E-2</v>
      </c>
      <c r="Y8001" s="4">
        <f t="shared" si="1243"/>
        <v>8.8570098668235786E-2</v>
      </c>
      <c r="Z8001" s="4">
        <f t="shared" si="1244"/>
        <v>8.7909361813532136E-2</v>
      </c>
    </row>
    <row r="8002" spans="1:26" x14ac:dyDescent="0.25">
      <c r="A8002" s="16">
        <f t="shared" si="1242"/>
        <v>51535</v>
      </c>
      <c r="B8002">
        <f>+'[2]Ejercicio 1'!E8219</f>
        <v>8000</v>
      </c>
      <c r="C8002" s="5">
        <v>8.7329442375534916E-2</v>
      </c>
      <c r="D8002" s="4">
        <f t="shared" si="1237"/>
        <v>8.5456576345104868E-2</v>
      </c>
      <c r="E8002" s="6">
        <f t="shared" si="1238"/>
        <v>8.6386254552234823E-2</v>
      </c>
      <c r="F8002" s="7">
        <f t="shared" si="1239"/>
        <v>8.5741205409012464E-2</v>
      </c>
      <c r="I8002" s="10">
        <v>8000</v>
      </c>
      <c r="J8002" s="8">
        <f t="shared" si="1240"/>
        <v>8.8829442375534917E-2</v>
      </c>
      <c r="K8002" s="8">
        <f t="shared" si="1240"/>
        <v>8.6956576345104869E-2</v>
      </c>
      <c r="L8002" s="8">
        <f t="shared" si="1240"/>
        <v>8.7886254552234824E-2</v>
      </c>
      <c r="M8002" s="8">
        <f t="shared" ref="M8002:M8065" si="1246">F8002+$O$1</f>
        <v>8.7241205409012465E-2</v>
      </c>
      <c r="P8002">
        <v>8000</v>
      </c>
      <c r="Q8002" s="8">
        <f t="shared" si="1241"/>
        <v>8.5829442375534915E-2</v>
      </c>
      <c r="R8002" s="8">
        <f t="shared" si="1241"/>
        <v>8.3956576345104866E-2</v>
      </c>
      <c r="S8002" s="8">
        <f t="shared" si="1241"/>
        <v>8.4886254552234822E-2</v>
      </c>
      <c r="T8002" s="8">
        <f t="shared" ref="T8002:T8065" si="1247">F8002-$O$1</f>
        <v>8.4241205409012462E-2</v>
      </c>
      <c r="W8002">
        <v>8000</v>
      </c>
      <c r="X8002" s="4">
        <f t="shared" si="1245"/>
        <v>8.9536452264095998E-2</v>
      </c>
      <c r="Y8002" s="4">
        <f t="shared" si="1243"/>
        <v>8.8570650899688436E-2</v>
      </c>
      <c r="Z8002" s="4">
        <f t="shared" si="1244"/>
        <v>8.7909905641183617E-2</v>
      </c>
    </row>
    <row r="8003" spans="1:26" x14ac:dyDescent="0.25">
      <c r="A8003" s="16">
        <f t="shared" si="1242"/>
        <v>51536</v>
      </c>
      <c r="B8003">
        <f>+'[2]Ejercicio 1'!E8220</f>
        <v>8001</v>
      </c>
      <c r="C8003" s="5">
        <v>8.7329724519831939E-2</v>
      </c>
      <c r="D8003" s="4">
        <f t="shared" ref="D8003:D8066" si="1248">+LN((1+C8003*182/360)^(360/182))</f>
        <v>8.545684655945035E-2</v>
      </c>
      <c r="E8003" s="6">
        <f t="shared" ref="E8003:E8066" si="1249">Equivalencia_Tasas(C8003,182,91)</f>
        <v>8.6386530667131922E-2</v>
      </c>
      <c r="F8003" s="7">
        <f t="shared" ref="F8003:F8066" si="1250">Equivalencia_Tasas(C8003,182,28)</f>
        <v>8.5741477425356205E-2</v>
      </c>
      <c r="I8003" s="10">
        <v>8001</v>
      </c>
      <c r="J8003" s="8">
        <f t="shared" ref="J8003:M8066" si="1251">C8003+$O$1</f>
        <v>8.882972451983194E-2</v>
      </c>
      <c r="K8003" s="8">
        <f t="shared" si="1251"/>
        <v>8.6956846559450351E-2</v>
      </c>
      <c r="L8003" s="8">
        <f t="shared" si="1251"/>
        <v>8.7886530667131924E-2</v>
      </c>
      <c r="M8003" s="8">
        <f t="shared" si="1246"/>
        <v>8.7241477425356206E-2</v>
      </c>
      <c r="P8003">
        <v>8001</v>
      </c>
      <c r="Q8003" s="8">
        <f t="shared" ref="Q8003:T8066" si="1252">C8003-$O$1</f>
        <v>8.5829724519831938E-2</v>
      </c>
      <c r="R8003" s="8">
        <f t="shared" si="1252"/>
        <v>8.3956846559450349E-2</v>
      </c>
      <c r="S8003" s="8">
        <f t="shared" si="1252"/>
        <v>8.4886530667131921E-2</v>
      </c>
      <c r="T8003" s="8">
        <f t="shared" si="1247"/>
        <v>8.4241477425356204E-2</v>
      </c>
      <c r="W8003">
        <v>8001</v>
      </c>
      <c r="X8003" s="4">
        <f t="shared" si="1245"/>
        <v>8.9537016857551499E-2</v>
      </c>
      <c r="Y8003" s="4">
        <f t="shared" si="1243"/>
        <v>8.8571203131102436E-2</v>
      </c>
      <c r="Z8003" s="4">
        <f t="shared" si="1244"/>
        <v>8.7910449469563098E-2</v>
      </c>
    </row>
    <row r="8004" spans="1:26" x14ac:dyDescent="0.25">
      <c r="A8004" s="16">
        <f t="shared" si="1242"/>
        <v>51537</v>
      </c>
      <c r="B8004">
        <f>+'[2]Ejercicio 1'!E8221</f>
        <v>8002</v>
      </c>
      <c r="C8004" s="5">
        <v>8.7330006664128962E-2</v>
      </c>
      <c r="D8004" s="4">
        <f t="shared" si="1248"/>
        <v>8.5457116773758904E-2</v>
      </c>
      <c r="E8004" s="6">
        <f t="shared" si="1249"/>
        <v>8.6386806782010578E-2</v>
      </c>
      <c r="F8004" s="7">
        <f t="shared" si="1250"/>
        <v>8.5741749441668541E-2</v>
      </c>
      <c r="I8004" s="10">
        <v>8002</v>
      </c>
      <c r="J8004" s="8">
        <f t="shared" si="1251"/>
        <v>8.8830006664128963E-2</v>
      </c>
      <c r="K8004" s="8">
        <f t="shared" si="1251"/>
        <v>8.6957116773758905E-2</v>
      </c>
      <c r="L8004" s="8">
        <f t="shared" si="1251"/>
        <v>8.7886806782010579E-2</v>
      </c>
      <c r="M8004" s="8">
        <f t="shared" si="1246"/>
        <v>8.7241749441668542E-2</v>
      </c>
      <c r="P8004">
        <v>8002</v>
      </c>
      <c r="Q8004" s="8">
        <f t="shared" si="1252"/>
        <v>8.5830006664128961E-2</v>
      </c>
      <c r="R8004" s="8">
        <f t="shared" si="1252"/>
        <v>8.3957116773758902E-2</v>
      </c>
      <c r="S8004" s="8">
        <f t="shared" si="1252"/>
        <v>8.4886806782010576E-2</v>
      </c>
      <c r="T8004" s="8">
        <f t="shared" si="1247"/>
        <v>8.424174944166854E-2</v>
      </c>
      <c r="W8004">
        <v>8002</v>
      </c>
      <c r="X8004" s="4">
        <f t="shared" si="1245"/>
        <v>8.953758145104565E-2</v>
      </c>
      <c r="Y8004" s="4">
        <f t="shared" si="1243"/>
        <v>8.8571755362479548E-2</v>
      </c>
      <c r="Z8004" s="4">
        <f t="shared" si="1244"/>
        <v>8.7910993297854068E-2</v>
      </c>
    </row>
    <row r="8005" spans="1:26" x14ac:dyDescent="0.25">
      <c r="A8005" s="16">
        <f t="shared" ref="A8005:A8068" si="1253">+A8004+1</f>
        <v>51538</v>
      </c>
      <c r="B8005">
        <f>+'[2]Ejercicio 1'!E8222</f>
        <v>8003</v>
      </c>
      <c r="C8005" s="5">
        <v>8.7330288808425985E-2</v>
      </c>
      <c r="D8005" s="4">
        <f t="shared" si="1248"/>
        <v>8.5457386988030529E-2</v>
      </c>
      <c r="E8005" s="6">
        <f t="shared" si="1249"/>
        <v>8.6387082896869916E-2</v>
      </c>
      <c r="F8005" s="7">
        <f t="shared" si="1250"/>
        <v>8.5742021457949472E-2</v>
      </c>
      <c r="I8005" s="10">
        <v>8003</v>
      </c>
      <c r="J8005" s="8">
        <f t="shared" si="1251"/>
        <v>8.8830288808425986E-2</v>
      </c>
      <c r="K8005" s="8">
        <f t="shared" si="1251"/>
        <v>8.695738698803053E-2</v>
      </c>
      <c r="L8005" s="8">
        <f t="shared" si="1251"/>
        <v>8.7887082896869917E-2</v>
      </c>
      <c r="M8005" s="8">
        <f t="shared" si="1246"/>
        <v>8.7242021457949473E-2</v>
      </c>
      <c r="P8005">
        <v>8003</v>
      </c>
      <c r="Q8005" s="8">
        <f t="shared" si="1252"/>
        <v>8.5830288808425984E-2</v>
      </c>
      <c r="R8005" s="8">
        <f t="shared" si="1252"/>
        <v>8.3957386988030527E-2</v>
      </c>
      <c r="S8005" s="8">
        <f t="shared" si="1252"/>
        <v>8.4887082896869914E-2</v>
      </c>
      <c r="T8005" s="8">
        <f t="shared" si="1247"/>
        <v>8.424202145794947E-2</v>
      </c>
      <c r="W8005">
        <v>8003</v>
      </c>
      <c r="X8005" s="4">
        <f t="shared" si="1245"/>
        <v>8.9538146044578021E-2</v>
      </c>
      <c r="Y8005" s="4">
        <f t="shared" si="1243"/>
        <v>8.8572307593818012E-2</v>
      </c>
      <c r="Z8005" s="4">
        <f t="shared" si="1244"/>
        <v>8.7911537126053679E-2</v>
      </c>
    </row>
    <row r="8006" spans="1:26" x14ac:dyDescent="0.25">
      <c r="A8006" s="16">
        <f t="shared" si="1253"/>
        <v>51539</v>
      </c>
      <c r="B8006">
        <f>+'[2]Ejercicio 1'!E8223</f>
        <v>8004</v>
      </c>
      <c r="C8006" s="5">
        <v>8.7330570952722994E-2</v>
      </c>
      <c r="D8006" s="4">
        <f t="shared" si="1248"/>
        <v>8.5457657202265211E-2</v>
      </c>
      <c r="E8006" s="6">
        <f t="shared" si="1249"/>
        <v>8.6387359011710796E-2</v>
      </c>
      <c r="F8006" s="7">
        <f t="shared" si="1250"/>
        <v>8.5742293474198997E-2</v>
      </c>
      <c r="I8006" s="10">
        <v>8004</v>
      </c>
      <c r="J8006" s="8">
        <f t="shared" si="1251"/>
        <v>8.8830570952722995E-2</v>
      </c>
      <c r="K8006" s="8">
        <f t="shared" si="1251"/>
        <v>8.6957657202265212E-2</v>
      </c>
      <c r="L8006" s="8">
        <f t="shared" si="1251"/>
        <v>8.7887359011710797E-2</v>
      </c>
      <c r="M8006" s="8">
        <f t="shared" si="1246"/>
        <v>8.7242293474198998E-2</v>
      </c>
      <c r="P8006">
        <v>8004</v>
      </c>
      <c r="Q8006" s="8">
        <f t="shared" si="1252"/>
        <v>8.5830570952722993E-2</v>
      </c>
      <c r="R8006" s="8">
        <f t="shared" si="1252"/>
        <v>8.395765720226521E-2</v>
      </c>
      <c r="S8006" s="8">
        <f t="shared" si="1252"/>
        <v>8.4887359011710795E-2</v>
      </c>
      <c r="T8006" s="8">
        <f t="shared" si="1247"/>
        <v>8.4242293474198995E-2</v>
      </c>
      <c r="W8006">
        <v>8004</v>
      </c>
      <c r="X8006" s="4">
        <f t="shared" si="1245"/>
        <v>8.9538710638130584E-2</v>
      </c>
      <c r="Y8006" s="4">
        <f t="shared" si="1243"/>
        <v>8.8572859825119574E-2</v>
      </c>
      <c r="Z8006" s="4">
        <f t="shared" si="1244"/>
        <v>8.7912080954167651E-2</v>
      </c>
    </row>
    <row r="8007" spans="1:26" x14ac:dyDescent="0.25">
      <c r="A8007" s="16">
        <f t="shared" si="1253"/>
        <v>51540</v>
      </c>
      <c r="B8007">
        <f>+'[2]Ejercicio 1'!E8224</f>
        <v>8005</v>
      </c>
      <c r="C8007" s="5">
        <v>8.7330853097020017E-2</v>
      </c>
      <c r="D8007" s="4">
        <f t="shared" si="1248"/>
        <v>8.5457927416463367E-2</v>
      </c>
      <c r="E8007" s="6">
        <f t="shared" si="1249"/>
        <v>8.6387635126533233E-2</v>
      </c>
      <c r="F8007" s="7">
        <f t="shared" si="1250"/>
        <v>8.5742565490414258E-2</v>
      </c>
      <c r="I8007" s="10">
        <v>8005</v>
      </c>
      <c r="J8007" s="8">
        <f t="shared" si="1251"/>
        <v>8.8830853097020018E-2</v>
      </c>
      <c r="K8007" s="8">
        <f t="shared" si="1251"/>
        <v>8.6957927416463368E-2</v>
      </c>
      <c r="L8007" s="8">
        <f t="shared" si="1251"/>
        <v>8.7887635126533234E-2</v>
      </c>
      <c r="M8007" s="8">
        <f t="shared" si="1246"/>
        <v>8.7242565490414259E-2</v>
      </c>
      <c r="P8007">
        <v>8005</v>
      </c>
      <c r="Q8007" s="8">
        <f t="shared" si="1252"/>
        <v>8.5830853097020016E-2</v>
      </c>
      <c r="R8007" s="8">
        <f t="shared" si="1252"/>
        <v>8.3957927416463365E-2</v>
      </c>
      <c r="S8007" s="8">
        <f t="shared" si="1252"/>
        <v>8.4887635126533231E-2</v>
      </c>
      <c r="T8007" s="8">
        <f t="shared" si="1247"/>
        <v>8.4242565490414256E-2</v>
      </c>
      <c r="W8007">
        <v>8005</v>
      </c>
      <c r="X8007" s="4">
        <f t="shared" si="1245"/>
        <v>8.9539275231759585E-2</v>
      </c>
      <c r="Y8007" s="4">
        <f t="shared" si="1243"/>
        <v>8.8573412056460674E-2</v>
      </c>
      <c r="Z8007" s="4">
        <f t="shared" si="1244"/>
        <v>8.7912624781376625E-2</v>
      </c>
    </row>
    <row r="8008" spans="1:26" x14ac:dyDescent="0.25">
      <c r="A8008" s="16">
        <f t="shared" si="1253"/>
        <v>51541</v>
      </c>
      <c r="B8008">
        <f>+'[2]Ejercicio 1'!E8225</f>
        <v>8006</v>
      </c>
      <c r="C8008" s="5">
        <v>8.733113524131704E-2</v>
      </c>
      <c r="D8008" s="4">
        <f t="shared" si="1248"/>
        <v>8.54581976306244E-2</v>
      </c>
      <c r="E8008" s="6">
        <f t="shared" si="1249"/>
        <v>8.6387911241336338E-2</v>
      </c>
      <c r="F8008" s="7">
        <f t="shared" si="1250"/>
        <v>8.5742837506600972E-2</v>
      </c>
      <c r="I8008" s="10">
        <v>8006</v>
      </c>
      <c r="J8008" s="8">
        <f t="shared" si="1251"/>
        <v>8.8831135241317041E-2</v>
      </c>
      <c r="K8008" s="8">
        <f t="shared" si="1251"/>
        <v>8.6958197630624401E-2</v>
      </c>
      <c r="L8008" s="8">
        <f t="shared" si="1251"/>
        <v>8.7887911241336339E-2</v>
      </c>
      <c r="M8008" s="8">
        <f t="shared" si="1246"/>
        <v>8.7242837506600973E-2</v>
      </c>
      <c r="P8008">
        <v>8006</v>
      </c>
      <c r="Q8008" s="8">
        <f t="shared" si="1252"/>
        <v>8.5831135241317039E-2</v>
      </c>
      <c r="R8008" s="8">
        <f t="shared" si="1252"/>
        <v>8.3958197630624398E-2</v>
      </c>
      <c r="S8008" s="8">
        <f t="shared" si="1252"/>
        <v>8.4887911241336336E-2</v>
      </c>
      <c r="T8008" s="8">
        <f t="shared" si="1247"/>
        <v>8.424283750660097E-2</v>
      </c>
      <c r="W8008">
        <v>8006</v>
      </c>
      <c r="X8008" s="4">
        <f t="shared" si="1245"/>
        <v>8.9539839825407891E-2</v>
      </c>
      <c r="Y8008" s="4">
        <f t="shared" si="1243"/>
        <v>8.8573964287685811E-2</v>
      </c>
      <c r="Z8008" s="4">
        <f t="shared" si="1244"/>
        <v>8.7913168608499959E-2</v>
      </c>
    </row>
    <row r="8009" spans="1:26" x14ac:dyDescent="0.25">
      <c r="A8009" s="16">
        <f t="shared" si="1253"/>
        <v>51542</v>
      </c>
      <c r="B8009">
        <f>+'[2]Ejercicio 1'!E8226</f>
        <v>8007</v>
      </c>
      <c r="C8009" s="5">
        <v>8.7331417385614063E-2</v>
      </c>
      <c r="D8009" s="4">
        <f t="shared" si="1248"/>
        <v>8.5458467844748282E-2</v>
      </c>
      <c r="E8009" s="6">
        <f t="shared" si="1249"/>
        <v>8.6388187356120125E-2</v>
      </c>
      <c r="F8009" s="7">
        <f t="shared" si="1250"/>
        <v>8.5743109522756294E-2</v>
      </c>
      <c r="I8009" s="10">
        <v>8007</v>
      </c>
      <c r="J8009" s="8">
        <f t="shared" si="1251"/>
        <v>8.8831417385614064E-2</v>
      </c>
      <c r="K8009" s="8">
        <f t="shared" si="1251"/>
        <v>8.6958467844748283E-2</v>
      </c>
      <c r="L8009" s="8">
        <f t="shared" si="1251"/>
        <v>8.7888187356120126E-2</v>
      </c>
      <c r="M8009" s="8">
        <f t="shared" si="1246"/>
        <v>8.7243109522756296E-2</v>
      </c>
      <c r="P8009">
        <v>8007</v>
      </c>
      <c r="Q8009" s="8">
        <f t="shared" si="1252"/>
        <v>8.5831417385614062E-2</v>
      </c>
      <c r="R8009" s="8">
        <f t="shared" si="1252"/>
        <v>8.395846784474828E-2</v>
      </c>
      <c r="S8009" s="8">
        <f t="shared" si="1252"/>
        <v>8.4888187356120123E-2</v>
      </c>
      <c r="T8009" s="8">
        <f t="shared" si="1247"/>
        <v>8.4243109522756293E-2</v>
      </c>
      <c r="W8009">
        <v>8007</v>
      </c>
      <c r="X8009" s="4">
        <f t="shared" si="1245"/>
        <v>8.954040441909443E-2</v>
      </c>
      <c r="Y8009" s="4">
        <f t="shared" si="1243"/>
        <v>8.8574516518873186E-2</v>
      </c>
      <c r="Z8009" s="4">
        <f t="shared" si="1244"/>
        <v>8.7913712436345576E-2</v>
      </c>
    </row>
    <row r="8010" spans="1:26" x14ac:dyDescent="0.25">
      <c r="A8010" s="16">
        <f t="shared" si="1253"/>
        <v>51543</v>
      </c>
      <c r="B8010">
        <f>+'[2]Ejercicio 1'!E8227</f>
        <v>8008</v>
      </c>
      <c r="C8010" s="5">
        <v>8.7331699529911086E-2</v>
      </c>
      <c r="D8010" s="4">
        <f t="shared" si="1248"/>
        <v>8.5458738058835443E-2</v>
      </c>
      <c r="E8010" s="6">
        <f t="shared" si="1249"/>
        <v>8.6388463470885454E-2</v>
      </c>
      <c r="F8010" s="7">
        <f t="shared" si="1250"/>
        <v>8.5743381538877353E-2</v>
      </c>
      <c r="I8010" s="10">
        <v>8008</v>
      </c>
      <c r="J8010" s="8">
        <f t="shared" si="1251"/>
        <v>8.8831699529911087E-2</v>
      </c>
      <c r="K8010" s="8">
        <f t="shared" si="1251"/>
        <v>8.6958738058835444E-2</v>
      </c>
      <c r="L8010" s="8">
        <f t="shared" si="1251"/>
        <v>8.7888463470885456E-2</v>
      </c>
      <c r="M8010" s="8">
        <f t="shared" si="1246"/>
        <v>8.7243381538877354E-2</v>
      </c>
      <c r="P8010">
        <v>8008</v>
      </c>
      <c r="Q8010" s="8">
        <f t="shared" si="1252"/>
        <v>8.5831699529911085E-2</v>
      </c>
      <c r="R8010" s="8">
        <f t="shared" si="1252"/>
        <v>8.3958738058835441E-2</v>
      </c>
      <c r="S8010" s="8">
        <f t="shared" si="1252"/>
        <v>8.4888463470885453E-2</v>
      </c>
      <c r="T8010" s="8">
        <f t="shared" si="1247"/>
        <v>8.4243381538877352E-2</v>
      </c>
      <c r="W8010">
        <v>8008</v>
      </c>
      <c r="X8010" s="4">
        <f t="shared" si="1245"/>
        <v>8.9540969012820035E-2</v>
      </c>
      <c r="Y8010" s="4">
        <f t="shared" si="1243"/>
        <v>8.8575068750023661E-2</v>
      </c>
      <c r="Z8010" s="4">
        <f t="shared" si="1244"/>
        <v>8.7914256263289053E-2</v>
      </c>
    </row>
    <row r="8011" spans="1:26" x14ac:dyDescent="0.25">
      <c r="A8011" s="16">
        <f t="shared" si="1253"/>
        <v>51544</v>
      </c>
      <c r="B8011">
        <f>+'[2]Ejercicio 1'!E8228</f>
        <v>8009</v>
      </c>
      <c r="C8011" s="5">
        <v>8.7331981674208109E-2</v>
      </c>
      <c r="D8011" s="4">
        <f t="shared" si="1248"/>
        <v>8.5459008272885453E-2</v>
      </c>
      <c r="E8011" s="6">
        <f t="shared" si="1249"/>
        <v>8.6388739585632354E-2</v>
      </c>
      <c r="F8011" s="7">
        <f t="shared" si="1250"/>
        <v>8.5743653554969851E-2</v>
      </c>
      <c r="I8011" s="10">
        <v>8009</v>
      </c>
      <c r="J8011" s="8">
        <f t="shared" si="1251"/>
        <v>8.883198167420811E-2</v>
      </c>
      <c r="K8011" s="8">
        <f t="shared" si="1251"/>
        <v>8.6959008272885455E-2</v>
      </c>
      <c r="L8011" s="8">
        <f t="shared" si="1251"/>
        <v>8.7888739585632356E-2</v>
      </c>
      <c r="M8011" s="8">
        <f t="shared" si="1246"/>
        <v>8.7243653554969852E-2</v>
      </c>
      <c r="P8011">
        <v>8009</v>
      </c>
      <c r="Q8011" s="8">
        <f t="shared" si="1252"/>
        <v>8.5831981674208108E-2</v>
      </c>
      <c r="R8011" s="8">
        <f t="shared" si="1252"/>
        <v>8.3959008272885452E-2</v>
      </c>
      <c r="S8011" s="8">
        <f t="shared" si="1252"/>
        <v>8.4888739585632353E-2</v>
      </c>
      <c r="T8011" s="8">
        <f t="shared" si="1247"/>
        <v>8.424365355496985E-2</v>
      </c>
      <c r="W8011">
        <v>8009</v>
      </c>
      <c r="X8011" s="4">
        <f t="shared" si="1245"/>
        <v>8.9541533606564541E-2</v>
      </c>
      <c r="Y8011" s="4">
        <f t="shared" si="1243"/>
        <v>8.8575620981213674E-2</v>
      </c>
      <c r="Z8011" s="4">
        <f t="shared" si="1244"/>
        <v>8.7914800090960518E-2</v>
      </c>
    </row>
    <row r="8012" spans="1:26" x14ac:dyDescent="0.25">
      <c r="A8012" s="16">
        <f t="shared" si="1253"/>
        <v>51545</v>
      </c>
      <c r="B8012">
        <f>+'[2]Ejercicio 1'!E8229</f>
        <v>8010</v>
      </c>
      <c r="C8012" s="5">
        <v>8.7332263818505118E-2</v>
      </c>
      <c r="D8012" s="4">
        <f t="shared" si="1248"/>
        <v>8.545927848689916E-2</v>
      </c>
      <c r="E8012" s="6">
        <f t="shared" si="1249"/>
        <v>8.6389015700359909E-2</v>
      </c>
      <c r="F8012" s="7">
        <f t="shared" si="1250"/>
        <v>8.5743925571030957E-2</v>
      </c>
      <c r="I8012" s="10">
        <v>8010</v>
      </c>
      <c r="J8012" s="8">
        <f t="shared" si="1251"/>
        <v>8.8832263818505119E-2</v>
      </c>
      <c r="K8012" s="8">
        <f t="shared" si="1251"/>
        <v>8.6959278486899161E-2</v>
      </c>
      <c r="L8012" s="8">
        <f t="shared" si="1251"/>
        <v>8.788901570035991E-2</v>
      </c>
      <c r="M8012" s="8">
        <f t="shared" si="1246"/>
        <v>8.7243925571030959E-2</v>
      </c>
      <c r="P8012">
        <v>8010</v>
      </c>
      <c r="Q8012" s="8">
        <f t="shared" si="1252"/>
        <v>8.5832263818505117E-2</v>
      </c>
      <c r="R8012" s="8">
        <f t="shared" si="1252"/>
        <v>8.3959278486899158E-2</v>
      </c>
      <c r="S8012" s="8">
        <f t="shared" si="1252"/>
        <v>8.4889015700359907E-2</v>
      </c>
      <c r="T8012" s="8">
        <f t="shared" si="1247"/>
        <v>8.4243925571030956E-2</v>
      </c>
      <c r="W8012">
        <v>8010</v>
      </c>
      <c r="X8012" s="4">
        <f t="shared" si="1245"/>
        <v>8.9542098200386347E-2</v>
      </c>
      <c r="Y8012" s="4">
        <f t="shared" si="1243"/>
        <v>8.8576173212287737E-2</v>
      </c>
      <c r="Z8012" s="4">
        <f t="shared" si="1244"/>
        <v>8.7915343918540625E-2</v>
      </c>
    </row>
    <row r="8013" spans="1:26" x14ac:dyDescent="0.25">
      <c r="A8013" s="16">
        <f t="shared" si="1253"/>
        <v>51546</v>
      </c>
      <c r="B8013">
        <f>+'[2]Ejercicio 1'!E8230</f>
        <v>8011</v>
      </c>
      <c r="C8013" s="5">
        <v>8.7332545962802141E-2</v>
      </c>
      <c r="D8013" s="4">
        <f t="shared" si="1248"/>
        <v>8.5459548700875521E-2</v>
      </c>
      <c r="E8013" s="6">
        <f t="shared" si="1249"/>
        <v>8.6389291815069033E-2</v>
      </c>
      <c r="F8013" s="7">
        <f t="shared" si="1250"/>
        <v>8.5744197587057799E-2</v>
      </c>
      <c r="I8013" s="10">
        <v>8011</v>
      </c>
      <c r="J8013" s="8">
        <f t="shared" si="1251"/>
        <v>8.8832545962802142E-2</v>
      </c>
      <c r="K8013" s="8">
        <f t="shared" si="1251"/>
        <v>8.6959548700875522E-2</v>
      </c>
      <c r="L8013" s="8">
        <f t="shared" si="1251"/>
        <v>8.7889291815069034E-2</v>
      </c>
      <c r="M8013" s="8">
        <f t="shared" si="1246"/>
        <v>8.7244197587057801E-2</v>
      </c>
      <c r="P8013">
        <v>8011</v>
      </c>
      <c r="Q8013" s="8">
        <f t="shared" si="1252"/>
        <v>8.583254596280214E-2</v>
      </c>
      <c r="R8013" s="8">
        <f t="shared" si="1252"/>
        <v>8.3959548700875519E-2</v>
      </c>
      <c r="S8013" s="8">
        <f t="shared" si="1252"/>
        <v>8.4889291815069032E-2</v>
      </c>
      <c r="T8013" s="8">
        <f t="shared" si="1247"/>
        <v>8.4244197587057798E-2</v>
      </c>
      <c r="W8013">
        <v>8011</v>
      </c>
      <c r="X8013" s="4">
        <f t="shared" si="1245"/>
        <v>8.954266279422704E-2</v>
      </c>
      <c r="Y8013" s="4">
        <f t="shared" si="1243"/>
        <v>8.8576725443401311E-2</v>
      </c>
      <c r="Z8013" s="4">
        <f t="shared" si="1244"/>
        <v>8.7915887745218607E-2</v>
      </c>
    </row>
    <row r="8014" spans="1:26" x14ac:dyDescent="0.25">
      <c r="A8014" s="16">
        <f t="shared" si="1253"/>
        <v>51547</v>
      </c>
      <c r="B8014">
        <f>+'[2]Ejercicio 1'!E8231</f>
        <v>8012</v>
      </c>
      <c r="C8014" s="5">
        <v>8.7332828107099164E-2</v>
      </c>
      <c r="D8014" s="4">
        <f t="shared" si="1248"/>
        <v>8.5459818914814939E-2</v>
      </c>
      <c r="E8014" s="6">
        <f t="shared" si="1249"/>
        <v>8.6389567929758826E-2</v>
      </c>
      <c r="F8014" s="7">
        <f t="shared" si="1250"/>
        <v>8.5744469603056109E-2</v>
      </c>
      <c r="I8014" s="10">
        <v>8012</v>
      </c>
      <c r="J8014" s="8">
        <f t="shared" si="1251"/>
        <v>8.8832828107099165E-2</v>
      </c>
      <c r="K8014" s="8">
        <f t="shared" si="1251"/>
        <v>8.695981891481494E-2</v>
      </c>
      <c r="L8014" s="8">
        <f t="shared" si="1251"/>
        <v>8.7889567929758827E-2</v>
      </c>
      <c r="M8014" s="8">
        <f t="shared" si="1246"/>
        <v>8.724446960305611E-2</v>
      </c>
      <c r="P8014">
        <v>8012</v>
      </c>
      <c r="Q8014" s="8">
        <f t="shared" si="1252"/>
        <v>8.5832828107099163E-2</v>
      </c>
      <c r="R8014" s="8">
        <f t="shared" si="1252"/>
        <v>8.3959818914814938E-2</v>
      </c>
      <c r="S8014" s="8">
        <f t="shared" si="1252"/>
        <v>8.4889567929758825E-2</v>
      </c>
      <c r="T8014" s="8">
        <f t="shared" si="1247"/>
        <v>8.4244469603056107E-2</v>
      </c>
      <c r="W8014">
        <v>8012</v>
      </c>
      <c r="X8014" s="4">
        <f t="shared" si="1245"/>
        <v>8.9543227388106383E-2</v>
      </c>
      <c r="Y8014" s="4">
        <f t="shared" si="1243"/>
        <v>8.8577277674323399E-2</v>
      </c>
      <c r="Z8014" s="4">
        <f t="shared" si="1244"/>
        <v>8.7916431572624576E-2</v>
      </c>
    </row>
    <row r="8015" spans="1:26" x14ac:dyDescent="0.25">
      <c r="A8015" s="16">
        <f t="shared" si="1253"/>
        <v>51548</v>
      </c>
      <c r="B8015">
        <f>+'[2]Ejercicio 1'!E8232</f>
        <v>8013</v>
      </c>
      <c r="C8015" s="5">
        <v>8.7333110251396187E-2</v>
      </c>
      <c r="D8015" s="4">
        <f t="shared" si="1248"/>
        <v>8.5460089128717442E-2</v>
      </c>
      <c r="E8015" s="6">
        <f t="shared" si="1249"/>
        <v>8.6389844044429301E-2</v>
      </c>
      <c r="F8015" s="7">
        <f t="shared" si="1250"/>
        <v>8.5744741619022999E-2</v>
      </c>
      <c r="I8015" s="10">
        <v>8013</v>
      </c>
      <c r="J8015" s="8">
        <f t="shared" si="1251"/>
        <v>8.8833110251396188E-2</v>
      </c>
      <c r="K8015" s="8">
        <f t="shared" si="1251"/>
        <v>8.6960089128717444E-2</v>
      </c>
      <c r="L8015" s="8">
        <f t="shared" si="1251"/>
        <v>8.7889844044429302E-2</v>
      </c>
      <c r="M8015" s="8">
        <f t="shared" si="1246"/>
        <v>8.7244741619023E-2</v>
      </c>
      <c r="P8015">
        <v>8013</v>
      </c>
      <c r="Q8015" s="8">
        <f t="shared" si="1252"/>
        <v>8.5833110251396186E-2</v>
      </c>
      <c r="R8015" s="8">
        <f t="shared" si="1252"/>
        <v>8.3960089128717441E-2</v>
      </c>
      <c r="S8015" s="8">
        <f t="shared" si="1252"/>
        <v>8.48898440444293E-2</v>
      </c>
      <c r="T8015" s="8">
        <f t="shared" si="1247"/>
        <v>8.4244741619022998E-2</v>
      </c>
      <c r="W8015">
        <v>8013</v>
      </c>
      <c r="X8015" s="4">
        <f t="shared" si="1245"/>
        <v>8.9543791982023488E-2</v>
      </c>
      <c r="Y8015" s="4">
        <f t="shared" si="1243"/>
        <v>8.857782990528415E-2</v>
      </c>
      <c r="Z8015" s="4">
        <f t="shared" si="1244"/>
        <v>8.7916975399939187E-2</v>
      </c>
    </row>
    <row r="8016" spans="1:26" x14ac:dyDescent="0.25">
      <c r="A8016" s="16">
        <f t="shared" si="1253"/>
        <v>51549</v>
      </c>
      <c r="B8016">
        <f>+'[2]Ejercicio 1'!E8233</f>
        <v>8014</v>
      </c>
      <c r="C8016" s="5">
        <v>8.733339239569321E-2</v>
      </c>
      <c r="D8016" s="4">
        <f t="shared" si="1248"/>
        <v>8.5460359342583003E-2</v>
      </c>
      <c r="E8016" s="6">
        <f t="shared" si="1249"/>
        <v>8.6390120159081318E-2</v>
      </c>
      <c r="F8016" s="7">
        <f t="shared" si="1250"/>
        <v>8.5745013634955639E-2</v>
      </c>
      <c r="I8016" s="10">
        <v>8014</v>
      </c>
      <c r="J8016" s="8">
        <f t="shared" si="1251"/>
        <v>8.8833392395693211E-2</v>
      </c>
      <c r="K8016" s="8">
        <f t="shared" si="1251"/>
        <v>8.6960359342583005E-2</v>
      </c>
      <c r="L8016" s="8">
        <f t="shared" si="1251"/>
        <v>8.789012015908132E-2</v>
      </c>
      <c r="M8016" s="8">
        <f t="shared" si="1246"/>
        <v>8.724501363495564E-2</v>
      </c>
      <c r="P8016">
        <v>8014</v>
      </c>
      <c r="Q8016" s="8">
        <f t="shared" si="1252"/>
        <v>8.5833392395693209E-2</v>
      </c>
      <c r="R8016" s="8">
        <f t="shared" si="1252"/>
        <v>8.3960359342583002E-2</v>
      </c>
      <c r="S8016" s="8">
        <f t="shared" si="1252"/>
        <v>8.4890120159081317E-2</v>
      </c>
      <c r="T8016" s="8">
        <f t="shared" si="1247"/>
        <v>8.4245013634955637E-2</v>
      </c>
      <c r="W8016">
        <v>8014</v>
      </c>
      <c r="X8016" s="4">
        <f t="shared" si="1245"/>
        <v>8.9544356575961243E-2</v>
      </c>
      <c r="Y8016" s="4">
        <f t="shared" si="1243"/>
        <v>8.8578382136207987E-2</v>
      </c>
      <c r="Z8016" s="4">
        <f t="shared" si="1244"/>
        <v>8.79175192263488E-2</v>
      </c>
    </row>
    <row r="8017" spans="1:26" x14ac:dyDescent="0.25">
      <c r="A8017" s="16">
        <f t="shared" si="1253"/>
        <v>51550</v>
      </c>
      <c r="B8017">
        <f>+'[2]Ejercicio 1'!E8234</f>
        <v>8015</v>
      </c>
      <c r="C8017" s="5">
        <v>8.7333674539990233E-2</v>
      </c>
      <c r="D8017" s="4">
        <f t="shared" si="1248"/>
        <v>8.5460629556412038E-2</v>
      </c>
      <c r="E8017" s="6">
        <f t="shared" si="1249"/>
        <v>8.6390396273715767E-2</v>
      </c>
      <c r="F8017" s="7">
        <f t="shared" si="1250"/>
        <v>8.5745285650859718E-2</v>
      </c>
      <c r="I8017" s="10">
        <v>8015</v>
      </c>
      <c r="J8017" s="8">
        <f t="shared" si="1251"/>
        <v>8.8833674539990234E-2</v>
      </c>
      <c r="K8017" s="8">
        <f t="shared" si="1251"/>
        <v>8.6960629556412039E-2</v>
      </c>
      <c r="L8017" s="8">
        <f t="shared" si="1251"/>
        <v>8.7890396273715768E-2</v>
      </c>
      <c r="M8017" s="8">
        <f t="shared" si="1246"/>
        <v>8.7245285650859719E-2</v>
      </c>
      <c r="P8017">
        <v>8015</v>
      </c>
      <c r="Q8017" s="8">
        <f t="shared" si="1252"/>
        <v>8.5833674539990232E-2</v>
      </c>
      <c r="R8017" s="8">
        <f t="shared" si="1252"/>
        <v>8.3960629556412036E-2</v>
      </c>
      <c r="S8017" s="8">
        <f t="shared" si="1252"/>
        <v>8.4890396273715765E-2</v>
      </c>
      <c r="T8017" s="8">
        <f t="shared" si="1247"/>
        <v>8.4245285650859716E-2</v>
      </c>
      <c r="W8017">
        <v>8015</v>
      </c>
      <c r="X8017" s="4">
        <f t="shared" si="1245"/>
        <v>8.9544921169975422E-2</v>
      </c>
      <c r="Y8017" s="4">
        <f t="shared" si="1243"/>
        <v>8.8578934367170487E-2</v>
      </c>
      <c r="Z8017" s="4">
        <f t="shared" si="1244"/>
        <v>8.7918063053489259E-2</v>
      </c>
    </row>
    <row r="8018" spans="1:26" x14ac:dyDescent="0.25">
      <c r="A8018" s="16">
        <f t="shared" si="1253"/>
        <v>51551</v>
      </c>
      <c r="B8018">
        <f>+'[2]Ejercicio 1'!E8235</f>
        <v>8016</v>
      </c>
      <c r="C8018" s="5">
        <v>8.7333956684287256E-2</v>
      </c>
      <c r="D8018" s="4">
        <f t="shared" si="1248"/>
        <v>8.5460899770203727E-2</v>
      </c>
      <c r="E8018" s="6">
        <f t="shared" si="1249"/>
        <v>8.6390672388330023E-2</v>
      </c>
      <c r="F8018" s="7">
        <f t="shared" si="1250"/>
        <v>8.5745557666729547E-2</v>
      </c>
      <c r="I8018" s="10">
        <v>8016</v>
      </c>
      <c r="J8018" s="8">
        <f t="shared" si="1251"/>
        <v>8.8833956684287257E-2</v>
      </c>
      <c r="K8018" s="8">
        <f t="shared" si="1251"/>
        <v>8.6960899770203728E-2</v>
      </c>
      <c r="L8018" s="8">
        <f t="shared" si="1251"/>
        <v>8.7890672388330024E-2</v>
      </c>
      <c r="M8018" s="8">
        <f t="shared" si="1246"/>
        <v>8.7245557666729548E-2</v>
      </c>
      <c r="P8018">
        <v>8016</v>
      </c>
      <c r="Q8018" s="8">
        <f t="shared" si="1252"/>
        <v>8.5833956684287255E-2</v>
      </c>
      <c r="R8018" s="8">
        <f t="shared" si="1252"/>
        <v>8.3960899770203726E-2</v>
      </c>
      <c r="S8018" s="8">
        <f t="shared" si="1252"/>
        <v>8.4890672388330021E-2</v>
      </c>
      <c r="T8018" s="8">
        <f t="shared" si="1247"/>
        <v>8.4245557666729545E-2</v>
      </c>
      <c r="W8018">
        <v>8016</v>
      </c>
      <c r="X8018" s="4">
        <f t="shared" si="1245"/>
        <v>8.9545485764008489E-2</v>
      </c>
      <c r="Y8018" s="4">
        <f t="shared" si="1243"/>
        <v>8.8579486598018786E-2</v>
      </c>
      <c r="Z8018" s="4">
        <f t="shared" si="1244"/>
        <v>8.7918606879721875E-2</v>
      </c>
    </row>
    <row r="8019" spans="1:26" x14ac:dyDescent="0.25">
      <c r="A8019" s="16">
        <f t="shared" si="1253"/>
        <v>51552</v>
      </c>
      <c r="B8019">
        <f>+'[2]Ejercicio 1'!E8236</f>
        <v>8017</v>
      </c>
      <c r="C8019" s="5">
        <v>8.7334238828584265E-2</v>
      </c>
      <c r="D8019" s="4">
        <f t="shared" si="1248"/>
        <v>8.5461169983958696E-2</v>
      </c>
      <c r="E8019" s="6">
        <f t="shared" si="1249"/>
        <v>8.6390948502925821E-2</v>
      </c>
      <c r="F8019" s="7">
        <f t="shared" si="1250"/>
        <v>8.5745829682570829E-2</v>
      </c>
      <c r="I8019" s="10">
        <v>8017</v>
      </c>
      <c r="J8019" s="8">
        <f t="shared" si="1251"/>
        <v>8.8834238828584267E-2</v>
      </c>
      <c r="K8019" s="8">
        <f t="shared" si="1251"/>
        <v>8.6961169983958697E-2</v>
      </c>
      <c r="L8019" s="8">
        <f t="shared" si="1251"/>
        <v>8.7890948502925823E-2</v>
      </c>
      <c r="M8019" s="8">
        <f t="shared" si="1246"/>
        <v>8.724582968257083E-2</v>
      </c>
      <c r="P8019">
        <v>8017</v>
      </c>
      <c r="Q8019" s="8">
        <f t="shared" si="1252"/>
        <v>8.5834238828584264E-2</v>
      </c>
      <c r="R8019" s="8">
        <f t="shared" si="1252"/>
        <v>8.3961169983958694E-2</v>
      </c>
      <c r="S8019" s="8">
        <f t="shared" si="1252"/>
        <v>8.489094850292582E-2</v>
      </c>
      <c r="T8019" s="8">
        <f t="shared" si="1247"/>
        <v>8.4245829682570827E-2</v>
      </c>
      <c r="W8019">
        <v>8017</v>
      </c>
      <c r="X8019" s="4">
        <f t="shared" si="1245"/>
        <v>8.9546050358080206E-2</v>
      </c>
      <c r="Y8019" s="4">
        <f t="shared" si="1243"/>
        <v>8.8580038828829324E-2</v>
      </c>
      <c r="Z8019" s="4">
        <f t="shared" si="1244"/>
        <v>8.7919150706685337E-2</v>
      </c>
    </row>
    <row r="8020" spans="1:26" x14ac:dyDescent="0.25">
      <c r="A8020" s="16">
        <f t="shared" si="1253"/>
        <v>51553</v>
      </c>
      <c r="B8020">
        <f>+'[2]Ejercicio 1'!E8237</f>
        <v>8018</v>
      </c>
      <c r="C8020" s="5">
        <v>8.7334520972881288E-2</v>
      </c>
      <c r="D8020" s="4">
        <f t="shared" si="1248"/>
        <v>8.5461440197676528E-2</v>
      </c>
      <c r="E8020" s="6">
        <f t="shared" si="1249"/>
        <v>8.6391224617502302E-2</v>
      </c>
      <c r="F8020" s="7">
        <f t="shared" si="1250"/>
        <v>8.5746101698377847E-2</v>
      </c>
      <c r="I8020" s="10">
        <v>8018</v>
      </c>
      <c r="J8020" s="8">
        <f t="shared" si="1251"/>
        <v>8.883452097288129E-2</v>
      </c>
      <c r="K8020" s="8">
        <f t="shared" si="1251"/>
        <v>8.6961440197676529E-2</v>
      </c>
      <c r="L8020" s="8">
        <f t="shared" si="1251"/>
        <v>8.7891224617502303E-2</v>
      </c>
      <c r="M8020" s="8">
        <f t="shared" si="1246"/>
        <v>8.7246101698377848E-2</v>
      </c>
      <c r="P8020">
        <v>8018</v>
      </c>
      <c r="Q8020" s="8">
        <f t="shared" si="1252"/>
        <v>8.5834520972881287E-2</v>
      </c>
      <c r="R8020" s="8">
        <f t="shared" si="1252"/>
        <v>8.3961440197676526E-2</v>
      </c>
      <c r="S8020" s="8">
        <f t="shared" si="1252"/>
        <v>8.4891224617502301E-2</v>
      </c>
      <c r="T8020" s="8">
        <f t="shared" si="1247"/>
        <v>8.4246101698377845E-2</v>
      </c>
      <c r="W8020">
        <v>8018</v>
      </c>
      <c r="X8020" s="4">
        <f t="shared" si="1245"/>
        <v>8.9546614952190573E-2</v>
      </c>
      <c r="Y8020" s="4">
        <f t="shared" si="1243"/>
        <v>8.8580591059601199E-2</v>
      </c>
      <c r="Z8020" s="4">
        <f t="shared" si="1244"/>
        <v>8.791969453273811E-2</v>
      </c>
    </row>
    <row r="8021" spans="1:26" x14ac:dyDescent="0.25">
      <c r="A8021" s="16">
        <f t="shared" si="1253"/>
        <v>51554</v>
      </c>
      <c r="B8021">
        <f>+'[2]Ejercicio 1'!E8238</f>
        <v>8019</v>
      </c>
      <c r="C8021" s="5">
        <v>8.7334803117178311E-2</v>
      </c>
      <c r="D8021" s="4">
        <f t="shared" si="1248"/>
        <v>8.5461710411357625E-2</v>
      </c>
      <c r="E8021" s="6">
        <f t="shared" si="1249"/>
        <v>8.6391500732060325E-2</v>
      </c>
      <c r="F8021" s="7">
        <f t="shared" si="1250"/>
        <v>8.5746373714156318E-2</v>
      </c>
      <c r="I8021" s="10">
        <v>8019</v>
      </c>
      <c r="J8021" s="8">
        <f t="shared" si="1251"/>
        <v>8.8834803117178313E-2</v>
      </c>
      <c r="K8021" s="8">
        <f t="shared" si="1251"/>
        <v>8.6961710411357626E-2</v>
      </c>
      <c r="L8021" s="8">
        <f t="shared" si="1251"/>
        <v>8.7891500732060326E-2</v>
      </c>
      <c r="M8021" s="8">
        <f t="shared" si="1246"/>
        <v>8.7246373714156319E-2</v>
      </c>
      <c r="P8021">
        <v>8019</v>
      </c>
      <c r="Q8021" s="8">
        <f t="shared" si="1252"/>
        <v>8.583480311717831E-2</v>
      </c>
      <c r="R8021" s="8">
        <f t="shared" si="1252"/>
        <v>8.3961710411357623E-2</v>
      </c>
      <c r="S8021" s="8">
        <f t="shared" si="1252"/>
        <v>8.4891500732060324E-2</v>
      </c>
      <c r="T8021" s="8">
        <f t="shared" si="1247"/>
        <v>8.4246373714156317E-2</v>
      </c>
      <c r="W8021">
        <v>8019</v>
      </c>
      <c r="X8021" s="4">
        <f t="shared" si="1245"/>
        <v>8.9547179546320257E-2</v>
      </c>
      <c r="Y8021" s="4">
        <f t="shared" si="1243"/>
        <v>8.8581143290412612E-2</v>
      </c>
      <c r="Z8021" s="4">
        <f t="shared" si="1244"/>
        <v>8.7920238359524561E-2</v>
      </c>
    </row>
    <row r="8022" spans="1:26" x14ac:dyDescent="0.25">
      <c r="A8022" s="16">
        <f t="shared" si="1253"/>
        <v>51555</v>
      </c>
      <c r="B8022">
        <f>+'[2]Ejercicio 1'!E8239</f>
        <v>8020</v>
      </c>
      <c r="C8022" s="5">
        <v>8.7335085261475334E-2</v>
      </c>
      <c r="D8022" s="4">
        <f t="shared" si="1248"/>
        <v>8.5461980625001988E-2</v>
      </c>
      <c r="E8022" s="6">
        <f t="shared" si="1249"/>
        <v>8.639177684659903E-2</v>
      </c>
      <c r="F8022" s="7">
        <f t="shared" si="1250"/>
        <v>8.5746645729903398E-2</v>
      </c>
      <c r="I8022" s="10">
        <v>8020</v>
      </c>
      <c r="J8022" s="8">
        <f t="shared" si="1251"/>
        <v>8.8835085261475336E-2</v>
      </c>
      <c r="K8022" s="8">
        <f t="shared" si="1251"/>
        <v>8.6961980625001989E-2</v>
      </c>
      <c r="L8022" s="8">
        <f t="shared" si="1251"/>
        <v>8.7891776846599032E-2</v>
      </c>
      <c r="M8022" s="8">
        <f t="shared" si="1246"/>
        <v>8.7246645729903399E-2</v>
      </c>
      <c r="P8022">
        <v>8020</v>
      </c>
      <c r="Q8022" s="8">
        <f t="shared" si="1252"/>
        <v>8.5835085261475333E-2</v>
      </c>
      <c r="R8022" s="8">
        <f t="shared" si="1252"/>
        <v>8.3961980625001986E-2</v>
      </c>
      <c r="S8022" s="8">
        <f t="shared" si="1252"/>
        <v>8.4891776846599029E-2</v>
      </c>
      <c r="T8022" s="8">
        <f t="shared" si="1247"/>
        <v>8.4246645729903397E-2</v>
      </c>
      <c r="W8022">
        <v>8020</v>
      </c>
      <c r="X8022" s="4">
        <f t="shared" si="1245"/>
        <v>8.9547744140526811E-2</v>
      </c>
      <c r="Y8022" s="4">
        <f t="shared" si="1243"/>
        <v>8.8581695521109824E-2</v>
      </c>
      <c r="Z8022" s="4">
        <f t="shared" si="1244"/>
        <v>8.7920782186219668E-2</v>
      </c>
    </row>
    <row r="8023" spans="1:26" x14ac:dyDescent="0.25">
      <c r="A8023" s="16">
        <f t="shared" si="1253"/>
        <v>51556</v>
      </c>
      <c r="B8023">
        <f>+'[2]Ejercicio 1'!E8240</f>
        <v>8021</v>
      </c>
      <c r="C8023" s="5">
        <v>8.7335367405772357E-2</v>
      </c>
      <c r="D8023" s="4">
        <f t="shared" si="1248"/>
        <v>8.5462250838609227E-2</v>
      </c>
      <c r="E8023" s="6">
        <f t="shared" si="1249"/>
        <v>8.6392052961119292E-2</v>
      </c>
      <c r="F8023" s="7">
        <f t="shared" si="1250"/>
        <v>8.57469177456162E-2</v>
      </c>
      <c r="I8023" s="10">
        <v>8021</v>
      </c>
      <c r="J8023" s="8">
        <f t="shared" si="1251"/>
        <v>8.8835367405772359E-2</v>
      </c>
      <c r="K8023" s="8">
        <f t="shared" si="1251"/>
        <v>8.6962250838609229E-2</v>
      </c>
      <c r="L8023" s="8">
        <f t="shared" si="1251"/>
        <v>8.7892052961119294E-2</v>
      </c>
      <c r="M8023" s="8">
        <f t="shared" si="1246"/>
        <v>8.7246917745616201E-2</v>
      </c>
      <c r="P8023">
        <v>8021</v>
      </c>
      <c r="Q8023" s="8">
        <f t="shared" si="1252"/>
        <v>8.5835367405772356E-2</v>
      </c>
      <c r="R8023" s="8">
        <f t="shared" si="1252"/>
        <v>8.3962250838609226E-2</v>
      </c>
      <c r="S8023" s="8">
        <f t="shared" si="1252"/>
        <v>8.4892052961119291E-2</v>
      </c>
      <c r="T8023" s="8">
        <f t="shared" si="1247"/>
        <v>8.4246917745616198E-2</v>
      </c>
      <c r="W8023">
        <v>8021</v>
      </c>
      <c r="X8023" s="4">
        <f t="shared" si="1245"/>
        <v>8.9548308734752696E-2</v>
      </c>
      <c r="Y8023" s="4">
        <f t="shared" si="1243"/>
        <v>8.8582247751769261E-2</v>
      </c>
      <c r="Z8023" s="4">
        <f t="shared" si="1244"/>
        <v>8.7921326012826276E-2</v>
      </c>
    </row>
    <row r="8024" spans="1:26" x14ac:dyDescent="0.25">
      <c r="A8024" s="16">
        <f t="shared" si="1253"/>
        <v>51557</v>
      </c>
      <c r="B8024">
        <f>+'[2]Ejercicio 1'!E8241</f>
        <v>8022</v>
      </c>
      <c r="C8024" s="5">
        <v>8.733564955006938E-2</v>
      </c>
      <c r="D8024" s="4">
        <f t="shared" si="1248"/>
        <v>8.5462521052179524E-2</v>
      </c>
      <c r="E8024" s="6">
        <f t="shared" si="1249"/>
        <v>8.639232907562111E-2</v>
      </c>
      <c r="F8024" s="7">
        <f t="shared" si="1250"/>
        <v>8.5747189761300469E-2</v>
      </c>
      <c r="I8024" s="10">
        <v>8022</v>
      </c>
      <c r="J8024" s="8">
        <f t="shared" si="1251"/>
        <v>8.8835649550069382E-2</v>
      </c>
      <c r="K8024" s="8">
        <f t="shared" si="1251"/>
        <v>8.6962521052179526E-2</v>
      </c>
      <c r="L8024" s="8">
        <f t="shared" si="1251"/>
        <v>8.7892329075621112E-2</v>
      </c>
      <c r="M8024" s="8">
        <f t="shared" si="1246"/>
        <v>8.724718976130047E-2</v>
      </c>
      <c r="P8024">
        <v>8022</v>
      </c>
      <c r="Q8024" s="8">
        <f t="shared" si="1252"/>
        <v>8.5835649550069379E-2</v>
      </c>
      <c r="R8024" s="8">
        <f t="shared" si="1252"/>
        <v>8.3962521052179523E-2</v>
      </c>
      <c r="S8024" s="8">
        <f t="shared" si="1252"/>
        <v>8.4892329075621109E-2</v>
      </c>
      <c r="T8024" s="8">
        <f t="shared" si="1247"/>
        <v>8.4247189761300467E-2</v>
      </c>
      <c r="W8024">
        <v>8022</v>
      </c>
      <c r="X8024" s="4">
        <f t="shared" si="1245"/>
        <v>8.9548873329016773E-2</v>
      </c>
      <c r="Y8024" s="4">
        <f t="shared" si="1243"/>
        <v>8.8582799982390062E-2</v>
      </c>
      <c r="Z8024" s="4">
        <f t="shared" si="1244"/>
        <v>8.7921869838533603E-2</v>
      </c>
    </row>
    <row r="8025" spans="1:26" x14ac:dyDescent="0.25">
      <c r="A8025" s="16">
        <f t="shared" si="1253"/>
        <v>51558</v>
      </c>
      <c r="B8025">
        <f>+'[2]Ejercicio 1'!E8242</f>
        <v>8023</v>
      </c>
      <c r="C8025" s="5">
        <v>8.7335931694366403E-2</v>
      </c>
      <c r="D8025" s="4">
        <f t="shared" si="1248"/>
        <v>8.5462791265712892E-2</v>
      </c>
      <c r="E8025" s="6">
        <f t="shared" si="1249"/>
        <v>8.6392605190102709E-2</v>
      </c>
      <c r="F8025" s="7">
        <f t="shared" si="1250"/>
        <v>8.5747461776950473E-2</v>
      </c>
      <c r="I8025" s="10">
        <v>8023</v>
      </c>
      <c r="J8025" s="8">
        <f t="shared" si="1251"/>
        <v>8.8835931694366405E-2</v>
      </c>
      <c r="K8025" s="8">
        <f t="shared" si="1251"/>
        <v>8.6962791265712894E-2</v>
      </c>
      <c r="L8025" s="8">
        <f t="shared" si="1251"/>
        <v>8.789260519010271E-2</v>
      </c>
      <c r="M8025" s="8">
        <f t="shared" si="1246"/>
        <v>8.7247461776950475E-2</v>
      </c>
      <c r="P8025">
        <v>8023</v>
      </c>
      <c r="Q8025" s="8">
        <f t="shared" si="1252"/>
        <v>8.5835931694366402E-2</v>
      </c>
      <c r="R8025" s="8">
        <f t="shared" si="1252"/>
        <v>8.3962791265712891E-2</v>
      </c>
      <c r="S8025" s="8">
        <f t="shared" si="1252"/>
        <v>8.4892605190102707E-2</v>
      </c>
      <c r="T8025" s="8">
        <f t="shared" si="1247"/>
        <v>8.4247461776950472E-2</v>
      </c>
      <c r="W8025">
        <v>8023</v>
      </c>
      <c r="X8025" s="4">
        <f t="shared" si="1245"/>
        <v>8.9549437923319958E-2</v>
      </c>
      <c r="Y8025" s="4">
        <f t="shared" si="1243"/>
        <v>8.8583352212973074E-2</v>
      </c>
      <c r="Z8025" s="4">
        <f t="shared" si="1244"/>
        <v>8.7922413664957497E-2</v>
      </c>
    </row>
    <row r="8026" spans="1:26" x14ac:dyDescent="0.25">
      <c r="A8026" s="16">
        <f t="shared" si="1253"/>
        <v>51559</v>
      </c>
      <c r="B8026">
        <f>+'[2]Ejercicio 1'!E8243</f>
        <v>8024</v>
      </c>
      <c r="C8026" s="5">
        <v>8.7336213838663412E-2</v>
      </c>
      <c r="D8026" s="4">
        <f t="shared" si="1248"/>
        <v>8.5463061479209332E-2</v>
      </c>
      <c r="E8026" s="6">
        <f t="shared" si="1249"/>
        <v>8.6392881304566752E-2</v>
      </c>
      <c r="F8026" s="7">
        <f t="shared" si="1250"/>
        <v>8.5747733792569072E-2</v>
      </c>
      <c r="I8026" s="10">
        <v>8024</v>
      </c>
      <c r="J8026" s="8">
        <f t="shared" si="1251"/>
        <v>8.8836213838663414E-2</v>
      </c>
      <c r="K8026" s="8">
        <f t="shared" si="1251"/>
        <v>8.6963061479209333E-2</v>
      </c>
      <c r="L8026" s="8">
        <f t="shared" si="1251"/>
        <v>8.7892881304566753E-2</v>
      </c>
      <c r="M8026" s="8">
        <f t="shared" si="1246"/>
        <v>8.7247733792569074E-2</v>
      </c>
      <c r="P8026">
        <v>8024</v>
      </c>
      <c r="Q8026" s="8">
        <f t="shared" si="1252"/>
        <v>8.5836213838663411E-2</v>
      </c>
      <c r="R8026" s="8">
        <f t="shared" si="1252"/>
        <v>8.396306147920933E-2</v>
      </c>
      <c r="S8026" s="8">
        <f t="shared" si="1252"/>
        <v>8.489288130456675E-2</v>
      </c>
      <c r="T8026" s="8">
        <f t="shared" si="1247"/>
        <v>8.4247733792569071E-2</v>
      </c>
      <c r="W8026">
        <v>8024</v>
      </c>
      <c r="X8026" s="4">
        <f t="shared" si="1245"/>
        <v>8.9550002517660904E-2</v>
      </c>
      <c r="Y8026" s="4">
        <f t="shared" si="1243"/>
        <v>8.8583904443520087E-2</v>
      </c>
      <c r="Z8026" s="4">
        <f t="shared" si="1244"/>
        <v>8.7922957490482109E-2</v>
      </c>
    </row>
    <row r="8027" spans="1:26" x14ac:dyDescent="0.25">
      <c r="A8027" s="16">
        <f t="shared" si="1253"/>
        <v>51560</v>
      </c>
      <c r="B8027">
        <f>+'[2]Ejercicio 1'!E8244</f>
        <v>8025</v>
      </c>
      <c r="C8027" s="5">
        <v>8.7336495982960435E-2</v>
      </c>
      <c r="D8027" s="4">
        <f t="shared" si="1248"/>
        <v>8.5463331692669245E-2</v>
      </c>
      <c r="E8027" s="6">
        <f t="shared" si="1249"/>
        <v>8.6393157419011476E-2</v>
      </c>
      <c r="F8027" s="7">
        <f t="shared" si="1250"/>
        <v>8.5748005808159125E-2</v>
      </c>
      <c r="I8027" s="10">
        <v>8025</v>
      </c>
      <c r="J8027" s="8">
        <f t="shared" si="1251"/>
        <v>8.8836495982960437E-2</v>
      </c>
      <c r="K8027" s="8">
        <f t="shared" si="1251"/>
        <v>8.6963331692669246E-2</v>
      </c>
      <c r="L8027" s="8">
        <f t="shared" si="1251"/>
        <v>8.7893157419011478E-2</v>
      </c>
      <c r="M8027" s="8">
        <f t="shared" si="1246"/>
        <v>8.7248005808159126E-2</v>
      </c>
      <c r="P8027">
        <v>8025</v>
      </c>
      <c r="Q8027" s="8">
        <f t="shared" si="1252"/>
        <v>8.5836495982960434E-2</v>
      </c>
      <c r="R8027" s="8">
        <f t="shared" si="1252"/>
        <v>8.3963331692669244E-2</v>
      </c>
      <c r="S8027" s="8">
        <f t="shared" si="1252"/>
        <v>8.4893157419011475E-2</v>
      </c>
      <c r="T8027" s="8">
        <f t="shared" si="1247"/>
        <v>8.4248005808159124E-2</v>
      </c>
      <c r="W8027">
        <v>8025</v>
      </c>
      <c r="X8027" s="4">
        <f t="shared" si="1245"/>
        <v>8.9550567112041388E-2</v>
      </c>
      <c r="Y8027" s="4">
        <f t="shared" si="1243"/>
        <v>8.8584456674103987E-2</v>
      </c>
      <c r="Z8027" s="4">
        <f t="shared" si="1244"/>
        <v>8.7923501316737554E-2</v>
      </c>
    </row>
    <row r="8028" spans="1:26" x14ac:dyDescent="0.25">
      <c r="A8028" s="16">
        <f t="shared" si="1253"/>
        <v>51561</v>
      </c>
      <c r="B8028">
        <f>+'[2]Ejercicio 1'!E8245</f>
        <v>8026</v>
      </c>
      <c r="C8028" s="5">
        <v>8.7336778127257458E-2</v>
      </c>
      <c r="D8028" s="4">
        <f t="shared" si="1248"/>
        <v>8.5463601906091813E-2</v>
      </c>
      <c r="E8028" s="6">
        <f t="shared" si="1249"/>
        <v>8.6393433533437744E-2</v>
      </c>
      <c r="F8028" s="7">
        <f t="shared" si="1250"/>
        <v>8.5748277823714927E-2</v>
      </c>
      <c r="I8028" s="10">
        <v>8026</v>
      </c>
      <c r="J8028" s="8">
        <f t="shared" si="1251"/>
        <v>8.883677812725746E-2</v>
      </c>
      <c r="K8028" s="8">
        <f t="shared" si="1251"/>
        <v>8.6963601906091814E-2</v>
      </c>
      <c r="L8028" s="8">
        <f t="shared" si="1251"/>
        <v>8.7893433533437745E-2</v>
      </c>
      <c r="M8028" s="8">
        <f t="shared" si="1246"/>
        <v>8.7248277823714929E-2</v>
      </c>
      <c r="P8028">
        <v>8026</v>
      </c>
      <c r="Q8028" s="8">
        <f t="shared" si="1252"/>
        <v>8.5836778127257457E-2</v>
      </c>
      <c r="R8028" s="8">
        <f t="shared" si="1252"/>
        <v>8.3963601906091812E-2</v>
      </c>
      <c r="S8028" s="8">
        <f t="shared" si="1252"/>
        <v>8.4893433533437743E-2</v>
      </c>
      <c r="T8028" s="8">
        <f t="shared" si="1247"/>
        <v>8.4248277823714926E-2</v>
      </c>
      <c r="W8028">
        <v>8026</v>
      </c>
      <c r="X8028" s="4">
        <f t="shared" si="1245"/>
        <v>8.9551131706459189E-2</v>
      </c>
      <c r="Y8028" s="4">
        <f t="shared" si="1243"/>
        <v>8.8585008904574561E-2</v>
      </c>
      <c r="Z8028" s="4">
        <f t="shared" si="1244"/>
        <v>8.792404514208231E-2</v>
      </c>
    </row>
    <row r="8029" spans="1:26" x14ac:dyDescent="0.25">
      <c r="A8029" s="16">
        <f t="shared" si="1253"/>
        <v>51562</v>
      </c>
      <c r="B8029">
        <f>+'[2]Ejercicio 1'!E8246</f>
        <v>8027</v>
      </c>
      <c r="C8029" s="5">
        <v>8.7337060271554481E-2</v>
      </c>
      <c r="D8029" s="4">
        <f t="shared" si="1248"/>
        <v>8.546387211947766E-2</v>
      </c>
      <c r="E8029" s="6">
        <f t="shared" si="1249"/>
        <v>8.639370964784468E-2</v>
      </c>
      <c r="F8029" s="7">
        <f t="shared" si="1250"/>
        <v>8.5748549839242169E-2</v>
      </c>
      <c r="I8029" s="10">
        <v>8027</v>
      </c>
      <c r="J8029" s="8">
        <f t="shared" si="1251"/>
        <v>8.8837060271554483E-2</v>
      </c>
      <c r="K8029" s="8">
        <f t="shared" si="1251"/>
        <v>8.6963872119477661E-2</v>
      </c>
      <c r="L8029" s="8">
        <f t="shared" si="1251"/>
        <v>8.7893709647844681E-2</v>
      </c>
      <c r="M8029" s="8">
        <f t="shared" si="1246"/>
        <v>8.724854983924217E-2</v>
      </c>
      <c r="P8029">
        <v>8027</v>
      </c>
      <c r="Q8029" s="8">
        <f t="shared" si="1252"/>
        <v>8.583706027155448E-2</v>
      </c>
      <c r="R8029" s="8">
        <f t="shared" si="1252"/>
        <v>8.3963872119477659E-2</v>
      </c>
      <c r="S8029" s="8">
        <f t="shared" si="1252"/>
        <v>8.4893709647844678E-2</v>
      </c>
      <c r="T8029" s="8">
        <f t="shared" si="1247"/>
        <v>8.4248549839242168E-2</v>
      </c>
      <c r="W8029">
        <v>8027</v>
      </c>
      <c r="X8029" s="4">
        <f t="shared" si="1245"/>
        <v>8.9551696300916098E-2</v>
      </c>
      <c r="Y8029" s="4">
        <f t="shared" si="1243"/>
        <v>8.8585561135083798E-2</v>
      </c>
      <c r="Z8029" s="4">
        <f t="shared" si="1244"/>
        <v>8.7924588968157913E-2</v>
      </c>
    </row>
    <row r="8030" spans="1:26" x14ac:dyDescent="0.25">
      <c r="A8030" s="16">
        <f t="shared" si="1253"/>
        <v>51563</v>
      </c>
      <c r="B8030">
        <f>+'[2]Ejercicio 1'!E8247</f>
        <v>8028</v>
      </c>
      <c r="C8030" s="5">
        <v>8.7337342415851504E-2</v>
      </c>
      <c r="D8030" s="4">
        <f t="shared" si="1248"/>
        <v>8.5464142332826357E-2</v>
      </c>
      <c r="E8030" s="6">
        <f t="shared" si="1249"/>
        <v>8.6393985762232298E-2</v>
      </c>
      <c r="F8030" s="7">
        <f t="shared" si="1250"/>
        <v>8.574882185473516E-2</v>
      </c>
      <c r="I8030" s="10">
        <v>8028</v>
      </c>
      <c r="J8030" s="8">
        <f t="shared" si="1251"/>
        <v>8.8837342415851506E-2</v>
      </c>
      <c r="K8030" s="8">
        <f t="shared" si="1251"/>
        <v>8.6964142332826358E-2</v>
      </c>
      <c r="L8030" s="8">
        <f t="shared" si="1251"/>
        <v>8.7893985762232299E-2</v>
      </c>
      <c r="M8030" s="8">
        <f t="shared" si="1246"/>
        <v>8.7248821854735162E-2</v>
      </c>
      <c r="P8030">
        <v>8028</v>
      </c>
      <c r="Q8030" s="8">
        <f t="shared" si="1252"/>
        <v>8.5837342415851503E-2</v>
      </c>
      <c r="R8030" s="8">
        <f t="shared" si="1252"/>
        <v>8.3964142332826355E-2</v>
      </c>
      <c r="S8030" s="8">
        <f t="shared" si="1252"/>
        <v>8.4893985762232296E-2</v>
      </c>
      <c r="T8030" s="8">
        <f t="shared" si="1247"/>
        <v>8.4248821854735159E-2</v>
      </c>
      <c r="W8030">
        <v>8028</v>
      </c>
      <c r="X8030" s="4">
        <f t="shared" si="1245"/>
        <v>8.9552260895411212E-2</v>
      </c>
      <c r="Y8030" s="4">
        <f t="shared" si="1243"/>
        <v>8.8586113365401536E-2</v>
      </c>
      <c r="Z8030" s="4">
        <f t="shared" si="1244"/>
        <v>8.7925132794145017E-2</v>
      </c>
    </row>
    <row r="8031" spans="1:26" x14ac:dyDescent="0.25">
      <c r="A8031" s="16">
        <f t="shared" si="1253"/>
        <v>51564</v>
      </c>
      <c r="B8031">
        <f>+'[2]Ejercicio 1'!E8248</f>
        <v>8029</v>
      </c>
      <c r="C8031" s="5">
        <v>8.7337624560148527E-2</v>
      </c>
      <c r="D8031" s="4">
        <f t="shared" si="1248"/>
        <v>8.5464412546138332E-2</v>
      </c>
      <c r="E8031" s="6">
        <f t="shared" si="1249"/>
        <v>8.6394261876602346E-2</v>
      </c>
      <c r="F8031" s="7">
        <f t="shared" si="1250"/>
        <v>8.5749093870199591E-2</v>
      </c>
      <c r="I8031" s="10">
        <v>8029</v>
      </c>
      <c r="J8031" s="8">
        <f t="shared" si="1251"/>
        <v>8.8837624560148529E-2</v>
      </c>
      <c r="K8031" s="8">
        <f t="shared" si="1251"/>
        <v>8.6964412546138334E-2</v>
      </c>
      <c r="L8031" s="8">
        <f t="shared" si="1251"/>
        <v>8.7894261876602348E-2</v>
      </c>
      <c r="M8031" s="8">
        <f t="shared" si="1246"/>
        <v>8.7249093870199593E-2</v>
      </c>
      <c r="P8031">
        <v>8029</v>
      </c>
      <c r="Q8031" s="8">
        <f t="shared" si="1252"/>
        <v>8.5837624560148526E-2</v>
      </c>
      <c r="R8031" s="8">
        <f t="shared" si="1252"/>
        <v>8.3964412546138331E-2</v>
      </c>
      <c r="S8031" s="8">
        <f t="shared" si="1252"/>
        <v>8.4894261876602345E-2</v>
      </c>
      <c r="T8031" s="8">
        <f t="shared" si="1247"/>
        <v>8.424909387019959E-2</v>
      </c>
      <c r="W8031">
        <v>8029</v>
      </c>
      <c r="X8031" s="4">
        <f t="shared" si="1245"/>
        <v>8.9552825489944976E-2</v>
      </c>
      <c r="Y8031" s="4">
        <f t="shared" ref="Y8031:Y8094" si="1254">Tasa_Fwd(E7940,B7940,E8031,B8031,91)</f>
        <v>8.8586665595836098E-2</v>
      </c>
      <c r="Z8031" s="4">
        <f t="shared" si="1244"/>
        <v>8.7925676620043622E-2</v>
      </c>
    </row>
    <row r="8032" spans="1:26" x14ac:dyDescent="0.25">
      <c r="A8032" s="16">
        <f t="shared" si="1253"/>
        <v>51565</v>
      </c>
      <c r="B8032">
        <f>+'[2]Ejercicio 1'!E8249</f>
        <v>8030</v>
      </c>
      <c r="C8032" s="5">
        <v>8.733790670444555E-2</v>
      </c>
      <c r="D8032" s="4">
        <f t="shared" si="1248"/>
        <v>8.5464682759413588E-2</v>
      </c>
      <c r="E8032" s="6">
        <f t="shared" si="1249"/>
        <v>8.6394537990953077E-2</v>
      </c>
      <c r="F8032" s="7">
        <f t="shared" si="1250"/>
        <v>8.5749365885629772E-2</v>
      </c>
      <c r="I8032" s="10">
        <v>8030</v>
      </c>
      <c r="J8032" s="8">
        <f t="shared" si="1251"/>
        <v>8.8837906704445552E-2</v>
      </c>
      <c r="K8032" s="8">
        <f t="shared" si="1251"/>
        <v>8.6964682759413589E-2</v>
      </c>
      <c r="L8032" s="8">
        <f t="shared" si="1251"/>
        <v>8.7894537990953078E-2</v>
      </c>
      <c r="M8032" s="8">
        <f t="shared" si="1246"/>
        <v>8.7249365885629773E-2</v>
      </c>
      <c r="P8032">
        <v>8030</v>
      </c>
      <c r="Q8032" s="8">
        <f t="shared" si="1252"/>
        <v>8.5837906704445549E-2</v>
      </c>
      <c r="R8032" s="8">
        <f t="shared" si="1252"/>
        <v>8.3964682759413586E-2</v>
      </c>
      <c r="S8032" s="8">
        <f t="shared" si="1252"/>
        <v>8.4894537990953076E-2</v>
      </c>
      <c r="T8032" s="8">
        <f t="shared" si="1247"/>
        <v>8.4249365885629771E-2</v>
      </c>
      <c r="W8032">
        <v>8030</v>
      </c>
      <c r="X8032" s="4">
        <f t="shared" si="1245"/>
        <v>8.955339008451782E-2</v>
      </c>
      <c r="Y8032" s="4">
        <f t="shared" si="1254"/>
        <v>8.8587217826155598E-2</v>
      </c>
      <c r="Z8032" s="4">
        <f t="shared" ref="Z8032:Z8095" si="1255">Tasa_Fwd(F8004,B8004,F8032,B8032,28)</f>
        <v>8.792622044503437E-2</v>
      </c>
    </row>
    <row r="8033" spans="1:26" x14ac:dyDescent="0.25">
      <c r="A8033" s="16">
        <f t="shared" si="1253"/>
        <v>51566</v>
      </c>
      <c r="B8033">
        <f>+'[2]Ejercicio 1'!E8250</f>
        <v>8031</v>
      </c>
      <c r="C8033" s="5">
        <v>8.733818884874256E-2</v>
      </c>
      <c r="D8033" s="4">
        <f t="shared" si="1248"/>
        <v>8.5464952972651692E-2</v>
      </c>
      <c r="E8033" s="6">
        <f t="shared" si="1249"/>
        <v>8.6394814105284476E-2</v>
      </c>
      <c r="F8033" s="7">
        <f t="shared" si="1250"/>
        <v>8.5749637901028547E-2</v>
      </c>
      <c r="I8033" s="10">
        <v>8031</v>
      </c>
      <c r="J8033" s="8">
        <f t="shared" si="1251"/>
        <v>8.8838188848742561E-2</v>
      </c>
      <c r="K8033" s="8">
        <f t="shared" si="1251"/>
        <v>8.6964952972651693E-2</v>
      </c>
      <c r="L8033" s="8">
        <f t="shared" si="1251"/>
        <v>8.7894814105284477E-2</v>
      </c>
      <c r="M8033" s="8">
        <f t="shared" si="1246"/>
        <v>8.7249637901028548E-2</v>
      </c>
      <c r="P8033">
        <v>8031</v>
      </c>
      <c r="Q8033" s="8">
        <f t="shared" si="1252"/>
        <v>8.5838188848742558E-2</v>
      </c>
      <c r="R8033" s="8">
        <f t="shared" si="1252"/>
        <v>8.3964952972651691E-2</v>
      </c>
      <c r="S8033" s="8">
        <f t="shared" si="1252"/>
        <v>8.4894814105284475E-2</v>
      </c>
      <c r="T8033" s="8">
        <f t="shared" si="1247"/>
        <v>8.4249637901028546E-2</v>
      </c>
      <c r="W8033">
        <v>8031</v>
      </c>
      <c r="X8033" s="4">
        <f t="shared" si="1245"/>
        <v>8.9553954679128453E-2</v>
      </c>
      <c r="Y8033" s="4">
        <f t="shared" si="1254"/>
        <v>8.8587770056436449E-2</v>
      </c>
      <c r="Z8033" s="4">
        <f t="shared" si="1255"/>
        <v>8.7926764269939478E-2</v>
      </c>
    </row>
    <row r="8034" spans="1:26" x14ac:dyDescent="0.25">
      <c r="A8034" s="16">
        <f t="shared" si="1253"/>
        <v>51567</v>
      </c>
      <c r="B8034">
        <f>+'[2]Ejercicio 1'!E8251</f>
        <v>8032</v>
      </c>
      <c r="C8034" s="5">
        <v>8.7338470993039583E-2</v>
      </c>
      <c r="D8034" s="4">
        <f t="shared" si="1248"/>
        <v>8.5465223185852868E-2</v>
      </c>
      <c r="E8034" s="6">
        <f t="shared" si="1249"/>
        <v>8.6395090219596543E-2</v>
      </c>
      <c r="F8034" s="7">
        <f t="shared" si="1250"/>
        <v>8.5749909916398775E-2</v>
      </c>
      <c r="I8034" s="10">
        <v>8032</v>
      </c>
      <c r="J8034" s="8">
        <f t="shared" si="1251"/>
        <v>8.8838470993039584E-2</v>
      </c>
      <c r="K8034" s="8">
        <f t="shared" si="1251"/>
        <v>8.6965223185852869E-2</v>
      </c>
      <c r="L8034" s="8">
        <f t="shared" si="1251"/>
        <v>8.7895090219596544E-2</v>
      </c>
      <c r="M8034" s="8">
        <f t="shared" si="1246"/>
        <v>8.7249909916398777E-2</v>
      </c>
      <c r="P8034">
        <v>8032</v>
      </c>
      <c r="Q8034" s="8">
        <f t="shared" si="1252"/>
        <v>8.5838470993039581E-2</v>
      </c>
      <c r="R8034" s="8">
        <f t="shared" si="1252"/>
        <v>8.3965223185852866E-2</v>
      </c>
      <c r="S8034" s="8">
        <f t="shared" si="1252"/>
        <v>8.4895090219596542E-2</v>
      </c>
      <c r="T8034" s="8">
        <f t="shared" si="1247"/>
        <v>8.4249909916398774E-2</v>
      </c>
      <c r="W8034">
        <v>8032</v>
      </c>
      <c r="X8034" s="4">
        <f t="shared" si="1245"/>
        <v>8.9554519273777722E-2</v>
      </c>
      <c r="Y8034" s="4">
        <f t="shared" si="1254"/>
        <v>8.8588322286679511E-2</v>
      </c>
      <c r="Z8034" s="4">
        <f t="shared" si="1255"/>
        <v>8.7927308095572573E-2</v>
      </c>
    </row>
    <row r="8035" spans="1:26" x14ac:dyDescent="0.25">
      <c r="A8035" s="16">
        <f t="shared" si="1253"/>
        <v>51568</v>
      </c>
      <c r="B8035">
        <f>+'[2]Ejercicio 1'!E8252</f>
        <v>8033</v>
      </c>
      <c r="C8035" s="5">
        <v>8.7338753137336606E-2</v>
      </c>
      <c r="D8035" s="4">
        <f t="shared" si="1248"/>
        <v>8.5465493399017115E-2</v>
      </c>
      <c r="E8035" s="6">
        <f t="shared" si="1249"/>
        <v>8.6395366333891055E-2</v>
      </c>
      <c r="F8035" s="7">
        <f t="shared" si="1250"/>
        <v>8.5750181931734754E-2</v>
      </c>
      <c r="I8035" s="10">
        <v>8033</v>
      </c>
      <c r="J8035" s="8">
        <f t="shared" si="1251"/>
        <v>8.8838753137336607E-2</v>
      </c>
      <c r="K8035" s="8">
        <f t="shared" si="1251"/>
        <v>8.6965493399017116E-2</v>
      </c>
      <c r="L8035" s="8">
        <f t="shared" si="1251"/>
        <v>8.7895366333891056E-2</v>
      </c>
      <c r="M8035" s="8">
        <f t="shared" si="1246"/>
        <v>8.7250181931734755E-2</v>
      </c>
      <c r="P8035">
        <v>8033</v>
      </c>
      <c r="Q8035" s="8">
        <f t="shared" si="1252"/>
        <v>8.5838753137336604E-2</v>
      </c>
      <c r="R8035" s="8">
        <f t="shared" si="1252"/>
        <v>8.3965493399017113E-2</v>
      </c>
      <c r="S8035" s="8">
        <f t="shared" si="1252"/>
        <v>8.4895366333891054E-2</v>
      </c>
      <c r="T8035" s="8">
        <f t="shared" si="1247"/>
        <v>8.4250181931734752E-2</v>
      </c>
      <c r="W8035">
        <v>8033</v>
      </c>
      <c r="X8035" s="4">
        <f t="shared" si="1245"/>
        <v>8.955508386846564E-2</v>
      </c>
      <c r="Y8035" s="4">
        <f t="shared" si="1254"/>
        <v>8.858887451696211E-2</v>
      </c>
      <c r="Z8035" s="4">
        <f t="shared" si="1255"/>
        <v>8.7927851921114311E-2</v>
      </c>
    </row>
    <row r="8036" spans="1:26" x14ac:dyDescent="0.25">
      <c r="A8036" s="16">
        <f t="shared" si="1253"/>
        <v>51569</v>
      </c>
      <c r="B8036">
        <f>+'[2]Ejercicio 1'!E8253</f>
        <v>8034</v>
      </c>
      <c r="C8036" s="5">
        <v>8.7339035281633629E-2</v>
      </c>
      <c r="D8036" s="4">
        <f t="shared" si="1248"/>
        <v>8.5465763612144433E-2</v>
      </c>
      <c r="E8036" s="6">
        <f t="shared" si="1249"/>
        <v>8.6395642448165347E-2</v>
      </c>
      <c r="F8036" s="7">
        <f t="shared" si="1250"/>
        <v>8.5750453947039312E-2</v>
      </c>
      <c r="I8036" s="10">
        <v>8034</v>
      </c>
      <c r="J8036" s="8">
        <f t="shared" si="1251"/>
        <v>8.883903528163363E-2</v>
      </c>
      <c r="K8036" s="8">
        <f t="shared" si="1251"/>
        <v>8.6965763612144434E-2</v>
      </c>
      <c r="L8036" s="8">
        <f t="shared" si="1251"/>
        <v>8.7895642448165348E-2</v>
      </c>
      <c r="M8036" s="8">
        <f t="shared" si="1246"/>
        <v>8.7250453947039314E-2</v>
      </c>
      <c r="P8036">
        <v>8034</v>
      </c>
      <c r="Q8036" s="8">
        <f t="shared" si="1252"/>
        <v>8.5839035281633627E-2</v>
      </c>
      <c r="R8036" s="8">
        <f t="shared" si="1252"/>
        <v>8.3965763612144431E-2</v>
      </c>
      <c r="S8036" s="8">
        <f t="shared" si="1252"/>
        <v>8.4895642448165345E-2</v>
      </c>
      <c r="T8036" s="8">
        <f t="shared" si="1247"/>
        <v>8.4250453947039311E-2</v>
      </c>
      <c r="W8036">
        <v>8034</v>
      </c>
      <c r="X8036" s="4">
        <f t="shared" si="1245"/>
        <v>8.9555648463191778E-2</v>
      </c>
      <c r="Y8036" s="4">
        <f t="shared" si="1254"/>
        <v>8.8589426747053224E-2</v>
      </c>
      <c r="Z8036" s="4">
        <f t="shared" si="1255"/>
        <v>8.7928395745753923E-2</v>
      </c>
    </row>
    <row r="8037" spans="1:26" x14ac:dyDescent="0.25">
      <c r="A8037" s="16">
        <f t="shared" si="1253"/>
        <v>51570</v>
      </c>
      <c r="B8037">
        <f>+'[2]Ejercicio 1'!E8254</f>
        <v>8035</v>
      </c>
      <c r="C8037" s="5">
        <v>8.7339317425930652E-2</v>
      </c>
      <c r="D8037" s="4">
        <f t="shared" si="1248"/>
        <v>8.5466033825234808E-2</v>
      </c>
      <c r="E8037" s="6">
        <f t="shared" si="1249"/>
        <v>8.6395918562422083E-2</v>
      </c>
      <c r="F8037" s="7">
        <f t="shared" si="1250"/>
        <v>8.5750725962315338E-2</v>
      </c>
      <c r="I8037" s="10">
        <v>8035</v>
      </c>
      <c r="J8037" s="8">
        <f t="shared" si="1251"/>
        <v>8.8839317425930653E-2</v>
      </c>
      <c r="K8037" s="8">
        <f t="shared" si="1251"/>
        <v>8.6966033825234809E-2</v>
      </c>
      <c r="L8037" s="8">
        <f t="shared" si="1251"/>
        <v>8.7895918562422085E-2</v>
      </c>
      <c r="M8037" s="8">
        <f t="shared" si="1246"/>
        <v>8.725072596231534E-2</v>
      </c>
      <c r="P8037">
        <v>8035</v>
      </c>
      <c r="Q8037" s="8">
        <f t="shared" si="1252"/>
        <v>8.583931742593065E-2</v>
      </c>
      <c r="R8037" s="8">
        <f t="shared" si="1252"/>
        <v>8.3966033825234807E-2</v>
      </c>
      <c r="S8037" s="8">
        <f t="shared" si="1252"/>
        <v>8.4895918562422082E-2</v>
      </c>
      <c r="T8037" s="8">
        <f t="shared" si="1247"/>
        <v>8.4250725962315337E-2</v>
      </c>
      <c r="W8037">
        <v>8035</v>
      </c>
      <c r="X8037" s="4">
        <f t="shared" si="1245"/>
        <v>8.9556213057937678E-2</v>
      </c>
      <c r="Y8037" s="4">
        <f t="shared" si="1254"/>
        <v>8.8589978977261161E-2</v>
      </c>
      <c r="Z8037" s="4">
        <f t="shared" si="1255"/>
        <v>8.7928939571118664E-2</v>
      </c>
    </row>
    <row r="8038" spans="1:26" x14ac:dyDescent="0.25">
      <c r="A8038" s="16">
        <f t="shared" si="1253"/>
        <v>51571</v>
      </c>
      <c r="B8038">
        <f>+'[2]Ejercicio 1'!E8255</f>
        <v>8036</v>
      </c>
      <c r="C8038" s="5">
        <v>8.7339599570227675E-2</v>
      </c>
      <c r="D8038" s="4">
        <f t="shared" si="1248"/>
        <v>8.5466304038288671E-2</v>
      </c>
      <c r="E8038" s="6">
        <f t="shared" si="1249"/>
        <v>8.6396194676659488E-2</v>
      </c>
      <c r="F8038" s="7">
        <f t="shared" si="1250"/>
        <v>8.57509979775571E-2</v>
      </c>
      <c r="I8038" s="10">
        <v>8036</v>
      </c>
      <c r="J8038" s="8">
        <f t="shared" si="1251"/>
        <v>8.8839599570227676E-2</v>
      </c>
      <c r="K8038" s="8">
        <f t="shared" si="1251"/>
        <v>8.6966304038288672E-2</v>
      </c>
      <c r="L8038" s="8">
        <f t="shared" si="1251"/>
        <v>8.7896194676659489E-2</v>
      </c>
      <c r="M8038" s="8">
        <f t="shared" si="1246"/>
        <v>8.7250997977557102E-2</v>
      </c>
      <c r="P8038">
        <v>8036</v>
      </c>
      <c r="Q8038" s="8">
        <f t="shared" si="1252"/>
        <v>8.5839599570227673E-2</v>
      </c>
      <c r="R8038" s="8">
        <f t="shared" si="1252"/>
        <v>8.3966304038288669E-2</v>
      </c>
      <c r="S8038" s="8">
        <f t="shared" si="1252"/>
        <v>8.4896194676659487E-2</v>
      </c>
      <c r="T8038" s="8">
        <f t="shared" si="1247"/>
        <v>8.4250997977557099E-2</v>
      </c>
      <c r="W8038">
        <v>8036</v>
      </c>
      <c r="X8038" s="4">
        <f t="shared" si="1245"/>
        <v>8.9556777652760003E-2</v>
      </c>
      <c r="Y8038" s="4">
        <f t="shared" si="1254"/>
        <v>8.8590531207353135E-2</v>
      </c>
      <c r="Z8038" s="4">
        <f t="shared" si="1255"/>
        <v>8.7929483396397765E-2</v>
      </c>
    </row>
    <row r="8039" spans="1:26" x14ac:dyDescent="0.25">
      <c r="A8039" s="16">
        <f t="shared" si="1253"/>
        <v>51572</v>
      </c>
      <c r="B8039">
        <f>+'[2]Ejercicio 1'!E8256</f>
        <v>8037</v>
      </c>
      <c r="C8039" s="5">
        <v>8.7339881714524684E-2</v>
      </c>
      <c r="D8039" s="4">
        <f t="shared" si="1248"/>
        <v>8.5466574251305188E-2</v>
      </c>
      <c r="E8039" s="6">
        <f t="shared" si="1249"/>
        <v>8.6396470790877575E-2</v>
      </c>
      <c r="F8039" s="7">
        <f t="shared" si="1250"/>
        <v>8.5751269992767457E-2</v>
      </c>
      <c r="I8039" s="10">
        <v>8037</v>
      </c>
      <c r="J8039" s="8">
        <f t="shared" si="1251"/>
        <v>8.8839881714524685E-2</v>
      </c>
      <c r="K8039" s="8">
        <f t="shared" si="1251"/>
        <v>8.696657425130519E-2</v>
      </c>
      <c r="L8039" s="8">
        <f t="shared" si="1251"/>
        <v>8.7896470790877576E-2</v>
      </c>
      <c r="M8039" s="8">
        <f t="shared" si="1246"/>
        <v>8.7251269992767458E-2</v>
      </c>
      <c r="P8039">
        <v>8037</v>
      </c>
      <c r="Q8039" s="8">
        <f t="shared" si="1252"/>
        <v>8.5839881714524682E-2</v>
      </c>
      <c r="R8039" s="8">
        <f t="shared" si="1252"/>
        <v>8.3966574251305187E-2</v>
      </c>
      <c r="S8039" s="8">
        <f t="shared" si="1252"/>
        <v>8.4896470790877573E-2</v>
      </c>
      <c r="T8039" s="8">
        <f t="shared" si="1247"/>
        <v>8.4251269992767455E-2</v>
      </c>
      <c r="W8039">
        <v>8037</v>
      </c>
      <c r="X8039" s="4">
        <f t="shared" si="1245"/>
        <v>8.955734224760209E-2</v>
      </c>
      <c r="Y8039" s="4">
        <f t="shared" si="1254"/>
        <v>8.8591083437407347E-2</v>
      </c>
      <c r="Z8039" s="4">
        <f t="shared" si="1255"/>
        <v>8.7930027220769008E-2</v>
      </c>
    </row>
    <row r="8040" spans="1:26" x14ac:dyDescent="0.25">
      <c r="A8040" s="16">
        <f t="shared" si="1253"/>
        <v>51573</v>
      </c>
      <c r="B8040">
        <f>+'[2]Ejercicio 1'!E8257</f>
        <v>8038</v>
      </c>
      <c r="C8040" s="5">
        <v>8.7340163858821707E-2</v>
      </c>
      <c r="D8040" s="4">
        <f t="shared" si="1248"/>
        <v>8.5466844464284972E-2</v>
      </c>
      <c r="E8040" s="6">
        <f t="shared" si="1249"/>
        <v>8.6396746905077218E-2</v>
      </c>
      <c r="F8040" s="7">
        <f t="shared" si="1250"/>
        <v>8.5751542007949252E-2</v>
      </c>
      <c r="I8040" s="10">
        <v>8038</v>
      </c>
      <c r="J8040" s="8">
        <f t="shared" si="1251"/>
        <v>8.8840163858821708E-2</v>
      </c>
      <c r="K8040" s="8">
        <f t="shared" si="1251"/>
        <v>8.6966844464284973E-2</v>
      </c>
      <c r="L8040" s="8">
        <f t="shared" si="1251"/>
        <v>8.7896746905077219E-2</v>
      </c>
      <c r="M8040" s="8">
        <f t="shared" si="1246"/>
        <v>8.7251542007949254E-2</v>
      </c>
      <c r="P8040">
        <v>8038</v>
      </c>
      <c r="Q8040" s="8">
        <f t="shared" si="1252"/>
        <v>8.5840163858821705E-2</v>
      </c>
      <c r="R8040" s="8">
        <f t="shared" si="1252"/>
        <v>8.396684446428497E-2</v>
      </c>
      <c r="S8040" s="8">
        <f t="shared" si="1252"/>
        <v>8.4896746905077217E-2</v>
      </c>
      <c r="T8040" s="8">
        <f t="shared" si="1247"/>
        <v>8.4251542007949251E-2</v>
      </c>
      <c r="W8040">
        <v>8038</v>
      </c>
      <c r="X8040" s="4">
        <f t="shared" si="1245"/>
        <v>8.9557906842482396E-2</v>
      </c>
      <c r="Y8040" s="4">
        <f t="shared" si="1254"/>
        <v>8.8591635667425547E-2</v>
      </c>
      <c r="Z8040" s="4">
        <f t="shared" si="1255"/>
        <v>8.7930571045871098E-2</v>
      </c>
    </row>
    <row r="8041" spans="1:26" x14ac:dyDescent="0.25">
      <c r="A8041" s="16">
        <f t="shared" si="1253"/>
        <v>51574</v>
      </c>
      <c r="B8041">
        <f>+'[2]Ejercicio 1'!E8258</f>
        <v>8039</v>
      </c>
      <c r="C8041" s="5">
        <v>8.734044600311873E-2</v>
      </c>
      <c r="D8041" s="4">
        <f t="shared" si="1248"/>
        <v>8.5467114677227618E-2</v>
      </c>
      <c r="E8041" s="6">
        <f t="shared" si="1249"/>
        <v>8.6397023019257529E-2</v>
      </c>
      <c r="F8041" s="7">
        <f t="shared" si="1250"/>
        <v>8.5751814023096812E-2</v>
      </c>
      <c r="I8041" s="10">
        <v>8039</v>
      </c>
      <c r="J8041" s="8">
        <f t="shared" si="1251"/>
        <v>8.8840446003118731E-2</v>
      </c>
      <c r="K8041" s="8">
        <f t="shared" si="1251"/>
        <v>8.6967114677227619E-2</v>
      </c>
      <c r="L8041" s="8">
        <f t="shared" si="1251"/>
        <v>8.7897023019257531E-2</v>
      </c>
      <c r="M8041" s="8">
        <f t="shared" si="1246"/>
        <v>8.7251814023096813E-2</v>
      </c>
      <c r="P8041">
        <v>8039</v>
      </c>
      <c r="Q8041" s="8">
        <f t="shared" si="1252"/>
        <v>8.5840446003118728E-2</v>
      </c>
      <c r="R8041" s="8">
        <f t="shared" si="1252"/>
        <v>8.3967114677227617E-2</v>
      </c>
      <c r="S8041" s="8">
        <f t="shared" si="1252"/>
        <v>8.4897023019257528E-2</v>
      </c>
      <c r="T8041" s="8">
        <f t="shared" si="1247"/>
        <v>8.425181402309681E-2</v>
      </c>
      <c r="W8041">
        <v>8039</v>
      </c>
      <c r="X8041" s="4">
        <f t="shared" si="1245"/>
        <v>8.9558471437401338E-2</v>
      </c>
      <c r="Y8041" s="4">
        <f t="shared" si="1254"/>
        <v>8.8592187897403335E-2</v>
      </c>
      <c r="Z8041" s="4">
        <f t="shared" si="1255"/>
        <v>8.7931114870884688E-2</v>
      </c>
    </row>
    <row r="8042" spans="1:26" x14ac:dyDescent="0.25">
      <c r="A8042" s="16">
        <f t="shared" si="1253"/>
        <v>51575</v>
      </c>
      <c r="B8042">
        <f>+'[2]Ejercicio 1'!E8259</f>
        <v>8040</v>
      </c>
      <c r="C8042" s="5">
        <v>8.7340728147415753E-2</v>
      </c>
      <c r="D8042" s="4">
        <f t="shared" si="1248"/>
        <v>8.5467384890133544E-2</v>
      </c>
      <c r="E8042" s="6">
        <f t="shared" si="1249"/>
        <v>8.6397299133419383E-2</v>
      </c>
      <c r="F8042" s="7">
        <f t="shared" si="1250"/>
        <v>8.5752086038212952E-2</v>
      </c>
      <c r="I8042" s="10">
        <v>8040</v>
      </c>
      <c r="J8042" s="8">
        <f t="shared" si="1251"/>
        <v>8.8840728147415754E-2</v>
      </c>
      <c r="K8042" s="8">
        <f t="shared" si="1251"/>
        <v>8.6967384890133545E-2</v>
      </c>
      <c r="L8042" s="8">
        <f t="shared" si="1251"/>
        <v>8.7897299133419385E-2</v>
      </c>
      <c r="M8042" s="8">
        <f t="shared" si="1246"/>
        <v>8.7252086038212953E-2</v>
      </c>
      <c r="P8042">
        <v>8040</v>
      </c>
      <c r="Q8042" s="8">
        <f t="shared" si="1252"/>
        <v>8.5840728147415751E-2</v>
      </c>
      <c r="R8042" s="8">
        <f t="shared" si="1252"/>
        <v>8.3967384890133542E-2</v>
      </c>
      <c r="S8042" s="8">
        <f t="shared" si="1252"/>
        <v>8.4897299133419382E-2</v>
      </c>
      <c r="T8042" s="8">
        <f t="shared" si="1247"/>
        <v>8.4252086038212951E-2</v>
      </c>
      <c r="W8042">
        <v>8040</v>
      </c>
      <c r="X8042" s="4">
        <f t="shared" si="1245"/>
        <v>8.9559036032339612E-2</v>
      </c>
      <c r="Y8042" s="4">
        <f t="shared" si="1254"/>
        <v>8.8592740127345998E-2</v>
      </c>
      <c r="Z8042" s="4">
        <f t="shared" si="1255"/>
        <v>8.7931658694987591E-2</v>
      </c>
    </row>
    <row r="8043" spans="1:26" x14ac:dyDescent="0.25">
      <c r="A8043" s="16">
        <f t="shared" si="1253"/>
        <v>51576</v>
      </c>
      <c r="B8043">
        <f>+'[2]Ejercicio 1'!E8260</f>
        <v>8041</v>
      </c>
      <c r="C8043" s="5">
        <v>8.7341010291712776E-2</v>
      </c>
      <c r="D8043" s="4">
        <f t="shared" si="1248"/>
        <v>8.5467655103002929E-2</v>
      </c>
      <c r="E8043" s="6">
        <f t="shared" si="1249"/>
        <v>8.6397575247562808E-2</v>
      </c>
      <c r="F8043" s="7">
        <f t="shared" si="1250"/>
        <v>8.57523580532977E-2</v>
      </c>
      <c r="I8043" s="10">
        <v>8041</v>
      </c>
      <c r="J8043" s="8">
        <f t="shared" si="1251"/>
        <v>8.8841010291712777E-2</v>
      </c>
      <c r="K8043" s="8">
        <f t="shared" si="1251"/>
        <v>8.696765510300293E-2</v>
      </c>
      <c r="L8043" s="8">
        <f t="shared" si="1251"/>
        <v>8.7897575247562809E-2</v>
      </c>
      <c r="M8043" s="8">
        <f t="shared" si="1246"/>
        <v>8.7252358053297702E-2</v>
      </c>
      <c r="P8043">
        <v>8041</v>
      </c>
      <c r="Q8043" s="8">
        <f t="shared" si="1252"/>
        <v>8.5841010291712774E-2</v>
      </c>
      <c r="R8043" s="8">
        <f t="shared" si="1252"/>
        <v>8.3967655103002928E-2</v>
      </c>
      <c r="S8043" s="8">
        <f t="shared" si="1252"/>
        <v>8.4897575247562806E-2</v>
      </c>
      <c r="T8043" s="8">
        <f t="shared" si="1247"/>
        <v>8.4252358053297699E-2</v>
      </c>
      <c r="W8043">
        <v>8041</v>
      </c>
      <c r="X8043" s="4">
        <f t="shared" si="1245"/>
        <v>8.9559600627354755E-2</v>
      </c>
      <c r="Y8043" s="4">
        <f t="shared" si="1254"/>
        <v>8.8593292357326422E-2</v>
      </c>
      <c r="Z8043" s="4">
        <f t="shared" si="1255"/>
        <v>8.793220251900484E-2</v>
      </c>
    </row>
    <row r="8044" spans="1:26" x14ac:dyDescent="0.25">
      <c r="A8044" s="16">
        <f t="shared" si="1253"/>
        <v>51577</v>
      </c>
      <c r="B8044">
        <f>+'[2]Ejercicio 1'!E8261</f>
        <v>8042</v>
      </c>
      <c r="C8044" s="5">
        <v>8.7341292436009799E-2</v>
      </c>
      <c r="D8044" s="4">
        <f t="shared" si="1248"/>
        <v>8.5467925315834789E-2</v>
      </c>
      <c r="E8044" s="6">
        <f t="shared" si="1249"/>
        <v>8.63978513616869E-2</v>
      </c>
      <c r="F8044" s="7">
        <f t="shared" si="1250"/>
        <v>8.5752630068353888E-2</v>
      </c>
      <c r="I8044" s="10">
        <v>8042</v>
      </c>
      <c r="J8044" s="8">
        <f t="shared" si="1251"/>
        <v>8.88412924360098E-2</v>
      </c>
      <c r="K8044" s="8">
        <f t="shared" si="1251"/>
        <v>8.696792531583479E-2</v>
      </c>
      <c r="L8044" s="8">
        <f t="shared" si="1251"/>
        <v>8.7897851361686902E-2</v>
      </c>
      <c r="M8044" s="8">
        <f t="shared" si="1246"/>
        <v>8.725263006835389E-2</v>
      </c>
      <c r="P8044">
        <v>8042</v>
      </c>
      <c r="Q8044" s="8">
        <f t="shared" si="1252"/>
        <v>8.5841292436009797E-2</v>
      </c>
      <c r="R8044" s="8">
        <f t="shared" si="1252"/>
        <v>8.3967925315834788E-2</v>
      </c>
      <c r="S8044" s="8">
        <f t="shared" si="1252"/>
        <v>8.4897851361686899E-2</v>
      </c>
      <c r="T8044" s="8">
        <f t="shared" si="1247"/>
        <v>8.4252630068353887E-2</v>
      </c>
      <c r="W8044">
        <v>8042</v>
      </c>
      <c r="X8044" s="4">
        <f t="shared" si="1245"/>
        <v>8.9560165222389215E-2</v>
      </c>
      <c r="Y8044" s="4">
        <f t="shared" si="1254"/>
        <v>8.8593844587192647E-2</v>
      </c>
      <c r="Z8044" s="4">
        <f t="shared" si="1255"/>
        <v>8.7932746344569421E-2</v>
      </c>
    </row>
    <row r="8045" spans="1:26" x14ac:dyDescent="0.25">
      <c r="A8045" s="16">
        <f t="shared" si="1253"/>
        <v>51578</v>
      </c>
      <c r="B8045">
        <f>+'[2]Ejercicio 1'!E8262</f>
        <v>8043</v>
      </c>
      <c r="C8045" s="5">
        <v>8.7341574580306822E-2</v>
      </c>
      <c r="D8045" s="4">
        <f t="shared" si="1248"/>
        <v>8.5468195528629914E-2</v>
      </c>
      <c r="E8045" s="6">
        <f t="shared" si="1249"/>
        <v>8.6398127475792549E-2</v>
      </c>
      <c r="F8045" s="7">
        <f t="shared" si="1250"/>
        <v>8.5752902083375826E-2</v>
      </c>
      <c r="I8045" s="10">
        <v>8043</v>
      </c>
      <c r="J8045" s="8">
        <f t="shared" si="1251"/>
        <v>8.8841574580306823E-2</v>
      </c>
      <c r="K8045" s="8">
        <f t="shared" si="1251"/>
        <v>8.6968195528629916E-2</v>
      </c>
      <c r="L8045" s="8">
        <f t="shared" si="1251"/>
        <v>8.7898127475792551E-2</v>
      </c>
      <c r="M8045" s="8">
        <f t="shared" si="1246"/>
        <v>8.7252902083375827E-2</v>
      </c>
      <c r="P8045">
        <v>8043</v>
      </c>
      <c r="Q8045" s="8">
        <f t="shared" si="1252"/>
        <v>8.584157458030682E-2</v>
      </c>
      <c r="R8045" s="8">
        <f t="shared" si="1252"/>
        <v>8.3968195528629913E-2</v>
      </c>
      <c r="S8045" s="8">
        <f t="shared" si="1252"/>
        <v>8.4898127475792548E-2</v>
      </c>
      <c r="T8045" s="8">
        <f t="shared" si="1247"/>
        <v>8.4252902083375825E-2</v>
      </c>
      <c r="W8045">
        <v>8043</v>
      </c>
      <c r="X8045" s="4">
        <f t="shared" si="1245"/>
        <v>8.9560729817461882E-2</v>
      </c>
      <c r="Y8045" s="4">
        <f t="shared" si="1254"/>
        <v>8.8594396817021109E-2</v>
      </c>
      <c r="Z8045" s="4">
        <f t="shared" si="1255"/>
        <v>8.7933290168409659E-2</v>
      </c>
    </row>
    <row r="8046" spans="1:26" x14ac:dyDescent="0.25">
      <c r="A8046" s="16">
        <f t="shared" si="1253"/>
        <v>51579</v>
      </c>
      <c r="B8046">
        <f>+'[2]Ejercicio 1'!E8263</f>
        <v>8044</v>
      </c>
      <c r="C8046" s="5">
        <v>8.7341856724603831E-2</v>
      </c>
      <c r="D8046" s="4">
        <f t="shared" si="1248"/>
        <v>8.5468465741388097E-2</v>
      </c>
      <c r="E8046" s="6">
        <f t="shared" si="1249"/>
        <v>8.6398403589878867E-2</v>
      </c>
      <c r="F8046" s="7">
        <f t="shared" si="1250"/>
        <v>8.5753174098366358E-2</v>
      </c>
      <c r="I8046" s="10">
        <v>8044</v>
      </c>
      <c r="J8046" s="8">
        <f t="shared" si="1251"/>
        <v>8.8841856724603832E-2</v>
      </c>
      <c r="K8046" s="8">
        <f t="shared" si="1251"/>
        <v>8.6968465741388098E-2</v>
      </c>
      <c r="L8046" s="8">
        <f t="shared" si="1251"/>
        <v>8.7898403589878868E-2</v>
      </c>
      <c r="M8046" s="8">
        <f t="shared" si="1246"/>
        <v>8.725317409836636E-2</v>
      </c>
      <c r="P8046">
        <v>8044</v>
      </c>
      <c r="Q8046" s="8">
        <f t="shared" si="1252"/>
        <v>8.5841856724603829E-2</v>
      </c>
      <c r="R8046" s="8">
        <f t="shared" si="1252"/>
        <v>8.3968465741388096E-2</v>
      </c>
      <c r="S8046" s="8">
        <f t="shared" si="1252"/>
        <v>8.4898403589878865E-2</v>
      </c>
      <c r="T8046" s="8">
        <f t="shared" si="1247"/>
        <v>8.4253174098366357E-2</v>
      </c>
      <c r="W8046">
        <v>8044</v>
      </c>
      <c r="X8046" s="4">
        <f t="shared" si="1245"/>
        <v>8.9561294412572767E-2</v>
      </c>
      <c r="Y8046" s="4">
        <f t="shared" si="1254"/>
        <v>8.8594949046888222E-2</v>
      </c>
      <c r="Z8046" s="4">
        <f t="shared" si="1255"/>
        <v>8.7933833992975038E-2</v>
      </c>
    </row>
    <row r="8047" spans="1:26" x14ac:dyDescent="0.25">
      <c r="A8047" s="16">
        <f t="shared" si="1253"/>
        <v>51580</v>
      </c>
      <c r="B8047">
        <f>+'[2]Ejercicio 1'!E8264</f>
        <v>8045</v>
      </c>
      <c r="C8047" s="5">
        <v>8.7342138868900854E-2</v>
      </c>
      <c r="D8047" s="4">
        <f t="shared" si="1248"/>
        <v>8.5468735954109351E-2</v>
      </c>
      <c r="E8047" s="6">
        <f t="shared" si="1249"/>
        <v>8.6398679703945866E-2</v>
      </c>
      <c r="F8047" s="7">
        <f t="shared" si="1250"/>
        <v>8.5753446113325485E-2</v>
      </c>
      <c r="I8047" s="10">
        <v>8045</v>
      </c>
      <c r="J8047" s="8">
        <f t="shared" si="1251"/>
        <v>8.8842138868900855E-2</v>
      </c>
      <c r="K8047" s="8">
        <f t="shared" si="1251"/>
        <v>8.6968735954109352E-2</v>
      </c>
      <c r="L8047" s="8">
        <f t="shared" si="1251"/>
        <v>8.7898679703945867E-2</v>
      </c>
      <c r="M8047" s="8">
        <f t="shared" si="1246"/>
        <v>8.7253446113325486E-2</v>
      </c>
      <c r="P8047">
        <v>8045</v>
      </c>
      <c r="Q8047" s="8">
        <f t="shared" si="1252"/>
        <v>8.5842138868900852E-2</v>
      </c>
      <c r="R8047" s="8">
        <f t="shared" si="1252"/>
        <v>8.396873595410935E-2</v>
      </c>
      <c r="S8047" s="8">
        <f t="shared" si="1252"/>
        <v>8.4898679703945865E-2</v>
      </c>
      <c r="T8047" s="8">
        <f t="shared" si="1247"/>
        <v>8.4253446113325484E-2</v>
      </c>
      <c r="W8047">
        <v>8045</v>
      </c>
      <c r="X8047" s="4">
        <f t="shared" si="1245"/>
        <v>8.9561859007722733E-2</v>
      </c>
      <c r="Y8047" s="4">
        <f t="shared" si="1254"/>
        <v>8.859550127656296E-2</v>
      </c>
      <c r="Z8047" s="4">
        <f t="shared" si="1255"/>
        <v>8.7934377816641138E-2</v>
      </c>
    </row>
    <row r="8048" spans="1:26" x14ac:dyDescent="0.25">
      <c r="A8048" s="16">
        <f t="shared" si="1253"/>
        <v>51581</v>
      </c>
      <c r="B8048">
        <f>+'[2]Ejercicio 1'!E8265</f>
        <v>8046</v>
      </c>
      <c r="C8048" s="5">
        <v>8.7342421013197877E-2</v>
      </c>
      <c r="D8048" s="4">
        <f t="shared" si="1248"/>
        <v>8.5469006166794093E-2</v>
      </c>
      <c r="E8048" s="6">
        <f t="shared" si="1249"/>
        <v>8.6398955817995282E-2</v>
      </c>
      <c r="F8048" s="7">
        <f t="shared" si="1250"/>
        <v>8.5753718128253206E-2</v>
      </c>
      <c r="I8048" s="10">
        <v>8046</v>
      </c>
      <c r="J8048" s="8">
        <f t="shared" si="1251"/>
        <v>8.8842421013197878E-2</v>
      </c>
      <c r="K8048" s="8">
        <f t="shared" si="1251"/>
        <v>8.6969006166794094E-2</v>
      </c>
      <c r="L8048" s="8">
        <f t="shared" si="1251"/>
        <v>8.7898955817995283E-2</v>
      </c>
      <c r="M8048" s="8">
        <f t="shared" si="1246"/>
        <v>8.7253718128253208E-2</v>
      </c>
      <c r="P8048">
        <v>8046</v>
      </c>
      <c r="Q8048" s="8">
        <f t="shared" si="1252"/>
        <v>8.5842421013197875E-2</v>
      </c>
      <c r="R8048" s="8">
        <f t="shared" si="1252"/>
        <v>8.3969006166794091E-2</v>
      </c>
      <c r="S8048" s="8">
        <f t="shared" si="1252"/>
        <v>8.4898955817995281E-2</v>
      </c>
      <c r="T8048" s="8">
        <f t="shared" si="1247"/>
        <v>8.4253718128253205E-2</v>
      </c>
      <c r="W8048">
        <v>8046</v>
      </c>
      <c r="X8048" s="4">
        <f t="shared" si="1245"/>
        <v>8.9562423602911806E-2</v>
      </c>
      <c r="Y8048" s="4">
        <f t="shared" si="1254"/>
        <v>8.8596053506355396E-2</v>
      </c>
      <c r="Z8048" s="4">
        <f t="shared" si="1255"/>
        <v>8.7934921641032379E-2</v>
      </c>
    </row>
    <row r="8049" spans="1:26" x14ac:dyDescent="0.25">
      <c r="A8049" s="16">
        <f t="shared" si="1253"/>
        <v>51582</v>
      </c>
      <c r="B8049">
        <f>+'[2]Ejercicio 1'!E8266</f>
        <v>8047</v>
      </c>
      <c r="C8049" s="5">
        <v>8.73427031574949E-2</v>
      </c>
      <c r="D8049" s="4">
        <f t="shared" si="1248"/>
        <v>8.5469276379441683E-2</v>
      </c>
      <c r="E8049" s="6">
        <f t="shared" si="1249"/>
        <v>8.639923193202538E-2</v>
      </c>
      <c r="F8049" s="7">
        <f t="shared" si="1250"/>
        <v>8.5753990143152395E-2</v>
      </c>
      <c r="I8049" s="10">
        <v>8047</v>
      </c>
      <c r="J8049" s="8">
        <f t="shared" si="1251"/>
        <v>8.8842703157494901E-2</v>
      </c>
      <c r="K8049" s="8">
        <f t="shared" si="1251"/>
        <v>8.6969276379441685E-2</v>
      </c>
      <c r="L8049" s="8">
        <f t="shared" si="1251"/>
        <v>8.7899231932025382E-2</v>
      </c>
      <c r="M8049" s="8">
        <f t="shared" si="1246"/>
        <v>8.7253990143152396E-2</v>
      </c>
      <c r="P8049">
        <v>8047</v>
      </c>
      <c r="Q8049" s="8">
        <f t="shared" si="1252"/>
        <v>8.5842703157494898E-2</v>
      </c>
      <c r="R8049" s="8">
        <f t="shared" si="1252"/>
        <v>8.3969276379441682E-2</v>
      </c>
      <c r="S8049" s="8">
        <f t="shared" si="1252"/>
        <v>8.4899231932025379E-2</v>
      </c>
      <c r="T8049" s="8">
        <f t="shared" si="1247"/>
        <v>8.4253990143152394E-2</v>
      </c>
      <c r="W8049">
        <v>8047</v>
      </c>
      <c r="X8049" s="4">
        <f t="shared" si="1245"/>
        <v>8.9562988198138196E-2</v>
      </c>
      <c r="Y8049" s="4">
        <f t="shared" si="1254"/>
        <v>8.8596605736110071E-2</v>
      </c>
      <c r="Z8049" s="4">
        <f t="shared" si="1255"/>
        <v>8.7935465465337967E-2</v>
      </c>
    </row>
    <row r="8050" spans="1:26" x14ac:dyDescent="0.25">
      <c r="A8050" s="16">
        <f t="shared" si="1253"/>
        <v>51583</v>
      </c>
      <c r="B8050">
        <f>+'[2]Ejercicio 1'!E8267</f>
        <v>8048</v>
      </c>
      <c r="C8050" s="5">
        <v>8.7342985301791923E-2</v>
      </c>
      <c r="D8050" s="4">
        <f t="shared" si="1248"/>
        <v>8.5469546592052151E-2</v>
      </c>
      <c r="E8050" s="6">
        <f t="shared" si="1249"/>
        <v>8.6399508046036161E-2</v>
      </c>
      <c r="F8050" s="7">
        <f t="shared" si="1250"/>
        <v>8.5754262158017305E-2</v>
      </c>
      <c r="I8050" s="10">
        <v>8048</v>
      </c>
      <c r="J8050" s="8">
        <f t="shared" si="1251"/>
        <v>8.8842985301791924E-2</v>
      </c>
      <c r="K8050" s="8">
        <f t="shared" si="1251"/>
        <v>8.6969546592052152E-2</v>
      </c>
      <c r="L8050" s="8">
        <f t="shared" si="1251"/>
        <v>8.7899508046036162E-2</v>
      </c>
      <c r="M8050" s="8">
        <f t="shared" si="1246"/>
        <v>8.7254262158017307E-2</v>
      </c>
      <c r="P8050">
        <v>8048</v>
      </c>
      <c r="Q8050" s="8">
        <f t="shared" si="1252"/>
        <v>8.5842985301791921E-2</v>
      </c>
      <c r="R8050" s="8">
        <f t="shared" si="1252"/>
        <v>8.3969546592052149E-2</v>
      </c>
      <c r="S8050" s="8">
        <f t="shared" si="1252"/>
        <v>8.489950804603616E-2</v>
      </c>
      <c r="T8050" s="8">
        <f t="shared" si="1247"/>
        <v>8.4254262158017304E-2</v>
      </c>
      <c r="W8050">
        <v>8048</v>
      </c>
      <c r="X8050" s="4">
        <f t="shared" si="1245"/>
        <v>8.9563552793403237E-2</v>
      </c>
      <c r="Y8050" s="4">
        <f t="shared" si="1254"/>
        <v>8.8597157965748796E-2</v>
      </c>
      <c r="Z8050" s="4">
        <f t="shared" si="1255"/>
        <v>8.7936009288732853E-2</v>
      </c>
    </row>
    <row r="8051" spans="1:26" x14ac:dyDescent="0.25">
      <c r="A8051" s="16">
        <f t="shared" si="1253"/>
        <v>51584</v>
      </c>
      <c r="B8051">
        <f>+'[2]Ejercicio 1'!E8268</f>
        <v>8049</v>
      </c>
      <c r="C8051" s="5">
        <v>8.7343267446088946E-2</v>
      </c>
      <c r="D8051" s="4">
        <f t="shared" si="1248"/>
        <v>8.5469816804625676E-2</v>
      </c>
      <c r="E8051" s="6">
        <f t="shared" si="1249"/>
        <v>8.639978416002761E-2</v>
      </c>
      <c r="F8051" s="7">
        <f t="shared" si="1250"/>
        <v>8.5754534172850824E-2</v>
      </c>
      <c r="I8051" s="10">
        <v>8049</v>
      </c>
      <c r="J8051" s="8">
        <f t="shared" si="1251"/>
        <v>8.8843267446088947E-2</v>
      </c>
      <c r="K8051" s="8">
        <f t="shared" si="1251"/>
        <v>8.6969816804625677E-2</v>
      </c>
      <c r="L8051" s="8">
        <f t="shared" si="1251"/>
        <v>8.7899784160027611E-2</v>
      </c>
      <c r="M8051" s="8">
        <f t="shared" si="1246"/>
        <v>8.7254534172850826E-2</v>
      </c>
      <c r="P8051">
        <v>8049</v>
      </c>
      <c r="Q8051" s="8">
        <f t="shared" si="1252"/>
        <v>8.5843267446088944E-2</v>
      </c>
      <c r="R8051" s="8">
        <f t="shared" si="1252"/>
        <v>8.3969816804625674E-2</v>
      </c>
      <c r="S8051" s="8">
        <f t="shared" si="1252"/>
        <v>8.4899784160027608E-2</v>
      </c>
      <c r="T8051" s="8">
        <f t="shared" si="1247"/>
        <v>8.4254534172850823E-2</v>
      </c>
      <c r="W8051">
        <v>8049</v>
      </c>
      <c r="X8051" s="4">
        <f t="shared" si="1245"/>
        <v>8.956411738870737E-2</v>
      </c>
      <c r="Y8051" s="4">
        <f t="shared" si="1254"/>
        <v>8.8597710195272433E-2</v>
      </c>
      <c r="Z8051" s="4">
        <f t="shared" si="1255"/>
        <v>8.7936553112858584E-2</v>
      </c>
    </row>
    <row r="8052" spans="1:26" x14ac:dyDescent="0.25">
      <c r="A8052" s="16">
        <f t="shared" si="1253"/>
        <v>51585</v>
      </c>
      <c r="B8052">
        <f>+'[2]Ejercicio 1'!E8269</f>
        <v>8050</v>
      </c>
      <c r="C8052" s="5">
        <v>8.7343549590385969E-2</v>
      </c>
      <c r="D8052" s="4">
        <f t="shared" si="1248"/>
        <v>8.547008701716248E-2</v>
      </c>
      <c r="E8052" s="6">
        <f t="shared" si="1249"/>
        <v>8.6400060274001503E-2</v>
      </c>
      <c r="F8052" s="7">
        <f t="shared" si="1250"/>
        <v>8.5754806187652938E-2</v>
      </c>
      <c r="I8052" s="10">
        <v>8050</v>
      </c>
      <c r="J8052" s="8">
        <f t="shared" si="1251"/>
        <v>8.884354959038597E-2</v>
      </c>
      <c r="K8052" s="8">
        <f t="shared" si="1251"/>
        <v>8.6970087017162481E-2</v>
      </c>
      <c r="L8052" s="8">
        <f t="shared" si="1251"/>
        <v>8.7900060274001504E-2</v>
      </c>
      <c r="M8052" s="8">
        <f t="shared" si="1246"/>
        <v>8.7254806187652939E-2</v>
      </c>
      <c r="P8052">
        <v>8050</v>
      </c>
      <c r="Q8052" s="8">
        <f t="shared" si="1252"/>
        <v>8.5843549590385967E-2</v>
      </c>
      <c r="R8052" s="8">
        <f t="shared" si="1252"/>
        <v>8.3970087017162479E-2</v>
      </c>
      <c r="S8052" s="8">
        <f t="shared" si="1252"/>
        <v>8.4900060274001501E-2</v>
      </c>
      <c r="T8052" s="8">
        <f t="shared" si="1247"/>
        <v>8.4254806187652936E-2</v>
      </c>
      <c r="W8052">
        <v>8050</v>
      </c>
      <c r="X8052" s="4">
        <f t="shared" si="1245"/>
        <v>8.9564681984049724E-2</v>
      </c>
      <c r="Y8052" s="4">
        <f t="shared" si="1254"/>
        <v>8.8598262424913796E-2</v>
      </c>
      <c r="Z8052" s="4">
        <f t="shared" si="1255"/>
        <v>8.7937096936076473E-2</v>
      </c>
    </row>
    <row r="8053" spans="1:26" x14ac:dyDescent="0.25">
      <c r="A8053" s="16">
        <f t="shared" si="1253"/>
        <v>51586</v>
      </c>
      <c r="B8053">
        <f>+'[2]Ejercicio 1'!E8270</f>
        <v>8051</v>
      </c>
      <c r="C8053" s="5">
        <v>8.7343831734682978E-2</v>
      </c>
      <c r="D8053" s="4">
        <f t="shared" si="1248"/>
        <v>8.5470357229662342E-2</v>
      </c>
      <c r="E8053" s="6">
        <f t="shared" si="1249"/>
        <v>8.640033638795605E-2</v>
      </c>
      <c r="F8053" s="7">
        <f t="shared" si="1250"/>
        <v>8.5755078202423646E-2</v>
      </c>
      <c r="I8053" s="10">
        <v>8051</v>
      </c>
      <c r="J8053" s="8">
        <f t="shared" si="1251"/>
        <v>8.8843831734682979E-2</v>
      </c>
      <c r="K8053" s="8">
        <f t="shared" si="1251"/>
        <v>8.6970357229662343E-2</v>
      </c>
      <c r="L8053" s="8">
        <f t="shared" si="1251"/>
        <v>8.7900336387956052E-2</v>
      </c>
      <c r="M8053" s="8">
        <f t="shared" si="1246"/>
        <v>8.7255078202423647E-2</v>
      </c>
      <c r="P8053">
        <v>8051</v>
      </c>
      <c r="Q8053" s="8">
        <f t="shared" si="1252"/>
        <v>8.5843831734682977E-2</v>
      </c>
      <c r="R8053" s="8">
        <f t="shared" si="1252"/>
        <v>8.397035722966234E-2</v>
      </c>
      <c r="S8053" s="8">
        <f t="shared" si="1252"/>
        <v>8.4900336387956049E-2</v>
      </c>
      <c r="T8053" s="8">
        <f t="shared" si="1247"/>
        <v>8.4255078202423644E-2</v>
      </c>
      <c r="W8053">
        <v>8051</v>
      </c>
      <c r="X8053" s="4">
        <f t="shared" si="1245"/>
        <v>8.9565246579411395E-2</v>
      </c>
      <c r="Y8053" s="4">
        <f t="shared" si="1254"/>
        <v>8.8598814654516495E-2</v>
      </c>
      <c r="Z8053" s="4">
        <f t="shared" si="1255"/>
        <v>8.7937640760025193E-2</v>
      </c>
    </row>
    <row r="8054" spans="1:26" x14ac:dyDescent="0.25">
      <c r="A8054" s="16">
        <f t="shared" si="1253"/>
        <v>51587</v>
      </c>
      <c r="B8054">
        <f>+'[2]Ejercicio 1'!E8271</f>
        <v>8052</v>
      </c>
      <c r="C8054" s="5">
        <v>8.7344113878980001E-2</v>
      </c>
      <c r="D8054" s="4">
        <f t="shared" si="1248"/>
        <v>8.5470627442125482E-2</v>
      </c>
      <c r="E8054" s="6">
        <f t="shared" si="1249"/>
        <v>8.6400612501891294E-2</v>
      </c>
      <c r="F8054" s="7">
        <f t="shared" si="1250"/>
        <v>8.5755350217162948E-2</v>
      </c>
      <c r="I8054" s="10">
        <v>8052</v>
      </c>
      <c r="J8054" s="8">
        <f t="shared" si="1251"/>
        <v>8.8844113878980002E-2</v>
      </c>
      <c r="K8054" s="8">
        <f t="shared" si="1251"/>
        <v>8.6970627442125484E-2</v>
      </c>
      <c r="L8054" s="8">
        <f t="shared" si="1251"/>
        <v>8.7900612501891295E-2</v>
      </c>
      <c r="M8054" s="8">
        <f t="shared" si="1246"/>
        <v>8.725535021716295E-2</v>
      </c>
      <c r="P8054">
        <v>8052</v>
      </c>
      <c r="Q8054" s="8">
        <f t="shared" si="1252"/>
        <v>8.584411387898E-2</v>
      </c>
      <c r="R8054" s="8">
        <f t="shared" si="1252"/>
        <v>8.3970627442125481E-2</v>
      </c>
      <c r="S8054" s="8">
        <f t="shared" si="1252"/>
        <v>8.4900612501891293E-2</v>
      </c>
      <c r="T8054" s="8">
        <f t="shared" si="1247"/>
        <v>8.4255350217162947E-2</v>
      </c>
      <c r="W8054">
        <v>8052</v>
      </c>
      <c r="X8054" s="4">
        <f t="shared" si="1245"/>
        <v>8.9565811174850365E-2</v>
      </c>
      <c r="Y8054" s="4">
        <f t="shared" si="1254"/>
        <v>8.8599366884004133E-2</v>
      </c>
      <c r="Z8054" s="4">
        <f t="shared" si="1255"/>
        <v>8.7938184583885429E-2</v>
      </c>
    </row>
    <row r="8055" spans="1:26" x14ac:dyDescent="0.25">
      <c r="A8055" s="16">
        <f t="shared" si="1253"/>
        <v>51588</v>
      </c>
      <c r="B8055">
        <f>+'[2]Ejercicio 1'!E8272</f>
        <v>8053</v>
      </c>
      <c r="C8055" s="5">
        <v>8.7344396023277024E-2</v>
      </c>
      <c r="D8055" s="4">
        <f t="shared" si="1248"/>
        <v>8.5470897654551486E-2</v>
      </c>
      <c r="E8055" s="6">
        <f t="shared" si="1249"/>
        <v>8.6400888615808066E-2</v>
      </c>
      <c r="F8055" s="7">
        <f t="shared" si="1250"/>
        <v>8.5755622231870846E-2</v>
      </c>
      <c r="I8055" s="10">
        <v>8053</v>
      </c>
      <c r="J8055" s="8">
        <f t="shared" si="1251"/>
        <v>8.8844396023277025E-2</v>
      </c>
      <c r="K8055" s="8">
        <f t="shared" si="1251"/>
        <v>8.6970897654551488E-2</v>
      </c>
      <c r="L8055" s="8">
        <f t="shared" si="1251"/>
        <v>8.7900888615808068E-2</v>
      </c>
      <c r="M8055" s="8">
        <f t="shared" si="1246"/>
        <v>8.7255622231870847E-2</v>
      </c>
      <c r="P8055">
        <v>8053</v>
      </c>
      <c r="Q8055" s="8">
        <f t="shared" si="1252"/>
        <v>8.5844396023277023E-2</v>
      </c>
      <c r="R8055" s="8">
        <f t="shared" si="1252"/>
        <v>8.3970897654551485E-2</v>
      </c>
      <c r="S8055" s="8">
        <f t="shared" si="1252"/>
        <v>8.4900888615808065E-2</v>
      </c>
      <c r="T8055" s="8">
        <f t="shared" si="1247"/>
        <v>8.4255622231870844E-2</v>
      </c>
      <c r="W8055">
        <v>8053</v>
      </c>
      <c r="X8055" s="4">
        <f t="shared" si="1245"/>
        <v>8.9566375770308224E-2</v>
      </c>
      <c r="Y8055" s="4">
        <f t="shared" si="1254"/>
        <v>8.859991911345487E-2</v>
      </c>
      <c r="Z8055" s="4">
        <f t="shared" si="1255"/>
        <v>8.7938728406837807E-2</v>
      </c>
    </row>
    <row r="8056" spans="1:26" x14ac:dyDescent="0.25">
      <c r="A8056" s="16">
        <f t="shared" si="1253"/>
        <v>51589</v>
      </c>
      <c r="B8056">
        <f>+'[2]Ejercicio 1'!E8273</f>
        <v>8054</v>
      </c>
      <c r="C8056" s="5">
        <v>8.7344678167574047E-2</v>
      </c>
      <c r="D8056" s="4">
        <f t="shared" si="1248"/>
        <v>8.5471167866940548E-2</v>
      </c>
      <c r="E8056" s="6">
        <f t="shared" si="1249"/>
        <v>8.6401164729705535E-2</v>
      </c>
      <c r="F8056" s="7">
        <f t="shared" si="1250"/>
        <v>8.5755894246547351E-2</v>
      </c>
      <c r="I8056" s="10">
        <v>8054</v>
      </c>
      <c r="J8056" s="8">
        <f t="shared" si="1251"/>
        <v>8.8844678167574048E-2</v>
      </c>
      <c r="K8056" s="8">
        <f t="shared" si="1251"/>
        <v>8.6971167866940549E-2</v>
      </c>
      <c r="L8056" s="8">
        <f t="shared" si="1251"/>
        <v>8.7901164729705536E-2</v>
      </c>
      <c r="M8056" s="8">
        <f t="shared" si="1246"/>
        <v>8.7255894246547352E-2</v>
      </c>
      <c r="P8056">
        <v>8054</v>
      </c>
      <c r="Q8056" s="8">
        <f t="shared" si="1252"/>
        <v>8.5844678167574046E-2</v>
      </c>
      <c r="R8056" s="8">
        <f t="shared" si="1252"/>
        <v>8.3971167866940546E-2</v>
      </c>
      <c r="S8056" s="8">
        <f t="shared" si="1252"/>
        <v>8.4901164729705533E-2</v>
      </c>
      <c r="T8056" s="8">
        <f t="shared" si="1247"/>
        <v>8.425589424654735E-2</v>
      </c>
      <c r="W8056">
        <v>8054</v>
      </c>
      <c r="X8056" s="4">
        <f t="shared" si="1245"/>
        <v>8.9566940365804301E-2</v>
      </c>
      <c r="Y8056" s="4">
        <f t="shared" si="1254"/>
        <v>8.8600471342790532E-2</v>
      </c>
      <c r="Z8056" s="4">
        <f t="shared" si="1255"/>
        <v>8.7939272230521046E-2</v>
      </c>
    </row>
    <row r="8057" spans="1:26" x14ac:dyDescent="0.25">
      <c r="A8057" s="16">
        <f t="shared" si="1253"/>
        <v>51590</v>
      </c>
      <c r="B8057">
        <f>+'[2]Ejercicio 1'!E8274</f>
        <v>8055</v>
      </c>
      <c r="C8057" s="5">
        <v>8.734496031187107E-2</v>
      </c>
      <c r="D8057" s="4">
        <f t="shared" si="1248"/>
        <v>8.547143807929268E-2</v>
      </c>
      <c r="E8057" s="6">
        <f t="shared" si="1249"/>
        <v>8.6401440843584545E-2</v>
      </c>
      <c r="F8057" s="7">
        <f t="shared" si="1250"/>
        <v>8.5756166261192437E-2</v>
      </c>
      <c r="I8057" s="10">
        <v>8055</v>
      </c>
      <c r="J8057" s="8">
        <f t="shared" si="1251"/>
        <v>8.8844960311871071E-2</v>
      </c>
      <c r="K8057" s="8">
        <f t="shared" si="1251"/>
        <v>8.6971438079292682E-2</v>
      </c>
      <c r="L8057" s="8">
        <f t="shared" si="1251"/>
        <v>8.7901440843584547E-2</v>
      </c>
      <c r="M8057" s="8">
        <f t="shared" si="1246"/>
        <v>8.7256166261192439E-2</v>
      </c>
      <c r="P8057">
        <v>8055</v>
      </c>
      <c r="Q8057" s="8">
        <f t="shared" si="1252"/>
        <v>8.5844960311871069E-2</v>
      </c>
      <c r="R8057" s="8">
        <f t="shared" si="1252"/>
        <v>8.3971438079292679E-2</v>
      </c>
      <c r="S8057" s="8">
        <f t="shared" si="1252"/>
        <v>8.4901440843584544E-2</v>
      </c>
      <c r="T8057" s="8">
        <f t="shared" si="1247"/>
        <v>8.4256166261192436E-2</v>
      </c>
      <c r="W8057">
        <v>8055</v>
      </c>
      <c r="X8057" s="4">
        <f t="shared" si="1245"/>
        <v>8.9567504961339015E-2</v>
      </c>
      <c r="Y8057" s="4">
        <f t="shared" si="1254"/>
        <v>8.8601023572242157E-2</v>
      </c>
      <c r="Z8057" s="4">
        <f t="shared" si="1255"/>
        <v>8.7939816053296427E-2</v>
      </c>
    </row>
    <row r="8058" spans="1:26" x14ac:dyDescent="0.25">
      <c r="A8058" s="16">
        <f t="shared" si="1253"/>
        <v>51591</v>
      </c>
      <c r="B8058">
        <f>+'[2]Ejercicio 1'!E8275</f>
        <v>8056</v>
      </c>
      <c r="C8058" s="5">
        <v>8.7345242456168093E-2</v>
      </c>
      <c r="D8058" s="4">
        <f t="shared" si="1248"/>
        <v>8.5471708291607884E-2</v>
      </c>
      <c r="E8058" s="6">
        <f t="shared" si="1249"/>
        <v>8.6401716957445113E-2</v>
      </c>
      <c r="F8058" s="7">
        <f t="shared" si="1250"/>
        <v>8.5756438275806132E-2</v>
      </c>
      <c r="I8058" s="10">
        <v>8056</v>
      </c>
      <c r="J8058" s="8">
        <f t="shared" si="1251"/>
        <v>8.8845242456168094E-2</v>
      </c>
      <c r="K8058" s="8">
        <f t="shared" si="1251"/>
        <v>8.6971708291607885E-2</v>
      </c>
      <c r="L8058" s="8">
        <f t="shared" si="1251"/>
        <v>8.7901716957445114E-2</v>
      </c>
      <c r="M8058" s="8">
        <f t="shared" si="1246"/>
        <v>8.7256438275806134E-2</v>
      </c>
      <c r="P8058">
        <v>8056</v>
      </c>
      <c r="Q8058" s="8">
        <f t="shared" si="1252"/>
        <v>8.5845242456168092E-2</v>
      </c>
      <c r="R8058" s="8">
        <f t="shared" si="1252"/>
        <v>8.3971708291607883E-2</v>
      </c>
      <c r="S8058" s="8">
        <f t="shared" si="1252"/>
        <v>8.4901716957445111E-2</v>
      </c>
      <c r="T8058" s="8">
        <f t="shared" si="1247"/>
        <v>8.4256438275806131E-2</v>
      </c>
      <c r="W8058">
        <v>8056</v>
      </c>
      <c r="X8058" s="4">
        <f t="shared" ref="X8058:X8121" si="1256">Tasa_Fwd(C7876,B7876,C8058,B8058,182)</f>
        <v>8.956806955689306E-2</v>
      </c>
      <c r="Y8058" s="4">
        <f t="shared" si="1254"/>
        <v>8.8601575801656882E-2</v>
      </c>
      <c r="Z8058" s="4">
        <f t="shared" si="1255"/>
        <v>8.7940359876802654E-2</v>
      </c>
    </row>
    <row r="8059" spans="1:26" x14ac:dyDescent="0.25">
      <c r="A8059" s="16">
        <f t="shared" si="1253"/>
        <v>51592</v>
      </c>
      <c r="B8059">
        <f>+'[2]Ejercicio 1'!E8276</f>
        <v>8057</v>
      </c>
      <c r="C8059" s="5">
        <v>8.7345524600465116E-2</v>
      </c>
      <c r="D8059" s="4">
        <f t="shared" si="1248"/>
        <v>8.547197850388677E-2</v>
      </c>
      <c r="E8059" s="6">
        <f t="shared" si="1249"/>
        <v>8.6401993071286362E-2</v>
      </c>
      <c r="F8059" s="7">
        <f t="shared" si="1250"/>
        <v>8.5756710290388422E-2</v>
      </c>
      <c r="I8059" s="10">
        <v>8057</v>
      </c>
      <c r="J8059" s="8">
        <f t="shared" si="1251"/>
        <v>8.8845524600465117E-2</v>
      </c>
      <c r="K8059" s="8">
        <f t="shared" si="1251"/>
        <v>8.6971978503886771E-2</v>
      </c>
      <c r="L8059" s="8">
        <f t="shared" si="1251"/>
        <v>8.7901993071286363E-2</v>
      </c>
      <c r="M8059" s="8">
        <f t="shared" si="1246"/>
        <v>8.7256710290388423E-2</v>
      </c>
      <c r="P8059">
        <v>8057</v>
      </c>
      <c r="Q8059" s="8">
        <f t="shared" si="1252"/>
        <v>8.5845524600465115E-2</v>
      </c>
      <c r="R8059" s="8">
        <f t="shared" si="1252"/>
        <v>8.3971978503886768E-2</v>
      </c>
      <c r="S8059" s="8">
        <f t="shared" si="1252"/>
        <v>8.4901993071286361E-2</v>
      </c>
      <c r="T8059" s="8">
        <f t="shared" si="1247"/>
        <v>8.425671029038842E-2</v>
      </c>
      <c r="W8059">
        <v>8057</v>
      </c>
      <c r="X8059" s="4">
        <f t="shared" si="1256"/>
        <v>8.9568634152524848E-2</v>
      </c>
      <c r="Y8059" s="4">
        <f t="shared" si="1254"/>
        <v>8.8602128030955657E-2</v>
      </c>
      <c r="Z8059" s="4">
        <f t="shared" si="1255"/>
        <v>8.7940903699401038E-2</v>
      </c>
    </row>
    <row r="8060" spans="1:26" x14ac:dyDescent="0.25">
      <c r="A8060" s="16">
        <f t="shared" si="1253"/>
        <v>51593</v>
      </c>
      <c r="B8060">
        <f>+'[2]Ejercicio 1'!E8277</f>
        <v>8058</v>
      </c>
      <c r="C8060" s="5">
        <v>8.7345806744762125E-2</v>
      </c>
      <c r="D8060" s="4">
        <f t="shared" si="1248"/>
        <v>8.5472248716128116E-2</v>
      </c>
      <c r="E8060" s="6">
        <f t="shared" si="1249"/>
        <v>8.6402269185108266E-2</v>
      </c>
      <c r="F8060" s="7">
        <f t="shared" si="1250"/>
        <v>8.5756982304939305E-2</v>
      </c>
      <c r="I8060" s="10">
        <v>8058</v>
      </c>
      <c r="J8060" s="8">
        <f t="shared" si="1251"/>
        <v>8.8845806744762126E-2</v>
      </c>
      <c r="K8060" s="8">
        <f t="shared" si="1251"/>
        <v>8.6972248716128117E-2</v>
      </c>
      <c r="L8060" s="8">
        <f t="shared" si="1251"/>
        <v>8.7902269185108267E-2</v>
      </c>
      <c r="M8060" s="8">
        <f t="shared" si="1246"/>
        <v>8.7256982304939307E-2</v>
      </c>
      <c r="P8060">
        <v>8058</v>
      </c>
      <c r="Q8060" s="8">
        <f t="shared" si="1252"/>
        <v>8.5845806744762124E-2</v>
      </c>
      <c r="R8060" s="8">
        <f t="shared" si="1252"/>
        <v>8.3972248716128114E-2</v>
      </c>
      <c r="S8060" s="8">
        <f t="shared" si="1252"/>
        <v>8.4902269185108264E-2</v>
      </c>
      <c r="T8060" s="8">
        <f t="shared" si="1247"/>
        <v>8.4256982304939304E-2</v>
      </c>
      <c r="W8060">
        <v>8058</v>
      </c>
      <c r="X8060" s="4">
        <f t="shared" si="1256"/>
        <v>8.956919874817508E-2</v>
      </c>
      <c r="Y8060" s="4">
        <f t="shared" si="1254"/>
        <v>8.8602680260217531E-2</v>
      </c>
      <c r="Z8060" s="4">
        <f t="shared" si="1255"/>
        <v>8.7941447522730254E-2</v>
      </c>
    </row>
    <row r="8061" spans="1:26" x14ac:dyDescent="0.25">
      <c r="A8061" s="16">
        <f t="shared" si="1253"/>
        <v>51594</v>
      </c>
      <c r="B8061">
        <f>+'[2]Ejercicio 1'!E8278</f>
        <v>8059</v>
      </c>
      <c r="C8061" s="5">
        <v>8.7346088889059148E-2</v>
      </c>
      <c r="D8061" s="4">
        <f t="shared" si="1248"/>
        <v>8.5472518928332519E-2</v>
      </c>
      <c r="E8061" s="6">
        <f t="shared" si="1249"/>
        <v>8.640254529891174E-2</v>
      </c>
      <c r="F8061" s="7">
        <f t="shared" si="1250"/>
        <v>8.5757254319458784E-2</v>
      </c>
      <c r="I8061" s="10">
        <v>8059</v>
      </c>
      <c r="J8061" s="8">
        <f t="shared" si="1251"/>
        <v>8.8846088889059149E-2</v>
      </c>
      <c r="K8061" s="8">
        <f t="shared" si="1251"/>
        <v>8.6972518928332521E-2</v>
      </c>
      <c r="L8061" s="8">
        <f t="shared" si="1251"/>
        <v>8.7902545298911741E-2</v>
      </c>
      <c r="M8061" s="8">
        <f t="shared" si="1246"/>
        <v>8.7257254319458785E-2</v>
      </c>
      <c r="P8061">
        <v>8059</v>
      </c>
      <c r="Q8061" s="8">
        <f t="shared" si="1252"/>
        <v>8.5846088889059147E-2</v>
      </c>
      <c r="R8061" s="8">
        <f t="shared" si="1252"/>
        <v>8.3972518928332518E-2</v>
      </c>
      <c r="S8061" s="8">
        <f t="shared" si="1252"/>
        <v>8.4902545298911739E-2</v>
      </c>
      <c r="T8061" s="8">
        <f t="shared" si="1247"/>
        <v>8.4257254319458783E-2</v>
      </c>
      <c r="W8061">
        <v>8059</v>
      </c>
      <c r="X8061" s="4">
        <f t="shared" si="1256"/>
        <v>8.9569763343863962E-2</v>
      </c>
      <c r="Y8061" s="4">
        <f t="shared" si="1254"/>
        <v>8.8603232489364331E-2</v>
      </c>
      <c r="Z8061" s="4">
        <f t="shared" si="1255"/>
        <v>8.7941991345968126E-2</v>
      </c>
    </row>
    <row r="8062" spans="1:26" x14ac:dyDescent="0.25">
      <c r="A8062" s="16">
        <f t="shared" si="1253"/>
        <v>51595</v>
      </c>
      <c r="B8062">
        <f>+'[2]Ejercicio 1'!E8279</f>
        <v>8060</v>
      </c>
      <c r="C8062" s="5">
        <v>8.7346371033356171E-2</v>
      </c>
      <c r="D8062" s="4">
        <f t="shared" si="1248"/>
        <v>8.5472789140500202E-2</v>
      </c>
      <c r="E8062" s="6">
        <f t="shared" si="1249"/>
        <v>8.640282141269677E-2</v>
      </c>
      <c r="F8062" s="7">
        <f t="shared" si="1250"/>
        <v>8.5757526333946857E-2</v>
      </c>
      <c r="I8062" s="10">
        <v>8060</v>
      </c>
      <c r="J8062" s="8">
        <f t="shared" si="1251"/>
        <v>8.8846371033356172E-2</v>
      </c>
      <c r="K8062" s="8">
        <f t="shared" si="1251"/>
        <v>8.6972789140500203E-2</v>
      </c>
      <c r="L8062" s="8">
        <f t="shared" si="1251"/>
        <v>8.7902821412696772E-2</v>
      </c>
      <c r="M8062" s="8">
        <f t="shared" si="1246"/>
        <v>8.7257526333946858E-2</v>
      </c>
      <c r="P8062">
        <v>8060</v>
      </c>
      <c r="Q8062" s="8">
        <f t="shared" si="1252"/>
        <v>8.584637103335617E-2</v>
      </c>
      <c r="R8062" s="8">
        <f t="shared" si="1252"/>
        <v>8.3972789140500201E-2</v>
      </c>
      <c r="S8062" s="8">
        <f t="shared" si="1252"/>
        <v>8.4902821412696769E-2</v>
      </c>
      <c r="T8062" s="8">
        <f t="shared" si="1247"/>
        <v>8.4257526333946856E-2</v>
      </c>
      <c r="W8062">
        <v>8060</v>
      </c>
      <c r="X8062" s="4">
        <f t="shared" si="1256"/>
        <v>8.9570327939591049E-2</v>
      </c>
      <c r="Y8062" s="4">
        <f t="shared" si="1254"/>
        <v>8.8603784718627093E-2</v>
      </c>
      <c r="Z8062" s="4">
        <f t="shared" si="1255"/>
        <v>8.7942535168301014E-2</v>
      </c>
    </row>
    <row r="8063" spans="1:26" x14ac:dyDescent="0.25">
      <c r="A8063" s="16">
        <f t="shared" si="1253"/>
        <v>51596</v>
      </c>
      <c r="B8063">
        <f>+'[2]Ejercicio 1'!E8280</f>
        <v>8061</v>
      </c>
      <c r="C8063" s="5">
        <v>8.7346653177653194E-2</v>
      </c>
      <c r="D8063" s="4">
        <f t="shared" si="1248"/>
        <v>8.5473059352630734E-2</v>
      </c>
      <c r="E8063" s="6">
        <f t="shared" si="1249"/>
        <v>8.6403097526462455E-2</v>
      </c>
      <c r="F8063" s="7">
        <f t="shared" si="1250"/>
        <v>8.5757798348403538E-2</v>
      </c>
      <c r="I8063" s="10">
        <v>8061</v>
      </c>
      <c r="J8063" s="8">
        <f t="shared" si="1251"/>
        <v>8.8846653177653195E-2</v>
      </c>
      <c r="K8063" s="8">
        <f t="shared" si="1251"/>
        <v>8.6973059352630736E-2</v>
      </c>
      <c r="L8063" s="8">
        <f t="shared" si="1251"/>
        <v>8.7903097526462456E-2</v>
      </c>
      <c r="M8063" s="8">
        <f t="shared" si="1246"/>
        <v>8.725779834840354E-2</v>
      </c>
      <c r="P8063">
        <v>8061</v>
      </c>
      <c r="Q8063" s="8">
        <f t="shared" si="1252"/>
        <v>8.5846653177653193E-2</v>
      </c>
      <c r="R8063" s="8">
        <f t="shared" si="1252"/>
        <v>8.3973059352630733E-2</v>
      </c>
      <c r="S8063" s="8">
        <f t="shared" si="1252"/>
        <v>8.4903097526462454E-2</v>
      </c>
      <c r="T8063" s="8">
        <f t="shared" si="1247"/>
        <v>8.4257798348403537E-2</v>
      </c>
      <c r="W8063">
        <v>8061</v>
      </c>
      <c r="X8063" s="4">
        <f t="shared" si="1256"/>
        <v>8.9570892535337912E-2</v>
      </c>
      <c r="Y8063" s="4">
        <f t="shared" si="1254"/>
        <v>8.8604336947775655E-2</v>
      </c>
      <c r="Z8063" s="4">
        <f t="shared" si="1255"/>
        <v>8.7943078991364734E-2</v>
      </c>
    </row>
    <row r="8064" spans="1:26" x14ac:dyDescent="0.25">
      <c r="A8064" s="16">
        <f t="shared" si="1253"/>
        <v>51597</v>
      </c>
      <c r="B8064">
        <f>+'[2]Ejercicio 1'!E8281</f>
        <v>8062</v>
      </c>
      <c r="C8064" s="5">
        <v>8.7346935321950217E-2</v>
      </c>
      <c r="D8064" s="4">
        <f t="shared" si="1248"/>
        <v>8.5473329564724962E-2</v>
      </c>
      <c r="E8064" s="6">
        <f t="shared" si="1249"/>
        <v>8.640337364020971E-2</v>
      </c>
      <c r="F8064" s="7">
        <f t="shared" si="1250"/>
        <v>8.57580703628288E-2</v>
      </c>
      <c r="I8064" s="10">
        <v>8062</v>
      </c>
      <c r="J8064" s="8">
        <f t="shared" si="1251"/>
        <v>8.8846935321950218E-2</v>
      </c>
      <c r="K8064" s="8">
        <f t="shared" si="1251"/>
        <v>8.6973329564724963E-2</v>
      </c>
      <c r="L8064" s="8">
        <f t="shared" si="1251"/>
        <v>8.7903373640209712E-2</v>
      </c>
      <c r="M8064" s="8">
        <f t="shared" si="1246"/>
        <v>8.7258070362828802E-2</v>
      </c>
      <c r="P8064">
        <v>8062</v>
      </c>
      <c r="Q8064" s="8">
        <f t="shared" si="1252"/>
        <v>8.5846935321950216E-2</v>
      </c>
      <c r="R8064" s="8">
        <f t="shared" si="1252"/>
        <v>8.3973329564724961E-2</v>
      </c>
      <c r="S8064" s="8">
        <f t="shared" si="1252"/>
        <v>8.4903373640209709E-2</v>
      </c>
      <c r="T8064" s="8">
        <f t="shared" si="1247"/>
        <v>8.4258070362828799E-2</v>
      </c>
      <c r="W8064">
        <v>8062</v>
      </c>
      <c r="X8064" s="4">
        <f t="shared" si="1256"/>
        <v>8.957145713116163E-2</v>
      </c>
      <c r="Y8064" s="4">
        <f t="shared" si="1254"/>
        <v>8.8604889176962867E-2</v>
      </c>
      <c r="Z8064" s="4">
        <f t="shared" si="1255"/>
        <v>8.7943622814337097E-2</v>
      </c>
    </row>
    <row r="8065" spans="1:26" x14ac:dyDescent="0.25">
      <c r="A8065" s="16">
        <f t="shared" si="1253"/>
        <v>51598</v>
      </c>
      <c r="B8065">
        <f>+'[2]Ejercicio 1'!E8282</f>
        <v>8063</v>
      </c>
      <c r="C8065" s="5">
        <v>8.734721746624724E-2</v>
      </c>
      <c r="D8065" s="4">
        <f t="shared" si="1248"/>
        <v>8.5473599776781845E-2</v>
      </c>
      <c r="E8065" s="6">
        <f t="shared" si="1249"/>
        <v>8.6403649753937634E-2</v>
      </c>
      <c r="F8065" s="7">
        <f t="shared" si="1250"/>
        <v>8.5758342377222671E-2</v>
      </c>
      <c r="I8065" s="10">
        <v>8063</v>
      </c>
      <c r="J8065" s="8">
        <f t="shared" si="1251"/>
        <v>8.8847217466247241E-2</v>
      </c>
      <c r="K8065" s="8">
        <f t="shared" si="1251"/>
        <v>8.6973599776781846E-2</v>
      </c>
      <c r="L8065" s="8">
        <f t="shared" si="1251"/>
        <v>8.7903649753937635E-2</v>
      </c>
      <c r="M8065" s="8">
        <f t="shared" si="1246"/>
        <v>8.7258342377222672E-2</v>
      </c>
      <c r="P8065">
        <v>8063</v>
      </c>
      <c r="Q8065" s="8">
        <f t="shared" si="1252"/>
        <v>8.5847217466247239E-2</v>
      </c>
      <c r="R8065" s="8">
        <f t="shared" si="1252"/>
        <v>8.3973599776781843E-2</v>
      </c>
      <c r="S8065" s="8">
        <f t="shared" si="1252"/>
        <v>8.4903649753937632E-2</v>
      </c>
      <c r="T8065" s="8">
        <f t="shared" si="1247"/>
        <v>8.425834237722267E-2</v>
      </c>
      <c r="W8065">
        <v>8063</v>
      </c>
      <c r="X8065" s="4">
        <f t="shared" si="1256"/>
        <v>8.9572021727004236E-2</v>
      </c>
      <c r="Y8065" s="4">
        <f t="shared" si="1254"/>
        <v>8.8605441406035018E-2</v>
      </c>
      <c r="Z8065" s="4">
        <f t="shared" si="1255"/>
        <v>8.7944166636404475E-2</v>
      </c>
    </row>
    <row r="8066" spans="1:26" x14ac:dyDescent="0.25">
      <c r="A8066" s="16">
        <f t="shared" si="1253"/>
        <v>51599</v>
      </c>
      <c r="B8066">
        <f>+'[2]Ejercicio 1'!E8283</f>
        <v>8064</v>
      </c>
      <c r="C8066" s="5">
        <v>8.7347499610544249E-2</v>
      </c>
      <c r="D8066" s="4">
        <f t="shared" si="1248"/>
        <v>8.5473869988801798E-2</v>
      </c>
      <c r="E8066" s="6">
        <f t="shared" si="1249"/>
        <v>8.6403925867647113E-2</v>
      </c>
      <c r="F8066" s="7">
        <f t="shared" si="1250"/>
        <v>8.5758614391585136E-2</v>
      </c>
      <c r="I8066" s="10">
        <v>8064</v>
      </c>
      <c r="J8066" s="8">
        <f t="shared" si="1251"/>
        <v>8.884749961054425E-2</v>
      </c>
      <c r="K8066" s="8">
        <f t="shared" si="1251"/>
        <v>8.69738699888018E-2</v>
      </c>
      <c r="L8066" s="8">
        <f t="shared" si="1251"/>
        <v>8.7903925867647115E-2</v>
      </c>
      <c r="M8066" s="8">
        <f t="shared" si="1251"/>
        <v>8.7258614391585138E-2</v>
      </c>
      <c r="P8066">
        <v>8064</v>
      </c>
      <c r="Q8066" s="8">
        <f t="shared" si="1252"/>
        <v>8.5847499610544248E-2</v>
      </c>
      <c r="R8066" s="8">
        <f t="shared" si="1252"/>
        <v>8.3973869988801797E-2</v>
      </c>
      <c r="S8066" s="8">
        <f t="shared" si="1252"/>
        <v>8.4903925867647112E-2</v>
      </c>
      <c r="T8066" s="8">
        <f t="shared" si="1252"/>
        <v>8.4258614391585135E-2</v>
      </c>
      <c r="W8066">
        <v>8064</v>
      </c>
      <c r="X8066" s="4">
        <f t="shared" si="1256"/>
        <v>8.9572586322885492E-2</v>
      </c>
      <c r="Y8066" s="4">
        <f t="shared" si="1254"/>
        <v>8.8605993635071142E-2</v>
      </c>
      <c r="Z8066" s="4">
        <f t="shared" si="1255"/>
        <v>8.794471045919984E-2</v>
      </c>
    </row>
    <row r="8067" spans="1:26" x14ac:dyDescent="0.25">
      <c r="A8067" s="16">
        <f t="shared" si="1253"/>
        <v>51600</v>
      </c>
      <c r="B8067">
        <f>+'[2]Ejercicio 1'!E8284</f>
        <v>8065</v>
      </c>
      <c r="C8067" s="5">
        <v>8.7347781754841272E-2</v>
      </c>
      <c r="D8067" s="4">
        <f t="shared" ref="D8067:D8130" si="1257">+LN((1+C8067*182/360)^(360/182))</f>
        <v>8.5474140200784809E-2</v>
      </c>
      <c r="E8067" s="6">
        <f t="shared" ref="E8067:E8130" si="1258">Equivalencia_Tasas(C8067,182,91)</f>
        <v>8.6404201981337275E-2</v>
      </c>
      <c r="F8067" s="7">
        <f t="shared" ref="F8067:F8130" si="1259">Equivalencia_Tasas(C8067,182,28)</f>
        <v>8.5758886405916196E-2</v>
      </c>
      <c r="I8067" s="10">
        <v>8065</v>
      </c>
      <c r="J8067" s="8">
        <f t="shared" ref="J8067:M8130" si="1260">C8067+$O$1</f>
        <v>8.8847781754841273E-2</v>
      </c>
      <c r="K8067" s="8">
        <f t="shared" si="1260"/>
        <v>8.6974140200784811E-2</v>
      </c>
      <c r="L8067" s="8">
        <f t="shared" si="1260"/>
        <v>8.7904201981337277E-2</v>
      </c>
      <c r="M8067" s="8">
        <f t="shared" si="1260"/>
        <v>8.7258886405916197E-2</v>
      </c>
      <c r="P8067">
        <v>8065</v>
      </c>
      <c r="Q8067" s="8">
        <f t="shared" ref="Q8067:T8130" si="1261">C8067-$O$1</f>
        <v>8.5847781754841271E-2</v>
      </c>
      <c r="R8067" s="8">
        <f t="shared" si="1261"/>
        <v>8.3974140200784808E-2</v>
      </c>
      <c r="S8067" s="8">
        <f t="shared" si="1261"/>
        <v>8.4904201981337274E-2</v>
      </c>
      <c r="T8067" s="8">
        <f t="shared" si="1261"/>
        <v>8.4258886405916195E-2</v>
      </c>
      <c r="W8067">
        <v>8065</v>
      </c>
      <c r="X8067" s="4">
        <f t="shared" si="1256"/>
        <v>8.9573150918805397E-2</v>
      </c>
      <c r="Y8067" s="4">
        <f t="shared" si="1254"/>
        <v>8.8606545864068617E-2</v>
      </c>
      <c r="Z8067" s="4">
        <f t="shared" si="1255"/>
        <v>8.7945254281909566E-2</v>
      </c>
    </row>
    <row r="8068" spans="1:26" x14ac:dyDescent="0.25">
      <c r="A8068" s="16">
        <f t="shared" si="1253"/>
        <v>51601</v>
      </c>
      <c r="B8068">
        <f>+'[2]Ejercicio 1'!E8285</f>
        <v>8066</v>
      </c>
      <c r="C8068" s="5">
        <v>8.7348063899138295E-2</v>
      </c>
      <c r="D8068" s="4">
        <f t="shared" si="1257"/>
        <v>8.5474410412730892E-2</v>
      </c>
      <c r="E8068" s="6">
        <f t="shared" si="1258"/>
        <v>8.640447809500898E-2</v>
      </c>
      <c r="F8068" s="7">
        <f t="shared" si="1259"/>
        <v>8.575915842021585E-2</v>
      </c>
      <c r="I8068" s="10">
        <v>8066</v>
      </c>
      <c r="J8068" s="8">
        <f t="shared" si="1260"/>
        <v>8.8848063899138296E-2</v>
      </c>
      <c r="K8068" s="8">
        <f t="shared" si="1260"/>
        <v>8.6974410412730893E-2</v>
      </c>
      <c r="L8068" s="8">
        <f t="shared" si="1260"/>
        <v>8.7904478095008981E-2</v>
      </c>
      <c r="M8068" s="8">
        <f t="shared" si="1260"/>
        <v>8.7259158420215852E-2</v>
      </c>
      <c r="P8068">
        <v>8066</v>
      </c>
      <c r="Q8068" s="8">
        <f t="shared" si="1261"/>
        <v>8.5848063899138294E-2</v>
      </c>
      <c r="R8068" s="8">
        <f t="shared" si="1261"/>
        <v>8.397441041273089E-2</v>
      </c>
      <c r="S8068" s="8">
        <f t="shared" si="1261"/>
        <v>8.4904478095008978E-2</v>
      </c>
      <c r="T8068" s="8">
        <f t="shared" si="1261"/>
        <v>8.4259158420215849E-2</v>
      </c>
      <c r="W8068">
        <v>8066</v>
      </c>
      <c r="X8068" s="4">
        <f t="shared" si="1256"/>
        <v>8.9573715514744634E-2</v>
      </c>
      <c r="Y8068" s="4">
        <f t="shared" si="1254"/>
        <v>8.8607098093103867E-2</v>
      </c>
      <c r="Z8068" s="4">
        <f t="shared" si="1255"/>
        <v>8.7945798103711448E-2</v>
      </c>
    </row>
    <row r="8069" spans="1:26" x14ac:dyDescent="0.25">
      <c r="A8069" s="16">
        <f t="shared" ref="A8069:A8132" si="1262">+A8068+1</f>
        <v>51602</v>
      </c>
      <c r="B8069">
        <f>+'[2]Ejercicio 1'!E8286</f>
        <v>8067</v>
      </c>
      <c r="C8069" s="5">
        <v>8.7348346043435318E-2</v>
      </c>
      <c r="D8069" s="4">
        <f t="shared" si="1257"/>
        <v>8.5474680624640448E-2</v>
      </c>
      <c r="E8069" s="6">
        <f t="shared" si="1258"/>
        <v>8.6404754208661352E-2</v>
      </c>
      <c r="F8069" s="7">
        <f t="shared" si="1259"/>
        <v>8.5759430434484099E-2</v>
      </c>
      <c r="I8069" s="10">
        <v>8067</v>
      </c>
      <c r="J8069" s="8">
        <f t="shared" si="1260"/>
        <v>8.8848346043435319E-2</v>
      </c>
      <c r="K8069" s="8">
        <f t="shared" si="1260"/>
        <v>8.6974680624640449E-2</v>
      </c>
      <c r="L8069" s="8">
        <f t="shared" si="1260"/>
        <v>8.7904754208661354E-2</v>
      </c>
      <c r="M8069" s="8">
        <f t="shared" si="1260"/>
        <v>8.72594304344841E-2</v>
      </c>
      <c r="P8069">
        <v>8067</v>
      </c>
      <c r="Q8069" s="8">
        <f t="shared" si="1261"/>
        <v>8.5848346043435317E-2</v>
      </c>
      <c r="R8069" s="8">
        <f t="shared" si="1261"/>
        <v>8.3974680624640446E-2</v>
      </c>
      <c r="S8069" s="8">
        <f t="shared" si="1261"/>
        <v>8.4904754208661351E-2</v>
      </c>
      <c r="T8069" s="8">
        <f t="shared" si="1261"/>
        <v>8.4259430434484098E-2</v>
      </c>
      <c r="W8069">
        <v>8067</v>
      </c>
      <c r="X8069" s="4">
        <f t="shared" si="1256"/>
        <v>8.957428011076117E-2</v>
      </c>
      <c r="Y8069" s="4">
        <f t="shared" si="1254"/>
        <v>8.8607650322025791E-2</v>
      </c>
      <c r="Z8069" s="4">
        <f t="shared" si="1255"/>
        <v>8.7946341926241303E-2</v>
      </c>
    </row>
    <row r="8070" spans="1:26" x14ac:dyDescent="0.25">
      <c r="A8070" s="16">
        <f t="shared" si="1262"/>
        <v>51603</v>
      </c>
      <c r="B8070">
        <f>+'[2]Ejercicio 1'!E8287</f>
        <v>8068</v>
      </c>
      <c r="C8070" s="5">
        <v>8.7348628187732341E-2</v>
      </c>
      <c r="D8070" s="4">
        <f t="shared" si="1257"/>
        <v>8.5474950836512673E-2</v>
      </c>
      <c r="E8070" s="6">
        <f t="shared" si="1258"/>
        <v>8.6405030322295295E-2</v>
      </c>
      <c r="F8070" s="7">
        <f t="shared" si="1259"/>
        <v>8.5759702448720956E-2</v>
      </c>
      <c r="I8070" s="10">
        <v>8068</v>
      </c>
      <c r="J8070" s="8">
        <f t="shared" si="1260"/>
        <v>8.8848628187732342E-2</v>
      </c>
      <c r="K8070" s="8">
        <f t="shared" si="1260"/>
        <v>8.6974950836512674E-2</v>
      </c>
      <c r="L8070" s="8">
        <f t="shared" si="1260"/>
        <v>8.7905030322295297E-2</v>
      </c>
      <c r="M8070" s="8">
        <f t="shared" si="1260"/>
        <v>8.7259702448720958E-2</v>
      </c>
      <c r="P8070">
        <v>8068</v>
      </c>
      <c r="Q8070" s="8">
        <f t="shared" si="1261"/>
        <v>8.584862818773234E-2</v>
      </c>
      <c r="R8070" s="8">
        <f t="shared" si="1261"/>
        <v>8.3974950836512671E-2</v>
      </c>
      <c r="S8070" s="8">
        <f t="shared" si="1261"/>
        <v>8.4905030322295294E-2</v>
      </c>
      <c r="T8070" s="8">
        <f t="shared" si="1261"/>
        <v>8.4259702448720955E-2</v>
      </c>
      <c r="W8070">
        <v>8068</v>
      </c>
      <c r="X8070" s="4">
        <f t="shared" si="1256"/>
        <v>8.957484470679658E-2</v>
      </c>
      <c r="Y8070" s="4">
        <f t="shared" si="1254"/>
        <v>8.8608202550909954E-2</v>
      </c>
      <c r="Z8070" s="4">
        <f t="shared" si="1255"/>
        <v>8.7946885748682674E-2</v>
      </c>
    </row>
    <row r="8071" spans="1:26" x14ac:dyDescent="0.25">
      <c r="A8071" s="16">
        <f t="shared" si="1262"/>
        <v>51604</v>
      </c>
      <c r="B8071">
        <f>+'[2]Ejercicio 1'!E8288</f>
        <v>8069</v>
      </c>
      <c r="C8071" s="5">
        <v>8.7348910332029364E-2</v>
      </c>
      <c r="D8071" s="4">
        <f t="shared" si="1257"/>
        <v>8.5475221048347955E-2</v>
      </c>
      <c r="E8071" s="6">
        <f t="shared" si="1258"/>
        <v>8.6405306435909907E-2</v>
      </c>
      <c r="F8071" s="7">
        <f t="shared" si="1259"/>
        <v>8.5759974462926394E-2</v>
      </c>
      <c r="I8071" s="10">
        <v>8069</v>
      </c>
      <c r="J8071" s="8">
        <f t="shared" si="1260"/>
        <v>8.8848910332029365E-2</v>
      </c>
      <c r="K8071" s="8">
        <f t="shared" si="1260"/>
        <v>8.6975221048347956E-2</v>
      </c>
      <c r="L8071" s="8">
        <f t="shared" si="1260"/>
        <v>8.7905306435909908E-2</v>
      </c>
      <c r="M8071" s="8">
        <f t="shared" si="1260"/>
        <v>8.7259974462926396E-2</v>
      </c>
      <c r="P8071">
        <v>8069</v>
      </c>
      <c r="Q8071" s="8">
        <f t="shared" si="1261"/>
        <v>8.5848910332029363E-2</v>
      </c>
      <c r="R8071" s="8">
        <f t="shared" si="1261"/>
        <v>8.3975221048347953E-2</v>
      </c>
      <c r="S8071" s="8">
        <f t="shared" si="1261"/>
        <v>8.4905306435909905E-2</v>
      </c>
      <c r="T8071" s="8">
        <f t="shared" si="1261"/>
        <v>8.4259974462926393E-2</v>
      </c>
      <c r="W8071">
        <v>8069</v>
      </c>
      <c r="X8071" s="4">
        <f t="shared" si="1256"/>
        <v>8.957540930287021E-2</v>
      </c>
      <c r="Y8071" s="4">
        <f t="shared" si="1254"/>
        <v>8.8608754779755466E-2</v>
      </c>
      <c r="Z8071" s="4">
        <f t="shared" si="1255"/>
        <v>8.7947429571038391E-2</v>
      </c>
    </row>
    <row r="8072" spans="1:26" x14ac:dyDescent="0.25">
      <c r="A8072" s="16">
        <f t="shared" si="1262"/>
        <v>51605</v>
      </c>
      <c r="B8072">
        <f>+'[2]Ejercicio 1'!E8289</f>
        <v>8070</v>
      </c>
      <c r="C8072" s="5">
        <v>8.7349192476326387E-2</v>
      </c>
      <c r="D8072" s="4">
        <f t="shared" si="1257"/>
        <v>8.5475491260146516E-2</v>
      </c>
      <c r="E8072" s="6">
        <f t="shared" si="1258"/>
        <v>8.640558254950606E-2</v>
      </c>
      <c r="F8072" s="7">
        <f t="shared" si="1259"/>
        <v>8.5760246477097582E-2</v>
      </c>
      <c r="I8072" s="10">
        <v>8070</v>
      </c>
      <c r="J8072" s="8">
        <f t="shared" si="1260"/>
        <v>8.8849192476326389E-2</v>
      </c>
      <c r="K8072" s="8">
        <f t="shared" si="1260"/>
        <v>8.6975491260146517E-2</v>
      </c>
      <c r="L8072" s="8">
        <f t="shared" si="1260"/>
        <v>8.7905582549506062E-2</v>
      </c>
      <c r="M8072" s="8">
        <f t="shared" si="1260"/>
        <v>8.7260246477097583E-2</v>
      </c>
      <c r="P8072">
        <v>8070</v>
      </c>
      <c r="Q8072" s="8">
        <f t="shared" si="1261"/>
        <v>8.5849192476326386E-2</v>
      </c>
      <c r="R8072" s="8">
        <f t="shared" si="1261"/>
        <v>8.3975491260146515E-2</v>
      </c>
      <c r="S8072" s="8">
        <f t="shared" si="1261"/>
        <v>8.4905582549506059E-2</v>
      </c>
      <c r="T8072" s="8">
        <f t="shared" si="1261"/>
        <v>8.4260246477097581E-2</v>
      </c>
      <c r="W8072">
        <v>8070</v>
      </c>
      <c r="X8072" s="4">
        <f t="shared" si="1256"/>
        <v>8.9575973898982489E-2</v>
      </c>
      <c r="Y8072" s="4">
        <f t="shared" si="1254"/>
        <v>8.860930700856319E-2</v>
      </c>
      <c r="Z8072" s="4">
        <f t="shared" si="1255"/>
        <v>8.7947973391661216E-2</v>
      </c>
    </row>
    <row r="8073" spans="1:26" x14ac:dyDescent="0.25">
      <c r="A8073" s="16">
        <f t="shared" si="1262"/>
        <v>51606</v>
      </c>
      <c r="B8073">
        <f>+'[2]Ejercicio 1'!E8290</f>
        <v>8071</v>
      </c>
      <c r="C8073" s="5">
        <v>8.7349474620623396E-2</v>
      </c>
      <c r="D8073" s="4">
        <f t="shared" si="1257"/>
        <v>8.5475761471907941E-2</v>
      </c>
      <c r="E8073" s="6">
        <f t="shared" si="1258"/>
        <v>8.6405858663083784E-2</v>
      </c>
      <c r="F8073" s="7">
        <f t="shared" si="1259"/>
        <v>8.5760518491240223E-2</v>
      </c>
      <c r="I8073" s="10">
        <v>8071</v>
      </c>
      <c r="J8073" s="8">
        <f t="shared" si="1260"/>
        <v>8.8849474620623398E-2</v>
      </c>
      <c r="K8073" s="8">
        <f t="shared" si="1260"/>
        <v>8.6975761471907942E-2</v>
      </c>
      <c r="L8073" s="8">
        <f t="shared" si="1260"/>
        <v>8.7905858663083786E-2</v>
      </c>
      <c r="M8073" s="8">
        <f t="shared" si="1260"/>
        <v>8.7260518491240224E-2</v>
      </c>
      <c r="P8073">
        <v>8071</v>
      </c>
      <c r="Q8073" s="8">
        <f t="shared" si="1261"/>
        <v>8.5849474620623395E-2</v>
      </c>
      <c r="R8073" s="8">
        <f t="shared" si="1261"/>
        <v>8.3975761471907939E-2</v>
      </c>
      <c r="S8073" s="8">
        <f t="shared" si="1261"/>
        <v>8.4905858663083783E-2</v>
      </c>
      <c r="T8073" s="8">
        <f t="shared" si="1261"/>
        <v>8.4260518491240222E-2</v>
      </c>
      <c r="W8073">
        <v>8071</v>
      </c>
      <c r="X8073" s="4">
        <f t="shared" si="1256"/>
        <v>8.9576538495133418E-2</v>
      </c>
      <c r="Y8073" s="4">
        <f t="shared" si="1254"/>
        <v>8.8609859237412214E-2</v>
      </c>
      <c r="Z8073" s="4">
        <f t="shared" si="1255"/>
        <v>8.7948517213839936E-2</v>
      </c>
    </row>
    <row r="8074" spans="1:26" x14ac:dyDescent="0.25">
      <c r="A8074" s="16">
        <f t="shared" si="1262"/>
        <v>51607</v>
      </c>
      <c r="B8074">
        <f>+'[2]Ejercicio 1'!E8291</f>
        <v>8072</v>
      </c>
      <c r="C8074" s="5">
        <v>8.7349756764920419E-2</v>
      </c>
      <c r="D8074" s="4">
        <f t="shared" si="1257"/>
        <v>8.5476031683633047E-2</v>
      </c>
      <c r="E8074" s="6">
        <f t="shared" si="1258"/>
        <v>8.6406134776642177E-2</v>
      </c>
      <c r="F8074" s="7">
        <f t="shared" si="1259"/>
        <v>8.5760790505351459E-2</v>
      </c>
      <c r="I8074" s="10">
        <v>8072</v>
      </c>
      <c r="J8074" s="8">
        <f t="shared" si="1260"/>
        <v>8.8849756764920421E-2</v>
      </c>
      <c r="K8074" s="8">
        <f t="shared" si="1260"/>
        <v>8.6976031683633048E-2</v>
      </c>
      <c r="L8074" s="8">
        <f t="shared" si="1260"/>
        <v>8.7906134776642178E-2</v>
      </c>
      <c r="M8074" s="8">
        <f t="shared" si="1260"/>
        <v>8.726079050535146E-2</v>
      </c>
      <c r="P8074">
        <v>8072</v>
      </c>
      <c r="Q8074" s="8">
        <f t="shared" si="1261"/>
        <v>8.5849756764920418E-2</v>
      </c>
      <c r="R8074" s="8">
        <f t="shared" si="1261"/>
        <v>8.3976031683633046E-2</v>
      </c>
      <c r="S8074" s="8">
        <f t="shared" si="1261"/>
        <v>8.4906134776642175E-2</v>
      </c>
      <c r="T8074" s="8">
        <f t="shared" si="1261"/>
        <v>8.4260790505351457E-2</v>
      </c>
      <c r="W8074">
        <v>8072</v>
      </c>
      <c r="X8074" s="4">
        <f t="shared" si="1256"/>
        <v>8.957710309132301E-2</v>
      </c>
      <c r="Y8074" s="4">
        <f t="shared" si="1254"/>
        <v>8.8610411466144415E-2</v>
      </c>
      <c r="Z8074" s="4">
        <f t="shared" si="1255"/>
        <v>8.7949061035930143E-2</v>
      </c>
    </row>
    <row r="8075" spans="1:26" x14ac:dyDescent="0.25">
      <c r="A8075" s="16">
        <f t="shared" si="1262"/>
        <v>51608</v>
      </c>
      <c r="B8075">
        <f>+'[2]Ejercicio 1'!E8292</f>
        <v>8073</v>
      </c>
      <c r="C8075" s="5">
        <v>8.7350038909217442E-2</v>
      </c>
      <c r="D8075" s="4">
        <f t="shared" si="1257"/>
        <v>8.5476301895320808E-2</v>
      </c>
      <c r="E8075" s="6">
        <f t="shared" si="1258"/>
        <v>8.6406410890181237E-2</v>
      </c>
      <c r="F8075" s="7">
        <f t="shared" si="1259"/>
        <v>8.5761062519431289E-2</v>
      </c>
      <c r="I8075" s="10">
        <v>8073</v>
      </c>
      <c r="J8075" s="8">
        <f t="shared" si="1260"/>
        <v>8.8850038909217444E-2</v>
      </c>
      <c r="K8075" s="8">
        <f t="shared" si="1260"/>
        <v>8.6976301895320809E-2</v>
      </c>
      <c r="L8075" s="8">
        <f t="shared" si="1260"/>
        <v>8.7906410890181239E-2</v>
      </c>
      <c r="M8075" s="8">
        <f t="shared" si="1260"/>
        <v>8.726106251943129E-2</v>
      </c>
      <c r="P8075">
        <v>8073</v>
      </c>
      <c r="Q8075" s="8">
        <f t="shared" si="1261"/>
        <v>8.5850038909217441E-2</v>
      </c>
      <c r="R8075" s="8">
        <f t="shared" si="1261"/>
        <v>8.3976301895320807E-2</v>
      </c>
      <c r="S8075" s="8">
        <f t="shared" si="1261"/>
        <v>8.4906410890181236E-2</v>
      </c>
      <c r="T8075" s="8">
        <f t="shared" si="1261"/>
        <v>8.4261062519431287E-2</v>
      </c>
      <c r="W8075">
        <v>8073</v>
      </c>
      <c r="X8075" s="4">
        <f t="shared" si="1256"/>
        <v>8.9577667687551238E-2</v>
      </c>
      <c r="Y8075" s="4">
        <f t="shared" si="1254"/>
        <v>8.8610963694839714E-2</v>
      </c>
      <c r="Z8075" s="4">
        <f t="shared" si="1255"/>
        <v>8.7949604857926147E-2</v>
      </c>
    </row>
    <row r="8076" spans="1:26" x14ac:dyDescent="0.25">
      <c r="A8076" s="16">
        <f t="shared" si="1262"/>
        <v>51609</v>
      </c>
      <c r="B8076">
        <f>+'[2]Ejercicio 1'!E8293</f>
        <v>8074</v>
      </c>
      <c r="C8076" s="5">
        <v>8.7350321053514465E-2</v>
      </c>
      <c r="D8076" s="4">
        <f t="shared" si="1257"/>
        <v>8.5476572106971641E-2</v>
      </c>
      <c r="E8076" s="6">
        <f t="shared" si="1258"/>
        <v>8.6406687003701854E-2</v>
      </c>
      <c r="F8076" s="7">
        <f t="shared" si="1259"/>
        <v>8.5761334533479713E-2</v>
      </c>
      <c r="I8076" s="10">
        <v>8074</v>
      </c>
      <c r="J8076" s="8">
        <f t="shared" si="1260"/>
        <v>8.8850321053514467E-2</v>
      </c>
      <c r="K8076" s="8">
        <f t="shared" si="1260"/>
        <v>8.6976572106971642E-2</v>
      </c>
      <c r="L8076" s="8">
        <f t="shared" si="1260"/>
        <v>8.7906687003701856E-2</v>
      </c>
      <c r="M8076" s="8">
        <f t="shared" si="1260"/>
        <v>8.7261334533479715E-2</v>
      </c>
      <c r="P8076">
        <v>8074</v>
      </c>
      <c r="Q8076" s="8">
        <f t="shared" si="1261"/>
        <v>8.5850321053514464E-2</v>
      </c>
      <c r="R8076" s="8">
        <f t="shared" si="1261"/>
        <v>8.3976572106971639E-2</v>
      </c>
      <c r="S8076" s="8">
        <f t="shared" si="1261"/>
        <v>8.4906687003701853E-2</v>
      </c>
      <c r="T8076" s="8">
        <f t="shared" si="1261"/>
        <v>8.4261334533479712E-2</v>
      </c>
      <c r="W8076">
        <v>8074</v>
      </c>
      <c r="X8076" s="4">
        <f t="shared" si="1256"/>
        <v>8.9578232283817241E-2</v>
      </c>
      <c r="Y8076" s="4">
        <f t="shared" si="1254"/>
        <v>8.8611515923496365E-2</v>
      </c>
      <c r="Z8076" s="4">
        <f t="shared" si="1255"/>
        <v>8.7950148679839371E-2</v>
      </c>
    </row>
    <row r="8077" spans="1:26" x14ac:dyDescent="0.25">
      <c r="A8077" s="16">
        <f t="shared" si="1262"/>
        <v>51610</v>
      </c>
      <c r="B8077">
        <f>+'[2]Ejercicio 1'!E8294</f>
        <v>8075</v>
      </c>
      <c r="C8077" s="5">
        <v>8.7350603197811488E-2</v>
      </c>
      <c r="D8077" s="4">
        <f t="shared" si="1257"/>
        <v>8.5476842318585322E-2</v>
      </c>
      <c r="E8077" s="6">
        <f t="shared" si="1258"/>
        <v>8.6406963117204028E-2</v>
      </c>
      <c r="F8077" s="7">
        <f t="shared" si="1259"/>
        <v>8.5761606547493888E-2</v>
      </c>
      <c r="I8077" s="10">
        <v>8075</v>
      </c>
      <c r="J8077" s="8">
        <f t="shared" si="1260"/>
        <v>8.885060319781149E-2</v>
      </c>
      <c r="K8077" s="8">
        <f t="shared" si="1260"/>
        <v>8.6976842318585323E-2</v>
      </c>
      <c r="L8077" s="8">
        <f t="shared" si="1260"/>
        <v>8.7906963117204029E-2</v>
      </c>
      <c r="M8077" s="8">
        <f t="shared" si="1260"/>
        <v>8.7261606547493889E-2</v>
      </c>
      <c r="P8077">
        <v>8075</v>
      </c>
      <c r="Q8077" s="8">
        <f t="shared" si="1261"/>
        <v>8.5850603197811487E-2</v>
      </c>
      <c r="R8077" s="8">
        <f t="shared" si="1261"/>
        <v>8.3976842318585321E-2</v>
      </c>
      <c r="S8077" s="8">
        <f t="shared" si="1261"/>
        <v>8.4906963117204026E-2</v>
      </c>
      <c r="T8077" s="8">
        <f t="shared" si="1261"/>
        <v>8.4261606547493886E-2</v>
      </c>
      <c r="W8077">
        <v>8075</v>
      </c>
      <c r="X8077" s="4">
        <f t="shared" si="1256"/>
        <v>8.9578796880121894E-2</v>
      </c>
      <c r="Y8077" s="4">
        <f t="shared" si="1254"/>
        <v>8.8612068152193413E-2</v>
      </c>
      <c r="Z8077" s="4">
        <f t="shared" si="1255"/>
        <v>8.795069250001683E-2</v>
      </c>
    </row>
    <row r="8078" spans="1:26" x14ac:dyDescent="0.25">
      <c r="A8078" s="16">
        <f t="shared" si="1262"/>
        <v>51611</v>
      </c>
      <c r="B8078">
        <f>+'[2]Ejercicio 1'!E8295</f>
        <v>8076</v>
      </c>
      <c r="C8078" s="5">
        <v>8.7350885342108511E-2</v>
      </c>
      <c r="D8078" s="4">
        <f t="shared" si="1257"/>
        <v>8.5477112530162297E-2</v>
      </c>
      <c r="E8078" s="6">
        <f t="shared" si="1258"/>
        <v>8.6407239230686883E-2</v>
      </c>
      <c r="F8078" s="7">
        <f t="shared" si="1259"/>
        <v>8.5761878561479515E-2</v>
      </c>
      <c r="I8078" s="10">
        <v>8076</v>
      </c>
      <c r="J8078" s="8">
        <f t="shared" si="1260"/>
        <v>8.8850885342108513E-2</v>
      </c>
      <c r="K8078" s="8">
        <f t="shared" si="1260"/>
        <v>8.6977112530162298E-2</v>
      </c>
      <c r="L8078" s="8">
        <f t="shared" si="1260"/>
        <v>8.7907239230686884E-2</v>
      </c>
      <c r="M8078" s="8">
        <f t="shared" si="1260"/>
        <v>8.7261878561479517E-2</v>
      </c>
      <c r="P8078">
        <v>8076</v>
      </c>
      <c r="Q8078" s="8">
        <f t="shared" si="1261"/>
        <v>8.585088534210851E-2</v>
      </c>
      <c r="R8078" s="8">
        <f t="shared" si="1261"/>
        <v>8.3977112530162296E-2</v>
      </c>
      <c r="S8078" s="8">
        <f t="shared" si="1261"/>
        <v>8.4907239230686882E-2</v>
      </c>
      <c r="T8078" s="8">
        <f t="shared" si="1261"/>
        <v>8.4261878561479514E-2</v>
      </c>
      <c r="W8078">
        <v>8076</v>
      </c>
      <c r="X8078" s="4">
        <f t="shared" si="1256"/>
        <v>8.9579361476465641E-2</v>
      </c>
      <c r="Y8078" s="4">
        <f t="shared" si="1254"/>
        <v>8.8612620380774526E-2</v>
      </c>
      <c r="Z8078" s="4">
        <f t="shared" si="1255"/>
        <v>8.7951236321753043E-2</v>
      </c>
    </row>
    <row r="8079" spans="1:26" x14ac:dyDescent="0.25">
      <c r="A8079" s="16">
        <f t="shared" si="1262"/>
        <v>51612</v>
      </c>
      <c r="B8079">
        <f>+'[2]Ejercicio 1'!E8296</f>
        <v>8077</v>
      </c>
      <c r="C8079" s="5">
        <v>8.7351167486405534E-2</v>
      </c>
      <c r="D8079" s="4">
        <f t="shared" si="1257"/>
        <v>8.547738274170294E-2</v>
      </c>
      <c r="E8079" s="6">
        <f t="shared" si="1258"/>
        <v>8.6407515344151281E-2</v>
      </c>
      <c r="F8079" s="7">
        <f t="shared" si="1259"/>
        <v>8.5762150575433724E-2</v>
      </c>
      <c r="I8079" s="10">
        <v>8077</v>
      </c>
      <c r="J8079" s="8">
        <f t="shared" si="1260"/>
        <v>8.8851167486405536E-2</v>
      </c>
      <c r="K8079" s="8">
        <f t="shared" si="1260"/>
        <v>8.6977382741702941E-2</v>
      </c>
      <c r="L8079" s="8">
        <f t="shared" si="1260"/>
        <v>8.7907515344151282E-2</v>
      </c>
      <c r="M8079" s="8">
        <f t="shared" si="1260"/>
        <v>8.7262150575433725E-2</v>
      </c>
      <c r="P8079">
        <v>8077</v>
      </c>
      <c r="Q8079" s="8">
        <f t="shared" si="1261"/>
        <v>8.5851167486405533E-2</v>
      </c>
      <c r="R8079" s="8">
        <f t="shared" si="1261"/>
        <v>8.3977382741702938E-2</v>
      </c>
      <c r="S8079" s="8">
        <f t="shared" si="1261"/>
        <v>8.490751534415128E-2</v>
      </c>
      <c r="T8079" s="8">
        <f t="shared" si="1261"/>
        <v>8.4262150575433722E-2</v>
      </c>
      <c r="W8079">
        <v>8077</v>
      </c>
      <c r="X8079" s="4">
        <f t="shared" si="1256"/>
        <v>8.9579926072847593E-2</v>
      </c>
      <c r="Y8079" s="4">
        <f t="shared" si="1254"/>
        <v>8.8613172609396038E-2</v>
      </c>
      <c r="Z8079" s="4">
        <f t="shared" si="1255"/>
        <v>8.7951780143400757E-2</v>
      </c>
    </row>
    <row r="8080" spans="1:26" x14ac:dyDescent="0.25">
      <c r="A8080" s="16">
        <f t="shared" si="1262"/>
        <v>51613</v>
      </c>
      <c r="B8080">
        <f>+'[2]Ejercicio 1'!E8297</f>
        <v>8078</v>
      </c>
      <c r="C8080" s="5">
        <v>8.7351449630702543E-2</v>
      </c>
      <c r="D8080" s="4">
        <f t="shared" si="1257"/>
        <v>8.5477652953206043E-2</v>
      </c>
      <c r="E8080" s="6">
        <f t="shared" si="1258"/>
        <v>8.6407791457596347E-2</v>
      </c>
      <c r="F8080" s="7">
        <f t="shared" si="1259"/>
        <v>8.5762422589356541E-2</v>
      </c>
      <c r="I8080" s="10">
        <v>8078</v>
      </c>
      <c r="J8080" s="8">
        <f t="shared" si="1260"/>
        <v>8.8851449630702545E-2</v>
      </c>
      <c r="K8080" s="8">
        <f t="shared" si="1260"/>
        <v>8.6977652953206044E-2</v>
      </c>
      <c r="L8080" s="8">
        <f t="shared" si="1260"/>
        <v>8.7907791457596349E-2</v>
      </c>
      <c r="M8080" s="8">
        <f t="shared" si="1260"/>
        <v>8.7262422589356542E-2</v>
      </c>
      <c r="P8080">
        <v>8078</v>
      </c>
      <c r="Q8080" s="8">
        <f t="shared" si="1261"/>
        <v>8.5851449630702542E-2</v>
      </c>
      <c r="R8080" s="8">
        <f t="shared" si="1261"/>
        <v>8.3977652953206042E-2</v>
      </c>
      <c r="S8080" s="8">
        <f t="shared" si="1261"/>
        <v>8.4907791457596346E-2</v>
      </c>
      <c r="T8080" s="8">
        <f t="shared" si="1261"/>
        <v>8.4262422589356539E-2</v>
      </c>
      <c r="W8080">
        <v>8078</v>
      </c>
      <c r="X8080" s="4">
        <f t="shared" si="1256"/>
        <v>8.9580490669267751E-2</v>
      </c>
      <c r="Y8080" s="4">
        <f t="shared" si="1254"/>
        <v>8.8613724837902474E-2</v>
      </c>
      <c r="Z8080" s="4">
        <f t="shared" si="1255"/>
        <v>8.7952323964957113E-2</v>
      </c>
    </row>
    <row r="8081" spans="1:26" x14ac:dyDescent="0.25">
      <c r="A8081" s="16">
        <f t="shared" si="1262"/>
        <v>51614</v>
      </c>
      <c r="B8081">
        <f>+'[2]Ejercicio 1'!E8298</f>
        <v>8079</v>
      </c>
      <c r="C8081" s="5">
        <v>8.7351731774999566E-2</v>
      </c>
      <c r="D8081" s="4">
        <f t="shared" si="1257"/>
        <v>8.5477923164672204E-2</v>
      </c>
      <c r="E8081" s="6">
        <f t="shared" si="1258"/>
        <v>8.6408067571022096E-2</v>
      </c>
      <c r="F8081" s="7">
        <f t="shared" si="1259"/>
        <v>8.5762694603245107E-2</v>
      </c>
      <c r="I8081" s="10">
        <v>8079</v>
      </c>
      <c r="J8081" s="8">
        <f t="shared" si="1260"/>
        <v>8.8851731774999568E-2</v>
      </c>
      <c r="K8081" s="8">
        <f t="shared" si="1260"/>
        <v>8.6977923164672205E-2</v>
      </c>
      <c r="L8081" s="8">
        <f t="shared" si="1260"/>
        <v>8.7908067571022097E-2</v>
      </c>
      <c r="M8081" s="8">
        <f t="shared" si="1260"/>
        <v>8.7262694603245108E-2</v>
      </c>
      <c r="P8081">
        <v>8079</v>
      </c>
      <c r="Q8081" s="8">
        <f t="shared" si="1261"/>
        <v>8.5851731774999565E-2</v>
      </c>
      <c r="R8081" s="8">
        <f t="shared" si="1261"/>
        <v>8.3977923164672202E-2</v>
      </c>
      <c r="S8081" s="8">
        <f t="shared" si="1261"/>
        <v>8.4908067571022094E-2</v>
      </c>
      <c r="T8081" s="8">
        <f t="shared" si="1261"/>
        <v>8.4262694603245106E-2</v>
      </c>
      <c r="W8081">
        <v>8079</v>
      </c>
      <c r="X8081" s="4">
        <f t="shared" si="1256"/>
        <v>8.9581055265727016E-2</v>
      </c>
      <c r="Y8081" s="4">
        <f t="shared" si="1254"/>
        <v>8.8614277066292962E-2</v>
      </c>
      <c r="Z8081" s="4">
        <f t="shared" si="1255"/>
        <v>8.7952867785599922E-2</v>
      </c>
    </row>
    <row r="8082" spans="1:26" x14ac:dyDescent="0.25">
      <c r="A8082" s="16">
        <f t="shared" si="1262"/>
        <v>51615</v>
      </c>
      <c r="B8082">
        <f>+'[2]Ejercicio 1'!E8299</f>
        <v>8080</v>
      </c>
      <c r="C8082" s="5">
        <v>8.7352013919296589E-2</v>
      </c>
      <c r="D8082" s="4">
        <f t="shared" si="1257"/>
        <v>8.5478193376101644E-2</v>
      </c>
      <c r="E8082" s="6">
        <f t="shared" si="1258"/>
        <v>8.6408343684429401E-2</v>
      </c>
      <c r="F8082" s="7">
        <f t="shared" si="1259"/>
        <v>8.5762966617105113E-2</v>
      </c>
      <c r="I8082" s="10">
        <v>8080</v>
      </c>
      <c r="J8082" s="8">
        <f t="shared" si="1260"/>
        <v>8.8852013919296591E-2</v>
      </c>
      <c r="K8082" s="8">
        <f t="shared" si="1260"/>
        <v>8.6978193376101645E-2</v>
      </c>
      <c r="L8082" s="8">
        <f t="shared" si="1260"/>
        <v>8.7908343684429402E-2</v>
      </c>
      <c r="M8082" s="8">
        <f t="shared" si="1260"/>
        <v>8.7262966617105114E-2</v>
      </c>
      <c r="P8082">
        <v>8080</v>
      </c>
      <c r="Q8082" s="8">
        <f t="shared" si="1261"/>
        <v>8.5852013919296588E-2</v>
      </c>
      <c r="R8082" s="8">
        <f t="shared" si="1261"/>
        <v>8.3978193376101642E-2</v>
      </c>
      <c r="S8082" s="8">
        <f t="shared" si="1261"/>
        <v>8.4908343684429399E-2</v>
      </c>
      <c r="T8082" s="8">
        <f t="shared" si="1261"/>
        <v>8.4262966617105112E-2</v>
      </c>
      <c r="W8082">
        <v>8080</v>
      </c>
      <c r="X8082" s="4">
        <f t="shared" si="1256"/>
        <v>8.9581619862224043E-2</v>
      </c>
      <c r="Y8082" s="4">
        <f t="shared" si="1254"/>
        <v>8.8614829294722974E-2</v>
      </c>
      <c r="Z8082" s="4">
        <f t="shared" si="1255"/>
        <v>8.7953411606982126E-2</v>
      </c>
    </row>
    <row r="8083" spans="1:26" x14ac:dyDescent="0.25">
      <c r="A8083" s="16">
        <f t="shared" si="1262"/>
        <v>51616</v>
      </c>
      <c r="B8083">
        <f>+'[2]Ejercicio 1'!E8300</f>
        <v>8081</v>
      </c>
      <c r="C8083" s="5">
        <v>8.7352296063593612E-2</v>
      </c>
      <c r="D8083" s="4">
        <f t="shared" si="1257"/>
        <v>8.5478463587493947E-2</v>
      </c>
      <c r="E8083" s="6">
        <f t="shared" si="1258"/>
        <v>8.6408619797818262E-2</v>
      </c>
      <c r="F8083" s="7">
        <f t="shared" si="1259"/>
        <v>8.5763238630933714E-2</v>
      </c>
      <c r="I8083" s="10">
        <v>8081</v>
      </c>
      <c r="J8083" s="8">
        <f t="shared" si="1260"/>
        <v>8.8852296063593614E-2</v>
      </c>
      <c r="K8083" s="8">
        <f t="shared" si="1260"/>
        <v>8.6978463587493948E-2</v>
      </c>
      <c r="L8083" s="8">
        <f t="shared" si="1260"/>
        <v>8.7908619797818263E-2</v>
      </c>
      <c r="M8083" s="8">
        <f t="shared" si="1260"/>
        <v>8.7263238630933715E-2</v>
      </c>
      <c r="P8083">
        <v>8081</v>
      </c>
      <c r="Q8083" s="8">
        <f t="shared" si="1261"/>
        <v>8.5852296063593611E-2</v>
      </c>
      <c r="R8083" s="8">
        <f t="shared" si="1261"/>
        <v>8.3978463587493946E-2</v>
      </c>
      <c r="S8083" s="8">
        <f t="shared" si="1261"/>
        <v>8.4908619797818261E-2</v>
      </c>
      <c r="T8083" s="8">
        <f t="shared" si="1261"/>
        <v>8.4263238630933712E-2</v>
      </c>
      <c r="W8083">
        <v>8081</v>
      </c>
      <c r="X8083" s="4">
        <f t="shared" si="1256"/>
        <v>8.958218445876015E-2</v>
      </c>
      <c r="Y8083" s="4">
        <f t="shared" si="1254"/>
        <v>8.8615381523192524E-2</v>
      </c>
      <c r="Z8083" s="4">
        <f t="shared" si="1255"/>
        <v>8.7953955428272987E-2</v>
      </c>
    </row>
    <row r="8084" spans="1:26" x14ac:dyDescent="0.25">
      <c r="A8084" s="16">
        <f t="shared" si="1262"/>
        <v>51617</v>
      </c>
      <c r="B8084">
        <f>+'[2]Ejercicio 1'!E8301</f>
        <v>8082</v>
      </c>
      <c r="C8084" s="5">
        <v>8.7352578207890635E-2</v>
      </c>
      <c r="D8084" s="4">
        <f t="shared" si="1257"/>
        <v>8.5478733798849529E-2</v>
      </c>
      <c r="E8084" s="6">
        <f t="shared" si="1258"/>
        <v>8.6408895911187791E-2</v>
      </c>
      <c r="F8084" s="7">
        <f t="shared" si="1259"/>
        <v>8.5763510644728064E-2</v>
      </c>
      <c r="I8084" s="10">
        <v>8082</v>
      </c>
      <c r="J8084" s="8">
        <f t="shared" si="1260"/>
        <v>8.8852578207890637E-2</v>
      </c>
      <c r="K8084" s="8">
        <f t="shared" si="1260"/>
        <v>8.6978733798849531E-2</v>
      </c>
      <c r="L8084" s="8">
        <f t="shared" si="1260"/>
        <v>8.7908895911187793E-2</v>
      </c>
      <c r="M8084" s="8">
        <f t="shared" si="1260"/>
        <v>8.7263510644728065E-2</v>
      </c>
      <c r="P8084">
        <v>8082</v>
      </c>
      <c r="Q8084" s="8">
        <f t="shared" si="1261"/>
        <v>8.5852578207890634E-2</v>
      </c>
      <c r="R8084" s="8">
        <f t="shared" si="1261"/>
        <v>8.3978733798849528E-2</v>
      </c>
      <c r="S8084" s="8">
        <f t="shared" si="1261"/>
        <v>8.490889591118779E-2</v>
      </c>
      <c r="T8084" s="8">
        <f t="shared" si="1261"/>
        <v>8.4263510644728062E-2</v>
      </c>
      <c r="W8084">
        <v>8082</v>
      </c>
      <c r="X8084" s="4">
        <f t="shared" si="1256"/>
        <v>8.9582749055315158E-2</v>
      </c>
      <c r="Y8084" s="4">
        <f t="shared" si="1254"/>
        <v>8.8615933751547873E-2</v>
      </c>
      <c r="Z8084" s="4">
        <f t="shared" si="1255"/>
        <v>8.7954499248653145E-2</v>
      </c>
    </row>
    <row r="8085" spans="1:26" x14ac:dyDescent="0.25">
      <c r="A8085" s="16">
        <f t="shared" si="1262"/>
        <v>51618</v>
      </c>
      <c r="B8085">
        <f>+'[2]Ejercicio 1'!E8302</f>
        <v>8083</v>
      </c>
      <c r="C8085" s="5">
        <v>8.7352860352187658E-2</v>
      </c>
      <c r="D8085" s="4">
        <f t="shared" si="1257"/>
        <v>8.5479004010168377E-2</v>
      </c>
      <c r="E8085" s="6">
        <f t="shared" si="1258"/>
        <v>8.6409172024538877E-2</v>
      </c>
      <c r="F8085" s="7">
        <f t="shared" si="1259"/>
        <v>8.5763782658493853E-2</v>
      </c>
      <c r="I8085" s="10">
        <v>8083</v>
      </c>
      <c r="J8085" s="8">
        <f t="shared" si="1260"/>
        <v>8.885286035218766E-2</v>
      </c>
      <c r="K8085" s="8">
        <f t="shared" si="1260"/>
        <v>8.6979004010168379E-2</v>
      </c>
      <c r="L8085" s="8">
        <f t="shared" si="1260"/>
        <v>8.7909172024538879E-2</v>
      </c>
      <c r="M8085" s="8">
        <f t="shared" si="1260"/>
        <v>8.7263782658493855E-2</v>
      </c>
      <c r="P8085">
        <v>8083</v>
      </c>
      <c r="Q8085" s="8">
        <f t="shared" si="1261"/>
        <v>8.5852860352187657E-2</v>
      </c>
      <c r="R8085" s="8">
        <f t="shared" si="1261"/>
        <v>8.3979004010168376E-2</v>
      </c>
      <c r="S8085" s="8">
        <f t="shared" si="1261"/>
        <v>8.4909172024538876E-2</v>
      </c>
      <c r="T8085" s="8">
        <f t="shared" si="1261"/>
        <v>8.4263782658493852E-2</v>
      </c>
      <c r="W8085">
        <v>8083</v>
      </c>
      <c r="X8085" s="4">
        <f t="shared" si="1256"/>
        <v>8.9583313651947466E-2</v>
      </c>
      <c r="Y8085" s="4">
        <f t="shared" si="1254"/>
        <v>8.8616485979865461E-2</v>
      </c>
      <c r="Z8085" s="4">
        <f t="shared" si="1255"/>
        <v>8.7955043069766994E-2</v>
      </c>
    </row>
    <row r="8086" spans="1:26" x14ac:dyDescent="0.25">
      <c r="A8086" s="16">
        <f t="shared" si="1262"/>
        <v>51619</v>
      </c>
      <c r="B8086">
        <f>+'[2]Ejercicio 1'!E8303</f>
        <v>8084</v>
      </c>
      <c r="C8086" s="5">
        <v>8.7353142496484681E-2</v>
      </c>
      <c r="D8086" s="4">
        <f t="shared" si="1257"/>
        <v>8.5479274221450088E-2</v>
      </c>
      <c r="E8086" s="6">
        <f t="shared" si="1258"/>
        <v>8.640944813787152E-2</v>
      </c>
      <c r="F8086" s="7">
        <f t="shared" si="1259"/>
        <v>8.5764054672228252E-2</v>
      </c>
      <c r="I8086" s="10">
        <v>8084</v>
      </c>
      <c r="J8086" s="8">
        <f t="shared" si="1260"/>
        <v>8.8853142496484683E-2</v>
      </c>
      <c r="K8086" s="8">
        <f t="shared" si="1260"/>
        <v>8.697927422145009E-2</v>
      </c>
      <c r="L8086" s="8">
        <f t="shared" si="1260"/>
        <v>8.7909448137871521E-2</v>
      </c>
      <c r="M8086" s="8">
        <f t="shared" si="1260"/>
        <v>8.7264054672228253E-2</v>
      </c>
      <c r="P8086">
        <v>8084</v>
      </c>
      <c r="Q8086" s="8">
        <f t="shared" si="1261"/>
        <v>8.585314249648468E-2</v>
      </c>
      <c r="R8086" s="8">
        <f t="shared" si="1261"/>
        <v>8.3979274221450087E-2</v>
      </c>
      <c r="S8086" s="8">
        <f t="shared" si="1261"/>
        <v>8.4909448137871518E-2</v>
      </c>
      <c r="T8086" s="8">
        <f t="shared" si="1261"/>
        <v>8.426405467222825E-2</v>
      </c>
      <c r="W8086">
        <v>8084</v>
      </c>
      <c r="X8086" s="4">
        <f t="shared" si="1256"/>
        <v>8.9583878248598647E-2</v>
      </c>
      <c r="Y8086" s="4">
        <f t="shared" si="1254"/>
        <v>8.8617038208222559E-2</v>
      </c>
      <c r="Z8086" s="4">
        <f t="shared" si="1255"/>
        <v>8.7955586890792359E-2</v>
      </c>
    </row>
    <row r="8087" spans="1:26" x14ac:dyDescent="0.25">
      <c r="A8087" s="16">
        <f t="shared" si="1262"/>
        <v>51620</v>
      </c>
      <c r="B8087">
        <f>+'[2]Ejercicio 1'!E8304</f>
        <v>8085</v>
      </c>
      <c r="C8087" s="5">
        <v>8.7353424640781691E-2</v>
      </c>
      <c r="D8087" s="4">
        <f t="shared" si="1257"/>
        <v>8.5479544432694871E-2</v>
      </c>
      <c r="E8087" s="6">
        <f t="shared" si="1258"/>
        <v>8.6409724251183942E-2</v>
      </c>
      <c r="F8087" s="7">
        <f t="shared" si="1259"/>
        <v>8.5764326685928385E-2</v>
      </c>
      <c r="I8087" s="10">
        <v>8085</v>
      </c>
      <c r="J8087" s="8">
        <f t="shared" si="1260"/>
        <v>8.8853424640781692E-2</v>
      </c>
      <c r="K8087" s="8">
        <f t="shared" si="1260"/>
        <v>8.6979544432694872E-2</v>
      </c>
      <c r="L8087" s="8">
        <f t="shared" si="1260"/>
        <v>8.7909724251183943E-2</v>
      </c>
      <c r="M8087" s="8">
        <f t="shared" si="1260"/>
        <v>8.7264326685928387E-2</v>
      </c>
      <c r="P8087">
        <v>8085</v>
      </c>
      <c r="Q8087" s="8">
        <f t="shared" si="1261"/>
        <v>8.5853424640781689E-2</v>
      </c>
      <c r="R8087" s="8">
        <f t="shared" si="1261"/>
        <v>8.3979544432694869E-2</v>
      </c>
      <c r="S8087" s="8">
        <f t="shared" si="1261"/>
        <v>8.4909724251183941E-2</v>
      </c>
      <c r="T8087" s="8">
        <f t="shared" si="1261"/>
        <v>8.4264326685928384E-2</v>
      </c>
      <c r="W8087">
        <v>8085</v>
      </c>
      <c r="X8087" s="4">
        <f t="shared" si="1256"/>
        <v>8.9584442845288936E-2</v>
      </c>
      <c r="Y8087" s="4">
        <f t="shared" si="1254"/>
        <v>8.8617590436386423E-2</v>
      </c>
      <c r="Z8087" s="4">
        <f t="shared" si="1255"/>
        <v>8.7956130710907007E-2</v>
      </c>
    </row>
    <row r="8088" spans="1:26" x14ac:dyDescent="0.25">
      <c r="A8088" s="16">
        <f t="shared" si="1262"/>
        <v>51621</v>
      </c>
      <c r="B8088">
        <f>+'[2]Ejercicio 1'!E8305</f>
        <v>8086</v>
      </c>
      <c r="C8088" s="5">
        <v>8.7353706785078714E-2</v>
      </c>
      <c r="D8088" s="4">
        <f t="shared" si="1257"/>
        <v>8.547981464390271E-2</v>
      </c>
      <c r="E8088" s="6">
        <f t="shared" si="1258"/>
        <v>8.6410000364478809E-2</v>
      </c>
      <c r="F8088" s="7">
        <f t="shared" si="1259"/>
        <v>8.5764598699599973E-2</v>
      </c>
      <c r="I8088" s="10">
        <v>8086</v>
      </c>
      <c r="J8088" s="8">
        <f t="shared" si="1260"/>
        <v>8.8853706785078715E-2</v>
      </c>
      <c r="K8088" s="8">
        <f t="shared" si="1260"/>
        <v>8.6979814643902711E-2</v>
      </c>
      <c r="L8088" s="8">
        <f t="shared" si="1260"/>
        <v>8.791000036447881E-2</v>
      </c>
      <c r="M8088" s="8">
        <f t="shared" si="1260"/>
        <v>8.7264598699599974E-2</v>
      </c>
      <c r="P8088">
        <v>8086</v>
      </c>
      <c r="Q8088" s="8">
        <f t="shared" si="1261"/>
        <v>8.5853706785078712E-2</v>
      </c>
      <c r="R8088" s="8">
        <f t="shared" si="1261"/>
        <v>8.3979814643902709E-2</v>
      </c>
      <c r="S8088" s="8">
        <f t="shared" si="1261"/>
        <v>8.4910000364478808E-2</v>
      </c>
      <c r="T8088" s="8">
        <f t="shared" si="1261"/>
        <v>8.4264598699599971E-2</v>
      </c>
      <c r="W8088">
        <v>8086</v>
      </c>
      <c r="X8088" s="4">
        <f t="shared" si="1256"/>
        <v>8.9585007442016987E-2</v>
      </c>
      <c r="Y8088" s="4">
        <f t="shared" si="1254"/>
        <v>8.8618142664667984E-2</v>
      </c>
      <c r="Z8088" s="4">
        <f t="shared" si="1255"/>
        <v>8.7956674531755361E-2</v>
      </c>
    </row>
    <row r="8089" spans="1:26" x14ac:dyDescent="0.25">
      <c r="A8089" s="16">
        <f t="shared" si="1262"/>
        <v>51622</v>
      </c>
      <c r="B8089">
        <f>+'[2]Ejercicio 1'!E8306</f>
        <v>8087</v>
      </c>
      <c r="C8089" s="5">
        <v>8.7353988929375737E-2</v>
      </c>
      <c r="D8089" s="4">
        <f t="shared" si="1257"/>
        <v>8.5480084855073621E-2</v>
      </c>
      <c r="E8089" s="6">
        <f t="shared" si="1258"/>
        <v>8.6410276477754358E-2</v>
      </c>
      <c r="F8089" s="7">
        <f t="shared" si="1259"/>
        <v>8.5764870713237309E-2</v>
      </c>
      <c r="I8089" s="10">
        <v>8087</v>
      </c>
      <c r="J8089" s="8">
        <f t="shared" si="1260"/>
        <v>8.8853988929375738E-2</v>
      </c>
      <c r="K8089" s="8">
        <f t="shared" si="1260"/>
        <v>8.6980084855073622E-2</v>
      </c>
      <c r="L8089" s="8">
        <f t="shared" si="1260"/>
        <v>8.7910276477754359E-2</v>
      </c>
      <c r="M8089" s="8">
        <f t="shared" si="1260"/>
        <v>8.7264870713237311E-2</v>
      </c>
      <c r="P8089">
        <v>8087</v>
      </c>
      <c r="Q8089" s="8">
        <f t="shared" si="1261"/>
        <v>8.5853988929375735E-2</v>
      </c>
      <c r="R8089" s="8">
        <f t="shared" si="1261"/>
        <v>8.398008485507362E-2</v>
      </c>
      <c r="S8089" s="8">
        <f t="shared" si="1261"/>
        <v>8.4910276477754357E-2</v>
      </c>
      <c r="T8089" s="8">
        <f t="shared" si="1261"/>
        <v>8.4264870713237308E-2</v>
      </c>
      <c r="W8089">
        <v>8087</v>
      </c>
      <c r="X8089" s="4">
        <f t="shared" si="1256"/>
        <v>8.9585572038764799E-2</v>
      </c>
      <c r="Y8089" s="4">
        <f t="shared" si="1254"/>
        <v>8.8618694892834471E-2</v>
      </c>
      <c r="Z8089" s="4">
        <f t="shared" si="1255"/>
        <v>8.7957218351690167E-2</v>
      </c>
    </row>
    <row r="8090" spans="1:26" x14ac:dyDescent="0.25">
      <c r="A8090" s="16">
        <f t="shared" si="1262"/>
        <v>51623</v>
      </c>
      <c r="B8090">
        <f>+'[2]Ejercicio 1'!E8307</f>
        <v>8088</v>
      </c>
      <c r="C8090" s="5">
        <v>8.735427107367276E-2</v>
      </c>
      <c r="D8090" s="4">
        <f t="shared" si="1257"/>
        <v>8.5480355066208019E-2</v>
      </c>
      <c r="E8090" s="6">
        <f t="shared" si="1258"/>
        <v>8.6410552591010575E-2</v>
      </c>
      <c r="F8090" s="7">
        <f t="shared" si="1259"/>
        <v>8.5765142726846086E-2</v>
      </c>
      <c r="I8090" s="10">
        <v>8088</v>
      </c>
      <c r="J8090" s="8">
        <f t="shared" si="1260"/>
        <v>8.8854271073672761E-2</v>
      </c>
      <c r="K8090" s="8">
        <f t="shared" si="1260"/>
        <v>8.698035506620802E-2</v>
      </c>
      <c r="L8090" s="8">
        <f t="shared" si="1260"/>
        <v>8.7910552591010577E-2</v>
      </c>
      <c r="M8090" s="8">
        <f t="shared" si="1260"/>
        <v>8.7265142726846087E-2</v>
      </c>
      <c r="P8090">
        <v>8088</v>
      </c>
      <c r="Q8090" s="8">
        <f t="shared" si="1261"/>
        <v>8.5854271073672758E-2</v>
      </c>
      <c r="R8090" s="8">
        <f t="shared" si="1261"/>
        <v>8.3980355066208018E-2</v>
      </c>
      <c r="S8090" s="8">
        <f t="shared" si="1261"/>
        <v>8.4910552591010574E-2</v>
      </c>
      <c r="T8090" s="8">
        <f t="shared" si="1261"/>
        <v>8.4265142726846085E-2</v>
      </c>
      <c r="W8090">
        <v>8088</v>
      </c>
      <c r="X8090" s="4">
        <f t="shared" si="1256"/>
        <v>8.9586136635589911E-2</v>
      </c>
      <c r="Y8090" s="4">
        <f t="shared" si="1254"/>
        <v>8.8619247120961434E-2</v>
      </c>
      <c r="Z8090" s="4">
        <f t="shared" si="1255"/>
        <v>8.7957762172361509E-2</v>
      </c>
    </row>
    <row r="8091" spans="1:26" x14ac:dyDescent="0.25">
      <c r="A8091" s="16">
        <f t="shared" si="1262"/>
        <v>51624</v>
      </c>
      <c r="B8091">
        <f>+'[2]Ejercicio 1'!E8308</f>
        <v>8089</v>
      </c>
      <c r="C8091" s="5">
        <v>8.7354553217969783E-2</v>
      </c>
      <c r="D8091" s="4">
        <f t="shared" si="1257"/>
        <v>8.5480625277305072E-2</v>
      </c>
      <c r="E8091" s="6">
        <f t="shared" si="1258"/>
        <v>8.6410828704248335E-2</v>
      </c>
      <c r="F8091" s="7">
        <f t="shared" si="1259"/>
        <v>8.5765414740423457E-2</v>
      </c>
      <c r="I8091" s="10">
        <v>8089</v>
      </c>
      <c r="J8091" s="8">
        <f t="shared" si="1260"/>
        <v>8.8854553217969784E-2</v>
      </c>
      <c r="K8091" s="8">
        <f t="shared" si="1260"/>
        <v>8.6980625277305074E-2</v>
      </c>
      <c r="L8091" s="8">
        <f t="shared" si="1260"/>
        <v>8.7910828704248337E-2</v>
      </c>
      <c r="M8091" s="8">
        <f t="shared" si="1260"/>
        <v>8.7265414740423458E-2</v>
      </c>
      <c r="P8091">
        <v>8089</v>
      </c>
      <c r="Q8091" s="8">
        <f t="shared" si="1261"/>
        <v>8.5854553217969781E-2</v>
      </c>
      <c r="R8091" s="8">
        <f t="shared" si="1261"/>
        <v>8.3980625277305071E-2</v>
      </c>
      <c r="S8091" s="8">
        <f t="shared" si="1261"/>
        <v>8.4910828704248334E-2</v>
      </c>
      <c r="T8091" s="8">
        <f t="shared" si="1261"/>
        <v>8.4265414740423455E-2</v>
      </c>
      <c r="W8091">
        <v>8089</v>
      </c>
      <c r="X8091" s="4">
        <f t="shared" si="1256"/>
        <v>8.958670123243391E-2</v>
      </c>
      <c r="Y8091" s="4">
        <f t="shared" si="1254"/>
        <v>8.8619799349130571E-2</v>
      </c>
      <c r="Z8091" s="4">
        <f t="shared" si="1255"/>
        <v>8.7958305992947225E-2</v>
      </c>
    </row>
    <row r="8092" spans="1:26" x14ac:dyDescent="0.25">
      <c r="A8092" s="16">
        <f t="shared" si="1262"/>
        <v>51625</v>
      </c>
      <c r="B8092">
        <f>+'[2]Ejercicio 1'!E8309</f>
        <v>8090</v>
      </c>
      <c r="C8092" s="5">
        <v>8.7354835362266806E-2</v>
      </c>
      <c r="D8092" s="4">
        <f t="shared" si="1257"/>
        <v>8.5480895488365391E-2</v>
      </c>
      <c r="E8092" s="6">
        <f t="shared" si="1258"/>
        <v>8.6411104817467665E-2</v>
      </c>
      <c r="F8092" s="7">
        <f t="shared" si="1259"/>
        <v>8.5765686753966577E-2</v>
      </c>
      <c r="I8092" s="10">
        <v>8090</v>
      </c>
      <c r="J8092" s="8">
        <f t="shared" si="1260"/>
        <v>8.8854835362266807E-2</v>
      </c>
      <c r="K8092" s="8">
        <f t="shared" si="1260"/>
        <v>8.6980895488365392E-2</v>
      </c>
      <c r="L8092" s="8">
        <f t="shared" si="1260"/>
        <v>8.7911104817467667E-2</v>
      </c>
      <c r="M8092" s="8">
        <f t="shared" si="1260"/>
        <v>8.7265686753966579E-2</v>
      </c>
      <c r="P8092">
        <v>8090</v>
      </c>
      <c r="Q8092" s="8">
        <f t="shared" si="1261"/>
        <v>8.5854835362266804E-2</v>
      </c>
      <c r="R8092" s="8">
        <f t="shared" si="1261"/>
        <v>8.398089548836539E-2</v>
      </c>
      <c r="S8092" s="8">
        <f t="shared" si="1261"/>
        <v>8.4911104817467664E-2</v>
      </c>
      <c r="T8092" s="8">
        <f t="shared" si="1261"/>
        <v>8.4265686753966576E-2</v>
      </c>
      <c r="W8092">
        <v>8090</v>
      </c>
      <c r="X8092" s="4">
        <f t="shared" si="1256"/>
        <v>8.9587265829316129E-2</v>
      </c>
      <c r="Y8092" s="4">
        <f t="shared" si="1254"/>
        <v>8.8620351577182857E-2</v>
      </c>
      <c r="Z8092" s="4">
        <f t="shared" si="1255"/>
        <v>8.7958849812616521E-2</v>
      </c>
    </row>
    <row r="8093" spans="1:26" x14ac:dyDescent="0.25">
      <c r="A8093" s="16">
        <f t="shared" si="1262"/>
        <v>51626</v>
      </c>
      <c r="B8093">
        <f>+'[2]Ejercicio 1'!E8310</f>
        <v>8091</v>
      </c>
      <c r="C8093" s="5">
        <v>8.7355117506563815E-2</v>
      </c>
      <c r="D8093" s="4">
        <f t="shared" si="1257"/>
        <v>8.5481165699388573E-2</v>
      </c>
      <c r="E8093" s="6">
        <f t="shared" si="1258"/>
        <v>8.641138093066765E-2</v>
      </c>
      <c r="F8093" s="7">
        <f t="shared" si="1259"/>
        <v>8.5765958767481151E-2</v>
      </c>
      <c r="I8093" s="10">
        <v>8091</v>
      </c>
      <c r="J8093" s="8">
        <f t="shared" si="1260"/>
        <v>8.8855117506563816E-2</v>
      </c>
      <c r="K8093" s="8">
        <f t="shared" si="1260"/>
        <v>8.6981165699388574E-2</v>
      </c>
      <c r="L8093" s="8">
        <f t="shared" si="1260"/>
        <v>8.7911380930667651E-2</v>
      </c>
      <c r="M8093" s="8">
        <f t="shared" si="1260"/>
        <v>8.7265958767481153E-2</v>
      </c>
      <c r="P8093">
        <v>8091</v>
      </c>
      <c r="Q8093" s="8">
        <f t="shared" si="1261"/>
        <v>8.5855117506563813E-2</v>
      </c>
      <c r="R8093" s="8">
        <f t="shared" si="1261"/>
        <v>8.3981165699388571E-2</v>
      </c>
      <c r="S8093" s="8">
        <f t="shared" si="1261"/>
        <v>8.4911380930667649E-2</v>
      </c>
      <c r="T8093" s="8">
        <f t="shared" si="1261"/>
        <v>8.426595876748115E-2</v>
      </c>
      <c r="W8093">
        <v>8091</v>
      </c>
      <c r="X8093" s="4">
        <f t="shared" si="1256"/>
        <v>8.9587830426236997E-2</v>
      </c>
      <c r="Y8093" s="4">
        <f t="shared" si="1254"/>
        <v>8.862090380519827E-2</v>
      </c>
      <c r="Z8093" s="4">
        <f t="shared" si="1255"/>
        <v>8.7959393633022367E-2</v>
      </c>
    </row>
    <row r="8094" spans="1:26" x14ac:dyDescent="0.25">
      <c r="A8094" s="16">
        <f t="shared" si="1262"/>
        <v>51627</v>
      </c>
      <c r="B8094">
        <f>+'[2]Ejercicio 1'!E8311</f>
        <v>8092</v>
      </c>
      <c r="C8094" s="5">
        <v>8.7355399650860838E-2</v>
      </c>
      <c r="D8094" s="4">
        <f t="shared" si="1257"/>
        <v>8.5481435910375034E-2</v>
      </c>
      <c r="E8094" s="6">
        <f t="shared" si="1258"/>
        <v>8.6411657043848331E-2</v>
      </c>
      <c r="F8094" s="7">
        <f t="shared" si="1259"/>
        <v>8.5766230780961461E-2</v>
      </c>
      <c r="I8094" s="10">
        <v>8092</v>
      </c>
      <c r="J8094" s="8">
        <f t="shared" si="1260"/>
        <v>8.8855399650860839E-2</v>
      </c>
      <c r="K8094" s="8">
        <f t="shared" si="1260"/>
        <v>8.6981435910375035E-2</v>
      </c>
      <c r="L8094" s="8">
        <f t="shared" si="1260"/>
        <v>8.7911657043848332E-2</v>
      </c>
      <c r="M8094" s="8">
        <f t="shared" si="1260"/>
        <v>8.7266230780961462E-2</v>
      </c>
      <c r="P8094">
        <v>8092</v>
      </c>
      <c r="Q8094" s="8">
        <f t="shared" si="1261"/>
        <v>8.5855399650860836E-2</v>
      </c>
      <c r="R8094" s="8">
        <f t="shared" si="1261"/>
        <v>8.3981435910375032E-2</v>
      </c>
      <c r="S8094" s="8">
        <f t="shared" si="1261"/>
        <v>8.4911657043848329E-2</v>
      </c>
      <c r="T8094" s="8">
        <f t="shared" si="1261"/>
        <v>8.426623078096146E-2</v>
      </c>
      <c r="W8094">
        <v>8092</v>
      </c>
      <c r="X8094" s="4">
        <f t="shared" si="1256"/>
        <v>8.9588395023196071E-2</v>
      </c>
      <c r="Y8094" s="4">
        <f t="shared" si="1254"/>
        <v>8.862145603317502E-2</v>
      </c>
      <c r="Z8094" s="4">
        <f t="shared" si="1255"/>
        <v>8.7959937452514667E-2</v>
      </c>
    </row>
    <row r="8095" spans="1:26" x14ac:dyDescent="0.25">
      <c r="A8095" s="16">
        <f t="shared" si="1262"/>
        <v>51628</v>
      </c>
      <c r="B8095">
        <f>+'[2]Ejercicio 1'!E8312</f>
        <v>8093</v>
      </c>
      <c r="C8095" s="5">
        <v>8.7355681795157861E-2</v>
      </c>
      <c r="D8095" s="4">
        <f t="shared" si="1257"/>
        <v>8.548170612132476E-2</v>
      </c>
      <c r="E8095" s="6">
        <f t="shared" si="1258"/>
        <v>8.6411933157011428E-2</v>
      </c>
      <c r="F8095" s="7">
        <f t="shared" si="1259"/>
        <v>8.5766502794413224E-2</v>
      </c>
      <c r="I8095" s="10">
        <v>8093</v>
      </c>
      <c r="J8095" s="8">
        <f t="shared" si="1260"/>
        <v>8.8855681795157862E-2</v>
      </c>
      <c r="K8095" s="8">
        <f t="shared" si="1260"/>
        <v>8.6981706121324762E-2</v>
      </c>
      <c r="L8095" s="8">
        <f t="shared" si="1260"/>
        <v>8.7911933157011429E-2</v>
      </c>
      <c r="M8095" s="8">
        <f t="shared" si="1260"/>
        <v>8.7266502794413225E-2</v>
      </c>
      <c r="P8095">
        <v>8093</v>
      </c>
      <c r="Q8095" s="8">
        <f t="shared" si="1261"/>
        <v>8.5855681795157859E-2</v>
      </c>
      <c r="R8095" s="8">
        <f t="shared" si="1261"/>
        <v>8.3981706121324759E-2</v>
      </c>
      <c r="S8095" s="8">
        <f t="shared" si="1261"/>
        <v>8.4911933157011427E-2</v>
      </c>
      <c r="T8095" s="8">
        <f t="shared" si="1261"/>
        <v>8.4266502794413223E-2</v>
      </c>
      <c r="W8095">
        <v>8093</v>
      </c>
      <c r="X8095" s="4">
        <f t="shared" si="1256"/>
        <v>8.9588959620194669E-2</v>
      </c>
      <c r="Y8095" s="4">
        <f t="shared" ref="Y8095:Y8158" si="1263">Tasa_Fwd(E8004,B8004,E8095,B8095,91)</f>
        <v>8.8622008261193055E-2</v>
      </c>
      <c r="Z8095" s="4">
        <f t="shared" si="1255"/>
        <v>8.7960481272743515E-2</v>
      </c>
    </row>
    <row r="8096" spans="1:26" x14ac:dyDescent="0.25">
      <c r="A8096" s="16">
        <f t="shared" si="1262"/>
        <v>51629</v>
      </c>
      <c r="B8096">
        <f>+'[2]Ejercicio 1'!E8313</f>
        <v>8094</v>
      </c>
      <c r="C8096" s="5">
        <v>8.7355963939454884E-2</v>
      </c>
      <c r="D8096" s="4">
        <f t="shared" si="1257"/>
        <v>8.5481976332237364E-2</v>
      </c>
      <c r="E8096" s="6">
        <f t="shared" si="1258"/>
        <v>8.6412209270154333E-2</v>
      </c>
      <c r="F8096" s="7">
        <f t="shared" si="1259"/>
        <v>8.5766774807830723E-2</v>
      </c>
      <c r="I8096" s="10">
        <v>8094</v>
      </c>
      <c r="J8096" s="8">
        <f t="shared" si="1260"/>
        <v>8.8855963939454885E-2</v>
      </c>
      <c r="K8096" s="8">
        <f t="shared" si="1260"/>
        <v>8.6981976332237365E-2</v>
      </c>
      <c r="L8096" s="8">
        <f t="shared" si="1260"/>
        <v>8.7912209270154335E-2</v>
      </c>
      <c r="M8096" s="8">
        <f t="shared" si="1260"/>
        <v>8.7266774807830724E-2</v>
      </c>
      <c r="P8096">
        <v>8094</v>
      </c>
      <c r="Q8096" s="8">
        <f t="shared" si="1261"/>
        <v>8.5855963939454882E-2</v>
      </c>
      <c r="R8096" s="8">
        <f t="shared" si="1261"/>
        <v>8.3981976332237362E-2</v>
      </c>
      <c r="S8096" s="8">
        <f t="shared" si="1261"/>
        <v>8.4912209270154332E-2</v>
      </c>
      <c r="T8096" s="8">
        <f t="shared" si="1261"/>
        <v>8.4266774807830722E-2</v>
      </c>
      <c r="W8096">
        <v>8094</v>
      </c>
      <c r="X8096" s="4">
        <f t="shared" si="1256"/>
        <v>8.9589524217231042E-2</v>
      </c>
      <c r="Y8096" s="4">
        <f t="shared" si="1263"/>
        <v>8.8622560489093394E-2</v>
      </c>
      <c r="Z8096" s="4">
        <f t="shared" ref="Z8096:Z8159" si="1264">Tasa_Fwd(F8068,B8068,F8096,B8096,28)</f>
        <v>8.7961025092058803E-2</v>
      </c>
    </row>
    <row r="8097" spans="1:26" x14ac:dyDescent="0.25">
      <c r="A8097" s="16">
        <f t="shared" si="1262"/>
        <v>51630</v>
      </c>
      <c r="B8097">
        <f>+'[2]Ejercicio 1'!E8314</f>
        <v>8095</v>
      </c>
      <c r="C8097" s="5">
        <v>8.7356246083751907E-2</v>
      </c>
      <c r="D8097" s="4">
        <f t="shared" si="1257"/>
        <v>8.5482246543113025E-2</v>
      </c>
      <c r="E8097" s="6">
        <f t="shared" si="1258"/>
        <v>8.6412485383278781E-2</v>
      </c>
      <c r="F8097" s="7">
        <f t="shared" si="1259"/>
        <v>8.5767046821219689E-2</v>
      </c>
      <c r="I8097" s="10">
        <v>8095</v>
      </c>
      <c r="J8097" s="8">
        <f t="shared" si="1260"/>
        <v>8.8856246083751908E-2</v>
      </c>
      <c r="K8097" s="8">
        <f t="shared" si="1260"/>
        <v>8.6982246543113026E-2</v>
      </c>
      <c r="L8097" s="8">
        <f t="shared" si="1260"/>
        <v>8.7912485383278782E-2</v>
      </c>
      <c r="M8097" s="8">
        <f t="shared" si="1260"/>
        <v>8.726704682121969E-2</v>
      </c>
      <c r="P8097">
        <v>8095</v>
      </c>
      <c r="Q8097" s="8">
        <f t="shared" si="1261"/>
        <v>8.5856246083751905E-2</v>
      </c>
      <c r="R8097" s="8">
        <f t="shared" si="1261"/>
        <v>8.3982246543113023E-2</v>
      </c>
      <c r="S8097" s="8">
        <f t="shared" si="1261"/>
        <v>8.491248538327878E-2</v>
      </c>
      <c r="T8097" s="8">
        <f t="shared" si="1261"/>
        <v>8.4267046821219688E-2</v>
      </c>
      <c r="W8097">
        <v>8095</v>
      </c>
      <c r="X8097" s="4">
        <f t="shared" si="1256"/>
        <v>8.9590088814305635E-2</v>
      </c>
      <c r="Y8097" s="4">
        <f t="shared" si="1263"/>
        <v>8.8623112716957705E-2</v>
      </c>
      <c r="Z8097" s="4">
        <f t="shared" si="1264"/>
        <v>8.7961568912110655E-2</v>
      </c>
    </row>
    <row r="8098" spans="1:26" x14ac:dyDescent="0.25">
      <c r="A8098" s="16">
        <f t="shared" si="1262"/>
        <v>51631</v>
      </c>
      <c r="B8098">
        <f>+'[2]Ejercicio 1'!E8315</f>
        <v>8096</v>
      </c>
      <c r="C8098" s="5">
        <v>8.735652822804893E-2</v>
      </c>
      <c r="D8098" s="4">
        <f t="shared" si="1257"/>
        <v>8.5482516753951757E-2</v>
      </c>
      <c r="E8098" s="6">
        <f t="shared" si="1258"/>
        <v>8.6412761496384785E-2</v>
      </c>
      <c r="F8098" s="7">
        <f t="shared" si="1259"/>
        <v>8.5767318834574377E-2</v>
      </c>
      <c r="I8098" s="10">
        <v>8096</v>
      </c>
      <c r="J8098" s="8">
        <f t="shared" si="1260"/>
        <v>8.8856528228048931E-2</v>
      </c>
      <c r="K8098" s="8">
        <f t="shared" si="1260"/>
        <v>8.6982516753951758E-2</v>
      </c>
      <c r="L8098" s="8">
        <f t="shared" si="1260"/>
        <v>8.7912761496384786E-2</v>
      </c>
      <c r="M8098" s="8">
        <f t="shared" si="1260"/>
        <v>8.7267318834574378E-2</v>
      </c>
      <c r="P8098">
        <v>8096</v>
      </c>
      <c r="Q8098" s="8">
        <f t="shared" si="1261"/>
        <v>8.5856528228048928E-2</v>
      </c>
      <c r="R8098" s="8">
        <f t="shared" si="1261"/>
        <v>8.3982516753951755E-2</v>
      </c>
      <c r="S8098" s="8">
        <f t="shared" si="1261"/>
        <v>8.4912761496384784E-2</v>
      </c>
      <c r="T8098" s="8">
        <f t="shared" si="1261"/>
        <v>8.4267318834574376E-2</v>
      </c>
      <c r="W8098">
        <v>8096</v>
      </c>
      <c r="X8098" s="4">
        <f t="shared" si="1256"/>
        <v>8.9590653411419308E-2</v>
      </c>
      <c r="Y8098" s="4">
        <f t="shared" si="1263"/>
        <v>8.8623664944783367E-2</v>
      </c>
      <c r="Z8098" s="4">
        <f t="shared" si="1264"/>
        <v>8.7962112731248945E-2</v>
      </c>
    </row>
    <row r="8099" spans="1:26" x14ac:dyDescent="0.25">
      <c r="A8099" s="16">
        <f t="shared" si="1262"/>
        <v>51632</v>
      </c>
      <c r="B8099">
        <f>+'[2]Ejercicio 1'!E8316</f>
        <v>8097</v>
      </c>
      <c r="C8099" s="5">
        <v>8.7356810372345953E-2</v>
      </c>
      <c r="D8099" s="4">
        <f t="shared" si="1257"/>
        <v>8.5482786964753546E-2</v>
      </c>
      <c r="E8099" s="6">
        <f t="shared" si="1258"/>
        <v>8.6413037609471471E-2</v>
      </c>
      <c r="F8099" s="7">
        <f t="shared" si="1259"/>
        <v>8.5767590847900532E-2</v>
      </c>
      <c r="I8099" s="10">
        <v>8097</v>
      </c>
      <c r="J8099" s="8">
        <f t="shared" si="1260"/>
        <v>8.8856810372345954E-2</v>
      </c>
      <c r="K8099" s="8">
        <f t="shared" si="1260"/>
        <v>8.6982786964753547E-2</v>
      </c>
      <c r="L8099" s="8">
        <f t="shared" si="1260"/>
        <v>8.7913037609471473E-2</v>
      </c>
      <c r="M8099" s="8">
        <f t="shared" si="1260"/>
        <v>8.7267590847900534E-2</v>
      </c>
      <c r="P8099">
        <v>8097</v>
      </c>
      <c r="Q8099" s="8">
        <f t="shared" si="1261"/>
        <v>8.5856810372345951E-2</v>
      </c>
      <c r="R8099" s="8">
        <f t="shared" si="1261"/>
        <v>8.3982786964753545E-2</v>
      </c>
      <c r="S8099" s="8">
        <f t="shared" si="1261"/>
        <v>8.491303760947147E-2</v>
      </c>
      <c r="T8099" s="8">
        <f t="shared" si="1261"/>
        <v>8.4267590847900531E-2</v>
      </c>
      <c r="W8099">
        <v>8097</v>
      </c>
      <c r="X8099" s="4">
        <f t="shared" si="1256"/>
        <v>8.9591218008570755E-2</v>
      </c>
      <c r="Y8099" s="4">
        <f t="shared" si="1263"/>
        <v>8.8624217172572142E-2</v>
      </c>
      <c r="Z8099" s="4">
        <f t="shared" si="1264"/>
        <v>8.7962656551123786E-2</v>
      </c>
    </row>
    <row r="8100" spans="1:26" x14ac:dyDescent="0.25">
      <c r="A8100" s="16">
        <f t="shared" si="1262"/>
        <v>51633</v>
      </c>
      <c r="B8100">
        <f>+'[2]Ejercicio 1'!E8317</f>
        <v>8098</v>
      </c>
      <c r="C8100" s="5">
        <v>8.7357092516642962E-2</v>
      </c>
      <c r="D8100" s="4">
        <f t="shared" si="1257"/>
        <v>8.548305717551842E-2</v>
      </c>
      <c r="E8100" s="6">
        <f t="shared" si="1258"/>
        <v>8.64133137225397E-2</v>
      </c>
      <c r="F8100" s="7">
        <f t="shared" si="1259"/>
        <v>8.5767862861192423E-2</v>
      </c>
      <c r="I8100" s="10">
        <v>8098</v>
      </c>
      <c r="J8100" s="8">
        <f t="shared" si="1260"/>
        <v>8.8857092516642963E-2</v>
      </c>
      <c r="K8100" s="8">
        <f t="shared" si="1260"/>
        <v>8.6983057175518422E-2</v>
      </c>
      <c r="L8100" s="8">
        <f t="shared" si="1260"/>
        <v>8.7913313722539702E-2</v>
      </c>
      <c r="M8100" s="8">
        <f t="shared" si="1260"/>
        <v>8.7267862861192425E-2</v>
      </c>
      <c r="P8100">
        <v>8098</v>
      </c>
      <c r="Q8100" s="8">
        <f t="shared" si="1261"/>
        <v>8.585709251664296E-2</v>
      </c>
      <c r="R8100" s="8">
        <f t="shared" si="1261"/>
        <v>8.3983057175518419E-2</v>
      </c>
      <c r="S8100" s="8">
        <f t="shared" si="1261"/>
        <v>8.4913313722539699E-2</v>
      </c>
      <c r="T8100" s="8">
        <f t="shared" si="1261"/>
        <v>8.4267862861192422E-2</v>
      </c>
      <c r="W8100">
        <v>8098</v>
      </c>
      <c r="X8100" s="4">
        <f t="shared" si="1256"/>
        <v>8.9591782605741979E-2</v>
      </c>
      <c r="Y8100" s="4">
        <f t="shared" si="1263"/>
        <v>8.8624769400400441E-2</v>
      </c>
      <c r="Z8100" s="4">
        <f t="shared" si="1264"/>
        <v>8.7963200370907282E-2</v>
      </c>
    </row>
    <row r="8101" spans="1:26" x14ac:dyDescent="0.25">
      <c r="A8101" s="16">
        <f t="shared" si="1262"/>
        <v>51634</v>
      </c>
      <c r="B8101">
        <f>+'[2]Ejercicio 1'!E8318</f>
        <v>8099</v>
      </c>
      <c r="C8101" s="5">
        <v>8.7357374660939985E-2</v>
      </c>
      <c r="D8101" s="4">
        <f t="shared" si="1257"/>
        <v>8.5483327386246755E-2</v>
      </c>
      <c r="E8101" s="6">
        <f t="shared" si="1258"/>
        <v>8.6413589835588611E-2</v>
      </c>
      <c r="F8101" s="7">
        <f t="shared" si="1259"/>
        <v>8.5768134874455768E-2</v>
      </c>
      <c r="I8101" s="10">
        <v>8099</v>
      </c>
      <c r="J8101" s="8">
        <f t="shared" si="1260"/>
        <v>8.8857374660939986E-2</v>
      </c>
      <c r="K8101" s="8">
        <f t="shared" si="1260"/>
        <v>8.6983327386246756E-2</v>
      </c>
      <c r="L8101" s="8">
        <f t="shared" si="1260"/>
        <v>8.7913589835588613E-2</v>
      </c>
      <c r="M8101" s="8">
        <f t="shared" si="1260"/>
        <v>8.7268134874455769E-2</v>
      </c>
      <c r="P8101">
        <v>8099</v>
      </c>
      <c r="Q8101" s="8">
        <f t="shared" si="1261"/>
        <v>8.5857374660939983E-2</v>
      </c>
      <c r="R8101" s="8">
        <f t="shared" si="1261"/>
        <v>8.3983327386246753E-2</v>
      </c>
      <c r="S8101" s="8">
        <f t="shared" si="1261"/>
        <v>8.491358983558861E-2</v>
      </c>
      <c r="T8101" s="8">
        <f t="shared" si="1261"/>
        <v>8.4268134874455766E-2</v>
      </c>
      <c r="W8101">
        <v>8099</v>
      </c>
      <c r="X8101" s="4">
        <f t="shared" si="1256"/>
        <v>8.9592347202990488E-2</v>
      </c>
      <c r="Y8101" s="4">
        <f t="shared" si="1263"/>
        <v>8.8625321628112791E-2</v>
      </c>
      <c r="Z8101" s="4">
        <f t="shared" si="1264"/>
        <v>8.7963744190605125E-2</v>
      </c>
    </row>
    <row r="8102" spans="1:26" x14ac:dyDescent="0.25">
      <c r="A8102" s="16">
        <f t="shared" si="1262"/>
        <v>51635</v>
      </c>
      <c r="B8102">
        <f>+'[2]Ejercicio 1'!E8319</f>
        <v>8100</v>
      </c>
      <c r="C8102" s="5">
        <v>8.7357656805237008E-2</v>
      </c>
      <c r="D8102" s="4">
        <f t="shared" si="1257"/>
        <v>8.5483597596937966E-2</v>
      </c>
      <c r="E8102" s="6">
        <f t="shared" si="1258"/>
        <v>8.6413865948619065E-2</v>
      </c>
      <c r="F8102" s="7">
        <f t="shared" si="1259"/>
        <v>8.5768406887684848E-2</v>
      </c>
      <c r="I8102" s="10">
        <v>8100</v>
      </c>
      <c r="J8102" s="8">
        <f t="shared" si="1260"/>
        <v>8.8857656805237009E-2</v>
      </c>
      <c r="K8102" s="8">
        <f t="shared" si="1260"/>
        <v>8.6983597596937967E-2</v>
      </c>
      <c r="L8102" s="8">
        <f t="shared" si="1260"/>
        <v>8.7913865948619066E-2</v>
      </c>
      <c r="M8102" s="8">
        <f t="shared" si="1260"/>
        <v>8.7268406887684849E-2</v>
      </c>
      <c r="P8102">
        <v>8100</v>
      </c>
      <c r="Q8102" s="8">
        <f t="shared" si="1261"/>
        <v>8.5857656805237006E-2</v>
      </c>
      <c r="R8102" s="8">
        <f t="shared" si="1261"/>
        <v>8.3983597596937964E-2</v>
      </c>
      <c r="S8102" s="8">
        <f t="shared" si="1261"/>
        <v>8.4913865948619063E-2</v>
      </c>
      <c r="T8102" s="8">
        <f t="shared" si="1261"/>
        <v>8.4268406887684846E-2</v>
      </c>
      <c r="W8102">
        <v>8100</v>
      </c>
      <c r="X8102" s="4">
        <f t="shared" si="1256"/>
        <v>8.9592911800257885E-2</v>
      </c>
      <c r="Y8102" s="4">
        <f t="shared" si="1263"/>
        <v>8.8625873855788254E-2</v>
      </c>
      <c r="Z8102" s="4">
        <f t="shared" si="1264"/>
        <v>8.7964288009389421E-2</v>
      </c>
    </row>
    <row r="8103" spans="1:26" x14ac:dyDescent="0.25">
      <c r="A8103" s="16">
        <f t="shared" si="1262"/>
        <v>51636</v>
      </c>
      <c r="B8103">
        <f>+'[2]Ejercicio 1'!E8320</f>
        <v>8101</v>
      </c>
      <c r="C8103" s="5">
        <v>8.7357938949534031E-2</v>
      </c>
      <c r="D8103" s="4">
        <f t="shared" si="1257"/>
        <v>8.548386780759204E-2</v>
      </c>
      <c r="E8103" s="6">
        <f t="shared" si="1258"/>
        <v>8.64141420616302E-2</v>
      </c>
      <c r="F8103" s="7">
        <f t="shared" si="1259"/>
        <v>8.5768678900885381E-2</v>
      </c>
      <c r="I8103" s="10">
        <v>8101</v>
      </c>
      <c r="J8103" s="8">
        <f t="shared" si="1260"/>
        <v>8.8857938949534032E-2</v>
      </c>
      <c r="K8103" s="8">
        <f t="shared" si="1260"/>
        <v>8.6983867807592041E-2</v>
      </c>
      <c r="L8103" s="8">
        <f t="shared" si="1260"/>
        <v>8.7914142061630202E-2</v>
      </c>
      <c r="M8103" s="8">
        <f t="shared" si="1260"/>
        <v>8.7268678900885382E-2</v>
      </c>
      <c r="P8103">
        <v>8101</v>
      </c>
      <c r="Q8103" s="8">
        <f t="shared" si="1261"/>
        <v>8.5857938949534029E-2</v>
      </c>
      <c r="R8103" s="8">
        <f t="shared" si="1261"/>
        <v>8.3983867807592039E-2</v>
      </c>
      <c r="S8103" s="8">
        <f t="shared" si="1261"/>
        <v>8.4914142061630199E-2</v>
      </c>
      <c r="T8103" s="8">
        <f t="shared" si="1261"/>
        <v>8.426867890088538E-2</v>
      </c>
      <c r="W8103">
        <v>8101</v>
      </c>
      <c r="X8103" s="4">
        <f t="shared" si="1256"/>
        <v>8.9593476397563501E-2</v>
      </c>
      <c r="Y8103" s="4">
        <f t="shared" si="1263"/>
        <v>8.8626426083425053E-2</v>
      </c>
      <c r="Z8103" s="4">
        <f t="shared" si="1264"/>
        <v>8.7964831828910253E-2</v>
      </c>
    </row>
    <row r="8104" spans="1:26" x14ac:dyDescent="0.25">
      <c r="A8104" s="16">
        <f t="shared" si="1262"/>
        <v>51637</v>
      </c>
      <c r="B8104">
        <f>+'[2]Ejercicio 1'!E8321</f>
        <v>8102</v>
      </c>
      <c r="C8104" s="5">
        <v>8.7358221093831054E-2</v>
      </c>
      <c r="D8104" s="4">
        <f t="shared" si="1257"/>
        <v>8.548413801820938E-2</v>
      </c>
      <c r="E8104" s="6">
        <f t="shared" si="1258"/>
        <v>8.6414418174622892E-2</v>
      </c>
      <c r="F8104" s="7">
        <f t="shared" si="1259"/>
        <v>8.5768950914051664E-2</v>
      </c>
      <c r="I8104" s="10">
        <v>8102</v>
      </c>
      <c r="J8104" s="8">
        <f t="shared" si="1260"/>
        <v>8.8858221093831055E-2</v>
      </c>
      <c r="K8104" s="8">
        <f t="shared" si="1260"/>
        <v>8.6984138018209381E-2</v>
      </c>
      <c r="L8104" s="8">
        <f t="shared" si="1260"/>
        <v>8.7914418174622894E-2</v>
      </c>
      <c r="M8104" s="8">
        <f t="shared" si="1260"/>
        <v>8.7268950914051666E-2</v>
      </c>
      <c r="P8104">
        <v>8102</v>
      </c>
      <c r="Q8104" s="8">
        <f t="shared" si="1261"/>
        <v>8.5858221093831052E-2</v>
      </c>
      <c r="R8104" s="8">
        <f t="shared" si="1261"/>
        <v>8.3984138018209378E-2</v>
      </c>
      <c r="S8104" s="8">
        <f t="shared" si="1261"/>
        <v>8.4914418174622891E-2</v>
      </c>
      <c r="T8104" s="8">
        <f t="shared" si="1261"/>
        <v>8.4268950914051663E-2</v>
      </c>
      <c r="W8104">
        <v>8102</v>
      </c>
      <c r="X8104" s="4">
        <f t="shared" si="1256"/>
        <v>8.9594040994908197E-2</v>
      </c>
      <c r="Y8104" s="4">
        <f t="shared" si="1263"/>
        <v>8.8626978311024965E-2</v>
      </c>
      <c r="Z8104" s="4">
        <f t="shared" si="1264"/>
        <v>8.7965375647514693E-2</v>
      </c>
    </row>
    <row r="8105" spans="1:26" x14ac:dyDescent="0.25">
      <c r="A8105" s="16">
        <f t="shared" si="1262"/>
        <v>51638</v>
      </c>
      <c r="B8105">
        <f>+'[2]Ejercicio 1'!E8322</f>
        <v>8103</v>
      </c>
      <c r="C8105" s="5">
        <v>8.7358503238128077E-2</v>
      </c>
      <c r="D8105" s="4">
        <f t="shared" si="1257"/>
        <v>8.5484408228789582E-2</v>
      </c>
      <c r="E8105" s="6">
        <f t="shared" si="1258"/>
        <v>8.6414694287596266E-2</v>
      </c>
      <c r="F8105" s="7">
        <f t="shared" si="1259"/>
        <v>8.5769222927186542E-2</v>
      </c>
      <c r="I8105" s="10">
        <v>8103</v>
      </c>
      <c r="J8105" s="8">
        <f t="shared" si="1260"/>
        <v>8.8858503238128078E-2</v>
      </c>
      <c r="K8105" s="8">
        <f t="shared" si="1260"/>
        <v>8.6984408228789584E-2</v>
      </c>
      <c r="L8105" s="8">
        <f t="shared" si="1260"/>
        <v>8.7914694287596268E-2</v>
      </c>
      <c r="M8105" s="8">
        <f t="shared" si="1260"/>
        <v>8.7269222927186543E-2</v>
      </c>
      <c r="P8105">
        <v>8103</v>
      </c>
      <c r="Q8105" s="8">
        <f t="shared" si="1261"/>
        <v>8.5858503238128075E-2</v>
      </c>
      <c r="R8105" s="8">
        <f t="shared" si="1261"/>
        <v>8.3984408228789581E-2</v>
      </c>
      <c r="S8105" s="8">
        <f t="shared" si="1261"/>
        <v>8.4914694287596265E-2</v>
      </c>
      <c r="T8105" s="8">
        <f t="shared" si="1261"/>
        <v>8.4269222927186541E-2</v>
      </c>
      <c r="W8105">
        <v>8103</v>
      </c>
      <c r="X8105" s="4">
        <f t="shared" si="1256"/>
        <v>8.9594605592272225E-2</v>
      </c>
      <c r="Y8105" s="4">
        <f t="shared" si="1263"/>
        <v>8.8627530538586227E-2</v>
      </c>
      <c r="Z8105" s="4">
        <f t="shared" si="1264"/>
        <v>8.7965919466855683E-2</v>
      </c>
    </row>
    <row r="8106" spans="1:26" x14ac:dyDescent="0.25">
      <c r="A8106" s="16">
        <f t="shared" si="1262"/>
        <v>51639</v>
      </c>
      <c r="B8106">
        <f>+'[2]Ejercicio 1'!E8323</f>
        <v>8104</v>
      </c>
      <c r="C8106" s="5">
        <v>8.73587853824251E-2</v>
      </c>
      <c r="D8106" s="4">
        <f t="shared" si="1257"/>
        <v>8.5484678439333467E-2</v>
      </c>
      <c r="E8106" s="6">
        <f t="shared" si="1258"/>
        <v>8.6414970400552057E-2</v>
      </c>
      <c r="F8106" s="7">
        <f t="shared" si="1259"/>
        <v>8.5769494940292859E-2</v>
      </c>
      <c r="I8106" s="10">
        <v>8104</v>
      </c>
      <c r="J8106" s="8">
        <f t="shared" si="1260"/>
        <v>8.8858785382425101E-2</v>
      </c>
      <c r="K8106" s="8">
        <f t="shared" si="1260"/>
        <v>8.6984678439333468E-2</v>
      </c>
      <c r="L8106" s="8">
        <f t="shared" si="1260"/>
        <v>8.7914970400552059E-2</v>
      </c>
      <c r="M8106" s="8">
        <f t="shared" si="1260"/>
        <v>8.726949494029286E-2</v>
      </c>
      <c r="P8106">
        <v>8104</v>
      </c>
      <c r="Q8106" s="8">
        <f t="shared" si="1261"/>
        <v>8.5858785382425098E-2</v>
      </c>
      <c r="R8106" s="8">
        <f t="shared" si="1261"/>
        <v>8.3984678439333466E-2</v>
      </c>
      <c r="S8106" s="8">
        <f t="shared" si="1261"/>
        <v>8.4914970400552056E-2</v>
      </c>
      <c r="T8106" s="8">
        <f t="shared" si="1261"/>
        <v>8.4269494940292858E-2</v>
      </c>
      <c r="W8106">
        <v>8104</v>
      </c>
      <c r="X8106" s="4">
        <f t="shared" si="1256"/>
        <v>8.9595170189713108E-2</v>
      </c>
      <c r="Y8106" s="4">
        <f t="shared" si="1263"/>
        <v>8.8628082766266075E-2</v>
      </c>
      <c r="Z8106" s="4">
        <f t="shared" si="1264"/>
        <v>8.7966463286111019E-2</v>
      </c>
    </row>
    <row r="8107" spans="1:26" x14ac:dyDescent="0.25">
      <c r="A8107" s="16">
        <f t="shared" si="1262"/>
        <v>51640</v>
      </c>
      <c r="B8107">
        <f>+'[2]Ejercicio 1'!E8324</f>
        <v>8105</v>
      </c>
      <c r="C8107" s="5">
        <v>8.7359067526722109E-2</v>
      </c>
      <c r="D8107" s="4">
        <f t="shared" si="1257"/>
        <v>8.548494864984002E-2</v>
      </c>
      <c r="E8107" s="6">
        <f t="shared" si="1258"/>
        <v>8.6415246513487642E-2</v>
      </c>
      <c r="F8107" s="7">
        <f t="shared" si="1259"/>
        <v>8.5769766953364926E-2</v>
      </c>
      <c r="I8107" s="10">
        <v>8105</v>
      </c>
      <c r="J8107" s="8">
        <f t="shared" si="1260"/>
        <v>8.885906752672211E-2</v>
      </c>
      <c r="K8107" s="8">
        <f t="shared" si="1260"/>
        <v>8.6984948649840022E-2</v>
      </c>
      <c r="L8107" s="8">
        <f t="shared" si="1260"/>
        <v>8.7915246513487644E-2</v>
      </c>
      <c r="M8107" s="8">
        <f t="shared" si="1260"/>
        <v>8.7269766953364927E-2</v>
      </c>
      <c r="P8107">
        <v>8105</v>
      </c>
      <c r="Q8107" s="8">
        <f t="shared" si="1261"/>
        <v>8.5859067526722108E-2</v>
      </c>
      <c r="R8107" s="8">
        <f t="shared" si="1261"/>
        <v>8.3984948649840019E-2</v>
      </c>
      <c r="S8107" s="8">
        <f t="shared" si="1261"/>
        <v>8.4915246513487641E-2</v>
      </c>
      <c r="T8107" s="8">
        <f t="shared" si="1261"/>
        <v>8.4269766953364925E-2</v>
      </c>
      <c r="W8107">
        <v>8105</v>
      </c>
      <c r="X8107" s="4">
        <f t="shared" si="1256"/>
        <v>8.9595734787172449E-2</v>
      </c>
      <c r="Y8107" s="4">
        <f t="shared" si="1263"/>
        <v>8.8628634993751787E-2</v>
      </c>
      <c r="Z8107" s="4">
        <f t="shared" si="1264"/>
        <v>8.7967007104449949E-2</v>
      </c>
    </row>
    <row r="8108" spans="1:26" x14ac:dyDescent="0.25">
      <c r="A8108" s="16">
        <f t="shared" si="1262"/>
        <v>51641</v>
      </c>
      <c r="B8108">
        <f>+'[2]Ejercicio 1'!E8325</f>
        <v>8106</v>
      </c>
      <c r="C8108" s="5">
        <v>8.7359349671019132E-2</v>
      </c>
      <c r="D8108" s="4">
        <f t="shared" si="1257"/>
        <v>8.5485218860309423E-2</v>
      </c>
      <c r="E8108" s="6">
        <f t="shared" si="1258"/>
        <v>8.6415522626404798E-2</v>
      </c>
      <c r="F8108" s="7">
        <f t="shared" si="1259"/>
        <v>8.5770038966408446E-2</v>
      </c>
      <c r="I8108" s="10">
        <v>8106</v>
      </c>
      <c r="J8108" s="8">
        <f t="shared" si="1260"/>
        <v>8.8859349671019133E-2</v>
      </c>
      <c r="K8108" s="8">
        <f t="shared" si="1260"/>
        <v>8.6985218860309424E-2</v>
      </c>
      <c r="L8108" s="8">
        <f t="shared" si="1260"/>
        <v>8.7915522626404799E-2</v>
      </c>
      <c r="M8108" s="8">
        <f t="shared" si="1260"/>
        <v>8.7270038966408447E-2</v>
      </c>
      <c r="P8108">
        <v>8106</v>
      </c>
      <c r="Q8108" s="8">
        <f t="shared" si="1261"/>
        <v>8.5859349671019131E-2</v>
      </c>
      <c r="R8108" s="8">
        <f t="shared" si="1261"/>
        <v>8.3985218860309421E-2</v>
      </c>
      <c r="S8108" s="8">
        <f t="shared" si="1261"/>
        <v>8.4915522626404796E-2</v>
      </c>
      <c r="T8108" s="8">
        <f t="shared" si="1261"/>
        <v>8.4270038966408445E-2</v>
      </c>
      <c r="W8108">
        <v>8106</v>
      </c>
      <c r="X8108" s="4">
        <f t="shared" si="1256"/>
        <v>8.9596299384670869E-2</v>
      </c>
      <c r="Y8108" s="4">
        <f t="shared" si="1263"/>
        <v>8.8629187221122438E-2</v>
      </c>
      <c r="Z8108" s="4">
        <f t="shared" si="1264"/>
        <v>8.7967550923528301E-2</v>
      </c>
    </row>
    <row r="8109" spans="1:26" x14ac:dyDescent="0.25">
      <c r="A8109" s="16">
        <f t="shared" si="1262"/>
        <v>51642</v>
      </c>
      <c r="B8109">
        <f>+'[2]Ejercicio 1'!E8326</f>
        <v>8107</v>
      </c>
      <c r="C8109" s="5">
        <v>8.7359631815316155E-2</v>
      </c>
      <c r="D8109" s="4">
        <f t="shared" si="1257"/>
        <v>8.5485489070742104E-2</v>
      </c>
      <c r="E8109" s="6">
        <f t="shared" si="1258"/>
        <v>8.6415798739302621E-2</v>
      </c>
      <c r="F8109" s="7">
        <f t="shared" si="1259"/>
        <v>8.5770310979417702E-2</v>
      </c>
      <c r="I8109" s="10">
        <v>8107</v>
      </c>
      <c r="J8109" s="8">
        <f t="shared" si="1260"/>
        <v>8.8859631815316156E-2</v>
      </c>
      <c r="K8109" s="8">
        <f t="shared" si="1260"/>
        <v>8.6985489070742106E-2</v>
      </c>
      <c r="L8109" s="8">
        <f t="shared" si="1260"/>
        <v>8.7915798739302622E-2</v>
      </c>
      <c r="M8109" s="8">
        <f t="shared" si="1260"/>
        <v>8.7270310979417703E-2</v>
      </c>
      <c r="P8109">
        <v>8107</v>
      </c>
      <c r="Q8109" s="8">
        <f t="shared" si="1261"/>
        <v>8.5859631815316154E-2</v>
      </c>
      <c r="R8109" s="8">
        <f t="shared" si="1261"/>
        <v>8.3985489070742103E-2</v>
      </c>
      <c r="S8109" s="8">
        <f t="shared" si="1261"/>
        <v>8.491579873930262E-2</v>
      </c>
      <c r="T8109" s="8">
        <f t="shared" si="1261"/>
        <v>8.4270310979417701E-2</v>
      </c>
      <c r="W8109">
        <v>8107</v>
      </c>
      <c r="X8109" s="4">
        <f t="shared" si="1256"/>
        <v>8.9596863982207953E-2</v>
      </c>
      <c r="Y8109" s="4">
        <f t="shared" si="1263"/>
        <v>8.8629739448533487E-2</v>
      </c>
      <c r="Z8109" s="4">
        <f t="shared" si="1264"/>
        <v>8.7968094742515282E-2</v>
      </c>
    </row>
    <row r="8110" spans="1:26" x14ac:dyDescent="0.25">
      <c r="A8110" s="16">
        <f t="shared" si="1262"/>
        <v>51643</v>
      </c>
      <c r="B8110">
        <f>+'[2]Ejercicio 1'!E8327</f>
        <v>8108</v>
      </c>
      <c r="C8110" s="5">
        <v>8.7359913959613178E-2</v>
      </c>
      <c r="D8110" s="4">
        <f t="shared" si="1257"/>
        <v>8.5485759281138066E-2</v>
      </c>
      <c r="E8110" s="6">
        <f t="shared" si="1258"/>
        <v>8.6416074852181987E-2</v>
      </c>
      <c r="F8110" s="7">
        <f t="shared" si="1259"/>
        <v>8.5770582992395566E-2</v>
      </c>
      <c r="I8110" s="10">
        <v>8108</v>
      </c>
      <c r="J8110" s="8">
        <f t="shared" si="1260"/>
        <v>8.8859913959613179E-2</v>
      </c>
      <c r="K8110" s="8">
        <f t="shared" si="1260"/>
        <v>8.6985759281138067E-2</v>
      </c>
      <c r="L8110" s="8">
        <f t="shared" si="1260"/>
        <v>8.7916074852181988E-2</v>
      </c>
      <c r="M8110" s="8">
        <f t="shared" si="1260"/>
        <v>8.7270582992395568E-2</v>
      </c>
      <c r="P8110">
        <v>8108</v>
      </c>
      <c r="Q8110" s="8">
        <f t="shared" si="1261"/>
        <v>8.5859913959613177E-2</v>
      </c>
      <c r="R8110" s="8">
        <f t="shared" si="1261"/>
        <v>8.3985759281138064E-2</v>
      </c>
      <c r="S8110" s="8">
        <f t="shared" si="1261"/>
        <v>8.4916074852181986E-2</v>
      </c>
      <c r="T8110" s="8">
        <f t="shared" si="1261"/>
        <v>8.4270582992395565E-2</v>
      </c>
      <c r="W8110">
        <v>8108</v>
      </c>
      <c r="X8110" s="4">
        <f t="shared" si="1256"/>
        <v>8.959742857976434E-2</v>
      </c>
      <c r="Y8110" s="4">
        <f t="shared" si="1263"/>
        <v>8.8630291675905887E-2</v>
      </c>
      <c r="Z8110" s="4">
        <f t="shared" si="1264"/>
        <v>8.7968638560588716E-2</v>
      </c>
    </row>
    <row r="8111" spans="1:26" x14ac:dyDescent="0.25">
      <c r="A8111" s="16">
        <f t="shared" si="1262"/>
        <v>51644</v>
      </c>
      <c r="B8111">
        <f>+'[2]Ejercicio 1'!E8328</f>
        <v>8109</v>
      </c>
      <c r="C8111" s="5">
        <v>8.7360196103910201E-2</v>
      </c>
      <c r="D8111" s="4">
        <f t="shared" si="1257"/>
        <v>8.5486029491497292E-2</v>
      </c>
      <c r="E8111" s="6">
        <f t="shared" si="1258"/>
        <v>8.641635096504291E-2</v>
      </c>
      <c r="F8111" s="7">
        <f t="shared" si="1259"/>
        <v>8.577085500534487E-2</v>
      </c>
      <c r="I8111" s="10">
        <v>8109</v>
      </c>
      <c r="J8111" s="8">
        <f t="shared" si="1260"/>
        <v>8.8860196103910202E-2</v>
      </c>
      <c r="K8111" s="8">
        <f t="shared" si="1260"/>
        <v>8.6986029491497294E-2</v>
      </c>
      <c r="L8111" s="8">
        <f t="shared" si="1260"/>
        <v>8.7916350965042911E-2</v>
      </c>
      <c r="M8111" s="8">
        <f t="shared" si="1260"/>
        <v>8.7270855005344872E-2</v>
      </c>
      <c r="P8111">
        <v>8109</v>
      </c>
      <c r="Q8111" s="8">
        <f t="shared" si="1261"/>
        <v>8.58601961039102E-2</v>
      </c>
      <c r="R8111" s="8">
        <f t="shared" si="1261"/>
        <v>8.3986029491497291E-2</v>
      </c>
      <c r="S8111" s="8">
        <f t="shared" si="1261"/>
        <v>8.4916350965042908E-2</v>
      </c>
      <c r="T8111" s="8">
        <f t="shared" si="1261"/>
        <v>8.4270855005344869E-2</v>
      </c>
      <c r="W8111">
        <v>8109</v>
      </c>
      <c r="X8111" s="4">
        <f t="shared" si="1256"/>
        <v>8.9597993177397611E-2</v>
      </c>
      <c r="Y8111" s="4">
        <f t="shared" si="1263"/>
        <v>8.8630843903318698E-2</v>
      </c>
      <c r="Z8111" s="4">
        <f t="shared" si="1264"/>
        <v>8.7969182379401545E-2</v>
      </c>
    </row>
    <row r="8112" spans="1:26" x14ac:dyDescent="0.25">
      <c r="A8112" s="16">
        <f t="shared" si="1262"/>
        <v>51645</v>
      </c>
      <c r="B8112">
        <f>+'[2]Ejercicio 1'!E8329</f>
        <v>8110</v>
      </c>
      <c r="C8112" s="5">
        <v>8.7360478248207224E-2</v>
      </c>
      <c r="D8112" s="4">
        <f t="shared" si="1257"/>
        <v>8.5486299701819174E-2</v>
      </c>
      <c r="E8112" s="6">
        <f t="shared" si="1258"/>
        <v>8.6416627077884514E-2</v>
      </c>
      <c r="F8112" s="7">
        <f t="shared" si="1259"/>
        <v>8.5771127018259924E-2</v>
      </c>
      <c r="I8112" s="10">
        <v>8110</v>
      </c>
      <c r="J8112" s="8">
        <f t="shared" si="1260"/>
        <v>8.8860478248207225E-2</v>
      </c>
      <c r="K8112" s="8">
        <f t="shared" si="1260"/>
        <v>8.6986299701819175E-2</v>
      </c>
      <c r="L8112" s="8">
        <f t="shared" si="1260"/>
        <v>8.7916627077884515E-2</v>
      </c>
      <c r="M8112" s="8">
        <f t="shared" si="1260"/>
        <v>8.7271127018259925E-2</v>
      </c>
      <c r="P8112">
        <v>8110</v>
      </c>
      <c r="Q8112" s="8">
        <f t="shared" si="1261"/>
        <v>8.5860478248207223E-2</v>
      </c>
      <c r="R8112" s="8">
        <f t="shared" si="1261"/>
        <v>8.3986299701819173E-2</v>
      </c>
      <c r="S8112" s="8">
        <f t="shared" si="1261"/>
        <v>8.4916627077884513E-2</v>
      </c>
      <c r="T8112" s="8">
        <f t="shared" si="1261"/>
        <v>8.4271127018259923E-2</v>
      </c>
      <c r="W8112">
        <v>8110</v>
      </c>
      <c r="X8112" s="4">
        <f t="shared" si="1256"/>
        <v>8.9598557775049756E-2</v>
      </c>
      <c r="Y8112" s="4">
        <f t="shared" si="1263"/>
        <v>8.8631396130615561E-2</v>
      </c>
      <c r="Z8112" s="4">
        <f t="shared" si="1264"/>
        <v>8.796972619812303E-2</v>
      </c>
    </row>
    <row r="8113" spans="1:26" x14ac:dyDescent="0.25">
      <c r="A8113" s="16">
        <f t="shared" si="1262"/>
        <v>51646</v>
      </c>
      <c r="B8113">
        <f>+'[2]Ejercicio 1'!E8330</f>
        <v>8111</v>
      </c>
      <c r="C8113" s="5">
        <v>8.7360760392504247E-2</v>
      </c>
      <c r="D8113" s="4">
        <f t="shared" si="1257"/>
        <v>8.5486569912104127E-2</v>
      </c>
      <c r="E8113" s="6">
        <f t="shared" si="1258"/>
        <v>8.6416903190707675E-2</v>
      </c>
      <c r="F8113" s="7">
        <f t="shared" si="1259"/>
        <v>8.5771399031143572E-2</v>
      </c>
      <c r="I8113" s="10">
        <v>8111</v>
      </c>
      <c r="J8113" s="8">
        <f t="shared" si="1260"/>
        <v>8.8860760392504248E-2</v>
      </c>
      <c r="K8113" s="8">
        <f t="shared" si="1260"/>
        <v>8.6986569912104128E-2</v>
      </c>
      <c r="L8113" s="8">
        <f t="shared" si="1260"/>
        <v>8.7916903190707676E-2</v>
      </c>
      <c r="M8113" s="8">
        <f t="shared" si="1260"/>
        <v>8.7271399031143573E-2</v>
      </c>
      <c r="P8113">
        <v>8111</v>
      </c>
      <c r="Q8113" s="8">
        <f t="shared" si="1261"/>
        <v>8.5860760392504246E-2</v>
      </c>
      <c r="R8113" s="8">
        <f t="shared" si="1261"/>
        <v>8.3986569912104125E-2</v>
      </c>
      <c r="S8113" s="8">
        <f t="shared" si="1261"/>
        <v>8.4916903190707674E-2</v>
      </c>
      <c r="T8113" s="8">
        <f t="shared" si="1261"/>
        <v>8.4271399031143571E-2</v>
      </c>
      <c r="W8113">
        <v>8111</v>
      </c>
      <c r="X8113" s="4">
        <f t="shared" si="1256"/>
        <v>8.959912237274055E-2</v>
      </c>
      <c r="Y8113" s="4">
        <f t="shared" si="1263"/>
        <v>8.8631948357953697E-2</v>
      </c>
      <c r="Z8113" s="4">
        <f t="shared" si="1264"/>
        <v>8.7970270015928109E-2</v>
      </c>
    </row>
    <row r="8114" spans="1:26" x14ac:dyDescent="0.25">
      <c r="A8114" s="16">
        <f t="shared" si="1262"/>
        <v>51647</v>
      </c>
      <c r="B8114">
        <f>+'[2]Ejercicio 1'!E8331</f>
        <v>8112</v>
      </c>
      <c r="C8114" s="5">
        <v>8.7361042536801256E-2</v>
      </c>
      <c r="D8114" s="4">
        <f t="shared" si="1257"/>
        <v>8.5486840122352359E-2</v>
      </c>
      <c r="E8114" s="6">
        <f t="shared" si="1258"/>
        <v>8.6417179303511504E-2</v>
      </c>
      <c r="F8114" s="7">
        <f t="shared" si="1259"/>
        <v>8.5771671043995815E-2</v>
      </c>
      <c r="I8114" s="10">
        <v>8112</v>
      </c>
      <c r="J8114" s="8">
        <f t="shared" si="1260"/>
        <v>8.8861042536801257E-2</v>
      </c>
      <c r="K8114" s="8">
        <f t="shared" si="1260"/>
        <v>8.698684012235236E-2</v>
      </c>
      <c r="L8114" s="8">
        <f t="shared" si="1260"/>
        <v>8.7917179303511506E-2</v>
      </c>
      <c r="M8114" s="8">
        <f t="shared" si="1260"/>
        <v>8.7271671043995816E-2</v>
      </c>
      <c r="P8114">
        <v>8112</v>
      </c>
      <c r="Q8114" s="8">
        <f t="shared" si="1261"/>
        <v>8.5861042536801255E-2</v>
      </c>
      <c r="R8114" s="8">
        <f t="shared" si="1261"/>
        <v>8.3986840122352358E-2</v>
      </c>
      <c r="S8114" s="8">
        <f t="shared" si="1261"/>
        <v>8.4917179303511503E-2</v>
      </c>
      <c r="T8114" s="8">
        <f t="shared" si="1261"/>
        <v>8.4271671043995813E-2</v>
      </c>
      <c r="W8114">
        <v>8112</v>
      </c>
      <c r="X8114" s="4">
        <f t="shared" si="1256"/>
        <v>8.9599686970469994E-2</v>
      </c>
      <c r="Y8114" s="4">
        <f t="shared" si="1263"/>
        <v>8.8632500585175009E-2</v>
      </c>
      <c r="Z8114" s="4">
        <f t="shared" si="1264"/>
        <v>8.7970813833650394E-2</v>
      </c>
    </row>
    <row r="8115" spans="1:26" x14ac:dyDescent="0.25">
      <c r="A8115" s="16">
        <f t="shared" si="1262"/>
        <v>51648</v>
      </c>
      <c r="B8115">
        <f>+'[2]Ejercicio 1'!E8332</f>
        <v>8113</v>
      </c>
      <c r="C8115" s="5">
        <v>8.7361324681098279E-2</v>
      </c>
      <c r="D8115" s="4">
        <f t="shared" si="1257"/>
        <v>8.548711033256344E-2</v>
      </c>
      <c r="E8115" s="6">
        <f t="shared" si="1258"/>
        <v>8.641745541629689E-2</v>
      </c>
      <c r="F8115" s="7">
        <f t="shared" si="1259"/>
        <v>8.5771943056819497E-2</v>
      </c>
      <c r="I8115" s="10">
        <v>8113</v>
      </c>
      <c r="J8115" s="8">
        <f t="shared" si="1260"/>
        <v>8.886132468109828E-2</v>
      </c>
      <c r="K8115" s="8">
        <f t="shared" si="1260"/>
        <v>8.6987110332563441E-2</v>
      </c>
      <c r="L8115" s="8">
        <f t="shared" si="1260"/>
        <v>8.7917455416296891E-2</v>
      </c>
      <c r="M8115" s="8">
        <f t="shared" si="1260"/>
        <v>8.7271943056819498E-2</v>
      </c>
      <c r="P8115">
        <v>8113</v>
      </c>
      <c r="Q8115" s="8">
        <f t="shared" si="1261"/>
        <v>8.5861324681098278E-2</v>
      </c>
      <c r="R8115" s="8">
        <f t="shared" si="1261"/>
        <v>8.3987110332563439E-2</v>
      </c>
      <c r="S8115" s="8">
        <f t="shared" si="1261"/>
        <v>8.4917455416296889E-2</v>
      </c>
      <c r="T8115" s="8">
        <f t="shared" si="1261"/>
        <v>8.4271943056819495E-2</v>
      </c>
      <c r="W8115">
        <v>8113</v>
      </c>
      <c r="X8115" s="4">
        <f t="shared" si="1256"/>
        <v>8.9600251568218769E-2</v>
      </c>
      <c r="Y8115" s="4">
        <f t="shared" si="1263"/>
        <v>8.8633052812359434E-2</v>
      </c>
      <c r="Z8115" s="4">
        <f t="shared" si="1264"/>
        <v>8.7971357652931417E-2</v>
      </c>
    </row>
    <row r="8116" spans="1:26" x14ac:dyDescent="0.25">
      <c r="A8116" s="16">
        <f t="shared" si="1262"/>
        <v>51649</v>
      </c>
      <c r="B8116">
        <f>+'[2]Ejercicio 1'!E8333</f>
        <v>8114</v>
      </c>
      <c r="C8116" s="5">
        <v>8.7361606825395302E-2</v>
      </c>
      <c r="D8116" s="4">
        <f t="shared" si="1257"/>
        <v>8.5487380542738217E-2</v>
      </c>
      <c r="E8116" s="6">
        <f t="shared" si="1258"/>
        <v>8.6417731529062944E-2</v>
      </c>
      <c r="F8116" s="7">
        <f t="shared" si="1259"/>
        <v>8.5772215069608942E-2</v>
      </c>
      <c r="I8116" s="10">
        <v>8114</v>
      </c>
      <c r="J8116" s="8">
        <f t="shared" si="1260"/>
        <v>8.8861606825395303E-2</v>
      </c>
      <c r="K8116" s="8">
        <f t="shared" si="1260"/>
        <v>8.6987380542738219E-2</v>
      </c>
      <c r="L8116" s="8">
        <f t="shared" si="1260"/>
        <v>8.7917731529062945E-2</v>
      </c>
      <c r="M8116" s="8">
        <f t="shared" si="1260"/>
        <v>8.7272215069608944E-2</v>
      </c>
      <c r="P8116">
        <v>8114</v>
      </c>
      <c r="Q8116" s="8">
        <f t="shared" si="1261"/>
        <v>8.5861606825395301E-2</v>
      </c>
      <c r="R8116" s="8">
        <f t="shared" si="1261"/>
        <v>8.3987380542738216E-2</v>
      </c>
      <c r="S8116" s="8">
        <f t="shared" si="1261"/>
        <v>8.4917731529062943E-2</v>
      </c>
      <c r="T8116" s="8">
        <f t="shared" si="1261"/>
        <v>8.4272215069608941E-2</v>
      </c>
      <c r="W8116">
        <v>8114</v>
      </c>
      <c r="X8116" s="4">
        <f t="shared" si="1256"/>
        <v>8.9600816166044844E-2</v>
      </c>
      <c r="Y8116" s="4">
        <f t="shared" si="1263"/>
        <v>8.8633605039582508E-2</v>
      </c>
      <c r="Z8116" s="4">
        <f t="shared" si="1264"/>
        <v>8.7971901470473846E-2</v>
      </c>
    </row>
    <row r="8117" spans="1:26" x14ac:dyDescent="0.25">
      <c r="A8117" s="16">
        <f t="shared" si="1262"/>
        <v>51650</v>
      </c>
      <c r="B8117">
        <f>+'[2]Ejercicio 1'!E8334</f>
        <v>8115</v>
      </c>
      <c r="C8117" s="5">
        <v>8.7361888969692325E-2</v>
      </c>
      <c r="D8117" s="4">
        <f t="shared" si="1257"/>
        <v>8.5487650752875649E-2</v>
      </c>
      <c r="E8117" s="6">
        <f t="shared" si="1258"/>
        <v>8.6418007641810554E-2</v>
      </c>
      <c r="F8117" s="7">
        <f t="shared" si="1259"/>
        <v>8.5772487082366969E-2</v>
      </c>
      <c r="I8117" s="10">
        <v>8115</v>
      </c>
      <c r="J8117" s="8">
        <f t="shared" si="1260"/>
        <v>8.8861888969692326E-2</v>
      </c>
      <c r="K8117" s="8">
        <f t="shared" si="1260"/>
        <v>8.698765075287565E-2</v>
      </c>
      <c r="L8117" s="8">
        <f t="shared" si="1260"/>
        <v>8.7918007641810555E-2</v>
      </c>
      <c r="M8117" s="8">
        <f t="shared" si="1260"/>
        <v>8.727248708236697E-2</v>
      </c>
      <c r="P8117">
        <v>8115</v>
      </c>
      <c r="Q8117" s="8">
        <f t="shared" si="1261"/>
        <v>8.5861888969692324E-2</v>
      </c>
      <c r="R8117" s="8">
        <f t="shared" si="1261"/>
        <v>8.3987650752875648E-2</v>
      </c>
      <c r="S8117" s="8">
        <f t="shared" si="1261"/>
        <v>8.4918007641810553E-2</v>
      </c>
      <c r="T8117" s="8">
        <f t="shared" si="1261"/>
        <v>8.4272487082366968E-2</v>
      </c>
      <c r="W8117">
        <v>8115</v>
      </c>
      <c r="X8117" s="4">
        <f t="shared" si="1256"/>
        <v>8.9601380763889807E-2</v>
      </c>
      <c r="Y8117" s="4">
        <f t="shared" si="1263"/>
        <v>8.8634157266691382E-2</v>
      </c>
      <c r="Z8117" s="4">
        <f t="shared" si="1264"/>
        <v>8.7972445288749979E-2</v>
      </c>
    </row>
    <row r="8118" spans="1:26" x14ac:dyDescent="0.25">
      <c r="A8118" s="16">
        <f t="shared" si="1262"/>
        <v>51651</v>
      </c>
      <c r="B8118">
        <f>+'[2]Ejercicio 1'!E8335</f>
        <v>8116</v>
      </c>
      <c r="C8118" s="5">
        <v>8.7362171113989348E-2</v>
      </c>
      <c r="D8118" s="4">
        <f t="shared" si="1257"/>
        <v>8.5487920962976152E-2</v>
      </c>
      <c r="E8118" s="6">
        <f t="shared" si="1258"/>
        <v>8.6418283754538833E-2</v>
      </c>
      <c r="F8118" s="7">
        <f t="shared" si="1259"/>
        <v>8.5772759095093604E-2</v>
      </c>
      <c r="I8118" s="10">
        <v>8116</v>
      </c>
      <c r="J8118" s="8">
        <f t="shared" si="1260"/>
        <v>8.8862171113989349E-2</v>
      </c>
      <c r="K8118" s="8">
        <f t="shared" si="1260"/>
        <v>8.6987920962976154E-2</v>
      </c>
      <c r="L8118" s="8">
        <f t="shared" si="1260"/>
        <v>8.7918283754538834E-2</v>
      </c>
      <c r="M8118" s="8">
        <f t="shared" si="1260"/>
        <v>8.7272759095093605E-2</v>
      </c>
      <c r="P8118">
        <v>8116</v>
      </c>
      <c r="Q8118" s="8">
        <f t="shared" si="1261"/>
        <v>8.5862171113989347E-2</v>
      </c>
      <c r="R8118" s="8">
        <f t="shared" si="1261"/>
        <v>8.3987920962976151E-2</v>
      </c>
      <c r="S8118" s="8">
        <f t="shared" si="1261"/>
        <v>8.4918283754538831E-2</v>
      </c>
      <c r="T8118" s="8">
        <f t="shared" si="1261"/>
        <v>8.4272759095093602E-2</v>
      </c>
      <c r="W8118">
        <v>8116</v>
      </c>
      <c r="X8118" s="4">
        <f t="shared" si="1256"/>
        <v>8.9601945361772975E-2</v>
      </c>
      <c r="Y8118" s="4">
        <f t="shared" si="1263"/>
        <v>8.8634709493762481E-2</v>
      </c>
      <c r="Z8118" s="4">
        <f t="shared" si="1264"/>
        <v>8.7972989106115396E-2</v>
      </c>
    </row>
    <row r="8119" spans="1:26" x14ac:dyDescent="0.25">
      <c r="A8119" s="16">
        <f t="shared" si="1262"/>
        <v>51652</v>
      </c>
      <c r="B8119">
        <f>+'[2]Ejercicio 1'!E8336</f>
        <v>8117</v>
      </c>
      <c r="C8119" s="5">
        <v>8.7362453258286371E-2</v>
      </c>
      <c r="D8119" s="4">
        <f t="shared" si="1257"/>
        <v>8.5488191173039713E-2</v>
      </c>
      <c r="E8119" s="6">
        <f t="shared" si="1258"/>
        <v>8.6418559867248682E-2</v>
      </c>
      <c r="F8119" s="7">
        <f t="shared" si="1259"/>
        <v>8.5773031107791678E-2</v>
      </c>
      <c r="I8119" s="10">
        <v>8117</v>
      </c>
      <c r="J8119" s="8">
        <f t="shared" si="1260"/>
        <v>8.8862453258286372E-2</v>
      </c>
      <c r="K8119" s="8">
        <f t="shared" si="1260"/>
        <v>8.6988191173039714E-2</v>
      </c>
      <c r="L8119" s="8">
        <f t="shared" si="1260"/>
        <v>8.7918559867248683E-2</v>
      </c>
      <c r="M8119" s="8">
        <f t="shared" si="1260"/>
        <v>8.7273031107791679E-2</v>
      </c>
      <c r="P8119">
        <v>8117</v>
      </c>
      <c r="Q8119" s="8">
        <f t="shared" si="1261"/>
        <v>8.586245325828637E-2</v>
      </c>
      <c r="R8119" s="8">
        <f t="shared" si="1261"/>
        <v>8.3988191173039711E-2</v>
      </c>
      <c r="S8119" s="8">
        <f t="shared" si="1261"/>
        <v>8.491855986724868E-2</v>
      </c>
      <c r="T8119" s="8">
        <f t="shared" si="1261"/>
        <v>8.4273031107791677E-2</v>
      </c>
      <c r="W8119">
        <v>8117</v>
      </c>
      <c r="X8119" s="4">
        <f t="shared" si="1256"/>
        <v>8.9602509959694793E-2</v>
      </c>
      <c r="Y8119" s="4">
        <f t="shared" si="1263"/>
        <v>8.8635261720794944E-2</v>
      </c>
      <c r="Z8119" s="4">
        <f t="shared" si="1264"/>
        <v>8.7973532924217376E-2</v>
      </c>
    </row>
    <row r="8120" spans="1:26" x14ac:dyDescent="0.25">
      <c r="A8120" s="16">
        <f t="shared" si="1262"/>
        <v>51653</v>
      </c>
      <c r="B8120">
        <f>+'[2]Ejercicio 1'!E8337</f>
        <v>8118</v>
      </c>
      <c r="C8120" s="5">
        <v>8.7362735402583394E-2</v>
      </c>
      <c r="D8120" s="4">
        <f t="shared" si="1257"/>
        <v>8.548846138306615E-2</v>
      </c>
      <c r="E8120" s="6">
        <f t="shared" si="1258"/>
        <v>8.6418835979939185E-2</v>
      </c>
      <c r="F8120" s="7">
        <f t="shared" si="1259"/>
        <v>8.5773303120455502E-2</v>
      </c>
      <c r="I8120" s="10">
        <v>8118</v>
      </c>
      <c r="J8120" s="8">
        <f t="shared" si="1260"/>
        <v>8.8862735402583395E-2</v>
      </c>
      <c r="K8120" s="8">
        <f t="shared" si="1260"/>
        <v>8.6988461383066151E-2</v>
      </c>
      <c r="L8120" s="8">
        <f t="shared" si="1260"/>
        <v>8.7918835979939186E-2</v>
      </c>
      <c r="M8120" s="8">
        <f t="shared" si="1260"/>
        <v>8.7273303120455503E-2</v>
      </c>
      <c r="P8120">
        <v>8118</v>
      </c>
      <c r="Q8120" s="8">
        <f t="shared" si="1261"/>
        <v>8.5862735402583393E-2</v>
      </c>
      <c r="R8120" s="8">
        <f t="shared" si="1261"/>
        <v>8.3988461383066149E-2</v>
      </c>
      <c r="S8120" s="8">
        <f t="shared" si="1261"/>
        <v>8.4918835979939183E-2</v>
      </c>
      <c r="T8120" s="8">
        <f t="shared" si="1261"/>
        <v>8.4273303120455501E-2</v>
      </c>
      <c r="W8120">
        <v>8118</v>
      </c>
      <c r="X8120" s="4">
        <f t="shared" si="1256"/>
        <v>8.9603074557655274E-2</v>
      </c>
      <c r="Y8120" s="4">
        <f t="shared" si="1263"/>
        <v>8.8635813947790493E-2</v>
      </c>
      <c r="Z8120" s="4">
        <f t="shared" si="1264"/>
        <v>8.7974076742230858E-2</v>
      </c>
    </row>
    <row r="8121" spans="1:26" x14ac:dyDescent="0.25">
      <c r="A8121" s="16">
        <f t="shared" si="1262"/>
        <v>51654</v>
      </c>
      <c r="B8121">
        <f>+'[2]Ejercicio 1'!E8338</f>
        <v>8119</v>
      </c>
      <c r="C8121" s="5">
        <v>8.7363017546880403E-2</v>
      </c>
      <c r="D8121" s="4">
        <f t="shared" si="1257"/>
        <v>8.5488731593056463E-2</v>
      </c>
      <c r="E8121" s="6">
        <f t="shared" si="1258"/>
        <v>8.6419112092611258E-2</v>
      </c>
      <c r="F8121" s="7">
        <f t="shared" si="1259"/>
        <v>8.577357513308792E-2</v>
      </c>
      <c r="I8121" s="10">
        <v>8119</v>
      </c>
      <c r="J8121" s="8">
        <f t="shared" si="1260"/>
        <v>8.8863017546880405E-2</v>
      </c>
      <c r="K8121" s="8">
        <f t="shared" si="1260"/>
        <v>8.6988731593056465E-2</v>
      </c>
      <c r="L8121" s="8">
        <f t="shared" si="1260"/>
        <v>8.791911209261126E-2</v>
      </c>
      <c r="M8121" s="8">
        <f t="shared" si="1260"/>
        <v>8.7273575133087922E-2</v>
      </c>
      <c r="P8121">
        <v>8119</v>
      </c>
      <c r="Q8121" s="8">
        <f t="shared" si="1261"/>
        <v>8.5863017546880402E-2</v>
      </c>
      <c r="R8121" s="8">
        <f t="shared" si="1261"/>
        <v>8.3988731593056462E-2</v>
      </c>
      <c r="S8121" s="8">
        <f t="shared" si="1261"/>
        <v>8.4919112092611257E-2</v>
      </c>
      <c r="T8121" s="8">
        <f t="shared" si="1261"/>
        <v>8.4273575133087919E-2</v>
      </c>
      <c r="W8121">
        <v>8119</v>
      </c>
      <c r="X8121" s="4">
        <f t="shared" si="1256"/>
        <v>8.9603639155654835E-2</v>
      </c>
      <c r="Y8121" s="4">
        <f t="shared" si="1263"/>
        <v>8.8636366174824704E-2</v>
      </c>
      <c r="Z8121" s="4">
        <f t="shared" si="1264"/>
        <v>8.797462055933078E-2</v>
      </c>
    </row>
    <row r="8122" spans="1:26" x14ac:dyDescent="0.25">
      <c r="A8122" s="16">
        <f t="shared" si="1262"/>
        <v>51655</v>
      </c>
      <c r="B8122">
        <f>+'[2]Ejercicio 1'!E8339</f>
        <v>8120</v>
      </c>
      <c r="C8122" s="5">
        <v>8.7363299691177426E-2</v>
      </c>
      <c r="D8122" s="4">
        <f t="shared" si="1257"/>
        <v>8.5489001803009237E-2</v>
      </c>
      <c r="E8122" s="6">
        <f t="shared" si="1258"/>
        <v>8.6419388205264874E-2</v>
      </c>
      <c r="F8122" s="7">
        <f t="shared" si="1259"/>
        <v>8.5773847145688933E-2</v>
      </c>
      <c r="I8122" s="10">
        <v>8120</v>
      </c>
      <c r="J8122" s="8">
        <f t="shared" si="1260"/>
        <v>8.8863299691177428E-2</v>
      </c>
      <c r="K8122" s="8">
        <f t="shared" si="1260"/>
        <v>8.6989001803009239E-2</v>
      </c>
      <c r="L8122" s="8">
        <f t="shared" si="1260"/>
        <v>8.7919388205264876E-2</v>
      </c>
      <c r="M8122" s="8">
        <f t="shared" si="1260"/>
        <v>8.7273847145688935E-2</v>
      </c>
      <c r="P8122">
        <v>8120</v>
      </c>
      <c r="Q8122" s="8">
        <f t="shared" si="1261"/>
        <v>8.5863299691177425E-2</v>
      </c>
      <c r="R8122" s="8">
        <f t="shared" si="1261"/>
        <v>8.3989001803009236E-2</v>
      </c>
      <c r="S8122" s="8">
        <f t="shared" si="1261"/>
        <v>8.4919388205264873E-2</v>
      </c>
      <c r="T8122" s="8">
        <f t="shared" si="1261"/>
        <v>8.4273847145688932E-2</v>
      </c>
      <c r="W8122">
        <v>8120</v>
      </c>
      <c r="X8122" s="4">
        <f t="shared" ref="X8122:X8185" si="1265">Tasa_Fwd(C7940,B7940,C8122,B8122,182)</f>
        <v>8.9604203753691727E-2</v>
      </c>
      <c r="Y8122" s="4">
        <f t="shared" si="1263"/>
        <v>8.863691840174473E-2</v>
      </c>
      <c r="Z8122" s="4">
        <f t="shared" si="1264"/>
        <v>8.797516437716725E-2</v>
      </c>
    </row>
    <row r="8123" spans="1:26" x14ac:dyDescent="0.25">
      <c r="A8123" s="16">
        <f t="shared" si="1262"/>
        <v>51656</v>
      </c>
      <c r="B8123">
        <f>+'[2]Ejercicio 1'!E8340</f>
        <v>8121</v>
      </c>
      <c r="C8123" s="5">
        <v>8.7363581835474449E-2</v>
      </c>
      <c r="D8123" s="4">
        <f t="shared" si="1257"/>
        <v>8.5489272012925069E-2</v>
      </c>
      <c r="E8123" s="6">
        <f t="shared" si="1258"/>
        <v>8.6419664317899172E-2</v>
      </c>
      <c r="F8123" s="7">
        <f t="shared" si="1259"/>
        <v>8.5774119158258541E-2</v>
      </c>
      <c r="I8123" s="10">
        <v>8121</v>
      </c>
      <c r="J8123" s="8">
        <f t="shared" si="1260"/>
        <v>8.8863581835474451E-2</v>
      </c>
      <c r="K8123" s="8">
        <f t="shared" si="1260"/>
        <v>8.698927201292507E-2</v>
      </c>
      <c r="L8123" s="8">
        <f t="shared" si="1260"/>
        <v>8.7919664317899174E-2</v>
      </c>
      <c r="M8123" s="8">
        <f t="shared" si="1260"/>
        <v>8.7274119158258542E-2</v>
      </c>
      <c r="P8123">
        <v>8121</v>
      </c>
      <c r="Q8123" s="8">
        <f t="shared" si="1261"/>
        <v>8.5863581835474448E-2</v>
      </c>
      <c r="R8123" s="8">
        <f t="shared" si="1261"/>
        <v>8.3989272012925068E-2</v>
      </c>
      <c r="S8123" s="8">
        <f t="shared" si="1261"/>
        <v>8.4919664317899171E-2</v>
      </c>
      <c r="T8123" s="8">
        <f t="shared" si="1261"/>
        <v>8.427411915825854E-2</v>
      </c>
      <c r="W8123">
        <v>8121</v>
      </c>
      <c r="X8123" s="4">
        <f t="shared" si="1265"/>
        <v>8.9604768351767713E-2</v>
      </c>
      <c r="Y8123" s="4">
        <f t="shared" si="1263"/>
        <v>8.8637470628626966E-2</v>
      </c>
      <c r="Z8123" s="4">
        <f t="shared" si="1264"/>
        <v>8.7975708194087329E-2</v>
      </c>
    </row>
    <row r="8124" spans="1:26" x14ac:dyDescent="0.25">
      <c r="A8124" s="16">
        <f t="shared" si="1262"/>
        <v>51657</v>
      </c>
      <c r="B8124">
        <f>+'[2]Ejercicio 1'!E8341</f>
        <v>8122</v>
      </c>
      <c r="C8124" s="5">
        <v>8.7363863979771472E-2</v>
      </c>
      <c r="D8124" s="4">
        <f t="shared" si="1257"/>
        <v>8.548954222280418E-2</v>
      </c>
      <c r="E8124" s="6">
        <f t="shared" si="1258"/>
        <v>8.6419940430514139E-2</v>
      </c>
      <c r="F8124" s="7">
        <f t="shared" si="1259"/>
        <v>8.5774391170796757E-2</v>
      </c>
      <c r="I8124" s="10">
        <v>8122</v>
      </c>
      <c r="J8124" s="8">
        <f t="shared" si="1260"/>
        <v>8.8863863979771474E-2</v>
      </c>
      <c r="K8124" s="8">
        <f t="shared" si="1260"/>
        <v>8.6989542222804181E-2</v>
      </c>
      <c r="L8124" s="8">
        <f t="shared" si="1260"/>
        <v>8.791994043051414E-2</v>
      </c>
      <c r="M8124" s="8">
        <f t="shared" si="1260"/>
        <v>8.7274391170796758E-2</v>
      </c>
      <c r="P8124">
        <v>8122</v>
      </c>
      <c r="Q8124" s="8">
        <f t="shared" si="1261"/>
        <v>8.5863863979771471E-2</v>
      </c>
      <c r="R8124" s="8">
        <f t="shared" si="1261"/>
        <v>8.3989542222804178E-2</v>
      </c>
      <c r="S8124" s="8">
        <f t="shared" si="1261"/>
        <v>8.4919940430514138E-2</v>
      </c>
      <c r="T8124" s="8">
        <f t="shared" si="1261"/>
        <v>8.4274391170796756E-2</v>
      </c>
      <c r="W8124">
        <v>8122</v>
      </c>
      <c r="X8124" s="4">
        <f t="shared" si="1265"/>
        <v>8.9605332949882349E-2</v>
      </c>
      <c r="Y8124" s="4">
        <f t="shared" si="1263"/>
        <v>8.8638022855470566E-2</v>
      </c>
      <c r="Z8124" s="4">
        <f t="shared" si="1264"/>
        <v>8.7976252011743944E-2</v>
      </c>
    </row>
    <row r="8125" spans="1:26" x14ac:dyDescent="0.25">
      <c r="A8125" s="16">
        <f t="shared" si="1262"/>
        <v>51658</v>
      </c>
      <c r="B8125">
        <f>+'[2]Ejercicio 1'!E8342</f>
        <v>8123</v>
      </c>
      <c r="C8125" s="5">
        <v>8.7364146124068495E-2</v>
      </c>
      <c r="D8125" s="4">
        <f t="shared" si="1257"/>
        <v>8.5489812432646167E-2</v>
      </c>
      <c r="E8125" s="6">
        <f t="shared" si="1258"/>
        <v>8.6420216543110662E-2</v>
      </c>
      <c r="F8125" s="7">
        <f t="shared" si="1259"/>
        <v>8.5774663183303554E-2</v>
      </c>
      <c r="I8125" s="10">
        <v>8123</v>
      </c>
      <c r="J8125" s="8">
        <f t="shared" si="1260"/>
        <v>8.8864146124068497E-2</v>
      </c>
      <c r="K8125" s="8">
        <f t="shared" si="1260"/>
        <v>8.6989812432646169E-2</v>
      </c>
      <c r="L8125" s="8">
        <f t="shared" si="1260"/>
        <v>8.7920216543110663E-2</v>
      </c>
      <c r="M8125" s="8">
        <f t="shared" si="1260"/>
        <v>8.7274663183303555E-2</v>
      </c>
      <c r="P8125">
        <v>8123</v>
      </c>
      <c r="Q8125" s="8">
        <f t="shared" si="1261"/>
        <v>8.5864146124068494E-2</v>
      </c>
      <c r="R8125" s="8">
        <f t="shared" si="1261"/>
        <v>8.3989812432646166E-2</v>
      </c>
      <c r="S8125" s="8">
        <f t="shared" si="1261"/>
        <v>8.492021654311066E-2</v>
      </c>
      <c r="T8125" s="8">
        <f t="shared" si="1261"/>
        <v>8.4274663183303553E-2</v>
      </c>
      <c r="W8125">
        <v>8123</v>
      </c>
      <c r="X8125" s="4">
        <f t="shared" si="1265"/>
        <v>8.960589754803519E-2</v>
      </c>
      <c r="Y8125" s="4">
        <f t="shared" si="1263"/>
        <v>8.8638575082354565E-2</v>
      </c>
      <c r="Z8125" s="4">
        <f t="shared" si="1264"/>
        <v>8.797679582848987E-2</v>
      </c>
    </row>
    <row r="8126" spans="1:26" x14ac:dyDescent="0.25">
      <c r="A8126" s="16">
        <f t="shared" si="1262"/>
        <v>51659</v>
      </c>
      <c r="B8126">
        <f>+'[2]Ejercicio 1'!E8343</f>
        <v>8124</v>
      </c>
      <c r="C8126" s="5">
        <v>8.7364428268365518E-2</v>
      </c>
      <c r="D8126" s="4">
        <f t="shared" si="1257"/>
        <v>8.5490082642451823E-2</v>
      </c>
      <c r="E8126" s="6">
        <f t="shared" si="1258"/>
        <v>8.6420492655688741E-2</v>
      </c>
      <c r="F8126" s="7">
        <f t="shared" si="1259"/>
        <v>8.5774935195781818E-2</v>
      </c>
      <c r="I8126" s="10">
        <v>8124</v>
      </c>
      <c r="J8126" s="8">
        <f t="shared" si="1260"/>
        <v>8.886442826836552E-2</v>
      </c>
      <c r="K8126" s="8">
        <f t="shared" si="1260"/>
        <v>8.6990082642451824E-2</v>
      </c>
      <c r="L8126" s="8">
        <f t="shared" si="1260"/>
        <v>8.7920492655688742E-2</v>
      </c>
      <c r="M8126" s="8">
        <f t="shared" si="1260"/>
        <v>8.7274935195781819E-2</v>
      </c>
      <c r="P8126">
        <v>8124</v>
      </c>
      <c r="Q8126" s="8">
        <f t="shared" si="1261"/>
        <v>8.5864428268365517E-2</v>
      </c>
      <c r="R8126" s="8">
        <f t="shared" si="1261"/>
        <v>8.3990082642451822E-2</v>
      </c>
      <c r="S8126" s="8">
        <f t="shared" si="1261"/>
        <v>8.492049265568874E-2</v>
      </c>
      <c r="T8126" s="8">
        <f t="shared" si="1261"/>
        <v>8.4274935195781817E-2</v>
      </c>
      <c r="W8126">
        <v>8124</v>
      </c>
      <c r="X8126" s="4">
        <f t="shared" si="1265"/>
        <v>8.9606462146227125E-2</v>
      </c>
      <c r="Y8126" s="4">
        <f t="shared" si="1263"/>
        <v>8.8639127309123489E-2</v>
      </c>
      <c r="Z8126" s="4">
        <f t="shared" si="1264"/>
        <v>8.7977339646797395E-2</v>
      </c>
    </row>
    <row r="8127" spans="1:26" x14ac:dyDescent="0.25">
      <c r="A8127" s="16">
        <f t="shared" si="1262"/>
        <v>51660</v>
      </c>
      <c r="B8127">
        <f>+'[2]Ejercicio 1'!E8344</f>
        <v>8125</v>
      </c>
      <c r="C8127" s="5">
        <v>8.7364710412662541E-2</v>
      </c>
      <c r="D8127" s="4">
        <f t="shared" si="1257"/>
        <v>8.5490352852219925E-2</v>
      </c>
      <c r="E8127" s="6">
        <f t="shared" si="1258"/>
        <v>8.6420768768247488E-2</v>
      </c>
      <c r="F8127" s="7">
        <f t="shared" si="1259"/>
        <v>8.5775207208225818E-2</v>
      </c>
      <c r="I8127" s="10">
        <v>8125</v>
      </c>
      <c r="J8127" s="8">
        <f t="shared" si="1260"/>
        <v>8.8864710412662543E-2</v>
      </c>
      <c r="K8127" s="8">
        <f t="shared" si="1260"/>
        <v>8.6990352852219927E-2</v>
      </c>
      <c r="L8127" s="8">
        <f t="shared" si="1260"/>
        <v>8.792076876824749E-2</v>
      </c>
      <c r="M8127" s="8">
        <f t="shared" si="1260"/>
        <v>8.7275207208225819E-2</v>
      </c>
      <c r="P8127">
        <v>8125</v>
      </c>
      <c r="Q8127" s="8">
        <f t="shared" si="1261"/>
        <v>8.586471041266254E-2</v>
      </c>
      <c r="R8127" s="8">
        <f t="shared" si="1261"/>
        <v>8.3990352852219924E-2</v>
      </c>
      <c r="S8127" s="8">
        <f t="shared" si="1261"/>
        <v>8.4920768768247487E-2</v>
      </c>
      <c r="T8127" s="8">
        <f t="shared" si="1261"/>
        <v>8.4275207208225816E-2</v>
      </c>
      <c r="W8127">
        <v>8125</v>
      </c>
      <c r="X8127" s="4">
        <f t="shared" si="1265"/>
        <v>8.9607026744456836E-2</v>
      </c>
      <c r="Y8127" s="4">
        <f t="shared" si="1263"/>
        <v>8.8639679535931951E-2</v>
      </c>
      <c r="Z8127" s="4">
        <f t="shared" si="1264"/>
        <v>8.797788346336631E-2</v>
      </c>
    </row>
    <row r="8128" spans="1:26" x14ac:dyDescent="0.25">
      <c r="A8128" s="16">
        <f t="shared" si="1262"/>
        <v>51661</v>
      </c>
      <c r="B8128">
        <f>+'[2]Ejercicio 1'!E8345</f>
        <v>8126</v>
      </c>
      <c r="C8128" s="5">
        <v>8.736499255695955E-2</v>
      </c>
      <c r="D8128" s="4">
        <f t="shared" si="1257"/>
        <v>8.5490623061951321E-2</v>
      </c>
      <c r="E8128" s="6">
        <f t="shared" si="1258"/>
        <v>8.6421044880786918E-2</v>
      </c>
      <c r="F8128" s="7">
        <f t="shared" si="1259"/>
        <v>8.5775479220638412E-2</v>
      </c>
      <c r="I8128" s="10">
        <v>8126</v>
      </c>
      <c r="J8128" s="8">
        <f t="shared" si="1260"/>
        <v>8.8864992556959552E-2</v>
      </c>
      <c r="K8128" s="8">
        <f t="shared" si="1260"/>
        <v>8.6990623061951322E-2</v>
      </c>
      <c r="L8128" s="8">
        <f t="shared" si="1260"/>
        <v>8.7921044880786919E-2</v>
      </c>
      <c r="M8128" s="8">
        <f t="shared" si="1260"/>
        <v>8.7275479220638413E-2</v>
      </c>
      <c r="P8128">
        <v>8126</v>
      </c>
      <c r="Q8128" s="8">
        <f t="shared" si="1261"/>
        <v>8.5864992556959549E-2</v>
      </c>
      <c r="R8128" s="8">
        <f t="shared" si="1261"/>
        <v>8.3990623061951319E-2</v>
      </c>
      <c r="S8128" s="8">
        <f t="shared" si="1261"/>
        <v>8.4921044880786917E-2</v>
      </c>
      <c r="T8128" s="8">
        <f t="shared" si="1261"/>
        <v>8.4275479220638411E-2</v>
      </c>
      <c r="W8128">
        <v>8126</v>
      </c>
      <c r="X8128" s="4">
        <f t="shared" si="1265"/>
        <v>8.9607591342725196E-2</v>
      </c>
      <c r="Y8128" s="4">
        <f t="shared" si="1263"/>
        <v>8.8640231762546276E-2</v>
      </c>
      <c r="Z8128" s="4">
        <f t="shared" si="1264"/>
        <v>8.797842728066893E-2</v>
      </c>
    </row>
    <row r="8129" spans="1:26" x14ac:dyDescent="0.25">
      <c r="A8129" s="16">
        <f t="shared" si="1262"/>
        <v>51662</v>
      </c>
      <c r="B8129">
        <f>+'[2]Ejercicio 1'!E8346</f>
        <v>8127</v>
      </c>
      <c r="C8129" s="5">
        <v>8.7365274701256573E-2</v>
      </c>
      <c r="D8129" s="4">
        <f t="shared" si="1257"/>
        <v>8.5490893271645774E-2</v>
      </c>
      <c r="E8129" s="6">
        <f t="shared" si="1258"/>
        <v>8.6421320993307904E-2</v>
      </c>
      <c r="F8129" s="7">
        <f t="shared" si="1259"/>
        <v>8.5775751233019601E-2</v>
      </c>
      <c r="I8129" s="10">
        <v>8127</v>
      </c>
      <c r="J8129" s="8">
        <f t="shared" si="1260"/>
        <v>8.8865274701256575E-2</v>
      </c>
      <c r="K8129" s="8">
        <f t="shared" si="1260"/>
        <v>8.6990893271645775E-2</v>
      </c>
      <c r="L8129" s="8">
        <f t="shared" si="1260"/>
        <v>8.7921320993307905E-2</v>
      </c>
      <c r="M8129" s="8">
        <f t="shared" si="1260"/>
        <v>8.7275751233019602E-2</v>
      </c>
      <c r="P8129">
        <v>8127</v>
      </c>
      <c r="Q8129" s="8">
        <f t="shared" si="1261"/>
        <v>8.5865274701256572E-2</v>
      </c>
      <c r="R8129" s="8">
        <f t="shared" si="1261"/>
        <v>8.3990893271645772E-2</v>
      </c>
      <c r="S8129" s="8">
        <f t="shared" si="1261"/>
        <v>8.4921320993307903E-2</v>
      </c>
      <c r="T8129" s="8">
        <f t="shared" si="1261"/>
        <v>8.42757512330196E-2</v>
      </c>
      <c r="W8129">
        <v>8127</v>
      </c>
      <c r="X8129" s="4">
        <f t="shared" si="1265"/>
        <v>8.9608155941032192E-2</v>
      </c>
      <c r="Y8129" s="4">
        <f t="shared" si="1263"/>
        <v>8.8640783989201888E-2</v>
      </c>
      <c r="Z8129" s="4">
        <f t="shared" si="1264"/>
        <v>8.797897109705799E-2</v>
      </c>
    </row>
    <row r="8130" spans="1:26" x14ac:dyDescent="0.25">
      <c r="A8130" s="16">
        <f t="shared" si="1262"/>
        <v>51663</v>
      </c>
      <c r="B8130">
        <f>+'[2]Ejercicio 1'!E8347</f>
        <v>8128</v>
      </c>
      <c r="C8130" s="5">
        <v>8.7365556845553596E-2</v>
      </c>
      <c r="D8130" s="4">
        <f t="shared" si="1257"/>
        <v>8.5491163481303298E-2</v>
      </c>
      <c r="E8130" s="6">
        <f t="shared" si="1258"/>
        <v>8.6421597105810433E-2</v>
      </c>
      <c r="F8130" s="7">
        <f t="shared" si="1259"/>
        <v>8.5776023245369384E-2</v>
      </c>
      <c r="I8130" s="10">
        <v>8128</v>
      </c>
      <c r="J8130" s="8">
        <f t="shared" si="1260"/>
        <v>8.8865556845553598E-2</v>
      </c>
      <c r="K8130" s="8">
        <f t="shared" si="1260"/>
        <v>8.6991163481303299E-2</v>
      </c>
      <c r="L8130" s="8">
        <f t="shared" si="1260"/>
        <v>8.7921597105810434E-2</v>
      </c>
      <c r="M8130" s="8">
        <f t="shared" ref="M8130:M8193" si="1266">F8130+$O$1</f>
        <v>8.7276023245369386E-2</v>
      </c>
      <c r="P8130">
        <v>8128</v>
      </c>
      <c r="Q8130" s="8">
        <f t="shared" si="1261"/>
        <v>8.5865556845553595E-2</v>
      </c>
      <c r="R8130" s="8">
        <f t="shared" si="1261"/>
        <v>8.3991163481303296E-2</v>
      </c>
      <c r="S8130" s="8">
        <f t="shared" si="1261"/>
        <v>8.4921597105810431E-2</v>
      </c>
      <c r="T8130" s="8">
        <f t="shared" ref="T8130:T8193" si="1267">F8130-$O$1</f>
        <v>8.4276023245369383E-2</v>
      </c>
      <c r="W8130">
        <v>8128</v>
      </c>
      <c r="X8130" s="4">
        <f t="shared" si="1265"/>
        <v>8.9608720539377421E-2</v>
      </c>
      <c r="Y8130" s="4">
        <f t="shared" si="1263"/>
        <v>8.8641336215897037E-2</v>
      </c>
      <c r="Z8130" s="4">
        <f t="shared" si="1264"/>
        <v>8.7979514914186471E-2</v>
      </c>
    </row>
    <row r="8131" spans="1:26" x14ac:dyDescent="0.25">
      <c r="A8131" s="16">
        <f t="shared" si="1262"/>
        <v>51664</v>
      </c>
      <c r="B8131">
        <f>+'[2]Ejercicio 1'!E8348</f>
        <v>8129</v>
      </c>
      <c r="C8131" s="5">
        <v>8.7365838989850619E-2</v>
      </c>
      <c r="D8131" s="4">
        <f t="shared" ref="D8131:D8194" si="1268">+LN((1+C8131*182/360)^(360/182))</f>
        <v>8.5491433690923879E-2</v>
      </c>
      <c r="E8131" s="6">
        <f t="shared" ref="E8131:E8194" si="1269">Equivalencia_Tasas(C8131,182,91)</f>
        <v>8.6421873218293643E-2</v>
      </c>
      <c r="F8131" s="7">
        <f t="shared" ref="F8131:F8194" si="1270">Equivalencia_Tasas(C8131,182,28)</f>
        <v>8.5776295257687776E-2</v>
      </c>
      <c r="I8131" s="10">
        <v>8129</v>
      </c>
      <c r="J8131" s="8">
        <f t="shared" ref="J8131:M8194" si="1271">C8131+$O$1</f>
        <v>8.8865838989850621E-2</v>
      </c>
      <c r="K8131" s="8">
        <f t="shared" si="1271"/>
        <v>8.6991433690923881E-2</v>
      </c>
      <c r="L8131" s="8">
        <f t="shared" si="1271"/>
        <v>8.7921873218293645E-2</v>
      </c>
      <c r="M8131" s="8">
        <f t="shared" si="1266"/>
        <v>8.7276295257687778E-2</v>
      </c>
      <c r="P8131">
        <v>8129</v>
      </c>
      <c r="Q8131" s="8">
        <f t="shared" ref="Q8131:T8194" si="1272">C8131-$O$1</f>
        <v>8.5865838989850618E-2</v>
      </c>
      <c r="R8131" s="8">
        <f t="shared" si="1272"/>
        <v>8.3991433690923878E-2</v>
      </c>
      <c r="S8131" s="8">
        <f t="shared" si="1272"/>
        <v>8.4921873218293642E-2</v>
      </c>
      <c r="T8131" s="8">
        <f t="shared" si="1267"/>
        <v>8.4276295257687775E-2</v>
      </c>
      <c r="W8131">
        <v>8129</v>
      </c>
      <c r="X8131" s="4">
        <f t="shared" si="1265"/>
        <v>8.9609285137741967E-2</v>
      </c>
      <c r="Y8131" s="4">
        <f t="shared" si="1263"/>
        <v>8.8641888442476224E-2</v>
      </c>
      <c r="Z8131" s="4">
        <f t="shared" si="1264"/>
        <v>8.7980058730398533E-2</v>
      </c>
    </row>
    <row r="8132" spans="1:26" x14ac:dyDescent="0.25">
      <c r="A8132" s="16">
        <f t="shared" si="1262"/>
        <v>51665</v>
      </c>
      <c r="B8132">
        <f>+'[2]Ejercicio 1'!E8349</f>
        <v>8130</v>
      </c>
      <c r="C8132" s="5">
        <v>8.7366121134147642E-2</v>
      </c>
      <c r="D8132" s="4">
        <f t="shared" si="1268"/>
        <v>8.5491703900507948E-2</v>
      </c>
      <c r="E8132" s="6">
        <f t="shared" si="1269"/>
        <v>8.6422149330758397E-2</v>
      </c>
      <c r="F8132" s="7">
        <f t="shared" si="1270"/>
        <v>8.5776567269974749E-2</v>
      </c>
      <c r="I8132" s="10">
        <v>8130</v>
      </c>
      <c r="J8132" s="8">
        <f t="shared" si="1271"/>
        <v>8.8866121134147644E-2</v>
      </c>
      <c r="K8132" s="8">
        <f t="shared" si="1271"/>
        <v>8.699170390050795E-2</v>
      </c>
      <c r="L8132" s="8">
        <f t="shared" si="1271"/>
        <v>8.7922149330758398E-2</v>
      </c>
      <c r="M8132" s="8">
        <f t="shared" si="1266"/>
        <v>8.727656726997475E-2</v>
      </c>
      <c r="P8132">
        <v>8130</v>
      </c>
      <c r="Q8132" s="8">
        <f t="shared" si="1272"/>
        <v>8.5866121134147641E-2</v>
      </c>
      <c r="R8132" s="8">
        <f t="shared" si="1272"/>
        <v>8.3991703900507947E-2</v>
      </c>
      <c r="S8132" s="8">
        <f t="shared" si="1272"/>
        <v>8.4922149330758395E-2</v>
      </c>
      <c r="T8132" s="8">
        <f t="shared" si="1267"/>
        <v>8.4276567269974748E-2</v>
      </c>
      <c r="W8132">
        <v>8130</v>
      </c>
      <c r="X8132" s="4">
        <f t="shared" si="1265"/>
        <v>8.9609849736184244E-2</v>
      </c>
      <c r="Y8132" s="4">
        <f t="shared" si="1263"/>
        <v>8.8642440669096698E-2</v>
      </c>
      <c r="Z8132" s="4">
        <f t="shared" si="1264"/>
        <v>8.7980602547347145E-2</v>
      </c>
    </row>
    <row r="8133" spans="1:26" x14ac:dyDescent="0.25">
      <c r="A8133" s="16">
        <f t="shared" ref="A8133:A8196" si="1273">+A8132+1</f>
        <v>51666</v>
      </c>
      <c r="B8133">
        <f>+'[2]Ejercicio 1'!E8350</f>
        <v>8131</v>
      </c>
      <c r="C8133" s="5">
        <v>8.7366403278444665E-2</v>
      </c>
      <c r="D8133" s="4">
        <f t="shared" si="1268"/>
        <v>8.549197411005488E-2</v>
      </c>
      <c r="E8133" s="6">
        <f t="shared" si="1269"/>
        <v>8.6422425443203832E-2</v>
      </c>
      <c r="F8133" s="7">
        <f t="shared" si="1270"/>
        <v>8.577683928223033E-2</v>
      </c>
      <c r="I8133" s="10">
        <v>8131</v>
      </c>
      <c r="J8133" s="8">
        <f t="shared" si="1271"/>
        <v>8.8866403278444667E-2</v>
      </c>
      <c r="K8133" s="8">
        <f t="shared" si="1271"/>
        <v>8.6991974110054882E-2</v>
      </c>
      <c r="L8133" s="8">
        <f t="shared" si="1271"/>
        <v>8.7922425443203833E-2</v>
      </c>
      <c r="M8133" s="8">
        <f t="shared" si="1266"/>
        <v>8.7276839282230331E-2</v>
      </c>
      <c r="P8133">
        <v>8131</v>
      </c>
      <c r="Q8133" s="8">
        <f t="shared" si="1272"/>
        <v>8.5866403278444664E-2</v>
      </c>
      <c r="R8133" s="8">
        <f t="shared" si="1272"/>
        <v>8.3991974110054879E-2</v>
      </c>
      <c r="S8133" s="8">
        <f t="shared" si="1272"/>
        <v>8.4922425443203831E-2</v>
      </c>
      <c r="T8133" s="8">
        <f t="shared" si="1267"/>
        <v>8.4276839282230329E-2</v>
      </c>
      <c r="W8133">
        <v>8131</v>
      </c>
      <c r="X8133" s="4">
        <f t="shared" si="1265"/>
        <v>8.9610414334645422E-2</v>
      </c>
      <c r="Y8133" s="4">
        <f t="shared" si="1263"/>
        <v>8.8642992895600348E-2</v>
      </c>
      <c r="Z8133" s="4">
        <f t="shared" si="1264"/>
        <v>8.7981146364210117E-2</v>
      </c>
    </row>
    <row r="8134" spans="1:26" x14ac:dyDescent="0.25">
      <c r="A8134" s="16">
        <f t="shared" si="1273"/>
        <v>51667</v>
      </c>
      <c r="B8134">
        <f>+'[2]Ejercicio 1'!E8351</f>
        <v>8132</v>
      </c>
      <c r="C8134" s="5">
        <v>8.7366685422741688E-2</v>
      </c>
      <c r="D8134" s="4">
        <f t="shared" si="1268"/>
        <v>8.5492244319564675E-2</v>
      </c>
      <c r="E8134" s="6">
        <f t="shared" si="1269"/>
        <v>8.6422701555630824E-2</v>
      </c>
      <c r="F8134" s="7">
        <f t="shared" si="1270"/>
        <v>8.5777111294454506E-2</v>
      </c>
      <c r="I8134" s="10">
        <v>8132</v>
      </c>
      <c r="J8134" s="8">
        <f t="shared" si="1271"/>
        <v>8.886668542274169E-2</v>
      </c>
      <c r="K8134" s="8">
        <f t="shared" si="1271"/>
        <v>8.6992244319564677E-2</v>
      </c>
      <c r="L8134" s="8">
        <f t="shared" si="1271"/>
        <v>8.7922701555630825E-2</v>
      </c>
      <c r="M8134" s="8">
        <f t="shared" si="1266"/>
        <v>8.7277111294454507E-2</v>
      </c>
      <c r="P8134">
        <v>8132</v>
      </c>
      <c r="Q8134" s="8">
        <f t="shared" si="1272"/>
        <v>8.5866685422741687E-2</v>
      </c>
      <c r="R8134" s="8">
        <f t="shared" si="1272"/>
        <v>8.3992244319564674E-2</v>
      </c>
      <c r="S8134" s="8">
        <f t="shared" si="1272"/>
        <v>8.4922701555630822E-2</v>
      </c>
      <c r="T8134" s="8">
        <f t="shared" si="1267"/>
        <v>8.4277111294454504E-2</v>
      </c>
      <c r="W8134">
        <v>8132</v>
      </c>
      <c r="X8134" s="4">
        <f t="shared" si="1265"/>
        <v>8.9610978933144361E-2</v>
      </c>
      <c r="Y8134" s="4">
        <f t="shared" si="1263"/>
        <v>8.8643545122067097E-2</v>
      </c>
      <c r="Z8134" s="4">
        <f t="shared" si="1264"/>
        <v>8.7981690180153824E-2</v>
      </c>
    </row>
    <row r="8135" spans="1:26" x14ac:dyDescent="0.25">
      <c r="A8135" s="16">
        <f t="shared" si="1273"/>
        <v>51668</v>
      </c>
      <c r="B8135">
        <f>+'[2]Ejercicio 1'!E8352</f>
        <v>8133</v>
      </c>
      <c r="C8135" s="5">
        <v>8.7366967567038697E-2</v>
      </c>
      <c r="D8135" s="4">
        <f t="shared" si="1268"/>
        <v>8.5492514529037542E-2</v>
      </c>
      <c r="E8135" s="6">
        <f t="shared" si="1269"/>
        <v>8.6422977668038484E-2</v>
      </c>
      <c r="F8135" s="7">
        <f t="shared" si="1270"/>
        <v>8.5777383306647276E-2</v>
      </c>
      <c r="I8135" s="10">
        <v>8133</v>
      </c>
      <c r="J8135" s="8">
        <f t="shared" si="1271"/>
        <v>8.8866967567038699E-2</v>
      </c>
      <c r="K8135" s="8">
        <f t="shared" si="1271"/>
        <v>8.6992514529037543E-2</v>
      </c>
      <c r="L8135" s="8">
        <f t="shared" si="1271"/>
        <v>8.7922977668038485E-2</v>
      </c>
      <c r="M8135" s="8">
        <f t="shared" si="1266"/>
        <v>8.7277383306647277E-2</v>
      </c>
      <c r="P8135">
        <v>8133</v>
      </c>
      <c r="Q8135" s="8">
        <f t="shared" si="1272"/>
        <v>8.5866967567038696E-2</v>
      </c>
      <c r="R8135" s="8">
        <f t="shared" si="1272"/>
        <v>8.399251452903754E-2</v>
      </c>
      <c r="S8135" s="8">
        <f t="shared" si="1272"/>
        <v>8.4922977668038482E-2</v>
      </c>
      <c r="T8135" s="8">
        <f t="shared" si="1267"/>
        <v>8.4277383306647274E-2</v>
      </c>
      <c r="W8135">
        <v>8133</v>
      </c>
      <c r="X8135" s="4">
        <f t="shared" si="1265"/>
        <v>8.9611543531682394E-2</v>
      </c>
      <c r="Y8135" s="4">
        <f t="shared" si="1263"/>
        <v>8.8644097348495196E-2</v>
      </c>
      <c r="Z8135" s="4">
        <f t="shared" si="1264"/>
        <v>8.7982233996839784E-2</v>
      </c>
    </row>
    <row r="8136" spans="1:26" x14ac:dyDescent="0.25">
      <c r="A8136" s="16">
        <f t="shared" si="1273"/>
        <v>51669</v>
      </c>
      <c r="B8136">
        <f>+'[2]Ejercicio 1'!E8353</f>
        <v>8134</v>
      </c>
      <c r="C8136" s="5">
        <v>8.736724971133572E-2</v>
      </c>
      <c r="D8136" s="4">
        <f t="shared" si="1268"/>
        <v>8.5492784738473673E-2</v>
      </c>
      <c r="E8136" s="6">
        <f t="shared" si="1269"/>
        <v>8.64232537804277E-2</v>
      </c>
      <c r="F8136" s="7">
        <f t="shared" si="1270"/>
        <v>8.577765531880864E-2</v>
      </c>
      <c r="I8136" s="10">
        <v>8134</v>
      </c>
      <c r="J8136" s="8">
        <f t="shared" si="1271"/>
        <v>8.8867249711335722E-2</v>
      </c>
      <c r="K8136" s="8">
        <f t="shared" si="1271"/>
        <v>8.6992784738473675E-2</v>
      </c>
      <c r="L8136" s="8">
        <f t="shared" si="1271"/>
        <v>8.7923253780427701E-2</v>
      </c>
      <c r="M8136" s="8">
        <f t="shared" si="1266"/>
        <v>8.7277655318808642E-2</v>
      </c>
      <c r="P8136">
        <v>8134</v>
      </c>
      <c r="Q8136" s="8">
        <f t="shared" si="1272"/>
        <v>8.5867249711335719E-2</v>
      </c>
      <c r="R8136" s="8">
        <f t="shared" si="1272"/>
        <v>8.3992784738473672E-2</v>
      </c>
      <c r="S8136" s="8">
        <f t="shared" si="1272"/>
        <v>8.4923253780427699E-2</v>
      </c>
      <c r="T8136" s="8">
        <f t="shared" si="1267"/>
        <v>8.4277655318808639E-2</v>
      </c>
      <c r="W8136">
        <v>8134</v>
      </c>
      <c r="X8136" s="4">
        <f t="shared" si="1265"/>
        <v>8.9612108130239315E-2</v>
      </c>
      <c r="Y8136" s="4">
        <f t="shared" si="1263"/>
        <v>8.8644649574886408E-2</v>
      </c>
      <c r="Z8136" s="4">
        <f t="shared" si="1264"/>
        <v>8.7982777812609339E-2</v>
      </c>
    </row>
    <row r="8137" spans="1:26" x14ac:dyDescent="0.25">
      <c r="A8137" s="16">
        <f t="shared" si="1273"/>
        <v>51670</v>
      </c>
      <c r="B8137">
        <f>+'[2]Ejercicio 1'!E8354</f>
        <v>8135</v>
      </c>
      <c r="C8137" s="5">
        <v>8.7367531855632743E-2</v>
      </c>
      <c r="D8137" s="4">
        <f t="shared" si="1268"/>
        <v>8.5493054947873279E-2</v>
      </c>
      <c r="E8137" s="6">
        <f t="shared" si="1269"/>
        <v>8.6423529892798473E-2</v>
      </c>
      <c r="F8137" s="7">
        <f t="shared" si="1270"/>
        <v>8.57779273309386E-2</v>
      </c>
      <c r="I8137" s="10">
        <v>8135</v>
      </c>
      <c r="J8137" s="8">
        <f t="shared" si="1271"/>
        <v>8.8867531855632745E-2</v>
      </c>
      <c r="K8137" s="8">
        <f t="shared" si="1271"/>
        <v>8.699305494787328E-2</v>
      </c>
      <c r="L8137" s="8">
        <f t="shared" si="1271"/>
        <v>8.7923529892798474E-2</v>
      </c>
      <c r="M8137" s="8">
        <f t="shared" si="1266"/>
        <v>8.7277927330938601E-2</v>
      </c>
      <c r="P8137">
        <v>8135</v>
      </c>
      <c r="Q8137" s="8">
        <f t="shared" si="1272"/>
        <v>8.5867531855632742E-2</v>
      </c>
      <c r="R8137" s="8">
        <f t="shared" si="1272"/>
        <v>8.3993054947873277E-2</v>
      </c>
      <c r="S8137" s="8">
        <f t="shared" si="1272"/>
        <v>8.4923529892798472E-2</v>
      </c>
      <c r="T8137" s="8">
        <f t="shared" si="1267"/>
        <v>8.4277927330938598E-2</v>
      </c>
      <c r="W8137">
        <v>8135</v>
      </c>
      <c r="X8137" s="4">
        <f t="shared" si="1265"/>
        <v>8.9612672728873966E-2</v>
      </c>
      <c r="Y8137" s="4">
        <f t="shared" si="1263"/>
        <v>8.8645201801317144E-2</v>
      </c>
      <c r="Z8137" s="4">
        <f t="shared" si="1264"/>
        <v>8.7983321629115457E-2</v>
      </c>
    </row>
    <row r="8138" spans="1:26" x14ac:dyDescent="0.25">
      <c r="A8138" s="16">
        <f t="shared" si="1273"/>
        <v>51671</v>
      </c>
      <c r="B8138">
        <f>+'[2]Ejercicio 1'!E8355</f>
        <v>8136</v>
      </c>
      <c r="C8138" s="5">
        <v>8.7367813999929766E-2</v>
      </c>
      <c r="D8138" s="4">
        <f t="shared" si="1268"/>
        <v>8.5493325157235359E-2</v>
      </c>
      <c r="E8138" s="6">
        <f t="shared" si="1269"/>
        <v>8.6423806005149914E-2</v>
      </c>
      <c r="F8138" s="7">
        <f t="shared" si="1270"/>
        <v>8.5778199343037168E-2</v>
      </c>
      <c r="I8138" s="10">
        <v>8136</v>
      </c>
      <c r="J8138" s="8">
        <f t="shared" si="1271"/>
        <v>8.8867813999929768E-2</v>
      </c>
      <c r="K8138" s="8">
        <f t="shared" si="1271"/>
        <v>8.699332515723536E-2</v>
      </c>
      <c r="L8138" s="8">
        <f t="shared" si="1271"/>
        <v>8.7923806005149915E-2</v>
      </c>
      <c r="M8138" s="8">
        <f t="shared" si="1266"/>
        <v>8.7278199343037169E-2</v>
      </c>
      <c r="P8138">
        <v>8136</v>
      </c>
      <c r="Q8138" s="8">
        <f t="shared" si="1272"/>
        <v>8.5867813999929765E-2</v>
      </c>
      <c r="R8138" s="8">
        <f t="shared" si="1272"/>
        <v>8.3993325157235357E-2</v>
      </c>
      <c r="S8138" s="8">
        <f t="shared" si="1272"/>
        <v>8.4923806005149913E-2</v>
      </c>
      <c r="T8138" s="8">
        <f t="shared" si="1267"/>
        <v>8.4278199343037166E-2</v>
      </c>
      <c r="W8138">
        <v>8136</v>
      </c>
      <c r="X8138" s="4">
        <f t="shared" si="1265"/>
        <v>8.9613237327527517E-2</v>
      </c>
      <c r="Y8138" s="4">
        <f t="shared" si="1263"/>
        <v>8.8645754027710105E-2</v>
      </c>
      <c r="Z8138" s="4">
        <f t="shared" si="1264"/>
        <v>8.7983865445533063E-2</v>
      </c>
    </row>
    <row r="8139" spans="1:26" x14ac:dyDescent="0.25">
      <c r="A8139" s="16">
        <f t="shared" si="1273"/>
        <v>51672</v>
      </c>
      <c r="B8139">
        <f>+'[2]Ejercicio 1'!E8356</f>
        <v>8137</v>
      </c>
      <c r="C8139" s="5">
        <v>8.7368096144226789E-2</v>
      </c>
      <c r="D8139" s="4">
        <f t="shared" si="1268"/>
        <v>8.549359536656069E-2</v>
      </c>
      <c r="E8139" s="6">
        <f t="shared" si="1269"/>
        <v>8.6424082117482037E-2</v>
      </c>
      <c r="F8139" s="7">
        <f t="shared" si="1270"/>
        <v>8.5778471355104316E-2</v>
      </c>
      <c r="I8139" s="10">
        <v>8137</v>
      </c>
      <c r="J8139" s="8">
        <f t="shared" si="1271"/>
        <v>8.8868096144226791E-2</v>
      </c>
      <c r="K8139" s="8">
        <f t="shared" si="1271"/>
        <v>8.6993595366560691E-2</v>
      </c>
      <c r="L8139" s="8">
        <f t="shared" si="1271"/>
        <v>8.7924082117482039E-2</v>
      </c>
      <c r="M8139" s="8">
        <f t="shared" si="1266"/>
        <v>8.7278471355104317E-2</v>
      </c>
      <c r="P8139">
        <v>8137</v>
      </c>
      <c r="Q8139" s="8">
        <f t="shared" si="1272"/>
        <v>8.5868096144226788E-2</v>
      </c>
      <c r="R8139" s="8">
        <f t="shared" si="1272"/>
        <v>8.3993595366560689E-2</v>
      </c>
      <c r="S8139" s="8">
        <f t="shared" si="1272"/>
        <v>8.4924082117482036E-2</v>
      </c>
      <c r="T8139" s="8">
        <f t="shared" si="1267"/>
        <v>8.4278471355104315E-2</v>
      </c>
      <c r="W8139">
        <v>8137</v>
      </c>
      <c r="X8139" s="4">
        <f t="shared" si="1265"/>
        <v>8.9613801926219261E-2</v>
      </c>
      <c r="Y8139" s="4">
        <f t="shared" si="1263"/>
        <v>8.8646306253909818E-2</v>
      </c>
      <c r="Z8139" s="4">
        <f t="shared" si="1264"/>
        <v>8.7984409261037122E-2</v>
      </c>
    </row>
    <row r="8140" spans="1:26" x14ac:dyDescent="0.25">
      <c r="A8140" s="16">
        <f t="shared" si="1273"/>
        <v>51673</v>
      </c>
      <c r="B8140">
        <f>+'[2]Ejercicio 1'!E8357</f>
        <v>8138</v>
      </c>
      <c r="C8140" s="5">
        <v>8.7368378288523812E-2</v>
      </c>
      <c r="D8140" s="4">
        <f t="shared" si="1268"/>
        <v>8.5493865575849107E-2</v>
      </c>
      <c r="E8140" s="6">
        <f t="shared" si="1269"/>
        <v>8.6424358229795703E-2</v>
      </c>
      <c r="F8140" s="7">
        <f t="shared" si="1270"/>
        <v>8.5778743367140073E-2</v>
      </c>
      <c r="I8140" s="10">
        <v>8138</v>
      </c>
      <c r="J8140" s="8">
        <f t="shared" si="1271"/>
        <v>8.8868378288523814E-2</v>
      </c>
      <c r="K8140" s="8">
        <f t="shared" si="1271"/>
        <v>8.6993865575849108E-2</v>
      </c>
      <c r="L8140" s="8">
        <f t="shared" si="1271"/>
        <v>8.7924358229795704E-2</v>
      </c>
      <c r="M8140" s="8">
        <f t="shared" si="1266"/>
        <v>8.7278743367140074E-2</v>
      </c>
      <c r="P8140">
        <v>8138</v>
      </c>
      <c r="Q8140" s="8">
        <f t="shared" si="1272"/>
        <v>8.5868378288523811E-2</v>
      </c>
      <c r="R8140" s="8">
        <f t="shared" si="1272"/>
        <v>8.3993865575849105E-2</v>
      </c>
      <c r="S8140" s="8">
        <f t="shared" si="1272"/>
        <v>8.4924358229795702E-2</v>
      </c>
      <c r="T8140" s="8">
        <f t="shared" si="1267"/>
        <v>8.4278743367140072E-2</v>
      </c>
      <c r="W8140">
        <v>8138</v>
      </c>
      <c r="X8140" s="4">
        <f t="shared" si="1265"/>
        <v>8.9614366524949668E-2</v>
      </c>
      <c r="Y8140" s="4">
        <f t="shared" si="1263"/>
        <v>8.8646858480149068E-2</v>
      </c>
      <c r="Z8140" s="4">
        <f t="shared" si="1264"/>
        <v>8.7984953077277731E-2</v>
      </c>
    </row>
    <row r="8141" spans="1:26" x14ac:dyDescent="0.25">
      <c r="A8141" s="16">
        <f t="shared" si="1273"/>
        <v>51674</v>
      </c>
      <c r="B8141">
        <f>+'[2]Ejercicio 1'!E8358</f>
        <v>8139</v>
      </c>
      <c r="C8141" s="5">
        <v>8.7368660432820835E-2</v>
      </c>
      <c r="D8141" s="4">
        <f t="shared" si="1268"/>
        <v>8.5494135785100581E-2</v>
      </c>
      <c r="E8141" s="6">
        <f t="shared" si="1269"/>
        <v>8.6424634342090051E-2</v>
      </c>
      <c r="F8141" s="7">
        <f t="shared" si="1270"/>
        <v>8.5779015379144424E-2</v>
      </c>
      <c r="I8141" s="10">
        <v>8139</v>
      </c>
      <c r="J8141" s="8">
        <f t="shared" si="1271"/>
        <v>8.8868660432820837E-2</v>
      </c>
      <c r="K8141" s="8">
        <f t="shared" si="1271"/>
        <v>8.6994135785100582E-2</v>
      </c>
      <c r="L8141" s="8">
        <f t="shared" si="1271"/>
        <v>8.7924634342090052E-2</v>
      </c>
      <c r="M8141" s="8">
        <f t="shared" si="1266"/>
        <v>8.7279015379144426E-2</v>
      </c>
      <c r="P8141">
        <v>8139</v>
      </c>
      <c r="Q8141" s="8">
        <f t="shared" si="1272"/>
        <v>8.5868660432820834E-2</v>
      </c>
      <c r="R8141" s="8">
        <f t="shared" si="1272"/>
        <v>8.3994135785100579E-2</v>
      </c>
      <c r="S8141" s="8">
        <f t="shared" si="1272"/>
        <v>8.492463434209005E-2</v>
      </c>
      <c r="T8141" s="8">
        <f t="shared" si="1267"/>
        <v>8.4279015379144423E-2</v>
      </c>
      <c r="W8141">
        <v>8139</v>
      </c>
      <c r="X8141" s="4">
        <f t="shared" si="1265"/>
        <v>8.9614931123718294E-2</v>
      </c>
      <c r="Y8141" s="4">
        <f t="shared" si="1263"/>
        <v>8.864741070635053E-2</v>
      </c>
      <c r="Z8141" s="4">
        <f t="shared" si="1264"/>
        <v>8.798549689342984E-2</v>
      </c>
    </row>
    <row r="8142" spans="1:26" x14ac:dyDescent="0.25">
      <c r="A8142" s="16">
        <f t="shared" si="1273"/>
        <v>51675</v>
      </c>
      <c r="B8142">
        <f>+'[2]Ejercicio 1'!E8359</f>
        <v>8140</v>
      </c>
      <c r="C8142" s="5">
        <v>8.7368942577117845E-2</v>
      </c>
      <c r="D8142" s="4">
        <f t="shared" si="1268"/>
        <v>8.5494405994315542E-2</v>
      </c>
      <c r="E8142" s="6">
        <f t="shared" si="1269"/>
        <v>8.642491045436683E-2</v>
      </c>
      <c r="F8142" s="7">
        <f t="shared" si="1270"/>
        <v>8.577928739111737E-2</v>
      </c>
      <c r="I8142" s="10">
        <v>8140</v>
      </c>
      <c r="J8142" s="8">
        <f t="shared" si="1271"/>
        <v>8.8868942577117846E-2</v>
      </c>
      <c r="K8142" s="8">
        <f t="shared" si="1271"/>
        <v>8.6994405994315543E-2</v>
      </c>
      <c r="L8142" s="8">
        <f t="shared" si="1271"/>
        <v>8.7924910454366831E-2</v>
      </c>
      <c r="M8142" s="8">
        <f t="shared" si="1266"/>
        <v>8.7279287391117372E-2</v>
      </c>
      <c r="P8142">
        <v>8140</v>
      </c>
      <c r="Q8142" s="8">
        <f t="shared" si="1272"/>
        <v>8.5868942577117843E-2</v>
      </c>
      <c r="R8142" s="8">
        <f t="shared" si="1272"/>
        <v>8.3994405994315541E-2</v>
      </c>
      <c r="S8142" s="8">
        <f t="shared" si="1272"/>
        <v>8.4924910454366828E-2</v>
      </c>
      <c r="T8142" s="8">
        <f t="shared" si="1267"/>
        <v>8.4279287391117369E-2</v>
      </c>
      <c r="W8142">
        <v>8140</v>
      </c>
      <c r="X8142" s="4">
        <f t="shared" si="1265"/>
        <v>8.9615495722526431E-2</v>
      </c>
      <c r="Y8142" s="4">
        <f t="shared" si="1263"/>
        <v>8.8647962932671465E-2</v>
      </c>
      <c r="Z8142" s="4">
        <f t="shared" si="1264"/>
        <v>8.7986040709493452E-2</v>
      </c>
    </row>
    <row r="8143" spans="1:26" x14ac:dyDescent="0.25">
      <c r="A8143" s="16">
        <f t="shared" si="1273"/>
        <v>51676</v>
      </c>
      <c r="B8143">
        <f>+'[2]Ejercicio 1'!E8360</f>
        <v>8141</v>
      </c>
      <c r="C8143" s="5">
        <v>8.7369224721414868E-2</v>
      </c>
      <c r="D8143" s="4">
        <f t="shared" si="1268"/>
        <v>8.5494676203493353E-2</v>
      </c>
      <c r="E8143" s="6">
        <f t="shared" si="1269"/>
        <v>8.6425186566623402E-2</v>
      </c>
      <c r="F8143" s="7">
        <f t="shared" si="1270"/>
        <v>8.5779559403058911E-2</v>
      </c>
      <c r="I8143" s="10">
        <v>8141</v>
      </c>
      <c r="J8143" s="8">
        <f t="shared" si="1271"/>
        <v>8.8869224721414869E-2</v>
      </c>
      <c r="K8143" s="8">
        <f t="shared" si="1271"/>
        <v>8.6994676203493354E-2</v>
      </c>
      <c r="L8143" s="8">
        <f t="shared" si="1271"/>
        <v>8.7925186566623403E-2</v>
      </c>
      <c r="M8143" s="8">
        <f t="shared" si="1266"/>
        <v>8.7279559403058912E-2</v>
      </c>
      <c r="P8143">
        <v>8141</v>
      </c>
      <c r="Q8143" s="8">
        <f t="shared" si="1272"/>
        <v>8.5869224721414866E-2</v>
      </c>
      <c r="R8143" s="8">
        <f t="shared" si="1272"/>
        <v>8.3994676203493351E-2</v>
      </c>
      <c r="S8143" s="8">
        <f t="shared" si="1272"/>
        <v>8.4925186566623401E-2</v>
      </c>
      <c r="T8143" s="8">
        <f t="shared" si="1267"/>
        <v>8.427955940305891E-2</v>
      </c>
      <c r="W8143">
        <v>8141</v>
      </c>
      <c r="X8143" s="4">
        <f t="shared" si="1265"/>
        <v>8.9616060321372357E-2</v>
      </c>
      <c r="Y8143" s="4">
        <f t="shared" si="1263"/>
        <v>8.8648515158719216E-2</v>
      </c>
      <c r="Z8143" s="4">
        <f t="shared" si="1264"/>
        <v>8.7986584524643516E-2</v>
      </c>
    </row>
    <row r="8144" spans="1:26" x14ac:dyDescent="0.25">
      <c r="A8144" s="16">
        <f t="shared" si="1273"/>
        <v>51677</v>
      </c>
      <c r="B8144">
        <f>+'[2]Ejercicio 1'!E8361</f>
        <v>8142</v>
      </c>
      <c r="C8144" s="5">
        <v>8.7369506865711891E-2</v>
      </c>
      <c r="D8144" s="4">
        <f t="shared" si="1268"/>
        <v>8.549494641263404E-2</v>
      </c>
      <c r="E8144" s="6">
        <f t="shared" si="1269"/>
        <v>8.6425462678861531E-2</v>
      </c>
      <c r="F8144" s="7">
        <f t="shared" si="1270"/>
        <v>8.5779831414966187E-2</v>
      </c>
      <c r="I8144" s="10">
        <v>8142</v>
      </c>
      <c r="J8144" s="8">
        <f t="shared" si="1271"/>
        <v>8.8869506865711892E-2</v>
      </c>
      <c r="K8144" s="8">
        <f t="shared" si="1271"/>
        <v>8.6994946412634042E-2</v>
      </c>
      <c r="L8144" s="8">
        <f t="shared" si="1271"/>
        <v>8.7925462678861532E-2</v>
      </c>
      <c r="M8144" s="8">
        <f t="shared" si="1266"/>
        <v>8.7279831414966189E-2</v>
      </c>
      <c r="P8144">
        <v>8142</v>
      </c>
      <c r="Q8144" s="8">
        <f t="shared" si="1272"/>
        <v>8.5869506865711889E-2</v>
      </c>
      <c r="R8144" s="8">
        <f t="shared" si="1272"/>
        <v>8.3994946412634039E-2</v>
      </c>
      <c r="S8144" s="8">
        <f t="shared" si="1272"/>
        <v>8.492546267886153E-2</v>
      </c>
      <c r="T8144" s="8">
        <f t="shared" si="1267"/>
        <v>8.4279831414966186E-2</v>
      </c>
      <c r="W8144">
        <v>8142</v>
      </c>
      <c r="X8144" s="4">
        <f t="shared" si="1265"/>
        <v>8.9616624920256918E-2</v>
      </c>
      <c r="Y8144" s="4">
        <f t="shared" si="1263"/>
        <v>8.8649067384808253E-2</v>
      </c>
      <c r="Z8144" s="4">
        <f t="shared" si="1264"/>
        <v>8.798712833969935E-2</v>
      </c>
    </row>
    <row r="8145" spans="1:26" x14ac:dyDescent="0.25">
      <c r="A8145" s="16">
        <f t="shared" si="1273"/>
        <v>51678</v>
      </c>
      <c r="B8145">
        <f>+'[2]Ejercicio 1'!E8362</f>
        <v>8143</v>
      </c>
      <c r="C8145" s="5">
        <v>8.7369789010008914E-2</v>
      </c>
      <c r="D8145" s="4">
        <f t="shared" si="1268"/>
        <v>8.5495216621737785E-2</v>
      </c>
      <c r="E8145" s="6">
        <f t="shared" si="1269"/>
        <v>8.6425738791081216E-2</v>
      </c>
      <c r="F8145" s="7">
        <f t="shared" si="1270"/>
        <v>8.5780103426844931E-2</v>
      </c>
      <c r="I8145" s="10">
        <v>8143</v>
      </c>
      <c r="J8145" s="8">
        <f t="shared" si="1271"/>
        <v>8.8869789010008915E-2</v>
      </c>
      <c r="K8145" s="8">
        <f t="shared" si="1271"/>
        <v>8.6995216621737786E-2</v>
      </c>
      <c r="L8145" s="8">
        <f t="shared" si="1271"/>
        <v>8.7925738791081218E-2</v>
      </c>
      <c r="M8145" s="8">
        <f t="shared" si="1266"/>
        <v>8.7280103426844932E-2</v>
      </c>
      <c r="P8145">
        <v>8143</v>
      </c>
      <c r="Q8145" s="8">
        <f t="shared" si="1272"/>
        <v>8.5869789010008912E-2</v>
      </c>
      <c r="R8145" s="8">
        <f t="shared" si="1272"/>
        <v>8.3995216621737784E-2</v>
      </c>
      <c r="S8145" s="8">
        <f t="shared" si="1272"/>
        <v>8.4925738791081215E-2</v>
      </c>
      <c r="T8145" s="8">
        <f t="shared" si="1267"/>
        <v>8.428010342684493E-2</v>
      </c>
      <c r="W8145">
        <v>8143</v>
      </c>
      <c r="X8145" s="4">
        <f t="shared" si="1265"/>
        <v>8.9617189519179699E-2</v>
      </c>
      <c r="Y8145" s="4">
        <f t="shared" si="1263"/>
        <v>8.8649619610937688E-2</v>
      </c>
      <c r="Z8145" s="4">
        <f t="shared" si="1264"/>
        <v>8.7987672155497465E-2</v>
      </c>
    </row>
    <row r="8146" spans="1:26" x14ac:dyDescent="0.25">
      <c r="A8146" s="16">
        <f t="shared" si="1273"/>
        <v>51679</v>
      </c>
      <c r="B8146">
        <f>+'[2]Ejercicio 1'!E8363</f>
        <v>8144</v>
      </c>
      <c r="C8146" s="5">
        <v>8.7370071154305937E-2</v>
      </c>
      <c r="D8146" s="4">
        <f t="shared" si="1268"/>
        <v>8.5495486830804809E-2</v>
      </c>
      <c r="E8146" s="6">
        <f t="shared" si="1269"/>
        <v>8.642601490328157E-2</v>
      </c>
      <c r="F8146" s="7">
        <f t="shared" si="1270"/>
        <v>8.5780375438692255E-2</v>
      </c>
      <c r="I8146" s="10">
        <v>8144</v>
      </c>
      <c r="J8146" s="8">
        <f t="shared" si="1271"/>
        <v>8.8870071154305938E-2</v>
      </c>
      <c r="K8146" s="8">
        <f t="shared" si="1271"/>
        <v>8.6995486830804811E-2</v>
      </c>
      <c r="L8146" s="8">
        <f t="shared" si="1271"/>
        <v>8.7926014903281571E-2</v>
      </c>
      <c r="M8146" s="8">
        <f t="shared" si="1266"/>
        <v>8.7280375438692256E-2</v>
      </c>
      <c r="P8146">
        <v>8144</v>
      </c>
      <c r="Q8146" s="8">
        <f t="shared" si="1272"/>
        <v>8.5870071154305935E-2</v>
      </c>
      <c r="R8146" s="8">
        <f t="shared" si="1272"/>
        <v>8.3995486830804808E-2</v>
      </c>
      <c r="S8146" s="8">
        <f t="shared" si="1272"/>
        <v>8.4926014903281569E-2</v>
      </c>
      <c r="T8146" s="8">
        <f t="shared" si="1267"/>
        <v>8.4280375438692254E-2</v>
      </c>
      <c r="W8146">
        <v>8144</v>
      </c>
      <c r="X8146" s="4">
        <f t="shared" si="1265"/>
        <v>8.961775411814113E-2</v>
      </c>
      <c r="Y8146" s="4">
        <f t="shared" si="1263"/>
        <v>8.8650171836950301E-2</v>
      </c>
      <c r="Z8146" s="4">
        <f t="shared" si="1264"/>
        <v>8.7988215971207068E-2</v>
      </c>
    </row>
    <row r="8147" spans="1:26" x14ac:dyDescent="0.25">
      <c r="A8147" s="16">
        <f t="shared" si="1273"/>
        <v>51680</v>
      </c>
      <c r="B8147">
        <f>+'[2]Ejercicio 1'!E8364</f>
        <v>8145</v>
      </c>
      <c r="C8147" s="5">
        <v>8.737035329860296E-2</v>
      </c>
      <c r="D8147" s="4">
        <f t="shared" si="1268"/>
        <v>8.5495757039835113E-2</v>
      </c>
      <c r="E8147" s="6">
        <f t="shared" si="1269"/>
        <v>8.642629101546348E-2</v>
      </c>
      <c r="F8147" s="7">
        <f t="shared" si="1270"/>
        <v>8.5780647450508188E-2</v>
      </c>
      <c r="I8147" s="10">
        <v>8145</v>
      </c>
      <c r="J8147" s="8">
        <f t="shared" si="1271"/>
        <v>8.8870353298602961E-2</v>
      </c>
      <c r="K8147" s="8">
        <f t="shared" si="1271"/>
        <v>8.6995757039835114E-2</v>
      </c>
      <c r="L8147" s="8">
        <f t="shared" si="1271"/>
        <v>8.7926291015463481E-2</v>
      </c>
      <c r="M8147" s="8">
        <f t="shared" si="1266"/>
        <v>8.7280647450508189E-2</v>
      </c>
      <c r="P8147">
        <v>8145</v>
      </c>
      <c r="Q8147" s="8">
        <f t="shared" si="1272"/>
        <v>8.5870353298602958E-2</v>
      </c>
      <c r="R8147" s="8">
        <f t="shared" si="1272"/>
        <v>8.3995757039835112E-2</v>
      </c>
      <c r="S8147" s="8">
        <f t="shared" si="1272"/>
        <v>8.4926291015463479E-2</v>
      </c>
      <c r="T8147" s="8">
        <f t="shared" si="1267"/>
        <v>8.4280647450508187E-2</v>
      </c>
      <c r="W8147">
        <v>8145</v>
      </c>
      <c r="X8147" s="4">
        <f t="shared" si="1265"/>
        <v>8.961831871714121E-2</v>
      </c>
      <c r="Y8147" s="4">
        <f t="shared" si="1263"/>
        <v>8.8650724063004199E-2</v>
      </c>
      <c r="Z8147" s="4">
        <f t="shared" si="1264"/>
        <v>8.7988759786003123E-2</v>
      </c>
    </row>
    <row r="8148" spans="1:26" x14ac:dyDescent="0.25">
      <c r="A8148" s="16">
        <f t="shared" si="1273"/>
        <v>51681</v>
      </c>
      <c r="B8148">
        <f>+'[2]Ejercicio 1'!E8365</f>
        <v>8146</v>
      </c>
      <c r="C8148" s="5">
        <v>8.7370635442899983E-2</v>
      </c>
      <c r="D8148" s="4">
        <f t="shared" si="1268"/>
        <v>8.5496027248828266E-2</v>
      </c>
      <c r="E8148" s="6">
        <f t="shared" si="1269"/>
        <v>8.6426567127626072E-2</v>
      </c>
      <c r="F8148" s="7">
        <f t="shared" si="1270"/>
        <v>8.5780919462292715E-2</v>
      </c>
      <c r="I8148" s="10">
        <v>8146</v>
      </c>
      <c r="J8148" s="8">
        <f t="shared" si="1271"/>
        <v>8.8870635442899984E-2</v>
      </c>
      <c r="K8148" s="8">
        <f t="shared" si="1271"/>
        <v>8.6996027248828267E-2</v>
      </c>
      <c r="L8148" s="8">
        <f t="shared" si="1271"/>
        <v>8.7926567127626074E-2</v>
      </c>
      <c r="M8148" s="8">
        <f t="shared" si="1266"/>
        <v>8.7280919462292716E-2</v>
      </c>
      <c r="P8148">
        <v>8146</v>
      </c>
      <c r="Q8148" s="8">
        <f t="shared" si="1272"/>
        <v>8.5870635442899981E-2</v>
      </c>
      <c r="R8148" s="8">
        <f t="shared" si="1272"/>
        <v>8.3996027248828264E-2</v>
      </c>
      <c r="S8148" s="8">
        <f t="shared" si="1272"/>
        <v>8.4926567127626071E-2</v>
      </c>
      <c r="T8148" s="8">
        <f t="shared" si="1267"/>
        <v>8.4280919462292714E-2</v>
      </c>
      <c r="W8148">
        <v>8146</v>
      </c>
      <c r="X8148" s="4">
        <f t="shared" si="1265"/>
        <v>8.961888331617994E-2</v>
      </c>
      <c r="Y8148" s="4">
        <f t="shared" si="1263"/>
        <v>8.8651276288941261E-2</v>
      </c>
      <c r="Z8148" s="4">
        <f t="shared" si="1264"/>
        <v>8.7989303601535729E-2</v>
      </c>
    </row>
    <row r="8149" spans="1:26" x14ac:dyDescent="0.25">
      <c r="A8149" s="16">
        <f t="shared" si="1273"/>
        <v>51682</v>
      </c>
      <c r="B8149">
        <f>+'[2]Ejercicio 1'!E8366</f>
        <v>8147</v>
      </c>
      <c r="C8149" s="5">
        <v>8.7370917587196992E-2</v>
      </c>
      <c r="D8149" s="4">
        <f t="shared" si="1268"/>
        <v>8.549629745778449E-2</v>
      </c>
      <c r="E8149" s="6">
        <f t="shared" si="1269"/>
        <v>8.6426843239769333E-2</v>
      </c>
      <c r="F8149" s="7">
        <f t="shared" si="1270"/>
        <v>8.5781191474042978E-2</v>
      </c>
      <c r="I8149" s="10">
        <v>8147</v>
      </c>
      <c r="J8149" s="8">
        <f t="shared" si="1271"/>
        <v>8.8870917587196993E-2</v>
      </c>
      <c r="K8149" s="8">
        <f t="shared" si="1271"/>
        <v>8.6996297457784491E-2</v>
      </c>
      <c r="L8149" s="8">
        <f t="shared" si="1271"/>
        <v>8.7926843239769334E-2</v>
      </c>
      <c r="M8149" s="8">
        <f t="shared" si="1266"/>
        <v>8.728119147404298E-2</v>
      </c>
      <c r="P8149">
        <v>8147</v>
      </c>
      <c r="Q8149" s="8">
        <f t="shared" si="1272"/>
        <v>8.587091758719699E-2</v>
      </c>
      <c r="R8149" s="8">
        <f t="shared" si="1272"/>
        <v>8.3996297457784488E-2</v>
      </c>
      <c r="S8149" s="8">
        <f t="shared" si="1272"/>
        <v>8.4926843239769331E-2</v>
      </c>
      <c r="T8149" s="8">
        <f t="shared" si="1267"/>
        <v>8.4281191474042977E-2</v>
      </c>
      <c r="W8149">
        <v>8147</v>
      </c>
      <c r="X8149" s="4">
        <f t="shared" si="1265"/>
        <v>8.9619447915256445E-2</v>
      </c>
      <c r="Y8149" s="4">
        <f t="shared" si="1263"/>
        <v>8.8651828514762374E-2</v>
      </c>
      <c r="Z8149" s="4">
        <f t="shared" si="1264"/>
        <v>8.7989847416146211E-2</v>
      </c>
    </row>
    <row r="8150" spans="1:26" x14ac:dyDescent="0.25">
      <c r="A8150" s="16">
        <f t="shared" si="1273"/>
        <v>51683</v>
      </c>
      <c r="B8150">
        <f>+'[2]Ejercicio 1'!E8367</f>
        <v>8148</v>
      </c>
      <c r="C8150" s="5">
        <v>8.7371199731494015E-2</v>
      </c>
      <c r="D8150" s="4">
        <f t="shared" si="1268"/>
        <v>8.5496567666703799E-2</v>
      </c>
      <c r="E8150" s="6">
        <f t="shared" si="1269"/>
        <v>8.642711935189501E-2</v>
      </c>
      <c r="F8150" s="7">
        <f t="shared" si="1270"/>
        <v>8.5781463485764695E-2</v>
      </c>
      <c r="I8150" s="10">
        <v>8148</v>
      </c>
      <c r="J8150" s="8">
        <f t="shared" si="1271"/>
        <v>8.8871199731494016E-2</v>
      </c>
      <c r="K8150" s="8">
        <f t="shared" si="1271"/>
        <v>8.69965676667038E-2</v>
      </c>
      <c r="L8150" s="8">
        <f t="shared" si="1271"/>
        <v>8.7927119351895011E-2</v>
      </c>
      <c r="M8150" s="8">
        <f t="shared" si="1266"/>
        <v>8.7281463485764696E-2</v>
      </c>
      <c r="P8150">
        <v>8148</v>
      </c>
      <c r="Q8150" s="8">
        <f t="shared" si="1272"/>
        <v>8.5871199731494013E-2</v>
      </c>
      <c r="R8150" s="8">
        <f t="shared" si="1272"/>
        <v>8.3996567666703797E-2</v>
      </c>
      <c r="S8150" s="8">
        <f t="shared" si="1272"/>
        <v>8.4927119351895008E-2</v>
      </c>
      <c r="T8150" s="8">
        <f t="shared" si="1267"/>
        <v>8.4281463485764693E-2</v>
      </c>
      <c r="W8150">
        <v>8148</v>
      </c>
      <c r="X8150" s="4">
        <f t="shared" si="1265"/>
        <v>8.962001251437203E-2</v>
      </c>
      <c r="Y8150" s="4">
        <f t="shared" si="1263"/>
        <v>8.865238074070296E-2</v>
      </c>
      <c r="Z8150" s="4">
        <f t="shared" si="1264"/>
        <v>8.7990391231501819E-2</v>
      </c>
    </row>
    <row r="8151" spans="1:26" x14ac:dyDescent="0.25">
      <c r="A8151" s="16">
        <f t="shared" si="1273"/>
        <v>51684</v>
      </c>
      <c r="B8151">
        <f>+'[2]Ejercicio 1'!E8368</f>
        <v>8149</v>
      </c>
      <c r="C8151" s="5">
        <v>8.7371481875791038E-2</v>
      </c>
      <c r="D8151" s="4">
        <f t="shared" si="1268"/>
        <v>8.5496837875586165E-2</v>
      </c>
      <c r="E8151" s="6">
        <f t="shared" si="1269"/>
        <v>8.6427395464000509E-2</v>
      </c>
      <c r="F8151" s="7">
        <f t="shared" si="1270"/>
        <v>8.5781735497455019E-2</v>
      </c>
      <c r="I8151" s="10">
        <v>8149</v>
      </c>
      <c r="J8151" s="8">
        <f t="shared" si="1271"/>
        <v>8.8871481875791039E-2</v>
      </c>
      <c r="K8151" s="8">
        <f t="shared" si="1271"/>
        <v>8.6996837875586167E-2</v>
      </c>
      <c r="L8151" s="8">
        <f t="shared" si="1271"/>
        <v>8.792739546400051E-2</v>
      </c>
      <c r="M8151" s="8">
        <f t="shared" si="1266"/>
        <v>8.7281735497455021E-2</v>
      </c>
      <c r="P8151">
        <v>8149</v>
      </c>
      <c r="Q8151" s="8">
        <f t="shared" si="1272"/>
        <v>8.5871481875791036E-2</v>
      </c>
      <c r="R8151" s="8">
        <f t="shared" si="1272"/>
        <v>8.3996837875586164E-2</v>
      </c>
      <c r="S8151" s="8">
        <f t="shared" si="1272"/>
        <v>8.4927395464000507E-2</v>
      </c>
      <c r="T8151" s="8">
        <f t="shared" si="1267"/>
        <v>8.4281735497455018E-2</v>
      </c>
      <c r="W8151">
        <v>8149</v>
      </c>
      <c r="X8151" s="4">
        <f t="shared" si="1265"/>
        <v>8.9620577113525834E-2</v>
      </c>
      <c r="Y8151" s="4">
        <f t="shared" si="1263"/>
        <v>8.8652932966525821E-2</v>
      </c>
      <c r="Z8151" s="4">
        <f t="shared" si="1264"/>
        <v>8.7990935046768914E-2</v>
      </c>
    </row>
    <row r="8152" spans="1:26" x14ac:dyDescent="0.25">
      <c r="A8152" s="16">
        <f t="shared" si="1273"/>
        <v>51685</v>
      </c>
      <c r="B8152">
        <f>+'[2]Ejercicio 1'!E8369</f>
        <v>8150</v>
      </c>
      <c r="C8152" s="5">
        <v>8.7371764020088061E-2</v>
      </c>
      <c r="D8152" s="4">
        <f t="shared" si="1268"/>
        <v>8.5497108084431589E-2</v>
      </c>
      <c r="E8152" s="6">
        <f t="shared" si="1269"/>
        <v>8.6427671576088425E-2</v>
      </c>
      <c r="F8152" s="7">
        <f t="shared" si="1270"/>
        <v>8.5782007509113925E-2</v>
      </c>
      <c r="I8152" s="10">
        <v>8150</v>
      </c>
      <c r="J8152" s="8">
        <f t="shared" si="1271"/>
        <v>8.8871764020088062E-2</v>
      </c>
      <c r="K8152" s="8">
        <f t="shared" si="1271"/>
        <v>8.699710808443159E-2</v>
      </c>
      <c r="L8152" s="8">
        <f t="shared" si="1271"/>
        <v>8.7927671576088426E-2</v>
      </c>
      <c r="M8152" s="8">
        <f t="shared" si="1266"/>
        <v>8.7282007509113926E-2</v>
      </c>
      <c r="P8152">
        <v>8150</v>
      </c>
      <c r="Q8152" s="8">
        <f t="shared" si="1272"/>
        <v>8.5871764020088059E-2</v>
      </c>
      <c r="R8152" s="8">
        <f t="shared" si="1272"/>
        <v>8.3997108084431588E-2</v>
      </c>
      <c r="S8152" s="8">
        <f t="shared" si="1272"/>
        <v>8.4927671576088423E-2</v>
      </c>
      <c r="T8152" s="8">
        <f t="shared" si="1267"/>
        <v>8.4282007509113924E-2</v>
      </c>
      <c r="W8152">
        <v>8150</v>
      </c>
      <c r="X8152" s="4">
        <f t="shared" si="1265"/>
        <v>8.9621141712698957E-2</v>
      </c>
      <c r="Y8152" s="4">
        <f t="shared" si="1263"/>
        <v>8.8653485192390857E-2</v>
      </c>
      <c r="Z8152" s="4">
        <f t="shared" si="1264"/>
        <v>8.799147886195037E-2</v>
      </c>
    </row>
    <row r="8153" spans="1:26" x14ac:dyDescent="0.25">
      <c r="A8153" s="16">
        <f t="shared" si="1273"/>
        <v>51686</v>
      </c>
      <c r="B8153">
        <f>+'[2]Ejercicio 1'!E8370</f>
        <v>8151</v>
      </c>
      <c r="C8153" s="5">
        <v>8.7372046164385084E-2</v>
      </c>
      <c r="D8153" s="4">
        <f t="shared" si="1268"/>
        <v>8.54973782932405E-2</v>
      </c>
      <c r="E8153" s="6">
        <f t="shared" si="1269"/>
        <v>8.6427947688157022E-2</v>
      </c>
      <c r="F8153" s="7">
        <f t="shared" si="1270"/>
        <v>8.5782279520741439E-2</v>
      </c>
      <c r="I8153" s="10">
        <v>8151</v>
      </c>
      <c r="J8153" s="8">
        <f t="shared" si="1271"/>
        <v>8.8872046164385085E-2</v>
      </c>
      <c r="K8153" s="8">
        <f t="shared" si="1271"/>
        <v>8.6997378293240502E-2</v>
      </c>
      <c r="L8153" s="8">
        <f t="shared" si="1271"/>
        <v>8.7927947688157024E-2</v>
      </c>
      <c r="M8153" s="8">
        <f t="shared" si="1266"/>
        <v>8.728227952074144E-2</v>
      </c>
      <c r="P8153">
        <v>8151</v>
      </c>
      <c r="Q8153" s="8">
        <f t="shared" si="1272"/>
        <v>8.5872046164385082E-2</v>
      </c>
      <c r="R8153" s="8">
        <f t="shared" si="1272"/>
        <v>8.3997378293240499E-2</v>
      </c>
      <c r="S8153" s="8">
        <f t="shared" si="1272"/>
        <v>8.4927947688157021E-2</v>
      </c>
      <c r="T8153" s="8">
        <f t="shared" si="1267"/>
        <v>8.4282279520741438E-2</v>
      </c>
      <c r="W8153">
        <v>8151</v>
      </c>
      <c r="X8153" s="4">
        <f t="shared" si="1265"/>
        <v>8.9621706311949836E-2</v>
      </c>
      <c r="Y8153" s="4">
        <f t="shared" si="1263"/>
        <v>8.8654037418139944E-2</v>
      </c>
      <c r="Z8153" s="4">
        <f t="shared" si="1264"/>
        <v>8.7992022677040482E-2</v>
      </c>
    </row>
    <row r="8154" spans="1:26" x14ac:dyDescent="0.25">
      <c r="A8154" s="16">
        <f t="shared" si="1273"/>
        <v>51687</v>
      </c>
      <c r="B8154">
        <f>+'[2]Ejercicio 1'!E8371</f>
        <v>8152</v>
      </c>
      <c r="C8154" s="5">
        <v>8.7372328308682107E-2</v>
      </c>
      <c r="D8154" s="4">
        <f t="shared" si="1268"/>
        <v>8.549764850201208E-2</v>
      </c>
      <c r="E8154" s="6">
        <f t="shared" si="1269"/>
        <v>8.6428223800206289E-2</v>
      </c>
      <c r="F8154" s="7">
        <f t="shared" si="1270"/>
        <v>8.5782551532334689E-2</v>
      </c>
      <c r="I8154" s="10">
        <v>8152</v>
      </c>
      <c r="J8154" s="8">
        <f t="shared" si="1271"/>
        <v>8.8872328308682108E-2</v>
      </c>
      <c r="K8154" s="8">
        <f t="shared" si="1271"/>
        <v>8.6997648502012082E-2</v>
      </c>
      <c r="L8154" s="8">
        <f t="shared" si="1271"/>
        <v>8.792822380020629E-2</v>
      </c>
      <c r="M8154" s="8">
        <f t="shared" si="1266"/>
        <v>8.728255153233469E-2</v>
      </c>
      <c r="P8154">
        <v>8152</v>
      </c>
      <c r="Q8154" s="8">
        <f t="shared" si="1272"/>
        <v>8.5872328308682105E-2</v>
      </c>
      <c r="R8154" s="8">
        <f t="shared" si="1272"/>
        <v>8.3997648502012079E-2</v>
      </c>
      <c r="S8154" s="8">
        <f t="shared" si="1272"/>
        <v>8.4928223800206287E-2</v>
      </c>
      <c r="T8154" s="8">
        <f t="shared" si="1267"/>
        <v>8.4282551532334687E-2</v>
      </c>
      <c r="W8154">
        <v>8152</v>
      </c>
      <c r="X8154" s="4">
        <f t="shared" si="1265"/>
        <v>8.9622270911219146E-2</v>
      </c>
      <c r="Y8154" s="4">
        <f t="shared" si="1263"/>
        <v>8.8654589643849507E-2</v>
      </c>
      <c r="Z8154" s="4">
        <f t="shared" si="1264"/>
        <v>8.7992566490383409E-2</v>
      </c>
    </row>
    <row r="8155" spans="1:26" x14ac:dyDescent="0.25">
      <c r="A8155" s="16">
        <f t="shared" si="1273"/>
        <v>51688</v>
      </c>
      <c r="B8155">
        <f>+'[2]Ejercicio 1'!E8372</f>
        <v>8153</v>
      </c>
      <c r="C8155" s="5">
        <v>8.737261045297913E-2</v>
      </c>
      <c r="D8155" s="4">
        <f t="shared" si="1268"/>
        <v>8.5497918710746926E-2</v>
      </c>
      <c r="E8155" s="6">
        <f t="shared" si="1269"/>
        <v>8.6428499912237111E-2</v>
      </c>
      <c r="F8155" s="7">
        <f t="shared" si="1270"/>
        <v>8.5782823543899392E-2</v>
      </c>
      <c r="I8155" s="10">
        <v>8153</v>
      </c>
      <c r="J8155" s="8">
        <f t="shared" si="1271"/>
        <v>8.8872610452979131E-2</v>
      </c>
      <c r="K8155" s="8">
        <f t="shared" si="1271"/>
        <v>8.6997918710746927E-2</v>
      </c>
      <c r="L8155" s="8">
        <f t="shared" si="1271"/>
        <v>8.7928499912237112E-2</v>
      </c>
      <c r="M8155" s="8">
        <f t="shared" si="1266"/>
        <v>8.7282823543899393E-2</v>
      </c>
      <c r="P8155">
        <v>8153</v>
      </c>
      <c r="Q8155" s="8">
        <f t="shared" si="1272"/>
        <v>8.5872610452979128E-2</v>
      </c>
      <c r="R8155" s="8">
        <f t="shared" si="1272"/>
        <v>8.3997918710746924E-2</v>
      </c>
      <c r="S8155" s="8">
        <f t="shared" si="1272"/>
        <v>8.492849991223711E-2</v>
      </c>
      <c r="T8155" s="8">
        <f t="shared" si="1267"/>
        <v>8.4282823543899391E-2</v>
      </c>
      <c r="W8155">
        <v>8153</v>
      </c>
      <c r="X8155" s="4">
        <f t="shared" si="1265"/>
        <v>8.9622835510527118E-2</v>
      </c>
      <c r="Y8155" s="4">
        <f t="shared" si="1263"/>
        <v>8.8655141869523918E-2</v>
      </c>
      <c r="Z8155" s="4">
        <f t="shared" si="1264"/>
        <v>8.7993110305293651E-2</v>
      </c>
    </row>
    <row r="8156" spans="1:26" x14ac:dyDescent="0.25">
      <c r="A8156" s="16">
        <f t="shared" si="1273"/>
        <v>51689</v>
      </c>
      <c r="B8156">
        <f>+'[2]Ejercicio 1'!E8373</f>
        <v>8154</v>
      </c>
      <c r="C8156" s="5">
        <v>8.7372892597276139E-2</v>
      </c>
      <c r="D8156" s="4">
        <f t="shared" si="1268"/>
        <v>8.5498188919444634E-2</v>
      </c>
      <c r="E8156" s="6">
        <f t="shared" si="1269"/>
        <v>8.6428776024248602E-2</v>
      </c>
      <c r="F8156" s="7">
        <f t="shared" si="1270"/>
        <v>8.578309555543269E-2</v>
      </c>
      <c r="I8156" s="10">
        <v>8154</v>
      </c>
      <c r="J8156" s="8">
        <f t="shared" si="1271"/>
        <v>8.887289259727614E-2</v>
      </c>
      <c r="K8156" s="8">
        <f t="shared" si="1271"/>
        <v>8.6998188919444636E-2</v>
      </c>
      <c r="L8156" s="8">
        <f t="shared" si="1271"/>
        <v>8.7928776024248603E-2</v>
      </c>
      <c r="M8156" s="8">
        <f t="shared" si="1266"/>
        <v>8.7283095555432691E-2</v>
      </c>
      <c r="P8156">
        <v>8154</v>
      </c>
      <c r="Q8156" s="8">
        <f t="shared" si="1272"/>
        <v>8.5872892597276138E-2</v>
      </c>
      <c r="R8156" s="8">
        <f t="shared" si="1272"/>
        <v>8.3998188919444633E-2</v>
      </c>
      <c r="S8156" s="8">
        <f t="shared" si="1272"/>
        <v>8.4928776024248601E-2</v>
      </c>
      <c r="T8156" s="8">
        <f t="shared" si="1267"/>
        <v>8.4283095555432688E-2</v>
      </c>
      <c r="W8156">
        <v>8154</v>
      </c>
      <c r="X8156" s="4">
        <f t="shared" si="1265"/>
        <v>8.9623400109873283E-2</v>
      </c>
      <c r="Y8156" s="4">
        <f t="shared" si="1263"/>
        <v>8.8655694095158805E-2</v>
      </c>
      <c r="Z8156" s="4">
        <f t="shared" si="1264"/>
        <v>8.7993654120118253E-2</v>
      </c>
    </row>
    <row r="8157" spans="1:26" x14ac:dyDescent="0.25">
      <c r="A8157" s="16">
        <f t="shared" si="1273"/>
        <v>51690</v>
      </c>
      <c r="B8157">
        <f>+'[2]Ejercicio 1'!E8374</f>
        <v>8155</v>
      </c>
      <c r="C8157" s="5">
        <v>8.7373174741573162E-2</v>
      </c>
      <c r="D8157" s="4">
        <f t="shared" si="1268"/>
        <v>8.5498459128105608E-2</v>
      </c>
      <c r="E8157" s="6">
        <f t="shared" si="1269"/>
        <v>8.6429052136241649E-2</v>
      </c>
      <c r="F8157" s="7">
        <f t="shared" si="1270"/>
        <v>8.5783367566931723E-2</v>
      </c>
      <c r="I8157" s="10">
        <v>8155</v>
      </c>
      <c r="J8157" s="8">
        <f t="shared" si="1271"/>
        <v>8.8873174741573163E-2</v>
      </c>
      <c r="K8157" s="8">
        <f t="shared" si="1271"/>
        <v>8.699845912810561E-2</v>
      </c>
      <c r="L8157" s="8">
        <f t="shared" si="1271"/>
        <v>8.7929052136241651E-2</v>
      </c>
      <c r="M8157" s="8">
        <f t="shared" si="1266"/>
        <v>8.7283367566931724E-2</v>
      </c>
      <c r="P8157">
        <v>8155</v>
      </c>
      <c r="Q8157" s="8">
        <f t="shared" si="1272"/>
        <v>8.5873174741573161E-2</v>
      </c>
      <c r="R8157" s="8">
        <f t="shared" si="1272"/>
        <v>8.3998459128105607E-2</v>
      </c>
      <c r="S8157" s="8">
        <f t="shared" si="1272"/>
        <v>8.4929052136241648E-2</v>
      </c>
      <c r="T8157" s="8">
        <f t="shared" si="1267"/>
        <v>8.4283367566931722E-2</v>
      </c>
      <c r="W8157">
        <v>8155</v>
      </c>
      <c r="X8157" s="4">
        <f t="shared" si="1265"/>
        <v>8.9623964709239223E-2</v>
      </c>
      <c r="Y8157" s="4">
        <f t="shared" si="1263"/>
        <v>8.865624632075593E-2</v>
      </c>
      <c r="Z8157" s="4">
        <f t="shared" si="1264"/>
        <v>8.7994197934023591E-2</v>
      </c>
    </row>
    <row r="8158" spans="1:26" x14ac:dyDescent="0.25">
      <c r="A8158" s="16">
        <f t="shared" si="1273"/>
        <v>51691</v>
      </c>
      <c r="B8158">
        <f>+'[2]Ejercicio 1'!E8375</f>
        <v>8156</v>
      </c>
      <c r="C8158" s="5">
        <v>8.7373456885870185E-2</v>
      </c>
      <c r="D8158" s="4">
        <f t="shared" si="1268"/>
        <v>8.5498729336729862E-2</v>
      </c>
      <c r="E8158" s="6">
        <f t="shared" si="1269"/>
        <v>8.6429328248216253E-2</v>
      </c>
      <c r="F8158" s="7">
        <f t="shared" si="1270"/>
        <v>8.578363957840221E-2</v>
      </c>
      <c r="I8158" s="10">
        <v>8156</v>
      </c>
      <c r="J8158" s="8">
        <f t="shared" si="1271"/>
        <v>8.8873456885870186E-2</v>
      </c>
      <c r="K8158" s="8">
        <f t="shared" si="1271"/>
        <v>8.6998729336729863E-2</v>
      </c>
      <c r="L8158" s="8">
        <f t="shared" si="1271"/>
        <v>8.7929328248216254E-2</v>
      </c>
      <c r="M8158" s="8">
        <f t="shared" si="1266"/>
        <v>8.7283639578402211E-2</v>
      </c>
      <c r="P8158">
        <v>8156</v>
      </c>
      <c r="Q8158" s="8">
        <f t="shared" si="1272"/>
        <v>8.5873456885870184E-2</v>
      </c>
      <c r="R8158" s="8">
        <f t="shared" si="1272"/>
        <v>8.399872933672986E-2</v>
      </c>
      <c r="S8158" s="8">
        <f t="shared" si="1272"/>
        <v>8.4929328248216251E-2</v>
      </c>
      <c r="T8158" s="8">
        <f t="shared" si="1267"/>
        <v>8.4283639578402209E-2</v>
      </c>
      <c r="W8158">
        <v>8156</v>
      </c>
      <c r="X8158" s="4">
        <f t="shared" si="1265"/>
        <v>8.9624529308682033E-2</v>
      </c>
      <c r="Y8158" s="4">
        <f t="shared" si="1263"/>
        <v>8.8656798546393453E-2</v>
      </c>
      <c r="Z8158" s="4">
        <f t="shared" si="1264"/>
        <v>8.7994741748668337E-2</v>
      </c>
    </row>
    <row r="8159" spans="1:26" x14ac:dyDescent="0.25">
      <c r="A8159" s="16">
        <f t="shared" si="1273"/>
        <v>51692</v>
      </c>
      <c r="B8159">
        <f>+'[2]Ejercicio 1'!E8376</f>
        <v>8157</v>
      </c>
      <c r="C8159" s="5">
        <v>8.7373739030167208E-2</v>
      </c>
      <c r="D8159" s="4">
        <f t="shared" si="1268"/>
        <v>8.5498999545316978E-2</v>
      </c>
      <c r="E8159" s="6">
        <f t="shared" si="1269"/>
        <v>8.6429604360171539E-2</v>
      </c>
      <c r="F8159" s="7">
        <f t="shared" si="1270"/>
        <v>8.5783911589841305E-2</v>
      </c>
      <c r="I8159" s="10">
        <v>8157</v>
      </c>
      <c r="J8159" s="8">
        <f t="shared" si="1271"/>
        <v>8.8873739030167209E-2</v>
      </c>
      <c r="K8159" s="8">
        <f t="shared" si="1271"/>
        <v>8.699899954531698E-2</v>
      </c>
      <c r="L8159" s="8">
        <f t="shared" si="1271"/>
        <v>8.792960436017154E-2</v>
      </c>
      <c r="M8159" s="8">
        <f t="shared" si="1266"/>
        <v>8.7283911589841306E-2</v>
      </c>
      <c r="P8159">
        <v>8157</v>
      </c>
      <c r="Q8159" s="8">
        <f t="shared" si="1272"/>
        <v>8.5873739030167207E-2</v>
      </c>
      <c r="R8159" s="8">
        <f t="shared" si="1272"/>
        <v>8.3998999545316977E-2</v>
      </c>
      <c r="S8159" s="8">
        <f t="shared" si="1272"/>
        <v>8.4929604360171537E-2</v>
      </c>
      <c r="T8159" s="8">
        <f t="shared" si="1267"/>
        <v>8.4283911589841304E-2</v>
      </c>
      <c r="W8159">
        <v>8157</v>
      </c>
      <c r="X8159" s="4">
        <f t="shared" si="1265"/>
        <v>8.962509390814416E-2</v>
      </c>
      <c r="Y8159" s="4">
        <f t="shared" ref="Y8159:Y8222" si="1274">Tasa_Fwd(E8068,B8068,E8159,B8159,91)</f>
        <v>8.8657350771915902E-2</v>
      </c>
      <c r="Z8159" s="4">
        <f t="shared" si="1264"/>
        <v>8.7995285563227429E-2</v>
      </c>
    </row>
    <row r="8160" spans="1:26" x14ac:dyDescent="0.25">
      <c r="A8160" s="16">
        <f t="shared" si="1273"/>
        <v>51693</v>
      </c>
      <c r="B8160">
        <f>+'[2]Ejercicio 1'!E8377</f>
        <v>8158</v>
      </c>
      <c r="C8160" s="5">
        <v>8.7374021174464231E-2</v>
      </c>
      <c r="D8160" s="4">
        <f t="shared" si="1268"/>
        <v>8.5499269753867166E-2</v>
      </c>
      <c r="E8160" s="6">
        <f t="shared" si="1269"/>
        <v>8.6429880472108367E-2</v>
      </c>
      <c r="F8160" s="7">
        <f t="shared" si="1270"/>
        <v>8.5784183601246136E-2</v>
      </c>
      <c r="I8160" s="10">
        <v>8158</v>
      </c>
      <c r="J8160" s="8">
        <f t="shared" si="1271"/>
        <v>8.8874021174464232E-2</v>
      </c>
      <c r="K8160" s="8">
        <f t="shared" si="1271"/>
        <v>8.6999269753867167E-2</v>
      </c>
      <c r="L8160" s="8">
        <f t="shared" si="1271"/>
        <v>8.7929880472108368E-2</v>
      </c>
      <c r="M8160" s="8">
        <f t="shared" si="1266"/>
        <v>8.7284183601246138E-2</v>
      </c>
      <c r="P8160">
        <v>8158</v>
      </c>
      <c r="Q8160" s="8">
        <f t="shared" si="1272"/>
        <v>8.587402117446423E-2</v>
      </c>
      <c r="R8160" s="8">
        <f t="shared" si="1272"/>
        <v>8.3999269753867165E-2</v>
      </c>
      <c r="S8160" s="8">
        <f t="shared" si="1272"/>
        <v>8.4929880472108366E-2</v>
      </c>
      <c r="T8160" s="8">
        <f t="shared" si="1267"/>
        <v>8.4284183601246135E-2</v>
      </c>
      <c r="W8160">
        <v>8158</v>
      </c>
      <c r="X8160" s="4">
        <f t="shared" si="1265"/>
        <v>8.9625658507644493E-2</v>
      </c>
      <c r="Y8160" s="4">
        <f t="shared" si="1274"/>
        <v>8.8657902997478763E-2</v>
      </c>
      <c r="Z8160" s="4">
        <f t="shared" ref="Z8160:Z8223" si="1275">Tasa_Fwd(F8132,B8132,F8160,B8160,28)</f>
        <v>8.7995829376867271E-2</v>
      </c>
    </row>
    <row r="8161" spans="1:26" x14ac:dyDescent="0.25">
      <c r="A8161" s="16">
        <f t="shared" si="1273"/>
        <v>51694</v>
      </c>
      <c r="B8161">
        <f>+'[2]Ejercicio 1'!E8378</f>
        <v>8159</v>
      </c>
      <c r="C8161" s="5">
        <v>8.7374303318761254E-2</v>
      </c>
      <c r="D8161" s="4">
        <f t="shared" si="1268"/>
        <v>8.5499539962380425E-2</v>
      </c>
      <c r="E8161" s="6">
        <f t="shared" si="1269"/>
        <v>8.6430156584025863E-2</v>
      </c>
      <c r="F8161" s="7">
        <f t="shared" si="1270"/>
        <v>8.5784455612622407E-2</v>
      </c>
      <c r="I8161" s="10">
        <v>8159</v>
      </c>
      <c r="J8161" s="8">
        <f t="shared" si="1271"/>
        <v>8.8874303318761255E-2</v>
      </c>
      <c r="K8161" s="8">
        <f t="shared" si="1271"/>
        <v>8.6999539962380426E-2</v>
      </c>
      <c r="L8161" s="8">
        <f t="shared" si="1271"/>
        <v>8.7930156584025865E-2</v>
      </c>
      <c r="M8161" s="8">
        <f t="shared" si="1266"/>
        <v>8.7284455612622408E-2</v>
      </c>
      <c r="P8161">
        <v>8159</v>
      </c>
      <c r="Q8161" s="8">
        <f t="shared" si="1272"/>
        <v>8.5874303318761253E-2</v>
      </c>
      <c r="R8161" s="8">
        <f t="shared" si="1272"/>
        <v>8.3999539962380423E-2</v>
      </c>
      <c r="S8161" s="8">
        <f t="shared" si="1272"/>
        <v>8.4930156584025862E-2</v>
      </c>
      <c r="T8161" s="8">
        <f t="shared" si="1267"/>
        <v>8.4284455612622405E-2</v>
      </c>
      <c r="W8161">
        <v>8159</v>
      </c>
      <c r="X8161" s="4">
        <f t="shared" si="1265"/>
        <v>8.9626223107183489E-2</v>
      </c>
      <c r="Y8161" s="4">
        <f t="shared" si="1274"/>
        <v>8.8658455222924801E-2</v>
      </c>
      <c r="Z8161" s="4">
        <f t="shared" si="1275"/>
        <v>8.7996373191249366E-2</v>
      </c>
    </row>
    <row r="8162" spans="1:26" x14ac:dyDescent="0.25">
      <c r="A8162" s="16">
        <f t="shared" si="1273"/>
        <v>51695</v>
      </c>
      <c r="B8162">
        <f>+'[2]Ejercicio 1'!E8379</f>
        <v>8160</v>
      </c>
      <c r="C8162" s="5">
        <v>8.7374585463058277E-2</v>
      </c>
      <c r="D8162" s="4">
        <f t="shared" si="1268"/>
        <v>8.5499810170856755E-2</v>
      </c>
      <c r="E8162" s="6">
        <f t="shared" si="1269"/>
        <v>8.6430432695924056E-2</v>
      </c>
      <c r="F8162" s="7">
        <f t="shared" si="1270"/>
        <v>8.5784727623967286E-2</v>
      </c>
      <c r="I8162" s="10">
        <v>8160</v>
      </c>
      <c r="J8162" s="8">
        <f t="shared" si="1271"/>
        <v>8.8874585463058278E-2</v>
      </c>
      <c r="K8162" s="8">
        <f t="shared" si="1271"/>
        <v>8.6999810170856756E-2</v>
      </c>
      <c r="L8162" s="8">
        <f t="shared" si="1271"/>
        <v>8.7930432695924057E-2</v>
      </c>
      <c r="M8162" s="8">
        <f t="shared" si="1266"/>
        <v>8.7284727623967287E-2</v>
      </c>
      <c r="P8162">
        <v>8160</v>
      </c>
      <c r="Q8162" s="8">
        <f t="shared" si="1272"/>
        <v>8.5874585463058276E-2</v>
      </c>
      <c r="R8162" s="8">
        <f t="shared" si="1272"/>
        <v>8.3999810170856753E-2</v>
      </c>
      <c r="S8162" s="8">
        <f t="shared" si="1272"/>
        <v>8.4930432695924055E-2</v>
      </c>
      <c r="T8162" s="8">
        <f t="shared" si="1267"/>
        <v>8.4284727623967284E-2</v>
      </c>
      <c r="W8162">
        <v>8160</v>
      </c>
      <c r="X8162" s="4">
        <f t="shared" si="1265"/>
        <v>8.9626787706741359E-2</v>
      </c>
      <c r="Y8162" s="4">
        <f t="shared" si="1274"/>
        <v>8.8659007448333063E-2</v>
      </c>
      <c r="Z8162" s="4">
        <f t="shared" si="1275"/>
        <v>8.7996917005542963E-2</v>
      </c>
    </row>
    <row r="8163" spans="1:26" x14ac:dyDescent="0.25">
      <c r="A8163" s="16">
        <f t="shared" si="1273"/>
        <v>51696</v>
      </c>
      <c r="B8163">
        <f>+'[2]Ejercicio 1'!E8380</f>
        <v>8161</v>
      </c>
      <c r="C8163" s="5">
        <v>8.7374867607355286E-2</v>
      </c>
      <c r="D8163" s="4">
        <f t="shared" si="1268"/>
        <v>8.5500080379296545E-2</v>
      </c>
      <c r="E8163" s="6">
        <f t="shared" si="1269"/>
        <v>8.6430708807804665E-2</v>
      </c>
      <c r="F8163" s="7">
        <f t="shared" si="1270"/>
        <v>8.57849996352779E-2</v>
      </c>
      <c r="I8163" s="10">
        <v>8161</v>
      </c>
      <c r="J8163" s="8">
        <f t="shared" si="1271"/>
        <v>8.8874867607355287E-2</v>
      </c>
      <c r="K8163" s="8">
        <f t="shared" si="1271"/>
        <v>8.7000080379296546E-2</v>
      </c>
      <c r="L8163" s="8">
        <f t="shared" si="1271"/>
        <v>8.7930708807804667E-2</v>
      </c>
      <c r="M8163" s="8">
        <f t="shared" si="1266"/>
        <v>8.7284999635277902E-2</v>
      </c>
      <c r="P8163">
        <v>8161</v>
      </c>
      <c r="Q8163" s="8">
        <f t="shared" si="1272"/>
        <v>8.5874867607355285E-2</v>
      </c>
      <c r="R8163" s="8">
        <f t="shared" si="1272"/>
        <v>8.4000080379296543E-2</v>
      </c>
      <c r="S8163" s="8">
        <f t="shared" si="1272"/>
        <v>8.4930708807804664E-2</v>
      </c>
      <c r="T8163" s="8">
        <f t="shared" si="1267"/>
        <v>8.4284999635277899E-2</v>
      </c>
      <c r="W8163">
        <v>8161</v>
      </c>
      <c r="X8163" s="4">
        <f t="shared" si="1265"/>
        <v>8.9627352306376987E-2</v>
      </c>
      <c r="Y8163" s="4">
        <f t="shared" si="1274"/>
        <v>8.8659559673782598E-2</v>
      </c>
      <c r="Z8163" s="4">
        <f t="shared" si="1275"/>
        <v>8.7997460818914436E-2</v>
      </c>
    </row>
    <row r="8164" spans="1:26" x14ac:dyDescent="0.25">
      <c r="A8164" s="16">
        <f t="shared" si="1273"/>
        <v>51697</v>
      </c>
      <c r="B8164">
        <f>+'[2]Ejercicio 1'!E8381</f>
        <v>8162</v>
      </c>
      <c r="C8164" s="5">
        <v>8.7375149751652309E-2</v>
      </c>
      <c r="D8164" s="4">
        <f t="shared" si="1268"/>
        <v>8.5500350587699003E-2</v>
      </c>
      <c r="E8164" s="6">
        <f t="shared" si="1269"/>
        <v>8.6430984919665069E-2</v>
      </c>
      <c r="F8164" s="7">
        <f t="shared" si="1270"/>
        <v>8.5785271646559982E-2</v>
      </c>
      <c r="I8164" s="10">
        <v>8162</v>
      </c>
      <c r="J8164" s="8">
        <f t="shared" si="1271"/>
        <v>8.887514975165231E-2</v>
      </c>
      <c r="K8164" s="8">
        <f t="shared" si="1271"/>
        <v>8.7000350587699005E-2</v>
      </c>
      <c r="L8164" s="8">
        <f t="shared" si="1271"/>
        <v>8.793098491966507E-2</v>
      </c>
      <c r="M8164" s="8">
        <f t="shared" si="1266"/>
        <v>8.7285271646559984E-2</v>
      </c>
      <c r="P8164">
        <v>8162</v>
      </c>
      <c r="Q8164" s="8">
        <f t="shared" si="1272"/>
        <v>8.5875149751652308E-2</v>
      </c>
      <c r="R8164" s="8">
        <f t="shared" si="1272"/>
        <v>8.4000350587699002E-2</v>
      </c>
      <c r="S8164" s="8">
        <f t="shared" si="1272"/>
        <v>8.4930984919665067E-2</v>
      </c>
      <c r="T8164" s="8">
        <f t="shared" si="1267"/>
        <v>8.4285271646559981E-2</v>
      </c>
      <c r="W8164">
        <v>8162</v>
      </c>
      <c r="X8164" s="4">
        <f t="shared" si="1265"/>
        <v>8.9627916906031488E-2</v>
      </c>
      <c r="Y8164" s="4">
        <f t="shared" si="1274"/>
        <v>8.8660111899037136E-2</v>
      </c>
      <c r="Z8164" s="4">
        <f t="shared" si="1275"/>
        <v>8.7998004633028176E-2</v>
      </c>
    </row>
    <row r="8165" spans="1:26" x14ac:dyDescent="0.25">
      <c r="A8165" s="16">
        <f t="shared" si="1273"/>
        <v>51698</v>
      </c>
      <c r="B8165">
        <f>+'[2]Ejercicio 1'!E8382</f>
        <v>8163</v>
      </c>
      <c r="C8165" s="5">
        <v>8.7375431895949332E-2</v>
      </c>
      <c r="D8165" s="4">
        <f t="shared" si="1268"/>
        <v>8.5500620796064741E-2</v>
      </c>
      <c r="E8165" s="6">
        <f t="shared" si="1269"/>
        <v>8.6431261031507028E-2</v>
      </c>
      <c r="F8165" s="7">
        <f t="shared" si="1270"/>
        <v>8.5785543657807786E-2</v>
      </c>
      <c r="I8165" s="10">
        <v>8163</v>
      </c>
      <c r="J8165" s="8">
        <f t="shared" si="1271"/>
        <v>8.8875431895949333E-2</v>
      </c>
      <c r="K8165" s="8">
        <f t="shared" si="1271"/>
        <v>8.7000620796064743E-2</v>
      </c>
      <c r="L8165" s="8">
        <f t="shared" si="1271"/>
        <v>8.793126103150703E-2</v>
      </c>
      <c r="M8165" s="8">
        <f t="shared" si="1266"/>
        <v>8.7285543657807788E-2</v>
      </c>
      <c r="P8165">
        <v>8163</v>
      </c>
      <c r="Q8165" s="8">
        <f t="shared" si="1272"/>
        <v>8.5875431895949331E-2</v>
      </c>
      <c r="R8165" s="8">
        <f t="shared" si="1272"/>
        <v>8.400062079606474E-2</v>
      </c>
      <c r="S8165" s="8">
        <f t="shared" si="1272"/>
        <v>8.4931261031507027E-2</v>
      </c>
      <c r="T8165" s="8">
        <f t="shared" si="1267"/>
        <v>8.4285543657807785E-2</v>
      </c>
      <c r="W8165">
        <v>8163</v>
      </c>
      <c r="X8165" s="4">
        <f t="shared" si="1265"/>
        <v>8.9628481505724195E-2</v>
      </c>
      <c r="Y8165" s="4">
        <f t="shared" si="1274"/>
        <v>8.8660664124332073E-2</v>
      </c>
      <c r="Z8165" s="4">
        <f t="shared" si="1275"/>
        <v>8.7998548446222652E-2</v>
      </c>
    </row>
    <row r="8166" spans="1:26" x14ac:dyDescent="0.25">
      <c r="A8166" s="16">
        <f t="shared" si="1273"/>
        <v>51699</v>
      </c>
      <c r="B8166">
        <f>+'[2]Ejercicio 1'!E8383</f>
        <v>8164</v>
      </c>
      <c r="C8166" s="5">
        <v>8.7375714040246355E-2</v>
      </c>
      <c r="D8166" s="4">
        <f t="shared" si="1268"/>
        <v>8.5500891004393342E-2</v>
      </c>
      <c r="E8166" s="6">
        <f t="shared" si="1269"/>
        <v>8.6431537143330545E-2</v>
      </c>
      <c r="F8166" s="7">
        <f t="shared" si="1270"/>
        <v>8.5785815669027057E-2</v>
      </c>
      <c r="I8166" s="10">
        <v>8164</v>
      </c>
      <c r="J8166" s="8">
        <f t="shared" si="1271"/>
        <v>8.8875714040246356E-2</v>
      </c>
      <c r="K8166" s="8">
        <f t="shared" si="1271"/>
        <v>8.7000891004393344E-2</v>
      </c>
      <c r="L8166" s="8">
        <f t="shared" si="1271"/>
        <v>8.7931537143330546E-2</v>
      </c>
      <c r="M8166" s="8">
        <f t="shared" si="1266"/>
        <v>8.7285815669027059E-2</v>
      </c>
      <c r="P8166">
        <v>8164</v>
      </c>
      <c r="Q8166" s="8">
        <f t="shared" si="1272"/>
        <v>8.5875714040246354E-2</v>
      </c>
      <c r="R8166" s="8">
        <f t="shared" si="1272"/>
        <v>8.4000891004393341E-2</v>
      </c>
      <c r="S8166" s="8">
        <f t="shared" si="1272"/>
        <v>8.4931537143330543E-2</v>
      </c>
      <c r="T8166" s="8">
        <f t="shared" si="1267"/>
        <v>8.4285815669027056E-2</v>
      </c>
      <c r="W8166">
        <v>8164</v>
      </c>
      <c r="X8166" s="4">
        <f t="shared" si="1265"/>
        <v>8.9629046105455995E-2</v>
      </c>
      <c r="Y8166" s="4">
        <f t="shared" si="1274"/>
        <v>8.8661216349668309E-2</v>
      </c>
      <c r="Z8166" s="4">
        <f t="shared" si="1275"/>
        <v>8.7999092260165099E-2</v>
      </c>
    </row>
    <row r="8167" spans="1:26" x14ac:dyDescent="0.25">
      <c r="A8167" s="16">
        <f t="shared" si="1273"/>
        <v>51700</v>
      </c>
      <c r="B8167">
        <f>+'[2]Ejercicio 1'!E8384</f>
        <v>8165</v>
      </c>
      <c r="C8167" s="5">
        <v>8.7375996184543378E-2</v>
      </c>
      <c r="D8167" s="4">
        <f t="shared" si="1268"/>
        <v>8.5501161212685015E-2</v>
      </c>
      <c r="E8167" s="6">
        <f t="shared" si="1269"/>
        <v>8.6431813255134743E-2</v>
      </c>
      <c r="F8167" s="7">
        <f t="shared" si="1270"/>
        <v>8.5786087680214909E-2</v>
      </c>
      <c r="I8167" s="10">
        <v>8165</v>
      </c>
      <c r="J8167" s="8">
        <f t="shared" si="1271"/>
        <v>8.8875996184543379E-2</v>
      </c>
      <c r="K8167" s="8">
        <f t="shared" si="1271"/>
        <v>8.7001161212685016E-2</v>
      </c>
      <c r="L8167" s="8">
        <f t="shared" si="1271"/>
        <v>8.7931813255134744E-2</v>
      </c>
      <c r="M8167" s="8">
        <f t="shared" si="1266"/>
        <v>8.728608768021491E-2</v>
      </c>
      <c r="P8167">
        <v>8165</v>
      </c>
      <c r="Q8167" s="8">
        <f t="shared" si="1272"/>
        <v>8.5875996184543377E-2</v>
      </c>
      <c r="R8167" s="8">
        <f t="shared" si="1272"/>
        <v>8.4001161212685013E-2</v>
      </c>
      <c r="S8167" s="8">
        <f t="shared" si="1272"/>
        <v>8.4931813255134742E-2</v>
      </c>
      <c r="T8167" s="8">
        <f t="shared" si="1267"/>
        <v>8.4286087680214908E-2</v>
      </c>
      <c r="W8167">
        <v>8165</v>
      </c>
      <c r="X8167" s="4">
        <f t="shared" si="1265"/>
        <v>8.9629610705206239E-2</v>
      </c>
      <c r="Y8167" s="4">
        <f t="shared" si="1274"/>
        <v>8.8661768574887709E-2</v>
      </c>
      <c r="Z8167" s="4">
        <f t="shared" si="1275"/>
        <v>8.7999636074013343E-2</v>
      </c>
    </row>
    <row r="8168" spans="1:26" x14ac:dyDescent="0.25">
      <c r="A8168" s="16">
        <f t="shared" si="1273"/>
        <v>51701</v>
      </c>
      <c r="B8168">
        <f>+'[2]Ejercicio 1'!E8385</f>
        <v>8166</v>
      </c>
      <c r="C8168" s="5">
        <v>8.7376278328840401E-2</v>
      </c>
      <c r="D8168" s="4">
        <f t="shared" si="1268"/>
        <v>8.5501431420940355E-2</v>
      </c>
      <c r="E8168" s="6">
        <f t="shared" si="1269"/>
        <v>8.6432089366921358E-2</v>
      </c>
      <c r="F8168" s="7">
        <f t="shared" si="1270"/>
        <v>8.5786359691368511E-2</v>
      </c>
      <c r="I8168" s="10">
        <v>8166</v>
      </c>
      <c r="J8168" s="8">
        <f t="shared" si="1271"/>
        <v>8.8876278328840402E-2</v>
      </c>
      <c r="K8168" s="8">
        <f t="shared" si="1271"/>
        <v>8.7001431420940356E-2</v>
      </c>
      <c r="L8168" s="8">
        <f t="shared" si="1271"/>
        <v>8.7932089366921359E-2</v>
      </c>
      <c r="M8168" s="8">
        <f t="shared" si="1266"/>
        <v>8.7286359691368512E-2</v>
      </c>
      <c r="P8168">
        <v>8166</v>
      </c>
      <c r="Q8168" s="8">
        <f t="shared" si="1272"/>
        <v>8.58762783288404E-2</v>
      </c>
      <c r="R8168" s="8">
        <f t="shared" si="1272"/>
        <v>8.4001431420940353E-2</v>
      </c>
      <c r="S8168" s="8">
        <f t="shared" si="1272"/>
        <v>8.4932089366921357E-2</v>
      </c>
      <c r="T8168" s="8">
        <f t="shared" si="1267"/>
        <v>8.4286359691368509E-2</v>
      </c>
      <c r="W8168">
        <v>8166</v>
      </c>
      <c r="X8168" s="4">
        <f t="shared" si="1265"/>
        <v>8.9630175305034671E-2</v>
      </c>
      <c r="Y8168" s="4">
        <f t="shared" si="1274"/>
        <v>8.8662320800148395E-2</v>
      </c>
      <c r="Z8168" s="4">
        <f t="shared" si="1275"/>
        <v>8.8000179886945168E-2</v>
      </c>
    </row>
    <row r="8169" spans="1:26" x14ac:dyDescent="0.25">
      <c r="A8169" s="16">
        <f t="shared" si="1273"/>
        <v>51702</v>
      </c>
      <c r="B8169">
        <f>+'[2]Ejercicio 1'!E8386</f>
        <v>8167</v>
      </c>
      <c r="C8169" s="5">
        <v>8.7376560473137424E-2</v>
      </c>
      <c r="D8169" s="4">
        <f t="shared" si="1268"/>
        <v>8.5501701629158364E-2</v>
      </c>
      <c r="E8169" s="6">
        <f t="shared" si="1269"/>
        <v>8.6432365478687781E-2</v>
      </c>
      <c r="F8169" s="7">
        <f t="shared" si="1270"/>
        <v>8.5786631702493565E-2</v>
      </c>
      <c r="I8169" s="10">
        <v>8167</v>
      </c>
      <c r="J8169" s="8">
        <f t="shared" si="1271"/>
        <v>8.8876560473137425E-2</v>
      </c>
      <c r="K8169" s="8">
        <f t="shared" si="1271"/>
        <v>8.7001701629158365E-2</v>
      </c>
      <c r="L8169" s="8">
        <f t="shared" si="1271"/>
        <v>8.7932365478687782E-2</v>
      </c>
      <c r="M8169" s="8">
        <f t="shared" si="1266"/>
        <v>8.7286631702493567E-2</v>
      </c>
      <c r="P8169">
        <v>8167</v>
      </c>
      <c r="Q8169" s="8">
        <f t="shared" si="1272"/>
        <v>8.5876560473137423E-2</v>
      </c>
      <c r="R8169" s="8">
        <f t="shared" si="1272"/>
        <v>8.4001701629158362E-2</v>
      </c>
      <c r="S8169" s="8">
        <f t="shared" si="1272"/>
        <v>8.493236547868778E-2</v>
      </c>
      <c r="T8169" s="8">
        <f t="shared" si="1267"/>
        <v>8.4286631702493564E-2</v>
      </c>
      <c r="W8169">
        <v>8167</v>
      </c>
      <c r="X8169" s="4">
        <f t="shared" si="1265"/>
        <v>8.9630739904881546E-2</v>
      </c>
      <c r="Y8169" s="4">
        <f t="shared" si="1274"/>
        <v>8.8662873025293118E-2</v>
      </c>
      <c r="Z8169" s="4">
        <f t="shared" si="1275"/>
        <v>8.8000723700616401E-2</v>
      </c>
    </row>
    <row r="8170" spans="1:26" x14ac:dyDescent="0.25">
      <c r="A8170" s="16">
        <f t="shared" si="1273"/>
        <v>51703</v>
      </c>
      <c r="B8170">
        <f>+'[2]Ejercicio 1'!E8387</f>
        <v>8168</v>
      </c>
      <c r="C8170" s="5">
        <v>8.7376842617434433E-2</v>
      </c>
      <c r="D8170" s="4">
        <f t="shared" si="1268"/>
        <v>8.5501971837339444E-2</v>
      </c>
      <c r="E8170" s="6">
        <f t="shared" si="1269"/>
        <v>8.6432641590435746E-2</v>
      </c>
      <c r="F8170" s="7">
        <f t="shared" si="1270"/>
        <v>8.5786903713584356E-2</v>
      </c>
      <c r="I8170" s="10">
        <v>8168</v>
      </c>
      <c r="J8170" s="8">
        <f t="shared" si="1271"/>
        <v>8.8876842617434434E-2</v>
      </c>
      <c r="K8170" s="8">
        <f t="shared" si="1271"/>
        <v>8.7001971837339445E-2</v>
      </c>
      <c r="L8170" s="8">
        <f t="shared" si="1271"/>
        <v>8.7932641590435748E-2</v>
      </c>
      <c r="M8170" s="8">
        <f t="shared" si="1266"/>
        <v>8.7286903713584357E-2</v>
      </c>
      <c r="P8170">
        <v>8168</v>
      </c>
      <c r="Q8170" s="8">
        <f t="shared" si="1272"/>
        <v>8.5876842617434432E-2</v>
      </c>
      <c r="R8170" s="8">
        <f t="shared" si="1272"/>
        <v>8.4001971837339443E-2</v>
      </c>
      <c r="S8170" s="8">
        <f t="shared" si="1272"/>
        <v>8.4932641590435745E-2</v>
      </c>
      <c r="T8170" s="8">
        <f t="shared" si="1267"/>
        <v>8.4286903713584355E-2</v>
      </c>
      <c r="W8170">
        <v>8168</v>
      </c>
      <c r="X8170" s="4">
        <f t="shared" si="1265"/>
        <v>8.963130450476707E-2</v>
      </c>
      <c r="Y8170" s="4">
        <f t="shared" si="1274"/>
        <v>8.8663425250399205E-2</v>
      </c>
      <c r="Z8170" s="4">
        <f t="shared" si="1275"/>
        <v>8.8001267513368384E-2</v>
      </c>
    </row>
    <row r="8171" spans="1:26" x14ac:dyDescent="0.25">
      <c r="A8171" s="16">
        <f t="shared" si="1273"/>
        <v>51704</v>
      </c>
      <c r="B8171">
        <f>+'[2]Ejercicio 1'!E8388</f>
        <v>8169</v>
      </c>
      <c r="C8171" s="5">
        <v>8.7377124761731456E-2</v>
      </c>
      <c r="D8171" s="4">
        <f t="shared" si="1268"/>
        <v>8.5502242045483387E-2</v>
      </c>
      <c r="E8171" s="6">
        <f t="shared" si="1269"/>
        <v>8.6432917702164394E-2</v>
      </c>
      <c r="F8171" s="7">
        <f t="shared" si="1270"/>
        <v>8.57871757246466E-2</v>
      </c>
      <c r="I8171" s="10">
        <v>8169</v>
      </c>
      <c r="J8171" s="8">
        <f t="shared" si="1271"/>
        <v>8.8877124761731457E-2</v>
      </c>
      <c r="K8171" s="8">
        <f t="shared" si="1271"/>
        <v>8.7002242045483388E-2</v>
      </c>
      <c r="L8171" s="8">
        <f t="shared" si="1271"/>
        <v>8.7932917702164395E-2</v>
      </c>
      <c r="M8171" s="8">
        <f t="shared" si="1266"/>
        <v>8.7287175724646601E-2</v>
      </c>
      <c r="P8171">
        <v>8169</v>
      </c>
      <c r="Q8171" s="8">
        <f t="shared" si="1272"/>
        <v>8.5877124761731455E-2</v>
      </c>
      <c r="R8171" s="8">
        <f t="shared" si="1272"/>
        <v>8.4002242045483386E-2</v>
      </c>
      <c r="S8171" s="8">
        <f t="shared" si="1272"/>
        <v>8.4932917702164393E-2</v>
      </c>
      <c r="T8171" s="8">
        <f t="shared" si="1267"/>
        <v>8.4287175724646599E-2</v>
      </c>
      <c r="W8171">
        <v>8169</v>
      </c>
      <c r="X8171" s="4">
        <f t="shared" si="1265"/>
        <v>8.9631869104690814E-2</v>
      </c>
      <c r="Y8171" s="4">
        <f t="shared" si="1274"/>
        <v>8.8663977475467518E-2</v>
      </c>
      <c r="Z8171" s="4">
        <f t="shared" si="1275"/>
        <v>8.800181132686262E-2</v>
      </c>
    </row>
    <row r="8172" spans="1:26" x14ac:dyDescent="0.25">
      <c r="A8172" s="16">
        <f t="shared" si="1273"/>
        <v>51705</v>
      </c>
      <c r="B8172">
        <f>+'[2]Ejercicio 1'!E8389</f>
        <v>8170</v>
      </c>
      <c r="C8172" s="5">
        <v>8.7377406906028479E-2</v>
      </c>
      <c r="D8172" s="4">
        <f t="shared" si="1268"/>
        <v>8.5502512253590596E-2</v>
      </c>
      <c r="E8172" s="6">
        <f t="shared" si="1269"/>
        <v>8.6433193813874598E-2</v>
      </c>
      <c r="F8172" s="7">
        <f t="shared" si="1270"/>
        <v>8.5787447735674593E-2</v>
      </c>
      <c r="I8172" s="10">
        <v>8170</v>
      </c>
      <c r="J8172" s="8">
        <f t="shared" si="1271"/>
        <v>8.887740690602848E-2</v>
      </c>
      <c r="K8172" s="8">
        <f t="shared" si="1271"/>
        <v>8.7002512253590597E-2</v>
      </c>
      <c r="L8172" s="8">
        <f t="shared" si="1271"/>
        <v>8.7933193813874599E-2</v>
      </c>
      <c r="M8172" s="8">
        <f t="shared" si="1266"/>
        <v>8.7287447735674595E-2</v>
      </c>
      <c r="P8172">
        <v>8170</v>
      </c>
      <c r="Q8172" s="8">
        <f t="shared" si="1272"/>
        <v>8.5877406906028478E-2</v>
      </c>
      <c r="R8172" s="8">
        <f t="shared" si="1272"/>
        <v>8.4002512253590594E-2</v>
      </c>
      <c r="S8172" s="8">
        <f t="shared" si="1272"/>
        <v>8.4933193813874597E-2</v>
      </c>
      <c r="T8172" s="8">
        <f t="shared" si="1267"/>
        <v>8.4287447735674592E-2</v>
      </c>
      <c r="W8172">
        <v>8170</v>
      </c>
      <c r="X8172" s="4">
        <f t="shared" si="1265"/>
        <v>8.9632433704653194E-2</v>
      </c>
      <c r="Y8172" s="4">
        <f t="shared" si="1274"/>
        <v>8.8664529700576228E-2</v>
      </c>
      <c r="Z8172" s="4">
        <f t="shared" si="1275"/>
        <v>8.8002355140268343E-2</v>
      </c>
    </row>
    <row r="8173" spans="1:26" x14ac:dyDescent="0.25">
      <c r="A8173" s="16">
        <f t="shared" si="1273"/>
        <v>51706</v>
      </c>
      <c r="B8173">
        <f>+'[2]Ejercicio 1'!E8390</f>
        <v>8171</v>
      </c>
      <c r="C8173" s="5">
        <v>8.7377689050325502E-2</v>
      </c>
      <c r="D8173" s="4">
        <f t="shared" si="1268"/>
        <v>8.55027824616615E-2</v>
      </c>
      <c r="E8173" s="6">
        <f t="shared" si="1269"/>
        <v>8.6433469925566345E-2</v>
      </c>
      <c r="F8173" s="7">
        <f t="shared" si="1270"/>
        <v>8.5787719746674027E-2</v>
      </c>
      <c r="I8173" s="10">
        <v>8171</v>
      </c>
      <c r="J8173" s="8">
        <f t="shared" si="1271"/>
        <v>8.8877689050325503E-2</v>
      </c>
      <c r="K8173" s="8">
        <f t="shared" si="1271"/>
        <v>8.7002782461661501E-2</v>
      </c>
      <c r="L8173" s="8">
        <f t="shared" si="1271"/>
        <v>8.7933469925566346E-2</v>
      </c>
      <c r="M8173" s="8">
        <f t="shared" si="1266"/>
        <v>8.7287719746674028E-2</v>
      </c>
      <c r="P8173">
        <v>8171</v>
      </c>
      <c r="Q8173" s="8">
        <f t="shared" si="1272"/>
        <v>8.5877689050325501E-2</v>
      </c>
      <c r="R8173" s="8">
        <f t="shared" si="1272"/>
        <v>8.4002782461661499E-2</v>
      </c>
      <c r="S8173" s="8">
        <f t="shared" si="1272"/>
        <v>8.4933469925566343E-2</v>
      </c>
      <c r="T8173" s="8">
        <f t="shared" si="1267"/>
        <v>8.4287719746674025E-2</v>
      </c>
      <c r="W8173">
        <v>8171</v>
      </c>
      <c r="X8173" s="4">
        <f t="shared" si="1265"/>
        <v>8.9632998304654238E-2</v>
      </c>
      <c r="Y8173" s="4">
        <f t="shared" si="1274"/>
        <v>8.8665081925648939E-2</v>
      </c>
      <c r="Z8173" s="4">
        <f t="shared" si="1275"/>
        <v>8.8002898953585582E-2</v>
      </c>
    </row>
    <row r="8174" spans="1:26" x14ac:dyDescent="0.25">
      <c r="A8174" s="16">
        <f t="shared" si="1273"/>
        <v>51707</v>
      </c>
      <c r="B8174">
        <f>+'[2]Ejercicio 1'!E8391</f>
        <v>8172</v>
      </c>
      <c r="C8174" s="5">
        <v>8.7377971194622525E-2</v>
      </c>
      <c r="D8174" s="4">
        <f t="shared" si="1268"/>
        <v>8.5503052669694851E-2</v>
      </c>
      <c r="E8174" s="6">
        <f t="shared" si="1269"/>
        <v>8.6433746037238773E-2</v>
      </c>
      <c r="F8174" s="7">
        <f t="shared" si="1270"/>
        <v>8.5787991757639209E-2</v>
      </c>
      <c r="I8174" s="10">
        <v>8172</v>
      </c>
      <c r="J8174" s="8">
        <f t="shared" si="1271"/>
        <v>8.8877971194622526E-2</v>
      </c>
      <c r="K8174" s="8">
        <f t="shared" si="1271"/>
        <v>8.7003052669694853E-2</v>
      </c>
      <c r="L8174" s="8">
        <f t="shared" si="1271"/>
        <v>8.7933746037238775E-2</v>
      </c>
      <c r="M8174" s="8">
        <f t="shared" si="1266"/>
        <v>8.7287991757639211E-2</v>
      </c>
      <c r="P8174">
        <v>8172</v>
      </c>
      <c r="Q8174" s="8">
        <f t="shared" si="1272"/>
        <v>8.5877971194622524E-2</v>
      </c>
      <c r="R8174" s="8">
        <f t="shared" si="1272"/>
        <v>8.400305266969485E-2</v>
      </c>
      <c r="S8174" s="8">
        <f t="shared" si="1272"/>
        <v>8.4933746037238772E-2</v>
      </c>
      <c r="T8174" s="8">
        <f t="shared" si="1267"/>
        <v>8.4287991757639208E-2</v>
      </c>
      <c r="W8174">
        <v>8172</v>
      </c>
      <c r="X8174" s="4">
        <f t="shared" si="1265"/>
        <v>8.9633562904693917E-2</v>
      </c>
      <c r="Y8174" s="4">
        <f t="shared" si="1274"/>
        <v>8.8665634150603925E-2</v>
      </c>
      <c r="Z8174" s="4">
        <f t="shared" si="1275"/>
        <v>8.8003442765986414E-2</v>
      </c>
    </row>
    <row r="8175" spans="1:26" x14ac:dyDescent="0.25">
      <c r="A8175" s="16">
        <f t="shared" si="1273"/>
        <v>51708</v>
      </c>
      <c r="B8175">
        <f>+'[2]Ejercicio 1'!E8392</f>
        <v>8173</v>
      </c>
      <c r="C8175" s="5">
        <v>8.7378253338919548E-2</v>
      </c>
      <c r="D8175" s="4">
        <f t="shared" si="1268"/>
        <v>8.550332287769126E-2</v>
      </c>
      <c r="E8175" s="6">
        <f t="shared" si="1269"/>
        <v>8.643402214889187E-2</v>
      </c>
      <c r="F8175" s="7">
        <f t="shared" si="1270"/>
        <v>8.5788263768575845E-2</v>
      </c>
      <c r="I8175" s="10">
        <v>8173</v>
      </c>
      <c r="J8175" s="8">
        <f t="shared" si="1271"/>
        <v>8.8878253338919549E-2</v>
      </c>
      <c r="K8175" s="8">
        <f t="shared" si="1271"/>
        <v>8.7003322877691261E-2</v>
      </c>
      <c r="L8175" s="8">
        <f t="shared" si="1271"/>
        <v>8.7934022148891872E-2</v>
      </c>
      <c r="M8175" s="8">
        <f t="shared" si="1266"/>
        <v>8.7288263768575847E-2</v>
      </c>
      <c r="P8175">
        <v>8173</v>
      </c>
      <c r="Q8175" s="8">
        <f t="shared" si="1272"/>
        <v>8.5878253338919547E-2</v>
      </c>
      <c r="R8175" s="8">
        <f t="shared" si="1272"/>
        <v>8.4003322877691258E-2</v>
      </c>
      <c r="S8175" s="8">
        <f t="shared" si="1272"/>
        <v>8.4934022148891869E-2</v>
      </c>
      <c r="T8175" s="8">
        <f t="shared" si="1267"/>
        <v>8.4288263768575844E-2</v>
      </c>
      <c r="W8175">
        <v>8173</v>
      </c>
      <c r="X8175" s="4">
        <f t="shared" si="1265"/>
        <v>8.9634127504771816E-2</v>
      </c>
      <c r="Y8175" s="4">
        <f t="shared" si="1274"/>
        <v>8.866618637552115E-2</v>
      </c>
      <c r="Z8175" s="4">
        <f t="shared" si="1275"/>
        <v>8.8003986579126642E-2</v>
      </c>
    </row>
    <row r="8176" spans="1:26" x14ac:dyDescent="0.25">
      <c r="A8176" s="16">
        <f t="shared" si="1273"/>
        <v>51709</v>
      </c>
      <c r="B8176">
        <f>+'[2]Ejercicio 1'!E8393</f>
        <v>8174</v>
      </c>
      <c r="C8176" s="5">
        <v>8.7378535483216571E-2</v>
      </c>
      <c r="D8176" s="4">
        <f t="shared" si="1268"/>
        <v>8.5503593085650753E-2</v>
      </c>
      <c r="E8176" s="6">
        <f t="shared" si="1269"/>
        <v>8.6434298260526524E-2</v>
      </c>
      <c r="F8176" s="7">
        <f t="shared" si="1270"/>
        <v>8.5788535779478217E-2</v>
      </c>
      <c r="I8176" s="10">
        <v>8174</v>
      </c>
      <c r="J8176" s="8">
        <f t="shared" si="1271"/>
        <v>8.8878535483216572E-2</v>
      </c>
      <c r="K8176" s="8">
        <f t="shared" si="1271"/>
        <v>8.7003593085650754E-2</v>
      </c>
      <c r="L8176" s="8">
        <f t="shared" si="1271"/>
        <v>8.7934298260526525E-2</v>
      </c>
      <c r="M8176" s="8">
        <f t="shared" si="1266"/>
        <v>8.7288535779478219E-2</v>
      </c>
      <c r="P8176">
        <v>8174</v>
      </c>
      <c r="Q8176" s="8">
        <f t="shared" si="1272"/>
        <v>8.587853548321657E-2</v>
      </c>
      <c r="R8176" s="8">
        <f t="shared" si="1272"/>
        <v>8.4003593085650752E-2</v>
      </c>
      <c r="S8176" s="8">
        <f t="shared" si="1272"/>
        <v>8.4934298260526522E-2</v>
      </c>
      <c r="T8176" s="8">
        <f t="shared" si="1267"/>
        <v>8.4288535779478216E-2</v>
      </c>
      <c r="W8176">
        <v>8174</v>
      </c>
      <c r="X8176" s="4">
        <f t="shared" si="1265"/>
        <v>8.9634692104888378E-2</v>
      </c>
      <c r="Y8176" s="4">
        <f t="shared" si="1274"/>
        <v>8.8666738600401487E-2</v>
      </c>
      <c r="Z8176" s="4">
        <f t="shared" si="1275"/>
        <v>8.8004530391347605E-2</v>
      </c>
    </row>
    <row r="8177" spans="1:26" x14ac:dyDescent="0.25">
      <c r="A8177" s="16">
        <f t="shared" si="1273"/>
        <v>51710</v>
      </c>
      <c r="B8177">
        <f>+'[2]Ejercicio 1'!E8394</f>
        <v>8175</v>
      </c>
      <c r="C8177" s="5">
        <v>8.737881762751358E-2</v>
      </c>
      <c r="D8177" s="4">
        <f t="shared" si="1268"/>
        <v>8.5503863293573512E-2</v>
      </c>
      <c r="E8177" s="6">
        <f t="shared" si="1269"/>
        <v>8.6434574372141859E-2</v>
      </c>
      <c r="F8177" s="7">
        <f t="shared" si="1270"/>
        <v>8.5788807790349184E-2</v>
      </c>
      <c r="I8177" s="10">
        <v>8175</v>
      </c>
      <c r="J8177" s="8">
        <f t="shared" si="1271"/>
        <v>8.8878817627513582E-2</v>
      </c>
      <c r="K8177" s="8">
        <f t="shared" si="1271"/>
        <v>8.7003863293573513E-2</v>
      </c>
      <c r="L8177" s="8">
        <f t="shared" si="1271"/>
        <v>8.793457437214186E-2</v>
      </c>
      <c r="M8177" s="8">
        <f t="shared" si="1266"/>
        <v>8.7288807790349185E-2</v>
      </c>
      <c r="P8177">
        <v>8175</v>
      </c>
      <c r="Q8177" s="8">
        <f t="shared" si="1272"/>
        <v>8.5878817627513579E-2</v>
      </c>
      <c r="R8177" s="8">
        <f t="shared" si="1272"/>
        <v>8.4003863293573511E-2</v>
      </c>
      <c r="S8177" s="8">
        <f t="shared" si="1272"/>
        <v>8.4934574372141858E-2</v>
      </c>
      <c r="T8177" s="8">
        <f t="shared" si="1267"/>
        <v>8.4288807790349182E-2</v>
      </c>
      <c r="W8177">
        <v>8175</v>
      </c>
      <c r="X8177" s="4">
        <f t="shared" si="1265"/>
        <v>8.9635256705043131E-2</v>
      </c>
      <c r="Y8177" s="4">
        <f t="shared" si="1274"/>
        <v>8.86672908251641E-2</v>
      </c>
      <c r="Z8177" s="4">
        <f t="shared" si="1275"/>
        <v>8.800507420430799E-2</v>
      </c>
    </row>
    <row r="8178" spans="1:26" x14ac:dyDescent="0.25">
      <c r="A8178" s="16">
        <f t="shared" si="1273"/>
        <v>51711</v>
      </c>
      <c r="B8178">
        <f>+'[2]Ejercicio 1'!E8395</f>
        <v>8176</v>
      </c>
      <c r="C8178" s="5">
        <v>8.7379099771810603E-2</v>
      </c>
      <c r="D8178" s="4">
        <f t="shared" si="1268"/>
        <v>8.5504133501459148E-2</v>
      </c>
      <c r="E8178" s="6">
        <f t="shared" si="1269"/>
        <v>8.6434850483738737E-2</v>
      </c>
      <c r="F8178" s="7">
        <f t="shared" si="1270"/>
        <v>8.5789079801191617E-2</v>
      </c>
      <c r="I8178" s="10">
        <v>8176</v>
      </c>
      <c r="J8178" s="8">
        <f t="shared" si="1271"/>
        <v>8.8879099771810605E-2</v>
      </c>
      <c r="K8178" s="8">
        <f t="shared" si="1271"/>
        <v>8.7004133501459149E-2</v>
      </c>
      <c r="L8178" s="8">
        <f t="shared" si="1271"/>
        <v>8.7934850483738738E-2</v>
      </c>
      <c r="M8178" s="8">
        <f t="shared" si="1266"/>
        <v>8.7289079801191619E-2</v>
      </c>
      <c r="P8178">
        <v>8176</v>
      </c>
      <c r="Q8178" s="8">
        <f t="shared" si="1272"/>
        <v>8.5879099771810602E-2</v>
      </c>
      <c r="R8178" s="8">
        <f t="shared" si="1272"/>
        <v>8.4004133501459147E-2</v>
      </c>
      <c r="S8178" s="8">
        <f t="shared" si="1272"/>
        <v>8.4934850483738736E-2</v>
      </c>
      <c r="T8178" s="8">
        <f t="shared" si="1267"/>
        <v>8.4289079801191616E-2</v>
      </c>
      <c r="W8178">
        <v>8176</v>
      </c>
      <c r="X8178" s="4">
        <f t="shared" si="1265"/>
        <v>8.9635821305216773E-2</v>
      </c>
      <c r="Y8178" s="4">
        <f t="shared" si="1274"/>
        <v>8.8667843050046186E-2</v>
      </c>
      <c r="Z8178" s="4">
        <f t="shared" si="1275"/>
        <v>8.8005618017182721E-2</v>
      </c>
    </row>
    <row r="8179" spans="1:26" x14ac:dyDescent="0.25">
      <c r="A8179" s="16">
        <f t="shared" si="1273"/>
        <v>51712</v>
      </c>
      <c r="B8179">
        <f>+'[2]Ejercicio 1'!E8396</f>
        <v>8177</v>
      </c>
      <c r="C8179" s="5">
        <v>8.7379381916107626E-2</v>
      </c>
      <c r="D8179" s="4">
        <f t="shared" si="1268"/>
        <v>8.5504403709308452E-2</v>
      </c>
      <c r="E8179" s="6">
        <f t="shared" si="1269"/>
        <v>8.6435126595317172E-2</v>
      </c>
      <c r="F8179" s="7">
        <f t="shared" si="1270"/>
        <v>8.5789351811999773E-2</v>
      </c>
      <c r="I8179" s="10">
        <v>8177</v>
      </c>
      <c r="J8179" s="8">
        <f t="shared" si="1271"/>
        <v>8.8879381916107628E-2</v>
      </c>
      <c r="K8179" s="8">
        <f t="shared" si="1271"/>
        <v>8.7004403709308453E-2</v>
      </c>
      <c r="L8179" s="8">
        <f t="shared" si="1271"/>
        <v>8.7935126595317173E-2</v>
      </c>
      <c r="M8179" s="8">
        <f t="shared" si="1266"/>
        <v>8.7289351811999774E-2</v>
      </c>
      <c r="P8179">
        <v>8177</v>
      </c>
      <c r="Q8179" s="8">
        <f t="shared" si="1272"/>
        <v>8.5879381916107625E-2</v>
      </c>
      <c r="R8179" s="8">
        <f t="shared" si="1272"/>
        <v>8.4004403709308451E-2</v>
      </c>
      <c r="S8179" s="8">
        <f t="shared" si="1272"/>
        <v>8.493512659531717E-2</v>
      </c>
      <c r="T8179" s="8">
        <f t="shared" si="1267"/>
        <v>8.4289351811999771E-2</v>
      </c>
      <c r="W8179">
        <v>8177</v>
      </c>
      <c r="X8179" s="4">
        <f t="shared" si="1265"/>
        <v>8.9636385905468602E-2</v>
      </c>
      <c r="Y8179" s="4">
        <f t="shared" si="1274"/>
        <v>8.8668395274814085E-2</v>
      </c>
      <c r="Z8179" s="4">
        <f t="shared" si="1275"/>
        <v>8.8006161829138188E-2</v>
      </c>
    </row>
    <row r="8180" spans="1:26" x14ac:dyDescent="0.25">
      <c r="A8180" s="16">
        <f t="shared" si="1273"/>
        <v>51713</v>
      </c>
      <c r="B8180">
        <f>+'[2]Ejercicio 1'!E8397</f>
        <v>8178</v>
      </c>
      <c r="C8180" s="5">
        <v>8.7379664060404649E-2</v>
      </c>
      <c r="D8180" s="4">
        <f t="shared" si="1268"/>
        <v>8.5504673917120425E-2</v>
      </c>
      <c r="E8180" s="6">
        <f t="shared" si="1269"/>
        <v>8.6435402706877162E-2</v>
      </c>
      <c r="F8180" s="7">
        <f t="shared" si="1270"/>
        <v>8.5789623822779396E-2</v>
      </c>
      <c r="I8180" s="10">
        <v>8178</v>
      </c>
      <c r="J8180" s="8">
        <f t="shared" si="1271"/>
        <v>8.8879664060404651E-2</v>
      </c>
      <c r="K8180" s="8">
        <f t="shared" si="1271"/>
        <v>8.7004673917120426E-2</v>
      </c>
      <c r="L8180" s="8">
        <f t="shared" si="1271"/>
        <v>8.7935402706877164E-2</v>
      </c>
      <c r="M8180" s="8">
        <f t="shared" si="1266"/>
        <v>8.7289623822779397E-2</v>
      </c>
      <c r="P8180">
        <v>8178</v>
      </c>
      <c r="Q8180" s="8">
        <f t="shared" si="1272"/>
        <v>8.5879664060404648E-2</v>
      </c>
      <c r="R8180" s="8">
        <f t="shared" si="1272"/>
        <v>8.4004673917120423E-2</v>
      </c>
      <c r="S8180" s="8">
        <f t="shared" si="1272"/>
        <v>8.4935402706877161E-2</v>
      </c>
      <c r="T8180" s="8">
        <f t="shared" si="1267"/>
        <v>8.4289623822779394E-2</v>
      </c>
      <c r="W8180">
        <v>8178</v>
      </c>
      <c r="X8180" s="4">
        <f t="shared" si="1265"/>
        <v>8.9636950505739318E-2</v>
      </c>
      <c r="Y8180" s="4">
        <f t="shared" si="1274"/>
        <v>8.8668947499620621E-2</v>
      </c>
      <c r="Z8180" s="4">
        <f t="shared" si="1275"/>
        <v>8.8006705641838767E-2</v>
      </c>
    </row>
    <row r="8181" spans="1:26" x14ac:dyDescent="0.25">
      <c r="A8181" s="16">
        <f t="shared" si="1273"/>
        <v>51714</v>
      </c>
      <c r="B8181">
        <f>+'[2]Ejercicio 1'!E8398</f>
        <v>8179</v>
      </c>
      <c r="C8181" s="5">
        <v>8.7379946204701672E-2</v>
      </c>
      <c r="D8181" s="4">
        <f t="shared" si="1268"/>
        <v>8.5504944124895454E-2</v>
      </c>
      <c r="E8181" s="6">
        <f t="shared" si="1269"/>
        <v>8.6435678818416947E-2</v>
      </c>
      <c r="F8181" s="7">
        <f t="shared" si="1270"/>
        <v>8.578989583352474E-2</v>
      </c>
      <c r="I8181" s="10">
        <v>8179</v>
      </c>
      <c r="J8181" s="8">
        <f t="shared" si="1271"/>
        <v>8.8879946204701674E-2</v>
      </c>
      <c r="K8181" s="8">
        <f t="shared" si="1271"/>
        <v>8.7004944124895456E-2</v>
      </c>
      <c r="L8181" s="8">
        <f t="shared" si="1271"/>
        <v>8.7935678818416949E-2</v>
      </c>
      <c r="M8181" s="8">
        <f t="shared" si="1266"/>
        <v>8.7289895833524742E-2</v>
      </c>
      <c r="P8181">
        <v>8179</v>
      </c>
      <c r="Q8181" s="8">
        <f t="shared" si="1272"/>
        <v>8.5879946204701671E-2</v>
      </c>
      <c r="R8181" s="8">
        <f t="shared" si="1272"/>
        <v>8.4004944124895453E-2</v>
      </c>
      <c r="S8181" s="8">
        <f t="shared" si="1272"/>
        <v>8.4935678818416946E-2</v>
      </c>
      <c r="T8181" s="8">
        <f t="shared" si="1267"/>
        <v>8.4289895833524739E-2</v>
      </c>
      <c r="W8181">
        <v>8179</v>
      </c>
      <c r="X8181" s="4">
        <f t="shared" si="1265"/>
        <v>8.9637515106048241E-2</v>
      </c>
      <c r="Y8181" s="4">
        <f t="shared" si="1274"/>
        <v>8.8669499724312095E-2</v>
      </c>
      <c r="Z8181" s="4">
        <f t="shared" si="1275"/>
        <v>8.8007249453611533E-2</v>
      </c>
    </row>
    <row r="8182" spans="1:26" x14ac:dyDescent="0.25">
      <c r="A8182" s="16">
        <f t="shared" si="1273"/>
        <v>51715</v>
      </c>
      <c r="B8182">
        <f>+'[2]Ejercicio 1'!E8399</f>
        <v>8180</v>
      </c>
      <c r="C8182" s="5">
        <v>8.7380228348998695E-2</v>
      </c>
      <c r="D8182" s="4">
        <f t="shared" si="1268"/>
        <v>8.550521433263357E-2</v>
      </c>
      <c r="E8182" s="6">
        <f t="shared" si="1269"/>
        <v>8.6435954929938288E-2</v>
      </c>
      <c r="F8182" s="7">
        <f t="shared" si="1270"/>
        <v>8.5790167844238693E-2</v>
      </c>
      <c r="I8182" s="10">
        <v>8180</v>
      </c>
      <c r="J8182" s="8">
        <f t="shared" si="1271"/>
        <v>8.8880228348998697E-2</v>
      </c>
      <c r="K8182" s="8">
        <f t="shared" si="1271"/>
        <v>8.7005214332633571E-2</v>
      </c>
      <c r="L8182" s="8">
        <f t="shared" si="1271"/>
        <v>8.793595492993829E-2</v>
      </c>
      <c r="M8182" s="8">
        <f t="shared" si="1266"/>
        <v>8.7290167844238695E-2</v>
      </c>
      <c r="P8182">
        <v>8180</v>
      </c>
      <c r="Q8182" s="8">
        <f t="shared" si="1272"/>
        <v>8.5880228348998694E-2</v>
      </c>
      <c r="R8182" s="8">
        <f t="shared" si="1272"/>
        <v>8.4005214332633568E-2</v>
      </c>
      <c r="S8182" s="8">
        <f t="shared" si="1272"/>
        <v>8.4935954929938287E-2</v>
      </c>
      <c r="T8182" s="8">
        <f t="shared" si="1267"/>
        <v>8.4290167844238692E-2</v>
      </c>
      <c r="W8182">
        <v>8180</v>
      </c>
      <c r="X8182" s="4">
        <f t="shared" si="1265"/>
        <v>8.9638079706395368E-2</v>
      </c>
      <c r="Y8182" s="4">
        <f t="shared" si="1274"/>
        <v>8.8670051948964032E-2</v>
      </c>
      <c r="Z8182" s="4">
        <f t="shared" si="1275"/>
        <v>8.8007793266132256E-2</v>
      </c>
    </row>
    <row r="8183" spans="1:26" x14ac:dyDescent="0.25">
      <c r="A8183" s="16">
        <f t="shared" si="1273"/>
        <v>51716</v>
      </c>
      <c r="B8183">
        <f>+'[2]Ejercicio 1'!E8400</f>
        <v>8181</v>
      </c>
      <c r="C8183" s="5">
        <v>8.7380510493295718E-2</v>
      </c>
      <c r="D8183" s="4">
        <f t="shared" si="1268"/>
        <v>8.5505484540334742E-2</v>
      </c>
      <c r="E8183" s="6">
        <f t="shared" si="1269"/>
        <v>8.6436231041441186E-2</v>
      </c>
      <c r="F8183" s="7">
        <f t="shared" si="1270"/>
        <v>8.57904398549241E-2</v>
      </c>
      <c r="I8183" s="10">
        <v>8181</v>
      </c>
      <c r="J8183" s="8">
        <f t="shared" si="1271"/>
        <v>8.888051049329572E-2</v>
      </c>
      <c r="K8183" s="8">
        <f t="shared" si="1271"/>
        <v>8.7005484540334743E-2</v>
      </c>
      <c r="L8183" s="8">
        <f t="shared" si="1271"/>
        <v>8.7936231041441187E-2</v>
      </c>
      <c r="M8183" s="8">
        <f t="shared" si="1266"/>
        <v>8.7290439854924101E-2</v>
      </c>
      <c r="P8183">
        <v>8181</v>
      </c>
      <c r="Q8183" s="8">
        <f t="shared" si="1272"/>
        <v>8.5880510493295717E-2</v>
      </c>
      <c r="R8183" s="8">
        <f t="shared" si="1272"/>
        <v>8.4005484540334741E-2</v>
      </c>
      <c r="S8183" s="8">
        <f t="shared" si="1272"/>
        <v>8.4936231041441185E-2</v>
      </c>
      <c r="T8183" s="8">
        <f t="shared" si="1267"/>
        <v>8.4290439854924099E-2</v>
      </c>
      <c r="W8183">
        <v>8181</v>
      </c>
      <c r="X8183" s="4">
        <f t="shared" si="1265"/>
        <v>8.9638644306761828E-2</v>
      </c>
      <c r="Y8183" s="4">
        <f t="shared" si="1274"/>
        <v>8.8670604173579956E-2</v>
      </c>
      <c r="Z8183" s="4">
        <f t="shared" si="1275"/>
        <v>8.800833707856448E-2</v>
      </c>
    </row>
    <row r="8184" spans="1:26" x14ac:dyDescent="0.25">
      <c r="A8184" s="16">
        <f t="shared" si="1273"/>
        <v>51717</v>
      </c>
      <c r="B8184">
        <f>+'[2]Ejercicio 1'!E8401</f>
        <v>8182</v>
      </c>
      <c r="C8184" s="5">
        <v>8.7380792637592727E-2</v>
      </c>
      <c r="D8184" s="4">
        <f t="shared" si="1268"/>
        <v>8.5505754747999388E-2</v>
      </c>
      <c r="E8184" s="6">
        <f t="shared" si="1269"/>
        <v>8.6436507152925626E-2</v>
      </c>
      <c r="F8184" s="7">
        <f t="shared" si="1270"/>
        <v>8.5790711865575256E-2</v>
      </c>
      <c r="I8184" s="10">
        <v>8182</v>
      </c>
      <c r="J8184" s="8">
        <f t="shared" si="1271"/>
        <v>8.8880792637592729E-2</v>
      </c>
      <c r="K8184" s="8">
        <f t="shared" si="1271"/>
        <v>8.7005754747999389E-2</v>
      </c>
      <c r="L8184" s="8">
        <f t="shared" si="1271"/>
        <v>8.7936507152925628E-2</v>
      </c>
      <c r="M8184" s="8">
        <f t="shared" si="1266"/>
        <v>8.7290711865575257E-2</v>
      </c>
      <c r="P8184">
        <v>8182</v>
      </c>
      <c r="Q8184" s="8">
        <f t="shared" si="1272"/>
        <v>8.5880792637592726E-2</v>
      </c>
      <c r="R8184" s="8">
        <f t="shared" si="1272"/>
        <v>8.4005754747999387E-2</v>
      </c>
      <c r="S8184" s="8">
        <f t="shared" si="1272"/>
        <v>8.4936507152925625E-2</v>
      </c>
      <c r="T8184" s="8">
        <f t="shared" si="1267"/>
        <v>8.4290711865575255E-2</v>
      </c>
      <c r="W8184">
        <v>8182</v>
      </c>
      <c r="X8184" s="4">
        <f t="shared" si="1265"/>
        <v>8.9639208907206031E-2</v>
      </c>
      <c r="Y8184" s="4">
        <f t="shared" si="1274"/>
        <v>8.8671156398236292E-2</v>
      </c>
      <c r="Z8184" s="4">
        <f t="shared" si="1275"/>
        <v>8.8008880890074595E-2</v>
      </c>
    </row>
    <row r="8185" spans="1:26" x14ac:dyDescent="0.25">
      <c r="A8185" s="16">
        <f t="shared" si="1273"/>
        <v>51718</v>
      </c>
      <c r="B8185">
        <f>+'[2]Ejercicio 1'!E8402</f>
        <v>8183</v>
      </c>
      <c r="C8185" s="5">
        <v>8.738107478188975E-2</v>
      </c>
      <c r="D8185" s="4">
        <f t="shared" si="1268"/>
        <v>8.5506024955626703E-2</v>
      </c>
      <c r="E8185" s="6">
        <f t="shared" si="1269"/>
        <v>8.6436783264389874E-2</v>
      </c>
      <c r="F8185" s="7">
        <f t="shared" si="1270"/>
        <v>8.5790983876194993E-2</v>
      </c>
      <c r="I8185" s="10">
        <v>8183</v>
      </c>
      <c r="J8185" s="8">
        <f t="shared" si="1271"/>
        <v>8.8881074781889752E-2</v>
      </c>
      <c r="K8185" s="8">
        <f t="shared" si="1271"/>
        <v>8.7006024955626704E-2</v>
      </c>
      <c r="L8185" s="8">
        <f t="shared" si="1271"/>
        <v>8.7936783264389876E-2</v>
      </c>
      <c r="M8185" s="8">
        <f t="shared" si="1266"/>
        <v>8.7290983876194994E-2</v>
      </c>
      <c r="P8185">
        <v>8183</v>
      </c>
      <c r="Q8185" s="8">
        <f t="shared" si="1272"/>
        <v>8.5881074781889749E-2</v>
      </c>
      <c r="R8185" s="8">
        <f t="shared" si="1272"/>
        <v>8.4006024955626701E-2</v>
      </c>
      <c r="S8185" s="8">
        <f t="shared" si="1272"/>
        <v>8.4936783264389873E-2</v>
      </c>
      <c r="T8185" s="8">
        <f t="shared" si="1267"/>
        <v>8.4290983876194991E-2</v>
      </c>
      <c r="W8185">
        <v>8183</v>
      </c>
      <c r="X8185" s="4">
        <f t="shared" si="1265"/>
        <v>8.9639773507669121E-2</v>
      </c>
      <c r="Y8185" s="4">
        <f t="shared" si="1274"/>
        <v>8.8671708622775791E-2</v>
      </c>
      <c r="Z8185" s="4">
        <f t="shared" si="1275"/>
        <v>8.8009424702329822E-2</v>
      </c>
    </row>
    <row r="8186" spans="1:26" x14ac:dyDescent="0.25">
      <c r="A8186" s="16">
        <f t="shared" si="1273"/>
        <v>51719</v>
      </c>
      <c r="B8186">
        <f>+'[2]Ejercicio 1'!E8403</f>
        <v>8184</v>
      </c>
      <c r="C8186" s="5">
        <v>8.7381356926186773E-2</v>
      </c>
      <c r="D8186" s="4">
        <f t="shared" si="1268"/>
        <v>8.5506295163217089E-2</v>
      </c>
      <c r="E8186" s="6">
        <f t="shared" si="1269"/>
        <v>8.6437059375836539E-2</v>
      </c>
      <c r="F8186" s="7">
        <f t="shared" si="1270"/>
        <v>8.5791255886786183E-2</v>
      </c>
      <c r="I8186" s="10">
        <v>8184</v>
      </c>
      <c r="J8186" s="8">
        <f t="shared" si="1271"/>
        <v>8.8881356926186775E-2</v>
      </c>
      <c r="K8186" s="8">
        <f t="shared" si="1271"/>
        <v>8.700629516321709E-2</v>
      </c>
      <c r="L8186" s="8">
        <f t="shared" si="1271"/>
        <v>8.793705937583654E-2</v>
      </c>
      <c r="M8186" s="8">
        <f t="shared" si="1266"/>
        <v>8.7291255886786184E-2</v>
      </c>
      <c r="P8186">
        <v>8184</v>
      </c>
      <c r="Q8186" s="8">
        <f t="shared" si="1272"/>
        <v>8.5881356926186772E-2</v>
      </c>
      <c r="R8186" s="8">
        <f t="shared" si="1272"/>
        <v>8.4006295163217087E-2</v>
      </c>
      <c r="S8186" s="8">
        <f t="shared" si="1272"/>
        <v>8.4937059375836538E-2</v>
      </c>
      <c r="T8186" s="8">
        <f t="shared" si="1267"/>
        <v>8.4291255886786182E-2</v>
      </c>
      <c r="W8186">
        <v>8184</v>
      </c>
      <c r="X8186" s="4">
        <f t="shared" ref="X8186:X8249" si="1276">Tasa_Fwd(C8004,B8004,C8186,B8186,182)</f>
        <v>8.9640338108170861E-2</v>
      </c>
      <c r="Y8186" s="4">
        <f t="shared" si="1274"/>
        <v>8.8672260847278403E-2</v>
      </c>
      <c r="Z8186" s="4">
        <f t="shared" si="1275"/>
        <v>8.8009968514499395E-2</v>
      </c>
    </row>
    <row r="8187" spans="1:26" x14ac:dyDescent="0.25">
      <c r="A8187" s="16">
        <f t="shared" si="1273"/>
        <v>51720</v>
      </c>
      <c r="B8187">
        <f>+'[2]Ejercicio 1'!E8404</f>
        <v>8185</v>
      </c>
      <c r="C8187" s="5">
        <v>8.7381639070483796E-2</v>
      </c>
      <c r="D8187" s="4">
        <f t="shared" si="1268"/>
        <v>8.550656537077074E-2</v>
      </c>
      <c r="E8187" s="6">
        <f t="shared" si="1269"/>
        <v>8.64373354872639E-2</v>
      </c>
      <c r="F8187" s="7">
        <f t="shared" si="1270"/>
        <v>8.5791527897343123E-2</v>
      </c>
      <c r="I8187" s="10">
        <v>8185</v>
      </c>
      <c r="J8187" s="8">
        <f t="shared" si="1271"/>
        <v>8.8881639070483798E-2</v>
      </c>
      <c r="K8187" s="8">
        <f t="shared" si="1271"/>
        <v>8.7006565370770741E-2</v>
      </c>
      <c r="L8187" s="8">
        <f t="shared" si="1271"/>
        <v>8.7937335487263901E-2</v>
      </c>
      <c r="M8187" s="8">
        <f t="shared" si="1266"/>
        <v>8.7291527897343124E-2</v>
      </c>
      <c r="P8187">
        <v>8185</v>
      </c>
      <c r="Q8187" s="8">
        <f t="shared" si="1272"/>
        <v>8.5881639070483795E-2</v>
      </c>
      <c r="R8187" s="8">
        <f t="shared" si="1272"/>
        <v>8.4006565370770739E-2</v>
      </c>
      <c r="S8187" s="8">
        <f t="shared" si="1272"/>
        <v>8.4937335487263899E-2</v>
      </c>
      <c r="T8187" s="8">
        <f t="shared" si="1267"/>
        <v>8.4291527897343121E-2</v>
      </c>
      <c r="W8187">
        <v>8185</v>
      </c>
      <c r="X8187" s="4">
        <f t="shared" si="1276"/>
        <v>8.9640902708710807E-2</v>
      </c>
      <c r="Y8187" s="4">
        <f t="shared" si="1274"/>
        <v>8.8672813071821413E-2</v>
      </c>
      <c r="Z8187" s="4">
        <f t="shared" si="1275"/>
        <v>8.8010512325741155E-2</v>
      </c>
    </row>
    <row r="8188" spans="1:26" x14ac:dyDescent="0.25">
      <c r="A8188" s="16">
        <f t="shared" si="1273"/>
        <v>51721</v>
      </c>
      <c r="B8188">
        <f>+'[2]Ejercicio 1'!E8405</f>
        <v>8186</v>
      </c>
      <c r="C8188" s="5">
        <v>8.7381921214780819E-2</v>
      </c>
      <c r="D8188" s="4">
        <f t="shared" si="1268"/>
        <v>8.5506835578287255E-2</v>
      </c>
      <c r="E8188" s="6">
        <f t="shared" si="1269"/>
        <v>8.6437611598671915E-2</v>
      </c>
      <c r="F8188" s="7">
        <f t="shared" si="1270"/>
        <v>8.5791799907868657E-2</v>
      </c>
      <c r="I8188" s="10">
        <v>8186</v>
      </c>
      <c r="J8188" s="8">
        <f t="shared" si="1271"/>
        <v>8.8881921214780821E-2</v>
      </c>
      <c r="K8188" s="8">
        <f t="shared" si="1271"/>
        <v>8.7006835578287256E-2</v>
      </c>
      <c r="L8188" s="8">
        <f t="shared" si="1271"/>
        <v>8.7937611598671916E-2</v>
      </c>
      <c r="M8188" s="8">
        <f t="shared" si="1266"/>
        <v>8.7291799907868659E-2</v>
      </c>
      <c r="P8188">
        <v>8186</v>
      </c>
      <c r="Q8188" s="8">
        <f t="shared" si="1272"/>
        <v>8.5881921214780818E-2</v>
      </c>
      <c r="R8188" s="8">
        <f t="shared" si="1272"/>
        <v>8.4006835578287253E-2</v>
      </c>
      <c r="S8188" s="8">
        <f t="shared" si="1272"/>
        <v>8.4937611598671914E-2</v>
      </c>
      <c r="T8188" s="8">
        <f t="shared" si="1267"/>
        <v>8.4291799907868656E-2</v>
      </c>
      <c r="W8188">
        <v>8186</v>
      </c>
      <c r="X8188" s="4">
        <f t="shared" si="1276"/>
        <v>8.9641467309288958E-2</v>
      </c>
      <c r="Y8188" s="4">
        <f t="shared" si="1274"/>
        <v>8.86733652962476E-2</v>
      </c>
      <c r="Z8188" s="4">
        <f t="shared" si="1275"/>
        <v>8.8011056137730873E-2</v>
      </c>
    </row>
    <row r="8189" spans="1:26" x14ac:dyDescent="0.25">
      <c r="A8189" s="16">
        <f t="shared" si="1273"/>
        <v>51722</v>
      </c>
      <c r="B8189">
        <f>+'[2]Ejercicio 1'!E8406</f>
        <v>8187</v>
      </c>
      <c r="C8189" s="5">
        <v>8.7382203359077842E-2</v>
      </c>
      <c r="D8189" s="4">
        <f t="shared" si="1268"/>
        <v>8.5507105785767465E-2</v>
      </c>
      <c r="E8189" s="6">
        <f t="shared" si="1269"/>
        <v>8.6437887710061487E-2</v>
      </c>
      <c r="F8189" s="7">
        <f t="shared" si="1270"/>
        <v>8.5792071918365645E-2</v>
      </c>
      <c r="I8189" s="10">
        <v>8187</v>
      </c>
      <c r="J8189" s="8">
        <f t="shared" si="1271"/>
        <v>8.8882203359077844E-2</v>
      </c>
      <c r="K8189" s="8">
        <f t="shared" si="1271"/>
        <v>8.7007105785767466E-2</v>
      </c>
      <c r="L8189" s="8">
        <f t="shared" si="1271"/>
        <v>8.7937887710061488E-2</v>
      </c>
      <c r="M8189" s="8">
        <f t="shared" si="1266"/>
        <v>8.7292071918365646E-2</v>
      </c>
      <c r="P8189">
        <v>8187</v>
      </c>
      <c r="Q8189" s="8">
        <f t="shared" si="1272"/>
        <v>8.5882203359077841E-2</v>
      </c>
      <c r="R8189" s="8">
        <f t="shared" si="1272"/>
        <v>8.4007105785767464E-2</v>
      </c>
      <c r="S8189" s="8">
        <f t="shared" si="1272"/>
        <v>8.4937887710061485E-2</v>
      </c>
      <c r="T8189" s="8">
        <f t="shared" si="1267"/>
        <v>8.4292071918365644E-2</v>
      </c>
      <c r="W8189">
        <v>8187</v>
      </c>
      <c r="X8189" s="4">
        <f t="shared" si="1276"/>
        <v>8.9642031909906203E-2</v>
      </c>
      <c r="Y8189" s="4">
        <f t="shared" si="1274"/>
        <v>8.8673917520636025E-2</v>
      </c>
      <c r="Z8189" s="4">
        <f t="shared" si="1275"/>
        <v>8.8011599949632105E-2</v>
      </c>
    </row>
    <row r="8190" spans="1:26" x14ac:dyDescent="0.25">
      <c r="A8190" s="16">
        <f t="shared" si="1273"/>
        <v>51723</v>
      </c>
      <c r="B8190">
        <f>+'[2]Ejercicio 1'!E8407</f>
        <v>8188</v>
      </c>
      <c r="C8190" s="5">
        <v>8.7382485503374865E-2</v>
      </c>
      <c r="D8190" s="4">
        <f t="shared" si="1268"/>
        <v>8.5507375993210316E-2</v>
      </c>
      <c r="E8190" s="6">
        <f t="shared" si="1269"/>
        <v>8.6438163821432629E-2</v>
      </c>
      <c r="F8190" s="7">
        <f t="shared" si="1270"/>
        <v>8.5792343928828368E-2</v>
      </c>
      <c r="I8190" s="10">
        <v>8188</v>
      </c>
      <c r="J8190" s="8">
        <f t="shared" si="1271"/>
        <v>8.8882485503374867E-2</v>
      </c>
      <c r="K8190" s="8">
        <f t="shared" si="1271"/>
        <v>8.7007375993210317E-2</v>
      </c>
      <c r="L8190" s="8">
        <f t="shared" si="1271"/>
        <v>8.793816382143263E-2</v>
      </c>
      <c r="M8190" s="8">
        <f t="shared" si="1266"/>
        <v>8.729234392882837E-2</v>
      </c>
      <c r="P8190">
        <v>8188</v>
      </c>
      <c r="Q8190" s="8">
        <f t="shared" si="1272"/>
        <v>8.5882485503374864E-2</v>
      </c>
      <c r="R8190" s="8">
        <f t="shared" si="1272"/>
        <v>8.4007375993210315E-2</v>
      </c>
      <c r="S8190" s="8">
        <f t="shared" si="1272"/>
        <v>8.4938163821432627E-2</v>
      </c>
      <c r="T8190" s="8">
        <f t="shared" si="1267"/>
        <v>8.4292343928828367E-2</v>
      </c>
      <c r="W8190">
        <v>8188</v>
      </c>
      <c r="X8190" s="4">
        <f t="shared" si="1276"/>
        <v>8.9642596510561667E-2</v>
      </c>
      <c r="Y8190" s="4">
        <f t="shared" si="1274"/>
        <v>8.8674469745065723E-2</v>
      </c>
      <c r="Z8190" s="4">
        <f t="shared" si="1275"/>
        <v>8.8012143760611214E-2</v>
      </c>
    </row>
    <row r="8191" spans="1:26" x14ac:dyDescent="0.25">
      <c r="A8191" s="16">
        <f t="shared" si="1273"/>
        <v>51724</v>
      </c>
      <c r="B8191">
        <f>+'[2]Ejercicio 1'!E8408</f>
        <v>8189</v>
      </c>
      <c r="C8191" s="5">
        <v>8.7382767647671875E-2</v>
      </c>
      <c r="D8191" s="4">
        <f t="shared" si="1268"/>
        <v>8.5507646200616044E-2</v>
      </c>
      <c r="E8191" s="6">
        <f t="shared" si="1269"/>
        <v>8.6438439932784425E-2</v>
      </c>
      <c r="F8191" s="7">
        <f t="shared" si="1270"/>
        <v>8.5792615939259687E-2</v>
      </c>
      <c r="I8191" s="10">
        <v>8189</v>
      </c>
      <c r="J8191" s="8">
        <f t="shared" si="1271"/>
        <v>8.8882767647671876E-2</v>
      </c>
      <c r="K8191" s="8">
        <f t="shared" si="1271"/>
        <v>8.7007646200616046E-2</v>
      </c>
      <c r="L8191" s="8">
        <f t="shared" si="1271"/>
        <v>8.7938439932784426E-2</v>
      </c>
      <c r="M8191" s="8">
        <f t="shared" si="1266"/>
        <v>8.7292615939259688E-2</v>
      </c>
      <c r="P8191">
        <v>8189</v>
      </c>
      <c r="Q8191" s="8">
        <f t="shared" si="1272"/>
        <v>8.5882767647671873E-2</v>
      </c>
      <c r="R8191" s="8">
        <f t="shared" si="1272"/>
        <v>8.4007646200616043E-2</v>
      </c>
      <c r="S8191" s="8">
        <f t="shared" si="1272"/>
        <v>8.4938439932784424E-2</v>
      </c>
      <c r="T8191" s="8">
        <f t="shared" si="1267"/>
        <v>8.4292615939259685E-2</v>
      </c>
      <c r="W8191">
        <v>8189</v>
      </c>
      <c r="X8191" s="4">
        <f t="shared" si="1276"/>
        <v>8.9643161111255781E-2</v>
      </c>
      <c r="Y8191" s="4">
        <f t="shared" si="1274"/>
        <v>8.8675021969378598E-2</v>
      </c>
      <c r="Z8191" s="4">
        <f t="shared" si="1275"/>
        <v>8.8012687572332576E-2</v>
      </c>
    </row>
    <row r="8192" spans="1:26" x14ac:dyDescent="0.25">
      <c r="A8192" s="16">
        <f t="shared" si="1273"/>
        <v>51725</v>
      </c>
      <c r="B8192">
        <f>+'[2]Ejercicio 1'!E8409</f>
        <v>8190</v>
      </c>
      <c r="C8192" s="5">
        <v>8.7383049791968898E-2</v>
      </c>
      <c r="D8192" s="4">
        <f t="shared" si="1268"/>
        <v>8.5507916407985038E-2</v>
      </c>
      <c r="E8192" s="6">
        <f t="shared" si="1269"/>
        <v>8.6438716044116903E-2</v>
      </c>
      <c r="F8192" s="7">
        <f t="shared" si="1270"/>
        <v>8.5792887949659599E-2</v>
      </c>
      <c r="I8192" s="10">
        <v>8190</v>
      </c>
      <c r="J8192" s="8">
        <f t="shared" si="1271"/>
        <v>8.8883049791968899E-2</v>
      </c>
      <c r="K8192" s="8">
        <f t="shared" si="1271"/>
        <v>8.7007916407985039E-2</v>
      </c>
      <c r="L8192" s="8">
        <f t="shared" si="1271"/>
        <v>8.7938716044116905E-2</v>
      </c>
      <c r="M8192" s="8">
        <f t="shared" si="1266"/>
        <v>8.7292887949659601E-2</v>
      </c>
      <c r="P8192">
        <v>8190</v>
      </c>
      <c r="Q8192" s="8">
        <f t="shared" si="1272"/>
        <v>8.5883049791968896E-2</v>
      </c>
      <c r="R8192" s="8">
        <f t="shared" si="1272"/>
        <v>8.4007916407985037E-2</v>
      </c>
      <c r="S8192" s="8">
        <f t="shared" si="1272"/>
        <v>8.4938716044116902E-2</v>
      </c>
      <c r="T8192" s="8">
        <f t="shared" si="1267"/>
        <v>8.4292887949659598E-2</v>
      </c>
      <c r="W8192">
        <v>8190</v>
      </c>
      <c r="X8192" s="4">
        <f t="shared" si="1276"/>
        <v>8.9643725711987657E-2</v>
      </c>
      <c r="Y8192" s="4">
        <f t="shared" si="1274"/>
        <v>8.8675574193653697E-2</v>
      </c>
      <c r="Z8192" s="4">
        <f t="shared" si="1275"/>
        <v>8.8013231383134674E-2</v>
      </c>
    </row>
    <row r="8193" spans="1:26" x14ac:dyDescent="0.25">
      <c r="A8193" s="16">
        <f t="shared" si="1273"/>
        <v>51726</v>
      </c>
      <c r="B8193">
        <f>+'[2]Ejercicio 1'!E8410</f>
        <v>8191</v>
      </c>
      <c r="C8193" s="5">
        <v>8.7383331936265921E-2</v>
      </c>
      <c r="D8193" s="4">
        <f t="shared" si="1268"/>
        <v>8.5508186615317117E-2</v>
      </c>
      <c r="E8193" s="6">
        <f t="shared" si="1269"/>
        <v>8.6438992155430938E-2</v>
      </c>
      <c r="F8193" s="7">
        <f t="shared" si="1270"/>
        <v>8.5793159960030979E-2</v>
      </c>
      <c r="I8193" s="10">
        <v>8191</v>
      </c>
      <c r="J8193" s="8">
        <f t="shared" si="1271"/>
        <v>8.8883331936265922E-2</v>
      </c>
      <c r="K8193" s="8">
        <f t="shared" si="1271"/>
        <v>8.7008186615317118E-2</v>
      </c>
      <c r="L8193" s="8">
        <f t="shared" si="1271"/>
        <v>8.793899215543094E-2</v>
      </c>
      <c r="M8193" s="8">
        <f t="shared" si="1266"/>
        <v>8.729315996003098E-2</v>
      </c>
      <c r="P8193">
        <v>8191</v>
      </c>
      <c r="Q8193" s="8">
        <f t="shared" si="1272"/>
        <v>8.5883331936265919E-2</v>
      </c>
      <c r="R8193" s="8">
        <f t="shared" si="1272"/>
        <v>8.4008186615317115E-2</v>
      </c>
      <c r="S8193" s="8">
        <f t="shared" si="1272"/>
        <v>8.4938992155430937E-2</v>
      </c>
      <c r="T8193" s="8">
        <f t="shared" si="1267"/>
        <v>8.4293159960030978E-2</v>
      </c>
      <c r="W8193">
        <v>8191</v>
      </c>
      <c r="X8193" s="4">
        <f t="shared" si="1276"/>
        <v>8.9644290312758626E-2</v>
      </c>
      <c r="Y8193" s="4">
        <f t="shared" si="1274"/>
        <v>8.8676126417891896E-2</v>
      </c>
      <c r="Z8193" s="4">
        <f t="shared" si="1275"/>
        <v>8.8013775195515523E-2</v>
      </c>
    </row>
    <row r="8194" spans="1:26" x14ac:dyDescent="0.25">
      <c r="A8194" s="16">
        <f t="shared" si="1273"/>
        <v>51727</v>
      </c>
      <c r="B8194">
        <f>+'[2]Ejercicio 1'!E8411</f>
        <v>8192</v>
      </c>
      <c r="C8194" s="5">
        <v>8.7383614080562944E-2</v>
      </c>
      <c r="D8194" s="4">
        <f t="shared" si="1268"/>
        <v>8.5508456822612655E-2</v>
      </c>
      <c r="E8194" s="6">
        <f t="shared" si="1269"/>
        <v>8.6439268266726529E-2</v>
      </c>
      <c r="F8194" s="7">
        <f t="shared" si="1270"/>
        <v>8.5793431970368081E-2</v>
      </c>
      <c r="I8194" s="10">
        <v>8192</v>
      </c>
      <c r="J8194" s="8">
        <f t="shared" si="1271"/>
        <v>8.8883614080562945E-2</v>
      </c>
      <c r="K8194" s="8">
        <f t="shared" si="1271"/>
        <v>8.7008456822612656E-2</v>
      </c>
      <c r="L8194" s="8">
        <f t="shared" si="1271"/>
        <v>8.7939268266726531E-2</v>
      </c>
      <c r="M8194" s="8">
        <f t="shared" si="1271"/>
        <v>8.7293431970368082E-2</v>
      </c>
      <c r="P8194">
        <v>8192</v>
      </c>
      <c r="Q8194" s="8">
        <f t="shared" si="1272"/>
        <v>8.5883614080562942E-2</v>
      </c>
      <c r="R8194" s="8">
        <f t="shared" si="1272"/>
        <v>8.4008456822612654E-2</v>
      </c>
      <c r="S8194" s="8">
        <f t="shared" si="1272"/>
        <v>8.4939268266726528E-2</v>
      </c>
      <c r="T8194" s="8">
        <f t="shared" si="1272"/>
        <v>8.429343197036808E-2</v>
      </c>
      <c r="W8194">
        <v>8192</v>
      </c>
      <c r="X8194" s="4">
        <f t="shared" si="1276"/>
        <v>8.9644854913569133E-2</v>
      </c>
      <c r="Y8194" s="4">
        <f t="shared" si="1274"/>
        <v>8.8676678642170506E-2</v>
      </c>
      <c r="Z8194" s="4">
        <f t="shared" si="1275"/>
        <v>8.8014319006137764E-2</v>
      </c>
    </row>
    <row r="8195" spans="1:26" x14ac:dyDescent="0.25">
      <c r="A8195" s="16">
        <f t="shared" si="1273"/>
        <v>51728</v>
      </c>
      <c r="B8195">
        <f>+'[2]Ejercicio 1'!E8412</f>
        <v>8193</v>
      </c>
      <c r="C8195" s="5">
        <v>8.7383896224859967E-2</v>
      </c>
      <c r="D8195" s="4">
        <f t="shared" ref="D8195:D8258" si="1277">+LN((1+C8195*182/360)^(360/182))</f>
        <v>8.5508727029871071E-2</v>
      </c>
      <c r="E8195" s="6">
        <f t="shared" ref="E8195:E8258" si="1278">Equivalencia_Tasas(C8195,182,91)</f>
        <v>8.6439544378002789E-2</v>
      </c>
      <c r="F8195" s="7">
        <f t="shared" ref="F8195:F8258" si="1279">Equivalencia_Tasas(C8195,182,28)</f>
        <v>8.5793703980673791E-2</v>
      </c>
      <c r="I8195" s="10">
        <v>8193</v>
      </c>
      <c r="J8195" s="8">
        <f t="shared" ref="J8195:M8258" si="1280">C8195+$O$1</f>
        <v>8.8883896224859968E-2</v>
      </c>
      <c r="K8195" s="8">
        <f t="shared" si="1280"/>
        <v>8.7008727029871072E-2</v>
      </c>
      <c r="L8195" s="8">
        <f t="shared" si="1280"/>
        <v>8.793954437800279E-2</v>
      </c>
      <c r="M8195" s="8">
        <f t="shared" si="1280"/>
        <v>8.7293703980673792E-2</v>
      </c>
      <c r="P8195">
        <v>8193</v>
      </c>
      <c r="Q8195" s="8">
        <f t="shared" ref="Q8195:T8258" si="1281">C8195-$O$1</f>
        <v>8.5883896224859965E-2</v>
      </c>
      <c r="R8195" s="8">
        <f t="shared" si="1281"/>
        <v>8.4008727029871069E-2</v>
      </c>
      <c r="S8195" s="8">
        <f t="shared" si="1281"/>
        <v>8.4939544378002788E-2</v>
      </c>
      <c r="T8195" s="8">
        <f t="shared" si="1281"/>
        <v>8.429370398067379E-2</v>
      </c>
      <c r="W8195">
        <v>8193</v>
      </c>
      <c r="X8195" s="4">
        <f t="shared" si="1276"/>
        <v>8.9645419514416527E-2</v>
      </c>
      <c r="Y8195" s="4">
        <f t="shared" si="1274"/>
        <v>8.8677230866332293E-2</v>
      </c>
      <c r="Z8195" s="4">
        <f t="shared" si="1275"/>
        <v>8.8014862816674366E-2</v>
      </c>
    </row>
    <row r="8196" spans="1:26" x14ac:dyDescent="0.25">
      <c r="A8196" s="16">
        <f t="shared" si="1273"/>
        <v>51729</v>
      </c>
      <c r="B8196">
        <f>+'[2]Ejercicio 1'!E8413</f>
        <v>8194</v>
      </c>
      <c r="C8196" s="5">
        <v>8.738417836915699E-2</v>
      </c>
      <c r="D8196" s="4">
        <f t="shared" si="1277"/>
        <v>8.5508997237092335E-2</v>
      </c>
      <c r="E8196" s="6">
        <f t="shared" si="1278"/>
        <v>8.6439820489260591E-2</v>
      </c>
      <c r="F8196" s="7">
        <f t="shared" si="1279"/>
        <v>8.5793975990948096E-2</v>
      </c>
      <c r="I8196" s="10">
        <v>8194</v>
      </c>
      <c r="J8196" s="8">
        <f t="shared" si="1280"/>
        <v>8.8884178369156991E-2</v>
      </c>
      <c r="K8196" s="8">
        <f t="shared" si="1280"/>
        <v>8.7008997237092336E-2</v>
      </c>
      <c r="L8196" s="8">
        <f t="shared" si="1280"/>
        <v>8.7939820489260592E-2</v>
      </c>
      <c r="M8196" s="8">
        <f t="shared" si="1280"/>
        <v>8.7293975990948097E-2</v>
      </c>
      <c r="P8196">
        <v>8194</v>
      </c>
      <c r="Q8196" s="8">
        <f t="shared" si="1281"/>
        <v>8.5884178369156988E-2</v>
      </c>
      <c r="R8196" s="8">
        <f t="shared" si="1281"/>
        <v>8.4008997237092334E-2</v>
      </c>
      <c r="S8196" s="8">
        <f t="shared" si="1281"/>
        <v>8.493982048926059E-2</v>
      </c>
      <c r="T8196" s="8">
        <f t="shared" si="1281"/>
        <v>8.4293975990948095E-2</v>
      </c>
      <c r="W8196">
        <v>8194</v>
      </c>
      <c r="X8196" s="4">
        <f t="shared" si="1276"/>
        <v>8.9645984115303001E-2</v>
      </c>
      <c r="Y8196" s="4">
        <f t="shared" si="1274"/>
        <v>8.8677783090534479E-2</v>
      </c>
      <c r="Z8196" s="4">
        <f t="shared" si="1275"/>
        <v>8.8015406627950377E-2</v>
      </c>
    </row>
    <row r="8197" spans="1:26" x14ac:dyDescent="0.25">
      <c r="A8197" s="16">
        <f t="shared" ref="A8197:A8260" si="1282">+A8196+1</f>
        <v>51730</v>
      </c>
      <c r="B8197">
        <f>+'[2]Ejercicio 1'!E8414</f>
        <v>8195</v>
      </c>
      <c r="C8197" s="5">
        <v>8.7384460513454013E-2</v>
      </c>
      <c r="D8197" s="4">
        <f t="shared" si="1277"/>
        <v>8.5509267444276685E-2</v>
      </c>
      <c r="E8197" s="6">
        <f t="shared" si="1278"/>
        <v>8.6440096600499089E-2</v>
      </c>
      <c r="F8197" s="7">
        <f t="shared" si="1279"/>
        <v>8.5794248001190995E-2</v>
      </c>
      <c r="I8197" s="10">
        <v>8195</v>
      </c>
      <c r="J8197" s="8">
        <f t="shared" si="1280"/>
        <v>8.8884460513454014E-2</v>
      </c>
      <c r="K8197" s="8">
        <f t="shared" si="1280"/>
        <v>8.7009267444276686E-2</v>
      </c>
      <c r="L8197" s="8">
        <f t="shared" si="1280"/>
        <v>8.794009660049909E-2</v>
      </c>
      <c r="M8197" s="8">
        <f t="shared" si="1280"/>
        <v>8.7294248001190997E-2</v>
      </c>
      <c r="P8197">
        <v>8195</v>
      </c>
      <c r="Q8197" s="8">
        <f t="shared" si="1281"/>
        <v>8.5884460513454011E-2</v>
      </c>
      <c r="R8197" s="8">
        <f t="shared" si="1281"/>
        <v>8.4009267444276683E-2</v>
      </c>
      <c r="S8197" s="8">
        <f t="shared" si="1281"/>
        <v>8.4940096600499088E-2</v>
      </c>
      <c r="T8197" s="8">
        <f t="shared" si="1281"/>
        <v>8.4294248001190994E-2</v>
      </c>
      <c r="W8197">
        <v>8195</v>
      </c>
      <c r="X8197" s="4">
        <f t="shared" si="1276"/>
        <v>8.9646548716228139E-2</v>
      </c>
      <c r="Y8197" s="4">
        <f t="shared" si="1274"/>
        <v>8.8678335314543416E-2</v>
      </c>
      <c r="Z8197" s="4">
        <f t="shared" si="1275"/>
        <v>8.801595043831284E-2</v>
      </c>
    </row>
    <row r="8198" spans="1:26" x14ac:dyDescent="0.25">
      <c r="A8198" s="16">
        <f t="shared" si="1282"/>
        <v>51731</v>
      </c>
      <c r="B8198">
        <f>+'[2]Ejercicio 1'!E8415</f>
        <v>8196</v>
      </c>
      <c r="C8198" s="5">
        <v>8.7384742657751022E-2</v>
      </c>
      <c r="D8198" s="4">
        <f t="shared" si="1277"/>
        <v>8.55095376514243E-2</v>
      </c>
      <c r="E8198" s="6">
        <f t="shared" si="1278"/>
        <v>8.6440372711718255E-2</v>
      </c>
      <c r="F8198" s="7">
        <f t="shared" si="1279"/>
        <v>8.5794520011402503E-2</v>
      </c>
      <c r="I8198" s="10">
        <v>8196</v>
      </c>
      <c r="J8198" s="8">
        <f t="shared" si="1280"/>
        <v>8.8884742657751023E-2</v>
      </c>
      <c r="K8198" s="8">
        <f t="shared" si="1280"/>
        <v>8.7009537651424301E-2</v>
      </c>
      <c r="L8198" s="8">
        <f t="shared" si="1280"/>
        <v>8.7940372711718257E-2</v>
      </c>
      <c r="M8198" s="8">
        <f t="shared" si="1280"/>
        <v>8.7294520011402504E-2</v>
      </c>
      <c r="P8198">
        <v>8196</v>
      </c>
      <c r="Q8198" s="8">
        <f t="shared" si="1281"/>
        <v>8.588474265775102E-2</v>
      </c>
      <c r="R8198" s="8">
        <f t="shared" si="1281"/>
        <v>8.4009537651424299E-2</v>
      </c>
      <c r="S8198" s="8">
        <f t="shared" si="1281"/>
        <v>8.4940372711718254E-2</v>
      </c>
      <c r="T8198" s="8">
        <f t="shared" si="1281"/>
        <v>8.4294520011402502E-2</v>
      </c>
      <c r="W8198">
        <v>8196</v>
      </c>
      <c r="X8198" s="4">
        <f t="shared" si="1276"/>
        <v>8.9647113317191482E-2</v>
      </c>
      <c r="Y8198" s="4">
        <f t="shared" si="1274"/>
        <v>8.8678887538591891E-2</v>
      </c>
      <c r="Z8198" s="4">
        <f t="shared" si="1275"/>
        <v>8.8016494249414698E-2</v>
      </c>
    </row>
    <row r="8199" spans="1:26" x14ac:dyDescent="0.25">
      <c r="A8199" s="16">
        <f t="shared" si="1282"/>
        <v>51732</v>
      </c>
      <c r="B8199">
        <f>+'[2]Ejercicio 1'!E8416</f>
        <v>8197</v>
      </c>
      <c r="C8199" s="5">
        <v>8.7385024802048045E-2</v>
      </c>
      <c r="D8199" s="4">
        <f t="shared" si="1277"/>
        <v>8.5509807858534778E-2</v>
      </c>
      <c r="E8199" s="6">
        <f t="shared" si="1278"/>
        <v>8.6440648822919838E-2</v>
      </c>
      <c r="F8199" s="7">
        <f t="shared" si="1279"/>
        <v>8.579479202158545E-2</v>
      </c>
      <c r="I8199" s="10">
        <v>8197</v>
      </c>
      <c r="J8199" s="8">
        <f t="shared" si="1280"/>
        <v>8.8885024802048046E-2</v>
      </c>
      <c r="K8199" s="8">
        <f t="shared" si="1280"/>
        <v>8.700980785853478E-2</v>
      </c>
      <c r="L8199" s="8">
        <f t="shared" si="1280"/>
        <v>8.794064882291984E-2</v>
      </c>
      <c r="M8199" s="8">
        <f t="shared" si="1280"/>
        <v>8.7294792021585452E-2</v>
      </c>
      <c r="P8199">
        <v>8197</v>
      </c>
      <c r="Q8199" s="8">
        <f t="shared" si="1281"/>
        <v>8.5885024802048043E-2</v>
      </c>
      <c r="R8199" s="8">
        <f t="shared" si="1281"/>
        <v>8.4009807858534777E-2</v>
      </c>
      <c r="S8199" s="8">
        <f t="shared" si="1281"/>
        <v>8.4940648822919837E-2</v>
      </c>
      <c r="T8199" s="8">
        <f t="shared" si="1281"/>
        <v>8.4294792021585449E-2</v>
      </c>
      <c r="W8199">
        <v>8197</v>
      </c>
      <c r="X8199" s="4">
        <f t="shared" si="1276"/>
        <v>8.9647677918173713E-2</v>
      </c>
      <c r="Y8199" s="4">
        <f t="shared" si="1274"/>
        <v>8.8679439762681639E-2</v>
      </c>
      <c r="Z8199" s="4">
        <f t="shared" si="1275"/>
        <v>8.8017038060430916E-2</v>
      </c>
    </row>
    <row r="8200" spans="1:26" x14ac:dyDescent="0.25">
      <c r="A8200" s="16">
        <f t="shared" si="1282"/>
        <v>51733</v>
      </c>
      <c r="B8200">
        <f>+'[2]Ejercicio 1'!E8417</f>
        <v>8198</v>
      </c>
      <c r="C8200" s="5">
        <v>8.7385306946345068E-2</v>
      </c>
      <c r="D8200" s="4">
        <f t="shared" si="1277"/>
        <v>8.5510078065608938E-2</v>
      </c>
      <c r="E8200" s="6">
        <f t="shared" si="1278"/>
        <v>8.6440924934102117E-2</v>
      </c>
      <c r="F8200" s="7">
        <f t="shared" si="1279"/>
        <v>8.5795064031734133E-2</v>
      </c>
      <c r="I8200" s="10">
        <v>8198</v>
      </c>
      <c r="J8200" s="8">
        <f t="shared" si="1280"/>
        <v>8.8885306946345069E-2</v>
      </c>
      <c r="K8200" s="8">
        <f t="shared" si="1280"/>
        <v>8.701007806560894E-2</v>
      </c>
      <c r="L8200" s="8">
        <f t="shared" si="1280"/>
        <v>8.7940924934102119E-2</v>
      </c>
      <c r="M8200" s="8">
        <f t="shared" si="1280"/>
        <v>8.7295064031734135E-2</v>
      </c>
      <c r="P8200">
        <v>8198</v>
      </c>
      <c r="Q8200" s="8">
        <f t="shared" si="1281"/>
        <v>8.5885306946345066E-2</v>
      </c>
      <c r="R8200" s="8">
        <f t="shared" si="1281"/>
        <v>8.4010078065608937E-2</v>
      </c>
      <c r="S8200" s="8">
        <f t="shared" si="1281"/>
        <v>8.4940924934102116E-2</v>
      </c>
      <c r="T8200" s="8">
        <f t="shared" si="1281"/>
        <v>8.4295064031734132E-2</v>
      </c>
      <c r="W8200">
        <v>8198</v>
      </c>
      <c r="X8200" s="4">
        <f t="shared" si="1276"/>
        <v>8.9648242519234117E-2</v>
      </c>
      <c r="Y8200" s="4">
        <f t="shared" si="1274"/>
        <v>8.8679991986732737E-2</v>
      </c>
      <c r="Z8200" s="4">
        <f t="shared" si="1275"/>
        <v>8.8017581871355777E-2</v>
      </c>
    </row>
    <row r="8201" spans="1:26" x14ac:dyDescent="0.25">
      <c r="A8201" s="16">
        <f t="shared" si="1282"/>
        <v>51734</v>
      </c>
      <c r="B8201">
        <f>+'[2]Ejercicio 1'!E8418</f>
        <v>8199</v>
      </c>
      <c r="C8201" s="5">
        <v>8.7385589090642091E-2</v>
      </c>
      <c r="D8201" s="4">
        <f t="shared" si="1277"/>
        <v>8.5510348272645767E-2</v>
      </c>
      <c r="E8201" s="6">
        <f t="shared" si="1278"/>
        <v>8.6441201045265065E-2</v>
      </c>
      <c r="F8201" s="7">
        <f t="shared" si="1279"/>
        <v>8.5795336041851425E-2</v>
      </c>
      <c r="I8201" s="10">
        <v>8199</v>
      </c>
      <c r="J8201" s="8">
        <f t="shared" si="1280"/>
        <v>8.8885589090642092E-2</v>
      </c>
      <c r="K8201" s="8">
        <f t="shared" si="1280"/>
        <v>8.7010348272645768E-2</v>
      </c>
      <c r="L8201" s="8">
        <f t="shared" si="1280"/>
        <v>8.7941201045265066E-2</v>
      </c>
      <c r="M8201" s="8">
        <f t="shared" si="1280"/>
        <v>8.7295336041851426E-2</v>
      </c>
      <c r="P8201">
        <v>8199</v>
      </c>
      <c r="Q8201" s="8">
        <f t="shared" si="1281"/>
        <v>8.5885589090642089E-2</v>
      </c>
      <c r="R8201" s="8">
        <f t="shared" si="1281"/>
        <v>8.4010348272645766E-2</v>
      </c>
      <c r="S8201" s="8">
        <f t="shared" si="1281"/>
        <v>8.4941201045265063E-2</v>
      </c>
      <c r="T8201" s="8">
        <f t="shared" si="1281"/>
        <v>8.4295336041851424E-2</v>
      </c>
      <c r="W8201">
        <v>8199</v>
      </c>
      <c r="X8201" s="4">
        <f t="shared" si="1276"/>
        <v>8.9648807120312979E-2</v>
      </c>
      <c r="Y8201" s="4">
        <f t="shared" si="1274"/>
        <v>8.8680544210668774E-2</v>
      </c>
      <c r="Z8201" s="4">
        <f t="shared" si="1275"/>
        <v>8.8018125681358528E-2</v>
      </c>
    </row>
    <row r="8202" spans="1:26" x14ac:dyDescent="0.25">
      <c r="A8202" s="16">
        <f t="shared" si="1282"/>
        <v>51735</v>
      </c>
      <c r="B8202">
        <f>+'[2]Ejercicio 1'!E8419</f>
        <v>8200</v>
      </c>
      <c r="C8202" s="5">
        <v>8.7385871234939114E-2</v>
      </c>
      <c r="D8202" s="4">
        <f t="shared" si="1277"/>
        <v>8.5510618479645459E-2</v>
      </c>
      <c r="E8202" s="6">
        <f t="shared" si="1278"/>
        <v>8.6441477156409555E-2</v>
      </c>
      <c r="F8202" s="7">
        <f t="shared" si="1279"/>
        <v>8.5795608051937311E-2</v>
      </c>
      <c r="I8202" s="10">
        <v>8200</v>
      </c>
      <c r="J8202" s="8">
        <f t="shared" si="1280"/>
        <v>8.8885871234939115E-2</v>
      </c>
      <c r="K8202" s="8">
        <f t="shared" si="1280"/>
        <v>8.701061847964546E-2</v>
      </c>
      <c r="L8202" s="8">
        <f t="shared" si="1280"/>
        <v>8.7941477156409556E-2</v>
      </c>
      <c r="M8202" s="8">
        <f t="shared" si="1280"/>
        <v>8.7295608051937312E-2</v>
      </c>
      <c r="P8202">
        <v>8200</v>
      </c>
      <c r="Q8202" s="8">
        <f t="shared" si="1281"/>
        <v>8.5885871234939112E-2</v>
      </c>
      <c r="R8202" s="8">
        <f t="shared" si="1281"/>
        <v>8.4010618479645457E-2</v>
      </c>
      <c r="S8202" s="8">
        <f t="shared" si="1281"/>
        <v>8.4941477156409553E-2</v>
      </c>
      <c r="T8202" s="8">
        <f t="shared" si="1281"/>
        <v>8.429560805193731E-2</v>
      </c>
      <c r="W8202">
        <v>8200</v>
      </c>
      <c r="X8202" s="4">
        <f t="shared" si="1276"/>
        <v>8.964937172143049E-2</v>
      </c>
      <c r="Y8202" s="4">
        <f t="shared" si="1274"/>
        <v>8.8681096434566148E-2</v>
      </c>
      <c r="Z8202" s="4">
        <f t="shared" si="1275"/>
        <v>8.8018669492106391E-2</v>
      </c>
    </row>
    <row r="8203" spans="1:26" x14ac:dyDescent="0.25">
      <c r="A8203" s="16">
        <f t="shared" si="1282"/>
        <v>51736</v>
      </c>
      <c r="B8203">
        <f>+'[2]Ejercicio 1'!E8420</f>
        <v>8201</v>
      </c>
      <c r="C8203" s="5">
        <v>8.7386153379236137E-2</v>
      </c>
      <c r="D8203" s="4">
        <f t="shared" si="1277"/>
        <v>8.5510888686608416E-2</v>
      </c>
      <c r="E8203" s="6">
        <f t="shared" si="1278"/>
        <v>8.6441753267534727E-2</v>
      </c>
      <c r="F8203" s="7">
        <f t="shared" si="1279"/>
        <v>8.5795880061991792E-2</v>
      </c>
      <c r="I8203" s="10">
        <v>8201</v>
      </c>
      <c r="J8203" s="8">
        <f t="shared" si="1280"/>
        <v>8.8886153379236138E-2</v>
      </c>
      <c r="K8203" s="8">
        <f t="shared" si="1280"/>
        <v>8.7010888686608417E-2</v>
      </c>
      <c r="L8203" s="8">
        <f t="shared" si="1280"/>
        <v>8.7941753267534728E-2</v>
      </c>
      <c r="M8203" s="8">
        <f t="shared" si="1280"/>
        <v>8.7295880061991793E-2</v>
      </c>
      <c r="P8203">
        <v>8201</v>
      </c>
      <c r="Q8203" s="8">
        <f t="shared" si="1281"/>
        <v>8.5886153379236135E-2</v>
      </c>
      <c r="R8203" s="8">
        <f t="shared" si="1281"/>
        <v>8.4010888686608415E-2</v>
      </c>
      <c r="S8203" s="8">
        <f t="shared" si="1281"/>
        <v>8.4941753267534725E-2</v>
      </c>
      <c r="T8203" s="8">
        <f t="shared" si="1281"/>
        <v>8.429588006199179E-2</v>
      </c>
      <c r="W8203">
        <v>8201</v>
      </c>
      <c r="X8203" s="4">
        <f t="shared" si="1276"/>
        <v>8.9649936322586637E-2</v>
      </c>
      <c r="Y8203" s="4">
        <f t="shared" si="1274"/>
        <v>8.8681648658426634E-2</v>
      </c>
      <c r="Z8203" s="4">
        <f t="shared" si="1275"/>
        <v>8.8019213301932131E-2</v>
      </c>
    </row>
    <row r="8204" spans="1:26" x14ac:dyDescent="0.25">
      <c r="A8204" s="16">
        <f t="shared" si="1282"/>
        <v>51737</v>
      </c>
      <c r="B8204">
        <f>+'[2]Ejercicio 1'!E8421</f>
        <v>8202</v>
      </c>
      <c r="C8204" s="5">
        <v>8.738643552353316E-2</v>
      </c>
      <c r="D8204" s="4">
        <f t="shared" si="1277"/>
        <v>8.5511158893534445E-2</v>
      </c>
      <c r="E8204" s="6">
        <f t="shared" si="1278"/>
        <v>8.6442029378641455E-2</v>
      </c>
      <c r="F8204" s="7">
        <f t="shared" si="1279"/>
        <v>8.5796152072014867E-2</v>
      </c>
      <c r="I8204" s="10">
        <v>8202</v>
      </c>
      <c r="J8204" s="8">
        <f t="shared" si="1280"/>
        <v>8.8886435523533161E-2</v>
      </c>
      <c r="K8204" s="8">
        <f t="shared" si="1280"/>
        <v>8.7011158893534446E-2</v>
      </c>
      <c r="L8204" s="8">
        <f t="shared" si="1280"/>
        <v>8.7942029378641456E-2</v>
      </c>
      <c r="M8204" s="8">
        <f t="shared" si="1280"/>
        <v>8.7296152072014868E-2</v>
      </c>
      <c r="P8204">
        <v>8202</v>
      </c>
      <c r="Q8204" s="8">
        <f t="shared" si="1281"/>
        <v>8.5886435523533158E-2</v>
      </c>
      <c r="R8204" s="8">
        <f t="shared" si="1281"/>
        <v>8.4011158893534443E-2</v>
      </c>
      <c r="S8204" s="8">
        <f t="shared" si="1281"/>
        <v>8.4942029378641454E-2</v>
      </c>
      <c r="T8204" s="8">
        <f t="shared" si="1281"/>
        <v>8.4296152072014865E-2</v>
      </c>
      <c r="W8204">
        <v>8202</v>
      </c>
      <c r="X8204" s="4">
        <f t="shared" si="1276"/>
        <v>8.9650500923761242E-2</v>
      </c>
      <c r="Y8204" s="4">
        <f t="shared" si="1274"/>
        <v>8.8682200882248471E-2</v>
      </c>
      <c r="Z8204" s="4">
        <f t="shared" si="1275"/>
        <v>8.8019757112502983E-2</v>
      </c>
    </row>
    <row r="8205" spans="1:26" x14ac:dyDescent="0.25">
      <c r="A8205" s="16">
        <f t="shared" si="1282"/>
        <v>51738</v>
      </c>
      <c r="B8205">
        <f>+'[2]Ejercicio 1'!E8422</f>
        <v>8203</v>
      </c>
      <c r="C8205" s="5">
        <v>8.7386717667830169E-2</v>
      </c>
      <c r="D8205" s="4">
        <f t="shared" si="1277"/>
        <v>8.5511429100424155E-2</v>
      </c>
      <c r="E8205" s="6">
        <f t="shared" si="1278"/>
        <v>8.644230548972974E-2</v>
      </c>
      <c r="F8205" s="7">
        <f t="shared" si="1279"/>
        <v>8.5796424082006537E-2</v>
      </c>
      <c r="I8205" s="10">
        <v>8203</v>
      </c>
      <c r="J8205" s="8">
        <f t="shared" si="1280"/>
        <v>8.888671766783017E-2</v>
      </c>
      <c r="K8205" s="8">
        <f t="shared" si="1280"/>
        <v>8.7011429100424156E-2</v>
      </c>
      <c r="L8205" s="8">
        <f t="shared" si="1280"/>
        <v>8.7942305489729741E-2</v>
      </c>
      <c r="M8205" s="8">
        <f t="shared" si="1280"/>
        <v>8.7296424082006538E-2</v>
      </c>
      <c r="P8205">
        <v>8203</v>
      </c>
      <c r="Q8205" s="8">
        <f t="shared" si="1281"/>
        <v>8.5886717667830167E-2</v>
      </c>
      <c r="R8205" s="8">
        <f t="shared" si="1281"/>
        <v>8.4011429100424154E-2</v>
      </c>
      <c r="S8205" s="8">
        <f t="shared" si="1281"/>
        <v>8.4942305489729739E-2</v>
      </c>
      <c r="T8205" s="8">
        <f t="shared" si="1281"/>
        <v>8.4296424082006535E-2</v>
      </c>
      <c r="W8205">
        <v>8203</v>
      </c>
      <c r="X8205" s="4">
        <f t="shared" si="1276"/>
        <v>8.9651065525014034E-2</v>
      </c>
      <c r="Y8205" s="4">
        <f t="shared" si="1274"/>
        <v>8.8682753106111595E-2</v>
      </c>
      <c r="Z8205" s="4">
        <f t="shared" si="1275"/>
        <v>8.8020300922985351E-2</v>
      </c>
    </row>
    <row r="8206" spans="1:26" x14ac:dyDescent="0.25">
      <c r="A8206" s="16">
        <f t="shared" si="1282"/>
        <v>51739</v>
      </c>
      <c r="B8206">
        <f>+'[2]Ejercicio 1'!E8423</f>
        <v>8204</v>
      </c>
      <c r="C8206" s="5">
        <v>8.7386999812127192E-2</v>
      </c>
      <c r="D8206" s="4">
        <f t="shared" si="1277"/>
        <v>8.5511699307276326E-2</v>
      </c>
      <c r="E8206" s="6">
        <f t="shared" si="1278"/>
        <v>8.6442581600798693E-2</v>
      </c>
      <c r="F8206" s="7">
        <f t="shared" si="1279"/>
        <v>8.5796696091966815E-2</v>
      </c>
      <c r="I8206" s="10">
        <v>8204</v>
      </c>
      <c r="J8206" s="8">
        <f t="shared" si="1280"/>
        <v>8.8886999812127193E-2</v>
      </c>
      <c r="K8206" s="8">
        <f t="shared" si="1280"/>
        <v>8.7011699307276327E-2</v>
      </c>
      <c r="L8206" s="8">
        <f t="shared" si="1280"/>
        <v>8.7942581600798694E-2</v>
      </c>
      <c r="M8206" s="8">
        <f t="shared" si="1280"/>
        <v>8.7296696091966816E-2</v>
      </c>
      <c r="P8206">
        <v>8204</v>
      </c>
      <c r="Q8206" s="8">
        <f t="shared" si="1281"/>
        <v>8.588699981212719E-2</v>
      </c>
      <c r="R8206" s="8">
        <f t="shared" si="1281"/>
        <v>8.4011699307276325E-2</v>
      </c>
      <c r="S8206" s="8">
        <f t="shared" si="1281"/>
        <v>8.4942581600798692E-2</v>
      </c>
      <c r="T8206" s="8">
        <f t="shared" si="1281"/>
        <v>8.4296696091966813E-2</v>
      </c>
      <c r="W8206">
        <v>8204</v>
      </c>
      <c r="X8206" s="4">
        <f t="shared" si="1276"/>
        <v>8.9651630126285256E-2</v>
      </c>
      <c r="Y8206" s="4">
        <f t="shared" si="1274"/>
        <v>8.8683305329857881E-2</v>
      </c>
      <c r="Z8206" s="4">
        <f t="shared" si="1275"/>
        <v>8.8020844732545581E-2</v>
      </c>
    </row>
    <row r="8207" spans="1:26" x14ac:dyDescent="0.25">
      <c r="A8207" s="16">
        <f t="shared" si="1282"/>
        <v>51740</v>
      </c>
      <c r="B8207">
        <f>+'[2]Ejercicio 1'!E8424</f>
        <v>8205</v>
      </c>
      <c r="C8207" s="5">
        <v>8.7387281956424215E-2</v>
      </c>
      <c r="D8207" s="4">
        <f t="shared" si="1277"/>
        <v>8.5511969514091568E-2</v>
      </c>
      <c r="E8207" s="6">
        <f t="shared" si="1278"/>
        <v>8.6442857711848314E-2</v>
      </c>
      <c r="F8207" s="7">
        <f t="shared" si="1279"/>
        <v>8.5796968101895674E-2</v>
      </c>
      <c r="I8207" s="10">
        <v>8205</v>
      </c>
      <c r="J8207" s="8">
        <f t="shared" si="1280"/>
        <v>8.8887281956424216E-2</v>
      </c>
      <c r="K8207" s="8">
        <f t="shared" si="1280"/>
        <v>8.7011969514091569E-2</v>
      </c>
      <c r="L8207" s="8">
        <f t="shared" si="1280"/>
        <v>8.7942857711848316E-2</v>
      </c>
      <c r="M8207" s="8">
        <f t="shared" si="1280"/>
        <v>8.7296968101895675E-2</v>
      </c>
      <c r="P8207">
        <v>8205</v>
      </c>
      <c r="Q8207" s="8">
        <f t="shared" si="1281"/>
        <v>8.5887281956424213E-2</v>
      </c>
      <c r="R8207" s="8">
        <f t="shared" si="1281"/>
        <v>8.4011969514091567E-2</v>
      </c>
      <c r="S8207" s="8">
        <f t="shared" si="1281"/>
        <v>8.4942857711848313E-2</v>
      </c>
      <c r="T8207" s="8">
        <f t="shared" si="1281"/>
        <v>8.4296968101895672E-2</v>
      </c>
      <c r="W8207">
        <v>8205</v>
      </c>
      <c r="X8207" s="4">
        <f t="shared" si="1276"/>
        <v>8.9652194727595141E-2</v>
      </c>
      <c r="Y8207" s="4">
        <f t="shared" si="1274"/>
        <v>8.8683857553566406E-2</v>
      </c>
      <c r="Z8207" s="4">
        <f t="shared" si="1275"/>
        <v>8.8021388542850951E-2</v>
      </c>
    </row>
    <row r="8208" spans="1:26" x14ac:dyDescent="0.25">
      <c r="A8208" s="16">
        <f t="shared" si="1282"/>
        <v>51741</v>
      </c>
      <c r="B8208">
        <f>+'[2]Ejercicio 1'!E8425</f>
        <v>8206</v>
      </c>
      <c r="C8208" s="5">
        <v>8.7387564100721238E-2</v>
      </c>
      <c r="D8208" s="4">
        <f t="shared" si="1277"/>
        <v>8.5512239720870076E-2</v>
      </c>
      <c r="E8208" s="6">
        <f t="shared" si="1278"/>
        <v>8.6443133822879492E-2</v>
      </c>
      <c r="F8208" s="7">
        <f t="shared" si="1279"/>
        <v>8.5797240111793141E-2</v>
      </c>
      <c r="I8208" s="10">
        <v>8206</v>
      </c>
      <c r="J8208" s="8">
        <f t="shared" si="1280"/>
        <v>8.8887564100721239E-2</v>
      </c>
      <c r="K8208" s="8">
        <f t="shared" si="1280"/>
        <v>8.7012239720870077E-2</v>
      </c>
      <c r="L8208" s="8">
        <f t="shared" si="1280"/>
        <v>8.7943133822879493E-2</v>
      </c>
      <c r="M8208" s="8">
        <f t="shared" si="1280"/>
        <v>8.7297240111793142E-2</v>
      </c>
      <c r="P8208">
        <v>8206</v>
      </c>
      <c r="Q8208" s="8">
        <f t="shared" si="1281"/>
        <v>8.5887564100721236E-2</v>
      </c>
      <c r="R8208" s="8">
        <f t="shared" si="1281"/>
        <v>8.4012239720870074E-2</v>
      </c>
      <c r="S8208" s="8">
        <f t="shared" si="1281"/>
        <v>8.4943133822879491E-2</v>
      </c>
      <c r="T8208" s="8">
        <f t="shared" si="1281"/>
        <v>8.429724011179314E-2</v>
      </c>
      <c r="W8208">
        <v>8206</v>
      </c>
      <c r="X8208" s="4">
        <f t="shared" si="1276"/>
        <v>8.9652759328944107E-2</v>
      </c>
      <c r="Y8208" s="4">
        <f t="shared" si="1274"/>
        <v>8.868440977723803E-2</v>
      </c>
      <c r="Z8208" s="4">
        <f t="shared" si="1275"/>
        <v>8.8021932352231325E-2</v>
      </c>
    </row>
    <row r="8209" spans="1:26" x14ac:dyDescent="0.25">
      <c r="A8209" s="16">
        <f t="shared" si="1282"/>
        <v>51742</v>
      </c>
      <c r="B8209">
        <f>+'[2]Ejercicio 1'!E8426</f>
        <v>8207</v>
      </c>
      <c r="C8209" s="5">
        <v>8.7387846245018261E-2</v>
      </c>
      <c r="D8209" s="4">
        <f t="shared" si="1277"/>
        <v>8.5512509927611446E-2</v>
      </c>
      <c r="E8209" s="6">
        <f t="shared" si="1278"/>
        <v>8.6443409933892226E-2</v>
      </c>
      <c r="F8209" s="7">
        <f t="shared" si="1279"/>
        <v>8.5797512121659203E-2</v>
      </c>
      <c r="I8209" s="10">
        <v>8207</v>
      </c>
      <c r="J8209" s="8">
        <f t="shared" si="1280"/>
        <v>8.8887846245018262E-2</v>
      </c>
      <c r="K8209" s="8">
        <f t="shared" si="1280"/>
        <v>8.7012509927611448E-2</v>
      </c>
      <c r="L8209" s="8">
        <f t="shared" si="1280"/>
        <v>8.7943409933892228E-2</v>
      </c>
      <c r="M8209" s="8">
        <f t="shared" si="1280"/>
        <v>8.7297512121659204E-2</v>
      </c>
      <c r="P8209">
        <v>8207</v>
      </c>
      <c r="Q8209" s="8">
        <f t="shared" si="1281"/>
        <v>8.5887846245018259E-2</v>
      </c>
      <c r="R8209" s="8">
        <f t="shared" si="1281"/>
        <v>8.4012509927611445E-2</v>
      </c>
      <c r="S8209" s="8">
        <f t="shared" si="1281"/>
        <v>8.4943409933892225E-2</v>
      </c>
      <c r="T8209" s="8">
        <f t="shared" si="1281"/>
        <v>8.4297512121659202E-2</v>
      </c>
      <c r="W8209">
        <v>8207</v>
      </c>
      <c r="X8209" s="4">
        <f t="shared" si="1276"/>
        <v>8.9653323930311529E-2</v>
      </c>
      <c r="Y8209" s="4">
        <f t="shared" si="1274"/>
        <v>8.8684962000950066E-2</v>
      </c>
      <c r="Z8209" s="4">
        <f t="shared" si="1275"/>
        <v>8.8022476162362542E-2</v>
      </c>
    </row>
    <row r="8210" spans="1:26" x14ac:dyDescent="0.25">
      <c r="A8210" s="16">
        <f t="shared" si="1282"/>
        <v>51743</v>
      </c>
      <c r="B8210">
        <f>+'[2]Ejercicio 1'!E8427</f>
        <v>8208</v>
      </c>
      <c r="C8210" s="5">
        <v>8.7388128389315284E-2</v>
      </c>
      <c r="D8210" s="4">
        <f t="shared" si="1277"/>
        <v>8.5512780134316513E-2</v>
      </c>
      <c r="E8210" s="6">
        <f t="shared" si="1278"/>
        <v>8.6443686044885643E-2</v>
      </c>
      <c r="F8210" s="7">
        <f t="shared" si="1279"/>
        <v>8.5797784131493859E-2</v>
      </c>
      <c r="I8210" s="10">
        <v>8208</v>
      </c>
      <c r="J8210" s="8">
        <f t="shared" si="1280"/>
        <v>8.8888128389315285E-2</v>
      </c>
      <c r="K8210" s="8">
        <f t="shared" si="1280"/>
        <v>8.7012780134316514E-2</v>
      </c>
      <c r="L8210" s="8">
        <f t="shared" si="1280"/>
        <v>8.7943686044885644E-2</v>
      </c>
      <c r="M8210" s="8">
        <f t="shared" si="1280"/>
        <v>8.7297784131493861E-2</v>
      </c>
      <c r="P8210">
        <v>8208</v>
      </c>
      <c r="Q8210" s="8">
        <f t="shared" si="1281"/>
        <v>8.5888128389315282E-2</v>
      </c>
      <c r="R8210" s="8">
        <f t="shared" si="1281"/>
        <v>8.4012780134316511E-2</v>
      </c>
      <c r="S8210" s="8">
        <f t="shared" si="1281"/>
        <v>8.4943686044885641E-2</v>
      </c>
      <c r="T8210" s="8">
        <f t="shared" si="1281"/>
        <v>8.4297784131493858E-2</v>
      </c>
      <c r="W8210">
        <v>8208</v>
      </c>
      <c r="X8210" s="4">
        <f t="shared" si="1276"/>
        <v>8.9653888531756681E-2</v>
      </c>
      <c r="Y8210" s="4">
        <f t="shared" si="1274"/>
        <v>8.8685514224545264E-2</v>
      </c>
      <c r="Z8210" s="4">
        <f t="shared" si="1275"/>
        <v>8.8023019972402403E-2</v>
      </c>
    </row>
    <row r="8211" spans="1:26" x14ac:dyDescent="0.25">
      <c r="A8211" s="16">
        <f t="shared" si="1282"/>
        <v>51744</v>
      </c>
      <c r="B8211">
        <f>+'[2]Ejercicio 1'!E8428</f>
        <v>8209</v>
      </c>
      <c r="C8211" s="5">
        <v>8.7388410533612307E-2</v>
      </c>
      <c r="D8211" s="4">
        <f t="shared" si="1277"/>
        <v>8.5513050340984026E-2</v>
      </c>
      <c r="E8211" s="6">
        <f t="shared" si="1278"/>
        <v>8.6443962155860601E-2</v>
      </c>
      <c r="F8211" s="7">
        <f t="shared" si="1279"/>
        <v>8.579805614129711E-2</v>
      </c>
      <c r="I8211" s="10">
        <v>8209</v>
      </c>
      <c r="J8211" s="8">
        <f t="shared" si="1280"/>
        <v>8.8888410533612308E-2</v>
      </c>
      <c r="K8211" s="8">
        <f t="shared" si="1280"/>
        <v>8.7013050340984027E-2</v>
      </c>
      <c r="L8211" s="8">
        <f t="shared" si="1280"/>
        <v>8.7943962155860603E-2</v>
      </c>
      <c r="M8211" s="8">
        <f t="shared" si="1280"/>
        <v>8.7298056141297112E-2</v>
      </c>
      <c r="P8211">
        <v>8209</v>
      </c>
      <c r="Q8211" s="8">
        <f t="shared" si="1281"/>
        <v>8.5888410533612305E-2</v>
      </c>
      <c r="R8211" s="8">
        <f t="shared" si="1281"/>
        <v>8.4013050340984025E-2</v>
      </c>
      <c r="S8211" s="8">
        <f t="shared" si="1281"/>
        <v>8.49439621558606E-2</v>
      </c>
      <c r="T8211" s="8">
        <f t="shared" si="1281"/>
        <v>8.4298056141297109E-2</v>
      </c>
      <c r="W8211">
        <v>8209</v>
      </c>
      <c r="X8211" s="4">
        <f t="shared" si="1276"/>
        <v>8.9654453133220291E-2</v>
      </c>
      <c r="Y8211" s="4">
        <f t="shared" si="1274"/>
        <v>8.868606644818175E-2</v>
      </c>
      <c r="Z8211" s="4">
        <f t="shared" si="1275"/>
        <v>8.8023563781520139E-2</v>
      </c>
    </row>
    <row r="8212" spans="1:26" x14ac:dyDescent="0.25">
      <c r="A8212" s="16">
        <f t="shared" si="1282"/>
        <v>51745</v>
      </c>
      <c r="B8212">
        <f>+'[2]Ejercicio 1'!E8429</f>
        <v>8210</v>
      </c>
      <c r="C8212" s="5">
        <v>8.7388692677909316E-2</v>
      </c>
      <c r="D8212" s="4">
        <f t="shared" si="1277"/>
        <v>8.5513320547614805E-2</v>
      </c>
      <c r="E8212" s="6">
        <f t="shared" si="1278"/>
        <v>8.6444238266816242E-2</v>
      </c>
      <c r="F8212" s="7">
        <f t="shared" si="1279"/>
        <v>8.5798328151068956E-2</v>
      </c>
      <c r="I8212" s="10">
        <v>8210</v>
      </c>
      <c r="J8212" s="8">
        <f t="shared" si="1280"/>
        <v>8.8888692677909317E-2</v>
      </c>
      <c r="K8212" s="8">
        <f t="shared" si="1280"/>
        <v>8.7013320547614806E-2</v>
      </c>
      <c r="L8212" s="8">
        <f t="shared" si="1280"/>
        <v>8.7944238266816244E-2</v>
      </c>
      <c r="M8212" s="8">
        <f t="shared" si="1280"/>
        <v>8.7298328151068957E-2</v>
      </c>
      <c r="P8212">
        <v>8210</v>
      </c>
      <c r="Q8212" s="8">
        <f t="shared" si="1281"/>
        <v>8.5888692677909315E-2</v>
      </c>
      <c r="R8212" s="8">
        <f t="shared" si="1281"/>
        <v>8.4013320547614803E-2</v>
      </c>
      <c r="S8212" s="8">
        <f t="shared" si="1281"/>
        <v>8.4944238266816241E-2</v>
      </c>
      <c r="T8212" s="8">
        <f t="shared" si="1281"/>
        <v>8.4298328151068955E-2</v>
      </c>
      <c r="W8212">
        <v>8210</v>
      </c>
      <c r="X8212" s="4">
        <f t="shared" si="1276"/>
        <v>8.965501773472298E-2</v>
      </c>
      <c r="Y8212" s="4">
        <f t="shared" si="1274"/>
        <v>8.8686618671701412E-2</v>
      </c>
      <c r="Z8212" s="4">
        <f t="shared" si="1275"/>
        <v>8.802410759138013E-2</v>
      </c>
    </row>
    <row r="8213" spans="1:26" x14ac:dyDescent="0.25">
      <c r="A8213" s="16">
        <f t="shared" si="1282"/>
        <v>51746</v>
      </c>
      <c r="B8213">
        <f>+'[2]Ejercicio 1'!E8430</f>
        <v>8211</v>
      </c>
      <c r="C8213" s="5">
        <v>8.7388974822206339E-2</v>
      </c>
      <c r="D8213" s="4">
        <f t="shared" si="1277"/>
        <v>8.5513590754208668E-2</v>
      </c>
      <c r="E8213" s="6">
        <f t="shared" si="1278"/>
        <v>8.6444514377752552E-2</v>
      </c>
      <c r="F8213" s="7">
        <f t="shared" si="1279"/>
        <v>8.579860016080941E-2</v>
      </c>
      <c r="I8213" s="10">
        <v>8211</v>
      </c>
      <c r="J8213" s="8">
        <f t="shared" si="1280"/>
        <v>8.888897482220634E-2</v>
      </c>
      <c r="K8213" s="8">
        <f t="shared" si="1280"/>
        <v>8.701359075420867E-2</v>
      </c>
      <c r="L8213" s="8">
        <f t="shared" si="1280"/>
        <v>8.7944514377752553E-2</v>
      </c>
      <c r="M8213" s="8">
        <f t="shared" si="1280"/>
        <v>8.7298600160809411E-2</v>
      </c>
      <c r="P8213">
        <v>8211</v>
      </c>
      <c r="Q8213" s="8">
        <f t="shared" si="1281"/>
        <v>8.5888974822206338E-2</v>
      </c>
      <c r="R8213" s="8">
        <f t="shared" si="1281"/>
        <v>8.4013590754208667E-2</v>
      </c>
      <c r="S8213" s="8">
        <f t="shared" si="1281"/>
        <v>8.494451437775255E-2</v>
      </c>
      <c r="T8213" s="8">
        <f t="shared" si="1281"/>
        <v>8.4298600160809409E-2</v>
      </c>
      <c r="W8213">
        <v>8211</v>
      </c>
      <c r="X8213" s="4">
        <f t="shared" si="1276"/>
        <v>8.9655582336263889E-2</v>
      </c>
      <c r="Y8213" s="4">
        <f t="shared" si="1274"/>
        <v>8.8687170895105125E-2</v>
      </c>
      <c r="Z8213" s="4">
        <f t="shared" si="1275"/>
        <v>8.8024651401154494E-2</v>
      </c>
    </row>
    <row r="8214" spans="1:26" x14ac:dyDescent="0.25">
      <c r="A8214" s="16">
        <f t="shared" si="1282"/>
        <v>51747</v>
      </c>
      <c r="B8214">
        <f>+'[2]Ejercicio 1'!E8431</f>
        <v>8212</v>
      </c>
      <c r="C8214" s="5">
        <v>8.7389256966503362E-2</v>
      </c>
      <c r="D8214" s="4">
        <f t="shared" si="1277"/>
        <v>8.5513860960765589E-2</v>
      </c>
      <c r="E8214" s="6">
        <f t="shared" si="1278"/>
        <v>8.6444790488670417E-2</v>
      </c>
      <c r="F8214" s="7">
        <f t="shared" si="1279"/>
        <v>8.5798872170518445E-2</v>
      </c>
      <c r="I8214" s="10">
        <v>8212</v>
      </c>
      <c r="J8214" s="8">
        <f t="shared" si="1280"/>
        <v>8.8889256966503363E-2</v>
      </c>
      <c r="K8214" s="8">
        <f t="shared" si="1280"/>
        <v>8.7013860960765591E-2</v>
      </c>
      <c r="L8214" s="8">
        <f t="shared" si="1280"/>
        <v>8.7944790488670418E-2</v>
      </c>
      <c r="M8214" s="8">
        <f t="shared" si="1280"/>
        <v>8.7298872170518446E-2</v>
      </c>
      <c r="P8214">
        <v>8212</v>
      </c>
      <c r="Q8214" s="8">
        <f t="shared" si="1281"/>
        <v>8.5889256966503361E-2</v>
      </c>
      <c r="R8214" s="8">
        <f t="shared" si="1281"/>
        <v>8.4013860960765588E-2</v>
      </c>
      <c r="S8214" s="8">
        <f t="shared" si="1281"/>
        <v>8.4944790488670416E-2</v>
      </c>
      <c r="T8214" s="8">
        <f t="shared" si="1281"/>
        <v>8.4298872170518444E-2</v>
      </c>
      <c r="W8214">
        <v>8212</v>
      </c>
      <c r="X8214" s="4">
        <f t="shared" si="1276"/>
        <v>8.9656146937823686E-2</v>
      </c>
      <c r="Y8214" s="4">
        <f t="shared" si="1274"/>
        <v>8.8687723118549236E-2</v>
      </c>
      <c r="Z8214" s="4">
        <f t="shared" si="1275"/>
        <v>8.8025195210003862E-2</v>
      </c>
    </row>
    <row r="8215" spans="1:26" x14ac:dyDescent="0.25">
      <c r="A8215" s="16">
        <f t="shared" si="1282"/>
        <v>51748</v>
      </c>
      <c r="B8215">
        <f>+'[2]Ejercicio 1'!E8432</f>
        <v>8213</v>
      </c>
      <c r="C8215" s="5">
        <v>8.7389539110800385E-2</v>
      </c>
      <c r="D8215" s="4">
        <f t="shared" si="1277"/>
        <v>8.5514131167285984E-2</v>
      </c>
      <c r="E8215" s="6">
        <f t="shared" si="1278"/>
        <v>8.6445066599570713E-2</v>
      </c>
      <c r="F8215" s="7">
        <f t="shared" si="1279"/>
        <v>8.5799144180196088E-2</v>
      </c>
      <c r="I8215" s="10">
        <v>8213</v>
      </c>
      <c r="J8215" s="8">
        <f t="shared" si="1280"/>
        <v>8.8889539110800386E-2</v>
      </c>
      <c r="K8215" s="8">
        <f t="shared" si="1280"/>
        <v>8.7014131167285985E-2</v>
      </c>
      <c r="L8215" s="8">
        <f t="shared" si="1280"/>
        <v>8.7945066599570715E-2</v>
      </c>
      <c r="M8215" s="8">
        <f t="shared" si="1280"/>
        <v>8.7299144180196089E-2</v>
      </c>
      <c r="P8215">
        <v>8213</v>
      </c>
      <c r="Q8215" s="8">
        <f t="shared" si="1281"/>
        <v>8.5889539110800384E-2</v>
      </c>
      <c r="R8215" s="8">
        <f t="shared" si="1281"/>
        <v>8.4014131167285983E-2</v>
      </c>
      <c r="S8215" s="8">
        <f t="shared" si="1281"/>
        <v>8.4945066599570712E-2</v>
      </c>
      <c r="T8215" s="8">
        <f t="shared" si="1281"/>
        <v>8.4299144180196087E-2</v>
      </c>
      <c r="W8215">
        <v>8213</v>
      </c>
      <c r="X8215" s="4">
        <f t="shared" si="1276"/>
        <v>8.9656711539461656E-2</v>
      </c>
      <c r="Y8215" s="4">
        <f t="shared" si="1274"/>
        <v>8.8688275342113695E-2</v>
      </c>
      <c r="Z8215" s="4">
        <f t="shared" si="1275"/>
        <v>8.8025739019601215E-2</v>
      </c>
    </row>
    <row r="8216" spans="1:26" x14ac:dyDescent="0.25">
      <c r="A8216" s="16">
        <f t="shared" si="1282"/>
        <v>51749</v>
      </c>
      <c r="B8216">
        <f>+'[2]Ejercicio 1'!E8433</f>
        <v>8214</v>
      </c>
      <c r="C8216" s="5">
        <v>8.7389821255097408E-2</v>
      </c>
      <c r="D8216" s="4">
        <f t="shared" si="1277"/>
        <v>8.5514401373769047E-2</v>
      </c>
      <c r="E8216" s="6">
        <f t="shared" si="1278"/>
        <v>8.6445342710450818E-2</v>
      </c>
      <c r="F8216" s="7">
        <f t="shared" si="1279"/>
        <v>8.5799416189842326E-2</v>
      </c>
      <c r="I8216" s="10">
        <v>8214</v>
      </c>
      <c r="J8216" s="8">
        <f t="shared" si="1280"/>
        <v>8.8889821255097409E-2</v>
      </c>
      <c r="K8216" s="8">
        <f t="shared" si="1280"/>
        <v>8.7014401373769049E-2</v>
      </c>
      <c r="L8216" s="8">
        <f t="shared" si="1280"/>
        <v>8.7945342710450819E-2</v>
      </c>
      <c r="M8216" s="8">
        <f t="shared" si="1280"/>
        <v>8.7299416189842327E-2</v>
      </c>
      <c r="P8216">
        <v>8214</v>
      </c>
      <c r="Q8216" s="8">
        <f t="shared" si="1281"/>
        <v>8.5889821255097407E-2</v>
      </c>
      <c r="R8216" s="8">
        <f t="shared" si="1281"/>
        <v>8.4014401373769046E-2</v>
      </c>
      <c r="S8216" s="8">
        <f t="shared" si="1281"/>
        <v>8.4945342710450816E-2</v>
      </c>
      <c r="T8216" s="8">
        <f t="shared" si="1281"/>
        <v>8.4299416189842324E-2</v>
      </c>
      <c r="W8216">
        <v>8214</v>
      </c>
      <c r="X8216" s="4">
        <f t="shared" si="1276"/>
        <v>8.965727614111807E-2</v>
      </c>
      <c r="Y8216" s="4">
        <f t="shared" si="1274"/>
        <v>8.8688827565483144E-2</v>
      </c>
      <c r="Z8216" s="4">
        <f t="shared" si="1275"/>
        <v>8.802628282911007E-2</v>
      </c>
    </row>
    <row r="8217" spans="1:26" x14ac:dyDescent="0.25">
      <c r="A8217" s="16">
        <f t="shared" si="1282"/>
        <v>51750</v>
      </c>
      <c r="B8217">
        <f>+'[2]Ejercicio 1'!E8434</f>
        <v>8215</v>
      </c>
      <c r="C8217" s="5">
        <v>8.7390103399394431E-2</v>
      </c>
      <c r="D8217" s="4">
        <f t="shared" si="1277"/>
        <v>8.551467158021539E-2</v>
      </c>
      <c r="E8217" s="6">
        <f t="shared" si="1278"/>
        <v>8.6445618821311576E-2</v>
      </c>
      <c r="F8217" s="7">
        <f t="shared" si="1279"/>
        <v>8.5799688199457158E-2</v>
      </c>
      <c r="I8217" s="10">
        <v>8215</v>
      </c>
      <c r="J8217" s="8">
        <f t="shared" si="1280"/>
        <v>8.8890103399394432E-2</v>
      </c>
      <c r="K8217" s="8">
        <f t="shared" si="1280"/>
        <v>8.7014671580215391E-2</v>
      </c>
      <c r="L8217" s="8">
        <f t="shared" si="1280"/>
        <v>8.7945618821311577E-2</v>
      </c>
      <c r="M8217" s="8">
        <f t="shared" si="1280"/>
        <v>8.7299688199457159E-2</v>
      </c>
      <c r="P8217">
        <v>8215</v>
      </c>
      <c r="Q8217" s="8">
        <f t="shared" si="1281"/>
        <v>8.589010339939443E-2</v>
      </c>
      <c r="R8217" s="8">
        <f t="shared" si="1281"/>
        <v>8.4014671580215389E-2</v>
      </c>
      <c r="S8217" s="8">
        <f t="shared" si="1281"/>
        <v>8.4945618821311575E-2</v>
      </c>
      <c r="T8217" s="8">
        <f t="shared" si="1281"/>
        <v>8.4299688199457157E-2</v>
      </c>
      <c r="W8217">
        <v>8215</v>
      </c>
      <c r="X8217" s="4">
        <f t="shared" si="1276"/>
        <v>8.9657840742812689E-2</v>
      </c>
      <c r="Y8217" s="4">
        <f t="shared" si="1274"/>
        <v>8.8689379788734882E-2</v>
      </c>
      <c r="Z8217" s="4">
        <f t="shared" si="1275"/>
        <v>8.8026826637693956E-2</v>
      </c>
    </row>
    <row r="8218" spans="1:26" x14ac:dyDescent="0.25">
      <c r="A8218" s="16">
        <f t="shared" si="1282"/>
        <v>51751</v>
      </c>
      <c r="B8218">
        <f>+'[2]Ejercicio 1'!E8435</f>
        <v>8216</v>
      </c>
      <c r="C8218" s="5">
        <v>8.7390385543691454E-2</v>
      </c>
      <c r="D8218" s="4">
        <f t="shared" si="1277"/>
        <v>8.5514941786624596E-2</v>
      </c>
      <c r="E8218" s="6">
        <f t="shared" si="1278"/>
        <v>8.6445894932154779E-2</v>
      </c>
      <c r="F8218" s="7">
        <f t="shared" si="1279"/>
        <v>8.5799960209040585E-2</v>
      </c>
      <c r="I8218" s="10">
        <v>8216</v>
      </c>
      <c r="J8218" s="8">
        <f t="shared" si="1280"/>
        <v>8.8890385543691455E-2</v>
      </c>
      <c r="K8218" s="8">
        <f t="shared" si="1280"/>
        <v>8.7014941786624597E-2</v>
      </c>
      <c r="L8218" s="8">
        <f t="shared" si="1280"/>
        <v>8.7945894932154781E-2</v>
      </c>
      <c r="M8218" s="8">
        <f t="shared" si="1280"/>
        <v>8.7299960209040586E-2</v>
      </c>
      <c r="P8218">
        <v>8216</v>
      </c>
      <c r="Q8218" s="8">
        <f t="shared" si="1281"/>
        <v>8.5890385543691453E-2</v>
      </c>
      <c r="R8218" s="8">
        <f t="shared" si="1281"/>
        <v>8.4014941786624595E-2</v>
      </c>
      <c r="S8218" s="8">
        <f t="shared" si="1281"/>
        <v>8.4945894932154778E-2</v>
      </c>
      <c r="T8218" s="8">
        <f t="shared" si="1281"/>
        <v>8.4299960209040584E-2</v>
      </c>
      <c r="W8218">
        <v>8216</v>
      </c>
      <c r="X8218" s="4">
        <f t="shared" si="1276"/>
        <v>8.9658405344546416E-2</v>
      </c>
      <c r="Y8218" s="4">
        <f t="shared" si="1274"/>
        <v>8.8689932012107855E-2</v>
      </c>
      <c r="Z8218" s="4">
        <f t="shared" si="1275"/>
        <v>8.8027370447028658E-2</v>
      </c>
    </row>
    <row r="8219" spans="1:26" x14ac:dyDescent="0.25">
      <c r="A8219" s="16">
        <f t="shared" si="1282"/>
        <v>51752</v>
      </c>
      <c r="B8219">
        <f>+'[2]Ejercicio 1'!E8436</f>
        <v>8217</v>
      </c>
      <c r="C8219" s="5">
        <v>8.7390667687988463E-2</v>
      </c>
      <c r="D8219" s="4">
        <f t="shared" si="1277"/>
        <v>8.5515211992996859E-2</v>
      </c>
      <c r="E8219" s="6">
        <f t="shared" si="1278"/>
        <v>8.6446171042978651E-2</v>
      </c>
      <c r="F8219" s="7">
        <f t="shared" si="1279"/>
        <v>8.5800232218589761E-2</v>
      </c>
      <c r="I8219" s="10">
        <v>8217</v>
      </c>
      <c r="J8219" s="8">
        <f t="shared" si="1280"/>
        <v>8.8890667687988464E-2</v>
      </c>
      <c r="K8219" s="8">
        <f t="shared" si="1280"/>
        <v>8.701521199299686E-2</v>
      </c>
      <c r="L8219" s="8">
        <f t="shared" si="1280"/>
        <v>8.7946171042978652E-2</v>
      </c>
      <c r="M8219" s="8">
        <f t="shared" si="1280"/>
        <v>8.7300232218589763E-2</v>
      </c>
      <c r="P8219">
        <v>8217</v>
      </c>
      <c r="Q8219" s="8">
        <f t="shared" si="1281"/>
        <v>8.5890667687988462E-2</v>
      </c>
      <c r="R8219" s="8">
        <f t="shared" si="1281"/>
        <v>8.4015211992996858E-2</v>
      </c>
      <c r="S8219" s="8">
        <f t="shared" si="1281"/>
        <v>8.4946171042978649E-2</v>
      </c>
      <c r="T8219" s="8">
        <f t="shared" si="1281"/>
        <v>8.430023221858976E-2</v>
      </c>
      <c r="W8219">
        <v>8217</v>
      </c>
      <c r="X8219" s="4">
        <f t="shared" si="1276"/>
        <v>8.9658969946318334E-2</v>
      </c>
      <c r="Y8219" s="4">
        <f t="shared" si="1274"/>
        <v>8.8690484235441278E-2</v>
      </c>
      <c r="Z8219" s="4">
        <f t="shared" si="1275"/>
        <v>8.8027914255429829E-2</v>
      </c>
    </row>
    <row r="8220" spans="1:26" x14ac:dyDescent="0.25">
      <c r="A8220" s="16">
        <f t="shared" si="1282"/>
        <v>51753</v>
      </c>
      <c r="B8220">
        <f>+'[2]Ejercicio 1'!E8437</f>
        <v>8218</v>
      </c>
      <c r="C8220" s="5">
        <v>8.7390949832285486E-2</v>
      </c>
      <c r="D8220" s="4">
        <f t="shared" si="1277"/>
        <v>8.5515482199332818E-2</v>
      </c>
      <c r="E8220" s="6">
        <f t="shared" si="1278"/>
        <v>8.6446447153783204E-2</v>
      </c>
      <c r="F8220" s="7">
        <f t="shared" si="1279"/>
        <v>8.5800504228110377E-2</v>
      </c>
      <c r="I8220" s="10">
        <v>8218</v>
      </c>
      <c r="J8220" s="8">
        <f t="shared" si="1280"/>
        <v>8.8890949832285487E-2</v>
      </c>
      <c r="K8220" s="8">
        <f t="shared" si="1280"/>
        <v>8.7015482199332819E-2</v>
      </c>
      <c r="L8220" s="8">
        <f t="shared" si="1280"/>
        <v>8.7946447153783205E-2</v>
      </c>
      <c r="M8220" s="8">
        <f t="shared" si="1280"/>
        <v>8.7300504228110379E-2</v>
      </c>
      <c r="P8220">
        <v>8218</v>
      </c>
      <c r="Q8220" s="8">
        <f t="shared" si="1281"/>
        <v>8.5890949832285485E-2</v>
      </c>
      <c r="R8220" s="8">
        <f t="shared" si="1281"/>
        <v>8.4015482199332817E-2</v>
      </c>
      <c r="S8220" s="8">
        <f t="shared" si="1281"/>
        <v>8.4946447153783203E-2</v>
      </c>
      <c r="T8220" s="8">
        <f t="shared" si="1281"/>
        <v>8.4300504228110376E-2</v>
      </c>
      <c r="W8220">
        <v>8218</v>
      </c>
      <c r="X8220" s="4">
        <f t="shared" si="1276"/>
        <v>8.9659534548128916E-2</v>
      </c>
      <c r="Y8220" s="4">
        <f t="shared" si="1274"/>
        <v>8.8691036458658765E-2</v>
      </c>
      <c r="Z8220" s="4">
        <f t="shared" si="1275"/>
        <v>8.8028458064584675E-2</v>
      </c>
    </row>
    <row r="8221" spans="1:26" x14ac:dyDescent="0.25">
      <c r="A8221" s="16">
        <f t="shared" si="1282"/>
        <v>51754</v>
      </c>
      <c r="B8221">
        <f>+'[2]Ejercicio 1'!E8438</f>
        <v>8219</v>
      </c>
      <c r="C8221" s="5">
        <v>8.7391231976582509E-2</v>
      </c>
      <c r="D8221" s="4">
        <f t="shared" si="1277"/>
        <v>8.5515752405631432E-2</v>
      </c>
      <c r="E8221" s="6">
        <f t="shared" si="1278"/>
        <v>8.6446723264569314E-2</v>
      </c>
      <c r="F8221" s="7">
        <f t="shared" si="1279"/>
        <v>8.5800776237599602E-2</v>
      </c>
      <c r="I8221" s="10">
        <v>8219</v>
      </c>
      <c r="J8221" s="8">
        <f t="shared" si="1280"/>
        <v>8.889123197658251E-2</v>
      </c>
      <c r="K8221" s="8">
        <f t="shared" si="1280"/>
        <v>8.7015752405631433E-2</v>
      </c>
      <c r="L8221" s="8">
        <f t="shared" si="1280"/>
        <v>8.7946723264569315E-2</v>
      </c>
      <c r="M8221" s="8">
        <f t="shared" si="1280"/>
        <v>8.7300776237599603E-2</v>
      </c>
      <c r="P8221">
        <v>8219</v>
      </c>
      <c r="Q8221" s="8">
        <f t="shared" si="1281"/>
        <v>8.5891231976582508E-2</v>
      </c>
      <c r="R8221" s="8">
        <f t="shared" si="1281"/>
        <v>8.401575240563143E-2</v>
      </c>
      <c r="S8221" s="8">
        <f t="shared" si="1281"/>
        <v>8.4946723264569313E-2</v>
      </c>
      <c r="T8221" s="8">
        <f t="shared" si="1281"/>
        <v>8.4300776237599601E-2</v>
      </c>
      <c r="W8221">
        <v>8219</v>
      </c>
      <c r="X8221" s="4">
        <f t="shared" si="1276"/>
        <v>8.9660099149978148E-2</v>
      </c>
      <c r="Y8221" s="4">
        <f t="shared" si="1274"/>
        <v>8.8691588681839351E-2</v>
      </c>
      <c r="Z8221" s="4">
        <f t="shared" si="1275"/>
        <v>8.8029001872814552E-2</v>
      </c>
    </row>
    <row r="8222" spans="1:26" x14ac:dyDescent="0.25">
      <c r="A8222" s="16">
        <f t="shared" si="1282"/>
        <v>51755</v>
      </c>
      <c r="B8222">
        <f>+'[2]Ejercicio 1'!E8439</f>
        <v>8220</v>
      </c>
      <c r="C8222" s="5">
        <v>8.7391514120879532E-2</v>
      </c>
      <c r="D8222" s="4">
        <f t="shared" si="1277"/>
        <v>8.5516022611892908E-2</v>
      </c>
      <c r="E8222" s="6">
        <f t="shared" si="1278"/>
        <v>8.6446999375336966E-2</v>
      </c>
      <c r="F8222" s="7">
        <f t="shared" si="1279"/>
        <v>8.5801048247057407E-2</v>
      </c>
      <c r="I8222" s="10">
        <v>8220</v>
      </c>
      <c r="J8222" s="8">
        <f t="shared" si="1280"/>
        <v>8.8891514120879533E-2</v>
      </c>
      <c r="K8222" s="8">
        <f t="shared" si="1280"/>
        <v>8.701602261189291E-2</v>
      </c>
      <c r="L8222" s="8">
        <f t="shared" si="1280"/>
        <v>8.7946999375336968E-2</v>
      </c>
      <c r="M8222" s="8">
        <f t="shared" si="1280"/>
        <v>8.7301048247057408E-2</v>
      </c>
      <c r="P8222">
        <v>8220</v>
      </c>
      <c r="Q8222" s="8">
        <f t="shared" si="1281"/>
        <v>8.5891514120879531E-2</v>
      </c>
      <c r="R8222" s="8">
        <f t="shared" si="1281"/>
        <v>8.4016022611892907E-2</v>
      </c>
      <c r="S8222" s="8">
        <f t="shared" si="1281"/>
        <v>8.4946999375336965E-2</v>
      </c>
      <c r="T8222" s="8">
        <f t="shared" si="1281"/>
        <v>8.4301048247057406E-2</v>
      </c>
      <c r="W8222">
        <v>8220</v>
      </c>
      <c r="X8222" s="4">
        <f t="shared" si="1276"/>
        <v>8.9660663751865155E-2</v>
      </c>
      <c r="Y8222" s="4">
        <f t="shared" si="1274"/>
        <v>8.8692140905060349E-2</v>
      </c>
      <c r="Z8222" s="4">
        <f t="shared" si="1275"/>
        <v>8.8029545681792401E-2</v>
      </c>
    </row>
    <row r="8223" spans="1:26" x14ac:dyDescent="0.25">
      <c r="A8223" s="16">
        <f t="shared" si="1282"/>
        <v>51756</v>
      </c>
      <c r="B8223">
        <f>+'[2]Ejercicio 1'!E8440</f>
        <v>8221</v>
      </c>
      <c r="C8223" s="5">
        <v>8.7391796265176555E-2</v>
      </c>
      <c r="D8223" s="4">
        <f t="shared" si="1277"/>
        <v>8.5516292818117665E-2</v>
      </c>
      <c r="E8223" s="6">
        <f t="shared" si="1278"/>
        <v>8.6447275486084413E-2</v>
      </c>
      <c r="F8223" s="7">
        <f t="shared" si="1279"/>
        <v>8.5801320256483821E-2</v>
      </c>
      <c r="I8223" s="10">
        <v>8221</v>
      </c>
      <c r="J8223" s="8">
        <f t="shared" si="1280"/>
        <v>8.8891796265176556E-2</v>
      </c>
      <c r="K8223" s="8">
        <f t="shared" si="1280"/>
        <v>8.7016292818117666E-2</v>
      </c>
      <c r="L8223" s="8">
        <f t="shared" si="1280"/>
        <v>8.7947275486084414E-2</v>
      </c>
      <c r="M8223" s="8">
        <f t="shared" si="1280"/>
        <v>8.7301320256483822E-2</v>
      </c>
      <c r="P8223">
        <v>8221</v>
      </c>
      <c r="Q8223" s="8">
        <f t="shared" si="1281"/>
        <v>8.5891796265176554E-2</v>
      </c>
      <c r="R8223" s="8">
        <f t="shared" si="1281"/>
        <v>8.4016292818117663E-2</v>
      </c>
      <c r="S8223" s="8">
        <f t="shared" si="1281"/>
        <v>8.4947275486084411E-2</v>
      </c>
      <c r="T8223" s="8">
        <f t="shared" si="1281"/>
        <v>8.4301320256483819E-2</v>
      </c>
      <c r="W8223">
        <v>8221</v>
      </c>
      <c r="X8223" s="4">
        <f t="shared" si="1276"/>
        <v>8.9661228353791242E-2</v>
      </c>
      <c r="Y8223" s="4">
        <f t="shared" ref="Y8223:Y8286" si="1283">Tasa_Fwd(E8132,B8132,E8223,B8223,91)</f>
        <v>8.8692693128085462E-2</v>
      </c>
      <c r="Z8223" s="4">
        <f t="shared" si="1275"/>
        <v>8.8030089490681751E-2</v>
      </c>
    </row>
    <row r="8224" spans="1:26" x14ac:dyDescent="0.25">
      <c r="A8224" s="16">
        <f t="shared" si="1282"/>
        <v>51757</v>
      </c>
      <c r="B8224">
        <f>+'[2]Ejercicio 1'!E8441</f>
        <v>8222</v>
      </c>
      <c r="C8224" s="5">
        <v>8.7392078409473578E-2</v>
      </c>
      <c r="D8224" s="4">
        <f t="shared" si="1277"/>
        <v>8.5516563024305478E-2</v>
      </c>
      <c r="E8224" s="6">
        <f t="shared" si="1278"/>
        <v>8.6447551596814304E-2</v>
      </c>
      <c r="F8224" s="7">
        <f t="shared" si="1279"/>
        <v>8.5801592265878829E-2</v>
      </c>
      <c r="I8224" s="10">
        <v>8222</v>
      </c>
      <c r="J8224" s="8">
        <f t="shared" si="1280"/>
        <v>8.8892078409473579E-2</v>
      </c>
      <c r="K8224" s="8">
        <f t="shared" si="1280"/>
        <v>8.7016563024305479E-2</v>
      </c>
      <c r="L8224" s="8">
        <f t="shared" si="1280"/>
        <v>8.7947551596814305E-2</v>
      </c>
      <c r="M8224" s="8">
        <f t="shared" si="1280"/>
        <v>8.730159226587883E-2</v>
      </c>
      <c r="P8224">
        <v>8222</v>
      </c>
      <c r="Q8224" s="8">
        <f t="shared" si="1281"/>
        <v>8.5892078409473577E-2</v>
      </c>
      <c r="R8224" s="8">
        <f t="shared" si="1281"/>
        <v>8.4016563024305477E-2</v>
      </c>
      <c r="S8224" s="8">
        <f t="shared" si="1281"/>
        <v>8.4947551596814302E-2</v>
      </c>
      <c r="T8224" s="8">
        <f t="shared" si="1281"/>
        <v>8.4301592265878827E-2</v>
      </c>
      <c r="W8224">
        <v>8222</v>
      </c>
      <c r="X8224" s="4">
        <f t="shared" si="1276"/>
        <v>8.9661792955755548E-2</v>
      </c>
      <c r="Y8224" s="4">
        <f t="shared" si="1283"/>
        <v>8.8693245351230923E-2</v>
      </c>
      <c r="Z8224" s="4">
        <f t="shared" ref="Z8224:Z8287" si="1284">Tasa_Fwd(F8196,B8196,F8224,B8224,28)</f>
        <v>8.8030633299479744E-2</v>
      </c>
    </row>
    <row r="8225" spans="1:26" x14ac:dyDescent="0.25">
      <c r="A8225" s="16">
        <f t="shared" si="1282"/>
        <v>51758</v>
      </c>
      <c r="B8225">
        <f>+'[2]Ejercicio 1'!E8442</f>
        <v>8223</v>
      </c>
      <c r="C8225" s="5">
        <v>8.7392360553770601E-2</v>
      </c>
      <c r="D8225" s="4">
        <f t="shared" si="1277"/>
        <v>8.5516833230456779E-2</v>
      </c>
      <c r="E8225" s="6">
        <f t="shared" si="1278"/>
        <v>8.6447827707524863E-2</v>
      </c>
      <c r="F8225" s="7">
        <f t="shared" si="1279"/>
        <v>8.5801864275239587E-2</v>
      </c>
      <c r="I8225" s="10">
        <v>8223</v>
      </c>
      <c r="J8225" s="8">
        <f t="shared" si="1280"/>
        <v>8.8892360553770602E-2</v>
      </c>
      <c r="K8225" s="8">
        <f t="shared" si="1280"/>
        <v>8.701683323045678E-2</v>
      </c>
      <c r="L8225" s="8">
        <f t="shared" si="1280"/>
        <v>8.7947827707524864E-2</v>
      </c>
      <c r="M8225" s="8">
        <f t="shared" si="1280"/>
        <v>8.7301864275239588E-2</v>
      </c>
      <c r="P8225">
        <v>8223</v>
      </c>
      <c r="Q8225" s="8">
        <f t="shared" si="1281"/>
        <v>8.58923605537706E-2</v>
      </c>
      <c r="R8225" s="8">
        <f t="shared" si="1281"/>
        <v>8.4016833230456778E-2</v>
      </c>
      <c r="S8225" s="8">
        <f t="shared" si="1281"/>
        <v>8.4947827707524862E-2</v>
      </c>
      <c r="T8225" s="8">
        <f t="shared" si="1281"/>
        <v>8.4301864275239585E-2</v>
      </c>
      <c r="W8225">
        <v>8223</v>
      </c>
      <c r="X8225" s="4">
        <f t="shared" si="1276"/>
        <v>8.9662357557739172E-2</v>
      </c>
      <c r="Y8225" s="4">
        <f t="shared" si="1283"/>
        <v>8.8693797574259534E-2</v>
      </c>
      <c r="Z8225" s="4">
        <f t="shared" si="1284"/>
        <v>8.8031177107352754E-2</v>
      </c>
    </row>
    <row r="8226" spans="1:26" x14ac:dyDescent="0.25">
      <c r="A8226" s="16">
        <f t="shared" si="1282"/>
        <v>51759</v>
      </c>
      <c r="B8226">
        <f>+'[2]Ejercicio 1'!E8443</f>
        <v>8224</v>
      </c>
      <c r="C8226" s="5">
        <v>8.739264269806761E-2</v>
      </c>
      <c r="D8226" s="4">
        <f t="shared" si="1277"/>
        <v>8.5517103436570735E-2</v>
      </c>
      <c r="E8226" s="6">
        <f t="shared" si="1278"/>
        <v>8.6448103818216979E-2</v>
      </c>
      <c r="F8226" s="7">
        <f t="shared" si="1279"/>
        <v>8.5802136284571784E-2</v>
      </c>
      <c r="I8226" s="10">
        <v>8224</v>
      </c>
      <c r="J8226" s="8">
        <f t="shared" si="1280"/>
        <v>8.8892642698067612E-2</v>
      </c>
      <c r="K8226" s="8">
        <f t="shared" si="1280"/>
        <v>8.7017103436570736E-2</v>
      </c>
      <c r="L8226" s="8">
        <f t="shared" si="1280"/>
        <v>8.794810381821698E-2</v>
      </c>
      <c r="M8226" s="8">
        <f t="shared" si="1280"/>
        <v>8.7302136284571785E-2</v>
      </c>
      <c r="P8226">
        <v>8224</v>
      </c>
      <c r="Q8226" s="8">
        <f t="shared" si="1281"/>
        <v>8.5892642698067609E-2</v>
      </c>
      <c r="R8226" s="8">
        <f t="shared" si="1281"/>
        <v>8.4017103436570734E-2</v>
      </c>
      <c r="S8226" s="8">
        <f t="shared" si="1281"/>
        <v>8.4948103818216977E-2</v>
      </c>
      <c r="T8226" s="8">
        <f t="shared" si="1281"/>
        <v>8.4302136284571783E-2</v>
      </c>
      <c r="W8226">
        <v>8224</v>
      </c>
      <c r="X8226" s="4">
        <f t="shared" si="1276"/>
        <v>8.966292215980054E-2</v>
      </c>
      <c r="Y8226" s="4">
        <f t="shared" si="1283"/>
        <v>8.8694349797330332E-2</v>
      </c>
      <c r="Z8226" s="4">
        <f t="shared" si="1284"/>
        <v>8.8031720915976608E-2</v>
      </c>
    </row>
    <row r="8227" spans="1:26" x14ac:dyDescent="0.25">
      <c r="A8227" s="16">
        <f t="shared" si="1282"/>
        <v>51760</v>
      </c>
      <c r="B8227">
        <f>+'[2]Ejercicio 1'!E8444</f>
        <v>8225</v>
      </c>
      <c r="C8227" s="5">
        <v>8.7392924842364633E-2</v>
      </c>
      <c r="D8227" s="4">
        <f t="shared" si="1277"/>
        <v>8.551737364264797E-2</v>
      </c>
      <c r="E8227" s="6">
        <f t="shared" si="1278"/>
        <v>8.6448379928889763E-2</v>
      </c>
      <c r="F8227" s="7">
        <f t="shared" si="1279"/>
        <v>8.5802408293872576E-2</v>
      </c>
      <c r="I8227" s="10">
        <v>8225</v>
      </c>
      <c r="J8227" s="8">
        <f t="shared" si="1280"/>
        <v>8.8892924842364635E-2</v>
      </c>
      <c r="K8227" s="8">
        <f t="shared" si="1280"/>
        <v>8.7017373642647972E-2</v>
      </c>
      <c r="L8227" s="8">
        <f t="shared" si="1280"/>
        <v>8.7948379928889764E-2</v>
      </c>
      <c r="M8227" s="8">
        <f t="shared" si="1280"/>
        <v>8.7302408293872577E-2</v>
      </c>
      <c r="P8227">
        <v>8225</v>
      </c>
      <c r="Q8227" s="8">
        <f t="shared" si="1281"/>
        <v>8.5892924842364632E-2</v>
      </c>
      <c r="R8227" s="8">
        <f t="shared" si="1281"/>
        <v>8.4017373642647969E-2</v>
      </c>
      <c r="S8227" s="8">
        <f t="shared" si="1281"/>
        <v>8.4948379928889761E-2</v>
      </c>
      <c r="T8227" s="8">
        <f t="shared" si="1281"/>
        <v>8.4302408293872574E-2</v>
      </c>
      <c r="W8227">
        <v>8225</v>
      </c>
      <c r="X8227" s="4">
        <f t="shared" si="1276"/>
        <v>8.9663486761880351E-2</v>
      </c>
      <c r="Y8227" s="4">
        <f t="shared" si="1283"/>
        <v>8.8694902020283406E-2</v>
      </c>
      <c r="Z8227" s="4">
        <f t="shared" si="1284"/>
        <v>8.803226472367548E-2</v>
      </c>
    </row>
    <row r="8228" spans="1:26" x14ac:dyDescent="0.25">
      <c r="A8228" s="16">
        <f t="shared" si="1282"/>
        <v>51761</v>
      </c>
      <c r="B8228">
        <f>+'[2]Ejercicio 1'!E8445</f>
        <v>8226</v>
      </c>
      <c r="C8228" s="5">
        <v>8.7393206986661656E-2</v>
      </c>
      <c r="D8228" s="4">
        <f t="shared" si="1277"/>
        <v>8.5517643848688069E-2</v>
      </c>
      <c r="E8228" s="6">
        <f t="shared" si="1278"/>
        <v>8.6448656039544103E-2</v>
      </c>
      <c r="F8228" s="7">
        <f t="shared" si="1279"/>
        <v>8.5802680303141976E-2</v>
      </c>
      <c r="I8228" s="10">
        <v>8226</v>
      </c>
      <c r="J8228" s="8">
        <f t="shared" si="1280"/>
        <v>8.8893206986661658E-2</v>
      </c>
      <c r="K8228" s="8">
        <f t="shared" si="1280"/>
        <v>8.701764384868807E-2</v>
      </c>
      <c r="L8228" s="8">
        <f t="shared" si="1280"/>
        <v>8.7948656039544104E-2</v>
      </c>
      <c r="M8228" s="8">
        <f t="shared" si="1280"/>
        <v>8.7302680303141977E-2</v>
      </c>
      <c r="P8228">
        <v>8226</v>
      </c>
      <c r="Q8228" s="8">
        <f t="shared" si="1281"/>
        <v>8.5893206986661655E-2</v>
      </c>
      <c r="R8228" s="8">
        <f t="shared" si="1281"/>
        <v>8.4017643848688067E-2</v>
      </c>
      <c r="S8228" s="8">
        <f t="shared" si="1281"/>
        <v>8.4948656039544101E-2</v>
      </c>
      <c r="T8228" s="8">
        <f t="shared" si="1281"/>
        <v>8.4302680303141975E-2</v>
      </c>
      <c r="W8228">
        <v>8226</v>
      </c>
      <c r="X8228" s="4">
        <f t="shared" si="1276"/>
        <v>8.9664051363998812E-2</v>
      </c>
      <c r="Y8228" s="4">
        <f t="shared" si="1283"/>
        <v>8.8695454243199592E-2</v>
      </c>
      <c r="Z8228" s="4">
        <f t="shared" si="1284"/>
        <v>8.8032808532119464E-2</v>
      </c>
    </row>
    <row r="8229" spans="1:26" x14ac:dyDescent="0.25">
      <c r="A8229" s="16">
        <f t="shared" si="1282"/>
        <v>51762</v>
      </c>
      <c r="B8229">
        <f>+'[2]Ejercicio 1'!E8446</f>
        <v>8227</v>
      </c>
      <c r="C8229" s="5">
        <v>8.7393489130958679E-2</v>
      </c>
      <c r="D8229" s="4">
        <f t="shared" si="1277"/>
        <v>8.5517914054691238E-2</v>
      </c>
      <c r="E8229" s="6">
        <f t="shared" si="1278"/>
        <v>8.6448932150179111E-2</v>
      </c>
      <c r="F8229" s="7">
        <f t="shared" si="1279"/>
        <v>8.5802952312377112E-2</v>
      </c>
      <c r="I8229" s="10">
        <v>8227</v>
      </c>
      <c r="J8229" s="8">
        <f t="shared" si="1280"/>
        <v>8.8893489130958681E-2</v>
      </c>
      <c r="K8229" s="8">
        <f t="shared" si="1280"/>
        <v>8.7017914054691239E-2</v>
      </c>
      <c r="L8229" s="8">
        <f t="shared" si="1280"/>
        <v>8.7948932150179113E-2</v>
      </c>
      <c r="M8229" s="8">
        <f t="shared" si="1280"/>
        <v>8.7302952312377113E-2</v>
      </c>
      <c r="P8229">
        <v>8227</v>
      </c>
      <c r="Q8229" s="8">
        <f t="shared" si="1281"/>
        <v>8.5893489130958678E-2</v>
      </c>
      <c r="R8229" s="8">
        <f t="shared" si="1281"/>
        <v>8.4017914054691237E-2</v>
      </c>
      <c r="S8229" s="8">
        <f t="shared" si="1281"/>
        <v>8.494893215017911E-2</v>
      </c>
      <c r="T8229" s="8">
        <f t="shared" si="1281"/>
        <v>8.4302952312377111E-2</v>
      </c>
      <c r="W8229">
        <v>8227</v>
      </c>
      <c r="X8229" s="4">
        <f t="shared" si="1276"/>
        <v>8.9664615966155936E-2</v>
      </c>
      <c r="Y8229" s="4">
        <f t="shared" si="1283"/>
        <v>8.8696006466077129E-2</v>
      </c>
      <c r="Z8229" s="4">
        <f t="shared" si="1284"/>
        <v>8.8033352339638479E-2</v>
      </c>
    </row>
    <row r="8230" spans="1:26" x14ac:dyDescent="0.25">
      <c r="A8230" s="16">
        <f t="shared" si="1282"/>
        <v>51763</v>
      </c>
      <c r="B8230">
        <f>+'[2]Ejercicio 1'!E8447</f>
        <v>8228</v>
      </c>
      <c r="C8230" s="5">
        <v>8.7393771275255702E-2</v>
      </c>
      <c r="D8230" s="4">
        <f t="shared" si="1277"/>
        <v>8.5518184260657673E-2</v>
      </c>
      <c r="E8230" s="6">
        <f t="shared" si="1278"/>
        <v>8.6449208260794802E-2</v>
      </c>
      <c r="F8230" s="7">
        <f t="shared" si="1279"/>
        <v>8.5803224321583701E-2</v>
      </c>
      <c r="I8230" s="10">
        <v>8228</v>
      </c>
      <c r="J8230" s="8">
        <f t="shared" si="1280"/>
        <v>8.8893771275255704E-2</v>
      </c>
      <c r="K8230" s="8">
        <f t="shared" si="1280"/>
        <v>8.7018184260657674E-2</v>
      </c>
      <c r="L8230" s="8">
        <f t="shared" si="1280"/>
        <v>8.7949208260794803E-2</v>
      </c>
      <c r="M8230" s="8">
        <f t="shared" si="1280"/>
        <v>8.7303224321583703E-2</v>
      </c>
      <c r="P8230">
        <v>8228</v>
      </c>
      <c r="Q8230" s="8">
        <f t="shared" si="1281"/>
        <v>8.5893771275255701E-2</v>
      </c>
      <c r="R8230" s="8">
        <f t="shared" si="1281"/>
        <v>8.4018184260657672E-2</v>
      </c>
      <c r="S8230" s="8">
        <f t="shared" si="1281"/>
        <v>8.4949208260794801E-2</v>
      </c>
      <c r="T8230" s="8">
        <f t="shared" si="1281"/>
        <v>8.43032243215837E-2</v>
      </c>
      <c r="W8230">
        <v>8228</v>
      </c>
      <c r="X8230" s="4">
        <f t="shared" si="1276"/>
        <v>8.966518056833149E-2</v>
      </c>
      <c r="Y8230" s="4">
        <f t="shared" si="1283"/>
        <v>8.8696558688916891E-2</v>
      </c>
      <c r="Z8230" s="4">
        <f t="shared" si="1284"/>
        <v>8.8033896147908325E-2</v>
      </c>
    </row>
    <row r="8231" spans="1:26" x14ac:dyDescent="0.25">
      <c r="A8231" s="16">
        <f t="shared" si="1282"/>
        <v>51764</v>
      </c>
      <c r="B8231">
        <f>+'[2]Ejercicio 1'!E8448</f>
        <v>8229</v>
      </c>
      <c r="C8231" s="5">
        <v>8.7394053419552725E-2</v>
      </c>
      <c r="D8231" s="4">
        <f t="shared" si="1277"/>
        <v>8.5518454466587596E-2</v>
      </c>
      <c r="E8231" s="6">
        <f t="shared" si="1278"/>
        <v>8.6449484371392923E-2</v>
      </c>
      <c r="F8231" s="7">
        <f t="shared" si="1279"/>
        <v>8.5803496330758885E-2</v>
      </c>
      <c r="I8231" s="10">
        <v>8229</v>
      </c>
      <c r="J8231" s="8">
        <f t="shared" si="1280"/>
        <v>8.8894053419552727E-2</v>
      </c>
      <c r="K8231" s="8">
        <f t="shared" si="1280"/>
        <v>8.7018454466587597E-2</v>
      </c>
      <c r="L8231" s="8">
        <f t="shared" si="1280"/>
        <v>8.7949484371392925E-2</v>
      </c>
      <c r="M8231" s="8">
        <f t="shared" si="1280"/>
        <v>8.7303496330758887E-2</v>
      </c>
      <c r="P8231">
        <v>8229</v>
      </c>
      <c r="Q8231" s="8">
        <f t="shared" si="1281"/>
        <v>8.5894053419552724E-2</v>
      </c>
      <c r="R8231" s="8">
        <f t="shared" si="1281"/>
        <v>8.4018454466587594E-2</v>
      </c>
      <c r="S8231" s="8">
        <f t="shared" si="1281"/>
        <v>8.4949484371392922E-2</v>
      </c>
      <c r="T8231" s="8">
        <f t="shared" si="1281"/>
        <v>8.4303496330758884E-2</v>
      </c>
      <c r="W8231">
        <v>8229</v>
      </c>
      <c r="X8231" s="4">
        <f t="shared" si="1276"/>
        <v>8.9665745170585232E-2</v>
      </c>
      <c r="Y8231" s="4">
        <f t="shared" si="1283"/>
        <v>8.8697110911797938E-2</v>
      </c>
      <c r="Z8231" s="4">
        <f t="shared" si="1284"/>
        <v>8.8034439956086813E-2</v>
      </c>
    </row>
    <row r="8232" spans="1:26" x14ac:dyDescent="0.25">
      <c r="A8232" s="16">
        <f t="shared" si="1282"/>
        <v>51765</v>
      </c>
      <c r="B8232">
        <f>+'[2]Ejercicio 1'!E8449</f>
        <v>8230</v>
      </c>
      <c r="C8232" s="5">
        <v>8.7394335563849748E-2</v>
      </c>
      <c r="D8232" s="4">
        <f t="shared" si="1277"/>
        <v>8.5518724672479965E-2</v>
      </c>
      <c r="E8232" s="6">
        <f t="shared" si="1278"/>
        <v>8.6449760481971727E-2</v>
      </c>
      <c r="F8232" s="7">
        <f t="shared" si="1279"/>
        <v>8.5803768339902664E-2</v>
      </c>
      <c r="I8232" s="10">
        <v>8230</v>
      </c>
      <c r="J8232" s="8">
        <f t="shared" si="1280"/>
        <v>8.889433556384975E-2</v>
      </c>
      <c r="K8232" s="8">
        <f t="shared" si="1280"/>
        <v>8.7018724672479966E-2</v>
      </c>
      <c r="L8232" s="8">
        <f t="shared" si="1280"/>
        <v>8.7949760481971728E-2</v>
      </c>
      <c r="M8232" s="8">
        <f t="shared" si="1280"/>
        <v>8.7303768339902665E-2</v>
      </c>
      <c r="P8232">
        <v>8230</v>
      </c>
      <c r="Q8232" s="8">
        <f t="shared" si="1281"/>
        <v>8.5894335563849747E-2</v>
      </c>
      <c r="R8232" s="8">
        <f t="shared" si="1281"/>
        <v>8.4018724672479964E-2</v>
      </c>
      <c r="S8232" s="8">
        <f t="shared" si="1281"/>
        <v>8.4949760481971726E-2</v>
      </c>
      <c r="T8232" s="8">
        <f t="shared" si="1281"/>
        <v>8.4303768339902663E-2</v>
      </c>
      <c r="W8232">
        <v>8230</v>
      </c>
      <c r="X8232" s="4">
        <f t="shared" si="1276"/>
        <v>8.9666309772857861E-2</v>
      </c>
      <c r="Y8232" s="4">
        <f t="shared" si="1283"/>
        <v>8.8697663134641225E-2</v>
      </c>
      <c r="Z8232" s="4">
        <f t="shared" si="1284"/>
        <v>8.8034983764176802E-2</v>
      </c>
    </row>
    <row r="8233" spans="1:26" x14ac:dyDescent="0.25">
      <c r="A8233" s="16">
        <f t="shared" si="1282"/>
        <v>51766</v>
      </c>
      <c r="B8233">
        <f>+'[2]Ejercicio 1'!E8450</f>
        <v>8231</v>
      </c>
      <c r="C8233" s="5">
        <v>8.7394617708146757E-2</v>
      </c>
      <c r="D8233" s="4">
        <f t="shared" si="1277"/>
        <v>8.5518994878335614E-2</v>
      </c>
      <c r="E8233" s="6">
        <f t="shared" si="1278"/>
        <v>8.6450036592531199E-2</v>
      </c>
      <c r="F8233" s="7">
        <f t="shared" si="1279"/>
        <v>8.5804040349012192E-2</v>
      </c>
      <c r="I8233" s="10">
        <v>8231</v>
      </c>
      <c r="J8233" s="8">
        <f t="shared" si="1280"/>
        <v>8.8894617708146759E-2</v>
      </c>
      <c r="K8233" s="8">
        <f t="shared" si="1280"/>
        <v>8.7018994878335615E-2</v>
      </c>
      <c r="L8233" s="8">
        <f t="shared" si="1280"/>
        <v>8.79500365925312E-2</v>
      </c>
      <c r="M8233" s="8">
        <f t="shared" si="1280"/>
        <v>8.7304040349012194E-2</v>
      </c>
      <c r="P8233">
        <v>8231</v>
      </c>
      <c r="Q8233" s="8">
        <f t="shared" si="1281"/>
        <v>8.5894617708146756E-2</v>
      </c>
      <c r="R8233" s="8">
        <f t="shared" si="1281"/>
        <v>8.4018994878335612E-2</v>
      </c>
      <c r="S8233" s="8">
        <f t="shared" si="1281"/>
        <v>8.4950036592531197E-2</v>
      </c>
      <c r="T8233" s="8">
        <f t="shared" si="1281"/>
        <v>8.4304040349012191E-2</v>
      </c>
      <c r="W8233">
        <v>8231</v>
      </c>
      <c r="X8233" s="4">
        <f t="shared" si="1276"/>
        <v>8.9666874375168695E-2</v>
      </c>
      <c r="Y8233" s="4">
        <f t="shared" si="1283"/>
        <v>8.8698215357288612E-2</v>
      </c>
      <c r="Z8233" s="4">
        <f t="shared" si="1284"/>
        <v>8.803552757134181E-2</v>
      </c>
    </row>
    <row r="8234" spans="1:26" x14ac:dyDescent="0.25">
      <c r="A8234" s="16">
        <f t="shared" si="1282"/>
        <v>51767</v>
      </c>
      <c r="B8234">
        <f>+'[2]Ejercicio 1'!E8451</f>
        <v>8232</v>
      </c>
      <c r="C8234" s="5">
        <v>8.739489985244378E-2</v>
      </c>
      <c r="D8234" s="4">
        <f t="shared" si="1277"/>
        <v>8.5519265084154333E-2</v>
      </c>
      <c r="E8234" s="6">
        <f t="shared" si="1278"/>
        <v>8.6450312703072213E-2</v>
      </c>
      <c r="F8234" s="7">
        <f t="shared" si="1279"/>
        <v>8.580431235809316E-2</v>
      </c>
      <c r="I8234" s="10">
        <v>8232</v>
      </c>
      <c r="J8234" s="8">
        <f t="shared" si="1280"/>
        <v>8.8894899852443782E-2</v>
      </c>
      <c r="K8234" s="8">
        <f t="shared" si="1280"/>
        <v>8.7019265084154335E-2</v>
      </c>
      <c r="L8234" s="8">
        <f t="shared" si="1280"/>
        <v>8.7950312703072214E-2</v>
      </c>
      <c r="M8234" s="8">
        <f t="shared" si="1280"/>
        <v>8.7304312358093161E-2</v>
      </c>
      <c r="P8234">
        <v>8232</v>
      </c>
      <c r="Q8234" s="8">
        <f t="shared" si="1281"/>
        <v>8.5894899852443779E-2</v>
      </c>
      <c r="R8234" s="8">
        <f t="shared" si="1281"/>
        <v>8.4019265084154332E-2</v>
      </c>
      <c r="S8234" s="8">
        <f t="shared" si="1281"/>
        <v>8.4950312703072212E-2</v>
      </c>
      <c r="T8234" s="8">
        <f t="shared" si="1281"/>
        <v>8.4304312358093159E-2</v>
      </c>
      <c r="W8234">
        <v>8232</v>
      </c>
      <c r="X8234" s="4">
        <f t="shared" si="1276"/>
        <v>8.9667438977518193E-2</v>
      </c>
      <c r="Y8234" s="4">
        <f t="shared" si="1283"/>
        <v>8.8698767580057222E-2</v>
      </c>
      <c r="Z8234" s="4">
        <f t="shared" si="1284"/>
        <v>8.803607137925766E-2</v>
      </c>
    </row>
    <row r="8235" spans="1:26" x14ac:dyDescent="0.25">
      <c r="A8235" s="16">
        <f t="shared" si="1282"/>
        <v>51768</v>
      </c>
      <c r="B8235">
        <f>+'[2]Ejercicio 1'!E8452</f>
        <v>8233</v>
      </c>
      <c r="C8235" s="5">
        <v>8.7395181996740803E-2</v>
      </c>
      <c r="D8235" s="4">
        <f t="shared" si="1277"/>
        <v>8.5519535289936124E-2</v>
      </c>
      <c r="E8235" s="6">
        <f t="shared" si="1278"/>
        <v>8.6450588813593923E-2</v>
      </c>
      <c r="F8235" s="7">
        <f t="shared" si="1279"/>
        <v>8.5804584367142736E-2</v>
      </c>
      <c r="I8235" s="10">
        <v>8233</v>
      </c>
      <c r="J8235" s="8">
        <f t="shared" si="1280"/>
        <v>8.8895181996740805E-2</v>
      </c>
      <c r="K8235" s="8">
        <f t="shared" si="1280"/>
        <v>8.7019535289936126E-2</v>
      </c>
      <c r="L8235" s="8">
        <f t="shared" si="1280"/>
        <v>8.7950588813593925E-2</v>
      </c>
      <c r="M8235" s="8">
        <f t="shared" si="1280"/>
        <v>8.7304584367142737E-2</v>
      </c>
      <c r="P8235">
        <v>8233</v>
      </c>
      <c r="Q8235" s="8">
        <f t="shared" si="1281"/>
        <v>8.5895181996740802E-2</v>
      </c>
      <c r="R8235" s="8">
        <f t="shared" si="1281"/>
        <v>8.4019535289936123E-2</v>
      </c>
      <c r="S8235" s="8">
        <f t="shared" si="1281"/>
        <v>8.4950588813593922E-2</v>
      </c>
      <c r="T8235" s="8">
        <f t="shared" si="1281"/>
        <v>8.4304584367142735E-2</v>
      </c>
      <c r="W8235">
        <v>8233</v>
      </c>
      <c r="X8235" s="4">
        <f t="shared" si="1276"/>
        <v>8.9668003579905883E-2</v>
      </c>
      <c r="Y8235" s="4">
        <f t="shared" si="1283"/>
        <v>8.8699319802708121E-2</v>
      </c>
      <c r="Z8235" s="4">
        <f t="shared" si="1284"/>
        <v>8.8036615187079281E-2</v>
      </c>
    </row>
    <row r="8236" spans="1:26" x14ac:dyDescent="0.25">
      <c r="A8236" s="16">
        <f t="shared" si="1282"/>
        <v>51769</v>
      </c>
      <c r="B8236">
        <f>+'[2]Ejercicio 1'!E8453</f>
        <v>8234</v>
      </c>
      <c r="C8236" s="5">
        <v>8.7395464141037826E-2</v>
      </c>
      <c r="D8236" s="4">
        <f t="shared" si="1277"/>
        <v>8.5519805495681389E-2</v>
      </c>
      <c r="E8236" s="6">
        <f t="shared" si="1278"/>
        <v>8.6450864924097176E-2</v>
      </c>
      <c r="F8236" s="7">
        <f t="shared" si="1279"/>
        <v>8.5804856376158048E-2</v>
      </c>
      <c r="I8236" s="10">
        <v>8234</v>
      </c>
      <c r="J8236" s="8">
        <f t="shared" si="1280"/>
        <v>8.8895464141037828E-2</v>
      </c>
      <c r="K8236" s="8">
        <f t="shared" si="1280"/>
        <v>8.701980549568139E-2</v>
      </c>
      <c r="L8236" s="8">
        <f t="shared" si="1280"/>
        <v>8.7950864924097177E-2</v>
      </c>
      <c r="M8236" s="8">
        <f t="shared" si="1280"/>
        <v>8.7304856376158049E-2</v>
      </c>
      <c r="P8236">
        <v>8234</v>
      </c>
      <c r="Q8236" s="8">
        <f t="shared" si="1281"/>
        <v>8.5895464141037825E-2</v>
      </c>
      <c r="R8236" s="8">
        <f t="shared" si="1281"/>
        <v>8.4019805495681388E-2</v>
      </c>
      <c r="S8236" s="8">
        <f t="shared" si="1281"/>
        <v>8.4950864924097175E-2</v>
      </c>
      <c r="T8236" s="8">
        <f t="shared" si="1281"/>
        <v>8.4304856376158047E-2</v>
      </c>
      <c r="W8236">
        <v>8234</v>
      </c>
      <c r="X8236" s="4">
        <f t="shared" si="1276"/>
        <v>8.9668568182332681E-2</v>
      </c>
      <c r="Y8236" s="4">
        <f t="shared" si="1283"/>
        <v>8.8699872025321258E-2</v>
      </c>
      <c r="Z8236" s="4">
        <f t="shared" si="1284"/>
        <v>8.8037158993978792E-2</v>
      </c>
    </row>
    <row r="8237" spans="1:26" x14ac:dyDescent="0.25">
      <c r="A8237" s="16">
        <f t="shared" si="1282"/>
        <v>51770</v>
      </c>
      <c r="B8237">
        <f>+'[2]Ejercicio 1'!E8454</f>
        <v>8235</v>
      </c>
      <c r="C8237" s="5">
        <v>8.7395746285334849E-2</v>
      </c>
      <c r="D8237" s="4">
        <f t="shared" si="1277"/>
        <v>8.5520075701389309E-2</v>
      </c>
      <c r="E8237" s="6">
        <f t="shared" si="1278"/>
        <v>8.6451141034581097E-2</v>
      </c>
      <c r="F8237" s="7">
        <f t="shared" si="1279"/>
        <v>8.5805128385144799E-2</v>
      </c>
      <c r="I8237" s="10">
        <v>8235</v>
      </c>
      <c r="J8237" s="8">
        <f t="shared" si="1280"/>
        <v>8.8895746285334851E-2</v>
      </c>
      <c r="K8237" s="8">
        <f t="shared" si="1280"/>
        <v>8.702007570138931E-2</v>
      </c>
      <c r="L8237" s="8">
        <f t="shared" si="1280"/>
        <v>8.7951141034581098E-2</v>
      </c>
      <c r="M8237" s="8">
        <f t="shared" si="1280"/>
        <v>8.7305128385144801E-2</v>
      </c>
      <c r="P8237">
        <v>8235</v>
      </c>
      <c r="Q8237" s="8">
        <f t="shared" si="1281"/>
        <v>8.5895746285334848E-2</v>
      </c>
      <c r="R8237" s="8">
        <f t="shared" si="1281"/>
        <v>8.4020075701389307E-2</v>
      </c>
      <c r="S8237" s="8">
        <f t="shared" si="1281"/>
        <v>8.4951141034581096E-2</v>
      </c>
      <c r="T8237" s="8">
        <f t="shared" si="1281"/>
        <v>8.4305128385144798E-2</v>
      </c>
      <c r="W8237">
        <v>8235</v>
      </c>
      <c r="X8237" s="4">
        <f t="shared" si="1276"/>
        <v>8.9669132784797684E-2</v>
      </c>
      <c r="Y8237" s="4">
        <f t="shared" si="1283"/>
        <v>8.870042424789662E-2</v>
      </c>
      <c r="Z8237" s="4">
        <f t="shared" si="1284"/>
        <v>8.8037702801629134E-2</v>
      </c>
    </row>
    <row r="8238" spans="1:26" x14ac:dyDescent="0.25">
      <c r="A8238" s="16">
        <f t="shared" si="1282"/>
        <v>51771</v>
      </c>
      <c r="B8238">
        <f>+'[2]Ejercicio 1'!E8455</f>
        <v>8236</v>
      </c>
      <c r="C8238" s="5">
        <v>8.7396028429631872E-2</v>
      </c>
      <c r="D8238" s="4">
        <f t="shared" si="1277"/>
        <v>8.5520345907060508E-2</v>
      </c>
      <c r="E8238" s="6">
        <f t="shared" si="1278"/>
        <v>8.6451417145046575E-2</v>
      </c>
      <c r="F8238" s="7">
        <f t="shared" si="1279"/>
        <v>8.5805400394100159E-2</v>
      </c>
      <c r="I8238" s="10">
        <v>8236</v>
      </c>
      <c r="J8238" s="8">
        <f t="shared" si="1280"/>
        <v>8.8896028429631874E-2</v>
      </c>
      <c r="K8238" s="8">
        <f t="shared" si="1280"/>
        <v>8.7020345907060509E-2</v>
      </c>
      <c r="L8238" s="8">
        <f t="shared" si="1280"/>
        <v>8.7951417145046576E-2</v>
      </c>
      <c r="M8238" s="8">
        <f t="shared" si="1280"/>
        <v>8.7305400394100161E-2</v>
      </c>
      <c r="P8238">
        <v>8236</v>
      </c>
      <c r="Q8238" s="8">
        <f t="shared" si="1281"/>
        <v>8.5896028429631871E-2</v>
      </c>
      <c r="R8238" s="8">
        <f t="shared" si="1281"/>
        <v>8.4020345907060506E-2</v>
      </c>
      <c r="S8238" s="8">
        <f t="shared" si="1281"/>
        <v>8.4951417145046573E-2</v>
      </c>
      <c r="T8238" s="8">
        <f t="shared" si="1281"/>
        <v>8.4305400394100158E-2</v>
      </c>
      <c r="W8238">
        <v>8236</v>
      </c>
      <c r="X8238" s="4">
        <f t="shared" si="1276"/>
        <v>8.9669697387301323E-2</v>
      </c>
      <c r="Y8238" s="4">
        <f t="shared" si="1283"/>
        <v>8.8700976470434206E-2</v>
      </c>
      <c r="Z8238" s="4">
        <f t="shared" si="1284"/>
        <v>8.8038246609188117E-2</v>
      </c>
    </row>
    <row r="8239" spans="1:26" x14ac:dyDescent="0.25">
      <c r="A8239" s="16">
        <f t="shared" si="1282"/>
        <v>51772</v>
      </c>
      <c r="B8239">
        <f>+'[2]Ejercicio 1'!E8456</f>
        <v>8237</v>
      </c>
      <c r="C8239" s="5">
        <v>8.7396310573928895E-2</v>
      </c>
      <c r="D8239" s="4">
        <f t="shared" si="1277"/>
        <v>8.5520616112694584E-2</v>
      </c>
      <c r="E8239" s="6">
        <f t="shared" si="1278"/>
        <v>8.6451693255493609E-2</v>
      </c>
      <c r="F8239" s="7">
        <f t="shared" si="1279"/>
        <v>8.5805672403021269E-2</v>
      </c>
      <c r="I8239" s="10">
        <v>8237</v>
      </c>
      <c r="J8239" s="8">
        <f t="shared" si="1280"/>
        <v>8.8896310573928897E-2</v>
      </c>
      <c r="K8239" s="8">
        <f t="shared" si="1280"/>
        <v>8.7020616112694585E-2</v>
      </c>
      <c r="L8239" s="8">
        <f t="shared" si="1280"/>
        <v>8.795169325549361E-2</v>
      </c>
      <c r="M8239" s="8">
        <f t="shared" si="1280"/>
        <v>8.730567240302127E-2</v>
      </c>
      <c r="P8239">
        <v>8237</v>
      </c>
      <c r="Q8239" s="8">
        <f t="shared" si="1281"/>
        <v>8.5896310573928894E-2</v>
      </c>
      <c r="R8239" s="8">
        <f t="shared" si="1281"/>
        <v>8.4020616112694582E-2</v>
      </c>
      <c r="S8239" s="8">
        <f t="shared" si="1281"/>
        <v>8.4951693255493607E-2</v>
      </c>
      <c r="T8239" s="8">
        <f t="shared" si="1281"/>
        <v>8.4305672403021267E-2</v>
      </c>
      <c r="W8239">
        <v>8237</v>
      </c>
      <c r="X8239" s="4">
        <f t="shared" si="1276"/>
        <v>8.9670261989843195E-2</v>
      </c>
      <c r="Y8239" s="4">
        <f t="shared" si="1283"/>
        <v>8.8701528693013953E-2</v>
      </c>
      <c r="Z8239" s="4">
        <f t="shared" si="1284"/>
        <v>8.8038790415819274E-2</v>
      </c>
    </row>
    <row r="8240" spans="1:26" x14ac:dyDescent="0.25">
      <c r="A8240" s="16">
        <f t="shared" si="1282"/>
        <v>51773</v>
      </c>
      <c r="B8240">
        <f>+'[2]Ejercicio 1'!E8457</f>
        <v>8238</v>
      </c>
      <c r="C8240" s="5">
        <v>8.7396592718225904E-2</v>
      </c>
      <c r="D8240" s="4">
        <f t="shared" si="1277"/>
        <v>8.5520886318291717E-2</v>
      </c>
      <c r="E8240" s="6">
        <f t="shared" si="1278"/>
        <v>8.6451969365921325E-2</v>
      </c>
      <c r="F8240" s="7">
        <f t="shared" si="1279"/>
        <v>8.5805944411913818E-2</v>
      </c>
      <c r="I8240" s="10">
        <v>8238</v>
      </c>
      <c r="J8240" s="8">
        <f t="shared" si="1280"/>
        <v>8.8896592718225906E-2</v>
      </c>
      <c r="K8240" s="8">
        <f t="shared" si="1280"/>
        <v>8.7020886318291718E-2</v>
      </c>
      <c r="L8240" s="8">
        <f t="shared" si="1280"/>
        <v>8.7951969365921326E-2</v>
      </c>
      <c r="M8240" s="8">
        <f t="shared" si="1280"/>
        <v>8.7305944411913819E-2</v>
      </c>
      <c r="P8240">
        <v>8238</v>
      </c>
      <c r="Q8240" s="8">
        <f t="shared" si="1281"/>
        <v>8.5896592718225903E-2</v>
      </c>
      <c r="R8240" s="8">
        <f t="shared" si="1281"/>
        <v>8.4020886318291715E-2</v>
      </c>
      <c r="S8240" s="8">
        <f t="shared" si="1281"/>
        <v>8.4951969365921323E-2</v>
      </c>
      <c r="T8240" s="8">
        <f t="shared" si="1281"/>
        <v>8.4305944411913816E-2</v>
      </c>
      <c r="W8240">
        <v>8238</v>
      </c>
      <c r="X8240" s="4">
        <f t="shared" si="1276"/>
        <v>8.9670826592423258E-2</v>
      </c>
      <c r="Y8240" s="4">
        <f t="shared" si="1283"/>
        <v>8.8702080915555051E-2</v>
      </c>
      <c r="Z8240" s="4">
        <f t="shared" si="1284"/>
        <v>8.803933422320126E-2</v>
      </c>
    </row>
    <row r="8241" spans="1:26" x14ac:dyDescent="0.25">
      <c r="A8241" s="16">
        <f t="shared" si="1282"/>
        <v>51774</v>
      </c>
      <c r="B8241">
        <f>+'[2]Ejercicio 1'!E8458</f>
        <v>8239</v>
      </c>
      <c r="C8241" s="5">
        <v>8.7396874862522927E-2</v>
      </c>
      <c r="D8241" s="4">
        <f t="shared" si="1277"/>
        <v>8.5521156523852532E-2</v>
      </c>
      <c r="E8241" s="6">
        <f t="shared" si="1278"/>
        <v>8.6452245476330583E-2</v>
      </c>
      <c r="F8241" s="7">
        <f t="shared" si="1279"/>
        <v>8.5806216420772116E-2</v>
      </c>
      <c r="I8241" s="10">
        <v>8239</v>
      </c>
      <c r="J8241" s="8">
        <f t="shared" si="1280"/>
        <v>8.8896874862522929E-2</v>
      </c>
      <c r="K8241" s="8">
        <f t="shared" si="1280"/>
        <v>8.7021156523852533E-2</v>
      </c>
      <c r="L8241" s="8">
        <f t="shared" si="1280"/>
        <v>8.7952245476330584E-2</v>
      </c>
      <c r="M8241" s="8">
        <f t="shared" si="1280"/>
        <v>8.7306216420772118E-2</v>
      </c>
      <c r="P8241">
        <v>8239</v>
      </c>
      <c r="Q8241" s="8">
        <f t="shared" si="1281"/>
        <v>8.5896874862522926E-2</v>
      </c>
      <c r="R8241" s="8">
        <f t="shared" si="1281"/>
        <v>8.402115652385253E-2</v>
      </c>
      <c r="S8241" s="8">
        <f t="shared" si="1281"/>
        <v>8.4952245476330582E-2</v>
      </c>
      <c r="T8241" s="8">
        <f t="shared" si="1281"/>
        <v>8.4306216420772115E-2</v>
      </c>
      <c r="W8241">
        <v>8239</v>
      </c>
      <c r="X8241" s="4">
        <f t="shared" si="1276"/>
        <v>8.967139119504286E-2</v>
      </c>
      <c r="Y8241" s="4">
        <f t="shared" si="1283"/>
        <v>8.8702633137979325E-2</v>
      </c>
      <c r="Z8241" s="4">
        <f t="shared" si="1284"/>
        <v>8.8039878029655405E-2</v>
      </c>
    </row>
    <row r="8242" spans="1:26" x14ac:dyDescent="0.25">
      <c r="A8242" s="16">
        <f t="shared" si="1282"/>
        <v>51775</v>
      </c>
      <c r="B8242">
        <f>+'[2]Ejercicio 1'!E8459</f>
        <v>8240</v>
      </c>
      <c r="C8242" s="5">
        <v>8.739715700681995E-2</v>
      </c>
      <c r="D8242" s="4">
        <f t="shared" si="1277"/>
        <v>8.5521426729376002E-2</v>
      </c>
      <c r="E8242" s="6">
        <f t="shared" si="1278"/>
        <v>8.6452521586720524E-2</v>
      </c>
      <c r="F8242" s="7">
        <f t="shared" si="1279"/>
        <v>8.5806488429601854E-2</v>
      </c>
      <c r="I8242" s="10">
        <v>8240</v>
      </c>
      <c r="J8242" s="8">
        <f t="shared" si="1280"/>
        <v>8.8897157006819952E-2</v>
      </c>
      <c r="K8242" s="8">
        <f t="shared" si="1280"/>
        <v>8.7021426729376003E-2</v>
      </c>
      <c r="L8242" s="8">
        <f t="shared" si="1280"/>
        <v>8.7952521586720525E-2</v>
      </c>
      <c r="M8242" s="8">
        <f t="shared" si="1280"/>
        <v>8.7306488429601856E-2</v>
      </c>
      <c r="P8242">
        <v>8240</v>
      </c>
      <c r="Q8242" s="8">
        <f t="shared" si="1281"/>
        <v>8.5897157006819949E-2</v>
      </c>
      <c r="R8242" s="8">
        <f t="shared" si="1281"/>
        <v>8.4021426729376E-2</v>
      </c>
      <c r="S8242" s="8">
        <f t="shared" si="1281"/>
        <v>8.4952521586720522E-2</v>
      </c>
      <c r="T8242" s="8">
        <f t="shared" si="1281"/>
        <v>8.4306488429601853E-2</v>
      </c>
      <c r="W8242">
        <v>8240</v>
      </c>
      <c r="X8242" s="4">
        <f t="shared" si="1276"/>
        <v>8.9671955797700237E-2</v>
      </c>
      <c r="Y8242" s="4">
        <f t="shared" si="1283"/>
        <v>8.8703185360444886E-2</v>
      </c>
      <c r="Z8242" s="4">
        <f t="shared" si="1284"/>
        <v>8.8040421836863239E-2</v>
      </c>
    </row>
    <row r="8243" spans="1:26" x14ac:dyDescent="0.25">
      <c r="A8243" s="16">
        <f t="shared" si="1282"/>
        <v>51776</v>
      </c>
      <c r="B8243">
        <f>+'[2]Ejercicio 1'!E8460</f>
        <v>8241</v>
      </c>
      <c r="C8243" s="5">
        <v>8.7397439151116973E-2</v>
      </c>
      <c r="D8243" s="4">
        <f t="shared" si="1277"/>
        <v>8.5521696934862348E-2</v>
      </c>
      <c r="E8243" s="6">
        <f t="shared" si="1278"/>
        <v>8.6452797697091133E-2</v>
      </c>
      <c r="F8243" s="7">
        <f t="shared" si="1279"/>
        <v>8.5806760438400201E-2</v>
      </c>
      <c r="I8243" s="10">
        <v>8241</v>
      </c>
      <c r="J8243" s="8">
        <f t="shared" si="1280"/>
        <v>8.8897439151116975E-2</v>
      </c>
      <c r="K8243" s="8">
        <f t="shared" si="1280"/>
        <v>8.702169693486235E-2</v>
      </c>
      <c r="L8243" s="8">
        <f t="shared" si="1280"/>
        <v>8.7952797697091134E-2</v>
      </c>
      <c r="M8243" s="8">
        <f t="shared" si="1280"/>
        <v>8.7306760438400202E-2</v>
      </c>
      <c r="P8243">
        <v>8241</v>
      </c>
      <c r="Q8243" s="8">
        <f t="shared" si="1281"/>
        <v>8.5897439151116972E-2</v>
      </c>
      <c r="R8243" s="8">
        <f t="shared" si="1281"/>
        <v>8.4021696934862347E-2</v>
      </c>
      <c r="S8243" s="8">
        <f t="shared" si="1281"/>
        <v>8.4952797697091131E-2</v>
      </c>
      <c r="T8243" s="8">
        <f t="shared" si="1281"/>
        <v>8.43067604384002E-2</v>
      </c>
      <c r="W8243">
        <v>8241</v>
      </c>
      <c r="X8243" s="4">
        <f t="shared" si="1276"/>
        <v>8.9672520400395819E-2</v>
      </c>
      <c r="Y8243" s="4">
        <f t="shared" si="1283"/>
        <v>8.8703737582715436E-2</v>
      </c>
      <c r="Z8243" s="4">
        <f t="shared" si="1284"/>
        <v>8.8040965643979729E-2</v>
      </c>
    </row>
    <row r="8244" spans="1:26" x14ac:dyDescent="0.25">
      <c r="A8244" s="16">
        <f t="shared" si="1282"/>
        <v>51777</v>
      </c>
      <c r="B8244">
        <f>+'[2]Ejercicio 1'!E8461</f>
        <v>8242</v>
      </c>
      <c r="C8244" s="5">
        <v>8.7397721295413996E-2</v>
      </c>
      <c r="D8244" s="4">
        <f t="shared" si="1277"/>
        <v>8.5521967140311961E-2</v>
      </c>
      <c r="E8244" s="6">
        <f t="shared" si="1278"/>
        <v>8.6453073807443298E-2</v>
      </c>
      <c r="F8244" s="7">
        <f t="shared" si="1279"/>
        <v>8.5807032447164283E-2</v>
      </c>
      <c r="I8244" s="10">
        <v>8242</v>
      </c>
      <c r="J8244" s="8">
        <f t="shared" si="1280"/>
        <v>8.8897721295413998E-2</v>
      </c>
      <c r="K8244" s="8">
        <f t="shared" si="1280"/>
        <v>8.7021967140311962E-2</v>
      </c>
      <c r="L8244" s="8">
        <f t="shared" si="1280"/>
        <v>8.7953073807443299E-2</v>
      </c>
      <c r="M8244" s="8">
        <f t="shared" si="1280"/>
        <v>8.7307032447164284E-2</v>
      </c>
      <c r="P8244">
        <v>8242</v>
      </c>
      <c r="Q8244" s="8">
        <f t="shared" si="1281"/>
        <v>8.5897721295413995E-2</v>
      </c>
      <c r="R8244" s="8">
        <f t="shared" si="1281"/>
        <v>8.4021967140311959E-2</v>
      </c>
      <c r="S8244" s="8">
        <f t="shared" si="1281"/>
        <v>8.4953073807443297E-2</v>
      </c>
      <c r="T8244" s="8">
        <f t="shared" si="1281"/>
        <v>8.4307032447164282E-2</v>
      </c>
      <c r="W8244">
        <v>8242</v>
      </c>
      <c r="X8244" s="4">
        <f t="shared" si="1276"/>
        <v>8.9673085003130495E-2</v>
      </c>
      <c r="Y8244" s="4">
        <f t="shared" si="1283"/>
        <v>8.8704289805026384E-2</v>
      </c>
      <c r="Z8244" s="4">
        <f t="shared" si="1284"/>
        <v>8.804150945016552E-2</v>
      </c>
    </row>
    <row r="8245" spans="1:26" x14ac:dyDescent="0.25">
      <c r="A8245" s="16">
        <f t="shared" si="1282"/>
        <v>51778</v>
      </c>
      <c r="B8245">
        <f>+'[2]Ejercicio 1'!E8462</f>
        <v>8243</v>
      </c>
      <c r="C8245" s="5">
        <v>8.7398003439711019E-2</v>
      </c>
      <c r="D8245" s="4">
        <f t="shared" si="1277"/>
        <v>8.5522237345724644E-2</v>
      </c>
      <c r="E8245" s="6">
        <f t="shared" si="1278"/>
        <v>8.6453349917777006E-2</v>
      </c>
      <c r="F8245" s="7">
        <f t="shared" si="1279"/>
        <v>8.5807304455899819E-2</v>
      </c>
      <c r="I8245" s="10">
        <v>8243</v>
      </c>
      <c r="J8245" s="8">
        <f t="shared" si="1280"/>
        <v>8.8898003439711021E-2</v>
      </c>
      <c r="K8245" s="8">
        <f t="shared" si="1280"/>
        <v>8.7022237345724646E-2</v>
      </c>
      <c r="L8245" s="8">
        <f t="shared" si="1280"/>
        <v>8.7953349917777007E-2</v>
      </c>
      <c r="M8245" s="8">
        <f t="shared" si="1280"/>
        <v>8.730730445589982E-2</v>
      </c>
      <c r="P8245">
        <v>8243</v>
      </c>
      <c r="Q8245" s="8">
        <f t="shared" si="1281"/>
        <v>8.5898003439711018E-2</v>
      </c>
      <c r="R8245" s="8">
        <f t="shared" si="1281"/>
        <v>8.4022237345724643E-2</v>
      </c>
      <c r="S8245" s="8">
        <f t="shared" si="1281"/>
        <v>8.4953349917777005E-2</v>
      </c>
      <c r="T8245" s="8">
        <f t="shared" si="1281"/>
        <v>8.4307304455899817E-2</v>
      </c>
      <c r="W8245">
        <v>8243</v>
      </c>
      <c r="X8245" s="4">
        <f t="shared" si="1276"/>
        <v>8.9673649605903391E-2</v>
      </c>
      <c r="Y8245" s="4">
        <f t="shared" si="1283"/>
        <v>8.8704842027378633E-2</v>
      </c>
      <c r="Z8245" s="4">
        <f t="shared" si="1284"/>
        <v>8.8042053257110717E-2</v>
      </c>
    </row>
    <row r="8246" spans="1:26" x14ac:dyDescent="0.25">
      <c r="A8246" s="16">
        <f t="shared" si="1282"/>
        <v>51779</v>
      </c>
      <c r="B8246">
        <f>+'[2]Ejercicio 1'!E8463</f>
        <v>8244</v>
      </c>
      <c r="C8246" s="5">
        <v>8.7398285584008042E-2</v>
      </c>
      <c r="D8246" s="4">
        <f t="shared" si="1277"/>
        <v>8.5522507551100399E-2</v>
      </c>
      <c r="E8246" s="6">
        <f t="shared" si="1278"/>
        <v>8.645362602809141E-2</v>
      </c>
      <c r="F8246" s="7">
        <f t="shared" si="1279"/>
        <v>8.5807576464601104E-2</v>
      </c>
      <c r="I8246" s="10">
        <v>8244</v>
      </c>
      <c r="J8246" s="8">
        <f t="shared" si="1280"/>
        <v>8.8898285584008044E-2</v>
      </c>
      <c r="K8246" s="8">
        <f t="shared" si="1280"/>
        <v>8.70225075511004E-2</v>
      </c>
      <c r="L8246" s="8">
        <f t="shared" si="1280"/>
        <v>8.7953626028091411E-2</v>
      </c>
      <c r="M8246" s="8">
        <f t="shared" si="1280"/>
        <v>8.7307576464601105E-2</v>
      </c>
      <c r="P8246">
        <v>8244</v>
      </c>
      <c r="Q8246" s="8">
        <f t="shared" si="1281"/>
        <v>8.5898285584008041E-2</v>
      </c>
      <c r="R8246" s="8">
        <f t="shared" si="1281"/>
        <v>8.4022507551100398E-2</v>
      </c>
      <c r="S8246" s="8">
        <f t="shared" si="1281"/>
        <v>8.4953626028091409E-2</v>
      </c>
      <c r="T8246" s="8">
        <f t="shared" si="1281"/>
        <v>8.4307576464601103E-2</v>
      </c>
      <c r="W8246">
        <v>8244</v>
      </c>
      <c r="X8246" s="4">
        <f t="shared" si="1276"/>
        <v>8.9674214208695605E-2</v>
      </c>
      <c r="Y8246" s="4">
        <f t="shared" si="1283"/>
        <v>8.8705394249614045E-2</v>
      </c>
      <c r="Z8246" s="4">
        <f t="shared" si="1284"/>
        <v>8.804259706311951E-2</v>
      </c>
    </row>
    <row r="8247" spans="1:26" x14ac:dyDescent="0.25">
      <c r="A8247" s="16">
        <f t="shared" si="1282"/>
        <v>51780</v>
      </c>
      <c r="B8247">
        <f>+'[2]Ejercicio 1'!E8464</f>
        <v>8245</v>
      </c>
      <c r="C8247" s="5">
        <v>8.7398567728305052E-2</v>
      </c>
      <c r="D8247" s="4">
        <f t="shared" si="1277"/>
        <v>8.5522777756439641E-2</v>
      </c>
      <c r="E8247" s="6">
        <f t="shared" si="1278"/>
        <v>8.6453902138387342E-2</v>
      </c>
      <c r="F8247" s="7">
        <f t="shared" si="1279"/>
        <v>8.5807848473273829E-2</v>
      </c>
      <c r="I8247" s="10">
        <v>8245</v>
      </c>
      <c r="J8247" s="8">
        <f t="shared" si="1280"/>
        <v>8.8898567728305053E-2</v>
      </c>
      <c r="K8247" s="8">
        <f t="shared" si="1280"/>
        <v>8.7022777756439643E-2</v>
      </c>
      <c r="L8247" s="8">
        <f t="shared" si="1280"/>
        <v>8.7953902138387344E-2</v>
      </c>
      <c r="M8247" s="8">
        <f t="shared" si="1280"/>
        <v>8.730784847327383E-2</v>
      </c>
      <c r="P8247">
        <v>8245</v>
      </c>
      <c r="Q8247" s="8">
        <f t="shared" si="1281"/>
        <v>8.589856772830505E-2</v>
      </c>
      <c r="R8247" s="8">
        <f t="shared" si="1281"/>
        <v>8.402277775643964E-2</v>
      </c>
      <c r="S8247" s="8">
        <f t="shared" si="1281"/>
        <v>8.4953902138387341E-2</v>
      </c>
      <c r="T8247" s="8">
        <f t="shared" si="1281"/>
        <v>8.4307848473273828E-2</v>
      </c>
      <c r="W8247">
        <v>8245</v>
      </c>
      <c r="X8247" s="4">
        <f t="shared" si="1276"/>
        <v>8.9674778811565103E-2</v>
      </c>
      <c r="Y8247" s="4">
        <f t="shared" si="1283"/>
        <v>8.8705946471891617E-2</v>
      </c>
      <c r="Z8247" s="4">
        <f t="shared" si="1284"/>
        <v>8.8043140870721306E-2</v>
      </c>
    </row>
    <row r="8248" spans="1:26" x14ac:dyDescent="0.25">
      <c r="A8248" s="16">
        <f t="shared" si="1282"/>
        <v>51781</v>
      </c>
      <c r="B8248">
        <f>+'[2]Ejercicio 1'!E8465</f>
        <v>8246</v>
      </c>
      <c r="C8248" s="5">
        <v>8.7398849872602075E-2</v>
      </c>
      <c r="D8248" s="4">
        <f t="shared" si="1277"/>
        <v>8.5523047961741733E-2</v>
      </c>
      <c r="E8248" s="6">
        <f t="shared" si="1278"/>
        <v>8.6454178248663971E-2</v>
      </c>
      <c r="F8248" s="7">
        <f t="shared" si="1279"/>
        <v>8.5808120481912303E-2</v>
      </c>
      <c r="I8248" s="10">
        <v>8246</v>
      </c>
      <c r="J8248" s="8">
        <f t="shared" si="1280"/>
        <v>8.8898849872602076E-2</v>
      </c>
      <c r="K8248" s="8">
        <f t="shared" si="1280"/>
        <v>8.7023047961741734E-2</v>
      </c>
      <c r="L8248" s="8">
        <f t="shared" si="1280"/>
        <v>8.7954178248663972E-2</v>
      </c>
      <c r="M8248" s="8">
        <f t="shared" si="1280"/>
        <v>8.7308120481912305E-2</v>
      </c>
      <c r="P8248">
        <v>8246</v>
      </c>
      <c r="Q8248" s="8">
        <f t="shared" si="1281"/>
        <v>8.5898849872602073E-2</v>
      </c>
      <c r="R8248" s="8">
        <f t="shared" si="1281"/>
        <v>8.4023047961741731E-2</v>
      </c>
      <c r="S8248" s="8">
        <f t="shared" si="1281"/>
        <v>8.495417824866397E-2</v>
      </c>
      <c r="T8248" s="8">
        <f t="shared" si="1281"/>
        <v>8.4308120481912302E-2</v>
      </c>
      <c r="W8248">
        <v>8246</v>
      </c>
      <c r="X8248" s="4">
        <f t="shared" si="1276"/>
        <v>8.9675343414453504E-2</v>
      </c>
      <c r="Y8248" s="4">
        <f t="shared" si="1283"/>
        <v>8.8706498694051492E-2</v>
      </c>
      <c r="Z8248" s="4">
        <f t="shared" si="1284"/>
        <v>8.8043684676553102E-2</v>
      </c>
    </row>
    <row r="8249" spans="1:26" x14ac:dyDescent="0.25">
      <c r="A8249" s="16">
        <f t="shared" si="1282"/>
        <v>51782</v>
      </c>
      <c r="B8249">
        <f>+'[2]Ejercicio 1'!E8466</f>
        <v>8247</v>
      </c>
      <c r="C8249" s="5">
        <v>8.7399132016899098E-2</v>
      </c>
      <c r="D8249" s="4">
        <f t="shared" si="1277"/>
        <v>8.5523318167006701E-2</v>
      </c>
      <c r="E8249" s="6">
        <f t="shared" si="1278"/>
        <v>8.6454454358922142E-2</v>
      </c>
      <c r="F8249" s="7">
        <f t="shared" si="1279"/>
        <v>8.5808392490522217E-2</v>
      </c>
      <c r="I8249" s="10">
        <v>8247</v>
      </c>
      <c r="J8249" s="8">
        <f t="shared" si="1280"/>
        <v>8.8899132016899099E-2</v>
      </c>
      <c r="K8249" s="8">
        <f t="shared" si="1280"/>
        <v>8.7023318167006702E-2</v>
      </c>
      <c r="L8249" s="8">
        <f t="shared" si="1280"/>
        <v>8.7954454358922143E-2</v>
      </c>
      <c r="M8249" s="8">
        <f t="shared" si="1280"/>
        <v>8.7308392490522219E-2</v>
      </c>
      <c r="P8249">
        <v>8247</v>
      </c>
      <c r="Q8249" s="8">
        <f t="shared" si="1281"/>
        <v>8.5899132016899096E-2</v>
      </c>
      <c r="R8249" s="8">
        <f t="shared" si="1281"/>
        <v>8.40233181670067E-2</v>
      </c>
      <c r="S8249" s="8">
        <f t="shared" si="1281"/>
        <v>8.4954454358922141E-2</v>
      </c>
      <c r="T8249" s="8">
        <f t="shared" si="1281"/>
        <v>8.4308392490522216E-2</v>
      </c>
      <c r="W8249">
        <v>8247</v>
      </c>
      <c r="X8249" s="4">
        <f t="shared" si="1276"/>
        <v>8.9675908017380554E-2</v>
      </c>
      <c r="Y8249" s="4">
        <f t="shared" si="1283"/>
        <v>8.8707050916173577E-2</v>
      </c>
      <c r="Z8249" s="4">
        <f t="shared" si="1284"/>
        <v>8.8044228483138587E-2</v>
      </c>
    </row>
    <row r="8250" spans="1:26" x14ac:dyDescent="0.25">
      <c r="A8250" s="16">
        <f t="shared" si="1282"/>
        <v>51783</v>
      </c>
      <c r="B8250">
        <f>+'[2]Ejercicio 1'!E8467</f>
        <v>8248</v>
      </c>
      <c r="C8250" s="5">
        <v>8.7399414161196121E-2</v>
      </c>
      <c r="D8250" s="4">
        <f t="shared" si="1277"/>
        <v>8.5523588372234727E-2</v>
      </c>
      <c r="E8250" s="6">
        <f t="shared" si="1278"/>
        <v>8.6454730469160995E-2</v>
      </c>
      <c r="F8250" s="7">
        <f t="shared" si="1279"/>
        <v>8.5808664499097881E-2</v>
      </c>
      <c r="I8250" s="10">
        <v>8248</v>
      </c>
      <c r="J8250" s="8">
        <f t="shared" si="1280"/>
        <v>8.8899414161196122E-2</v>
      </c>
      <c r="K8250" s="8">
        <f t="shared" si="1280"/>
        <v>8.7023588372234728E-2</v>
      </c>
      <c r="L8250" s="8">
        <f t="shared" si="1280"/>
        <v>8.7954730469160997E-2</v>
      </c>
      <c r="M8250" s="8">
        <f t="shared" si="1280"/>
        <v>8.7308664499097882E-2</v>
      </c>
      <c r="P8250">
        <v>8248</v>
      </c>
      <c r="Q8250" s="8">
        <f t="shared" si="1281"/>
        <v>8.5899414161196119E-2</v>
      </c>
      <c r="R8250" s="8">
        <f t="shared" si="1281"/>
        <v>8.4023588372234725E-2</v>
      </c>
      <c r="S8250" s="8">
        <f t="shared" si="1281"/>
        <v>8.4954730469160994E-2</v>
      </c>
      <c r="T8250" s="8">
        <f t="shared" si="1281"/>
        <v>8.430866449909788E-2</v>
      </c>
      <c r="W8250">
        <v>8248</v>
      </c>
      <c r="X8250" s="4">
        <f t="shared" ref="X8250:X8313" si="1285">Tasa_Fwd(C8068,B8068,C8250,B8250,182)</f>
        <v>8.967647262034581E-2</v>
      </c>
      <c r="Y8250" s="4">
        <f t="shared" si="1283"/>
        <v>8.8707603138258789E-2</v>
      </c>
      <c r="Z8250" s="4">
        <f t="shared" si="1284"/>
        <v>8.804477228879623E-2</v>
      </c>
    </row>
    <row r="8251" spans="1:26" x14ac:dyDescent="0.25">
      <c r="A8251" s="16">
        <f t="shared" si="1282"/>
        <v>51784</v>
      </c>
      <c r="B8251">
        <f>+'[2]Ejercicio 1'!E8468</f>
        <v>8249</v>
      </c>
      <c r="C8251" s="5">
        <v>8.7399696305493144E-2</v>
      </c>
      <c r="D8251" s="4">
        <f t="shared" si="1277"/>
        <v>8.5523858577426032E-2</v>
      </c>
      <c r="E8251" s="6">
        <f t="shared" si="1278"/>
        <v>8.6455006579381391E-2</v>
      </c>
      <c r="F8251" s="7">
        <f t="shared" si="1279"/>
        <v>8.5808936507642139E-2</v>
      </c>
      <c r="I8251" s="10">
        <v>8249</v>
      </c>
      <c r="J8251" s="8">
        <f t="shared" si="1280"/>
        <v>8.8899696305493145E-2</v>
      </c>
      <c r="K8251" s="8">
        <f t="shared" si="1280"/>
        <v>8.7023858577426033E-2</v>
      </c>
      <c r="L8251" s="8">
        <f t="shared" si="1280"/>
        <v>8.7955006579381392E-2</v>
      </c>
      <c r="M8251" s="8">
        <f t="shared" si="1280"/>
        <v>8.730893650764214E-2</v>
      </c>
      <c r="P8251">
        <v>8249</v>
      </c>
      <c r="Q8251" s="8">
        <f t="shared" si="1281"/>
        <v>8.5899696305493142E-2</v>
      </c>
      <c r="R8251" s="8">
        <f t="shared" si="1281"/>
        <v>8.402385857742603E-2</v>
      </c>
      <c r="S8251" s="8">
        <f t="shared" si="1281"/>
        <v>8.495500657938139E-2</v>
      </c>
      <c r="T8251" s="8">
        <f t="shared" si="1281"/>
        <v>8.4308936507642138E-2</v>
      </c>
      <c r="W8251">
        <v>8249</v>
      </c>
      <c r="X8251" s="4">
        <f t="shared" si="1285"/>
        <v>8.9677037223330397E-2</v>
      </c>
      <c r="Y8251" s="4">
        <f t="shared" si="1283"/>
        <v>8.8708155360305338E-2</v>
      </c>
      <c r="Z8251" s="4">
        <f t="shared" si="1284"/>
        <v>8.8045316094365375E-2</v>
      </c>
    </row>
    <row r="8252" spans="1:26" x14ac:dyDescent="0.25">
      <c r="A8252" s="16">
        <f t="shared" si="1282"/>
        <v>51785</v>
      </c>
      <c r="B8252">
        <f>+'[2]Ejercicio 1'!E8469</f>
        <v>8250</v>
      </c>
      <c r="C8252" s="5">
        <v>8.7399978449790167E-2</v>
      </c>
      <c r="D8252" s="4">
        <f t="shared" si="1277"/>
        <v>8.5524128782580824E-2</v>
      </c>
      <c r="E8252" s="6">
        <f t="shared" si="1278"/>
        <v>8.6455282689583343E-2</v>
      </c>
      <c r="F8252" s="7">
        <f t="shared" si="1279"/>
        <v>8.580920851615785E-2</v>
      </c>
      <c r="I8252" s="10">
        <v>8250</v>
      </c>
      <c r="J8252" s="8">
        <f t="shared" si="1280"/>
        <v>8.8899978449790168E-2</v>
      </c>
      <c r="K8252" s="8">
        <f t="shared" si="1280"/>
        <v>8.7024128782580826E-2</v>
      </c>
      <c r="L8252" s="8">
        <f t="shared" si="1280"/>
        <v>8.7955282689583345E-2</v>
      </c>
      <c r="M8252" s="8">
        <f t="shared" si="1280"/>
        <v>8.7309208516157852E-2</v>
      </c>
      <c r="P8252">
        <v>8250</v>
      </c>
      <c r="Q8252" s="8">
        <f t="shared" si="1281"/>
        <v>8.5899978449790165E-2</v>
      </c>
      <c r="R8252" s="8">
        <f t="shared" si="1281"/>
        <v>8.4024128782580823E-2</v>
      </c>
      <c r="S8252" s="8">
        <f t="shared" si="1281"/>
        <v>8.4955282689583342E-2</v>
      </c>
      <c r="T8252" s="8">
        <f t="shared" si="1281"/>
        <v>8.4309208516157849E-2</v>
      </c>
      <c r="W8252">
        <v>8250</v>
      </c>
      <c r="X8252" s="4">
        <f t="shared" si="1285"/>
        <v>8.9677601826392284E-2</v>
      </c>
      <c r="Y8252" s="4">
        <f t="shared" si="1283"/>
        <v>8.8708707582393173E-2</v>
      </c>
      <c r="Z8252" s="4">
        <f t="shared" si="1284"/>
        <v>8.804585990068535E-2</v>
      </c>
    </row>
    <row r="8253" spans="1:26" x14ac:dyDescent="0.25">
      <c r="A8253" s="16">
        <f t="shared" si="1282"/>
        <v>51786</v>
      </c>
      <c r="B8253">
        <f>+'[2]Ejercicio 1'!E8470</f>
        <v>8251</v>
      </c>
      <c r="C8253" s="5">
        <v>8.740026059408719E-2</v>
      </c>
      <c r="D8253" s="4">
        <f t="shared" si="1277"/>
        <v>8.5524398987698064E-2</v>
      </c>
      <c r="E8253" s="6">
        <f t="shared" si="1278"/>
        <v>8.6455558799765977E-2</v>
      </c>
      <c r="F8253" s="7">
        <f t="shared" si="1279"/>
        <v>8.5809480524639312E-2</v>
      </c>
      <c r="I8253" s="10">
        <v>8251</v>
      </c>
      <c r="J8253" s="8">
        <f t="shared" si="1280"/>
        <v>8.8900260594087191E-2</v>
      </c>
      <c r="K8253" s="8">
        <f t="shared" si="1280"/>
        <v>8.7024398987698065E-2</v>
      </c>
      <c r="L8253" s="8">
        <f t="shared" si="1280"/>
        <v>8.7955558799765979E-2</v>
      </c>
      <c r="M8253" s="8">
        <f t="shared" si="1280"/>
        <v>8.7309480524639313E-2</v>
      </c>
      <c r="P8253">
        <v>8251</v>
      </c>
      <c r="Q8253" s="8">
        <f t="shared" si="1281"/>
        <v>8.5900260594087188E-2</v>
      </c>
      <c r="R8253" s="8">
        <f t="shared" si="1281"/>
        <v>8.4024398987698062E-2</v>
      </c>
      <c r="S8253" s="8">
        <f t="shared" si="1281"/>
        <v>8.4955558799765976E-2</v>
      </c>
      <c r="T8253" s="8">
        <f t="shared" si="1281"/>
        <v>8.430948052463931E-2</v>
      </c>
      <c r="W8253">
        <v>8251</v>
      </c>
      <c r="X8253" s="4">
        <f t="shared" si="1285"/>
        <v>8.9678166429473502E-2</v>
      </c>
      <c r="Y8253" s="4">
        <f t="shared" si="1283"/>
        <v>8.8709259804443233E-2</v>
      </c>
      <c r="Z8253" s="4">
        <f t="shared" si="1284"/>
        <v>8.8046403706913967E-2</v>
      </c>
    </row>
    <row r="8254" spans="1:26" x14ac:dyDescent="0.25">
      <c r="A8254" s="16">
        <f t="shared" si="1282"/>
        <v>51787</v>
      </c>
      <c r="B8254">
        <f>+'[2]Ejercicio 1'!E8471</f>
        <v>8252</v>
      </c>
      <c r="C8254" s="5">
        <v>8.7400542738384199E-2</v>
      </c>
      <c r="D8254" s="4">
        <f t="shared" si="1277"/>
        <v>8.5524669192778568E-2</v>
      </c>
      <c r="E8254" s="6">
        <f t="shared" si="1278"/>
        <v>8.645583490992928E-2</v>
      </c>
      <c r="F8254" s="7">
        <f t="shared" si="1279"/>
        <v>8.5809752533092212E-2</v>
      </c>
      <c r="I8254" s="10">
        <v>8252</v>
      </c>
      <c r="J8254" s="8">
        <f t="shared" si="1280"/>
        <v>8.89005427383842E-2</v>
      </c>
      <c r="K8254" s="8">
        <f t="shared" si="1280"/>
        <v>8.702466919277857E-2</v>
      </c>
      <c r="L8254" s="8">
        <f t="shared" si="1280"/>
        <v>8.7955834909929281E-2</v>
      </c>
      <c r="M8254" s="8">
        <f t="shared" si="1280"/>
        <v>8.7309752533092214E-2</v>
      </c>
      <c r="P8254">
        <v>8252</v>
      </c>
      <c r="Q8254" s="8">
        <f t="shared" si="1281"/>
        <v>8.5900542738384197E-2</v>
      </c>
      <c r="R8254" s="8">
        <f t="shared" si="1281"/>
        <v>8.4024669192778567E-2</v>
      </c>
      <c r="S8254" s="8">
        <f t="shared" si="1281"/>
        <v>8.4955834909929279E-2</v>
      </c>
      <c r="T8254" s="8">
        <f t="shared" si="1281"/>
        <v>8.4309752533092211E-2</v>
      </c>
      <c r="W8254">
        <v>8252</v>
      </c>
      <c r="X8254" s="4">
        <f t="shared" si="1285"/>
        <v>8.9678731032592926E-2</v>
      </c>
      <c r="Y8254" s="4">
        <f t="shared" si="1283"/>
        <v>8.8709812026298296E-2</v>
      </c>
      <c r="Z8254" s="4">
        <f t="shared" si="1284"/>
        <v>8.8046947513056945E-2</v>
      </c>
    </row>
    <row r="8255" spans="1:26" x14ac:dyDescent="0.25">
      <c r="A8255" s="16">
        <f t="shared" si="1282"/>
        <v>51788</v>
      </c>
      <c r="B8255">
        <f>+'[2]Ejercicio 1'!E8472</f>
        <v>8253</v>
      </c>
      <c r="C8255" s="5">
        <v>8.7400824882681222E-2</v>
      </c>
      <c r="D8255" s="4">
        <f t="shared" si="1277"/>
        <v>8.5524939397822158E-2</v>
      </c>
      <c r="E8255" s="6">
        <f t="shared" si="1278"/>
        <v>8.6456111020074139E-2</v>
      </c>
      <c r="F8255" s="7">
        <f t="shared" si="1279"/>
        <v>8.5810024541510863E-2</v>
      </c>
      <c r="I8255" s="10">
        <v>8253</v>
      </c>
      <c r="J8255" s="8">
        <f t="shared" si="1280"/>
        <v>8.8900824882681223E-2</v>
      </c>
      <c r="K8255" s="8">
        <f t="shared" si="1280"/>
        <v>8.702493939782216E-2</v>
      </c>
      <c r="L8255" s="8">
        <f t="shared" si="1280"/>
        <v>8.795611102007414E-2</v>
      </c>
      <c r="M8255" s="8">
        <f t="shared" si="1280"/>
        <v>8.7310024541510864E-2</v>
      </c>
      <c r="P8255">
        <v>8253</v>
      </c>
      <c r="Q8255" s="8">
        <f t="shared" si="1281"/>
        <v>8.590082488268122E-2</v>
      </c>
      <c r="R8255" s="8">
        <f t="shared" si="1281"/>
        <v>8.4024939397822157E-2</v>
      </c>
      <c r="S8255" s="8">
        <f t="shared" si="1281"/>
        <v>8.4956111020074138E-2</v>
      </c>
      <c r="T8255" s="8">
        <f t="shared" si="1281"/>
        <v>8.4310024541510861E-2</v>
      </c>
      <c r="W8255">
        <v>8253</v>
      </c>
      <c r="X8255" s="4">
        <f t="shared" si="1285"/>
        <v>8.9679295635750556E-2</v>
      </c>
      <c r="Y8255" s="4">
        <f t="shared" si="1283"/>
        <v>8.8710364248272819E-2</v>
      </c>
      <c r="Z8255" s="4">
        <f t="shared" si="1284"/>
        <v>8.8047491318269236E-2</v>
      </c>
    </row>
    <row r="8256" spans="1:26" x14ac:dyDescent="0.25">
      <c r="A8256" s="16">
        <f t="shared" si="1282"/>
        <v>51789</v>
      </c>
      <c r="B8256">
        <f>+'[2]Ejercicio 1'!E8473</f>
        <v>8254</v>
      </c>
      <c r="C8256" s="5">
        <v>8.7401107026978245E-2</v>
      </c>
      <c r="D8256" s="4">
        <f t="shared" si="1277"/>
        <v>8.5525209602828819E-2</v>
      </c>
      <c r="E8256" s="6">
        <f t="shared" si="1278"/>
        <v>8.6456387130199666E-2</v>
      </c>
      <c r="F8256" s="7">
        <f t="shared" si="1279"/>
        <v>8.5810296549898107E-2</v>
      </c>
      <c r="I8256" s="10">
        <v>8254</v>
      </c>
      <c r="J8256" s="8">
        <f t="shared" si="1280"/>
        <v>8.8901107026978246E-2</v>
      </c>
      <c r="K8256" s="8">
        <f t="shared" si="1280"/>
        <v>8.7025209602828821E-2</v>
      </c>
      <c r="L8256" s="8">
        <f t="shared" si="1280"/>
        <v>8.7956387130199667E-2</v>
      </c>
      <c r="M8256" s="8">
        <f t="shared" si="1280"/>
        <v>8.7310296549898109E-2</v>
      </c>
      <c r="P8256">
        <v>8254</v>
      </c>
      <c r="Q8256" s="8">
        <f t="shared" si="1281"/>
        <v>8.5901107026978243E-2</v>
      </c>
      <c r="R8256" s="8">
        <f t="shared" si="1281"/>
        <v>8.4025209602828818E-2</v>
      </c>
      <c r="S8256" s="8">
        <f t="shared" si="1281"/>
        <v>8.4956387130199665E-2</v>
      </c>
      <c r="T8256" s="8">
        <f t="shared" si="1281"/>
        <v>8.4310296549898106E-2</v>
      </c>
      <c r="W8256">
        <v>8254</v>
      </c>
      <c r="X8256" s="4">
        <f t="shared" si="1285"/>
        <v>8.9679860238927517E-2</v>
      </c>
      <c r="Y8256" s="4">
        <f t="shared" si="1283"/>
        <v>8.8710916470130505E-2</v>
      </c>
      <c r="Z8256" s="4">
        <f t="shared" si="1284"/>
        <v>8.8048035123393029E-2</v>
      </c>
    </row>
    <row r="8257" spans="1:26" x14ac:dyDescent="0.25">
      <c r="A8257" s="16">
        <f t="shared" si="1282"/>
        <v>51790</v>
      </c>
      <c r="B8257">
        <f>+'[2]Ejercicio 1'!E8474</f>
        <v>8255</v>
      </c>
      <c r="C8257" s="5">
        <v>8.7401389171275268E-2</v>
      </c>
      <c r="D8257" s="4">
        <f t="shared" si="1277"/>
        <v>8.552547980779894E-2</v>
      </c>
      <c r="E8257" s="6">
        <f t="shared" si="1278"/>
        <v>8.6456663240307638E-2</v>
      </c>
      <c r="F8257" s="7">
        <f t="shared" si="1279"/>
        <v>8.5810568558256792E-2</v>
      </c>
      <c r="I8257" s="10">
        <v>8255</v>
      </c>
      <c r="J8257" s="8">
        <f t="shared" si="1280"/>
        <v>8.8901389171275269E-2</v>
      </c>
      <c r="K8257" s="8">
        <f t="shared" si="1280"/>
        <v>8.7025479807798942E-2</v>
      </c>
      <c r="L8257" s="8">
        <f t="shared" si="1280"/>
        <v>8.7956663240307639E-2</v>
      </c>
      <c r="M8257" s="8">
        <f t="shared" si="1280"/>
        <v>8.7310568558256793E-2</v>
      </c>
      <c r="P8257">
        <v>8255</v>
      </c>
      <c r="Q8257" s="8">
        <f t="shared" si="1281"/>
        <v>8.5901389171275266E-2</v>
      </c>
      <c r="R8257" s="8">
        <f t="shared" si="1281"/>
        <v>8.4025479807798939E-2</v>
      </c>
      <c r="S8257" s="8">
        <f t="shared" si="1281"/>
        <v>8.4956663240307637E-2</v>
      </c>
      <c r="T8257" s="8">
        <f t="shared" si="1281"/>
        <v>8.431056855825679E-2</v>
      </c>
      <c r="W8257">
        <v>8255</v>
      </c>
      <c r="X8257" s="4">
        <f t="shared" si="1285"/>
        <v>8.9680424842182652E-2</v>
      </c>
      <c r="Y8257" s="4">
        <f t="shared" si="1283"/>
        <v>8.8711468692030365E-2</v>
      </c>
      <c r="Z8257" s="4">
        <f t="shared" si="1284"/>
        <v>8.8048578930109825E-2</v>
      </c>
    </row>
    <row r="8258" spans="1:26" x14ac:dyDescent="0.25">
      <c r="A8258" s="16">
        <f t="shared" si="1282"/>
        <v>51791</v>
      </c>
      <c r="B8258">
        <f>+'[2]Ejercicio 1'!E8475</f>
        <v>8256</v>
      </c>
      <c r="C8258" s="5">
        <v>8.7401671315572291E-2</v>
      </c>
      <c r="D8258" s="4">
        <f t="shared" si="1277"/>
        <v>8.5525750012731744E-2</v>
      </c>
      <c r="E8258" s="6">
        <f t="shared" si="1278"/>
        <v>8.6456939350395404E-2</v>
      </c>
      <c r="F8258" s="7">
        <f t="shared" si="1279"/>
        <v>8.581084056658124E-2</v>
      </c>
      <c r="I8258" s="10">
        <v>8256</v>
      </c>
      <c r="J8258" s="8">
        <f t="shared" si="1280"/>
        <v>8.8901671315572292E-2</v>
      </c>
      <c r="K8258" s="8">
        <f t="shared" si="1280"/>
        <v>8.7025750012731745E-2</v>
      </c>
      <c r="L8258" s="8">
        <f t="shared" si="1280"/>
        <v>8.7956939350395405E-2</v>
      </c>
      <c r="M8258" s="8">
        <f t="shared" ref="M8258:M8321" si="1286">F8258+$O$1</f>
        <v>8.7310840566581241E-2</v>
      </c>
      <c r="P8258">
        <v>8256</v>
      </c>
      <c r="Q8258" s="8">
        <f t="shared" si="1281"/>
        <v>8.5901671315572289E-2</v>
      </c>
      <c r="R8258" s="8">
        <f t="shared" si="1281"/>
        <v>8.4025750012731742E-2</v>
      </c>
      <c r="S8258" s="8">
        <f t="shared" si="1281"/>
        <v>8.4956939350395402E-2</v>
      </c>
      <c r="T8258" s="8">
        <f t="shared" ref="T8258:T8321" si="1287">F8258-$O$1</f>
        <v>8.4310840566581238E-2</v>
      </c>
      <c r="W8258">
        <v>8256</v>
      </c>
      <c r="X8258" s="4">
        <f t="shared" si="1285"/>
        <v>8.96809894454558E-2</v>
      </c>
      <c r="Y8258" s="4">
        <f t="shared" si="1283"/>
        <v>8.871202091381164E-2</v>
      </c>
      <c r="Z8258" s="4">
        <f t="shared" si="1284"/>
        <v>8.8049122735056606E-2</v>
      </c>
    </row>
    <row r="8259" spans="1:26" x14ac:dyDescent="0.25">
      <c r="A8259" s="16">
        <f t="shared" si="1282"/>
        <v>51792</v>
      </c>
      <c r="B8259">
        <f>+'[2]Ejercicio 1'!E8476</f>
        <v>8257</v>
      </c>
      <c r="C8259" s="5">
        <v>8.7401953459869314E-2</v>
      </c>
      <c r="D8259" s="4">
        <f t="shared" ref="D8259:D8322" si="1288">+LN((1+C8259*182/360)^(360/182))</f>
        <v>8.5526020217627605E-2</v>
      </c>
      <c r="E8259" s="6">
        <f t="shared" ref="E8259:E8322" si="1289">Equivalencia_Tasas(C8259,182,91)</f>
        <v>8.6457215460464712E-2</v>
      </c>
      <c r="F8259" s="7">
        <f t="shared" ref="F8259:F8322" si="1290">Equivalencia_Tasas(C8259,182,28)</f>
        <v>8.5811112574877127E-2</v>
      </c>
      <c r="I8259" s="10">
        <v>8257</v>
      </c>
      <c r="J8259" s="8">
        <f t="shared" ref="J8259:M8322" si="1291">C8259+$O$1</f>
        <v>8.8901953459869315E-2</v>
      </c>
      <c r="K8259" s="8">
        <f t="shared" si="1291"/>
        <v>8.7026020217627606E-2</v>
      </c>
      <c r="L8259" s="8">
        <f t="shared" si="1291"/>
        <v>8.7957215460464713E-2</v>
      </c>
      <c r="M8259" s="8">
        <f t="shared" si="1286"/>
        <v>8.7311112574877128E-2</v>
      </c>
      <c r="P8259">
        <v>8257</v>
      </c>
      <c r="Q8259" s="8">
        <f t="shared" ref="Q8259:T8322" si="1292">C8259-$O$1</f>
        <v>8.5901953459869312E-2</v>
      </c>
      <c r="R8259" s="8">
        <f t="shared" si="1292"/>
        <v>8.4026020217627603E-2</v>
      </c>
      <c r="S8259" s="8">
        <f t="shared" si="1292"/>
        <v>8.4957215460464711E-2</v>
      </c>
      <c r="T8259" s="8">
        <f t="shared" si="1287"/>
        <v>8.4311112574877126E-2</v>
      </c>
      <c r="W8259">
        <v>8257</v>
      </c>
      <c r="X8259" s="4">
        <f t="shared" si="1285"/>
        <v>8.9681554048767598E-2</v>
      </c>
      <c r="Y8259" s="4">
        <f t="shared" si="1283"/>
        <v>8.8712573135476952E-2</v>
      </c>
      <c r="Z8259" s="4">
        <f t="shared" si="1284"/>
        <v>8.8049666540757077E-2</v>
      </c>
    </row>
    <row r="8260" spans="1:26" x14ac:dyDescent="0.25">
      <c r="A8260" s="16">
        <f t="shared" si="1282"/>
        <v>51793</v>
      </c>
      <c r="B8260">
        <f>+'[2]Ejercicio 1'!E8477</f>
        <v>8258</v>
      </c>
      <c r="C8260" s="5">
        <v>8.7402235604166337E-2</v>
      </c>
      <c r="D8260" s="4">
        <f t="shared" si="1288"/>
        <v>8.5526290422486731E-2</v>
      </c>
      <c r="E8260" s="6">
        <f t="shared" si="1289"/>
        <v>8.6457491570515577E-2</v>
      </c>
      <c r="F8260" s="7">
        <f t="shared" si="1290"/>
        <v>8.581138458313875E-2</v>
      </c>
      <c r="I8260" s="10">
        <v>8258</v>
      </c>
      <c r="J8260" s="8">
        <f t="shared" si="1291"/>
        <v>8.8902235604166338E-2</v>
      </c>
      <c r="K8260" s="8">
        <f t="shared" si="1291"/>
        <v>8.7026290422486732E-2</v>
      </c>
      <c r="L8260" s="8">
        <f t="shared" si="1291"/>
        <v>8.7957491570515578E-2</v>
      </c>
      <c r="M8260" s="8">
        <f t="shared" si="1286"/>
        <v>8.7311384583138751E-2</v>
      </c>
      <c r="P8260">
        <v>8258</v>
      </c>
      <c r="Q8260" s="8">
        <f t="shared" si="1292"/>
        <v>8.5902235604166335E-2</v>
      </c>
      <c r="R8260" s="8">
        <f t="shared" si="1292"/>
        <v>8.402629042248673E-2</v>
      </c>
      <c r="S8260" s="8">
        <f t="shared" si="1292"/>
        <v>8.4957491570515575E-2</v>
      </c>
      <c r="T8260" s="8">
        <f t="shared" si="1287"/>
        <v>8.4311384583138749E-2</v>
      </c>
      <c r="W8260">
        <v>8258</v>
      </c>
      <c r="X8260" s="4">
        <f t="shared" si="1285"/>
        <v>8.9682118652118031E-2</v>
      </c>
      <c r="Y8260" s="4">
        <f t="shared" si="1283"/>
        <v>8.8713125357264375E-2</v>
      </c>
      <c r="Z8260" s="4">
        <f t="shared" si="1284"/>
        <v>8.8050210345526861E-2</v>
      </c>
    </row>
    <row r="8261" spans="1:26" x14ac:dyDescent="0.25">
      <c r="A8261" s="16">
        <f t="shared" ref="A8261:A8324" si="1293">+A8260+1</f>
        <v>51794</v>
      </c>
      <c r="B8261">
        <f>+'[2]Ejercicio 1'!E8478</f>
        <v>8259</v>
      </c>
      <c r="C8261" s="5">
        <v>8.7402517748463346E-2</v>
      </c>
      <c r="D8261" s="4">
        <f t="shared" si="1288"/>
        <v>8.5526560627308734E-2</v>
      </c>
      <c r="E8261" s="6">
        <f t="shared" si="1289"/>
        <v>8.6457767680547123E-2</v>
      </c>
      <c r="F8261" s="7">
        <f t="shared" si="1290"/>
        <v>8.5811656591368982E-2</v>
      </c>
      <c r="I8261" s="10">
        <v>8259</v>
      </c>
      <c r="J8261" s="8">
        <f t="shared" si="1291"/>
        <v>8.8902517748463347E-2</v>
      </c>
      <c r="K8261" s="8">
        <f t="shared" si="1291"/>
        <v>8.7026560627308736E-2</v>
      </c>
      <c r="L8261" s="8">
        <f t="shared" si="1291"/>
        <v>8.7957767680547125E-2</v>
      </c>
      <c r="M8261" s="8">
        <f t="shared" si="1286"/>
        <v>8.7311656591368983E-2</v>
      </c>
      <c r="P8261">
        <v>8259</v>
      </c>
      <c r="Q8261" s="8">
        <f t="shared" si="1292"/>
        <v>8.5902517748463345E-2</v>
      </c>
      <c r="R8261" s="8">
        <f t="shared" si="1292"/>
        <v>8.4026560627308733E-2</v>
      </c>
      <c r="S8261" s="8">
        <f t="shared" si="1292"/>
        <v>8.4957767680547122E-2</v>
      </c>
      <c r="T8261" s="8">
        <f t="shared" si="1287"/>
        <v>8.431165659136898E-2</v>
      </c>
      <c r="W8261">
        <v>8259</v>
      </c>
      <c r="X8261" s="4">
        <f t="shared" si="1285"/>
        <v>8.9682683255487367E-2</v>
      </c>
      <c r="Y8261" s="4">
        <f t="shared" si="1283"/>
        <v>8.8713677578933198E-2</v>
      </c>
      <c r="Z8261" s="4">
        <f t="shared" si="1284"/>
        <v>8.8050754151047475E-2</v>
      </c>
    </row>
    <row r="8262" spans="1:26" x14ac:dyDescent="0.25">
      <c r="A8262" s="16">
        <f t="shared" si="1293"/>
        <v>51795</v>
      </c>
      <c r="B8262">
        <f>+'[2]Ejercicio 1'!E8479</f>
        <v>8260</v>
      </c>
      <c r="C8262" s="5">
        <v>8.7402799892760369E-2</v>
      </c>
      <c r="D8262" s="4">
        <f t="shared" si="1288"/>
        <v>8.5526830832094419E-2</v>
      </c>
      <c r="E8262" s="6">
        <f t="shared" si="1289"/>
        <v>8.6458043790560213E-2</v>
      </c>
      <c r="F8262" s="7">
        <f t="shared" si="1290"/>
        <v>8.5811928599570653E-2</v>
      </c>
      <c r="I8262" s="10">
        <v>8260</v>
      </c>
      <c r="J8262" s="8">
        <f t="shared" si="1291"/>
        <v>8.890279989276037E-2</v>
      </c>
      <c r="K8262" s="8">
        <f t="shared" si="1291"/>
        <v>8.7026830832094421E-2</v>
      </c>
      <c r="L8262" s="8">
        <f t="shared" si="1291"/>
        <v>8.7958043790560214E-2</v>
      </c>
      <c r="M8262" s="8">
        <f t="shared" si="1286"/>
        <v>8.7311928599570654E-2</v>
      </c>
      <c r="P8262">
        <v>8260</v>
      </c>
      <c r="Q8262" s="8">
        <f t="shared" si="1292"/>
        <v>8.5902799892760368E-2</v>
      </c>
      <c r="R8262" s="8">
        <f t="shared" si="1292"/>
        <v>8.4026830832094418E-2</v>
      </c>
      <c r="S8262" s="8">
        <f t="shared" si="1292"/>
        <v>8.4958043790560211E-2</v>
      </c>
      <c r="T8262" s="8">
        <f t="shared" si="1287"/>
        <v>8.4311928599570651E-2</v>
      </c>
      <c r="W8262">
        <v>8260</v>
      </c>
      <c r="X8262" s="4">
        <f t="shared" si="1285"/>
        <v>8.9683247858934875E-2</v>
      </c>
      <c r="Y8262" s="4">
        <f t="shared" si="1283"/>
        <v>8.8714229800642447E-2</v>
      </c>
      <c r="Z8262" s="4">
        <f t="shared" si="1284"/>
        <v>8.8051297956482449E-2</v>
      </c>
    </row>
    <row r="8263" spans="1:26" x14ac:dyDescent="0.25">
      <c r="A8263" s="16">
        <f t="shared" si="1293"/>
        <v>51796</v>
      </c>
      <c r="B8263">
        <f>+'[2]Ejercicio 1'!E8480</f>
        <v>8261</v>
      </c>
      <c r="C8263" s="5">
        <v>8.7403082037057392E-2</v>
      </c>
      <c r="D8263" s="4">
        <f t="shared" si="1288"/>
        <v>8.5527101036842759E-2</v>
      </c>
      <c r="E8263" s="6">
        <f t="shared" si="1289"/>
        <v>8.6458319900553984E-2</v>
      </c>
      <c r="F8263" s="7">
        <f t="shared" si="1290"/>
        <v>8.5812200607738073E-2</v>
      </c>
      <c r="I8263" s="10">
        <v>8261</v>
      </c>
      <c r="J8263" s="8">
        <f t="shared" si="1291"/>
        <v>8.8903082037057393E-2</v>
      </c>
      <c r="K8263" s="8">
        <f t="shared" si="1291"/>
        <v>8.7027101036842761E-2</v>
      </c>
      <c r="L8263" s="8">
        <f t="shared" si="1291"/>
        <v>8.7958319900553986E-2</v>
      </c>
      <c r="M8263" s="8">
        <f t="shared" si="1286"/>
        <v>8.7312200607738075E-2</v>
      </c>
      <c r="P8263">
        <v>8261</v>
      </c>
      <c r="Q8263" s="8">
        <f t="shared" si="1292"/>
        <v>8.5903082037057391E-2</v>
      </c>
      <c r="R8263" s="8">
        <f t="shared" si="1292"/>
        <v>8.4027101036842758E-2</v>
      </c>
      <c r="S8263" s="8">
        <f t="shared" si="1292"/>
        <v>8.4958319900553983E-2</v>
      </c>
      <c r="T8263" s="8">
        <f t="shared" si="1287"/>
        <v>8.4312200607738072E-2</v>
      </c>
      <c r="W8263">
        <v>8261</v>
      </c>
      <c r="X8263" s="4">
        <f t="shared" si="1285"/>
        <v>8.9683812462400841E-2</v>
      </c>
      <c r="Y8263" s="4">
        <f t="shared" si="1283"/>
        <v>8.8714782022236607E-2</v>
      </c>
      <c r="Z8263" s="4">
        <f t="shared" si="1284"/>
        <v>8.8051841760986738E-2</v>
      </c>
    </row>
    <row r="8264" spans="1:26" x14ac:dyDescent="0.25">
      <c r="A8264" s="16">
        <f t="shared" si="1293"/>
        <v>51797</v>
      </c>
      <c r="B8264">
        <f>+'[2]Ejercicio 1'!E8481</f>
        <v>8262</v>
      </c>
      <c r="C8264" s="5">
        <v>8.7403364181354415E-2</v>
      </c>
      <c r="D8264" s="4">
        <f t="shared" si="1288"/>
        <v>8.5527371241553976E-2</v>
      </c>
      <c r="E8264" s="6">
        <f t="shared" si="1289"/>
        <v>8.6458596010529312E-2</v>
      </c>
      <c r="F8264" s="7">
        <f t="shared" si="1290"/>
        <v>8.5812472615874089E-2</v>
      </c>
      <c r="I8264" s="10">
        <v>8262</v>
      </c>
      <c r="J8264" s="8">
        <f t="shared" si="1291"/>
        <v>8.8903364181354416E-2</v>
      </c>
      <c r="K8264" s="8">
        <f t="shared" si="1291"/>
        <v>8.7027371241553977E-2</v>
      </c>
      <c r="L8264" s="8">
        <f t="shared" si="1291"/>
        <v>8.7958596010529314E-2</v>
      </c>
      <c r="M8264" s="8">
        <f t="shared" si="1286"/>
        <v>8.731247261587409E-2</v>
      </c>
      <c r="P8264">
        <v>8262</v>
      </c>
      <c r="Q8264" s="8">
        <f t="shared" si="1292"/>
        <v>8.5903364181354414E-2</v>
      </c>
      <c r="R8264" s="8">
        <f t="shared" si="1292"/>
        <v>8.4027371241553975E-2</v>
      </c>
      <c r="S8264" s="8">
        <f t="shared" si="1292"/>
        <v>8.4958596010529311E-2</v>
      </c>
      <c r="T8264" s="8">
        <f t="shared" si="1287"/>
        <v>8.4312472615874087E-2</v>
      </c>
      <c r="W8264">
        <v>8262</v>
      </c>
      <c r="X8264" s="4">
        <f t="shared" si="1285"/>
        <v>8.9684377065905443E-2</v>
      </c>
      <c r="Y8264" s="4">
        <f t="shared" si="1283"/>
        <v>8.8715334243792132E-2</v>
      </c>
      <c r="Z8264" s="4">
        <f t="shared" si="1284"/>
        <v>8.8052385566241842E-2</v>
      </c>
    </row>
    <row r="8265" spans="1:26" x14ac:dyDescent="0.25">
      <c r="A8265" s="16">
        <f t="shared" si="1293"/>
        <v>51798</v>
      </c>
      <c r="B8265">
        <f>+'[2]Ejercicio 1'!E8482</f>
        <v>8263</v>
      </c>
      <c r="C8265" s="5">
        <v>8.7403646325651438E-2</v>
      </c>
      <c r="D8265" s="4">
        <f t="shared" si="1288"/>
        <v>8.5527641446228458E-2</v>
      </c>
      <c r="E8265" s="6">
        <f t="shared" si="1289"/>
        <v>8.6458872120485308E-2</v>
      </c>
      <c r="F8265" s="7">
        <f t="shared" si="1290"/>
        <v>8.5812744623978698E-2</v>
      </c>
      <c r="I8265" s="10">
        <v>8263</v>
      </c>
      <c r="J8265" s="8">
        <f t="shared" si="1291"/>
        <v>8.8903646325651439E-2</v>
      </c>
      <c r="K8265" s="8">
        <f t="shared" si="1291"/>
        <v>8.702764144622846E-2</v>
      </c>
      <c r="L8265" s="8">
        <f t="shared" si="1291"/>
        <v>8.795887212048531E-2</v>
      </c>
      <c r="M8265" s="8">
        <f t="shared" si="1286"/>
        <v>8.73127446239787E-2</v>
      </c>
      <c r="P8265">
        <v>8263</v>
      </c>
      <c r="Q8265" s="8">
        <f t="shared" si="1292"/>
        <v>8.5903646325651437E-2</v>
      </c>
      <c r="R8265" s="8">
        <f t="shared" si="1292"/>
        <v>8.4027641446228457E-2</v>
      </c>
      <c r="S8265" s="8">
        <f t="shared" si="1292"/>
        <v>8.4958872120485307E-2</v>
      </c>
      <c r="T8265" s="8">
        <f t="shared" si="1287"/>
        <v>8.4312744623978697E-2</v>
      </c>
      <c r="W8265">
        <v>8263</v>
      </c>
      <c r="X8265" s="4">
        <f t="shared" si="1285"/>
        <v>8.9684941669447821E-2</v>
      </c>
      <c r="Y8265" s="4">
        <f t="shared" si="1283"/>
        <v>8.8715886465309868E-2</v>
      </c>
      <c r="Z8265" s="4">
        <f t="shared" si="1284"/>
        <v>8.8052929370566274E-2</v>
      </c>
    </row>
    <row r="8266" spans="1:26" x14ac:dyDescent="0.25">
      <c r="A8266" s="16">
        <f t="shared" si="1293"/>
        <v>51799</v>
      </c>
      <c r="B8266">
        <f>+'[2]Ejercicio 1'!E8483</f>
        <v>8264</v>
      </c>
      <c r="C8266" s="5">
        <v>8.7403928469948461E-2</v>
      </c>
      <c r="D8266" s="4">
        <f t="shared" si="1288"/>
        <v>8.5527911650866012E-2</v>
      </c>
      <c r="E8266" s="6">
        <f t="shared" si="1289"/>
        <v>8.6459148230422861E-2</v>
      </c>
      <c r="F8266" s="7">
        <f t="shared" si="1290"/>
        <v>8.5813016632054762E-2</v>
      </c>
      <c r="I8266" s="10">
        <v>8264</v>
      </c>
      <c r="J8266" s="8">
        <f t="shared" si="1291"/>
        <v>8.8903928469948462E-2</v>
      </c>
      <c r="K8266" s="8">
        <f t="shared" si="1291"/>
        <v>8.7027911650866013E-2</v>
      </c>
      <c r="L8266" s="8">
        <f t="shared" si="1291"/>
        <v>8.7959148230422862E-2</v>
      </c>
      <c r="M8266" s="8">
        <f t="shared" si="1286"/>
        <v>8.7313016632054763E-2</v>
      </c>
      <c r="P8266">
        <v>8264</v>
      </c>
      <c r="Q8266" s="8">
        <f t="shared" si="1292"/>
        <v>8.590392846994846E-2</v>
      </c>
      <c r="R8266" s="8">
        <f t="shared" si="1292"/>
        <v>8.4027911650866011E-2</v>
      </c>
      <c r="S8266" s="8">
        <f t="shared" si="1292"/>
        <v>8.495914823042286E-2</v>
      </c>
      <c r="T8266" s="8">
        <f t="shared" si="1287"/>
        <v>8.431301663205476E-2</v>
      </c>
      <c r="W8266">
        <v>8264</v>
      </c>
      <c r="X8266" s="4">
        <f t="shared" si="1285"/>
        <v>8.9685506273029292E-2</v>
      </c>
      <c r="Y8266" s="4">
        <f t="shared" si="1283"/>
        <v>8.8716438686868904E-2</v>
      </c>
      <c r="Z8266" s="4">
        <f t="shared" si="1284"/>
        <v>8.805347317564724E-2</v>
      </c>
    </row>
    <row r="8267" spans="1:26" x14ac:dyDescent="0.25">
      <c r="A8267" s="16">
        <f t="shared" si="1293"/>
        <v>51800</v>
      </c>
      <c r="B8267">
        <f>+'[2]Ejercicio 1'!E8484</f>
        <v>8265</v>
      </c>
      <c r="C8267" s="5">
        <v>8.7404210614245484E-2</v>
      </c>
      <c r="D8267" s="4">
        <f t="shared" si="1288"/>
        <v>8.5528181855467053E-2</v>
      </c>
      <c r="E8267" s="6">
        <f t="shared" si="1289"/>
        <v>8.6459424340341956E-2</v>
      </c>
      <c r="F8267" s="7">
        <f t="shared" si="1290"/>
        <v>8.5813288640096561E-2</v>
      </c>
      <c r="I8267" s="10">
        <v>8265</v>
      </c>
      <c r="J8267" s="8">
        <f t="shared" si="1291"/>
        <v>8.8904210614245485E-2</v>
      </c>
      <c r="K8267" s="8">
        <f t="shared" si="1291"/>
        <v>8.7028181855467054E-2</v>
      </c>
      <c r="L8267" s="8">
        <f t="shared" si="1291"/>
        <v>8.7959424340341957E-2</v>
      </c>
      <c r="M8267" s="8">
        <f t="shared" si="1286"/>
        <v>8.7313288640096562E-2</v>
      </c>
      <c r="P8267">
        <v>8265</v>
      </c>
      <c r="Q8267" s="8">
        <f t="shared" si="1292"/>
        <v>8.5904210614245483E-2</v>
      </c>
      <c r="R8267" s="8">
        <f t="shared" si="1292"/>
        <v>8.4028181855467052E-2</v>
      </c>
      <c r="S8267" s="8">
        <f t="shared" si="1292"/>
        <v>8.4959424340341955E-2</v>
      </c>
      <c r="T8267" s="8">
        <f t="shared" si="1287"/>
        <v>8.4313288640096559E-2</v>
      </c>
      <c r="W8267">
        <v>8265</v>
      </c>
      <c r="X8267" s="4">
        <f t="shared" si="1285"/>
        <v>8.9686070876649857E-2</v>
      </c>
      <c r="Y8267" s="4">
        <f t="shared" si="1283"/>
        <v>8.8716990908391039E-2</v>
      </c>
      <c r="Z8267" s="4">
        <f t="shared" si="1284"/>
        <v>8.8054016980636848E-2</v>
      </c>
    </row>
    <row r="8268" spans="1:26" x14ac:dyDescent="0.25">
      <c r="A8268" s="16">
        <f t="shared" si="1293"/>
        <v>51801</v>
      </c>
      <c r="B8268">
        <f>+'[2]Ejercicio 1'!E8485</f>
        <v>8266</v>
      </c>
      <c r="C8268" s="5">
        <v>8.7404492758542493E-2</v>
      </c>
      <c r="D8268" s="4">
        <f t="shared" si="1288"/>
        <v>8.5528452060030735E-2</v>
      </c>
      <c r="E8268" s="6">
        <f t="shared" si="1289"/>
        <v>8.6459700450240859E-2</v>
      </c>
      <c r="F8268" s="7">
        <f t="shared" si="1290"/>
        <v>8.5813560648106968E-2</v>
      </c>
      <c r="I8268" s="10">
        <v>8266</v>
      </c>
      <c r="J8268" s="8">
        <f t="shared" si="1291"/>
        <v>8.8904492758542494E-2</v>
      </c>
      <c r="K8268" s="8">
        <f t="shared" si="1291"/>
        <v>8.7028452060030737E-2</v>
      </c>
      <c r="L8268" s="8">
        <f t="shared" si="1291"/>
        <v>8.795970045024086E-2</v>
      </c>
      <c r="M8268" s="8">
        <f t="shared" si="1286"/>
        <v>8.7313560648106969E-2</v>
      </c>
      <c r="P8268">
        <v>8266</v>
      </c>
      <c r="Q8268" s="8">
        <f t="shared" si="1292"/>
        <v>8.5904492758542492E-2</v>
      </c>
      <c r="R8268" s="8">
        <f t="shared" si="1292"/>
        <v>8.4028452060030734E-2</v>
      </c>
      <c r="S8268" s="8">
        <f t="shared" si="1292"/>
        <v>8.4959700450240858E-2</v>
      </c>
      <c r="T8268" s="8">
        <f t="shared" si="1287"/>
        <v>8.4313560648106967E-2</v>
      </c>
      <c r="W8268">
        <v>8266</v>
      </c>
      <c r="X8268" s="4">
        <f t="shared" si="1285"/>
        <v>8.9686635480308183E-2</v>
      </c>
      <c r="Y8268" s="4">
        <f t="shared" si="1283"/>
        <v>8.8717543129795462E-2</v>
      </c>
      <c r="Z8268" s="4">
        <f t="shared" si="1284"/>
        <v>8.8054560784698629E-2</v>
      </c>
    </row>
    <row r="8269" spans="1:26" x14ac:dyDescent="0.25">
      <c r="A8269" s="16">
        <f t="shared" si="1293"/>
        <v>51802</v>
      </c>
      <c r="B8269">
        <f>+'[2]Ejercicio 1'!E8486</f>
        <v>8267</v>
      </c>
      <c r="C8269" s="5">
        <v>8.7404774902839516E-2</v>
      </c>
      <c r="D8269" s="4">
        <f t="shared" si="1288"/>
        <v>8.5528722264557711E-2</v>
      </c>
      <c r="E8269" s="6">
        <f t="shared" si="1289"/>
        <v>8.6459976560122193E-2</v>
      </c>
      <c r="F8269" s="7">
        <f t="shared" si="1290"/>
        <v>8.581383265608597E-2</v>
      </c>
      <c r="I8269" s="10">
        <v>8267</v>
      </c>
      <c r="J8269" s="8">
        <f t="shared" si="1291"/>
        <v>8.8904774902839517E-2</v>
      </c>
      <c r="K8269" s="8">
        <f t="shared" si="1291"/>
        <v>8.7028722264557712E-2</v>
      </c>
      <c r="L8269" s="8">
        <f t="shared" si="1291"/>
        <v>8.7959976560122194E-2</v>
      </c>
      <c r="M8269" s="8">
        <f t="shared" si="1286"/>
        <v>8.7313832656085971E-2</v>
      </c>
      <c r="P8269">
        <v>8267</v>
      </c>
      <c r="Q8269" s="8">
        <f t="shared" si="1292"/>
        <v>8.5904774902839515E-2</v>
      </c>
      <c r="R8269" s="8">
        <f t="shared" si="1292"/>
        <v>8.4028722264557709E-2</v>
      </c>
      <c r="S8269" s="8">
        <f t="shared" si="1292"/>
        <v>8.4959976560122191E-2</v>
      </c>
      <c r="T8269" s="8">
        <f t="shared" si="1287"/>
        <v>8.4313832656085969E-2</v>
      </c>
      <c r="W8269">
        <v>8267</v>
      </c>
      <c r="X8269" s="4">
        <f t="shared" si="1285"/>
        <v>8.9687200084004728E-2</v>
      </c>
      <c r="Y8269" s="4">
        <f t="shared" si="1283"/>
        <v>8.871809535124206E-2</v>
      </c>
      <c r="Z8269" s="4">
        <f t="shared" si="1284"/>
        <v>8.8055104589511241E-2</v>
      </c>
    </row>
    <row r="8270" spans="1:26" x14ac:dyDescent="0.25">
      <c r="A8270" s="16">
        <f t="shared" si="1293"/>
        <v>51803</v>
      </c>
      <c r="B8270">
        <f>+'[2]Ejercicio 1'!E8487</f>
        <v>8268</v>
      </c>
      <c r="C8270" s="5">
        <v>8.7405057047136539E-2</v>
      </c>
      <c r="D8270" s="4">
        <f t="shared" si="1288"/>
        <v>8.5528992469047535E-2</v>
      </c>
      <c r="E8270" s="6">
        <f t="shared" si="1289"/>
        <v>8.6460252669984194E-2</v>
      </c>
      <c r="F8270" s="7">
        <f t="shared" si="1290"/>
        <v>8.5814104664036411E-2</v>
      </c>
      <c r="I8270" s="10">
        <v>8268</v>
      </c>
      <c r="J8270" s="8">
        <f t="shared" si="1291"/>
        <v>8.890505704713654E-2</v>
      </c>
      <c r="K8270" s="8">
        <f t="shared" si="1291"/>
        <v>8.7028992469047536E-2</v>
      </c>
      <c r="L8270" s="8">
        <f t="shared" si="1291"/>
        <v>8.7960252669984196E-2</v>
      </c>
      <c r="M8270" s="8">
        <f t="shared" si="1286"/>
        <v>8.7314104664036413E-2</v>
      </c>
      <c r="P8270">
        <v>8268</v>
      </c>
      <c r="Q8270" s="8">
        <f t="shared" si="1292"/>
        <v>8.5905057047136538E-2</v>
      </c>
      <c r="R8270" s="8">
        <f t="shared" si="1292"/>
        <v>8.4028992469047534E-2</v>
      </c>
      <c r="S8270" s="8">
        <f t="shared" si="1292"/>
        <v>8.4960252669984193E-2</v>
      </c>
      <c r="T8270" s="8">
        <f t="shared" si="1287"/>
        <v>8.431410466403641E-2</v>
      </c>
      <c r="W8270">
        <v>8268</v>
      </c>
      <c r="X8270" s="4">
        <f t="shared" si="1285"/>
        <v>8.9687764687740368E-2</v>
      </c>
      <c r="Y8270" s="4">
        <f t="shared" si="1283"/>
        <v>8.8718647572570947E-2</v>
      </c>
      <c r="Z8270" s="4">
        <f t="shared" si="1284"/>
        <v>8.8055648394238198E-2</v>
      </c>
    </row>
    <row r="8271" spans="1:26" x14ac:dyDescent="0.25">
      <c r="A8271" s="16">
        <f t="shared" si="1293"/>
        <v>51804</v>
      </c>
      <c r="B8271">
        <f>+'[2]Ejercicio 1'!E8488</f>
        <v>8269</v>
      </c>
      <c r="C8271" s="5">
        <v>8.7405339191433562E-2</v>
      </c>
      <c r="D8271" s="4">
        <f t="shared" si="1288"/>
        <v>8.5529262673500445E-2</v>
      </c>
      <c r="E8271" s="6">
        <f t="shared" si="1289"/>
        <v>8.6460528779826878E-2</v>
      </c>
      <c r="F8271" s="7">
        <f t="shared" si="1290"/>
        <v>8.5814376671952602E-2</v>
      </c>
      <c r="I8271" s="10">
        <v>8269</v>
      </c>
      <c r="J8271" s="8">
        <f t="shared" si="1291"/>
        <v>8.8905339191433563E-2</v>
      </c>
      <c r="K8271" s="8">
        <f t="shared" si="1291"/>
        <v>8.7029262673500446E-2</v>
      </c>
      <c r="L8271" s="8">
        <f t="shared" si="1291"/>
        <v>8.796052877982688E-2</v>
      </c>
      <c r="M8271" s="8">
        <f t="shared" si="1286"/>
        <v>8.7314376671952604E-2</v>
      </c>
      <c r="P8271">
        <v>8269</v>
      </c>
      <c r="Q8271" s="8">
        <f t="shared" si="1292"/>
        <v>8.5905339191433561E-2</v>
      </c>
      <c r="R8271" s="8">
        <f t="shared" si="1292"/>
        <v>8.4029262673500443E-2</v>
      </c>
      <c r="S8271" s="8">
        <f t="shared" si="1292"/>
        <v>8.4960528779826877E-2</v>
      </c>
      <c r="T8271" s="8">
        <f t="shared" si="1287"/>
        <v>8.4314376671952601E-2</v>
      </c>
      <c r="W8271">
        <v>8269</v>
      </c>
      <c r="X8271" s="4">
        <f t="shared" si="1285"/>
        <v>8.9688329291514213E-2</v>
      </c>
      <c r="Y8271" s="4">
        <f t="shared" si="1283"/>
        <v>8.8719199793782996E-2</v>
      </c>
      <c r="Z8271" s="4">
        <f t="shared" si="1284"/>
        <v>8.8056192198028779E-2</v>
      </c>
    </row>
    <row r="8272" spans="1:26" x14ac:dyDescent="0.25">
      <c r="A8272" s="16">
        <f t="shared" si="1293"/>
        <v>51805</v>
      </c>
      <c r="B8272">
        <f>+'[2]Ejercicio 1'!E8489</f>
        <v>8270</v>
      </c>
      <c r="C8272" s="5">
        <v>8.7405621335730585E-2</v>
      </c>
      <c r="D8272" s="4">
        <f t="shared" si="1288"/>
        <v>8.5529532877917022E-2</v>
      </c>
      <c r="E8272" s="6">
        <f t="shared" si="1289"/>
        <v>8.6460804889651119E-2</v>
      </c>
      <c r="F8272" s="7">
        <f t="shared" si="1290"/>
        <v>8.5814648679837388E-2</v>
      </c>
      <c r="I8272" s="10">
        <v>8270</v>
      </c>
      <c r="J8272" s="8">
        <f t="shared" si="1291"/>
        <v>8.8905621335730586E-2</v>
      </c>
      <c r="K8272" s="8">
        <f t="shared" si="1291"/>
        <v>8.7029532877917024E-2</v>
      </c>
      <c r="L8272" s="8">
        <f t="shared" si="1291"/>
        <v>8.796080488965112E-2</v>
      </c>
      <c r="M8272" s="8">
        <f t="shared" si="1286"/>
        <v>8.7314648679837389E-2</v>
      </c>
      <c r="P8272">
        <v>8270</v>
      </c>
      <c r="Q8272" s="8">
        <f t="shared" si="1292"/>
        <v>8.5905621335730584E-2</v>
      </c>
      <c r="R8272" s="8">
        <f t="shared" si="1292"/>
        <v>8.4029532877917021E-2</v>
      </c>
      <c r="S8272" s="8">
        <f t="shared" si="1292"/>
        <v>8.4960804889651118E-2</v>
      </c>
      <c r="T8272" s="8">
        <f t="shared" si="1287"/>
        <v>8.4314648679837387E-2</v>
      </c>
      <c r="W8272">
        <v>8270</v>
      </c>
      <c r="X8272" s="4">
        <f t="shared" si="1285"/>
        <v>8.9688893895306931E-2</v>
      </c>
      <c r="Y8272" s="4">
        <f t="shared" si="1283"/>
        <v>8.8719752015115394E-2</v>
      </c>
      <c r="Z8272" s="4">
        <f t="shared" si="1284"/>
        <v>8.8056736002578739E-2</v>
      </c>
    </row>
    <row r="8273" spans="1:26" x14ac:dyDescent="0.25">
      <c r="A8273" s="16">
        <f t="shared" si="1293"/>
        <v>51806</v>
      </c>
      <c r="B8273">
        <f>+'[2]Ejercicio 1'!E8490</f>
        <v>8271</v>
      </c>
      <c r="C8273" s="5">
        <v>8.7405903480027608E-2</v>
      </c>
      <c r="D8273" s="4">
        <f t="shared" si="1288"/>
        <v>8.5529803082296268E-2</v>
      </c>
      <c r="E8273" s="6">
        <f t="shared" si="1289"/>
        <v>8.6461080999456902E-2</v>
      </c>
      <c r="F8273" s="7">
        <f t="shared" si="1290"/>
        <v>8.5814920687690782E-2</v>
      </c>
      <c r="I8273" s="10">
        <v>8271</v>
      </c>
      <c r="J8273" s="8">
        <f t="shared" si="1291"/>
        <v>8.8905903480027609E-2</v>
      </c>
      <c r="K8273" s="8">
        <f t="shared" si="1291"/>
        <v>8.702980308229627E-2</v>
      </c>
      <c r="L8273" s="8">
        <f t="shared" si="1291"/>
        <v>8.7961080999456903E-2</v>
      </c>
      <c r="M8273" s="8">
        <f t="shared" si="1286"/>
        <v>8.7314920687690784E-2</v>
      </c>
      <c r="P8273">
        <v>8271</v>
      </c>
      <c r="Q8273" s="8">
        <f t="shared" si="1292"/>
        <v>8.5905903480027607E-2</v>
      </c>
      <c r="R8273" s="8">
        <f t="shared" si="1292"/>
        <v>8.4029803082296267E-2</v>
      </c>
      <c r="S8273" s="8">
        <f t="shared" si="1292"/>
        <v>8.4961080999456901E-2</v>
      </c>
      <c r="T8273" s="8">
        <f t="shared" si="1287"/>
        <v>8.4314920687690781E-2</v>
      </c>
      <c r="W8273">
        <v>8271</v>
      </c>
      <c r="X8273" s="4">
        <f t="shared" si="1285"/>
        <v>8.9689458499177852E-2</v>
      </c>
      <c r="Y8273" s="4">
        <f t="shared" si="1283"/>
        <v>8.8720304236410905E-2</v>
      </c>
      <c r="Z8273" s="4">
        <f t="shared" si="1284"/>
        <v>8.8057279806195154E-2</v>
      </c>
    </row>
    <row r="8274" spans="1:26" x14ac:dyDescent="0.25">
      <c r="A8274" s="16">
        <f t="shared" si="1293"/>
        <v>51807</v>
      </c>
      <c r="B8274">
        <f>+'[2]Ejercicio 1'!E8491</f>
        <v>8272</v>
      </c>
      <c r="C8274" s="5">
        <v>8.7406185624324631E-2</v>
      </c>
      <c r="D8274" s="4">
        <f t="shared" si="1288"/>
        <v>8.5530073286638378E-2</v>
      </c>
      <c r="E8274" s="6">
        <f t="shared" si="1289"/>
        <v>8.6461357109243367E-2</v>
      </c>
      <c r="F8274" s="7">
        <f t="shared" si="1290"/>
        <v>8.5815192695512757E-2</v>
      </c>
      <c r="I8274" s="10">
        <v>8272</v>
      </c>
      <c r="J8274" s="8">
        <f t="shared" si="1291"/>
        <v>8.8906185624324632E-2</v>
      </c>
      <c r="K8274" s="8">
        <f t="shared" si="1291"/>
        <v>8.7030073286638379E-2</v>
      </c>
      <c r="L8274" s="8">
        <f t="shared" si="1291"/>
        <v>8.7961357109243368E-2</v>
      </c>
      <c r="M8274" s="8">
        <f t="shared" si="1286"/>
        <v>8.7315192695512758E-2</v>
      </c>
      <c r="P8274">
        <v>8272</v>
      </c>
      <c r="Q8274" s="8">
        <f t="shared" si="1292"/>
        <v>8.590618562432463E-2</v>
      </c>
      <c r="R8274" s="8">
        <f t="shared" si="1292"/>
        <v>8.4030073286638376E-2</v>
      </c>
      <c r="S8274" s="8">
        <f t="shared" si="1292"/>
        <v>8.4961357109243366E-2</v>
      </c>
      <c r="T8274" s="8">
        <f t="shared" si="1287"/>
        <v>8.4315192695512756E-2</v>
      </c>
      <c r="W8274">
        <v>8272</v>
      </c>
      <c r="X8274" s="4">
        <f t="shared" si="1285"/>
        <v>8.9690023103067201E-2</v>
      </c>
      <c r="Y8274" s="4">
        <f t="shared" si="1283"/>
        <v>8.8720856457589578E-2</v>
      </c>
      <c r="Z8274" s="4">
        <f t="shared" si="1284"/>
        <v>8.8057823610565258E-2</v>
      </c>
    </row>
    <row r="8275" spans="1:26" x14ac:dyDescent="0.25">
      <c r="A8275" s="16">
        <f t="shared" si="1293"/>
        <v>51808</v>
      </c>
      <c r="B8275">
        <f>+'[2]Ejercicio 1'!E8492</f>
        <v>8273</v>
      </c>
      <c r="C8275" s="5">
        <v>8.740646776862164E-2</v>
      </c>
      <c r="D8275" s="4">
        <f t="shared" si="1288"/>
        <v>8.5530343490943767E-2</v>
      </c>
      <c r="E8275" s="6">
        <f t="shared" si="1289"/>
        <v>8.6461633219010514E-2</v>
      </c>
      <c r="F8275" s="7">
        <f t="shared" si="1290"/>
        <v>8.581546470330334E-2</v>
      </c>
      <c r="I8275" s="10">
        <v>8273</v>
      </c>
      <c r="J8275" s="8">
        <f t="shared" si="1291"/>
        <v>8.8906467768621641E-2</v>
      </c>
      <c r="K8275" s="8">
        <f t="shared" si="1291"/>
        <v>8.7030343490943768E-2</v>
      </c>
      <c r="L8275" s="8">
        <f t="shared" si="1291"/>
        <v>8.7961633219010515E-2</v>
      </c>
      <c r="M8275" s="8">
        <f t="shared" si="1286"/>
        <v>8.7315464703303342E-2</v>
      </c>
      <c r="P8275">
        <v>8273</v>
      </c>
      <c r="Q8275" s="8">
        <f t="shared" si="1292"/>
        <v>8.5906467768621639E-2</v>
      </c>
      <c r="R8275" s="8">
        <f t="shared" si="1292"/>
        <v>8.4030343490943765E-2</v>
      </c>
      <c r="S8275" s="8">
        <f t="shared" si="1292"/>
        <v>8.4961633219010513E-2</v>
      </c>
      <c r="T8275" s="8">
        <f t="shared" si="1287"/>
        <v>8.4315464703303339E-2</v>
      </c>
      <c r="W8275">
        <v>8273</v>
      </c>
      <c r="X8275" s="4">
        <f t="shared" si="1285"/>
        <v>8.9690587706995215E-2</v>
      </c>
      <c r="Y8275" s="4">
        <f t="shared" si="1283"/>
        <v>8.8721408678649666E-2</v>
      </c>
      <c r="Z8275" s="4">
        <f t="shared" si="1284"/>
        <v>8.805836741400469E-2</v>
      </c>
    </row>
    <row r="8276" spans="1:26" x14ac:dyDescent="0.25">
      <c r="A8276" s="16">
        <f t="shared" si="1293"/>
        <v>51809</v>
      </c>
      <c r="B8276">
        <f>+'[2]Ejercicio 1'!E8493</f>
        <v>8274</v>
      </c>
      <c r="C8276" s="5">
        <v>8.7406749912918663E-2</v>
      </c>
      <c r="D8276" s="4">
        <f t="shared" si="1288"/>
        <v>8.5530613695212226E-2</v>
      </c>
      <c r="E8276" s="6">
        <f t="shared" si="1289"/>
        <v>8.6461909328759204E-2</v>
      </c>
      <c r="F8276" s="7">
        <f t="shared" si="1290"/>
        <v>8.5815736711062504E-2</v>
      </c>
      <c r="I8276" s="10">
        <v>8274</v>
      </c>
      <c r="J8276" s="8">
        <f t="shared" si="1291"/>
        <v>8.8906749912918664E-2</v>
      </c>
      <c r="K8276" s="8">
        <f t="shared" si="1291"/>
        <v>8.7030613695212228E-2</v>
      </c>
      <c r="L8276" s="8">
        <f t="shared" si="1291"/>
        <v>8.7961909328759205E-2</v>
      </c>
      <c r="M8276" s="8">
        <f t="shared" si="1286"/>
        <v>8.7315736711062505E-2</v>
      </c>
      <c r="P8276">
        <v>8274</v>
      </c>
      <c r="Q8276" s="8">
        <f t="shared" si="1292"/>
        <v>8.5906749912918662E-2</v>
      </c>
      <c r="R8276" s="8">
        <f t="shared" si="1292"/>
        <v>8.4030613695212225E-2</v>
      </c>
      <c r="S8276" s="8">
        <f t="shared" si="1292"/>
        <v>8.4961909328759203E-2</v>
      </c>
      <c r="T8276" s="8">
        <f t="shared" si="1287"/>
        <v>8.4315736711062503E-2</v>
      </c>
      <c r="W8276">
        <v>8274</v>
      </c>
      <c r="X8276" s="4">
        <f t="shared" si="1285"/>
        <v>8.9691152310961419E-2</v>
      </c>
      <c r="Y8276" s="4">
        <f t="shared" si="1283"/>
        <v>8.8721960899830976E-2</v>
      </c>
      <c r="Z8276" s="4">
        <f t="shared" si="1284"/>
        <v>8.8058911218194938E-2</v>
      </c>
    </row>
    <row r="8277" spans="1:26" x14ac:dyDescent="0.25">
      <c r="A8277" s="16">
        <f t="shared" si="1293"/>
        <v>51810</v>
      </c>
      <c r="B8277">
        <f>+'[2]Ejercicio 1'!E8494</f>
        <v>8275</v>
      </c>
      <c r="C8277" s="5">
        <v>8.7407032057215686E-2</v>
      </c>
      <c r="D8277" s="4">
        <f t="shared" si="1288"/>
        <v>8.5530883899443744E-2</v>
      </c>
      <c r="E8277" s="6">
        <f t="shared" si="1289"/>
        <v>8.6462185438489436E-2</v>
      </c>
      <c r="F8277" s="7">
        <f t="shared" si="1290"/>
        <v>8.5816008718793135E-2</v>
      </c>
      <c r="I8277" s="10">
        <v>8275</v>
      </c>
      <c r="J8277" s="8">
        <f t="shared" si="1291"/>
        <v>8.8907032057215687E-2</v>
      </c>
      <c r="K8277" s="8">
        <f t="shared" si="1291"/>
        <v>8.7030883899443745E-2</v>
      </c>
      <c r="L8277" s="8">
        <f t="shared" si="1291"/>
        <v>8.7962185438489437E-2</v>
      </c>
      <c r="M8277" s="8">
        <f t="shared" si="1286"/>
        <v>8.7316008718793137E-2</v>
      </c>
      <c r="P8277">
        <v>8275</v>
      </c>
      <c r="Q8277" s="8">
        <f t="shared" si="1292"/>
        <v>8.5907032057215685E-2</v>
      </c>
      <c r="R8277" s="8">
        <f t="shared" si="1292"/>
        <v>8.4030883899443742E-2</v>
      </c>
      <c r="S8277" s="8">
        <f t="shared" si="1292"/>
        <v>8.4962185438489435E-2</v>
      </c>
      <c r="T8277" s="8">
        <f t="shared" si="1287"/>
        <v>8.4316008718793134E-2</v>
      </c>
      <c r="W8277">
        <v>8275</v>
      </c>
      <c r="X8277" s="4">
        <f t="shared" si="1285"/>
        <v>8.969171691494697E-2</v>
      </c>
      <c r="Y8277" s="4">
        <f t="shared" si="1283"/>
        <v>8.8722513120896324E-2</v>
      </c>
      <c r="Z8277" s="4">
        <f t="shared" si="1284"/>
        <v>8.8059455022302391E-2</v>
      </c>
    </row>
    <row r="8278" spans="1:26" x14ac:dyDescent="0.25">
      <c r="A8278" s="16">
        <f t="shared" si="1293"/>
        <v>51811</v>
      </c>
      <c r="B8278">
        <f>+'[2]Ejercicio 1'!E8495</f>
        <v>8276</v>
      </c>
      <c r="C8278" s="5">
        <v>8.7407314201512709E-2</v>
      </c>
      <c r="D8278" s="4">
        <f t="shared" si="1288"/>
        <v>8.5531154103638748E-2</v>
      </c>
      <c r="E8278" s="6">
        <f t="shared" si="1289"/>
        <v>8.6462461548201239E-2</v>
      </c>
      <c r="F8278" s="7">
        <f t="shared" si="1290"/>
        <v>8.5816280726489502E-2</v>
      </c>
      <c r="I8278" s="10">
        <v>8276</v>
      </c>
      <c r="J8278" s="8">
        <f t="shared" si="1291"/>
        <v>8.890731420151271E-2</v>
      </c>
      <c r="K8278" s="8">
        <f t="shared" si="1291"/>
        <v>8.703115410363875E-2</v>
      </c>
      <c r="L8278" s="8">
        <f t="shared" si="1291"/>
        <v>8.796246154820124E-2</v>
      </c>
      <c r="M8278" s="8">
        <f t="shared" si="1286"/>
        <v>8.7316280726489504E-2</v>
      </c>
      <c r="P8278">
        <v>8276</v>
      </c>
      <c r="Q8278" s="8">
        <f t="shared" si="1292"/>
        <v>8.5907314201512708E-2</v>
      </c>
      <c r="R8278" s="8">
        <f t="shared" si="1292"/>
        <v>8.4031154103638747E-2</v>
      </c>
      <c r="S8278" s="8">
        <f t="shared" si="1292"/>
        <v>8.4962461548201237E-2</v>
      </c>
      <c r="T8278" s="8">
        <f t="shared" si="1287"/>
        <v>8.4316280726489501E-2</v>
      </c>
      <c r="W8278">
        <v>8276</v>
      </c>
      <c r="X8278" s="4">
        <f t="shared" si="1285"/>
        <v>8.9692281519010694E-2</v>
      </c>
      <c r="Y8278" s="4">
        <f t="shared" si="1283"/>
        <v>8.8723065342002971E-2</v>
      </c>
      <c r="Z8278" s="4">
        <f t="shared" si="1284"/>
        <v>8.80599988263185E-2</v>
      </c>
    </row>
    <row r="8279" spans="1:26" x14ac:dyDescent="0.25">
      <c r="A8279" s="16">
        <f t="shared" si="1293"/>
        <v>51812</v>
      </c>
      <c r="B8279">
        <f>+'[2]Ejercicio 1'!E8496</f>
        <v>8277</v>
      </c>
      <c r="C8279" s="5">
        <v>8.7407596345809732E-2</v>
      </c>
      <c r="D8279" s="4">
        <f t="shared" si="1288"/>
        <v>8.5531424307796422E-2</v>
      </c>
      <c r="E8279" s="6">
        <f t="shared" si="1289"/>
        <v>8.6462737657892835E-2</v>
      </c>
      <c r="F8279" s="7">
        <f t="shared" si="1290"/>
        <v>8.5816552734154464E-2</v>
      </c>
      <c r="I8279" s="10">
        <v>8277</v>
      </c>
      <c r="J8279" s="8">
        <f t="shared" si="1291"/>
        <v>8.8907596345809733E-2</v>
      </c>
      <c r="K8279" s="8">
        <f t="shared" si="1291"/>
        <v>8.7031424307796423E-2</v>
      </c>
      <c r="L8279" s="8">
        <f t="shared" si="1291"/>
        <v>8.7962737657892837E-2</v>
      </c>
      <c r="M8279" s="8">
        <f t="shared" si="1286"/>
        <v>8.7316552734154465E-2</v>
      </c>
      <c r="P8279">
        <v>8277</v>
      </c>
      <c r="Q8279" s="8">
        <f t="shared" si="1292"/>
        <v>8.5907596345809731E-2</v>
      </c>
      <c r="R8279" s="8">
        <f t="shared" si="1292"/>
        <v>8.4031424307796421E-2</v>
      </c>
      <c r="S8279" s="8">
        <f t="shared" si="1292"/>
        <v>8.4962737657892834E-2</v>
      </c>
      <c r="T8279" s="8">
        <f t="shared" si="1287"/>
        <v>8.4316552734154462E-2</v>
      </c>
      <c r="W8279">
        <v>8277</v>
      </c>
      <c r="X8279" s="4">
        <f t="shared" si="1285"/>
        <v>8.9692846123091974E-2</v>
      </c>
      <c r="Y8279" s="4">
        <f t="shared" si="1283"/>
        <v>8.8723617562991033E-2</v>
      </c>
      <c r="Z8279" s="4">
        <f t="shared" si="1284"/>
        <v>8.8060542630243252E-2</v>
      </c>
    </row>
    <row r="8280" spans="1:26" x14ac:dyDescent="0.25">
      <c r="A8280" s="16">
        <f t="shared" si="1293"/>
        <v>51813</v>
      </c>
      <c r="B8280">
        <f>+'[2]Ejercicio 1'!E8497</f>
        <v>8278</v>
      </c>
      <c r="C8280" s="5">
        <v>8.7407878490106755E-2</v>
      </c>
      <c r="D8280" s="4">
        <f t="shared" si="1288"/>
        <v>8.5531694511917153E-2</v>
      </c>
      <c r="E8280" s="6">
        <f t="shared" si="1289"/>
        <v>8.6463013767565988E-2</v>
      </c>
      <c r="F8280" s="7">
        <f t="shared" si="1290"/>
        <v>8.581682474178802E-2</v>
      </c>
      <c r="I8280" s="10">
        <v>8278</v>
      </c>
      <c r="J8280" s="8">
        <f t="shared" si="1291"/>
        <v>8.8907878490106756E-2</v>
      </c>
      <c r="K8280" s="8">
        <f t="shared" si="1291"/>
        <v>8.7031694511917154E-2</v>
      </c>
      <c r="L8280" s="8">
        <f t="shared" si="1291"/>
        <v>8.796301376756599E-2</v>
      </c>
      <c r="M8280" s="8">
        <f t="shared" si="1286"/>
        <v>8.7316824741788021E-2</v>
      </c>
      <c r="P8280">
        <v>8278</v>
      </c>
      <c r="Q8280" s="8">
        <f t="shared" si="1292"/>
        <v>8.5907878490106754E-2</v>
      </c>
      <c r="R8280" s="8">
        <f t="shared" si="1292"/>
        <v>8.4031694511917152E-2</v>
      </c>
      <c r="S8280" s="8">
        <f t="shared" si="1292"/>
        <v>8.4963013767565987E-2</v>
      </c>
      <c r="T8280" s="8">
        <f t="shared" si="1287"/>
        <v>8.4316824741788018E-2</v>
      </c>
      <c r="W8280">
        <v>8278</v>
      </c>
      <c r="X8280" s="4">
        <f t="shared" si="1285"/>
        <v>8.9693410727212361E-2</v>
      </c>
      <c r="Y8280" s="4">
        <f t="shared" si="1283"/>
        <v>8.8724169783943069E-2</v>
      </c>
      <c r="Z8280" s="4">
        <f t="shared" si="1284"/>
        <v>8.8061086433240163E-2</v>
      </c>
    </row>
    <row r="8281" spans="1:26" x14ac:dyDescent="0.25">
      <c r="A8281" s="16">
        <f t="shared" si="1293"/>
        <v>51814</v>
      </c>
      <c r="B8281">
        <f>+'[2]Ejercicio 1'!E8498</f>
        <v>8279</v>
      </c>
      <c r="C8281" s="5">
        <v>8.7408160634403778E-2</v>
      </c>
      <c r="D8281" s="4">
        <f t="shared" si="1288"/>
        <v>8.5531964716001163E-2</v>
      </c>
      <c r="E8281" s="6">
        <f t="shared" si="1289"/>
        <v>8.6463289877220684E-2</v>
      </c>
      <c r="F8281" s="7">
        <f t="shared" si="1290"/>
        <v>8.5817096749390184E-2</v>
      </c>
      <c r="I8281" s="10">
        <v>8279</v>
      </c>
      <c r="J8281" s="8">
        <f t="shared" si="1291"/>
        <v>8.8908160634403779E-2</v>
      </c>
      <c r="K8281" s="8">
        <f t="shared" si="1291"/>
        <v>8.7031964716001164E-2</v>
      </c>
      <c r="L8281" s="8">
        <f t="shared" si="1291"/>
        <v>8.7963289877220685E-2</v>
      </c>
      <c r="M8281" s="8">
        <f t="shared" si="1286"/>
        <v>8.7317096749390186E-2</v>
      </c>
      <c r="P8281">
        <v>8279</v>
      </c>
      <c r="Q8281" s="8">
        <f t="shared" si="1292"/>
        <v>8.5908160634403777E-2</v>
      </c>
      <c r="R8281" s="8">
        <f t="shared" si="1292"/>
        <v>8.4031964716001162E-2</v>
      </c>
      <c r="S8281" s="8">
        <f t="shared" si="1292"/>
        <v>8.4963289877220682E-2</v>
      </c>
      <c r="T8281" s="8">
        <f t="shared" si="1287"/>
        <v>8.4317096749390183E-2</v>
      </c>
      <c r="W8281">
        <v>8279</v>
      </c>
      <c r="X8281" s="4">
        <f t="shared" si="1285"/>
        <v>8.9693975331371384E-2</v>
      </c>
      <c r="Y8281" s="4">
        <f t="shared" si="1283"/>
        <v>8.8724722004856468E-2</v>
      </c>
      <c r="Z8281" s="4">
        <f t="shared" si="1284"/>
        <v>8.8061630236990762E-2</v>
      </c>
    </row>
    <row r="8282" spans="1:26" x14ac:dyDescent="0.25">
      <c r="A8282" s="16">
        <f t="shared" si="1293"/>
        <v>51815</v>
      </c>
      <c r="B8282">
        <f>+'[2]Ejercicio 1'!E8499</f>
        <v>8280</v>
      </c>
      <c r="C8282" s="5">
        <v>8.7408442778700787E-2</v>
      </c>
      <c r="D8282" s="4">
        <f t="shared" si="1288"/>
        <v>8.5532234920048036E-2</v>
      </c>
      <c r="E8282" s="6">
        <f t="shared" si="1289"/>
        <v>8.6463565986856061E-2</v>
      </c>
      <c r="F8282" s="7">
        <f t="shared" si="1290"/>
        <v>8.5817368756960929E-2</v>
      </c>
      <c r="I8282" s="10">
        <v>8280</v>
      </c>
      <c r="J8282" s="8">
        <f t="shared" si="1291"/>
        <v>8.8908442778700789E-2</v>
      </c>
      <c r="K8282" s="8">
        <f t="shared" si="1291"/>
        <v>8.7032234920048038E-2</v>
      </c>
      <c r="L8282" s="8">
        <f t="shared" si="1291"/>
        <v>8.7963565986856063E-2</v>
      </c>
      <c r="M8282" s="8">
        <f t="shared" si="1286"/>
        <v>8.7317368756960931E-2</v>
      </c>
      <c r="P8282">
        <v>8280</v>
      </c>
      <c r="Q8282" s="8">
        <f t="shared" si="1292"/>
        <v>8.5908442778700786E-2</v>
      </c>
      <c r="R8282" s="8">
        <f t="shared" si="1292"/>
        <v>8.4032234920048035E-2</v>
      </c>
      <c r="S8282" s="8">
        <f t="shared" si="1292"/>
        <v>8.496356598685606E-2</v>
      </c>
      <c r="T8282" s="8">
        <f t="shared" si="1287"/>
        <v>8.4317368756960928E-2</v>
      </c>
      <c r="W8282">
        <v>8280</v>
      </c>
      <c r="X8282" s="4">
        <f t="shared" si="1285"/>
        <v>8.9694539935568626E-2</v>
      </c>
      <c r="Y8282" s="4">
        <f t="shared" si="1283"/>
        <v>8.8725274225732093E-2</v>
      </c>
      <c r="Z8282" s="4">
        <f t="shared" si="1284"/>
        <v>8.8062174039810689E-2</v>
      </c>
    </row>
    <row r="8283" spans="1:26" x14ac:dyDescent="0.25">
      <c r="A8283" s="16">
        <f t="shared" si="1293"/>
        <v>51816</v>
      </c>
      <c r="B8283">
        <f>+'[2]Ejercicio 1'!E8500</f>
        <v>8281</v>
      </c>
      <c r="C8283" s="5">
        <v>8.740872492299781E-2</v>
      </c>
      <c r="D8283" s="4">
        <f t="shared" si="1288"/>
        <v>8.5532505124058592E-2</v>
      </c>
      <c r="E8283" s="6">
        <f t="shared" si="1289"/>
        <v>8.646384209647387E-2</v>
      </c>
      <c r="F8283" s="7">
        <f t="shared" si="1290"/>
        <v>8.5817640764500283E-2</v>
      </c>
      <c r="I8283" s="10">
        <v>8281</v>
      </c>
      <c r="J8283" s="8">
        <f t="shared" si="1291"/>
        <v>8.8908724922997812E-2</v>
      </c>
      <c r="K8283" s="8">
        <f t="shared" si="1291"/>
        <v>8.7032505124058593E-2</v>
      </c>
      <c r="L8283" s="8">
        <f t="shared" si="1291"/>
        <v>8.7963842096473871E-2</v>
      </c>
      <c r="M8283" s="8">
        <f t="shared" si="1286"/>
        <v>8.7317640764500284E-2</v>
      </c>
      <c r="P8283">
        <v>8281</v>
      </c>
      <c r="Q8283" s="8">
        <f t="shared" si="1292"/>
        <v>8.5908724922997809E-2</v>
      </c>
      <c r="R8283" s="8">
        <f t="shared" si="1292"/>
        <v>8.403250512405859E-2</v>
      </c>
      <c r="S8283" s="8">
        <f t="shared" si="1292"/>
        <v>8.4963842096473868E-2</v>
      </c>
      <c r="T8283" s="8">
        <f t="shared" si="1287"/>
        <v>8.4317640764500282E-2</v>
      </c>
      <c r="W8283">
        <v>8281</v>
      </c>
      <c r="X8283" s="4">
        <f t="shared" si="1285"/>
        <v>8.9695104539805406E-2</v>
      </c>
      <c r="Y8283" s="4">
        <f t="shared" si="1283"/>
        <v>8.8725826446728925E-2</v>
      </c>
      <c r="Z8283" s="4">
        <f t="shared" si="1284"/>
        <v>8.8062717843381433E-2</v>
      </c>
    </row>
    <row r="8284" spans="1:26" x14ac:dyDescent="0.25">
      <c r="A8284" s="16">
        <f t="shared" si="1293"/>
        <v>51817</v>
      </c>
      <c r="B8284">
        <f>+'[2]Ejercicio 1'!E8501</f>
        <v>8282</v>
      </c>
      <c r="C8284" s="5">
        <v>8.7409007067294833E-2</v>
      </c>
      <c r="D8284" s="4">
        <f t="shared" si="1288"/>
        <v>8.5532775328031801E-2</v>
      </c>
      <c r="E8284" s="6">
        <f t="shared" si="1289"/>
        <v>8.6464118206071472E-2</v>
      </c>
      <c r="F8284" s="7">
        <f t="shared" si="1290"/>
        <v>8.5817912772008231E-2</v>
      </c>
      <c r="I8284" s="10">
        <v>8282</v>
      </c>
      <c r="J8284" s="8">
        <f t="shared" si="1291"/>
        <v>8.8909007067294835E-2</v>
      </c>
      <c r="K8284" s="8">
        <f t="shared" si="1291"/>
        <v>8.7032775328031803E-2</v>
      </c>
      <c r="L8284" s="8">
        <f t="shared" si="1291"/>
        <v>8.7964118206071473E-2</v>
      </c>
      <c r="M8284" s="8">
        <f t="shared" si="1286"/>
        <v>8.7317912772008233E-2</v>
      </c>
      <c r="P8284">
        <v>8282</v>
      </c>
      <c r="Q8284" s="8">
        <f t="shared" si="1292"/>
        <v>8.5909007067294832E-2</v>
      </c>
      <c r="R8284" s="8">
        <f t="shared" si="1292"/>
        <v>8.40327753280318E-2</v>
      </c>
      <c r="S8284" s="8">
        <f t="shared" si="1292"/>
        <v>8.4964118206071471E-2</v>
      </c>
      <c r="T8284" s="8">
        <f t="shared" si="1287"/>
        <v>8.431791277200823E-2</v>
      </c>
      <c r="W8284">
        <v>8282</v>
      </c>
      <c r="X8284" s="4">
        <f t="shared" si="1285"/>
        <v>8.9695669144079504E-2</v>
      </c>
      <c r="Y8284" s="4">
        <f t="shared" si="1283"/>
        <v>8.8726378667529013E-2</v>
      </c>
      <c r="Z8284" s="4">
        <f t="shared" si="1284"/>
        <v>8.8063261646866522E-2</v>
      </c>
    </row>
    <row r="8285" spans="1:26" x14ac:dyDescent="0.25">
      <c r="A8285" s="16">
        <f t="shared" si="1293"/>
        <v>51818</v>
      </c>
      <c r="B8285">
        <f>+'[2]Ejercicio 1'!E8502</f>
        <v>8283</v>
      </c>
      <c r="C8285" s="5">
        <v>8.7409289211591856E-2</v>
      </c>
      <c r="D8285" s="4">
        <f t="shared" si="1288"/>
        <v>8.5533045531967888E-2</v>
      </c>
      <c r="E8285" s="6">
        <f t="shared" si="1289"/>
        <v>8.6464394315650617E-2</v>
      </c>
      <c r="F8285" s="7">
        <f t="shared" si="1290"/>
        <v>8.5818184779484774E-2</v>
      </c>
      <c r="I8285" s="10">
        <v>8283</v>
      </c>
      <c r="J8285" s="8">
        <f t="shared" si="1291"/>
        <v>8.8909289211591858E-2</v>
      </c>
      <c r="K8285" s="8">
        <f t="shared" si="1291"/>
        <v>8.703304553196789E-2</v>
      </c>
      <c r="L8285" s="8">
        <f t="shared" si="1291"/>
        <v>8.7964394315650618E-2</v>
      </c>
      <c r="M8285" s="8">
        <f t="shared" si="1286"/>
        <v>8.7318184779484775E-2</v>
      </c>
      <c r="P8285">
        <v>8283</v>
      </c>
      <c r="Q8285" s="8">
        <f t="shared" si="1292"/>
        <v>8.5909289211591855E-2</v>
      </c>
      <c r="R8285" s="8">
        <f t="shared" si="1292"/>
        <v>8.4033045531967887E-2</v>
      </c>
      <c r="S8285" s="8">
        <f t="shared" si="1292"/>
        <v>8.4964394315650615E-2</v>
      </c>
      <c r="T8285" s="8">
        <f t="shared" si="1287"/>
        <v>8.4318184779484773E-2</v>
      </c>
      <c r="W8285">
        <v>8283</v>
      </c>
      <c r="X8285" s="4">
        <f t="shared" si="1285"/>
        <v>8.9696233748392251E-2</v>
      </c>
      <c r="Y8285" s="4">
        <f t="shared" si="1283"/>
        <v>8.8726930888292185E-2</v>
      </c>
      <c r="Z8285" s="4">
        <f t="shared" si="1284"/>
        <v>8.8063805449418095E-2</v>
      </c>
    </row>
    <row r="8286" spans="1:26" x14ac:dyDescent="0.25">
      <c r="A8286" s="16">
        <f t="shared" si="1293"/>
        <v>51819</v>
      </c>
      <c r="B8286">
        <f>+'[2]Ejercicio 1'!E8503</f>
        <v>8284</v>
      </c>
      <c r="C8286" s="5">
        <v>8.7409571355888879E-2</v>
      </c>
      <c r="D8286" s="4">
        <f t="shared" si="1288"/>
        <v>8.5533315735867241E-2</v>
      </c>
      <c r="E8286" s="6">
        <f t="shared" si="1289"/>
        <v>8.6464670425210458E-2</v>
      </c>
      <c r="F8286" s="7">
        <f t="shared" si="1290"/>
        <v>8.5818456786929911E-2</v>
      </c>
      <c r="I8286" s="10">
        <v>8284</v>
      </c>
      <c r="J8286" s="8">
        <f t="shared" si="1291"/>
        <v>8.8909571355888881E-2</v>
      </c>
      <c r="K8286" s="8">
        <f t="shared" si="1291"/>
        <v>8.7033315735867242E-2</v>
      </c>
      <c r="L8286" s="8">
        <f t="shared" si="1291"/>
        <v>8.7964670425210459E-2</v>
      </c>
      <c r="M8286" s="8">
        <f t="shared" si="1286"/>
        <v>8.7318456786929913E-2</v>
      </c>
      <c r="P8286">
        <v>8284</v>
      </c>
      <c r="Q8286" s="8">
        <f t="shared" si="1292"/>
        <v>8.5909571355888878E-2</v>
      </c>
      <c r="R8286" s="8">
        <f t="shared" si="1292"/>
        <v>8.4033315735867239E-2</v>
      </c>
      <c r="S8286" s="8">
        <f t="shared" si="1292"/>
        <v>8.4964670425210456E-2</v>
      </c>
      <c r="T8286" s="8">
        <f t="shared" si="1287"/>
        <v>8.431845678692991E-2</v>
      </c>
      <c r="W8286">
        <v>8284</v>
      </c>
      <c r="X8286" s="4">
        <f t="shared" si="1285"/>
        <v>8.9696798352743662E-2</v>
      </c>
      <c r="Y8286" s="4">
        <f t="shared" si="1283"/>
        <v>8.8727483109016722E-2</v>
      </c>
      <c r="Z8286" s="4">
        <f t="shared" si="1284"/>
        <v>8.8064349252726187E-2</v>
      </c>
    </row>
    <row r="8287" spans="1:26" x14ac:dyDescent="0.25">
      <c r="A8287" s="16">
        <f t="shared" si="1293"/>
        <v>51820</v>
      </c>
      <c r="B8287">
        <f>+'[2]Ejercicio 1'!E8504</f>
        <v>8285</v>
      </c>
      <c r="C8287" s="5">
        <v>8.7409853500185902E-2</v>
      </c>
      <c r="D8287" s="4">
        <f t="shared" si="1288"/>
        <v>8.5533585939729678E-2</v>
      </c>
      <c r="E8287" s="6">
        <f t="shared" si="1289"/>
        <v>8.6464946534751841E-2</v>
      </c>
      <c r="F8287" s="7">
        <f t="shared" si="1290"/>
        <v>8.5818728794343643E-2</v>
      </c>
      <c r="I8287" s="10">
        <v>8285</v>
      </c>
      <c r="J8287" s="8">
        <f t="shared" si="1291"/>
        <v>8.8909853500185904E-2</v>
      </c>
      <c r="K8287" s="8">
        <f t="shared" si="1291"/>
        <v>8.703358593972968E-2</v>
      </c>
      <c r="L8287" s="8">
        <f t="shared" si="1291"/>
        <v>8.7964946534751842E-2</v>
      </c>
      <c r="M8287" s="8">
        <f t="shared" si="1286"/>
        <v>8.7318728794343645E-2</v>
      </c>
      <c r="P8287">
        <v>8285</v>
      </c>
      <c r="Q8287" s="8">
        <f t="shared" si="1292"/>
        <v>8.5909853500185901E-2</v>
      </c>
      <c r="R8287" s="8">
        <f t="shared" si="1292"/>
        <v>8.4033585939729677E-2</v>
      </c>
      <c r="S8287" s="8">
        <f t="shared" si="1292"/>
        <v>8.496494653475184E-2</v>
      </c>
      <c r="T8287" s="8">
        <f t="shared" si="1287"/>
        <v>8.4318728794343642E-2</v>
      </c>
      <c r="W8287">
        <v>8285</v>
      </c>
      <c r="X8287" s="4">
        <f t="shared" si="1285"/>
        <v>8.9697362957133722E-2</v>
      </c>
      <c r="Y8287" s="4">
        <f t="shared" ref="Y8287:Y8350" si="1294">Tasa_Fwd(E8196,B8196,E8287,B8287,91)</f>
        <v>8.8728035329703484E-2</v>
      </c>
      <c r="Z8287" s="4">
        <f t="shared" si="1284"/>
        <v>8.8064893055103607E-2</v>
      </c>
    </row>
    <row r="8288" spans="1:26" x14ac:dyDescent="0.25">
      <c r="A8288" s="16">
        <f t="shared" si="1293"/>
        <v>51821</v>
      </c>
      <c r="B8288">
        <f>+'[2]Ejercicio 1'!E8505</f>
        <v>8286</v>
      </c>
      <c r="C8288" s="5">
        <v>8.7410135644482925E-2</v>
      </c>
      <c r="D8288" s="4">
        <f t="shared" si="1288"/>
        <v>8.5533856143555576E-2</v>
      </c>
      <c r="E8288" s="6">
        <f t="shared" si="1289"/>
        <v>8.6465222644274781E-2</v>
      </c>
      <c r="F8288" s="7">
        <f t="shared" si="1290"/>
        <v>8.5819000801725984E-2</v>
      </c>
      <c r="I8288" s="10">
        <v>8286</v>
      </c>
      <c r="J8288" s="8">
        <f t="shared" si="1291"/>
        <v>8.8910135644482927E-2</v>
      </c>
      <c r="K8288" s="8">
        <f t="shared" si="1291"/>
        <v>8.7033856143555577E-2</v>
      </c>
      <c r="L8288" s="8">
        <f t="shared" si="1291"/>
        <v>8.7965222644274782E-2</v>
      </c>
      <c r="M8288" s="8">
        <f t="shared" si="1286"/>
        <v>8.7319000801725985E-2</v>
      </c>
      <c r="P8288">
        <v>8286</v>
      </c>
      <c r="Q8288" s="8">
        <f t="shared" si="1292"/>
        <v>8.5910135644482924E-2</v>
      </c>
      <c r="R8288" s="8">
        <f t="shared" si="1292"/>
        <v>8.4033856143555574E-2</v>
      </c>
      <c r="S8288" s="8">
        <f t="shared" si="1292"/>
        <v>8.4965222644274779E-2</v>
      </c>
      <c r="T8288" s="8">
        <f t="shared" si="1287"/>
        <v>8.4319000801725982E-2</v>
      </c>
      <c r="W8288">
        <v>8286</v>
      </c>
      <c r="X8288" s="4">
        <f t="shared" si="1285"/>
        <v>8.9697927561562418E-2</v>
      </c>
      <c r="Y8288" s="4">
        <f t="shared" si="1294"/>
        <v>8.8728587550432406E-2</v>
      </c>
      <c r="Z8288" s="4">
        <f t="shared" ref="Z8288:Z8351" si="1295">Tasa_Fwd(F8260,B8260,F8288,B8288,28)</f>
        <v>8.8065436858231844E-2</v>
      </c>
    </row>
    <row r="8289" spans="1:26" x14ac:dyDescent="0.25">
      <c r="A8289" s="16">
        <f t="shared" si="1293"/>
        <v>51822</v>
      </c>
      <c r="B8289">
        <f>+'[2]Ejercicio 1'!E8506</f>
        <v>8287</v>
      </c>
      <c r="C8289" s="5">
        <v>8.7410417788779934E-2</v>
      </c>
      <c r="D8289" s="4">
        <f t="shared" si="1288"/>
        <v>8.5534126347344142E-2</v>
      </c>
      <c r="E8289" s="6">
        <f t="shared" si="1289"/>
        <v>8.6465498753778389E-2</v>
      </c>
      <c r="F8289" s="7">
        <f t="shared" si="1290"/>
        <v>8.5819272809076905E-2</v>
      </c>
      <c r="I8289" s="10">
        <v>8287</v>
      </c>
      <c r="J8289" s="8">
        <f t="shared" si="1291"/>
        <v>8.8910417788779936E-2</v>
      </c>
      <c r="K8289" s="8">
        <f t="shared" si="1291"/>
        <v>8.7034126347344143E-2</v>
      </c>
      <c r="L8289" s="8">
        <f t="shared" si="1291"/>
        <v>8.796549875377839E-2</v>
      </c>
      <c r="M8289" s="8">
        <f t="shared" si="1286"/>
        <v>8.7319272809076906E-2</v>
      </c>
      <c r="P8289">
        <v>8287</v>
      </c>
      <c r="Q8289" s="8">
        <f t="shared" si="1292"/>
        <v>8.5910417788779933E-2</v>
      </c>
      <c r="R8289" s="8">
        <f t="shared" si="1292"/>
        <v>8.403412634734414E-2</v>
      </c>
      <c r="S8289" s="8">
        <f t="shared" si="1292"/>
        <v>8.4965498753778387E-2</v>
      </c>
      <c r="T8289" s="8">
        <f t="shared" si="1287"/>
        <v>8.4319272809076903E-2</v>
      </c>
      <c r="W8289">
        <v>8287</v>
      </c>
      <c r="X8289" s="4">
        <f t="shared" si="1285"/>
        <v>8.9698492166029334E-2</v>
      </c>
      <c r="Y8289" s="4">
        <f t="shared" si="1294"/>
        <v>8.8729139771122678E-2</v>
      </c>
      <c r="Z8289" s="4">
        <f t="shared" si="1295"/>
        <v>8.8065980661271581E-2</v>
      </c>
    </row>
    <row r="8290" spans="1:26" x14ac:dyDescent="0.25">
      <c r="A8290" s="16">
        <f t="shared" si="1293"/>
        <v>51823</v>
      </c>
      <c r="B8290">
        <f>+'[2]Ejercicio 1'!E8507</f>
        <v>8288</v>
      </c>
      <c r="C8290" s="5">
        <v>8.7410699933076957E-2</v>
      </c>
      <c r="D8290" s="4">
        <f t="shared" si="1288"/>
        <v>8.5534396551095987E-2</v>
      </c>
      <c r="E8290" s="6">
        <f t="shared" si="1289"/>
        <v>8.6465774863262679E-2</v>
      </c>
      <c r="F8290" s="7">
        <f t="shared" si="1290"/>
        <v>8.5819544816396434E-2</v>
      </c>
      <c r="I8290" s="10">
        <v>8288</v>
      </c>
      <c r="J8290" s="8">
        <f t="shared" si="1291"/>
        <v>8.8910699933076959E-2</v>
      </c>
      <c r="K8290" s="8">
        <f t="shared" si="1291"/>
        <v>8.7034396551095988E-2</v>
      </c>
      <c r="L8290" s="8">
        <f t="shared" si="1291"/>
        <v>8.796577486326268E-2</v>
      </c>
      <c r="M8290" s="8">
        <f t="shared" si="1286"/>
        <v>8.7319544816396436E-2</v>
      </c>
      <c r="P8290">
        <v>8288</v>
      </c>
      <c r="Q8290" s="8">
        <f t="shared" si="1292"/>
        <v>8.5910699933076956E-2</v>
      </c>
      <c r="R8290" s="8">
        <f t="shared" si="1292"/>
        <v>8.4034396551095986E-2</v>
      </c>
      <c r="S8290" s="8">
        <f t="shared" si="1292"/>
        <v>8.4965774863262677E-2</v>
      </c>
      <c r="T8290" s="8">
        <f t="shared" si="1287"/>
        <v>8.4319544816396433E-2</v>
      </c>
      <c r="W8290">
        <v>8288</v>
      </c>
      <c r="X8290" s="4">
        <f t="shared" si="1285"/>
        <v>8.9699056770534899E-2</v>
      </c>
      <c r="Y8290" s="4">
        <f t="shared" si="1294"/>
        <v>8.8729691991617066E-2</v>
      </c>
      <c r="Z8290" s="4">
        <f t="shared" si="1295"/>
        <v>8.8066524463383491E-2</v>
      </c>
    </row>
    <row r="8291" spans="1:26" x14ac:dyDescent="0.25">
      <c r="A8291" s="16">
        <f t="shared" si="1293"/>
        <v>51824</v>
      </c>
      <c r="B8291">
        <f>+'[2]Ejercicio 1'!E8508</f>
        <v>8289</v>
      </c>
      <c r="C8291" s="5">
        <v>8.741098207737398E-2</v>
      </c>
      <c r="D8291" s="4">
        <f t="shared" si="1288"/>
        <v>8.5534666754810695E-2</v>
      </c>
      <c r="E8291" s="6">
        <f t="shared" si="1289"/>
        <v>8.6466050972728511E-2</v>
      </c>
      <c r="F8291" s="7">
        <f t="shared" si="1290"/>
        <v>8.5819816823684558E-2</v>
      </c>
      <c r="I8291" s="10">
        <v>8289</v>
      </c>
      <c r="J8291" s="8">
        <f t="shared" si="1291"/>
        <v>8.8910982077373982E-2</v>
      </c>
      <c r="K8291" s="8">
        <f t="shared" si="1291"/>
        <v>8.7034666754810697E-2</v>
      </c>
      <c r="L8291" s="8">
        <f t="shared" si="1291"/>
        <v>8.7966050972728513E-2</v>
      </c>
      <c r="M8291" s="8">
        <f t="shared" si="1286"/>
        <v>8.731981682368456E-2</v>
      </c>
      <c r="P8291">
        <v>8289</v>
      </c>
      <c r="Q8291" s="8">
        <f t="shared" si="1292"/>
        <v>8.5910982077373979E-2</v>
      </c>
      <c r="R8291" s="8">
        <f t="shared" si="1292"/>
        <v>8.4034666754810694E-2</v>
      </c>
      <c r="S8291" s="8">
        <f t="shared" si="1292"/>
        <v>8.496605097272851E-2</v>
      </c>
      <c r="T8291" s="8">
        <f t="shared" si="1287"/>
        <v>8.4319816823684557E-2</v>
      </c>
      <c r="W8291">
        <v>8289</v>
      </c>
      <c r="X8291" s="4">
        <f t="shared" si="1285"/>
        <v>8.969962137507824E-2</v>
      </c>
      <c r="Y8291" s="4">
        <f t="shared" si="1294"/>
        <v>8.873024421215274E-2</v>
      </c>
      <c r="Z8291" s="4">
        <f t="shared" si="1295"/>
        <v>8.8067068266246232E-2</v>
      </c>
    </row>
    <row r="8292" spans="1:26" x14ac:dyDescent="0.25">
      <c r="A8292" s="16">
        <f t="shared" si="1293"/>
        <v>51825</v>
      </c>
      <c r="B8292">
        <f>+'[2]Ejercicio 1'!E8509</f>
        <v>8290</v>
      </c>
      <c r="C8292" s="5">
        <v>8.7411264221671003E-2</v>
      </c>
      <c r="D8292" s="4">
        <f t="shared" si="1288"/>
        <v>8.5534936958488475E-2</v>
      </c>
      <c r="E8292" s="6">
        <f t="shared" si="1289"/>
        <v>8.6466327082175914E-2</v>
      </c>
      <c r="F8292" s="7">
        <f t="shared" si="1290"/>
        <v>8.5820088830941277E-2</v>
      </c>
      <c r="I8292" s="10">
        <v>8290</v>
      </c>
      <c r="J8292" s="8">
        <f t="shared" si="1291"/>
        <v>8.8911264221671005E-2</v>
      </c>
      <c r="K8292" s="8">
        <f t="shared" si="1291"/>
        <v>8.7034936958488476E-2</v>
      </c>
      <c r="L8292" s="8">
        <f t="shared" si="1291"/>
        <v>8.7966327082175916E-2</v>
      </c>
      <c r="M8292" s="8">
        <f t="shared" si="1286"/>
        <v>8.7320088830941278E-2</v>
      </c>
      <c r="P8292">
        <v>8290</v>
      </c>
      <c r="Q8292" s="8">
        <f t="shared" si="1292"/>
        <v>8.5911264221671002E-2</v>
      </c>
      <c r="R8292" s="8">
        <f t="shared" si="1292"/>
        <v>8.4034936958488474E-2</v>
      </c>
      <c r="S8292" s="8">
        <f t="shared" si="1292"/>
        <v>8.4966327082175913E-2</v>
      </c>
      <c r="T8292" s="8">
        <f t="shared" si="1287"/>
        <v>8.4320088830941275E-2</v>
      </c>
      <c r="W8292">
        <v>8290</v>
      </c>
      <c r="X8292" s="4">
        <f t="shared" si="1285"/>
        <v>8.9700185979660674E-2</v>
      </c>
      <c r="Y8292" s="4">
        <f t="shared" si="1294"/>
        <v>8.8730796432730574E-2</v>
      </c>
      <c r="Z8292" s="4">
        <f t="shared" si="1295"/>
        <v>8.8067612069023332E-2</v>
      </c>
    </row>
    <row r="8293" spans="1:26" x14ac:dyDescent="0.25">
      <c r="A8293" s="16">
        <f t="shared" si="1293"/>
        <v>51826</v>
      </c>
      <c r="B8293">
        <f>+'[2]Ejercicio 1'!E8510</f>
        <v>8291</v>
      </c>
      <c r="C8293" s="5">
        <v>8.7411546365968026E-2</v>
      </c>
      <c r="D8293" s="4">
        <f t="shared" si="1288"/>
        <v>8.553520716212952E-2</v>
      </c>
      <c r="E8293" s="6">
        <f t="shared" si="1289"/>
        <v>8.6466603191603986E-2</v>
      </c>
      <c r="F8293" s="7">
        <f t="shared" si="1290"/>
        <v>8.582036083816659E-2</v>
      </c>
      <c r="I8293" s="10">
        <v>8291</v>
      </c>
      <c r="J8293" s="8">
        <f t="shared" si="1291"/>
        <v>8.8911546365968028E-2</v>
      </c>
      <c r="K8293" s="8">
        <f t="shared" si="1291"/>
        <v>8.7035207162129521E-2</v>
      </c>
      <c r="L8293" s="8">
        <f t="shared" si="1291"/>
        <v>8.7966603191603987E-2</v>
      </c>
      <c r="M8293" s="8">
        <f t="shared" si="1286"/>
        <v>8.7320360838166591E-2</v>
      </c>
      <c r="P8293">
        <v>8291</v>
      </c>
      <c r="Q8293" s="8">
        <f t="shared" si="1292"/>
        <v>8.5911546365968025E-2</v>
      </c>
      <c r="R8293" s="8">
        <f t="shared" si="1292"/>
        <v>8.4035207162129519E-2</v>
      </c>
      <c r="S8293" s="8">
        <f t="shared" si="1292"/>
        <v>8.4966603191603984E-2</v>
      </c>
      <c r="T8293" s="8">
        <f t="shared" si="1287"/>
        <v>8.4320360838166589E-2</v>
      </c>
      <c r="W8293">
        <v>8291</v>
      </c>
      <c r="X8293" s="4">
        <f t="shared" si="1285"/>
        <v>8.9700750584261982E-2</v>
      </c>
      <c r="Y8293" s="4">
        <f t="shared" si="1294"/>
        <v>8.8731348653190711E-2</v>
      </c>
      <c r="Z8293" s="4">
        <f t="shared" si="1295"/>
        <v>8.8068155871709075E-2</v>
      </c>
    </row>
    <row r="8294" spans="1:26" x14ac:dyDescent="0.25">
      <c r="A8294" s="16">
        <f t="shared" si="1293"/>
        <v>51827</v>
      </c>
      <c r="B8294">
        <f>+'[2]Ejercicio 1'!E8511</f>
        <v>8292</v>
      </c>
      <c r="C8294" s="5">
        <v>8.7411828510265049E-2</v>
      </c>
      <c r="D8294" s="4">
        <f t="shared" si="1288"/>
        <v>8.5535477365734053E-2</v>
      </c>
      <c r="E8294" s="6">
        <f t="shared" si="1289"/>
        <v>8.6466879301013599E-2</v>
      </c>
      <c r="F8294" s="7">
        <f t="shared" si="1290"/>
        <v>8.5820632845360498E-2</v>
      </c>
      <c r="I8294" s="10">
        <v>8292</v>
      </c>
      <c r="J8294" s="8">
        <f t="shared" si="1291"/>
        <v>8.8911828510265051E-2</v>
      </c>
      <c r="K8294" s="8">
        <f t="shared" si="1291"/>
        <v>8.7035477365734054E-2</v>
      </c>
      <c r="L8294" s="8">
        <f t="shared" si="1291"/>
        <v>8.7966879301013601E-2</v>
      </c>
      <c r="M8294" s="8">
        <f t="shared" si="1286"/>
        <v>8.7320632845360499E-2</v>
      </c>
      <c r="P8294">
        <v>8292</v>
      </c>
      <c r="Q8294" s="8">
        <f t="shared" si="1292"/>
        <v>8.5911828510265048E-2</v>
      </c>
      <c r="R8294" s="8">
        <f t="shared" si="1292"/>
        <v>8.4035477365734051E-2</v>
      </c>
      <c r="S8294" s="8">
        <f t="shared" si="1292"/>
        <v>8.4966879301013598E-2</v>
      </c>
      <c r="T8294" s="8">
        <f t="shared" si="1287"/>
        <v>8.4320632845360496E-2</v>
      </c>
      <c r="W8294">
        <v>8292</v>
      </c>
      <c r="X8294" s="4">
        <f t="shared" si="1285"/>
        <v>8.9701315188941477E-2</v>
      </c>
      <c r="Y8294" s="4">
        <f t="shared" si="1294"/>
        <v>8.8731900873692121E-2</v>
      </c>
      <c r="Z8294" s="4">
        <f t="shared" si="1295"/>
        <v>8.8068699673464132E-2</v>
      </c>
    </row>
    <row r="8295" spans="1:26" x14ac:dyDescent="0.25">
      <c r="A8295" s="16">
        <f t="shared" si="1293"/>
        <v>51828</v>
      </c>
      <c r="B8295">
        <f>+'[2]Ejercicio 1'!E8512</f>
        <v>8293</v>
      </c>
      <c r="C8295" s="5">
        <v>8.7412110654562072E-2</v>
      </c>
      <c r="D8295" s="4">
        <f t="shared" si="1288"/>
        <v>8.5535747569301032E-2</v>
      </c>
      <c r="E8295" s="6">
        <f t="shared" si="1289"/>
        <v>8.6467155410403895E-2</v>
      </c>
      <c r="F8295" s="7">
        <f t="shared" si="1290"/>
        <v>8.5820904852520155E-2</v>
      </c>
      <c r="I8295" s="10">
        <v>8293</v>
      </c>
      <c r="J8295" s="8">
        <f t="shared" si="1291"/>
        <v>8.8912110654562074E-2</v>
      </c>
      <c r="K8295" s="8">
        <f t="shared" si="1291"/>
        <v>8.7035747569301034E-2</v>
      </c>
      <c r="L8295" s="8">
        <f t="shared" si="1291"/>
        <v>8.7967155410403897E-2</v>
      </c>
      <c r="M8295" s="8">
        <f t="shared" si="1286"/>
        <v>8.7320904852520156E-2</v>
      </c>
      <c r="P8295">
        <v>8293</v>
      </c>
      <c r="Q8295" s="8">
        <f t="shared" si="1292"/>
        <v>8.5912110654562071E-2</v>
      </c>
      <c r="R8295" s="8">
        <f t="shared" si="1292"/>
        <v>8.4035747569301031E-2</v>
      </c>
      <c r="S8295" s="8">
        <f t="shared" si="1292"/>
        <v>8.4967155410403894E-2</v>
      </c>
      <c r="T8295" s="8">
        <f t="shared" si="1287"/>
        <v>8.4320904852520154E-2</v>
      </c>
      <c r="W8295">
        <v>8293</v>
      </c>
      <c r="X8295" s="4">
        <f t="shared" si="1285"/>
        <v>8.9701879793639416E-2</v>
      </c>
      <c r="Y8295" s="4">
        <f t="shared" si="1294"/>
        <v>8.8732453094076708E-2</v>
      </c>
      <c r="Z8295" s="4">
        <f t="shared" si="1295"/>
        <v>8.8069243475127831E-2</v>
      </c>
    </row>
    <row r="8296" spans="1:26" x14ac:dyDescent="0.25">
      <c r="A8296" s="16">
        <f t="shared" si="1293"/>
        <v>51829</v>
      </c>
      <c r="B8296">
        <f>+'[2]Ejercicio 1'!E8513</f>
        <v>8294</v>
      </c>
      <c r="C8296" s="5">
        <v>8.7412392798859082E-2</v>
      </c>
      <c r="D8296" s="4">
        <f t="shared" si="1288"/>
        <v>8.5536017772831291E-2</v>
      </c>
      <c r="E8296" s="6">
        <f t="shared" si="1289"/>
        <v>8.6467431519775748E-2</v>
      </c>
      <c r="F8296" s="7">
        <f t="shared" si="1290"/>
        <v>8.5821176859651266E-2</v>
      </c>
      <c r="I8296" s="10">
        <v>8294</v>
      </c>
      <c r="J8296" s="8">
        <f t="shared" si="1291"/>
        <v>8.8912392798859083E-2</v>
      </c>
      <c r="K8296" s="8">
        <f t="shared" si="1291"/>
        <v>8.7036017772831292E-2</v>
      </c>
      <c r="L8296" s="8">
        <f t="shared" si="1291"/>
        <v>8.7967431519775749E-2</v>
      </c>
      <c r="M8296" s="8">
        <f t="shared" si="1286"/>
        <v>8.7321176859651267E-2</v>
      </c>
      <c r="P8296">
        <v>8294</v>
      </c>
      <c r="Q8296" s="8">
        <f t="shared" si="1292"/>
        <v>8.591239279885908E-2</v>
      </c>
      <c r="R8296" s="8">
        <f t="shared" si="1292"/>
        <v>8.403601777283129E-2</v>
      </c>
      <c r="S8296" s="8">
        <f t="shared" si="1292"/>
        <v>8.4967431519775746E-2</v>
      </c>
      <c r="T8296" s="8">
        <f t="shared" si="1287"/>
        <v>8.4321176859651265E-2</v>
      </c>
      <c r="W8296">
        <v>8294</v>
      </c>
      <c r="X8296" s="4">
        <f t="shared" si="1285"/>
        <v>8.9702444398375561E-2</v>
      </c>
      <c r="Y8296" s="4">
        <f t="shared" si="1294"/>
        <v>8.8733005314424393E-2</v>
      </c>
      <c r="Z8296" s="4">
        <f t="shared" si="1295"/>
        <v>8.8069787277548064E-2</v>
      </c>
    </row>
    <row r="8297" spans="1:26" x14ac:dyDescent="0.25">
      <c r="A8297" s="16">
        <f t="shared" si="1293"/>
        <v>51830</v>
      </c>
      <c r="B8297">
        <f>+'[2]Ejercicio 1'!E8514</f>
        <v>8295</v>
      </c>
      <c r="C8297" s="5">
        <v>8.7412674943156105E-2</v>
      </c>
      <c r="D8297" s="4">
        <f t="shared" si="1288"/>
        <v>8.5536287976324621E-2</v>
      </c>
      <c r="E8297" s="6">
        <f t="shared" si="1289"/>
        <v>8.6467707629128268E-2</v>
      </c>
      <c r="F8297" s="7">
        <f t="shared" si="1290"/>
        <v>8.5821448866750957E-2</v>
      </c>
      <c r="I8297" s="10">
        <v>8295</v>
      </c>
      <c r="J8297" s="8">
        <f t="shared" si="1291"/>
        <v>8.8912674943156106E-2</v>
      </c>
      <c r="K8297" s="8">
        <f t="shared" si="1291"/>
        <v>8.7036287976324622E-2</v>
      </c>
      <c r="L8297" s="8">
        <f t="shared" si="1291"/>
        <v>8.7967707629128269E-2</v>
      </c>
      <c r="M8297" s="8">
        <f t="shared" si="1286"/>
        <v>8.7321448866750959E-2</v>
      </c>
      <c r="P8297">
        <v>8295</v>
      </c>
      <c r="Q8297" s="8">
        <f t="shared" si="1292"/>
        <v>8.5912674943156103E-2</v>
      </c>
      <c r="R8297" s="8">
        <f t="shared" si="1292"/>
        <v>8.403628797632462E-2</v>
      </c>
      <c r="S8297" s="8">
        <f t="shared" si="1292"/>
        <v>8.4967707629128267E-2</v>
      </c>
      <c r="T8297" s="8">
        <f t="shared" si="1287"/>
        <v>8.4321448866750956E-2</v>
      </c>
      <c r="W8297">
        <v>8295</v>
      </c>
      <c r="X8297" s="4">
        <f t="shared" si="1285"/>
        <v>8.9703009003150369E-2</v>
      </c>
      <c r="Y8297" s="4">
        <f t="shared" si="1294"/>
        <v>8.8733557534733443E-2</v>
      </c>
      <c r="Z8297" s="4">
        <f t="shared" si="1295"/>
        <v>8.8070331079879799E-2</v>
      </c>
    </row>
    <row r="8298" spans="1:26" x14ac:dyDescent="0.25">
      <c r="A8298" s="16">
        <f t="shared" si="1293"/>
        <v>51831</v>
      </c>
      <c r="B8298">
        <f>+'[2]Ejercicio 1'!E8515</f>
        <v>8296</v>
      </c>
      <c r="C8298" s="5">
        <v>8.7412957087453128E-2</v>
      </c>
      <c r="D8298" s="4">
        <f t="shared" si="1288"/>
        <v>8.5536558179781022E-2</v>
      </c>
      <c r="E8298" s="6">
        <f t="shared" si="1289"/>
        <v>8.6467983738462345E-2</v>
      </c>
      <c r="F8298" s="7">
        <f t="shared" si="1290"/>
        <v>8.5821720873819257E-2</v>
      </c>
      <c r="I8298" s="10">
        <v>8296</v>
      </c>
      <c r="J8298" s="8">
        <f t="shared" si="1291"/>
        <v>8.8912957087453129E-2</v>
      </c>
      <c r="K8298" s="8">
        <f t="shared" si="1291"/>
        <v>8.7036558179781023E-2</v>
      </c>
      <c r="L8298" s="8">
        <f t="shared" si="1291"/>
        <v>8.7967983738462346E-2</v>
      </c>
      <c r="M8298" s="8">
        <f t="shared" si="1286"/>
        <v>8.7321720873819259E-2</v>
      </c>
      <c r="P8298">
        <v>8296</v>
      </c>
      <c r="Q8298" s="8">
        <f t="shared" si="1292"/>
        <v>8.5912957087453126E-2</v>
      </c>
      <c r="R8298" s="8">
        <f t="shared" si="1292"/>
        <v>8.4036558179781021E-2</v>
      </c>
      <c r="S8298" s="8">
        <f t="shared" si="1292"/>
        <v>8.4967983738462344E-2</v>
      </c>
      <c r="T8298" s="8">
        <f t="shared" si="1287"/>
        <v>8.4321720873819256E-2</v>
      </c>
      <c r="W8298">
        <v>8296</v>
      </c>
      <c r="X8298" s="4">
        <f t="shared" si="1285"/>
        <v>8.9703573607944495E-2</v>
      </c>
      <c r="Y8298" s="4">
        <f t="shared" si="1294"/>
        <v>8.8734109755084639E-2</v>
      </c>
      <c r="Z8298" s="4">
        <f t="shared" si="1295"/>
        <v>8.8070874881283706E-2</v>
      </c>
    </row>
    <row r="8299" spans="1:26" x14ac:dyDescent="0.25">
      <c r="A8299" s="16">
        <f t="shared" si="1293"/>
        <v>51832</v>
      </c>
      <c r="B8299">
        <f>+'[2]Ejercicio 1'!E8516</f>
        <v>8297</v>
      </c>
      <c r="C8299" s="5">
        <v>8.7413239231750151E-2</v>
      </c>
      <c r="D8299" s="4">
        <f t="shared" si="1288"/>
        <v>8.5536828383200911E-2</v>
      </c>
      <c r="E8299" s="6">
        <f t="shared" si="1289"/>
        <v>8.6468259847777978E-2</v>
      </c>
      <c r="F8299" s="7">
        <f t="shared" si="1290"/>
        <v>8.5821992880856152E-2</v>
      </c>
      <c r="I8299" s="10">
        <v>8297</v>
      </c>
      <c r="J8299" s="8">
        <f t="shared" si="1291"/>
        <v>8.8913239231750152E-2</v>
      </c>
      <c r="K8299" s="8">
        <f t="shared" si="1291"/>
        <v>8.7036828383200912E-2</v>
      </c>
      <c r="L8299" s="8">
        <f t="shared" si="1291"/>
        <v>8.796825984777798E-2</v>
      </c>
      <c r="M8299" s="8">
        <f t="shared" si="1286"/>
        <v>8.7321992880856153E-2</v>
      </c>
      <c r="P8299">
        <v>8297</v>
      </c>
      <c r="Q8299" s="8">
        <f t="shared" si="1292"/>
        <v>8.5913239231750149E-2</v>
      </c>
      <c r="R8299" s="8">
        <f t="shared" si="1292"/>
        <v>8.4036828383200909E-2</v>
      </c>
      <c r="S8299" s="8">
        <f t="shared" si="1292"/>
        <v>8.4968259847777977E-2</v>
      </c>
      <c r="T8299" s="8">
        <f t="shared" si="1287"/>
        <v>8.432199288085615E-2</v>
      </c>
      <c r="W8299">
        <v>8297</v>
      </c>
      <c r="X8299" s="4">
        <f t="shared" si="1285"/>
        <v>8.9704138212816364E-2</v>
      </c>
      <c r="Y8299" s="4">
        <f t="shared" si="1294"/>
        <v>8.87346619753972E-2</v>
      </c>
      <c r="Z8299" s="4">
        <f t="shared" si="1295"/>
        <v>8.8071418683438443E-2</v>
      </c>
    </row>
    <row r="8300" spans="1:26" x14ac:dyDescent="0.25">
      <c r="A8300" s="16">
        <f t="shared" si="1293"/>
        <v>51833</v>
      </c>
      <c r="B8300">
        <f>+'[2]Ejercicio 1'!E8517</f>
        <v>8298</v>
      </c>
      <c r="C8300" s="5">
        <v>8.7413521376047174E-2</v>
      </c>
      <c r="D8300" s="4">
        <f t="shared" si="1288"/>
        <v>8.553709858658344E-2</v>
      </c>
      <c r="E8300" s="6">
        <f t="shared" si="1289"/>
        <v>8.6468535957073406E-2</v>
      </c>
      <c r="F8300" s="7">
        <f t="shared" si="1290"/>
        <v>8.5822264887861641E-2</v>
      </c>
      <c r="I8300" s="10">
        <v>8298</v>
      </c>
      <c r="J8300" s="8">
        <f t="shared" si="1291"/>
        <v>8.8913521376047175E-2</v>
      </c>
      <c r="K8300" s="8">
        <f t="shared" si="1291"/>
        <v>8.7037098586583442E-2</v>
      </c>
      <c r="L8300" s="8">
        <f t="shared" si="1291"/>
        <v>8.7968535957073407E-2</v>
      </c>
      <c r="M8300" s="8">
        <f t="shared" si="1286"/>
        <v>8.7322264887861642E-2</v>
      </c>
      <c r="P8300">
        <v>8298</v>
      </c>
      <c r="Q8300" s="8">
        <f t="shared" si="1292"/>
        <v>8.5913521376047172E-2</v>
      </c>
      <c r="R8300" s="8">
        <f t="shared" si="1292"/>
        <v>8.4037098586583439E-2</v>
      </c>
      <c r="S8300" s="8">
        <f t="shared" si="1292"/>
        <v>8.4968535957073404E-2</v>
      </c>
      <c r="T8300" s="8">
        <f t="shared" si="1287"/>
        <v>8.4322264887861639E-2</v>
      </c>
      <c r="W8300">
        <v>8298</v>
      </c>
      <c r="X8300" s="4">
        <f t="shared" si="1285"/>
        <v>8.9704702817706677E-2</v>
      </c>
      <c r="Y8300" s="4">
        <f t="shared" si="1294"/>
        <v>8.8735214195513862E-2</v>
      </c>
      <c r="Z8300" s="4">
        <f t="shared" si="1295"/>
        <v>8.8071962485504682E-2</v>
      </c>
    </row>
    <row r="8301" spans="1:26" x14ac:dyDescent="0.25">
      <c r="A8301" s="16">
        <f t="shared" si="1293"/>
        <v>51834</v>
      </c>
      <c r="B8301">
        <f>+'[2]Ejercicio 1'!E8518</f>
        <v>8299</v>
      </c>
      <c r="C8301" s="5">
        <v>8.7413803520344197E-2</v>
      </c>
      <c r="D8301" s="4">
        <f t="shared" si="1288"/>
        <v>8.5537368789929055E-2</v>
      </c>
      <c r="E8301" s="6">
        <f t="shared" si="1289"/>
        <v>8.6468812066351264E-2</v>
      </c>
      <c r="F8301" s="7">
        <f t="shared" si="1290"/>
        <v>8.5822536894832879E-2</v>
      </c>
      <c r="I8301" s="10">
        <v>8299</v>
      </c>
      <c r="J8301" s="8">
        <f t="shared" si="1291"/>
        <v>8.8913803520344198E-2</v>
      </c>
      <c r="K8301" s="8">
        <f t="shared" si="1291"/>
        <v>8.7037368789929057E-2</v>
      </c>
      <c r="L8301" s="8">
        <f t="shared" si="1291"/>
        <v>8.7968812066351265E-2</v>
      </c>
      <c r="M8301" s="8">
        <f t="shared" si="1286"/>
        <v>8.7322536894832881E-2</v>
      </c>
      <c r="P8301">
        <v>8299</v>
      </c>
      <c r="Q8301" s="8">
        <f t="shared" si="1292"/>
        <v>8.5913803520344195E-2</v>
      </c>
      <c r="R8301" s="8">
        <f t="shared" si="1292"/>
        <v>8.4037368789929054E-2</v>
      </c>
      <c r="S8301" s="8">
        <f t="shared" si="1292"/>
        <v>8.4968812066351262E-2</v>
      </c>
      <c r="T8301" s="8">
        <f t="shared" si="1287"/>
        <v>8.4322536894832878E-2</v>
      </c>
      <c r="W8301">
        <v>8299</v>
      </c>
      <c r="X8301" s="4">
        <f t="shared" si="1285"/>
        <v>8.970526742263564E-2</v>
      </c>
      <c r="Y8301" s="4">
        <f t="shared" si="1294"/>
        <v>8.8735766415751746E-2</v>
      </c>
      <c r="Z8301" s="4">
        <f t="shared" si="1295"/>
        <v>8.8072506286637375E-2</v>
      </c>
    </row>
    <row r="8302" spans="1:26" x14ac:dyDescent="0.25">
      <c r="A8302" s="16">
        <f t="shared" si="1293"/>
        <v>51835</v>
      </c>
      <c r="B8302">
        <f>+'[2]Ejercicio 1'!E8519</f>
        <v>8300</v>
      </c>
      <c r="C8302" s="5">
        <v>8.741408566464122E-2</v>
      </c>
      <c r="D8302" s="4">
        <f t="shared" si="1288"/>
        <v>8.5537638993237936E-2</v>
      </c>
      <c r="E8302" s="6">
        <f t="shared" si="1289"/>
        <v>8.6469088175609804E-2</v>
      </c>
      <c r="F8302" s="7">
        <f t="shared" si="1290"/>
        <v>8.5822808901775557E-2</v>
      </c>
      <c r="I8302" s="10">
        <v>8300</v>
      </c>
      <c r="J8302" s="8">
        <f t="shared" si="1291"/>
        <v>8.8914085664641221E-2</v>
      </c>
      <c r="K8302" s="8">
        <f t="shared" si="1291"/>
        <v>8.7037638993237937E-2</v>
      </c>
      <c r="L8302" s="8">
        <f t="shared" si="1291"/>
        <v>8.7969088175609805E-2</v>
      </c>
      <c r="M8302" s="8">
        <f t="shared" si="1286"/>
        <v>8.7322808901775559E-2</v>
      </c>
      <c r="P8302">
        <v>8300</v>
      </c>
      <c r="Q8302" s="8">
        <f t="shared" si="1292"/>
        <v>8.5914085664641218E-2</v>
      </c>
      <c r="R8302" s="8">
        <f t="shared" si="1292"/>
        <v>8.4037638993237934E-2</v>
      </c>
      <c r="S8302" s="8">
        <f t="shared" si="1292"/>
        <v>8.4969088175609803E-2</v>
      </c>
      <c r="T8302" s="8">
        <f t="shared" si="1287"/>
        <v>8.4322808901775556E-2</v>
      </c>
      <c r="W8302">
        <v>8300</v>
      </c>
      <c r="X8302" s="4">
        <f t="shared" si="1285"/>
        <v>8.9705832027602808E-2</v>
      </c>
      <c r="Y8302" s="4">
        <f t="shared" si="1294"/>
        <v>8.8736318635872807E-2</v>
      </c>
      <c r="Z8302" s="4">
        <f t="shared" si="1295"/>
        <v>8.8073050088526603E-2</v>
      </c>
    </row>
    <row r="8303" spans="1:26" x14ac:dyDescent="0.25">
      <c r="A8303" s="16">
        <f t="shared" si="1293"/>
        <v>51836</v>
      </c>
      <c r="B8303">
        <f>+'[2]Ejercicio 1'!E8520</f>
        <v>8301</v>
      </c>
      <c r="C8303" s="5">
        <v>8.7414367808938229E-2</v>
      </c>
      <c r="D8303" s="4">
        <f t="shared" si="1288"/>
        <v>8.5537909196509693E-2</v>
      </c>
      <c r="E8303" s="6">
        <f t="shared" si="1289"/>
        <v>8.6469364284849012E-2</v>
      </c>
      <c r="F8303" s="7">
        <f t="shared" si="1290"/>
        <v>8.5823080908686844E-2</v>
      </c>
      <c r="I8303" s="10">
        <v>8301</v>
      </c>
      <c r="J8303" s="8">
        <f t="shared" si="1291"/>
        <v>8.891436780893823E-2</v>
      </c>
      <c r="K8303" s="8">
        <f t="shared" si="1291"/>
        <v>8.7037909196509694E-2</v>
      </c>
      <c r="L8303" s="8">
        <f t="shared" si="1291"/>
        <v>8.7969364284849014E-2</v>
      </c>
      <c r="M8303" s="8">
        <f t="shared" si="1286"/>
        <v>8.7323080908686845E-2</v>
      </c>
      <c r="P8303">
        <v>8301</v>
      </c>
      <c r="Q8303" s="8">
        <f t="shared" si="1292"/>
        <v>8.5914367808938227E-2</v>
      </c>
      <c r="R8303" s="8">
        <f t="shared" si="1292"/>
        <v>8.4037909196509691E-2</v>
      </c>
      <c r="S8303" s="8">
        <f t="shared" si="1292"/>
        <v>8.4969364284849011E-2</v>
      </c>
      <c r="T8303" s="8">
        <f t="shared" si="1287"/>
        <v>8.4323080908686843E-2</v>
      </c>
      <c r="W8303">
        <v>8301</v>
      </c>
      <c r="X8303" s="4">
        <f t="shared" si="1285"/>
        <v>8.9706396632588878E-2</v>
      </c>
      <c r="Y8303" s="4">
        <f t="shared" si="1294"/>
        <v>8.8736870855954345E-2</v>
      </c>
      <c r="Z8303" s="4">
        <f t="shared" si="1295"/>
        <v>8.8073593890327331E-2</v>
      </c>
    </row>
    <row r="8304" spans="1:26" x14ac:dyDescent="0.25">
      <c r="A8304" s="16">
        <f t="shared" si="1293"/>
        <v>51837</v>
      </c>
      <c r="B8304">
        <f>+'[2]Ejercicio 1'!E8521</f>
        <v>8302</v>
      </c>
      <c r="C8304" s="5">
        <v>8.7414649953235252E-2</v>
      </c>
      <c r="D8304" s="4">
        <f t="shared" si="1288"/>
        <v>8.5538179399745118E-2</v>
      </c>
      <c r="E8304" s="6">
        <f t="shared" si="1289"/>
        <v>8.6469640394069777E-2</v>
      </c>
      <c r="F8304" s="7">
        <f t="shared" si="1290"/>
        <v>8.5823352915566725E-2</v>
      </c>
      <c r="I8304" s="10">
        <v>8302</v>
      </c>
      <c r="J8304" s="8">
        <f t="shared" si="1291"/>
        <v>8.8914649953235253E-2</v>
      </c>
      <c r="K8304" s="8">
        <f t="shared" si="1291"/>
        <v>8.7038179399745119E-2</v>
      </c>
      <c r="L8304" s="8">
        <f t="shared" si="1291"/>
        <v>8.7969640394069779E-2</v>
      </c>
      <c r="M8304" s="8">
        <f t="shared" si="1286"/>
        <v>8.7323352915566727E-2</v>
      </c>
      <c r="P8304">
        <v>8302</v>
      </c>
      <c r="Q8304" s="8">
        <f t="shared" si="1292"/>
        <v>8.591464995323525E-2</v>
      </c>
      <c r="R8304" s="8">
        <f t="shared" si="1292"/>
        <v>8.4038179399745117E-2</v>
      </c>
      <c r="S8304" s="8">
        <f t="shared" si="1292"/>
        <v>8.4969640394069776E-2</v>
      </c>
      <c r="T8304" s="8">
        <f t="shared" si="1287"/>
        <v>8.4323352915566724E-2</v>
      </c>
      <c r="W8304">
        <v>8302</v>
      </c>
      <c r="X8304" s="4">
        <f t="shared" si="1285"/>
        <v>8.9706961237653551E-2</v>
      </c>
      <c r="Y8304" s="4">
        <f t="shared" si="1294"/>
        <v>8.8737423076078917E-2</v>
      </c>
      <c r="Z8304" s="4">
        <f t="shared" si="1295"/>
        <v>8.807413769204242E-2</v>
      </c>
    </row>
    <row r="8305" spans="1:26" x14ac:dyDescent="0.25">
      <c r="A8305" s="16">
        <f t="shared" si="1293"/>
        <v>51838</v>
      </c>
      <c r="B8305">
        <f>+'[2]Ejercicio 1'!E8522</f>
        <v>8303</v>
      </c>
      <c r="C8305" s="5">
        <v>8.7414932097532275E-2</v>
      </c>
      <c r="D8305" s="4">
        <f t="shared" si="1288"/>
        <v>8.5538449602943226E-2</v>
      </c>
      <c r="E8305" s="6">
        <f t="shared" si="1289"/>
        <v>8.6469916503272085E-2</v>
      </c>
      <c r="F8305" s="7">
        <f t="shared" si="1290"/>
        <v>8.5823624922412342E-2</v>
      </c>
      <c r="I8305" s="10">
        <v>8303</v>
      </c>
      <c r="J8305" s="8">
        <f t="shared" si="1291"/>
        <v>8.8914932097532276E-2</v>
      </c>
      <c r="K8305" s="8">
        <f t="shared" si="1291"/>
        <v>8.7038449602943227E-2</v>
      </c>
      <c r="L8305" s="8">
        <f t="shared" si="1291"/>
        <v>8.7969916503272086E-2</v>
      </c>
      <c r="M8305" s="8">
        <f t="shared" si="1286"/>
        <v>8.7323624922412343E-2</v>
      </c>
      <c r="P8305">
        <v>8303</v>
      </c>
      <c r="Q8305" s="8">
        <f t="shared" si="1292"/>
        <v>8.5914932097532273E-2</v>
      </c>
      <c r="R8305" s="8">
        <f t="shared" si="1292"/>
        <v>8.4038449602943224E-2</v>
      </c>
      <c r="S8305" s="8">
        <f t="shared" si="1292"/>
        <v>8.4969916503272083E-2</v>
      </c>
      <c r="T8305" s="8">
        <f t="shared" si="1287"/>
        <v>8.4323624922412341E-2</v>
      </c>
      <c r="W8305">
        <v>8303</v>
      </c>
      <c r="X8305" s="4">
        <f t="shared" si="1285"/>
        <v>8.9707525842736682E-2</v>
      </c>
      <c r="Y8305" s="4">
        <f t="shared" si="1294"/>
        <v>8.8737975296165714E-2</v>
      </c>
      <c r="Z8305" s="4">
        <f t="shared" si="1295"/>
        <v>8.8074681491973228E-2</v>
      </c>
    </row>
    <row r="8306" spans="1:26" x14ac:dyDescent="0.25">
      <c r="A8306" s="16">
        <f t="shared" si="1293"/>
        <v>51839</v>
      </c>
      <c r="B8306">
        <f>+'[2]Ejercicio 1'!E8523</f>
        <v>8304</v>
      </c>
      <c r="C8306" s="5">
        <v>8.7415214241829298E-2</v>
      </c>
      <c r="D8306" s="4">
        <f t="shared" si="1288"/>
        <v>8.5538719806104183E-2</v>
      </c>
      <c r="E8306" s="6">
        <f t="shared" si="1289"/>
        <v>8.6470192612455074E-2</v>
      </c>
      <c r="F8306" s="7">
        <f t="shared" si="1290"/>
        <v>8.5823896929229412E-2</v>
      </c>
      <c r="I8306" s="10">
        <v>8304</v>
      </c>
      <c r="J8306" s="8">
        <f t="shared" si="1291"/>
        <v>8.8915214241829299E-2</v>
      </c>
      <c r="K8306" s="8">
        <f t="shared" si="1291"/>
        <v>8.7038719806104184E-2</v>
      </c>
      <c r="L8306" s="8">
        <f t="shared" si="1291"/>
        <v>8.7970192612455075E-2</v>
      </c>
      <c r="M8306" s="8">
        <f t="shared" si="1286"/>
        <v>8.7323896929229414E-2</v>
      </c>
      <c r="P8306">
        <v>8304</v>
      </c>
      <c r="Q8306" s="8">
        <f t="shared" si="1292"/>
        <v>8.5915214241829296E-2</v>
      </c>
      <c r="R8306" s="8">
        <f t="shared" si="1292"/>
        <v>8.4038719806104181E-2</v>
      </c>
      <c r="S8306" s="8">
        <f t="shared" si="1292"/>
        <v>8.4970192612455073E-2</v>
      </c>
      <c r="T8306" s="8">
        <f t="shared" si="1287"/>
        <v>8.4323896929229411E-2</v>
      </c>
      <c r="W8306">
        <v>8304</v>
      </c>
      <c r="X8306" s="4">
        <f t="shared" si="1285"/>
        <v>8.9708090447857575E-2</v>
      </c>
      <c r="Y8306" s="4">
        <f t="shared" si="1294"/>
        <v>8.8738527516055751E-2</v>
      </c>
      <c r="Z8306" s="4">
        <f t="shared" si="1295"/>
        <v>8.8075225293508461E-2</v>
      </c>
    </row>
    <row r="8307" spans="1:26" x14ac:dyDescent="0.25">
      <c r="A8307" s="16">
        <f t="shared" si="1293"/>
        <v>51840</v>
      </c>
      <c r="B8307">
        <f>+'[2]Ejercicio 1'!E8524</f>
        <v>8305</v>
      </c>
      <c r="C8307" s="5">
        <v>8.7415496386126321E-2</v>
      </c>
      <c r="D8307" s="4">
        <f t="shared" si="1288"/>
        <v>8.5538990009228419E-2</v>
      </c>
      <c r="E8307" s="6">
        <f t="shared" si="1289"/>
        <v>8.6470468721618746E-2</v>
      </c>
      <c r="F8307" s="7">
        <f t="shared" si="1290"/>
        <v>8.5824168936015077E-2</v>
      </c>
      <c r="I8307" s="10">
        <v>8305</v>
      </c>
      <c r="J8307" s="8">
        <f t="shared" si="1291"/>
        <v>8.8915496386126322E-2</v>
      </c>
      <c r="K8307" s="8">
        <f t="shared" si="1291"/>
        <v>8.703899000922842E-2</v>
      </c>
      <c r="L8307" s="8">
        <f t="shared" si="1291"/>
        <v>8.7970468721618747E-2</v>
      </c>
      <c r="M8307" s="8">
        <f t="shared" si="1286"/>
        <v>8.7324168936015079E-2</v>
      </c>
      <c r="P8307">
        <v>8305</v>
      </c>
      <c r="Q8307" s="8">
        <f t="shared" si="1292"/>
        <v>8.5915496386126319E-2</v>
      </c>
      <c r="R8307" s="8">
        <f t="shared" si="1292"/>
        <v>8.4038990009228418E-2</v>
      </c>
      <c r="S8307" s="8">
        <f t="shared" si="1292"/>
        <v>8.4970468721618744E-2</v>
      </c>
      <c r="T8307" s="8">
        <f t="shared" si="1287"/>
        <v>8.4324168936015076E-2</v>
      </c>
      <c r="W8307">
        <v>8305</v>
      </c>
      <c r="X8307" s="4">
        <f t="shared" si="1285"/>
        <v>8.9708655053017561E-2</v>
      </c>
      <c r="Y8307" s="4">
        <f t="shared" si="1294"/>
        <v>8.8739079735986187E-2</v>
      </c>
      <c r="Z8307" s="4">
        <f t="shared" si="1295"/>
        <v>8.807576909495804E-2</v>
      </c>
    </row>
    <row r="8308" spans="1:26" x14ac:dyDescent="0.25">
      <c r="A8308" s="16">
        <f t="shared" si="1293"/>
        <v>51841</v>
      </c>
      <c r="B8308">
        <f>+'[2]Ejercicio 1'!E8525</f>
        <v>8306</v>
      </c>
      <c r="C8308" s="5">
        <v>8.7415778530423344E-2</v>
      </c>
      <c r="D8308" s="4">
        <f t="shared" si="1288"/>
        <v>8.5539260212315726E-2</v>
      </c>
      <c r="E8308" s="6">
        <f t="shared" si="1289"/>
        <v>8.647074483076396E-2</v>
      </c>
      <c r="F8308" s="7">
        <f t="shared" si="1290"/>
        <v>8.5824440942769337E-2</v>
      </c>
      <c r="I8308" s="10">
        <v>8306</v>
      </c>
      <c r="J8308" s="8">
        <f t="shared" si="1291"/>
        <v>8.8915778530423345E-2</v>
      </c>
      <c r="K8308" s="8">
        <f t="shared" si="1291"/>
        <v>8.7039260212315728E-2</v>
      </c>
      <c r="L8308" s="8">
        <f t="shared" si="1291"/>
        <v>8.7970744830763961E-2</v>
      </c>
      <c r="M8308" s="8">
        <f t="shared" si="1286"/>
        <v>8.7324440942769338E-2</v>
      </c>
      <c r="P8308">
        <v>8306</v>
      </c>
      <c r="Q8308" s="8">
        <f t="shared" si="1292"/>
        <v>8.5915778530423342E-2</v>
      </c>
      <c r="R8308" s="8">
        <f t="shared" si="1292"/>
        <v>8.4039260212315725E-2</v>
      </c>
      <c r="S8308" s="8">
        <f t="shared" si="1292"/>
        <v>8.4970744830763958E-2</v>
      </c>
      <c r="T8308" s="8">
        <f t="shared" si="1287"/>
        <v>8.4324440942769335E-2</v>
      </c>
      <c r="W8308">
        <v>8306</v>
      </c>
      <c r="X8308" s="4">
        <f t="shared" si="1285"/>
        <v>8.9709219658195991E-2</v>
      </c>
      <c r="Y8308" s="4">
        <f t="shared" si="1294"/>
        <v>8.8739631955958798E-2</v>
      </c>
      <c r="Z8308" s="4">
        <f t="shared" si="1295"/>
        <v>8.8076312896316275E-2</v>
      </c>
    </row>
    <row r="8309" spans="1:26" x14ac:dyDescent="0.25">
      <c r="A8309" s="16">
        <f t="shared" si="1293"/>
        <v>51842</v>
      </c>
      <c r="B8309">
        <f>+'[2]Ejercicio 1'!E8526</f>
        <v>8307</v>
      </c>
      <c r="C8309" s="5">
        <v>8.7416060674720367E-2</v>
      </c>
      <c r="D8309" s="4">
        <f t="shared" si="1288"/>
        <v>8.5539530415366508E-2</v>
      </c>
      <c r="E8309" s="6">
        <f t="shared" si="1289"/>
        <v>8.647102093989073E-2</v>
      </c>
      <c r="F8309" s="7">
        <f t="shared" si="1290"/>
        <v>8.5824712949489346E-2</v>
      </c>
      <c r="I8309" s="10">
        <v>8307</v>
      </c>
      <c r="J8309" s="8">
        <f t="shared" si="1291"/>
        <v>8.8916060674720368E-2</v>
      </c>
      <c r="K8309" s="8">
        <f t="shared" si="1291"/>
        <v>8.7039530415366509E-2</v>
      </c>
      <c r="L8309" s="8">
        <f t="shared" si="1291"/>
        <v>8.7971020939890732E-2</v>
      </c>
      <c r="M8309" s="8">
        <f t="shared" si="1286"/>
        <v>8.7324712949489347E-2</v>
      </c>
      <c r="P8309">
        <v>8307</v>
      </c>
      <c r="Q8309" s="8">
        <f t="shared" si="1292"/>
        <v>8.5916060674720365E-2</v>
      </c>
      <c r="R8309" s="8">
        <f t="shared" si="1292"/>
        <v>8.4039530415366506E-2</v>
      </c>
      <c r="S8309" s="8">
        <f t="shared" si="1292"/>
        <v>8.4971020939890729E-2</v>
      </c>
      <c r="T8309" s="8">
        <f t="shared" si="1287"/>
        <v>8.4324712949489344E-2</v>
      </c>
      <c r="W8309">
        <v>8307</v>
      </c>
      <c r="X8309" s="4">
        <f t="shared" si="1285"/>
        <v>8.9709784263453052E-2</v>
      </c>
      <c r="Y8309" s="4">
        <f t="shared" si="1294"/>
        <v>8.8740184175815459E-2</v>
      </c>
      <c r="Z8309" s="4">
        <f t="shared" si="1295"/>
        <v>8.8076856696738107E-2</v>
      </c>
    </row>
    <row r="8310" spans="1:26" x14ac:dyDescent="0.25">
      <c r="A8310" s="16">
        <f t="shared" si="1293"/>
        <v>51843</v>
      </c>
      <c r="B8310">
        <f>+'[2]Ejercicio 1'!E8527</f>
        <v>8308</v>
      </c>
      <c r="C8310" s="5">
        <v>8.7416342819017376E-2</v>
      </c>
      <c r="D8310" s="4">
        <f t="shared" si="1288"/>
        <v>8.5539800618379944E-2</v>
      </c>
      <c r="E8310" s="6">
        <f t="shared" si="1289"/>
        <v>8.6471297048998169E-2</v>
      </c>
      <c r="F8310" s="7">
        <f t="shared" si="1290"/>
        <v>8.5824984956180808E-2</v>
      </c>
      <c r="I8310" s="10">
        <v>8308</v>
      </c>
      <c r="J8310" s="8">
        <f t="shared" si="1291"/>
        <v>8.8916342819017377E-2</v>
      </c>
      <c r="K8310" s="8">
        <f t="shared" si="1291"/>
        <v>8.7039800618379945E-2</v>
      </c>
      <c r="L8310" s="8">
        <f t="shared" si="1291"/>
        <v>8.797129704899817E-2</v>
      </c>
      <c r="M8310" s="8">
        <f t="shared" si="1286"/>
        <v>8.7324984956180809E-2</v>
      </c>
      <c r="P8310">
        <v>8308</v>
      </c>
      <c r="Q8310" s="8">
        <f t="shared" si="1292"/>
        <v>8.5916342819017374E-2</v>
      </c>
      <c r="R8310" s="8">
        <f t="shared" si="1292"/>
        <v>8.4039800618379942E-2</v>
      </c>
      <c r="S8310" s="8">
        <f t="shared" si="1292"/>
        <v>8.4971297048998168E-2</v>
      </c>
      <c r="T8310" s="8">
        <f t="shared" si="1287"/>
        <v>8.4324984956180807E-2</v>
      </c>
      <c r="W8310">
        <v>8308</v>
      </c>
      <c r="X8310" s="4">
        <f t="shared" si="1285"/>
        <v>8.9710348868728543E-2</v>
      </c>
      <c r="Y8310" s="4">
        <f t="shared" si="1294"/>
        <v>8.8740736395633457E-2</v>
      </c>
      <c r="Z8310" s="4">
        <f t="shared" si="1295"/>
        <v>8.8077400497919331E-2</v>
      </c>
    </row>
    <row r="8311" spans="1:26" x14ac:dyDescent="0.25">
      <c r="A8311" s="16">
        <f t="shared" si="1293"/>
        <v>51844</v>
      </c>
      <c r="B8311">
        <f>+'[2]Ejercicio 1'!E8528</f>
        <v>8309</v>
      </c>
      <c r="C8311" s="5">
        <v>8.7416624963314399E-2</v>
      </c>
      <c r="D8311" s="4">
        <f t="shared" si="1288"/>
        <v>8.5540070821356673E-2</v>
      </c>
      <c r="E8311" s="6">
        <f t="shared" si="1289"/>
        <v>8.6471573158087178E-2</v>
      </c>
      <c r="F8311" s="7">
        <f t="shared" si="1290"/>
        <v>8.5825256962840851E-2</v>
      </c>
      <c r="I8311" s="10">
        <v>8309</v>
      </c>
      <c r="J8311" s="8">
        <f t="shared" si="1291"/>
        <v>8.89166249633144E-2</v>
      </c>
      <c r="K8311" s="8">
        <f t="shared" si="1291"/>
        <v>8.7040070821356674E-2</v>
      </c>
      <c r="L8311" s="8">
        <f t="shared" si="1291"/>
        <v>8.797157315808718E-2</v>
      </c>
      <c r="M8311" s="8">
        <f t="shared" si="1286"/>
        <v>8.7325256962840853E-2</v>
      </c>
      <c r="P8311">
        <v>8309</v>
      </c>
      <c r="Q8311" s="8">
        <f t="shared" si="1292"/>
        <v>8.5916624963314397E-2</v>
      </c>
      <c r="R8311" s="8">
        <f t="shared" si="1292"/>
        <v>8.4040070821356672E-2</v>
      </c>
      <c r="S8311" s="8">
        <f t="shared" si="1292"/>
        <v>8.4971573158087177E-2</v>
      </c>
      <c r="T8311" s="8">
        <f t="shared" si="1287"/>
        <v>8.432525696284085E-2</v>
      </c>
      <c r="W8311">
        <v>8309</v>
      </c>
      <c r="X8311" s="4">
        <f t="shared" si="1285"/>
        <v>8.9710913474042267E-2</v>
      </c>
      <c r="Y8311" s="4">
        <f t="shared" si="1294"/>
        <v>8.874128861549363E-2</v>
      </c>
      <c r="Z8311" s="4">
        <f t="shared" si="1295"/>
        <v>8.8077944299012056E-2</v>
      </c>
    </row>
    <row r="8312" spans="1:26" x14ac:dyDescent="0.25">
      <c r="A8312" s="16">
        <f t="shared" si="1293"/>
        <v>51845</v>
      </c>
      <c r="B8312">
        <f>+'[2]Ejercicio 1'!E8529</f>
        <v>8310</v>
      </c>
      <c r="C8312" s="5">
        <v>8.7416907107611422E-2</v>
      </c>
      <c r="D8312" s="4">
        <f t="shared" si="1288"/>
        <v>8.5540341024296251E-2</v>
      </c>
      <c r="E8312" s="6">
        <f t="shared" si="1289"/>
        <v>8.6471849267156842E-2</v>
      </c>
      <c r="F8312" s="7">
        <f t="shared" si="1290"/>
        <v>8.5825528969466644E-2</v>
      </c>
      <c r="I8312" s="10">
        <v>8310</v>
      </c>
      <c r="J8312" s="8">
        <f t="shared" si="1291"/>
        <v>8.8916907107611423E-2</v>
      </c>
      <c r="K8312" s="8">
        <f t="shared" si="1291"/>
        <v>8.7040341024296253E-2</v>
      </c>
      <c r="L8312" s="8">
        <f t="shared" si="1291"/>
        <v>8.7971849267156843E-2</v>
      </c>
      <c r="M8312" s="8">
        <f t="shared" si="1286"/>
        <v>8.7325528969466645E-2</v>
      </c>
      <c r="P8312">
        <v>8310</v>
      </c>
      <c r="Q8312" s="8">
        <f t="shared" si="1292"/>
        <v>8.591690710761142E-2</v>
      </c>
      <c r="R8312" s="8">
        <f t="shared" si="1292"/>
        <v>8.404034102429625E-2</v>
      </c>
      <c r="S8312" s="8">
        <f t="shared" si="1292"/>
        <v>8.497184926715684E-2</v>
      </c>
      <c r="T8312" s="8">
        <f t="shared" si="1287"/>
        <v>8.4325528969466643E-2</v>
      </c>
      <c r="W8312">
        <v>8310</v>
      </c>
      <c r="X8312" s="4">
        <f t="shared" si="1285"/>
        <v>8.9711478079394627E-2</v>
      </c>
      <c r="Y8312" s="4">
        <f t="shared" si="1294"/>
        <v>8.8741840835236091E-2</v>
      </c>
      <c r="Z8312" s="4">
        <f t="shared" si="1295"/>
        <v>8.8078488099168392E-2</v>
      </c>
    </row>
    <row r="8313" spans="1:26" x14ac:dyDescent="0.25">
      <c r="A8313" s="16">
        <f t="shared" si="1293"/>
        <v>51846</v>
      </c>
      <c r="B8313">
        <f>+'[2]Ejercicio 1'!E8530</f>
        <v>8311</v>
      </c>
      <c r="C8313" s="5">
        <v>8.7417189251908445E-2</v>
      </c>
      <c r="D8313" s="4">
        <f t="shared" si="1288"/>
        <v>8.5540611227198915E-2</v>
      </c>
      <c r="E8313" s="6">
        <f t="shared" si="1289"/>
        <v>8.6472125376208075E-2</v>
      </c>
      <c r="F8313" s="7">
        <f t="shared" si="1290"/>
        <v>8.582580097606389E-2</v>
      </c>
      <c r="I8313" s="10">
        <v>8311</v>
      </c>
      <c r="J8313" s="8">
        <f t="shared" si="1291"/>
        <v>8.8917189251908446E-2</v>
      </c>
      <c r="K8313" s="8">
        <f t="shared" si="1291"/>
        <v>8.7040611227198916E-2</v>
      </c>
      <c r="L8313" s="8">
        <f t="shared" si="1291"/>
        <v>8.7972125376208077E-2</v>
      </c>
      <c r="M8313" s="8">
        <f t="shared" si="1286"/>
        <v>8.7325800976063891E-2</v>
      </c>
      <c r="P8313">
        <v>8311</v>
      </c>
      <c r="Q8313" s="8">
        <f t="shared" si="1292"/>
        <v>8.5917189251908443E-2</v>
      </c>
      <c r="R8313" s="8">
        <f t="shared" si="1292"/>
        <v>8.4040611227198914E-2</v>
      </c>
      <c r="S8313" s="8">
        <f t="shared" si="1292"/>
        <v>8.4972125376208074E-2</v>
      </c>
      <c r="T8313" s="8">
        <f t="shared" si="1287"/>
        <v>8.4325800976063889E-2</v>
      </c>
      <c r="W8313">
        <v>8311</v>
      </c>
      <c r="X8313" s="4">
        <f t="shared" si="1285"/>
        <v>8.9712042684785637E-2</v>
      </c>
      <c r="Y8313" s="4">
        <f t="shared" si="1294"/>
        <v>8.8742393054940777E-2</v>
      </c>
      <c r="Z8313" s="4">
        <f t="shared" si="1295"/>
        <v>8.807903190008412E-2</v>
      </c>
    </row>
    <row r="8314" spans="1:26" x14ac:dyDescent="0.25">
      <c r="A8314" s="16">
        <f t="shared" si="1293"/>
        <v>51847</v>
      </c>
      <c r="B8314">
        <f>+'[2]Ejercicio 1'!E8531</f>
        <v>8312</v>
      </c>
      <c r="C8314" s="5">
        <v>8.7417471396205468E-2</v>
      </c>
      <c r="D8314" s="4">
        <f t="shared" si="1288"/>
        <v>8.5540881430065246E-2</v>
      </c>
      <c r="E8314" s="6">
        <f t="shared" si="1289"/>
        <v>8.6472401485240852E-2</v>
      </c>
      <c r="F8314" s="7">
        <f t="shared" si="1290"/>
        <v>8.5826072982629745E-2</v>
      </c>
      <c r="I8314" s="10">
        <v>8312</v>
      </c>
      <c r="J8314" s="8">
        <f t="shared" si="1291"/>
        <v>8.8917471396205469E-2</v>
      </c>
      <c r="K8314" s="8">
        <f t="shared" si="1291"/>
        <v>8.7040881430065248E-2</v>
      </c>
      <c r="L8314" s="8">
        <f t="shared" si="1291"/>
        <v>8.7972401485240853E-2</v>
      </c>
      <c r="M8314" s="8">
        <f t="shared" si="1286"/>
        <v>8.7326072982629746E-2</v>
      </c>
      <c r="P8314">
        <v>8312</v>
      </c>
      <c r="Q8314" s="8">
        <f t="shared" si="1292"/>
        <v>8.5917471396205466E-2</v>
      </c>
      <c r="R8314" s="8">
        <f t="shared" si="1292"/>
        <v>8.4040881430065245E-2</v>
      </c>
      <c r="S8314" s="8">
        <f t="shared" si="1292"/>
        <v>8.497240148524085E-2</v>
      </c>
      <c r="T8314" s="8">
        <f t="shared" si="1287"/>
        <v>8.4326072982629743E-2</v>
      </c>
      <c r="W8314">
        <v>8312</v>
      </c>
      <c r="X8314" s="4">
        <f t="shared" ref="X8314:X8377" si="1296">Tasa_Fwd(C8132,B8132,C8314,B8314,182)</f>
        <v>8.9712607290215296E-2</v>
      </c>
      <c r="Y8314" s="4">
        <f t="shared" si="1294"/>
        <v>8.8742945274767573E-2</v>
      </c>
      <c r="Z8314" s="4">
        <f t="shared" si="1295"/>
        <v>8.807957570091135E-2</v>
      </c>
    </row>
    <row r="8315" spans="1:26" x14ac:dyDescent="0.25">
      <c r="A8315" s="16">
        <f t="shared" si="1293"/>
        <v>51848</v>
      </c>
      <c r="B8315">
        <f>+'[2]Ejercicio 1'!E8532</f>
        <v>8313</v>
      </c>
      <c r="C8315" s="5">
        <v>8.7417753540502491E-2</v>
      </c>
      <c r="D8315" s="4">
        <f t="shared" si="1288"/>
        <v>8.5541151632894247E-2</v>
      </c>
      <c r="E8315" s="6">
        <f t="shared" si="1289"/>
        <v>8.6472677594253436E-2</v>
      </c>
      <c r="F8315" s="7">
        <f t="shared" si="1290"/>
        <v>8.5826344989161321E-2</v>
      </c>
      <c r="I8315" s="10">
        <v>8313</v>
      </c>
      <c r="J8315" s="8">
        <f t="shared" si="1291"/>
        <v>8.8917753540502492E-2</v>
      </c>
      <c r="K8315" s="8">
        <f t="shared" si="1291"/>
        <v>8.7041151632894248E-2</v>
      </c>
      <c r="L8315" s="8">
        <f t="shared" si="1291"/>
        <v>8.7972677594253437E-2</v>
      </c>
      <c r="M8315" s="8">
        <f t="shared" si="1286"/>
        <v>8.7326344989161322E-2</v>
      </c>
      <c r="P8315">
        <v>8313</v>
      </c>
      <c r="Q8315" s="8">
        <f t="shared" si="1292"/>
        <v>8.5917753540502489E-2</v>
      </c>
      <c r="R8315" s="8">
        <f t="shared" si="1292"/>
        <v>8.4041151632894245E-2</v>
      </c>
      <c r="S8315" s="8">
        <f t="shared" si="1292"/>
        <v>8.4972677594253435E-2</v>
      </c>
      <c r="T8315" s="8">
        <f t="shared" si="1287"/>
        <v>8.432634498916132E-2</v>
      </c>
      <c r="W8315">
        <v>8313</v>
      </c>
      <c r="X8315" s="4">
        <f t="shared" si="1296"/>
        <v>8.9713171895682731E-2</v>
      </c>
      <c r="Y8315" s="4">
        <f t="shared" si="1294"/>
        <v>8.8743497494316773E-2</v>
      </c>
      <c r="Z8315" s="4">
        <f t="shared" si="1295"/>
        <v>8.8080119500802176E-2</v>
      </c>
    </row>
    <row r="8316" spans="1:26" x14ac:dyDescent="0.25">
      <c r="A8316" s="16">
        <f t="shared" si="1293"/>
        <v>51849</v>
      </c>
      <c r="B8316">
        <f>+'[2]Ejercicio 1'!E8533</f>
        <v>8314</v>
      </c>
      <c r="C8316" s="5">
        <v>8.7418035684799514E-2</v>
      </c>
      <c r="D8316" s="4">
        <f t="shared" si="1288"/>
        <v>8.554142183568611E-2</v>
      </c>
      <c r="E8316" s="6">
        <f t="shared" si="1289"/>
        <v>8.6472953703248437E-2</v>
      </c>
      <c r="F8316" s="7">
        <f t="shared" si="1290"/>
        <v>8.5826616995664365E-2</v>
      </c>
      <c r="I8316" s="10">
        <v>8314</v>
      </c>
      <c r="J8316" s="8">
        <f t="shared" si="1291"/>
        <v>8.8918035684799515E-2</v>
      </c>
      <c r="K8316" s="8">
        <f t="shared" si="1291"/>
        <v>8.7041421835686111E-2</v>
      </c>
      <c r="L8316" s="8">
        <f t="shared" si="1291"/>
        <v>8.7972953703248438E-2</v>
      </c>
      <c r="M8316" s="8">
        <f t="shared" si="1286"/>
        <v>8.7326616995664366E-2</v>
      </c>
      <c r="P8316">
        <v>8314</v>
      </c>
      <c r="Q8316" s="8">
        <f t="shared" si="1292"/>
        <v>8.5918035684799512E-2</v>
      </c>
      <c r="R8316" s="8">
        <f t="shared" si="1292"/>
        <v>8.4041421835686109E-2</v>
      </c>
      <c r="S8316" s="8">
        <f t="shared" si="1292"/>
        <v>8.4972953703248436E-2</v>
      </c>
      <c r="T8316" s="8">
        <f t="shared" si="1287"/>
        <v>8.4326616995664364E-2</v>
      </c>
      <c r="W8316">
        <v>8314</v>
      </c>
      <c r="X8316" s="4">
        <f t="shared" si="1296"/>
        <v>8.9713736501189259E-2</v>
      </c>
      <c r="Y8316" s="4">
        <f t="shared" si="1294"/>
        <v>8.8744049713988082E-2</v>
      </c>
      <c r="Z8316" s="4">
        <f t="shared" si="1295"/>
        <v>8.8080663301452408E-2</v>
      </c>
    </row>
    <row r="8317" spans="1:26" x14ac:dyDescent="0.25">
      <c r="A8317" s="16">
        <f t="shared" si="1293"/>
        <v>51850</v>
      </c>
      <c r="B8317">
        <f>+'[2]Ejercicio 1'!E8534</f>
        <v>8315</v>
      </c>
      <c r="C8317" s="5">
        <v>8.7418317829096523E-2</v>
      </c>
      <c r="D8317" s="4">
        <f t="shared" si="1288"/>
        <v>8.5541692038441253E-2</v>
      </c>
      <c r="E8317" s="6">
        <f t="shared" si="1289"/>
        <v>8.647322981222412E-2</v>
      </c>
      <c r="F8317" s="7">
        <f t="shared" si="1290"/>
        <v>8.582688900213313E-2</v>
      </c>
      <c r="I8317" s="10">
        <v>8315</v>
      </c>
      <c r="J8317" s="8">
        <f t="shared" si="1291"/>
        <v>8.8918317829096524E-2</v>
      </c>
      <c r="K8317" s="8">
        <f t="shared" si="1291"/>
        <v>8.7041692038441254E-2</v>
      </c>
      <c r="L8317" s="8">
        <f t="shared" si="1291"/>
        <v>8.7973229812224121E-2</v>
      </c>
      <c r="M8317" s="8">
        <f t="shared" si="1286"/>
        <v>8.7326889002133132E-2</v>
      </c>
      <c r="P8317">
        <v>8315</v>
      </c>
      <c r="Q8317" s="8">
        <f t="shared" si="1292"/>
        <v>8.5918317829096522E-2</v>
      </c>
      <c r="R8317" s="8">
        <f t="shared" si="1292"/>
        <v>8.4041692038441251E-2</v>
      </c>
      <c r="S8317" s="8">
        <f t="shared" si="1292"/>
        <v>8.4973229812224119E-2</v>
      </c>
      <c r="T8317" s="8">
        <f t="shared" si="1287"/>
        <v>8.4326889002133129E-2</v>
      </c>
      <c r="W8317">
        <v>8315</v>
      </c>
      <c r="X8317" s="4">
        <f t="shared" si="1296"/>
        <v>8.9714301106734423E-2</v>
      </c>
      <c r="Y8317" s="4">
        <f t="shared" si="1294"/>
        <v>8.8744601933541681E-2</v>
      </c>
      <c r="Z8317" s="4">
        <f t="shared" si="1295"/>
        <v>8.8081207101166237E-2</v>
      </c>
    </row>
    <row r="8318" spans="1:26" x14ac:dyDescent="0.25">
      <c r="A8318" s="16">
        <f t="shared" si="1293"/>
        <v>51851</v>
      </c>
      <c r="B8318">
        <f>+'[2]Ejercicio 1'!E8535</f>
        <v>8316</v>
      </c>
      <c r="C8318" s="5">
        <v>8.7418599973393546E-2</v>
      </c>
      <c r="D8318" s="4">
        <f t="shared" si="1288"/>
        <v>8.5541962241159467E-2</v>
      </c>
      <c r="E8318" s="6">
        <f t="shared" si="1289"/>
        <v>8.6473505921180485E-2</v>
      </c>
      <c r="F8318" s="7">
        <f t="shared" si="1290"/>
        <v>8.5827161008573363E-2</v>
      </c>
      <c r="I8318" s="10">
        <v>8316</v>
      </c>
      <c r="J8318" s="8">
        <f t="shared" si="1291"/>
        <v>8.8918599973393547E-2</v>
      </c>
      <c r="K8318" s="8">
        <f t="shared" si="1291"/>
        <v>8.7041962241159468E-2</v>
      </c>
      <c r="L8318" s="8">
        <f t="shared" si="1291"/>
        <v>8.7973505921180487E-2</v>
      </c>
      <c r="M8318" s="8">
        <f t="shared" si="1286"/>
        <v>8.7327161008573365E-2</v>
      </c>
      <c r="P8318">
        <v>8316</v>
      </c>
      <c r="Q8318" s="8">
        <f t="shared" si="1292"/>
        <v>8.5918599973393545E-2</v>
      </c>
      <c r="R8318" s="8">
        <f t="shared" si="1292"/>
        <v>8.4041962241159465E-2</v>
      </c>
      <c r="S8318" s="8">
        <f t="shared" si="1292"/>
        <v>8.4973505921180484E-2</v>
      </c>
      <c r="T8318" s="8">
        <f t="shared" si="1287"/>
        <v>8.4327161008573362E-2</v>
      </c>
      <c r="W8318">
        <v>8316</v>
      </c>
      <c r="X8318" s="4">
        <f t="shared" si="1296"/>
        <v>8.9714865712317807E-2</v>
      </c>
      <c r="Y8318" s="4">
        <f t="shared" si="1294"/>
        <v>8.8745154153057518E-2</v>
      </c>
      <c r="Z8318" s="4">
        <f t="shared" si="1295"/>
        <v>8.8081750901639458E-2</v>
      </c>
    </row>
    <row r="8319" spans="1:26" x14ac:dyDescent="0.25">
      <c r="A8319" s="16">
        <f t="shared" si="1293"/>
        <v>51852</v>
      </c>
      <c r="B8319">
        <f>+'[2]Ejercicio 1'!E8536</f>
        <v>8317</v>
      </c>
      <c r="C8319" s="5">
        <v>8.7418882117690569E-2</v>
      </c>
      <c r="D8319" s="4">
        <f t="shared" si="1288"/>
        <v>8.5542232443841154E-2</v>
      </c>
      <c r="E8319" s="6">
        <f t="shared" si="1289"/>
        <v>8.6473782030118393E-2</v>
      </c>
      <c r="F8319" s="7">
        <f t="shared" si="1290"/>
        <v>8.5827433014979332E-2</v>
      </c>
      <c r="I8319" s="10">
        <v>8317</v>
      </c>
      <c r="J8319" s="8">
        <f t="shared" si="1291"/>
        <v>8.891888211769057E-2</v>
      </c>
      <c r="K8319" s="8">
        <f t="shared" si="1291"/>
        <v>8.7042232443841155E-2</v>
      </c>
      <c r="L8319" s="8">
        <f t="shared" si="1291"/>
        <v>8.7973782030118394E-2</v>
      </c>
      <c r="M8319" s="8">
        <f t="shared" si="1286"/>
        <v>8.7327433014979333E-2</v>
      </c>
      <c r="P8319">
        <v>8317</v>
      </c>
      <c r="Q8319" s="8">
        <f t="shared" si="1292"/>
        <v>8.5918882117690568E-2</v>
      </c>
      <c r="R8319" s="8">
        <f t="shared" si="1292"/>
        <v>8.4042232443841153E-2</v>
      </c>
      <c r="S8319" s="8">
        <f t="shared" si="1292"/>
        <v>8.4973782030118392E-2</v>
      </c>
      <c r="T8319" s="8">
        <f t="shared" si="1287"/>
        <v>8.4327433014979331E-2</v>
      </c>
      <c r="W8319">
        <v>8317</v>
      </c>
      <c r="X8319" s="4">
        <f t="shared" si="1296"/>
        <v>8.9715430317919648E-2</v>
      </c>
      <c r="Y8319" s="4">
        <f t="shared" si="1294"/>
        <v>8.8745706372536454E-2</v>
      </c>
      <c r="Z8319" s="4">
        <f t="shared" si="1295"/>
        <v>8.8082294701176289E-2</v>
      </c>
    </row>
    <row r="8320" spans="1:26" x14ac:dyDescent="0.25">
      <c r="A8320" s="16">
        <f t="shared" si="1293"/>
        <v>51853</v>
      </c>
      <c r="B8320">
        <f>+'[2]Ejercicio 1'!E8537</f>
        <v>8318</v>
      </c>
      <c r="C8320" s="5">
        <v>8.7419164261987592E-2</v>
      </c>
      <c r="D8320" s="4">
        <f t="shared" si="1288"/>
        <v>8.5542502646485497E-2</v>
      </c>
      <c r="E8320" s="6">
        <f t="shared" si="1289"/>
        <v>8.6474058139037857E-2</v>
      </c>
      <c r="F8320" s="7">
        <f t="shared" si="1290"/>
        <v>8.5827705021356754E-2</v>
      </c>
      <c r="I8320" s="10">
        <v>8318</v>
      </c>
      <c r="J8320" s="8">
        <f t="shared" si="1291"/>
        <v>8.8919164261987593E-2</v>
      </c>
      <c r="K8320" s="8">
        <f t="shared" si="1291"/>
        <v>8.7042502646485498E-2</v>
      </c>
      <c r="L8320" s="8">
        <f t="shared" si="1291"/>
        <v>8.7974058139037858E-2</v>
      </c>
      <c r="M8320" s="8">
        <f t="shared" si="1286"/>
        <v>8.7327705021356755E-2</v>
      </c>
      <c r="P8320">
        <v>8318</v>
      </c>
      <c r="Q8320" s="8">
        <f t="shared" si="1292"/>
        <v>8.5919164261987591E-2</v>
      </c>
      <c r="R8320" s="8">
        <f t="shared" si="1292"/>
        <v>8.4042502646485495E-2</v>
      </c>
      <c r="S8320" s="8">
        <f t="shared" si="1292"/>
        <v>8.4974058139037856E-2</v>
      </c>
      <c r="T8320" s="8">
        <f t="shared" si="1287"/>
        <v>8.4327705021356753E-2</v>
      </c>
      <c r="W8320">
        <v>8318</v>
      </c>
      <c r="X8320" s="4">
        <f t="shared" si="1296"/>
        <v>8.9715994923600093E-2</v>
      </c>
      <c r="Y8320" s="4">
        <f t="shared" si="1294"/>
        <v>8.8746258592056676E-2</v>
      </c>
      <c r="Z8320" s="4">
        <f t="shared" si="1295"/>
        <v>8.8082838501469654E-2</v>
      </c>
    </row>
    <row r="8321" spans="1:26" x14ac:dyDescent="0.25">
      <c r="A8321" s="16">
        <f t="shared" si="1293"/>
        <v>51854</v>
      </c>
      <c r="B8321">
        <f>+'[2]Ejercicio 1'!E8538</f>
        <v>8319</v>
      </c>
      <c r="C8321" s="5">
        <v>8.7419446406284615E-2</v>
      </c>
      <c r="D8321" s="4">
        <f t="shared" si="1288"/>
        <v>8.5542772849092924E-2</v>
      </c>
      <c r="E8321" s="6">
        <f t="shared" si="1289"/>
        <v>8.647433424793799E-2</v>
      </c>
      <c r="F8321" s="7">
        <f t="shared" si="1290"/>
        <v>8.582797702770277E-2</v>
      </c>
      <c r="I8321" s="10">
        <v>8319</v>
      </c>
      <c r="J8321" s="8">
        <f t="shared" si="1291"/>
        <v>8.8919446406284616E-2</v>
      </c>
      <c r="K8321" s="8">
        <f t="shared" si="1291"/>
        <v>8.7042772849092925E-2</v>
      </c>
      <c r="L8321" s="8">
        <f t="shared" si="1291"/>
        <v>8.7974334247937991E-2</v>
      </c>
      <c r="M8321" s="8">
        <f t="shared" si="1286"/>
        <v>8.7327977027702772E-2</v>
      </c>
      <c r="P8321">
        <v>8319</v>
      </c>
      <c r="Q8321" s="8">
        <f t="shared" si="1292"/>
        <v>8.5919446406284614E-2</v>
      </c>
      <c r="R8321" s="8">
        <f t="shared" si="1292"/>
        <v>8.4042772849092923E-2</v>
      </c>
      <c r="S8321" s="8">
        <f t="shared" si="1292"/>
        <v>8.4974334247937988E-2</v>
      </c>
      <c r="T8321" s="8">
        <f t="shared" si="1287"/>
        <v>8.4327977027702769E-2</v>
      </c>
      <c r="W8321">
        <v>8319</v>
      </c>
      <c r="X8321" s="4">
        <f t="shared" si="1296"/>
        <v>8.9716559529298995E-2</v>
      </c>
      <c r="Y8321" s="4">
        <f t="shared" si="1294"/>
        <v>8.8746810811538249E-2</v>
      </c>
      <c r="Z8321" s="4">
        <f t="shared" si="1295"/>
        <v>8.8083382301677379E-2</v>
      </c>
    </row>
    <row r="8322" spans="1:26" x14ac:dyDescent="0.25">
      <c r="A8322" s="16">
        <f t="shared" si="1293"/>
        <v>51855</v>
      </c>
      <c r="B8322">
        <f>+'[2]Ejercicio 1'!E8539</f>
        <v>8320</v>
      </c>
      <c r="C8322" s="5">
        <v>8.7419728550581638E-2</v>
      </c>
      <c r="D8322" s="4">
        <f t="shared" si="1288"/>
        <v>8.5543043051663617E-2</v>
      </c>
      <c r="E8322" s="6">
        <f t="shared" si="1289"/>
        <v>8.6474610356818804E-2</v>
      </c>
      <c r="F8322" s="7">
        <f t="shared" si="1290"/>
        <v>8.5828249034014537E-2</v>
      </c>
      <c r="I8322" s="10">
        <v>8320</v>
      </c>
      <c r="J8322" s="8">
        <f t="shared" si="1291"/>
        <v>8.8919728550581639E-2</v>
      </c>
      <c r="K8322" s="8">
        <f t="shared" si="1291"/>
        <v>8.7043043051663618E-2</v>
      </c>
      <c r="L8322" s="8">
        <f t="shared" si="1291"/>
        <v>8.7974610356818805E-2</v>
      </c>
      <c r="M8322" s="8">
        <f t="shared" si="1291"/>
        <v>8.7328249034014538E-2</v>
      </c>
      <c r="P8322">
        <v>8320</v>
      </c>
      <c r="Q8322" s="8">
        <f t="shared" si="1292"/>
        <v>8.5919728550581637E-2</v>
      </c>
      <c r="R8322" s="8">
        <f t="shared" si="1292"/>
        <v>8.4043043051663616E-2</v>
      </c>
      <c r="S8322" s="8">
        <f t="shared" si="1292"/>
        <v>8.4974610356818803E-2</v>
      </c>
      <c r="T8322" s="8">
        <f t="shared" si="1292"/>
        <v>8.4328249034014535E-2</v>
      </c>
      <c r="W8322">
        <v>8320</v>
      </c>
      <c r="X8322" s="4">
        <f t="shared" si="1296"/>
        <v>8.9717124135036533E-2</v>
      </c>
      <c r="Y8322" s="4">
        <f t="shared" si="1294"/>
        <v>8.8747363030823923E-2</v>
      </c>
      <c r="Z8322" s="4">
        <f t="shared" si="1295"/>
        <v>8.8083926100948701E-2</v>
      </c>
    </row>
    <row r="8323" spans="1:26" x14ac:dyDescent="0.25">
      <c r="A8323" s="16">
        <f t="shared" si="1293"/>
        <v>51856</v>
      </c>
      <c r="B8323">
        <f>+'[2]Ejercicio 1'!E8540</f>
        <v>8321</v>
      </c>
      <c r="C8323" s="5">
        <v>8.7420010694878661E-2</v>
      </c>
      <c r="D8323" s="4">
        <f t="shared" ref="D8323:D8386" si="1297">+LN((1+C8323*182/360)^(360/182))</f>
        <v>8.5543313254197173E-2</v>
      </c>
      <c r="E8323" s="6">
        <f t="shared" ref="E8323:E8386" si="1298">Equivalencia_Tasas(C8323,182,91)</f>
        <v>8.6474886465681175E-2</v>
      </c>
      <c r="F8323" s="7">
        <f t="shared" ref="F8323:F8386" si="1299">Equivalencia_Tasas(C8323,182,28)</f>
        <v>8.5828521040297742E-2</v>
      </c>
      <c r="I8323" s="10">
        <v>8321</v>
      </c>
      <c r="J8323" s="8">
        <f t="shared" ref="J8323:M8386" si="1300">C8323+$O$1</f>
        <v>8.8920010694878662E-2</v>
      </c>
      <c r="K8323" s="8">
        <f t="shared" si="1300"/>
        <v>8.7043313254197174E-2</v>
      </c>
      <c r="L8323" s="8">
        <f t="shared" si="1300"/>
        <v>8.7974886465681176E-2</v>
      </c>
      <c r="M8323" s="8">
        <f t="shared" si="1300"/>
        <v>8.7328521040297744E-2</v>
      </c>
      <c r="P8323">
        <v>8321</v>
      </c>
      <c r="Q8323" s="8">
        <f t="shared" ref="Q8323:T8386" si="1301">C8323-$O$1</f>
        <v>8.592001069487866E-2</v>
      </c>
      <c r="R8323" s="8">
        <f t="shared" si="1301"/>
        <v>8.4043313254197172E-2</v>
      </c>
      <c r="S8323" s="8">
        <f t="shared" si="1301"/>
        <v>8.4974886465681174E-2</v>
      </c>
      <c r="T8323" s="8">
        <f t="shared" si="1301"/>
        <v>8.4328521040297741E-2</v>
      </c>
      <c r="W8323">
        <v>8321</v>
      </c>
      <c r="X8323" s="4">
        <f t="shared" si="1296"/>
        <v>8.9717688740812304E-2</v>
      </c>
      <c r="Y8323" s="4">
        <f t="shared" si="1294"/>
        <v>8.8747915250150897E-2</v>
      </c>
      <c r="Z8323" s="4">
        <f t="shared" si="1295"/>
        <v>8.8084469901824461E-2</v>
      </c>
    </row>
    <row r="8324" spans="1:26" x14ac:dyDescent="0.25">
      <c r="A8324" s="16">
        <f t="shared" si="1293"/>
        <v>51857</v>
      </c>
      <c r="B8324">
        <f>+'[2]Ejercicio 1'!E8541</f>
        <v>8322</v>
      </c>
      <c r="C8324" s="5">
        <v>8.742029283917567E-2</v>
      </c>
      <c r="D8324" s="4">
        <f t="shared" si="1297"/>
        <v>8.5543583456693814E-2</v>
      </c>
      <c r="E8324" s="6">
        <f t="shared" si="1298"/>
        <v>8.6475162574525102E-2</v>
      </c>
      <c r="F8324" s="7">
        <f t="shared" si="1299"/>
        <v>8.5828793046546697E-2</v>
      </c>
      <c r="I8324" s="10">
        <v>8322</v>
      </c>
      <c r="J8324" s="8">
        <f t="shared" si="1300"/>
        <v>8.8920292839175671E-2</v>
      </c>
      <c r="K8324" s="8">
        <f t="shared" si="1300"/>
        <v>8.7043583456693815E-2</v>
      </c>
      <c r="L8324" s="8">
        <f t="shared" si="1300"/>
        <v>8.7975162574525104E-2</v>
      </c>
      <c r="M8324" s="8">
        <f t="shared" si="1300"/>
        <v>8.7328793046546699E-2</v>
      </c>
      <c r="P8324">
        <v>8322</v>
      </c>
      <c r="Q8324" s="8">
        <f t="shared" si="1301"/>
        <v>8.5920292839175669E-2</v>
      </c>
      <c r="R8324" s="8">
        <f t="shared" si="1301"/>
        <v>8.4043583456693813E-2</v>
      </c>
      <c r="S8324" s="8">
        <f t="shared" si="1301"/>
        <v>8.4975162574525101E-2</v>
      </c>
      <c r="T8324" s="8">
        <f t="shared" si="1301"/>
        <v>8.4328793046546696E-2</v>
      </c>
      <c r="W8324">
        <v>8322</v>
      </c>
      <c r="X8324" s="4">
        <f t="shared" si="1296"/>
        <v>8.9718253346606949E-2</v>
      </c>
      <c r="Y8324" s="4">
        <f t="shared" si="1294"/>
        <v>8.8748467469520032E-2</v>
      </c>
      <c r="Z8324" s="4">
        <f t="shared" si="1295"/>
        <v>8.8085013700918785E-2</v>
      </c>
    </row>
    <row r="8325" spans="1:26" x14ac:dyDescent="0.25">
      <c r="A8325" s="16">
        <f t="shared" ref="A8325:A8388" si="1302">+A8324+1</f>
        <v>51858</v>
      </c>
      <c r="B8325">
        <f>+'[2]Ejercicio 1'!E8542</f>
        <v>8323</v>
      </c>
      <c r="C8325" s="5">
        <v>8.7420574983472693E-2</v>
      </c>
      <c r="D8325" s="4">
        <f t="shared" si="1297"/>
        <v>8.5543853659154123E-2</v>
      </c>
      <c r="E8325" s="6">
        <f t="shared" si="1298"/>
        <v>8.6475438683349698E-2</v>
      </c>
      <c r="F8325" s="7">
        <f t="shared" si="1299"/>
        <v>8.5829065052767106E-2</v>
      </c>
      <c r="I8325" s="10">
        <v>8323</v>
      </c>
      <c r="J8325" s="8">
        <f t="shared" si="1300"/>
        <v>8.8920574983472694E-2</v>
      </c>
      <c r="K8325" s="8">
        <f t="shared" si="1300"/>
        <v>8.7043853659154125E-2</v>
      </c>
      <c r="L8325" s="8">
        <f t="shared" si="1300"/>
        <v>8.7975438683349699E-2</v>
      </c>
      <c r="M8325" s="8">
        <f t="shared" si="1300"/>
        <v>8.7329065052767108E-2</v>
      </c>
      <c r="P8325">
        <v>8323</v>
      </c>
      <c r="Q8325" s="8">
        <f t="shared" si="1301"/>
        <v>8.5920574983472692E-2</v>
      </c>
      <c r="R8325" s="8">
        <f t="shared" si="1301"/>
        <v>8.4043853659154122E-2</v>
      </c>
      <c r="S8325" s="8">
        <f t="shared" si="1301"/>
        <v>8.4975438683349697E-2</v>
      </c>
      <c r="T8325" s="8">
        <f t="shared" si="1301"/>
        <v>8.4329065052767105E-2</v>
      </c>
      <c r="W8325">
        <v>8323</v>
      </c>
      <c r="X8325" s="4">
        <f t="shared" si="1296"/>
        <v>8.9718817952479768E-2</v>
      </c>
      <c r="Y8325" s="4">
        <f t="shared" si="1294"/>
        <v>8.8749019688770581E-2</v>
      </c>
      <c r="Z8325" s="4">
        <f t="shared" si="1295"/>
        <v>8.8085557500769643E-2</v>
      </c>
    </row>
    <row r="8326" spans="1:26" x14ac:dyDescent="0.25">
      <c r="A8326" s="16">
        <f t="shared" si="1302"/>
        <v>51859</v>
      </c>
      <c r="B8326">
        <f>+'[2]Ejercicio 1'!E8543</f>
        <v>8324</v>
      </c>
      <c r="C8326" s="5">
        <v>8.7420857127769716E-2</v>
      </c>
      <c r="D8326" s="4">
        <f t="shared" si="1297"/>
        <v>8.5544123861577101E-2</v>
      </c>
      <c r="E8326" s="6">
        <f t="shared" si="1298"/>
        <v>8.6475714792155836E-2</v>
      </c>
      <c r="F8326" s="7">
        <f t="shared" si="1299"/>
        <v>8.5829337058953251E-2</v>
      </c>
      <c r="I8326" s="10">
        <v>8324</v>
      </c>
      <c r="J8326" s="8">
        <f t="shared" si="1300"/>
        <v>8.8920857127769717E-2</v>
      </c>
      <c r="K8326" s="8">
        <f t="shared" si="1300"/>
        <v>8.7044123861577102E-2</v>
      </c>
      <c r="L8326" s="8">
        <f t="shared" si="1300"/>
        <v>8.7975714792155837E-2</v>
      </c>
      <c r="M8326" s="8">
        <f t="shared" si="1300"/>
        <v>8.7329337058953252E-2</v>
      </c>
      <c r="P8326">
        <v>8324</v>
      </c>
      <c r="Q8326" s="8">
        <f t="shared" si="1301"/>
        <v>8.5920857127769715E-2</v>
      </c>
      <c r="R8326" s="8">
        <f t="shared" si="1301"/>
        <v>8.40441238615771E-2</v>
      </c>
      <c r="S8326" s="8">
        <f t="shared" si="1301"/>
        <v>8.4975714792155835E-2</v>
      </c>
      <c r="T8326" s="8">
        <f t="shared" si="1301"/>
        <v>8.4329337058953249E-2</v>
      </c>
      <c r="W8326">
        <v>8324</v>
      </c>
      <c r="X8326" s="4">
        <f t="shared" si="1296"/>
        <v>8.9719382558371044E-2</v>
      </c>
      <c r="Y8326" s="4">
        <f t="shared" si="1294"/>
        <v>8.8749571908064165E-2</v>
      </c>
      <c r="Z8326" s="4">
        <f t="shared" si="1295"/>
        <v>8.8086101299684125E-2</v>
      </c>
    </row>
    <row r="8327" spans="1:26" x14ac:dyDescent="0.25">
      <c r="A8327" s="16">
        <f t="shared" si="1302"/>
        <v>51860</v>
      </c>
      <c r="B8327">
        <f>+'[2]Ejercicio 1'!E8544</f>
        <v>8325</v>
      </c>
      <c r="C8327" s="5">
        <v>8.7421139272066739E-2</v>
      </c>
      <c r="D8327" s="4">
        <f t="shared" si="1297"/>
        <v>8.5544394063962942E-2</v>
      </c>
      <c r="E8327" s="6">
        <f t="shared" si="1298"/>
        <v>8.6475990900942656E-2</v>
      </c>
      <c r="F8327" s="7">
        <f t="shared" si="1299"/>
        <v>8.5829609065110848E-2</v>
      </c>
      <c r="I8327" s="10">
        <v>8325</v>
      </c>
      <c r="J8327" s="8">
        <f t="shared" si="1300"/>
        <v>8.892113927206674E-2</v>
      </c>
      <c r="K8327" s="8">
        <f t="shared" si="1300"/>
        <v>8.7044394063962943E-2</v>
      </c>
      <c r="L8327" s="8">
        <f t="shared" si="1300"/>
        <v>8.7975990900942658E-2</v>
      </c>
      <c r="M8327" s="8">
        <f t="shared" si="1300"/>
        <v>8.732960906511085E-2</v>
      </c>
      <c r="P8327">
        <v>8325</v>
      </c>
      <c r="Q8327" s="8">
        <f t="shared" si="1301"/>
        <v>8.5921139272066738E-2</v>
      </c>
      <c r="R8327" s="8">
        <f t="shared" si="1301"/>
        <v>8.4044394063962941E-2</v>
      </c>
      <c r="S8327" s="8">
        <f t="shared" si="1301"/>
        <v>8.4975990900942655E-2</v>
      </c>
      <c r="T8327" s="8">
        <f t="shared" si="1301"/>
        <v>8.4329609065110847E-2</v>
      </c>
      <c r="W8327">
        <v>8325</v>
      </c>
      <c r="X8327" s="4">
        <f t="shared" si="1296"/>
        <v>8.9719947164300956E-2</v>
      </c>
      <c r="Y8327" s="4">
        <f t="shared" si="1294"/>
        <v>8.8750124127240926E-2</v>
      </c>
      <c r="Z8327" s="4">
        <f t="shared" si="1295"/>
        <v>8.808664509936083E-2</v>
      </c>
    </row>
    <row r="8328" spans="1:26" x14ac:dyDescent="0.25">
      <c r="A8328" s="16">
        <f t="shared" si="1302"/>
        <v>51861</v>
      </c>
      <c r="B8328">
        <f>+'[2]Ejercicio 1'!E8545</f>
        <v>8326</v>
      </c>
      <c r="C8328" s="5">
        <v>8.7421421416363762E-2</v>
      </c>
      <c r="D8328" s="4">
        <f t="shared" si="1297"/>
        <v>8.5544664266312062E-2</v>
      </c>
      <c r="E8328" s="6">
        <f t="shared" si="1298"/>
        <v>8.6476267009711033E-2</v>
      </c>
      <c r="F8328" s="7">
        <f t="shared" si="1299"/>
        <v>8.5829881071234196E-2</v>
      </c>
      <c r="I8328" s="10">
        <v>8326</v>
      </c>
      <c r="J8328" s="8">
        <f t="shared" si="1300"/>
        <v>8.8921421416363763E-2</v>
      </c>
      <c r="K8328" s="8">
        <f t="shared" si="1300"/>
        <v>8.7044664266312063E-2</v>
      </c>
      <c r="L8328" s="8">
        <f t="shared" si="1300"/>
        <v>8.7976267009711034E-2</v>
      </c>
      <c r="M8328" s="8">
        <f t="shared" si="1300"/>
        <v>8.7329881071234197E-2</v>
      </c>
      <c r="P8328">
        <v>8326</v>
      </c>
      <c r="Q8328" s="8">
        <f t="shared" si="1301"/>
        <v>8.5921421416363761E-2</v>
      </c>
      <c r="R8328" s="8">
        <f t="shared" si="1301"/>
        <v>8.4044664266312061E-2</v>
      </c>
      <c r="S8328" s="8">
        <f t="shared" si="1301"/>
        <v>8.4976267009711032E-2</v>
      </c>
      <c r="T8328" s="8">
        <f t="shared" si="1301"/>
        <v>8.4329881071234195E-2</v>
      </c>
      <c r="W8328">
        <v>8326</v>
      </c>
      <c r="X8328" s="4">
        <f t="shared" si="1296"/>
        <v>8.9720511770269087E-2</v>
      </c>
      <c r="Y8328" s="4">
        <f t="shared" si="1294"/>
        <v>8.8750676346458973E-2</v>
      </c>
      <c r="Z8328" s="4">
        <f t="shared" si="1295"/>
        <v>8.808718889810116E-2</v>
      </c>
    </row>
    <row r="8329" spans="1:26" x14ac:dyDescent="0.25">
      <c r="A8329" s="16">
        <f t="shared" si="1302"/>
        <v>51862</v>
      </c>
      <c r="B8329">
        <f>+'[2]Ejercicio 1'!E8546</f>
        <v>8327</v>
      </c>
      <c r="C8329" s="5">
        <v>8.7421703560660785E-2</v>
      </c>
      <c r="D8329" s="4">
        <f t="shared" si="1297"/>
        <v>8.5544934468624254E-2</v>
      </c>
      <c r="E8329" s="6">
        <f t="shared" si="1298"/>
        <v>8.6476543118460092E-2</v>
      </c>
      <c r="F8329" s="7">
        <f t="shared" si="1299"/>
        <v>8.5830153077326124E-2</v>
      </c>
      <c r="I8329" s="10">
        <v>8327</v>
      </c>
      <c r="J8329" s="8">
        <f t="shared" si="1300"/>
        <v>8.8921703560660786E-2</v>
      </c>
      <c r="K8329" s="8">
        <f t="shared" si="1300"/>
        <v>8.7044934468624255E-2</v>
      </c>
      <c r="L8329" s="8">
        <f t="shared" si="1300"/>
        <v>8.7976543118460093E-2</v>
      </c>
      <c r="M8329" s="8">
        <f t="shared" si="1300"/>
        <v>8.7330153077326125E-2</v>
      </c>
      <c r="P8329">
        <v>8327</v>
      </c>
      <c r="Q8329" s="8">
        <f t="shared" si="1301"/>
        <v>8.5921703560660784E-2</v>
      </c>
      <c r="R8329" s="8">
        <f t="shared" si="1301"/>
        <v>8.4044934468624252E-2</v>
      </c>
      <c r="S8329" s="8">
        <f t="shared" si="1301"/>
        <v>8.4976543118460091E-2</v>
      </c>
      <c r="T8329" s="8">
        <f t="shared" si="1301"/>
        <v>8.4330153077326123E-2</v>
      </c>
      <c r="W8329">
        <v>8327</v>
      </c>
      <c r="X8329" s="4">
        <f t="shared" si="1296"/>
        <v>8.9721076376256106E-2</v>
      </c>
      <c r="Y8329" s="4">
        <f t="shared" si="1294"/>
        <v>8.8751228565559309E-2</v>
      </c>
      <c r="Z8329" s="4">
        <f t="shared" si="1295"/>
        <v>8.8087732697595164E-2</v>
      </c>
    </row>
    <row r="8330" spans="1:26" x14ac:dyDescent="0.25">
      <c r="A8330" s="16">
        <f t="shared" si="1302"/>
        <v>51863</v>
      </c>
      <c r="B8330">
        <f>+'[2]Ejercicio 1'!E8547</f>
        <v>8328</v>
      </c>
      <c r="C8330" s="5">
        <v>8.7421985704957808E-2</v>
      </c>
      <c r="D8330" s="4">
        <f t="shared" si="1297"/>
        <v>8.5545204670899919E-2</v>
      </c>
      <c r="E8330" s="6">
        <f t="shared" si="1298"/>
        <v>8.6476819227190693E-2</v>
      </c>
      <c r="F8330" s="7">
        <f t="shared" si="1299"/>
        <v>8.5830425083389519E-2</v>
      </c>
      <c r="I8330" s="10">
        <v>8328</v>
      </c>
      <c r="J8330" s="8">
        <f t="shared" si="1300"/>
        <v>8.8921985704957809E-2</v>
      </c>
      <c r="K8330" s="8">
        <f t="shared" si="1300"/>
        <v>8.704520467089992E-2</v>
      </c>
      <c r="L8330" s="8">
        <f t="shared" si="1300"/>
        <v>8.7976819227190695E-2</v>
      </c>
      <c r="M8330" s="8">
        <f t="shared" si="1300"/>
        <v>8.7330425083389521E-2</v>
      </c>
      <c r="P8330">
        <v>8328</v>
      </c>
      <c r="Q8330" s="8">
        <f t="shared" si="1301"/>
        <v>8.5921985704957807E-2</v>
      </c>
      <c r="R8330" s="8">
        <f t="shared" si="1301"/>
        <v>8.4045204670899917E-2</v>
      </c>
      <c r="S8330" s="8">
        <f t="shared" si="1301"/>
        <v>8.4976819227190692E-2</v>
      </c>
      <c r="T8330" s="8">
        <f t="shared" si="1301"/>
        <v>8.4330425083389518E-2</v>
      </c>
      <c r="W8330">
        <v>8328</v>
      </c>
      <c r="X8330" s="4">
        <f t="shared" si="1296"/>
        <v>8.9721640982321743E-2</v>
      </c>
      <c r="Y8330" s="4">
        <f t="shared" si="1294"/>
        <v>8.875178078462187E-2</v>
      </c>
      <c r="Z8330" s="4">
        <f t="shared" si="1295"/>
        <v>8.8088276497006388E-2</v>
      </c>
    </row>
    <row r="8331" spans="1:26" x14ac:dyDescent="0.25">
      <c r="A8331" s="16">
        <f t="shared" si="1302"/>
        <v>51864</v>
      </c>
      <c r="B8331">
        <f>+'[2]Ejercicio 1'!E8548</f>
        <v>8329</v>
      </c>
      <c r="C8331" s="5">
        <v>8.7422267849254817E-2</v>
      </c>
      <c r="D8331" s="4">
        <f t="shared" si="1297"/>
        <v>8.5545474873138447E-2</v>
      </c>
      <c r="E8331" s="6">
        <f t="shared" si="1298"/>
        <v>8.6477095335901977E-2</v>
      </c>
      <c r="F8331" s="7">
        <f t="shared" si="1299"/>
        <v>8.5830697089418637E-2</v>
      </c>
      <c r="I8331" s="10">
        <v>8329</v>
      </c>
      <c r="J8331" s="8">
        <f t="shared" si="1300"/>
        <v>8.8922267849254819E-2</v>
      </c>
      <c r="K8331" s="8">
        <f t="shared" si="1300"/>
        <v>8.7045474873138448E-2</v>
      </c>
      <c r="L8331" s="8">
        <f t="shared" si="1300"/>
        <v>8.7977095335901978E-2</v>
      </c>
      <c r="M8331" s="8">
        <f t="shared" si="1300"/>
        <v>8.7330697089418638E-2</v>
      </c>
      <c r="P8331">
        <v>8329</v>
      </c>
      <c r="Q8331" s="8">
        <f t="shared" si="1301"/>
        <v>8.5922267849254816E-2</v>
      </c>
      <c r="R8331" s="8">
        <f t="shared" si="1301"/>
        <v>8.4045474873138445E-2</v>
      </c>
      <c r="S8331" s="8">
        <f t="shared" si="1301"/>
        <v>8.4977095335901975E-2</v>
      </c>
      <c r="T8331" s="8">
        <f t="shared" si="1301"/>
        <v>8.4330697089418635E-2</v>
      </c>
      <c r="W8331">
        <v>8329</v>
      </c>
      <c r="X8331" s="4">
        <f t="shared" si="1296"/>
        <v>8.9722205588405837E-2</v>
      </c>
      <c r="Y8331" s="4">
        <f t="shared" si="1294"/>
        <v>8.8752333003646669E-2</v>
      </c>
      <c r="Z8331" s="4">
        <f t="shared" si="1295"/>
        <v>8.8088820295478348E-2</v>
      </c>
    </row>
    <row r="8332" spans="1:26" x14ac:dyDescent="0.25">
      <c r="A8332" s="16">
        <f t="shared" si="1302"/>
        <v>51865</v>
      </c>
      <c r="B8332">
        <f>+'[2]Ejercicio 1'!E8549</f>
        <v>8330</v>
      </c>
      <c r="C8332" s="5">
        <v>8.742254999355184E-2</v>
      </c>
      <c r="D8332" s="4">
        <f t="shared" si="1297"/>
        <v>8.5545745075339838E-2</v>
      </c>
      <c r="E8332" s="6">
        <f t="shared" si="1298"/>
        <v>8.6477371444594803E-2</v>
      </c>
      <c r="F8332" s="7">
        <f t="shared" si="1299"/>
        <v>8.5830969095419221E-2</v>
      </c>
      <c r="I8332" s="10">
        <v>8330</v>
      </c>
      <c r="J8332" s="8">
        <f t="shared" si="1300"/>
        <v>8.8922549993551842E-2</v>
      </c>
      <c r="K8332" s="8">
        <f t="shared" si="1300"/>
        <v>8.7045745075339839E-2</v>
      </c>
      <c r="L8332" s="8">
        <f t="shared" si="1300"/>
        <v>8.7977371444594804E-2</v>
      </c>
      <c r="M8332" s="8">
        <f t="shared" si="1300"/>
        <v>8.7330969095419222E-2</v>
      </c>
      <c r="P8332">
        <v>8330</v>
      </c>
      <c r="Q8332" s="8">
        <f t="shared" si="1301"/>
        <v>8.5922549993551839E-2</v>
      </c>
      <c r="R8332" s="8">
        <f t="shared" si="1301"/>
        <v>8.4045745075339837E-2</v>
      </c>
      <c r="S8332" s="8">
        <f t="shared" si="1301"/>
        <v>8.4977371444594801E-2</v>
      </c>
      <c r="T8332" s="8">
        <f t="shared" si="1301"/>
        <v>8.433096909541922E-2</v>
      </c>
      <c r="W8332">
        <v>8330</v>
      </c>
      <c r="X8332" s="4">
        <f t="shared" si="1296"/>
        <v>8.9722770194528123E-2</v>
      </c>
      <c r="Y8332" s="4">
        <f t="shared" si="1294"/>
        <v>8.8752885222633679E-2</v>
      </c>
      <c r="Z8332" s="4">
        <f t="shared" si="1295"/>
        <v>8.8089364094712561E-2</v>
      </c>
    </row>
    <row r="8333" spans="1:26" x14ac:dyDescent="0.25">
      <c r="A8333" s="16">
        <f t="shared" si="1302"/>
        <v>51866</v>
      </c>
      <c r="B8333">
        <f>+'[2]Ejercicio 1'!E8550</f>
        <v>8331</v>
      </c>
      <c r="C8333" s="5">
        <v>8.7422832137848863E-2</v>
      </c>
      <c r="D8333" s="4">
        <f t="shared" si="1297"/>
        <v>8.5546015277504314E-2</v>
      </c>
      <c r="E8333" s="6">
        <f t="shared" si="1298"/>
        <v>8.6477647553269199E-2</v>
      </c>
      <c r="F8333" s="7">
        <f t="shared" si="1299"/>
        <v>8.5831241101385541E-2</v>
      </c>
      <c r="I8333" s="10">
        <v>8331</v>
      </c>
      <c r="J8333" s="8">
        <f t="shared" si="1300"/>
        <v>8.8922832137848865E-2</v>
      </c>
      <c r="K8333" s="8">
        <f t="shared" si="1300"/>
        <v>8.7046015277504316E-2</v>
      </c>
      <c r="L8333" s="8">
        <f t="shared" si="1300"/>
        <v>8.79776475532692E-2</v>
      </c>
      <c r="M8333" s="8">
        <f t="shared" si="1300"/>
        <v>8.7331241101385543E-2</v>
      </c>
      <c r="P8333">
        <v>8331</v>
      </c>
      <c r="Q8333" s="8">
        <f t="shared" si="1301"/>
        <v>8.5922832137848862E-2</v>
      </c>
      <c r="R8333" s="8">
        <f t="shared" si="1301"/>
        <v>8.4046015277504313E-2</v>
      </c>
      <c r="S8333" s="8">
        <f t="shared" si="1301"/>
        <v>8.4977647553269198E-2</v>
      </c>
      <c r="T8333" s="8">
        <f t="shared" si="1301"/>
        <v>8.433124110138554E-2</v>
      </c>
      <c r="W8333">
        <v>8331</v>
      </c>
      <c r="X8333" s="4">
        <f t="shared" si="1296"/>
        <v>8.9723334800689072E-2</v>
      </c>
      <c r="Y8333" s="4">
        <f t="shared" si="1294"/>
        <v>8.8753437441663752E-2</v>
      </c>
      <c r="Z8333" s="4">
        <f t="shared" si="1295"/>
        <v>8.808990789385257E-2</v>
      </c>
    </row>
    <row r="8334" spans="1:26" x14ac:dyDescent="0.25">
      <c r="A8334" s="16">
        <f t="shared" si="1302"/>
        <v>51867</v>
      </c>
      <c r="B8334">
        <f>+'[2]Ejercicio 1'!E8551</f>
        <v>8332</v>
      </c>
      <c r="C8334" s="5">
        <v>8.7423114282145886E-2</v>
      </c>
      <c r="D8334" s="4">
        <f t="shared" si="1297"/>
        <v>8.5546285479631848E-2</v>
      </c>
      <c r="E8334" s="6">
        <f t="shared" si="1298"/>
        <v>8.6477923661923375E-2</v>
      </c>
      <c r="F8334" s="7">
        <f t="shared" si="1299"/>
        <v>8.583151310732047E-2</v>
      </c>
      <c r="I8334" s="10">
        <v>8332</v>
      </c>
      <c r="J8334" s="8">
        <f t="shared" si="1300"/>
        <v>8.8923114282145888E-2</v>
      </c>
      <c r="K8334" s="8">
        <f t="shared" si="1300"/>
        <v>8.7046285479631849E-2</v>
      </c>
      <c r="L8334" s="8">
        <f t="shared" si="1300"/>
        <v>8.7977923661923377E-2</v>
      </c>
      <c r="M8334" s="8">
        <f t="shared" si="1300"/>
        <v>8.7331513107320471E-2</v>
      </c>
      <c r="P8334">
        <v>8332</v>
      </c>
      <c r="Q8334" s="8">
        <f t="shared" si="1301"/>
        <v>8.5923114282145885E-2</v>
      </c>
      <c r="R8334" s="8">
        <f t="shared" si="1301"/>
        <v>8.4046285479631846E-2</v>
      </c>
      <c r="S8334" s="8">
        <f t="shared" si="1301"/>
        <v>8.4977923661923374E-2</v>
      </c>
      <c r="T8334" s="8">
        <f t="shared" si="1301"/>
        <v>8.4331513107320469E-2</v>
      </c>
      <c r="W8334">
        <v>8332</v>
      </c>
      <c r="X8334" s="4">
        <f t="shared" si="1296"/>
        <v>8.9723899406888227E-2</v>
      </c>
      <c r="Y8334" s="4">
        <f t="shared" si="1294"/>
        <v>8.8753989660574351E-2</v>
      </c>
      <c r="Z8334" s="4">
        <f t="shared" si="1295"/>
        <v>8.809045169206188E-2</v>
      </c>
    </row>
    <row r="8335" spans="1:26" x14ac:dyDescent="0.25">
      <c r="A8335" s="16">
        <f t="shared" si="1302"/>
        <v>51868</v>
      </c>
      <c r="B8335">
        <f>+'[2]Ejercicio 1'!E8552</f>
        <v>8333</v>
      </c>
      <c r="C8335" s="5">
        <v>8.7423396426442909E-2</v>
      </c>
      <c r="D8335" s="4">
        <f t="shared" si="1297"/>
        <v>8.5546555681723077E-2</v>
      </c>
      <c r="E8335" s="6">
        <f t="shared" si="1298"/>
        <v>8.6478199770559983E-2</v>
      </c>
      <c r="F8335" s="7">
        <f t="shared" si="1299"/>
        <v>8.5831785113226838E-2</v>
      </c>
      <c r="I8335" s="10">
        <v>8333</v>
      </c>
      <c r="J8335" s="8">
        <f t="shared" si="1300"/>
        <v>8.8923396426442911E-2</v>
      </c>
      <c r="K8335" s="8">
        <f t="shared" si="1300"/>
        <v>8.7046555681723078E-2</v>
      </c>
      <c r="L8335" s="8">
        <f t="shared" si="1300"/>
        <v>8.7978199770559984E-2</v>
      </c>
      <c r="M8335" s="8">
        <f t="shared" si="1300"/>
        <v>8.733178511322684E-2</v>
      </c>
      <c r="P8335">
        <v>8333</v>
      </c>
      <c r="Q8335" s="8">
        <f t="shared" si="1301"/>
        <v>8.5923396426442908E-2</v>
      </c>
      <c r="R8335" s="8">
        <f t="shared" si="1301"/>
        <v>8.4046555681723076E-2</v>
      </c>
      <c r="S8335" s="8">
        <f t="shared" si="1301"/>
        <v>8.4978199770559981E-2</v>
      </c>
      <c r="T8335" s="8">
        <f t="shared" si="1301"/>
        <v>8.4331785113226837E-2</v>
      </c>
      <c r="W8335">
        <v>8333</v>
      </c>
      <c r="X8335" s="4">
        <f t="shared" si="1296"/>
        <v>8.9724464013126476E-2</v>
      </c>
      <c r="Y8335" s="4">
        <f t="shared" si="1294"/>
        <v>8.8754541879527984E-2</v>
      </c>
      <c r="Z8335" s="4">
        <f t="shared" si="1295"/>
        <v>8.8090995491027738E-2</v>
      </c>
    </row>
    <row r="8336" spans="1:26" x14ac:dyDescent="0.25">
      <c r="A8336" s="16">
        <f t="shared" si="1302"/>
        <v>51869</v>
      </c>
      <c r="B8336">
        <f>+'[2]Ejercicio 1'!E8553</f>
        <v>8334</v>
      </c>
      <c r="C8336" s="5">
        <v>8.7423678570739932E-2</v>
      </c>
      <c r="D8336" s="4">
        <f t="shared" si="1297"/>
        <v>8.5546825883776947E-2</v>
      </c>
      <c r="E8336" s="6">
        <f t="shared" si="1298"/>
        <v>8.6478475879177272E-2</v>
      </c>
      <c r="F8336" s="7">
        <f t="shared" si="1299"/>
        <v>8.5832057119098942E-2</v>
      </c>
      <c r="I8336" s="10">
        <v>8334</v>
      </c>
      <c r="J8336" s="8">
        <f t="shared" si="1300"/>
        <v>8.8923678570739934E-2</v>
      </c>
      <c r="K8336" s="8">
        <f t="shared" si="1300"/>
        <v>8.7046825883776949E-2</v>
      </c>
      <c r="L8336" s="8">
        <f t="shared" si="1300"/>
        <v>8.7978475879177273E-2</v>
      </c>
      <c r="M8336" s="8">
        <f t="shared" si="1300"/>
        <v>8.7332057119098944E-2</v>
      </c>
      <c r="P8336">
        <v>8334</v>
      </c>
      <c r="Q8336" s="8">
        <f t="shared" si="1301"/>
        <v>8.5923678570739931E-2</v>
      </c>
      <c r="R8336" s="8">
        <f t="shared" si="1301"/>
        <v>8.4046825883776946E-2</v>
      </c>
      <c r="S8336" s="8">
        <f t="shared" si="1301"/>
        <v>8.497847587917727E-2</v>
      </c>
      <c r="T8336" s="8">
        <f t="shared" si="1301"/>
        <v>8.4332057119098941E-2</v>
      </c>
      <c r="W8336">
        <v>8334</v>
      </c>
      <c r="X8336" s="4">
        <f t="shared" si="1296"/>
        <v>8.9725028619402486E-2</v>
      </c>
      <c r="Y8336" s="4">
        <f t="shared" si="1294"/>
        <v>8.8755094098363921E-2</v>
      </c>
      <c r="Z8336" s="4">
        <f t="shared" si="1295"/>
        <v>8.8091539289057205E-2</v>
      </c>
    </row>
    <row r="8337" spans="1:26" x14ac:dyDescent="0.25">
      <c r="A8337" s="16">
        <f t="shared" si="1302"/>
        <v>51870</v>
      </c>
      <c r="B8337">
        <f>+'[2]Ejercicio 1'!E8554</f>
        <v>8335</v>
      </c>
      <c r="C8337" s="5">
        <v>8.7423960715036955E-2</v>
      </c>
      <c r="D8337" s="4">
        <f t="shared" si="1297"/>
        <v>8.5547096085793708E-2</v>
      </c>
      <c r="E8337" s="6">
        <f t="shared" si="1298"/>
        <v>8.6478751987776117E-2</v>
      </c>
      <c r="F8337" s="7">
        <f t="shared" si="1299"/>
        <v>8.5832329124942514E-2</v>
      </c>
      <c r="I8337" s="10">
        <v>8335</v>
      </c>
      <c r="J8337" s="8">
        <f t="shared" si="1300"/>
        <v>8.8923960715036957E-2</v>
      </c>
      <c r="K8337" s="8">
        <f t="shared" si="1300"/>
        <v>8.704709608579371E-2</v>
      </c>
      <c r="L8337" s="8">
        <f t="shared" si="1300"/>
        <v>8.7978751987776119E-2</v>
      </c>
      <c r="M8337" s="8">
        <f t="shared" si="1300"/>
        <v>8.7332329124942515E-2</v>
      </c>
      <c r="P8337">
        <v>8335</v>
      </c>
      <c r="Q8337" s="8">
        <f t="shared" si="1301"/>
        <v>8.5923960715036954E-2</v>
      </c>
      <c r="R8337" s="8">
        <f t="shared" si="1301"/>
        <v>8.4047096085793707E-2</v>
      </c>
      <c r="S8337" s="8">
        <f t="shared" si="1301"/>
        <v>8.4978751987776116E-2</v>
      </c>
      <c r="T8337" s="8">
        <f t="shared" si="1301"/>
        <v>8.4332329124942512E-2</v>
      </c>
      <c r="W8337">
        <v>8335</v>
      </c>
      <c r="X8337" s="4">
        <f t="shared" si="1296"/>
        <v>8.9725593225717604E-2</v>
      </c>
      <c r="Y8337" s="4">
        <f t="shared" si="1294"/>
        <v>8.8755646317242892E-2</v>
      </c>
      <c r="Z8337" s="4">
        <f t="shared" si="1295"/>
        <v>8.8092083088693957E-2</v>
      </c>
    </row>
    <row r="8338" spans="1:26" x14ac:dyDescent="0.25">
      <c r="A8338" s="16">
        <f t="shared" si="1302"/>
        <v>51871</v>
      </c>
      <c r="B8338">
        <f>+'[2]Ejercicio 1'!E8555</f>
        <v>8336</v>
      </c>
      <c r="C8338" s="5">
        <v>8.7424242859333964E-2</v>
      </c>
      <c r="D8338" s="4">
        <f t="shared" si="1297"/>
        <v>8.5547366287773735E-2</v>
      </c>
      <c r="E8338" s="6">
        <f t="shared" si="1298"/>
        <v>8.6479028096355631E-2</v>
      </c>
      <c r="F8338" s="7">
        <f t="shared" si="1299"/>
        <v>8.5832601130751821E-2</v>
      </c>
      <c r="I8338" s="10">
        <v>8336</v>
      </c>
      <c r="J8338" s="8">
        <f t="shared" si="1300"/>
        <v>8.8924242859333966E-2</v>
      </c>
      <c r="K8338" s="8">
        <f t="shared" si="1300"/>
        <v>8.7047366287773736E-2</v>
      </c>
      <c r="L8338" s="8">
        <f t="shared" si="1300"/>
        <v>8.7979028096355633E-2</v>
      </c>
      <c r="M8338" s="8">
        <f t="shared" si="1300"/>
        <v>8.7332601130751822E-2</v>
      </c>
      <c r="P8338">
        <v>8336</v>
      </c>
      <c r="Q8338" s="8">
        <f t="shared" si="1301"/>
        <v>8.5924242859333963E-2</v>
      </c>
      <c r="R8338" s="8">
        <f t="shared" si="1301"/>
        <v>8.4047366287773734E-2</v>
      </c>
      <c r="S8338" s="8">
        <f t="shared" si="1301"/>
        <v>8.497902809635563E-2</v>
      </c>
      <c r="T8338" s="8">
        <f t="shared" si="1301"/>
        <v>8.4332601130751819E-2</v>
      </c>
      <c r="W8338">
        <v>8336</v>
      </c>
      <c r="X8338" s="4">
        <f t="shared" si="1296"/>
        <v>8.9726157832070913E-2</v>
      </c>
      <c r="Y8338" s="4">
        <f t="shared" si="1294"/>
        <v>8.8756198536002404E-2</v>
      </c>
      <c r="Z8338" s="4">
        <f t="shared" si="1295"/>
        <v>8.8092626886546413E-2</v>
      </c>
    </row>
    <row r="8339" spans="1:26" x14ac:dyDescent="0.25">
      <c r="A8339" s="16">
        <f t="shared" si="1302"/>
        <v>51872</v>
      </c>
      <c r="B8339">
        <f>+'[2]Ejercicio 1'!E8556</f>
        <v>8337</v>
      </c>
      <c r="C8339" s="5">
        <v>8.7424525003630987E-2</v>
      </c>
      <c r="D8339" s="4">
        <f t="shared" si="1297"/>
        <v>8.5547636489716819E-2</v>
      </c>
      <c r="E8339" s="6">
        <f t="shared" si="1298"/>
        <v>8.6479304204915827E-2</v>
      </c>
      <c r="F8339" s="7">
        <f t="shared" si="1299"/>
        <v>8.5832873136529722E-2</v>
      </c>
      <c r="I8339" s="10">
        <v>8337</v>
      </c>
      <c r="J8339" s="8">
        <f t="shared" si="1300"/>
        <v>8.8924525003630989E-2</v>
      </c>
      <c r="K8339" s="8">
        <f t="shared" si="1300"/>
        <v>8.704763648971682E-2</v>
      </c>
      <c r="L8339" s="8">
        <f t="shared" si="1300"/>
        <v>8.7979304204915829E-2</v>
      </c>
      <c r="M8339" s="8">
        <f t="shared" si="1300"/>
        <v>8.7332873136529723E-2</v>
      </c>
      <c r="P8339">
        <v>8337</v>
      </c>
      <c r="Q8339" s="8">
        <f t="shared" si="1301"/>
        <v>8.5924525003630986E-2</v>
      </c>
      <c r="R8339" s="8">
        <f t="shared" si="1301"/>
        <v>8.4047636489716818E-2</v>
      </c>
      <c r="S8339" s="8">
        <f t="shared" si="1301"/>
        <v>8.4979304204915826E-2</v>
      </c>
      <c r="T8339" s="8">
        <f t="shared" si="1301"/>
        <v>8.4332873136529721E-2</v>
      </c>
      <c r="W8339">
        <v>8337</v>
      </c>
      <c r="X8339" s="4">
        <f t="shared" si="1296"/>
        <v>8.9726722438462442E-2</v>
      </c>
      <c r="Y8339" s="4">
        <f t="shared" si="1294"/>
        <v>8.8756750754725028E-2</v>
      </c>
      <c r="Z8339" s="4">
        <f t="shared" si="1295"/>
        <v>8.8093170684307526E-2</v>
      </c>
    </row>
    <row r="8340" spans="1:26" x14ac:dyDescent="0.25">
      <c r="A8340" s="16">
        <f t="shared" si="1302"/>
        <v>51873</v>
      </c>
      <c r="B8340">
        <f>+'[2]Ejercicio 1'!E8557</f>
        <v>8338</v>
      </c>
      <c r="C8340" s="5">
        <v>8.742480714792801E-2</v>
      </c>
      <c r="D8340" s="4">
        <f t="shared" si="1297"/>
        <v>8.5547906691622988E-2</v>
      </c>
      <c r="E8340" s="6">
        <f t="shared" si="1298"/>
        <v>8.6479580313458454E-2</v>
      </c>
      <c r="F8340" s="7">
        <f t="shared" si="1299"/>
        <v>8.5833145142279063E-2</v>
      </c>
      <c r="I8340" s="10">
        <v>8338</v>
      </c>
      <c r="J8340" s="8">
        <f t="shared" si="1300"/>
        <v>8.8924807147928012E-2</v>
      </c>
      <c r="K8340" s="8">
        <f t="shared" si="1300"/>
        <v>8.7047906691622989E-2</v>
      </c>
      <c r="L8340" s="8">
        <f t="shared" si="1300"/>
        <v>8.7979580313458455E-2</v>
      </c>
      <c r="M8340" s="8">
        <f t="shared" si="1300"/>
        <v>8.7333145142279064E-2</v>
      </c>
      <c r="P8340">
        <v>8338</v>
      </c>
      <c r="Q8340" s="8">
        <f t="shared" si="1301"/>
        <v>8.5924807147928009E-2</v>
      </c>
      <c r="R8340" s="8">
        <f t="shared" si="1301"/>
        <v>8.4047906691622987E-2</v>
      </c>
      <c r="S8340" s="8">
        <f t="shared" si="1301"/>
        <v>8.4979580313458453E-2</v>
      </c>
      <c r="T8340" s="8">
        <f t="shared" si="1301"/>
        <v>8.4333145142279062E-2</v>
      </c>
      <c r="W8340">
        <v>8338</v>
      </c>
      <c r="X8340" s="4">
        <f t="shared" si="1296"/>
        <v>8.9727287044873302E-2</v>
      </c>
      <c r="Y8340" s="4">
        <f t="shared" si="1294"/>
        <v>8.8757302973490687E-2</v>
      </c>
      <c r="Z8340" s="4">
        <f t="shared" si="1295"/>
        <v>8.8093714483681626E-2</v>
      </c>
    </row>
    <row r="8341" spans="1:26" x14ac:dyDescent="0.25">
      <c r="A8341" s="16">
        <f t="shared" si="1302"/>
        <v>51874</v>
      </c>
      <c r="B8341">
        <f>+'[2]Ejercicio 1'!E8558</f>
        <v>8339</v>
      </c>
      <c r="C8341" s="5">
        <v>8.7425089292225033E-2</v>
      </c>
      <c r="D8341" s="4">
        <f t="shared" si="1297"/>
        <v>8.5548176893492631E-2</v>
      </c>
      <c r="E8341" s="6">
        <f t="shared" si="1298"/>
        <v>8.6479856421980875E-2</v>
      </c>
      <c r="F8341" s="7">
        <f t="shared" si="1299"/>
        <v>8.5833417147994168E-2</v>
      </c>
      <c r="I8341" s="10">
        <v>8339</v>
      </c>
      <c r="J8341" s="8">
        <f t="shared" si="1300"/>
        <v>8.8925089292225035E-2</v>
      </c>
      <c r="K8341" s="8">
        <f t="shared" si="1300"/>
        <v>8.7048176893492632E-2</v>
      </c>
      <c r="L8341" s="8">
        <f t="shared" si="1300"/>
        <v>8.7979856421980876E-2</v>
      </c>
      <c r="M8341" s="8">
        <f t="shared" si="1300"/>
        <v>8.7333417147994169E-2</v>
      </c>
      <c r="P8341">
        <v>8339</v>
      </c>
      <c r="Q8341" s="8">
        <f t="shared" si="1301"/>
        <v>8.5925089292225032E-2</v>
      </c>
      <c r="R8341" s="8">
        <f t="shared" si="1301"/>
        <v>8.4048176893492629E-2</v>
      </c>
      <c r="S8341" s="8">
        <f t="shared" si="1301"/>
        <v>8.4979856421980873E-2</v>
      </c>
      <c r="T8341" s="8">
        <f t="shared" si="1301"/>
        <v>8.4333417147994166E-2</v>
      </c>
      <c r="W8341">
        <v>8339</v>
      </c>
      <c r="X8341" s="4">
        <f t="shared" si="1296"/>
        <v>8.9727851651362336E-2</v>
      </c>
      <c r="Y8341" s="4">
        <f t="shared" si="1294"/>
        <v>8.8757855192136886E-2</v>
      </c>
      <c r="Z8341" s="4">
        <f t="shared" si="1295"/>
        <v>8.8094258281268586E-2</v>
      </c>
    </row>
    <row r="8342" spans="1:26" x14ac:dyDescent="0.25">
      <c r="A8342" s="16">
        <f t="shared" si="1302"/>
        <v>51875</v>
      </c>
      <c r="B8342">
        <f>+'[2]Ejercicio 1'!E8559</f>
        <v>8340</v>
      </c>
      <c r="C8342" s="5">
        <v>8.7425371436522056E-2</v>
      </c>
      <c r="D8342" s="4">
        <f t="shared" si="1297"/>
        <v>8.5548447095324942E-2</v>
      </c>
      <c r="E8342" s="6">
        <f t="shared" si="1298"/>
        <v>8.6480132530484838E-2</v>
      </c>
      <c r="F8342" s="7">
        <f t="shared" si="1299"/>
        <v>8.5833689153677853E-2</v>
      </c>
      <c r="I8342" s="10">
        <v>8340</v>
      </c>
      <c r="J8342" s="8">
        <f t="shared" si="1300"/>
        <v>8.8925371436522058E-2</v>
      </c>
      <c r="K8342" s="8">
        <f t="shared" si="1300"/>
        <v>8.7048447095324943E-2</v>
      </c>
      <c r="L8342" s="8">
        <f t="shared" si="1300"/>
        <v>8.7980132530484839E-2</v>
      </c>
      <c r="M8342" s="8">
        <f t="shared" si="1300"/>
        <v>8.7333689153677854E-2</v>
      </c>
      <c r="P8342">
        <v>8340</v>
      </c>
      <c r="Q8342" s="8">
        <f t="shared" si="1301"/>
        <v>8.5925371436522055E-2</v>
      </c>
      <c r="R8342" s="8">
        <f t="shared" si="1301"/>
        <v>8.4048447095324941E-2</v>
      </c>
      <c r="S8342" s="8">
        <f t="shared" si="1301"/>
        <v>8.4980132530484837E-2</v>
      </c>
      <c r="T8342" s="8">
        <f t="shared" si="1301"/>
        <v>8.4333689153677852E-2</v>
      </c>
      <c r="W8342">
        <v>8340</v>
      </c>
      <c r="X8342" s="4">
        <f t="shared" si="1296"/>
        <v>8.9728416257869384E-2</v>
      </c>
      <c r="Y8342" s="4">
        <f t="shared" si="1294"/>
        <v>8.8758407410747059E-2</v>
      </c>
      <c r="Z8342" s="4">
        <f t="shared" si="1295"/>
        <v>8.8094802078764189E-2</v>
      </c>
    </row>
    <row r="8343" spans="1:26" x14ac:dyDescent="0.25">
      <c r="A8343" s="16">
        <f t="shared" si="1302"/>
        <v>51876</v>
      </c>
      <c r="B8343">
        <f>+'[2]Ejercicio 1'!E8560</f>
        <v>8341</v>
      </c>
      <c r="C8343" s="5">
        <v>8.7425653580819079E-2</v>
      </c>
      <c r="D8343" s="4">
        <f t="shared" si="1297"/>
        <v>8.5548717297120519E-2</v>
      </c>
      <c r="E8343" s="6">
        <f t="shared" si="1298"/>
        <v>8.6480408638970371E-2</v>
      </c>
      <c r="F8343" s="7">
        <f t="shared" si="1299"/>
        <v>8.5833961159330147E-2</v>
      </c>
      <c r="I8343" s="10">
        <v>8341</v>
      </c>
      <c r="J8343" s="8">
        <f t="shared" si="1300"/>
        <v>8.8925653580819081E-2</v>
      </c>
      <c r="K8343" s="8">
        <f t="shared" si="1300"/>
        <v>8.704871729712052E-2</v>
      </c>
      <c r="L8343" s="8">
        <f t="shared" si="1300"/>
        <v>8.7980408638970373E-2</v>
      </c>
      <c r="M8343" s="8">
        <f t="shared" si="1300"/>
        <v>8.7333961159330148E-2</v>
      </c>
      <c r="P8343">
        <v>8341</v>
      </c>
      <c r="Q8343" s="8">
        <f t="shared" si="1301"/>
        <v>8.5925653580819078E-2</v>
      </c>
      <c r="R8343" s="8">
        <f t="shared" si="1301"/>
        <v>8.4048717297120518E-2</v>
      </c>
      <c r="S8343" s="8">
        <f t="shared" si="1301"/>
        <v>8.498040863897037E-2</v>
      </c>
      <c r="T8343" s="8">
        <f t="shared" si="1301"/>
        <v>8.4333961159330145E-2</v>
      </c>
      <c r="W8343">
        <v>8341</v>
      </c>
      <c r="X8343" s="4">
        <f t="shared" si="1296"/>
        <v>8.9728980864415067E-2</v>
      </c>
      <c r="Y8343" s="4">
        <f t="shared" si="1294"/>
        <v>8.8758959629318596E-2</v>
      </c>
      <c r="Z8343" s="4">
        <f t="shared" si="1295"/>
        <v>8.8095345877022044E-2</v>
      </c>
    </row>
    <row r="8344" spans="1:26" x14ac:dyDescent="0.25">
      <c r="A8344" s="16">
        <f t="shared" si="1302"/>
        <v>51877</v>
      </c>
      <c r="B8344">
        <f>+'[2]Ejercicio 1'!E8561</f>
        <v>8342</v>
      </c>
      <c r="C8344" s="5">
        <v>8.7425935725116102E-2</v>
      </c>
      <c r="D8344" s="4">
        <f t="shared" si="1297"/>
        <v>8.5548987498878959E-2</v>
      </c>
      <c r="E8344" s="6">
        <f t="shared" si="1298"/>
        <v>8.6480684747436573E-2</v>
      </c>
      <c r="F8344" s="7">
        <f t="shared" si="1299"/>
        <v>8.5834233164951021E-2</v>
      </c>
      <c r="I8344" s="10">
        <v>8342</v>
      </c>
      <c r="J8344" s="8">
        <f t="shared" si="1300"/>
        <v>8.8925935725116104E-2</v>
      </c>
      <c r="K8344" s="8">
        <f t="shared" si="1300"/>
        <v>8.704898749887896E-2</v>
      </c>
      <c r="L8344" s="8">
        <f t="shared" si="1300"/>
        <v>8.7980684747436574E-2</v>
      </c>
      <c r="M8344" s="8">
        <f t="shared" si="1300"/>
        <v>8.7334233164951022E-2</v>
      </c>
      <c r="P8344">
        <v>8342</v>
      </c>
      <c r="Q8344" s="8">
        <f t="shared" si="1301"/>
        <v>8.5925935725116101E-2</v>
      </c>
      <c r="R8344" s="8">
        <f t="shared" si="1301"/>
        <v>8.4048987498878958E-2</v>
      </c>
      <c r="S8344" s="8">
        <f t="shared" si="1301"/>
        <v>8.4980684747436572E-2</v>
      </c>
      <c r="T8344" s="8">
        <f t="shared" si="1301"/>
        <v>8.433423316495102E-2</v>
      </c>
      <c r="W8344">
        <v>8342</v>
      </c>
      <c r="X8344" s="4">
        <f t="shared" si="1296"/>
        <v>8.9729545470999414E-2</v>
      </c>
      <c r="Y8344" s="4">
        <f t="shared" si="1294"/>
        <v>8.8759511847852343E-2</v>
      </c>
      <c r="Z8344" s="4">
        <f t="shared" si="1295"/>
        <v>8.8095889674340649E-2</v>
      </c>
    </row>
    <row r="8345" spans="1:26" x14ac:dyDescent="0.25">
      <c r="A8345" s="16">
        <f t="shared" si="1302"/>
        <v>51878</v>
      </c>
      <c r="B8345">
        <f>+'[2]Ejercicio 1'!E8562</f>
        <v>8343</v>
      </c>
      <c r="C8345" s="5">
        <v>8.7426217869413111E-2</v>
      </c>
      <c r="D8345" s="4">
        <f t="shared" si="1297"/>
        <v>8.5549257700600692E-2</v>
      </c>
      <c r="E8345" s="6">
        <f t="shared" si="1298"/>
        <v>8.6480960855884317E-2</v>
      </c>
      <c r="F8345" s="7">
        <f t="shared" si="1299"/>
        <v>8.5834505170543363E-2</v>
      </c>
      <c r="I8345" s="10">
        <v>8343</v>
      </c>
      <c r="J8345" s="8">
        <f t="shared" si="1300"/>
        <v>8.8926217869413113E-2</v>
      </c>
      <c r="K8345" s="8">
        <f t="shared" si="1300"/>
        <v>8.7049257700600693E-2</v>
      </c>
      <c r="L8345" s="8">
        <f t="shared" si="1300"/>
        <v>8.7980960855884319E-2</v>
      </c>
      <c r="M8345" s="8">
        <f t="shared" si="1300"/>
        <v>8.7334505170543364E-2</v>
      </c>
      <c r="P8345">
        <v>8343</v>
      </c>
      <c r="Q8345" s="8">
        <f t="shared" si="1301"/>
        <v>8.592621786941311E-2</v>
      </c>
      <c r="R8345" s="8">
        <f t="shared" si="1301"/>
        <v>8.4049257700600691E-2</v>
      </c>
      <c r="S8345" s="8">
        <f t="shared" si="1301"/>
        <v>8.4980960855884316E-2</v>
      </c>
      <c r="T8345" s="8">
        <f t="shared" si="1301"/>
        <v>8.4334505170543361E-2</v>
      </c>
      <c r="W8345">
        <v>8343</v>
      </c>
      <c r="X8345" s="4">
        <f t="shared" si="1296"/>
        <v>8.9730110077602648E-2</v>
      </c>
      <c r="Y8345" s="4">
        <f t="shared" si="1294"/>
        <v>8.8760064066428265E-2</v>
      </c>
      <c r="Z8345" s="4">
        <f t="shared" si="1295"/>
        <v>8.8096433473269398E-2</v>
      </c>
    </row>
    <row r="8346" spans="1:26" x14ac:dyDescent="0.25">
      <c r="A8346" s="16">
        <f t="shared" si="1302"/>
        <v>51879</v>
      </c>
      <c r="B8346">
        <f>+'[2]Ejercicio 1'!E8563</f>
        <v>8344</v>
      </c>
      <c r="C8346" s="5">
        <v>8.7426500013710134E-2</v>
      </c>
      <c r="D8346" s="4">
        <f t="shared" si="1297"/>
        <v>8.5549527902285677E-2</v>
      </c>
      <c r="E8346" s="6">
        <f t="shared" si="1298"/>
        <v>8.6481236964313632E-2</v>
      </c>
      <c r="F8346" s="7">
        <f t="shared" si="1299"/>
        <v>8.583477717610144E-2</v>
      </c>
      <c r="I8346" s="10">
        <v>8344</v>
      </c>
      <c r="J8346" s="8">
        <f t="shared" si="1300"/>
        <v>8.8926500013710136E-2</v>
      </c>
      <c r="K8346" s="8">
        <f t="shared" si="1300"/>
        <v>8.7049527902285678E-2</v>
      </c>
      <c r="L8346" s="8">
        <f t="shared" si="1300"/>
        <v>8.7981236964313633E-2</v>
      </c>
      <c r="M8346" s="8">
        <f t="shared" si="1300"/>
        <v>8.7334777176101441E-2</v>
      </c>
      <c r="P8346">
        <v>8344</v>
      </c>
      <c r="Q8346" s="8">
        <f t="shared" si="1301"/>
        <v>8.5926500013710133E-2</v>
      </c>
      <c r="R8346" s="8">
        <f t="shared" si="1301"/>
        <v>8.4049527902285676E-2</v>
      </c>
      <c r="S8346" s="8">
        <f t="shared" si="1301"/>
        <v>8.4981236964313631E-2</v>
      </c>
      <c r="T8346" s="8">
        <f t="shared" si="1301"/>
        <v>8.4334777176101439E-2</v>
      </c>
      <c r="W8346">
        <v>8344</v>
      </c>
      <c r="X8346" s="4">
        <f t="shared" si="1296"/>
        <v>8.9730674684284056E-2</v>
      </c>
      <c r="Y8346" s="4">
        <f t="shared" si="1294"/>
        <v>8.87606162849673E-2</v>
      </c>
      <c r="Z8346" s="4">
        <f t="shared" si="1295"/>
        <v>8.8096977270410992E-2</v>
      </c>
    </row>
    <row r="8347" spans="1:26" x14ac:dyDescent="0.25">
      <c r="A8347" s="16">
        <f t="shared" si="1302"/>
        <v>51880</v>
      </c>
      <c r="B8347">
        <f>+'[2]Ejercicio 1'!E8564</f>
        <v>8345</v>
      </c>
      <c r="C8347" s="5">
        <v>8.7426782158007157E-2</v>
      </c>
      <c r="D8347" s="4">
        <f t="shared" si="1297"/>
        <v>8.5549798103933539E-2</v>
      </c>
      <c r="E8347" s="6">
        <f t="shared" si="1298"/>
        <v>8.6481513072722727E-2</v>
      </c>
      <c r="F8347" s="7">
        <f t="shared" si="1299"/>
        <v>8.5835049181628112E-2</v>
      </c>
      <c r="I8347" s="10">
        <v>8345</v>
      </c>
      <c r="J8347" s="8">
        <f t="shared" si="1300"/>
        <v>8.8926782158007159E-2</v>
      </c>
      <c r="K8347" s="8">
        <f t="shared" si="1300"/>
        <v>8.704979810393354E-2</v>
      </c>
      <c r="L8347" s="8">
        <f t="shared" si="1300"/>
        <v>8.7981513072722728E-2</v>
      </c>
      <c r="M8347" s="8">
        <f t="shared" si="1300"/>
        <v>8.7335049181628113E-2</v>
      </c>
      <c r="P8347">
        <v>8345</v>
      </c>
      <c r="Q8347" s="8">
        <f t="shared" si="1301"/>
        <v>8.5926782158007156E-2</v>
      </c>
      <c r="R8347" s="8">
        <f t="shared" si="1301"/>
        <v>8.4049798103933537E-2</v>
      </c>
      <c r="S8347" s="8">
        <f t="shared" si="1301"/>
        <v>8.4981513072722725E-2</v>
      </c>
      <c r="T8347" s="8">
        <f t="shared" si="1301"/>
        <v>8.4335049181628111E-2</v>
      </c>
      <c r="W8347">
        <v>8345</v>
      </c>
      <c r="X8347" s="4">
        <f t="shared" si="1296"/>
        <v>8.9731239290983908E-2</v>
      </c>
      <c r="Y8347" s="4">
        <f t="shared" si="1294"/>
        <v>8.8761168503386861E-2</v>
      </c>
      <c r="Z8347" s="4">
        <f t="shared" si="1295"/>
        <v>8.8097521068314852E-2</v>
      </c>
    </row>
    <row r="8348" spans="1:26" x14ac:dyDescent="0.25">
      <c r="A8348" s="16">
        <f t="shared" si="1302"/>
        <v>51881</v>
      </c>
      <c r="B8348">
        <f>+'[2]Ejercicio 1'!E8565</f>
        <v>8346</v>
      </c>
      <c r="C8348" s="5">
        <v>8.742706430230418E-2</v>
      </c>
      <c r="D8348" s="4">
        <f t="shared" si="1297"/>
        <v>8.5550068305544472E-2</v>
      </c>
      <c r="E8348" s="6">
        <f t="shared" si="1298"/>
        <v>8.6481789181114266E-2</v>
      </c>
      <c r="F8348" s="7">
        <f t="shared" si="1299"/>
        <v>8.5835321187123378E-2</v>
      </c>
      <c r="I8348" s="10">
        <v>8346</v>
      </c>
      <c r="J8348" s="8">
        <f t="shared" si="1300"/>
        <v>8.8927064302304182E-2</v>
      </c>
      <c r="K8348" s="8">
        <f t="shared" si="1300"/>
        <v>8.7050068305544473E-2</v>
      </c>
      <c r="L8348" s="8">
        <f t="shared" si="1300"/>
        <v>8.7981789181114267E-2</v>
      </c>
      <c r="M8348" s="8">
        <f t="shared" si="1300"/>
        <v>8.733532118712338E-2</v>
      </c>
      <c r="P8348">
        <v>8346</v>
      </c>
      <c r="Q8348" s="8">
        <f t="shared" si="1301"/>
        <v>8.5927064302304179E-2</v>
      </c>
      <c r="R8348" s="8">
        <f t="shared" si="1301"/>
        <v>8.405006830554447E-2</v>
      </c>
      <c r="S8348" s="8">
        <f t="shared" si="1301"/>
        <v>8.4981789181114264E-2</v>
      </c>
      <c r="T8348" s="8">
        <f t="shared" si="1301"/>
        <v>8.4335321187123377E-2</v>
      </c>
      <c r="W8348">
        <v>8346</v>
      </c>
      <c r="X8348" s="4">
        <f t="shared" si="1296"/>
        <v>8.9731803897721965E-2</v>
      </c>
      <c r="Y8348" s="4">
        <f t="shared" si="1294"/>
        <v>8.8761720721769535E-2</v>
      </c>
      <c r="Z8348" s="4">
        <f t="shared" si="1295"/>
        <v>8.8098064865279449E-2</v>
      </c>
    </row>
    <row r="8349" spans="1:26" x14ac:dyDescent="0.25">
      <c r="A8349" s="16">
        <f t="shared" si="1302"/>
        <v>51882</v>
      </c>
      <c r="B8349">
        <f>+'[2]Ejercicio 1'!E8566</f>
        <v>8347</v>
      </c>
      <c r="C8349" s="5">
        <v>8.7427346446601203E-2</v>
      </c>
      <c r="D8349" s="4">
        <f t="shared" si="1297"/>
        <v>8.5550338507118281E-2</v>
      </c>
      <c r="E8349" s="6">
        <f t="shared" si="1298"/>
        <v>8.6482065289485599E-2</v>
      </c>
      <c r="F8349" s="7">
        <f t="shared" si="1299"/>
        <v>8.5835593192590112E-2</v>
      </c>
      <c r="I8349" s="10">
        <v>8347</v>
      </c>
      <c r="J8349" s="8">
        <f t="shared" si="1300"/>
        <v>8.8927346446601205E-2</v>
      </c>
      <c r="K8349" s="8">
        <f t="shared" si="1300"/>
        <v>8.7050338507118283E-2</v>
      </c>
      <c r="L8349" s="8">
        <f t="shared" si="1300"/>
        <v>8.79820652894856E-2</v>
      </c>
      <c r="M8349" s="8">
        <f t="shared" si="1300"/>
        <v>8.7335593192590114E-2</v>
      </c>
      <c r="P8349">
        <v>8347</v>
      </c>
      <c r="Q8349" s="8">
        <f t="shared" si="1301"/>
        <v>8.5927346446601202E-2</v>
      </c>
      <c r="R8349" s="8">
        <f t="shared" si="1301"/>
        <v>8.405033850711828E-2</v>
      </c>
      <c r="S8349" s="8">
        <f t="shared" si="1301"/>
        <v>8.4982065289485598E-2</v>
      </c>
      <c r="T8349" s="8">
        <f t="shared" si="1301"/>
        <v>8.4335593192590111E-2</v>
      </c>
      <c r="W8349">
        <v>8347</v>
      </c>
      <c r="X8349" s="4">
        <f t="shared" si="1296"/>
        <v>8.973236850449913E-2</v>
      </c>
      <c r="Y8349" s="4">
        <f t="shared" si="1294"/>
        <v>8.8762272940114434E-2</v>
      </c>
      <c r="Z8349" s="4">
        <f t="shared" si="1295"/>
        <v>8.8098608663006298E-2</v>
      </c>
    </row>
    <row r="8350" spans="1:26" x14ac:dyDescent="0.25">
      <c r="A8350" s="16">
        <f t="shared" si="1302"/>
        <v>51883</v>
      </c>
      <c r="B8350">
        <f>+'[2]Ejercicio 1'!E8567</f>
        <v>8348</v>
      </c>
      <c r="C8350" s="5">
        <v>8.7427628590898226E-2</v>
      </c>
      <c r="D8350" s="4">
        <f t="shared" si="1297"/>
        <v>8.5550608708655357E-2</v>
      </c>
      <c r="E8350" s="6">
        <f t="shared" si="1298"/>
        <v>8.6482341397839363E-2</v>
      </c>
      <c r="F8350" s="7">
        <f t="shared" si="1299"/>
        <v>8.5835865198022568E-2</v>
      </c>
      <c r="I8350" s="10">
        <v>8348</v>
      </c>
      <c r="J8350" s="8">
        <f t="shared" si="1300"/>
        <v>8.8927628590898228E-2</v>
      </c>
      <c r="K8350" s="8">
        <f t="shared" si="1300"/>
        <v>8.7050608708655358E-2</v>
      </c>
      <c r="L8350" s="8">
        <f t="shared" si="1300"/>
        <v>8.7982341397839364E-2</v>
      </c>
      <c r="M8350" s="8">
        <f t="shared" si="1300"/>
        <v>8.7335865198022569E-2</v>
      </c>
      <c r="P8350">
        <v>8348</v>
      </c>
      <c r="Q8350" s="8">
        <f t="shared" si="1301"/>
        <v>8.5927628590898225E-2</v>
      </c>
      <c r="R8350" s="8">
        <f t="shared" si="1301"/>
        <v>8.4050608708655355E-2</v>
      </c>
      <c r="S8350" s="8">
        <f t="shared" si="1301"/>
        <v>8.4982341397839362E-2</v>
      </c>
      <c r="T8350" s="8">
        <f t="shared" si="1301"/>
        <v>8.4335865198022567E-2</v>
      </c>
      <c r="W8350">
        <v>8348</v>
      </c>
      <c r="X8350" s="4">
        <f t="shared" si="1296"/>
        <v>8.9732933111294294E-2</v>
      </c>
      <c r="Y8350" s="4">
        <f t="shared" si="1294"/>
        <v>8.8762825158501493E-2</v>
      </c>
      <c r="Z8350" s="4">
        <f t="shared" si="1295"/>
        <v>8.8099152460644647E-2</v>
      </c>
    </row>
    <row r="8351" spans="1:26" x14ac:dyDescent="0.25">
      <c r="A8351" s="16">
        <f t="shared" si="1302"/>
        <v>51884</v>
      </c>
      <c r="B8351">
        <f>+'[2]Ejercicio 1'!E8568</f>
        <v>8349</v>
      </c>
      <c r="C8351" s="5">
        <v>8.7427910735195249E-2</v>
      </c>
      <c r="D8351" s="4">
        <f t="shared" si="1297"/>
        <v>8.5550878910155906E-2</v>
      </c>
      <c r="E8351" s="6">
        <f t="shared" si="1298"/>
        <v>8.6482617506173795E-2</v>
      </c>
      <c r="F8351" s="7">
        <f t="shared" si="1299"/>
        <v>8.5836137203423632E-2</v>
      </c>
      <c r="I8351" s="10">
        <v>8349</v>
      </c>
      <c r="J8351" s="8">
        <f t="shared" si="1300"/>
        <v>8.8927910735195251E-2</v>
      </c>
      <c r="K8351" s="8">
        <f t="shared" si="1300"/>
        <v>8.7050878910155907E-2</v>
      </c>
      <c r="L8351" s="8">
        <f t="shared" si="1300"/>
        <v>8.7982617506173796E-2</v>
      </c>
      <c r="M8351" s="8">
        <f t="shared" si="1300"/>
        <v>8.7336137203423633E-2</v>
      </c>
      <c r="P8351">
        <v>8349</v>
      </c>
      <c r="Q8351" s="8">
        <f t="shared" si="1301"/>
        <v>8.5927910735195248E-2</v>
      </c>
      <c r="R8351" s="8">
        <f t="shared" si="1301"/>
        <v>8.4050878910155905E-2</v>
      </c>
      <c r="S8351" s="8">
        <f t="shared" si="1301"/>
        <v>8.4982617506173794E-2</v>
      </c>
      <c r="T8351" s="8">
        <f t="shared" si="1301"/>
        <v>8.4336137203423631E-2</v>
      </c>
      <c r="W8351">
        <v>8349</v>
      </c>
      <c r="X8351" s="4">
        <f t="shared" si="1296"/>
        <v>8.9733497718168506E-2</v>
      </c>
      <c r="Y8351" s="4">
        <f t="shared" ref="Y8351:Y8414" si="1303">Tasa_Fwd(E8260,B8260,E8351,B8351,91)</f>
        <v>8.8763377376770841E-2</v>
      </c>
      <c r="Z8351" s="4">
        <f t="shared" si="1295"/>
        <v>8.8099696257343749E-2</v>
      </c>
    </row>
    <row r="8352" spans="1:26" x14ac:dyDescent="0.25">
      <c r="A8352" s="16">
        <f t="shared" si="1302"/>
        <v>51885</v>
      </c>
      <c r="B8352">
        <f>+'[2]Ejercicio 1'!E8569</f>
        <v>8350</v>
      </c>
      <c r="C8352" s="5">
        <v>8.7428192879492259E-2</v>
      </c>
      <c r="D8352" s="4">
        <f t="shared" si="1297"/>
        <v>8.5551149111619318E-2</v>
      </c>
      <c r="E8352" s="6">
        <f t="shared" si="1298"/>
        <v>8.6482893614489784E-2</v>
      </c>
      <c r="F8352" s="7">
        <f t="shared" si="1299"/>
        <v>8.5836409208793291E-2</v>
      </c>
      <c r="I8352" s="10">
        <v>8350</v>
      </c>
      <c r="J8352" s="8">
        <f t="shared" si="1300"/>
        <v>8.892819287949226E-2</v>
      </c>
      <c r="K8352" s="8">
        <f t="shared" si="1300"/>
        <v>8.7051149111619319E-2</v>
      </c>
      <c r="L8352" s="8">
        <f t="shared" si="1300"/>
        <v>8.7982893614489785E-2</v>
      </c>
      <c r="M8352" s="8">
        <f t="shared" si="1300"/>
        <v>8.7336409208793292E-2</v>
      </c>
      <c r="P8352">
        <v>8350</v>
      </c>
      <c r="Q8352" s="8">
        <f t="shared" si="1301"/>
        <v>8.5928192879492257E-2</v>
      </c>
      <c r="R8352" s="8">
        <f t="shared" si="1301"/>
        <v>8.4051149111619317E-2</v>
      </c>
      <c r="S8352" s="8">
        <f t="shared" si="1301"/>
        <v>8.4982893614489782E-2</v>
      </c>
      <c r="T8352" s="8">
        <f t="shared" si="1301"/>
        <v>8.4336409208793289E-2</v>
      </c>
      <c r="W8352">
        <v>8350</v>
      </c>
      <c r="X8352" s="4">
        <f t="shared" si="1296"/>
        <v>8.9734062325060746E-2</v>
      </c>
      <c r="Y8352" s="4">
        <f t="shared" si="1303"/>
        <v>8.8763929595083238E-2</v>
      </c>
      <c r="Z8352" s="4">
        <f t="shared" ref="Z8352:Z8415" si="1304">Tasa_Fwd(F8324,B8324,F8352,B8352,28)</f>
        <v>8.8100240054802229E-2</v>
      </c>
    </row>
    <row r="8353" spans="1:26" x14ac:dyDescent="0.25">
      <c r="A8353" s="16">
        <f t="shared" si="1302"/>
        <v>51886</v>
      </c>
      <c r="B8353">
        <f>+'[2]Ejercicio 1'!E8570</f>
        <v>8351</v>
      </c>
      <c r="C8353" s="5">
        <v>8.7428475023789282E-2</v>
      </c>
      <c r="D8353" s="4">
        <f t="shared" si="1297"/>
        <v>8.5551419313045607E-2</v>
      </c>
      <c r="E8353" s="6">
        <f t="shared" si="1298"/>
        <v>8.6483169722786454E-2</v>
      </c>
      <c r="F8353" s="7">
        <f t="shared" si="1299"/>
        <v>8.5836681214131544E-2</v>
      </c>
      <c r="I8353" s="10">
        <v>8351</v>
      </c>
      <c r="J8353" s="8">
        <f t="shared" si="1300"/>
        <v>8.8928475023789283E-2</v>
      </c>
      <c r="K8353" s="8">
        <f t="shared" si="1300"/>
        <v>8.7051419313045608E-2</v>
      </c>
      <c r="L8353" s="8">
        <f t="shared" si="1300"/>
        <v>8.7983169722786456E-2</v>
      </c>
      <c r="M8353" s="8">
        <f t="shared" si="1300"/>
        <v>8.7336681214131545E-2</v>
      </c>
      <c r="P8353">
        <v>8351</v>
      </c>
      <c r="Q8353" s="8">
        <f t="shared" si="1301"/>
        <v>8.592847502378928E-2</v>
      </c>
      <c r="R8353" s="8">
        <f t="shared" si="1301"/>
        <v>8.4051419313045606E-2</v>
      </c>
      <c r="S8353" s="8">
        <f t="shared" si="1301"/>
        <v>8.4983169722786453E-2</v>
      </c>
      <c r="T8353" s="8">
        <f t="shared" si="1301"/>
        <v>8.4336681214131543E-2</v>
      </c>
      <c r="W8353">
        <v>8351</v>
      </c>
      <c r="X8353" s="4">
        <f t="shared" si="1296"/>
        <v>8.9734626931991621E-2</v>
      </c>
      <c r="Y8353" s="4">
        <f t="shared" si="1303"/>
        <v>8.8764481813277049E-2</v>
      </c>
      <c r="Z8353" s="4">
        <f t="shared" si="1304"/>
        <v>8.8100783851324332E-2</v>
      </c>
    </row>
    <row r="8354" spans="1:26" x14ac:dyDescent="0.25">
      <c r="A8354" s="16">
        <f t="shared" si="1302"/>
        <v>51887</v>
      </c>
      <c r="B8354">
        <f>+'[2]Ejercicio 1'!E8571</f>
        <v>8352</v>
      </c>
      <c r="C8354" s="5">
        <v>8.7428757168086305E-2</v>
      </c>
      <c r="D8354" s="4">
        <f t="shared" si="1297"/>
        <v>8.5551689514434967E-2</v>
      </c>
      <c r="E8354" s="6">
        <f t="shared" si="1298"/>
        <v>8.6483445831063793E-2</v>
      </c>
      <c r="F8354" s="7">
        <f t="shared" si="1299"/>
        <v>8.5836953219438392E-2</v>
      </c>
      <c r="I8354" s="10">
        <v>8352</v>
      </c>
      <c r="J8354" s="8">
        <f t="shared" si="1300"/>
        <v>8.8928757168086306E-2</v>
      </c>
      <c r="K8354" s="8">
        <f t="shared" si="1300"/>
        <v>8.7051689514434968E-2</v>
      </c>
      <c r="L8354" s="8">
        <f t="shared" si="1300"/>
        <v>8.7983445831063795E-2</v>
      </c>
      <c r="M8354" s="8">
        <f t="shared" si="1300"/>
        <v>8.7336953219438393E-2</v>
      </c>
      <c r="P8354">
        <v>8352</v>
      </c>
      <c r="Q8354" s="8">
        <f t="shared" si="1301"/>
        <v>8.5928757168086303E-2</v>
      </c>
      <c r="R8354" s="8">
        <f t="shared" si="1301"/>
        <v>8.4051689514434966E-2</v>
      </c>
      <c r="S8354" s="8">
        <f t="shared" si="1301"/>
        <v>8.4983445831063792E-2</v>
      </c>
      <c r="T8354" s="8">
        <f t="shared" si="1301"/>
        <v>8.433695321943839E-2</v>
      </c>
      <c r="W8354">
        <v>8352</v>
      </c>
      <c r="X8354" s="4">
        <f t="shared" si="1296"/>
        <v>8.9735191538961145E-2</v>
      </c>
      <c r="Y8354" s="4">
        <f t="shared" si="1303"/>
        <v>8.8765034031433085E-2</v>
      </c>
      <c r="Z8354" s="4">
        <f t="shared" si="1304"/>
        <v>8.8101327648605829E-2</v>
      </c>
    </row>
    <row r="8355" spans="1:26" x14ac:dyDescent="0.25">
      <c r="A8355" s="16">
        <f t="shared" si="1302"/>
        <v>51888</v>
      </c>
      <c r="B8355">
        <f>+'[2]Ejercicio 1'!E8572</f>
        <v>8353</v>
      </c>
      <c r="C8355" s="5">
        <v>8.7429039312383328E-2</v>
      </c>
      <c r="D8355" s="4">
        <f t="shared" si="1297"/>
        <v>8.5551959715787593E-2</v>
      </c>
      <c r="E8355" s="6">
        <f t="shared" si="1298"/>
        <v>8.6483721939322689E-2</v>
      </c>
      <c r="F8355" s="7">
        <f t="shared" si="1299"/>
        <v>8.5837225224713834E-2</v>
      </c>
      <c r="I8355" s="10">
        <v>8353</v>
      </c>
      <c r="J8355" s="8">
        <f t="shared" si="1300"/>
        <v>8.8929039312383329E-2</v>
      </c>
      <c r="K8355" s="8">
        <f t="shared" si="1300"/>
        <v>8.7051959715787594E-2</v>
      </c>
      <c r="L8355" s="8">
        <f t="shared" si="1300"/>
        <v>8.798372193932269E-2</v>
      </c>
      <c r="M8355" s="8">
        <f t="shared" si="1300"/>
        <v>8.7337225224713835E-2</v>
      </c>
      <c r="P8355">
        <v>8353</v>
      </c>
      <c r="Q8355" s="8">
        <f t="shared" si="1301"/>
        <v>8.5929039312383326E-2</v>
      </c>
      <c r="R8355" s="8">
        <f t="shared" si="1301"/>
        <v>8.4051959715787591E-2</v>
      </c>
      <c r="S8355" s="8">
        <f t="shared" si="1301"/>
        <v>8.4983721939322687E-2</v>
      </c>
      <c r="T8355" s="8">
        <f t="shared" si="1301"/>
        <v>8.4337225224713833E-2</v>
      </c>
      <c r="W8355">
        <v>8353</v>
      </c>
      <c r="X8355" s="4">
        <f t="shared" si="1296"/>
        <v>8.9735756145949128E-2</v>
      </c>
      <c r="Y8355" s="4">
        <f t="shared" si="1303"/>
        <v>8.8765586249551345E-2</v>
      </c>
      <c r="Z8355" s="4">
        <f t="shared" si="1304"/>
        <v>8.8101871444950922E-2</v>
      </c>
    </row>
    <row r="8356" spans="1:26" x14ac:dyDescent="0.25">
      <c r="A8356" s="16">
        <f t="shared" si="1302"/>
        <v>51889</v>
      </c>
      <c r="B8356">
        <f>+'[2]Ejercicio 1'!E8573</f>
        <v>8354</v>
      </c>
      <c r="C8356" s="5">
        <v>8.7429321456680351E-2</v>
      </c>
      <c r="D8356" s="4">
        <f t="shared" si="1297"/>
        <v>8.5552229917103498E-2</v>
      </c>
      <c r="E8356" s="6">
        <f t="shared" si="1298"/>
        <v>8.648399804756314E-2</v>
      </c>
      <c r="F8356" s="7">
        <f t="shared" si="1299"/>
        <v>8.583749722996073E-2</v>
      </c>
      <c r="I8356" s="10">
        <v>8354</v>
      </c>
      <c r="J8356" s="8">
        <f t="shared" si="1300"/>
        <v>8.8929321456680352E-2</v>
      </c>
      <c r="K8356" s="8">
        <f t="shared" si="1300"/>
        <v>8.7052229917103499E-2</v>
      </c>
      <c r="L8356" s="8">
        <f t="shared" si="1300"/>
        <v>8.7983998047563142E-2</v>
      </c>
      <c r="M8356" s="8">
        <f t="shared" si="1300"/>
        <v>8.7337497229960731E-2</v>
      </c>
      <c r="P8356">
        <v>8354</v>
      </c>
      <c r="Q8356" s="8">
        <f t="shared" si="1301"/>
        <v>8.5929321456680349E-2</v>
      </c>
      <c r="R8356" s="8">
        <f t="shared" si="1301"/>
        <v>8.4052229917103496E-2</v>
      </c>
      <c r="S8356" s="8">
        <f t="shared" si="1301"/>
        <v>8.4983998047563139E-2</v>
      </c>
      <c r="T8356" s="8">
        <f t="shared" si="1301"/>
        <v>8.4337497229960728E-2</v>
      </c>
      <c r="W8356">
        <v>8354</v>
      </c>
      <c r="X8356" s="4">
        <f t="shared" si="1296"/>
        <v>8.9736320753015283E-2</v>
      </c>
      <c r="Y8356" s="4">
        <f t="shared" si="1303"/>
        <v>8.876613846771178E-2</v>
      </c>
      <c r="Z8356" s="4">
        <f t="shared" si="1304"/>
        <v>8.8102415242906157E-2</v>
      </c>
    </row>
    <row r="8357" spans="1:26" x14ac:dyDescent="0.25">
      <c r="A8357" s="16">
        <f t="shared" si="1302"/>
        <v>51890</v>
      </c>
      <c r="B8357">
        <f>+'[2]Ejercicio 1'!E8574</f>
        <v>8355</v>
      </c>
      <c r="C8357" s="5">
        <v>8.7429603600977374E-2</v>
      </c>
      <c r="D8357" s="4">
        <f t="shared" si="1297"/>
        <v>8.5552500118382266E-2</v>
      </c>
      <c r="E8357" s="6">
        <f t="shared" si="1298"/>
        <v>8.648427415578426E-2</v>
      </c>
      <c r="F8357" s="7">
        <f t="shared" si="1299"/>
        <v>8.5837769235173375E-2</v>
      </c>
      <c r="I8357" s="10">
        <v>8355</v>
      </c>
      <c r="J8357" s="8">
        <f t="shared" si="1300"/>
        <v>8.8929603600977375E-2</v>
      </c>
      <c r="K8357" s="8">
        <f t="shared" si="1300"/>
        <v>8.7052500118382267E-2</v>
      </c>
      <c r="L8357" s="8">
        <f t="shared" si="1300"/>
        <v>8.7984274155784262E-2</v>
      </c>
      <c r="M8357" s="8">
        <f t="shared" si="1300"/>
        <v>8.7337769235173376E-2</v>
      </c>
      <c r="P8357">
        <v>8355</v>
      </c>
      <c r="Q8357" s="8">
        <f t="shared" si="1301"/>
        <v>8.5929603600977372E-2</v>
      </c>
      <c r="R8357" s="8">
        <f t="shared" si="1301"/>
        <v>8.4052500118382265E-2</v>
      </c>
      <c r="S8357" s="8">
        <f t="shared" si="1301"/>
        <v>8.4984274155784259E-2</v>
      </c>
      <c r="T8357" s="8">
        <f t="shared" si="1301"/>
        <v>8.4337769235173374E-2</v>
      </c>
      <c r="W8357">
        <v>8355</v>
      </c>
      <c r="X8357" s="4">
        <f t="shared" si="1296"/>
        <v>8.9736885360099883E-2</v>
      </c>
      <c r="Y8357" s="4">
        <f t="shared" si="1303"/>
        <v>8.8766690685754504E-2</v>
      </c>
      <c r="Z8357" s="4">
        <f t="shared" si="1304"/>
        <v>8.8102959039925002E-2</v>
      </c>
    </row>
    <row r="8358" spans="1:26" x14ac:dyDescent="0.25">
      <c r="A8358" s="16">
        <f t="shared" si="1302"/>
        <v>51891</v>
      </c>
      <c r="B8358">
        <f>+'[2]Ejercicio 1'!E8575</f>
        <v>8356</v>
      </c>
      <c r="C8358" s="5">
        <v>8.7429885745274397E-2</v>
      </c>
      <c r="D8358" s="4">
        <f t="shared" si="1297"/>
        <v>8.5552770319623911E-2</v>
      </c>
      <c r="E8358" s="6">
        <f t="shared" si="1298"/>
        <v>8.6484550263986937E-2</v>
      </c>
      <c r="F8358" s="7">
        <f t="shared" si="1299"/>
        <v>8.5838041240354615E-2</v>
      </c>
      <c r="I8358" s="10">
        <v>8356</v>
      </c>
      <c r="J8358" s="8">
        <f t="shared" si="1300"/>
        <v>8.8929885745274398E-2</v>
      </c>
      <c r="K8358" s="8">
        <f t="shared" si="1300"/>
        <v>8.7052770319623912E-2</v>
      </c>
      <c r="L8358" s="8">
        <f t="shared" si="1300"/>
        <v>8.7984550263986938E-2</v>
      </c>
      <c r="M8358" s="8">
        <f t="shared" si="1300"/>
        <v>8.7338041240354616E-2</v>
      </c>
      <c r="P8358">
        <v>8356</v>
      </c>
      <c r="Q8358" s="8">
        <f t="shared" si="1301"/>
        <v>8.5929885745274395E-2</v>
      </c>
      <c r="R8358" s="8">
        <f t="shared" si="1301"/>
        <v>8.405277031962391E-2</v>
      </c>
      <c r="S8358" s="8">
        <f t="shared" si="1301"/>
        <v>8.4984550263986935E-2</v>
      </c>
      <c r="T8358" s="8">
        <f t="shared" si="1301"/>
        <v>8.4338041240354614E-2</v>
      </c>
      <c r="W8358">
        <v>8356</v>
      </c>
      <c r="X8358" s="4">
        <f t="shared" si="1296"/>
        <v>8.9737449967223576E-2</v>
      </c>
      <c r="Y8358" s="4">
        <f t="shared" si="1303"/>
        <v>8.8767242903759452E-2</v>
      </c>
      <c r="Z8358" s="4">
        <f t="shared" si="1304"/>
        <v>8.810350283600174E-2</v>
      </c>
    </row>
    <row r="8359" spans="1:26" x14ac:dyDescent="0.25">
      <c r="A8359" s="16">
        <f t="shared" si="1302"/>
        <v>51892</v>
      </c>
      <c r="B8359">
        <f>+'[2]Ejercicio 1'!E8576</f>
        <v>8357</v>
      </c>
      <c r="C8359" s="5">
        <v>8.7430167889571406E-2</v>
      </c>
      <c r="D8359" s="4">
        <f t="shared" si="1297"/>
        <v>8.5553040520828821E-2</v>
      </c>
      <c r="E8359" s="6">
        <f t="shared" si="1298"/>
        <v>8.6484826372170281E-2</v>
      </c>
      <c r="F8359" s="7">
        <f t="shared" si="1299"/>
        <v>8.5838313245504436E-2</v>
      </c>
      <c r="I8359" s="10">
        <v>8357</v>
      </c>
      <c r="J8359" s="8">
        <f t="shared" si="1300"/>
        <v>8.8930167889571407E-2</v>
      </c>
      <c r="K8359" s="8">
        <f t="shared" si="1300"/>
        <v>8.7053040520828823E-2</v>
      </c>
      <c r="L8359" s="8">
        <f t="shared" si="1300"/>
        <v>8.7984826372170283E-2</v>
      </c>
      <c r="M8359" s="8">
        <f t="shared" si="1300"/>
        <v>8.7338313245504437E-2</v>
      </c>
      <c r="P8359">
        <v>8357</v>
      </c>
      <c r="Q8359" s="8">
        <f t="shared" si="1301"/>
        <v>8.5930167889571404E-2</v>
      </c>
      <c r="R8359" s="8">
        <f t="shared" si="1301"/>
        <v>8.405304052082882E-2</v>
      </c>
      <c r="S8359" s="8">
        <f t="shared" si="1301"/>
        <v>8.498482637217028E-2</v>
      </c>
      <c r="T8359" s="8">
        <f t="shared" si="1301"/>
        <v>8.4338313245504434E-2</v>
      </c>
      <c r="W8359">
        <v>8357</v>
      </c>
      <c r="X8359" s="4">
        <f t="shared" si="1296"/>
        <v>8.9738014574385475E-2</v>
      </c>
      <c r="Y8359" s="4">
        <f t="shared" si="1303"/>
        <v>8.8767795121806561E-2</v>
      </c>
      <c r="Z8359" s="4">
        <f t="shared" si="1304"/>
        <v>8.810404663284073E-2</v>
      </c>
    </row>
    <row r="8360" spans="1:26" x14ac:dyDescent="0.25">
      <c r="A8360" s="16">
        <f t="shared" si="1302"/>
        <v>51893</v>
      </c>
      <c r="B8360">
        <f>+'[2]Ejercicio 1'!E8577</f>
        <v>8358</v>
      </c>
      <c r="C8360" s="5">
        <v>8.7430450033868429E-2</v>
      </c>
      <c r="D8360" s="4">
        <f t="shared" si="1297"/>
        <v>8.5553310721996803E-2</v>
      </c>
      <c r="E8360" s="6">
        <f t="shared" si="1298"/>
        <v>8.6485102480335183E-2</v>
      </c>
      <c r="F8360" s="7">
        <f t="shared" si="1299"/>
        <v>8.5838585250622865E-2</v>
      </c>
      <c r="I8360" s="10">
        <v>8358</v>
      </c>
      <c r="J8360" s="8">
        <f t="shared" si="1300"/>
        <v>8.893045003386843E-2</v>
      </c>
      <c r="K8360" s="8">
        <f t="shared" si="1300"/>
        <v>8.7053310721996804E-2</v>
      </c>
      <c r="L8360" s="8">
        <f t="shared" si="1300"/>
        <v>8.7985102480335184E-2</v>
      </c>
      <c r="M8360" s="8">
        <f t="shared" si="1300"/>
        <v>8.7338585250622866E-2</v>
      </c>
      <c r="P8360">
        <v>8358</v>
      </c>
      <c r="Q8360" s="8">
        <f t="shared" si="1301"/>
        <v>8.5930450033868427E-2</v>
      </c>
      <c r="R8360" s="8">
        <f t="shared" si="1301"/>
        <v>8.4053310721996802E-2</v>
      </c>
      <c r="S8360" s="8">
        <f t="shared" si="1301"/>
        <v>8.4985102480335181E-2</v>
      </c>
      <c r="T8360" s="8">
        <f t="shared" si="1301"/>
        <v>8.4338585250622863E-2</v>
      </c>
      <c r="W8360">
        <v>8358</v>
      </c>
      <c r="X8360" s="4">
        <f t="shared" si="1296"/>
        <v>8.9738579181585593E-2</v>
      </c>
      <c r="Y8360" s="4">
        <f t="shared" si="1303"/>
        <v>8.8768347339735973E-2</v>
      </c>
      <c r="Z8360" s="4">
        <f t="shared" si="1304"/>
        <v>8.8104590428743315E-2</v>
      </c>
    </row>
    <row r="8361" spans="1:26" x14ac:dyDescent="0.25">
      <c r="A8361" s="16">
        <f t="shared" si="1302"/>
        <v>51894</v>
      </c>
      <c r="B8361">
        <f>+'[2]Ejercicio 1'!E8578</f>
        <v>8359</v>
      </c>
      <c r="C8361" s="5">
        <v>8.7430732178165452E-2</v>
      </c>
      <c r="D8361" s="4">
        <f t="shared" si="1297"/>
        <v>8.5553580923128272E-2</v>
      </c>
      <c r="E8361" s="6">
        <f t="shared" si="1298"/>
        <v>8.6485378588480766E-2</v>
      </c>
      <c r="F8361" s="7">
        <f t="shared" si="1299"/>
        <v>8.5838857255709902E-2</v>
      </c>
      <c r="I8361" s="10">
        <v>8359</v>
      </c>
      <c r="J8361" s="8">
        <f t="shared" si="1300"/>
        <v>8.8930732178165453E-2</v>
      </c>
      <c r="K8361" s="8">
        <f t="shared" si="1300"/>
        <v>8.7053580923128274E-2</v>
      </c>
      <c r="L8361" s="8">
        <f t="shared" si="1300"/>
        <v>8.7985378588480767E-2</v>
      </c>
      <c r="M8361" s="8">
        <f t="shared" si="1300"/>
        <v>8.7338857255709904E-2</v>
      </c>
      <c r="P8361">
        <v>8359</v>
      </c>
      <c r="Q8361" s="8">
        <f t="shared" si="1301"/>
        <v>8.593073217816545E-2</v>
      </c>
      <c r="R8361" s="8">
        <f t="shared" si="1301"/>
        <v>8.4053580923128271E-2</v>
      </c>
      <c r="S8361" s="8">
        <f t="shared" si="1301"/>
        <v>8.4985378588480764E-2</v>
      </c>
      <c r="T8361" s="8">
        <f t="shared" si="1301"/>
        <v>8.4338857255709901E-2</v>
      </c>
      <c r="W8361">
        <v>8359</v>
      </c>
      <c r="X8361" s="4">
        <f t="shared" si="1296"/>
        <v>8.9739143788824791E-2</v>
      </c>
      <c r="Y8361" s="4">
        <f t="shared" si="1303"/>
        <v>8.8768899557627609E-2</v>
      </c>
      <c r="Z8361" s="4">
        <f t="shared" si="1304"/>
        <v>8.8105134225408166E-2</v>
      </c>
    </row>
    <row r="8362" spans="1:26" x14ac:dyDescent="0.25">
      <c r="A8362" s="16">
        <f t="shared" si="1302"/>
        <v>51895</v>
      </c>
      <c r="B8362">
        <f>+'[2]Ejercicio 1'!E8579</f>
        <v>8360</v>
      </c>
      <c r="C8362" s="5">
        <v>8.7431014322462475E-2</v>
      </c>
      <c r="D8362" s="4">
        <f t="shared" si="1297"/>
        <v>8.5553851124222396E-2</v>
      </c>
      <c r="E8362" s="6">
        <f t="shared" si="1298"/>
        <v>8.6485654696607892E-2</v>
      </c>
      <c r="F8362" s="7">
        <f t="shared" si="1299"/>
        <v>8.583912926076552E-2</v>
      </c>
      <c r="I8362" s="10">
        <v>8360</v>
      </c>
      <c r="J8362" s="8">
        <f t="shared" si="1300"/>
        <v>8.8931014322462476E-2</v>
      </c>
      <c r="K8362" s="8">
        <f t="shared" si="1300"/>
        <v>8.7053851124222398E-2</v>
      </c>
      <c r="L8362" s="8">
        <f t="shared" si="1300"/>
        <v>8.7985654696607893E-2</v>
      </c>
      <c r="M8362" s="8">
        <f t="shared" si="1300"/>
        <v>8.7339129260765522E-2</v>
      </c>
      <c r="P8362">
        <v>8360</v>
      </c>
      <c r="Q8362" s="8">
        <f t="shared" si="1301"/>
        <v>8.5931014322462473E-2</v>
      </c>
      <c r="R8362" s="8">
        <f t="shared" si="1301"/>
        <v>8.4053851124222395E-2</v>
      </c>
      <c r="S8362" s="8">
        <f t="shared" si="1301"/>
        <v>8.498565469660789E-2</v>
      </c>
      <c r="T8362" s="8">
        <f t="shared" si="1301"/>
        <v>8.4339129260765519E-2</v>
      </c>
      <c r="W8362">
        <v>8360</v>
      </c>
      <c r="X8362" s="4">
        <f t="shared" si="1296"/>
        <v>8.9739708396102208E-2</v>
      </c>
      <c r="Y8362" s="4">
        <f t="shared" si="1303"/>
        <v>8.876945177556228E-2</v>
      </c>
      <c r="Z8362" s="4">
        <f t="shared" si="1304"/>
        <v>8.8105678021978787E-2</v>
      </c>
    </row>
    <row r="8363" spans="1:26" x14ac:dyDescent="0.25">
      <c r="A8363" s="16">
        <f t="shared" si="1302"/>
        <v>51896</v>
      </c>
      <c r="B8363">
        <f>+'[2]Ejercicio 1'!E8580</f>
        <v>8361</v>
      </c>
      <c r="C8363" s="5">
        <v>8.7431296466759498E-2</v>
      </c>
      <c r="D8363" s="4">
        <f t="shared" si="1297"/>
        <v>8.5554121325279786E-2</v>
      </c>
      <c r="E8363" s="6">
        <f t="shared" si="1298"/>
        <v>8.6485930804715699E-2</v>
      </c>
      <c r="F8363" s="7">
        <f t="shared" si="1299"/>
        <v>8.5839401265789733E-2</v>
      </c>
      <c r="I8363" s="10">
        <v>8361</v>
      </c>
      <c r="J8363" s="8">
        <f t="shared" si="1300"/>
        <v>8.8931296466759499E-2</v>
      </c>
      <c r="K8363" s="8">
        <f t="shared" si="1300"/>
        <v>8.7054121325279787E-2</v>
      </c>
      <c r="L8363" s="8">
        <f t="shared" si="1300"/>
        <v>8.7985930804715701E-2</v>
      </c>
      <c r="M8363" s="8">
        <f t="shared" si="1300"/>
        <v>8.7339401265789735E-2</v>
      </c>
      <c r="P8363">
        <v>8361</v>
      </c>
      <c r="Q8363" s="8">
        <f t="shared" si="1301"/>
        <v>8.5931296466759496E-2</v>
      </c>
      <c r="R8363" s="8">
        <f t="shared" si="1301"/>
        <v>8.4054121325279785E-2</v>
      </c>
      <c r="S8363" s="8">
        <f t="shared" si="1301"/>
        <v>8.4985930804715698E-2</v>
      </c>
      <c r="T8363" s="8">
        <f t="shared" si="1301"/>
        <v>8.4339401265789732E-2</v>
      </c>
      <c r="W8363">
        <v>8361</v>
      </c>
      <c r="X8363" s="4">
        <f t="shared" si="1296"/>
        <v>8.9740273003417831E-2</v>
      </c>
      <c r="Y8363" s="4">
        <f t="shared" si="1303"/>
        <v>8.8770003993377491E-2</v>
      </c>
      <c r="Z8363" s="4">
        <f t="shared" si="1304"/>
        <v>8.810622181761589E-2</v>
      </c>
    </row>
    <row r="8364" spans="1:26" x14ac:dyDescent="0.25">
      <c r="A8364" s="16">
        <f t="shared" si="1302"/>
        <v>51897</v>
      </c>
      <c r="B8364">
        <f>+'[2]Ejercicio 1'!E8581</f>
        <v>8362</v>
      </c>
      <c r="C8364" s="5">
        <v>8.7431578611056521E-2</v>
      </c>
      <c r="D8364" s="4">
        <f t="shared" si="1297"/>
        <v>8.5554391526300053E-2</v>
      </c>
      <c r="E8364" s="6">
        <f t="shared" si="1298"/>
        <v>8.6486206912805064E-2</v>
      </c>
      <c r="F8364" s="7">
        <f t="shared" si="1299"/>
        <v>8.5839673270782554E-2</v>
      </c>
      <c r="I8364" s="10">
        <v>8362</v>
      </c>
      <c r="J8364" s="8">
        <f t="shared" si="1300"/>
        <v>8.8931578611056522E-2</v>
      </c>
      <c r="K8364" s="8">
        <f t="shared" si="1300"/>
        <v>8.7054391526300054E-2</v>
      </c>
      <c r="L8364" s="8">
        <f t="shared" si="1300"/>
        <v>8.7986206912805065E-2</v>
      </c>
      <c r="M8364" s="8">
        <f t="shared" si="1300"/>
        <v>8.7339673270782556E-2</v>
      </c>
      <c r="P8364">
        <v>8362</v>
      </c>
      <c r="Q8364" s="8">
        <f t="shared" si="1301"/>
        <v>8.5931578611056519E-2</v>
      </c>
      <c r="R8364" s="8">
        <f t="shared" si="1301"/>
        <v>8.4054391526300051E-2</v>
      </c>
      <c r="S8364" s="8">
        <f t="shared" si="1301"/>
        <v>8.4986206912805062E-2</v>
      </c>
      <c r="T8364" s="8">
        <f t="shared" si="1301"/>
        <v>8.4339673270782553E-2</v>
      </c>
      <c r="W8364">
        <v>8362</v>
      </c>
      <c r="X8364" s="4">
        <f t="shared" si="1296"/>
        <v>8.9740837610772103E-2</v>
      </c>
      <c r="Y8364" s="4">
        <f t="shared" si="1303"/>
        <v>8.877055621115669E-2</v>
      </c>
      <c r="Z8364" s="4">
        <f t="shared" si="1304"/>
        <v>8.8106765614012372E-2</v>
      </c>
    </row>
    <row r="8365" spans="1:26" x14ac:dyDescent="0.25">
      <c r="A8365" s="16">
        <f t="shared" si="1302"/>
        <v>51898</v>
      </c>
      <c r="B8365">
        <f>+'[2]Ejercicio 1'!E8582</f>
        <v>8363</v>
      </c>
      <c r="C8365" s="5">
        <v>8.7431860755353544E-2</v>
      </c>
      <c r="D8365" s="4">
        <f t="shared" si="1297"/>
        <v>8.555466172728339E-2</v>
      </c>
      <c r="E8365" s="6">
        <f t="shared" si="1298"/>
        <v>8.6486483020875096E-2</v>
      </c>
      <c r="F8365" s="7">
        <f t="shared" si="1299"/>
        <v>8.583994527574397E-2</v>
      </c>
      <c r="I8365" s="10">
        <v>8363</v>
      </c>
      <c r="J8365" s="8">
        <f t="shared" si="1300"/>
        <v>8.8931860755353545E-2</v>
      </c>
      <c r="K8365" s="8">
        <f t="shared" si="1300"/>
        <v>8.7054661727283392E-2</v>
      </c>
      <c r="L8365" s="8">
        <f t="shared" si="1300"/>
        <v>8.7986483020875098E-2</v>
      </c>
      <c r="M8365" s="8">
        <f t="shared" si="1300"/>
        <v>8.7339945275743971E-2</v>
      </c>
      <c r="P8365">
        <v>8363</v>
      </c>
      <c r="Q8365" s="8">
        <f t="shared" si="1301"/>
        <v>8.5931860755353542E-2</v>
      </c>
      <c r="R8365" s="8">
        <f t="shared" si="1301"/>
        <v>8.4054661727283389E-2</v>
      </c>
      <c r="S8365" s="8">
        <f t="shared" si="1301"/>
        <v>8.4986483020875095E-2</v>
      </c>
      <c r="T8365" s="8">
        <f t="shared" si="1301"/>
        <v>8.4339945275743969E-2</v>
      </c>
      <c r="W8365">
        <v>8363</v>
      </c>
      <c r="X8365" s="4">
        <f t="shared" si="1296"/>
        <v>8.9741402218165039E-2</v>
      </c>
      <c r="Y8365" s="4">
        <f t="shared" si="1303"/>
        <v>8.8771108428896364E-2</v>
      </c>
      <c r="Z8365" s="4">
        <f t="shared" si="1304"/>
        <v>8.8107309409469606E-2</v>
      </c>
    </row>
    <row r="8366" spans="1:26" x14ac:dyDescent="0.25">
      <c r="A8366" s="16">
        <f t="shared" si="1302"/>
        <v>51899</v>
      </c>
      <c r="B8366">
        <f>+'[2]Ejercicio 1'!E8583</f>
        <v>8364</v>
      </c>
      <c r="C8366" s="5">
        <v>8.7432142899650553E-2</v>
      </c>
      <c r="D8366" s="4">
        <f t="shared" si="1297"/>
        <v>8.555493192823041E-2</v>
      </c>
      <c r="E8366" s="6">
        <f t="shared" si="1298"/>
        <v>8.6486759128926685E-2</v>
      </c>
      <c r="F8366" s="7">
        <f t="shared" si="1299"/>
        <v>8.5840217280673967E-2</v>
      </c>
      <c r="I8366" s="10">
        <v>8364</v>
      </c>
      <c r="J8366" s="8">
        <f t="shared" si="1300"/>
        <v>8.8932142899650554E-2</v>
      </c>
      <c r="K8366" s="8">
        <f t="shared" si="1300"/>
        <v>8.7054931928230411E-2</v>
      </c>
      <c r="L8366" s="8">
        <f t="shared" si="1300"/>
        <v>8.7986759128926686E-2</v>
      </c>
      <c r="M8366" s="8">
        <f t="shared" si="1300"/>
        <v>8.7340217280673968E-2</v>
      </c>
      <c r="P8366">
        <v>8364</v>
      </c>
      <c r="Q8366" s="8">
        <f t="shared" si="1301"/>
        <v>8.5932142899650552E-2</v>
      </c>
      <c r="R8366" s="8">
        <f t="shared" si="1301"/>
        <v>8.4054931928230409E-2</v>
      </c>
      <c r="S8366" s="8">
        <f t="shared" si="1301"/>
        <v>8.4986759128926684E-2</v>
      </c>
      <c r="T8366" s="8">
        <f t="shared" si="1301"/>
        <v>8.4340217280673965E-2</v>
      </c>
      <c r="W8366">
        <v>8364</v>
      </c>
      <c r="X8366" s="4">
        <f t="shared" si="1296"/>
        <v>8.9741966825576405E-2</v>
      </c>
      <c r="Y8366" s="4">
        <f t="shared" si="1303"/>
        <v>8.8771660646679074E-2</v>
      </c>
      <c r="Z8366" s="4">
        <f t="shared" si="1304"/>
        <v>8.8107853205689091E-2</v>
      </c>
    </row>
    <row r="8367" spans="1:26" x14ac:dyDescent="0.25">
      <c r="A8367" s="16">
        <f t="shared" si="1302"/>
        <v>51900</v>
      </c>
      <c r="B8367">
        <f>+'[2]Ejercicio 1'!E8584</f>
        <v>8365</v>
      </c>
      <c r="C8367" s="5">
        <v>8.7432425043947576E-2</v>
      </c>
      <c r="D8367" s="4">
        <f t="shared" si="1297"/>
        <v>8.555520212913989E-2</v>
      </c>
      <c r="E8367" s="6">
        <f t="shared" si="1298"/>
        <v>8.6487035236959817E-2</v>
      </c>
      <c r="F8367" s="7">
        <f t="shared" si="1299"/>
        <v>8.5840489285572572E-2</v>
      </c>
      <c r="I8367" s="10">
        <v>8365</v>
      </c>
      <c r="J8367" s="8">
        <f t="shared" si="1300"/>
        <v>8.8932425043947577E-2</v>
      </c>
      <c r="K8367" s="8">
        <f t="shared" si="1300"/>
        <v>8.7055202129139891E-2</v>
      </c>
      <c r="L8367" s="8">
        <f t="shared" si="1300"/>
        <v>8.7987035236959818E-2</v>
      </c>
      <c r="M8367" s="8">
        <f t="shared" si="1300"/>
        <v>8.7340489285572573E-2</v>
      </c>
      <c r="P8367">
        <v>8365</v>
      </c>
      <c r="Q8367" s="8">
        <f t="shared" si="1301"/>
        <v>8.5932425043947575E-2</v>
      </c>
      <c r="R8367" s="8">
        <f t="shared" si="1301"/>
        <v>8.4055202129139889E-2</v>
      </c>
      <c r="S8367" s="8">
        <f t="shared" si="1301"/>
        <v>8.4987035236959815E-2</v>
      </c>
      <c r="T8367" s="8">
        <f t="shared" si="1301"/>
        <v>8.434048928557257E-2</v>
      </c>
      <c r="W8367">
        <v>8365</v>
      </c>
      <c r="X8367" s="4">
        <f t="shared" si="1296"/>
        <v>8.9742531433066403E-2</v>
      </c>
      <c r="Y8367" s="4">
        <f t="shared" si="1303"/>
        <v>8.8772212864424882E-2</v>
      </c>
      <c r="Z8367" s="4">
        <f t="shared" si="1304"/>
        <v>8.8108397001820063E-2</v>
      </c>
    </row>
    <row r="8368" spans="1:26" x14ac:dyDescent="0.25">
      <c r="A8368" s="16">
        <f t="shared" si="1302"/>
        <v>51901</v>
      </c>
      <c r="B8368">
        <f>+'[2]Ejercicio 1'!E8585</f>
        <v>8366</v>
      </c>
      <c r="C8368" s="5">
        <v>8.7432707188244599E-2</v>
      </c>
      <c r="D8368" s="4">
        <f t="shared" si="1297"/>
        <v>8.555547233001265E-2</v>
      </c>
      <c r="E8368" s="6">
        <f t="shared" si="1298"/>
        <v>8.648731134497363E-2</v>
      </c>
      <c r="F8368" s="7">
        <f t="shared" si="1299"/>
        <v>8.5840761290439785E-2</v>
      </c>
      <c r="I8368" s="10">
        <v>8366</v>
      </c>
      <c r="J8368" s="8">
        <f t="shared" si="1300"/>
        <v>8.89327071882446E-2</v>
      </c>
      <c r="K8368" s="8">
        <f t="shared" si="1300"/>
        <v>8.7055472330012651E-2</v>
      </c>
      <c r="L8368" s="8">
        <f t="shared" si="1300"/>
        <v>8.7987311344973632E-2</v>
      </c>
      <c r="M8368" s="8">
        <f t="shared" si="1300"/>
        <v>8.7340761290439786E-2</v>
      </c>
      <c r="P8368">
        <v>8366</v>
      </c>
      <c r="Q8368" s="8">
        <f t="shared" si="1301"/>
        <v>8.5932707188244598E-2</v>
      </c>
      <c r="R8368" s="8">
        <f t="shared" si="1301"/>
        <v>8.4055472330012648E-2</v>
      </c>
      <c r="S8368" s="8">
        <f t="shared" si="1301"/>
        <v>8.4987311344973629E-2</v>
      </c>
      <c r="T8368" s="8">
        <f t="shared" si="1301"/>
        <v>8.4340761290439784E-2</v>
      </c>
      <c r="W8368">
        <v>8366</v>
      </c>
      <c r="X8368" s="4">
        <f t="shared" si="1296"/>
        <v>8.9743096040574399E-2</v>
      </c>
      <c r="Y8368" s="4">
        <f t="shared" si="1303"/>
        <v>8.8772765082052119E-2</v>
      </c>
      <c r="Z8368" s="4">
        <f t="shared" si="1304"/>
        <v>8.81089407970118E-2</v>
      </c>
    </row>
    <row r="8369" spans="1:26" x14ac:dyDescent="0.25">
      <c r="A8369" s="16">
        <f t="shared" si="1302"/>
        <v>51902</v>
      </c>
      <c r="B8369">
        <f>+'[2]Ejercicio 1'!E8586</f>
        <v>8367</v>
      </c>
      <c r="C8369" s="5">
        <v>8.7432989332541622E-2</v>
      </c>
      <c r="D8369" s="4">
        <f t="shared" si="1297"/>
        <v>8.5555742530848466E-2</v>
      </c>
      <c r="E8369" s="6">
        <f t="shared" si="1298"/>
        <v>8.6487587452969E-2</v>
      </c>
      <c r="F8369" s="7">
        <f t="shared" si="1299"/>
        <v>8.584103329527272E-2</v>
      </c>
      <c r="I8369" s="10">
        <v>8367</v>
      </c>
      <c r="J8369" s="8">
        <f t="shared" si="1300"/>
        <v>8.8932989332541623E-2</v>
      </c>
      <c r="K8369" s="8">
        <f t="shared" si="1300"/>
        <v>8.7055742530848468E-2</v>
      </c>
      <c r="L8369" s="8">
        <f t="shared" si="1300"/>
        <v>8.7987587452969002E-2</v>
      </c>
      <c r="M8369" s="8">
        <f t="shared" si="1300"/>
        <v>8.7341033295272721E-2</v>
      </c>
      <c r="P8369">
        <v>8367</v>
      </c>
      <c r="Q8369" s="8">
        <f t="shared" si="1301"/>
        <v>8.5932989332541621E-2</v>
      </c>
      <c r="R8369" s="8">
        <f t="shared" si="1301"/>
        <v>8.4055742530848465E-2</v>
      </c>
      <c r="S8369" s="8">
        <f t="shared" si="1301"/>
        <v>8.4987587452968999E-2</v>
      </c>
      <c r="T8369" s="8">
        <f t="shared" si="1301"/>
        <v>8.4341033295272719E-2</v>
      </c>
      <c r="W8369">
        <v>8367</v>
      </c>
      <c r="X8369" s="4">
        <f t="shared" si="1296"/>
        <v>8.974366064812149E-2</v>
      </c>
      <c r="Y8369" s="4">
        <f t="shared" si="1303"/>
        <v>8.8773317299642454E-2</v>
      </c>
      <c r="Z8369" s="4">
        <f t="shared" si="1304"/>
        <v>8.8109484592112181E-2</v>
      </c>
    </row>
    <row r="8370" spans="1:26" x14ac:dyDescent="0.25">
      <c r="A8370" s="16">
        <f t="shared" si="1302"/>
        <v>51903</v>
      </c>
      <c r="B8370">
        <f>+'[2]Ejercicio 1'!E8587</f>
        <v>8368</v>
      </c>
      <c r="C8370" s="5">
        <v>8.7433271476838645E-2</v>
      </c>
      <c r="D8370" s="4">
        <f t="shared" si="1297"/>
        <v>8.5556012731647368E-2</v>
      </c>
      <c r="E8370" s="6">
        <f t="shared" si="1298"/>
        <v>8.6487863560944164E-2</v>
      </c>
      <c r="F8370" s="7">
        <f t="shared" si="1299"/>
        <v>8.5841305300077123E-2</v>
      </c>
      <c r="I8370" s="10">
        <v>8368</v>
      </c>
      <c r="J8370" s="8">
        <f t="shared" si="1300"/>
        <v>8.8933271476838646E-2</v>
      </c>
      <c r="K8370" s="8">
        <f t="shared" si="1300"/>
        <v>8.705601273164737E-2</v>
      </c>
      <c r="L8370" s="8">
        <f t="shared" si="1300"/>
        <v>8.7987863560944166E-2</v>
      </c>
      <c r="M8370" s="8">
        <f t="shared" si="1300"/>
        <v>8.7341305300077124E-2</v>
      </c>
      <c r="P8370">
        <v>8368</v>
      </c>
      <c r="Q8370" s="8">
        <f t="shared" si="1301"/>
        <v>8.5933271476838644E-2</v>
      </c>
      <c r="R8370" s="8">
        <f t="shared" si="1301"/>
        <v>8.4056012731647367E-2</v>
      </c>
      <c r="S8370" s="8">
        <f t="shared" si="1301"/>
        <v>8.4987863560944163E-2</v>
      </c>
      <c r="T8370" s="8">
        <f t="shared" si="1301"/>
        <v>8.4341305300077121E-2</v>
      </c>
      <c r="W8370">
        <v>8368</v>
      </c>
      <c r="X8370" s="4">
        <f t="shared" si="1296"/>
        <v>8.9744225255706356E-2</v>
      </c>
      <c r="Y8370" s="4">
        <f t="shared" si="1303"/>
        <v>8.8773869517193252E-2</v>
      </c>
      <c r="Z8370" s="4">
        <f t="shared" si="1304"/>
        <v>8.8110028387977657E-2</v>
      </c>
    </row>
    <row r="8371" spans="1:26" x14ac:dyDescent="0.25">
      <c r="A8371" s="16">
        <f t="shared" si="1302"/>
        <v>51904</v>
      </c>
      <c r="B8371">
        <f>+'[2]Ejercicio 1'!E8588</f>
        <v>8369</v>
      </c>
      <c r="C8371" s="5">
        <v>8.7433553621135668E-2</v>
      </c>
      <c r="D8371" s="4">
        <f t="shared" si="1297"/>
        <v>8.555628293240912E-2</v>
      </c>
      <c r="E8371" s="6">
        <f t="shared" si="1298"/>
        <v>8.6488139668901773E-2</v>
      </c>
      <c r="F8371" s="7">
        <f t="shared" si="1299"/>
        <v>8.5841577304850106E-2</v>
      </c>
      <c r="I8371" s="10">
        <v>8369</v>
      </c>
      <c r="J8371" s="8">
        <f t="shared" si="1300"/>
        <v>8.8933553621135669E-2</v>
      </c>
      <c r="K8371" s="8">
        <f t="shared" si="1300"/>
        <v>8.7056282932409121E-2</v>
      </c>
      <c r="L8371" s="8">
        <f t="shared" si="1300"/>
        <v>8.7988139668901774E-2</v>
      </c>
      <c r="M8371" s="8">
        <f t="shared" si="1300"/>
        <v>8.7341577304850107E-2</v>
      </c>
      <c r="P8371">
        <v>8369</v>
      </c>
      <c r="Q8371" s="8">
        <f t="shared" si="1301"/>
        <v>8.5933553621135667E-2</v>
      </c>
      <c r="R8371" s="8">
        <f t="shared" si="1301"/>
        <v>8.4056282932409118E-2</v>
      </c>
      <c r="S8371" s="8">
        <f t="shared" si="1301"/>
        <v>8.4988139668901772E-2</v>
      </c>
      <c r="T8371" s="8">
        <f t="shared" si="1301"/>
        <v>8.4341577304850104E-2</v>
      </c>
      <c r="W8371">
        <v>8369</v>
      </c>
      <c r="X8371" s="4">
        <f t="shared" si="1296"/>
        <v>8.974478986331054E-2</v>
      </c>
      <c r="Y8371" s="4">
        <f t="shared" si="1303"/>
        <v>8.8774421734787987E-2</v>
      </c>
      <c r="Z8371" s="4">
        <f t="shared" si="1304"/>
        <v>8.8110572183754635E-2</v>
      </c>
    </row>
    <row r="8372" spans="1:26" x14ac:dyDescent="0.25">
      <c r="A8372" s="16">
        <f t="shared" si="1302"/>
        <v>51905</v>
      </c>
      <c r="B8372">
        <f>+'[2]Ejercicio 1'!E8589</f>
        <v>8370</v>
      </c>
      <c r="C8372" s="5">
        <v>8.7433835765432691E-2</v>
      </c>
      <c r="D8372" s="4">
        <f t="shared" si="1297"/>
        <v>8.5556553133134775E-2</v>
      </c>
      <c r="E8372" s="6">
        <f t="shared" si="1298"/>
        <v>8.648841577684091E-2</v>
      </c>
      <c r="F8372" s="7">
        <f t="shared" si="1299"/>
        <v>8.5841849309591697E-2</v>
      </c>
      <c r="I8372" s="10">
        <v>8370</v>
      </c>
      <c r="J8372" s="8">
        <f t="shared" si="1300"/>
        <v>8.8933835765432692E-2</v>
      </c>
      <c r="K8372" s="8">
        <f t="shared" si="1300"/>
        <v>8.7056553133134776E-2</v>
      </c>
      <c r="L8372" s="8">
        <f t="shared" si="1300"/>
        <v>8.7988415776840911E-2</v>
      </c>
      <c r="M8372" s="8">
        <f t="shared" si="1300"/>
        <v>8.7341849309591699E-2</v>
      </c>
      <c r="P8372">
        <v>8370</v>
      </c>
      <c r="Q8372" s="8">
        <f t="shared" si="1301"/>
        <v>8.593383576543269E-2</v>
      </c>
      <c r="R8372" s="8">
        <f t="shared" si="1301"/>
        <v>8.4056553133134773E-2</v>
      </c>
      <c r="S8372" s="8">
        <f t="shared" si="1301"/>
        <v>8.4988415776840909E-2</v>
      </c>
      <c r="T8372" s="8">
        <f t="shared" si="1301"/>
        <v>8.4341849309591696E-2</v>
      </c>
      <c r="W8372">
        <v>8370</v>
      </c>
      <c r="X8372" s="4">
        <f t="shared" si="1296"/>
        <v>8.9745354470992911E-2</v>
      </c>
      <c r="Y8372" s="4">
        <f t="shared" si="1303"/>
        <v>8.8774973952344946E-2</v>
      </c>
      <c r="Z8372" s="4">
        <f t="shared" si="1304"/>
        <v>8.8111115979443114E-2</v>
      </c>
    </row>
    <row r="8373" spans="1:26" x14ac:dyDescent="0.25">
      <c r="A8373" s="16">
        <f t="shared" si="1302"/>
        <v>51906</v>
      </c>
      <c r="B8373">
        <f>+'[2]Ejercicio 1'!E8590</f>
        <v>8371</v>
      </c>
      <c r="C8373" s="5">
        <v>8.74341179097297E-2</v>
      </c>
      <c r="D8373" s="4">
        <f t="shared" si="1297"/>
        <v>8.5556823333822876E-2</v>
      </c>
      <c r="E8373" s="6">
        <f t="shared" si="1298"/>
        <v>8.6488691884759855E-2</v>
      </c>
      <c r="F8373" s="7">
        <f t="shared" si="1299"/>
        <v>8.5842121314301884E-2</v>
      </c>
      <c r="I8373" s="10">
        <v>8371</v>
      </c>
      <c r="J8373" s="8">
        <f t="shared" si="1300"/>
        <v>8.8934117909729701E-2</v>
      </c>
      <c r="K8373" s="8">
        <f t="shared" si="1300"/>
        <v>8.7056823333822878E-2</v>
      </c>
      <c r="L8373" s="8">
        <f t="shared" si="1300"/>
        <v>8.7988691884759856E-2</v>
      </c>
      <c r="M8373" s="8">
        <f t="shared" si="1300"/>
        <v>8.7342121314301885E-2</v>
      </c>
      <c r="P8373">
        <v>8371</v>
      </c>
      <c r="Q8373" s="8">
        <f t="shared" si="1301"/>
        <v>8.5934117909729699E-2</v>
      </c>
      <c r="R8373" s="8">
        <f t="shared" si="1301"/>
        <v>8.4056823333822875E-2</v>
      </c>
      <c r="S8373" s="8">
        <f t="shared" si="1301"/>
        <v>8.4988691884759854E-2</v>
      </c>
      <c r="T8373" s="8">
        <f t="shared" si="1301"/>
        <v>8.4342121314301882E-2</v>
      </c>
      <c r="W8373">
        <v>8371</v>
      </c>
      <c r="X8373" s="4">
        <f t="shared" si="1296"/>
        <v>8.9745919078693712E-2</v>
      </c>
      <c r="Y8373" s="4">
        <f t="shared" si="1303"/>
        <v>8.8775526169782432E-2</v>
      </c>
      <c r="Z8373" s="4">
        <f t="shared" si="1304"/>
        <v>8.8111659774192344E-2</v>
      </c>
    </row>
    <row r="8374" spans="1:26" x14ac:dyDescent="0.25">
      <c r="A8374" s="16">
        <f t="shared" si="1302"/>
        <v>51907</v>
      </c>
      <c r="B8374">
        <f>+'[2]Ejercicio 1'!E8591</f>
        <v>8372</v>
      </c>
      <c r="C8374" s="5">
        <v>8.7434400054026723E-2</v>
      </c>
      <c r="D8374" s="4">
        <f t="shared" si="1297"/>
        <v>8.5557093534474049E-2</v>
      </c>
      <c r="E8374" s="6">
        <f t="shared" si="1298"/>
        <v>8.6488967992660357E-2</v>
      </c>
      <c r="F8374" s="7">
        <f t="shared" si="1299"/>
        <v>8.5842393318980664E-2</v>
      </c>
      <c r="I8374" s="10">
        <v>8372</v>
      </c>
      <c r="J8374" s="8">
        <f t="shared" si="1300"/>
        <v>8.8934400054026724E-2</v>
      </c>
      <c r="K8374" s="8">
        <f t="shared" si="1300"/>
        <v>8.705709353447405E-2</v>
      </c>
      <c r="L8374" s="8">
        <f t="shared" si="1300"/>
        <v>8.7988967992660358E-2</v>
      </c>
      <c r="M8374" s="8">
        <f t="shared" si="1300"/>
        <v>8.7342393318980666E-2</v>
      </c>
      <c r="P8374">
        <v>8372</v>
      </c>
      <c r="Q8374" s="8">
        <f t="shared" si="1301"/>
        <v>8.5934400054026722E-2</v>
      </c>
      <c r="R8374" s="8">
        <f t="shared" si="1301"/>
        <v>8.4057093534474048E-2</v>
      </c>
      <c r="S8374" s="8">
        <f t="shared" si="1301"/>
        <v>8.4988967992660355E-2</v>
      </c>
      <c r="T8374" s="8">
        <f t="shared" si="1301"/>
        <v>8.4342393318980663E-2</v>
      </c>
      <c r="W8374">
        <v>8372</v>
      </c>
      <c r="X8374" s="4">
        <f t="shared" si="1296"/>
        <v>8.9746483686433176E-2</v>
      </c>
      <c r="Y8374" s="4">
        <f t="shared" si="1303"/>
        <v>8.8776078387103094E-2</v>
      </c>
      <c r="Z8374" s="4">
        <f t="shared" si="1304"/>
        <v>8.8112203569700967E-2</v>
      </c>
    </row>
    <row r="8375" spans="1:26" x14ac:dyDescent="0.25">
      <c r="A8375" s="16">
        <f t="shared" si="1302"/>
        <v>51908</v>
      </c>
      <c r="B8375">
        <f>+'[2]Ejercicio 1'!E8592</f>
        <v>8373</v>
      </c>
      <c r="C8375" s="5">
        <v>8.7434682198323746E-2</v>
      </c>
      <c r="D8375" s="4">
        <f t="shared" si="1297"/>
        <v>8.5557363735088307E-2</v>
      </c>
      <c r="E8375" s="6">
        <f t="shared" si="1298"/>
        <v>8.6489244100542415E-2</v>
      </c>
      <c r="F8375" s="7">
        <f t="shared" si="1299"/>
        <v>8.584266532362804E-2</v>
      </c>
      <c r="I8375" s="10">
        <v>8373</v>
      </c>
      <c r="J8375" s="8">
        <f t="shared" si="1300"/>
        <v>8.8934682198323747E-2</v>
      </c>
      <c r="K8375" s="8">
        <f t="shared" si="1300"/>
        <v>8.7057363735088308E-2</v>
      </c>
      <c r="L8375" s="8">
        <f t="shared" si="1300"/>
        <v>8.7989244100542416E-2</v>
      </c>
      <c r="M8375" s="8">
        <f t="shared" si="1300"/>
        <v>8.7342665323628041E-2</v>
      </c>
      <c r="P8375">
        <v>8373</v>
      </c>
      <c r="Q8375" s="8">
        <f t="shared" si="1301"/>
        <v>8.5934682198323745E-2</v>
      </c>
      <c r="R8375" s="8">
        <f t="shared" si="1301"/>
        <v>8.4057363735088306E-2</v>
      </c>
      <c r="S8375" s="8">
        <f t="shared" si="1301"/>
        <v>8.4989244100542413E-2</v>
      </c>
      <c r="T8375" s="8">
        <f t="shared" si="1301"/>
        <v>8.4342665323628038E-2</v>
      </c>
      <c r="W8375">
        <v>8373</v>
      </c>
      <c r="X8375" s="4">
        <f t="shared" si="1296"/>
        <v>8.9747048294210846E-2</v>
      </c>
      <c r="Y8375" s="4">
        <f t="shared" si="1303"/>
        <v>8.8776630604545853E-2</v>
      </c>
      <c r="Z8375" s="4">
        <f t="shared" si="1304"/>
        <v>8.811274736512395E-2</v>
      </c>
    </row>
    <row r="8376" spans="1:26" x14ac:dyDescent="0.25">
      <c r="A8376" s="16">
        <f t="shared" si="1302"/>
        <v>51909</v>
      </c>
      <c r="B8376">
        <f>+'[2]Ejercicio 1'!E8593</f>
        <v>8374</v>
      </c>
      <c r="C8376" s="5">
        <v>8.7434964342620769E-2</v>
      </c>
      <c r="D8376" s="4">
        <f t="shared" si="1297"/>
        <v>8.5557633935665831E-2</v>
      </c>
      <c r="E8376" s="6">
        <f t="shared" si="1298"/>
        <v>8.6489520208405141E-2</v>
      </c>
      <c r="F8376" s="7">
        <f t="shared" si="1299"/>
        <v>8.5842937328244009E-2</v>
      </c>
      <c r="I8376" s="10">
        <v>8374</v>
      </c>
      <c r="J8376" s="8">
        <f t="shared" si="1300"/>
        <v>8.893496434262077E-2</v>
      </c>
      <c r="K8376" s="8">
        <f t="shared" si="1300"/>
        <v>8.7057633935665832E-2</v>
      </c>
      <c r="L8376" s="8">
        <f t="shared" si="1300"/>
        <v>8.7989520208405142E-2</v>
      </c>
      <c r="M8376" s="8">
        <f t="shared" si="1300"/>
        <v>8.7342937328244011E-2</v>
      </c>
      <c r="P8376">
        <v>8374</v>
      </c>
      <c r="Q8376" s="8">
        <f t="shared" si="1301"/>
        <v>8.5934964342620768E-2</v>
      </c>
      <c r="R8376" s="8">
        <f t="shared" si="1301"/>
        <v>8.4057633935665829E-2</v>
      </c>
      <c r="S8376" s="8">
        <f t="shared" si="1301"/>
        <v>8.4989520208405139E-2</v>
      </c>
      <c r="T8376" s="8">
        <f t="shared" si="1301"/>
        <v>8.4342937328244008E-2</v>
      </c>
      <c r="W8376">
        <v>8374</v>
      </c>
      <c r="X8376" s="4">
        <f t="shared" si="1296"/>
        <v>8.9747612902007418E-2</v>
      </c>
      <c r="Y8376" s="4">
        <f t="shared" si="1303"/>
        <v>8.8777182821870915E-2</v>
      </c>
      <c r="Z8376" s="4">
        <f t="shared" si="1304"/>
        <v>8.8113291160458421E-2</v>
      </c>
    </row>
    <row r="8377" spans="1:26" x14ac:dyDescent="0.25">
      <c r="A8377" s="16">
        <f t="shared" si="1302"/>
        <v>51910</v>
      </c>
      <c r="B8377">
        <f>+'[2]Ejercicio 1'!E8594</f>
        <v>8375</v>
      </c>
      <c r="C8377" s="5">
        <v>8.7435246486917792E-2</v>
      </c>
      <c r="D8377" s="4">
        <f t="shared" si="1297"/>
        <v>8.5557904136206619E-2</v>
      </c>
      <c r="E8377" s="6">
        <f t="shared" si="1298"/>
        <v>8.6489796316249423E-2</v>
      </c>
      <c r="F8377" s="7">
        <f t="shared" si="1299"/>
        <v>8.5843209332825729E-2</v>
      </c>
      <c r="I8377" s="10">
        <v>8375</v>
      </c>
      <c r="J8377" s="8">
        <f t="shared" si="1300"/>
        <v>8.8935246486917793E-2</v>
      </c>
      <c r="K8377" s="8">
        <f t="shared" si="1300"/>
        <v>8.7057904136206621E-2</v>
      </c>
      <c r="L8377" s="8">
        <f t="shared" si="1300"/>
        <v>8.7989796316249425E-2</v>
      </c>
      <c r="M8377" s="8">
        <f t="shared" si="1300"/>
        <v>8.734320933282573E-2</v>
      </c>
      <c r="P8377">
        <v>8375</v>
      </c>
      <c r="Q8377" s="8">
        <f t="shared" si="1301"/>
        <v>8.5935246486917791E-2</v>
      </c>
      <c r="R8377" s="8">
        <f t="shared" si="1301"/>
        <v>8.4057904136206618E-2</v>
      </c>
      <c r="S8377" s="8">
        <f t="shared" si="1301"/>
        <v>8.4989796316249422E-2</v>
      </c>
      <c r="T8377" s="8">
        <f t="shared" si="1301"/>
        <v>8.4343209332825728E-2</v>
      </c>
      <c r="W8377">
        <v>8375</v>
      </c>
      <c r="X8377" s="4">
        <f t="shared" si="1296"/>
        <v>8.9748177509882149E-2</v>
      </c>
      <c r="Y8377" s="4">
        <f t="shared" si="1303"/>
        <v>8.8777735039238123E-2</v>
      </c>
      <c r="Z8377" s="4">
        <f t="shared" si="1304"/>
        <v>8.8113834954000048E-2</v>
      </c>
    </row>
    <row r="8378" spans="1:26" x14ac:dyDescent="0.25">
      <c r="A8378" s="16">
        <f t="shared" si="1302"/>
        <v>51911</v>
      </c>
      <c r="B8378">
        <f>+'[2]Ejercicio 1'!E8595</f>
        <v>8376</v>
      </c>
      <c r="C8378" s="5">
        <v>8.7435528631214815E-2</v>
      </c>
      <c r="D8378" s="4">
        <f t="shared" si="1297"/>
        <v>8.5558174336710285E-2</v>
      </c>
      <c r="E8378" s="6">
        <f t="shared" si="1298"/>
        <v>8.6490072424074374E-2</v>
      </c>
      <c r="F8378" s="7">
        <f t="shared" si="1299"/>
        <v>8.5843481337378888E-2</v>
      </c>
      <c r="I8378" s="10">
        <v>8376</v>
      </c>
      <c r="J8378" s="8">
        <f t="shared" si="1300"/>
        <v>8.8935528631214816E-2</v>
      </c>
      <c r="K8378" s="8">
        <f t="shared" si="1300"/>
        <v>8.7058174336710287E-2</v>
      </c>
      <c r="L8378" s="8">
        <f t="shared" si="1300"/>
        <v>8.7990072424074375E-2</v>
      </c>
      <c r="M8378" s="8">
        <f t="shared" si="1300"/>
        <v>8.7343481337378889E-2</v>
      </c>
      <c r="P8378">
        <v>8376</v>
      </c>
      <c r="Q8378" s="8">
        <f t="shared" si="1301"/>
        <v>8.5935528631214814E-2</v>
      </c>
      <c r="R8378" s="8">
        <f t="shared" si="1301"/>
        <v>8.4058174336710284E-2</v>
      </c>
      <c r="S8378" s="8">
        <f t="shared" si="1301"/>
        <v>8.4990072424074373E-2</v>
      </c>
      <c r="T8378" s="8">
        <f t="shared" si="1301"/>
        <v>8.4343481337378887E-2</v>
      </c>
      <c r="W8378">
        <v>8376</v>
      </c>
      <c r="X8378" s="4">
        <f t="shared" ref="X8378:X8441" si="1305">Tasa_Fwd(C8196,B8196,C8378,B8378,182)</f>
        <v>8.9748742117775338E-2</v>
      </c>
      <c r="Y8378" s="4">
        <f t="shared" si="1303"/>
        <v>8.8778287256487634E-2</v>
      </c>
      <c r="Z8378" s="4">
        <f t="shared" si="1304"/>
        <v>8.8114378749154676E-2</v>
      </c>
    </row>
    <row r="8379" spans="1:26" x14ac:dyDescent="0.25">
      <c r="A8379" s="16">
        <f t="shared" si="1302"/>
        <v>51912</v>
      </c>
      <c r="B8379">
        <f>+'[2]Ejercicio 1'!E8596</f>
        <v>8377</v>
      </c>
      <c r="C8379" s="5">
        <v>8.7435810775511838E-2</v>
      </c>
      <c r="D8379" s="4">
        <f t="shared" si="1297"/>
        <v>8.5558444537177022E-2</v>
      </c>
      <c r="E8379" s="6">
        <f t="shared" si="1298"/>
        <v>8.6490348531880881E-2</v>
      </c>
      <c r="F8379" s="7">
        <f t="shared" si="1299"/>
        <v>8.5843753341900655E-2</v>
      </c>
      <c r="I8379" s="10">
        <v>8377</v>
      </c>
      <c r="J8379" s="8">
        <f t="shared" si="1300"/>
        <v>8.8935810775511839E-2</v>
      </c>
      <c r="K8379" s="8">
        <f t="shared" si="1300"/>
        <v>8.7058444537177024E-2</v>
      </c>
      <c r="L8379" s="8">
        <f t="shared" si="1300"/>
        <v>8.7990348531880883E-2</v>
      </c>
      <c r="M8379" s="8">
        <f t="shared" si="1300"/>
        <v>8.7343753341900657E-2</v>
      </c>
      <c r="P8379">
        <v>8377</v>
      </c>
      <c r="Q8379" s="8">
        <f t="shared" si="1301"/>
        <v>8.5935810775511837E-2</v>
      </c>
      <c r="R8379" s="8">
        <f t="shared" si="1301"/>
        <v>8.4058444537177021E-2</v>
      </c>
      <c r="S8379" s="8">
        <f t="shared" si="1301"/>
        <v>8.499034853188088E-2</v>
      </c>
      <c r="T8379" s="8">
        <f t="shared" si="1301"/>
        <v>8.4343753341900654E-2</v>
      </c>
      <c r="W8379">
        <v>8377</v>
      </c>
      <c r="X8379" s="4">
        <f t="shared" si="1305"/>
        <v>8.9749306725707176E-2</v>
      </c>
      <c r="Y8379" s="4">
        <f t="shared" si="1303"/>
        <v>8.8778839473699384E-2</v>
      </c>
      <c r="Z8379" s="4">
        <f t="shared" si="1304"/>
        <v>8.8114922544223651E-2</v>
      </c>
    </row>
    <row r="8380" spans="1:26" x14ac:dyDescent="0.25">
      <c r="A8380" s="16">
        <f t="shared" si="1302"/>
        <v>51913</v>
      </c>
      <c r="B8380">
        <f>+'[2]Ejercicio 1'!E8597</f>
        <v>8378</v>
      </c>
      <c r="C8380" s="5">
        <v>8.7436092919808847E-2</v>
      </c>
      <c r="D8380" s="4">
        <f t="shared" si="1297"/>
        <v>8.5558714737606623E-2</v>
      </c>
      <c r="E8380" s="6">
        <f t="shared" si="1298"/>
        <v>8.6490624639668945E-2</v>
      </c>
      <c r="F8380" s="7">
        <f t="shared" si="1299"/>
        <v>8.5844025346391017E-2</v>
      </c>
      <c r="I8380" s="10">
        <v>8378</v>
      </c>
      <c r="J8380" s="8">
        <f t="shared" si="1300"/>
        <v>8.8936092919808848E-2</v>
      </c>
      <c r="K8380" s="8">
        <f t="shared" si="1300"/>
        <v>8.7058714737606624E-2</v>
      </c>
      <c r="L8380" s="8">
        <f t="shared" si="1300"/>
        <v>8.7990624639668946E-2</v>
      </c>
      <c r="M8380" s="8">
        <f t="shared" si="1300"/>
        <v>8.7344025346391019E-2</v>
      </c>
      <c r="P8380">
        <v>8378</v>
      </c>
      <c r="Q8380" s="8">
        <f t="shared" si="1301"/>
        <v>8.5936092919808846E-2</v>
      </c>
      <c r="R8380" s="8">
        <f t="shared" si="1301"/>
        <v>8.4058714737606621E-2</v>
      </c>
      <c r="S8380" s="8">
        <f t="shared" si="1301"/>
        <v>8.4990624639668944E-2</v>
      </c>
      <c r="T8380" s="8">
        <f t="shared" si="1301"/>
        <v>8.4344025346391016E-2</v>
      </c>
      <c r="W8380">
        <v>8378</v>
      </c>
      <c r="X8380" s="4">
        <f t="shared" si="1305"/>
        <v>8.974987133367722E-2</v>
      </c>
      <c r="Y8380" s="4">
        <f t="shared" si="1303"/>
        <v>8.8779391690954154E-2</v>
      </c>
      <c r="Z8380" s="4">
        <f t="shared" si="1304"/>
        <v>8.8115466339204127E-2</v>
      </c>
    </row>
    <row r="8381" spans="1:26" x14ac:dyDescent="0.25">
      <c r="A8381" s="16">
        <f t="shared" si="1302"/>
        <v>51914</v>
      </c>
      <c r="B8381">
        <f>+'[2]Ejercicio 1'!E8598</f>
        <v>8379</v>
      </c>
      <c r="C8381" s="5">
        <v>8.743637506410587E-2</v>
      </c>
      <c r="D8381" s="4">
        <f t="shared" si="1297"/>
        <v>8.5558984937999502E-2</v>
      </c>
      <c r="E8381" s="6">
        <f t="shared" si="1298"/>
        <v>8.6490900747436802E-2</v>
      </c>
      <c r="F8381" s="7">
        <f t="shared" si="1299"/>
        <v>8.5844297350847115E-2</v>
      </c>
      <c r="I8381" s="10">
        <v>8379</v>
      </c>
      <c r="J8381" s="8">
        <f t="shared" si="1300"/>
        <v>8.8936375064105871E-2</v>
      </c>
      <c r="K8381" s="8">
        <f t="shared" si="1300"/>
        <v>8.7058984937999503E-2</v>
      </c>
      <c r="L8381" s="8">
        <f t="shared" si="1300"/>
        <v>8.7990900747436804E-2</v>
      </c>
      <c r="M8381" s="8">
        <f t="shared" si="1300"/>
        <v>8.7344297350847117E-2</v>
      </c>
      <c r="P8381">
        <v>8379</v>
      </c>
      <c r="Q8381" s="8">
        <f t="shared" si="1301"/>
        <v>8.5936375064105869E-2</v>
      </c>
      <c r="R8381" s="8">
        <f t="shared" si="1301"/>
        <v>8.4058984937999501E-2</v>
      </c>
      <c r="S8381" s="8">
        <f t="shared" si="1301"/>
        <v>8.4990900747436801E-2</v>
      </c>
      <c r="T8381" s="8">
        <f t="shared" si="1301"/>
        <v>8.4344297350847114E-2</v>
      </c>
      <c r="W8381">
        <v>8379</v>
      </c>
      <c r="X8381" s="4">
        <f t="shared" si="1305"/>
        <v>8.9750435941686357E-2</v>
      </c>
      <c r="Y8381" s="4">
        <f t="shared" si="1303"/>
        <v>8.8779943908089479E-2</v>
      </c>
      <c r="Z8381" s="4">
        <f t="shared" si="1304"/>
        <v>8.8116010133242495E-2</v>
      </c>
    </row>
    <row r="8382" spans="1:26" x14ac:dyDescent="0.25">
      <c r="A8382" s="16">
        <f t="shared" si="1302"/>
        <v>51915</v>
      </c>
      <c r="B8382">
        <f>+'[2]Ejercicio 1'!E8599</f>
        <v>8380</v>
      </c>
      <c r="C8382" s="5">
        <v>8.7436657208402893E-2</v>
      </c>
      <c r="D8382" s="4">
        <f t="shared" si="1297"/>
        <v>8.5559255138355855E-2</v>
      </c>
      <c r="E8382" s="6">
        <f t="shared" si="1298"/>
        <v>8.6491176855187091E-2</v>
      </c>
      <c r="F8382" s="7">
        <f t="shared" si="1299"/>
        <v>8.5844569355274666E-2</v>
      </c>
      <c r="I8382" s="10">
        <v>8380</v>
      </c>
      <c r="J8382" s="8">
        <f t="shared" si="1300"/>
        <v>8.8936657208402894E-2</v>
      </c>
      <c r="K8382" s="8">
        <f t="shared" si="1300"/>
        <v>8.7059255138355857E-2</v>
      </c>
      <c r="L8382" s="8">
        <f t="shared" si="1300"/>
        <v>8.7991176855187092E-2</v>
      </c>
      <c r="M8382" s="8">
        <f t="shared" si="1300"/>
        <v>8.7344569355274668E-2</v>
      </c>
      <c r="P8382">
        <v>8380</v>
      </c>
      <c r="Q8382" s="8">
        <f t="shared" si="1301"/>
        <v>8.5936657208402892E-2</v>
      </c>
      <c r="R8382" s="8">
        <f t="shared" si="1301"/>
        <v>8.4059255138355854E-2</v>
      </c>
      <c r="S8382" s="8">
        <f t="shared" si="1301"/>
        <v>8.4991176855187089E-2</v>
      </c>
      <c r="T8382" s="8">
        <f t="shared" si="1301"/>
        <v>8.4344569355274665E-2</v>
      </c>
      <c r="W8382">
        <v>8380</v>
      </c>
      <c r="X8382" s="4">
        <f t="shared" si="1305"/>
        <v>8.97510005497337E-2</v>
      </c>
      <c r="Y8382" s="4">
        <f t="shared" si="1303"/>
        <v>8.8780496125268712E-2</v>
      </c>
      <c r="Z8382" s="4">
        <f t="shared" si="1304"/>
        <v>8.8116553928043115E-2</v>
      </c>
    </row>
    <row r="8383" spans="1:26" x14ac:dyDescent="0.25">
      <c r="A8383" s="16">
        <f t="shared" si="1302"/>
        <v>51916</v>
      </c>
      <c r="B8383">
        <f>+'[2]Ejercicio 1'!E8600</f>
        <v>8381</v>
      </c>
      <c r="C8383" s="5">
        <v>8.7436939352699916E-2</v>
      </c>
      <c r="D8383" s="4">
        <f t="shared" si="1297"/>
        <v>8.5559525338674877E-2</v>
      </c>
      <c r="E8383" s="6">
        <f t="shared" si="1298"/>
        <v>8.6491452962918061E-2</v>
      </c>
      <c r="F8383" s="7">
        <f t="shared" si="1299"/>
        <v>8.5844841359670826E-2</v>
      </c>
      <c r="I8383" s="10">
        <v>8381</v>
      </c>
      <c r="J8383" s="8">
        <f t="shared" si="1300"/>
        <v>8.8936939352699917E-2</v>
      </c>
      <c r="K8383" s="8">
        <f t="shared" si="1300"/>
        <v>8.7059525338674879E-2</v>
      </c>
      <c r="L8383" s="8">
        <f t="shared" si="1300"/>
        <v>8.7991452962918063E-2</v>
      </c>
      <c r="M8383" s="8">
        <f t="shared" si="1300"/>
        <v>8.7344841359670827E-2</v>
      </c>
      <c r="P8383">
        <v>8381</v>
      </c>
      <c r="Q8383" s="8">
        <f t="shared" si="1301"/>
        <v>8.5936939352699915E-2</v>
      </c>
      <c r="R8383" s="8">
        <f t="shared" si="1301"/>
        <v>8.4059525338674876E-2</v>
      </c>
      <c r="S8383" s="8">
        <f t="shared" si="1301"/>
        <v>8.499145296291806E-2</v>
      </c>
      <c r="T8383" s="8">
        <f t="shared" si="1301"/>
        <v>8.4344841359670825E-2</v>
      </c>
      <c r="W8383">
        <v>8381</v>
      </c>
      <c r="X8383" s="4">
        <f t="shared" si="1305"/>
        <v>8.9751565157819707E-2</v>
      </c>
      <c r="Y8383" s="4">
        <f t="shared" si="1303"/>
        <v>8.8781048342329361E-2</v>
      </c>
      <c r="Z8383" s="4">
        <f t="shared" si="1304"/>
        <v>8.8117097722758081E-2</v>
      </c>
    </row>
    <row r="8384" spans="1:26" x14ac:dyDescent="0.25">
      <c r="A8384" s="16">
        <f t="shared" si="1302"/>
        <v>51917</v>
      </c>
      <c r="B8384">
        <f>+'[2]Ejercicio 1'!E8601</f>
        <v>8382</v>
      </c>
      <c r="C8384" s="5">
        <v>8.7437221496996939E-2</v>
      </c>
      <c r="D8384" s="4">
        <f t="shared" si="1297"/>
        <v>8.5559795538957165E-2</v>
      </c>
      <c r="E8384" s="6">
        <f t="shared" si="1298"/>
        <v>8.6491729070630574E-2</v>
      </c>
      <c r="F8384" s="7">
        <f t="shared" si="1299"/>
        <v>8.5845113364035566E-2</v>
      </c>
      <c r="I8384" s="10">
        <v>8382</v>
      </c>
      <c r="J8384" s="8">
        <f t="shared" si="1300"/>
        <v>8.893722149699694E-2</v>
      </c>
      <c r="K8384" s="8">
        <f t="shared" si="1300"/>
        <v>8.7059795538957166E-2</v>
      </c>
      <c r="L8384" s="8">
        <f t="shared" si="1300"/>
        <v>8.7991729070630575E-2</v>
      </c>
      <c r="M8384" s="8">
        <f t="shared" si="1300"/>
        <v>8.7345113364035568E-2</v>
      </c>
      <c r="P8384">
        <v>8382</v>
      </c>
      <c r="Q8384" s="8">
        <f t="shared" si="1301"/>
        <v>8.5937221496996938E-2</v>
      </c>
      <c r="R8384" s="8">
        <f t="shared" si="1301"/>
        <v>8.4059795538957163E-2</v>
      </c>
      <c r="S8384" s="8">
        <f t="shared" si="1301"/>
        <v>8.4991729070630573E-2</v>
      </c>
      <c r="T8384" s="8">
        <f t="shared" si="1301"/>
        <v>8.4345113364035565E-2</v>
      </c>
      <c r="W8384">
        <v>8382</v>
      </c>
      <c r="X8384" s="4">
        <f t="shared" si="1305"/>
        <v>8.9752129765943919E-2</v>
      </c>
      <c r="Y8384" s="4">
        <f t="shared" si="1303"/>
        <v>8.8781600559433058E-2</v>
      </c>
      <c r="Z8384" s="4">
        <f t="shared" si="1304"/>
        <v>8.8117641516530953E-2</v>
      </c>
    </row>
    <row r="8385" spans="1:26" x14ac:dyDescent="0.25">
      <c r="A8385" s="16">
        <f t="shared" si="1302"/>
        <v>51918</v>
      </c>
      <c r="B8385">
        <f>+'[2]Ejercicio 1'!E8602</f>
        <v>8383</v>
      </c>
      <c r="C8385" s="5">
        <v>8.7437503641293962E-2</v>
      </c>
      <c r="D8385" s="4">
        <f t="shared" si="1297"/>
        <v>8.5560065739202329E-2</v>
      </c>
      <c r="E8385" s="6">
        <f t="shared" si="1298"/>
        <v>8.6492005178323769E-2</v>
      </c>
      <c r="F8385" s="7">
        <f t="shared" si="1299"/>
        <v>8.5845385368366056E-2</v>
      </c>
      <c r="I8385" s="10">
        <v>8383</v>
      </c>
      <c r="J8385" s="8">
        <f t="shared" si="1300"/>
        <v>8.8937503641293963E-2</v>
      </c>
      <c r="K8385" s="8">
        <f t="shared" si="1300"/>
        <v>8.706006573920233E-2</v>
      </c>
      <c r="L8385" s="8">
        <f t="shared" si="1300"/>
        <v>8.7992005178323771E-2</v>
      </c>
      <c r="M8385" s="8">
        <f t="shared" si="1300"/>
        <v>8.7345385368366057E-2</v>
      </c>
      <c r="P8385">
        <v>8383</v>
      </c>
      <c r="Q8385" s="8">
        <f t="shared" si="1301"/>
        <v>8.5937503641293961E-2</v>
      </c>
      <c r="R8385" s="8">
        <f t="shared" si="1301"/>
        <v>8.4060065739202328E-2</v>
      </c>
      <c r="S8385" s="8">
        <f t="shared" si="1301"/>
        <v>8.4992005178323768E-2</v>
      </c>
      <c r="T8385" s="8">
        <f t="shared" si="1301"/>
        <v>8.4345385368366055E-2</v>
      </c>
      <c r="W8385">
        <v>8383</v>
      </c>
      <c r="X8385" s="4">
        <f t="shared" si="1305"/>
        <v>8.9752694374106337E-2</v>
      </c>
      <c r="Y8385" s="4">
        <f t="shared" si="1303"/>
        <v>8.8782152776418155E-2</v>
      </c>
      <c r="Z8385" s="4">
        <f t="shared" si="1304"/>
        <v>8.8118185310212468E-2</v>
      </c>
    </row>
    <row r="8386" spans="1:26" x14ac:dyDescent="0.25">
      <c r="A8386" s="16">
        <f t="shared" si="1302"/>
        <v>51919</v>
      </c>
      <c r="B8386">
        <f>+'[2]Ejercicio 1'!E8603</f>
        <v>8384</v>
      </c>
      <c r="C8386" s="5">
        <v>8.7437785785590985E-2</v>
      </c>
      <c r="D8386" s="4">
        <f t="shared" si="1297"/>
        <v>8.5560335939410564E-2</v>
      </c>
      <c r="E8386" s="6">
        <f t="shared" si="1298"/>
        <v>8.6492281285997633E-2</v>
      </c>
      <c r="F8386" s="7">
        <f t="shared" si="1299"/>
        <v>8.5845657372667999E-2</v>
      </c>
      <c r="I8386" s="10">
        <v>8384</v>
      </c>
      <c r="J8386" s="8">
        <f t="shared" si="1300"/>
        <v>8.8937785785590986E-2</v>
      </c>
      <c r="K8386" s="8">
        <f t="shared" si="1300"/>
        <v>8.7060335939410566E-2</v>
      </c>
      <c r="L8386" s="8">
        <f t="shared" si="1300"/>
        <v>8.7992281285997634E-2</v>
      </c>
      <c r="M8386" s="8">
        <f t="shared" ref="M8386:M8449" si="1306">F8386+$O$1</f>
        <v>8.7345657372668001E-2</v>
      </c>
      <c r="P8386">
        <v>8384</v>
      </c>
      <c r="Q8386" s="8">
        <f t="shared" si="1301"/>
        <v>8.5937785785590984E-2</v>
      </c>
      <c r="R8386" s="8">
        <f t="shared" si="1301"/>
        <v>8.4060335939410563E-2</v>
      </c>
      <c r="S8386" s="8">
        <f t="shared" si="1301"/>
        <v>8.4992281285997631E-2</v>
      </c>
      <c r="T8386" s="8">
        <f t="shared" ref="T8386:T8449" si="1307">F8386-$O$1</f>
        <v>8.4345657372667998E-2</v>
      </c>
      <c r="W8386">
        <v>8384</v>
      </c>
      <c r="X8386" s="4">
        <f t="shared" si="1305"/>
        <v>8.9753258982307849E-2</v>
      </c>
      <c r="Y8386" s="4">
        <f t="shared" si="1303"/>
        <v>8.8782704993364617E-2</v>
      </c>
      <c r="Z8386" s="4">
        <f t="shared" si="1304"/>
        <v>8.8118729104661939E-2</v>
      </c>
    </row>
    <row r="8387" spans="1:26" x14ac:dyDescent="0.25">
      <c r="A8387" s="16">
        <f t="shared" si="1302"/>
        <v>51920</v>
      </c>
      <c r="B8387">
        <f>+'[2]Ejercicio 1'!E8604</f>
        <v>8385</v>
      </c>
      <c r="C8387" s="5">
        <v>8.7438067929887994E-2</v>
      </c>
      <c r="D8387" s="4">
        <f t="shared" ref="D8387:D8450" si="1308">+LN((1+C8387*182/360)^(360/182))</f>
        <v>8.5560606139582066E-2</v>
      </c>
      <c r="E8387" s="6">
        <f t="shared" ref="E8387:E8450" si="1309">Equivalencia_Tasas(C8387,182,91)</f>
        <v>8.649255739365394E-2</v>
      </c>
      <c r="F8387" s="7">
        <f t="shared" ref="F8387:F8450" si="1310">Equivalencia_Tasas(C8387,182,28)</f>
        <v>8.5845929376938537E-2</v>
      </c>
      <c r="I8387" s="10">
        <v>8385</v>
      </c>
      <c r="J8387" s="8">
        <f t="shared" ref="J8387:M8450" si="1311">C8387+$O$1</f>
        <v>8.8938067929887996E-2</v>
      </c>
      <c r="K8387" s="8">
        <f t="shared" si="1311"/>
        <v>8.7060606139582067E-2</v>
      </c>
      <c r="L8387" s="8">
        <f t="shared" si="1311"/>
        <v>8.7992557393653942E-2</v>
      </c>
      <c r="M8387" s="8">
        <f t="shared" si="1306"/>
        <v>8.7345929376938539E-2</v>
      </c>
      <c r="P8387">
        <v>8385</v>
      </c>
      <c r="Q8387" s="8">
        <f t="shared" ref="Q8387:T8450" si="1312">C8387-$O$1</f>
        <v>8.5938067929887993E-2</v>
      </c>
      <c r="R8387" s="8">
        <f t="shared" si="1312"/>
        <v>8.4060606139582064E-2</v>
      </c>
      <c r="S8387" s="8">
        <f t="shared" si="1312"/>
        <v>8.4992557393653939E-2</v>
      </c>
      <c r="T8387" s="8">
        <f t="shared" si="1307"/>
        <v>8.4345929376938536E-2</v>
      </c>
      <c r="W8387">
        <v>8385</v>
      </c>
      <c r="X8387" s="4">
        <f t="shared" si="1305"/>
        <v>8.9753823590527804E-2</v>
      </c>
      <c r="Y8387" s="4">
        <f t="shared" si="1303"/>
        <v>8.8783257210354988E-2</v>
      </c>
      <c r="Z8387" s="4">
        <f t="shared" si="1304"/>
        <v>8.8119272899022896E-2</v>
      </c>
    </row>
    <row r="8388" spans="1:26" x14ac:dyDescent="0.25">
      <c r="A8388" s="16">
        <f t="shared" si="1302"/>
        <v>51921</v>
      </c>
      <c r="B8388">
        <f>+'[2]Ejercicio 1'!E8605</f>
        <v>8386</v>
      </c>
      <c r="C8388" s="5">
        <v>8.7438350074185017E-2</v>
      </c>
      <c r="D8388" s="4">
        <f t="shared" si="1308"/>
        <v>8.5560876339716846E-2</v>
      </c>
      <c r="E8388" s="6">
        <f t="shared" si="1309"/>
        <v>8.6492833501290028E-2</v>
      </c>
      <c r="F8388" s="7">
        <f t="shared" si="1310"/>
        <v>8.584620138117767E-2</v>
      </c>
      <c r="I8388" s="10">
        <v>8386</v>
      </c>
      <c r="J8388" s="8">
        <f t="shared" si="1311"/>
        <v>8.8938350074185019E-2</v>
      </c>
      <c r="K8388" s="8">
        <f t="shared" si="1311"/>
        <v>8.7060876339716847E-2</v>
      </c>
      <c r="L8388" s="8">
        <f t="shared" si="1311"/>
        <v>8.799283350129003E-2</v>
      </c>
      <c r="M8388" s="8">
        <f t="shared" si="1306"/>
        <v>8.7346201381177671E-2</v>
      </c>
      <c r="P8388">
        <v>8386</v>
      </c>
      <c r="Q8388" s="8">
        <f t="shared" si="1312"/>
        <v>8.5938350074185016E-2</v>
      </c>
      <c r="R8388" s="8">
        <f t="shared" si="1312"/>
        <v>8.4060876339716845E-2</v>
      </c>
      <c r="S8388" s="8">
        <f t="shared" si="1312"/>
        <v>8.4992833501290027E-2</v>
      </c>
      <c r="T8388" s="8">
        <f t="shared" si="1307"/>
        <v>8.4346201381177668E-2</v>
      </c>
      <c r="W8388">
        <v>8386</v>
      </c>
      <c r="X8388" s="4">
        <f t="shared" si="1305"/>
        <v>8.9754388198825946E-2</v>
      </c>
      <c r="Y8388" s="4">
        <f t="shared" si="1303"/>
        <v>8.8783809427226787E-2</v>
      </c>
      <c r="Z8388" s="4">
        <f t="shared" si="1304"/>
        <v>8.811981669329251E-2</v>
      </c>
    </row>
    <row r="8389" spans="1:26" x14ac:dyDescent="0.25">
      <c r="A8389" s="16">
        <f t="shared" ref="A8389:A8452" si="1313">+A8388+1</f>
        <v>51922</v>
      </c>
      <c r="B8389">
        <f>+'[2]Ejercicio 1'!E8606</f>
        <v>8387</v>
      </c>
      <c r="C8389" s="5">
        <v>8.743863221848204E-2</v>
      </c>
      <c r="D8389" s="4">
        <f t="shared" si="1308"/>
        <v>8.5561146539814489E-2</v>
      </c>
      <c r="E8389" s="6">
        <f t="shared" si="1309"/>
        <v>8.6493109608907673E-2</v>
      </c>
      <c r="F8389" s="7">
        <f t="shared" si="1310"/>
        <v>8.5846473385382538E-2</v>
      </c>
      <c r="I8389" s="10">
        <v>8387</v>
      </c>
      <c r="J8389" s="8">
        <f t="shared" si="1311"/>
        <v>8.8938632218482042E-2</v>
      </c>
      <c r="K8389" s="8">
        <f t="shared" si="1311"/>
        <v>8.7061146539814491E-2</v>
      </c>
      <c r="L8389" s="8">
        <f t="shared" si="1311"/>
        <v>8.7993109608907674E-2</v>
      </c>
      <c r="M8389" s="8">
        <f t="shared" si="1306"/>
        <v>8.7346473385382539E-2</v>
      </c>
      <c r="P8389">
        <v>8387</v>
      </c>
      <c r="Q8389" s="8">
        <f t="shared" si="1312"/>
        <v>8.5938632218482039E-2</v>
      </c>
      <c r="R8389" s="8">
        <f t="shared" si="1312"/>
        <v>8.4061146539814488E-2</v>
      </c>
      <c r="S8389" s="8">
        <f t="shared" si="1312"/>
        <v>8.4993109608907672E-2</v>
      </c>
      <c r="T8389" s="8">
        <f t="shared" si="1307"/>
        <v>8.4346473385382537E-2</v>
      </c>
      <c r="W8389">
        <v>8387</v>
      </c>
      <c r="X8389" s="4">
        <f t="shared" si="1305"/>
        <v>8.9754952807142963E-2</v>
      </c>
      <c r="Y8389" s="4">
        <f t="shared" si="1303"/>
        <v>8.8784361644060797E-2</v>
      </c>
      <c r="Z8389" s="4">
        <f t="shared" si="1304"/>
        <v>8.8120360486620031E-2</v>
      </c>
    </row>
    <row r="8390" spans="1:26" x14ac:dyDescent="0.25">
      <c r="A8390" s="16">
        <f t="shared" si="1313"/>
        <v>51923</v>
      </c>
      <c r="B8390">
        <f>+'[2]Ejercicio 1'!E8607</f>
        <v>8388</v>
      </c>
      <c r="C8390" s="5">
        <v>8.7438914362779063E-2</v>
      </c>
      <c r="D8390" s="4">
        <f t="shared" si="1308"/>
        <v>8.5561416739875218E-2</v>
      </c>
      <c r="E8390" s="6">
        <f t="shared" si="1309"/>
        <v>8.6493385716506874E-2</v>
      </c>
      <c r="F8390" s="7">
        <f t="shared" si="1310"/>
        <v>8.5846745389558859E-2</v>
      </c>
      <c r="I8390" s="10">
        <v>8388</v>
      </c>
      <c r="J8390" s="8">
        <f t="shared" si="1311"/>
        <v>8.8938914362779065E-2</v>
      </c>
      <c r="K8390" s="8">
        <f t="shared" si="1311"/>
        <v>8.7061416739875219E-2</v>
      </c>
      <c r="L8390" s="8">
        <f t="shared" si="1311"/>
        <v>8.7993385716506875E-2</v>
      </c>
      <c r="M8390" s="8">
        <f t="shared" si="1306"/>
        <v>8.7346745389558861E-2</v>
      </c>
      <c r="P8390">
        <v>8388</v>
      </c>
      <c r="Q8390" s="8">
        <f t="shared" si="1312"/>
        <v>8.5938914362779062E-2</v>
      </c>
      <c r="R8390" s="8">
        <f t="shared" si="1312"/>
        <v>8.4061416739875217E-2</v>
      </c>
      <c r="S8390" s="8">
        <f t="shared" si="1312"/>
        <v>8.4993385716506872E-2</v>
      </c>
      <c r="T8390" s="8">
        <f t="shared" si="1307"/>
        <v>8.4346745389558858E-2</v>
      </c>
      <c r="W8390">
        <v>8388</v>
      </c>
      <c r="X8390" s="4">
        <f t="shared" si="1305"/>
        <v>8.9755517415498198E-2</v>
      </c>
      <c r="Y8390" s="4">
        <f t="shared" si="1303"/>
        <v>8.8784913860857045E-2</v>
      </c>
      <c r="Z8390" s="4">
        <f t="shared" si="1304"/>
        <v>8.8120904280715492E-2</v>
      </c>
    </row>
    <row r="8391" spans="1:26" x14ac:dyDescent="0.25">
      <c r="A8391" s="16">
        <f t="shared" si="1313"/>
        <v>51924</v>
      </c>
      <c r="B8391">
        <f>+'[2]Ejercicio 1'!E8608</f>
        <v>8389</v>
      </c>
      <c r="C8391" s="5">
        <v>8.7439196507076086E-2</v>
      </c>
      <c r="D8391" s="4">
        <f t="shared" si="1308"/>
        <v>8.5561686939899004E-2</v>
      </c>
      <c r="E8391" s="6">
        <f t="shared" si="1309"/>
        <v>8.6493661824086757E-2</v>
      </c>
      <c r="F8391" s="7">
        <f t="shared" si="1310"/>
        <v>8.5847017393703789E-2</v>
      </c>
      <c r="I8391" s="10">
        <v>8389</v>
      </c>
      <c r="J8391" s="8">
        <f t="shared" si="1311"/>
        <v>8.8939196507076088E-2</v>
      </c>
      <c r="K8391" s="8">
        <f t="shared" si="1311"/>
        <v>8.7061686939899005E-2</v>
      </c>
      <c r="L8391" s="8">
        <f t="shared" si="1311"/>
        <v>8.7993661824086758E-2</v>
      </c>
      <c r="M8391" s="8">
        <f t="shared" si="1306"/>
        <v>8.7347017393703791E-2</v>
      </c>
      <c r="P8391">
        <v>8389</v>
      </c>
      <c r="Q8391" s="8">
        <f t="shared" si="1312"/>
        <v>8.5939196507076085E-2</v>
      </c>
      <c r="R8391" s="8">
        <f t="shared" si="1312"/>
        <v>8.4061686939899002E-2</v>
      </c>
      <c r="S8391" s="8">
        <f t="shared" si="1312"/>
        <v>8.4993661824086755E-2</v>
      </c>
      <c r="T8391" s="8">
        <f t="shared" si="1307"/>
        <v>8.4347017393703788E-2</v>
      </c>
      <c r="W8391">
        <v>8389</v>
      </c>
      <c r="X8391" s="4">
        <f t="shared" si="1305"/>
        <v>8.9756082023892084E-2</v>
      </c>
      <c r="Y8391" s="4">
        <f t="shared" si="1303"/>
        <v>8.8785466077696329E-2</v>
      </c>
      <c r="Z8391" s="4">
        <f t="shared" si="1304"/>
        <v>8.812144807471961E-2</v>
      </c>
    </row>
    <row r="8392" spans="1:26" x14ac:dyDescent="0.25">
      <c r="A8392" s="16">
        <f t="shared" si="1313"/>
        <v>51925</v>
      </c>
      <c r="B8392">
        <f>+'[2]Ejercicio 1'!E8609</f>
        <v>8390</v>
      </c>
      <c r="C8392" s="5">
        <v>8.7439478651373109E-2</v>
      </c>
      <c r="D8392" s="4">
        <f t="shared" si="1308"/>
        <v>8.5561957139885861E-2</v>
      </c>
      <c r="E8392" s="6">
        <f t="shared" si="1309"/>
        <v>8.6493937931648182E-2</v>
      </c>
      <c r="F8392" s="7">
        <f t="shared" si="1310"/>
        <v>8.5847289397814455E-2</v>
      </c>
      <c r="I8392" s="10">
        <v>8390</v>
      </c>
      <c r="J8392" s="8">
        <f t="shared" si="1311"/>
        <v>8.8939478651373111E-2</v>
      </c>
      <c r="K8392" s="8">
        <f t="shared" si="1311"/>
        <v>8.7061957139885862E-2</v>
      </c>
      <c r="L8392" s="8">
        <f t="shared" si="1311"/>
        <v>8.7993937931648183E-2</v>
      </c>
      <c r="M8392" s="8">
        <f t="shared" si="1306"/>
        <v>8.7347289397814457E-2</v>
      </c>
      <c r="P8392">
        <v>8390</v>
      </c>
      <c r="Q8392" s="8">
        <f t="shared" si="1312"/>
        <v>8.5939478651373108E-2</v>
      </c>
      <c r="R8392" s="8">
        <f t="shared" si="1312"/>
        <v>8.4061957139885859E-2</v>
      </c>
      <c r="S8392" s="8">
        <f t="shared" si="1312"/>
        <v>8.4993937931648181E-2</v>
      </c>
      <c r="T8392" s="8">
        <f t="shared" si="1307"/>
        <v>8.4347289397814454E-2</v>
      </c>
      <c r="W8392">
        <v>8390</v>
      </c>
      <c r="X8392" s="4">
        <f t="shared" si="1305"/>
        <v>8.9756646632303969E-2</v>
      </c>
      <c r="Y8392" s="4">
        <f t="shared" si="1303"/>
        <v>8.8786018294417041E-2</v>
      </c>
      <c r="Z8392" s="4">
        <f t="shared" si="1304"/>
        <v>8.8121991867781621E-2</v>
      </c>
    </row>
    <row r="8393" spans="1:26" x14ac:dyDescent="0.25">
      <c r="A8393" s="16">
        <f t="shared" si="1313"/>
        <v>51926</v>
      </c>
      <c r="B8393">
        <f>+'[2]Ejercicio 1'!E8610</f>
        <v>8391</v>
      </c>
      <c r="C8393" s="5">
        <v>8.7439760795670132E-2</v>
      </c>
      <c r="D8393" s="4">
        <f t="shared" si="1308"/>
        <v>8.5562227339836205E-2</v>
      </c>
      <c r="E8393" s="6">
        <f t="shared" si="1309"/>
        <v>8.649421403919029E-2</v>
      </c>
      <c r="F8393" s="7">
        <f t="shared" si="1310"/>
        <v>8.584756140189656E-2</v>
      </c>
      <c r="I8393" s="10">
        <v>8391</v>
      </c>
      <c r="J8393" s="8">
        <f t="shared" si="1311"/>
        <v>8.8939760795670134E-2</v>
      </c>
      <c r="K8393" s="8">
        <f t="shared" si="1311"/>
        <v>8.7062227339836207E-2</v>
      </c>
      <c r="L8393" s="8">
        <f t="shared" si="1311"/>
        <v>8.7994214039190291E-2</v>
      </c>
      <c r="M8393" s="8">
        <f t="shared" si="1306"/>
        <v>8.7347561401896562E-2</v>
      </c>
      <c r="P8393">
        <v>8391</v>
      </c>
      <c r="Q8393" s="8">
        <f t="shared" si="1312"/>
        <v>8.5939760795670131E-2</v>
      </c>
      <c r="R8393" s="8">
        <f t="shared" si="1312"/>
        <v>8.4062227339836204E-2</v>
      </c>
      <c r="S8393" s="8">
        <f t="shared" si="1312"/>
        <v>8.4994214039190288E-2</v>
      </c>
      <c r="T8393" s="8">
        <f t="shared" si="1307"/>
        <v>8.4347561401896559E-2</v>
      </c>
      <c r="W8393">
        <v>8391</v>
      </c>
      <c r="X8393" s="4">
        <f t="shared" si="1305"/>
        <v>8.9757211240795359E-2</v>
      </c>
      <c r="Y8393" s="4">
        <f t="shared" si="1303"/>
        <v>8.8786570511099089E-2</v>
      </c>
      <c r="Z8393" s="4">
        <f t="shared" si="1304"/>
        <v>8.8122535661608728E-2</v>
      </c>
    </row>
    <row r="8394" spans="1:26" x14ac:dyDescent="0.25">
      <c r="A8394" s="16">
        <f t="shared" si="1313"/>
        <v>51927</v>
      </c>
      <c r="B8394">
        <f>+'[2]Ejercicio 1'!E8611</f>
        <v>8392</v>
      </c>
      <c r="C8394" s="5">
        <v>8.7440042939967141E-2</v>
      </c>
      <c r="D8394" s="4">
        <f t="shared" si="1308"/>
        <v>8.5562497539749205E-2</v>
      </c>
      <c r="E8394" s="6">
        <f t="shared" si="1309"/>
        <v>8.6494490146713954E-2</v>
      </c>
      <c r="F8394" s="7">
        <f t="shared" si="1310"/>
        <v>8.5847833405944415E-2</v>
      </c>
      <c r="I8394" s="10">
        <v>8392</v>
      </c>
      <c r="J8394" s="8">
        <f t="shared" si="1311"/>
        <v>8.8940042939967143E-2</v>
      </c>
      <c r="K8394" s="8">
        <f t="shared" si="1311"/>
        <v>8.7062497539749206E-2</v>
      </c>
      <c r="L8394" s="8">
        <f t="shared" si="1311"/>
        <v>8.7994490146713955E-2</v>
      </c>
      <c r="M8394" s="8">
        <f t="shared" si="1306"/>
        <v>8.7347833405944417E-2</v>
      </c>
      <c r="P8394">
        <v>8392</v>
      </c>
      <c r="Q8394" s="8">
        <f t="shared" si="1312"/>
        <v>8.594004293996714E-2</v>
      </c>
      <c r="R8394" s="8">
        <f t="shared" si="1312"/>
        <v>8.4062497539749204E-2</v>
      </c>
      <c r="S8394" s="8">
        <f t="shared" si="1312"/>
        <v>8.4994490146713952E-2</v>
      </c>
      <c r="T8394" s="8">
        <f t="shared" si="1307"/>
        <v>8.4347833405944414E-2</v>
      </c>
      <c r="W8394">
        <v>8392</v>
      </c>
      <c r="X8394" s="4">
        <f t="shared" si="1305"/>
        <v>8.9757775849304319E-2</v>
      </c>
      <c r="Y8394" s="4">
        <f t="shared" si="1303"/>
        <v>8.878712272782506E-2</v>
      </c>
      <c r="Z8394" s="4">
        <f t="shared" si="1304"/>
        <v>8.8123079454493727E-2</v>
      </c>
    </row>
    <row r="8395" spans="1:26" x14ac:dyDescent="0.25">
      <c r="A8395" s="16">
        <f t="shared" si="1313"/>
        <v>51928</v>
      </c>
      <c r="B8395">
        <f>+'[2]Ejercicio 1'!E8612</f>
        <v>8393</v>
      </c>
      <c r="C8395" s="5">
        <v>8.7440325084264164E-2</v>
      </c>
      <c r="D8395" s="4">
        <f t="shared" si="1308"/>
        <v>8.5562767739625276E-2</v>
      </c>
      <c r="E8395" s="6">
        <f t="shared" si="1309"/>
        <v>8.6494766254218286E-2</v>
      </c>
      <c r="F8395" s="7">
        <f t="shared" si="1310"/>
        <v>8.5848105409963724E-2</v>
      </c>
      <c r="I8395" s="10">
        <v>8393</v>
      </c>
      <c r="J8395" s="8">
        <f t="shared" si="1311"/>
        <v>8.8940325084264166E-2</v>
      </c>
      <c r="K8395" s="8">
        <f t="shared" si="1311"/>
        <v>8.7062767739625277E-2</v>
      </c>
      <c r="L8395" s="8">
        <f t="shared" si="1311"/>
        <v>8.7994766254218287E-2</v>
      </c>
      <c r="M8395" s="8">
        <f t="shared" si="1306"/>
        <v>8.7348105409963725E-2</v>
      </c>
      <c r="P8395">
        <v>8393</v>
      </c>
      <c r="Q8395" s="8">
        <f t="shared" si="1312"/>
        <v>8.5940325084264163E-2</v>
      </c>
      <c r="R8395" s="8">
        <f t="shared" si="1312"/>
        <v>8.4062767739625274E-2</v>
      </c>
      <c r="S8395" s="8">
        <f t="shared" si="1312"/>
        <v>8.4994766254218285E-2</v>
      </c>
      <c r="T8395" s="8">
        <f t="shared" si="1307"/>
        <v>8.4348105409963722E-2</v>
      </c>
      <c r="W8395">
        <v>8393</v>
      </c>
      <c r="X8395" s="4">
        <f t="shared" si="1305"/>
        <v>8.9758340457852373E-2</v>
      </c>
      <c r="Y8395" s="4">
        <f t="shared" si="1303"/>
        <v>8.8787674944432446E-2</v>
      </c>
      <c r="Z8395" s="4">
        <f t="shared" si="1304"/>
        <v>8.8123623248146696E-2</v>
      </c>
    </row>
    <row r="8396" spans="1:26" x14ac:dyDescent="0.25">
      <c r="A8396" s="16">
        <f t="shared" si="1313"/>
        <v>51929</v>
      </c>
      <c r="B8396">
        <f>+'[2]Ejercicio 1'!E8613</f>
        <v>8394</v>
      </c>
      <c r="C8396" s="5">
        <v>8.7440607228561187E-2</v>
      </c>
      <c r="D8396" s="4">
        <f t="shared" si="1308"/>
        <v>8.5563037939464417E-2</v>
      </c>
      <c r="E8396" s="6">
        <f t="shared" si="1309"/>
        <v>8.6495042361704161E-2</v>
      </c>
      <c r="F8396" s="7">
        <f t="shared" si="1310"/>
        <v>8.584837741395164E-2</v>
      </c>
      <c r="I8396" s="10">
        <v>8394</v>
      </c>
      <c r="J8396" s="8">
        <f t="shared" si="1311"/>
        <v>8.8940607228561189E-2</v>
      </c>
      <c r="K8396" s="8">
        <f t="shared" si="1311"/>
        <v>8.7063037939464419E-2</v>
      </c>
      <c r="L8396" s="8">
        <f t="shared" si="1311"/>
        <v>8.7995042361704162E-2</v>
      </c>
      <c r="M8396" s="8">
        <f t="shared" si="1306"/>
        <v>8.7348377413951642E-2</v>
      </c>
      <c r="P8396">
        <v>8394</v>
      </c>
      <c r="Q8396" s="8">
        <f t="shared" si="1312"/>
        <v>8.5940607228561186E-2</v>
      </c>
      <c r="R8396" s="8">
        <f t="shared" si="1312"/>
        <v>8.4063037939464416E-2</v>
      </c>
      <c r="S8396" s="8">
        <f t="shared" si="1312"/>
        <v>8.4995042361704159E-2</v>
      </c>
      <c r="T8396" s="8">
        <f t="shared" si="1307"/>
        <v>8.4348377413951639E-2</v>
      </c>
      <c r="W8396">
        <v>8394</v>
      </c>
      <c r="X8396" s="4">
        <f t="shared" si="1305"/>
        <v>8.9758905066438632E-2</v>
      </c>
      <c r="Y8396" s="4">
        <f t="shared" si="1303"/>
        <v>8.8788227161002056E-2</v>
      </c>
      <c r="Z8396" s="4">
        <f t="shared" si="1304"/>
        <v>8.8124167041708307E-2</v>
      </c>
    </row>
    <row r="8397" spans="1:26" x14ac:dyDescent="0.25">
      <c r="A8397" s="16">
        <f t="shared" si="1313"/>
        <v>51930</v>
      </c>
      <c r="B8397">
        <f>+'[2]Ejercicio 1'!E8614</f>
        <v>8395</v>
      </c>
      <c r="C8397" s="5">
        <v>8.744088937285821E-2</v>
      </c>
      <c r="D8397" s="4">
        <f t="shared" si="1308"/>
        <v>8.5563308139266839E-2</v>
      </c>
      <c r="E8397" s="6">
        <f t="shared" si="1309"/>
        <v>8.6495318469170732E-2</v>
      </c>
      <c r="F8397" s="7">
        <f t="shared" si="1310"/>
        <v>8.5848649417905279E-2</v>
      </c>
      <c r="I8397" s="10">
        <v>8395</v>
      </c>
      <c r="J8397" s="8">
        <f t="shared" si="1311"/>
        <v>8.8940889372858212E-2</v>
      </c>
      <c r="K8397" s="8">
        <f t="shared" si="1311"/>
        <v>8.706330813926684E-2</v>
      </c>
      <c r="L8397" s="8">
        <f t="shared" si="1311"/>
        <v>8.7995318469170733E-2</v>
      </c>
      <c r="M8397" s="8">
        <f t="shared" si="1306"/>
        <v>8.734864941790528E-2</v>
      </c>
      <c r="P8397">
        <v>8395</v>
      </c>
      <c r="Q8397" s="8">
        <f t="shared" si="1312"/>
        <v>8.5940889372858209E-2</v>
      </c>
      <c r="R8397" s="8">
        <f t="shared" si="1312"/>
        <v>8.4063308139266837E-2</v>
      </c>
      <c r="S8397" s="8">
        <f t="shared" si="1312"/>
        <v>8.499531846917073E-2</v>
      </c>
      <c r="T8397" s="8">
        <f t="shared" si="1307"/>
        <v>8.4348649417905278E-2</v>
      </c>
      <c r="W8397">
        <v>8395</v>
      </c>
      <c r="X8397" s="4">
        <f t="shared" si="1305"/>
        <v>8.9759469675043335E-2</v>
      </c>
      <c r="Y8397" s="4">
        <f t="shared" si="1303"/>
        <v>8.8788779377533031E-2</v>
      </c>
      <c r="Z8397" s="4">
        <f t="shared" si="1304"/>
        <v>8.8124710835181419E-2</v>
      </c>
    </row>
    <row r="8398" spans="1:26" x14ac:dyDescent="0.25">
      <c r="A8398" s="16">
        <f t="shared" si="1313"/>
        <v>51931</v>
      </c>
      <c r="B8398">
        <f>+'[2]Ejercicio 1'!E8615</f>
        <v>8396</v>
      </c>
      <c r="C8398" s="5">
        <v>8.7441171517155233E-2</v>
      </c>
      <c r="D8398" s="4">
        <f t="shared" si="1308"/>
        <v>8.5563578339032539E-2</v>
      </c>
      <c r="E8398" s="6">
        <f t="shared" si="1309"/>
        <v>8.6495594576619719E-2</v>
      </c>
      <c r="F8398" s="7">
        <f t="shared" si="1310"/>
        <v>8.5848921421830385E-2</v>
      </c>
      <c r="I8398" s="10">
        <v>8396</v>
      </c>
      <c r="J8398" s="8">
        <f t="shared" si="1311"/>
        <v>8.8941171517155235E-2</v>
      </c>
      <c r="K8398" s="8">
        <f t="shared" si="1311"/>
        <v>8.7063578339032541E-2</v>
      </c>
      <c r="L8398" s="8">
        <f t="shared" si="1311"/>
        <v>8.7995594576619721E-2</v>
      </c>
      <c r="M8398" s="8">
        <f t="shared" si="1306"/>
        <v>8.7348921421830386E-2</v>
      </c>
      <c r="P8398">
        <v>8396</v>
      </c>
      <c r="Q8398" s="8">
        <f t="shared" si="1312"/>
        <v>8.5941171517155232E-2</v>
      </c>
      <c r="R8398" s="8">
        <f t="shared" si="1312"/>
        <v>8.4063578339032538E-2</v>
      </c>
      <c r="S8398" s="8">
        <f t="shared" si="1312"/>
        <v>8.4995594576619718E-2</v>
      </c>
      <c r="T8398" s="8">
        <f t="shared" si="1307"/>
        <v>8.4348921421830383E-2</v>
      </c>
      <c r="W8398">
        <v>8396</v>
      </c>
      <c r="X8398" s="4">
        <f t="shared" si="1305"/>
        <v>8.9760034283726656E-2</v>
      </c>
      <c r="Y8398" s="4">
        <f t="shared" si="1303"/>
        <v>8.8789331594188725E-2</v>
      </c>
      <c r="Z8398" s="4">
        <f t="shared" si="1304"/>
        <v>8.8125254628566019E-2</v>
      </c>
    </row>
    <row r="8399" spans="1:26" x14ac:dyDescent="0.25">
      <c r="A8399" s="16">
        <f t="shared" si="1313"/>
        <v>51932</v>
      </c>
      <c r="B8399">
        <f>+'[2]Ejercicio 1'!E8616</f>
        <v>8397</v>
      </c>
      <c r="C8399" s="5">
        <v>8.7441453661452256E-2</v>
      </c>
      <c r="D8399" s="4">
        <f t="shared" si="1308"/>
        <v>8.5563848538761103E-2</v>
      </c>
      <c r="E8399" s="6">
        <f t="shared" si="1309"/>
        <v>8.6495870684048515E-2</v>
      </c>
      <c r="F8399" s="7">
        <f t="shared" si="1310"/>
        <v>8.5849193425721212E-2</v>
      </c>
      <c r="I8399" s="10">
        <v>8397</v>
      </c>
      <c r="J8399" s="8">
        <f t="shared" si="1311"/>
        <v>8.8941453661452258E-2</v>
      </c>
      <c r="K8399" s="8">
        <f t="shared" si="1311"/>
        <v>8.7063848538761104E-2</v>
      </c>
      <c r="L8399" s="8">
        <f t="shared" si="1311"/>
        <v>8.7995870684048516E-2</v>
      </c>
      <c r="M8399" s="8">
        <f t="shared" si="1306"/>
        <v>8.7349193425721214E-2</v>
      </c>
      <c r="P8399">
        <v>8397</v>
      </c>
      <c r="Q8399" s="8">
        <f t="shared" si="1312"/>
        <v>8.5941453661452255E-2</v>
      </c>
      <c r="R8399" s="8">
        <f t="shared" si="1312"/>
        <v>8.4063848538761102E-2</v>
      </c>
      <c r="S8399" s="8">
        <f t="shared" si="1312"/>
        <v>8.4995870684048513E-2</v>
      </c>
      <c r="T8399" s="8">
        <f t="shared" si="1307"/>
        <v>8.4349193425721211E-2</v>
      </c>
      <c r="W8399">
        <v>8397</v>
      </c>
      <c r="X8399" s="4">
        <f t="shared" si="1305"/>
        <v>8.976059889242842E-2</v>
      </c>
      <c r="Y8399" s="4">
        <f t="shared" si="1303"/>
        <v>8.8789883810645023E-2</v>
      </c>
      <c r="Z8399" s="4">
        <f t="shared" si="1304"/>
        <v>8.8125798421005666E-2</v>
      </c>
    </row>
    <row r="8400" spans="1:26" x14ac:dyDescent="0.25">
      <c r="A8400" s="16">
        <f t="shared" si="1313"/>
        <v>51933</v>
      </c>
      <c r="B8400">
        <f>+'[2]Ejercicio 1'!E8617</f>
        <v>8398</v>
      </c>
      <c r="C8400" s="5">
        <v>8.7441735805749279E-2</v>
      </c>
      <c r="D8400" s="4">
        <f t="shared" si="1308"/>
        <v>8.5564118738452738E-2</v>
      </c>
      <c r="E8400" s="6">
        <f t="shared" si="1309"/>
        <v>8.6496146791458853E-2</v>
      </c>
      <c r="F8400" s="7">
        <f t="shared" si="1310"/>
        <v>8.5849465429583507E-2</v>
      </c>
      <c r="I8400" s="10">
        <v>8398</v>
      </c>
      <c r="J8400" s="8">
        <f t="shared" si="1311"/>
        <v>8.8941735805749281E-2</v>
      </c>
      <c r="K8400" s="8">
        <f t="shared" si="1311"/>
        <v>8.7064118738452739E-2</v>
      </c>
      <c r="L8400" s="8">
        <f t="shared" si="1311"/>
        <v>8.7996146791458854E-2</v>
      </c>
      <c r="M8400" s="8">
        <f t="shared" si="1306"/>
        <v>8.7349465429583509E-2</v>
      </c>
      <c r="P8400">
        <v>8398</v>
      </c>
      <c r="Q8400" s="8">
        <f t="shared" si="1312"/>
        <v>8.5941735805749278E-2</v>
      </c>
      <c r="R8400" s="8">
        <f t="shared" si="1312"/>
        <v>8.4064118738452737E-2</v>
      </c>
      <c r="S8400" s="8">
        <f t="shared" si="1312"/>
        <v>8.4996146791458851E-2</v>
      </c>
      <c r="T8400" s="8">
        <f t="shared" si="1307"/>
        <v>8.4349465429583506E-2</v>
      </c>
      <c r="W8400">
        <v>8398</v>
      </c>
      <c r="X8400" s="4">
        <f t="shared" si="1305"/>
        <v>8.9761163501168403E-2</v>
      </c>
      <c r="Y8400" s="4">
        <f t="shared" si="1303"/>
        <v>8.8790436027062672E-2</v>
      </c>
      <c r="Z8400" s="4">
        <f t="shared" si="1304"/>
        <v>8.8126342214216127E-2</v>
      </c>
    </row>
    <row r="8401" spans="1:26" x14ac:dyDescent="0.25">
      <c r="A8401" s="16">
        <f t="shared" si="1313"/>
        <v>51934</v>
      </c>
      <c r="B8401">
        <f>+'[2]Ejercicio 1'!E8618</f>
        <v>8399</v>
      </c>
      <c r="C8401" s="5">
        <v>8.7442017950046289E-2</v>
      </c>
      <c r="D8401" s="4">
        <f t="shared" si="1308"/>
        <v>8.556438893810743E-2</v>
      </c>
      <c r="E8401" s="6">
        <f t="shared" si="1309"/>
        <v>8.6496422898850747E-2</v>
      </c>
      <c r="F8401" s="7">
        <f t="shared" si="1310"/>
        <v>8.5849737433411538E-2</v>
      </c>
      <c r="I8401" s="10">
        <v>8399</v>
      </c>
      <c r="J8401" s="8">
        <f t="shared" si="1311"/>
        <v>8.894201795004629E-2</v>
      </c>
      <c r="K8401" s="8">
        <f t="shared" si="1311"/>
        <v>8.7064388938107432E-2</v>
      </c>
      <c r="L8401" s="8">
        <f t="shared" si="1311"/>
        <v>8.7996422898850749E-2</v>
      </c>
      <c r="M8401" s="8">
        <f t="shared" si="1306"/>
        <v>8.734973743341154E-2</v>
      </c>
      <c r="P8401">
        <v>8399</v>
      </c>
      <c r="Q8401" s="8">
        <f t="shared" si="1312"/>
        <v>8.5942017950046287E-2</v>
      </c>
      <c r="R8401" s="8">
        <f t="shared" si="1312"/>
        <v>8.4064388938107429E-2</v>
      </c>
      <c r="S8401" s="8">
        <f t="shared" si="1312"/>
        <v>8.4996422898850746E-2</v>
      </c>
      <c r="T8401" s="8">
        <f t="shared" si="1307"/>
        <v>8.4349737433411537E-2</v>
      </c>
      <c r="W8401">
        <v>8399</v>
      </c>
      <c r="X8401" s="4">
        <f t="shared" si="1305"/>
        <v>8.9761728109947481E-2</v>
      </c>
      <c r="Y8401" s="4">
        <f t="shared" si="1303"/>
        <v>8.8790988243525118E-2</v>
      </c>
      <c r="Z8401" s="4">
        <f t="shared" si="1304"/>
        <v>8.8126886006478777E-2</v>
      </c>
    </row>
    <row r="8402" spans="1:26" x14ac:dyDescent="0.25">
      <c r="A8402" s="16">
        <f t="shared" si="1313"/>
        <v>51935</v>
      </c>
      <c r="B8402">
        <f>+'[2]Ejercicio 1'!E8619</f>
        <v>8400</v>
      </c>
      <c r="C8402" s="5">
        <v>8.7442300094343312E-2</v>
      </c>
      <c r="D8402" s="4">
        <f t="shared" si="1308"/>
        <v>8.5564659137725207E-2</v>
      </c>
      <c r="E8402" s="6">
        <f t="shared" si="1309"/>
        <v>8.649669900622331E-2</v>
      </c>
      <c r="F8402" s="7">
        <f t="shared" si="1310"/>
        <v>8.5850009437211022E-2</v>
      </c>
      <c r="I8402" s="10">
        <v>8400</v>
      </c>
      <c r="J8402" s="8">
        <f t="shared" si="1311"/>
        <v>8.8942300094343313E-2</v>
      </c>
      <c r="K8402" s="8">
        <f t="shared" si="1311"/>
        <v>8.7064659137725209E-2</v>
      </c>
      <c r="L8402" s="8">
        <f t="shared" si="1311"/>
        <v>8.7996699006223311E-2</v>
      </c>
      <c r="M8402" s="8">
        <f t="shared" si="1306"/>
        <v>8.7350009437211024E-2</v>
      </c>
      <c r="P8402">
        <v>8400</v>
      </c>
      <c r="Q8402" s="8">
        <f t="shared" si="1312"/>
        <v>8.594230009434331E-2</v>
      </c>
      <c r="R8402" s="8">
        <f t="shared" si="1312"/>
        <v>8.4064659137725206E-2</v>
      </c>
      <c r="S8402" s="8">
        <f t="shared" si="1312"/>
        <v>8.4996699006223309E-2</v>
      </c>
      <c r="T8402" s="8">
        <f t="shared" si="1307"/>
        <v>8.4350009437211021E-2</v>
      </c>
      <c r="W8402">
        <v>8400</v>
      </c>
      <c r="X8402" s="4">
        <f t="shared" si="1305"/>
        <v>8.9762292718744557E-2</v>
      </c>
      <c r="Y8402" s="4">
        <f t="shared" si="1303"/>
        <v>8.8791540459868104E-2</v>
      </c>
      <c r="Z8402" s="4">
        <f t="shared" si="1304"/>
        <v>8.8127429799512241E-2</v>
      </c>
    </row>
    <row r="8403" spans="1:26" x14ac:dyDescent="0.25">
      <c r="A8403" s="16">
        <f t="shared" si="1313"/>
        <v>51936</v>
      </c>
      <c r="B8403">
        <f>+'[2]Ejercicio 1'!E8620</f>
        <v>8401</v>
      </c>
      <c r="C8403" s="5">
        <v>8.7442582238640335E-2</v>
      </c>
      <c r="D8403" s="4">
        <f t="shared" si="1308"/>
        <v>8.5564929337306458E-2</v>
      </c>
      <c r="E8403" s="6">
        <f t="shared" si="1309"/>
        <v>8.6496975113577443E-2</v>
      </c>
      <c r="F8403" s="7">
        <f t="shared" si="1310"/>
        <v>8.5850281440976256E-2</v>
      </c>
      <c r="I8403" s="10">
        <v>8401</v>
      </c>
      <c r="J8403" s="8">
        <f t="shared" si="1311"/>
        <v>8.8942582238640336E-2</v>
      </c>
      <c r="K8403" s="8">
        <f t="shared" si="1311"/>
        <v>8.706492933730646E-2</v>
      </c>
      <c r="L8403" s="8">
        <f t="shared" si="1311"/>
        <v>8.7996975113577444E-2</v>
      </c>
      <c r="M8403" s="8">
        <f t="shared" si="1306"/>
        <v>8.7350281440976257E-2</v>
      </c>
      <c r="P8403">
        <v>8401</v>
      </c>
      <c r="Q8403" s="8">
        <f t="shared" si="1312"/>
        <v>8.5942582238640333E-2</v>
      </c>
      <c r="R8403" s="8">
        <f t="shared" si="1312"/>
        <v>8.4064929337306457E-2</v>
      </c>
      <c r="S8403" s="8">
        <f t="shared" si="1312"/>
        <v>8.4996975113577442E-2</v>
      </c>
      <c r="T8403" s="8">
        <f t="shared" si="1307"/>
        <v>8.4350281440976255E-2</v>
      </c>
      <c r="W8403">
        <v>8401</v>
      </c>
      <c r="X8403" s="4">
        <f t="shared" si="1305"/>
        <v>8.9762857327620696E-2</v>
      </c>
      <c r="Y8403" s="4">
        <f t="shared" si="1303"/>
        <v>8.8792092676253251E-2</v>
      </c>
      <c r="Z8403" s="4">
        <f t="shared" si="1304"/>
        <v>8.8127973591595035E-2</v>
      </c>
    </row>
    <row r="8404" spans="1:26" x14ac:dyDescent="0.25">
      <c r="A8404" s="16">
        <f t="shared" si="1313"/>
        <v>51937</v>
      </c>
      <c r="B8404">
        <f>+'[2]Ejercicio 1'!E8621</f>
        <v>8402</v>
      </c>
      <c r="C8404" s="5">
        <v>8.7442864382937358E-2</v>
      </c>
      <c r="D8404" s="4">
        <f t="shared" si="1308"/>
        <v>8.5565199536850378E-2</v>
      </c>
      <c r="E8404" s="6">
        <f t="shared" si="1309"/>
        <v>8.649725122091223E-2</v>
      </c>
      <c r="F8404" s="7">
        <f t="shared" si="1310"/>
        <v>8.5850553444712929E-2</v>
      </c>
      <c r="I8404" s="10">
        <v>8402</v>
      </c>
      <c r="J8404" s="8">
        <f t="shared" si="1311"/>
        <v>8.8942864382937359E-2</v>
      </c>
      <c r="K8404" s="8">
        <f t="shared" si="1311"/>
        <v>8.7065199536850379E-2</v>
      </c>
      <c r="L8404" s="8">
        <f t="shared" si="1311"/>
        <v>8.7997251220912232E-2</v>
      </c>
      <c r="M8404" s="8">
        <f t="shared" si="1306"/>
        <v>8.7350553444712931E-2</v>
      </c>
      <c r="P8404">
        <v>8402</v>
      </c>
      <c r="Q8404" s="8">
        <f t="shared" si="1312"/>
        <v>8.5942864382937356E-2</v>
      </c>
      <c r="R8404" s="8">
        <f t="shared" si="1312"/>
        <v>8.4065199536850377E-2</v>
      </c>
      <c r="S8404" s="8">
        <f t="shared" si="1312"/>
        <v>8.4997251220912229E-2</v>
      </c>
      <c r="T8404" s="8">
        <f t="shared" si="1307"/>
        <v>8.4350553444712928E-2</v>
      </c>
      <c r="W8404">
        <v>8402</v>
      </c>
      <c r="X8404" s="4">
        <f t="shared" si="1305"/>
        <v>8.9763421936514834E-2</v>
      </c>
      <c r="Y8404" s="4">
        <f t="shared" si="1303"/>
        <v>8.8792644892520686E-2</v>
      </c>
      <c r="Z8404" s="4">
        <f t="shared" si="1304"/>
        <v>8.8128517384451488E-2</v>
      </c>
    </row>
    <row r="8405" spans="1:26" x14ac:dyDescent="0.25">
      <c r="A8405" s="16">
        <f t="shared" si="1313"/>
        <v>51938</v>
      </c>
      <c r="B8405">
        <f>+'[2]Ejercicio 1'!E8622</f>
        <v>8403</v>
      </c>
      <c r="C8405" s="5">
        <v>8.7443146527234381E-2</v>
      </c>
      <c r="D8405" s="4">
        <f t="shared" si="1308"/>
        <v>8.5565469736357369E-2</v>
      </c>
      <c r="E8405" s="6">
        <f t="shared" si="1309"/>
        <v>8.6497527328227714E-2</v>
      </c>
      <c r="F8405" s="7">
        <f t="shared" si="1310"/>
        <v>8.5850825448415352E-2</v>
      </c>
      <c r="I8405" s="10">
        <v>8403</v>
      </c>
      <c r="J8405" s="8">
        <f t="shared" si="1311"/>
        <v>8.8943146527234382E-2</v>
      </c>
      <c r="K8405" s="8">
        <f t="shared" si="1311"/>
        <v>8.706546973635737E-2</v>
      </c>
      <c r="L8405" s="8">
        <f t="shared" si="1311"/>
        <v>8.7997527328227715E-2</v>
      </c>
      <c r="M8405" s="8">
        <f t="shared" si="1306"/>
        <v>8.7350825448415353E-2</v>
      </c>
      <c r="P8405">
        <v>8403</v>
      </c>
      <c r="Q8405" s="8">
        <f t="shared" si="1312"/>
        <v>8.5943146527234379E-2</v>
      </c>
      <c r="R8405" s="8">
        <f t="shared" si="1312"/>
        <v>8.4065469736357368E-2</v>
      </c>
      <c r="S8405" s="8">
        <f t="shared" si="1312"/>
        <v>8.4997527328227712E-2</v>
      </c>
      <c r="T8405" s="8">
        <f t="shared" si="1307"/>
        <v>8.4350825448415351E-2</v>
      </c>
      <c r="W8405">
        <v>8403</v>
      </c>
      <c r="X8405" s="4">
        <f t="shared" si="1305"/>
        <v>8.9763986545447191E-2</v>
      </c>
      <c r="Y8405" s="4">
        <f t="shared" si="1303"/>
        <v>8.879319710867041E-2</v>
      </c>
      <c r="Z8405" s="4">
        <f t="shared" si="1304"/>
        <v>8.8129061177213738E-2</v>
      </c>
    </row>
    <row r="8406" spans="1:26" x14ac:dyDescent="0.25">
      <c r="A8406" s="16">
        <f t="shared" si="1313"/>
        <v>51939</v>
      </c>
      <c r="B8406">
        <f>+'[2]Ejercicio 1'!E8623</f>
        <v>8404</v>
      </c>
      <c r="C8406" s="5">
        <v>8.7443428671531404E-2</v>
      </c>
      <c r="D8406" s="4">
        <f t="shared" si="1308"/>
        <v>8.5565739935827431E-2</v>
      </c>
      <c r="E8406" s="6">
        <f t="shared" si="1309"/>
        <v>8.6497803435524739E-2</v>
      </c>
      <c r="F8406" s="7">
        <f t="shared" si="1310"/>
        <v>8.5851097452089215E-2</v>
      </c>
      <c r="I8406" s="10">
        <v>8404</v>
      </c>
      <c r="J8406" s="8">
        <f t="shared" si="1311"/>
        <v>8.8943428671531405E-2</v>
      </c>
      <c r="K8406" s="8">
        <f t="shared" si="1311"/>
        <v>8.7065739935827433E-2</v>
      </c>
      <c r="L8406" s="8">
        <f t="shared" si="1311"/>
        <v>8.7997803435524741E-2</v>
      </c>
      <c r="M8406" s="8">
        <f t="shared" si="1306"/>
        <v>8.7351097452089216E-2</v>
      </c>
      <c r="P8406">
        <v>8404</v>
      </c>
      <c r="Q8406" s="8">
        <f t="shared" si="1312"/>
        <v>8.5943428671531402E-2</v>
      </c>
      <c r="R8406" s="8">
        <f t="shared" si="1312"/>
        <v>8.406573993582743E-2</v>
      </c>
      <c r="S8406" s="8">
        <f t="shared" si="1312"/>
        <v>8.4997803435524738E-2</v>
      </c>
      <c r="T8406" s="8">
        <f t="shared" si="1307"/>
        <v>8.4351097452089213E-2</v>
      </c>
      <c r="W8406">
        <v>8404</v>
      </c>
      <c r="X8406" s="4">
        <f t="shared" si="1305"/>
        <v>8.9764551154418629E-2</v>
      </c>
      <c r="Y8406" s="4">
        <f t="shared" si="1303"/>
        <v>8.8793749324941371E-2</v>
      </c>
      <c r="Z8406" s="4">
        <f t="shared" si="1304"/>
        <v>8.8129604969890349E-2</v>
      </c>
    </row>
    <row r="8407" spans="1:26" x14ac:dyDescent="0.25">
      <c r="A8407" s="16">
        <f t="shared" si="1313"/>
        <v>51940</v>
      </c>
      <c r="B8407">
        <f>+'[2]Ejercicio 1'!E8624</f>
        <v>8405</v>
      </c>
      <c r="C8407" s="5">
        <v>8.7443710815828427E-2</v>
      </c>
      <c r="D8407" s="4">
        <f t="shared" si="1308"/>
        <v>8.5566010135260565E-2</v>
      </c>
      <c r="E8407" s="6">
        <f t="shared" si="1309"/>
        <v>8.6498079542803308E-2</v>
      </c>
      <c r="F8407" s="7">
        <f t="shared" si="1310"/>
        <v>8.5851369455728826E-2</v>
      </c>
      <c r="I8407" s="10">
        <v>8405</v>
      </c>
      <c r="J8407" s="8">
        <f t="shared" si="1311"/>
        <v>8.8943710815828428E-2</v>
      </c>
      <c r="K8407" s="8">
        <f t="shared" si="1311"/>
        <v>8.7066010135260566E-2</v>
      </c>
      <c r="L8407" s="8">
        <f t="shared" si="1311"/>
        <v>8.7998079542803309E-2</v>
      </c>
      <c r="M8407" s="8">
        <f t="shared" si="1306"/>
        <v>8.7351369455728828E-2</v>
      </c>
      <c r="P8407">
        <v>8405</v>
      </c>
      <c r="Q8407" s="8">
        <f t="shared" si="1312"/>
        <v>8.5943710815828425E-2</v>
      </c>
      <c r="R8407" s="8">
        <f t="shared" si="1312"/>
        <v>8.4066010135260563E-2</v>
      </c>
      <c r="S8407" s="8">
        <f t="shared" si="1312"/>
        <v>8.4998079542803306E-2</v>
      </c>
      <c r="T8407" s="8">
        <f t="shared" si="1307"/>
        <v>8.4351369455728825E-2</v>
      </c>
      <c r="W8407">
        <v>8405</v>
      </c>
      <c r="X8407" s="4">
        <f t="shared" si="1305"/>
        <v>8.9765115763428285E-2</v>
      </c>
      <c r="Y8407" s="4">
        <f t="shared" si="1303"/>
        <v>8.8794301541096368E-2</v>
      </c>
      <c r="Z8407" s="4">
        <f t="shared" si="1304"/>
        <v>8.8130148761621993E-2</v>
      </c>
    </row>
    <row r="8408" spans="1:26" x14ac:dyDescent="0.25">
      <c r="A8408" s="16">
        <f t="shared" si="1313"/>
        <v>51941</v>
      </c>
      <c r="B8408">
        <f>+'[2]Ejercicio 1'!E8625</f>
        <v>8406</v>
      </c>
      <c r="C8408" s="5">
        <v>8.7443992960125436E-2</v>
      </c>
      <c r="D8408" s="4">
        <f t="shared" si="1308"/>
        <v>8.5566280334657366E-2</v>
      </c>
      <c r="E8408" s="6">
        <f t="shared" si="1309"/>
        <v>8.6498355650063447E-2</v>
      </c>
      <c r="F8408" s="7">
        <f t="shared" si="1310"/>
        <v>8.5851641459339892E-2</v>
      </c>
      <c r="I8408" s="10">
        <v>8406</v>
      </c>
      <c r="J8408" s="8">
        <f t="shared" si="1311"/>
        <v>8.8943992960125437E-2</v>
      </c>
      <c r="K8408" s="8">
        <f t="shared" si="1311"/>
        <v>8.7066280334657367E-2</v>
      </c>
      <c r="L8408" s="8">
        <f t="shared" si="1311"/>
        <v>8.7998355650063448E-2</v>
      </c>
      <c r="M8408" s="8">
        <f t="shared" si="1306"/>
        <v>8.7351641459339893E-2</v>
      </c>
      <c r="P8408">
        <v>8406</v>
      </c>
      <c r="Q8408" s="8">
        <f t="shared" si="1312"/>
        <v>8.5943992960125434E-2</v>
      </c>
      <c r="R8408" s="8">
        <f t="shared" si="1312"/>
        <v>8.4066280334657364E-2</v>
      </c>
      <c r="S8408" s="8">
        <f t="shared" si="1312"/>
        <v>8.4998355650063445E-2</v>
      </c>
      <c r="T8408" s="8">
        <f t="shared" si="1307"/>
        <v>8.4351641459339891E-2</v>
      </c>
      <c r="W8408">
        <v>8406</v>
      </c>
      <c r="X8408" s="4">
        <f t="shared" si="1305"/>
        <v>8.9765680372477036E-2</v>
      </c>
      <c r="Y8408" s="4">
        <f t="shared" si="1303"/>
        <v>8.879485375729354E-2</v>
      </c>
      <c r="Z8408" s="4">
        <f t="shared" si="1304"/>
        <v>8.8130692554124437E-2</v>
      </c>
    </row>
    <row r="8409" spans="1:26" x14ac:dyDescent="0.25">
      <c r="A8409" s="16">
        <f t="shared" si="1313"/>
        <v>51942</v>
      </c>
      <c r="B8409">
        <f>+'[2]Ejercicio 1'!E8626</f>
        <v>8407</v>
      </c>
      <c r="C8409" s="5">
        <v>8.7444275104422459E-2</v>
      </c>
      <c r="D8409" s="4">
        <f t="shared" si="1308"/>
        <v>8.556655053401685E-2</v>
      </c>
      <c r="E8409" s="6">
        <f t="shared" si="1309"/>
        <v>8.6498631757303379E-2</v>
      </c>
      <c r="F8409" s="7">
        <f t="shared" si="1310"/>
        <v>8.5851913462916693E-2</v>
      </c>
      <c r="I8409" s="10">
        <v>8407</v>
      </c>
      <c r="J8409" s="8">
        <f t="shared" si="1311"/>
        <v>8.894427510442246E-2</v>
      </c>
      <c r="K8409" s="8">
        <f t="shared" si="1311"/>
        <v>8.7066550534016851E-2</v>
      </c>
      <c r="L8409" s="8">
        <f t="shared" si="1311"/>
        <v>8.799863175730338E-2</v>
      </c>
      <c r="M8409" s="8">
        <f t="shared" si="1306"/>
        <v>8.7351913462916694E-2</v>
      </c>
      <c r="P8409">
        <v>8407</v>
      </c>
      <c r="Q8409" s="8">
        <f t="shared" si="1312"/>
        <v>8.5944275104422457E-2</v>
      </c>
      <c r="R8409" s="8">
        <f t="shared" si="1312"/>
        <v>8.4066550534016848E-2</v>
      </c>
      <c r="S8409" s="8">
        <f t="shared" si="1312"/>
        <v>8.4998631757303378E-2</v>
      </c>
      <c r="T8409" s="8">
        <f t="shared" si="1307"/>
        <v>8.4351913462916692E-2</v>
      </c>
      <c r="W8409">
        <v>8407</v>
      </c>
      <c r="X8409" s="4">
        <f t="shared" si="1305"/>
        <v>8.9766244981563548E-2</v>
      </c>
      <c r="Y8409" s="4">
        <f t="shared" si="1303"/>
        <v>8.8795405973371239E-2</v>
      </c>
      <c r="Z8409" s="4">
        <f t="shared" si="1304"/>
        <v>8.8131236346532693E-2</v>
      </c>
    </row>
    <row r="8410" spans="1:26" x14ac:dyDescent="0.25">
      <c r="A8410" s="16">
        <f t="shared" si="1313"/>
        <v>51943</v>
      </c>
      <c r="B8410">
        <f>+'[2]Ejercicio 1'!E8627</f>
        <v>8408</v>
      </c>
      <c r="C8410" s="5">
        <v>8.7444557248719482E-2</v>
      </c>
      <c r="D8410" s="4">
        <f t="shared" si="1308"/>
        <v>8.5566820733339197E-2</v>
      </c>
      <c r="E8410" s="6">
        <f t="shared" si="1309"/>
        <v>8.6498907864525729E-2</v>
      </c>
      <c r="F8410" s="7">
        <f t="shared" si="1310"/>
        <v>8.5852185466462103E-2</v>
      </c>
      <c r="I8410" s="10">
        <v>8408</v>
      </c>
      <c r="J8410" s="8">
        <f t="shared" si="1311"/>
        <v>8.8944557248719483E-2</v>
      </c>
      <c r="K8410" s="8">
        <f t="shared" si="1311"/>
        <v>8.7066820733339198E-2</v>
      </c>
      <c r="L8410" s="8">
        <f t="shared" si="1311"/>
        <v>8.799890786452573E-2</v>
      </c>
      <c r="M8410" s="8">
        <f t="shared" si="1306"/>
        <v>8.7352185466462104E-2</v>
      </c>
      <c r="P8410">
        <v>8408</v>
      </c>
      <c r="Q8410" s="8">
        <f t="shared" si="1312"/>
        <v>8.594455724871948E-2</v>
      </c>
      <c r="R8410" s="8">
        <f t="shared" si="1312"/>
        <v>8.4066820733339195E-2</v>
      </c>
      <c r="S8410" s="8">
        <f t="shared" si="1312"/>
        <v>8.4998907864525727E-2</v>
      </c>
      <c r="T8410" s="8">
        <f t="shared" si="1307"/>
        <v>8.4352185466462101E-2</v>
      </c>
      <c r="W8410">
        <v>8408</v>
      </c>
      <c r="X8410" s="4">
        <f t="shared" si="1305"/>
        <v>8.9766809590688723E-2</v>
      </c>
      <c r="Y8410" s="4">
        <f t="shared" si="1303"/>
        <v>8.879595818949286E-2</v>
      </c>
      <c r="Z8410" s="4">
        <f t="shared" si="1304"/>
        <v>8.8131780137995983E-2</v>
      </c>
    </row>
    <row r="8411" spans="1:26" x14ac:dyDescent="0.25">
      <c r="A8411" s="16">
        <f t="shared" si="1313"/>
        <v>51944</v>
      </c>
      <c r="B8411">
        <f>+'[2]Ejercicio 1'!E8628</f>
        <v>8409</v>
      </c>
      <c r="C8411" s="5">
        <v>8.7444839393016505E-2</v>
      </c>
      <c r="D8411" s="4">
        <f t="shared" si="1308"/>
        <v>8.5567090932624809E-2</v>
      </c>
      <c r="E8411" s="6">
        <f t="shared" si="1309"/>
        <v>8.6499183971727886E-2</v>
      </c>
      <c r="F8411" s="7">
        <f t="shared" si="1310"/>
        <v>8.5852457469978952E-2</v>
      </c>
      <c r="I8411" s="10">
        <v>8409</v>
      </c>
      <c r="J8411" s="8">
        <f t="shared" si="1311"/>
        <v>8.8944839393016506E-2</v>
      </c>
      <c r="K8411" s="8">
        <f t="shared" si="1311"/>
        <v>8.706709093262481E-2</v>
      </c>
      <c r="L8411" s="8">
        <f t="shared" si="1311"/>
        <v>8.7999183971727887E-2</v>
      </c>
      <c r="M8411" s="8">
        <f t="shared" si="1306"/>
        <v>8.7352457469978953E-2</v>
      </c>
      <c r="P8411">
        <v>8409</v>
      </c>
      <c r="Q8411" s="8">
        <f t="shared" si="1312"/>
        <v>8.5944839393016503E-2</v>
      </c>
      <c r="R8411" s="8">
        <f t="shared" si="1312"/>
        <v>8.4067090932624808E-2</v>
      </c>
      <c r="S8411" s="8">
        <f t="shared" si="1312"/>
        <v>8.4999183971727885E-2</v>
      </c>
      <c r="T8411" s="8">
        <f t="shared" si="1307"/>
        <v>8.435245746997895E-2</v>
      </c>
      <c r="W8411">
        <v>8409</v>
      </c>
      <c r="X8411" s="4">
        <f t="shared" si="1305"/>
        <v>8.9767374199852534E-2</v>
      </c>
      <c r="Y8411" s="4">
        <f t="shared" si="1303"/>
        <v>8.8796510405415072E-2</v>
      </c>
      <c r="Z8411" s="4">
        <f t="shared" si="1304"/>
        <v>8.8132323930232931E-2</v>
      </c>
    </row>
    <row r="8412" spans="1:26" x14ac:dyDescent="0.25">
      <c r="A8412" s="16">
        <f t="shared" si="1313"/>
        <v>51945</v>
      </c>
      <c r="B8412">
        <f>+'[2]Ejercicio 1'!E8629</f>
        <v>8410</v>
      </c>
      <c r="C8412" s="5">
        <v>8.7445121537313528E-2</v>
      </c>
      <c r="D8412" s="4">
        <f t="shared" si="1308"/>
        <v>8.5567361131873493E-2</v>
      </c>
      <c r="E8412" s="6">
        <f t="shared" si="1309"/>
        <v>8.6499460078912474E-2</v>
      </c>
      <c r="F8412" s="7">
        <f t="shared" si="1310"/>
        <v>8.585272947346155E-2</v>
      </c>
      <c r="I8412" s="10">
        <v>8410</v>
      </c>
      <c r="J8412" s="8">
        <f t="shared" si="1311"/>
        <v>8.8945121537313529E-2</v>
      </c>
      <c r="K8412" s="8">
        <f t="shared" si="1311"/>
        <v>8.7067361131873494E-2</v>
      </c>
      <c r="L8412" s="8">
        <f t="shared" si="1311"/>
        <v>8.7999460078912475E-2</v>
      </c>
      <c r="M8412" s="8">
        <f t="shared" si="1306"/>
        <v>8.7352729473461552E-2</v>
      </c>
      <c r="P8412">
        <v>8410</v>
      </c>
      <c r="Q8412" s="8">
        <f t="shared" si="1312"/>
        <v>8.5945121537313526E-2</v>
      </c>
      <c r="R8412" s="8">
        <f t="shared" si="1312"/>
        <v>8.4067361131873491E-2</v>
      </c>
      <c r="S8412" s="8">
        <f t="shared" si="1312"/>
        <v>8.4999460078912473E-2</v>
      </c>
      <c r="T8412" s="8">
        <f t="shared" si="1307"/>
        <v>8.4352729473461549E-2</v>
      </c>
      <c r="W8412">
        <v>8410</v>
      </c>
      <c r="X8412" s="4">
        <f t="shared" si="1305"/>
        <v>8.9767938809054565E-2</v>
      </c>
      <c r="Y8412" s="4">
        <f t="shared" si="1303"/>
        <v>8.8797062621461156E-2</v>
      </c>
      <c r="Z8412" s="4">
        <f t="shared" si="1304"/>
        <v>8.8132867721522068E-2</v>
      </c>
    </row>
    <row r="8413" spans="1:26" x14ac:dyDescent="0.25">
      <c r="A8413" s="16">
        <f t="shared" si="1313"/>
        <v>51946</v>
      </c>
      <c r="B8413">
        <f>+'[2]Ejercicio 1'!E8630</f>
        <v>8411</v>
      </c>
      <c r="C8413" s="5">
        <v>8.7445403681610551E-2</v>
      </c>
      <c r="D8413" s="4">
        <f t="shared" si="1308"/>
        <v>8.5567631331085664E-2</v>
      </c>
      <c r="E8413" s="6">
        <f t="shared" si="1309"/>
        <v>8.6499736186077744E-2</v>
      </c>
      <c r="F8413" s="7">
        <f t="shared" si="1310"/>
        <v>8.5853001476915589E-2</v>
      </c>
      <c r="I8413" s="10">
        <v>8411</v>
      </c>
      <c r="J8413" s="8">
        <f t="shared" si="1311"/>
        <v>8.8945403681610552E-2</v>
      </c>
      <c r="K8413" s="8">
        <f t="shared" si="1311"/>
        <v>8.7067631331085665E-2</v>
      </c>
      <c r="L8413" s="8">
        <f t="shared" si="1311"/>
        <v>8.7999736186077746E-2</v>
      </c>
      <c r="M8413" s="8">
        <f t="shared" si="1306"/>
        <v>8.735300147691559E-2</v>
      </c>
      <c r="P8413">
        <v>8411</v>
      </c>
      <c r="Q8413" s="8">
        <f t="shared" si="1312"/>
        <v>8.5945403681610549E-2</v>
      </c>
      <c r="R8413" s="8">
        <f t="shared" si="1312"/>
        <v>8.4067631331085663E-2</v>
      </c>
      <c r="S8413" s="8">
        <f t="shared" si="1312"/>
        <v>8.4999736186077743E-2</v>
      </c>
      <c r="T8413" s="8">
        <f t="shared" si="1307"/>
        <v>8.4353001476915587E-2</v>
      </c>
      <c r="W8413">
        <v>8411</v>
      </c>
      <c r="X8413" s="4">
        <f t="shared" si="1305"/>
        <v>8.9768503418295689E-2</v>
      </c>
      <c r="Y8413" s="4">
        <f t="shared" si="1303"/>
        <v>8.8797614837469452E-2</v>
      </c>
      <c r="Z8413" s="4">
        <f t="shared" si="1304"/>
        <v>8.8133411514432769E-2</v>
      </c>
    </row>
    <row r="8414" spans="1:26" x14ac:dyDescent="0.25">
      <c r="A8414" s="16">
        <f t="shared" si="1313"/>
        <v>51947</v>
      </c>
      <c r="B8414">
        <f>+'[2]Ejercicio 1'!E8631</f>
        <v>8412</v>
      </c>
      <c r="C8414" s="5">
        <v>8.7445685825907574E-2</v>
      </c>
      <c r="D8414" s="4">
        <f t="shared" si="1308"/>
        <v>8.5567901530260504E-2</v>
      </c>
      <c r="E8414" s="6">
        <f t="shared" si="1309"/>
        <v>8.6500012293223683E-2</v>
      </c>
      <c r="F8414" s="7">
        <f t="shared" si="1310"/>
        <v>8.5853273480335376E-2</v>
      </c>
      <c r="I8414" s="10">
        <v>8412</v>
      </c>
      <c r="J8414" s="8">
        <f t="shared" si="1311"/>
        <v>8.8945685825907575E-2</v>
      </c>
      <c r="K8414" s="8">
        <f t="shared" si="1311"/>
        <v>8.7067901530260505E-2</v>
      </c>
      <c r="L8414" s="8">
        <f t="shared" si="1311"/>
        <v>8.8000012293223684E-2</v>
      </c>
      <c r="M8414" s="8">
        <f t="shared" si="1306"/>
        <v>8.7353273480335378E-2</v>
      </c>
      <c r="P8414">
        <v>8412</v>
      </c>
      <c r="Q8414" s="8">
        <f t="shared" si="1312"/>
        <v>8.5945685825907572E-2</v>
      </c>
      <c r="R8414" s="8">
        <f t="shared" si="1312"/>
        <v>8.4067901530260503E-2</v>
      </c>
      <c r="S8414" s="8">
        <f t="shared" si="1312"/>
        <v>8.5000012293223681E-2</v>
      </c>
      <c r="T8414" s="8">
        <f t="shared" si="1307"/>
        <v>8.4353273480335375E-2</v>
      </c>
      <c r="W8414">
        <v>8412</v>
      </c>
      <c r="X8414" s="4">
        <f t="shared" si="1305"/>
        <v>8.9769068027575019E-2</v>
      </c>
      <c r="Y8414" s="4">
        <f t="shared" si="1303"/>
        <v>8.8798167053358301E-2</v>
      </c>
      <c r="Z8414" s="4">
        <f t="shared" si="1304"/>
        <v>8.8133955305544909E-2</v>
      </c>
    </row>
    <row r="8415" spans="1:26" x14ac:dyDescent="0.25">
      <c r="A8415" s="16">
        <f t="shared" si="1313"/>
        <v>51948</v>
      </c>
      <c r="B8415">
        <f>+'[2]Ejercicio 1'!E8632</f>
        <v>8413</v>
      </c>
      <c r="C8415" s="5">
        <v>8.7445967970204583E-2</v>
      </c>
      <c r="D8415" s="4">
        <f t="shared" si="1308"/>
        <v>8.5568171729398401E-2</v>
      </c>
      <c r="E8415" s="6">
        <f t="shared" si="1309"/>
        <v>8.6500288400351177E-2</v>
      </c>
      <c r="F8415" s="7">
        <f t="shared" si="1310"/>
        <v>8.5853545483723773E-2</v>
      </c>
      <c r="I8415" s="10">
        <v>8413</v>
      </c>
      <c r="J8415" s="8">
        <f t="shared" si="1311"/>
        <v>8.8945967970204584E-2</v>
      </c>
      <c r="K8415" s="8">
        <f t="shared" si="1311"/>
        <v>8.7068171729398403E-2</v>
      </c>
      <c r="L8415" s="8">
        <f t="shared" si="1311"/>
        <v>8.8000288400351179E-2</v>
      </c>
      <c r="M8415" s="8">
        <f t="shared" si="1306"/>
        <v>8.7353545483723774E-2</v>
      </c>
      <c r="P8415">
        <v>8413</v>
      </c>
      <c r="Q8415" s="8">
        <f t="shared" si="1312"/>
        <v>8.5945967970204581E-2</v>
      </c>
      <c r="R8415" s="8">
        <f t="shared" si="1312"/>
        <v>8.40681717293984E-2</v>
      </c>
      <c r="S8415" s="8">
        <f t="shared" si="1312"/>
        <v>8.5000288400351176E-2</v>
      </c>
      <c r="T8415" s="8">
        <f t="shared" si="1307"/>
        <v>8.4353545483723771E-2</v>
      </c>
      <c r="W8415">
        <v>8413</v>
      </c>
      <c r="X8415" s="4">
        <f t="shared" si="1305"/>
        <v>8.9769632636892555E-2</v>
      </c>
      <c r="Y8415" s="4">
        <f t="shared" ref="Y8415:Y8478" si="1314">Tasa_Fwd(E8324,B8324,E8415,B8415,91)</f>
        <v>8.8798719269210249E-2</v>
      </c>
      <c r="Z8415" s="4">
        <f t="shared" si="1304"/>
        <v>8.8134499096565691E-2</v>
      </c>
    </row>
    <row r="8416" spans="1:26" x14ac:dyDescent="0.25">
      <c r="A8416" s="16">
        <f t="shared" si="1313"/>
        <v>51949</v>
      </c>
      <c r="B8416">
        <f>+'[2]Ejercicio 1'!E8633</f>
        <v>8414</v>
      </c>
      <c r="C8416" s="5">
        <v>8.7446250114501606E-2</v>
      </c>
      <c r="D8416" s="4">
        <f t="shared" si="1308"/>
        <v>8.5568441928499384E-2</v>
      </c>
      <c r="E8416" s="6">
        <f t="shared" si="1309"/>
        <v>8.6500564507460215E-2</v>
      </c>
      <c r="F8416" s="7">
        <f t="shared" si="1310"/>
        <v>8.5853817487083608E-2</v>
      </c>
      <c r="I8416" s="10">
        <v>8414</v>
      </c>
      <c r="J8416" s="8">
        <f t="shared" si="1311"/>
        <v>8.8946250114501607E-2</v>
      </c>
      <c r="K8416" s="8">
        <f t="shared" si="1311"/>
        <v>8.7068441928499385E-2</v>
      </c>
      <c r="L8416" s="8">
        <f t="shared" si="1311"/>
        <v>8.8000564507460216E-2</v>
      </c>
      <c r="M8416" s="8">
        <f t="shared" si="1306"/>
        <v>8.735381748708361E-2</v>
      </c>
      <c r="P8416">
        <v>8414</v>
      </c>
      <c r="Q8416" s="8">
        <f t="shared" si="1312"/>
        <v>8.5946250114501604E-2</v>
      </c>
      <c r="R8416" s="8">
        <f t="shared" si="1312"/>
        <v>8.4068441928499382E-2</v>
      </c>
      <c r="S8416" s="8">
        <f t="shared" si="1312"/>
        <v>8.5000564507460213E-2</v>
      </c>
      <c r="T8416" s="8">
        <f t="shared" si="1307"/>
        <v>8.4353817487083607E-2</v>
      </c>
      <c r="W8416">
        <v>8414</v>
      </c>
      <c r="X8416" s="4">
        <f t="shared" si="1305"/>
        <v>8.977019724624874E-2</v>
      </c>
      <c r="Y8416" s="4">
        <f t="shared" si="1314"/>
        <v>8.8799271485106107E-2</v>
      </c>
      <c r="Z8416" s="4">
        <f t="shared" ref="Z8416:Z8479" si="1315">Tasa_Fwd(F8388,B8388,F8416,B8416,28)</f>
        <v>8.8135042888360146E-2</v>
      </c>
    </row>
    <row r="8417" spans="1:26" x14ac:dyDescent="0.25">
      <c r="A8417" s="16">
        <f t="shared" si="1313"/>
        <v>51950</v>
      </c>
      <c r="B8417">
        <f>+'[2]Ejercicio 1'!E8634</f>
        <v>8415</v>
      </c>
      <c r="C8417" s="5">
        <v>8.7446532258798629E-2</v>
      </c>
      <c r="D8417" s="4">
        <f t="shared" si="1308"/>
        <v>8.5568712127563631E-2</v>
      </c>
      <c r="E8417" s="6">
        <f t="shared" si="1309"/>
        <v>8.6500840614549934E-2</v>
      </c>
      <c r="F8417" s="7">
        <f t="shared" si="1310"/>
        <v>8.585408949040918E-2</v>
      </c>
      <c r="I8417" s="10">
        <v>8415</v>
      </c>
      <c r="J8417" s="8">
        <f t="shared" si="1311"/>
        <v>8.894653225879863E-2</v>
      </c>
      <c r="K8417" s="8">
        <f t="shared" si="1311"/>
        <v>8.7068712127563633E-2</v>
      </c>
      <c r="L8417" s="8">
        <f t="shared" si="1311"/>
        <v>8.8000840614549936E-2</v>
      </c>
      <c r="M8417" s="8">
        <f t="shared" si="1306"/>
        <v>8.7354089490409181E-2</v>
      </c>
      <c r="P8417">
        <v>8415</v>
      </c>
      <c r="Q8417" s="8">
        <f t="shared" si="1312"/>
        <v>8.5946532258798627E-2</v>
      </c>
      <c r="R8417" s="8">
        <f t="shared" si="1312"/>
        <v>8.406871212756363E-2</v>
      </c>
      <c r="S8417" s="8">
        <f t="shared" si="1312"/>
        <v>8.5000840614549933E-2</v>
      </c>
      <c r="T8417" s="8">
        <f t="shared" si="1307"/>
        <v>8.4354089490409179E-2</v>
      </c>
      <c r="W8417">
        <v>8415</v>
      </c>
      <c r="X8417" s="4">
        <f t="shared" si="1305"/>
        <v>8.9770761855643144E-2</v>
      </c>
      <c r="Y8417" s="4">
        <f t="shared" si="1314"/>
        <v>8.879982370088163E-2</v>
      </c>
      <c r="Z8417" s="4">
        <f t="shared" si="1315"/>
        <v>8.8135586680060385E-2</v>
      </c>
    </row>
    <row r="8418" spans="1:26" x14ac:dyDescent="0.25">
      <c r="A8418" s="16">
        <f t="shared" si="1313"/>
        <v>51951</v>
      </c>
      <c r="B8418">
        <f>+'[2]Ejercicio 1'!E8635</f>
        <v>8416</v>
      </c>
      <c r="C8418" s="5">
        <v>8.7446814403095652E-2</v>
      </c>
      <c r="D8418" s="4">
        <f t="shared" si="1308"/>
        <v>8.5568982326590742E-2</v>
      </c>
      <c r="E8418" s="6">
        <f t="shared" si="1309"/>
        <v>8.6501116721620336E-2</v>
      </c>
      <c r="F8418" s="7">
        <f t="shared" si="1310"/>
        <v>8.585436149370336E-2</v>
      </c>
      <c r="I8418" s="10">
        <v>8416</v>
      </c>
      <c r="J8418" s="8">
        <f t="shared" si="1311"/>
        <v>8.8946814403095653E-2</v>
      </c>
      <c r="K8418" s="8">
        <f t="shared" si="1311"/>
        <v>8.7068982326590744E-2</v>
      </c>
      <c r="L8418" s="8">
        <f t="shared" si="1311"/>
        <v>8.8001116721620337E-2</v>
      </c>
      <c r="M8418" s="8">
        <f t="shared" si="1306"/>
        <v>8.7354361493703361E-2</v>
      </c>
      <c r="P8418">
        <v>8416</v>
      </c>
      <c r="Q8418" s="8">
        <f t="shared" si="1312"/>
        <v>8.594681440309565E-2</v>
      </c>
      <c r="R8418" s="8">
        <f t="shared" si="1312"/>
        <v>8.4068982326590741E-2</v>
      </c>
      <c r="S8418" s="8">
        <f t="shared" si="1312"/>
        <v>8.5001116721620334E-2</v>
      </c>
      <c r="T8418" s="8">
        <f t="shared" si="1307"/>
        <v>8.4354361493703359E-2</v>
      </c>
      <c r="W8418">
        <v>8416</v>
      </c>
      <c r="X8418" s="4">
        <f t="shared" si="1305"/>
        <v>8.9771326465056436E-2</v>
      </c>
      <c r="Y8418" s="4">
        <f t="shared" si="1314"/>
        <v>8.8800375916620267E-2</v>
      </c>
      <c r="Z8418" s="4">
        <f t="shared" si="1315"/>
        <v>8.8136130470815671E-2</v>
      </c>
    </row>
    <row r="8419" spans="1:26" x14ac:dyDescent="0.25">
      <c r="A8419" s="16">
        <f t="shared" si="1313"/>
        <v>51952</v>
      </c>
      <c r="B8419">
        <f>+'[2]Ejercicio 1'!E8636</f>
        <v>8417</v>
      </c>
      <c r="C8419" s="5">
        <v>8.7447096547392675E-2</v>
      </c>
      <c r="D8419" s="4">
        <f t="shared" si="1308"/>
        <v>8.5569252525581549E-2</v>
      </c>
      <c r="E8419" s="6">
        <f t="shared" si="1309"/>
        <v>8.6501392828673154E-2</v>
      </c>
      <c r="F8419" s="7">
        <f t="shared" si="1310"/>
        <v>8.5854633496966121E-2</v>
      </c>
      <c r="I8419" s="10">
        <v>8417</v>
      </c>
      <c r="J8419" s="8">
        <f t="shared" si="1311"/>
        <v>8.8947096547392676E-2</v>
      </c>
      <c r="K8419" s="8">
        <f t="shared" si="1311"/>
        <v>8.706925252558155E-2</v>
      </c>
      <c r="L8419" s="8">
        <f t="shared" si="1311"/>
        <v>8.8001392828673156E-2</v>
      </c>
      <c r="M8419" s="8">
        <f t="shared" si="1306"/>
        <v>8.7354633496966122E-2</v>
      </c>
      <c r="P8419">
        <v>8417</v>
      </c>
      <c r="Q8419" s="8">
        <f t="shared" si="1312"/>
        <v>8.5947096547392673E-2</v>
      </c>
      <c r="R8419" s="8">
        <f t="shared" si="1312"/>
        <v>8.4069252525581548E-2</v>
      </c>
      <c r="S8419" s="8">
        <f t="shared" si="1312"/>
        <v>8.5001392828673153E-2</v>
      </c>
      <c r="T8419" s="8">
        <f t="shared" si="1307"/>
        <v>8.4354633496966119E-2</v>
      </c>
      <c r="W8419">
        <v>8417</v>
      </c>
      <c r="X8419" s="4">
        <f t="shared" si="1305"/>
        <v>8.9771891074548776E-2</v>
      </c>
      <c r="Y8419" s="4">
        <f t="shared" si="1314"/>
        <v>8.8800928132401938E-2</v>
      </c>
      <c r="Z8419" s="4">
        <f t="shared" si="1315"/>
        <v>8.8136674261482459E-2</v>
      </c>
    </row>
    <row r="8420" spans="1:26" x14ac:dyDescent="0.25">
      <c r="A8420" s="16">
        <f t="shared" si="1313"/>
        <v>51953</v>
      </c>
      <c r="B8420">
        <f>+'[2]Ejercicio 1'!E8637</f>
        <v>8418</v>
      </c>
      <c r="C8420" s="5">
        <v>8.7447378691689698E-2</v>
      </c>
      <c r="D8420" s="4">
        <f t="shared" si="1308"/>
        <v>8.5569522724534802E-2</v>
      </c>
      <c r="E8420" s="6">
        <f t="shared" si="1309"/>
        <v>8.6501668935705781E-2</v>
      </c>
      <c r="F8420" s="7">
        <f t="shared" si="1310"/>
        <v>8.5854905500200349E-2</v>
      </c>
      <c r="I8420" s="10">
        <v>8418</v>
      </c>
      <c r="J8420" s="8">
        <f t="shared" si="1311"/>
        <v>8.8947378691689699E-2</v>
      </c>
      <c r="K8420" s="8">
        <f t="shared" si="1311"/>
        <v>8.7069522724534804E-2</v>
      </c>
      <c r="L8420" s="8">
        <f t="shared" si="1311"/>
        <v>8.8001668935705782E-2</v>
      </c>
      <c r="M8420" s="8">
        <f t="shared" si="1306"/>
        <v>8.735490550020035E-2</v>
      </c>
      <c r="P8420">
        <v>8418</v>
      </c>
      <c r="Q8420" s="8">
        <f t="shared" si="1312"/>
        <v>8.5947378691689696E-2</v>
      </c>
      <c r="R8420" s="8">
        <f t="shared" si="1312"/>
        <v>8.4069522724534801E-2</v>
      </c>
      <c r="S8420" s="8">
        <f t="shared" si="1312"/>
        <v>8.5001668935705779E-2</v>
      </c>
      <c r="T8420" s="8">
        <f t="shared" si="1307"/>
        <v>8.4354905500200347E-2</v>
      </c>
      <c r="W8420">
        <v>8418</v>
      </c>
      <c r="X8420" s="4">
        <f t="shared" si="1305"/>
        <v>8.97724556840587E-2</v>
      </c>
      <c r="Y8420" s="4">
        <f t="shared" si="1314"/>
        <v>8.8801480348064149E-2</v>
      </c>
      <c r="Z8420" s="4">
        <f t="shared" si="1315"/>
        <v>8.81372180537765E-2</v>
      </c>
    </row>
    <row r="8421" spans="1:26" x14ac:dyDescent="0.25">
      <c r="A8421" s="16">
        <f t="shared" si="1313"/>
        <v>51954</v>
      </c>
      <c r="B8421">
        <f>+'[2]Ejercicio 1'!E8638</f>
        <v>8419</v>
      </c>
      <c r="C8421" s="5">
        <v>8.7447660835986721E-2</v>
      </c>
      <c r="D8421" s="4">
        <f t="shared" si="1308"/>
        <v>8.5569792923451335E-2</v>
      </c>
      <c r="E8421" s="6">
        <f t="shared" si="1309"/>
        <v>8.6501945042719949E-2</v>
      </c>
      <c r="F8421" s="7">
        <f t="shared" si="1310"/>
        <v>8.5855177503400312E-2</v>
      </c>
      <c r="I8421" s="10">
        <v>8419</v>
      </c>
      <c r="J8421" s="8">
        <f t="shared" si="1311"/>
        <v>8.8947660835986722E-2</v>
      </c>
      <c r="K8421" s="8">
        <f t="shared" si="1311"/>
        <v>8.7069792923451336E-2</v>
      </c>
      <c r="L8421" s="8">
        <f t="shared" si="1311"/>
        <v>8.8001945042719951E-2</v>
      </c>
      <c r="M8421" s="8">
        <f t="shared" si="1306"/>
        <v>8.7355177503400314E-2</v>
      </c>
      <c r="P8421">
        <v>8419</v>
      </c>
      <c r="Q8421" s="8">
        <f t="shared" si="1312"/>
        <v>8.5947660835986719E-2</v>
      </c>
      <c r="R8421" s="8">
        <f t="shared" si="1312"/>
        <v>8.4069792923451334E-2</v>
      </c>
      <c r="S8421" s="8">
        <f t="shared" si="1312"/>
        <v>8.5001945042719948E-2</v>
      </c>
      <c r="T8421" s="8">
        <f t="shared" si="1307"/>
        <v>8.4355177503400311E-2</v>
      </c>
      <c r="W8421">
        <v>8419</v>
      </c>
      <c r="X8421" s="4">
        <f t="shared" si="1305"/>
        <v>8.9773020293607703E-2</v>
      </c>
      <c r="Y8421" s="4">
        <f t="shared" si="1314"/>
        <v>8.8802032563689459E-2</v>
      </c>
      <c r="Z8421" s="4">
        <f t="shared" si="1315"/>
        <v>8.8137761844266291E-2</v>
      </c>
    </row>
    <row r="8422" spans="1:26" x14ac:dyDescent="0.25">
      <c r="A8422" s="16">
        <f t="shared" si="1313"/>
        <v>51955</v>
      </c>
      <c r="B8422">
        <f>+'[2]Ejercicio 1'!E8639</f>
        <v>8420</v>
      </c>
      <c r="C8422" s="5">
        <v>8.744794298028373E-2</v>
      </c>
      <c r="D8422" s="4">
        <f t="shared" si="1308"/>
        <v>8.5570063122330939E-2</v>
      </c>
      <c r="E8422" s="6">
        <f t="shared" si="1309"/>
        <v>8.6502221149715675E-2</v>
      </c>
      <c r="F8422" s="7">
        <f t="shared" si="1310"/>
        <v>8.5855449506568871E-2</v>
      </c>
      <c r="I8422" s="10">
        <v>8420</v>
      </c>
      <c r="J8422" s="8">
        <f t="shared" si="1311"/>
        <v>8.8947942980283731E-2</v>
      </c>
      <c r="K8422" s="8">
        <f t="shared" si="1311"/>
        <v>8.707006312233094E-2</v>
      </c>
      <c r="L8422" s="8">
        <f t="shared" si="1311"/>
        <v>8.8002221149715676E-2</v>
      </c>
      <c r="M8422" s="8">
        <f t="shared" si="1306"/>
        <v>8.7355449506568872E-2</v>
      </c>
      <c r="P8422">
        <v>8420</v>
      </c>
      <c r="Q8422" s="8">
        <f t="shared" si="1312"/>
        <v>8.5947942980283729E-2</v>
      </c>
      <c r="R8422" s="8">
        <f t="shared" si="1312"/>
        <v>8.4070063122330937E-2</v>
      </c>
      <c r="S8422" s="8">
        <f t="shared" si="1312"/>
        <v>8.5002221149715673E-2</v>
      </c>
      <c r="T8422" s="8">
        <f t="shared" si="1307"/>
        <v>8.4355449506568869E-2</v>
      </c>
      <c r="W8422">
        <v>8420</v>
      </c>
      <c r="X8422" s="4">
        <f t="shared" si="1305"/>
        <v>8.9773584903194481E-2</v>
      </c>
      <c r="Y8422" s="4">
        <f t="shared" si="1314"/>
        <v>8.8802584779357818E-2</v>
      </c>
      <c r="Z8422" s="4">
        <f t="shared" si="1315"/>
        <v>8.8138305635524022E-2</v>
      </c>
    </row>
    <row r="8423" spans="1:26" x14ac:dyDescent="0.25">
      <c r="A8423" s="16">
        <f t="shared" si="1313"/>
        <v>51956</v>
      </c>
      <c r="B8423">
        <f>+'[2]Ejercicio 1'!E8640</f>
        <v>8421</v>
      </c>
      <c r="C8423" s="5">
        <v>8.7448225124580753E-2</v>
      </c>
      <c r="D8423" s="4">
        <f t="shared" si="1308"/>
        <v>8.5570333321173614E-2</v>
      </c>
      <c r="E8423" s="6">
        <f t="shared" si="1309"/>
        <v>8.6502497256692082E-2</v>
      </c>
      <c r="F8423" s="7">
        <f t="shared" si="1310"/>
        <v>8.5855721509706023E-2</v>
      </c>
      <c r="I8423" s="10">
        <v>8421</v>
      </c>
      <c r="J8423" s="8">
        <f t="shared" si="1311"/>
        <v>8.8948225124580754E-2</v>
      </c>
      <c r="K8423" s="8">
        <f t="shared" si="1311"/>
        <v>8.7070333321173615E-2</v>
      </c>
      <c r="L8423" s="8">
        <f t="shared" si="1311"/>
        <v>8.8002497256692083E-2</v>
      </c>
      <c r="M8423" s="8">
        <f t="shared" si="1306"/>
        <v>8.7355721509706025E-2</v>
      </c>
      <c r="P8423">
        <v>8421</v>
      </c>
      <c r="Q8423" s="8">
        <f t="shared" si="1312"/>
        <v>8.5948225124580752E-2</v>
      </c>
      <c r="R8423" s="8">
        <f t="shared" si="1312"/>
        <v>8.4070333321173613E-2</v>
      </c>
      <c r="S8423" s="8">
        <f t="shared" si="1312"/>
        <v>8.5002497256692081E-2</v>
      </c>
      <c r="T8423" s="8">
        <f t="shared" si="1307"/>
        <v>8.4355721509706022E-2</v>
      </c>
      <c r="W8423">
        <v>8421</v>
      </c>
      <c r="X8423" s="4">
        <f t="shared" si="1305"/>
        <v>8.9774149512800133E-2</v>
      </c>
      <c r="Y8423" s="4">
        <f t="shared" si="1314"/>
        <v>8.8803136994907592E-2</v>
      </c>
      <c r="Z8423" s="4">
        <f t="shared" si="1315"/>
        <v>8.8138849425836802E-2</v>
      </c>
    </row>
    <row r="8424" spans="1:26" x14ac:dyDescent="0.25">
      <c r="A8424" s="16">
        <f t="shared" si="1313"/>
        <v>51957</v>
      </c>
      <c r="B8424">
        <f>+'[2]Ejercicio 1'!E8641</f>
        <v>8422</v>
      </c>
      <c r="C8424" s="5">
        <v>8.7448507268877776E-2</v>
      </c>
      <c r="D8424" s="4">
        <f t="shared" si="1308"/>
        <v>8.5570603519979777E-2</v>
      </c>
      <c r="E8424" s="6">
        <f t="shared" si="1309"/>
        <v>8.6502773363650046E-2</v>
      </c>
      <c r="F8424" s="7">
        <f t="shared" si="1310"/>
        <v>8.585599351281463E-2</v>
      </c>
      <c r="I8424" s="10">
        <v>8422</v>
      </c>
      <c r="J8424" s="8">
        <f t="shared" si="1311"/>
        <v>8.8948507268877777E-2</v>
      </c>
      <c r="K8424" s="8">
        <f t="shared" si="1311"/>
        <v>8.7070603519979778E-2</v>
      </c>
      <c r="L8424" s="8">
        <f t="shared" si="1311"/>
        <v>8.8002773363650047E-2</v>
      </c>
      <c r="M8424" s="8">
        <f t="shared" si="1306"/>
        <v>8.7355993512814631E-2</v>
      </c>
      <c r="P8424">
        <v>8422</v>
      </c>
      <c r="Q8424" s="8">
        <f t="shared" si="1312"/>
        <v>8.5948507268877775E-2</v>
      </c>
      <c r="R8424" s="8">
        <f t="shared" si="1312"/>
        <v>8.4070603519979775E-2</v>
      </c>
      <c r="S8424" s="8">
        <f t="shared" si="1312"/>
        <v>8.5002773363650044E-2</v>
      </c>
      <c r="T8424" s="8">
        <f t="shared" si="1307"/>
        <v>8.4355993512814628E-2</v>
      </c>
      <c r="W8424">
        <v>8422</v>
      </c>
      <c r="X8424" s="4">
        <f t="shared" si="1305"/>
        <v>8.9774714122484861E-2</v>
      </c>
      <c r="Y8424" s="4">
        <f t="shared" si="1314"/>
        <v>8.880368921041959E-2</v>
      </c>
      <c r="Z8424" s="4">
        <f t="shared" si="1315"/>
        <v>8.8139393216920395E-2</v>
      </c>
    </row>
    <row r="8425" spans="1:26" x14ac:dyDescent="0.25">
      <c r="A8425" s="16">
        <f t="shared" si="1313"/>
        <v>51958</v>
      </c>
      <c r="B8425">
        <f>+'[2]Ejercicio 1'!E8642</f>
        <v>8423</v>
      </c>
      <c r="C8425" s="5">
        <v>8.7448789413174799E-2</v>
      </c>
      <c r="D8425" s="4">
        <f t="shared" si="1308"/>
        <v>8.5570873718748594E-2</v>
      </c>
      <c r="E8425" s="6">
        <f t="shared" si="1309"/>
        <v>8.6503049470589552E-2</v>
      </c>
      <c r="F8425" s="7">
        <f t="shared" si="1310"/>
        <v>8.5856265515888985E-2</v>
      </c>
      <c r="I8425" s="10">
        <v>8423</v>
      </c>
      <c r="J8425" s="8">
        <f t="shared" si="1311"/>
        <v>8.89487894131748E-2</v>
      </c>
      <c r="K8425" s="8">
        <f t="shared" si="1311"/>
        <v>8.7070873718748595E-2</v>
      </c>
      <c r="L8425" s="8">
        <f t="shared" si="1311"/>
        <v>8.8003049470589553E-2</v>
      </c>
      <c r="M8425" s="8">
        <f t="shared" si="1306"/>
        <v>8.7356265515888987E-2</v>
      </c>
      <c r="P8425">
        <v>8423</v>
      </c>
      <c r="Q8425" s="8">
        <f t="shared" si="1312"/>
        <v>8.5948789413174798E-2</v>
      </c>
      <c r="R8425" s="8">
        <f t="shared" si="1312"/>
        <v>8.4070873718748593E-2</v>
      </c>
      <c r="S8425" s="8">
        <f t="shared" si="1312"/>
        <v>8.5003049470589551E-2</v>
      </c>
      <c r="T8425" s="8">
        <f t="shared" si="1307"/>
        <v>8.4356265515888984E-2</v>
      </c>
      <c r="W8425">
        <v>8423</v>
      </c>
      <c r="X8425" s="4">
        <f t="shared" si="1305"/>
        <v>8.9775278732187588E-2</v>
      </c>
      <c r="Y8425" s="4">
        <f t="shared" si="1314"/>
        <v>8.8804241426055447E-2</v>
      </c>
      <c r="Z8425" s="4">
        <f t="shared" si="1315"/>
        <v>8.813993700791263E-2</v>
      </c>
    </row>
    <row r="8426" spans="1:26" x14ac:dyDescent="0.25">
      <c r="A8426" s="16">
        <f t="shared" si="1313"/>
        <v>51959</v>
      </c>
      <c r="B8426">
        <f>+'[2]Ejercicio 1'!E8643</f>
        <v>8424</v>
      </c>
      <c r="C8426" s="5">
        <v>8.7449071557471822E-2</v>
      </c>
      <c r="D8426" s="4">
        <f t="shared" si="1308"/>
        <v>8.5571143917480483E-2</v>
      </c>
      <c r="E8426" s="6">
        <f t="shared" si="1309"/>
        <v>8.6503325577508852E-2</v>
      </c>
      <c r="F8426" s="7">
        <f t="shared" si="1310"/>
        <v>8.5856537518931936E-2</v>
      </c>
      <c r="I8426" s="10">
        <v>8424</v>
      </c>
      <c r="J8426" s="8">
        <f t="shared" si="1311"/>
        <v>8.8949071557471823E-2</v>
      </c>
      <c r="K8426" s="8">
        <f t="shared" si="1311"/>
        <v>8.7071143917480484E-2</v>
      </c>
      <c r="L8426" s="8">
        <f t="shared" si="1311"/>
        <v>8.8003325577508854E-2</v>
      </c>
      <c r="M8426" s="8">
        <f t="shared" si="1306"/>
        <v>8.7356537518931937E-2</v>
      </c>
      <c r="P8426">
        <v>8424</v>
      </c>
      <c r="Q8426" s="8">
        <f t="shared" si="1312"/>
        <v>8.5949071557471821E-2</v>
      </c>
      <c r="R8426" s="8">
        <f t="shared" si="1312"/>
        <v>8.4071143917480481E-2</v>
      </c>
      <c r="S8426" s="8">
        <f t="shared" si="1312"/>
        <v>8.5003325577508851E-2</v>
      </c>
      <c r="T8426" s="8">
        <f t="shared" si="1307"/>
        <v>8.4356537518931934E-2</v>
      </c>
      <c r="W8426">
        <v>8424</v>
      </c>
      <c r="X8426" s="4">
        <f t="shared" si="1305"/>
        <v>8.9775843341928521E-2</v>
      </c>
      <c r="Y8426" s="4">
        <f t="shared" si="1314"/>
        <v>8.8804793641411084E-2</v>
      </c>
      <c r="Z8426" s="4">
        <f t="shared" si="1315"/>
        <v>8.81404807979599E-2</v>
      </c>
    </row>
    <row r="8427" spans="1:26" x14ac:dyDescent="0.25">
      <c r="A8427" s="16">
        <f t="shared" si="1313"/>
        <v>51960</v>
      </c>
      <c r="B8427">
        <f>+'[2]Ejercicio 1'!E8644</f>
        <v>8425</v>
      </c>
      <c r="C8427" s="5">
        <v>8.7449353701768845E-2</v>
      </c>
      <c r="D8427" s="4">
        <f t="shared" si="1308"/>
        <v>8.5571414116175443E-2</v>
      </c>
      <c r="E8427" s="6">
        <f t="shared" si="1309"/>
        <v>8.6503601684410597E-2</v>
      </c>
      <c r="F8427" s="7">
        <f t="shared" si="1310"/>
        <v>8.5856809521943481E-2</v>
      </c>
      <c r="I8427" s="10">
        <v>8425</v>
      </c>
      <c r="J8427" s="8">
        <f t="shared" si="1311"/>
        <v>8.8949353701768846E-2</v>
      </c>
      <c r="K8427" s="8">
        <f t="shared" si="1311"/>
        <v>8.7071414116175444E-2</v>
      </c>
      <c r="L8427" s="8">
        <f t="shared" si="1311"/>
        <v>8.8003601684410598E-2</v>
      </c>
      <c r="M8427" s="8">
        <f t="shared" si="1306"/>
        <v>8.7356809521943482E-2</v>
      </c>
      <c r="P8427">
        <v>8425</v>
      </c>
      <c r="Q8427" s="8">
        <f t="shared" si="1312"/>
        <v>8.5949353701768844E-2</v>
      </c>
      <c r="R8427" s="8">
        <f t="shared" si="1312"/>
        <v>8.4071414116175441E-2</v>
      </c>
      <c r="S8427" s="8">
        <f t="shared" si="1312"/>
        <v>8.5003601684410596E-2</v>
      </c>
      <c r="T8427" s="8">
        <f t="shared" si="1307"/>
        <v>8.4356809521943479E-2</v>
      </c>
      <c r="W8427">
        <v>8425</v>
      </c>
      <c r="X8427" s="4">
        <f t="shared" si="1305"/>
        <v>8.9776407951708118E-2</v>
      </c>
      <c r="Y8427" s="4">
        <f t="shared" si="1314"/>
        <v>8.880534585689058E-2</v>
      </c>
      <c r="Z8427" s="4">
        <f t="shared" si="1315"/>
        <v>8.8141024588775138E-2</v>
      </c>
    </row>
    <row r="8428" spans="1:26" x14ac:dyDescent="0.25">
      <c r="A8428" s="16">
        <f t="shared" si="1313"/>
        <v>51961</v>
      </c>
      <c r="B8428">
        <f>+'[2]Ejercicio 1'!E8645</f>
        <v>8426</v>
      </c>
      <c r="C8428" s="5">
        <v>8.7449635846065868E-2</v>
      </c>
      <c r="D8428" s="4">
        <f t="shared" si="1308"/>
        <v>8.5571684314833682E-2</v>
      </c>
      <c r="E8428" s="6">
        <f t="shared" si="1309"/>
        <v>8.6503877791292122E-2</v>
      </c>
      <c r="F8428" s="7">
        <f t="shared" si="1310"/>
        <v>8.585708152492362E-2</v>
      </c>
      <c r="I8428" s="10">
        <v>8426</v>
      </c>
      <c r="J8428" s="8">
        <f t="shared" si="1311"/>
        <v>8.8949635846065869E-2</v>
      </c>
      <c r="K8428" s="8">
        <f t="shared" si="1311"/>
        <v>8.7071684314833683E-2</v>
      </c>
      <c r="L8428" s="8">
        <f t="shared" si="1311"/>
        <v>8.8003877791292123E-2</v>
      </c>
      <c r="M8428" s="8">
        <f t="shared" si="1306"/>
        <v>8.7357081524923622E-2</v>
      </c>
      <c r="P8428">
        <v>8426</v>
      </c>
      <c r="Q8428" s="8">
        <f t="shared" si="1312"/>
        <v>8.5949635846065867E-2</v>
      </c>
      <c r="R8428" s="8">
        <f t="shared" si="1312"/>
        <v>8.4071684314833681E-2</v>
      </c>
      <c r="S8428" s="8">
        <f t="shared" si="1312"/>
        <v>8.5003877791292121E-2</v>
      </c>
      <c r="T8428" s="8">
        <f t="shared" si="1307"/>
        <v>8.4357081524923619E-2</v>
      </c>
      <c r="W8428">
        <v>8426</v>
      </c>
      <c r="X8428" s="4">
        <f t="shared" si="1305"/>
        <v>8.977697256152635E-2</v>
      </c>
      <c r="Y8428" s="4">
        <f t="shared" si="1314"/>
        <v>8.8805898072169806E-2</v>
      </c>
      <c r="Z8428" s="4">
        <f t="shared" si="1315"/>
        <v>8.814156837864541E-2</v>
      </c>
    </row>
    <row r="8429" spans="1:26" x14ac:dyDescent="0.25">
      <c r="A8429" s="16">
        <f t="shared" si="1313"/>
        <v>51962</v>
      </c>
      <c r="B8429">
        <f>+'[2]Ejercicio 1'!E8646</f>
        <v>8427</v>
      </c>
      <c r="C8429" s="5">
        <v>8.7449917990362877E-2</v>
      </c>
      <c r="D8429" s="4">
        <f t="shared" si="1308"/>
        <v>8.5571954513455201E-2</v>
      </c>
      <c r="E8429" s="6">
        <f t="shared" si="1309"/>
        <v>8.6504153898156091E-2</v>
      </c>
      <c r="F8429" s="7">
        <f t="shared" si="1310"/>
        <v>8.5857353527875199E-2</v>
      </c>
      <c r="I8429" s="10">
        <v>8427</v>
      </c>
      <c r="J8429" s="8">
        <f t="shared" si="1311"/>
        <v>8.8949917990362878E-2</v>
      </c>
      <c r="K8429" s="8">
        <f t="shared" si="1311"/>
        <v>8.7071954513455202E-2</v>
      </c>
      <c r="L8429" s="8">
        <f t="shared" si="1311"/>
        <v>8.8004153898156093E-2</v>
      </c>
      <c r="M8429" s="8">
        <f t="shared" si="1306"/>
        <v>8.7357353527875201E-2</v>
      </c>
      <c r="P8429">
        <v>8427</v>
      </c>
      <c r="Q8429" s="8">
        <f t="shared" si="1312"/>
        <v>8.5949917990362876E-2</v>
      </c>
      <c r="R8429" s="8">
        <f t="shared" si="1312"/>
        <v>8.4071954513455199E-2</v>
      </c>
      <c r="S8429" s="8">
        <f t="shared" si="1312"/>
        <v>8.500415389815609E-2</v>
      </c>
      <c r="T8429" s="8">
        <f t="shared" si="1307"/>
        <v>8.4357353527875198E-2</v>
      </c>
      <c r="W8429">
        <v>8427</v>
      </c>
      <c r="X8429" s="4">
        <f t="shared" si="1305"/>
        <v>8.9777537171383689E-2</v>
      </c>
      <c r="Y8429" s="4">
        <f t="shared" si="1314"/>
        <v>8.880645028757464E-2</v>
      </c>
      <c r="Z8429" s="4">
        <f t="shared" si="1315"/>
        <v>8.8142112170142964E-2</v>
      </c>
    </row>
    <row r="8430" spans="1:26" x14ac:dyDescent="0.25">
      <c r="A8430" s="16">
        <f t="shared" si="1313"/>
        <v>51963</v>
      </c>
      <c r="B8430">
        <f>+'[2]Ejercicio 1'!E8647</f>
        <v>8428</v>
      </c>
      <c r="C8430" s="5">
        <v>8.74502001346599E-2</v>
      </c>
      <c r="D8430" s="4">
        <f t="shared" si="1308"/>
        <v>8.5572224712039582E-2</v>
      </c>
      <c r="E8430" s="6">
        <f t="shared" si="1309"/>
        <v>8.6504430005000729E-2</v>
      </c>
      <c r="F8430" s="7">
        <f t="shared" si="1310"/>
        <v>8.5857625530792542E-2</v>
      </c>
      <c r="I8430" s="10">
        <v>8428</v>
      </c>
      <c r="J8430" s="8">
        <f t="shared" si="1311"/>
        <v>8.8950200134659901E-2</v>
      </c>
      <c r="K8430" s="8">
        <f t="shared" si="1311"/>
        <v>8.7072224712039584E-2</v>
      </c>
      <c r="L8430" s="8">
        <f t="shared" si="1311"/>
        <v>8.8004430005000731E-2</v>
      </c>
      <c r="M8430" s="8">
        <f t="shared" si="1306"/>
        <v>8.7357625530792543E-2</v>
      </c>
      <c r="P8430">
        <v>8428</v>
      </c>
      <c r="Q8430" s="8">
        <f t="shared" si="1312"/>
        <v>8.5950200134659899E-2</v>
      </c>
      <c r="R8430" s="8">
        <f t="shared" si="1312"/>
        <v>8.4072224712039581E-2</v>
      </c>
      <c r="S8430" s="8">
        <f t="shared" si="1312"/>
        <v>8.5004430005000728E-2</v>
      </c>
      <c r="T8430" s="8">
        <f t="shared" si="1307"/>
        <v>8.435762553079254E-2</v>
      </c>
      <c r="W8430">
        <v>8428</v>
      </c>
      <c r="X8430" s="4">
        <f t="shared" si="1305"/>
        <v>8.9778101781278791E-2</v>
      </c>
      <c r="Y8430" s="4">
        <f t="shared" si="1314"/>
        <v>8.8807002502939936E-2</v>
      </c>
      <c r="Z8430" s="4">
        <f t="shared" si="1315"/>
        <v>8.814265595983338E-2</v>
      </c>
    </row>
    <row r="8431" spans="1:26" x14ac:dyDescent="0.25">
      <c r="A8431" s="16">
        <f t="shared" si="1313"/>
        <v>51964</v>
      </c>
      <c r="B8431">
        <f>+'[2]Ejercicio 1'!E8648</f>
        <v>8429</v>
      </c>
      <c r="C8431" s="5">
        <v>8.7450482278956923E-2</v>
      </c>
      <c r="D8431" s="4">
        <f t="shared" si="1308"/>
        <v>8.5572494910586827E-2</v>
      </c>
      <c r="E8431" s="6">
        <f t="shared" si="1309"/>
        <v>8.6504706111826923E-2</v>
      </c>
      <c r="F8431" s="7">
        <f t="shared" si="1310"/>
        <v>8.5857897533678465E-2</v>
      </c>
      <c r="I8431" s="10">
        <v>8429</v>
      </c>
      <c r="J8431" s="8">
        <f t="shared" si="1311"/>
        <v>8.8950482278956924E-2</v>
      </c>
      <c r="K8431" s="8">
        <f t="shared" si="1311"/>
        <v>8.7072494910586828E-2</v>
      </c>
      <c r="L8431" s="8">
        <f t="shared" si="1311"/>
        <v>8.8004706111826925E-2</v>
      </c>
      <c r="M8431" s="8">
        <f t="shared" si="1306"/>
        <v>8.7357897533678466E-2</v>
      </c>
      <c r="P8431">
        <v>8429</v>
      </c>
      <c r="Q8431" s="8">
        <f t="shared" si="1312"/>
        <v>8.5950482278956922E-2</v>
      </c>
      <c r="R8431" s="8">
        <f t="shared" si="1312"/>
        <v>8.4072494910586826E-2</v>
      </c>
      <c r="S8431" s="8">
        <f t="shared" si="1312"/>
        <v>8.5004706111826922E-2</v>
      </c>
      <c r="T8431" s="8">
        <f t="shared" si="1307"/>
        <v>8.4357897533678464E-2</v>
      </c>
      <c r="W8431">
        <v>8429</v>
      </c>
      <c r="X8431" s="4">
        <f t="shared" si="1305"/>
        <v>8.9778666391212097E-2</v>
      </c>
      <c r="Y8431" s="4">
        <f t="shared" si="1314"/>
        <v>8.8807554718187534E-2</v>
      </c>
      <c r="Z8431" s="4">
        <f t="shared" si="1315"/>
        <v>8.814319975029461E-2</v>
      </c>
    </row>
    <row r="8432" spans="1:26" x14ac:dyDescent="0.25">
      <c r="A8432" s="16">
        <f t="shared" si="1313"/>
        <v>51965</v>
      </c>
      <c r="B8432">
        <f>+'[2]Ejercicio 1'!E8649</f>
        <v>8430</v>
      </c>
      <c r="C8432" s="5">
        <v>8.7450764423253946E-2</v>
      </c>
      <c r="D8432" s="4">
        <f t="shared" si="1308"/>
        <v>8.5572765109097351E-2</v>
      </c>
      <c r="E8432" s="6">
        <f t="shared" si="1309"/>
        <v>8.6504982218632911E-2</v>
      </c>
      <c r="F8432" s="7">
        <f t="shared" si="1310"/>
        <v>8.5858169536532997E-2</v>
      </c>
      <c r="I8432" s="10">
        <v>8430</v>
      </c>
      <c r="J8432" s="8">
        <f t="shared" si="1311"/>
        <v>8.8950764423253947E-2</v>
      </c>
      <c r="K8432" s="8">
        <f t="shared" si="1311"/>
        <v>8.7072765109097353E-2</v>
      </c>
      <c r="L8432" s="8">
        <f t="shared" si="1311"/>
        <v>8.8004982218632913E-2</v>
      </c>
      <c r="M8432" s="8">
        <f t="shared" si="1306"/>
        <v>8.7358169536532998E-2</v>
      </c>
      <c r="P8432">
        <v>8430</v>
      </c>
      <c r="Q8432" s="8">
        <f t="shared" si="1312"/>
        <v>8.5950764423253945E-2</v>
      </c>
      <c r="R8432" s="8">
        <f t="shared" si="1312"/>
        <v>8.407276510909735E-2</v>
      </c>
      <c r="S8432" s="8">
        <f t="shared" si="1312"/>
        <v>8.500498221863291E-2</v>
      </c>
      <c r="T8432" s="8">
        <f t="shared" si="1307"/>
        <v>8.4358169536532995E-2</v>
      </c>
      <c r="W8432">
        <v>8430</v>
      </c>
      <c r="X8432" s="4">
        <f t="shared" si="1305"/>
        <v>8.9779231001184498E-2</v>
      </c>
      <c r="Y8432" s="4">
        <f t="shared" si="1314"/>
        <v>8.8808106933396483E-2</v>
      </c>
      <c r="Z8432" s="4">
        <f t="shared" si="1315"/>
        <v>8.8143743539810887E-2</v>
      </c>
    </row>
    <row r="8433" spans="1:26" x14ac:dyDescent="0.25">
      <c r="A8433" s="16">
        <f t="shared" si="1313"/>
        <v>51966</v>
      </c>
      <c r="B8433">
        <f>+'[2]Ejercicio 1'!E8650</f>
        <v>8431</v>
      </c>
      <c r="C8433" s="5">
        <v>8.7451046567550969E-2</v>
      </c>
      <c r="D8433" s="4">
        <f t="shared" si="1308"/>
        <v>8.5573035307570947E-2</v>
      </c>
      <c r="E8433" s="6">
        <f t="shared" si="1309"/>
        <v>8.6505258325421344E-2</v>
      </c>
      <c r="F8433" s="7">
        <f t="shared" si="1310"/>
        <v>8.5858441539356109E-2</v>
      </c>
      <c r="I8433" s="10">
        <v>8431</v>
      </c>
      <c r="J8433" s="8">
        <f t="shared" si="1311"/>
        <v>8.895104656755097E-2</v>
      </c>
      <c r="K8433" s="8">
        <f t="shared" si="1311"/>
        <v>8.7073035307570948E-2</v>
      </c>
      <c r="L8433" s="8">
        <f t="shared" si="1311"/>
        <v>8.8005258325421346E-2</v>
      </c>
      <c r="M8433" s="8">
        <f t="shared" si="1306"/>
        <v>8.735844153935611E-2</v>
      </c>
      <c r="P8433">
        <v>8431</v>
      </c>
      <c r="Q8433" s="8">
        <f t="shared" si="1312"/>
        <v>8.5951046567550968E-2</v>
      </c>
      <c r="R8433" s="8">
        <f t="shared" si="1312"/>
        <v>8.4073035307570945E-2</v>
      </c>
      <c r="S8433" s="8">
        <f t="shared" si="1312"/>
        <v>8.5005258325421343E-2</v>
      </c>
      <c r="T8433" s="8">
        <f t="shared" si="1307"/>
        <v>8.4358441539356108E-2</v>
      </c>
      <c r="W8433">
        <v>8431</v>
      </c>
      <c r="X8433" s="4">
        <f t="shared" si="1305"/>
        <v>8.9779795611195118E-2</v>
      </c>
      <c r="Y8433" s="4">
        <f t="shared" si="1314"/>
        <v>8.8808659148650215E-2</v>
      </c>
      <c r="Z8433" s="4">
        <f t="shared" si="1315"/>
        <v>8.814428733009512E-2</v>
      </c>
    </row>
    <row r="8434" spans="1:26" x14ac:dyDescent="0.25">
      <c r="A8434" s="16">
        <f t="shared" si="1313"/>
        <v>51967</v>
      </c>
      <c r="B8434">
        <f>+'[2]Ejercicio 1'!E8651</f>
        <v>8432</v>
      </c>
      <c r="C8434" s="5">
        <v>8.7451328711847992E-2</v>
      </c>
      <c r="D8434" s="4">
        <f t="shared" si="1308"/>
        <v>8.5573305506008016E-2</v>
      </c>
      <c r="E8434" s="6">
        <f t="shared" si="1309"/>
        <v>8.6505534432190431E-2</v>
      </c>
      <c r="F8434" s="7">
        <f t="shared" si="1310"/>
        <v>8.585871354214783E-2</v>
      </c>
      <c r="I8434" s="10">
        <v>8432</v>
      </c>
      <c r="J8434" s="8">
        <f t="shared" si="1311"/>
        <v>8.8951328711847993E-2</v>
      </c>
      <c r="K8434" s="8">
        <f t="shared" si="1311"/>
        <v>8.7073305506008017E-2</v>
      </c>
      <c r="L8434" s="8">
        <f t="shared" si="1311"/>
        <v>8.8005534432190433E-2</v>
      </c>
      <c r="M8434" s="8">
        <f t="shared" si="1306"/>
        <v>8.7358713542147831E-2</v>
      </c>
      <c r="P8434">
        <v>8432</v>
      </c>
      <c r="Q8434" s="8">
        <f t="shared" si="1312"/>
        <v>8.5951328711847991E-2</v>
      </c>
      <c r="R8434" s="8">
        <f t="shared" si="1312"/>
        <v>8.4073305506008014E-2</v>
      </c>
      <c r="S8434" s="8">
        <f t="shared" si="1312"/>
        <v>8.500553443219043E-2</v>
      </c>
      <c r="T8434" s="8">
        <f t="shared" si="1307"/>
        <v>8.4358713542147828E-2</v>
      </c>
      <c r="W8434">
        <v>8432</v>
      </c>
      <c r="X8434" s="4">
        <f t="shared" si="1305"/>
        <v>8.9780360221244374E-2</v>
      </c>
      <c r="Y8434" s="4">
        <f t="shared" si="1314"/>
        <v>8.8809211363783627E-2</v>
      </c>
      <c r="Z8434" s="4">
        <f t="shared" si="1315"/>
        <v>8.8144831119431541E-2</v>
      </c>
    </row>
    <row r="8435" spans="1:26" x14ac:dyDescent="0.25">
      <c r="A8435" s="16">
        <f t="shared" si="1313"/>
        <v>51968</v>
      </c>
      <c r="B8435">
        <f>+'[2]Ejercicio 1'!E8652</f>
        <v>8433</v>
      </c>
      <c r="C8435" s="5">
        <v>8.7451610856145015E-2</v>
      </c>
      <c r="D8435" s="4">
        <f t="shared" si="1308"/>
        <v>8.5573575704407753E-2</v>
      </c>
      <c r="E8435" s="6">
        <f t="shared" si="1309"/>
        <v>8.6505810538941089E-2</v>
      </c>
      <c r="F8435" s="7">
        <f t="shared" si="1310"/>
        <v>8.5858985544908145E-2</v>
      </c>
      <c r="I8435" s="10">
        <v>8433</v>
      </c>
      <c r="J8435" s="8">
        <f t="shared" si="1311"/>
        <v>8.8951610856145016E-2</v>
      </c>
      <c r="K8435" s="8">
        <f t="shared" si="1311"/>
        <v>8.7073575704407755E-2</v>
      </c>
      <c r="L8435" s="8">
        <f t="shared" si="1311"/>
        <v>8.800581053894109E-2</v>
      </c>
      <c r="M8435" s="8">
        <f t="shared" si="1306"/>
        <v>8.7358985544908146E-2</v>
      </c>
      <c r="P8435">
        <v>8433</v>
      </c>
      <c r="Q8435" s="8">
        <f t="shared" si="1312"/>
        <v>8.5951610856145014E-2</v>
      </c>
      <c r="R8435" s="8">
        <f t="shared" si="1312"/>
        <v>8.4073575704407752E-2</v>
      </c>
      <c r="S8435" s="8">
        <f t="shared" si="1312"/>
        <v>8.5005810538941087E-2</v>
      </c>
      <c r="T8435" s="8">
        <f t="shared" si="1307"/>
        <v>8.4358985544908144E-2</v>
      </c>
      <c r="W8435">
        <v>8433</v>
      </c>
      <c r="X8435" s="4">
        <f t="shared" si="1305"/>
        <v>8.9780924831332293E-2</v>
      </c>
      <c r="Y8435" s="4">
        <f t="shared" si="1314"/>
        <v>8.8809763578960949E-2</v>
      </c>
      <c r="Z8435" s="4">
        <f t="shared" si="1315"/>
        <v>8.8145374909538762E-2</v>
      </c>
    </row>
    <row r="8436" spans="1:26" x14ac:dyDescent="0.25">
      <c r="A8436" s="16">
        <f t="shared" si="1313"/>
        <v>51969</v>
      </c>
      <c r="B8436">
        <f>+'[2]Ejercicio 1'!E8653</f>
        <v>8434</v>
      </c>
      <c r="C8436" s="5">
        <v>8.7451893000442024E-2</v>
      </c>
      <c r="D8436" s="4">
        <f t="shared" si="1308"/>
        <v>8.5573845902770562E-2</v>
      </c>
      <c r="E8436" s="6">
        <f t="shared" si="1309"/>
        <v>8.6506086645672414E-2</v>
      </c>
      <c r="F8436" s="7">
        <f t="shared" si="1310"/>
        <v>8.5859257547637055E-2</v>
      </c>
      <c r="I8436" s="10">
        <v>8434</v>
      </c>
      <c r="J8436" s="8">
        <f t="shared" si="1311"/>
        <v>8.8951893000442026E-2</v>
      </c>
      <c r="K8436" s="8">
        <f t="shared" si="1311"/>
        <v>8.7073845902770564E-2</v>
      </c>
      <c r="L8436" s="8">
        <f t="shared" si="1311"/>
        <v>8.8006086645672416E-2</v>
      </c>
      <c r="M8436" s="8">
        <f t="shared" si="1306"/>
        <v>8.7359257547637056E-2</v>
      </c>
      <c r="P8436">
        <v>8434</v>
      </c>
      <c r="Q8436" s="8">
        <f t="shared" si="1312"/>
        <v>8.5951893000442023E-2</v>
      </c>
      <c r="R8436" s="8">
        <f t="shared" si="1312"/>
        <v>8.4073845902770561E-2</v>
      </c>
      <c r="S8436" s="8">
        <f t="shared" si="1312"/>
        <v>8.5006086645672413E-2</v>
      </c>
      <c r="T8436" s="8">
        <f t="shared" si="1307"/>
        <v>8.4359257547637054E-2</v>
      </c>
      <c r="W8436">
        <v>8434</v>
      </c>
      <c r="X8436" s="4">
        <f t="shared" si="1305"/>
        <v>8.9781489441457973E-2</v>
      </c>
      <c r="Y8436" s="4">
        <f t="shared" si="1314"/>
        <v>8.881031579401967E-2</v>
      </c>
      <c r="Z8436" s="4">
        <f t="shared" si="1315"/>
        <v>8.8145918698698186E-2</v>
      </c>
    </row>
    <row r="8437" spans="1:26" x14ac:dyDescent="0.25">
      <c r="A8437" s="16">
        <f t="shared" si="1313"/>
        <v>51970</v>
      </c>
      <c r="B8437">
        <f>+'[2]Ejercicio 1'!E8654</f>
        <v>8435</v>
      </c>
      <c r="C8437" s="5">
        <v>8.7452175144739047E-2</v>
      </c>
      <c r="D8437" s="4">
        <f t="shared" si="1308"/>
        <v>8.5574116101096442E-2</v>
      </c>
      <c r="E8437" s="6">
        <f t="shared" si="1309"/>
        <v>8.6506362752385282E-2</v>
      </c>
      <c r="F8437" s="7">
        <f t="shared" si="1310"/>
        <v>8.5859529550334573E-2</v>
      </c>
      <c r="I8437" s="10">
        <v>8435</v>
      </c>
      <c r="J8437" s="8">
        <f t="shared" si="1311"/>
        <v>8.8952175144739049E-2</v>
      </c>
      <c r="K8437" s="8">
        <f t="shared" si="1311"/>
        <v>8.7074116101096444E-2</v>
      </c>
      <c r="L8437" s="8">
        <f t="shared" si="1311"/>
        <v>8.8006362752385284E-2</v>
      </c>
      <c r="M8437" s="8">
        <f t="shared" si="1306"/>
        <v>8.7359529550334575E-2</v>
      </c>
      <c r="P8437">
        <v>8435</v>
      </c>
      <c r="Q8437" s="8">
        <f t="shared" si="1312"/>
        <v>8.5952175144739046E-2</v>
      </c>
      <c r="R8437" s="8">
        <f t="shared" si="1312"/>
        <v>8.4074116101096441E-2</v>
      </c>
      <c r="S8437" s="8">
        <f t="shared" si="1312"/>
        <v>8.5006362752385281E-2</v>
      </c>
      <c r="T8437" s="8">
        <f t="shared" si="1307"/>
        <v>8.4359529550334572E-2</v>
      </c>
      <c r="W8437">
        <v>8435</v>
      </c>
      <c r="X8437" s="4">
        <f t="shared" si="1305"/>
        <v>8.9782054051622748E-2</v>
      </c>
      <c r="Y8437" s="4">
        <f t="shared" si="1314"/>
        <v>8.8810868009040644E-2</v>
      </c>
      <c r="Z8437" s="4">
        <f t="shared" si="1315"/>
        <v>8.814646248862841E-2</v>
      </c>
    </row>
    <row r="8438" spans="1:26" x14ac:dyDescent="0.25">
      <c r="A8438" s="16">
        <f t="shared" si="1313"/>
        <v>51971</v>
      </c>
      <c r="B8438">
        <f>+'[2]Ejercicio 1'!E8655</f>
        <v>8436</v>
      </c>
      <c r="C8438" s="5">
        <v>8.745245728903607E-2</v>
      </c>
      <c r="D8438" s="4">
        <f t="shared" si="1308"/>
        <v>8.5574386299385602E-2</v>
      </c>
      <c r="E8438" s="6">
        <f t="shared" si="1309"/>
        <v>8.6506638859078847E-2</v>
      </c>
      <c r="F8438" s="7">
        <f t="shared" si="1310"/>
        <v>8.5859801553000673E-2</v>
      </c>
      <c r="I8438" s="10">
        <v>8436</v>
      </c>
      <c r="J8438" s="8">
        <f t="shared" si="1311"/>
        <v>8.8952457289036072E-2</v>
      </c>
      <c r="K8438" s="8">
        <f t="shared" si="1311"/>
        <v>8.7074386299385603E-2</v>
      </c>
      <c r="L8438" s="8">
        <f t="shared" si="1311"/>
        <v>8.8006638859078848E-2</v>
      </c>
      <c r="M8438" s="8">
        <f t="shared" si="1306"/>
        <v>8.7359801553000674E-2</v>
      </c>
      <c r="P8438">
        <v>8436</v>
      </c>
      <c r="Q8438" s="8">
        <f t="shared" si="1312"/>
        <v>8.5952457289036069E-2</v>
      </c>
      <c r="R8438" s="8">
        <f t="shared" si="1312"/>
        <v>8.4074386299385601E-2</v>
      </c>
      <c r="S8438" s="8">
        <f t="shared" si="1312"/>
        <v>8.5006638859078845E-2</v>
      </c>
      <c r="T8438" s="8">
        <f t="shared" si="1307"/>
        <v>8.4359801553000671E-2</v>
      </c>
      <c r="W8438">
        <v>8436</v>
      </c>
      <c r="X8438" s="4">
        <f t="shared" si="1305"/>
        <v>8.9782618661826172E-2</v>
      </c>
      <c r="Y8438" s="4">
        <f t="shared" si="1314"/>
        <v>8.8811420224105528E-2</v>
      </c>
      <c r="Z8438" s="4">
        <f t="shared" si="1315"/>
        <v>8.8147006278470136E-2</v>
      </c>
    </row>
    <row r="8439" spans="1:26" x14ac:dyDescent="0.25">
      <c r="A8439" s="16">
        <f t="shared" si="1313"/>
        <v>51972</v>
      </c>
      <c r="B8439">
        <f>+'[2]Ejercicio 1'!E8656</f>
        <v>8437</v>
      </c>
      <c r="C8439" s="5">
        <v>8.7452739433333093E-2</v>
      </c>
      <c r="D8439" s="4">
        <f t="shared" si="1308"/>
        <v>8.5574656497637624E-2</v>
      </c>
      <c r="E8439" s="6">
        <f t="shared" si="1309"/>
        <v>8.6506914965753065E-2</v>
      </c>
      <c r="F8439" s="7">
        <f t="shared" si="1310"/>
        <v>8.586007355563538E-2</v>
      </c>
      <c r="I8439" s="10">
        <v>8437</v>
      </c>
      <c r="J8439" s="8">
        <f t="shared" si="1311"/>
        <v>8.8952739433333095E-2</v>
      </c>
      <c r="K8439" s="8">
        <f t="shared" si="1311"/>
        <v>8.7074656497637626E-2</v>
      </c>
      <c r="L8439" s="8">
        <f t="shared" si="1311"/>
        <v>8.8006914965753066E-2</v>
      </c>
      <c r="M8439" s="8">
        <f t="shared" si="1306"/>
        <v>8.7360073555635381E-2</v>
      </c>
      <c r="P8439">
        <v>8437</v>
      </c>
      <c r="Q8439" s="8">
        <f t="shared" si="1312"/>
        <v>8.5952739433333092E-2</v>
      </c>
      <c r="R8439" s="8">
        <f t="shared" si="1312"/>
        <v>8.4074656497637623E-2</v>
      </c>
      <c r="S8439" s="8">
        <f t="shared" si="1312"/>
        <v>8.5006914965753064E-2</v>
      </c>
      <c r="T8439" s="8">
        <f t="shared" si="1307"/>
        <v>8.4360073555635379E-2</v>
      </c>
      <c r="W8439">
        <v>8437</v>
      </c>
      <c r="X8439" s="4">
        <f t="shared" si="1305"/>
        <v>8.9783183272047609E-2</v>
      </c>
      <c r="Y8439" s="4">
        <f t="shared" si="1314"/>
        <v>8.8811972438968378E-2</v>
      </c>
      <c r="Z8439" s="4">
        <f t="shared" si="1315"/>
        <v>8.814755006736405E-2</v>
      </c>
    </row>
    <row r="8440" spans="1:26" x14ac:dyDescent="0.25">
      <c r="A8440" s="16">
        <f t="shared" si="1313"/>
        <v>51973</v>
      </c>
      <c r="B8440">
        <f>+'[2]Ejercicio 1'!E8657</f>
        <v>8438</v>
      </c>
      <c r="C8440" s="5">
        <v>8.7453021577630116E-2</v>
      </c>
      <c r="D8440" s="4">
        <f t="shared" si="1308"/>
        <v>8.5574926695853329E-2</v>
      </c>
      <c r="E8440" s="6">
        <f t="shared" si="1309"/>
        <v>8.6507191072409728E-2</v>
      </c>
      <c r="F8440" s="7">
        <f t="shared" si="1310"/>
        <v>8.5860345558241527E-2</v>
      </c>
      <c r="I8440" s="10">
        <v>8438</v>
      </c>
      <c r="J8440" s="8">
        <f t="shared" si="1311"/>
        <v>8.8953021577630118E-2</v>
      </c>
      <c r="K8440" s="8">
        <f t="shared" si="1311"/>
        <v>8.707492669585333E-2</v>
      </c>
      <c r="L8440" s="8">
        <f t="shared" si="1311"/>
        <v>8.8007191072409729E-2</v>
      </c>
      <c r="M8440" s="8">
        <f t="shared" si="1306"/>
        <v>8.7360345558241528E-2</v>
      </c>
      <c r="P8440">
        <v>8438</v>
      </c>
      <c r="Q8440" s="8">
        <f t="shared" si="1312"/>
        <v>8.5953021577630115E-2</v>
      </c>
      <c r="R8440" s="8">
        <f t="shared" si="1312"/>
        <v>8.4074926695853328E-2</v>
      </c>
      <c r="S8440" s="8">
        <f t="shared" si="1312"/>
        <v>8.5007191072409727E-2</v>
      </c>
      <c r="T8440" s="8">
        <f t="shared" si="1307"/>
        <v>8.4360345558241526E-2</v>
      </c>
      <c r="W8440">
        <v>8438</v>
      </c>
      <c r="X8440" s="4">
        <f t="shared" si="1305"/>
        <v>8.9783747882348094E-2</v>
      </c>
      <c r="Y8440" s="4">
        <f t="shared" si="1314"/>
        <v>8.8812524654038522E-2</v>
      </c>
      <c r="Z8440" s="4">
        <f t="shared" si="1315"/>
        <v>8.8148093857888091E-2</v>
      </c>
    </row>
    <row r="8441" spans="1:26" x14ac:dyDescent="0.25">
      <c r="A8441" s="16">
        <f t="shared" si="1313"/>
        <v>51974</v>
      </c>
      <c r="B8441">
        <f>+'[2]Ejercicio 1'!E8658</f>
        <v>8439</v>
      </c>
      <c r="C8441" s="5">
        <v>8.7453303721927139E-2</v>
      </c>
      <c r="D8441" s="4">
        <f t="shared" si="1308"/>
        <v>8.5575196894031494E-2</v>
      </c>
      <c r="E8441" s="6">
        <f t="shared" si="1309"/>
        <v>8.650746717904706E-2</v>
      </c>
      <c r="F8441" s="7">
        <f t="shared" si="1310"/>
        <v>8.5860617560813424E-2</v>
      </c>
      <c r="I8441" s="10">
        <v>8439</v>
      </c>
      <c r="J8441" s="8">
        <f t="shared" si="1311"/>
        <v>8.8953303721927141E-2</v>
      </c>
      <c r="K8441" s="8">
        <f t="shared" si="1311"/>
        <v>8.7075196894031495E-2</v>
      </c>
      <c r="L8441" s="8">
        <f t="shared" si="1311"/>
        <v>8.8007467179047061E-2</v>
      </c>
      <c r="M8441" s="8">
        <f t="shared" si="1306"/>
        <v>8.7360617560813425E-2</v>
      </c>
      <c r="P8441">
        <v>8439</v>
      </c>
      <c r="Q8441" s="8">
        <f t="shared" si="1312"/>
        <v>8.5953303721927138E-2</v>
      </c>
      <c r="R8441" s="8">
        <f t="shared" si="1312"/>
        <v>8.4075196894031493E-2</v>
      </c>
      <c r="S8441" s="8">
        <f t="shared" si="1312"/>
        <v>8.5007467179047058E-2</v>
      </c>
      <c r="T8441" s="8">
        <f t="shared" si="1307"/>
        <v>8.4360617560813422E-2</v>
      </c>
      <c r="W8441">
        <v>8439</v>
      </c>
      <c r="X8441" s="4">
        <f t="shared" si="1305"/>
        <v>8.9784312492666593E-2</v>
      </c>
      <c r="Y8441" s="4">
        <f t="shared" si="1314"/>
        <v>8.8813076868908394E-2</v>
      </c>
      <c r="Z8441" s="4">
        <f t="shared" si="1315"/>
        <v>8.8148637646605008E-2</v>
      </c>
    </row>
    <row r="8442" spans="1:26" x14ac:dyDescent="0.25">
      <c r="A8442" s="16">
        <f t="shared" si="1313"/>
        <v>51975</v>
      </c>
      <c r="B8442">
        <f>+'[2]Ejercicio 1'!E8659</f>
        <v>8440</v>
      </c>
      <c r="C8442" s="5">
        <v>8.7453585866224162E-2</v>
      </c>
      <c r="D8442" s="4">
        <f t="shared" si="1308"/>
        <v>8.5575467092172938E-2</v>
      </c>
      <c r="E8442" s="6">
        <f t="shared" si="1309"/>
        <v>8.6507743285665073E-2</v>
      </c>
      <c r="F8442" s="7">
        <f t="shared" si="1310"/>
        <v>8.5860889563353915E-2</v>
      </c>
      <c r="I8442" s="10">
        <v>8440</v>
      </c>
      <c r="J8442" s="8">
        <f t="shared" si="1311"/>
        <v>8.8953585866224164E-2</v>
      </c>
      <c r="K8442" s="8">
        <f t="shared" si="1311"/>
        <v>8.707546709217294E-2</v>
      </c>
      <c r="L8442" s="8">
        <f t="shared" si="1311"/>
        <v>8.8007743285665074E-2</v>
      </c>
      <c r="M8442" s="8">
        <f t="shared" si="1306"/>
        <v>8.7360889563353916E-2</v>
      </c>
      <c r="P8442">
        <v>8440</v>
      </c>
      <c r="Q8442" s="8">
        <f t="shared" si="1312"/>
        <v>8.5953585866224161E-2</v>
      </c>
      <c r="R8442" s="8">
        <f t="shared" si="1312"/>
        <v>8.4075467092172937E-2</v>
      </c>
      <c r="S8442" s="8">
        <f t="shared" si="1312"/>
        <v>8.5007743285665072E-2</v>
      </c>
      <c r="T8442" s="8">
        <f t="shared" si="1307"/>
        <v>8.4360889563353914E-2</v>
      </c>
      <c r="W8442">
        <v>8440</v>
      </c>
      <c r="X8442" s="4">
        <f t="shared" ref="X8442:X8505" si="1316">Tasa_Fwd(C8260,B8260,C8442,B8442,182)</f>
        <v>8.9784877103023755E-2</v>
      </c>
      <c r="Y8442" s="4">
        <f t="shared" si="1314"/>
        <v>8.8813629083739631E-2</v>
      </c>
      <c r="Z8442" s="4">
        <f t="shared" si="1315"/>
        <v>8.8149181436092724E-2</v>
      </c>
    </row>
    <row r="8443" spans="1:26" x14ac:dyDescent="0.25">
      <c r="A8443" s="16">
        <f t="shared" si="1313"/>
        <v>51976</v>
      </c>
      <c r="B8443">
        <f>+'[2]Ejercicio 1'!E8660</f>
        <v>8441</v>
      </c>
      <c r="C8443" s="5">
        <v>8.7453868010521171E-2</v>
      </c>
      <c r="D8443" s="4">
        <f t="shared" si="1308"/>
        <v>8.557573729027744E-2</v>
      </c>
      <c r="E8443" s="6">
        <f t="shared" si="1309"/>
        <v>8.6508019392264629E-2</v>
      </c>
      <c r="F8443" s="7">
        <f t="shared" si="1310"/>
        <v>8.5861161565863001E-2</v>
      </c>
      <c r="I8443" s="10">
        <v>8441</v>
      </c>
      <c r="J8443" s="8">
        <f t="shared" si="1311"/>
        <v>8.8953868010521173E-2</v>
      </c>
      <c r="K8443" s="8">
        <f t="shared" si="1311"/>
        <v>8.7075737290277441E-2</v>
      </c>
      <c r="L8443" s="8">
        <f t="shared" si="1311"/>
        <v>8.800801939226463E-2</v>
      </c>
      <c r="M8443" s="8">
        <f t="shared" si="1306"/>
        <v>8.7361161565863002E-2</v>
      </c>
      <c r="P8443">
        <v>8441</v>
      </c>
      <c r="Q8443" s="8">
        <f t="shared" si="1312"/>
        <v>8.595386801052117E-2</v>
      </c>
      <c r="R8443" s="8">
        <f t="shared" si="1312"/>
        <v>8.4075737290277439E-2</v>
      </c>
      <c r="S8443" s="8">
        <f t="shared" si="1312"/>
        <v>8.5008019392264628E-2</v>
      </c>
      <c r="T8443" s="8">
        <f t="shared" si="1307"/>
        <v>8.4361161565862999E-2</v>
      </c>
      <c r="W8443">
        <v>8441</v>
      </c>
      <c r="X8443" s="4">
        <f t="shared" si="1316"/>
        <v>8.9785441713419553E-2</v>
      </c>
      <c r="Y8443" s="4">
        <f t="shared" si="1314"/>
        <v>8.8814181298533953E-2</v>
      </c>
      <c r="Z8443" s="4">
        <f t="shared" si="1315"/>
        <v>8.8149725225489098E-2</v>
      </c>
    </row>
    <row r="8444" spans="1:26" x14ac:dyDescent="0.25">
      <c r="A8444" s="16">
        <f t="shared" si="1313"/>
        <v>51977</v>
      </c>
      <c r="B8444">
        <f>+'[2]Ejercicio 1'!E8661</f>
        <v>8442</v>
      </c>
      <c r="C8444" s="5">
        <v>8.7454150154818194E-2</v>
      </c>
      <c r="D8444" s="4">
        <f t="shared" si="1308"/>
        <v>8.5576007488345027E-2</v>
      </c>
      <c r="E8444" s="6">
        <f t="shared" si="1309"/>
        <v>8.6508295498844867E-2</v>
      </c>
      <c r="F8444" s="7">
        <f t="shared" si="1310"/>
        <v>8.5861433568337836E-2</v>
      </c>
      <c r="I8444" s="10">
        <v>8442</v>
      </c>
      <c r="J8444" s="8">
        <f t="shared" si="1311"/>
        <v>8.8954150154818196E-2</v>
      </c>
      <c r="K8444" s="8">
        <f t="shared" si="1311"/>
        <v>8.7076007488345028E-2</v>
      </c>
      <c r="L8444" s="8">
        <f t="shared" si="1311"/>
        <v>8.8008295498844868E-2</v>
      </c>
      <c r="M8444" s="8">
        <f t="shared" si="1306"/>
        <v>8.7361433568337837E-2</v>
      </c>
      <c r="P8444">
        <v>8442</v>
      </c>
      <c r="Q8444" s="8">
        <f t="shared" si="1312"/>
        <v>8.5954150154818193E-2</v>
      </c>
      <c r="R8444" s="8">
        <f t="shared" si="1312"/>
        <v>8.4076007488345025E-2</v>
      </c>
      <c r="S8444" s="8">
        <f t="shared" si="1312"/>
        <v>8.5008295498844866E-2</v>
      </c>
      <c r="T8444" s="8">
        <f t="shared" si="1307"/>
        <v>8.4361433568337835E-2</v>
      </c>
      <c r="W8444">
        <v>8442</v>
      </c>
      <c r="X8444" s="4">
        <f t="shared" si="1316"/>
        <v>8.9786006323833351E-2</v>
      </c>
      <c r="Y8444" s="4">
        <f t="shared" si="1314"/>
        <v>8.8814733513290514E-2</v>
      </c>
      <c r="Z8444" s="4">
        <f t="shared" si="1315"/>
        <v>8.8150269013081192E-2</v>
      </c>
    </row>
    <row r="8445" spans="1:26" x14ac:dyDescent="0.25">
      <c r="A8445" s="16">
        <f t="shared" si="1313"/>
        <v>51978</v>
      </c>
      <c r="B8445">
        <f>+'[2]Ejercicio 1'!E8662</f>
        <v>8443</v>
      </c>
      <c r="C8445" s="5">
        <v>8.7454432299115217E-2</v>
      </c>
      <c r="D8445" s="4">
        <f t="shared" si="1308"/>
        <v>8.5576277686376087E-2</v>
      </c>
      <c r="E8445" s="6">
        <f t="shared" si="1309"/>
        <v>8.6508571605407536E-2</v>
      </c>
      <c r="F8445" s="7">
        <f t="shared" si="1310"/>
        <v>8.586170557078697E-2</v>
      </c>
      <c r="I8445" s="10">
        <v>8443</v>
      </c>
      <c r="J8445" s="8">
        <f t="shared" si="1311"/>
        <v>8.8954432299115219E-2</v>
      </c>
      <c r="K8445" s="8">
        <f t="shared" si="1311"/>
        <v>8.7076277686376088E-2</v>
      </c>
      <c r="L8445" s="8">
        <f t="shared" si="1311"/>
        <v>8.8008571605407537E-2</v>
      </c>
      <c r="M8445" s="8">
        <f t="shared" si="1306"/>
        <v>8.7361705570786971E-2</v>
      </c>
      <c r="P8445">
        <v>8443</v>
      </c>
      <c r="Q8445" s="8">
        <f t="shared" si="1312"/>
        <v>8.5954432299115216E-2</v>
      </c>
      <c r="R8445" s="8">
        <f t="shared" si="1312"/>
        <v>8.4076277686376086E-2</v>
      </c>
      <c r="S8445" s="8">
        <f t="shared" si="1312"/>
        <v>8.5008571605407535E-2</v>
      </c>
      <c r="T8445" s="8">
        <f t="shared" si="1307"/>
        <v>8.4361705570786968E-2</v>
      </c>
      <c r="W8445">
        <v>8443</v>
      </c>
      <c r="X8445" s="4">
        <f t="shared" si="1316"/>
        <v>8.9786570934326654E-2</v>
      </c>
      <c r="Y8445" s="4">
        <f t="shared" si="1314"/>
        <v>8.8815285728171808E-2</v>
      </c>
      <c r="Z8445" s="4">
        <f t="shared" si="1315"/>
        <v>8.8150812803162726E-2</v>
      </c>
    </row>
    <row r="8446" spans="1:26" x14ac:dyDescent="0.25">
      <c r="A8446" s="16">
        <f t="shared" si="1313"/>
        <v>51979</v>
      </c>
      <c r="B8446">
        <f>+'[2]Ejercicio 1'!E8663</f>
        <v>8444</v>
      </c>
      <c r="C8446" s="5">
        <v>8.745471444341224E-2</v>
      </c>
      <c r="D8446" s="4">
        <f t="shared" si="1308"/>
        <v>8.5576547884369816E-2</v>
      </c>
      <c r="E8446" s="6">
        <f t="shared" si="1309"/>
        <v>8.6508847711949999E-2</v>
      </c>
      <c r="F8446" s="7">
        <f t="shared" si="1310"/>
        <v>8.5861977573198994E-2</v>
      </c>
      <c r="I8446" s="10">
        <v>8444</v>
      </c>
      <c r="J8446" s="8">
        <f t="shared" si="1311"/>
        <v>8.8954714443412242E-2</v>
      </c>
      <c r="K8446" s="8">
        <f t="shared" si="1311"/>
        <v>8.7076547884369818E-2</v>
      </c>
      <c r="L8446" s="8">
        <f t="shared" si="1311"/>
        <v>8.800884771195E-2</v>
      </c>
      <c r="M8446" s="8">
        <f t="shared" si="1306"/>
        <v>8.7361977573198996E-2</v>
      </c>
      <c r="P8446">
        <v>8444</v>
      </c>
      <c r="Q8446" s="8">
        <f t="shared" si="1312"/>
        <v>8.5954714443412239E-2</v>
      </c>
      <c r="R8446" s="8">
        <f t="shared" si="1312"/>
        <v>8.4076547884369815E-2</v>
      </c>
      <c r="S8446" s="8">
        <f t="shared" si="1312"/>
        <v>8.5008847711949997E-2</v>
      </c>
      <c r="T8446" s="8">
        <f t="shared" si="1307"/>
        <v>8.4361977573198993E-2</v>
      </c>
      <c r="W8446">
        <v>8444</v>
      </c>
      <c r="X8446" s="4">
        <f t="shared" si="1316"/>
        <v>8.9787135544837526E-2</v>
      </c>
      <c r="Y8446" s="4">
        <f t="shared" si="1314"/>
        <v>8.8815837942851944E-2</v>
      </c>
      <c r="Z8446" s="4">
        <f t="shared" si="1315"/>
        <v>8.8151356591434291E-2</v>
      </c>
    </row>
    <row r="8447" spans="1:26" x14ac:dyDescent="0.25">
      <c r="A8447" s="16">
        <f t="shared" si="1313"/>
        <v>51980</v>
      </c>
      <c r="B8447">
        <f>+'[2]Ejercicio 1'!E8664</f>
        <v>8445</v>
      </c>
      <c r="C8447" s="5">
        <v>8.7454996587709263E-2</v>
      </c>
      <c r="D8447" s="4">
        <f t="shared" si="1308"/>
        <v>8.5576818082326617E-2</v>
      </c>
      <c r="E8447" s="6">
        <f t="shared" si="1309"/>
        <v>8.6509123818474018E-2</v>
      </c>
      <c r="F8447" s="7">
        <f t="shared" si="1310"/>
        <v>8.5862249575582458E-2</v>
      </c>
      <c r="I8447" s="10">
        <v>8445</v>
      </c>
      <c r="J8447" s="8">
        <f t="shared" si="1311"/>
        <v>8.8954996587709265E-2</v>
      </c>
      <c r="K8447" s="8">
        <f t="shared" si="1311"/>
        <v>8.7076818082326618E-2</v>
      </c>
      <c r="L8447" s="8">
        <f t="shared" si="1311"/>
        <v>8.8009123818474019E-2</v>
      </c>
      <c r="M8447" s="8">
        <f t="shared" si="1306"/>
        <v>8.736224957558246E-2</v>
      </c>
      <c r="P8447">
        <v>8445</v>
      </c>
      <c r="Q8447" s="8">
        <f t="shared" si="1312"/>
        <v>8.5954996587709262E-2</v>
      </c>
      <c r="R8447" s="8">
        <f t="shared" si="1312"/>
        <v>8.4076818082326615E-2</v>
      </c>
      <c r="S8447" s="8">
        <f t="shared" si="1312"/>
        <v>8.5009123818474017E-2</v>
      </c>
      <c r="T8447" s="8">
        <f t="shared" si="1307"/>
        <v>8.4362249575582457E-2</v>
      </c>
      <c r="W8447">
        <v>8445</v>
      </c>
      <c r="X8447" s="4">
        <f t="shared" si="1316"/>
        <v>8.9787700155387493E-2</v>
      </c>
      <c r="Y8447" s="4">
        <f t="shared" si="1314"/>
        <v>8.8816390157495193E-2</v>
      </c>
      <c r="Z8447" s="4">
        <f t="shared" si="1315"/>
        <v>8.81519003804795E-2</v>
      </c>
    </row>
    <row r="8448" spans="1:26" x14ac:dyDescent="0.25">
      <c r="A8448" s="16">
        <f t="shared" si="1313"/>
        <v>51981</v>
      </c>
      <c r="B8448">
        <f>+'[2]Ejercicio 1'!E8665</f>
        <v>8446</v>
      </c>
      <c r="C8448" s="5">
        <v>8.7455278732006286E-2</v>
      </c>
      <c r="D8448" s="4">
        <f t="shared" si="1308"/>
        <v>8.5577088280246488E-2</v>
      </c>
      <c r="E8448" s="6">
        <f t="shared" si="1309"/>
        <v>8.6509399924978705E-2</v>
      </c>
      <c r="F8448" s="7">
        <f t="shared" si="1310"/>
        <v>8.5862521577934531E-2</v>
      </c>
      <c r="I8448" s="10">
        <v>8446</v>
      </c>
      <c r="J8448" s="8">
        <f t="shared" si="1311"/>
        <v>8.8955278732006288E-2</v>
      </c>
      <c r="K8448" s="8">
        <f t="shared" si="1311"/>
        <v>8.707708828024649E-2</v>
      </c>
      <c r="L8448" s="8">
        <f t="shared" si="1311"/>
        <v>8.8009399924978707E-2</v>
      </c>
      <c r="M8448" s="8">
        <f t="shared" si="1306"/>
        <v>8.7362521577934532E-2</v>
      </c>
      <c r="P8448">
        <v>8446</v>
      </c>
      <c r="Q8448" s="8">
        <f t="shared" si="1312"/>
        <v>8.5955278732006285E-2</v>
      </c>
      <c r="R8448" s="8">
        <f t="shared" si="1312"/>
        <v>8.4077088280246487E-2</v>
      </c>
      <c r="S8448" s="8">
        <f t="shared" si="1312"/>
        <v>8.5009399924978704E-2</v>
      </c>
      <c r="T8448" s="8">
        <f t="shared" si="1307"/>
        <v>8.4362521577934529E-2</v>
      </c>
      <c r="W8448">
        <v>8446</v>
      </c>
      <c r="X8448" s="4">
        <f t="shared" si="1316"/>
        <v>8.978826476597522E-2</v>
      </c>
      <c r="Y8448" s="4">
        <f t="shared" si="1314"/>
        <v>8.8816942372100666E-2</v>
      </c>
      <c r="Z8448" s="4">
        <f t="shared" si="1315"/>
        <v>8.8152444168574054E-2</v>
      </c>
    </row>
    <row r="8449" spans="1:26" x14ac:dyDescent="0.25">
      <c r="A8449" s="16">
        <f t="shared" si="1313"/>
        <v>51982</v>
      </c>
      <c r="B8449">
        <f>+'[2]Ejercicio 1'!E8666</f>
        <v>8447</v>
      </c>
      <c r="C8449" s="5">
        <v>8.7455560876303309E-2</v>
      </c>
      <c r="D8449" s="4">
        <f t="shared" si="1308"/>
        <v>8.5577358478129625E-2</v>
      </c>
      <c r="E8449" s="6">
        <f t="shared" si="1309"/>
        <v>8.6509676031464963E-2</v>
      </c>
      <c r="F8449" s="7">
        <f t="shared" si="1310"/>
        <v>8.5862793580255198E-2</v>
      </c>
      <c r="I8449" s="10">
        <v>8447</v>
      </c>
      <c r="J8449" s="8">
        <f t="shared" si="1311"/>
        <v>8.8955560876303311E-2</v>
      </c>
      <c r="K8449" s="8">
        <f t="shared" si="1311"/>
        <v>8.7077358478129627E-2</v>
      </c>
      <c r="L8449" s="8">
        <f t="shared" si="1311"/>
        <v>8.8009676031464965E-2</v>
      </c>
      <c r="M8449" s="8">
        <f t="shared" si="1306"/>
        <v>8.7362793580255199E-2</v>
      </c>
      <c r="P8449">
        <v>8447</v>
      </c>
      <c r="Q8449" s="8">
        <f t="shared" si="1312"/>
        <v>8.5955560876303308E-2</v>
      </c>
      <c r="R8449" s="8">
        <f t="shared" si="1312"/>
        <v>8.4077358478129624E-2</v>
      </c>
      <c r="S8449" s="8">
        <f t="shared" si="1312"/>
        <v>8.5009676031464962E-2</v>
      </c>
      <c r="T8449" s="8">
        <f t="shared" si="1307"/>
        <v>8.4362793580255196E-2</v>
      </c>
      <c r="W8449">
        <v>8447</v>
      </c>
      <c r="X8449" s="4">
        <f t="shared" si="1316"/>
        <v>8.978882937658185E-2</v>
      </c>
      <c r="Y8449" s="4">
        <f t="shared" si="1314"/>
        <v>8.8817494586667489E-2</v>
      </c>
      <c r="Z8449" s="4">
        <f t="shared" si="1315"/>
        <v>8.815298795744228E-2</v>
      </c>
    </row>
    <row r="8450" spans="1:26" x14ac:dyDescent="0.25">
      <c r="A8450" s="16">
        <f t="shared" si="1313"/>
        <v>51983</v>
      </c>
      <c r="B8450">
        <f>+'[2]Ejercicio 1'!E8667</f>
        <v>8448</v>
      </c>
      <c r="C8450" s="5">
        <v>8.7455843020600318E-2</v>
      </c>
      <c r="D8450" s="4">
        <f t="shared" si="1308"/>
        <v>8.5577628675976056E-2</v>
      </c>
      <c r="E8450" s="6">
        <f t="shared" si="1309"/>
        <v>8.6509952137932764E-2</v>
      </c>
      <c r="F8450" s="7">
        <f t="shared" si="1310"/>
        <v>8.5863065582544459E-2</v>
      </c>
      <c r="I8450" s="10">
        <v>8448</v>
      </c>
      <c r="J8450" s="8">
        <f t="shared" si="1311"/>
        <v>8.895584302060032E-2</v>
      </c>
      <c r="K8450" s="8">
        <f t="shared" si="1311"/>
        <v>8.7077628675976057E-2</v>
      </c>
      <c r="L8450" s="8">
        <f t="shared" si="1311"/>
        <v>8.8009952137932765E-2</v>
      </c>
      <c r="M8450" s="8">
        <f t="shared" si="1311"/>
        <v>8.7363065582544461E-2</v>
      </c>
      <c r="P8450">
        <v>8448</v>
      </c>
      <c r="Q8450" s="8">
        <f t="shared" si="1312"/>
        <v>8.5955843020600317E-2</v>
      </c>
      <c r="R8450" s="8">
        <f t="shared" si="1312"/>
        <v>8.4077628675976054E-2</v>
      </c>
      <c r="S8450" s="8">
        <f t="shared" si="1312"/>
        <v>8.5009952137932762E-2</v>
      </c>
      <c r="T8450" s="8">
        <f t="shared" si="1312"/>
        <v>8.4363065582544458E-2</v>
      </c>
      <c r="W8450">
        <v>8448</v>
      </c>
      <c r="X8450" s="4">
        <f t="shared" si="1316"/>
        <v>8.9789393987267527E-2</v>
      </c>
      <c r="Y8450" s="4">
        <f t="shared" si="1314"/>
        <v>8.8818046801279096E-2</v>
      </c>
      <c r="Z8450" s="4">
        <f t="shared" si="1315"/>
        <v>8.8153531746219149E-2</v>
      </c>
    </row>
    <row r="8451" spans="1:26" x14ac:dyDescent="0.25">
      <c r="A8451" s="16">
        <f t="shared" si="1313"/>
        <v>51984</v>
      </c>
      <c r="B8451">
        <f>+'[2]Ejercicio 1'!E8668</f>
        <v>8449</v>
      </c>
      <c r="C8451" s="5">
        <v>8.7456125164897341E-2</v>
      </c>
      <c r="D8451" s="4">
        <f t="shared" ref="D8451:D8514" si="1317">+LN((1+C8451*182/360)^(360/182))</f>
        <v>8.5577898873785335E-2</v>
      </c>
      <c r="E8451" s="6">
        <f t="shared" ref="E8451:E8514" si="1318">Equivalencia_Tasas(C8451,182,91)</f>
        <v>8.6510228244381232E-2</v>
      </c>
      <c r="F8451" s="7">
        <f t="shared" ref="F8451:F8514" si="1319">Equivalencia_Tasas(C8451,182,28)</f>
        <v>8.5863337584802329E-2</v>
      </c>
      <c r="I8451" s="10">
        <v>8449</v>
      </c>
      <c r="J8451" s="8">
        <f t="shared" ref="J8451:M8514" si="1320">C8451+$O$1</f>
        <v>8.8956125164897343E-2</v>
      </c>
      <c r="K8451" s="8">
        <f t="shared" si="1320"/>
        <v>8.7077898873785337E-2</v>
      </c>
      <c r="L8451" s="8">
        <f t="shared" si="1320"/>
        <v>8.8010228244381233E-2</v>
      </c>
      <c r="M8451" s="8">
        <f t="shared" si="1320"/>
        <v>8.7363337584802331E-2</v>
      </c>
      <c r="P8451">
        <v>8449</v>
      </c>
      <c r="Q8451" s="8">
        <f t="shared" ref="Q8451:T8514" si="1321">C8451-$O$1</f>
        <v>8.595612516489734E-2</v>
      </c>
      <c r="R8451" s="8">
        <f t="shared" si="1321"/>
        <v>8.4077898873785334E-2</v>
      </c>
      <c r="S8451" s="8">
        <f t="shared" si="1321"/>
        <v>8.5010228244381231E-2</v>
      </c>
      <c r="T8451" s="8">
        <f t="shared" si="1321"/>
        <v>8.4363337584802328E-2</v>
      </c>
      <c r="W8451">
        <v>8449</v>
      </c>
      <c r="X8451" s="4">
        <f t="shared" si="1316"/>
        <v>8.9789958597971203E-2</v>
      </c>
      <c r="Y8451" s="4">
        <f t="shared" si="1314"/>
        <v>8.8818599015771257E-2</v>
      </c>
      <c r="Z8451" s="4">
        <f t="shared" si="1315"/>
        <v>8.8154075534907506E-2</v>
      </c>
    </row>
    <row r="8452" spans="1:26" x14ac:dyDescent="0.25">
      <c r="A8452" s="16">
        <f t="shared" si="1313"/>
        <v>51985</v>
      </c>
      <c r="B8452">
        <f>+'[2]Ejercicio 1'!E8669</f>
        <v>8450</v>
      </c>
      <c r="C8452" s="5">
        <v>8.7456407309194364E-2</v>
      </c>
      <c r="D8452" s="4">
        <f t="shared" si="1317"/>
        <v>8.55781690715577E-2</v>
      </c>
      <c r="E8452" s="6">
        <f t="shared" si="1318"/>
        <v>8.6510504350811257E-2</v>
      </c>
      <c r="F8452" s="7">
        <f t="shared" si="1319"/>
        <v>8.586360958702878E-2</v>
      </c>
      <c r="I8452" s="10">
        <v>8450</v>
      </c>
      <c r="J8452" s="8">
        <f t="shared" si="1320"/>
        <v>8.8956407309194366E-2</v>
      </c>
      <c r="K8452" s="8">
        <f t="shared" si="1320"/>
        <v>8.7078169071557701E-2</v>
      </c>
      <c r="L8452" s="8">
        <f t="shared" si="1320"/>
        <v>8.8010504350811258E-2</v>
      </c>
      <c r="M8452" s="8">
        <f t="shared" si="1320"/>
        <v>8.7363609587028782E-2</v>
      </c>
      <c r="P8452">
        <v>8450</v>
      </c>
      <c r="Q8452" s="8">
        <f t="shared" si="1321"/>
        <v>8.5956407309194363E-2</v>
      </c>
      <c r="R8452" s="8">
        <f t="shared" si="1321"/>
        <v>8.4078169071557698E-2</v>
      </c>
      <c r="S8452" s="8">
        <f t="shared" si="1321"/>
        <v>8.5010504350811256E-2</v>
      </c>
      <c r="T8452" s="8">
        <f t="shared" si="1321"/>
        <v>8.4363609587028779E-2</v>
      </c>
      <c r="W8452">
        <v>8450</v>
      </c>
      <c r="X8452" s="4">
        <f t="shared" si="1316"/>
        <v>8.9790523208713099E-2</v>
      </c>
      <c r="Y8452" s="4">
        <f t="shared" si="1314"/>
        <v>8.8819151230306453E-2</v>
      </c>
      <c r="Z8452" s="4">
        <f t="shared" si="1315"/>
        <v>8.8154619322650909E-2</v>
      </c>
    </row>
    <row r="8453" spans="1:26" x14ac:dyDescent="0.25">
      <c r="A8453" s="16">
        <f t="shared" ref="A8453:A8516" si="1322">+A8452+1</f>
        <v>51986</v>
      </c>
      <c r="B8453">
        <f>+'[2]Ejercicio 1'!E8670</f>
        <v>8451</v>
      </c>
      <c r="C8453" s="5">
        <v>8.7456689453491387E-2</v>
      </c>
      <c r="D8453" s="4">
        <f t="shared" si="1317"/>
        <v>8.5578439269292927E-2</v>
      </c>
      <c r="E8453" s="6">
        <f t="shared" si="1318"/>
        <v>8.6510780457221964E-2</v>
      </c>
      <c r="F8453" s="7">
        <f t="shared" si="1319"/>
        <v>8.5863881589223839E-2</v>
      </c>
      <c r="I8453" s="10">
        <v>8451</v>
      </c>
      <c r="J8453" s="8">
        <f t="shared" si="1320"/>
        <v>8.8956689453491389E-2</v>
      </c>
      <c r="K8453" s="8">
        <f t="shared" si="1320"/>
        <v>8.7078439269292929E-2</v>
      </c>
      <c r="L8453" s="8">
        <f t="shared" si="1320"/>
        <v>8.8010780457221965E-2</v>
      </c>
      <c r="M8453" s="8">
        <f t="shared" si="1320"/>
        <v>8.7363881589223841E-2</v>
      </c>
      <c r="P8453">
        <v>8451</v>
      </c>
      <c r="Q8453" s="8">
        <f t="shared" si="1321"/>
        <v>8.5956689453491386E-2</v>
      </c>
      <c r="R8453" s="8">
        <f t="shared" si="1321"/>
        <v>8.4078439269292926E-2</v>
      </c>
      <c r="S8453" s="8">
        <f t="shared" si="1321"/>
        <v>8.5010780457221963E-2</v>
      </c>
      <c r="T8453" s="8">
        <f t="shared" si="1321"/>
        <v>8.4363881589223838E-2</v>
      </c>
      <c r="W8453">
        <v>8451</v>
      </c>
      <c r="X8453" s="4">
        <f t="shared" si="1316"/>
        <v>8.9791087819493645E-2</v>
      </c>
      <c r="Y8453" s="4">
        <f t="shared" si="1314"/>
        <v>8.8819703444722189E-2</v>
      </c>
      <c r="Z8453" s="4">
        <f t="shared" si="1315"/>
        <v>8.8155163111162282E-2</v>
      </c>
    </row>
    <row r="8454" spans="1:26" x14ac:dyDescent="0.25">
      <c r="A8454" s="16">
        <f t="shared" si="1322"/>
        <v>51987</v>
      </c>
      <c r="B8454">
        <f>+'[2]Ejercicio 1'!E8671</f>
        <v>8452</v>
      </c>
      <c r="C8454" s="5">
        <v>8.745697159778841E-2</v>
      </c>
      <c r="D8454" s="4">
        <f t="shared" si="1317"/>
        <v>8.5578709466991434E-2</v>
      </c>
      <c r="E8454" s="6">
        <f t="shared" si="1318"/>
        <v>8.6511056563614214E-2</v>
      </c>
      <c r="F8454" s="7">
        <f t="shared" si="1319"/>
        <v>8.5864153591387479E-2</v>
      </c>
      <c r="I8454" s="10">
        <v>8452</v>
      </c>
      <c r="J8454" s="8">
        <f t="shared" si="1320"/>
        <v>8.8956971597788412E-2</v>
      </c>
      <c r="K8454" s="8">
        <f t="shared" si="1320"/>
        <v>8.7078709466991436E-2</v>
      </c>
      <c r="L8454" s="8">
        <f t="shared" si="1320"/>
        <v>8.8011056563614215E-2</v>
      </c>
      <c r="M8454" s="8">
        <f t="shared" si="1320"/>
        <v>8.7364153591387481E-2</v>
      </c>
      <c r="P8454">
        <v>8452</v>
      </c>
      <c r="Q8454" s="8">
        <f t="shared" si="1321"/>
        <v>8.5956971597788409E-2</v>
      </c>
      <c r="R8454" s="8">
        <f t="shared" si="1321"/>
        <v>8.4078709466991433E-2</v>
      </c>
      <c r="S8454" s="8">
        <f t="shared" si="1321"/>
        <v>8.5011056563614212E-2</v>
      </c>
      <c r="T8454" s="8">
        <f t="shared" si="1321"/>
        <v>8.4364153591387478E-2</v>
      </c>
      <c r="W8454">
        <v>8452</v>
      </c>
      <c r="X8454" s="4">
        <f t="shared" si="1316"/>
        <v>8.9791652430312854E-2</v>
      </c>
      <c r="Y8454" s="4">
        <f t="shared" si="1314"/>
        <v>8.8820255659182723E-2</v>
      </c>
      <c r="Z8454" s="4">
        <f t="shared" si="1315"/>
        <v>8.8155706899588002E-2</v>
      </c>
    </row>
    <row r="8455" spans="1:26" x14ac:dyDescent="0.25">
      <c r="A8455" s="16">
        <f t="shared" si="1322"/>
        <v>51988</v>
      </c>
      <c r="B8455">
        <f>+'[2]Ejercicio 1'!E8672</f>
        <v>8453</v>
      </c>
      <c r="C8455" s="5">
        <v>8.7457253742085433E-2</v>
      </c>
      <c r="D8455" s="4">
        <f t="shared" si="1317"/>
        <v>8.5578979664653415E-2</v>
      </c>
      <c r="E8455" s="6">
        <f t="shared" si="1318"/>
        <v>8.6511332669987145E-2</v>
      </c>
      <c r="F8455" s="7">
        <f t="shared" si="1319"/>
        <v>8.5864425593516883E-2</v>
      </c>
      <c r="I8455" s="10">
        <v>8453</v>
      </c>
      <c r="J8455" s="8">
        <f t="shared" si="1320"/>
        <v>8.8957253742085435E-2</v>
      </c>
      <c r="K8455" s="8">
        <f t="shared" si="1320"/>
        <v>8.7078979664653416E-2</v>
      </c>
      <c r="L8455" s="8">
        <f t="shared" si="1320"/>
        <v>8.8011332669987147E-2</v>
      </c>
      <c r="M8455" s="8">
        <f t="shared" si="1320"/>
        <v>8.7364425593516884E-2</v>
      </c>
      <c r="P8455">
        <v>8453</v>
      </c>
      <c r="Q8455" s="8">
        <f t="shared" si="1321"/>
        <v>8.5957253742085432E-2</v>
      </c>
      <c r="R8455" s="8">
        <f t="shared" si="1321"/>
        <v>8.4078979664653414E-2</v>
      </c>
      <c r="S8455" s="8">
        <f t="shared" si="1321"/>
        <v>8.5011332669987144E-2</v>
      </c>
      <c r="T8455" s="8">
        <f t="shared" si="1321"/>
        <v>8.4364425593516881E-2</v>
      </c>
      <c r="W8455">
        <v>8453</v>
      </c>
      <c r="X8455" s="4">
        <f t="shared" si="1316"/>
        <v>8.9792217041170699E-2</v>
      </c>
      <c r="Y8455" s="4">
        <f t="shared" si="1314"/>
        <v>8.8820807873523783E-2</v>
      </c>
      <c r="Z8455" s="4">
        <f t="shared" si="1315"/>
        <v>8.8156250687060192E-2</v>
      </c>
    </row>
    <row r="8456" spans="1:26" x14ac:dyDescent="0.25">
      <c r="A8456" s="16">
        <f t="shared" si="1322"/>
        <v>51989</v>
      </c>
      <c r="B8456">
        <f>+'[2]Ejercicio 1'!E8673</f>
        <v>8454</v>
      </c>
      <c r="C8456" s="5">
        <v>8.7457535886382456E-2</v>
      </c>
      <c r="D8456" s="4">
        <f t="shared" si="1317"/>
        <v>8.5579249862278065E-2</v>
      </c>
      <c r="E8456" s="6">
        <f t="shared" si="1318"/>
        <v>8.6511608776341634E-2</v>
      </c>
      <c r="F8456" s="7">
        <f t="shared" si="1319"/>
        <v>8.5864697595617726E-2</v>
      </c>
      <c r="I8456" s="10">
        <v>8454</v>
      </c>
      <c r="J8456" s="8">
        <f t="shared" si="1320"/>
        <v>8.8957535886382458E-2</v>
      </c>
      <c r="K8456" s="8">
        <f t="shared" si="1320"/>
        <v>8.7079249862278066E-2</v>
      </c>
      <c r="L8456" s="8">
        <f t="shared" si="1320"/>
        <v>8.8011608776341635E-2</v>
      </c>
      <c r="M8456" s="8">
        <f t="shared" si="1320"/>
        <v>8.7364697595617727E-2</v>
      </c>
      <c r="P8456">
        <v>8454</v>
      </c>
      <c r="Q8456" s="8">
        <f t="shared" si="1321"/>
        <v>8.5957535886382455E-2</v>
      </c>
      <c r="R8456" s="8">
        <f t="shared" si="1321"/>
        <v>8.4079249862278063E-2</v>
      </c>
      <c r="S8456" s="8">
        <f t="shared" si="1321"/>
        <v>8.5011608776341632E-2</v>
      </c>
      <c r="T8456" s="8">
        <f t="shared" si="1321"/>
        <v>8.4364697595617724E-2</v>
      </c>
      <c r="W8456">
        <v>8454</v>
      </c>
      <c r="X8456" s="4">
        <f t="shared" si="1316"/>
        <v>8.979278165206675E-2</v>
      </c>
      <c r="Y8456" s="4">
        <f t="shared" si="1314"/>
        <v>8.8821360087907017E-2</v>
      </c>
      <c r="Z8456" s="4">
        <f t="shared" si="1315"/>
        <v>8.81567944753089E-2</v>
      </c>
    </row>
    <row r="8457" spans="1:26" x14ac:dyDescent="0.25">
      <c r="A8457" s="16">
        <f t="shared" si="1322"/>
        <v>51990</v>
      </c>
      <c r="B8457">
        <f>+'[2]Ejercicio 1'!E8674</f>
        <v>8455</v>
      </c>
      <c r="C8457" s="5">
        <v>8.7457818030679466E-2</v>
      </c>
      <c r="D8457" s="4">
        <f t="shared" si="1317"/>
        <v>8.5579520059865785E-2</v>
      </c>
      <c r="E8457" s="6">
        <f t="shared" si="1318"/>
        <v>8.651188488267679E-2</v>
      </c>
      <c r="F8457" s="7">
        <f t="shared" si="1319"/>
        <v>8.5864969597687163E-2</v>
      </c>
      <c r="I8457" s="10">
        <v>8455</v>
      </c>
      <c r="J8457" s="8">
        <f t="shared" si="1320"/>
        <v>8.8957818030679467E-2</v>
      </c>
      <c r="K8457" s="8">
        <f t="shared" si="1320"/>
        <v>8.7079520059865786E-2</v>
      </c>
      <c r="L8457" s="8">
        <f t="shared" si="1320"/>
        <v>8.8011884882676791E-2</v>
      </c>
      <c r="M8457" s="8">
        <f t="shared" si="1320"/>
        <v>8.7364969597687164E-2</v>
      </c>
      <c r="P8457">
        <v>8455</v>
      </c>
      <c r="Q8457" s="8">
        <f t="shared" si="1321"/>
        <v>8.5957818030679464E-2</v>
      </c>
      <c r="R8457" s="8">
        <f t="shared" si="1321"/>
        <v>8.4079520059865784E-2</v>
      </c>
      <c r="S8457" s="8">
        <f t="shared" si="1321"/>
        <v>8.5011884882676789E-2</v>
      </c>
      <c r="T8457" s="8">
        <f t="shared" si="1321"/>
        <v>8.4364969597687162E-2</v>
      </c>
      <c r="W8457">
        <v>8455</v>
      </c>
      <c r="X8457" s="4">
        <f t="shared" si="1316"/>
        <v>8.9793346263001464E-2</v>
      </c>
      <c r="Y8457" s="4">
        <f t="shared" si="1314"/>
        <v>8.882191230217254E-2</v>
      </c>
      <c r="Z8457" s="4">
        <f t="shared" si="1315"/>
        <v>8.8157338262606952E-2</v>
      </c>
    </row>
    <row r="8458" spans="1:26" x14ac:dyDescent="0.25">
      <c r="A8458" s="16">
        <f t="shared" si="1322"/>
        <v>51991</v>
      </c>
      <c r="B8458">
        <f>+'[2]Ejercicio 1'!E8675</f>
        <v>8456</v>
      </c>
      <c r="C8458" s="5">
        <v>8.7458100174976489E-2</v>
      </c>
      <c r="D8458" s="4">
        <f t="shared" si="1317"/>
        <v>8.5579790257416771E-2</v>
      </c>
      <c r="E8458" s="6">
        <f t="shared" si="1318"/>
        <v>8.6512160988993503E-2</v>
      </c>
      <c r="F8458" s="7">
        <f t="shared" si="1319"/>
        <v>8.5865241599725195E-2</v>
      </c>
      <c r="I8458" s="10">
        <v>8456</v>
      </c>
      <c r="J8458" s="8">
        <f t="shared" si="1320"/>
        <v>8.895810017497649E-2</v>
      </c>
      <c r="K8458" s="8">
        <f t="shared" si="1320"/>
        <v>8.7079790257416773E-2</v>
      </c>
      <c r="L8458" s="8">
        <f t="shared" si="1320"/>
        <v>8.8012160988993504E-2</v>
      </c>
      <c r="M8458" s="8">
        <f t="shared" si="1320"/>
        <v>8.7365241599725196E-2</v>
      </c>
      <c r="P8458">
        <v>8456</v>
      </c>
      <c r="Q8458" s="8">
        <f t="shared" si="1321"/>
        <v>8.5958100174976487E-2</v>
      </c>
      <c r="R8458" s="8">
        <f t="shared" si="1321"/>
        <v>8.407979025741677E-2</v>
      </c>
      <c r="S8458" s="8">
        <f t="shared" si="1321"/>
        <v>8.5012160988993501E-2</v>
      </c>
      <c r="T8458" s="8">
        <f t="shared" si="1321"/>
        <v>8.4365241599725194E-2</v>
      </c>
      <c r="W8458">
        <v>8456</v>
      </c>
      <c r="X8458" s="4">
        <f t="shared" si="1316"/>
        <v>8.9793910873974384E-2</v>
      </c>
      <c r="Y8458" s="4">
        <f t="shared" si="1314"/>
        <v>8.8822464516400287E-2</v>
      </c>
      <c r="Z8458" s="4">
        <f t="shared" si="1315"/>
        <v>8.8157882050675818E-2</v>
      </c>
    </row>
    <row r="8459" spans="1:26" x14ac:dyDescent="0.25">
      <c r="A8459" s="16">
        <f t="shared" si="1322"/>
        <v>51992</v>
      </c>
      <c r="B8459">
        <f>+'[2]Ejercicio 1'!E8676</f>
        <v>8457</v>
      </c>
      <c r="C8459" s="5">
        <v>8.7458382319273512E-2</v>
      </c>
      <c r="D8459" s="4">
        <f t="shared" si="1317"/>
        <v>8.5580060454930634E-2</v>
      </c>
      <c r="E8459" s="6">
        <f t="shared" si="1318"/>
        <v>8.6512437095290884E-2</v>
      </c>
      <c r="F8459" s="7">
        <f t="shared" si="1319"/>
        <v>8.5865513601731822E-2</v>
      </c>
      <c r="I8459" s="10">
        <v>8457</v>
      </c>
      <c r="J8459" s="8">
        <f t="shared" si="1320"/>
        <v>8.8958382319273513E-2</v>
      </c>
      <c r="K8459" s="8">
        <f t="shared" si="1320"/>
        <v>8.7080060454930636E-2</v>
      </c>
      <c r="L8459" s="8">
        <f t="shared" si="1320"/>
        <v>8.8012437095290885E-2</v>
      </c>
      <c r="M8459" s="8">
        <f t="shared" si="1320"/>
        <v>8.7365513601731823E-2</v>
      </c>
      <c r="P8459">
        <v>8457</v>
      </c>
      <c r="Q8459" s="8">
        <f t="shared" si="1321"/>
        <v>8.595838231927351E-2</v>
      </c>
      <c r="R8459" s="8">
        <f t="shared" si="1321"/>
        <v>8.4080060454930633E-2</v>
      </c>
      <c r="S8459" s="8">
        <f t="shared" si="1321"/>
        <v>8.5012437095290883E-2</v>
      </c>
      <c r="T8459" s="8">
        <f t="shared" si="1321"/>
        <v>8.436551360173182E-2</v>
      </c>
      <c r="W8459">
        <v>8457</v>
      </c>
      <c r="X8459" s="4">
        <f t="shared" si="1316"/>
        <v>8.9794475484985953E-2</v>
      </c>
      <c r="Y8459" s="4">
        <f t="shared" si="1314"/>
        <v>8.8823016730589399E-2</v>
      </c>
      <c r="Z8459" s="4">
        <f t="shared" si="1315"/>
        <v>8.8158425838656171E-2</v>
      </c>
    </row>
    <row r="8460" spans="1:26" x14ac:dyDescent="0.25">
      <c r="A8460" s="16">
        <f t="shared" si="1322"/>
        <v>51993</v>
      </c>
      <c r="B8460">
        <f>+'[2]Ejercicio 1'!E8677</f>
        <v>8458</v>
      </c>
      <c r="C8460" s="5">
        <v>8.7458664463570535E-2</v>
      </c>
      <c r="D8460" s="4">
        <f t="shared" si="1317"/>
        <v>8.5580330652407971E-2</v>
      </c>
      <c r="E8460" s="6">
        <f t="shared" si="1318"/>
        <v>8.6512713201570696E-2</v>
      </c>
      <c r="F8460" s="7">
        <f t="shared" si="1319"/>
        <v>8.5865785603704198E-2</v>
      </c>
      <c r="I8460" s="10">
        <v>8458</v>
      </c>
      <c r="J8460" s="8">
        <f t="shared" si="1320"/>
        <v>8.8958664463570536E-2</v>
      </c>
      <c r="K8460" s="8">
        <f t="shared" si="1320"/>
        <v>8.7080330652407972E-2</v>
      </c>
      <c r="L8460" s="8">
        <f t="shared" si="1320"/>
        <v>8.8012713201570697E-2</v>
      </c>
      <c r="M8460" s="8">
        <f t="shared" si="1320"/>
        <v>8.7365785603704199E-2</v>
      </c>
      <c r="P8460">
        <v>8458</v>
      </c>
      <c r="Q8460" s="8">
        <f t="shared" si="1321"/>
        <v>8.5958664463570533E-2</v>
      </c>
      <c r="R8460" s="8">
        <f t="shared" si="1321"/>
        <v>8.408033065240797E-2</v>
      </c>
      <c r="S8460" s="8">
        <f t="shared" si="1321"/>
        <v>8.5012713201570694E-2</v>
      </c>
      <c r="T8460" s="8">
        <f t="shared" si="1321"/>
        <v>8.4365785603704196E-2</v>
      </c>
      <c r="W8460">
        <v>8458</v>
      </c>
      <c r="X8460" s="4">
        <f t="shared" si="1316"/>
        <v>8.9795040096036616E-2</v>
      </c>
      <c r="Y8460" s="4">
        <f t="shared" si="1314"/>
        <v>8.8823568944824169E-2</v>
      </c>
      <c r="Z8460" s="4">
        <f t="shared" si="1315"/>
        <v>8.8158969625685868E-2</v>
      </c>
    </row>
    <row r="8461" spans="1:26" x14ac:dyDescent="0.25">
      <c r="A8461" s="16">
        <f t="shared" si="1322"/>
        <v>51994</v>
      </c>
      <c r="B8461">
        <f>+'[2]Ejercicio 1'!E8678</f>
        <v>8459</v>
      </c>
      <c r="C8461" s="5">
        <v>8.7458946607867558E-2</v>
      </c>
      <c r="D8461" s="4">
        <f t="shared" si="1317"/>
        <v>8.5580600849848185E-2</v>
      </c>
      <c r="E8461" s="6">
        <f t="shared" si="1318"/>
        <v>8.6512989307830315E-2</v>
      </c>
      <c r="F8461" s="7">
        <f t="shared" si="1319"/>
        <v>8.5866057605648027E-2</v>
      </c>
      <c r="I8461" s="10">
        <v>8459</v>
      </c>
      <c r="J8461" s="8">
        <f t="shared" si="1320"/>
        <v>8.8958946607867559E-2</v>
      </c>
      <c r="K8461" s="8">
        <f t="shared" si="1320"/>
        <v>8.7080600849848186E-2</v>
      </c>
      <c r="L8461" s="8">
        <f t="shared" si="1320"/>
        <v>8.8012989307830317E-2</v>
      </c>
      <c r="M8461" s="8">
        <f t="shared" si="1320"/>
        <v>8.7366057605648029E-2</v>
      </c>
      <c r="P8461">
        <v>8459</v>
      </c>
      <c r="Q8461" s="8">
        <f t="shared" si="1321"/>
        <v>8.5958946607867556E-2</v>
      </c>
      <c r="R8461" s="8">
        <f t="shared" si="1321"/>
        <v>8.4080600849848183E-2</v>
      </c>
      <c r="S8461" s="8">
        <f t="shared" si="1321"/>
        <v>8.5012989307830314E-2</v>
      </c>
      <c r="T8461" s="8">
        <f t="shared" si="1321"/>
        <v>8.4366057605648026E-2</v>
      </c>
      <c r="W8461">
        <v>8459</v>
      </c>
      <c r="X8461" s="4">
        <f t="shared" si="1316"/>
        <v>8.9795604707125054E-2</v>
      </c>
      <c r="Y8461" s="4">
        <f t="shared" si="1314"/>
        <v>8.882412115901854E-2</v>
      </c>
      <c r="Z8461" s="4">
        <f t="shared" si="1315"/>
        <v>8.8159513413492083E-2</v>
      </c>
    </row>
    <row r="8462" spans="1:26" x14ac:dyDescent="0.25">
      <c r="A8462" s="16">
        <f t="shared" si="1322"/>
        <v>51995</v>
      </c>
      <c r="B8462">
        <f>+'[2]Ejercicio 1'!E8679</f>
        <v>8460</v>
      </c>
      <c r="C8462" s="5">
        <v>8.7459228752164581E-2</v>
      </c>
      <c r="D8462" s="4">
        <f t="shared" si="1317"/>
        <v>8.5580871047251456E-2</v>
      </c>
      <c r="E8462" s="6">
        <f t="shared" si="1318"/>
        <v>8.6513265414071477E-2</v>
      </c>
      <c r="F8462" s="7">
        <f t="shared" si="1319"/>
        <v>8.5866329607560452E-2</v>
      </c>
      <c r="I8462" s="10">
        <v>8460</v>
      </c>
      <c r="J8462" s="8">
        <f t="shared" si="1320"/>
        <v>8.8959228752164582E-2</v>
      </c>
      <c r="K8462" s="8">
        <f t="shared" si="1320"/>
        <v>8.7080871047251457E-2</v>
      </c>
      <c r="L8462" s="8">
        <f t="shared" si="1320"/>
        <v>8.8013265414071479E-2</v>
      </c>
      <c r="M8462" s="8">
        <f t="shared" si="1320"/>
        <v>8.7366329607560453E-2</v>
      </c>
      <c r="P8462">
        <v>8460</v>
      </c>
      <c r="Q8462" s="8">
        <f t="shared" si="1321"/>
        <v>8.5959228752164579E-2</v>
      </c>
      <c r="R8462" s="8">
        <f t="shared" si="1321"/>
        <v>8.4080871047251454E-2</v>
      </c>
      <c r="S8462" s="8">
        <f t="shared" si="1321"/>
        <v>8.5013265414071476E-2</v>
      </c>
      <c r="T8462" s="8">
        <f t="shared" si="1321"/>
        <v>8.436632960756045E-2</v>
      </c>
      <c r="W8462">
        <v>8460</v>
      </c>
      <c r="X8462" s="4">
        <f t="shared" si="1316"/>
        <v>8.9796169318252128E-2</v>
      </c>
      <c r="Y8462" s="4">
        <f t="shared" si="1314"/>
        <v>8.8824673373095214E-2</v>
      </c>
      <c r="Z8462" s="4">
        <f t="shared" si="1315"/>
        <v>8.816005720120694E-2</v>
      </c>
    </row>
    <row r="8463" spans="1:26" x14ac:dyDescent="0.25">
      <c r="A8463" s="16">
        <f t="shared" si="1322"/>
        <v>51996</v>
      </c>
      <c r="B8463">
        <f>+'[2]Ejercicio 1'!E8680</f>
        <v>8461</v>
      </c>
      <c r="C8463" s="5">
        <v>8.7459510896461604E-2</v>
      </c>
      <c r="D8463" s="4">
        <f t="shared" si="1317"/>
        <v>8.5581141244617617E-2</v>
      </c>
      <c r="E8463" s="6">
        <f t="shared" si="1318"/>
        <v>8.6513541520293322E-2</v>
      </c>
      <c r="F8463" s="7">
        <f t="shared" si="1319"/>
        <v>8.586660160944147E-2</v>
      </c>
      <c r="I8463" s="10">
        <v>8461</v>
      </c>
      <c r="J8463" s="8">
        <f t="shared" si="1320"/>
        <v>8.8959510896461605E-2</v>
      </c>
      <c r="K8463" s="8">
        <f t="shared" si="1320"/>
        <v>8.7081141244617619E-2</v>
      </c>
      <c r="L8463" s="8">
        <f t="shared" si="1320"/>
        <v>8.8013541520293323E-2</v>
      </c>
      <c r="M8463" s="8">
        <f t="shared" si="1320"/>
        <v>8.7366601609441472E-2</v>
      </c>
      <c r="P8463">
        <v>8461</v>
      </c>
      <c r="Q8463" s="8">
        <f t="shared" si="1321"/>
        <v>8.5959510896461602E-2</v>
      </c>
      <c r="R8463" s="8">
        <f t="shared" si="1321"/>
        <v>8.4081141244617616E-2</v>
      </c>
      <c r="S8463" s="8">
        <f t="shared" si="1321"/>
        <v>8.501354152029332E-2</v>
      </c>
      <c r="T8463" s="8">
        <f t="shared" si="1321"/>
        <v>8.4366601609441469E-2</v>
      </c>
      <c r="W8463">
        <v>8461</v>
      </c>
      <c r="X8463" s="4">
        <f t="shared" si="1316"/>
        <v>8.9796733929417422E-2</v>
      </c>
      <c r="Y8463" s="4">
        <f t="shared" si="1314"/>
        <v>8.88252255870524E-2</v>
      </c>
      <c r="Z8463" s="4">
        <f t="shared" si="1315"/>
        <v>8.8160600988833285E-2</v>
      </c>
    </row>
    <row r="8464" spans="1:26" x14ac:dyDescent="0.25">
      <c r="A8464" s="16">
        <f t="shared" si="1322"/>
        <v>51997</v>
      </c>
      <c r="B8464">
        <f>+'[2]Ejercicio 1'!E8681</f>
        <v>8462</v>
      </c>
      <c r="C8464" s="5">
        <v>8.7459793040758613E-2</v>
      </c>
      <c r="D8464" s="4">
        <f t="shared" si="1317"/>
        <v>8.5581411441947031E-2</v>
      </c>
      <c r="E8464" s="6">
        <f t="shared" si="1318"/>
        <v>8.6513817626496722E-2</v>
      </c>
      <c r="F8464" s="7">
        <f t="shared" si="1319"/>
        <v>8.5866873611288225E-2</v>
      </c>
      <c r="I8464" s="10">
        <v>8462</v>
      </c>
      <c r="J8464" s="8">
        <f t="shared" si="1320"/>
        <v>8.8959793040758614E-2</v>
      </c>
      <c r="K8464" s="8">
        <f t="shared" si="1320"/>
        <v>8.7081411441947032E-2</v>
      </c>
      <c r="L8464" s="8">
        <f t="shared" si="1320"/>
        <v>8.8013817626496724E-2</v>
      </c>
      <c r="M8464" s="8">
        <f t="shared" si="1320"/>
        <v>8.7366873611288226E-2</v>
      </c>
      <c r="P8464">
        <v>8462</v>
      </c>
      <c r="Q8464" s="8">
        <f t="shared" si="1321"/>
        <v>8.5959793040758611E-2</v>
      </c>
      <c r="R8464" s="8">
        <f t="shared" si="1321"/>
        <v>8.4081411441947029E-2</v>
      </c>
      <c r="S8464" s="8">
        <f t="shared" si="1321"/>
        <v>8.5013817626496721E-2</v>
      </c>
      <c r="T8464" s="8">
        <f t="shared" si="1321"/>
        <v>8.4366873611288223E-2</v>
      </c>
      <c r="W8464">
        <v>8462</v>
      </c>
      <c r="X8464" s="4">
        <f t="shared" si="1316"/>
        <v>8.9797298540621365E-2</v>
      </c>
      <c r="Y8464" s="4">
        <f t="shared" si="1314"/>
        <v>8.8825777801134334E-2</v>
      </c>
      <c r="Z8464" s="4">
        <f t="shared" si="1315"/>
        <v>8.8161144775508973E-2</v>
      </c>
    </row>
    <row r="8465" spans="1:26" x14ac:dyDescent="0.25">
      <c r="A8465" s="16">
        <f t="shared" si="1322"/>
        <v>51998</v>
      </c>
      <c r="B8465">
        <f>+'[2]Ejercicio 1'!E8682</f>
        <v>8463</v>
      </c>
      <c r="C8465" s="5">
        <v>8.7460075185055636E-2</v>
      </c>
      <c r="D8465" s="4">
        <f t="shared" si="1317"/>
        <v>8.5581681639239529E-2</v>
      </c>
      <c r="E8465" s="6">
        <f t="shared" si="1318"/>
        <v>8.6514093732681666E-2</v>
      </c>
      <c r="F8465" s="7">
        <f t="shared" si="1319"/>
        <v>8.5867145613106446E-2</v>
      </c>
      <c r="I8465" s="10">
        <v>8463</v>
      </c>
      <c r="J8465" s="8">
        <f t="shared" si="1320"/>
        <v>8.8960075185055637E-2</v>
      </c>
      <c r="K8465" s="8">
        <f t="shared" si="1320"/>
        <v>8.708168163923953E-2</v>
      </c>
      <c r="L8465" s="8">
        <f t="shared" si="1320"/>
        <v>8.8014093732681667E-2</v>
      </c>
      <c r="M8465" s="8">
        <f t="shared" si="1320"/>
        <v>8.7367145613106448E-2</v>
      </c>
      <c r="P8465">
        <v>8463</v>
      </c>
      <c r="Q8465" s="8">
        <f t="shared" si="1321"/>
        <v>8.5960075185055634E-2</v>
      </c>
      <c r="R8465" s="8">
        <f t="shared" si="1321"/>
        <v>8.4081681639239528E-2</v>
      </c>
      <c r="S8465" s="8">
        <f t="shared" si="1321"/>
        <v>8.5014093732681664E-2</v>
      </c>
      <c r="T8465" s="8">
        <f t="shared" si="1321"/>
        <v>8.4367145613106445E-2</v>
      </c>
      <c r="W8465">
        <v>8463</v>
      </c>
      <c r="X8465" s="4">
        <f t="shared" si="1316"/>
        <v>8.9797863151844196E-2</v>
      </c>
      <c r="Y8465" s="4">
        <f t="shared" si="1314"/>
        <v>8.8826330015178506E-2</v>
      </c>
      <c r="Z8465" s="4">
        <f t="shared" si="1315"/>
        <v>8.8161688562958335E-2</v>
      </c>
    </row>
    <row r="8466" spans="1:26" x14ac:dyDescent="0.25">
      <c r="A8466" s="16">
        <f t="shared" si="1322"/>
        <v>51999</v>
      </c>
      <c r="B8466">
        <f>+'[2]Ejercicio 1'!E8683</f>
        <v>8464</v>
      </c>
      <c r="C8466" s="5">
        <v>8.7460357329352659E-2</v>
      </c>
      <c r="D8466" s="4">
        <f t="shared" si="1317"/>
        <v>8.5581951836495501E-2</v>
      </c>
      <c r="E8466" s="6">
        <f t="shared" si="1318"/>
        <v>8.6514369838847291E-2</v>
      </c>
      <c r="F8466" s="7">
        <f t="shared" si="1319"/>
        <v>8.5867417614893249E-2</v>
      </c>
      <c r="I8466" s="10">
        <v>8464</v>
      </c>
      <c r="J8466" s="8">
        <f t="shared" si="1320"/>
        <v>8.896035732935266E-2</v>
      </c>
      <c r="K8466" s="8">
        <f t="shared" si="1320"/>
        <v>8.7081951836495503E-2</v>
      </c>
      <c r="L8466" s="8">
        <f t="shared" si="1320"/>
        <v>8.8014369838847292E-2</v>
      </c>
      <c r="M8466" s="8">
        <f t="shared" si="1320"/>
        <v>8.736741761489325E-2</v>
      </c>
      <c r="P8466">
        <v>8464</v>
      </c>
      <c r="Q8466" s="8">
        <f t="shared" si="1321"/>
        <v>8.5960357329352657E-2</v>
      </c>
      <c r="R8466" s="8">
        <f t="shared" si="1321"/>
        <v>8.40819518364955E-2</v>
      </c>
      <c r="S8466" s="8">
        <f t="shared" si="1321"/>
        <v>8.501436983884729E-2</v>
      </c>
      <c r="T8466" s="8">
        <f t="shared" si="1321"/>
        <v>8.4367417614893248E-2</v>
      </c>
      <c r="W8466">
        <v>8464</v>
      </c>
      <c r="X8466" s="4">
        <f t="shared" si="1316"/>
        <v>8.9798427763145644E-2</v>
      </c>
      <c r="Y8466" s="4">
        <f t="shared" si="1314"/>
        <v>8.8826882229104079E-2</v>
      </c>
      <c r="Z8466" s="4">
        <f t="shared" si="1315"/>
        <v>8.8162232350319183E-2</v>
      </c>
    </row>
    <row r="8467" spans="1:26" x14ac:dyDescent="0.25">
      <c r="A8467" s="16">
        <f t="shared" si="1322"/>
        <v>52000</v>
      </c>
      <c r="B8467">
        <f>+'[2]Ejercicio 1'!E8684</f>
        <v>8465</v>
      </c>
      <c r="C8467" s="5">
        <v>8.7460639473649682E-2</v>
      </c>
      <c r="D8467" s="4">
        <f t="shared" si="1317"/>
        <v>8.5582222033714142E-2</v>
      </c>
      <c r="E8467" s="6">
        <f t="shared" si="1318"/>
        <v>8.6514645944994473E-2</v>
      </c>
      <c r="F8467" s="7">
        <f t="shared" si="1319"/>
        <v>8.5867689616645801E-2</v>
      </c>
      <c r="I8467" s="10">
        <v>8465</v>
      </c>
      <c r="J8467" s="8">
        <f t="shared" si="1320"/>
        <v>8.8960639473649683E-2</v>
      </c>
      <c r="K8467" s="8">
        <f t="shared" si="1320"/>
        <v>8.7082222033714143E-2</v>
      </c>
      <c r="L8467" s="8">
        <f t="shared" si="1320"/>
        <v>8.8014645944994474E-2</v>
      </c>
      <c r="M8467" s="8">
        <f t="shared" si="1320"/>
        <v>8.7367689616645802E-2</v>
      </c>
      <c r="P8467">
        <v>8465</v>
      </c>
      <c r="Q8467" s="8">
        <f t="shared" si="1321"/>
        <v>8.596063947364968E-2</v>
      </c>
      <c r="R8467" s="8">
        <f t="shared" si="1321"/>
        <v>8.4082222033714141E-2</v>
      </c>
      <c r="S8467" s="8">
        <f t="shared" si="1321"/>
        <v>8.5014645944994471E-2</v>
      </c>
      <c r="T8467" s="8">
        <f t="shared" si="1321"/>
        <v>8.43676896166458E-2</v>
      </c>
      <c r="W8467">
        <v>8465</v>
      </c>
      <c r="X8467" s="4">
        <f t="shared" si="1316"/>
        <v>8.9798992374465106E-2</v>
      </c>
      <c r="Y8467" s="4">
        <f t="shared" si="1314"/>
        <v>8.8827434443073575E-2</v>
      </c>
      <c r="Z8467" s="4">
        <f t="shared" si="1315"/>
        <v>8.8162776136729376E-2</v>
      </c>
    </row>
    <row r="8468" spans="1:26" x14ac:dyDescent="0.25">
      <c r="A8468" s="16">
        <f t="shared" si="1322"/>
        <v>52001</v>
      </c>
      <c r="B8468">
        <f>+'[2]Ejercicio 1'!E8685</f>
        <v>8466</v>
      </c>
      <c r="C8468" s="5">
        <v>8.7460921617946705E-2</v>
      </c>
      <c r="D8468" s="4">
        <f t="shared" si="1317"/>
        <v>8.5582492230895854E-2</v>
      </c>
      <c r="E8468" s="6">
        <f t="shared" si="1318"/>
        <v>8.6514922051122323E-2</v>
      </c>
      <c r="F8468" s="7">
        <f t="shared" si="1319"/>
        <v>8.5867961618369806E-2</v>
      </c>
      <c r="I8468" s="10">
        <v>8466</v>
      </c>
      <c r="J8468" s="8">
        <f t="shared" si="1320"/>
        <v>8.8960921617946706E-2</v>
      </c>
      <c r="K8468" s="8">
        <f t="shared" si="1320"/>
        <v>8.7082492230895855E-2</v>
      </c>
      <c r="L8468" s="8">
        <f t="shared" si="1320"/>
        <v>8.8014922051122324E-2</v>
      </c>
      <c r="M8468" s="8">
        <f t="shared" si="1320"/>
        <v>8.7367961618369808E-2</v>
      </c>
      <c r="P8468">
        <v>8466</v>
      </c>
      <c r="Q8468" s="8">
        <f t="shared" si="1321"/>
        <v>8.5960921617946703E-2</v>
      </c>
      <c r="R8468" s="8">
        <f t="shared" si="1321"/>
        <v>8.4082492230895853E-2</v>
      </c>
      <c r="S8468" s="8">
        <f t="shared" si="1321"/>
        <v>8.5014922051122321E-2</v>
      </c>
      <c r="T8468" s="8">
        <f t="shared" si="1321"/>
        <v>8.4367961618369805E-2</v>
      </c>
      <c r="W8468">
        <v>8466</v>
      </c>
      <c r="X8468" s="4">
        <f t="shared" si="1316"/>
        <v>8.9799556985823203E-2</v>
      </c>
      <c r="Y8468" s="4">
        <f t="shared" si="1314"/>
        <v>8.8827986656922722E-2</v>
      </c>
      <c r="Z8468" s="4">
        <f t="shared" si="1315"/>
        <v>8.8163319923053915E-2</v>
      </c>
    </row>
    <row r="8469" spans="1:26" x14ac:dyDescent="0.25">
      <c r="A8469" s="16">
        <f t="shared" si="1322"/>
        <v>52002</v>
      </c>
      <c r="B8469">
        <f>+'[2]Ejercicio 1'!E8686</f>
        <v>8467</v>
      </c>
      <c r="C8469" s="5">
        <v>8.7461203762243728E-2</v>
      </c>
      <c r="D8469" s="4">
        <f t="shared" si="1317"/>
        <v>8.5582762428040832E-2</v>
      </c>
      <c r="E8469" s="6">
        <f t="shared" si="1318"/>
        <v>8.6515198157231729E-2</v>
      </c>
      <c r="F8469" s="7">
        <f t="shared" si="1319"/>
        <v>8.5868233620062392E-2</v>
      </c>
      <c r="I8469" s="10">
        <v>8467</v>
      </c>
      <c r="J8469" s="8">
        <f t="shared" si="1320"/>
        <v>8.8961203762243729E-2</v>
      </c>
      <c r="K8469" s="8">
        <f t="shared" si="1320"/>
        <v>8.7082762428040833E-2</v>
      </c>
      <c r="L8469" s="8">
        <f t="shared" si="1320"/>
        <v>8.801519815723173E-2</v>
      </c>
      <c r="M8469" s="8">
        <f t="shared" si="1320"/>
        <v>8.7368233620062394E-2</v>
      </c>
      <c r="P8469">
        <v>8467</v>
      </c>
      <c r="Q8469" s="8">
        <f t="shared" si="1321"/>
        <v>8.5961203762243726E-2</v>
      </c>
      <c r="R8469" s="8">
        <f t="shared" si="1321"/>
        <v>8.408276242804083E-2</v>
      </c>
      <c r="S8469" s="8">
        <f t="shared" si="1321"/>
        <v>8.5015198157231728E-2</v>
      </c>
      <c r="T8469" s="8">
        <f t="shared" si="1321"/>
        <v>8.4368233620062391E-2</v>
      </c>
      <c r="W8469">
        <v>8467</v>
      </c>
      <c r="X8469" s="4">
        <f t="shared" si="1316"/>
        <v>8.9800121597219965E-2</v>
      </c>
      <c r="Y8469" s="4">
        <f t="shared" si="1314"/>
        <v>8.8828538870815807E-2</v>
      </c>
      <c r="Z8469" s="4">
        <f t="shared" si="1315"/>
        <v>8.8163863710149268E-2</v>
      </c>
    </row>
    <row r="8470" spans="1:26" x14ac:dyDescent="0.25">
      <c r="A8470" s="16">
        <f t="shared" si="1322"/>
        <v>52003</v>
      </c>
      <c r="B8470">
        <f>+'[2]Ejercicio 1'!E8687</f>
        <v>8468</v>
      </c>
      <c r="C8470" s="5">
        <v>8.7461485906540751E-2</v>
      </c>
      <c r="D8470" s="4">
        <f t="shared" si="1317"/>
        <v>8.5583032625148686E-2</v>
      </c>
      <c r="E8470" s="6">
        <f t="shared" si="1318"/>
        <v>8.6515474263321804E-2</v>
      </c>
      <c r="F8470" s="7">
        <f t="shared" si="1319"/>
        <v>8.5868505621720742E-2</v>
      </c>
      <c r="I8470" s="10">
        <v>8468</v>
      </c>
      <c r="J8470" s="8">
        <f t="shared" si="1320"/>
        <v>8.8961485906540752E-2</v>
      </c>
      <c r="K8470" s="8">
        <f t="shared" si="1320"/>
        <v>8.7083032625148687E-2</v>
      </c>
      <c r="L8470" s="8">
        <f t="shared" si="1320"/>
        <v>8.8015474263321805E-2</v>
      </c>
      <c r="M8470" s="8">
        <f t="shared" si="1320"/>
        <v>8.7368505621720743E-2</v>
      </c>
      <c r="P8470">
        <v>8468</v>
      </c>
      <c r="Q8470" s="8">
        <f t="shared" si="1321"/>
        <v>8.5961485906540749E-2</v>
      </c>
      <c r="R8470" s="8">
        <f t="shared" si="1321"/>
        <v>8.4083032625148685E-2</v>
      </c>
      <c r="S8470" s="8">
        <f t="shared" si="1321"/>
        <v>8.5015474263321802E-2</v>
      </c>
      <c r="T8470" s="8">
        <f t="shared" si="1321"/>
        <v>8.4368505621720741E-2</v>
      </c>
      <c r="W8470">
        <v>8468</v>
      </c>
      <c r="X8470" s="4">
        <f t="shared" si="1316"/>
        <v>8.9800686208634725E-2</v>
      </c>
      <c r="Y8470" s="4">
        <f t="shared" si="1314"/>
        <v>8.8829091084590292E-2</v>
      </c>
      <c r="Z8470" s="4">
        <f t="shared" si="1315"/>
        <v>8.8164407496291106E-2</v>
      </c>
    </row>
    <row r="8471" spans="1:26" x14ac:dyDescent="0.25">
      <c r="A8471" s="16">
        <f t="shared" si="1322"/>
        <v>52004</v>
      </c>
      <c r="B8471">
        <f>+'[2]Ejercicio 1'!E8688</f>
        <v>8469</v>
      </c>
      <c r="C8471" s="5">
        <v>8.746176805083776E-2</v>
      </c>
      <c r="D8471" s="4">
        <f t="shared" si="1317"/>
        <v>8.5583302822220028E-2</v>
      </c>
      <c r="E8471" s="6">
        <f t="shared" si="1318"/>
        <v>8.6515750369393435E-2</v>
      </c>
      <c r="F8471" s="7">
        <f t="shared" si="1319"/>
        <v>8.5868777623350531E-2</v>
      </c>
      <c r="I8471" s="10">
        <v>8469</v>
      </c>
      <c r="J8471" s="8">
        <f t="shared" si="1320"/>
        <v>8.8961768050837761E-2</v>
      </c>
      <c r="K8471" s="8">
        <f t="shared" si="1320"/>
        <v>8.7083302822220029E-2</v>
      </c>
      <c r="L8471" s="8">
        <f t="shared" si="1320"/>
        <v>8.8015750369393436E-2</v>
      </c>
      <c r="M8471" s="8">
        <f t="shared" si="1320"/>
        <v>8.7368777623350533E-2</v>
      </c>
      <c r="P8471">
        <v>8469</v>
      </c>
      <c r="Q8471" s="8">
        <f t="shared" si="1321"/>
        <v>8.5961768050837759E-2</v>
      </c>
      <c r="R8471" s="8">
        <f t="shared" si="1321"/>
        <v>8.4083302822220027E-2</v>
      </c>
      <c r="S8471" s="8">
        <f t="shared" si="1321"/>
        <v>8.5015750369393434E-2</v>
      </c>
      <c r="T8471" s="8">
        <f t="shared" si="1321"/>
        <v>8.436877762335053E-2</v>
      </c>
      <c r="W8471">
        <v>8469</v>
      </c>
      <c r="X8471" s="4">
        <f t="shared" si="1316"/>
        <v>8.9801250820128992E-2</v>
      </c>
      <c r="Y8471" s="4">
        <f t="shared" si="1314"/>
        <v>8.8829643298327002E-2</v>
      </c>
      <c r="Z8471" s="4">
        <f t="shared" si="1315"/>
        <v>8.8164951283209447E-2</v>
      </c>
    </row>
    <row r="8472" spans="1:26" x14ac:dyDescent="0.25">
      <c r="A8472" s="16">
        <f t="shared" si="1322"/>
        <v>52005</v>
      </c>
      <c r="B8472">
        <f>+'[2]Ejercicio 1'!E8689</f>
        <v>8470</v>
      </c>
      <c r="C8472" s="5">
        <v>8.7462050195134783E-2</v>
      </c>
      <c r="D8472" s="4">
        <f t="shared" si="1317"/>
        <v>8.5583573019254233E-2</v>
      </c>
      <c r="E8472" s="6">
        <f t="shared" si="1318"/>
        <v>8.6516026475445748E-2</v>
      </c>
      <c r="F8472" s="7">
        <f t="shared" si="1319"/>
        <v>8.5869049624948915E-2</v>
      </c>
      <c r="I8472" s="10">
        <v>8470</v>
      </c>
      <c r="J8472" s="8">
        <f t="shared" si="1320"/>
        <v>8.8962050195134784E-2</v>
      </c>
      <c r="K8472" s="8">
        <f t="shared" si="1320"/>
        <v>8.7083573019254235E-2</v>
      </c>
      <c r="L8472" s="8">
        <f t="shared" si="1320"/>
        <v>8.8016026475445749E-2</v>
      </c>
      <c r="M8472" s="8">
        <f t="shared" si="1320"/>
        <v>8.7369049624948916E-2</v>
      </c>
      <c r="P8472">
        <v>8470</v>
      </c>
      <c r="Q8472" s="8">
        <f t="shared" si="1321"/>
        <v>8.5962050195134782E-2</v>
      </c>
      <c r="R8472" s="8">
        <f t="shared" si="1321"/>
        <v>8.4083573019254232E-2</v>
      </c>
      <c r="S8472" s="8">
        <f t="shared" si="1321"/>
        <v>8.5016026475445747E-2</v>
      </c>
      <c r="T8472" s="8">
        <f t="shared" si="1321"/>
        <v>8.4369049624948914E-2</v>
      </c>
      <c r="W8472">
        <v>8470</v>
      </c>
      <c r="X8472" s="4">
        <f t="shared" si="1316"/>
        <v>8.9801815431640827E-2</v>
      </c>
      <c r="Y8472" s="4">
        <f t="shared" si="1314"/>
        <v>8.883019551210676E-2</v>
      </c>
      <c r="Z8472" s="4">
        <f t="shared" si="1315"/>
        <v>8.8165495070901476E-2</v>
      </c>
    </row>
    <row r="8473" spans="1:26" x14ac:dyDescent="0.25">
      <c r="A8473" s="16">
        <f t="shared" si="1322"/>
        <v>52006</v>
      </c>
      <c r="B8473">
        <f>+'[2]Ejercicio 1'!E8690</f>
        <v>8471</v>
      </c>
      <c r="C8473" s="5">
        <v>8.7462332339431806E-2</v>
      </c>
      <c r="D8473" s="4">
        <f t="shared" si="1317"/>
        <v>8.5583843216251496E-2</v>
      </c>
      <c r="E8473" s="6">
        <f t="shared" si="1318"/>
        <v>8.6516302581479604E-2</v>
      </c>
      <c r="F8473" s="7">
        <f t="shared" si="1319"/>
        <v>8.5869321626513048E-2</v>
      </c>
      <c r="I8473" s="10">
        <v>8471</v>
      </c>
      <c r="J8473" s="8">
        <f t="shared" si="1320"/>
        <v>8.8962332339431807E-2</v>
      </c>
      <c r="K8473" s="8">
        <f t="shared" si="1320"/>
        <v>8.7083843216251497E-2</v>
      </c>
      <c r="L8473" s="8">
        <f t="shared" si="1320"/>
        <v>8.8016302581479605E-2</v>
      </c>
      <c r="M8473" s="8">
        <f t="shared" si="1320"/>
        <v>8.736932162651305E-2</v>
      </c>
      <c r="P8473">
        <v>8471</v>
      </c>
      <c r="Q8473" s="8">
        <f t="shared" si="1321"/>
        <v>8.5962332339431805E-2</v>
      </c>
      <c r="R8473" s="8">
        <f t="shared" si="1321"/>
        <v>8.4083843216251494E-2</v>
      </c>
      <c r="S8473" s="8">
        <f t="shared" si="1321"/>
        <v>8.5016302581479603E-2</v>
      </c>
      <c r="T8473" s="8">
        <f t="shared" si="1321"/>
        <v>8.4369321626513047E-2</v>
      </c>
      <c r="W8473">
        <v>8471</v>
      </c>
      <c r="X8473" s="4">
        <f t="shared" si="1316"/>
        <v>8.9802380043191299E-2</v>
      </c>
      <c r="Y8473" s="4">
        <f t="shared" si="1314"/>
        <v>8.8830747725767933E-2</v>
      </c>
      <c r="Z8473" s="4">
        <f t="shared" si="1315"/>
        <v>8.8166038855915632E-2</v>
      </c>
    </row>
    <row r="8474" spans="1:26" x14ac:dyDescent="0.25">
      <c r="A8474" s="16">
        <f t="shared" si="1322"/>
        <v>52007</v>
      </c>
      <c r="B8474">
        <f>+'[2]Ejercicio 1'!E8691</f>
        <v>8472</v>
      </c>
      <c r="C8474" s="5">
        <v>8.7462614483728829E-2</v>
      </c>
      <c r="D8474" s="4">
        <f t="shared" si="1317"/>
        <v>8.5584113413211635E-2</v>
      </c>
      <c r="E8474" s="6">
        <f t="shared" si="1318"/>
        <v>8.6516578687494142E-2</v>
      </c>
      <c r="F8474" s="7">
        <f t="shared" si="1319"/>
        <v>8.5869593628048621E-2</v>
      </c>
      <c r="I8474" s="10">
        <v>8472</v>
      </c>
      <c r="J8474" s="8">
        <f t="shared" si="1320"/>
        <v>8.896261448372883E-2</v>
      </c>
      <c r="K8474" s="8">
        <f t="shared" si="1320"/>
        <v>8.7084113413211636E-2</v>
      </c>
      <c r="L8474" s="8">
        <f t="shared" si="1320"/>
        <v>8.8016578687494143E-2</v>
      </c>
      <c r="M8474" s="8">
        <f t="shared" si="1320"/>
        <v>8.7369593628048622E-2</v>
      </c>
      <c r="P8474">
        <v>8472</v>
      </c>
      <c r="Q8474" s="8">
        <f t="shared" si="1321"/>
        <v>8.5962614483728828E-2</v>
      </c>
      <c r="R8474" s="8">
        <f t="shared" si="1321"/>
        <v>8.4084113413211634E-2</v>
      </c>
      <c r="S8474" s="8">
        <f t="shared" si="1321"/>
        <v>8.501657868749414E-2</v>
      </c>
      <c r="T8474" s="8">
        <f t="shared" si="1321"/>
        <v>8.436959362804862E-2</v>
      </c>
      <c r="W8474">
        <v>8472</v>
      </c>
      <c r="X8474" s="4">
        <f t="shared" si="1316"/>
        <v>8.9802944654780434E-2</v>
      </c>
      <c r="Y8474" s="4">
        <f t="shared" si="1314"/>
        <v>8.8831299939390457E-2</v>
      </c>
      <c r="Z8474" s="4">
        <f t="shared" si="1315"/>
        <v>8.8166582643433508E-2</v>
      </c>
    </row>
    <row r="8475" spans="1:26" x14ac:dyDescent="0.25">
      <c r="A8475" s="16">
        <f t="shared" si="1322"/>
        <v>52008</v>
      </c>
      <c r="B8475">
        <f>+'[2]Ejercicio 1'!E8692</f>
        <v>8473</v>
      </c>
      <c r="C8475" s="5">
        <v>8.7462896628025852E-2</v>
      </c>
      <c r="D8475" s="4">
        <f t="shared" si="1317"/>
        <v>8.5584383610135054E-2</v>
      </c>
      <c r="E8475" s="6">
        <f t="shared" si="1318"/>
        <v>8.6516854793490222E-2</v>
      </c>
      <c r="F8475" s="7">
        <f t="shared" si="1319"/>
        <v>8.5869865629549944E-2</v>
      </c>
      <c r="I8475" s="10">
        <v>8473</v>
      </c>
      <c r="J8475" s="8">
        <f t="shared" si="1320"/>
        <v>8.8962896628025853E-2</v>
      </c>
      <c r="K8475" s="8">
        <f t="shared" si="1320"/>
        <v>8.7084383610135055E-2</v>
      </c>
      <c r="L8475" s="8">
        <f t="shared" si="1320"/>
        <v>8.8016854793490223E-2</v>
      </c>
      <c r="M8475" s="8">
        <f t="shared" si="1320"/>
        <v>8.7369865629549945E-2</v>
      </c>
      <c r="P8475">
        <v>8473</v>
      </c>
      <c r="Q8475" s="8">
        <f t="shared" si="1321"/>
        <v>8.5962896628025851E-2</v>
      </c>
      <c r="R8475" s="8">
        <f t="shared" si="1321"/>
        <v>8.4084383610135052E-2</v>
      </c>
      <c r="S8475" s="8">
        <f t="shared" si="1321"/>
        <v>8.5016854793490221E-2</v>
      </c>
      <c r="T8475" s="8">
        <f t="shared" si="1321"/>
        <v>8.4369865629549942E-2</v>
      </c>
      <c r="W8475">
        <v>8473</v>
      </c>
      <c r="X8475" s="4">
        <f t="shared" si="1316"/>
        <v>8.9803509266407774E-2</v>
      </c>
      <c r="Y8475" s="4">
        <f t="shared" si="1314"/>
        <v>8.8831852152976079E-2</v>
      </c>
      <c r="Z8475" s="4">
        <f t="shared" si="1315"/>
        <v>8.8167126429132825E-2</v>
      </c>
    </row>
    <row r="8476" spans="1:26" x14ac:dyDescent="0.25">
      <c r="A8476" s="16">
        <f t="shared" si="1322"/>
        <v>52009</v>
      </c>
      <c r="B8476">
        <f>+'[2]Ejercicio 1'!E8693</f>
        <v>8474</v>
      </c>
      <c r="C8476" s="5">
        <v>8.7463178772322875E-2</v>
      </c>
      <c r="D8476" s="4">
        <f t="shared" si="1317"/>
        <v>8.558465380702196E-2</v>
      </c>
      <c r="E8476" s="6">
        <f t="shared" si="1318"/>
        <v>8.6517130899467873E-2</v>
      </c>
      <c r="F8476" s="7">
        <f t="shared" si="1319"/>
        <v>8.5870137631022719E-2</v>
      </c>
      <c r="I8476" s="10">
        <v>8474</v>
      </c>
      <c r="J8476" s="8">
        <f t="shared" si="1320"/>
        <v>8.8963178772322876E-2</v>
      </c>
      <c r="K8476" s="8">
        <f t="shared" si="1320"/>
        <v>8.7084653807021961E-2</v>
      </c>
      <c r="L8476" s="8">
        <f t="shared" si="1320"/>
        <v>8.8017130899467874E-2</v>
      </c>
      <c r="M8476" s="8">
        <f t="shared" si="1320"/>
        <v>8.7370137631022721E-2</v>
      </c>
      <c r="P8476">
        <v>8474</v>
      </c>
      <c r="Q8476" s="8">
        <f t="shared" si="1321"/>
        <v>8.5963178772322874E-2</v>
      </c>
      <c r="R8476" s="8">
        <f t="shared" si="1321"/>
        <v>8.4084653807021958E-2</v>
      </c>
      <c r="S8476" s="8">
        <f t="shared" si="1321"/>
        <v>8.5017130899467871E-2</v>
      </c>
      <c r="T8476" s="8">
        <f t="shared" si="1321"/>
        <v>8.4370137631022718E-2</v>
      </c>
      <c r="W8476">
        <v>8474</v>
      </c>
      <c r="X8476" s="4">
        <f t="shared" si="1316"/>
        <v>8.9804073878074209E-2</v>
      </c>
      <c r="Y8476" s="4">
        <f t="shared" si="1314"/>
        <v>8.8832404366605638E-2</v>
      </c>
      <c r="Z8476" s="4">
        <f t="shared" si="1315"/>
        <v>8.8167670215608673E-2</v>
      </c>
    </row>
    <row r="8477" spans="1:26" x14ac:dyDescent="0.25">
      <c r="A8477" s="16">
        <f t="shared" si="1322"/>
        <v>52010</v>
      </c>
      <c r="B8477">
        <f>+'[2]Ejercicio 1'!E8694</f>
        <v>8475</v>
      </c>
      <c r="C8477" s="5">
        <v>8.7463460916619898E-2</v>
      </c>
      <c r="D8477" s="4">
        <f t="shared" si="1317"/>
        <v>8.5584924003871507E-2</v>
      </c>
      <c r="E8477" s="6">
        <f t="shared" si="1318"/>
        <v>8.6517407005426178E-2</v>
      </c>
      <c r="F8477" s="7">
        <f t="shared" si="1319"/>
        <v>8.587040963246409E-2</v>
      </c>
      <c r="I8477" s="10">
        <v>8475</v>
      </c>
      <c r="J8477" s="8">
        <f t="shared" si="1320"/>
        <v>8.8963460916619899E-2</v>
      </c>
      <c r="K8477" s="8">
        <f t="shared" si="1320"/>
        <v>8.7084924003871508E-2</v>
      </c>
      <c r="L8477" s="8">
        <f t="shared" si="1320"/>
        <v>8.8017407005426179E-2</v>
      </c>
      <c r="M8477" s="8">
        <f t="shared" si="1320"/>
        <v>8.7370409632464091E-2</v>
      </c>
      <c r="P8477">
        <v>8475</v>
      </c>
      <c r="Q8477" s="8">
        <f t="shared" si="1321"/>
        <v>8.5963460916619897E-2</v>
      </c>
      <c r="R8477" s="8">
        <f t="shared" si="1321"/>
        <v>8.4084924003871506E-2</v>
      </c>
      <c r="S8477" s="8">
        <f t="shared" si="1321"/>
        <v>8.5017407005426177E-2</v>
      </c>
      <c r="T8477" s="8">
        <f t="shared" si="1321"/>
        <v>8.4370409632464088E-2</v>
      </c>
      <c r="W8477">
        <v>8475</v>
      </c>
      <c r="X8477" s="4">
        <f t="shared" si="1316"/>
        <v>8.9804638489778849E-2</v>
      </c>
      <c r="Y8477" s="4">
        <f t="shared" si="1314"/>
        <v>8.8832956580197409E-2</v>
      </c>
      <c r="Z8477" s="4">
        <f t="shared" si="1315"/>
        <v>8.8168214001996023E-2</v>
      </c>
    </row>
    <row r="8478" spans="1:26" x14ac:dyDescent="0.25">
      <c r="A8478" s="16">
        <f t="shared" si="1322"/>
        <v>52011</v>
      </c>
      <c r="B8478">
        <f>+'[2]Ejercicio 1'!E8695</f>
        <v>8476</v>
      </c>
      <c r="C8478" s="5">
        <v>8.7463743060916907E-2</v>
      </c>
      <c r="D8478" s="4">
        <f t="shared" si="1317"/>
        <v>8.5585194200684347E-2</v>
      </c>
      <c r="E8478" s="6">
        <f t="shared" si="1318"/>
        <v>8.6517683111365179E-2</v>
      </c>
      <c r="F8478" s="7">
        <f t="shared" si="1319"/>
        <v>8.587068163387121E-2</v>
      </c>
      <c r="I8478" s="10">
        <v>8476</v>
      </c>
      <c r="J8478" s="8">
        <f t="shared" si="1320"/>
        <v>8.8963743060916908E-2</v>
      </c>
      <c r="K8478" s="8">
        <f t="shared" si="1320"/>
        <v>8.7085194200684349E-2</v>
      </c>
      <c r="L8478" s="8">
        <f t="shared" si="1320"/>
        <v>8.801768311136518E-2</v>
      </c>
      <c r="M8478" s="8">
        <f t="shared" si="1320"/>
        <v>8.7370681633871211E-2</v>
      </c>
      <c r="P8478">
        <v>8476</v>
      </c>
      <c r="Q8478" s="8">
        <f t="shared" si="1321"/>
        <v>8.5963743060916906E-2</v>
      </c>
      <c r="R8478" s="8">
        <f t="shared" si="1321"/>
        <v>8.4085194200684346E-2</v>
      </c>
      <c r="S8478" s="8">
        <f t="shared" si="1321"/>
        <v>8.5017683111365178E-2</v>
      </c>
      <c r="T8478" s="8">
        <f t="shared" si="1321"/>
        <v>8.4370681633871208E-2</v>
      </c>
      <c r="W8478">
        <v>8476</v>
      </c>
      <c r="X8478" s="4">
        <f t="shared" si="1316"/>
        <v>8.9805203101521708E-2</v>
      </c>
      <c r="Y8478" s="4">
        <f t="shared" si="1314"/>
        <v>8.8833508793588034E-2</v>
      </c>
      <c r="Z8478" s="4">
        <f t="shared" si="1315"/>
        <v>8.8168757787429844E-2</v>
      </c>
    </row>
    <row r="8479" spans="1:26" x14ac:dyDescent="0.25">
      <c r="A8479" s="16">
        <f t="shared" si="1322"/>
        <v>52012</v>
      </c>
      <c r="B8479">
        <f>+'[2]Ejercicio 1'!E8696</f>
        <v>8477</v>
      </c>
      <c r="C8479" s="5">
        <v>8.746402520521393E-2</v>
      </c>
      <c r="D8479" s="4">
        <f t="shared" si="1317"/>
        <v>8.5585464397460051E-2</v>
      </c>
      <c r="E8479" s="6">
        <f t="shared" si="1318"/>
        <v>8.6517959217285723E-2</v>
      </c>
      <c r="F8479" s="7">
        <f t="shared" si="1319"/>
        <v>8.5870953635249769E-2</v>
      </c>
      <c r="I8479" s="10">
        <v>8477</v>
      </c>
      <c r="J8479" s="8">
        <f t="shared" si="1320"/>
        <v>8.8964025205213931E-2</v>
      </c>
      <c r="K8479" s="8">
        <f t="shared" si="1320"/>
        <v>8.7085464397460052E-2</v>
      </c>
      <c r="L8479" s="8">
        <f t="shared" si="1320"/>
        <v>8.8017959217285724E-2</v>
      </c>
      <c r="M8479" s="8">
        <f t="shared" si="1320"/>
        <v>8.7370953635249771E-2</v>
      </c>
      <c r="P8479">
        <v>8477</v>
      </c>
      <c r="Q8479" s="8">
        <f t="shared" si="1321"/>
        <v>8.5964025205213929E-2</v>
      </c>
      <c r="R8479" s="8">
        <f t="shared" si="1321"/>
        <v>8.408546439746005E-2</v>
      </c>
      <c r="S8479" s="8">
        <f t="shared" si="1321"/>
        <v>8.5017959217285721E-2</v>
      </c>
      <c r="T8479" s="8">
        <f t="shared" si="1321"/>
        <v>8.4370953635249768E-2</v>
      </c>
      <c r="W8479">
        <v>8477</v>
      </c>
      <c r="X8479" s="4">
        <f t="shared" si="1316"/>
        <v>8.9805767713303647E-2</v>
      </c>
      <c r="Y8479" s="4">
        <f t="shared" ref="Y8479:Y8542" si="1323">Tasa_Fwd(E8388,B8388,E8479,B8479,91)</f>
        <v>8.8834061007103379E-2</v>
      </c>
      <c r="Z8479" s="4">
        <f t="shared" si="1315"/>
        <v>8.8169301573640196E-2</v>
      </c>
    </row>
    <row r="8480" spans="1:26" x14ac:dyDescent="0.25">
      <c r="A8480" s="16">
        <f t="shared" si="1322"/>
        <v>52013</v>
      </c>
      <c r="B8480">
        <f>+'[2]Ejercicio 1'!E8697</f>
        <v>8478</v>
      </c>
      <c r="C8480" s="5">
        <v>8.7464307349510953E-2</v>
      </c>
      <c r="D8480" s="4">
        <f t="shared" si="1317"/>
        <v>8.5585734594198826E-2</v>
      </c>
      <c r="E8480" s="6">
        <f t="shared" si="1318"/>
        <v>8.6518235323186934E-2</v>
      </c>
      <c r="F8480" s="7">
        <f t="shared" si="1319"/>
        <v>8.5871225636594078E-2</v>
      </c>
      <c r="I8480" s="10">
        <v>8478</v>
      </c>
      <c r="J8480" s="8">
        <f t="shared" si="1320"/>
        <v>8.8964307349510954E-2</v>
      </c>
      <c r="K8480" s="8">
        <f t="shared" si="1320"/>
        <v>8.7085734594198827E-2</v>
      </c>
      <c r="L8480" s="8">
        <f t="shared" si="1320"/>
        <v>8.8018235323186936E-2</v>
      </c>
      <c r="M8480" s="8">
        <f t="shared" si="1320"/>
        <v>8.737122563659408E-2</v>
      </c>
      <c r="P8480">
        <v>8478</v>
      </c>
      <c r="Q8480" s="8">
        <f t="shared" si="1321"/>
        <v>8.5964307349510952E-2</v>
      </c>
      <c r="R8480" s="8">
        <f t="shared" si="1321"/>
        <v>8.4085734594198824E-2</v>
      </c>
      <c r="S8480" s="8">
        <f t="shared" si="1321"/>
        <v>8.5018235323186933E-2</v>
      </c>
      <c r="T8480" s="8">
        <f t="shared" si="1321"/>
        <v>8.4371225636594077E-2</v>
      </c>
      <c r="W8480">
        <v>8478</v>
      </c>
      <c r="X8480" s="4">
        <f t="shared" si="1316"/>
        <v>8.9806332325123361E-2</v>
      </c>
      <c r="Y8480" s="4">
        <f t="shared" si="1323"/>
        <v>8.883461322049839E-2</v>
      </c>
      <c r="Z8480" s="4">
        <f t="shared" ref="Z8480:Z8543" si="1324">Tasa_Fwd(F8452,B8452,F8480,B8480,28)</f>
        <v>8.816984535889702E-2</v>
      </c>
    </row>
    <row r="8481" spans="1:26" x14ac:dyDescent="0.25">
      <c r="A8481" s="16">
        <f t="shared" si="1322"/>
        <v>52014</v>
      </c>
      <c r="B8481">
        <f>+'[2]Ejercicio 1'!E8698</f>
        <v>8479</v>
      </c>
      <c r="C8481" s="5">
        <v>8.7464589493807976E-2</v>
      </c>
      <c r="D8481" s="4">
        <f t="shared" si="1317"/>
        <v>8.5586004790901282E-2</v>
      </c>
      <c r="E8481" s="6">
        <f t="shared" si="1318"/>
        <v>8.6518511429070591E-2</v>
      </c>
      <c r="F8481" s="7">
        <f t="shared" si="1319"/>
        <v>8.5871497637909827E-2</v>
      </c>
      <c r="I8481" s="10">
        <v>8479</v>
      </c>
      <c r="J8481" s="8">
        <f t="shared" si="1320"/>
        <v>8.8964589493807977E-2</v>
      </c>
      <c r="K8481" s="8">
        <f t="shared" si="1320"/>
        <v>8.7086004790901284E-2</v>
      </c>
      <c r="L8481" s="8">
        <f t="shared" si="1320"/>
        <v>8.8018511429070592E-2</v>
      </c>
      <c r="M8481" s="8">
        <f t="shared" si="1320"/>
        <v>8.7371497637909828E-2</v>
      </c>
      <c r="P8481">
        <v>8479</v>
      </c>
      <c r="Q8481" s="8">
        <f t="shared" si="1321"/>
        <v>8.5964589493807975E-2</v>
      </c>
      <c r="R8481" s="8">
        <f t="shared" si="1321"/>
        <v>8.4086004790901281E-2</v>
      </c>
      <c r="S8481" s="8">
        <f t="shared" si="1321"/>
        <v>8.501851142907059E-2</v>
      </c>
      <c r="T8481" s="8">
        <f t="shared" si="1321"/>
        <v>8.4371497637909826E-2</v>
      </c>
      <c r="W8481">
        <v>8479</v>
      </c>
      <c r="X8481" s="4">
        <f t="shared" si="1316"/>
        <v>8.980689693698217E-2</v>
      </c>
      <c r="Y8481" s="4">
        <f t="shared" si="1323"/>
        <v>8.8835165433939961E-2</v>
      </c>
      <c r="Z8481" s="4">
        <f t="shared" si="1324"/>
        <v>8.8170389144930361E-2</v>
      </c>
    </row>
    <row r="8482" spans="1:26" x14ac:dyDescent="0.25">
      <c r="A8482" s="16">
        <f t="shared" si="1322"/>
        <v>52015</v>
      </c>
      <c r="B8482">
        <f>+'[2]Ejercicio 1'!E8699</f>
        <v>8480</v>
      </c>
      <c r="C8482" s="5">
        <v>8.7464871638104999E-2</v>
      </c>
      <c r="D8482" s="4">
        <f t="shared" si="1317"/>
        <v>8.5586274987566213E-2</v>
      </c>
      <c r="E8482" s="6">
        <f t="shared" si="1318"/>
        <v>8.6518787534934041E-2</v>
      </c>
      <c r="F8482" s="7">
        <f t="shared" si="1319"/>
        <v>8.5871769639191325E-2</v>
      </c>
      <c r="I8482" s="10">
        <v>8480</v>
      </c>
      <c r="J8482" s="8">
        <f t="shared" si="1320"/>
        <v>8.8964871638105E-2</v>
      </c>
      <c r="K8482" s="8">
        <f t="shared" si="1320"/>
        <v>8.7086274987566215E-2</v>
      </c>
      <c r="L8482" s="8">
        <f t="shared" si="1320"/>
        <v>8.8018787534934043E-2</v>
      </c>
      <c r="M8482" s="8">
        <f t="shared" si="1320"/>
        <v>8.7371769639191327E-2</v>
      </c>
      <c r="P8482">
        <v>8480</v>
      </c>
      <c r="Q8482" s="8">
        <f t="shared" si="1321"/>
        <v>8.5964871638104998E-2</v>
      </c>
      <c r="R8482" s="8">
        <f t="shared" si="1321"/>
        <v>8.4086274987566212E-2</v>
      </c>
      <c r="S8482" s="8">
        <f t="shared" si="1321"/>
        <v>8.501878753493404E-2</v>
      </c>
      <c r="T8482" s="8">
        <f t="shared" si="1321"/>
        <v>8.4371769639191324E-2</v>
      </c>
      <c r="W8482">
        <v>8480</v>
      </c>
      <c r="X8482" s="4">
        <f t="shared" si="1316"/>
        <v>8.9807461548879627E-2</v>
      </c>
      <c r="Y8482" s="4">
        <f t="shared" si="1323"/>
        <v>8.8835717647260309E-2</v>
      </c>
      <c r="Z8482" s="4">
        <f t="shared" si="1324"/>
        <v>8.8170932930010187E-2</v>
      </c>
    </row>
    <row r="8483" spans="1:26" x14ac:dyDescent="0.25">
      <c r="A8483" s="16">
        <f t="shared" si="1322"/>
        <v>52016</v>
      </c>
      <c r="B8483">
        <f>+'[2]Ejercicio 1'!E8700</f>
        <v>8481</v>
      </c>
      <c r="C8483" s="5">
        <v>8.7465153782402022E-2</v>
      </c>
      <c r="D8483" s="4">
        <f t="shared" si="1317"/>
        <v>8.558654518419441E-2</v>
      </c>
      <c r="E8483" s="6">
        <f t="shared" si="1318"/>
        <v>8.6519063640779922E-2</v>
      </c>
      <c r="F8483" s="7">
        <f t="shared" si="1319"/>
        <v>8.5872041640444277E-2</v>
      </c>
      <c r="I8483" s="10">
        <v>8481</v>
      </c>
      <c r="J8483" s="8">
        <f t="shared" si="1320"/>
        <v>8.8965153782402023E-2</v>
      </c>
      <c r="K8483" s="8">
        <f t="shared" si="1320"/>
        <v>8.7086545184194411E-2</v>
      </c>
      <c r="L8483" s="8">
        <f t="shared" si="1320"/>
        <v>8.8019063640779924E-2</v>
      </c>
      <c r="M8483" s="8">
        <f t="shared" si="1320"/>
        <v>8.7372041640444278E-2</v>
      </c>
      <c r="P8483">
        <v>8481</v>
      </c>
      <c r="Q8483" s="8">
        <f t="shared" si="1321"/>
        <v>8.5965153782402021E-2</v>
      </c>
      <c r="R8483" s="8">
        <f t="shared" si="1321"/>
        <v>8.4086545184194408E-2</v>
      </c>
      <c r="S8483" s="8">
        <f t="shared" si="1321"/>
        <v>8.5019063640779921E-2</v>
      </c>
      <c r="T8483" s="8">
        <f t="shared" si="1321"/>
        <v>8.4372041640444276E-2</v>
      </c>
      <c r="W8483">
        <v>8481</v>
      </c>
      <c r="X8483" s="4">
        <f t="shared" si="1316"/>
        <v>8.9808026160814416E-2</v>
      </c>
      <c r="Y8483" s="4">
        <f t="shared" si="1323"/>
        <v>8.8836269860624567E-2</v>
      </c>
      <c r="Z8483" s="4">
        <f t="shared" si="1324"/>
        <v>8.8171476716725844E-2</v>
      </c>
    </row>
    <row r="8484" spans="1:26" x14ac:dyDescent="0.25">
      <c r="A8484" s="16">
        <f t="shared" si="1322"/>
        <v>52017</v>
      </c>
      <c r="B8484">
        <f>+'[2]Ejercicio 1'!E8701</f>
        <v>8482</v>
      </c>
      <c r="C8484" s="5">
        <v>8.7465435926699031E-2</v>
      </c>
      <c r="D8484" s="4">
        <f t="shared" si="1317"/>
        <v>8.5586815380785469E-2</v>
      </c>
      <c r="E8484" s="6">
        <f t="shared" si="1318"/>
        <v>8.6519339746605597E-2</v>
      </c>
      <c r="F8484" s="7">
        <f t="shared" si="1319"/>
        <v>8.5872313641662965E-2</v>
      </c>
      <c r="I8484" s="10">
        <v>8482</v>
      </c>
      <c r="J8484" s="8">
        <f t="shared" si="1320"/>
        <v>8.8965435926699032E-2</v>
      </c>
      <c r="K8484" s="8">
        <f t="shared" si="1320"/>
        <v>8.7086815380785471E-2</v>
      </c>
      <c r="L8484" s="8">
        <f t="shared" si="1320"/>
        <v>8.8019339746605599E-2</v>
      </c>
      <c r="M8484" s="8">
        <f t="shared" si="1320"/>
        <v>8.7372313641662966E-2</v>
      </c>
      <c r="P8484">
        <v>8482</v>
      </c>
      <c r="Q8484" s="8">
        <f t="shared" si="1321"/>
        <v>8.596543592669903E-2</v>
      </c>
      <c r="R8484" s="8">
        <f t="shared" si="1321"/>
        <v>8.4086815380785468E-2</v>
      </c>
      <c r="S8484" s="8">
        <f t="shared" si="1321"/>
        <v>8.5019339746605596E-2</v>
      </c>
      <c r="T8484" s="8">
        <f t="shared" si="1321"/>
        <v>8.4372313641662963E-2</v>
      </c>
      <c r="W8484">
        <v>8482</v>
      </c>
      <c r="X8484" s="4">
        <f t="shared" si="1316"/>
        <v>8.9808590772788729E-2</v>
      </c>
      <c r="Y8484" s="4">
        <f t="shared" si="1323"/>
        <v>8.8836822073870253E-2</v>
      </c>
      <c r="Z8484" s="4">
        <f t="shared" si="1324"/>
        <v>8.8172020501628659E-2</v>
      </c>
    </row>
    <row r="8485" spans="1:26" x14ac:dyDescent="0.25">
      <c r="A8485" s="16">
        <f t="shared" si="1322"/>
        <v>52018</v>
      </c>
      <c r="B8485">
        <f>+'[2]Ejercicio 1'!E8702</f>
        <v>8483</v>
      </c>
      <c r="C8485" s="5">
        <v>8.7465718070996054E-2</v>
      </c>
      <c r="D8485" s="4">
        <f t="shared" si="1317"/>
        <v>8.5587085577339808E-2</v>
      </c>
      <c r="E8485" s="6">
        <f t="shared" si="1318"/>
        <v>8.6519615852412815E-2</v>
      </c>
      <c r="F8485" s="7">
        <f t="shared" si="1319"/>
        <v>8.5872585642853119E-2</v>
      </c>
      <c r="I8485" s="10">
        <v>8483</v>
      </c>
      <c r="J8485" s="8">
        <f t="shared" si="1320"/>
        <v>8.8965718070996055E-2</v>
      </c>
      <c r="K8485" s="8">
        <f t="shared" si="1320"/>
        <v>8.7087085577339809E-2</v>
      </c>
      <c r="L8485" s="8">
        <f t="shared" si="1320"/>
        <v>8.8019615852412816E-2</v>
      </c>
      <c r="M8485" s="8">
        <f t="shared" si="1320"/>
        <v>8.7372585642853121E-2</v>
      </c>
      <c r="P8485">
        <v>8483</v>
      </c>
      <c r="Q8485" s="8">
        <f t="shared" si="1321"/>
        <v>8.5965718070996053E-2</v>
      </c>
      <c r="R8485" s="8">
        <f t="shared" si="1321"/>
        <v>8.4087085577339807E-2</v>
      </c>
      <c r="S8485" s="8">
        <f t="shared" si="1321"/>
        <v>8.5019615852412814E-2</v>
      </c>
      <c r="T8485" s="8">
        <f t="shared" si="1321"/>
        <v>8.4372585642853118E-2</v>
      </c>
      <c r="W8485">
        <v>8483</v>
      </c>
      <c r="X8485" s="4">
        <f t="shared" si="1316"/>
        <v>8.9809155384801248E-2</v>
      </c>
      <c r="Y8485" s="4">
        <f t="shared" si="1323"/>
        <v>8.8837374287077275E-2</v>
      </c>
      <c r="Z8485" s="4">
        <f t="shared" si="1324"/>
        <v>8.8172564287308006E-2</v>
      </c>
    </row>
    <row r="8486" spans="1:26" x14ac:dyDescent="0.25">
      <c r="A8486" s="16">
        <f t="shared" si="1322"/>
        <v>52019</v>
      </c>
      <c r="B8486">
        <f>+'[2]Ejercicio 1'!E8703</f>
        <v>8484</v>
      </c>
      <c r="C8486" s="5">
        <v>8.7466000215293077E-2</v>
      </c>
      <c r="D8486" s="4">
        <f t="shared" si="1317"/>
        <v>8.5587355773857218E-2</v>
      </c>
      <c r="E8486" s="6">
        <f t="shared" si="1318"/>
        <v>8.6519891958201603E-2</v>
      </c>
      <c r="F8486" s="7">
        <f t="shared" si="1319"/>
        <v>8.5872857644008996E-2</v>
      </c>
      <c r="I8486" s="10">
        <v>8484</v>
      </c>
      <c r="J8486" s="8">
        <f t="shared" si="1320"/>
        <v>8.8966000215293078E-2</v>
      </c>
      <c r="K8486" s="8">
        <f t="shared" si="1320"/>
        <v>8.708735577385722E-2</v>
      </c>
      <c r="L8486" s="8">
        <f t="shared" si="1320"/>
        <v>8.8019891958201604E-2</v>
      </c>
      <c r="M8486" s="8">
        <f t="shared" si="1320"/>
        <v>8.7372857644008997E-2</v>
      </c>
      <c r="P8486">
        <v>8484</v>
      </c>
      <c r="Q8486" s="8">
        <f t="shared" si="1321"/>
        <v>8.5966000215293076E-2</v>
      </c>
      <c r="R8486" s="8">
        <f t="shared" si="1321"/>
        <v>8.4087355773857217E-2</v>
      </c>
      <c r="S8486" s="8">
        <f t="shared" si="1321"/>
        <v>8.5019891958201602E-2</v>
      </c>
      <c r="T8486" s="8">
        <f t="shared" si="1321"/>
        <v>8.4372857644008994E-2</v>
      </c>
      <c r="W8486">
        <v>8484</v>
      </c>
      <c r="X8486" s="4">
        <f t="shared" si="1316"/>
        <v>8.9809719996832224E-2</v>
      </c>
      <c r="Y8486" s="4">
        <f t="shared" si="1323"/>
        <v>8.8837926500329109E-2</v>
      </c>
      <c r="Z8486" s="4">
        <f t="shared" si="1324"/>
        <v>8.8173108072033823E-2</v>
      </c>
    </row>
    <row r="8487" spans="1:26" x14ac:dyDescent="0.25">
      <c r="A8487" s="16">
        <f t="shared" si="1322"/>
        <v>52020</v>
      </c>
      <c r="B8487">
        <f>+'[2]Ejercicio 1'!E8704</f>
        <v>8485</v>
      </c>
      <c r="C8487" s="5">
        <v>8.74662823595901E-2</v>
      </c>
      <c r="D8487" s="4">
        <f t="shared" si="1317"/>
        <v>8.5587625970338102E-2</v>
      </c>
      <c r="E8487" s="6">
        <f t="shared" si="1318"/>
        <v>8.6520168063971933E-2</v>
      </c>
      <c r="F8487" s="7">
        <f t="shared" si="1319"/>
        <v>8.587312964513634E-2</v>
      </c>
      <c r="I8487" s="10">
        <v>8485</v>
      </c>
      <c r="J8487" s="8">
        <f t="shared" si="1320"/>
        <v>8.8966282359590101E-2</v>
      </c>
      <c r="K8487" s="8">
        <f t="shared" si="1320"/>
        <v>8.7087625970338103E-2</v>
      </c>
      <c r="L8487" s="8">
        <f t="shared" si="1320"/>
        <v>8.8020168063971935E-2</v>
      </c>
      <c r="M8487" s="8">
        <f t="shared" si="1320"/>
        <v>8.7373129645136341E-2</v>
      </c>
      <c r="P8487">
        <v>8485</v>
      </c>
      <c r="Q8487" s="8">
        <f t="shared" si="1321"/>
        <v>8.5966282359590099E-2</v>
      </c>
      <c r="R8487" s="8">
        <f t="shared" si="1321"/>
        <v>8.4087625970338101E-2</v>
      </c>
      <c r="S8487" s="8">
        <f t="shared" si="1321"/>
        <v>8.5020168063971932E-2</v>
      </c>
      <c r="T8487" s="8">
        <f t="shared" si="1321"/>
        <v>8.4373129645136338E-2</v>
      </c>
      <c r="W8487">
        <v>8485</v>
      </c>
      <c r="X8487" s="4">
        <f t="shared" si="1316"/>
        <v>8.9810284608941818E-2</v>
      </c>
      <c r="Y8487" s="4">
        <f t="shared" si="1323"/>
        <v>8.8838478713543167E-2</v>
      </c>
      <c r="Z8487" s="4">
        <f t="shared" si="1324"/>
        <v>8.8173651857536173E-2</v>
      </c>
    </row>
    <row r="8488" spans="1:26" x14ac:dyDescent="0.25">
      <c r="A8488" s="16">
        <f t="shared" si="1322"/>
        <v>52021</v>
      </c>
      <c r="B8488">
        <f>+'[2]Ejercicio 1'!E8705</f>
        <v>8486</v>
      </c>
      <c r="C8488" s="5">
        <v>8.7466564503887123E-2</v>
      </c>
      <c r="D8488" s="4">
        <f t="shared" si="1317"/>
        <v>8.5587896166781668E-2</v>
      </c>
      <c r="E8488" s="6">
        <f t="shared" si="1318"/>
        <v>8.6520444169722072E-2</v>
      </c>
      <c r="F8488" s="7">
        <f t="shared" si="1319"/>
        <v>8.5873401646229405E-2</v>
      </c>
      <c r="I8488" s="10">
        <v>8486</v>
      </c>
      <c r="J8488" s="8">
        <f t="shared" si="1320"/>
        <v>8.8966564503887124E-2</v>
      </c>
      <c r="K8488" s="8">
        <f t="shared" si="1320"/>
        <v>8.708789616678167E-2</v>
      </c>
      <c r="L8488" s="8">
        <f t="shared" si="1320"/>
        <v>8.8020444169722073E-2</v>
      </c>
      <c r="M8488" s="8">
        <f t="shared" si="1320"/>
        <v>8.7373401646229407E-2</v>
      </c>
      <c r="P8488">
        <v>8486</v>
      </c>
      <c r="Q8488" s="8">
        <f t="shared" si="1321"/>
        <v>8.5966564503887122E-2</v>
      </c>
      <c r="R8488" s="8">
        <f t="shared" si="1321"/>
        <v>8.4087896166781667E-2</v>
      </c>
      <c r="S8488" s="8">
        <f t="shared" si="1321"/>
        <v>8.502044416972207E-2</v>
      </c>
      <c r="T8488" s="8">
        <f t="shared" si="1321"/>
        <v>8.4373401646229404E-2</v>
      </c>
      <c r="W8488">
        <v>8486</v>
      </c>
      <c r="X8488" s="4">
        <f t="shared" si="1316"/>
        <v>8.9810849221069869E-2</v>
      </c>
      <c r="Y8488" s="4">
        <f t="shared" si="1323"/>
        <v>8.8839030926636878E-2</v>
      </c>
      <c r="Z8488" s="4">
        <f t="shared" si="1324"/>
        <v>8.8174195642947151E-2</v>
      </c>
    </row>
    <row r="8489" spans="1:26" x14ac:dyDescent="0.25">
      <c r="A8489" s="16">
        <f t="shared" si="1322"/>
        <v>52022</v>
      </c>
      <c r="B8489">
        <f>+'[2]Ejercicio 1'!E8706</f>
        <v>8487</v>
      </c>
      <c r="C8489" s="5">
        <v>8.7466846648184146E-2</v>
      </c>
      <c r="D8489" s="4">
        <f t="shared" si="1317"/>
        <v>8.5588166363188292E-2</v>
      </c>
      <c r="E8489" s="6">
        <f t="shared" si="1318"/>
        <v>8.6520720275454627E-2</v>
      </c>
      <c r="F8489" s="7">
        <f t="shared" si="1319"/>
        <v>8.5873673647291079E-2</v>
      </c>
      <c r="I8489" s="10">
        <v>8487</v>
      </c>
      <c r="J8489" s="8">
        <f t="shared" si="1320"/>
        <v>8.8966846648184147E-2</v>
      </c>
      <c r="K8489" s="8">
        <f t="shared" si="1320"/>
        <v>8.7088166363188294E-2</v>
      </c>
      <c r="L8489" s="8">
        <f t="shared" si="1320"/>
        <v>8.8020720275454628E-2</v>
      </c>
      <c r="M8489" s="8">
        <f t="shared" si="1320"/>
        <v>8.7373673647291081E-2</v>
      </c>
      <c r="P8489">
        <v>8487</v>
      </c>
      <c r="Q8489" s="8">
        <f t="shared" si="1321"/>
        <v>8.5966846648184145E-2</v>
      </c>
      <c r="R8489" s="8">
        <f t="shared" si="1321"/>
        <v>8.4088166363188291E-2</v>
      </c>
      <c r="S8489" s="8">
        <f t="shared" si="1321"/>
        <v>8.5020720275454625E-2</v>
      </c>
      <c r="T8489" s="8">
        <f t="shared" si="1321"/>
        <v>8.4373673647291078E-2</v>
      </c>
      <c r="W8489">
        <v>8487</v>
      </c>
      <c r="X8489" s="4">
        <f t="shared" si="1316"/>
        <v>8.9811413833236556E-2</v>
      </c>
      <c r="Y8489" s="4">
        <f t="shared" si="1323"/>
        <v>8.8839583139694575E-2</v>
      </c>
      <c r="Z8489" s="4">
        <f t="shared" si="1324"/>
        <v>8.8174739427404614E-2</v>
      </c>
    </row>
    <row r="8490" spans="1:26" x14ac:dyDescent="0.25">
      <c r="A8490" s="16">
        <f t="shared" si="1322"/>
        <v>52023</v>
      </c>
      <c r="B8490">
        <f>+'[2]Ejercicio 1'!E8707</f>
        <v>8488</v>
      </c>
      <c r="C8490" s="5">
        <v>8.7467128792481169E-2</v>
      </c>
      <c r="D8490" s="4">
        <f t="shared" si="1317"/>
        <v>8.5588436559558195E-2</v>
      </c>
      <c r="E8490" s="6">
        <f t="shared" si="1318"/>
        <v>8.652099638116699E-2</v>
      </c>
      <c r="F8490" s="7">
        <f t="shared" si="1319"/>
        <v>8.5873945648324207E-2</v>
      </c>
      <c r="I8490" s="10">
        <v>8488</v>
      </c>
      <c r="J8490" s="8">
        <f t="shared" si="1320"/>
        <v>8.896712879248117E-2</v>
      </c>
      <c r="K8490" s="8">
        <f t="shared" si="1320"/>
        <v>8.7088436559558197E-2</v>
      </c>
      <c r="L8490" s="8">
        <f t="shared" si="1320"/>
        <v>8.8020996381166991E-2</v>
      </c>
      <c r="M8490" s="8">
        <f t="shared" si="1320"/>
        <v>8.7373945648324208E-2</v>
      </c>
      <c r="P8490">
        <v>8488</v>
      </c>
      <c r="Q8490" s="8">
        <f t="shared" si="1321"/>
        <v>8.5967128792481168E-2</v>
      </c>
      <c r="R8490" s="8">
        <f t="shared" si="1321"/>
        <v>8.4088436559558194E-2</v>
      </c>
      <c r="S8490" s="8">
        <f t="shared" si="1321"/>
        <v>8.5020996381166988E-2</v>
      </c>
      <c r="T8490" s="8">
        <f t="shared" si="1321"/>
        <v>8.4373945648324206E-2</v>
      </c>
      <c r="W8490">
        <v>8488</v>
      </c>
      <c r="X8490" s="4">
        <f t="shared" si="1316"/>
        <v>8.9811978445441462E-2</v>
      </c>
      <c r="Y8490" s="4">
        <f t="shared" si="1323"/>
        <v>8.8840135352711874E-2</v>
      </c>
      <c r="Z8490" s="4">
        <f t="shared" si="1324"/>
        <v>8.8175283212638608E-2</v>
      </c>
    </row>
    <row r="8491" spans="1:26" x14ac:dyDescent="0.25">
      <c r="A8491" s="16">
        <f t="shared" si="1322"/>
        <v>52024</v>
      </c>
      <c r="B8491">
        <f>+'[2]Ejercicio 1'!E8708</f>
        <v>8489</v>
      </c>
      <c r="C8491" s="5">
        <v>8.7467410936778178E-2</v>
      </c>
      <c r="D8491" s="4">
        <f t="shared" si="1317"/>
        <v>8.5588706755890961E-2</v>
      </c>
      <c r="E8491" s="6">
        <f t="shared" si="1318"/>
        <v>8.6521272486861783E-2</v>
      </c>
      <c r="F8491" s="7">
        <f t="shared" si="1319"/>
        <v>8.5874217649323084E-2</v>
      </c>
      <c r="I8491" s="10">
        <v>8489</v>
      </c>
      <c r="J8491" s="8">
        <f t="shared" si="1320"/>
        <v>8.896741093677818E-2</v>
      </c>
      <c r="K8491" s="8">
        <f t="shared" si="1320"/>
        <v>8.7088706755890963E-2</v>
      </c>
      <c r="L8491" s="8">
        <f t="shared" si="1320"/>
        <v>8.8021272486861785E-2</v>
      </c>
      <c r="M8491" s="8">
        <f t="shared" si="1320"/>
        <v>8.7374217649323085E-2</v>
      </c>
      <c r="P8491">
        <v>8489</v>
      </c>
      <c r="Q8491" s="8">
        <f t="shared" si="1321"/>
        <v>8.5967410936778177E-2</v>
      </c>
      <c r="R8491" s="8">
        <f t="shared" si="1321"/>
        <v>8.408870675589096E-2</v>
      </c>
      <c r="S8491" s="8">
        <f t="shared" si="1321"/>
        <v>8.5021272486861782E-2</v>
      </c>
      <c r="T8491" s="8">
        <f t="shared" si="1321"/>
        <v>8.4374217649323083E-2</v>
      </c>
      <c r="W8491">
        <v>8489</v>
      </c>
      <c r="X8491" s="4">
        <f t="shared" si="1316"/>
        <v>8.9812543057664798E-2</v>
      </c>
      <c r="Y8491" s="4">
        <f t="shared" si="1323"/>
        <v>8.8840687565775719E-2</v>
      </c>
      <c r="Z8491" s="4">
        <f t="shared" si="1324"/>
        <v>8.8175826996921919E-2</v>
      </c>
    </row>
    <row r="8492" spans="1:26" x14ac:dyDescent="0.25">
      <c r="A8492" s="16">
        <f t="shared" si="1322"/>
        <v>52025</v>
      </c>
      <c r="B8492">
        <f>+'[2]Ejercicio 1'!E8709</f>
        <v>8490</v>
      </c>
      <c r="C8492" s="5">
        <v>8.7467693081075201E-2</v>
      </c>
      <c r="D8492" s="4">
        <f t="shared" si="1317"/>
        <v>8.5588976952187409E-2</v>
      </c>
      <c r="E8492" s="6">
        <f t="shared" si="1318"/>
        <v>8.6521548592537245E-2</v>
      </c>
      <c r="F8492" s="7">
        <f t="shared" si="1319"/>
        <v>8.5874489650293401E-2</v>
      </c>
      <c r="I8492" s="10">
        <v>8490</v>
      </c>
      <c r="J8492" s="8">
        <f t="shared" si="1320"/>
        <v>8.8967693081075203E-2</v>
      </c>
      <c r="K8492" s="8">
        <f t="shared" si="1320"/>
        <v>8.7088976952187411E-2</v>
      </c>
      <c r="L8492" s="8">
        <f t="shared" si="1320"/>
        <v>8.8021548592537247E-2</v>
      </c>
      <c r="M8492" s="8">
        <f t="shared" si="1320"/>
        <v>8.7374489650293402E-2</v>
      </c>
      <c r="P8492">
        <v>8490</v>
      </c>
      <c r="Q8492" s="8">
        <f t="shared" si="1321"/>
        <v>8.59676930810752E-2</v>
      </c>
      <c r="R8492" s="8">
        <f t="shared" si="1321"/>
        <v>8.4088976952187408E-2</v>
      </c>
      <c r="S8492" s="8">
        <f t="shared" si="1321"/>
        <v>8.5021548592537244E-2</v>
      </c>
      <c r="T8492" s="8">
        <f t="shared" si="1321"/>
        <v>8.4374489650293399E-2</v>
      </c>
      <c r="W8492">
        <v>8490</v>
      </c>
      <c r="X8492" s="4">
        <f t="shared" si="1316"/>
        <v>8.981310766996721E-2</v>
      </c>
      <c r="Y8492" s="4">
        <f t="shared" si="1323"/>
        <v>8.8841239778718342E-2</v>
      </c>
      <c r="Z8492" s="4">
        <f t="shared" si="1324"/>
        <v>8.8176370782843919E-2</v>
      </c>
    </row>
    <row r="8493" spans="1:26" x14ac:dyDescent="0.25">
      <c r="A8493" s="16">
        <f t="shared" si="1322"/>
        <v>52026</v>
      </c>
      <c r="B8493">
        <f>+'[2]Ejercicio 1'!E8710</f>
        <v>8491</v>
      </c>
      <c r="C8493" s="5">
        <v>8.7467975225372224E-2</v>
      </c>
      <c r="D8493" s="4">
        <f t="shared" si="1317"/>
        <v>8.5589247148446332E-2</v>
      </c>
      <c r="E8493" s="6">
        <f t="shared" si="1318"/>
        <v>8.6521824698193389E-2</v>
      </c>
      <c r="F8493" s="7">
        <f t="shared" si="1319"/>
        <v>8.5874761651229453E-2</v>
      </c>
      <c r="I8493" s="10">
        <v>8491</v>
      </c>
      <c r="J8493" s="8">
        <f t="shared" si="1320"/>
        <v>8.8967975225372226E-2</v>
      </c>
      <c r="K8493" s="8">
        <f t="shared" si="1320"/>
        <v>8.7089247148446333E-2</v>
      </c>
      <c r="L8493" s="8">
        <f t="shared" si="1320"/>
        <v>8.8021824698193391E-2</v>
      </c>
      <c r="M8493" s="8">
        <f t="shared" si="1320"/>
        <v>8.7374761651229454E-2</v>
      </c>
      <c r="P8493">
        <v>8491</v>
      </c>
      <c r="Q8493" s="8">
        <f t="shared" si="1321"/>
        <v>8.5967975225372223E-2</v>
      </c>
      <c r="R8493" s="8">
        <f t="shared" si="1321"/>
        <v>8.4089247148446331E-2</v>
      </c>
      <c r="S8493" s="8">
        <f t="shared" si="1321"/>
        <v>8.5021824698193388E-2</v>
      </c>
      <c r="T8493" s="8">
        <f t="shared" si="1321"/>
        <v>8.4374761651229452E-2</v>
      </c>
      <c r="W8493">
        <v>8491</v>
      </c>
      <c r="X8493" s="4">
        <f t="shared" si="1316"/>
        <v>8.9813672282288065E-2</v>
      </c>
      <c r="Y8493" s="4">
        <f t="shared" si="1323"/>
        <v>8.884179199162319E-2</v>
      </c>
      <c r="Z8493" s="4">
        <f t="shared" si="1324"/>
        <v>8.8176914566950246E-2</v>
      </c>
    </row>
    <row r="8494" spans="1:26" x14ac:dyDescent="0.25">
      <c r="A8494" s="16">
        <f t="shared" si="1322"/>
        <v>52027</v>
      </c>
      <c r="B8494">
        <f>+'[2]Ejercicio 1'!E8711</f>
        <v>8492</v>
      </c>
      <c r="C8494" s="5">
        <v>8.7468257369669247E-2</v>
      </c>
      <c r="D8494" s="4">
        <f t="shared" si="1317"/>
        <v>8.558951734466852E-2</v>
      </c>
      <c r="E8494" s="6">
        <f t="shared" si="1318"/>
        <v>8.6522100803831076E-2</v>
      </c>
      <c r="F8494" s="7">
        <f t="shared" si="1319"/>
        <v>8.5875033652134114E-2</v>
      </c>
      <c r="I8494" s="10">
        <v>8492</v>
      </c>
      <c r="J8494" s="8">
        <f t="shared" si="1320"/>
        <v>8.8968257369669249E-2</v>
      </c>
      <c r="K8494" s="8">
        <f t="shared" si="1320"/>
        <v>8.7089517344668521E-2</v>
      </c>
      <c r="L8494" s="8">
        <f t="shared" si="1320"/>
        <v>8.8022100803831077E-2</v>
      </c>
      <c r="M8494" s="8">
        <f t="shared" si="1320"/>
        <v>8.7375033652134115E-2</v>
      </c>
      <c r="P8494">
        <v>8492</v>
      </c>
      <c r="Q8494" s="8">
        <f t="shared" si="1321"/>
        <v>8.5968257369669246E-2</v>
      </c>
      <c r="R8494" s="8">
        <f t="shared" si="1321"/>
        <v>8.4089517344668518E-2</v>
      </c>
      <c r="S8494" s="8">
        <f t="shared" si="1321"/>
        <v>8.5022100803831074E-2</v>
      </c>
      <c r="T8494" s="8">
        <f t="shared" si="1321"/>
        <v>8.4375033652134113E-2</v>
      </c>
      <c r="W8494">
        <v>8492</v>
      </c>
      <c r="X8494" s="4">
        <f t="shared" si="1316"/>
        <v>8.9814236894646682E-2</v>
      </c>
      <c r="Y8494" s="4">
        <f t="shared" si="1323"/>
        <v>8.884234420449115E-2</v>
      </c>
      <c r="Z8494" s="4">
        <f t="shared" si="1324"/>
        <v>8.8177458350962343E-2</v>
      </c>
    </row>
    <row r="8495" spans="1:26" x14ac:dyDescent="0.25">
      <c r="A8495" s="16">
        <f t="shared" si="1322"/>
        <v>52028</v>
      </c>
      <c r="B8495">
        <f>+'[2]Ejercicio 1'!E8712</f>
        <v>8493</v>
      </c>
      <c r="C8495" s="5">
        <v>8.746853951396627E-2</v>
      </c>
      <c r="D8495" s="4">
        <f t="shared" si="1317"/>
        <v>8.5589787540853779E-2</v>
      </c>
      <c r="E8495" s="6">
        <f t="shared" si="1318"/>
        <v>8.6522376909450333E-2</v>
      </c>
      <c r="F8495" s="7">
        <f t="shared" si="1319"/>
        <v>8.5875305653010228E-2</v>
      </c>
      <c r="I8495" s="10">
        <v>8493</v>
      </c>
      <c r="J8495" s="8">
        <f t="shared" si="1320"/>
        <v>8.8968539513966272E-2</v>
      </c>
      <c r="K8495" s="8">
        <f t="shared" si="1320"/>
        <v>8.708978754085378E-2</v>
      </c>
      <c r="L8495" s="8">
        <f t="shared" si="1320"/>
        <v>8.8022376909450334E-2</v>
      </c>
      <c r="M8495" s="8">
        <f t="shared" si="1320"/>
        <v>8.737530565301023E-2</v>
      </c>
      <c r="P8495">
        <v>8493</v>
      </c>
      <c r="Q8495" s="8">
        <f t="shared" si="1321"/>
        <v>8.5968539513966269E-2</v>
      </c>
      <c r="R8495" s="8">
        <f t="shared" si="1321"/>
        <v>8.4089787540853778E-2</v>
      </c>
      <c r="S8495" s="8">
        <f t="shared" si="1321"/>
        <v>8.5022376909450331E-2</v>
      </c>
      <c r="T8495" s="8">
        <f t="shared" si="1321"/>
        <v>8.4375305653010227E-2</v>
      </c>
      <c r="W8495">
        <v>8493</v>
      </c>
      <c r="X8495" s="4">
        <f t="shared" si="1316"/>
        <v>8.9814801507044406E-2</v>
      </c>
      <c r="Y8495" s="4">
        <f t="shared" si="1323"/>
        <v>8.8842896417403033E-2</v>
      </c>
      <c r="Z8495" s="4">
        <f t="shared" si="1324"/>
        <v>8.8178002136621705E-2</v>
      </c>
    </row>
    <row r="8496" spans="1:26" x14ac:dyDescent="0.25">
      <c r="A8496" s="16">
        <f t="shared" si="1322"/>
        <v>52029</v>
      </c>
      <c r="B8496">
        <f>+'[2]Ejercicio 1'!E8713</f>
        <v>8494</v>
      </c>
      <c r="C8496" s="5">
        <v>8.7468821658263293E-2</v>
      </c>
      <c r="D8496" s="4">
        <f t="shared" si="1317"/>
        <v>8.5590057737001915E-2</v>
      </c>
      <c r="E8496" s="6">
        <f t="shared" si="1318"/>
        <v>8.6522653015050258E-2</v>
      </c>
      <c r="F8496" s="7">
        <f t="shared" si="1319"/>
        <v>8.5875577653852078E-2</v>
      </c>
      <c r="I8496" s="10">
        <v>8494</v>
      </c>
      <c r="J8496" s="8">
        <f t="shared" si="1320"/>
        <v>8.8968821658263295E-2</v>
      </c>
      <c r="K8496" s="8">
        <f t="shared" si="1320"/>
        <v>8.7090057737001916E-2</v>
      </c>
      <c r="L8496" s="8">
        <f t="shared" si="1320"/>
        <v>8.8022653015050259E-2</v>
      </c>
      <c r="M8496" s="8">
        <f t="shared" si="1320"/>
        <v>8.737557765385208E-2</v>
      </c>
      <c r="P8496">
        <v>8494</v>
      </c>
      <c r="Q8496" s="8">
        <f t="shared" si="1321"/>
        <v>8.5968821658263292E-2</v>
      </c>
      <c r="R8496" s="8">
        <f t="shared" si="1321"/>
        <v>8.4090057737001914E-2</v>
      </c>
      <c r="S8496" s="8">
        <f t="shared" si="1321"/>
        <v>8.5022653015050256E-2</v>
      </c>
      <c r="T8496" s="8">
        <f t="shared" si="1321"/>
        <v>8.4375577653852077E-2</v>
      </c>
      <c r="W8496">
        <v>8494</v>
      </c>
      <c r="X8496" s="4">
        <f t="shared" si="1316"/>
        <v>8.981536611946013E-2</v>
      </c>
      <c r="Y8496" s="4">
        <f t="shared" si="1323"/>
        <v>8.8843448630276267E-2</v>
      </c>
      <c r="Z8496" s="4">
        <f t="shared" si="1324"/>
        <v>8.8178545920459664E-2</v>
      </c>
    </row>
    <row r="8497" spans="1:26" x14ac:dyDescent="0.25">
      <c r="A8497" s="16">
        <f t="shared" si="1322"/>
        <v>52030</v>
      </c>
      <c r="B8497">
        <f>+'[2]Ejercicio 1'!E8714</f>
        <v>8495</v>
      </c>
      <c r="C8497" s="5">
        <v>8.7469103802560316E-2</v>
      </c>
      <c r="D8497" s="4">
        <f t="shared" si="1317"/>
        <v>8.5590327933113733E-2</v>
      </c>
      <c r="E8497" s="6">
        <f t="shared" si="1318"/>
        <v>8.6522929120631725E-2</v>
      </c>
      <c r="F8497" s="7">
        <f t="shared" si="1319"/>
        <v>8.5875849654662523E-2</v>
      </c>
      <c r="I8497" s="10">
        <v>8495</v>
      </c>
      <c r="J8497" s="8">
        <f t="shared" si="1320"/>
        <v>8.8969103802560318E-2</v>
      </c>
      <c r="K8497" s="8">
        <f t="shared" si="1320"/>
        <v>8.7090327933113734E-2</v>
      </c>
      <c r="L8497" s="8">
        <f t="shared" si="1320"/>
        <v>8.8022929120631727E-2</v>
      </c>
      <c r="M8497" s="8">
        <f t="shared" si="1320"/>
        <v>8.7375849654662524E-2</v>
      </c>
      <c r="P8497">
        <v>8495</v>
      </c>
      <c r="Q8497" s="8">
        <f t="shared" si="1321"/>
        <v>8.5969103802560315E-2</v>
      </c>
      <c r="R8497" s="8">
        <f t="shared" si="1321"/>
        <v>8.4090327933113732E-2</v>
      </c>
      <c r="S8497" s="8">
        <f t="shared" si="1321"/>
        <v>8.5022929120631724E-2</v>
      </c>
      <c r="T8497" s="8">
        <f t="shared" si="1321"/>
        <v>8.4375849654662521E-2</v>
      </c>
      <c r="W8497">
        <v>8495</v>
      </c>
      <c r="X8497" s="4">
        <f t="shared" si="1316"/>
        <v>8.9815930731955346E-2</v>
      </c>
      <c r="Y8497" s="4">
        <f t="shared" si="1323"/>
        <v>8.88440008431126E-2</v>
      </c>
      <c r="Z8497" s="4">
        <f t="shared" si="1324"/>
        <v>8.8179089704209124E-2</v>
      </c>
    </row>
    <row r="8498" spans="1:26" x14ac:dyDescent="0.25">
      <c r="A8498" s="16">
        <f t="shared" si="1322"/>
        <v>52031</v>
      </c>
      <c r="B8498">
        <f>+'[2]Ejercicio 1'!E8715</f>
        <v>8496</v>
      </c>
      <c r="C8498" s="5">
        <v>8.7469385946857325E-2</v>
      </c>
      <c r="D8498" s="4">
        <f t="shared" si="1317"/>
        <v>8.5590598129188414E-2</v>
      </c>
      <c r="E8498" s="6">
        <f t="shared" si="1318"/>
        <v>8.6523205226193875E-2</v>
      </c>
      <c r="F8498" s="7">
        <f t="shared" si="1319"/>
        <v>8.5876121655444421E-2</v>
      </c>
      <c r="I8498" s="10">
        <v>8496</v>
      </c>
      <c r="J8498" s="8">
        <f t="shared" si="1320"/>
        <v>8.8969385946857327E-2</v>
      </c>
      <c r="K8498" s="8">
        <f t="shared" si="1320"/>
        <v>8.7090598129188415E-2</v>
      </c>
      <c r="L8498" s="8">
        <f t="shared" si="1320"/>
        <v>8.8023205226193876E-2</v>
      </c>
      <c r="M8498" s="8">
        <f t="shared" si="1320"/>
        <v>8.7376121655444422E-2</v>
      </c>
      <c r="P8498">
        <v>8496</v>
      </c>
      <c r="Q8498" s="8">
        <f t="shared" si="1321"/>
        <v>8.5969385946857324E-2</v>
      </c>
      <c r="R8498" s="8">
        <f t="shared" si="1321"/>
        <v>8.4090598129188412E-2</v>
      </c>
      <c r="S8498" s="8">
        <f t="shared" si="1321"/>
        <v>8.5023205226193874E-2</v>
      </c>
      <c r="T8498" s="8">
        <f t="shared" si="1321"/>
        <v>8.4376121655444419E-2</v>
      </c>
      <c r="W8498">
        <v>8496</v>
      </c>
      <c r="X8498" s="4">
        <f t="shared" si="1316"/>
        <v>8.9816495344467687E-2</v>
      </c>
      <c r="Y8498" s="4">
        <f t="shared" si="1323"/>
        <v>8.8844553055828598E-2</v>
      </c>
      <c r="Z8498" s="4">
        <f t="shared" si="1324"/>
        <v>8.8179633489600118E-2</v>
      </c>
    </row>
    <row r="8499" spans="1:26" x14ac:dyDescent="0.25">
      <c r="A8499" s="16">
        <f t="shared" si="1322"/>
        <v>52032</v>
      </c>
      <c r="B8499">
        <f>+'[2]Ejercicio 1'!E8716</f>
        <v>8497</v>
      </c>
      <c r="C8499" s="5">
        <v>8.7469668091154348E-2</v>
      </c>
      <c r="D8499" s="4">
        <f t="shared" si="1317"/>
        <v>8.5590868325225958E-2</v>
      </c>
      <c r="E8499" s="6">
        <f t="shared" si="1318"/>
        <v>8.6523481331736707E-2</v>
      </c>
      <c r="F8499" s="7">
        <f t="shared" si="1319"/>
        <v>8.5876393656192054E-2</v>
      </c>
      <c r="I8499" s="10">
        <v>8497</v>
      </c>
      <c r="J8499" s="8">
        <f t="shared" si="1320"/>
        <v>8.896966809115435E-2</v>
      </c>
      <c r="K8499" s="8">
        <f t="shared" si="1320"/>
        <v>8.7090868325225959E-2</v>
      </c>
      <c r="L8499" s="8">
        <f t="shared" si="1320"/>
        <v>8.8023481331736708E-2</v>
      </c>
      <c r="M8499" s="8">
        <f t="shared" si="1320"/>
        <v>8.7376393656192056E-2</v>
      </c>
      <c r="P8499">
        <v>8497</v>
      </c>
      <c r="Q8499" s="8">
        <f t="shared" si="1321"/>
        <v>8.5969668091154347E-2</v>
      </c>
      <c r="R8499" s="8">
        <f t="shared" si="1321"/>
        <v>8.4090868325225956E-2</v>
      </c>
      <c r="S8499" s="8">
        <f t="shared" si="1321"/>
        <v>8.5023481331736706E-2</v>
      </c>
      <c r="T8499" s="8">
        <f t="shared" si="1321"/>
        <v>8.4376393656192053E-2</v>
      </c>
      <c r="W8499">
        <v>8497</v>
      </c>
      <c r="X8499" s="4">
        <f t="shared" si="1316"/>
        <v>8.9817059957019565E-2</v>
      </c>
      <c r="Y8499" s="4">
        <f t="shared" si="1323"/>
        <v>8.8845105268425997E-2</v>
      </c>
      <c r="Z8499" s="4">
        <f t="shared" si="1324"/>
        <v>8.818017727317258E-2</v>
      </c>
    </row>
    <row r="8500" spans="1:26" x14ac:dyDescent="0.25">
      <c r="A8500" s="16">
        <f t="shared" si="1322"/>
        <v>52033</v>
      </c>
      <c r="B8500">
        <f>+'[2]Ejercicio 1'!E8717</f>
        <v>8498</v>
      </c>
      <c r="C8500" s="5">
        <v>8.7469950235451371E-2</v>
      </c>
      <c r="D8500" s="4">
        <f t="shared" si="1317"/>
        <v>8.5591138521226587E-2</v>
      </c>
      <c r="E8500" s="6">
        <f t="shared" si="1318"/>
        <v>8.6523757437261081E-2</v>
      </c>
      <c r="F8500" s="7">
        <f t="shared" si="1319"/>
        <v>8.5876665656908296E-2</v>
      </c>
      <c r="I8500" s="10">
        <v>8498</v>
      </c>
      <c r="J8500" s="8">
        <f t="shared" si="1320"/>
        <v>8.8969950235451373E-2</v>
      </c>
      <c r="K8500" s="8">
        <f t="shared" si="1320"/>
        <v>8.7091138521226588E-2</v>
      </c>
      <c r="L8500" s="8">
        <f t="shared" si="1320"/>
        <v>8.8023757437261083E-2</v>
      </c>
      <c r="M8500" s="8">
        <f t="shared" si="1320"/>
        <v>8.7376665656908298E-2</v>
      </c>
      <c r="P8500">
        <v>8498</v>
      </c>
      <c r="Q8500" s="8">
        <f t="shared" si="1321"/>
        <v>8.596995023545137E-2</v>
      </c>
      <c r="R8500" s="8">
        <f t="shared" si="1321"/>
        <v>8.4091138521226586E-2</v>
      </c>
      <c r="S8500" s="8">
        <f t="shared" si="1321"/>
        <v>8.502375743726108E-2</v>
      </c>
      <c r="T8500" s="8">
        <f t="shared" si="1321"/>
        <v>8.4376665656908295E-2</v>
      </c>
      <c r="W8500">
        <v>8498</v>
      </c>
      <c r="X8500" s="4">
        <f t="shared" si="1316"/>
        <v>8.981762456960922E-2</v>
      </c>
      <c r="Y8500" s="4">
        <f t="shared" si="1323"/>
        <v>8.8845657481149018E-2</v>
      </c>
      <c r="Z8500" s="4">
        <f t="shared" si="1324"/>
        <v>8.818072105665653E-2</v>
      </c>
    </row>
    <row r="8501" spans="1:26" x14ac:dyDescent="0.25">
      <c r="A8501" s="16">
        <f t="shared" si="1322"/>
        <v>52034</v>
      </c>
      <c r="B8501">
        <f>+'[2]Ejercicio 1'!E8718</f>
        <v>8499</v>
      </c>
      <c r="C8501" s="5">
        <v>8.7470232379748394E-2</v>
      </c>
      <c r="D8501" s="4">
        <f t="shared" si="1317"/>
        <v>8.5591408717190273E-2</v>
      </c>
      <c r="E8501" s="6">
        <f t="shared" si="1318"/>
        <v>8.6524033542767012E-2</v>
      </c>
      <c r="F8501" s="7">
        <f t="shared" si="1319"/>
        <v>8.5876937657593119E-2</v>
      </c>
      <c r="I8501" s="10">
        <v>8499</v>
      </c>
      <c r="J8501" s="8">
        <f t="shared" si="1320"/>
        <v>8.8970232379748396E-2</v>
      </c>
      <c r="K8501" s="8">
        <f t="shared" si="1320"/>
        <v>8.7091408717190275E-2</v>
      </c>
      <c r="L8501" s="8">
        <f t="shared" si="1320"/>
        <v>8.8024033542767013E-2</v>
      </c>
      <c r="M8501" s="8">
        <f t="shared" si="1320"/>
        <v>8.7376937657593121E-2</v>
      </c>
      <c r="P8501">
        <v>8499</v>
      </c>
      <c r="Q8501" s="8">
        <f t="shared" si="1321"/>
        <v>8.5970232379748393E-2</v>
      </c>
      <c r="R8501" s="8">
        <f t="shared" si="1321"/>
        <v>8.4091408717190272E-2</v>
      </c>
      <c r="S8501" s="8">
        <f t="shared" si="1321"/>
        <v>8.5024033542767011E-2</v>
      </c>
      <c r="T8501" s="8">
        <f t="shared" si="1321"/>
        <v>8.4376937657593118E-2</v>
      </c>
      <c r="W8501">
        <v>8499</v>
      </c>
      <c r="X8501" s="4">
        <f t="shared" si="1316"/>
        <v>8.9818189182237954E-2</v>
      </c>
      <c r="Y8501" s="4">
        <f t="shared" si="1323"/>
        <v>8.8846209693751704E-2</v>
      </c>
      <c r="Z8501" s="4">
        <f t="shared" si="1324"/>
        <v>8.8181264840917012E-2</v>
      </c>
    </row>
    <row r="8502" spans="1:26" x14ac:dyDescent="0.25">
      <c r="A8502" s="16">
        <f t="shared" si="1322"/>
        <v>52035</v>
      </c>
      <c r="B8502">
        <f>+'[2]Ejercicio 1'!E8719</f>
        <v>8500</v>
      </c>
      <c r="C8502" s="5">
        <v>8.7470514524045417E-2</v>
      </c>
      <c r="D8502" s="4">
        <f t="shared" si="1317"/>
        <v>8.5591678913117655E-2</v>
      </c>
      <c r="E8502" s="6">
        <f t="shared" si="1318"/>
        <v>8.6524309648254499E-2</v>
      </c>
      <c r="F8502" s="7">
        <f t="shared" si="1319"/>
        <v>8.5877209658249409E-2</v>
      </c>
      <c r="I8502" s="10">
        <v>8500</v>
      </c>
      <c r="J8502" s="8">
        <f t="shared" si="1320"/>
        <v>8.8970514524045419E-2</v>
      </c>
      <c r="K8502" s="8">
        <f t="shared" si="1320"/>
        <v>8.7091678913117657E-2</v>
      </c>
      <c r="L8502" s="8">
        <f t="shared" si="1320"/>
        <v>8.8024309648254501E-2</v>
      </c>
      <c r="M8502" s="8">
        <f t="shared" si="1320"/>
        <v>8.7377209658249411E-2</v>
      </c>
      <c r="P8502">
        <v>8500</v>
      </c>
      <c r="Q8502" s="8">
        <f t="shared" si="1321"/>
        <v>8.5970514524045416E-2</v>
      </c>
      <c r="R8502" s="8">
        <f t="shared" si="1321"/>
        <v>8.4091678913117654E-2</v>
      </c>
      <c r="S8502" s="8">
        <f t="shared" si="1321"/>
        <v>8.5024309648254498E-2</v>
      </c>
      <c r="T8502" s="8">
        <f t="shared" si="1321"/>
        <v>8.4377209658249408E-2</v>
      </c>
      <c r="W8502">
        <v>8500</v>
      </c>
      <c r="X8502" s="4">
        <f t="shared" si="1316"/>
        <v>8.9818753794905351E-2</v>
      </c>
      <c r="Y8502" s="4">
        <f t="shared" si="1323"/>
        <v>8.8846761906479998E-2</v>
      </c>
      <c r="Z8502" s="4">
        <f t="shared" si="1324"/>
        <v>8.8181808625088995E-2</v>
      </c>
    </row>
    <row r="8503" spans="1:26" x14ac:dyDescent="0.25">
      <c r="A8503" s="16">
        <f t="shared" si="1322"/>
        <v>52036</v>
      </c>
      <c r="B8503">
        <f>+'[2]Ejercicio 1'!E8720</f>
        <v>8501</v>
      </c>
      <c r="C8503" s="5">
        <v>8.747079666834244E-2</v>
      </c>
      <c r="D8503" s="4">
        <f t="shared" si="1317"/>
        <v>8.5591949109007498E-2</v>
      </c>
      <c r="E8503" s="6">
        <f t="shared" si="1318"/>
        <v>8.6524585753721781E-2</v>
      </c>
      <c r="F8503" s="7">
        <f t="shared" si="1319"/>
        <v>8.5877481658871435E-2</v>
      </c>
      <c r="I8503" s="10">
        <v>8501</v>
      </c>
      <c r="J8503" s="8">
        <f t="shared" si="1320"/>
        <v>8.8970796668342442E-2</v>
      </c>
      <c r="K8503" s="8">
        <f t="shared" si="1320"/>
        <v>8.7091949109007499E-2</v>
      </c>
      <c r="L8503" s="8">
        <f t="shared" si="1320"/>
        <v>8.8024585753721782E-2</v>
      </c>
      <c r="M8503" s="8">
        <f t="shared" si="1320"/>
        <v>8.7377481658871436E-2</v>
      </c>
      <c r="P8503">
        <v>8501</v>
      </c>
      <c r="Q8503" s="8">
        <f t="shared" si="1321"/>
        <v>8.5970796668342439E-2</v>
      </c>
      <c r="R8503" s="8">
        <f t="shared" si="1321"/>
        <v>8.4091949109007497E-2</v>
      </c>
      <c r="S8503" s="8">
        <f t="shared" si="1321"/>
        <v>8.5024585753721779E-2</v>
      </c>
      <c r="T8503" s="8">
        <f t="shared" si="1321"/>
        <v>8.4377481658871434E-2</v>
      </c>
      <c r="W8503">
        <v>8501</v>
      </c>
      <c r="X8503" s="4">
        <f t="shared" si="1316"/>
        <v>8.981931840761051E-2</v>
      </c>
      <c r="Y8503" s="4">
        <f t="shared" si="1323"/>
        <v>8.884731411892631E-2</v>
      </c>
      <c r="Z8503" s="4">
        <f t="shared" si="1324"/>
        <v>8.8182352409172465E-2</v>
      </c>
    </row>
    <row r="8504" spans="1:26" x14ac:dyDescent="0.25">
      <c r="A8504" s="16">
        <f t="shared" si="1322"/>
        <v>52037</v>
      </c>
      <c r="B8504">
        <f>+'[2]Ejercicio 1'!E8721</f>
        <v>8502</v>
      </c>
      <c r="C8504" s="5">
        <v>8.7471078812639463E-2</v>
      </c>
      <c r="D8504" s="4">
        <f t="shared" si="1317"/>
        <v>8.5592219304860606E-2</v>
      </c>
      <c r="E8504" s="6">
        <f t="shared" si="1318"/>
        <v>8.6524861859171492E-2</v>
      </c>
      <c r="F8504" s="7">
        <f t="shared" si="1319"/>
        <v>8.5877753659462056E-2</v>
      </c>
      <c r="I8504" s="10">
        <v>8502</v>
      </c>
      <c r="J8504" s="8">
        <f t="shared" si="1320"/>
        <v>8.8971078812639465E-2</v>
      </c>
      <c r="K8504" s="8">
        <f t="shared" si="1320"/>
        <v>8.7092219304860607E-2</v>
      </c>
      <c r="L8504" s="8">
        <f t="shared" si="1320"/>
        <v>8.8024861859171494E-2</v>
      </c>
      <c r="M8504" s="8">
        <f t="shared" si="1320"/>
        <v>8.7377753659462057E-2</v>
      </c>
      <c r="P8504">
        <v>8502</v>
      </c>
      <c r="Q8504" s="8">
        <f t="shared" si="1321"/>
        <v>8.5971078812639462E-2</v>
      </c>
      <c r="R8504" s="8">
        <f t="shared" si="1321"/>
        <v>8.4092219304860605E-2</v>
      </c>
      <c r="S8504" s="8">
        <f t="shared" si="1321"/>
        <v>8.5024861859171491E-2</v>
      </c>
      <c r="T8504" s="8">
        <f t="shared" si="1321"/>
        <v>8.4377753659462054E-2</v>
      </c>
      <c r="W8504">
        <v>8502</v>
      </c>
      <c r="X8504" s="4">
        <f t="shared" si="1316"/>
        <v>8.9819883020354319E-2</v>
      </c>
      <c r="Y8504" s="4">
        <f t="shared" si="1323"/>
        <v>8.8847866331498243E-2</v>
      </c>
      <c r="Z8504" s="4">
        <f t="shared" si="1324"/>
        <v>8.8182896192299562E-2</v>
      </c>
    </row>
    <row r="8505" spans="1:26" x14ac:dyDescent="0.25">
      <c r="A8505" s="16">
        <f t="shared" si="1322"/>
        <v>52038</v>
      </c>
      <c r="B8505">
        <f>+'[2]Ejercicio 1'!E8722</f>
        <v>8503</v>
      </c>
      <c r="C8505" s="5">
        <v>8.7471360956936473E-2</v>
      </c>
      <c r="D8505" s="4">
        <f t="shared" si="1317"/>
        <v>8.5592489500676799E-2</v>
      </c>
      <c r="E8505" s="6">
        <f t="shared" si="1318"/>
        <v>8.6525137964600998E-2</v>
      </c>
      <c r="F8505" s="7">
        <f t="shared" si="1319"/>
        <v>8.587802566002127E-2</v>
      </c>
      <c r="I8505" s="10">
        <v>8503</v>
      </c>
      <c r="J8505" s="8">
        <f t="shared" si="1320"/>
        <v>8.8971360956936474E-2</v>
      </c>
      <c r="K8505" s="8">
        <f t="shared" si="1320"/>
        <v>8.7092489500676801E-2</v>
      </c>
      <c r="L8505" s="8">
        <f t="shared" si="1320"/>
        <v>8.8025137964601E-2</v>
      </c>
      <c r="M8505" s="8">
        <f t="shared" si="1320"/>
        <v>8.7378025660021272E-2</v>
      </c>
      <c r="P8505">
        <v>8503</v>
      </c>
      <c r="Q8505" s="8">
        <f t="shared" si="1321"/>
        <v>8.5971360956936471E-2</v>
      </c>
      <c r="R8505" s="8">
        <f t="shared" si="1321"/>
        <v>8.4092489500676798E-2</v>
      </c>
      <c r="S8505" s="8">
        <f t="shared" si="1321"/>
        <v>8.5025137964600997E-2</v>
      </c>
      <c r="T8505" s="8">
        <f t="shared" si="1321"/>
        <v>8.4378025660021269E-2</v>
      </c>
      <c r="W8505">
        <v>8503</v>
      </c>
      <c r="X8505" s="4">
        <f t="shared" si="1316"/>
        <v>8.9820447633137221E-2</v>
      </c>
      <c r="Y8505" s="4">
        <f t="shared" si="1323"/>
        <v>8.8848418543949842E-2</v>
      </c>
      <c r="Z8505" s="4">
        <f t="shared" si="1324"/>
        <v>8.8183439975341019E-2</v>
      </c>
    </row>
    <row r="8506" spans="1:26" x14ac:dyDescent="0.25">
      <c r="A8506" s="16">
        <f t="shared" si="1322"/>
        <v>52039</v>
      </c>
      <c r="B8506">
        <f>+'[2]Ejercicio 1'!E8723</f>
        <v>8504</v>
      </c>
      <c r="C8506" s="5">
        <v>8.7471643101233496E-2</v>
      </c>
      <c r="D8506" s="4">
        <f t="shared" si="1317"/>
        <v>8.5592759696455856E-2</v>
      </c>
      <c r="E8506" s="6">
        <f t="shared" si="1318"/>
        <v>8.6525414070012935E-2</v>
      </c>
      <c r="F8506" s="7">
        <f t="shared" si="1319"/>
        <v>8.5878297660549094E-2</v>
      </c>
      <c r="I8506" s="10">
        <v>8504</v>
      </c>
      <c r="J8506" s="8">
        <f t="shared" si="1320"/>
        <v>8.8971643101233497E-2</v>
      </c>
      <c r="K8506" s="8">
        <f t="shared" si="1320"/>
        <v>8.7092759696455857E-2</v>
      </c>
      <c r="L8506" s="8">
        <f t="shared" si="1320"/>
        <v>8.8025414070012936E-2</v>
      </c>
      <c r="M8506" s="8">
        <f t="shared" si="1320"/>
        <v>8.7378297660549095E-2</v>
      </c>
      <c r="P8506">
        <v>8504</v>
      </c>
      <c r="Q8506" s="8">
        <f t="shared" si="1321"/>
        <v>8.5971643101233494E-2</v>
      </c>
      <c r="R8506" s="8">
        <f t="shared" si="1321"/>
        <v>8.4092759696455854E-2</v>
      </c>
      <c r="S8506" s="8">
        <f t="shared" si="1321"/>
        <v>8.5025414070012933E-2</v>
      </c>
      <c r="T8506" s="8">
        <f t="shared" si="1321"/>
        <v>8.4378297660549093E-2</v>
      </c>
      <c r="W8506">
        <v>8504</v>
      </c>
      <c r="X8506" s="4">
        <f t="shared" ref="X8506:X8569" si="1325">Tasa_Fwd(C8324,B8324,C8506,B8506,182)</f>
        <v>8.9821012245957899E-2</v>
      </c>
      <c r="Y8506" s="4">
        <f t="shared" si="1323"/>
        <v>8.8848970756446224E-2</v>
      </c>
      <c r="Z8506" s="4">
        <f t="shared" si="1324"/>
        <v>8.8183983759158993E-2</v>
      </c>
    </row>
    <row r="8507" spans="1:26" x14ac:dyDescent="0.25">
      <c r="A8507" s="16">
        <f t="shared" si="1322"/>
        <v>52040</v>
      </c>
      <c r="B8507">
        <f>+'[2]Ejercicio 1'!E8724</f>
        <v>8505</v>
      </c>
      <c r="C8507" s="5">
        <v>8.7471925245530519E-2</v>
      </c>
      <c r="D8507" s="4">
        <f t="shared" si="1317"/>
        <v>8.5593029892198594E-2</v>
      </c>
      <c r="E8507" s="6">
        <f t="shared" si="1318"/>
        <v>8.6525690175405554E-2</v>
      </c>
      <c r="F8507" s="7">
        <f t="shared" si="1319"/>
        <v>8.5878569661048357E-2</v>
      </c>
      <c r="I8507" s="10">
        <v>8505</v>
      </c>
      <c r="J8507" s="8">
        <f t="shared" si="1320"/>
        <v>8.897192524553052E-2</v>
      </c>
      <c r="K8507" s="8">
        <f t="shared" si="1320"/>
        <v>8.7093029892198595E-2</v>
      </c>
      <c r="L8507" s="8">
        <f t="shared" si="1320"/>
        <v>8.8025690175405555E-2</v>
      </c>
      <c r="M8507" s="8">
        <f t="shared" si="1320"/>
        <v>8.7378569661048358E-2</v>
      </c>
      <c r="P8507">
        <v>8505</v>
      </c>
      <c r="Q8507" s="8">
        <f t="shared" si="1321"/>
        <v>8.5971925245530517E-2</v>
      </c>
      <c r="R8507" s="8">
        <f t="shared" si="1321"/>
        <v>8.4093029892198592E-2</v>
      </c>
      <c r="S8507" s="8">
        <f t="shared" si="1321"/>
        <v>8.5025690175405552E-2</v>
      </c>
      <c r="T8507" s="8">
        <f t="shared" si="1321"/>
        <v>8.4378569661048355E-2</v>
      </c>
      <c r="W8507">
        <v>8505</v>
      </c>
      <c r="X8507" s="4">
        <f t="shared" si="1325"/>
        <v>8.9821576858817656E-2</v>
      </c>
      <c r="Y8507" s="4">
        <f t="shared" si="1323"/>
        <v>8.8849522968822273E-2</v>
      </c>
      <c r="Z8507" s="4">
        <f t="shared" si="1324"/>
        <v>8.818452754288561E-2</v>
      </c>
    </row>
    <row r="8508" spans="1:26" x14ac:dyDescent="0.25">
      <c r="A8508" s="16">
        <f t="shared" si="1322"/>
        <v>52041</v>
      </c>
      <c r="B8508">
        <f>+'[2]Ejercicio 1'!E8725</f>
        <v>8506</v>
      </c>
      <c r="C8508" s="5">
        <v>8.7472207389827542E-2</v>
      </c>
      <c r="D8508" s="4">
        <f t="shared" si="1317"/>
        <v>8.5593300087904001E-2</v>
      </c>
      <c r="E8508" s="6">
        <f t="shared" si="1318"/>
        <v>8.652596628077884E-2</v>
      </c>
      <c r="F8508" s="7">
        <f t="shared" si="1319"/>
        <v>8.5878841661513369E-2</v>
      </c>
      <c r="I8508" s="10">
        <v>8506</v>
      </c>
      <c r="J8508" s="8">
        <f t="shared" si="1320"/>
        <v>8.8972207389827543E-2</v>
      </c>
      <c r="K8508" s="8">
        <f t="shared" si="1320"/>
        <v>8.7093300087904002E-2</v>
      </c>
      <c r="L8508" s="8">
        <f t="shared" si="1320"/>
        <v>8.8025966280778842E-2</v>
      </c>
      <c r="M8508" s="8">
        <f t="shared" si="1320"/>
        <v>8.7378841661513371E-2</v>
      </c>
      <c r="P8508">
        <v>8506</v>
      </c>
      <c r="Q8508" s="8">
        <f t="shared" si="1321"/>
        <v>8.597220738982754E-2</v>
      </c>
      <c r="R8508" s="8">
        <f t="shared" si="1321"/>
        <v>8.4093300087903999E-2</v>
      </c>
      <c r="S8508" s="8">
        <f t="shared" si="1321"/>
        <v>8.5025966280778839E-2</v>
      </c>
      <c r="T8508" s="8">
        <f t="shared" si="1321"/>
        <v>8.4378841661513368E-2</v>
      </c>
      <c r="W8508">
        <v>8506</v>
      </c>
      <c r="X8508" s="4">
        <f t="shared" si="1325"/>
        <v>8.9822141471715633E-2</v>
      </c>
      <c r="Y8508" s="4">
        <f t="shared" si="1323"/>
        <v>8.8850075181162294E-2</v>
      </c>
      <c r="Z8508" s="4">
        <f t="shared" si="1324"/>
        <v>8.8185071326526587E-2</v>
      </c>
    </row>
    <row r="8509" spans="1:26" x14ac:dyDescent="0.25">
      <c r="A8509" s="16">
        <f t="shared" si="1322"/>
        <v>52042</v>
      </c>
      <c r="B8509">
        <f>+'[2]Ejercicio 1'!E8726</f>
        <v>8507</v>
      </c>
      <c r="C8509" s="5">
        <v>8.7472489534124565E-2</v>
      </c>
      <c r="D8509" s="4">
        <f t="shared" si="1317"/>
        <v>8.5593570283572479E-2</v>
      </c>
      <c r="E8509" s="6">
        <f t="shared" si="1318"/>
        <v>8.6526242386133684E-2</v>
      </c>
      <c r="F8509" s="7">
        <f t="shared" si="1319"/>
        <v>8.5879113661946976E-2</v>
      </c>
      <c r="I8509" s="10">
        <v>8507</v>
      </c>
      <c r="J8509" s="8">
        <f t="shared" si="1320"/>
        <v>8.8972489534124566E-2</v>
      </c>
      <c r="K8509" s="8">
        <f t="shared" si="1320"/>
        <v>8.709357028357248E-2</v>
      </c>
      <c r="L8509" s="8">
        <f t="shared" si="1320"/>
        <v>8.8026242386133685E-2</v>
      </c>
      <c r="M8509" s="8">
        <f t="shared" si="1320"/>
        <v>8.7379113661946978E-2</v>
      </c>
      <c r="P8509">
        <v>8507</v>
      </c>
      <c r="Q8509" s="8">
        <f t="shared" si="1321"/>
        <v>8.5972489534124563E-2</v>
      </c>
      <c r="R8509" s="8">
        <f t="shared" si="1321"/>
        <v>8.4093570283572477E-2</v>
      </c>
      <c r="S8509" s="8">
        <f t="shared" si="1321"/>
        <v>8.5026242386133682E-2</v>
      </c>
      <c r="T8509" s="8">
        <f t="shared" si="1321"/>
        <v>8.4379113661946975E-2</v>
      </c>
      <c r="W8509">
        <v>8507</v>
      </c>
      <c r="X8509" s="4">
        <f t="shared" si="1325"/>
        <v>8.9822706084652246E-2</v>
      </c>
      <c r="Y8509" s="4">
        <f t="shared" si="1323"/>
        <v>8.885062739354449E-2</v>
      </c>
      <c r="Z8509" s="4">
        <f t="shared" si="1324"/>
        <v>8.8185615109211177E-2</v>
      </c>
    </row>
    <row r="8510" spans="1:26" x14ac:dyDescent="0.25">
      <c r="A8510" s="16">
        <f t="shared" si="1322"/>
        <v>52043</v>
      </c>
      <c r="B8510">
        <f>+'[2]Ejercicio 1'!E8727</f>
        <v>8508</v>
      </c>
      <c r="C8510" s="5">
        <v>8.7472771678421588E-2</v>
      </c>
      <c r="D8510" s="4">
        <f t="shared" si="1317"/>
        <v>8.5593840479204222E-2</v>
      </c>
      <c r="E8510" s="6">
        <f t="shared" si="1318"/>
        <v>8.6526518491470084E-2</v>
      </c>
      <c r="F8510" s="7">
        <f t="shared" si="1319"/>
        <v>8.5879385662349178E-2</v>
      </c>
      <c r="I8510" s="10">
        <v>8508</v>
      </c>
      <c r="J8510" s="8">
        <f t="shared" si="1320"/>
        <v>8.8972771678421589E-2</v>
      </c>
      <c r="K8510" s="8">
        <f t="shared" si="1320"/>
        <v>8.7093840479204224E-2</v>
      </c>
      <c r="L8510" s="8">
        <f t="shared" si="1320"/>
        <v>8.8026518491470085E-2</v>
      </c>
      <c r="M8510" s="8">
        <f t="shared" si="1320"/>
        <v>8.7379385662349179E-2</v>
      </c>
      <c r="P8510">
        <v>8508</v>
      </c>
      <c r="Q8510" s="8">
        <f t="shared" si="1321"/>
        <v>8.5972771678421586E-2</v>
      </c>
      <c r="R8510" s="8">
        <f t="shared" si="1321"/>
        <v>8.4093840479204221E-2</v>
      </c>
      <c r="S8510" s="8">
        <f t="shared" si="1321"/>
        <v>8.5026518491470082E-2</v>
      </c>
      <c r="T8510" s="8">
        <f t="shared" si="1321"/>
        <v>8.4379385662349177E-2</v>
      </c>
      <c r="W8510">
        <v>8508</v>
      </c>
      <c r="X8510" s="4">
        <f t="shared" si="1325"/>
        <v>8.9823270697627092E-2</v>
      </c>
      <c r="Y8510" s="4">
        <f t="shared" si="1323"/>
        <v>8.88511796058081E-2</v>
      </c>
      <c r="Z8510" s="4">
        <f t="shared" si="1324"/>
        <v>8.8186158892675157E-2</v>
      </c>
    </row>
    <row r="8511" spans="1:26" x14ac:dyDescent="0.25">
      <c r="A8511" s="16">
        <f t="shared" si="1322"/>
        <v>52044</v>
      </c>
      <c r="B8511">
        <f>+'[2]Ejercicio 1'!E8728</f>
        <v>8509</v>
      </c>
      <c r="C8511" s="5">
        <v>8.7473053822718597E-2</v>
      </c>
      <c r="D8511" s="4">
        <f t="shared" si="1317"/>
        <v>8.5594110674798843E-2</v>
      </c>
      <c r="E8511" s="6">
        <f t="shared" si="1318"/>
        <v>8.6526794596787152E-2</v>
      </c>
      <c r="F8511" s="7">
        <f t="shared" si="1319"/>
        <v>8.5879657662719974E-2</v>
      </c>
      <c r="I8511" s="10">
        <v>8509</v>
      </c>
      <c r="J8511" s="8">
        <f t="shared" si="1320"/>
        <v>8.8973053822718598E-2</v>
      </c>
      <c r="K8511" s="8">
        <f t="shared" si="1320"/>
        <v>8.7094110674798844E-2</v>
      </c>
      <c r="L8511" s="8">
        <f t="shared" si="1320"/>
        <v>8.8026794596787153E-2</v>
      </c>
      <c r="M8511" s="8">
        <f t="shared" si="1320"/>
        <v>8.7379657662719976E-2</v>
      </c>
      <c r="P8511">
        <v>8509</v>
      </c>
      <c r="Q8511" s="8">
        <f t="shared" si="1321"/>
        <v>8.5973053822718595E-2</v>
      </c>
      <c r="R8511" s="8">
        <f t="shared" si="1321"/>
        <v>8.4094110674798841E-2</v>
      </c>
      <c r="S8511" s="8">
        <f t="shared" si="1321"/>
        <v>8.502679459678715E-2</v>
      </c>
      <c r="T8511" s="8">
        <f t="shared" si="1321"/>
        <v>8.4379657662719973E-2</v>
      </c>
      <c r="W8511">
        <v>8509</v>
      </c>
      <c r="X8511" s="4">
        <f t="shared" si="1325"/>
        <v>8.9823835310640573E-2</v>
      </c>
      <c r="Y8511" s="4">
        <f t="shared" si="1323"/>
        <v>8.885173181811476E-2</v>
      </c>
      <c r="Z8511" s="4">
        <f t="shared" si="1324"/>
        <v>8.8186702675182749E-2</v>
      </c>
    </row>
    <row r="8512" spans="1:26" x14ac:dyDescent="0.25">
      <c r="A8512" s="16">
        <f t="shared" si="1322"/>
        <v>52045</v>
      </c>
      <c r="B8512">
        <f>+'[2]Ejercicio 1'!E8729</f>
        <v>8510</v>
      </c>
      <c r="C8512" s="5">
        <v>8.747333596701562E-2</v>
      </c>
      <c r="D8512" s="4">
        <f t="shared" si="1317"/>
        <v>8.5594380870356535E-2</v>
      </c>
      <c r="E8512" s="6">
        <f t="shared" si="1318"/>
        <v>8.6527070702084902E-2</v>
      </c>
      <c r="F8512" s="7">
        <f t="shared" si="1319"/>
        <v>8.5879929663059365E-2</v>
      </c>
      <c r="I8512" s="10">
        <v>8510</v>
      </c>
      <c r="J8512" s="8">
        <f t="shared" si="1320"/>
        <v>8.8973335967015621E-2</v>
      </c>
      <c r="K8512" s="8">
        <f t="shared" si="1320"/>
        <v>8.7094380870356536E-2</v>
      </c>
      <c r="L8512" s="8">
        <f t="shared" si="1320"/>
        <v>8.8027070702084903E-2</v>
      </c>
      <c r="M8512" s="8">
        <f t="shared" si="1320"/>
        <v>8.7379929663059366E-2</v>
      </c>
      <c r="P8512">
        <v>8510</v>
      </c>
      <c r="Q8512" s="8">
        <f t="shared" si="1321"/>
        <v>8.5973335967015618E-2</v>
      </c>
      <c r="R8512" s="8">
        <f t="shared" si="1321"/>
        <v>8.4094380870356533E-2</v>
      </c>
      <c r="S8512" s="8">
        <f t="shared" si="1321"/>
        <v>8.50270707020849E-2</v>
      </c>
      <c r="T8512" s="8">
        <f t="shared" si="1321"/>
        <v>8.4379929663059364E-2</v>
      </c>
      <c r="W8512">
        <v>8510</v>
      </c>
      <c r="X8512" s="4">
        <f t="shared" si="1325"/>
        <v>8.9824399923672069E-2</v>
      </c>
      <c r="Y8512" s="4">
        <f t="shared" si="1323"/>
        <v>8.8852284030301945E-2</v>
      </c>
      <c r="Z8512" s="4">
        <f t="shared" si="1324"/>
        <v>8.8187246458469717E-2</v>
      </c>
    </row>
    <row r="8513" spans="1:26" x14ac:dyDescent="0.25">
      <c r="A8513" s="16">
        <f t="shared" si="1322"/>
        <v>52046</v>
      </c>
      <c r="B8513">
        <f>+'[2]Ejercicio 1'!E8730</f>
        <v>8511</v>
      </c>
      <c r="C8513" s="5">
        <v>8.7473618111312643E-2</v>
      </c>
      <c r="D8513" s="4">
        <f t="shared" si="1317"/>
        <v>8.5594651065877908E-2</v>
      </c>
      <c r="E8513" s="6">
        <f t="shared" si="1318"/>
        <v>8.6527346807365083E-2</v>
      </c>
      <c r="F8513" s="7">
        <f t="shared" si="1319"/>
        <v>8.5880201663370209E-2</v>
      </c>
      <c r="I8513" s="10">
        <v>8511</v>
      </c>
      <c r="J8513" s="8">
        <f t="shared" si="1320"/>
        <v>8.8973618111312644E-2</v>
      </c>
      <c r="K8513" s="8">
        <f t="shared" si="1320"/>
        <v>8.7094651065877909E-2</v>
      </c>
      <c r="L8513" s="8">
        <f t="shared" si="1320"/>
        <v>8.8027346807365084E-2</v>
      </c>
      <c r="M8513" s="8">
        <f t="shared" si="1320"/>
        <v>8.7380201663370211E-2</v>
      </c>
      <c r="P8513">
        <v>8511</v>
      </c>
      <c r="Q8513" s="8">
        <f t="shared" si="1321"/>
        <v>8.5973618111312641E-2</v>
      </c>
      <c r="R8513" s="8">
        <f t="shared" si="1321"/>
        <v>8.4094651065877907E-2</v>
      </c>
      <c r="S8513" s="8">
        <f t="shared" si="1321"/>
        <v>8.5027346807365081E-2</v>
      </c>
      <c r="T8513" s="8">
        <f t="shared" si="1321"/>
        <v>8.4380201663370208E-2</v>
      </c>
      <c r="W8513">
        <v>8511</v>
      </c>
      <c r="X8513" s="4">
        <f t="shared" si="1325"/>
        <v>8.9824964536783056E-2</v>
      </c>
      <c r="Y8513" s="4">
        <f t="shared" si="1323"/>
        <v>8.8852836242534802E-2</v>
      </c>
      <c r="Z8513" s="4">
        <f t="shared" si="1324"/>
        <v>8.8187790241668187E-2</v>
      </c>
    </row>
    <row r="8514" spans="1:26" x14ac:dyDescent="0.25">
      <c r="A8514" s="16">
        <f t="shared" si="1322"/>
        <v>52047</v>
      </c>
      <c r="B8514">
        <f>+'[2]Ejercicio 1'!E8731</f>
        <v>8512</v>
      </c>
      <c r="C8514" s="5">
        <v>8.7473900255609666E-2</v>
      </c>
      <c r="D8514" s="4">
        <f t="shared" si="1317"/>
        <v>8.5594921261361742E-2</v>
      </c>
      <c r="E8514" s="6">
        <f t="shared" si="1318"/>
        <v>8.6527622912625043E-2</v>
      </c>
      <c r="F8514" s="7">
        <f t="shared" si="1319"/>
        <v>8.5880473663646803E-2</v>
      </c>
      <c r="I8514" s="10">
        <v>8512</v>
      </c>
      <c r="J8514" s="8">
        <f t="shared" si="1320"/>
        <v>8.8973900255609667E-2</v>
      </c>
      <c r="K8514" s="8">
        <f t="shared" si="1320"/>
        <v>8.7094921261361744E-2</v>
      </c>
      <c r="L8514" s="8">
        <f t="shared" si="1320"/>
        <v>8.8027622912625045E-2</v>
      </c>
      <c r="M8514" s="8">
        <f t="shared" ref="M8514:M8577" si="1326">F8514+$O$1</f>
        <v>8.7380473663646804E-2</v>
      </c>
      <c r="P8514">
        <v>8512</v>
      </c>
      <c r="Q8514" s="8">
        <f t="shared" si="1321"/>
        <v>8.5973900255609664E-2</v>
      </c>
      <c r="R8514" s="8">
        <f t="shared" si="1321"/>
        <v>8.4094921261361741E-2</v>
      </c>
      <c r="S8514" s="8">
        <f t="shared" si="1321"/>
        <v>8.5027622912625042E-2</v>
      </c>
      <c r="T8514" s="8">
        <f t="shared" ref="T8514:T8577" si="1327">F8514-$O$1</f>
        <v>8.4380473663646802E-2</v>
      </c>
      <c r="W8514">
        <v>8512</v>
      </c>
      <c r="X8514" s="4">
        <f t="shared" si="1325"/>
        <v>8.9825529149912056E-2</v>
      </c>
      <c r="Y8514" s="4">
        <f t="shared" si="1323"/>
        <v>8.8853388454645563E-2</v>
      </c>
      <c r="Z8514" s="4">
        <f t="shared" si="1324"/>
        <v>8.81883340247753E-2</v>
      </c>
    </row>
    <row r="8515" spans="1:26" x14ac:dyDescent="0.25">
      <c r="A8515" s="16">
        <f t="shared" si="1322"/>
        <v>52048</v>
      </c>
      <c r="B8515">
        <f>+'[2]Ejercicio 1'!E8732</f>
        <v>8513</v>
      </c>
      <c r="C8515" s="5">
        <v>8.7474182399906689E-2</v>
      </c>
      <c r="D8515" s="4">
        <f t="shared" ref="D8515:D8578" si="1328">+LN((1+C8515*182/360)^(360/182))</f>
        <v>8.5595191456808856E-2</v>
      </c>
      <c r="E8515" s="6">
        <f t="shared" ref="E8515:E8578" si="1329">Equivalencia_Tasas(C8515,182,91)</f>
        <v>8.6527899017866575E-2</v>
      </c>
      <c r="F8515" s="7">
        <f t="shared" ref="F8515:F8578" si="1330">Equivalencia_Tasas(C8515,182,28)</f>
        <v>8.5880745663891991E-2</v>
      </c>
      <c r="I8515" s="10">
        <v>8513</v>
      </c>
      <c r="J8515" s="8">
        <f t="shared" ref="J8515:M8578" si="1331">C8515+$O$1</f>
        <v>8.897418239990669E-2</v>
      </c>
      <c r="K8515" s="8">
        <f t="shared" si="1331"/>
        <v>8.7095191456808857E-2</v>
      </c>
      <c r="L8515" s="8">
        <f t="shared" si="1331"/>
        <v>8.8027899017866576E-2</v>
      </c>
      <c r="M8515" s="8">
        <f t="shared" si="1326"/>
        <v>8.7380745663891993E-2</v>
      </c>
      <c r="P8515">
        <v>8513</v>
      </c>
      <c r="Q8515" s="8">
        <f t="shared" ref="Q8515:T8578" si="1332">C8515-$O$1</f>
        <v>8.5974182399906687E-2</v>
      </c>
      <c r="R8515" s="8">
        <f t="shared" si="1332"/>
        <v>8.4095191456808854E-2</v>
      </c>
      <c r="S8515" s="8">
        <f t="shared" si="1332"/>
        <v>8.5027899017866573E-2</v>
      </c>
      <c r="T8515" s="8">
        <f t="shared" si="1327"/>
        <v>8.438074566389199E-2</v>
      </c>
      <c r="W8515">
        <v>8513</v>
      </c>
      <c r="X8515" s="4">
        <f t="shared" si="1325"/>
        <v>8.9826093763079262E-2</v>
      </c>
      <c r="Y8515" s="4">
        <f t="shared" si="1323"/>
        <v>8.885394066672031E-2</v>
      </c>
      <c r="Z8515" s="4">
        <f t="shared" si="1324"/>
        <v>8.8188877806928898E-2</v>
      </c>
    </row>
    <row r="8516" spans="1:26" x14ac:dyDescent="0.25">
      <c r="A8516" s="16">
        <f t="shared" si="1322"/>
        <v>52049</v>
      </c>
      <c r="B8516">
        <f>+'[2]Ejercicio 1'!E8733</f>
        <v>8514</v>
      </c>
      <c r="C8516" s="5">
        <v>8.7474464544203712E-2</v>
      </c>
      <c r="D8516" s="4">
        <f t="shared" si="1328"/>
        <v>8.559546165221904E-2</v>
      </c>
      <c r="E8516" s="6">
        <f t="shared" si="1329"/>
        <v>8.6528175123089662E-2</v>
      </c>
      <c r="F8516" s="7">
        <f t="shared" si="1330"/>
        <v>8.588101766410576E-2</v>
      </c>
      <c r="I8516" s="10">
        <v>8514</v>
      </c>
      <c r="J8516" s="8">
        <f t="shared" si="1331"/>
        <v>8.8974464544203713E-2</v>
      </c>
      <c r="K8516" s="8">
        <f t="shared" si="1331"/>
        <v>8.7095461652219042E-2</v>
      </c>
      <c r="L8516" s="8">
        <f t="shared" si="1331"/>
        <v>8.8028175123089664E-2</v>
      </c>
      <c r="M8516" s="8">
        <f t="shared" si="1326"/>
        <v>8.7381017664105762E-2</v>
      </c>
      <c r="P8516">
        <v>8514</v>
      </c>
      <c r="Q8516" s="8">
        <f t="shared" si="1332"/>
        <v>8.597446454420371E-2</v>
      </c>
      <c r="R8516" s="8">
        <f t="shared" si="1332"/>
        <v>8.4095461652219039E-2</v>
      </c>
      <c r="S8516" s="8">
        <f t="shared" si="1332"/>
        <v>8.5028175123089661E-2</v>
      </c>
      <c r="T8516" s="8">
        <f t="shared" si="1327"/>
        <v>8.4381017664105759E-2</v>
      </c>
      <c r="W8516">
        <v>8514</v>
      </c>
      <c r="X8516" s="4">
        <f t="shared" si="1325"/>
        <v>8.9826658376285118E-2</v>
      </c>
      <c r="Y8516" s="4">
        <f t="shared" si="1323"/>
        <v>8.8854492878758171E-2</v>
      </c>
      <c r="Z8516" s="4">
        <f t="shared" si="1324"/>
        <v>8.8189421589861858E-2</v>
      </c>
    </row>
    <row r="8517" spans="1:26" x14ac:dyDescent="0.25">
      <c r="A8517" s="16">
        <f t="shared" ref="A8517:A8580" si="1333">+A8516+1</f>
        <v>52050</v>
      </c>
      <c r="B8517">
        <f>+'[2]Ejercicio 1'!E8734</f>
        <v>8515</v>
      </c>
      <c r="C8517" s="5">
        <v>8.7474746688500735E-2</v>
      </c>
      <c r="D8517" s="4">
        <f t="shared" si="1328"/>
        <v>8.5595731847592296E-2</v>
      </c>
      <c r="E8517" s="6">
        <f t="shared" si="1329"/>
        <v>8.6528451228293418E-2</v>
      </c>
      <c r="F8517" s="7">
        <f t="shared" si="1330"/>
        <v>8.5881289664288138E-2</v>
      </c>
      <c r="I8517" s="10">
        <v>8515</v>
      </c>
      <c r="J8517" s="8">
        <f t="shared" si="1331"/>
        <v>8.8974746688500736E-2</v>
      </c>
      <c r="K8517" s="8">
        <f t="shared" si="1331"/>
        <v>8.7095731847592298E-2</v>
      </c>
      <c r="L8517" s="8">
        <f t="shared" si="1331"/>
        <v>8.802845122829342E-2</v>
      </c>
      <c r="M8517" s="8">
        <f t="shared" si="1326"/>
        <v>8.7381289664288139E-2</v>
      </c>
      <c r="P8517">
        <v>8515</v>
      </c>
      <c r="Q8517" s="8">
        <f t="shared" si="1332"/>
        <v>8.5974746688500733E-2</v>
      </c>
      <c r="R8517" s="8">
        <f t="shared" si="1332"/>
        <v>8.4095731847592295E-2</v>
      </c>
      <c r="S8517" s="8">
        <f t="shared" si="1332"/>
        <v>8.5028451228293417E-2</v>
      </c>
      <c r="T8517" s="8">
        <f t="shared" si="1327"/>
        <v>8.4381289664288137E-2</v>
      </c>
      <c r="W8517">
        <v>8515</v>
      </c>
      <c r="X8517" s="4">
        <f t="shared" si="1325"/>
        <v>8.9827222989509431E-2</v>
      </c>
      <c r="Y8517" s="4">
        <f t="shared" si="1323"/>
        <v>8.8855045090837317E-2</v>
      </c>
      <c r="Z8517" s="4">
        <f t="shared" si="1324"/>
        <v>8.8189965372703474E-2</v>
      </c>
    </row>
    <row r="8518" spans="1:26" x14ac:dyDescent="0.25">
      <c r="A8518" s="16">
        <f t="shared" si="1333"/>
        <v>52051</v>
      </c>
      <c r="B8518">
        <f>+'[2]Ejercicio 1'!E8735</f>
        <v>8516</v>
      </c>
      <c r="C8518" s="5">
        <v>8.7475028832797744E-2</v>
      </c>
      <c r="D8518" s="4">
        <f t="shared" si="1328"/>
        <v>8.559600204292904E-2</v>
      </c>
      <c r="E8518" s="6">
        <f t="shared" si="1329"/>
        <v>8.6528727333478717E-2</v>
      </c>
      <c r="F8518" s="7">
        <f t="shared" si="1330"/>
        <v>8.5881561664439124E-2</v>
      </c>
      <c r="I8518" s="10">
        <v>8516</v>
      </c>
      <c r="J8518" s="8">
        <f t="shared" si="1331"/>
        <v>8.8975028832797745E-2</v>
      </c>
      <c r="K8518" s="8">
        <f t="shared" si="1331"/>
        <v>8.7096002042929041E-2</v>
      </c>
      <c r="L8518" s="8">
        <f t="shared" si="1331"/>
        <v>8.8028727333478718E-2</v>
      </c>
      <c r="M8518" s="8">
        <f t="shared" si="1326"/>
        <v>8.7381561664439125E-2</v>
      </c>
      <c r="P8518">
        <v>8516</v>
      </c>
      <c r="Q8518" s="8">
        <f t="shared" si="1332"/>
        <v>8.5975028832797742E-2</v>
      </c>
      <c r="R8518" s="8">
        <f t="shared" si="1332"/>
        <v>8.4096002042929038E-2</v>
      </c>
      <c r="S8518" s="8">
        <f t="shared" si="1332"/>
        <v>8.5028727333478715E-2</v>
      </c>
      <c r="T8518" s="8">
        <f t="shared" si="1327"/>
        <v>8.4381561664439123E-2</v>
      </c>
      <c r="W8518">
        <v>8516</v>
      </c>
      <c r="X8518" s="4">
        <f t="shared" si="1325"/>
        <v>8.9827787602812792E-2</v>
      </c>
      <c r="Y8518" s="4">
        <f t="shared" si="1323"/>
        <v>8.8855597302799627E-2</v>
      </c>
      <c r="Z8518" s="4">
        <f t="shared" si="1324"/>
        <v>8.8190509154591562E-2</v>
      </c>
    </row>
    <row r="8519" spans="1:26" x14ac:dyDescent="0.25">
      <c r="A8519" s="16">
        <f t="shared" si="1333"/>
        <v>52052</v>
      </c>
      <c r="B8519">
        <f>+'[2]Ejercicio 1'!E8736</f>
        <v>8517</v>
      </c>
      <c r="C8519" s="5">
        <v>8.7475310977094767E-2</v>
      </c>
      <c r="D8519" s="4">
        <f t="shared" si="1328"/>
        <v>8.5596272238228438E-2</v>
      </c>
      <c r="E8519" s="6">
        <f t="shared" si="1329"/>
        <v>8.6529003438645585E-2</v>
      </c>
      <c r="F8519" s="7">
        <f t="shared" si="1330"/>
        <v>8.588183366455869E-2</v>
      </c>
      <c r="I8519" s="10">
        <v>8517</v>
      </c>
      <c r="J8519" s="8">
        <f t="shared" si="1331"/>
        <v>8.8975310977094768E-2</v>
      </c>
      <c r="K8519" s="8">
        <f t="shared" si="1331"/>
        <v>8.7096272238228439E-2</v>
      </c>
      <c r="L8519" s="8">
        <f t="shared" si="1331"/>
        <v>8.8029003438645587E-2</v>
      </c>
      <c r="M8519" s="8">
        <f t="shared" si="1326"/>
        <v>8.7381833664558692E-2</v>
      </c>
      <c r="P8519">
        <v>8517</v>
      </c>
      <c r="Q8519" s="8">
        <f t="shared" si="1332"/>
        <v>8.5975310977094765E-2</v>
      </c>
      <c r="R8519" s="8">
        <f t="shared" si="1332"/>
        <v>8.4096272238228437E-2</v>
      </c>
      <c r="S8519" s="8">
        <f t="shared" si="1332"/>
        <v>8.5029003438645584E-2</v>
      </c>
      <c r="T8519" s="8">
        <f t="shared" si="1327"/>
        <v>8.4381833664558689E-2</v>
      </c>
      <c r="W8519">
        <v>8517</v>
      </c>
      <c r="X8519" s="4">
        <f t="shared" si="1325"/>
        <v>8.9828352216134597E-2</v>
      </c>
      <c r="Y8519" s="4">
        <f t="shared" si="1323"/>
        <v>8.8856149514885796E-2</v>
      </c>
      <c r="Z8519" s="4">
        <f t="shared" si="1324"/>
        <v>8.8191052937256167E-2</v>
      </c>
    </row>
    <row r="8520" spans="1:26" x14ac:dyDescent="0.25">
      <c r="A8520" s="16">
        <f t="shared" si="1333"/>
        <v>52053</v>
      </c>
      <c r="B8520">
        <f>+'[2]Ejercicio 1'!E8737</f>
        <v>8518</v>
      </c>
      <c r="C8520" s="5">
        <v>8.747559312139179E-2</v>
      </c>
      <c r="D8520" s="4">
        <f t="shared" si="1328"/>
        <v>8.5596542433490908E-2</v>
      </c>
      <c r="E8520" s="6">
        <f t="shared" si="1329"/>
        <v>8.6529279543792248E-2</v>
      </c>
      <c r="F8520" s="7">
        <f t="shared" si="1330"/>
        <v>8.5882105664646852E-2</v>
      </c>
      <c r="I8520" s="10">
        <v>8518</v>
      </c>
      <c r="J8520" s="8">
        <f t="shared" si="1331"/>
        <v>8.8975593121391791E-2</v>
      </c>
      <c r="K8520" s="8">
        <f t="shared" si="1331"/>
        <v>8.7096542433490909E-2</v>
      </c>
      <c r="L8520" s="8">
        <f t="shared" si="1331"/>
        <v>8.8029279543792249E-2</v>
      </c>
      <c r="M8520" s="8">
        <f t="shared" si="1326"/>
        <v>8.7382105664646853E-2</v>
      </c>
      <c r="P8520">
        <v>8518</v>
      </c>
      <c r="Q8520" s="8">
        <f t="shared" si="1332"/>
        <v>8.5975593121391788E-2</v>
      </c>
      <c r="R8520" s="8">
        <f t="shared" si="1332"/>
        <v>8.4096542433490906E-2</v>
      </c>
      <c r="S8520" s="8">
        <f t="shared" si="1332"/>
        <v>8.5029279543792247E-2</v>
      </c>
      <c r="T8520" s="8">
        <f t="shared" si="1327"/>
        <v>8.438210566464685E-2</v>
      </c>
      <c r="W8520">
        <v>8518</v>
      </c>
      <c r="X8520" s="4">
        <f t="shared" si="1325"/>
        <v>8.9828916829494621E-2</v>
      </c>
      <c r="Y8520" s="4">
        <f t="shared" si="1323"/>
        <v>8.8856701726689108E-2</v>
      </c>
      <c r="Z8520" s="4">
        <f t="shared" si="1324"/>
        <v>8.8191596718967258E-2</v>
      </c>
    </row>
    <row r="8521" spans="1:26" x14ac:dyDescent="0.25">
      <c r="A8521" s="16">
        <f t="shared" si="1333"/>
        <v>52054</v>
      </c>
      <c r="B8521">
        <f>+'[2]Ejercicio 1'!E8738</f>
        <v>8519</v>
      </c>
      <c r="C8521" s="5">
        <v>8.7475875265688813E-2</v>
      </c>
      <c r="D8521" s="4">
        <f t="shared" si="1328"/>
        <v>8.5596812628716462E-2</v>
      </c>
      <c r="E8521" s="6">
        <f t="shared" si="1329"/>
        <v>8.6529555648921327E-2</v>
      </c>
      <c r="F8521" s="7">
        <f t="shared" si="1330"/>
        <v>8.5882377664703621E-2</v>
      </c>
      <c r="I8521" s="10">
        <v>8519</v>
      </c>
      <c r="J8521" s="8">
        <f t="shared" si="1331"/>
        <v>8.8975875265688814E-2</v>
      </c>
      <c r="K8521" s="8">
        <f t="shared" si="1331"/>
        <v>8.7096812628716463E-2</v>
      </c>
      <c r="L8521" s="8">
        <f t="shared" si="1331"/>
        <v>8.8029555648921329E-2</v>
      </c>
      <c r="M8521" s="8">
        <f t="shared" si="1326"/>
        <v>8.7382377664703623E-2</v>
      </c>
      <c r="P8521">
        <v>8519</v>
      </c>
      <c r="Q8521" s="8">
        <f t="shared" si="1332"/>
        <v>8.5975875265688811E-2</v>
      </c>
      <c r="R8521" s="8">
        <f t="shared" si="1332"/>
        <v>8.4096812628716461E-2</v>
      </c>
      <c r="S8521" s="8">
        <f t="shared" si="1332"/>
        <v>8.5029555648921326E-2</v>
      </c>
      <c r="T8521" s="8">
        <f t="shared" si="1327"/>
        <v>8.438237766470362E-2</v>
      </c>
      <c r="W8521">
        <v>8519</v>
      </c>
      <c r="X8521" s="4">
        <f t="shared" si="1325"/>
        <v>8.982948144289242E-2</v>
      </c>
      <c r="Y8521" s="4">
        <f t="shared" si="1323"/>
        <v>8.885725393861979E-2</v>
      </c>
      <c r="Z8521" s="4">
        <f t="shared" si="1324"/>
        <v>8.8192140501454866E-2</v>
      </c>
    </row>
    <row r="8522" spans="1:26" x14ac:dyDescent="0.25">
      <c r="A8522" s="16">
        <f t="shared" si="1333"/>
        <v>52055</v>
      </c>
      <c r="B8522">
        <f>+'[2]Ejercicio 1'!E8739</f>
        <v>8520</v>
      </c>
      <c r="C8522" s="5">
        <v>8.7476157409985836E-2</v>
      </c>
      <c r="D8522" s="4">
        <f t="shared" si="1328"/>
        <v>8.5597082823905074E-2</v>
      </c>
      <c r="E8522" s="6">
        <f t="shared" si="1329"/>
        <v>8.6529831754030215E-2</v>
      </c>
      <c r="F8522" s="7">
        <f t="shared" si="1330"/>
        <v>8.5882649664728986E-2</v>
      </c>
      <c r="I8522" s="10">
        <v>8520</v>
      </c>
      <c r="J8522" s="8">
        <f t="shared" si="1331"/>
        <v>8.8976157409985837E-2</v>
      </c>
      <c r="K8522" s="8">
        <f t="shared" si="1331"/>
        <v>8.7097082823905075E-2</v>
      </c>
      <c r="L8522" s="8">
        <f t="shared" si="1331"/>
        <v>8.8029831754030216E-2</v>
      </c>
      <c r="M8522" s="8">
        <f t="shared" si="1326"/>
        <v>8.7382649664728987E-2</v>
      </c>
      <c r="P8522">
        <v>8520</v>
      </c>
      <c r="Q8522" s="8">
        <f t="shared" si="1332"/>
        <v>8.5976157409985834E-2</v>
      </c>
      <c r="R8522" s="8">
        <f t="shared" si="1332"/>
        <v>8.4097082823905073E-2</v>
      </c>
      <c r="S8522" s="8">
        <f t="shared" si="1332"/>
        <v>8.5029831754030213E-2</v>
      </c>
      <c r="T8522" s="8">
        <f t="shared" si="1327"/>
        <v>8.4382649664728984E-2</v>
      </c>
      <c r="W8522">
        <v>8520</v>
      </c>
      <c r="X8522" s="4">
        <f t="shared" si="1325"/>
        <v>8.9830046056329299E-2</v>
      </c>
      <c r="Y8522" s="4">
        <f t="shared" si="1323"/>
        <v>8.8857806150347565E-2</v>
      </c>
      <c r="Z8522" s="4">
        <f t="shared" si="1324"/>
        <v>8.8192684283856834E-2</v>
      </c>
    </row>
    <row r="8523" spans="1:26" x14ac:dyDescent="0.25">
      <c r="A8523" s="16">
        <f t="shared" si="1333"/>
        <v>52056</v>
      </c>
      <c r="B8523">
        <f>+'[2]Ejercicio 1'!E8740</f>
        <v>8521</v>
      </c>
      <c r="C8523" s="5">
        <v>8.7476439554282859E-2</v>
      </c>
      <c r="D8523" s="4">
        <f t="shared" si="1328"/>
        <v>8.5597353019057382E-2</v>
      </c>
      <c r="E8523" s="6">
        <f t="shared" si="1329"/>
        <v>8.6530107859121533E-2</v>
      </c>
      <c r="F8523" s="7">
        <f t="shared" si="1330"/>
        <v>8.588292166472293E-2</v>
      </c>
      <c r="I8523" s="10">
        <v>8521</v>
      </c>
      <c r="J8523" s="8">
        <f t="shared" si="1331"/>
        <v>8.897643955428286E-2</v>
      </c>
      <c r="K8523" s="8">
        <f t="shared" si="1331"/>
        <v>8.7097353019057383E-2</v>
      </c>
      <c r="L8523" s="8">
        <f t="shared" si="1331"/>
        <v>8.8030107859121534E-2</v>
      </c>
      <c r="M8523" s="8">
        <f t="shared" si="1326"/>
        <v>8.7382921664722932E-2</v>
      </c>
      <c r="P8523">
        <v>8521</v>
      </c>
      <c r="Q8523" s="8">
        <f t="shared" si="1332"/>
        <v>8.5976439554282857E-2</v>
      </c>
      <c r="R8523" s="8">
        <f t="shared" si="1332"/>
        <v>8.409735301905738E-2</v>
      </c>
      <c r="S8523" s="8">
        <f t="shared" si="1332"/>
        <v>8.5030107859121531E-2</v>
      </c>
      <c r="T8523" s="8">
        <f t="shared" si="1327"/>
        <v>8.4382921664722929E-2</v>
      </c>
      <c r="W8523">
        <v>8521</v>
      </c>
      <c r="X8523" s="4">
        <f t="shared" si="1325"/>
        <v>8.9830610669805272E-2</v>
      </c>
      <c r="Y8523" s="4">
        <f t="shared" si="1323"/>
        <v>8.8858358362282647E-2</v>
      </c>
      <c r="Z8523" s="4">
        <f t="shared" si="1324"/>
        <v>8.819322806529957E-2</v>
      </c>
    </row>
    <row r="8524" spans="1:26" x14ac:dyDescent="0.25">
      <c r="A8524" s="16">
        <f t="shared" si="1333"/>
        <v>52057</v>
      </c>
      <c r="B8524">
        <f>+'[2]Ejercicio 1'!E8741</f>
        <v>8522</v>
      </c>
      <c r="C8524" s="5">
        <v>8.7476721698579882E-2</v>
      </c>
      <c r="D8524" s="4">
        <f t="shared" si="1328"/>
        <v>8.559762321417215E-2</v>
      </c>
      <c r="E8524" s="6">
        <f t="shared" si="1329"/>
        <v>8.6530383964193533E-2</v>
      </c>
      <c r="F8524" s="7">
        <f t="shared" si="1330"/>
        <v>8.5883193664685484E-2</v>
      </c>
      <c r="I8524" s="10">
        <v>8522</v>
      </c>
      <c r="J8524" s="8">
        <f t="shared" si="1331"/>
        <v>8.8976721698579883E-2</v>
      </c>
      <c r="K8524" s="8">
        <f t="shared" si="1331"/>
        <v>8.7097623214172151E-2</v>
      </c>
      <c r="L8524" s="8">
        <f t="shared" si="1331"/>
        <v>8.8030383964193534E-2</v>
      </c>
      <c r="M8524" s="8">
        <f t="shared" si="1326"/>
        <v>8.7383193664685485E-2</v>
      </c>
      <c r="P8524">
        <v>8522</v>
      </c>
      <c r="Q8524" s="8">
        <f t="shared" si="1332"/>
        <v>8.597672169857988E-2</v>
      </c>
      <c r="R8524" s="8">
        <f t="shared" si="1332"/>
        <v>8.4097623214172149E-2</v>
      </c>
      <c r="S8524" s="8">
        <f t="shared" si="1332"/>
        <v>8.5030383964193532E-2</v>
      </c>
      <c r="T8524" s="8">
        <f t="shared" si="1327"/>
        <v>8.4383193664685482E-2</v>
      </c>
      <c r="W8524">
        <v>8522</v>
      </c>
      <c r="X8524" s="4">
        <f t="shared" si="1325"/>
        <v>8.983117528331902E-2</v>
      </c>
      <c r="Y8524" s="4">
        <f t="shared" si="1323"/>
        <v>8.8858910574017444E-2</v>
      </c>
      <c r="Z8524" s="4">
        <f t="shared" si="1324"/>
        <v>8.8193771847521682E-2</v>
      </c>
    </row>
    <row r="8525" spans="1:26" x14ac:dyDescent="0.25">
      <c r="A8525" s="16">
        <f t="shared" si="1333"/>
        <v>52058</v>
      </c>
      <c r="B8525">
        <f>+'[2]Ejercicio 1'!E8742</f>
        <v>8523</v>
      </c>
      <c r="C8525" s="5">
        <v>8.7477003842876891E-2</v>
      </c>
      <c r="D8525" s="4">
        <f t="shared" si="1328"/>
        <v>8.5597893409250184E-2</v>
      </c>
      <c r="E8525" s="6">
        <f t="shared" si="1329"/>
        <v>8.6530660069247076E-2</v>
      </c>
      <c r="F8525" s="7">
        <f t="shared" si="1330"/>
        <v>8.5883465664616646E-2</v>
      </c>
      <c r="I8525" s="10">
        <v>8523</v>
      </c>
      <c r="J8525" s="8">
        <f t="shared" si="1331"/>
        <v>8.8977003842876892E-2</v>
      </c>
      <c r="K8525" s="8">
        <f t="shared" si="1331"/>
        <v>8.7097893409250185E-2</v>
      </c>
      <c r="L8525" s="8">
        <f t="shared" si="1331"/>
        <v>8.8030660069247077E-2</v>
      </c>
      <c r="M8525" s="8">
        <f t="shared" si="1326"/>
        <v>8.7383465664616647E-2</v>
      </c>
      <c r="P8525">
        <v>8523</v>
      </c>
      <c r="Q8525" s="8">
        <f t="shared" si="1332"/>
        <v>8.597700384287689E-2</v>
      </c>
      <c r="R8525" s="8">
        <f t="shared" si="1332"/>
        <v>8.4097893409250182E-2</v>
      </c>
      <c r="S8525" s="8">
        <f t="shared" si="1332"/>
        <v>8.5030660069247074E-2</v>
      </c>
      <c r="T8525" s="8">
        <f t="shared" si="1327"/>
        <v>8.4383465664616644E-2</v>
      </c>
      <c r="W8525">
        <v>8523</v>
      </c>
      <c r="X8525" s="4">
        <f t="shared" si="1325"/>
        <v>8.9831739896871418E-2</v>
      </c>
      <c r="Y8525" s="4">
        <f t="shared" si="1323"/>
        <v>8.8859462785796164E-2</v>
      </c>
      <c r="Z8525" s="4">
        <f t="shared" si="1324"/>
        <v>8.8194315629655282E-2</v>
      </c>
    </row>
    <row r="8526" spans="1:26" x14ac:dyDescent="0.25">
      <c r="A8526" s="16">
        <f t="shared" si="1333"/>
        <v>52059</v>
      </c>
      <c r="B8526">
        <f>+'[2]Ejercicio 1'!E8743</f>
        <v>8524</v>
      </c>
      <c r="C8526" s="5">
        <v>8.7477285987173914E-2</v>
      </c>
      <c r="D8526" s="4">
        <f t="shared" si="1328"/>
        <v>8.5598163604291289E-2</v>
      </c>
      <c r="E8526" s="6">
        <f t="shared" si="1329"/>
        <v>8.6530936174280412E-2</v>
      </c>
      <c r="F8526" s="7">
        <f t="shared" si="1330"/>
        <v>8.5883737664516388E-2</v>
      </c>
      <c r="I8526" s="10">
        <v>8524</v>
      </c>
      <c r="J8526" s="8">
        <f t="shared" si="1331"/>
        <v>8.8977285987173915E-2</v>
      </c>
      <c r="K8526" s="8">
        <f t="shared" si="1331"/>
        <v>8.709816360429129E-2</v>
      </c>
      <c r="L8526" s="8">
        <f t="shared" si="1331"/>
        <v>8.8030936174280414E-2</v>
      </c>
      <c r="M8526" s="8">
        <f t="shared" si="1326"/>
        <v>8.7383737664516389E-2</v>
      </c>
      <c r="P8526">
        <v>8524</v>
      </c>
      <c r="Q8526" s="8">
        <f t="shared" si="1332"/>
        <v>8.5977285987173913E-2</v>
      </c>
      <c r="R8526" s="8">
        <f t="shared" si="1332"/>
        <v>8.4098163604291287E-2</v>
      </c>
      <c r="S8526" s="8">
        <f t="shared" si="1332"/>
        <v>8.5030936174280411E-2</v>
      </c>
      <c r="T8526" s="8">
        <f t="shared" si="1327"/>
        <v>8.4383737664516387E-2</v>
      </c>
      <c r="W8526">
        <v>8524</v>
      </c>
      <c r="X8526" s="4">
        <f t="shared" si="1325"/>
        <v>8.9832304510462022E-2</v>
      </c>
      <c r="Y8526" s="4">
        <f t="shared" si="1323"/>
        <v>8.8860014997372852E-2</v>
      </c>
      <c r="Z8526" s="4">
        <f t="shared" si="1324"/>
        <v>8.8194859410835366E-2</v>
      </c>
    </row>
    <row r="8527" spans="1:26" x14ac:dyDescent="0.25">
      <c r="A8527" s="16">
        <f t="shared" si="1333"/>
        <v>52060</v>
      </c>
      <c r="B8527">
        <f>+'[2]Ejercicio 1'!E8744</f>
        <v>8525</v>
      </c>
      <c r="C8527" s="5">
        <v>8.7477568131470937E-2</v>
      </c>
      <c r="D8527" s="4">
        <f t="shared" si="1328"/>
        <v>8.5598433799295479E-2</v>
      </c>
      <c r="E8527" s="6">
        <f t="shared" si="1329"/>
        <v>8.6531212279296194E-2</v>
      </c>
      <c r="F8527" s="7">
        <f t="shared" si="1330"/>
        <v>8.5884009664384725E-2</v>
      </c>
      <c r="I8527" s="10">
        <v>8525</v>
      </c>
      <c r="J8527" s="8">
        <f t="shared" si="1331"/>
        <v>8.8977568131470938E-2</v>
      </c>
      <c r="K8527" s="8">
        <f t="shared" si="1331"/>
        <v>8.709843379929548E-2</v>
      </c>
      <c r="L8527" s="8">
        <f t="shared" si="1331"/>
        <v>8.8031212279296195E-2</v>
      </c>
      <c r="M8527" s="8">
        <f t="shared" si="1326"/>
        <v>8.7384009664384726E-2</v>
      </c>
      <c r="P8527">
        <v>8525</v>
      </c>
      <c r="Q8527" s="8">
        <f t="shared" si="1332"/>
        <v>8.5977568131470936E-2</v>
      </c>
      <c r="R8527" s="8">
        <f t="shared" si="1332"/>
        <v>8.4098433799295477E-2</v>
      </c>
      <c r="S8527" s="8">
        <f t="shared" si="1332"/>
        <v>8.5031212279296192E-2</v>
      </c>
      <c r="T8527" s="8">
        <f t="shared" si="1327"/>
        <v>8.4384009664384724E-2</v>
      </c>
      <c r="W8527">
        <v>8525</v>
      </c>
      <c r="X8527" s="4">
        <f t="shared" si="1325"/>
        <v>8.9832869124091719E-2</v>
      </c>
      <c r="Y8527" s="4">
        <f t="shared" si="1323"/>
        <v>8.8860567209076036E-2</v>
      </c>
      <c r="Z8527" s="4">
        <f t="shared" si="1324"/>
        <v>8.8195403192791968E-2</v>
      </c>
    </row>
    <row r="8528" spans="1:26" x14ac:dyDescent="0.25">
      <c r="A8528" s="16">
        <f t="shared" si="1333"/>
        <v>52061</v>
      </c>
      <c r="B8528">
        <f>+'[2]Ejercicio 1'!E8745</f>
        <v>8526</v>
      </c>
      <c r="C8528" s="5">
        <v>8.747785027576796E-2</v>
      </c>
      <c r="D8528" s="4">
        <f t="shared" si="1328"/>
        <v>8.5598703994262934E-2</v>
      </c>
      <c r="E8528" s="6">
        <f t="shared" si="1329"/>
        <v>8.6531488384292643E-2</v>
      </c>
      <c r="F8528" s="7">
        <f t="shared" si="1330"/>
        <v>8.5884281664221671E-2</v>
      </c>
      <c r="I8528" s="10">
        <v>8526</v>
      </c>
      <c r="J8528" s="8">
        <f t="shared" si="1331"/>
        <v>8.8977850275767961E-2</v>
      </c>
      <c r="K8528" s="8">
        <f t="shared" si="1331"/>
        <v>8.7098703994262935E-2</v>
      </c>
      <c r="L8528" s="8">
        <f t="shared" si="1331"/>
        <v>8.8031488384292644E-2</v>
      </c>
      <c r="M8528" s="8">
        <f t="shared" si="1326"/>
        <v>8.7384281664221672E-2</v>
      </c>
      <c r="P8528">
        <v>8526</v>
      </c>
      <c r="Q8528" s="8">
        <f t="shared" si="1332"/>
        <v>8.5977850275767959E-2</v>
      </c>
      <c r="R8528" s="8">
        <f t="shared" si="1332"/>
        <v>8.4098703994262933E-2</v>
      </c>
      <c r="S8528" s="8">
        <f t="shared" si="1332"/>
        <v>8.5031488384292642E-2</v>
      </c>
      <c r="T8528" s="8">
        <f t="shared" si="1327"/>
        <v>8.4384281664221669E-2</v>
      </c>
      <c r="W8528">
        <v>8526</v>
      </c>
      <c r="X8528" s="4">
        <f t="shared" si="1325"/>
        <v>8.9833433737760066E-2</v>
      </c>
      <c r="Y8528" s="4">
        <f t="shared" si="1323"/>
        <v>8.8861119420659745E-2</v>
      </c>
      <c r="Z8528" s="4">
        <f t="shared" si="1324"/>
        <v>8.8195946974660086E-2</v>
      </c>
    </row>
    <row r="8529" spans="1:26" x14ac:dyDescent="0.25">
      <c r="A8529" s="16">
        <f t="shared" si="1333"/>
        <v>52062</v>
      </c>
      <c r="B8529">
        <f>+'[2]Ejercicio 1'!E8746</f>
        <v>8527</v>
      </c>
      <c r="C8529" s="5">
        <v>8.7478132420064983E-2</v>
      </c>
      <c r="D8529" s="4">
        <f t="shared" si="1328"/>
        <v>8.5598974189193267E-2</v>
      </c>
      <c r="E8529" s="6">
        <f t="shared" si="1329"/>
        <v>8.6531764489270635E-2</v>
      </c>
      <c r="F8529" s="7">
        <f t="shared" si="1330"/>
        <v>8.5884553664027211E-2</v>
      </c>
      <c r="I8529" s="10">
        <v>8527</v>
      </c>
      <c r="J8529" s="8">
        <f t="shared" si="1331"/>
        <v>8.8978132420064984E-2</v>
      </c>
      <c r="K8529" s="8">
        <f t="shared" si="1331"/>
        <v>8.7098974189193268E-2</v>
      </c>
      <c r="L8529" s="8">
        <f t="shared" si="1331"/>
        <v>8.8031764489270636E-2</v>
      </c>
      <c r="M8529" s="8">
        <f t="shared" si="1326"/>
        <v>8.7384553664027212E-2</v>
      </c>
      <c r="P8529">
        <v>8527</v>
      </c>
      <c r="Q8529" s="8">
        <f t="shared" si="1332"/>
        <v>8.5978132420064982E-2</v>
      </c>
      <c r="R8529" s="8">
        <f t="shared" si="1332"/>
        <v>8.4098974189193265E-2</v>
      </c>
      <c r="S8529" s="8">
        <f t="shared" si="1332"/>
        <v>8.5031764489270634E-2</v>
      </c>
      <c r="T8529" s="8">
        <f t="shared" si="1327"/>
        <v>8.4384553664027209E-2</v>
      </c>
      <c r="W8529">
        <v>8527</v>
      </c>
      <c r="X8529" s="4">
        <f t="shared" si="1325"/>
        <v>8.9833998351466188E-2</v>
      </c>
      <c r="Y8529" s="4">
        <f t="shared" si="1323"/>
        <v>8.8861671632287378E-2</v>
      </c>
      <c r="Z8529" s="4">
        <f t="shared" si="1324"/>
        <v>8.8196490756439691E-2</v>
      </c>
    </row>
    <row r="8530" spans="1:26" x14ac:dyDescent="0.25">
      <c r="A8530" s="16">
        <f t="shared" si="1333"/>
        <v>52063</v>
      </c>
      <c r="B8530">
        <f>+'[2]Ejercicio 1'!E8747</f>
        <v>8528</v>
      </c>
      <c r="C8530" s="5">
        <v>8.7478414564362006E-2</v>
      </c>
      <c r="D8530" s="4">
        <f t="shared" si="1328"/>
        <v>8.5599244384086864E-2</v>
      </c>
      <c r="E8530" s="6">
        <f t="shared" si="1329"/>
        <v>8.6532040594229309E-2</v>
      </c>
      <c r="F8530" s="7">
        <f t="shared" si="1330"/>
        <v>8.5884825663801331E-2</v>
      </c>
      <c r="I8530" s="10">
        <v>8528</v>
      </c>
      <c r="J8530" s="8">
        <f t="shared" si="1331"/>
        <v>8.8978414564362007E-2</v>
      </c>
      <c r="K8530" s="8">
        <f t="shared" si="1331"/>
        <v>8.7099244384086866E-2</v>
      </c>
      <c r="L8530" s="8">
        <f t="shared" si="1331"/>
        <v>8.803204059422931E-2</v>
      </c>
      <c r="M8530" s="8">
        <f t="shared" si="1326"/>
        <v>8.7384825663801333E-2</v>
      </c>
      <c r="P8530">
        <v>8528</v>
      </c>
      <c r="Q8530" s="8">
        <f t="shared" si="1332"/>
        <v>8.5978414564362005E-2</v>
      </c>
      <c r="R8530" s="8">
        <f t="shared" si="1332"/>
        <v>8.4099244384086863E-2</v>
      </c>
      <c r="S8530" s="8">
        <f t="shared" si="1332"/>
        <v>8.5032040594229308E-2</v>
      </c>
      <c r="T8530" s="8">
        <f t="shared" si="1327"/>
        <v>8.438482566380133E-2</v>
      </c>
      <c r="W8530">
        <v>8528</v>
      </c>
      <c r="X8530" s="4">
        <f t="shared" si="1325"/>
        <v>8.9834562965210946E-2</v>
      </c>
      <c r="Y8530" s="4">
        <f t="shared" si="1323"/>
        <v>8.8862223843876362E-2</v>
      </c>
      <c r="Z8530" s="4">
        <f t="shared" si="1324"/>
        <v>8.8197034537262908E-2</v>
      </c>
    </row>
    <row r="8531" spans="1:26" x14ac:dyDescent="0.25">
      <c r="A8531" s="16">
        <f t="shared" si="1333"/>
        <v>52064</v>
      </c>
      <c r="B8531">
        <f>+'[2]Ejercicio 1'!E8748</f>
        <v>8529</v>
      </c>
      <c r="C8531" s="5">
        <v>8.7478696708659029E-2</v>
      </c>
      <c r="D8531" s="4">
        <f t="shared" si="1328"/>
        <v>8.5599514578943339E-2</v>
      </c>
      <c r="E8531" s="6">
        <f t="shared" si="1329"/>
        <v>8.653231669916954E-2</v>
      </c>
      <c r="F8531" s="7">
        <f t="shared" si="1330"/>
        <v>8.5885097663541216E-2</v>
      </c>
      <c r="I8531" s="10">
        <v>8529</v>
      </c>
      <c r="J8531" s="8">
        <f t="shared" si="1331"/>
        <v>8.897869670865903E-2</v>
      </c>
      <c r="K8531" s="8">
        <f t="shared" si="1331"/>
        <v>8.7099514578943341E-2</v>
      </c>
      <c r="L8531" s="8">
        <f t="shared" si="1331"/>
        <v>8.8032316699169541E-2</v>
      </c>
      <c r="M8531" s="8">
        <f t="shared" si="1326"/>
        <v>8.7385097663541217E-2</v>
      </c>
      <c r="P8531">
        <v>8529</v>
      </c>
      <c r="Q8531" s="8">
        <f t="shared" si="1332"/>
        <v>8.5978696708659028E-2</v>
      </c>
      <c r="R8531" s="8">
        <f t="shared" si="1332"/>
        <v>8.4099514578943338E-2</v>
      </c>
      <c r="S8531" s="8">
        <f t="shared" si="1332"/>
        <v>8.5032316699169538E-2</v>
      </c>
      <c r="T8531" s="8">
        <f t="shared" si="1327"/>
        <v>8.4385097663541214E-2</v>
      </c>
      <c r="W8531">
        <v>8529</v>
      </c>
      <c r="X8531" s="4">
        <f t="shared" si="1325"/>
        <v>8.9835127578994367E-2</v>
      </c>
      <c r="Y8531" s="4">
        <f t="shared" si="1323"/>
        <v>8.8862776055346759E-2</v>
      </c>
      <c r="Z8531" s="4">
        <f t="shared" si="1324"/>
        <v>8.8197578317994782E-2</v>
      </c>
    </row>
    <row r="8532" spans="1:26" x14ac:dyDescent="0.25">
      <c r="A8532" s="16">
        <f t="shared" si="1333"/>
        <v>52065</v>
      </c>
      <c r="B8532">
        <f>+'[2]Ejercicio 1'!E8749</f>
        <v>8530</v>
      </c>
      <c r="C8532" s="5">
        <v>8.7478978852956038E-2</v>
      </c>
      <c r="D8532" s="4">
        <f t="shared" si="1328"/>
        <v>8.5599784773762885E-2</v>
      </c>
      <c r="E8532" s="6">
        <f t="shared" si="1329"/>
        <v>8.6532592804090452E-2</v>
      </c>
      <c r="F8532" s="7">
        <f t="shared" si="1330"/>
        <v>8.5885369663252539E-2</v>
      </c>
      <c r="I8532" s="10">
        <v>8530</v>
      </c>
      <c r="J8532" s="8">
        <f t="shared" si="1331"/>
        <v>8.8978978852956039E-2</v>
      </c>
      <c r="K8532" s="8">
        <f t="shared" si="1331"/>
        <v>8.7099784773762887E-2</v>
      </c>
      <c r="L8532" s="8">
        <f t="shared" si="1331"/>
        <v>8.8032592804090454E-2</v>
      </c>
      <c r="M8532" s="8">
        <f t="shared" si="1326"/>
        <v>8.7385369663252541E-2</v>
      </c>
      <c r="P8532">
        <v>8530</v>
      </c>
      <c r="Q8532" s="8">
        <f t="shared" si="1332"/>
        <v>8.5978978852956037E-2</v>
      </c>
      <c r="R8532" s="8">
        <f t="shared" si="1332"/>
        <v>8.4099784773762884E-2</v>
      </c>
      <c r="S8532" s="8">
        <f t="shared" si="1332"/>
        <v>8.5032592804090451E-2</v>
      </c>
      <c r="T8532" s="8">
        <f t="shared" si="1327"/>
        <v>8.4385369663252538E-2</v>
      </c>
      <c r="W8532">
        <v>8530</v>
      </c>
      <c r="X8532" s="4">
        <f t="shared" si="1325"/>
        <v>8.9835692192816438E-2</v>
      </c>
      <c r="Y8532" s="4">
        <f t="shared" si="1323"/>
        <v>8.8863328266779382E-2</v>
      </c>
      <c r="Z8532" s="4">
        <f t="shared" si="1324"/>
        <v>8.8198122099508891E-2</v>
      </c>
    </row>
    <row r="8533" spans="1:26" x14ac:dyDescent="0.25">
      <c r="A8533" s="16">
        <f t="shared" si="1333"/>
        <v>52066</v>
      </c>
      <c r="B8533">
        <f>+'[2]Ejercicio 1'!E8750</f>
        <v>8531</v>
      </c>
      <c r="C8533" s="5">
        <v>8.7479260997253061E-2</v>
      </c>
      <c r="D8533" s="4">
        <f t="shared" si="1328"/>
        <v>8.5600054968545503E-2</v>
      </c>
      <c r="E8533" s="6">
        <f t="shared" si="1329"/>
        <v>8.6532868908992033E-2</v>
      </c>
      <c r="F8533" s="7">
        <f t="shared" si="1330"/>
        <v>8.5885641662932458E-2</v>
      </c>
      <c r="I8533" s="10">
        <v>8531</v>
      </c>
      <c r="J8533" s="8">
        <f t="shared" si="1331"/>
        <v>8.8979260997253062E-2</v>
      </c>
      <c r="K8533" s="8">
        <f t="shared" si="1331"/>
        <v>8.7100054968545504E-2</v>
      </c>
      <c r="L8533" s="8">
        <f t="shared" si="1331"/>
        <v>8.8032868908992035E-2</v>
      </c>
      <c r="M8533" s="8">
        <f t="shared" si="1326"/>
        <v>8.7385641662932459E-2</v>
      </c>
      <c r="P8533">
        <v>8531</v>
      </c>
      <c r="Q8533" s="8">
        <f t="shared" si="1332"/>
        <v>8.597926099725306E-2</v>
      </c>
      <c r="R8533" s="8">
        <f t="shared" si="1332"/>
        <v>8.4100054968545501E-2</v>
      </c>
      <c r="S8533" s="8">
        <f t="shared" si="1332"/>
        <v>8.5032868908992032E-2</v>
      </c>
      <c r="T8533" s="8">
        <f t="shared" si="1327"/>
        <v>8.4385641662932456E-2</v>
      </c>
      <c r="W8533">
        <v>8531</v>
      </c>
      <c r="X8533" s="4">
        <f t="shared" si="1325"/>
        <v>8.9836256806656523E-2</v>
      </c>
      <c r="Y8533" s="4">
        <f t="shared" si="1323"/>
        <v>8.8863880478173354E-2</v>
      </c>
      <c r="Z8533" s="4">
        <f t="shared" si="1324"/>
        <v>8.8198665880934488E-2</v>
      </c>
    </row>
    <row r="8534" spans="1:26" x14ac:dyDescent="0.25">
      <c r="A8534" s="16">
        <f t="shared" si="1333"/>
        <v>52067</v>
      </c>
      <c r="B8534">
        <f>+'[2]Ejercicio 1'!E8751</f>
        <v>8532</v>
      </c>
      <c r="C8534" s="5">
        <v>8.7479543141550084E-2</v>
      </c>
      <c r="D8534" s="4">
        <f t="shared" si="1328"/>
        <v>8.5600325163291816E-2</v>
      </c>
      <c r="E8534" s="6">
        <f t="shared" si="1329"/>
        <v>8.6533145013876045E-2</v>
      </c>
      <c r="F8534" s="7">
        <f t="shared" si="1330"/>
        <v>8.5885913662580984E-2</v>
      </c>
      <c r="I8534" s="10">
        <v>8532</v>
      </c>
      <c r="J8534" s="8">
        <f t="shared" si="1331"/>
        <v>8.8979543141550085E-2</v>
      </c>
      <c r="K8534" s="8">
        <f t="shared" si="1331"/>
        <v>8.7100325163291817E-2</v>
      </c>
      <c r="L8534" s="8">
        <f t="shared" si="1331"/>
        <v>8.8033145013876046E-2</v>
      </c>
      <c r="M8534" s="8">
        <f t="shared" si="1326"/>
        <v>8.7385913662580986E-2</v>
      </c>
      <c r="P8534">
        <v>8532</v>
      </c>
      <c r="Q8534" s="8">
        <f t="shared" si="1332"/>
        <v>8.5979543141550083E-2</v>
      </c>
      <c r="R8534" s="8">
        <f t="shared" si="1332"/>
        <v>8.4100325163291814E-2</v>
      </c>
      <c r="S8534" s="8">
        <f t="shared" si="1332"/>
        <v>8.5033145013876044E-2</v>
      </c>
      <c r="T8534" s="8">
        <f t="shared" si="1327"/>
        <v>8.4385913662580983E-2</v>
      </c>
      <c r="W8534">
        <v>8532</v>
      </c>
      <c r="X8534" s="4">
        <f t="shared" si="1325"/>
        <v>8.9836821420576085E-2</v>
      </c>
      <c r="Y8534" s="4">
        <f t="shared" si="1323"/>
        <v>8.8864432689612124E-2</v>
      </c>
      <c r="Z8534" s="4">
        <f t="shared" si="1324"/>
        <v>8.8199209662271585E-2</v>
      </c>
    </row>
    <row r="8535" spans="1:26" x14ac:dyDescent="0.25">
      <c r="A8535" s="16">
        <f t="shared" si="1333"/>
        <v>52068</v>
      </c>
      <c r="B8535">
        <f>+'[2]Ejercicio 1'!E8752</f>
        <v>8533</v>
      </c>
      <c r="C8535" s="5">
        <v>8.7479825285847107E-2</v>
      </c>
      <c r="D8535" s="4">
        <f t="shared" si="1328"/>
        <v>8.5600595358000575E-2</v>
      </c>
      <c r="E8535" s="6">
        <f t="shared" si="1329"/>
        <v>8.6533421118740725E-2</v>
      </c>
      <c r="F8535" s="7">
        <f t="shared" si="1330"/>
        <v>8.5886185662198092E-2</v>
      </c>
      <c r="I8535" s="10">
        <v>8533</v>
      </c>
      <c r="J8535" s="8">
        <f t="shared" si="1331"/>
        <v>8.8979825285847108E-2</v>
      </c>
      <c r="K8535" s="8">
        <f t="shared" si="1331"/>
        <v>8.7100595358000577E-2</v>
      </c>
      <c r="L8535" s="8">
        <f t="shared" si="1331"/>
        <v>8.8033421118740726E-2</v>
      </c>
      <c r="M8535" s="8">
        <f t="shared" si="1326"/>
        <v>8.7386185662198093E-2</v>
      </c>
      <c r="P8535">
        <v>8533</v>
      </c>
      <c r="Q8535" s="8">
        <f t="shared" si="1332"/>
        <v>8.5979825285847106E-2</v>
      </c>
      <c r="R8535" s="8">
        <f t="shared" si="1332"/>
        <v>8.4100595358000574E-2</v>
      </c>
      <c r="S8535" s="8">
        <f t="shared" si="1332"/>
        <v>8.5033421118740724E-2</v>
      </c>
      <c r="T8535" s="8">
        <f t="shared" si="1327"/>
        <v>8.438618566219809E-2</v>
      </c>
      <c r="W8535">
        <v>8533</v>
      </c>
      <c r="X8535" s="4">
        <f t="shared" si="1325"/>
        <v>8.9837386034513231E-2</v>
      </c>
      <c r="Y8535" s="4">
        <f t="shared" si="1323"/>
        <v>8.8864984901012259E-2</v>
      </c>
      <c r="Z8535" s="4">
        <f t="shared" si="1324"/>
        <v>8.8199753442652309E-2</v>
      </c>
    </row>
    <row r="8536" spans="1:26" x14ac:dyDescent="0.25">
      <c r="A8536" s="16">
        <f t="shared" si="1333"/>
        <v>52069</v>
      </c>
      <c r="B8536">
        <f>+'[2]Ejercicio 1'!E8753</f>
        <v>8534</v>
      </c>
      <c r="C8536" s="5">
        <v>8.748010743014413E-2</v>
      </c>
      <c r="D8536" s="4">
        <f t="shared" si="1328"/>
        <v>8.5600865552672614E-2</v>
      </c>
      <c r="E8536" s="6">
        <f t="shared" si="1329"/>
        <v>8.6533697223586087E-2</v>
      </c>
      <c r="F8536" s="7">
        <f t="shared" si="1330"/>
        <v>8.5886457661783808E-2</v>
      </c>
      <c r="I8536" s="10">
        <v>8534</v>
      </c>
      <c r="J8536" s="8">
        <f t="shared" si="1331"/>
        <v>8.8980107430144131E-2</v>
      </c>
      <c r="K8536" s="8">
        <f t="shared" si="1331"/>
        <v>8.7100865552672616E-2</v>
      </c>
      <c r="L8536" s="8">
        <f t="shared" si="1331"/>
        <v>8.8033697223586088E-2</v>
      </c>
      <c r="M8536" s="8">
        <f t="shared" si="1326"/>
        <v>8.7386457661783809E-2</v>
      </c>
      <c r="P8536">
        <v>8534</v>
      </c>
      <c r="Q8536" s="8">
        <f t="shared" si="1332"/>
        <v>8.5980107430144129E-2</v>
      </c>
      <c r="R8536" s="8">
        <f t="shared" si="1332"/>
        <v>8.4100865552672613E-2</v>
      </c>
      <c r="S8536" s="8">
        <f t="shared" si="1332"/>
        <v>8.5033697223586086E-2</v>
      </c>
      <c r="T8536" s="8">
        <f t="shared" si="1327"/>
        <v>8.4386457661783806E-2</v>
      </c>
      <c r="W8536">
        <v>8534</v>
      </c>
      <c r="X8536" s="4">
        <f t="shared" si="1325"/>
        <v>8.9837950648489026E-2</v>
      </c>
      <c r="Y8536" s="4">
        <f t="shared" si="1323"/>
        <v>8.8865537112212095E-2</v>
      </c>
      <c r="Z8536" s="4">
        <f t="shared" si="1324"/>
        <v>8.820029722381241E-2</v>
      </c>
    </row>
    <row r="8537" spans="1:26" x14ac:dyDescent="0.25">
      <c r="A8537" s="16">
        <f t="shared" si="1333"/>
        <v>52070</v>
      </c>
      <c r="B8537">
        <f>+'[2]Ejercicio 1'!E8754</f>
        <v>8535</v>
      </c>
      <c r="C8537" s="5">
        <v>8.7480389574441153E-2</v>
      </c>
      <c r="D8537" s="4">
        <f t="shared" si="1328"/>
        <v>8.5601135747307724E-2</v>
      </c>
      <c r="E8537" s="6">
        <f t="shared" si="1329"/>
        <v>8.6533973328413005E-2</v>
      </c>
      <c r="F8537" s="7">
        <f t="shared" si="1330"/>
        <v>8.5886729661335259E-2</v>
      </c>
      <c r="I8537" s="10">
        <v>8535</v>
      </c>
      <c r="J8537" s="8">
        <f t="shared" si="1331"/>
        <v>8.8980389574441154E-2</v>
      </c>
      <c r="K8537" s="8">
        <f t="shared" si="1331"/>
        <v>8.7101135747307726E-2</v>
      </c>
      <c r="L8537" s="8">
        <f t="shared" si="1331"/>
        <v>8.8033973328413007E-2</v>
      </c>
      <c r="M8537" s="8">
        <f t="shared" si="1326"/>
        <v>8.7386729661335261E-2</v>
      </c>
      <c r="P8537">
        <v>8535</v>
      </c>
      <c r="Q8537" s="8">
        <f t="shared" si="1332"/>
        <v>8.5980389574441152E-2</v>
      </c>
      <c r="R8537" s="8">
        <f t="shared" si="1332"/>
        <v>8.4101135747307723E-2</v>
      </c>
      <c r="S8537" s="8">
        <f t="shared" si="1332"/>
        <v>8.5033973328413004E-2</v>
      </c>
      <c r="T8537" s="8">
        <f t="shared" si="1327"/>
        <v>8.4386729661335258E-2</v>
      </c>
      <c r="W8537">
        <v>8535</v>
      </c>
      <c r="X8537" s="4">
        <f t="shared" si="1325"/>
        <v>8.9838515262503471E-2</v>
      </c>
      <c r="Y8537" s="4">
        <f t="shared" si="1323"/>
        <v>8.8866089323537553E-2</v>
      </c>
      <c r="Z8537" s="4">
        <f t="shared" si="1324"/>
        <v>8.8200841004013278E-2</v>
      </c>
    </row>
    <row r="8538" spans="1:26" x14ac:dyDescent="0.25">
      <c r="A8538" s="16">
        <f t="shared" si="1333"/>
        <v>52071</v>
      </c>
      <c r="B8538">
        <f>+'[2]Ejercicio 1'!E8755</f>
        <v>8536</v>
      </c>
      <c r="C8538" s="5">
        <v>8.7480671718738162E-2</v>
      </c>
      <c r="D8538" s="4">
        <f t="shared" si="1328"/>
        <v>8.5601405941905906E-2</v>
      </c>
      <c r="E8538" s="6">
        <f t="shared" si="1329"/>
        <v>8.6534249433220592E-2</v>
      </c>
      <c r="F8538" s="7">
        <f t="shared" si="1330"/>
        <v>8.5887001660858164E-2</v>
      </c>
      <c r="I8538" s="10">
        <v>8536</v>
      </c>
      <c r="J8538" s="8">
        <f t="shared" si="1331"/>
        <v>8.8980671718738164E-2</v>
      </c>
      <c r="K8538" s="8">
        <f t="shared" si="1331"/>
        <v>8.7101405941905907E-2</v>
      </c>
      <c r="L8538" s="8">
        <f t="shared" si="1331"/>
        <v>8.8034249433220593E-2</v>
      </c>
      <c r="M8538" s="8">
        <f t="shared" si="1326"/>
        <v>8.7387001660858166E-2</v>
      </c>
      <c r="P8538">
        <v>8536</v>
      </c>
      <c r="Q8538" s="8">
        <f t="shared" si="1332"/>
        <v>8.5980671718738161E-2</v>
      </c>
      <c r="R8538" s="8">
        <f t="shared" si="1332"/>
        <v>8.4101405941905905E-2</v>
      </c>
      <c r="S8538" s="8">
        <f t="shared" si="1332"/>
        <v>8.5034249433220591E-2</v>
      </c>
      <c r="T8538" s="8">
        <f t="shared" si="1327"/>
        <v>8.4387001660858163E-2</v>
      </c>
      <c r="W8538">
        <v>8536</v>
      </c>
      <c r="X8538" s="4">
        <f t="shared" si="1325"/>
        <v>8.9839079876535916E-2</v>
      </c>
      <c r="Y8538" s="4">
        <f t="shared" si="1323"/>
        <v>8.8866641534742663E-2</v>
      </c>
      <c r="Z8538" s="4">
        <f t="shared" si="1324"/>
        <v>8.8201384784996381E-2</v>
      </c>
    </row>
    <row r="8539" spans="1:26" x14ac:dyDescent="0.25">
      <c r="A8539" s="16">
        <f t="shared" si="1333"/>
        <v>52072</v>
      </c>
      <c r="B8539">
        <f>+'[2]Ejercicio 1'!E8756</f>
        <v>8537</v>
      </c>
      <c r="C8539" s="5">
        <v>8.7480953863035185E-2</v>
      </c>
      <c r="D8539" s="4">
        <f t="shared" si="1328"/>
        <v>8.5601676136467575E-2</v>
      </c>
      <c r="E8539" s="6">
        <f t="shared" si="1329"/>
        <v>8.6534525538010609E-2</v>
      </c>
      <c r="F8539" s="7">
        <f t="shared" si="1330"/>
        <v>8.5887273660349664E-2</v>
      </c>
      <c r="I8539" s="10">
        <v>8537</v>
      </c>
      <c r="J8539" s="8">
        <f t="shared" si="1331"/>
        <v>8.8980953863035187E-2</v>
      </c>
      <c r="K8539" s="8">
        <f t="shared" si="1331"/>
        <v>8.7101676136467576E-2</v>
      </c>
      <c r="L8539" s="8">
        <f t="shared" si="1331"/>
        <v>8.8034525538010611E-2</v>
      </c>
      <c r="M8539" s="8">
        <f t="shared" si="1326"/>
        <v>8.7387273660349665E-2</v>
      </c>
      <c r="P8539">
        <v>8537</v>
      </c>
      <c r="Q8539" s="8">
        <f t="shared" si="1332"/>
        <v>8.5980953863035184E-2</v>
      </c>
      <c r="R8539" s="8">
        <f t="shared" si="1332"/>
        <v>8.4101676136467574E-2</v>
      </c>
      <c r="S8539" s="8">
        <f t="shared" si="1332"/>
        <v>8.5034525538010608E-2</v>
      </c>
      <c r="T8539" s="8">
        <f t="shared" si="1327"/>
        <v>8.4387273660349663E-2</v>
      </c>
      <c r="W8539">
        <v>8537</v>
      </c>
      <c r="X8539" s="4">
        <f t="shared" si="1325"/>
        <v>8.9839644490647866E-2</v>
      </c>
      <c r="Y8539" s="4">
        <f t="shared" si="1323"/>
        <v>8.8867193746075157E-2</v>
      </c>
      <c r="Z8539" s="4">
        <f t="shared" si="1324"/>
        <v>8.8201928565890986E-2</v>
      </c>
    </row>
    <row r="8540" spans="1:26" x14ac:dyDescent="0.25">
      <c r="A8540" s="16">
        <f t="shared" si="1333"/>
        <v>52073</v>
      </c>
      <c r="B8540">
        <f>+'[2]Ejercicio 1'!E8757</f>
        <v>8538</v>
      </c>
      <c r="C8540" s="5">
        <v>8.7481236007332208E-2</v>
      </c>
      <c r="D8540" s="4">
        <f t="shared" si="1328"/>
        <v>8.5601946330991899E-2</v>
      </c>
      <c r="E8540" s="6">
        <f t="shared" si="1329"/>
        <v>8.6534801642780421E-2</v>
      </c>
      <c r="F8540" s="7">
        <f t="shared" si="1330"/>
        <v>8.5887545659809758E-2</v>
      </c>
      <c r="I8540" s="10">
        <v>8538</v>
      </c>
      <c r="J8540" s="8">
        <f t="shared" si="1331"/>
        <v>8.898123600733221E-2</v>
      </c>
      <c r="K8540" s="8">
        <f t="shared" si="1331"/>
        <v>8.71019463309919E-2</v>
      </c>
      <c r="L8540" s="8">
        <f t="shared" si="1331"/>
        <v>8.8034801642780422E-2</v>
      </c>
      <c r="M8540" s="8">
        <f t="shared" si="1326"/>
        <v>8.7387545659809759E-2</v>
      </c>
      <c r="P8540">
        <v>8538</v>
      </c>
      <c r="Q8540" s="8">
        <f t="shared" si="1332"/>
        <v>8.5981236007332207E-2</v>
      </c>
      <c r="R8540" s="8">
        <f t="shared" si="1332"/>
        <v>8.4101946330991897E-2</v>
      </c>
      <c r="S8540" s="8">
        <f t="shared" si="1332"/>
        <v>8.5034801642780419E-2</v>
      </c>
      <c r="T8540" s="8">
        <f t="shared" si="1327"/>
        <v>8.4387545659809757E-2</v>
      </c>
      <c r="W8540">
        <v>8538</v>
      </c>
      <c r="X8540" s="4">
        <f t="shared" si="1325"/>
        <v>8.984020910477783E-2</v>
      </c>
      <c r="Y8540" s="4">
        <f t="shared" si="1323"/>
        <v>8.8867745957204716E-2</v>
      </c>
      <c r="Z8540" s="4">
        <f t="shared" si="1324"/>
        <v>8.8202472346694219E-2</v>
      </c>
    </row>
    <row r="8541" spans="1:26" x14ac:dyDescent="0.25">
      <c r="A8541" s="16">
        <f t="shared" si="1333"/>
        <v>52074</v>
      </c>
      <c r="B8541">
        <f>+'[2]Ejercicio 1'!E8758</f>
        <v>8539</v>
      </c>
      <c r="C8541" s="5">
        <v>8.7481518151629231E-2</v>
      </c>
      <c r="D8541" s="4">
        <f t="shared" si="1328"/>
        <v>8.5602216525479294E-2</v>
      </c>
      <c r="E8541" s="6">
        <f t="shared" si="1329"/>
        <v>8.6535077747531802E-2</v>
      </c>
      <c r="F8541" s="7">
        <f t="shared" si="1330"/>
        <v>8.5887817659238461E-2</v>
      </c>
      <c r="I8541" s="10">
        <v>8539</v>
      </c>
      <c r="J8541" s="8">
        <f t="shared" si="1331"/>
        <v>8.8981518151629233E-2</v>
      </c>
      <c r="K8541" s="8">
        <f t="shared" si="1331"/>
        <v>8.7102216525479295E-2</v>
      </c>
      <c r="L8541" s="8">
        <f t="shared" si="1331"/>
        <v>8.8035077747531804E-2</v>
      </c>
      <c r="M8541" s="8">
        <f t="shared" si="1326"/>
        <v>8.7387817659238462E-2</v>
      </c>
      <c r="P8541">
        <v>8539</v>
      </c>
      <c r="Q8541" s="8">
        <f t="shared" si="1332"/>
        <v>8.598151815162923E-2</v>
      </c>
      <c r="R8541" s="8">
        <f t="shared" si="1332"/>
        <v>8.4102216525479292E-2</v>
      </c>
      <c r="S8541" s="8">
        <f t="shared" si="1332"/>
        <v>8.5035077747531801E-2</v>
      </c>
      <c r="T8541" s="8">
        <f t="shared" si="1327"/>
        <v>8.4387817659238459E-2</v>
      </c>
      <c r="W8541">
        <v>8539</v>
      </c>
      <c r="X8541" s="4">
        <f t="shared" si="1325"/>
        <v>8.9840773718945985E-2</v>
      </c>
      <c r="Y8541" s="4">
        <f t="shared" si="1323"/>
        <v>8.8868298168296528E-2</v>
      </c>
      <c r="Z8541" s="4">
        <f t="shared" si="1324"/>
        <v>8.8203016126543951E-2</v>
      </c>
    </row>
    <row r="8542" spans="1:26" x14ac:dyDescent="0.25">
      <c r="A8542" s="16">
        <f t="shared" si="1333"/>
        <v>52075</v>
      </c>
      <c r="B8542">
        <f>+'[2]Ejercicio 1'!E8759</f>
        <v>8540</v>
      </c>
      <c r="C8542" s="5">
        <v>8.7481800295926254E-2</v>
      </c>
      <c r="D8542" s="4">
        <f t="shared" si="1328"/>
        <v>8.5602486719929774E-2</v>
      </c>
      <c r="E8542" s="6">
        <f t="shared" si="1329"/>
        <v>8.6535353852263838E-2</v>
      </c>
      <c r="F8542" s="7">
        <f t="shared" si="1330"/>
        <v>8.5888089658632899E-2</v>
      </c>
      <c r="I8542" s="10">
        <v>8540</v>
      </c>
      <c r="J8542" s="8">
        <f t="shared" si="1331"/>
        <v>8.8981800295926256E-2</v>
      </c>
      <c r="K8542" s="8">
        <f t="shared" si="1331"/>
        <v>8.7102486719929775E-2</v>
      </c>
      <c r="L8542" s="8">
        <f t="shared" si="1331"/>
        <v>8.803535385226384E-2</v>
      </c>
      <c r="M8542" s="8">
        <f t="shared" si="1326"/>
        <v>8.73880896586329E-2</v>
      </c>
      <c r="P8542">
        <v>8540</v>
      </c>
      <c r="Q8542" s="8">
        <f t="shared" si="1332"/>
        <v>8.5981800295926253E-2</v>
      </c>
      <c r="R8542" s="8">
        <f t="shared" si="1332"/>
        <v>8.4102486719929773E-2</v>
      </c>
      <c r="S8542" s="8">
        <f t="shared" si="1332"/>
        <v>8.5035353852263837E-2</v>
      </c>
      <c r="T8542" s="8">
        <f t="shared" si="1327"/>
        <v>8.4388089658632898E-2</v>
      </c>
      <c r="W8542">
        <v>8540</v>
      </c>
      <c r="X8542" s="4">
        <f t="shared" si="1325"/>
        <v>8.9841338333152804E-2</v>
      </c>
      <c r="Y8542" s="4">
        <f t="shared" si="1323"/>
        <v>8.8868850379351425E-2</v>
      </c>
      <c r="Z8542" s="4">
        <f t="shared" si="1324"/>
        <v>8.8203559906302312E-2</v>
      </c>
    </row>
    <row r="8543" spans="1:26" x14ac:dyDescent="0.25">
      <c r="A8543" s="16">
        <f t="shared" si="1333"/>
        <v>52076</v>
      </c>
      <c r="B8543">
        <f>+'[2]Ejercicio 1'!E8760</f>
        <v>8541</v>
      </c>
      <c r="C8543" s="5">
        <v>8.7482082440223277E-2</v>
      </c>
      <c r="D8543" s="4">
        <f t="shared" si="1328"/>
        <v>8.560275691434352E-2</v>
      </c>
      <c r="E8543" s="6">
        <f t="shared" si="1329"/>
        <v>8.6535629956977445E-2</v>
      </c>
      <c r="F8543" s="7">
        <f t="shared" si="1330"/>
        <v>8.5888361657998777E-2</v>
      </c>
      <c r="I8543" s="10">
        <v>8541</v>
      </c>
      <c r="J8543" s="8">
        <f t="shared" si="1331"/>
        <v>8.8982082440223279E-2</v>
      </c>
      <c r="K8543" s="8">
        <f t="shared" si="1331"/>
        <v>8.7102756914343521E-2</v>
      </c>
      <c r="L8543" s="8">
        <f t="shared" si="1331"/>
        <v>8.8035629956977446E-2</v>
      </c>
      <c r="M8543" s="8">
        <f t="shared" si="1326"/>
        <v>8.7388361657998778E-2</v>
      </c>
      <c r="P8543">
        <v>8541</v>
      </c>
      <c r="Q8543" s="8">
        <f t="shared" si="1332"/>
        <v>8.5982082440223276E-2</v>
      </c>
      <c r="R8543" s="8">
        <f t="shared" si="1332"/>
        <v>8.4102756914343518E-2</v>
      </c>
      <c r="S8543" s="8">
        <f t="shared" si="1332"/>
        <v>8.5035629956977443E-2</v>
      </c>
      <c r="T8543" s="8">
        <f t="shared" si="1327"/>
        <v>8.4388361657998776E-2</v>
      </c>
      <c r="W8543">
        <v>8541</v>
      </c>
      <c r="X8543" s="4">
        <f t="shared" si="1325"/>
        <v>8.9841902947377636E-2</v>
      </c>
      <c r="Y8543" s="4">
        <f t="shared" ref="Y8543:Y8606" si="1334">Tasa_Fwd(E8452,B8452,E8543,B8543,91)</f>
        <v>8.8869402590367685E-2</v>
      </c>
      <c r="Z8543" s="4">
        <f t="shared" si="1324"/>
        <v>8.8204103686842908E-2</v>
      </c>
    </row>
    <row r="8544" spans="1:26" x14ac:dyDescent="0.25">
      <c r="A8544" s="16">
        <f t="shared" si="1333"/>
        <v>52077</v>
      </c>
      <c r="B8544">
        <f>+'[2]Ejercicio 1'!E8761</f>
        <v>8542</v>
      </c>
      <c r="C8544" s="5">
        <v>8.74823645845203E-2</v>
      </c>
      <c r="D8544" s="4">
        <f t="shared" si="1328"/>
        <v>8.5603027108720545E-2</v>
      </c>
      <c r="E8544" s="6">
        <f t="shared" si="1329"/>
        <v>8.6535906061672593E-2</v>
      </c>
      <c r="F8544" s="7">
        <f t="shared" si="1330"/>
        <v>8.5888633657333263E-2</v>
      </c>
      <c r="I8544" s="10">
        <v>8542</v>
      </c>
      <c r="J8544" s="8">
        <f t="shared" si="1331"/>
        <v>8.8982364584520302E-2</v>
      </c>
      <c r="K8544" s="8">
        <f t="shared" si="1331"/>
        <v>8.7103027108720546E-2</v>
      </c>
      <c r="L8544" s="8">
        <f t="shared" si="1331"/>
        <v>8.8035906061672595E-2</v>
      </c>
      <c r="M8544" s="8">
        <f t="shared" si="1326"/>
        <v>8.7388633657333264E-2</v>
      </c>
      <c r="P8544">
        <v>8542</v>
      </c>
      <c r="Q8544" s="8">
        <f t="shared" si="1332"/>
        <v>8.5982364584520299E-2</v>
      </c>
      <c r="R8544" s="8">
        <f t="shared" si="1332"/>
        <v>8.4103027108720543E-2</v>
      </c>
      <c r="S8544" s="8">
        <f t="shared" si="1332"/>
        <v>8.5035906061672592E-2</v>
      </c>
      <c r="T8544" s="8">
        <f t="shared" si="1327"/>
        <v>8.4388633657333262E-2</v>
      </c>
      <c r="W8544">
        <v>8542</v>
      </c>
      <c r="X8544" s="4">
        <f t="shared" si="1325"/>
        <v>8.984246756168239E-2</v>
      </c>
      <c r="Y8544" s="4">
        <f t="shared" si="1334"/>
        <v>8.886995480142873E-2</v>
      </c>
      <c r="Z8544" s="4">
        <f t="shared" ref="Z8544:Z8607" si="1335">Tasa_Fwd(F8516,B8516,F8544,B8544,28)</f>
        <v>8.8204647467292147E-2</v>
      </c>
    </row>
    <row r="8545" spans="1:26" x14ac:dyDescent="0.25">
      <c r="A8545" s="16">
        <f t="shared" si="1333"/>
        <v>52078</v>
      </c>
      <c r="B8545">
        <f>+'[2]Ejercicio 1'!E8762</f>
        <v>8543</v>
      </c>
      <c r="C8545" s="5">
        <v>8.7482646728817309E-2</v>
      </c>
      <c r="D8545" s="4">
        <f t="shared" si="1328"/>
        <v>8.5603297303060238E-2</v>
      </c>
      <c r="E8545" s="6">
        <f t="shared" si="1329"/>
        <v>8.653618216634841E-2</v>
      </c>
      <c r="F8545" s="7">
        <f t="shared" si="1330"/>
        <v>8.5888905656636344E-2</v>
      </c>
      <c r="I8545" s="10">
        <v>8543</v>
      </c>
      <c r="J8545" s="8">
        <f t="shared" si="1331"/>
        <v>8.8982646728817311E-2</v>
      </c>
      <c r="K8545" s="8">
        <f t="shared" si="1331"/>
        <v>8.710329730306024E-2</v>
      </c>
      <c r="L8545" s="8">
        <f t="shared" si="1331"/>
        <v>8.8036182166348412E-2</v>
      </c>
      <c r="M8545" s="8">
        <f t="shared" si="1326"/>
        <v>8.7388905656636345E-2</v>
      </c>
      <c r="P8545">
        <v>8543</v>
      </c>
      <c r="Q8545" s="8">
        <f t="shared" si="1332"/>
        <v>8.5982646728817308E-2</v>
      </c>
      <c r="R8545" s="8">
        <f t="shared" si="1332"/>
        <v>8.4103297303060237E-2</v>
      </c>
      <c r="S8545" s="8">
        <f t="shared" si="1332"/>
        <v>8.5036182166348409E-2</v>
      </c>
      <c r="T8545" s="8">
        <f t="shared" si="1327"/>
        <v>8.4388905656636343E-2</v>
      </c>
      <c r="W8545">
        <v>8543</v>
      </c>
      <c r="X8545" s="4">
        <f t="shared" si="1325"/>
        <v>8.9843032176004728E-2</v>
      </c>
      <c r="Y8545" s="4">
        <f t="shared" si="1334"/>
        <v>8.8870507012370328E-2</v>
      </c>
      <c r="Z8545" s="4">
        <f t="shared" si="1335"/>
        <v>8.8205191247655745E-2</v>
      </c>
    </row>
    <row r="8546" spans="1:26" x14ac:dyDescent="0.25">
      <c r="A8546" s="16">
        <f t="shared" si="1333"/>
        <v>52079</v>
      </c>
      <c r="B8546">
        <f>+'[2]Ejercicio 1'!E8763</f>
        <v>8544</v>
      </c>
      <c r="C8546" s="5">
        <v>8.7482928873114332E-2</v>
      </c>
      <c r="D8546" s="4">
        <f t="shared" si="1328"/>
        <v>8.5603567497363212E-2</v>
      </c>
      <c r="E8546" s="6">
        <f t="shared" si="1329"/>
        <v>8.6536458271005798E-2</v>
      </c>
      <c r="F8546" s="7">
        <f t="shared" si="1330"/>
        <v>8.5889177655905175E-2</v>
      </c>
      <c r="I8546" s="10">
        <v>8544</v>
      </c>
      <c r="J8546" s="8">
        <f t="shared" si="1331"/>
        <v>8.8982928873114334E-2</v>
      </c>
      <c r="K8546" s="8">
        <f t="shared" si="1331"/>
        <v>8.7103567497363213E-2</v>
      </c>
      <c r="L8546" s="8">
        <f t="shared" si="1331"/>
        <v>8.8036458271005799E-2</v>
      </c>
      <c r="M8546" s="8">
        <f t="shared" si="1326"/>
        <v>8.7389177655905176E-2</v>
      </c>
      <c r="P8546">
        <v>8544</v>
      </c>
      <c r="Q8546" s="8">
        <f t="shared" si="1332"/>
        <v>8.5982928873114331E-2</v>
      </c>
      <c r="R8546" s="8">
        <f t="shared" si="1332"/>
        <v>8.410356749736321E-2</v>
      </c>
      <c r="S8546" s="8">
        <f t="shared" si="1332"/>
        <v>8.5036458271005796E-2</v>
      </c>
      <c r="T8546" s="8">
        <f t="shared" si="1327"/>
        <v>8.4389177655905173E-2</v>
      </c>
      <c r="W8546">
        <v>8544</v>
      </c>
      <c r="X8546" s="4">
        <f t="shared" si="1325"/>
        <v>8.9843596790365257E-2</v>
      </c>
      <c r="Y8546" s="4">
        <f t="shared" si="1334"/>
        <v>8.8871059223355836E-2</v>
      </c>
      <c r="Z8546" s="4">
        <f t="shared" si="1335"/>
        <v>8.8205735027057253E-2</v>
      </c>
    </row>
    <row r="8547" spans="1:26" x14ac:dyDescent="0.25">
      <c r="A8547" s="16">
        <f t="shared" si="1333"/>
        <v>52080</v>
      </c>
      <c r="B8547">
        <f>+'[2]Ejercicio 1'!E8764</f>
        <v>8545</v>
      </c>
      <c r="C8547" s="5">
        <v>8.7483211017411355E-2</v>
      </c>
      <c r="D8547" s="4">
        <f t="shared" si="1328"/>
        <v>8.5603837691629256E-2</v>
      </c>
      <c r="E8547" s="6">
        <f t="shared" si="1329"/>
        <v>8.6536734375643853E-2</v>
      </c>
      <c r="F8547" s="7">
        <f t="shared" si="1330"/>
        <v>8.5889449655145444E-2</v>
      </c>
      <c r="I8547" s="10">
        <v>8545</v>
      </c>
      <c r="J8547" s="8">
        <f t="shared" si="1331"/>
        <v>8.8983211017411357E-2</v>
      </c>
      <c r="K8547" s="8">
        <f t="shared" si="1331"/>
        <v>8.7103837691629257E-2</v>
      </c>
      <c r="L8547" s="8">
        <f t="shared" si="1331"/>
        <v>8.8036734375643855E-2</v>
      </c>
      <c r="M8547" s="8">
        <f t="shared" si="1326"/>
        <v>8.7389449655145446E-2</v>
      </c>
      <c r="P8547">
        <v>8545</v>
      </c>
      <c r="Q8547" s="8">
        <f t="shared" si="1332"/>
        <v>8.5983211017411354E-2</v>
      </c>
      <c r="R8547" s="8">
        <f t="shared" si="1332"/>
        <v>8.4103837691629255E-2</v>
      </c>
      <c r="S8547" s="8">
        <f t="shared" si="1332"/>
        <v>8.5036734375643852E-2</v>
      </c>
      <c r="T8547" s="8">
        <f t="shared" si="1327"/>
        <v>8.4389449655145443E-2</v>
      </c>
      <c r="W8547">
        <v>8545</v>
      </c>
      <c r="X8547" s="4">
        <f t="shared" si="1325"/>
        <v>8.9844161404764894E-2</v>
      </c>
      <c r="Y8547" s="4">
        <f t="shared" si="1334"/>
        <v>8.8871611434220996E-2</v>
      </c>
      <c r="Z8547" s="4">
        <f t="shared" si="1335"/>
        <v>8.820627880724384E-2</v>
      </c>
    </row>
    <row r="8548" spans="1:26" x14ac:dyDescent="0.25">
      <c r="A8548" s="16">
        <f t="shared" si="1333"/>
        <v>52081</v>
      </c>
      <c r="B8548">
        <f>+'[2]Ejercicio 1'!E8765</f>
        <v>8546</v>
      </c>
      <c r="C8548" s="5">
        <v>8.7483493161708378E-2</v>
      </c>
      <c r="D8548" s="4">
        <f t="shared" si="1328"/>
        <v>8.5604107885858358E-2</v>
      </c>
      <c r="E8548" s="6">
        <f t="shared" si="1329"/>
        <v>8.6537010480263452E-2</v>
      </c>
      <c r="F8548" s="7">
        <f t="shared" si="1330"/>
        <v>8.5889721654354309E-2</v>
      </c>
      <c r="I8548" s="10">
        <v>8546</v>
      </c>
      <c r="J8548" s="8">
        <f t="shared" si="1331"/>
        <v>8.898349316170838E-2</v>
      </c>
      <c r="K8548" s="8">
        <f t="shared" si="1331"/>
        <v>8.7104107885858359E-2</v>
      </c>
      <c r="L8548" s="8">
        <f t="shared" si="1331"/>
        <v>8.8037010480263453E-2</v>
      </c>
      <c r="M8548" s="8">
        <f t="shared" si="1326"/>
        <v>8.738972165435431E-2</v>
      </c>
      <c r="P8548">
        <v>8546</v>
      </c>
      <c r="Q8548" s="8">
        <f t="shared" si="1332"/>
        <v>8.5983493161708377E-2</v>
      </c>
      <c r="R8548" s="8">
        <f t="shared" si="1332"/>
        <v>8.4104107885858356E-2</v>
      </c>
      <c r="S8548" s="8">
        <f t="shared" si="1332"/>
        <v>8.503701048026345E-2</v>
      </c>
      <c r="T8548" s="8">
        <f t="shared" si="1327"/>
        <v>8.4389721654354308E-2</v>
      </c>
      <c r="W8548">
        <v>8546</v>
      </c>
      <c r="X8548" s="4">
        <f t="shared" si="1325"/>
        <v>8.9844726019202292E-2</v>
      </c>
      <c r="Y8548" s="4">
        <f t="shared" si="1334"/>
        <v>8.8872163645130967E-2</v>
      </c>
      <c r="Z8548" s="4">
        <f t="shared" si="1335"/>
        <v>8.8206822587339084E-2</v>
      </c>
    </row>
    <row r="8549" spans="1:26" x14ac:dyDescent="0.25">
      <c r="A8549" s="16">
        <f t="shared" si="1333"/>
        <v>52082</v>
      </c>
      <c r="B8549">
        <f>+'[2]Ejercicio 1'!E8766</f>
        <v>8547</v>
      </c>
      <c r="C8549" s="5">
        <v>8.7483775306005401E-2</v>
      </c>
      <c r="D8549" s="4">
        <f t="shared" si="1328"/>
        <v>8.5604378080050961E-2</v>
      </c>
      <c r="E8549" s="6">
        <f t="shared" si="1329"/>
        <v>8.6537286584863732E-2</v>
      </c>
      <c r="F8549" s="7">
        <f t="shared" si="1330"/>
        <v>8.5889993653528923E-2</v>
      </c>
      <c r="I8549" s="10">
        <v>8547</v>
      </c>
      <c r="J8549" s="8">
        <f t="shared" si="1331"/>
        <v>8.8983775306005403E-2</v>
      </c>
      <c r="K8549" s="8">
        <f t="shared" si="1331"/>
        <v>8.7104378080050962E-2</v>
      </c>
      <c r="L8549" s="8">
        <f t="shared" si="1331"/>
        <v>8.8037286584863733E-2</v>
      </c>
      <c r="M8549" s="8">
        <f t="shared" si="1326"/>
        <v>8.7389993653528925E-2</v>
      </c>
      <c r="P8549">
        <v>8547</v>
      </c>
      <c r="Q8549" s="8">
        <f t="shared" si="1332"/>
        <v>8.59837753060054E-2</v>
      </c>
      <c r="R8549" s="8">
        <f t="shared" si="1332"/>
        <v>8.4104378080050959E-2</v>
      </c>
      <c r="S8549" s="8">
        <f t="shared" si="1332"/>
        <v>8.503728658486373E-2</v>
      </c>
      <c r="T8549" s="8">
        <f t="shared" si="1327"/>
        <v>8.4389993653528922E-2</v>
      </c>
      <c r="W8549">
        <v>8547</v>
      </c>
      <c r="X8549" s="4">
        <f t="shared" si="1325"/>
        <v>8.9845290633679228E-2</v>
      </c>
      <c r="Y8549" s="4">
        <f t="shared" si="1334"/>
        <v>8.8872715855921464E-2</v>
      </c>
      <c r="Z8549" s="4">
        <f t="shared" si="1335"/>
        <v>8.8207366366477941E-2</v>
      </c>
    </row>
    <row r="8550" spans="1:26" x14ac:dyDescent="0.25">
      <c r="A8550" s="16">
        <f t="shared" si="1333"/>
        <v>52083</v>
      </c>
      <c r="B8550">
        <f>+'[2]Ejercicio 1'!E8767</f>
        <v>8548</v>
      </c>
      <c r="C8550" s="5">
        <v>8.7484057450302424E-2</v>
      </c>
      <c r="D8550" s="4">
        <f t="shared" si="1328"/>
        <v>8.5604648274206219E-2</v>
      </c>
      <c r="E8550" s="6">
        <f t="shared" si="1329"/>
        <v>8.6537562689445569E-2</v>
      </c>
      <c r="F8550" s="7">
        <f t="shared" si="1330"/>
        <v>8.5890265652674991E-2</v>
      </c>
      <c r="I8550" s="10">
        <v>8548</v>
      </c>
      <c r="J8550" s="8">
        <f t="shared" si="1331"/>
        <v>8.8984057450302426E-2</v>
      </c>
      <c r="K8550" s="8">
        <f t="shared" si="1331"/>
        <v>8.710464827420622E-2</v>
      </c>
      <c r="L8550" s="8">
        <f t="shared" si="1331"/>
        <v>8.803756268944557E-2</v>
      </c>
      <c r="M8550" s="8">
        <f t="shared" si="1326"/>
        <v>8.7390265652674992E-2</v>
      </c>
      <c r="P8550">
        <v>8548</v>
      </c>
      <c r="Q8550" s="8">
        <f t="shared" si="1332"/>
        <v>8.5984057450302423E-2</v>
      </c>
      <c r="R8550" s="8">
        <f t="shared" si="1332"/>
        <v>8.4104648274206217E-2</v>
      </c>
      <c r="S8550" s="8">
        <f t="shared" si="1332"/>
        <v>8.5037562689445567E-2</v>
      </c>
      <c r="T8550" s="8">
        <f t="shared" si="1327"/>
        <v>8.4390265652674989E-2</v>
      </c>
      <c r="W8550">
        <v>8548</v>
      </c>
      <c r="X8550" s="4">
        <f t="shared" si="1325"/>
        <v>8.9845855248193926E-2</v>
      </c>
      <c r="Y8550" s="4">
        <f t="shared" si="1334"/>
        <v>8.8873268066755884E-2</v>
      </c>
      <c r="Z8550" s="4">
        <f t="shared" si="1335"/>
        <v>8.8207910146396173E-2</v>
      </c>
    </row>
    <row r="8551" spans="1:26" x14ac:dyDescent="0.25">
      <c r="A8551" s="16">
        <f t="shared" si="1333"/>
        <v>52084</v>
      </c>
      <c r="B8551">
        <f>+'[2]Ejercicio 1'!E8768</f>
        <v>8549</v>
      </c>
      <c r="C8551" s="5">
        <v>8.7484339594599447E-2</v>
      </c>
      <c r="D8551" s="4">
        <f t="shared" si="1328"/>
        <v>8.5604918468324548E-2</v>
      </c>
      <c r="E8551" s="6">
        <f t="shared" si="1329"/>
        <v>8.6537838794008087E-2</v>
      </c>
      <c r="F8551" s="7">
        <f t="shared" si="1330"/>
        <v>8.5890537651789653E-2</v>
      </c>
      <c r="I8551" s="10">
        <v>8549</v>
      </c>
      <c r="J8551" s="8">
        <f t="shared" si="1331"/>
        <v>8.8984339594599449E-2</v>
      </c>
      <c r="K8551" s="8">
        <f t="shared" si="1331"/>
        <v>8.7104918468324549E-2</v>
      </c>
      <c r="L8551" s="8">
        <f t="shared" si="1331"/>
        <v>8.8037838794008089E-2</v>
      </c>
      <c r="M8551" s="8">
        <f t="shared" si="1326"/>
        <v>8.7390537651789654E-2</v>
      </c>
      <c r="P8551">
        <v>8549</v>
      </c>
      <c r="Q8551" s="8">
        <f t="shared" si="1332"/>
        <v>8.5984339594599446E-2</v>
      </c>
      <c r="R8551" s="8">
        <f t="shared" si="1332"/>
        <v>8.4104918468324547E-2</v>
      </c>
      <c r="S8551" s="8">
        <f t="shared" si="1332"/>
        <v>8.5037838794008086E-2</v>
      </c>
      <c r="T8551" s="8">
        <f t="shared" si="1327"/>
        <v>8.4390537651789652E-2</v>
      </c>
      <c r="W8551">
        <v>8549</v>
      </c>
      <c r="X8551" s="4">
        <f t="shared" si="1325"/>
        <v>8.9846419862747273E-2</v>
      </c>
      <c r="Y8551" s="4">
        <f t="shared" si="1334"/>
        <v>8.8873820277387397E-2</v>
      </c>
      <c r="Z8551" s="4">
        <f t="shared" si="1335"/>
        <v>8.8208453926228766E-2</v>
      </c>
    </row>
    <row r="8552" spans="1:26" x14ac:dyDescent="0.25">
      <c r="A8552" s="16">
        <f t="shared" si="1333"/>
        <v>52085</v>
      </c>
      <c r="B8552">
        <f>+'[2]Ejercicio 1'!E8769</f>
        <v>8550</v>
      </c>
      <c r="C8552" s="5">
        <v>8.7484621738896456E-2</v>
      </c>
      <c r="D8552" s="4">
        <f t="shared" si="1328"/>
        <v>8.5605188662405948E-2</v>
      </c>
      <c r="E8552" s="6">
        <f t="shared" si="1329"/>
        <v>8.6538114898552149E-2</v>
      </c>
      <c r="F8552" s="7">
        <f t="shared" si="1330"/>
        <v>8.5890809650870051E-2</v>
      </c>
      <c r="I8552" s="10">
        <v>8550</v>
      </c>
      <c r="J8552" s="8">
        <f t="shared" si="1331"/>
        <v>8.8984621738896458E-2</v>
      </c>
      <c r="K8552" s="8">
        <f t="shared" si="1331"/>
        <v>8.710518866240595E-2</v>
      </c>
      <c r="L8552" s="8">
        <f t="shared" si="1331"/>
        <v>8.803811489855215E-2</v>
      </c>
      <c r="M8552" s="8">
        <f t="shared" si="1326"/>
        <v>8.7390809650870052E-2</v>
      </c>
      <c r="P8552">
        <v>8550</v>
      </c>
      <c r="Q8552" s="8">
        <f t="shared" si="1332"/>
        <v>8.5984621738896455E-2</v>
      </c>
      <c r="R8552" s="8">
        <f t="shared" si="1332"/>
        <v>8.4105188662405947E-2</v>
      </c>
      <c r="S8552" s="8">
        <f t="shared" si="1332"/>
        <v>8.5038114898552147E-2</v>
      </c>
      <c r="T8552" s="8">
        <f t="shared" si="1327"/>
        <v>8.4390809650870049E-2</v>
      </c>
      <c r="W8552">
        <v>8550</v>
      </c>
      <c r="X8552" s="4">
        <f t="shared" si="1325"/>
        <v>8.984698447733884E-2</v>
      </c>
      <c r="Y8552" s="4">
        <f t="shared" si="1334"/>
        <v>8.8874372488147155E-2</v>
      </c>
      <c r="Z8552" s="4">
        <f t="shared" si="1335"/>
        <v>8.8208997705099268E-2</v>
      </c>
    </row>
    <row r="8553" spans="1:26" x14ac:dyDescent="0.25">
      <c r="A8553" s="16">
        <f t="shared" si="1333"/>
        <v>52086</v>
      </c>
      <c r="B8553">
        <f>+'[2]Ejercicio 1'!E8770</f>
        <v>8551</v>
      </c>
      <c r="C8553" s="5">
        <v>8.7484903883193479E-2</v>
      </c>
      <c r="D8553" s="4">
        <f t="shared" si="1328"/>
        <v>8.560545885645042E-2</v>
      </c>
      <c r="E8553" s="6">
        <f t="shared" si="1329"/>
        <v>8.6538391003076878E-2</v>
      </c>
      <c r="F8553" s="7">
        <f t="shared" si="1330"/>
        <v>8.5891081649921902E-2</v>
      </c>
      <c r="I8553" s="10">
        <v>8551</v>
      </c>
      <c r="J8553" s="8">
        <f t="shared" si="1331"/>
        <v>8.8984903883193481E-2</v>
      </c>
      <c r="K8553" s="8">
        <f t="shared" si="1331"/>
        <v>8.7105458856450421E-2</v>
      </c>
      <c r="L8553" s="8">
        <f t="shared" si="1331"/>
        <v>8.803839100307688E-2</v>
      </c>
      <c r="M8553" s="8">
        <f t="shared" si="1326"/>
        <v>8.7391081649921903E-2</v>
      </c>
      <c r="P8553">
        <v>8551</v>
      </c>
      <c r="Q8553" s="8">
        <f t="shared" si="1332"/>
        <v>8.5984903883193478E-2</v>
      </c>
      <c r="R8553" s="8">
        <f t="shared" si="1332"/>
        <v>8.4105458856450419E-2</v>
      </c>
      <c r="S8553" s="8">
        <f t="shared" si="1332"/>
        <v>8.5038391003076877E-2</v>
      </c>
      <c r="T8553" s="8">
        <f t="shared" si="1327"/>
        <v>8.4391081649921901E-2</v>
      </c>
      <c r="W8553">
        <v>8551</v>
      </c>
      <c r="X8553" s="4">
        <f t="shared" si="1325"/>
        <v>8.9847549091969056E-2</v>
      </c>
      <c r="Y8553" s="4">
        <f t="shared" si="1334"/>
        <v>8.887492469878569E-2</v>
      </c>
      <c r="Z8553" s="4">
        <f t="shared" si="1335"/>
        <v>8.8209541484754864E-2</v>
      </c>
    </row>
    <row r="8554" spans="1:26" x14ac:dyDescent="0.25">
      <c r="A8554" s="16">
        <f t="shared" si="1333"/>
        <v>52087</v>
      </c>
      <c r="B8554">
        <f>+'[2]Ejercicio 1'!E8771</f>
        <v>8552</v>
      </c>
      <c r="C8554" s="5">
        <v>8.7485186027490502E-2</v>
      </c>
      <c r="D8554" s="4">
        <f t="shared" si="1328"/>
        <v>8.5605729050458587E-2</v>
      </c>
      <c r="E8554" s="6">
        <f t="shared" si="1329"/>
        <v>8.6538667107584052E-2</v>
      </c>
      <c r="F8554" s="7">
        <f t="shared" si="1330"/>
        <v>8.5891353648942362E-2</v>
      </c>
      <c r="I8554" s="10">
        <v>8552</v>
      </c>
      <c r="J8554" s="8">
        <f t="shared" si="1331"/>
        <v>8.8985186027490504E-2</v>
      </c>
      <c r="K8554" s="8">
        <f t="shared" si="1331"/>
        <v>8.7105729050458588E-2</v>
      </c>
      <c r="L8554" s="8">
        <f t="shared" si="1331"/>
        <v>8.8038667107584054E-2</v>
      </c>
      <c r="M8554" s="8">
        <f t="shared" si="1326"/>
        <v>8.7391353648942363E-2</v>
      </c>
      <c r="P8554">
        <v>8552</v>
      </c>
      <c r="Q8554" s="8">
        <f t="shared" si="1332"/>
        <v>8.5985186027490501E-2</v>
      </c>
      <c r="R8554" s="8">
        <f t="shared" si="1332"/>
        <v>8.4105729050458586E-2</v>
      </c>
      <c r="S8554" s="8">
        <f t="shared" si="1332"/>
        <v>8.5038667107584051E-2</v>
      </c>
      <c r="T8554" s="8">
        <f t="shared" si="1327"/>
        <v>8.439135364894236E-2</v>
      </c>
      <c r="W8554">
        <v>8552</v>
      </c>
      <c r="X8554" s="4">
        <f t="shared" si="1325"/>
        <v>8.9848113706638366E-2</v>
      </c>
      <c r="Y8554" s="4">
        <f t="shared" si="1334"/>
        <v>8.8875476909551596E-2</v>
      </c>
      <c r="Z8554" s="4">
        <f t="shared" si="1335"/>
        <v>8.8210085264319102E-2</v>
      </c>
    </row>
    <row r="8555" spans="1:26" x14ac:dyDescent="0.25">
      <c r="A8555" s="16">
        <f t="shared" si="1333"/>
        <v>52088</v>
      </c>
      <c r="B8555">
        <f>+'[2]Ejercicio 1'!E8772</f>
        <v>8553</v>
      </c>
      <c r="C8555" s="5">
        <v>8.7485468171787525E-2</v>
      </c>
      <c r="D8555" s="4">
        <f t="shared" si="1328"/>
        <v>8.5605999244429201E-2</v>
      </c>
      <c r="E8555" s="6">
        <f t="shared" si="1329"/>
        <v>8.6538943212071021E-2</v>
      </c>
      <c r="F8555" s="7">
        <f t="shared" si="1330"/>
        <v>8.5891625647928543E-2</v>
      </c>
      <c r="I8555" s="10">
        <v>8553</v>
      </c>
      <c r="J8555" s="8">
        <f t="shared" si="1331"/>
        <v>8.8985468171787527E-2</v>
      </c>
      <c r="K8555" s="8">
        <f t="shared" si="1331"/>
        <v>8.7105999244429202E-2</v>
      </c>
      <c r="L8555" s="8">
        <f t="shared" si="1331"/>
        <v>8.8038943212071022E-2</v>
      </c>
      <c r="M8555" s="8">
        <f t="shared" si="1326"/>
        <v>8.7391625647928545E-2</v>
      </c>
      <c r="P8555">
        <v>8553</v>
      </c>
      <c r="Q8555" s="8">
        <f t="shared" si="1332"/>
        <v>8.5985468171787524E-2</v>
      </c>
      <c r="R8555" s="8">
        <f t="shared" si="1332"/>
        <v>8.41059992444292E-2</v>
      </c>
      <c r="S8555" s="8">
        <f t="shared" si="1332"/>
        <v>8.5038943212071019E-2</v>
      </c>
      <c r="T8555" s="8">
        <f t="shared" si="1327"/>
        <v>8.4391625647928542E-2</v>
      </c>
      <c r="W8555">
        <v>8553</v>
      </c>
      <c r="X8555" s="4">
        <f t="shared" si="1325"/>
        <v>8.9848678321345882E-2</v>
      </c>
      <c r="Y8555" s="4">
        <f t="shared" si="1334"/>
        <v>8.887602912011458E-2</v>
      </c>
      <c r="Z8555" s="4">
        <f t="shared" si="1335"/>
        <v>8.8210629042924094E-2</v>
      </c>
    </row>
    <row r="8556" spans="1:26" x14ac:dyDescent="0.25">
      <c r="A8556" s="16">
        <f t="shared" si="1333"/>
        <v>52089</v>
      </c>
      <c r="B8556">
        <f>+'[2]Ejercicio 1'!E8773</f>
        <v>8554</v>
      </c>
      <c r="C8556" s="5">
        <v>8.7485750316084548E-2</v>
      </c>
      <c r="D8556" s="4">
        <f t="shared" si="1328"/>
        <v>8.5606269438363095E-2</v>
      </c>
      <c r="E8556" s="6">
        <f t="shared" si="1329"/>
        <v>8.6539219316539545E-2</v>
      </c>
      <c r="F8556" s="7">
        <f t="shared" si="1330"/>
        <v>8.5891897646886192E-2</v>
      </c>
      <c r="I8556" s="10">
        <v>8554</v>
      </c>
      <c r="J8556" s="8">
        <f t="shared" si="1331"/>
        <v>8.898575031608455E-2</v>
      </c>
      <c r="K8556" s="8">
        <f t="shared" si="1331"/>
        <v>8.7106269438363096E-2</v>
      </c>
      <c r="L8556" s="8">
        <f t="shared" si="1331"/>
        <v>8.8039219316539546E-2</v>
      </c>
      <c r="M8556" s="8">
        <f t="shared" si="1326"/>
        <v>8.7391897646886194E-2</v>
      </c>
      <c r="P8556">
        <v>8554</v>
      </c>
      <c r="Q8556" s="8">
        <f t="shared" si="1332"/>
        <v>8.5985750316084547E-2</v>
      </c>
      <c r="R8556" s="8">
        <f t="shared" si="1332"/>
        <v>8.4106269438363093E-2</v>
      </c>
      <c r="S8556" s="8">
        <f t="shared" si="1332"/>
        <v>8.5039219316539544E-2</v>
      </c>
      <c r="T8556" s="8">
        <f t="shared" si="1327"/>
        <v>8.4391897646886191E-2</v>
      </c>
      <c r="W8556">
        <v>8554</v>
      </c>
      <c r="X8556" s="4">
        <f t="shared" si="1325"/>
        <v>8.9849242936091159E-2</v>
      </c>
      <c r="Y8556" s="4">
        <f t="shared" si="1334"/>
        <v>8.8876581330640678E-2</v>
      </c>
      <c r="Z8556" s="4">
        <f t="shared" si="1335"/>
        <v>8.8211172822314179E-2</v>
      </c>
    </row>
    <row r="8557" spans="1:26" x14ac:dyDescent="0.25">
      <c r="A8557" s="16">
        <f t="shared" si="1333"/>
        <v>52090</v>
      </c>
      <c r="B8557">
        <f>+'[2]Ejercicio 1'!E8774</f>
        <v>8555</v>
      </c>
      <c r="C8557" s="5">
        <v>8.7486032460381571E-2</v>
      </c>
      <c r="D8557" s="4">
        <f t="shared" si="1328"/>
        <v>8.5606539632259865E-2</v>
      </c>
      <c r="E8557" s="6">
        <f t="shared" si="1329"/>
        <v>8.6539495420989612E-2</v>
      </c>
      <c r="F8557" s="7">
        <f t="shared" si="1330"/>
        <v>8.5892169645809577E-2</v>
      </c>
      <c r="I8557" s="10">
        <v>8555</v>
      </c>
      <c r="J8557" s="8">
        <f t="shared" si="1331"/>
        <v>8.8986032460381573E-2</v>
      </c>
      <c r="K8557" s="8">
        <f t="shared" si="1331"/>
        <v>8.7106539632259866E-2</v>
      </c>
      <c r="L8557" s="8">
        <f t="shared" si="1331"/>
        <v>8.8039495420989614E-2</v>
      </c>
      <c r="M8557" s="8">
        <f t="shared" si="1326"/>
        <v>8.7392169645809578E-2</v>
      </c>
      <c r="P8557">
        <v>8555</v>
      </c>
      <c r="Q8557" s="8">
        <f t="shared" si="1332"/>
        <v>8.598603246038157E-2</v>
      </c>
      <c r="R8557" s="8">
        <f t="shared" si="1332"/>
        <v>8.4106539632259864E-2</v>
      </c>
      <c r="S8557" s="8">
        <f t="shared" si="1332"/>
        <v>8.5039495420989611E-2</v>
      </c>
      <c r="T8557" s="8">
        <f t="shared" si="1327"/>
        <v>8.4392169645809575E-2</v>
      </c>
      <c r="W8557">
        <v>8555</v>
      </c>
      <c r="X8557" s="4">
        <f t="shared" si="1325"/>
        <v>8.9849807550875543E-2</v>
      </c>
      <c r="Y8557" s="4">
        <f t="shared" si="1334"/>
        <v>8.8877133541210698E-2</v>
      </c>
      <c r="Z8557" s="4">
        <f t="shared" si="1335"/>
        <v>8.8211716600742188E-2</v>
      </c>
    </row>
    <row r="8558" spans="1:26" x14ac:dyDescent="0.25">
      <c r="A8558" s="16">
        <f t="shared" si="1333"/>
        <v>52091</v>
      </c>
      <c r="B8558">
        <f>+'[2]Ejercicio 1'!E8775</f>
        <v>8556</v>
      </c>
      <c r="C8558" s="5">
        <v>8.7486314604678594E-2</v>
      </c>
      <c r="D8558" s="4">
        <f t="shared" si="1328"/>
        <v>8.5606809826119915E-2</v>
      </c>
      <c r="E8558" s="6">
        <f t="shared" si="1329"/>
        <v>8.6539771525420361E-2</v>
      </c>
      <c r="F8558" s="7">
        <f t="shared" si="1330"/>
        <v>8.5892441644704415E-2</v>
      </c>
      <c r="I8558" s="10">
        <v>8556</v>
      </c>
      <c r="J8558" s="8">
        <f t="shared" si="1331"/>
        <v>8.8986314604678596E-2</v>
      </c>
      <c r="K8558" s="8">
        <f t="shared" si="1331"/>
        <v>8.7106809826119916E-2</v>
      </c>
      <c r="L8558" s="8">
        <f t="shared" si="1331"/>
        <v>8.8039771525420363E-2</v>
      </c>
      <c r="M8558" s="8">
        <f t="shared" si="1326"/>
        <v>8.7392441644704416E-2</v>
      </c>
      <c r="P8558">
        <v>8556</v>
      </c>
      <c r="Q8558" s="8">
        <f t="shared" si="1332"/>
        <v>8.5986314604678593E-2</v>
      </c>
      <c r="R8558" s="8">
        <f t="shared" si="1332"/>
        <v>8.4106809826119913E-2</v>
      </c>
      <c r="S8558" s="8">
        <f t="shared" si="1332"/>
        <v>8.503977152542036E-2</v>
      </c>
      <c r="T8558" s="8">
        <f t="shared" si="1327"/>
        <v>8.4392441644704413E-2</v>
      </c>
      <c r="W8558">
        <v>8556</v>
      </c>
      <c r="X8558" s="4">
        <f t="shared" si="1325"/>
        <v>8.9850372165698134E-2</v>
      </c>
      <c r="Y8558" s="4">
        <f t="shared" si="1334"/>
        <v>8.8877685751660371E-2</v>
      </c>
      <c r="Z8558" s="4">
        <f t="shared" si="1335"/>
        <v>8.8212260379952417E-2</v>
      </c>
    </row>
    <row r="8559" spans="1:26" x14ac:dyDescent="0.25">
      <c r="A8559" s="16">
        <f t="shared" si="1333"/>
        <v>52092</v>
      </c>
      <c r="B8559">
        <f>+'[2]Ejercicio 1'!E8776</f>
        <v>8557</v>
      </c>
      <c r="C8559" s="5">
        <v>8.7486596748975604E-2</v>
      </c>
      <c r="D8559" s="4">
        <f t="shared" si="1328"/>
        <v>8.5607080019943022E-2</v>
      </c>
      <c r="E8559" s="6">
        <f t="shared" si="1329"/>
        <v>8.6540047629831779E-2</v>
      </c>
      <c r="F8559" s="7">
        <f t="shared" si="1330"/>
        <v>8.5892713643564989E-2</v>
      </c>
      <c r="I8559" s="10">
        <v>8557</v>
      </c>
      <c r="J8559" s="8">
        <f t="shared" si="1331"/>
        <v>8.8986596748975605E-2</v>
      </c>
      <c r="K8559" s="8">
        <f t="shared" si="1331"/>
        <v>8.7107080019943023E-2</v>
      </c>
      <c r="L8559" s="8">
        <f t="shared" si="1331"/>
        <v>8.804004762983178E-2</v>
      </c>
      <c r="M8559" s="8">
        <f t="shared" si="1326"/>
        <v>8.739271364356499E-2</v>
      </c>
      <c r="P8559">
        <v>8557</v>
      </c>
      <c r="Q8559" s="8">
        <f t="shared" si="1332"/>
        <v>8.5986596748975602E-2</v>
      </c>
      <c r="R8559" s="8">
        <f t="shared" si="1332"/>
        <v>8.410708001994302E-2</v>
      </c>
      <c r="S8559" s="8">
        <f t="shared" si="1332"/>
        <v>8.5040047629831778E-2</v>
      </c>
      <c r="T8559" s="8">
        <f t="shared" si="1327"/>
        <v>8.4392713643564987E-2</v>
      </c>
      <c r="W8559">
        <v>8557</v>
      </c>
      <c r="X8559" s="4">
        <f t="shared" si="1325"/>
        <v>8.9850936780539167E-2</v>
      </c>
      <c r="Y8559" s="4">
        <f t="shared" si="1334"/>
        <v>8.8878237962073156E-2</v>
      </c>
      <c r="Z8559" s="4">
        <f t="shared" si="1335"/>
        <v>8.821280415907129E-2</v>
      </c>
    </row>
    <row r="8560" spans="1:26" x14ac:dyDescent="0.25">
      <c r="A8560" s="16">
        <f t="shared" si="1333"/>
        <v>52093</v>
      </c>
      <c r="B8560">
        <f>+'[2]Ejercicio 1'!E8777</f>
        <v>8558</v>
      </c>
      <c r="C8560" s="5">
        <v>8.7486878893272627E-2</v>
      </c>
      <c r="D8560" s="4">
        <f t="shared" si="1328"/>
        <v>8.5607350213729616E-2</v>
      </c>
      <c r="E8560" s="6">
        <f t="shared" si="1329"/>
        <v>8.6540323734225641E-2</v>
      </c>
      <c r="F8560" s="7">
        <f t="shared" si="1330"/>
        <v>8.5892985642397016E-2</v>
      </c>
      <c r="I8560" s="10">
        <v>8558</v>
      </c>
      <c r="J8560" s="8">
        <f t="shared" si="1331"/>
        <v>8.8986878893272628E-2</v>
      </c>
      <c r="K8560" s="8">
        <f t="shared" si="1331"/>
        <v>8.7107350213729617E-2</v>
      </c>
      <c r="L8560" s="8">
        <f t="shared" si="1331"/>
        <v>8.8040323734225642E-2</v>
      </c>
      <c r="M8560" s="8">
        <f t="shared" si="1326"/>
        <v>8.7392985642397017E-2</v>
      </c>
      <c r="P8560">
        <v>8558</v>
      </c>
      <c r="Q8560" s="8">
        <f t="shared" si="1332"/>
        <v>8.5986878893272625E-2</v>
      </c>
      <c r="R8560" s="8">
        <f t="shared" si="1332"/>
        <v>8.4107350213729615E-2</v>
      </c>
      <c r="S8560" s="8">
        <f t="shared" si="1332"/>
        <v>8.504032373422564E-2</v>
      </c>
      <c r="T8560" s="8">
        <f t="shared" si="1327"/>
        <v>8.4392985642397014E-2</v>
      </c>
      <c r="W8560">
        <v>8558</v>
      </c>
      <c r="X8560" s="4">
        <f t="shared" si="1325"/>
        <v>8.9851501395459693E-2</v>
      </c>
      <c r="Y8560" s="4">
        <f t="shared" si="1334"/>
        <v>8.8878790172529851E-2</v>
      </c>
      <c r="Z8560" s="4">
        <f t="shared" si="1335"/>
        <v>8.8213347938107381E-2</v>
      </c>
    </row>
    <row r="8561" spans="1:26" x14ac:dyDescent="0.25">
      <c r="A8561" s="16">
        <f t="shared" si="1333"/>
        <v>52094</v>
      </c>
      <c r="B8561">
        <f>+'[2]Ejercicio 1'!E8778</f>
        <v>8559</v>
      </c>
      <c r="C8561" s="5">
        <v>8.748716103756965E-2</v>
      </c>
      <c r="D8561" s="4">
        <f t="shared" si="1328"/>
        <v>8.5607620407478879E-2</v>
      </c>
      <c r="E8561" s="6">
        <f t="shared" si="1329"/>
        <v>8.6540599838599283E-2</v>
      </c>
      <c r="F8561" s="7">
        <f t="shared" si="1330"/>
        <v>8.5893257641194792E-2</v>
      </c>
      <c r="I8561" s="10">
        <v>8559</v>
      </c>
      <c r="J8561" s="8">
        <f t="shared" si="1331"/>
        <v>8.8987161037569651E-2</v>
      </c>
      <c r="K8561" s="8">
        <f t="shared" si="1331"/>
        <v>8.7107620407478881E-2</v>
      </c>
      <c r="L8561" s="8">
        <f t="shared" si="1331"/>
        <v>8.8040599838599284E-2</v>
      </c>
      <c r="M8561" s="8">
        <f t="shared" si="1326"/>
        <v>8.7393257641194794E-2</v>
      </c>
      <c r="P8561">
        <v>8559</v>
      </c>
      <c r="Q8561" s="8">
        <f t="shared" si="1332"/>
        <v>8.5987161037569648E-2</v>
      </c>
      <c r="R8561" s="8">
        <f t="shared" si="1332"/>
        <v>8.4107620407478878E-2</v>
      </c>
      <c r="S8561" s="8">
        <f t="shared" si="1332"/>
        <v>8.5040599838599282E-2</v>
      </c>
      <c r="T8561" s="8">
        <f t="shared" si="1327"/>
        <v>8.4393257641194791E-2</v>
      </c>
      <c r="W8561">
        <v>8559</v>
      </c>
      <c r="X8561" s="4">
        <f t="shared" si="1325"/>
        <v>8.9852066010397802E-2</v>
      </c>
      <c r="Y8561" s="4">
        <f t="shared" si="1334"/>
        <v>8.8879342382866211E-2</v>
      </c>
      <c r="Z8561" s="4">
        <f t="shared" si="1335"/>
        <v>8.8213891716181381E-2</v>
      </c>
    </row>
    <row r="8562" spans="1:26" x14ac:dyDescent="0.25">
      <c r="A8562" s="16">
        <f t="shared" si="1333"/>
        <v>52095</v>
      </c>
      <c r="B8562">
        <f>+'[2]Ejercicio 1'!E8779</f>
        <v>8560</v>
      </c>
      <c r="C8562" s="5">
        <v>8.7487443181866673E-2</v>
      </c>
      <c r="D8562" s="4">
        <f t="shared" si="1328"/>
        <v>8.5607890601191214E-2</v>
      </c>
      <c r="E8562" s="6">
        <f t="shared" si="1329"/>
        <v>8.6540875942954482E-2</v>
      </c>
      <c r="F8562" s="7">
        <f t="shared" si="1330"/>
        <v>8.5893529639964009E-2</v>
      </c>
      <c r="I8562" s="10">
        <v>8560</v>
      </c>
      <c r="J8562" s="8">
        <f t="shared" si="1331"/>
        <v>8.8987443181866674E-2</v>
      </c>
      <c r="K8562" s="8">
        <f t="shared" si="1331"/>
        <v>8.7107890601191215E-2</v>
      </c>
      <c r="L8562" s="8">
        <f t="shared" si="1331"/>
        <v>8.8040875942954483E-2</v>
      </c>
      <c r="M8562" s="8">
        <f t="shared" si="1326"/>
        <v>8.739352963996401E-2</v>
      </c>
      <c r="P8562">
        <v>8560</v>
      </c>
      <c r="Q8562" s="8">
        <f t="shared" si="1332"/>
        <v>8.5987443181866671E-2</v>
      </c>
      <c r="R8562" s="8">
        <f t="shared" si="1332"/>
        <v>8.4107890601191213E-2</v>
      </c>
      <c r="S8562" s="8">
        <f t="shared" si="1332"/>
        <v>8.504087594295448E-2</v>
      </c>
      <c r="T8562" s="8">
        <f t="shared" si="1327"/>
        <v>8.4393529639964007E-2</v>
      </c>
      <c r="W8562">
        <v>8560</v>
      </c>
      <c r="X8562" s="4">
        <f t="shared" si="1325"/>
        <v>8.9852630625374991E-2</v>
      </c>
      <c r="Y8562" s="4">
        <f t="shared" si="1334"/>
        <v>8.887989459316567E-2</v>
      </c>
      <c r="Z8562" s="4">
        <f t="shared" si="1335"/>
        <v>8.8214435495037602E-2</v>
      </c>
    </row>
    <row r="8563" spans="1:26" x14ac:dyDescent="0.25">
      <c r="A8563" s="16">
        <f t="shared" si="1333"/>
        <v>52096</v>
      </c>
      <c r="B8563">
        <f>+'[2]Ejercicio 1'!E8780</f>
        <v>8561</v>
      </c>
      <c r="C8563" s="5">
        <v>8.7487725326163696E-2</v>
      </c>
      <c r="D8563" s="4">
        <f t="shared" si="1328"/>
        <v>8.560816079486662E-2</v>
      </c>
      <c r="E8563" s="6">
        <f t="shared" si="1329"/>
        <v>8.654115204729125E-2</v>
      </c>
      <c r="F8563" s="7">
        <f t="shared" si="1330"/>
        <v>8.5893801638698974E-2</v>
      </c>
      <c r="I8563" s="10">
        <v>8561</v>
      </c>
      <c r="J8563" s="8">
        <f t="shared" si="1331"/>
        <v>8.8987725326163697E-2</v>
      </c>
      <c r="K8563" s="8">
        <f t="shared" si="1331"/>
        <v>8.7108160794866621E-2</v>
      </c>
      <c r="L8563" s="8">
        <f t="shared" si="1331"/>
        <v>8.8041152047291252E-2</v>
      </c>
      <c r="M8563" s="8">
        <f t="shared" si="1326"/>
        <v>8.7393801638698976E-2</v>
      </c>
      <c r="P8563">
        <v>8561</v>
      </c>
      <c r="Q8563" s="8">
        <f t="shared" si="1332"/>
        <v>8.5987725326163694E-2</v>
      </c>
      <c r="R8563" s="8">
        <f t="shared" si="1332"/>
        <v>8.4108160794866618E-2</v>
      </c>
      <c r="S8563" s="8">
        <f t="shared" si="1332"/>
        <v>8.5041152047291249E-2</v>
      </c>
      <c r="T8563" s="8">
        <f t="shared" si="1327"/>
        <v>8.4393801638698973E-2</v>
      </c>
      <c r="W8563">
        <v>8561</v>
      </c>
      <c r="X8563" s="4">
        <f t="shared" si="1325"/>
        <v>8.9853195240389941E-2</v>
      </c>
      <c r="Y8563" s="4">
        <f t="shared" si="1334"/>
        <v>8.8880446803509067E-2</v>
      </c>
      <c r="Z8563" s="4">
        <f t="shared" si="1335"/>
        <v>8.8214979272934604E-2</v>
      </c>
    </row>
    <row r="8564" spans="1:26" x14ac:dyDescent="0.25">
      <c r="A8564" s="16">
        <f t="shared" si="1333"/>
        <v>52097</v>
      </c>
      <c r="B8564">
        <f>+'[2]Ejercicio 1'!E8781</f>
        <v>8562</v>
      </c>
      <c r="C8564" s="5">
        <v>8.7488007470460719E-2</v>
      </c>
      <c r="D8564" s="4">
        <f t="shared" si="1328"/>
        <v>8.5608430988505305E-2</v>
      </c>
      <c r="E8564" s="6">
        <f t="shared" si="1329"/>
        <v>8.6541428151608674E-2</v>
      </c>
      <c r="F8564" s="7">
        <f t="shared" si="1330"/>
        <v>8.5894073637405394E-2</v>
      </c>
      <c r="I8564" s="10">
        <v>8562</v>
      </c>
      <c r="J8564" s="8">
        <f t="shared" si="1331"/>
        <v>8.898800747046072E-2</v>
      </c>
      <c r="K8564" s="8">
        <f t="shared" si="1331"/>
        <v>8.7108430988505306E-2</v>
      </c>
      <c r="L8564" s="8">
        <f t="shared" si="1331"/>
        <v>8.8041428151608675E-2</v>
      </c>
      <c r="M8564" s="8">
        <f t="shared" si="1326"/>
        <v>8.7394073637405395E-2</v>
      </c>
      <c r="P8564">
        <v>8562</v>
      </c>
      <c r="Q8564" s="8">
        <f t="shared" si="1332"/>
        <v>8.5988007470460717E-2</v>
      </c>
      <c r="R8564" s="8">
        <f t="shared" si="1332"/>
        <v>8.4108430988505303E-2</v>
      </c>
      <c r="S8564" s="8">
        <f t="shared" si="1332"/>
        <v>8.5041428151608672E-2</v>
      </c>
      <c r="T8564" s="8">
        <f t="shared" si="1327"/>
        <v>8.4394073637405392E-2</v>
      </c>
      <c r="W8564">
        <v>8562</v>
      </c>
      <c r="X8564" s="4">
        <f t="shared" si="1325"/>
        <v>8.9853759855423349E-2</v>
      </c>
      <c r="Y8564" s="4">
        <f t="shared" si="1334"/>
        <v>8.8880999013732101E-2</v>
      </c>
      <c r="Z8564" s="4">
        <f t="shared" si="1335"/>
        <v>8.8215523051613828E-2</v>
      </c>
    </row>
    <row r="8565" spans="1:26" x14ac:dyDescent="0.25">
      <c r="A8565" s="16">
        <f t="shared" si="1333"/>
        <v>52098</v>
      </c>
      <c r="B8565">
        <f>+'[2]Ejercicio 1'!E8782</f>
        <v>8563</v>
      </c>
      <c r="C8565" s="5">
        <v>8.7488289614757728E-2</v>
      </c>
      <c r="D8565" s="4">
        <f t="shared" si="1328"/>
        <v>8.5608701182107269E-2</v>
      </c>
      <c r="E8565" s="6">
        <f t="shared" si="1329"/>
        <v>8.6541704255907667E-2</v>
      </c>
      <c r="F8565" s="7">
        <f t="shared" si="1330"/>
        <v>8.5894345636077549E-2</v>
      </c>
      <c r="I8565" s="10">
        <v>8563</v>
      </c>
      <c r="J8565" s="8">
        <f t="shared" si="1331"/>
        <v>8.8988289614757729E-2</v>
      </c>
      <c r="K8565" s="8">
        <f t="shared" si="1331"/>
        <v>8.710870118210727E-2</v>
      </c>
      <c r="L8565" s="8">
        <f t="shared" si="1331"/>
        <v>8.8041704255907668E-2</v>
      </c>
      <c r="M8565" s="8">
        <f t="shared" si="1326"/>
        <v>8.739434563607755E-2</v>
      </c>
      <c r="P8565">
        <v>8563</v>
      </c>
      <c r="Q8565" s="8">
        <f t="shared" si="1332"/>
        <v>8.5988289614757726E-2</v>
      </c>
      <c r="R8565" s="8">
        <f t="shared" si="1332"/>
        <v>8.4108701182107268E-2</v>
      </c>
      <c r="S8565" s="8">
        <f t="shared" si="1332"/>
        <v>8.5041704255907666E-2</v>
      </c>
      <c r="T8565" s="8">
        <f t="shared" si="1327"/>
        <v>8.4394345636077547E-2</v>
      </c>
      <c r="W8565">
        <v>8563</v>
      </c>
      <c r="X8565" s="4">
        <f t="shared" si="1325"/>
        <v>8.9854324470536262E-2</v>
      </c>
      <c r="Y8565" s="4">
        <f t="shared" si="1334"/>
        <v>8.8881551223999947E-2</v>
      </c>
      <c r="Z8565" s="4">
        <f t="shared" si="1335"/>
        <v>8.8216066830204554E-2</v>
      </c>
    </row>
    <row r="8566" spans="1:26" x14ac:dyDescent="0.25">
      <c r="A8566" s="16">
        <f t="shared" si="1333"/>
        <v>52099</v>
      </c>
      <c r="B8566">
        <f>+'[2]Ejercicio 1'!E8783</f>
        <v>8564</v>
      </c>
      <c r="C8566" s="5">
        <v>8.7488571759054751E-2</v>
      </c>
      <c r="D8566" s="4">
        <f t="shared" si="1328"/>
        <v>8.5608971375672097E-2</v>
      </c>
      <c r="E8566" s="6">
        <f t="shared" si="1329"/>
        <v>8.6541980360187315E-2</v>
      </c>
      <c r="F8566" s="7">
        <f t="shared" si="1330"/>
        <v>8.5894617634721157E-2</v>
      </c>
      <c r="I8566" s="10">
        <v>8564</v>
      </c>
      <c r="J8566" s="8">
        <f t="shared" si="1331"/>
        <v>8.8988571759054752E-2</v>
      </c>
      <c r="K8566" s="8">
        <f t="shared" si="1331"/>
        <v>8.7108971375672098E-2</v>
      </c>
      <c r="L8566" s="8">
        <f t="shared" si="1331"/>
        <v>8.8041980360187316E-2</v>
      </c>
      <c r="M8566" s="8">
        <f t="shared" si="1326"/>
        <v>8.7394617634721158E-2</v>
      </c>
      <c r="P8566">
        <v>8564</v>
      </c>
      <c r="Q8566" s="8">
        <f t="shared" si="1332"/>
        <v>8.5988571759054749E-2</v>
      </c>
      <c r="R8566" s="8">
        <f t="shared" si="1332"/>
        <v>8.4108971375672095E-2</v>
      </c>
      <c r="S8566" s="8">
        <f t="shared" si="1332"/>
        <v>8.5041980360187314E-2</v>
      </c>
      <c r="T8566" s="8">
        <f t="shared" si="1327"/>
        <v>8.4394617634721156E-2</v>
      </c>
      <c r="W8566">
        <v>8564</v>
      </c>
      <c r="X8566" s="4">
        <f t="shared" si="1325"/>
        <v>8.9854889085666731E-2</v>
      </c>
      <c r="Y8566" s="4">
        <f t="shared" si="1334"/>
        <v>8.8882103434147444E-2</v>
      </c>
      <c r="Z8566" s="4">
        <f t="shared" si="1335"/>
        <v>8.8216610608703935E-2</v>
      </c>
    </row>
    <row r="8567" spans="1:26" x14ac:dyDescent="0.25">
      <c r="A8567" s="16">
        <f t="shared" si="1333"/>
        <v>52100</v>
      </c>
      <c r="B8567">
        <f>+'[2]Ejercicio 1'!E8784</f>
        <v>8565</v>
      </c>
      <c r="C8567" s="5">
        <v>8.7488853903351774E-2</v>
      </c>
      <c r="D8567" s="4">
        <f t="shared" si="1328"/>
        <v>8.5609241569199787E-2</v>
      </c>
      <c r="E8567" s="6">
        <f t="shared" si="1329"/>
        <v>8.6542256464448533E-2</v>
      </c>
      <c r="F8567" s="7">
        <f t="shared" si="1330"/>
        <v>8.5894889633330501E-2</v>
      </c>
      <c r="I8567" s="10">
        <v>8565</v>
      </c>
      <c r="J8567" s="8">
        <f t="shared" si="1331"/>
        <v>8.8988853903351775E-2</v>
      </c>
      <c r="K8567" s="8">
        <f t="shared" si="1331"/>
        <v>8.7109241569199788E-2</v>
      </c>
      <c r="L8567" s="8">
        <f t="shared" si="1331"/>
        <v>8.8042256464448534E-2</v>
      </c>
      <c r="M8567" s="8">
        <f t="shared" si="1326"/>
        <v>8.7394889633330503E-2</v>
      </c>
      <c r="P8567">
        <v>8565</v>
      </c>
      <c r="Q8567" s="8">
        <f t="shared" si="1332"/>
        <v>8.5988853903351772E-2</v>
      </c>
      <c r="R8567" s="8">
        <f t="shared" si="1332"/>
        <v>8.4109241569199786E-2</v>
      </c>
      <c r="S8567" s="8">
        <f t="shared" si="1332"/>
        <v>8.5042256464448532E-2</v>
      </c>
      <c r="T8567" s="8">
        <f t="shared" si="1327"/>
        <v>8.43948896333305E-2</v>
      </c>
      <c r="W8567">
        <v>8565</v>
      </c>
      <c r="X8567" s="4">
        <f t="shared" si="1325"/>
        <v>8.9855453700835863E-2</v>
      </c>
      <c r="Y8567" s="4">
        <f t="shared" si="1334"/>
        <v>8.8882655644258055E-2</v>
      </c>
      <c r="Z8567" s="4">
        <f t="shared" si="1335"/>
        <v>8.8217154386246929E-2</v>
      </c>
    </row>
    <row r="8568" spans="1:26" x14ac:dyDescent="0.25">
      <c r="A8568" s="16">
        <f t="shared" si="1333"/>
        <v>52101</v>
      </c>
      <c r="B8568">
        <f>+'[2]Ejercicio 1'!E8785</f>
        <v>8566</v>
      </c>
      <c r="C8568" s="5">
        <v>8.7489136047648797E-2</v>
      </c>
      <c r="D8568" s="4">
        <f t="shared" si="1328"/>
        <v>8.5609511762690757E-2</v>
      </c>
      <c r="E8568" s="6">
        <f t="shared" si="1329"/>
        <v>8.654253256869042E-2</v>
      </c>
      <c r="F8568" s="7">
        <f t="shared" si="1330"/>
        <v>8.5895161631911313E-2</v>
      </c>
      <c r="I8568" s="10">
        <v>8566</v>
      </c>
      <c r="J8568" s="8">
        <f t="shared" si="1331"/>
        <v>8.8989136047648798E-2</v>
      </c>
      <c r="K8568" s="8">
        <f t="shared" si="1331"/>
        <v>8.7109511762690758E-2</v>
      </c>
      <c r="L8568" s="8">
        <f t="shared" si="1331"/>
        <v>8.8042532568690421E-2</v>
      </c>
      <c r="M8568" s="8">
        <f t="shared" si="1326"/>
        <v>8.7395161631911314E-2</v>
      </c>
      <c r="P8568">
        <v>8566</v>
      </c>
      <c r="Q8568" s="8">
        <f t="shared" si="1332"/>
        <v>8.5989136047648795E-2</v>
      </c>
      <c r="R8568" s="8">
        <f t="shared" si="1332"/>
        <v>8.4109511762690756E-2</v>
      </c>
      <c r="S8568" s="8">
        <f t="shared" si="1332"/>
        <v>8.5042532568690418E-2</v>
      </c>
      <c r="T8568" s="8">
        <f t="shared" si="1327"/>
        <v>8.4395161631911311E-2</v>
      </c>
      <c r="W8568">
        <v>8566</v>
      </c>
      <c r="X8568" s="4">
        <f t="shared" si="1325"/>
        <v>8.9856018316043632E-2</v>
      </c>
      <c r="Y8568" s="4">
        <f t="shared" si="1334"/>
        <v>8.8883207854330001E-2</v>
      </c>
      <c r="Z8568" s="4">
        <f t="shared" si="1335"/>
        <v>8.8217698164572145E-2</v>
      </c>
    </row>
    <row r="8569" spans="1:26" x14ac:dyDescent="0.25">
      <c r="A8569" s="16">
        <f t="shared" si="1333"/>
        <v>52102</v>
      </c>
      <c r="B8569">
        <f>+'[2]Ejercicio 1'!E8786</f>
        <v>8567</v>
      </c>
      <c r="C8569" s="5">
        <v>8.748941819194582E-2</v>
      </c>
      <c r="D8569" s="4">
        <f t="shared" si="1328"/>
        <v>8.5609781956144812E-2</v>
      </c>
      <c r="E8569" s="6">
        <f t="shared" si="1329"/>
        <v>8.6542808672913862E-2</v>
      </c>
      <c r="F8569" s="7">
        <f t="shared" si="1330"/>
        <v>8.5895433630457846E-2</v>
      </c>
      <c r="I8569" s="10">
        <v>8567</v>
      </c>
      <c r="J8569" s="8">
        <f t="shared" si="1331"/>
        <v>8.8989418191945821E-2</v>
      </c>
      <c r="K8569" s="8">
        <f t="shared" si="1331"/>
        <v>8.7109781956144813E-2</v>
      </c>
      <c r="L8569" s="8">
        <f t="shared" si="1331"/>
        <v>8.8042808672913864E-2</v>
      </c>
      <c r="M8569" s="8">
        <f t="shared" si="1326"/>
        <v>8.7395433630457847E-2</v>
      </c>
      <c r="P8569">
        <v>8567</v>
      </c>
      <c r="Q8569" s="8">
        <f t="shared" si="1332"/>
        <v>8.5989418191945818E-2</v>
      </c>
      <c r="R8569" s="8">
        <f t="shared" si="1332"/>
        <v>8.4109781956144811E-2</v>
      </c>
      <c r="S8569" s="8">
        <f t="shared" si="1332"/>
        <v>8.5042808672913861E-2</v>
      </c>
      <c r="T8569" s="8">
        <f t="shared" si="1327"/>
        <v>8.4395433630457845E-2</v>
      </c>
      <c r="W8569">
        <v>8567</v>
      </c>
      <c r="X8569" s="4">
        <f t="shared" si="1325"/>
        <v>8.9856582931290063E-2</v>
      </c>
      <c r="Y8569" s="4">
        <f t="shared" si="1334"/>
        <v>8.888376006444676E-2</v>
      </c>
      <c r="Z8569" s="4">
        <f t="shared" si="1335"/>
        <v>8.8218241941935283E-2</v>
      </c>
    </row>
    <row r="8570" spans="1:26" x14ac:dyDescent="0.25">
      <c r="A8570" s="16">
        <f t="shared" si="1333"/>
        <v>52103</v>
      </c>
      <c r="B8570">
        <f>+'[2]Ejercicio 1'!E8787</f>
        <v>8568</v>
      </c>
      <c r="C8570" s="5">
        <v>8.7489700336242843E-2</v>
      </c>
      <c r="D8570" s="4">
        <f t="shared" si="1328"/>
        <v>8.5610052149562341E-2</v>
      </c>
      <c r="E8570" s="6">
        <f t="shared" si="1329"/>
        <v>8.6543084777118848E-2</v>
      </c>
      <c r="F8570" s="7">
        <f t="shared" si="1330"/>
        <v>8.5895705628975846E-2</v>
      </c>
      <c r="I8570" s="10">
        <v>8568</v>
      </c>
      <c r="J8570" s="8">
        <f t="shared" si="1331"/>
        <v>8.8989700336242844E-2</v>
      </c>
      <c r="K8570" s="8">
        <f t="shared" si="1331"/>
        <v>8.7110052149562342E-2</v>
      </c>
      <c r="L8570" s="8">
        <f t="shared" si="1331"/>
        <v>8.8043084777118849E-2</v>
      </c>
      <c r="M8570" s="8">
        <f t="shared" si="1326"/>
        <v>8.7395705628975848E-2</v>
      </c>
      <c r="P8570">
        <v>8568</v>
      </c>
      <c r="Q8570" s="8">
        <f t="shared" si="1332"/>
        <v>8.5989700336242841E-2</v>
      </c>
      <c r="R8570" s="8">
        <f t="shared" si="1332"/>
        <v>8.4110052149562339E-2</v>
      </c>
      <c r="S8570" s="8">
        <f t="shared" si="1332"/>
        <v>8.5043084777118846E-2</v>
      </c>
      <c r="T8570" s="8">
        <f t="shared" si="1327"/>
        <v>8.4395705628975845E-2</v>
      </c>
      <c r="W8570">
        <v>8568</v>
      </c>
      <c r="X8570" s="4">
        <f t="shared" ref="X8570:X8633" si="1336">Tasa_Fwd(C8388,B8388,C8570,B8570,182)</f>
        <v>8.9857147546575131E-2</v>
      </c>
      <c r="Y8570" s="4">
        <f t="shared" si="1334"/>
        <v>8.8884312274525742E-2</v>
      </c>
      <c r="Z8570" s="4">
        <f t="shared" si="1335"/>
        <v>8.8218785720957094E-2</v>
      </c>
    </row>
    <row r="8571" spans="1:26" x14ac:dyDescent="0.25">
      <c r="A8571" s="16">
        <f t="shared" si="1333"/>
        <v>52104</v>
      </c>
      <c r="B8571">
        <f>+'[2]Ejercicio 1'!E8788</f>
        <v>8569</v>
      </c>
      <c r="C8571" s="5">
        <v>8.7489982480539866E-2</v>
      </c>
      <c r="D8571" s="4">
        <f t="shared" si="1328"/>
        <v>8.5610322342942524E-2</v>
      </c>
      <c r="E8571" s="6">
        <f t="shared" si="1329"/>
        <v>8.6543360881304529E-2</v>
      </c>
      <c r="F8571" s="7">
        <f t="shared" si="1330"/>
        <v>8.5895977627459583E-2</v>
      </c>
      <c r="I8571" s="10">
        <v>8569</v>
      </c>
      <c r="J8571" s="8">
        <f t="shared" si="1331"/>
        <v>8.8989982480539867E-2</v>
      </c>
      <c r="K8571" s="8">
        <f t="shared" si="1331"/>
        <v>8.7110322342942526E-2</v>
      </c>
      <c r="L8571" s="8">
        <f t="shared" si="1331"/>
        <v>8.804336088130453E-2</v>
      </c>
      <c r="M8571" s="8">
        <f t="shared" si="1326"/>
        <v>8.7395977627459584E-2</v>
      </c>
      <c r="P8571">
        <v>8569</v>
      </c>
      <c r="Q8571" s="8">
        <f t="shared" si="1332"/>
        <v>8.5989982480539864E-2</v>
      </c>
      <c r="R8571" s="8">
        <f t="shared" si="1332"/>
        <v>8.4110322342942523E-2</v>
      </c>
      <c r="S8571" s="8">
        <f t="shared" si="1332"/>
        <v>8.5043360881304528E-2</v>
      </c>
      <c r="T8571" s="8">
        <f t="shared" si="1327"/>
        <v>8.4395977627459581E-2</v>
      </c>
      <c r="W8571">
        <v>8569</v>
      </c>
      <c r="X8571" s="4">
        <f t="shared" si="1336"/>
        <v>8.9857712161898418E-2</v>
      </c>
      <c r="Y8571" s="4">
        <f t="shared" si="1334"/>
        <v>8.8884864484567838E-2</v>
      </c>
      <c r="Z8571" s="4">
        <f t="shared" si="1335"/>
        <v>8.8219329498143234E-2</v>
      </c>
    </row>
    <row r="8572" spans="1:26" x14ac:dyDescent="0.25">
      <c r="A8572" s="16">
        <f t="shared" si="1333"/>
        <v>52105</v>
      </c>
      <c r="B8572">
        <f>+'[2]Ejercicio 1'!E8789</f>
        <v>8570</v>
      </c>
      <c r="C8572" s="5">
        <v>8.7490264624836875E-2</v>
      </c>
      <c r="D8572" s="4">
        <f t="shared" si="1328"/>
        <v>8.5610592536285793E-2</v>
      </c>
      <c r="E8572" s="6">
        <f t="shared" si="1329"/>
        <v>8.6543636985470865E-2</v>
      </c>
      <c r="F8572" s="7">
        <f t="shared" si="1330"/>
        <v>8.5896249625911913E-2</v>
      </c>
      <c r="I8572" s="10">
        <v>8570</v>
      </c>
      <c r="J8572" s="8">
        <f t="shared" si="1331"/>
        <v>8.8990264624836876E-2</v>
      </c>
      <c r="K8572" s="8">
        <f t="shared" si="1331"/>
        <v>8.7110592536285794E-2</v>
      </c>
      <c r="L8572" s="8">
        <f t="shared" si="1331"/>
        <v>8.8043636985470866E-2</v>
      </c>
      <c r="M8572" s="8">
        <f t="shared" si="1326"/>
        <v>8.7396249625911915E-2</v>
      </c>
      <c r="P8572">
        <v>8570</v>
      </c>
      <c r="Q8572" s="8">
        <f t="shared" si="1332"/>
        <v>8.5990264624836873E-2</v>
      </c>
      <c r="R8572" s="8">
        <f t="shared" si="1332"/>
        <v>8.4110592536285791E-2</v>
      </c>
      <c r="S8572" s="8">
        <f t="shared" si="1332"/>
        <v>8.5043636985470863E-2</v>
      </c>
      <c r="T8572" s="8">
        <f t="shared" si="1327"/>
        <v>8.4396249625911912E-2</v>
      </c>
      <c r="W8572">
        <v>8570</v>
      </c>
      <c r="X8572" s="4">
        <f t="shared" si="1336"/>
        <v>8.985827677725991E-2</v>
      </c>
      <c r="Y8572" s="4">
        <f t="shared" si="1334"/>
        <v>8.8885416694406125E-2</v>
      </c>
      <c r="Z8572" s="4">
        <f t="shared" si="1335"/>
        <v>8.8219873275240876E-2</v>
      </c>
    </row>
    <row r="8573" spans="1:26" x14ac:dyDescent="0.25">
      <c r="A8573" s="16">
        <f t="shared" si="1333"/>
        <v>52106</v>
      </c>
      <c r="B8573">
        <f>+'[2]Ejercicio 1'!E8790</f>
        <v>8571</v>
      </c>
      <c r="C8573" s="5">
        <v>8.7490546769133898E-2</v>
      </c>
      <c r="D8573" s="4">
        <f t="shared" si="1328"/>
        <v>8.5610862729592133E-2</v>
      </c>
      <c r="E8573" s="6">
        <f t="shared" si="1329"/>
        <v>8.6543913089618757E-2</v>
      </c>
      <c r="F8573" s="7">
        <f t="shared" si="1330"/>
        <v>8.5896521624335698E-2</v>
      </c>
      <c r="I8573" s="10">
        <v>8571</v>
      </c>
      <c r="J8573" s="8">
        <f t="shared" si="1331"/>
        <v>8.8990546769133899E-2</v>
      </c>
      <c r="K8573" s="8">
        <f t="shared" si="1331"/>
        <v>8.7110862729592134E-2</v>
      </c>
      <c r="L8573" s="8">
        <f t="shared" si="1331"/>
        <v>8.8043913089618758E-2</v>
      </c>
      <c r="M8573" s="8">
        <f t="shared" si="1326"/>
        <v>8.7396521624335699E-2</v>
      </c>
      <c r="P8573">
        <v>8571</v>
      </c>
      <c r="Q8573" s="8">
        <f t="shared" si="1332"/>
        <v>8.5990546769133896E-2</v>
      </c>
      <c r="R8573" s="8">
        <f t="shared" si="1332"/>
        <v>8.4110862729592131E-2</v>
      </c>
      <c r="S8573" s="8">
        <f t="shared" si="1332"/>
        <v>8.5043913089618756E-2</v>
      </c>
      <c r="T8573" s="8">
        <f t="shared" si="1327"/>
        <v>8.4396521624335696E-2</v>
      </c>
      <c r="W8573">
        <v>8571</v>
      </c>
      <c r="X8573" s="4">
        <f t="shared" si="1336"/>
        <v>8.9858841392660066E-2</v>
      </c>
      <c r="Y8573" s="4">
        <f t="shared" si="1334"/>
        <v>8.8885968904371795E-2</v>
      </c>
      <c r="Z8573" s="4">
        <f t="shared" si="1335"/>
        <v>8.8220417053123598E-2</v>
      </c>
    </row>
    <row r="8574" spans="1:26" x14ac:dyDescent="0.25">
      <c r="A8574" s="16">
        <f t="shared" si="1333"/>
        <v>52107</v>
      </c>
      <c r="B8574">
        <f>+'[2]Ejercicio 1'!E8791</f>
        <v>8572</v>
      </c>
      <c r="C8574" s="5">
        <v>8.7490828913430921E-2</v>
      </c>
      <c r="D8574" s="4">
        <f t="shared" si="1328"/>
        <v>8.5611132922861544E-2</v>
      </c>
      <c r="E8574" s="6">
        <f t="shared" si="1329"/>
        <v>8.6544189193748206E-2</v>
      </c>
      <c r="F8574" s="7">
        <f t="shared" si="1330"/>
        <v>8.5896793622725218E-2</v>
      </c>
      <c r="I8574" s="10">
        <v>8572</v>
      </c>
      <c r="J8574" s="8">
        <f t="shared" si="1331"/>
        <v>8.8990828913430922E-2</v>
      </c>
      <c r="K8574" s="8">
        <f t="shared" si="1331"/>
        <v>8.7111132922861545E-2</v>
      </c>
      <c r="L8574" s="8">
        <f t="shared" si="1331"/>
        <v>8.8044189193748207E-2</v>
      </c>
      <c r="M8574" s="8">
        <f t="shared" si="1326"/>
        <v>8.7396793622725219E-2</v>
      </c>
      <c r="P8574">
        <v>8572</v>
      </c>
      <c r="Q8574" s="8">
        <f t="shared" si="1332"/>
        <v>8.599082891343092E-2</v>
      </c>
      <c r="R8574" s="8">
        <f t="shared" si="1332"/>
        <v>8.4111132922861542E-2</v>
      </c>
      <c r="S8574" s="8">
        <f t="shared" si="1332"/>
        <v>8.5044189193748204E-2</v>
      </c>
      <c r="T8574" s="8">
        <f t="shared" si="1327"/>
        <v>8.4396793622725216E-2</v>
      </c>
      <c r="W8574">
        <v>8572</v>
      </c>
      <c r="X8574" s="4">
        <f t="shared" si="1336"/>
        <v>8.9859406008098858E-2</v>
      </c>
      <c r="Y8574" s="4">
        <f t="shared" si="1334"/>
        <v>8.8886521114218867E-2</v>
      </c>
      <c r="Z8574" s="4">
        <f t="shared" si="1335"/>
        <v>8.8220960830914963E-2</v>
      </c>
    </row>
    <row r="8575" spans="1:26" x14ac:dyDescent="0.25">
      <c r="A8575" s="16">
        <f t="shared" si="1333"/>
        <v>52108</v>
      </c>
      <c r="B8575">
        <f>+'[2]Ejercicio 1'!E8792</f>
        <v>8573</v>
      </c>
      <c r="C8575" s="5">
        <v>8.7491111057727944E-2</v>
      </c>
      <c r="D8575" s="4">
        <f t="shared" si="1328"/>
        <v>8.5611403116094636E-2</v>
      </c>
      <c r="E8575" s="6">
        <f t="shared" si="1329"/>
        <v>8.6544465297858336E-2</v>
      </c>
      <c r="F8575" s="7">
        <f t="shared" si="1330"/>
        <v>8.5897065621086205E-2</v>
      </c>
      <c r="I8575" s="10">
        <v>8573</v>
      </c>
      <c r="J8575" s="8">
        <f t="shared" si="1331"/>
        <v>8.8991111057727945E-2</v>
      </c>
      <c r="K8575" s="8">
        <f t="shared" si="1331"/>
        <v>8.7111403116094638E-2</v>
      </c>
      <c r="L8575" s="8">
        <f t="shared" si="1331"/>
        <v>8.8044465297858338E-2</v>
      </c>
      <c r="M8575" s="8">
        <f t="shared" si="1326"/>
        <v>8.7397065621086206E-2</v>
      </c>
      <c r="P8575">
        <v>8573</v>
      </c>
      <c r="Q8575" s="8">
        <f t="shared" si="1332"/>
        <v>8.5991111057727943E-2</v>
      </c>
      <c r="R8575" s="8">
        <f t="shared" si="1332"/>
        <v>8.4111403116094635E-2</v>
      </c>
      <c r="S8575" s="8">
        <f t="shared" si="1332"/>
        <v>8.5044465297858335E-2</v>
      </c>
      <c r="T8575" s="8">
        <f t="shared" si="1327"/>
        <v>8.4397065621086204E-2</v>
      </c>
      <c r="W8575">
        <v>8573</v>
      </c>
      <c r="X8575" s="4">
        <f t="shared" si="1336"/>
        <v>8.9859970623576313E-2</v>
      </c>
      <c r="Y8575" s="4">
        <f t="shared" si="1334"/>
        <v>8.8887073324108112E-2</v>
      </c>
      <c r="Z8575" s="4">
        <f t="shared" si="1335"/>
        <v>8.8221504608623533E-2</v>
      </c>
    </row>
    <row r="8576" spans="1:26" x14ac:dyDescent="0.25">
      <c r="A8576" s="16">
        <f t="shared" si="1333"/>
        <v>52109</v>
      </c>
      <c r="B8576">
        <f>+'[2]Ejercicio 1'!E8793</f>
        <v>8574</v>
      </c>
      <c r="C8576" s="5">
        <v>8.7491393202024967E-2</v>
      </c>
      <c r="D8576" s="4">
        <f t="shared" si="1328"/>
        <v>8.561167330929019E-2</v>
      </c>
      <c r="E8576" s="6">
        <f t="shared" si="1329"/>
        <v>8.6544741401950009E-2</v>
      </c>
      <c r="F8576" s="7">
        <f t="shared" si="1330"/>
        <v>8.5897337619412914E-2</v>
      </c>
      <c r="I8576" s="10">
        <v>8574</v>
      </c>
      <c r="J8576" s="8">
        <f t="shared" si="1331"/>
        <v>8.8991393202024968E-2</v>
      </c>
      <c r="K8576" s="8">
        <f t="shared" si="1331"/>
        <v>8.7111673309290191E-2</v>
      </c>
      <c r="L8576" s="8">
        <f t="shared" si="1331"/>
        <v>8.8044741401950011E-2</v>
      </c>
      <c r="M8576" s="8">
        <f t="shared" si="1326"/>
        <v>8.7397337619412915E-2</v>
      </c>
      <c r="P8576">
        <v>8574</v>
      </c>
      <c r="Q8576" s="8">
        <f t="shared" si="1332"/>
        <v>8.5991393202024966E-2</v>
      </c>
      <c r="R8576" s="8">
        <f t="shared" si="1332"/>
        <v>8.4111673309290189E-2</v>
      </c>
      <c r="S8576" s="8">
        <f t="shared" si="1332"/>
        <v>8.5044741401950008E-2</v>
      </c>
      <c r="T8576" s="8">
        <f t="shared" si="1327"/>
        <v>8.4397337619412913E-2</v>
      </c>
      <c r="W8576">
        <v>8574</v>
      </c>
      <c r="X8576" s="4">
        <f t="shared" si="1336"/>
        <v>8.9860535239092404E-2</v>
      </c>
      <c r="Y8576" s="4">
        <f t="shared" si="1334"/>
        <v>8.8887625533960471E-2</v>
      </c>
      <c r="Z8576" s="4">
        <f t="shared" si="1335"/>
        <v>8.8222048385367166E-2</v>
      </c>
    </row>
    <row r="8577" spans="1:26" x14ac:dyDescent="0.25">
      <c r="A8577" s="16">
        <f t="shared" si="1333"/>
        <v>52110</v>
      </c>
      <c r="B8577">
        <f>+'[2]Ejercicio 1'!E8794</f>
        <v>8575</v>
      </c>
      <c r="C8577" s="5">
        <v>8.749167534632199E-2</v>
      </c>
      <c r="D8577" s="4">
        <f t="shared" si="1328"/>
        <v>8.5611943502449023E-2</v>
      </c>
      <c r="E8577" s="6">
        <f t="shared" si="1329"/>
        <v>8.6545017506022365E-2</v>
      </c>
      <c r="F8577" s="7">
        <f t="shared" si="1330"/>
        <v>8.5897609617708232E-2</v>
      </c>
      <c r="I8577" s="10">
        <v>8575</v>
      </c>
      <c r="J8577" s="8">
        <f t="shared" si="1331"/>
        <v>8.8991675346321991E-2</v>
      </c>
      <c r="K8577" s="8">
        <f t="shared" si="1331"/>
        <v>8.7111943502449024E-2</v>
      </c>
      <c r="L8577" s="8">
        <f t="shared" si="1331"/>
        <v>8.8045017506022366E-2</v>
      </c>
      <c r="M8577" s="8">
        <f t="shared" si="1326"/>
        <v>8.7397609617708233E-2</v>
      </c>
      <c r="P8577">
        <v>8575</v>
      </c>
      <c r="Q8577" s="8">
        <f t="shared" si="1332"/>
        <v>8.5991675346321989E-2</v>
      </c>
      <c r="R8577" s="8">
        <f t="shared" si="1332"/>
        <v>8.4111943502449021E-2</v>
      </c>
      <c r="S8577" s="8">
        <f t="shared" si="1332"/>
        <v>8.5045017506022363E-2</v>
      </c>
      <c r="T8577" s="8">
        <f t="shared" si="1327"/>
        <v>8.439760961770823E-2</v>
      </c>
      <c r="W8577">
        <v>8575</v>
      </c>
      <c r="X8577" s="4">
        <f t="shared" si="1336"/>
        <v>8.9861099854646284E-2</v>
      </c>
      <c r="Y8577" s="4">
        <f t="shared" si="1334"/>
        <v>8.8888177743693356E-2</v>
      </c>
      <c r="Z8577" s="4">
        <f t="shared" si="1335"/>
        <v>8.8222592162893035E-2</v>
      </c>
    </row>
    <row r="8578" spans="1:26" x14ac:dyDescent="0.25">
      <c r="A8578" s="16">
        <f t="shared" si="1333"/>
        <v>52111</v>
      </c>
      <c r="B8578">
        <f>+'[2]Ejercicio 1'!E8795</f>
        <v>8576</v>
      </c>
      <c r="C8578" s="5">
        <v>8.7491957490619013E-2</v>
      </c>
      <c r="D8578" s="4">
        <f t="shared" si="1328"/>
        <v>8.5612213695570719E-2</v>
      </c>
      <c r="E8578" s="6">
        <f t="shared" si="1329"/>
        <v>8.6545293610076277E-2</v>
      </c>
      <c r="F8578" s="7">
        <f t="shared" si="1330"/>
        <v>8.5897881615972144E-2</v>
      </c>
      <c r="I8578" s="10">
        <v>8576</v>
      </c>
      <c r="J8578" s="8">
        <f t="shared" si="1331"/>
        <v>8.8991957490619014E-2</v>
      </c>
      <c r="K8578" s="8">
        <f t="shared" si="1331"/>
        <v>8.711221369557072E-2</v>
      </c>
      <c r="L8578" s="8">
        <f t="shared" si="1331"/>
        <v>8.8045293610076278E-2</v>
      </c>
      <c r="M8578" s="8">
        <f t="shared" si="1331"/>
        <v>8.7397881615972145E-2</v>
      </c>
      <c r="P8578">
        <v>8576</v>
      </c>
      <c r="Q8578" s="8">
        <f t="shared" si="1332"/>
        <v>8.5991957490619012E-2</v>
      </c>
      <c r="R8578" s="8">
        <f t="shared" si="1332"/>
        <v>8.4112213695570717E-2</v>
      </c>
      <c r="S8578" s="8">
        <f t="shared" si="1332"/>
        <v>8.5045293610076275E-2</v>
      </c>
      <c r="T8578" s="8">
        <f t="shared" si="1332"/>
        <v>8.4397881615972142E-2</v>
      </c>
      <c r="W8578">
        <v>8576</v>
      </c>
      <c r="X8578" s="4">
        <f t="shared" si="1336"/>
        <v>8.98616644702388E-2</v>
      </c>
      <c r="Y8578" s="4">
        <f t="shared" si="1334"/>
        <v>8.8888729953388465E-2</v>
      </c>
      <c r="Z8578" s="4">
        <f t="shared" si="1335"/>
        <v>8.8223135939456812E-2</v>
      </c>
    </row>
    <row r="8579" spans="1:26" x14ac:dyDescent="0.25">
      <c r="A8579" s="16">
        <f t="shared" si="1333"/>
        <v>52112</v>
      </c>
      <c r="B8579">
        <f>+'[2]Ejercicio 1'!E8796</f>
        <v>8577</v>
      </c>
      <c r="C8579" s="5">
        <v>8.7492239634916022E-2</v>
      </c>
      <c r="D8579" s="4">
        <f t="shared" ref="D8579:D8642" si="1337">+LN((1+C8579*182/360)^(360/182))</f>
        <v>8.5612483888655708E-2</v>
      </c>
      <c r="E8579" s="6">
        <f t="shared" ref="E8579:E8642" si="1338">Equivalencia_Tasas(C8579,182,91)</f>
        <v>8.6545569714110857E-2</v>
      </c>
      <c r="F8579" s="7">
        <f t="shared" ref="F8579:F8642" si="1339">Equivalencia_Tasas(C8579,182,28)</f>
        <v>8.5898153614207509E-2</v>
      </c>
      <c r="I8579" s="10">
        <v>8577</v>
      </c>
      <c r="J8579" s="8">
        <f t="shared" ref="J8579:M8642" si="1340">C8579+$O$1</f>
        <v>8.8992239634916023E-2</v>
      </c>
      <c r="K8579" s="8">
        <f t="shared" si="1340"/>
        <v>8.7112483888655709E-2</v>
      </c>
      <c r="L8579" s="8">
        <f t="shared" si="1340"/>
        <v>8.8045569714110858E-2</v>
      </c>
      <c r="M8579" s="8">
        <f t="shared" si="1340"/>
        <v>8.739815361420751E-2</v>
      </c>
      <c r="P8579">
        <v>8577</v>
      </c>
      <c r="Q8579" s="8">
        <f t="shared" ref="Q8579:T8642" si="1341">C8579-$O$1</f>
        <v>8.5992239634916021E-2</v>
      </c>
      <c r="R8579" s="8">
        <f t="shared" si="1341"/>
        <v>8.4112483888655706E-2</v>
      </c>
      <c r="S8579" s="8">
        <f t="shared" si="1341"/>
        <v>8.5045569714110855E-2</v>
      </c>
      <c r="T8579" s="8">
        <f t="shared" si="1341"/>
        <v>8.4398153614207508E-2</v>
      </c>
      <c r="W8579">
        <v>8577</v>
      </c>
      <c r="X8579" s="4">
        <f t="shared" si="1336"/>
        <v>8.986222908586998E-2</v>
      </c>
      <c r="Y8579" s="4">
        <f t="shared" si="1334"/>
        <v>8.8889282163126623E-2</v>
      </c>
      <c r="Z8579" s="4">
        <f t="shared" si="1335"/>
        <v>8.8223679716808528E-2</v>
      </c>
    </row>
    <row r="8580" spans="1:26" x14ac:dyDescent="0.25">
      <c r="A8580" s="16">
        <f t="shared" si="1333"/>
        <v>52113</v>
      </c>
      <c r="B8580">
        <f>+'[2]Ejercicio 1'!E8797</f>
        <v>8578</v>
      </c>
      <c r="C8580" s="5">
        <v>8.7492521779213045E-2</v>
      </c>
      <c r="D8580" s="4">
        <f t="shared" si="1337"/>
        <v>8.5612754081703754E-2</v>
      </c>
      <c r="E8580" s="6">
        <f t="shared" si="1338"/>
        <v>8.6545845818126993E-2</v>
      </c>
      <c r="F8580" s="7">
        <f t="shared" si="1339"/>
        <v>8.589842561240861E-2</v>
      </c>
      <c r="I8580" s="10">
        <v>8578</v>
      </c>
      <c r="J8580" s="8">
        <f t="shared" si="1340"/>
        <v>8.8992521779213046E-2</v>
      </c>
      <c r="K8580" s="8">
        <f t="shared" si="1340"/>
        <v>8.7112754081703755E-2</v>
      </c>
      <c r="L8580" s="8">
        <f t="shared" si="1340"/>
        <v>8.8045845818126994E-2</v>
      </c>
      <c r="M8580" s="8">
        <f t="shared" si="1340"/>
        <v>8.7398425612408612E-2</v>
      </c>
      <c r="P8580">
        <v>8578</v>
      </c>
      <c r="Q8580" s="8">
        <f t="shared" si="1341"/>
        <v>8.5992521779213044E-2</v>
      </c>
      <c r="R8580" s="8">
        <f t="shared" si="1341"/>
        <v>8.4112754081703753E-2</v>
      </c>
      <c r="S8580" s="8">
        <f t="shared" si="1341"/>
        <v>8.5045845818126992E-2</v>
      </c>
      <c r="T8580" s="8">
        <f t="shared" si="1341"/>
        <v>8.4398425612408609E-2</v>
      </c>
      <c r="W8580">
        <v>8578</v>
      </c>
      <c r="X8580" s="4">
        <f t="shared" si="1336"/>
        <v>8.9862793701519589E-2</v>
      </c>
      <c r="Y8580" s="4">
        <f t="shared" si="1334"/>
        <v>8.8889834372746196E-2</v>
      </c>
      <c r="Z8580" s="4">
        <f t="shared" si="1335"/>
        <v>8.8224223494068887E-2</v>
      </c>
    </row>
    <row r="8581" spans="1:26" x14ac:dyDescent="0.25">
      <c r="A8581" s="16">
        <f t="shared" ref="A8581:A8644" si="1342">+A8580+1</f>
        <v>52114</v>
      </c>
      <c r="B8581">
        <f>+'[2]Ejercicio 1'!E8798</f>
        <v>8579</v>
      </c>
      <c r="C8581" s="5">
        <v>8.7492803923510068E-2</v>
      </c>
      <c r="D8581" s="4">
        <f t="shared" si="1337"/>
        <v>8.5613024274715288E-2</v>
      </c>
      <c r="E8581" s="6">
        <f t="shared" si="1338"/>
        <v>8.6546121922123798E-2</v>
      </c>
      <c r="F8581" s="7">
        <f t="shared" si="1339"/>
        <v>8.589869761057832E-2</v>
      </c>
      <c r="I8581" s="10">
        <v>8579</v>
      </c>
      <c r="J8581" s="8">
        <f t="shared" si="1340"/>
        <v>8.8992803923510069E-2</v>
      </c>
      <c r="K8581" s="8">
        <f t="shared" si="1340"/>
        <v>8.7113024274715289E-2</v>
      </c>
      <c r="L8581" s="8">
        <f t="shared" si="1340"/>
        <v>8.8046121922123799E-2</v>
      </c>
      <c r="M8581" s="8">
        <f t="shared" si="1340"/>
        <v>8.7398697610578321E-2</v>
      </c>
      <c r="P8581">
        <v>8579</v>
      </c>
      <c r="Q8581" s="8">
        <f t="shared" si="1341"/>
        <v>8.5992803923510067E-2</v>
      </c>
      <c r="R8581" s="8">
        <f t="shared" si="1341"/>
        <v>8.4113024274715287E-2</v>
      </c>
      <c r="S8581" s="8">
        <f t="shared" si="1341"/>
        <v>8.5046121922123796E-2</v>
      </c>
      <c r="T8581" s="8">
        <f t="shared" si="1341"/>
        <v>8.4398697610578319E-2</v>
      </c>
      <c r="W8581">
        <v>8579</v>
      </c>
      <c r="X8581" s="4">
        <f t="shared" si="1336"/>
        <v>8.9863358317248274E-2</v>
      </c>
      <c r="Y8581" s="4">
        <f t="shared" si="1334"/>
        <v>8.8890386582409678E-2</v>
      </c>
      <c r="Z8581" s="4">
        <f t="shared" si="1335"/>
        <v>8.8224767270370028E-2</v>
      </c>
    </row>
    <row r="8582" spans="1:26" x14ac:dyDescent="0.25">
      <c r="A8582" s="16">
        <f t="shared" si="1342"/>
        <v>52115</v>
      </c>
      <c r="B8582">
        <f>+'[2]Ejercicio 1'!E8799</f>
        <v>8580</v>
      </c>
      <c r="C8582" s="5">
        <v>8.7493086067807091E-2</v>
      </c>
      <c r="D8582" s="4">
        <f t="shared" si="1337"/>
        <v>8.5613294467689477E-2</v>
      </c>
      <c r="E8582" s="6">
        <f t="shared" si="1338"/>
        <v>8.6546398026102159E-2</v>
      </c>
      <c r="F8582" s="7">
        <f t="shared" si="1339"/>
        <v>8.5898969608719469E-2</v>
      </c>
      <c r="I8582" s="10">
        <v>8580</v>
      </c>
      <c r="J8582" s="8">
        <f t="shared" si="1340"/>
        <v>8.8993086067807092E-2</v>
      </c>
      <c r="K8582" s="8">
        <f t="shared" si="1340"/>
        <v>8.7113294467689478E-2</v>
      </c>
      <c r="L8582" s="8">
        <f t="shared" si="1340"/>
        <v>8.804639802610216E-2</v>
      </c>
      <c r="M8582" s="8">
        <f t="shared" si="1340"/>
        <v>8.7398969608719471E-2</v>
      </c>
      <c r="P8582">
        <v>8580</v>
      </c>
      <c r="Q8582" s="8">
        <f t="shared" si="1341"/>
        <v>8.599308606780709E-2</v>
      </c>
      <c r="R8582" s="8">
        <f t="shared" si="1341"/>
        <v>8.4113294467689476E-2</v>
      </c>
      <c r="S8582" s="8">
        <f t="shared" si="1341"/>
        <v>8.5046398026102157E-2</v>
      </c>
      <c r="T8582" s="8">
        <f t="shared" si="1341"/>
        <v>8.4398969608719468E-2</v>
      </c>
      <c r="W8582">
        <v>8580</v>
      </c>
      <c r="X8582" s="4">
        <f t="shared" si="1336"/>
        <v>8.9863922932994958E-2</v>
      </c>
      <c r="Y8582" s="4">
        <f t="shared" si="1334"/>
        <v>8.8890938791952825E-2</v>
      </c>
      <c r="Z8582" s="4">
        <f t="shared" si="1335"/>
        <v>8.8225311047456234E-2</v>
      </c>
    </row>
    <row r="8583" spans="1:26" x14ac:dyDescent="0.25">
      <c r="A8583" s="16">
        <f t="shared" si="1342"/>
        <v>52116</v>
      </c>
      <c r="B8583">
        <f>+'[2]Ejercicio 1'!E8800</f>
        <v>8581</v>
      </c>
      <c r="C8583" s="5">
        <v>8.7493368212104114E-2</v>
      </c>
      <c r="D8583" s="4">
        <f t="shared" si="1337"/>
        <v>8.5613564660626751E-2</v>
      </c>
      <c r="E8583" s="6">
        <f t="shared" si="1338"/>
        <v>8.6546674130061188E-2</v>
      </c>
      <c r="F8583" s="7">
        <f t="shared" si="1339"/>
        <v>8.5899241606826368E-2</v>
      </c>
      <c r="I8583" s="10">
        <v>8581</v>
      </c>
      <c r="J8583" s="8">
        <f t="shared" si="1340"/>
        <v>8.8993368212104115E-2</v>
      </c>
      <c r="K8583" s="8">
        <f t="shared" si="1340"/>
        <v>8.7113564660626752E-2</v>
      </c>
      <c r="L8583" s="8">
        <f t="shared" si="1340"/>
        <v>8.8046674130061189E-2</v>
      </c>
      <c r="M8583" s="8">
        <f t="shared" si="1340"/>
        <v>8.7399241606826369E-2</v>
      </c>
      <c r="P8583">
        <v>8581</v>
      </c>
      <c r="Q8583" s="8">
        <f t="shared" si="1341"/>
        <v>8.5993368212104113E-2</v>
      </c>
      <c r="R8583" s="8">
        <f t="shared" si="1341"/>
        <v>8.411356466062675E-2</v>
      </c>
      <c r="S8583" s="8">
        <f t="shared" si="1341"/>
        <v>8.5046674130061187E-2</v>
      </c>
      <c r="T8583" s="8">
        <f t="shared" si="1341"/>
        <v>8.4399241606826367E-2</v>
      </c>
      <c r="W8583">
        <v>8581</v>
      </c>
      <c r="X8583" s="4">
        <f t="shared" si="1336"/>
        <v>8.9864487548780292E-2</v>
      </c>
      <c r="Y8583" s="4">
        <f t="shared" si="1334"/>
        <v>8.8891491001459086E-2</v>
      </c>
      <c r="Z8583" s="4">
        <f t="shared" si="1335"/>
        <v>8.8225854824451097E-2</v>
      </c>
    </row>
    <row r="8584" spans="1:26" x14ac:dyDescent="0.25">
      <c r="A8584" s="16">
        <f t="shared" si="1342"/>
        <v>52117</v>
      </c>
      <c r="B8584">
        <f>+'[2]Ejercicio 1'!E8801</f>
        <v>8582</v>
      </c>
      <c r="C8584" s="5">
        <v>8.7493650356401137E-2</v>
      </c>
      <c r="D8584" s="4">
        <f t="shared" si="1337"/>
        <v>8.5613834853527096E-2</v>
      </c>
      <c r="E8584" s="6">
        <f t="shared" si="1338"/>
        <v>8.6546950234001788E-2</v>
      </c>
      <c r="F8584" s="7">
        <f t="shared" si="1339"/>
        <v>8.5899513604901861E-2</v>
      </c>
      <c r="I8584" s="10">
        <v>8582</v>
      </c>
      <c r="J8584" s="8">
        <f t="shared" si="1340"/>
        <v>8.8993650356401138E-2</v>
      </c>
      <c r="K8584" s="8">
        <f t="shared" si="1340"/>
        <v>8.7113834853527097E-2</v>
      </c>
      <c r="L8584" s="8">
        <f t="shared" si="1340"/>
        <v>8.8046950234001789E-2</v>
      </c>
      <c r="M8584" s="8">
        <f t="shared" si="1340"/>
        <v>8.7399513604901863E-2</v>
      </c>
      <c r="P8584">
        <v>8582</v>
      </c>
      <c r="Q8584" s="8">
        <f t="shared" si="1341"/>
        <v>8.5993650356401136E-2</v>
      </c>
      <c r="R8584" s="8">
        <f t="shared" si="1341"/>
        <v>8.4113834853527095E-2</v>
      </c>
      <c r="S8584" s="8">
        <f t="shared" si="1341"/>
        <v>8.5046950234001786E-2</v>
      </c>
      <c r="T8584" s="8">
        <f t="shared" si="1341"/>
        <v>8.439951360490186E-2</v>
      </c>
      <c r="W8584">
        <v>8582</v>
      </c>
      <c r="X8584" s="4">
        <f t="shared" si="1336"/>
        <v>8.9865052164603831E-2</v>
      </c>
      <c r="Y8584" s="4">
        <f t="shared" si="1334"/>
        <v>8.8892043211009256E-2</v>
      </c>
      <c r="Z8584" s="4">
        <f t="shared" si="1335"/>
        <v>8.8226398600483869E-2</v>
      </c>
    </row>
    <row r="8585" spans="1:26" x14ac:dyDescent="0.25">
      <c r="A8585" s="16">
        <f t="shared" si="1342"/>
        <v>52118</v>
      </c>
      <c r="B8585">
        <f>+'[2]Ejercicio 1'!E8802</f>
        <v>8583</v>
      </c>
      <c r="C8585" s="5">
        <v>8.7493932500698146E-2</v>
      </c>
      <c r="D8585" s="4">
        <f t="shared" si="1337"/>
        <v>8.561410504639072E-2</v>
      </c>
      <c r="E8585" s="6">
        <f t="shared" si="1338"/>
        <v>8.6547226337923056E-2</v>
      </c>
      <c r="F8585" s="7">
        <f t="shared" si="1339"/>
        <v>8.5899785602945949E-2</v>
      </c>
      <c r="I8585" s="10">
        <v>8583</v>
      </c>
      <c r="J8585" s="8">
        <f t="shared" si="1340"/>
        <v>8.8993932500698147E-2</v>
      </c>
      <c r="K8585" s="8">
        <f t="shared" si="1340"/>
        <v>8.7114105046390722E-2</v>
      </c>
      <c r="L8585" s="8">
        <f t="shared" si="1340"/>
        <v>8.8047226337923057E-2</v>
      </c>
      <c r="M8585" s="8">
        <f t="shared" si="1340"/>
        <v>8.7399785602945951E-2</v>
      </c>
      <c r="P8585">
        <v>8583</v>
      </c>
      <c r="Q8585" s="8">
        <f t="shared" si="1341"/>
        <v>8.5993932500698145E-2</v>
      </c>
      <c r="R8585" s="8">
        <f t="shared" si="1341"/>
        <v>8.4114105046390719E-2</v>
      </c>
      <c r="S8585" s="8">
        <f t="shared" si="1341"/>
        <v>8.5047226337923054E-2</v>
      </c>
      <c r="T8585" s="8">
        <f t="shared" si="1341"/>
        <v>8.4399785602945948E-2</v>
      </c>
      <c r="W8585">
        <v>8583</v>
      </c>
      <c r="X8585" s="4">
        <f t="shared" si="1336"/>
        <v>8.9865616780445384E-2</v>
      </c>
      <c r="Y8585" s="4">
        <f t="shared" si="1334"/>
        <v>8.8892595420439091E-2</v>
      </c>
      <c r="Z8585" s="4">
        <f t="shared" si="1335"/>
        <v>8.8226942377301734E-2</v>
      </c>
    </row>
    <row r="8586" spans="1:26" x14ac:dyDescent="0.25">
      <c r="A8586" s="16">
        <f t="shared" si="1342"/>
        <v>52119</v>
      </c>
      <c r="B8586">
        <f>+'[2]Ejercicio 1'!E8803</f>
        <v>8584</v>
      </c>
      <c r="C8586" s="5">
        <v>8.7494214644995169E-2</v>
      </c>
      <c r="D8586" s="4">
        <f t="shared" si="1337"/>
        <v>8.5614375239217611E-2</v>
      </c>
      <c r="E8586" s="6">
        <f t="shared" si="1338"/>
        <v>8.654750244182674E-2</v>
      </c>
      <c r="F8586" s="7">
        <f t="shared" si="1339"/>
        <v>8.5900057600961491E-2</v>
      </c>
      <c r="I8586" s="10">
        <v>8584</v>
      </c>
      <c r="J8586" s="8">
        <f t="shared" si="1340"/>
        <v>8.899421464499517E-2</v>
      </c>
      <c r="K8586" s="8">
        <f t="shared" si="1340"/>
        <v>8.7114375239217612E-2</v>
      </c>
      <c r="L8586" s="8">
        <f t="shared" si="1340"/>
        <v>8.8047502441826742E-2</v>
      </c>
      <c r="M8586" s="8">
        <f t="shared" si="1340"/>
        <v>8.7400057600961492E-2</v>
      </c>
      <c r="P8586">
        <v>8584</v>
      </c>
      <c r="Q8586" s="8">
        <f t="shared" si="1341"/>
        <v>8.5994214644995168E-2</v>
      </c>
      <c r="R8586" s="8">
        <f t="shared" si="1341"/>
        <v>8.4114375239217609E-2</v>
      </c>
      <c r="S8586" s="8">
        <f t="shared" si="1341"/>
        <v>8.5047502441826739E-2</v>
      </c>
      <c r="T8586" s="8">
        <f t="shared" si="1341"/>
        <v>8.4400057600961489E-2</v>
      </c>
      <c r="W8586">
        <v>8584</v>
      </c>
      <c r="X8586" s="4">
        <f t="shared" si="1336"/>
        <v>8.9866181396367317E-2</v>
      </c>
      <c r="Y8586" s="4">
        <f t="shared" si="1334"/>
        <v>8.8893147629914598E-2</v>
      </c>
      <c r="Z8586" s="4">
        <f t="shared" si="1335"/>
        <v>8.8227486154033946E-2</v>
      </c>
    </row>
    <row r="8587" spans="1:26" x14ac:dyDescent="0.25">
      <c r="A8587" s="16">
        <f t="shared" si="1342"/>
        <v>52120</v>
      </c>
      <c r="B8587">
        <f>+'[2]Ejercicio 1'!E8804</f>
        <v>8585</v>
      </c>
      <c r="C8587" s="5">
        <v>8.7494496789292192E-2</v>
      </c>
      <c r="D8587" s="4">
        <f t="shared" si="1337"/>
        <v>8.5614645432007377E-2</v>
      </c>
      <c r="E8587" s="6">
        <f t="shared" si="1338"/>
        <v>8.6547778545710233E-2</v>
      </c>
      <c r="F8587" s="7">
        <f t="shared" si="1339"/>
        <v>8.5900329598942768E-2</v>
      </c>
      <c r="I8587" s="10">
        <v>8585</v>
      </c>
      <c r="J8587" s="8">
        <f t="shared" si="1340"/>
        <v>8.8994496789292193E-2</v>
      </c>
      <c r="K8587" s="8">
        <f t="shared" si="1340"/>
        <v>8.7114645432007379E-2</v>
      </c>
      <c r="L8587" s="8">
        <f t="shared" si="1340"/>
        <v>8.8047778545710234E-2</v>
      </c>
      <c r="M8587" s="8">
        <f t="shared" si="1340"/>
        <v>8.7400329598942769E-2</v>
      </c>
      <c r="P8587">
        <v>8585</v>
      </c>
      <c r="Q8587" s="8">
        <f t="shared" si="1341"/>
        <v>8.5994496789292191E-2</v>
      </c>
      <c r="R8587" s="8">
        <f t="shared" si="1341"/>
        <v>8.4114645432007376E-2</v>
      </c>
      <c r="S8587" s="8">
        <f t="shared" si="1341"/>
        <v>8.5047778545710231E-2</v>
      </c>
      <c r="T8587" s="8">
        <f t="shared" si="1341"/>
        <v>8.4400329598942767E-2</v>
      </c>
      <c r="W8587">
        <v>8585</v>
      </c>
      <c r="X8587" s="4">
        <f t="shared" si="1336"/>
        <v>8.9866746012306375E-2</v>
      </c>
      <c r="Y8587" s="4">
        <f t="shared" si="1334"/>
        <v>8.8893699839268883E-2</v>
      </c>
      <c r="Z8587" s="4">
        <f t="shared" si="1335"/>
        <v>8.8228029930674801E-2</v>
      </c>
    </row>
    <row r="8588" spans="1:26" x14ac:dyDescent="0.25">
      <c r="A8588" s="16">
        <f t="shared" si="1342"/>
        <v>52121</v>
      </c>
      <c r="B8588">
        <f>+'[2]Ejercicio 1'!E8805</f>
        <v>8586</v>
      </c>
      <c r="C8588" s="5">
        <v>8.7494778933589215E-2</v>
      </c>
      <c r="D8588" s="4">
        <f t="shared" si="1337"/>
        <v>8.5614915624760007E-2</v>
      </c>
      <c r="E8588" s="6">
        <f t="shared" si="1338"/>
        <v>8.6548054649575282E-2</v>
      </c>
      <c r="F8588" s="7">
        <f t="shared" si="1339"/>
        <v>8.590060159689264E-2</v>
      </c>
      <c r="I8588" s="10">
        <v>8586</v>
      </c>
      <c r="J8588" s="8">
        <f t="shared" si="1340"/>
        <v>8.8994778933589216E-2</v>
      </c>
      <c r="K8588" s="8">
        <f t="shared" si="1340"/>
        <v>8.7114915624760009E-2</v>
      </c>
      <c r="L8588" s="8">
        <f t="shared" si="1340"/>
        <v>8.8048054649575283E-2</v>
      </c>
      <c r="M8588" s="8">
        <f t="shared" si="1340"/>
        <v>8.7400601596892641E-2</v>
      </c>
      <c r="P8588">
        <v>8586</v>
      </c>
      <c r="Q8588" s="8">
        <f t="shared" si="1341"/>
        <v>8.5994778933589214E-2</v>
      </c>
      <c r="R8588" s="8">
        <f t="shared" si="1341"/>
        <v>8.4114915624760006E-2</v>
      </c>
      <c r="S8588" s="8">
        <f t="shared" si="1341"/>
        <v>8.504805464957528E-2</v>
      </c>
      <c r="T8588" s="8">
        <f t="shared" si="1341"/>
        <v>8.4400601596892638E-2</v>
      </c>
      <c r="W8588">
        <v>8586</v>
      </c>
      <c r="X8588" s="4">
        <f t="shared" si="1336"/>
        <v>8.9867310628283639E-2</v>
      </c>
      <c r="Y8588" s="4">
        <f t="shared" si="1334"/>
        <v>8.8894252048586281E-2</v>
      </c>
      <c r="Z8588" s="4">
        <f t="shared" si="1335"/>
        <v>8.8228573706353577E-2</v>
      </c>
    </row>
    <row r="8589" spans="1:26" x14ac:dyDescent="0.25">
      <c r="A8589" s="16">
        <f t="shared" si="1342"/>
        <v>52122</v>
      </c>
      <c r="B8589">
        <f>+'[2]Ejercicio 1'!E8806</f>
        <v>8587</v>
      </c>
      <c r="C8589" s="5">
        <v>8.7495061077886238E-2</v>
      </c>
      <c r="D8589" s="4">
        <f t="shared" si="1337"/>
        <v>8.5615185817475931E-2</v>
      </c>
      <c r="E8589" s="6">
        <f t="shared" si="1338"/>
        <v>8.6548330753421887E-2</v>
      </c>
      <c r="F8589" s="7">
        <f t="shared" si="1339"/>
        <v>8.590087359481112E-2</v>
      </c>
      <c r="I8589" s="10">
        <v>8587</v>
      </c>
      <c r="J8589" s="8">
        <f t="shared" si="1340"/>
        <v>8.8995061077886239E-2</v>
      </c>
      <c r="K8589" s="8">
        <f t="shared" si="1340"/>
        <v>8.7115185817475932E-2</v>
      </c>
      <c r="L8589" s="8">
        <f t="shared" si="1340"/>
        <v>8.8048330753421888E-2</v>
      </c>
      <c r="M8589" s="8">
        <f t="shared" si="1340"/>
        <v>8.7400873594811121E-2</v>
      </c>
      <c r="P8589">
        <v>8587</v>
      </c>
      <c r="Q8589" s="8">
        <f t="shared" si="1341"/>
        <v>8.5995061077886237E-2</v>
      </c>
      <c r="R8589" s="8">
        <f t="shared" si="1341"/>
        <v>8.4115185817475929E-2</v>
      </c>
      <c r="S8589" s="8">
        <f t="shared" si="1341"/>
        <v>8.5048330753421886E-2</v>
      </c>
      <c r="T8589" s="8">
        <f t="shared" si="1341"/>
        <v>8.4400873594811118E-2</v>
      </c>
      <c r="W8589">
        <v>8587</v>
      </c>
      <c r="X8589" s="4">
        <f t="shared" si="1336"/>
        <v>8.9867875244299997E-2</v>
      </c>
      <c r="Y8589" s="4">
        <f t="shared" si="1334"/>
        <v>8.8894804257947588E-2</v>
      </c>
      <c r="Z8589" s="4">
        <f t="shared" si="1335"/>
        <v>8.8229117482817435E-2</v>
      </c>
    </row>
    <row r="8590" spans="1:26" x14ac:dyDescent="0.25">
      <c r="A8590" s="16">
        <f t="shared" si="1342"/>
        <v>52123</v>
      </c>
      <c r="B8590">
        <f>+'[2]Ejercicio 1'!E8807</f>
        <v>8588</v>
      </c>
      <c r="C8590" s="5">
        <v>8.7495343222183261E-2</v>
      </c>
      <c r="D8590" s="4">
        <f t="shared" si="1337"/>
        <v>8.5615456010154911E-2</v>
      </c>
      <c r="E8590" s="6">
        <f t="shared" si="1338"/>
        <v>8.6548606857249161E-2</v>
      </c>
      <c r="F8590" s="7">
        <f t="shared" si="1339"/>
        <v>8.5901145592698194E-2</v>
      </c>
      <c r="I8590" s="10">
        <v>8588</v>
      </c>
      <c r="J8590" s="8">
        <f t="shared" si="1340"/>
        <v>8.8995343222183262E-2</v>
      </c>
      <c r="K8590" s="8">
        <f t="shared" si="1340"/>
        <v>8.7115456010154912E-2</v>
      </c>
      <c r="L8590" s="8">
        <f t="shared" si="1340"/>
        <v>8.8048606857249162E-2</v>
      </c>
      <c r="M8590" s="8">
        <f t="shared" si="1340"/>
        <v>8.7401145592698196E-2</v>
      </c>
      <c r="P8590">
        <v>8588</v>
      </c>
      <c r="Q8590" s="8">
        <f t="shared" si="1341"/>
        <v>8.599534322218326E-2</v>
      </c>
      <c r="R8590" s="8">
        <f t="shared" si="1341"/>
        <v>8.411545601015491E-2</v>
      </c>
      <c r="S8590" s="8">
        <f t="shared" si="1341"/>
        <v>8.5048606857249159E-2</v>
      </c>
      <c r="T8590" s="8">
        <f t="shared" si="1341"/>
        <v>8.4401145592698193E-2</v>
      </c>
      <c r="W8590">
        <v>8588</v>
      </c>
      <c r="X8590" s="4">
        <f t="shared" si="1336"/>
        <v>8.9868439860334368E-2</v>
      </c>
      <c r="Y8590" s="4">
        <f t="shared" si="1334"/>
        <v>8.8895356467271133E-2</v>
      </c>
      <c r="Z8590" s="4">
        <f t="shared" si="1335"/>
        <v>8.82296612583192E-2</v>
      </c>
    </row>
    <row r="8591" spans="1:26" x14ac:dyDescent="0.25">
      <c r="A8591" s="16">
        <f t="shared" si="1342"/>
        <v>52124</v>
      </c>
      <c r="B8591">
        <f>+'[2]Ejercicio 1'!E8808</f>
        <v>8589</v>
      </c>
      <c r="C8591" s="5">
        <v>8.7495625366480284E-2</v>
      </c>
      <c r="D8591" s="4">
        <f t="shared" si="1337"/>
        <v>8.5615726202797379E-2</v>
      </c>
      <c r="E8591" s="6">
        <f t="shared" si="1338"/>
        <v>8.6548882961057991E-2</v>
      </c>
      <c r="F8591" s="7">
        <f t="shared" si="1339"/>
        <v>8.590141759055385E-2</v>
      </c>
      <c r="I8591" s="10">
        <v>8589</v>
      </c>
      <c r="J8591" s="8">
        <f t="shared" si="1340"/>
        <v>8.8995625366480285E-2</v>
      </c>
      <c r="K8591" s="8">
        <f t="shared" si="1340"/>
        <v>8.7115726202797381E-2</v>
      </c>
      <c r="L8591" s="8">
        <f t="shared" si="1340"/>
        <v>8.8048882961057992E-2</v>
      </c>
      <c r="M8591" s="8">
        <f t="shared" si="1340"/>
        <v>8.7401417590553851E-2</v>
      </c>
      <c r="P8591">
        <v>8589</v>
      </c>
      <c r="Q8591" s="8">
        <f t="shared" si="1341"/>
        <v>8.5995625366480283E-2</v>
      </c>
      <c r="R8591" s="8">
        <f t="shared" si="1341"/>
        <v>8.4115726202797378E-2</v>
      </c>
      <c r="S8591" s="8">
        <f t="shared" si="1341"/>
        <v>8.5048882961057989E-2</v>
      </c>
      <c r="T8591" s="8">
        <f t="shared" si="1341"/>
        <v>8.4401417590553848E-2</v>
      </c>
      <c r="W8591">
        <v>8589</v>
      </c>
      <c r="X8591" s="4">
        <f t="shared" si="1336"/>
        <v>8.9869004476447786E-2</v>
      </c>
      <c r="Y8591" s="4">
        <f t="shared" si="1334"/>
        <v>8.8895908676556903E-2</v>
      </c>
      <c r="Z8591" s="4">
        <f t="shared" si="1335"/>
        <v>8.823020503460606E-2</v>
      </c>
    </row>
    <row r="8592" spans="1:26" x14ac:dyDescent="0.25">
      <c r="A8592" s="16">
        <f t="shared" si="1342"/>
        <v>52125</v>
      </c>
      <c r="B8592">
        <f>+'[2]Ejercicio 1'!E8809</f>
        <v>8590</v>
      </c>
      <c r="C8592" s="5">
        <v>8.7495907510777293E-2</v>
      </c>
      <c r="D8592" s="4">
        <f t="shared" si="1337"/>
        <v>8.5615996395402502E-2</v>
      </c>
      <c r="E8592" s="6">
        <f t="shared" si="1338"/>
        <v>8.6549159064847489E-2</v>
      </c>
      <c r="F8592" s="7">
        <f t="shared" si="1339"/>
        <v>8.5901689588380972E-2</v>
      </c>
      <c r="I8592" s="10">
        <v>8590</v>
      </c>
      <c r="J8592" s="8">
        <f t="shared" si="1340"/>
        <v>8.8995907510777295E-2</v>
      </c>
      <c r="K8592" s="8">
        <f t="shared" si="1340"/>
        <v>8.7115996395402504E-2</v>
      </c>
      <c r="L8592" s="8">
        <f t="shared" si="1340"/>
        <v>8.804915906484749E-2</v>
      </c>
      <c r="M8592" s="8">
        <f t="shared" si="1340"/>
        <v>8.7401689588380974E-2</v>
      </c>
      <c r="P8592">
        <v>8590</v>
      </c>
      <c r="Q8592" s="8">
        <f t="shared" si="1341"/>
        <v>8.5995907510777292E-2</v>
      </c>
      <c r="R8592" s="8">
        <f t="shared" si="1341"/>
        <v>8.4115996395402501E-2</v>
      </c>
      <c r="S8592" s="8">
        <f t="shared" si="1341"/>
        <v>8.5049159064847488E-2</v>
      </c>
      <c r="T8592" s="8">
        <f t="shared" si="1341"/>
        <v>8.4401689588380971E-2</v>
      </c>
      <c r="W8592">
        <v>8590</v>
      </c>
      <c r="X8592" s="4">
        <f t="shared" si="1336"/>
        <v>8.9869569092579663E-2</v>
      </c>
      <c r="Y8592" s="4">
        <f t="shared" si="1334"/>
        <v>8.8896460885722325E-2</v>
      </c>
      <c r="Z8592" s="4">
        <f t="shared" si="1335"/>
        <v>8.8230748810807266E-2</v>
      </c>
    </row>
    <row r="8593" spans="1:26" x14ac:dyDescent="0.25">
      <c r="A8593" s="16">
        <f t="shared" si="1342"/>
        <v>52126</v>
      </c>
      <c r="B8593">
        <f>+'[2]Ejercicio 1'!E8810</f>
        <v>8591</v>
      </c>
      <c r="C8593" s="5">
        <v>8.7496189655074316E-2</v>
      </c>
      <c r="D8593" s="4">
        <f t="shared" si="1337"/>
        <v>8.561626658797071E-2</v>
      </c>
      <c r="E8593" s="6">
        <f t="shared" si="1338"/>
        <v>8.6549435168617669E-2</v>
      </c>
      <c r="F8593" s="7">
        <f t="shared" si="1339"/>
        <v>8.5901961586173831E-2</v>
      </c>
      <c r="I8593" s="10">
        <v>8591</v>
      </c>
      <c r="J8593" s="8">
        <f t="shared" si="1340"/>
        <v>8.8996189655074318E-2</v>
      </c>
      <c r="K8593" s="8">
        <f t="shared" si="1340"/>
        <v>8.7116266587970712E-2</v>
      </c>
      <c r="L8593" s="8">
        <f t="shared" si="1340"/>
        <v>8.8049435168617671E-2</v>
      </c>
      <c r="M8593" s="8">
        <f t="shared" si="1340"/>
        <v>8.7401961586173832E-2</v>
      </c>
      <c r="P8593">
        <v>8591</v>
      </c>
      <c r="Q8593" s="8">
        <f t="shared" si="1341"/>
        <v>8.5996189655074315E-2</v>
      </c>
      <c r="R8593" s="8">
        <f t="shared" si="1341"/>
        <v>8.4116266587970709E-2</v>
      </c>
      <c r="S8593" s="8">
        <f t="shared" si="1341"/>
        <v>8.5049435168617668E-2</v>
      </c>
      <c r="T8593" s="8">
        <f t="shared" si="1341"/>
        <v>8.4401961586173829E-2</v>
      </c>
      <c r="W8593">
        <v>8591</v>
      </c>
      <c r="X8593" s="4">
        <f t="shared" si="1336"/>
        <v>8.9870133708749744E-2</v>
      </c>
      <c r="Y8593" s="4">
        <f t="shared" si="1334"/>
        <v>8.8897013094768287E-2</v>
      </c>
      <c r="Z8593" s="4">
        <f t="shared" si="1335"/>
        <v>8.8231292586917129E-2</v>
      </c>
    </row>
    <row r="8594" spans="1:26" x14ac:dyDescent="0.25">
      <c r="A8594" s="16">
        <f t="shared" si="1342"/>
        <v>52127</v>
      </c>
      <c r="B8594">
        <f>+'[2]Ejercicio 1'!E8811</f>
        <v>8592</v>
      </c>
      <c r="C8594" s="5">
        <v>8.7496471799371339E-2</v>
      </c>
      <c r="D8594" s="4">
        <f t="shared" si="1337"/>
        <v>8.5616536780501989E-2</v>
      </c>
      <c r="E8594" s="6">
        <f t="shared" si="1338"/>
        <v>8.6549711272369392E-2</v>
      </c>
      <c r="F8594" s="7">
        <f t="shared" si="1339"/>
        <v>8.5902233583935297E-2</v>
      </c>
      <c r="I8594" s="10">
        <v>8592</v>
      </c>
      <c r="J8594" s="8">
        <f t="shared" si="1340"/>
        <v>8.8996471799371341E-2</v>
      </c>
      <c r="K8594" s="8">
        <f t="shared" si="1340"/>
        <v>8.7116536780501991E-2</v>
      </c>
      <c r="L8594" s="8">
        <f t="shared" si="1340"/>
        <v>8.8049711272369394E-2</v>
      </c>
      <c r="M8594" s="8">
        <f t="shared" si="1340"/>
        <v>8.7402233583935299E-2</v>
      </c>
      <c r="P8594">
        <v>8592</v>
      </c>
      <c r="Q8594" s="8">
        <f t="shared" si="1341"/>
        <v>8.5996471799371338E-2</v>
      </c>
      <c r="R8594" s="8">
        <f t="shared" si="1341"/>
        <v>8.4116536780501988E-2</v>
      </c>
      <c r="S8594" s="8">
        <f t="shared" si="1341"/>
        <v>8.5049711272369391E-2</v>
      </c>
      <c r="T8594" s="8">
        <f t="shared" si="1341"/>
        <v>8.4402233583935296E-2</v>
      </c>
      <c r="W8594">
        <v>8592</v>
      </c>
      <c r="X8594" s="4">
        <f t="shared" si="1336"/>
        <v>8.9870698324958476E-2</v>
      </c>
      <c r="Y8594" s="4">
        <f t="shared" si="1334"/>
        <v>8.8897565303940745E-2</v>
      </c>
      <c r="Z8594" s="4">
        <f t="shared" si="1335"/>
        <v>8.8231836362064886E-2</v>
      </c>
    </row>
    <row r="8595" spans="1:26" x14ac:dyDescent="0.25">
      <c r="A8595" s="16">
        <f t="shared" si="1342"/>
        <v>52128</v>
      </c>
      <c r="B8595">
        <f>+'[2]Ejercicio 1'!E8812</f>
        <v>8593</v>
      </c>
      <c r="C8595" s="5">
        <v>8.7496753943668362E-2</v>
      </c>
      <c r="D8595" s="4">
        <f t="shared" si="1337"/>
        <v>8.5616806972996326E-2</v>
      </c>
      <c r="E8595" s="6">
        <f t="shared" si="1338"/>
        <v>8.6549987376102672E-2</v>
      </c>
      <c r="F8595" s="7">
        <f t="shared" si="1339"/>
        <v>8.5902505581665345E-2</v>
      </c>
      <c r="I8595" s="10">
        <v>8593</v>
      </c>
      <c r="J8595" s="8">
        <f t="shared" si="1340"/>
        <v>8.8996753943668364E-2</v>
      </c>
      <c r="K8595" s="8">
        <f t="shared" si="1340"/>
        <v>8.7116806972996327E-2</v>
      </c>
      <c r="L8595" s="8">
        <f t="shared" si="1340"/>
        <v>8.8049987376102673E-2</v>
      </c>
      <c r="M8595" s="8">
        <f t="shared" si="1340"/>
        <v>8.7402505581665346E-2</v>
      </c>
      <c r="P8595">
        <v>8593</v>
      </c>
      <c r="Q8595" s="8">
        <f t="shared" si="1341"/>
        <v>8.5996753943668361E-2</v>
      </c>
      <c r="R8595" s="8">
        <f t="shared" si="1341"/>
        <v>8.4116806972996325E-2</v>
      </c>
      <c r="S8595" s="8">
        <f t="shared" si="1341"/>
        <v>8.504998737610267E-2</v>
      </c>
      <c r="T8595" s="8">
        <f t="shared" si="1341"/>
        <v>8.4402505581665344E-2</v>
      </c>
      <c r="W8595">
        <v>8593</v>
      </c>
      <c r="X8595" s="4">
        <f t="shared" si="1336"/>
        <v>8.987126294118522E-2</v>
      </c>
      <c r="Y8595" s="4">
        <f t="shared" si="1334"/>
        <v>8.8898117512993743E-2</v>
      </c>
      <c r="Z8595" s="4">
        <f t="shared" si="1335"/>
        <v>8.8232380137997737E-2</v>
      </c>
    </row>
    <row r="8596" spans="1:26" x14ac:dyDescent="0.25">
      <c r="A8596" s="16">
        <f t="shared" si="1342"/>
        <v>52129</v>
      </c>
      <c r="B8596">
        <f>+'[2]Ejercicio 1'!E8813</f>
        <v>8594</v>
      </c>
      <c r="C8596" s="5">
        <v>8.7497036087965385E-2</v>
      </c>
      <c r="D8596" s="4">
        <f t="shared" si="1337"/>
        <v>8.5617077165454372E-2</v>
      </c>
      <c r="E8596" s="6">
        <f t="shared" si="1338"/>
        <v>8.6550263479817507E-2</v>
      </c>
      <c r="F8596" s="7">
        <f t="shared" si="1339"/>
        <v>8.5902777579364001E-2</v>
      </c>
      <c r="I8596" s="10">
        <v>8594</v>
      </c>
      <c r="J8596" s="8">
        <f t="shared" si="1340"/>
        <v>8.8997036087965387E-2</v>
      </c>
      <c r="K8596" s="8">
        <f t="shared" si="1340"/>
        <v>8.7117077165454374E-2</v>
      </c>
      <c r="L8596" s="8">
        <f t="shared" si="1340"/>
        <v>8.8050263479817509E-2</v>
      </c>
      <c r="M8596" s="8">
        <f t="shared" si="1340"/>
        <v>8.7402777579364002E-2</v>
      </c>
      <c r="P8596">
        <v>8594</v>
      </c>
      <c r="Q8596" s="8">
        <f t="shared" si="1341"/>
        <v>8.5997036087965384E-2</v>
      </c>
      <c r="R8596" s="8">
        <f t="shared" si="1341"/>
        <v>8.4117077165454371E-2</v>
      </c>
      <c r="S8596" s="8">
        <f t="shared" si="1341"/>
        <v>8.5050263479817506E-2</v>
      </c>
      <c r="T8596" s="8">
        <f t="shared" si="1341"/>
        <v>8.4402777579363999E-2</v>
      </c>
      <c r="W8596">
        <v>8594</v>
      </c>
      <c r="X8596" s="4">
        <f t="shared" si="1336"/>
        <v>8.9871827557491457E-2</v>
      </c>
      <c r="Y8596" s="4">
        <f t="shared" si="1334"/>
        <v>8.8898669722173224E-2</v>
      </c>
      <c r="Z8596" s="4">
        <f t="shared" si="1335"/>
        <v>8.8232923912965652E-2</v>
      </c>
    </row>
    <row r="8597" spans="1:26" x14ac:dyDescent="0.25">
      <c r="A8597" s="16">
        <f t="shared" si="1342"/>
        <v>52130</v>
      </c>
      <c r="B8597">
        <f>+'[2]Ejercicio 1'!E8814</f>
        <v>8595</v>
      </c>
      <c r="C8597" s="5">
        <v>8.7497318232262408E-2</v>
      </c>
      <c r="D8597" s="4">
        <f t="shared" si="1337"/>
        <v>8.5617347357874865E-2</v>
      </c>
      <c r="E8597" s="6">
        <f t="shared" si="1338"/>
        <v>8.6550539583513025E-2</v>
      </c>
      <c r="F8597" s="7">
        <f t="shared" si="1339"/>
        <v>8.5903049577031237E-2</v>
      </c>
      <c r="I8597" s="10">
        <v>8595</v>
      </c>
      <c r="J8597" s="8">
        <f t="shared" si="1340"/>
        <v>8.899731823226241E-2</v>
      </c>
      <c r="K8597" s="8">
        <f t="shared" si="1340"/>
        <v>8.7117347357874866E-2</v>
      </c>
      <c r="L8597" s="8">
        <f t="shared" si="1340"/>
        <v>8.8050539583513027E-2</v>
      </c>
      <c r="M8597" s="8">
        <f t="shared" si="1340"/>
        <v>8.7403049577031239E-2</v>
      </c>
      <c r="P8597">
        <v>8595</v>
      </c>
      <c r="Q8597" s="8">
        <f t="shared" si="1341"/>
        <v>8.5997318232262407E-2</v>
      </c>
      <c r="R8597" s="8">
        <f t="shared" si="1341"/>
        <v>8.4117347357874864E-2</v>
      </c>
      <c r="S8597" s="8">
        <f t="shared" si="1341"/>
        <v>8.5050539583513024E-2</v>
      </c>
      <c r="T8597" s="8">
        <f t="shared" si="1341"/>
        <v>8.4403049577031236E-2</v>
      </c>
      <c r="W8597">
        <v>8595</v>
      </c>
      <c r="X8597" s="4">
        <f t="shared" si="1336"/>
        <v>8.9872392173815693E-2</v>
      </c>
      <c r="Y8597" s="4">
        <f t="shared" si="1334"/>
        <v>8.8899221931150671E-2</v>
      </c>
      <c r="Z8597" s="4">
        <f t="shared" si="1335"/>
        <v>8.8233467688721506E-2</v>
      </c>
    </row>
    <row r="8598" spans="1:26" x14ac:dyDescent="0.25">
      <c r="A8598" s="16">
        <f t="shared" si="1342"/>
        <v>52131</v>
      </c>
      <c r="B8598">
        <f>+'[2]Ejercicio 1'!E8815</f>
        <v>8596</v>
      </c>
      <c r="C8598" s="5">
        <v>8.7497600376559431E-2</v>
      </c>
      <c r="D8598" s="4">
        <f t="shared" si="1337"/>
        <v>8.5617617550258637E-2</v>
      </c>
      <c r="E8598" s="6">
        <f t="shared" si="1338"/>
        <v>8.6550815687189211E-2</v>
      </c>
      <c r="F8598" s="7">
        <f t="shared" si="1339"/>
        <v>8.5903321574667083E-2</v>
      </c>
      <c r="I8598" s="10">
        <v>8596</v>
      </c>
      <c r="J8598" s="8">
        <f t="shared" si="1340"/>
        <v>8.8997600376559433E-2</v>
      </c>
      <c r="K8598" s="8">
        <f t="shared" si="1340"/>
        <v>8.7117617550258639E-2</v>
      </c>
      <c r="L8598" s="8">
        <f t="shared" si="1340"/>
        <v>8.8050815687189213E-2</v>
      </c>
      <c r="M8598" s="8">
        <f t="shared" si="1340"/>
        <v>8.7403321574667084E-2</v>
      </c>
      <c r="P8598">
        <v>8596</v>
      </c>
      <c r="Q8598" s="8">
        <f t="shared" si="1341"/>
        <v>8.599760037655943E-2</v>
      </c>
      <c r="R8598" s="8">
        <f t="shared" si="1341"/>
        <v>8.4117617550258636E-2</v>
      </c>
      <c r="S8598" s="8">
        <f t="shared" si="1341"/>
        <v>8.505081568718921E-2</v>
      </c>
      <c r="T8598" s="8">
        <f t="shared" si="1341"/>
        <v>8.4403321574667081E-2</v>
      </c>
      <c r="W8598">
        <v>8596</v>
      </c>
      <c r="X8598" s="4">
        <f t="shared" si="1336"/>
        <v>8.9872956790178149E-2</v>
      </c>
      <c r="Y8598" s="4">
        <f t="shared" si="1334"/>
        <v>8.8899774140089455E-2</v>
      </c>
      <c r="Z8598" s="4">
        <f t="shared" si="1335"/>
        <v>8.8234011463515269E-2</v>
      </c>
    </row>
    <row r="8599" spans="1:26" x14ac:dyDescent="0.25">
      <c r="A8599" s="16">
        <f t="shared" si="1342"/>
        <v>52132</v>
      </c>
      <c r="B8599">
        <f>+'[2]Ejercicio 1'!E8816</f>
        <v>8597</v>
      </c>
      <c r="C8599" s="5">
        <v>8.749788252085644E-2</v>
      </c>
      <c r="D8599" s="4">
        <f t="shared" si="1337"/>
        <v>8.5617887742605273E-2</v>
      </c>
      <c r="E8599" s="6">
        <f t="shared" si="1338"/>
        <v>8.6551091790846954E-2</v>
      </c>
      <c r="F8599" s="7">
        <f t="shared" si="1339"/>
        <v>8.5903593572271522E-2</v>
      </c>
      <c r="I8599" s="10">
        <v>8597</v>
      </c>
      <c r="J8599" s="8">
        <f t="shared" si="1340"/>
        <v>8.8997882520856442E-2</v>
      </c>
      <c r="K8599" s="8">
        <f t="shared" si="1340"/>
        <v>8.7117887742605274E-2</v>
      </c>
      <c r="L8599" s="8">
        <f t="shared" si="1340"/>
        <v>8.8051091790846955E-2</v>
      </c>
      <c r="M8599" s="8">
        <f t="shared" si="1340"/>
        <v>8.7403593572271523E-2</v>
      </c>
      <c r="P8599">
        <v>8597</v>
      </c>
      <c r="Q8599" s="8">
        <f t="shared" si="1341"/>
        <v>8.5997882520856439E-2</v>
      </c>
      <c r="R8599" s="8">
        <f t="shared" si="1341"/>
        <v>8.4117887742605271E-2</v>
      </c>
      <c r="S8599" s="8">
        <f t="shared" si="1341"/>
        <v>8.5051091790846953E-2</v>
      </c>
      <c r="T8599" s="8">
        <f t="shared" si="1341"/>
        <v>8.4403593572271521E-2</v>
      </c>
      <c r="W8599">
        <v>8597</v>
      </c>
      <c r="X8599" s="4">
        <f t="shared" si="1336"/>
        <v>8.9873521406579254E-2</v>
      </c>
      <c r="Y8599" s="4">
        <f t="shared" si="1334"/>
        <v>8.890032634907305E-2</v>
      </c>
      <c r="Z8599" s="4">
        <f t="shared" si="1335"/>
        <v>8.8234555239094126E-2</v>
      </c>
    </row>
    <row r="8600" spans="1:26" x14ac:dyDescent="0.25">
      <c r="A8600" s="16">
        <f t="shared" si="1342"/>
        <v>52133</v>
      </c>
      <c r="B8600">
        <f>+'[2]Ejercicio 1'!E8817</f>
        <v>8598</v>
      </c>
      <c r="C8600" s="5">
        <v>8.7498164665153463E-2</v>
      </c>
      <c r="D8600" s="4">
        <f t="shared" si="1337"/>
        <v>8.5618157934915201E-2</v>
      </c>
      <c r="E8600" s="6">
        <f t="shared" si="1338"/>
        <v>8.6551367894485365E-2</v>
      </c>
      <c r="F8600" s="7">
        <f t="shared" si="1339"/>
        <v>8.5903865569844556E-2</v>
      </c>
      <c r="I8600" s="10">
        <v>8598</v>
      </c>
      <c r="J8600" s="8">
        <f t="shared" si="1340"/>
        <v>8.8998164665153465E-2</v>
      </c>
      <c r="K8600" s="8">
        <f t="shared" si="1340"/>
        <v>8.7118157934915202E-2</v>
      </c>
      <c r="L8600" s="8">
        <f t="shared" si="1340"/>
        <v>8.8051367894485366E-2</v>
      </c>
      <c r="M8600" s="8">
        <f t="shared" si="1340"/>
        <v>8.7403865569844558E-2</v>
      </c>
      <c r="P8600">
        <v>8598</v>
      </c>
      <c r="Q8600" s="8">
        <f t="shared" si="1341"/>
        <v>8.5998164665153462E-2</v>
      </c>
      <c r="R8600" s="8">
        <f t="shared" si="1341"/>
        <v>8.41181579349152E-2</v>
      </c>
      <c r="S8600" s="8">
        <f t="shared" si="1341"/>
        <v>8.5051367894485363E-2</v>
      </c>
      <c r="T8600" s="8">
        <f t="shared" si="1341"/>
        <v>8.4403865569844555E-2</v>
      </c>
      <c r="W8600">
        <v>8598</v>
      </c>
      <c r="X8600" s="4">
        <f t="shared" si="1336"/>
        <v>8.9874086023018579E-2</v>
      </c>
      <c r="Y8600" s="4">
        <f t="shared" si="1334"/>
        <v>8.8900878557936311E-2</v>
      </c>
      <c r="Z8600" s="4">
        <f t="shared" si="1335"/>
        <v>8.8235099014581611E-2</v>
      </c>
    </row>
    <row r="8601" spans="1:26" x14ac:dyDescent="0.25">
      <c r="A8601" s="16">
        <f t="shared" si="1342"/>
        <v>52134</v>
      </c>
      <c r="B8601">
        <f>+'[2]Ejercicio 1'!E8818</f>
        <v>8599</v>
      </c>
      <c r="C8601" s="5">
        <v>8.7498446809450486E-2</v>
      </c>
      <c r="D8601" s="4">
        <f t="shared" si="1337"/>
        <v>8.5618428127188589E-2</v>
      </c>
      <c r="E8601" s="6">
        <f t="shared" si="1338"/>
        <v>8.6551643998105332E-2</v>
      </c>
      <c r="F8601" s="7">
        <f t="shared" si="1339"/>
        <v>8.5904137567386199E-2</v>
      </c>
      <c r="I8601" s="10">
        <v>8599</v>
      </c>
      <c r="J8601" s="8">
        <f t="shared" si="1340"/>
        <v>8.8998446809450488E-2</v>
      </c>
      <c r="K8601" s="8">
        <f t="shared" si="1340"/>
        <v>8.7118428127188591E-2</v>
      </c>
      <c r="L8601" s="8">
        <f t="shared" si="1340"/>
        <v>8.8051643998105333E-2</v>
      </c>
      <c r="M8601" s="8">
        <f t="shared" si="1340"/>
        <v>8.74041375673862E-2</v>
      </c>
      <c r="P8601">
        <v>8599</v>
      </c>
      <c r="Q8601" s="8">
        <f t="shared" si="1341"/>
        <v>8.5998446809450485E-2</v>
      </c>
      <c r="R8601" s="8">
        <f t="shared" si="1341"/>
        <v>8.4118428127188588E-2</v>
      </c>
      <c r="S8601" s="8">
        <f t="shared" si="1341"/>
        <v>8.5051643998105331E-2</v>
      </c>
      <c r="T8601" s="8">
        <f t="shared" si="1341"/>
        <v>8.4404137567386198E-2</v>
      </c>
      <c r="W8601">
        <v>8599</v>
      </c>
      <c r="X8601" s="4">
        <f t="shared" si="1336"/>
        <v>8.9874650639496984E-2</v>
      </c>
      <c r="Y8601" s="4">
        <f t="shared" si="1334"/>
        <v>8.8901430766762657E-2</v>
      </c>
      <c r="Z8601" s="4">
        <f t="shared" si="1335"/>
        <v>8.8235642789109878E-2</v>
      </c>
    </row>
    <row r="8602" spans="1:26" x14ac:dyDescent="0.25">
      <c r="A8602" s="16">
        <f t="shared" si="1342"/>
        <v>52135</v>
      </c>
      <c r="B8602">
        <f>+'[2]Ejercicio 1'!E8819</f>
        <v>8600</v>
      </c>
      <c r="C8602" s="5">
        <v>8.7498728953747509E-2</v>
      </c>
      <c r="D8602" s="4">
        <f t="shared" si="1337"/>
        <v>8.561869831942466E-2</v>
      </c>
      <c r="E8602" s="6">
        <f t="shared" si="1338"/>
        <v>8.6551920101706856E-2</v>
      </c>
      <c r="F8602" s="7">
        <f t="shared" si="1339"/>
        <v>8.5904409564896422E-2</v>
      </c>
      <c r="I8602" s="10">
        <v>8600</v>
      </c>
      <c r="J8602" s="8">
        <f t="shared" si="1340"/>
        <v>8.8998728953747511E-2</v>
      </c>
      <c r="K8602" s="8">
        <f t="shared" si="1340"/>
        <v>8.7118698319424662E-2</v>
      </c>
      <c r="L8602" s="8">
        <f t="shared" si="1340"/>
        <v>8.8051920101706857E-2</v>
      </c>
      <c r="M8602" s="8">
        <f t="shared" si="1340"/>
        <v>8.7404409564896424E-2</v>
      </c>
      <c r="P8602">
        <v>8600</v>
      </c>
      <c r="Q8602" s="8">
        <f t="shared" si="1341"/>
        <v>8.5998728953747508E-2</v>
      </c>
      <c r="R8602" s="8">
        <f t="shared" si="1341"/>
        <v>8.4118698319424659E-2</v>
      </c>
      <c r="S8602" s="8">
        <f t="shared" si="1341"/>
        <v>8.5051920101706854E-2</v>
      </c>
      <c r="T8602" s="8">
        <f t="shared" si="1341"/>
        <v>8.4404409564896421E-2</v>
      </c>
      <c r="W8602">
        <v>8600</v>
      </c>
      <c r="X8602" s="4">
        <f t="shared" si="1336"/>
        <v>8.9875215256013594E-2</v>
      </c>
      <c r="Y8602" s="4">
        <f t="shared" si="1334"/>
        <v>8.8901982975633814E-2</v>
      </c>
      <c r="Z8602" s="4">
        <f t="shared" si="1335"/>
        <v>8.823618656442038E-2</v>
      </c>
    </row>
    <row r="8603" spans="1:26" x14ac:dyDescent="0.25">
      <c r="A8603" s="16">
        <f t="shared" si="1342"/>
        <v>52136</v>
      </c>
      <c r="B8603">
        <f>+'[2]Ejercicio 1'!E8820</f>
        <v>8601</v>
      </c>
      <c r="C8603" s="5">
        <v>8.7499011098044532E-2</v>
      </c>
      <c r="D8603" s="4">
        <f t="shared" si="1337"/>
        <v>8.5618968511623803E-2</v>
      </c>
      <c r="E8603" s="6">
        <f t="shared" si="1338"/>
        <v>8.6552196205289048E-2</v>
      </c>
      <c r="F8603" s="7">
        <f t="shared" si="1339"/>
        <v>8.5904681562375254E-2</v>
      </c>
      <c r="I8603" s="10">
        <v>8601</v>
      </c>
      <c r="J8603" s="8">
        <f t="shared" si="1340"/>
        <v>8.8999011098044534E-2</v>
      </c>
      <c r="K8603" s="8">
        <f t="shared" si="1340"/>
        <v>8.7118968511623804E-2</v>
      </c>
      <c r="L8603" s="8">
        <f t="shared" si="1340"/>
        <v>8.8052196205289049E-2</v>
      </c>
      <c r="M8603" s="8">
        <f t="shared" si="1340"/>
        <v>8.7404681562375255E-2</v>
      </c>
      <c r="P8603">
        <v>8601</v>
      </c>
      <c r="Q8603" s="8">
        <f t="shared" si="1341"/>
        <v>8.5999011098044531E-2</v>
      </c>
      <c r="R8603" s="8">
        <f t="shared" si="1341"/>
        <v>8.4118968511623801E-2</v>
      </c>
      <c r="S8603" s="8">
        <f t="shared" si="1341"/>
        <v>8.5052196205289046E-2</v>
      </c>
      <c r="T8603" s="8">
        <f t="shared" si="1341"/>
        <v>8.4404681562375253E-2</v>
      </c>
      <c r="W8603">
        <v>8601</v>
      </c>
      <c r="X8603" s="4">
        <f t="shared" si="1336"/>
        <v>8.9875779872568867E-2</v>
      </c>
      <c r="Y8603" s="4">
        <f t="shared" si="1334"/>
        <v>8.8902535184466322E-2</v>
      </c>
      <c r="Z8603" s="4">
        <f t="shared" si="1335"/>
        <v>8.8236730338771635E-2</v>
      </c>
    </row>
    <row r="8604" spans="1:26" x14ac:dyDescent="0.25">
      <c r="A8604" s="16">
        <f t="shared" si="1342"/>
        <v>52137</v>
      </c>
      <c r="B8604">
        <f>+'[2]Ejercicio 1'!E8821</f>
        <v>8602</v>
      </c>
      <c r="C8604" s="5">
        <v>8.7499293242341555E-2</v>
      </c>
      <c r="D8604" s="4">
        <f t="shared" si="1337"/>
        <v>8.5619238703786002E-2</v>
      </c>
      <c r="E8604" s="6">
        <f t="shared" si="1338"/>
        <v>8.6552472308851922E-2</v>
      </c>
      <c r="F8604" s="7">
        <f t="shared" si="1339"/>
        <v>8.5904953559822667E-2</v>
      </c>
      <c r="I8604" s="10">
        <v>8602</v>
      </c>
      <c r="J8604" s="8">
        <f t="shared" si="1340"/>
        <v>8.8999293242341557E-2</v>
      </c>
      <c r="K8604" s="8">
        <f t="shared" si="1340"/>
        <v>8.7119238703786003E-2</v>
      </c>
      <c r="L8604" s="8">
        <f t="shared" si="1340"/>
        <v>8.8052472308851923E-2</v>
      </c>
      <c r="M8604" s="8">
        <f t="shared" si="1340"/>
        <v>8.7404953559822668E-2</v>
      </c>
      <c r="P8604">
        <v>8602</v>
      </c>
      <c r="Q8604" s="8">
        <f t="shared" si="1341"/>
        <v>8.5999293242341554E-2</v>
      </c>
      <c r="R8604" s="8">
        <f t="shared" si="1341"/>
        <v>8.4119238703786001E-2</v>
      </c>
      <c r="S8604" s="8">
        <f t="shared" si="1341"/>
        <v>8.505247230885192E-2</v>
      </c>
      <c r="T8604" s="8">
        <f t="shared" si="1341"/>
        <v>8.4404953559822665E-2</v>
      </c>
      <c r="W8604">
        <v>8602</v>
      </c>
      <c r="X8604" s="4">
        <f t="shared" si="1336"/>
        <v>8.9876344489162346E-2</v>
      </c>
      <c r="Y8604" s="4">
        <f t="shared" si="1334"/>
        <v>8.8903087393095923E-2</v>
      </c>
      <c r="Z8604" s="4">
        <f t="shared" si="1335"/>
        <v>8.8237274113905126E-2</v>
      </c>
    </row>
    <row r="8605" spans="1:26" x14ac:dyDescent="0.25">
      <c r="A8605" s="16">
        <f t="shared" si="1342"/>
        <v>52138</v>
      </c>
      <c r="B8605">
        <f>+'[2]Ejercicio 1'!E8822</f>
        <v>8603</v>
      </c>
      <c r="C8605" s="5">
        <v>8.7499575386638578E-2</v>
      </c>
      <c r="D8605" s="4">
        <f t="shared" si="1337"/>
        <v>8.5619508895911287E-2</v>
      </c>
      <c r="E8605" s="6">
        <f t="shared" si="1338"/>
        <v>8.6552748412396338E-2</v>
      </c>
      <c r="F8605" s="7">
        <f t="shared" si="1339"/>
        <v>8.5905225557238687E-2</v>
      </c>
      <c r="I8605" s="10">
        <v>8603</v>
      </c>
      <c r="J8605" s="8">
        <f t="shared" si="1340"/>
        <v>8.899957538663858E-2</v>
      </c>
      <c r="K8605" s="8">
        <f t="shared" si="1340"/>
        <v>8.7119508895911288E-2</v>
      </c>
      <c r="L8605" s="8">
        <f t="shared" si="1340"/>
        <v>8.8052748412396339E-2</v>
      </c>
      <c r="M8605" s="8">
        <f t="shared" si="1340"/>
        <v>8.7405225557238689E-2</v>
      </c>
      <c r="P8605">
        <v>8603</v>
      </c>
      <c r="Q8605" s="8">
        <f t="shared" si="1341"/>
        <v>8.5999575386638577E-2</v>
      </c>
      <c r="R8605" s="8">
        <f t="shared" si="1341"/>
        <v>8.4119508895911285E-2</v>
      </c>
      <c r="S8605" s="8">
        <f t="shared" si="1341"/>
        <v>8.5052748412396337E-2</v>
      </c>
      <c r="T8605" s="8">
        <f t="shared" si="1341"/>
        <v>8.4405225557238686E-2</v>
      </c>
      <c r="W8605">
        <v>8603</v>
      </c>
      <c r="X8605" s="4">
        <f t="shared" si="1336"/>
        <v>8.9876909105794475E-2</v>
      </c>
      <c r="Y8605" s="4">
        <f t="shared" si="1334"/>
        <v>8.890363960185288E-2</v>
      </c>
      <c r="Z8605" s="4">
        <f t="shared" si="1335"/>
        <v>8.8237817888952977E-2</v>
      </c>
    </row>
    <row r="8606" spans="1:26" x14ac:dyDescent="0.25">
      <c r="A8606" s="16">
        <f t="shared" si="1342"/>
        <v>52139</v>
      </c>
      <c r="B8606">
        <f>+'[2]Ejercicio 1'!E8823</f>
        <v>8604</v>
      </c>
      <c r="C8606" s="5">
        <v>8.7499857530935587E-2</v>
      </c>
      <c r="D8606" s="4">
        <f t="shared" si="1337"/>
        <v>8.561977908799985E-2</v>
      </c>
      <c r="E8606" s="6">
        <f t="shared" si="1338"/>
        <v>8.6553024515922311E-2</v>
      </c>
      <c r="F8606" s="7">
        <f t="shared" si="1339"/>
        <v>8.5905497554623303E-2</v>
      </c>
      <c r="I8606" s="10">
        <v>8604</v>
      </c>
      <c r="J8606" s="8">
        <f t="shared" si="1340"/>
        <v>8.8999857530935589E-2</v>
      </c>
      <c r="K8606" s="8">
        <f t="shared" si="1340"/>
        <v>8.7119779087999852E-2</v>
      </c>
      <c r="L8606" s="8">
        <f t="shared" si="1340"/>
        <v>8.8053024515922312E-2</v>
      </c>
      <c r="M8606" s="8">
        <f t="shared" si="1340"/>
        <v>8.7405497554623304E-2</v>
      </c>
      <c r="P8606">
        <v>8604</v>
      </c>
      <c r="Q8606" s="8">
        <f t="shared" si="1341"/>
        <v>8.5999857530935586E-2</v>
      </c>
      <c r="R8606" s="8">
        <f t="shared" si="1341"/>
        <v>8.4119779087999849E-2</v>
      </c>
      <c r="S8606" s="8">
        <f t="shared" si="1341"/>
        <v>8.505302451592231E-2</v>
      </c>
      <c r="T8606" s="8">
        <f t="shared" si="1341"/>
        <v>8.4405497554623302E-2</v>
      </c>
      <c r="W8606">
        <v>8604</v>
      </c>
      <c r="X8606" s="4">
        <f t="shared" si="1336"/>
        <v>8.9877473722444604E-2</v>
      </c>
      <c r="Y8606" s="4">
        <f t="shared" si="1334"/>
        <v>8.890419181057295E-2</v>
      </c>
      <c r="Z8606" s="4">
        <f t="shared" si="1335"/>
        <v>8.8238361663912315E-2</v>
      </c>
    </row>
    <row r="8607" spans="1:26" x14ac:dyDescent="0.25">
      <c r="A8607" s="16">
        <f t="shared" si="1342"/>
        <v>52140</v>
      </c>
      <c r="B8607">
        <f>+'[2]Ejercicio 1'!E8824</f>
        <v>8605</v>
      </c>
      <c r="C8607" s="5">
        <v>8.750013967523261E-2</v>
      </c>
      <c r="D8607" s="4">
        <f t="shared" si="1337"/>
        <v>8.5620049280051694E-2</v>
      </c>
      <c r="E8607" s="6">
        <f t="shared" si="1338"/>
        <v>8.6553300619428966E-2</v>
      </c>
      <c r="F8607" s="7">
        <f t="shared" si="1339"/>
        <v>8.5905769551976513E-2</v>
      </c>
      <c r="I8607" s="10">
        <v>8605</v>
      </c>
      <c r="J8607" s="8">
        <f t="shared" si="1340"/>
        <v>8.9000139675232612E-2</v>
      </c>
      <c r="K8607" s="8">
        <f t="shared" si="1340"/>
        <v>8.7120049280051695E-2</v>
      </c>
      <c r="L8607" s="8">
        <f t="shared" si="1340"/>
        <v>8.8053300619428967E-2</v>
      </c>
      <c r="M8607" s="8">
        <f t="shared" si="1340"/>
        <v>8.7405769551976514E-2</v>
      </c>
      <c r="P8607">
        <v>8605</v>
      </c>
      <c r="Q8607" s="8">
        <f t="shared" si="1341"/>
        <v>8.6000139675232609E-2</v>
      </c>
      <c r="R8607" s="8">
        <f t="shared" si="1341"/>
        <v>8.4120049280051692E-2</v>
      </c>
      <c r="S8607" s="8">
        <f t="shared" si="1341"/>
        <v>8.5053300619428965E-2</v>
      </c>
      <c r="T8607" s="8">
        <f t="shared" si="1341"/>
        <v>8.4405769551976512E-2</v>
      </c>
      <c r="W8607">
        <v>8605</v>
      </c>
      <c r="X8607" s="4">
        <f t="shared" si="1336"/>
        <v>8.9878038339174682E-2</v>
      </c>
      <c r="Y8607" s="4">
        <f t="shared" ref="Y8607:Y8670" si="1343">Tasa_Fwd(E8516,B8516,E8607,B8607,91)</f>
        <v>8.8904744019171797E-2</v>
      </c>
      <c r="Z8607" s="4">
        <f t="shared" si="1335"/>
        <v>8.8238905437903872E-2</v>
      </c>
    </row>
    <row r="8608" spans="1:26" x14ac:dyDescent="0.25">
      <c r="A8608" s="16">
        <f t="shared" si="1342"/>
        <v>52141</v>
      </c>
      <c r="B8608">
        <f>+'[2]Ejercicio 1'!E8825</f>
        <v>8606</v>
      </c>
      <c r="C8608" s="5">
        <v>8.7500421819529633E-2</v>
      </c>
      <c r="D8608" s="4">
        <f t="shared" si="1337"/>
        <v>8.56203194720664E-2</v>
      </c>
      <c r="E8608" s="6">
        <f t="shared" si="1338"/>
        <v>8.6553576722917178E-2</v>
      </c>
      <c r="F8608" s="7">
        <f t="shared" si="1339"/>
        <v>8.5906041549298331E-2</v>
      </c>
      <c r="I8608" s="10">
        <v>8606</v>
      </c>
      <c r="J8608" s="8">
        <f t="shared" si="1340"/>
        <v>8.9000421819529635E-2</v>
      </c>
      <c r="K8608" s="8">
        <f t="shared" si="1340"/>
        <v>8.7120319472066401E-2</v>
      </c>
      <c r="L8608" s="8">
        <f t="shared" si="1340"/>
        <v>8.8053576722917179E-2</v>
      </c>
      <c r="M8608" s="8">
        <f t="shared" si="1340"/>
        <v>8.7406041549298333E-2</v>
      </c>
      <c r="P8608">
        <v>8606</v>
      </c>
      <c r="Q8608" s="8">
        <f t="shared" si="1341"/>
        <v>8.6000421819529632E-2</v>
      </c>
      <c r="R8608" s="8">
        <f t="shared" si="1341"/>
        <v>8.4120319472066399E-2</v>
      </c>
      <c r="S8608" s="8">
        <f t="shared" si="1341"/>
        <v>8.5053576722917176E-2</v>
      </c>
      <c r="T8608" s="8">
        <f t="shared" si="1341"/>
        <v>8.440604154929833E-2</v>
      </c>
      <c r="W8608">
        <v>8606</v>
      </c>
      <c r="X8608" s="4">
        <f t="shared" si="1336"/>
        <v>8.9878602955921885E-2</v>
      </c>
      <c r="Y8608" s="4">
        <f t="shared" si="1343"/>
        <v>8.8905296227815442E-2</v>
      </c>
      <c r="Z8608" s="4">
        <f t="shared" ref="Z8608:Z8671" si="1344">Tasa_Fwd(F8580,B8580,F8608,B8608,28)</f>
        <v>8.8239449212686213E-2</v>
      </c>
    </row>
    <row r="8609" spans="1:26" x14ac:dyDescent="0.25">
      <c r="A8609" s="16">
        <f t="shared" si="1342"/>
        <v>52142</v>
      </c>
      <c r="B8609">
        <f>+'[2]Ejercicio 1'!E8826</f>
        <v>8607</v>
      </c>
      <c r="C8609" s="5">
        <v>8.7500703963826656E-2</v>
      </c>
      <c r="D8609" s="4">
        <f t="shared" si="1337"/>
        <v>8.562058966404397E-2</v>
      </c>
      <c r="E8609" s="6">
        <f t="shared" si="1338"/>
        <v>8.6553852826386043E-2</v>
      </c>
      <c r="F8609" s="7">
        <f t="shared" si="1339"/>
        <v>8.5906313546588731E-2</v>
      </c>
      <c r="I8609" s="10">
        <v>8607</v>
      </c>
      <c r="J8609" s="8">
        <f t="shared" si="1340"/>
        <v>8.9000703963826658E-2</v>
      </c>
      <c r="K8609" s="8">
        <f t="shared" si="1340"/>
        <v>8.7120589664043971E-2</v>
      </c>
      <c r="L8609" s="8">
        <f t="shared" si="1340"/>
        <v>8.8053852826386045E-2</v>
      </c>
      <c r="M8609" s="8">
        <f t="shared" si="1340"/>
        <v>8.7406313546588732E-2</v>
      </c>
      <c r="P8609">
        <v>8607</v>
      </c>
      <c r="Q8609" s="8">
        <f t="shared" si="1341"/>
        <v>8.6000703963826655E-2</v>
      </c>
      <c r="R8609" s="8">
        <f t="shared" si="1341"/>
        <v>8.4120589664043968E-2</v>
      </c>
      <c r="S8609" s="8">
        <f t="shared" si="1341"/>
        <v>8.5053852826386042E-2</v>
      </c>
      <c r="T8609" s="8">
        <f t="shared" si="1341"/>
        <v>8.4406313546588729E-2</v>
      </c>
      <c r="W8609">
        <v>8607</v>
      </c>
      <c r="X8609" s="4">
        <f t="shared" si="1336"/>
        <v>8.9879167572708182E-2</v>
      </c>
      <c r="Y8609" s="4">
        <f t="shared" si="1343"/>
        <v>8.8905848436339627E-2</v>
      </c>
      <c r="Z8609" s="4">
        <f t="shared" si="1344"/>
        <v>8.8239992987377211E-2</v>
      </c>
    </row>
    <row r="8610" spans="1:26" x14ac:dyDescent="0.25">
      <c r="A8610" s="16">
        <f t="shared" si="1342"/>
        <v>52143</v>
      </c>
      <c r="B8610">
        <f>+'[2]Ejercicio 1'!E8827</f>
        <v>8608</v>
      </c>
      <c r="C8610" s="5">
        <v>8.7500986108123679E-2</v>
      </c>
      <c r="D8610" s="4">
        <f t="shared" si="1337"/>
        <v>8.5620859855984832E-2</v>
      </c>
      <c r="E8610" s="6">
        <f t="shared" si="1338"/>
        <v>8.6554128929835605E-2</v>
      </c>
      <c r="F8610" s="7">
        <f t="shared" si="1339"/>
        <v>8.5906585543847738E-2</v>
      </c>
      <c r="I8610" s="10">
        <v>8608</v>
      </c>
      <c r="J8610" s="8">
        <f t="shared" si="1340"/>
        <v>8.9000986108123681E-2</v>
      </c>
      <c r="K8610" s="8">
        <f t="shared" si="1340"/>
        <v>8.7120859855984834E-2</v>
      </c>
      <c r="L8610" s="8">
        <f t="shared" si="1340"/>
        <v>8.8054128929835607E-2</v>
      </c>
      <c r="M8610" s="8">
        <f t="shared" si="1340"/>
        <v>8.740658554384774E-2</v>
      </c>
      <c r="P8610">
        <v>8608</v>
      </c>
      <c r="Q8610" s="8">
        <f t="shared" si="1341"/>
        <v>8.6000986108123678E-2</v>
      </c>
      <c r="R8610" s="8">
        <f t="shared" si="1341"/>
        <v>8.4120859855984831E-2</v>
      </c>
      <c r="S8610" s="8">
        <f t="shared" si="1341"/>
        <v>8.5054128929835604E-2</v>
      </c>
      <c r="T8610" s="8">
        <f t="shared" si="1341"/>
        <v>8.4406585543847737E-2</v>
      </c>
      <c r="W8610">
        <v>8608</v>
      </c>
      <c r="X8610" s="4">
        <f t="shared" si="1336"/>
        <v>8.9879732189532685E-2</v>
      </c>
      <c r="Y8610" s="4">
        <f t="shared" si="1343"/>
        <v>8.8906400644742589E-2</v>
      </c>
      <c r="Z8610" s="4">
        <f t="shared" si="1344"/>
        <v>8.8240536761108962E-2</v>
      </c>
    </row>
    <row r="8611" spans="1:26" x14ac:dyDescent="0.25">
      <c r="A8611" s="16">
        <f t="shared" si="1342"/>
        <v>52144</v>
      </c>
      <c r="B8611">
        <f>+'[2]Ejercicio 1'!E8828</f>
        <v>8609</v>
      </c>
      <c r="C8611" s="5">
        <v>8.7501268252420702E-2</v>
      </c>
      <c r="D8611" s="4">
        <f t="shared" si="1337"/>
        <v>8.5621130047888752E-2</v>
      </c>
      <c r="E8611" s="6">
        <f t="shared" si="1338"/>
        <v>8.6554405033267584E-2</v>
      </c>
      <c r="F8611" s="7">
        <f t="shared" si="1339"/>
        <v>8.5906857541075327E-2</v>
      </c>
      <c r="I8611" s="10">
        <v>8609</v>
      </c>
      <c r="J8611" s="8">
        <f t="shared" si="1340"/>
        <v>8.9001268252420704E-2</v>
      </c>
      <c r="K8611" s="8">
        <f t="shared" si="1340"/>
        <v>8.7121130047888753E-2</v>
      </c>
      <c r="L8611" s="8">
        <f t="shared" si="1340"/>
        <v>8.8054405033267585E-2</v>
      </c>
      <c r="M8611" s="8">
        <f t="shared" si="1340"/>
        <v>8.7406857541075328E-2</v>
      </c>
      <c r="P8611">
        <v>8609</v>
      </c>
      <c r="Q8611" s="8">
        <f t="shared" si="1341"/>
        <v>8.6001268252420701E-2</v>
      </c>
      <c r="R8611" s="8">
        <f t="shared" si="1341"/>
        <v>8.4121130047888751E-2</v>
      </c>
      <c r="S8611" s="8">
        <f t="shared" si="1341"/>
        <v>8.5054405033267583E-2</v>
      </c>
      <c r="T8611" s="8">
        <f t="shared" si="1341"/>
        <v>8.4406857541075325E-2</v>
      </c>
      <c r="W8611">
        <v>8609</v>
      </c>
      <c r="X8611" s="4">
        <f t="shared" si="1336"/>
        <v>8.9880296806375187E-2</v>
      </c>
      <c r="Y8611" s="4">
        <f t="shared" si="1343"/>
        <v>8.8906952853355495E-2</v>
      </c>
      <c r="Z8611" s="4">
        <f t="shared" si="1344"/>
        <v>8.8241080535622948E-2</v>
      </c>
    </row>
    <row r="8612" spans="1:26" x14ac:dyDescent="0.25">
      <c r="A8612" s="16">
        <f t="shared" si="1342"/>
        <v>52145</v>
      </c>
      <c r="B8612">
        <f>+'[2]Ejercicio 1'!E8829</f>
        <v>8610</v>
      </c>
      <c r="C8612" s="5">
        <v>8.7501550396717712E-2</v>
      </c>
      <c r="D8612" s="4">
        <f t="shared" si="1337"/>
        <v>8.562140023975616E-2</v>
      </c>
      <c r="E8612" s="6">
        <f t="shared" si="1338"/>
        <v>8.6554681136680245E-2</v>
      </c>
      <c r="F8612" s="7">
        <f t="shared" si="1339"/>
        <v>8.5907129538271523E-2</v>
      </c>
      <c r="I8612" s="10">
        <v>8610</v>
      </c>
      <c r="J8612" s="8">
        <f t="shared" si="1340"/>
        <v>8.9001550396717713E-2</v>
      </c>
      <c r="K8612" s="8">
        <f t="shared" si="1340"/>
        <v>8.7121400239756161E-2</v>
      </c>
      <c r="L8612" s="8">
        <f t="shared" si="1340"/>
        <v>8.8054681136680246E-2</v>
      </c>
      <c r="M8612" s="8">
        <f t="shared" si="1340"/>
        <v>8.7407129538271525E-2</v>
      </c>
      <c r="P8612">
        <v>8610</v>
      </c>
      <c r="Q8612" s="8">
        <f t="shared" si="1341"/>
        <v>8.600155039671771E-2</v>
      </c>
      <c r="R8612" s="8">
        <f t="shared" si="1341"/>
        <v>8.4121400239756158E-2</v>
      </c>
      <c r="S8612" s="8">
        <f t="shared" si="1341"/>
        <v>8.5054681136680244E-2</v>
      </c>
      <c r="T8612" s="8">
        <f t="shared" si="1341"/>
        <v>8.4407129538271522E-2</v>
      </c>
      <c r="W8612">
        <v>8610</v>
      </c>
      <c r="X8612" s="4">
        <f t="shared" si="1336"/>
        <v>8.9880861423297639E-2</v>
      </c>
      <c r="Y8612" s="4">
        <f t="shared" si="1343"/>
        <v>8.8907505061766354E-2</v>
      </c>
      <c r="Z8612" s="4">
        <f t="shared" si="1344"/>
        <v>8.8241624310051295E-2</v>
      </c>
    </row>
    <row r="8613" spans="1:26" x14ac:dyDescent="0.25">
      <c r="A8613" s="16">
        <f t="shared" si="1342"/>
        <v>52146</v>
      </c>
      <c r="B8613">
        <f>+'[2]Ejercicio 1'!E8830</f>
        <v>8611</v>
      </c>
      <c r="C8613" s="5">
        <v>8.7501832541014735E-2</v>
      </c>
      <c r="D8613" s="4">
        <f t="shared" si="1337"/>
        <v>8.5621670431586236E-2</v>
      </c>
      <c r="E8613" s="6">
        <f t="shared" si="1338"/>
        <v>8.6554957240073588E-2</v>
      </c>
      <c r="F8613" s="7">
        <f t="shared" si="1339"/>
        <v>8.5907401535436315E-2</v>
      </c>
      <c r="I8613" s="10">
        <v>8611</v>
      </c>
      <c r="J8613" s="8">
        <f t="shared" si="1340"/>
        <v>8.9001832541014736E-2</v>
      </c>
      <c r="K8613" s="8">
        <f t="shared" si="1340"/>
        <v>8.7121670431586237E-2</v>
      </c>
      <c r="L8613" s="8">
        <f t="shared" si="1340"/>
        <v>8.8054957240073589E-2</v>
      </c>
      <c r="M8613" s="8">
        <f t="shared" si="1340"/>
        <v>8.7407401535436316E-2</v>
      </c>
      <c r="P8613">
        <v>8611</v>
      </c>
      <c r="Q8613" s="8">
        <f t="shared" si="1341"/>
        <v>8.6001832541014733E-2</v>
      </c>
      <c r="R8613" s="8">
        <f t="shared" si="1341"/>
        <v>8.4121670431586235E-2</v>
      </c>
      <c r="S8613" s="8">
        <f t="shared" si="1341"/>
        <v>8.5054957240073586E-2</v>
      </c>
      <c r="T8613" s="8">
        <f t="shared" si="1341"/>
        <v>8.4407401535436313E-2</v>
      </c>
      <c r="W8613">
        <v>8611</v>
      </c>
      <c r="X8613" s="4">
        <f t="shared" si="1336"/>
        <v>8.9881426040237647E-2</v>
      </c>
      <c r="Y8613" s="4">
        <f t="shared" si="1343"/>
        <v>8.8908057270221136E-2</v>
      </c>
      <c r="Z8613" s="4">
        <f t="shared" si="1344"/>
        <v>8.8242168084388284E-2</v>
      </c>
    </row>
    <row r="8614" spans="1:26" x14ac:dyDescent="0.25">
      <c r="A8614" s="16">
        <f t="shared" si="1342"/>
        <v>52147</v>
      </c>
      <c r="B8614">
        <f>+'[2]Ejercicio 1'!E8831</f>
        <v>8612</v>
      </c>
      <c r="C8614" s="5">
        <v>8.7502114685311758E-2</v>
      </c>
      <c r="D8614" s="4">
        <f t="shared" si="1337"/>
        <v>8.5621940623379383E-2</v>
      </c>
      <c r="E8614" s="6">
        <f t="shared" si="1338"/>
        <v>8.6555233343448473E-2</v>
      </c>
      <c r="F8614" s="7">
        <f t="shared" si="1339"/>
        <v>8.5907673532569701E-2</v>
      </c>
      <c r="I8614" s="10">
        <v>8612</v>
      </c>
      <c r="J8614" s="8">
        <f t="shared" si="1340"/>
        <v>8.9002114685311759E-2</v>
      </c>
      <c r="K8614" s="8">
        <f t="shared" si="1340"/>
        <v>8.7121940623379385E-2</v>
      </c>
      <c r="L8614" s="8">
        <f t="shared" si="1340"/>
        <v>8.8055233343448475E-2</v>
      </c>
      <c r="M8614" s="8">
        <f t="shared" si="1340"/>
        <v>8.7407673532569702E-2</v>
      </c>
      <c r="P8614">
        <v>8612</v>
      </c>
      <c r="Q8614" s="8">
        <f t="shared" si="1341"/>
        <v>8.6002114685311756E-2</v>
      </c>
      <c r="R8614" s="8">
        <f t="shared" si="1341"/>
        <v>8.4121940623379382E-2</v>
      </c>
      <c r="S8614" s="8">
        <f t="shared" si="1341"/>
        <v>8.5055233343448472E-2</v>
      </c>
      <c r="T8614" s="8">
        <f t="shared" si="1341"/>
        <v>8.4407673532569699E-2</v>
      </c>
      <c r="W8614">
        <v>8612</v>
      </c>
      <c r="X8614" s="4">
        <f t="shared" si="1336"/>
        <v>8.9881990657216318E-2</v>
      </c>
      <c r="Y8614" s="4">
        <f t="shared" si="1343"/>
        <v>8.8908609478555584E-2</v>
      </c>
      <c r="Z8614" s="4">
        <f t="shared" si="1344"/>
        <v>8.8242711857763181E-2</v>
      </c>
    </row>
    <row r="8615" spans="1:26" x14ac:dyDescent="0.25">
      <c r="A8615" s="16">
        <f t="shared" si="1342"/>
        <v>52148</v>
      </c>
      <c r="B8615">
        <f>+'[2]Ejercicio 1'!E8832</f>
        <v>8613</v>
      </c>
      <c r="C8615" s="5">
        <v>8.7502396829608781E-2</v>
      </c>
      <c r="D8615" s="4">
        <f t="shared" si="1337"/>
        <v>8.5622210815135602E-2</v>
      </c>
      <c r="E8615" s="6">
        <f t="shared" si="1338"/>
        <v>8.6555509446804041E-2</v>
      </c>
      <c r="F8615" s="7">
        <f t="shared" si="1339"/>
        <v>8.5907945529668836E-2</v>
      </c>
      <c r="I8615" s="10">
        <v>8613</v>
      </c>
      <c r="J8615" s="8">
        <f t="shared" si="1340"/>
        <v>8.9002396829608782E-2</v>
      </c>
      <c r="K8615" s="8">
        <f t="shared" si="1340"/>
        <v>8.7122210815135603E-2</v>
      </c>
      <c r="L8615" s="8">
        <f t="shared" si="1340"/>
        <v>8.8055509446804042E-2</v>
      </c>
      <c r="M8615" s="8">
        <f t="shared" si="1340"/>
        <v>8.7407945529668837E-2</v>
      </c>
      <c r="P8615">
        <v>8613</v>
      </c>
      <c r="Q8615" s="8">
        <f t="shared" si="1341"/>
        <v>8.6002396829608779E-2</v>
      </c>
      <c r="R8615" s="8">
        <f t="shared" si="1341"/>
        <v>8.4122210815135601E-2</v>
      </c>
      <c r="S8615" s="8">
        <f t="shared" si="1341"/>
        <v>8.505550944680404E-2</v>
      </c>
      <c r="T8615" s="8">
        <f t="shared" si="1341"/>
        <v>8.4407945529668835E-2</v>
      </c>
      <c r="W8615">
        <v>8613</v>
      </c>
      <c r="X8615" s="4">
        <f t="shared" si="1336"/>
        <v>8.9882555274233195E-2</v>
      </c>
      <c r="Y8615" s="4">
        <f t="shared" si="1343"/>
        <v>8.890916168685313E-2</v>
      </c>
      <c r="Z8615" s="4">
        <f t="shared" si="1344"/>
        <v>8.8243255631046721E-2</v>
      </c>
    </row>
    <row r="8616" spans="1:26" x14ac:dyDescent="0.25">
      <c r="A8616" s="16">
        <f t="shared" si="1342"/>
        <v>52149</v>
      </c>
      <c r="B8616">
        <f>+'[2]Ejercicio 1'!E8833</f>
        <v>8614</v>
      </c>
      <c r="C8616" s="5">
        <v>8.7502678973905804E-2</v>
      </c>
      <c r="D8616" s="4">
        <f t="shared" si="1337"/>
        <v>8.5622481006854892E-2</v>
      </c>
      <c r="E8616" s="6">
        <f t="shared" si="1338"/>
        <v>8.6555785550141151E-2</v>
      </c>
      <c r="F8616" s="7">
        <f t="shared" si="1339"/>
        <v>8.5908217526739411E-2</v>
      </c>
      <c r="I8616" s="10">
        <v>8614</v>
      </c>
      <c r="J8616" s="8">
        <f t="shared" si="1340"/>
        <v>8.9002678973905805E-2</v>
      </c>
      <c r="K8616" s="8">
        <f t="shared" si="1340"/>
        <v>8.7122481006854893E-2</v>
      </c>
      <c r="L8616" s="8">
        <f t="shared" si="1340"/>
        <v>8.8055785550141152E-2</v>
      </c>
      <c r="M8616" s="8">
        <f t="shared" si="1340"/>
        <v>8.7408217526739412E-2</v>
      </c>
      <c r="P8616">
        <v>8614</v>
      </c>
      <c r="Q8616" s="8">
        <f t="shared" si="1341"/>
        <v>8.6002678973905802E-2</v>
      </c>
      <c r="R8616" s="8">
        <f t="shared" si="1341"/>
        <v>8.4122481006854891E-2</v>
      </c>
      <c r="S8616" s="8">
        <f t="shared" si="1341"/>
        <v>8.505578555014115E-2</v>
      </c>
      <c r="T8616" s="8">
        <f t="shared" si="1341"/>
        <v>8.440821752673941E-2</v>
      </c>
      <c r="W8616">
        <v>8614</v>
      </c>
      <c r="X8616" s="4">
        <f t="shared" si="1336"/>
        <v>8.9883119891268515E-2</v>
      </c>
      <c r="Y8616" s="4">
        <f t="shared" si="1343"/>
        <v>8.8909713895112916E-2</v>
      </c>
      <c r="Z8616" s="4">
        <f t="shared" si="1344"/>
        <v>8.8243799405118215E-2</v>
      </c>
    </row>
    <row r="8617" spans="1:26" x14ac:dyDescent="0.25">
      <c r="A8617" s="16">
        <f t="shared" si="1342"/>
        <v>52150</v>
      </c>
      <c r="B8617">
        <f>+'[2]Ejercicio 1'!E8834</f>
        <v>8615</v>
      </c>
      <c r="C8617" s="5">
        <v>8.7502961118202827E-2</v>
      </c>
      <c r="D8617" s="4">
        <f t="shared" si="1337"/>
        <v>8.5622751198537878E-2</v>
      </c>
      <c r="E8617" s="6">
        <f t="shared" si="1338"/>
        <v>8.6556061653459818E-2</v>
      </c>
      <c r="F8617" s="7">
        <f t="shared" si="1339"/>
        <v>8.5908489523778594E-2</v>
      </c>
      <c r="I8617" s="10">
        <v>8615</v>
      </c>
      <c r="J8617" s="8">
        <f t="shared" si="1340"/>
        <v>8.9002961118202828E-2</v>
      </c>
      <c r="K8617" s="8">
        <f t="shared" si="1340"/>
        <v>8.7122751198537879E-2</v>
      </c>
      <c r="L8617" s="8">
        <f t="shared" si="1340"/>
        <v>8.8056061653459819E-2</v>
      </c>
      <c r="M8617" s="8">
        <f t="shared" si="1340"/>
        <v>8.7408489523778596E-2</v>
      </c>
      <c r="P8617">
        <v>8615</v>
      </c>
      <c r="Q8617" s="8">
        <f t="shared" si="1341"/>
        <v>8.6002961118202825E-2</v>
      </c>
      <c r="R8617" s="8">
        <f t="shared" si="1341"/>
        <v>8.4122751198537876E-2</v>
      </c>
      <c r="S8617" s="8">
        <f t="shared" si="1341"/>
        <v>8.5056061653459816E-2</v>
      </c>
      <c r="T8617" s="8">
        <f t="shared" si="1341"/>
        <v>8.4408489523778593E-2</v>
      </c>
      <c r="W8617">
        <v>8615</v>
      </c>
      <c r="X8617" s="4">
        <f t="shared" si="1336"/>
        <v>8.9883684508382897E-2</v>
      </c>
      <c r="Y8617" s="4">
        <f t="shared" si="1343"/>
        <v>8.8910266103499183E-2</v>
      </c>
      <c r="Z8617" s="4">
        <f t="shared" si="1344"/>
        <v>8.8244343179104054E-2</v>
      </c>
    </row>
    <row r="8618" spans="1:26" x14ac:dyDescent="0.25">
      <c r="A8618" s="16">
        <f t="shared" si="1342"/>
        <v>52151</v>
      </c>
      <c r="B8618">
        <f>+'[2]Ejercicio 1'!E8835</f>
        <v>8616</v>
      </c>
      <c r="C8618" s="5">
        <v>8.750324326249985E-2</v>
      </c>
      <c r="D8618" s="4">
        <f t="shared" si="1337"/>
        <v>8.562302139018331E-2</v>
      </c>
      <c r="E8618" s="6">
        <f t="shared" si="1338"/>
        <v>8.6556337756759166E-2</v>
      </c>
      <c r="F8618" s="7">
        <f t="shared" si="1339"/>
        <v>8.5908761520786373E-2</v>
      </c>
      <c r="I8618" s="10">
        <v>8616</v>
      </c>
      <c r="J8618" s="8">
        <f t="shared" si="1340"/>
        <v>8.9003243262499851E-2</v>
      </c>
      <c r="K8618" s="8">
        <f t="shared" si="1340"/>
        <v>8.7123021390183311E-2</v>
      </c>
      <c r="L8618" s="8">
        <f t="shared" si="1340"/>
        <v>8.8056337756759168E-2</v>
      </c>
      <c r="M8618" s="8">
        <f t="shared" si="1340"/>
        <v>8.7408761520786374E-2</v>
      </c>
      <c r="P8618">
        <v>8616</v>
      </c>
      <c r="Q8618" s="8">
        <f t="shared" si="1341"/>
        <v>8.6003243262499848E-2</v>
      </c>
      <c r="R8618" s="8">
        <f t="shared" si="1341"/>
        <v>8.4123021390183308E-2</v>
      </c>
      <c r="S8618" s="8">
        <f t="shared" si="1341"/>
        <v>8.5056337756759165E-2</v>
      </c>
      <c r="T8618" s="8">
        <f t="shared" si="1341"/>
        <v>8.4408761520786371E-2</v>
      </c>
      <c r="W8618">
        <v>8616</v>
      </c>
      <c r="X8618" s="4">
        <f t="shared" si="1336"/>
        <v>8.9884249125515722E-2</v>
      </c>
      <c r="Y8618" s="4">
        <f t="shared" si="1343"/>
        <v>8.8910818311682543E-2</v>
      </c>
      <c r="Z8618" s="4">
        <f t="shared" si="1344"/>
        <v>8.8244886952998536E-2</v>
      </c>
    </row>
    <row r="8619" spans="1:26" x14ac:dyDescent="0.25">
      <c r="A8619" s="16">
        <f t="shared" si="1342"/>
        <v>52152</v>
      </c>
      <c r="B8619">
        <f>+'[2]Ejercicio 1'!E8836</f>
        <v>8617</v>
      </c>
      <c r="C8619" s="5">
        <v>8.7503525406796859E-2</v>
      </c>
      <c r="D8619" s="4">
        <f t="shared" si="1337"/>
        <v>8.5623291581792035E-2</v>
      </c>
      <c r="E8619" s="6">
        <f t="shared" si="1338"/>
        <v>8.6556613860039183E-2</v>
      </c>
      <c r="F8619" s="7">
        <f t="shared" si="1339"/>
        <v>8.5909033517762731E-2</v>
      </c>
      <c r="I8619" s="10">
        <v>8617</v>
      </c>
      <c r="J8619" s="8">
        <f t="shared" si="1340"/>
        <v>8.900352540679686E-2</v>
      </c>
      <c r="K8619" s="8">
        <f t="shared" si="1340"/>
        <v>8.7123291581792037E-2</v>
      </c>
      <c r="L8619" s="8">
        <f t="shared" si="1340"/>
        <v>8.8056613860039185E-2</v>
      </c>
      <c r="M8619" s="8">
        <f t="shared" si="1340"/>
        <v>8.7409033517762733E-2</v>
      </c>
      <c r="P8619">
        <v>8617</v>
      </c>
      <c r="Q8619" s="8">
        <f t="shared" si="1341"/>
        <v>8.6003525406796857E-2</v>
      </c>
      <c r="R8619" s="8">
        <f t="shared" si="1341"/>
        <v>8.4123291581792034E-2</v>
      </c>
      <c r="S8619" s="8">
        <f t="shared" si="1341"/>
        <v>8.5056613860039182E-2</v>
      </c>
      <c r="T8619" s="8">
        <f t="shared" si="1341"/>
        <v>8.440903351776273E-2</v>
      </c>
      <c r="W8619">
        <v>8617</v>
      </c>
      <c r="X8619" s="4">
        <f t="shared" si="1336"/>
        <v>8.9884813742686323E-2</v>
      </c>
      <c r="Y8619" s="4">
        <f t="shared" si="1343"/>
        <v>8.8911370519828128E-2</v>
      </c>
      <c r="Z8619" s="4">
        <f t="shared" si="1344"/>
        <v>8.8245430726804519E-2</v>
      </c>
    </row>
    <row r="8620" spans="1:26" x14ac:dyDescent="0.25">
      <c r="A8620" s="16">
        <f t="shared" si="1342"/>
        <v>52153</v>
      </c>
      <c r="B8620">
        <f>+'[2]Ejercicio 1'!E8837</f>
        <v>8618</v>
      </c>
      <c r="C8620" s="5">
        <v>8.7503807551093882E-2</v>
      </c>
      <c r="D8620" s="4">
        <f t="shared" si="1337"/>
        <v>8.5623561773363624E-2</v>
      </c>
      <c r="E8620" s="6">
        <f t="shared" si="1338"/>
        <v>8.6556889963300757E-2</v>
      </c>
      <c r="F8620" s="7">
        <f t="shared" si="1339"/>
        <v>8.5909305514707698E-2</v>
      </c>
      <c r="I8620" s="10">
        <v>8618</v>
      </c>
      <c r="J8620" s="8">
        <f t="shared" si="1340"/>
        <v>8.9003807551093883E-2</v>
      </c>
      <c r="K8620" s="8">
        <f t="shared" si="1340"/>
        <v>8.7123561773363625E-2</v>
      </c>
      <c r="L8620" s="8">
        <f t="shared" si="1340"/>
        <v>8.8056889963300758E-2</v>
      </c>
      <c r="M8620" s="8">
        <f t="shared" si="1340"/>
        <v>8.74093055147077E-2</v>
      </c>
      <c r="P8620">
        <v>8618</v>
      </c>
      <c r="Q8620" s="8">
        <f t="shared" si="1341"/>
        <v>8.600380755109388E-2</v>
      </c>
      <c r="R8620" s="8">
        <f t="shared" si="1341"/>
        <v>8.4123561773363623E-2</v>
      </c>
      <c r="S8620" s="8">
        <f t="shared" si="1341"/>
        <v>8.5056889963300755E-2</v>
      </c>
      <c r="T8620" s="8">
        <f t="shared" si="1341"/>
        <v>8.4409305514707697E-2</v>
      </c>
      <c r="W8620">
        <v>8618</v>
      </c>
      <c r="X8620" s="4">
        <f t="shared" si="1336"/>
        <v>8.9885378359896018E-2</v>
      </c>
      <c r="Y8620" s="4">
        <f t="shared" si="1343"/>
        <v>8.8911922727935938E-2</v>
      </c>
      <c r="Z8620" s="4">
        <f t="shared" si="1344"/>
        <v>8.8245974499648411E-2</v>
      </c>
    </row>
    <row r="8621" spans="1:26" x14ac:dyDescent="0.25">
      <c r="A8621" s="16">
        <f t="shared" si="1342"/>
        <v>52154</v>
      </c>
      <c r="B8621">
        <f>+'[2]Ejercicio 1'!E8838</f>
        <v>8619</v>
      </c>
      <c r="C8621" s="5">
        <v>8.7504089695390905E-2</v>
      </c>
      <c r="D8621" s="4">
        <f t="shared" si="1337"/>
        <v>8.5623831964898478E-2</v>
      </c>
      <c r="E8621" s="6">
        <f t="shared" si="1338"/>
        <v>8.6557166066543886E-2</v>
      </c>
      <c r="F8621" s="7">
        <f t="shared" si="1339"/>
        <v>8.5909577511618415E-2</v>
      </c>
      <c r="I8621" s="10">
        <v>8619</v>
      </c>
      <c r="J8621" s="8">
        <f t="shared" si="1340"/>
        <v>8.9004089695390906E-2</v>
      </c>
      <c r="K8621" s="8">
        <f t="shared" si="1340"/>
        <v>8.7123831964898479E-2</v>
      </c>
      <c r="L8621" s="8">
        <f t="shared" si="1340"/>
        <v>8.8057166066543888E-2</v>
      </c>
      <c r="M8621" s="8">
        <f t="shared" si="1340"/>
        <v>8.7409577511618416E-2</v>
      </c>
      <c r="P8621">
        <v>8619</v>
      </c>
      <c r="Q8621" s="8">
        <f t="shared" si="1341"/>
        <v>8.6004089695390903E-2</v>
      </c>
      <c r="R8621" s="8">
        <f t="shared" si="1341"/>
        <v>8.4123831964898477E-2</v>
      </c>
      <c r="S8621" s="8">
        <f t="shared" si="1341"/>
        <v>8.5057166066543885E-2</v>
      </c>
      <c r="T8621" s="8">
        <f t="shared" si="1341"/>
        <v>8.4409577511618414E-2</v>
      </c>
      <c r="W8621">
        <v>8619</v>
      </c>
      <c r="X8621" s="4">
        <f t="shared" si="1336"/>
        <v>8.9885942977143918E-2</v>
      </c>
      <c r="Y8621" s="4">
        <f t="shared" si="1343"/>
        <v>8.891247493608942E-2</v>
      </c>
      <c r="Z8621" s="4">
        <f t="shared" si="1344"/>
        <v>8.82465182723981E-2</v>
      </c>
    </row>
    <row r="8622" spans="1:26" x14ac:dyDescent="0.25">
      <c r="A8622" s="16">
        <f t="shared" si="1342"/>
        <v>52155</v>
      </c>
      <c r="B8622">
        <f>+'[2]Ejercicio 1'!E8839</f>
        <v>8620</v>
      </c>
      <c r="C8622" s="5">
        <v>8.7504371839687928E-2</v>
      </c>
      <c r="D8622" s="4">
        <f t="shared" si="1337"/>
        <v>8.562410215639682E-2</v>
      </c>
      <c r="E8622" s="6">
        <f t="shared" si="1338"/>
        <v>8.6557442169767684E-2</v>
      </c>
      <c r="F8622" s="7">
        <f t="shared" si="1339"/>
        <v>8.5909849508500571E-2</v>
      </c>
      <c r="I8622" s="10">
        <v>8620</v>
      </c>
      <c r="J8622" s="8">
        <f t="shared" si="1340"/>
        <v>8.9004371839687929E-2</v>
      </c>
      <c r="K8622" s="8">
        <f t="shared" si="1340"/>
        <v>8.7124102156396821E-2</v>
      </c>
      <c r="L8622" s="8">
        <f t="shared" si="1340"/>
        <v>8.8057442169767686E-2</v>
      </c>
      <c r="M8622" s="8">
        <f t="shared" si="1340"/>
        <v>8.7409849508500573E-2</v>
      </c>
      <c r="P8622">
        <v>8620</v>
      </c>
      <c r="Q8622" s="8">
        <f t="shared" si="1341"/>
        <v>8.6004371839687926E-2</v>
      </c>
      <c r="R8622" s="8">
        <f t="shared" si="1341"/>
        <v>8.4124102156396818E-2</v>
      </c>
      <c r="S8622" s="8">
        <f t="shared" si="1341"/>
        <v>8.5057442169767683E-2</v>
      </c>
      <c r="T8622" s="8">
        <f t="shared" si="1341"/>
        <v>8.440984950850057E-2</v>
      </c>
      <c r="W8622">
        <v>8620</v>
      </c>
      <c r="X8622" s="4">
        <f t="shared" si="1336"/>
        <v>8.9886507594430912E-2</v>
      </c>
      <c r="Y8622" s="4">
        <f t="shared" si="1343"/>
        <v>8.8913027144122567E-2</v>
      </c>
      <c r="Z8622" s="4">
        <f t="shared" si="1344"/>
        <v>8.8247062045938574E-2</v>
      </c>
    </row>
    <row r="8623" spans="1:26" x14ac:dyDescent="0.25">
      <c r="A8623" s="16">
        <f t="shared" si="1342"/>
        <v>52156</v>
      </c>
      <c r="B8623">
        <f>+'[2]Ejercicio 1'!E8840</f>
        <v>8621</v>
      </c>
      <c r="C8623" s="5">
        <v>8.7504653983984951E-2</v>
      </c>
      <c r="D8623" s="4">
        <f t="shared" si="1337"/>
        <v>8.562437234785783E-2</v>
      </c>
      <c r="E8623" s="6">
        <f t="shared" si="1338"/>
        <v>8.6557718272973039E-2</v>
      </c>
      <c r="F8623" s="7">
        <f t="shared" si="1339"/>
        <v>8.5910121505351336E-2</v>
      </c>
      <c r="I8623" s="10">
        <v>8621</v>
      </c>
      <c r="J8623" s="8">
        <f t="shared" si="1340"/>
        <v>8.9004653983984952E-2</v>
      </c>
      <c r="K8623" s="8">
        <f t="shared" si="1340"/>
        <v>8.7124372347857831E-2</v>
      </c>
      <c r="L8623" s="8">
        <f t="shared" si="1340"/>
        <v>8.805771827297304E-2</v>
      </c>
      <c r="M8623" s="8">
        <f t="shared" si="1340"/>
        <v>8.7410121505351338E-2</v>
      </c>
      <c r="P8623">
        <v>8621</v>
      </c>
      <c r="Q8623" s="8">
        <f t="shared" si="1341"/>
        <v>8.6004653983984949E-2</v>
      </c>
      <c r="R8623" s="8">
        <f t="shared" si="1341"/>
        <v>8.4124372347857829E-2</v>
      </c>
      <c r="S8623" s="8">
        <f t="shared" si="1341"/>
        <v>8.5057718272973037E-2</v>
      </c>
      <c r="T8623" s="8">
        <f t="shared" si="1341"/>
        <v>8.4410121505351335E-2</v>
      </c>
      <c r="W8623">
        <v>8621</v>
      </c>
      <c r="X8623" s="4">
        <f t="shared" si="1336"/>
        <v>8.9887072211756111E-2</v>
      </c>
      <c r="Y8623" s="4">
        <f t="shared" si="1343"/>
        <v>8.8913579352199637E-2</v>
      </c>
      <c r="Z8623" s="4">
        <f t="shared" si="1344"/>
        <v>8.8247605819390562E-2</v>
      </c>
    </row>
    <row r="8624" spans="1:26" x14ac:dyDescent="0.25">
      <c r="A8624" s="16">
        <f t="shared" si="1342"/>
        <v>52157</v>
      </c>
      <c r="B8624">
        <f>+'[2]Ejercicio 1'!E8841</f>
        <v>8622</v>
      </c>
      <c r="C8624" s="5">
        <v>8.7504936128281974E-2</v>
      </c>
      <c r="D8624" s="4">
        <f t="shared" si="1337"/>
        <v>8.5624642539281925E-2</v>
      </c>
      <c r="E8624" s="6">
        <f t="shared" si="1338"/>
        <v>8.6557994376159075E-2</v>
      </c>
      <c r="F8624" s="7">
        <f t="shared" si="1339"/>
        <v>8.5910393502170682E-2</v>
      </c>
      <c r="I8624" s="10">
        <v>8622</v>
      </c>
      <c r="J8624" s="8">
        <f t="shared" si="1340"/>
        <v>8.9004936128281975E-2</v>
      </c>
      <c r="K8624" s="8">
        <f t="shared" si="1340"/>
        <v>8.7124642539281927E-2</v>
      </c>
      <c r="L8624" s="8">
        <f t="shared" si="1340"/>
        <v>8.8057994376159077E-2</v>
      </c>
      <c r="M8624" s="8">
        <f t="shared" si="1340"/>
        <v>8.7410393502170683E-2</v>
      </c>
      <c r="P8624">
        <v>8622</v>
      </c>
      <c r="Q8624" s="8">
        <f t="shared" si="1341"/>
        <v>8.6004936128281972E-2</v>
      </c>
      <c r="R8624" s="8">
        <f t="shared" si="1341"/>
        <v>8.4124642539281924E-2</v>
      </c>
      <c r="S8624" s="8">
        <f t="shared" si="1341"/>
        <v>8.5057994376159074E-2</v>
      </c>
      <c r="T8624" s="8">
        <f t="shared" si="1341"/>
        <v>8.441039350217068E-2</v>
      </c>
      <c r="W8624">
        <v>8622</v>
      </c>
      <c r="X8624" s="4">
        <f t="shared" si="1336"/>
        <v>8.988763682911953E-2</v>
      </c>
      <c r="Y8624" s="4">
        <f t="shared" si="1343"/>
        <v>8.8914131560238932E-2</v>
      </c>
      <c r="Z8624" s="4">
        <f t="shared" si="1344"/>
        <v>8.8248149592756897E-2</v>
      </c>
    </row>
    <row r="8625" spans="1:26" x14ac:dyDescent="0.25">
      <c r="A8625" s="16">
        <f t="shared" si="1342"/>
        <v>52158</v>
      </c>
      <c r="B8625">
        <f>+'[2]Ejercicio 1'!E8842</f>
        <v>8623</v>
      </c>
      <c r="C8625" s="5">
        <v>8.7505218272578997E-2</v>
      </c>
      <c r="D8625" s="4">
        <f t="shared" si="1337"/>
        <v>8.5624912730669078E-2</v>
      </c>
      <c r="E8625" s="6">
        <f t="shared" si="1338"/>
        <v>8.6558270479326654E-2</v>
      </c>
      <c r="F8625" s="7">
        <f t="shared" si="1339"/>
        <v>8.5910665498955777E-2</v>
      </c>
      <c r="I8625" s="10">
        <v>8623</v>
      </c>
      <c r="J8625" s="8">
        <f t="shared" si="1340"/>
        <v>8.9005218272578998E-2</v>
      </c>
      <c r="K8625" s="8">
        <f t="shared" si="1340"/>
        <v>8.712491273066908E-2</v>
      </c>
      <c r="L8625" s="8">
        <f t="shared" si="1340"/>
        <v>8.8058270479326656E-2</v>
      </c>
      <c r="M8625" s="8">
        <f t="shared" si="1340"/>
        <v>8.7410665498955778E-2</v>
      </c>
      <c r="P8625">
        <v>8623</v>
      </c>
      <c r="Q8625" s="8">
        <f t="shared" si="1341"/>
        <v>8.6005218272578995E-2</v>
      </c>
      <c r="R8625" s="8">
        <f t="shared" si="1341"/>
        <v>8.4124912730669077E-2</v>
      </c>
      <c r="S8625" s="8">
        <f t="shared" si="1341"/>
        <v>8.5058270479326653E-2</v>
      </c>
      <c r="T8625" s="8">
        <f t="shared" si="1341"/>
        <v>8.4410665498955775E-2</v>
      </c>
      <c r="W8625">
        <v>8623</v>
      </c>
      <c r="X8625" s="4">
        <f t="shared" si="1336"/>
        <v>8.9888201446521154E-2</v>
      </c>
      <c r="Y8625" s="4">
        <f t="shared" si="1343"/>
        <v>8.8914683768158767E-2</v>
      </c>
      <c r="Z8625" s="4">
        <f t="shared" si="1344"/>
        <v>8.8248693365152578E-2</v>
      </c>
    </row>
    <row r="8626" spans="1:26" x14ac:dyDescent="0.25">
      <c r="A8626" s="16">
        <f t="shared" si="1342"/>
        <v>52159</v>
      </c>
      <c r="B8626">
        <f>+'[2]Ejercicio 1'!E8843</f>
        <v>8624</v>
      </c>
      <c r="C8626" s="5">
        <v>8.7505500416876006E-2</v>
      </c>
      <c r="D8626" s="4">
        <f t="shared" si="1337"/>
        <v>8.5625182922019302E-2</v>
      </c>
      <c r="E8626" s="6">
        <f t="shared" si="1338"/>
        <v>8.6558546582474902E-2</v>
      </c>
      <c r="F8626" s="7">
        <f t="shared" si="1339"/>
        <v>8.5910937495712325E-2</v>
      </c>
      <c r="I8626" s="10">
        <v>8624</v>
      </c>
      <c r="J8626" s="8">
        <f t="shared" si="1340"/>
        <v>8.9005500416876007E-2</v>
      </c>
      <c r="K8626" s="8">
        <f t="shared" si="1340"/>
        <v>8.7125182922019304E-2</v>
      </c>
      <c r="L8626" s="8">
        <f t="shared" si="1340"/>
        <v>8.8058546582474903E-2</v>
      </c>
      <c r="M8626" s="8">
        <f t="shared" si="1340"/>
        <v>8.7410937495712326E-2</v>
      </c>
      <c r="P8626">
        <v>8624</v>
      </c>
      <c r="Q8626" s="8">
        <f t="shared" si="1341"/>
        <v>8.6005500416876005E-2</v>
      </c>
      <c r="R8626" s="8">
        <f t="shared" si="1341"/>
        <v>8.4125182922019301E-2</v>
      </c>
      <c r="S8626" s="8">
        <f t="shared" si="1341"/>
        <v>8.50585465824749E-2</v>
      </c>
      <c r="T8626" s="8">
        <f t="shared" si="1341"/>
        <v>8.4410937495712324E-2</v>
      </c>
      <c r="W8626">
        <v>8624</v>
      </c>
      <c r="X8626" s="4">
        <f t="shared" si="1336"/>
        <v>8.9888766063961859E-2</v>
      </c>
      <c r="Y8626" s="4">
        <f t="shared" si="1343"/>
        <v>8.8915235976040827E-2</v>
      </c>
      <c r="Z8626" s="4">
        <f t="shared" si="1344"/>
        <v>8.8249237138339057E-2</v>
      </c>
    </row>
    <row r="8627" spans="1:26" x14ac:dyDescent="0.25">
      <c r="A8627" s="16">
        <f t="shared" si="1342"/>
        <v>52160</v>
      </c>
      <c r="B8627">
        <f>+'[2]Ejercicio 1'!E8844</f>
        <v>8625</v>
      </c>
      <c r="C8627" s="5">
        <v>8.7505782561173029E-2</v>
      </c>
      <c r="D8627" s="4">
        <f t="shared" si="1337"/>
        <v>8.5625453113332806E-2</v>
      </c>
      <c r="E8627" s="6">
        <f t="shared" si="1338"/>
        <v>8.6558822685604719E-2</v>
      </c>
      <c r="F8627" s="7">
        <f t="shared" si="1339"/>
        <v>8.5911209492437468E-2</v>
      </c>
      <c r="I8627" s="10">
        <v>8625</v>
      </c>
      <c r="J8627" s="8">
        <f t="shared" si="1340"/>
        <v>8.900578256117303E-2</v>
      </c>
      <c r="K8627" s="8">
        <f t="shared" si="1340"/>
        <v>8.7125453113332807E-2</v>
      </c>
      <c r="L8627" s="8">
        <f t="shared" si="1340"/>
        <v>8.8058822685604721E-2</v>
      </c>
      <c r="M8627" s="8">
        <f t="shared" si="1340"/>
        <v>8.7411209492437469E-2</v>
      </c>
      <c r="P8627">
        <v>8625</v>
      </c>
      <c r="Q8627" s="8">
        <f t="shared" si="1341"/>
        <v>8.6005782561173028E-2</v>
      </c>
      <c r="R8627" s="8">
        <f t="shared" si="1341"/>
        <v>8.4125453113332804E-2</v>
      </c>
      <c r="S8627" s="8">
        <f t="shared" si="1341"/>
        <v>8.5058822685604718E-2</v>
      </c>
      <c r="T8627" s="8">
        <f t="shared" si="1341"/>
        <v>8.4411209492437467E-2</v>
      </c>
      <c r="W8627">
        <v>8625</v>
      </c>
      <c r="X8627" s="4">
        <f t="shared" si="1336"/>
        <v>8.9889330681420146E-2</v>
      </c>
      <c r="Y8627" s="4">
        <f t="shared" si="1343"/>
        <v>8.8915788183966796E-2</v>
      </c>
      <c r="Z8627" s="4">
        <f t="shared" si="1344"/>
        <v>8.8249780911437037E-2</v>
      </c>
    </row>
    <row r="8628" spans="1:26" x14ac:dyDescent="0.25">
      <c r="A8628" s="16">
        <f t="shared" si="1342"/>
        <v>52161</v>
      </c>
      <c r="B8628">
        <f>+'[2]Ejercicio 1'!E8845</f>
        <v>8626</v>
      </c>
      <c r="C8628" s="5">
        <v>8.7506064705470052E-2</v>
      </c>
      <c r="D8628" s="4">
        <f t="shared" si="1337"/>
        <v>8.5625723304609602E-2</v>
      </c>
      <c r="E8628" s="6">
        <f t="shared" si="1338"/>
        <v>8.6559098788715205E-2</v>
      </c>
      <c r="F8628" s="7">
        <f t="shared" si="1339"/>
        <v>8.5911481489131206E-2</v>
      </c>
      <c r="I8628" s="10">
        <v>8626</v>
      </c>
      <c r="J8628" s="8">
        <f t="shared" si="1340"/>
        <v>8.9006064705470053E-2</v>
      </c>
      <c r="K8628" s="8">
        <f t="shared" si="1340"/>
        <v>8.7125723304609604E-2</v>
      </c>
      <c r="L8628" s="8">
        <f t="shared" si="1340"/>
        <v>8.8059098788715207E-2</v>
      </c>
      <c r="M8628" s="8">
        <f t="shared" si="1340"/>
        <v>8.7411481489131207E-2</v>
      </c>
      <c r="P8628">
        <v>8626</v>
      </c>
      <c r="Q8628" s="8">
        <f t="shared" si="1341"/>
        <v>8.6006064705470051E-2</v>
      </c>
      <c r="R8628" s="8">
        <f t="shared" si="1341"/>
        <v>8.4125723304609601E-2</v>
      </c>
      <c r="S8628" s="8">
        <f t="shared" si="1341"/>
        <v>8.5059098788715204E-2</v>
      </c>
      <c r="T8628" s="8">
        <f t="shared" si="1341"/>
        <v>8.4411481489131204E-2</v>
      </c>
      <c r="W8628">
        <v>8626</v>
      </c>
      <c r="X8628" s="4">
        <f t="shared" si="1336"/>
        <v>8.9889895298958356E-2</v>
      </c>
      <c r="Y8628" s="4">
        <f t="shared" si="1343"/>
        <v>8.891634039177243E-2</v>
      </c>
      <c r="Z8628" s="4">
        <f t="shared" si="1344"/>
        <v>8.8250324684449363E-2</v>
      </c>
    </row>
    <row r="8629" spans="1:26" x14ac:dyDescent="0.25">
      <c r="A8629" s="16">
        <f t="shared" si="1342"/>
        <v>52162</v>
      </c>
      <c r="B8629">
        <f>+'[2]Ejercicio 1'!E8846</f>
        <v>8627</v>
      </c>
      <c r="C8629" s="5">
        <v>8.7506346849767075E-2</v>
      </c>
      <c r="D8629" s="4">
        <f t="shared" si="1337"/>
        <v>8.5625993495849248E-2</v>
      </c>
      <c r="E8629" s="6">
        <f t="shared" si="1338"/>
        <v>8.6559374891807234E-2</v>
      </c>
      <c r="F8629" s="7">
        <f t="shared" si="1339"/>
        <v>8.5911753485790693E-2</v>
      </c>
      <c r="I8629" s="10">
        <v>8627</v>
      </c>
      <c r="J8629" s="8">
        <f t="shared" si="1340"/>
        <v>8.9006346849767076E-2</v>
      </c>
      <c r="K8629" s="8">
        <f t="shared" si="1340"/>
        <v>8.7125993495849249E-2</v>
      </c>
      <c r="L8629" s="8">
        <f t="shared" si="1340"/>
        <v>8.8059374891807235E-2</v>
      </c>
      <c r="M8629" s="8">
        <f t="shared" si="1340"/>
        <v>8.7411753485790694E-2</v>
      </c>
      <c r="P8629">
        <v>8627</v>
      </c>
      <c r="Q8629" s="8">
        <f t="shared" si="1341"/>
        <v>8.6006346849767074E-2</v>
      </c>
      <c r="R8629" s="8">
        <f t="shared" si="1341"/>
        <v>8.4125993495849247E-2</v>
      </c>
      <c r="S8629" s="8">
        <f t="shared" si="1341"/>
        <v>8.5059374891807232E-2</v>
      </c>
      <c r="T8629" s="8">
        <f t="shared" si="1341"/>
        <v>8.4411753485790691E-2</v>
      </c>
      <c r="W8629">
        <v>8627</v>
      </c>
      <c r="X8629" s="4">
        <f t="shared" si="1336"/>
        <v>8.9890459916514592E-2</v>
      </c>
      <c r="Y8629" s="4">
        <f t="shared" si="1343"/>
        <v>8.8916892599622877E-2</v>
      </c>
      <c r="Z8629" s="4">
        <f t="shared" si="1344"/>
        <v>8.8250868456491049E-2</v>
      </c>
    </row>
    <row r="8630" spans="1:26" x14ac:dyDescent="0.25">
      <c r="A8630" s="16">
        <f t="shared" si="1342"/>
        <v>52163</v>
      </c>
      <c r="B8630">
        <f>+'[2]Ejercicio 1'!E8847</f>
        <v>8628</v>
      </c>
      <c r="C8630" s="5">
        <v>8.7506628994064098E-2</v>
      </c>
      <c r="D8630" s="4">
        <f t="shared" si="1337"/>
        <v>8.5626263687051771E-2</v>
      </c>
      <c r="E8630" s="6">
        <f t="shared" si="1338"/>
        <v>8.6559650994879958E-2</v>
      </c>
      <c r="F8630" s="7">
        <f t="shared" si="1339"/>
        <v>8.591202548242162E-2</v>
      </c>
      <c r="I8630" s="10">
        <v>8628</v>
      </c>
      <c r="J8630" s="8">
        <f t="shared" si="1340"/>
        <v>8.9006628994064099E-2</v>
      </c>
      <c r="K8630" s="8">
        <f t="shared" si="1340"/>
        <v>8.7126263687051772E-2</v>
      </c>
      <c r="L8630" s="8">
        <f t="shared" si="1340"/>
        <v>8.8059650994879959E-2</v>
      </c>
      <c r="M8630" s="8">
        <f t="shared" si="1340"/>
        <v>8.7412025482421621E-2</v>
      </c>
      <c r="P8630">
        <v>8628</v>
      </c>
      <c r="Q8630" s="8">
        <f t="shared" si="1341"/>
        <v>8.6006628994064097E-2</v>
      </c>
      <c r="R8630" s="8">
        <f t="shared" si="1341"/>
        <v>8.4126263687051769E-2</v>
      </c>
      <c r="S8630" s="8">
        <f t="shared" si="1341"/>
        <v>8.5059650994879957E-2</v>
      </c>
      <c r="T8630" s="8">
        <f t="shared" si="1341"/>
        <v>8.4412025482421618E-2</v>
      </c>
      <c r="W8630">
        <v>8628</v>
      </c>
      <c r="X8630" s="4">
        <f t="shared" si="1336"/>
        <v>8.9891024534109021E-2</v>
      </c>
      <c r="Y8630" s="4">
        <f t="shared" si="1343"/>
        <v>8.8917444807270388E-2</v>
      </c>
      <c r="Z8630" s="4">
        <f t="shared" si="1344"/>
        <v>8.825141222932352E-2</v>
      </c>
    </row>
    <row r="8631" spans="1:26" x14ac:dyDescent="0.25">
      <c r="A8631" s="16">
        <f t="shared" si="1342"/>
        <v>52164</v>
      </c>
      <c r="B8631">
        <f>+'[2]Ejercicio 1'!E8848</f>
        <v>8629</v>
      </c>
      <c r="C8631" s="5">
        <v>8.7506911138361121E-2</v>
      </c>
      <c r="D8631" s="4">
        <f t="shared" si="1337"/>
        <v>8.5626533878217573E-2</v>
      </c>
      <c r="E8631" s="6">
        <f t="shared" si="1338"/>
        <v>8.6559927097934225E-2</v>
      </c>
      <c r="F8631" s="7">
        <f t="shared" si="1339"/>
        <v>8.5912297479021155E-2</v>
      </c>
      <c r="I8631" s="10">
        <v>8629</v>
      </c>
      <c r="J8631" s="8">
        <f t="shared" si="1340"/>
        <v>8.9006911138361122E-2</v>
      </c>
      <c r="K8631" s="8">
        <f t="shared" si="1340"/>
        <v>8.7126533878217574E-2</v>
      </c>
      <c r="L8631" s="8">
        <f t="shared" si="1340"/>
        <v>8.8059927097934226E-2</v>
      </c>
      <c r="M8631" s="8">
        <f t="shared" si="1340"/>
        <v>8.7412297479021156E-2</v>
      </c>
      <c r="P8631">
        <v>8629</v>
      </c>
      <c r="Q8631" s="8">
        <f t="shared" si="1341"/>
        <v>8.600691113836112E-2</v>
      </c>
      <c r="R8631" s="8">
        <f t="shared" si="1341"/>
        <v>8.4126533878217571E-2</v>
      </c>
      <c r="S8631" s="8">
        <f t="shared" si="1341"/>
        <v>8.5059927097934224E-2</v>
      </c>
      <c r="T8631" s="8">
        <f t="shared" si="1341"/>
        <v>8.4412297479021153E-2</v>
      </c>
      <c r="W8631">
        <v>8629</v>
      </c>
      <c r="X8631" s="4">
        <f t="shared" si="1336"/>
        <v>8.9891589151741669E-2</v>
      </c>
      <c r="Y8631" s="4">
        <f t="shared" si="1343"/>
        <v>8.8917997015046157E-2</v>
      </c>
      <c r="Z8631" s="4">
        <f t="shared" si="1344"/>
        <v>8.8251956002067491E-2</v>
      </c>
    </row>
    <row r="8632" spans="1:26" x14ac:dyDescent="0.25">
      <c r="A8632" s="16">
        <f t="shared" si="1342"/>
        <v>52165</v>
      </c>
      <c r="B8632">
        <f>+'[2]Ejercicio 1'!E8849</f>
        <v>8630</v>
      </c>
      <c r="C8632" s="5">
        <v>8.7507193282658144E-2</v>
      </c>
      <c r="D8632" s="4">
        <f t="shared" si="1337"/>
        <v>8.5626804069346446E-2</v>
      </c>
      <c r="E8632" s="6">
        <f t="shared" si="1338"/>
        <v>8.6560203200970035E-2</v>
      </c>
      <c r="F8632" s="7">
        <f t="shared" si="1339"/>
        <v>8.5912569475586426E-2</v>
      </c>
      <c r="I8632" s="10">
        <v>8630</v>
      </c>
      <c r="J8632" s="8">
        <f t="shared" si="1340"/>
        <v>8.9007193282658145E-2</v>
      </c>
      <c r="K8632" s="8">
        <f t="shared" si="1340"/>
        <v>8.7126804069346447E-2</v>
      </c>
      <c r="L8632" s="8">
        <f t="shared" si="1340"/>
        <v>8.8060203200970036E-2</v>
      </c>
      <c r="M8632" s="8">
        <f t="shared" si="1340"/>
        <v>8.7412569475586427E-2</v>
      </c>
      <c r="P8632">
        <v>8630</v>
      </c>
      <c r="Q8632" s="8">
        <f t="shared" si="1341"/>
        <v>8.6007193282658143E-2</v>
      </c>
      <c r="R8632" s="8">
        <f t="shared" si="1341"/>
        <v>8.4126804069346445E-2</v>
      </c>
      <c r="S8632" s="8">
        <f t="shared" si="1341"/>
        <v>8.5060203200970033E-2</v>
      </c>
      <c r="T8632" s="8">
        <f t="shared" si="1341"/>
        <v>8.4412569475586424E-2</v>
      </c>
      <c r="W8632">
        <v>8630</v>
      </c>
      <c r="X8632" s="4">
        <f t="shared" si="1336"/>
        <v>8.989215376939276E-2</v>
      </c>
      <c r="Y8632" s="4">
        <f t="shared" si="1343"/>
        <v>8.8918549222784152E-2</v>
      </c>
      <c r="Z8632" s="4">
        <f t="shared" si="1344"/>
        <v>8.8252499773843682E-2</v>
      </c>
    </row>
    <row r="8633" spans="1:26" x14ac:dyDescent="0.25">
      <c r="A8633" s="16">
        <f t="shared" si="1342"/>
        <v>52166</v>
      </c>
      <c r="B8633">
        <f>+'[2]Ejercicio 1'!E8850</f>
        <v>8631</v>
      </c>
      <c r="C8633" s="5">
        <v>8.7507475426955153E-2</v>
      </c>
      <c r="D8633" s="4">
        <f t="shared" si="1337"/>
        <v>8.5627074260438807E-2</v>
      </c>
      <c r="E8633" s="6">
        <f t="shared" si="1338"/>
        <v>8.6560479303986526E-2</v>
      </c>
      <c r="F8633" s="7">
        <f t="shared" si="1339"/>
        <v>8.591284147212315E-2</v>
      </c>
      <c r="I8633" s="10">
        <v>8631</v>
      </c>
      <c r="J8633" s="8">
        <f t="shared" si="1340"/>
        <v>8.9007475426955154E-2</v>
      </c>
      <c r="K8633" s="8">
        <f t="shared" si="1340"/>
        <v>8.7127074260438808E-2</v>
      </c>
      <c r="L8633" s="8">
        <f t="shared" si="1340"/>
        <v>8.8060479303986527E-2</v>
      </c>
      <c r="M8633" s="8">
        <f t="shared" si="1340"/>
        <v>8.7412841472123151E-2</v>
      </c>
      <c r="P8633">
        <v>8631</v>
      </c>
      <c r="Q8633" s="8">
        <f t="shared" si="1341"/>
        <v>8.6007475426955152E-2</v>
      </c>
      <c r="R8633" s="8">
        <f t="shared" si="1341"/>
        <v>8.4127074260438806E-2</v>
      </c>
      <c r="S8633" s="8">
        <f t="shared" si="1341"/>
        <v>8.5060479303986525E-2</v>
      </c>
      <c r="T8633" s="8">
        <f t="shared" si="1341"/>
        <v>8.4412841472123148E-2</v>
      </c>
      <c r="W8633">
        <v>8631</v>
      </c>
      <c r="X8633" s="4">
        <f t="shared" si="1336"/>
        <v>8.9892718387123802E-2</v>
      </c>
      <c r="Y8633" s="4">
        <f t="shared" si="1343"/>
        <v>8.891910143048351E-2</v>
      </c>
      <c r="Z8633" s="4">
        <f t="shared" si="1344"/>
        <v>8.8253043546410656E-2</v>
      </c>
    </row>
    <row r="8634" spans="1:26" x14ac:dyDescent="0.25">
      <c r="A8634" s="16">
        <f t="shared" si="1342"/>
        <v>52167</v>
      </c>
      <c r="B8634">
        <f>+'[2]Ejercicio 1'!E8851</f>
        <v>8632</v>
      </c>
      <c r="C8634" s="5">
        <v>8.7507757571252176E-2</v>
      </c>
      <c r="D8634" s="4">
        <f t="shared" si="1337"/>
        <v>8.5627344451493823E-2</v>
      </c>
      <c r="E8634" s="6">
        <f t="shared" si="1338"/>
        <v>8.65607554069837E-2</v>
      </c>
      <c r="F8634" s="7">
        <f t="shared" si="1339"/>
        <v>8.5913113468628469E-2</v>
      </c>
      <c r="I8634" s="10">
        <v>8632</v>
      </c>
      <c r="J8634" s="8">
        <f t="shared" si="1340"/>
        <v>8.9007757571252177E-2</v>
      </c>
      <c r="K8634" s="8">
        <f t="shared" si="1340"/>
        <v>8.7127344451493824E-2</v>
      </c>
      <c r="L8634" s="8">
        <f t="shared" si="1340"/>
        <v>8.8060755406983701E-2</v>
      </c>
      <c r="M8634" s="8">
        <f t="shared" si="1340"/>
        <v>8.741311346862847E-2</v>
      </c>
      <c r="P8634">
        <v>8632</v>
      </c>
      <c r="Q8634" s="8">
        <f t="shared" si="1341"/>
        <v>8.6007757571252175E-2</v>
      </c>
      <c r="R8634" s="8">
        <f t="shared" si="1341"/>
        <v>8.4127344451493821E-2</v>
      </c>
      <c r="S8634" s="8">
        <f t="shared" si="1341"/>
        <v>8.5060755406983699E-2</v>
      </c>
      <c r="T8634" s="8">
        <f t="shared" si="1341"/>
        <v>8.4413113468628467E-2</v>
      </c>
      <c r="W8634">
        <v>8632</v>
      </c>
      <c r="X8634" s="4">
        <f t="shared" ref="X8634:X8697" si="1345">Tasa_Fwd(C8452,B8452,C8634,B8634,182)</f>
        <v>8.9893283004871954E-2</v>
      </c>
      <c r="Y8634" s="4">
        <f t="shared" si="1343"/>
        <v>8.8919653638062507E-2</v>
      </c>
      <c r="Z8634" s="4">
        <f t="shared" si="1344"/>
        <v>8.8253587318889118E-2</v>
      </c>
    </row>
    <row r="8635" spans="1:26" x14ac:dyDescent="0.25">
      <c r="A8635" s="16">
        <f t="shared" si="1342"/>
        <v>52168</v>
      </c>
      <c r="B8635">
        <f>+'[2]Ejercicio 1'!E8852</f>
        <v>8633</v>
      </c>
      <c r="C8635" s="5">
        <v>8.7508039715549199E-2</v>
      </c>
      <c r="D8635" s="4">
        <f t="shared" si="1337"/>
        <v>8.5627614642511923E-2</v>
      </c>
      <c r="E8635" s="6">
        <f t="shared" si="1338"/>
        <v>8.6561031509962416E-2</v>
      </c>
      <c r="F8635" s="7">
        <f t="shared" si="1339"/>
        <v>8.5913385465099523E-2</v>
      </c>
      <c r="I8635" s="10">
        <v>8633</v>
      </c>
      <c r="J8635" s="8">
        <f t="shared" si="1340"/>
        <v>8.90080397155492E-2</v>
      </c>
      <c r="K8635" s="8">
        <f t="shared" si="1340"/>
        <v>8.7127614642511925E-2</v>
      </c>
      <c r="L8635" s="8">
        <f t="shared" si="1340"/>
        <v>8.8061031509962417E-2</v>
      </c>
      <c r="M8635" s="8">
        <f t="shared" si="1340"/>
        <v>8.7413385465099525E-2</v>
      </c>
      <c r="P8635">
        <v>8633</v>
      </c>
      <c r="Q8635" s="8">
        <f t="shared" si="1341"/>
        <v>8.6008039715549198E-2</v>
      </c>
      <c r="R8635" s="8">
        <f t="shared" si="1341"/>
        <v>8.4127614642511922E-2</v>
      </c>
      <c r="S8635" s="8">
        <f t="shared" si="1341"/>
        <v>8.5061031509962415E-2</v>
      </c>
      <c r="T8635" s="8">
        <f t="shared" si="1341"/>
        <v>8.4413385465099522E-2</v>
      </c>
      <c r="W8635">
        <v>8633</v>
      </c>
      <c r="X8635" s="4">
        <f t="shared" si="1345"/>
        <v>8.9893847622659201E-2</v>
      </c>
      <c r="Y8635" s="4">
        <f t="shared" si="1343"/>
        <v>8.8920205845603742E-2</v>
      </c>
      <c r="Z8635" s="4">
        <f t="shared" si="1344"/>
        <v>8.8254131090399798E-2</v>
      </c>
    </row>
    <row r="8636" spans="1:26" x14ac:dyDescent="0.25">
      <c r="A8636" s="16">
        <f t="shared" si="1342"/>
        <v>52169</v>
      </c>
      <c r="B8636">
        <f>+'[2]Ejercicio 1'!E8853</f>
        <v>8634</v>
      </c>
      <c r="C8636" s="5">
        <v>8.7508321859846222E-2</v>
      </c>
      <c r="D8636" s="4">
        <f t="shared" si="1337"/>
        <v>8.5627884833493081E-2</v>
      </c>
      <c r="E8636" s="6">
        <f t="shared" si="1338"/>
        <v>8.6561307612922703E-2</v>
      </c>
      <c r="F8636" s="7">
        <f t="shared" si="1339"/>
        <v>8.5913657461542031E-2</v>
      </c>
      <c r="I8636" s="10">
        <v>8634</v>
      </c>
      <c r="J8636" s="8">
        <f t="shared" si="1340"/>
        <v>8.9008321859846223E-2</v>
      </c>
      <c r="K8636" s="8">
        <f t="shared" si="1340"/>
        <v>8.7127884833493083E-2</v>
      </c>
      <c r="L8636" s="8">
        <f t="shared" si="1340"/>
        <v>8.8061307612922704E-2</v>
      </c>
      <c r="M8636" s="8">
        <f t="shared" si="1340"/>
        <v>8.7413657461542033E-2</v>
      </c>
      <c r="P8636">
        <v>8634</v>
      </c>
      <c r="Q8636" s="8">
        <f t="shared" si="1341"/>
        <v>8.6008321859846221E-2</v>
      </c>
      <c r="R8636" s="8">
        <f t="shared" si="1341"/>
        <v>8.412788483349308E-2</v>
      </c>
      <c r="S8636" s="8">
        <f t="shared" si="1341"/>
        <v>8.5061307612922701E-2</v>
      </c>
      <c r="T8636" s="8">
        <f t="shared" si="1341"/>
        <v>8.441365746154203E-2</v>
      </c>
      <c r="W8636">
        <v>8634</v>
      </c>
      <c r="X8636" s="4">
        <f t="shared" si="1345"/>
        <v>8.9894412240484667E-2</v>
      </c>
      <c r="Y8636" s="4">
        <f t="shared" si="1343"/>
        <v>8.8920758053190649E-2</v>
      </c>
      <c r="Z8636" s="4">
        <f t="shared" si="1344"/>
        <v>8.8254674862701277E-2</v>
      </c>
    </row>
    <row r="8637" spans="1:26" x14ac:dyDescent="0.25">
      <c r="A8637" s="16">
        <f t="shared" si="1342"/>
        <v>52170</v>
      </c>
      <c r="B8637">
        <f>+'[2]Ejercicio 1'!E8854</f>
        <v>8635</v>
      </c>
      <c r="C8637" s="5">
        <v>8.7508604004143245E-2</v>
      </c>
      <c r="D8637" s="4">
        <f t="shared" si="1337"/>
        <v>8.5628155024437325E-2</v>
      </c>
      <c r="E8637" s="6">
        <f t="shared" si="1338"/>
        <v>8.6561583715863644E-2</v>
      </c>
      <c r="F8637" s="7">
        <f t="shared" si="1339"/>
        <v>8.5913929457950289E-2</v>
      </c>
      <c r="I8637" s="10">
        <v>8635</v>
      </c>
      <c r="J8637" s="8">
        <f t="shared" si="1340"/>
        <v>8.9008604004143246E-2</v>
      </c>
      <c r="K8637" s="8">
        <f t="shared" si="1340"/>
        <v>8.7128155024437326E-2</v>
      </c>
      <c r="L8637" s="8">
        <f t="shared" si="1340"/>
        <v>8.8061583715863645E-2</v>
      </c>
      <c r="M8637" s="8">
        <f t="shared" si="1340"/>
        <v>8.741392945795029E-2</v>
      </c>
      <c r="P8637">
        <v>8635</v>
      </c>
      <c r="Q8637" s="8">
        <f t="shared" si="1341"/>
        <v>8.6008604004143244E-2</v>
      </c>
      <c r="R8637" s="8">
        <f t="shared" si="1341"/>
        <v>8.4128155024437323E-2</v>
      </c>
      <c r="S8637" s="8">
        <f t="shared" si="1341"/>
        <v>8.5061583715863642E-2</v>
      </c>
      <c r="T8637" s="8">
        <f t="shared" si="1341"/>
        <v>8.4413929457950287E-2</v>
      </c>
      <c r="W8637">
        <v>8635</v>
      </c>
      <c r="X8637" s="4">
        <f t="shared" si="1345"/>
        <v>8.9894976858327702E-2</v>
      </c>
      <c r="Y8637" s="4">
        <f t="shared" si="1343"/>
        <v>8.8921310260657221E-2</v>
      </c>
      <c r="Z8637" s="4">
        <f t="shared" si="1344"/>
        <v>8.8255218634034946E-2</v>
      </c>
    </row>
    <row r="8638" spans="1:26" x14ac:dyDescent="0.25">
      <c r="A8638" s="16">
        <f t="shared" si="1342"/>
        <v>52171</v>
      </c>
      <c r="B8638">
        <f>+'[2]Ejercicio 1'!E8855</f>
        <v>8636</v>
      </c>
      <c r="C8638" s="5">
        <v>8.7508886148440268E-2</v>
      </c>
      <c r="D8638" s="4">
        <f t="shared" si="1337"/>
        <v>8.562842521534525E-2</v>
      </c>
      <c r="E8638" s="6">
        <f t="shared" si="1338"/>
        <v>8.6561859818786155E-2</v>
      </c>
      <c r="F8638" s="7">
        <f t="shared" si="1339"/>
        <v>8.591420145433E-2</v>
      </c>
      <c r="I8638" s="10">
        <v>8636</v>
      </c>
      <c r="J8638" s="8">
        <f t="shared" si="1340"/>
        <v>8.9008886148440269E-2</v>
      </c>
      <c r="K8638" s="8">
        <f t="shared" si="1340"/>
        <v>8.7128425215345251E-2</v>
      </c>
      <c r="L8638" s="8">
        <f t="shared" si="1340"/>
        <v>8.8061859818786156E-2</v>
      </c>
      <c r="M8638" s="8">
        <f t="shared" si="1340"/>
        <v>8.7414201454330001E-2</v>
      </c>
      <c r="P8638">
        <v>8636</v>
      </c>
      <c r="Q8638" s="8">
        <f t="shared" si="1341"/>
        <v>8.6008886148440267E-2</v>
      </c>
      <c r="R8638" s="8">
        <f t="shared" si="1341"/>
        <v>8.4128425215345248E-2</v>
      </c>
      <c r="S8638" s="8">
        <f t="shared" si="1341"/>
        <v>8.5061859818786154E-2</v>
      </c>
      <c r="T8638" s="8">
        <f t="shared" si="1341"/>
        <v>8.4414201454329998E-2</v>
      </c>
      <c r="W8638">
        <v>8636</v>
      </c>
      <c r="X8638" s="4">
        <f t="shared" si="1345"/>
        <v>8.9895541476251103E-2</v>
      </c>
      <c r="Y8638" s="4">
        <f t="shared" si="1343"/>
        <v>8.8921862468168578E-2</v>
      </c>
      <c r="Z8638" s="4">
        <f t="shared" si="1344"/>
        <v>8.8255762406156568E-2</v>
      </c>
    </row>
    <row r="8639" spans="1:26" x14ac:dyDescent="0.25">
      <c r="A8639" s="16">
        <f t="shared" si="1342"/>
        <v>52172</v>
      </c>
      <c r="B8639">
        <f>+'[2]Ejercicio 1'!E8856</f>
        <v>8637</v>
      </c>
      <c r="C8639" s="5">
        <v>8.7509168292737277E-2</v>
      </c>
      <c r="D8639" s="4">
        <f t="shared" si="1337"/>
        <v>8.5628695406215635E-2</v>
      </c>
      <c r="E8639" s="6">
        <f t="shared" si="1338"/>
        <v>8.6562135921689334E-2</v>
      </c>
      <c r="F8639" s="7">
        <f t="shared" si="1339"/>
        <v>8.5914473450678291E-2</v>
      </c>
      <c r="I8639" s="10">
        <v>8637</v>
      </c>
      <c r="J8639" s="8">
        <f t="shared" si="1340"/>
        <v>8.9009168292737278E-2</v>
      </c>
      <c r="K8639" s="8">
        <f t="shared" si="1340"/>
        <v>8.7128695406215637E-2</v>
      </c>
      <c r="L8639" s="8">
        <f t="shared" si="1340"/>
        <v>8.8062135921689336E-2</v>
      </c>
      <c r="M8639" s="8">
        <f t="shared" si="1340"/>
        <v>8.7414473450678293E-2</v>
      </c>
      <c r="P8639">
        <v>8637</v>
      </c>
      <c r="Q8639" s="8">
        <f t="shared" si="1341"/>
        <v>8.6009168292737276E-2</v>
      </c>
      <c r="R8639" s="8">
        <f t="shared" si="1341"/>
        <v>8.4128695406215634E-2</v>
      </c>
      <c r="S8639" s="8">
        <f t="shared" si="1341"/>
        <v>8.5062135921689333E-2</v>
      </c>
      <c r="T8639" s="8">
        <f t="shared" si="1341"/>
        <v>8.441447345067829E-2</v>
      </c>
      <c r="W8639">
        <v>8637</v>
      </c>
      <c r="X8639" s="4">
        <f t="shared" si="1345"/>
        <v>8.9896106094192074E-2</v>
      </c>
      <c r="Y8639" s="4">
        <f t="shared" si="1343"/>
        <v>8.8922414675558725E-2</v>
      </c>
      <c r="Z8639" s="4">
        <f t="shared" si="1344"/>
        <v>8.8256306178192537E-2</v>
      </c>
    </row>
    <row r="8640" spans="1:26" x14ac:dyDescent="0.25">
      <c r="A8640" s="16">
        <f t="shared" si="1342"/>
        <v>52173</v>
      </c>
      <c r="B8640">
        <f>+'[2]Ejercicio 1'!E8857</f>
        <v>8638</v>
      </c>
      <c r="C8640" s="5">
        <v>8.75094504370343E-2</v>
      </c>
      <c r="D8640" s="4">
        <f t="shared" si="1337"/>
        <v>8.5628965597049314E-2</v>
      </c>
      <c r="E8640" s="6">
        <f t="shared" si="1338"/>
        <v>8.6562412024574056E-2</v>
      </c>
      <c r="F8640" s="7">
        <f t="shared" si="1339"/>
        <v>8.5914745446992333E-2</v>
      </c>
      <c r="I8640" s="10">
        <v>8638</v>
      </c>
      <c r="J8640" s="8">
        <f t="shared" si="1340"/>
        <v>8.9009450437034301E-2</v>
      </c>
      <c r="K8640" s="8">
        <f t="shared" si="1340"/>
        <v>8.7128965597049315E-2</v>
      </c>
      <c r="L8640" s="8">
        <f t="shared" si="1340"/>
        <v>8.8062412024574058E-2</v>
      </c>
      <c r="M8640" s="8">
        <f t="shared" si="1340"/>
        <v>8.7414745446992334E-2</v>
      </c>
      <c r="P8640">
        <v>8638</v>
      </c>
      <c r="Q8640" s="8">
        <f t="shared" si="1341"/>
        <v>8.6009450437034299E-2</v>
      </c>
      <c r="R8640" s="8">
        <f t="shared" si="1341"/>
        <v>8.4128965597049313E-2</v>
      </c>
      <c r="S8640" s="8">
        <f t="shared" si="1341"/>
        <v>8.5062412024574055E-2</v>
      </c>
      <c r="T8640" s="8">
        <f t="shared" si="1341"/>
        <v>8.4414745446992331E-2</v>
      </c>
      <c r="W8640">
        <v>8638</v>
      </c>
      <c r="X8640" s="4">
        <f t="shared" si="1345"/>
        <v>8.9896670712171695E-2</v>
      </c>
      <c r="Y8640" s="4">
        <f t="shared" si="1343"/>
        <v>8.892296688299367E-2</v>
      </c>
      <c r="Z8640" s="4">
        <f t="shared" si="1344"/>
        <v>8.825684994926071E-2</v>
      </c>
    </row>
    <row r="8641" spans="1:26" x14ac:dyDescent="0.25">
      <c r="A8641" s="16">
        <f t="shared" si="1342"/>
        <v>52174</v>
      </c>
      <c r="B8641">
        <f>+'[2]Ejercicio 1'!E8858</f>
        <v>8639</v>
      </c>
      <c r="C8641" s="5">
        <v>8.7509732581331323E-2</v>
      </c>
      <c r="D8641" s="4">
        <f t="shared" si="1337"/>
        <v>8.5629235787845842E-2</v>
      </c>
      <c r="E8641" s="6">
        <f t="shared" si="1338"/>
        <v>8.6562688127439461E-2</v>
      </c>
      <c r="F8641" s="7">
        <f t="shared" si="1339"/>
        <v>8.5915017443277827E-2</v>
      </c>
      <c r="I8641" s="10">
        <v>8639</v>
      </c>
      <c r="J8641" s="8">
        <f t="shared" si="1340"/>
        <v>8.9009732581331324E-2</v>
      </c>
      <c r="K8641" s="8">
        <f t="shared" si="1340"/>
        <v>8.7129235787845843E-2</v>
      </c>
      <c r="L8641" s="8">
        <f t="shared" si="1340"/>
        <v>8.8062688127439462E-2</v>
      </c>
      <c r="M8641" s="8">
        <f t="shared" si="1340"/>
        <v>8.7415017443277829E-2</v>
      </c>
      <c r="P8641">
        <v>8639</v>
      </c>
      <c r="Q8641" s="8">
        <f t="shared" si="1341"/>
        <v>8.6009732581331322E-2</v>
      </c>
      <c r="R8641" s="8">
        <f t="shared" si="1341"/>
        <v>8.4129235787845841E-2</v>
      </c>
      <c r="S8641" s="8">
        <f t="shared" si="1341"/>
        <v>8.5062688127439459E-2</v>
      </c>
      <c r="T8641" s="8">
        <f t="shared" si="1341"/>
        <v>8.4415017443277826E-2</v>
      </c>
      <c r="W8641">
        <v>8639</v>
      </c>
      <c r="X8641" s="4">
        <f t="shared" si="1345"/>
        <v>8.989723533018909E-2</v>
      </c>
      <c r="Y8641" s="4">
        <f t="shared" si="1343"/>
        <v>8.8923519090309142E-2</v>
      </c>
      <c r="Z8641" s="4">
        <f t="shared" si="1344"/>
        <v>8.8257393721119681E-2</v>
      </c>
    </row>
    <row r="8642" spans="1:26" x14ac:dyDescent="0.25">
      <c r="A8642" s="16">
        <f t="shared" si="1342"/>
        <v>52175</v>
      </c>
      <c r="B8642">
        <f>+'[2]Ejercicio 1'!E8859</f>
        <v>8640</v>
      </c>
      <c r="C8642" s="5">
        <v>8.7510014725628346E-2</v>
      </c>
      <c r="D8642" s="4">
        <f t="shared" si="1337"/>
        <v>8.5629505978605649E-2</v>
      </c>
      <c r="E8642" s="6">
        <f t="shared" si="1338"/>
        <v>8.6562964230286421E-2</v>
      </c>
      <c r="F8642" s="7">
        <f t="shared" si="1339"/>
        <v>8.5915289439529072E-2</v>
      </c>
      <c r="I8642" s="10">
        <v>8640</v>
      </c>
      <c r="J8642" s="8">
        <f t="shared" si="1340"/>
        <v>8.9010014725628347E-2</v>
      </c>
      <c r="K8642" s="8">
        <f t="shared" si="1340"/>
        <v>8.7129505978605651E-2</v>
      </c>
      <c r="L8642" s="8">
        <f t="shared" si="1340"/>
        <v>8.8062964230286422E-2</v>
      </c>
      <c r="M8642" s="8">
        <f t="shared" ref="M8642:M8705" si="1346">F8642+$O$1</f>
        <v>8.7415289439529073E-2</v>
      </c>
      <c r="P8642">
        <v>8640</v>
      </c>
      <c r="Q8642" s="8">
        <f t="shared" si="1341"/>
        <v>8.6010014725628345E-2</v>
      </c>
      <c r="R8642" s="8">
        <f t="shared" si="1341"/>
        <v>8.4129505978605648E-2</v>
      </c>
      <c r="S8642" s="8">
        <f t="shared" si="1341"/>
        <v>8.506296423028642E-2</v>
      </c>
      <c r="T8642" s="8">
        <f t="shared" ref="T8642:T8705" si="1347">F8642-$O$1</f>
        <v>8.441528943952907E-2</v>
      </c>
      <c r="W8642">
        <v>8640</v>
      </c>
      <c r="X8642" s="4">
        <f t="shared" si="1345"/>
        <v>8.9897799948225374E-2</v>
      </c>
      <c r="Y8642" s="4">
        <f t="shared" si="1343"/>
        <v>8.8924071297669424E-2</v>
      </c>
      <c r="Z8642" s="4">
        <f t="shared" si="1344"/>
        <v>8.8257937492007998E-2</v>
      </c>
    </row>
    <row r="8643" spans="1:26" x14ac:dyDescent="0.25">
      <c r="A8643" s="16">
        <f t="shared" si="1342"/>
        <v>52176</v>
      </c>
      <c r="B8643">
        <f>+'[2]Ejercicio 1'!E8860</f>
        <v>8641</v>
      </c>
      <c r="C8643" s="5">
        <v>8.7510296869925369E-2</v>
      </c>
      <c r="D8643" s="4">
        <f t="shared" ref="D8643:D8706" si="1348">+LN((1+C8643*182/360)^(360/182))</f>
        <v>8.5629776169328944E-2</v>
      </c>
      <c r="E8643" s="6">
        <f t="shared" ref="E8643:E8706" si="1349">Equivalencia_Tasas(C8643,182,91)</f>
        <v>8.6563240333114064E-2</v>
      </c>
      <c r="F8643" s="7">
        <f t="shared" ref="F8643:F8706" si="1350">Equivalencia_Tasas(C8643,182,28)</f>
        <v>8.5915561435751756E-2</v>
      </c>
      <c r="I8643" s="10">
        <v>8641</v>
      </c>
      <c r="J8643" s="8">
        <f t="shared" ref="J8643:M8706" si="1351">C8643+$O$1</f>
        <v>8.901029686992537E-2</v>
      </c>
      <c r="K8643" s="8">
        <f t="shared" si="1351"/>
        <v>8.7129776169328946E-2</v>
      </c>
      <c r="L8643" s="8">
        <f t="shared" si="1351"/>
        <v>8.8063240333114065E-2</v>
      </c>
      <c r="M8643" s="8">
        <f t="shared" si="1346"/>
        <v>8.7415561435751757E-2</v>
      </c>
      <c r="P8643">
        <v>8641</v>
      </c>
      <c r="Q8643" s="8">
        <f t="shared" ref="Q8643:T8706" si="1352">C8643-$O$1</f>
        <v>8.6010296869925368E-2</v>
      </c>
      <c r="R8643" s="8">
        <f t="shared" si="1352"/>
        <v>8.4129776169328943E-2</v>
      </c>
      <c r="S8643" s="8">
        <f t="shared" si="1352"/>
        <v>8.5063240333114062E-2</v>
      </c>
      <c r="T8643" s="8">
        <f t="shared" si="1347"/>
        <v>8.4415561435751754E-2</v>
      </c>
      <c r="W8643">
        <v>8641</v>
      </c>
      <c r="X8643" s="4">
        <f t="shared" si="1345"/>
        <v>8.9898364566341149E-2</v>
      </c>
      <c r="Y8643" s="4">
        <f t="shared" si="1343"/>
        <v>8.892462350490761E-2</v>
      </c>
      <c r="Z8643" s="4">
        <f t="shared" si="1344"/>
        <v>8.825848126456641E-2</v>
      </c>
    </row>
    <row r="8644" spans="1:26" x14ac:dyDescent="0.25">
      <c r="A8644" s="16">
        <f t="shared" si="1342"/>
        <v>52177</v>
      </c>
      <c r="B8644">
        <f>+'[2]Ejercicio 1'!E8861</f>
        <v>8642</v>
      </c>
      <c r="C8644" s="5">
        <v>8.7510579014222392E-2</v>
      </c>
      <c r="D8644" s="4">
        <f t="shared" si="1348"/>
        <v>8.5630046360014908E-2</v>
      </c>
      <c r="E8644" s="6">
        <f t="shared" si="1349"/>
        <v>8.6563516435923249E-2</v>
      </c>
      <c r="F8644" s="7">
        <f t="shared" si="1350"/>
        <v>8.5915833431940189E-2</v>
      </c>
      <c r="I8644" s="10">
        <v>8642</v>
      </c>
      <c r="J8644" s="8">
        <f t="shared" si="1351"/>
        <v>8.9010579014222393E-2</v>
      </c>
      <c r="K8644" s="8">
        <f t="shared" si="1351"/>
        <v>8.7130046360014909E-2</v>
      </c>
      <c r="L8644" s="8">
        <f t="shared" si="1351"/>
        <v>8.806351643592325E-2</v>
      </c>
      <c r="M8644" s="8">
        <f t="shared" si="1346"/>
        <v>8.741583343194019E-2</v>
      </c>
      <c r="P8644">
        <v>8642</v>
      </c>
      <c r="Q8644" s="8">
        <f t="shared" si="1352"/>
        <v>8.6010579014222391E-2</v>
      </c>
      <c r="R8644" s="8">
        <f t="shared" si="1352"/>
        <v>8.4130046360014907E-2</v>
      </c>
      <c r="S8644" s="8">
        <f t="shared" si="1352"/>
        <v>8.5063516435923248E-2</v>
      </c>
      <c r="T8644" s="8">
        <f t="shared" si="1347"/>
        <v>8.4415833431940188E-2</v>
      </c>
      <c r="W8644">
        <v>8642</v>
      </c>
      <c r="X8644" s="4">
        <f t="shared" si="1345"/>
        <v>8.9898929184474494E-2</v>
      </c>
      <c r="Y8644" s="4">
        <f t="shared" si="1343"/>
        <v>8.8925175712192342E-2</v>
      </c>
      <c r="Z8644" s="4">
        <f t="shared" si="1344"/>
        <v>8.8259025035277716E-2</v>
      </c>
    </row>
    <row r="8645" spans="1:26" x14ac:dyDescent="0.25">
      <c r="A8645" s="16">
        <f t="shared" ref="A8645:A8708" si="1353">+A8644+1</f>
        <v>52178</v>
      </c>
      <c r="B8645">
        <f>+'[2]Ejercicio 1'!E8862</f>
        <v>8643</v>
      </c>
      <c r="C8645" s="5">
        <v>8.7510861158519415E-2</v>
      </c>
      <c r="D8645" s="4">
        <f t="shared" si="1348"/>
        <v>8.5630316550663943E-2</v>
      </c>
      <c r="E8645" s="6">
        <f t="shared" si="1349"/>
        <v>8.6563792538713102E-2</v>
      </c>
      <c r="F8645" s="7">
        <f t="shared" si="1350"/>
        <v>8.5916105428100062E-2</v>
      </c>
      <c r="I8645" s="10">
        <v>8643</v>
      </c>
      <c r="J8645" s="8">
        <f t="shared" si="1351"/>
        <v>8.9010861158519416E-2</v>
      </c>
      <c r="K8645" s="8">
        <f t="shared" si="1351"/>
        <v>8.7130316550663944E-2</v>
      </c>
      <c r="L8645" s="8">
        <f t="shared" si="1351"/>
        <v>8.8063792538713104E-2</v>
      </c>
      <c r="M8645" s="8">
        <f t="shared" si="1346"/>
        <v>8.7416105428100063E-2</v>
      </c>
      <c r="P8645">
        <v>8643</v>
      </c>
      <c r="Q8645" s="8">
        <f t="shared" si="1352"/>
        <v>8.6010861158519414E-2</v>
      </c>
      <c r="R8645" s="8">
        <f t="shared" si="1352"/>
        <v>8.4130316550663942E-2</v>
      </c>
      <c r="S8645" s="8">
        <f t="shared" si="1352"/>
        <v>8.5063792538713101E-2</v>
      </c>
      <c r="T8645" s="8">
        <f t="shared" si="1347"/>
        <v>8.4416105428100061E-2</v>
      </c>
      <c r="W8645">
        <v>8643</v>
      </c>
      <c r="X8645" s="4">
        <f t="shared" si="1345"/>
        <v>8.9899493802646488E-2</v>
      </c>
      <c r="Y8645" s="4">
        <f t="shared" si="1343"/>
        <v>8.8925727919273279E-2</v>
      </c>
      <c r="Z8645" s="4">
        <f t="shared" si="1344"/>
        <v>8.8259568806782693E-2</v>
      </c>
    </row>
    <row r="8646" spans="1:26" x14ac:dyDescent="0.25">
      <c r="A8646" s="16">
        <f t="shared" si="1353"/>
        <v>52179</v>
      </c>
      <c r="B8646">
        <f>+'[2]Ejercicio 1'!E8863</f>
        <v>8644</v>
      </c>
      <c r="C8646" s="5">
        <v>8.7511143302816424E-2</v>
      </c>
      <c r="D8646" s="4">
        <f t="shared" si="1348"/>
        <v>8.5630586741276049E-2</v>
      </c>
      <c r="E8646" s="6">
        <f t="shared" si="1349"/>
        <v>8.6564068641484526E-2</v>
      </c>
      <c r="F8646" s="7">
        <f t="shared" si="1350"/>
        <v>8.5916377424225684E-2</v>
      </c>
      <c r="I8646" s="10">
        <v>8644</v>
      </c>
      <c r="J8646" s="8">
        <f t="shared" si="1351"/>
        <v>8.9011143302816426E-2</v>
      </c>
      <c r="K8646" s="8">
        <f t="shared" si="1351"/>
        <v>8.713058674127605E-2</v>
      </c>
      <c r="L8646" s="8">
        <f t="shared" si="1351"/>
        <v>8.8064068641484528E-2</v>
      </c>
      <c r="M8646" s="8">
        <f t="shared" si="1346"/>
        <v>8.7416377424225686E-2</v>
      </c>
      <c r="P8646">
        <v>8644</v>
      </c>
      <c r="Q8646" s="8">
        <f t="shared" si="1352"/>
        <v>8.6011143302816423E-2</v>
      </c>
      <c r="R8646" s="8">
        <f t="shared" si="1352"/>
        <v>8.4130586741276048E-2</v>
      </c>
      <c r="S8646" s="8">
        <f t="shared" si="1352"/>
        <v>8.5064068641484525E-2</v>
      </c>
      <c r="T8646" s="8">
        <f t="shared" si="1347"/>
        <v>8.4416377424225683E-2</v>
      </c>
      <c r="W8646">
        <v>8644</v>
      </c>
      <c r="X8646" s="4">
        <f t="shared" si="1345"/>
        <v>8.9900058420856702E-2</v>
      </c>
      <c r="Y8646" s="4">
        <f t="shared" si="1343"/>
        <v>8.8926280126481586E-2</v>
      </c>
      <c r="Z8646" s="4">
        <f t="shared" si="1344"/>
        <v>8.8260112577317001E-2</v>
      </c>
    </row>
    <row r="8647" spans="1:26" x14ac:dyDescent="0.25">
      <c r="A8647" s="16">
        <f t="shared" si="1353"/>
        <v>52180</v>
      </c>
      <c r="B8647">
        <f>+'[2]Ejercicio 1'!E8864</f>
        <v>8645</v>
      </c>
      <c r="C8647" s="5">
        <v>8.7511425447113447E-2</v>
      </c>
      <c r="D8647" s="4">
        <f t="shared" si="1348"/>
        <v>8.5630856931851226E-2</v>
      </c>
      <c r="E8647" s="6">
        <f t="shared" si="1349"/>
        <v>8.6564344744236618E-2</v>
      </c>
      <c r="F8647" s="7">
        <f t="shared" si="1350"/>
        <v>8.591664942032276E-2</v>
      </c>
      <c r="I8647" s="10">
        <v>8645</v>
      </c>
      <c r="J8647" s="8">
        <f t="shared" si="1351"/>
        <v>8.9011425447113449E-2</v>
      </c>
      <c r="K8647" s="8">
        <f t="shared" si="1351"/>
        <v>8.7130856931851228E-2</v>
      </c>
      <c r="L8647" s="8">
        <f t="shared" si="1351"/>
        <v>8.806434474423662E-2</v>
      </c>
      <c r="M8647" s="8">
        <f t="shared" si="1346"/>
        <v>8.7416649420322762E-2</v>
      </c>
      <c r="P8647">
        <v>8645</v>
      </c>
      <c r="Q8647" s="8">
        <f t="shared" si="1352"/>
        <v>8.6011425447113446E-2</v>
      </c>
      <c r="R8647" s="8">
        <f t="shared" si="1352"/>
        <v>8.4130856931851225E-2</v>
      </c>
      <c r="S8647" s="8">
        <f t="shared" si="1352"/>
        <v>8.5064344744236617E-2</v>
      </c>
      <c r="T8647" s="8">
        <f t="shared" si="1347"/>
        <v>8.4416649420322759E-2</v>
      </c>
      <c r="W8647">
        <v>8645</v>
      </c>
      <c r="X8647" s="4">
        <f t="shared" si="1345"/>
        <v>8.9900623039105565E-2</v>
      </c>
      <c r="Y8647" s="4">
        <f t="shared" si="1343"/>
        <v>8.8926832333569558E-2</v>
      </c>
      <c r="Z8647" s="4">
        <f t="shared" si="1344"/>
        <v>8.8260656348647826E-2</v>
      </c>
    </row>
    <row r="8648" spans="1:26" x14ac:dyDescent="0.25">
      <c r="A8648" s="16">
        <f t="shared" si="1353"/>
        <v>52181</v>
      </c>
      <c r="B8648">
        <f>+'[2]Ejercicio 1'!E8865</f>
        <v>8646</v>
      </c>
      <c r="C8648" s="5">
        <v>8.751170759141047E-2</v>
      </c>
      <c r="D8648" s="4">
        <f t="shared" si="1348"/>
        <v>8.5631127122390099E-2</v>
      </c>
      <c r="E8648" s="6">
        <f t="shared" si="1349"/>
        <v>8.6564620846971141E-2</v>
      </c>
      <c r="F8648" s="7">
        <f t="shared" si="1350"/>
        <v>8.5916921416385586E-2</v>
      </c>
      <c r="I8648" s="10">
        <v>8646</v>
      </c>
      <c r="J8648" s="8">
        <f t="shared" si="1351"/>
        <v>8.9011707591410472E-2</v>
      </c>
      <c r="K8648" s="8">
        <f t="shared" si="1351"/>
        <v>8.7131127122390101E-2</v>
      </c>
      <c r="L8648" s="8">
        <f t="shared" si="1351"/>
        <v>8.8064620846971142E-2</v>
      </c>
      <c r="M8648" s="8">
        <f t="shared" si="1346"/>
        <v>8.7416921416385587E-2</v>
      </c>
      <c r="P8648">
        <v>8646</v>
      </c>
      <c r="Q8648" s="8">
        <f t="shared" si="1352"/>
        <v>8.6011707591410469E-2</v>
      </c>
      <c r="R8648" s="8">
        <f t="shared" si="1352"/>
        <v>8.4131127122390098E-2</v>
      </c>
      <c r="S8648" s="8">
        <f t="shared" si="1352"/>
        <v>8.506462084697114E-2</v>
      </c>
      <c r="T8648" s="8">
        <f t="shared" si="1347"/>
        <v>8.4416921416385585E-2</v>
      </c>
      <c r="W8648">
        <v>8646</v>
      </c>
      <c r="X8648" s="4">
        <f t="shared" si="1345"/>
        <v>8.9901187657393064E-2</v>
      </c>
      <c r="Y8648" s="4">
        <f t="shared" si="1343"/>
        <v>8.8927384540704077E-2</v>
      </c>
      <c r="Z8648" s="4">
        <f t="shared" si="1344"/>
        <v>8.8261200119005137E-2</v>
      </c>
    </row>
    <row r="8649" spans="1:26" x14ac:dyDescent="0.25">
      <c r="A8649" s="16">
        <f t="shared" si="1353"/>
        <v>52182</v>
      </c>
      <c r="B8649">
        <f>+'[2]Ejercicio 1'!E8866</f>
        <v>8647</v>
      </c>
      <c r="C8649" s="5">
        <v>8.7511989735707493E-2</v>
      </c>
      <c r="D8649" s="4">
        <f t="shared" si="1348"/>
        <v>8.5631397312891419E-2</v>
      </c>
      <c r="E8649" s="6">
        <f t="shared" si="1349"/>
        <v>8.6564896949685458E-2</v>
      </c>
      <c r="F8649" s="7">
        <f t="shared" si="1350"/>
        <v>8.5917193412419851E-2</v>
      </c>
      <c r="I8649" s="10">
        <v>8647</v>
      </c>
      <c r="J8649" s="8">
        <f t="shared" si="1351"/>
        <v>8.9011989735707495E-2</v>
      </c>
      <c r="K8649" s="8">
        <f t="shared" si="1351"/>
        <v>8.713139731289142E-2</v>
      </c>
      <c r="L8649" s="8">
        <f t="shared" si="1351"/>
        <v>8.8064896949685459E-2</v>
      </c>
      <c r="M8649" s="8">
        <f t="shared" si="1346"/>
        <v>8.7417193412419852E-2</v>
      </c>
      <c r="P8649">
        <v>8647</v>
      </c>
      <c r="Q8649" s="8">
        <f t="shared" si="1352"/>
        <v>8.6011989735707492E-2</v>
      </c>
      <c r="R8649" s="8">
        <f t="shared" si="1352"/>
        <v>8.4131397312891418E-2</v>
      </c>
      <c r="S8649" s="8">
        <f t="shared" si="1352"/>
        <v>8.5064896949685456E-2</v>
      </c>
      <c r="T8649" s="8">
        <f t="shared" si="1347"/>
        <v>8.441719341241985E-2</v>
      </c>
      <c r="W8649">
        <v>8647</v>
      </c>
      <c r="X8649" s="4">
        <f t="shared" si="1345"/>
        <v>8.9901752275719227E-2</v>
      </c>
      <c r="Y8649" s="4">
        <f t="shared" si="1343"/>
        <v>8.8927936747716499E-2</v>
      </c>
      <c r="Z8649" s="4">
        <f t="shared" si="1344"/>
        <v>8.8261743891032543E-2</v>
      </c>
    </row>
    <row r="8650" spans="1:26" x14ac:dyDescent="0.25">
      <c r="A8650" s="16">
        <f t="shared" si="1353"/>
        <v>52183</v>
      </c>
      <c r="B8650">
        <f>+'[2]Ejercicio 1'!E8867</f>
        <v>8648</v>
      </c>
      <c r="C8650" s="5">
        <v>8.7512271880004516E-2</v>
      </c>
      <c r="D8650" s="4">
        <f t="shared" si="1348"/>
        <v>8.5631667503356032E-2</v>
      </c>
      <c r="E8650" s="6">
        <f t="shared" si="1349"/>
        <v>8.6565173052381331E-2</v>
      </c>
      <c r="F8650" s="7">
        <f t="shared" si="1350"/>
        <v>8.5917465408419852E-2</v>
      </c>
      <c r="I8650" s="10">
        <v>8648</v>
      </c>
      <c r="J8650" s="8">
        <f t="shared" si="1351"/>
        <v>8.9012271880004518E-2</v>
      </c>
      <c r="K8650" s="8">
        <f t="shared" si="1351"/>
        <v>8.7131667503356033E-2</v>
      </c>
      <c r="L8650" s="8">
        <f t="shared" si="1351"/>
        <v>8.8065173052381332E-2</v>
      </c>
      <c r="M8650" s="8">
        <f t="shared" si="1346"/>
        <v>8.7417465408419853E-2</v>
      </c>
      <c r="P8650">
        <v>8648</v>
      </c>
      <c r="Q8650" s="8">
        <f t="shared" si="1352"/>
        <v>8.6012271880004515E-2</v>
      </c>
      <c r="R8650" s="8">
        <f t="shared" si="1352"/>
        <v>8.4131667503356031E-2</v>
      </c>
      <c r="S8650" s="8">
        <f t="shared" si="1352"/>
        <v>8.5065173052381329E-2</v>
      </c>
      <c r="T8650" s="8">
        <f t="shared" si="1347"/>
        <v>8.4417465408419851E-2</v>
      </c>
      <c r="W8650">
        <v>8648</v>
      </c>
      <c r="X8650" s="4">
        <f t="shared" si="1345"/>
        <v>8.9902316894083595E-2</v>
      </c>
      <c r="Y8650" s="4">
        <f t="shared" si="1343"/>
        <v>8.8928488954773732E-2</v>
      </c>
      <c r="Z8650" s="4">
        <f t="shared" si="1344"/>
        <v>8.8262287661212857E-2</v>
      </c>
    </row>
    <row r="8651" spans="1:26" x14ac:dyDescent="0.25">
      <c r="A8651" s="16">
        <f t="shared" si="1353"/>
        <v>52184</v>
      </c>
      <c r="B8651">
        <f>+'[2]Ejercicio 1'!E8868</f>
        <v>8649</v>
      </c>
      <c r="C8651" s="5">
        <v>8.7512554024301539E-2</v>
      </c>
      <c r="D8651" s="4">
        <f t="shared" si="1348"/>
        <v>8.5631937693783494E-2</v>
      </c>
      <c r="E8651" s="6">
        <f t="shared" si="1349"/>
        <v>8.6565449155058746E-2</v>
      </c>
      <c r="F8651" s="7">
        <f t="shared" si="1350"/>
        <v>8.591773740439132E-2</v>
      </c>
      <c r="I8651" s="10">
        <v>8649</v>
      </c>
      <c r="J8651" s="8">
        <f t="shared" si="1351"/>
        <v>8.9012554024301541E-2</v>
      </c>
      <c r="K8651" s="8">
        <f t="shared" si="1351"/>
        <v>8.7131937693783496E-2</v>
      </c>
      <c r="L8651" s="8">
        <f t="shared" si="1351"/>
        <v>8.8065449155058748E-2</v>
      </c>
      <c r="M8651" s="8">
        <f t="shared" si="1346"/>
        <v>8.7417737404391321E-2</v>
      </c>
      <c r="P8651">
        <v>8649</v>
      </c>
      <c r="Q8651" s="8">
        <f t="shared" si="1352"/>
        <v>8.6012554024301538E-2</v>
      </c>
      <c r="R8651" s="8">
        <f t="shared" si="1352"/>
        <v>8.4131937693783493E-2</v>
      </c>
      <c r="S8651" s="8">
        <f t="shared" si="1352"/>
        <v>8.5065449155058745E-2</v>
      </c>
      <c r="T8651" s="8">
        <f t="shared" si="1347"/>
        <v>8.4417737404391319E-2</v>
      </c>
      <c r="W8651">
        <v>8649</v>
      </c>
      <c r="X8651" s="4">
        <f t="shared" si="1345"/>
        <v>8.9902881512486182E-2</v>
      </c>
      <c r="Y8651" s="4">
        <f t="shared" si="1343"/>
        <v>8.8929041161711492E-2</v>
      </c>
      <c r="Z8651" s="4">
        <f t="shared" si="1344"/>
        <v>8.8262831432186814E-2</v>
      </c>
    </row>
    <row r="8652" spans="1:26" x14ac:dyDescent="0.25">
      <c r="A8652" s="16">
        <f t="shared" si="1353"/>
        <v>52185</v>
      </c>
      <c r="B8652">
        <f>+'[2]Ejercicio 1'!E8869</f>
        <v>8650</v>
      </c>
      <c r="C8652" s="5">
        <v>8.7512836168598562E-2</v>
      </c>
      <c r="D8652" s="4">
        <f t="shared" si="1348"/>
        <v>8.563220788417425E-2</v>
      </c>
      <c r="E8652" s="6">
        <f t="shared" si="1349"/>
        <v>8.6565725257716844E-2</v>
      </c>
      <c r="F8652" s="7">
        <f t="shared" si="1350"/>
        <v>8.5918009400328524E-2</v>
      </c>
      <c r="I8652" s="10">
        <v>8650</v>
      </c>
      <c r="J8652" s="8">
        <f t="shared" si="1351"/>
        <v>8.9012836168598564E-2</v>
      </c>
      <c r="K8652" s="8">
        <f t="shared" si="1351"/>
        <v>8.7132207884174251E-2</v>
      </c>
      <c r="L8652" s="8">
        <f t="shared" si="1351"/>
        <v>8.8065725257716845E-2</v>
      </c>
      <c r="M8652" s="8">
        <f t="shared" si="1346"/>
        <v>8.7418009400328525E-2</v>
      </c>
      <c r="P8652">
        <v>8650</v>
      </c>
      <c r="Q8652" s="8">
        <f t="shared" si="1352"/>
        <v>8.6012836168598561E-2</v>
      </c>
      <c r="R8652" s="8">
        <f t="shared" si="1352"/>
        <v>8.4132207884174248E-2</v>
      </c>
      <c r="S8652" s="8">
        <f t="shared" si="1352"/>
        <v>8.5065725257716843E-2</v>
      </c>
      <c r="T8652" s="8">
        <f t="shared" si="1347"/>
        <v>8.4418009400328523E-2</v>
      </c>
      <c r="W8652">
        <v>8650</v>
      </c>
      <c r="X8652" s="4">
        <f t="shared" si="1345"/>
        <v>8.990344613092785E-2</v>
      </c>
      <c r="Y8652" s="4">
        <f t="shared" si="1343"/>
        <v>8.8929593368694049E-2</v>
      </c>
      <c r="Z8652" s="4">
        <f t="shared" si="1344"/>
        <v>8.8263375202187272E-2</v>
      </c>
    </row>
    <row r="8653" spans="1:26" x14ac:dyDescent="0.25">
      <c r="A8653" s="16">
        <f t="shared" si="1353"/>
        <v>52186</v>
      </c>
      <c r="B8653">
        <f>+'[2]Ejercicio 1'!E8870</f>
        <v>8651</v>
      </c>
      <c r="C8653" s="5">
        <v>8.7513118312895571E-2</v>
      </c>
      <c r="D8653" s="4">
        <f t="shared" si="1348"/>
        <v>8.5632478074528076E-2</v>
      </c>
      <c r="E8653" s="6">
        <f t="shared" si="1349"/>
        <v>8.6566001360355624E-2</v>
      </c>
      <c r="F8653" s="7">
        <f t="shared" si="1350"/>
        <v>8.5918281396234322E-2</v>
      </c>
      <c r="I8653" s="10">
        <v>8651</v>
      </c>
      <c r="J8653" s="8">
        <f t="shared" si="1351"/>
        <v>8.9013118312895573E-2</v>
      </c>
      <c r="K8653" s="8">
        <f t="shared" si="1351"/>
        <v>8.7132478074528077E-2</v>
      </c>
      <c r="L8653" s="8">
        <f t="shared" si="1351"/>
        <v>8.8066001360355625E-2</v>
      </c>
      <c r="M8653" s="8">
        <f t="shared" si="1346"/>
        <v>8.7418281396234324E-2</v>
      </c>
      <c r="P8653">
        <v>8651</v>
      </c>
      <c r="Q8653" s="8">
        <f t="shared" si="1352"/>
        <v>8.601311831289557E-2</v>
      </c>
      <c r="R8653" s="8">
        <f t="shared" si="1352"/>
        <v>8.4132478074528075E-2</v>
      </c>
      <c r="S8653" s="8">
        <f t="shared" si="1352"/>
        <v>8.5066001360355623E-2</v>
      </c>
      <c r="T8653" s="8">
        <f t="shared" si="1347"/>
        <v>8.4418281396234321E-2</v>
      </c>
      <c r="W8653">
        <v>8651</v>
      </c>
      <c r="X8653" s="4">
        <f t="shared" si="1345"/>
        <v>8.9904010749387087E-2</v>
      </c>
      <c r="Y8653" s="4">
        <f t="shared" si="1343"/>
        <v>8.8930145575554509E-2</v>
      </c>
      <c r="Z8653" s="4">
        <f t="shared" si="1344"/>
        <v>8.8263918972981373E-2</v>
      </c>
    </row>
    <row r="8654" spans="1:26" x14ac:dyDescent="0.25">
      <c r="A8654" s="16">
        <f t="shared" si="1353"/>
        <v>52187</v>
      </c>
      <c r="B8654">
        <f>+'[2]Ejercicio 1'!E8871</f>
        <v>8652</v>
      </c>
      <c r="C8654" s="5">
        <v>8.7513400457192594E-2</v>
      </c>
      <c r="D8654" s="4">
        <f t="shared" si="1348"/>
        <v>8.563274826484539E-2</v>
      </c>
      <c r="E8654" s="6">
        <f t="shared" si="1349"/>
        <v>8.6566277462976834E-2</v>
      </c>
      <c r="F8654" s="7">
        <f t="shared" si="1350"/>
        <v>8.591855339211156E-2</v>
      </c>
      <c r="I8654" s="10">
        <v>8652</v>
      </c>
      <c r="J8654" s="8">
        <f t="shared" si="1351"/>
        <v>8.9013400457192596E-2</v>
      </c>
      <c r="K8654" s="8">
        <f t="shared" si="1351"/>
        <v>8.7132748264845392E-2</v>
      </c>
      <c r="L8654" s="8">
        <f t="shared" si="1351"/>
        <v>8.8066277462976836E-2</v>
      </c>
      <c r="M8654" s="8">
        <f t="shared" si="1346"/>
        <v>8.7418553392111562E-2</v>
      </c>
      <c r="P8654">
        <v>8652</v>
      </c>
      <c r="Q8654" s="8">
        <f t="shared" si="1352"/>
        <v>8.6013400457192593E-2</v>
      </c>
      <c r="R8654" s="8">
        <f t="shared" si="1352"/>
        <v>8.4132748264845389E-2</v>
      </c>
      <c r="S8654" s="8">
        <f t="shared" si="1352"/>
        <v>8.5066277462976833E-2</v>
      </c>
      <c r="T8654" s="8">
        <f t="shared" si="1347"/>
        <v>8.4418553392111559E-2</v>
      </c>
      <c r="W8654">
        <v>8652</v>
      </c>
      <c r="X8654" s="4">
        <f t="shared" si="1345"/>
        <v>8.9904575367926259E-2</v>
      </c>
      <c r="Y8654" s="4">
        <f t="shared" si="1343"/>
        <v>8.893069778246239E-2</v>
      </c>
      <c r="Z8654" s="4">
        <f t="shared" si="1344"/>
        <v>8.8264462743689834E-2</v>
      </c>
    </row>
    <row r="8655" spans="1:26" x14ac:dyDescent="0.25">
      <c r="A8655" s="16">
        <f t="shared" si="1353"/>
        <v>52188</v>
      </c>
      <c r="B8655">
        <f>+'[2]Ejercicio 1'!E8872</f>
        <v>8653</v>
      </c>
      <c r="C8655" s="5">
        <v>8.7513682601489617E-2</v>
      </c>
      <c r="D8655" s="4">
        <f t="shared" si="1348"/>
        <v>8.5633018455125359E-2</v>
      </c>
      <c r="E8655" s="6">
        <f t="shared" si="1349"/>
        <v>8.6566553565578713E-2</v>
      </c>
      <c r="F8655" s="7">
        <f t="shared" si="1350"/>
        <v>8.5918825387954562E-2</v>
      </c>
      <c r="I8655" s="10">
        <v>8653</v>
      </c>
      <c r="J8655" s="8">
        <f t="shared" si="1351"/>
        <v>8.9013682601489619E-2</v>
      </c>
      <c r="K8655" s="8">
        <f t="shared" si="1351"/>
        <v>8.7133018455125361E-2</v>
      </c>
      <c r="L8655" s="8">
        <f t="shared" si="1351"/>
        <v>8.8066553565578715E-2</v>
      </c>
      <c r="M8655" s="8">
        <f t="shared" si="1346"/>
        <v>8.7418825387954563E-2</v>
      </c>
      <c r="P8655">
        <v>8653</v>
      </c>
      <c r="Q8655" s="8">
        <f t="shared" si="1352"/>
        <v>8.6013682601489616E-2</v>
      </c>
      <c r="R8655" s="8">
        <f t="shared" si="1352"/>
        <v>8.4133018455125358E-2</v>
      </c>
      <c r="S8655" s="8">
        <f t="shared" si="1352"/>
        <v>8.5066553565578712E-2</v>
      </c>
      <c r="T8655" s="8">
        <f t="shared" si="1347"/>
        <v>8.441882538795456E-2</v>
      </c>
      <c r="W8655">
        <v>8653</v>
      </c>
      <c r="X8655" s="4">
        <f t="shared" si="1345"/>
        <v>8.9905139986483015E-2</v>
      </c>
      <c r="Y8655" s="4">
        <f t="shared" si="1343"/>
        <v>8.8931249989331634E-2</v>
      </c>
      <c r="Z8655" s="4">
        <f t="shared" si="1344"/>
        <v>8.8265006513427655E-2</v>
      </c>
    </row>
    <row r="8656" spans="1:26" x14ac:dyDescent="0.25">
      <c r="A8656" s="16">
        <f t="shared" si="1353"/>
        <v>52189</v>
      </c>
      <c r="B8656">
        <f>+'[2]Ejercicio 1'!E8873</f>
        <v>8654</v>
      </c>
      <c r="C8656" s="5">
        <v>8.751396474578664E-2</v>
      </c>
      <c r="D8656" s="4">
        <f t="shared" si="1348"/>
        <v>8.5633288645368399E-2</v>
      </c>
      <c r="E8656" s="6">
        <f t="shared" si="1349"/>
        <v>8.656682966816126E-2</v>
      </c>
      <c r="F8656" s="7">
        <f t="shared" si="1350"/>
        <v>8.5919097383769003E-2</v>
      </c>
      <c r="I8656" s="10">
        <v>8654</v>
      </c>
      <c r="J8656" s="8">
        <f t="shared" si="1351"/>
        <v>8.9013964745786642E-2</v>
      </c>
      <c r="K8656" s="8">
        <f t="shared" si="1351"/>
        <v>8.7133288645368401E-2</v>
      </c>
      <c r="L8656" s="8">
        <f t="shared" si="1351"/>
        <v>8.8066829668161262E-2</v>
      </c>
      <c r="M8656" s="8">
        <f t="shared" si="1346"/>
        <v>8.7419097383769004E-2</v>
      </c>
      <c r="P8656">
        <v>8654</v>
      </c>
      <c r="Q8656" s="8">
        <f t="shared" si="1352"/>
        <v>8.6013964745786639E-2</v>
      </c>
      <c r="R8656" s="8">
        <f t="shared" si="1352"/>
        <v>8.4133288645368398E-2</v>
      </c>
      <c r="S8656" s="8">
        <f t="shared" si="1352"/>
        <v>8.5066829668161259E-2</v>
      </c>
      <c r="T8656" s="8">
        <f t="shared" si="1347"/>
        <v>8.4419097383769001E-2</v>
      </c>
      <c r="W8656">
        <v>8654</v>
      </c>
      <c r="X8656" s="4">
        <f t="shared" si="1345"/>
        <v>8.9905704605078407E-2</v>
      </c>
      <c r="Y8656" s="4">
        <f t="shared" si="1343"/>
        <v>8.8931802196079657E-2</v>
      </c>
      <c r="Z8656" s="4">
        <f t="shared" si="1344"/>
        <v>8.8265550283956259E-2</v>
      </c>
    </row>
    <row r="8657" spans="1:26" x14ac:dyDescent="0.25">
      <c r="A8657" s="16">
        <f t="shared" si="1353"/>
        <v>52190</v>
      </c>
      <c r="B8657">
        <f>+'[2]Ejercicio 1'!E8874</f>
        <v>8655</v>
      </c>
      <c r="C8657" s="5">
        <v>8.7514246890083663E-2</v>
      </c>
      <c r="D8657" s="4">
        <f t="shared" si="1348"/>
        <v>8.5633558835574525E-2</v>
      </c>
      <c r="E8657" s="6">
        <f t="shared" si="1349"/>
        <v>8.656710577072449E-2</v>
      </c>
      <c r="F8657" s="7">
        <f t="shared" si="1350"/>
        <v>8.5919369379549179E-2</v>
      </c>
      <c r="I8657" s="10">
        <v>8655</v>
      </c>
      <c r="J8657" s="8">
        <f t="shared" si="1351"/>
        <v>8.9014246890083665E-2</v>
      </c>
      <c r="K8657" s="8">
        <f t="shared" si="1351"/>
        <v>8.7133558835574526E-2</v>
      </c>
      <c r="L8657" s="8">
        <f t="shared" si="1351"/>
        <v>8.8067105770724491E-2</v>
      </c>
      <c r="M8657" s="8">
        <f t="shared" si="1346"/>
        <v>8.7419369379549181E-2</v>
      </c>
      <c r="P8657">
        <v>8655</v>
      </c>
      <c r="Q8657" s="8">
        <f t="shared" si="1352"/>
        <v>8.6014246890083662E-2</v>
      </c>
      <c r="R8657" s="8">
        <f t="shared" si="1352"/>
        <v>8.4133558835574523E-2</v>
      </c>
      <c r="S8657" s="8">
        <f t="shared" si="1352"/>
        <v>8.5067105770724488E-2</v>
      </c>
      <c r="T8657" s="8">
        <f t="shared" si="1347"/>
        <v>8.4419369379549178E-2</v>
      </c>
      <c r="W8657">
        <v>8655</v>
      </c>
      <c r="X8657" s="4">
        <f t="shared" si="1345"/>
        <v>8.9906269223712448E-2</v>
      </c>
      <c r="Y8657" s="4">
        <f t="shared" si="1343"/>
        <v>8.8932354402789029E-2</v>
      </c>
      <c r="Z8657" s="4">
        <f t="shared" si="1344"/>
        <v>8.8266094054396352E-2</v>
      </c>
    </row>
    <row r="8658" spans="1:26" x14ac:dyDescent="0.25">
      <c r="A8658" s="16">
        <f t="shared" si="1353"/>
        <v>52191</v>
      </c>
      <c r="B8658">
        <f>+'[2]Ejercicio 1'!E8875</f>
        <v>8656</v>
      </c>
      <c r="C8658" s="5">
        <v>8.7514529034380686E-2</v>
      </c>
      <c r="D8658" s="4">
        <f t="shared" si="1348"/>
        <v>8.5633829025743721E-2</v>
      </c>
      <c r="E8658" s="6">
        <f t="shared" si="1349"/>
        <v>8.6567381873270149E-2</v>
      </c>
      <c r="F8658" s="7">
        <f t="shared" si="1350"/>
        <v>8.5919641375297964E-2</v>
      </c>
      <c r="I8658" s="10">
        <v>8656</v>
      </c>
      <c r="J8658" s="8">
        <f t="shared" si="1351"/>
        <v>8.9014529034380688E-2</v>
      </c>
      <c r="K8658" s="8">
        <f t="shared" si="1351"/>
        <v>8.7133829025743723E-2</v>
      </c>
      <c r="L8658" s="8">
        <f t="shared" si="1351"/>
        <v>8.8067381873270151E-2</v>
      </c>
      <c r="M8658" s="8">
        <f t="shared" si="1346"/>
        <v>8.7419641375297966E-2</v>
      </c>
      <c r="P8658">
        <v>8656</v>
      </c>
      <c r="Q8658" s="8">
        <f t="shared" si="1352"/>
        <v>8.6014529034380685E-2</v>
      </c>
      <c r="R8658" s="8">
        <f t="shared" si="1352"/>
        <v>8.413382902574372E-2</v>
      </c>
      <c r="S8658" s="8">
        <f t="shared" si="1352"/>
        <v>8.5067381873270148E-2</v>
      </c>
      <c r="T8658" s="8">
        <f t="shared" si="1347"/>
        <v>8.4419641375297963E-2</v>
      </c>
      <c r="W8658">
        <v>8656</v>
      </c>
      <c r="X8658" s="4">
        <f t="shared" si="1345"/>
        <v>8.9906833842364059E-2</v>
      </c>
      <c r="Y8658" s="4">
        <f t="shared" si="1343"/>
        <v>8.8932906609545836E-2</v>
      </c>
      <c r="Z8658" s="4">
        <f t="shared" si="1344"/>
        <v>8.8266637823865804E-2</v>
      </c>
    </row>
    <row r="8659" spans="1:26" x14ac:dyDescent="0.25">
      <c r="A8659" s="16">
        <f t="shared" si="1353"/>
        <v>52192</v>
      </c>
      <c r="B8659">
        <f>+'[2]Ejercicio 1'!E8876</f>
        <v>8657</v>
      </c>
      <c r="C8659" s="5">
        <v>8.7514811178677709E-2</v>
      </c>
      <c r="D8659" s="4">
        <f t="shared" si="1348"/>
        <v>8.56340992158766E-2</v>
      </c>
      <c r="E8659" s="6">
        <f t="shared" si="1349"/>
        <v>8.6567657975796491E-2</v>
      </c>
      <c r="F8659" s="7">
        <f t="shared" si="1350"/>
        <v>8.5919913371018203E-2</v>
      </c>
      <c r="I8659" s="10">
        <v>8657</v>
      </c>
      <c r="J8659" s="8">
        <f t="shared" si="1351"/>
        <v>8.9014811178677711E-2</v>
      </c>
      <c r="K8659" s="8">
        <f t="shared" si="1351"/>
        <v>8.7134099215876601E-2</v>
      </c>
      <c r="L8659" s="8">
        <f t="shared" si="1351"/>
        <v>8.8067657975796493E-2</v>
      </c>
      <c r="M8659" s="8">
        <f t="shared" si="1346"/>
        <v>8.7419913371018204E-2</v>
      </c>
      <c r="P8659">
        <v>8657</v>
      </c>
      <c r="Q8659" s="8">
        <f t="shared" si="1352"/>
        <v>8.6014811178677708E-2</v>
      </c>
      <c r="R8659" s="8">
        <f t="shared" si="1352"/>
        <v>8.4134099215876598E-2</v>
      </c>
      <c r="S8659" s="8">
        <f t="shared" si="1352"/>
        <v>8.506765797579649E-2</v>
      </c>
      <c r="T8659" s="8">
        <f t="shared" si="1347"/>
        <v>8.4419913371018201E-2</v>
      </c>
      <c r="W8659">
        <v>8657</v>
      </c>
      <c r="X8659" s="4">
        <f t="shared" si="1345"/>
        <v>8.9907398461095606E-2</v>
      </c>
      <c r="Y8659" s="4">
        <f t="shared" si="1343"/>
        <v>8.8933458816263106E-2</v>
      </c>
      <c r="Z8659" s="4">
        <f t="shared" si="1344"/>
        <v>8.8267181594131772E-2</v>
      </c>
    </row>
    <row r="8660" spans="1:26" x14ac:dyDescent="0.25">
      <c r="A8660" s="16">
        <f t="shared" si="1353"/>
        <v>52193</v>
      </c>
      <c r="B8660">
        <f>+'[2]Ejercicio 1'!E8877</f>
        <v>8658</v>
      </c>
      <c r="C8660" s="5">
        <v>8.7515093322974719E-2</v>
      </c>
      <c r="D8660" s="4">
        <f t="shared" si="1348"/>
        <v>8.5634369405971938E-2</v>
      </c>
      <c r="E8660" s="6">
        <f t="shared" si="1349"/>
        <v>8.6567934078303502E-2</v>
      </c>
      <c r="F8660" s="7">
        <f t="shared" si="1350"/>
        <v>8.5920185366704177E-2</v>
      </c>
      <c r="I8660" s="10">
        <v>8658</v>
      </c>
      <c r="J8660" s="8">
        <f t="shared" si="1351"/>
        <v>8.901509332297472E-2</v>
      </c>
      <c r="K8660" s="8">
        <f t="shared" si="1351"/>
        <v>8.713436940597194E-2</v>
      </c>
      <c r="L8660" s="8">
        <f t="shared" si="1351"/>
        <v>8.8067934078303503E-2</v>
      </c>
      <c r="M8660" s="8">
        <f t="shared" si="1346"/>
        <v>8.7420185366704178E-2</v>
      </c>
      <c r="P8660">
        <v>8658</v>
      </c>
      <c r="Q8660" s="8">
        <f t="shared" si="1352"/>
        <v>8.6015093322974717E-2</v>
      </c>
      <c r="R8660" s="8">
        <f t="shared" si="1352"/>
        <v>8.4134369405971937E-2</v>
      </c>
      <c r="S8660" s="8">
        <f t="shared" si="1352"/>
        <v>8.50679340783035E-2</v>
      </c>
      <c r="T8660" s="8">
        <f t="shared" si="1347"/>
        <v>8.4420185366704176E-2</v>
      </c>
      <c r="W8660">
        <v>8658</v>
      </c>
      <c r="X8660" s="4">
        <f t="shared" si="1345"/>
        <v>8.9907963079845166E-2</v>
      </c>
      <c r="Y8660" s="4">
        <f t="shared" si="1343"/>
        <v>8.8934011022860041E-2</v>
      </c>
      <c r="Z8660" s="4">
        <f t="shared" si="1344"/>
        <v>8.8267725364303509E-2</v>
      </c>
    </row>
    <row r="8661" spans="1:26" x14ac:dyDescent="0.25">
      <c r="A8661" s="16">
        <f t="shared" si="1353"/>
        <v>52194</v>
      </c>
      <c r="B8661">
        <f>+'[2]Ejercicio 1'!E8878</f>
        <v>8659</v>
      </c>
      <c r="C8661" s="5">
        <v>8.7515375467271742E-2</v>
      </c>
      <c r="D8661" s="4">
        <f t="shared" si="1348"/>
        <v>8.5634639596030557E-2</v>
      </c>
      <c r="E8661" s="6">
        <f t="shared" si="1349"/>
        <v>8.6568210180792068E-2</v>
      </c>
      <c r="F8661" s="7">
        <f t="shared" si="1350"/>
        <v>8.5920457362358746E-2</v>
      </c>
      <c r="I8661" s="10">
        <v>8659</v>
      </c>
      <c r="J8661" s="8">
        <f t="shared" si="1351"/>
        <v>8.9015375467271743E-2</v>
      </c>
      <c r="K8661" s="8">
        <f t="shared" si="1351"/>
        <v>8.7134639596030558E-2</v>
      </c>
      <c r="L8661" s="8">
        <f t="shared" si="1351"/>
        <v>8.806821018079207E-2</v>
      </c>
      <c r="M8661" s="8">
        <f t="shared" si="1346"/>
        <v>8.7420457362358747E-2</v>
      </c>
      <c r="P8661">
        <v>8659</v>
      </c>
      <c r="Q8661" s="8">
        <f t="shared" si="1352"/>
        <v>8.601537546727174E-2</v>
      </c>
      <c r="R8661" s="8">
        <f t="shared" si="1352"/>
        <v>8.4134639596030555E-2</v>
      </c>
      <c r="S8661" s="8">
        <f t="shared" si="1352"/>
        <v>8.5068210180792067E-2</v>
      </c>
      <c r="T8661" s="8">
        <f t="shared" si="1347"/>
        <v>8.4420457362358745E-2</v>
      </c>
      <c r="W8661">
        <v>8659</v>
      </c>
      <c r="X8661" s="4">
        <f t="shared" si="1345"/>
        <v>8.9908527698632931E-2</v>
      </c>
      <c r="Y8661" s="4">
        <f t="shared" si="1343"/>
        <v>8.8934563229420074E-2</v>
      </c>
      <c r="Z8661" s="4">
        <f t="shared" si="1344"/>
        <v>8.8268269133510324E-2</v>
      </c>
    </row>
    <row r="8662" spans="1:26" x14ac:dyDescent="0.25">
      <c r="A8662" s="16">
        <f t="shared" si="1353"/>
        <v>52195</v>
      </c>
      <c r="B8662">
        <f>+'[2]Ejercicio 1'!E8879</f>
        <v>8660</v>
      </c>
      <c r="C8662" s="5">
        <v>8.7515657611568765E-2</v>
      </c>
      <c r="D8662" s="4">
        <f t="shared" si="1348"/>
        <v>8.5634909786052052E-2</v>
      </c>
      <c r="E8662" s="6">
        <f t="shared" si="1349"/>
        <v>8.6568486283261303E-2</v>
      </c>
      <c r="F8662" s="7">
        <f t="shared" si="1350"/>
        <v>8.5920729357984768E-2</v>
      </c>
      <c r="I8662" s="10">
        <v>8660</v>
      </c>
      <c r="J8662" s="8">
        <f t="shared" si="1351"/>
        <v>8.9015657611568766E-2</v>
      </c>
      <c r="K8662" s="8">
        <f t="shared" si="1351"/>
        <v>8.7134909786052053E-2</v>
      </c>
      <c r="L8662" s="8">
        <f t="shared" si="1351"/>
        <v>8.8068486283261305E-2</v>
      </c>
      <c r="M8662" s="8">
        <f t="shared" si="1346"/>
        <v>8.7420729357984769E-2</v>
      </c>
      <c r="P8662">
        <v>8660</v>
      </c>
      <c r="Q8662" s="8">
        <f t="shared" si="1352"/>
        <v>8.6015657611568763E-2</v>
      </c>
      <c r="R8662" s="8">
        <f t="shared" si="1352"/>
        <v>8.4134909786052051E-2</v>
      </c>
      <c r="S8662" s="8">
        <f t="shared" si="1352"/>
        <v>8.5068486283261302E-2</v>
      </c>
      <c r="T8662" s="8">
        <f t="shared" si="1347"/>
        <v>8.4420729357984767E-2</v>
      </c>
      <c r="W8662">
        <v>8660</v>
      </c>
      <c r="X8662" s="4">
        <f t="shared" si="1345"/>
        <v>8.9909092317459346E-2</v>
      </c>
      <c r="Y8662" s="4">
        <f t="shared" si="1343"/>
        <v>8.8935115435940584E-2</v>
      </c>
      <c r="Z8662" s="4">
        <f t="shared" si="1344"/>
        <v>8.8268812903510782E-2</v>
      </c>
    </row>
    <row r="8663" spans="1:26" x14ac:dyDescent="0.25">
      <c r="A8663" s="16">
        <f t="shared" si="1353"/>
        <v>52196</v>
      </c>
      <c r="B8663">
        <f>+'[2]Ejercicio 1'!E8880</f>
        <v>8661</v>
      </c>
      <c r="C8663" s="5">
        <v>8.7515939755865788E-2</v>
      </c>
      <c r="D8663" s="4">
        <f t="shared" si="1348"/>
        <v>8.5635179976036813E-2</v>
      </c>
      <c r="E8663" s="6">
        <f t="shared" si="1349"/>
        <v>8.6568762385712095E-2</v>
      </c>
      <c r="F8663" s="7">
        <f t="shared" si="1350"/>
        <v>8.5921001353576526E-2</v>
      </c>
      <c r="I8663" s="10">
        <v>8661</v>
      </c>
      <c r="J8663" s="8">
        <f t="shared" si="1351"/>
        <v>8.9015939755865789E-2</v>
      </c>
      <c r="K8663" s="8">
        <f t="shared" si="1351"/>
        <v>8.7135179976036814E-2</v>
      </c>
      <c r="L8663" s="8">
        <f t="shared" si="1351"/>
        <v>8.8068762385712096E-2</v>
      </c>
      <c r="M8663" s="8">
        <f t="shared" si="1346"/>
        <v>8.7421001353576527E-2</v>
      </c>
      <c r="P8663">
        <v>8661</v>
      </c>
      <c r="Q8663" s="8">
        <f t="shared" si="1352"/>
        <v>8.6015939755865786E-2</v>
      </c>
      <c r="R8663" s="8">
        <f t="shared" si="1352"/>
        <v>8.4135179976036811E-2</v>
      </c>
      <c r="S8663" s="8">
        <f t="shared" si="1352"/>
        <v>8.5068762385712093E-2</v>
      </c>
      <c r="T8663" s="8">
        <f t="shared" si="1347"/>
        <v>8.4421001353576525E-2</v>
      </c>
      <c r="W8663">
        <v>8661</v>
      </c>
      <c r="X8663" s="4">
        <f t="shared" si="1345"/>
        <v>8.9909656936303345E-2</v>
      </c>
      <c r="Y8663" s="4">
        <f t="shared" si="1343"/>
        <v>8.8935667642507654E-2</v>
      </c>
      <c r="Z8663" s="4">
        <f t="shared" si="1344"/>
        <v>8.8269356673417024E-2</v>
      </c>
    </row>
    <row r="8664" spans="1:26" x14ac:dyDescent="0.25">
      <c r="A8664" s="16">
        <f t="shared" si="1353"/>
        <v>52197</v>
      </c>
      <c r="B8664">
        <f>+'[2]Ejercicio 1'!E8881</f>
        <v>8662</v>
      </c>
      <c r="C8664" s="5">
        <v>8.7516221900162811E-2</v>
      </c>
      <c r="D8664" s="4">
        <f t="shared" si="1348"/>
        <v>8.5635450165985061E-2</v>
      </c>
      <c r="E8664" s="6">
        <f t="shared" si="1349"/>
        <v>8.6569038488144442E-2</v>
      </c>
      <c r="F8664" s="7">
        <f t="shared" si="1350"/>
        <v>8.5921273349136892E-2</v>
      </c>
      <c r="I8664" s="10">
        <v>8662</v>
      </c>
      <c r="J8664" s="8">
        <f t="shared" si="1351"/>
        <v>8.9016221900162812E-2</v>
      </c>
      <c r="K8664" s="8">
        <f t="shared" si="1351"/>
        <v>8.7135450165985062E-2</v>
      </c>
      <c r="L8664" s="8">
        <f t="shared" si="1351"/>
        <v>8.8069038488144444E-2</v>
      </c>
      <c r="M8664" s="8">
        <f t="shared" si="1346"/>
        <v>8.7421273349136894E-2</v>
      </c>
      <c r="P8664">
        <v>8662</v>
      </c>
      <c r="Q8664" s="8">
        <f t="shared" si="1352"/>
        <v>8.6016221900162809E-2</v>
      </c>
      <c r="R8664" s="8">
        <f t="shared" si="1352"/>
        <v>8.413545016598506E-2</v>
      </c>
      <c r="S8664" s="8">
        <f t="shared" si="1352"/>
        <v>8.5069038488144441E-2</v>
      </c>
      <c r="T8664" s="8">
        <f t="shared" si="1347"/>
        <v>8.4421273349136891E-2</v>
      </c>
      <c r="W8664">
        <v>8662</v>
      </c>
      <c r="X8664" s="4">
        <f t="shared" si="1345"/>
        <v>8.9910221555227696E-2</v>
      </c>
      <c r="Y8664" s="4">
        <f t="shared" si="1343"/>
        <v>8.8936219849036949E-2</v>
      </c>
      <c r="Z8664" s="4">
        <f t="shared" si="1344"/>
        <v>8.826990044235547E-2</v>
      </c>
    </row>
    <row r="8665" spans="1:26" x14ac:dyDescent="0.25">
      <c r="A8665" s="16">
        <f t="shared" si="1353"/>
        <v>52198</v>
      </c>
      <c r="B8665">
        <f>+'[2]Ejercicio 1'!E8882</f>
        <v>8663</v>
      </c>
      <c r="C8665" s="5">
        <v>8.7516504044459834E-2</v>
      </c>
      <c r="D8665" s="4">
        <f t="shared" si="1348"/>
        <v>8.5635720355895978E-2</v>
      </c>
      <c r="E8665" s="6">
        <f t="shared" si="1349"/>
        <v>8.6569314590557472E-2</v>
      </c>
      <c r="F8665" s="7">
        <f t="shared" si="1350"/>
        <v>8.5921545344665853E-2</v>
      </c>
      <c r="I8665" s="10">
        <v>8663</v>
      </c>
      <c r="J8665" s="8">
        <f t="shared" si="1351"/>
        <v>8.9016504044459835E-2</v>
      </c>
      <c r="K8665" s="8">
        <f t="shared" si="1351"/>
        <v>8.7135720355895979E-2</v>
      </c>
      <c r="L8665" s="8">
        <f t="shared" si="1351"/>
        <v>8.8069314590557474E-2</v>
      </c>
      <c r="M8665" s="8">
        <f t="shared" si="1346"/>
        <v>8.7421545344665855E-2</v>
      </c>
      <c r="P8665">
        <v>8663</v>
      </c>
      <c r="Q8665" s="8">
        <f t="shared" si="1352"/>
        <v>8.6016504044459832E-2</v>
      </c>
      <c r="R8665" s="8">
        <f t="shared" si="1352"/>
        <v>8.4135720355895977E-2</v>
      </c>
      <c r="S8665" s="8">
        <f t="shared" si="1352"/>
        <v>8.5069314590557471E-2</v>
      </c>
      <c r="T8665" s="8">
        <f t="shared" si="1347"/>
        <v>8.4421545344665852E-2</v>
      </c>
      <c r="W8665">
        <v>8663</v>
      </c>
      <c r="X8665" s="4">
        <f t="shared" si="1345"/>
        <v>8.991078617416963E-2</v>
      </c>
      <c r="Y8665" s="4">
        <f t="shared" si="1343"/>
        <v>8.8936772055445021E-2</v>
      </c>
      <c r="Z8665" s="4">
        <f t="shared" si="1344"/>
        <v>8.8270444212084714E-2</v>
      </c>
    </row>
    <row r="8666" spans="1:26" x14ac:dyDescent="0.25">
      <c r="A8666" s="16">
        <f t="shared" si="1353"/>
        <v>52199</v>
      </c>
      <c r="B8666">
        <f>+'[2]Ejercicio 1'!E8883</f>
        <v>8664</v>
      </c>
      <c r="C8666" s="5">
        <v>8.7516786188756843E-2</v>
      </c>
      <c r="D8666" s="4">
        <f t="shared" si="1348"/>
        <v>8.5635990545769966E-2</v>
      </c>
      <c r="E8666" s="6">
        <f t="shared" si="1349"/>
        <v>8.6569590692951157E-2</v>
      </c>
      <c r="F8666" s="7">
        <f t="shared" si="1350"/>
        <v>8.5921817340166254E-2</v>
      </c>
      <c r="I8666" s="10">
        <v>8664</v>
      </c>
      <c r="J8666" s="8">
        <f t="shared" si="1351"/>
        <v>8.9016786188756844E-2</v>
      </c>
      <c r="K8666" s="8">
        <f t="shared" si="1351"/>
        <v>8.7135990545769967E-2</v>
      </c>
      <c r="L8666" s="8">
        <f t="shared" si="1351"/>
        <v>8.8069590692951158E-2</v>
      </c>
      <c r="M8666" s="8">
        <f t="shared" si="1346"/>
        <v>8.7421817340166255E-2</v>
      </c>
      <c r="P8666">
        <v>8664</v>
      </c>
      <c r="Q8666" s="8">
        <f t="shared" si="1352"/>
        <v>8.6016786188756841E-2</v>
      </c>
      <c r="R8666" s="8">
        <f t="shared" si="1352"/>
        <v>8.4135990545769965E-2</v>
      </c>
      <c r="S8666" s="8">
        <f t="shared" si="1352"/>
        <v>8.5069590692951155E-2</v>
      </c>
      <c r="T8666" s="8">
        <f t="shared" si="1347"/>
        <v>8.4421817340166252E-2</v>
      </c>
      <c r="W8666">
        <v>8664</v>
      </c>
      <c r="X8666" s="4">
        <f t="shared" si="1345"/>
        <v>8.9911350793149769E-2</v>
      </c>
      <c r="Y8666" s="4">
        <f t="shared" si="1343"/>
        <v>8.8937324261815318E-2</v>
      </c>
      <c r="Z8666" s="4">
        <f t="shared" si="1344"/>
        <v>8.8270987981731164E-2</v>
      </c>
    </row>
    <row r="8667" spans="1:26" x14ac:dyDescent="0.25">
      <c r="A8667" s="16">
        <f t="shared" si="1353"/>
        <v>52200</v>
      </c>
      <c r="B8667">
        <f>+'[2]Ejercicio 1'!E8884</f>
        <v>8665</v>
      </c>
      <c r="C8667" s="5">
        <v>8.7517068333053866E-2</v>
      </c>
      <c r="D8667" s="4">
        <f t="shared" si="1348"/>
        <v>8.5636260735607025E-2</v>
      </c>
      <c r="E8667" s="6">
        <f t="shared" si="1349"/>
        <v>8.6569866795326411E-2</v>
      </c>
      <c r="F8667" s="7">
        <f t="shared" si="1350"/>
        <v>8.5922089335632404E-2</v>
      </c>
      <c r="I8667" s="10">
        <v>8665</v>
      </c>
      <c r="J8667" s="8">
        <f t="shared" si="1351"/>
        <v>8.9017068333053867E-2</v>
      </c>
      <c r="K8667" s="8">
        <f t="shared" si="1351"/>
        <v>8.7136260735607027E-2</v>
      </c>
      <c r="L8667" s="8">
        <f t="shared" si="1351"/>
        <v>8.8069866795326412E-2</v>
      </c>
      <c r="M8667" s="8">
        <f t="shared" si="1346"/>
        <v>8.7422089335632405E-2</v>
      </c>
      <c r="P8667">
        <v>8665</v>
      </c>
      <c r="Q8667" s="8">
        <f t="shared" si="1352"/>
        <v>8.6017068333053864E-2</v>
      </c>
      <c r="R8667" s="8">
        <f t="shared" si="1352"/>
        <v>8.4136260735607024E-2</v>
      </c>
      <c r="S8667" s="8">
        <f t="shared" si="1352"/>
        <v>8.506986679532641E-2</v>
      </c>
      <c r="T8667" s="8">
        <f t="shared" si="1347"/>
        <v>8.4422089335632403E-2</v>
      </c>
      <c r="W8667">
        <v>8665</v>
      </c>
      <c r="X8667" s="4">
        <f t="shared" si="1345"/>
        <v>8.9911915412168558E-2</v>
      </c>
      <c r="Y8667" s="4">
        <f t="shared" si="1343"/>
        <v>8.8937876468148727E-2</v>
      </c>
      <c r="Z8667" s="4">
        <f t="shared" si="1344"/>
        <v>8.8271531750404114E-2</v>
      </c>
    </row>
    <row r="8668" spans="1:26" x14ac:dyDescent="0.25">
      <c r="A8668" s="16">
        <f t="shared" si="1353"/>
        <v>52201</v>
      </c>
      <c r="B8668">
        <f>+'[2]Ejercicio 1'!E8885</f>
        <v>8666</v>
      </c>
      <c r="C8668" s="5">
        <v>8.7517350477350889E-2</v>
      </c>
      <c r="D8668" s="4">
        <f t="shared" si="1348"/>
        <v>8.5636530925407156E-2</v>
      </c>
      <c r="E8668" s="6">
        <f t="shared" si="1349"/>
        <v>8.6570142897683208E-2</v>
      </c>
      <c r="F8668" s="7">
        <f t="shared" si="1350"/>
        <v>8.5922361331067149E-2</v>
      </c>
      <c r="I8668" s="10">
        <v>8666</v>
      </c>
      <c r="J8668" s="8">
        <f t="shared" si="1351"/>
        <v>8.901735047735089E-2</v>
      </c>
      <c r="K8668" s="8">
        <f t="shared" si="1351"/>
        <v>8.7136530925407157E-2</v>
      </c>
      <c r="L8668" s="8">
        <f t="shared" si="1351"/>
        <v>8.807014289768321E-2</v>
      </c>
      <c r="M8668" s="8">
        <f t="shared" si="1346"/>
        <v>8.742236133106715E-2</v>
      </c>
      <c r="P8668">
        <v>8666</v>
      </c>
      <c r="Q8668" s="8">
        <f t="shared" si="1352"/>
        <v>8.6017350477350887E-2</v>
      </c>
      <c r="R8668" s="8">
        <f t="shared" si="1352"/>
        <v>8.4136530925407155E-2</v>
      </c>
      <c r="S8668" s="8">
        <f t="shared" si="1352"/>
        <v>8.5070142897683207E-2</v>
      </c>
      <c r="T8668" s="8">
        <f t="shared" si="1347"/>
        <v>8.4422361331067147E-2</v>
      </c>
      <c r="W8668">
        <v>8666</v>
      </c>
      <c r="X8668" s="4">
        <f t="shared" si="1345"/>
        <v>8.9912480031226011E-2</v>
      </c>
      <c r="Y8668" s="4">
        <f t="shared" si="1343"/>
        <v>8.8938428674526934E-2</v>
      </c>
      <c r="Z8668" s="4">
        <f t="shared" si="1344"/>
        <v>8.8272075519867862E-2</v>
      </c>
    </row>
    <row r="8669" spans="1:26" x14ac:dyDescent="0.25">
      <c r="A8669" s="16">
        <f t="shared" si="1353"/>
        <v>52202</v>
      </c>
      <c r="B8669">
        <f>+'[2]Ejercicio 1'!E8886</f>
        <v>8667</v>
      </c>
      <c r="C8669" s="5">
        <v>8.7517632621647912E-2</v>
      </c>
      <c r="D8669" s="4">
        <f t="shared" si="1348"/>
        <v>8.5636801115170982E-2</v>
      </c>
      <c r="E8669" s="6">
        <f t="shared" si="1349"/>
        <v>8.6570419000021562E-2</v>
      </c>
      <c r="F8669" s="7">
        <f t="shared" si="1350"/>
        <v>8.5922633326470502E-2</v>
      </c>
      <c r="I8669" s="10">
        <v>8667</v>
      </c>
      <c r="J8669" s="8">
        <f t="shared" si="1351"/>
        <v>8.9017632621647913E-2</v>
      </c>
      <c r="K8669" s="8">
        <f t="shared" si="1351"/>
        <v>8.7136801115170984E-2</v>
      </c>
      <c r="L8669" s="8">
        <f t="shared" si="1351"/>
        <v>8.8070419000021563E-2</v>
      </c>
      <c r="M8669" s="8">
        <f t="shared" si="1346"/>
        <v>8.7422633326470503E-2</v>
      </c>
      <c r="P8669">
        <v>8667</v>
      </c>
      <c r="Q8669" s="8">
        <f t="shared" si="1352"/>
        <v>8.601763262164791E-2</v>
      </c>
      <c r="R8669" s="8">
        <f t="shared" si="1352"/>
        <v>8.4136801115170981E-2</v>
      </c>
      <c r="S8669" s="8">
        <f t="shared" si="1352"/>
        <v>8.507041900002156E-2</v>
      </c>
      <c r="T8669" s="8">
        <f t="shared" si="1347"/>
        <v>8.44226333264705E-2</v>
      </c>
      <c r="W8669">
        <v>8667</v>
      </c>
      <c r="X8669" s="4">
        <f t="shared" si="1345"/>
        <v>8.9913044650322099E-2</v>
      </c>
      <c r="Y8669" s="4">
        <f t="shared" si="1343"/>
        <v>8.8938980880867366E-2</v>
      </c>
      <c r="Z8669" s="4">
        <f t="shared" si="1344"/>
        <v>8.8272619288363802E-2</v>
      </c>
    </row>
    <row r="8670" spans="1:26" x14ac:dyDescent="0.25">
      <c r="A8670" s="16">
        <f t="shared" si="1353"/>
        <v>52203</v>
      </c>
      <c r="B8670">
        <f>+'[2]Ejercicio 1'!E8887</f>
        <v>8668</v>
      </c>
      <c r="C8670" s="5">
        <v>8.7517914765944935E-2</v>
      </c>
      <c r="D8670" s="4">
        <f t="shared" si="1348"/>
        <v>8.5637071304897255E-2</v>
      </c>
      <c r="E8670" s="6">
        <f t="shared" si="1349"/>
        <v>8.6570695102339723E-2</v>
      </c>
      <c r="F8670" s="7">
        <f t="shared" si="1350"/>
        <v>8.5922905321845294E-2</v>
      </c>
      <c r="I8670" s="10">
        <v>8668</v>
      </c>
      <c r="J8670" s="8">
        <f t="shared" si="1351"/>
        <v>8.9017914765944936E-2</v>
      </c>
      <c r="K8670" s="8">
        <f t="shared" si="1351"/>
        <v>8.7137071304897257E-2</v>
      </c>
      <c r="L8670" s="8">
        <f t="shared" si="1351"/>
        <v>8.8070695102339724E-2</v>
      </c>
      <c r="M8670" s="8">
        <f t="shared" si="1346"/>
        <v>8.7422905321845296E-2</v>
      </c>
      <c r="P8670">
        <v>8668</v>
      </c>
      <c r="Q8670" s="8">
        <f t="shared" si="1352"/>
        <v>8.6017914765944933E-2</v>
      </c>
      <c r="R8670" s="8">
        <f t="shared" si="1352"/>
        <v>8.4137071304897254E-2</v>
      </c>
      <c r="S8670" s="8">
        <f t="shared" si="1352"/>
        <v>8.5070695102339722E-2</v>
      </c>
      <c r="T8670" s="8">
        <f t="shared" si="1347"/>
        <v>8.4422905321845293E-2</v>
      </c>
      <c r="W8670">
        <v>8668</v>
      </c>
      <c r="X8670" s="4">
        <f t="shared" si="1345"/>
        <v>8.9913609269455963E-2</v>
      </c>
      <c r="Y8670" s="4">
        <f t="shared" si="1343"/>
        <v>8.8939533087086575E-2</v>
      </c>
      <c r="Z8670" s="4">
        <f t="shared" si="1344"/>
        <v>8.8273163058535553E-2</v>
      </c>
    </row>
    <row r="8671" spans="1:26" x14ac:dyDescent="0.25">
      <c r="A8671" s="16">
        <f t="shared" si="1353"/>
        <v>52204</v>
      </c>
      <c r="B8671">
        <f>+'[2]Ejercicio 1'!E8888</f>
        <v>8669</v>
      </c>
      <c r="C8671" s="5">
        <v>8.7518196910241958E-2</v>
      </c>
      <c r="D8671" s="4">
        <f t="shared" si="1348"/>
        <v>8.5637341494586822E-2</v>
      </c>
      <c r="E8671" s="6">
        <f t="shared" si="1349"/>
        <v>8.6570971204639427E-2</v>
      </c>
      <c r="F8671" s="7">
        <f t="shared" si="1350"/>
        <v>8.5923177317185823E-2</v>
      </c>
      <c r="I8671" s="10">
        <v>8669</v>
      </c>
      <c r="J8671" s="8">
        <f t="shared" si="1351"/>
        <v>8.9018196910241959E-2</v>
      </c>
      <c r="K8671" s="8">
        <f t="shared" si="1351"/>
        <v>8.7137341494586823E-2</v>
      </c>
      <c r="L8671" s="8">
        <f t="shared" si="1351"/>
        <v>8.8070971204639428E-2</v>
      </c>
      <c r="M8671" s="8">
        <f t="shared" si="1346"/>
        <v>8.7423177317185824E-2</v>
      </c>
      <c r="P8671">
        <v>8669</v>
      </c>
      <c r="Q8671" s="8">
        <f t="shared" si="1352"/>
        <v>8.6018196910241956E-2</v>
      </c>
      <c r="R8671" s="8">
        <f t="shared" si="1352"/>
        <v>8.413734149458682E-2</v>
      </c>
      <c r="S8671" s="8">
        <f t="shared" si="1352"/>
        <v>8.5070971204639426E-2</v>
      </c>
      <c r="T8671" s="8">
        <f t="shared" si="1347"/>
        <v>8.4423177317185821E-2</v>
      </c>
      <c r="W8671">
        <v>8669</v>
      </c>
      <c r="X8671" s="4">
        <f t="shared" si="1345"/>
        <v>8.991417388862892E-2</v>
      </c>
      <c r="Y8671" s="4">
        <f t="shared" ref="Y8671:Y8734" si="1354">Tasa_Fwd(E8580,B8580,E8671,B8671,91)</f>
        <v>8.8940085293268023E-2</v>
      </c>
      <c r="Z8671" s="4">
        <f t="shared" si="1344"/>
        <v>8.8273706826854495E-2</v>
      </c>
    </row>
    <row r="8672" spans="1:26" x14ac:dyDescent="0.25">
      <c r="A8672" s="16">
        <f t="shared" si="1353"/>
        <v>52205</v>
      </c>
      <c r="B8672">
        <f>+'[2]Ejercicio 1'!E8889</f>
        <v>8670</v>
      </c>
      <c r="C8672" s="5">
        <v>8.7518479054538981E-2</v>
      </c>
      <c r="D8672" s="4">
        <f t="shared" si="1348"/>
        <v>8.5637611684239251E-2</v>
      </c>
      <c r="E8672" s="6">
        <f t="shared" si="1349"/>
        <v>8.6571247306920687E-2</v>
      </c>
      <c r="F8672" s="7">
        <f t="shared" si="1350"/>
        <v>8.5923449312494959E-2</v>
      </c>
      <c r="I8672" s="10">
        <v>8670</v>
      </c>
      <c r="J8672" s="8">
        <f t="shared" si="1351"/>
        <v>8.9018479054538982E-2</v>
      </c>
      <c r="K8672" s="8">
        <f t="shared" si="1351"/>
        <v>8.7137611684239252E-2</v>
      </c>
      <c r="L8672" s="8">
        <f t="shared" si="1351"/>
        <v>8.8071247306920689E-2</v>
      </c>
      <c r="M8672" s="8">
        <f t="shared" si="1346"/>
        <v>8.7423449312494961E-2</v>
      </c>
      <c r="P8672">
        <v>8670</v>
      </c>
      <c r="Q8672" s="8">
        <f t="shared" si="1352"/>
        <v>8.6018479054538979E-2</v>
      </c>
      <c r="R8672" s="8">
        <f t="shared" si="1352"/>
        <v>8.413761168423925E-2</v>
      </c>
      <c r="S8672" s="8">
        <f t="shared" si="1352"/>
        <v>8.5071247306920686E-2</v>
      </c>
      <c r="T8672" s="8">
        <f t="shared" si="1347"/>
        <v>8.4423449312494958E-2</v>
      </c>
      <c r="W8672">
        <v>8670</v>
      </c>
      <c r="X8672" s="4">
        <f t="shared" si="1345"/>
        <v>8.9914738507840083E-2</v>
      </c>
      <c r="Y8672" s="4">
        <f t="shared" si="1354"/>
        <v>8.8940637499495143E-2</v>
      </c>
      <c r="Z8672" s="4">
        <f t="shared" ref="Z8672:Z8735" si="1355">Tasa_Fwd(F8644,B8644,F8672,B8672,28)</f>
        <v>8.8274250595967094E-2</v>
      </c>
    </row>
    <row r="8673" spans="1:26" x14ac:dyDescent="0.25">
      <c r="A8673" s="16">
        <f t="shared" si="1353"/>
        <v>52206</v>
      </c>
      <c r="B8673">
        <f>+'[2]Ejercicio 1'!E8890</f>
        <v>8671</v>
      </c>
      <c r="C8673" s="5">
        <v>8.751876119883599E-2</v>
      </c>
      <c r="D8673" s="4">
        <f t="shared" si="1348"/>
        <v>8.563788187385496E-2</v>
      </c>
      <c r="E8673" s="6">
        <f t="shared" si="1349"/>
        <v>8.6571523409182616E-2</v>
      </c>
      <c r="F8673" s="7">
        <f t="shared" si="1350"/>
        <v>8.5923721307772691E-2</v>
      </c>
      <c r="I8673" s="10">
        <v>8671</v>
      </c>
      <c r="J8673" s="8">
        <f t="shared" si="1351"/>
        <v>8.9018761198835991E-2</v>
      </c>
      <c r="K8673" s="8">
        <f t="shared" si="1351"/>
        <v>8.7137881873854961E-2</v>
      </c>
      <c r="L8673" s="8">
        <f t="shared" si="1351"/>
        <v>8.8071523409182617E-2</v>
      </c>
      <c r="M8673" s="8">
        <f t="shared" si="1346"/>
        <v>8.7423721307772692E-2</v>
      </c>
      <c r="P8673">
        <v>8671</v>
      </c>
      <c r="Q8673" s="8">
        <f t="shared" si="1352"/>
        <v>8.6018761198835988E-2</v>
      </c>
      <c r="R8673" s="8">
        <f t="shared" si="1352"/>
        <v>8.4137881873854958E-2</v>
      </c>
      <c r="S8673" s="8">
        <f t="shared" si="1352"/>
        <v>8.5071523409182614E-2</v>
      </c>
      <c r="T8673" s="8">
        <f t="shared" si="1347"/>
        <v>8.4423721307772689E-2</v>
      </c>
      <c r="W8673">
        <v>8671</v>
      </c>
      <c r="X8673" s="4">
        <f t="shared" si="1345"/>
        <v>8.9915303127089896E-2</v>
      </c>
      <c r="Y8673" s="4">
        <f t="shared" si="1354"/>
        <v>8.894118970560104E-2</v>
      </c>
      <c r="Z8673" s="4">
        <f t="shared" si="1355"/>
        <v>8.8274794364106179E-2</v>
      </c>
    </row>
    <row r="8674" spans="1:26" x14ac:dyDescent="0.25">
      <c r="A8674" s="16">
        <f t="shared" si="1353"/>
        <v>52207</v>
      </c>
      <c r="B8674">
        <f>+'[2]Ejercicio 1'!E8891</f>
        <v>8672</v>
      </c>
      <c r="C8674" s="5">
        <v>8.7519043343133013E-2</v>
      </c>
      <c r="D8674" s="4">
        <f t="shared" si="1348"/>
        <v>8.563815206343374E-2</v>
      </c>
      <c r="E8674" s="6">
        <f t="shared" si="1349"/>
        <v>8.6571799511426101E-2</v>
      </c>
      <c r="F8674" s="7">
        <f t="shared" si="1350"/>
        <v>8.5923993303019017E-2</v>
      </c>
      <c r="I8674" s="10">
        <v>8672</v>
      </c>
      <c r="J8674" s="8">
        <f t="shared" si="1351"/>
        <v>8.9019043343133014E-2</v>
      </c>
      <c r="K8674" s="8">
        <f t="shared" si="1351"/>
        <v>8.7138152063433741E-2</v>
      </c>
      <c r="L8674" s="8">
        <f t="shared" si="1351"/>
        <v>8.8071799511426102E-2</v>
      </c>
      <c r="M8674" s="8">
        <f t="shared" si="1346"/>
        <v>8.7423993303019018E-2</v>
      </c>
      <c r="P8674">
        <v>8672</v>
      </c>
      <c r="Q8674" s="8">
        <f t="shared" si="1352"/>
        <v>8.6019043343133011E-2</v>
      </c>
      <c r="R8674" s="8">
        <f t="shared" si="1352"/>
        <v>8.4138152063433738E-2</v>
      </c>
      <c r="S8674" s="8">
        <f t="shared" si="1352"/>
        <v>8.5071799511426099E-2</v>
      </c>
      <c r="T8674" s="8">
        <f t="shared" si="1347"/>
        <v>8.4423993303019015E-2</v>
      </c>
      <c r="W8674">
        <v>8672</v>
      </c>
      <c r="X8674" s="4">
        <f t="shared" si="1345"/>
        <v>8.9915867746357722E-2</v>
      </c>
      <c r="Y8674" s="4">
        <f t="shared" si="1354"/>
        <v>8.8941741911751734E-2</v>
      </c>
      <c r="Z8674" s="4">
        <f t="shared" si="1355"/>
        <v>8.8275338133038908E-2</v>
      </c>
    </row>
    <row r="8675" spans="1:26" x14ac:dyDescent="0.25">
      <c r="A8675" s="16">
        <f t="shared" si="1353"/>
        <v>52208</v>
      </c>
      <c r="B8675">
        <f>+'[2]Ejercicio 1'!E8892</f>
        <v>8673</v>
      </c>
      <c r="C8675" s="5">
        <v>8.7519325487430036E-2</v>
      </c>
      <c r="D8675" s="4">
        <f t="shared" si="1348"/>
        <v>8.5638422252976007E-2</v>
      </c>
      <c r="E8675" s="6">
        <f t="shared" si="1349"/>
        <v>8.6572075613651142E-2</v>
      </c>
      <c r="F8675" s="7">
        <f t="shared" si="1350"/>
        <v>8.5924265298233937E-2</v>
      </c>
      <c r="I8675" s="10">
        <v>8673</v>
      </c>
      <c r="J8675" s="8">
        <f t="shared" si="1351"/>
        <v>8.9019325487430037E-2</v>
      </c>
      <c r="K8675" s="8">
        <f t="shared" si="1351"/>
        <v>8.7138422252976008E-2</v>
      </c>
      <c r="L8675" s="8">
        <f t="shared" si="1351"/>
        <v>8.8072075613651143E-2</v>
      </c>
      <c r="M8675" s="8">
        <f t="shared" si="1346"/>
        <v>8.7424265298233939E-2</v>
      </c>
      <c r="P8675">
        <v>8673</v>
      </c>
      <c r="Q8675" s="8">
        <f t="shared" si="1352"/>
        <v>8.6019325487430034E-2</v>
      </c>
      <c r="R8675" s="8">
        <f t="shared" si="1352"/>
        <v>8.4138422252976006E-2</v>
      </c>
      <c r="S8675" s="8">
        <f t="shared" si="1352"/>
        <v>8.5072075613651141E-2</v>
      </c>
      <c r="T8675" s="8">
        <f t="shared" si="1347"/>
        <v>8.4424265298233936E-2</v>
      </c>
      <c r="W8675">
        <v>8673</v>
      </c>
      <c r="X8675" s="4">
        <f t="shared" si="1345"/>
        <v>8.9916432365705484E-2</v>
      </c>
      <c r="Y8675" s="4">
        <f t="shared" si="1354"/>
        <v>8.8942294117866416E-2</v>
      </c>
      <c r="Z8675" s="4">
        <f t="shared" si="1355"/>
        <v>8.8275881901000997E-2</v>
      </c>
    </row>
    <row r="8676" spans="1:26" x14ac:dyDescent="0.25">
      <c r="A8676" s="16">
        <f t="shared" si="1353"/>
        <v>52209</v>
      </c>
      <c r="B8676">
        <f>+'[2]Ejercicio 1'!E8893</f>
        <v>8674</v>
      </c>
      <c r="C8676" s="5">
        <v>8.7519607631727059E-2</v>
      </c>
      <c r="D8676" s="4">
        <f t="shared" si="1348"/>
        <v>8.5638692442480929E-2</v>
      </c>
      <c r="E8676" s="6">
        <f t="shared" si="1349"/>
        <v>8.6572351715856852E-2</v>
      </c>
      <c r="F8676" s="7">
        <f t="shared" si="1350"/>
        <v>8.5924537293420311E-2</v>
      </c>
      <c r="I8676" s="10">
        <v>8674</v>
      </c>
      <c r="J8676" s="8">
        <f t="shared" si="1351"/>
        <v>8.901960763172706E-2</v>
      </c>
      <c r="K8676" s="8">
        <f t="shared" si="1351"/>
        <v>8.7138692442480931E-2</v>
      </c>
      <c r="L8676" s="8">
        <f t="shared" si="1351"/>
        <v>8.8072351715856853E-2</v>
      </c>
      <c r="M8676" s="8">
        <f t="shared" si="1346"/>
        <v>8.7424537293420312E-2</v>
      </c>
      <c r="P8676">
        <v>8674</v>
      </c>
      <c r="Q8676" s="8">
        <f t="shared" si="1352"/>
        <v>8.6019607631727057E-2</v>
      </c>
      <c r="R8676" s="8">
        <f t="shared" si="1352"/>
        <v>8.4138692442480928E-2</v>
      </c>
      <c r="S8676" s="8">
        <f t="shared" si="1352"/>
        <v>8.507235171585685E-2</v>
      </c>
      <c r="T8676" s="8">
        <f t="shared" si="1347"/>
        <v>8.442453729342031E-2</v>
      </c>
      <c r="W8676">
        <v>8674</v>
      </c>
      <c r="X8676" s="4">
        <f t="shared" si="1345"/>
        <v>8.9916996985070372E-2</v>
      </c>
      <c r="Y8676" s="4">
        <f t="shared" si="1354"/>
        <v>8.894284632394156E-2</v>
      </c>
      <c r="Z8676" s="4">
        <f t="shared" si="1355"/>
        <v>8.8276425670644601E-2</v>
      </c>
    </row>
    <row r="8677" spans="1:26" x14ac:dyDescent="0.25">
      <c r="A8677" s="16">
        <f t="shared" si="1353"/>
        <v>52210</v>
      </c>
      <c r="B8677">
        <f>+'[2]Ejercicio 1'!E8894</f>
        <v>8675</v>
      </c>
      <c r="C8677" s="5">
        <v>8.7519889776024082E-2</v>
      </c>
      <c r="D8677" s="4">
        <f t="shared" si="1348"/>
        <v>8.5638962631948937E-2</v>
      </c>
      <c r="E8677" s="6">
        <f t="shared" si="1349"/>
        <v>8.6572627818043243E-2</v>
      </c>
      <c r="F8677" s="7">
        <f t="shared" si="1350"/>
        <v>8.5924809288572421E-2</v>
      </c>
      <c r="I8677" s="10">
        <v>8675</v>
      </c>
      <c r="J8677" s="8">
        <f t="shared" si="1351"/>
        <v>8.9019889776024083E-2</v>
      </c>
      <c r="K8677" s="8">
        <f t="shared" si="1351"/>
        <v>8.7138962631948938E-2</v>
      </c>
      <c r="L8677" s="8">
        <f t="shared" si="1351"/>
        <v>8.8072627818043245E-2</v>
      </c>
      <c r="M8677" s="8">
        <f t="shared" si="1346"/>
        <v>8.7424809288572422E-2</v>
      </c>
      <c r="P8677">
        <v>8675</v>
      </c>
      <c r="Q8677" s="8">
        <f t="shared" si="1352"/>
        <v>8.601988977602408E-2</v>
      </c>
      <c r="R8677" s="8">
        <f t="shared" si="1352"/>
        <v>8.4138962631948935E-2</v>
      </c>
      <c r="S8677" s="8">
        <f t="shared" si="1352"/>
        <v>8.5072627818043242E-2</v>
      </c>
      <c r="T8677" s="8">
        <f t="shared" si="1347"/>
        <v>8.4424809288572419E-2</v>
      </c>
      <c r="W8677">
        <v>8675</v>
      </c>
      <c r="X8677" s="4">
        <f t="shared" si="1345"/>
        <v>8.9917561604473908E-2</v>
      </c>
      <c r="Y8677" s="4">
        <f t="shared" si="1354"/>
        <v>8.8943398529813797E-2</v>
      </c>
      <c r="Z8677" s="4">
        <f t="shared" si="1355"/>
        <v>8.8276969438432537E-2</v>
      </c>
    </row>
    <row r="8678" spans="1:26" x14ac:dyDescent="0.25">
      <c r="A8678" s="16">
        <f t="shared" si="1353"/>
        <v>52211</v>
      </c>
      <c r="B8678">
        <f>+'[2]Ejercicio 1'!E8895</f>
        <v>8676</v>
      </c>
      <c r="C8678" s="5">
        <v>8.7520171920321105E-2</v>
      </c>
      <c r="D8678" s="4">
        <f t="shared" si="1348"/>
        <v>8.5639232821380015E-2</v>
      </c>
      <c r="E8678" s="6">
        <f t="shared" si="1349"/>
        <v>8.6572903920211178E-2</v>
      </c>
      <c r="F8678" s="7">
        <f t="shared" si="1350"/>
        <v>8.5925081283693139E-2</v>
      </c>
      <c r="I8678" s="10">
        <v>8676</v>
      </c>
      <c r="J8678" s="8">
        <f t="shared" si="1351"/>
        <v>8.9020171920321106E-2</v>
      </c>
      <c r="K8678" s="8">
        <f t="shared" si="1351"/>
        <v>8.7139232821380017E-2</v>
      </c>
      <c r="L8678" s="8">
        <f t="shared" si="1351"/>
        <v>8.8072903920211179E-2</v>
      </c>
      <c r="M8678" s="8">
        <f t="shared" si="1346"/>
        <v>8.742508128369314E-2</v>
      </c>
      <c r="P8678">
        <v>8676</v>
      </c>
      <c r="Q8678" s="8">
        <f t="shared" si="1352"/>
        <v>8.6020171920321103E-2</v>
      </c>
      <c r="R8678" s="8">
        <f t="shared" si="1352"/>
        <v>8.4139232821380014E-2</v>
      </c>
      <c r="S8678" s="8">
        <f t="shared" si="1352"/>
        <v>8.5072903920211176E-2</v>
      </c>
      <c r="T8678" s="8">
        <f t="shared" si="1347"/>
        <v>8.4425081283693137E-2</v>
      </c>
      <c r="W8678">
        <v>8676</v>
      </c>
      <c r="X8678" s="4">
        <f t="shared" si="1345"/>
        <v>8.9918126223916539E-2</v>
      </c>
      <c r="Y8678" s="4">
        <f t="shared" si="1354"/>
        <v>8.8943950735814292E-2</v>
      </c>
      <c r="Z8678" s="4">
        <f t="shared" si="1355"/>
        <v>8.8277513207011271E-2</v>
      </c>
    </row>
    <row r="8679" spans="1:26" x14ac:dyDescent="0.25">
      <c r="A8679" s="16">
        <f t="shared" si="1353"/>
        <v>52212</v>
      </c>
      <c r="B8679">
        <f>+'[2]Ejercicio 1'!E8896</f>
        <v>8677</v>
      </c>
      <c r="C8679" s="5">
        <v>8.7520454064618128E-2</v>
      </c>
      <c r="D8679" s="4">
        <f t="shared" si="1348"/>
        <v>8.5639503010774165E-2</v>
      </c>
      <c r="E8679" s="6">
        <f t="shared" si="1349"/>
        <v>8.6573180022359794E-2</v>
      </c>
      <c r="F8679" s="7">
        <f t="shared" si="1350"/>
        <v>8.5925353278782451E-2</v>
      </c>
      <c r="I8679" s="10">
        <v>8677</v>
      </c>
      <c r="J8679" s="8">
        <f t="shared" si="1351"/>
        <v>8.9020454064618129E-2</v>
      </c>
      <c r="K8679" s="8">
        <f t="shared" si="1351"/>
        <v>8.7139503010774166E-2</v>
      </c>
      <c r="L8679" s="8">
        <f t="shared" si="1351"/>
        <v>8.8073180022359795E-2</v>
      </c>
      <c r="M8679" s="8">
        <f t="shared" si="1346"/>
        <v>8.7425353278782453E-2</v>
      </c>
      <c r="P8679">
        <v>8677</v>
      </c>
      <c r="Q8679" s="8">
        <f t="shared" si="1352"/>
        <v>8.6020454064618126E-2</v>
      </c>
      <c r="R8679" s="8">
        <f t="shared" si="1352"/>
        <v>8.4139503010774164E-2</v>
      </c>
      <c r="S8679" s="8">
        <f t="shared" si="1352"/>
        <v>8.5073180022359793E-2</v>
      </c>
      <c r="T8679" s="8">
        <f t="shared" si="1347"/>
        <v>8.442535327878245E-2</v>
      </c>
      <c r="W8679">
        <v>8677</v>
      </c>
      <c r="X8679" s="4">
        <f t="shared" si="1345"/>
        <v>8.9918690843376739E-2</v>
      </c>
      <c r="Y8679" s="4">
        <f t="shared" si="1354"/>
        <v>8.8944502941693551E-2</v>
      </c>
      <c r="Z8679" s="4">
        <f t="shared" si="1355"/>
        <v>8.8278056974619365E-2</v>
      </c>
    </row>
    <row r="8680" spans="1:26" x14ac:dyDescent="0.25">
      <c r="A8680" s="16">
        <f t="shared" si="1353"/>
        <v>52213</v>
      </c>
      <c r="B8680">
        <f>+'[2]Ejercicio 1'!E8897</f>
        <v>8678</v>
      </c>
      <c r="C8680" s="5">
        <v>8.7520736208915137E-2</v>
      </c>
      <c r="D8680" s="4">
        <f t="shared" si="1348"/>
        <v>8.5639773200131789E-2</v>
      </c>
      <c r="E8680" s="6">
        <f t="shared" si="1349"/>
        <v>8.6573456124490841E-2</v>
      </c>
      <c r="F8680" s="7">
        <f t="shared" si="1350"/>
        <v>8.5925625273840359E-2</v>
      </c>
      <c r="I8680" s="10">
        <v>8678</v>
      </c>
      <c r="J8680" s="8">
        <f t="shared" si="1351"/>
        <v>8.9020736208915138E-2</v>
      </c>
      <c r="K8680" s="8">
        <f t="shared" si="1351"/>
        <v>8.713977320013179E-2</v>
      </c>
      <c r="L8680" s="8">
        <f t="shared" si="1351"/>
        <v>8.8073456124490843E-2</v>
      </c>
      <c r="M8680" s="8">
        <f t="shared" si="1346"/>
        <v>8.742562527384036E-2</v>
      </c>
      <c r="P8680">
        <v>8678</v>
      </c>
      <c r="Q8680" s="8">
        <f t="shared" si="1352"/>
        <v>8.6020736208915136E-2</v>
      </c>
      <c r="R8680" s="8">
        <f t="shared" si="1352"/>
        <v>8.4139773200131787E-2</v>
      </c>
      <c r="S8680" s="8">
        <f t="shared" si="1352"/>
        <v>8.507345612449084E-2</v>
      </c>
      <c r="T8680" s="8">
        <f t="shared" si="1347"/>
        <v>8.4425625273840357E-2</v>
      </c>
      <c r="W8680">
        <v>8678</v>
      </c>
      <c r="X8680" s="4">
        <f t="shared" si="1345"/>
        <v>8.9919255462916875E-2</v>
      </c>
      <c r="Y8680" s="4">
        <f t="shared" si="1354"/>
        <v>8.894505514761937E-2</v>
      </c>
      <c r="Z8680" s="4">
        <f t="shared" si="1355"/>
        <v>8.8278600743021088E-2</v>
      </c>
    </row>
    <row r="8681" spans="1:26" x14ac:dyDescent="0.25">
      <c r="A8681" s="16">
        <f t="shared" si="1353"/>
        <v>52214</v>
      </c>
      <c r="B8681">
        <f>+'[2]Ejercicio 1'!E8898</f>
        <v>8679</v>
      </c>
      <c r="C8681" s="5">
        <v>8.752101835321216E-2</v>
      </c>
      <c r="D8681" s="4">
        <f t="shared" si="1348"/>
        <v>8.5640043389452303E-2</v>
      </c>
      <c r="E8681" s="6">
        <f t="shared" si="1349"/>
        <v>8.6573732226601696E-2</v>
      </c>
      <c r="F8681" s="7">
        <f t="shared" si="1350"/>
        <v>8.592589726886686E-2</v>
      </c>
      <c r="I8681" s="10">
        <v>8679</v>
      </c>
      <c r="J8681" s="8">
        <f t="shared" si="1351"/>
        <v>8.9021018353212161E-2</v>
      </c>
      <c r="K8681" s="8">
        <f t="shared" si="1351"/>
        <v>8.7140043389452304E-2</v>
      </c>
      <c r="L8681" s="8">
        <f t="shared" si="1351"/>
        <v>8.8073732226601698E-2</v>
      </c>
      <c r="M8681" s="8">
        <f t="shared" si="1346"/>
        <v>8.7425897268866862E-2</v>
      </c>
      <c r="P8681">
        <v>8679</v>
      </c>
      <c r="Q8681" s="8">
        <f t="shared" si="1352"/>
        <v>8.6021018353212159E-2</v>
      </c>
      <c r="R8681" s="8">
        <f t="shared" si="1352"/>
        <v>8.4140043389452301E-2</v>
      </c>
      <c r="S8681" s="8">
        <f t="shared" si="1352"/>
        <v>8.5073732226601695E-2</v>
      </c>
      <c r="T8681" s="8">
        <f t="shared" si="1347"/>
        <v>8.4425897268866859E-2</v>
      </c>
      <c r="W8681">
        <v>8679</v>
      </c>
      <c r="X8681" s="4">
        <f t="shared" si="1345"/>
        <v>8.9919820082474566E-2</v>
      </c>
      <c r="Y8681" s="4">
        <f t="shared" si="1354"/>
        <v>8.8945607353422218E-2</v>
      </c>
      <c r="Z8681" s="4">
        <f t="shared" si="1355"/>
        <v>8.8279144511337185E-2</v>
      </c>
    </row>
    <row r="8682" spans="1:26" x14ac:dyDescent="0.25">
      <c r="A8682" s="16">
        <f t="shared" si="1353"/>
        <v>52215</v>
      </c>
      <c r="B8682">
        <f>+'[2]Ejercicio 1'!E8899</f>
        <v>8680</v>
      </c>
      <c r="C8682" s="5">
        <v>8.7521300497509183E-2</v>
      </c>
      <c r="D8682" s="4">
        <f t="shared" si="1348"/>
        <v>8.5640313578735874E-2</v>
      </c>
      <c r="E8682" s="6">
        <f t="shared" si="1349"/>
        <v>8.6574008328694094E-2</v>
      </c>
      <c r="F8682" s="7">
        <f t="shared" si="1350"/>
        <v>8.5926169263861957E-2</v>
      </c>
      <c r="I8682" s="10">
        <v>8680</v>
      </c>
      <c r="J8682" s="8">
        <f t="shared" si="1351"/>
        <v>8.9021300497509184E-2</v>
      </c>
      <c r="K8682" s="8">
        <f t="shared" si="1351"/>
        <v>8.7140313578735876E-2</v>
      </c>
      <c r="L8682" s="8">
        <f t="shared" si="1351"/>
        <v>8.8074008328694095E-2</v>
      </c>
      <c r="M8682" s="8">
        <f t="shared" si="1346"/>
        <v>8.7426169263861958E-2</v>
      </c>
      <c r="P8682">
        <v>8680</v>
      </c>
      <c r="Q8682" s="8">
        <f t="shared" si="1352"/>
        <v>8.6021300497509182E-2</v>
      </c>
      <c r="R8682" s="8">
        <f t="shared" si="1352"/>
        <v>8.4140313578735873E-2</v>
      </c>
      <c r="S8682" s="8">
        <f t="shared" si="1352"/>
        <v>8.5074008328694092E-2</v>
      </c>
      <c r="T8682" s="8">
        <f t="shared" si="1347"/>
        <v>8.4426169263861955E-2</v>
      </c>
      <c r="W8682">
        <v>8680</v>
      </c>
      <c r="X8682" s="4">
        <f t="shared" si="1345"/>
        <v>8.9920384702070477E-2</v>
      </c>
      <c r="Y8682" s="4">
        <f t="shared" si="1354"/>
        <v>8.8946159559189039E-2</v>
      </c>
      <c r="Z8682" s="4">
        <f t="shared" si="1355"/>
        <v>8.8279688278679769E-2</v>
      </c>
    </row>
    <row r="8683" spans="1:26" x14ac:dyDescent="0.25">
      <c r="A8683" s="16">
        <f t="shared" si="1353"/>
        <v>52216</v>
      </c>
      <c r="B8683">
        <f>+'[2]Ejercicio 1'!E8900</f>
        <v>8681</v>
      </c>
      <c r="C8683" s="5">
        <v>8.7521582641806206E-2</v>
      </c>
      <c r="D8683" s="4">
        <f t="shared" si="1348"/>
        <v>8.5640583767982323E-2</v>
      </c>
      <c r="E8683" s="6">
        <f t="shared" si="1349"/>
        <v>8.6574284430768048E-2</v>
      </c>
      <c r="F8683" s="7">
        <f t="shared" si="1350"/>
        <v>8.5926441258825648E-2</v>
      </c>
      <c r="I8683" s="10">
        <v>8681</v>
      </c>
      <c r="J8683" s="8">
        <f t="shared" si="1351"/>
        <v>8.9021582641806207E-2</v>
      </c>
      <c r="K8683" s="8">
        <f t="shared" si="1351"/>
        <v>8.7140583767982324E-2</v>
      </c>
      <c r="L8683" s="8">
        <f t="shared" si="1351"/>
        <v>8.8074284430768049E-2</v>
      </c>
      <c r="M8683" s="8">
        <f t="shared" si="1346"/>
        <v>8.7426441258825649E-2</v>
      </c>
      <c r="P8683">
        <v>8681</v>
      </c>
      <c r="Q8683" s="8">
        <f t="shared" si="1352"/>
        <v>8.6021582641806205E-2</v>
      </c>
      <c r="R8683" s="8">
        <f t="shared" si="1352"/>
        <v>8.4140583767982322E-2</v>
      </c>
      <c r="S8683" s="8">
        <f t="shared" si="1352"/>
        <v>8.5074284430768046E-2</v>
      </c>
      <c r="T8683" s="8">
        <f t="shared" si="1347"/>
        <v>8.4426441258825646E-2</v>
      </c>
      <c r="W8683">
        <v>8681</v>
      </c>
      <c r="X8683" s="4">
        <f t="shared" si="1345"/>
        <v>8.9920949321705482E-2</v>
      </c>
      <c r="Y8683" s="4">
        <f t="shared" si="1354"/>
        <v>8.8946711765000672E-2</v>
      </c>
      <c r="Z8683" s="4">
        <f t="shared" si="1355"/>
        <v>8.8280232046815996E-2</v>
      </c>
    </row>
    <row r="8684" spans="1:26" x14ac:dyDescent="0.25">
      <c r="A8684" s="16">
        <f t="shared" si="1353"/>
        <v>52217</v>
      </c>
      <c r="B8684">
        <f>+'[2]Ejercicio 1'!E8901</f>
        <v>8682</v>
      </c>
      <c r="C8684" s="5">
        <v>8.7521864786103229E-2</v>
      </c>
      <c r="D8684" s="4">
        <f t="shared" si="1348"/>
        <v>8.5640853957192051E-2</v>
      </c>
      <c r="E8684" s="6">
        <f t="shared" si="1349"/>
        <v>8.657456053282267E-2</v>
      </c>
      <c r="F8684" s="7">
        <f t="shared" si="1350"/>
        <v>8.5926713253757933E-2</v>
      </c>
      <c r="I8684" s="10">
        <v>8682</v>
      </c>
      <c r="J8684" s="8">
        <f t="shared" si="1351"/>
        <v>8.902186478610323E-2</v>
      </c>
      <c r="K8684" s="8">
        <f t="shared" si="1351"/>
        <v>8.7140853957192052E-2</v>
      </c>
      <c r="L8684" s="8">
        <f t="shared" si="1351"/>
        <v>8.8074560532822671E-2</v>
      </c>
      <c r="M8684" s="8">
        <f t="shared" si="1346"/>
        <v>8.7426713253757934E-2</v>
      </c>
      <c r="P8684">
        <v>8682</v>
      </c>
      <c r="Q8684" s="8">
        <f t="shared" si="1352"/>
        <v>8.6021864786103228E-2</v>
      </c>
      <c r="R8684" s="8">
        <f t="shared" si="1352"/>
        <v>8.4140853957192049E-2</v>
      </c>
      <c r="S8684" s="8">
        <f t="shared" si="1352"/>
        <v>8.5074560532822668E-2</v>
      </c>
      <c r="T8684" s="8">
        <f t="shared" si="1347"/>
        <v>8.4426713253757932E-2</v>
      </c>
      <c r="W8684">
        <v>8682</v>
      </c>
      <c r="X8684" s="4">
        <f t="shared" si="1345"/>
        <v>8.9921513941357611E-2</v>
      </c>
      <c r="Y8684" s="4">
        <f t="shared" si="1354"/>
        <v>8.8947263970773641E-2</v>
      </c>
      <c r="Z8684" s="4">
        <f t="shared" si="1355"/>
        <v>8.8280775813981582E-2</v>
      </c>
    </row>
    <row r="8685" spans="1:26" x14ac:dyDescent="0.25">
      <c r="A8685" s="16">
        <f t="shared" si="1353"/>
        <v>52218</v>
      </c>
      <c r="B8685">
        <f>+'[2]Ejercicio 1'!E8902</f>
        <v>8683</v>
      </c>
      <c r="C8685" s="5">
        <v>8.7522146930400252E-2</v>
      </c>
      <c r="D8685" s="4">
        <f t="shared" si="1348"/>
        <v>8.5641124146365252E-2</v>
      </c>
      <c r="E8685" s="6">
        <f t="shared" si="1349"/>
        <v>8.6574836634858848E-2</v>
      </c>
      <c r="F8685" s="7">
        <f t="shared" si="1350"/>
        <v>8.5926985248658827E-2</v>
      </c>
      <c r="I8685" s="10">
        <v>8683</v>
      </c>
      <c r="J8685" s="8">
        <f t="shared" si="1351"/>
        <v>8.9022146930400253E-2</v>
      </c>
      <c r="K8685" s="8">
        <f t="shared" si="1351"/>
        <v>8.7141124146365254E-2</v>
      </c>
      <c r="L8685" s="8">
        <f t="shared" si="1351"/>
        <v>8.807483663485885E-2</v>
      </c>
      <c r="M8685" s="8">
        <f t="shared" si="1346"/>
        <v>8.7426985248658828E-2</v>
      </c>
      <c r="P8685">
        <v>8683</v>
      </c>
      <c r="Q8685" s="8">
        <f t="shared" si="1352"/>
        <v>8.6022146930400251E-2</v>
      </c>
      <c r="R8685" s="8">
        <f t="shared" si="1352"/>
        <v>8.4141124146365251E-2</v>
      </c>
      <c r="S8685" s="8">
        <f t="shared" si="1352"/>
        <v>8.5074836634858847E-2</v>
      </c>
      <c r="T8685" s="8">
        <f t="shared" si="1347"/>
        <v>8.4426985248658826E-2</v>
      </c>
      <c r="W8685">
        <v>8683</v>
      </c>
      <c r="X8685" s="4">
        <f t="shared" si="1345"/>
        <v>8.9922078561090996E-2</v>
      </c>
      <c r="Y8685" s="4">
        <f t="shared" si="1354"/>
        <v>8.8947816176509722E-2</v>
      </c>
      <c r="Z8685" s="4">
        <f t="shared" si="1355"/>
        <v>8.8281319581940812E-2</v>
      </c>
    </row>
    <row r="8686" spans="1:26" x14ac:dyDescent="0.25">
      <c r="A8686" s="16">
        <f t="shared" si="1353"/>
        <v>52219</v>
      </c>
      <c r="B8686">
        <f>+'[2]Ejercicio 1'!E8903</f>
        <v>8684</v>
      </c>
      <c r="C8686" s="5">
        <v>8.7522429074697275E-2</v>
      </c>
      <c r="D8686" s="4">
        <f t="shared" si="1348"/>
        <v>8.5641394335501123E-2</v>
      </c>
      <c r="E8686" s="6">
        <f t="shared" si="1349"/>
        <v>8.6575112736875695E-2</v>
      </c>
      <c r="F8686" s="7">
        <f t="shared" si="1350"/>
        <v>8.5927257243528316E-2</v>
      </c>
      <c r="I8686" s="10">
        <v>8684</v>
      </c>
      <c r="J8686" s="8">
        <f t="shared" si="1351"/>
        <v>8.9022429074697276E-2</v>
      </c>
      <c r="K8686" s="8">
        <f t="shared" si="1351"/>
        <v>8.7141394335501124E-2</v>
      </c>
      <c r="L8686" s="8">
        <f t="shared" si="1351"/>
        <v>8.8075112736875696E-2</v>
      </c>
      <c r="M8686" s="8">
        <f t="shared" si="1346"/>
        <v>8.7427257243528317E-2</v>
      </c>
      <c r="P8686">
        <v>8684</v>
      </c>
      <c r="Q8686" s="8">
        <f t="shared" si="1352"/>
        <v>8.6022429074697274E-2</v>
      </c>
      <c r="R8686" s="8">
        <f t="shared" si="1352"/>
        <v>8.4141394335501121E-2</v>
      </c>
      <c r="S8686" s="8">
        <f t="shared" si="1352"/>
        <v>8.5075112736875694E-2</v>
      </c>
      <c r="T8686" s="8">
        <f t="shared" si="1347"/>
        <v>8.4427257243528314E-2</v>
      </c>
      <c r="W8686">
        <v>8684</v>
      </c>
      <c r="X8686" s="4">
        <f t="shared" si="1345"/>
        <v>8.9922643180841075E-2</v>
      </c>
      <c r="Y8686" s="4">
        <f t="shared" si="1354"/>
        <v>8.894836838212547E-2</v>
      </c>
      <c r="Z8686" s="4">
        <f t="shared" si="1355"/>
        <v>8.8281863349811543E-2</v>
      </c>
    </row>
    <row r="8687" spans="1:26" x14ac:dyDescent="0.25">
      <c r="A8687" s="16">
        <f t="shared" si="1353"/>
        <v>52220</v>
      </c>
      <c r="B8687">
        <f>+'[2]Ejercicio 1'!E8904</f>
        <v>8685</v>
      </c>
      <c r="C8687" s="5">
        <v>8.7522711218994284E-2</v>
      </c>
      <c r="D8687" s="4">
        <f t="shared" si="1348"/>
        <v>8.5641664524600064E-2</v>
      </c>
      <c r="E8687" s="6">
        <f t="shared" si="1349"/>
        <v>8.6575388838874112E-2</v>
      </c>
      <c r="F8687" s="7">
        <f t="shared" si="1350"/>
        <v>8.5927529238366399E-2</v>
      </c>
      <c r="I8687" s="10">
        <v>8685</v>
      </c>
      <c r="J8687" s="8">
        <f t="shared" si="1351"/>
        <v>8.9022711218994285E-2</v>
      </c>
      <c r="K8687" s="8">
        <f t="shared" si="1351"/>
        <v>8.7141664524600065E-2</v>
      </c>
      <c r="L8687" s="8">
        <f t="shared" si="1351"/>
        <v>8.8075388838874114E-2</v>
      </c>
      <c r="M8687" s="8">
        <f t="shared" si="1346"/>
        <v>8.74275292383664E-2</v>
      </c>
      <c r="P8687">
        <v>8685</v>
      </c>
      <c r="Q8687" s="8">
        <f t="shared" si="1352"/>
        <v>8.6022711218994283E-2</v>
      </c>
      <c r="R8687" s="8">
        <f t="shared" si="1352"/>
        <v>8.4141664524600063E-2</v>
      </c>
      <c r="S8687" s="8">
        <f t="shared" si="1352"/>
        <v>8.5075388838874111E-2</v>
      </c>
      <c r="T8687" s="8">
        <f t="shared" si="1347"/>
        <v>8.4427529238366397E-2</v>
      </c>
      <c r="W8687">
        <v>8685</v>
      </c>
      <c r="X8687" s="4">
        <f t="shared" si="1345"/>
        <v>8.9923207800629359E-2</v>
      </c>
      <c r="Y8687" s="4">
        <f t="shared" si="1354"/>
        <v>8.8948920587702554E-2</v>
      </c>
      <c r="Z8687" s="4">
        <f t="shared" si="1355"/>
        <v>8.828240711671162E-2</v>
      </c>
    </row>
    <row r="8688" spans="1:26" x14ac:dyDescent="0.25">
      <c r="A8688" s="16">
        <f t="shared" si="1353"/>
        <v>52221</v>
      </c>
      <c r="B8688">
        <f>+'[2]Ejercicio 1'!E8905</f>
        <v>8686</v>
      </c>
      <c r="C8688" s="5">
        <v>8.7522993363291307E-2</v>
      </c>
      <c r="D8688" s="4">
        <f t="shared" si="1348"/>
        <v>8.5641934713662091E-2</v>
      </c>
      <c r="E8688" s="6">
        <f t="shared" si="1349"/>
        <v>8.6575664940853184E-2</v>
      </c>
      <c r="F8688" s="7">
        <f t="shared" si="1350"/>
        <v>8.5927801233173076E-2</v>
      </c>
      <c r="I8688" s="10">
        <v>8686</v>
      </c>
      <c r="J8688" s="8">
        <f t="shared" si="1351"/>
        <v>8.9022993363291308E-2</v>
      </c>
      <c r="K8688" s="8">
        <f t="shared" si="1351"/>
        <v>8.7141934713662092E-2</v>
      </c>
      <c r="L8688" s="8">
        <f t="shared" si="1351"/>
        <v>8.8075664940853185E-2</v>
      </c>
      <c r="M8688" s="8">
        <f t="shared" si="1346"/>
        <v>8.7427801233173077E-2</v>
      </c>
      <c r="P8688">
        <v>8686</v>
      </c>
      <c r="Q8688" s="8">
        <f t="shared" si="1352"/>
        <v>8.6022993363291306E-2</v>
      </c>
      <c r="R8688" s="8">
        <f t="shared" si="1352"/>
        <v>8.4141934713662089E-2</v>
      </c>
      <c r="S8688" s="8">
        <f t="shared" si="1352"/>
        <v>8.5075664940853182E-2</v>
      </c>
      <c r="T8688" s="8">
        <f t="shared" si="1347"/>
        <v>8.4427801233173075E-2</v>
      </c>
      <c r="W8688">
        <v>8686</v>
      </c>
      <c r="X8688" s="4">
        <f t="shared" si="1345"/>
        <v>8.9923772420456738E-2</v>
      </c>
      <c r="Y8688" s="4">
        <f t="shared" si="1354"/>
        <v>8.8949472793241877E-2</v>
      </c>
      <c r="Z8688" s="4">
        <f t="shared" si="1355"/>
        <v>8.8282950884405353E-2</v>
      </c>
    </row>
    <row r="8689" spans="1:26" x14ac:dyDescent="0.25">
      <c r="A8689" s="16">
        <f t="shared" si="1353"/>
        <v>52222</v>
      </c>
      <c r="B8689">
        <f>+'[2]Ejercicio 1'!E8906</f>
        <v>8687</v>
      </c>
      <c r="C8689" s="5">
        <v>8.752327550758833E-2</v>
      </c>
      <c r="D8689" s="4">
        <f t="shared" si="1348"/>
        <v>8.5642204902687188E-2</v>
      </c>
      <c r="E8689" s="6">
        <f t="shared" si="1349"/>
        <v>8.6575941042813825E-2</v>
      </c>
      <c r="F8689" s="7">
        <f t="shared" si="1350"/>
        <v>8.5928073227948348E-2</v>
      </c>
      <c r="I8689" s="10">
        <v>8687</v>
      </c>
      <c r="J8689" s="8">
        <f t="shared" si="1351"/>
        <v>8.9023275507588331E-2</v>
      </c>
      <c r="K8689" s="8">
        <f t="shared" si="1351"/>
        <v>8.714220490268719E-2</v>
      </c>
      <c r="L8689" s="8">
        <f t="shared" si="1351"/>
        <v>8.8075941042813827E-2</v>
      </c>
      <c r="M8689" s="8">
        <f t="shared" si="1346"/>
        <v>8.742807322794835E-2</v>
      </c>
      <c r="P8689">
        <v>8687</v>
      </c>
      <c r="Q8689" s="8">
        <f t="shared" si="1352"/>
        <v>8.6023275507588329E-2</v>
      </c>
      <c r="R8689" s="8">
        <f t="shared" si="1352"/>
        <v>8.4142204902687187E-2</v>
      </c>
      <c r="S8689" s="8">
        <f t="shared" si="1352"/>
        <v>8.5075941042813824E-2</v>
      </c>
      <c r="T8689" s="8">
        <f t="shared" si="1347"/>
        <v>8.4428073227948347E-2</v>
      </c>
      <c r="W8689">
        <v>8687</v>
      </c>
      <c r="X8689" s="4">
        <f t="shared" si="1345"/>
        <v>8.9924337040301686E-2</v>
      </c>
      <c r="Y8689" s="4">
        <f t="shared" si="1354"/>
        <v>8.8950024998826871E-2</v>
      </c>
      <c r="Z8689" s="4">
        <f t="shared" si="1355"/>
        <v>8.8283494652010575E-2</v>
      </c>
    </row>
    <row r="8690" spans="1:26" x14ac:dyDescent="0.25">
      <c r="A8690" s="16">
        <f t="shared" si="1353"/>
        <v>52223</v>
      </c>
      <c r="B8690">
        <f>+'[2]Ejercicio 1'!E8907</f>
        <v>8688</v>
      </c>
      <c r="C8690" s="5">
        <v>8.7523557651885353E-2</v>
      </c>
      <c r="D8690" s="4">
        <f t="shared" si="1348"/>
        <v>8.564247509167576E-2</v>
      </c>
      <c r="E8690" s="6">
        <f t="shared" si="1349"/>
        <v>8.6576217144755135E-2</v>
      </c>
      <c r="F8690" s="7">
        <f t="shared" si="1350"/>
        <v>8.5928345222692215E-2</v>
      </c>
      <c r="I8690" s="10">
        <v>8688</v>
      </c>
      <c r="J8690" s="8">
        <f t="shared" si="1351"/>
        <v>8.9023557651885354E-2</v>
      </c>
      <c r="K8690" s="8">
        <f t="shared" si="1351"/>
        <v>8.7142475091675761E-2</v>
      </c>
      <c r="L8690" s="8">
        <f t="shared" si="1351"/>
        <v>8.8076217144755137E-2</v>
      </c>
      <c r="M8690" s="8">
        <f t="shared" si="1346"/>
        <v>8.7428345222692216E-2</v>
      </c>
      <c r="P8690">
        <v>8688</v>
      </c>
      <c r="Q8690" s="8">
        <f t="shared" si="1352"/>
        <v>8.6023557651885352E-2</v>
      </c>
      <c r="R8690" s="8">
        <f t="shared" si="1352"/>
        <v>8.4142475091675759E-2</v>
      </c>
      <c r="S8690" s="8">
        <f t="shared" si="1352"/>
        <v>8.5076217144755134E-2</v>
      </c>
      <c r="T8690" s="8">
        <f t="shared" si="1347"/>
        <v>8.4428345222692214E-2</v>
      </c>
      <c r="W8690">
        <v>8688</v>
      </c>
      <c r="X8690" s="4">
        <f t="shared" si="1345"/>
        <v>8.9924901660227E-2</v>
      </c>
      <c r="Y8690" s="4">
        <f t="shared" si="1354"/>
        <v>8.8950577204290643E-2</v>
      </c>
      <c r="Z8690" s="4">
        <f t="shared" si="1355"/>
        <v>8.8284038418645155E-2</v>
      </c>
    </row>
    <row r="8691" spans="1:26" x14ac:dyDescent="0.25">
      <c r="A8691" s="16">
        <f t="shared" si="1353"/>
        <v>52224</v>
      </c>
      <c r="B8691">
        <f>+'[2]Ejercicio 1'!E8908</f>
        <v>8689</v>
      </c>
      <c r="C8691" s="5">
        <v>8.7523839796182376E-2</v>
      </c>
      <c r="D8691" s="4">
        <f t="shared" si="1348"/>
        <v>8.5642745280627208E-2</v>
      </c>
      <c r="E8691" s="6">
        <f t="shared" si="1349"/>
        <v>8.6576493246678002E-2</v>
      </c>
      <c r="F8691" s="7">
        <f t="shared" si="1350"/>
        <v>8.5928617217404676E-2</v>
      </c>
      <c r="I8691" s="10">
        <v>8689</v>
      </c>
      <c r="J8691" s="8">
        <f t="shared" si="1351"/>
        <v>8.9023839796182377E-2</v>
      </c>
      <c r="K8691" s="8">
        <f t="shared" si="1351"/>
        <v>8.714274528062721E-2</v>
      </c>
      <c r="L8691" s="8">
        <f t="shared" si="1351"/>
        <v>8.8076493246678003E-2</v>
      </c>
      <c r="M8691" s="8">
        <f t="shared" si="1346"/>
        <v>8.7428617217404678E-2</v>
      </c>
      <c r="P8691">
        <v>8689</v>
      </c>
      <c r="Q8691" s="8">
        <f t="shared" si="1352"/>
        <v>8.6023839796182375E-2</v>
      </c>
      <c r="R8691" s="8">
        <f t="shared" si="1352"/>
        <v>8.4142745280627207E-2</v>
      </c>
      <c r="S8691" s="8">
        <f t="shared" si="1352"/>
        <v>8.5076493246678001E-2</v>
      </c>
      <c r="T8691" s="8">
        <f t="shared" si="1347"/>
        <v>8.4428617217404675E-2</v>
      </c>
      <c r="W8691">
        <v>8689</v>
      </c>
      <c r="X8691" s="4">
        <f t="shared" si="1345"/>
        <v>8.9925466280169453E-2</v>
      </c>
      <c r="Y8691" s="4">
        <f t="shared" si="1354"/>
        <v>8.8951129409800087E-2</v>
      </c>
      <c r="Z8691" s="4">
        <f t="shared" si="1355"/>
        <v>8.8284582186073379E-2</v>
      </c>
    </row>
    <row r="8692" spans="1:26" x14ac:dyDescent="0.25">
      <c r="A8692" s="16">
        <f t="shared" si="1353"/>
        <v>52225</v>
      </c>
      <c r="B8692">
        <f>+'[2]Ejercicio 1'!E8909</f>
        <v>8690</v>
      </c>
      <c r="C8692" s="5">
        <v>8.7524121940479399E-2</v>
      </c>
      <c r="D8692" s="4">
        <f t="shared" si="1348"/>
        <v>8.564301546954152E-2</v>
      </c>
      <c r="E8692" s="6">
        <f t="shared" si="1349"/>
        <v>8.6576769348581537E-2</v>
      </c>
      <c r="F8692" s="7">
        <f t="shared" si="1350"/>
        <v>8.5928889212085746E-2</v>
      </c>
      <c r="I8692" s="10">
        <v>8690</v>
      </c>
      <c r="J8692" s="8">
        <f t="shared" si="1351"/>
        <v>8.90241219404794E-2</v>
      </c>
      <c r="K8692" s="8">
        <f t="shared" si="1351"/>
        <v>8.7143015469541521E-2</v>
      </c>
      <c r="L8692" s="8">
        <f t="shared" si="1351"/>
        <v>8.8076769348581538E-2</v>
      </c>
      <c r="M8692" s="8">
        <f t="shared" si="1346"/>
        <v>8.7428889212085747E-2</v>
      </c>
      <c r="P8692">
        <v>8690</v>
      </c>
      <c r="Q8692" s="8">
        <f t="shared" si="1352"/>
        <v>8.6024121940479398E-2</v>
      </c>
      <c r="R8692" s="8">
        <f t="shared" si="1352"/>
        <v>8.4143015469541518E-2</v>
      </c>
      <c r="S8692" s="8">
        <f t="shared" si="1352"/>
        <v>8.5076769348581535E-2</v>
      </c>
      <c r="T8692" s="8">
        <f t="shared" si="1347"/>
        <v>8.4428889212085745E-2</v>
      </c>
      <c r="W8692">
        <v>8690</v>
      </c>
      <c r="X8692" s="4">
        <f t="shared" si="1345"/>
        <v>8.9926030900150555E-2</v>
      </c>
      <c r="Y8692" s="4">
        <f t="shared" si="1354"/>
        <v>8.8951681615188322E-2</v>
      </c>
      <c r="Z8692" s="4">
        <f t="shared" si="1355"/>
        <v>8.8285125953413104E-2</v>
      </c>
    </row>
    <row r="8693" spans="1:26" x14ac:dyDescent="0.25">
      <c r="A8693" s="16">
        <f t="shared" si="1353"/>
        <v>52226</v>
      </c>
      <c r="B8693">
        <f>+'[2]Ejercicio 1'!E8910</f>
        <v>8691</v>
      </c>
      <c r="C8693" s="5">
        <v>8.7524404084776408E-2</v>
      </c>
      <c r="D8693" s="4">
        <f t="shared" si="1348"/>
        <v>8.564328565841911E-2</v>
      </c>
      <c r="E8693" s="6">
        <f t="shared" si="1349"/>
        <v>8.6577045450466628E-2</v>
      </c>
      <c r="F8693" s="7">
        <f t="shared" si="1350"/>
        <v>8.592916120673541E-2</v>
      </c>
      <c r="I8693" s="10">
        <v>8691</v>
      </c>
      <c r="J8693" s="8">
        <f t="shared" si="1351"/>
        <v>8.902440408477641E-2</v>
      </c>
      <c r="K8693" s="8">
        <f t="shared" si="1351"/>
        <v>8.7143285658419112E-2</v>
      </c>
      <c r="L8693" s="8">
        <f t="shared" si="1351"/>
        <v>8.8077045450466629E-2</v>
      </c>
      <c r="M8693" s="8">
        <f t="shared" si="1346"/>
        <v>8.7429161206735412E-2</v>
      </c>
      <c r="P8693">
        <v>8691</v>
      </c>
      <c r="Q8693" s="8">
        <f t="shared" si="1352"/>
        <v>8.6024404084776407E-2</v>
      </c>
      <c r="R8693" s="8">
        <f t="shared" si="1352"/>
        <v>8.4143285658419109E-2</v>
      </c>
      <c r="S8693" s="8">
        <f t="shared" si="1352"/>
        <v>8.5077045450466626E-2</v>
      </c>
      <c r="T8693" s="8">
        <f t="shared" si="1347"/>
        <v>8.4429161206735409E-2</v>
      </c>
      <c r="W8693">
        <v>8691</v>
      </c>
      <c r="X8693" s="4">
        <f t="shared" si="1345"/>
        <v>8.9926595520170294E-2</v>
      </c>
      <c r="Y8693" s="4">
        <f t="shared" si="1354"/>
        <v>8.8952233820538781E-2</v>
      </c>
      <c r="Z8693" s="4">
        <f t="shared" si="1355"/>
        <v>8.8285669720661486E-2</v>
      </c>
    </row>
    <row r="8694" spans="1:26" x14ac:dyDescent="0.25">
      <c r="A8694" s="16">
        <f t="shared" si="1353"/>
        <v>52227</v>
      </c>
      <c r="B8694">
        <f>+'[2]Ejercicio 1'!E8911</f>
        <v>8692</v>
      </c>
      <c r="C8694" s="5">
        <v>8.7524686229073431E-2</v>
      </c>
      <c r="D8694" s="4">
        <f t="shared" si="1348"/>
        <v>8.5643555847259786E-2</v>
      </c>
      <c r="E8694" s="6">
        <f t="shared" si="1349"/>
        <v>8.6577321552333275E-2</v>
      </c>
      <c r="F8694" s="7">
        <f t="shared" si="1350"/>
        <v>8.5929433201353669E-2</v>
      </c>
      <c r="I8694" s="10">
        <v>8692</v>
      </c>
      <c r="J8694" s="8">
        <f t="shared" si="1351"/>
        <v>8.9024686229073433E-2</v>
      </c>
      <c r="K8694" s="8">
        <f t="shared" si="1351"/>
        <v>8.7143555847259788E-2</v>
      </c>
      <c r="L8694" s="8">
        <f t="shared" si="1351"/>
        <v>8.8077321552333276E-2</v>
      </c>
      <c r="M8694" s="8">
        <f t="shared" si="1346"/>
        <v>8.7429433201353671E-2</v>
      </c>
      <c r="P8694">
        <v>8692</v>
      </c>
      <c r="Q8694" s="8">
        <f t="shared" si="1352"/>
        <v>8.602468622907343E-2</v>
      </c>
      <c r="R8694" s="8">
        <f t="shared" si="1352"/>
        <v>8.4143555847259785E-2</v>
      </c>
      <c r="S8694" s="8">
        <f t="shared" si="1352"/>
        <v>8.5077321552333274E-2</v>
      </c>
      <c r="T8694" s="8">
        <f t="shared" si="1347"/>
        <v>8.4429433201353668E-2</v>
      </c>
      <c r="W8694">
        <v>8692</v>
      </c>
      <c r="X8694" s="4">
        <f t="shared" si="1345"/>
        <v>8.9927160140228266E-2</v>
      </c>
      <c r="Y8694" s="4">
        <f t="shared" si="1354"/>
        <v>8.8952786025934913E-2</v>
      </c>
      <c r="Z8694" s="4">
        <f t="shared" si="1355"/>
        <v>8.8286213486942058E-2</v>
      </c>
    </row>
    <row r="8695" spans="1:26" x14ac:dyDescent="0.25">
      <c r="A8695" s="16">
        <f t="shared" si="1353"/>
        <v>52228</v>
      </c>
      <c r="B8695">
        <f>+'[2]Ejercicio 1'!E8912</f>
        <v>8693</v>
      </c>
      <c r="C8695" s="5">
        <v>8.7524968373370454E-2</v>
      </c>
      <c r="D8695" s="4">
        <f t="shared" si="1348"/>
        <v>8.5643826036063728E-2</v>
      </c>
      <c r="E8695" s="6">
        <f t="shared" si="1349"/>
        <v>8.6577597654180591E-2</v>
      </c>
      <c r="F8695" s="7">
        <f t="shared" si="1350"/>
        <v>8.5929705195940523E-2</v>
      </c>
      <c r="I8695" s="10">
        <v>8693</v>
      </c>
      <c r="J8695" s="8">
        <f t="shared" si="1351"/>
        <v>8.9024968373370456E-2</v>
      </c>
      <c r="K8695" s="8">
        <f t="shared" si="1351"/>
        <v>8.7143826036063729E-2</v>
      </c>
      <c r="L8695" s="8">
        <f t="shared" si="1351"/>
        <v>8.8077597654180592E-2</v>
      </c>
      <c r="M8695" s="8">
        <f t="shared" si="1346"/>
        <v>8.7429705195940524E-2</v>
      </c>
      <c r="P8695">
        <v>8693</v>
      </c>
      <c r="Q8695" s="8">
        <f t="shared" si="1352"/>
        <v>8.6024968373370453E-2</v>
      </c>
      <c r="R8695" s="8">
        <f t="shared" si="1352"/>
        <v>8.4143826036063726E-2</v>
      </c>
      <c r="S8695" s="8">
        <f t="shared" si="1352"/>
        <v>8.507759765418059E-2</v>
      </c>
      <c r="T8695" s="8">
        <f t="shared" si="1347"/>
        <v>8.4429705195940521E-2</v>
      </c>
      <c r="W8695">
        <v>8693</v>
      </c>
      <c r="X8695" s="4">
        <f t="shared" si="1345"/>
        <v>8.9927724760325317E-2</v>
      </c>
      <c r="Y8695" s="4">
        <f t="shared" si="1354"/>
        <v>8.8953338231293269E-2</v>
      </c>
      <c r="Z8695" s="4">
        <f t="shared" si="1355"/>
        <v>8.8286757254016288E-2</v>
      </c>
    </row>
    <row r="8696" spans="1:26" x14ac:dyDescent="0.25">
      <c r="A8696" s="16">
        <f t="shared" si="1353"/>
        <v>52229</v>
      </c>
      <c r="B8696">
        <f>+'[2]Ejercicio 1'!E8913</f>
        <v>8694</v>
      </c>
      <c r="C8696" s="5">
        <v>8.7525250517667477E-2</v>
      </c>
      <c r="D8696" s="4">
        <f t="shared" si="1348"/>
        <v>8.5644096224830546E-2</v>
      </c>
      <c r="E8696" s="6">
        <f t="shared" si="1349"/>
        <v>8.6577873756009463E-2</v>
      </c>
      <c r="F8696" s="7">
        <f t="shared" si="1350"/>
        <v>8.5929977190495971E-2</v>
      </c>
      <c r="I8696" s="10">
        <v>8694</v>
      </c>
      <c r="J8696" s="8">
        <f t="shared" si="1351"/>
        <v>8.9025250517667479E-2</v>
      </c>
      <c r="K8696" s="8">
        <f t="shared" si="1351"/>
        <v>8.7144096224830547E-2</v>
      </c>
      <c r="L8696" s="8">
        <f t="shared" si="1351"/>
        <v>8.8077873756009464E-2</v>
      </c>
      <c r="M8696" s="8">
        <f t="shared" si="1346"/>
        <v>8.7429977190495972E-2</v>
      </c>
      <c r="P8696">
        <v>8694</v>
      </c>
      <c r="Q8696" s="8">
        <f t="shared" si="1352"/>
        <v>8.6025250517667476E-2</v>
      </c>
      <c r="R8696" s="8">
        <f t="shared" si="1352"/>
        <v>8.4144096224830545E-2</v>
      </c>
      <c r="S8696" s="8">
        <f t="shared" si="1352"/>
        <v>8.5077873756009462E-2</v>
      </c>
      <c r="T8696" s="8">
        <f t="shared" si="1347"/>
        <v>8.4429977190495969E-2</v>
      </c>
      <c r="W8696">
        <v>8694</v>
      </c>
      <c r="X8696" s="4">
        <f t="shared" si="1345"/>
        <v>8.9928289380460574E-2</v>
      </c>
      <c r="Y8696" s="4">
        <f t="shared" si="1354"/>
        <v>8.8953890436614738E-2</v>
      </c>
      <c r="Z8696" s="4">
        <f t="shared" si="1355"/>
        <v>8.8287301021002004E-2</v>
      </c>
    </row>
    <row r="8697" spans="1:26" x14ac:dyDescent="0.25">
      <c r="A8697" s="16">
        <f t="shared" si="1353"/>
        <v>52230</v>
      </c>
      <c r="B8697">
        <f>+'[2]Ejercicio 1'!E8914</f>
        <v>8695</v>
      </c>
      <c r="C8697" s="5">
        <v>8.75255326619645E-2</v>
      </c>
      <c r="D8697" s="4">
        <f t="shared" si="1348"/>
        <v>8.5644366413560435E-2</v>
      </c>
      <c r="E8697" s="6">
        <f t="shared" si="1349"/>
        <v>8.6578149857819017E-2</v>
      </c>
      <c r="F8697" s="7">
        <f t="shared" si="1350"/>
        <v>8.5930249185020013E-2</v>
      </c>
      <c r="I8697" s="10">
        <v>8695</v>
      </c>
      <c r="J8697" s="8">
        <f t="shared" si="1351"/>
        <v>8.9025532661964502E-2</v>
      </c>
      <c r="K8697" s="8">
        <f t="shared" si="1351"/>
        <v>8.7144366413560437E-2</v>
      </c>
      <c r="L8697" s="8">
        <f t="shared" si="1351"/>
        <v>8.8078149857819019E-2</v>
      </c>
      <c r="M8697" s="8">
        <f t="shared" si="1346"/>
        <v>8.7430249185020015E-2</v>
      </c>
      <c r="P8697">
        <v>8695</v>
      </c>
      <c r="Q8697" s="8">
        <f t="shared" si="1352"/>
        <v>8.6025532661964499E-2</v>
      </c>
      <c r="R8697" s="8">
        <f t="shared" si="1352"/>
        <v>8.4144366413560434E-2</v>
      </c>
      <c r="S8697" s="8">
        <f t="shared" si="1352"/>
        <v>8.5078149857819016E-2</v>
      </c>
      <c r="T8697" s="8">
        <f t="shared" si="1347"/>
        <v>8.4430249185020012E-2</v>
      </c>
      <c r="W8697">
        <v>8695</v>
      </c>
      <c r="X8697" s="4">
        <f t="shared" si="1345"/>
        <v>8.9928854000634051E-2</v>
      </c>
      <c r="Y8697" s="4">
        <f t="shared" si="1354"/>
        <v>8.8954442641813236E-2</v>
      </c>
      <c r="Z8697" s="4">
        <f t="shared" si="1355"/>
        <v>8.8287844787899236E-2</v>
      </c>
    </row>
    <row r="8698" spans="1:26" x14ac:dyDescent="0.25">
      <c r="A8698" s="16">
        <f t="shared" si="1353"/>
        <v>52231</v>
      </c>
      <c r="B8698">
        <f>+'[2]Ejercicio 1'!E8915</f>
        <v>8696</v>
      </c>
      <c r="C8698" s="5">
        <v>8.7525814806261523E-2</v>
      </c>
      <c r="D8698" s="4">
        <f t="shared" si="1348"/>
        <v>8.5644636602253396E-2</v>
      </c>
      <c r="E8698" s="6">
        <f t="shared" si="1349"/>
        <v>8.657842595960924E-2</v>
      </c>
      <c r="F8698" s="7">
        <f t="shared" si="1350"/>
        <v>8.5930521179509806E-2</v>
      </c>
      <c r="I8698" s="10">
        <v>8696</v>
      </c>
      <c r="J8698" s="8">
        <f t="shared" si="1351"/>
        <v>8.9025814806261525E-2</v>
      </c>
      <c r="K8698" s="8">
        <f t="shared" si="1351"/>
        <v>8.7144636602253397E-2</v>
      </c>
      <c r="L8698" s="8">
        <f t="shared" si="1351"/>
        <v>8.8078425959609241E-2</v>
      </c>
      <c r="M8698" s="8">
        <f t="shared" si="1346"/>
        <v>8.7430521179509807E-2</v>
      </c>
      <c r="P8698">
        <v>8696</v>
      </c>
      <c r="Q8698" s="8">
        <f t="shared" si="1352"/>
        <v>8.6025814806261522E-2</v>
      </c>
      <c r="R8698" s="8">
        <f t="shared" si="1352"/>
        <v>8.4144636602253395E-2</v>
      </c>
      <c r="S8698" s="8">
        <f t="shared" si="1352"/>
        <v>8.5078425959609238E-2</v>
      </c>
      <c r="T8698" s="8">
        <f t="shared" si="1347"/>
        <v>8.4430521179509804E-2</v>
      </c>
      <c r="W8698">
        <v>8696</v>
      </c>
      <c r="X8698" s="4">
        <f t="shared" ref="X8698:X8761" si="1356">Tasa_Fwd(C8516,B8516,C8698,B8698,182)</f>
        <v>8.9929418620846163E-2</v>
      </c>
      <c r="Y8698" s="4">
        <f t="shared" si="1354"/>
        <v>8.8954994846974833E-2</v>
      </c>
      <c r="Z8698" s="4">
        <f t="shared" si="1355"/>
        <v>8.8288388552937941E-2</v>
      </c>
    </row>
    <row r="8699" spans="1:26" x14ac:dyDescent="0.25">
      <c r="A8699" s="16">
        <f t="shared" si="1353"/>
        <v>52232</v>
      </c>
      <c r="B8699">
        <f>+'[2]Ejercicio 1'!E8916</f>
        <v>8697</v>
      </c>
      <c r="C8699" s="5">
        <v>8.7526096950558546E-2</v>
      </c>
      <c r="D8699" s="4">
        <f t="shared" si="1348"/>
        <v>8.564490679090965E-2</v>
      </c>
      <c r="E8699" s="6">
        <f t="shared" si="1349"/>
        <v>8.6578702061381005E-2</v>
      </c>
      <c r="F8699" s="7">
        <f t="shared" si="1350"/>
        <v>8.5930793173971037E-2</v>
      </c>
      <c r="I8699" s="10">
        <v>8697</v>
      </c>
      <c r="J8699" s="8">
        <f t="shared" si="1351"/>
        <v>8.9026096950558548E-2</v>
      </c>
      <c r="K8699" s="8">
        <f t="shared" si="1351"/>
        <v>8.7144906790909651E-2</v>
      </c>
      <c r="L8699" s="8">
        <f t="shared" si="1351"/>
        <v>8.8078702061381006E-2</v>
      </c>
      <c r="M8699" s="8">
        <f t="shared" si="1346"/>
        <v>8.7430793173971039E-2</v>
      </c>
      <c r="P8699">
        <v>8697</v>
      </c>
      <c r="Q8699" s="8">
        <f t="shared" si="1352"/>
        <v>8.6026096950558545E-2</v>
      </c>
      <c r="R8699" s="8">
        <f t="shared" si="1352"/>
        <v>8.4144906790909649E-2</v>
      </c>
      <c r="S8699" s="8">
        <f t="shared" si="1352"/>
        <v>8.5078702061381004E-2</v>
      </c>
      <c r="T8699" s="8">
        <f t="shared" si="1347"/>
        <v>8.4430793173971036E-2</v>
      </c>
      <c r="W8699">
        <v>8697</v>
      </c>
      <c r="X8699" s="4">
        <f t="shared" si="1356"/>
        <v>8.9929983241096939E-2</v>
      </c>
      <c r="Y8699" s="4">
        <f t="shared" si="1354"/>
        <v>8.8955547052098655E-2</v>
      </c>
      <c r="Z8699" s="4">
        <f t="shared" si="1355"/>
        <v>8.8288932319658162E-2</v>
      </c>
    </row>
    <row r="8700" spans="1:26" x14ac:dyDescent="0.25">
      <c r="A8700" s="16">
        <f t="shared" si="1353"/>
        <v>52233</v>
      </c>
      <c r="B8700">
        <f>+'[2]Ejercicio 1'!E8917</f>
        <v>8698</v>
      </c>
      <c r="C8700" s="5">
        <v>8.7526379094855555E-2</v>
      </c>
      <c r="D8700" s="4">
        <f t="shared" si="1348"/>
        <v>8.5645176979528753E-2</v>
      </c>
      <c r="E8700" s="6">
        <f t="shared" si="1349"/>
        <v>8.657897816313434E-2</v>
      </c>
      <c r="F8700" s="7">
        <f t="shared" si="1350"/>
        <v>8.5931065168400877E-2</v>
      </c>
      <c r="I8700" s="10">
        <v>8698</v>
      </c>
      <c r="J8700" s="8">
        <f t="shared" si="1351"/>
        <v>8.9026379094855557E-2</v>
      </c>
      <c r="K8700" s="8">
        <f t="shared" si="1351"/>
        <v>8.7145176979528755E-2</v>
      </c>
      <c r="L8700" s="8">
        <f t="shared" si="1351"/>
        <v>8.8078978163134342E-2</v>
      </c>
      <c r="M8700" s="8">
        <f t="shared" si="1346"/>
        <v>8.7431065168400879E-2</v>
      </c>
      <c r="P8700">
        <v>8698</v>
      </c>
      <c r="Q8700" s="8">
        <f t="shared" si="1352"/>
        <v>8.6026379094855554E-2</v>
      </c>
      <c r="R8700" s="8">
        <f t="shared" si="1352"/>
        <v>8.4145176979528752E-2</v>
      </c>
      <c r="S8700" s="8">
        <f t="shared" si="1352"/>
        <v>8.5078978163134339E-2</v>
      </c>
      <c r="T8700" s="8">
        <f t="shared" si="1347"/>
        <v>8.4431065168400876E-2</v>
      </c>
      <c r="W8700">
        <v>8698</v>
      </c>
      <c r="X8700" s="4">
        <f t="shared" si="1356"/>
        <v>8.9930547861365728E-2</v>
      </c>
      <c r="Y8700" s="4">
        <f t="shared" si="1354"/>
        <v>8.8956099257268162E-2</v>
      </c>
      <c r="Z8700" s="4">
        <f t="shared" si="1355"/>
        <v>8.8289476086289884E-2</v>
      </c>
    </row>
    <row r="8701" spans="1:26" x14ac:dyDescent="0.25">
      <c r="A8701" s="16">
        <f t="shared" si="1353"/>
        <v>52234</v>
      </c>
      <c r="B8701">
        <f>+'[2]Ejercicio 1'!E8918</f>
        <v>8699</v>
      </c>
      <c r="C8701" s="5">
        <v>8.7526661239152578E-2</v>
      </c>
      <c r="D8701" s="4">
        <f t="shared" si="1348"/>
        <v>8.5645447168111344E-2</v>
      </c>
      <c r="E8701" s="6">
        <f t="shared" si="1349"/>
        <v>8.6579254264868344E-2</v>
      </c>
      <c r="F8701" s="7">
        <f t="shared" si="1350"/>
        <v>8.5931337162799312E-2</v>
      </c>
      <c r="I8701" s="10">
        <v>8699</v>
      </c>
      <c r="J8701" s="8">
        <f t="shared" si="1351"/>
        <v>8.902666123915258E-2</v>
      </c>
      <c r="K8701" s="8">
        <f t="shared" si="1351"/>
        <v>8.7145447168111345E-2</v>
      </c>
      <c r="L8701" s="8">
        <f t="shared" si="1351"/>
        <v>8.8079254264868345E-2</v>
      </c>
      <c r="M8701" s="8">
        <f t="shared" si="1346"/>
        <v>8.7431337162799314E-2</v>
      </c>
      <c r="P8701">
        <v>8699</v>
      </c>
      <c r="Q8701" s="8">
        <f t="shared" si="1352"/>
        <v>8.6026661239152577E-2</v>
      </c>
      <c r="R8701" s="8">
        <f t="shared" si="1352"/>
        <v>8.4145447168111343E-2</v>
      </c>
      <c r="S8701" s="8">
        <f t="shared" si="1352"/>
        <v>8.5079254264868343E-2</v>
      </c>
      <c r="T8701" s="8">
        <f t="shared" si="1347"/>
        <v>8.4431337162799311E-2</v>
      </c>
      <c r="W8701">
        <v>8699</v>
      </c>
      <c r="X8701" s="4">
        <f t="shared" si="1356"/>
        <v>8.9931112481713996E-2</v>
      </c>
      <c r="Y8701" s="4">
        <f t="shared" si="1354"/>
        <v>8.8956651462400768E-2</v>
      </c>
      <c r="Z8701" s="4">
        <f t="shared" si="1355"/>
        <v>8.8290019852830248E-2</v>
      </c>
    </row>
    <row r="8702" spans="1:26" x14ac:dyDescent="0.25">
      <c r="A8702" s="16">
        <f t="shared" si="1353"/>
        <v>52235</v>
      </c>
      <c r="B8702">
        <f>+'[2]Ejercicio 1'!E8919</f>
        <v>8700</v>
      </c>
      <c r="C8702" s="5">
        <v>8.7526943383449601E-2</v>
      </c>
      <c r="D8702" s="4">
        <f t="shared" si="1348"/>
        <v>8.5645717356656811E-2</v>
      </c>
      <c r="E8702" s="6">
        <f t="shared" si="1349"/>
        <v>8.657953036658389E-2</v>
      </c>
      <c r="F8702" s="7">
        <f t="shared" si="1350"/>
        <v>8.5931609157166342E-2</v>
      </c>
      <c r="I8702" s="10">
        <v>8700</v>
      </c>
      <c r="J8702" s="8">
        <f t="shared" si="1351"/>
        <v>8.9026943383449603E-2</v>
      </c>
      <c r="K8702" s="8">
        <f t="shared" si="1351"/>
        <v>8.7145717356656813E-2</v>
      </c>
      <c r="L8702" s="8">
        <f t="shared" si="1351"/>
        <v>8.8079530366583891E-2</v>
      </c>
      <c r="M8702" s="8">
        <f t="shared" si="1346"/>
        <v>8.7431609157166343E-2</v>
      </c>
      <c r="P8702">
        <v>8700</v>
      </c>
      <c r="Q8702" s="8">
        <f t="shared" si="1352"/>
        <v>8.60269433834496E-2</v>
      </c>
      <c r="R8702" s="8">
        <f t="shared" si="1352"/>
        <v>8.414571735665681E-2</v>
      </c>
      <c r="S8702" s="8">
        <f t="shared" si="1352"/>
        <v>8.5079530366583889E-2</v>
      </c>
      <c r="T8702" s="8">
        <f t="shared" si="1347"/>
        <v>8.443160915716634E-2</v>
      </c>
      <c r="W8702">
        <v>8700</v>
      </c>
      <c r="X8702" s="4">
        <f t="shared" si="1356"/>
        <v>8.993167710208029E-2</v>
      </c>
      <c r="Y8702" s="4">
        <f t="shared" si="1354"/>
        <v>8.8957203667411278E-2</v>
      </c>
      <c r="Z8702" s="4">
        <f t="shared" si="1355"/>
        <v>8.8290563619284973E-2</v>
      </c>
    </row>
    <row r="8703" spans="1:26" x14ac:dyDescent="0.25">
      <c r="A8703" s="16">
        <f t="shared" si="1353"/>
        <v>52236</v>
      </c>
      <c r="B8703">
        <f>+'[2]Ejercicio 1'!E8920</f>
        <v>8701</v>
      </c>
      <c r="C8703" s="5">
        <v>8.7527225527746624E-2</v>
      </c>
      <c r="D8703" s="4">
        <f t="shared" si="1348"/>
        <v>8.5645987545165156E-2</v>
      </c>
      <c r="E8703" s="6">
        <f t="shared" si="1349"/>
        <v>8.6579806468280132E-2</v>
      </c>
      <c r="F8703" s="7">
        <f t="shared" si="1350"/>
        <v>8.5931881151501965E-2</v>
      </c>
      <c r="I8703" s="10">
        <v>8701</v>
      </c>
      <c r="J8703" s="8">
        <f t="shared" si="1351"/>
        <v>8.9027225527746626E-2</v>
      </c>
      <c r="K8703" s="8">
        <f t="shared" si="1351"/>
        <v>8.7145987545165157E-2</v>
      </c>
      <c r="L8703" s="8">
        <f t="shared" si="1351"/>
        <v>8.8079806468280133E-2</v>
      </c>
      <c r="M8703" s="8">
        <f t="shared" si="1346"/>
        <v>8.7431881151501967E-2</v>
      </c>
      <c r="P8703">
        <v>8701</v>
      </c>
      <c r="Q8703" s="8">
        <f t="shared" si="1352"/>
        <v>8.6027225527746623E-2</v>
      </c>
      <c r="R8703" s="8">
        <f t="shared" si="1352"/>
        <v>8.4145987545165155E-2</v>
      </c>
      <c r="S8703" s="8">
        <f t="shared" si="1352"/>
        <v>8.5079806468280131E-2</v>
      </c>
      <c r="T8703" s="8">
        <f t="shared" si="1347"/>
        <v>8.4431881151501964E-2</v>
      </c>
      <c r="W8703">
        <v>8701</v>
      </c>
      <c r="X8703" s="4">
        <f t="shared" si="1356"/>
        <v>8.9932241722484346E-2</v>
      </c>
      <c r="Y8703" s="4">
        <f t="shared" si="1354"/>
        <v>8.8957755872384012E-2</v>
      </c>
      <c r="Z8703" s="4">
        <f t="shared" si="1355"/>
        <v>8.8291107385651199E-2</v>
      </c>
    </row>
    <row r="8704" spans="1:26" x14ac:dyDescent="0.25">
      <c r="A8704" s="16">
        <f t="shared" si="1353"/>
        <v>52237</v>
      </c>
      <c r="B8704">
        <f>+'[2]Ejercicio 1'!E8921</f>
        <v>8702</v>
      </c>
      <c r="C8704" s="5">
        <v>8.7527507672043647E-2</v>
      </c>
      <c r="D8704" s="4">
        <f t="shared" si="1348"/>
        <v>8.5646257733636766E-2</v>
      </c>
      <c r="E8704" s="6">
        <f t="shared" si="1349"/>
        <v>8.6580082569957917E-2</v>
      </c>
      <c r="F8704" s="7">
        <f t="shared" si="1350"/>
        <v>8.5932153145803339E-2</v>
      </c>
      <c r="I8704" s="10">
        <v>8702</v>
      </c>
      <c r="J8704" s="8">
        <f t="shared" si="1351"/>
        <v>8.9027507672043649E-2</v>
      </c>
      <c r="K8704" s="8">
        <f t="shared" si="1351"/>
        <v>8.7146257733636767E-2</v>
      </c>
      <c r="L8704" s="8">
        <f t="shared" si="1351"/>
        <v>8.8080082569957918E-2</v>
      </c>
      <c r="M8704" s="8">
        <f t="shared" si="1346"/>
        <v>8.743215314580334E-2</v>
      </c>
      <c r="P8704">
        <v>8702</v>
      </c>
      <c r="Q8704" s="8">
        <f t="shared" si="1352"/>
        <v>8.6027507672043646E-2</v>
      </c>
      <c r="R8704" s="8">
        <f t="shared" si="1352"/>
        <v>8.4146257733636765E-2</v>
      </c>
      <c r="S8704" s="8">
        <f t="shared" si="1352"/>
        <v>8.5080082569957916E-2</v>
      </c>
      <c r="T8704" s="8">
        <f t="shared" si="1347"/>
        <v>8.4432153145803338E-2</v>
      </c>
      <c r="W8704">
        <v>8702</v>
      </c>
      <c r="X8704" s="4">
        <f t="shared" si="1356"/>
        <v>8.9932806342927926E-2</v>
      </c>
      <c r="Y8704" s="4">
        <f t="shared" si="1354"/>
        <v>8.8958308077402432E-2</v>
      </c>
      <c r="Z8704" s="4">
        <f t="shared" si="1355"/>
        <v>8.8291651150156039E-2</v>
      </c>
    </row>
    <row r="8705" spans="1:26" x14ac:dyDescent="0.25">
      <c r="A8705" s="16">
        <f t="shared" si="1353"/>
        <v>52238</v>
      </c>
      <c r="B8705">
        <f>+'[2]Ejercicio 1'!E8922</f>
        <v>8703</v>
      </c>
      <c r="C8705" s="5">
        <v>8.752778981634067E-2</v>
      </c>
      <c r="D8705" s="4">
        <f t="shared" si="1348"/>
        <v>8.5646527922071447E-2</v>
      </c>
      <c r="E8705" s="6">
        <f t="shared" si="1349"/>
        <v>8.658035867161637E-2</v>
      </c>
      <c r="F8705" s="7">
        <f t="shared" si="1350"/>
        <v>8.5932425140076152E-2</v>
      </c>
      <c r="I8705" s="10">
        <v>8703</v>
      </c>
      <c r="J8705" s="8">
        <f t="shared" si="1351"/>
        <v>8.9027789816340672E-2</v>
      </c>
      <c r="K8705" s="8">
        <f t="shared" si="1351"/>
        <v>8.7146527922071448E-2</v>
      </c>
      <c r="L8705" s="8">
        <f t="shared" si="1351"/>
        <v>8.8080358671616371E-2</v>
      </c>
      <c r="M8705" s="8">
        <f t="shared" si="1346"/>
        <v>8.7432425140076153E-2</v>
      </c>
      <c r="P8705">
        <v>8703</v>
      </c>
      <c r="Q8705" s="8">
        <f t="shared" si="1352"/>
        <v>8.6027789816340669E-2</v>
      </c>
      <c r="R8705" s="8">
        <f t="shared" si="1352"/>
        <v>8.4146527922071446E-2</v>
      </c>
      <c r="S8705" s="8">
        <f t="shared" si="1352"/>
        <v>8.5080358671616368E-2</v>
      </c>
      <c r="T8705" s="8">
        <f t="shared" si="1347"/>
        <v>8.4432425140076151E-2</v>
      </c>
      <c r="W8705">
        <v>8703</v>
      </c>
      <c r="X8705" s="4">
        <f t="shared" si="1356"/>
        <v>8.9933370963388645E-2</v>
      </c>
      <c r="Y8705" s="4">
        <f t="shared" si="1354"/>
        <v>8.8958860282299615E-2</v>
      </c>
      <c r="Z8705" s="4">
        <f t="shared" si="1355"/>
        <v>8.8292194916345268E-2</v>
      </c>
    </row>
    <row r="8706" spans="1:26" x14ac:dyDescent="0.25">
      <c r="A8706" s="16">
        <f t="shared" si="1353"/>
        <v>52239</v>
      </c>
      <c r="B8706">
        <f>+'[2]Ejercicio 1'!E8923</f>
        <v>8704</v>
      </c>
      <c r="C8706" s="5">
        <v>8.7528071960637693E-2</v>
      </c>
      <c r="D8706" s="4">
        <f t="shared" si="1348"/>
        <v>8.5646798110469616E-2</v>
      </c>
      <c r="E8706" s="6">
        <f t="shared" si="1349"/>
        <v>8.6580634773256379E-2</v>
      </c>
      <c r="F8706" s="7">
        <f t="shared" si="1350"/>
        <v>8.5932697134317573E-2</v>
      </c>
      <c r="I8706" s="10">
        <v>8704</v>
      </c>
      <c r="J8706" s="8">
        <f t="shared" si="1351"/>
        <v>8.9028071960637695E-2</v>
      </c>
      <c r="K8706" s="8">
        <f t="shared" si="1351"/>
        <v>8.7146798110469617E-2</v>
      </c>
      <c r="L8706" s="8">
        <f t="shared" si="1351"/>
        <v>8.808063477325638E-2</v>
      </c>
      <c r="M8706" s="8">
        <f t="shared" si="1351"/>
        <v>8.7432697134317575E-2</v>
      </c>
      <c r="P8706">
        <v>8704</v>
      </c>
      <c r="Q8706" s="8">
        <f t="shared" si="1352"/>
        <v>8.6028071960637692E-2</v>
      </c>
      <c r="R8706" s="8">
        <f t="shared" si="1352"/>
        <v>8.4146798110469614E-2</v>
      </c>
      <c r="S8706" s="8">
        <f t="shared" si="1352"/>
        <v>8.5080634773256378E-2</v>
      </c>
      <c r="T8706" s="8">
        <f t="shared" si="1352"/>
        <v>8.4432697134317572E-2</v>
      </c>
      <c r="W8706">
        <v>8704</v>
      </c>
      <c r="X8706" s="4">
        <f t="shared" si="1356"/>
        <v>8.9933935583929731E-2</v>
      </c>
      <c r="Y8706" s="4">
        <f t="shared" si="1354"/>
        <v>8.8959412487242498E-2</v>
      </c>
      <c r="Z8706" s="4">
        <f t="shared" si="1355"/>
        <v>8.8292738682445984E-2</v>
      </c>
    </row>
    <row r="8707" spans="1:26" x14ac:dyDescent="0.25">
      <c r="A8707" s="16">
        <f t="shared" si="1353"/>
        <v>52240</v>
      </c>
      <c r="B8707">
        <f>+'[2]Ejercicio 1'!E8924</f>
        <v>8705</v>
      </c>
      <c r="C8707" s="5">
        <v>8.7528354104934702E-2</v>
      </c>
      <c r="D8707" s="4">
        <f t="shared" ref="D8707:D8770" si="1357">+LN((1+C8707*182/360)^(360/182))</f>
        <v>8.5647068298830453E-2</v>
      </c>
      <c r="E8707" s="6">
        <f t="shared" ref="E8707:E8770" si="1358">Equivalencia_Tasas(C8707,182,91)</f>
        <v>8.6580910874877945E-2</v>
      </c>
      <c r="F8707" s="7">
        <f t="shared" ref="F8707:F8770" si="1359">Equivalencia_Tasas(C8707,182,28)</f>
        <v>8.5932969128527575E-2</v>
      </c>
      <c r="I8707" s="10">
        <v>8705</v>
      </c>
      <c r="J8707" s="8">
        <f t="shared" ref="J8707:M8770" si="1360">C8707+$O$1</f>
        <v>8.9028354104934704E-2</v>
      </c>
      <c r="K8707" s="8">
        <f t="shared" si="1360"/>
        <v>8.7147068298830455E-2</v>
      </c>
      <c r="L8707" s="8">
        <f t="shared" si="1360"/>
        <v>8.8080910874877946E-2</v>
      </c>
      <c r="M8707" s="8">
        <f t="shared" si="1360"/>
        <v>8.7432969128527577E-2</v>
      </c>
      <c r="P8707">
        <v>8705</v>
      </c>
      <c r="Q8707" s="8">
        <f t="shared" ref="Q8707:T8770" si="1361">C8707-$O$1</f>
        <v>8.6028354104934701E-2</v>
      </c>
      <c r="R8707" s="8">
        <f t="shared" si="1361"/>
        <v>8.4147068298830452E-2</v>
      </c>
      <c r="S8707" s="8">
        <f t="shared" si="1361"/>
        <v>8.5080910874877944E-2</v>
      </c>
      <c r="T8707" s="8">
        <f t="shared" si="1361"/>
        <v>8.4432969128527574E-2</v>
      </c>
      <c r="W8707">
        <v>8705</v>
      </c>
      <c r="X8707" s="4">
        <f t="shared" si="1356"/>
        <v>8.9934500204488399E-2</v>
      </c>
      <c r="Y8707" s="4">
        <f t="shared" si="1354"/>
        <v>8.8959964692147592E-2</v>
      </c>
      <c r="Z8707" s="4">
        <f t="shared" si="1355"/>
        <v>8.8293282448455343E-2</v>
      </c>
    </row>
    <row r="8708" spans="1:26" x14ac:dyDescent="0.25">
      <c r="A8708" s="16">
        <f t="shared" si="1353"/>
        <v>52241</v>
      </c>
      <c r="B8708">
        <f>+'[2]Ejercicio 1'!E8925</f>
        <v>8706</v>
      </c>
      <c r="C8708" s="5">
        <v>8.7528636249231725E-2</v>
      </c>
      <c r="D8708" s="4">
        <f t="shared" si="1357"/>
        <v>8.5647338487154362E-2</v>
      </c>
      <c r="E8708" s="6">
        <f t="shared" si="1358"/>
        <v>8.6581186976480193E-2</v>
      </c>
      <c r="F8708" s="7">
        <f t="shared" si="1359"/>
        <v>8.5933241122703327E-2</v>
      </c>
      <c r="I8708" s="10">
        <v>8706</v>
      </c>
      <c r="J8708" s="8">
        <f t="shared" si="1360"/>
        <v>8.9028636249231727E-2</v>
      </c>
      <c r="K8708" s="8">
        <f t="shared" si="1360"/>
        <v>8.7147338487154363E-2</v>
      </c>
      <c r="L8708" s="8">
        <f t="shared" si="1360"/>
        <v>8.8081186976480194E-2</v>
      </c>
      <c r="M8708" s="8">
        <f t="shared" si="1360"/>
        <v>8.7433241122703328E-2</v>
      </c>
      <c r="P8708">
        <v>8706</v>
      </c>
      <c r="Q8708" s="8">
        <f t="shared" si="1361"/>
        <v>8.6028636249231724E-2</v>
      </c>
      <c r="R8708" s="8">
        <f t="shared" si="1361"/>
        <v>8.4147338487154361E-2</v>
      </c>
      <c r="S8708" s="8">
        <f t="shared" si="1361"/>
        <v>8.5081186976480191E-2</v>
      </c>
      <c r="T8708" s="8">
        <f t="shared" si="1361"/>
        <v>8.4433241122703326E-2</v>
      </c>
      <c r="W8708">
        <v>8706</v>
      </c>
      <c r="X8708" s="4">
        <f t="shared" si="1356"/>
        <v>8.9935064825085703E-2</v>
      </c>
      <c r="Y8708" s="4">
        <f t="shared" si="1354"/>
        <v>8.8960516896932351E-2</v>
      </c>
      <c r="Z8708" s="4">
        <f t="shared" si="1355"/>
        <v>8.8293826213491203E-2</v>
      </c>
    </row>
    <row r="8709" spans="1:26" x14ac:dyDescent="0.25">
      <c r="A8709" s="16">
        <f t="shared" ref="A8709:A8772" si="1362">+A8708+1</f>
        <v>52242</v>
      </c>
      <c r="B8709">
        <f>+'[2]Ejercicio 1'!E8926</f>
        <v>8707</v>
      </c>
      <c r="C8709" s="5">
        <v>8.7528918393528748E-2</v>
      </c>
      <c r="D8709" s="4">
        <f t="shared" si="1357"/>
        <v>8.5647608675441342E-2</v>
      </c>
      <c r="E8709" s="6">
        <f t="shared" si="1358"/>
        <v>8.6581463078063109E-2</v>
      </c>
      <c r="F8709" s="7">
        <f t="shared" si="1359"/>
        <v>8.5933513116850532E-2</v>
      </c>
      <c r="I8709" s="10">
        <v>8707</v>
      </c>
      <c r="J8709" s="8">
        <f t="shared" si="1360"/>
        <v>8.902891839352875E-2</v>
      </c>
      <c r="K8709" s="8">
        <f t="shared" si="1360"/>
        <v>8.7147608675441343E-2</v>
      </c>
      <c r="L8709" s="8">
        <f t="shared" si="1360"/>
        <v>8.808146307806311E-2</v>
      </c>
      <c r="M8709" s="8">
        <f t="shared" si="1360"/>
        <v>8.7433513116850534E-2</v>
      </c>
      <c r="P8709">
        <v>8707</v>
      </c>
      <c r="Q8709" s="8">
        <f t="shared" si="1361"/>
        <v>8.6028918393528747E-2</v>
      </c>
      <c r="R8709" s="8">
        <f t="shared" si="1361"/>
        <v>8.414760867544134E-2</v>
      </c>
      <c r="S8709" s="8">
        <f t="shared" si="1361"/>
        <v>8.5081463078063108E-2</v>
      </c>
      <c r="T8709" s="8">
        <f t="shared" si="1361"/>
        <v>8.4433513116850531E-2</v>
      </c>
      <c r="W8709">
        <v>8707</v>
      </c>
      <c r="X8709" s="4">
        <f t="shared" si="1356"/>
        <v>8.9935629445721227E-2</v>
      </c>
      <c r="Y8709" s="4">
        <f t="shared" si="1354"/>
        <v>8.8961069101678447E-2</v>
      </c>
      <c r="Z8709" s="4">
        <f t="shared" si="1355"/>
        <v>8.8294369979323564E-2</v>
      </c>
    </row>
    <row r="8710" spans="1:26" x14ac:dyDescent="0.25">
      <c r="A8710" s="16">
        <f t="shared" si="1362"/>
        <v>52243</v>
      </c>
      <c r="B8710">
        <f>+'[2]Ejercicio 1'!E8927</f>
        <v>8708</v>
      </c>
      <c r="C8710" s="5">
        <v>8.7529200537825771E-2</v>
      </c>
      <c r="D8710" s="4">
        <f t="shared" si="1357"/>
        <v>8.5647878863691407E-2</v>
      </c>
      <c r="E8710" s="6">
        <f t="shared" si="1358"/>
        <v>8.6581739179627581E-2</v>
      </c>
      <c r="F8710" s="7">
        <f t="shared" si="1359"/>
        <v>8.5933785110966346E-2</v>
      </c>
      <c r="I8710" s="10">
        <v>8708</v>
      </c>
      <c r="J8710" s="8">
        <f t="shared" si="1360"/>
        <v>8.9029200537825773E-2</v>
      </c>
      <c r="K8710" s="8">
        <f t="shared" si="1360"/>
        <v>8.7147878863691408E-2</v>
      </c>
      <c r="L8710" s="8">
        <f t="shared" si="1360"/>
        <v>8.8081739179627583E-2</v>
      </c>
      <c r="M8710" s="8">
        <f t="shared" si="1360"/>
        <v>8.7433785110966347E-2</v>
      </c>
      <c r="P8710">
        <v>8708</v>
      </c>
      <c r="Q8710" s="8">
        <f t="shared" si="1361"/>
        <v>8.602920053782577E-2</v>
      </c>
      <c r="R8710" s="8">
        <f t="shared" si="1361"/>
        <v>8.4147878863691405E-2</v>
      </c>
      <c r="S8710" s="8">
        <f t="shared" si="1361"/>
        <v>8.508173917962758E-2</v>
      </c>
      <c r="T8710" s="8">
        <f t="shared" si="1361"/>
        <v>8.4433785110966345E-2</v>
      </c>
      <c r="W8710">
        <v>8708</v>
      </c>
      <c r="X8710" s="4">
        <f t="shared" si="1356"/>
        <v>8.993619406637432E-2</v>
      </c>
      <c r="Y8710" s="4">
        <f t="shared" si="1354"/>
        <v>8.8961621306469355E-2</v>
      </c>
      <c r="Z8710" s="4">
        <f t="shared" si="1355"/>
        <v>8.8294913745070272E-2</v>
      </c>
    </row>
    <row r="8711" spans="1:26" x14ac:dyDescent="0.25">
      <c r="A8711" s="16">
        <f t="shared" si="1362"/>
        <v>52244</v>
      </c>
      <c r="B8711">
        <f>+'[2]Ejercicio 1'!E8928</f>
        <v>8709</v>
      </c>
      <c r="C8711" s="5">
        <v>8.7529482682122794E-2</v>
      </c>
      <c r="D8711" s="4">
        <f t="shared" si="1357"/>
        <v>8.5648149051904945E-2</v>
      </c>
      <c r="E8711" s="6">
        <f t="shared" si="1358"/>
        <v>8.6582015281173597E-2</v>
      </c>
      <c r="F8711" s="7">
        <f t="shared" si="1359"/>
        <v>8.593405710505074E-2</v>
      </c>
      <c r="I8711" s="10">
        <v>8709</v>
      </c>
      <c r="J8711" s="8">
        <f t="shared" si="1360"/>
        <v>8.9029482682122796E-2</v>
      </c>
      <c r="K8711" s="8">
        <f t="shared" si="1360"/>
        <v>8.7148149051904947E-2</v>
      </c>
      <c r="L8711" s="8">
        <f t="shared" si="1360"/>
        <v>8.8082015281173598E-2</v>
      </c>
      <c r="M8711" s="8">
        <f t="shared" si="1360"/>
        <v>8.7434057105050741E-2</v>
      </c>
      <c r="P8711">
        <v>8709</v>
      </c>
      <c r="Q8711" s="8">
        <f t="shared" si="1361"/>
        <v>8.6029482682122793E-2</v>
      </c>
      <c r="R8711" s="8">
        <f t="shared" si="1361"/>
        <v>8.4148149051904944E-2</v>
      </c>
      <c r="S8711" s="8">
        <f t="shared" si="1361"/>
        <v>8.5082015281173595E-2</v>
      </c>
      <c r="T8711" s="8">
        <f t="shared" si="1361"/>
        <v>8.4434057105050739E-2</v>
      </c>
      <c r="W8711">
        <v>8709</v>
      </c>
      <c r="X8711" s="4">
        <f t="shared" si="1356"/>
        <v>8.9936758687108223E-2</v>
      </c>
      <c r="Y8711" s="4">
        <f t="shared" si="1354"/>
        <v>8.8962173511224249E-2</v>
      </c>
      <c r="Z8711" s="4">
        <f t="shared" si="1355"/>
        <v>8.8295457510731354E-2</v>
      </c>
    </row>
    <row r="8712" spans="1:26" x14ac:dyDescent="0.25">
      <c r="A8712" s="16">
        <f t="shared" si="1362"/>
        <v>52245</v>
      </c>
      <c r="B8712">
        <f>+'[2]Ejercicio 1'!E8929</f>
        <v>8710</v>
      </c>
      <c r="C8712" s="5">
        <v>8.7529764826419817E-2</v>
      </c>
      <c r="D8712" s="4">
        <f t="shared" si="1357"/>
        <v>8.5648419240081361E-2</v>
      </c>
      <c r="E8712" s="6">
        <f t="shared" si="1358"/>
        <v>8.6582291382700294E-2</v>
      </c>
      <c r="F8712" s="7">
        <f t="shared" si="1359"/>
        <v>8.5934329099100884E-2</v>
      </c>
      <c r="I8712" s="10">
        <v>8710</v>
      </c>
      <c r="J8712" s="8">
        <f t="shared" si="1360"/>
        <v>8.9029764826419819E-2</v>
      </c>
      <c r="K8712" s="8">
        <f t="shared" si="1360"/>
        <v>8.7148419240081362E-2</v>
      </c>
      <c r="L8712" s="8">
        <f t="shared" si="1360"/>
        <v>8.8082291382700295E-2</v>
      </c>
      <c r="M8712" s="8">
        <f t="shared" si="1360"/>
        <v>8.7434329099100885E-2</v>
      </c>
      <c r="P8712">
        <v>8710</v>
      </c>
      <c r="Q8712" s="8">
        <f t="shared" si="1361"/>
        <v>8.6029764826419816E-2</v>
      </c>
      <c r="R8712" s="8">
        <f t="shared" si="1361"/>
        <v>8.414841924008136E-2</v>
      </c>
      <c r="S8712" s="8">
        <f t="shared" si="1361"/>
        <v>8.5082291382700292E-2</v>
      </c>
      <c r="T8712" s="8">
        <f t="shared" si="1361"/>
        <v>8.4434329099100883E-2</v>
      </c>
      <c r="W8712">
        <v>8710</v>
      </c>
      <c r="X8712" s="4">
        <f t="shared" si="1356"/>
        <v>8.9937323307859252E-2</v>
      </c>
      <c r="Y8712" s="4">
        <f t="shared" si="1354"/>
        <v>8.8962725715857033E-2</v>
      </c>
      <c r="Z8712" s="4">
        <f t="shared" si="1355"/>
        <v>8.8296001275410346E-2</v>
      </c>
    </row>
    <row r="8713" spans="1:26" x14ac:dyDescent="0.25">
      <c r="A8713" s="16">
        <f t="shared" si="1362"/>
        <v>52246</v>
      </c>
      <c r="B8713">
        <f>+'[2]Ejercicio 1'!E8930</f>
        <v>8711</v>
      </c>
      <c r="C8713" s="5">
        <v>8.753004697071684E-2</v>
      </c>
      <c r="D8713" s="4">
        <f t="shared" si="1357"/>
        <v>8.564868942822064E-2</v>
      </c>
      <c r="E8713" s="6">
        <f t="shared" si="1358"/>
        <v>8.6582567484207659E-2</v>
      </c>
      <c r="F8713" s="7">
        <f t="shared" si="1359"/>
        <v>8.5934601093122467E-2</v>
      </c>
      <c r="I8713" s="10">
        <v>8711</v>
      </c>
      <c r="J8713" s="8">
        <f t="shared" si="1360"/>
        <v>8.9030046970716842E-2</v>
      </c>
      <c r="K8713" s="8">
        <f t="shared" si="1360"/>
        <v>8.7148689428220641E-2</v>
      </c>
      <c r="L8713" s="8">
        <f t="shared" si="1360"/>
        <v>8.8082567484207661E-2</v>
      </c>
      <c r="M8713" s="8">
        <f t="shared" si="1360"/>
        <v>8.7434601093122469E-2</v>
      </c>
      <c r="P8713">
        <v>8711</v>
      </c>
      <c r="Q8713" s="8">
        <f t="shared" si="1361"/>
        <v>8.6030046970716839E-2</v>
      </c>
      <c r="R8713" s="8">
        <f t="shared" si="1361"/>
        <v>8.4148689428220638E-2</v>
      </c>
      <c r="S8713" s="8">
        <f t="shared" si="1361"/>
        <v>8.5082567484207658E-2</v>
      </c>
      <c r="T8713" s="8">
        <f t="shared" si="1361"/>
        <v>8.4434601093122466E-2</v>
      </c>
      <c r="W8713">
        <v>8711</v>
      </c>
      <c r="X8713" s="4">
        <f t="shared" si="1356"/>
        <v>8.9937887928648499E-2</v>
      </c>
      <c r="Y8713" s="4">
        <f t="shared" si="1354"/>
        <v>8.8963277920451167E-2</v>
      </c>
      <c r="Z8713" s="4">
        <f t="shared" si="1355"/>
        <v>8.8296545040888699E-2</v>
      </c>
    </row>
    <row r="8714" spans="1:26" x14ac:dyDescent="0.25">
      <c r="A8714" s="16">
        <f t="shared" si="1362"/>
        <v>52247</v>
      </c>
      <c r="B8714">
        <f>+'[2]Ejercicio 1'!E8931</f>
        <v>8712</v>
      </c>
      <c r="C8714" s="5">
        <v>8.753032911501385E-2</v>
      </c>
      <c r="D8714" s="4">
        <f t="shared" si="1357"/>
        <v>8.5648959616323198E-2</v>
      </c>
      <c r="E8714" s="6">
        <f t="shared" si="1358"/>
        <v>8.6582843585697469E-2</v>
      </c>
      <c r="F8714" s="7">
        <f t="shared" si="1359"/>
        <v>8.5934873087112659E-2</v>
      </c>
      <c r="I8714" s="10">
        <v>8712</v>
      </c>
      <c r="J8714" s="8">
        <f t="shared" si="1360"/>
        <v>8.9030329115013851E-2</v>
      </c>
      <c r="K8714" s="8">
        <f t="shared" si="1360"/>
        <v>8.7148959616323199E-2</v>
      </c>
      <c r="L8714" s="8">
        <f t="shared" si="1360"/>
        <v>8.8082843585697471E-2</v>
      </c>
      <c r="M8714" s="8">
        <f t="shared" si="1360"/>
        <v>8.7434873087112661E-2</v>
      </c>
      <c r="P8714">
        <v>8712</v>
      </c>
      <c r="Q8714" s="8">
        <f t="shared" si="1361"/>
        <v>8.6030329115013848E-2</v>
      </c>
      <c r="R8714" s="8">
        <f t="shared" si="1361"/>
        <v>8.4148959616323196E-2</v>
      </c>
      <c r="S8714" s="8">
        <f t="shared" si="1361"/>
        <v>8.5082843585697468E-2</v>
      </c>
      <c r="T8714" s="8">
        <f t="shared" si="1361"/>
        <v>8.4434873087112658E-2</v>
      </c>
      <c r="W8714">
        <v>8712</v>
      </c>
      <c r="X8714" s="4">
        <f t="shared" si="1356"/>
        <v>8.9938452549476383E-2</v>
      </c>
      <c r="Y8714" s="4">
        <f t="shared" si="1354"/>
        <v>8.8963830125092749E-2</v>
      </c>
      <c r="Z8714" s="4">
        <f t="shared" si="1355"/>
        <v>8.8297088806281412E-2</v>
      </c>
    </row>
    <row r="8715" spans="1:26" x14ac:dyDescent="0.25">
      <c r="A8715" s="16">
        <f t="shared" si="1362"/>
        <v>52248</v>
      </c>
      <c r="B8715">
        <f>+'[2]Ejercicio 1'!E8932</f>
        <v>8713</v>
      </c>
      <c r="C8715" s="5">
        <v>8.7530611259310873E-2</v>
      </c>
      <c r="D8715" s="4">
        <f t="shared" si="1357"/>
        <v>8.5649229804388619E-2</v>
      </c>
      <c r="E8715" s="6">
        <f t="shared" si="1358"/>
        <v>8.6583119687167073E-2</v>
      </c>
      <c r="F8715" s="7">
        <f t="shared" si="1359"/>
        <v>8.5935145081068587E-2</v>
      </c>
      <c r="I8715" s="10">
        <v>8713</v>
      </c>
      <c r="J8715" s="8">
        <f t="shared" si="1360"/>
        <v>8.9030611259310874E-2</v>
      </c>
      <c r="K8715" s="8">
        <f t="shared" si="1360"/>
        <v>8.714922980438862E-2</v>
      </c>
      <c r="L8715" s="8">
        <f t="shared" si="1360"/>
        <v>8.8083119687167075E-2</v>
      </c>
      <c r="M8715" s="8">
        <f t="shared" si="1360"/>
        <v>8.7435145081068588E-2</v>
      </c>
      <c r="P8715">
        <v>8713</v>
      </c>
      <c r="Q8715" s="8">
        <f t="shared" si="1361"/>
        <v>8.6030611259310871E-2</v>
      </c>
      <c r="R8715" s="8">
        <f t="shared" si="1361"/>
        <v>8.4149229804388617E-2</v>
      </c>
      <c r="S8715" s="8">
        <f t="shared" si="1361"/>
        <v>8.5083119687167072E-2</v>
      </c>
      <c r="T8715" s="8">
        <f t="shared" si="1361"/>
        <v>8.4435145081068586E-2</v>
      </c>
      <c r="W8715">
        <v>8713</v>
      </c>
      <c r="X8715" s="4">
        <f t="shared" si="1356"/>
        <v>8.993901717034293E-2</v>
      </c>
      <c r="Y8715" s="4">
        <f t="shared" si="1354"/>
        <v>8.8964382329612221E-2</v>
      </c>
      <c r="Z8715" s="4">
        <f t="shared" si="1355"/>
        <v>8.8297632570694909E-2</v>
      </c>
    </row>
    <row r="8716" spans="1:26" x14ac:dyDescent="0.25">
      <c r="A8716" s="16">
        <f t="shared" si="1362"/>
        <v>52249</v>
      </c>
      <c r="B8716">
        <f>+'[2]Ejercicio 1'!E8933</f>
        <v>8714</v>
      </c>
      <c r="C8716" s="5">
        <v>8.7530893403607896E-2</v>
      </c>
      <c r="D8716" s="4">
        <f t="shared" si="1357"/>
        <v>8.5649499992417735E-2</v>
      </c>
      <c r="E8716" s="6">
        <f t="shared" si="1358"/>
        <v>8.6583395788619094E-2</v>
      </c>
      <c r="F8716" s="7">
        <f t="shared" si="1359"/>
        <v>8.5935417074995968E-2</v>
      </c>
      <c r="I8716" s="10">
        <v>8714</v>
      </c>
      <c r="J8716" s="8">
        <f t="shared" si="1360"/>
        <v>8.9030893403607897E-2</v>
      </c>
      <c r="K8716" s="8">
        <f t="shared" si="1360"/>
        <v>8.7149499992417737E-2</v>
      </c>
      <c r="L8716" s="8">
        <f t="shared" si="1360"/>
        <v>8.8083395788619095E-2</v>
      </c>
      <c r="M8716" s="8">
        <f t="shared" si="1360"/>
        <v>8.7435417074995969E-2</v>
      </c>
      <c r="P8716">
        <v>8714</v>
      </c>
      <c r="Q8716" s="8">
        <f t="shared" si="1361"/>
        <v>8.6030893403607894E-2</v>
      </c>
      <c r="R8716" s="8">
        <f t="shared" si="1361"/>
        <v>8.4149499992417734E-2</v>
      </c>
      <c r="S8716" s="8">
        <f t="shared" si="1361"/>
        <v>8.5083395788619093E-2</v>
      </c>
      <c r="T8716" s="8">
        <f t="shared" si="1361"/>
        <v>8.4435417074995966E-2</v>
      </c>
      <c r="W8716">
        <v>8714</v>
      </c>
      <c r="X8716" s="4">
        <f t="shared" si="1356"/>
        <v>8.9939581791248571E-2</v>
      </c>
      <c r="Y8716" s="4">
        <f t="shared" si="1354"/>
        <v>8.8964934534178253E-2</v>
      </c>
      <c r="Z8716" s="4">
        <f t="shared" si="1355"/>
        <v>8.8298176335910625E-2</v>
      </c>
    </row>
    <row r="8717" spans="1:26" x14ac:dyDescent="0.25">
      <c r="A8717" s="16">
        <f t="shared" si="1362"/>
        <v>52250</v>
      </c>
      <c r="B8717">
        <f>+'[2]Ejercicio 1'!E8934</f>
        <v>8715</v>
      </c>
      <c r="C8717" s="5">
        <v>8.7531175547904919E-2</v>
      </c>
      <c r="D8717" s="4">
        <f t="shared" si="1357"/>
        <v>8.5649770180409521E-2</v>
      </c>
      <c r="E8717" s="6">
        <f t="shared" si="1358"/>
        <v>8.6583671890050923E-2</v>
      </c>
      <c r="F8717" s="7">
        <f t="shared" si="1359"/>
        <v>8.5935689068891943E-2</v>
      </c>
      <c r="I8717" s="10">
        <v>8715</v>
      </c>
      <c r="J8717" s="8">
        <f t="shared" si="1360"/>
        <v>8.903117554790492E-2</v>
      </c>
      <c r="K8717" s="8">
        <f t="shared" si="1360"/>
        <v>8.7149770180409522E-2</v>
      </c>
      <c r="L8717" s="8">
        <f t="shared" si="1360"/>
        <v>8.8083671890050924E-2</v>
      </c>
      <c r="M8717" s="8">
        <f t="shared" si="1360"/>
        <v>8.7435689068891945E-2</v>
      </c>
      <c r="P8717">
        <v>8715</v>
      </c>
      <c r="Q8717" s="8">
        <f t="shared" si="1361"/>
        <v>8.6031175547904917E-2</v>
      </c>
      <c r="R8717" s="8">
        <f t="shared" si="1361"/>
        <v>8.4149770180409519E-2</v>
      </c>
      <c r="S8717" s="8">
        <f t="shared" si="1361"/>
        <v>8.5083671890050921E-2</v>
      </c>
      <c r="T8717" s="8">
        <f t="shared" si="1361"/>
        <v>8.4435689068891942E-2</v>
      </c>
      <c r="W8717">
        <v>8715</v>
      </c>
      <c r="X8717" s="4">
        <f t="shared" si="1356"/>
        <v>8.9940146412191974E-2</v>
      </c>
      <c r="Y8717" s="4">
        <f t="shared" si="1354"/>
        <v>8.8965486738621299E-2</v>
      </c>
      <c r="Z8717" s="4">
        <f t="shared" si="1355"/>
        <v>8.8298720101034983E-2</v>
      </c>
    </row>
    <row r="8718" spans="1:26" x14ac:dyDescent="0.25">
      <c r="A8718" s="16">
        <f t="shared" si="1362"/>
        <v>52251</v>
      </c>
      <c r="B8718">
        <f>+'[2]Ejercicio 1'!E8935</f>
        <v>8716</v>
      </c>
      <c r="C8718" s="5">
        <v>8.7531457692201942E-2</v>
      </c>
      <c r="D8718" s="4">
        <f t="shared" si="1357"/>
        <v>8.5650040368364377E-2</v>
      </c>
      <c r="E8718" s="6">
        <f t="shared" si="1358"/>
        <v>8.6583947991465182E-2</v>
      </c>
      <c r="F8718" s="7">
        <f t="shared" si="1359"/>
        <v>8.5935961062753669E-2</v>
      </c>
      <c r="I8718" s="10">
        <v>8716</v>
      </c>
      <c r="J8718" s="8">
        <f t="shared" si="1360"/>
        <v>8.9031457692201943E-2</v>
      </c>
      <c r="K8718" s="8">
        <f t="shared" si="1360"/>
        <v>8.7150040368364379E-2</v>
      </c>
      <c r="L8718" s="8">
        <f t="shared" si="1360"/>
        <v>8.8083947991465184E-2</v>
      </c>
      <c r="M8718" s="8">
        <f t="shared" si="1360"/>
        <v>8.743596106275367E-2</v>
      </c>
      <c r="P8718">
        <v>8716</v>
      </c>
      <c r="Q8718" s="8">
        <f t="shared" si="1361"/>
        <v>8.603145769220194E-2</v>
      </c>
      <c r="R8718" s="8">
        <f t="shared" si="1361"/>
        <v>8.4150040368364376E-2</v>
      </c>
      <c r="S8718" s="8">
        <f t="shared" si="1361"/>
        <v>8.5083947991465181E-2</v>
      </c>
      <c r="T8718" s="8">
        <f t="shared" si="1361"/>
        <v>8.4435961062753667E-2</v>
      </c>
      <c r="W8718">
        <v>8716</v>
      </c>
      <c r="X8718" s="4">
        <f t="shared" si="1356"/>
        <v>8.9940711033174026E-2</v>
      </c>
      <c r="Y8718" s="4">
        <f t="shared" si="1354"/>
        <v>8.896603894311178E-2</v>
      </c>
      <c r="Z8718" s="4">
        <f t="shared" si="1355"/>
        <v>8.8299263865185829E-2</v>
      </c>
    </row>
    <row r="8719" spans="1:26" x14ac:dyDescent="0.25">
      <c r="A8719" s="16">
        <f t="shared" si="1362"/>
        <v>52252</v>
      </c>
      <c r="B8719">
        <f>+'[2]Ejercicio 1'!E8936</f>
        <v>8717</v>
      </c>
      <c r="C8719" s="5">
        <v>8.7531739836498965E-2</v>
      </c>
      <c r="D8719" s="4">
        <f t="shared" si="1357"/>
        <v>8.5650310556282305E-2</v>
      </c>
      <c r="E8719" s="6">
        <f t="shared" si="1358"/>
        <v>8.6584224092859235E-2</v>
      </c>
      <c r="F8719" s="7">
        <f t="shared" si="1359"/>
        <v>8.5936233056586833E-2</v>
      </c>
      <c r="I8719" s="10">
        <v>8717</v>
      </c>
      <c r="J8719" s="8">
        <f t="shared" si="1360"/>
        <v>8.9031739836498966E-2</v>
      </c>
      <c r="K8719" s="8">
        <f t="shared" si="1360"/>
        <v>8.7150310556282307E-2</v>
      </c>
      <c r="L8719" s="8">
        <f t="shared" si="1360"/>
        <v>8.8084224092859237E-2</v>
      </c>
      <c r="M8719" s="8">
        <f t="shared" si="1360"/>
        <v>8.7436233056586835E-2</v>
      </c>
      <c r="P8719">
        <v>8717</v>
      </c>
      <c r="Q8719" s="8">
        <f t="shared" si="1361"/>
        <v>8.6031739836498963E-2</v>
      </c>
      <c r="R8719" s="8">
        <f t="shared" si="1361"/>
        <v>8.4150310556282304E-2</v>
      </c>
      <c r="S8719" s="8">
        <f t="shared" si="1361"/>
        <v>8.5084224092859234E-2</v>
      </c>
      <c r="T8719" s="8">
        <f t="shared" si="1361"/>
        <v>8.4436233056586832E-2</v>
      </c>
      <c r="W8719">
        <v>8717</v>
      </c>
      <c r="X8719" s="4">
        <f t="shared" si="1356"/>
        <v>8.9941275654194741E-2</v>
      </c>
      <c r="Y8719" s="4">
        <f t="shared" si="1354"/>
        <v>8.8966591147480165E-2</v>
      </c>
      <c r="Z8719" s="4">
        <f t="shared" si="1355"/>
        <v>8.829980763013319E-2</v>
      </c>
    </row>
    <row r="8720" spans="1:26" x14ac:dyDescent="0.25">
      <c r="A8720" s="16">
        <f t="shared" si="1362"/>
        <v>52253</v>
      </c>
      <c r="B8720">
        <f>+'[2]Ejercicio 1'!E8937</f>
        <v>8718</v>
      </c>
      <c r="C8720" s="5">
        <v>8.7532021980795974E-2</v>
      </c>
      <c r="D8720" s="4">
        <f t="shared" si="1357"/>
        <v>8.5650580744163304E-2</v>
      </c>
      <c r="E8720" s="6">
        <f t="shared" si="1358"/>
        <v>8.6584500194235733E-2</v>
      </c>
      <c r="F8720" s="7">
        <f t="shared" si="1359"/>
        <v>8.5936505050388606E-2</v>
      </c>
      <c r="I8720" s="10">
        <v>8718</v>
      </c>
      <c r="J8720" s="8">
        <f t="shared" si="1360"/>
        <v>8.9032021980795975E-2</v>
      </c>
      <c r="K8720" s="8">
        <f t="shared" si="1360"/>
        <v>8.7150580744163306E-2</v>
      </c>
      <c r="L8720" s="8">
        <f t="shared" si="1360"/>
        <v>8.8084500194235735E-2</v>
      </c>
      <c r="M8720" s="8">
        <f t="shared" si="1360"/>
        <v>8.7436505050388608E-2</v>
      </c>
      <c r="P8720">
        <v>8718</v>
      </c>
      <c r="Q8720" s="8">
        <f t="shared" si="1361"/>
        <v>8.6032021980795972E-2</v>
      </c>
      <c r="R8720" s="8">
        <f t="shared" si="1361"/>
        <v>8.4150580744163303E-2</v>
      </c>
      <c r="S8720" s="8">
        <f t="shared" si="1361"/>
        <v>8.5084500194235732E-2</v>
      </c>
      <c r="T8720" s="8">
        <f t="shared" si="1361"/>
        <v>8.4436505050388605E-2</v>
      </c>
      <c r="W8720">
        <v>8718</v>
      </c>
      <c r="X8720" s="4">
        <f t="shared" si="1356"/>
        <v>8.9941840275253648E-2</v>
      </c>
      <c r="Y8720" s="4">
        <f t="shared" si="1354"/>
        <v>8.8967143351894235E-2</v>
      </c>
      <c r="Z8720" s="4">
        <f t="shared" si="1355"/>
        <v>8.8300351394992038E-2</v>
      </c>
    </row>
    <row r="8721" spans="1:26" x14ac:dyDescent="0.25">
      <c r="A8721" s="16">
        <f t="shared" si="1362"/>
        <v>52254</v>
      </c>
      <c r="B8721">
        <f>+'[2]Ejercicio 1'!E8938</f>
        <v>8719</v>
      </c>
      <c r="C8721" s="5">
        <v>8.7532304125092997E-2</v>
      </c>
      <c r="D8721" s="4">
        <f t="shared" si="1357"/>
        <v>8.5650850932007597E-2</v>
      </c>
      <c r="E8721" s="6">
        <f t="shared" si="1358"/>
        <v>8.6584776295592011E-2</v>
      </c>
      <c r="F8721" s="7">
        <f t="shared" si="1359"/>
        <v>8.5936777044156115E-2</v>
      </c>
      <c r="I8721" s="10">
        <v>8719</v>
      </c>
      <c r="J8721" s="8">
        <f t="shared" si="1360"/>
        <v>8.9032304125092998E-2</v>
      </c>
      <c r="K8721" s="8">
        <f t="shared" si="1360"/>
        <v>8.7150850932007598E-2</v>
      </c>
      <c r="L8721" s="8">
        <f t="shared" si="1360"/>
        <v>8.8084776295592013E-2</v>
      </c>
      <c r="M8721" s="8">
        <f t="shared" si="1360"/>
        <v>8.7436777044156117E-2</v>
      </c>
      <c r="P8721">
        <v>8719</v>
      </c>
      <c r="Q8721" s="8">
        <f t="shared" si="1361"/>
        <v>8.6032304125092995E-2</v>
      </c>
      <c r="R8721" s="8">
        <f t="shared" si="1361"/>
        <v>8.4150850932007595E-2</v>
      </c>
      <c r="S8721" s="8">
        <f t="shared" si="1361"/>
        <v>8.508477629559201E-2</v>
      </c>
      <c r="T8721" s="8">
        <f t="shared" si="1361"/>
        <v>8.4436777044156114E-2</v>
      </c>
      <c r="W8721">
        <v>8719</v>
      </c>
      <c r="X8721" s="4">
        <f t="shared" si="1356"/>
        <v>8.9942404896330583E-2</v>
      </c>
      <c r="Y8721" s="4">
        <f t="shared" si="1354"/>
        <v>8.8967695556186194E-2</v>
      </c>
      <c r="Z8721" s="4">
        <f t="shared" si="1355"/>
        <v>8.8300895158877388E-2</v>
      </c>
    </row>
    <row r="8722" spans="1:26" x14ac:dyDescent="0.25">
      <c r="A8722" s="16">
        <f t="shared" si="1362"/>
        <v>52255</v>
      </c>
      <c r="B8722">
        <f>+'[2]Ejercicio 1'!E8939</f>
        <v>8720</v>
      </c>
      <c r="C8722" s="5">
        <v>8.753258626939002E-2</v>
      </c>
      <c r="D8722" s="4">
        <f t="shared" si="1357"/>
        <v>8.5651121119815155E-2</v>
      </c>
      <c r="E8722" s="6">
        <f t="shared" si="1358"/>
        <v>8.658505239693072E-2</v>
      </c>
      <c r="F8722" s="7">
        <f t="shared" si="1359"/>
        <v>8.5937049037895077E-2</v>
      </c>
      <c r="I8722" s="10">
        <v>8720</v>
      </c>
      <c r="J8722" s="8">
        <f t="shared" si="1360"/>
        <v>8.9032586269390021E-2</v>
      </c>
      <c r="K8722" s="8">
        <f t="shared" si="1360"/>
        <v>8.7151121119815156E-2</v>
      </c>
      <c r="L8722" s="8">
        <f t="shared" si="1360"/>
        <v>8.8085052396930721E-2</v>
      </c>
      <c r="M8722" s="8">
        <f t="shared" si="1360"/>
        <v>8.7437049037895079E-2</v>
      </c>
      <c r="P8722">
        <v>8720</v>
      </c>
      <c r="Q8722" s="8">
        <f t="shared" si="1361"/>
        <v>8.6032586269390018E-2</v>
      </c>
      <c r="R8722" s="8">
        <f t="shared" si="1361"/>
        <v>8.4151121119815153E-2</v>
      </c>
      <c r="S8722" s="8">
        <f t="shared" si="1361"/>
        <v>8.5085052396930719E-2</v>
      </c>
      <c r="T8722" s="8">
        <f t="shared" si="1361"/>
        <v>8.4437049037895076E-2</v>
      </c>
      <c r="W8722">
        <v>8720</v>
      </c>
      <c r="X8722" s="4">
        <f t="shared" si="1356"/>
        <v>8.9942969517487883E-2</v>
      </c>
      <c r="Y8722" s="4">
        <f t="shared" si="1354"/>
        <v>8.8968247760525587E-2</v>
      </c>
      <c r="Z8722" s="4">
        <f t="shared" si="1355"/>
        <v>8.8301438923559239E-2</v>
      </c>
    </row>
    <row r="8723" spans="1:26" x14ac:dyDescent="0.25">
      <c r="A8723" s="16">
        <f t="shared" si="1362"/>
        <v>52256</v>
      </c>
      <c r="B8723">
        <f>+'[2]Ejercicio 1'!E8940</f>
        <v>8721</v>
      </c>
      <c r="C8723" s="5">
        <v>8.7532868413687043E-2</v>
      </c>
      <c r="D8723" s="4">
        <f t="shared" si="1357"/>
        <v>8.5651391307585381E-2</v>
      </c>
      <c r="E8723" s="6">
        <f t="shared" si="1358"/>
        <v>8.6585328498250111E-2</v>
      </c>
      <c r="F8723" s="7">
        <f t="shared" si="1359"/>
        <v>8.5937321031599775E-2</v>
      </c>
      <c r="I8723" s="10">
        <v>8721</v>
      </c>
      <c r="J8723" s="8">
        <f t="shared" si="1360"/>
        <v>8.9032868413687044E-2</v>
      </c>
      <c r="K8723" s="8">
        <f t="shared" si="1360"/>
        <v>8.7151391307585382E-2</v>
      </c>
      <c r="L8723" s="8">
        <f t="shared" si="1360"/>
        <v>8.8085328498250112E-2</v>
      </c>
      <c r="M8723" s="8">
        <f t="shared" si="1360"/>
        <v>8.7437321031599777E-2</v>
      </c>
      <c r="P8723">
        <v>8721</v>
      </c>
      <c r="Q8723" s="8">
        <f t="shared" si="1361"/>
        <v>8.6032868413687041E-2</v>
      </c>
      <c r="R8723" s="8">
        <f t="shared" si="1361"/>
        <v>8.415139130758538E-2</v>
      </c>
      <c r="S8723" s="8">
        <f t="shared" si="1361"/>
        <v>8.508532849825011E-2</v>
      </c>
      <c r="T8723" s="8">
        <f t="shared" si="1361"/>
        <v>8.4437321031599774E-2</v>
      </c>
      <c r="W8723">
        <v>8721</v>
      </c>
      <c r="X8723" s="4">
        <f t="shared" si="1356"/>
        <v>8.9943534138661865E-2</v>
      </c>
      <c r="Y8723" s="4">
        <f t="shared" si="1354"/>
        <v>8.8968799964742884E-2</v>
      </c>
      <c r="Z8723" s="4">
        <f t="shared" si="1355"/>
        <v>8.8301982687264732E-2</v>
      </c>
    </row>
    <row r="8724" spans="1:26" x14ac:dyDescent="0.25">
      <c r="A8724" s="16">
        <f t="shared" si="1362"/>
        <v>52257</v>
      </c>
      <c r="B8724">
        <f>+'[2]Ejercicio 1'!E8941</f>
        <v>8722</v>
      </c>
      <c r="C8724" s="5">
        <v>8.7533150557984066E-2</v>
      </c>
      <c r="D8724" s="4">
        <f t="shared" si="1357"/>
        <v>8.5651661495318887E-2</v>
      </c>
      <c r="E8724" s="6">
        <f t="shared" si="1358"/>
        <v>8.6585604599550184E-2</v>
      </c>
      <c r="F8724" s="7">
        <f t="shared" si="1359"/>
        <v>8.5937593025275927E-2</v>
      </c>
      <c r="I8724" s="10">
        <v>8722</v>
      </c>
      <c r="J8724" s="8">
        <f t="shared" si="1360"/>
        <v>8.9033150557984067E-2</v>
      </c>
      <c r="K8724" s="8">
        <f t="shared" si="1360"/>
        <v>8.7151661495318888E-2</v>
      </c>
      <c r="L8724" s="8">
        <f t="shared" si="1360"/>
        <v>8.8085604599550185E-2</v>
      </c>
      <c r="M8724" s="8">
        <f t="shared" si="1360"/>
        <v>8.7437593025275928E-2</v>
      </c>
      <c r="P8724">
        <v>8722</v>
      </c>
      <c r="Q8724" s="8">
        <f t="shared" si="1361"/>
        <v>8.6033150557984064E-2</v>
      </c>
      <c r="R8724" s="8">
        <f t="shared" si="1361"/>
        <v>8.4151661495318886E-2</v>
      </c>
      <c r="S8724" s="8">
        <f t="shared" si="1361"/>
        <v>8.5085604599550183E-2</v>
      </c>
      <c r="T8724" s="8">
        <f t="shared" si="1361"/>
        <v>8.4437593025275925E-2</v>
      </c>
      <c r="W8724">
        <v>8722</v>
      </c>
      <c r="X8724" s="4">
        <f t="shared" si="1356"/>
        <v>8.9944098759874955E-2</v>
      </c>
      <c r="Y8724" s="4">
        <f t="shared" si="1354"/>
        <v>8.8969352168922419E-2</v>
      </c>
      <c r="Z8724" s="4">
        <f t="shared" si="1355"/>
        <v>8.8302526451772445E-2</v>
      </c>
    </row>
    <row r="8725" spans="1:26" x14ac:dyDescent="0.25">
      <c r="A8725" s="16">
        <f t="shared" si="1362"/>
        <v>52258</v>
      </c>
      <c r="B8725">
        <f>+'[2]Ejercicio 1'!E8942</f>
        <v>8723</v>
      </c>
      <c r="C8725" s="5">
        <v>8.7533432702281089E-2</v>
      </c>
      <c r="D8725" s="4">
        <f t="shared" si="1357"/>
        <v>8.5651931683015464E-2</v>
      </c>
      <c r="E8725" s="6">
        <f t="shared" si="1358"/>
        <v>8.6585880700831799E-2</v>
      </c>
      <c r="F8725" s="7">
        <f t="shared" si="1359"/>
        <v>8.5937865018917828E-2</v>
      </c>
      <c r="I8725" s="10">
        <v>8723</v>
      </c>
      <c r="J8725" s="8">
        <f t="shared" si="1360"/>
        <v>8.903343270228109E-2</v>
      </c>
      <c r="K8725" s="8">
        <f t="shared" si="1360"/>
        <v>8.7151931683015466E-2</v>
      </c>
      <c r="L8725" s="8">
        <f t="shared" si="1360"/>
        <v>8.8085880700831801E-2</v>
      </c>
      <c r="M8725" s="8">
        <f t="shared" si="1360"/>
        <v>8.7437865018917829E-2</v>
      </c>
      <c r="P8725">
        <v>8723</v>
      </c>
      <c r="Q8725" s="8">
        <f t="shared" si="1361"/>
        <v>8.6033432702281087E-2</v>
      </c>
      <c r="R8725" s="8">
        <f t="shared" si="1361"/>
        <v>8.4151931683015463E-2</v>
      </c>
      <c r="S8725" s="8">
        <f t="shared" si="1361"/>
        <v>8.5085880700831798E-2</v>
      </c>
      <c r="T8725" s="8">
        <f t="shared" si="1361"/>
        <v>8.4437865018917826E-2</v>
      </c>
      <c r="W8725">
        <v>8723</v>
      </c>
      <c r="X8725" s="4">
        <f t="shared" si="1356"/>
        <v>8.994466338112668E-2</v>
      </c>
      <c r="Y8725" s="4">
        <f t="shared" si="1354"/>
        <v>8.8969904373147612E-2</v>
      </c>
      <c r="Z8725" s="4">
        <f t="shared" si="1355"/>
        <v>8.8303070215298082E-2</v>
      </c>
    </row>
    <row r="8726" spans="1:26" x14ac:dyDescent="0.25">
      <c r="A8726" s="16">
        <f t="shared" si="1362"/>
        <v>52259</v>
      </c>
      <c r="B8726">
        <f>+'[2]Ejercicio 1'!E8943</f>
        <v>8724</v>
      </c>
      <c r="C8726" s="5">
        <v>8.7533714846578112E-2</v>
      </c>
      <c r="D8726" s="4">
        <f t="shared" si="1357"/>
        <v>8.5652201870674918E-2</v>
      </c>
      <c r="E8726" s="6">
        <f t="shared" si="1358"/>
        <v>8.6586156802094971E-2</v>
      </c>
      <c r="F8726" s="7">
        <f t="shared" si="1359"/>
        <v>8.5938137012531168E-2</v>
      </c>
      <c r="I8726" s="10">
        <v>8724</v>
      </c>
      <c r="J8726" s="8">
        <f t="shared" si="1360"/>
        <v>8.9033714846578113E-2</v>
      </c>
      <c r="K8726" s="8">
        <f t="shared" si="1360"/>
        <v>8.715220187067492E-2</v>
      </c>
      <c r="L8726" s="8">
        <f t="shared" si="1360"/>
        <v>8.8086156802094973E-2</v>
      </c>
      <c r="M8726" s="8">
        <f t="shared" si="1360"/>
        <v>8.743813701253117E-2</v>
      </c>
      <c r="P8726">
        <v>8724</v>
      </c>
      <c r="Q8726" s="8">
        <f t="shared" si="1361"/>
        <v>8.603371484657811E-2</v>
      </c>
      <c r="R8726" s="8">
        <f t="shared" si="1361"/>
        <v>8.4152201870674917E-2</v>
      </c>
      <c r="S8726" s="8">
        <f t="shared" si="1361"/>
        <v>8.508615680209497E-2</v>
      </c>
      <c r="T8726" s="8">
        <f t="shared" si="1361"/>
        <v>8.4438137012531167E-2</v>
      </c>
      <c r="W8726">
        <v>8724</v>
      </c>
      <c r="X8726" s="4">
        <f t="shared" si="1356"/>
        <v>8.9945228002395544E-2</v>
      </c>
      <c r="Y8726" s="4">
        <f t="shared" si="1354"/>
        <v>8.8970456577335932E-2</v>
      </c>
      <c r="Z8726" s="4">
        <f t="shared" si="1355"/>
        <v>8.8303613980513784E-2</v>
      </c>
    </row>
    <row r="8727" spans="1:26" x14ac:dyDescent="0.25">
      <c r="A8727" s="16">
        <f t="shared" si="1362"/>
        <v>52260</v>
      </c>
      <c r="B8727">
        <f>+'[2]Ejercicio 1'!E8944</f>
        <v>8725</v>
      </c>
      <c r="C8727" s="5">
        <v>8.7533996990875121E-2</v>
      </c>
      <c r="D8727" s="4">
        <f t="shared" si="1357"/>
        <v>8.5652472058298054E-2</v>
      </c>
      <c r="E8727" s="6">
        <f t="shared" si="1358"/>
        <v>8.6586432903338811E-2</v>
      </c>
      <c r="F8727" s="7">
        <f t="shared" si="1359"/>
        <v>8.5938409006113117E-2</v>
      </c>
      <c r="I8727" s="10">
        <v>8725</v>
      </c>
      <c r="J8727" s="8">
        <f t="shared" si="1360"/>
        <v>8.9033996990875122E-2</v>
      </c>
      <c r="K8727" s="8">
        <f t="shared" si="1360"/>
        <v>8.7152472058298056E-2</v>
      </c>
      <c r="L8727" s="8">
        <f t="shared" si="1360"/>
        <v>8.8086432903338813E-2</v>
      </c>
      <c r="M8727" s="8">
        <f t="shared" si="1360"/>
        <v>8.7438409006113119E-2</v>
      </c>
      <c r="P8727">
        <v>8725</v>
      </c>
      <c r="Q8727" s="8">
        <f t="shared" si="1361"/>
        <v>8.603399699087512E-2</v>
      </c>
      <c r="R8727" s="8">
        <f t="shared" si="1361"/>
        <v>8.4152472058298053E-2</v>
      </c>
      <c r="S8727" s="8">
        <f t="shared" si="1361"/>
        <v>8.508643290333881E-2</v>
      </c>
      <c r="T8727" s="8">
        <f t="shared" si="1361"/>
        <v>8.4438409006113116E-2</v>
      </c>
      <c r="W8727">
        <v>8725</v>
      </c>
      <c r="X8727" s="4">
        <f t="shared" si="1356"/>
        <v>8.9945792623745219E-2</v>
      </c>
      <c r="Y8727" s="4">
        <f t="shared" si="1354"/>
        <v>8.8971008781402142E-2</v>
      </c>
      <c r="Z8727" s="4">
        <f t="shared" si="1355"/>
        <v>8.8304157744755987E-2</v>
      </c>
    </row>
    <row r="8728" spans="1:26" x14ac:dyDescent="0.25">
      <c r="A8728" s="16">
        <f t="shared" si="1362"/>
        <v>52261</v>
      </c>
      <c r="B8728">
        <f>+'[2]Ejercicio 1'!E8945</f>
        <v>8726</v>
      </c>
      <c r="C8728" s="5">
        <v>8.7534279135172144E-2</v>
      </c>
      <c r="D8728" s="4">
        <f t="shared" si="1357"/>
        <v>8.5652742245883859E-2</v>
      </c>
      <c r="E8728" s="6">
        <f t="shared" si="1358"/>
        <v>8.6586709004564208E-2</v>
      </c>
      <c r="F8728" s="7">
        <f t="shared" si="1359"/>
        <v>8.5938680999660802E-2</v>
      </c>
      <c r="I8728" s="10">
        <v>8726</v>
      </c>
      <c r="J8728" s="8">
        <f t="shared" si="1360"/>
        <v>8.9034279135172145E-2</v>
      </c>
      <c r="K8728" s="8">
        <f t="shared" si="1360"/>
        <v>8.715274224588386E-2</v>
      </c>
      <c r="L8728" s="8">
        <f t="shared" si="1360"/>
        <v>8.8086709004564209E-2</v>
      </c>
      <c r="M8728" s="8">
        <f t="shared" si="1360"/>
        <v>8.7438680999660803E-2</v>
      </c>
      <c r="P8728">
        <v>8726</v>
      </c>
      <c r="Q8728" s="8">
        <f t="shared" si="1361"/>
        <v>8.6034279135172143E-2</v>
      </c>
      <c r="R8728" s="8">
        <f t="shared" si="1361"/>
        <v>8.4152742245883858E-2</v>
      </c>
      <c r="S8728" s="8">
        <f t="shared" si="1361"/>
        <v>8.5086709004564207E-2</v>
      </c>
      <c r="T8728" s="8">
        <f t="shared" si="1361"/>
        <v>8.4438680999660801E-2</v>
      </c>
      <c r="W8728">
        <v>8726</v>
      </c>
      <c r="X8728" s="4">
        <f t="shared" si="1356"/>
        <v>8.9946357245112019E-2</v>
      </c>
      <c r="Y8728" s="4">
        <f t="shared" si="1354"/>
        <v>8.8971560985514023E-2</v>
      </c>
      <c r="Z8728" s="4">
        <f t="shared" si="1355"/>
        <v>8.8304701508016128E-2</v>
      </c>
    </row>
    <row r="8729" spans="1:26" x14ac:dyDescent="0.25">
      <c r="A8729" s="16">
        <f t="shared" si="1362"/>
        <v>52262</v>
      </c>
      <c r="B8729">
        <f>+'[2]Ejercicio 1'!E8946</f>
        <v>8727</v>
      </c>
      <c r="C8729" s="5">
        <v>8.7534561279469167E-2</v>
      </c>
      <c r="D8729" s="4">
        <f t="shared" si="1357"/>
        <v>8.5653012433432735E-2</v>
      </c>
      <c r="E8729" s="6">
        <f t="shared" si="1358"/>
        <v>8.6586985105770287E-2</v>
      </c>
      <c r="F8729" s="7">
        <f t="shared" si="1359"/>
        <v>8.5938952993179926E-2</v>
      </c>
      <c r="I8729" s="10">
        <v>8727</v>
      </c>
      <c r="J8729" s="8">
        <f t="shared" si="1360"/>
        <v>8.9034561279469168E-2</v>
      </c>
      <c r="K8729" s="8">
        <f t="shared" si="1360"/>
        <v>8.7153012433432736E-2</v>
      </c>
      <c r="L8729" s="8">
        <f t="shared" si="1360"/>
        <v>8.8086985105770288E-2</v>
      </c>
      <c r="M8729" s="8">
        <f t="shared" si="1360"/>
        <v>8.7438952993179928E-2</v>
      </c>
      <c r="P8729">
        <v>8727</v>
      </c>
      <c r="Q8729" s="8">
        <f t="shared" si="1361"/>
        <v>8.6034561279469166E-2</v>
      </c>
      <c r="R8729" s="8">
        <f t="shared" si="1361"/>
        <v>8.4153012433432733E-2</v>
      </c>
      <c r="S8729" s="8">
        <f t="shared" si="1361"/>
        <v>8.5086985105770285E-2</v>
      </c>
      <c r="T8729" s="8">
        <f t="shared" si="1361"/>
        <v>8.4438952993179925E-2</v>
      </c>
      <c r="W8729">
        <v>8727</v>
      </c>
      <c r="X8729" s="4">
        <f t="shared" si="1356"/>
        <v>8.9946921866517482E-2</v>
      </c>
      <c r="Y8729" s="4">
        <f t="shared" si="1354"/>
        <v>8.8972113189504695E-2</v>
      </c>
      <c r="Z8729" s="4">
        <f t="shared" si="1355"/>
        <v>8.8305245272081334E-2</v>
      </c>
    </row>
    <row r="8730" spans="1:26" x14ac:dyDescent="0.25">
      <c r="A8730" s="16">
        <f t="shared" si="1362"/>
        <v>52263</v>
      </c>
      <c r="B8730">
        <f>+'[2]Ejercicio 1'!E8947</f>
        <v>8728</v>
      </c>
      <c r="C8730" s="5">
        <v>8.753484342376619E-2</v>
      </c>
      <c r="D8730" s="4">
        <f t="shared" si="1357"/>
        <v>8.5653282620944682E-2</v>
      </c>
      <c r="E8730" s="6">
        <f t="shared" si="1358"/>
        <v>8.6587261206957034E-2</v>
      </c>
      <c r="F8730" s="7">
        <f t="shared" si="1359"/>
        <v>8.5939224986664814E-2</v>
      </c>
      <c r="I8730" s="10">
        <v>8728</v>
      </c>
      <c r="J8730" s="8">
        <f t="shared" si="1360"/>
        <v>8.9034843423766191E-2</v>
      </c>
      <c r="K8730" s="8">
        <f t="shared" si="1360"/>
        <v>8.7153282620944683E-2</v>
      </c>
      <c r="L8730" s="8">
        <f t="shared" si="1360"/>
        <v>8.8087261206957035E-2</v>
      </c>
      <c r="M8730" s="8">
        <f t="shared" si="1360"/>
        <v>8.7439224986664815E-2</v>
      </c>
      <c r="P8730">
        <v>8728</v>
      </c>
      <c r="Q8730" s="8">
        <f t="shared" si="1361"/>
        <v>8.6034843423766189E-2</v>
      </c>
      <c r="R8730" s="8">
        <f t="shared" si="1361"/>
        <v>8.415328262094468E-2</v>
      </c>
      <c r="S8730" s="8">
        <f t="shared" si="1361"/>
        <v>8.5087261206957032E-2</v>
      </c>
      <c r="T8730" s="8">
        <f t="shared" si="1361"/>
        <v>8.4439224986664813E-2</v>
      </c>
      <c r="W8730">
        <v>8728</v>
      </c>
      <c r="X8730" s="4">
        <f t="shared" si="1356"/>
        <v>8.9947486487961581E-2</v>
      </c>
      <c r="Y8730" s="4">
        <f t="shared" si="1354"/>
        <v>8.8972665393457578E-2</v>
      </c>
      <c r="Z8730" s="4">
        <f t="shared" si="1355"/>
        <v>8.8305789035164464E-2</v>
      </c>
    </row>
    <row r="8731" spans="1:26" x14ac:dyDescent="0.25">
      <c r="A8731" s="16">
        <f t="shared" si="1362"/>
        <v>52264</v>
      </c>
      <c r="B8731">
        <f>+'[2]Ejercicio 1'!E8948</f>
        <v>8729</v>
      </c>
      <c r="C8731" s="5">
        <v>8.7535125568063213E-2</v>
      </c>
      <c r="D8731" s="4">
        <f t="shared" si="1357"/>
        <v>8.5653552808419908E-2</v>
      </c>
      <c r="E8731" s="6">
        <f t="shared" si="1358"/>
        <v>8.6587537308125337E-2</v>
      </c>
      <c r="F8731" s="7">
        <f t="shared" si="1359"/>
        <v>8.5939496980118282E-2</v>
      </c>
      <c r="I8731" s="10">
        <v>8729</v>
      </c>
      <c r="J8731" s="8">
        <f t="shared" si="1360"/>
        <v>8.9035125568063214E-2</v>
      </c>
      <c r="K8731" s="8">
        <f t="shared" si="1360"/>
        <v>8.715355280841991E-2</v>
      </c>
      <c r="L8731" s="8">
        <f t="shared" si="1360"/>
        <v>8.8087537308125338E-2</v>
      </c>
      <c r="M8731" s="8">
        <f t="shared" si="1360"/>
        <v>8.7439496980118284E-2</v>
      </c>
      <c r="P8731">
        <v>8729</v>
      </c>
      <c r="Q8731" s="8">
        <f t="shared" si="1361"/>
        <v>8.6035125568063212E-2</v>
      </c>
      <c r="R8731" s="8">
        <f t="shared" si="1361"/>
        <v>8.4153552808419907E-2</v>
      </c>
      <c r="S8731" s="8">
        <f t="shared" si="1361"/>
        <v>8.5087537308125336E-2</v>
      </c>
      <c r="T8731" s="8">
        <f t="shared" si="1361"/>
        <v>8.4439496980118281E-2</v>
      </c>
      <c r="W8731">
        <v>8729</v>
      </c>
      <c r="X8731" s="4">
        <f t="shared" si="1356"/>
        <v>8.9948051109423249E-2</v>
      </c>
      <c r="Y8731" s="4">
        <f t="shared" si="1354"/>
        <v>8.89732175973727E-2</v>
      </c>
      <c r="Z8731" s="4">
        <f t="shared" si="1355"/>
        <v>8.8306332798161954E-2</v>
      </c>
    </row>
    <row r="8732" spans="1:26" x14ac:dyDescent="0.25">
      <c r="A8732" s="16">
        <f t="shared" si="1362"/>
        <v>52265</v>
      </c>
      <c r="B8732">
        <f>+'[2]Ejercicio 1'!E8949</f>
        <v>8730</v>
      </c>
      <c r="C8732" s="5">
        <v>8.7535407712360236E-2</v>
      </c>
      <c r="D8732" s="4">
        <f t="shared" si="1357"/>
        <v>8.5653822995858428E-2</v>
      </c>
      <c r="E8732" s="6">
        <f t="shared" si="1358"/>
        <v>8.6587813409276071E-2</v>
      </c>
      <c r="F8732" s="7">
        <f t="shared" si="1359"/>
        <v>8.5939768973543204E-2</v>
      </c>
      <c r="I8732" s="10">
        <v>8730</v>
      </c>
      <c r="J8732" s="8">
        <f t="shared" si="1360"/>
        <v>8.9035407712360237E-2</v>
      </c>
      <c r="K8732" s="8">
        <f t="shared" si="1360"/>
        <v>8.7153822995858429E-2</v>
      </c>
      <c r="L8732" s="8">
        <f t="shared" si="1360"/>
        <v>8.8087813409276072E-2</v>
      </c>
      <c r="M8732" s="8">
        <f t="shared" si="1360"/>
        <v>8.7439768973543205E-2</v>
      </c>
      <c r="P8732">
        <v>8730</v>
      </c>
      <c r="Q8732" s="8">
        <f t="shared" si="1361"/>
        <v>8.6035407712360235E-2</v>
      </c>
      <c r="R8732" s="8">
        <f t="shared" si="1361"/>
        <v>8.4153822995858427E-2</v>
      </c>
      <c r="S8732" s="8">
        <f t="shared" si="1361"/>
        <v>8.508781340927607E-2</v>
      </c>
      <c r="T8732" s="8">
        <f t="shared" si="1361"/>
        <v>8.4439768973543203E-2</v>
      </c>
      <c r="W8732">
        <v>8730</v>
      </c>
      <c r="X8732" s="4">
        <f t="shared" si="1356"/>
        <v>8.9948615730965298E-2</v>
      </c>
      <c r="Y8732" s="4">
        <f t="shared" si="1354"/>
        <v>8.8973769801417829E-2</v>
      </c>
      <c r="Z8732" s="4">
        <f t="shared" si="1355"/>
        <v>8.8306876562846651E-2</v>
      </c>
    </row>
    <row r="8733" spans="1:26" x14ac:dyDescent="0.25">
      <c r="A8733" s="16">
        <f t="shared" si="1362"/>
        <v>52266</v>
      </c>
      <c r="B8733">
        <f>+'[2]Ejercicio 1'!E8950</f>
        <v>8731</v>
      </c>
      <c r="C8733" s="5">
        <v>8.7535689856657259E-2</v>
      </c>
      <c r="D8733" s="4">
        <f t="shared" si="1357"/>
        <v>8.5654093183259603E-2</v>
      </c>
      <c r="E8733" s="6">
        <f t="shared" si="1358"/>
        <v>8.6588089510406599E-2</v>
      </c>
      <c r="F8733" s="7">
        <f t="shared" si="1359"/>
        <v>8.5940040966933876E-2</v>
      </c>
      <c r="I8733" s="10">
        <v>8731</v>
      </c>
      <c r="J8733" s="8">
        <f t="shared" si="1360"/>
        <v>8.903568985665726E-2</v>
      </c>
      <c r="K8733" s="8">
        <f t="shared" si="1360"/>
        <v>8.7154093183259604E-2</v>
      </c>
      <c r="L8733" s="8">
        <f t="shared" si="1360"/>
        <v>8.80880895104066E-2</v>
      </c>
      <c r="M8733" s="8">
        <f t="shared" si="1360"/>
        <v>8.7440040966933877E-2</v>
      </c>
      <c r="P8733">
        <v>8731</v>
      </c>
      <c r="Q8733" s="8">
        <f t="shared" si="1361"/>
        <v>8.6035689856657258E-2</v>
      </c>
      <c r="R8733" s="8">
        <f t="shared" si="1361"/>
        <v>8.4154093183259601E-2</v>
      </c>
      <c r="S8733" s="8">
        <f t="shared" si="1361"/>
        <v>8.5088089510406598E-2</v>
      </c>
      <c r="T8733" s="8">
        <f t="shared" si="1361"/>
        <v>8.4440040966933874E-2</v>
      </c>
      <c r="W8733">
        <v>8731</v>
      </c>
      <c r="X8733" s="4">
        <f t="shared" si="1356"/>
        <v>8.9949180352524485E-2</v>
      </c>
      <c r="Y8733" s="4">
        <f t="shared" si="1354"/>
        <v>8.8974322005257414E-2</v>
      </c>
      <c r="Z8733" s="4">
        <f t="shared" si="1355"/>
        <v>8.8307420325664285E-2</v>
      </c>
    </row>
    <row r="8734" spans="1:26" x14ac:dyDescent="0.25">
      <c r="A8734" s="16">
        <f t="shared" si="1362"/>
        <v>52267</v>
      </c>
      <c r="B8734">
        <f>+'[2]Ejercicio 1'!E8951</f>
        <v>8732</v>
      </c>
      <c r="C8734" s="5">
        <v>8.7535972000954268E-2</v>
      </c>
      <c r="D8734" s="4">
        <f t="shared" si="1357"/>
        <v>8.5654363370624056E-2</v>
      </c>
      <c r="E8734" s="6">
        <f t="shared" si="1358"/>
        <v>8.6588365611518683E-2</v>
      </c>
      <c r="F8734" s="7">
        <f t="shared" si="1359"/>
        <v>8.5940312960296E-2</v>
      </c>
      <c r="I8734" s="10">
        <v>8732</v>
      </c>
      <c r="J8734" s="8">
        <f t="shared" si="1360"/>
        <v>8.9035972000954269E-2</v>
      </c>
      <c r="K8734" s="8">
        <f t="shared" si="1360"/>
        <v>8.7154363370624058E-2</v>
      </c>
      <c r="L8734" s="8">
        <f t="shared" si="1360"/>
        <v>8.8088365611518685E-2</v>
      </c>
      <c r="M8734" s="8">
        <f t="shared" si="1360"/>
        <v>8.7440312960296002E-2</v>
      </c>
      <c r="P8734">
        <v>8732</v>
      </c>
      <c r="Q8734" s="8">
        <f t="shared" si="1361"/>
        <v>8.6035972000954267E-2</v>
      </c>
      <c r="R8734" s="8">
        <f t="shared" si="1361"/>
        <v>8.4154363370624055E-2</v>
      </c>
      <c r="S8734" s="8">
        <f t="shared" si="1361"/>
        <v>8.5088365611518682E-2</v>
      </c>
      <c r="T8734" s="8">
        <f t="shared" si="1361"/>
        <v>8.4440312960295999E-2</v>
      </c>
      <c r="W8734">
        <v>8732</v>
      </c>
      <c r="X8734" s="4">
        <f t="shared" si="1356"/>
        <v>8.9949744974122753E-2</v>
      </c>
      <c r="Y8734" s="4">
        <f t="shared" si="1354"/>
        <v>8.8974874209142671E-2</v>
      </c>
      <c r="Z8734" s="4">
        <f t="shared" si="1355"/>
        <v>8.8307964089286983E-2</v>
      </c>
    </row>
    <row r="8735" spans="1:26" x14ac:dyDescent="0.25">
      <c r="A8735" s="16">
        <f t="shared" si="1362"/>
        <v>52268</v>
      </c>
      <c r="B8735">
        <f>+'[2]Ejercicio 1'!E8952</f>
        <v>8733</v>
      </c>
      <c r="C8735" s="5">
        <v>8.7536254145251291E-2</v>
      </c>
      <c r="D8735" s="4">
        <f t="shared" si="1357"/>
        <v>8.5654633557951373E-2</v>
      </c>
      <c r="E8735" s="6">
        <f t="shared" si="1358"/>
        <v>8.658864171261145E-2</v>
      </c>
      <c r="F8735" s="7">
        <f t="shared" si="1359"/>
        <v>8.5940584953623861E-2</v>
      </c>
      <c r="I8735" s="10">
        <v>8733</v>
      </c>
      <c r="J8735" s="8">
        <f t="shared" si="1360"/>
        <v>8.9036254145251292E-2</v>
      </c>
      <c r="K8735" s="8">
        <f t="shared" si="1360"/>
        <v>8.7154633557951375E-2</v>
      </c>
      <c r="L8735" s="8">
        <f t="shared" si="1360"/>
        <v>8.8088641712611451E-2</v>
      </c>
      <c r="M8735" s="8">
        <f t="shared" si="1360"/>
        <v>8.7440584953623862E-2</v>
      </c>
      <c r="P8735">
        <v>8733</v>
      </c>
      <c r="Q8735" s="8">
        <f t="shared" si="1361"/>
        <v>8.603625414525129E-2</v>
      </c>
      <c r="R8735" s="8">
        <f t="shared" si="1361"/>
        <v>8.4154633557951372E-2</v>
      </c>
      <c r="S8735" s="8">
        <f t="shared" si="1361"/>
        <v>8.5088641712611449E-2</v>
      </c>
      <c r="T8735" s="8">
        <f t="shared" si="1361"/>
        <v>8.444058495362386E-2</v>
      </c>
      <c r="W8735">
        <v>8733</v>
      </c>
      <c r="X8735" s="4">
        <f t="shared" si="1356"/>
        <v>8.9950309595759226E-2</v>
      </c>
      <c r="Y8735" s="4">
        <f t="shared" ref="Y8735:Y8798" si="1363">Tasa_Fwd(E8644,B8644,E8735,B8735,91)</f>
        <v>8.8975426412906705E-2</v>
      </c>
      <c r="Z8735" s="4">
        <f t="shared" si="1355"/>
        <v>8.830850785192762E-2</v>
      </c>
    </row>
    <row r="8736" spans="1:26" x14ac:dyDescent="0.25">
      <c r="A8736" s="16">
        <f t="shared" si="1362"/>
        <v>52269</v>
      </c>
      <c r="B8736">
        <f>+'[2]Ejercicio 1'!E8953</f>
        <v>8734</v>
      </c>
      <c r="C8736" s="5">
        <v>8.7536536289548314E-2</v>
      </c>
      <c r="D8736" s="4">
        <f t="shared" si="1357"/>
        <v>8.5654903745241984E-2</v>
      </c>
      <c r="E8736" s="6">
        <f t="shared" si="1358"/>
        <v>8.6588917813685759E-2</v>
      </c>
      <c r="F8736" s="7">
        <f t="shared" si="1359"/>
        <v>8.5940856946923175E-2</v>
      </c>
      <c r="I8736" s="10">
        <v>8734</v>
      </c>
      <c r="J8736" s="8">
        <f t="shared" si="1360"/>
        <v>8.9036536289548315E-2</v>
      </c>
      <c r="K8736" s="8">
        <f t="shared" si="1360"/>
        <v>8.7154903745241985E-2</v>
      </c>
      <c r="L8736" s="8">
        <f t="shared" si="1360"/>
        <v>8.808891781368576E-2</v>
      </c>
      <c r="M8736" s="8">
        <f t="shared" si="1360"/>
        <v>8.7440856946923176E-2</v>
      </c>
      <c r="P8736">
        <v>8734</v>
      </c>
      <c r="Q8736" s="8">
        <f t="shared" si="1361"/>
        <v>8.6036536289548313E-2</v>
      </c>
      <c r="R8736" s="8">
        <f t="shared" si="1361"/>
        <v>8.4154903745241982E-2</v>
      </c>
      <c r="S8736" s="8">
        <f t="shared" si="1361"/>
        <v>8.5088917813685758E-2</v>
      </c>
      <c r="T8736" s="8">
        <f t="shared" si="1361"/>
        <v>8.4440856946923173E-2</v>
      </c>
      <c r="W8736">
        <v>8734</v>
      </c>
      <c r="X8736" s="4">
        <f t="shared" si="1356"/>
        <v>8.9950874217413268E-2</v>
      </c>
      <c r="Y8736" s="4">
        <f t="shared" si="1363"/>
        <v>8.8975978616717286E-2</v>
      </c>
      <c r="Z8736" s="4">
        <f t="shared" ref="Z8736:Z8799" si="1364">Tasa_Fwd(F8708,B8708,F8736,B8736,28)</f>
        <v>8.8309051616258322E-2</v>
      </c>
    </row>
    <row r="8737" spans="1:26" x14ac:dyDescent="0.25">
      <c r="A8737" s="16">
        <f t="shared" si="1362"/>
        <v>52270</v>
      </c>
      <c r="B8737">
        <f>+'[2]Ejercicio 1'!E8954</f>
        <v>8735</v>
      </c>
      <c r="C8737" s="5">
        <v>8.7536818433845337E-2</v>
      </c>
      <c r="D8737" s="4">
        <f t="shared" si="1357"/>
        <v>8.5655173932496068E-2</v>
      </c>
      <c r="E8737" s="6">
        <f t="shared" si="1358"/>
        <v>8.6589193914740736E-2</v>
      </c>
      <c r="F8737" s="7">
        <f t="shared" si="1359"/>
        <v>8.5941128940188224E-2</v>
      </c>
      <c r="I8737" s="10">
        <v>8735</v>
      </c>
      <c r="J8737" s="8">
        <f t="shared" si="1360"/>
        <v>8.9036818433845338E-2</v>
      </c>
      <c r="K8737" s="8">
        <f t="shared" si="1360"/>
        <v>8.7155173932496069E-2</v>
      </c>
      <c r="L8737" s="8">
        <f t="shared" si="1360"/>
        <v>8.8089193914740738E-2</v>
      </c>
      <c r="M8737" s="8">
        <f t="shared" si="1360"/>
        <v>8.7441128940188226E-2</v>
      </c>
      <c r="P8737">
        <v>8735</v>
      </c>
      <c r="Q8737" s="8">
        <f t="shared" si="1361"/>
        <v>8.6036818433845336E-2</v>
      </c>
      <c r="R8737" s="8">
        <f t="shared" si="1361"/>
        <v>8.4155173932496066E-2</v>
      </c>
      <c r="S8737" s="8">
        <f t="shared" si="1361"/>
        <v>8.5089193914740735E-2</v>
      </c>
      <c r="T8737" s="8">
        <f t="shared" si="1361"/>
        <v>8.4441128940188223E-2</v>
      </c>
      <c r="W8737">
        <v>8735</v>
      </c>
      <c r="X8737" s="4">
        <f t="shared" si="1356"/>
        <v>8.995143883914769E-2</v>
      </c>
      <c r="Y8737" s="4">
        <f t="shared" si="1363"/>
        <v>8.8976530820404895E-2</v>
      </c>
      <c r="Z8737" s="4">
        <f t="shared" si="1364"/>
        <v>8.8309595378724806E-2</v>
      </c>
    </row>
    <row r="8738" spans="1:26" x14ac:dyDescent="0.25">
      <c r="A8738" s="16">
        <f t="shared" si="1362"/>
        <v>52271</v>
      </c>
      <c r="B8738">
        <f>+'[2]Ejercicio 1'!E8955</f>
        <v>8736</v>
      </c>
      <c r="C8738" s="5">
        <v>8.753710057814236E-2</v>
      </c>
      <c r="D8738" s="4">
        <f t="shared" si="1357"/>
        <v>8.5655444119712806E-2</v>
      </c>
      <c r="E8738" s="6">
        <f t="shared" si="1358"/>
        <v>8.6589470015777284E-2</v>
      </c>
      <c r="F8738" s="7">
        <f t="shared" si="1359"/>
        <v>8.5941400933424728E-2</v>
      </c>
      <c r="I8738" s="10">
        <v>8736</v>
      </c>
      <c r="J8738" s="8">
        <f t="shared" si="1360"/>
        <v>8.9037100578142361E-2</v>
      </c>
      <c r="K8738" s="8">
        <f t="shared" si="1360"/>
        <v>8.7155444119712808E-2</v>
      </c>
      <c r="L8738" s="8">
        <f t="shared" si="1360"/>
        <v>8.8089470015777285E-2</v>
      </c>
      <c r="M8738" s="8">
        <f t="shared" si="1360"/>
        <v>8.7441400933424729E-2</v>
      </c>
      <c r="P8738">
        <v>8736</v>
      </c>
      <c r="Q8738" s="8">
        <f t="shared" si="1361"/>
        <v>8.6037100578142359E-2</v>
      </c>
      <c r="R8738" s="8">
        <f t="shared" si="1361"/>
        <v>8.4155444119712805E-2</v>
      </c>
      <c r="S8738" s="8">
        <f t="shared" si="1361"/>
        <v>8.5089470015777283E-2</v>
      </c>
      <c r="T8738" s="8">
        <f t="shared" si="1361"/>
        <v>8.4441400933424726E-2</v>
      </c>
      <c r="W8738">
        <v>8736</v>
      </c>
      <c r="X8738" s="4">
        <f t="shared" si="1356"/>
        <v>8.9952003460899682E-2</v>
      </c>
      <c r="Y8738" s="4">
        <f t="shared" si="1363"/>
        <v>8.8977083024139064E-2</v>
      </c>
      <c r="Z8738" s="4">
        <f t="shared" si="1364"/>
        <v>8.8310139141987792E-2</v>
      </c>
    </row>
    <row r="8739" spans="1:26" x14ac:dyDescent="0.25">
      <c r="A8739" s="16">
        <f t="shared" si="1362"/>
        <v>52272</v>
      </c>
      <c r="B8739">
        <f>+'[2]Ejercicio 1'!E8956</f>
        <v>8737</v>
      </c>
      <c r="C8739" s="5">
        <v>8.7537382722439383E-2</v>
      </c>
      <c r="D8739" s="4">
        <f t="shared" si="1357"/>
        <v>8.5655714306892644E-2</v>
      </c>
      <c r="E8739" s="6">
        <f t="shared" si="1358"/>
        <v>8.6589746116795374E-2</v>
      </c>
      <c r="F8739" s="7">
        <f t="shared" si="1359"/>
        <v>8.594167292662698E-2</v>
      </c>
      <c r="I8739" s="10">
        <v>8737</v>
      </c>
      <c r="J8739" s="8">
        <f t="shared" si="1360"/>
        <v>8.9037382722439384E-2</v>
      </c>
      <c r="K8739" s="8">
        <f t="shared" si="1360"/>
        <v>8.7155714306892645E-2</v>
      </c>
      <c r="L8739" s="8">
        <f t="shared" si="1360"/>
        <v>8.8089746116795375E-2</v>
      </c>
      <c r="M8739" s="8">
        <f t="shared" si="1360"/>
        <v>8.7441672926626982E-2</v>
      </c>
      <c r="P8739">
        <v>8737</v>
      </c>
      <c r="Q8739" s="8">
        <f t="shared" si="1361"/>
        <v>8.6037382722439382E-2</v>
      </c>
      <c r="R8739" s="8">
        <f t="shared" si="1361"/>
        <v>8.4155714306892643E-2</v>
      </c>
      <c r="S8739" s="8">
        <f t="shared" si="1361"/>
        <v>8.5089746116795373E-2</v>
      </c>
      <c r="T8739" s="8">
        <f t="shared" si="1361"/>
        <v>8.4441672926626979E-2</v>
      </c>
      <c r="W8739">
        <v>8737</v>
      </c>
      <c r="X8739" s="4">
        <f t="shared" si="1356"/>
        <v>8.9952568082690323E-2</v>
      </c>
      <c r="Y8739" s="4">
        <f t="shared" si="1363"/>
        <v>8.8977635227752885E-2</v>
      </c>
      <c r="Z8739" s="4">
        <f t="shared" si="1364"/>
        <v>8.831068290427728E-2</v>
      </c>
    </row>
    <row r="8740" spans="1:26" x14ac:dyDescent="0.25">
      <c r="A8740" s="16">
        <f t="shared" si="1362"/>
        <v>52273</v>
      </c>
      <c r="B8740">
        <f>+'[2]Ejercicio 1'!E8957</f>
        <v>8738</v>
      </c>
      <c r="C8740" s="5">
        <v>8.7537664866736392E-2</v>
      </c>
      <c r="D8740" s="4">
        <f t="shared" si="1357"/>
        <v>8.5655984494035539E-2</v>
      </c>
      <c r="E8740" s="6">
        <f t="shared" si="1358"/>
        <v>8.6590022217794146E-2</v>
      </c>
      <c r="F8740" s="7">
        <f t="shared" si="1359"/>
        <v>8.5941944919797814E-2</v>
      </c>
      <c r="I8740" s="10">
        <v>8738</v>
      </c>
      <c r="J8740" s="8">
        <f t="shared" si="1360"/>
        <v>8.9037664866736393E-2</v>
      </c>
      <c r="K8740" s="8">
        <f t="shared" si="1360"/>
        <v>8.715598449403554E-2</v>
      </c>
      <c r="L8740" s="8">
        <f t="shared" si="1360"/>
        <v>8.8090022217794148E-2</v>
      </c>
      <c r="M8740" s="8">
        <f t="shared" si="1360"/>
        <v>8.7441944919797815E-2</v>
      </c>
      <c r="P8740">
        <v>8738</v>
      </c>
      <c r="Q8740" s="8">
        <f t="shared" si="1361"/>
        <v>8.6037664866736391E-2</v>
      </c>
      <c r="R8740" s="8">
        <f t="shared" si="1361"/>
        <v>8.4155984494035538E-2</v>
      </c>
      <c r="S8740" s="8">
        <f t="shared" si="1361"/>
        <v>8.5090022217794145E-2</v>
      </c>
      <c r="T8740" s="8">
        <f t="shared" si="1361"/>
        <v>8.4441944919797812E-2</v>
      </c>
      <c r="W8740">
        <v>8738</v>
      </c>
      <c r="X8740" s="4">
        <f t="shared" si="1356"/>
        <v>8.995313270451917E-2</v>
      </c>
      <c r="Y8740" s="4">
        <f t="shared" si="1363"/>
        <v>8.8978187431411518E-2</v>
      </c>
      <c r="Z8740" s="4">
        <f t="shared" si="1364"/>
        <v>8.8311226667363255E-2</v>
      </c>
    </row>
    <row r="8741" spans="1:26" x14ac:dyDescent="0.25">
      <c r="A8741" s="16">
        <f t="shared" si="1362"/>
        <v>52274</v>
      </c>
      <c r="B8741">
        <f>+'[2]Ejercicio 1'!E8958</f>
        <v>8739</v>
      </c>
      <c r="C8741" s="5">
        <v>8.7537947011033415E-2</v>
      </c>
      <c r="D8741" s="4">
        <f t="shared" si="1357"/>
        <v>8.5656254681141519E-2</v>
      </c>
      <c r="E8741" s="6">
        <f t="shared" si="1358"/>
        <v>8.6590298318773587E-2</v>
      </c>
      <c r="F8741" s="7">
        <f t="shared" si="1359"/>
        <v>8.5942216912940114E-2</v>
      </c>
      <c r="I8741" s="10">
        <v>8739</v>
      </c>
      <c r="J8741" s="8">
        <f t="shared" si="1360"/>
        <v>8.9037947011033416E-2</v>
      </c>
      <c r="K8741" s="8">
        <f t="shared" si="1360"/>
        <v>8.7156254681141521E-2</v>
      </c>
      <c r="L8741" s="8">
        <f t="shared" si="1360"/>
        <v>8.8090298318773588E-2</v>
      </c>
      <c r="M8741" s="8">
        <f t="shared" si="1360"/>
        <v>8.7442216912940116E-2</v>
      </c>
      <c r="P8741">
        <v>8739</v>
      </c>
      <c r="Q8741" s="8">
        <f t="shared" si="1361"/>
        <v>8.6037947011033414E-2</v>
      </c>
      <c r="R8741" s="8">
        <f t="shared" si="1361"/>
        <v>8.4156254681141518E-2</v>
      </c>
      <c r="S8741" s="8">
        <f t="shared" si="1361"/>
        <v>8.5090298318773586E-2</v>
      </c>
      <c r="T8741" s="8">
        <f t="shared" si="1361"/>
        <v>8.4442216912940113E-2</v>
      </c>
      <c r="W8741">
        <v>8739</v>
      </c>
      <c r="X8741" s="4">
        <f t="shared" si="1356"/>
        <v>8.9953697326386237E-2</v>
      </c>
      <c r="Y8741" s="4">
        <f t="shared" si="1363"/>
        <v>8.8978739634948914E-2</v>
      </c>
      <c r="Z8741" s="4">
        <f t="shared" si="1364"/>
        <v>8.8311770430363604E-2</v>
      </c>
    </row>
    <row r="8742" spans="1:26" x14ac:dyDescent="0.25">
      <c r="A8742" s="16">
        <f t="shared" si="1362"/>
        <v>52275</v>
      </c>
      <c r="B8742">
        <f>+'[2]Ejercicio 1'!E8959</f>
        <v>8740</v>
      </c>
      <c r="C8742" s="5">
        <v>8.7538229155330438E-2</v>
      </c>
      <c r="D8742" s="4">
        <f t="shared" si="1357"/>
        <v>8.5656524868210973E-2</v>
      </c>
      <c r="E8742" s="6">
        <f t="shared" si="1358"/>
        <v>8.6590574419734584E-2</v>
      </c>
      <c r="F8742" s="7">
        <f t="shared" si="1359"/>
        <v>8.5942488906048151E-2</v>
      </c>
      <c r="I8742" s="10">
        <v>8740</v>
      </c>
      <c r="J8742" s="8">
        <f t="shared" si="1360"/>
        <v>8.9038229155330439E-2</v>
      </c>
      <c r="K8742" s="8">
        <f t="shared" si="1360"/>
        <v>8.7156524868210974E-2</v>
      </c>
      <c r="L8742" s="8">
        <f t="shared" si="1360"/>
        <v>8.8090574419734585E-2</v>
      </c>
      <c r="M8742" s="8">
        <f t="shared" si="1360"/>
        <v>8.7442488906048152E-2</v>
      </c>
      <c r="P8742">
        <v>8740</v>
      </c>
      <c r="Q8742" s="8">
        <f t="shared" si="1361"/>
        <v>8.6038229155330437E-2</v>
      </c>
      <c r="R8742" s="8">
        <f t="shared" si="1361"/>
        <v>8.4156524868210972E-2</v>
      </c>
      <c r="S8742" s="8">
        <f t="shared" si="1361"/>
        <v>8.5090574419734583E-2</v>
      </c>
      <c r="T8742" s="8">
        <f t="shared" si="1361"/>
        <v>8.4442488906048149E-2</v>
      </c>
      <c r="W8742">
        <v>8740</v>
      </c>
      <c r="X8742" s="4">
        <f t="shared" si="1356"/>
        <v>8.9954261948292397E-2</v>
      </c>
      <c r="Y8742" s="4">
        <f t="shared" si="1363"/>
        <v>8.8979291838448549E-2</v>
      </c>
      <c r="Z8742" s="4">
        <f t="shared" si="1364"/>
        <v>8.8312314192384722E-2</v>
      </c>
    </row>
    <row r="8743" spans="1:26" x14ac:dyDescent="0.25">
      <c r="A8743" s="16">
        <f t="shared" si="1362"/>
        <v>52276</v>
      </c>
      <c r="B8743">
        <f>+'[2]Ejercicio 1'!E8960</f>
        <v>8741</v>
      </c>
      <c r="C8743" s="5">
        <v>8.7538511299627461E-2</v>
      </c>
      <c r="D8743" s="4">
        <f t="shared" si="1357"/>
        <v>8.5656795055243304E-2</v>
      </c>
      <c r="E8743" s="6">
        <f t="shared" si="1358"/>
        <v>8.6590850520677123E-2</v>
      </c>
      <c r="F8743" s="7">
        <f t="shared" si="1359"/>
        <v>8.5942760899124782E-2</v>
      </c>
      <c r="I8743" s="10">
        <v>8741</v>
      </c>
      <c r="J8743" s="8">
        <f t="shared" si="1360"/>
        <v>8.9038511299627462E-2</v>
      </c>
      <c r="K8743" s="8">
        <f t="shared" si="1360"/>
        <v>8.7156795055243305E-2</v>
      </c>
      <c r="L8743" s="8">
        <f t="shared" si="1360"/>
        <v>8.8090850520677125E-2</v>
      </c>
      <c r="M8743" s="8">
        <f t="shared" si="1360"/>
        <v>8.7442760899124783E-2</v>
      </c>
      <c r="P8743">
        <v>8741</v>
      </c>
      <c r="Q8743" s="8">
        <f t="shared" si="1361"/>
        <v>8.603851129962746E-2</v>
      </c>
      <c r="R8743" s="8">
        <f t="shared" si="1361"/>
        <v>8.4156795055243303E-2</v>
      </c>
      <c r="S8743" s="8">
        <f t="shared" si="1361"/>
        <v>8.5090850520677122E-2</v>
      </c>
      <c r="T8743" s="8">
        <f t="shared" si="1361"/>
        <v>8.444276089912478E-2</v>
      </c>
      <c r="W8743">
        <v>8741</v>
      </c>
      <c r="X8743" s="4">
        <f t="shared" si="1356"/>
        <v>8.9954826570236748E-2</v>
      </c>
      <c r="Y8743" s="4">
        <f t="shared" si="1363"/>
        <v>8.8979844041993855E-2</v>
      </c>
      <c r="Z8743" s="4">
        <f t="shared" si="1364"/>
        <v>8.8312857955205215E-2</v>
      </c>
    </row>
    <row r="8744" spans="1:26" x14ac:dyDescent="0.25">
      <c r="A8744" s="16">
        <f t="shared" si="1362"/>
        <v>52277</v>
      </c>
      <c r="B8744">
        <f>+'[2]Ejercicio 1'!E8961</f>
        <v>8742</v>
      </c>
      <c r="C8744" s="5">
        <v>8.7538793443924484E-2</v>
      </c>
      <c r="D8744" s="4">
        <f t="shared" si="1357"/>
        <v>8.5657065242238498E-2</v>
      </c>
      <c r="E8744" s="6">
        <f t="shared" si="1358"/>
        <v>8.6591126621600345E-2</v>
      </c>
      <c r="F8744" s="7">
        <f t="shared" si="1359"/>
        <v>8.5943032892172866E-2</v>
      </c>
      <c r="I8744" s="10">
        <v>8742</v>
      </c>
      <c r="J8744" s="8">
        <f t="shared" si="1360"/>
        <v>8.9038793443924485E-2</v>
      </c>
      <c r="K8744" s="8">
        <f t="shared" si="1360"/>
        <v>8.7157065242238499E-2</v>
      </c>
      <c r="L8744" s="8">
        <f t="shared" si="1360"/>
        <v>8.8091126621600346E-2</v>
      </c>
      <c r="M8744" s="8">
        <f t="shared" si="1360"/>
        <v>8.7443032892172867E-2</v>
      </c>
      <c r="P8744">
        <v>8742</v>
      </c>
      <c r="Q8744" s="8">
        <f t="shared" si="1361"/>
        <v>8.6038793443924483E-2</v>
      </c>
      <c r="R8744" s="8">
        <f t="shared" si="1361"/>
        <v>8.4157065242238496E-2</v>
      </c>
      <c r="S8744" s="8">
        <f t="shared" si="1361"/>
        <v>8.5091126621600344E-2</v>
      </c>
      <c r="T8744" s="8">
        <f t="shared" si="1361"/>
        <v>8.4443032892172865E-2</v>
      </c>
      <c r="W8744">
        <v>8742</v>
      </c>
      <c r="X8744" s="4">
        <f t="shared" si="1356"/>
        <v>8.9955391192219764E-2</v>
      </c>
      <c r="Y8744" s="4">
        <f t="shared" si="1363"/>
        <v>8.8980396245502261E-2</v>
      </c>
      <c r="Z8744" s="4">
        <f t="shared" si="1364"/>
        <v>8.8313401717940054E-2</v>
      </c>
    </row>
    <row r="8745" spans="1:26" x14ac:dyDescent="0.25">
      <c r="A8745" s="16">
        <f t="shared" si="1362"/>
        <v>52278</v>
      </c>
      <c r="B8745">
        <f>+'[2]Ejercicio 1'!E8962</f>
        <v>8743</v>
      </c>
      <c r="C8745" s="5">
        <v>8.7539075588221507E-2</v>
      </c>
      <c r="D8745" s="4">
        <f t="shared" si="1357"/>
        <v>8.5657335429196971E-2</v>
      </c>
      <c r="E8745" s="6">
        <f t="shared" si="1358"/>
        <v>8.6591402722505123E-2</v>
      </c>
      <c r="F8745" s="7">
        <f t="shared" si="1359"/>
        <v>8.5943304885186686E-2</v>
      </c>
      <c r="I8745" s="10">
        <v>8743</v>
      </c>
      <c r="J8745" s="8">
        <f t="shared" si="1360"/>
        <v>8.9039075588221508E-2</v>
      </c>
      <c r="K8745" s="8">
        <f t="shared" si="1360"/>
        <v>8.7157335429196972E-2</v>
      </c>
      <c r="L8745" s="8">
        <f t="shared" si="1360"/>
        <v>8.8091402722505124E-2</v>
      </c>
      <c r="M8745" s="8">
        <f t="shared" si="1360"/>
        <v>8.7443304885186687E-2</v>
      </c>
      <c r="P8745">
        <v>8743</v>
      </c>
      <c r="Q8745" s="8">
        <f t="shared" si="1361"/>
        <v>8.6039075588221506E-2</v>
      </c>
      <c r="R8745" s="8">
        <f t="shared" si="1361"/>
        <v>8.4157335429196969E-2</v>
      </c>
      <c r="S8745" s="8">
        <f t="shared" si="1361"/>
        <v>8.5091402722505122E-2</v>
      </c>
      <c r="T8745" s="8">
        <f t="shared" si="1361"/>
        <v>8.4443304885186685E-2</v>
      </c>
      <c r="W8745">
        <v>8743</v>
      </c>
      <c r="X8745" s="4">
        <f t="shared" si="1356"/>
        <v>8.9955955814241428E-2</v>
      </c>
      <c r="Y8745" s="4">
        <f t="shared" si="1363"/>
        <v>8.8980948448888583E-2</v>
      </c>
      <c r="Z8745" s="4">
        <f t="shared" si="1364"/>
        <v>8.8313945479695677E-2</v>
      </c>
    </row>
    <row r="8746" spans="1:26" x14ac:dyDescent="0.25">
      <c r="A8746" s="16">
        <f t="shared" si="1362"/>
        <v>52279</v>
      </c>
      <c r="B8746">
        <f>+'[2]Ejercicio 1'!E8963</f>
        <v>8744</v>
      </c>
      <c r="C8746" s="5">
        <v>8.753935773251853E-2</v>
      </c>
      <c r="D8746" s="4">
        <f t="shared" si="1357"/>
        <v>8.5657605616118321E-2</v>
      </c>
      <c r="E8746" s="6">
        <f t="shared" si="1358"/>
        <v>8.6591678823390583E-2</v>
      </c>
      <c r="F8746" s="7">
        <f t="shared" si="1359"/>
        <v>8.5943576878169115E-2</v>
      </c>
      <c r="I8746" s="10">
        <v>8744</v>
      </c>
      <c r="J8746" s="8">
        <f t="shared" si="1360"/>
        <v>8.9039357732518531E-2</v>
      </c>
      <c r="K8746" s="8">
        <f t="shared" si="1360"/>
        <v>8.7157605616118322E-2</v>
      </c>
      <c r="L8746" s="8">
        <f t="shared" si="1360"/>
        <v>8.8091678823390585E-2</v>
      </c>
      <c r="M8746" s="8">
        <f t="shared" si="1360"/>
        <v>8.7443576878169116E-2</v>
      </c>
      <c r="P8746">
        <v>8744</v>
      </c>
      <c r="Q8746" s="8">
        <f t="shared" si="1361"/>
        <v>8.6039357732518529E-2</v>
      </c>
      <c r="R8746" s="8">
        <f t="shared" si="1361"/>
        <v>8.4157605616118319E-2</v>
      </c>
      <c r="S8746" s="8">
        <f t="shared" si="1361"/>
        <v>8.5091678823390582E-2</v>
      </c>
      <c r="T8746" s="8">
        <f t="shared" si="1361"/>
        <v>8.4443576878169113E-2</v>
      </c>
      <c r="W8746">
        <v>8744</v>
      </c>
      <c r="X8746" s="4">
        <f t="shared" si="1356"/>
        <v>8.9956520436300869E-2</v>
      </c>
      <c r="Y8746" s="4">
        <f t="shared" si="1363"/>
        <v>8.8981500652237117E-2</v>
      </c>
      <c r="Z8746" s="4">
        <f t="shared" si="1364"/>
        <v>8.831448924225066E-2</v>
      </c>
    </row>
    <row r="8747" spans="1:26" x14ac:dyDescent="0.25">
      <c r="A8747" s="16">
        <f t="shared" si="1362"/>
        <v>52280</v>
      </c>
      <c r="B8747">
        <f>+'[2]Ejercicio 1'!E8964</f>
        <v>8745</v>
      </c>
      <c r="C8747" s="5">
        <v>8.7539639876815539E-2</v>
      </c>
      <c r="D8747" s="4">
        <f t="shared" si="1357"/>
        <v>8.565787580300295E-2</v>
      </c>
      <c r="E8747" s="6">
        <f t="shared" si="1358"/>
        <v>8.6591954924256698E-2</v>
      </c>
      <c r="F8747" s="7">
        <f t="shared" si="1359"/>
        <v>8.5943848871122983E-2</v>
      </c>
      <c r="I8747" s="10">
        <v>8745</v>
      </c>
      <c r="J8747" s="8">
        <f t="shared" si="1360"/>
        <v>8.9039639876815541E-2</v>
      </c>
      <c r="K8747" s="8">
        <f t="shared" si="1360"/>
        <v>8.7157875803002952E-2</v>
      </c>
      <c r="L8747" s="8">
        <f t="shared" si="1360"/>
        <v>8.8091954924256699E-2</v>
      </c>
      <c r="M8747" s="8">
        <f t="shared" si="1360"/>
        <v>8.7443848871122984E-2</v>
      </c>
      <c r="P8747">
        <v>8745</v>
      </c>
      <c r="Q8747" s="8">
        <f t="shared" si="1361"/>
        <v>8.6039639876815538E-2</v>
      </c>
      <c r="R8747" s="8">
        <f t="shared" si="1361"/>
        <v>8.4157875803002949E-2</v>
      </c>
      <c r="S8747" s="8">
        <f t="shared" si="1361"/>
        <v>8.5091954924256696E-2</v>
      </c>
      <c r="T8747" s="8">
        <f t="shared" si="1361"/>
        <v>8.4443848871122981E-2</v>
      </c>
      <c r="W8747">
        <v>8745</v>
      </c>
      <c r="X8747" s="4">
        <f t="shared" si="1356"/>
        <v>8.9957085058378752E-2</v>
      </c>
      <c r="Y8747" s="4">
        <f t="shared" si="1363"/>
        <v>8.8982052855547014E-2</v>
      </c>
      <c r="Z8747" s="4">
        <f t="shared" si="1364"/>
        <v>8.8315033004717144E-2</v>
      </c>
    </row>
    <row r="8748" spans="1:26" x14ac:dyDescent="0.25">
      <c r="A8748" s="16">
        <f t="shared" si="1362"/>
        <v>52281</v>
      </c>
      <c r="B8748">
        <f>+'[2]Ejercicio 1'!E8965</f>
        <v>8746</v>
      </c>
      <c r="C8748" s="5">
        <v>8.7539922021112562E-2</v>
      </c>
      <c r="D8748" s="4">
        <f t="shared" si="1357"/>
        <v>8.5658145989851053E-2</v>
      </c>
      <c r="E8748" s="6">
        <f t="shared" si="1358"/>
        <v>8.6592231025105257E-2</v>
      </c>
      <c r="F8748" s="7">
        <f t="shared" si="1359"/>
        <v>8.59441208640426E-2</v>
      </c>
      <c r="I8748" s="10">
        <v>8746</v>
      </c>
      <c r="J8748" s="8">
        <f t="shared" si="1360"/>
        <v>8.9039922021112564E-2</v>
      </c>
      <c r="K8748" s="8">
        <f t="shared" si="1360"/>
        <v>8.7158145989851055E-2</v>
      </c>
      <c r="L8748" s="8">
        <f t="shared" si="1360"/>
        <v>8.8092231025105258E-2</v>
      </c>
      <c r="M8748" s="8">
        <f t="shared" si="1360"/>
        <v>8.7444120864042602E-2</v>
      </c>
      <c r="P8748">
        <v>8746</v>
      </c>
      <c r="Q8748" s="8">
        <f t="shared" si="1361"/>
        <v>8.6039922021112561E-2</v>
      </c>
      <c r="R8748" s="8">
        <f t="shared" si="1361"/>
        <v>8.4158145989851052E-2</v>
      </c>
      <c r="S8748" s="8">
        <f t="shared" si="1361"/>
        <v>8.5092231025105255E-2</v>
      </c>
      <c r="T8748" s="8">
        <f t="shared" si="1361"/>
        <v>8.4444120864042599E-2</v>
      </c>
      <c r="W8748">
        <v>8746</v>
      </c>
      <c r="X8748" s="4">
        <f t="shared" si="1356"/>
        <v>8.9957649680536572E-2</v>
      </c>
      <c r="Y8748" s="4">
        <f t="shared" si="1363"/>
        <v>8.8982605058987793E-2</v>
      </c>
      <c r="Z8748" s="4">
        <f t="shared" si="1364"/>
        <v>8.8315576766207257E-2</v>
      </c>
    </row>
    <row r="8749" spans="1:26" x14ac:dyDescent="0.25">
      <c r="A8749" s="16">
        <f t="shared" si="1362"/>
        <v>52282</v>
      </c>
      <c r="B8749">
        <f>+'[2]Ejercicio 1'!E8966</f>
        <v>8747</v>
      </c>
      <c r="C8749" s="5">
        <v>8.7540204165409585E-2</v>
      </c>
      <c r="D8749" s="4">
        <f t="shared" si="1357"/>
        <v>8.5658416176661825E-2</v>
      </c>
      <c r="E8749" s="6">
        <f t="shared" si="1358"/>
        <v>8.6592507125934498E-2</v>
      </c>
      <c r="F8749" s="7">
        <f t="shared" si="1359"/>
        <v>8.5944392856930812E-2</v>
      </c>
      <c r="I8749" s="10">
        <v>8747</v>
      </c>
      <c r="J8749" s="8">
        <f t="shared" si="1360"/>
        <v>8.9040204165409587E-2</v>
      </c>
      <c r="K8749" s="8">
        <f t="shared" si="1360"/>
        <v>8.7158416176661827E-2</v>
      </c>
      <c r="L8749" s="8">
        <f t="shared" si="1360"/>
        <v>8.8092507125934499E-2</v>
      </c>
      <c r="M8749" s="8">
        <f t="shared" si="1360"/>
        <v>8.7444392856930814E-2</v>
      </c>
      <c r="P8749">
        <v>8747</v>
      </c>
      <c r="Q8749" s="8">
        <f t="shared" si="1361"/>
        <v>8.6040204165409584E-2</v>
      </c>
      <c r="R8749" s="8">
        <f t="shared" si="1361"/>
        <v>8.4158416176661824E-2</v>
      </c>
      <c r="S8749" s="8">
        <f t="shared" si="1361"/>
        <v>8.5092507125934497E-2</v>
      </c>
      <c r="T8749" s="8">
        <f t="shared" si="1361"/>
        <v>8.4444392856930811E-2</v>
      </c>
      <c r="W8749">
        <v>8747</v>
      </c>
      <c r="X8749" s="4">
        <f t="shared" si="1356"/>
        <v>8.9958214302711961E-2</v>
      </c>
      <c r="Y8749" s="4">
        <f t="shared" si="1363"/>
        <v>8.8983157262223014E-2</v>
      </c>
      <c r="Z8749" s="4">
        <f t="shared" si="1364"/>
        <v>8.8316120528496744E-2</v>
      </c>
    </row>
    <row r="8750" spans="1:26" x14ac:dyDescent="0.25">
      <c r="A8750" s="16">
        <f t="shared" si="1362"/>
        <v>52283</v>
      </c>
      <c r="B8750">
        <f>+'[2]Ejercicio 1'!E8967</f>
        <v>8748</v>
      </c>
      <c r="C8750" s="5">
        <v>8.7540486309706608E-2</v>
      </c>
      <c r="D8750" s="4">
        <f t="shared" si="1357"/>
        <v>8.5658686363435682E-2</v>
      </c>
      <c r="E8750" s="6">
        <f t="shared" si="1358"/>
        <v>8.6592783226744408E-2</v>
      </c>
      <c r="F8750" s="7">
        <f t="shared" si="1359"/>
        <v>8.5944664849787619E-2</v>
      </c>
      <c r="I8750" s="10">
        <v>8748</v>
      </c>
      <c r="J8750" s="8">
        <f t="shared" si="1360"/>
        <v>8.904048630970661E-2</v>
      </c>
      <c r="K8750" s="8">
        <f t="shared" si="1360"/>
        <v>8.7158686363435683E-2</v>
      </c>
      <c r="L8750" s="8">
        <f t="shared" si="1360"/>
        <v>8.8092783226744409E-2</v>
      </c>
      <c r="M8750" s="8">
        <f t="shared" si="1360"/>
        <v>8.7444664849787621E-2</v>
      </c>
      <c r="P8750">
        <v>8748</v>
      </c>
      <c r="Q8750" s="8">
        <f t="shared" si="1361"/>
        <v>8.6040486309706607E-2</v>
      </c>
      <c r="R8750" s="8">
        <f t="shared" si="1361"/>
        <v>8.4158686363435681E-2</v>
      </c>
      <c r="S8750" s="8">
        <f t="shared" si="1361"/>
        <v>8.5092783226744406E-2</v>
      </c>
      <c r="T8750" s="8">
        <f t="shared" si="1361"/>
        <v>8.4444664849787618E-2</v>
      </c>
      <c r="W8750">
        <v>8748</v>
      </c>
      <c r="X8750" s="4">
        <f t="shared" si="1356"/>
        <v>8.9958778924926E-2</v>
      </c>
      <c r="Y8750" s="4">
        <f t="shared" si="1363"/>
        <v>8.8983709465421348E-2</v>
      </c>
      <c r="Z8750" s="4">
        <f t="shared" si="1364"/>
        <v>8.831666428980986E-2</v>
      </c>
    </row>
    <row r="8751" spans="1:26" x14ac:dyDescent="0.25">
      <c r="A8751" s="16">
        <f t="shared" si="1362"/>
        <v>52284</v>
      </c>
      <c r="B8751">
        <f>+'[2]Ejercicio 1'!E8968</f>
        <v>8749</v>
      </c>
      <c r="C8751" s="5">
        <v>8.7540768454003631E-2</v>
      </c>
      <c r="D8751" s="4">
        <f t="shared" si="1357"/>
        <v>8.5658956550172596E-2</v>
      </c>
      <c r="E8751" s="6">
        <f t="shared" si="1358"/>
        <v>8.659305932753586E-2</v>
      </c>
      <c r="F8751" s="7">
        <f t="shared" si="1359"/>
        <v>8.5944936842615879E-2</v>
      </c>
      <c r="I8751" s="10">
        <v>8749</v>
      </c>
      <c r="J8751" s="8">
        <f t="shared" si="1360"/>
        <v>8.9040768454003633E-2</v>
      </c>
      <c r="K8751" s="8">
        <f t="shared" si="1360"/>
        <v>8.7158956550172598E-2</v>
      </c>
      <c r="L8751" s="8">
        <f t="shared" si="1360"/>
        <v>8.8093059327535861E-2</v>
      </c>
      <c r="M8751" s="8">
        <f t="shared" si="1360"/>
        <v>8.7444936842615881E-2</v>
      </c>
      <c r="P8751">
        <v>8749</v>
      </c>
      <c r="Q8751" s="8">
        <f t="shared" si="1361"/>
        <v>8.604076845400363E-2</v>
      </c>
      <c r="R8751" s="8">
        <f t="shared" si="1361"/>
        <v>8.4158956550172595E-2</v>
      </c>
      <c r="S8751" s="8">
        <f t="shared" si="1361"/>
        <v>8.5093059327535858E-2</v>
      </c>
      <c r="T8751" s="8">
        <f t="shared" si="1361"/>
        <v>8.4444936842615878E-2</v>
      </c>
      <c r="W8751">
        <v>8749</v>
      </c>
      <c r="X8751" s="4">
        <f t="shared" si="1356"/>
        <v>8.9959343547177814E-2</v>
      </c>
      <c r="Y8751" s="4">
        <f t="shared" si="1363"/>
        <v>8.898426166866448E-2</v>
      </c>
      <c r="Z8751" s="4">
        <f t="shared" si="1364"/>
        <v>8.8317208052813054E-2</v>
      </c>
    </row>
    <row r="8752" spans="1:26" x14ac:dyDescent="0.25">
      <c r="A8752" s="16">
        <f t="shared" si="1362"/>
        <v>52285</v>
      </c>
      <c r="B8752">
        <f>+'[2]Ejercicio 1'!E8969</f>
        <v>8750</v>
      </c>
      <c r="C8752" s="5">
        <v>8.7541050598300654E-2</v>
      </c>
      <c r="D8752" s="4">
        <f t="shared" si="1357"/>
        <v>8.5659226736872596E-2</v>
      </c>
      <c r="E8752" s="6">
        <f t="shared" si="1358"/>
        <v>8.6593335428307994E-2</v>
      </c>
      <c r="F8752" s="7">
        <f t="shared" si="1359"/>
        <v>8.5945208835409889E-2</v>
      </c>
      <c r="I8752" s="10">
        <v>8750</v>
      </c>
      <c r="J8752" s="8">
        <f t="shared" si="1360"/>
        <v>8.9041050598300656E-2</v>
      </c>
      <c r="K8752" s="8">
        <f t="shared" si="1360"/>
        <v>8.7159226736872597E-2</v>
      </c>
      <c r="L8752" s="8">
        <f t="shared" si="1360"/>
        <v>8.8093335428307995E-2</v>
      </c>
      <c r="M8752" s="8">
        <f t="shared" si="1360"/>
        <v>8.7445208835409891E-2</v>
      </c>
      <c r="P8752">
        <v>8750</v>
      </c>
      <c r="Q8752" s="8">
        <f t="shared" si="1361"/>
        <v>8.6041050598300653E-2</v>
      </c>
      <c r="R8752" s="8">
        <f t="shared" si="1361"/>
        <v>8.4159226736872594E-2</v>
      </c>
      <c r="S8752" s="8">
        <f t="shared" si="1361"/>
        <v>8.5093335428307992E-2</v>
      </c>
      <c r="T8752" s="8">
        <f t="shared" si="1361"/>
        <v>8.4445208835409888E-2</v>
      </c>
      <c r="W8752">
        <v>8750</v>
      </c>
      <c r="X8752" s="4">
        <f t="shared" si="1356"/>
        <v>8.9959908169448072E-2</v>
      </c>
      <c r="Y8752" s="4">
        <f t="shared" si="1363"/>
        <v>8.8984813871786389E-2</v>
      </c>
      <c r="Z8752" s="4">
        <f t="shared" si="1364"/>
        <v>8.8317751813946313E-2</v>
      </c>
    </row>
    <row r="8753" spans="1:26" x14ac:dyDescent="0.25">
      <c r="A8753" s="16">
        <f t="shared" si="1362"/>
        <v>52286</v>
      </c>
      <c r="B8753">
        <f>+'[2]Ejercicio 1'!E8970</f>
        <v>8751</v>
      </c>
      <c r="C8753" s="5">
        <v>8.7541332742597677E-2</v>
      </c>
      <c r="D8753" s="4">
        <f t="shared" si="1357"/>
        <v>8.5659496923536291E-2</v>
      </c>
      <c r="E8753" s="6">
        <f t="shared" si="1358"/>
        <v>8.6593611529061684E-2</v>
      </c>
      <c r="F8753" s="7">
        <f t="shared" si="1359"/>
        <v>8.594548082817248E-2</v>
      </c>
      <c r="I8753" s="10">
        <v>8751</v>
      </c>
      <c r="J8753" s="8">
        <f t="shared" si="1360"/>
        <v>8.9041332742597679E-2</v>
      </c>
      <c r="K8753" s="8">
        <f t="shared" si="1360"/>
        <v>8.7159496923536292E-2</v>
      </c>
      <c r="L8753" s="8">
        <f t="shared" si="1360"/>
        <v>8.8093611529061686E-2</v>
      </c>
      <c r="M8753" s="8">
        <f t="shared" si="1360"/>
        <v>8.7445480828172481E-2</v>
      </c>
      <c r="P8753">
        <v>8751</v>
      </c>
      <c r="Q8753" s="8">
        <f t="shared" si="1361"/>
        <v>8.6041332742597676E-2</v>
      </c>
      <c r="R8753" s="8">
        <f t="shared" si="1361"/>
        <v>8.4159496923536289E-2</v>
      </c>
      <c r="S8753" s="8">
        <f t="shared" si="1361"/>
        <v>8.5093611529061683E-2</v>
      </c>
      <c r="T8753" s="8">
        <f t="shared" si="1361"/>
        <v>8.4445480828172478E-2</v>
      </c>
      <c r="W8753">
        <v>8751</v>
      </c>
      <c r="X8753" s="4">
        <f t="shared" si="1356"/>
        <v>8.9960472791798696E-2</v>
      </c>
      <c r="Y8753" s="4">
        <f t="shared" si="1363"/>
        <v>8.898536607495397E-2</v>
      </c>
      <c r="Z8753" s="4">
        <f t="shared" si="1364"/>
        <v>8.8318295575884651E-2</v>
      </c>
    </row>
    <row r="8754" spans="1:26" x14ac:dyDescent="0.25">
      <c r="A8754" s="16">
        <f t="shared" si="1362"/>
        <v>52287</v>
      </c>
      <c r="B8754">
        <f>+'[2]Ejercicio 1'!E8971</f>
        <v>8752</v>
      </c>
      <c r="C8754" s="5">
        <v>8.7541614886894686E-2</v>
      </c>
      <c r="D8754" s="4">
        <f t="shared" si="1357"/>
        <v>8.5659767110162433E-2</v>
      </c>
      <c r="E8754" s="6">
        <f t="shared" si="1358"/>
        <v>8.6593887629796931E-2</v>
      </c>
      <c r="F8754" s="7">
        <f t="shared" si="1359"/>
        <v>8.5945752820903679E-2</v>
      </c>
      <c r="I8754" s="10">
        <v>8752</v>
      </c>
      <c r="J8754" s="8">
        <f t="shared" si="1360"/>
        <v>8.9041614886894688E-2</v>
      </c>
      <c r="K8754" s="8">
        <f t="shared" si="1360"/>
        <v>8.7159767110162434E-2</v>
      </c>
      <c r="L8754" s="8">
        <f t="shared" si="1360"/>
        <v>8.8093887629796933E-2</v>
      </c>
      <c r="M8754" s="8">
        <f t="shared" si="1360"/>
        <v>8.744575282090368E-2</v>
      </c>
      <c r="P8754">
        <v>8752</v>
      </c>
      <c r="Q8754" s="8">
        <f t="shared" si="1361"/>
        <v>8.6041614886894685E-2</v>
      </c>
      <c r="R8754" s="8">
        <f t="shared" si="1361"/>
        <v>8.4159767110162431E-2</v>
      </c>
      <c r="S8754" s="8">
        <f t="shared" si="1361"/>
        <v>8.509388762979693E-2</v>
      </c>
      <c r="T8754" s="8">
        <f t="shared" si="1361"/>
        <v>8.4445752820903677E-2</v>
      </c>
      <c r="W8754">
        <v>8752</v>
      </c>
      <c r="X8754" s="4">
        <f t="shared" si="1356"/>
        <v>8.9961037414166459E-2</v>
      </c>
      <c r="Y8754" s="4">
        <f t="shared" si="1363"/>
        <v>8.8985918278084677E-2</v>
      </c>
      <c r="Z8754" s="4">
        <f t="shared" si="1364"/>
        <v>8.8318839336840912E-2</v>
      </c>
    </row>
    <row r="8755" spans="1:26" x14ac:dyDescent="0.25">
      <c r="A8755" s="16">
        <f t="shared" si="1362"/>
        <v>52288</v>
      </c>
      <c r="B8755">
        <f>+'[2]Ejercicio 1'!E8972</f>
        <v>8753</v>
      </c>
      <c r="C8755" s="5">
        <v>8.7541897031191709E-2</v>
      </c>
      <c r="D8755" s="4">
        <f t="shared" si="1357"/>
        <v>8.5660037296751868E-2</v>
      </c>
      <c r="E8755" s="6">
        <f t="shared" si="1358"/>
        <v>8.6594163730512846E-2</v>
      </c>
      <c r="F8755" s="7">
        <f t="shared" si="1359"/>
        <v>8.5946024813606331E-2</v>
      </c>
      <c r="I8755" s="10">
        <v>8753</v>
      </c>
      <c r="J8755" s="8">
        <f t="shared" si="1360"/>
        <v>8.9041897031191711E-2</v>
      </c>
      <c r="K8755" s="8">
        <f t="shared" si="1360"/>
        <v>8.7160037296751869E-2</v>
      </c>
      <c r="L8755" s="8">
        <f t="shared" si="1360"/>
        <v>8.8094163730512848E-2</v>
      </c>
      <c r="M8755" s="8">
        <f t="shared" si="1360"/>
        <v>8.7446024813606332E-2</v>
      </c>
      <c r="P8755">
        <v>8753</v>
      </c>
      <c r="Q8755" s="8">
        <f t="shared" si="1361"/>
        <v>8.6041897031191708E-2</v>
      </c>
      <c r="R8755" s="8">
        <f t="shared" si="1361"/>
        <v>8.4160037296751866E-2</v>
      </c>
      <c r="S8755" s="8">
        <f t="shared" si="1361"/>
        <v>8.5094163730512845E-2</v>
      </c>
      <c r="T8755" s="8">
        <f t="shared" si="1361"/>
        <v>8.444602481360633E-2</v>
      </c>
      <c r="W8755">
        <v>8753</v>
      </c>
      <c r="X8755" s="4">
        <f t="shared" si="1356"/>
        <v>8.9961602036572427E-2</v>
      </c>
      <c r="Y8755" s="4">
        <f t="shared" si="1363"/>
        <v>8.8986470481093261E-2</v>
      </c>
      <c r="Z8755" s="4">
        <f t="shared" si="1364"/>
        <v>8.8319383098602253E-2</v>
      </c>
    </row>
    <row r="8756" spans="1:26" x14ac:dyDescent="0.25">
      <c r="A8756" s="16">
        <f t="shared" si="1362"/>
        <v>52289</v>
      </c>
      <c r="B8756">
        <f>+'[2]Ejercicio 1'!E8973</f>
        <v>8754</v>
      </c>
      <c r="C8756" s="5">
        <v>8.7542179175488732E-2</v>
      </c>
      <c r="D8756" s="4">
        <f t="shared" si="1357"/>
        <v>8.5660307483304166E-2</v>
      </c>
      <c r="E8756" s="6">
        <f t="shared" si="1358"/>
        <v>8.659443983120943E-2</v>
      </c>
      <c r="F8756" s="7">
        <f t="shared" si="1359"/>
        <v>8.5946296806274719E-2</v>
      </c>
      <c r="I8756" s="10">
        <v>8754</v>
      </c>
      <c r="J8756" s="8">
        <f t="shared" si="1360"/>
        <v>8.9042179175488734E-2</v>
      </c>
      <c r="K8756" s="8">
        <f t="shared" si="1360"/>
        <v>8.7160307483304167E-2</v>
      </c>
      <c r="L8756" s="8">
        <f t="shared" si="1360"/>
        <v>8.8094439831209431E-2</v>
      </c>
      <c r="M8756" s="8">
        <f t="shared" si="1360"/>
        <v>8.744629680627472E-2</v>
      </c>
      <c r="P8756">
        <v>8754</v>
      </c>
      <c r="Q8756" s="8">
        <f t="shared" si="1361"/>
        <v>8.6042179175488731E-2</v>
      </c>
      <c r="R8756" s="8">
        <f t="shared" si="1361"/>
        <v>8.4160307483304164E-2</v>
      </c>
      <c r="S8756" s="8">
        <f t="shared" si="1361"/>
        <v>8.5094439831209429E-2</v>
      </c>
      <c r="T8756" s="8">
        <f t="shared" si="1361"/>
        <v>8.4446296806274718E-2</v>
      </c>
      <c r="W8756">
        <v>8754</v>
      </c>
      <c r="X8756" s="4">
        <f t="shared" si="1356"/>
        <v>8.996216665901749E-2</v>
      </c>
      <c r="Y8756" s="4">
        <f t="shared" si="1363"/>
        <v>8.8987022684064082E-2</v>
      </c>
      <c r="Z8756" s="4">
        <f t="shared" si="1364"/>
        <v>8.8319926860272222E-2</v>
      </c>
    </row>
    <row r="8757" spans="1:26" x14ac:dyDescent="0.25">
      <c r="A8757" s="16">
        <f t="shared" si="1362"/>
        <v>52290</v>
      </c>
      <c r="B8757">
        <f>+'[2]Ejercicio 1'!E8974</f>
        <v>8755</v>
      </c>
      <c r="C8757" s="5">
        <v>8.7542461319785755E-2</v>
      </c>
      <c r="D8757" s="4">
        <f t="shared" si="1357"/>
        <v>8.5660577669819729E-2</v>
      </c>
      <c r="E8757" s="6">
        <f t="shared" si="1358"/>
        <v>8.6594715931887584E-2</v>
      </c>
      <c r="F8757" s="7">
        <f t="shared" si="1359"/>
        <v>8.5946568798911702E-2</v>
      </c>
      <c r="I8757" s="10">
        <v>8755</v>
      </c>
      <c r="J8757" s="8">
        <f t="shared" si="1360"/>
        <v>8.9042461319785757E-2</v>
      </c>
      <c r="K8757" s="8">
        <f t="shared" si="1360"/>
        <v>8.716057766981973E-2</v>
      </c>
      <c r="L8757" s="8">
        <f t="shared" si="1360"/>
        <v>8.8094715931887585E-2</v>
      </c>
      <c r="M8757" s="8">
        <f t="shared" si="1360"/>
        <v>8.7446568798911703E-2</v>
      </c>
      <c r="P8757">
        <v>8755</v>
      </c>
      <c r="Q8757" s="8">
        <f t="shared" si="1361"/>
        <v>8.6042461319785754E-2</v>
      </c>
      <c r="R8757" s="8">
        <f t="shared" si="1361"/>
        <v>8.4160577669819728E-2</v>
      </c>
      <c r="S8757" s="8">
        <f t="shared" si="1361"/>
        <v>8.5094715931887582E-2</v>
      </c>
      <c r="T8757" s="8">
        <f t="shared" si="1361"/>
        <v>8.44465687989117E-2</v>
      </c>
      <c r="W8757">
        <v>8755</v>
      </c>
      <c r="X8757" s="4">
        <f t="shared" si="1356"/>
        <v>8.9962731281480121E-2</v>
      </c>
      <c r="Y8757" s="4">
        <f t="shared" si="1363"/>
        <v>8.8987574887080589E-2</v>
      </c>
      <c r="Z8757" s="4">
        <f t="shared" si="1364"/>
        <v>8.8320470620962988E-2</v>
      </c>
    </row>
    <row r="8758" spans="1:26" x14ac:dyDescent="0.25">
      <c r="A8758" s="16">
        <f t="shared" si="1362"/>
        <v>52291</v>
      </c>
      <c r="B8758">
        <f>+'[2]Ejercicio 1'!E8975</f>
        <v>8756</v>
      </c>
      <c r="C8758" s="5">
        <v>8.7542743464082778E-2</v>
      </c>
      <c r="D8758" s="4">
        <f t="shared" si="1357"/>
        <v>8.5660847856298794E-2</v>
      </c>
      <c r="E8758" s="6">
        <f t="shared" si="1358"/>
        <v>8.659499203254728E-2</v>
      </c>
      <c r="F8758" s="7">
        <f t="shared" si="1359"/>
        <v>8.5946840791517279E-2</v>
      </c>
      <c r="I8758" s="10">
        <v>8756</v>
      </c>
      <c r="J8758" s="8">
        <f t="shared" si="1360"/>
        <v>8.904274346408278E-2</v>
      </c>
      <c r="K8758" s="8">
        <f t="shared" si="1360"/>
        <v>8.7160847856298795E-2</v>
      </c>
      <c r="L8758" s="8">
        <f t="shared" si="1360"/>
        <v>8.8094992032547281E-2</v>
      </c>
      <c r="M8758" s="8">
        <f t="shared" si="1360"/>
        <v>8.744684079151728E-2</v>
      </c>
      <c r="P8758">
        <v>8756</v>
      </c>
      <c r="Q8758" s="8">
        <f t="shared" si="1361"/>
        <v>8.6042743464082777E-2</v>
      </c>
      <c r="R8758" s="8">
        <f t="shared" si="1361"/>
        <v>8.4160847856298793E-2</v>
      </c>
      <c r="S8758" s="8">
        <f t="shared" si="1361"/>
        <v>8.5094992032547279E-2</v>
      </c>
      <c r="T8758" s="8">
        <f t="shared" si="1361"/>
        <v>8.4446840791517278E-2</v>
      </c>
      <c r="W8758">
        <v>8756</v>
      </c>
      <c r="X8758" s="4">
        <f t="shared" si="1356"/>
        <v>8.9963295904023133E-2</v>
      </c>
      <c r="Y8758" s="4">
        <f t="shared" si="1363"/>
        <v>8.8988127090059307E-2</v>
      </c>
      <c r="Z8758" s="4">
        <f t="shared" si="1364"/>
        <v>8.83210143824531E-2</v>
      </c>
    </row>
    <row r="8759" spans="1:26" x14ac:dyDescent="0.25">
      <c r="A8759" s="16">
        <f t="shared" si="1362"/>
        <v>52292</v>
      </c>
      <c r="B8759">
        <f>+'[2]Ejercicio 1'!E8976</f>
        <v>8757</v>
      </c>
      <c r="C8759" s="5">
        <v>8.7543025608379801E-2</v>
      </c>
      <c r="D8759" s="4">
        <f t="shared" si="1357"/>
        <v>8.566111804274032E-2</v>
      </c>
      <c r="E8759" s="6">
        <f t="shared" si="1358"/>
        <v>8.6595268133187644E-2</v>
      </c>
      <c r="F8759" s="7">
        <f t="shared" si="1359"/>
        <v>8.5947112784091464E-2</v>
      </c>
      <c r="I8759" s="10">
        <v>8757</v>
      </c>
      <c r="J8759" s="8">
        <f t="shared" si="1360"/>
        <v>8.9043025608379803E-2</v>
      </c>
      <c r="K8759" s="8">
        <f t="shared" si="1360"/>
        <v>8.7161118042740321E-2</v>
      </c>
      <c r="L8759" s="8">
        <f t="shared" si="1360"/>
        <v>8.8095268133187646E-2</v>
      </c>
      <c r="M8759" s="8">
        <f t="shared" si="1360"/>
        <v>8.7447112784091466E-2</v>
      </c>
      <c r="P8759">
        <v>8757</v>
      </c>
      <c r="Q8759" s="8">
        <f t="shared" si="1361"/>
        <v>8.60430256083798E-2</v>
      </c>
      <c r="R8759" s="8">
        <f t="shared" si="1361"/>
        <v>8.4161118042740318E-2</v>
      </c>
      <c r="S8759" s="8">
        <f t="shared" si="1361"/>
        <v>8.5095268133187643E-2</v>
      </c>
      <c r="T8759" s="8">
        <f t="shared" si="1361"/>
        <v>8.4447112784091463E-2</v>
      </c>
      <c r="W8759">
        <v>8757</v>
      </c>
      <c r="X8759" s="4">
        <f t="shared" si="1356"/>
        <v>8.996386052658327E-2</v>
      </c>
      <c r="Y8759" s="4">
        <f t="shared" si="1363"/>
        <v>8.8988679292916817E-2</v>
      </c>
      <c r="Z8759" s="4">
        <f t="shared" si="1364"/>
        <v>8.8321558143860432E-2</v>
      </c>
    </row>
    <row r="8760" spans="1:26" x14ac:dyDescent="0.25">
      <c r="A8760" s="16">
        <f t="shared" si="1362"/>
        <v>52293</v>
      </c>
      <c r="B8760">
        <f>+'[2]Ejercicio 1'!E8977</f>
        <v>8758</v>
      </c>
      <c r="C8760" s="5">
        <v>8.7543307752676824E-2</v>
      </c>
      <c r="D8760" s="4">
        <f t="shared" si="1357"/>
        <v>8.5661388229145111E-2</v>
      </c>
      <c r="E8760" s="6">
        <f t="shared" si="1358"/>
        <v>8.6595544233809579E-2</v>
      </c>
      <c r="F8760" s="7">
        <f t="shared" si="1359"/>
        <v>8.5947384776634231E-2</v>
      </c>
      <c r="I8760" s="10">
        <v>8758</v>
      </c>
      <c r="J8760" s="8">
        <f t="shared" si="1360"/>
        <v>8.9043307752676826E-2</v>
      </c>
      <c r="K8760" s="8">
        <f t="shared" si="1360"/>
        <v>8.7161388229145112E-2</v>
      </c>
      <c r="L8760" s="8">
        <f t="shared" si="1360"/>
        <v>8.8095544233809581E-2</v>
      </c>
      <c r="M8760" s="8">
        <f t="shared" si="1360"/>
        <v>8.7447384776634232E-2</v>
      </c>
      <c r="P8760">
        <v>8758</v>
      </c>
      <c r="Q8760" s="8">
        <f t="shared" si="1361"/>
        <v>8.6043307752676823E-2</v>
      </c>
      <c r="R8760" s="8">
        <f t="shared" si="1361"/>
        <v>8.4161388229145109E-2</v>
      </c>
      <c r="S8760" s="8">
        <f t="shared" si="1361"/>
        <v>8.5095544233809578E-2</v>
      </c>
      <c r="T8760" s="8">
        <f t="shared" si="1361"/>
        <v>8.4447384776634229E-2</v>
      </c>
      <c r="W8760">
        <v>8758</v>
      </c>
      <c r="X8760" s="4">
        <f t="shared" si="1356"/>
        <v>8.9964425149181612E-2</v>
      </c>
      <c r="Y8760" s="4">
        <f t="shared" si="1363"/>
        <v>8.8989231495737425E-2</v>
      </c>
      <c r="Z8760" s="4">
        <f t="shared" si="1364"/>
        <v>8.8322101904282843E-2</v>
      </c>
    </row>
    <row r="8761" spans="1:26" x14ac:dyDescent="0.25">
      <c r="A8761" s="16">
        <f t="shared" si="1362"/>
        <v>52294</v>
      </c>
      <c r="B8761">
        <f>+'[2]Ejercicio 1'!E8978</f>
        <v>8759</v>
      </c>
      <c r="C8761" s="5">
        <v>8.7543589896973834E-2</v>
      </c>
      <c r="D8761" s="4">
        <f t="shared" si="1357"/>
        <v>8.5661658415513195E-2</v>
      </c>
      <c r="E8761" s="6">
        <f t="shared" si="1358"/>
        <v>8.6595820334412182E-2</v>
      </c>
      <c r="F8761" s="7">
        <f t="shared" si="1359"/>
        <v>8.5947656769145606E-2</v>
      </c>
      <c r="I8761" s="10">
        <v>8759</v>
      </c>
      <c r="J8761" s="8">
        <f t="shared" si="1360"/>
        <v>8.9043589896973835E-2</v>
      </c>
      <c r="K8761" s="8">
        <f t="shared" si="1360"/>
        <v>8.7161658415513196E-2</v>
      </c>
      <c r="L8761" s="8">
        <f t="shared" si="1360"/>
        <v>8.8095820334412184E-2</v>
      </c>
      <c r="M8761" s="8">
        <f t="shared" si="1360"/>
        <v>8.7447656769145607E-2</v>
      </c>
      <c r="P8761">
        <v>8759</v>
      </c>
      <c r="Q8761" s="8">
        <f t="shared" si="1361"/>
        <v>8.6043589896973832E-2</v>
      </c>
      <c r="R8761" s="8">
        <f t="shared" si="1361"/>
        <v>8.4161658415513194E-2</v>
      </c>
      <c r="S8761" s="8">
        <f t="shared" si="1361"/>
        <v>8.5095820334412181E-2</v>
      </c>
      <c r="T8761" s="8">
        <f t="shared" si="1361"/>
        <v>8.4447656769145604E-2</v>
      </c>
      <c r="W8761">
        <v>8759</v>
      </c>
      <c r="X8761" s="4">
        <f t="shared" si="1356"/>
        <v>8.9964989771819492E-2</v>
      </c>
      <c r="Y8761" s="4">
        <f t="shared" si="1363"/>
        <v>8.8989783698602845E-2</v>
      </c>
      <c r="Z8761" s="4">
        <f t="shared" si="1364"/>
        <v>8.8322645665510305E-2</v>
      </c>
    </row>
    <row r="8762" spans="1:26" x14ac:dyDescent="0.25">
      <c r="A8762" s="16">
        <f t="shared" si="1362"/>
        <v>52295</v>
      </c>
      <c r="B8762">
        <f>+'[2]Ejercicio 1'!E8979</f>
        <v>8760</v>
      </c>
      <c r="C8762" s="5">
        <v>8.7543872041270857E-2</v>
      </c>
      <c r="D8762" s="4">
        <f t="shared" si="1357"/>
        <v>8.5661928601844142E-2</v>
      </c>
      <c r="E8762" s="6">
        <f t="shared" si="1358"/>
        <v>8.6596096434995454E-2</v>
      </c>
      <c r="F8762" s="7">
        <f t="shared" si="1359"/>
        <v>8.594792876162842E-2</v>
      </c>
      <c r="I8762" s="10">
        <v>8760</v>
      </c>
      <c r="J8762" s="8">
        <f t="shared" si="1360"/>
        <v>8.9043872041270858E-2</v>
      </c>
      <c r="K8762" s="8">
        <f t="shared" si="1360"/>
        <v>8.7161928601844144E-2</v>
      </c>
      <c r="L8762" s="8">
        <f t="shared" si="1360"/>
        <v>8.8096096434995455E-2</v>
      </c>
      <c r="M8762" s="8">
        <f t="shared" si="1360"/>
        <v>8.7447928761628421E-2</v>
      </c>
      <c r="P8762">
        <v>8760</v>
      </c>
      <c r="Q8762" s="8">
        <f t="shared" si="1361"/>
        <v>8.6043872041270855E-2</v>
      </c>
      <c r="R8762" s="8">
        <f t="shared" si="1361"/>
        <v>8.4161928601844141E-2</v>
      </c>
      <c r="S8762" s="8">
        <f t="shared" si="1361"/>
        <v>8.5096096434995452E-2</v>
      </c>
      <c r="T8762" s="8">
        <f t="shared" si="1361"/>
        <v>8.4447928761628419E-2</v>
      </c>
      <c r="W8762">
        <v>8760</v>
      </c>
      <c r="X8762" s="4">
        <f t="shared" ref="X8762:X8825" si="1365">Tasa_Fwd(C8580,B8580,C8762,B8762,182)</f>
        <v>8.996555439449469E-2</v>
      </c>
      <c r="Y8762" s="4">
        <f t="shared" si="1363"/>
        <v>8.8990335901346154E-2</v>
      </c>
      <c r="Z8762" s="4">
        <f t="shared" si="1364"/>
        <v>8.8323189426652141E-2</v>
      </c>
    </row>
    <row r="8763" spans="1:26" x14ac:dyDescent="0.25">
      <c r="A8763" s="16">
        <f t="shared" si="1362"/>
        <v>52296</v>
      </c>
      <c r="B8763">
        <f>+'[2]Ejercicio 1'!E8980</f>
        <v>8761</v>
      </c>
      <c r="C8763" s="5">
        <v>8.754415418556788E-2</v>
      </c>
      <c r="D8763" s="4">
        <f t="shared" si="1357"/>
        <v>8.5662198788138577E-2</v>
      </c>
      <c r="E8763" s="6">
        <f t="shared" si="1358"/>
        <v>8.6596372535561156E-2</v>
      </c>
      <c r="F8763" s="7">
        <f t="shared" si="1359"/>
        <v>8.5948200754076984E-2</v>
      </c>
      <c r="I8763" s="10">
        <v>8761</v>
      </c>
      <c r="J8763" s="8">
        <f t="shared" si="1360"/>
        <v>8.9044154185567881E-2</v>
      </c>
      <c r="K8763" s="8">
        <f t="shared" si="1360"/>
        <v>8.7162198788138578E-2</v>
      </c>
      <c r="L8763" s="8">
        <f t="shared" si="1360"/>
        <v>8.8096372535561157E-2</v>
      </c>
      <c r="M8763" s="8">
        <f t="shared" si="1360"/>
        <v>8.7448200754076985E-2</v>
      </c>
      <c r="P8763">
        <v>8761</v>
      </c>
      <c r="Q8763" s="8">
        <f t="shared" si="1361"/>
        <v>8.6044154185567878E-2</v>
      </c>
      <c r="R8763" s="8">
        <f t="shared" si="1361"/>
        <v>8.4162198788138576E-2</v>
      </c>
      <c r="S8763" s="8">
        <f t="shared" si="1361"/>
        <v>8.5096372535561154E-2</v>
      </c>
      <c r="T8763" s="8">
        <f t="shared" si="1361"/>
        <v>8.4448200754076982E-2</v>
      </c>
      <c r="W8763">
        <v>8761</v>
      </c>
      <c r="X8763" s="4">
        <f t="shared" si="1365"/>
        <v>8.996611901720987E-2</v>
      </c>
      <c r="Y8763" s="4">
        <f t="shared" si="1363"/>
        <v>8.8990888104136898E-2</v>
      </c>
      <c r="Z8763" s="4">
        <f t="shared" si="1364"/>
        <v>8.8323733187702605E-2</v>
      </c>
    </row>
    <row r="8764" spans="1:26" x14ac:dyDescent="0.25">
      <c r="A8764" s="16">
        <f t="shared" si="1362"/>
        <v>52297</v>
      </c>
      <c r="B8764">
        <f>+'[2]Ejercicio 1'!E8981</f>
        <v>8762</v>
      </c>
      <c r="C8764" s="5">
        <v>8.7544436329864903E-2</v>
      </c>
      <c r="D8764" s="4">
        <f t="shared" si="1357"/>
        <v>8.5662468974395681E-2</v>
      </c>
      <c r="E8764" s="6">
        <f t="shared" si="1358"/>
        <v>8.659664863610754E-2</v>
      </c>
      <c r="F8764" s="7">
        <f t="shared" si="1359"/>
        <v>8.5948472746494156E-2</v>
      </c>
      <c r="I8764" s="10">
        <v>8762</v>
      </c>
      <c r="J8764" s="8">
        <f t="shared" si="1360"/>
        <v>8.9044436329864904E-2</v>
      </c>
      <c r="K8764" s="8">
        <f t="shared" si="1360"/>
        <v>8.7162468974395682E-2</v>
      </c>
      <c r="L8764" s="8">
        <f t="shared" si="1360"/>
        <v>8.8096648636107541E-2</v>
      </c>
      <c r="M8764" s="8">
        <f t="shared" si="1360"/>
        <v>8.7448472746494157E-2</v>
      </c>
      <c r="P8764">
        <v>8762</v>
      </c>
      <c r="Q8764" s="8">
        <f t="shared" si="1361"/>
        <v>8.6044436329864901E-2</v>
      </c>
      <c r="R8764" s="8">
        <f t="shared" si="1361"/>
        <v>8.4162468974395679E-2</v>
      </c>
      <c r="S8764" s="8">
        <f t="shared" si="1361"/>
        <v>8.5096648636107539E-2</v>
      </c>
      <c r="T8764" s="8">
        <f t="shared" si="1361"/>
        <v>8.4448472746494155E-2</v>
      </c>
      <c r="W8764">
        <v>8762</v>
      </c>
      <c r="X8764" s="4">
        <f t="shared" si="1365"/>
        <v>8.996668363996238E-2</v>
      </c>
      <c r="Y8764" s="4">
        <f t="shared" si="1363"/>
        <v>8.899144030688988E-2</v>
      </c>
      <c r="Z8764" s="4">
        <f t="shared" si="1364"/>
        <v>8.8324276947771008E-2</v>
      </c>
    </row>
    <row r="8765" spans="1:26" x14ac:dyDescent="0.25">
      <c r="A8765" s="16">
        <f t="shared" si="1362"/>
        <v>52298</v>
      </c>
      <c r="B8765">
        <f>+'[2]Ejercicio 1'!E8982</f>
        <v>8763</v>
      </c>
      <c r="C8765" s="5">
        <v>8.7544718474161926E-2</v>
      </c>
      <c r="D8765" s="4">
        <f t="shared" si="1357"/>
        <v>8.566273916061605E-2</v>
      </c>
      <c r="E8765" s="6">
        <f t="shared" si="1358"/>
        <v>8.6596924736634592E-2</v>
      </c>
      <c r="F8765" s="7">
        <f t="shared" si="1359"/>
        <v>8.5948744738879909E-2</v>
      </c>
      <c r="I8765" s="10">
        <v>8763</v>
      </c>
      <c r="J8765" s="8">
        <f t="shared" si="1360"/>
        <v>8.9044718474161927E-2</v>
      </c>
      <c r="K8765" s="8">
        <f t="shared" si="1360"/>
        <v>8.7162739160616051E-2</v>
      </c>
      <c r="L8765" s="8">
        <f t="shared" si="1360"/>
        <v>8.8096924736634594E-2</v>
      </c>
      <c r="M8765" s="8">
        <f t="shared" si="1360"/>
        <v>8.7448744738879911E-2</v>
      </c>
      <c r="P8765">
        <v>8763</v>
      </c>
      <c r="Q8765" s="8">
        <f t="shared" si="1361"/>
        <v>8.6044718474161924E-2</v>
      </c>
      <c r="R8765" s="8">
        <f t="shared" si="1361"/>
        <v>8.4162739160616049E-2</v>
      </c>
      <c r="S8765" s="8">
        <f t="shared" si="1361"/>
        <v>8.5096924736634591E-2</v>
      </c>
      <c r="T8765" s="8">
        <f t="shared" si="1361"/>
        <v>8.4448744738879908E-2</v>
      </c>
      <c r="W8765">
        <v>8763</v>
      </c>
      <c r="X8765" s="4">
        <f t="shared" si="1365"/>
        <v>8.9967248262753541E-2</v>
      </c>
      <c r="Y8765" s="4">
        <f t="shared" si="1363"/>
        <v>8.8991992509520751E-2</v>
      </c>
      <c r="Z8765" s="4">
        <f t="shared" si="1364"/>
        <v>8.8324820708644489E-2</v>
      </c>
    </row>
    <row r="8766" spans="1:26" x14ac:dyDescent="0.25">
      <c r="A8766" s="16">
        <f t="shared" si="1362"/>
        <v>52299</v>
      </c>
      <c r="B8766">
        <f>+'[2]Ejercicio 1'!E8983</f>
        <v>8764</v>
      </c>
      <c r="C8766" s="5">
        <v>8.7545000618458949E-2</v>
      </c>
      <c r="D8766" s="4">
        <f t="shared" si="1357"/>
        <v>8.5663009346799296E-2</v>
      </c>
      <c r="E8766" s="6">
        <f t="shared" si="1358"/>
        <v>8.6597200837143201E-2</v>
      </c>
      <c r="F8766" s="7">
        <f t="shared" si="1359"/>
        <v>8.5949016731234257E-2</v>
      </c>
      <c r="I8766" s="10">
        <v>8764</v>
      </c>
      <c r="J8766" s="8">
        <f t="shared" si="1360"/>
        <v>8.904500061845895E-2</v>
      </c>
      <c r="K8766" s="8">
        <f t="shared" si="1360"/>
        <v>8.7163009346799297E-2</v>
      </c>
      <c r="L8766" s="8">
        <f t="shared" si="1360"/>
        <v>8.8097200837143202E-2</v>
      </c>
      <c r="M8766" s="8">
        <f t="shared" si="1360"/>
        <v>8.7449016731234258E-2</v>
      </c>
      <c r="P8766">
        <v>8764</v>
      </c>
      <c r="Q8766" s="8">
        <f t="shared" si="1361"/>
        <v>8.6045000618458947E-2</v>
      </c>
      <c r="R8766" s="8">
        <f t="shared" si="1361"/>
        <v>8.4163009346799295E-2</v>
      </c>
      <c r="S8766" s="8">
        <f t="shared" si="1361"/>
        <v>8.50972008371432E-2</v>
      </c>
      <c r="T8766" s="8">
        <f t="shared" si="1361"/>
        <v>8.4449016731234255E-2</v>
      </c>
      <c r="W8766">
        <v>8764</v>
      </c>
      <c r="X8766" s="4">
        <f t="shared" si="1365"/>
        <v>8.9967812885583351E-2</v>
      </c>
      <c r="Y8766" s="4">
        <f t="shared" si="1363"/>
        <v>8.8992544712113847E-2</v>
      </c>
      <c r="Z8766" s="4">
        <f t="shared" si="1364"/>
        <v>8.8325364468538739E-2</v>
      </c>
    </row>
    <row r="8767" spans="1:26" x14ac:dyDescent="0.25">
      <c r="A8767" s="16">
        <f t="shared" si="1362"/>
        <v>52300</v>
      </c>
      <c r="B8767">
        <f>+'[2]Ejercicio 1'!E8984</f>
        <v>8765</v>
      </c>
      <c r="C8767" s="5">
        <v>8.7545282762755958E-2</v>
      </c>
      <c r="D8767" s="4">
        <f t="shared" si="1357"/>
        <v>8.5663279532945835E-2</v>
      </c>
      <c r="E8767" s="6">
        <f t="shared" si="1358"/>
        <v>8.6597476937632492E-2</v>
      </c>
      <c r="F8767" s="7">
        <f t="shared" si="1359"/>
        <v>8.5949288723557213E-2</v>
      </c>
      <c r="I8767" s="10">
        <v>8765</v>
      </c>
      <c r="J8767" s="8">
        <f t="shared" si="1360"/>
        <v>8.9045282762755959E-2</v>
      </c>
      <c r="K8767" s="8">
        <f t="shared" si="1360"/>
        <v>8.7163279532945837E-2</v>
      </c>
      <c r="L8767" s="8">
        <f t="shared" si="1360"/>
        <v>8.8097476937632493E-2</v>
      </c>
      <c r="M8767" s="8">
        <f t="shared" si="1360"/>
        <v>8.7449288723557214E-2</v>
      </c>
      <c r="P8767">
        <v>8765</v>
      </c>
      <c r="Q8767" s="8">
        <f t="shared" si="1361"/>
        <v>8.6045282762755956E-2</v>
      </c>
      <c r="R8767" s="8">
        <f t="shared" si="1361"/>
        <v>8.4163279532945834E-2</v>
      </c>
      <c r="S8767" s="8">
        <f t="shared" si="1361"/>
        <v>8.5097476937632491E-2</v>
      </c>
      <c r="T8767" s="8">
        <f t="shared" si="1361"/>
        <v>8.4449288723557212E-2</v>
      </c>
      <c r="W8767">
        <v>8765</v>
      </c>
      <c r="X8767" s="4">
        <f t="shared" si="1365"/>
        <v>8.9968377508451366E-2</v>
      </c>
      <c r="Y8767" s="4">
        <f t="shared" si="1363"/>
        <v>8.8993096914669181E-2</v>
      </c>
      <c r="Z8767" s="4">
        <f t="shared" si="1364"/>
        <v>8.832590822923235E-2</v>
      </c>
    </row>
    <row r="8768" spans="1:26" x14ac:dyDescent="0.25">
      <c r="A8768" s="16">
        <f t="shared" si="1362"/>
        <v>52301</v>
      </c>
      <c r="B8768">
        <f>+'[2]Ejercicio 1'!E8985</f>
        <v>8766</v>
      </c>
      <c r="C8768" s="5">
        <v>8.7545564907052981E-2</v>
      </c>
      <c r="D8768" s="4">
        <f t="shared" si="1357"/>
        <v>8.5663549719055432E-2</v>
      </c>
      <c r="E8768" s="6">
        <f t="shared" si="1358"/>
        <v>8.6597753038103326E-2</v>
      </c>
      <c r="F8768" s="7">
        <f t="shared" si="1359"/>
        <v>8.5949560715848763E-2</v>
      </c>
      <c r="I8768" s="10">
        <v>8766</v>
      </c>
      <c r="J8768" s="8">
        <f t="shared" si="1360"/>
        <v>8.9045564907052982E-2</v>
      </c>
      <c r="K8768" s="8">
        <f t="shared" si="1360"/>
        <v>8.7163549719055433E-2</v>
      </c>
      <c r="L8768" s="8">
        <f t="shared" si="1360"/>
        <v>8.8097753038103327E-2</v>
      </c>
      <c r="M8768" s="8">
        <f t="shared" si="1360"/>
        <v>8.7449560715848765E-2</v>
      </c>
      <c r="P8768">
        <v>8766</v>
      </c>
      <c r="Q8768" s="8">
        <f t="shared" si="1361"/>
        <v>8.6045564907052979E-2</v>
      </c>
      <c r="R8768" s="8">
        <f t="shared" si="1361"/>
        <v>8.416354971905543E-2</v>
      </c>
      <c r="S8768" s="8">
        <f t="shared" si="1361"/>
        <v>8.5097753038103324E-2</v>
      </c>
      <c r="T8768" s="8">
        <f t="shared" si="1361"/>
        <v>8.4449560715848762E-2</v>
      </c>
      <c r="W8768">
        <v>8766</v>
      </c>
      <c r="X8768" s="4">
        <f t="shared" si="1365"/>
        <v>8.9968942131337395E-2</v>
      </c>
      <c r="Y8768" s="4">
        <f t="shared" si="1363"/>
        <v>8.8993649117270188E-2</v>
      </c>
      <c r="Z8768" s="4">
        <f t="shared" si="1364"/>
        <v>8.8326451989840321E-2</v>
      </c>
    </row>
    <row r="8769" spans="1:26" x14ac:dyDescent="0.25">
      <c r="A8769" s="16">
        <f t="shared" si="1362"/>
        <v>52302</v>
      </c>
      <c r="B8769">
        <f>+'[2]Ejercicio 1'!E8986</f>
        <v>8767</v>
      </c>
      <c r="C8769" s="5">
        <v>8.7545847051350004E-2</v>
      </c>
      <c r="D8769" s="4">
        <f t="shared" si="1357"/>
        <v>8.5663819905128516E-2</v>
      </c>
      <c r="E8769" s="6">
        <f t="shared" si="1358"/>
        <v>8.6598029138555715E-2</v>
      </c>
      <c r="F8769" s="7">
        <f t="shared" si="1359"/>
        <v>8.5949832708108895E-2</v>
      </c>
      <c r="I8769" s="10">
        <v>8767</v>
      </c>
      <c r="J8769" s="8">
        <f t="shared" si="1360"/>
        <v>8.9045847051350005E-2</v>
      </c>
      <c r="K8769" s="8">
        <f t="shared" si="1360"/>
        <v>8.7163819905128517E-2</v>
      </c>
      <c r="L8769" s="8">
        <f t="shared" si="1360"/>
        <v>8.8098029138555717E-2</v>
      </c>
      <c r="M8769" s="8">
        <f t="shared" si="1360"/>
        <v>8.7449832708108896E-2</v>
      </c>
      <c r="P8769">
        <v>8767</v>
      </c>
      <c r="Q8769" s="8">
        <f t="shared" si="1361"/>
        <v>8.6045847051350002E-2</v>
      </c>
      <c r="R8769" s="8">
        <f t="shared" si="1361"/>
        <v>8.4163819905128515E-2</v>
      </c>
      <c r="S8769" s="8">
        <f t="shared" si="1361"/>
        <v>8.5098029138555714E-2</v>
      </c>
      <c r="T8769" s="8">
        <f t="shared" si="1361"/>
        <v>8.4449832708108893E-2</v>
      </c>
      <c r="W8769">
        <v>8767</v>
      </c>
      <c r="X8769" s="4">
        <f t="shared" si="1365"/>
        <v>8.9969506754304235E-2</v>
      </c>
      <c r="Y8769" s="4">
        <f t="shared" si="1363"/>
        <v>8.8994201319834307E-2</v>
      </c>
      <c r="Z8769" s="4">
        <f t="shared" si="1364"/>
        <v>8.8326995749469076E-2</v>
      </c>
    </row>
    <row r="8770" spans="1:26" x14ac:dyDescent="0.25">
      <c r="A8770" s="16">
        <f t="shared" si="1362"/>
        <v>52303</v>
      </c>
      <c r="B8770">
        <f>+'[2]Ejercicio 1'!E8987</f>
        <v>8768</v>
      </c>
      <c r="C8770" s="5">
        <v>8.7546129195647027E-2</v>
      </c>
      <c r="D8770" s="4">
        <f t="shared" si="1357"/>
        <v>8.5664090091164269E-2</v>
      </c>
      <c r="E8770" s="6">
        <f t="shared" si="1358"/>
        <v>8.6598305238988788E-2</v>
      </c>
      <c r="F8770" s="7">
        <f t="shared" si="1359"/>
        <v>8.5950104700337635E-2</v>
      </c>
      <c r="I8770" s="10">
        <v>8768</v>
      </c>
      <c r="J8770" s="8">
        <f t="shared" si="1360"/>
        <v>8.9046129195647028E-2</v>
      </c>
      <c r="K8770" s="8">
        <f t="shared" si="1360"/>
        <v>8.716409009116427E-2</v>
      </c>
      <c r="L8770" s="8">
        <f t="shared" si="1360"/>
        <v>8.8098305238988789E-2</v>
      </c>
      <c r="M8770" s="8">
        <f t="shared" ref="M8770:M8833" si="1366">F8770+$O$1</f>
        <v>8.7450104700337636E-2</v>
      </c>
      <c r="P8770">
        <v>8768</v>
      </c>
      <c r="Q8770" s="8">
        <f t="shared" si="1361"/>
        <v>8.6046129195647025E-2</v>
      </c>
      <c r="R8770" s="8">
        <f t="shared" si="1361"/>
        <v>8.4164090091164268E-2</v>
      </c>
      <c r="S8770" s="8">
        <f t="shared" si="1361"/>
        <v>8.5098305238988786E-2</v>
      </c>
      <c r="T8770" s="8">
        <f t="shared" ref="T8770:T8833" si="1367">F8770-$O$1</f>
        <v>8.4450104700337633E-2</v>
      </c>
      <c r="W8770">
        <v>8768</v>
      </c>
      <c r="X8770" s="4">
        <f t="shared" si="1365"/>
        <v>8.9970071377287769E-2</v>
      </c>
      <c r="Y8770" s="4">
        <f t="shared" si="1363"/>
        <v>8.8994753522360651E-2</v>
      </c>
      <c r="Z8770" s="4">
        <f t="shared" si="1364"/>
        <v>8.832753950989719E-2</v>
      </c>
    </row>
    <row r="8771" spans="1:26" x14ac:dyDescent="0.25">
      <c r="A8771" s="16">
        <f t="shared" si="1362"/>
        <v>52304</v>
      </c>
      <c r="B8771">
        <f>+'[2]Ejercicio 1'!E8988</f>
        <v>8769</v>
      </c>
      <c r="C8771" s="5">
        <v>8.754641133994405E-2</v>
      </c>
      <c r="D8771" s="4">
        <f t="shared" ref="D8771:D8834" si="1368">+LN((1+C8771*182/360)^(360/182))</f>
        <v>8.5664360277163093E-2</v>
      </c>
      <c r="E8771" s="6">
        <f t="shared" ref="E8771:E8834" si="1369">Equivalencia_Tasas(C8771,182,91)</f>
        <v>8.6598581339402528E-2</v>
      </c>
      <c r="F8771" s="7">
        <f t="shared" ref="F8771:F8834" si="1370">Equivalencia_Tasas(C8771,182,28)</f>
        <v>8.5950376692534983E-2</v>
      </c>
      <c r="I8771" s="10">
        <v>8769</v>
      </c>
      <c r="J8771" s="8">
        <f t="shared" ref="J8771:M8834" si="1371">C8771+$O$1</f>
        <v>8.9046411339944051E-2</v>
      </c>
      <c r="K8771" s="8">
        <f t="shared" si="1371"/>
        <v>8.7164360277163094E-2</v>
      </c>
      <c r="L8771" s="8">
        <f t="shared" si="1371"/>
        <v>8.8098581339402529E-2</v>
      </c>
      <c r="M8771" s="8">
        <f t="shared" si="1366"/>
        <v>8.7450376692534984E-2</v>
      </c>
      <c r="P8771">
        <v>8769</v>
      </c>
      <c r="Q8771" s="8">
        <f t="shared" ref="Q8771:T8834" si="1372">C8771-$O$1</f>
        <v>8.6046411339944048E-2</v>
      </c>
      <c r="R8771" s="8">
        <f t="shared" si="1372"/>
        <v>8.4164360277163092E-2</v>
      </c>
      <c r="S8771" s="8">
        <f t="shared" si="1372"/>
        <v>8.5098581339402526E-2</v>
      </c>
      <c r="T8771" s="8">
        <f t="shared" si="1367"/>
        <v>8.4450376692534981E-2</v>
      </c>
      <c r="W8771">
        <v>8769</v>
      </c>
      <c r="X8771" s="4">
        <f t="shared" si="1365"/>
        <v>8.9970636000309953E-2</v>
      </c>
      <c r="Y8771" s="4">
        <f t="shared" si="1363"/>
        <v>8.8995305724680562E-2</v>
      </c>
      <c r="Z8771" s="4">
        <f t="shared" si="1364"/>
        <v>8.8328083270239652E-2</v>
      </c>
    </row>
    <row r="8772" spans="1:26" x14ac:dyDescent="0.25">
      <c r="A8772" s="16">
        <f t="shared" si="1362"/>
        <v>52305</v>
      </c>
      <c r="B8772">
        <f>+'[2]Ejercicio 1'!E8989</f>
        <v>8770</v>
      </c>
      <c r="C8772" s="5">
        <v>8.7546693484241073E-2</v>
      </c>
      <c r="D8772" s="4">
        <f t="shared" si="1368"/>
        <v>8.5664630463124988E-2</v>
      </c>
      <c r="E8772" s="6">
        <f t="shared" si="1369"/>
        <v>8.6598857439797824E-2</v>
      </c>
      <c r="F8772" s="7">
        <f t="shared" si="1370"/>
        <v>8.5950648684700912E-2</v>
      </c>
      <c r="I8772" s="10">
        <v>8770</v>
      </c>
      <c r="J8772" s="8">
        <f t="shared" si="1371"/>
        <v>8.9046693484241074E-2</v>
      </c>
      <c r="K8772" s="8">
        <f t="shared" si="1371"/>
        <v>8.716463046312499E-2</v>
      </c>
      <c r="L8772" s="8">
        <f t="shared" si="1371"/>
        <v>8.8098857439797826E-2</v>
      </c>
      <c r="M8772" s="8">
        <f t="shared" si="1366"/>
        <v>8.7450648684700913E-2</v>
      </c>
      <c r="P8772">
        <v>8770</v>
      </c>
      <c r="Q8772" s="8">
        <f t="shared" si="1372"/>
        <v>8.6046693484241071E-2</v>
      </c>
      <c r="R8772" s="8">
        <f t="shared" si="1372"/>
        <v>8.4164630463124987E-2</v>
      </c>
      <c r="S8772" s="8">
        <f t="shared" si="1372"/>
        <v>8.5098857439797823E-2</v>
      </c>
      <c r="T8772" s="8">
        <f t="shared" si="1367"/>
        <v>8.445064868470091E-2</v>
      </c>
      <c r="W8772">
        <v>8770</v>
      </c>
      <c r="X8772" s="4">
        <f t="shared" si="1365"/>
        <v>8.9971200623370343E-2</v>
      </c>
      <c r="Y8772" s="4">
        <f t="shared" si="1363"/>
        <v>8.8995857927130481E-2</v>
      </c>
      <c r="Z8772" s="4">
        <f t="shared" si="1364"/>
        <v>8.8328627029600051E-2</v>
      </c>
    </row>
    <row r="8773" spans="1:26" x14ac:dyDescent="0.25">
      <c r="A8773" s="16">
        <f t="shared" ref="A8773:A8836" si="1373">+A8772+1</f>
        <v>52306</v>
      </c>
      <c r="B8773">
        <f>+'[2]Ejercicio 1'!E8990</f>
        <v>8771</v>
      </c>
      <c r="C8773" s="5">
        <v>8.7546975628538096E-2</v>
      </c>
      <c r="D8773" s="4">
        <f t="shared" si="1368"/>
        <v>8.5664900649049969E-2</v>
      </c>
      <c r="E8773" s="6">
        <f t="shared" si="1369"/>
        <v>8.6599133540174664E-2</v>
      </c>
      <c r="F8773" s="7">
        <f t="shared" si="1370"/>
        <v>8.5950920676835435E-2</v>
      </c>
      <c r="I8773" s="10">
        <v>8771</v>
      </c>
      <c r="J8773" s="8">
        <f t="shared" si="1371"/>
        <v>8.9046975628538097E-2</v>
      </c>
      <c r="K8773" s="8">
        <f t="shared" si="1371"/>
        <v>8.716490064904997E-2</v>
      </c>
      <c r="L8773" s="8">
        <f t="shared" si="1371"/>
        <v>8.8099133540174665E-2</v>
      </c>
      <c r="M8773" s="8">
        <f t="shared" si="1366"/>
        <v>8.7450920676835436E-2</v>
      </c>
      <c r="P8773">
        <v>8771</v>
      </c>
      <c r="Q8773" s="8">
        <f t="shared" si="1372"/>
        <v>8.6046975628538094E-2</v>
      </c>
      <c r="R8773" s="8">
        <f t="shared" si="1372"/>
        <v>8.4164900649049967E-2</v>
      </c>
      <c r="S8773" s="8">
        <f t="shared" si="1372"/>
        <v>8.5099133540174662E-2</v>
      </c>
      <c r="T8773" s="8">
        <f t="shared" si="1367"/>
        <v>8.4450920676835434E-2</v>
      </c>
      <c r="W8773">
        <v>8771</v>
      </c>
      <c r="X8773" s="4">
        <f t="shared" si="1365"/>
        <v>8.997176524644919E-2</v>
      </c>
      <c r="Y8773" s="4">
        <f t="shared" si="1363"/>
        <v>8.8996410129543513E-2</v>
      </c>
      <c r="Z8773" s="4">
        <f t="shared" si="1364"/>
        <v>8.8329170789762657E-2</v>
      </c>
    </row>
    <row r="8774" spans="1:26" x14ac:dyDescent="0.25">
      <c r="A8774" s="16">
        <f t="shared" si="1373"/>
        <v>52307</v>
      </c>
      <c r="B8774">
        <f>+'[2]Ejercicio 1'!E8991</f>
        <v>8772</v>
      </c>
      <c r="C8774" s="5">
        <v>8.7547257772835105E-2</v>
      </c>
      <c r="D8774" s="4">
        <f t="shared" si="1368"/>
        <v>8.5665170834938423E-2</v>
      </c>
      <c r="E8774" s="6">
        <f t="shared" si="1369"/>
        <v>8.6599409640532185E-2</v>
      </c>
      <c r="F8774" s="7">
        <f t="shared" si="1370"/>
        <v>8.5951192668938567E-2</v>
      </c>
      <c r="I8774" s="10">
        <v>8772</v>
      </c>
      <c r="J8774" s="8">
        <f t="shared" si="1371"/>
        <v>8.9047257772835106E-2</v>
      </c>
      <c r="K8774" s="8">
        <f t="shared" si="1371"/>
        <v>8.7165170834938424E-2</v>
      </c>
      <c r="L8774" s="8">
        <f t="shared" si="1371"/>
        <v>8.8099409640532186E-2</v>
      </c>
      <c r="M8774" s="8">
        <f t="shared" si="1366"/>
        <v>8.7451192668938568E-2</v>
      </c>
      <c r="P8774">
        <v>8772</v>
      </c>
      <c r="Q8774" s="8">
        <f t="shared" si="1372"/>
        <v>8.6047257772835103E-2</v>
      </c>
      <c r="R8774" s="8">
        <f t="shared" si="1372"/>
        <v>8.4165170834938421E-2</v>
      </c>
      <c r="S8774" s="8">
        <f t="shared" si="1372"/>
        <v>8.5099409640532184E-2</v>
      </c>
      <c r="T8774" s="8">
        <f t="shared" si="1367"/>
        <v>8.4451192668938566E-2</v>
      </c>
      <c r="W8774">
        <v>8772</v>
      </c>
      <c r="X8774" s="4">
        <f t="shared" si="1365"/>
        <v>8.9972329869607959E-2</v>
      </c>
      <c r="Y8774" s="4">
        <f t="shared" si="1363"/>
        <v>8.8996962331834434E-2</v>
      </c>
      <c r="Z8774" s="4">
        <f t="shared" si="1364"/>
        <v>8.8329714549836777E-2</v>
      </c>
    </row>
    <row r="8775" spans="1:26" x14ac:dyDescent="0.25">
      <c r="A8775" s="16">
        <f t="shared" si="1373"/>
        <v>52308</v>
      </c>
      <c r="B8775">
        <f>+'[2]Ejercicio 1'!E8992</f>
        <v>8773</v>
      </c>
      <c r="C8775" s="5">
        <v>8.7547539917132128E-2</v>
      </c>
      <c r="D8775" s="4">
        <f t="shared" si="1368"/>
        <v>8.5665441020789754E-2</v>
      </c>
      <c r="E8775" s="6">
        <f t="shared" si="1369"/>
        <v>8.6599685740871263E-2</v>
      </c>
      <c r="F8775" s="7">
        <f t="shared" si="1370"/>
        <v>8.5951464661010293E-2</v>
      </c>
      <c r="I8775" s="10">
        <v>8773</v>
      </c>
      <c r="J8775" s="8">
        <f t="shared" si="1371"/>
        <v>8.9047539917132129E-2</v>
      </c>
      <c r="K8775" s="8">
        <f t="shared" si="1371"/>
        <v>8.7165441020789755E-2</v>
      </c>
      <c r="L8775" s="8">
        <f t="shared" si="1371"/>
        <v>8.8099685740871264E-2</v>
      </c>
      <c r="M8775" s="8">
        <f t="shared" si="1366"/>
        <v>8.7451464661010295E-2</v>
      </c>
      <c r="P8775">
        <v>8773</v>
      </c>
      <c r="Q8775" s="8">
        <f t="shared" si="1372"/>
        <v>8.6047539917132126E-2</v>
      </c>
      <c r="R8775" s="8">
        <f t="shared" si="1372"/>
        <v>8.4165441020789752E-2</v>
      </c>
      <c r="S8775" s="8">
        <f t="shared" si="1372"/>
        <v>8.5099685740871261E-2</v>
      </c>
      <c r="T8775" s="8">
        <f t="shared" si="1367"/>
        <v>8.4451464661010292E-2</v>
      </c>
      <c r="W8775">
        <v>8773</v>
      </c>
      <c r="X8775" s="4">
        <f t="shared" si="1365"/>
        <v>8.9972894492783867E-2</v>
      </c>
      <c r="Y8775" s="4">
        <f t="shared" si="1363"/>
        <v>8.8997514534171915E-2</v>
      </c>
      <c r="Z8775" s="4">
        <f t="shared" si="1364"/>
        <v>8.8330258308934526E-2</v>
      </c>
    </row>
    <row r="8776" spans="1:26" x14ac:dyDescent="0.25">
      <c r="A8776" s="16">
        <f t="shared" si="1373"/>
        <v>52309</v>
      </c>
      <c r="B8776">
        <f>+'[2]Ejercicio 1'!E8993</f>
        <v>8774</v>
      </c>
      <c r="C8776" s="5">
        <v>8.7547822061429151E-2</v>
      </c>
      <c r="D8776" s="4">
        <f t="shared" si="1368"/>
        <v>8.5665711206603962E-2</v>
      </c>
      <c r="E8776" s="6">
        <f t="shared" si="1369"/>
        <v>8.6599961841191023E-2</v>
      </c>
      <c r="F8776" s="7">
        <f t="shared" si="1370"/>
        <v>8.5951736653050601E-2</v>
      </c>
      <c r="I8776" s="10">
        <v>8774</v>
      </c>
      <c r="J8776" s="8">
        <f t="shared" si="1371"/>
        <v>8.9047822061429152E-2</v>
      </c>
      <c r="K8776" s="8">
        <f t="shared" si="1371"/>
        <v>8.7165711206603963E-2</v>
      </c>
      <c r="L8776" s="8">
        <f t="shared" si="1371"/>
        <v>8.8099961841191024E-2</v>
      </c>
      <c r="M8776" s="8">
        <f t="shared" si="1366"/>
        <v>8.7451736653050602E-2</v>
      </c>
      <c r="P8776">
        <v>8774</v>
      </c>
      <c r="Q8776" s="8">
        <f t="shared" si="1372"/>
        <v>8.6047822061429149E-2</v>
      </c>
      <c r="R8776" s="8">
        <f t="shared" si="1372"/>
        <v>8.416571120660396E-2</v>
      </c>
      <c r="S8776" s="8">
        <f t="shared" si="1372"/>
        <v>8.5099961841191021E-2</v>
      </c>
      <c r="T8776" s="8">
        <f t="shared" si="1367"/>
        <v>8.4451736653050599E-2</v>
      </c>
      <c r="W8776">
        <v>8774</v>
      </c>
      <c r="X8776" s="4">
        <f t="shared" si="1365"/>
        <v>8.9973459115998869E-2</v>
      </c>
      <c r="Y8776" s="4">
        <f t="shared" si="1363"/>
        <v>8.8998066736387299E-2</v>
      </c>
      <c r="Z8776" s="4">
        <f t="shared" si="1364"/>
        <v>8.833080206883448E-2</v>
      </c>
    </row>
    <row r="8777" spans="1:26" x14ac:dyDescent="0.25">
      <c r="A8777" s="16">
        <f t="shared" si="1373"/>
        <v>52310</v>
      </c>
      <c r="B8777">
        <f>+'[2]Ejercicio 1'!E8994</f>
        <v>8775</v>
      </c>
      <c r="C8777" s="5">
        <v>8.7548104205726174E-2</v>
      </c>
      <c r="D8777" s="4">
        <f t="shared" si="1368"/>
        <v>8.5665981392381435E-2</v>
      </c>
      <c r="E8777" s="6">
        <f t="shared" si="1369"/>
        <v>8.6600237941492325E-2</v>
      </c>
      <c r="F8777" s="7">
        <f t="shared" si="1370"/>
        <v>8.5952008645059516E-2</v>
      </c>
      <c r="I8777" s="10">
        <v>8775</v>
      </c>
      <c r="J8777" s="8">
        <f t="shared" si="1371"/>
        <v>8.9048104205726175E-2</v>
      </c>
      <c r="K8777" s="8">
        <f t="shared" si="1371"/>
        <v>8.7165981392381436E-2</v>
      </c>
      <c r="L8777" s="8">
        <f t="shared" si="1371"/>
        <v>8.8100237941492326E-2</v>
      </c>
      <c r="M8777" s="8">
        <f t="shared" si="1366"/>
        <v>8.7452008645059517E-2</v>
      </c>
      <c r="P8777">
        <v>8775</v>
      </c>
      <c r="Q8777" s="8">
        <f t="shared" si="1372"/>
        <v>8.6048104205726172E-2</v>
      </c>
      <c r="R8777" s="8">
        <f t="shared" si="1372"/>
        <v>8.4165981392381434E-2</v>
      </c>
      <c r="S8777" s="8">
        <f t="shared" si="1372"/>
        <v>8.5100237941492324E-2</v>
      </c>
      <c r="T8777" s="8">
        <f t="shared" si="1367"/>
        <v>8.4452008645059515E-2</v>
      </c>
      <c r="W8777">
        <v>8775</v>
      </c>
      <c r="X8777" s="4">
        <f t="shared" si="1365"/>
        <v>8.9974023739251632E-2</v>
      </c>
      <c r="Y8777" s="4">
        <f t="shared" si="1363"/>
        <v>8.8998618938648355E-2</v>
      </c>
      <c r="Z8777" s="4">
        <f t="shared" si="1364"/>
        <v>8.833134582864309E-2</v>
      </c>
    </row>
    <row r="8778" spans="1:26" x14ac:dyDescent="0.25">
      <c r="A8778" s="16">
        <f t="shared" si="1373"/>
        <v>52311</v>
      </c>
      <c r="B8778">
        <f>+'[2]Ejercicio 1'!E8995</f>
        <v>8776</v>
      </c>
      <c r="C8778" s="5">
        <v>8.7548386350023197E-2</v>
      </c>
      <c r="D8778" s="4">
        <f t="shared" si="1368"/>
        <v>8.5666251578121785E-2</v>
      </c>
      <c r="E8778" s="6">
        <f t="shared" si="1369"/>
        <v>8.6600514041774296E-2</v>
      </c>
      <c r="F8778" s="7">
        <f t="shared" si="1370"/>
        <v>8.595228063703704E-2</v>
      </c>
      <c r="I8778" s="10">
        <v>8776</v>
      </c>
      <c r="J8778" s="8">
        <f t="shared" si="1371"/>
        <v>8.9048386350023198E-2</v>
      </c>
      <c r="K8778" s="8">
        <f t="shared" si="1371"/>
        <v>8.7166251578121787E-2</v>
      </c>
      <c r="L8778" s="8">
        <f t="shared" si="1371"/>
        <v>8.8100514041774297E-2</v>
      </c>
      <c r="M8778" s="8">
        <f t="shared" si="1366"/>
        <v>8.7452280637037041E-2</v>
      </c>
      <c r="P8778">
        <v>8776</v>
      </c>
      <c r="Q8778" s="8">
        <f t="shared" si="1372"/>
        <v>8.6048386350023195E-2</v>
      </c>
      <c r="R8778" s="8">
        <f t="shared" si="1372"/>
        <v>8.4166251578121784E-2</v>
      </c>
      <c r="S8778" s="8">
        <f t="shared" si="1372"/>
        <v>8.5100514041774294E-2</v>
      </c>
      <c r="T8778" s="8">
        <f t="shared" si="1367"/>
        <v>8.4452280637037039E-2</v>
      </c>
      <c r="W8778">
        <v>8776</v>
      </c>
      <c r="X8778" s="4">
        <f t="shared" si="1365"/>
        <v>8.9974588362523283E-2</v>
      </c>
      <c r="Y8778" s="4">
        <f t="shared" si="1363"/>
        <v>8.8999171140787314E-2</v>
      </c>
      <c r="Z8778" s="4">
        <f t="shared" si="1364"/>
        <v>8.8331889588363202E-2</v>
      </c>
    </row>
    <row r="8779" spans="1:26" x14ac:dyDescent="0.25">
      <c r="A8779" s="16">
        <f t="shared" si="1373"/>
        <v>52312</v>
      </c>
      <c r="B8779">
        <f>+'[2]Ejercicio 1'!E8996</f>
        <v>8777</v>
      </c>
      <c r="C8779" s="5">
        <v>8.754866849432022E-2</v>
      </c>
      <c r="D8779" s="4">
        <f t="shared" si="1368"/>
        <v>8.5666521763825831E-2</v>
      </c>
      <c r="E8779" s="6">
        <f t="shared" si="1369"/>
        <v>8.6600790142037823E-2</v>
      </c>
      <c r="F8779" s="7">
        <f t="shared" si="1370"/>
        <v>8.5952552628983145E-2</v>
      </c>
      <c r="I8779" s="10">
        <v>8777</v>
      </c>
      <c r="J8779" s="8">
        <f t="shared" si="1371"/>
        <v>8.9048668494320221E-2</v>
      </c>
      <c r="K8779" s="8">
        <f t="shared" si="1371"/>
        <v>8.7166521763825833E-2</v>
      </c>
      <c r="L8779" s="8">
        <f t="shared" si="1371"/>
        <v>8.8100790142037824E-2</v>
      </c>
      <c r="M8779" s="8">
        <f t="shared" si="1366"/>
        <v>8.7452552628983146E-2</v>
      </c>
      <c r="P8779">
        <v>8777</v>
      </c>
      <c r="Q8779" s="8">
        <f t="shared" si="1372"/>
        <v>8.6048668494320218E-2</v>
      </c>
      <c r="R8779" s="8">
        <f t="shared" si="1372"/>
        <v>8.416652176382583E-2</v>
      </c>
      <c r="S8779" s="8">
        <f t="shared" si="1372"/>
        <v>8.5100790142037822E-2</v>
      </c>
      <c r="T8779" s="8">
        <f t="shared" si="1367"/>
        <v>8.4452552628983144E-2</v>
      </c>
      <c r="W8779">
        <v>8777</v>
      </c>
      <c r="X8779" s="4">
        <f t="shared" si="1365"/>
        <v>8.9975152985873996E-2</v>
      </c>
      <c r="Y8779" s="4">
        <f t="shared" si="1363"/>
        <v>8.8999723342974596E-2</v>
      </c>
      <c r="Z8779" s="4">
        <f t="shared" si="1364"/>
        <v>8.8332433347104097E-2</v>
      </c>
    </row>
    <row r="8780" spans="1:26" x14ac:dyDescent="0.25">
      <c r="A8780" s="16">
        <f t="shared" si="1373"/>
        <v>52313</v>
      </c>
      <c r="B8780">
        <f>+'[2]Ejercicio 1'!E8997</f>
        <v>8778</v>
      </c>
      <c r="C8780" s="5">
        <v>8.7548950638617243E-2</v>
      </c>
      <c r="D8780" s="4">
        <f t="shared" si="1368"/>
        <v>8.5666791949492532E-2</v>
      </c>
      <c r="E8780" s="6">
        <f t="shared" si="1369"/>
        <v>8.6601066242282032E-2</v>
      </c>
      <c r="F8780" s="7">
        <f t="shared" si="1370"/>
        <v>8.5952824620897844E-2</v>
      </c>
      <c r="I8780" s="10">
        <v>8778</v>
      </c>
      <c r="J8780" s="8">
        <f t="shared" si="1371"/>
        <v>8.9048950638617244E-2</v>
      </c>
      <c r="K8780" s="8">
        <f t="shared" si="1371"/>
        <v>8.7166791949492534E-2</v>
      </c>
      <c r="L8780" s="8">
        <f t="shared" si="1371"/>
        <v>8.8101066242282033E-2</v>
      </c>
      <c r="M8780" s="8">
        <f t="shared" si="1366"/>
        <v>8.7452824620897845E-2</v>
      </c>
      <c r="P8780">
        <v>8778</v>
      </c>
      <c r="Q8780" s="8">
        <f t="shared" si="1372"/>
        <v>8.6048950638617241E-2</v>
      </c>
      <c r="R8780" s="8">
        <f t="shared" si="1372"/>
        <v>8.4166791949492531E-2</v>
      </c>
      <c r="S8780" s="8">
        <f t="shared" si="1372"/>
        <v>8.5101066242282031E-2</v>
      </c>
      <c r="T8780" s="8">
        <f t="shared" si="1367"/>
        <v>8.4452824620897843E-2</v>
      </c>
      <c r="W8780">
        <v>8778</v>
      </c>
      <c r="X8780" s="4">
        <f t="shared" si="1365"/>
        <v>8.9975717609243153E-2</v>
      </c>
      <c r="Y8780" s="4">
        <f t="shared" si="1363"/>
        <v>8.9000275545038879E-2</v>
      </c>
      <c r="Z8780" s="4">
        <f t="shared" si="1364"/>
        <v>8.8332977106650057E-2</v>
      </c>
    </row>
    <row r="8781" spans="1:26" x14ac:dyDescent="0.25">
      <c r="A8781" s="16">
        <f t="shared" si="1373"/>
        <v>52314</v>
      </c>
      <c r="B8781">
        <f>+'[2]Ejercicio 1'!E8998</f>
        <v>8779</v>
      </c>
      <c r="C8781" s="5">
        <v>8.7549232782914252E-2</v>
      </c>
      <c r="D8781" s="4">
        <f t="shared" si="1368"/>
        <v>8.5667062135122304E-2</v>
      </c>
      <c r="E8781" s="6">
        <f t="shared" si="1369"/>
        <v>8.6601342342507798E-2</v>
      </c>
      <c r="F8781" s="7">
        <f t="shared" si="1370"/>
        <v>8.5953096612781152E-2</v>
      </c>
      <c r="I8781" s="10">
        <v>8779</v>
      </c>
      <c r="J8781" s="8">
        <f t="shared" si="1371"/>
        <v>8.9049232782914253E-2</v>
      </c>
      <c r="K8781" s="8">
        <f t="shared" si="1371"/>
        <v>8.7167062135122306E-2</v>
      </c>
      <c r="L8781" s="8">
        <f t="shared" si="1371"/>
        <v>8.8101342342507799E-2</v>
      </c>
      <c r="M8781" s="8">
        <f t="shared" si="1366"/>
        <v>8.7453096612781153E-2</v>
      </c>
      <c r="P8781">
        <v>8779</v>
      </c>
      <c r="Q8781" s="8">
        <f t="shared" si="1372"/>
        <v>8.6049232782914251E-2</v>
      </c>
      <c r="R8781" s="8">
        <f t="shared" si="1372"/>
        <v>8.4167062135122303E-2</v>
      </c>
      <c r="S8781" s="8">
        <f t="shared" si="1372"/>
        <v>8.5101342342507796E-2</v>
      </c>
      <c r="T8781" s="8">
        <f t="shared" si="1367"/>
        <v>8.4453096612781151E-2</v>
      </c>
      <c r="W8781">
        <v>8779</v>
      </c>
      <c r="X8781" s="4">
        <f t="shared" si="1365"/>
        <v>8.9976282232650084E-2</v>
      </c>
      <c r="Y8781" s="4">
        <f t="shared" si="1363"/>
        <v>8.9000827747147973E-2</v>
      </c>
      <c r="Z8781" s="4">
        <f t="shared" si="1364"/>
        <v>8.8333520866104659E-2</v>
      </c>
    </row>
    <row r="8782" spans="1:26" x14ac:dyDescent="0.25">
      <c r="A8782" s="16">
        <f t="shared" si="1373"/>
        <v>52315</v>
      </c>
      <c r="B8782">
        <f>+'[2]Ejercicio 1'!E8999</f>
        <v>8780</v>
      </c>
      <c r="C8782" s="5">
        <v>8.7549514927211275E-2</v>
      </c>
      <c r="D8782" s="4">
        <f t="shared" si="1368"/>
        <v>8.5667332320715162E-2</v>
      </c>
      <c r="E8782" s="6">
        <f t="shared" si="1369"/>
        <v>8.6601618442714232E-2</v>
      </c>
      <c r="F8782" s="7">
        <f t="shared" si="1370"/>
        <v>8.5953368604630195E-2</v>
      </c>
      <c r="I8782" s="10">
        <v>8780</v>
      </c>
      <c r="J8782" s="8">
        <f t="shared" si="1371"/>
        <v>8.9049514927211276E-2</v>
      </c>
      <c r="K8782" s="8">
        <f t="shared" si="1371"/>
        <v>8.7167332320715163E-2</v>
      </c>
      <c r="L8782" s="8">
        <f t="shared" si="1371"/>
        <v>8.8101618442714233E-2</v>
      </c>
      <c r="M8782" s="8">
        <f t="shared" si="1366"/>
        <v>8.7453368604630197E-2</v>
      </c>
      <c r="P8782">
        <v>8780</v>
      </c>
      <c r="Q8782" s="8">
        <f t="shared" si="1372"/>
        <v>8.6049514927211274E-2</v>
      </c>
      <c r="R8782" s="8">
        <f t="shared" si="1372"/>
        <v>8.416733232071516E-2</v>
      </c>
      <c r="S8782" s="8">
        <f t="shared" si="1372"/>
        <v>8.510161844271423E-2</v>
      </c>
      <c r="T8782" s="8">
        <f t="shared" si="1367"/>
        <v>8.4453368604630194E-2</v>
      </c>
      <c r="W8782">
        <v>8780</v>
      </c>
      <c r="X8782" s="4">
        <f t="shared" si="1365"/>
        <v>8.9976846856095666E-2</v>
      </c>
      <c r="Y8782" s="4">
        <f t="shared" si="1363"/>
        <v>8.9001379949137607E-2</v>
      </c>
      <c r="Z8782" s="4">
        <f t="shared" si="1364"/>
        <v>8.833406462457434E-2</v>
      </c>
    </row>
    <row r="8783" spans="1:26" x14ac:dyDescent="0.25">
      <c r="A8783" s="16">
        <f t="shared" si="1373"/>
        <v>52316</v>
      </c>
      <c r="B8783">
        <f>+'[2]Ejercicio 1'!E9000</f>
        <v>8781</v>
      </c>
      <c r="C8783" s="5">
        <v>8.7549797071508298E-2</v>
      </c>
      <c r="D8783" s="4">
        <f t="shared" si="1368"/>
        <v>8.566760250627109E-2</v>
      </c>
      <c r="E8783" s="6">
        <f t="shared" si="1369"/>
        <v>8.6601894542902222E-2</v>
      </c>
      <c r="F8783" s="7">
        <f t="shared" si="1370"/>
        <v>8.5953640596450692E-2</v>
      </c>
      <c r="I8783" s="10">
        <v>8781</v>
      </c>
      <c r="J8783" s="8">
        <f t="shared" si="1371"/>
        <v>8.9049797071508299E-2</v>
      </c>
      <c r="K8783" s="8">
        <f t="shared" si="1371"/>
        <v>8.7167602506271091E-2</v>
      </c>
      <c r="L8783" s="8">
        <f t="shared" si="1371"/>
        <v>8.8101894542902223E-2</v>
      </c>
      <c r="M8783" s="8">
        <f t="shared" si="1366"/>
        <v>8.7453640596450694E-2</v>
      </c>
      <c r="P8783">
        <v>8781</v>
      </c>
      <c r="Q8783" s="8">
        <f t="shared" si="1372"/>
        <v>8.6049797071508297E-2</v>
      </c>
      <c r="R8783" s="8">
        <f t="shared" si="1372"/>
        <v>8.4167602506271089E-2</v>
      </c>
      <c r="S8783" s="8">
        <f t="shared" si="1372"/>
        <v>8.5101894542902221E-2</v>
      </c>
      <c r="T8783" s="8">
        <f t="shared" si="1367"/>
        <v>8.4453640596450691E-2</v>
      </c>
      <c r="W8783">
        <v>8781</v>
      </c>
      <c r="X8783" s="4">
        <f t="shared" si="1365"/>
        <v>8.9977411479558816E-2</v>
      </c>
      <c r="Y8783" s="4">
        <f t="shared" si="1363"/>
        <v>8.9001932151172913E-2</v>
      </c>
      <c r="Z8783" s="4">
        <f t="shared" si="1364"/>
        <v>8.8334608382961227E-2</v>
      </c>
    </row>
    <row r="8784" spans="1:26" x14ac:dyDescent="0.25">
      <c r="A8784" s="16">
        <f t="shared" si="1373"/>
        <v>52317</v>
      </c>
      <c r="B8784">
        <f>+'[2]Ejercicio 1'!E9001</f>
        <v>8782</v>
      </c>
      <c r="C8784" s="5">
        <v>8.7550079215805321E-2</v>
      </c>
      <c r="D8784" s="4">
        <f t="shared" si="1368"/>
        <v>8.5667872691790714E-2</v>
      </c>
      <c r="E8784" s="6">
        <f t="shared" si="1369"/>
        <v>8.6602170643071755E-2</v>
      </c>
      <c r="F8784" s="7">
        <f t="shared" si="1370"/>
        <v>8.5953912588239784E-2</v>
      </c>
      <c r="I8784" s="10">
        <v>8782</v>
      </c>
      <c r="J8784" s="8">
        <f t="shared" si="1371"/>
        <v>8.9050079215805322E-2</v>
      </c>
      <c r="K8784" s="8">
        <f t="shared" si="1371"/>
        <v>8.7167872691790715E-2</v>
      </c>
      <c r="L8784" s="8">
        <f t="shared" si="1371"/>
        <v>8.8102170643071756E-2</v>
      </c>
      <c r="M8784" s="8">
        <f t="shared" si="1366"/>
        <v>8.7453912588239785E-2</v>
      </c>
      <c r="P8784">
        <v>8782</v>
      </c>
      <c r="Q8784" s="8">
        <f t="shared" si="1372"/>
        <v>8.605007921580532E-2</v>
      </c>
      <c r="R8784" s="8">
        <f t="shared" si="1372"/>
        <v>8.4167872691790713E-2</v>
      </c>
      <c r="S8784" s="8">
        <f t="shared" si="1372"/>
        <v>8.5102170643071753E-2</v>
      </c>
      <c r="T8784" s="8">
        <f t="shared" si="1367"/>
        <v>8.4453912588239782E-2</v>
      </c>
      <c r="W8784">
        <v>8782</v>
      </c>
      <c r="X8784" s="4">
        <f t="shared" si="1365"/>
        <v>8.9977976103102777E-2</v>
      </c>
      <c r="Y8784" s="4">
        <f t="shared" si="1363"/>
        <v>8.900248435316957E-2</v>
      </c>
      <c r="Z8784" s="4">
        <f t="shared" si="1364"/>
        <v>8.8335152142153192E-2</v>
      </c>
    </row>
    <row r="8785" spans="1:26" x14ac:dyDescent="0.25">
      <c r="A8785" s="16">
        <f t="shared" si="1373"/>
        <v>52318</v>
      </c>
      <c r="B8785">
        <f>+'[2]Ejercicio 1'!E9002</f>
        <v>8783</v>
      </c>
      <c r="C8785" s="5">
        <v>8.7550361360102344E-2</v>
      </c>
      <c r="D8785" s="4">
        <f t="shared" si="1368"/>
        <v>8.5668142877272785E-2</v>
      </c>
      <c r="E8785" s="6">
        <f t="shared" si="1369"/>
        <v>8.660244674322197E-2</v>
      </c>
      <c r="F8785" s="7">
        <f t="shared" si="1370"/>
        <v>8.595418457999747E-2</v>
      </c>
      <c r="I8785" s="10">
        <v>8783</v>
      </c>
      <c r="J8785" s="8">
        <f t="shared" si="1371"/>
        <v>8.9050361360102345E-2</v>
      </c>
      <c r="K8785" s="8">
        <f t="shared" si="1371"/>
        <v>8.7168142877272786E-2</v>
      </c>
      <c r="L8785" s="8">
        <f t="shared" si="1371"/>
        <v>8.8102446743221971E-2</v>
      </c>
      <c r="M8785" s="8">
        <f t="shared" si="1366"/>
        <v>8.7454184579997471E-2</v>
      </c>
      <c r="P8785">
        <v>8783</v>
      </c>
      <c r="Q8785" s="8">
        <f t="shared" si="1372"/>
        <v>8.6050361360102343E-2</v>
      </c>
      <c r="R8785" s="8">
        <f t="shared" si="1372"/>
        <v>8.4168142877272784E-2</v>
      </c>
      <c r="S8785" s="8">
        <f t="shared" si="1372"/>
        <v>8.5102446743221968E-2</v>
      </c>
      <c r="T8785" s="8">
        <f t="shared" si="1367"/>
        <v>8.4454184579997468E-2</v>
      </c>
      <c r="W8785">
        <v>8783</v>
      </c>
      <c r="X8785" s="4">
        <f t="shared" si="1365"/>
        <v>8.9978540726663878E-2</v>
      </c>
      <c r="Y8785" s="4">
        <f t="shared" si="1363"/>
        <v>8.9003036555045878E-2</v>
      </c>
      <c r="Z8785" s="4">
        <f t="shared" si="1364"/>
        <v>8.8335695901256645E-2</v>
      </c>
    </row>
    <row r="8786" spans="1:26" x14ac:dyDescent="0.25">
      <c r="A8786" s="16">
        <f t="shared" si="1373"/>
        <v>52319</v>
      </c>
      <c r="B8786">
        <f>+'[2]Ejercicio 1'!E9003</f>
        <v>8784</v>
      </c>
      <c r="C8786" s="5">
        <v>8.7550643504399367E-2</v>
      </c>
      <c r="D8786" s="4">
        <f t="shared" si="1368"/>
        <v>8.5668413062717941E-2</v>
      </c>
      <c r="E8786" s="6">
        <f t="shared" si="1369"/>
        <v>8.6602722843352867E-2</v>
      </c>
      <c r="F8786" s="7">
        <f t="shared" si="1370"/>
        <v>8.595445657172375E-2</v>
      </c>
      <c r="I8786" s="10">
        <v>8784</v>
      </c>
      <c r="J8786" s="8">
        <f t="shared" si="1371"/>
        <v>8.9050643504399368E-2</v>
      </c>
      <c r="K8786" s="8">
        <f t="shared" si="1371"/>
        <v>8.7168413062717942E-2</v>
      </c>
      <c r="L8786" s="8">
        <f t="shared" si="1371"/>
        <v>8.8102722843352868E-2</v>
      </c>
      <c r="M8786" s="8">
        <f t="shared" si="1366"/>
        <v>8.7454456571723752E-2</v>
      </c>
      <c r="P8786">
        <v>8784</v>
      </c>
      <c r="Q8786" s="8">
        <f t="shared" si="1372"/>
        <v>8.6050643504399366E-2</v>
      </c>
      <c r="R8786" s="8">
        <f t="shared" si="1372"/>
        <v>8.4168413062717939E-2</v>
      </c>
      <c r="S8786" s="8">
        <f t="shared" si="1372"/>
        <v>8.5102722843352865E-2</v>
      </c>
      <c r="T8786" s="8">
        <f t="shared" si="1367"/>
        <v>8.4454456571723749E-2</v>
      </c>
      <c r="W8786">
        <v>8784</v>
      </c>
      <c r="X8786" s="4">
        <f t="shared" si="1365"/>
        <v>8.9979105350263613E-2</v>
      </c>
      <c r="Y8786" s="4">
        <f t="shared" si="1363"/>
        <v>8.9003588756882662E-2</v>
      </c>
      <c r="Z8786" s="4">
        <f t="shared" si="1364"/>
        <v>8.8336239660268753E-2</v>
      </c>
    </row>
    <row r="8787" spans="1:26" x14ac:dyDescent="0.25">
      <c r="A8787" s="16">
        <f t="shared" si="1373"/>
        <v>52320</v>
      </c>
      <c r="B8787">
        <f>+'[2]Ejercicio 1'!E9004</f>
        <v>8785</v>
      </c>
      <c r="C8787" s="5">
        <v>8.755092564869639E-2</v>
      </c>
      <c r="D8787" s="4">
        <f t="shared" si="1368"/>
        <v>8.5668683248126376E-2</v>
      </c>
      <c r="E8787" s="6">
        <f t="shared" si="1369"/>
        <v>8.6602998943465306E-2</v>
      </c>
      <c r="F8787" s="7">
        <f t="shared" si="1370"/>
        <v>8.5954728563418639E-2</v>
      </c>
      <c r="I8787" s="10">
        <v>8785</v>
      </c>
      <c r="J8787" s="8">
        <f t="shared" si="1371"/>
        <v>8.9050925648696391E-2</v>
      </c>
      <c r="K8787" s="8">
        <f t="shared" si="1371"/>
        <v>8.7168683248126377E-2</v>
      </c>
      <c r="L8787" s="8">
        <f t="shared" si="1371"/>
        <v>8.8102998943465308E-2</v>
      </c>
      <c r="M8787" s="8">
        <f t="shared" si="1366"/>
        <v>8.7454728563418641E-2</v>
      </c>
      <c r="P8787">
        <v>8785</v>
      </c>
      <c r="Q8787" s="8">
        <f t="shared" si="1372"/>
        <v>8.6050925648696389E-2</v>
      </c>
      <c r="R8787" s="8">
        <f t="shared" si="1372"/>
        <v>8.4168683248126375E-2</v>
      </c>
      <c r="S8787" s="8">
        <f t="shared" si="1372"/>
        <v>8.5102998943465305E-2</v>
      </c>
      <c r="T8787" s="8">
        <f t="shared" si="1367"/>
        <v>8.4454728563418638E-2</v>
      </c>
      <c r="W8787">
        <v>8785</v>
      </c>
      <c r="X8787" s="4">
        <f t="shared" si="1365"/>
        <v>8.9979669973901569E-2</v>
      </c>
      <c r="Y8787" s="4">
        <f t="shared" si="1363"/>
        <v>8.9004140958681671E-2</v>
      </c>
      <c r="Z8787" s="4">
        <f t="shared" si="1364"/>
        <v>8.8336783419189491E-2</v>
      </c>
    </row>
    <row r="8788" spans="1:26" x14ac:dyDescent="0.25">
      <c r="A8788" s="16">
        <f t="shared" si="1373"/>
        <v>52321</v>
      </c>
      <c r="B8788">
        <f>+'[2]Ejercicio 1'!E9005</f>
        <v>8786</v>
      </c>
      <c r="C8788" s="5">
        <v>8.7551207792993399E-2</v>
      </c>
      <c r="D8788" s="4">
        <f t="shared" si="1368"/>
        <v>8.5668953433497882E-2</v>
      </c>
      <c r="E8788" s="6">
        <f t="shared" si="1369"/>
        <v>8.6603275043559302E-2</v>
      </c>
      <c r="F8788" s="7">
        <f t="shared" si="1370"/>
        <v>8.595500055507925E-2</v>
      </c>
      <c r="I8788" s="10">
        <v>8786</v>
      </c>
      <c r="J8788" s="8">
        <f t="shared" si="1371"/>
        <v>8.90512077929934E-2</v>
      </c>
      <c r="K8788" s="8">
        <f t="shared" si="1371"/>
        <v>8.7168953433497884E-2</v>
      </c>
      <c r="L8788" s="8">
        <f t="shared" si="1371"/>
        <v>8.8103275043559304E-2</v>
      </c>
      <c r="M8788" s="8">
        <f t="shared" si="1366"/>
        <v>8.7455000555079251E-2</v>
      </c>
      <c r="P8788">
        <v>8786</v>
      </c>
      <c r="Q8788" s="8">
        <f t="shared" si="1372"/>
        <v>8.6051207792993398E-2</v>
      </c>
      <c r="R8788" s="8">
        <f t="shared" si="1372"/>
        <v>8.4168953433497881E-2</v>
      </c>
      <c r="S8788" s="8">
        <f t="shared" si="1372"/>
        <v>8.5103275043559301E-2</v>
      </c>
      <c r="T8788" s="8">
        <f t="shared" si="1367"/>
        <v>8.4455000555079249E-2</v>
      </c>
      <c r="W8788">
        <v>8786</v>
      </c>
      <c r="X8788" s="4">
        <f t="shared" si="1365"/>
        <v>8.9980234597578174E-2</v>
      </c>
      <c r="Y8788" s="4">
        <f t="shared" si="1363"/>
        <v>8.9004693160529003E-2</v>
      </c>
      <c r="Z8788" s="4">
        <f t="shared" si="1364"/>
        <v>8.8337327177133884E-2</v>
      </c>
    </row>
    <row r="8789" spans="1:26" x14ac:dyDescent="0.25">
      <c r="A8789" s="16">
        <f t="shared" si="1373"/>
        <v>52322</v>
      </c>
      <c r="B8789">
        <f>+'[2]Ejercicio 1'!E9006</f>
        <v>8787</v>
      </c>
      <c r="C8789" s="5">
        <v>8.7551489937290422E-2</v>
      </c>
      <c r="D8789" s="4">
        <f t="shared" si="1368"/>
        <v>8.5669223618832668E-2</v>
      </c>
      <c r="E8789" s="6">
        <f t="shared" si="1369"/>
        <v>8.6603551143633967E-2</v>
      </c>
      <c r="F8789" s="7">
        <f t="shared" si="1370"/>
        <v>8.5955272546711328E-2</v>
      </c>
      <c r="I8789" s="10">
        <v>8787</v>
      </c>
      <c r="J8789" s="8">
        <f t="shared" si="1371"/>
        <v>8.9051489937290423E-2</v>
      </c>
      <c r="K8789" s="8">
        <f t="shared" si="1371"/>
        <v>8.716922361883267E-2</v>
      </c>
      <c r="L8789" s="8">
        <f t="shared" si="1371"/>
        <v>8.8103551143633968E-2</v>
      </c>
      <c r="M8789" s="8">
        <f t="shared" si="1366"/>
        <v>8.745527254671133E-2</v>
      </c>
      <c r="P8789">
        <v>8787</v>
      </c>
      <c r="Q8789" s="8">
        <f t="shared" si="1372"/>
        <v>8.6051489937290421E-2</v>
      </c>
      <c r="R8789" s="8">
        <f t="shared" si="1372"/>
        <v>8.4169223618832667E-2</v>
      </c>
      <c r="S8789" s="8">
        <f t="shared" si="1372"/>
        <v>8.5103551143633965E-2</v>
      </c>
      <c r="T8789" s="8">
        <f t="shared" si="1367"/>
        <v>8.4455272546711327E-2</v>
      </c>
      <c r="W8789">
        <v>8787</v>
      </c>
      <c r="X8789" s="4">
        <f t="shared" si="1365"/>
        <v>8.9980799221293428E-2</v>
      </c>
      <c r="Y8789" s="4">
        <f t="shared" si="1363"/>
        <v>8.9005245362336796E-2</v>
      </c>
      <c r="Z8789" s="4">
        <f t="shared" si="1364"/>
        <v>8.8337870935877624E-2</v>
      </c>
    </row>
    <row r="8790" spans="1:26" x14ac:dyDescent="0.25">
      <c r="A8790" s="16">
        <f t="shared" si="1373"/>
        <v>52323</v>
      </c>
      <c r="B8790">
        <f>+'[2]Ejercicio 1'!E9007</f>
        <v>8788</v>
      </c>
      <c r="C8790" s="5">
        <v>8.7551772081587445E-2</v>
      </c>
      <c r="D8790" s="4">
        <f t="shared" si="1368"/>
        <v>8.5669493804130331E-2</v>
      </c>
      <c r="E8790" s="6">
        <f t="shared" si="1369"/>
        <v>8.6603827243690201E-2</v>
      </c>
      <c r="F8790" s="7">
        <f t="shared" si="1370"/>
        <v>8.5955544538312001E-2</v>
      </c>
      <c r="I8790" s="10">
        <v>8788</v>
      </c>
      <c r="J8790" s="8">
        <f t="shared" si="1371"/>
        <v>8.9051772081587446E-2</v>
      </c>
      <c r="K8790" s="8">
        <f t="shared" si="1371"/>
        <v>8.7169493804130332E-2</v>
      </c>
      <c r="L8790" s="8">
        <f t="shared" si="1371"/>
        <v>8.8103827243690203E-2</v>
      </c>
      <c r="M8790" s="8">
        <f t="shared" si="1366"/>
        <v>8.7455544538312002E-2</v>
      </c>
      <c r="P8790">
        <v>8788</v>
      </c>
      <c r="Q8790" s="8">
        <f t="shared" si="1372"/>
        <v>8.6051772081587444E-2</v>
      </c>
      <c r="R8790" s="8">
        <f t="shared" si="1372"/>
        <v>8.416949380413033E-2</v>
      </c>
      <c r="S8790" s="8">
        <f t="shared" si="1372"/>
        <v>8.51038272436902E-2</v>
      </c>
      <c r="T8790" s="8">
        <f t="shared" si="1367"/>
        <v>8.4455544538312E-2</v>
      </c>
      <c r="W8790">
        <v>8788</v>
      </c>
      <c r="X8790" s="4">
        <f t="shared" si="1365"/>
        <v>8.9981363845047332E-2</v>
      </c>
      <c r="Y8790" s="4">
        <f t="shared" si="1363"/>
        <v>8.9005797564107703E-2</v>
      </c>
      <c r="Z8790" s="4">
        <f t="shared" si="1364"/>
        <v>8.8338414693645007E-2</v>
      </c>
    </row>
    <row r="8791" spans="1:26" x14ac:dyDescent="0.25">
      <c r="A8791" s="16">
        <f t="shared" si="1373"/>
        <v>52324</v>
      </c>
      <c r="B8791">
        <f>+'[2]Ejercicio 1'!E9008</f>
        <v>8789</v>
      </c>
      <c r="C8791" s="5">
        <v>8.7552054225884468E-2</v>
      </c>
      <c r="D8791" s="4">
        <f t="shared" si="1368"/>
        <v>8.5669763989391051E-2</v>
      </c>
      <c r="E8791" s="6">
        <f t="shared" si="1369"/>
        <v>8.660410334372709E-2</v>
      </c>
      <c r="F8791" s="7">
        <f t="shared" si="1370"/>
        <v>8.5955816529881268E-2</v>
      </c>
      <c r="I8791" s="10">
        <v>8789</v>
      </c>
      <c r="J8791" s="8">
        <f t="shared" si="1371"/>
        <v>8.9052054225884469E-2</v>
      </c>
      <c r="K8791" s="8">
        <f t="shared" si="1371"/>
        <v>8.7169763989391053E-2</v>
      </c>
      <c r="L8791" s="8">
        <f t="shared" si="1371"/>
        <v>8.8104103343727092E-2</v>
      </c>
      <c r="M8791" s="8">
        <f t="shared" si="1366"/>
        <v>8.745581652988127E-2</v>
      </c>
      <c r="P8791">
        <v>8789</v>
      </c>
      <c r="Q8791" s="8">
        <f t="shared" si="1372"/>
        <v>8.6052054225884467E-2</v>
      </c>
      <c r="R8791" s="8">
        <f t="shared" si="1372"/>
        <v>8.416976398939105E-2</v>
      </c>
      <c r="S8791" s="8">
        <f t="shared" si="1372"/>
        <v>8.5104103343727089E-2</v>
      </c>
      <c r="T8791" s="8">
        <f t="shared" si="1367"/>
        <v>8.4455816529881267E-2</v>
      </c>
      <c r="W8791">
        <v>8789</v>
      </c>
      <c r="X8791" s="4">
        <f t="shared" si="1365"/>
        <v>8.9981928468839456E-2</v>
      </c>
      <c r="Y8791" s="4">
        <f t="shared" si="1363"/>
        <v>8.9006349765756498E-2</v>
      </c>
      <c r="Z8791" s="4">
        <f t="shared" si="1364"/>
        <v>8.8338958452214608E-2</v>
      </c>
    </row>
    <row r="8792" spans="1:26" x14ac:dyDescent="0.25">
      <c r="A8792" s="16">
        <f t="shared" si="1373"/>
        <v>52325</v>
      </c>
      <c r="B8792">
        <f>+'[2]Ejercicio 1'!E9009</f>
        <v>8790</v>
      </c>
      <c r="C8792" s="5">
        <v>8.7552336370181491E-2</v>
      </c>
      <c r="D8792" s="4">
        <f t="shared" si="1368"/>
        <v>8.567003417461487E-2</v>
      </c>
      <c r="E8792" s="6">
        <f t="shared" si="1369"/>
        <v>8.6604379443745549E-2</v>
      </c>
      <c r="F8792" s="7">
        <f t="shared" si="1370"/>
        <v>8.595608852141913E-2</v>
      </c>
      <c r="I8792" s="10">
        <v>8790</v>
      </c>
      <c r="J8792" s="8">
        <f t="shared" si="1371"/>
        <v>8.9052336370181492E-2</v>
      </c>
      <c r="K8792" s="8">
        <f t="shared" si="1371"/>
        <v>8.7170034174614872E-2</v>
      </c>
      <c r="L8792" s="8">
        <f t="shared" si="1371"/>
        <v>8.8104379443745551E-2</v>
      </c>
      <c r="M8792" s="8">
        <f t="shared" si="1366"/>
        <v>8.7456088521419131E-2</v>
      </c>
      <c r="P8792">
        <v>8790</v>
      </c>
      <c r="Q8792" s="8">
        <f t="shared" si="1372"/>
        <v>8.605233637018149E-2</v>
      </c>
      <c r="R8792" s="8">
        <f t="shared" si="1372"/>
        <v>8.4170034174614869E-2</v>
      </c>
      <c r="S8792" s="8">
        <f t="shared" si="1372"/>
        <v>8.5104379443745548E-2</v>
      </c>
      <c r="T8792" s="8">
        <f t="shared" si="1367"/>
        <v>8.4456088521419129E-2</v>
      </c>
      <c r="W8792">
        <v>8790</v>
      </c>
      <c r="X8792" s="4">
        <f t="shared" si="1365"/>
        <v>8.9982493092669771E-2</v>
      </c>
      <c r="Y8792" s="4">
        <f t="shared" si="1363"/>
        <v>8.900690196745098E-2</v>
      </c>
      <c r="Z8792" s="4">
        <f t="shared" si="1364"/>
        <v>8.833950221069857E-2</v>
      </c>
    </row>
    <row r="8793" spans="1:26" x14ac:dyDescent="0.25">
      <c r="A8793" s="16">
        <f t="shared" si="1373"/>
        <v>52326</v>
      </c>
      <c r="B8793">
        <f>+'[2]Ejercicio 1'!E9010</f>
        <v>8791</v>
      </c>
      <c r="C8793" s="5">
        <v>8.7552618514478514E-2</v>
      </c>
      <c r="D8793" s="4">
        <f t="shared" si="1368"/>
        <v>8.5670304359801747E-2</v>
      </c>
      <c r="E8793" s="6">
        <f t="shared" si="1369"/>
        <v>8.6604655543744677E-2</v>
      </c>
      <c r="F8793" s="7">
        <f t="shared" si="1370"/>
        <v>8.5956360512922741E-2</v>
      </c>
      <c r="I8793" s="10">
        <v>8791</v>
      </c>
      <c r="J8793" s="8">
        <f t="shared" si="1371"/>
        <v>8.9052618514478515E-2</v>
      </c>
      <c r="K8793" s="8">
        <f t="shared" si="1371"/>
        <v>8.7170304359801748E-2</v>
      </c>
      <c r="L8793" s="8">
        <f t="shared" si="1371"/>
        <v>8.8104655543744678E-2</v>
      </c>
      <c r="M8793" s="8">
        <f t="shared" si="1366"/>
        <v>8.7456360512922743E-2</v>
      </c>
      <c r="P8793">
        <v>8791</v>
      </c>
      <c r="Q8793" s="8">
        <f t="shared" si="1372"/>
        <v>8.6052618514478513E-2</v>
      </c>
      <c r="R8793" s="8">
        <f t="shared" si="1372"/>
        <v>8.4170304359801745E-2</v>
      </c>
      <c r="S8793" s="8">
        <f t="shared" si="1372"/>
        <v>8.5104655543744676E-2</v>
      </c>
      <c r="T8793" s="8">
        <f t="shared" si="1367"/>
        <v>8.445636051292274E-2</v>
      </c>
      <c r="W8793">
        <v>8791</v>
      </c>
      <c r="X8793" s="4">
        <f t="shared" si="1365"/>
        <v>8.9983057716539194E-2</v>
      </c>
      <c r="Y8793" s="4">
        <f t="shared" si="1363"/>
        <v>8.9007454169024239E-2</v>
      </c>
      <c r="Z8793" s="4">
        <f t="shared" si="1364"/>
        <v>8.834004596819188E-2</v>
      </c>
    </row>
    <row r="8794" spans="1:26" x14ac:dyDescent="0.25">
      <c r="A8794" s="16">
        <f t="shared" si="1373"/>
        <v>52327</v>
      </c>
      <c r="B8794">
        <f>+'[2]Ejercicio 1'!E9011</f>
        <v>8792</v>
      </c>
      <c r="C8794" s="5">
        <v>8.7552900658775523E-2</v>
      </c>
      <c r="D8794" s="4">
        <f t="shared" si="1368"/>
        <v>8.5670574544951708E-2</v>
      </c>
      <c r="E8794" s="6">
        <f t="shared" si="1369"/>
        <v>8.6604931643724473E-2</v>
      </c>
      <c r="F8794" s="7">
        <f t="shared" si="1370"/>
        <v>8.5956632504397792E-2</v>
      </c>
      <c r="I8794" s="10">
        <v>8792</v>
      </c>
      <c r="J8794" s="8">
        <f t="shared" si="1371"/>
        <v>8.9052900658775525E-2</v>
      </c>
      <c r="K8794" s="8">
        <f t="shared" si="1371"/>
        <v>8.7170574544951709E-2</v>
      </c>
      <c r="L8794" s="8">
        <f t="shared" si="1371"/>
        <v>8.8104931643724474E-2</v>
      </c>
      <c r="M8794" s="8">
        <f t="shared" si="1366"/>
        <v>8.7456632504397794E-2</v>
      </c>
      <c r="P8794">
        <v>8792</v>
      </c>
      <c r="Q8794" s="8">
        <f t="shared" si="1372"/>
        <v>8.6052900658775522E-2</v>
      </c>
      <c r="R8794" s="8">
        <f t="shared" si="1372"/>
        <v>8.4170574544951707E-2</v>
      </c>
      <c r="S8794" s="8">
        <f t="shared" si="1372"/>
        <v>8.5104931643724471E-2</v>
      </c>
      <c r="T8794" s="8">
        <f t="shared" si="1367"/>
        <v>8.4456632504397791E-2</v>
      </c>
      <c r="W8794">
        <v>8792</v>
      </c>
      <c r="X8794" s="4">
        <f t="shared" si="1365"/>
        <v>8.9983622340425742E-2</v>
      </c>
      <c r="Y8794" s="4">
        <f t="shared" si="1363"/>
        <v>8.9008006370559736E-2</v>
      </c>
      <c r="Z8794" s="4">
        <f t="shared" si="1364"/>
        <v>8.834058972649883E-2</v>
      </c>
    </row>
    <row r="8795" spans="1:26" x14ac:dyDescent="0.25">
      <c r="A8795" s="16">
        <f t="shared" si="1373"/>
        <v>52328</v>
      </c>
      <c r="B8795">
        <f>+'[2]Ejercicio 1'!E9012</f>
        <v>8793</v>
      </c>
      <c r="C8795" s="5">
        <v>8.7553182803072546E-2</v>
      </c>
      <c r="D8795" s="4">
        <f t="shared" si="1368"/>
        <v>8.5670844730065351E-2</v>
      </c>
      <c r="E8795" s="6">
        <f t="shared" si="1369"/>
        <v>8.6605207743686713E-2</v>
      </c>
      <c r="F8795" s="7">
        <f t="shared" si="1370"/>
        <v>8.5956904495841452E-2</v>
      </c>
      <c r="I8795" s="10">
        <v>8793</v>
      </c>
      <c r="J8795" s="8">
        <f t="shared" si="1371"/>
        <v>8.9053182803072548E-2</v>
      </c>
      <c r="K8795" s="8">
        <f t="shared" si="1371"/>
        <v>8.7170844730065353E-2</v>
      </c>
      <c r="L8795" s="8">
        <f t="shared" si="1371"/>
        <v>8.8105207743686714E-2</v>
      </c>
      <c r="M8795" s="8">
        <f t="shared" si="1366"/>
        <v>8.7456904495841453E-2</v>
      </c>
      <c r="P8795">
        <v>8793</v>
      </c>
      <c r="Q8795" s="8">
        <f t="shared" si="1372"/>
        <v>8.6053182803072545E-2</v>
      </c>
      <c r="R8795" s="8">
        <f t="shared" si="1372"/>
        <v>8.417084473006535E-2</v>
      </c>
      <c r="S8795" s="8">
        <f t="shared" si="1372"/>
        <v>8.5105207743686712E-2</v>
      </c>
      <c r="T8795" s="8">
        <f t="shared" si="1367"/>
        <v>8.4456904495841451E-2</v>
      </c>
      <c r="W8795">
        <v>8793</v>
      </c>
      <c r="X8795" s="4">
        <f t="shared" si="1365"/>
        <v>8.9984186964393101E-2</v>
      </c>
      <c r="Y8795" s="4">
        <f t="shared" si="1363"/>
        <v>8.9008558572141766E-2</v>
      </c>
      <c r="Z8795" s="4">
        <f t="shared" si="1364"/>
        <v>8.8341133484714437E-2</v>
      </c>
    </row>
    <row r="8796" spans="1:26" x14ac:dyDescent="0.25">
      <c r="A8796" s="16">
        <f t="shared" si="1373"/>
        <v>52329</v>
      </c>
      <c r="B8796">
        <f>+'[2]Ejercicio 1'!E9013</f>
        <v>8794</v>
      </c>
      <c r="C8796" s="5">
        <v>8.7553464947369569E-2</v>
      </c>
      <c r="D8796" s="4">
        <f t="shared" si="1368"/>
        <v>8.5671114915141455E-2</v>
      </c>
      <c r="E8796" s="6">
        <f t="shared" si="1369"/>
        <v>8.6605483843629621E-2</v>
      </c>
      <c r="F8796" s="7">
        <f t="shared" si="1370"/>
        <v>8.5957176487253692E-2</v>
      </c>
      <c r="I8796" s="10">
        <v>8794</v>
      </c>
      <c r="J8796" s="8">
        <f t="shared" si="1371"/>
        <v>8.9053464947369571E-2</v>
      </c>
      <c r="K8796" s="8">
        <f t="shared" si="1371"/>
        <v>8.7171114915141457E-2</v>
      </c>
      <c r="L8796" s="8">
        <f t="shared" si="1371"/>
        <v>8.8105483843629623E-2</v>
      </c>
      <c r="M8796" s="8">
        <f t="shared" si="1366"/>
        <v>8.7457176487253693E-2</v>
      </c>
      <c r="P8796">
        <v>8794</v>
      </c>
      <c r="Q8796" s="8">
        <f t="shared" si="1372"/>
        <v>8.6053464947369568E-2</v>
      </c>
      <c r="R8796" s="8">
        <f t="shared" si="1372"/>
        <v>8.4171114915141454E-2</v>
      </c>
      <c r="S8796" s="8">
        <f t="shared" si="1372"/>
        <v>8.510548384362962E-2</v>
      </c>
      <c r="T8796" s="8">
        <f t="shared" si="1367"/>
        <v>8.4457176487253691E-2</v>
      </c>
      <c r="W8796">
        <v>8794</v>
      </c>
      <c r="X8796" s="4">
        <f t="shared" si="1365"/>
        <v>8.9984751588377154E-2</v>
      </c>
      <c r="Y8796" s="4">
        <f t="shared" si="1363"/>
        <v>8.900911077368516E-2</v>
      </c>
      <c r="Z8796" s="4">
        <f t="shared" si="1364"/>
        <v>8.8341677242841532E-2</v>
      </c>
    </row>
    <row r="8797" spans="1:26" x14ac:dyDescent="0.25">
      <c r="A8797" s="16">
        <f t="shared" si="1373"/>
        <v>52330</v>
      </c>
      <c r="B8797">
        <f>+'[2]Ejercicio 1'!E9014</f>
        <v>8795</v>
      </c>
      <c r="C8797" s="5">
        <v>8.7553747091666592E-2</v>
      </c>
      <c r="D8797" s="4">
        <f t="shared" si="1368"/>
        <v>8.5671385100180852E-2</v>
      </c>
      <c r="E8797" s="6">
        <f t="shared" si="1369"/>
        <v>8.6605759943553198E-2</v>
      </c>
      <c r="F8797" s="7">
        <f t="shared" si="1370"/>
        <v>8.5957448478631696E-2</v>
      </c>
      <c r="I8797" s="10">
        <v>8795</v>
      </c>
      <c r="J8797" s="8">
        <f t="shared" si="1371"/>
        <v>8.9053747091666594E-2</v>
      </c>
      <c r="K8797" s="8">
        <f t="shared" si="1371"/>
        <v>8.7171385100180854E-2</v>
      </c>
      <c r="L8797" s="8">
        <f t="shared" si="1371"/>
        <v>8.81057599435532E-2</v>
      </c>
      <c r="M8797" s="8">
        <f t="shared" si="1366"/>
        <v>8.7457448478631697E-2</v>
      </c>
      <c r="P8797">
        <v>8795</v>
      </c>
      <c r="Q8797" s="8">
        <f t="shared" si="1372"/>
        <v>8.6053747091666591E-2</v>
      </c>
      <c r="R8797" s="8">
        <f t="shared" si="1372"/>
        <v>8.4171385100180851E-2</v>
      </c>
      <c r="S8797" s="8">
        <f t="shared" si="1372"/>
        <v>8.5105759943553197E-2</v>
      </c>
      <c r="T8797" s="8">
        <f t="shared" si="1367"/>
        <v>8.4457448478631694E-2</v>
      </c>
      <c r="W8797">
        <v>8795</v>
      </c>
      <c r="X8797" s="4">
        <f t="shared" si="1365"/>
        <v>8.9985316212400732E-2</v>
      </c>
      <c r="Y8797" s="4">
        <f t="shared" si="1363"/>
        <v>8.9009662975107331E-2</v>
      </c>
      <c r="Z8797" s="4">
        <f t="shared" si="1364"/>
        <v>8.8342220999983692E-2</v>
      </c>
    </row>
    <row r="8798" spans="1:26" x14ac:dyDescent="0.25">
      <c r="A8798" s="16">
        <f t="shared" si="1373"/>
        <v>52331</v>
      </c>
      <c r="B8798">
        <f>+'[2]Ejercicio 1'!E9015</f>
        <v>8796</v>
      </c>
      <c r="C8798" s="5">
        <v>8.7554029235963615E-2</v>
      </c>
      <c r="D8798" s="4">
        <f t="shared" si="1368"/>
        <v>8.5671655285183099E-2</v>
      </c>
      <c r="E8798" s="6">
        <f t="shared" si="1369"/>
        <v>8.6606036043458345E-2</v>
      </c>
      <c r="F8798" s="7">
        <f t="shared" si="1370"/>
        <v>8.5957720469981139E-2</v>
      </c>
      <c r="I8798" s="10">
        <v>8796</v>
      </c>
      <c r="J8798" s="8">
        <f t="shared" si="1371"/>
        <v>8.9054029235963617E-2</v>
      </c>
      <c r="K8798" s="8">
        <f t="shared" si="1371"/>
        <v>8.71716552851831E-2</v>
      </c>
      <c r="L8798" s="8">
        <f t="shared" si="1371"/>
        <v>8.8106036043458347E-2</v>
      </c>
      <c r="M8798" s="8">
        <f t="shared" si="1366"/>
        <v>8.745772046998114E-2</v>
      </c>
      <c r="P8798">
        <v>8796</v>
      </c>
      <c r="Q8798" s="8">
        <f t="shared" si="1372"/>
        <v>8.6054029235963614E-2</v>
      </c>
      <c r="R8798" s="8">
        <f t="shared" si="1372"/>
        <v>8.4171655285183097E-2</v>
      </c>
      <c r="S8798" s="8">
        <f t="shared" si="1372"/>
        <v>8.5106036043458344E-2</v>
      </c>
      <c r="T8798" s="8">
        <f t="shared" si="1367"/>
        <v>8.4457720469981137E-2</v>
      </c>
      <c r="W8798">
        <v>8796</v>
      </c>
      <c r="X8798" s="4">
        <f t="shared" si="1365"/>
        <v>8.9985880836462084E-2</v>
      </c>
      <c r="Y8798" s="4">
        <f t="shared" si="1363"/>
        <v>8.9010215176491728E-2</v>
      </c>
      <c r="Z8798" s="4">
        <f t="shared" si="1364"/>
        <v>8.8342764757933789E-2</v>
      </c>
    </row>
    <row r="8799" spans="1:26" x14ac:dyDescent="0.25">
      <c r="A8799" s="16">
        <f t="shared" si="1373"/>
        <v>52332</v>
      </c>
      <c r="B8799">
        <f>+'[2]Ejercicio 1'!E9016</f>
        <v>8797</v>
      </c>
      <c r="C8799" s="5">
        <v>8.7554311380260638E-2</v>
      </c>
      <c r="D8799" s="4">
        <f t="shared" si="1368"/>
        <v>8.5671925470148638E-2</v>
      </c>
      <c r="E8799" s="6">
        <f t="shared" si="1369"/>
        <v>8.6606312143345035E-2</v>
      </c>
      <c r="F8799" s="7">
        <f t="shared" si="1370"/>
        <v>8.5957992461299176E-2</v>
      </c>
      <c r="I8799" s="10">
        <v>8797</v>
      </c>
      <c r="J8799" s="8">
        <f t="shared" si="1371"/>
        <v>8.905431138026064E-2</v>
      </c>
      <c r="K8799" s="8">
        <f t="shared" si="1371"/>
        <v>8.717192547014864E-2</v>
      </c>
      <c r="L8799" s="8">
        <f t="shared" si="1371"/>
        <v>8.8106312143345036E-2</v>
      </c>
      <c r="M8799" s="8">
        <f t="shared" si="1366"/>
        <v>8.7457992461299178E-2</v>
      </c>
      <c r="P8799">
        <v>8797</v>
      </c>
      <c r="Q8799" s="8">
        <f t="shared" si="1372"/>
        <v>8.6054311380260637E-2</v>
      </c>
      <c r="R8799" s="8">
        <f t="shared" si="1372"/>
        <v>8.4171925470148637E-2</v>
      </c>
      <c r="S8799" s="8">
        <f t="shared" si="1372"/>
        <v>8.5106312143345034E-2</v>
      </c>
      <c r="T8799" s="8">
        <f t="shared" si="1367"/>
        <v>8.4457992461299175E-2</v>
      </c>
      <c r="W8799">
        <v>8797</v>
      </c>
      <c r="X8799" s="4">
        <f t="shared" si="1365"/>
        <v>8.9986445460541006E-2</v>
      </c>
      <c r="Y8799" s="4">
        <f t="shared" ref="Y8799:Y8862" si="1374">Tasa_Fwd(E8708,B8708,E8799,B8799,91)</f>
        <v>8.9010767377923572E-2</v>
      </c>
      <c r="Z8799" s="4">
        <f t="shared" si="1364"/>
        <v>8.8343308515795388E-2</v>
      </c>
    </row>
    <row r="8800" spans="1:26" x14ac:dyDescent="0.25">
      <c r="A8800" s="16">
        <f t="shared" si="1373"/>
        <v>52333</v>
      </c>
      <c r="B8800">
        <f>+'[2]Ejercicio 1'!E9017</f>
        <v>8798</v>
      </c>
      <c r="C8800" s="5">
        <v>8.7554593524557661E-2</v>
      </c>
      <c r="D8800" s="4">
        <f t="shared" si="1368"/>
        <v>8.5672195655077665E-2</v>
      </c>
      <c r="E8800" s="6">
        <f t="shared" si="1369"/>
        <v>8.6606588243212393E-2</v>
      </c>
      <c r="F8800" s="7">
        <f t="shared" si="1370"/>
        <v>8.595826445258295E-2</v>
      </c>
      <c r="I8800" s="10">
        <v>8798</v>
      </c>
      <c r="J8800" s="8">
        <f t="shared" si="1371"/>
        <v>8.9054593524557663E-2</v>
      </c>
      <c r="K8800" s="8">
        <f t="shared" si="1371"/>
        <v>8.7172195655077667E-2</v>
      </c>
      <c r="L8800" s="8">
        <f t="shared" si="1371"/>
        <v>8.8106588243212394E-2</v>
      </c>
      <c r="M8800" s="8">
        <f t="shared" si="1366"/>
        <v>8.7458264452582951E-2</v>
      </c>
      <c r="P8800">
        <v>8798</v>
      </c>
      <c r="Q8800" s="8">
        <f t="shared" si="1372"/>
        <v>8.605459352455766E-2</v>
      </c>
      <c r="R8800" s="8">
        <f t="shared" si="1372"/>
        <v>8.4172195655077664E-2</v>
      </c>
      <c r="S8800" s="8">
        <f t="shared" si="1372"/>
        <v>8.5106588243212392E-2</v>
      </c>
      <c r="T8800" s="8">
        <f t="shared" si="1367"/>
        <v>8.4458264452582948E-2</v>
      </c>
      <c r="W8800">
        <v>8798</v>
      </c>
      <c r="X8800" s="4">
        <f t="shared" si="1365"/>
        <v>8.9987010084700739E-2</v>
      </c>
      <c r="Y8800" s="4">
        <f t="shared" si="1374"/>
        <v>8.9011319579315865E-2</v>
      </c>
      <c r="Z8800" s="4">
        <f t="shared" ref="Z8800:Z8863" si="1375">Tasa_Fwd(F8772,B8772,F8800,B8800,28)</f>
        <v>8.8343852272672052E-2</v>
      </c>
    </row>
    <row r="8801" spans="1:26" x14ac:dyDescent="0.25">
      <c r="A8801" s="16">
        <f t="shared" si="1373"/>
        <v>52334</v>
      </c>
      <c r="B8801">
        <f>+'[2]Ejercicio 1'!E9018</f>
        <v>8799</v>
      </c>
      <c r="C8801" s="5">
        <v>8.755487566885467E-2</v>
      </c>
      <c r="D8801" s="4">
        <f t="shared" si="1368"/>
        <v>8.5672465839969347E-2</v>
      </c>
      <c r="E8801" s="6">
        <f t="shared" si="1369"/>
        <v>8.6606864343060433E-2</v>
      </c>
      <c r="F8801" s="7">
        <f t="shared" si="1370"/>
        <v>8.595853644383819E-2</v>
      </c>
      <c r="I8801" s="10">
        <v>8799</v>
      </c>
      <c r="J8801" s="8">
        <f t="shared" si="1371"/>
        <v>8.9054875668854672E-2</v>
      </c>
      <c r="K8801" s="8">
        <f t="shared" si="1371"/>
        <v>8.7172465839969349E-2</v>
      </c>
      <c r="L8801" s="8">
        <f t="shared" si="1371"/>
        <v>8.8106864343060434E-2</v>
      </c>
      <c r="M8801" s="8">
        <f t="shared" si="1366"/>
        <v>8.7458536443838192E-2</v>
      </c>
      <c r="P8801">
        <v>8799</v>
      </c>
      <c r="Q8801" s="8">
        <f t="shared" si="1372"/>
        <v>8.6054875668854669E-2</v>
      </c>
      <c r="R8801" s="8">
        <f t="shared" si="1372"/>
        <v>8.4172465839969346E-2</v>
      </c>
      <c r="S8801" s="8">
        <f t="shared" si="1372"/>
        <v>8.5106864343060432E-2</v>
      </c>
      <c r="T8801" s="8">
        <f t="shared" si="1367"/>
        <v>8.4458536443838189E-2</v>
      </c>
      <c r="W8801">
        <v>8799</v>
      </c>
      <c r="X8801" s="4">
        <f t="shared" si="1365"/>
        <v>8.998757470887804E-2</v>
      </c>
      <c r="Y8801" s="4">
        <f t="shared" si="1374"/>
        <v>8.9011871780586074E-2</v>
      </c>
      <c r="Z8801" s="4">
        <f t="shared" si="1375"/>
        <v>8.8344396030356653E-2</v>
      </c>
    </row>
    <row r="8802" spans="1:26" x14ac:dyDescent="0.25">
      <c r="A8802" s="16">
        <f t="shared" si="1373"/>
        <v>52335</v>
      </c>
      <c r="B8802">
        <f>+'[2]Ejercicio 1'!E9019</f>
        <v>8800</v>
      </c>
      <c r="C8802" s="5">
        <v>8.7555157813151693E-2</v>
      </c>
      <c r="D8802" s="4">
        <f t="shared" si="1368"/>
        <v>8.5672736024824114E-2</v>
      </c>
      <c r="E8802" s="6">
        <f t="shared" si="1369"/>
        <v>8.6607140442890029E-2</v>
      </c>
      <c r="F8802" s="7">
        <f t="shared" si="1370"/>
        <v>8.5958808435062012E-2</v>
      </c>
      <c r="I8802" s="10">
        <v>8800</v>
      </c>
      <c r="J8802" s="8">
        <f t="shared" si="1371"/>
        <v>8.9055157813151695E-2</v>
      </c>
      <c r="K8802" s="8">
        <f t="shared" si="1371"/>
        <v>8.7172736024824116E-2</v>
      </c>
      <c r="L8802" s="8">
        <f t="shared" si="1371"/>
        <v>8.8107140442890031E-2</v>
      </c>
      <c r="M8802" s="8">
        <f t="shared" si="1366"/>
        <v>8.7458808435062013E-2</v>
      </c>
      <c r="P8802">
        <v>8800</v>
      </c>
      <c r="Q8802" s="8">
        <f t="shared" si="1372"/>
        <v>8.6055157813151692E-2</v>
      </c>
      <c r="R8802" s="8">
        <f t="shared" si="1372"/>
        <v>8.4172736024824113E-2</v>
      </c>
      <c r="S8802" s="8">
        <f t="shared" si="1372"/>
        <v>8.5107140442890028E-2</v>
      </c>
      <c r="T8802" s="8">
        <f t="shared" si="1367"/>
        <v>8.4458808435062011E-2</v>
      </c>
      <c r="W8802">
        <v>8800</v>
      </c>
      <c r="X8802" s="4">
        <f t="shared" si="1365"/>
        <v>8.9988139333093117E-2</v>
      </c>
      <c r="Y8802" s="4">
        <f t="shared" si="1374"/>
        <v>8.9012423981819383E-2</v>
      </c>
      <c r="Z8802" s="4">
        <f t="shared" si="1375"/>
        <v>8.8344939787952742E-2</v>
      </c>
    </row>
    <row r="8803" spans="1:26" x14ac:dyDescent="0.25">
      <c r="A8803" s="16">
        <f t="shared" si="1373"/>
        <v>52336</v>
      </c>
      <c r="B8803">
        <f>+'[2]Ejercicio 1'!E9020</f>
        <v>8801</v>
      </c>
      <c r="C8803" s="5">
        <v>8.7555439957448716E-2</v>
      </c>
      <c r="D8803" s="4">
        <f t="shared" si="1368"/>
        <v>8.5673006209641953E-2</v>
      </c>
      <c r="E8803" s="6">
        <f t="shared" si="1369"/>
        <v>8.6607416542701168E-2</v>
      </c>
      <c r="F8803" s="7">
        <f t="shared" si="1370"/>
        <v>8.5959080426251583E-2</v>
      </c>
      <c r="I8803" s="10">
        <v>8801</v>
      </c>
      <c r="J8803" s="8">
        <f t="shared" si="1371"/>
        <v>8.9055439957448718E-2</v>
      </c>
      <c r="K8803" s="8">
        <f t="shared" si="1371"/>
        <v>8.7173006209641954E-2</v>
      </c>
      <c r="L8803" s="8">
        <f t="shared" si="1371"/>
        <v>8.810741654270117E-2</v>
      </c>
      <c r="M8803" s="8">
        <f t="shared" si="1366"/>
        <v>8.7459080426251584E-2</v>
      </c>
      <c r="P8803">
        <v>8801</v>
      </c>
      <c r="Q8803" s="8">
        <f t="shared" si="1372"/>
        <v>8.6055439957448715E-2</v>
      </c>
      <c r="R8803" s="8">
        <f t="shared" si="1372"/>
        <v>8.4173006209641951E-2</v>
      </c>
      <c r="S8803" s="8">
        <f t="shared" si="1372"/>
        <v>8.5107416542701167E-2</v>
      </c>
      <c r="T8803" s="8">
        <f t="shared" si="1367"/>
        <v>8.4459080426251582E-2</v>
      </c>
      <c r="W8803">
        <v>8801</v>
      </c>
      <c r="X8803" s="4">
        <f t="shared" si="1365"/>
        <v>8.9988703957347718E-2</v>
      </c>
      <c r="Y8803" s="4">
        <f t="shared" si="1374"/>
        <v>8.9012976183099252E-2</v>
      </c>
      <c r="Z8803" s="4">
        <f t="shared" si="1375"/>
        <v>8.834548354456391E-2</v>
      </c>
    </row>
    <row r="8804" spans="1:26" x14ac:dyDescent="0.25">
      <c r="A8804" s="16">
        <f t="shared" si="1373"/>
        <v>52337</v>
      </c>
      <c r="B8804">
        <f>+'[2]Ejercicio 1'!E9021</f>
        <v>8802</v>
      </c>
      <c r="C8804" s="5">
        <v>8.7555722101745739E-2</v>
      </c>
      <c r="D8804" s="4">
        <f t="shared" si="1368"/>
        <v>8.5673276394422862E-2</v>
      </c>
      <c r="E8804" s="6">
        <f t="shared" si="1369"/>
        <v>8.6607692642492989E-2</v>
      </c>
      <c r="F8804" s="7">
        <f t="shared" si="1370"/>
        <v>8.5959352417412607E-2</v>
      </c>
      <c r="I8804" s="10">
        <v>8802</v>
      </c>
      <c r="J8804" s="8">
        <f t="shared" si="1371"/>
        <v>8.9055722101745741E-2</v>
      </c>
      <c r="K8804" s="8">
        <f t="shared" si="1371"/>
        <v>8.7173276394422863E-2</v>
      </c>
      <c r="L8804" s="8">
        <f t="shared" si="1371"/>
        <v>8.8107692642492991E-2</v>
      </c>
      <c r="M8804" s="8">
        <f t="shared" si="1366"/>
        <v>8.7459352417412609E-2</v>
      </c>
      <c r="P8804">
        <v>8802</v>
      </c>
      <c r="Q8804" s="8">
        <f t="shared" si="1372"/>
        <v>8.6055722101745738E-2</v>
      </c>
      <c r="R8804" s="8">
        <f t="shared" si="1372"/>
        <v>8.4173276394422861E-2</v>
      </c>
      <c r="S8804" s="8">
        <f t="shared" si="1372"/>
        <v>8.5107692642492988E-2</v>
      </c>
      <c r="T8804" s="8">
        <f t="shared" si="1367"/>
        <v>8.4459352417412606E-2</v>
      </c>
      <c r="W8804">
        <v>8802</v>
      </c>
      <c r="X8804" s="4">
        <f t="shared" si="1365"/>
        <v>8.9989268581619458E-2</v>
      </c>
      <c r="Y8804" s="4">
        <f t="shared" si="1374"/>
        <v>8.9013528384341345E-2</v>
      </c>
      <c r="Z8804" s="4">
        <f t="shared" si="1375"/>
        <v>8.8346027301980143E-2</v>
      </c>
    </row>
    <row r="8805" spans="1:26" x14ac:dyDescent="0.25">
      <c r="A8805" s="16">
        <f t="shared" si="1373"/>
        <v>52338</v>
      </c>
      <c r="B8805">
        <f>+'[2]Ejercicio 1'!E9022</f>
        <v>8803</v>
      </c>
      <c r="C8805" s="5">
        <v>8.7556004246042762E-2</v>
      </c>
      <c r="D8805" s="4">
        <f t="shared" si="1368"/>
        <v>8.5673546579167259E-2</v>
      </c>
      <c r="E8805" s="6">
        <f t="shared" si="1369"/>
        <v>8.6607968742266367E-2</v>
      </c>
      <c r="F8805" s="7">
        <f t="shared" si="1370"/>
        <v>8.5959624408542226E-2</v>
      </c>
      <c r="I8805" s="10">
        <v>8803</v>
      </c>
      <c r="J8805" s="8">
        <f t="shared" si="1371"/>
        <v>8.9056004246042764E-2</v>
      </c>
      <c r="K8805" s="8">
        <f t="shared" si="1371"/>
        <v>8.717354657916726E-2</v>
      </c>
      <c r="L8805" s="8">
        <f t="shared" si="1371"/>
        <v>8.8107968742266368E-2</v>
      </c>
      <c r="M8805" s="8">
        <f t="shared" si="1366"/>
        <v>8.7459624408542228E-2</v>
      </c>
      <c r="P8805">
        <v>8803</v>
      </c>
      <c r="Q8805" s="8">
        <f t="shared" si="1372"/>
        <v>8.6056004246042761E-2</v>
      </c>
      <c r="R8805" s="8">
        <f t="shared" si="1372"/>
        <v>8.4173546579167258E-2</v>
      </c>
      <c r="S8805" s="8">
        <f t="shared" si="1372"/>
        <v>8.5107968742266366E-2</v>
      </c>
      <c r="T8805" s="8">
        <f t="shared" si="1367"/>
        <v>8.4459624408542225E-2</v>
      </c>
      <c r="W8805">
        <v>8803</v>
      </c>
      <c r="X8805" s="4">
        <f t="shared" si="1365"/>
        <v>8.9989833205971564E-2</v>
      </c>
      <c r="Y8805" s="4">
        <f t="shared" si="1374"/>
        <v>8.9014080585462216E-2</v>
      </c>
      <c r="Z8805" s="4">
        <f t="shared" si="1375"/>
        <v>8.8346571059313594E-2</v>
      </c>
    </row>
    <row r="8806" spans="1:26" x14ac:dyDescent="0.25">
      <c r="A8806" s="16">
        <f t="shared" si="1373"/>
        <v>52339</v>
      </c>
      <c r="B8806">
        <f>+'[2]Ejercicio 1'!E9023</f>
        <v>8804</v>
      </c>
      <c r="C8806" s="5">
        <v>8.7556286390339785E-2</v>
      </c>
      <c r="D8806" s="4">
        <f t="shared" si="1368"/>
        <v>8.5673816763874325E-2</v>
      </c>
      <c r="E8806" s="6">
        <f t="shared" si="1369"/>
        <v>8.6608244842020413E-2</v>
      </c>
      <c r="F8806" s="7">
        <f t="shared" si="1370"/>
        <v>8.5959896399637595E-2</v>
      </c>
      <c r="I8806" s="10">
        <v>8804</v>
      </c>
      <c r="J8806" s="8">
        <f t="shared" si="1371"/>
        <v>8.9056286390339787E-2</v>
      </c>
      <c r="K8806" s="8">
        <f t="shared" si="1371"/>
        <v>8.7173816763874326E-2</v>
      </c>
      <c r="L8806" s="8">
        <f t="shared" si="1371"/>
        <v>8.8108244842020414E-2</v>
      </c>
      <c r="M8806" s="8">
        <f t="shared" si="1366"/>
        <v>8.7459896399637596E-2</v>
      </c>
      <c r="P8806">
        <v>8804</v>
      </c>
      <c r="Q8806" s="8">
        <f t="shared" si="1372"/>
        <v>8.6056286390339784E-2</v>
      </c>
      <c r="R8806" s="8">
        <f t="shared" si="1372"/>
        <v>8.4173816763874323E-2</v>
      </c>
      <c r="S8806" s="8">
        <f t="shared" si="1372"/>
        <v>8.5108244842020411E-2</v>
      </c>
      <c r="T8806" s="8">
        <f t="shared" si="1367"/>
        <v>8.4459896399637593E-2</v>
      </c>
      <c r="W8806">
        <v>8804</v>
      </c>
      <c r="X8806" s="4">
        <f t="shared" si="1365"/>
        <v>8.9990397830340796E-2</v>
      </c>
      <c r="Y8806" s="4">
        <f t="shared" si="1374"/>
        <v>8.9014632786627898E-2</v>
      </c>
      <c r="Z8806" s="4">
        <f t="shared" si="1375"/>
        <v>8.8347114815656394E-2</v>
      </c>
    </row>
    <row r="8807" spans="1:26" x14ac:dyDescent="0.25">
      <c r="A8807" s="16">
        <f t="shared" si="1373"/>
        <v>52340</v>
      </c>
      <c r="B8807">
        <f>+'[2]Ejercicio 1'!E9024</f>
        <v>8805</v>
      </c>
      <c r="C8807" s="5">
        <v>8.7556568534636808E-2</v>
      </c>
      <c r="D8807" s="4">
        <f t="shared" si="1368"/>
        <v>8.5674086948544656E-2</v>
      </c>
      <c r="E8807" s="6">
        <f t="shared" si="1369"/>
        <v>8.6608520941756015E-2</v>
      </c>
      <c r="F8807" s="7">
        <f t="shared" si="1370"/>
        <v>8.5960168390704403E-2</v>
      </c>
      <c r="I8807" s="10">
        <v>8805</v>
      </c>
      <c r="J8807" s="8">
        <f t="shared" si="1371"/>
        <v>8.905656853463681E-2</v>
      </c>
      <c r="K8807" s="8">
        <f t="shared" si="1371"/>
        <v>8.7174086948544657E-2</v>
      </c>
      <c r="L8807" s="8">
        <f t="shared" si="1371"/>
        <v>8.8108520941756016E-2</v>
      </c>
      <c r="M8807" s="8">
        <f t="shared" si="1366"/>
        <v>8.7460168390704404E-2</v>
      </c>
      <c r="P8807">
        <v>8805</v>
      </c>
      <c r="Q8807" s="8">
        <f t="shared" si="1372"/>
        <v>8.6056568534636807E-2</v>
      </c>
      <c r="R8807" s="8">
        <f t="shared" si="1372"/>
        <v>8.4174086948544655E-2</v>
      </c>
      <c r="S8807" s="8">
        <f t="shared" si="1372"/>
        <v>8.5108520941756013E-2</v>
      </c>
      <c r="T8807" s="8">
        <f t="shared" si="1367"/>
        <v>8.4460168390704402E-2</v>
      </c>
      <c r="W8807">
        <v>8805</v>
      </c>
      <c r="X8807" s="4">
        <f t="shared" si="1365"/>
        <v>8.9990962454749121E-2</v>
      </c>
      <c r="Y8807" s="4">
        <f t="shared" si="1374"/>
        <v>8.9015184987672344E-2</v>
      </c>
      <c r="Z8807" s="4">
        <f t="shared" si="1375"/>
        <v>8.8347658572809989E-2</v>
      </c>
    </row>
    <row r="8808" spans="1:26" x14ac:dyDescent="0.25">
      <c r="A8808" s="16">
        <f t="shared" si="1373"/>
        <v>52341</v>
      </c>
      <c r="B8808">
        <f>+'[2]Ejercicio 1'!E9025</f>
        <v>8806</v>
      </c>
      <c r="C8808" s="5">
        <v>8.7556850678933817E-2</v>
      </c>
      <c r="D8808" s="4">
        <f t="shared" si="1368"/>
        <v>8.5674357133177878E-2</v>
      </c>
      <c r="E8808" s="6">
        <f t="shared" si="1369"/>
        <v>8.6608797041472299E-2</v>
      </c>
      <c r="F8808" s="7">
        <f t="shared" si="1370"/>
        <v>8.5960440381736961E-2</v>
      </c>
      <c r="I8808" s="10">
        <v>8806</v>
      </c>
      <c r="J8808" s="8">
        <f t="shared" si="1371"/>
        <v>8.9056850678933819E-2</v>
      </c>
      <c r="K8808" s="8">
        <f t="shared" si="1371"/>
        <v>8.7174357133177879E-2</v>
      </c>
      <c r="L8808" s="8">
        <f t="shared" si="1371"/>
        <v>8.81087970414723E-2</v>
      </c>
      <c r="M8808" s="8">
        <f t="shared" si="1366"/>
        <v>8.7460440381736962E-2</v>
      </c>
      <c r="P8808">
        <v>8806</v>
      </c>
      <c r="Q8808" s="8">
        <f t="shared" si="1372"/>
        <v>8.6056850678933816E-2</v>
      </c>
      <c r="R8808" s="8">
        <f t="shared" si="1372"/>
        <v>8.4174357133177877E-2</v>
      </c>
      <c r="S8808" s="8">
        <f t="shared" si="1372"/>
        <v>8.5108797041472298E-2</v>
      </c>
      <c r="T8808" s="8">
        <f t="shared" si="1367"/>
        <v>8.4460440381736959E-2</v>
      </c>
      <c r="W8808">
        <v>8806</v>
      </c>
      <c r="X8808" s="4">
        <f t="shared" si="1365"/>
        <v>8.9991527079195222E-2</v>
      </c>
      <c r="Y8808" s="4">
        <f t="shared" si="1374"/>
        <v>8.901573718876335E-2</v>
      </c>
      <c r="Z8808" s="4">
        <f t="shared" si="1375"/>
        <v>8.8348202328978651E-2</v>
      </c>
    </row>
    <row r="8809" spans="1:26" x14ac:dyDescent="0.25">
      <c r="A8809" s="16">
        <f t="shared" si="1373"/>
        <v>52342</v>
      </c>
      <c r="B8809">
        <f>+'[2]Ejercicio 1'!E9026</f>
        <v>8807</v>
      </c>
      <c r="C8809" s="5">
        <v>8.755713282323084E-2</v>
      </c>
      <c r="D8809" s="4">
        <f t="shared" si="1368"/>
        <v>8.5674627317774366E-2</v>
      </c>
      <c r="E8809" s="6">
        <f t="shared" si="1369"/>
        <v>8.6609073141170126E-2</v>
      </c>
      <c r="F8809" s="7">
        <f t="shared" si="1370"/>
        <v>8.5960712372740958E-2</v>
      </c>
      <c r="I8809" s="10">
        <v>8807</v>
      </c>
      <c r="J8809" s="8">
        <f t="shared" si="1371"/>
        <v>8.9057132823230842E-2</v>
      </c>
      <c r="K8809" s="8">
        <f t="shared" si="1371"/>
        <v>8.7174627317774367E-2</v>
      </c>
      <c r="L8809" s="8">
        <f t="shared" si="1371"/>
        <v>8.8109073141170127E-2</v>
      </c>
      <c r="M8809" s="8">
        <f t="shared" si="1366"/>
        <v>8.7460712372740959E-2</v>
      </c>
      <c r="P8809">
        <v>8807</v>
      </c>
      <c r="Q8809" s="8">
        <f t="shared" si="1372"/>
        <v>8.6057132823230839E-2</v>
      </c>
      <c r="R8809" s="8">
        <f t="shared" si="1372"/>
        <v>8.4174627317774364E-2</v>
      </c>
      <c r="S8809" s="8">
        <f t="shared" si="1372"/>
        <v>8.5109073141170125E-2</v>
      </c>
      <c r="T8809" s="8">
        <f t="shared" si="1367"/>
        <v>8.4460712372740956E-2</v>
      </c>
      <c r="W8809">
        <v>8807</v>
      </c>
      <c r="X8809" s="4">
        <f t="shared" si="1365"/>
        <v>8.9992091703680416E-2</v>
      </c>
      <c r="Y8809" s="4">
        <f t="shared" si="1374"/>
        <v>8.9016289389732259E-2</v>
      </c>
      <c r="Z8809" s="4">
        <f t="shared" si="1375"/>
        <v>8.834874608595239E-2</v>
      </c>
    </row>
    <row r="8810" spans="1:26" x14ac:dyDescent="0.25">
      <c r="A8810" s="16">
        <f t="shared" si="1373"/>
        <v>52343</v>
      </c>
      <c r="B8810">
        <f>+'[2]Ejercicio 1'!E9027</f>
        <v>8808</v>
      </c>
      <c r="C8810" s="5">
        <v>8.7557414967527863E-2</v>
      </c>
      <c r="D8810" s="4">
        <f t="shared" si="1368"/>
        <v>8.5674897502334341E-2</v>
      </c>
      <c r="E8810" s="6">
        <f t="shared" si="1369"/>
        <v>8.6609349240848635E-2</v>
      </c>
      <c r="F8810" s="7">
        <f t="shared" si="1370"/>
        <v>8.5960984363713563E-2</v>
      </c>
      <c r="I8810" s="10">
        <v>8808</v>
      </c>
      <c r="J8810" s="8">
        <f t="shared" si="1371"/>
        <v>8.9057414967527865E-2</v>
      </c>
      <c r="K8810" s="8">
        <f t="shared" si="1371"/>
        <v>8.7174897502334342E-2</v>
      </c>
      <c r="L8810" s="8">
        <f t="shared" si="1371"/>
        <v>8.8109349240848636E-2</v>
      </c>
      <c r="M8810" s="8">
        <f t="shared" si="1366"/>
        <v>8.7460984363713565E-2</v>
      </c>
      <c r="P8810">
        <v>8808</v>
      </c>
      <c r="Q8810" s="8">
        <f t="shared" si="1372"/>
        <v>8.6057414967527862E-2</v>
      </c>
      <c r="R8810" s="8">
        <f t="shared" si="1372"/>
        <v>8.4174897502334339E-2</v>
      </c>
      <c r="S8810" s="8">
        <f t="shared" si="1372"/>
        <v>8.5109349240848634E-2</v>
      </c>
      <c r="T8810" s="8">
        <f t="shared" si="1367"/>
        <v>8.4460984363713562E-2</v>
      </c>
      <c r="W8810">
        <v>8808</v>
      </c>
      <c r="X8810" s="4">
        <f t="shared" si="1365"/>
        <v>8.9992656328204246E-2</v>
      </c>
      <c r="Y8810" s="4">
        <f t="shared" si="1374"/>
        <v>8.9016841590745965E-2</v>
      </c>
      <c r="Z8810" s="4">
        <f t="shared" si="1375"/>
        <v>8.8349289843734038E-2</v>
      </c>
    </row>
    <row r="8811" spans="1:26" x14ac:dyDescent="0.25">
      <c r="A8811" s="16">
        <f t="shared" si="1373"/>
        <v>52344</v>
      </c>
      <c r="B8811">
        <f>+'[2]Ejercicio 1'!E9028</f>
        <v>8809</v>
      </c>
      <c r="C8811" s="5">
        <v>8.7557697111824886E-2</v>
      </c>
      <c r="D8811" s="4">
        <f t="shared" si="1368"/>
        <v>8.5675167686856984E-2</v>
      </c>
      <c r="E8811" s="6">
        <f t="shared" si="1369"/>
        <v>8.6609625340508686E-2</v>
      </c>
      <c r="F8811" s="7">
        <f t="shared" si="1370"/>
        <v>8.5961256354651905E-2</v>
      </c>
      <c r="I8811" s="10">
        <v>8809</v>
      </c>
      <c r="J8811" s="8">
        <f t="shared" si="1371"/>
        <v>8.9057697111824888E-2</v>
      </c>
      <c r="K8811" s="8">
        <f t="shared" si="1371"/>
        <v>8.7175167686856986E-2</v>
      </c>
      <c r="L8811" s="8">
        <f t="shared" si="1371"/>
        <v>8.8109625340508688E-2</v>
      </c>
      <c r="M8811" s="8">
        <f t="shared" si="1366"/>
        <v>8.7461256354651906E-2</v>
      </c>
      <c r="P8811">
        <v>8809</v>
      </c>
      <c r="Q8811" s="8">
        <f t="shared" si="1372"/>
        <v>8.6057697111824885E-2</v>
      </c>
      <c r="R8811" s="8">
        <f t="shared" si="1372"/>
        <v>8.4175167686856983E-2</v>
      </c>
      <c r="S8811" s="8">
        <f t="shared" si="1372"/>
        <v>8.5109625340508685E-2</v>
      </c>
      <c r="T8811" s="8">
        <f t="shared" si="1367"/>
        <v>8.4461256354651904E-2</v>
      </c>
      <c r="W8811">
        <v>8809</v>
      </c>
      <c r="X8811" s="4">
        <f t="shared" si="1365"/>
        <v>8.9993220952766295E-2</v>
      </c>
      <c r="Y8811" s="4">
        <f t="shared" si="1374"/>
        <v>8.9017393791640212E-2</v>
      </c>
      <c r="Z8811" s="4">
        <f t="shared" si="1375"/>
        <v>8.8349833599637204E-2</v>
      </c>
    </row>
    <row r="8812" spans="1:26" x14ac:dyDescent="0.25">
      <c r="A8812" s="16">
        <f t="shared" si="1373"/>
        <v>52345</v>
      </c>
      <c r="B8812">
        <f>+'[2]Ejercicio 1'!E9029</f>
        <v>8810</v>
      </c>
      <c r="C8812" s="5">
        <v>8.7557979256121909E-2</v>
      </c>
      <c r="D8812" s="4">
        <f t="shared" si="1368"/>
        <v>8.5675437871342505E-2</v>
      </c>
      <c r="E8812" s="6">
        <f t="shared" si="1369"/>
        <v>8.660990144014942E-2</v>
      </c>
      <c r="F8812" s="7">
        <f t="shared" si="1370"/>
        <v>8.59615283455617E-2</v>
      </c>
      <c r="I8812" s="10">
        <v>8810</v>
      </c>
      <c r="J8812" s="8">
        <f t="shared" si="1371"/>
        <v>8.9057979256121911E-2</v>
      </c>
      <c r="K8812" s="8">
        <f t="shared" si="1371"/>
        <v>8.7175437871342507E-2</v>
      </c>
      <c r="L8812" s="8">
        <f t="shared" si="1371"/>
        <v>8.8109901440149421E-2</v>
      </c>
      <c r="M8812" s="8">
        <f t="shared" si="1366"/>
        <v>8.7461528345561701E-2</v>
      </c>
      <c r="P8812">
        <v>8810</v>
      </c>
      <c r="Q8812" s="8">
        <f t="shared" si="1372"/>
        <v>8.6057979256121908E-2</v>
      </c>
      <c r="R8812" s="8">
        <f t="shared" si="1372"/>
        <v>8.4175437871342504E-2</v>
      </c>
      <c r="S8812" s="8">
        <f t="shared" si="1372"/>
        <v>8.5109901440149419E-2</v>
      </c>
      <c r="T8812" s="8">
        <f t="shared" si="1367"/>
        <v>8.4461528345561698E-2</v>
      </c>
      <c r="W8812">
        <v>8810</v>
      </c>
      <c r="X8812" s="4">
        <f t="shared" si="1365"/>
        <v>8.9993785577366564E-2</v>
      </c>
      <c r="Y8812" s="4">
        <f t="shared" si="1374"/>
        <v>8.9017945992579242E-2</v>
      </c>
      <c r="Z8812" s="4">
        <f t="shared" si="1375"/>
        <v>8.8350377356348292E-2</v>
      </c>
    </row>
    <row r="8813" spans="1:26" x14ac:dyDescent="0.25">
      <c r="A8813" s="16">
        <f t="shared" si="1373"/>
        <v>52346</v>
      </c>
      <c r="B8813">
        <f>+'[2]Ejercicio 1'!E9030</f>
        <v>8811</v>
      </c>
      <c r="C8813" s="5">
        <v>8.7558261400418932E-2</v>
      </c>
      <c r="D8813" s="4">
        <f t="shared" si="1368"/>
        <v>8.56757080557915E-2</v>
      </c>
      <c r="E8813" s="6">
        <f t="shared" si="1369"/>
        <v>8.661017753977171E-2</v>
      </c>
      <c r="F8813" s="7">
        <f t="shared" si="1370"/>
        <v>8.596180033643723E-2</v>
      </c>
      <c r="I8813" s="10">
        <v>8811</v>
      </c>
      <c r="J8813" s="8">
        <f t="shared" si="1371"/>
        <v>8.9058261400418934E-2</v>
      </c>
      <c r="K8813" s="8">
        <f t="shared" si="1371"/>
        <v>8.7175708055791501E-2</v>
      </c>
      <c r="L8813" s="8">
        <f t="shared" si="1371"/>
        <v>8.8110177539771711E-2</v>
      </c>
      <c r="M8813" s="8">
        <f t="shared" si="1366"/>
        <v>8.7461800336437232E-2</v>
      </c>
      <c r="P8813">
        <v>8811</v>
      </c>
      <c r="Q8813" s="8">
        <f t="shared" si="1372"/>
        <v>8.6058261400418931E-2</v>
      </c>
      <c r="R8813" s="8">
        <f t="shared" si="1372"/>
        <v>8.4175708055791498E-2</v>
      </c>
      <c r="S8813" s="8">
        <f t="shared" si="1372"/>
        <v>8.5110177539771709E-2</v>
      </c>
      <c r="T8813" s="8">
        <f t="shared" si="1367"/>
        <v>8.4461800336437229E-2</v>
      </c>
      <c r="W8813">
        <v>8811</v>
      </c>
      <c r="X8813" s="4">
        <f t="shared" si="1365"/>
        <v>8.9994350202005469E-2</v>
      </c>
      <c r="Y8813" s="4">
        <f t="shared" si="1374"/>
        <v>8.9018498193397064E-2</v>
      </c>
      <c r="Z8813" s="4">
        <f t="shared" si="1375"/>
        <v>8.8350921112071601E-2</v>
      </c>
    </row>
    <row r="8814" spans="1:26" x14ac:dyDescent="0.25">
      <c r="A8814" s="16">
        <f t="shared" si="1373"/>
        <v>52347</v>
      </c>
      <c r="B8814">
        <f>+'[2]Ejercicio 1'!E9031</f>
        <v>8812</v>
      </c>
      <c r="C8814" s="5">
        <v>8.7558543544715955E-2</v>
      </c>
      <c r="D8814" s="4">
        <f t="shared" si="1368"/>
        <v>8.5675978240203371E-2</v>
      </c>
      <c r="E8814" s="6">
        <f t="shared" si="1369"/>
        <v>8.6610453639375543E-2</v>
      </c>
      <c r="F8814" s="7">
        <f t="shared" si="1370"/>
        <v>8.5962072327284228E-2</v>
      </c>
      <c r="I8814" s="10">
        <v>8812</v>
      </c>
      <c r="J8814" s="8">
        <f t="shared" si="1371"/>
        <v>8.9058543544715957E-2</v>
      </c>
      <c r="K8814" s="8">
        <f t="shared" si="1371"/>
        <v>8.7175978240203372E-2</v>
      </c>
      <c r="L8814" s="8">
        <f t="shared" si="1371"/>
        <v>8.8110453639375544E-2</v>
      </c>
      <c r="M8814" s="8">
        <f t="shared" si="1366"/>
        <v>8.7462072327284229E-2</v>
      </c>
      <c r="P8814">
        <v>8812</v>
      </c>
      <c r="Q8814" s="8">
        <f t="shared" si="1372"/>
        <v>8.6058543544715954E-2</v>
      </c>
      <c r="R8814" s="8">
        <f t="shared" si="1372"/>
        <v>8.417597824020337E-2</v>
      </c>
      <c r="S8814" s="8">
        <f t="shared" si="1372"/>
        <v>8.5110453639375541E-2</v>
      </c>
      <c r="T8814" s="8">
        <f t="shared" si="1367"/>
        <v>8.4462072327284227E-2</v>
      </c>
      <c r="W8814">
        <v>8812</v>
      </c>
      <c r="X8814" s="4">
        <f t="shared" si="1365"/>
        <v>8.9994914826683037E-2</v>
      </c>
      <c r="Y8814" s="4">
        <f t="shared" si="1374"/>
        <v>8.901905039426232E-2</v>
      </c>
      <c r="Z8814" s="4">
        <f t="shared" si="1375"/>
        <v>8.8351464868605678E-2</v>
      </c>
    </row>
    <row r="8815" spans="1:26" x14ac:dyDescent="0.25">
      <c r="A8815" s="16">
        <f t="shared" si="1373"/>
        <v>52348</v>
      </c>
      <c r="B8815">
        <f>+'[2]Ejercicio 1'!E9032</f>
        <v>8813</v>
      </c>
      <c r="C8815" s="5">
        <v>8.7558825689012965E-2</v>
      </c>
      <c r="D8815" s="4">
        <f t="shared" si="1368"/>
        <v>8.5676248424578313E-2</v>
      </c>
      <c r="E8815" s="6">
        <f t="shared" si="1369"/>
        <v>8.6610729738959183E-2</v>
      </c>
      <c r="F8815" s="7">
        <f t="shared" si="1370"/>
        <v>8.5962344318096948E-2</v>
      </c>
      <c r="I8815" s="10">
        <v>8813</v>
      </c>
      <c r="J8815" s="8">
        <f t="shared" si="1371"/>
        <v>8.9058825689012966E-2</v>
      </c>
      <c r="K8815" s="8">
        <f t="shared" si="1371"/>
        <v>8.7176248424578315E-2</v>
      </c>
      <c r="L8815" s="8">
        <f t="shared" si="1371"/>
        <v>8.8110729738959184E-2</v>
      </c>
      <c r="M8815" s="8">
        <f t="shared" si="1366"/>
        <v>8.7462344318096949E-2</v>
      </c>
      <c r="P8815">
        <v>8813</v>
      </c>
      <c r="Q8815" s="8">
        <f t="shared" si="1372"/>
        <v>8.6058825689012963E-2</v>
      </c>
      <c r="R8815" s="8">
        <f t="shared" si="1372"/>
        <v>8.4176248424578312E-2</v>
      </c>
      <c r="S8815" s="8">
        <f t="shared" si="1372"/>
        <v>8.5110729738959182E-2</v>
      </c>
      <c r="T8815" s="8">
        <f t="shared" si="1367"/>
        <v>8.4462344318096946E-2</v>
      </c>
      <c r="W8815">
        <v>8813</v>
      </c>
      <c r="X8815" s="4">
        <f t="shared" si="1365"/>
        <v>8.999547945137816E-2</v>
      </c>
      <c r="Y8815" s="4">
        <f t="shared" si="1374"/>
        <v>8.9019602595002842E-2</v>
      </c>
      <c r="Z8815" s="4">
        <f t="shared" si="1375"/>
        <v>8.835200862415199E-2</v>
      </c>
    </row>
    <row r="8816" spans="1:26" x14ac:dyDescent="0.25">
      <c r="A8816" s="16">
        <f t="shared" si="1373"/>
        <v>52349</v>
      </c>
      <c r="B8816">
        <f>+'[2]Ejercicio 1'!E9033</f>
        <v>8814</v>
      </c>
      <c r="C8816" s="5">
        <v>8.7559107833309988E-2</v>
      </c>
      <c r="D8816" s="4">
        <f t="shared" si="1368"/>
        <v>8.5676518608916744E-2</v>
      </c>
      <c r="E8816" s="6">
        <f t="shared" si="1369"/>
        <v>8.661100583852524E-2</v>
      </c>
      <c r="F8816" s="7">
        <f t="shared" si="1370"/>
        <v>8.5962616308881135E-2</v>
      </c>
      <c r="I8816" s="10">
        <v>8814</v>
      </c>
      <c r="J8816" s="8">
        <f t="shared" si="1371"/>
        <v>8.9059107833309989E-2</v>
      </c>
      <c r="K8816" s="8">
        <f t="shared" si="1371"/>
        <v>8.7176518608916745E-2</v>
      </c>
      <c r="L8816" s="8">
        <f t="shared" si="1371"/>
        <v>8.8111005838525241E-2</v>
      </c>
      <c r="M8816" s="8">
        <f t="shared" si="1366"/>
        <v>8.7462616308881136E-2</v>
      </c>
      <c r="P8816">
        <v>8814</v>
      </c>
      <c r="Q8816" s="8">
        <f t="shared" si="1372"/>
        <v>8.6059107833309986E-2</v>
      </c>
      <c r="R8816" s="8">
        <f t="shared" si="1372"/>
        <v>8.4176518608916742E-2</v>
      </c>
      <c r="S8816" s="8">
        <f t="shared" si="1372"/>
        <v>8.5111005838525239E-2</v>
      </c>
      <c r="T8816" s="8">
        <f t="shared" si="1367"/>
        <v>8.4462616308881133E-2</v>
      </c>
      <c r="W8816">
        <v>8814</v>
      </c>
      <c r="X8816" s="4">
        <f t="shared" si="1365"/>
        <v>8.9996044076153678E-2</v>
      </c>
      <c r="Y8816" s="4">
        <f t="shared" si="1374"/>
        <v>8.9020154795792547E-2</v>
      </c>
      <c r="Z8816" s="4">
        <f t="shared" si="1375"/>
        <v>8.8352552381402646E-2</v>
      </c>
    </row>
    <row r="8817" spans="1:26" x14ac:dyDescent="0.25">
      <c r="A8817" s="16">
        <f t="shared" si="1373"/>
        <v>52350</v>
      </c>
      <c r="B8817">
        <f>+'[2]Ejercicio 1'!E9034</f>
        <v>8815</v>
      </c>
      <c r="C8817" s="5">
        <v>8.7559389977607011E-2</v>
      </c>
      <c r="D8817" s="4">
        <f t="shared" si="1368"/>
        <v>8.5676788793218037E-2</v>
      </c>
      <c r="E8817" s="6">
        <f t="shared" si="1369"/>
        <v>8.6611281938071993E-2</v>
      </c>
      <c r="F8817" s="7">
        <f t="shared" si="1370"/>
        <v>8.5962888299631057E-2</v>
      </c>
      <c r="I8817" s="10">
        <v>8815</v>
      </c>
      <c r="J8817" s="8">
        <f t="shared" si="1371"/>
        <v>8.9059389977607012E-2</v>
      </c>
      <c r="K8817" s="8">
        <f t="shared" si="1371"/>
        <v>8.7176788793218038E-2</v>
      </c>
      <c r="L8817" s="8">
        <f t="shared" si="1371"/>
        <v>8.8111281938071995E-2</v>
      </c>
      <c r="M8817" s="8">
        <f t="shared" si="1366"/>
        <v>8.7462888299631059E-2</v>
      </c>
      <c r="P8817">
        <v>8815</v>
      </c>
      <c r="Q8817" s="8">
        <f t="shared" si="1372"/>
        <v>8.6059389977607009E-2</v>
      </c>
      <c r="R8817" s="8">
        <f t="shared" si="1372"/>
        <v>8.4176788793218035E-2</v>
      </c>
      <c r="S8817" s="8">
        <f t="shared" si="1372"/>
        <v>8.5111281938071992E-2</v>
      </c>
      <c r="T8817" s="8">
        <f t="shared" si="1367"/>
        <v>8.4462888299631056E-2</v>
      </c>
      <c r="W8817">
        <v>8815</v>
      </c>
      <c r="X8817" s="4">
        <f t="shared" si="1365"/>
        <v>8.9996608700946751E-2</v>
      </c>
      <c r="Y8817" s="4">
        <f t="shared" si="1374"/>
        <v>8.9020706996459281E-2</v>
      </c>
      <c r="Z8817" s="4">
        <f t="shared" si="1375"/>
        <v>8.8353096136771947E-2</v>
      </c>
    </row>
    <row r="8818" spans="1:26" x14ac:dyDescent="0.25">
      <c r="A8818" s="16">
        <f t="shared" si="1373"/>
        <v>52351</v>
      </c>
      <c r="B8818">
        <f>+'[2]Ejercicio 1'!E9035</f>
        <v>8816</v>
      </c>
      <c r="C8818" s="5">
        <v>8.7559672121904034E-2</v>
      </c>
      <c r="D8818" s="4">
        <f t="shared" si="1368"/>
        <v>8.5677058977482207E-2</v>
      </c>
      <c r="E8818" s="6">
        <f t="shared" si="1369"/>
        <v>8.6611558037600289E-2</v>
      </c>
      <c r="F8818" s="7">
        <f t="shared" si="1370"/>
        <v>8.5963160290352433E-2</v>
      </c>
      <c r="I8818" s="10">
        <v>8816</v>
      </c>
      <c r="J8818" s="8">
        <f t="shared" si="1371"/>
        <v>8.9059672121904035E-2</v>
      </c>
      <c r="K8818" s="8">
        <f t="shared" si="1371"/>
        <v>8.7177058977482208E-2</v>
      </c>
      <c r="L8818" s="8">
        <f t="shared" si="1371"/>
        <v>8.811155803760029E-2</v>
      </c>
      <c r="M8818" s="8">
        <f t="shared" si="1366"/>
        <v>8.7463160290352435E-2</v>
      </c>
      <c r="P8818">
        <v>8816</v>
      </c>
      <c r="Q8818" s="8">
        <f t="shared" si="1372"/>
        <v>8.6059672121904032E-2</v>
      </c>
      <c r="R8818" s="8">
        <f t="shared" si="1372"/>
        <v>8.4177058977482205E-2</v>
      </c>
      <c r="S8818" s="8">
        <f t="shared" si="1372"/>
        <v>8.5111558037600288E-2</v>
      </c>
      <c r="T8818" s="8">
        <f t="shared" si="1367"/>
        <v>8.4463160290352432E-2</v>
      </c>
      <c r="W8818">
        <v>8816</v>
      </c>
      <c r="X8818" s="4">
        <f t="shared" si="1365"/>
        <v>8.9997173325778029E-2</v>
      </c>
      <c r="Y8818" s="4">
        <f t="shared" si="1374"/>
        <v>8.9021259197172561E-2</v>
      </c>
      <c r="Z8818" s="4">
        <f t="shared" si="1375"/>
        <v>8.8353639892952029E-2</v>
      </c>
    </row>
    <row r="8819" spans="1:26" x14ac:dyDescent="0.25">
      <c r="A8819" s="16">
        <f t="shared" si="1373"/>
        <v>52352</v>
      </c>
      <c r="B8819">
        <f>+'[2]Ejercicio 1'!E9036</f>
        <v>8817</v>
      </c>
      <c r="C8819" s="5">
        <v>8.7559954266201057E-2</v>
      </c>
      <c r="D8819" s="4">
        <f t="shared" si="1368"/>
        <v>8.5677329161709656E-2</v>
      </c>
      <c r="E8819" s="6">
        <f t="shared" si="1369"/>
        <v>8.6611834137109253E-2</v>
      </c>
      <c r="F8819" s="7">
        <f t="shared" si="1370"/>
        <v>8.5963432281039545E-2</v>
      </c>
      <c r="I8819" s="10">
        <v>8817</v>
      </c>
      <c r="J8819" s="8">
        <f t="shared" si="1371"/>
        <v>8.9059954266201058E-2</v>
      </c>
      <c r="K8819" s="8">
        <f t="shared" si="1371"/>
        <v>8.7177329161709657E-2</v>
      </c>
      <c r="L8819" s="8">
        <f t="shared" si="1371"/>
        <v>8.8111834137109254E-2</v>
      </c>
      <c r="M8819" s="8">
        <f t="shared" si="1366"/>
        <v>8.7463432281039546E-2</v>
      </c>
      <c r="P8819">
        <v>8817</v>
      </c>
      <c r="Q8819" s="8">
        <f t="shared" si="1372"/>
        <v>8.6059954266201055E-2</v>
      </c>
      <c r="R8819" s="8">
        <f t="shared" si="1372"/>
        <v>8.4177329161709655E-2</v>
      </c>
      <c r="S8819" s="8">
        <f t="shared" si="1372"/>
        <v>8.5111834137109252E-2</v>
      </c>
      <c r="T8819" s="8">
        <f t="shared" si="1367"/>
        <v>8.4463432281039544E-2</v>
      </c>
      <c r="W8819">
        <v>8817</v>
      </c>
      <c r="X8819" s="4">
        <f t="shared" si="1365"/>
        <v>8.9997737950647971E-2</v>
      </c>
      <c r="Y8819" s="4">
        <f t="shared" si="1374"/>
        <v>8.9021811397762871E-2</v>
      </c>
      <c r="Z8819" s="4">
        <f t="shared" si="1375"/>
        <v>8.8354183648144333E-2</v>
      </c>
    </row>
    <row r="8820" spans="1:26" x14ac:dyDescent="0.25">
      <c r="A8820" s="16">
        <f t="shared" si="1373"/>
        <v>52353</v>
      </c>
      <c r="B8820">
        <f>+'[2]Ejercicio 1'!E9037</f>
        <v>8818</v>
      </c>
      <c r="C8820" s="5">
        <v>8.756023641049808E-2</v>
      </c>
      <c r="D8820" s="4">
        <f t="shared" si="1368"/>
        <v>8.5677599345899982E-2</v>
      </c>
      <c r="E8820" s="6">
        <f t="shared" si="1369"/>
        <v>8.6612110236598899E-2</v>
      </c>
      <c r="F8820" s="7">
        <f t="shared" si="1370"/>
        <v>8.5963704271695265E-2</v>
      </c>
      <c r="I8820" s="10">
        <v>8818</v>
      </c>
      <c r="J8820" s="8">
        <f t="shared" si="1371"/>
        <v>8.9060236410498081E-2</v>
      </c>
      <c r="K8820" s="8">
        <f t="shared" si="1371"/>
        <v>8.7177599345899984E-2</v>
      </c>
      <c r="L8820" s="8">
        <f t="shared" si="1371"/>
        <v>8.8112110236598901E-2</v>
      </c>
      <c r="M8820" s="8">
        <f t="shared" si="1366"/>
        <v>8.7463704271695267E-2</v>
      </c>
      <c r="P8820">
        <v>8818</v>
      </c>
      <c r="Q8820" s="8">
        <f t="shared" si="1372"/>
        <v>8.6060236410498078E-2</v>
      </c>
      <c r="R8820" s="8">
        <f t="shared" si="1372"/>
        <v>8.4177599345899981E-2</v>
      </c>
      <c r="S8820" s="8">
        <f t="shared" si="1372"/>
        <v>8.5112110236598898E-2</v>
      </c>
      <c r="T8820" s="8">
        <f t="shared" si="1367"/>
        <v>8.4463704271695264E-2</v>
      </c>
      <c r="W8820">
        <v>8818</v>
      </c>
      <c r="X8820" s="4">
        <f t="shared" si="1365"/>
        <v>8.9998302575535469E-2</v>
      </c>
      <c r="Y8820" s="4">
        <f t="shared" si="1374"/>
        <v>8.9022363598315404E-2</v>
      </c>
      <c r="Z8820" s="4">
        <f t="shared" si="1375"/>
        <v>8.8354727403248123E-2</v>
      </c>
    </row>
    <row r="8821" spans="1:26" x14ac:dyDescent="0.25">
      <c r="A8821" s="16">
        <f t="shared" si="1373"/>
        <v>52354</v>
      </c>
      <c r="B8821">
        <f>+'[2]Ejercicio 1'!E9038</f>
        <v>8819</v>
      </c>
      <c r="C8821" s="5">
        <v>8.7560518554795089E-2</v>
      </c>
      <c r="D8821" s="4">
        <f t="shared" si="1368"/>
        <v>8.5677869530053991E-2</v>
      </c>
      <c r="E8821" s="6">
        <f t="shared" si="1369"/>
        <v>8.6612386336070976E-2</v>
      </c>
      <c r="F8821" s="7">
        <f t="shared" si="1370"/>
        <v>8.5963976262322425E-2</v>
      </c>
      <c r="I8821" s="10">
        <v>8819</v>
      </c>
      <c r="J8821" s="8">
        <f t="shared" si="1371"/>
        <v>8.906051855479509E-2</v>
      </c>
      <c r="K8821" s="8">
        <f t="shared" si="1371"/>
        <v>8.7177869530053992E-2</v>
      </c>
      <c r="L8821" s="8">
        <f t="shared" si="1371"/>
        <v>8.8112386336070977E-2</v>
      </c>
      <c r="M8821" s="8">
        <f t="shared" si="1366"/>
        <v>8.7463976262322427E-2</v>
      </c>
      <c r="P8821">
        <v>8819</v>
      </c>
      <c r="Q8821" s="8">
        <f t="shared" si="1372"/>
        <v>8.6060518554795087E-2</v>
      </c>
      <c r="R8821" s="8">
        <f t="shared" si="1372"/>
        <v>8.4177869530053989E-2</v>
      </c>
      <c r="S8821" s="8">
        <f t="shared" si="1372"/>
        <v>8.5112386336070975E-2</v>
      </c>
      <c r="T8821" s="8">
        <f t="shared" si="1367"/>
        <v>8.4463976262322424E-2</v>
      </c>
      <c r="W8821">
        <v>8819</v>
      </c>
      <c r="X8821" s="4">
        <f t="shared" si="1365"/>
        <v>8.999886720050379E-2</v>
      </c>
      <c r="Y8821" s="4">
        <f t="shared" si="1374"/>
        <v>8.902291579900147E-2</v>
      </c>
      <c r="Z8821" s="4">
        <f t="shared" si="1375"/>
        <v>8.8355271160056273E-2</v>
      </c>
    </row>
    <row r="8822" spans="1:26" x14ac:dyDescent="0.25">
      <c r="A8822" s="16">
        <f t="shared" si="1373"/>
        <v>52355</v>
      </c>
      <c r="B8822">
        <f>+'[2]Ejercicio 1'!E9039</f>
        <v>8820</v>
      </c>
      <c r="C8822" s="5">
        <v>8.7560800699092112E-2</v>
      </c>
      <c r="D8822" s="4">
        <f t="shared" si="1368"/>
        <v>8.5678139714170654E-2</v>
      </c>
      <c r="E8822" s="6">
        <f t="shared" si="1369"/>
        <v>8.6612662435523721E-2</v>
      </c>
      <c r="F8822" s="7">
        <f t="shared" si="1370"/>
        <v>8.5964248252915335E-2</v>
      </c>
      <c r="I8822" s="10">
        <v>8820</v>
      </c>
      <c r="J8822" s="8">
        <f t="shared" si="1371"/>
        <v>8.9060800699092113E-2</v>
      </c>
      <c r="K8822" s="8">
        <f t="shared" si="1371"/>
        <v>8.7178139714170655E-2</v>
      </c>
      <c r="L8822" s="8">
        <f t="shared" si="1371"/>
        <v>8.8112662435523723E-2</v>
      </c>
      <c r="M8822" s="8">
        <f t="shared" si="1366"/>
        <v>8.7464248252915336E-2</v>
      </c>
      <c r="P8822">
        <v>8820</v>
      </c>
      <c r="Q8822" s="8">
        <f t="shared" si="1372"/>
        <v>8.606080069909211E-2</v>
      </c>
      <c r="R8822" s="8">
        <f t="shared" si="1372"/>
        <v>8.4178139714170652E-2</v>
      </c>
      <c r="S8822" s="8">
        <f t="shared" si="1372"/>
        <v>8.511266243552372E-2</v>
      </c>
      <c r="T8822" s="8">
        <f t="shared" si="1367"/>
        <v>8.4464248252915333E-2</v>
      </c>
      <c r="W8822">
        <v>8820</v>
      </c>
      <c r="X8822" s="4">
        <f t="shared" si="1365"/>
        <v>8.9999431825489237E-2</v>
      </c>
      <c r="Y8822" s="4">
        <f t="shared" si="1374"/>
        <v>8.9023467999562789E-2</v>
      </c>
      <c r="Z8822" s="4">
        <f t="shared" si="1375"/>
        <v>8.835581491498308E-2</v>
      </c>
    </row>
    <row r="8823" spans="1:26" x14ac:dyDescent="0.25">
      <c r="A8823" s="16">
        <f t="shared" si="1373"/>
        <v>52356</v>
      </c>
      <c r="B8823">
        <f>+'[2]Ejercicio 1'!E9040</f>
        <v>8821</v>
      </c>
      <c r="C8823" s="5">
        <v>8.7561082843389135E-2</v>
      </c>
      <c r="D8823" s="4">
        <f t="shared" si="1368"/>
        <v>8.5678409898250416E-2</v>
      </c>
      <c r="E8823" s="6">
        <f t="shared" si="1369"/>
        <v>8.6612938534957148E-2</v>
      </c>
      <c r="F8823" s="7">
        <f t="shared" si="1370"/>
        <v>8.5964520243479683E-2</v>
      </c>
      <c r="I8823" s="10">
        <v>8821</v>
      </c>
      <c r="J8823" s="8">
        <f t="shared" si="1371"/>
        <v>8.9061082843389136E-2</v>
      </c>
      <c r="K8823" s="8">
        <f t="shared" si="1371"/>
        <v>8.7178409898250417E-2</v>
      </c>
      <c r="L8823" s="8">
        <f t="shared" si="1371"/>
        <v>8.811293853495715E-2</v>
      </c>
      <c r="M8823" s="8">
        <f t="shared" si="1366"/>
        <v>8.7464520243479685E-2</v>
      </c>
      <c r="P8823">
        <v>8821</v>
      </c>
      <c r="Q8823" s="8">
        <f t="shared" si="1372"/>
        <v>8.6061082843389133E-2</v>
      </c>
      <c r="R8823" s="8">
        <f t="shared" si="1372"/>
        <v>8.4178409898250414E-2</v>
      </c>
      <c r="S8823" s="8">
        <f t="shared" si="1372"/>
        <v>8.5112938534957147E-2</v>
      </c>
      <c r="T8823" s="8">
        <f t="shared" si="1367"/>
        <v>8.4464520243479682E-2</v>
      </c>
      <c r="W8823">
        <v>8821</v>
      </c>
      <c r="X8823" s="4">
        <f t="shared" si="1365"/>
        <v>8.9999996450513334E-2</v>
      </c>
      <c r="Y8823" s="4">
        <f t="shared" si="1374"/>
        <v>8.9024020199918563E-2</v>
      </c>
      <c r="Z8823" s="4">
        <f t="shared" si="1375"/>
        <v>8.8356358670720656E-2</v>
      </c>
    </row>
    <row r="8824" spans="1:26" x14ac:dyDescent="0.25">
      <c r="A8824" s="16">
        <f t="shared" si="1373"/>
        <v>52357</v>
      </c>
      <c r="B8824">
        <f>+'[2]Ejercicio 1'!E9041</f>
        <v>8822</v>
      </c>
      <c r="C8824" s="5">
        <v>8.7561364987686158E-2</v>
      </c>
      <c r="D8824" s="4">
        <f t="shared" si="1368"/>
        <v>8.5678680082293235E-2</v>
      </c>
      <c r="E8824" s="6">
        <f t="shared" si="1369"/>
        <v>8.6613214634372132E-2</v>
      </c>
      <c r="F8824" s="7">
        <f t="shared" si="1370"/>
        <v>8.5964792234009782E-2</v>
      </c>
      <c r="I8824" s="10">
        <v>8822</v>
      </c>
      <c r="J8824" s="8">
        <f t="shared" si="1371"/>
        <v>8.9061364987686159E-2</v>
      </c>
      <c r="K8824" s="8">
        <f t="shared" si="1371"/>
        <v>8.7178680082293236E-2</v>
      </c>
      <c r="L8824" s="8">
        <f t="shared" si="1371"/>
        <v>8.8113214634372133E-2</v>
      </c>
      <c r="M8824" s="8">
        <f t="shared" si="1366"/>
        <v>8.7464792234009783E-2</v>
      </c>
      <c r="P8824">
        <v>8822</v>
      </c>
      <c r="Q8824" s="8">
        <f t="shared" si="1372"/>
        <v>8.6061364987686156E-2</v>
      </c>
      <c r="R8824" s="8">
        <f t="shared" si="1372"/>
        <v>8.4178680082293234E-2</v>
      </c>
      <c r="S8824" s="8">
        <f t="shared" si="1372"/>
        <v>8.5113214634372131E-2</v>
      </c>
      <c r="T8824" s="8">
        <f t="shared" si="1367"/>
        <v>8.4464792234009781E-2</v>
      </c>
      <c r="W8824">
        <v>8822</v>
      </c>
      <c r="X8824" s="4">
        <f t="shared" si="1365"/>
        <v>9.0000561075575206E-2</v>
      </c>
      <c r="Y8824" s="4">
        <f t="shared" si="1374"/>
        <v>8.9024572400405205E-2</v>
      </c>
      <c r="Z8824" s="4">
        <f t="shared" si="1375"/>
        <v>8.8356902425467607E-2</v>
      </c>
    </row>
    <row r="8825" spans="1:26" x14ac:dyDescent="0.25">
      <c r="A8825" s="16">
        <f t="shared" si="1373"/>
        <v>52358</v>
      </c>
      <c r="B8825">
        <f>+'[2]Ejercicio 1'!E9042</f>
        <v>8823</v>
      </c>
      <c r="C8825" s="5">
        <v>8.7561647131983181E-2</v>
      </c>
      <c r="D8825" s="4">
        <f t="shared" si="1368"/>
        <v>8.5678950266299139E-2</v>
      </c>
      <c r="E8825" s="6">
        <f t="shared" si="1369"/>
        <v>8.6613490733767784E-2</v>
      </c>
      <c r="F8825" s="7">
        <f t="shared" si="1370"/>
        <v>8.5965064224508475E-2</v>
      </c>
      <c r="I8825" s="10">
        <v>8823</v>
      </c>
      <c r="J8825" s="8">
        <f t="shared" si="1371"/>
        <v>8.9061647131983182E-2</v>
      </c>
      <c r="K8825" s="8">
        <f t="shared" si="1371"/>
        <v>8.7178950266299141E-2</v>
      </c>
      <c r="L8825" s="8">
        <f t="shared" si="1371"/>
        <v>8.8113490733767785E-2</v>
      </c>
      <c r="M8825" s="8">
        <f t="shared" si="1366"/>
        <v>8.7465064224508476E-2</v>
      </c>
      <c r="P8825">
        <v>8823</v>
      </c>
      <c r="Q8825" s="8">
        <f t="shared" si="1372"/>
        <v>8.6061647131983179E-2</v>
      </c>
      <c r="R8825" s="8">
        <f t="shared" si="1372"/>
        <v>8.4178950266299138E-2</v>
      </c>
      <c r="S8825" s="8">
        <f t="shared" si="1372"/>
        <v>8.5113490733767783E-2</v>
      </c>
      <c r="T8825" s="8">
        <f t="shared" si="1367"/>
        <v>8.4465064224508474E-2</v>
      </c>
      <c r="W8825">
        <v>8823</v>
      </c>
      <c r="X8825" s="4">
        <f t="shared" si="1365"/>
        <v>9.0001125700655521E-2</v>
      </c>
      <c r="Y8825" s="4">
        <f t="shared" si="1374"/>
        <v>8.902512460076889E-2</v>
      </c>
      <c r="Z8825" s="4">
        <f t="shared" si="1375"/>
        <v>8.8357446181022467E-2</v>
      </c>
    </row>
    <row r="8826" spans="1:26" x14ac:dyDescent="0.25">
      <c r="A8826" s="16">
        <f t="shared" si="1373"/>
        <v>52359</v>
      </c>
      <c r="B8826">
        <f>+'[2]Ejercicio 1'!E9043</f>
        <v>8824</v>
      </c>
      <c r="C8826" s="5">
        <v>8.7561929276280204E-2</v>
      </c>
      <c r="D8826" s="4">
        <f t="shared" si="1368"/>
        <v>8.5679220450268517E-2</v>
      </c>
      <c r="E8826" s="6">
        <f t="shared" si="1369"/>
        <v>8.6613766833144992E-2</v>
      </c>
      <c r="F8826" s="7">
        <f t="shared" si="1370"/>
        <v>8.5965336214978622E-2</v>
      </c>
      <c r="I8826" s="10">
        <v>8824</v>
      </c>
      <c r="J8826" s="8">
        <f t="shared" si="1371"/>
        <v>8.9061929276280205E-2</v>
      </c>
      <c r="K8826" s="8">
        <f t="shared" si="1371"/>
        <v>8.7179220450268519E-2</v>
      </c>
      <c r="L8826" s="8">
        <f t="shared" si="1371"/>
        <v>8.8113766833144994E-2</v>
      </c>
      <c r="M8826" s="8">
        <f t="shared" si="1366"/>
        <v>8.7465336214978623E-2</v>
      </c>
      <c r="P8826">
        <v>8824</v>
      </c>
      <c r="Q8826" s="8">
        <f t="shared" si="1372"/>
        <v>8.6061929276280202E-2</v>
      </c>
      <c r="R8826" s="8">
        <f t="shared" si="1372"/>
        <v>8.4179220450268516E-2</v>
      </c>
      <c r="S8826" s="8">
        <f t="shared" si="1372"/>
        <v>8.5113766833144991E-2</v>
      </c>
      <c r="T8826" s="8">
        <f t="shared" si="1367"/>
        <v>8.446533621497862E-2</v>
      </c>
      <c r="W8826">
        <v>8824</v>
      </c>
      <c r="X8826" s="4">
        <f t="shared" ref="X8826:X8889" si="1376">Tasa_Fwd(C8644,B8644,C8826,B8826,182)</f>
        <v>9.0001690325815772E-2</v>
      </c>
      <c r="Y8826" s="4">
        <f t="shared" si="1374"/>
        <v>8.9025676801179995E-2</v>
      </c>
      <c r="Z8826" s="4">
        <f t="shared" si="1375"/>
        <v>8.8357989936494546E-2</v>
      </c>
    </row>
    <row r="8827" spans="1:26" x14ac:dyDescent="0.25">
      <c r="A8827" s="16">
        <f t="shared" si="1373"/>
        <v>52360</v>
      </c>
      <c r="B8827">
        <f>+'[2]Ejercicio 1'!E9044</f>
        <v>8825</v>
      </c>
      <c r="C8827" s="5">
        <v>8.7562211420577227E-2</v>
      </c>
      <c r="D8827" s="4">
        <f t="shared" si="1368"/>
        <v>8.5679490634200772E-2</v>
      </c>
      <c r="E8827" s="6">
        <f t="shared" si="1369"/>
        <v>8.6614042932502869E-2</v>
      </c>
      <c r="F8827" s="7">
        <f t="shared" si="1370"/>
        <v>8.5965608205414518E-2</v>
      </c>
      <c r="I8827" s="10">
        <v>8825</v>
      </c>
      <c r="J8827" s="8">
        <f t="shared" si="1371"/>
        <v>8.9062211420577228E-2</v>
      </c>
      <c r="K8827" s="8">
        <f t="shared" si="1371"/>
        <v>8.7179490634200774E-2</v>
      </c>
      <c r="L8827" s="8">
        <f t="shared" si="1371"/>
        <v>8.811404293250287E-2</v>
      </c>
      <c r="M8827" s="8">
        <f t="shared" si="1366"/>
        <v>8.7465608205414519E-2</v>
      </c>
      <c r="P8827">
        <v>8825</v>
      </c>
      <c r="Q8827" s="8">
        <f t="shared" si="1372"/>
        <v>8.6062211420577225E-2</v>
      </c>
      <c r="R8827" s="8">
        <f t="shared" si="1372"/>
        <v>8.4179490634200771E-2</v>
      </c>
      <c r="S8827" s="8">
        <f t="shared" si="1372"/>
        <v>8.5114042932502867E-2</v>
      </c>
      <c r="T8827" s="8">
        <f t="shared" si="1367"/>
        <v>8.4465608205414516E-2</v>
      </c>
      <c r="W8827">
        <v>8825</v>
      </c>
      <c r="X8827" s="4">
        <f t="shared" si="1376"/>
        <v>9.0002254950993593E-2</v>
      </c>
      <c r="Y8827" s="4">
        <f t="shared" si="1374"/>
        <v>8.9026229001469004E-2</v>
      </c>
      <c r="Z8827" s="4">
        <f t="shared" si="1375"/>
        <v>8.8358533690978847E-2</v>
      </c>
    </row>
    <row r="8828" spans="1:26" x14ac:dyDescent="0.25">
      <c r="A8828" s="16">
        <f t="shared" si="1373"/>
        <v>52361</v>
      </c>
      <c r="B8828">
        <f>+'[2]Ejercicio 1'!E9045</f>
        <v>8826</v>
      </c>
      <c r="C8828" s="5">
        <v>8.7562493564874236E-2</v>
      </c>
      <c r="D8828" s="4">
        <f t="shared" si="1368"/>
        <v>8.5679760818095904E-2</v>
      </c>
      <c r="E8828" s="6">
        <f t="shared" si="1369"/>
        <v>8.6614319031842316E-2</v>
      </c>
      <c r="F8828" s="7">
        <f t="shared" si="1370"/>
        <v>8.5965880195821853E-2</v>
      </c>
      <c r="I8828" s="10">
        <v>8826</v>
      </c>
      <c r="J8828" s="8">
        <f t="shared" si="1371"/>
        <v>8.9062493564874237E-2</v>
      </c>
      <c r="K8828" s="8">
        <f t="shared" si="1371"/>
        <v>8.7179760818095905E-2</v>
      </c>
      <c r="L8828" s="8">
        <f t="shared" si="1371"/>
        <v>8.8114319031842317E-2</v>
      </c>
      <c r="M8828" s="8">
        <f t="shared" si="1366"/>
        <v>8.7465880195821855E-2</v>
      </c>
      <c r="P8828">
        <v>8826</v>
      </c>
      <c r="Q8828" s="8">
        <f t="shared" si="1372"/>
        <v>8.6062493564874235E-2</v>
      </c>
      <c r="R8828" s="8">
        <f t="shared" si="1372"/>
        <v>8.4179760818095903E-2</v>
      </c>
      <c r="S8828" s="8">
        <f t="shared" si="1372"/>
        <v>8.5114319031842314E-2</v>
      </c>
      <c r="T8828" s="8">
        <f t="shared" si="1367"/>
        <v>8.4465880195821852E-2</v>
      </c>
      <c r="W8828">
        <v>8826</v>
      </c>
      <c r="X8828" s="4">
        <f t="shared" si="1376"/>
        <v>9.0002819576210064E-2</v>
      </c>
      <c r="Y8828" s="4">
        <f t="shared" si="1374"/>
        <v>8.9026781201804572E-2</v>
      </c>
      <c r="Z8828" s="4">
        <f t="shared" si="1375"/>
        <v>8.8359077447170351E-2</v>
      </c>
    </row>
    <row r="8829" spans="1:26" x14ac:dyDescent="0.25">
      <c r="A8829" s="16">
        <f t="shared" si="1373"/>
        <v>52362</v>
      </c>
      <c r="B8829">
        <f>+'[2]Ejercicio 1'!E9046</f>
        <v>8827</v>
      </c>
      <c r="C8829" s="5">
        <v>8.7562775709171259E-2</v>
      </c>
      <c r="D8829" s="4">
        <f t="shared" si="1368"/>
        <v>8.5680031001954315E-2</v>
      </c>
      <c r="E8829" s="6">
        <f t="shared" si="1369"/>
        <v>8.6614595131163305E-2</v>
      </c>
      <c r="F8829" s="7">
        <f t="shared" si="1370"/>
        <v>8.5966152186194938E-2</v>
      </c>
      <c r="I8829" s="10">
        <v>8827</v>
      </c>
      <c r="J8829" s="8">
        <f t="shared" si="1371"/>
        <v>8.906277570917126E-2</v>
      </c>
      <c r="K8829" s="8">
        <f t="shared" si="1371"/>
        <v>8.7180031001954317E-2</v>
      </c>
      <c r="L8829" s="8">
        <f t="shared" si="1371"/>
        <v>8.8114595131163306E-2</v>
      </c>
      <c r="M8829" s="8">
        <f t="shared" si="1366"/>
        <v>8.746615218619494E-2</v>
      </c>
      <c r="P8829">
        <v>8827</v>
      </c>
      <c r="Q8829" s="8">
        <f t="shared" si="1372"/>
        <v>8.6062775709171258E-2</v>
      </c>
      <c r="R8829" s="8">
        <f t="shared" si="1372"/>
        <v>8.4180031001954314E-2</v>
      </c>
      <c r="S8829" s="8">
        <f t="shared" si="1372"/>
        <v>8.5114595131163304E-2</v>
      </c>
      <c r="T8829" s="8">
        <f t="shared" si="1367"/>
        <v>8.4466152186194937E-2</v>
      </c>
      <c r="W8829">
        <v>8827</v>
      </c>
      <c r="X8829" s="4">
        <f t="shared" si="1376"/>
        <v>9.0003384201464753E-2</v>
      </c>
      <c r="Y8829" s="4">
        <f t="shared" si="1374"/>
        <v>8.9027333402103254E-2</v>
      </c>
      <c r="Z8829" s="4">
        <f t="shared" si="1375"/>
        <v>8.8359621201471936E-2</v>
      </c>
    </row>
    <row r="8830" spans="1:26" x14ac:dyDescent="0.25">
      <c r="A8830" s="16">
        <f t="shared" si="1373"/>
        <v>52363</v>
      </c>
      <c r="B8830">
        <f>+'[2]Ejercicio 1'!E9047</f>
        <v>8828</v>
      </c>
      <c r="C8830" s="5">
        <v>8.7563057853468282E-2</v>
      </c>
      <c r="D8830" s="4">
        <f t="shared" si="1368"/>
        <v>8.568030118577559E-2</v>
      </c>
      <c r="E8830" s="6">
        <f t="shared" si="1369"/>
        <v>8.6614871230464963E-2</v>
      </c>
      <c r="F8830" s="7">
        <f t="shared" si="1370"/>
        <v>8.5966424176536618E-2</v>
      </c>
      <c r="I8830" s="10">
        <v>8828</v>
      </c>
      <c r="J8830" s="8">
        <f t="shared" si="1371"/>
        <v>8.9063057853468283E-2</v>
      </c>
      <c r="K8830" s="8">
        <f t="shared" si="1371"/>
        <v>8.7180301185775591E-2</v>
      </c>
      <c r="L8830" s="8">
        <f t="shared" si="1371"/>
        <v>8.8114871230464964E-2</v>
      </c>
      <c r="M8830" s="8">
        <f t="shared" si="1366"/>
        <v>8.746642417653662E-2</v>
      </c>
      <c r="P8830">
        <v>8828</v>
      </c>
      <c r="Q8830" s="8">
        <f t="shared" si="1372"/>
        <v>8.6063057853468281E-2</v>
      </c>
      <c r="R8830" s="8">
        <f t="shared" si="1372"/>
        <v>8.4180301185775588E-2</v>
      </c>
      <c r="S8830" s="8">
        <f t="shared" si="1372"/>
        <v>8.5114871230464961E-2</v>
      </c>
      <c r="T8830" s="8">
        <f t="shared" si="1367"/>
        <v>8.4466424176536617E-2</v>
      </c>
      <c r="W8830">
        <v>8828</v>
      </c>
      <c r="X8830" s="4">
        <f t="shared" si="1376"/>
        <v>9.0003948826737443E-2</v>
      </c>
      <c r="Y8830" s="4">
        <f t="shared" si="1374"/>
        <v>8.9027885602278062E-2</v>
      </c>
      <c r="Z8830" s="4">
        <f t="shared" si="1375"/>
        <v>8.8360164955690726E-2</v>
      </c>
    </row>
    <row r="8831" spans="1:26" x14ac:dyDescent="0.25">
      <c r="A8831" s="16">
        <f t="shared" si="1373"/>
        <v>52364</v>
      </c>
      <c r="B8831">
        <f>+'[2]Ejercicio 1'!E9048</f>
        <v>8829</v>
      </c>
      <c r="C8831" s="5">
        <v>8.7563339997765305E-2</v>
      </c>
      <c r="D8831" s="4">
        <f t="shared" si="1368"/>
        <v>8.568057136956056E-2</v>
      </c>
      <c r="E8831" s="6">
        <f t="shared" si="1369"/>
        <v>8.6615147329747302E-2</v>
      </c>
      <c r="F8831" s="7">
        <f t="shared" si="1370"/>
        <v>8.5966696166849738E-2</v>
      </c>
      <c r="I8831" s="10">
        <v>8829</v>
      </c>
      <c r="J8831" s="8">
        <f t="shared" si="1371"/>
        <v>8.9063339997765306E-2</v>
      </c>
      <c r="K8831" s="8">
        <f t="shared" si="1371"/>
        <v>8.7180571369560561E-2</v>
      </c>
      <c r="L8831" s="8">
        <f t="shared" si="1371"/>
        <v>8.8115147329747304E-2</v>
      </c>
      <c r="M8831" s="8">
        <f t="shared" si="1366"/>
        <v>8.7466696166849739E-2</v>
      </c>
      <c r="P8831">
        <v>8829</v>
      </c>
      <c r="Q8831" s="8">
        <f t="shared" si="1372"/>
        <v>8.6063339997765304E-2</v>
      </c>
      <c r="R8831" s="8">
        <f t="shared" si="1372"/>
        <v>8.4180571369560558E-2</v>
      </c>
      <c r="S8831" s="8">
        <f t="shared" si="1372"/>
        <v>8.5115147329747301E-2</v>
      </c>
      <c r="T8831" s="8">
        <f t="shared" si="1367"/>
        <v>8.4466696166849736E-2</v>
      </c>
      <c r="W8831">
        <v>8829</v>
      </c>
      <c r="X8831" s="4">
        <f t="shared" si="1376"/>
        <v>9.0004513452090512E-2</v>
      </c>
      <c r="Y8831" s="4">
        <f t="shared" si="1374"/>
        <v>8.9028437802415997E-2</v>
      </c>
      <c r="Z8831" s="4">
        <f t="shared" si="1375"/>
        <v>8.8360708711613875E-2</v>
      </c>
    </row>
    <row r="8832" spans="1:26" x14ac:dyDescent="0.25">
      <c r="A8832" s="16">
        <f t="shared" si="1373"/>
        <v>52365</v>
      </c>
      <c r="B8832">
        <f>+'[2]Ejercicio 1'!E9049</f>
        <v>8830</v>
      </c>
      <c r="C8832" s="5">
        <v>8.7563622142062328E-2</v>
      </c>
      <c r="D8832" s="4">
        <f t="shared" si="1368"/>
        <v>8.5680841553308185E-2</v>
      </c>
      <c r="E8832" s="6">
        <f t="shared" si="1369"/>
        <v>8.6615423429011185E-2</v>
      </c>
      <c r="F8832" s="7">
        <f t="shared" si="1370"/>
        <v>8.5966968157128607E-2</v>
      </c>
      <c r="I8832" s="10">
        <v>8830</v>
      </c>
      <c r="J8832" s="8">
        <f t="shared" si="1371"/>
        <v>8.9063622142062329E-2</v>
      </c>
      <c r="K8832" s="8">
        <f t="shared" si="1371"/>
        <v>8.7180841553308186E-2</v>
      </c>
      <c r="L8832" s="8">
        <f t="shared" si="1371"/>
        <v>8.8115423429011186E-2</v>
      </c>
      <c r="M8832" s="8">
        <f t="shared" si="1366"/>
        <v>8.7466968157128608E-2</v>
      </c>
      <c r="P8832">
        <v>8830</v>
      </c>
      <c r="Q8832" s="8">
        <f t="shared" si="1372"/>
        <v>8.6063622142062327E-2</v>
      </c>
      <c r="R8832" s="8">
        <f t="shared" si="1372"/>
        <v>8.4180841553308183E-2</v>
      </c>
      <c r="S8832" s="8">
        <f t="shared" si="1372"/>
        <v>8.5115423429011183E-2</v>
      </c>
      <c r="T8832" s="8">
        <f t="shared" si="1367"/>
        <v>8.4466968157128605E-2</v>
      </c>
      <c r="W8832">
        <v>8830</v>
      </c>
      <c r="X8832" s="4">
        <f t="shared" si="1376"/>
        <v>9.0005078077461137E-2</v>
      </c>
      <c r="Y8832" s="4">
        <f t="shared" si="1374"/>
        <v>8.902899000259959E-2</v>
      </c>
      <c r="Z8832" s="4">
        <f t="shared" si="1375"/>
        <v>8.8361252465652809E-2</v>
      </c>
    </row>
    <row r="8833" spans="1:26" x14ac:dyDescent="0.25">
      <c r="A8833" s="16">
        <f t="shared" si="1373"/>
        <v>52366</v>
      </c>
      <c r="B8833">
        <f>+'[2]Ejercicio 1'!E9050</f>
        <v>8831</v>
      </c>
      <c r="C8833" s="5">
        <v>8.7563904286359351E-2</v>
      </c>
      <c r="D8833" s="4">
        <f t="shared" si="1368"/>
        <v>8.5681111737018895E-2</v>
      </c>
      <c r="E8833" s="6">
        <f t="shared" si="1369"/>
        <v>8.6615699528256637E-2</v>
      </c>
      <c r="F8833" s="7">
        <f t="shared" si="1370"/>
        <v>8.5967240147376084E-2</v>
      </c>
      <c r="I8833" s="10">
        <v>8831</v>
      </c>
      <c r="J8833" s="8">
        <f t="shared" si="1371"/>
        <v>8.9063904286359352E-2</v>
      </c>
      <c r="K8833" s="8">
        <f t="shared" si="1371"/>
        <v>8.7181111737018896E-2</v>
      </c>
      <c r="L8833" s="8">
        <f t="shared" si="1371"/>
        <v>8.8115699528256639E-2</v>
      </c>
      <c r="M8833" s="8">
        <f t="shared" si="1366"/>
        <v>8.7467240147376085E-2</v>
      </c>
      <c r="P8833">
        <v>8831</v>
      </c>
      <c r="Q8833" s="8">
        <f t="shared" si="1372"/>
        <v>8.606390428635935E-2</v>
      </c>
      <c r="R8833" s="8">
        <f t="shared" si="1372"/>
        <v>8.4181111737018893E-2</v>
      </c>
      <c r="S8833" s="8">
        <f t="shared" si="1372"/>
        <v>8.5115699528256636E-2</v>
      </c>
      <c r="T8833" s="8">
        <f t="shared" si="1367"/>
        <v>8.4467240147376083E-2</v>
      </c>
      <c r="W8833">
        <v>8831</v>
      </c>
      <c r="X8833" s="4">
        <f t="shared" si="1376"/>
        <v>9.0005642702869981E-2</v>
      </c>
      <c r="Y8833" s="4">
        <f t="shared" si="1374"/>
        <v>8.9029542202746295E-2</v>
      </c>
      <c r="Z8833" s="4">
        <f t="shared" si="1375"/>
        <v>8.8361796219606104E-2</v>
      </c>
    </row>
    <row r="8834" spans="1:26" x14ac:dyDescent="0.25">
      <c r="A8834" s="16">
        <f t="shared" si="1373"/>
        <v>52367</v>
      </c>
      <c r="B8834">
        <f>+'[2]Ejercicio 1'!E9051</f>
        <v>8832</v>
      </c>
      <c r="C8834" s="5">
        <v>8.7564186430656374E-2</v>
      </c>
      <c r="D8834" s="4">
        <f t="shared" si="1368"/>
        <v>8.5681381920692676E-2</v>
      </c>
      <c r="E8834" s="6">
        <f t="shared" si="1369"/>
        <v>8.6615975627482758E-2</v>
      </c>
      <c r="F8834" s="7">
        <f t="shared" si="1370"/>
        <v>8.5967512137592142E-2</v>
      </c>
      <c r="I8834" s="10">
        <v>8832</v>
      </c>
      <c r="J8834" s="8">
        <f t="shared" si="1371"/>
        <v>8.9064186430656375E-2</v>
      </c>
      <c r="K8834" s="8">
        <f t="shared" si="1371"/>
        <v>8.7181381920692677E-2</v>
      </c>
      <c r="L8834" s="8">
        <f t="shared" si="1371"/>
        <v>8.8115975627482759E-2</v>
      </c>
      <c r="M8834" s="8">
        <f t="shared" si="1371"/>
        <v>8.7467512137592143E-2</v>
      </c>
      <c r="P8834">
        <v>8832</v>
      </c>
      <c r="Q8834" s="8">
        <f t="shared" si="1372"/>
        <v>8.6064186430656373E-2</v>
      </c>
      <c r="R8834" s="8">
        <f t="shared" si="1372"/>
        <v>8.4181381920692674E-2</v>
      </c>
      <c r="S8834" s="8">
        <f t="shared" si="1372"/>
        <v>8.5115975627482757E-2</v>
      </c>
      <c r="T8834" s="8">
        <f t="shared" si="1372"/>
        <v>8.4467512137592141E-2</v>
      </c>
      <c r="W8834">
        <v>8832</v>
      </c>
      <c r="X8834" s="4">
        <f t="shared" si="1376"/>
        <v>9.0006207328317045E-2</v>
      </c>
      <c r="Y8834" s="4">
        <f t="shared" si="1374"/>
        <v>8.9030094402770904E-2</v>
      </c>
      <c r="Z8834" s="4">
        <f t="shared" si="1375"/>
        <v>8.8362339974361603E-2</v>
      </c>
    </row>
    <row r="8835" spans="1:26" x14ac:dyDescent="0.25">
      <c r="A8835" s="16">
        <f t="shared" si="1373"/>
        <v>52368</v>
      </c>
      <c r="B8835">
        <f>+'[2]Ejercicio 1'!E9052</f>
        <v>8833</v>
      </c>
      <c r="C8835" s="5">
        <v>8.7564468574953383E-2</v>
      </c>
      <c r="D8835" s="4">
        <f t="shared" ref="D8835:D8898" si="1377">+LN((1+C8835*182/360)^(360/182))</f>
        <v>8.5681652104329542E-2</v>
      </c>
      <c r="E8835" s="6">
        <f t="shared" ref="E8835:E8898" si="1378">Equivalencia_Tasas(C8835,182,91)</f>
        <v>8.6616251726690421E-2</v>
      </c>
      <c r="F8835" s="7">
        <f t="shared" ref="F8835:F8898" si="1379">Equivalencia_Tasas(C8835,182,28)</f>
        <v>8.5967784127779653E-2</v>
      </c>
      <c r="I8835" s="10">
        <v>8833</v>
      </c>
      <c r="J8835" s="8">
        <f t="shared" ref="J8835:M8898" si="1380">C8835+$O$1</f>
        <v>8.9064468574953384E-2</v>
      </c>
      <c r="K8835" s="8">
        <f t="shared" si="1380"/>
        <v>8.7181652104329543E-2</v>
      </c>
      <c r="L8835" s="8">
        <f t="shared" si="1380"/>
        <v>8.8116251726690423E-2</v>
      </c>
      <c r="M8835" s="8">
        <f t="shared" si="1380"/>
        <v>8.7467784127779655E-2</v>
      </c>
      <c r="P8835">
        <v>8833</v>
      </c>
      <c r="Q8835" s="8">
        <f t="shared" ref="Q8835:T8898" si="1381">C8835-$O$1</f>
        <v>8.6064468574953382E-2</v>
      </c>
      <c r="R8835" s="8">
        <f t="shared" si="1381"/>
        <v>8.4181652104329541E-2</v>
      </c>
      <c r="S8835" s="8">
        <f t="shared" si="1381"/>
        <v>8.511625172669042E-2</v>
      </c>
      <c r="T8835" s="8">
        <f t="shared" si="1381"/>
        <v>8.4467784127779652E-2</v>
      </c>
      <c r="W8835">
        <v>8833</v>
      </c>
      <c r="X8835" s="4">
        <f t="shared" si="1376"/>
        <v>9.0006771953803189E-2</v>
      </c>
      <c r="Y8835" s="4">
        <f t="shared" si="1374"/>
        <v>8.9030646602842947E-2</v>
      </c>
      <c r="Z8835" s="4">
        <f t="shared" si="1375"/>
        <v>8.8362883729037181E-2</v>
      </c>
    </row>
    <row r="8836" spans="1:26" x14ac:dyDescent="0.25">
      <c r="A8836" s="16">
        <f t="shared" si="1373"/>
        <v>52369</v>
      </c>
      <c r="B8836">
        <f>+'[2]Ejercicio 1'!E9053</f>
        <v>8834</v>
      </c>
      <c r="C8836" s="5">
        <v>8.7564750719250406E-2</v>
      </c>
      <c r="D8836" s="4">
        <f t="shared" si="1377"/>
        <v>8.5681922287929882E-2</v>
      </c>
      <c r="E8836" s="6">
        <f t="shared" si="1378"/>
        <v>8.6616527825878781E-2</v>
      </c>
      <c r="F8836" s="7">
        <f t="shared" si="1379"/>
        <v>8.5968056117932914E-2</v>
      </c>
      <c r="I8836" s="10">
        <v>8834</v>
      </c>
      <c r="J8836" s="8">
        <f t="shared" si="1380"/>
        <v>8.9064750719250407E-2</v>
      </c>
      <c r="K8836" s="8">
        <f t="shared" si="1380"/>
        <v>8.7181922287929883E-2</v>
      </c>
      <c r="L8836" s="8">
        <f t="shared" si="1380"/>
        <v>8.8116527825878782E-2</v>
      </c>
      <c r="M8836" s="8">
        <f t="shared" si="1380"/>
        <v>8.7468056117932916E-2</v>
      </c>
      <c r="P8836">
        <v>8834</v>
      </c>
      <c r="Q8836" s="8">
        <f t="shared" si="1381"/>
        <v>8.6064750719250405E-2</v>
      </c>
      <c r="R8836" s="8">
        <f t="shared" si="1381"/>
        <v>8.4181922287929881E-2</v>
      </c>
      <c r="S8836" s="8">
        <f t="shared" si="1381"/>
        <v>8.5116527825878779E-2</v>
      </c>
      <c r="T8836" s="8">
        <f t="shared" si="1381"/>
        <v>8.4468056117932913E-2</v>
      </c>
      <c r="W8836">
        <v>8834</v>
      </c>
      <c r="X8836" s="4">
        <f t="shared" si="1376"/>
        <v>9.0007336579327551E-2</v>
      </c>
      <c r="Y8836" s="4">
        <f t="shared" si="1374"/>
        <v>8.9031198802791131E-2</v>
      </c>
      <c r="Z8836" s="4">
        <f t="shared" si="1375"/>
        <v>8.8363427483621401E-2</v>
      </c>
    </row>
    <row r="8837" spans="1:26" x14ac:dyDescent="0.25">
      <c r="A8837" s="16">
        <f t="shared" ref="A8837:A8900" si="1382">+A8836+1</f>
        <v>52370</v>
      </c>
      <c r="B8837">
        <f>+'[2]Ejercicio 1'!E9054</f>
        <v>8835</v>
      </c>
      <c r="C8837" s="5">
        <v>8.7565032863547429E-2</v>
      </c>
      <c r="D8837" s="4">
        <f t="shared" si="1377"/>
        <v>8.5682192471493099E-2</v>
      </c>
      <c r="E8837" s="6">
        <f t="shared" si="1378"/>
        <v>8.6616803925048669E-2</v>
      </c>
      <c r="F8837" s="7">
        <f t="shared" si="1379"/>
        <v>8.596832810805477E-2</v>
      </c>
      <c r="I8837" s="10">
        <v>8835</v>
      </c>
      <c r="J8837" s="8">
        <f t="shared" si="1380"/>
        <v>8.906503286354743E-2</v>
      </c>
      <c r="K8837" s="8">
        <f t="shared" si="1380"/>
        <v>8.71821924714931E-2</v>
      </c>
      <c r="L8837" s="8">
        <f t="shared" si="1380"/>
        <v>8.811680392504867E-2</v>
      </c>
      <c r="M8837" s="8">
        <f t="shared" si="1380"/>
        <v>8.7468328108054771E-2</v>
      </c>
      <c r="P8837">
        <v>8835</v>
      </c>
      <c r="Q8837" s="8">
        <f t="shared" si="1381"/>
        <v>8.6065032863547428E-2</v>
      </c>
      <c r="R8837" s="8">
        <f t="shared" si="1381"/>
        <v>8.4182192471493097E-2</v>
      </c>
      <c r="S8837" s="8">
        <f t="shared" si="1381"/>
        <v>8.5116803925048667E-2</v>
      </c>
      <c r="T8837" s="8">
        <f t="shared" si="1381"/>
        <v>8.4468328108054769E-2</v>
      </c>
      <c r="W8837">
        <v>8835</v>
      </c>
      <c r="X8837" s="4">
        <f t="shared" si="1376"/>
        <v>9.000790120489012E-2</v>
      </c>
      <c r="Y8837" s="4">
        <f t="shared" si="1374"/>
        <v>8.9031751002787637E-2</v>
      </c>
      <c r="Z8837" s="4">
        <f t="shared" si="1375"/>
        <v>8.8363971237214969E-2</v>
      </c>
    </row>
    <row r="8838" spans="1:26" x14ac:dyDescent="0.25">
      <c r="A8838" s="16">
        <f t="shared" si="1382"/>
        <v>52371</v>
      </c>
      <c r="B8838">
        <f>+'[2]Ejercicio 1'!E9055</f>
        <v>8836</v>
      </c>
      <c r="C8838" s="5">
        <v>8.7565315007844452E-2</v>
      </c>
      <c r="D8838" s="4">
        <f t="shared" si="1377"/>
        <v>8.5682462655019179E-2</v>
      </c>
      <c r="E8838" s="6">
        <f t="shared" si="1378"/>
        <v>8.6617080024199253E-2</v>
      </c>
      <c r="F8838" s="7">
        <f t="shared" si="1379"/>
        <v>8.5968600098148079E-2</v>
      </c>
      <c r="I8838" s="10">
        <v>8836</v>
      </c>
      <c r="J8838" s="8">
        <f t="shared" si="1380"/>
        <v>8.9065315007844453E-2</v>
      </c>
      <c r="K8838" s="8">
        <f t="shared" si="1380"/>
        <v>8.718246265501918E-2</v>
      </c>
      <c r="L8838" s="8">
        <f t="shared" si="1380"/>
        <v>8.8117080024199254E-2</v>
      </c>
      <c r="M8838" s="8">
        <f t="shared" si="1380"/>
        <v>8.746860009814808E-2</v>
      </c>
      <c r="P8838">
        <v>8836</v>
      </c>
      <c r="Q8838" s="8">
        <f t="shared" si="1381"/>
        <v>8.6065315007844451E-2</v>
      </c>
      <c r="R8838" s="8">
        <f t="shared" si="1381"/>
        <v>8.4182462655019177E-2</v>
      </c>
      <c r="S8838" s="8">
        <f t="shared" si="1381"/>
        <v>8.5117080024199251E-2</v>
      </c>
      <c r="T8838" s="8">
        <f t="shared" si="1381"/>
        <v>8.4468600098148078E-2</v>
      </c>
      <c r="W8838">
        <v>8836</v>
      </c>
      <c r="X8838" s="4">
        <f t="shared" si="1376"/>
        <v>9.0008465830491768E-2</v>
      </c>
      <c r="Y8838" s="4">
        <f t="shared" si="1374"/>
        <v>8.903230320274548E-2</v>
      </c>
      <c r="Z8838" s="4">
        <f t="shared" si="1375"/>
        <v>8.8364514991627896E-2</v>
      </c>
    </row>
    <row r="8839" spans="1:26" x14ac:dyDescent="0.25">
      <c r="A8839" s="16">
        <f t="shared" si="1382"/>
        <v>52372</v>
      </c>
      <c r="B8839">
        <f>+'[2]Ejercicio 1'!E9056</f>
        <v>8837</v>
      </c>
      <c r="C8839" s="5">
        <v>8.7565597152141475E-2</v>
      </c>
      <c r="D8839" s="4">
        <f t="shared" si="1377"/>
        <v>8.5682732838508344E-2</v>
      </c>
      <c r="E8839" s="6">
        <f t="shared" si="1378"/>
        <v>8.6617356123331379E-2</v>
      </c>
      <c r="F8839" s="7">
        <f t="shared" si="1379"/>
        <v>8.5968872088207124E-2</v>
      </c>
      <c r="I8839" s="10">
        <v>8837</v>
      </c>
      <c r="J8839" s="8">
        <f t="shared" si="1380"/>
        <v>8.9065597152141476E-2</v>
      </c>
      <c r="K8839" s="8">
        <f t="shared" si="1380"/>
        <v>8.7182732838508345E-2</v>
      </c>
      <c r="L8839" s="8">
        <f t="shared" si="1380"/>
        <v>8.8117356123331381E-2</v>
      </c>
      <c r="M8839" s="8">
        <f t="shared" si="1380"/>
        <v>8.7468872088207125E-2</v>
      </c>
      <c r="P8839">
        <v>8837</v>
      </c>
      <c r="Q8839" s="8">
        <f t="shared" si="1381"/>
        <v>8.6065597152141474E-2</v>
      </c>
      <c r="R8839" s="8">
        <f t="shared" si="1381"/>
        <v>8.4182732838508342E-2</v>
      </c>
      <c r="S8839" s="8">
        <f t="shared" si="1381"/>
        <v>8.5117356123331378E-2</v>
      </c>
      <c r="T8839" s="8">
        <f t="shared" si="1381"/>
        <v>8.4468872088207123E-2</v>
      </c>
      <c r="W8839">
        <v>8837</v>
      </c>
      <c r="X8839" s="4">
        <f t="shared" si="1376"/>
        <v>9.0009030456131206E-2</v>
      </c>
      <c r="Y8839" s="4">
        <f t="shared" si="1374"/>
        <v>8.9032855402580352E-2</v>
      </c>
      <c r="Z8839" s="4">
        <f t="shared" si="1375"/>
        <v>8.8365058745943761E-2</v>
      </c>
    </row>
    <row r="8840" spans="1:26" x14ac:dyDescent="0.25">
      <c r="A8840" s="16">
        <f t="shared" si="1382"/>
        <v>52373</v>
      </c>
      <c r="B8840">
        <f>+'[2]Ejercicio 1'!E9057</f>
        <v>8838</v>
      </c>
      <c r="C8840" s="5">
        <v>8.7565879296438498E-2</v>
      </c>
      <c r="D8840" s="4">
        <f t="shared" si="1377"/>
        <v>8.5683003021960788E-2</v>
      </c>
      <c r="E8840" s="6">
        <f t="shared" si="1378"/>
        <v>8.6617632222444188E-2</v>
      </c>
      <c r="F8840" s="7">
        <f t="shared" si="1379"/>
        <v>8.5969144078234763E-2</v>
      </c>
      <c r="I8840" s="10">
        <v>8838</v>
      </c>
      <c r="J8840" s="8">
        <f t="shared" si="1380"/>
        <v>8.9065879296438499E-2</v>
      </c>
      <c r="K8840" s="8">
        <f t="shared" si="1380"/>
        <v>8.7183003021960789E-2</v>
      </c>
      <c r="L8840" s="8">
        <f t="shared" si="1380"/>
        <v>8.8117632222444189E-2</v>
      </c>
      <c r="M8840" s="8">
        <f t="shared" si="1380"/>
        <v>8.7469144078234765E-2</v>
      </c>
      <c r="P8840">
        <v>8838</v>
      </c>
      <c r="Q8840" s="8">
        <f t="shared" si="1381"/>
        <v>8.6065879296438497E-2</v>
      </c>
      <c r="R8840" s="8">
        <f t="shared" si="1381"/>
        <v>8.4183003021960787E-2</v>
      </c>
      <c r="S8840" s="8">
        <f t="shared" si="1381"/>
        <v>8.5117632222444187E-2</v>
      </c>
      <c r="T8840" s="8">
        <f t="shared" si="1381"/>
        <v>8.4469144078234762E-2</v>
      </c>
      <c r="W8840">
        <v>8838</v>
      </c>
      <c r="X8840" s="4">
        <f t="shared" si="1376"/>
        <v>9.0009595081809723E-2</v>
      </c>
      <c r="Y8840" s="4">
        <f t="shared" si="1374"/>
        <v>8.9033407602378323E-2</v>
      </c>
      <c r="Z8840" s="4">
        <f t="shared" si="1375"/>
        <v>8.8365602499271834E-2</v>
      </c>
    </row>
    <row r="8841" spans="1:26" x14ac:dyDescent="0.25">
      <c r="A8841" s="16">
        <f t="shared" si="1382"/>
        <v>52374</v>
      </c>
      <c r="B8841">
        <f>+'[2]Ejercicio 1'!E9058</f>
        <v>8839</v>
      </c>
      <c r="C8841" s="5">
        <v>8.7566161440735521E-2</v>
      </c>
      <c r="D8841" s="4">
        <f t="shared" si="1377"/>
        <v>8.5683273205376706E-2</v>
      </c>
      <c r="E8841" s="6">
        <f t="shared" si="1378"/>
        <v>8.6617908321538539E-2</v>
      </c>
      <c r="F8841" s="7">
        <f t="shared" si="1379"/>
        <v>8.5969416068231011E-2</v>
      </c>
      <c r="I8841" s="10">
        <v>8839</v>
      </c>
      <c r="J8841" s="8">
        <f t="shared" si="1380"/>
        <v>8.9066161440735522E-2</v>
      </c>
      <c r="K8841" s="8">
        <f t="shared" si="1380"/>
        <v>8.7183273205376707E-2</v>
      </c>
      <c r="L8841" s="8">
        <f t="shared" si="1380"/>
        <v>8.8117908321538541E-2</v>
      </c>
      <c r="M8841" s="8">
        <f t="shared" si="1380"/>
        <v>8.7469416068231012E-2</v>
      </c>
      <c r="P8841">
        <v>8839</v>
      </c>
      <c r="Q8841" s="8">
        <f t="shared" si="1381"/>
        <v>8.606616144073552E-2</v>
      </c>
      <c r="R8841" s="8">
        <f t="shared" si="1381"/>
        <v>8.4183273205376705E-2</v>
      </c>
      <c r="S8841" s="8">
        <f t="shared" si="1381"/>
        <v>8.5117908321538538E-2</v>
      </c>
      <c r="T8841" s="8">
        <f t="shared" si="1381"/>
        <v>8.446941606823101E-2</v>
      </c>
      <c r="W8841">
        <v>8839</v>
      </c>
      <c r="X8841" s="4">
        <f t="shared" si="1376"/>
        <v>9.001015970750581E-2</v>
      </c>
      <c r="Y8841" s="4">
        <f t="shared" si="1374"/>
        <v>8.9033959802222853E-2</v>
      </c>
      <c r="Z8841" s="4">
        <f t="shared" si="1375"/>
        <v>8.8366146253410702E-2</v>
      </c>
    </row>
    <row r="8842" spans="1:26" x14ac:dyDescent="0.25">
      <c r="A8842" s="16">
        <f t="shared" si="1382"/>
        <v>52375</v>
      </c>
      <c r="B8842">
        <f>+'[2]Ejercicio 1'!E9059</f>
        <v>8840</v>
      </c>
      <c r="C8842" s="5">
        <v>8.756644358503253E-2</v>
      </c>
      <c r="D8842" s="4">
        <f t="shared" si="1377"/>
        <v>8.5683543388755098E-2</v>
      </c>
      <c r="E8842" s="6">
        <f t="shared" si="1378"/>
        <v>8.6618184420614447E-2</v>
      </c>
      <c r="F8842" s="7">
        <f t="shared" si="1379"/>
        <v>8.5969688058195839E-2</v>
      </c>
      <c r="I8842" s="10">
        <v>8840</v>
      </c>
      <c r="J8842" s="8">
        <f t="shared" si="1380"/>
        <v>8.9066443585032531E-2</v>
      </c>
      <c r="K8842" s="8">
        <f t="shared" si="1380"/>
        <v>8.71835433887551E-2</v>
      </c>
      <c r="L8842" s="8">
        <f t="shared" si="1380"/>
        <v>8.8118184420614448E-2</v>
      </c>
      <c r="M8842" s="8">
        <f t="shared" si="1380"/>
        <v>8.7469688058195841E-2</v>
      </c>
      <c r="P8842">
        <v>8840</v>
      </c>
      <c r="Q8842" s="8">
        <f t="shared" si="1381"/>
        <v>8.6066443585032529E-2</v>
      </c>
      <c r="R8842" s="8">
        <f t="shared" si="1381"/>
        <v>8.4183543388755097E-2</v>
      </c>
      <c r="S8842" s="8">
        <f t="shared" si="1381"/>
        <v>8.5118184420614446E-2</v>
      </c>
      <c r="T8842" s="8">
        <f t="shared" si="1381"/>
        <v>8.4469688058195838E-2</v>
      </c>
      <c r="W8842">
        <v>8840</v>
      </c>
      <c r="X8842" s="4">
        <f t="shared" si="1376"/>
        <v>9.0010724333281833E-2</v>
      </c>
      <c r="Y8842" s="4">
        <f t="shared" si="1374"/>
        <v>8.9034512002030497E-2</v>
      </c>
      <c r="Z8842" s="4">
        <f t="shared" si="1375"/>
        <v>8.8366690006564622E-2</v>
      </c>
    </row>
    <row r="8843" spans="1:26" x14ac:dyDescent="0.25">
      <c r="A8843" s="16">
        <f t="shared" si="1382"/>
        <v>52376</v>
      </c>
      <c r="B8843">
        <f>+'[2]Ejercicio 1'!E9060</f>
        <v>8841</v>
      </c>
      <c r="C8843" s="5">
        <v>8.7566725729329553E-2</v>
      </c>
      <c r="D8843" s="4">
        <f t="shared" si="1377"/>
        <v>8.5683813572096756E-2</v>
      </c>
      <c r="E8843" s="6">
        <f t="shared" si="1378"/>
        <v>8.6618460519670148E-2</v>
      </c>
      <c r="F8843" s="7">
        <f t="shared" si="1379"/>
        <v>8.5969960048132135E-2</v>
      </c>
      <c r="I8843" s="10">
        <v>8841</v>
      </c>
      <c r="J8843" s="8">
        <f t="shared" si="1380"/>
        <v>8.9066725729329554E-2</v>
      </c>
      <c r="K8843" s="8">
        <f t="shared" si="1380"/>
        <v>8.7183813572096758E-2</v>
      </c>
      <c r="L8843" s="8">
        <f t="shared" si="1380"/>
        <v>8.811846051967015E-2</v>
      </c>
      <c r="M8843" s="8">
        <f t="shared" si="1380"/>
        <v>8.7469960048132137E-2</v>
      </c>
      <c r="P8843">
        <v>8841</v>
      </c>
      <c r="Q8843" s="8">
        <f t="shared" si="1381"/>
        <v>8.6066725729329552E-2</v>
      </c>
      <c r="R8843" s="8">
        <f t="shared" si="1381"/>
        <v>8.4183813572096755E-2</v>
      </c>
      <c r="S8843" s="8">
        <f t="shared" si="1381"/>
        <v>8.5118460519670147E-2</v>
      </c>
      <c r="T8843" s="8">
        <f t="shared" si="1381"/>
        <v>8.4469960048132134E-2</v>
      </c>
      <c r="W8843">
        <v>8841</v>
      </c>
      <c r="X8843" s="4">
        <f t="shared" si="1376"/>
        <v>9.0011288959075869E-2</v>
      </c>
      <c r="Y8843" s="4">
        <f t="shared" si="1374"/>
        <v>8.9035064201712519E-2</v>
      </c>
      <c r="Z8843" s="4">
        <f t="shared" si="1375"/>
        <v>8.8367233761428618E-2</v>
      </c>
    </row>
    <row r="8844" spans="1:26" x14ac:dyDescent="0.25">
      <c r="A8844" s="16">
        <f t="shared" si="1382"/>
        <v>52377</v>
      </c>
      <c r="B8844">
        <f>+'[2]Ejercicio 1'!E9061</f>
        <v>8842</v>
      </c>
      <c r="C8844" s="5">
        <v>8.7567007873626576E-2</v>
      </c>
      <c r="D8844" s="4">
        <f t="shared" si="1377"/>
        <v>8.5684083755401499E-2</v>
      </c>
      <c r="E8844" s="6">
        <f t="shared" si="1378"/>
        <v>8.6618736618708295E-2</v>
      </c>
      <c r="F8844" s="7">
        <f t="shared" si="1379"/>
        <v>8.5970232038034153E-2</v>
      </c>
      <c r="I8844" s="10">
        <v>8842</v>
      </c>
      <c r="J8844" s="8">
        <f t="shared" si="1380"/>
        <v>8.9067007873626577E-2</v>
      </c>
      <c r="K8844" s="8">
        <f t="shared" si="1380"/>
        <v>8.7184083755401501E-2</v>
      </c>
      <c r="L8844" s="8">
        <f t="shared" si="1380"/>
        <v>8.8118736618708296E-2</v>
      </c>
      <c r="M8844" s="8">
        <f t="shared" si="1380"/>
        <v>8.7470232038034154E-2</v>
      </c>
      <c r="P8844">
        <v>8842</v>
      </c>
      <c r="Q8844" s="8">
        <f t="shared" si="1381"/>
        <v>8.6067007873626575E-2</v>
      </c>
      <c r="R8844" s="8">
        <f t="shared" si="1381"/>
        <v>8.4184083755401498E-2</v>
      </c>
      <c r="S8844" s="8">
        <f t="shared" si="1381"/>
        <v>8.5118736618708293E-2</v>
      </c>
      <c r="T8844" s="8">
        <f t="shared" si="1381"/>
        <v>8.4470232038034151E-2</v>
      </c>
      <c r="W8844">
        <v>8842</v>
      </c>
      <c r="X8844" s="4">
        <f t="shared" si="1376"/>
        <v>9.0011853584908111E-2</v>
      </c>
      <c r="Y8844" s="4">
        <f t="shared" si="1374"/>
        <v>8.9035616401445486E-2</v>
      </c>
      <c r="Z8844" s="4">
        <f t="shared" si="1375"/>
        <v>8.8367777514405554E-2</v>
      </c>
    </row>
    <row r="8845" spans="1:26" x14ac:dyDescent="0.25">
      <c r="A8845" s="16">
        <f t="shared" si="1382"/>
        <v>52378</v>
      </c>
      <c r="B8845">
        <f>+'[2]Ejercicio 1'!E9062</f>
        <v>8843</v>
      </c>
      <c r="C8845" s="5">
        <v>8.7567290017923599E-2</v>
      </c>
      <c r="D8845" s="4">
        <f t="shared" si="1377"/>
        <v>8.5684353938669328E-2</v>
      </c>
      <c r="E8845" s="6">
        <f t="shared" si="1378"/>
        <v>8.6619012717727109E-2</v>
      </c>
      <c r="F8845" s="7">
        <f t="shared" si="1379"/>
        <v>8.5970504027904779E-2</v>
      </c>
      <c r="I8845" s="10">
        <v>8843</v>
      </c>
      <c r="J8845" s="8">
        <f t="shared" si="1380"/>
        <v>8.90672900179236E-2</v>
      </c>
      <c r="K8845" s="8">
        <f t="shared" si="1380"/>
        <v>8.7184353938669329E-2</v>
      </c>
      <c r="L8845" s="8">
        <f t="shared" si="1380"/>
        <v>8.811901271772711E-2</v>
      </c>
      <c r="M8845" s="8">
        <f t="shared" si="1380"/>
        <v>8.747050402790478E-2</v>
      </c>
      <c r="P8845">
        <v>8843</v>
      </c>
      <c r="Q8845" s="8">
        <f t="shared" si="1381"/>
        <v>8.6067290017923598E-2</v>
      </c>
      <c r="R8845" s="8">
        <f t="shared" si="1381"/>
        <v>8.4184353938669326E-2</v>
      </c>
      <c r="S8845" s="8">
        <f t="shared" si="1381"/>
        <v>8.5119012717727108E-2</v>
      </c>
      <c r="T8845" s="8">
        <f t="shared" si="1381"/>
        <v>8.4470504027904778E-2</v>
      </c>
      <c r="W8845">
        <v>8843</v>
      </c>
      <c r="X8845" s="4">
        <f t="shared" si="1376"/>
        <v>9.0012418210779002E-2</v>
      </c>
      <c r="Y8845" s="4">
        <f t="shared" si="1374"/>
        <v>8.903616860105372E-2</v>
      </c>
      <c r="Z8845" s="4">
        <f t="shared" si="1375"/>
        <v>8.83683212681904E-2</v>
      </c>
    </row>
    <row r="8846" spans="1:26" x14ac:dyDescent="0.25">
      <c r="A8846" s="16">
        <f t="shared" si="1382"/>
        <v>52379</v>
      </c>
      <c r="B8846">
        <f>+'[2]Ejercicio 1'!E9063</f>
        <v>8844</v>
      </c>
      <c r="C8846" s="5">
        <v>8.7567572162220622E-2</v>
      </c>
      <c r="D8846" s="4">
        <f t="shared" si="1377"/>
        <v>8.5684624121900213E-2</v>
      </c>
      <c r="E8846" s="6">
        <f t="shared" si="1378"/>
        <v>8.6619288816726592E-2</v>
      </c>
      <c r="F8846" s="7">
        <f t="shared" si="1379"/>
        <v>8.5970776017744013E-2</v>
      </c>
      <c r="I8846" s="10">
        <v>8844</v>
      </c>
      <c r="J8846" s="8">
        <f t="shared" si="1380"/>
        <v>8.9067572162220623E-2</v>
      </c>
      <c r="K8846" s="8">
        <f t="shared" si="1380"/>
        <v>8.7184624121900214E-2</v>
      </c>
      <c r="L8846" s="8">
        <f t="shared" si="1380"/>
        <v>8.8119288816726593E-2</v>
      </c>
      <c r="M8846" s="8">
        <f t="shared" si="1380"/>
        <v>8.7470776017744015E-2</v>
      </c>
      <c r="P8846">
        <v>8844</v>
      </c>
      <c r="Q8846" s="8">
        <f t="shared" si="1381"/>
        <v>8.6067572162220621E-2</v>
      </c>
      <c r="R8846" s="8">
        <f t="shared" si="1381"/>
        <v>8.4184624121900212E-2</v>
      </c>
      <c r="S8846" s="8">
        <f t="shared" si="1381"/>
        <v>8.511928881672659E-2</v>
      </c>
      <c r="T8846" s="8">
        <f t="shared" si="1381"/>
        <v>8.4470776017744012E-2</v>
      </c>
      <c r="W8846">
        <v>8844</v>
      </c>
      <c r="X8846" s="4">
        <f t="shared" si="1376"/>
        <v>9.0012982836667019E-2</v>
      </c>
      <c r="Y8846" s="4">
        <f t="shared" si="1374"/>
        <v>8.9036720800624192E-2</v>
      </c>
      <c r="Z8846" s="4">
        <f t="shared" si="1375"/>
        <v>8.8368865020984622E-2</v>
      </c>
    </row>
    <row r="8847" spans="1:26" x14ac:dyDescent="0.25">
      <c r="A8847" s="16">
        <f t="shared" si="1382"/>
        <v>52380</v>
      </c>
      <c r="B8847">
        <f>+'[2]Ejercicio 1'!E9064</f>
        <v>8845</v>
      </c>
      <c r="C8847" s="5">
        <v>8.7567854306517645E-2</v>
      </c>
      <c r="D8847" s="4">
        <f t="shared" si="1377"/>
        <v>8.5684894305094794E-2</v>
      </c>
      <c r="E8847" s="6">
        <f t="shared" si="1378"/>
        <v>8.6619564915708505E-2</v>
      </c>
      <c r="F8847" s="7">
        <f t="shared" si="1379"/>
        <v>8.5971048007551829E-2</v>
      </c>
      <c r="I8847" s="10">
        <v>8845</v>
      </c>
      <c r="J8847" s="8">
        <f t="shared" si="1380"/>
        <v>8.9067854306517646E-2</v>
      </c>
      <c r="K8847" s="8">
        <f t="shared" si="1380"/>
        <v>8.7184894305094796E-2</v>
      </c>
      <c r="L8847" s="8">
        <f t="shared" si="1380"/>
        <v>8.8119564915708506E-2</v>
      </c>
      <c r="M8847" s="8">
        <f t="shared" si="1380"/>
        <v>8.747104800755183E-2</v>
      </c>
      <c r="P8847">
        <v>8845</v>
      </c>
      <c r="Q8847" s="8">
        <f t="shared" si="1381"/>
        <v>8.6067854306517644E-2</v>
      </c>
      <c r="R8847" s="8">
        <f t="shared" si="1381"/>
        <v>8.4184894305094793E-2</v>
      </c>
      <c r="S8847" s="8">
        <f t="shared" si="1381"/>
        <v>8.5119564915708504E-2</v>
      </c>
      <c r="T8847" s="8">
        <f t="shared" si="1381"/>
        <v>8.4471048007551827E-2</v>
      </c>
      <c r="W8847">
        <v>8845</v>
      </c>
      <c r="X8847" s="4">
        <f t="shared" si="1376"/>
        <v>9.0013547462636304E-2</v>
      </c>
      <c r="Y8847" s="4">
        <f t="shared" si="1374"/>
        <v>8.9037273000327294E-2</v>
      </c>
      <c r="Z8847" s="4">
        <f t="shared" si="1375"/>
        <v>8.8369408774595329E-2</v>
      </c>
    </row>
    <row r="8848" spans="1:26" x14ac:dyDescent="0.25">
      <c r="A8848" s="16">
        <f t="shared" si="1382"/>
        <v>52381</v>
      </c>
      <c r="B8848">
        <f>+'[2]Ejercicio 1'!E9065</f>
        <v>8846</v>
      </c>
      <c r="C8848" s="5">
        <v>8.7568136450814668E-2</v>
      </c>
      <c r="D8848" s="4">
        <f t="shared" si="1377"/>
        <v>8.568516448825185E-2</v>
      </c>
      <c r="E8848" s="6">
        <f t="shared" si="1378"/>
        <v>8.6619841014670226E-2</v>
      </c>
      <c r="F8848" s="7">
        <f t="shared" si="1379"/>
        <v>8.5971319997328238E-2</v>
      </c>
      <c r="I8848" s="10">
        <v>8846</v>
      </c>
      <c r="J8848" s="8">
        <f t="shared" si="1380"/>
        <v>8.9068136450814669E-2</v>
      </c>
      <c r="K8848" s="8">
        <f t="shared" si="1380"/>
        <v>8.7185164488251851E-2</v>
      </c>
      <c r="L8848" s="8">
        <f t="shared" si="1380"/>
        <v>8.8119841014670228E-2</v>
      </c>
      <c r="M8848" s="8">
        <f t="shared" si="1380"/>
        <v>8.747131999732824E-2</v>
      </c>
      <c r="P8848">
        <v>8846</v>
      </c>
      <c r="Q8848" s="8">
        <f t="shared" si="1381"/>
        <v>8.6068136450814667E-2</v>
      </c>
      <c r="R8848" s="8">
        <f t="shared" si="1381"/>
        <v>8.4185164488251849E-2</v>
      </c>
      <c r="S8848" s="8">
        <f t="shared" si="1381"/>
        <v>8.5119841014670225E-2</v>
      </c>
      <c r="T8848" s="8">
        <f t="shared" si="1381"/>
        <v>8.4471319997328237E-2</v>
      </c>
      <c r="W8848">
        <v>8846</v>
      </c>
      <c r="X8848" s="4">
        <f t="shared" si="1376"/>
        <v>9.001411208862227E-2</v>
      </c>
      <c r="Y8848" s="4">
        <f t="shared" si="1374"/>
        <v>8.903782519982309E-2</v>
      </c>
      <c r="Z8848" s="4">
        <f t="shared" si="1375"/>
        <v>8.8369952528114692E-2</v>
      </c>
    </row>
    <row r="8849" spans="1:26" x14ac:dyDescent="0.25">
      <c r="A8849" s="16">
        <f t="shared" si="1382"/>
        <v>52382</v>
      </c>
      <c r="B8849">
        <f>+'[2]Ejercicio 1'!E9066</f>
        <v>8847</v>
      </c>
      <c r="C8849" s="5">
        <v>8.7568418595111677E-2</v>
      </c>
      <c r="D8849" s="4">
        <f t="shared" si="1377"/>
        <v>8.5685434671372171E-2</v>
      </c>
      <c r="E8849" s="6">
        <f t="shared" si="1378"/>
        <v>8.662011711361349E-2</v>
      </c>
      <c r="F8849" s="7">
        <f t="shared" si="1379"/>
        <v>8.5971591987073256E-2</v>
      </c>
      <c r="I8849" s="10">
        <v>8847</v>
      </c>
      <c r="J8849" s="8">
        <f t="shared" si="1380"/>
        <v>8.9068418595111679E-2</v>
      </c>
      <c r="K8849" s="8">
        <f t="shared" si="1380"/>
        <v>8.7185434671372172E-2</v>
      </c>
      <c r="L8849" s="8">
        <f t="shared" si="1380"/>
        <v>8.8120117113613491E-2</v>
      </c>
      <c r="M8849" s="8">
        <f t="shared" si="1380"/>
        <v>8.7471591987073258E-2</v>
      </c>
      <c r="P8849">
        <v>8847</v>
      </c>
      <c r="Q8849" s="8">
        <f t="shared" si="1381"/>
        <v>8.6068418595111676E-2</v>
      </c>
      <c r="R8849" s="8">
        <f t="shared" si="1381"/>
        <v>8.418543467137217E-2</v>
      </c>
      <c r="S8849" s="8">
        <f t="shared" si="1381"/>
        <v>8.5120117113613489E-2</v>
      </c>
      <c r="T8849" s="8">
        <f t="shared" si="1381"/>
        <v>8.4471591987073255E-2</v>
      </c>
      <c r="W8849">
        <v>8847</v>
      </c>
      <c r="X8849" s="4">
        <f t="shared" si="1376"/>
        <v>9.0014676714647315E-2</v>
      </c>
      <c r="Y8849" s="4">
        <f t="shared" si="1374"/>
        <v>8.9038377399281124E-2</v>
      </c>
      <c r="Z8849" s="4">
        <f t="shared" si="1375"/>
        <v>8.8370496280649122E-2</v>
      </c>
    </row>
    <row r="8850" spans="1:26" x14ac:dyDescent="0.25">
      <c r="A8850" s="16">
        <f t="shared" si="1382"/>
        <v>52383</v>
      </c>
      <c r="B8850">
        <f>+'[2]Ejercicio 1'!E9067</f>
        <v>8848</v>
      </c>
      <c r="C8850" s="5">
        <v>8.75687007394087E-2</v>
      </c>
      <c r="D8850" s="4">
        <f t="shared" si="1377"/>
        <v>8.5685704854455369E-2</v>
      </c>
      <c r="E8850" s="6">
        <f t="shared" si="1378"/>
        <v>8.6620393212538324E-2</v>
      </c>
      <c r="F8850" s="7">
        <f t="shared" si="1379"/>
        <v>8.5971863976786869E-2</v>
      </c>
      <c r="I8850" s="10">
        <v>8848</v>
      </c>
      <c r="J8850" s="8">
        <f t="shared" si="1380"/>
        <v>8.9068700739408702E-2</v>
      </c>
      <c r="K8850" s="8">
        <f t="shared" si="1380"/>
        <v>8.718570485445537E-2</v>
      </c>
      <c r="L8850" s="8">
        <f t="shared" si="1380"/>
        <v>8.8120393212538325E-2</v>
      </c>
      <c r="M8850" s="8">
        <f t="shared" si="1380"/>
        <v>8.7471863976786871E-2</v>
      </c>
      <c r="P8850">
        <v>8848</v>
      </c>
      <c r="Q8850" s="8">
        <f t="shared" si="1381"/>
        <v>8.6068700739408699E-2</v>
      </c>
      <c r="R8850" s="8">
        <f t="shared" si="1381"/>
        <v>8.4185704854455368E-2</v>
      </c>
      <c r="S8850" s="8">
        <f t="shared" si="1381"/>
        <v>8.5120393212538323E-2</v>
      </c>
      <c r="T8850" s="8">
        <f t="shared" si="1381"/>
        <v>8.4471863976786868E-2</v>
      </c>
      <c r="W8850">
        <v>8848</v>
      </c>
      <c r="X8850" s="4">
        <f t="shared" si="1376"/>
        <v>9.001524134071015E-2</v>
      </c>
      <c r="Y8850" s="4">
        <f t="shared" si="1374"/>
        <v>8.9038929598785704E-2</v>
      </c>
      <c r="Z8850" s="4">
        <f t="shared" si="1375"/>
        <v>8.8371040033991474E-2</v>
      </c>
    </row>
    <row r="8851" spans="1:26" x14ac:dyDescent="0.25">
      <c r="A8851" s="16">
        <f t="shared" si="1382"/>
        <v>52384</v>
      </c>
      <c r="B8851">
        <f>+'[2]Ejercicio 1'!E9068</f>
        <v>8849</v>
      </c>
      <c r="C8851" s="5">
        <v>8.7568982883705723E-2</v>
      </c>
      <c r="D8851" s="4">
        <f t="shared" si="1377"/>
        <v>8.5685975037501846E-2</v>
      </c>
      <c r="E8851" s="6">
        <f t="shared" si="1378"/>
        <v>8.6620669311443813E-2</v>
      </c>
      <c r="F8851" s="7">
        <f t="shared" si="1379"/>
        <v>8.5972135966469063E-2</v>
      </c>
      <c r="I8851" s="10">
        <v>8849</v>
      </c>
      <c r="J8851" s="8">
        <f t="shared" si="1380"/>
        <v>8.9068982883705725E-2</v>
      </c>
      <c r="K8851" s="8">
        <f t="shared" si="1380"/>
        <v>8.7185975037501848E-2</v>
      </c>
      <c r="L8851" s="8">
        <f t="shared" si="1380"/>
        <v>8.8120669311443814E-2</v>
      </c>
      <c r="M8851" s="8">
        <f t="shared" si="1380"/>
        <v>8.7472135966469064E-2</v>
      </c>
      <c r="P8851">
        <v>8849</v>
      </c>
      <c r="Q8851" s="8">
        <f t="shared" si="1381"/>
        <v>8.6068982883705722E-2</v>
      </c>
      <c r="R8851" s="8">
        <f t="shared" si="1381"/>
        <v>8.4185975037501845E-2</v>
      </c>
      <c r="S8851" s="8">
        <f t="shared" si="1381"/>
        <v>8.5120669311443811E-2</v>
      </c>
      <c r="T8851" s="8">
        <f t="shared" si="1381"/>
        <v>8.4472135966469061E-2</v>
      </c>
      <c r="W8851">
        <v>8849</v>
      </c>
      <c r="X8851" s="4">
        <f t="shared" si="1376"/>
        <v>9.0015805966790985E-2</v>
      </c>
      <c r="Y8851" s="4">
        <f t="shared" si="1374"/>
        <v>8.9039481798167314E-2</v>
      </c>
      <c r="Z8851" s="4">
        <f t="shared" si="1375"/>
        <v>8.8371583786343189E-2</v>
      </c>
    </row>
    <row r="8852" spans="1:26" x14ac:dyDescent="0.25">
      <c r="A8852" s="16">
        <f t="shared" si="1382"/>
        <v>52385</v>
      </c>
      <c r="B8852">
        <f>+'[2]Ejercicio 1'!E9069</f>
        <v>8850</v>
      </c>
      <c r="C8852" s="5">
        <v>8.7569265028002746E-2</v>
      </c>
      <c r="D8852" s="4">
        <f t="shared" si="1377"/>
        <v>8.5686245220511589E-2</v>
      </c>
      <c r="E8852" s="6">
        <f t="shared" si="1378"/>
        <v>8.6620945410330857E-2</v>
      </c>
      <c r="F8852" s="7">
        <f t="shared" si="1379"/>
        <v>8.5972407956122723E-2</v>
      </c>
      <c r="I8852" s="10">
        <v>8850</v>
      </c>
      <c r="J8852" s="8">
        <f t="shared" si="1380"/>
        <v>8.9069265028002748E-2</v>
      </c>
      <c r="K8852" s="8">
        <f t="shared" si="1380"/>
        <v>8.7186245220511591E-2</v>
      </c>
      <c r="L8852" s="8">
        <f t="shared" si="1380"/>
        <v>8.8120945410330859E-2</v>
      </c>
      <c r="M8852" s="8">
        <f t="shared" si="1380"/>
        <v>8.7472407956122725E-2</v>
      </c>
      <c r="P8852">
        <v>8850</v>
      </c>
      <c r="Q8852" s="8">
        <f t="shared" si="1381"/>
        <v>8.6069265028002745E-2</v>
      </c>
      <c r="R8852" s="8">
        <f t="shared" si="1381"/>
        <v>8.4186245220511588E-2</v>
      </c>
      <c r="S8852" s="8">
        <f t="shared" si="1381"/>
        <v>8.5120945410330856E-2</v>
      </c>
      <c r="T8852" s="8">
        <f t="shared" si="1381"/>
        <v>8.4472407956122722E-2</v>
      </c>
      <c r="W8852">
        <v>8850</v>
      </c>
      <c r="X8852" s="4">
        <f t="shared" si="1376"/>
        <v>9.001637059295263E-2</v>
      </c>
      <c r="Y8852" s="4">
        <f t="shared" si="1374"/>
        <v>8.9040033997598106E-2</v>
      </c>
      <c r="Z8852" s="4">
        <f t="shared" si="1375"/>
        <v>8.8372127540413528E-2</v>
      </c>
    </row>
    <row r="8853" spans="1:26" x14ac:dyDescent="0.25">
      <c r="A8853" s="16">
        <f t="shared" si="1382"/>
        <v>52386</v>
      </c>
      <c r="B8853">
        <f>+'[2]Ejercicio 1'!E9070</f>
        <v>8851</v>
      </c>
      <c r="C8853" s="5">
        <v>8.7569547172299769E-2</v>
      </c>
      <c r="D8853" s="4">
        <f t="shared" si="1377"/>
        <v>8.5686515403484223E-2</v>
      </c>
      <c r="E8853" s="6">
        <f t="shared" si="1378"/>
        <v>8.6621221509198584E-2</v>
      </c>
      <c r="F8853" s="7">
        <f t="shared" si="1379"/>
        <v>8.597267994574212E-2</v>
      </c>
      <c r="I8853" s="10">
        <v>8851</v>
      </c>
      <c r="J8853" s="8">
        <f t="shared" si="1380"/>
        <v>8.9069547172299771E-2</v>
      </c>
      <c r="K8853" s="8">
        <f t="shared" si="1380"/>
        <v>8.7186515403484224E-2</v>
      </c>
      <c r="L8853" s="8">
        <f t="shared" si="1380"/>
        <v>8.8121221509198586E-2</v>
      </c>
      <c r="M8853" s="8">
        <f t="shared" si="1380"/>
        <v>8.7472679945742121E-2</v>
      </c>
      <c r="P8853">
        <v>8851</v>
      </c>
      <c r="Q8853" s="8">
        <f t="shared" si="1381"/>
        <v>8.6069547172299768E-2</v>
      </c>
      <c r="R8853" s="8">
        <f t="shared" si="1381"/>
        <v>8.4186515403484222E-2</v>
      </c>
      <c r="S8853" s="8">
        <f t="shared" si="1381"/>
        <v>8.5121221509198583E-2</v>
      </c>
      <c r="T8853" s="8">
        <f t="shared" si="1381"/>
        <v>8.4472679945742118E-2</v>
      </c>
      <c r="W8853">
        <v>8851</v>
      </c>
      <c r="X8853" s="4">
        <f t="shared" si="1376"/>
        <v>9.0016935219131414E-2</v>
      </c>
      <c r="Y8853" s="4">
        <f t="shared" si="1374"/>
        <v>8.90405861969885E-2</v>
      </c>
      <c r="Z8853" s="4">
        <f t="shared" si="1375"/>
        <v>8.837267129349323E-2</v>
      </c>
    </row>
    <row r="8854" spans="1:26" x14ac:dyDescent="0.25">
      <c r="A8854" s="16">
        <f t="shared" si="1382"/>
        <v>52387</v>
      </c>
      <c r="B8854">
        <f>+'[2]Ejercicio 1'!E9071</f>
        <v>8852</v>
      </c>
      <c r="C8854" s="5">
        <v>8.7569829316596792E-2</v>
      </c>
      <c r="D8854" s="4">
        <f t="shared" si="1377"/>
        <v>8.5686785586419928E-2</v>
      </c>
      <c r="E8854" s="6">
        <f t="shared" si="1378"/>
        <v>8.6621497608047868E-2</v>
      </c>
      <c r="F8854" s="7">
        <f t="shared" si="1379"/>
        <v>8.5972951935330125E-2</v>
      </c>
      <c r="I8854" s="10">
        <v>8852</v>
      </c>
      <c r="J8854" s="8">
        <f t="shared" si="1380"/>
        <v>8.9069829316596794E-2</v>
      </c>
      <c r="K8854" s="8">
        <f t="shared" si="1380"/>
        <v>8.7186785586419929E-2</v>
      </c>
      <c r="L8854" s="8">
        <f t="shared" si="1380"/>
        <v>8.8121497608047869E-2</v>
      </c>
      <c r="M8854" s="8">
        <f t="shared" si="1380"/>
        <v>8.7472951935330126E-2</v>
      </c>
      <c r="P8854">
        <v>8852</v>
      </c>
      <c r="Q8854" s="8">
        <f t="shared" si="1381"/>
        <v>8.6069829316596791E-2</v>
      </c>
      <c r="R8854" s="8">
        <f t="shared" si="1381"/>
        <v>8.4186785586419927E-2</v>
      </c>
      <c r="S8854" s="8">
        <f t="shared" si="1381"/>
        <v>8.5121497608047866E-2</v>
      </c>
      <c r="T8854" s="8">
        <f t="shared" si="1381"/>
        <v>8.4472951935330123E-2</v>
      </c>
      <c r="W8854">
        <v>8852</v>
      </c>
      <c r="X8854" s="4">
        <f t="shared" si="1376"/>
        <v>9.0017499845348403E-2</v>
      </c>
      <c r="Y8854" s="4">
        <f t="shared" si="1374"/>
        <v>8.9041138396257671E-2</v>
      </c>
      <c r="Z8854" s="4">
        <f t="shared" si="1375"/>
        <v>8.8373215045576589E-2</v>
      </c>
    </row>
    <row r="8855" spans="1:26" x14ac:dyDescent="0.25">
      <c r="A8855" s="16">
        <f t="shared" si="1382"/>
        <v>52388</v>
      </c>
      <c r="B8855">
        <f>+'[2]Ejercicio 1'!E9072</f>
        <v>8853</v>
      </c>
      <c r="C8855" s="5">
        <v>8.7570111460893815E-2</v>
      </c>
      <c r="D8855" s="4">
        <f t="shared" si="1377"/>
        <v>8.5687055769318704E-2</v>
      </c>
      <c r="E8855" s="6">
        <f t="shared" si="1378"/>
        <v>8.6621773706877819E-2</v>
      </c>
      <c r="F8855" s="7">
        <f t="shared" si="1379"/>
        <v>8.597322392488671E-2</v>
      </c>
      <c r="I8855" s="10">
        <v>8853</v>
      </c>
      <c r="J8855" s="8">
        <f t="shared" si="1380"/>
        <v>8.9070111460893817E-2</v>
      </c>
      <c r="K8855" s="8">
        <f t="shared" si="1380"/>
        <v>8.7187055769318705E-2</v>
      </c>
      <c r="L8855" s="8">
        <f t="shared" si="1380"/>
        <v>8.8121773706877821E-2</v>
      </c>
      <c r="M8855" s="8">
        <f t="shared" si="1380"/>
        <v>8.7473223924886712E-2</v>
      </c>
      <c r="P8855">
        <v>8853</v>
      </c>
      <c r="Q8855" s="8">
        <f t="shared" si="1381"/>
        <v>8.6070111460893814E-2</v>
      </c>
      <c r="R8855" s="8">
        <f t="shared" si="1381"/>
        <v>8.4187055769318703E-2</v>
      </c>
      <c r="S8855" s="8">
        <f t="shared" si="1381"/>
        <v>8.5121773706877818E-2</v>
      </c>
      <c r="T8855" s="8">
        <f t="shared" si="1381"/>
        <v>8.4473223924886709E-2</v>
      </c>
      <c r="W8855">
        <v>8853</v>
      </c>
      <c r="X8855" s="4">
        <f t="shared" si="1376"/>
        <v>9.0018064471604042E-2</v>
      </c>
      <c r="Y8855" s="4">
        <f t="shared" si="1374"/>
        <v>8.9041690595488179E-2</v>
      </c>
      <c r="Z8855" s="4">
        <f t="shared" si="1375"/>
        <v>8.8373758798479293E-2</v>
      </c>
    </row>
    <row r="8856" spans="1:26" x14ac:dyDescent="0.25">
      <c r="A8856" s="16">
        <f t="shared" si="1382"/>
        <v>52389</v>
      </c>
      <c r="B8856">
        <f>+'[2]Ejercicio 1'!E9073</f>
        <v>8854</v>
      </c>
      <c r="C8856" s="5">
        <v>8.7570393605190824E-2</v>
      </c>
      <c r="D8856" s="4">
        <f t="shared" si="1377"/>
        <v>8.5687325952180565E-2</v>
      </c>
      <c r="E8856" s="6">
        <f t="shared" si="1378"/>
        <v>8.6622049805689327E-2</v>
      </c>
      <c r="F8856" s="7">
        <f t="shared" si="1379"/>
        <v>8.5973495914411904E-2</v>
      </c>
      <c r="I8856" s="10">
        <v>8854</v>
      </c>
      <c r="J8856" s="8">
        <f t="shared" si="1380"/>
        <v>8.9070393605190826E-2</v>
      </c>
      <c r="K8856" s="8">
        <f t="shared" si="1380"/>
        <v>8.7187325952180567E-2</v>
      </c>
      <c r="L8856" s="8">
        <f t="shared" si="1380"/>
        <v>8.8122049805689329E-2</v>
      </c>
      <c r="M8856" s="8">
        <f t="shared" si="1380"/>
        <v>8.7473495914411906E-2</v>
      </c>
      <c r="P8856">
        <v>8854</v>
      </c>
      <c r="Q8856" s="8">
        <f t="shared" si="1381"/>
        <v>8.6070393605190823E-2</v>
      </c>
      <c r="R8856" s="8">
        <f t="shared" si="1381"/>
        <v>8.4187325952180564E-2</v>
      </c>
      <c r="S8856" s="8">
        <f t="shared" si="1381"/>
        <v>8.5122049805689326E-2</v>
      </c>
      <c r="T8856" s="8">
        <f t="shared" si="1381"/>
        <v>8.4473495914411903E-2</v>
      </c>
      <c r="W8856">
        <v>8854</v>
      </c>
      <c r="X8856" s="4">
        <f t="shared" si="1376"/>
        <v>9.0018629097898331E-2</v>
      </c>
      <c r="Y8856" s="4">
        <f t="shared" si="1374"/>
        <v>8.904224279476701E-2</v>
      </c>
      <c r="Z8856" s="4">
        <f t="shared" si="1375"/>
        <v>8.8374302550391359E-2</v>
      </c>
    </row>
    <row r="8857" spans="1:26" x14ac:dyDescent="0.25">
      <c r="A8857" s="16">
        <f t="shared" si="1382"/>
        <v>52390</v>
      </c>
      <c r="B8857">
        <f>+'[2]Ejercicio 1'!E9074</f>
        <v>8855</v>
      </c>
      <c r="C8857" s="5">
        <v>8.7570675749487847E-2</v>
      </c>
      <c r="D8857" s="4">
        <f t="shared" si="1377"/>
        <v>8.56875961350059E-2</v>
      </c>
      <c r="E8857" s="6">
        <f t="shared" si="1378"/>
        <v>8.6622325904482378E-2</v>
      </c>
      <c r="F8857" s="7">
        <f t="shared" si="1379"/>
        <v>8.5973767903905679E-2</v>
      </c>
      <c r="I8857" s="10">
        <v>8855</v>
      </c>
      <c r="J8857" s="8">
        <f t="shared" si="1380"/>
        <v>8.9070675749487849E-2</v>
      </c>
      <c r="K8857" s="8">
        <f t="shared" si="1380"/>
        <v>8.7187596135005901E-2</v>
      </c>
      <c r="L8857" s="8">
        <f t="shared" si="1380"/>
        <v>8.8122325904482379E-2</v>
      </c>
      <c r="M8857" s="8">
        <f t="shared" si="1380"/>
        <v>8.747376790390568E-2</v>
      </c>
      <c r="P8857">
        <v>8855</v>
      </c>
      <c r="Q8857" s="8">
        <f t="shared" si="1381"/>
        <v>8.6070675749487846E-2</v>
      </c>
      <c r="R8857" s="8">
        <f t="shared" si="1381"/>
        <v>8.4187596135005899E-2</v>
      </c>
      <c r="S8857" s="8">
        <f t="shared" si="1381"/>
        <v>8.5122325904482377E-2</v>
      </c>
      <c r="T8857" s="8">
        <f t="shared" si="1381"/>
        <v>8.4473767903905678E-2</v>
      </c>
      <c r="W8857">
        <v>8855</v>
      </c>
      <c r="X8857" s="4">
        <f t="shared" si="1376"/>
        <v>9.0019193724230839E-2</v>
      </c>
      <c r="Y8857" s="4">
        <f t="shared" si="1374"/>
        <v>8.9042794994007191E-2</v>
      </c>
      <c r="Z8857" s="4">
        <f t="shared" si="1375"/>
        <v>8.8374846303114207E-2</v>
      </c>
    </row>
    <row r="8858" spans="1:26" x14ac:dyDescent="0.25">
      <c r="A8858" s="16">
        <f t="shared" si="1382"/>
        <v>52391</v>
      </c>
      <c r="B8858">
        <f>+'[2]Ejercicio 1'!E9075</f>
        <v>8856</v>
      </c>
      <c r="C8858" s="5">
        <v>8.757095789378487E-2</v>
      </c>
      <c r="D8858" s="4">
        <f t="shared" si="1377"/>
        <v>8.5687866317794112E-2</v>
      </c>
      <c r="E8858" s="6">
        <f t="shared" si="1378"/>
        <v>8.6622602003255236E-2</v>
      </c>
      <c r="F8858" s="7">
        <f t="shared" si="1379"/>
        <v>8.5974039893368062E-2</v>
      </c>
      <c r="I8858" s="10">
        <v>8856</v>
      </c>
      <c r="J8858" s="8">
        <f t="shared" si="1380"/>
        <v>8.9070957893784872E-2</v>
      </c>
      <c r="K8858" s="8">
        <f t="shared" si="1380"/>
        <v>8.7187866317794113E-2</v>
      </c>
      <c r="L8858" s="8">
        <f t="shared" si="1380"/>
        <v>8.8122602003255238E-2</v>
      </c>
      <c r="M8858" s="8">
        <f t="shared" si="1380"/>
        <v>8.7474039893368064E-2</v>
      </c>
      <c r="P8858">
        <v>8856</v>
      </c>
      <c r="Q8858" s="8">
        <f t="shared" si="1381"/>
        <v>8.6070957893784869E-2</v>
      </c>
      <c r="R8858" s="8">
        <f t="shared" si="1381"/>
        <v>8.4187866317794111E-2</v>
      </c>
      <c r="S8858" s="8">
        <f t="shared" si="1381"/>
        <v>8.5122602003255235E-2</v>
      </c>
      <c r="T8858" s="8">
        <f t="shared" si="1381"/>
        <v>8.4474039893368061E-2</v>
      </c>
      <c r="W8858">
        <v>8856</v>
      </c>
      <c r="X8858" s="4">
        <f t="shared" si="1376"/>
        <v>9.0019758350602427E-2</v>
      </c>
      <c r="Y8858" s="4">
        <f t="shared" si="1374"/>
        <v>8.90433471931244E-2</v>
      </c>
      <c r="Z8858" s="4">
        <f t="shared" si="1375"/>
        <v>8.8375390055748557E-2</v>
      </c>
    </row>
    <row r="8859" spans="1:26" x14ac:dyDescent="0.25">
      <c r="A8859" s="16">
        <f t="shared" si="1382"/>
        <v>52392</v>
      </c>
      <c r="B8859">
        <f>+'[2]Ejercicio 1'!E9076</f>
        <v>8857</v>
      </c>
      <c r="C8859" s="5">
        <v>8.7571240038081893E-2</v>
      </c>
      <c r="D8859" s="4">
        <f t="shared" si="1377"/>
        <v>8.5688136500545187E-2</v>
      </c>
      <c r="E8859" s="6">
        <f t="shared" si="1378"/>
        <v>8.6622878102010525E-2</v>
      </c>
      <c r="F8859" s="7">
        <f t="shared" si="1379"/>
        <v>8.597431188279904E-2</v>
      </c>
      <c r="I8859" s="10">
        <v>8857</v>
      </c>
      <c r="J8859" s="8">
        <f t="shared" si="1380"/>
        <v>8.9071240038081895E-2</v>
      </c>
      <c r="K8859" s="8">
        <f t="shared" si="1380"/>
        <v>8.7188136500545188E-2</v>
      </c>
      <c r="L8859" s="8">
        <f t="shared" si="1380"/>
        <v>8.8122878102010527E-2</v>
      </c>
      <c r="M8859" s="8">
        <f t="shared" si="1380"/>
        <v>8.7474311882799041E-2</v>
      </c>
      <c r="P8859">
        <v>8857</v>
      </c>
      <c r="Q8859" s="8">
        <f t="shared" si="1381"/>
        <v>8.6071240038081892E-2</v>
      </c>
      <c r="R8859" s="8">
        <f t="shared" si="1381"/>
        <v>8.4188136500545185E-2</v>
      </c>
      <c r="S8859" s="8">
        <f t="shared" si="1381"/>
        <v>8.5122878102010524E-2</v>
      </c>
      <c r="T8859" s="8">
        <f t="shared" si="1381"/>
        <v>8.4474311882799039E-2</v>
      </c>
      <c r="W8859">
        <v>8857</v>
      </c>
      <c r="X8859" s="4">
        <f t="shared" si="1376"/>
        <v>9.0020322977012235E-2</v>
      </c>
      <c r="Y8859" s="4">
        <f t="shared" si="1374"/>
        <v>8.9043899392289905E-2</v>
      </c>
      <c r="Z8859" s="4">
        <f t="shared" si="1375"/>
        <v>8.8375933807395127E-2</v>
      </c>
    </row>
    <row r="8860" spans="1:26" x14ac:dyDescent="0.25">
      <c r="A8860" s="16">
        <f t="shared" si="1382"/>
        <v>52393</v>
      </c>
      <c r="B8860">
        <f>+'[2]Ejercicio 1'!E9077</f>
        <v>8858</v>
      </c>
      <c r="C8860" s="5">
        <v>8.7571522182378916E-2</v>
      </c>
      <c r="D8860" s="4">
        <f t="shared" si="1377"/>
        <v>8.5688406683259555E-2</v>
      </c>
      <c r="E8860" s="6">
        <f t="shared" si="1378"/>
        <v>8.6623154200746483E-2</v>
      </c>
      <c r="F8860" s="7">
        <f t="shared" si="1379"/>
        <v>8.5974583872198612E-2</v>
      </c>
      <c r="I8860" s="10">
        <v>8858</v>
      </c>
      <c r="J8860" s="8">
        <f t="shared" si="1380"/>
        <v>8.9071522182378918E-2</v>
      </c>
      <c r="K8860" s="8">
        <f t="shared" si="1380"/>
        <v>8.7188406683259556E-2</v>
      </c>
      <c r="L8860" s="8">
        <f t="shared" si="1380"/>
        <v>8.8123154200746484E-2</v>
      </c>
      <c r="M8860" s="8">
        <f t="shared" si="1380"/>
        <v>8.7474583872198614E-2</v>
      </c>
      <c r="P8860">
        <v>8858</v>
      </c>
      <c r="Q8860" s="8">
        <f t="shared" si="1381"/>
        <v>8.6071522182378915E-2</v>
      </c>
      <c r="R8860" s="8">
        <f t="shared" si="1381"/>
        <v>8.4188406683259553E-2</v>
      </c>
      <c r="S8860" s="8">
        <f t="shared" si="1381"/>
        <v>8.5123154200746481E-2</v>
      </c>
      <c r="T8860" s="8">
        <f t="shared" si="1381"/>
        <v>8.4474583872198611E-2</v>
      </c>
      <c r="W8860">
        <v>8858</v>
      </c>
      <c r="X8860" s="4">
        <f t="shared" si="1376"/>
        <v>9.0020887603460248E-2</v>
      </c>
      <c r="Y8860" s="4">
        <f t="shared" si="1374"/>
        <v>8.9044451591331564E-2</v>
      </c>
      <c r="Z8860" s="4">
        <f t="shared" si="1375"/>
        <v>8.8376477559852465E-2</v>
      </c>
    </row>
    <row r="8861" spans="1:26" x14ac:dyDescent="0.25">
      <c r="A8861" s="16">
        <f t="shared" si="1382"/>
        <v>52394</v>
      </c>
      <c r="B8861">
        <f>+'[2]Ejercicio 1'!E9078</f>
        <v>8859</v>
      </c>
      <c r="C8861" s="5">
        <v>8.7571804326675939E-2</v>
      </c>
      <c r="D8861" s="4">
        <f t="shared" si="1377"/>
        <v>8.5688676865936786E-2</v>
      </c>
      <c r="E8861" s="6">
        <f t="shared" si="1378"/>
        <v>8.6623430299463122E-2</v>
      </c>
      <c r="F8861" s="7">
        <f t="shared" si="1379"/>
        <v>8.5974855861566793E-2</v>
      </c>
      <c r="I8861" s="10">
        <v>8859</v>
      </c>
      <c r="J8861" s="8">
        <f t="shared" si="1380"/>
        <v>8.9071804326675941E-2</v>
      </c>
      <c r="K8861" s="8">
        <f t="shared" si="1380"/>
        <v>8.7188676865936787E-2</v>
      </c>
      <c r="L8861" s="8">
        <f t="shared" si="1380"/>
        <v>8.8123430299463124E-2</v>
      </c>
      <c r="M8861" s="8">
        <f t="shared" si="1380"/>
        <v>8.7474855861566794E-2</v>
      </c>
      <c r="P8861">
        <v>8859</v>
      </c>
      <c r="Q8861" s="8">
        <f t="shared" si="1381"/>
        <v>8.6071804326675938E-2</v>
      </c>
      <c r="R8861" s="8">
        <f t="shared" si="1381"/>
        <v>8.4188676865936785E-2</v>
      </c>
      <c r="S8861" s="8">
        <f t="shared" si="1381"/>
        <v>8.5123430299463121E-2</v>
      </c>
      <c r="T8861" s="8">
        <f t="shared" si="1381"/>
        <v>8.4474855861566792E-2</v>
      </c>
      <c r="W8861">
        <v>8859</v>
      </c>
      <c r="X8861" s="4">
        <f t="shared" si="1376"/>
        <v>9.0021452229946466E-2</v>
      </c>
      <c r="Y8861" s="4">
        <f t="shared" si="1374"/>
        <v>8.9045003790335447E-2</v>
      </c>
      <c r="Z8861" s="4">
        <f t="shared" si="1375"/>
        <v>8.8377021312218459E-2</v>
      </c>
    </row>
    <row r="8862" spans="1:26" x14ac:dyDescent="0.25">
      <c r="A8862" s="16">
        <f t="shared" si="1382"/>
        <v>52395</v>
      </c>
      <c r="B8862">
        <f>+'[2]Ejercicio 1'!E9079</f>
        <v>8860</v>
      </c>
      <c r="C8862" s="5">
        <v>8.7572086470972962E-2</v>
      </c>
      <c r="D8862" s="4">
        <f t="shared" si="1377"/>
        <v>8.5688947048577296E-2</v>
      </c>
      <c r="E8862" s="6">
        <f t="shared" si="1378"/>
        <v>8.6623706398162192E-2</v>
      </c>
      <c r="F8862" s="7">
        <f t="shared" si="1379"/>
        <v>8.5975127850903554E-2</v>
      </c>
      <c r="I8862" s="10">
        <v>8860</v>
      </c>
      <c r="J8862" s="8">
        <f t="shared" si="1380"/>
        <v>8.9072086470972964E-2</v>
      </c>
      <c r="K8862" s="8">
        <f t="shared" si="1380"/>
        <v>8.7188947048577298E-2</v>
      </c>
      <c r="L8862" s="8">
        <f t="shared" si="1380"/>
        <v>8.8123706398162194E-2</v>
      </c>
      <c r="M8862" s="8">
        <f t="shared" si="1380"/>
        <v>8.7475127850903556E-2</v>
      </c>
      <c r="P8862">
        <v>8860</v>
      </c>
      <c r="Q8862" s="8">
        <f t="shared" si="1381"/>
        <v>8.6072086470972961E-2</v>
      </c>
      <c r="R8862" s="8">
        <f t="shared" si="1381"/>
        <v>8.4188947048577295E-2</v>
      </c>
      <c r="S8862" s="8">
        <f t="shared" si="1381"/>
        <v>8.5123706398162191E-2</v>
      </c>
      <c r="T8862" s="8">
        <f t="shared" si="1381"/>
        <v>8.4475127850903553E-2</v>
      </c>
      <c r="W8862">
        <v>8860</v>
      </c>
      <c r="X8862" s="4">
        <f t="shared" si="1376"/>
        <v>9.0022016856451142E-2</v>
      </c>
      <c r="Y8862" s="4">
        <f t="shared" si="1374"/>
        <v>8.9045555989472849E-2</v>
      </c>
      <c r="Z8862" s="4">
        <f t="shared" si="1375"/>
        <v>8.8377565064501659E-2</v>
      </c>
    </row>
    <row r="8863" spans="1:26" x14ac:dyDescent="0.25">
      <c r="A8863" s="16">
        <f t="shared" si="1382"/>
        <v>52396</v>
      </c>
      <c r="B8863">
        <f>+'[2]Ejercicio 1'!E9080</f>
        <v>8861</v>
      </c>
      <c r="C8863" s="5">
        <v>8.7572368615269972E-2</v>
      </c>
      <c r="D8863" s="4">
        <f t="shared" si="1377"/>
        <v>8.5689217231181294E-2</v>
      </c>
      <c r="E8863" s="6">
        <f t="shared" si="1378"/>
        <v>8.6623982496841057E-2</v>
      </c>
      <c r="F8863" s="7">
        <f t="shared" si="1379"/>
        <v>8.5975399840208924E-2</v>
      </c>
      <c r="I8863" s="10">
        <v>8861</v>
      </c>
      <c r="J8863" s="8">
        <f t="shared" si="1380"/>
        <v>8.9072368615269973E-2</v>
      </c>
      <c r="K8863" s="8">
        <f t="shared" si="1380"/>
        <v>8.7189217231181296E-2</v>
      </c>
      <c r="L8863" s="8">
        <f t="shared" si="1380"/>
        <v>8.8123982496841058E-2</v>
      </c>
      <c r="M8863" s="8">
        <f t="shared" si="1380"/>
        <v>8.7475399840208926E-2</v>
      </c>
      <c r="P8863">
        <v>8861</v>
      </c>
      <c r="Q8863" s="8">
        <f t="shared" si="1381"/>
        <v>8.607236861526997E-2</v>
      </c>
      <c r="R8863" s="8">
        <f t="shared" si="1381"/>
        <v>8.4189217231181293E-2</v>
      </c>
      <c r="S8863" s="8">
        <f t="shared" si="1381"/>
        <v>8.5123982496841055E-2</v>
      </c>
      <c r="T8863" s="8">
        <f t="shared" si="1381"/>
        <v>8.4475399840208923E-2</v>
      </c>
      <c r="W8863">
        <v>8861</v>
      </c>
      <c r="X8863" s="4">
        <f t="shared" si="1376"/>
        <v>9.0022581483036185E-2</v>
      </c>
      <c r="Y8863" s="4">
        <f t="shared" ref="Y8863:Y8926" si="1383">Tasa_Fwd(E8772,B8772,E8863,B8863,91)</f>
        <v>8.9046108188400322E-2</v>
      </c>
      <c r="Z8863" s="4">
        <f t="shared" si="1375"/>
        <v>8.8378108815791376E-2</v>
      </c>
    </row>
    <row r="8864" spans="1:26" x14ac:dyDescent="0.25">
      <c r="A8864" s="16">
        <f t="shared" si="1382"/>
        <v>52397</v>
      </c>
      <c r="B8864">
        <f>+'[2]Ejercicio 1'!E9081</f>
        <v>8862</v>
      </c>
      <c r="C8864" s="5">
        <v>8.7572650759566995E-2</v>
      </c>
      <c r="D8864" s="4">
        <f t="shared" si="1377"/>
        <v>8.5689487413747753E-2</v>
      </c>
      <c r="E8864" s="6">
        <f t="shared" si="1378"/>
        <v>8.6624258595501477E-2</v>
      </c>
      <c r="F8864" s="7">
        <f t="shared" si="1379"/>
        <v>8.5975671829482875E-2</v>
      </c>
      <c r="I8864" s="10">
        <v>8862</v>
      </c>
      <c r="J8864" s="8">
        <f t="shared" si="1380"/>
        <v>8.9072650759566996E-2</v>
      </c>
      <c r="K8864" s="8">
        <f t="shared" si="1380"/>
        <v>8.7189487413747754E-2</v>
      </c>
      <c r="L8864" s="8">
        <f t="shared" si="1380"/>
        <v>8.8124258595501478E-2</v>
      </c>
      <c r="M8864" s="8">
        <f t="shared" si="1380"/>
        <v>8.7475671829482876E-2</v>
      </c>
      <c r="P8864">
        <v>8862</v>
      </c>
      <c r="Q8864" s="8">
        <f t="shared" si="1381"/>
        <v>8.6072650759566993E-2</v>
      </c>
      <c r="R8864" s="8">
        <f t="shared" si="1381"/>
        <v>8.4189487413747752E-2</v>
      </c>
      <c r="S8864" s="8">
        <f t="shared" si="1381"/>
        <v>8.5124258595501476E-2</v>
      </c>
      <c r="T8864" s="8">
        <f t="shared" si="1381"/>
        <v>8.4475671829482873E-2</v>
      </c>
      <c r="W8864">
        <v>8862</v>
      </c>
      <c r="X8864" s="4">
        <f t="shared" si="1376"/>
        <v>9.0023146109637922E-2</v>
      </c>
      <c r="Y8864" s="4">
        <f t="shared" si="1383"/>
        <v>8.9046660387291768E-2</v>
      </c>
      <c r="Z8864" s="4">
        <f t="shared" ref="Z8864:Z8927" si="1384">Tasa_Fwd(F8836,B8836,F8864,B8864,28)</f>
        <v>8.8378652567894719E-2</v>
      </c>
    </row>
    <row r="8865" spans="1:26" x14ac:dyDescent="0.25">
      <c r="A8865" s="16">
        <f t="shared" si="1382"/>
        <v>52398</v>
      </c>
      <c r="B8865">
        <f>+'[2]Ejercicio 1'!E9082</f>
        <v>8863</v>
      </c>
      <c r="C8865" s="5">
        <v>8.7572932903864018E-2</v>
      </c>
      <c r="D8865" s="4">
        <f t="shared" si="1377"/>
        <v>8.5689757596277491E-2</v>
      </c>
      <c r="E8865" s="6">
        <f t="shared" si="1378"/>
        <v>8.6624534694143454E-2</v>
      </c>
      <c r="F8865" s="7">
        <f t="shared" si="1379"/>
        <v>8.5975943818725434E-2</v>
      </c>
      <c r="I8865" s="10">
        <v>8863</v>
      </c>
      <c r="J8865" s="8">
        <f t="shared" si="1380"/>
        <v>8.9072932903864019E-2</v>
      </c>
      <c r="K8865" s="8">
        <f t="shared" si="1380"/>
        <v>8.7189757596277492E-2</v>
      </c>
      <c r="L8865" s="8">
        <f t="shared" si="1380"/>
        <v>8.8124534694143455E-2</v>
      </c>
      <c r="M8865" s="8">
        <f t="shared" si="1380"/>
        <v>8.7475943818725435E-2</v>
      </c>
      <c r="P8865">
        <v>8863</v>
      </c>
      <c r="Q8865" s="8">
        <f t="shared" si="1381"/>
        <v>8.6072932903864016E-2</v>
      </c>
      <c r="R8865" s="8">
        <f t="shared" si="1381"/>
        <v>8.418975759627749E-2</v>
      </c>
      <c r="S8865" s="8">
        <f t="shared" si="1381"/>
        <v>8.5124534694143453E-2</v>
      </c>
      <c r="T8865" s="8">
        <f t="shared" si="1381"/>
        <v>8.4475943818725432E-2</v>
      </c>
      <c r="W8865">
        <v>8863</v>
      </c>
      <c r="X8865" s="4">
        <f t="shared" si="1376"/>
        <v>9.0023710736278309E-2</v>
      </c>
      <c r="Y8865" s="4">
        <f t="shared" si="1383"/>
        <v>8.9047212586230648E-2</v>
      </c>
      <c r="Z8865" s="4">
        <f t="shared" si="1384"/>
        <v>8.837919631990955E-2</v>
      </c>
    </row>
    <row r="8866" spans="1:26" x14ac:dyDescent="0.25">
      <c r="A8866" s="16">
        <f t="shared" si="1382"/>
        <v>52399</v>
      </c>
      <c r="B8866">
        <f>+'[2]Ejercicio 1'!E9083</f>
        <v>8864</v>
      </c>
      <c r="C8866" s="5">
        <v>8.7573215048161041E-2</v>
      </c>
      <c r="D8866" s="4">
        <f t="shared" si="1377"/>
        <v>8.56900277787703E-2</v>
      </c>
      <c r="E8866" s="6">
        <f t="shared" si="1378"/>
        <v>8.6624810792766099E-2</v>
      </c>
      <c r="F8866" s="7">
        <f t="shared" si="1379"/>
        <v>8.5976215807933729E-2</v>
      </c>
      <c r="I8866" s="10">
        <v>8864</v>
      </c>
      <c r="J8866" s="8">
        <f t="shared" si="1380"/>
        <v>8.9073215048161042E-2</v>
      </c>
      <c r="K8866" s="8">
        <f t="shared" si="1380"/>
        <v>8.7190027778770302E-2</v>
      </c>
      <c r="L8866" s="8">
        <f t="shared" si="1380"/>
        <v>8.8124810792766101E-2</v>
      </c>
      <c r="M8866" s="8">
        <f t="shared" si="1380"/>
        <v>8.747621580793373E-2</v>
      </c>
      <c r="P8866">
        <v>8864</v>
      </c>
      <c r="Q8866" s="8">
        <f t="shared" si="1381"/>
        <v>8.6073215048161039E-2</v>
      </c>
      <c r="R8866" s="8">
        <f t="shared" si="1381"/>
        <v>8.4190027778770299E-2</v>
      </c>
      <c r="S8866" s="8">
        <f t="shared" si="1381"/>
        <v>8.5124810792766098E-2</v>
      </c>
      <c r="T8866" s="8">
        <f t="shared" si="1381"/>
        <v>8.4476215807933727E-2</v>
      </c>
      <c r="W8866">
        <v>8864</v>
      </c>
      <c r="X8866" s="4">
        <f t="shared" si="1376"/>
        <v>9.002427536295779E-2</v>
      </c>
      <c r="Y8866" s="4">
        <f t="shared" si="1383"/>
        <v>8.9047764785045669E-2</v>
      </c>
      <c r="Z8866" s="4">
        <f t="shared" si="1384"/>
        <v>8.8379740070028773E-2</v>
      </c>
    </row>
    <row r="8867" spans="1:26" x14ac:dyDescent="0.25">
      <c r="A8867" s="16">
        <f t="shared" si="1382"/>
        <v>52400</v>
      </c>
      <c r="B8867">
        <f>+'[2]Ejercicio 1'!E9084</f>
        <v>8865</v>
      </c>
      <c r="C8867" s="5">
        <v>8.7573497192458064E-2</v>
      </c>
      <c r="D8867" s="4">
        <f t="shared" si="1377"/>
        <v>8.5690297961226403E-2</v>
      </c>
      <c r="E8867" s="6">
        <f t="shared" si="1378"/>
        <v>8.6625086891370287E-2</v>
      </c>
      <c r="F8867" s="7">
        <f t="shared" si="1379"/>
        <v>8.5976487797113491E-2</v>
      </c>
      <c r="I8867" s="10">
        <v>8865</v>
      </c>
      <c r="J8867" s="8">
        <f t="shared" si="1380"/>
        <v>8.9073497192458065E-2</v>
      </c>
      <c r="K8867" s="8">
        <f t="shared" si="1380"/>
        <v>8.7190297961226404E-2</v>
      </c>
      <c r="L8867" s="8">
        <f t="shared" si="1380"/>
        <v>8.8125086891370288E-2</v>
      </c>
      <c r="M8867" s="8">
        <f t="shared" si="1380"/>
        <v>8.7476487797113492E-2</v>
      </c>
      <c r="P8867">
        <v>8865</v>
      </c>
      <c r="Q8867" s="8">
        <f t="shared" si="1381"/>
        <v>8.6073497192458062E-2</v>
      </c>
      <c r="R8867" s="8">
        <f t="shared" si="1381"/>
        <v>8.4190297961226401E-2</v>
      </c>
      <c r="S8867" s="8">
        <f t="shared" si="1381"/>
        <v>8.5125086891370286E-2</v>
      </c>
      <c r="T8867" s="8">
        <f t="shared" si="1381"/>
        <v>8.4476487797113489E-2</v>
      </c>
      <c r="W8867">
        <v>8865</v>
      </c>
      <c r="X8867" s="4">
        <f t="shared" si="1376"/>
        <v>9.0024839989653951E-2</v>
      </c>
      <c r="Y8867" s="4">
        <f t="shared" si="1383"/>
        <v>8.9048316983909012E-2</v>
      </c>
      <c r="Z8867" s="4">
        <f t="shared" si="1384"/>
        <v>8.838028382186662E-2</v>
      </c>
    </row>
    <row r="8868" spans="1:26" x14ac:dyDescent="0.25">
      <c r="A8868" s="16">
        <f t="shared" si="1382"/>
        <v>52401</v>
      </c>
      <c r="B8868">
        <f>+'[2]Ejercicio 1'!E9085</f>
        <v>8866</v>
      </c>
      <c r="C8868" s="5">
        <v>8.7573779336755087E-2</v>
      </c>
      <c r="D8868" s="4">
        <f t="shared" si="1377"/>
        <v>8.5690568143645771E-2</v>
      </c>
      <c r="E8868" s="6">
        <f t="shared" si="1378"/>
        <v>8.6625362989955171E-2</v>
      </c>
      <c r="F8868" s="7">
        <f t="shared" si="1379"/>
        <v>8.5976759786261833E-2</v>
      </c>
      <c r="I8868" s="10">
        <v>8866</v>
      </c>
      <c r="J8868" s="8">
        <f t="shared" si="1380"/>
        <v>8.9073779336755088E-2</v>
      </c>
      <c r="K8868" s="8">
        <f t="shared" si="1380"/>
        <v>8.7190568143645772E-2</v>
      </c>
      <c r="L8868" s="8">
        <f t="shared" si="1380"/>
        <v>8.8125362989955172E-2</v>
      </c>
      <c r="M8868" s="8">
        <f t="shared" si="1380"/>
        <v>8.7476759786261835E-2</v>
      </c>
      <c r="P8868">
        <v>8866</v>
      </c>
      <c r="Q8868" s="8">
        <f t="shared" si="1381"/>
        <v>8.6073779336755085E-2</v>
      </c>
      <c r="R8868" s="8">
        <f t="shared" si="1381"/>
        <v>8.4190568143645769E-2</v>
      </c>
      <c r="S8868" s="8">
        <f t="shared" si="1381"/>
        <v>8.5125362989955169E-2</v>
      </c>
      <c r="T8868" s="8">
        <f t="shared" si="1381"/>
        <v>8.4476759786261832E-2</v>
      </c>
      <c r="W8868">
        <v>8866</v>
      </c>
      <c r="X8868" s="4">
        <f t="shared" si="1376"/>
        <v>9.0025404616431812E-2</v>
      </c>
      <c r="Y8868" s="4">
        <f t="shared" si="1383"/>
        <v>8.9048869182648496E-2</v>
      </c>
      <c r="Z8868" s="4">
        <f t="shared" si="1384"/>
        <v>8.8380827573615955E-2</v>
      </c>
    </row>
    <row r="8869" spans="1:26" x14ac:dyDescent="0.25">
      <c r="A8869" s="16">
        <f t="shared" si="1382"/>
        <v>52402</v>
      </c>
      <c r="B8869">
        <f>+'[2]Ejercicio 1'!E9086</f>
        <v>8867</v>
      </c>
      <c r="C8869" s="5">
        <v>8.757406148105211E-2</v>
      </c>
      <c r="D8869" s="4">
        <f t="shared" si="1377"/>
        <v>8.5690838326027821E-2</v>
      </c>
      <c r="E8869" s="6">
        <f t="shared" si="1378"/>
        <v>8.6625639088521597E-2</v>
      </c>
      <c r="F8869" s="7">
        <f t="shared" si="1379"/>
        <v>8.5977031775378771E-2</v>
      </c>
      <c r="I8869" s="10">
        <v>8867</v>
      </c>
      <c r="J8869" s="8">
        <f t="shared" si="1380"/>
        <v>8.9074061481052111E-2</v>
      </c>
      <c r="K8869" s="8">
        <f t="shared" si="1380"/>
        <v>8.7190838326027822E-2</v>
      </c>
      <c r="L8869" s="8">
        <f t="shared" si="1380"/>
        <v>8.8125639088521598E-2</v>
      </c>
      <c r="M8869" s="8">
        <f t="shared" si="1380"/>
        <v>8.7477031775378772E-2</v>
      </c>
      <c r="P8869">
        <v>8867</v>
      </c>
      <c r="Q8869" s="8">
        <f t="shared" si="1381"/>
        <v>8.6074061481052108E-2</v>
      </c>
      <c r="R8869" s="8">
        <f t="shared" si="1381"/>
        <v>8.419083832602782E-2</v>
      </c>
      <c r="S8869" s="8">
        <f t="shared" si="1381"/>
        <v>8.5125639088521596E-2</v>
      </c>
      <c r="T8869" s="8">
        <f t="shared" si="1381"/>
        <v>8.4477031775378769E-2</v>
      </c>
      <c r="W8869">
        <v>8867</v>
      </c>
      <c r="X8869" s="4">
        <f t="shared" si="1376"/>
        <v>9.0025969243226367E-2</v>
      </c>
      <c r="Y8869" s="4">
        <f t="shared" si="1383"/>
        <v>8.9049421381437163E-2</v>
      </c>
      <c r="Z8869" s="4">
        <f t="shared" si="1384"/>
        <v>8.8381371325276792E-2</v>
      </c>
    </row>
    <row r="8870" spans="1:26" x14ac:dyDescent="0.25">
      <c r="A8870" s="16">
        <f t="shared" si="1382"/>
        <v>52403</v>
      </c>
      <c r="B8870">
        <f>+'[2]Ejercicio 1'!E9087</f>
        <v>8868</v>
      </c>
      <c r="C8870" s="5">
        <v>8.7574343625349119E-2</v>
      </c>
      <c r="D8870" s="4">
        <f t="shared" si="1377"/>
        <v>8.5691108508373137E-2</v>
      </c>
      <c r="E8870" s="6">
        <f t="shared" si="1378"/>
        <v>8.6625915187068692E-2</v>
      </c>
      <c r="F8870" s="7">
        <f t="shared" si="1379"/>
        <v>8.5977303764464316E-2</v>
      </c>
      <c r="I8870" s="10">
        <v>8868</v>
      </c>
      <c r="J8870" s="8">
        <f t="shared" si="1380"/>
        <v>8.907434362534912E-2</v>
      </c>
      <c r="K8870" s="8">
        <f t="shared" si="1380"/>
        <v>8.7191108508373139E-2</v>
      </c>
      <c r="L8870" s="8">
        <f t="shared" si="1380"/>
        <v>8.8125915187068693E-2</v>
      </c>
      <c r="M8870" s="8">
        <f t="shared" si="1380"/>
        <v>8.7477303764464318E-2</v>
      </c>
      <c r="P8870">
        <v>8868</v>
      </c>
      <c r="Q8870" s="8">
        <f t="shared" si="1381"/>
        <v>8.6074343625349117E-2</v>
      </c>
      <c r="R8870" s="8">
        <f t="shared" si="1381"/>
        <v>8.4191108508373136E-2</v>
      </c>
      <c r="S8870" s="8">
        <f t="shared" si="1381"/>
        <v>8.512591518706869E-2</v>
      </c>
      <c r="T8870" s="8">
        <f t="shared" si="1381"/>
        <v>8.4477303764464315E-2</v>
      </c>
      <c r="W8870">
        <v>8868</v>
      </c>
      <c r="X8870" s="4">
        <f t="shared" si="1376"/>
        <v>9.0026533870059128E-2</v>
      </c>
      <c r="Y8870" s="4">
        <f t="shared" si="1383"/>
        <v>8.9049973580099348E-2</v>
      </c>
      <c r="Z8870" s="4">
        <f t="shared" si="1384"/>
        <v>8.838191507684913E-2</v>
      </c>
    </row>
    <row r="8871" spans="1:26" x14ac:dyDescent="0.25">
      <c r="A8871" s="16">
        <f t="shared" si="1382"/>
        <v>52404</v>
      </c>
      <c r="B8871">
        <f>+'[2]Ejercicio 1'!E9088</f>
        <v>8869</v>
      </c>
      <c r="C8871" s="5">
        <v>8.7574625769646142E-2</v>
      </c>
      <c r="D8871" s="4">
        <f t="shared" si="1377"/>
        <v>8.569137869068133E-2</v>
      </c>
      <c r="E8871" s="6">
        <f t="shared" si="1378"/>
        <v>8.6626191285597356E-2</v>
      </c>
      <c r="F8871" s="7">
        <f t="shared" si="1379"/>
        <v>8.5977575753518456E-2</v>
      </c>
      <c r="I8871" s="10">
        <v>8869</v>
      </c>
      <c r="J8871" s="8">
        <f t="shared" si="1380"/>
        <v>8.9074625769646143E-2</v>
      </c>
      <c r="K8871" s="8">
        <f t="shared" si="1380"/>
        <v>8.7191378690681332E-2</v>
      </c>
      <c r="L8871" s="8">
        <f t="shared" si="1380"/>
        <v>8.8126191285597358E-2</v>
      </c>
      <c r="M8871" s="8">
        <f t="shared" si="1380"/>
        <v>8.7477575753518458E-2</v>
      </c>
      <c r="P8871">
        <v>8869</v>
      </c>
      <c r="Q8871" s="8">
        <f t="shared" si="1381"/>
        <v>8.607462576964614E-2</v>
      </c>
      <c r="R8871" s="8">
        <f t="shared" si="1381"/>
        <v>8.4191378690681329E-2</v>
      </c>
      <c r="S8871" s="8">
        <f t="shared" si="1381"/>
        <v>8.5126191285597355E-2</v>
      </c>
      <c r="T8871" s="8">
        <f t="shared" si="1381"/>
        <v>8.4477575753518455E-2</v>
      </c>
      <c r="W8871">
        <v>8869</v>
      </c>
      <c r="X8871" s="4">
        <f t="shared" si="1376"/>
        <v>9.0027098496930982E-2</v>
      </c>
      <c r="Y8871" s="4">
        <f t="shared" si="1383"/>
        <v>8.905052577881159E-2</v>
      </c>
      <c r="Z8871" s="4">
        <f t="shared" si="1384"/>
        <v>8.8382458827430843E-2</v>
      </c>
    </row>
    <row r="8872" spans="1:26" x14ac:dyDescent="0.25">
      <c r="A8872" s="16">
        <f t="shared" si="1382"/>
        <v>52405</v>
      </c>
      <c r="B8872">
        <f>+'[2]Ejercicio 1'!E9089</f>
        <v>8870</v>
      </c>
      <c r="C8872" s="5">
        <v>8.7574907913943165E-2</v>
      </c>
      <c r="D8872" s="4">
        <f t="shared" si="1377"/>
        <v>8.5691648872952816E-2</v>
      </c>
      <c r="E8872" s="6">
        <f t="shared" si="1378"/>
        <v>8.6626467384106676E-2</v>
      </c>
      <c r="F8872" s="7">
        <f t="shared" si="1379"/>
        <v>8.5977847742541177E-2</v>
      </c>
      <c r="I8872" s="10">
        <v>8870</v>
      </c>
      <c r="J8872" s="8">
        <f t="shared" si="1380"/>
        <v>8.9074907913943166E-2</v>
      </c>
      <c r="K8872" s="8">
        <f t="shared" si="1380"/>
        <v>8.7191648872952818E-2</v>
      </c>
      <c r="L8872" s="8">
        <f t="shared" si="1380"/>
        <v>8.8126467384106677E-2</v>
      </c>
      <c r="M8872" s="8">
        <f t="shared" si="1380"/>
        <v>8.7477847742541179E-2</v>
      </c>
      <c r="P8872">
        <v>8870</v>
      </c>
      <c r="Q8872" s="8">
        <f t="shared" si="1381"/>
        <v>8.6074907913943163E-2</v>
      </c>
      <c r="R8872" s="8">
        <f t="shared" si="1381"/>
        <v>8.4191648872952815E-2</v>
      </c>
      <c r="S8872" s="8">
        <f t="shared" si="1381"/>
        <v>8.5126467384106674E-2</v>
      </c>
      <c r="T8872" s="8">
        <f t="shared" si="1381"/>
        <v>8.4477847742541176E-2</v>
      </c>
      <c r="W8872">
        <v>8870</v>
      </c>
      <c r="X8872" s="4">
        <f t="shared" si="1376"/>
        <v>9.0027663123819962E-2</v>
      </c>
      <c r="Y8872" s="4">
        <f t="shared" si="1383"/>
        <v>8.9051077977400875E-2</v>
      </c>
      <c r="Z8872" s="4">
        <f t="shared" si="1384"/>
        <v>8.8383002578823325E-2</v>
      </c>
    </row>
    <row r="8873" spans="1:26" x14ac:dyDescent="0.25">
      <c r="A8873" s="16">
        <f t="shared" si="1382"/>
        <v>52406</v>
      </c>
      <c r="B8873">
        <f>+'[2]Ejercicio 1'!E9090</f>
        <v>8871</v>
      </c>
      <c r="C8873" s="5">
        <v>8.7575190058240188E-2</v>
      </c>
      <c r="D8873" s="4">
        <f t="shared" si="1377"/>
        <v>8.5691919055187762E-2</v>
      </c>
      <c r="E8873" s="6">
        <f t="shared" si="1378"/>
        <v>8.6626743482598439E-2</v>
      </c>
      <c r="F8873" s="7">
        <f t="shared" si="1379"/>
        <v>8.5978119731532507E-2</v>
      </c>
      <c r="I8873" s="10">
        <v>8871</v>
      </c>
      <c r="J8873" s="8">
        <f t="shared" si="1380"/>
        <v>8.9075190058240189E-2</v>
      </c>
      <c r="K8873" s="8">
        <f t="shared" si="1380"/>
        <v>8.7191919055187764E-2</v>
      </c>
      <c r="L8873" s="8">
        <f t="shared" si="1380"/>
        <v>8.8126743482598441E-2</v>
      </c>
      <c r="M8873" s="8">
        <f t="shared" si="1380"/>
        <v>8.7478119731532508E-2</v>
      </c>
      <c r="P8873">
        <v>8871</v>
      </c>
      <c r="Q8873" s="8">
        <f t="shared" si="1381"/>
        <v>8.6075190058240186E-2</v>
      </c>
      <c r="R8873" s="8">
        <f t="shared" si="1381"/>
        <v>8.4191919055187761E-2</v>
      </c>
      <c r="S8873" s="8">
        <f t="shared" si="1381"/>
        <v>8.5126743482598438E-2</v>
      </c>
      <c r="T8873" s="8">
        <f t="shared" si="1381"/>
        <v>8.4478119731532506E-2</v>
      </c>
      <c r="W8873">
        <v>8871</v>
      </c>
      <c r="X8873" s="4">
        <f t="shared" si="1376"/>
        <v>9.0028227750789752E-2</v>
      </c>
      <c r="Y8873" s="4">
        <f t="shared" si="1383"/>
        <v>8.9051630176121901E-2</v>
      </c>
      <c r="Z8873" s="4">
        <f t="shared" si="1384"/>
        <v>8.8383546330130167E-2</v>
      </c>
    </row>
    <row r="8874" spans="1:26" x14ac:dyDescent="0.25">
      <c r="A8874" s="16">
        <f t="shared" si="1382"/>
        <v>52407</v>
      </c>
      <c r="B8874">
        <f>+'[2]Ejercicio 1'!E9091</f>
        <v>8872</v>
      </c>
      <c r="C8874" s="5">
        <v>8.7575472202537211E-2</v>
      </c>
      <c r="D8874" s="4">
        <f t="shared" si="1377"/>
        <v>8.5692189237385197E-2</v>
      </c>
      <c r="E8874" s="6">
        <f t="shared" si="1378"/>
        <v>8.6627019581069997E-2</v>
      </c>
      <c r="F8874" s="7">
        <f t="shared" si="1379"/>
        <v>8.5978391720489586E-2</v>
      </c>
      <c r="I8874" s="10">
        <v>8872</v>
      </c>
      <c r="J8874" s="8">
        <f t="shared" si="1380"/>
        <v>8.9075472202537212E-2</v>
      </c>
      <c r="K8874" s="8">
        <f t="shared" si="1380"/>
        <v>8.7192189237385198E-2</v>
      </c>
      <c r="L8874" s="8">
        <f t="shared" si="1380"/>
        <v>8.8127019581069999E-2</v>
      </c>
      <c r="M8874" s="8">
        <f t="shared" si="1380"/>
        <v>8.7478391720489587E-2</v>
      </c>
      <c r="P8874">
        <v>8872</v>
      </c>
      <c r="Q8874" s="8">
        <f t="shared" si="1381"/>
        <v>8.6075472202537209E-2</v>
      </c>
      <c r="R8874" s="8">
        <f t="shared" si="1381"/>
        <v>8.4192189237385195E-2</v>
      </c>
      <c r="S8874" s="8">
        <f t="shared" si="1381"/>
        <v>8.5127019581069996E-2</v>
      </c>
      <c r="T8874" s="8">
        <f t="shared" si="1381"/>
        <v>8.4478391720489585E-2</v>
      </c>
      <c r="W8874">
        <v>8872</v>
      </c>
      <c r="X8874" s="4">
        <f t="shared" si="1376"/>
        <v>9.0028792377776681E-2</v>
      </c>
      <c r="Y8874" s="4">
        <f t="shared" si="1383"/>
        <v>8.9052182374635636E-2</v>
      </c>
      <c r="Z8874" s="4">
        <f t="shared" si="1384"/>
        <v>8.8384090080446356E-2</v>
      </c>
    </row>
    <row r="8875" spans="1:26" x14ac:dyDescent="0.25">
      <c r="A8875" s="16">
        <f t="shared" si="1382"/>
        <v>52408</v>
      </c>
      <c r="B8875">
        <f>+'[2]Ejercicio 1'!E9092</f>
        <v>8873</v>
      </c>
      <c r="C8875" s="5">
        <v>8.7575754346834234E-2</v>
      </c>
      <c r="D8875" s="4">
        <f t="shared" si="1377"/>
        <v>8.5692459419545897E-2</v>
      </c>
      <c r="E8875" s="6">
        <f t="shared" si="1378"/>
        <v>8.6627295679523111E-2</v>
      </c>
      <c r="F8875" s="7">
        <f t="shared" si="1379"/>
        <v>8.5978663709418104E-2</v>
      </c>
      <c r="I8875" s="10">
        <v>8873</v>
      </c>
      <c r="J8875" s="8">
        <f t="shared" si="1380"/>
        <v>8.9075754346834235E-2</v>
      </c>
      <c r="K8875" s="8">
        <f t="shared" si="1380"/>
        <v>8.7192459419545898E-2</v>
      </c>
      <c r="L8875" s="8">
        <f t="shared" si="1380"/>
        <v>8.8127295679523113E-2</v>
      </c>
      <c r="M8875" s="8">
        <f t="shared" si="1380"/>
        <v>8.7478663709418106E-2</v>
      </c>
      <c r="P8875">
        <v>8873</v>
      </c>
      <c r="Q8875" s="8">
        <f t="shared" si="1381"/>
        <v>8.6075754346834232E-2</v>
      </c>
      <c r="R8875" s="8">
        <f t="shared" si="1381"/>
        <v>8.4192459419545895E-2</v>
      </c>
      <c r="S8875" s="8">
        <f t="shared" si="1381"/>
        <v>8.512729567952311E-2</v>
      </c>
      <c r="T8875" s="8">
        <f t="shared" si="1381"/>
        <v>8.4478663709418103E-2</v>
      </c>
      <c r="W8875">
        <v>8873</v>
      </c>
      <c r="X8875" s="4">
        <f t="shared" si="1376"/>
        <v>9.0029357004802246E-2</v>
      </c>
      <c r="Y8875" s="4">
        <f t="shared" si="1383"/>
        <v>8.9052734573110706E-2</v>
      </c>
      <c r="Z8875" s="4">
        <f t="shared" si="1384"/>
        <v>8.8384633831573342E-2</v>
      </c>
    </row>
    <row r="8876" spans="1:26" x14ac:dyDescent="0.25">
      <c r="A8876" s="16">
        <f t="shared" si="1382"/>
        <v>52409</v>
      </c>
      <c r="B8876">
        <f>+'[2]Ejercicio 1'!E9093</f>
        <v>8874</v>
      </c>
      <c r="C8876" s="5">
        <v>8.7576036491131257E-2</v>
      </c>
      <c r="D8876" s="4">
        <f t="shared" si="1377"/>
        <v>8.5692729601669668E-2</v>
      </c>
      <c r="E8876" s="6">
        <f t="shared" si="1378"/>
        <v>8.6627571777956894E-2</v>
      </c>
      <c r="F8876" s="7">
        <f t="shared" si="1379"/>
        <v>8.5978935698315231E-2</v>
      </c>
      <c r="I8876" s="10">
        <v>8874</v>
      </c>
      <c r="J8876" s="8">
        <f t="shared" si="1380"/>
        <v>8.9076036491131258E-2</v>
      </c>
      <c r="K8876" s="8">
        <f t="shared" si="1380"/>
        <v>8.7192729601669669E-2</v>
      </c>
      <c r="L8876" s="8">
        <f t="shared" si="1380"/>
        <v>8.8127571777956895E-2</v>
      </c>
      <c r="M8876" s="8">
        <f t="shared" si="1380"/>
        <v>8.7478935698315233E-2</v>
      </c>
      <c r="P8876">
        <v>8874</v>
      </c>
      <c r="Q8876" s="8">
        <f t="shared" si="1381"/>
        <v>8.6076036491131255E-2</v>
      </c>
      <c r="R8876" s="8">
        <f t="shared" si="1381"/>
        <v>8.4192729601669666E-2</v>
      </c>
      <c r="S8876" s="8">
        <f t="shared" si="1381"/>
        <v>8.5127571777956892E-2</v>
      </c>
      <c r="T8876" s="8">
        <f t="shared" si="1381"/>
        <v>8.447893569831523E-2</v>
      </c>
      <c r="W8876">
        <v>8874</v>
      </c>
      <c r="X8876" s="4">
        <f t="shared" si="1376"/>
        <v>9.0029921631866475E-2</v>
      </c>
      <c r="Y8876" s="4">
        <f t="shared" si="1383"/>
        <v>8.9053286771548015E-2</v>
      </c>
      <c r="Z8876" s="4">
        <f t="shared" si="1384"/>
        <v>8.8385177582611829E-2</v>
      </c>
    </row>
    <row r="8877" spans="1:26" x14ac:dyDescent="0.25">
      <c r="A8877" s="16">
        <f t="shared" si="1382"/>
        <v>52410</v>
      </c>
      <c r="B8877">
        <f>+'[2]Ejercicio 1'!E9094</f>
        <v>8875</v>
      </c>
      <c r="C8877" s="5">
        <v>8.7576318635428266E-2</v>
      </c>
      <c r="D8877" s="4">
        <f t="shared" si="1377"/>
        <v>8.5692999783756524E-2</v>
      </c>
      <c r="E8877" s="6">
        <f t="shared" si="1378"/>
        <v>8.6627847876372233E-2</v>
      </c>
      <c r="F8877" s="7">
        <f t="shared" si="1379"/>
        <v>8.5979207687180939E-2</v>
      </c>
      <c r="I8877" s="10">
        <v>8875</v>
      </c>
      <c r="J8877" s="8">
        <f t="shared" si="1380"/>
        <v>8.9076318635428267E-2</v>
      </c>
      <c r="K8877" s="8">
        <f t="shared" si="1380"/>
        <v>8.7192999783756525E-2</v>
      </c>
      <c r="L8877" s="8">
        <f t="shared" si="1380"/>
        <v>8.8127847876372234E-2</v>
      </c>
      <c r="M8877" s="8">
        <f t="shared" si="1380"/>
        <v>8.747920768718094E-2</v>
      </c>
      <c r="P8877">
        <v>8875</v>
      </c>
      <c r="Q8877" s="8">
        <f t="shared" si="1381"/>
        <v>8.6076318635428264E-2</v>
      </c>
      <c r="R8877" s="8">
        <f t="shared" si="1381"/>
        <v>8.4192999783756522E-2</v>
      </c>
      <c r="S8877" s="8">
        <f t="shared" si="1381"/>
        <v>8.5127847876372231E-2</v>
      </c>
      <c r="T8877" s="8">
        <f t="shared" si="1381"/>
        <v>8.4479207687180938E-2</v>
      </c>
      <c r="W8877">
        <v>8875</v>
      </c>
      <c r="X8877" s="4">
        <f t="shared" si="1376"/>
        <v>9.0030486258948272E-2</v>
      </c>
      <c r="Y8877" s="4">
        <f t="shared" si="1383"/>
        <v>8.9053838970032759E-2</v>
      </c>
      <c r="Z8877" s="4">
        <f t="shared" si="1384"/>
        <v>8.8385721333564662E-2</v>
      </c>
    </row>
    <row r="8878" spans="1:26" x14ac:dyDescent="0.25">
      <c r="A8878" s="16">
        <f t="shared" si="1382"/>
        <v>52411</v>
      </c>
      <c r="B8878">
        <f>+'[2]Ejercicio 1'!E9095</f>
        <v>8876</v>
      </c>
      <c r="C8878" s="5">
        <v>8.7576600779725289E-2</v>
      </c>
      <c r="D8878" s="4">
        <f t="shared" si="1377"/>
        <v>8.5693269965807062E-2</v>
      </c>
      <c r="E8878" s="6">
        <f t="shared" si="1378"/>
        <v>8.6628123974769128E-2</v>
      </c>
      <c r="F8878" s="7">
        <f t="shared" si="1379"/>
        <v>8.5979479676015255E-2</v>
      </c>
      <c r="I8878" s="10">
        <v>8876</v>
      </c>
      <c r="J8878" s="8">
        <f t="shared" si="1380"/>
        <v>8.907660077972529E-2</v>
      </c>
      <c r="K8878" s="8">
        <f t="shared" si="1380"/>
        <v>8.7193269965807063E-2</v>
      </c>
      <c r="L8878" s="8">
        <f t="shared" si="1380"/>
        <v>8.8128123974769129E-2</v>
      </c>
      <c r="M8878" s="8">
        <f t="shared" si="1380"/>
        <v>8.7479479676015257E-2</v>
      </c>
      <c r="P8878">
        <v>8876</v>
      </c>
      <c r="Q8878" s="8">
        <f t="shared" si="1381"/>
        <v>8.6076600779725287E-2</v>
      </c>
      <c r="R8878" s="8">
        <f t="shared" si="1381"/>
        <v>8.419326996580706E-2</v>
      </c>
      <c r="S8878" s="8">
        <f t="shared" si="1381"/>
        <v>8.5128123974769127E-2</v>
      </c>
      <c r="T8878" s="8">
        <f t="shared" si="1381"/>
        <v>8.4479479676015254E-2</v>
      </c>
      <c r="W8878">
        <v>8876</v>
      </c>
      <c r="X8878" s="4">
        <f t="shared" si="1376"/>
        <v>9.0031050886110436E-2</v>
      </c>
      <c r="Y8878" s="4">
        <f t="shared" si="1383"/>
        <v>8.9054391168481475E-2</v>
      </c>
      <c r="Z8878" s="4">
        <f t="shared" si="1384"/>
        <v>8.8386265084428997E-2</v>
      </c>
    </row>
    <row r="8879" spans="1:26" x14ac:dyDescent="0.25">
      <c r="A8879" s="16">
        <f t="shared" si="1382"/>
        <v>52412</v>
      </c>
      <c r="B8879">
        <f>+'[2]Ejercicio 1'!E9096</f>
        <v>8877</v>
      </c>
      <c r="C8879" s="5">
        <v>8.7576882924022312E-2</v>
      </c>
      <c r="D8879" s="4">
        <f t="shared" si="1377"/>
        <v>8.5693540147820074E-2</v>
      </c>
      <c r="E8879" s="6">
        <f t="shared" si="1378"/>
        <v>8.6628400073146691E-2</v>
      </c>
      <c r="F8879" s="7">
        <f t="shared" si="1379"/>
        <v>8.5979751664815307E-2</v>
      </c>
      <c r="I8879" s="10">
        <v>8877</v>
      </c>
      <c r="J8879" s="8">
        <f t="shared" si="1380"/>
        <v>8.9076882924022313E-2</v>
      </c>
      <c r="K8879" s="8">
        <f t="shared" si="1380"/>
        <v>8.7193540147820076E-2</v>
      </c>
      <c r="L8879" s="8">
        <f t="shared" si="1380"/>
        <v>8.8128400073146693E-2</v>
      </c>
      <c r="M8879" s="8">
        <f t="shared" si="1380"/>
        <v>8.7479751664815308E-2</v>
      </c>
      <c r="P8879">
        <v>8877</v>
      </c>
      <c r="Q8879" s="8">
        <f t="shared" si="1381"/>
        <v>8.607688292402231E-2</v>
      </c>
      <c r="R8879" s="8">
        <f t="shared" si="1381"/>
        <v>8.4193540147820073E-2</v>
      </c>
      <c r="S8879" s="8">
        <f t="shared" si="1381"/>
        <v>8.512840007314669E-2</v>
      </c>
      <c r="T8879" s="8">
        <f t="shared" si="1381"/>
        <v>8.4479751664815306E-2</v>
      </c>
      <c r="W8879">
        <v>8877</v>
      </c>
      <c r="X8879" s="4">
        <f t="shared" si="1376"/>
        <v>9.003161551329017E-2</v>
      </c>
      <c r="Y8879" s="4">
        <f t="shared" si="1383"/>
        <v>8.9054943366804584E-2</v>
      </c>
      <c r="Z8879" s="4">
        <f t="shared" si="1384"/>
        <v>8.838680883429699E-2</v>
      </c>
    </row>
    <row r="8880" spans="1:26" x14ac:dyDescent="0.25">
      <c r="A8880" s="16">
        <f t="shared" si="1382"/>
        <v>52413</v>
      </c>
      <c r="B8880">
        <f>+'[2]Ejercicio 1'!E9097</f>
        <v>8878</v>
      </c>
      <c r="C8880" s="5">
        <v>8.7577165068319335E-2</v>
      </c>
      <c r="D8880" s="4">
        <f t="shared" si="1377"/>
        <v>8.5693810329796158E-2</v>
      </c>
      <c r="E8880" s="6">
        <f t="shared" si="1378"/>
        <v>8.6628676171505811E-2</v>
      </c>
      <c r="F8880" s="7">
        <f t="shared" si="1379"/>
        <v>8.5980023653586812E-2</v>
      </c>
      <c r="I8880" s="10">
        <v>8878</v>
      </c>
      <c r="J8880" s="8">
        <f t="shared" si="1380"/>
        <v>8.9077165068319336E-2</v>
      </c>
      <c r="K8880" s="8">
        <f t="shared" si="1380"/>
        <v>8.7193810329796159E-2</v>
      </c>
      <c r="L8880" s="8">
        <f t="shared" si="1380"/>
        <v>8.8128676171505813E-2</v>
      </c>
      <c r="M8880" s="8">
        <f t="shared" si="1380"/>
        <v>8.7480023653586814E-2</v>
      </c>
      <c r="P8880">
        <v>8878</v>
      </c>
      <c r="Q8880" s="8">
        <f t="shared" si="1381"/>
        <v>8.6077165068319333E-2</v>
      </c>
      <c r="R8880" s="8">
        <f t="shared" si="1381"/>
        <v>8.4193810329796157E-2</v>
      </c>
      <c r="S8880" s="8">
        <f t="shared" si="1381"/>
        <v>8.512867617150581E-2</v>
      </c>
      <c r="T8880" s="8">
        <f t="shared" si="1381"/>
        <v>8.4480023653586811E-2</v>
      </c>
      <c r="W8880">
        <v>8878</v>
      </c>
      <c r="X8880" s="4">
        <f t="shared" si="1376"/>
        <v>9.0032180140508122E-2</v>
      </c>
      <c r="Y8880" s="4">
        <f t="shared" si="1383"/>
        <v>8.9055495565177764E-2</v>
      </c>
      <c r="Z8880" s="4">
        <f t="shared" si="1384"/>
        <v>8.8387352584085033E-2</v>
      </c>
    </row>
    <row r="8881" spans="1:26" x14ac:dyDescent="0.25">
      <c r="A8881" s="16">
        <f t="shared" si="1382"/>
        <v>52414</v>
      </c>
      <c r="B8881">
        <f>+'[2]Ejercicio 1'!E9098</f>
        <v>8879</v>
      </c>
      <c r="C8881" s="5">
        <v>8.7577447212616358E-2</v>
      </c>
      <c r="D8881" s="4">
        <f t="shared" si="1377"/>
        <v>8.5694080511735507E-2</v>
      </c>
      <c r="E8881" s="6">
        <f t="shared" si="1378"/>
        <v>8.6628952269845613E-2</v>
      </c>
      <c r="F8881" s="7">
        <f t="shared" si="1379"/>
        <v>8.5980295642326912E-2</v>
      </c>
      <c r="I8881" s="10">
        <v>8879</v>
      </c>
      <c r="J8881" s="8">
        <f t="shared" si="1380"/>
        <v>8.9077447212616359E-2</v>
      </c>
      <c r="K8881" s="8">
        <f t="shared" si="1380"/>
        <v>8.7194080511735508E-2</v>
      </c>
      <c r="L8881" s="8">
        <f t="shared" si="1380"/>
        <v>8.8128952269845615E-2</v>
      </c>
      <c r="M8881" s="8">
        <f t="shared" si="1380"/>
        <v>8.7480295642326913E-2</v>
      </c>
      <c r="P8881">
        <v>8879</v>
      </c>
      <c r="Q8881" s="8">
        <f t="shared" si="1381"/>
        <v>8.6077447212616356E-2</v>
      </c>
      <c r="R8881" s="8">
        <f t="shared" si="1381"/>
        <v>8.4194080511735506E-2</v>
      </c>
      <c r="S8881" s="8">
        <f t="shared" si="1381"/>
        <v>8.5128952269845612E-2</v>
      </c>
      <c r="T8881" s="8">
        <f t="shared" si="1381"/>
        <v>8.4480295642326911E-2</v>
      </c>
      <c r="W8881">
        <v>8879</v>
      </c>
      <c r="X8881" s="4">
        <f t="shared" si="1376"/>
        <v>9.0032744767764281E-2</v>
      </c>
      <c r="Y8881" s="4">
        <f t="shared" si="1383"/>
        <v>8.905604776342621E-2</v>
      </c>
      <c r="Z8881" s="4">
        <f t="shared" si="1384"/>
        <v>8.8387896334678154E-2</v>
      </c>
    </row>
    <row r="8882" spans="1:26" x14ac:dyDescent="0.25">
      <c r="A8882" s="16">
        <f t="shared" si="1382"/>
        <v>52415</v>
      </c>
      <c r="B8882">
        <f>+'[2]Ejercicio 1'!E9099</f>
        <v>8880</v>
      </c>
      <c r="C8882" s="5">
        <v>8.7577729356913381E-2</v>
      </c>
      <c r="D8882" s="4">
        <f t="shared" si="1377"/>
        <v>8.5694350693637747E-2</v>
      </c>
      <c r="E8882" s="6">
        <f t="shared" si="1378"/>
        <v>8.6629228368166958E-2</v>
      </c>
      <c r="F8882" s="7">
        <f t="shared" si="1379"/>
        <v>8.5980567631035607E-2</v>
      </c>
      <c r="I8882" s="10">
        <v>8880</v>
      </c>
      <c r="J8882" s="8">
        <f t="shared" si="1380"/>
        <v>8.9077729356913382E-2</v>
      </c>
      <c r="K8882" s="8">
        <f t="shared" si="1380"/>
        <v>8.7194350693637748E-2</v>
      </c>
      <c r="L8882" s="8">
        <f t="shared" si="1380"/>
        <v>8.8129228368166959E-2</v>
      </c>
      <c r="M8882" s="8">
        <f t="shared" si="1380"/>
        <v>8.7480567631035608E-2</v>
      </c>
      <c r="P8882">
        <v>8880</v>
      </c>
      <c r="Q8882" s="8">
        <f t="shared" si="1381"/>
        <v>8.6077729356913379E-2</v>
      </c>
      <c r="R8882" s="8">
        <f t="shared" si="1381"/>
        <v>8.4194350693637746E-2</v>
      </c>
      <c r="S8882" s="8">
        <f t="shared" si="1381"/>
        <v>8.5129228368166956E-2</v>
      </c>
      <c r="T8882" s="8">
        <f t="shared" si="1381"/>
        <v>8.4480567631035605E-2</v>
      </c>
      <c r="W8882">
        <v>8880</v>
      </c>
      <c r="X8882" s="4">
        <f t="shared" si="1376"/>
        <v>9.0033309395059088E-2</v>
      </c>
      <c r="Y8882" s="4">
        <f t="shared" si="1383"/>
        <v>8.9056599961722091E-2</v>
      </c>
      <c r="Z8882" s="4">
        <f t="shared" si="1384"/>
        <v>8.8388440085188494E-2</v>
      </c>
    </row>
    <row r="8883" spans="1:26" x14ac:dyDescent="0.25">
      <c r="A8883" s="16">
        <f t="shared" si="1382"/>
        <v>52416</v>
      </c>
      <c r="B8883">
        <f>+'[2]Ejercicio 1'!E9100</f>
        <v>8881</v>
      </c>
      <c r="C8883" s="5">
        <v>8.7578011501210404E-2</v>
      </c>
      <c r="D8883" s="4">
        <f t="shared" si="1377"/>
        <v>8.5694620875503669E-2</v>
      </c>
      <c r="E8883" s="6">
        <f t="shared" si="1378"/>
        <v>8.6629504466469859E-2</v>
      </c>
      <c r="F8883" s="7">
        <f t="shared" si="1379"/>
        <v>8.5980839619710051E-2</v>
      </c>
      <c r="I8883" s="10">
        <v>8881</v>
      </c>
      <c r="J8883" s="8">
        <f t="shared" si="1380"/>
        <v>8.9078011501210405E-2</v>
      </c>
      <c r="K8883" s="8">
        <f t="shared" si="1380"/>
        <v>8.719462087550367E-2</v>
      </c>
      <c r="L8883" s="8">
        <f t="shared" si="1380"/>
        <v>8.812950446646986E-2</v>
      </c>
      <c r="M8883" s="8">
        <f t="shared" si="1380"/>
        <v>8.7480839619710052E-2</v>
      </c>
      <c r="P8883">
        <v>8881</v>
      </c>
      <c r="Q8883" s="8">
        <f t="shared" si="1381"/>
        <v>8.6078011501210402E-2</v>
      </c>
      <c r="R8883" s="8">
        <f t="shared" si="1381"/>
        <v>8.4194620875503667E-2</v>
      </c>
      <c r="S8883" s="8">
        <f t="shared" si="1381"/>
        <v>8.5129504466469857E-2</v>
      </c>
      <c r="T8883" s="8">
        <f t="shared" si="1381"/>
        <v>8.4480839619710049E-2</v>
      </c>
      <c r="W8883">
        <v>8881</v>
      </c>
      <c r="X8883" s="4">
        <f t="shared" si="1376"/>
        <v>9.003387402239342E-2</v>
      </c>
      <c r="Y8883" s="4">
        <f t="shared" si="1383"/>
        <v>8.9057152159981959E-2</v>
      </c>
      <c r="Z8883" s="4">
        <f t="shared" si="1384"/>
        <v>8.8388983834702478E-2</v>
      </c>
    </row>
    <row r="8884" spans="1:26" x14ac:dyDescent="0.25">
      <c r="A8884" s="16">
        <f t="shared" si="1382"/>
        <v>52417</v>
      </c>
      <c r="B8884">
        <f>+'[2]Ejercicio 1'!E9101</f>
        <v>8882</v>
      </c>
      <c r="C8884" s="5">
        <v>8.7578293645507413E-2</v>
      </c>
      <c r="D8884" s="4">
        <f t="shared" si="1377"/>
        <v>8.5694891057332259E-2</v>
      </c>
      <c r="E8884" s="6">
        <f t="shared" si="1378"/>
        <v>8.6629780564752568E-2</v>
      </c>
      <c r="F8884" s="7">
        <f t="shared" si="1379"/>
        <v>8.5981111608355948E-2</v>
      </c>
      <c r="I8884" s="10">
        <v>8882</v>
      </c>
      <c r="J8884" s="8">
        <f t="shared" si="1380"/>
        <v>8.9078293645507414E-2</v>
      </c>
      <c r="K8884" s="8">
        <f t="shared" si="1380"/>
        <v>8.7194891057332261E-2</v>
      </c>
      <c r="L8884" s="8">
        <f t="shared" si="1380"/>
        <v>8.8129780564752569E-2</v>
      </c>
      <c r="M8884" s="8">
        <f t="shared" si="1380"/>
        <v>8.7481111608355949E-2</v>
      </c>
      <c r="P8884">
        <v>8882</v>
      </c>
      <c r="Q8884" s="8">
        <f t="shared" si="1381"/>
        <v>8.6078293645507412E-2</v>
      </c>
      <c r="R8884" s="8">
        <f t="shared" si="1381"/>
        <v>8.4194891057332258E-2</v>
      </c>
      <c r="S8884" s="8">
        <f t="shared" si="1381"/>
        <v>8.5129780564752566E-2</v>
      </c>
      <c r="T8884" s="8">
        <f t="shared" si="1381"/>
        <v>8.4481111608355947E-2</v>
      </c>
      <c r="W8884">
        <v>8882</v>
      </c>
      <c r="X8884" s="4">
        <f t="shared" si="1376"/>
        <v>9.0034438649764653E-2</v>
      </c>
      <c r="Y8884" s="4">
        <f t="shared" si="1383"/>
        <v>8.9057704358116219E-2</v>
      </c>
      <c r="Z8884" s="4">
        <f t="shared" si="1384"/>
        <v>8.8389527585035807E-2</v>
      </c>
    </row>
    <row r="8885" spans="1:26" x14ac:dyDescent="0.25">
      <c r="A8885" s="16">
        <f t="shared" si="1382"/>
        <v>52418</v>
      </c>
      <c r="B8885">
        <f>+'[2]Ejercicio 1'!E9102</f>
        <v>8883</v>
      </c>
      <c r="C8885" s="5">
        <v>8.7578575789804436E-2</v>
      </c>
      <c r="D8885" s="4">
        <f t="shared" si="1377"/>
        <v>8.5695161239123921E-2</v>
      </c>
      <c r="E8885" s="6">
        <f t="shared" si="1378"/>
        <v>8.6630056663016819E-2</v>
      </c>
      <c r="F8885" s="7">
        <f t="shared" si="1379"/>
        <v>8.5981383596970426E-2</v>
      </c>
      <c r="I8885" s="10">
        <v>8883</v>
      </c>
      <c r="J8885" s="8">
        <f t="shared" si="1380"/>
        <v>8.9078575789804437E-2</v>
      </c>
      <c r="K8885" s="8">
        <f t="shared" si="1380"/>
        <v>8.7195161239123922E-2</v>
      </c>
      <c r="L8885" s="8">
        <f t="shared" si="1380"/>
        <v>8.813005666301682E-2</v>
      </c>
      <c r="M8885" s="8">
        <f t="shared" si="1380"/>
        <v>8.7481383596970427E-2</v>
      </c>
      <c r="P8885">
        <v>8883</v>
      </c>
      <c r="Q8885" s="8">
        <f t="shared" si="1381"/>
        <v>8.6078575789804435E-2</v>
      </c>
      <c r="R8885" s="8">
        <f t="shared" si="1381"/>
        <v>8.419516123912392E-2</v>
      </c>
      <c r="S8885" s="8">
        <f t="shared" si="1381"/>
        <v>8.5130056663016818E-2</v>
      </c>
      <c r="T8885" s="8">
        <f t="shared" si="1381"/>
        <v>8.4481383596970425E-2</v>
      </c>
      <c r="W8885">
        <v>8883</v>
      </c>
      <c r="X8885" s="4">
        <f t="shared" si="1376"/>
        <v>9.0035003277175854E-2</v>
      </c>
      <c r="Y8885" s="4">
        <f t="shared" si="1383"/>
        <v>8.9058256556298773E-2</v>
      </c>
      <c r="Z8885" s="4">
        <f t="shared" si="1384"/>
        <v>8.8390071335280637E-2</v>
      </c>
    </row>
    <row r="8886" spans="1:26" x14ac:dyDescent="0.25">
      <c r="A8886" s="16">
        <f t="shared" si="1382"/>
        <v>52419</v>
      </c>
      <c r="B8886">
        <f>+'[2]Ejercicio 1'!E9103</f>
        <v>8884</v>
      </c>
      <c r="C8886" s="5">
        <v>8.7578857934101459E-2</v>
      </c>
      <c r="D8886" s="4">
        <f t="shared" si="1377"/>
        <v>8.5695431420878668E-2</v>
      </c>
      <c r="E8886" s="6">
        <f t="shared" si="1378"/>
        <v>8.6630332761262613E-2</v>
      </c>
      <c r="F8886" s="7">
        <f t="shared" si="1379"/>
        <v>8.5981655585550668E-2</v>
      </c>
      <c r="I8886" s="10">
        <v>8884</v>
      </c>
      <c r="J8886" s="8">
        <f t="shared" si="1380"/>
        <v>8.907885793410146E-2</v>
      </c>
      <c r="K8886" s="8">
        <f t="shared" si="1380"/>
        <v>8.7195431420878669E-2</v>
      </c>
      <c r="L8886" s="8">
        <f t="shared" si="1380"/>
        <v>8.8130332761262614E-2</v>
      </c>
      <c r="M8886" s="8">
        <f t="shared" si="1380"/>
        <v>8.7481655585550669E-2</v>
      </c>
      <c r="P8886">
        <v>8884</v>
      </c>
      <c r="Q8886" s="8">
        <f t="shared" si="1381"/>
        <v>8.6078857934101458E-2</v>
      </c>
      <c r="R8886" s="8">
        <f t="shared" si="1381"/>
        <v>8.4195431420878666E-2</v>
      </c>
      <c r="S8886" s="8">
        <f t="shared" si="1381"/>
        <v>8.5130332761262612E-2</v>
      </c>
      <c r="T8886" s="8">
        <f t="shared" si="1381"/>
        <v>8.4481655585550666E-2</v>
      </c>
      <c r="W8886">
        <v>8884</v>
      </c>
      <c r="X8886" s="4">
        <f t="shared" si="1376"/>
        <v>9.003556790462483E-2</v>
      </c>
      <c r="Y8886" s="4">
        <f t="shared" si="1383"/>
        <v>8.9058808754359245E-2</v>
      </c>
      <c r="Z8886" s="4">
        <f t="shared" si="1384"/>
        <v>8.8390615084529126E-2</v>
      </c>
    </row>
    <row r="8887" spans="1:26" x14ac:dyDescent="0.25">
      <c r="A8887" s="16">
        <f t="shared" si="1382"/>
        <v>52420</v>
      </c>
      <c r="B8887">
        <f>+'[2]Ejercicio 1'!E9104</f>
        <v>8885</v>
      </c>
      <c r="C8887" s="5">
        <v>8.7579140078398482E-2</v>
      </c>
      <c r="D8887" s="4">
        <f t="shared" si="1377"/>
        <v>8.5695701602596486E-2</v>
      </c>
      <c r="E8887" s="6">
        <f t="shared" si="1378"/>
        <v>8.6630608859489977E-2</v>
      </c>
      <c r="F8887" s="7">
        <f t="shared" si="1379"/>
        <v>8.5981927574102349E-2</v>
      </c>
      <c r="I8887" s="10">
        <v>8885</v>
      </c>
      <c r="J8887" s="8">
        <f t="shared" si="1380"/>
        <v>8.9079140078398483E-2</v>
      </c>
      <c r="K8887" s="8">
        <f t="shared" si="1380"/>
        <v>8.7195701602596487E-2</v>
      </c>
      <c r="L8887" s="8">
        <f t="shared" si="1380"/>
        <v>8.8130608859489978E-2</v>
      </c>
      <c r="M8887" s="8">
        <f t="shared" si="1380"/>
        <v>8.748192757410235E-2</v>
      </c>
      <c r="P8887">
        <v>8885</v>
      </c>
      <c r="Q8887" s="8">
        <f t="shared" si="1381"/>
        <v>8.6079140078398481E-2</v>
      </c>
      <c r="R8887" s="8">
        <f t="shared" si="1381"/>
        <v>8.4195701602596484E-2</v>
      </c>
      <c r="S8887" s="8">
        <f t="shared" si="1381"/>
        <v>8.5130608859489976E-2</v>
      </c>
      <c r="T8887" s="8">
        <f t="shared" si="1381"/>
        <v>8.4481927574102347E-2</v>
      </c>
      <c r="W8887">
        <v>8885</v>
      </c>
      <c r="X8887" s="4">
        <f t="shared" si="1376"/>
        <v>9.0036132532112012E-2</v>
      </c>
      <c r="Y8887" s="4">
        <f t="shared" si="1383"/>
        <v>8.9059360952467137E-2</v>
      </c>
      <c r="Z8887" s="4">
        <f t="shared" si="1384"/>
        <v>8.83911588345941E-2</v>
      </c>
    </row>
    <row r="8888" spans="1:26" x14ac:dyDescent="0.25">
      <c r="A8888" s="16">
        <f t="shared" si="1382"/>
        <v>52421</v>
      </c>
      <c r="B8888">
        <f>+'[2]Ejercicio 1'!E9105</f>
        <v>8886</v>
      </c>
      <c r="C8888" s="5">
        <v>8.7579422222695505E-2</v>
      </c>
      <c r="D8888" s="4">
        <f t="shared" si="1377"/>
        <v>8.5695971784277777E-2</v>
      </c>
      <c r="E8888" s="6">
        <f t="shared" si="1378"/>
        <v>8.6630884957697135E-2</v>
      </c>
      <c r="F8888" s="7">
        <f t="shared" si="1379"/>
        <v>8.5982199562622624E-2</v>
      </c>
      <c r="I8888" s="10">
        <v>8886</v>
      </c>
      <c r="J8888" s="8">
        <f t="shared" si="1380"/>
        <v>8.9079422222695506E-2</v>
      </c>
      <c r="K8888" s="8">
        <f t="shared" si="1380"/>
        <v>8.7195971784277779E-2</v>
      </c>
      <c r="L8888" s="8">
        <f t="shared" si="1380"/>
        <v>8.8130884957697136E-2</v>
      </c>
      <c r="M8888" s="8">
        <f t="shared" si="1380"/>
        <v>8.7482199562622626E-2</v>
      </c>
      <c r="P8888">
        <v>8886</v>
      </c>
      <c r="Q8888" s="8">
        <f t="shared" si="1381"/>
        <v>8.6079422222695504E-2</v>
      </c>
      <c r="R8888" s="8">
        <f t="shared" si="1381"/>
        <v>8.4195971784277776E-2</v>
      </c>
      <c r="S8888" s="8">
        <f t="shared" si="1381"/>
        <v>8.5130884957697134E-2</v>
      </c>
      <c r="T8888" s="8">
        <f t="shared" si="1381"/>
        <v>8.4482199562622623E-2</v>
      </c>
      <c r="W8888">
        <v>8886</v>
      </c>
      <c r="X8888" s="4">
        <f t="shared" si="1376"/>
        <v>9.0036697159616763E-2</v>
      </c>
      <c r="Y8888" s="4">
        <f t="shared" si="1383"/>
        <v>8.9059913150451184E-2</v>
      </c>
      <c r="Z8888" s="4">
        <f t="shared" si="1384"/>
        <v>8.8391702584570575E-2</v>
      </c>
    </row>
    <row r="8889" spans="1:26" x14ac:dyDescent="0.25">
      <c r="A8889" s="16">
        <f t="shared" si="1382"/>
        <v>52422</v>
      </c>
      <c r="B8889">
        <f>+'[2]Ejercicio 1'!E9106</f>
        <v>8887</v>
      </c>
      <c r="C8889" s="5">
        <v>8.7579704366992528E-2</v>
      </c>
      <c r="D8889" s="4">
        <f t="shared" si="1377"/>
        <v>8.5696241965921752E-2</v>
      </c>
      <c r="E8889" s="6">
        <f t="shared" si="1378"/>
        <v>8.663116105588671E-2</v>
      </c>
      <c r="F8889" s="7">
        <f t="shared" si="1379"/>
        <v>8.5982471551108636E-2</v>
      </c>
      <c r="I8889" s="10">
        <v>8887</v>
      </c>
      <c r="J8889" s="8">
        <f t="shared" si="1380"/>
        <v>8.9079704366992529E-2</v>
      </c>
      <c r="K8889" s="8">
        <f t="shared" si="1380"/>
        <v>8.7196241965921753E-2</v>
      </c>
      <c r="L8889" s="8">
        <f t="shared" si="1380"/>
        <v>8.8131161055886711E-2</v>
      </c>
      <c r="M8889" s="8">
        <f t="shared" si="1380"/>
        <v>8.7482471551108637E-2</v>
      </c>
      <c r="P8889">
        <v>8887</v>
      </c>
      <c r="Q8889" s="8">
        <f t="shared" si="1381"/>
        <v>8.6079704366992527E-2</v>
      </c>
      <c r="R8889" s="8">
        <f t="shared" si="1381"/>
        <v>8.419624196592175E-2</v>
      </c>
      <c r="S8889" s="8">
        <f t="shared" si="1381"/>
        <v>8.5131161055886709E-2</v>
      </c>
      <c r="T8889" s="8">
        <f t="shared" si="1381"/>
        <v>8.4482471551108634E-2</v>
      </c>
      <c r="W8889">
        <v>8887</v>
      </c>
      <c r="X8889" s="4">
        <f t="shared" si="1376"/>
        <v>9.0037261787202769E-2</v>
      </c>
      <c r="Y8889" s="4">
        <f t="shared" si="1383"/>
        <v>8.9060465348482651E-2</v>
      </c>
      <c r="Z8889" s="4">
        <f t="shared" si="1384"/>
        <v>8.8392246333556412E-2</v>
      </c>
    </row>
    <row r="8890" spans="1:26" x14ac:dyDescent="0.25">
      <c r="A8890" s="16">
        <f t="shared" si="1382"/>
        <v>52423</v>
      </c>
      <c r="B8890">
        <f>+'[2]Ejercicio 1'!E9107</f>
        <v>8888</v>
      </c>
      <c r="C8890" s="5">
        <v>8.7579986511289551E-2</v>
      </c>
      <c r="D8890" s="4">
        <f t="shared" si="1377"/>
        <v>8.5696512147528797E-2</v>
      </c>
      <c r="E8890" s="6">
        <f t="shared" si="1378"/>
        <v>8.6631437154056981E-2</v>
      </c>
      <c r="F8890" s="7">
        <f t="shared" si="1379"/>
        <v>8.5982743539566114E-2</v>
      </c>
      <c r="I8890" s="10">
        <v>8888</v>
      </c>
      <c r="J8890" s="8">
        <f t="shared" si="1380"/>
        <v>8.9079986511289552E-2</v>
      </c>
      <c r="K8890" s="8">
        <f t="shared" si="1380"/>
        <v>8.7196512147528799E-2</v>
      </c>
      <c r="L8890" s="8">
        <f t="shared" si="1380"/>
        <v>8.8131437154056982E-2</v>
      </c>
      <c r="M8890" s="8">
        <f t="shared" si="1380"/>
        <v>8.7482743539566116E-2</v>
      </c>
      <c r="P8890">
        <v>8888</v>
      </c>
      <c r="Q8890" s="8">
        <f t="shared" si="1381"/>
        <v>8.607998651128955E-2</v>
      </c>
      <c r="R8890" s="8">
        <f t="shared" si="1381"/>
        <v>8.4196512147528796E-2</v>
      </c>
      <c r="S8890" s="8">
        <f t="shared" si="1381"/>
        <v>8.513143715405698E-2</v>
      </c>
      <c r="T8890" s="8">
        <f t="shared" si="1381"/>
        <v>8.4482743539566113E-2</v>
      </c>
      <c r="W8890">
        <v>8888</v>
      </c>
      <c r="X8890" s="4">
        <f t="shared" ref="X8890:X8953" si="1385">Tasa_Fwd(C8708,B8708,C8890,B8890,182)</f>
        <v>9.0037826414805899E-2</v>
      </c>
      <c r="Y8890" s="4">
        <f t="shared" si="1383"/>
        <v>8.9061017546392035E-2</v>
      </c>
      <c r="Z8890" s="4">
        <f t="shared" si="1384"/>
        <v>8.8392790083355877E-2</v>
      </c>
    </row>
    <row r="8891" spans="1:26" x14ac:dyDescent="0.25">
      <c r="A8891" s="16">
        <f t="shared" si="1382"/>
        <v>52424</v>
      </c>
      <c r="B8891">
        <f>+'[2]Ejercicio 1'!E9108</f>
        <v>8889</v>
      </c>
      <c r="C8891" s="5">
        <v>8.758026865558656E-2</v>
      </c>
      <c r="D8891" s="4">
        <f t="shared" si="1377"/>
        <v>8.5696782329099122E-2</v>
      </c>
      <c r="E8891" s="6">
        <f t="shared" si="1378"/>
        <v>8.6631713252208795E-2</v>
      </c>
      <c r="F8891" s="7">
        <f t="shared" si="1379"/>
        <v>8.5983015527992174E-2</v>
      </c>
      <c r="I8891" s="10">
        <v>8889</v>
      </c>
      <c r="J8891" s="8">
        <f t="shared" si="1380"/>
        <v>8.9080268655586561E-2</v>
      </c>
      <c r="K8891" s="8">
        <f t="shared" si="1380"/>
        <v>8.7196782329099123E-2</v>
      </c>
      <c r="L8891" s="8">
        <f t="shared" si="1380"/>
        <v>8.8131713252208796E-2</v>
      </c>
      <c r="M8891" s="8">
        <f t="shared" si="1380"/>
        <v>8.7483015527992175E-2</v>
      </c>
      <c r="P8891">
        <v>8889</v>
      </c>
      <c r="Q8891" s="8">
        <f t="shared" si="1381"/>
        <v>8.6080268655586559E-2</v>
      </c>
      <c r="R8891" s="8">
        <f t="shared" si="1381"/>
        <v>8.4196782329099121E-2</v>
      </c>
      <c r="S8891" s="8">
        <f t="shared" si="1381"/>
        <v>8.5131713252208793E-2</v>
      </c>
      <c r="T8891" s="8">
        <f t="shared" si="1381"/>
        <v>8.4483015527992172E-2</v>
      </c>
      <c r="W8891">
        <v>8889</v>
      </c>
      <c r="X8891" s="4">
        <f t="shared" si="1385"/>
        <v>9.0038391042446805E-2</v>
      </c>
      <c r="Y8891" s="4">
        <f t="shared" si="1383"/>
        <v>8.906156974434884E-2</v>
      </c>
      <c r="Z8891" s="4">
        <f t="shared" si="1384"/>
        <v>8.8393333833066856E-2</v>
      </c>
    </row>
    <row r="8892" spans="1:26" x14ac:dyDescent="0.25">
      <c r="A8892" s="16">
        <f t="shared" si="1382"/>
        <v>52425</v>
      </c>
      <c r="B8892">
        <f>+'[2]Ejercicio 1'!E9109</f>
        <v>8890</v>
      </c>
      <c r="C8892" s="5">
        <v>8.7580550799883583E-2</v>
      </c>
      <c r="D8892" s="4">
        <f t="shared" si="1377"/>
        <v>8.5697052510632324E-2</v>
      </c>
      <c r="E8892" s="6">
        <f t="shared" si="1378"/>
        <v>8.6631989350341276E-2</v>
      </c>
      <c r="F8892" s="7">
        <f t="shared" si="1379"/>
        <v>8.5983287516383983E-2</v>
      </c>
      <c r="I8892" s="10">
        <v>8890</v>
      </c>
      <c r="J8892" s="8">
        <f t="shared" si="1380"/>
        <v>8.9080550799883584E-2</v>
      </c>
      <c r="K8892" s="8">
        <f t="shared" si="1380"/>
        <v>8.7197052510632325E-2</v>
      </c>
      <c r="L8892" s="8">
        <f t="shared" si="1380"/>
        <v>8.8131989350341278E-2</v>
      </c>
      <c r="M8892" s="8">
        <f t="shared" si="1380"/>
        <v>8.7483287516383984E-2</v>
      </c>
      <c r="P8892">
        <v>8890</v>
      </c>
      <c r="Q8892" s="8">
        <f t="shared" si="1381"/>
        <v>8.6080550799883582E-2</v>
      </c>
      <c r="R8892" s="8">
        <f t="shared" si="1381"/>
        <v>8.4197052510632323E-2</v>
      </c>
      <c r="S8892" s="8">
        <f t="shared" si="1381"/>
        <v>8.5131989350341275E-2</v>
      </c>
      <c r="T8892" s="8">
        <f t="shared" si="1381"/>
        <v>8.4483287516383981E-2</v>
      </c>
      <c r="W8892">
        <v>8890</v>
      </c>
      <c r="X8892" s="4">
        <f t="shared" si="1385"/>
        <v>9.0038955670126805E-2</v>
      </c>
      <c r="Y8892" s="4">
        <f t="shared" si="1383"/>
        <v>8.9062121942267883E-2</v>
      </c>
      <c r="Z8892" s="4">
        <f t="shared" si="1384"/>
        <v>8.8393877581784339E-2</v>
      </c>
    </row>
    <row r="8893" spans="1:26" x14ac:dyDescent="0.25">
      <c r="A8893" s="16">
        <f t="shared" si="1382"/>
        <v>52426</v>
      </c>
      <c r="B8893">
        <f>+'[2]Ejercicio 1'!E9110</f>
        <v>8891</v>
      </c>
      <c r="C8893" s="5">
        <v>8.7580832944180606E-2</v>
      </c>
      <c r="D8893" s="4">
        <f t="shared" si="1377"/>
        <v>8.5697322692128791E-2</v>
      </c>
      <c r="E8893" s="6">
        <f t="shared" si="1378"/>
        <v>8.663226544845444E-2</v>
      </c>
      <c r="F8893" s="7">
        <f t="shared" si="1379"/>
        <v>8.5983559504747245E-2</v>
      </c>
      <c r="I8893" s="10">
        <v>8891</v>
      </c>
      <c r="J8893" s="8">
        <f t="shared" si="1380"/>
        <v>8.9080832944180607E-2</v>
      </c>
      <c r="K8893" s="8">
        <f t="shared" si="1380"/>
        <v>8.7197322692128792E-2</v>
      </c>
      <c r="L8893" s="8">
        <f t="shared" si="1380"/>
        <v>8.8132265448454442E-2</v>
      </c>
      <c r="M8893" s="8">
        <f t="shared" si="1380"/>
        <v>8.7483559504747246E-2</v>
      </c>
      <c r="P8893">
        <v>8891</v>
      </c>
      <c r="Q8893" s="8">
        <f t="shared" si="1381"/>
        <v>8.6080832944180605E-2</v>
      </c>
      <c r="R8893" s="8">
        <f t="shared" si="1381"/>
        <v>8.419732269212879E-2</v>
      </c>
      <c r="S8893" s="8">
        <f t="shared" si="1381"/>
        <v>8.5132265448454439E-2</v>
      </c>
      <c r="T8893" s="8">
        <f t="shared" si="1381"/>
        <v>8.4483559504747244E-2</v>
      </c>
      <c r="W8893">
        <v>8891</v>
      </c>
      <c r="X8893" s="4">
        <f t="shared" si="1385"/>
        <v>9.003952029782436E-2</v>
      </c>
      <c r="Y8893" s="4">
        <f t="shared" si="1383"/>
        <v>8.9062674140062192E-2</v>
      </c>
      <c r="Z8893" s="4">
        <f t="shared" si="1384"/>
        <v>8.8394421331321152E-2</v>
      </c>
    </row>
    <row r="8894" spans="1:26" x14ac:dyDescent="0.25">
      <c r="A8894" s="16">
        <f t="shared" si="1382"/>
        <v>52427</v>
      </c>
      <c r="B8894">
        <f>+'[2]Ejercicio 1'!E9111</f>
        <v>8892</v>
      </c>
      <c r="C8894" s="5">
        <v>8.7581115088477629E-2</v>
      </c>
      <c r="D8894" s="4">
        <f t="shared" si="1377"/>
        <v>8.569759287358876E-2</v>
      </c>
      <c r="E8894" s="6">
        <f t="shared" si="1378"/>
        <v>8.6632541546550035E-2</v>
      </c>
      <c r="F8894" s="7">
        <f t="shared" si="1379"/>
        <v>8.5983831493079102E-2</v>
      </c>
      <c r="I8894" s="10">
        <v>8892</v>
      </c>
      <c r="J8894" s="8">
        <f t="shared" si="1380"/>
        <v>8.908111508847763E-2</v>
      </c>
      <c r="K8894" s="8">
        <f t="shared" si="1380"/>
        <v>8.7197592873588761E-2</v>
      </c>
      <c r="L8894" s="8">
        <f t="shared" si="1380"/>
        <v>8.8132541546550036E-2</v>
      </c>
      <c r="M8894" s="8">
        <f t="shared" si="1380"/>
        <v>8.7483831493079103E-2</v>
      </c>
      <c r="P8894">
        <v>8892</v>
      </c>
      <c r="Q8894" s="8">
        <f t="shared" si="1381"/>
        <v>8.6081115088477628E-2</v>
      </c>
      <c r="R8894" s="8">
        <f t="shared" si="1381"/>
        <v>8.4197592873588759E-2</v>
      </c>
      <c r="S8894" s="8">
        <f t="shared" si="1381"/>
        <v>8.5132541546550033E-2</v>
      </c>
      <c r="T8894" s="8">
        <f t="shared" si="1381"/>
        <v>8.4483831493079101E-2</v>
      </c>
      <c r="W8894">
        <v>8892</v>
      </c>
      <c r="X8894" s="4">
        <f t="shared" si="1385"/>
        <v>9.004008492560274E-2</v>
      </c>
      <c r="Y8894" s="4">
        <f t="shared" si="1383"/>
        <v>8.9063226337905685E-2</v>
      </c>
      <c r="Z8894" s="4">
        <f t="shared" si="1384"/>
        <v>8.839496508167162E-2</v>
      </c>
    </row>
    <row r="8895" spans="1:26" x14ac:dyDescent="0.25">
      <c r="A8895" s="16">
        <f t="shared" si="1382"/>
        <v>52428</v>
      </c>
      <c r="B8895">
        <f>+'[2]Ejercicio 1'!E9112</f>
        <v>8893</v>
      </c>
      <c r="C8895" s="5">
        <v>8.7581397232774652E-2</v>
      </c>
      <c r="D8895" s="4">
        <f t="shared" si="1377"/>
        <v>8.5697863055011383E-2</v>
      </c>
      <c r="E8895" s="6">
        <f t="shared" si="1378"/>
        <v>8.6632817644625423E-2</v>
      </c>
      <c r="F8895" s="7">
        <f t="shared" si="1379"/>
        <v>8.5984103481376709E-2</v>
      </c>
      <c r="I8895" s="10">
        <v>8893</v>
      </c>
      <c r="J8895" s="8">
        <f t="shared" si="1380"/>
        <v>8.9081397232774653E-2</v>
      </c>
      <c r="K8895" s="8">
        <f t="shared" si="1380"/>
        <v>8.7197863055011385E-2</v>
      </c>
      <c r="L8895" s="8">
        <f t="shared" si="1380"/>
        <v>8.8132817644625425E-2</v>
      </c>
      <c r="M8895" s="8">
        <f t="shared" si="1380"/>
        <v>8.748410348137671E-2</v>
      </c>
      <c r="P8895">
        <v>8893</v>
      </c>
      <c r="Q8895" s="8">
        <f t="shared" si="1381"/>
        <v>8.6081397232774651E-2</v>
      </c>
      <c r="R8895" s="8">
        <f t="shared" si="1381"/>
        <v>8.4197863055011382E-2</v>
      </c>
      <c r="S8895" s="8">
        <f t="shared" si="1381"/>
        <v>8.5132817644625422E-2</v>
      </c>
      <c r="T8895" s="8">
        <f t="shared" si="1381"/>
        <v>8.4484103481376707E-2</v>
      </c>
      <c r="W8895">
        <v>8893</v>
      </c>
      <c r="X8895" s="4">
        <f t="shared" si="1385"/>
        <v>9.0040649553397814E-2</v>
      </c>
      <c r="Y8895" s="4">
        <f t="shared" si="1383"/>
        <v>8.9063778535625318E-2</v>
      </c>
      <c r="Z8895" s="4">
        <f t="shared" si="1384"/>
        <v>8.8395508830120748E-2</v>
      </c>
    </row>
    <row r="8896" spans="1:26" x14ac:dyDescent="0.25">
      <c r="A8896" s="16">
        <f t="shared" si="1382"/>
        <v>52429</v>
      </c>
      <c r="B8896">
        <f>+'[2]Ejercicio 1'!E9113</f>
        <v>8894</v>
      </c>
      <c r="C8896" s="5">
        <v>8.7581679377071675E-2</v>
      </c>
      <c r="D8896" s="4">
        <f t="shared" si="1377"/>
        <v>8.5698133236396884E-2</v>
      </c>
      <c r="E8896" s="6">
        <f t="shared" si="1378"/>
        <v>8.6633093742682368E-2</v>
      </c>
      <c r="F8896" s="7">
        <f t="shared" si="1379"/>
        <v>8.5984375469645755E-2</v>
      </c>
      <c r="I8896" s="10">
        <v>8894</v>
      </c>
      <c r="J8896" s="8">
        <f t="shared" si="1380"/>
        <v>8.9081679377071676E-2</v>
      </c>
      <c r="K8896" s="8">
        <f t="shared" si="1380"/>
        <v>8.7198133236396885E-2</v>
      </c>
      <c r="L8896" s="8">
        <f t="shared" si="1380"/>
        <v>8.813309374268237E-2</v>
      </c>
      <c r="M8896" s="8">
        <f t="shared" si="1380"/>
        <v>8.7484375469645756E-2</v>
      </c>
      <c r="P8896">
        <v>8894</v>
      </c>
      <c r="Q8896" s="8">
        <f t="shared" si="1381"/>
        <v>8.6081679377071674E-2</v>
      </c>
      <c r="R8896" s="8">
        <f t="shared" si="1381"/>
        <v>8.4198133236396883E-2</v>
      </c>
      <c r="S8896" s="8">
        <f t="shared" si="1381"/>
        <v>8.5133093742682367E-2</v>
      </c>
      <c r="T8896" s="8">
        <f t="shared" si="1381"/>
        <v>8.4484375469645753E-2</v>
      </c>
      <c r="W8896">
        <v>8894</v>
      </c>
      <c r="X8896" s="4">
        <f t="shared" si="1385"/>
        <v>9.0041214181231968E-2</v>
      </c>
      <c r="Y8896" s="4">
        <f t="shared" si="1383"/>
        <v>8.9064330733308064E-2</v>
      </c>
      <c r="Z8896" s="4">
        <f t="shared" si="1384"/>
        <v>8.8396052579392065E-2</v>
      </c>
    </row>
    <row r="8897" spans="1:26" x14ac:dyDescent="0.25">
      <c r="A8897" s="16">
        <f t="shared" si="1382"/>
        <v>52430</v>
      </c>
      <c r="B8897">
        <f>+'[2]Ejercicio 1'!E9114</f>
        <v>8895</v>
      </c>
      <c r="C8897" s="5">
        <v>8.7581961521368698E-2</v>
      </c>
      <c r="D8897" s="4">
        <f t="shared" si="1377"/>
        <v>8.5698403417745664E-2</v>
      </c>
      <c r="E8897" s="6">
        <f t="shared" si="1378"/>
        <v>8.663336984072087E-2</v>
      </c>
      <c r="F8897" s="7">
        <f t="shared" si="1379"/>
        <v>8.598464745788055E-2</v>
      </c>
      <c r="I8897" s="10">
        <v>8895</v>
      </c>
      <c r="J8897" s="8">
        <f t="shared" si="1380"/>
        <v>8.9081961521368699E-2</v>
      </c>
      <c r="K8897" s="8">
        <f t="shared" si="1380"/>
        <v>8.7198403417745665E-2</v>
      </c>
      <c r="L8897" s="8">
        <f t="shared" si="1380"/>
        <v>8.8133369840720871E-2</v>
      </c>
      <c r="M8897" s="8">
        <f t="shared" si="1380"/>
        <v>8.7484647457880552E-2</v>
      </c>
      <c r="P8897">
        <v>8895</v>
      </c>
      <c r="Q8897" s="8">
        <f t="shared" si="1381"/>
        <v>8.6081961521368697E-2</v>
      </c>
      <c r="R8897" s="8">
        <f t="shared" si="1381"/>
        <v>8.4198403417745663E-2</v>
      </c>
      <c r="S8897" s="8">
        <f t="shared" si="1381"/>
        <v>8.5133369840720868E-2</v>
      </c>
      <c r="T8897" s="8">
        <f t="shared" si="1381"/>
        <v>8.4484647457880549E-2</v>
      </c>
      <c r="W8897">
        <v>8895</v>
      </c>
      <c r="X8897" s="4">
        <f t="shared" si="1385"/>
        <v>9.0041778809103898E-2</v>
      </c>
      <c r="Y8897" s="4">
        <f t="shared" si="1383"/>
        <v>8.906488293103737E-2</v>
      </c>
      <c r="Z8897" s="4">
        <f t="shared" si="1384"/>
        <v>8.839659632766704E-2</v>
      </c>
    </row>
    <row r="8898" spans="1:26" x14ac:dyDescent="0.25">
      <c r="A8898" s="16">
        <f t="shared" si="1382"/>
        <v>52431</v>
      </c>
      <c r="B8898">
        <f>+'[2]Ejercicio 1'!E9115</f>
        <v>8896</v>
      </c>
      <c r="C8898" s="5">
        <v>8.7582243665665707E-2</v>
      </c>
      <c r="D8898" s="4">
        <f t="shared" si="1377"/>
        <v>8.5698673599057529E-2</v>
      </c>
      <c r="E8898" s="6">
        <f t="shared" si="1378"/>
        <v>8.6633645938740039E-2</v>
      </c>
      <c r="F8898" s="7">
        <f t="shared" si="1379"/>
        <v>8.5984919446086785E-2</v>
      </c>
      <c r="I8898" s="10">
        <v>8896</v>
      </c>
      <c r="J8898" s="8">
        <f t="shared" si="1380"/>
        <v>8.9082243665665709E-2</v>
      </c>
      <c r="K8898" s="8">
        <f t="shared" si="1380"/>
        <v>8.719867359905753E-2</v>
      </c>
      <c r="L8898" s="8">
        <f t="shared" si="1380"/>
        <v>8.8133645938740041E-2</v>
      </c>
      <c r="M8898" s="8">
        <f t="shared" ref="M8898:M8961" si="1386">F8898+$O$1</f>
        <v>8.7484919446086787E-2</v>
      </c>
      <c r="P8898">
        <v>8896</v>
      </c>
      <c r="Q8898" s="8">
        <f t="shared" si="1381"/>
        <v>8.6082243665665706E-2</v>
      </c>
      <c r="R8898" s="8">
        <f t="shared" si="1381"/>
        <v>8.4198673599057527E-2</v>
      </c>
      <c r="S8898" s="8">
        <f t="shared" si="1381"/>
        <v>8.5133645938740038E-2</v>
      </c>
      <c r="T8898" s="8">
        <f t="shared" ref="T8898:T8961" si="1387">F8898-$O$1</f>
        <v>8.4484919446086784E-2</v>
      </c>
      <c r="W8898">
        <v>8896</v>
      </c>
      <c r="X8898" s="4">
        <f t="shared" si="1385"/>
        <v>9.0042343436994271E-2</v>
      </c>
      <c r="Y8898" s="4">
        <f t="shared" si="1383"/>
        <v>8.9065435128643691E-2</v>
      </c>
      <c r="Z8898" s="4">
        <f t="shared" si="1384"/>
        <v>8.8397140076758515E-2</v>
      </c>
    </row>
    <row r="8899" spans="1:26" x14ac:dyDescent="0.25">
      <c r="A8899" s="16">
        <f t="shared" si="1382"/>
        <v>52432</v>
      </c>
      <c r="B8899">
        <f>+'[2]Ejercicio 1'!E9116</f>
        <v>8897</v>
      </c>
      <c r="C8899" s="5">
        <v>8.758252580996273E-2</v>
      </c>
      <c r="D8899" s="4">
        <f t="shared" ref="D8899:D8962" si="1388">+LN((1+C8899*182/360)^(360/182))</f>
        <v>8.5698943780333076E-2</v>
      </c>
      <c r="E8899" s="6">
        <f t="shared" ref="E8899:E8962" si="1389">Equivalencia_Tasas(C8899,182,91)</f>
        <v>8.6633922036741653E-2</v>
      </c>
      <c r="F8899" s="7">
        <f t="shared" ref="F8899:F8962" si="1390">Equivalencia_Tasas(C8899,182,28)</f>
        <v>8.598519143425877E-2</v>
      </c>
      <c r="I8899" s="10">
        <v>8897</v>
      </c>
      <c r="J8899" s="8">
        <f t="shared" ref="J8899:M8962" si="1391">C8899+$O$1</f>
        <v>8.9082525809962732E-2</v>
      </c>
      <c r="K8899" s="8">
        <f t="shared" si="1391"/>
        <v>8.7198943780333077E-2</v>
      </c>
      <c r="L8899" s="8">
        <f t="shared" si="1391"/>
        <v>8.8133922036741655E-2</v>
      </c>
      <c r="M8899" s="8">
        <f t="shared" si="1386"/>
        <v>8.7485191434258772E-2</v>
      </c>
      <c r="P8899">
        <v>8897</v>
      </c>
      <c r="Q8899" s="8">
        <f t="shared" ref="Q8899:T8962" si="1392">C8899-$O$1</f>
        <v>8.6082525809962729E-2</v>
      </c>
      <c r="R8899" s="8">
        <f t="shared" si="1392"/>
        <v>8.4198943780333074E-2</v>
      </c>
      <c r="S8899" s="8">
        <f t="shared" si="1392"/>
        <v>8.5133922036741652E-2</v>
      </c>
      <c r="T8899" s="8">
        <f t="shared" si="1387"/>
        <v>8.4485191434258769E-2</v>
      </c>
      <c r="W8899">
        <v>8897</v>
      </c>
      <c r="X8899" s="4">
        <f t="shared" si="1385"/>
        <v>9.0042908064965024E-2</v>
      </c>
      <c r="Y8899" s="4">
        <f t="shared" si="1383"/>
        <v>8.9065987326383531E-2</v>
      </c>
      <c r="Z8899" s="4">
        <f t="shared" si="1384"/>
        <v>8.8397683824853635E-2</v>
      </c>
    </row>
    <row r="8900" spans="1:26" x14ac:dyDescent="0.25">
      <c r="A8900" s="16">
        <f t="shared" si="1382"/>
        <v>52433</v>
      </c>
      <c r="B8900">
        <f>+'[2]Ejercicio 1'!E9117</f>
        <v>8898</v>
      </c>
      <c r="C8900" s="5">
        <v>8.7582807954259753E-2</v>
      </c>
      <c r="D8900" s="4">
        <f t="shared" si="1388"/>
        <v>8.5699213961571083E-2</v>
      </c>
      <c r="E8900" s="6">
        <f t="shared" si="1389"/>
        <v>8.6634198134723048E-2</v>
      </c>
      <c r="F8900" s="7">
        <f t="shared" si="1390"/>
        <v>8.5985463422402209E-2</v>
      </c>
      <c r="I8900" s="10">
        <v>8898</v>
      </c>
      <c r="J8900" s="8">
        <f t="shared" si="1391"/>
        <v>8.9082807954259755E-2</v>
      </c>
      <c r="K8900" s="8">
        <f t="shared" si="1391"/>
        <v>8.7199213961571084E-2</v>
      </c>
      <c r="L8900" s="8">
        <f t="shared" si="1391"/>
        <v>8.8134198134723049E-2</v>
      </c>
      <c r="M8900" s="8">
        <f t="shared" si="1386"/>
        <v>8.748546342240221E-2</v>
      </c>
      <c r="P8900">
        <v>8898</v>
      </c>
      <c r="Q8900" s="8">
        <f t="shared" si="1392"/>
        <v>8.6082807954259752E-2</v>
      </c>
      <c r="R8900" s="8">
        <f t="shared" si="1392"/>
        <v>8.4199213961571082E-2</v>
      </c>
      <c r="S8900" s="8">
        <f t="shared" si="1392"/>
        <v>8.5134198134723046E-2</v>
      </c>
      <c r="T8900" s="8">
        <f t="shared" si="1387"/>
        <v>8.4485463422402207E-2</v>
      </c>
      <c r="W8900">
        <v>8898</v>
      </c>
      <c r="X8900" s="4">
        <f t="shared" si="1385"/>
        <v>9.0043472692952473E-2</v>
      </c>
      <c r="Y8900" s="4">
        <f t="shared" si="1383"/>
        <v>8.9066539523915189E-2</v>
      </c>
      <c r="Z8900" s="4">
        <f t="shared" si="1384"/>
        <v>8.8398227573768098E-2</v>
      </c>
    </row>
    <row r="8901" spans="1:26" x14ac:dyDescent="0.25">
      <c r="A8901" s="16">
        <f t="shared" ref="A8901:A8964" si="1393">+A8900+1</f>
        <v>52434</v>
      </c>
      <c r="B8901">
        <f>+'[2]Ejercicio 1'!E9118</f>
        <v>8899</v>
      </c>
      <c r="C8901" s="5">
        <v>8.7583090098556776E-2</v>
      </c>
      <c r="D8901" s="4">
        <f t="shared" si="1388"/>
        <v>8.5699484142772175E-2</v>
      </c>
      <c r="E8901" s="6">
        <f t="shared" si="1389"/>
        <v>8.6634474232685998E-2</v>
      </c>
      <c r="F8901" s="7">
        <f t="shared" si="1390"/>
        <v>8.5985735410511382E-2</v>
      </c>
      <c r="I8901" s="10">
        <v>8899</v>
      </c>
      <c r="J8901" s="8">
        <f t="shared" si="1391"/>
        <v>8.9083090098556778E-2</v>
      </c>
      <c r="K8901" s="8">
        <f t="shared" si="1391"/>
        <v>8.7199484142772177E-2</v>
      </c>
      <c r="L8901" s="8">
        <f t="shared" si="1391"/>
        <v>8.8134474232686E-2</v>
      </c>
      <c r="M8901" s="8">
        <f t="shared" si="1386"/>
        <v>8.7485735410511384E-2</v>
      </c>
      <c r="P8901">
        <v>8899</v>
      </c>
      <c r="Q8901" s="8">
        <f t="shared" si="1392"/>
        <v>8.6083090098556775E-2</v>
      </c>
      <c r="R8901" s="8">
        <f t="shared" si="1392"/>
        <v>8.4199484142772174E-2</v>
      </c>
      <c r="S8901" s="8">
        <f t="shared" si="1392"/>
        <v>8.5134474232685997E-2</v>
      </c>
      <c r="T8901" s="8">
        <f t="shared" si="1387"/>
        <v>8.4485735410511381E-2</v>
      </c>
      <c r="W8901">
        <v>8899</v>
      </c>
      <c r="X8901" s="4">
        <f t="shared" si="1385"/>
        <v>9.0044037320979001E-2</v>
      </c>
      <c r="Y8901" s="4">
        <f t="shared" si="1383"/>
        <v>8.9067091721494268E-2</v>
      </c>
      <c r="Z8901" s="4">
        <f t="shared" si="1384"/>
        <v>8.8398771321689065E-2</v>
      </c>
    </row>
    <row r="8902" spans="1:26" x14ac:dyDescent="0.25">
      <c r="A8902" s="16">
        <f t="shared" si="1393"/>
        <v>52435</v>
      </c>
      <c r="B8902">
        <f>+'[2]Ejercicio 1'!E9119</f>
        <v>8900</v>
      </c>
      <c r="C8902" s="5">
        <v>8.7583372242853799E-2</v>
      </c>
      <c r="D8902" s="4">
        <f t="shared" si="1388"/>
        <v>8.5699754323936533E-2</v>
      </c>
      <c r="E8902" s="6">
        <f t="shared" si="1389"/>
        <v>8.6634750330629631E-2</v>
      </c>
      <c r="F8902" s="7">
        <f t="shared" si="1390"/>
        <v>8.598600739859201E-2</v>
      </c>
      <c r="I8902" s="10">
        <v>8900</v>
      </c>
      <c r="J8902" s="8">
        <f t="shared" si="1391"/>
        <v>8.9083372242853801E-2</v>
      </c>
      <c r="K8902" s="8">
        <f t="shared" si="1391"/>
        <v>8.7199754323936535E-2</v>
      </c>
      <c r="L8902" s="8">
        <f t="shared" si="1391"/>
        <v>8.8134750330629633E-2</v>
      </c>
      <c r="M8902" s="8">
        <f t="shared" si="1386"/>
        <v>8.7486007398592011E-2</v>
      </c>
      <c r="P8902">
        <v>8900</v>
      </c>
      <c r="Q8902" s="8">
        <f t="shared" si="1392"/>
        <v>8.6083372242853798E-2</v>
      </c>
      <c r="R8902" s="8">
        <f t="shared" si="1392"/>
        <v>8.4199754323936532E-2</v>
      </c>
      <c r="S8902" s="8">
        <f t="shared" si="1392"/>
        <v>8.513475033062963E-2</v>
      </c>
      <c r="T8902" s="8">
        <f t="shared" si="1387"/>
        <v>8.4486007398592008E-2</v>
      </c>
      <c r="W8902">
        <v>8900</v>
      </c>
      <c r="X8902" s="4">
        <f t="shared" si="1385"/>
        <v>9.0044601949043748E-2</v>
      </c>
      <c r="Y8902" s="4">
        <f t="shared" si="1383"/>
        <v>8.9067643918949502E-2</v>
      </c>
      <c r="Z8902" s="4">
        <f t="shared" si="1384"/>
        <v>8.839931507133153E-2</v>
      </c>
    </row>
    <row r="8903" spans="1:26" x14ac:dyDescent="0.25">
      <c r="A8903" s="16">
        <f t="shared" si="1393"/>
        <v>52436</v>
      </c>
      <c r="B8903">
        <f>+'[2]Ejercicio 1'!E9120</f>
        <v>8901</v>
      </c>
      <c r="C8903" s="5">
        <v>8.7583654387150822E-2</v>
      </c>
      <c r="D8903" s="4">
        <f t="shared" si="1388"/>
        <v>8.5700024505063768E-2</v>
      </c>
      <c r="E8903" s="6">
        <f t="shared" si="1389"/>
        <v>8.6635026428554807E-2</v>
      </c>
      <c r="F8903" s="7">
        <f t="shared" si="1390"/>
        <v>8.5986279386638387E-2</v>
      </c>
      <c r="I8903" s="10">
        <v>8901</v>
      </c>
      <c r="J8903" s="8">
        <f t="shared" si="1391"/>
        <v>8.9083654387150824E-2</v>
      </c>
      <c r="K8903" s="8">
        <f t="shared" si="1391"/>
        <v>8.720002450506377E-2</v>
      </c>
      <c r="L8903" s="8">
        <f t="shared" si="1391"/>
        <v>8.8135026428554808E-2</v>
      </c>
      <c r="M8903" s="8">
        <f t="shared" si="1386"/>
        <v>8.7486279386638388E-2</v>
      </c>
      <c r="P8903">
        <v>8901</v>
      </c>
      <c r="Q8903" s="8">
        <f t="shared" si="1392"/>
        <v>8.6083654387150821E-2</v>
      </c>
      <c r="R8903" s="8">
        <f t="shared" si="1392"/>
        <v>8.4200024505063767E-2</v>
      </c>
      <c r="S8903" s="8">
        <f t="shared" si="1392"/>
        <v>8.5135026428554805E-2</v>
      </c>
      <c r="T8903" s="8">
        <f t="shared" si="1387"/>
        <v>8.4486279386638385E-2</v>
      </c>
      <c r="W8903">
        <v>8901</v>
      </c>
      <c r="X8903" s="4">
        <f t="shared" si="1385"/>
        <v>9.0045166577147132E-2</v>
      </c>
      <c r="Y8903" s="4">
        <f t="shared" si="1383"/>
        <v>8.906819611645217E-2</v>
      </c>
      <c r="Z8903" s="4">
        <f t="shared" si="1384"/>
        <v>8.83998588190755E-2</v>
      </c>
    </row>
    <row r="8904" spans="1:26" x14ac:dyDescent="0.25">
      <c r="A8904" s="16">
        <f t="shared" si="1393"/>
        <v>52437</v>
      </c>
      <c r="B8904">
        <f>+'[2]Ejercicio 1'!E9121</f>
        <v>8902</v>
      </c>
      <c r="C8904" s="5">
        <v>8.7583936531447845E-2</v>
      </c>
      <c r="D8904" s="4">
        <f t="shared" si="1388"/>
        <v>8.5700294686154699E-2</v>
      </c>
      <c r="E8904" s="6">
        <f t="shared" si="1389"/>
        <v>8.6635302526461552E-2</v>
      </c>
      <c r="F8904" s="7">
        <f t="shared" si="1390"/>
        <v>8.5986551374656203E-2</v>
      </c>
      <c r="I8904" s="10">
        <v>8902</v>
      </c>
      <c r="J8904" s="8">
        <f t="shared" si="1391"/>
        <v>8.9083936531447847E-2</v>
      </c>
      <c r="K8904" s="8">
        <f t="shared" si="1391"/>
        <v>8.72002946861547E-2</v>
      </c>
      <c r="L8904" s="8">
        <f t="shared" si="1391"/>
        <v>8.8135302526461554E-2</v>
      </c>
      <c r="M8904" s="8">
        <f t="shared" si="1386"/>
        <v>8.7486551374656205E-2</v>
      </c>
      <c r="P8904">
        <v>8902</v>
      </c>
      <c r="Q8904" s="8">
        <f t="shared" si="1392"/>
        <v>8.6083936531447844E-2</v>
      </c>
      <c r="R8904" s="8">
        <f t="shared" si="1392"/>
        <v>8.4200294686154697E-2</v>
      </c>
      <c r="S8904" s="8">
        <f t="shared" si="1392"/>
        <v>8.5135302526461551E-2</v>
      </c>
      <c r="T8904" s="8">
        <f t="shared" si="1387"/>
        <v>8.4486551374656202E-2</v>
      </c>
      <c r="W8904">
        <v>8902</v>
      </c>
      <c r="X8904" s="4">
        <f t="shared" si="1385"/>
        <v>9.0045731205289178E-2</v>
      </c>
      <c r="Y8904" s="4">
        <f t="shared" si="1383"/>
        <v>8.9068748313918825E-2</v>
      </c>
      <c r="Z8904" s="4">
        <f t="shared" si="1384"/>
        <v>8.8400402567635969E-2</v>
      </c>
    </row>
    <row r="8905" spans="1:26" x14ac:dyDescent="0.25">
      <c r="A8905" s="16">
        <f t="shared" si="1393"/>
        <v>52438</v>
      </c>
      <c r="B8905">
        <f>+'[2]Ejercicio 1'!E9122</f>
        <v>8903</v>
      </c>
      <c r="C8905" s="5">
        <v>8.7584218675744854E-2</v>
      </c>
      <c r="D8905" s="4">
        <f t="shared" si="1388"/>
        <v>8.5700564867208298E-2</v>
      </c>
      <c r="E8905" s="6">
        <f t="shared" si="1389"/>
        <v>8.6635578624348952E-2</v>
      </c>
      <c r="F8905" s="7">
        <f t="shared" si="1390"/>
        <v>8.5986823362639769E-2</v>
      </c>
      <c r="I8905" s="10">
        <v>8903</v>
      </c>
      <c r="J8905" s="8">
        <f t="shared" si="1391"/>
        <v>8.9084218675744856E-2</v>
      </c>
      <c r="K8905" s="8">
        <f t="shared" si="1391"/>
        <v>8.7200564867208299E-2</v>
      </c>
      <c r="L8905" s="8">
        <f t="shared" si="1391"/>
        <v>8.8135578624348954E-2</v>
      </c>
      <c r="M8905" s="8">
        <f t="shared" si="1386"/>
        <v>8.7486823362639771E-2</v>
      </c>
      <c r="P8905">
        <v>8903</v>
      </c>
      <c r="Q8905" s="8">
        <f t="shared" si="1392"/>
        <v>8.6084218675744853E-2</v>
      </c>
      <c r="R8905" s="8">
        <f t="shared" si="1392"/>
        <v>8.4200564867208297E-2</v>
      </c>
      <c r="S8905" s="8">
        <f t="shared" si="1392"/>
        <v>8.5135578624348951E-2</v>
      </c>
      <c r="T8905" s="8">
        <f t="shared" si="1387"/>
        <v>8.4486823362639768E-2</v>
      </c>
      <c r="W8905">
        <v>8903</v>
      </c>
      <c r="X8905" s="4">
        <f t="shared" si="1385"/>
        <v>9.0046295833469431E-2</v>
      </c>
      <c r="Y8905" s="4">
        <f t="shared" si="1383"/>
        <v>8.9069300511260746E-2</v>
      </c>
      <c r="Z8905" s="4">
        <f t="shared" si="1384"/>
        <v>8.8400946315200082E-2</v>
      </c>
    </row>
    <row r="8906" spans="1:26" x14ac:dyDescent="0.25">
      <c r="A8906" s="16">
        <f t="shared" si="1393"/>
        <v>52439</v>
      </c>
      <c r="B8906">
        <f>+'[2]Ejercicio 1'!E9123</f>
        <v>8904</v>
      </c>
      <c r="C8906" s="5">
        <v>8.7584500820041877E-2</v>
      </c>
      <c r="D8906" s="4">
        <f t="shared" si="1388"/>
        <v>8.5700835048224969E-2</v>
      </c>
      <c r="E8906" s="6">
        <f t="shared" si="1389"/>
        <v>8.6635854722217048E-2</v>
      </c>
      <c r="F8906" s="7">
        <f t="shared" si="1390"/>
        <v>8.5987095350594789E-2</v>
      </c>
      <c r="I8906" s="10">
        <v>8904</v>
      </c>
      <c r="J8906" s="8">
        <f t="shared" si="1391"/>
        <v>8.9084500820041879E-2</v>
      </c>
      <c r="K8906" s="8">
        <f t="shared" si="1391"/>
        <v>8.720083504822497E-2</v>
      </c>
      <c r="L8906" s="8">
        <f t="shared" si="1391"/>
        <v>8.813585472221705E-2</v>
      </c>
      <c r="M8906" s="8">
        <f t="shared" si="1386"/>
        <v>8.748709535059479E-2</v>
      </c>
      <c r="P8906">
        <v>8904</v>
      </c>
      <c r="Q8906" s="8">
        <f t="shared" si="1392"/>
        <v>8.6084500820041876E-2</v>
      </c>
      <c r="R8906" s="8">
        <f t="shared" si="1392"/>
        <v>8.4200835048224967E-2</v>
      </c>
      <c r="S8906" s="8">
        <f t="shared" si="1392"/>
        <v>8.5135854722217047E-2</v>
      </c>
      <c r="T8906" s="8">
        <f t="shared" si="1387"/>
        <v>8.4487095350594787E-2</v>
      </c>
      <c r="W8906">
        <v>8904</v>
      </c>
      <c r="X8906" s="4">
        <f t="shared" si="1385"/>
        <v>9.0046860461688333E-2</v>
      </c>
      <c r="Y8906" s="4">
        <f t="shared" si="1383"/>
        <v>8.9069852708650976E-2</v>
      </c>
      <c r="Z8906" s="4">
        <f t="shared" si="1384"/>
        <v>8.8401490063580682E-2</v>
      </c>
    </row>
    <row r="8907" spans="1:26" x14ac:dyDescent="0.25">
      <c r="A8907" s="16">
        <f t="shared" si="1393"/>
        <v>52440</v>
      </c>
      <c r="B8907">
        <f>+'[2]Ejercicio 1'!E9124</f>
        <v>8905</v>
      </c>
      <c r="C8907" s="5">
        <v>8.75847829643389E-2</v>
      </c>
      <c r="D8907" s="4">
        <f t="shared" si="1388"/>
        <v>8.570110522920471E-2</v>
      </c>
      <c r="E8907" s="6">
        <f t="shared" si="1389"/>
        <v>8.6636130820066687E-2</v>
      </c>
      <c r="F8907" s="7">
        <f t="shared" si="1390"/>
        <v>8.5987367338515544E-2</v>
      </c>
      <c r="I8907" s="10">
        <v>8905</v>
      </c>
      <c r="J8907" s="8">
        <f t="shared" si="1391"/>
        <v>8.9084782964338902E-2</v>
      </c>
      <c r="K8907" s="8">
        <f t="shared" si="1391"/>
        <v>8.7201105229204712E-2</v>
      </c>
      <c r="L8907" s="8">
        <f t="shared" si="1391"/>
        <v>8.8136130820066688E-2</v>
      </c>
      <c r="M8907" s="8">
        <f t="shared" si="1386"/>
        <v>8.7487367338515545E-2</v>
      </c>
      <c r="P8907">
        <v>8905</v>
      </c>
      <c r="Q8907" s="8">
        <f t="shared" si="1392"/>
        <v>8.6084782964338899E-2</v>
      </c>
      <c r="R8907" s="8">
        <f t="shared" si="1392"/>
        <v>8.4201105229204709E-2</v>
      </c>
      <c r="S8907" s="8">
        <f t="shared" si="1392"/>
        <v>8.5136130820066686E-2</v>
      </c>
      <c r="T8907" s="8">
        <f t="shared" si="1387"/>
        <v>8.4487367338515543E-2</v>
      </c>
      <c r="W8907">
        <v>8905</v>
      </c>
      <c r="X8907" s="4">
        <f t="shared" si="1385"/>
        <v>9.0047425089945454E-2</v>
      </c>
      <c r="Y8907" s="4">
        <f t="shared" si="1383"/>
        <v>8.9070404905916473E-2</v>
      </c>
      <c r="Z8907" s="4">
        <f t="shared" si="1384"/>
        <v>8.84020338118785E-2</v>
      </c>
    </row>
    <row r="8908" spans="1:26" x14ac:dyDescent="0.25">
      <c r="A8908" s="16">
        <f t="shared" si="1393"/>
        <v>52441</v>
      </c>
      <c r="B8908">
        <f>+'[2]Ejercicio 1'!E9125</f>
        <v>8906</v>
      </c>
      <c r="C8908" s="5">
        <v>8.7585065108635923E-2</v>
      </c>
      <c r="D8908" s="4">
        <f t="shared" si="1388"/>
        <v>8.5701375410147537E-2</v>
      </c>
      <c r="E8908" s="6">
        <f t="shared" si="1389"/>
        <v>8.6636406917897868E-2</v>
      </c>
      <c r="F8908" s="7">
        <f t="shared" si="1390"/>
        <v>8.5987639326407753E-2</v>
      </c>
      <c r="I8908" s="10">
        <v>8906</v>
      </c>
      <c r="J8908" s="8">
        <f t="shared" si="1391"/>
        <v>8.9085065108635925E-2</v>
      </c>
      <c r="K8908" s="8">
        <f t="shared" si="1391"/>
        <v>8.7201375410147539E-2</v>
      </c>
      <c r="L8908" s="8">
        <f t="shared" si="1391"/>
        <v>8.8136406917897869E-2</v>
      </c>
      <c r="M8908" s="8">
        <f t="shared" si="1386"/>
        <v>8.7487639326407754E-2</v>
      </c>
      <c r="P8908">
        <v>8906</v>
      </c>
      <c r="Q8908" s="8">
        <f t="shared" si="1392"/>
        <v>8.6085065108635922E-2</v>
      </c>
      <c r="R8908" s="8">
        <f t="shared" si="1392"/>
        <v>8.4201375410147536E-2</v>
      </c>
      <c r="S8908" s="8">
        <f t="shared" si="1392"/>
        <v>8.5136406917897867E-2</v>
      </c>
      <c r="T8908" s="8">
        <f t="shared" si="1387"/>
        <v>8.4487639326407751E-2</v>
      </c>
      <c r="W8908">
        <v>8906</v>
      </c>
      <c r="X8908" s="4">
        <f t="shared" si="1385"/>
        <v>9.0047989718241225E-2</v>
      </c>
      <c r="Y8908" s="4">
        <f t="shared" si="1383"/>
        <v>8.9070957103231166E-2</v>
      </c>
      <c r="Z8908" s="4">
        <f t="shared" si="1384"/>
        <v>8.8402577560082116E-2</v>
      </c>
    </row>
    <row r="8909" spans="1:26" x14ac:dyDescent="0.25">
      <c r="A8909" s="16">
        <f t="shared" si="1393"/>
        <v>52442</v>
      </c>
      <c r="B8909">
        <f>+'[2]Ejercicio 1'!E9126</f>
        <v>8907</v>
      </c>
      <c r="C8909" s="5">
        <v>8.7585347252932946E-2</v>
      </c>
      <c r="D8909" s="4">
        <f t="shared" si="1388"/>
        <v>8.5701645591053435E-2</v>
      </c>
      <c r="E8909" s="6">
        <f t="shared" si="1389"/>
        <v>8.6636683015709731E-2</v>
      </c>
      <c r="F8909" s="7">
        <f t="shared" si="1390"/>
        <v>8.5987911314265711E-2</v>
      </c>
      <c r="I8909" s="10">
        <v>8907</v>
      </c>
      <c r="J8909" s="8">
        <f t="shared" si="1391"/>
        <v>8.9085347252932948E-2</v>
      </c>
      <c r="K8909" s="8">
        <f t="shared" si="1391"/>
        <v>8.7201645591053437E-2</v>
      </c>
      <c r="L8909" s="8">
        <f t="shared" si="1391"/>
        <v>8.8136683015709733E-2</v>
      </c>
      <c r="M8909" s="8">
        <f t="shared" si="1386"/>
        <v>8.7487911314265712E-2</v>
      </c>
      <c r="P8909">
        <v>8907</v>
      </c>
      <c r="Q8909" s="8">
        <f t="shared" si="1392"/>
        <v>8.6085347252932945E-2</v>
      </c>
      <c r="R8909" s="8">
        <f t="shared" si="1392"/>
        <v>8.4201645591053434E-2</v>
      </c>
      <c r="S8909" s="8">
        <f t="shared" si="1392"/>
        <v>8.513668301570973E-2</v>
      </c>
      <c r="T8909" s="8">
        <f t="shared" si="1387"/>
        <v>8.448791131426571E-2</v>
      </c>
      <c r="W8909">
        <v>8907</v>
      </c>
      <c r="X8909" s="4">
        <f t="shared" si="1385"/>
        <v>9.0048554346554552E-2</v>
      </c>
      <c r="Y8909" s="4">
        <f t="shared" si="1383"/>
        <v>8.9071509300421986E-2</v>
      </c>
      <c r="Z8909" s="4">
        <f t="shared" si="1384"/>
        <v>8.8403121307292221E-2</v>
      </c>
    </row>
    <row r="8910" spans="1:26" x14ac:dyDescent="0.25">
      <c r="A8910" s="16">
        <f t="shared" si="1393"/>
        <v>52443</v>
      </c>
      <c r="B8910">
        <f>+'[2]Ejercicio 1'!E9127</f>
        <v>8908</v>
      </c>
      <c r="C8910" s="5">
        <v>8.7585629397229969E-2</v>
      </c>
      <c r="D8910" s="4">
        <f t="shared" si="1388"/>
        <v>8.5701915771922821E-2</v>
      </c>
      <c r="E8910" s="6">
        <f t="shared" si="1389"/>
        <v>8.6636959113503151E-2</v>
      </c>
      <c r="F8910" s="7">
        <f t="shared" si="1390"/>
        <v>8.5988183302095109E-2</v>
      </c>
      <c r="I8910" s="10">
        <v>8908</v>
      </c>
      <c r="J8910" s="8">
        <f t="shared" si="1391"/>
        <v>8.9085629397229971E-2</v>
      </c>
      <c r="K8910" s="8">
        <f t="shared" si="1391"/>
        <v>8.7201915771922822E-2</v>
      </c>
      <c r="L8910" s="8">
        <f t="shared" si="1391"/>
        <v>8.8136959113503152E-2</v>
      </c>
      <c r="M8910" s="8">
        <f t="shared" si="1386"/>
        <v>8.748818330209511E-2</v>
      </c>
      <c r="P8910">
        <v>8908</v>
      </c>
      <c r="Q8910" s="8">
        <f t="shared" si="1392"/>
        <v>8.6085629397229968E-2</v>
      </c>
      <c r="R8910" s="8">
        <f t="shared" si="1392"/>
        <v>8.420191577192282E-2</v>
      </c>
      <c r="S8910" s="8">
        <f t="shared" si="1392"/>
        <v>8.5136959113503149E-2</v>
      </c>
      <c r="T8910" s="8">
        <f t="shared" si="1387"/>
        <v>8.4488183302095107E-2</v>
      </c>
      <c r="W8910">
        <v>8908</v>
      </c>
      <c r="X8910" s="4">
        <f t="shared" si="1385"/>
        <v>9.0049118974948703E-2</v>
      </c>
      <c r="Y8910" s="4">
        <f t="shared" si="1383"/>
        <v>8.9072061497662017E-2</v>
      </c>
      <c r="Z8910" s="4">
        <f t="shared" si="1384"/>
        <v>8.8403665055321684E-2</v>
      </c>
    </row>
    <row r="8911" spans="1:26" x14ac:dyDescent="0.25">
      <c r="A8911" s="16">
        <f t="shared" si="1393"/>
        <v>52444</v>
      </c>
      <c r="B8911">
        <f>+'[2]Ejercicio 1'!E9128</f>
        <v>8909</v>
      </c>
      <c r="C8911" s="5">
        <v>8.7585911541526992E-2</v>
      </c>
      <c r="D8911" s="4">
        <f t="shared" si="1388"/>
        <v>8.5702185952754875E-2</v>
      </c>
      <c r="E8911" s="6">
        <f t="shared" si="1389"/>
        <v>8.6637235211277253E-2</v>
      </c>
      <c r="F8911" s="7">
        <f t="shared" si="1390"/>
        <v>8.5988455289890256E-2</v>
      </c>
      <c r="I8911" s="10">
        <v>8909</v>
      </c>
      <c r="J8911" s="8">
        <f t="shared" si="1391"/>
        <v>8.9085911541526994E-2</v>
      </c>
      <c r="K8911" s="8">
        <f t="shared" si="1391"/>
        <v>8.7202185952754876E-2</v>
      </c>
      <c r="L8911" s="8">
        <f t="shared" si="1391"/>
        <v>8.8137235211277254E-2</v>
      </c>
      <c r="M8911" s="8">
        <f t="shared" si="1386"/>
        <v>8.7488455289890257E-2</v>
      </c>
      <c r="P8911">
        <v>8909</v>
      </c>
      <c r="Q8911" s="8">
        <f t="shared" si="1392"/>
        <v>8.6085911541526991E-2</v>
      </c>
      <c r="R8911" s="8">
        <f t="shared" si="1392"/>
        <v>8.4202185952754874E-2</v>
      </c>
      <c r="S8911" s="8">
        <f t="shared" si="1392"/>
        <v>8.5137235211277251E-2</v>
      </c>
      <c r="T8911" s="8">
        <f t="shared" si="1387"/>
        <v>8.4488455289890255E-2</v>
      </c>
      <c r="W8911">
        <v>8909</v>
      </c>
      <c r="X8911" s="4">
        <f t="shared" si="1385"/>
        <v>9.0049683603360423E-2</v>
      </c>
      <c r="Y8911" s="4">
        <f t="shared" si="1383"/>
        <v>8.907261369486251E-2</v>
      </c>
      <c r="Z8911" s="4">
        <f t="shared" si="1384"/>
        <v>8.840420880325979E-2</v>
      </c>
    </row>
    <row r="8912" spans="1:26" x14ac:dyDescent="0.25">
      <c r="A8912" s="16">
        <f t="shared" si="1393"/>
        <v>52445</v>
      </c>
      <c r="B8912">
        <f>+'[2]Ejercicio 1'!E9129</f>
        <v>8910</v>
      </c>
      <c r="C8912" s="5">
        <v>8.7586193685824001E-2</v>
      </c>
      <c r="D8912" s="4">
        <f t="shared" si="1388"/>
        <v>8.5702456133550209E-2</v>
      </c>
      <c r="E8912" s="6">
        <f t="shared" si="1389"/>
        <v>8.6637511309032897E-2</v>
      </c>
      <c r="F8912" s="7">
        <f t="shared" si="1390"/>
        <v>8.5988727277653984E-2</v>
      </c>
      <c r="I8912" s="10">
        <v>8910</v>
      </c>
      <c r="J8912" s="8">
        <f t="shared" si="1391"/>
        <v>8.9086193685824003E-2</v>
      </c>
      <c r="K8912" s="8">
        <f t="shared" si="1391"/>
        <v>8.720245613355021E-2</v>
      </c>
      <c r="L8912" s="8">
        <f t="shared" si="1391"/>
        <v>8.8137511309032898E-2</v>
      </c>
      <c r="M8912" s="8">
        <f t="shared" si="1386"/>
        <v>8.7488727277653985E-2</v>
      </c>
      <c r="P8912">
        <v>8910</v>
      </c>
      <c r="Q8912" s="8">
        <f t="shared" si="1392"/>
        <v>8.6086193685824E-2</v>
      </c>
      <c r="R8912" s="8">
        <f t="shared" si="1392"/>
        <v>8.4202456133550208E-2</v>
      </c>
      <c r="S8912" s="8">
        <f t="shared" si="1392"/>
        <v>8.5137511309032896E-2</v>
      </c>
      <c r="T8912" s="8">
        <f t="shared" si="1387"/>
        <v>8.4488727277653983E-2</v>
      </c>
      <c r="W8912">
        <v>8910</v>
      </c>
      <c r="X8912" s="4">
        <f t="shared" si="1385"/>
        <v>9.0050248231809918E-2</v>
      </c>
      <c r="Y8912" s="4">
        <f t="shared" si="1383"/>
        <v>8.9073165891940018E-2</v>
      </c>
      <c r="Z8912" s="4">
        <f t="shared" si="1384"/>
        <v>8.8404752550204399E-2</v>
      </c>
    </row>
    <row r="8913" spans="1:26" x14ac:dyDescent="0.25">
      <c r="A8913" s="16">
        <f t="shared" si="1393"/>
        <v>52446</v>
      </c>
      <c r="B8913">
        <f>+'[2]Ejercicio 1'!E9130</f>
        <v>8911</v>
      </c>
      <c r="C8913" s="5">
        <v>8.7586475830121024E-2</v>
      </c>
      <c r="D8913" s="4">
        <f t="shared" si="1388"/>
        <v>8.5702726314308406E-2</v>
      </c>
      <c r="E8913" s="6">
        <f t="shared" si="1389"/>
        <v>8.6637787406769223E-2</v>
      </c>
      <c r="F8913" s="7">
        <f t="shared" si="1390"/>
        <v>8.5988999265389179E-2</v>
      </c>
      <c r="I8913" s="10">
        <v>8911</v>
      </c>
      <c r="J8913" s="8">
        <f t="shared" si="1391"/>
        <v>8.9086475830121026E-2</v>
      </c>
      <c r="K8913" s="8">
        <f t="shared" si="1391"/>
        <v>8.7202726314308407E-2</v>
      </c>
      <c r="L8913" s="8">
        <f t="shared" si="1391"/>
        <v>8.8137787406769225E-2</v>
      </c>
      <c r="M8913" s="8">
        <f t="shared" si="1386"/>
        <v>8.7488999265389181E-2</v>
      </c>
      <c r="P8913">
        <v>8911</v>
      </c>
      <c r="Q8913" s="8">
        <f t="shared" si="1392"/>
        <v>8.6086475830121023E-2</v>
      </c>
      <c r="R8913" s="8">
        <f t="shared" si="1392"/>
        <v>8.4202726314308404E-2</v>
      </c>
      <c r="S8913" s="8">
        <f t="shared" si="1392"/>
        <v>8.5137787406769222E-2</v>
      </c>
      <c r="T8913" s="8">
        <f t="shared" si="1387"/>
        <v>8.4488999265389178E-2</v>
      </c>
      <c r="W8913">
        <v>8911</v>
      </c>
      <c r="X8913" s="4">
        <f t="shared" si="1385"/>
        <v>9.0050812860298049E-2</v>
      </c>
      <c r="Y8913" s="4">
        <f t="shared" si="1383"/>
        <v>8.9073718088980638E-2</v>
      </c>
      <c r="Z8913" s="4">
        <f t="shared" si="1384"/>
        <v>8.8405296297968353E-2</v>
      </c>
    </row>
    <row r="8914" spans="1:26" x14ac:dyDescent="0.25">
      <c r="A8914" s="16">
        <f t="shared" si="1393"/>
        <v>52447</v>
      </c>
      <c r="B8914">
        <f>+'[2]Ejercicio 1'!E9131</f>
        <v>8912</v>
      </c>
      <c r="C8914" s="5">
        <v>8.7586757974418047E-2</v>
      </c>
      <c r="D8914" s="4">
        <f t="shared" si="1388"/>
        <v>8.5702996495029896E-2</v>
      </c>
      <c r="E8914" s="6">
        <f t="shared" si="1389"/>
        <v>8.6638063504486218E-2</v>
      </c>
      <c r="F8914" s="7">
        <f t="shared" si="1390"/>
        <v>8.598927125309011E-2</v>
      </c>
      <c r="I8914" s="10">
        <v>8912</v>
      </c>
      <c r="J8914" s="8">
        <f t="shared" si="1391"/>
        <v>8.9086757974418049E-2</v>
      </c>
      <c r="K8914" s="8">
        <f t="shared" si="1391"/>
        <v>8.7202996495029897E-2</v>
      </c>
      <c r="L8914" s="8">
        <f t="shared" si="1391"/>
        <v>8.8138063504486219E-2</v>
      </c>
      <c r="M8914" s="8">
        <f t="shared" si="1386"/>
        <v>8.7489271253090112E-2</v>
      </c>
      <c r="P8914">
        <v>8912</v>
      </c>
      <c r="Q8914" s="8">
        <f t="shared" si="1392"/>
        <v>8.6086757974418046E-2</v>
      </c>
      <c r="R8914" s="8">
        <f t="shared" si="1392"/>
        <v>8.4202996495029894E-2</v>
      </c>
      <c r="S8914" s="8">
        <f t="shared" si="1392"/>
        <v>8.5138063504486217E-2</v>
      </c>
      <c r="T8914" s="8">
        <f t="shared" si="1387"/>
        <v>8.4489271253090109E-2</v>
      </c>
      <c r="W8914">
        <v>8912</v>
      </c>
      <c r="X8914" s="4">
        <f t="shared" si="1385"/>
        <v>9.0051377488803763E-2</v>
      </c>
      <c r="Y8914" s="4">
        <f t="shared" si="1383"/>
        <v>8.907427028598261E-2</v>
      </c>
      <c r="Z8914" s="4">
        <f t="shared" si="1384"/>
        <v>8.8405840045640963E-2</v>
      </c>
    </row>
    <row r="8915" spans="1:26" x14ac:dyDescent="0.25">
      <c r="A8915" s="16">
        <f t="shared" si="1393"/>
        <v>52448</v>
      </c>
      <c r="B8915">
        <f>+'[2]Ejercicio 1'!E9132</f>
        <v>8913</v>
      </c>
      <c r="C8915" s="5">
        <v>8.758704011871507E-2</v>
      </c>
      <c r="D8915" s="4">
        <f t="shared" si="1388"/>
        <v>8.5703266675714859E-2</v>
      </c>
      <c r="E8915" s="6">
        <f t="shared" si="1389"/>
        <v>8.6638339602185643E-2</v>
      </c>
      <c r="F8915" s="7">
        <f t="shared" si="1390"/>
        <v>8.5989543240762495E-2</v>
      </c>
      <c r="I8915" s="10">
        <v>8913</v>
      </c>
      <c r="J8915" s="8">
        <f t="shared" si="1391"/>
        <v>8.9087040118715072E-2</v>
      </c>
      <c r="K8915" s="8">
        <f t="shared" si="1391"/>
        <v>8.7203266675714861E-2</v>
      </c>
      <c r="L8915" s="8">
        <f t="shared" si="1391"/>
        <v>8.8138339602185645E-2</v>
      </c>
      <c r="M8915" s="8">
        <f t="shared" si="1386"/>
        <v>8.7489543240762496E-2</v>
      </c>
      <c r="P8915">
        <v>8913</v>
      </c>
      <c r="Q8915" s="8">
        <f t="shared" si="1392"/>
        <v>8.6087040118715069E-2</v>
      </c>
      <c r="R8915" s="8">
        <f t="shared" si="1392"/>
        <v>8.4203266675714858E-2</v>
      </c>
      <c r="S8915" s="8">
        <f t="shared" si="1392"/>
        <v>8.5138339602185642E-2</v>
      </c>
      <c r="T8915" s="8">
        <f t="shared" si="1387"/>
        <v>8.4489543240762494E-2</v>
      </c>
      <c r="W8915">
        <v>8913</v>
      </c>
      <c r="X8915" s="4">
        <f t="shared" si="1385"/>
        <v>9.0051942117390732E-2</v>
      </c>
      <c r="Y8915" s="4">
        <f t="shared" si="1383"/>
        <v>8.9074822483032889E-2</v>
      </c>
      <c r="Z8915" s="4">
        <f t="shared" si="1384"/>
        <v>8.8406383793230778E-2</v>
      </c>
    </row>
    <row r="8916" spans="1:26" x14ac:dyDescent="0.25">
      <c r="A8916" s="16">
        <f t="shared" si="1393"/>
        <v>52449</v>
      </c>
      <c r="B8916">
        <f>+'[2]Ejercicio 1'!E9133</f>
        <v>8914</v>
      </c>
      <c r="C8916" s="5">
        <v>8.7587322263012093E-2</v>
      </c>
      <c r="D8916" s="4">
        <f t="shared" si="1388"/>
        <v>8.5703536856362297E-2</v>
      </c>
      <c r="E8916" s="6">
        <f t="shared" si="1389"/>
        <v>8.6638615699865751E-2</v>
      </c>
      <c r="F8916" s="7">
        <f t="shared" si="1390"/>
        <v>8.5989815228400629E-2</v>
      </c>
      <c r="I8916" s="10">
        <v>8914</v>
      </c>
      <c r="J8916" s="8">
        <f t="shared" si="1391"/>
        <v>8.9087322263012095E-2</v>
      </c>
      <c r="K8916" s="8">
        <f t="shared" si="1391"/>
        <v>8.7203536856362299E-2</v>
      </c>
      <c r="L8916" s="8">
        <f t="shared" si="1391"/>
        <v>8.8138615699865752E-2</v>
      </c>
      <c r="M8916" s="8">
        <f t="shared" si="1386"/>
        <v>8.748981522840063E-2</v>
      </c>
      <c r="P8916">
        <v>8914</v>
      </c>
      <c r="Q8916" s="8">
        <f t="shared" si="1392"/>
        <v>8.6087322263012092E-2</v>
      </c>
      <c r="R8916" s="8">
        <f t="shared" si="1392"/>
        <v>8.4203536856362296E-2</v>
      </c>
      <c r="S8916" s="8">
        <f t="shared" si="1392"/>
        <v>8.513861569986575E-2</v>
      </c>
      <c r="T8916" s="8">
        <f t="shared" si="1387"/>
        <v>8.4489815228400628E-2</v>
      </c>
      <c r="W8916">
        <v>8914</v>
      </c>
      <c r="X8916" s="4">
        <f t="shared" si="1385"/>
        <v>9.0052506745994382E-2</v>
      </c>
      <c r="Y8916" s="4">
        <f t="shared" si="1383"/>
        <v>8.907537468004452E-2</v>
      </c>
      <c r="Z8916" s="4">
        <f t="shared" si="1384"/>
        <v>8.8406927539818533E-2</v>
      </c>
    </row>
    <row r="8917" spans="1:26" x14ac:dyDescent="0.25">
      <c r="A8917" s="16">
        <f t="shared" si="1393"/>
        <v>52450</v>
      </c>
      <c r="B8917">
        <f>+'[2]Ejercicio 1'!E9134</f>
        <v>8915</v>
      </c>
      <c r="C8917" s="5">
        <v>8.7587604407309116E-2</v>
      </c>
      <c r="D8917" s="4">
        <f t="shared" si="1388"/>
        <v>8.5703807036973001E-2</v>
      </c>
      <c r="E8917" s="6">
        <f t="shared" si="1389"/>
        <v>8.6638891797526527E-2</v>
      </c>
      <c r="F8917" s="7">
        <f t="shared" si="1390"/>
        <v>8.5990087216007344E-2</v>
      </c>
      <c r="I8917" s="10">
        <v>8915</v>
      </c>
      <c r="J8917" s="8">
        <f t="shared" si="1391"/>
        <v>8.9087604407309118E-2</v>
      </c>
      <c r="K8917" s="8">
        <f t="shared" si="1391"/>
        <v>8.7203807036973002E-2</v>
      </c>
      <c r="L8917" s="8">
        <f t="shared" si="1391"/>
        <v>8.8138891797526528E-2</v>
      </c>
      <c r="M8917" s="8">
        <f t="shared" si="1386"/>
        <v>8.7490087216007345E-2</v>
      </c>
      <c r="P8917">
        <v>8915</v>
      </c>
      <c r="Q8917" s="8">
        <f t="shared" si="1392"/>
        <v>8.6087604407309115E-2</v>
      </c>
      <c r="R8917" s="8">
        <f t="shared" si="1392"/>
        <v>8.4203807036973E-2</v>
      </c>
      <c r="S8917" s="8">
        <f t="shared" si="1392"/>
        <v>8.5138891797526525E-2</v>
      </c>
      <c r="T8917" s="8">
        <f t="shared" si="1387"/>
        <v>8.4490087216007342E-2</v>
      </c>
      <c r="W8917">
        <v>8915</v>
      </c>
      <c r="X8917" s="4">
        <f t="shared" si="1385"/>
        <v>9.0053071374636237E-2</v>
      </c>
      <c r="Y8917" s="4">
        <f t="shared" si="1383"/>
        <v>8.9075926876934053E-2</v>
      </c>
      <c r="Z8917" s="4">
        <f t="shared" si="1384"/>
        <v>8.8407471287225634E-2</v>
      </c>
    </row>
    <row r="8918" spans="1:26" x14ac:dyDescent="0.25">
      <c r="A8918" s="16">
        <f t="shared" si="1393"/>
        <v>52451</v>
      </c>
      <c r="B8918">
        <f>+'[2]Ejercicio 1'!E9135</f>
        <v>8916</v>
      </c>
      <c r="C8918" s="5">
        <v>8.7587886551606139E-2</v>
      </c>
      <c r="D8918" s="4">
        <f t="shared" si="1388"/>
        <v>8.5704077217546804E-2</v>
      </c>
      <c r="E8918" s="6">
        <f t="shared" si="1389"/>
        <v>8.6639167895168859E-2</v>
      </c>
      <c r="F8918" s="7">
        <f t="shared" si="1390"/>
        <v>8.5990359203585526E-2</v>
      </c>
      <c r="I8918" s="10">
        <v>8916</v>
      </c>
      <c r="J8918" s="8">
        <f t="shared" si="1391"/>
        <v>8.9087886551606141E-2</v>
      </c>
      <c r="K8918" s="8">
        <f t="shared" si="1391"/>
        <v>8.7204077217546805E-2</v>
      </c>
      <c r="L8918" s="8">
        <f t="shared" si="1391"/>
        <v>8.813916789516886E-2</v>
      </c>
      <c r="M8918" s="8">
        <f t="shared" si="1386"/>
        <v>8.7490359203585527E-2</v>
      </c>
      <c r="P8918">
        <v>8916</v>
      </c>
      <c r="Q8918" s="8">
        <f t="shared" si="1392"/>
        <v>8.6087886551606138E-2</v>
      </c>
      <c r="R8918" s="8">
        <f t="shared" si="1392"/>
        <v>8.4204077217546802E-2</v>
      </c>
      <c r="S8918" s="8">
        <f t="shared" si="1392"/>
        <v>8.5139167895168857E-2</v>
      </c>
      <c r="T8918" s="8">
        <f t="shared" si="1387"/>
        <v>8.4490359203585524E-2</v>
      </c>
      <c r="W8918">
        <v>8916</v>
      </c>
      <c r="X8918" s="4">
        <f t="shared" si="1385"/>
        <v>9.00536360033172E-2</v>
      </c>
      <c r="Y8918" s="4">
        <f t="shared" si="1383"/>
        <v>8.9076479073870146E-2</v>
      </c>
      <c r="Z8918" s="4">
        <f t="shared" si="1384"/>
        <v>8.840801503454708E-2</v>
      </c>
    </row>
    <row r="8919" spans="1:26" x14ac:dyDescent="0.25">
      <c r="A8919" s="16">
        <f t="shared" si="1393"/>
        <v>52452</v>
      </c>
      <c r="B8919">
        <f>+'[2]Ejercicio 1'!E9136</f>
        <v>8917</v>
      </c>
      <c r="C8919" s="5">
        <v>8.7588168695903149E-2</v>
      </c>
      <c r="D8919" s="4">
        <f t="shared" si="1388"/>
        <v>8.5704347398083663E-2</v>
      </c>
      <c r="E8919" s="6">
        <f t="shared" si="1389"/>
        <v>8.6639443992792747E-2</v>
      </c>
      <c r="F8919" s="7">
        <f t="shared" si="1390"/>
        <v>8.5990631191129444E-2</v>
      </c>
      <c r="I8919" s="10">
        <v>8917</v>
      </c>
      <c r="J8919" s="8">
        <f t="shared" si="1391"/>
        <v>8.908816869590315E-2</v>
      </c>
      <c r="K8919" s="8">
        <f t="shared" si="1391"/>
        <v>8.7204347398083665E-2</v>
      </c>
      <c r="L8919" s="8">
        <f t="shared" si="1391"/>
        <v>8.8139443992792749E-2</v>
      </c>
      <c r="M8919" s="8">
        <f t="shared" si="1386"/>
        <v>8.7490631191129445E-2</v>
      </c>
      <c r="P8919">
        <v>8917</v>
      </c>
      <c r="Q8919" s="8">
        <f t="shared" si="1392"/>
        <v>8.6088168695903147E-2</v>
      </c>
      <c r="R8919" s="8">
        <f t="shared" si="1392"/>
        <v>8.4204347398083662E-2</v>
      </c>
      <c r="S8919" s="8">
        <f t="shared" si="1392"/>
        <v>8.5139443992792746E-2</v>
      </c>
      <c r="T8919" s="8">
        <f t="shared" si="1387"/>
        <v>8.4490631191129442E-2</v>
      </c>
      <c r="W8919">
        <v>8917</v>
      </c>
      <c r="X8919" s="4">
        <f t="shared" si="1385"/>
        <v>9.0054200632015274E-2</v>
      </c>
      <c r="Y8919" s="4">
        <f t="shared" si="1383"/>
        <v>8.9077031270769338E-2</v>
      </c>
      <c r="Z8919" s="4">
        <f t="shared" si="1384"/>
        <v>8.840855878086934E-2</v>
      </c>
    </row>
    <row r="8920" spans="1:26" x14ac:dyDescent="0.25">
      <c r="A8920" s="16">
        <f t="shared" si="1393"/>
        <v>52453</v>
      </c>
      <c r="B8920">
        <f>+'[2]Ejercicio 1'!E9137</f>
        <v>8918</v>
      </c>
      <c r="C8920" s="5">
        <v>8.7588450840200172E-2</v>
      </c>
      <c r="D8920" s="4">
        <f t="shared" si="1388"/>
        <v>8.5704617578584219E-2</v>
      </c>
      <c r="E8920" s="6">
        <f t="shared" si="1389"/>
        <v>8.6639720090397304E-2</v>
      </c>
      <c r="F8920" s="7">
        <f t="shared" si="1390"/>
        <v>8.5990903178641956E-2</v>
      </c>
      <c r="I8920" s="10">
        <v>8918</v>
      </c>
      <c r="J8920" s="8">
        <f t="shared" si="1391"/>
        <v>8.9088450840200173E-2</v>
      </c>
      <c r="K8920" s="8">
        <f t="shared" si="1391"/>
        <v>8.720461757858422E-2</v>
      </c>
      <c r="L8920" s="8">
        <f t="shared" si="1391"/>
        <v>8.8139720090397305E-2</v>
      </c>
      <c r="M8920" s="8">
        <f t="shared" si="1386"/>
        <v>8.7490903178641957E-2</v>
      </c>
      <c r="P8920">
        <v>8918</v>
      </c>
      <c r="Q8920" s="8">
        <f t="shared" si="1392"/>
        <v>8.608845084020017E-2</v>
      </c>
      <c r="R8920" s="8">
        <f t="shared" si="1392"/>
        <v>8.4204617578584218E-2</v>
      </c>
      <c r="S8920" s="8">
        <f t="shared" si="1392"/>
        <v>8.5139720090397303E-2</v>
      </c>
      <c r="T8920" s="8">
        <f t="shared" si="1387"/>
        <v>8.4490903178641955E-2</v>
      </c>
      <c r="W8920">
        <v>8918</v>
      </c>
      <c r="X8920" s="4">
        <f t="shared" si="1385"/>
        <v>9.0054765260794173E-2</v>
      </c>
      <c r="Y8920" s="4">
        <f t="shared" si="1383"/>
        <v>8.9077583467544685E-2</v>
      </c>
      <c r="Z8920" s="4">
        <f t="shared" si="1384"/>
        <v>8.840910252801093E-2</v>
      </c>
    </row>
    <row r="8921" spans="1:26" x14ac:dyDescent="0.25">
      <c r="A8921" s="16">
        <f t="shared" si="1393"/>
        <v>52454</v>
      </c>
      <c r="B8921">
        <f>+'[2]Ejercicio 1'!E9138</f>
        <v>8919</v>
      </c>
      <c r="C8921" s="5">
        <v>8.7588732984497195E-2</v>
      </c>
      <c r="D8921" s="4">
        <f t="shared" si="1388"/>
        <v>8.5704887759047235E-2</v>
      </c>
      <c r="E8921" s="6">
        <f t="shared" si="1389"/>
        <v>8.6639996187983417E-2</v>
      </c>
      <c r="F8921" s="7">
        <f t="shared" si="1390"/>
        <v>8.5991175166123063E-2</v>
      </c>
      <c r="I8921" s="10">
        <v>8919</v>
      </c>
      <c r="J8921" s="8">
        <f t="shared" si="1391"/>
        <v>8.9088732984497196E-2</v>
      </c>
      <c r="K8921" s="8">
        <f t="shared" si="1391"/>
        <v>8.7204887759047237E-2</v>
      </c>
      <c r="L8921" s="8">
        <f t="shared" si="1391"/>
        <v>8.8139996187983419E-2</v>
      </c>
      <c r="M8921" s="8">
        <f t="shared" si="1386"/>
        <v>8.7491175166123064E-2</v>
      </c>
      <c r="P8921">
        <v>8919</v>
      </c>
      <c r="Q8921" s="8">
        <f t="shared" si="1392"/>
        <v>8.6088732984497193E-2</v>
      </c>
      <c r="R8921" s="8">
        <f t="shared" si="1392"/>
        <v>8.4204887759047234E-2</v>
      </c>
      <c r="S8921" s="8">
        <f t="shared" si="1392"/>
        <v>8.5139996187983416E-2</v>
      </c>
      <c r="T8921" s="8">
        <f t="shared" si="1387"/>
        <v>8.4491175166123061E-2</v>
      </c>
      <c r="W8921">
        <v>8919</v>
      </c>
      <c r="X8921" s="4">
        <f t="shared" si="1385"/>
        <v>9.0055329889590641E-2</v>
      </c>
      <c r="Y8921" s="4">
        <f t="shared" si="1383"/>
        <v>8.9078135664369215E-2</v>
      </c>
      <c r="Z8921" s="4">
        <f t="shared" si="1384"/>
        <v>8.8409646274156192E-2</v>
      </c>
    </row>
    <row r="8922" spans="1:26" x14ac:dyDescent="0.25">
      <c r="A8922" s="16">
        <f t="shared" si="1393"/>
        <v>52455</v>
      </c>
      <c r="B8922">
        <f>+'[2]Ejercicio 1'!E9139</f>
        <v>8920</v>
      </c>
      <c r="C8922" s="5">
        <v>8.7589015128794218E-2</v>
      </c>
      <c r="D8922" s="4">
        <f t="shared" si="1388"/>
        <v>8.5705157939473336E-2</v>
      </c>
      <c r="E8922" s="6">
        <f t="shared" si="1389"/>
        <v>8.6640272285550199E-2</v>
      </c>
      <c r="F8922" s="7">
        <f t="shared" si="1390"/>
        <v>8.5991447153575623E-2</v>
      </c>
      <c r="I8922" s="10">
        <v>8920</v>
      </c>
      <c r="J8922" s="8">
        <f t="shared" si="1391"/>
        <v>8.9089015128794219E-2</v>
      </c>
      <c r="K8922" s="8">
        <f t="shared" si="1391"/>
        <v>8.7205157939473338E-2</v>
      </c>
      <c r="L8922" s="8">
        <f t="shared" si="1391"/>
        <v>8.81402722855502E-2</v>
      </c>
      <c r="M8922" s="8">
        <f t="shared" si="1386"/>
        <v>8.7491447153575624E-2</v>
      </c>
      <c r="P8922">
        <v>8920</v>
      </c>
      <c r="Q8922" s="8">
        <f t="shared" si="1392"/>
        <v>8.6089015128794216E-2</v>
      </c>
      <c r="R8922" s="8">
        <f t="shared" si="1392"/>
        <v>8.4205157939473335E-2</v>
      </c>
      <c r="S8922" s="8">
        <f t="shared" si="1392"/>
        <v>8.5140272285550198E-2</v>
      </c>
      <c r="T8922" s="8">
        <f t="shared" si="1387"/>
        <v>8.4491447153575622E-2</v>
      </c>
      <c r="W8922">
        <v>8920</v>
      </c>
      <c r="X8922" s="4">
        <f t="shared" si="1385"/>
        <v>9.0055894518425314E-2</v>
      </c>
      <c r="Y8922" s="4">
        <f t="shared" si="1383"/>
        <v>8.9078687861154207E-2</v>
      </c>
      <c r="Z8922" s="4">
        <f t="shared" si="1384"/>
        <v>8.8410190021123644E-2</v>
      </c>
    </row>
    <row r="8923" spans="1:26" x14ac:dyDescent="0.25">
      <c r="A8923" s="16">
        <f t="shared" si="1393"/>
        <v>52456</v>
      </c>
      <c r="B8923">
        <f>+'[2]Ejercicio 1'!E9140</f>
        <v>8921</v>
      </c>
      <c r="C8923" s="5">
        <v>8.7589297273091241E-2</v>
      </c>
      <c r="D8923" s="4">
        <f t="shared" si="1388"/>
        <v>8.5705428119862703E-2</v>
      </c>
      <c r="E8923" s="6">
        <f t="shared" si="1389"/>
        <v>8.6640548383097662E-2</v>
      </c>
      <c r="F8923" s="7">
        <f t="shared" si="1390"/>
        <v>8.5991719140993919E-2</v>
      </c>
      <c r="I8923" s="10">
        <v>8921</v>
      </c>
      <c r="J8923" s="8">
        <f t="shared" si="1391"/>
        <v>8.9089297273091242E-2</v>
      </c>
      <c r="K8923" s="8">
        <f t="shared" si="1391"/>
        <v>8.7205428119862705E-2</v>
      </c>
      <c r="L8923" s="8">
        <f t="shared" si="1391"/>
        <v>8.8140548383097664E-2</v>
      </c>
      <c r="M8923" s="8">
        <f t="shared" si="1386"/>
        <v>8.749171914099392E-2</v>
      </c>
      <c r="P8923">
        <v>8921</v>
      </c>
      <c r="Q8923" s="8">
        <f t="shared" si="1392"/>
        <v>8.6089297273091239E-2</v>
      </c>
      <c r="R8923" s="8">
        <f t="shared" si="1392"/>
        <v>8.4205428119862702E-2</v>
      </c>
      <c r="S8923" s="8">
        <f t="shared" si="1392"/>
        <v>8.5140548383097661E-2</v>
      </c>
      <c r="T8923" s="8">
        <f t="shared" si="1387"/>
        <v>8.4491719140993918E-2</v>
      </c>
      <c r="W8923">
        <v>8921</v>
      </c>
      <c r="X8923" s="4">
        <f t="shared" si="1385"/>
        <v>9.0056459147298637E-2</v>
      </c>
      <c r="Y8923" s="4">
        <f t="shared" si="1383"/>
        <v>8.9079240057816228E-2</v>
      </c>
      <c r="Z8923" s="4">
        <f t="shared" si="1384"/>
        <v>8.8410733768002583E-2</v>
      </c>
    </row>
    <row r="8924" spans="1:26" x14ac:dyDescent="0.25">
      <c r="A8924" s="16">
        <f t="shared" si="1393"/>
        <v>52457</v>
      </c>
      <c r="B8924">
        <f>+'[2]Ejercicio 1'!E9141</f>
        <v>8922</v>
      </c>
      <c r="C8924" s="5">
        <v>8.7589579417388264E-2</v>
      </c>
      <c r="D8924" s="4">
        <f t="shared" si="1388"/>
        <v>8.5705698300214961E-2</v>
      </c>
      <c r="E8924" s="6">
        <f t="shared" si="1389"/>
        <v>8.6640824480626683E-2</v>
      </c>
      <c r="F8924" s="7">
        <f t="shared" si="1390"/>
        <v>8.5991991128380824E-2</v>
      </c>
      <c r="I8924" s="10">
        <v>8922</v>
      </c>
      <c r="J8924" s="8">
        <f t="shared" si="1391"/>
        <v>8.9089579417388265E-2</v>
      </c>
      <c r="K8924" s="8">
        <f t="shared" si="1391"/>
        <v>8.7205698300214962E-2</v>
      </c>
      <c r="L8924" s="8">
        <f t="shared" si="1391"/>
        <v>8.8140824480626684E-2</v>
      </c>
      <c r="M8924" s="8">
        <f t="shared" si="1386"/>
        <v>8.7491991128380825E-2</v>
      </c>
      <c r="P8924">
        <v>8922</v>
      </c>
      <c r="Q8924" s="8">
        <f t="shared" si="1392"/>
        <v>8.6089579417388262E-2</v>
      </c>
      <c r="R8924" s="8">
        <f t="shared" si="1392"/>
        <v>8.4205698300214959E-2</v>
      </c>
      <c r="S8924" s="8">
        <f t="shared" si="1392"/>
        <v>8.5140824480626681E-2</v>
      </c>
      <c r="T8924" s="8">
        <f t="shared" si="1387"/>
        <v>8.4491991128380822E-2</v>
      </c>
      <c r="W8924">
        <v>8922</v>
      </c>
      <c r="X8924" s="4">
        <f t="shared" si="1385"/>
        <v>9.0057023776189099E-2</v>
      </c>
      <c r="Y8924" s="4">
        <f t="shared" si="1383"/>
        <v>8.9079792254440487E-2</v>
      </c>
      <c r="Z8924" s="4">
        <f t="shared" si="1384"/>
        <v>8.8411277513879491E-2</v>
      </c>
    </row>
    <row r="8925" spans="1:26" x14ac:dyDescent="0.25">
      <c r="A8925" s="16">
        <f t="shared" si="1393"/>
        <v>52458</v>
      </c>
      <c r="B8925">
        <f>+'[2]Ejercicio 1'!E9142</f>
        <v>8923</v>
      </c>
      <c r="C8925" s="5">
        <v>8.7589861561685287E-2</v>
      </c>
      <c r="D8925" s="4">
        <f t="shared" si="1388"/>
        <v>8.5705968480530886E-2</v>
      </c>
      <c r="E8925" s="6">
        <f t="shared" si="1389"/>
        <v>8.6641100578137245E-2</v>
      </c>
      <c r="F8925" s="7">
        <f t="shared" si="1390"/>
        <v>8.5992263115739168E-2</v>
      </c>
      <c r="I8925" s="10">
        <v>8923</v>
      </c>
      <c r="J8925" s="8">
        <f t="shared" si="1391"/>
        <v>8.9089861561685288E-2</v>
      </c>
      <c r="K8925" s="8">
        <f t="shared" si="1391"/>
        <v>8.7205968480530888E-2</v>
      </c>
      <c r="L8925" s="8">
        <f t="shared" si="1391"/>
        <v>8.8141100578137246E-2</v>
      </c>
      <c r="M8925" s="8">
        <f t="shared" si="1386"/>
        <v>8.7492263115739169E-2</v>
      </c>
      <c r="P8925">
        <v>8923</v>
      </c>
      <c r="Q8925" s="8">
        <f t="shared" si="1392"/>
        <v>8.6089861561685285E-2</v>
      </c>
      <c r="R8925" s="8">
        <f t="shared" si="1392"/>
        <v>8.4205968480530885E-2</v>
      </c>
      <c r="S8925" s="8">
        <f t="shared" si="1392"/>
        <v>8.5141100578137244E-2</v>
      </c>
      <c r="T8925" s="8">
        <f t="shared" si="1387"/>
        <v>8.4492263115739166E-2</v>
      </c>
      <c r="W8925">
        <v>8923</v>
      </c>
      <c r="X8925" s="4">
        <f t="shared" si="1385"/>
        <v>9.0057588405160802E-2</v>
      </c>
      <c r="Y8925" s="4">
        <f t="shared" si="1383"/>
        <v>8.908034445111393E-2</v>
      </c>
      <c r="Z8925" s="4">
        <f t="shared" si="1384"/>
        <v>8.8411821261486431E-2</v>
      </c>
    </row>
    <row r="8926" spans="1:26" x14ac:dyDescent="0.25">
      <c r="A8926" s="16">
        <f t="shared" si="1393"/>
        <v>52459</v>
      </c>
      <c r="B8926">
        <f>+'[2]Ejercicio 1'!E9143</f>
        <v>8924</v>
      </c>
      <c r="C8926" s="5">
        <v>8.7590143705982296E-2</v>
      </c>
      <c r="D8926" s="4">
        <f t="shared" si="1388"/>
        <v>8.5706238660809494E-2</v>
      </c>
      <c r="E8926" s="6">
        <f t="shared" si="1389"/>
        <v>8.664137667562849E-2</v>
      </c>
      <c r="F8926" s="7">
        <f t="shared" si="1390"/>
        <v>8.5992535103063261E-2</v>
      </c>
      <c r="I8926" s="10">
        <v>8924</v>
      </c>
      <c r="J8926" s="8">
        <f t="shared" si="1391"/>
        <v>8.9090143705982297E-2</v>
      </c>
      <c r="K8926" s="8">
        <f t="shared" si="1391"/>
        <v>8.7206238660809496E-2</v>
      </c>
      <c r="L8926" s="8">
        <f t="shared" si="1391"/>
        <v>8.8141376675628491E-2</v>
      </c>
      <c r="M8926" s="8">
        <f t="shared" si="1386"/>
        <v>8.7492535103063263E-2</v>
      </c>
      <c r="P8926">
        <v>8924</v>
      </c>
      <c r="Q8926" s="8">
        <f t="shared" si="1392"/>
        <v>8.6090143705982294E-2</v>
      </c>
      <c r="R8926" s="8">
        <f t="shared" si="1392"/>
        <v>8.4206238660809493E-2</v>
      </c>
      <c r="S8926" s="8">
        <f t="shared" si="1392"/>
        <v>8.5141376675628488E-2</v>
      </c>
      <c r="T8926" s="8">
        <f t="shared" si="1387"/>
        <v>8.449253510306326E-2</v>
      </c>
      <c r="W8926">
        <v>8924</v>
      </c>
      <c r="X8926" s="4">
        <f t="shared" si="1385"/>
        <v>9.0058153034149199E-2</v>
      </c>
      <c r="Y8926" s="4">
        <f t="shared" si="1383"/>
        <v>8.908089664766175E-2</v>
      </c>
      <c r="Z8926" s="4">
        <f t="shared" si="1384"/>
        <v>8.8412365007192031E-2</v>
      </c>
    </row>
    <row r="8927" spans="1:26" x14ac:dyDescent="0.25">
      <c r="A8927" s="16">
        <f t="shared" si="1393"/>
        <v>52460</v>
      </c>
      <c r="B8927">
        <f>+'[2]Ejercicio 1'!E9144</f>
        <v>8925</v>
      </c>
      <c r="C8927" s="5">
        <v>8.7590425850279319E-2</v>
      </c>
      <c r="D8927" s="4">
        <f t="shared" si="1388"/>
        <v>8.5706508841051174E-2</v>
      </c>
      <c r="E8927" s="6">
        <f t="shared" si="1389"/>
        <v>8.6641652773101291E-2</v>
      </c>
      <c r="F8927" s="7">
        <f t="shared" si="1390"/>
        <v>8.5992807090355949E-2</v>
      </c>
      <c r="I8927" s="10">
        <v>8925</v>
      </c>
      <c r="J8927" s="8">
        <f t="shared" si="1391"/>
        <v>8.909042585027932E-2</v>
      </c>
      <c r="K8927" s="8">
        <f t="shared" si="1391"/>
        <v>8.7206508841051175E-2</v>
      </c>
      <c r="L8927" s="8">
        <f t="shared" si="1391"/>
        <v>8.8141652773101292E-2</v>
      </c>
      <c r="M8927" s="8">
        <f t="shared" si="1386"/>
        <v>8.7492807090355951E-2</v>
      </c>
      <c r="P8927">
        <v>8925</v>
      </c>
      <c r="Q8927" s="8">
        <f t="shared" si="1392"/>
        <v>8.6090425850279317E-2</v>
      </c>
      <c r="R8927" s="8">
        <f t="shared" si="1392"/>
        <v>8.4206508841051173E-2</v>
      </c>
      <c r="S8927" s="8">
        <f t="shared" si="1392"/>
        <v>8.514165277310129E-2</v>
      </c>
      <c r="T8927" s="8">
        <f t="shared" si="1387"/>
        <v>8.4492807090355948E-2</v>
      </c>
      <c r="W8927">
        <v>8925</v>
      </c>
      <c r="X8927" s="4">
        <f t="shared" si="1385"/>
        <v>9.0058717663176691E-2</v>
      </c>
      <c r="Y8927" s="4">
        <f t="shared" ref="Y8927:Y8990" si="1394">Tasa_Fwd(E8836,B8836,E8927,B8927,91)</f>
        <v>8.9081448844259656E-2</v>
      </c>
      <c r="Z8927" s="4">
        <f t="shared" si="1384"/>
        <v>8.8412908753711272E-2</v>
      </c>
    </row>
    <row r="8928" spans="1:26" x14ac:dyDescent="0.25">
      <c r="A8928" s="16">
        <f t="shared" si="1393"/>
        <v>52461</v>
      </c>
      <c r="B8928">
        <f>+'[2]Ejercicio 1'!E9145</f>
        <v>8926</v>
      </c>
      <c r="C8928" s="5">
        <v>8.7590707994576342E-2</v>
      </c>
      <c r="D8928" s="4">
        <f t="shared" si="1388"/>
        <v>8.5706779021255938E-2</v>
      </c>
      <c r="E8928" s="6">
        <f t="shared" si="1389"/>
        <v>8.664192887055476E-2</v>
      </c>
      <c r="F8928" s="7">
        <f t="shared" si="1390"/>
        <v>8.5993079077617232E-2</v>
      </c>
      <c r="I8928" s="10">
        <v>8926</v>
      </c>
      <c r="J8928" s="8">
        <f t="shared" si="1391"/>
        <v>8.9090707994576343E-2</v>
      </c>
      <c r="K8928" s="8">
        <f t="shared" si="1391"/>
        <v>8.720677902125594E-2</v>
      </c>
      <c r="L8928" s="8">
        <f t="shared" si="1391"/>
        <v>8.8141928870554762E-2</v>
      </c>
      <c r="M8928" s="8">
        <f t="shared" si="1386"/>
        <v>8.7493079077617233E-2</v>
      </c>
      <c r="P8928">
        <v>8926</v>
      </c>
      <c r="Q8928" s="8">
        <f t="shared" si="1392"/>
        <v>8.609070799457634E-2</v>
      </c>
      <c r="R8928" s="8">
        <f t="shared" si="1392"/>
        <v>8.4206779021255937E-2</v>
      </c>
      <c r="S8928" s="8">
        <f t="shared" si="1392"/>
        <v>8.5141928870554759E-2</v>
      </c>
      <c r="T8928" s="8">
        <f t="shared" si="1387"/>
        <v>8.4493079077617231E-2</v>
      </c>
      <c r="W8928">
        <v>8926</v>
      </c>
      <c r="X8928" s="4">
        <f t="shared" si="1385"/>
        <v>9.0059282292242401E-2</v>
      </c>
      <c r="Y8928" s="4">
        <f t="shared" si="1394"/>
        <v>8.908200104073194E-2</v>
      </c>
      <c r="Z8928" s="4">
        <f t="shared" ref="Z8928:Z8991" si="1395">Tasa_Fwd(F8900,B8900,F8928,B8928,28)</f>
        <v>8.8413452499239875E-2</v>
      </c>
    </row>
    <row r="8929" spans="1:26" x14ac:dyDescent="0.25">
      <c r="A8929" s="16">
        <f t="shared" si="1393"/>
        <v>52462</v>
      </c>
      <c r="B8929">
        <f>+'[2]Ejercicio 1'!E9146</f>
        <v>8927</v>
      </c>
      <c r="C8929" s="5">
        <v>8.7590990138873365E-2</v>
      </c>
      <c r="D8929" s="4">
        <f t="shared" si="1388"/>
        <v>8.5707049201423774E-2</v>
      </c>
      <c r="E8929" s="6">
        <f t="shared" si="1389"/>
        <v>8.6642204967989786E-2</v>
      </c>
      <c r="F8929" s="7">
        <f t="shared" si="1390"/>
        <v>8.5993351064847109E-2</v>
      </c>
      <c r="I8929" s="10">
        <v>8927</v>
      </c>
      <c r="J8929" s="8">
        <f t="shared" si="1391"/>
        <v>8.9090990138873366E-2</v>
      </c>
      <c r="K8929" s="8">
        <f t="shared" si="1391"/>
        <v>8.7207049201423775E-2</v>
      </c>
      <c r="L8929" s="8">
        <f t="shared" si="1391"/>
        <v>8.8142204967989787E-2</v>
      </c>
      <c r="M8929" s="8">
        <f t="shared" si="1386"/>
        <v>8.7493351064847111E-2</v>
      </c>
      <c r="P8929">
        <v>8927</v>
      </c>
      <c r="Q8929" s="8">
        <f t="shared" si="1392"/>
        <v>8.6090990138873363E-2</v>
      </c>
      <c r="R8929" s="8">
        <f t="shared" si="1392"/>
        <v>8.4207049201423773E-2</v>
      </c>
      <c r="S8929" s="8">
        <f t="shared" si="1392"/>
        <v>8.5142204967989785E-2</v>
      </c>
      <c r="T8929" s="8">
        <f t="shared" si="1387"/>
        <v>8.4493351064847108E-2</v>
      </c>
      <c r="W8929">
        <v>8927</v>
      </c>
      <c r="X8929" s="4">
        <f t="shared" si="1385"/>
        <v>9.0059846921346304E-2</v>
      </c>
      <c r="Y8929" s="4">
        <f t="shared" si="1394"/>
        <v>8.9082553237253406E-2</v>
      </c>
      <c r="Z8929" s="4">
        <f t="shared" si="1395"/>
        <v>8.8413996245582105E-2</v>
      </c>
    </row>
    <row r="8930" spans="1:26" x14ac:dyDescent="0.25">
      <c r="A8930" s="16">
        <f t="shared" si="1393"/>
        <v>52463</v>
      </c>
      <c r="B8930">
        <f>+'[2]Ejercicio 1'!E9147</f>
        <v>8928</v>
      </c>
      <c r="C8930" s="5">
        <v>8.7591272283170388E-2</v>
      </c>
      <c r="D8930" s="4">
        <f t="shared" si="1388"/>
        <v>8.5707319381555083E-2</v>
      </c>
      <c r="E8930" s="6">
        <f t="shared" si="1389"/>
        <v>8.6642481065406354E-2</v>
      </c>
      <c r="F8930" s="7">
        <f t="shared" si="1390"/>
        <v>8.5993623052048454E-2</v>
      </c>
      <c r="I8930" s="10">
        <v>8928</v>
      </c>
      <c r="J8930" s="8">
        <f t="shared" si="1391"/>
        <v>8.9091272283170389E-2</v>
      </c>
      <c r="K8930" s="8">
        <f t="shared" si="1391"/>
        <v>8.7207319381555085E-2</v>
      </c>
      <c r="L8930" s="8">
        <f t="shared" si="1391"/>
        <v>8.8142481065406356E-2</v>
      </c>
      <c r="M8930" s="8">
        <f t="shared" si="1386"/>
        <v>8.7493623052048455E-2</v>
      </c>
      <c r="P8930">
        <v>8928</v>
      </c>
      <c r="Q8930" s="8">
        <f t="shared" si="1392"/>
        <v>8.6091272283170386E-2</v>
      </c>
      <c r="R8930" s="8">
        <f t="shared" si="1392"/>
        <v>8.4207319381555082E-2</v>
      </c>
      <c r="S8930" s="8">
        <f t="shared" si="1392"/>
        <v>8.5142481065406353E-2</v>
      </c>
      <c r="T8930" s="8">
        <f t="shared" si="1387"/>
        <v>8.4493623052048453E-2</v>
      </c>
      <c r="W8930">
        <v>8928</v>
      </c>
      <c r="X8930" s="4">
        <f t="shared" si="1385"/>
        <v>9.0060411550489314E-2</v>
      </c>
      <c r="Y8930" s="4">
        <f t="shared" si="1394"/>
        <v>8.9083105433737111E-2</v>
      </c>
      <c r="Z8930" s="4">
        <f t="shared" si="1395"/>
        <v>8.8414539991838695E-2</v>
      </c>
    </row>
    <row r="8931" spans="1:26" x14ac:dyDescent="0.25">
      <c r="A8931" s="16">
        <f t="shared" si="1393"/>
        <v>52464</v>
      </c>
      <c r="B8931">
        <f>+'[2]Ejercicio 1'!E9148</f>
        <v>8929</v>
      </c>
      <c r="C8931" s="5">
        <v>8.7591554427467411E-2</v>
      </c>
      <c r="D8931" s="4">
        <f t="shared" si="1388"/>
        <v>8.5707589561649075E-2</v>
      </c>
      <c r="E8931" s="6">
        <f t="shared" si="1389"/>
        <v>8.6642757162803619E-2</v>
      </c>
      <c r="F8931" s="7">
        <f t="shared" si="1390"/>
        <v>8.599389503921552E-2</v>
      </c>
      <c r="I8931" s="10">
        <v>8929</v>
      </c>
      <c r="J8931" s="8">
        <f t="shared" si="1391"/>
        <v>8.9091554427467412E-2</v>
      </c>
      <c r="K8931" s="8">
        <f t="shared" si="1391"/>
        <v>8.7207589561649076E-2</v>
      </c>
      <c r="L8931" s="8">
        <f t="shared" si="1391"/>
        <v>8.814275716280362E-2</v>
      </c>
      <c r="M8931" s="8">
        <f t="shared" si="1386"/>
        <v>8.7493895039215522E-2</v>
      </c>
      <c r="P8931">
        <v>8929</v>
      </c>
      <c r="Q8931" s="8">
        <f t="shared" si="1392"/>
        <v>8.6091554427467409E-2</v>
      </c>
      <c r="R8931" s="8">
        <f t="shared" si="1392"/>
        <v>8.4207589561649074E-2</v>
      </c>
      <c r="S8931" s="8">
        <f t="shared" si="1392"/>
        <v>8.5142757162803617E-2</v>
      </c>
      <c r="T8931" s="8">
        <f t="shared" si="1387"/>
        <v>8.4493895039215519E-2</v>
      </c>
      <c r="W8931">
        <v>8929</v>
      </c>
      <c r="X8931" s="4">
        <f t="shared" si="1385"/>
        <v>9.0060976179670515E-2</v>
      </c>
      <c r="Y8931" s="4">
        <f t="shared" si="1394"/>
        <v>8.9083657630183041E-2</v>
      </c>
      <c r="Z8931" s="4">
        <f t="shared" si="1395"/>
        <v>8.8415083738006786E-2</v>
      </c>
    </row>
    <row r="8932" spans="1:26" x14ac:dyDescent="0.25">
      <c r="A8932" s="16">
        <f t="shared" si="1393"/>
        <v>52465</v>
      </c>
      <c r="B8932">
        <f>+'[2]Ejercicio 1'!E9149</f>
        <v>8930</v>
      </c>
      <c r="C8932" s="5">
        <v>8.7591836571764434E-2</v>
      </c>
      <c r="D8932" s="4">
        <f t="shared" si="1388"/>
        <v>8.5707859741706138E-2</v>
      </c>
      <c r="E8932" s="6">
        <f t="shared" si="1389"/>
        <v>8.6643033260181537E-2</v>
      </c>
      <c r="F8932" s="7">
        <f t="shared" si="1390"/>
        <v>8.5994167026351195E-2</v>
      </c>
      <c r="I8932" s="10">
        <v>8930</v>
      </c>
      <c r="J8932" s="8">
        <f t="shared" si="1391"/>
        <v>8.9091836571764435E-2</v>
      </c>
      <c r="K8932" s="8">
        <f t="shared" si="1391"/>
        <v>8.720785974170614E-2</v>
      </c>
      <c r="L8932" s="8">
        <f t="shared" si="1391"/>
        <v>8.8143033260181539E-2</v>
      </c>
      <c r="M8932" s="8">
        <f t="shared" si="1386"/>
        <v>8.7494167026351197E-2</v>
      </c>
      <c r="P8932">
        <v>8930</v>
      </c>
      <c r="Q8932" s="8">
        <f t="shared" si="1392"/>
        <v>8.6091836571764432E-2</v>
      </c>
      <c r="R8932" s="8">
        <f t="shared" si="1392"/>
        <v>8.4207859741706137E-2</v>
      </c>
      <c r="S8932" s="8">
        <f t="shared" si="1392"/>
        <v>8.5143033260181536E-2</v>
      </c>
      <c r="T8932" s="8">
        <f t="shared" si="1387"/>
        <v>8.4494167026351194E-2</v>
      </c>
      <c r="W8932">
        <v>8930</v>
      </c>
      <c r="X8932" s="4">
        <f t="shared" si="1385"/>
        <v>9.0061540808889937E-2</v>
      </c>
      <c r="Y8932" s="4">
        <f t="shared" si="1394"/>
        <v>8.9084209826505126E-2</v>
      </c>
      <c r="Z8932" s="4">
        <f t="shared" si="1395"/>
        <v>8.8415627483178535E-2</v>
      </c>
    </row>
    <row r="8933" spans="1:26" x14ac:dyDescent="0.25">
      <c r="A8933" s="16">
        <f t="shared" si="1393"/>
        <v>52466</v>
      </c>
      <c r="B8933">
        <f>+'[2]Ejercicio 1'!E9150</f>
        <v>8931</v>
      </c>
      <c r="C8933" s="5">
        <v>8.7592118716061443E-2</v>
      </c>
      <c r="D8933" s="4">
        <f t="shared" si="1388"/>
        <v>8.5708129921726481E-2</v>
      </c>
      <c r="E8933" s="6">
        <f t="shared" si="1389"/>
        <v>8.6643309357541026E-2</v>
      </c>
      <c r="F8933" s="7">
        <f t="shared" si="1390"/>
        <v>8.5994439013455465E-2</v>
      </c>
      <c r="I8933" s="10">
        <v>8931</v>
      </c>
      <c r="J8933" s="8">
        <f t="shared" si="1391"/>
        <v>8.9092118716061444E-2</v>
      </c>
      <c r="K8933" s="8">
        <f t="shared" si="1391"/>
        <v>8.7208129921726482E-2</v>
      </c>
      <c r="L8933" s="8">
        <f t="shared" si="1391"/>
        <v>8.8143309357541028E-2</v>
      </c>
      <c r="M8933" s="8">
        <f t="shared" si="1386"/>
        <v>8.7494439013455466E-2</v>
      </c>
      <c r="P8933">
        <v>8931</v>
      </c>
      <c r="Q8933" s="8">
        <f t="shared" si="1392"/>
        <v>8.6092118716061442E-2</v>
      </c>
      <c r="R8933" s="8">
        <f t="shared" si="1392"/>
        <v>8.4208129921726479E-2</v>
      </c>
      <c r="S8933" s="8">
        <f t="shared" si="1392"/>
        <v>8.5143309357541025E-2</v>
      </c>
      <c r="T8933" s="8">
        <f t="shared" si="1387"/>
        <v>8.4494439013455463E-2</v>
      </c>
      <c r="W8933">
        <v>8931</v>
      </c>
      <c r="X8933" s="4">
        <f t="shared" si="1385"/>
        <v>9.0062105438148451E-2</v>
      </c>
      <c r="Y8933" s="4">
        <f t="shared" si="1394"/>
        <v>8.9084762022789421E-2</v>
      </c>
      <c r="Z8933" s="4">
        <f t="shared" si="1395"/>
        <v>8.8416171229169629E-2</v>
      </c>
    </row>
    <row r="8934" spans="1:26" x14ac:dyDescent="0.25">
      <c r="A8934" s="16">
        <f t="shared" si="1393"/>
        <v>52467</v>
      </c>
      <c r="B8934">
        <f>+'[2]Ejercicio 1'!E9151</f>
        <v>8932</v>
      </c>
      <c r="C8934" s="5">
        <v>8.7592400860358466E-2</v>
      </c>
      <c r="D8934" s="4">
        <f t="shared" si="1388"/>
        <v>8.57084001017097E-2</v>
      </c>
      <c r="E8934" s="6">
        <f t="shared" si="1389"/>
        <v>8.664358545488117E-2</v>
      </c>
      <c r="F8934" s="7">
        <f t="shared" si="1390"/>
        <v>8.5994711000528329E-2</v>
      </c>
      <c r="I8934" s="10">
        <v>8932</v>
      </c>
      <c r="J8934" s="8">
        <f t="shared" si="1391"/>
        <v>8.9092400860358467E-2</v>
      </c>
      <c r="K8934" s="8">
        <f t="shared" si="1391"/>
        <v>8.7208400101709702E-2</v>
      </c>
      <c r="L8934" s="8">
        <f t="shared" si="1391"/>
        <v>8.8143585454881171E-2</v>
      </c>
      <c r="M8934" s="8">
        <f t="shared" si="1386"/>
        <v>8.749471100052833E-2</v>
      </c>
      <c r="P8934">
        <v>8932</v>
      </c>
      <c r="Q8934" s="8">
        <f t="shared" si="1392"/>
        <v>8.6092400860358465E-2</v>
      </c>
      <c r="R8934" s="8">
        <f t="shared" si="1392"/>
        <v>8.4208400101709699E-2</v>
      </c>
      <c r="S8934" s="8">
        <f t="shared" si="1392"/>
        <v>8.5143585454881168E-2</v>
      </c>
      <c r="T8934" s="8">
        <f t="shared" si="1387"/>
        <v>8.4494711000528328E-2</v>
      </c>
      <c r="W8934">
        <v>8932</v>
      </c>
      <c r="X8934" s="4">
        <f t="shared" si="1385"/>
        <v>9.0062670067444742E-2</v>
      </c>
      <c r="Y8934" s="4">
        <f t="shared" si="1394"/>
        <v>8.9085314219122039E-2</v>
      </c>
      <c r="Z8934" s="4">
        <f t="shared" si="1395"/>
        <v>8.8416714974164368E-2</v>
      </c>
    </row>
    <row r="8935" spans="1:26" x14ac:dyDescent="0.25">
      <c r="A8935" s="16">
        <f t="shared" si="1393"/>
        <v>52468</v>
      </c>
      <c r="B8935">
        <f>+'[2]Ejercicio 1'!E9152</f>
        <v>8933</v>
      </c>
      <c r="C8935" s="5">
        <v>8.7592683004655489E-2</v>
      </c>
      <c r="D8935" s="4">
        <f t="shared" si="1388"/>
        <v>8.5708670281656602E-2</v>
      </c>
      <c r="E8935" s="6">
        <f t="shared" si="1389"/>
        <v>8.6643861552202883E-2</v>
      </c>
      <c r="F8935" s="7">
        <f t="shared" si="1390"/>
        <v>8.5994982987569787E-2</v>
      </c>
      <c r="I8935" s="10">
        <v>8933</v>
      </c>
      <c r="J8935" s="8">
        <f t="shared" si="1391"/>
        <v>8.909268300465549E-2</v>
      </c>
      <c r="K8935" s="8">
        <f t="shared" si="1391"/>
        <v>8.7208670281656603E-2</v>
      </c>
      <c r="L8935" s="8">
        <f t="shared" si="1391"/>
        <v>8.8143861552202885E-2</v>
      </c>
      <c r="M8935" s="8">
        <f t="shared" si="1386"/>
        <v>8.7494982987569789E-2</v>
      </c>
      <c r="P8935">
        <v>8933</v>
      </c>
      <c r="Q8935" s="8">
        <f t="shared" si="1392"/>
        <v>8.6092683004655488E-2</v>
      </c>
      <c r="R8935" s="8">
        <f t="shared" si="1392"/>
        <v>8.42086702816566E-2</v>
      </c>
      <c r="S8935" s="8">
        <f t="shared" si="1392"/>
        <v>8.5143861552202882E-2</v>
      </c>
      <c r="T8935" s="8">
        <f t="shared" si="1387"/>
        <v>8.4494982987569786E-2</v>
      </c>
      <c r="W8935">
        <v>8933</v>
      </c>
      <c r="X8935" s="4">
        <f t="shared" si="1385"/>
        <v>9.0063234696758601E-2</v>
      </c>
      <c r="Y8935" s="4">
        <f t="shared" si="1394"/>
        <v>8.9085866415330797E-2</v>
      </c>
      <c r="Z8935" s="4">
        <f t="shared" si="1395"/>
        <v>8.8417258719975605E-2</v>
      </c>
    </row>
    <row r="8936" spans="1:26" x14ac:dyDescent="0.25">
      <c r="A8936" s="16">
        <f t="shared" si="1393"/>
        <v>52469</v>
      </c>
      <c r="B8936">
        <f>+'[2]Ejercicio 1'!E9153</f>
        <v>8934</v>
      </c>
      <c r="C8936" s="5">
        <v>8.7592965148952512E-2</v>
      </c>
      <c r="D8936" s="4">
        <f t="shared" si="1388"/>
        <v>8.5708940461566172E-2</v>
      </c>
      <c r="E8936" s="6">
        <f t="shared" si="1389"/>
        <v>8.6644137649506153E-2</v>
      </c>
      <c r="F8936" s="7">
        <f t="shared" si="1390"/>
        <v>8.5995254974582699E-2</v>
      </c>
      <c r="I8936" s="10">
        <v>8934</v>
      </c>
      <c r="J8936" s="8">
        <f t="shared" si="1391"/>
        <v>8.9092965148952513E-2</v>
      </c>
      <c r="K8936" s="8">
        <f t="shared" si="1391"/>
        <v>8.7208940461566173E-2</v>
      </c>
      <c r="L8936" s="8">
        <f t="shared" si="1391"/>
        <v>8.8144137649506155E-2</v>
      </c>
      <c r="M8936" s="8">
        <f t="shared" si="1386"/>
        <v>8.7495254974582701E-2</v>
      </c>
      <c r="P8936">
        <v>8934</v>
      </c>
      <c r="Q8936" s="8">
        <f t="shared" si="1392"/>
        <v>8.6092965148952511E-2</v>
      </c>
      <c r="R8936" s="8">
        <f t="shared" si="1392"/>
        <v>8.420894046156617E-2</v>
      </c>
      <c r="S8936" s="8">
        <f t="shared" si="1392"/>
        <v>8.5144137649506152E-2</v>
      </c>
      <c r="T8936" s="8">
        <f t="shared" si="1387"/>
        <v>8.4495254974582698E-2</v>
      </c>
      <c r="W8936">
        <v>8934</v>
      </c>
      <c r="X8936" s="4">
        <f t="shared" si="1385"/>
        <v>9.0063799326153701E-2</v>
      </c>
      <c r="Y8936" s="4">
        <f t="shared" si="1394"/>
        <v>8.9086418611587864E-2</v>
      </c>
      <c r="Z8936" s="4">
        <f t="shared" si="1395"/>
        <v>8.841780246570119E-2</v>
      </c>
    </row>
    <row r="8937" spans="1:26" x14ac:dyDescent="0.25">
      <c r="A8937" s="16">
        <f t="shared" si="1393"/>
        <v>52470</v>
      </c>
      <c r="B8937">
        <f>+'[2]Ejercicio 1'!E9154</f>
        <v>8935</v>
      </c>
      <c r="C8937" s="5">
        <v>8.7593247293249535E-2</v>
      </c>
      <c r="D8937" s="4">
        <f t="shared" si="1388"/>
        <v>8.5709210641438618E-2</v>
      </c>
      <c r="E8937" s="6">
        <f t="shared" si="1389"/>
        <v>8.6644413746790078E-2</v>
      </c>
      <c r="F8937" s="7">
        <f t="shared" si="1390"/>
        <v>8.5995526961561347E-2</v>
      </c>
      <c r="I8937" s="10">
        <v>8935</v>
      </c>
      <c r="J8937" s="8">
        <f t="shared" si="1391"/>
        <v>8.9093247293249536E-2</v>
      </c>
      <c r="K8937" s="8">
        <f t="shared" si="1391"/>
        <v>8.720921064143862E-2</v>
      </c>
      <c r="L8937" s="8">
        <f t="shared" si="1391"/>
        <v>8.8144413746790079E-2</v>
      </c>
      <c r="M8937" s="8">
        <f t="shared" si="1386"/>
        <v>8.7495526961561348E-2</v>
      </c>
      <c r="P8937">
        <v>8935</v>
      </c>
      <c r="Q8937" s="8">
        <f t="shared" si="1392"/>
        <v>8.6093247293249534E-2</v>
      </c>
      <c r="R8937" s="8">
        <f t="shared" si="1392"/>
        <v>8.4209210641438617E-2</v>
      </c>
      <c r="S8937" s="8">
        <f t="shared" si="1392"/>
        <v>8.5144413746790076E-2</v>
      </c>
      <c r="T8937" s="8">
        <f t="shared" si="1387"/>
        <v>8.4495526961561346E-2</v>
      </c>
      <c r="W8937">
        <v>8935</v>
      </c>
      <c r="X8937" s="4">
        <f t="shared" si="1385"/>
        <v>9.006436395556594E-2</v>
      </c>
      <c r="Y8937" s="4">
        <f t="shared" si="1394"/>
        <v>8.908697080780717E-2</v>
      </c>
      <c r="Z8937" s="4">
        <f t="shared" si="1395"/>
        <v>8.8418346211341134E-2</v>
      </c>
    </row>
    <row r="8938" spans="1:26" x14ac:dyDescent="0.25">
      <c r="A8938" s="16">
        <f t="shared" si="1393"/>
        <v>52471</v>
      </c>
      <c r="B8938">
        <f>+'[2]Ejercicio 1'!E9155</f>
        <v>8936</v>
      </c>
      <c r="C8938" s="5">
        <v>8.7593529437546558E-2</v>
      </c>
      <c r="D8938" s="4">
        <f t="shared" si="1388"/>
        <v>8.5709480821274345E-2</v>
      </c>
      <c r="E8938" s="6">
        <f t="shared" si="1389"/>
        <v>8.6644689844055572E-2</v>
      </c>
      <c r="F8938" s="7">
        <f t="shared" si="1390"/>
        <v>8.5995798948508603E-2</v>
      </c>
      <c r="I8938" s="10">
        <v>8936</v>
      </c>
      <c r="J8938" s="8">
        <f t="shared" si="1391"/>
        <v>8.9093529437546559E-2</v>
      </c>
      <c r="K8938" s="8">
        <f t="shared" si="1391"/>
        <v>8.7209480821274346E-2</v>
      </c>
      <c r="L8938" s="8">
        <f t="shared" si="1391"/>
        <v>8.8144689844055574E-2</v>
      </c>
      <c r="M8938" s="8">
        <f t="shared" si="1386"/>
        <v>8.7495798948508605E-2</v>
      </c>
      <c r="P8938">
        <v>8936</v>
      </c>
      <c r="Q8938" s="8">
        <f t="shared" si="1392"/>
        <v>8.6093529437546557E-2</v>
      </c>
      <c r="R8938" s="8">
        <f t="shared" si="1392"/>
        <v>8.4209480821274343E-2</v>
      </c>
      <c r="S8938" s="8">
        <f t="shared" si="1392"/>
        <v>8.5144689844055571E-2</v>
      </c>
      <c r="T8938" s="8">
        <f t="shared" si="1387"/>
        <v>8.4495798948508602E-2</v>
      </c>
      <c r="W8938">
        <v>8936</v>
      </c>
      <c r="X8938" s="4">
        <f t="shared" si="1385"/>
        <v>9.0064928585016385E-2</v>
      </c>
      <c r="Y8938" s="4">
        <f t="shared" si="1394"/>
        <v>8.908752300390349E-2</v>
      </c>
      <c r="Z8938" s="4">
        <f t="shared" si="1395"/>
        <v>8.8418889955979019E-2</v>
      </c>
    </row>
    <row r="8939" spans="1:26" x14ac:dyDescent="0.25">
      <c r="A8939" s="16">
        <f t="shared" si="1393"/>
        <v>52472</v>
      </c>
      <c r="B8939">
        <f>+'[2]Ejercicio 1'!E9156</f>
        <v>8937</v>
      </c>
      <c r="C8939" s="5">
        <v>8.7593811581843581E-2</v>
      </c>
      <c r="D8939" s="4">
        <f t="shared" si="1388"/>
        <v>8.5709751001073142E-2</v>
      </c>
      <c r="E8939" s="6">
        <f t="shared" si="1389"/>
        <v>8.6644965941301735E-2</v>
      </c>
      <c r="F8939" s="7">
        <f t="shared" si="1390"/>
        <v>8.5996070935424454E-2</v>
      </c>
      <c r="I8939" s="10">
        <v>8937</v>
      </c>
      <c r="J8939" s="8">
        <f t="shared" si="1391"/>
        <v>8.9093811581843582E-2</v>
      </c>
      <c r="K8939" s="8">
        <f t="shared" si="1391"/>
        <v>8.7209751001073144E-2</v>
      </c>
      <c r="L8939" s="8">
        <f t="shared" si="1391"/>
        <v>8.8144965941301737E-2</v>
      </c>
      <c r="M8939" s="8">
        <f t="shared" si="1386"/>
        <v>8.7496070935424455E-2</v>
      </c>
      <c r="P8939">
        <v>8937</v>
      </c>
      <c r="Q8939" s="8">
        <f t="shared" si="1392"/>
        <v>8.609381158184358E-2</v>
      </c>
      <c r="R8939" s="8">
        <f t="shared" si="1392"/>
        <v>8.4209751001073141E-2</v>
      </c>
      <c r="S8939" s="8">
        <f t="shared" si="1392"/>
        <v>8.5144965941301734E-2</v>
      </c>
      <c r="T8939" s="8">
        <f t="shared" si="1387"/>
        <v>8.4496070935424453E-2</v>
      </c>
      <c r="W8939">
        <v>8937</v>
      </c>
      <c r="X8939" s="4">
        <f t="shared" si="1385"/>
        <v>9.0065493214505479E-2</v>
      </c>
      <c r="Y8939" s="4">
        <f t="shared" si="1394"/>
        <v>8.9088075200046371E-2</v>
      </c>
      <c r="Z8939" s="4">
        <f t="shared" si="1395"/>
        <v>8.8419433701436248E-2</v>
      </c>
    </row>
    <row r="8940" spans="1:26" x14ac:dyDescent="0.25">
      <c r="A8940" s="16">
        <f t="shared" si="1393"/>
        <v>52473</v>
      </c>
      <c r="B8940">
        <f>+'[2]Ejercicio 1'!E9157</f>
        <v>8938</v>
      </c>
      <c r="C8940" s="5">
        <v>8.759409372614059E-2</v>
      </c>
      <c r="D8940" s="4">
        <f t="shared" si="1388"/>
        <v>8.5710021180835025E-2</v>
      </c>
      <c r="E8940" s="6">
        <f t="shared" si="1389"/>
        <v>8.664524203852858E-2</v>
      </c>
      <c r="F8940" s="7">
        <f t="shared" si="1390"/>
        <v>8.5996342922308885E-2</v>
      </c>
      <c r="I8940" s="10">
        <v>8938</v>
      </c>
      <c r="J8940" s="8">
        <f t="shared" si="1391"/>
        <v>8.9094093726140591E-2</v>
      </c>
      <c r="K8940" s="8">
        <f t="shared" si="1391"/>
        <v>8.7210021180835026E-2</v>
      </c>
      <c r="L8940" s="8">
        <f t="shared" si="1391"/>
        <v>8.8145242038528582E-2</v>
      </c>
      <c r="M8940" s="8">
        <f t="shared" si="1386"/>
        <v>8.7496342922308887E-2</v>
      </c>
      <c r="P8940">
        <v>8938</v>
      </c>
      <c r="Q8940" s="8">
        <f t="shared" si="1392"/>
        <v>8.6094093726140589E-2</v>
      </c>
      <c r="R8940" s="8">
        <f t="shared" si="1392"/>
        <v>8.4210021180835024E-2</v>
      </c>
      <c r="S8940" s="8">
        <f t="shared" si="1392"/>
        <v>8.5145242038528579E-2</v>
      </c>
      <c r="T8940" s="8">
        <f t="shared" si="1387"/>
        <v>8.4496342922308884E-2</v>
      </c>
      <c r="W8940">
        <v>8938</v>
      </c>
      <c r="X8940" s="4">
        <f t="shared" si="1385"/>
        <v>9.0066057844011713E-2</v>
      </c>
      <c r="Y8940" s="4">
        <f t="shared" si="1394"/>
        <v>8.9088627396066267E-2</v>
      </c>
      <c r="Z8940" s="4">
        <f t="shared" si="1395"/>
        <v>8.8419977446807838E-2</v>
      </c>
    </row>
    <row r="8941" spans="1:26" x14ac:dyDescent="0.25">
      <c r="A8941" s="16">
        <f t="shared" si="1393"/>
        <v>52474</v>
      </c>
      <c r="B8941">
        <f>+'[2]Ejercicio 1'!E9158</f>
        <v>8939</v>
      </c>
      <c r="C8941" s="5">
        <v>8.7594375870437613E-2</v>
      </c>
      <c r="D8941" s="4">
        <f t="shared" si="1388"/>
        <v>8.5710291360560395E-2</v>
      </c>
      <c r="E8941" s="6">
        <f t="shared" si="1389"/>
        <v>8.6645518135737842E-2</v>
      </c>
      <c r="F8941" s="7">
        <f t="shared" si="1390"/>
        <v>8.5996614909161925E-2</v>
      </c>
      <c r="I8941" s="10">
        <v>8939</v>
      </c>
      <c r="J8941" s="8">
        <f t="shared" si="1391"/>
        <v>8.9094375870437614E-2</v>
      </c>
      <c r="K8941" s="8">
        <f t="shared" si="1391"/>
        <v>8.7210291360560396E-2</v>
      </c>
      <c r="L8941" s="8">
        <f t="shared" si="1391"/>
        <v>8.8145518135737844E-2</v>
      </c>
      <c r="M8941" s="8">
        <f t="shared" si="1386"/>
        <v>8.7496614909161927E-2</v>
      </c>
      <c r="P8941">
        <v>8939</v>
      </c>
      <c r="Q8941" s="8">
        <f t="shared" si="1392"/>
        <v>8.6094375870437612E-2</v>
      </c>
      <c r="R8941" s="8">
        <f t="shared" si="1392"/>
        <v>8.4210291360560394E-2</v>
      </c>
      <c r="S8941" s="8">
        <f t="shared" si="1392"/>
        <v>8.5145518135737841E-2</v>
      </c>
      <c r="T8941" s="8">
        <f t="shared" si="1387"/>
        <v>8.4496614909161924E-2</v>
      </c>
      <c r="W8941">
        <v>8939</v>
      </c>
      <c r="X8941" s="4">
        <f t="shared" si="1385"/>
        <v>9.0066622473599187E-2</v>
      </c>
      <c r="Y8941" s="4">
        <f t="shared" si="1394"/>
        <v>8.9089179592135359E-2</v>
      </c>
      <c r="Z8941" s="4">
        <f t="shared" si="1395"/>
        <v>8.8420521191180226E-2</v>
      </c>
    </row>
    <row r="8942" spans="1:26" x14ac:dyDescent="0.25">
      <c r="A8942" s="16">
        <f t="shared" si="1393"/>
        <v>52475</v>
      </c>
      <c r="B8942">
        <f>+'[2]Ejercicio 1'!E9159</f>
        <v>8940</v>
      </c>
      <c r="C8942" s="5">
        <v>8.7594658014734636E-2</v>
      </c>
      <c r="D8942" s="4">
        <f t="shared" si="1388"/>
        <v>8.5710561540248628E-2</v>
      </c>
      <c r="E8942" s="6">
        <f t="shared" si="1389"/>
        <v>8.66457942329278E-2</v>
      </c>
      <c r="F8942" s="7">
        <f t="shared" si="1390"/>
        <v>8.5996886895983574E-2</v>
      </c>
      <c r="I8942" s="10">
        <v>8940</v>
      </c>
      <c r="J8942" s="8">
        <f t="shared" si="1391"/>
        <v>8.9094658014734637E-2</v>
      </c>
      <c r="K8942" s="8">
        <f t="shared" si="1391"/>
        <v>8.7210561540248629E-2</v>
      </c>
      <c r="L8942" s="8">
        <f t="shared" si="1391"/>
        <v>8.8145794232927802E-2</v>
      </c>
      <c r="M8942" s="8">
        <f t="shared" si="1386"/>
        <v>8.7496886895983575E-2</v>
      </c>
      <c r="P8942">
        <v>8940</v>
      </c>
      <c r="Q8942" s="8">
        <f t="shared" si="1392"/>
        <v>8.6094658014734635E-2</v>
      </c>
      <c r="R8942" s="8">
        <f t="shared" si="1392"/>
        <v>8.4210561540248627E-2</v>
      </c>
      <c r="S8942" s="8">
        <f t="shared" si="1392"/>
        <v>8.5145794232927799E-2</v>
      </c>
      <c r="T8942" s="8">
        <f t="shared" si="1387"/>
        <v>8.4496886895983572E-2</v>
      </c>
      <c r="W8942">
        <v>8940</v>
      </c>
      <c r="X8942" s="4">
        <f t="shared" si="1385"/>
        <v>9.00671871032038E-2</v>
      </c>
      <c r="Y8942" s="4">
        <f t="shared" si="1394"/>
        <v>8.9089731788165788E-2</v>
      </c>
      <c r="Z8942" s="4">
        <f t="shared" si="1395"/>
        <v>8.842106493637196E-2</v>
      </c>
    </row>
    <row r="8943" spans="1:26" x14ac:dyDescent="0.25">
      <c r="A8943" s="16">
        <f t="shared" si="1393"/>
        <v>52476</v>
      </c>
      <c r="B8943">
        <f>+'[2]Ejercicio 1'!E9160</f>
        <v>8941</v>
      </c>
      <c r="C8943" s="5">
        <v>8.7594940159031659E-2</v>
      </c>
      <c r="D8943" s="4">
        <f t="shared" si="1388"/>
        <v>8.5710831719899738E-2</v>
      </c>
      <c r="E8943" s="6">
        <f t="shared" si="1389"/>
        <v>8.6646070330098413E-2</v>
      </c>
      <c r="F8943" s="7">
        <f t="shared" si="1390"/>
        <v>8.5997158882773803E-2</v>
      </c>
      <c r="I8943" s="10">
        <v>8941</v>
      </c>
      <c r="J8943" s="8">
        <f t="shared" si="1391"/>
        <v>8.909494015903166E-2</v>
      </c>
      <c r="K8943" s="8">
        <f t="shared" si="1391"/>
        <v>8.721083171989974E-2</v>
      </c>
      <c r="L8943" s="8">
        <f t="shared" si="1391"/>
        <v>8.8146070330098414E-2</v>
      </c>
      <c r="M8943" s="8">
        <f t="shared" si="1386"/>
        <v>8.7497158882773804E-2</v>
      </c>
      <c r="P8943">
        <v>8941</v>
      </c>
      <c r="Q8943" s="8">
        <f t="shared" si="1392"/>
        <v>8.6094940159031658E-2</v>
      </c>
      <c r="R8943" s="8">
        <f t="shared" si="1392"/>
        <v>8.4210831719899737E-2</v>
      </c>
      <c r="S8943" s="8">
        <f t="shared" si="1392"/>
        <v>8.5146070330098411E-2</v>
      </c>
      <c r="T8943" s="8">
        <f t="shared" si="1387"/>
        <v>8.4497158882773801E-2</v>
      </c>
      <c r="W8943">
        <v>8941</v>
      </c>
      <c r="X8943" s="4">
        <f t="shared" si="1385"/>
        <v>9.0067751732847062E-2</v>
      </c>
      <c r="Y8943" s="4">
        <f t="shared" si="1394"/>
        <v>8.9090283984071497E-2</v>
      </c>
      <c r="Z8943" s="4">
        <f t="shared" si="1395"/>
        <v>8.8421608680567337E-2</v>
      </c>
    </row>
    <row r="8944" spans="1:26" x14ac:dyDescent="0.25">
      <c r="A8944" s="16">
        <f t="shared" si="1393"/>
        <v>52477</v>
      </c>
      <c r="B8944">
        <f>+'[2]Ejercicio 1'!E9161</f>
        <v>8942</v>
      </c>
      <c r="C8944" s="5">
        <v>8.7595222303328682E-2</v>
      </c>
      <c r="D8944" s="4">
        <f t="shared" si="1388"/>
        <v>8.5711101899514128E-2</v>
      </c>
      <c r="E8944" s="6">
        <f t="shared" si="1389"/>
        <v>8.6646346427250595E-2</v>
      </c>
      <c r="F8944" s="7">
        <f t="shared" si="1390"/>
        <v>8.5997430869532626E-2</v>
      </c>
      <c r="I8944" s="10">
        <v>8942</v>
      </c>
      <c r="J8944" s="8">
        <f t="shared" si="1391"/>
        <v>8.9095222303328683E-2</v>
      </c>
      <c r="K8944" s="8">
        <f t="shared" si="1391"/>
        <v>8.7211101899514129E-2</v>
      </c>
      <c r="L8944" s="8">
        <f t="shared" si="1391"/>
        <v>8.8146346427250596E-2</v>
      </c>
      <c r="M8944" s="8">
        <f t="shared" si="1386"/>
        <v>8.7497430869532627E-2</v>
      </c>
      <c r="P8944">
        <v>8942</v>
      </c>
      <c r="Q8944" s="8">
        <f t="shared" si="1392"/>
        <v>8.6095222303328681E-2</v>
      </c>
      <c r="R8944" s="8">
        <f t="shared" si="1392"/>
        <v>8.4211101899514126E-2</v>
      </c>
      <c r="S8944" s="8">
        <f t="shared" si="1392"/>
        <v>8.5146346427250594E-2</v>
      </c>
      <c r="T8944" s="8">
        <f t="shared" si="1387"/>
        <v>8.4497430869532625E-2</v>
      </c>
      <c r="W8944">
        <v>8942</v>
      </c>
      <c r="X8944" s="4">
        <f t="shared" si="1385"/>
        <v>9.006831636252853E-2</v>
      </c>
      <c r="Y8944" s="4">
        <f t="shared" si="1394"/>
        <v>8.9090836180027277E-2</v>
      </c>
      <c r="Z8944" s="4">
        <f t="shared" si="1395"/>
        <v>8.8422152425584918E-2</v>
      </c>
    </row>
    <row r="8945" spans="1:26" x14ac:dyDescent="0.25">
      <c r="A8945" s="16">
        <f t="shared" si="1393"/>
        <v>52478</v>
      </c>
      <c r="B8945">
        <f>+'[2]Ejercicio 1'!E9162</f>
        <v>8943</v>
      </c>
      <c r="C8945" s="5">
        <v>8.7595504447625705E-2</v>
      </c>
      <c r="D8945" s="4">
        <f t="shared" si="1388"/>
        <v>8.571137207909138E-2</v>
      </c>
      <c r="E8945" s="6">
        <f t="shared" si="1389"/>
        <v>8.6646622524383432E-2</v>
      </c>
      <c r="F8945" s="7">
        <f t="shared" si="1390"/>
        <v>8.5997702856260058E-2</v>
      </c>
      <c r="I8945" s="10">
        <v>8943</v>
      </c>
      <c r="J8945" s="8">
        <f t="shared" si="1391"/>
        <v>8.9095504447625706E-2</v>
      </c>
      <c r="K8945" s="8">
        <f t="shared" si="1391"/>
        <v>8.7211372079091382E-2</v>
      </c>
      <c r="L8945" s="8">
        <f t="shared" si="1391"/>
        <v>8.8146622524383433E-2</v>
      </c>
      <c r="M8945" s="8">
        <f t="shared" si="1386"/>
        <v>8.749770285626006E-2</v>
      </c>
      <c r="P8945">
        <v>8943</v>
      </c>
      <c r="Q8945" s="8">
        <f t="shared" si="1392"/>
        <v>8.6095504447625704E-2</v>
      </c>
      <c r="R8945" s="8">
        <f t="shared" si="1392"/>
        <v>8.4211372079091379E-2</v>
      </c>
      <c r="S8945" s="8">
        <f t="shared" si="1392"/>
        <v>8.5146622524383431E-2</v>
      </c>
      <c r="T8945" s="8">
        <f t="shared" si="1387"/>
        <v>8.4497702856260057E-2</v>
      </c>
      <c r="W8945">
        <v>8943</v>
      </c>
      <c r="X8945" s="4">
        <f t="shared" si="1385"/>
        <v>9.0068880992227138E-2</v>
      </c>
      <c r="Y8945" s="4">
        <f t="shared" si="1394"/>
        <v>8.909138837585831E-2</v>
      </c>
      <c r="Z8945" s="4">
        <f t="shared" si="1395"/>
        <v>8.8422696170514001E-2</v>
      </c>
    </row>
    <row r="8946" spans="1:26" x14ac:dyDescent="0.25">
      <c r="A8946" s="16">
        <f t="shared" si="1393"/>
        <v>52479</v>
      </c>
      <c r="B8946">
        <f>+'[2]Ejercicio 1'!E9163</f>
        <v>8944</v>
      </c>
      <c r="C8946" s="5">
        <v>8.7595786591922728E-2</v>
      </c>
      <c r="D8946" s="4">
        <f t="shared" si="1388"/>
        <v>8.5711642258632342E-2</v>
      </c>
      <c r="E8946" s="6">
        <f t="shared" si="1389"/>
        <v>8.6646898621497839E-2</v>
      </c>
      <c r="F8946" s="7">
        <f t="shared" si="1390"/>
        <v>8.5997974842956085E-2</v>
      </c>
      <c r="I8946" s="10">
        <v>8944</v>
      </c>
      <c r="J8946" s="8">
        <f t="shared" si="1391"/>
        <v>8.9095786591922729E-2</v>
      </c>
      <c r="K8946" s="8">
        <f t="shared" si="1391"/>
        <v>8.7211642258632344E-2</v>
      </c>
      <c r="L8946" s="8">
        <f t="shared" si="1391"/>
        <v>8.8146898621497841E-2</v>
      </c>
      <c r="M8946" s="8">
        <f t="shared" si="1386"/>
        <v>8.7497974842956086E-2</v>
      </c>
      <c r="P8946">
        <v>8944</v>
      </c>
      <c r="Q8946" s="8">
        <f t="shared" si="1392"/>
        <v>8.6095786591922727E-2</v>
      </c>
      <c r="R8946" s="8">
        <f t="shared" si="1392"/>
        <v>8.4211642258632341E-2</v>
      </c>
      <c r="S8946" s="8">
        <f t="shared" si="1392"/>
        <v>8.5146898621497838E-2</v>
      </c>
      <c r="T8946" s="8">
        <f t="shared" si="1387"/>
        <v>8.4497974842956083E-2</v>
      </c>
      <c r="W8946">
        <v>8944</v>
      </c>
      <c r="X8946" s="4">
        <f t="shared" si="1385"/>
        <v>9.006944562200743E-2</v>
      </c>
      <c r="Y8946" s="4">
        <f t="shared" si="1394"/>
        <v>8.9091940571736777E-2</v>
      </c>
      <c r="Z8946" s="4">
        <f t="shared" si="1395"/>
        <v>8.8423239914443882E-2</v>
      </c>
    </row>
    <row r="8947" spans="1:26" x14ac:dyDescent="0.25">
      <c r="A8947" s="16">
        <f t="shared" si="1393"/>
        <v>52480</v>
      </c>
      <c r="B8947">
        <f>+'[2]Ejercicio 1'!E9164</f>
        <v>8945</v>
      </c>
      <c r="C8947" s="5">
        <v>8.7596068736219737E-2</v>
      </c>
      <c r="D8947" s="4">
        <f t="shared" si="1388"/>
        <v>8.5711912438135959E-2</v>
      </c>
      <c r="E8947" s="6">
        <f t="shared" si="1389"/>
        <v>8.6647174718593789E-2</v>
      </c>
      <c r="F8947" s="7">
        <f t="shared" si="1390"/>
        <v>8.5998246829620692E-2</v>
      </c>
      <c r="I8947" s="10">
        <v>8945</v>
      </c>
      <c r="J8947" s="8">
        <f t="shared" si="1391"/>
        <v>8.9096068736219738E-2</v>
      </c>
      <c r="K8947" s="8">
        <f t="shared" si="1391"/>
        <v>8.7211912438135961E-2</v>
      </c>
      <c r="L8947" s="8">
        <f t="shared" si="1391"/>
        <v>8.814717471859379E-2</v>
      </c>
      <c r="M8947" s="8">
        <f t="shared" si="1386"/>
        <v>8.7498246829620693E-2</v>
      </c>
      <c r="P8947">
        <v>8945</v>
      </c>
      <c r="Q8947" s="8">
        <f t="shared" si="1392"/>
        <v>8.6096068736219736E-2</v>
      </c>
      <c r="R8947" s="8">
        <f t="shared" si="1392"/>
        <v>8.4211912438135958E-2</v>
      </c>
      <c r="S8947" s="8">
        <f t="shared" si="1392"/>
        <v>8.5147174718593788E-2</v>
      </c>
      <c r="T8947" s="8">
        <f t="shared" si="1387"/>
        <v>8.4498246829620691E-2</v>
      </c>
      <c r="W8947">
        <v>8945</v>
      </c>
      <c r="X8947" s="4">
        <f t="shared" si="1385"/>
        <v>9.0070010251804403E-2</v>
      </c>
      <c r="Y8947" s="4">
        <f t="shared" si="1394"/>
        <v>8.9092492767579246E-2</v>
      </c>
      <c r="Z8947" s="4">
        <f t="shared" si="1395"/>
        <v>8.8423783659193109E-2</v>
      </c>
    </row>
    <row r="8948" spans="1:26" x14ac:dyDescent="0.25">
      <c r="A8948" s="16">
        <f t="shared" si="1393"/>
        <v>52481</v>
      </c>
      <c r="B8948">
        <f>+'[2]Ejercicio 1'!E9165</f>
        <v>8946</v>
      </c>
      <c r="C8948" s="5">
        <v>8.759635088051676E-2</v>
      </c>
      <c r="D8948" s="4">
        <f t="shared" si="1388"/>
        <v>8.5712182617602453E-2</v>
      </c>
      <c r="E8948" s="6">
        <f t="shared" si="1389"/>
        <v>8.6647450815669547E-2</v>
      </c>
      <c r="F8948" s="7">
        <f t="shared" si="1390"/>
        <v>8.5998518816253908E-2</v>
      </c>
      <c r="I8948" s="10">
        <v>8946</v>
      </c>
      <c r="J8948" s="8">
        <f t="shared" si="1391"/>
        <v>8.9096350880516761E-2</v>
      </c>
      <c r="K8948" s="8">
        <f t="shared" si="1391"/>
        <v>8.7212182617602454E-2</v>
      </c>
      <c r="L8948" s="8">
        <f t="shared" si="1391"/>
        <v>8.8147450815669548E-2</v>
      </c>
      <c r="M8948" s="8">
        <f t="shared" si="1386"/>
        <v>8.7498518816253909E-2</v>
      </c>
      <c r="P8948">
        <v>8946</v>
      </c>
      <c r="Q8948" s="8">
        <f t="shared" si="1392"/>
        <v>8.6096350880516759E-2</v>
      </c>
      <c r="R8948" s="8">
        <f t="shared" si="1392"/>
        <v>8.4212182617602452E-2</v>
      </c>
      <c r="S8948" s="8">
        <f t="shared" si="1392"/>
        <v>8.5147450815669545E-2</v>
      </c>
      <c r="T8948" s="8">
        <f t="shared" si="1387"/>
        <v>8.4498518816253906E-2</v>
      </c>
      <c r="W8948">
        <v>8946</v>
      </c>
      <c r="X8948" s="4">
        <f t="shared" si="1385"/>
        <v>9.0070574881639609E-2</v>
      </c>
      <c r="Y8948" s="4">
        <f t="shared" si="1394"/>
        <v>8.9093044963210882E-2</v>
      </c>
      <c r="Z8948" s="4">
        <f t="shared" si="1395"/>
        <v>8.8424327403853836E-2</v>
      </c>
    </row>
    <row r="8949" spans="1:26" x14ac:dyDescent="0.25">
      <c r="A8949" s="16">
        <f t="shared" si="1393"/>
        <v>52482</v>
      </c>
      <c r="B8949">
        <f>+'[2]Ejercicio 1'!E9166</f>
        <v>8947</v>
      </c>
      <c r="C8949" s="5">
        <v>8.7596633024813783E-2</v>
      </c>
      <c r="D8949" s="4">
        <f t="shared" si="1388"/>
        <v>8.5712452797032226E-2</v>
      </c>
      <c r="E8949" s="6">
        <f t="shared" si="1389"/>
        <v>8.6647726912727735E-2</v>
      </c>
      <c r="F8949" s="7">
        <f t="shared" si="1390"/>
        <v>8.5998790802855732E-2</v>
      </c>
      <c r="I8949" s="10">
        <v>8947</v>
      </c>
      <c r="J8949" s="8">
        <f t="shared" si="1391"/>
        <v>8.9096633024813784E-2</v>
      </c>
      <c r="K8949" s="8">
        <f t="shared" si="1391"/>
        <v>8.7212452797032228E-2</v>
      </c>
      <c r="L8949" s="8">
        <f t="shared" si="1391"/>
        <v>8.8147726912727736E-2</v>
      </c>
      <c r="M8949" s="8">
        <f t="shared" si="1386"/>
        <v>8.7498790802855733E-2</v>
      </c>
      <c r="P8949">
        <v>8947</v>
      </c>
      <c r="Q8949" s="8">
        <f t="shared" si="1392"/>
        <v>8.6096633024813782E-2</v>
      </c>
      <c r="R8949" s="8">
        <f t="shared" si="1392"/>
        <v>8.4212452797032225E-2</v>
      </c>
      <c r="S8949" s="8">
        <f t="shared" si="1392"/>
        <v>8.5147726912727734E-2</v>
      </c>
      <c r="T8949" s="8">
        <f t="shared" si="1387"/>
        <v>8.4498790802855731E-2</v>
      </c>
      <c r="W8949">
        <v>8947</v>
      </c>
      <c r="X8949" s="4">
        <f t="shared" si="1385"/>
        <v>9.0071139511513881E-2</v>
      </c>
      <c r="Y8949" s="4">
        <f t="shared" si="1394"/>
        <v>8.9093597159062995E-2</v>
      </c>
      <c r="Z8949" s="4">
        <f t="shared" si="1395"/>
        <v>8.842487114842891E-2</v>
      </c>
    </row>
    <row r="8950" spans="1:26" x14ac:dyDescent="0.25">
      <c r="A8950" s="16">
        <f t="shared" si="1393"/>
        <v>52483</v>
      </c>
      <c r="B8950">
        <f>+'[2]Ejercicio 1'!E9167</f>
        <v>8948</v>
      </c>
      <c r="C8950" s="5">
        <v>8.7596915169110806E-2</v>
      </c>
      <c r="D8950" s="4">
        <f t="shared" si="1388"/>
        <v>8.5712722976425071E-2</v>
      </c>
      <c r="E8950" s="6">
        <f t="shared" si="1389"/>
        <v>8.6648003009766592E-2</v>
      </c>
      <c r="F8950" s="7">
        <f t="shared" si="1390"/>
        <v>8.5999062789426137E-2</v>
      </c>
      <c r="I8950" s="10">
        <v>8948</v>
      </c>
      <c r="J8950" s="8">
        <f t="shared" si="1391"/>
        <v>8.9096915169110807E-2</v>
      </c>
      <c r="K8950" s="8">
        <f t="shared" si="1391"/>
        <v>8.7212722976425072E-2</v>
      </c>
      <c r="L8950" s="8">
        <f t="shared" si="1391"/>
        <v>8.8148003009766593E-2</v>
      </c>
      <c r="M8950" s="8">
        <f t="shared" si="1386"/>
        <v>8.7499062789426138E-2</v>
      </c>
      <c r="P8950">
        <v>8948</v>
      </c>
      <c r="Q8950" s="8">
        <f t="shared" si="1392"/>
        <v>8.6096915169110805E-2</v>
      </c>
      <c r="R8950" s="8">
        <f t="shared" si="1392"/>
        <v>8.421272297642507E-2</v>
      </c>
      <c r="S8950" s="8">
        <f t="shared" si="1392"/>
        <v>8.514800300976659E-2</v>
      </c>
      <c r="T8950" s="8">
        <f t="shared" si="1387"/>
        <v>8.4499062789426135E-2</v>
      </c>
      <c r="W8950">
        <v>8948</v>
      </c>
      <c r="X8950" s="4">
        <f t="shared" si="1385"/>
        <v>9.0071704141425943E-2</v>
      </c>
      <c r="Y8950" s="4">
        <f t="shared" si="1394"/>
        <v>8.9094149354705179E-2</v>
      </c>
      <c r="Z8950" s="4">
        <f t="shared" si="1395"/>
        <v>8.8425414892004797E-2</v>
      </c>
    </row>
    <row r="8951" spans="1:26" x14ac:dyDescent="0.25">
      <c r="A8951" s="16">
        <f t="shared" si="1393"/>
        <v>52484</v>
      </c>
      <c r="B8951">
        <f>+'[2]Ejercicio 1'!E9168</f>
        <v>8949</v>
      </c>
      <c r="C8951" s="5">
        <v>8.7597197313407829E-2</v>
      </c>
      <c r="D8951" s="4">
        <f t="shared" si="1388"/>
        <v>8.5712993155781611E-2</v>
      </c>
      <c r="E8951" s="6">
        <f t="shared" si="1389"/>
        <v>8.6648279106787005E-2</v>
      </c>
      <c r="F8951" s="7">
        <f t="shared" si="1390"/>
        <v>8.5999334775965136E-2</v>
      </c>
      <c r="I8951" s="10">
        <v>8949</v>
      </c>
      <c r="J8951" s="8">
        <f t="shared" si="1391"/>
        <v>8.909719731340783E-2</v>
      </c>
      <c r="K8951" s="8">
        <f t="shared" si="1391"/>
        <v>8.7212993155781612E-2</v>
      </c>
      <c r="L8951" s="8">
        <f t="shared" si="1391"/>
        <v>8.8148279106787006E-2</v>
      </c>
      <c r="M8951" s="8">
        <f t="shared" si="1386"/>
        <v>8.7499334775965137E-2</v>
      </c>
      <c r="P8951">
        <v>8949</v>
      </c>
      <c r="Q8951" s="8">
        <f t="shared" si="1392"/>
        <v>8.6097197313407828E-2</v>
      </c>
      <c r="R8951" s="8">
        <f t="shared" si="1392"/>
        <v>8.421299315578161E-2</v>
      </c>
      <c r="S8951" s="8">
        <f t="shared" si="1392"/>
        <v>8.5148279106787003E-2</v>
      </c>
      <c r="T8951" s="8">
        <f t="shared" si="1387"/>
        <v>8.4499334775965135E-2</v>
      </c>
      <c r="W8951">
        <v>8949</v>
      </c>
      <c r="X8951" s="4">
        <f t="shared" si="1385"/>
        <v>9.0072268771377528E-2</v>
      </c>
      <c r="Y8951" s="4">
        <f t="shared" si="1394"/>
        <v>8.9094701550395672E-2</v>
      </c>
      <c r="Z8951" s="4">
        <f t="shared" si="1395"/>
        <v>8.842595863639717E-2</v>
      </c>
    </row>
    <row r="8952" spans="1:26" x14ac:dyDescent="0.25">
      <c r="A8952" s="16">
        <f t="shared" si="1393"/>
        <v>52485</v>
      </c>
      <c r="B8952">
        <f>+'[2]Ejercicio 1'!E9169</f>
        <v>8950</v>
      </c>
      <c r="C8952" s="5">
        <v>8.7597479457704852E-2</v>
      </c>
      <c r="D8952" s="4">
        <f t="shared" si="1388"/>
        <v>8.5713263335100612E-2</v>
      </c>
      <c r="E8952" s="6">
        <f t="shared" si="1389"/>
        <v>8.6648555203788086E-2</v>
      </c>
      <c r="F8952" s="7">
        <f t="shared" si="1390"/>
        <v>8.5999606762472744E-2</v>
      </c>
      <c r="I8952" s="10">
        <v>8950</v>
      </c>
      <c r="J8952" s="8">
        <f t="shared" si="1391"/>
        <v>8.9097479457704853E-2</v>
      </c>
      <c r="K8952" s="8">
        <f t="shared" si="1391"/>
        <v>8.7213263335100613E-2</v>
      </c>
      <c r="L8952" s="8">
        <f t="shared" si="1391"/>
        <v>8.8148555203788087E-2</v>
      </c>
      <c r="M8952" s="8">
        <f t="shared" si="1386"/>
        <v>8.7499606762472745E-2</v>
      </c>
      <c r="P8952">
        <v>8950</v>
      </c>
      <c r="Q8952" s="8">
        <f t="shared" si="1392"/>
        <v>8.6097479457704851E-2</v>
      </c>
      <c r="R8952" s="8">
        <f t="shared" si="1392"/>
        <v>8.421326333510061E-2</v>
      </c>
      <c r="S8952" s="8">
        <f t="shared" si="1392"/>
        <v>8.5148555203788084E-2</v>
      </c>
      <c r="T8952" s="8">
        <f t="shared" si="1387"/>
        <v>8.4499606762472743E-2</v>
      </c>
      <c r="W8952">
        <v>8950</v>
      </c>
      <c r="X8952" s="4">
        <f t="shared" si="1385"/>
        <v>9.0072833401366889E-2</v>
      </c>
      <c r="Y8952" s="4">
        <f t="shared" si="1394"/>
        <v>8.9095253746048389E-2</v>
      </c>
      <c r="Z8952" s="4">
        <f t="shared" si="1395"/>
        <v>8.8426502380706748E-2</v>
      </c>
    </row>
    <row r="8953" spans="1:26" x14ac:dyDescent="0.25">
      <c r="A8953" s="16">
        <f t="shared" si="1393"/>
        <v>52486</v>
      </c>
      <c r="B8953">
        <f>+'[2]Ejercicio 1'!E9170</f>
        <v>8951</v>
      </c>
      <c r="C8953" s="5">
        <v>8.7597761602001875E-2</v>
      </c>
      <c r="D8953" s="4">
        <f t="shared" si="1388"/>
        <v>8.5713533514382684E-2</v>
      </c>
      <c r="E8953" s="6">
        <f t="shared" si="1389"/>
        <v>8.6648831300769849E-2</v>
      </c>
      <c r="F8953" s="7">
        <f t="shared" si="1390"/>
        <v>8.5999878748948946E-2</v>
      </c>
      <c r="I8953" s="10">
        <v>8951</v>
      </c>
      <c r="J8953" s="8">
        <f t="shared" si="1391"/>
        <v>8.9097761602001876E-2</v>
      </c>
      <c r="K8953" s="8">
        <f t="shared" si="1391"/>
        <v>8.7213533514382685E-2</v>
      </c>
      <c r="L8953" s="8">
        <f t="shared" si="1391"/>
        <v>8.814883130076985E-2</v>
      </c>
      <c r="M8953" s="8">
        <f t="shared" si="1386"/>
        <v>8.7499878748948948E-2</v>
      </c>
      <c r="P8953">
        <v>8951</v>
      </c>
      <c r="Q8953" s="8">
        <f t="shared" si="1392"/>
        <v>8.6097761602001874E-2</v>
      </c>
      <c r="R8953" s="8">
        <f t="shared" si="1392"/>
        <v>8.4213533514382682E-2</v>
      </c>
      <c r="S8953" s="8">
        <f t="shared" si="1392"/>
        <v>8.5148831300769848E-2</v>
      </c>
      <c r="T8953" s="8">
        <f t="shared" si="1387"/>
        <v>8.4499878748948945E-2</v>
      </c>
      <c r="W8953">
        <v>8951</v>
      </c>
      <c r="X8953" s="4">
        <f t="shared" si="1385"/>
        <v>9.00733980313949E-2</v>
      </c>
      <c r="Y8953" s="4">
        <f t="shared" si="1394"/>
        <v>8.9095805941491163E-2</v>
      </c>
      <c r="Z8953" s="4">
        <f t="shared" si="1395"/>
        <v>8.8427046124017125E-2</v>
      </c>
    </row>
    <row r="8954" spans="1:26" x14ac:dyDescent="0.25">
      <c r="A8954" s="16">
        <f t="shared" si="1393"/>
        <v>52487</v>
      </c>
      <c r="B8954">
        <f>+'[2]Ejercicio 1'!E9171</f>
        <v>8952</v>
      </c>
      <c r="C8954" s="5">
        <v>8.7598043746298884E-2</v>
      </c>
      <c r="D8954" s="4">
        <f t="shared" si="1388"/>
        <v>8.5713803693627841E-2</v>
      </c>
      <c r="E8954" s="6">
        <f t="shared" si="1389"/>
        <v>8.6649107397733155E-2</v>
      </c>
      <c r="F8954" s="7">
        <f t="shared" si="1390"/>
        <v>8.6000150735393729E-2</v>
      </c>
      <c r="I8954" s="10">
        <v>8952</v>
      </c>
      <c r="J8954" s="8">
        <f t="shared" si="1391"/>
        <v>8.9098043746298886E-2</v>
      </c>
      <c r="K8954" s="8">
        <f t="shared" si="1391"/>
        <v>8.7213803693627842E-2</v>
      </c>
      <c r="L8954" s="8">
        <f t="shared" si="1391"/>
        <v>8.8149107397733156E-2</v>
      </c>
      <c r="M8954" s="8">
        <f t="shared" si="1386"/>
        <v>8.7500150735393731E-2</v>
      </c>
      <c r="P8954">
        <v>8952</v>
      </c>
      <c r="Q8954" s="8">
        <f t="shared" si="1392"/>
        <v>8.6098043746298883E-2</v>
      </c>
      <c r="R8954" s="8">
        <f t="shared" si="1392"/>
        <v>8.4213803693627839E-2</v>
      </c>
      <c r="S8954" s="8">
        <f t="shared" si="1392"/>
        <v>8.5149107397733154E-2</v>
      </c>
      <c r="T8954" s="8">
        <f t="shared" si="1387"/>
        <v>8.4500150735393728E-2</v>
      </c>
      <c r="W8954">
        <v>8952</v>
      </c>
      <c r="X8954" s="4">
        <f t="shared" ref="X8954:X9017" si="1396">Tasa_Fwd(C8772,B8772,C8954,B8954,182)</f>
        <v>9.0073962661461546E-2</v>
      </c>
      <c r="Y8954" s="4">
        <f t="shared" si="1394"/>
        <v>8.9096358137068343E-2</v>
      </c>
      <c r="Z8954" s="4">
        <f t="shared" si="1395"/>
        <v>8.8427589868146847E-2</v>
      </c>
    </row>
    <row r="8955" spans="1:26" x14ac:dyDescent="0.25">
      <c r="A8955" s="16">
        <f t="shared" si="1393"/>
        <v>52488</v>
      </c>
      <c r="B8955">
        <f>+'[2]Ejercicio 1'!E9172</f>
        <v>8953</v>
      </c>
      <c r="C8955" s="5">
        <v>8.7598325890595907E-2</v>
      </c>
      <c r="D8955" s="4">
        <f t="shared" si="1388"/>
        <v>8.5714073872836277E-2</v>
      </c>
      <c r="E8955" s="6">
        <f t="shared" si="1389"/>
        <v>8.6649383494678031E-2</v>
      </c>
      <c r="F8955" s="7">
        <f t="shared" si="1390"/>
        <v>8.6000422721807121E-2</v>
      </c>
      <c r="I8955" s="10">
        <v>8953</v>
      </c>
      <c r="J8955" s="8">
        <f t="shared" si="1391"/>
        <v>8.9098325890595909E-2</v>
      </c>
      <c r="K8955" s="8">
        <f t="shared" si="1391"/>
        <v>8.7214073872836279E-2</v>
      </c>
      <c r="L8955" s="8">
        <f t="shared" si="1391"/>
        <v>8.8149383494678032E-2</v>
      </c>
      <c r="M8955" s="8">
        <f t="shared" si="1386"/>
        <v>8.7500422721807122E-2</v>
      </c>
      <c r="P8955">
        <v>8953</v>
      </c>
      <c r="Q8955" s="8">
        <f t="shared" si="1392"/>
        <v>8.6098325890595906E-2</v>
      </c>
      <c r="R8955" s="8">
        <f t="shared" si="1392"/>
        <v>8.4214073872836276E-2</v>
      </c>
      <c r="S8955" s="8">
        <f t="shared" si="1392"/>
        <v>8.514938349467803E-2</v>
      </c>
      <c r="T8955" s="8">
        <f t="shared" si="1387"/>
        <v>8.450042272180712E-2</v>
      </c>
      <c r="W8955">
        <v>8953</v>
      </c>
      <c r="X8955" s="4">
        <f t="shared" si="1396"/>
        <v>9.0074527291565981E-2</v>
      </c>
      <c r="Y8955" s="4">
        <f t="shared" si="1394"/>
        <v>8.9096910332607748E-2</v>
      </c>
      <c r="Z8955" s="4">
        <f t="shared" si="1395"/>
        <v>8.8428133612188056E-2</v>
      </c>
    </row>
    <row r="8956" spans="1:26" x14ac:dyDescent="0.25">
      <c r="A8956" s="16">
        <f t="shared" si="1393"/>
        <v>52489</v>
      </c>
      <c r="B8956">
        <f>+'[2]Ejercicio 1'!E9173</f>
        <v>8954</v>
      </c>
      <c r="C8956" s="5">
        <v>8.759860803489293E-2</v>
      </c>
      <c r="D8956" s="4">
        <f t="shared" si="1388"/>
        <v>8.5714344052007799E-2</v>
      </c>
      <c r="E8956" s="6">
        <f t="shared" si="1389"/>
        <v>8.664965959160445E-2</v>
      </c>
      <c r="F8956" s="7">
        <f t="shared" si="1390"/>
        <v>8.6000694708189121E-2</v>
      </c>
      <c r="I8956" s="10">
        <v>8954</v>
      </c>
      <c r="J8956" s="8">
        <f t="shared" si="1391"/>
        <v>8.9098608034892932E-2</v>
      </c>
      <c r="K8956" s="8">
        <f t="shared" si="1391"/>
        <v>8.72143440520078E-2</v>
      </c>
      <c r="L8956" s="8">
        <f t="shared" si="1391"/>
        <v>8.8149659591604451E-2</v>
      </c>
      <c r="M8956" s="8">
        <f t="shared" si="1386"/>
        <v>8.7500694708189122E-2</v>
      </c>
      <c r="P8956">
        <v>8954</v>
      </c>
      <c r="Q8956" s="8">
        <f t="shared" si="1392"/>
        <v>8.6098608034892929E-2</v>
      </c>
      <c r="R8956" s="8">
        <f t="shared" si="1392"/>
        <v>8.4214344052007797E-2</v>
      </c>
      <c r="S8956" s="8">
        <f t="shared" si="1392"/>
        <v>8.5149659591604449E-2</v>
      </c>
      <c r="T8956" s="8">
        <f t="shared" si="1387"/>
        <v>8.450069470818912E-2</v>
      </c>
      <c r="W8956">
        <v>8954</v>
      </c>
      <c r="X8956" s="4">
        <f t="shared" si="1396"/>
        <v>9.0075091921688416E-2</v>
      </c>
      <c r="Y8956" s="4">
        <f t="shared" si="1394"/>
        <v>8.9097462528109378E-2</v>
      </c>
      <c r="Z8956" s="4">
        <f t="shared" si="1395"/>
        <v>8.842867735614364E-2</v>
      </c>
    </row>
    <row r="8957" spans="1:26" x14ac:dyDescent="0.25">
      <c r="A8957" s="16">
        <f t="shared" si="1393"/>
        <v>52490</v>
      </c>
      <c r="B8957">
        <f>+'[2]Ejercicio 1'!E9174</f>
        <v>8955</v>
      </c>
      <c r="C8957" s="5">
        <v>8.7598890179189953E-2</v>
      </c>
      <c r="D8957" s="4">
        <f t="shared" si="1388"/>
        <v>8.5714614231142586E-2</v>
      </c>
      <c r="E8957" s="6">
        <f t="shared" si="1389"/>
        <v>8.6649935688510663E-2</v>
      </c>
      <c r="F8957" s="7">
        <f t="shared" si="1390"/>
        <v>8.6000966694539702E-2</v>
      </c>
      <c r="I8957" s="10">
        <v>8955</v>
      </c>
      <c r="J8957" s="8">
        <f t="shared" si="1391"/>
        <v>8.9098890179189955E-2</v>
      </c>
      <c r="K8957" s="8">
        <f t="shared" si="1391"/>
        <v>8.7214614231142587E-2</v>
      </c>
      <c r="L8957" s="8">
        <f t="shared" si="1391"/>
        <v>8.8149935688510664E-2</v>
      </c>
      <c r="M8957" s="8">
        <f t="shared" si="1386"/>
        <v>8.7500966694539703E-2</v>
      </c>
      <c r="P8957">
        <v>8955</v>
      </c>
      <c r="Q8957" s="8">
        <f t="shared" si="1392"/>
        <v>8.6098890179189952E-2</v>
      </c>
      <c r="R8957" s="8">
        <f t="shared" si="1392"/>
        <v>8.4214614231142584E-2</v>
      </c>
      <c r="S8957" s="8">
        <f t="shared" si="1392"/>
        <v>8.5149935688510661E-2</v>
      </c>
      <c r="T8957" s="8">
        <f t="shared" si="1387"/>
        <v>8.45009666945397E-2</v>
      </c>
      <c r="W8957">
        <v>8955</v>
      </c>
      <c r="X8957" s="4">
        <f t="shared" si="1396"/>
        <v>9.0075656551892105E-2</v>
      </c>
      <c r="Y8957" s="4">
        <f t="shared" si="1394"/>
        <v>8.9098014723487148E-2</v>
      </c>
      <c r="Z8957" s="4">
        <f t="shared" si="1395"/>
        <v>8.8429221100007852E-2</v>
      </c>
    </row>
    <row r="8958" spans="1:26" x14ac:dyDescent="0.25">
      <c r="A8958" s="16">
        <f t="shared" si="1393"/>
        <v>52491</v>
      </c>
      <c r="B8958">
        <f>+'[2]Ejercicio 1'!E9175</f>
        <v>8956</v>
      </c>
      <c r="C8958" s="5">
        <v>8.7599172323486976E-2</v>
      </c>
      <c r="D8958" s="4">
        <f t="shared" si="1388"/>
        <v>8.571488441024025E-2</v>
      </c>
      <c r="E8958" s="6">
        <f t="shared" si="1389"/>
        <v>8.6650211785399306E-2</v>
      </c>
      <c r="F8958" s="7">
        <f t="shared" si="1390"/>
        <v>8.6001238680856032E-2</v>
      </c>
      <c r="I8958" s="10">
        <v>8956</v>
      </c>
      <c r="J8958" s="8">
        <f t="shared" si="1391"/>
        <v>8.9099172323486978E-2</v>
      </c>
      <c r="K8958" s="8">
        <f t="shared" si="1391"/>
        <v>8.7214884410240251E-2</v>
      </c>
      <c r="L8958" s="8">
        <f t="shared" si="1391"/>
        <v>8.8150211785399307E-2</v>
      </c>
      <c r="M8958" s="8">
        <f t="shared" si="1386"/>
        <v>8.7501238680856033E-2</v>
      </c>
      <c r="P8958">
        <v>8956</v>
      </c>
      <c r="Q8958" s="8">
        <f t="shared" si="1392"/>
        <v>8.6099172323486975E-2</v>
      </c>
      <c r="R8958" s="8">
        <f t="shared" si="1392"/>
        <v>8.4214884410240248E-2</v>
      </c>
      <c r="S8958" s="8">
        <f t="shared" si="1392"/>
        <v>8.5150211785399305E-2</v>
      </c>
      <c r="T8958" s="8">
        <f t="shared" si="1387"/>
        <v>8.4501238680856031E-2</v>
      </c>
      <c r="W8958">
        <v>8956</v>
      </c>
      <c r="X8958" s="4">
        <f t="shared" si="1396"/>
        <v>9.007622118211249E-2</v>
      </c>
      <c r="Y8958" s="4">
        <f t="shared" si="1394"/>
        <v>8.9098566918914116E-2</v>
      </c>
      <c r="Z8958" s="4">
        <f t="shared" si="1395"/>
        <v>8.8429764841962175E-2</v>
      </c>
    </row>
    <row r="8959" spans="1:26" x14ac:dyDescent="0.25">
      <c r="A8959" s="16">
        <f t="shared" si="1393"/>
        <v>52492</v>
      </c>
      <c r="B8959">
        <f>+'[2]Ejercicio 1'!E9176</f>
        <v>8957</v>
      </c>
      <c r="C8959" s="5">
        <v>8.7599454467783999E-2</v>
      </c>
      <c r="D8959" s="4">
        <f t="shared" si="1388"/>
        <v>8.5715154589300999E-2</v>
      </c>
      <c r="E8959" s="6">
        <f t="shared" si="1389"/>
        <v>8.6650487882267757E-2</v>
      </c>
      <c r="F8959" s="7">
        <f t="shared" si="1390"/>
        <v>8.6001510667143802E-2</v>
      </c>
      <c r="I8959" s="10">
        <v>8957</v>
      </c>
      <c r="J8959" s="8">
        <f t="shared" si="1391"/>
        <v>8.9099454467784001E-2</v>
      </c>
      <c r="K8959" s="8">
        <f t="shared" si="1391"/>
        <v>8.7215154589301E-2</v>
      </c>
      <c r="L8959" s="8">
        <f t="shared" si="1391"/>
        <v>8.8150487882267758E-2</v>
      </c>
      <c r="M8959" s="8">
        <f t="shared" si="1386"/>
        <v>8.7501510667143803E-2</v>
      </c>
      <c r="P8959">
        <v>8957</v>
      </c>
      <c r="Q8959" s="8">
        <f t="shared" si="1392"/>
        <v>8.6099454467783998E-2</v>
      </c>
      <c r="R8959" s="8">
        <f t="shared" si="1392"/>
        <v>8.4215154589300997E-2</v>
      </c>
      <c r="S8959" s="8">
        <f t="shared" si="1392"/>
        <v>8.5150487882267756E-2</v>
      </c>
      <c r="T8959" s="8">
        <f t="shared" si="1387"/>
        <v>8.45015106671438E-2</v>
      </c>
      <c r="W8959">
        <v>8957</v>
      </c>
      <c r="X8959" s="4">
        <f t="shared" si="1396"/>
        <v>9.0076785812371524E-2</v>
      </c>
      <c r="Y8959" s="4">
        <f t="shared" si="1394"/>
        <v>8.9099119114215475E-2</v>
      </c>
      <c r="Z8959" s="4">
        <f t="shared" si="1395"/>
        <v>8.8430308585646544E-2</v>
      </c>
    </row>
    <row r="8960" spans="1:26" x14ac:dyDescent="0.25">
      <c r="A8960" s="16">
        <f t="shared" si="1393"/>
        <v>52493</v>
      </c>
      <c r="B8960">
        <f>+'[2]Ejercicio 1'!E9177</f>
        <v>8958</v>
      </c>
      <c r="C8960" s="5">
        <v>8.7599736612081022E-2</v>
      </c>
      <c r="D8960" s="4">
        <f t="shared" si="1388"/>
        <v>8.5715424768324819E-2</v>
      </c>
      <c r="E8960" s="6">
        <f t="shared" si="1389"/>
        <v>8.6650763979118639E-2</v>
      </c>
      <c r="F8960" s="7">
        <f t="shared" si="1390"/>
        <v>8.600178265340018E-2</v>
      </c>
      <c r="I8960" s="10">
        <v>8958</v>
      </c>
      <c r="J8960" s="8">
        <f t="shared" si="1391"/>
        <v>8.9099736612081024E-2</v>
      </c>
      <c r="K8960" s="8">
        <f t="shared" si="1391"/>
        <v>8.721542476832482E-2</v>
      </c>
      <c r="L8960" s="8">
        <f t="shared" si="1391"/>
        <v>8.815076397911864E-2</v>
      </c>
      <c r="M8960" s="8">
        <f t="shared" si="1386"/>
        <v>8.7501782653400181E-2</v>
      </c>
      <c r="P8960">
        <v>8958</v>
      </c>
      <c r="Q8960" s="8">
        <f t="shared" si="1392"/>
        <v>8.6099736612081021E-2</v>
      </c>
      <c r="R8960" s="8">
        <f t="shared" si="1392"/>
        <v>8.4215424768324817E-2</v>
      </c>
      <c r="S8960" s="8">
        <f t="shared" si="1392"/>
        <v>8.5150763979118638E-2</v>
      </c>
      <c r="T8960" s="8">
        <f t="shared" si="1387"/>
        <v>8.4501782653400179E-2</v>
      </c>
      <c r="W8960">
        <v>8958</v>
      </c>
      <c r="X8960" s="4">
        <f t="shared" si="1396"/>
        <v>9.0077350442668763E-2</v>
      </c>
      <c r="Y8960" s="4">
        <f t="shared" si="1394"/>
        <v>8.9099671309566017E-2</v>
      </c>
      <c r="Z8960" s="4">
        <f t="shared" si="1395"/>
        <v>8.8430852329248119E-2</v>
      </c>
    </row>
    <row r="8961" spans="1:26" x14ac:dyDescent="0.25">
      <c r="A8961" s="16">
        <f t="shared" si="1393"/>
        <v>52494</v>
      </c>
      <c r="B8961">
        <f>+'[2]Ejercicio 1'!E9178</f>
        <v>8959</v>
      </c>
      <c r="C8961" s="5">
        <v>8.7600018756378031E-2</v>
      </c>
      <c r="D8961" s="4">
        <f t="shared" si="1388"/>
        <v>8.571569494731171E-2</v>
      </c>
      <c r="E8961" s="6">
        <f t="shared" si="1389"/>
        <v>8.6651040075950189E-2</v>
      </c>
      <c r="F8961" s="7">
        <f t="shared" si="1390"/>
        <v>8.6002054639625153E-2</v>
      </c>
      <c r="I8961" s="10">
        <v>8959</v>
      </c>
      <c r="J8961" s="8">
        <f t="shared" si="1391"/>
        <v>8.9100018756378033E-2</v>
      </c>
      <c r="K8961" s="8">
        <f t="shared" si="1391"/>
        <v>8.7215694947311712E-2</v>
      </c>
      <c r="L8961" s="8">
        <f t="shared" si="1391"/>
        <v>8.8151040075950191E-2</v>
      </c>
      <c r="M8961" s="8">
        <f t="shared" si="1386"/>
        <v>8.7502054639625154E-2</v>
      </c>
      <c r="P8961">
        <v>8959</v>
      </c>
      <c r="Q8961" s="8">
        <f t="shared" si="1392"/>
        <v>8.610001875637803E-2</v>
      </c>
      <c r="R8961" s="8">
        <f t="shared" si="1392"/>
        <v>8.4215694947311709E-2</v>
      </c>
      <c r="S8961" s="8">
        <f t="shared" si="1392"/>
        <v>8.5151040075950188E-2</v>
      </c>
      <c r="T8961" s="8">
        <f t="shared" si="1387"/>
        <v>8.4502054639625152E-2</v>
      </c>
      <c r="W8961">
        <v>8959</v>
      </c>
      <c r="X8961" s="4">
        <f t="shared" si="1396"/>
        <v>9.0077915072983572E-2</v>
      </c>
      <c r="Y8961" s="4">
        <f t="shared" si="1394"/>
        <v>8.9100223504879672E-2</v>
      </c>
      <c r="Z8961" s="4">
        <f t="shared" si="1395"/>
        <v>8.8431396072761181E-2</v>
      </c>
    </row>
    <row r="8962" spans="1:26" x14ac:dyDescent="0.25">
      <c r="A8962" s="16">
        <f t="shared" si="1393"/>
        <v>52495</v>
      </c>
      <c r="B8962">
        <f>+'[2]Ejercicio 1'!E9179</f>
        <v>8960</v>
      </c>
      <c r="C8962" s="5">
        <v>8.7600300900675054E-2</v>
      </c>
      <c r="D8962" s="4">
        <f t="shared" si="1388"/>
        <v>8.5715965126262089E-2</v>
      </c>
      <c r="E8962" s="6">
        <f t="shared" si="1389"/>
        <v>8.6651316172762408E-2</v>
      </c>
      <c r="F8962" s="7">
        <f t="shared" si="1390"/>
        <v>8.600232662581872E-2</v>
      </c>
      <c r="I8962" s="10">
        <v>8960</v>
      </c>
      <c r="J8962" s="8">
        <f t="shared" si="1391"/>
        <v>8.9100300900675056E-2</v>
      </c>
      <c r="K8962" s="8">
        <f t="shared" si="1391"/>
        <v>8.7215965126262091E-2</v>
      </c>
      <c r="L8962" s="8">
        <f t="shared" si="1391"/>
        <v>8.8151316172762409E-2</v>
      </c>
      <c r="M8962" s="8">
        <f t="shared" si="1391"/>
        <v>8.7502326625818722E-2</v>
      </c>
      <c r="P8962">
        <v>8960</v>
      </c>
      <c r="Q8962" s="8">
        <f t="shared" si="1392"/>
        <v>8.6100300900675053E-2</v>
      </c>
      <c r="R8962" s="8">
        <f t="shared" si="1392"/>
        <v>8.4215965126262088E-2</v>
      </c>
      <c r="S8962" s="8">
        <f t="shared" si="1392"/>
        <v>8.5151316172762406E-2</v>
      </c>
      <c r="T8962" s="8">
        <f t="shared" si="1392"/>
        <v>8.4502326625818719E-2</v>
      </c>
      <c r="W8962">
        <v>8960</v>
      </c>
      <c r="X8962" s="4">
        <f t="shared" si="1396"/>
        <v>9.0078479703379205E-2</v>
      </c>
      <c r="Y8962" s="4">
        <f t="shared" si="1394"/>
        <v>8.9100775700067705E-2</v>
      </c>
      <c r="Z8962" s="4">
        <f t="shared" si="1395"/>
        <v>8.8431939816180041E-2</v>
      </c>
    </row>
    <row r="8963" spans="1:26" x14ac:dyDescent="0.25">
      <c r="A8963" s="16">
        <f t="shared" si="1393"/>
        <v>52496</v>
      </c>
      <c r="B8963">
        <f>+'[2]Ejercicio 1'!E9180</f>
        <v>8961</v>
      </c>
      <c r="C8963" s="5">
        <v>8.7600583044972077E-2</v>
      </c>
      <c r="D8963" s="4">
        <f t="shared" ref="D8963:D9026" si="1397">+LN((1+C8963*182/360)^(360/182))</f>
        <v>8.5716235305175151E-2</v>
      </c>
      <c r="E8963" s="6">
        <f t="shared" ref="E8963:E9026" si="1398">Equivalencia_Tasas(C8963,182,91)</f>
        <v>8.6651592269556196E-2</v>
      </c>
      <c r="F8963" s="7">
        <f t="shared" ref="F8963:F9026" si="1399">Equivalencia_Tasas(C8963,182,28)</f>
        <v>8.6002598611980882E-2</v>
      </c>
      <c r="I8963" s="10">
        <v>8961</v>
      </c>
      <c r="J8963" s="8">
        <f t="shared" ref="J8963:M9026" si="1400">C8963+$O$1</f>
        <v>8.9100583044972079E-2</v>
      </c>
      <c r="K8963" s="8">
        <f t="shared" si="1400"/>
        <v>8.7216235305175152E-2</v>
      </c>
      <c r="L8963" s="8">
        <f t="shared" si="1400"/>
        <v>8.8151592269556198E-2</v>
      </c>
      <c r="M8963" s="8">
        <f t="shared" si="1400"/>
        <v>8.7502598611980884E-2</v>
      </c>
      <c r="P8963">
        <v>8961</v>
      </c>
      <c r="Q8963" s="8">
        <f t="shared" ref="Q8963:T9026" si="1401">C8963-$O$1</f>
        <v>8.6100583044972076E-2</v>
      </c>
      <c r="R8963" s="8">
        <f t="shared" si="1401"/>
        <v>8.4216235305175149E-2</v>
      </c>
      <c r="S8963" s="8">
        <f t="shared" si="1401"/>
        <v>8.5151592269556195E-2</v>
      </c>
      <c r="T8963" s="8">
        <f t="shared" si="1401"/>
        <v>8.4502598611980881E-2</v>
      </c>
      <c r="W8963">
        <v>8961</v>
      </c>
      <c r="X8963" s="4">
        <f t="shared" si="1396"/>
        <v>9.0079044333791949E-2</v>
      </c>
      <c r="Y8963" s="4">
        <f t="shared" si="1394"/>
        <v>8.9101327895304935E-2</v>
      </c>
      <c r="Z8963" s="4">
        <f t="shared" si="1395"/>
        <v>8.8432483559513261E-2</v>
      </c>
    </row>
    <row r="8964" spans="1:26" x14ac:dyDescent="0.25">
      <c r="A8964" s="16">
        <f t="shared" si="1393"/>
        <v>52497</v>
      </c>
      <c r="B8964">
        <f>+'[2]Ejercicio 1'!E9181</f>
        <v>8962</v>
      </c>
      <c r="C8964" s="5">
        <v>8.76008651892691E-2</v>
      </c>
      <c r="D8964" s="4">
        <f t="shared" si="1397"/>
        <v>8.5716505484051478E-2</v>
      </c>
      <c r="E8964" s="6">
        <f t="shared" si="1398"/>
        <v>8.6651868366331528E-2</v>
      </c>
      <c r="F8964" s="7">
        <f t="shared" si="1399"/>
        <v>8.6002870598111639E-2</v>
      </c>
      <c r="I8964" s="10">
        <v>8962</v>
      </c>
      <c r="J8964" s="8">
        <f t="shared" si="1400"/>
        <v>8.9100865189269102E-2</v>
      </c>
      <c r="K8964" s="8">
        <f t="shared" si="1400"/>
        <v>8.7216505484051479E-2</v>
      </c>
      <c r="L8964" s="8">
        <f t="shared" si="1400"/>
        <v>8.8151868366331529E-2</v>
      </c>
      <c r="M8964" s="8">
        <f t="shared" si="1400"/>
        <v>8.750287059811164E-2</v>
      </c>
      <c r="P8964">
        <v>8962</v>
      </c>
      <c r="Q8964" s="8">
        <f t="shared" si="1401"/>
        <v>8.6100865189269099E-2</v>
      </c>
      <c r="R8964" s="8">
        <f t="shared" si="1401"/>
        <v>8.4216505484051477E-2</v>
      </c>
      <c r="S8964" s="8">
        <f t="shared" si="1401"/>
        <v>8.5151868366331526E-2</v>
      </c>
      <c r="T8964" s="8">
        <f t="shared" si="1401"/>
        <v>8.4502870598111637E-2</v>
      </c>
      <c r="W8964">
        <v>8962</v>
      </c>
      <c r="X8964" s="4">
        <f t="shared" si="1396"/>
        <v>9.0079608964243357E-2</v>
      </c>
      <c r="Y8964" s="4">
        <f t="shared" si="1394"/>
        <v>8.910188009041918E-2</v>
      </c>
      <c r="Z8964" s="4">
        <f t="shared" si="1395"/>
        <v>8.8433027301850139E-2</v>
      </c>
    </row>
    <row r="8965" spans="1:26" x14ac:dyDescent="0.25">
      <c r="A8965" s="16">
        <f t="shared" ref="A8965:A9028" si="1402">+A8964+1</f>
        <v>52498</v>
      </c>
      <c r="B8965">
        <f>+'[2]Ejercicio 1'!E9182</f>
        <v>8963</v>
      </c>
      <c r="C8965" s="5">
        <v>8.7601147333566123E-2</v>
      </c>
      <c r="D8965" s="4">
        <f t="shared" si="1397"/>
        <v>8.5716775662890682E-2</v>
      </c>
      <c r="E8965" s="6">
        <f t="shared" si="1398"/>
        <v>8.6652144463087527E-2</v>
      </c>
      <c r="F8965" s="7">
        <f t="shared" si="1399"/>
        <v>8.6003142584208145E-2</v>
      </c>
      <c r="I8965" s="10">
        <v>8963</v>
      </c>
      <c r="J8965" s="8">
        <f t="shared" si="1400"/>
        <v>8.9101147333566125E-2</v>
      </c>
      <c r="K8965" s="8">
        <f t="shared" si="1400"/>
        <v>8.7216775662890683E-2</v>
      </c>
      <c r="L8965" s="8">
        <f t="shared" si="1400"/>
        <v>8.8152144463087528E-2</v>
      </c>
      <c r="M8965" s="8">
        <f t="shared" si="1400"/>
        <v>8.7503142584208146E-2</v>
      </c>
      <c r="P8965">
        <v>8963</v>
      </c>
      <c r="Q8965" s="8">
        <f t="shared" si="1401"/>
        <v>8.6101147333566122E-2</v>
      </c>
      <c r="R8965" s="8">
        <f t="shared" si="1401"/>
        <v>8.4216775662890681E-2</v>
      </c>
      <c r="S8965" s="8">
        <f t="shared" si="1401"/>
        <v>8.5152144463087526E-2</v>
      </c>
      <c r="T8965" s="8">
        <f t="shared" si="1401"/>
        <v>8.4503142584208144E-2</v>
      </c>
      <c r="W8965">
        <v>8963</v>
      </c>
      <c r="X8965" s="4">
        <f t="shared" si="1396"/>
        <v>9.0080173594732971E-2</v>
      </c>
      <c r="Y8965" s="4">
        <f t="shared" si="1394"/>
        <v>8.910243228558086E-2</v>
      </c>
      <c r="Z8965" s="4">
        <f t="shared" si="1395"/>
        <v>8.8433571044089943E-2</v>
      </c>
    </row>
    <row r="8966" spans="1:26" x14ac:dyDescent="0.25">
      <c r="A8966" s="16">
        <f t="shared" si="1402"/>
        <v>52499</v>
      </c>
      <c r="B8966">
        <f>+'[2]Ejercicio 1'!E9183</f>
        <v>8964</v>
      </c>
      <c r="C8966" s="5">
        <v>8.7601429477863146E-2</v>
      </c>
      <c r="D8966" s="4">
        <f t="shared" si="1397"/>
        <v>8.5717045841693165E-2</v>
      </c>
      <c r="E8966" s="6">
        <f t="shared" si="1398"/>
        <v>8.6652420559824209E-2</v>
      </c>
      <c r="F8966" s="7">
        <f t="shared" si="1399"/>
        <v>8.600341457027609E-2</v>
      </c>
      <c r="I8966" s="10">
        <v>8964</v>
      </c>
      <c r="J8966" s="8">
        <f t="shared" si="1400"/>
        <v>8.9101429477863148E-2</v>
      </c>
      <c r="K8966" s="8">
        <f t="shared" si="1400"/>
        <v>8.7217045841693167E-2</v>
      </c>
      <c r="L8966" s="8">
        <f t="shared" si="1400"/>
        <v>8.815242055982421E-2</v>
      </c>
      <c r="M8966" s="8">
        <f t="shared" si="1400"/>
        <v>8.7503414570276092E-2</v>
      </c>
      <c r="P8966">
        <v>8964</v>
      </c>
      <c r="Q8966" s="8">
        <f t="shared" si="1401"/>
        <v>8.6101429477863145E-2</v>
      </c>
      <c r="R8966" s="8">
        <f t="shared" si="1401"/>
        <v>8.4217045841693164E-2</v>
      </c>
      <c r="S8966" s="8">
        <f t="shared" si="1401"/>
        <v>8.5152420559824207E-2</v>
      </c>
      <c r="T8966" s="8">
        <f t="shared" si="1401"/>
        <v>8.4503414570276089E-2</v>
      </c>
      <c r="W8966">
        <v>8964</v>
      </c>
      <c r="X8966" s="4">
        <f t="shared" si="1396"/>
        <v>9.0080738225240167E-2</v>
      </c>
      <c r="Y8966" s="4">
        <f t="shared" si="1394"/>
        <v>8.9102984480618694E-2</v>
      </c>
      <c r="Z8966" s="4">
        <f t="shared" si="1395"/>
        <v>8.8434114787157653E-2</v>
      </c>
    </row>
    <row r="8967" spans="1:26" x14ac:dyDescent="0.25">
      <c r="A8967" s="16">
        <f t="shared" si="1402"/>
        <v>52500</v>
      </c>
      <c r="B8967">
        <f>+'[2]Ejercicio 1'!E9184</f>
        <v>8965</v>
      </c>
      <c r="C8967" s="5">
        <v>8.7601711622160169E-2</v>
      </c>
      <c r="D8967" s="4">
        <f t="shared" si="1397"/>
        <v>8.5717316020459136E-2</v>
      </c>
      <c r="E8967" s="6">
        <f t="shared" si="1398"/>
        <v>8.6652696656543321E-2</v>
      </c>
      <c r="F8967" s="7">
        <f t="shared" si="1399"/>
        <v>8.6003686556312645E-2</v>
      </c>
      <c r="I8967" s="10">
        <v>8965</v>
      </c>
      <c r="J8967" s="8">
        <f t="shared" si="1400"/>
        <v>8.9101711622160171E-2</v>
      </c>
      <c r="K8967" s="8">
        <f t="shared" si="1400"/>
        <v>8.7217316020459137E-2</v>
      </c>
      <c r="L8967" s="8">
        <f t="shared" si="1400"/>
        <v>8.8152696656543322E-2</v>
      </c>
      <c r="M8967" s="8">
        <f t="shared" si="1400"/>
        <v>8.7503686556312646E-2</v>
      </c>
      <c r="P8967">
        <v>8965</v>
      </c>
      <c r="Q8967" s="8">
        <f t="shared" si="1401"/>
        <v>8.6101711622160168E-2</v>
      </c>
      <c r="R8967" s="8">
        <f t="shared" si="1401"/>
        <v>8.4217316020459135E-2</v>
      </c>
      <c r="S8967" s="8">
        <f t="shared" si="1401"/>
        <v>8.515269665654332E-2</v>
      </c>
      <c r="T8967" s="8">
        <f t="shared" si="1401"/>
        <v>8.4503686556312643E-2</v>
      </c>
      <c r="W8967">
        <v>8965</v>
      </c>
      <c r="X8967" s="4">
        <f t="shared" si="1396"/>
        <v>9.0081302855829035E-2</v>
      </c>
      <c r="Y8967" s="4">
        <f t="shared" si="1394"/>
        <v>8.910353667579092E-2</v>
      </c>
      <c r="Z8967" s="4">
        <f t="shared" si="1395"/>
        <v>8.8434658530139723E-2</v>
      </c>
    </row>
    <row r="8968" spans="1:26" x14ac:dyDescent="0.25">
      <c r="A8968" s="16">
        <f t="shared" si="1402"/>
        <v>52501</v>
      </c>
      <c r="B8968">
        <f>+'[2]Ejercicio 1'!E9185</f>
        <v>8966</v>
      </c>
      <c r="C8968" s="5">
        <v>8.7601993766457179E-2</v>
      </c>
      <c r="D8968" s="4">
        <f t="shared" si="1397"/>
        <v>8.5717586199187568E-2</v>
      </c>
      <c r="E8968" s="6">
        <f t="shared" si="1398"/>
        <v>8.6652972753242241E-2</v>
      </c>
      <c r="F8968" s="7">
        <f t="shared" si="1399"/>
        <v>8.6003958542317793E-2</v>
      </c>
      <c r="I8968" s="10">
        <v>8966</v>
      </c>
      <c r="J8968" s="8">
        <f t="shared" si="1400"/>
        <v>8.910199376645718E-2</v>
      </c>
      <c r="K8968" s="8">
        <f t="shared" si="1400"/>
        <v>8.7217586199187569E-2</v>
      </c>
      <c r="L8968" s="8">
        <f t="shared" si="1400"/>
        <v>8.8152972753242242E-2</v>
      </c>
      <c r="M8968" s="8">
        <f t="shared" si="1400"/>
        <v>8.7503958542317795E-2</v>
      </c>
      <c r="P8968">
        <v>8966</v>
      </c>
      <c r="Q8968" s="8">
        <f t="shared" si="1401"/>
        <v>8.6101993766457177E-2</v>
      </c>
      <c r="R8968" s="8">
        <f t="shared" si="1401"/>
        <v>8.4217586199187566E-2</v>
      </c>
      <c r="S8968" s="8">
        <f t="shared" si="1401"/>
        <v>8.515297275324224E-2</v>
      </c>
      <c r="T8968" s="8">
        <f t="shared" si="1401"/>
        <v>8.4503958542317792E-2</v>
      </c>
      <c r="W8968">
        <v>8966</v>
      </c>
      <c r="X8968" s="4">
        <f t="shared" si="1396"/>
        <v>9.0081867486434611E-2</v>
      </c>
      <c r="Y8968" s="4">
        <f t="shared" si="1394"/>
        <v>8.9104088870753204E-2</v>
      </c>
      <c r="Z8968" s="4">
        <f t="shared" si="1395"/>
        <v>8.8435202273030436E-2</v>
      </c>
    </row>
    <row r="8969" spans="1:26" x14ac:dyDescent="0.25">
      <c r="A8969" s="16">
        <f t="shared" si="1402"/>
        <v>52502</v>
      </c>
      <c r="B8969">
        <f>+'[2]Ejercicio 1'!E9186</f>
        <v>8967</v>
      </c>
      <c r="C8969" s="5">
        <v>8.7602275910754202E-2</v>
      </c>
      <c r="D8969" s="4">
        <f t="shared" si="1397"/>
        <v>8.5717856377879278E-2</v>
      </c>
      <c r="E8969" s="6">
        <f t="shared" si="1398"/>
        <v>8.6653248849922704E-2</v>
      </c>
      <c r="F8969" s="7">
        <f t="shared" si="1399"/>
        <v>8.6004230528288678E-2</v>
      </c>
      <c r="I8969" s="10">
        <v>8967</v>
      </c>
      <c r="J8969" s="8">
        <f t="shared" si="1400"/>
        <v>8.9102275910754203E-2</v>
      </c>
      <c r="K8969" s="8">
        <f t="shared" si="1400"/>
        <v>8.721785637787928E-2</v>
      </c>
      <c r="L8969" s="8">
        <f t="shared" si="1400"/>
        <v>8.8153248849922705E-2</v>
      </c>
      <c r="M8969" s="8">
        <f t="shared" si="1400"/>
        <v>8.7504230528288679E-2</v>
      </c>
      <c r="P8969">
        <v>8967</v>
      </c>
      <c r="Q8969" s="8">
        <f t="shared" si="1401"/>
        <v>8.61022759107542E-2</v>
      </c>
      <c r="R8969" s="8">
        <f t="shared" si="1401"/>
        <v>8.4217856377879277E-2</v>
      </c>
      <c r="S8969" s="8">
        <f t="shared" si="1401"/>
        <v>8.5153248849922702E-2</v>
      </c>
      <c r="T8969" s="8">
        <f t="shared" si="1401"/>
        <v>8.4504230528288676E-2</v>
      </c>
      <c r="W8969">
        <v>8967</v>
      </c>
      <c r="X8969" s="4">
        <f t="shared" si="1396"/>
        <v>9.0082432117077949E-2</v>
      </c>
      <c r="Y8969" s="4">
        <f t="shared" si="1394"/>
        <v>8.9104641065676837E-2</v>
      </c>
      <c r="Z8969" s="4">
        <f t="shared" si="1395"/>
        <v>8.8435746014919089E-2</v>
      </c>
    </row>
    <row r="8970" spans="1:26" x14ac:dyDescent="0.25">
      <c r="A8970" s="16">
        <f t="shared" si="1402"/>
        <v>52503</v>
      </c>
      <c r="B8970">
        <f>+'[2]Ejercicio 1'!E9187</f>
        <v>8968</v>
      </c>
      <c r="C8970" s="5">
        <v>8.7602558055051225E-2</v>
      </c>
      <c r="D8970" s="4">
        <f t="shared" si="1397"/>
        <v>8.5718126556534074E-2</v>
      </c>
      <c r="E8970" s="6">
        <f t="shared" si="1398"/>
        <v>8.6653524946584709E-2</v>
      </c>
      <c r="F8970" s="7">
        <f t="shared" si="1399"/>
        <v>8.6004502514231015E-2</v>
      </c>
      <c r="I8970" s="10">
        <v>8968</v>
      </c>
      <c r="J8970" s="8">
        <f t="shared" si="1400"/>
        <v>8.9102558055051226E-2</v>
      </c>
      <c r="K8970" s="8">
        <f t="shared" si="1400"/>
        <v>8.7218126556534076E-2</v>
      </c>
      <c r="L8970" s="8">
        <f t="shared" si="1400"/>
        <v>8.815352494658471E-2</v>
      </c>
      <c r="M8970" s="8">
        <f t="shared" si="1400"/>
        <v>8.7504502514231017E-2</v>
      </c>
      <c r="P8970">
        <v>8968</v>
      </c>
      <c r="Q8970" s="8">
        <f t="shared" si="1401"/>
        <v>8.6102558055051223E-2</v>
      </c>
      <c r="R8970" s="8">
        <f t="shared" si="1401"/>
        <v>8.4218126556534073E-2</v>
      </c>
      <c r="S8970" s="8">
        <f t="shared" si="1401"/>
        <v>8.5153524946584708E-2</v>
      </c>
      <c r="T8970" s="8">
        <f t="shared" si="1401"/>
        <v>8.4504502514231014E-2</v>
      </c>
      <c r="W8970">
        <v>8968</v>
      </c>
      <c r="X8970" s="4">
        <f t="shared" si="1396"/>
        <v>9.008299674776038E-2</v>
      </c>
      <c r="Y8970" s="4">
        <f t="shared" si="1394"/>
        <v>8.9105193260651416E-2</v>
      </c>
      <c r="Z8970" s="4">
        <f t="shared" si="1395"/>
        <v>8.8436289757629946E-2</v>
      </c>
    </row>
    <row r="8971" spans="1:26" x14ac:dyDescent="0.25">
      <c r="A8971" s="16">
        <f t="shared" si="1402"/>
        <v>52504</v>
      </c>
      <c r="B8971">
        <f>+'[2]Ejercicio 1'!E9188</f>
        <v>8969</v>
      </c>
      <c r="C8971" s="5">
        <v>8.7602840199348248E-2</v>
      </c>
      <c r="D8971" s="4">
        <f t="shared" si="1397"/>
        <v>8.5718396735151942E-2</v>
      </c>
      <c r="E8971" s="6">
        <f t="shared" si="1398"/>
        <v>8.665380104322741E-2</v>
      </c>
      <c r="F8971" s="7">
        <f t="shared" si="1399"/>
        <v>8.6004774500141962E-2</v>
      </c>
      <c r="I8971" s="10">
        <v>8969</v>
      </c>
      <c r="J8971" s="8">
        <f t="shared" si="1400"/>
        <v>8.9102840199348249E-2</v>
      </c>
      <c r="K8971" s="8">
        <f t="shared" si="1400"/>
        <v>8.7218396735151943E-2</v>
      </c>
      <c r="L8971" s="8">
        <f t="shared" si="1400"/>
        <v>8.8153801043227412E-2</v>
      </c>
      <c r="M8971" s="8">
        <f t="shared" si="1400"/>
        <v>8.7504774500141963E-2</v>
      </c>
      <c r="P8971">
        <v>8969</v>
      </c>
      <c r="Q8971" s="8">
        <f t="shared" si="1401"/>
        <v>8.6102840199348246E-2</v>
      </c>
      <c r="R8971" s="8">
        <f t="shared" si="1401"/>
        <v>8.421839673515194E-2</v>
      </c>
      <c r="S8971" s="8">
        <f t="shared" si="1401"/>
        <v>8.5153801043227409E-2</v>
      </c>
      <c r="T8971" s="8">
        <f t="shared" si="1401"/>
        <v>8.450477450014196E-2</v>
      </c>
      <c r="W8971">
        <v>8969</v>
      </c>
      <c r="X8971" s="4">
        <f t="shared" si="1396"/>
        <v>9.0083561378459936E-2</v>
      </c>
      <c r="Y8971" s="4">
        <f t="shared" si="1394"/>
        <v>8.9105745455499499E-2</v>
      </c>
      <c r="Z8971" s="4">
        <f t="shared" si="1395"/>
        <v>8.8436833500258008E-2</v>
      </c>
    </row>
    <row r="8972" spans="1:26" x14ac:dyDescent="0.25">
      <c r="A8972" s="16">
        <f t="shared" si="1402"/>
        <v>52505</v>
      </c>
      <c r="B8972">
        <f>+'[2]Ejercicio 1'!E9189</f>
        <v>8970</v>
      </c>
      <c r="C8972" s="5">
        <v>8.7603122343645271E-2</v>
      </c>
      <c r="D8972" s="4">
        <f t="shared" si="1397"/>
        <v>8.5718666913733296E-2</v>
      </c>
      <c r="E8972" s="6">
        <f t="shared" si="1398"/>
        <v>8.6654077139851654E-2</v>
      </c>
      <c r="F8972" s="7">
        <f t="shared" si="1399"/>
        <v>8.6005046486021489E-2</v>
      </c>
      <c r="I8972" s="10">
        <v>8970</v>
      </c>
      <c r="J8972" s="8">
        <f t="shared" si="1400"/>
        <v>8.9103122343645272E-2</v>
      </c>
      <c r="K8972" s="8">
        <f t="shared" si="1400"/>
        <v>8.7218666913733298E-2</v>
      </c>
      <c r="L8972" s="8">
        <f t="shared" si="1400"/>
        <v>8.8154077139851655E-2</v>
      </c>
      <c r="M8972" s="8">
        <f t="shared" si="1400"/>
        <v>8.750504648602149E-2</v>
      </c>
      <c r="P8972">
        <v>8970</v>
      </c>
      <c r="Q8972" s="8">
        <f t="shared" si="1401"/>
        <v>8.6103122343645269E-2</v>
      </c>
      <c r="R8972" s="8">
        <f t="shared" si="1401"/>
        <v>8.4218666913733295E-2</v>
      </c>
      <c r="S8972" s="8">
        <f t="shared" si="1401"/>
        <v>8.5154077139851653E-2</v>
      </c>
      <c r="T8972" s="8">
        <f t="shared" si="1401"/>
        <v>8.4505046486021487E-2</v>
      </c>
      <c r="W8972">
        <v>8970</v>
      </c>
      <c r="X8972" s="4">
        <f t="shared" si="1396"/>
        <v>9.0084126009240748E-2</v>
      </c>
      <c r="Y8972" s="4">
        <f t="shared" si="1394"/>
        <v>8.9106297650396779E-2</v>
      </c>
      <c r="Z8972" s="4">
        <f t="shared" si="1395"/>
        <v>8.8437377242794726E-2</v>
      </c>
    </row>
    <row r="8973" spans="1:26" x14ac:dyDescent="0.25">
      <c r="A8973" s="16">
        <f t="shared" si="1402"/>
        <v>52506</v>
      </c>
      <c r="B8973">
        <f>+'[2]Ejercicio 1'!E9190</f>
        <v>8971</v>
      </c>
      <c r="C8973" s="5">
        <v>8.7603404487942294E-2</v>
      </c>
      <c r="D8973" s="4">
        <f t="shared" si="1397"/>
        <v>8.571893709227732E-2</v>
      </c>
      <c r="E8973" s="6">
        <f t="shared" si="1398"/>
        <v>8.6654353236457454E-2</v>
      </c>
      <c r="F8973" s="7">
        <f t="shared" si="1399"/>
        <v>8.6005318471866765E-2</v>
      </c>
      <c r="I8973" s="10">
        <v>8971</v>
      </c>
      <c r="J8973" s="8">
        <f t="shared" si="1400"/>
        <v>8.9103404487942295E-2</v>
      </c>
      <c r="K8973" s="8">
        <f t="shared" si="1400"/>
        <v>8.7218937092277321E-2</v>
      </c>
      <c r="L8973" s="8">
        <f t="shared" si="1400"/>
        <v>8.8154353236457456E-2</v>
      </c>
      <c r="M8973" s="8">
        <f t="shared" si="1400"/>
        <v>8.7505318471866766E-2</v>
      </c>
      <c r="P8973">
        <v>8971</v>
      </c>
      <c r="Q8973" s="8">
        <f t="shared" si="1401"/>
        <v>8.6103404487942292E-2</v>
      </c>
      <c r="R8973" s="8">
        <f t="shared" si="1401"/>
        <v>8.4218937092277318E-2</v>
      </c>
      <c r="S8973" s="8">
        <f t="shared" si="1401"/>
        <v>8.5154353236457453E-2</v>
      </c>
      <c r="T8973" s="8">
        <f t="shared" si="1401"/>
        <v>8.4505318471866764E-2</v>
      </c>
      <c r="W8973">
        <v>8971</v>
      </c>
      <c r="X8973" s="4">
        <f t="shared" si="1396"/>
        <v>9.0084690640038684E-2</v>
      </c>
      <c r="Y8973" s="4">
        <f t="shared" si="1394"/>
        <v>8.9106849845257172E-2</v>
      </c>
      <c r="Z8973" s="4">
        <f t="shared" si="1395"/>
        <v>8.8437920984323667E-2</v>
      </c>
    </row>
    <row r="8974" spans="1:26" x14ac:dyDescent="0.25">
      <c r="A8974" s="16">
        <f t="shared" si="1402"/>
        <v>52507</v>
      </c>
      <c r="B8974">
        <f>+'[2]Ejercicio 1'!E9191</f>
        <v>8972</v>
      </c>
      <c r="C8974" s="5">
        <v>8.7603686632239317E-2</v>
      </c>
      <c r="D8974" s="4">
        <f t="shared" si="1397"/>
        <v>8.5719207270784623E-2</v>
      </c>
      <c r="E8974" s="6">
        <f t="shared" si="1398"/>
        <v>8.6654629333043048E-2</v>
      </c>
      <c r="F8974" s="7">
        <f t="shared" si="1399"/>
        <v>8.6005590457683495E-2</v>
      </c>
      <c r="I8974" s="10">
        <v>8972</v>
      </c>
      <c r="J8974" s="8">
        <f t="shared" si="1400"/>
        <v>8.9103686632239318E-2</v>
      </c>
      <c r="K8974" s="8">
        <f t="shared" si="1400"/>
        <v>8.7219207270784624E-2</v>
      </c>
      <c r="L8974" s="8">
        <f t="shared" si="1400"/>
        <v>8.815462933304305E-2</v>
      </c>
      <c r="M8974" s="8">
        <f t="shared" si="1400"/>
        <v>8.7505590457683496E-2</v>
      </c>
      <c r="P8974">
        <v>8972</v>
      </c>
      <c r="Q8974" s="8">
        <f t="shared" si="1401"/>
        <v>8.6103686632239315E-2</v>
      </c>
      <c r="R8974" s="8">
        <f t="shared" si="1401"/>
        <v>8.4219207270784621E-2</v>
      </c>
      <c r="S8974" s="8">
        <f t="shared" si="1401"/>
        <v>8.5154629333043047E-2</v>
      </c>
      <c r="T8974" s="8">
        <f t="shared" si="1401"/>
        <v>8.4505590457683494E-2</v>
      </c>
      <c r="W8974">
        <v>8972</v>
      </c>
      <c r="X8974" s="4">
        <f t="shared" si="1396"/>
        <v>9.008525527087527E-2</v>
      </c>
      <c r="Y8974" s="4">
        <f t="shared" si="1394"/>
        <v>8.9107402039905859E-2</v>
      </c>
      <c r="Z8974" s="4">
        <f t="shared" si="1395"/>
        <v>8.8438464726686233E-2</v>
      </c>
    </row>
    <row r="8975" spans="1:26" x14ac:dyDescent="0.25">
      <c r="A8975" s="16">
        <f t="shared" si="1402"/>
        <v>52508</v>
      </c>
      <c r="B8975">
        <f>+'[2]Ejercicio 1'!E9192</f>
        <v>8973</v>
      </c>
      <c r="C8975" s="5">
        <v>8.7603968776536326E-2</v>
      </c>
      <c r="D8975" s="4">
        <f t="shared" si="1397"/>
        <v>8.5719477449254802E-2</v>
      </c>
      <c r="E8975" s="6">
        <f t="shared" si="1398"/>
        <v>8.6654905429611073E-2</v>
      </c>
      <c r="F8975" s="7">
        <f t="shared" si="1399"/>
        <v>8.600586244346882E-2</v>
      </c>
      <c r="I8975" s="10">
        <v>8973</v>
      </c>
      <c r="J8975" s="8">
        <f t="shared" si="1400"/>
        <v>8.9103968776536327E-2</v>
      </c>
      <c r="K8975" s="8">
        <f t="shared" si="1400"/>
        <v>8.7219477449254804E-2</v>
      </c>
      <c r="L8975" s="8">
        <f t="shared" si="1400"/>
        <v>8.8154905429611075E-2</v>
      </c>
      <c r="M8975" s="8">
        <f t="shared" si="1400"/>
        <v>8.7505862443468821E-2</v>
      </c>
      <c r="P8975">
        <v>8973</v>
      </c>
      <c r="Q8975" s="8">
        <f t="shared" si="1401"/>
        <v>8.6103968776536324E-2</v>
      </c>
      <c r="R8975" s="8">
        <f t="shared" si="1401"/>
        <v>8.4219477449254801E-2</v>
      </c>
      <c r="S8975" s="8">
        <f t="shared" si="1401"/>
        <v>8.5154905429611072E-2</v>
      </c>
      <c r="T8975" s="8">
        <f t="shared" si="1401"/>
        <v>8.4505862443468818E-2</v>
      </c>
      <c r="W8975">
        <v>8973</v>
      </c>
      <c r="X8975" s="4">
        <f t="shared" si="1396"/>
        <v>9.0085819901749201E-2</v>
      </c>
      <c r="Y8975" s="4">
        <f t="shared" si="1394"/>
        <v>8.9107954234776784E-2</v>
      </c>
      <c r="Z8975" s="4">
        <f t="shared" si="1395"/>
        <v>8.8439008468957442E-2</v>
      </c>
    </row>
    <row r="8976" spans="1:26" x14ac:dyDescent="0.25">
      <c r="A8976" s="16">
        <f t="shared" si="1402"/>
        <v>52509</v>
      </c>
      <c r="B8976">
        <f>+'[2]Ejercicio 1'!E9193</f>
        <v>8974</v>
      </c>
      <c r="C8976" s="5">
        <v>8.7604250920833349E-2</v>
      </c>
      <c r="D8976" s="4">
        <f t="shared" si="1397"/>
        <v>8.5719747627688248E-2</v>
      </c>
      <c r="E8976" s="6">
        <f t="shared" si="1398"/>
        <v>8.6655181526159766E-2</v>
      </c>
      <c r="F8976" s="7">
        <f t="shared" si="1399"/>
        <v>8.600613442921988E-2</v>
      </c>
      <c r="I8976" s="10">
        <v>8974</v>
      </c>
      <c r="J8976" s="8">
        <f t="shared" si="1400"/>
        <v>8.910425092083335E-2</v>
      </c>
      <c r="K8976" s="8">
        <f t="shared" si="1400"/>
        <v>8.7219747627688249E-2</v>
      </c>
      <c r="L8976" s="8">
        <f t="shared" si="1400"/>
        <v>8.8155181526159768E-2</v>
      </c>
      <c r="M8976" s="8">
        <f t="shared" si="1400"/>
        <v>8.7506134429219881E-2</v>
      </c>
      <c r="P8976">
        <v>8974</v>
      </c>
      <c r="Q8976" s="8">
        <f t="shared" si="1401"/>
        <v>8.6104250920833347E-2</v>
      </c>
      <c r="R8976" s="8">
        <f t="shared" si="1401"/>
        <v>8.4219747627688246E-2</v>
      </c>
      <c r="S8976" s="8">
        <f t="shared" si="1401"/>
        <v>8.5155181526159765E-2</v>
      </c>
      <c r="T8976" s="8">
        <f t="shared" si="1401"/>
        <v>8.4506134429219879E-2</v>
      </c>
      <c r="W8976">
        <v>8974</v>
      </c>
      <c r="X8976" s="4">
        <f t="shared" si="1396"/>
        <v>9.0086384532662656E-2</v>
      </c>
      <c r="Y8976" s="4">
        <f t="shared" si="1394"/>
        <v>8.9108506429522102E-2</v>
      </c>
      <c r="Z8976" s="4">
        <f t="shared" si="1395"/>
        <v>8.8439552210223746E-2</v>
      </c>
    </row>
    <row r="8977" spans="1:26" x14ac:dyDescent="0.25">
      <c r="A8977" s="16">
        <f t="shared" si="1402"/>
        <v>52510</v>
      </c>
      <c r="B8977">
        <f>+'[2]Ejercicio 1'!E9194</f>
        <v>8975</v>
      </c>
      <c r="C8977" s="5">
        <v>8.7604533065130372E-2</v>
      </c>
      <c r="D8977" s="4">
        <f t="shared" si="1397"/>
        <v>8.5720017806084986E-2</v>
      </c>
      <c r="E8977" s="6">
        <f t="shared" si="1398"/>
        <v>8.6655457622689142E-2</v>
      </c>
      <c r="F8977" s="7">
        <f t="shared" si="1399"/>
        <v>8.6006406414942393E-2</v>
      </c>
      <c r="I8977" s="10">
        <v>8975</v>
      </c>
      <c r="J8977" s="8">
        <f t="shared" si="1400"/>
        <v>8.9104533065130373E-2</v>
      </c>
      <c r="K8977" s="8">
        <f t="shared" si="1400"/>
        <v>8.7220017806084987E-2</v>
      </c>
      <c r="L8977" s="8">
        <f t="shared" si="1400"/>
        <v>8.8155457622689143E-2</v>
      </c>
      <c r="M8977" s="8">
        <f t="shared" si="1400"/>
        <v>8.7506406414942395E-2</v>
      </c>
      <c r="P8977">
        <v>8975</v>
      </c>
      <c r="Q8977" s="8">
        <f t="shared" si="1401"/>
        <v>8.610453306513037E-2</v>
      </c>
      <c r="R8977" s="8">
        <f t="shared" si="1401"/>
        <v>8.4220017806084985E-2</v>
      </c>
      <c r="S8977" s="8">
        <f t="shared" si="1401"/>
        <v>8.515545762268914E-2</v>
      </c>
      <c r="T8977" s="8">
        <f t="shared" si="1401"/>
        <v>8.4506406414942392E-2</v>
      </c>
      <c r="W8977">
        <v>8975</v>
      </c>
      <c r="X8977" s="4">
        <f t="shared" si="1396"/>
        <v>9.008694916361519E-2</v>
      </c>
      <c r="Y8977" s="4">
        <f t="shared" si="1394"/>
        <v>8.910905862414531E-2</v>
      </c>
      <c r="Z8977" s="4">
        <f t="shared" si="1395"/>
        <v>8.8440095952317943E-2</v>
      </c>
    </row>
    <row r="8978" spans="1:26" x14ac:dyDescent="0.25">
      <c r="A8978" s="16">
        <f t="shared" si="1402"/>
        <v>52511</v>
      </c>
      <c r="B8978">
        <f>+'[2]Ejercicio 1'!E9195</f>
        <v>8976</v>
      </c>
      <c r="C8978" s="5">
        <v>8.7604815209427395E-2</v>
      </c>
      <c r="D8978" s="4">
        <f t="shared" si="1397"/>
        <v>8.5720287984444601E-2</v>
      </c>
      <c r="E8978" s="6">
        <f t="shared" si="1398"/>
        <v>8.6655733719200073E-2</v>
      </c>
      <c r="F8978" s="7">
        <f t="shared" si="1399"/>
        <v>8.6006678400633502E-2</v>
      </c>
      <c r="I8978" s="10">
        <v>8976</v>
      </c>
      <c r="J8978" s="8">
        <f t="shared" si="1400"/>
        <v>8.9104815209427396E-2</v>
      </c>
      <c r="K8978" s="8">
        <f t="shared" si="1400"/>
        <v>8.7220287984444603E-2</v>
      </c>
      <c r="L8978" s="8">
        <f t="shared" si="1400"/>
        <v>8.8155733719200075E-2</v>
      </c>
      <c r="M8978" s="8">
        <f t="shared" si="1400"/>
        <v>8.7506678400633503E-2</v>
      </c>
      <c r="P8978">
        <v>8976</v>
      </c>
      <c r="Q8978" s="8">
        <f t="shared" si="1401"/>
        <v>8.6104815209427393E-2</v>
      </c>
      <c r="R8978" s="8">
        <f t="shared" si="1401"/>
        <v>8.42202879844446E-2</v>
      </c>
      <c r="S8978" s="8">
        <f t="shared" si="1401"/>
        <v>8.5155733719200072E-2</v>
      </c>
      <c r="T8978" s="8">
        <f t="shared" si="1401"/>
        <v>8.45066784006335E-2</v>
      </c>
      <c r="W8978">
        <v>8976</v>
      </c>
      <c r="X8978" s="4">
        <f t="shared" si="1396"/>
        <v>9.0087513794605514E-2</v>
      </c>
      <c r="Y8978" s="4">
        <f t="shared" si="1394"/>
        <v>8.9109610818729867E-2</v>
      </c>
      <c r="Z8978" s="4">
        <f t="shared" si="1395"/>
        <v>8.8440639694320797E-2</v>
      </c>
    </row>
    <row r="8979" spans="1:26" x14ac:dyDescent="0.25">
      <c r="A8979" s="16">
        <f t="shared" si="1402"/>
        <v>52512</v>
      </c>
      <c r="B8979">
        <f>+'[2]Ejercicio 1'!E9196</f>
        <v>8977</v>
      </c>
      <c r="C8979" s="5">
        <v>8.7605097353724418E-2</v>
      </c>
      <c r="D8979" s="4">
        <f t="shared" si="1397"/>
        <v>8.5720558162767288E-2</v>
      </c>
      <c r="E8979" s="6">
        <f t="shared" si="1398"/>
        <v>8.6656009815692561E-2</v>
      </c>
      <c r="F8979" s="7">
        <f t="shared" si="1399"/>
        <v>8.6006950386290359E-2</v>
      </c>
      <c r="I8979" s="10">
        <v>8977</v>
      </c>
      <c r="J8979" s="8">
        <f t="shared" si="1400"/>
        <v>8.9105097353724419E-2</v>
      </c>
      <c r="K8979" s="8">
        <f t="shared" si="1400"/>
        <v>8.7220558162767289E-2</v>
      </c>
      <c r="L8979" s="8">
        <f t="shared" si="1400"/>
        <v>8.8156009815692563E-2</v>
      </c>
      <c r="M8979" s="8">
        <f t="shared" si="1400"/>
        <v>8.7506950386290361E-2</v>
      </c>
      <c r="P8979">
        <v>8977</v>
      </c>
      <c r="Q8979" s="8">
        <f t="shared" si="1401"/>
        <v>8.6105097353724416E-2</v>
      </c>
      <c r="R8979" s="8">
        <f t="shared" si="1401"/>
        <v>8.4220558162767287E-2</v>
      </c>
      <c r="S8979" s="8">
        <f t="shared" si="1401"/>
        <v>8.515600981569256E-2</v>
      </c>
      <c r="T8979" s="8">
        <f t="shared" si="1401"/>
        <v>8.4506950386290358E-2</v>
      </c>
      <c r="W8979">
        <v>8977</v>
      </c>
      <c r="X8979" s="4">
        <f t="shared" si="1396"/>
        <v>9.00880784256336E-2</v>
      </c>
      <c r="Y8979" s="4">
        <f t="shared" si="1394"/>
        <v>8.9110163013448832E-2</v>
      </c>
      <c r="Z8979" s="4">
        <f t="shared" si="1395"/>
        <v>8.8441183435327309E-2</v>
      </c>
    </row>
    <row r="8980" spans="1:26" x14ac:dyDescent="0.25">
      <c r="A8980" s="16">
        <f t="shared" si="1402"/>
        <v>52513</v>
      </c>
      <c r="B8980">
        <f>+'[2]Ejercicio 1'!E9197</f>
        <v>8978</v>
      </c>
      <c r="C8980" s="5">
        <v>8.7605379498021441E-2</v>
      </c>
      <c r="D8980" s="4">
        <f t="shared" si="1397"/>
        <v>8.572082834105306E-2</v>
      </c>
      <c r="E8980" s="6">
        <f t="shared" si="1398"/>
        <v>8.6656285912165718E-2</v>
      </c>
      <c r="F8980" s="7">
        <f t="shared" si="1399"/>
        <v>8.6007222371918671E-2</v>
      </c>
      <c r="I8980" s="10">
        <v>8978</v>
      </c>
      <c r="J8980" s="8">
        <f t="shared" si="1400"/>
        <v>8.9105379498021442E-2</v>
      </c>
      <c r="K8980" s="8">
        <f t="shared" si="1400"/>
        <v>8.7220828341053061E-2</v>
      </c>
      <c r="L8980" s="8">
        <f t="shared" si="1400"/>
        <v>8.8156285912165719E-2</v>
      </c>
      <c r="M8980" s="8">
        <f t="shared" si="1400"/>
        <v>8.7507222371918672E-2</v>
      </c>
      <c r="P8980">
        <v>8978</v>
      </c>
      <c r="Q8980" s="8">
        <f t="shared" si="1401"/>
        <v>8.6105379498021439E-2</v>
      </c>
      <c r="R8980" s="8">
        <f t="shared" si="1401"/>
        <v>8.4220828341053058E-2</v>
      </c>
      <c r="S8980" s="8">
        <f t="shared" si="1401"/>
        <v>8.5156285912165716E-2</v>
      </c>
      <c r="T8980" s="8">
        <f t="shared" si="1401"/>
        <v>8.4507222371918669E-2</v>
      </c>
      <c r="W8980">
        <v>8978</v>
      </c>
      <c r="X8980" s="4">
        <f t="shared" si="1396"/>
        <v>9.0088643056701209E-2</v>
      </c>
      <c r="Y8980" s="4">
        <f t="shared" si="1394"/>
        <v>8.9110715207957852E-2</v>
      </c>
      <c r="Z8980" s="4">
        <f t="shared" si="1395"/>
        <v>8.8441727177153151E-2</v>
      </c>
    </row>
    <row r="8981" spans="1:26" x14ac:dyDescent="0.25">
      <c r="A8981" s="16">
        <f t="shared" si="1402"/>
        <v>52514</v>
      </c>
      <c r="B8981">
        <f>+'[2]Ejercicio 1'!E9198</f>
        <v>8979</v>
      </c>
      <c r="C8981" s="5">
        <v>8.7605661642318464E-2</v>
      </c>
      <c r="D8981" s="4">
        <f t="shared" si="1397"/>
        <v>8.5721098519301889E-2</v>
      </c>
      <c r="E8981" s="6">
        <f t="shared" si="1398"/>
        <v>8.6656562008619542E-2</v>
      </c>
      <c r="F8981" s="7">
        <f t="shared" si="1399"/>
        <v>8.6007494357515563E-2</v>
      </c>
      <c r="I8981" s="10">
        <v>8979</v>
      </c>
      <c r="J8981" s="8">
        <f t="shared" si="1400"/>
        <v>8.9105661642318465E-2</v>
      </c>
      <c r="K8981" s="8">
        <f t="shared" si="1400"/>
        <v>8.722109851930189E-2</v>
      </c>
      <c r="L8981" s="8">
        <f t="shared" si="1400"/>
        <v>8.8156562008619543E-2</v>
      </c>
      <c r="M8981" s="8">
        <f t="shared" si="1400"/>
        <v>8.7507494357515564E-2</v>
      </c>
      <c r="P8981">
        <v>8979</v>
      </c>
      <c r="Q8981" s="8">
        <f t="shared" si="1401"/>
        <v>8.6105661642318462E-2</v>
      </c>
      <c r="R8981" s="8">
        <f t="shared" si="1401"/>
        <v>8.4221098519301887E-2</v>
      </c>
      <c r="S8981" s="8">
        <f t="shared" si="1401"/>
        <v>8.5156562008619541E-2</v>
      </c>
      <c r="T8981" s="8">
        <f t="shared" si="1401"/>
        <v>8.4507494357515561E-2</v>
      </c>
      <c r="W8981">
        <v>8979</v>
      </c>
      <c r="X8981" s="4">
        <f t="shared" si="1396"/>
        <v>9.0089207687807482E-2</v>
      </c>
      <c r="Y8981" s="4">
        <f t="shared" si="1394"/>
        <v>8.9111267402429098E-2</v>
      </c>
      <c r="Z8981" s="4">
        <f t="shared" si="1395"/>
        <v>8.8442270918890509E-2</v>
      </c>
    </row>
    <row r="8982" spans="1:26" x14ac:dyDescent="0.25">
      <c r="A8982" s="16">
        <f t="shared" si="1402"/>
        <v>52515</v>
      </c>
      <c r="B8982">
        <f>+'[2]Ejercicio 1'!E9199</f>
        <v>8980</v>
      </c>
      <c r="C8982" s="5">
        <v>8.7605943786615473E-2</v>
      </c>
      <c r="D8982" s="4">
        <f t="shared" si="1397"/>
        <v>8.5721368697514219E-2</v>
      </c>
      <c r="E8982" s="6">
        <f t="shared" si="1398"/>
        <v>8.6656838105054923E-2</v>
      </c>
      <c r="F8982" s="7">
        <f t="shared" si="1399"/>
        <v>8.6007766343078204E-2</v>
      </c>
      <c r="I8982" s="10">
        <v>8980</v>
      </c>
      <c r="J8982" s="8">
        <f t="shared" si="1400"/>
        <v>8.9105943786615474E-2</v>
      </c>
      <c r="K8982" s="8">
        <f t="shared" si="1400"/>
        <v>8.7221368697514221E-2</v>
      </c>
      <c r="L8982" s="8">
        <f t="shared" si="1400"/>
        <v>8.8156838105054924E-2</v>
      </c>
      <c r="M8982" s="8">
        <f t="shared" si="1400"/>
        <v>8.7507766343078205E-2</v>
      </c>
      <c r="P8982">
        <v>8980</v>
      </c>
      <c r="Q8982" s="8">
        <f t="shared" si="1401"/>
        <v>8.6105943786615471E-2</v>
      </c>
      <c r="R8982" s="8">
        <f t="shared" si="1401"/>
        <v>8.4221368697514218E-2</v>
      </c>
      <c r="S8982" s="8">
        <f t="shared" si="1401"/>
        <v>8.5156838105054922E-2</v>
      </c>
      <c r="T8982" s="8">
        <f t="shared" si="1401"/>
        <v>8.4507766343078203E-2</v>
      </c>
      <c r="W8982">
        <v>8980</v>
      </c>
      <c r="X8982" s="4">
        <f t="shared" si="1396"/>
        <v>9.0089772318929992E-2</v>
      </c>
      <c r="Y8982" s="4">
        <f t="shared" si="1394"/>
        <v>8.9111819596862582E-2</v>
      </c>
      <c r="Z8982" s="4">
        <f t="shared" si="1395"/>
        <v>8.8442814659628652E-2</v>
      </c>
    </row>
    <row r="8983" spans="1:26" x14ac:dyDescent="0.25">
      <c r="A8983" s="16">
        <f t="shared" si="1402"/>
        <v>52516</v>
      </c>
      <c r="B8983">
        <f>+'[2]Ejercicio 1'!E9200</f>
        <v>8981</v>
      </c>
      <c r="C8983" s="5">
        <v>8.7606225930912496E-2</v>
      </c>
      <c r="D8983" s="4">
        <f t="shared" si="1397"/>
        <v>8.5721638875689218E-2</v>
      </c>
      <c r="E8983" s="6">
        <f t="shared" si="1398"/>
        <v>8.665711420147186E-2</v>
      </c>
      <c r="F8983" s="7">
        <f t="shared" si="1399"/>
        <v>8.6008038328612299E-2</v>
      </c>
      <c r="I8983" s="10">
        <v>8981</v>
      </c>
      <c r="J8983" s="8">
        <f t="shared" si="1400"/>
        <v>8.9106225930912497E-2</v>
      </c>
      <c r="K8983" s="8">
        <f t="shared" si="1400"/>
        <v>8.722163887568922E-2</v>
      </c>
      <c r="L8983" s="8">
        <f t="shared" si="1400"/>
        <v>8.8157114201471862E-2</v>
      </c>
      <c r="M8983" s="8">
        <f t="shared" si="1400"/>
        <v>8.75080383286123E-2</v>
      </c>
      <c r="P8983">
        <v>8981</v>
      </c>
      <c r="Q8983" s="8">
        <f t="shared" si="1401"/>
        <v>8.6106225930912494E-2</v>
      </c>
      <c r="R8983" s="8">
        <f t="shared" si="1401"/>
        <v>8.4221638875689217E-2</v>
      </c>
      <c r="S8983" s="8">
        <f t="shared" si="1401"/>
        <v>8.5157114201471859E-2</v>
      </c>
      <c r="T8983" s="8">
        <f t="shared" si="1401"/>
        <v>8.4508038328612298E-2</v>
      </c>
      <c r="W8983">
        <v>8981</v>
      </c>
      <c r="X8983" s="4">
        <f t="shared" si="1396"/>
        <v>9.0090336950134201E-2</v>
      </c>
      <c r="Y8983" s="4">
        <f t="shared" si="1394"/>
        <v>8.9112371791344361E-2</v>
      </c>
      <c r="Z8983" s="4">
        <f t="shared" si="1395"/>
        <v>8.8443358401191857E-2</v>
      </c>
    </row>
    <row r="8984" spans="1:26" x14ac:dyDescent="0.25">
      <c r="A8984" s="16">
        <f t="shared" si="1402"/>
        <v>52517</v>
      </c>
      <c r="B8984">
        <f>+'[2]Ejercicio 1'!E9201</f>
        <v>8982</v>
      </c>
      <c r="C8984" s="5">
        <v>8.7606508075209519E-2</v>
      </c>
      <c r="D8984" s="4">
        <f t="shared" si="1397"/>
        <v>8.5721909053827289E-2</v>
      </c>
      <c r="E8984" s="6">
        <f t="shared" si="1398"/>
        <v>8.665739029786948E-2</v>
      </c>
      <c r="F8984" s="7">
        <f t="shared" si="1399"/>
        <v>8.6008310314112144E-2</v>
      </c>
      <c r="I8984" s="10">
        <v>8982</v>
      </c>
      <c r="J8984" s="8">
        <f t="shared" si="1400"/>
        <v>8.910650807520952E-2</v>
      </c>
      <c r="K8984" s="8">
        <f t="shared" si="1400"/>
        <v>8.722190905382729E-2</v>
      </c>
      <c r="L8984" s="8">
        <f t="shared" si="1400"/>
        <v>8.8157390297869481E-2</v>
      </c>
      <c r="M8984" s="8">
        <f t="shared" si="1400"/>
        <v>8.7508310314112145E-2</v>
      </c>
      <c r="P8984">
        <v>8982</v>
      </c>
      <c r="Q8984" s="8">
        <f t="shared" si="1401"/>
        <v>8.6106508075209517E-2</v>
      </c>
      <c r="R8984" s="8">
        <f t="shared" si="1401"/>
        <v>8.4221909053827287E-2</v>
      </c>
      <c r="S8984" s="8">
        <f t="shared" si="1401"/>
        <v>8.5157390297869479E-2</v>
      </c>
      <c r="T8984" s="8">
        <f t="shared" si="1401"/>
        <v>8.4508310314112142E-2</v>
      </c>
      <c r="W8984">
        <v>8982</v>
      </c>
      <c r="X8984" s="4">
        <f t="shared" si="1396"/>
        <v>9.0090901581355548E-2</v>
      </c>
      <c r="Y8984" s="4">
        <f t="shared" si="1394"/>
        <v>8.9112923985788378E-2</v>
      </c>
      <c r="Z8984" s="4">
        <f t="shared" si="1395"/>
        <v>8.8443902141747299E-2</v>
      </c>
    </row>
    <row r="8985" spans="1:26" x14ac:dyDescent="0.25">
      <c r="A8985" s="16">
        <f t="shared" si="1402"/>
        <v>52518</v>
      </c>
      <c r="B8985">
        <f>+'[2]Ejercicio 1'!E9202</f>
        <v>8983</v>
      </c>
      <c r="C8985" s="5">
        <v>8.7606790219506542E-2</v>
      </c>
      <c r="D8985" s="4">
        <f t="shared" si="1397"/>
        <v>8.5722179231928444E-2</v>
      </c>
      <c r="E8985" s="6">
        <f t="shared" si="1398"/>
        <v>8.6657666394248642E-2</v>
      </c>
      <c r="F8985" s="7">
        <f t="shared" si="1399"/>
        <v>8.6008582299583428E-2</v>
      </c>
      <c r="I8985" s="10">
        <v>8983</v>
      </c>
      <c r="J8985" s="8">
        <f t="shared" si="1400"/>
        <v>8.9106790219506543E-2</v>
      </c>
      <c r="K8985" s="8">
        <f t="shared" si="1400"/>
        <v>8.7222179231928446E-2</v>
      </c>
      <c r="L8985" s="8">
        <f t="shared" si="1400"/>
        <v>8.8157666394248643E-2</v>
      </c>
      <c r="M8985" s="8">
        <f t="shared" si="1400"/>
        <v>8.7508582299583429E-2</v>
      </c>
      <c r="P8985">
        <v>8983</v>
      </c>
      <c r="Q8985" s="8">
        <f t="shared" si="1401"/>
        <v>8.610679021950654E-2</v>
      </c>
      <c r="R8985" s="8">
        <f t="shared" si="1401"/>
        <v>8.4222179231928443E-2</v>
      </c>
      <c r="S8985" s="8">
        <f t="shared" si="1401"/>
        <v>8.5157666394248641E-2</v>
      </c>
      <c r="T8985" s="8">
        <f t="shared" si="1401"/>
        <v>8.4508582299583426E-2</v>
      </c>
      <c r="W8985">
        <v>8983</v>
      </c>
      <c r="X8985" s="4">
        <f t="shared" si="1396"/>
        <v>9.0091466212614657E-2</v>
      </c>
      <c r="Y8985" s="4">
        <f t="shared" si="1394"/>
        <v>8.9113476180108536E-2</v>
      </c>
      <c r="Z8985" s="4">
        <f t="shared" si="1395"/>
        <v>8.8444445883133493E-2</v>
      </c>
    </row>
    <row r="8986" spans="1:26" x14ac:dyDescent="0.25">
      <c r="A8986" s="16">
        <f t="shared" si="1402"/>
        <v>52519</v>
      </c>
      <c r="B8986">
        <f>+'[2]Ejercicio 1'!E9203</f>
        <v>8984</v>
      </c>
      <c r="C8986" s="5">
        <v>8.7607072363803565E-2</v>
      </c>
      <c r="D8986" s="4">
        <f t="shared" si="1397"/>
        <v>8.5722449409992865E-2</v>
      </c>
      <c r="E8986" s="6">
        <f t="shared" si="1398"/>
        <v>8.6657942490608486E-2</v>
      </c>
      <c r="F8986" s="7">
        <f t="shared" si="1399"/>
        <v>8.600885428502332E-2</v>
      </c>
      <c r="I8986" s="10">
        <v>8984</v>
      </c>
      <c r="J8986" s="8">
        <f t="shared" si="1400"/>
        <v>8.9107072363803566E-2</v>
      </c>
      <c r="K8986" s="8">
        <f t="shared" si="1400"/>
        <v>8.7222449409992867E-2</v>
      </c>
      <c r="L8986" s="8">
        <f t="shared" si="1400"/>
        <v>8.8157942490608487E-2</v>
      </c>
      <c r="M8986" s="8">
        <f t="shared" si="1400"/>
        <v>8.7508854285023321E-2</v>
      </c>
      <c r="P8986">
        <v>8984</v>
      </c>
      <c r="Q8986" s="8">
        <f t="shared" si="1401"/>
        <v>8.6107072363803563E-2</v>
      </c>
      <c r="R8986" s="8">
        <f t="shared" si="1401"/>
        <v>8.4222449409992864E-2</v>
      </c>
      <c r="S8986" s="8">
        <f t="shared" si="1401"/>
        <v>8.5157942490608485E-2</v>
      </c>
      <c r="T8986" s="8">
        <f t="shared" si="1401"/>
        <v>8.4508854285023319E-2</v>
      </c>
      <c r="W8986">
        <v>8984</v>
      </c>
      <c r="X8986" s="4">
        <f t="shared" si="1396"/>
        <v>9.009203084391329E-2</v>
      </c>
      <c r="Y8986" s="4">
        <f t="shared" si="1394"/>
        <v>8.9114028374477017E-2</v>
      </c>
      <c r="Z8986" s="4">
        <f t="shared" si="1395"/>
        <v>8.844498962534475E-2</v>
      </c>
    </row>
    <row r="8987" spans="1:26" x14ac:dyDescent="0.25">
      <c r="A8987" s="16">
        <f t="shared" si="1402"/>
        <v>52520</v>
      </c>
      <c r="B8987">
        <f>+'[2]Ejercicio 1'!E9204</f>
        <v>8985</v>
      </c>
      <c r="C8987" s="5">
        <v>8.7607354508100588E-2</v>
      </c>
      <c r="D8987" s="4">
        <f t="shared" si="1397"/>
        <v>8.5722719588020177E-2</v>
      </c>
      <c r="E8987" s="6">
        <f t="shared" si="1398"/>
        <v>8.6658218586949873E-2</v>
      </c>
      <c r="F8987" s="7">
        <f t="shared" si="1399"/>
        <v>8.6009126270428934E-2</v>
      </c>
      <c r="I8987" s="10">
        <v>8985</v>
      </c>
      <c r="J8987" s="8">
        <f t="shared" si="1400"/>
        <v>8.9107354508100589E-2</v>
      </c>
      <c r="K8987" s="8">
        <f t="shared" si="1400"/>
        <v>8.7222719588020178E-2</v>
      </c>
      <c r="L8987" s="8">
        <f t="shared" si="1400"/>
        <v>8.8158218586949874E-2</v>
      </c>
      <c r="M8987" s="8">
        <f t="shared" si="1400"/>
        <v>8.7509126270428936E-2</v>
      </c>
      <c r="P8987">
        <v>8985</v>
      </c>
      <c r="Q8987" s="8">
        <f t="shared" si="1401"/>
        <v>8.6107354508100586E-2</v>
      </c>
      <c r="R8987" s="8">
        <f t="shared" si="1401"/>
        <v>8.4222719588020176E-2</v>
      </c>
      <c r="S8987" s="8">
        <f t="shared" si="1401"/>
        <v>8.5158218586949871E-2</v>
      </c>
      <c r="T8987" s="8">
        <f t="shared" si="1401"/>
        <v>8.4509126270428933E-2</v>
      </c>
      <c r="W8987">
        <v>8985</v>
      </c>
      <c r="X8987" s="4">
        <f t="shared" si="1396"/>
        <v>9.0092595475229062E-2</v>
      </c>
      <c r="Y8987" s="4">
        <f t="shared" si="1394"/>
        <v>8.9114580568808596E-2</v>
      </c>
      <c r="Z8987" s="4">
        <f t="shared" si="1395"/>
        <v>8.8445533365634696E-2</v>
      </c>
    </row>
    <row r="8988" spans="1:26" x14ac:dyDescent="0.25">
      <c r="A8988" s="16">
        <f t="shared" si="1402"/>
        <v>52521</v>
      </c>
      <c r="B8988">
        <f>+'[2]Ejercicio 1'!E9205</f>
        <v>8986</v>
      </c>
      <c r="C8988" s="5">
        <v>8.7607636652397611E-2</v>
      </c>
      <c r="D8988" s="4">
        <f t="shared" si="1397"/>
        <v>8.5722989766011171E-2</v>
      </c>
      <c r="E8988" s="6">
        <f t="shared" si="1398"/>
        <v>8.665849468327283E-2</v>
      </c>
      <c r="F8988" s="7">
        <f t="shared" si="1399"/>
        <v>8.6009398255806016E-2</v>
      </c>
      <c r="I8988" s="10">
        <v>8986</v>
      </c>
      <c r="J8988" s="8">
        <f t="shared" si="1400"/>
        <v>8.9107636652397612E-2</v>
      </c>
      <c r="K8988" s="8">
        <f t="shared" si="1400"/>
        <v>8.7222989766011172E-2</v>
      </c>
      <c r="L8988" s="8">
        <f t="shared" si="1400"/>
        <v>8.8158494683272831E-2</v>
      </c>
      <c r="M8988" s="8">
        <f t="shared" si="1400"/>
        <v>8.7509398255806017E-2</v>
      </c>
      <c r="P8988">
        <v>8986</v>
      </c>
      <c r="Q8988" s="8">
        <f t="shared" si="1401"/>
        <v>8.6107636652397609E-2</v>
      </c>
      <c r="R8988" s="8">
        <f t="shared" si="1401"/>
        <v>8.4222989766011169E-2</v>
      </c>
      <c r="S8988" s="8">
        <f t="shared" si="1401"/>
        <v>8.5158494683272828E-2</v>
      </c>
      <c r="T8988" s="8">
        <f t="shared" si="1401"/>
        <v>8.4509398255806015E-2</v>
      </c>
      <c r="W8988">
        <v>8986</v>
      </c>
      <c r="X8988" s="4">
        <f t="shared" si="1396"/>
        <v>9.0093160106625644E-2</v>
      </c>
      <c r="Y8988" s="4">
        <f t="shared" si="1394"/>
        <v>8.91151327631024E-2</v>
      </c>
      <c r="Z8988" s="4">
        <f t="shared" si="1395"/>
        <v>8.8446077106758239E-2</v>
      </c>
    </row>
    <row r="8989" spans="1:26" x14ac:dyDescent="0.25">
      <c r="A8989" s="16">
        <f t="shared" si="1402"/>
        <v>52522</v>
      </c>
      <c r="B8989">
        <f>+'[2]Ejercicio 1'!E9206</f>
        <v>8987</v>
      </c>
      <c r="C8989" s="5">
        <v>8.760791879669462E-2</v>
      </c>
      <c r="D8989" s="4">
        <f t="shared" si="1397"/>
        <v>8.5723259943964833E-2</v>
      </c>
      <c r="E8989" s="6">
        <f t="shared" si="1398"/>
        <v>8.6658770779575567E-2</v>
      </c>
      <c r="F8989" s="7">
        <f t="shared" si="1399"/>
        <v>8.6009670241148833E-2</v>
      </c>
      <c r="I8989" s="10">
        <v>8987</v>
      </c>
      <c r="J8989" s="8">
        <f t="shared" si="1400"/>
        <v>8.9107918796694621E-2</v>
      </c>
      <c r="K8989" s="8">
        <f t="shared" si="1400"/>
        <v>8.7223259943964834E-2</v>
      </c>
      <c r="L8989" s="8">
        <f t="shared" si="1400"/>
        <v>8.8158770779575568E-2</v>
      </c>
      <c r="M8989" s="8">
        <f t="shared" si="1400"/>
        <v>8.7509670241148835E-2</v>
      </c>
      <c r="P8989">
        <v>8987</v>
      </c>
      <c r="Q8989" s="8">
        <f t="shared" si="1401"/>
        <v>8.6107918796694619E-2</v>
      </c>
      <c r="R8989" s="8">
        <f t="shared" si="1401"/>
        <v>8.4223259943964832E-2</v>
      </c>
      <c r="S8989" s="8">
        <f t="shared" si="1401"/>
        <v>8.5158770779575566E-2</v>
      </c>
      <c r="T8989" s="8">
        <f t="shared" si="1401"/>
        <v>8.4509670241148832E-2</v>
      </c>
      <c r="W8989">
        <v>8987</v>
      </c>
      <c r="X8989" s="4">
        <f t="shared" si="1396"/>
        <v>9.0093724738039352E-2</v>
      </c>
      <c r="Y8989" s="4">
        <f t="shared" si="1394"/>
        <v>8.9115684957270597E-2</v>
      </c>
      <c r="Z8989" s="4">
        <f t="shared" si="1395"/>
        <v>8.8446620846871174E-2</v>
      </c>
    </row>
    <row r="8990" spans="1:26" x14ac:dyDescent="0.25">
      <c r="A8990" s="16">
        <f t="shared" si="1402"/>
        <v>52523</v>
      </c>
      <c r="B8990">
        <f>+'[2]Ejercicio 1'!E9207</f>
        <v>8988</v>
      </c>
      <c r="C8990" s="5">
        <v>8.7608200940991643E-2</v>
      </c>
      <c r="D8990" s="4">
        <f t="shared" si="1397"/>
        <v>8.5723530121881567E-2</v>
      </c>
      <c r="E8990" s="6">
        <f t="shared" si="1398"/>
        <v>8.6659046875860749E-2</v>
      </c>
      <c r="F8990" s="7">
        <f t="shared" si="1399"/>
        <v>8.6009942226463104E-2</v>
      </c>
      <c r="I8990" s="10">
        <v>8988</v>
      </c>
      <c r="J8990" s="8">
        <f t="shared" si="1400"/>
        <v>8.9108200940991644E-2</v>
      </c>
      <c r="K8990" s="8">
        <f t="shared" si="1400"/>
        <v>8.7223530121881568E-2</v>
      </c>
      <c r="L8990" s="8">
        <f t="shared" si="1400"/>
        <v>8.815904687586075E-2</v>
      </c>
      <c r="M8990" s="8">
        <f t="shared" si="1400"/>
        <v>8.7509942226463105E-2</v>
      </c>
      <c r="P8990">
        <v>8988</v>
      </c>
      <c r="Q8990" s="8">
        <f t="shared" si="1401"/>
        <v>8.6108200940991642E-2</v>
      </c>
      <c r="R8990" s="8">
        <f t="shared" si="1401"/>
        <v>8.4223530121881565E-2</v>
      </c>
      <c r="S8990" s="8">
        <f t="shared" si="1401"/>
        <v>8.5159046875860747E-2</v>
      </c>
      <c r="T8990" s="8">
        <f t="shared" si="1401"/>
        <v>8.4509942226463103E-2</v>
      </c>
      <c r="W8990">
        <v>8988</v>
      </c>
      <c r="X8990" s="4">
        <f t="shared" si="1396"/>
        <v>9.0094289369491279E-2</v>
      </c>
      <c r="Y8990" s="4">
        <f t="shared" si="1394"/>
        <v>8.9116237151402766E-2</v>
      </c>
      <c r="Z8990" s="4">
        <f t="shared" si="1395"/>
        <v>8.8447164587814875E-2</v>
      </c>
    </row>
    <row r="8991" spans="1:26" x14ac:dyDescent="0.25">
      <c r="A8991" s="16">
        <f t="shared" si="1402"/>
        <v>52524</v>
      </c>
      <c r="B8991">
        <f>+'[2]Ejercicio 1'!E9208</f>
        <v>8989</v>
      </c>
      <c r="C8991" s="5">
        <v>8.7608483085288666E-2</v>
      </c>
      <c r="D8991" s="4">
        <f t="shared" si="1397"/>
        <v>8.5723800299761385E-2</v>
      </c>
      <c r="E8991" s="6">
        <f t="shared" si="1398"/>
        <v>8.6659322972126598E-2</v>
      </c>
      <c r="F8991" s="7">
        <f t="shared" si="1399"/>
        <v>8.6010214211743125E-2</v>
      </c>
      <c r="I8991" s="10">
        <v>8989</v>
      </c>
      <c r="J8991" s="8">
        <f t="shared" si="1400"/>
        <v>8.9108483085288667E-2</v>
      </c>
      <c r="K8991" s="8">
        <f t="shared" si="1400"/>
        <v>8.7223800299761386E-2</v>
      </c>
      <c r="L8991" s="8">
        <f t="shared" si="1400"/>
        <v>8.81593229721266E-2</v>
      </c>
      <c r="M8991" s="8">
        <f t="shared" si="1400"/>
        <v>8.7510214211743126E-2</v>
      </c>
      <c r="P8991">
        <v>8989</v>
      </c>
      <c r="Q8991" s="8">
        <f t="shared" si="1401"/>
        <v>8.6108483085288665E-2</v>
      </c>
      <c r="R8991" s="8">
        <f t="shared" si="1401"/>
        <v>8.4223800299761384E-2</v>
      </c>
      <c r="S8991" s="8">
        <f t="shared" si="1401"/>
        <v>8.5159322972126597E-2</v>
      </c>
      <c r="T8991" s="8">
        <f t="shared" si="1401"/>
        <v>8.4510214211743123E-2</v>
      </c>
      <c r="W8991">
        <v>8989</v>
      </c>
      <c r="X8991" s="4">
        <f t="shared" si="1396"/>
        <v>9.0094854000981855E-2</v>
      </c>
      <c r="Y8991" s="4">
        <f t="shared" ref="Y8991:Y9054" si="1403">Tasa_Fwd(E8900,B8900,E8991,B8991,91)</f>
        <v>8.9116789345582384E-2</v>
      </c>
      <c r="Z8991" s="4">
        <f t="shared" si="1395"/>
        <v>8.8447708327750812E-2</v>
      </c>
    </row>
    <row r="8992" spans="1:26" x14ac:dyDescent="0.25">
      <c r="A8992" s="16">
        <f t="shared" si="1402"/>
        <v>52525</v>
      </c>
      <c r="B8992">
        <f>+'[2]Ejercicio 1'!E9209</f>
        <v>8990</v>
      </c>
      <c r="C8992" s="5">
        <v>8.7608765229585689E-2</v>
      </c>
      <c r="D8992" s="4">
        <f t="shared" si="1397"/>
        <v>8.5724070477604275E-2</v>
      </c>
      <c r="E8992" s="6">
        <f t="shared" si="1398"/>
        <v>8.6659599068373117E-2</v>
      </c>
      <c r="F8992" s="7">
        <f t="shared" si="1399"/>
        <v>8.6010486196994584E-2</v>
      </c>
      <c r="I8992" s="10">
        <v>8990</v>
      </c>
      <c r="J8992" s="8">
        <f t="shared" si="1400"/>
        <v>8.910876522958569E-2</v>
      </c>
      <c r="K8992" s="8">
        <f t="shared" si="1400"/>
        <v>8.7224070477604276E-2</v>
      </c>
      <c r="L8992" s="8">
        <f t="shared" si="1400"/>
        <v>8.8159599068373118E-2</v>
      </c>
      <c r="M8992" s="8">
        <f t="shared" si="1400"/>
        <v>8.7510486196994586E-2</v>
      </c>
      <c r="P8992">
        <v>8990</v>
      </c>
      <c r="Q8992" s="8">
        <f t="shared" si="1401"/>
        <v>8.6108765229585688E-2</v>
      </c>
      <c r="R8992" s="8">
        <f t="shared" si="1401"/>
        <v>8.4224070477604274E-2</v>
      </c>
      <c r="S8992" s="8">
        <f t="shared" si="1401"/>
        <v>8.5159599068373115E-2</v>
      </c>
      <c r="T8992" s="8">
        <f t="shared" si="1401"/>
        <v>8.4510486196994583E-2</v>
      </c>
      <c r="W8992">
        <v>8990</v>
      </c>
      <c r="X8992" s="4">
        <f t="shared" si="1396"/>
        <v>9.0095418632489557E-2</v>
      </c>
      <c r="Y8992" s="4">
        <f t="shared" si="1403"/>
        <v>8.9117341539638142E-2</v>
      </c>
      <c r="Z8992" s="4">
        <f t="shared" ref="Z8992:Z9055" si="1404">Tasa_Fwd(F8964,B8964,F8992,B8992,28)</f>
        <v>8.8448252068517516E-2</v>
      </c>
    </row>
    <row r="8993" spans="1:26" x14ac:dyDescent="0.25">
      <c r="A8993" s="16">
        <f t="shared" si="1402"/>
        <v>52526</v>
      </c>
      <c r="B8993">
        <f>+'[2]Ejercicio 1'!E9210</f>
        <v>8991</v>
      </c>
      <c r="C8993" s="5">
        <v>8.7609047373882712E-2</v>
      </c>
      <c r="D8993" s="4">
        <f t="shared" si="1397"/>
        <v>8.5724340655410652E-2</v>
      </c>
      <c r="E8993" s="6">
        <f t="shared" si="1398"/>
        <v>8.6659875164601191E-2</v>
      </c>
      <c r="F8993" s="7">
        <f t="shared" si="1399"/>
        <v>8.6010758182211794E-2</v>
      </c>
      <c r="I8993" s="10">
        <v>8991</v>
      </c>
      <c r="J8993" s="8">
        <f t="shared" si="1400"/>
        <v>8.9109047373882713E-2</v>
      </c>
      <c r="K8993" s="8">
        <f t="shared" si="1400"/>
        <v>8.7224340655410654E-2</v>
      </c>
      <c r="L8993" s="8">
        <f t="shared" si="1400"/>
        <v>8.8159875164601192E-2</v>
      </c>
      <c r="M8993" s="8">
        <f t="shared" si="1400"/>
        <v>8.7510758182211795E-2</v>
      </c>
      <c r="P8993">
        <v>8991</v>
      </c>
      <c r="Q8993" s="8">
        <f t="shared" si="1401"/>
        <v>8.6109047373882711E-2</v>
      </c>
      <c r="R8993" s="8">
        <f t="shared" si="1401"/>
        <v>8.4224340655410651E-2</v>
      </c>
      <c r="S8993" s="8">
        <f t="shared" si="1401"/>
        <v>8.515987516460119E-2</v>
      </c>
      <c r="T8993" s="8">
        <f t="shared" si="1401"/>
        <v>8.4510758182211793E-2</v>
      </c>
      <c r="W8993">
        <v>8991</v>
      </c>
      <c r="X8993" s="4">
        <f t="shared" si="1396"/>
        <v>9.0095983264078958E-2</v>
      </c>
      <c r="Y8993" s="4">
        <f t="shared" si="1403"/>
        <v>8.9117893733742209E-2</v>
      </c>
      <c r="Z8993" s="4">
        <f t="shared" si="1404"/>
        <v>8.8448795809190003E-2</v>
      </c>
    </row>
    <row r="8994" spans="1:26" x14ac:dyDescent="0.25">
      <c r="A8994" s="16">
        <f t="shared" si="1402"/>
        <v>52527</v>
      </c>
      <c r="B8994">
        <f>+'[2]Ejercicio 1'!E9211</f>
        <v>8992</v>
      </c>
      <c r="C8994" s="5">
        <v>8.7609329518179735E-2</v>
      </c>
      <c r="D8994" s="4">
        <f t="shared" si="1397"/>
        <v>8.5724610833179699E-2</v>
      </c>
      <c r="E8994" s="6">
        <f t="shared" si="1398"/>
        <v>8.6660151260810822E-2</v>
      </c>
      <c r="F8994" s="7">
        <f t="shared" si="1399"/>
        <v>8.6011030167400443E-2</v>
      </c>
      <c r="I8994" s="10">
        <v>8992</v>
      </c>
      <c r="J8994" s="8">
        <f t="shared" si="1400"/>
        <v>8.9109329518179736E-2</v>
      </c>
      <c r="K8994" s="8">
        <f t="shared" si="1400"/>
        <v>8.72246108331797E-2</v>
      </c>
      <c r="L8994" s="8">
        <f t="shared" si="1400"/>
        <v>8.8160151260810823E-2</v>
      </c>
      <c r="M8994" s="8">
        <f t="shared" si="1400"/>
        <v>8.7511030167400444E-2</v>
      </c>
      <c r="P8994">
        <v>8992</v>
      </c>
      <c r="Q8994" s="8">
        <f t="shared" si="1401"/>
        <v>8.6109329518179734E-2</v>
      </c>
      <c r="R8994" s="8">
        <f t="shared" si="1401"/>
        <v>8.4224610833179697E-2</v>
      </c>
      <c r="S8994" s="8">
        <f t="shared" si="1401"/>
        <v>8.5160151260810821E-2</v>
      </c>
      <c r="T8994" s="8">
        <f t="shared" si="1401"/>
        <v>8.4511030167400442E-2</v>
      </c>
      <c r="W8994">
        <v>8992</v>
      </c>
      <c r="X8994" s="4">
        <f t="shared" si="1396"/>
        <v>9.0096547895685483E-2</v>
      </c>
      <c r="Y8994" s="4">
        <f t="shared" si="1403"/>
        <v>8.9118445927809375E-2</v>
      </c>
      <c r="Z8994" s="4">
        <f t="shared" si="1404"/>
        <v>8.8449339549779696E-2</v>
      </c>
    </row>
    <row r="8995" spans="1:26" x14ac:dyDescent="0.25">
      <c r="A8995" s="16">
        <f t="shared" si="1402"/>
        <v>52528</v>
      </c>
      <c r="B8995">
        <f>+'[2]Ejercicio 1'!E9212</f>
        <v>8993</v>
      </c>
      <c r="C8995" s="5">
        <v>8.7609611662476758E-2</v>
      </c>
      <c r="D8995" s="4">
        <f t="shared" si="1397"/>
        <v>8.5724881010911816E-2</v>
      </c>
      <c r="E8995" s="6">
        <f t="shared" si="1398"/>
        <v>8.6660427357001135E-2</v>
      </c>
      <c r="F8995" s="7">
        <f t="shared" si="1399"/>
        <v>8.6011302152554842E-2</v>
      </c>
      <c r="I8995" s="10">
        <v>8993</v>
      </c>
      <c r="J8995" s="8">
        <f t="shared" si="1400"/>
        <v>8.9109611662476759E-2</v>
      </c>
      <c r="K8995" s="8">
        <f t="shared" si="1400"/>
        <v>8.7224881010911817E-2</v>
      </c>
      <c r="L8995" s="8">
        <f t="shared" si="1400"/>
        <v>8.8160427357001137E-2</v>
      </c>
      <c r="M8995" s="8">
        <f t="shared" si="1400"/>
        <v>8.7511302152554843E-2</v>
      </c>
      <c r="P8995">
        <v>8993</v>
      </c>
      <c r="Q8995" s="8">
        <f t="shared" si="1401"/>
        <v>8.6109611662476757E-2</v>
      </c>
      <c r="R8995" s="8">
        <f t="shared" si="1401"/>
        <v>8.4224881010911815E-2</v>
      </c>
      <c r="S8995" s="8">
        <f t="shared" si="1401"/>
        <v>8.5160427357001134E-2</v>
      </c>
      <c r="T8995" s="8">
        <f t="shared" si="1401"/>
        <v>8.451130215255484E-2</v>
      </c>
      <c r="W8995">
        <v>8993</v>
      </c>
      <c r="X8995" s="4">
        <f t="shared" si="1396"/>
        <v>9.009711252732977E-2</v>
      </c>
      <c r="Y8995" s="4">
        <f t="shared" si="1403"/>
        <v>8.9118998121751822E-2</v>
      </c>
      <c r="Z8995" s="4">
        <f t="shared" si="1404"/>
        <v>8.8449883289364484E-2</v>
      </c>
    </row>
    <row r="8996" spans="1:26" x14ac:dyDescent="0.25">
      <c r="A8996" s="16">
        <f t="shared" si="1402"/>
        <v>52529</v>
      </c>
      <c r="B8996">
        <f>+'[2]Ejercicio 1'!E9213</f>
        <v>8994</v>
      </c>
      <c r="C8996" s="5">
        <v>8.7609893806773767E-2</v>
      </c>
      <c r="D8996" s="4">
        <f t="shared" si="1397"/>
        <v>8.5725151188607226E-2</v>
      </c>
      <c r="E8996" s="6">
        <f t="shared" si="1398"/>
        <v>8.6660703453172117E-2</v>
      </c>
      <c r="F8996" s="7">
        <f t="shared" si="1399"/>
        <v>8.6011574137680694E-2</v>
      </c>
      <c r="I8996" s="10">
        <v>8994</v>
      </c>
      <c r="J8996" s="8">
        <f t="shared" si="1400"/>
        <v>8.9109893806773768E-2</v>
      </c>
      <c r="K8996" s="8">
        <f t="shared" si="1400"/>
        <v>8.7225151188607228E-2</v>
      </c>
      <c r="L8996" s="8">
        <f t="shared" si="1400"/>
        <v>8.8160703453172118E-2</v>
      </c>
      <c r="M8996" s="8">
        <f t="shared" si="1400"/>
        <v>8.7511574137680695E-2</v>
      </c>
      <c r="P8996">
        <v>8994</v>
      </c>
      <c r="Q8996" s="8">
        <f t="shared" si="1401"/>
        <v>8.6109893806773766E-2</v>
      </c>
      <c r="R8996" s="8">
        <f t="shared" si="1401"/>
        <v>8.4225151188607225E-2</v>
      </c>
      <c r="S8996" s="8">
        <f t="shared" si="1401"/>
        <v>8.5160703453172115E-2</v>
      </c>
      <c r="T8996" s="8">
        <f t="shared" si="1401"/>
        <v>8.4511574137680692E-2</v>
      </c>
      <c r="W8996">
        <v>8994</v>
      </c>
      <c r="X8996" s="4">
        <f t="shared" si="1396"/>
        <v>9.0097677159013165E-2</v>
      </c>
      <c r="Y8996" s="4">
        <f t="shared" si="1403"/>
        <v>8.9119550315655605E-2</v>
      </c>
      <c r="Z8996" s="4">
        <f t="shared" si="1404"/>
        <v>8.8450427029777179E-2</v>
      </c>
    </row>
    <row r="8997" spans="1:26" x14ac:dyDescent="0.25">
      <c r="A8997" s="16">
        <f t="shared" si="1402"/>
        <v>52530</v>
      </c>
      <c r="B8997">
        <f>+'[2]Ejercicio 1'!E9214</f>
        <v>8995</v>
      </c>
      <c r="C8997" s="5">
        <v>8.761017595107079E-2</v>
      </c>
      <c r="D8997" s="4">
        <f t="shared" si="1397"/>
        <v>8.57254213662655E-2</v>
      </c>
      <c r="E8997" s="6">
        <f t="shared" si="1398"/>
        <v>8.6660979549324654E-2</v>
      </c>
      <c r="F8997" s="7">
        <f t="shared" si="1399"/>
        <v>8.6011846122772281E-2</v>
      </c>
      <c r="I8997" s="10">
        <v>8995</v>
      </c>
      <c r="J8997" s="8">
        <f t="shared" si="1400"/>
        <v>8.9110175951070791E-2</v>
      </c>
      <c r="K8997" s="8">
        <f t="shared" si="1400"/>
        <v>8.7225421366265501E-2</v>
      </c>
      <c r="L8997" s="8">
        <f t="shared" si="1400"/>
        <v>8.8160979549324656E-2</v>
      </c>
      <c r="M8997" s="8">
        <f t="shared" si="1400"/>
        <v>8.7511846122772283E-2</v>
      </c>
      <c r="P8997">
        <v>8995</v>
      </c>
      <c r="Q8997" s="8">
        <f t="shared" si="1401"/>
        <v>8.6110175951070789E-2</v>
      </c>
      <c r="R8997" s="8">
        <f t="shared" si="1401"/>
        <v>8.4225421366265499E-2</v>
      </c>
      <c r="S8997" s="8">
        <f t="shared" si="1401"/>
        <v>8.5160979549324653E-2</v>
      </c>
      <c r="T8997" s="8">
        <f t="shared" si="1401"/>
        <v>8.451184612277228E-2</v>
      </c>
      <c r="W8997">
        <v>8995</v>
      </c>
      <c r="X8997" s="4">
        <f t="shared" si="1396"/>
        <v>9.0098241790734321E-2</v>
      </c>
      <c r="Y8997" s="4">
        <f t="shared" si="1403"/>
        <v>8.9120102509608584E-2</v>
      </c>
      <c r="Z8997" s="4">
        <f t="shared" si="1404"/>
        <v>8.8450970770092799E-2</v>
      </c>
    </row>
    <row r="8998" spans="1:26" x14ac:dyDescent="0.25">
      <c r="A8998" s="16">
        <f t="shared" si="1402"/>
        <v>52531</v>
      </c>
      <c r="B8998">
        <f>+'[2]Ejercicio 1'!E9215</f>
        <v>8996</v>
      </c>
      <c r="C8998" s="5">
        <v>8.7610458095367813E-2</v>
      </c>
      <c r="D8998" s="4">
        <f t="shared" si="1397"/>
        <v>8.5725691543887469E-2</v>
      </c>
      <c r="E8998" s="6">
        <f t="shared" si="1398"/>
        <v>8.6661255645459609E-2</v>
      </c>
      <c r="F8998" s="7">
        <f t="shared" si="1399"/>
        <v>8.6012118107835336E-2</v>
      </c>
      <c r="I8998" s="10">
        <v>8996</v>
      </c>
      <c r="J8998" s="8">
        <f t="shared" si="1400"/>
        <v>8.9110458095367814E-2</v>
      </c>
      <c r="K8998" s="8">
        <f t="shared" si="1400"/>
        <v>8.7225691543887471E-2</v>
      </c>
      <c r="L8998" s="8">
        <f t="shared" si="1400"/>
        <v>8.816125564545961E-2</v>
      </c>
      <c r="M8998" s="8">
        <f t="shared" si="1400"/>
        <v>8.7512118107835338E-2</v>
      </c>
      <c r="P8998">
        <v>8996</v>
      </c>
      <c r="Q8998" s="8">
        <f t="shared" si="1401"/>
        <v>8.6110458095367812E-2</v>
      </c>
      <c r="R8998" s="8">
        <f t="shared" si="1401"/>
        <v>8.4225691543887468E-2</v>
      </c>
      <c r="S8998" s="8">
        <f t="shared" si="1401"/>
        <v>8.5161255645459608E-2</v>
      </c>
      <c r="T8998" s="8">
        <f t="shared" si="1401"/>
        <v>8.4512118107835335E-2</v>
      </c>
      <c r="W8998">
        <v>8996</v>
      </c>
      <c r="X8998" s="4">
        <f t="shared" si="1396"/>
        <v>9.0098806422495001E-2</v>
      </c>
      <c r="Y8998" s="4">
        <f t="shared" si="1403"/>
        <v>8.9120654703611635E-2</v>
      </c>
      <c r="Z8998" s="4">
        <f t="shared" si="1404"/>
        <v>8.8451514510328497E-2</v>
      </c>
    </row>
    <row r="8999" spans="1:26" x14ac:dyDescent="0.25">
      <c r="A8999" s="16">
        <f t="shared" si="1402"/>
        <v>52532</v>
      </c>
      <c r="B8999">
        <f>+'[2]Ejercicio 1'!E9216</f>
        <v>8997</v>
      </c>
      <c r="C8999" s="5">
        <v>8.7610740239664836E-2</v>
      </c>
      <c r="D8999" s="4">
        <f t="shared" si="1397"/>
        <v>8.5725961721471899E-2</v>
      </c>
      <c r="E8999" s="6">
        <f t="shared" si="1398"/>
        <v>8.6661531741574371E-2</v>
      </c>
      <c r="F8999" s="7">
        <f t="shared" si="1399"/>
        <v>8.6012390092864113E-2</v>
      </c>
      <c r="I8999" s="10">
        <v>8997</v>
      </c>
      <c r="J8999" s="8">
        <f t="shared" si="1400"/>
        <v>8.9110740239664837E-2</v>
      </c>
      <c r="K8999" s="8">
        <f t="shared" si="1400"/>
        <v>8.7225961721471901E-2</v>
      </c>
      <c r="L8999" s="8">
        <f t="shared" si="1400"/>
        <v>8.8161531741574373E-2</v>
      </c>
      <c r="M8999" s="8">
        <f t="shared" si="1400"/>
        <v>8.7512390092864115E-2</v>
      </c>
      <c r="P8999">
        <v>8997</v>
      </c>
      <c r="Q8999" s="8">
        <f t="shared" si="1401"/>
        <v>8.6110740239664835E-2</v>
      </c>
      <c r="R8999" s="8">
        <f t="shared" si="1401"/>
        <v>8.4225961721471898E-2</v>
      </c>
      <c r="S8999" s="8">
        <f t="shared" si="1401"/>
        <v>8.516153174157437E-2</v>
      </c>
      <c r="T8999" s="8">
        <f t="shared" si="1401"/>
        <v>8.4512390092864112E-2</v>
      </c>
      <c r="W8999">
        <v>8997</v>
      </c>
      <c r="X8999" s="4">
        <f t="shared" si="1396"/>
        <v>9.0099371054293026E-2</v>
      </c>
      <c r="Y8999" s="4">
        <f t="shared" si="1403"/>
        <v>8.9121206897402105E-2</v>
      </c>
      <c r="Z8999" s="4">
        <f t="shared" si="1404"/>
        <v>8.8452058249559276E-2</v>
      </c>
    </row>
    <row r="9000" spans="1:26" x14ac:dyDescent="0.25">
      <c r="A9000" s="16">
        <f t="shared" si="1402"/>
        <v>52533</v>
      </c>
      <c r="B9000">
        <f>+'[2]Ejercicio 1'!E9217</f>
        <v>8998</v>
      </c>
      <c r="C9000" s="5">
        <v>8.7611022383961859E-2</v>
      </c>
      <c r="D9000" s="4">
        <f t="shared" si="1397"/>
        <v>8.5726231899019623E-2</v>
      </c>
      <c r="E9000" s="6">
        <f t="shared" si="1398"/>
        <v>8.6661807837669816E-2</v>
      </c>
      <c r="F9000" s="7">
        <f t="shared" si="1399"/>
        <v>8.6012662077861499E-2</v>
      </c>
      <c r="I9000" s="10">
        <v>8998</v>
      </c>
      <c r="J9000" s="8">
        <f t="shared" si="1400"/>
        <v>8.911102238396186E-2</v>
      </c>
      <c r="K9000" s="8">
        <f t="shared" si="1400"/>
        <v>8.7226231899019624E-2</v>
      </c>
      <c r="L9000" s="8">
        <f t="shared" si="1400"/>
        <v>8.8161807837669817E-2</v>
      </c>
      <c r="M9000" s="8">
        <f t="shared" si="1400"/>
        <v>8.75126620778615E-2</v>
      </c>
      <c r="P9000">
        <v>8998</v>
      </c>
      <c r="Q9000" s="8">
        <f t="shared" si="1401"/>
        <v>8.6111022383961858E-2</v>
      </c>
      <c r="R9000" s="8">
        <f t="shared" si="1401"/>
        <v>8.4226231899019621E-2</v>
      </c>
      <c r="S9000" s="8">
        <f t="shared" si="1401"/>
        <v>8.5161807837669815E-2</v>
      </c>
      <c r="T9000" s="8">
        <f t="shared" si="1401"/>
        <v>8.4512662077861497E-2</v>
      </c>
      <c r="W9000">
        <v>8998</v>
      </c>
      <c r="X9000" s="4">
        <f t="shared" si="1396"/>
        <v>9.0099935686130575E-2</v>
      </c>
      <c r="Y9000" s="4">
        <f t="shared" si="1403"/>
        <v>8.9121759091155689E-2</v>
      </c>
      <c r="Z9000" s="4">
        <f t="shared" si="1404"/>
        <v>8.8452601988695853E-2</v>
      </c>
    </row>
    <row r="9001" spans="1:26" x14ac:dyDescent="0.25">
      <c r="A9001" s="16">
        <f t="shared" si="1402"/>
        <v>52534</v>
      </c>
      <c r="B9001">
        <f>+'[2]Ejercicio 1'!E9218</f>
        <v>8999</v>
      </c>
      <c r="C9001" s="5">
        <v>8.7611304528258882E-2</v>
      </c>
      <c r="D9001" s="4">
        <f t="shared" si="1397"/>
        <v>8.5726502076530403E-2</v>
      </c>
      <c r="E9001" s="6">
        <f t="shared" si="1398"/>
        <v>8.6662083933747677E-2</v>
      </c>
      <c r="F9001" s="7">
        <f t="shared" si="1399"/>
        <v>8.6012934062830324E-2</v>
      </c>
      <c r="I9001" s="10">
        <v>8999</v>
      </c>
      <c r="J9001" s="8">
        <f t="shared" si="1400"/>
        <v>8.9111304528258883E-2</v>
      </c>
      <c r="K9001" s="8">
        <f t="shared" si="1400"/>
        <v>8.7226502076530404E-2</v>
      </c>
      <c r="L9001" s="8">
        <f t="shared" si="1400"/>
        <v>8.8162083933747679E-2</v>
      </c>
      <c r="M9001" s="8">
        <f t="shared" si="1400"/>
        <v>8.7512934062830325E-2</v>
      </c>
      <c r="P9001">
        <v>8999</v>
      </c>
      <c r="Q9001" s="8">
        <f t="shared" si="1401"/>
        <v>8.6111304528258881E-2</v>
      </c>
      <c r="R9001" s="8">
        <f t="shared" si="1401"/>
        <v>8.4226502076530402E-2</v>
      </c>
      <c r="S9001" s="8">
        <f t="shared" si="1401"/>
        <v>8.5162083933747676E-2</v>
      </c>
      <c r="T9001" s="8">
        <f t="shared" si="1401"/>
        <v>8.4512934062830322E-2</v>
      </c>
      <c r="W9001">
        <v>8999</v>
      </c>
      <c r="X9001" s="4">
        <f t="shared" si="1396"/>
        <v>9.010050031800633E-2</v>
      </c>
      <c r="Y9001" s="4">
        <f t="shared" si="1403"/>
        <v>8.9122311284957581E-2</v>
      </c>
      <c r="Z9001" s="4">
        <f t="shared" si="1404"/>
        <v>8.8453145729579602E-2</v>
      </c>
    </row>
    <row r="9002" spans="1:26" x14ac:dyDescent="0.25">
      <c r="A9002" s="16">
        <f t="shared" si="1402"/>
        <v>52535</v>
      </c>
      <c r="B9002">
        <f>+'[2]Ejercicio 1'!E9219</f>
        <v>9000</v>
      </c>
      <c r="C9002" s="5">
        <v>8.7611586672555905E-2</v>
      </c>
      <c r="D9002" s="4">
        <f t="shared" si="1397"/>
        <v>8.5726772254004283E-2</v>
      </c>
      <c r="E9002" s="6">
        <f t="shared" si="1398"/>
        <v>8.6662360029805346E-2</v>
      </c>
      <c r="F9002" s="7">
        <f t="shared" si="1399"/>
        <v>8.6013206047764898E-2</v>
      </c>
      <c r="I9002" s="10">
        <v>9000</v>
      </c>
      <c r="J9002" s="8">
        <f t="shared" si="1400"/>
        <v>8.9111586672555906E-2</v>
      </c>
      <c r="K9002" s="8">
        <f t="shared" si="1400"/>
        <v>8.7226772254004284E-2</v>
      </c>
      <c r="L9002" s="8">
        <f t="shared" si="1400"/>
        <v>8.8162360029805348E-2</v>
      </c>
      <c r="M9002" s="8">
        <f t="shared" si="1400"/>
        <v>8.7513206047764899E-2</v>
      </c>
      <c r="P9002">
        <v>9000</v>
      </c>
      <c r="Q9002" s="8">
        <f t="shared" si="1401"/>
        <v>8.6111586672555904E-2</v>
      </c>
      <c r="R9002" s="8">
        <f t="shared" si="1401"/>
        <v>8.4226772254004281E-2</v>
      </c>
      <c r="S9002" s="8">
        <f t="shared" si="1401"/>
        <v>8.5162360029805345E-2</v>
      </c>
      <c r="T9002" s="8">
        <f t="shared" si="1401"/>
        <v>8.4513206047764897E-2</v>
      </c>
      <c r="W9002">
        <v>9000</v>
      </c>
      <c r="X9002" s="4">
        <f t="shared" si="1396"/>
        <v>9.0101064949919873E-2</v>
      </c>
      <c r="Y9002" s="4">
        <f t="shared" si="1403"/>
        <v>8.9122863478635614E-2</v>
      </c>
      <c r="Z9002" s="4">
        <f t="shared" si="1404"/>
        <v>8.8453689468542027E-2</v>
      </c>
    </row>
    <row r="9003" spans="1:26" x14ac:dyDescent="0.25">
      <c r="A9003" s="16">
        <f t="shared" si="1402"/>
        <v>52536</v>
      </c>
      <c r="B9003">
        <f>+'[2]Ejercicio 1'!E9220</f>
        <v>9001</v>
      </c>
      <c r="C9003" s="5">
        <v>8.7611868816852914E-2</v>
      </c>
      <c r="D9003" s="4">
        <f t="shared" si="1397"/>
        <v>8.5727042431441219E-2</v>
      </c>
      <c r="E9003" s="6">
        <f t="shared" si="1398"/>
        <v>8.6662636125845446E-2</v>
      </c>
      <c r="F9003" s="7">
        <f t="shared" si="1399"/>
        <v>8.6013478032670926E-2</v>
      </c>
      <c r="I9003" s="10">
        <v>9001</v>
      </c>
      <c r="J9003" s="8">
        <f t="shared" si="1400"/>
        <v>8.9111868816852915E-2</v>
      </c>
      <c r="K9003" s="8">
        <f t="shared" si="1400"/>
        <v>8.7227042431441221E-2</v>
      </c>
      <c r="L9003" s="8">
        <f t="shared" si="1400"/>
        <v>8.8162636125845448E-2</v>
      </c>
      <c r="M9003" s="8">
        <f t="shared" si="1400"/>
        <v>8.7513478032670927E-2</v>
      </c>
      <c r="P9003">
        <v>9001</v>
      </c>
      <c r="Q9003" s="8">
        <f t="shared" si="1401"/>
        <v>8.6111868816852913E-2</v>
      </c>
      <c r="R9003" s="8">
        <f t="shared" si="1401"/>
        <v>8.4227042431441218E-2</v>
      </c>
      <c r="S9003" s="8">
        <f t="shared" si="1401"/>
        <v>8.5162636125845445E-2</v>
      </c>
      <c r="T9003" s="8">
        <f t="shared" si="1401"/>
        <v>8.4513478032670925E-2</v>
      </c>
      <c r="W9003">
        <v>9001</v>
      </c>
      <c r="X9003" s="4">
        <f t="shared" si="1396"/>
        <v>9.0101629581851403E-2</v>
      </c>
      <c r="Y9003" s="4">
        <f t="shared" si="1403"/>
        <v>8.9123415672361969E-2</v>
      </c>
      <c r="Z9003" s="4">
        <f t="shared" si="1404"/>
        <v>8.8454233208335217E-2</v>
      </c>
    </row>
    <row r="9004" spans="1:26" x14ac:dyDescent="0.25">
      <c r="A9004" s="16">
        <f t="shared" si="1402"/>
        <v>52537</v>
      </c>
      <c r="B9004">
        <f>+'[2]Ejercicio 1'!E9221</f>
        <v>9002</v>
      </c>
      <c r="C9004" s="5">
        <v>8.7612150961149937E-2</v>
      </c>
      <c r="D9004" s="4">
        <f t="shared" si="1397"/>
        <v>8.5727312608841658E-2</v>
      </c>
      <c r="E9004" s="6">
        <f t="shared" si="1398"/>
        <v>8.6662912221866215E-2</v>
      </c>
      <c r="F9004" s="7">
        <f t="shared" si="1399"/>
        <v>8.6013750017542703E-2</v>
      </c>
      <c r="I9004" s="10">
        <v>9002</v>
      </c>
      <c r="J9004" s="8">
        <f t="shared" si="1400"/>
        <v>8.9112150961149938E-2</v>
      </c>
      <c r="K9004" s="8">
        <f t="shared" si="1400"/>
        <v>8.7227312608841659E-2</v>
      </c>
      <c r="L9004" s="8">
        <f t="shared" si="1400"/>
        <v>8.8162912221866216E-2</v>
      </c>
      <c r="M9004" s="8">
        <f t="shared" si="1400"/>
        <v>8.7513750017542705E-2</v>
      </c>
      <c r="P9004">
        <v>9002</v>
      </c>
      <c r="Q9004" s="8">
        <f t="shared" si="1401"/>
        <v>8.6112150961149936E-2</v>
      </c>
      <c r="R9004" s="8">
        <f t="shared" si="1401"/>
        <v>8.4227312608841656E-2</v>
      </c>
      <c r="S9004" s="8">
        <f t="shared" si="1401"/>
        <v>8.5162912221866213E-2</v>
      </c>
      <c r="T9004" s="8">
        <f t="shared" si="1401"/>
        <v>8.4513750017542702E-2</v>
      </c>
      <c r="W9004">
        <v>9002</v>
      </c>
      <c r="X9004" s="4">
        <f t="shared" si="1396"/>
        <v>9.0102194213863757E-2</v>
      </c>
      <c r="Y9004" s="4">
        <f t="shared" si="1403"/>
        <v>8.9123967866052298E-2</v>
      </c>
      <c r="Z9004" s="4">
        <f t="shared" si="1404"/>
        <v>8.845477694803705E-2</v>
      </c>
    </row>
    <row r="9005" spans="1:26" x14ac:dyDescent="0.25">
      <c r="A9005" s="16">
        <f t="shared" si="1402"/>
        <v>52538</v>
      </c>
      <c r="B9005">
        <f>+'[2]Ejercicio 1'!E9222</f>
        <v>9003</v>
      </c>
      <c r="C9005" s="5">
        <v>8.761243310544696E-2</v>
      </c>
      <c r="D9005" s="4">
        <f t="shared" si="1397"/>
        <v>8.5727582786204959E-2</v>
      </c>
      <c r="E9005" s="6">
        <f t="shared" si="1398"/>
        <v>8.6663188317867665E-2</v>
      </c>
      <c r="F9005" s="7">
        <f t="shared" si="1399"/>
        <v>8.6014022002383062E-2</v>
      </c>
      <c r="I9005" s="10">
        <v>9003</v>
      </c>
      <c r="J9005" s="8">
        <f t="shared" si="1400"/>
        <v>8.9112433105446962E-2</v>
      </c>
      <c r="K9005" s="8">
        <f t="shared" si="1400"/>
        <v>8.722758278620496E-2</v>
      </c>
      <c r="L9005" s="8">
        <f t="shared" si="1400"/>
        <v>8.8163188317867666E-2</v>
      </c>
      <c r="M9005" s="8">
        <f t="shared" si="1400"/>
        <v>8.7514022002383063E-2</v>
      </c>
      <c r="P9005">
        <v>9003</v>
      </c>
      <c r="Q9005" s="8">
        <f t="shared" si="1401"/>
        <v>8.6112433105446959E-2</v>
      </c>
      <c r="R9005" s="8">
        <f t="shared" si="1401"/>
        <v>8.4227582786204958E-2</v>
      </c>
      <c r="S9005" s="8">
        <f t="shared" si="1401"/>
        <v>8.5163188317867664E-2</v>
      </c>
      <c r="T9005" s="8">
        <f t="shared" si="1401"/>
        <v>8.451402200238306E-2</v>
      </c>
      <c r="W9005">
        <v>9003</v>
      </c>
      <c r="X9005" s="4">
        <f t="shared" si="1396"/>
        <v>9.0102758845893249E-2</v>
      </c>
      <c r="Y9005" s="4">
        <f t="shared" si="1403"/>
        <v>8.9124520059701354E-2</v>
      </c>
      <c r="Z9005" s="4">
        <f t="shared" si="1404"/>
        <v>8.845532068673112E-2</v>
      </c>
    </row>
    <row r="9006" spans="1:26" x14ac:dyDescent="0.25">
      <c r="A9006" s="16">
        <f t="shared" si="1402"/>
        <v>52539</v>
      </c>
      <c r="B9006">
        <f>+'[2]Ejercicio 1'!E9223</f>
        <v>9004</v>
      </c>
      <c r="C9006" s="5">
        <v>8.7612715249743983E-2</v>
      </c>
      <c r="D9006" s="4">
        <f t="shared" si="1397"/>
        <v>8.5727852963531137E-2</v>
      </c>
      <c r="E9006" s="6">
        <f t="shared" si="1398"/>
        <v>8.6663464413850658E-2</v>
      </c>
      <c r="F9006" s="7">
        <f t="shared" si="1399"/>
        <v>8.6014293987194873E-2</v>
      </c>
      <c r="I9006" s="10">
        <v>9004</v>
      </c>
      <c r="J9006" s="8">
        <f t="shared" si="1400"/>
        <v>8.9112715249743985E-2</v>
      </c>
      <c r="K9006" s="8">
        <f t="shared" si="1400"/>
        <v>8.7227852963531138E-2</v>
      </c>
      <c r="L9006" s="8">
        <f t="shared" si="1400"/>
        <v>8.8163464413850659E-2</v>
      </c>
      <c r="M9006" s="8">
        <f t="shared" si="1400"/>
        <v>8.7514293987194874E-2</v>
      </c>
      <c r="P9006">
        <v>9004</v>
      </c>
      <c r="Q9006" s="8">
        <f t="shared" si="1401"/>
        <v>8.6112715249743982E-2</v>
      </c>
      <c r="R9006" s="8">
        <f t="shared" si="1401"/>
        <v>8.4227852963531136E-2</v>
      </c>
      <c r="S9006" s="8">
        <f t="shared" si="1401"/>
        <v>8.5163464413850656E-2</v>
      </c>
      <c r="T9006" s="8">
        <f t="shared" si="1401"/>
        <v>8.4514293987194872E-2</v>
      </c>
      <c r="W9006">
        <v>9004</v>
      </c>
      <c r="X9006" s="4">
        <f t="shared" si="1396"/>
        <v>9.0103323477961378E-2</v>
      </c>
      <c r="Y9006" s="4">
        <f t="shared" si="1403"/>
        <v>8.9125072253229173E-2</v>
      </c>
      <c r="Z9006" s="4">
        <f t="shared" si="1404"/>
        <v>8.8455864426255956E-2</v>
      </c>
    </row>
    <row r="9007" spans="1:26" x14ac:dyDescent="0.25">
      <c r="A9007" s="16">
        <f t="shared" si="1402"/>
        <v>52540</v>
      </c>
      <c r="B9007">
        <f>+'[2]Ejercicio 1'!E9224</f>
        <v>9005</v>
      </c>
      <c r="C9007" s="5">
        <v>8.7612997394041006E-2</v>
      </c>
      <c r="D9007" s="4">
        <f t="shared" si="1397"/>
        <v>8.5728123140820386E-2</v>
      </c>
      <c r="E9007" s="6">
        <f t="shared" si="1398"/>
        <v>8.6663740509814333E-2</v>
      </c>
      <c r="F9007" s="7">
        <f t="shared" si="1399"/>
        <v>8.6014565971972434E-2</v>
      </c>
      <c r="I9007" s="10">
        <v>9005</v>
      </c>
      <c r="J9007" s="8">
        <f t="shared" si="1400"/>
        <v>8.9112997394041008E-2</v>
      </c>
      <c r="K9007" s="8">
        <f t="shared" si="1400"/>
        <v>8.7228123140820388E-2</v>
      </c>
      <c r="L9007" s="8">
        <f t="shared" si="1400"/>
        <v>8.8163740509814334E-2</v>
      </c>
      <c r="M9007" s="8">
        <f t="shared" si="1400"/>
        <v>8.7514565971972436E-2</v>
      </c>
      <c r="P9007">
        <v>9005</v>
      </c>
      <c r="Q9007" s="8">
        <f t="shared" si="1401"/>
        <v>8.6112997394041005E-2</v>
      </c>
      <c r="R9007" s="8">
        <f t="shared" si="1401"/>
        <v>8.4228123140820385E-2</v>
      </c>
      <c r="S9007" s="8">
        <f t="shared" si="1401"/>
        <v>8.5163740509814331E-2</v>
      </c>
      <c r="T9007" s="8">
        <f t="shared" si="1401"/>
        <v>8.4514565971972433E-2</v>
      </c>
      <c r="W9007">
        <v>9005</v>
      </c>
      <c r="X9007" s="4">
        <f t="shared" si="1396"/>
        <v>9.0103888110068156E-2</v>
      </c>
      <c r="Y9007" s="4">
        <f t="shared" si="1403"/>
        <v>8.9125624446718357E-2</v>
      </c>
      <c r="Z9007" s="4">
        <f t="shared" si="1404"/>
        <v>8.8456408165692293E-2</v>
      </c>
    </row>
    <row r="9008" spans="1:26" x14ac:dyDescent="0.25">
      <c r="A9008" s="16">
        <f t="shared" si="1402"/>
        <v>52541</v>
      </c>
      <c r="B9008">
        <f>+'[2]Ejercicio 1'!E9225</f>
        <v>9006</v>
      </c>
      <c r="C9008" s="5">
        <v>8.7613279538338029E-2</v>
      </c>
      <c r="D9008" s="4">
        <f t="shared" si="1397"/>
        <v>8.5728393318072915E-2</v>
      </c>
      <c r="E9008" s="6">
        <f t="shared" si="1398"/>
        <v>8.6664016605759564E-2</v>
      </c>
      <c r="F9008" s="7">
        <f t="shared" si="1399"/>
        <v>8.601483795671859E-2</v>
      </c>
      <c r="I9008" s="10">
        <v>9006</v>
      </c>
      <c r="J9008" s="8">
        <f t="shared" si="1400"/>
        <v>8.9113279538338031E-2</v>
      </c>
      <c r="K9008" s="8">
        <f t="shared" si="1400"/>
        <v>8.7228393318072917E-2</v>
      </c>
      <c r="L9008" s="8">
        <f t="shared" si="1400"/>
        <v>8.8164016605759565E-2</v>
      </c>
      <c r="M9008" s="8">
        <f t="shared" si="1400"/>
        <v>8.7514837956718591E-2</v>
      </c>
      <c r="P9008">
        <v>9006</v>
      </c>
      <c r="Q9008" s="8">
        <f t="shared" si="1401"/>
        <v>8.6113279538338028E-2</v>
      </c>
      <c r="R9008" s="8">
        <f t="shared" si="1401"/>
        <v>8.4228393318072914E-2</v>
      </c>
      <c r="S9008" s="8">
        <f t="shared" si="1401"/>
        <v>8.5164016605759563E-2</v>
      </c>
      <c r="T9008" s="8">
        <f t="shared" si="1401"/>
        <v>8.4514837956718589E-2</v>
      </c>
      <c r="W9008">
        <v>9006</v>
      </c>
      <c r="X9008" s="4">
        <f t="shared" si="1396"/>
        <v>9.0104452742191643E-2</v>
      </c>
      <c r="Y9008" s="4">
        <f t="shared" si="1403"/>
        <v>8.9126176640255836E-2</v>
      </c>
      <c r="Z9008" s="4">
        <f t="shared" si="1404"/>
        <v>8.8456951904120854E-2</v>
      </c>
    </row>
    <row r="9009" spans="1:26" x14ac:dyDescent="0.25">
      <c r="A9009" s="16">
        <f t="shared" si="1402"/>
        <v>52542</v>
      </c>
      <c r="B9009">
        <f>+'[2]Ejercicio 1'!E9226</f>
        <v>9007</v>
      </c>
      <c r="C9009" s="5">
        <v>8.7613561682635052E-2</v>
      </c>
      <c r="D9009" s="4">
        <f t="shared" si="1397"/>
        <v>8.5728663495288945E-2</v>
      </c>
      <c r="E9009" s="6">
        <f t="shared" si="1398"/>
        <v>8.6664292701686338E-2</v>
      </c>
      <c r="F9009" s="7">
        <f t="shared" si="1399"/>
        <v>8.6015109941436199E-2</v>
      </c>
      <c r="I9009" s="10">
        <v>9007</v>
      </c>
      <c r="J9009" s="8">
        <f t="shared" si="1400"/>
        <v>8.9113561682635054E-2</v>
      </c>
      <c r="K9009" s="8">
        <f t="shared" si="1400"/>
        <v>8.7228663495288947E-2</v>
      </c>
      <c r="L9009" s="8">
        <f t="shared" si="1400"/>
        <v>8.8164292701686339E-2</v>
      </c>
      <c r="M9009" s="8">
        <f t="shared" si="1400"/>
        <v>8.75151099414362E-2</v>
      </c>
      <c r="P9009">
        <v>9007</v>
      </c>
      <c r="Q9009" s="8">
        <f t="shared" si="1401"/>
        <v>8.6113561682635051E-2</v>
      </c>
      <c r="R9009" s="8">
        <f t="shared" si="1401"/>
        <v>8.4228663495288944E-2</v>
      </c>
      <c r="S9009" s="8">
        <f t="shared" si="1401"/>
        <v>8.5164292701686337E-2</v>
      </c>
      <c r="T9009" s="8">
        <f t="shared" si="1401"/>
        <v>8.4515109941436198E-2</v>
      </c>
      <c r="W9009">
        <v>9007</v>
      </c>
      <c r="X9009" s="4">
        <f t="shared" si="1396"/>
        <v>9.0105017374397245E-2</v>
      </c>
      <c r="Y9009" s="4">
        <f t="shared" si="1403"/>
        <v>8.9126728833755553E-2</v>
      </c>
      <c r="Z9009" s="4">
        <f t="shared" si="1404"/>
        <v>8.8457495643383052E-2</v>
      </c>
    </row>
    <row r="9010" spans="1:26" x14ac:dyDescent="0.25">
      <c r="A9010" s="16">
        <f t="shared" si="1402"/>
        <v>52543</v>
      </c>
      <c r="B9010">
        <f>+'[2]Ejercicio 1'!E9227</f>
        <v>9008</v>
      </c>
      <c r="C9010" s="5">
        <v>8.7613843826932061E-2</v>
      </c>
      <c r="D9010" s="4">
        <f t="shared" si="1397"/>
        <v>8.5728933672467422E-2</v>
      </c>
      <c r="E9010" s="6">
        <f t="shared" si="1398"/>
        <v>8.6664568797593794E-2</v>
      </c>
      <c r="F9010" s="7">
        <f t="shared" si="1399"/>
        <v>8.6015381926119544E-2</v>
      </c>
      <c r="I9010" s="10">
        <v>9008</v>
      </c>
      <c r="J9010" s="8">
        <f t="shared" si="1400"/>
        <v>8.9113843826932063E-2</v>
      </c>
      <c r="K9010" s="8">
        <f t="shared" si="1400"/>
        <v>8.7228933672467424E-2</v>
      </c>
      <c r="L9010" s="8">
        <f t="shared" si="1400"/>
        <v>8.8164568797593795E-2</v>
      </c>
      <c r="M9010" s="8">
        <f t="shared" si="1400"/>
        <v>8.7515381926119545E-2</v>
      </c>
      <c r="P9010">
        <v>9008</v>
      </c>
      <c r="Q9010" s="8">
        <f t="shared" si="1401"/>
        <v>8.611384382693206E-2</v>
      </c>
      <c r="R9010" s="8">
        <f t="shared" si="1401"/>
        <v>8.4228933672467421E-2</v>
      </c>
      <c r="S9010" s="8">
        <f t="shared" si="1401"/>
        <v>8.5164568797593793E-2</v>
      </c>
      <c r="T9010" s="8">
        <f t="shared" si="1401"/>
        <v>8.4515381926119543E-2</v>
      </c>
      <c r="W9010">
        <v>9008</v>
      </c>
      <c r="X9010" s="4">
        <f t="shared" si="1396"/>
        <v>9.0105582006619098E-2</v>
      </c>
      <c r="Y9010" s="4">
        <f t="shared" si="1403"/>
        <v>8.9127281027131411E-2</v>
      </c>
      <c r="Z9010" s="4">
        <f t="shared" si="1404"/>
        <v>8.8458039382548162E-2</v>
      </c>
    </row>
    <row r="9011" spans="1:26" x14ac:dyDescent="0.25">
      <c r="A9011" s="16">
        <f t="shared" si="1402"/>
        <v>52544</v>
      </c>
      <c r="B9011">
        <f>+'[2]Ejercicio 1'!E9228</f>
        <v>9009</v>
      </c>
      <c r="C9011" s="5">
        <v>8.7614125971229084E-2</v>
      </c>
      <c r="D9011" s="4">
        <f t="shared" si="1397"/>
        <v>8.5729203849609192E-2</v>
      </c>
      <c r="E9011" s="6">
        <f t="shared" si="1398"/>
        <v>8.6664844893482806E-2</v>
      </c>
      <c r="F9011" s="7">
        <f t="shared" si="1399"/>
        <v>8.6015653910771483E-2</v>
      </c>
      <c r="I9011" s="10">
        <v>9009</v>
      </c>
      <c r="J9011" s="8">
        <f t="shared" si="1400"/>
        <v>8.9114125971229086E-2</v>
      </c>
      <c r="K9011" s="8">
        <f t="shared" si="1400"/>
        <v>8.7229203849609194E-2</v>
      </c>
      <c r="L9011" s="8">
        <f t="shared" si="1400"/>
        <v>8.8164844893482808E-2</v>
      </c>
      <c r="M9011" s="8">
        <f t="shared" si="1400"/>
        <v>8.7515653910771485E-2</v>
      </c>
      <c r="P9011">
        <v>9009</v>
      </c>
      <c r="Q9011" s="8">
        <f t="shared" si="1401"/>
        <v>8.6114125971229083E-2</v>
      </c>
      <c r="R9011" s="8">
        <f t="shared" si="1401"/>
        <v>8.4229203849609191E-2</v>
      </c>
      <c r="S9011" s="8">
        <f t="shared" si="1401"/>
        <v>8.5164844893482805E-2</v>
      </c>
      <c r="T9011" s="8">
        <f t="shared" si="1401"/>
        <v>8.4515653910771482E-2</v>
      </c>
      <c r="W9011">
        <v>9009</v>
      </c>
      <c r="X9011" s="4">
        <f t="shared" si="1396"/>
        <v>9.01061466388796E-2</v>
      </c>
      <c r="Y9011" s="4">
        <f t="shared" si="1403"/>
        <v>8.9127833220556466E-2</v>
      </c>
      <c r="Z9011" s="4">
        <f t="shared" si="1404"/>
        <v>8.8458583120714085E-2</v>
      </c>
    </row>
    <row r="9012" spans="1:26" x14ac:dyDescent="0.25">
      <c r="A9012" s="16">
        <f t="shared" si="1402"/>
        <v>52545</v>
      </c>
      <c r="B9012">
        <f>+'[2]Ejercicio 1'!E9229</f>
        <v>9010</v>
      </c>
      <c r="C9012" s="5">
        <v>8.7614408115526107E-2</v>
      </c>
      <c r="D9012" s="4">
        <f t="shared" si="1397"/>
        <v>8.5729474026714034E-2</v>
      </c>
      <c r="E9012" s="6">
        <f t="shared" si="1398"/>
        <v>8.6665120989352487E-2</v>
      </c>
      <c r="F9012" s="7">
        <f t="shared" si="1399"/>
        <v>8.6015925895392017E-2</v>
      </c>
      <c r="I9012" s="10">
        <v>9010</v>
      </c>
      <c r="J9012" s="8">
        <f t="shared" si="1400"/>
        <v>8.9114408115526109E-2</v>
      </c>
      <c r="K9012" s="8">
        <f t="shared" si="1400"/>
        <v>8.7229474026714035E-2</v>
      </c>
      <c r="L9012" s="8">
        <f t="shared" si="1400"/>
        <v>8.8165120989352488E-2</v>
      </c>
      <c r="M9012" s="8">
        <f t="shared" si="1400"/>
        <v>8.7515925895392019E-2</v>
      </c>
      <c r="P9012">
        <v>9010</v>
      </c>
      <c r="Q9012" s="8">
        <f t="shared" si="1401"/>
        <v>8.6114408115526106E-2</v>
      </c>
      <c r="R9012" s="8">
        <f t="shared" si="1401"/>
        <v>8.4229474026714032E-2</v>
      </c>
      <c r="S9012" s="8">
        <f t="shared" si="1401"/>
        <v>8.5165120989352486E-2</v>
      </c>
      <c r="T9012" s="8">
        <f t="shared" si="1401"/>
        <v>8.4515925895392016E-2</v>
      </c>
      <c r="W9012">
        <v>9010</v>
      </c>
      <c r="X9012" s="4">
        <f t="shared" si="1396"/>
        <v>9.0106711271178766E-2</v>
      </c>
      <c r="Y9012" s="4">
        <f t="shared" si="1403"/>
        <v>8.9128385413856787E-2</v>
      </c>
      <c r="Z9012" s="4">
        <f t="shared" si="1404"/>
        <v>8.845912685970507E-2</v>
      </c>
    </row>
    <row r="9013" spans="1:26" x14ac:dyDescent="0.25">
      <c r="A9013" s="16">
        <f t="shared" si="1402"/>
        <v>52546</v>
      </c>
      <c r="B9013">
        <f>+'[2]Ejercicio 1'!E9230</f>
        <v>9011</v>
      </c>
      <c r="C9013" s="5">
        <v>8.761469025982313E-2</v>
      </c>
      <c r="D9013" s="4">
        <f t="shared" si="1397"/>
        <v>8.572974420378196E-2</v>
      </c>
      <c r="E9013" s="6">
        <f t="shared" si="1398"/>
        <v>8.666539708520285E-2</v>
      </c>
      <c r="F9013" s="7">
        <f t="shared" si="1399"/>
        <v>8.6016197879984019E-2</v>
      </c>
      <c r="I9013" s="10">
        <v>9011</v>
      </c>
      <c r="J9013" s="8">
        <f t="shared" si="1400"/>
        <v>8.9114690259823132E-2</v>
      </c>
      <c r="K9013" s="8">
        <f t="shared" si="1400"/>
        <v>8.7229744203781961E-2</v>
      </c>
      <c r="L9013" s="8">
        <f t="shared" si="1400"/>
        <v>8.8165397085202851E-2</v>
      </c>
      <c r="M9013" s="8">
        <f t="shared" si="1400"/>
        <v>8.751619787998402E-2</v>
      </c>
      <c r="P9013">
        <v>9011</v>
      </c>
      <c r="Q9013" s="8">
        <f t="shared" si="1401"/>
        <v>8.6114690259823129E-2</v>
      </c>
      <c r="R9013" s="8">
        <f t="shared" si="1401"/>
        <v>8.4229744203781959E-2</v>
      </c>
      <c r="S9013" s="8">
        <f t="shared" si="1401"/>
        <v>8.5165397085202849E-2</v>
      </c>
      <c r="T9013" s="8">
        <f t="shared" si="1401"/>
        <v>8.4516197879984017E-2</v>
      </c>
      <c r="W9013">
        <v>9011</v>
      </c>
      <c r="X9013" s="4">
        <f t="shared" si="1396"/>
        <v>9.0107275903494613E-2</v>
      </c>
      <c r="Y9013" s="4">
        <f t="shared" si="1403"/>
        <v>8.9128937607119332E-2</v>
      </c>
      <c r="Z9013" s="4">
        <f t="shared" si="1404"/>
        <v>8.8459670598613246E-2</v>
      </c>
    </row>
    <row r="9014" spans="1:26" x14ac:dyDescent="0.25">
      <c r="A9014" s="16">
        <f t="shared" si="1402"/>
        <v>52547</v>
      </c>
      <c r="B9014">
        <f>+'[2]Ejercicio 1'!E9231</f>
        <v>9012</v>
      </c>
      <c r="C9014" s="5">
        <v>8.7614972404120153E-2</v>
      </c>
      <c r="D9014" s="4">
        <f t="shared" si="1397"/>
        <v>8.573001438081336E-2</v>
      </c>
      <c r="E9014" s="6">
        <f t="shared" si="1398"/>
        <v>8.666567318103563E-2</v>
      </c>
      <c r="F9014" s="7">
        <f t="shared" si="1399"/>
        <v>8.6016469864541742E-2</v>
      </c>
      <c r="I9014" s="10">
        <v>9012</v>
      </c>
      <c r="J9014" s="8">
        <f t="shared" si="1400"/>
        <v>8.9114972404120155E-2</v>
      </c>
      <c r="K9014" s="8">
        <f t="shared" si="1400"/>
        <v>8.7230014380813362E-2</v>
      </c>
      <c r="L9014" s="8">
        <f t="shared" si="1400"/>
        <v>8.8165673181035631E-2</v>
      </c>
      <c r="M9014" s="8">
        <f t="shared" si="1400"/>
        <v>8.7516469864541743E-2</v>
      </c>
      <c r="P9014">
        <v>9012</v>
      </c>
      <c r="Q9014" s="8">
        <f t="shared" si="1401"/>
        <v>8.6114972404120152E-2</v>
      </c>
      <c r="R9014" s="8">
        <f t="shared" si="1401"/>
        <v>8.4230014380813359E-2</v>
      </c>
      <c r="S9014" s="8">
        <f t="shared" si="1401"/>
        <v>8.5165673181035628E-2</v>
      </c>
      <c r="T9014" s="8">
        <f t="shared" si="1401"/>
        <v>8.4516469864541741E-2</v>
      </c>
      <c r="W9014">
        <v>9012</v>
      </c>
      <c r="X9014" s="4">
        <f t="shared" si="1396"/>
        <v>9.0107840535892159E-2</v>
      </c>
      <c r="Y9014" s="4">
        <f t="shared" si="1403"/>
        <v>8.9129489800517145E-2</v>
      </c>
      <c r="Z9014" s="4">
        <f t="shared" si="1404"/>
        <v>8.8460214336510815E-2</v>
      </c>
    </row>
    <row r="9015" spans="1:26" x14ac:dyDescent="0.25">
      <c r="A9015" s="16">
        <f t="shared" si="1402"/>
        <v>52548</v>
      </c>
      <c r="B9015">
        <f>+'[2]Ejercicio 1'!E9232</f>
        <v>9013</v>
      </c>
      <c r="C9015" s="5">
        <v>8.7615254548417176E-2</v>
      </c>
      <c r="D9015" s="4">
        <f t="shared" si="1397"/>
        <v>8.5730284557807443E-2</v>
      </c>
      <c r="E9015" s="6">
        <f t="shared" si="1398"/>
        <v>8.6665949276849105E-2</v>
      </c>
      <c r="F9015" s="7">
        <f t="shared" si="1399"/>
        <v>8.6016741849068074E-2</v>
      </c>
      <c r="I9015" s="10">
        <v>9013</v>
      </c>
      <c r="J9015" s="8">
        <f t="shared" si="1400"/>
        <v>8.9115254548417178E-2</v>
      </c>
      <c r="K9015" s="8">
        <f t="shared" si="1400"/>
        <v>8.7230284557807444E-2</v>
      </c>
      <c r="L9015" s="8">
        <f t="shared" si="1400"/>
        <v>8.8165949276849107E-2</v>
      </c>
      <c r="M9015" s="8">
        <f t="shared" si="1400"/>
        <v>8.7516741849068075E-2</v>
      </c>
      <c r="P9015">
        <v>9013</v>
      </c>
      <c r="Q9015" s="8">
        <f t="shared" si="1401"/>
        <v>8.6115254548417175E-2</v>
      </c>
      <c r="R9015" s="8">
        <f t="shared" si="1401"/>
        <v>8.4230284557807442E-2</v>
      </c>
      <c r="S9015" s="8">
        <f t="shared" si="1401"/>
        <v>8.5165949276849104E-2</v>
      </c>
      <c r="T9015" s="8">
        <f t="shared" si="1401"/>
        <v>8.4516741849068072E-2</v>
      </c>
      <c r="W9015">
        <v>9013</v>
      </c>
      <c r="X9015" s="4">
        <f t="shared" si="1396"/>
        <v>9.0108405168306385E-2</v>
      </c>
      <c r="Y9015" s="4">
        <f t="shared" si="1403"/>
        <v>8.9130041993790238E-2</v>
      </c>
      <c r="Z9015" s="4">
        <f t="shared" si="1404"/>
        <v>8.8460758075239135E-2</v>
      </c>
    </row>
    <row r="9016" spans="1:26" x14ac:dyDescent="0.25">
      <c r="A9016" s="16">
        <f t="shared" si="1402"/>
        <v>52549</v>
      </c>
      <c r="B9016">
        <f>+'[2]Ejercicio 1'!E9233</f>
        <v>9014</v>
      </c>
      <c r="C9016" s="5">
        <v>8.7615536692714199E-2</v>
      </c>
      <c r="D9016" s="4">
        <f t="shared" si="1397"/>
        <v>8.5730554734764791E-2</v>
      </c>
      <c r="E9016" s="6">
        <f t="shared" si="1398"/>
        <v>8.6666225372643235E-2</v>
      </c>
      <c r="F9016" s="7">
        <f t="shared" si="1399"/>
        <v>8.6017013833565859E-2</v>
      </c>
      <c r="I9016" s="10">
        <v>9014</v>
      </c>
      <c r="J9016" s="8">
        <f t="shared" si="1400"/>
        <v>8.9115536692714201E-2</v>
      </c>
      <c r="K9016" s="8">
        <f t="shared" si="1400"/>
        <v>8.7230554734764792E-2</v>
      </c>
      <c r="L9016" s="8">
        <f t="shared" si="1400"/>
        <v>8.8166225372643237E-2</v>
      </c>
      <c r="M9016" s="8">
        <f t="shared" si="1400"/>
        <v>8.751701383356586E-2</v>
      </c>
      <c r="P9016">
        <v>9014</v>
      </c>
      <c r="Q9016" s="8">
        <f t="shared" si="1401"/>
        <v>8.6115536692714198E-2</v>
      </c>
      <c r="R9016" s="8">
        <f t="shared" si="1401"/>
        <v>8.423055473476479E-2</v>
      </c>
      <c r="S9016" s="8">
        <f t="shared" si="1401"/>
        <v>8.5166225372643234E-2</v>
      </c>
      <c r="T9016" s="8">
        <f t="shared" si="1401"/>
        <v>8.4517013833565857E-2</v>
      </c>
      <c r="W9016">
        <v>9014</v>
      </c>
      <c r="X9016" s="4">
        <f t="shared" si="1396"/>
        <v>9.0108969800759262E-2</v>
      </c>
      <c r="Y9016" s="4">
        <f t="shared" si="1403"/>
        <v>8.9130594186938583E-2</v>
      </c>
      <c r="Z9016" s="4">
        <f t="shared" si="1404"/>
        <v>8.846130181387897E-2</v>
      </c>
    </row>
    <row r="9017" spans="1:26" x14ac:dyDescent="0.25">
      <c r="A9017" s="16">
        <f t="shared" si="1402"/>
        <v>52550</v>
      </c>
      <c r="B9017">
        <f>+'[2]Ejercicio 1'!E9234</f>
        <v>9015</v>
      </c>
      <c r="C9017" s="5">
        <v>8.7615818837011208E-2</v>
      </c>
      <c r="D9017" s="4">
        <f t="shared" si="1397"/>
        <v>8.573082491168503E-2</v>
      </c>
      <c r="E9017" s="6">
        <f t="shared" si="1398"/>
        <v>8.6666501468418936E-2</v>
      </c>
      <c r="F9017" s="7">
        <f t="shared" si="1399"/>
        <v>8.6017285818029379E-2</v>
      </c>
      <c r="I9017" s="10">
        <v>9015</v>
      </c>
      <c r="J9017" s="8">
        <f t="shared" si="1400"/>
        <v>8.911581883701121E-2</v>
      </c>
      <c r="K9017" s="8">
        <f t="shared" si="1400"/>
        <v>8.7230824911685031E-2</v>
      </c>
      <c r="L9017" s="8">
        <f t="shared" si="1400"/>
        <v>8.8166501468418937E-2</v>
      </c>
      <c r="M9017" s="8">
        <f t="shared" si="1400"/>
        <v>8.7517285818029381E-2</v>
      </c>
      <c r="P9017">
        <v>9015</v>
      </c>
      <c r="Q9017" s="8">
        <f t="shared" si="1401"/>
        <v>8.6115818837011207E-2</v>
      </c>
      <c r="R9017" s="8">
        <f t="shared" si="1401"/>
        <v>8.4230824911685029E-2</v>
      </c>
      <c r="S9017" s="8">
        <f t="shared" si="1401"/>
        <v>8.5166501468418934E-2</v>
      </c>
      <c r="T9017" s="8">
        <f t="shared" si="1401"/>
        <v>8.4517285818029378E-2</v>
      </c>
      <c r="W9017">
        <v>9015</v>
      </c>
      <c r="X9017" s="4">
        <f t="shared" si="1396"/>
        <v>9.0109534433250801E-2</v>
      </c>
      <c r="Y9017" s="4">
        <f t="shared" si="1403"/>
        <v>8.9131146380137E-2</v>
      </c>
      <c r="Z9017" s="4">
        <f t="shared" si="1404"/>
        <v>8.8461845552427434E-2</v>
      </c>
    </row>
    <row r="9018" spans="1:26" x14ac:dyDescent="0.25">
      <c r="A9018" s="16">
        <f t="shared" si="1402"/>
        <v>52551</v>
      </c>
      <c r="B9018">
        <f>+'[2]Ejercicio 1'!E9235</f>
        <v>9016</v>
      </c>
      <c r="C9018" s="5">
        <v>8.7616100981308231E-2</v>
      </c>
      <c r="D9018" s="4">
        <f t="shared" si="1397"/>
        <v>8.573109508856834E-2</v>
      </c>
      <c r="E9018" s="6">
        <f t="shared" si="1398"/>
        <v>8.6666777564175304E-2</v>
      </c>
      <c r="F9018" s="7">
        <f t="shared" si="1399"/>
        <v>8.6017557802461495E-2</v>
      </c>
      <c r="I9018" s="10">
        <v>9016</v>
      </c>
      <c r="J9018" s="8">
        <f t="shared" si="1400"/>
        <v>8.9116100981308233E-2</v>
      </c>
      <c r="K9018" s="8">
        <f t="shared" si="1400"/>
        <v>8.7231095088568342E-2</v>
      </c>
      <c r="L9018" s="8">
        <f t="shared" si="1400"/>
        <v>8.8166777564175305E-2</v>
      </c>
      <c r="M9018" s="8">
        <f t="shared" si="1400"/>
        <v>8.7517557802461496E-2</v>
      </c>
      <c r="P9018">
        <v>9016</v>
      </c>
      <c r="Q9018" s="8">
        <f t="shared" si="1401"/>
        <v>8.611610098130823E-2</v>
      </c>
      <c r="R9018" s="8">
        <f t="shared" si="1401"/>
        <v>8.4231095088568339E-2</v>
      </c>
      <c r="S9018" s="8">
        <f t="shared" si="1401"/>
        <v>8.5166777564175303E-2</v>
      </c>
      <c r="T9018" s="8">
        <f t="shared" si="1401"/>
        <v>8.4517557802461493E-2</v>
      </c>
      <c r="W9018">
        <v>9016</v>
      </c>
      <c r="X9018" s="4">
        <f t="shared" ref="X9018:X9081" si="1405">Tasa_Fwd(C8836,B8836,C9018,B9018,182)</f>
        <v>9.0110099065759452E-2</v>
      </c>
      <c r="Y9018" s="4">
        <f t="shared" si="1403"/>
        <v>8.9131698573210683E-2</v>
      </c>
      <c r="Z9018" s="4">
        <f t="shared" si="1404"/>
        <v>8.8462389289971008E-2</v>
      </c>
    </row>
    <row r="9019" spans="1:26" x14ac:dyDescent="0.25">
      <c r="A9019" s="16">
        <f t="shared" si="1402"/>
        <v>52552</v>
      </c>
      <c r="B9019">
        <f>+'[2]Ejercicio 1'!E9236</f>
        <v>9017</v>
      </c>
      <c r="C9019" s="5">
        <v>8.7616383125605254E-2</v>
      </c>
      <c r="D9019" s="4">
        <f t="shared" si="1397"/>
        <v>8.5731365265415332E-2</v>
      </c>
      <c r="E9019" s="6">
        <f t="shared" si="1398"/>
        <v>8.6667053659913215E-2</v>
      </c>
      <c r="F9019" s="7">
        <f t="shared" si="1399"/>
        <v>8.6017829786862218E-2</v>
      </c>
      <c r="I9019" s="10">
        <v>9017</v>
      </c>
      <c r="J9019" s="8">
        <f t="shared" si="1400"/>
        <v>8.9116383125605256E-2</v>
      </c>
      <c r="K9019" s="8">
        <f t="shared" si="1400"/>
        <v>8.7231365265415334E-2</v>
      </c>
      <c r="L9019" s="8">
        <f t="shared" si="1400"/>
        <v>8.8167053659913217E-2</v>
      </c>
      <c r="M9019" s="8">
        <f t="shared" si="1400"/>
        <v>8.751782978686222E-2</v>
      </c>
      <c r="P9019">
        <v>9017</v>
      </c>
      <c r="Q9019" s="8">
        <f t="shared" si="1401"/>
        <v>8.6116383125605253E-2</v>
      </c>
      <c r="R9019" s="8">
        <f t="shared" si="1401"/>
        <v>8.4231365265415331E-2</v>
      </c>
      <c r="S9019" s="8">
        <f t="shared" si="1401"/>
        <v>8.5167053659913214E-2</v>
      </c>
      <c r="T9019" s="8">
        <f t="shared" si="1401"/>
        <v>8.4517829786862217E-2</v>
      </c>
      <c r="W9019">
        <v>9017</v>
      </c>
      <c r="X9019" s="4">
        <f t="shared" si="1405"/>
        <v>9.0110663698349802E-2</v>
      </c>
      <c r="Y9019" s="4">
        <f t="shared" si="1403"/>
        <v>8.9132250766333562E-2</v>
      </c>
      <c r="Z9019" s="4">
        <f t="shared" si="1404"/>
        <v>8.8462933028345334E-2</v>
      </c>
    </row>
    <row r="9020" spans="1:26" x14ac:dyDescent="0.25">
      <c r="A9020" s="16">
        <f t="shared" si="1402"/>
        <v>52553</v>
      </c>
      <c r="B9020">
        <f>+'[2]Ejercicio 1'!E9237</f>
        <v>9018</v>
      </c>
      <c r="C9020" s="5">
        <v>8.7616665269902277E-2</v>
      </c>
      <c r="D9020" s="4">
        <f t="shared" si="1397"/>
        <v>8.5731635442224993E-2</v>
      </c>
      <c r="E9020" s="6">
        <f t="shared" si="1398"/>
        <v>8.6667329755632697E-2</v>
      </c>
      <c r="F9020" s="7">
        <f t="shared" si="1399"/>
        <v>8.6018101771231523E-2</v>
      </c>
      <c r="I9020" s="10">
        <v>9018</v>
      </c>
      <c r="J9020" s="8">
        <f t="shared" si="1400"/>
        <v>8.9116665269902279E-2</v>
      </c>
      <c r="K9020" s="8">
        <f t="shared" si="1400"/>
        <v>8.7231635442224995E-2</v>
      </c>
      <c r="L9020" s="8">
        <f t="shared" si="1400"/>
        <v>8.8167329755632698E-2</v>
      </c>
      <c r="M9020" s="8">
        <f t="shared" si="1400"/>
        <v>8.7518101771231524E-2</v>
      </c>
      <c r="P9020">
        <v>9018</v>
      </c>
      <c r="Q9020" s="8">
        <f t="shared" si="1401"/>
        <v>8.6116665269902276E-2</v>
      </c>
      <c r="R9020" s="8">
        <f t="shared" si="1401"/>
        <v>8.4231635442224992E-2</v>
      </c>
      <c r="S9020" s="8">
        <f t="shared" si="1401"/>
        <v>8.5167329755632695E-2</v>
      </c>
      <c r="T9020" s="8">
        <f t="shared" si="1401"/>
        <v>8.4518101771231521E-2</v>
      </c>
      <c r="W9020">
        <v>9018</v>
      </c>
      <c r="X9020" s="4">
        <f t="shared" si="1405"/>
        <v>9.0111228330956417E-2</v>
      </c>
      <c r="Y9020" s="4">
        <f t="shared" si="1403"/>
        <v>8.9132802959418667E-2</v>
      </c>
      <c r="Z9020" s="4">
        <f t="shared" si="1404"/>
        <v>8.8463476765709037E-2</v>
      </c>
    </row>
    <row r="9021" spans="1:26" x14ac:dyDescent="0.25">
      <c r="A9021" s="16">
        <f t="shared" si="1402"/>
        <v>52554</v>
      </c>
      <c r="B9021">
        <f>+'[2]Ejercicio 1'!E9238</f>
        <v>9019</v>
      </c>
      <c r="C9021" s="5">
        <v>8.76169474141993E-2</v>
      </c>
      <c r="D9021" s="4">
        <f t="shared" si="1397"/>
        <v>8.5731905618997739E-2</v>
      </c>
      <c r="E9021" s="6">
        <f t="shared" si="1398"/>
        <v>8.6667605851331958E-2</v>
      </c>
      <c r="F9021" s="7">
        <f t="shared" si="1399"/>
        <v>8.6018373755572294E-2</v>
      </c>
      <c r="I9021" s="10">
        <v>9019</v>
      </c>
      <c r="J9021" s="8">
        <f t="shared" si="1400"/>
        <v>8.9116947414199302E-2</v>
      </c>
      <c r="K9021" s="8">
        <f t="shared" si="1400"/>
        <v>8.723190561899774E-2</v>
      </c>
      <c r="L9021" s="8">
        <f t="shared" si="1400"/>
        <v>8.8167605851331959E-2</v>
      </c>
      <c r="M9021" s="8">
        <f t="shared" si="1400"/>
        <v>8.7518373755572296E-2</v>
      </c>
      <c r="P9021">
        <v>9019</v>
      </c>
      <c r="Q9021" s="8">
        <f t="shared" si="1401"/>
        <v>8.6116947414199299E-2</v>
      </c>
      <c r="R9021" s="8">
        <f t="shared" si="1401"/>
        <v>8.4231905618997738E-2</v>
      </c>
      <c r="S9021" s="8">
        <f t="shared" si="1401"/>
        <v>8.5167605851331957E-2</v>
      </c>
      <c r="T9021" s="8">
        <f t="shared" si="1401"/>
        <v>8.4518373755572293E-2</v>
      </c>
      <c r="W9021">
        <v>9019</v>
      </c>
      <c r="X9021" s="4">
        <f t="shared" si="1405"/>
        <v>9.0111792963602111E-2</v>
      </c>
      <c r="Y9021" s="4">
        <f t="shared" si="1403"/>
        <v>8.9133355152292065E-2</v>
      </c>
      <c r="Z9021" s="4">
        <f t="shared" si="1404"/>
        <v>8.8464020504822771E-2</v>
      </c>
    </row>
    <row r="9022" spans="1:26" x14ac:dyDescent="0.25">
      <c r="A9022" s="16">
        <f t="shared" si="1402"/>
        <v>52555</v>
      </c>
      <c r="B9022">
        <f>+'[2]Ejercicio 1'!E9239</f>
        <v>9020</v>
      </c>
      <c r="C9022" s="5">
        <v>8.7617229558496323E-2</v>
      </c>
      <c r="D9022" s="4">
        <f t="shared" si="1397"/>
        <v>8.5732175795733362E-2</v>
      </c>
      <c r="E9022" s="6">
        <f t="shared" si="1398"/>
        <v>8.6667881947013664E-2</v>
      </c>
      <c r="F9022" s="7">
        <f t="shared" si="1399"/>
        <v>8.6018645739878802E-2</v>
      </c>
      <c r="I9022" s="10">
        <v>9020</v>
      </c>
      <c r="J9022" s="8">
        <f t="shared" si="1400"/>
        <v>8.9117229558496325E-2</v>
      </c>
      <c r="K9022" s="8">
        <f t="shared" si="1400"/>
        <v>8.7232175795733363E-2</v>
      </c>
      <c r="L9022" s="8">
        <f t="shared" si="1400"/>
        <v>8.8167881947013665E-2</v>
      </c>
      <c r="M9022" s="8">
        <f t="shared" si="1400"/>
        <v>8.7518645739878803E-2</v>
      </c>
      <c r="P9022">
        <v>9020</v>
      </c>
      <c r="Q9022" s="8">
        <f t="shared" si="1401"/>
        <v>8.6117229558496322E-2</v>
      </c>
      <c r="R9022" s="8">
        <f t="shared" si="1401"/>
        <v>8.4232175795733361E-2</v>
      </c>
      <c r="S9022" s="8">
        <f t="shared" si="1401"/>
        <v>8.5167881947013663E-2</v>
      </c>
      <c r="T9022" s="8">
        <f t="shared" si="1401"/>
        <v>8.45186457398788E-2</v>
      </c>
      <c r="W9022">
        <v>9020</v>
      </c>
      <c r="X9022" s="4">
        <f t="shared" si="1405"/>
        <v>9.0112357596286011E-2</v>
      </c>
      <c r="Y9022" s="4">
        <f t="shared" si="1403"/>
        <v>8.9133907345300745E-2</v>
      </c>
      <c r="Z9022" s="4">
        <f t="shared" si="1404"/>
        <v>8.8464564242012322E-2</v>
      </c>
    </row>
    <row r="9023" spans="1:26" x14ac:dyDescent="0.25">
      <c r="A9023" s="16">
        <f t="shared" si="1402"/>
        <v>52556</v>
      </c>
      <c r="B9023">
        <f>+'[2]Ejercicio 1'!E9240</f>
        <v>9021</v>
      </c>
      <c r="C9023" s="5">
        <v>8.7617511702793346E-2</v>
      </c>
      <c r="D9023" s="4">
        <f t="shared" si="1397"/>
        <v>8.5732445972432264E-2</v>
      </c>
      <c r="E9023" s="6">
        <f t="shared" si="1398"/>
        <v>8.6668158042676038E-2</v>
      </c>
      <c r="F9023" s="7">
        <f t="shared" si="1399"/>
        <v>8.6018917724153904E-2</v>
      </c>
      <c r="I9023" s="10">
        <v>9021</v>
      </c>
      <c r="J9023" s="8">
        <f t="shared" si="1400"/>
        <v>8.9117511702793348E-2</v>
      </c>
      <c r="K9023" s="8">
        <f t="shared" si="1400"/>
        <v>8.7232445972432265E-2</v>
      </c>
      <c r="L9023" s="8">
        <f t="shared" si="1400"/>
        <v>8.816815804267604E-2</v>
      </c>
      <c r="M9023" s="8">
        <f t="shared" si="1400"/>
        <v>8.7518917724153905E-2</v>
      </c>
      <c r="P9023">
        <v>9021</v>
      </c>
      <c r="Q9023" s="8">
        <f t="shared" si="1401"/>
        <v>8.6117511702793345E-2</v>
      </c>
      <c r="R9023" s="8">
        <f t="shared" si="1401"/>
        <v>8.4232445972432263E-2</v>
      </c>
      <c r="S9023" s="8">
        <f t="shared" si="1401"/>
        <v>8.5168158042676037E-2</v>
      </c>
      <c r="T9023" s="8">
        <f t="shared" si="1401"/>
        <v>8.4518917724153902E-2</v>
      </c>
      <c r="W9023">
        <v>9021</v>
      </c>
      <c r="X9023" s="4">
        <f t="shared" si="1405"/>
        <v>9.0112922229007686E-2</v>
      </c>
      <c r="Y9023" s="4">
        <f t="shared" si="1403"/>
        <v>8.9134459538272537E-2</v>
      </c>
      <c r="Z9023" s="4">
        <f t="shared" si="1404"/>
        <v>8.8465107980029795E-2</v>
      </c>
    </row>
    <row r="9024" spans="1:26" x14ac:dyDescent="0.25">
      <c r="A9024" s="16">
        <f t="shared" si="1402"/>
        <v>52557</v>
      </c>
      <c r="B9024">
        <f>+'[2]Ejercicio 1'!E9241</f>
        <v>9022</v>
      </c>
      <c r="C9024" s="5">
        <v>8.7617793847090356E-2</v>
      </c>
      <c r="D9024" s="4">
        <f t="shared" si="1397"/>
        <v>8.573271614909464E-2</v>
      </c>
      <c r="E9024" s="6">
        <f t="shared" si="1398"/>
        <v>8.6668434138319969E-2</v>
      </c>
      <c r="F9024" s="7">
        <f t="shared" si="1399"/>
        <v>8.60191897083976E-2</v>
      </c>
      <c r="I9024" s="10">
        <v>9022</v>
      </c>
      <c r="J9024" s="8">
        <f t="shared" si="1400"/>
        <v>8.9117793847090357E-2</v>
      </c>
      <c r="K9024" s="8">
        <f t="shared" si="1400"/>
        <v>8.7232716149094641E-2</v>
      </c>
      <c r="L9024" s="8">
        <f t="shared" si="1400"/>
        <v>8.816843413831997E-2</v>
      </c>
      <c r="M9024" s="8">
        <f t="shared" si="1400"/>
        <v>8.7519189708397602E-2</v>
      </c>
      <c r="P9024">
        <v>9022</v>
      </c>
      <c r="Q9024" s="8">
        <f t="shared" si="1401"/>
        <v>8.6117793847090354E-2</v>
      </c>
      <c r="R9024" s="8">
        <f t="shared" si="1401"/>
        <v>8.4232716149094639E-2</v>
      </c>
      <c r="S9024" s="8">
        <f t="shared" si="1401"/>
        <v>8.5168434138319968E-2</v>
      </c>
      <c r="T9024" s="8">
        <f t="shared" si="1401"/>
        <v>8.4519189708397599E-2</v>
      </c>
      <c r="W9024">
        <v>9022</v>
      </c>
      <c r="X9024" s="4">
        <f t="shared" si="1405"/>
        <v>9.0113486861769329E-2</v>
      </c>
      <c r="Y9024" s="4">
        <f t="shared" si="1403"/>
        <v>8.9135011731205666E-2</v>
      </c>
      <c r="Z9024" s="4">
        <f t="shared" si="1404"/>
        <v>8.8465651717042348E-2</v>
      </c>
    </row>
    <row r="9025" spans="1:26" x14ac:dyDescent="0.25">
      <c r="A9025" s="16">
        <f t="shared" si="1402"/>
        <v>52558</v>
      </c>
      <c r="B9025">
        <f>+'[2]Ejercicio 1'!E9242</f>
        <v>9023</v>
      </c>
      <c r="C9025" s="5">
        <v>8.7618075991387379E-2</v>
      </c>
      <c r="D9025" s="4">
        <f t="shared" si="1397"/>
        <v>8.5732986325719907E-2</v>
      </c>
      <c r="E9025" s="6">
        <f t="shared" si="1398"/>
        <v>8.6668710233944582E-2</v>
      </c>
      <c r="F9025" s="7">
        <f t="shared" si="1399"/>
        <v>8.6019461692609892E-2</v>
      </c>
      <c r="I9025" s="10">
        <v>9023</v>
      </c>
      <c r="J9025" s="8">
        <f t="shared" si="1400"/>
        <v>8.911807599138738E-2</v>
      </c>
      <c r="K9025" s="8">
        <f t="shared" si="1400"/>
        <v>8.7232986325719908E-2</v>
      </c>
      <c r="L9025" s="8">
        <f t="shared" si="1400"/>
        <v>8.8168710233944583E-2</v>
      </c>
      <c r="M9025" s="8">
        <f t="shared" si="1400"/>
        <v>8.7519461692609893E-2</v>
      </c>
      <c r="P9025">
        <v>9023</v>
      </c>
      <c r="Q9025" s="8">
        <f t="shared" si="1401"/>
        <v>8.6118075991387377E-2</v>
      </c>
      <c r="R9025" s="8">
        <f t="shared" si="1401"/>
        <v>8.4232986325719905E-2</v>
      </c>
      <c r="S9025" s="8">
        <f t="shared" si="1401"/>
        <v>8.5168710233944581E-2</v>
      </c>
      <c r="T9025" s="8">
        <f t="shared" si="1401"/>
        <v>8.451946169260989E-2</v>
      </c>
      <c r="W9025">
        <v>9023</v>
      </c>
      <c r="X9025" s="4">
        <f t="shared" si="1405"/>
        <v>9.0114051494568317E-2</v>
      </c>
      <c r="Y9025" s="4">
        <f t="shared" si="1403"/>
        <v>8.9135563924101921E-2</v>
      </c>
      <c r="Z9025" s="4">
        <f t="shared" si="1404"/>
        <v>8.8466195454882823E-2</v>
      </c>
    </row>
    <row r="9026" spans="1:26" x14ac:dyDescent="0.25">
      <c r="A9026" s="16">
        <f t="shared" si="1402"/>
        <v>52559</v>
      </c>
      <c r="B9026">
        <f>+'[2]Ejercicio 1'!E9243</f>
        <v>9024</v>
      </c>
      <c r="C9026" s="5">
        <v>8.7618358135684402E-2</v>
      </c>
      <c r="D9026" s="4">
        <f t="shared" si="1397"/>
        <v>8.5733256502308036E-2</v>
      </c>
      <c r="E9026" s="6">
        <f t="shared" si="1398"/>
        <v>8.6668986329549849E-2</v>
      </c>
      <c r="F9026" s="7">
        <f t="shared" si="1399"/>
        <v>8.6019733676790791E-2</v>
      </c>
      <c r="I9026" s="10">
        <v>9024</v>
      </c>
      <c r="J9026" s="8">
        <f t="shared" si="1400"/>
        <v>8.9118358135684403E-2</v>
      </c>
      <c r="K9026" s="8">
        <f t="shared" si="1400"/>
        <v>8.7233256502308038E-2</v>
      </c>
      <c r="L9026" s="8">
        <f t="shared" si="1400"/>
        <v>8.816898632954985E-2</v>
      </c>
      <c r="M9026" s="8">
        <f t="shared" ref="M9026:M9089" si="1406">F9026+$O$1</f>
        <v>8.7519733676790792E-2</v>
      </c>
      <c r="P9026">
        <v>9024</v>
      </c>
      <c r="Q9026" s="8">
        <f t="shared" si="1401"/>
        <v>8.61183581356844E-2</v>
      </c>
      <c r="R9026" s="8">
        <f t="shared" si="1401"/>
        <v>8.4233256502308035E-2</v>
      </c>
      <c r="S9026" s="8">
        <f t="shared" si="1401"/>
        <v>8.5168986329549848E-2</v>
      </c>
      <c r="T9026" s="8">
        <f t="shared" ref="T9026:T9089" si="1407">F9026-$O$1</f>
        <v>8.451973367679079E-2</v>
      </c>
      <c r="W9026">
        <v>9024</v>
      </c>
      <c r="X9026" s="4">
        <f t="shared" si="1405"/>
        <v>9.0114616127406372E-2</v>
      </c>
      <c r="Y9026" s="4">
        <f t="shared" si="1403"/>
        <v>8.9136116116872541E-2</v>
      </c>
      <c r="Z9026" s="4">
        <f t="shared" si="1404"/>
        <v>8.846673919171838E-2</v>
      </c>
    </row>
    <row r="9027" spans="1:26" x14ac:dyDescent="0.25">
      <c r="A9027" s="16">
        <f t="shared" si="1402"/>
        <v>52560</v>
      </c>
      <c r="B9027">
        <f>+'[2]Ejercicio 1'!E9244</f>
        <v>9025</v>
      </c>
      <c r="C9027" s="5">
        <v>8.7618640279981425E-2</v>
      </c>
      <c r="D9027" s="4">
        <f t="shared" ref="D9027:D9090" si="1408">+LN((1+C9027*182/360)^(360/182))</f>
        <v>8.5733526678859237E-2</v>
      </c>
      <c r="E9027" s="6">
        <f t="shared" ref="E9027:E9090" si="1409">Equivalencia_Tasas(C9027,182,91)</f>
        <v>8.6669262425136687E-2</v>
      </c>
      <c r="F9027" s="7">
        <f t="shared" ref="F9027:F9090" si="1410">Equivalencia_Tasas(C9027,182,28)</f>
        <v>8.6020005660940271E-2</v>
      </c>
      <c r="I9027" s="10">
        <v>9025</v>
      </c>
      <c r="J9027" s="8">
        <f t="shared" ref="J9027:M9090" si="1411">C9027+$O$1</f>
        <v>8.9118640279981426E-2</v>
      </c>
      <c r="K9027" s="8">
        <f t="shared" si="1411"/>
        <v>8.7233526678859238E-2</v>
      </c>
      <c r="L9027" s="8">
        <f t="shared" si="1411"/>
        <v>8.8169262425136688E-2</v>
      </c>
      <c r="M9027" s="8">
        <f t="shared" si="1406"/>
        <v>8.7520005660940273E-2</v>
      </c>
      <c r="P9027">
        <v>9025</v>
      </c>
      <c r="Q9027" s="8">
        <f t="shared" ref="Q9027:T9090" si="1412">C9027-$O$1</f>
        <v>8.6118640279981423E-2</v>
      </c>
      <c r="R9027" s="8">
        <f t="shared" si="1412"/>
        <v>8.4233526678859236E-2</v>
      </c>
      <c r="S9027" s="8">
        <f t="shared" si="1412"/>
        <v>8.5169262425136685E-2</v>
      </c>
      <c r="T9027" s="8">
        <f t="shared" si="1407"/>
        <v>8.452000566094027E-2</v>
      </c>
      <c r="W9027">
        <v>9025</v>
      </c>
      <c r="X9027" s="4">
        <f t="shared" si="1405"/>
        <v>9.0115180760282659E-2</v>
      </c>
      <c r="Y9027" s="4">
        <f t="shared" si="1403"/>
        <v>8.9136668309606287E-2</v>
      </c>
      <c r="Z9027" s="4">
        <f t="shared" si="1404"/>
        <v>8.8467282929378985E-2</v>
      </c>
    </row>
    <row r="9028" spans="1:26" x14ac:dyDescent="0.25">
      <c r="A9028" s="16">
        <f t="shared" si="1402"/>
        <v>52561</v>
      </c>
      <c r="B9028">
        <f>+'[2]Ejercicio 1'!E9245</f>
        <v>9026</v>
      </c>
      <c r="C9028" s="5">
        <v>8.7618922424278448E-2</v>
      </c>
      <c r="D9028" s="4">
        <f t="shared" si="1408"/>
        <v>8.5733796855373731E-2</v>
      </c>
      <c r="E9028" s="6">
        <f t="shared" si="1409"/>
        <v>8.6669538520705081E-2</v>
      </c>
      <c r="F9028" s="7">
        <f t="shared" si="1410"/>
        <v>8.6020277645061219E-2</v>
      </c>
      <c r="I9028" s="10">
        <v>9026</v>
      </c>
      <c r="J9028" s="8">
        <f t="shared" si="1411"/>
        <v>8.9118922424278449E-2</v>
      </c>
      <c r="K9028" s="8">
        <f t="shared" si="1411"/>
        <v>8.7233796855373733E-2</v>
      </c>
      <c r="L9028" s="8">
        <f t="shared" si="1411"/>
        <v>8.8169538520705082E-2</v>
      </c>
      <c r="M9028" s="8">
        <f t="shared" si="1406"/>
        <v>8.752027764506122E-2</v>
      </c>
      <c r="P9028">
        <v>9026</v>
      </c>
      <c r="Q9028" s="8">
        <f t="shared" si="1412"/>
        <v>8.6118922424278446E-2</v>
      </c>
      <c r="R9028" s="8">
        <f t="shared" si="1412"/>
        <v>8.423379685537373E-2</v>
      </c>
      <c r="S9028" s="8">
        <f t="shared" si="1412"/>
        <v>8.5169538520705079E-2</v>
      </c>
      <c r="T9028" s="8">
        <f t="shared" si="1407"/>
        <v>8.4520277645061218E-2</v>
      </c>
      <c r="W9028">
        <v>9026</v>
      </c>
      <c r="X9028" s="4">
        <f t="shared" si="1405"/>
        <v>9.0115745393197583E-2</v>
      </c>
      <c r="Y9028" s="4">
        <f t="shared" si="1403"/>
        <v>8.9137220502388329E-2</v>
      </c>
      <c r="Z9028" s="4">
        <f t="shared" si="1404"/>
        <v>8.8467826667876073E-2</v>
      </c>
    </row>
    <row r="9029" spans="1:26" x14ac:dyDescent="0.25">
      <c r="A9029" s="16">
        <f t="shared" ref="A9029:A9092" si="1413">+A9028+1</f>
        <v>52562</v>
      </c>
      <c r="B9029">
        <f>+'[2]Ejercicio 1'!E9246</f>
        <v>9027</v>
      </c>
      <c r="C9029" s="5">
        <v>8.7619204568575471E-2</v>
      </c>
      <c r="D9029" s="4">
        <f t="shared" si="1408"/>
        <v>8.5734067031851505E-2</v>
      </c>
      <c r="E9029" s="6">
        <f t="shared" si="1409"/>
        <v>8.6669814616255017E-2</v>
      </c>
      <c r="F9029" s="7">
        <f t="shared" si="1410"/>
        <v>8.6020549629147888E-2</v>
      </c>
      <c r="I9029" s="10">
        <v>9027</v>
      </c>
      <c r="J9029" s="8">
        <f t="shared" si="1411"/>
        <v>8.9119204568575472E-2</v>
      </c>
      <c r="K9029" s="8">
        <f t="shared" si="1411"/>
        <v>8.7234067031851506E-2</v>
      </c>
      <c r="L9029" s="8">
        <f t="shared" si="1411"/>
        <v>8.8169814616255018E-2</v>
      </c>
      <c r="M9029" s="8">
        <f t="shared" si="1406"/>
        <v>8.752054962914789E-2</v>
      </c>
      <c r="P9029">
        <v>9027</v>
      </c>
      <c r="Q9029" s="8">
        <f t="shared" si="1412"/>
        <v>8.6119204568575469E-2</v>
      </c>
      <c r="R9029" s="8">
        <f t="shared" si="1412"/>
        <v>8.4234067031851503E-2</v>
      </c>
      <c r="S9029" s="8">
        <f t="shared" si="1412"/>
        <v>8.5169814616255016E-2</v>
      </c>
      <c r="T9029" s="8">
        <f t="shared" si="1407"/>
        <v>8.4520549629147887E-2</v>
      </c>
      <c r="W9029">
        <v>9027</v>
      </c>
      <c r="X9029" s="4">
        <f t="shared" si="1405"/>
        <v>9.011631002615117E-2</v>
      </c>
      <c r="Y9029" s="4">
        <f t="shared" si="1403"/>
        <v>8.9137772695134357E-2</v>
      </c>
      <c r="Z9029" s="4">
        <f t="shared" si="1404"/>
        <v>8.846837040444612E-2</v>
      </c>
    </row>
    <row r="9030" spans="1:26" x14ac:dyDescent="0.25">
      <c r="A9030" s="16">
        <f t="shared" si="1413"/>
        <v>52563</v>
      </c>
      <c r="B9030">
        <f>+'[2]Ejercicio 1'!E9247</f>
        <v>9028</v>
      </c>
      <c r="C9030" s="5">
        <v>8.7619486712872494E-2</v>
      </c>
      <c r="D9030" s="4">
        <f t="shared" si="1408"/>
        <v>8.5734337208292141E-2</v>
      </c>
      <c r="E9030" s="6">
        <f t="shared" si="1409"/>
        <v>8.6670090711784747E-2</v>
      </c>
      <c r="F9030" s="7">
        <f t="shared" si="1410"/>
        <v>8.6020821613203166E-2</v>
      </c>
      <c r="I9030" s="10">
        <v>9028</v>
      </c>
      <c r="J9030" s="8">
        <f t="shared" si="1411"/>
        <v>8.9119486712872495E-2</v>
      </c>
      <c r="K9030" s="8">
        <f t="shared" si="1411"/>
        <v>8.7234337208292143E-2</v>
      </c>
      <c r="L9030" s="8">
        <f t="shared" si="1411"/>
        <v>8.8170090711784749E-2</v>
      </c>
      <c r="M9030" s="8">
        <f t="shared" si="1406"/>
        <v>8.7520821613203167E-2</v>
      </c>
      <c r="P9030">
        <v>9028</v>
      </c>
      <c r="Q9030" s="8">
        <f t="shared" si="1412"/>
        <v>8.6119486712872492E-2</v>
      </c>
      <c r="R9030" s="8">
        <f t="shared" si="1412"/>
        <v>8.423433720829214E-2</v>
      </c>
      <c r="S9030" s="8">
        <f t="shared" si="1412"/>
        <v>8.5170090711784746E-2</v>
      </c>
      <c r="T9030" s="8">
        <f t="shared" si="1407"/>
        <v>8.4520821613203165E-2</v>
      </c>
      <c r="W9030">
        <v>9028</v>
      </c>
      <c r="X9030" s="4">
        <f t="shared" si="1405"/>
        <v>9.0116874659142948E-2</v>
      </c>
      <c r="Y9030" s="4">
        <f t="shared" si="1403"/>
        <v>8.9138324887753903E-2</v>
      </c>
      <c r="Z9030" s="4">
        <f t="shared" si="1404"/>
        <v>8.8468914141844088E-2</v>
      </c>
    </row>
    <row r="9031" spans="1:26" x14ac:dyDescent="0.25">
      <c r="A9031" s="16">
        <f t="shared" si="1413"/>
        <v>52564</v>
      </c>
      <c r="B9031">
        <f>+'[2]Ejercicio 1'!E9248</f>
        <v>9029</v>
      </c>
      <c r="C9031" s="5">
        <v>8.7619768857169503E-2</v>
      </c>
      <c r="D9031" s="4">
        <f t="shared" si="1408"/>
        <v>8.5734607384695863E-2</v>
      </c>
      <c r="E9031" s="6">
        <f t="shared" si="1409"/>
        <v>8.6670366807296909E-2</v>
      </c>
      <c r="F9031" s="7">
        <f t="shared" si="1410"/>
        <v>8.6021093597227052E-2</v>
      </c>
      <c r="I9031" s="10">
        <v>9029</v>
      </c>
      <c r="J9031" s="8">
        <f t="shared" si="1411"/>
        <v>8.9119768857169504E-2</v>
      </c>
      <c r="K9031" s="8">
        <f t="shared" si="1411"/>
        <v>8.7234607384695864E-2</v>
      </c>
      <c r="L9031" s="8">
        <f t="shared" si="1411"/>
        <v>8.817036680729691E-2</v>
      </c>
      <c r="M9031" s="8">
        <f t="shared" si="1406"/>
        <v>8.7521093597227054E-2</v>
      </c>
      <c r="P9031">
        <v>9029</v>
      </c>
      <c r="Q9031" s="8">
        <f t="shared" si="1412"/>
        <v>8.6119768857169501E-2</v>
      </c>
      <c r="R9031" s="8">
        <f t="shared" si="1412"/>
        <v>8.4234607384695862E-2</v>
      </c>
      <c r="S9031" s="8">
        <f t="shared" si="1412"/>
        <v>8.5170366807296907E-2</v>
      </c>
      <c r="T9031" s="8">
        <f t="shared" si="1407"/>
        <v>8.4521093597227051E-2</v>
      </c>
      <c r="W9031">
        <v>9029</v>
      </c>
      <c r="X9031" s="4">
        <f t="shared" si="1405"/>
        <v>9.011743929217296E-2</v>
      </c>
      <c r="Y9031" s="4">
        <f t="shared" si="1403"/>
        <v>8.9138877080509604E-2</v>
      </c>
      <c r="Z9031" s="4">
        <f t="shared" si="1404"/>
        <v>8.8469457878234292E-2</v>
      </c>
    </row>
    <row r="9032" spans="1:26" x14ac:dyDescent="0.25">
      <c r="A9032" s="16">
        <f t="shared" si="1413"/>
        <v>52565</v>
      </c>
      <c r="B9032">
        <f>+'[2]Ejercicio 1'!E9249</f>
        <v>9030</v>
      </c>
      <c r="C9032" s="5">
        <v>8.7620051001466526E-2</v>
      </c>
      <c r="D9032" s="4">
        <f t="shared" si="1408"/>
        <v>8.5734877561062461E-2</v>
      </c>
      <c r="E9032" s="6">
        <f t="shared" si="1409"/>
        <v>8.6670642902788878E-2</v>
      </c>
      <c r="F9032" s="7">
        <f t="shared" si="1410"/>
        <v>8.6021365581219519E-2</v>
      </c>
      <c r="I9032" s="10">
        <v>9030</v>
      </c>
      <c r="J9032" s="8">
        <f t="shared" si="1411"/>
        <v>8.9120051001466527E-2</v>
      </c>
      <c r="K9032" s="8">
        <f t="shared" si="1411"/>
        <v>8.7234877561062463E-2</v>
      </c>
      <c r="L9032" s="8">
        <f t="shared" si="1411"/>
        <v>8.8170642902788879E-2</v>
      </c>
      <c r="M9032" s="8">
        <f t="shared" si="1406"/>
        <v>8.7521365581219521E-2</v>
      </c>
      <c r="P9032">
        <v>9030</v>
      </c>
      <c r="Q9032" s="8">
        <f t="shared" si="1412"/>
        <v>8.6120051001466524E-2</v>
      </c>
      <c r="R9032" s="8">
        <f t="shared" si="1412"/>
        <v>8.423487756106246E-2</v>
      </c>
      <c r="S9032" s="8">
        <f t="shared" si="1412"/>
        <v>8.5170642902788876E-2</v>
      </c>
      <c r="T9032" s="8">
        <f t="shared" si="1407"/>
        <v>8.4521365581219518E-2</v>
      </c>
      <c r="W9032">
        <v>9030</v>
      </c>
      <c r="X9032" s="4">
        <f t="shared" si="1405"/>
        <v>9.0118003925242052E-2</v>
      </c>
      <c r="Y9032" s="4">
        <f t="shared" si="1403"/>
        <v>8.9139429272967516E-2</v>
      </c>
      <c r="Z9032" s="4">
        <f t="shared" si="1404"/>
        <v>8.847000161545239E-2</v>
      </c>
    </row>
    <row r="9033" spans="1:26" x14ac:dyDescent="0.25">
      <c r="A9033" s="16">
        <f t="shared" si="1413"/>
        <v>52566</v>
      </c>
      <c r="B9033">
        <f>+'[2]Ejercicio 1'!E9250</f>
        <v>9031</v>
      </c>
      <c r="C9033" s="5">
        <v>8.7620333145763549E-2</v>
      </c>
      <c r="D9033" s="4">
        <f t="shared" si="1408"/>
        <v>8.5735147737392339E-2</v>
      </c>
      <c r="E9033" s="6">
        <f t="shared" si="1409"/>
        <v>8.6670918998263277E-2</v>
      </c>
      <c r="F9033" s="7">
        <f t="shared" si="1410"/>
        <v>8.6021637565180581E-2</v>
      </c>
      <c r="I9033" s="10">
        <v>9031</v>
      </c>
      <c r="J9033" s="8">
        <f t="shared" si="1411"/>
        <v>8.912033314576355E-2</v>
      </c>
      <c r="K9033" s="8">
        <f t="shared" si="1411"/>
        <v>8.7235147737392341E-2</v>
      </c>
      <c r="L9033" s="8">
        <f t="shared" si="1411"/>
        <v>8.8170918998263278E-2</v>
      </c>
      <c r="M9033" s="8">
        <f t="shared" si="1406"/>
        <v>8.7521637565180582E-2</v>
      </c>
      <c r="P9033">
        <v>9031</v>
      </c>
      <c r="Q9033" s="8">
        <f t="shared" si="1412"/>
        <v>8.6120333145763547E-2</v>
      </c>
      <c r="R9033" s="8">
        <f t="shared" si="1412"/>
        <v>8.4235147737392338E-2</v>
      </c>
      <c r="S9033" s="8">
        <f t="shared" si="1412"/>
        <v>8.5170918998263276E-2</v>
      </c>
      <c r="T9033" s="8">
        <f t="shared" si="1407"/>
        <v>8.452163756518058E-2</v>
      </c>
      <c r="W9033">
        <v>9031</v>
      </c>
      <c r="X9033" s="4">
        <f t="shared" si="1405"/>
        <v>9.0118568558349349E-2</v>
      </c>
      <c r="Y9033" s="4">
        <f t="shared" si="1403"/>
        <v>8.9139981465560708E-2</v>
      </c>
      <c r="Z9033" s="4">
        <f t="shared" si="1404"/>
        <v>8.8470545352587707E-2</v>
      </c>
    </row>
    <row r="9034" spans="1:26" x14ac:dyDescent="0.25">
      <c r="A9034" s="16">
        <f t="shared" si="1413"/>
        <v>52567</v>
      </c>
      <c r="B9034">
        <f>+'[2]Ejercicio 1'!E9251</f>
        <v>9032</v>
      </c>
      <c r="C9034" s="5">
        <v>8.7620615290060572E-2</v>
      </c>
      <c r="D9034" s="4">
        <f t="shared" si="1408"/>
        <v>8.5735417913685288E-2</v>
      </c>
      <c r="E9034" s="6">
        <f t="shared" si="1409"/>
        <v>8.6671195093718345E-2</v>
      </c>
      <c r="F9034" s="7">
        <f t="shared" si="1410"/>
        <v>8.6021909549110251E-2</v>
      </c>
      <c r="I9034" s="10">
        <v>9032</v>
      </c>
      <c r="J9034" s="8">
        <f t="shared" si="1411"/>
        <v>8.9120615290060573E-2</v>
      </c>
      <c r="K9034" s="8">
        <f t="shared" si="1411"/>
        <v>8.723541791368529E-2</v>
      </c>
      <c r="L9034" s="8">
        <f t="shared" si="1411"/>
        <v>8.8171195093718346E-2</v>
      </c>
      <c r="M9034" s="8">
        <f t="shared" si="1406"/>
        <v>8.7521909549110252E-2</v>
      </c>
      <c r="P9034">
        <v>9032</v>
      </c>
      <c r="Q9034" s="8">
        <f t="shared" si="1412"/>
        <v>8.612061529006057E-2</v>
      </c>
      <c r="R9034" s="8">
        <f t="shared" si="1412"/>
        <v>8.4235417913685287E-2</v>
      </c>
      <c r="S9034" s="8">
        <f t="shared" si="1412"/>
        <v>8.5171195093718344E-2</v>
      </c>
      <c r="T9034" s="8">
        <f t="shared" si="1407"/>
        <v>8.452190954911025E-2</v>
      </c>
      <c r="W9034">
        <v>9032</v>
      </c>
      <c r="X9034" s="4">
        <f t="shared" si="1405"/>
        <v>9.0119133191473785E-2</v>
      </c>
      <c r="Y9034" s="4">
        <f t="shared" si="1403"/>
        <v>8.9140533658117874E-2</v>
      </c>
      <c r="Z9034" s="4">
        <f t="shared" si="1404"/>
        <v>8.8471089088712415E-2</v>
      </c>
    </row>
    <row r="9035" spans="1:26" x14ac:dyDescent="0.25">
      <c r="A9035" s="16">
        <f t="shared" si="1413"/>
        <v>52568</v>
      </c>
      <c r="B9035">
        <f>+'[2]Ejercicio 1'!E9252</f>
        <v>9033</v>
      </c>
      <c r="C9035" s="5">
        <v>8.7620897434357595E-2</v>
      </c>
      <c r="D9035" s="4">
        <f t="shared" si="1408"/>
        <v>8.5735688089941725E-2</v>
      </c>
      <c r="E9035" s="6">
        <f t="shared" si="1409"/>
        <v>8.6671471189154095E-2</v>
      </c>
      <c r="F9035" s="7">
        <f t="shared" si="1410"/>
        <v>8.6022181533008515E-2</v>
      </c>
      <c r="I9035" s="10">
        <v>9033</v>
      </c>
      <c r="J9035" s="8">
        <f t="shared" si="1411"/>
        <v>8.9120897434357596E-2</v>
      </c>
      <c r="K9035" s="8">
        <f t="shared" si="1411"/>
        <v>8.7235688089941726E-2</v>
      </c>
      <c r="L9035" s="8">
        <f t="shared" si="1411"/>
        <v>8.8171471189154096E-2</v>
      </c>
      <c r="M9035" s="8">
        <f t="shared" si="1406"/>
        <v>8.7522181533008517E-2</v>
      </c>
      <c r="P9035">
        <v>9033</v>
      </c>
      <c r="Q9035" s="8">
        <f t="shared" si="1412"/>
        <v>8.6120897434357593E-2</v>
      </c>
      <c r="R9035" s="8">
        <f t="shared" si="1412"/>
        <v>8.4235688089941724E-2</v>
      </c>
      <c r="S9035" s="8">
        <f t="shared" si="1412"/>
        <v>8.5171471189154094E-2</v>
      </c>
      <c r="T9035" s="8">
        <f t="shared" si="1407"/>
        <v>8.4522181533008514E-2</v>
      </c>
      <c r="W9035">
        <v>9033</v>
      </c>
      <c r="X9035" s="4">
        <f t="shared" si="1405"/>
        <v>9.0119697824679462E-2</v>
      </c>
      <c r="Y9035" s="4">
        <f t="shared" si="1403"/>
        <v>8.9141085850548557E-2</v>
      </c>
      <c r="Z9035" s="4">
        <f t="shared" si="1404"/>
        <v>8.8471632825667876E-2</v>
      </c>
    </row>
    <row r="9036" spans="1:26" x14ac:dyDescent="0.25">
      <c r="A9036" s="16">
        <f t="shared" si="1413"/>
        <v>52569</v>
      </c>
      <c r="B9036">
        <f>+'[2]Ejercicio 1'!E9253</f>
        <v>9034</v>
      </c>
      <c r="C9036" s="5">
        <v>8.7621179578654618E-2</v>
      </c>
      <c r="D9036" s="4">
        <f t="shared" si="1408"/>
        <v>8.5735958266161039E-2</v>
      </c>
      <c r="E9036" s="6">
        <f t="shared" si="1409"/>
        <v>8.6671747284571388E-2</v>
      </c>
      <c r="F9036" s="7">
        <f t="shared" si="1410"/>
        <v>8.6022453516875361E-2</v>
      </c>
      <c r="I9036" s="10">
        <v>9034</v>
      </c>
      <c r="J9036" s="8">
        <f t="shared" si="1411"/>
        <v>8.9121179578654619E-2</v>
      </c>
      <c r="K9036" s="8">
        <f t="shared" si="1411"/>
        <v>8.723595826616104E-2</v>
      </c>
      <c r="L9036" s="8">
        <f t="shared" si="1411"/>
        <v>8.8171747284571389E-2</v>
      </c>
      <c r="M9036" s="8">
        <f t="shared" si="1406"/>
        <v>8.7522453516875362E-2</v>
      </c>
      <c r="P9036">
        <v>9034</v>
      </c>
      <c r="Q9036" s="8">
        <f t="shared" si="1412"/>
        <v>8.6121179578654616E-2</v>
      </c>
      <c r="R9036" s="8">
        <f t="shared" si="1412"/>
        <v>8.4235958266161037E-2</v>
      </c>
      <c r="S9036" s="8">
        <f t="shared" si="1412"/>
        <v>8.5171747284571386E-2</v>
      </c>
      <c r="T9036" s="8">
        <f t="shared" si="1407"/>
        <v>8.4522453516875359E-2</v>
      </c>
      <c r="W9036">
        <v>9034</v>
      </c>
      <c r="X9036" s="4">
        <f t="shared" si="1405"/>
        <v>9.0120262457902278E-2</v>
      </c>
      <c r="Y9036" s="4">
        <f t="shared" si="1403"/>
        <v>8.9141638043028437E-2</v>
      </c>
      <c r="Z9036" s="4">
        <f t="shared" si="1404"/>
        <v>8.8472176562534824E-2</v>
      </c>
    </row>
    <row r="9037" spans="1:26" x14ac:dyDescent="0.25">
      <c r="A9037" s="16">
        <f t="shared" si="1413"/>
        <v>52570</v>
      </c>
      <c r="B9037">
        <f>+'[2]Ejercicio 1'!E9254</f>
        <v>9035</v>
      </c>
      <c r="C9037" s="5">
        <v>8.7621461722951641E-2</v>
      </c>
      <c r="D9037" s="4">
        <f t="shared" si="1408"/>
        <v>8.5736228442343229E-2</v>
      </c>
      <c r="E9037" s="6">
        <f t="shared" si="1409"/>
        <v>8.6672023379970237E-2</v>
      </c>
      <c r="F9037" s="7">
        <f t="shared" si="1410"/>
        <v>8.6022725500710814E-2</v>
      </c>
      <c r="I9037" s="10">
        <v>9035</v>
      </c>
      <c r="J9037" s="8">
        <f t="shared" si="1411"/>
        <v>8.9121461722951642E-2</v>
      </c>
      <c r="K9037" s="8">
        <f t="shared" si="1411"/>
        <v>8.723622844234323E-2</v>
      </c>
      <c r="L9037" s="8">
        <f t="shared" si="1411"/>
        <v>8.8172023379970238E-2</v>
      </c>
      <c r="M9037" s="8">
        <f t="shared" si="1406"/>
        <v>8.7522725500710816E-2</v>
      </c>
      <c r="P9037">
        <v>9035</v>
      </c>
      <c r="Q9037" s="8">
        <f t="shared" si="1412"/>
        <v>8.6121461722951639E-2</v>
      </c>
      <c r="R9037" s="8">
        <f t="shared" si="1412"/>
        <v>8.4236228442343228E-2</v>
      </c>
      <c r="S9037" s="8">
        <f t="shared" si="1412"/>
        <v>8.5172023379970235E-2</v>
      </c>
      <c r="T9037" s="8">
        <f t="shared" si="1407"/>
        <v>8.4522725500710813E-2</v>
      </c>
      <c r="W9037">
        <v>9035</v>
      </c>
      <c r="X9037" s="4">
        <f t="shared" si="1405"/>
        <v>9.0120827091163744E-2</v>
      </c>
      <c r="Y9037" s="4">
        <f t="shared" si="1403"/>
        <v>8.9142190235472291E-2</v>
      </c>
      <c r="Z9037" s="4">
        <f t="shared" si="1404"/>
        <v>8.8472720298394023E-2</v>
      </c>
    </row>
    <row r="9038" spans="1:26" x14ac:dyDescent="0.25">
      <c r="A9038" s="16">
        <f t="shared" si="1413"/>
        <v>52571</v>
      </c>
      <c r="B9038">
        <f>+'[2]Ejercicio 1'!E9255</f>
        <v>9036</v>
      </c>
      <c r="C9038" s="5">
        <v>8.762174386724865E-2</v>
      </c>
      <c r="D9038" s="4">
        <f t="shared" si="1408"/>
        <v>8.5736498618488491E-2</v>
      </c>
      <c r="E9038" s="6">
        <f t="shared" si="1409"/>
        <v>8.6672299475349768E-2</v>
      </c>
      <c r="F9038" s="7">
        <f t="shared" si="1410"/>
        <v>8.6022997484514876E-2</v>
      </c>
      <c r="I9038" s="10">
        <v>9036</v>
      </c>
      <c r="J9038" s="8">
        <f t="shared" si="1411"/>
        <v>8.9121743867248651E-2</v>
      </c>
      <c r="K9038" s="8">
        <f t="shared" si="1411"/>
        <v>8.7236498618488492E-2</v>
      </c>
      <c r="L9038" s="8">
        <f t="shared" si="1411"/>
        <v>8.8172299475349769E-2</v>
      </c>
      <c r="M9038" s="8">
        <f t="shared" si="1406"/>
        <v>8.7522997484514878E-2</v>
      </c>
      <c r="P9038">
        <v>9036</v>
      </c>
      <c r="Q9038" s="8">
        <f t="shared" si="1412"/>
        <v>8.6121743867248648E-2</v>
      </c>
      <c r="R9038" s="8">
        <f t="shared" si="1412"/>
        <v>8.423649861848849E-2</v>
      </c>
      <c r="S9038" s="8">
        <f t="shared" si="1412"/>
        <v>8.5172299475349766E-2</v>
      </c>
      <c r="T9038" s="8">
        <f t="shared" si="1407"/>
        <v>8.4522997484514875E-2</v>
      </c>
      <c r="W9038">
        <v>9036</v>
      </c>
      <c r="X9038" s="4">
        <f t="shared" si="1405"/>
        <v>9.0121391724463429E-2</v>
      </c>
      <c r="Y9038" s="4">
        <f t="shared" si="1403"/>
        <v>8.9142742427790536E-2</v>
      </c>
      <c r="Z9038" s="4">
        <f t="shared" si="1404"/>
        <v>8.8473264035083987E-2</v>
      </c>
    </row>
    <row r="9039" spans="1:26" x14ac:dyDescent="0.25">
      <c r="A9039" s="16">
        <f t="shared" si="1413"/>
        <v>52572</v>
      </c>
      <c r="B9039">
        <f>+'[2]Ejercicio 1'!E9256</f>
        <v>9037</v>
      </c>
      <c r="C9039" s="5">
        <v>8.7622026011545673E-2</v>
      </c>
      <c r="D9039" s="4">
        <f t="shared" si="1408"/>
        <v>8.5736768794597046E-2</v>
      </c>
      <c r="E9039" s="6">
        <f t="shared" si="1409"/>
        <v>8.6672575570709967E-2</v>
      </c>
      <c r="F9039" s="7">
        <f t="shared" si="1410"/>
        <v>8.6023269468287519E-2</v>
      </c>
      <c r="I9039" s="10">
        <v>9037</v>
      </c>
      <c r="J9039" s="8">
        <f t="shared" si="1411"/>
        <v>8.9122026011545674E-2</v>
      </c>
      <c r="K9039" s="8">
        <f t="shared" si="1411"/>
        <v>8.7236768794597047E-2</v>
      </c>
      <c r="L9039" s="8">
        <f t="shared" si="1411"/>
        <v>8.8172575570709968E-2</v>
      </c>
      <c r="M9039" s="8">
        <f t="shared" si="1406"/>
        <v>8.7523269468287521E-2</v>
      </c>
      <c r="P9039">
        <v>9037</v>
      </c>
      <c r="Q9039" s="8">
        <f t="shared" si="1412"/>
        <v>8.6122026011545671E-2</v>
      </c>
      <c r="R9039" s="8">
        <f t="shared" si="1412"/>
        <v>8.4236768794597044E-2</v>
      </c>
      <c r="S9039" s="8">
        <f t="shared" si="1412"/>
        <v>8.5172575570709966E-2</v>
      </c>
      <c r="T9039" s="8">
        <f t="shared" si="1407"/>
        <v>8.4523269468287518E-2</v>
      </c>
      <c r="W9039">
        <v>9037</v>
      </c>
      <c r="X9039" s="4">
        <f t="shared" si="1405"/>
        <v>9.0121956357780669E-2</v>
      </c>
      <c r="Y9039" s="4">
        <f t="shared" si="1403"/>
        <v>8.9143294620156216E-2</v>
      </c>
      <c r="Z9039" s="4">
        <f t="shared" si="1404"/>
        <v>8.847380777168258E-2</v>
      </c>
    </row>
    <row r="9040" spans="1:26" x14ac:dyDescent="0.25">
      <c r="A9040" s="16">
        <f t="shared" si="1413"/>
        <v>52573</v>
      </c>
      <c r="B9040">
        <f>+'[2]Ejercicio 1'!E9257</f>
        <v>9038</v>
      </c>
      <c r="C9040" s="5">
        <v>8.7622308155842696E-2</v>
      </c>
      <c r="D9040" s="4">
        <f t="shared" si="1408"/>
        <v>8.5737038970668866E-2</v>
      </c>
      <c r="E9040" s="6">
        <f t="shared" si="1409"/>
        <v>8.6672851666052597E-2</v>
      </c>
      <c r="F9040" s="7">
        <f t="shared" si="1410"/>
        <v>8.6023541452028757E-2</v>
      </c>
      <c r="I9040" s="10">
        <v>9038</v>
      </c>
      <c r="J9040" s="8">
        <f t="shared" si="1411"/>
        <v>8.9122308155842697E-2</v>
      </c>
      <c r="K9040" s="8">
        <f t="shared" si="1411"/>
        <v>8.7237038970668868E-2</v>
      </c>
      <c r="L9040" s="8">
        <f t="shared" si="1411"/>
        <v>8.8172851666052598E-2</v>
      </c>
      <c r="M9040" s="8">
        <f t="shared" si="1406"/>
        <v>8.7523541452028758E-2</v>
      </c>
      <c r="P9040">
        <v>9038</v>
      </c>
      <c r="Q9040" s="8">
        <f t="shared" si="1412"/>
        <v>8.6122308155842694E-2</v>
      </c>
      <c r="R9040" s="8">
        <f t="shared" si="1412"/>
        <v>8.4237038970668865E-2</v>
      </c>
      <c r="S9040" s="8">
        <f t="shared" si="1412"/>
        <v>8.5172851666052596E-2</v>
      </c>
      <c r="T9040" s="8">
        <f t="shared" si="1407"/>
        <v>8.4523541452028755E-2</v>
      </c>
      <c r="W9040">
        <v>9038</v>
      </c>
      <c r="X9040" s="4">
        <f t="shared" si="1405"/>
        <v>9.012252099117872E-2</v>
      </c>
      <c r="Y9040" s="4">
        <f t="shared" si="1403"/>
        <v>8.9143846812486757E-2</v>
      </c>
      <c r="Z9040" s="4">
        <f t="shared" si="1404"/>
        <v>8.8474351508195548E-2</v>
      </c>
    </row>
    <row r="9041" spans="1:26" x14ac:dyDescent="0.25">
      <c r="A9041" s="16">
        <f t="shared" si="1413"/>
        <v>52574</v>
      </c>
      <c r="B9041">
        <f>+'[2]Ejercicio 1'!E9258</f>
        <v>9039</v>
      </c>
      <c r="C9041" s="5">
        <v>8.7622590300139719E-2</v>
      </c>
      <c r="D9041" s="4">
        <f t="shared" si="1408"/>
        <v>8.5737309146703578E-2</v>
      </c>
      <c r="E9041" s="6">
        <f t="shared" si="1409"/>
        <v>8.6673127761375021E-2</v>
      </c>
      <c r="F9041" s="7">
        <f t="shared" si="1410"/>
        <v>8.6023813435738603E-2</v>
      </c>
      <c r="I9041" s="10">
        <v>9039</v>
      </c>
      <c r="J9041" s="8">
        <f t="shared" si="1411"/>
        <v>8.912259030013972E-2</v>
      </c>
      <c r="K9041" s="8">
        <f t="shared" si="1411"/>
        <v>8.7237309146703579E-2</v>
      </c>
      <c r="L9041" s="8">
        <f t="shared" si="1411"/>
        <v>8.8173127761375023E-2</v>
      </c>
      <c r="M9041" s="8">
        <f t="shared" si="1406"/>
        <v>8.7523813435738604E-2</v>
      </c>
      <c r="P9041">
        <v>9039</v>
      </c>
      <c r="Q9041" s="8">
        <f t="shared" si="1412"/>
        <v>8.6122590300139718E-2</v>
      </c>
      <c r="R9041" s="8">
        <f t="shared" si="1412"/>
        <v>8.4237309146703576E-2</v>
      </c>
      <c r="S9041" s="8">
        <f t="shared" si="1412"/>
        <v>8.517312776137502E-2</v>
      </c>
      <c r="T9041" s="8">
        <f t="shared" si="1407"/>
        <v>8.4523813435738601E-2</v>
      </c>
      <c r="W9041">
        <v>9039</v>
      </c>
      <c r="X9041" s="4">
        <f t="shared" si="1405"/>
        <v>9.012308562459391E-2</v>
      </c>
      <c r="Y9041" s="4">
        <f t="shared" si="1403"/>
        <v>8.9144399004690802E-2</v>
      </c>
      <c r="Z9041" s="4">
        <f t="shared" si="1404"/>
        <v>8.8474895243703597E-2</v>
      </c>
    </row>
    <row r="9042" spans="1:26" x14ac:dyDescent="0.25">
      <c r="A9042" s="16">
        <f t="shared" si="1413"/>
        <v>52575</v>
      </c>
      <c r="B9042">
        <f>+'[2]Ejercicio 1'!E9259</f>
        <v>9040</v>
      </c>
      <c r="C9042" s="5">
        <v>8.7622872444436742E-2</v>
      </c>
      <c r="D9042" s="4">
        <f t="shared" si="1408"/>
        <v>8.5737579322701346E-2</v>
      </c>
      <c r="E9042" s="6">
        <f t="shared" si="1409"/>
        <v>8.6673403856679002E-2</v>
      </c>
      <c r="F9042" s="7">
        <f t="shared" si="1410"/>
        <v>8.6024085419417043E-2</v>
      </c>
      <c r="I9042" s="10">
        <v>9040</v>
      </c>
      <c r="J9042" s="8">
        <f t="shared" si="1411"/>
        <v>8.9122872444436743E-2</v>
      </c>
      <c r="K9042" s="8">
        <f t="shared" si="1411"/>
        <v>8.7237579322701347E-2</v>
      </c>
      <c r="L9042" s="8">
        <f t="shared" si="1411"/>
        <v>8.8173403856679003E-2</v>
      </c>
      <c r="M9042" s="8">
        <f t="shared" si="1406"/>
        <v>8.7524085419417044E-2</v>
      </c>
      <c r="P9042">
        <v>9040</v>
      </c>
      <c r="Q9042" s="8">
        <f t="shared" si="1412"/>
        <v>8.6122872444436741E-2</v>
      </c>
      <c r="R9042" s="8">
        <f t="shared" si="1412"/>
        <v>8.4237579322701345E-2</v>
      </c>
      <c r="S9042" s="8">
        <f t="shared" si="1412"/>
        <v>8.5173403856679E-2</v>
      </c>
      <c r="T9042" s="8">
        <f t="shared" si="1407"/>
        <v>8.4524085419417042E-2</v>
      </c>
      <c r="W9042">
        <v>9040</v>
      </c>
      <c r="X9042" s="4">
        <f t="shared" si="1405"/>
        <v>9.0123650258047749E-2</v>
      </c>
      <c r="Y9042" s="4">
        <f t="shared" si="1403"/>
        <v>8.9144951196857961E-2</v>
      </c>
      <c r="Z9042" s="4">
        <f t="shared" si="1404"/>
        <v>8.8475438980036694E-2</v>
      </c>
    </row>
    <row r="9043" spans="1:26" x14ac:dyDescent="0.25">
      <c r="A9043" s="16">
        <f t="shared" si="1413"/>
        <v>52576</v>
      </c>
      <c r="B9043">
        <f>+'[2]Ejercicio 1'!E9260</f>
        <v>9041</v>
      </c>
      <c r="C9043" s="5">
        <v>8.7623154588733765E-2</v>
      </c>
      <c r="D9043" s="4">
        <f t="shared" si="1408"/>
        <v>8.57378494986622E-2</v>
      </c>
      <c r="E9043" s="6">
        <f t="shared" si="1409"/>
        <v>8.6673679951964538E-2</v>
      </c>
      <c r="F9043" s="7">
        <f t="shared" si="1410"/>
        <v>8.6024357403064064E-2</v>
      </c>
      <c r="I9043" s="10">
        <v>9041</v>
      </c>
      <c r="J9043" s="8">
        <f t="shared" si="1411"/>
        <v>8.9123154588733766E-2</v>
      </c>
      <c r="K9043" s="8">
        <f t="shared" si="1411"/>
        <v>8.7237849498662201E-2</v>
      </c>
      <c r="L9043" s="8">
        <f t="shared" si="1411"/>
        <v>8.817367995196454E-2</v>
      </c>
      <c r="M9043" s="8">
        <f t="shared" si="1406"/>
        <v>8.7524357403064065E-2</v>
      </c>
      <c r="P9043">
        <v>9041</v>
      </c>
      <c r="Q9043" s="8">
        <f t="shared" si="1412"/>
        <v>8.6123154588733764E-2</v>
      </c>
      <c r="R9043" s="8">
        <f t="shared" si="1412"/>
        <v>8.4237849498662198E-2</v>
      </c>
      <c r="S9043" s="8">
        <f t="shared" si="1412"/>
        <v>8.5173679951964537E-2</v>
      </c>
      <c r="T9043" s="8">
        <f t="shared" si="1407"/>
        <v>8.4524357403064063E-2</v>
      </c>
      <c r="W9043">
        <v>9041</v>
      </c>
      <c r="X9043" s="4">
        <f t="shared" si="1405"/>
        <v>9.0124214891540239E-2</v>
      </c>
      <c r="Y9043" s="4">
        <f t="shared" si="1403"/>
        <v>8.9145503389074315E-2</v>
      </c>
      <c r="Z9043" s="4">
        <f t="shared" si="1404"/>
        <v>8.8475982716281293E-2</v>
      </c>
    </row>
    <row r="9044" spans="1:26" x14ac:dyDescent="0.25">
      <c r="A9044" s="16">
        <f t="shared" si="1413"/>
        <v>52577</v>
      </c>
      <c r="B9044">
        <f>+'[2]Ejercicio 1'!E9261</f>
        <v>9042</v>
      </c>
      <c r="C9044" s="5">
        <v>8.7623436733030788E-2</v>
      </c>
      <c r="D9044" s="4">
        <f t="shared" si="1408"/>
        <v>8.5738119674586138E-2</v>
      </c>
      <c r="E9044" s="6">
        <f t="shared" si="1409"/>
        <v>8.6673956047230757E-2</v>
      </c>
      <c r="F9044" s="7">
        <f t="shared" si="1410"/>
        <v>8.6024629386679693E-2</v>
      </c>
      <c r="I9044" s="10">
        <v>9042</v>
      </c>
      <c r="J9044" s="8">
        <f t="shared" si="1411"/>
        <v>8.9123436733030789E-2</v>
      </c>
      <c r="K9044" s="8">
        <f t="shared" si="1411"/>
        <v>8.723811967458614E-2</v>
      </c>
      <c r="L9044" s="8">
        <f t="shared" si="1411"/>
        <v>8.8173956047230759E-2</v>
      </c>
      <c r="M9044" s="8">
        <f t="shared" si="1406"/>
        <v>8.7524629386679695E-2</v>
      </c>
      <c r="P9044">
        <v>9042</v>
      </c>
      <c r="Q9044" s="8">
        <f t="shared" si="1412"/>
        <v>8.6123436733030787E-2</v>
      </c>
      <c r="R9044" s="8">
        <f t="shared" si="1412"/>
        <v>8.4238119674586137E-2</v>
      </c>
      <c r="S9044" s="8">
        <f t="shared" si="1412"/>
        <v>8.5173956047230756E-2</v>
      </c>
      <c r="T9044" s="8">
        <f t="shared" si="1407"/>
        <v>8.4524629386679692E-2</v>
      </c>
      <c r="W9044">
        <v>9042</v>
      </c>
      <c r="X9044" s="4">
        <f t="shared" si="1405"/>
        <v>9.0124779525070503E-2</v>
      </c>
      <c r="Y9044" s="4">
        <f t="shared" si="1403"/>
        <v>8.9146055581252007E-2</v>
      </c>
      <c r="Z9044" s="4">
        <f t="shared" si="1404"/>
        <v>8.8476526451520987E-2</v>
      </c>
    </row>
    <row r="9045" spans="1:26" x14ac:dyDescent="0.25">
      <c r="A9045" s="16">
        <f t="shared" si="1413"/>
        <v>52578</v>
      </c>
      <c r="B9045">
        <f>+'[2]Ejercicio 1'!E9262</f>
        <v>9043</v>
      </c>
      <c r="C9045" s="5">
        <v>8.7623718877327797E-2</v>
      </c>
      <c r="D9045" s="4">
        <f t="shared" si="1408"/>
        <v>8.5738389850473565E-2</v>
      </c>
      <c r="E9045" s="6">
        <f t="shared" si="1409"/>
        <v>8.6674232142478519E-2</v>
      </c>
      <c r="F9045" s="7">
        <f t="shared" si="1410"/>
        <v>8.6024901370263931E-2</v>
      </c>
      <c r="I9045" s="10">
        <v>9043</v>
      </c>
      <c r="J9045" s="8">
        <f t="shared" si="1411"/>
        <v>8.9123718877327798E-2</v>
      </c>
      <c r="K9045" s="8">
        <f t="shared" si="1411"/>
        <v>8.7238389850473566E-2</v>
      </c>
      <c r="L9045" s="8">
        <f t="shared" si="1411"/>
        <v>8.817423214247852E-2</v>
      </c>
      <c r="M9045" s="8">
        <f t="shared" si="1406"/>
        <v>8.7524901370263933E-2</v>
      </c>
      <c r="P9045">
        <v>9043</v>
      </c>
      <c r="Q9045" s="8">
        <f t="shared" si="1412"/>
        <v>8.6123718877327796E-2</v>
      </c>
      <c r="R9045" s="8">
        <f t="shared" si="1412"/>
        <v>8.4238389850473563E-2</v>
      </c>
      <c r="S9045" s="8">
        <f t="shared" si="1412"/>
        <v>8.5174232142478518E-2</v>
      </c>
      <c r="T9045" s="8">
        <f t="shared" si="1407"/>
        <v>8.452490137026393E-2</v>
      </c>
      <c r="W9045">
        <v>9043</v>
      </c>
      <c r="X9045" s="4">
        <f t="shared" si="1405"/>
        <v>9.0125344158639847E-2</v>
      </c>
      <c r="Y9045" s="4">
        <f t="shared" si="1403"/>
        <v>8.9146607773392811E-2</v>
      </c>
      <c r="Z9045" s="4">
        <f t="shared" si="1404"/>
        <v>8.8477070187594292E-2</v>
      </c>
    </row>
    <row r="9046" spans="1:26" x14ac:dyDescent="0.25">
      <c r="A9046" s="16">
        <f t="shared" si="1413"/>
        <v>52579</v>
      </c>
      <c r="B9046">
        <f>+'[2]Ejercicio 1'!E9263</f>
        <v>9044</v>
      </c>
      <c r="C9046" s="5">
        <v>8.762400102162482E-2</v>
      </c>
      <c r="D9046" s="4">
        <f t="shared" si="1408"/>
        <v>8.5738660026323646E-2</v>
      </c>
      <c r="E9046" s="6">
        <f t="shared" si="1409"/>
        <v>8.6674508237707837E-2</v>
      </c>
      <c r="F9046" s="7">
        <f t="shared" si="1410"/>
        <v>8.602517335381675E-2</v>
      </c>
      <c r="I9046" s="10">
        <v>9044</v>
      </c>
      <c r="J9046" s="8">
        <f t="shared" si="1411"/>
        <v>8.9124001021624821E-2</v>
      </c>
      <c r="K9046" s="8">
        <f t="shared" si="1411"/>
        <v>8.7238660026323647E-2</v>
      </c>
      <c r="L9046" s="8">
        <f t="shared" si="1411"/>
        <v>8.8174508237707838E-2</v>
      </c>
      <c r="M9046" s="8">
        <f t="shared" si="1406"/>
        <v>8.7525173353816751E-2</v>
      </c>
      <c r="P9046">
        <v>9044</v>
      </c>
      <c r="Q9046" s="8">
        <f t="shared" si="1412"/>
        <v>8.6124001021624819E-2</v>
      </c>
      <c r="R9046" s="8">
        <f t="shared" si="1412"/>
        <v>8.4238660026323645E-2</v>
      </c>
      <c r="S9046" s="8">
        <f t="shared" si="1412"/>
        <v>8.5174508237707836E-2</v>
      </c>
      <c r="T9046" s="8">
        <f t="shared" si="1407"/>
        <v>8.4525173353816749E-2</v>
      </c>
      <c r="W9046">
        <v>9044</v>
      </c>
      <c r="X9046" s="4">
        <f t="shared" si="1405"/>
        <v>9.0125908792247855E-2</v>
      </c>
      <c r="Y9046" s="4">
        <f t="shared" si="1403"/>
        <v>8.914715996549584E-2</v>
      </c>
      <c r="Z9046" s="4">
        <f t="shared" si="1404"/>
        <v>8.8477613923573395E-2</v>
      </c>
    </row>
    <row r="9047" spans="1:26" x14ac:dyDescent="0.25">
      <c r="A9047" s="16">
        <f t="shared" si="1413"/>
        <v>52580</v>
      </c>
      <c r="B9047">
        <f>+'[2]Ejercicio 1'!E9264</f>
        <v>9045</v>
      </c>
      <c r="C9047" s="5">
        <v>8.7624283165921843E-2</v>
      </c>
      <c r="D9047" s="4">
        <f t="shared" si="1408"/>
        <v>8.5738930202136812E-2</v>
      </c>
      <c r="E9047" s="6">
        <f t="shared" si="1409"/>
        <v>8.6674784332916949E-2</v>
      </c>
      <c r="F9047" s="7">
        <f t="shared" si="1410"/>
        <v>8.6025445337338163E-2</v>
      </c>
      <c r="I9047" s="10">
        <v>9045</v>
      </c>
      <c r="J9047" s="8">
        <f t="shared" si="1411"/>
        <v>8.9124283165921844E-2</v>
      </c>
      <c r="K9047" s="8">
        <f t="shared" si="1411"/>
        <v>8.7238930202136813E-2</v>
      </c>
      <c r="L9047" s="8">
        <f t="shared" si="1411"/>
        <v>8.817478433291695E-2</v>
      </c>
      <c r="M9047" s="8">
        <f t="shared" si="1406"/>
        <v>8.7525445337338165E-2</v>
      </c>
      <c r="P9047">
        <v>9045</v>
      </c>
      <c r="Q9047" s="8">
        <f t="shared" si="1412"/>
        <v>8.6124283165921842E-2</v>
      </c>
      <c r="R9047" s="8">
        <f t="shared" si="1412"/>
        <v>8.4238930202136811E-2</v>
      </c>
      <c r="S9047" s="8">
        <f t="shared" si="1412"/>
        <v>8.5174784332916947E-2</v>
      </c>
      <c r="T9047" s="8">
        <f t="shared" si="1407"/>
        <v>8.4525445337338162E-2</v>
      </c>
      <c r="W9047">
        <v>9045</v>
      </c>
      <c r="X9047" s="4">
        <f t="shared" si="1405"/>
        <v>9.0126473425894069E-2</v>
      </c>
      <c r="Y9047" s="4">
        <f t="shared" si="1403"/>
        <v>8.9147712157386302E-2</v>
      </c>
      <c r="Z9047" s="4">
        <f t="shared" si="1404"/>
        <v>8.8478157659463985E-2</v>
      </c>
    </row>
    <row r="9048" spans="1:26" x14ac:dyDescent="0.25">
      <c r="A9048" s="16">
        <f t="shared" si="1413"/>
        <v>52581</v>
      </c>
      <c r="B9048">
        <f>+'[2]Ejercicio 1'!E9265</f>
        <v>9046</v>
      </c>
      <c r="C9048" s="5">
        <v>8.7624565310218866E-2</v>
      </c>
      <c r="D9048" s="4">
        <f t="shared" si="1408"/>
        <v>8.5739200377913063E-2</v>
      </c>
      <c r="E9048" s="6">
        <f t="shared" si="1409"/>
        <v>8.6675060428108491E-2</v>
      </c>
      <c r="F9048" s="7">
        <f t="shared" si="1410"/>
        <v>8.6025717320825326E-2</v>
      </c>
      <c r="I9048" s="10">
        <v>9046</v>
      </c>
      <c r="J9048" s="8">
        <f t="shared" si="1411"/>
        <v>8.9124565310218867E-2</v>
      </c>
      <c r="K9048" s="8">
        <f t="shared" si="1411"/>
        <v>8.7239200377913065E-2</v>
      </c>
      <c r="L9048" s="8">
        <f t="shared" si="1411"/>
        <v>8.8175060428108493E-2</v>
      </c>
      <c r="M9048" s="8">
        <f t="shared" si="1406"/>
        <v>8.7525717320825328E-2</v>
      </c>
      <c r="P9048">
        <v>9046</v>
      </c>
      <c r="Q9048" s="8">
        <f t="shared" si="1412"/>
        <v>8.6124565310218865E-2</v>
      </c>
      <c r="R9048" s="8">
        <f t="shared" si="1412"/>
        <v>8.4239200377913062E-2</v>
      </c>
      <c r="S9048" s="8">
        <f t="shared" si="1412"/>
        <v>8.517506042810849E-2</v>
      </c>
      <c r="T9048" s="8">
        <f t="shared" si="1407"/>
        <v>8.4525717320825325E-2</v>
      </c>
      <c r="W9048">
        <v>9046</v>
      </c>
      <c r="X9048" s="4">
        <f t="shared" si="1405"/>
        <v>9.0127038059578932E-2</v>
      </c>
      <c r="Y9048" s="4">
        <f t="shared" si="1403"/>
        <v>8.9148264349500753E-2</v>
      </c>
      <c r="Z9048" s="4">
        <f t="shared" si="1404"/>
        <v>8.8478701394346826E-2</v>
      </c>
    </row>
    <row r="9049" spans="1:26" x14ac:dyDescent="0.25">
      <c r="A9049" s="16">
        <f t="shared" si="1413"/>
        <v>52582</v>
      </c>
      <c r="B9049">
        <f>+'[2]Ejercicio 1'!E9266</f>
        <v>9047</v>
      </c>
      <c r="C9049" s="5">
        <v>8.7624847454515889E-2</v>
      </c>
      <c r="D9049" s="4">
        <f t="shared" si="1408"/>
        <v>8.573947055365258E-2</v>
      </c>
      <c r="E9049" s="6">
        <f t="shared" si="1409"/>
        <v>8.6675336523279828E-2</v>
      </c>
      <c r="F9049" s="7">
        <f t="shared" si="1410"/>
        <v>8.6025989304283942E-2</v>
      </c>
      <c r="I9049" s="10">
        <v>9047</v>
      </c>
      <c r="J9049" s="8">
        <f t="shared" si="1411"/>
        <v>8.912484745451589E-2</v>
      </c>
      <c r="K9049" s="8">
        <f t="shared" si="1411"/>
        <v>8.7239470553652582E-2</v>
      </c>
      <c r="L9049" s="8">
        <f t="shared" si="1411"/>
        <v>8.8175336523279829E-2</v>
      </c>
      <c r="M9049" s="8">
        <f t="shared" si="1406"/>
        <v>8.7525989304283944E-2</v>
      </c>
      <c r="P9049">
        <v>9047</v>
      </c>
      <c r="Q9049" s="8">
        <f t="shared" si="1412"/>
        <v>8.6124847454515888E-2</v>
      </c>
      <c r="R9049" s="8">
        <f t="shared" si="1412"/>
        <v>8.4239470553652579E-2</v>
      </c>
      <c r="S9049" s="8">
        <f t="shared" si="1412"/>
        <v>8.5175336523279827E-2</v>
      </c>
      <c r="T9049" s="8">
        <f t="shared" si="1407"/>
        <v>8.4525989304283941E-2</v>
      </c>
      <c r="W9049">
        <v>9047</v>
      </c>
      <c r="X9049" s="4">
        <f t="shared" si="1405"/>
        <v>9.0127602693302E-2</v>
      </c>
      <c r="Y9049" s="4">
        <f t="shared" si="1403"/>
        <v>8.9148816541316539E-2</v>
      </c>
      <c r="Z9049" s="4">
        <f t="shared" si="1404"/>
        <v>8.8479245129144013E-2</v>
      </c>
    </row>
    <row r="9050" spans="1:26" x14ac:dyDescent="0.25">
      <c r="A9050" s="16">
        <f t="shared" si="1413"/>
        <v>52583</v>
      </c>
      <c r="B9050">
        <f>+'[2]Ejercicio 1'!E9267</f>
        <v>9048</v>
      </c>
      <c r="C9050" s="5">
        <v>8.7625129598812912E-2</v>
      </c>
      <c r="D9050" s="4">
        <f t="shared" si="1408"/>
        <v>8.573974072935539E-2</v>
      </c>
      <c r="E9050" s="6">
        <f t="shared" si="1409"/>
        <v>8.6675612618433609E-2</v>
      </c>
      <c r="F9050" s="7">
        <f t="shared" si="1410"/>
        <v>8.6026261287711153E-2</v>
      </c>
      <c r="I9050" s="10">
        <v>9048</v>
      </c>
      <c r="J9050" s="8">
        <f t="shared" si="1411"/>
        <v>8.9125129598812913E-2</v>
      </c>
      <c r="K9050" s="8">
        <f t="shared" si="1411"/>
        <v>8.7239740729355392E-2</v>
      </c>
      <c r="L9050" s="8">
        <f t="shared" si="1411"/>
        <v>8.817561261843361E-2</v>
      </c>
      <c r="M9050" s="8">
        <f t="shared" si="1406"/>
        <v>8.7526261287711155E-2</v>
      </c>
      <c r="P9050">
        <v>9048</v>
      </c>
      <c r="Q9050" s="8">
        <f t="shared" si="1412"/>
        <v>8.6125129598812911E-2</v>
      </c>
      <c r="R9050" s="8">
        <f t="shared" si="1412"/>
        <v>8.4239740729355389E-2</v>
      </c>
      <c r="S9050" s="8">
        <f t="shared" si="1412"/>
        <v>8.5175612618433608E-2</v>
      </c>
      <c r="T9050" s="8">
        <f t="shared" si="1407"/>
        <v>8.4526261287711152E-2</v>
      </c>
      <c r="W9050">
        <v>9048</v>
      </c>
      <c r="X9050" s="4">
        <f t="shared" si="1405"/>
        <v>9.0128167327063718E-2</v>
      </c>
      <c r="Y9050" s="4">
        <f t="shared" si="1403"/>
        <v>8.9149368733354564E-2</v>
      </c>
      <c r="Z9050" s="4">
        <f t="shared" si="1404"/>
        <v>8.8479788864771966E-2</v>
      </c>
    </row>
    <row r="9051" spans="1:26" x14ac:dyDescent="0.25">
      <c r="A9051" s="16">
        <f t="shared" si="1413"/>
        <v>52584</v>
      </c>
      <c r="B9051">
        <f>+'[2]Ejercicio 1'!E9268</f>
        <v>9049</v>
      </c>
      <c r="C9051" s="5">
        <v>8.7625411743109935E-2</v>
      </c>
      <c r="D9051" s="4">
        <f t="shared" si="1408"/>
        <v>8.5740010905021077E-2</v>
      </c>
      <c r="E9051" s="6">
        <f t="shared" si="1409"/>
        <v>8.6675888713568044E-2</v>
      </c>
      <c r="F9051" s="7">
        <f t="shared" si="1410"/>
        <v>8.6026533271106959E-2</v>
      </c>
      <c r="I9051" s="10">
        <v>9049</v>
      </c>
      <c r="J9051" s="8">
        <f t="shared" si="1411"/>
        <v>8.9125411743109936E-2</v>
      </c>
      <c r="K9051" s="8">
        <f t="shared" si="1411"/>
        <v>8.7240010905021079E-2</v>
      </c>
      <c r="L9051" s="8">
        <f t="shared" si="1411"/>
        <v>8.8175888713568046E-2</v>
      </c>
      <c r="M9051" s="8">
        <f t="shared" si="1406"/>
        <v>8.752653327110696E-2</v>
      </c>
      <c r="P9051">
        <v>9049</v>
      </c>
      <c r="Q9051" s="8">
        <f t="shared" si="1412"/>
        <v>8.6125411743109934E-2</v>
      </c>
      <c r="R9051" s="8">
        <f t="shared" si="1412"/>
        <v>8.4240010905021076E-2</v>
      </c>
      <c r="S9051" s="8">
        <f t="shared" si="1412"/>
        <v>8.5175888713568043E-2</v>
      </c>
      <c r="T9051" s="8">
        <f t="shared" si="1407"/>
        <v>8.4526533271106957E-2</v>
      </c>
      <c r="W9051">
        <v>9049</v>
      </c>
      <c r="X9051" s="4">
        <f t="shared" si="1405"/>
        <v>9.01287319608641E-2</v>
      </c>
      <c r="Y9051" s="4">
        <f t="shared" si="1403"/>
        <v>8.9149920925181772E-2</v>
      </c>
      <c r="Z9051" s="4">
        <f t="shared" si="1404"/>
        <v>8.8480332600305703E-2</v>
      </c>
    </row>
    <row r="9052" spans="1:26" x14ac:dyDescent="0.25">
      <c r="A9052" s="16">
        <f t="shared" si="1413"/>
        <v>52585</v>
      </c>
      <c r="B9052">
        <f>+'[2]Ejercicio 1'!E9269</f>
        <v>9050</v>
      </c>
      <c r="C9052" s="5">
        <v>8.7625693887406944E-2</v>
      </c>
      <c r="D9052" s="4">
        <f t="shared" si="1408"/>
        <v>8.5740281080649836E-2</v>
      </c>
      <c r="E9052" s="6">
        <f t="shared" si="1409"/>
        <v>8.667616480868405E-2</v>
      </c>
      <c r="F9052" s="7">
        <f t="shared" si="1410"/>
        <v>8.6026805254471359E-2</v>
      </c>
      <c r="I9052" s="10">
        <v>9050</v>
      </c>
      <c r="J9052" s="8">
        <f t="shared" si="1411"/>
        <v>8.9125693887406945E-2</v>
      </c>
      <c r="K9052" s="8">
        <f t="shared" si="1411"/>
        <v>8.7240281080649837E-2</v>
      </c>
      <c r="L9052" s="8">
        <f t="shared" si="1411"/>
        <v>8.8176164808684052E-2</v>
      </c>
      <c r="M9052" s="8">
        <f t="shared" si="1406"/>
        <v>8.752680525447136E-2</v>
      </c>
      <c r="P9052">
        <v>9050</v>
      </c>
      <c r="Q9052" s="8">
        <f t="shared" si="1412"/>
        <v>8.6125693887406943E-2</v>
      </c>
      <c r="R9052" s="8">
        <f t="shared" si="1412"/>
        <v>8.4240281080649834E-2</v>
      </c>
      <c r="S9052" s="8">
        <f t="shared" si="1412"/>
        <v>8.5176164808684049E-2</v>
      </c>
      <c r="T9052" s="8">
        <f t="shared" si="1407"/>
        <v>8.4526805254471357E-2</v>
      </c>
      <c r="W9052">
        <v>9050</v>
      </c>
      <c r="X9052" s="4">
        <f t="shared" si="1405"/>
        <v>9.0129296594702688E-2</v>
      </c>
      <c r="Y9052" s="4">
        <f t="shared" si="1403"/>
        <v>8.9150473117057288E-2</v>
      </c>
      <c r="Z9052" s="4">
        <f t="shared" si="1404"/>
        <v>8.8480876335756645E-2</v>
      </c>
    </row>
    <row r="9053" spans="1:26" x14ac:dyDescent="0.25">
      <c r="A9053" s="16">
        <f t="shared" si="1413"/>
        <v>52586</v>
      </c>
      <c r="B9053">
        <f>+'[2]Ejercicio 1'!E9270</f>
        <v>9051</v>
      </c>
      <c r="C9053" s="5">
        <v>8.7625976031703967E-2</v>
      </c>
      <c r="D9053" s="4">
        <f t="shared" si="1408"/>
        <v>8.5740551256241665E-2</v>
      </c>
      <c r="E9053" s="6">
        <f t="shared" si="1409"/>
        <v>8.6676440903780724E-2</v>
      </c>
      <c r="F9053" s="7">
        <f t="shared" si="1410"/>
        <v>8.6027077237804353E-2</v>
      </c>
      <c r="I9053" s="10">
        <v>9051</v>
      </c>
      <c r="J9053" s="8">
        <f t="shared" si="1411"/>
        <v>8.9125976031703968E-2</v>
      </c>
      <c r="K9053" s="8">
        <f t="shared" si="1411"/>
        <v>8.7240551256241666E-2</v>
      </c>
      <c r="L9053" s="8">
        <f t="shared" si="1411"/>
        <v>8.8176440903780726E-2</v>
      </c>
      <c r="M9053" s="8">
        <f t="shared" si="1406"/>
        <v>8.7527077237804354E-2</v>
      </c>
      <c r="P9053">
        <v>9051</v>
      </c>
      <c r="Q9053" s="8">
        <f t="shared" si="1412"/>
        <v>8.6125976031703966E-2</v>
      </c>
      <c r="R9053" s="8">
        <f t="shared" si="1412"/>
        <v>8.4240551256241664E-2</v>
      </c>
      <c r="S9053" s="8">
        <f t="shared" si="1412"/>
        <v>8.5176440903780723E-2</v>
      </c>
      <c r="T9053" s="8">
        <f t="shared" si="1407"/>
        <v>8.4527077237804352E-2</v>
      </c>
      <c r="W9053">
        <v>9051</v>
      </c>
      <c r="X9053" s="4">
        <f t="shared" si="1405"/>
        <v>9.012986122857948E-2</v>
      </c>
      <c r="Y9053" s="4">
        <f t="shared" si="1403"/>
        <v>8.9151025308895918E-2</v>
      </c>
      <c r="Z9053" s="4">
        <f t="shared" si="1404"/>
        <v>8.8481420071119102E-2</v>
      </c>
    </row>
    <row r="9054" spans="1:26" x14ac:dyDescent="0.25">
      <c r="A9054" s="16">
        <f t="shared" si="1413"/>
        <v>52587</v>
      </c>
      <c r="B9054">
        <f>+'[2]Ejercicio 1'!E9271</f>
        <v>9052</v>
      </c>
      <c r="C9054" s="5">
        <v>8.762625817600099E-2</v>
      </c>
      <c r="D9054" s="4">
        <f t="shared" si="1408"/>
        <v>8.5740821431796385E-2</v>
      </c>
      <c r="E9054" s="6">
        <f t="shared" si="1409"/>
        <v>8.667671699885808E-2</v>
      </c>
      <c r="F9054" s="7">
        <f t="shared" si="1410"/>
        <v>8.6027349221103097E-2</v>
      </c>
      <c r="I9054" s="10">
        <v>9052</v>
      </c>
      <c r="J9054" s="8">
        <f t="shared" si="1411"/>
        <v>8.9126258176000991E-2</v>
      </c>
      <c r="K9054" s="8">
        <f t="shared" si="1411"/>
        <v>8.7240821431796386E-2</v>
      </c>
      <c r="L9054" s="8">
        <f t="shared" si="1411"/>
        <v>8.8176716998858082E-2</v>
      </c>
      <c r="M9054" s="8">
        <f t="shared" si="1406"/>
        <v>8.7527349221103098E-2</v>
      </c>
      <c r="P9054">
        <v>9052</v>
      </c>
      <c r="Q9054" s="8">
        <f t="shared" si="1412"/>
        <v>8.6126258176000989E-2</v>
      </c>
      <c r="R9054" s="8">
        <f t="shared" si="1412"/>
        <v>8.4240821431796384E-2</v>
      </c>
      <c r="S9054" s="8">
        <f t="shared" si="1412"/>
        <v>8.5176716998858079E-2</v>
      </c>
      <c r="T9054" s="8">
        <f t="shared" si="1407"/>
        <v>8.4527349221103096E-2</v>
      </c>
      <c r="W9054">
        <v>9052</v>
      </c>
      <c r="X9054" s="4">
        <f t="shared" si="1405"/>
        <v>9.0130425862494923E-2</v>
      </c>
      <c r="Y9054" s="4">
        <f t="shared" si="1403"/>
        <v>8.9151577500609813E-2</v>
      </c>
      <c r="Z9054" s="4">
        <f t="shared" si="1404"/>
        <v>8.8481963805468078E-2</v>
      </c>
    </row>
    <row r="9055" spans="1:26" x14ac:dyDescent="0.25">
      <c r="A9055" s="16">
        <f t="shared" si="1413"/>
        <v>52588</v>
      </c>
      <c r="B9055">
        <f>+'[2]Ejercicio 1'!E9272</f>
        <v>9053</v>
      </c>
      <c r="C9055" s="5">
        <v>8.7626540320298013E-2</v>
      </c>
      <c r="D9055" s="4">
        <f t="shared" si="1408"/>
        <v>8.5741091607314371E-2</v>
      </c>
      <c r="E9055" s="6">
        <f t="shared" si="1409"/>
        <v>8.6676993093916979E-2</v>
      </c>
      <c r="F9055" s="7">
        <f t="shared" si="1410"/>
        <v>8.6027621204373281E-2</v>
      </c>
      <c r="I9055" s="10">
        <v>9053</v>
      </c>
      <c r="J9055" s="8">
        <f t="shared" si="1411"/>
        <v>8.9126540320298014E-2</v>
      </c>
      <c r="K9055" s="8">
        <f t="shared" si="1411"/>
        <v>8.7241091607314372E-2</v>
      </c>
      <c r="L9055" s="8">
        <f t="shared" si="1411"/>
        <v>8.817699309391698E-2</v>
      </c>
      <c r="M9055" s="8">
        <f t="shared" si="1406"/>
        <v>8.7527621204373282E-2</v>
      </c>
      <c r="P9055">
        <v>9053</v>
      </c>
      <c r="Q9055" s="8">
        <f t="shared" si="1412"/>
        <v>8.6126540320298012E-2</v>
      </c>
      <c r="R9055" s="8">
        <f t="shared" si="1412"/>
        <v>8.424109160731437E-2</v>
      </c>
      <c r="S9055" s="8">
        <f t="shared" si="1412"/>
        <v>8.5176993093916978E-2</v>
      </c>
      <c r="T9055" s="8">
        <f t="shared" si="1407"/>
        <v>8.4527621204373279E-2</v>
      </c>
      <c r="W9055">
        <v>9053</v>
      </c>
      <c r="X9055" s="4">
        <f t="shared" si="1405"/>
        <v>9.0130990496427504E-2</v>
      </c>
      <c r="Y9055" s="4">
        <f t="shared" ref="Y9055:Y9118" si="1414">Tasa_Fwd(E8964,B8964,E9055,B9055,91)</f>
        <v>8.9152129692285934E-2</v>
      </c>
      <c r="Z9055" s="4">
        <f t="shared" si="1404"/>
        <v>8.8482507540653524E-2</v>
      </c>
    </row>
    <row r="9056" spans="1:26" x14ac:dyDescent="0.25">
      <c r="A9056" s="16">
        <f t="shared" si="1413"/>
        <v>52589</v>
      </c>
      <c r="B9056">
        <f>+'[2]Ejercicio 1'!E9273</f>
        <v>9054</v>
      </c>
      <c r="C9056" s="5">
        <v>8.7626822464595036E-2</v>
      </c>
      <c r="D9056" s="4">
        <f t="shared" si="1408"/>
        <v>8.5741361782796052E-2</v>
      </c>
      <c r="E9056" s="6">
        <f t="shared" si="1409"/>
        <v>8.6677269188957434E-2</v>
      </c>
      <c r="F9056" s="7">
        <f t="shared" si="1410"/>
        <v>8.6027893187612073E-2</v>
      </c>
      <c r="I9056" s="10">
        <v>9054</v>
      </c>
      <c r="J9056" s="8">
        <f t="shared" si="1411"/>
        <v>8.9126822464595037E-2</v>
      </c>
      <c r="K9056" s="8">
        <f t="shared" si="1411"/>
        <v>8.7241361782796054E-2</v>
      </c>
      <c r="L9056" s="8">
        <f t="shared" si="1411"/>
        <v>8.8177269188957436E-2</v>
      </c>
      <c r="M9056" s="8">
        <f t="shared" si="1406"/>
        <v>8.7527893187612074E-2</v>
      </c>
      <c r="P9056">
        <v>9054</v>
      </c>
      <c r="Q9056" s="8">
        <f t="shared" si="1412"/>
        <v>8.6126822464595035E-2</v>
      </c>
      <c r="R9056" s="8">
        <f t="shared" si="1412"/>
        <v>8.4241361782796051E-2</v>
      </c>
      <c r="S9056" s="8">
        <f t="shared" si="1412"/>
        <v>8.5177269188957433E-2</v>
      </c>
      <c r="T9056" s="8">
        <f t="shared" si="1407"/>
        <v>8.4527893187612071E-2</v>
      </c>
      <c r="W9056">
        <v>9054</v>
      </c>
      <c r="X9056" s="4">
        <f t="shared" si="1405"/>
        <v>9.0131555130442215E-2</v>
      </c>
      <c r="Y9056" s="4">
        <f t="shared" si="1414"/>
        <v>8.9152681884010362E-2</v>
      </c>
      <c r="Z9056" s="4">
        <f t="shared" ref="Z9056:Z9119" si="1415">Tasa_Fwd(F9028,B9028,F9056,B9056,28)</f>
        <v>8.8483051274828348E-2</v>
      </c>
    </row>
    <row r="9057" spans="1:26" x14ac:dyDescent="0.25">
      <c r="A9057" s="16">
        <f t="shared" si="1413"/>
        <v>52590</v>
      </c>
      <c r="B9057">
        <f>+'[2]Ejercicio 1'!E9274</f>
        <v>9055</v>
      </c>
      <c r="C9057" s="5">
        <v>8.7627104608892059E-2</v>
      </c>
      <c r="D9057" s="4">
        <f t="shared" si="1408"/>
        <v>8.5741631958240194E-2</v>
      </c>
      <c r="E9057" s="6">
        <f t="shared" si="1409"/>
        <v>8.6677545283978571E-2</v>
      </c>
      <c r="F9057" s="7">
        <f t="shared" si="1410"/>
        <v>8.6028165170819459E-2</v>
      </c>
      <c r="I9057" s="10">
        <v>9055</v>
      </c>
      <c r="J9057" s="8">
        <f t="shared" si="1411"/>
        <v>8.912710460889206E-2</v>
      </c>
      <c r="K9057" s="8">
        <f t="shared" si="1411"/>
        <v>8.7241631958240196E-2</v>
      </c>
      <c r="L9057" s="8">
        <f t="shared" si="1411"/>
        <v>8.8177545283978573E-2</v>
      </c>
      <c r="M9057" s="8">
        <f t="shared" si="1406"/>
        <v>8.7528165170819461E-2</v>
      </c>
      <c r="P9057">
        <v>9055</v>
      </c>
      <c r="Q9057" s="8">
        <f t="shared" si="1412"/>
        <v>8.6127104608892058E-2</v>
      </c>
      <c r="R9057" s="8">
        <f t="shared" si="1412"/>
        <v>8.4241631958240193E-2</v>
      </c>
      <c r="S9057" s="8">
        <f t="shared" si="1412"/>
        <v>8.517754528397857E-2</v>
      </c>
      <c r="T9057" s="8">
        <f t="shared" si="1407"/>
        <v>8.4528165170819458E-2</v>
      </c>
      <c r="W9057">
        <v>9055</v>
      </c>
      <c r="X9057" s="4">
        <f t="shared" si="1405"/>
        <v>9.0132119764473606E-2</v>
      </c>
      <c r="Y9057" s="4">
        <f t="shared" si="1414"/>
        <v>8.9153234075697904E-2</v>
      </c>
      <c r="Z9057" s="4">
        <f t="shared" si="1415"/>
        <v>8.8483595009833937E-2</v>
      </c>
    </row>
    <row r="9058" spans="1:26" x14ac:dyDescent="0.25">
      <c r="A9058" s="16">
        <f t="shared" si="1413"/>
        <v>52591</v>
      </c>
      <c r="B9058">
        <f>+'[2]Ejercicio 1'!E9275</f>
        <v>9056</v>
      </c>
      <c r="C9058" s="5">
        <v>8.7627386753189082E-2</v>
      </c>
      <c r="D9058" s="4">
        <f t="shared" si="1408"/>
        <v>8.5741902133647421E-2</v>
      </c>
      <c r="E9058" s="6">
        <f t="shared" si="1409"/>
        <v>8.6677821378981251E-2</v>
      </c>
      <c r="F9058" s="7">
        <f t="shared" si="1410"/>
        <v>8.6028437153995441E-2</v>
      </c>
      <c r="I9058" s="10">
        <v>9056</v>
      </c>
      <c r="J9058" s="8">
        <f t="shared" si="1411"/>
        <v>8.9127386753189083E-2</v>
      </c>
      <c r="K9058" s="8">
        <f t="shared" si="1411"/>
        <v>8.7241902133647423E-2</v>
      </c>
      <c r="L9058" s="8">
        <f t="shared" si="1411"/>
        <v>8.8177821378981253E-2</v>
      </c>
      <c r="M9058" s="8">
        <f t="shared" si="1406"/>
        <v>8.7528437153995442E-2</v>
      </c>
      <c r="P9058">
        <v>9056</v>
      </c>
      <c r="Q9058" s="8">
        <f t="shared" si="1412"/>
        <v>8.6127386753189081E-2</v>
      </c>
      <c r="R9058" s="8">
        <f t="shared" si="1412"/>
        <v>8.424190213364742E-2</v>
      </c>
      <c r="S9058" s="8">
        <f t="shared" si="1412"/>
        <v>8.517782137898125E-2</v>
      </c>
      <c r="T9058" s="8">
        <f t="shared" si="1407"/>
        <v>8.4528437153995439E-2</v>
      </c>
      <c r="W9058">
        <v>9056</v>
      </c>
      <c r="X9058" s="4">
        <f t="shared" si="1405"/>
        <v>9.0132684398542787E-2</v>
      </c>
      <c r="Y9058" s="4">
        <f t="shared" si="1414"/>
        <v>8.9153786267259838E-2</v>
      </c>
      <c r="Z9058" s="4">
        <f t="shared" si="1415"/>
        <v>8.8484138744753887E-2</v>
      </c>
    </row>
    <row r="9059" spans="1:26" x14ac:dyDescent="0.25">
      <c r="A9059" s="16">
        <f t="shared" si="1413"/>
        <v>52592</v>
      </c>
      <c r="B9059">
        <f>+'[2]Ejercicio 1'!E9276</f>
        <v>9057</v>
      </c>
      <c r="C9059" s="5">
        <v>8.7627668897486091E-2</v>
      </c>
      <c r="D9059" s="4">
        <f t="shared" si="1408"/>
        <v>8.5742172309017733E-2</v>
      </c>
      <c r="E9059" s="6">
        <f t="shared" si="1409"/>
        <v>8.6678097473964613E-2</v>
      </c>
      <c r="F9059" s="7">
        <f t="shared" si="1410"/>
        <v>8.6028709137137158E-2</v>
      </c>
      <c r="I9059" s="10">
        <v>9057</v>
      </c>
      <c r="J9059" s="8">
        <f t="shared" si="1411"/>
        <v>8.9127668897486093E-2</v>
      </c>
      <c r="K9059" s="8">
        <f t="shared" si="1411"/>
        <v>8.7242172309017735E-2</v>
      </c>
      <c r="L9059" s="8">
        <f t="shared" si="1411"/>
        <v>8.8178097473964615E-2</v>
      </c>
      <c r="M9059" s="8">
        <f t="shared" si="1406"/>
        <v>8.7528709137137159E-2</v>
      </c>
      <c r="P9059">
        <v>9057</v>
      </c>
      <c r="Q9059" s="8">
        <f t="shared" si="1412"/>
        <v>8.612766889748609E-2</v>
      </c>
      <c r="R9059" s="8">
        <f t="shared" si="1412"/>
        <v>8.4242172309017732E-2</v>
      </c>
      <c r="S9059" s="8">
        <f t="shared" si="1412"/>
        <v>8.5178097473964612E-2</v>
      </c>
      <c r="T9059" s="8">
        <f t="shared" si="1407"/>
        <v>8.4528709137137156E-2</v>
      </c>
      <c r="W9059">
        <v>9057</v>
      </c>
      <c r="X9059" s="4">
        <f t="shared" si="1405"/>
        <v>9.0133249032650603E-2</v>
      </c>
      <c r="Y9059" s="4">
        <f t="shared" si="1414"/>
        <v>8.9154338458871829E-2</v>
      </c>
      <c r="Z9059" s="4">
        <f t="shared" si="1415"/>
        <v>8.8484682478657498E-2</v>
      </c>
    </row>
    <row r="9060" spans="1:26" x14ac:dyDescent="0.25">
      <c r="A9060" s="16">
        <f t="shared" si="1413"/>
        <v>52593</v>
      </c>
      <c r="B9060">
        <f>+'[2]Ejercicio 1'!E9277</f>
        <v>9058</v>
      </c>
      <c r="C9060" s="5">
        <v>8.7627951041783114E-2</v>
      </c>
      <c r="D9060" s="4">
        <f t="shared" si="1408"/>
        <v>8.5742442484351311E-2</v>
      </c>
      <c r="E9060" s="6">
        <f t="shared" si="1409"/>
        <v>8.6678373568929518E-2</v>
      </c>
      <c r="F9060" s="7">
        <f t="shared" si="1410"/>
        <v>8.6028981120250342E-2</v>
      </c>
      <c r="I9060" s="10">
        <v>9058</v>
      </c>
      <c r="J9060" s="8">
        <f t="shared" si="1411"/>
        <v>8.9127951041783116E-2</v>
      </c>
      <c r="K9060" s="8">
        <f t="shared" si="1411"/>
        <v>8.7242442484351312E-2</v>
      </c>
      <c r="L9060" s="8">
        <f t="shared" si="1411"/>
        <v>8.8178373568929519E-2</v>
      </c>
      <c r="M9060" s="8">
        <f t="shared" si="1406"/>
        <v>8.7528981120250343E-2</v>
      </c>
      <c r="P9060">
        <v>9058</v>
      </c>
      <c r="Q9060" s="8">
        <f t="shared" si="1412"/>
        <v>8.6127951041783113E-2</v>
      </c>
      <c r="R9060" s="8">
        <f t="shared" si="1412"/>
        <v>8.424244248435131E-2</v>
      </c>
      <c r="S9060" s="8">
        <f t="shared" si="1412"/>
        <v>8.5178373568929516E-2</v>
      </c>
      <c r="T9060" s="8">
        <f t="shared" si="1407"/>
        <v>8.452898112025034E-2</v>
      </c>
      <c r="W9060">
        <v>9058</v>
      </c>
      <c r="X9060" s="4">
        <f t="shared" si="1405"/>
        <v>9.0133813666775989E-2</v>
      </c>
      <c r="Y9060" s="4">
        <f t="shared" si="1414"/>
        <v>8.9154890650446059E-2</v>
      </c>
      <c r="Z9060" s="4">
        <f t="shared" si="1415"/>
        <v>8.8485226213403309E-2</v>
      </c>
    </row>
    <row r="9061" spans="1:26" x14ac:dyDescent="0.25">
      <c r="A9061" s="16">
        <f t="shared" si="1413"/>
        <v>52594</v>
      </c>
      <c r="B9061">
        <f>+'[2]Ejercicio 1'!E9278</f>
        <v>9059</v>
      </c>
      <c r="C9061" s="5">
        <v>8.7628233186080137E-2</v>
      </c>
      <c r="D9061" s="4">
        <f t="shared" si="1408"/>
        <v>8.5742712659648182E-2</v>
      </c>
      <c r="E9061" s="6">
        <f t="shared" si="1409"/>
        <v>8.6678649663875992E-2</v>
      </c>
      <c r="F9061" s="7">
        <f t="shared" si="1410"/>
        <v>8.6029253103332107E-2</v>
      </c>
      <c r="I9061" s="10">
        <v>9059</v>
      </c>
      <c r="J9061" s="8">
        <f t="shared" si="1411"/>
        <v>8.9128233186080139E-2</v>
      </c>
      <c r="K9061" s="8">
        <f t="shared" si="1411"/>
        <v>8.7242712659648183E-2</v>
      </c>
      <c r="L9061" s="8">
        <f t="shared" si="1411"/>
        <v>8.8178649663875994E-2</v>
      </c>
      <c r="M9061" s="8">
        <f t="shared" si="1406"/>
        <v>8.7529253103332108E-2</v>
      </c>
      <c r="P9061">
        <v>9059</v>
      </c>
      <c r="Q9061" s="8">
        <f t="shared" si="1412"/>
        <v>8.6128233186080136E-2</v>
      </c>
      <c r="R9061" s="8">
        <f t="shared" si="1412"/>
        <v>8.4242712659648181E-2</v>
      </c>
      <c r="S9061" s="8">
        <f t="shared" si="1412"/>
        <v>8.5178649663875991E-2</v>
      </c>
      <c r="T9061" s="8">
        <f t="shared" si="1407"/>
        <v>8.4529253103332105E-2</v>
      </c>
      <c r="W9061">
        <v>9059</v>
      </c>
      <c r="X9061" s="4">
        <f t="shared" si="1405"/>
        <v>9.0134378300982643E-2</v>
      </c>
      <c r="Y9061" s="4">
        <f t="shared" si="1414"/>
        <v>8.9155442841982513E-2</v>
      </c>
      <c r="Z9061" s="4">
        <f t="shared" si="1415"/>
        <v>8.8485769948052032E-2</v>
      </c>
    </row>
    <row r="9062" spans="1:26" x14ac:dyDescent="0.25">
      <c r="A9062" s="16">
        <f t="shared" si="1413"/>
        <v>52595</v>
      </c>
      <c r="B9062">
        <f>+'[2]Ejercicio 1'!E9279</f>
        <v>9060</v>
      </c>
      <c r="C9062" s="5">
        <v>8.762851533037716E-2</v>
      </c>
      <c r="D9062" s="4">
        <f t="shared" si="1408"/>
        <v>8.5742982834907916E-2</v>
      </c>
      <c r="E9062" s="6">
        <f t="shared" si="1409"/>
        <v>8.6678925758802247E-2</v>
      </c>
      <c r="F9062" s="7">
        <f t="shared" si="1410"/>
        <v>8.602952508638248E-2</v>
      </c>
      <c r="I9062" s="10">
        <v>9060</v>
      </c>
      <c r="J9062" s="8">
        <f t="shared" si="1411"/>
        <v>8.9128515330377162E-2</v>
      </c>
      <c r="K9062" s="8">
        <f t="shared" si="1411"/>
        <v>8.7242982834907917E-2</v>
      </c>
      <c r="L9062" s="8">
        <f t="shared" si="1411"/>
        <v>8.8178925758802248E-2</v>
      </c>
      <c r="M9062" s="8">
        <f t="shared" si="1406"/>
        <v>8.7529525086382481E-2</v>
      </c>
      <c r="P9062">
        <v>9060</v>
      </c>
      <c r="Q9062" s="8">
        <f t="shared" si="1412"/>
        <v>8.6128515330377159E-2</v>
      </c>
      <c r="R9062" s="8">
        <f t="shared" si="1412"/>
        <v>8.4242982834907915E-2</v>
      </c>
      <c r="S9062" s="8">
        <f t="shared" si="1412"/>
        <v>8.5178925758802246E-2</v>
      </c>
      <c r="T9062" s="8">
        <f t="shared" si="1407"/>
        <v>8.4529525086382479E-2</v>
      </c>
      <c r="W9062">
        <v>9060</v>
      </c>
      <c r="X9062" s="4">
        <f t="shared" si="1405"/>
        <v>9.0134942935206408E-2</v>
      </c>
      <c r="Y9062" s="4">
        <f t="shared" si="1414"/>
        <v>8.9155995033393345E-2</v>
      </c>
      <c r="Z9062" s="4">
        <f t="shared" si="1415"/>
        <v>8.8486313682617987E-2</v>
      </c>
    </row>
    <row r="9063" spans="1:26" x14ac:dyDescent="0.25">
      <c r="A9063" s="16">
        <f t="shared" si="1413"/>
        <v>52596</v>
      </c>
      <c r="B9063">
        <f>+'[2]Ejercicio 1'!E9280</f>
        <v>9061</v>
      </c>
      <c r="C9063" s="5">
        <v>8.7628797474674183E-2</v>
      </c>
      <c r="D9063" s="4">
        <f t="shared" si="1408"/>
        <v>8.5743253010130735E-2</v>
      </c>
      <c r="E9063" s="6">
        <f t="shared" si="1409"/>
        <v>8.6679201853710947E-2</v>
      </c>
      <c r="F9063" s="7">
        <f t="shared" si="1410"/>
        <v>8.6029797069398589E-2</v>
      </c>
      <c r="I9063" s="10">
        <v>9061</v>
      </c>
      <c r="J9063" s="8">
        <f t="shared" si="1411"/>
        <v>8.9128797474674185E-2</v>
      </c>
      <c r="K9063" s="8">
        <f t="shared" si="1411"/>
        <v>8.7243253010130736E-2</v>
      </c>
      <c r="L9063" s="8">
        <f t="shared" si="1411"/>
        <v>8.8179201853710948E-2</v>
      </c>
      <c r="M9063" s="8">
        <f t="shared" si="1406"/>
        <v>8.7529797069398591E-2</v>
      </c>
      <c r="P9063">
        <v>9061</v>
      </c>
      <c r="Q9063" s="8">
        <f t="shared" si="1412"/>
        <v>8.6128797474674182E-2</v>
      </c>
      <c r="R9063" s="8">
        <f t="shared" si="1412"/>
        <v>8.4243253010130734E-2</v>
      </c>
      <c r="S9063" s="8">
        <f t="shared" si="1412"/>
        <v>8.5179201853710945E-2</v>
      </c>
      <c r="T9063" s="8">
        <f t="shared" si="1407"/>
        <v>8.4529797069398588E-2</v>
      </c>
      <c r="W9063">
        <v>9061</v>
      </c>
      <c r="X9063" s="4">
        <f t="shared" si="1405"/>
        <v>9.0135507569468393E-2</v>
      </c>
      <c r="Y9063" s="4">
        <f t="shared" si="1414"/>
        <v>8.9156547224855137E-2</v>
      </c>
      <c r="Z9063" s="4">
        <f t="shared" si="1415"/>
        <v>8.8486857416167589E-2</v>
      </c>
    </row>
    <row r="9064" spans="1:26" x14ac:dyDescent="0.25">
      <c r="A9064" s="16">
        <f t="shared" si="1413"/>
        <v>52597</v>
      </c>
      <c r="B9064">
        <f>+'[2]Ejercicio 1'!E9281</f>
        <v>9062</v>
      </c>
      <c r="C9064" s="5">
        <v>8.7629079618971206E-2</v>
      </c>
      <c r="D9064" s="4">
        <f t="shared" si="1408"/>
        <v>8.5743523185316625E-2</v>
      </c>
      <c r="E9064" s="6">
        <f t="shared" si="1409"/>
        <v>8.6679477948600314E-2</v>
      </c>
      <c r="F9064" s="7">
        <f t="shared" si="1410"/>
        <v>8.6030069052386152E-2</v>
      </c>
      <c r="I9064" s="10">
        <v>9062</v>
      </c>
      <c r="J9064" s="8">
        <f t="shared" si="1411"/>
        <v>8.9129079618971208E-2</v>
      </c>
      <c r="K9064" s="8">
        <f t="shared" si="1411"/>
        <v>8.7243523185316627E-2</v>
      </c>
      <c r="L9064" s="8">
        <f t="shared" si="1411"/>
        <v>8.8179477948600316E-2</v>
      </c>
      <c r="M9064" s="8">
        <f t="shared" si="1406"/>
        <v>8.7530069052386153E-2</v>
      </c>
      <c r="P9064">
        <v>9062</v>
      </c>
      <c r="Q9064" s="8">
        <f t="shared" si="1412"/>
        <v>8.6129079618971205E-2</v>
      </c>
      <c r="R9064" s="8">
        <f t="shared" si="1412"/>
        <v>8.4243523185316624E-2</v>
      </c>
      <c r="S9064" s="8">
        <f t="shared" si="1412"/>
        <v>8.5179477948600313E-2</v>
      </c>
      <c r="T9064" s="8">
        <f t="shared" si="1407"/>
        <v>8.453006905238615E-2</v>
      </c>
      <c r="W9064">
        <v>9062</v>
      </c>
      <c r="X9064" s="4">
        <f t="shared" si="1405"/>
        <v>9.0136072203768583E-2</v>
      </c>
      <c r="Y9064" s="4">
        <f t="shared" si="1414"/>
        <v>8.9157099416190419E-2</v>
      </c>
      <c r="Z9064" s="4">
        <f t="shared" si="1415"/>
        <v>8.8487401150553688E-2</v>
      </c>
    </row>
    <row r="9065" spans="1:26" x14ac:dyDescent="0.25">
      <c r="A9065" s="16">
        <f t="shared" si="1413"/>
        <v>52598</v>
      </c>
      <c r="B9065">
        <f>+'[2]Ejercicio 1'!E9282</f>
        <v>9063</v>
      </c>
      <c r="C9065" s="5">
        <v>8.7629361763268229E-2</v>
      </c>
      <c r="D9065" s="4">
        <f t="shared" si="1408"/>
        <v>8.5743793360465601E-2</v>
      </c>
      <c r="E9065" s="6">
        <f t="shared" si="1409"/>
        <v>8.667975404347035E-2</v>
      </c>
      <c r="F9065" s="7">
        <f t="shared" si="1410"/>
        <v>8.6030341035342309E-2</v>
      </c>
      <c r="I9065" s="10">
        <v>9063</v>
      </c>
      <c r="J9065" s="8">
        <f t="shared" si="1411"/>
        <v>8.9129361763268231E-2</v>
      </c>
      <c r="K9065" s="8">
        <f t="shared" si="1411"/>
        <v>8.7243793360465602E-2</v>
      </c>
      <c r="L9065" s="8">
        <f t="shared" si="1411"/>
        <v>8.8179754043470351E-2</v>
      </c>
      <c r="M9065" s="8">
        <f t="shared" si="1406"/>
        <v>8.753034103534231E-2</v>
      </c>
      <c r="P9065">
        <v>9063</v>
      </c>
      <c r="Q9065" s="8">
        <f t="shared" si="1412"/>
        <v>8.6129361763268228E-2</v>
      </c>
      <c r="R9065" s="8">
        <f t="shared" si="1412"/>
        <v>8.4243793360465599E-2</v>
      </c>
      <c r="S9065" s="8">
        <f t="shared" si="1412"/>
        <v>8.5179754043470349E-2</v>
      </c>
      <c r="T9065" s="8">
        <f t="shared" si="1407"/>
        <v>8.4530341035342307E-2</v>
      </c>
      <c r="W9065">
        <v>9063</v>
      </c>
      <c r="X9065" s="4">
        <f t="shared" si="1405"/>
        <v>9.0136636838086343E-2</v>
      </c>
      <c r="Y9065" s="4">
        <f t="shared" si="1414"/>
        <v>8.9157651607575786E-2</v>
      </c>
      <c r="Z9065" s="4">
        <f t="shared" si="1415"/>
        <v>8.8487944884854119E-2</v>
      </c>
    </row>
    <row r="9066" spans="1:26" x14ac:dyDescent="0.25">
      <c r="A9066" s="16">
        <f t="shared" si="1413"/>
        <v>52599</v>
      </c>
      <c r="B9066">
        <f>+'[2]Ejercicio 1'!E9283</f>
        <v>9064</v>
      </c>
      <c r="C9066" s="5">
        <v>8.7629643907565238E-2</v>
      </c>
      <c r="D9066" s="4">
        <f t="shared" si="1408"/>
        <v>8.5744063535578063E-2</v>
      </c>
      <c r="E9066" s="6">
        <f t="shared" si="1409"/>
        <v>8.6680030138321956E-2</v>
      </c>
      <c r="F9066" s="7">
        <f t="shared" si="1410"/>
        <v>8.603061301826706E-2</v>
      </c>
      <c r="I9066" s="10">
        <v>9064</v>
      </c>
      <c r="J9066" s="8">
        <f t="shared" si="1411"/>
        <v>8.912964390756524E-2</v>
      </c>
      <c r="K9066" s="8">
        <f t="shared" si="1411"/>
        <v>8.7244063535578065E-2</v>
      </c>
      <c r="L9066" s="8">
        <f t="shared" si="1411"/>
        <v>8.8180030138321958E-2</v>
      </c>
      <c r="M9066" s="8">
        <f t="shared" si="1406"/>
        <v>8.7530613018267062E-2</v>
      </c>
      <c r="P9066">
        <v>9064</v>
      </c>
      <c r="Q9066" s="8">
        <f t="shared" si="1412"/>
        <v>8.6129643907565237E-2</v>
      </c>
      <c r="R9066" s="8">
        <f t="shared" si="1412"/>
        <v>8.4244063535578062E-2</v>
      </c>
      <c r="S9066" s="8">
        <f t="shared" si="1412"/>
        <v>8.5180030138321955E-2</v>
      </c>
      <c r="T9066" s="8">
        <f t="shared" si="1407"/>
        <v>8.4530613018267059E-2</v>
      </c>
      <c r="W9066">
        <v>9064</v>
      </c>
      <c r="X9066" s="4">
        <f t="shared" si="1405"/>
        <v>9.0137201472485801E-2</v>
      </c>
      <c r="Y9066" s="4">
        <f t="shared" si="1414"/>
        <v>8.9158203798836419E-2</v>
      </c>
      <c r="Z9066" s="4">
        <f t="shared" si="1415"/>
        <v>8.8488488619063208E-2</v>
      </c>
    </row>
    <row r="9067" spans="1:26" x14ac:dyDescent="0.25">
      <c r="A9067" s="16">
        <f t="shared" si="1413"/>
        <v>52600</v>
      </c>
      <c r="B9067">
        <f>+'[2]Ejercicio 1'!E9284</f>
        <v>9065</v>
      </c>
      <c r="C9067" s="5">
        <v>8.7629926051862261E-2</v>
      </c>
      <c r="D9067" s="4">
        <f t="shared" si="1408"/>
        <v>8.5744333710653195E-2</v>
      </c>
      <c r="E9067" s="6">
        <f t="shared" si="1409"/>
        <v>8.6680306233155105E-2</v>
      </c>
      <c r="F9067" s="7">
        <f t="shared" si="1410"/>
        <v>8.6030885001157548E-2</v>
      </c>
      <c r="I9067" s="10">
        <v>9065</v>
      </c>
      <c r="J9067" s="8">
        <f t="shared" si="1411"/>
        <v>8.9129926051862263E-2</v>
      </c>
      <c r="K9067" s="8">
        <f t="shared" si="1411"/>
        <v>8.7244333710653196E-2</v>
      </c>
      <c r="L9067" s="8">
        <f t="shared" si="1411"/>
        <v>8.8180306233155106E-2</v>
      </c>
      <c r="M9067" s="8">
        <f t="shared" si="1406"/>
        <v>8.7530885001157549E-2</v>
      </c>
      <c r="P9067">
        <v>9065</v>
      </c>
      <c r="Q9067" s="8">
        <f t="shared" si="1412"/>
        <v>8.612992605186226E-2</v>
      </c>
      <c r="R9067" s="8">
        <f t="shared" si="1412"/>
        <v>8.4244333710653194E-2</v>
      </c>
      <c r="S9067" s="8">
        <f t="shared" si="1412"/>
        <v>8.5180306233155104E-2</v>
      </c>
      <c r="T9067" s="8">
        <f t="shared" si="1407"/>
        <v>8.4530885001157546E-2</v>
      </c>
      <c r="W9067">
        <v>9065</v>
      </c>
      <c r="X9067" s="4">
        <f t="shared" si="1405"/>
        <v>9.013776610690151E-2</v>
      </c>
      <c r="Y9067" s="4">
        <f t="shared" si="1414"/>
        <v>8.9158755990146235E-2</v>
      </c>
      <c r="Z9067" s="4">
        <f t="shared" si="1415"/>
        <v>8.8489032352264532E-2</v>
      </c>
    </row>
    <row r="9068" spans="1:26" x14ac:dyDescent="0.25">
      <c r="A9068" s="16">
        <f t="shared" si="1413"/>
        <v>52601</v>
      </c>
      <c r="B9068">
        <f>+'[2]Ejercicio 1'!E9285</f>
        <v>9066</v>
      </c>
      <c r="C9068" s="5">
        <v>8.7630208196159284E-2</v>
      </c>
      <c r="D9068" s="4">
        <f t="shared" si="1408"/>
        <v>8.5744603885691398E-2</v>
      </c>
      <c r="E9068" s="6">
        <f t="shared" si="1409"/>
        <v>8.6680582327968922E-2</v>
      </c>
      <c r="F9068" s="7">
        <f t="shared" si="1410"/>
        <v>8.6031156984019502E-2</v>
      </c>
      <c r="I9068" s="10">
        <v>9066</v>
      </c>
      <c r="J9068" s="8">
        <f t="shared" si="1411"/>
        <v>8.9130208196159286E-2</v>
      </c>
      <c r="K9068" s="8">
        <f t="shared" si="1411"/>
        <v>8.7244603885691399E-2</v>
      </c>
      <c r="L9068" s="8">
        <f t="shared" si="1411"/>
        <v>8.8180582327968923E-2</v>
      </c>
      <c r="M9068" s="8">
        <f t="shared" si="1406"/>
        <v>8.7531156984019504E-2</v>
      </c>
      <c r="P9068">
        <v>9066</v>
      </c>
      <c r="Q9068" s="8">
        <f t="shared" si="1412"/>
        <v>8.6130208196159283E-2</v>
      </c>
      <c r="R9068" s="8">
        <f t="shared" si="1412"/>
        <v>8.4244603885691396E-2</v>
      </c>
      <c r="S9068" s="8">
        <f t="shared" si="1412"/>
        <v>8.5180582327968921E-2</v>
      </c>
      <c r="T9068" s="8">
        <f t="shared" si="1407"/>
        <v>8.4531156984019501E-2</v>
      </c>
      <c r="W9068">
        <v>9066</v>
      </c>
      <c r="X9068" s="4">
        <f t="shared" si="1405"/>
        <v>9.0138330741355868E-2</v>
      </c>
      <c r="Y9068" s="4">
        <f t="shared" si="1414"/>
        <v>8.9159308181416527E-2</v>
      </c>
      <c r="Z9068" s="4">
        <f t="shared" si="1415"/>
        <v>8.8489576086293764E-2</v>
      </c>
    </row>
    <row r="9069" spans="1:26" x14ac:dyDescent="0.25">
      <c r="A9069" s="16">
        <f t="shared" si="1413"/>
        <v>52602</v>
      </c>
      <c r="B9069">
        <f>+'[2]Ejercicio 1'!E9286</f>
        <v>9067</v>
      </c>
      <c r="C9069" s="5">
        <v>8.7630490340456307E-2</v>
      </c>
      <c r="D9069" s="4">
        <f t="shared" si="1408"/>
        <v>8.5744874060692686E-2</v>
      </c>
      <c r="E9069" s="6">
        <f t="shared" si="1409"/>
        <v>8.6680858422763421E-2</v>
      </c>
      <c r="F9069" s="7">
        <f t="shared" si="1410"/>
        <v>8.6031428966850038E-2</v>
      </c>
      <c r="I9069" s="10">
        <v>9067</v>
      </c>
      <c r="J9069" s="8">
        <f t="shared" si="1411"/>
        <v>8.9130490340456309E-2</v>
      </c>
      <c r="K9069" s="8">
        <f t="shared" si="1411"/>
        <v>8.7244874060692687E-2</v>
      </c>
      <c r="L9069" s="8">
        <f t="shared" si="1411"/>
        <v>8.8180858422763422E-2</v>
      </c>
      <c r="M9069" s="8">
        <f t="shared" si="1406"/>
        <v>8.7531428966850039E-2</v>
      </c>
      <c r="P9069">
        <v>9067</v>
      </c>
      <c r="Q9069" s="8">
        <f t="shared" si="1412"/>
        <v>8.6130490340456306E-2</v>
      </c>
      <c r="R9069" s="8">
        <f t="shared" si="1412"/>
        <v>8.4244874060692684E-2</v>
      </c>
      <c r="S9069" s="8">
        <f t="shared" si="1412"/>
        <v>8.518085842276342E-2</v>
      </c>
      <c r="T9069" s="8">
        <f t="shared" si="1407"/>
        <v>8.4531428966850036E-2</v>
      </c>
      <c r="W9069">
        <v>9067</v>
      </c>
      <c r="X9069" s="4">
        <f t="shared" si="1405"/>
        <v>9.0138895375848876E-2</v>
      </c>
      <c r="Y9069" s="4">
        <f t="shared" si="1414"/>
        <v>8.9159860372563848E-2</v>
      </c>
      <c r="Z9069" s="4">
        <f t="shared" si="1415"/>
        <v>8.8490119820237342E-2</v>
      </c>
    </row>
    <row r="9070" spans="1:26" x14ac:dyDescent="0.25">
      <c r="A9070" s="16">
        <f t="shared" si="1413"/>
        <v>52603</v>
      </c>
      <c r="B9070">
        <f>+'[2]Ejercicio 1'!E9287</f>
        <v>9068</v>
      </c>
      <c r="C9070" s="5">
        <v>8.763077248475333E-2</v>
      </c>
      <c r="D9070" s="4">
        <f t="shared" si="1408"/>
        <v>8.5745144235657253E-2</v>
      </c>
      <c r="E9070" s="6">
        <f t="shared" si="1409"/>
        <v>8.6681134517539477E-2</v>
      </c>
      <c r="F9070" s="7">
        <f t="shared" si="1410"/>
        <v>8.6031700949646323E-2</v>
      </c>
      <c r="I9070" s="10">
        <v>9068</v>
      </c>
      <c r="J9070" s="8">
        <f t="shared" si="1411"/>
        <v>8.9130772484753332E-2</v>
      </c>
      <c r="K9070" s="8">
        <f t="shared" si="1411"/>
        <v>8.7245144235657254E-2</v>
      </c>
      <c r="L9070" s="8">
        <f t="shared" si="1411"/>
        <v>8.8181134517539478E-2</v>
      </c>
      <c r="M9070" s="8">
        <f t="shared" si="1406"/>
        <v>8.7531700949646324E-2</v>
      </c>
      <c r="P9070">
        <v>9068</v>
      </c>
      <c r="Q9070" s="8">
        <f t="shared" si="1412"/>
        <v>8.6130772484753329E-2</v>
      </c>
      <c r="R9070" s="8">
        <f t="shared" si="1412"/>
        <v>8.4245144235657252E-2</v>
      </c>
      <c r="S9070" s="8">
        <f t="shared" si="1412"/>
        <v>8.5181134517539475E-2</v>
      </c>
      <c r="T9070" s="8">
        <f t="shared" si="1407"/>
        <v>8.4531700949646321E-2</v>
      </c>
      <c r="W9070">
        <v>9068</v>
      </c>
      <c r="X9070" s="4">
        <f t="shared" si="1405"/>
        <v>9.0139460010380965E-2</v>
      </c>
      <c r="Y9070" s="4">
        <f t="shared" si="1414"/>
        <v>8.916041256367338E-2</v>
      </c>
      <c r="Z9070" s="4">
        <f t="shared" si="1415"/>
        <v>8.8490663553170312E-2</v>
      </c>
    </row>
    <row r="9071" spans="1:26" x14ac:dyDescent="0.25">
      <c r="A9071" s="16">
        <f t="shared" si="1413"/>
        <v>52604</v>
      </c>
      <c r="B9071">
        <f>+'[2]Ejercicio 1'!E9288</f>
        <v>9069</v>
      </c>
      <c r="C9071" s="5">
        <v>8.7631054629050353E-2</v>
      </c>
      <c r="D9071" s="4">
        <f t="shared" si="1408"/>
        <v>8.57454144105851E-2</v>
      </c>
      <c r="E9071" s="6">
        <f t="shared" si="1409"/>
        <v>8.6681410612297963E-2</v>
      </c>
      <c r="F9071" s="7">
        <f t="shared" si="1410"/>
        <v>8.6031972932414061E-2</v>
      </c>
      <c r="I9071" s="10">
        <v>9069</v>
      </c>
      <c r="J9071" s="8">
        <f t="shared" si="1411"/>
        <v>8.9131054629050355E-2</v>
      </c>
      <c r="K9071" s="8">
        <f t="shared" si="1411"/>
        <v>8.7245414410585101E-2</v>
      </c>
      <c r="L9071" s="8">
        <f t="shared" si="1411"/>
        <v>8.8181410612297964E-2</v>
      </c>
      <c r="M9071" s="8">
        <f t="shared" si="1406"/>
        <v>8.7531972932414062E-2</v>
      </c>
      <c r="P9071">
        <v>9069</v>
      </c>
      <c r="Q9071" s="8">
        <f t="shared" si="1412"/>
        <v>8.6131054629050352E-2</v>
      </c>
      <c r="R9071" s="8">
        <f t="shared" si="1412"/>
        <v>8.4245414410585098E-2</v>
      </c>
      <c r="S9071" s="8">
        <f t="shared" si="1412"/>
        <v>8.5181410612297961E-2</v>
      </c>
      <c r="T9071" s="8">
        <f t="shared" si="1407"/>
        <v>8.453197293241406E-2</v>
      </c>
      <c r="W9071">
        <v>9069</v>
      </c>
      <c r="X9071" s="4">
        <f t="shared" si="1405"/>
        <v>9.0140024644950398E-2</v>
      </c>
      <c r="Y9071" s="4">
        <f t="shared" si="1414"/>
        <v>8.9160964754919955E-2</v>
      </c>
      <c r="Z9071" s="4">
        <f t="shared" si="1415"/>
        <v>8.8491207286939752E-2</v>
      </c>
    </row>
    <row r="9072" spans="1:26" x14ac:dyDescent="0.25">
      <c r="A9072" s="16">
        <f t="shared" si="1413"/>
        <v>52605</v>
      </c>
      <c r="B9072">
        <f>+'[2]Ejercicio 1'!E9289</f>
        <v>9070</v>
      </c>
      <c r="C9072" s="5">
        <v>8.7631336773347376E-2</v>
      </c>
      <c r="D9072" s="4">
        <f t="shared" si="1408"/>
        <v>8.5745684585475823E-2</v>
      </c>
      <c r="E9072" s="6">
        <f t="shared" si="1409"/>
        <v>8.6681686707036243E-2</v>
      </c>
      <c r="F9072" s="7">
        <f t="shared" si="1410"/>
        <v>8.6032244915150394E-2</v>
      </c>
      <c r="I9072" s="10">
        <v>9070</v>
      </c>
      <c r="J9072" s="8">
        <f t="shared" si="1411"/>
        <v>8.9131336773347378E-2</v>
      </c>
      <c r="K9072" s="8">
        <f t="shared" si="1411"/>
        <v>8.7245684585475825E-2</v>
      </c>
      <c r="L9072" s="8">
        <f t="shared" si="1411"/>
        <v>8.8181686707036244E-2</v>
      </c>
      <c r="M9072" s="8">
        <f t="shared" si="1406"/>
        <v>8.7532244915150395E-2</v>
      </c>
      <c r="P9072">
        <v>9070</v>
      </c>
      <c r="Q9072" s="8">
        <f t="shared" si="1412"/>
        <v>8.6131336773347375E-2</v>
      </c>
      <c r="R9072" s="8">
        <f t="shared" si="1412"/>
        <v>8.4245684585475822E-2</v>
      </c>
      <c r="S9072" s="8">
        <f t="shared" si="1412"/>
        <v>8.5181686707036242E-2</v>
      </c>
      <c r="T9072" s="8">
        <f t="shared" si="1407"/>
        <v>8.4532244915150392E-2</v>
      </c>
      <c r="W9072">
        <v>9070</v>
      </c>
      <c r="X9072" s="4">
        <f t="shared" si="1405"/>
        <v>9.0140589279559355E-2</v>
      </c>
      <c r="Y9072" s="4">
        <f t="shared" si="1414"/>
        <v>8.9161516946040034E-2</v>
      </c>
      <c r="Z9072" s="4">
        <f t="shared" si="1415"/>
        <v>8.8491751020617834E-2</v>
      </c>
    </row>
    <row r="9073" spans="1:26" x14ac:dyDescent="0.25">
      <c r="A9073" s="16">
        <f t="shared" si="1413"/>
        <v>52606</v>
      </c>
      <c r="B9073">
        <f>+'[2]Ejercicio 1'!E9290</f>
        <v>9071</v>
      </c>
      <c r="C9073" s="5">
        <v>8.7631618917644385E-2</v>
      </c>
      <c r="D9073" s="4">
        <f t="shared" si="1408"/>
        <v>8.5745954760329618E-2</v>
      </c>
      <c r="E9073" s="6">
        <f t="shared" si="1409"/>
        <v>8.6681962801755205E-2</v>
      </c>
      <c r="F9073" s="7">
        <f t="shared" si="1410"/>
        <v>8.6032516897852476E-2</v>
      </c>
      <c r="I9073" s="10">
        <v>9071</v>
      </c>
      <c r="J9073" s="8">
        <f t="shared" si="1411"/>
        <v>8.9131618917644387E-2</v>
      </c>
      <c r="K9073" s="8">
        <f t="shared" si="1411"/>
        <v>8.7245954760329619E-2</v>
      </c>
      <c r="L9073" s="8">
        <f t="shared" si="1411"/>
        <v>8.8181962801755207E-2</v>
      </c>
      <c r="M9073" s="8">
        <f t="shared" si="1406"/>
        <v>8.7532516897852478E-2</v>
      </c>
      <c r="P9073">
        <v>9071</v>
      </c>
      <c r="Q9073" s="8">
        <f t="shared" si="1412"/>
        <v>8.6131618917644384E-2</v>
      </c>
      <c r="R9073" s="8">
        <f t="shared" si="1412"/>
        <v>8.4245954760329617E-2</v>
      </c>
      <c r="S9073" s="8">
        <f t="shared" si="1412"/>
        <v>8.5181962801755204E-2</v>
      </c>
      <c r="T9073" s="8">
        <f t="shared" si="1407"/>
        <v>8.4532516897852475E-2</v>
      </c>
      <c r="W9073">
        <v>9071</v>
      </c>
      <c r="X9073" s="4">
        <f t="shared" si="1405"/>
        <v>9.0141153914206087E-2</v>
      </c>
      <c r="Y9073" s="4">
        <f t="shared" si="1414"/>
        <v>8.916206913703538E-2</v>
      </c>
      <c r="Z9073" s="4">
        <f t="shared" si="1415"/>
        <v>8.8492294753279577E-2</v>
      </c>
    </row>
    <row r="9074" spans="1:26" x14ac:dyDescent="0.25">
      <c r="A9074" s="16">
        <f t="shared" si="1413"/>
        <v>52607</v>
      </c>
      <c r="B9074">
        <f>+'[2]Ejercicio 1'!E9291</f>
        <v>9072</v>
      </c>
      <c r="C9074" s="5">
        <v>8.7631901061941408E-2</v>
      </c>
      <c r="D9074" s="4">
        <f t="shared" si="1408"/>
        <v>8.5746224935146304E-2</v>
      </c>
      <c r="E9074" s="6">
        <f t="shared" si="1409"/>
        <v>8.6682238896456584E-2</v>
      </c>
      <c r="F9074" s="7">
        <f t="shared" si="1410"/>
        <v>8.6032788880525998E-2</v>
      </c>
      <c r="I9074" s="10">
        <v>9072</v>
      </c>
      <c r="J9074" s="8">
        <f t="shared" si="1411"/>
        <v>8.913190106194141E-2</v>
      </c>
      <c r="K9074" s="8">
        <f t="shared" si="1411"/>
        <v>8.7246224935146305E-2</v>
      </c>
      <c r="L9074" s="8">
        <f t="shared" si="1411"/>
        <v>8.8182238896456586E-2</v>
      </c>
      <c r="M9074" s="8">
        <f t="shared" si="1406"/>
        <v>8.7532788880526E-2</v>
      </c>
      <c r="P9074">
        <v>9072</v>
      </c>
      <c r="Q9074" s="8">
        <f t="shared" si="1412"/>
        <v>8.6131901061941407E-2</v>
      </c>
      <c r="R9074" s="8">
        <f t="shared" si="1412"/>
        <v>8.4246224935146302E-2</v>
      </c>
      <c r="S9074" s="8">
        <f t="shared" si="1412"/>
        <v>8.5182238896456583E-2</v>
      </c>
      <c r="T9074" s="8">
        <f t="shared" si="1407"/>
        <v>8.4532788880525997E-2</v>
      </c>
      <c r="W9074">
        <v>9072</v>
      </c>
      <c r="X9074" s="4">
        <f t="shared" si="1405"/>
        <v>9.014171854889147E-2</v>
      </c>
      <c r="Y9074" s="4">
        <f t="shared" si="1414"/>
        <v>8.9162621328080796E-2</v>
      </c>
      <c r="Z9074" s="4">
        <f t="shared" si="1415"/>
        <v>8.849283848678352E-2</v>
      </c>
    </row>
    <row r="9075" spans="1:26" x14ac:dyDescent="0.25">
      <c r="A9075" s="16">
        <f t="shared" si="1413"/>
        <v>52608</v>
      </c>
      <c r="B9075">
        <f>+'[2]Ejercicio 1'!E9292</f>
        <v>9073</v>
      </c>
      <c r="C9075" s="5">
        <v>8.7632183206238431E-2</v>
      </c>
      <c r="D9075" s="4">
        <f t="shared" si="1408"/>
        <v>8.5746495109926255E-2</v>
      </c>
      <c r="E9075" s="6">
        <f t="shared" si="1409"/>
        <v>8.6682514991137771E-2</v>
      </c>
      <c r="F9075" s="7">
        <f t="shared" si="1410"/>
        <v>8.603306086316527E-2</v>
      </c>
      <c r="I9075" s="10">
        <v>9073</v>
      </c>
      <c r="J9075" s="8">
        <f t="shared" si="1411"/>
        <v>8.9132183206238433E-2</v>
      </c>
      <c r="K9075" s="8">
        <f t="shared" si="1411"/>
        <v>8.7246495109926256E-2</v>
      </c>
      <c r="L9075" s="8">
        <f t="shared" si="1411"/>
        <v>8.8182514991137773E-2</v>
      </c>
      <c r="M9075" s="8">
        <f t="shared" si="1406"/>
        <v>8.7533060863165271E-2</v>
      </c>
      <c r="P9075">
        <v>9073</v>
      </c>
      <c r="Q9075" s="8">
        <f t="shared" si="1412"/>
        <v>8.613218320623843E-2</v>
      </c>
      <c r="R9075" s="8">
        <f t="shared" si="1412"/>
        <v>8.4246495109926253E-2</v>
      </c>
      <c r="S9075" s="8">
        <f t="shared" si="1412"/>
        <v>8.518251499113777E-2</v>
      </c>
      <c r="T9075" s="8">
        <f t="shared" si="1407"/>
        <v>8.4533060863165269E-2</v>
      </c>
      <c r="W9075">
        <v>9073</v>
      </c>
      <c r="X9075" s="4">
        <f t="shared" si="1405"/>
        <v>9.0142283183615501E-2</v>
      </c>
      <c r="Y9075" s="4">
        <f t="shared" si="1414"/>
        <v>8.9163173519000605E-2</v>
      </c>
      <c r="Z9075" s="4">
        <f t="shared" si="1415"/>
        <v>8.8493382219268266E-2</v>
      </c>
    </row>
    <row r="9076" spans="1:26" x14ac:dyDescent="0.25">
      <c r="A9076" s="16">
        <f t="shared" si="1413"/>
        <v>52609</v>
      </c>
      <c r="B9076">
        <f>+'[2]Ejercicio 1'!E9293</f>
        <v>9074</v>
      </c>
      <c r="C9076" s="5">
        <v>8.7632465350535454E-2</v>
      </c>
      <c r="D9076" s="4">
        <f t="shared" si="1408"/>
        <v>8.5746765284669693E-2</v>
      </c>
      <c r="E9076" s="6">
        <f t="shared" si="1409"/>
        <v>8.6682791085801389E-2</v>
      </c>
      <c r="F9076" s="7">
        <f t="shared" si="1410"/>
        <v>8.6033332845775981E-2</v>
      </c>
      <c r="I9076" s="10">
        <v>9074</v>
      </c>
      <c r="J9076" s="8">
        <f t="shared" si="1411"/>
        <v>8.9132465350535456E-2</v>
      </c>
      <c r="K9076" s="8">
        <f t="shared" si="1411"/>
        <v>8.7246765284669694E-2</v>
      </c>
      <c r="L9076" s="8">
        <f t="shared" si="1411"/>
        <v>8.818279108580139E-2</v>
      </c>
      <c r="M9076" s="8">
        <f t="shared" si="1406"/>
        <v>8.7533332845775982E-2</v>
      </c>
      <c r="P9076">
        <v>9074</v>
      </c>
      <c r="Q9076" s="8">
        <f t="shared" si="1412"/>
        <v>8.6132465350535453E-2</v>
      </c>
      <c r="R9076" s="8">
        <f t="shared" si="1412"/>
        <v>8.4246765284669692E-2</v>
      </c>
      <c r="S9076" s="8">
        <f t="shared" si="1412"/>
        <v>8.5182791085801388E-2</v>
      </c>
      <c r="T9076" s="8">
        <f t="shared" si="1407"/>
        <v>8.453333284577598E-2</v>
      </c>
      <c r="W9076">
        <v>9074</v>
      </c>
      <c r="X9076" s="4">
        <f t="shared" si="1405"/>
        <v>9.0142847818378183E-2</v>
      </c>
      <c r="Y9076" s="4">
        <f t="shared" si="1414"/>
        <v>8.9163725709971359E-2</v>
      </c>
      <c r="Z9076" s="4">
        <f t="shared" si="1415"/>
        <v>8.8493925953517322E-2</v>
      </c>
    </row>
    <row r="9077" spans="1:26" x14ac:dyDescent="0.25">
      <c r="A9077" s="16">
        <f t="shared" si="1413"/>
        <v>52610</v>
      </c>
      <c r="B9077">
        <f>+'[2]Ejercicio 1'!E9294</f>
        <v>9075</v>
      </c>
      <c r="C9077" s="5">
        <v>8.7632747494832477E-2</v>
      </c>
      <c r="D9077" s="4">
        <f t="shared" si="1408"/>
        <v>8.5747035459376009E-2</v>
      </c>
      <c r="E9077" s="6">
        <f t="shared" si="1409"/>
        <v>8.6683067180445675E-2</v>
      </c>
      <c r="F9077" s="7">
        <f t="shared" si="1410"/>
        <v>8.6033604828352442E-2</v>
      </c>
      <c r="I9077" s="10">
        <v>9075</v>
      </c>
      <c r="J9077" s="8">
        <f t="shared" si="1411"/>
        <v>8.9132747494832479E-2</v>
      </c>
      <c r="K9077" s="8">
        <f t="shared" si="1411"/>
        <v>8.724703545937601E-2</v>
      </c>
      <c r="L9077" s="8">
        <f t="shared" si="1411"/>
        <v>8.8183067180445676E-2</v>
      </c>
      <c r="M9077" s="8">
        <f t="shared" si="1406"/>
        <v>8.7533604828352443E-2</v>
      </c>
      <c r="P9077">
        <v>9075</v>
      </c>
      <c r="Q9077" s="8">
        <f t="shared" si="1412"/>
        <v>8.6132747494832476E-2</v>
      </c>
      <c r="R9077" s="8">
        <f t="shared" si="1412"/>
        <v>8.4247035459376007E-2</v>
      </c>
      <c r="S9077" s="8">
        <f t="shared" si="1412"/>
        <v>8.5183067180445673E-2</v>
      </c>
      <c r="T9077" s="8">
        <f t="shared" si="1407"/>
        <v>8.453360482835244E-2</v>
      </c>
      <c r="W9077">
        <v>9075</v>
      </c>
      <c r="X9077" s="4">
        <f t="shared" si="1405"/>
        <v>9.014341245317907E-2</v>
      </c>
      <c r="Y9077" s="4">
        <f t="shared" si="1414"/>
        <v>8.9164277900903449E-2</v>
      </c>
      <c r="Z9077" s="4">
        <f t="shared" si="1415"/>
        <v>8.8494469685827928E-2</v>
      </c>
    </row>
    <row r="9078" spans="1:26" x14ac:dyDescent="0.25">
      <c r="A9078" s="16">
        <f t="shared" si="1413"/>
        <v>52611</v>
      </c>
      <c r="B9078">
        <f>+'[2]Ejercicio 1'!E9295</f>
        <v>9076</v>
      </c>
      <c r="C9078" s="5">
        <v>8.76330296391295E-2</v>
      </c>
      <c r="D9078" s="4">
        <f t="shared" si="1408"/>
        <v>8.5747305634045201E-2</v>
      </c>
      <c r="E9078" s="6">
        <f t="shared" si="1409"/>
        <v>8.6683343275070643E-2</v>
      </c>
      <c r="F9078" s="7">
        <f t="shared" si="1410"/>
        <v>8.6033876810900356E-2</v>
      </c>
      <c r="I9078" s="10">
        <v>9076</v>
      </c>
      <c r="J9078" s="8">
        <f t="shared" si="1411"/>
        <v>8.9133029639129502E-2</v>
      </c>
      <c r="K9078" s="8">
        <f t="shared" si="1411"/>
        <v>8.7247305634045202E-2</v>
      </c>
      <c r="L9078" s="8">
        <f t="shared" si="1411"/>
        <v>8.8183343275070644E-2</v>
      </c>
      <c r="M9078" s="8">
        <f t="shared" si="1406"/>
        <v>8.7533876810900357E-2</v>
      </c>
      <c r="P9078">
        <v>9076</v>
      </c>
      <c r="Q9078" s="8">
        <f t="shared" si="1412"/>
        <v>8.6133029639129499E-2</v>
      </c>
      <c r="R9078" s="8">
        <f t="shared" si="1412"/>
        <v>8.42473056340452E-2</v>
      </c>
      <c r="S9078" s="8">
        <f t="shared" si="1412"/>
        <v>8.5183343275070642E-2</v>
      </c>
      <c r="T9078" s="8">
        <f t="shared" si="1407"/>
        <v>8.4533876810900355E-2</v>
      </c>
      <c r="W9078">
        <v>9076</v>
      </c>
      <c r="X9078" s="4">
        <f t="shared" si="1405"/>
        <v>9.0143977088018176E-2</v>
      </c>
      <c r="Y9078" s="4">
        <f t="shared" si="1414"/>
        <v>8.9164830091709946E-2</v>
      </c>
      <c r="Z9078" s="4">
        <f t="shared" si="1415"/>
        <v>8.8495013418975005E-2</v>
      </c>
    </row>
    <row r="9079" spans="1:26" x14ac:dyDescent="0.25">
      <c r="A9079" s="16">
        <f t="shared" si="1413"/>
        <v>52612</v>
      </c>
      <c r="B9079">
        <f>+'[2]Ejercicio 1'!E9296</f>
        <v>9077</v>
      </c>
      <c r="C9079" s="5">
        <v>8.7633311783426524E-2</v>
      </c>
      <c r="D9079" s="4">
        <f t="shared" si="1408"/>
        <v>8.5747575808677465E-2</v>
      </c>
      <c r="E9079" s="6">
        <f t="shared" si="1409"/>
        <v>8.6683619369677153E-2</v>
      </c>
      <c r="F9079" s="7">
        <f t="shared" si="1410"/>
        <v>8.6034148793416865E-2</v>
      </c>
      <c r="I9079" s="10">
        <v>9077</v>
      </c>
      <c r="J9079" s="8">
        <f t="shared" si="1411"/>
        <v>8.9133311783426525E-2</v>
      </c>
      <c r="K9079" s="8">
        <f t="shared" si="1411"/>
        <v>8.7247575808677466E-2</v>
      </c>
      <c r="L9079" s="8">
        <f t="shared" si="1411"/>
        <v>8.8183619369677155E-2</v>
      </c>
      <c r="M9079" s="8">
        <f t="shared" si="1406"/>
        <v>8.7534148793416866E-2</v>
      </c>
      <c r="P9079">
        <v>9077</v>
      </c>
      <c r="Q9079" s="8">
        <f t="shared" si="1412"/>
        <v>8.6133311783426522E-2</v>
      </c>
      <c r="R9079" s="8">
        <f t="shared" si="1412"/>
        <v>8.4247575808677463E-2</v>
      </c>
      <c r="S9079" s="8">
        <f t="shared" si="1412"/>
        <v>8.5183619369677152E-2</v>
      </c>
      <c r="T9079" s="8">
        <f t="shared" si="1407"/>
        <v>8.4534148793416863E-2</v>
      </c>
      <c r="W9079">
        <v>9077</v>
      </c>
      <c r="X9079" s="4">
        <f t="shared" si="1405"/>
        <v>9.0144541722896376E-2</v>
      </c>
      <c r="Y9079" s="4">
        <f t="shared" si="1414"/>
        <v>8.9165382282479527E-2</v>
      </c>
      <c r="Z9079" s="4">
        <f t="shared" si="1415"/>
        <v>8.8495557152033583E-2</v>
      </c>
    </row>
    <row r="9080" spans="1:26" x14ac:dyDescent="0.25">
      <c r="A9080" s="16">
        <f t="shared" si="1413"/>
        <v>52613</v>
      </c>
      <c r="B9080">
        <f>+'[2]Ejercicio 1'!E9297</f>
        <v>9078</v>
      </c>
      <c r="C9080" s="5">
        <v>8.7633593927723533E-2</v>
      </c>
      <c r="D9080" s="4">
        <f t="shared" si="1408"/>
        <v>8.5747845983272813E-2</v>
      </c>
      <c r="E9080" s="6">
        <f t="shared" si="1409"/>
        <v>8.6683895464264346E-2</v>
      </c>
      <c r="F9080" s="7">
        <f t="shared" si="1410"/>
        <v>8.6034420775899109E-2</v>
      </c>
      <c r="I9080" s="10">
        <v>9078</v>
      </c>
      <c r="J9080" s="8">
        <f t="shared" si="1411"/>
        <v>8.9133593927723534E-2</v>
      </c>
      <c r="K9080" s="8">
        <f t="shared" si="1411"/>
        <v>8.7247845983272815E-2</v>
      </c>
      <c r="L9080" s="8">
        <f t="shared" si="1411"/>
        <v>8.8183895464264347E-2</v>
      </c>
      <c r="M9080" s="8">
        <f t="shared" si="1406"/>
        <v>8.7534420775899111E-2</v>
      </c>
      <c r="P9080">
        <v>9078</v>
      </c>
      <c r="Q9080" s="8">
        <f t="shared" si="1412"/>
        <v>8.6133593927723531E-2</v>
      </c>
      <c r="R9080" s="8">
        <f t="shared" si="1412"/>
        <v>8.4247845983272812E-2</v>
      </c>
      <c r="S9080" s="8">
        <f t="shared" si="1412"/>
        <v>8.5183895464264345E-2</v>
      </c>
      <c r="T9080" s="8">
        <f t="shared" si="1407"/>
        <v>8.4534420775899108E-2</v>
      </c>
      <c r="W9080">
        <v>9078</v>
      </c>
      <c r="X9080" s="4">
        <f t="shared" si="1405"/>
        <v>9.0145106357812338E-2</v>
      </c>
      <c r="Y9080" s="4">
        <f t="shared" si="1414"/>
        <v>8.9165934473297445E-2</v>
      </c>
      <c r="Z9080" s="4">
        <f t="shared" si="1415"/>
        <v>8.8496100884078679E-2</v>
      </c>
    </row>
    <row r="9081" spans="1:26" x14ac:dyDescent="0.25">
      <c r="A9081" s="16">
        <f t="shared" si="1413"/>
        <v>52614</v>
      </c>
      <c r="B9081">
        <f>+'[2]Ejercicio 1'!E9298</f>
        <v>9079</v>
      </c>
      <c r="C9081" s="5">
        <v>8.7633876072020556E-2</v>
      </c>
      <c r="D9081" s="4">
        <f t="shared" si="1408"/>
        <v>8.5748116157831442E-2</v>
      </c>
      <c r="E9081" s="6">
        <f t="shared" si="1409"/>
        <v>8.6684171558833095E-2</v>
      </c>
      <c r="F9081" s="7">
        <f t="shared" si="1410"/>
        <v>8.6034692758352821E-2</v>
      </c>
      <c r="I9081" s="10">
        <v>9079</v>
      </c>
      <c r="J9081" s="8">
        <f t="shared" si="1411"/>
        <v>8.9133876072020557E-2</v>
      </c>
      <c r="K9081" s="8">
        <f t="shared" si="1411"/>
        <v>8.7248116157831443E-2</v>
      </c>
      <c r="L9081" s="8">
        <f t="shared" si="1411"/>
        <v>8.8184171558833097E-2</v>
      </c>
      <c r="M9081" s="8">
        <f t="shared" si="1406"/>
        <v>8.7534692758352822E-2</v>
      </c>
      <c r="P9081">
        <v>9079</v>
      </c>
      <c r="Q9081" s="8">
        <f t="shared" si="1412"/>
        <v>8.6133876072020554E-2</v>
      </c>
      <c r="R9081" s="8">
        <f t="shared" si="1412"/>
        <v>8.424811615783144E-2</v>
      </c>
      <c r="S9081" s="8">
        <f t="shared" si="1412"/>
        <v>8.5184171558833094E-2</v>
      </c>
      <c r="T9081" s="8">
        <f t="shared" si="1407"/>
        <v>8.453469275835282E-2</v>
      </c>
      <c r="W9081">
        <v>9079</v>
      </c>
      <c r="X9081" s="4">
        <f t="shared" si="1405"/>
        <v>9.0145670992745869E-2</v>
      </c>
      <c r="Y9081" s="4">
        <f t="shared" si="1414"/>
        <v>8.916648666399149E-2</v>
      </c>
      <c r="Z9081" s="4">
        <f t="shared" si="1415"/>
        <v>8.849664461696026E-2</v>
      </c>
    </row>
    <row r="9082" spans="1:26" x14ac:dyDescent="0.25">
      <c r="A9082" s="16">
        <f t="shared" si="1413"/>
        <v>52615</v>
      </c>
      <c r="B9082">
        <f>+'[2]Ejercicio 1'!E9299</f>
        <v>9080</v>
      </c>
      <c r="C9082" s="5">
        <v>8.7634158216317579E-2</v>
      </c>
      <c r="D9082" s="4">
        <f t="shared" si="1408"/>
        <v>8.5748386332353349E-2</v>
      </c>
      <c r="E9082" s="6">
        <f t="shared" si="1409"/>
        <v>8.6684447653383401E-2</v>
      </c>
      <c r="F9082" s="7">
        <f t="shared" si="1410"/>
        <v>8.6034964740772255E-2</v>
      </c>
      <c r="I9082" s="10">
        <v>9080</v>
      </c>
      <c r="J9082" s="8">
        <f t="shared" si="1411"/>
        <v>8.913415821631758E-2</v>
      </c>
      <c r="K9082" s="8">
        <f t="shared" si="1411"/>
        <v>8.724838633235335E-2</v>
      </c>
      <c r="L9082" s="8">
        <f t="shared" si="1411"/>
        <v>8.8184447653383402E-2</v>
      </c>
      <c r="M9082" s="8">
        <f t="shared" si="1406"/>
        <v>8.7534964740772256E-2</v>
      </c>
      <c r="P9082">
        <v>9080</v>
      </c>
      <c r="Q9082" s="8">
        <f t="shared" si="1412"/>
        <v>8.6134158216317577E-2</v>
      </c>
      <c r="R9082" s="8">
        <f t="shared" si="1412"/>
        <v>8.4248386332353348E-2</v>
      </c>
      <c r="S9082" s="8">
        <f t="shared" si="1412"/>
        <v>8.5184447653383399E-2</v>
      </c>
      <c r="T9082" s="8">
        <f t="shared" si="1407"/>
        <v>8.4534964740772253E-2</v>
      </c>
      <c r="W9082">
        <v>9080</v>
      </c>
      <c r="X9082" s="4">
        <f t="shared" ref="X9082:X9145" si="1416">Tasa_Fwd(C8900,B8900,C9082,B9082,182)</f>
        <v>9.0146235627761542E-2</v>
      </c>
      <c r="Y9082" s="4">
        <f t="shared" si="1414"/>
        <v>8.9167038854734731E-2</v>
      </c>
      <c r="Z9082" s="4">
        <f t="shared" si="1415"/>
        <v>8.8497188349747624E-2</v>
      </c>
    </row>
    <row r="9083" spans="1:26" x14ac:dyDescent="0.25">
      <c r="A9083" s="16">
        <f t="shared" si="1413"/>
        <v>52616</v>
      </c>
      <c r="B9083">
        <f>+'[2]Ejercicio 1'!E9300</f>
        <v>9081</v>
      </c>
      <c r="C9083" s="5">
        <v>8.7634440360614602E-2</v>
      </c>
      <c r="D9083" s="4">
        <f t="shared" si="1408"/>
        <v>8.5748656506838133E-2</v>
      </c>
      <c r="E9083" s="6">
        <f t="shared" si="1409"/>
        <v>8.6684723747914375E-2</v>
      </c>
      <c r="F9083" s="7">
        <f t="shared" si="1410"/>
        <v>8.6035236723163155E-2</v>
      </c>
      <c r="I9083" s="10">
        <v>9081</v>
      </c>
      <c r="J9083" s="8">
        <f t="shared" si="1411"/>
        <v>8.9134440360614603E-2</v>
      </c>
      <c r="K9083" s="8">
        <f t="shared" si="1411"/>
        <v>8.7248656506838135E-2</v>
      </c>
      <c r="L9083" s="8">
        <f t="shared" si="1411"/>
        <v>8.8184723747914376E-2</v>
      </c>
      <c r="M9083" s="8">
        <f t="shared" si="1406"/>
        <v>8.7535236723163157E-2</v>
      </c>
      <c r="P9083">
        <v>9081</v>
      </c>
      <c r="Q9083" s="8">
        <f t="shared" si="1412"/>
        <v>8.61344403606146E-2</v>
      </c>
      <c r="R9083" s="8">
        <f t="shared" si="1412"/>
        <v>8.4248656506838132E-2</v>
      </c>
      <c r="S9083" s="8">
        <f t="shared" si="1412"/>
        <v>8.5184723747914373E-2</v>
      </c>
      <c r="T9083" s="8">
        <f t="shared" si="1407"/>
        <v>8.4535236723163154E-2</v>
      </c>
      <c r="W9083">
        <v>9081</v>
      </c>
      <c r="X9083" s="4">
        <f t="shared" si="1416"/>
        <v>9.0146800262793023E-2</v>
      </c>
      <c r="Y9083" s="4">
        <f t="shared" si="1414"/>
        <v>8.9167591045440198E-2</v>
      </c>
      <c r="Z9083" s="4">
        <f t="shared" si="1415"/>
        <v>8.8497732082455052E-2</v>
      </c>
    </row>
    <row r="9084" spans="1:26" x14ac:dyDescent="0.25">
      <c r="A9084" s="16">
        <f t="shared" si="1413"/>
        <v>52617</v>
      </c>
      <c r="B9084">
        <f>+'[2]Ejercicio 1'!E9301</f>
        <v>9082</v>
      </c>
      <c r="C9084" s="5">
        <v>8.7634722504911625E-2</v>
      </c>
      <c r="D9084" s="4">
        <f t="shared" si="1408"/>
        <v>8.5748926681286003E-2</v>
      </c>
      <c r="E9084" s="6">
        <f t="shared" si="1409"/>
        <v>8.6684999842426891E-2</v>
      </c>
      <c r="F9084" s="7">
        <f t="shared" si="1410"/>
        <v>8.6035508705519792E-2</v>
      </c>
      <c r="I9084" s="10">
        <v>9082</v>
      </c>
      <c r="J9084" s="8">
        <f t="shared" si="1411"/>
        <v>8.9134722504911626E-2</v>
      </c>
      <c r="K9084" s="8">
        <f t="shared" si="1411"/>
        <v>8.7248926681286004E-2</v>
      </c>
      <c r="L9084" s="8">
        <f t="shared" si="1411"/>
        <v>8.8184999842426892E-2</v>
      </c>
      <c r="M9084" s="8">
        <f t="shared" si="1406"/>
        <v>8.7535508705519793E-2</v>
      </c>
      <c r="P9084">
        <v>9082</v>
      </c>
      <c r="Q9084" s="8">
        <f t="shared" si="1412"/>
        <v>8.6134722504911623E-2</v>
      </c>
      <c r="R9084" s="8">
        <f t="shared" si="1412"/>
        <v>8.4248926681286002E-2</v>
      </c>
      <c r="S9084" s="8">
        <f t="shared" si="1412"/>
        <v>8.5184999842426889E-2</v>
      </c>
      <c r="T9084" s="8">
        <f t="shared" si="1407"/>
        <v>8.4535508705519791E-2</v>
      </c>
      <c r="W9084">
        <v>9082</v>
      </c>
      <c r="X9084" s="4">
        <f t="shared" si="1416"/>
        <v>9.0147364897863139E-2</v>
      </c>
      <c r="Y9084" s="4">
        <f t="shared" si="1414"/>
        <v>8.9168143236107889E-2</v>
      </c>
      <c r="Z9084" s="4">
        <f t="shared" si="1415"/>
        <v>8.849827581414331E-2</v>
      </c>
    </row>
    <row r="9085" spans="1:26" x14ac:dyDescent="0.25">
      <c r="A9085" s="16">
        <f t="shared" si="1413"/>
        <v>52618</v>
      </c>
      <c r="B9085">
        <f>+'[2]Ejercicio 1'!E9302</f>
        <v>9083</v>
      </c>
      <c r="C9085" s="5">
        <v>8.7635004649208648E-2</v>
      </c>
      <c r="D9085" s="4">
        <f t="shared" si="1408"/>
        <v>8.574919685569693E-2</v>
      </c>
      <c r="E9085" s="6">
        <f t="shared" si="1409"/>
        <v>8.6685275936920103E-2</v>
      </c>
      <c r="F9085" s="7">
        <f t="shared" si="1410"/>
        <v>8.6035780687847882E-2</v>
      </c>
      <c r="I9085" s="10">
        <v>9083</v>
      </c>
      <c r="J9085" s="8">
        <f t="shared" si="1411"/>
        <v>8.9135004649208649E-2</v>
      </c>
      <c r="K9085" s="8">
        <f t="shared" si="1411"/>
        <v>8.7249196855696931E-2</v>
      </c>
      <c r="L9085" s="8">
        <f t="shared" si="1411"/>
        <v>8.8185275936920104E-2</v>
      </c>
      <c r="M9085" s="8">
        <f t="shared" si="1406"/>
        <v>8.7535780687847883E-2</v>
      </c>
      <c r="P9085">
        <v>9083</v>
      </c>
      <c r="Q9085" s="8">
        <f t="shared" si="1412"/>
        <v>8.6135004649208646E-2</v>
      </c>
      <c r="R9085" s="8">
        <f t="shared" si="1412"/>
        <v>8.4249196855696928E-2</v>
      </c>
      <c r="S9085" s="8">
        <f t="shared" si="1412"/>
        <v>8.5185275936920102E-2</v>
      </c>
      <c r="T9085" s="8">
        <f t="shared" si="1407"/>
        <v>8.4535780687847881E-2</v>
      </c>
      <c r="W9085">
        <v>9083</v>
      </c>
      <c r="X9085" s="4">
        <f t="shared" si="1416"/>
        <v>9.0147929532971918E-2</v>
      </c>
      <c r="Y9085" s="4">
        <f t="shared" si="1414"/>
        <v>8.916869542665086E-2</v>
      </c>
      <c r="Z9085" s="4">
        <f t="shared" si="1415"/>
        <v>8.8498819546670882E-2</v>
      </c>
    </row>
    <row r="9086" spans="1:26" x14ac:dyDescent="0.25">
      <c r="A9086" s="16">
        <f t="shared" si="1413"/>
        <v>52619</v>
      </c>
      <c r="B9086">
        <f>+'[2]Ejercicio 1'!E9303</f>
        <v>9084</v>
      </c>
      <c r="C9086" s="5">
        <v>8.7635286793505671E-2</v>
      </c>
      <c r="D9086" s="4">
        <f t="shared" si="1408"/>
        <v>8.5749467030070955E-2</v>
      </c>
      <c r="E9086" s="6">
        <f t="shared" si="1409"/>
        <v>8.6685552031394858E-2</v>
      </c>
      <c r="F9086" s="7">
        <f t="shared" si="1410"/>
        <v>8.6036052670141708E-2</v>
      </c>
      <c r="I9086" s="10">
        <v>9084</v>
      </c>
      <c r="J9086" s="8">
        <f t="shared" si="1411"/>
        <v>8.9135286793505672E-2</v>
      </c>
      <c r="K9086" s="8">
        <f t="shared" si="1411"/>
        <v>8.7249467030070957E-2</v>
      </c>
      <c r="L9086" s="8">
        <f t="shared" si="1411"/>
        <v>8.8185552031394859E-2</v>
      </c>
      <c r="M9086" s="8">
        <f t="shared" si="1406"/>
        <v>8.7536052670141709E-2</v>
      </c>
      <c r="P9086">
        <v>9084</v>
      </c>
      <c r="Q9086" s="8">
        <f t="shared" si="1412"/>
        <v>8.6135286793505669E-2</v>
      </c>
      <c r="R9086" s="8">
        <f t="shared" si="1412"/>
        <v>8.4249467030070954E-2</v>
      </c>
      <c r="S9086" s="8">
        <f t="shared" si="1412"/>
        <v>8.5185552031394857E-2</v>
      </c>
      <c r="T9086" s="8">
        <f t="shared" si="1407"/>
        <v>8.4536052670141706E-2</v>
      </c>
      <c r="W9086">
        <v>9084</v>
      </c>
      <c r="X9086" s="4">
        <f t="shared" si="1416"/>
        <v>9.0148494168097837E-2</v>
      </c>
      <c r="Y9086" s="4">
        <f t="shared" si="1414"/>
        <v>8.9169247617242126E-2</v>
      </c>
      <c r="Z9086" s="4">
        <f t="shared" si="1415"/>
        <v>8.8499363278184973E-2</v>
      </c>
    </row>
    <row r="9087" spans="1:26" x14ac:dyDescent="0.25">
      <c r="A9087" s="16">
        <f t="shared" si="1413"/>
        <v>52620</v>
      </c>
      <c r="B9087">
        <f>+'[2]Ejercicio 1'!E9304</f>
        <v>9085</v>
      </c>
      <c r="C9087" s="5">
        <v>8.763556893780268E-2</v>
      </c>
      <c r="D9087" s="4">
        <f t="shared" si="1408"/>
        <v>8.5749737204408455E-2</v>
      </c>
      <c r="E9087" s="6">
        <f t="shared" si="1409"/>
        <v>8.6685828125850281E-2</v>
      </c>
      <c r="F9087" s="7">
        <f t="shared" si="1410"/>
        <v>8.6036324652406987E-2</v>
      </c>
      <c r="I9087" s="10">
        <v>9085</v>
      </c>
      <c r="J9087" s="8">
        <f t="shared" si="1411"/>
        <v>8.9135568937802681E-2</v>
      </c>
      <c r="K9087" s="8">
        <f t="shared" si="1411"/>
        <v>8.7249737204408456E-2</v>
      </c>
      <c r="L9087" s="8">
        <f t="shared" si="1411"/>
        <v>8.8185828125850282E-2</v>
      </c>
      <c r="M9087" s="8">
        <f t="shared" si="1406"/>
        <v>8.7536324652406988E-2</v>
      </c>
      <c r="P9087">
        <v>9085</v>
      </c>
      <c r="Q9087" s="8">
        <f t="shared" si="1412"/>
        <v>8.6135568937802678E-2</v>
      </c>
      <c r="R9087" s="8">
        <f t="shared" si="1412"/>
        <v>8.4249737204408454E-2</v>
      </c>
      <c r="S9087" s="8">
        <f t="shared" si="1412"/>
        <v>8.518582812585028E-2</v>
      </c>
      <c r="T9087" s="8">
        <f t="shared" si="1407"/>
        <v>8.4536324652406986E-2</v>
      </c>
      <c r="W9087">
        <v>9085</v>
      </c>
      <c r="X9087" s="4">
        <f t="shared" si="1416"/>
        <v>9.014905880330587E-2</v>
      </c>
      <c r="Y9087" s="4">
        <f t="shared" si="1414"/>
        <v>8.9169799807796504E-2</v>
      </c>
      <c r="Z9087" s="4">
        <f t="shared" si="1415"/>
        <v>8.849990701146053E-2</v>
      </c>
    </row>
    <row r="9088" spans="1:26" x14ac:dyDescent="0.25">
      <c r="A9088" s="16">
        <f t="shared" si="1413"/>
        <v>52621</v>
      </c>
      <c r="B9088">
        <f>+'[2]Ejercicio 1'!E9305</f>
        <v>9086</v>
      </c>
      <c r="C9088" s="5">
        <v>8.7635851082099703E-2</v>
      </c>
      <c r="D9088" s="4">
        <f t="shared" si="1408"/>
        <v>8.5750007378708637E-2</v>
      </c>
      <c r="E9088" s="6">
        <f t="shared" si="1409"/>
        <v>8.6686104220287261E-2</v>
      </c>
      <c r="F9088" s="7">
        <f t="shared" si="1410"/>
        <v>8.6036596634638016E-2</v>
      </c>
      <c r="I9088" s="10">
        <v>9086</v>
      </c>
      <c r="J9088" s="8">
        <f t="shared" si="1411"/>
        <v>8.9135851082099704E-2</v>
      </c>
      <c r="K9088" s="8">
        <f t="shared" si="1411"/>
        <v>8.7250007378708638E-2</v>
      </c>
      <c r="L9088" s="8">
        <f t="shared" si="1411"/>
        <v>8.8186104220287262E-2</v>
      </c>
      <c r="M9088" s="8">
        <f t="shared" si="1406"/>
        <v>8.7536596634638017E-2</v>
      </c>
      <c r="P9088">
        <v>9086</v>
      </c>
      <c r="Q9088" s="8">
        <f t="shared" si="1412"/>
        <v>8.6135851082099701E-2</v>
      </c>
      <c r="R9088" s="8">
        <f t="shared" si="1412"/>
        <v>8.4250007378708636E-2</v>
      </c>
      <c r="S9088" s="8">
        <f t="shared" si="1412"/>
        <v>8.5186104220287259E-2</v>
      </c>
      <c r="T9088" s="8">
        <f t="shared" si="1407"/>
        <v>8.4536596634638014E-2</v>
      </c>
      <c r="W9088">
        <v>9086</v>
      </c>
      <c r="X9088" s="4">
        <f t="shared" si="1416"/>
        <v>9.0149623438530155E-2</v>
      </c>
      <c r="Y9088" s="4">
        <f t="shared" si="1414"/>
        <v>8.9170351998313122E-2</v>
      </c>
      <c r="Z9088" s="4">
        <f t="shared" si="1415"/>
        <v>8.8500450742791906E-2</v>
      </c>
    </row>
    <row r="9089" spans="1:26" x14ac:dyDescent="0.25">
      <c r="A9089" s="16">
        <f t="shared" si="1413"/>
        <v>52622</v>
      </c>
      <c r="B9089">
        <f>+'[2]Ejercicio 1'!E9306</f>
        <v>9087</v>
      </c>
      <c r="C9089" s="5">
        <v>8.7636133226396726E-2</v>
      </c>
      <c r="D9089" s="4">
        <f t="shared" si="1408"/>
        <v>8.5750277552971876E-2</v>
      </c>
      <c r="E9089" s="6">
        <f t="shared" si="1409"/>
        <v>8.6686380314704922E-2</v>
      </c>
      <c r="F9089" s="7">
        <f t="shared" si="1410"/>
        <v>8.6036868616837639E-2</v>
      </c>
      <c r="I9089" s="10">
        <v>9087</v>
      </c>
      <c r="J9089" s="8">
        <f t="shared" si="1411"/>
        <v>8.9136133226396727E-2</v>
      </c>
      <c r="K9089" s="8">
        <f t="shared" si="1411"/>
        <v>8.7250277552971878E-2</v>
      </c>
      <c r="L9089" s="8">
        <f t="shared" si="1411"/>
        <v>8.8186380314704924E-2</v>
      </c>
      <c r="M9089" s="8">
        <f t="shared" si="1406"/>
        <v>8.753686861683764E-2</v>
      </c>
      <c r="P9089">
        <v>9087</v>
      </c>
      <c r="Q9089" s="8">
        <f t="shared" si="1412"/>
        <v>8.6136133226396724E-2</v>
      </c>
      <c r="R9089" s="8">
        <f t="shared" si="1412"/>
        <v>8.4250277552971875E-2</v>
      </c>
      <c r="S9089" s="8">
        <f t="shared" si="1412"/>
        <v>8.5186380314704921E-2</v>
      </c>
      <c r="T9089" s="8">
        <f t="shared" si="1407"/>
        <v>8.4536868616837638E-2</v>
      </c>
      <c r="W9089">
        <v>9087</v>
      </c>
      <c r="X9089" s="4">
        <f t="shared" si="1416"/>
        <v>9.0150188073793103E-2</v>
      </c>
      <c r="Y9089" s="4">
        <f t="shared" si="1414"/>
        <v>8.9170904188618033E-2</v>
      </c>
      <c r="Z9089" s="4">
        <f t="shared" si="1415"/>
        <v>8.850099447404336E-2</v>
      </c>
    </row>
    <row r="9090" spans="1:26" x14ac:dyDescent="0.25">
      <c r="A9090" s="16">
        <f t="shared" si="1413"/>
        <v>52623</v>
      </c>
      <c r="B9090">
        <f>+'[2]Ejercicio 1'!E9307</f>
        <v>9088</v>
      </c>
      <c r="C9090" s="5">
        <v>8.7636415370693749E-2</v>
      </c>
      <c r="D9090" s="4">
        <f t="shared" si="1408"/>
        <v>8.5750547727198215E-2</v>
      </c>
      <c r="E9090" s="6">
        <f t="shared" si="1409"/>
        <v>8.668665640910414E-2</v>
      </c>
      <c r="F9090" s="7">
        <f t="shared" si="1410"/>
        <v>8.6037140599008702E-2</v>
      </c>
      <c r="I9090" s="10">
        <v>9088</v>
      </c>
      <c r="J9090" s="8">
        <f t="shared" si="1411"/>
        <v>8.913641537069375E-2</v>
      </c>
      <c r="K9090" s="8">
        <f t="shared" si="1411"/>
        <v>8.7250547727198216E-2</v>
      </c>
      <c r="L9090" s="8">
        <f t="shared" si="1411"/>
        <v>8.8186656409104142E-2</v>
      </c>
      <c r="M9090" s="8">
        <f t="shared" si="1411"/>
        <v>8.7537140599008703E-2</v>
      </c>
      <c r="P9090">
        <v>9088</v>
      </c>
      <c r="Q9090" s="8">
        <f t="shared" si="1412"/>
        <v>8.6136415370693747E-2</v>
      </c>
      <c r="R9090" s="8">
        <f t="shared" si="1412"/>
        <v>8.4250547727198213E-2</v>
      </c>
      <c r="S9090" s="8">
        <f t="shared" si="1412"/>
        <v>8.5186656409104139E-2</v>
      </c>
      <c r="T9090" s="8">
        <f t="shared" si="1412"/>
        <v>8.45371405990087E-2</v>
      </c>
      <c r="W9090">
        <v>9088</v>
      </c>
      <c r="X9090" s="4">
        <f t="shared" si="1416"/>
        <v>9.0150752709094256E-2</v>
      </c>
      <c r="Y9090" s="4">
        <f t="shared" si="1414"/>
        <v>8.9171456379059086E-2</v>
      </c>
      <c r="Z9090" s="4">
        <f t="shared" si="1415"/>
        <v>8.850153820612558E-2</v>
      </c>
    </row>
    <row r="9091" spans="1:26" x14ac:dyDescent="0.25">
      <c r="A9091" s="16">
        <f t="shared" si="1413"/>
        <v>52624</v>
      </c>
      <c r="B9091">
        <f>+'[2]Ejercicio 1'!E9308</f>
        <v>9089</v>
      </c>
      <c r="C9091" s="5">
        <v>8.7636697514990772E-2</v>
      </c>
      <c r="D9091" s="4">
        <f t="shared" ref="D9091:D9154" si="1417">+LN((1+C9091*182/360)^(360/182))</f>
        <v>8.5750817901387819E-2</v>
      </c>
      <c r="E9091" s="6">
        <f t="shared" ref="E9091:E9154" si="1418">Equivalencia_Tasas(C9091,182,91)</f>
        <v>8.6686932503484027E-2</v>
      </c>
      <c r="F9091" s="7">
        <f t="shared" ref="F9091:F9154" si="1419">Equivalencia_Tasas(C9091,182,28)</f>
        <v>8.6037412581145514E-2</v>
      </c>
      <c r="I9091" s="10">
        <v>9089</v>
      </c>
      <c r="J9091" s="8">
        <f t="shared" ref="J9091:M9154" si="1420">C9091+$O$1</f>
        <v>8.9136697514990773E-2</v>
      </c>
      <c r="K9091" s="8">
        <f t="shared" si="1420"/>
        <v>8.725081790138782E-2</v>
      </c>
      <c r="L9091" s="8">
        <f t="shared" si="1420"/>
        <v>8.8186932503484028E-2</v>
      </c>
      <c r="M9091" s="8">
        <f t="shared" si="1420"/>
        <v>8.7537412581145516E-2</v>
      </c>
      <c r="P9091">
        <v>9089</v>
      </c>
      <c r="Q9091" s="8">
        <f t="shared" ref="Q9091:T9154" si="1421">C9091-$O$1</f>
        <v>8.613669751499077E-2</v>
      </c>
      <c r="R9091" s="8">
        <f t="shared" si="1421"/>
        <v>8.4250817901387817E-2</v>
      </c>
      <c r="S9091" s="8">
        <f t="shared" si="1421"/>
        <v>8.5186932503484025E-2</v>
      </c>
      <c r="T9091" s="8">
        <f t="shared" si="1421"/>
        <v>8.4537412581145513E-2</v>
      </c>
      <c r="W9091">
        <v>9089</v>
      </c>
      <c r="X9091" s="4">
        <f t="shared" si="1416"/>
        <v>9.0151317344433615E-2</v>
      </c>
      <c r="Y9091" s="4">
        <f t="shared" si="1414"/>
        <v>8.9172008569461503E-2</v>
      </c>
      <c r="Z9091" s="4">
        <f t="shared" si="1415"/>
        <v>8.8502081938119301E-2</v>
      </c>
    </row>
    <row r="9092" spans="1:26" x14ac:dyDescent="0.25">
      <c r="A9092" s="16">
        <f t="shared" si="1413"/>
        <v>52625</v>
      </c>
      <c r="B9092">
        <f>+'[2]Ejercicio 1'!E9309</f>
        <v>9090</v>
      </c>
      <c r="C9092" s="5">
        <v>8.7636979659287795E-2</v>
      </c>
      <c r="D9092" s="4">
        <f t="shared" si="1417"/>
        <v>8.5751088075540716E-2</v>
      </c>
      <c r="E9092" s="6">
        <f t="shared" si="1418"/>
        <v>8.6687208597846344E-2</v>
      </c>
      <c r="F9092" s="7">
        <f t="shared" si="1419"/>
        <v>8.603768456325378E-2</v>
      </c>
      <c r="I9092" s="10">
        <v>9090</v>
      </c>
      <c r="J9092" s="8">
        <f t="shared" si="1420"/>
        <v>8.9136979659287796E-2</v>
      </c>
      <c r="K9092" s="8">
        <f t="shared" si="1420"/>
        <v>8.7251088075540717E-2</v>
      </c>
      <c r="L9092" s="8">
        <f t="shared" si="1420"/>
        <v>8.8187208597846345E-2</v>
      </c>
      <c r="M9092" s="8">
        <f t="shared" si="1420"/>
        <v>8.7537684563253781E-2</v>
      </c>
      <c r="P9092">
        <v>9090</v>
      </c>
      <c r="Q9092" s="8">
        <f t="shared" si="1421"/>
        <v>8.6136979659287793E-2</v>
      </c>
      <c r="R9092" s="8">
        <f t="shared" si="1421"/>
        <v>8.4251088075540714E-2</v>
      </c>
      <c r="S9092" s="8">
        <f t="shared" si="1421"/>
        <v>8.5187208597846342E-2</v>
      </c>
      <c r="T9092" s="8">
        <f t="shared" si="1421"/>
        <v>8.4537684563253779E-2</v>
      </c>
      <c r="W9092">
        <v>9090</v>
      </c>
      <c r="X9092" s="4">
        <f t="shared" si="1416"/>
        <v>9.0151881979812512E-2</v>
      </c>
      <c r="Y9092" s="4">
        <f t="shared" si="1414"/>
        <v>8.9172560759827907E-2</v>
      </c>
      <c r="Z9092" s="4">
        <f t="shared" si="1415"/>
        <v>8.8502625670027368E-2</v>
      </c>
    </row>
    <row r="9093" spans="1:26" x14ac:dyDescent="0.25">
      <c r="A9093" s="16">
        <f t="shared" ref="A9093:A9156" si="1422">+A9092+1</f>
        <v>52626</v>
      </c>
      <c r="B9093">
        <f>+'[2]Ejercicio 1'!E9310</f>
        <v>9091</v>
      </c>
      <c r="C9093" s="5">
        <v>8.7637261803584818E-2</v>
      </c>
      <c r="D9093" s="4">
        <f t="shared" si="1417"/>
        <v>8.575135824965649E-2</v>
      </c>
      <c r="E9093" s="6">
        <f t="shared" si="1418"/>
        <v>8.6687484692188455E-2</v>
      </c>
      <c r="F9093" s="7">
        <f t="shared" si="1419"/>
        <v>8.6037956545327782E-2</v>
      </c>
      <c r="I9093" s="10">
        <v>9091</v>
      </c>
      <c r="J9093" s="8">
        <f t="shared" si="1420"/>
        <v>8.9137261803584819E-2</v>
      </c>
      <c r="K9093" s="8">
        <f t="shared" si="1420"/>
        <v>8.7251358249656491E-2</v>
      </c>
      <c r="L9093" s="8">
        <f t="shared" si="1420"/>
        <v>8.8187484692188456E-2</v>
      </c>
      <c r="M9093" s="8">
        <f t="shared" si="1420"/>
        <v>8.7537956545327783E-2</v>
      </c>
      <c r="P9093">
        <v>9091</v>
      </c>
      <c r="Q9093" s="8">
        <f t="shared" si="1421"/>
        <v>8.6137261803584816E-2</v>
      </c>
      <c r="R9093" s="8">
        <f t="shared" si="1421"/>
        <v>8.4251358249656488E-2</v>
      </c>
      <c r="S9093" s="8">
        <f t="shared" si="1421"/>
        <v>8.5187484692188453E-2</v>
      </c>
      <c r="T9093" s="8">
        <f t="shared" si="1421"/>
        <v>8.453795654532778E-2</v>
      </c>
      <c r="W9093">
        <v>9091</v>
      </c>
      <c r="X9093" s="4">
        <f t="shared" si="1416"/>
        <v>9.015244661522917E-2</v>
      </c>
      <c r="Y9093" s="4">
        <f t="shared" si="1414"/>
        <v>8.9173112950154773E-2</v>
      </c>
      <c r="Z9093" s="4">
        <f t="shared" si="1415"/>
        <v>8.850316940091911E-2</v>
      </c>
    </row>
    <row r="9094" spans="1:26" x14ac:dyDescent="0.25">
      <c r="A9094" s="16">
        <f t="shared" si="1422"/>
        <v>52627</v>
      </c>
      <c r="B9094">
        <f>+'[2]Ejercicio 1'!E9311</f>
        <v>9092</v>
      </c>
      <c r="C9094" s="5">
        <v>8.7637543947881827E-2</v>
      </c>
      <c r="D9094" s="4">
        <f t="shared" si="1417"/>
        <v>8.5751628423735335E-2</v>
      </c>
      <c r="E9094" s="6">
        <f t="shared" si="1418"/>
        <v>8.6687760786512122E-2</v>
      </c>
      <c r="F9094" s="7">
        <f t="shared" si="1419"/>
        <v>8.6038228527373237E-2</v>
      </c>
      <c r="I9094" s="10">
        <v>9092</v>
      </c>
      <c r="J9094" s="8">
        <f t="shared" si="1420"/>
        <v>8.9137543947881828E-2</v>
      </c>
      <c r="K9094" s="8">
        <f t="shared" si="1420"/>
        <v>8.7251628423735336E-2</v>
      </c>
      <c r="L9094" s="8">
        <f t="shared" si="1420"/>
        <v>8.8187760786512123E-2</v>
      </c>
      <c r="M9094" s="8">
        <f t="shared" si="1420"/>
        <v>8.7538228527373238E-2</v>
      </c>
      <c r="P9094">
        <v>9092</v>
      </c>
      <c r="Q9094" s="8">
        <f t="shared" si="1421"/>
        <v>8.6137543947881826E-2</v>
      </c>
      <c r="R9094" s="8">
        <f t="shared" si="1421"/>
        <v>8.4251628423735334E-2</v>
      </c>
      <c r="S9094" s="8">
        <f t="shared" si="1421"/>
        <v>8.5187760786512121E-2</v>
      </c>
      <c r="T9094" s="8">
        <f t="shared" si="1421"/>
        <v>8.4538228527373235E-2</v>
      </c>
      <c r="W9094">
        <v>9092</v>
      </c>
      <c r="X9094" s="4">
        <f t="shared" si="1416"/>
        <v>9.0153011250684048E-2</v>
      </c>
      <c r="Y9094" s="4">
        <f t="shared" si="1414"/>
        <v>8.9173665140357794E-2</v>
      </c>
      <c r="Z9094" s="4">
        <f t="shared" si="1415"/>
        <v>8.8503713132650166E-2</v>
      </c>
    </row>
    <row r="9095" spans="1:26" x14ac:dyDescent="0.25">
      <c r="A9095" s="16">
        <f t="shared" si="1422"/>
        <v>52628</v>
      </c>
      <c r="B9095">
        <f>+'[2]Ejercicio 1'!E9312</f>
        <v>9093</v>
      </c>
      <c r="C9095" s="5">
        <v>8.763782609217885E-2</v>
      </c>
      <c r="D9095" s="4">
        <f t="shared" si="1417"/>
        <v>8.5751898597777057E-2</v>
      </c>
      <c r="E9095" s="6">
        <f t="shared" si="1418"/>
        <v>8.6688036880816458E-2</v>
      </c>
      <c r="F9095" s="7">
        <f t="shared" si="1419"/>
        <v>8.6038500509384441E-2</v>
      </c>
      <c r="I9095" s="10">
        <v>9093</v>
      </c>
      <c r="J9095" s="8">
        <f t="shared" si="1420"/>
        <v>8.9137826092178851E-2</v>
      </c>
      <c r="K9095" s="8">
        <f t="shared" si="1420"/>
        <v>8.7251898597777058E-2</v>
      </c>
      <c r="L9095" s="8">
        <f t="shared" si="1420"/>
        <v>8.8188036880816459E-2</v>
      </c>
      <c r="M9095" s="8">
        <f t="shared" si="1420"/>
        <v>8.7538500509384443E-2</v>
      </c>
      <c r="P9095">
        <v>9093</v>
      </c>
      <c r="Q9095" s="8">
        <f t="shared" si="1421"/>
        <v>8.6137826092178849E-2</v>
      </c>
      <c r="R9095" s="8">
        <f t="shared" si="1421"/>
        <v>8.4251898597777056E-2</v>
      </c>
      <c r="S9095" s="8">
        <f t="shared" si="1421"/>
        <v>8.5188036880816456E-2</v>
      </c>
      <c r="T9095" s="8">
        <f t="shared" si="1421"/>
        <v>8.453850050938444E-2</v>
      </c>
      <c r="W9095">
        <v>9093</v>
      </c>
      <c r="X9095" s="4">
        <f t="shared" si="1416"/>
        <v>9.0153575886178006E-2</v>
      </c>
      <c r="Y9095" s="4">
        <f t="shared" si="1414"/>
        <v>8.9174217330522151E-2</v>
      </c>
      <c r="Z9095" s="4">
        <f t="shared" si="1415"/>
        <v>8.8504256864287034E-2</v>
      </c>
    </row>
    <row r="9096" spans="1:26" x14ac:dyDescent="0.25">
      <c r="A9096" s="16">
        <f t="shared" si="1422"/>
        <v>52629</v>
      </c>
      <c r="B9096">
        <f>+'[2]Ejercicio 1'!E9313</f>
        <v>9094</v>
      </c>
      <c r="C9096" s="5">
        <v>8.7638108236475873E-2</v>
      </c>
      <c r="D9096" s="4">
        <f t="shared" si="1417"/>
        <v>8.5752168771782059E-2</v>
      </c>
      <c r="E9096" s="6">
        <f t="shared" si="1418"/>
        <v>8.6688312975102363E-2</v>
      </c>
      <c r="F9096" s="7">
        <f t="shared" si="1419"/>
        <v>8.603877249136424E-2</v>
      </c>
      <c r="I9096" s="10">
        <v>9094</v>
      </c>
      <c r="J9096" s="8">
        <f t="shared" si="1420"/>
        <v>8.9138108236475874E-2</v>
      </c>
      <c r="K9096" s="8">
        <f t="shared" si="1420"/>
        <v>8.725216877178206E-2</v>
      </c>
      <c r="L9096" s="8">
        <f t="shared" si="1420"/>
        <v>8.8188312975102365E-2</v>
      </c>
      <c r="M9096" s="8">
        <f t="shared" si="1420"/>
        <v>8.7538772491364242E-2</v>
      </c>
      <c r="P9096">
        <v>9094</v>
      </c>
      <c r="Q9096" s="8">
        <f t="shared" si="1421"/>
        <v>8.6138108236475872E-2</v>
      </c>
      <c r="R9096" s="8">
        <f t="shared" si="1421"/>
        <v>8.4252168771782057E-2</v>
      </c>
      <c r="S9096" s="8">
        <f t="shared" si="1421"/>
        <v>8.5188312975102362E-2</v>
      </c>
      <c r="T9096" s="8">
        <f t="shared" si="1421"/>
        <v>8.4538772491364239E-2</v>
      </c>
      <c r="W9096">
        <v>9094</v>
      </c>
      <c r="X9096" s="4">
        <f t="shared" si="1416"/>
        <v>9.0154140521710183E-2</v>
      </c>
      <c r="Y9096" s="4">
        <f t="shared" si="1414"/>
        <v>8.917476952073658E-2</v>
      </c>
      <c r="Z9096" s="4">
        <f t="shared" si="1415"/>
        <v>8.8504800594913266E-2</v>
      </c>
    </row>
    <row r="9097" spans="1:26" x14ac:dyDescent="0.25">
      <c r="A9097" s="16">
        <f t="shared" si="1422"/>
        <v>52630</v>
      </c>
      <c r="B9097">
        <f>+'[2]Ejercicio 1'!E9314</f>
        <v>9095</v>
      </c>
      <c r="C9097" s="5">
        <v>8.7638390380772896E-2</v>
      </c>
      <c r="D9097" s="4">
        <f t="shared" si="1417"/>
        <v>8.5752438945750548E-2</v>
      </c>
      <c r="E9097" s="6">
        <f t="shared" si="1418"/>
        <v>8.6688589069369812E-2</v>
      </c>
      <c r="F9097" s="7">
        <f t="shared" si="1419"/>
        <v>8.6039044473315479E-2</v>
      </c>
      <c r="I9097" s="10">
        <v>9095</v>
      </c>
      <c r="J9097" s="8">
        <f t="shared" si="1420"/>
        <v>8.9138390380772897E-2</v>
      </c>
      <c r="K9097" s="8">
        <f t="shared" si="1420"/>
        <v>8.7252438945750549E-2</v>
      </c>
      <c r="L9097" s="8">
        <f t="shared" si="1420"/>
        <v>8.8188589069369813E-2</v>
      </c>
      <c r="M9097" s="8">
        <f t="shared" si="1420"/>
        <v>8.753904447331548E-2</v>
      </c>
      <c r="P9097">
        <v>9095</v>
      </c>
      <c r="Q9097" s="8">
        <f t="shared" si="1421"/>
        <v>8.6138390380772895E-2</v>
      </c>
      <c r="R9097" s="8">
        <f t="shared" si="1421"/>
        <v>8.4252438945750546E-2</v>
      </c>
      <c r="S9097" s="8">
        <f t="shared" si="1421"/>
        <v>8.5188589069369811E-2</v>
      </c>
      <c r="T9097" s="8">
        <f t="shared" si="1421"/>
        <v>8.4539044473315478E-2</v>
      </c>
      <c r="W9097">
        <v>9095</v>
      </c>
      <c r="X9097" s="4">
        <f t="shared" si="1416"/>
        <v>9.0154705157281453E-2</v>
      </c>
      <c r="Y9097" s="4">
        <f t="shared" si="1414"/>
        <v>8.9175321710914121E-2</v>
      </c>
      <c r="Z9097" s="4">
        <f t="shared" si="1415"/>
        <v>8.8505344326381685E-2</v>
      </c>
    </row>
    <row r="9098" spans="1:26" x14ac:dyDescent="0.25">
      <c r="A9098" s="16">
        <f t="shared" si="1422"/>
        <v>52631</v>
      </c>
      <c r="B9098">
        <f>+'[2]Ejercicio 1'!E9315</f>
        <v>9096</v>
      </c>
      <c r="C9098" s="5">
        <v>8.7638672525069919E-2</v>
      </c>
      <c r="D9098" s="4">
        <f t="shared" si="1417"/>
        <v>8.5752709119681705E-2</v>
      </c>
      <c r="E9098" s="6">
        <f t="shared" si="1418"/>
        <v>8.6688865163617929E-2</v>
      </c>
      <c r="F9098" s="7">
        <f t="shared" si="1419"/>
        <v>8.6039316455232467E-2</v>
      </c>
      <c r="I9098" s="10">
        <v>9096</v>
      </c>
      <c r="J9098" s="8">
        <f t="shared" si="1420"/>
        <v>8.913867252506992E-2</v>
      </c>
      <c r="K9098" s="8">
        <f t="shared" si="1420"/>
        <v>8.7252709119681707E-2</v>
      </c>
      <c r="L9098" s="8">
        <f t="shared" si="1420"/>
        <v>8.818886516361793E-2</v>
      </c>
      <c r="M9098" s="8">
        <f t="shared" si="1420"/>
        <v>8.7539316455232469E-2</v>
      </c>
      <c r="P9098">
        <v>9096</v>
      </c>
      <c r="Q9098" s="8">
        <f t="shared" si="1421"/>
        <v>8.6138672525069918E-2</v>
      </c>
      <c r="R9098" s="8">
        <f t="shared" si="1421"/>
        <v>8.4252709119681704E-2</v>
      </c>
      <c r="S9098" s="8">
        <f t="shared" si="1421"/>
        <v>8.5188865163617927E-2</v>
      </c>
      <c r="T9098" s="8">
        <f t="shared" si="1421"/>
        <v>8.4539316455232466E-2</v>
      </c>
      <c r="W9098">
        <v>9096</v>
      </c>
      <c r="X9098" s="4">
        <f t="shared" si="1416"/>
        <v>9.0155269792890055E-2</v>
      </c>
      <c r="Y9098" s="4">
        <f t="shared" si="1414"/>
        <v>8.9175873901052138E-2</v>
      </c>
      <c r="Z9098" s="4">
        <f t="shared" si="1415"/>
        <v>8.8505888057753043E-2</v>
      </c>
    </row>
    <row r="9099" spans="1:26" x14ac:dyDescent="0.25">
      <c r="A9099" s="16">
        <f t="shared" si="1422"/>
        <v>52632</v>
      </c>
      <c r="B9099">
        <f>+'[2]Ejercicio 1'!E9316</f>
        <v>9097</v>
      </c>
      <c r="C9099" s="5">
        <v>8.7638954669366942E-2</v>
      </c>
      <c r="D9099" s="4">
        <f t="shared" si="1417"/>
        <v>8.5752979293576143E-2</v>
      </c>
      <c r="E9099" s="6">
        <f t="shared" si="1418"/>
        <v>8.6689141257847602E-2</v>
      </c>
      <c r="F9099" s="7">
        <f t="shared" si="1419"/>
        <v>8.603958843711805E-2</v>
      </c>
      <c r="I9099" s="10">
        <v>9097</v>
      </c>
      <c r="J9099" s="8">
        <f t="shared" si="1420"/>
        <v>8.9138954669366943E-2</v>
      </c>
      <c r="K9099" s="8">
        <f t="shared" si="1420"/>
        <v>8.7252979293576144E-2</v>
      </c>
      <c r="L9099" s="8">
        <f t="shared" si="1420"/>
        <v>8.8189141257847603E-2</v>
      </c>
      <c r="M9099" s="8">
        <f t="shared" si="1420"/>
        <v>8.7539588437118052E-2</v>
      </c>
      <c r="P9099">
        <v>9097</v>
      </c>
      <c r="Q9099" s="8">
        <f t="shared" si="1421"/>
        <v>8.6138954669366941E-2</v>
      </c>
      <c r="R9099" s="8">
        <f t="shared" si="1421"/>
        <v>8.4252979293576141E-2</v>
      </c>
      <c r="S9099" s="8">
        <f t="shared" si="1421"/>
        <v>8.51891412578476E-2</v>
      </c>
      <c r="T9099" s="8">
        <f t="shared" si="1421"/>
        <v>8.4539588437118049E-2</v>
      </c>
      <c r="W9099">
        <v>9097</v>
      </c>
      <c r="X9099" s="4">
        <f t="shared" si="1416"/>
        <v>9.0155834428538181E-2</v>
      </c>
      <c r="Y9099" s="4">
        <f t="shared" si="1414"/>
        <v>8.9176426091153255E-2</v>
      </c>
      <c r="Z9099" s="4">
        <f t="shared" si="1415"/>
        <v>8.850643178811092E-2</v>
      </c>
    </row>
    <row r="9100" spans="1:26" x14ac:dyDescent="0.25">
      <c r="A9100" s="16">
        <f t="shared" si="1422"/>
        <v>52633</v>
      </c>
      <c r="B9100">
        <f>+'[2]Ejercicio 1'!E9317</f>
        <v>9098</v>
      </c>
      <c r="C9100" s="5">
        <v>8.7639236813663965E-2</v>
      </c>
      <c r="D9100" s="4">
        <f t="shared" si="1417"/>
        <v>8.5753249467433457E-2</v>
      </c>
      <c r="E9100" s="6">
        <f t="shared" si="1418"/>
        <v>8.6689417352057957E-2</v>
      </c>
      <c r="F9100" s="7">
        <f t="shared" si="1419"/>
        <v>8.6039860418975087E-2</v>
      </c>
      <c r="I9100" s="10">
        <v>9098</v>
      </c>
      <c r="J9100" s="8">
        <f t="shared" si="1420"/>
        <v>8.9139236813663966E-2</v>
      </c>
      <c r="K9100" s="8">
        <f t="shared" si="1420"/>
        <v>8.7253249467433458E-2</v>
      </c>
      <c r="L9100" s="8">
        <f t="shared" si="1420"/>
        <v>8.8189417352057958E-2</v>
      </c>
      <c r="M9100" s="8">
        <f t="shared" si="1420"/>
        <v>8.7539860418975088E-2</v>
      </c>
      <c r="P9100">
        <v>9098</v>
      </c>
      <c r="Q9100" s="8">
        <f t="shared" si="1421"/>
        <v>8.6139236813663964E-2</v>
      </c>
      <c r="R9100" s="8">
        <f t="shared" si="1421"/>
        <v>8.4253249467433455E-2</v>
      </c>
      <c r="S9100" s="8">
        <f t="shared" si="1421"/>
        <v>8.5189417352057956E-2</v>
      </c>
      <c r="T9100" s="8">
        <f t="shared" si="1421"/>
        <v>8.4539860418975085E-2</v>
      </c>
      <c r="W9100">
        <v>9098</v>
      </c>
      <c r="X9100" s="4">
        <f t="shared" si="1416"/>
        <v>9.0156399064224513E-2</v>
      </c>
      <c r="Y9100" s="4">
        <f t="shared" si="1414"/>
        <v>8.9176978281129624E-2</v>
      </c>
      <c r="Z9100" s="4">
        <f t="shared" si="1415"/>
        <v>8.8506975519310985E-2</v>
      </c>
    </row>
    <row r="9101" spans="1:26" x14ac:dyDescent="0.25">
      <c r="A9101" s="16">
        <f t="shared" si="1422"/>
        <v>52634</v>
      </c>
      <c r="B9101">
        <f>+'[2]Ejercicio 1'!E9318</f>
        <v>9099</v>
      </c>
      <c r="C9101" s="5">
        <v>8.7639518957960974E-2</v>
      </c>
      <c r="D9101" s="4">
        <f t="shared" si="1417"/>
        <v>8.5753519641253856E-2</v>
      </c>
      <c r="E9101" s="6">
        <f t="shared" si="1418"/>
        <v>8.668969344624898E-2</v>
      </c>
      <c r="F9101" s="7">
        <f t="shared" si="1419"/>
        <v>8.6040132400797872E-2</v>
      </c>
      <c r="I9101" s="10">
        <v>9099</v>
      </c>
      <c r="J9101" s="8">
        <f t="shared" si="1420"/>
        <v>8.9139518957960975E-2</v>
      </c>
      <c r="K9101" s="8">
        <f t="shared" si="1420"/>
        <v>8.7253519641253857E-2</v>
      </c>
      <c r="L9101" s="8">
        <f t="shared" si="1420"/>
        <v>8.8189693446248982E-2</v>
      </c>
      <c r="M9101" s="8">
        <f t="shared" si="1420"/>
        <v>8.7540132400797874E-2</v>
      </c>
      <c r="P9101">
        <v>9099</v>
      </c>
      <c r="Q9101" s="8">
        <f t="shared" si="1421"/>
        <v>8.6139518957960973E-2</v>
      </c>
      <c r="R9101" s="8">
        <f t="shared" si="1421"/>
        <v>8.4253519641253855E-2</v>
      </c>
      <c r="S9101" s="8">
        <f t="shared" si="1421"/>
        <v>8.5189693446248979E-2</v>
      </c>
      <c r="T9101" s="8">
        <f t="shared" si="1421"/>
        <v>8.4540132400797871E-2</v>
      </c>
      <c r="W9101">
        <v>9099</v>
      </c>
      <c r="X9101" s="4">
        <f t="shared" si="1416"/>
        <v>9.0156963699949064E-2</v>
      </c>
      <c r="Y9101" s="4">
        <f t="shared" si="1414"/>
        <v>8.9177530471067357E-2</v>
      </c>
      <c r="Z9101" s="4">
        <f t="shared" si="1415"/>
        <v>8.8507519250419706E-2</v>
      </c>
    </row>
    <row r="9102" spans="1:26" x14ac:dyDescent="0.25">
      <c r="A9102" s="16">
        <f t="shared" si="1422"/>
        <v>52635</v>
      </c>
      <c r="B9102">
        <f>+'[2]Ejercicio 1'!E9319</f>
        <v>9100</v>
      </c>
      <c r="C9102" s="5">
        <v>8.7639801102257997E-2</v>
      </c>
      <c r="D9102" s="4">
        <f t="shared" si="1417"/>
        <v>8.5753789815037521E-2</v>
      </c>
      <c r="E9102" s="6">
        <f t="shared" si="1418"/>
        <v>8.6689969540422435E-2</v>
      </c>
      <c r="F9102" s="7">
        <f t="shared" si="1419"/>
        <v>8.6040404382589239E-2</v>
      </c>
      <c r="I9102" s="10">
        <v>9100</v>
      </c>
      <c r="J9102" s="8">
        <f t="shared" si="1420"/>
        <v>8.9139801102257998E-2</v>
      </c>
      <c r="K9102" s="8">
        <f t="shared" si="1420"/>
        <v>8.7253789815037522E-2</v>
      </c>
      <c r="L9102" s="8">
        <f t="shared" si="1420"/>
        <v>8.8189969540422436E-2</v>
      </c>
      <c r="M9102" s="8">
        <f t="shared" si="1420"/>
        <v>8.754040438258924E-2</v>
      </c>
      <c r="P9102">
        <v>9100</v>
      </c>
      <c r="Q9102" s="8">
        <f t="shared" si="1421"/>
        <v>8.6139801102257996E-2</v>
      </c>
      <c r="R9102" s="8">
        <f t="shared" si="1421"/>
        <v>8.4253789815037519E-2</v>
      </c>
      <c r="S9102" s="8">
        <f t="shared" si="1421"/>
        <v>8.5189969540422433E-2</v>
      </c>
      <c r="T9102" s="8">
        <f t="shared" si="1421"/>
        <v>8.4540404382589238E-2</v>
      </c>
      <c r="W9102">
        <v>9100</v>
      </c>
      <c r="X9102" s="4">
        <f t="shared" si="1416"/>
        <v>9.015752833569074E-2</v>
      </c>
      <c r="Y9102" s="4">
        <f t="shared" si="1414"/>
        <v>8.9178082661056035E-2</v>
      </c>
      <c r="Z9102" s="4">
        <f t="shared" si="1415"/>
        <v>8.8508062980512073E-2</v>
      </c>
    </row>
    <row r="9103" spans="1:26" x14ac:dyDescent="0.25">
      <c r="A9103" s="16">
        <f t="shared" si="1422"/>
        <v>52636</v>
      </c>
      <c r="B9103">
        <f>+'[2]Ejercicio 1'!E9320</f>
        <v>9101</v>
      </c>
      <c r="C9103" s="5">
        <v>8.764008324655502E-2</v>
      </c>
      <c r="D9103" s="4">
        <f t="shared" si="1417"/>
        <v>8.5754059988784478E-2</v>
      </c>
      <c r="E9103" s="6">
        <f t="shared" si="1418"/>
        <v>8.6690245634576571E-2</v>
      </c>
      <c r="F9103" s="7">
        <f t="shared" si="1419"/>
        <v>8.6040676364352073E-2</v>
      </c>
      <c r="I9103" s="10">
        <v>9101</v>
      </c>
      <c r="J9103" s="8">
        <f t="shared" si="1420"/>
        <v>8.9140083246555021E-2</v>
      </c>
      <c r="K9103" s="8">
        <f t="shared" si="1420"/>
        <v>8.725405998878448E-2</v>
      </c>
      <c r="L9103" s="8">
        <f t="shared" si="1420"/>
        <v>8.8190245634576572E-2</v>
      </c>
      <c r="M9103" s="8">
        <f t="shared" si="1420"/>
        <v>8.7540676364352074E-2</v>
      </c>
      <c r="P9103">
        <v>9101</v>
      </c>
      <c r="Q9103" s="8">
        <f t="shared" si="1421"/>
        <v>8.6140083246555019E-2</v>
      </c>
      <c r="R9103" s="8">
        <f t="shared" si="1421"/>
        <v>8.4254059988784477E-2</v>
      </c>
      <c r="S9103" s="8">
        <f t="shared" si="1421"/>
        <v>8.519024563457657E-2</v>
      </c>
      <c r="T9103" s="8">
        <f t="shared" si="1421"/>
        <v>8.4540676364352071E-2</v>
      </c>
      <c r="W9103">
        <v>9101</v>
      </c>
      <c r="X9103" s="4">
        <f t="shared" si="1416"/>
        <v>9.0158092971513684E-2</v>
      </c>
      <c r="Y9103" s="4">
        <f t="shared" si="1414"/>
        <v>8.9178634851006064E-2</v>
      </c>
      <c r="Z9103" s="4">
        <f t="shared" si="1415"/>
        <v>8.8508606712374469E-2</v>
      </c>
    </row>
    <row r="9104" spans="1:26" x14ac:dyDescent="0.25">
      <c r="A9104" s="16">
        <f t="shared" si="1422"/>
        <v>52637</v>
      </c>
      <c r="B9104">
        <f>+'[2]Ejercicio 1'!E9321</f>
        <v>9102</v>
      </c>
      <c r="C9104" s="5">
        <v>8.7640365390852043E-2</v>
      </c>
      <c r="D9104" s="4">
        <f t="shared" si="1417"/>
        <v>8.5754330162494313E-2</v>
      </c>
      <c r="E9104" s="6">
        <f t="shared" si="1418"/>
        <v>8.6690521728711376E-2</v>
      </c>
      <c r="F9104" s="7">
        <f t="shared" si="1419"/>
        <v>8.6040948346080642E-2</v>
      </c>
      <c r="I9104" s="10">
        <v>9102</v>
      </c>
      <c r="J9104" s="8">
        <f t="shared" si="1420"/>
        <v>8.9140365390852044E-2</v>
      </c>
      <c r="K9104" s="8">
        <f t="shared" si="1420"/>
        <v>8.7254330162494315E-2</v>
      </c>
      <c r="L9104" s="8">
        <f t="shared" si="1420"/>
        <v>8.8190521728711377E-2</v>
      </c>
      <c r="M9104" s="8">
        <f t="shared" si="1420"/>
        <v>8.7540948346080644E-2</v>
      </c>
      <c r="P9104">
        <v>9102</v>
      </c>
      <c r="Q9104" s="8">
        <f t="shared" si="1421"/>
        <v>8.6140365390852042E-2</v>
      </c>
      <c r="R9104" s="8">
        <f t="shared" si="1421"/>
        <v>8.4254330162494312E-2</v>
      </c>
      <c r="S9104" s="8">
        <f t="shared" si="1421"/>
        <v>8.5190521728711374E-2</v>
      </c>
      <c r="T9104" s="8">
        <f t="shared" si="1421"/>
        <v>8.4540948346080641E-2</v>
      </c>
      <c r="W9104">
        <v>9102</v>
      </c>
      <c r="X9104" s="4">
        <f t="shared" si="1416"/>
        <v>9.0158657607354184E-2</v>
      </c>
      <c r="Y9104" s="4">
        <f t="shared" si="1414"/>
        <v>8.9179187040916569E-2</v>
      </c>
      <c r="Z9104" s="4">
        <f t="shared" si="1415"/>
        <v>8.8509150442289852E-2</v>
      </c>
    </row>
    <row r="9105" spans="1:26" x14ac:dyDescent="0.25">
      <c r="A9105" s="16">
        <f t="shared" si="1422"/>
        <v>52638</v>
      </c>
      <c r="B9105">
        <f>+'[2]Ejercicio 1'!E9322</f>
        <v>9103</v>
      </c>
      <c r="C9105" s="5">
        <v>8.7640647535149066E-2</v>
      </c>
      <c r="D9105" s="4">
        <f t="shared" si="1417"/>
        <v>8.5754600336167219E-2</v>
      </c>
      <c r="E9105" s="6">
        <f t="shared" si="1418"/>
        <v>8.6690797822827736E-2</v>
      </c>
      <c r="F9105" s="7">
        <f t="shared" si="1419"/>
        <v>8.6041220327777806E-2</v>
      </c>
      <c r="I9105" s="10">
        <v>9103</v>
      </c>
      <c r="J9105" s="8">
        <f t="shared" si="1420"/>
        <v>8.9140647535149067E-2</v>
      </c>
      <c r="K9105" s="8">
        <f t="shared" si="1420"/>
        <v>8.7254600336167221E-2</v>
      </c>
      <c r="L9105" s="8">
        <f t="shared" si="1420"/>
        <v>8.8190797822827738E-2</v>
      </c>
      <c r="M9105" s="8">
        <f t="shared" si="1420"/>
        <v>8.7541220327777808E-2</v>
      </c>
      <c r="P9105">
        <v>9103</v>
      </c>
      <c r="Q9105" s="8">
        <f t="shared" si="1421"/>
        <v>8.6140647535149065E-2</v>
      </c>
      <c r="R9105" s="8">
        <f t="shared" si="1421"/>
        <v>8.4254600336167218E-2</v>
      </c>
      <c r="S9105" s="8">
        <f t="shared" si="1421"/>
        <v>8.5190797822827735E-2</v>
      </c>
      <c r="T9105" s="8">
        <f t="shared" si="1421"/>
        <v>8.4541220327777805E-2</v>
      </c>
      <c r="W9105">
        <v>9103</v>
      </c>
      <c r="X9105" s="4">
        <f t="shared" si="1416"/>
        <v>9.0159222243232445E-2</v>
      </c>
      <c r="Y9105" s="4">
        <f t="shared" si="1414"/>
        <v>8.9179739230704963E-2</v>
      </c>
      <c r="Z9105" s="4">
        <f t="shared" si="1415"/>
        <v>8.8509694173041706E-2</v>
      </c>
    </row>
    <row r="9106" spans="1:26" x14ac:dyDescent="0.25">
      <c r="A9106" s="16">
        <f t="shared" si="1422"/>
        <v>52639</v>
      </c>
      <c r="B9106">
        <f>+'[2]Ejercicio 1'!E9323</f>
        <v>9104</v>
      </c>
      <c r="C9106" s="5">
        <v>8.7640929679446089E-2</v>
      </c>
      <c r="D9106" s="4">
        <f t="shared" si="1417"/>
        <v>8.5754870509803016E-2</v>
      </c>
      <c r="E9106" s="6">
        <f t="shared" si="1418"/>
        <v>8.669107391692478E-2</v>
      </c>
      <c r="F9106" s="7">
        <f t="shared" si="1419"/>
        <v>8.6041492309443565E-2</v>
      </c>
      <c r="I9106" s="10">
        <v>9104</v>
      </c>
      <c r="J9106" s="8">
        <f t="shared" si="1420"/>
        <v>8.914092967944609E-2</v>
      </c>
      <c r="K9106" s="8">
        <f t="shared" si="1420"/>
        <v>8.7254870509803018E-2</v>
      </c>
      <c r="L9106" s="8">
        <f t="shared" si="1420"/>
        <v>8.8191073916924781E-2</v>
      </c>
      <c r="M9106" s="8">
        <f t="shared" si="1420"/>
        <v>8.7541492309443567E-2</v>
      </c>
      <c r="P9106">
        <v>9104</v>
      </c>
      <c r="Q9106" s="8">
        <f t="shared" si="1421"/>
        <v>8.6140929679446088E-2</v>
      </c>
      <c r="R9106" s="8">
        <f t="shared" si="1421"/>
        <v>8.4254870509803015E-2</v>
      </c>
      <c r="S9106" s="8">
        <f t="shared" si="1421"/>
        <v>8.5191073916924778E-2</v>
      </c>
      <c r="T9106" s="8">
        <f t="shared" si="1421"/>
        <v>8.4541492309443564E-2</v>
      </c>
      <c r="W9106">
        <v>9104</v>
      </c>
      <c r="X9106" s="4">
        <f t="shared" si="1416"/>
        <v>9.0159786879149814E-2</v>
      </c>
      <c r="Y9106" s="4">
        <f t="shared" si="1414"/>
        <v>8.9180291420453833E-2</v>
      </c>
      <c r="Z9106" s="4">
        <f t="shared" si="1415"/>
        <v>8.8510237902782937E-2</v>
      </c>
    </row>
    <row r="9107" spans="1:26" x14ac:dyDescent="0.25">
      <c r="A9107" s="16">
        <f t="shared" si="1422"/>
        <v>52640</v>
      </c>
      <c r="B9107">
        <f>+'[2]Ejercicio 1'!E9324</f>
        <v>9105</v>
      </c>
      <c r="C9107" s="5">
        <v>8.7641211823743112E-2</v>
      </c>
      <c r="D9107" s="4">
        <f t="shared" si="1417"/>
        <v>8.5755140683402079E-2</v>
      </c>
      <c r="E9107" s="6">
        <f t="shared" si="1418"/>
        <v>8.6691350011003365E-2</v>
      </c>
      <c r="F9107" s="7">
        <f t="shared" si="1419"/>
        <v>8.6041764291080777E-2</v>
      </c>
      <c r="I9107" s="10">
        <v>9105</v>
      </c>
      <c r="J9107" s="8">
        <f t="shared" si="1420"/>
        <v>8.9141211823743113E-2</v>
      </c>
      <c r="K9107" s="8">
        <f t="shared" si="1420"/>
        <v>8.725514068340208E-2</v>
      </c>
      <c r="L9107" s="8">
        <f t="shared" si="1420"/>
        <v>8.8191350011003367E-2</v>
      </c>
      <c r="M9107" s="8">
        <f t="shared" si="1420"/>
        <v>8.7541764291080779E-2</v>
      </c>
      <c r="P9107">
        <v>9105</v>
      </c>
      <c r="Q9107" s="8">
        <f t="shared" si="1421"/>
        <v>8.6141211823743111E-2</v>
      </c>
      <c r="R9107" s="8">
        <f t="shared" si="1421"/>
        <v>8.4255140683402077E-2</v>
      </c>
      <c r="S9107" s="8">
        <f t="shared" si="1421"/>
        <v>8.5191350011003364E-2</v>
      </c>
      <c r="T9107" s="8">
        <f t="shared" si="1421"/>
        <v>8.4541764291080776E-2</v>
      </c>
      <c r="W9107">
        <v>9105</v>
      </c>
      <c r="X9107" s="4">
        <f t="shared" si="1416"/>
        <v>9.0160351515084308E-2</v>
      </c>
      <c r="Y9107" s="4">
        <f t="shared" si="1414"/>
        <v>8.9180843610253663E-2</v>
      </c>
      <c r="Z9107" s="4">
        <f t="shared" si="1415"/>
        <v>8.8510781633363497E-2</v>
      </c>
    </row>
    <row r="9108" spans="1:26" x14ac:dyDescent="0.25">
      <c r="A9108" s="16">
        <f t="shared" si="1422"/>
        <v>52641</v>
      </c>
      <c r="B9108">
        <f>+'[2]Ejercicio 1'!E9325</f>
        <v>9106</v>
      </c>
      <c r="C9108" s="5">
        <v>8.7641493968040121E-2</v>
      </c>
      <c r="D9108" s="4">
        <f t="shared" si="1417"/>
        <v>8.5755410856964628E-2</v>
      </c>
      <c r="E9108" s="6">
        <f t="shared" si="1418"/>
        <v>8.6691626105063507E-2</v>
      </c>
      <c r="F9108" s="7">
        <f t="shared" si="1419"/>
        <v>8.6042036272683725E-2</v>
      </c>
      <c r="I9108" s="10">
        <v>9106</v>
      </c>
      <c r="J9108" s="8">
        <f t="shared" si="1420"/>
        <v>8.9141493968040122E-2</v>
      </c>
      <c r="K9108" s="8">
        <f t="shared" si="1420"/>
        <v>8.725541085696463E-2</v>
      </c>
      <c r="L9108" s="8">
        <f t="shared" si="1420"/>
        <v>8.8191626105063509E-2</v>
      </c>
      <c r="M9108" s="8">
        <f t="shared" si="1420"/>
        <v>8.7542036272683726E-2</v>
      </c>
      <c r="P9108">
        <v>9106</v>
      </c>
      <c r="Q9108" s="8">
        <f t="shared" si="1421"/>
        <v>8.614149396804012E-2</v>
      </c>
      <c r="R9108" s="8">
        <f t="shared" si="1421"/>
        <v>8.4255410856964627E-2</v>
      </c>
      <c r="S9108" s="8">
        <f t="shared" si="1421"/>
        <v>8.5191626105063506E-2</v>
      </c>
      <c r="T9108" s="8">
        <f t="shared" si="1421"/>
        <v>8.4542036272683724E-2</v>
      </c>
      <c r="W9108">
        <v>9106</v>
      </c>
      <c r="X9108" s="4">
        <f t="shared" si="1416"/>
        <v>9.0160916151100057E-2</v>
      </c>
      <c r="Y9108" s="4">
        <f t="shared" si="1414"/>
        <v>8.9181395800014829E-2</v>
      </c>
      <c r="Z9108" s="4">
        <f t="shared" si="1415"/>
        <v>8.85113253638527E-2</v>
      </c>
    </row>
    <row r="9109" spans="1:26" x14ac:dyDescent="0.25">
      <c r="A9109" s="16">
        <f t="shared" si="1422"/>
        <v>52642</v>
      </c>
      <c r="B9109">
        <f>+'[2]Ejercicio 1'!E9326</f>
        <v>9107</v>
      </c>
      <c r="C9109" s="5">
        <v>8.7641776112337144E-2</v>
      </c>
      <c r="D9109" s="4">
        <f t="shared" si="1417"/>
        <v>8.5755681030490055E-2</v>
      </c>
      <c r="E9109" s="6">
        <f t="shared" si="1418"/>
        <v>8.6691902199104318E-2</v>
      </c>
      <c r="F9109" s="7">
        <f t="shared" si="1419"/>
        <v>8.6042308254255281E-2</v>
      </c>
      <c r="I9109" s="10">
        <v>9107</v>
      </c>
      <c r="J9109" s="8">
        <f t="shared" si="1420"/>
        <v>8.9141776112337145E-2</v>
      </c>
      <c r="K9109" s="8">
        <f t="shared" si="1420"/>
        <v>8.7255681030490057E-2</v>
      </c>
      <c r="L9109" s="8">
        <f t="shared" si="1420"/>
        <v>8.8191902199104319E-2</v>
      </c>
      <c r="M9109" s="8">
        <f t="shared" si="1420"/>
        <v>8.7542308254255283E-2</v>
      </c>
      <c r="P9109">
        <v>9107</v>
      </c>
      <c r="Q9109" s="8">
        <f t="shared" si="1421"/>
        <v>8.6141776112337143E-2</v>
      </c>
      <c r="R9109" s="8">
        <f t="shared" si="1421"/>
        <v>8.4255681030490054E-2</v>
      </c>
      <c r="S9109" s="8">
        <f t="shared" si="1421"/>
        <v>8.5191902199104316E-2</v>
      </c>
      <c r="T9109" s="8">
        <f t="shared" si="1421"/>
        <v>8.454230825425528E-2</v>
      </c>
      <c r="W9109">
        <v>9107</v>
      </c>
      <c r="X9109" s="4">
        <f t="shared" si="1416"/>
        <v>9.0161480787132486E-2</v>
      </c>
      <c r="Y9109" s="4">
        <f t="shared" si="1414"/>
        <v>8.9181947989738219E-2</v>
      </c>
      <c r="Z9109" s="4">
        <f t="shared" si="1415"/>
        <v>8.8511869093325576E-2</v>
      </c>
    </row>
    <row r="9110" spans="1:26" x14ac:dyDescent="0.25">
      <c r="A9110" s="16">
        <f t="shared" si="1422"/>
        <v>52643</v>
      </c>
      <c r="B9110">
        <f>+'[2]Ejercicio 1'!E9327</f>
        <v>9108</v>
      </c>
      <c r="C9110" s="5">
        <v>8.7642058256634167E-2</v>
      </c>
      <c r="D9110" s="4">
        <f t="shared" si="1417"/>
        <v>8.5755951203978359E-2</v>
      </c>
      <c r="E9110" s="6">
        <f t="shared" si="1418"/>
        <v>8.669217829312581E-2</v>
      </c>
      <c r="F9110" s="7">
        <f t="shared" si="1419"/>
        <v>8.6042580235795432E-2</v>
      </c>
      <c r="I9110" s="10">
        <v>9108</v>
      </c>
      <c r="J9110" s="8">
        <f t="shared" si="1420"/>
        <v>8.9142058256634168E-2</v>
      </c>
      <c r="K9110" s="8">
        <f t="shared" si="1420"/>
        <v>8.725595120397836E-2</v>
      </c>
      <c r="L9110" s="8">
        <f t="shared" si="1420"/>
        <v>8.8192178293125811E-2</v>
      </c>
      <c r="M9110" s="8">
        <f t="shared" si="1420"/>
        <v>8.7542580235795434E-2</v>
      </c>
      <c r="P9110">
        <v>9108</v>
      </c>
      <c r="Q9110" s="8">
        <f t="shared" si="1421"/>
        <v>8.6142058256634166E-2</v>
      </c>
      <c r="R9110" s="8">
        <f t="shared" si="1421"/>
        <v>8.4255951203978358E-2</v>
      </c>
      <c r="S9110" s="8">
        <f t="shared" si="1421"/>
        <v>8.5192178293125809E-2</v>
      </c>
      <c r="T9110" s="8">
        <f t="shared" si="1421"/>
        <v>8.4542580235795431E-2</v>
      </c>
      <c r="W9110">
        <v>9108</v>
      </c>
      <c r="X9110" s="4">
        <f t="shared" si="1416"/>
        <v>9.0162045423203566E-2</v>
      </c>
      <c r="Y9110" s="4">
        <f t="shared" si="1414"/>
        <v>8.9182500179336002E-2</v>
      </c>
      <c r="Z9110" s="4">
        <f t="shared" si="1415"/>
        <v>8.8512412823634923E-2</v>
      </c>
    </row>
    <row r="9111" spans="1:26" x14ac:dyDescent="0.25">
      <c r="A9111" s="16">
        <f t="shared" si="1422"/>
        <v>52644</v>
      </c>
      <c r="B9111">
        <f>+'[2]Ejercicio 1'!E9328</f>
        <v>9109</v>
      </c>
      <c r="C9111" s="5">
        <v>8.764234040093119E-2</v>
      </c>
      <c r="D9111" s="4">
        <f t="shared" si="1417"/>
        <v>8.5756221377429734E-2</v>
      </c>
      <c r="E9111" s="6">
        <f t="shared" si="1418"/>
        <v>8.6692454387128859E-2</v>
      </c>
      <c r="F9111" s="7">
        <f t="shared" si="1419"/>
        <v>8.6042852217307023E-2</v>
      </c>
      <c r="I9111" s="10">
        <v>9109</v>
      </c>
      <c r="J9111" s="8">
        <f t="shared" si="1420"/>
        <v>8.9142340400931191E-2</v>
      </c>
      <c r="K9111" s="8">
        <f t="shared" si="1420"/>
        <v>8.7256221377429735E-2</v>
      </c>
      <c r="L9111" s="8">
        <f t="shared" si="1420"/>
        <v>8.819245438712886E-2</v>
      </c>
      <c r="M9111" s="8">
        <f t="shared" si="1420"/>
        <v>8.7542852217307024E-2</v>
      </c>
      <c r="P9111">
        <v>9109</v>
      </c>
      <c r="Q9111" s="8">
        <f t="shared" si="1421"/>
        <v>8.6142340400931189E-2</v>
      </c>
      <c r="R9111" s="8">
        <f t="shared" si="1421"/>
        <v>8.4256221377429732E-2</v>
      </c>
      <c r="S9111" s="8">
        <f t="shared" si="1421"/>
        <v>8.5192454387128858E-2</v>
      </c>
      <c r="T9111" s="8">
        <f t="shared" si="1421"/>
        <v>8.4542852217307021E-2</v>
      </c>
      <c r="W9111">
        <v>9109</v>
      </c>
      <c r="X9111" s="4">
        <f t="shared" si="1416"/>
        <v>9.0162610059313308E-2</v>
      </c>
      <c r="Y9111" s="4">
        <f t="shared" si="1414"/>
        <v>8.9183052368896024E-2</v>
      </c>
      <c r="Z9111" s="4">
        <f t="shared" si="1415"/>
        <v>8.8512956553861474E-2</v>
      </c>
    </row>
    <row r="9112" spans="1:26" x14ac:dyDescent="0.25">
      <c r="A9112" s="16">
        <f t="shared" si="1422"/>
        <v>52645</v>
      </c>
      <c r="B9112">
        <f>+'[2]Ejercicio 1'!E9329</f>
        <v>9110</v>
      </c>
      <c r="C9112" s="5">
        <v>8.7642622545228213E-2</v>
      </c>
      <c r="D9112" s="4">
        <f t="shared" si="1417"/>
        <v>8.5756491550844194E-2</v>
      </c>
      <c r="E9112" s="6">
        <f t="shared" si="1418"/>
        <v>8.6692730481113464E-2</v>
      </c>
      <c r="F9112" s="7">
        <f t="shared" si="1419"/>
        <v>8.6043124198784363E-2</v>
      </c>
      <c r="I9112" s="10">
        <v>9110</v>
      </c>
      <c r="J9112" s="8">
        <f t="shared" si="1420"/>
        <v>8.9142622545228214E-2</v>
      </c>
      <c r="K9112" s="8">
        <f t="shared" si="1420"/>
        <v>8.7256491550844195E-2</v>
      </c>
      <c r="L9112" s="8">
        <f t="shared" si="1420"/>
        <v>8.8192730481113465E-2</v>
      </c>
      <c r="M9112" s="8">
        <f t="shared" si="1420"/>
        <v>8.7543124198784364E-2</v>
      </c>
      <c r="P9112">
        <v>9110</v>
      </c>
      <c r="Q9112" s="8">
        <f t="shared" si="1421"/>
        <v>8.6142622545228212E-2</v>
      </c>
      <c r="R9112" s="8">
        <f t="shared" si="1421"/>
        <v>8.4256491550844193E-2</v>
      </c>
      <c r="S9112" s="8">
        <f t="shared" si="1421"/>
        <v>8.5192730481113463E-2</v>
      </c>
      <c r="T9112" s="8">
        <f t="shared" si="1421"/>
        <v>8.4543124198784361E-2</v>
      </c>
      <c r="W9112">
        <v>9110</v>
      </c>
      <c r="X9112" s="4">
        <f t="shared" si="1416"/>
        <v>9.0163174695439732E-2</v>
      </c>
      <c r="Y9112" s="4">
        <f t="shared" si="1414"/>
        <v>8.9183604558593935E-2</v>
      </c>
      <c r="Z9112" s="4">
        <f t="shared" si="1415"/>
        <v>8.8513500283993823E-2</v>
      </c>
    </row>
    <row r="9113" spans="1:26" x14ac:dyDescent="0.25">
      <c r="A9113" s="16">
        <f t="shared" si="1422"/>
        <v>52646</v>
      </c>
      <c r="B9113">
        <f>+'[2]Ejercicio 1'!E9330</f>
        <v>9111</v>
      </c>
      <c r="C9113" s="5">
        <v>8.7642904689525236E-2</v>
      </c>
      <c r="D9113" s="4">
        <f t="shared" si="1417"/>
        <v>8.5756761724222336E-2</v>
      </c>
      <c r="E9113" s="6">
        <f t="shared" si="1418"/>
        <v>8.6693006575078724E-2</v>
      </c>
      <c r="F9113" s="7">
        <f t="shared" si="1419"/>
        <v>8.6043396180230297E-2</v>
      </c>
      <c r="I9113" s="10">
        <v>9111</v>
      </c>
      <c r="J9113" s="8">
        <f t="shared" si="1420"/>
        <v>8.9142904689525237E-2</v>
      </c>
      <c r="K9113" s="8">
        <f t="shared" si="1420"/>
        <v>8.7256761724222337E-2</v>
      </c>
      <c r="L9113" s="8">
        <f t="shared" si="1420"/>
        <v>8.8193006575078725E-2</v>
      </c>
      <c r="M9113" s="8">
        <f t="shared" si="1420"/>
        <v>8.7543396180230298E-2</v>
      </c>
      <c r="P9113">
        <v>9111</v>
      </c>
      <c r="Q9113" s="8">
        <f t="shared" si="1421"/>
        <v>8.6142904689525235E-2</v>
      </c>
      <c r="R9113" s="8">
        <f t="shared" si="1421"/>
        <v>8.4256761724222334E-2</v>
      </c>
      <c r="S9113" s="8">
        <f t="shared" si="1421"/>
        <v>8.5193006575078722E-2</v>
      </c>
      <c r="T9113" s="8">
        <f t="shared" si="1421"/>
        <v>8.4543396180230296E-2</v>
      </c>
      <c r="W9113">
        <v>9111</v>
      </c>
      <c r="X9113" s="4">
        <f t="shared" si="1416"/>
        <v>9.0163739331647855E-2</v>
      </c>
      <c r="Y9113" s="4">
        <f t="shared" si="1414"/>
        <v>8.918415674807928E-2</v>
      </c>
      <c r="Z9113" s="4">
        <f t="shared" si="1415"/>
        <v>8.851404401311555E-2</v>
      </c>
    </row>
    <row r="9114" spans="1:26" x14ac:dyDescent="0.25">
      <c r="A9114" s="16">
        <f t="shared" si="1422"/>
        <v>52647</v>
      </c>
      <c r="B9114">
        <f>+'[2]Ejercicio 1'!E9331</f>
        <v>9112</v>
      </c>
      <c r="C9114" s="5">
        <v>8.7643186833822259E-2</v>
      </c>
      <c r="D9114" s="4">
        <f t="shared" si="1417"/>
        <v>8.575703189756316E-2</v>
      </c>
      <c r="E9114" s="6">
        <f t="shared" si="1418"/>
        <v>8.6693282669025554E-2</v>
      </c>
      <c r="F9114" s="7">
        <f t="shared" si="1419"/>
        <v>8.604366816164484E-2</v>
      </c>
      <c r="I9114" s="10">
        <v>9112</v>
      </c>
      <c r="J9114" s="8">
        <f t="shared" si="1420"/>
        <v>8.914318683382226E-2</v>
      </c>
      <c r="K9114" s="8">
        <f t="shared" si="1420"/>
        <v>8.7257031897563161E-2</v>
      </c>
      <c r="L9114" s="8">
        <f t="shared" si="1420"/>
        <v>8.8193282669025555E-2</v>
      </c>
      <c r="M9114" s="8">
        <f t="shared" si="1420"/>
        <v>8.7543668161644841E-2</v>
      </c>
      <c r="P9114">
        <v>9112</v>
      </c>
      <c r="Q9114" s="8">
        <f t="shared" si="1421"/>
        <v>8.6143186833822258E-2</v>
      </c>
      <c r="R9114" s="8">
        <f t="shared" si="1421"/>
        <v>8.4257031897563159E-2</v>
      </c>
      <c r="S9114" s="8">
        <f t="shared" si="1421"/>
        <v>8.5193282669025552E-2</v>
      </c>
      <c r="T9114" s="8">
        <f t="shared" si="1421"/>
        <v>8.4543668161644839E-2</v>
      </c>
      <c r="W9114">
        <v>9112</v>
      </c>
      <c r="X9114" s="4">
        <f t="shared" si="1416"/>
        <v>9.0164303967873102E-2</v>
      </c>
      <c r="Y9114" s="4">
        <f t="shared" si="1414"/>
        <v>8.9184708937612947E-2</v>
      </c>
      <c r="Z9114" s="4">
        <f t="shared" si="1415"/>
        <v>8.8514587743068043E-2</v>
      </c>
    </row>
    <row r="9115" spans="1:26" x14ac:dyDescent="0.25">
      <c r="A9115" s="16">
        <f t="shared" si="1422"/>
        <v>52648</v>
      </c>
      <c r="B9115">
        <f>+'[2]Ejercicio 1'!E9332</f>
        <v>9113</v>
      </c>
      <c r="C9115" s="5">
        <v>8.7643468978119268E-2</v>
      </c>
      <c r="D9115" s="4">
        <f t="shared" si="1417"/>
        <v>8.5757302070866848E-2</v>
      </c>
      <c r="E9115" s="6">
        <f t="shared" si="1418"/>
        <v>8.6693558762953052E-2</v>
      </c>
      <c r="F9115" s="7">
        <f t="shared" si="1419"/>
        <v>8.6043940143027964E-2</v>
      </c>
      <c r="I9115" s="10">
        <v>9113</v>
      </c>
      <c r="J9115" s="8">
        <f t="shared" si="1420"/>
        <v>8.914346897811927E-2</v>
      </c>
      <c r="K9115" s="8">
        <f t="shared" si="1420"/>
        <v>8.7257302070866849E-2</v>
      </c>
      <c r="L9115" s="8">
        <f t="shared" si="1420"/>
        <v>8.8193558762953053E-2</v>
      </c>
      <c r="M9115" s="8">
        <f t="shared" si="1420"/>
        <v>8.7543940143027965E-2</v>
      </c>
      <c r="P9115">
        <v>9113</v>
      </c>
      <c r="Q9115" s="8">
        <f t="shared" si="1421"/>
        <v>8.6143468978119267E-2</v>
      </c>
      <c r="R9115" s="8">
        <f t="shared" si="1421"/>
        <v>8.4257302070866846E-2</v>
      </c>
      <c r="S9115" s="8">
        <f t="shared" si="1421"/>
        <v>8.5193558762953051E-2</v>
      </c>
      <c r="T9115" s="8">
        <f t="shared" si="1421"/>
        <v>8.4543940143027962E-2</v>
      </c>
      <c r="W9115">
        <v>9113</v>
      </c>
      <c r="X9115" s="4">
        <f t="shared" si="1416"/>
        <v>9.0164868604136555E-2</v>
      </c>
      <c r="Y9115" s="4">
        <f t="shared" si="1414"/>
        <v>8.9185261127022741E-2</v>
      </c>
      <c r="Z9115" s="4">
        <f t="shared" si="1415"/>
        <v>8.8515131472012773E-2</v>
      </c>
    </row>
    <row r="9116" spans="1:26" x14ac:dyDescent="0.25">
      <c r="A9116" s="16">
        <f t="shared" si="1422"/>
        <v>52649</v>
      </c>
      <c r="B9116">
        <f>+'[2]Ejercicio 1'!E9333</f>
        <v>9114</v>
      </c>
      <c r="C9116" s="5">
        <v>8.7643751122416291E-2</v>
      </c>
      <c r="D9116" s="4">
        <f t="shared" si="1417"/>
        <v>8.5757572244133828E-2</v>
      </c>
      <c r="E9116" s="6">
        <f t="shared" si="1418"/>
        <v>8.6693834856862106E-2</v>
      </c>
      <c r="F9116" s="7">
        <f t="shared" si="1419"/>
        <v>8.6044212124379696E-2</v>
      </c>
      <c r="I9116" s="10">
        <v>9114</v>
      </c>
      <c r="J9116" s="8">
        <f t="shared" si="1420"/>
        <v>8.9143751122416293E-2</v>
      </c>
      <c r="K9116" s="8">
        <f t="shared" si="1420"/>
        <v>8.725757224413383E-2</v>
      </c>
      <c r="L9116" s="8">
        <f t="shared" si="1420"/>
        <v>8.8193834856862108E-2</v>
      </c>
      <c r="M9116" s="8">
        <f t="shared" si="1420"/>
        <v>8.7544212124379697E-2</v>
      </c>
      <c r="P9116">
        <v>9114</v>
      </c>
      <c r="Q9116" s="8">
        <f t="shared" si="1421"/>
        <v>8.614375112241629E-2</v>
      </c>
      <c r="R9116" s="8">
        <f t="shared" si="1421"/>
        <v>8.4257572244133827E-2</v>
      </c>
      <c r="S9116" s="8">
        <f t="shared" si="1421"/>
        <v>8.5193834856862105E-2</v>
      </c>
      <c r="T9116" s="8">
        <f t="shared" si="1421"/>
        <v>8.4544212124379695E-2</v>
      </c>
      <c r="W9116">
        <v>9114</v>
      </c>
      <c r="X9116" s="4">
        <f t="shared" si="1416"/>
        <v>9.0165433240438672E-2</v>
      </c>
      <c r="Y9116" s="4">
        <f t="shared" si="1414"/>
        <v>8.9185813316481732E-2</v>
      </c>
      <c r="Z9116" s="4">
        <f t="shared" si="1415"/>
        <v>8.8515675201791114E-2</v>
      </c>
    </row>
    <row r="9117" spans="1:26" x14ac:dyDescent="0.25">
      <c r="A9117" s="16">
        <f t="shared" si="1422"/>
        <v>52650</v>
      </c>
      <c r="B9117">
        <f>+'[2]Ejercicio 1'!E9334</f>
        <v>9115</v>
      </c>
      <c r="C9117" s="5">
        <v>8.7644033266713314E-2</v>
      </c>
      <c r="D9117" s="4">
        <f t="shared" si="1417"/>
        <v>8.575784241736388E-2</v>
      </c>
      <c r="E9117" s="6">
        <f t="shared" si="1418"/>
        <v>8.6694110950751843E-2</v>
      </c>
      <c r="F9117" s="7">
        <f t="shared" si="1419"/>
        <v>8.6044484105702868E-2</v>
      </c>
      <c r="I9117" s="10">
        <v>9115</v>
      </c>
      <c r="J9117" s="8">
        <f t="shared" si="1420"/>
        <v>8.9144033266713316E-2</v>
      </c>
      <c r="K9117" s="8">
        <f t="shared" si="1420"/>
        <v>8.7257842417363882E-2</v>
      </c>
      <c r="L9117" s="8">
        <f t="shared" si="1420"/>
        <v>8.8194110950751844E-2</v>
      </c>
      <c r="M9117" s="8">
        <f t="shared" si="1420"/>
        <v>8.7544484105702869E-2</v>
      </c>
      <c r="P9117">
        <v>9115</v>
      </c>
      <c r="Q9117" s="8">
        <f t="shared" si="1421"/>
        <v>8.6144033266713313E-2</v>
      </c>
      <c r="R9117" s="8">
        <f t="shared" si="1421"/>
        <v>8.4257842417363879E-2</v>
      </c>
      <c r="S9117" s="8">
        <f t="shared" si="1421"/>
        <v>8.5194110950751842E-2</v>
      </c>
      <c r="T9117" s="8">
        <f t="shared" si="1421"/>
        <v>8.4544484105702866E-2</v>
      </c>
      <c r="W9117">
        <v>9115</v>
      </c>
      <c r="X9117" s="4">
        <f t="shared" si="1416"/>
        <v>9.0165997876779425E-2</v>
      </c>
      <c r="Y9117" s="4">
        <f t="shared" si="1414"/>
        <v>8.9186365505902962E-2</v>
      </c>
      <c r="Z9117" s="4">
        <f t="shared" si="1415"/>
        <v>8.8516218932411642E-2</v>
      </c>
    </row>
    <row r="9118" spans="1:26" x14ac:dyDescent="0.25">
      <c r="A9118" s="16">
        <f t="shared" si="1422"/>
        <v>52651</v>
      </c>
      <c r="B9118">
        <f>+'[2]Ejercicio 1'!E9335</f>
        <v>9116</v>
      </c>
      <c r="C9118" s="5">
        <v>8.7644315411010337E-2</v>
      </c>
      <c r="D9118" s="4">
        <f t="shared" si="1417"/>
        <v>8.575811259055742E-2</v>
      </c>
      <c r="E9118" s="6">
        <f t="shared" si="1418"/>
        <v>8.6694387044623122E-2</v>
      </c>
      <c r="F9118" s="7">
        <f t="shared" si="1419"/>
        <v>8.6044756086991789E-2</v>
      </c>
      <c r="I9118" s="10">
        <v>9116</v>
      </c>
      <c r="J9118" s="8">
        <f t="shared" si="1420"/>
        <v>8.9144315411010339E-2</v>
      </c>
      <c r="K9118" s="8">
        <f t="shared" si="1420"/>
        <v>8.7258112590557421E-2</v>
      </c>
      <c r="L9118" s="8">
        <f t="shared" si="1420"/>
        <v>8.8194387044623124E-2</v>
      </c>
      <c r="M9118" s="8">
        <f t="shared" si="1420"/>
        <v>8.754475608699179E-2</v>
      </c>
      <c r="P9118">
        <v>9116</v>
      </c>
      <c r="Q9118" s="8">
        <f t="shared" si="1421"/>
        <v>8.6144315411010336E-2</v>
      </c>
      <c r="R9118" s="8">
        <f t="shared" si="1421"/>
        <v>8.4258112590557419E-2</v>
      </c>
      <c r="S9118" s="8">
        <f t="shared" si="1421"/>
        <v>8.5194387044623121E-2</v>
      </c>
      <c r="T9118" s="8">
        <f t="shared" si="1421"/>
        <v>8.4544756086991787E-2</v>
      </c>
      <c r="W9118">
        <v>9116</v>
      </c>
      <c r="X9118" s="4">
        <f t="shared" si="1416"/>
        <v>9.0166562513158396E-2</v>
      </c>
      <c r="Y9118" s="4">
        <f t="shared" si="1414"/>
        <v>8.9186917695286402E-2</v>
      </c>
      <c r="Z9118" s="4">
        <f t="shared" si="1415"/>
        <v>8.8516762661085158E-2</v>
      </c>
    </row>
    <row r="9119" spans="1:26" x14ac:dyDescent="0.25">
      <c r="A9119" s="16">
        <f t="shared" si="1422"/>
        <v>52652</v>
      </c>
      <c r="B9119">
        <f>+'[2]Ejercicio 1'!E9336</f>
        <v>9117</v>
      </c>
      <c r="C9119" s="5">
        <v>8.764459755530736E-2</v>
      </c>
      <c r="D9119" s="4">
        <f t="shared" si="1417"/>
        <v>8.5758382763713628E-2</v>
      </c>
      <c r="E9119" s="6">
        <f t="shared" si="1418"/>
        <v>8.6694663138475084E-2</v>
      </c>
      <c r="F9119" s="7">
        <f t="shared" si="1419"/>
        <v>8.6045028068249305E-2</v>
      </c>
      <c r="I9119" s="10">
        <v>9117</v>
      </c>
      <c r="J9119" s="8">
        <f t="shared" si="1420"/>
        <v>8.9144597555307362E-2</v>
      </c>
      <c r="K9119" s="8">
        <f t="shared" si="1420"/>
        <v>8.7258382763713629E-2</v>
      </c>
      <c r="L9119" s="8">
        <f t="shared" si="1420"/>
        <v>8.8194663138475085E-2</v>
      </c>
      <c r="M9119" s="8">
        <f t="shared" si="1420"/>
        <v>8.7545028068249306E-2</v>
      </c>
      <c r="P9119">
        <v>9117</v>
      </c>
      <c r="Q9119" s="8">
        <f t="shared" si="1421"/>
        <v>8.6144597555307359E-2</v>
      </c>
      <c r="R9119" s="8">
        <f t="shared" si="1421"/>
        <v>8.4258382763713627E-2</v>
      </c>
      <c r="S9119" s="8">
        <f t="shared" si="1421"/>
        <v>8.5194663138475082E-2</v>
      </c>
      <c r="T9119" s="8">
        <f t="shared" si="1421"/>
        <v>8.4545028068249303E-2</v>
      </c>
      <c r="W9119">
        <v>9117</v>
      </c>
      <c r="X9119" s="4">
        <f t="shared" si="1416"/>
        <v>9.0167127149576018E-2</v>
      </c>
      <c r="Y9119" s="4">
        <f t="shared" ref="Y9119:Y9182" si="1423">Tasa_Fwd(E9028,B9028,E9119,B9119,91)</f>
        <v>8.9187469884545123E-2</v>
      </c>
      <c r="Z9119" s="4">
        <f t="shared" si="1415"/>
        <v>8.8517306390603706E-2</v>
      </c>
    </row>
    <row r="9120" spans="1:26" x14ac:dyDescent="0.25">
      <c r="A9120" s="16">
        <f t="shared" si="1422"/>
        <v>52653</v>
      </c>
      <c r="B9120">
        <f>+'[2]Ejercicio 1'!E9337</f>
        <v>9118</v>
      </c>
      <c r="C9120" s="5">
        <v>8.7644879699604383E-2</v>
      </c>
      <c r="D9120" s="4">
        <f t="shared" si="1417"/>
        <v>8.5758652936832921E-2</v>
      </c>
      <c r="E9120" s="6">
        <f t="shared" si="1418"/>
        <v>8.6694939232308588E-2</v>
      </c>
      <c r="F9120" s="7">
        <f t="shared" si="1419"/>
        <v>8.6045300049475415E-2</v>
      </c>
      <c r="I9120" s="10">
        <v>9118</v>
      </c>
      <c r="J9120" s="8">
        <f t="shared" si="1420"/>
        <v>8.9144879699604385E-2</v>
      </c>
      <c r="K9120" s="8">
        <f t="shared" si="1420"/>
        <v>8.7258652936832923E-2</v>
      </c>
      <c r="L9120" s="8">
        <f t="shared" si="1420"/>
        <v>8.8194939232308589E-2</v>
      </c>
      <c r="M9120" s="8">
        <f t="shared" si="1420"/>
        <v>8.7545300049475416E-2</v>
      </c>
      <c r="P9120">
        <v>9118</v>
      </c>
      <c r="Q9120" s="8">
        <f t="shared" si="1421"/>
        <v>8.6144879699604382E-2</v>
      </c>
      <c r="R9120" s="8">
        <f t="shared" si="1421"/>
        <v>8.425865293683292E-2</v>
      </c>
      <c r="S9120" s="8">
        <f t="shared" si="1421"/>
        <v>8.5194939232308586E-2</v>
      </c>
      <c r="T9120" s="8">
        <f t="shared" si="1421"/>
        <v>8.4545300049475414E-2</v>
      </c>
      <c r="W9120">
        <v>9118</v>
      </c>
      <c r="X9120" s="4">
        <f t="shared" si="1416"/>
        <v>9.0167691786031859E-2</v>
      </c>
      <c r="Y9120" s="4">
        <f t="shared" si="1423"/>
        <v>8.9188022073766068E-2</v>
      </c>
      <c r="Z9120" s="4">
        <f t="shared" ref="Z9120:Z9183" si="1424">Tasa_Fwd(F9092,B9092,F9120,B9120,28)</f>
        <v>8.8517850119100225E-2</v>
      </c>
    </row>
    <row r="9121" spans="1:26" x14ac:dyDescent="0.25">
      <c r="A9121" s="16">
        <f t="shared" si="1422"/>
        <v>52654</v>
      </c>
      <c r="B9121">
        <f>+'[2]Ejercicio 1'!E9338</f>
        <v>9119</v>
      </c>
      <c r="C9121" s="5">
        <v>8.7645161843901406E-2</v>
      </c>
      <c r="D9121" s="4">
        <f t="shared" si="1417"/>
        <v>8.5758923109915286E-2</v>
      </c>
      <c r="E9121" s="6">
        <f t="shared" si="1418"/>
        <v>8.6695215326122774E-2</v>
      </c>
      <c r="F9121" s="7">
        <f t="shared" si="1419"/>
        <v>8.604557203067012E-2</v>
      </c>
      <c r="I9121" s="10">
        <v>9119</v>
      </c>
      <c r="J9121" s="8">
        <f t="shared" si="1420"/>
        <v>8.9145161843901408E-2</v>
      </c>
      <c r="K9121" s="8">
        <f t="shared" si="1420"/>
        <v>8.7258923109915287E-2</v>
      </c>
      <c r="L9121" s="8">
        <f t="shared" si="1420"/>
        <v>8.8195215326122775E-2</v>
      </c>
      <c r="M9121" s="8">
        <f t="shared" si="1420"/>
        <v>8.7545572030670121E-2</v>
      </c>
      <c r="P9121">
        <v>9119</v>
      </c>
      <c r="Q9121" s="8">
        <f t="shared" si="1421"/>
        <v>8.6145161843901405E-2</v>
      </c>
      <c r="R9121" s="8">
        <f t="shared" si="1421"/>
        <v>8.4258923109915285E-2</v>
      </c>
      <c r="S9121" s="8">
        <f t="shared" si="1421"/>
        <v>8.5195215326122772E-2</v>
      </c>
      <c r="T9121" s="8">
        <f t="shared" si="1421"/>
        <v>8.4545572030670119E-2</v>
      </c>
      <c r="W9121">
        <v>9119</v>
      </c>
      <c r="X9121" s="4">
        <f t="shared" si="1416"/>
        <v>9.0168256422526336E-2</v>
      </c>
      <c r="Y9121" s="4">
        <f t="shared" si="1423"/>
        <v>8.9188574263035322E-2</v>
      </c>
      <c r="Z9121" s="4">
        <f t="shared" si="1424"/>
        <v>8.8518393848436058E-2</v>
      </c>
    </row>
    <row r="9122" spans="1:26" x14ac:dyDescent="0.25">
      <c r="A9122" s="16">
        <f t="shared" si="1422"/>
        <v>52655</v>
      </c>
      <c r="B9122">
        <f>+'[2]Ejercicio 1'!E9339</f>
        <v>9120</v>
      </c>
      <c r="C9122" s="5">
        <v>8.7645443988198415E-2</v>
      </c>
      <c r="D9122" s="4">
        <f t="shared" si="1417"/>
        <v>8.575919328296093E-2</v>
      </c>
      <c r="E9122" s="6">
        <f t="shared" si="1418"/>
        <v>8.6695491419918516E-2</v>
      </c>
      <c r="F9122" s="7">
        <f t="shared" si="1419"/>
        <v>8.6045844011833433E-2</v>
      </c>
      <c r="I9122" s="10">
        <v>9120</v>
      </c>
      <c r="J9122" s="8">
        <f t="shared" si="1420"/>
        <v>8.9145443988198417E-2</v>
      </c>
      <c r="K9122" s="8">
        <f t="shared" si="1420"/>
        <v>8.7259193282960931E-2</v>
      </c>
      <c r="L9122" s="8">
        <f t="shared" si="1420"/>
        <v>8.8195491419918517E-2</v>
      </c>
      <c r="M9122" s="8">
        <f t="shared" si="1420"/>
        <v>8.7545844011833435E-2</v>
      </c>
      <c r="P9122">
        <v>9120</v>
      </c>
      <c r="Q9122" s="8">
        <f t="shared" si="1421"/>
        <v>8.6145443988198414E-2</v>
      </c>
      <c r="R9122" s="8">
        <f t="shared" si="1421"/>
        <v>8.4259193282960929E-2</v>
      </c>
      <c r="S9122" s="8">
        <f t="shared" si="1421"/>
        <v>8.5195491419918515E-2</v>
      </c>
      <c r="T9122" s="8">
        <f t="shared" si="1421"/>
        <v>8.4545844011833432E-2</v>
      </c>
      <c r="W9122">
        <v>9120</v>
      </c>
      <c r="X9122" s="4">
        <f t="shared" si="1416"/>
        <v>9.0168821059059476E-2</v>
      </c>
      <c r="Y9122" s="4">
        <f t="shared" si="1423"/>
        <v>8.9189126452179843E-2</v>
      </c>
      <c r="Z9122" s="4">
        <f t="shared" si="1424"/>
        <v>8.8518937576758425E-2</v>
      </c>
    </row>
    <row r="9123" spans="1:26" x14ac:dyDescent="0.25">
      <c r="A9123" s="16">
        <f t="shared" si="1422"/>
        <v>52656</v>
      </c>
      <c r="B9123">
        <f>+'[2]Ejercicio 1'!E9340</f>
        <v>9121</v>
      </c>
      <c r="C9123" s="5">
        <v>8.7645726132495438E-2</v>
      </c>
      <c r="D9123" s="4">
        <f t="shared" si="1417"/>
        <v>8.5759463455969867E-2</v>
      </c>
      <c r="E9123" s="6">
        <f t="shared" si="1418"/>
        <v>8.6695767513695801E-2</v>
      </c>
      <c r="F9123" s="7">
        <f t="shared" si="1419"/>
        <v>8.6046115992965327E-2</v>
      </c>
      <c r="I9123" s="10">
        <v>9121</v>
      </c>
      <c r="J9123" s="8">
        <f t="shared" si="1420"/>
        <v>8.914572613249544E-2</v>
      </c>
      <c r="K9123" s="8">
        <f t="shared" si="1420"/>
        <v>8.7259463455969868E-2</v>
      </c>
      <c r="L9123" s="8">
        <f t="shared" si="1420"/>
        <v>8.8195767513695802E-2</v>
      </c>
      <c r="M9123" s="8">
        <f t="shared" si="1420"/>
        <v>8.7546115992965329E-2</v>
      </c>
      <c r="P9123">
        <v>9121</v>
      </c>
      <c r="Q9123" s="8">
        <f t="shared" si="1421"/>
        <v>8.6145726132495437E-2</v>
      </c>
      <c r="R9123" s="8">
        <f t="shared" si="1421"/>
        <v>8.4259463455969866E-2</v>
      </c>
      <c r="S9123" s="8">
        <f t="shared" si="1421"/>
        <v>8.51957675136958E-2</v>
      </c>
      <c r="T9123" s="8">
        <f t="shared" si="1421"/>
        <v>8.4546115992965326E-2</v>
      </c>
      <c r="W9123">
        <v>9121</v>
      </c>
      <c r="X9123" s="4">
        <f t="shared" si="1416"/>
        <v>9.0169385695631252E-2</v>
      </c>
      <c r="Y9123" s="4">
        <f t="shared" si="1423"/>
        <v>8.9189678641463141E-2</v>
      </c>
      <c r="Z9123" s="4">
        <f t="shared" si="1424"/>
        <v>8.851948130592012E-2</v>
      </c>
    </row>
    <row r="9124" spans="1:26" x14ac:dyDescent="0.25">
      <c r="A9124" s="16">
        <f t="shared" si="1422"/>
        <v>52657</v>
      </c>
      <c r="B9124">
        <f>+'[2]Ejercicio 1'!E9341</f>
        <v>9122</v>
      </c>
      <c r="C9124" s="5">
        <v>8.7646008276792461E-2</v>
      </c>
      <c r="D9124" s="4">
        <f t="shared" si="1417"/>
        <v>8.5759733628941667E-2</v>
      </c>
      <c r="E9124" s="6">
        <f t="shared" si="1418"/>
        <v>8.6696043607453768E-2</v>
      </c>
      <c r="F9124" s="7">
        <f t="shared" si="1419"/>
        <v>8.604638797406583E-2</v>
      </c>
      <c r="I9124" s="10">
        <v>9122</v>
      </c>
      <c r="J9124" s="8">
        <f t="shared" si="1420"/>
        <v>8.9146008276792463E-2</v>
      </c>
      <c r="K9124" s="8">
        <f t="shared" si="1420"/>
        <v>8.7259733628941669E-2</v>
      </c>
      <c r="L9124" s="8">
        <f t="shared" si="1420"/>
        <v>8.819604360745377E-2</v>
      </c>
      <c r="M9124" s="8">
        <f t="shared" si="1420"/>
        <v>8.7546387974065831E-2</v>
      </c>
      <c r="P9124">
        <v>9122</v>
      </c>
      <c r="Q9124" s="8">
        <f t="shared" si="1421"/>
        <v>8.614600827679246E-2</v>
      </c>
      <c r="R9124" s="8">
        <f t="shared" si="1421"/>
        <v>8.4259733628941666E-2</v>
      </c>
      <c r="S9124" s="8">
        <f t="shared" si="1421"/>
        <v>8.5196043607453767E-2</v>
      </c>
      <c r="T9124" s="8">
        <f t="shared" si="1421"/>
        <v>8.4546387974065829E-2</v>
      </c>
      <c r="W9124">
        <v>9122</v>
      </c>
      <c r="X9124" s="4">
        <f t="shared" si="1416"/>
        <v>9.0169950332241247E-2</v>
      </c>
      <c r="Y9124" s="4">
        <f t="shared" si="1423"/>
        <v>8.9190230830532999E-2</v>
      </c>
      <c r="Z9124" s="4">
        <f t="shared" si="1424"/>
        <v>8.8520025034990457E-2</v>
      </c>
    </row>
    <row r="9125" spans="1:26" x14ac:dyDescent="0.25">
      <c r="A9125" s="16">
        <f t="shared" si="1422"/>
        <v>52658</v>
      </c>
      <c r="B9125">
        <f>+'[2]Ejercicio 1'!E9342</f>
        <v>9123</v>
      </c>
      <c r="C9125" s="5">
        <v>8.7646290421089484E-2</v>
      </c>
      <c r="D9125" s="4">
        <f t="shared" si="1417"/>
        <v>8.5760003801876358E-2</v>
      </c>
      <c r="E9125" s="6">
        <f t="shared" si="1418"/>
        <v>8.6696319701193292E-2</v>
      </c>
      <c r="F9125" s="7">
        <f t="shared" si="1419"/>
        <v>8.6046659955134927E-2</v>
      </c>
      <c r="I9125" s="10">
        <v>9123</v>
      </c>
      <c r="J9125" s="8">
        <f t="shared" si="1420"/>
        <v>8.9146290421089486E-2</v>
      </c>
      <c r="K9125" s="8">
        <f t="shared" si="1420"/>
        <v>8.726000380187636E-2</v>
      </c>
      <c r="L9125" s="8">
        <f t="shared" si="1420"/>
        <v>8.8196319701193293E-2</v>
      </c>
      <c r="M9125" s="8">
        <f t="shared" si="1420"/>
        <v>8.7546659955134928E-2</v>
      </c>
      <c r="P9125">
        <v>9123</v>
      </c>
      <c r="Q9125" s="8">
        <f t="shared" si="1421"/>
        <v>8.6146290421089483E-2</v>
      </c>
      <c r="R9125" s="8">
        <f t="shared" si="1421"/>
        <v>8.4260003801876357E-2</v>
      </c>
      <c r="S9125" s="8">
        <f t="shared" si="1421"/>
        <v>8.519631970119329E-2</v>
      </c>
      <c r="T9125" s="8">
        <f t="shared" si="1421"/>
        <v>8.4546659955134926E-2</v>
      </c>
      <c r="W9125">
        <v>9123</v>
      </c>
      <c r="X9125" s="4">
        <f t="shared" si="1416"/>
        <v>9.0170514968889448E-2</v>
      </c>
      <c r="Y9125" s="4">
        <f t="shared" si="1423"/>
        <v>8.919078301965204E-2</v>
      </c>
      <c r="Z9125" s="4">
        <f t="shared" si="1424"/>
        <v>8.8520568763044469E-2</v>
      </c>
    </row>
    <row r="9126" spans="1:26" x14ac:dyDescent="0.25">
      <c r="A9126" s="16">
        <f t="shared" si="1422"/>
        <v>52659</v>
      </c>
      <c r="B9126">
        <f>+'[2]Ejercicio 1'!E9343</f>
        <v>9124</v>
      </c>
      <c r="C9126" s="5">
        <v>8.7646572565386507E-2</v>
      </c>
      <c r="D9126" s="4">
        <f t="shared" si="1417"/>
        <v>8.5760273974774315E-2</v>
      </c>
      <c r="E9126" s="6">
        <f t="shared" si="1418"/>
        <v>8.6696595794913484E-2</v>
      </c>
      <c r="F9126" s="7">
        <f t="shared" si="1419"/>
        <v>8.6046931936172619E-2</v>
      </c>
      <c r="I9126" s="10">
        <v>9124</v>
      </c>
      <c r="J9126" s="8">
        <f t="shared" si="1420"/>
        <v>8.9146572565386509E-2</v>
      </c>
      <c r="K9126" s="8">
        <f t="shared" si="1420"/>
        <v>8.7260273974774316E-2</v>
      </c>
      <c r="L9126" s="8">
        <f t="shared" si="1420"/>
        <v>8.8196595794913485E-2</v>
      </c>
      <c r="M9126" s="8">
        <f t="shared" si="1420"/>
        <v>8.754693193617262E-2</v>
      </c>
      <c r="P9126">
        <v>9124</v>
      </c>
      <c r="Q9126" s="8">
        <f t="shared" si="1421"/>
        <v>8.6146572565386506E-2</v>
      </c>
      <c r="R9126" s="8">
        <f t="shared" si="1421"/>
        <v>8.4260273974774313E-2</v>
      </c>
      <c r="S9126" s="8">
        <f t="shared" si="1421"/>
        <v>8.5196595794913482E-2</v>
      </c>
      <c r="T9126" s="8">
        <f t="shared" si="1421"/>
        <v>8.4546931936172617E-2</v>
      </c>
      <c r="W9126">
        <v>9124</v>
      </c>
      <c r="X9126" s="4">
        <f t="shared" si="1416"/>
        <v>9.0171079605576757E-2</v>
      </c>
      <c r="Y9126" s="4">
        <f t="shared" si="1423"/>
        <v>8.9191335208732445E-2</v>
      </c>
      <c r="Z9126" s="4">
        <f t="shared" si="1424"/>
        <v>8.8521112491937809E-2</v>
      </c>
    </row>
    <row r="9127" spans="1:26" x14ac:dyDescent="0.25">
      <c r="A9127" s="16">
        <f t="shared" si="1422"/>
        <v>52660</v>
      </c>
      <c r="B9127">
        <f>+'[2]Ejercicio 1'!E9344</f>
        <v>9125</v>
      </c>
      <c r="C9127" s="5">
        <v>8.764685470968353E-2</v>
      </c>
      <c r="D9127" s="4">
        <f t="shared" si="1417"/>
        <v>8.5760544147635356E-2</v>
      </c>
      <c r="E9127" s="6">
        <f t="shared" si="1418"/>
        <v>8.6696871888614344E-2</v>
      </c>
      <c r="F9127" s="7">
        <f t="shared" si="1419"/>
        <v>8.6047203917178905E-2</v>
      </c>
      <c r="I9127" s="10">
        <v>9125</v>
      </c>
      <c r="J9127" s="8">
        <f t="shared" si="1420"/>
        <v>8.9146854709683532E-2</v>
      </c>
      <c r="K9127" s="8">
        <f t="shared" si="1420"/>
        <v>8.7260544147635358E-2</v>
      </c>
      <c r="L9127" s="8">
        <f t="shared" si="1420"/>
        <v>8.8196871888614345E-2</v>
      </c>
      <c r="M9127" s="8">
        <f t="shared" si="1420"/>
        <v>8.7547203917178906E-2</v>
      </c>
      <c r="P9127">
        <v>9125</v>
      </c>
      <c r="Q9127" s="8">
        <f t="shared" si="1421"/>
        <v>8.6146854709683529E-2</v>
      </c>
      <c r="R9127" s="8">
        <f t="shared" si="1421"/>
        <v>8.4260544147635355E-2</v>
      </c>
      <c r="S9127" s="8">
        <f t="shared" si="1421"/>
        <v>8.5196871888614342E-2</v>
      </c>
      <c r="T9127" s="8">
        <f t="shared" si="1421"/>
        <v>8.4547203917178904E-2</v>
      </c>
      <c r="W9127">
        <v>9125</v>
      </c>
      <c r="X9127" s="4">
        <f t="shared" si="1416"/>
        <v>9.0171644242301813E-2</v>
      </c>
      <c r="Y9127" s="4">
        <f t="shared" si="1423"/>
        <v>8.9191887397688976E-2</v>
      </c>
      <c r="Z9127" s="4">
        <f t="shared" si="1424"/>
        <v>8.8521656220742651E-2</v>
      </c>
    </row>
    <row r="9128" spans="1:26" x14ac:dyDescent="0.25">
      <c r="A9128" s="16">
        <f t="shared" si="1422"/>
        <v>52661</v>
      </c>
      <c r="B9128">
        <f>+'[2]Ejercicio 1'!E9345</f>
        <v>9126</v>
      </c>
      <c r="C9128" s="5">
        <v>8.7647136853980553E-2</v>
      </c>
      <c r="D9128" s="4">
        <f t="shared" si="1417"/>
        <v>8.5760814320459886E-2</v>
      </c>
      <c r="E9128" s="6">
        <f t="shared" si="1418"/>
        <v>8.6697147982296774E-2</v>
      </c>
      <c r="F9128" s="7">
        <f t="shared" si="1419"/>
        <v>8.6047475898153786E-2</v>
      </c>
      <c r="I9128" s="10">
        <v>9126</v>
      </c>
      <c r="J9128" s="8">
        <f t="shared" si="1420"/>
        <v>8.9147136853980555E-2</v>
      </c>
      <c r="K9128" s="8">
        <f t="shared" si="1420"/>
        <v>8.7260814320459887E-2</v>
      </c>
      <c r="L9128" s="8">
        <f t="shared" si="1420"/>
        <v>8.8197147982296775E-2</v>
      </c>
      <c r="M9128" s="8">
        <f t="shared" si="1420"/>
        <v>8.7547475898153787E-2</v>
      </c>
      <c r="P9128">
        <v>9126</v>
      </c>
      <c r="Q9128" s="8">
        <f t="shared" si="1421"/>
        <v>8.6147136853980552E-2</v>
      </c>
      <c r="R9128" s="8">
        <f t="shared" si="1421"/>
        <v>8.4260814320459884E-2</v>
      </c>
      <c r="S9128" s="8">
        <f t="shared" si="1421"/>
        <v>8.5197147982296773E-2</v>
      </c>
      <c r="T9128" s="8">
        <f t="shared" si="1421"/>
        <v>8.4547475898153784E-2</v>
      </c>
      <c r="W9128">
        <v>9126</v>
      </c>
      <c r="X9128" s="4">
        <f t="shared" si="1416"/>
        <v>9.0172208879066421E-2</v>
      </c>
      <c r="Y9128" s="4">
        <f t="shared" si="1423"/>
        <v>8.9192439586606859E-2</v>
      </c>
      <c r="Z9128" s="4">
        <f t="shared" si="1424"/>
        <v>8.8522199948531152E-2</v>
      </c>
    </row>
    <row r="9129" spans="1:26" x14ac:dyDescent="0.25">
      <c r="A9129" s="16">
        <f t="shared" si="1422"/>
        <v>52662</v>
      </c>
      <c r="B9129">
        <f>+'[2]Ejercicio 1'!E9346</f>
        <v>9127</v>
      </c>
      <c r="C9129" s="5">
        <v>8.7647418998277563E-2</v>
      </c>
      <c r="D9129" s="4">
        <f t="shared" si="1417"/>
        <v>8.5761084493247083E-2</v>
      </c>
      <c r="E9129" s="6">
        <f t="shared" si="1418"/>
        <v>8.6697424075960747E-2</v>
      </c>
      <c r="F9129" s="7">
        <f t="shared" si="1419"/>
        <v>8.604774787910012E-2</v>
      </c>
      <c r="I9129" s="10">
        <v>9127</v>
      </c>
      <c r="J9129" s="8">
        <f t="shared" si="1420"/>
        <v>8.9147418998277564E-2</v>
      </c>
      <c r="K9129" s="8">
        <f t="shared" si="1420"/>
        <v>8.7261084493247085E-2</v>
      </c>
      <c r="L9129" s="8">
        <f t="shared" si="1420"/>
        <v>8.8197424075960748E-2</v>
      </c>
      <c r="M9129" s="8">
        <f t="shared" si="1420"/>
        <v>8.7547747879100121E-2</v>
      </c>
      <c r="P9129">
        <v>9127</v>
      </c>
      <c r="Q9129" s="8">
        <f t="shared" si="1421"/>
        <v>8.6147418998277561E-2</v>
      </c>
      <c r="R9129" s="8">
        <f t="shared" si="1421"/>
        <v>8.4261084493247082E-2</v>
      </c>
      <c r="S9129" s="8">
        <f t="shared" si="1421"/>
        <v>8.5197424075960745E-2</v>
      </c>
      <c r="T9129" s="8">
        <f t="shared" si="1421"/>
        <v>8.4547747879100119E-2</v>
      </c>
      <c r="W9129">
        <v>9127</v>
      </c>
      <c r="X9129" s="4">
        <f t="shared" si="1416"/>
        <v>9.0172773515868346E-2</v>
      </c>
      <c r="Y9129" s="4">
        <f t="shared" si="1423"/>
        <v>8.9192991775574826E-2</v>
      </c>
      <c r="Z9129" s="4">
        <f t="shared" si="1424"/>
        <v>8.8522743678092528E-2</v>
      </c>
    </row>
    <row r="9130" spans="1:26" x14ac:dyDescent="0.25">
      <c r="A9130" s="16">
        <f t="shared" si="1422"/>
        <v>52663</v>
      </c>
      <c r="B9130">
        <f>+'[2]Ejercicio 1'!E9347</f>
        <v>9128</v>
      </c>
      <c r="C9130" s="5">
        <v>8.7647701142574586E-2</v>
      </c>
      <c r="D9130" s="4">
        <f t="shared" si="1417"/>
        <v>8.5761354665997352E-2</v>
      </c>
      <c r="E9130" s="6">
        <f t="shared" si="1418"/>
        <v>8.6697700169605402E-2</v>
      </c>
      <c r="F9130" s="7">
        <f t="shared" si="1419"/>
        <v>8.6048019860009345E-2</v>
      </c>
      <c r="I9130" s="10">
        <v>9128</v>
      </c>
      <c r="J9130" s="8">
        <f t="shared" si="1420"/>
        <v>8.9147701142574587E-2</v>
      </c>
      <c r="K9130" s="8">
        <f t="shared" si="1420"/>
        <v>8.7261354665997354E-2</v>
      </c>
      <c r="L9130" s="8">
        <f t="shared" si="1420"/>
        <v>8.8197700169605403E-2</v>
      </c>
      <c r="M9130" s="8">
        <f t="shared" si="1420"/>
        <v>8.7548019860009346E-2</v>
      </c>
      <c r="P9130">
        <v>9128</v>
      </c>
      <c r="Q9130" s="8">
        <f t="shared" si="1421"/>
        <v>8.6147701142574584E-2</v>
      </c>
      <c r="R9130" s="8">
        <f t="shared" si="1421"/>
        <v>8.4261354665997351E-2</v>
      </c>
      <c r="S9130" s="8">
        <f t="shared" si="1421"/>
        <v>8.51977001696054E-2</v>
      </c>
      <c r="T9130" s="8">
        <f t="shared" si="1421"/>
        <v>8.4548019860009344E-2</v>
      </c>
      <c r="W9130">
        <v>9128</v>
      </c>
      <c r="X9130" s="4">
        <f t="shared" si="1416"/>
        <v>9.0173338152709809E-2</v>
      </c>
      <c r="Y9130" s="4">
        <f t="shared" si="1423"/>
        <v>8.9193543964505004E-2</v>
      </c>
      <c r="Z9130" s="4">
        <f t="shared" si="1424"/>
        <v>8.8523287405701187E-2</v>
      </c>
    </row>
    <row r="9131" spans="1:26" x14ac:dyDescent="0.25">
      <c r="A9131" s="16">
        <f t="shared" si="1422"/>
        <v>52664</v>
      </c>
      <c r="B9131">
        <f>+'[2]Ejercicio 1'!E9348</f>
        <v>9129</v>
      </c>
      <c r="C9131" s="5">
        <v>8.7647983286871609E-2</v>
      </c>
      <c r="D9131" s="4">
        <f t="shared" si="1417"/>
        <v>8.5761624838710707E-2</v>
      </c>
      <c r="E9131" s="6">
        <f t="shared" si="1418"/>
        <v>8.6697976263231599E-2</v>
      </c>
      <c r="F9131" s="7">
        <f t="shared" si="1419"/>
        <v>8.6048291840890023E-2</v>
      </c>
      <c r="I9131" s="10">
        <v>9129</v>
      </c>
      <c r="J9131" s="8">
        <f t="shared" si="1420"/>
        <v>8.914798328687161E-2</v>
      </c>
      <c r="K9131" s="8">
        <f t="shared" si="1420"/>
        <v>8.7261624838710708E-2</v>
      </c>
      <c r="L9131" s="8">
        <f t="shared" si="1420"/>
        <v>8.8197976263231601E-2</v>
      </c>
      <c r="M9131" s="8">
        <f t="shared" si="1420"/>
        <v>8.7548291840890025E-2</v>
      </c>
      <c r="P9131">
        <v>9129</v>
      </c>
      <c r="Q9131" s="8">
        <f t="shared" si="1421"/>
        <v>8.6147983286871607E-2</v>
      </c>
      <c r="R9131" s="8">
        <f t="shared" si="1421"/>
        <v>8.4261624838710705E-2</v>
      </c>
      <c r="S9131" s="8">
        <f t="shared" si="1421"/>
        <v>8.5197976263231598E-2</v>
      </c>
      <c r="T9131" s="8">
        <f t="shared" si="1421"/>
        <v>8.4548291840890022E-2</v>
      </c>
      <c r="W9131">
        <v>9129</v>
      </c>
      <c r="X9131" s="4">
        <f t="shared" si="1416"/>
        <v>9.0173902789589033E-2</v>
      </c>
      <c r="Y9131" s="4">
        <f t="shared" si="1423"/>
        <v>8.9194096153310462E-2</v>
      </c>
      <c r="Z9131" s="4">
        <f t="shared" si="1424"/>
        <v>8.8523831133224193E-2</v>
      </c>
    </row>
    <row r="9132" spans="1:26" x14ac:dyDescent="0.25">
      <c r="A9132" s="16">
        <f t="shared" si="1422"/>
        <v>52665</v>
      </c>
      <c r="B9132">
        <f>+'[2]Ejercicio 1'!E9349</f>
        <v>9130</v>
      </c>
      <c r="C9132" s="5">
        <v>8.7648265431168632E-2</v>
      </c>
      <c r="D9132" s="4">
        <f t="shared" si="1417"/>
        <v>8.5761895011387354E-2</v>
      </c>
      <c r="E9132" s="6">
        <f t="shared" si="1418"/>
        <v>8.6698252356838479E-2</v>
      </c>
      <c r="F9132" s="7">
        <f t="shared" si="1419"/>
        <v>8.6048563821739296E-2</v>
      </c>
      <c r="I9132" s="10">
        <v>9130</v>
      </c>
      <c r="J9132" s="8">
        <f t="shared" si="1420"/>
        <v>8.9148265431168633E-2</v>
      </c>
      <c r="K9132" s="8">
        <f t="shared" si="1420"/>
        <v>8.7261895011387355E-2</v>
      </c>
      <c r="L9132" s="8">
        <f t="shared" si="1420"/>
        <v>8.819825235683848E-2</v>
      </c>
      <c r="M9132" s="8">
        <f t="shared" si="1420"/>
        <v>8.7548563821739298E-2</v>
      </c>
      <c r="P9132">
        <v>9130</v>
      </c>
      <c r="Q9132" s="8">
        <f t="shared" si="1421"/>
        <v>8.614826543116863E-2</v>
      </c>
      <c r="R9132" s="8">
        <f t="shared" si="1421"/>
        <v>8.4261895011387353E-2</v>
      </c>
      <c r="S9132" s="8">
        <f t="shared" si="1421"/>
        <v>8.5198252356838478E-2</v>
      </c>
      <c r="T9132" s="8">
        <f t="shared" si="1421"/>
        <v>8.4548563821739295E-2</v>
      </c>
      <c r="W9132">
        <v>9130</v>
      </c>
      <c r="X9132" s="4">
        <f t="shared" si="1416"/>
        <v>9.0174467426506907E-2</v>
      </c>
      <c r="Y9132" s="4">
        <f t="shared" si="1423"/>
        <v>8.9194648342165103E-2</v>
      </c>
      <c r="Z9132" s="4">
        <f t="shared" si="1424"/>
        <v>8.8524374861586527E-2</v>
      </c>
    </row>
    <row r="9133" spans="1:26" x14ac:dyDescent="0.25">
      <c r="A9133" s="16">
        <f t="shared" si="1422"/>
        <v>52666</v>
      </c>
      <c r="B9133">
        <f>+'[2]Ejercicio 1'!E9350</f>
        <v>9131</v>
      </c>
      <c r="C9133" s="5">
        <v>8.7648547575465655E-2</v>
      </c>
      <c r="D9133" s="4">
        <f t="shared" si="1417"/>
        <v>8.5762165184026865E-2</v>
      </c>
      <c r="E9133" s="6">
        <f t="shared" si="1418"/>
        <v>8.6698528450426901E-2</v>
      </c>
      <c r="F9133" s="7">
        <f t="shared" si="1419"/>
        <v>8.6048835802557164E-2</v>
      </c>
      <c r="I9133" s="10">
        <v>9131</v>
      </c>
      <c r="J9133" s="8">
        <f t="shared" si="1420"/>
        <v>8.9148547575465656E-2</v>
      </c>
      <c r="K9133" s="8">
        <f t="shared" si="1420"/>
        <v>8.7262165184026866E-2</v>
      </c>
      <c r="L9133" s="8">
        <f t="shared" si="1420"/>
        <v>8.8198528450426902E-2</v>
      </c>
      <c r="M9133" s="8">
        <f t="shared" si="1420"/>
        <v>8.7548835802557165E-2</v>
      </c>
      <c r="P9133">
        <v>9131</v>
      </c>
      <c r="Q9133" s="8">
        <f t="shared" si="1421"/>
        <v>8.6148547575465653E-2</v>
      </c>
      <c r="R9133" s="8">
        <f t="shared" si="1421"/>
        <v>8.4262165184026863E-2</v>
      </c>
      <c r="S9133" s="8">
        <f t="shared" si="1421"/>
        <v>8.51985284504269E-2</v>
      </c>
      <c r="T9133" s="8">
        <f t="shared" si="1421"/>
        <v>8.4548835802557162E-2</v>
      </c>
      <c r="W9133">
        <v>9131</v>
      </c>
      <c r="X9133" s="4">
        <f t="shared" si="1416"/>
        <v>9.017503206344149E-2</v>
      </c>
      <c r="Y9133" s="4">
        <f t="shared" si="1423"/>
        <v>8.9195200530981969E-2</v>
      </c>
      <c r="Z9133" s="4">
        <f t="shared" si="1424"/>
        <v>8.8524918589860349E-2</v>
      </c>
    </row>
    <row r="9134" spans="1:26" x14ac:dyDescent="0.25">
      <c r="A9134" s="16">
        <f t="shared" si="1422"/>
        <v>52667</v>
      </c>
      <c r="B9134">
        <f>+'[2]Ejercicio 1'!E9351</f>
        <v>9132</v>
      </c>
      <c r="C9134" s="5">
        <v>8.7648829719762678E-2</v>
      </c>
      <c r="D9134" s="4">
        <f t="shared" si="1417"/>
        <v>8.5762435356630071E-2</v>
      </c>
      <c r="E9134" s="6">
        <f t="shared" si="1418"/>
        <v>8.6698804543996894E-2</v>
      </c>
      <c r="F9134" s="7">
        <f t="shared" si="1419"/>
        <v>8.6049107783343626E-2</v>
      </c>
      <c r="I9134" s="10">
        <v>9132</v>
      </c>
      <c r="J9134" s="8">
        <f t="shared" si="1420"/>
        <v>8.9148829719762679E-2</v>
      </c>
      <c r="K9134" s="8">
        <f t="shared" si="1420"/>
        <v>8.7262435356630072E-2</v>
      </c>
      <c r="L9134" s="8">
        <f t="shared" si="1420"/>
        <v>8.8198804543996895E-2</v>
      </c>
      <c r="M9134" s="8">
        <f t="shared" si="1420"/>
        <v>8.7549107783343627E-2</v>
      </c>
      <c r="P9134">
        <v>9132</v>
      </c>
      <c r="Q9134" s="8">
        <f t="shared" si="1421"/>
        <v>8.6148829719762676E-2</v>
      </c>
      <c r="R9134" s="8">
        <f t="shared" si="1421"/>
        <v>8.4262435356630069E-2</v>
      </c>
      <c r="S9134" s="8">
        <f t="shared" si="1421"/>
        <v>8.5198804543996892E-2</v>
      </c>
      <c r="T9134" s="8">
        <f t="shared" si="1421"/>
        <v>8.4549107783343624E-2</v>
      </c>
      <c r="W9134">
        <v>9132</v>
      </c>
      <c r="X9134" s="4">
        <f t="shared" si="1416"/>
        <v>9.0175596700458188E-2</v>
      </c>
      <c r="Y9134" s="4">
        <f t="shared" si="1423"/>
        <v>8.9195752719761059E-2</v>
      </c>
      <c r="Z9134" s="4">
        <f t="shared" si="1424"/>
        <v>8.8525462318045686E-2</v>
      </c>
    </row>
    <row r="9135" spans="1:26" x14ac:dyDescent="0.25">
      <c r="A9135" s="16">
        <f t="shared" si="1422"/>
        <v>52668</v>
      </c>
      <c r="B9135">
        <f>+'[2]Ejercicio 1'!E9352</f>
        <v>9133</v>
      </c>
      <c r="C9135" s="5">
        <v>8.7649111864059701E-2</v>
      </c>
      <c r="D9135" s="4">
        <f t="shared" si="1417"/>
        <v>8.5762705529195737E-2</v>
      </c>
      <c r="E9135" s="6">
        <f t="shared" si="1418"/>
        <v>8.6699080637547554E-2</v>
      </c>
      <c r="F9135" s="7">
        <f t="shared" si="1419"/>
        <v>8.6049379764098682E-2</v>
      </c>
      <c r="I9135" s="10">
        <v>9133</v>
      </c>
      <c r="J9135" s="8">
        <f t="shared" si="1420"/>
        <v>8.9149111864059702E-2</v>
      </c>
      <c r="K9135" s="8">
        <f t="shared" si="1420"/>
        <v>8.7262705529195739E-2</v>
      </c>
      <c r="L9135" s="8">
        <f t="shared" si="1420"/>
        <v>8.8199080637547556E-2</v>
      </c>
      <c r="M9135" s="8">
        <f t="shared" si="1420"/>
        <v>8.7549379764098684E-2</v>
      </c>
      <c r="P9135">
        <v>9133</v>
      </c>
      <c r="Q9135" s="8">
        <f t="shared" si="1421"/>
        <v>8.6149111864059699E-2</v>
      </c>
      <c r="R9135" s="8">
        <f t="shared" si="1421"/>
        <v>8.4262705529195736E-2</v>
      </c>
      <c r="S9135" s="8">
        <f t="shared" si="1421"/>
        <v>8.5199080637547553E-2</v>
      </c>
      <c r="T9135" s="8">
        <f t="shared" si="1421"/>
        <v>8.4549379764098681E-2</v>
      </c>
      <c r="W9135">
        <v>9133</v>
      </c>
      <c r="X9135" s="4">
        <f t="shared" si="1416"/>
        <v>9.0176161337491137E-2</v>
      </c>
      <c r="Y9135" s="4">
        <f t="shared" si="1423"/>
        <v>8.9196304908503263E-2</v>
      </c>
      <c r="Z9135" s="4">
        <f t="shared" si="1424"/>
        <v>8.8526006045214697E-2</v>
      </c>
    </row>
    <row r="9136" spans="1:26" x14ac:dyDescent="0.25">
      <c r="A9136" s="16">
        <f t="shared" si="1422"/>
        <v>52669</v>
      </c>
      <c r="B9136">
        <f>+'[2]Ejercicio 1'!E9353</f>
        <v>9134</v>
      </c>
      <c r="C9136" s="5">
        <v>8.764939400835671E-2</v>
      </c>
      <c r="D9136" s="4">
        <f t="shared" si="1417"/>
        <v>8.5762975701724684E-2</v>
      </c>
      <c r="E9136" s="6">
        <f t="shared" si="1418"/>
        <v>8.6699356731078883E-2</v>
      </c>
      <c r="F9136" s="7">
        <f t="shared" si="1419"/>
        <v>8.6049651744822347E-2</v>
      </c>
      <c r="I9136" s="10">
        <v>9134</v>
      </c>
      <c r="J9136" s="8">
        <f t="shared" si="1420"/>
        <v>8.9149394008356711E-2</v>
      </c>
      <c r="K9136" s="8">
        <f t="shared" si="1420"/>
        <v>8.7262975701724685E-2</v>
      </c>
      <c r="L9136" s="8">
        <f t="shared" si="1420"/>
        <v>8.8199356731078885E-2</v>
      </c>
      <c r="M9136" s="8">
        <f t="shared" si="1420"/>
        <v>8.7549651744822349E-2</v>
      </c>
      <c r="P9136">
        <v>9134</v>
      </c>
      <c r="Q9136" s="8">
        <f t="shared" si="1421"/>
        <v>8.6149394008356708E-2</v>
      </c>
      <c r="R9136" s="8">
        <f t="shared" si="1421"/>
        <v>8.4262975701724682E-2</v>
      </c>
      <c r="S9136" s="8">
        <f t="shared" si="1421"/>
        <v>8.5199356731078882E-2</v>
      </c>
      <c r="T9136" s="8">
        <f t="shared" si="1421"/>
        <v>8.4549651744822346E-2</v>
      </c>
      <c r="W9136">
        <v>9134</v>
      </c>
      <c r="X9136" s="4">
        <f t="shared" si="1416"/>
        <v>9.0176725974563623E-2</v>
      </c>
      <c r="Y9136" s="4">
        <f t="shared" si="1423"/>
        <v>8.9196857097118984E-2</v>
      </c>
      <c r="Z9136" s="4">
        <f t="shared" si="1424"/>
        <v>8.8526549773223023E-2</v>
      </c>
    </row>
    <row r="9137" spans="1:26" x14ac:dyDescent="0.25">
      <c r="A9137" s="16">
        <f t="shared" si="1422"/>
        <v>52670</v>
      </c>
      <c r="B9137">
        <f>+'[2]Ejercicio 1'!E9354</f>
        <v>9135</v>
      </c>
      <c r="C9137" s="5">
        <v>8.7649676152653733E-2</v>
      </c>
      <c r="D9137" s="4">
        <f t="shared" si="1417"/>
        <v>8.5763245874216715E-2</v>
      </c>
      <c r="E9137" s="6">
        <f t="shared" si="1418"/>
        <v>8.6699632824591769E-2</v>
      </c>
      <c r="F9137" s="7">
        <f t="shared" si="1419"/>
        <v>8.6049923725514593E-2</v>
      </c>
      <c r="I9137" s="10">
        <v>9135</v>
      </c>
      <c r="J9137" s="8">
        <f t="shared" si="1420"/>
        <v>8.9149676152653734E-2</v>
      </c>
      <c r="K9137" s="8">
        <f t="shared" si="1420"/>
        <v>8.7263245874216716E-2</v>
      </c>
      <c r="L9137" s="8">
        <f t="shared" si="1420"/>
        <v>8.819963282459177E-2</v>
      </c>
      <c r="M9137" s="8">
        <f t="shared" si="1420"/>
        <v>8.7549923725514595E-2</v>
      </c>
      <c r="P9137">
        <v>9135</v>
      </c>
      <c r="Q9137" s="8">
        <f t="shared" si="1421"/>
        <v>8.6149676152653731E-2</v>
      </c>
      <c r="R9137" s="8">
        <f t="shared" si="1421"/>
        <v>8.4263245874216713E-2</v>
      </c>
      <c r="S9137" s="8">
        <f t="shared" si="1421"/>
        <v>8.5199632824591767E-2</v>
      </c>
      <c r="T9137" s="8">
        <f t="shared" si="1421"/>
        <v>8.4549923725514592E-2</v>
      </c>
      <c r="W9137">
        <v>9135</v>
      </c>
      <c r="X9137" s="4">
        <f t="shared" si="1416"/>
        <v>9.0177290611673872E-2</v>
      </c>
      <c r="Y9137" s="4">
        <f t="shared" si="1423"/>
        <v>8.9197409285696916E-2</v>
      </c>
      <c r="Z9137" s="4">
        <f t="shared" si="1424"/>
        <v>8.8527093501142851E-2</v>
      </c>
    </row>
    <row r="9138" spans="1:26" x14ac:dyDescent="0.25">
      <c r="A9138" s="16">
        <f t="shared" si="1422"/>
        <v>52671</v>
      </c>
      <c r="B9138">
        <f>+'[2]Ejercicio 1'!E9355</f>
        <v>9136</v>
      </c>
      <c r="C9138" s="5">
        <v>8.7649958296950756E-2</v>
      </c>
      <c r="D9138" s="4">
        <f t="shared" si="1417"/>
        <v>8.5763516046671623E-2</v>
      </c>
      <c r="E9138" s="6">
        <f t="shared" si="1418"/>
        <v>8.6699908918085336E-2</v>
      </c>
      <c r="F9138" s="7">
        <f t="shared" si="1419"/>
        <v>8.6050195706175447E-2</v>
      </c>
      <c r="I9138" s="10">
        <v>9136</v>
      </c>
      <c r="J9138" s="8">
        <f t="shared" si="1420"/>
        <v>8.9149958296950757E-2</v>
      </c>
      <c r="K9138" s="8">
        <f t="shared" si="1420"/>
        <v>8.7263516046671624E-2</v>
      </c>
      <c r="L9138" s="8">
        <f t="shared" si="1420"/>
        <v>8.8199908918085337E-2</v>
      </c>
      <c r="M9138" s="8">
        <f t="shared" si="1420"/>
        <v>8.7550195706175449E-2</v>
      </c>
      <c r="P9138">
        <v>9136</v>
      </c>
      <c r="Q9138" s="8">
        <f t="shared" si="1421"/>
        <v>8.6149958296950754E-2</v>
      </c>
      <c r="R9138" s="8">
        <f t="shared" si="1421"/>
        <v>8.4263516046671622E-2</v>
      </c>
      <c r="S9138" s="8">
        <f t="shared" si="1421"/>
        <v>8.5199908918085335E-2</v>
      </c>
      <c r="T9138" s="8">
        <f t="shared" si="1421"/>
        <v>8.4550195706175446E-2</v>
      </c>
      <c r="W9138">
        <v>9136</v>
      </c>
      <c r="X9138" s="4">
        <f t="shared" si="1416"/>
        <v>9.0177855248822339E-2</v>
      </c>
      <c r="Y9138" s="4">
        <f t="shared" si="1423"/>
        <v>8.9197961474325807E-2</v>
      </c>
      <c r="Z9138" s="4">
        <f t="shared" si="1424"/>
        <v>8.8527637228977038E-2</v>
      </c>
    </row>
    <row r="9139" spans="1:26" x14ac:dyDescent="0.25">
      <c r="A9139" s="16">
        <f t="shared" si="1422"/>
        <v>52672</v>
      </c>
      <c r="B9139">
        <f>+'[2]Ejercicio 1'!E9356</f>
        <v>9137</v>
      </c>
      <c r="C9139" s="5">
        <v>8.7650240441247779E-2</v>
      </c>
      <c r="D9139" s="4">
        <f t="shared" si="1417"/>
        <v>8.5763786219090421E-2</v>
      </c>
      <c r="E9139" s="6">
        <f t="shared" si="1418"/>
        <v>8.6700185011561334E-2</v>
      </c>
      <c r="F9139" s="7">
        <f t="shared" si="1419"/>
        <v>8.6050467686804896E-2</v>
      </c>
      <c r="I9139" s="10">
        <v>9137</v>
      </c>
      <c r="J9139" s="8">
        <f t="shared" si="1420"/>
        <v>8.915024044124778E-2</v>
      </c>
      <c r="K9139" s="8">
        <f t="shared" si="1420"/>
        <v>8.7263786219090422E-2</v>
      </c>
      <c r="L9139" s="8">
        <f t="shared" si="1420"/>
        <v>8.8200185011561336E-2</v>
      </c>
      <c r="M9139" s="8">
        <f t="shared" si="1420"/>
        <v>8.7550467686804898E-2</v>
      </c>
      <c r="P9139">
        <v>9137</v>
      </c>
      <c r="Q9139" s="8">
        <f t="shared" si="1421"/>
        <v>8.6150240441247777E-2</v>
      </c>
      <c r="R9139" s="8">
        <f t="shared" si="1421"/>
        <v>8.426378621909042E-2</v>
      </c>
      <c r="S9139" s="8">
        <f t="shared" si="1421"/>
        <v>8.5200185011561333E-2</v>
      </c>
      <c r="T9139" s="8">
        <f t="shared" si="1421"/>
        <v>8.4550467686804895E-2</v>
      </c>
      <c r="W9139">
        <v>9137</v>
      </c>
      <c r="X9139" s="4">
        <f t="shared" si="1416"/>
        <v>9.017841988601033E-2</v>
      </c>
      <c r="Y9139" s="4">
        <f t="shared" si="1423"/>
        <v>8.9198513662916923E-2</v>
      </c>
      <c r="Z9139" s="4">
        <f t="shared" si="1424"/>
        <v>8.8528180955789182E-2</v>
      </c>
    </row>
    <row r="9140" spans="1:26" x14ac:dyDescent="0.25">
      <c r="A9140" s="16">
        <f t="shared" si="1422"/>
        <v>52673</v>
      </c>
      <c r="B9140">
        <f>+'[2]Ejercicio 1'!E9357</f>
        <v>9138</v>
      </c>
      <c r="C9140" s="5">
        <v>8.7650522585544802E-2</v>
      </c>
      <c r="D9140" s="4">
        <f t="shared" si="1417"/>
        <v>8.576405639147168E-2</v>
      </c>
      <c r="E9140" s="6">
        <f t="shared" si="1418"/>
        <v>8.6700461105017113E-2</v>
      </c>
      <c r="F9140" s="7">
        <f t="shared" si="1419"/>
        <v>8.605073966740294E-2</v>
      </c>
      <c r="I9140" s="10">
        <v>9138</v>
      </c>
      <c r="J9140" s="8">
        <f t="shared" si="1420"/>
        <v>8.9150522585544803E-2</v>
      </c>
      <c r="K9140" s="8">
        <f t="shared" si="1420"/>
        <v>8.7264056391471681E-2</v>
      </c>
      <c r="L9140" s="8">
        <f t="shared" si="1420"/>
        <v>8.8200461105017114E-2</v>
      </c>
      <c r="M9140" s="8">
        <f t="shared" si="1420"/>
        <v>8.7550739667402941E-2</v>
      </c>
      <c r="P9140">
        <v>9138</v>
      </c>
      <c r="Q9140" s="8">
        <f t="shared" si="1421"/>
        <v>8.61505225855448E-2</v>
      </c>
      <c r="R9140" s="8">
        <f t="shared" si="1421"/>
        <v>8.4264056391471678E-2</v>
      </c>
      <c r="S9140" s="8">
        <f t="shared" si="1421"/>
        <v>8.5200461105017111E-2</v>
      </c>
      <c r="T9140" s="8">
        <f t="shared" si="1421"/>
        <v>8.4550739667402938E-2</v>
      </c>
      <c r="W9140">
        <v>9138</v>
      </c>
      <c r="X9140" s="4">
        <f t="shared" si="1416"/>
        <v>9.0178984523235667E-2</v>
      </c>
      <c r="Y9140" s="4">
        <f t="shared" si="1423"/>
        <v>8.9199065851467627E-2</v>
      </c>
      <c r="Z9140" s="4">
        <f t="shared" si="1424"/>
        <v>8.8528724683443513E-2</v>
      </c>
    </row>
    <row r="9141" spans="1:26" x14ac:dyDescent="0.25">
      <c r="A9141" s="16">
        <f t="shared" si="1422"/>
        <v>52674</v>
      </c>
      <c r="B9141">
        <f>+'[2]Ejercicio 1'!E9358</f>
        <v>9139</v>
      </c>
      <c r="C9141" s="5">
        <v>8.7650804729841825E-2</v>
      </c>
      <c r="D9141" s="4">
        <f t="shared" si="1417"/>
        <v>8.5764326563816023E-2</v>
      </c>
      <c r="E9141" s="6">
        <f t="shared" si="1418"/>
        <v>8.6700737198454461E-2</v>
      </c>
      <c r="F9141" s="7">
        <f t="shared" si="1419"/>
        <v>8.6051011647969577E-2</v>
      </c>
      <c r="I9141" s="10">
        <v>9139</v>
      </c>
      <c r="J9141" s="8">
        <f t="shared" si="1420"/>
        <v>8.9150804729841826E-2</v>
      </c>
      <c r="K9141" s="8">
        <f t="shared" si="1420"/>
        <v>8.7264326563816025E-2</v>
      </c>
      <c r="L9141" s="8">
        <f t="shared" si="1420"/>
        <v>8.8200737198454462E-2</v>
      </c>
      <c r="M9141" s="8">
        <f t="shared" si="1420"/>
        <v>8.7551011647969579E-2</v>
      </c>
      <c r="P9141">
        <v>9139</v>
      </c>
      <c r="Q9141" s="8">
        <f t="shared" si="1421"/>
        <v>8.6150804729841823E-2</v>
      </c>
      <c r="R9141" s="8">
        <f t="shared" si="1421"/>
        <v>8.4264326563816022E-2</v>
      </c>
      <c r="S9141" s="8">
        <f t="shared" si="1421"/>
        <v>8.520073719845446E-2</v>
      </c>
      <c r="T9141" s="8">
        <f t="shared" si="1421"/>
        <v>8.4551011647969576E-2</v>
      </c>
      <c r="W9141">
        <v>9139</v>
      </c>
      <c r="X9141" s="4">
        <f t="shared" si="1416"/>
        <v>9.0179549160500083E-2</v>
      </c>
      <c r="Y9141" s="4">
        <f t="shared" si="1423"/>
        <v>8.9199618039895359E-2</v>
      </c>
      <c r="Z9141" s="4">
        <f t="shared" si="1424"/>
        <v>8.8529268411009346E-2</v>
      </c>
    </row>
    <row r="9142" spans="1:26" x14ac:dyDescent="0.25">
      <c r="A9142" s="16">
        <f t="shared" si="1422"/>
        <v>52675</v>
      </c>
      <c r="B9142">
        <f>+'[2]Ejercicio 1'!E9359</f>
        <v>9140</v>
      </c>
      <c r="C9142" s="5">
        <v>8.7651086874138848E-2</v>
      </c>
      <c r="D9142" s="4">
        <f t="shared" si="1417"/>
        <v>8.5764596736123452E-2</v>
      </c>
      <c r="E9142" s="6">
        <f t="shared" si="1418"/>
        <v>8.6701013291873352E-2</v>
      </c>
      <c r="F9142" s="7">
        <f t="shared" si="1419"/>
        <v>8.605128362850481E-2</v>
      </c>
      <c r="I9142" s="10">
        <v>9140</v>
      </c>
      <c r="J9142" s="8">
        <f t="shared" si="1420"/>
        <v>8.9151086874138849E-2</v>
      </c>
      <c r="K9142" s="8">
        <f t="shared" si="1420"/>
        <v>8.7264596736123454E-2</v>
      </c>
      <c r="L9142" s="8">
        <f t="shared" si="1420"/>
        <v>8.8201013291873354E-2</v>
      </c>
      <c r="M9142" s="8">
        <f t="shared" si="1420"/>
        <v>8.7551283628504811E-2</v>
      </c>
      <c r="P9142">
        <v>9140</v>
      </c>
      <c r="Q9142" s="8">
        <f t="shared" si="1421"/>
        <v>8.6151086874138846E-2</v>
      </c>
      <c r="R9142" s="8">
        <f t="shared" si="1421"/>
        <v>8.4264596736123451E-2</v>
      </c>
      <c r="S9142" s="8">
        <f t="shared" si="1421"/>
        <v>8.5201013291873351E-2</v>
      </c>
      <c r="T9142" s="8">
        <f t="shared" si="1421"/>
        <v>8.4551283628504809E-2</v>
      </c>
      <c r="W9142">
        <v>9140</v>
      </c>
      <c r="X9142" s="4">
        <f t="shared" si="1416"/>
        <v>9.0180113797802705E-2</v>
      </c>
      <c r="Y9142" s="4">
        <f t="shared" si="1423"/>
        <v>8.9200170228373163E-2</v>
      </c>
      <c r="Z9142" s="4">
        <f t="shared" si="1424"/>
        <v>8.8529812138489525E-2</v>
      </c>
    </row>
    <row r="9143" spans="1:26" x14ac:dyDescent="0.25">
      <c r="A9143" s="16">
        <f t="shared" si="1422"/>
        <v>52676</v>
      </c>
      <c r="B9143">
        <f>+'[2]Ejercicio 1'!E9360</f>
        <v>9141</v>
      </c>
      <c r="C9143" s="5">
        <v>8.7651369018435857E-2</v>
      </c>
      <c r="D9143" s="4">
        <f t="shared" si="1417"/>
        <v>8.5764866908393952E-2</v>
      </c>
      <c r="E9143" s="6">
        <f t="shared" si="1418"/>
        <v>8.6701289385272926E-2</v>
      </c>
      <c r="F9143" s="7">
        <f t="shared" si="1419"/>
        <v>8.6051555609008651E-2</v>
      </c>
      <c r="I9143" s="10">
        <v>9141</v>
      </c>
      <c r="J9143" s="8">
        <f t="shared" si="1420"/>
        <v>8.9151369018435858E-2</v>
      </c>
      <c r="K9143" s="8">
        <f t="shared" si="1420"/>
        <v>8.7264866908393954E-2</v>
      </c>
      <c r="L9143" s="8">
        <f t="shared" si="1420"/>
        <v>8.8201289385272927E-2</v>
      </c>
      <c r="M9143" s="8">
        <f t="shared" si="1420"/>
        <v>8.7551555609008652E-2</v>
      </c>
      <c r="P9143">
        <v>9141</v>
      </c>
      <c r="Q9143" s="8">
        <f t="shared" si="1421"/>
        <v>8.6151369018435855E-2</v>
      </c>
      <c r="R9143" s="8">
        <f t="shared" si="1421"/>
        <v>8.4264866908393951E-2</v>
      </c>
      <c r="S9143" s="8">
        <f t="shared" si="1421"/>
        <v>8.5201289385272924E-2</v>
      </c>
      <c r="T9143" s="8">
        <f t="shared" si="1421"/>
        <v>8.455155560900865E-2</v>
      </c>
      <c r="W9143">
        <v>9141</v>
      </c>
      <c r="X9143" s="4">
        <f t="shared" si="1416"/>
        <v>9.0180678435143991E-2</v>
      </c>
      <c r="Y9143" s="4">
        <f t="shared" si="1423"/>
        <v>8.9200722416724471E-2</v>
      </c>
      <c r="Z9143" s="4">
        <f t="shared" si="1424"/>
        <v>8.8530355865875501E-2</v>
      </c>
    </row>
    <row r="9144" spans="1:26" x14ac:dyDescent="0.25">
      <c r="A9144" s="16">
        <f t="shared" si="1422"/>
        <v>52677</v>
      </c>
      <c r="B9144">
        <f>+'[2]Ejercicio 1'!E9361</f>
        <v>9142</v>
      </c>
      <c r="C9144" s="5">
        <v>8.765165116273288E-2</v>
      </c>
      <c r="D9144" s="4">
        <f t="shared" si="1417"/>
        <v>8.5765137080628148E-2</v>
      </c>
      <c r="E9144" s="6">
        <f t="shared" si="1418"/>
        <v>8.6701565478654055E-2</v>
      </c>
      <c r="F9144" s="7">
        <f t="shared" si="1419"/>
        <v>8.6051827589478228E-2</v>
      </c>
      <c r="I9144" s="10">
        <v>9142</v>
      </c>
      <c r="J9144" s="8">
        <f t="shared" si="1420"/>
        <v>8.9151651162732881E-2</v>
      </c>
      <c r="K9144" s="8">
        <f t="shared" si="1420"/>
        <v>8.726513708062815E-2</v>
      </c>
      <c r="L9144" s="8">
        <f t="shared" si="1420"/>
        <v>8.8201565478654056E-2</v>
      </c>
      <c r="M9144" s="8">
        <f t="shared" si="1420"/>
        <v>8.7551827589478229E-2</v>
      </c>
      <c r="P9144">
        <v>9142</v>
      </c>
      <c r="Q9144" s="8">
        <f t="shared" si="1421"/>
        <v>8.6151651162732878E-2</v>
      </c>
      <c r="R9144" s="8">
        <f t="shared" si="1421"/>
        <v>8.4265137080628147E-2</v>
      </c>
      <c r="S9144" s="8">
        <f t="shared" si="1421"/>
        <v>8.5201565478654054E-2</v>
      </c>
      <c r="T9144" s="8">
        <f t="shared" si="1421"/>
        <v>8.4551827589478226E-2</v>
      </c>
      <c r="W9144">
        <v>9142</v>
      </c>
      <c r="X9144" s="4">
        <f t="shared" si="1416"/>
        <v>9.0181243072523912E-2</v>
      </c>
      <c r="Y9144" s="4">
        <f t="shared" si="1423"/>
        <v>8.9201274605126724E-2</v>
      </c>
      <c r="Z9144" s="4">
        <f t="shared" si="1424"/>
        <v>8.8530899592242293E-2</v>
      </c>
    </row>
    <row r="9145" spans="1:26" x14ac:dyDescent="0.25">
      <c r="A9145" s="16">
        <f t="shared" si="1422"/>
        <v>52678</v>
      </c>
      <c r="B9145">
        <f>+'[2]Ejercicio 1'!E9362</f>
        <v>9143</v>
      </c>
      <c r="C9145" s="5">
        <v>8.7651933307029903E-2</v>
      </c>
      <c r="D9145" s="4">
        <f t="shared" si="1417"/>
        <v>8.5765407252824805E-2</v>
      </c>
      <c r="E9145" s="6">
        <f t="shared" si="1418"/>
        <v>8.6701841572015853E-2</v>
      </c>
      <c r="F9145" s="7">
        <f t="shared" si="1419"/>
        <v>8.6052099569919244E-2</v>
      </c>
      <c r="I9145" s="10">
        <v>9143</v>
      </c>
      <c r="J9145" s="8">
        <f t="shared" si="1420"/>
        <v>8.9151933307029904E-2</v>
      </c>
      <c r="K9145" s="8">
        <f t="shared" si="1420"/>
        <v>8.7265407252824806E-2</v>
      </c>
      <c r="L9145" s="8">
        <f t="shared" si="1420"/>
        <v>8.8201841572015854E-2</v>
      </c>
      <c r="M9145" s="8">
        <f t="shared" si="1420"/>
        <v>8.7552099569919245E-2</v>
      </c>
      <c r="P9145">
        <v>9143</v>
      </c>
      <c r="Q9145" s="8">
        <f t="shared" si="1421"/>
        <v>8.6151933307029901E-2</v>
      </c>
      <c r="R9145" s="8">
        <f t="shared" si="1421"/>
        <v>8.4265407252824803E-2</v>
      </c>
      <c r="S9145" s="8">
        <f t="shared" si="1421"/>
        <v>8.5201841572015852E-2</v>
      </c>
      <c r="T9145" s="8">
        <f t="shared" si="1421"/>
        <v>8.4552099569919242E-2</v>
      </c>
      <c r="W9145">
        <v>9143</v>
      </c>
      <c r="X9145" s="4">
        <f t="shared" si="1416"/>
        <v>9.0181807709942496E-2</v>
      </c>
      <c r="Y9145" s="4">
        <f t="shared" si="1423"/>
        <v>8.9201826793489453E-2</v>
      </c>
      <c r="Z9145" s="4">
        <f t="shared" si="1424"/>
        <v>8.853144331852629E-2</v>
      </c>
    </row>
    <row r="9146" spans="1:26" x14ac:dyDescent="0.25">
      <c r="A9146" s="16">
        <f t="shared" si="1422"/>
        <v>52679</v>
      </c>
      <c r="B9146">
        <f>+'[2]Ejercicio 1'!E9363</f>
        <v>9144</v>
      </c>
      <c r="C9146" s="5">
        <v>8.7652215451326926E-2</v>
      </c>
      <c r="D9146" s="4">
        <f t="shared" si="1417"/>
        <v>8.576567742498474E-2</v>
      </c>
      <c r="E9146" s="6">
        <f t="shared" si="1418"/>
        <v>8.6702117665359207E-2</v>
      </c>
      <c r="F9146" s="7">
        <f t="shared" si="1419"/>
        <v>8.6052371550328868E-2</v>
      </c>
      <c r="I9146" s="10">
        <v>9144</v>
      </c>
      <c r="J9146" s="8">
        <f t="shared" si="1420"/>
        <v>8.9152215451326927E-2</v>
      </c>
      <c r="K9146" s="8">
        <f t="shared" si="1420"/>
        <v>8.7265677424984742E-2</v>
      </c>
      <c r="L9146" s="8">
        <f t="shared" si="1420"/>
        <v>8.8202117665359209E-2</v>
      </c>
      <c r="M9146" s="8">
        <f t="shared" si="1420"/>
        <v>8.755237155032887E-2</v>
      </c>
      <c r="P9146">
        <v>9144</v>
      </c>
      <c r="Q9146" s="8">
        <f t="shared" si="1421"/>
        <v>8.6152215451326924E-2</v>
      </c>
      <c r="R9146" s="8">
        <f t="shared" si="1421"/>
        <v>8.4265677424984739E-2</v>
      </c>
      <c r="S9146" s="8">
        <f t="shared" si="1421"/>
        <v>8.5202117665359206E-2</v>
      </c>
      <c r="T9146" s="8">
        <f t="shared" si="1421"/>
        <v>8.4552371550328867E-2</v>
      </c>
      <c r="W9146">
        <v>9144</v>
      </c>
      <c r="X9146" s="4">
        <f t="shared" ref="X9146:X9209" si="1425">Tasa_Fwd(C8964,B8964,C9146,B9146,182)</f>
        <v>9.0182372347399287E-2</v>
      </c>
      <c r="Y9146" s="4">
        <f t="shared" si="1423"/>
        <v>8.9202378981815281E-2</v>
      </c>
      <c r="Z9146" s="4">
        <f t="shared" si="1424"/>
        <v>8.8531987045649616E-2</v>
      </c>
    </row>
    <row r="9147" spans="1:26" x14ac:dyDescent="0.25">
      <c r="A9147" s="16">
        <f t="shared" si="1422"/>
        <v>52680</v>
      </c>
      <c r="B9147">
        <f>+'[2]Ejercicio 1'!E9364</f>
        <v>9145</v>
      </c>
      <c r="C9147" s="5">
        <v>8.7652497595623949E-2</v>
      </c>
      <c r="D9147" s="4">
        <f t="shared" si="1417"/>
        <v>8.5765947597107761E-2</v>
      </c>
      <c r="E9147" s="6">
        <f t="shared" si="1418"/>
        <v>8.670239375868323E-2</v>
      </c>
      <c r="F9147" s="7">
        <f t="shared" si="1419"/>
        <v>8.6052643530707087E-2</v>
      </c>
      <c r="I9147" s="10">
        <v>9145</v>
      </c>
      <c r="J9147" s="8">
        <f t="shared" si="1420"/>
        <v>8.915249759562395E-2</v>
      </c>
      <c r="K9147" s="8">
        <f t="shared" si="1420"/>
        <v>8.7265947597107763E-2</v>
      </c>
      <c r="L9147" s="8">
        <f t="shared" si="1420"/>
        <v>8.8202393758683231E-2</v>
      </c>
      <c r="M9147" s="8">
        <f t="shared" si="1420"/>
        <v>8.7552643530707089E-2</v>
      </c>
      <c r="P9147">
        <v>9145</v>
      </c>
      <c r="Q9147" s="8">
        <f t="shared" si="1421"/>
        <v>8.6152497595623947E-2</v>
      </c>
      <c r="R9147" s="8">
        <f t="shared" si="1421"/>
        <v>8.426594759710776E-2</v>
      </c>
      <c r="S9147" s="8">
        <f t="shared" si="1421"/>
        <v>8.5202393758683229E-2</v>
      </c>
      <c r="T9147" s="8">
        <f t="shared" si="1421"/>
        <v>8.4552643530707086E-2</v>
      </c>
      <c r="W9147">
        <v>9145</v>
      </c>
      <c r="X9147" s="4">
        <f t="shared" si="1425"/>
        <v>9.0182936984894727E-2</v>
      </c>
      <c r="Y9147" s="4">
        <f t="shared" si="1423"/>
        <v>8.9202931170015501E-2</v>
      </c>
      <c r="Z9147" s="4">
        <f t="shared" si="1424"/>
        <v>8.8532530772681584E-2</v>
      </c>
    </row>
    <row r="9148" spans="1:26" x14ac:dyDescent="0.25">
      <c r="A9148" s="16">
        <f t="shared" si="1422"/>
        <v>52681</v>
      </c>
      <c r="B9148">
        <f>+'[2]Ejercicio 1'!E9365</f>
        <v>9146</v>
      </c>
      <c r="C9148" s="5">
        <v>8.7652779739920972E-2</v>
      </c>
      <c r="D9148" s="4">
        <f t="shared" si="1417"/>
        <v>8.5766217769193867E-2</v>
      </c>
      <c r="E9148" s="6">
        <f t="shared" si="1418"/>
        <v>8.6702669851988809E-2</v>
      </c>
      <c r="F9148" s="7">
        <f t="shared" si="1419"/>
        <v>8.6052915511053901E-2</v>
      </c>
      <c r="I9148" s="10">
        <v>9146</v>
      </c>
      <c r="J9148" s="8">
        <f t="shared" si="1420"/>
        <v>8.9152779739920973E-2</v>
      </c>
      <c r="K9148" s="8">
        <f t="shared" si="1420"/>
        <v>8.7266217769193868E-2</v>
      </c>
      <c r="L9148" s="8">
        <f t="shared" si="1420"/>
        <v>8.820266985198881E-2</v>
      </c>
      <c r="M9148" s="8">
        <f t="shared" si="1420"/>
        <v>8.7552915511053903E-2</v>
      </c>
      <c r="P9148">
        <v>9146</v>
      </c>
      <c r="Q9148" s="8">
        <f t="shared" si="1421"/>
        <v>8.615277973992097E-2</v>
      </c>
      <c r="R9148" s="8">
        <f t="shared" si="1421"/>
        <v>8.4266217769193866E-2</v>
      </c>
      <c r="S9148" s="8">
        <f t="shared" si="1421"/>
        <v>8.5202669851988808E-2</v>
      </c>
      <c r="T9148" s="8">
        <f t="shared" si="1421"/>
        <v>8.45529155110539E-2</v>
      </c>
      <c r="W9148">
        <v>9146</v>
      </c>
      <c r="X9148" s="4">
        <f t="shared" si="1425"/>
        <v>9.0183501622428372E-2</v>
      </c>
      <c r="Y9148" s="4">
        <f t="shared" si="1423"/>
        <v>8.9203483358266666E-2</v>
      </c>
      <c r="Z9148" s="4">
        <f t="shared" si="1424"/>
        <v>8.8533074499627898E-2</v>
      </c>
    </row>
    <row r="9149" spans="1:26" x14ac:dyDescent="0.25">
      <c r="A9149" s="16">
        <f t="shared" si="1422"/>
        <v>52682</v>
      </c>
      <c r="B9149">
        <f>+'[2]Ejercicio 1'!E9366</f>
        <v>9147</v>
      </c>
      <c r="C9149" s="5">
        <v>8.7653061884217995E-2</v>
      </c>
      <c r="D9149" s="4">
        <f t="shared" si="1417"/>
        <v>8.5766487941243238E-2</v>
      </c>
      <c r="E9149" s="6">
        <f t="shared" si="1418"/>
        <v>8.6702945945275944E-2</v>
      </c>
      <c r="F9149" s="7">
        <f t="shared" si="1419"/>
        <v>8.6053187491369323E-2</v>
      </c>
      <c r="I9149" s="10">
        <v>9147</v>
      </c>
      <c r="J9149" s="8">
        <f t="shared" si="1420"/>
        <v>8.9153061884217996E-2</v>
      </c>
      <c r="K9149" s="8">
        <f t="shared" si="1420"/>
        <v>8.726648794124324E-2</v>
      </c>
      <c r="L9149" s="8">
        <f t="shared" si="1420"/>
        <v>8.8202945945275946E-2</v>
      </c>
      <c r="M9149" s="8">
        <f t="shared" si="1420"/>
        <v>8.7553187491369325E-2</v>
      </c>
      <c r="P9149">
        <v>9147</v>
      </c>
      <c r="Q9149" s="8">
        <f t="shared" si="1421"/>
        <v>8.6153061884217993E-2</v>
      </c>
      <c r="R9149" s="8">
        <f t="shared" si="1421"/>
        <v>8.4266487941243237E-2</v>
      </c>
      <c r="S9149" s="8">
        <f t="shared" si="1421"/>
        <v>8.5202945945275943E-2</v>
      </c>
      <c r="T9149" s="8">
        <f t="shared" si="1421"/>
        <v>8.4553187491369322E-2</v>
      </c>
      <c r="W9149">
        <v>9147</v>
      </c>
      <c r="X9149" s="4">
        <f t="shared" si="1425"/>
        <v>9.0184066259978712E-2</v>
      </c>
      <c r="Y9149" s="4">
        <f t="shared" si="1423"/>
        <v>8.9204035546480945E-2</v>
      </c>
      <c r="Z9149" s="4">
        <f t="shared" si="1424"/>
        <v>8.8533618226485727E-2</v>
      </c>
    </row>
    <row r="9150" spans="1:26" x14ac:dyDescent="0.25">
      <c r="A9150" s="16">
        <f t="shared" si="1422"/>
        <v>52683</v>
      </c>
      <c r="B9150">
        <f>+'[2]Ejercicio 1'!E9367</f>
        <v>9148</v>
      </c>
      <c r="C9150" s="5">
        <v>8.7653344028515004E-2</v>
      </c>
      <c r="D9150" s="4">
        <f t="shared" si="1417"/>
        <v>8.5766758113255501E-2</v>
      </c>
      <c r="E9150" s="6">
        <f t="shared" si="1418"/>
        <v>8.6703222038543762E-2</v>
      </c>
      <c r="F9150" s="7">
        <f t="shared" si="1419"/>
        <v>8.6053459471650467E-2</v>
      </c>
      <c r="I9150" s="10">
        <v>9148</v>
      </c>
      <c r="J9150" s="8">
        <f t="shared" si="1420"/>
        <v>8.9153344028515005E-2</v>
      </c>
      <c r="K9150" s="8">
        <f t="shared" si="1420"/>
        <v>8.7266758113255502E-2</v>
      </c>
      <c r="L9150" s="8">
        <f t="shared" si="1420"/>
        <v>8.8203222038543763E-2</v>
      </c>
      <c r="M9150" s="8">
        <f t="shared" si="1420"/>
        <v>8.7553459471650469E-2</v>
      </c>
      <c r="P9150">
        <v>9148</v>
      </c>
      <c r="Q9150" s="8">
        <f t="shared" si="1421"/>
        <v>8.6153344028515003E-2</v>
      </c>
      <c r="R9150" s="8">
        <f t="shared" si="1421"/>
        <v>8.4266758113255499E-2</v>
      </c>
      <c r="S9150" s="8">
        <f t="shared" si="1421"/>
        <v>8.5203222038543761E-2</v>
      </c>
      <c r="T9150" s="8">
        <f t="shared" si="1421"/>
        <v>8.4553459471650466E-2</v>
      </c>
      <c r="W9150">
        <v>9148</v>
      </c>
      <c r="X9150" s="4">
        <f t="shared" si="1425"/>
        <v>9.0184630897611195E-2</v>
      </c>
      <c r="Y9150" s="4">
        <f t="shared" si="1423"/>
        <v>8.9204587734654811E-2</v>
      </c>
      <c r="Z9150" s="4">
        <f t="shared" si="1424"/>
        <v>8.8534161952324372E-2</v>
      </c>
    </row>
    <row r="9151" spans="1:26" x14ac:dyDescent="0.25">
      <c r="A9151" s="16">
        <f t="shared" si="1422"/>
        <v>52684</v>
      </c>
      <c r="B9151">
        <f>+'[2]Ejercicio 1'!E9368</f>
        <v>9149</v>
      </c>
      <c r="C9151" s="5">
        <v>8.7653626172812027E-2</v>
      </c>
      <c r="D9151" s="4">
        <f t="shared" si="1417"/>
        <v>8.5767028285231042E-2</v>
      </c>
      <c r="E9151" s="6">
        <f t="shared" si="1418"/>
        <v>8.6703498131792234E-2</v>
      </c>
      <c r="F9151" s="7">
        <f t="shared" si="1419"/>
        <v>8.6053731451903079E-2</v>
      </c>
      <c r="I9151" s="10">
        <v>9149</v>
      </c>
      <c r="J9151" s="8">
        <f t="shared" si="1420"/>
        <v>8.9153626172812028E-2</v>
      </c>
      <c r="K9151" s="8">
        <f t="shared" si="1420"/>
        <v>8.7267028285231044E-2</v>
      </c>
      <c r="L9151" s="8">
        <f t="shared" si="1420"/>
        <v>8.8203498131792235E-2</v>
      </c>
      <c r="M9151" s="8">
        <f t="shared" si="1420"/>
        <v>8.755373145190308E-2</v>
      </c>
      <c r="P9151">
        <v>9149</v>
      </c>
      <c r="Q9151" s="8">
        <f t="shared" si="1421"/>
        <v>8.6153626172812026E-2</v>
      </c>
      <c r="R9151" s="8">
        <f t="shared" si="1421"/>
        <v>8.4267028285231041E-2</v>
      </c>
      <c r="S9151" s="8">
        <f t="shared" si="1421"/>
        <v>8.5203498131792232E-2</v>
      </c>
      <c r="T9151" s="8">
        <f t="shared" si="1421"/>
        <v>8.4553731451903077E-2</v>
      </c>
      <c r="W9151">
        <v>9149</v>
      </c>
      <c r="X9151" s="4">
        <f t="shared" si="1425"/>
        <v>9.018519553526036E-2</v>
      </c>
      <c r="Y9151" s="4">
        <f t="shared" si="1423"/>
        <v>8.9205139922703944E-2</v>
      </c>
      <c r="Z9151" s="4">
        <f t="shared" si="1424"/>
        <v>8.8534705678999473E-2</v>
      </c>
    </row>
    <row r="9152" spans="1:26" x14ac:dyDescent="0.25">
      <c r="A9152" s="16">
        <f t="shared" si="1422"/>
        <v>52685</v>
      </c>
      <c r="B9152">
        <f>+'[2]Ejercicio 1'!E9369</f>
        <v>9150</v>
      </c>
      <c r="C9152" s="5">
        <v>8.765390831710905E-2</v>
      </c>
      <c r="D9152" s="4">
        <f t="shared" si="1417"/>
        <v>8.5767298457169447E-2</v>
      </c>
      <c r="E9152" s="6">
        <f t="shared" si="1418"/>
        <v>8.6703774225022276E-2</v>
      </c>
      <c r="F9152" s="7">
        <f t="shared" si="1419"/>
        <v>8.6054003432124285E-2</v>
      </c>
      <c r="I9152" s="10">
        <v>9150</v>
      </c>
      <c r="J9152" s="8">
        <f t="shared" si="1420"/>
        <v>8.9153908317109051E-2</v>
      </c>
      <c r="K9152" s="8">
        <f t="shared" si="1420"/>
        <v>8.7267298457169448E-2</v>
      </c>
      <c r="L9152" s="8">
        <f t="shared" si="1420"/>
        <v>8.8203774225022277E-2</v>
      </c>
      <c r="M9152" s="8">
        <f t="shared" si="1420"/>
        <v>8.7554003432124286E-2</v>
      </c>
      <c r="P9152">
        <v>9150</v>
      </c>
      <c r="Q9152" s="8">
        <f t="shared" si="1421"/>
        <v>8.6153908317109049E-2</v>
      </c>
      <c r="R9152" s="8">
        <f t="shared" si="1421"/>
        <v>8.4267298457169446E-2</v>
      </c>
      <c r="S9152" s="8">
        <f t="shared" si="1421"/>
        <v>8.5203774225022275E-2</v>
      </c>
      <c r="T9152" s="8">
        <f t="shared" si="1421"/>
        <v>8.4554003432124283E-2</v>
      </c>
      <c r="W9152">
        <v>9150</v>
      </c>
      <c r="X9152" s="4">
        <f t="shared" si="1425"/>
        <v>9.0185760172948604E-2</v>
      </c>
      <c r="Y9152" s="4">
        <f t="shared" si="1423"/>
        <v>8.9205692110716175E-2</v>
      </c>
      <c r="Z9152" s="4">
        <f t="shared" si="1424"/>
        <v>8.8535249405594652E-2</v>
      </c>
    </row>
    <row r="9153" spans="1:26" x14ac:dyDescent="0.25">
      <c r="A9153" s="16">
        <f t="shared" si="1422"/>
        <v>52686</v>
      </c>
      <c r="B9153">
        <f>+'[2]Ejercicio 1'!E9370</f>
        <v>9151</v>
      </c>
      <c r="C9153" s="5">
        <v>8.7654190461406073E-2</v>
      </c>
      <c r="D9153" s="4">
        <f t="shared" si="1417"/>
        <v>8.576756862907095E-2</v>
      </c>
      <c r="E9153" s="6">
        <f t="shared" si="1418"/>
        <v>8.6704050318232986E-2</v>
      </c>
      <c r="F9153" s="7">
        <f t="shared" si="1419"/>
        <v>8.6054275412314071E-2</v>
      </c>
      <c r="I9153" s="10">
        <v>9151</v>
      </c>
      <c r="J9153" s="8">
        <f t="shared" si="1420"/>
        <v>8.9154190461406074E-2</v>
      </c>
      <c r="K9153" s="8">
        <f t="shared" si="1420"/>
        <v>8.7267568629070952E-2</v>
      </c>
      <c r="L9153" s="8">
        <f t="shared" si="1420"/>
        <v>8.8204050318232988E-2</v>
      </c>
      <c r="M9153" s="8">
        <f t="shared" si="1420"/>
        <v>8.7554275412314073E-2</v>
      </c>
      <c r="P9153">
        <v>9151</v>
      </c>
      <c r="Q9153" s="8">
        <f t="shared" si="1421"/>
        <v>8.6154190461406072E-2</v>
      </c>
      <c r="R9153" s="8">
        <f t="shared" si="1421"/>
        <v>8.4267568629070949E-2</v>
      </c>
      <c r="S9153" s="8">
        <f t="shared" si="1421"/>
        <v>8.5204050318232985E-2</v>
      </c>
      <c r="T9153" s="8">
        <f t="shared" si="1421"/>
        <v>8.455427541231407E-2</v>
      </c>
      <c r="W9153">
        <v>9151</v>
      </c>
      <c r="X9153" s="4">
        <f t="shared" si="1425"/>
        <v>9.0186324810674637E-2</v>
      </c>
      <c r="Y9153" s="4">
        <f t="shared" si="1423"/>
        <v>8.920624429877673E-2</v>
      </c>
      <c r="Z9153" s="4">
        <f t="shared" si="1424"/>
        <v>8.8535793132098473E-2</v>
      </c>
    </row>
    <row r="9154" spans="1:26" x14ac:dyDescent="0.25">
      <c r="A9154" s="16">
        <f t="shared" si="1422"/>
        <v>52687</v>
      </c>
      <c r="B9154">
        <f>+'[2]Ejercicio 1'!E9371</f>
        <v>9152</v>
      </c>
      <c r="C9154" s="5">
        <v>8.7654472605703096E-2</v>
      </c>
      <c r="D9154" s="4">
        <f t="shared" si="1417"/>
        <v>8.5767838800935511E-2</v>
      </c>
      <c r="E9154" s="6">
        <f t="shared" si="1418"/>
        <v>8.6704326411425253E-2</v>
      </c>
      <c r="F9154" s="7">
        <f t="shared" si="1419"/>
        <v>8.6054547392469621E-2</v>
      </c>
      <c r="I9154" s="10">
        <v>9152</v>
      </c>
      <c r="J9154" s="8">
        <f t="shared" si="1420"/>
        <v>8.9154472605703097E-2</v>
      </c>
      <c r="K9154" s="8">
        <f t="shared" si="1420"/>
        <v>8.7267838800935513E-2</v>
      </c>
      <c r="L9154" s="8">
        <f t="shared" si="1420"/>
        <v>8.8204326411425255E-2</v>
      </c>
      <c r="M9154" s="8">
        <f t="shared" ref="M9154:M9217" si="1426">F9154+$O$1</f>
        <v>8.7554547392469623E-2</v>
      </c>
      <c r="P9154">
        <v>9152</v>
      </c>
      <c r="Q9154" s="8">
        <f t="shared" si="1421"/>
        <v>8.6154472605703095E-2</v>
      </c>
      <c r="R9154" s="8">
        <f t="shared" si="1421"/>
        <v>8.426783880093551E-2</v>
      </c>
      <c r="S9154" s="8">
        <f t="shared" si="1421"/>
        <v>8.5204326411425252E-2</v>
      </c>
      <c r="T9154" s="8">
        <f t="shared" ref="T9154:T9217" si="1427">F9154-$O$1</f>
        <v>8.455454739246962E-2</v>
      </c>
      <c r="W9154">
        <v>9152</v>
      </c>
      <c r="X9154" s="4">
        <f t="shared" si="1425"/>
        <v>9.0186889448417795E-2</v>
      </c>
      <c r="Y9154" s="4">
        <f t="shared" si="1423"/>
        <v>8.9206796486714299E-2</v>
      </c>
      <c r="Z9154" s="4">
        <f t="shared" si="1424"/>
        <v>8.8536336857577405E-2</v>
      </c>
    </row>
    <row r="9155" spans="1:26" x14ac:dyDescent="0.25">
      <c r="A9155" s="16">
        <f t="shared" si="1422"/>
        <v>52688</v>
      </c>
      <c r="B9155">
        <f>+'[2]Ejercicio 1'!E9372</f>
        <v>9153</v>
      </c>
      <c r="C9155" s="5">
        <v>8.7654754750000119E-2</v>
      </c>
      <c r="D9155" s="4">
        <f t="shared" ref="D9155:D9218" si="1428">+LN((1+C9155*182/360)^(360/182))</f>
        <v>8.5768108972763782E-2</v>
      </c>
      <c r="E9155" s="6">
        <f t="shared" ref="E9155:E9218" si="1429">Equivalencia_Tasas(C9155,182,91)</f>
        <v>8.6704602504599063E-2</v>
      </c>
      <c r="F9155" s="7">
        <f t="shared" ref="F9155:F9218" si="1430">Equivalencia_Tasas(C9155,182,28)</f>
        <v>8.6054819372596611E-2</v>
      </c>
      <c r="I9155" s="10">
        <v>9153</v>
      </c>
      <c r="J9155" s="8">
        <f t="shared" ref="J9155:M9218" si="1431">C9155+$O$1</f>
        <v>8.915475475000012E-2</v>
      </c>
      <c r="K9155" s="8">
        <f t="shared" si="1431"/>
        <v>8.7268108972763783E-2</v>
      </c>
      <c r="L9155" s="8">
        <f t="shared" si="1431"/>
        <v>8.8204602504599064E-2</v>
      </c>
      <c r="M9155" s="8">
        <f t="shared" si="1426"/>
        <v>8.7554819372596612E-2</v>
      </c>
      <c r="P9155">
        <v>9153</v>
      </c>
      <c r="Q9155" s="8">
        <f t="shared" ref="Q9155:T9218" si="1432">C9155-$O$1</f>
        <v>8.6154754750000118E-2</v>
      </c>
      <c r="R9155" s="8">
        <f t="shared" si="1432"/>
        <v>8.4268108972763781E-2</v>
      </c>
      <c r="S9155" s="8">
        <f t="shared" si="1432"/>
        <v>8.5204602504599061E-2</v>
      </c>
      <c r="T9155" s="8">
        <f t="shared" si="1427"/>
        <v>8.455481937259661E-2</v>
      </c>
      <c r="W9155">
        <v>9153</v>
      </c>
      <c r="X9155" s="4">
        <f t="shared" si="1425"/>
        <v>9.0187454086242638E-2</v>
      </c>
      <c r="Y9155" s="4">
        <f t="shared" si="1423"/>
        <v>8.9207348674701065E-2</v>
      </c>
      <c r="Z9155" s="4">
        <f t="shared" si="1424"/>
        <v>8.8536880583904229E-2</v>
      </c>
    </row>
    <row r="9156" spans="1:26" x14ac:dyDescent="0.25">
      <c r="A9156" s="16">
        <f t="shared" si="1422"/>
        <v>52689</v>
      </c>
      <c r="B9156">
        <f>+'[2]Ejercicio 1'!E9373</f>
        <v>9154</v>
      </c>
      <c r="C9156" s="5">
        <v>8.7655036894297142E-2</v>
      </c>
      <c r="D9156" s="4">
        <f t="shared" si="1428"/>
        <v>8.5768379144554707E-2</v>
      </c>
      <c r="E9156" s="6">
        <f t="shared" si="1429"/>
        <v>8.6704878597753568E-2</v>
      </c>
      <c r="F9156" s="7">
        <f t="shared" si="1430"/>
        <v>8.6055091352692195E-2</v>
      </c>
      <c r="I9156" s="10">
        <v>9154</v>
      </c>
      <c r="J9156" s="8">
        <f t="shared" si="1431"/>
        <v>8.9155036894297143E-2</v>
      </c>
      <c r="K9156" s="8">
        <f t="shared" si="1431"/>
        <v>8.7268379144554709E-2</v>
      </c>
      <c r="L9156" s="8">
        <f t="shared" si="1431"/>
        <v>8.8204878597753569E-2</v>
      </c>
      <c r="M9156" s="8">
        <f t="shared" si="1426"/>
        <v>8.7555091352692196E-2</v>
      </c>
      <c r="P9156">
        <v>9154</v>
      </c>
      <c r="Q9156" s="8">
        <f t="shared" si="1432"/>
        <v>8.6155036894297141E-2</v>
      </c>
      <c r="R9156" s="8">
        <f t="shared" si="1432"/>
        <v>8.4268379144554706E-2</v>
      </c>
      <c r="S9156" s="8">
        <f t="shared" si="1432"/>
        <v>8.5204878597753567E-2</v>
      </c>
      <c r="T9156" s="8">
        <f t="shared" si="1427"/>
        <v>8.4555091352692194E-2</v>
      </c>
      <c r="W9156">
        <v>9154</v>
      </c>
      <c r="X9156" s="4">
        <f t="shared" si="1425"/>
        <v>9.0188018724083732E-2</v>
      </c>
      <c r="Y9156" s="4">
        <f t="shared" si="1423"/>
        <v>8.9207900862648307E-2</v>
      </c>
      <c r="Z9156" s="4">
        <f t="shared" si="1424"/>
        <v>8.853742431014254E-2</v>
      </c>
    </row>
    <row r="9157" spans="1:26" x14ac:dyDescent="0.25">
      <c r="A9157" s="16">
        <f t="shared" ref="A9157:A9220" si="1433">+A9156+1</f>
        <v>52690</v>
      </c>
      <c r="B9157">
        <f>+'[2]Ejercicio 1'!E9374</f>
        <v>9155</v>
      </c>
      <c r="C9157" s="5">
        <v>8.7655319038594151E-2</v>
      </c>
      <c r="D9157" s="4">
        <f t="shared" si="1428"/>
        <v>8.576864931630851E-2</v>
      </c>
      <c r="E9157" s="6">
        <f t="shared" si="1429"/>
        <v>8.6705154690889602E-2</v>
      </c>
      <c r="F9157" s="7">
        <f t="shared" si="1430"/>
        <v>8.6055363332756388E-2</v>
      </c>
      <c r="I9157" s="10">
        <v>9155</v>
      </c>
      <c r="J9157" s="8">
        <f t="shared" si="1431"/>
        <v>8.9155319038594152E-2</v>
      </c>
      <c r="K9157" s="8">
        <f t="shared" si="1431"/>
        <v>8.7268649316308511E-2</v>
      </c>
      <c r="L9157" s="8">
        <f t="shared" si="1431"/>
        <v>8.8205154690889603E-2</v>
      </c>
      <c r="M9157" s="8">
        <f t="shared" si="1426"/>
        <v>8.7555363332756389E-2</v>
      </c>
      <c r="P9157">
        <v>9155</v>
      </c>
      <c r="Q9157" s="8">
        <f t="shared" si="1432"/>
        <v>8.615531903859415E-2</v>
      </c>
      <c r="R9157" s="8">
        <f t="shared" si="1432"/>
        <v>8.4268649316308508E-2</v>
      </c>
      <c r="S9157" s="8">
        <f t="shared" si="1432"/>
        <v>8.5205154690889601E-2</v>
      </c>
      <c r="T9157" s="8">
        <f t="shared" si="1427"/>
        <v>8.4555363332756386E-2</v>
      </c>
      <c r="W9157">
        <v>9155</v>
      </c>
      <c r="X9157" s="4">
        <f t="shared" si="1425"/>
        <v>9.0188583361964364E-2</v>
      </c>
      <c r="Y9157" s="4">
        <f t="shared" si="1423"/>
        <v>8.9208453050558648E-2</v>
      </c>
      <c r="Z9157" s="4">
        <f t="shared" si="1424"/>
        <v>8.853796803536168E-2</v>
      </c>
    </row>
    <row r="9158" spans="1:26" x14ac:dyDescent="0.25">
      <c r="A9158" s="16">
        <f t="shared" si="1433"/>
        <v>52691</v>
      </c>
      <c r="B9158">
        <f>+'[2]Ejercicio 1'!E9375</f>
        <v>9156</v>
      </c>
      <c r="C9158" s="5">
        <v>8.7655601182891174E-2</v>
      </c>
      <c r="D9158" s="4">
        <f t="shared" si="1428"/>
        <v>8.5768919488025605E-2</v>
      </c>
      <c r="E9158" s="6">
        <f t="shared" si="1429"/>
        <v>8.6705430784006332E-2</v>
      </c>
      <c r="F9158" s="7">
        <f t="shared" si="1430"/>
        <v>8.6055635312786302E-2</v>
      </c>
      <c r="I9158" s="10">
        <v>9156</v>
      </c>
      <c r="J9158" s="8">
        <f t="shared" si="1431"/>
        <v>8.9155601182891175E-2</v>
      </c>
      <c r="K9158" s="8">
        <f t="shared" si="1431"/>
        <v>8.7268919488025606E-2</v>
      </c>
      <c r="L9158" s="8">
        <f t="shared" si="1431"/>
        <v>8.8205430784006333E-2</v>
      </c>
      <c r="M9158" s="8">
        <f t="shared" si="1426"/>
        <v>8.7555635312786304E-2</v>
      </c>
      <c r="P9158">
        <v>9156</v>
      </c>
      <c r="Q9158" s="8">
        <f t="shared" si="1432"/>
        <v>8.6155601182891173E-2</v>
      </c>
      <c r="R9158" s="8">
        <f t="shared" si="1432"/>
        <v>8.4268919488025604E-2</v>
      </c>
      <c r="S9158" s="8">
        <f t="shared" si="1432"/>
        <v>8.5205430784006331E-2</v>
      </c>
      <c r="T9158" s="8">
        <f t="shared" si="1427"/>
        <v>8.4555635312786301E-2</v>
      </c>
      <c r="W9158">
        <v>9156</v>
      </c>
      <c r="X9158" s="4">
        <f t="shared" si="1425"/>
        <v>9.0189147999883201E-2</v>
      </c>
      <c r="Y9158" s="4">
        <f t="shared" si="1423"/>
        <v>8.9209005238343367E-2</v>
      </c>
      <c r="Z9158" s="4">
        <f t="shared" si="1424"/>
        <v>8.8538511761420136E-2</v>
      </c>
    </row>
    <row r="9159" spans="1:26" x14ac:dyDescent="0.25">
      <c r="A9159" s="16">
        <f t="shared" si="1433"/>
        <v>52692</v>
      </c>
      <c r="B9159">
        <f>+'[2]Ejercicio 1'!E9376</f>
        <v>9157</v>
      </c>
      <c r="C9159" s="5">
        <v>8.7655883327188197E-2</v>
      </c>
      <c r="D9159" s="4">
        <f t="shared" si="1428"/>
        <v>8.5769189659705772E-2</v>
      </c>
      <c r="E9159" s="6">
        <f t="shared" si="1429"/>
        <v>8.6705706877104605E-2</v>
      </c>
      <c r="F9159" s="7">
        <f t="shared" si="1430"/>
        <v>8.6055907292787684E-2</v>
      </c>
      <c r="I9159" s="10">
        <v>9157</v>
      </c>
      <c r="J9159" s="8">
        <f t="shared" si="1431"/>
        <v>8.9155883327188198E-2</v>
      </c>
      <c r="K9159" s="8">
        <f t="shared" si="1431"/>
        <v>8.7269189659705773E-2</v>
      </c>
      <c r="L9159" s="8">
        <f t="shared" si="1431"/>
        <v>8.8205706877104606E-2</v>
      </c>
      <c r="M9159" s="8">
        <f t="shared" si="1426"/>
        <v>8.7555907292787685E-2</v>
      </c>
      <c r="P9159">
        <v>9157</v>
      </c>
      <c r="Q9159" s="8">
        <f t="shared" si="1432"/>
        <v>8.6155883327188196E-2</v>
      </c>
      <c r="R9159" s="8">
        <f t="shared" si="1432"/>
        <v>8.426918965970577E-2</v>
      </c>
      <c r="S9159" s="8">
        <f t="shared" si="1432"/>
        <v>8.5205706877104603E-2</v>
      </c>
      <c r="T9159" s="8">
        <f t="shared" si="1427"/>
        <v>8.4555907292787683E-2</v>
      </c>
      <c r="W9159">
        <v>9157</v>
      </c>
      <c r="X9159" s="4">
        <f t="shared" si="1425"/>
        <v>9.0189712637817845E-2</v>
      </c>
      <c r="Y9159" s="4">
        <f t="shared" si="1423"/>
        <v>8.9209557426179933E-2</v>
      </c>
      <c r="Z9159" s="4">
        <f t="shared" si="1424"/>
        <v>8.8539055487390106E-2</v>
      </c>
    </row>
    <row r="9160" spans="1:26" x14ac:dyDescent="0.25">
      <c r="A9160" s="16">
        <f t="shared" si="1433"/>
        <v>52693</v>
      </c>
      <c r="B9160">
        <f>+'[2]Ejercicio 1'!E9377</f>
        <v>9158</v>
      </c>
      <c r="C9160" s="5">
        <v>8.765616547148522E-2</v>
      </c>
      <c r="D9160" s="4">
        <f t="shared" si="1428"/>
        <v>8.5769459831349426E-2</v>
      </c>
      <c r="E9160" s="6">
        <f t="shared" si="1429"/>
        <v>8.6705982970183545E-2</v>
      </c>
      <c r="F9160" s="7">
        <f t="shared" si="1430"/>
        <v>8.605617927275766E-2</v>
      </c>
      <c r="I9160" s="10">
        <v>9158</v>
      </c>
      <c r="J9160" s="8">
        <f t="shared" si="1431"/>
        <v>8.9156165471485221E-2</v>
      </c>
      <c r="K9160" s="8">
        <f t="shared" si="1431"/>
        <v>8.7269459831349427E-2</v>
      </c>
      <c r="L9160" s="8">
        <f t="shared" si="1431"/>
        <v>8.8205982970183547E-2</v>
      </c>
      <c r="M9160" s="8">
        <f t="shared" si="1426"/>
        <v>8.7556179272757662E-2</v>
      </c>
      <c r="P9160">
        <v>9158</v>
      </c>
      <c r="Q9160" s="8">
        <f t="shared" si="1432"/>
        <v>8.6156165471485219E-2</v>
      </c>
      <c r="R9160" s="8">
        <f t="shared" si="1432"/>
        <v>8.4269459831349425E-2</v>
      </c>
      <c r="S9160" s="8">
        <f t="shared" si="1432"/>
        <v>8.5205982970183544E-2</v>
      </c>
      <c r="T9160" s="8">
        <f t="shared" si="1427"/>
        <v>8.4556179272757659E-2</v>
      </c>
      <c r="W9160">
        <v>9158</v>
      </c>
      <c r="X9160" s="4">
        <f t="shared" si="1425"/>
        <v>9.0190277275836395E-2</v>
      </c>
      <c r="Y9160" s="4">
        <f t="shared" si="1423"/>
        <v>8.9210109613976074E-2</v>
      </c>
      <c r="Z9160" s="4">
        <f t="shared" si="1424"/>
        <v>8.8539599213274423E-2</v>
      </c>
    </row>
    <row r="9161" spans="1:26" x14ac:dyDescent="0.25">
      <c r="A9161" s="16">
        <f t="shared" si="1433"/>
        <v>52694</v>
      </c>
      <c r="B9161">
        <f>+'[2]Ejercicio 1'!E9378</f>
        <v>9159</v>
      </c>
      <c r="C9161" s="5">
        <v>8.7656447615782243E-2</v>
      </c>
      <c r="D9161" s="4">
        <f t="shared" si="1428"/>
        <v>8.5769730002955749E-2</v>
      </c>
      <c r="E9161" s="6">
        <f t="shared" si="1429"/>
        <v>8.6706259063244057E-2</v>
      </c>
      <c r="F9161" s="7">
        <f t="shared" si="1430"/>
        <v>8.6056451252693372E-2</v>
      </c>
      <c r="I9161" s="10">
        <v>9159</v>
      </c>
      <c r="J9161" s="8">
        <f t="shared" si="1431"/>
        <v>8.9156447615782244E-2</v>
      </c>
      <c r="K9161" s="8">
        <f t="shared" si="1431"/>
        <v>8.726973000295575E-2</v>
      </c>
      <c r="L9161" s="8">
        <f t="shared" si="1431"/>
        <v>8.8206259063244058E-2</v>
      </c>
      <c r="M9161" s="8">
        <f t="shared" si="1426"/>
        <v>8.7556451252693374E-2</v>
      </c>
      <c r="P9161">
        <v>9159</v>
      </c>
      <c r="Q9161" s="8">
        <f t="shared" si="1432"/>
        <v>8.6156447615782242E-2</v>
      </c>
      <c r="R9161" s="8">
        <f t="shared" si="1432"/>
        <v>8.4269730002955748E-2</v>
      </c>
      <c r="S9161" s="8">
        <f t="shared" si="1432"/>
        <v>8.5206259063244055E-2</v>
      </c>
      <c r="T9161" s="8">
        <f t="shared" si="1427"/>
        <v>8.4556451252693371E-2</v>
      </c>
      <c r="W9161">
        <v>9159</v>
      </c>
      <c r="X9161" s="4">
        <f t="shared" si="1425"/>
        <v>9.0190841913869862E-2</v>
      </c>
      <c r="Y9161" s="4">
        <f t="shared" si="1423"/>
        <v>8.9210661801735328E-2</v>
      </c>
      <c r="Z9161" s="4">
        <f t="shared" si="1424"/>
        <v>8.8540142938136696E-2</v>
      </c>
    </row>
    <row r="9162" spans="1:26" x14ac:dyDescent="0.25">
      <c r="A9162" s="16">
        <f t="shared" si="1433"/>
        <v>52695</v>
      </c>
      <c r="B9162">
        <f>+'[2]Ejercicio 1'!E9379</f>
        <v>9160</v>
      </c>
      <c r="C9162" s="5">
        <v>8.7656729760079266E-2</v>
      </c>
      <c r="D9162" s="4">
        <f t="shared" si="1428"/>
        <v>8.5770000174525157E-2</v>
      </c>
      <c r="E9162" s="6">
        <f t="shared" si="1429"/>
        <v>8.6706535156285222E-2</v>
      </c>
      <c r="F9162" s="7">
        <f t="shared" si="1430"/>
        <v>8.6056723232600538E-2</v>
      </c>
      <c r="I9162" s="10">
        <v>9160</v>
      </c>
      <c r="J9162" s="8">
        <f t="shared" si="1431"/>
        <v>8.9156729760079267E-2</v>
      </c>
      <c r="K9162" s="8">
        <f t="shared" si="1431"/>
        <v>8.7270000174525159E-2</v>
      </c>
      <c r="L9162" s="8">
        <f t="shared" si="1431"/>
        <v>8.8206535156285223E-2</v>
      </c>
      <c r="M9162" s="8">
        <f t="shared" si="1426"/>
        <v>8.7556723232600539E-2</v>
      </c>
      <c r="P9162">
        <v>9160</v>
      </c>
      <c r="Q9162" s="8">
        <f t="shared" si="1432"/>
        <v>8.6156729760079265E-2</v>
      </c>
      <c r="R9162" s="8">
        <f t="shared" si="1432"/>
        <v>8.4270000174525156E-2</v>
      </c>
      <c r="S9162" s="8">
        <f t="shared" si="1432"/>
        <v>8.5206535156285221E-2</v>
      </c>
      <c r="T9162" s="8">
        <f t="shared" si="1427"/>
        <v>8.4556723232600536E-2</v>
      </c>
      <c r="W9162">
        <v>9160</v>
      </c>
      <c r="X9162" s="4">
        <f t="shared" si="1425"/>
        <v>9.0191406551942424E-2</v>
      </c>
      <c r="Y9162" s="4">
        <f t="shared" si="1423"/>
        <v>8.9211213989281127E-2</v>
      </c>
      <c r="Z9162" s="4">
        <f t="shared" si="1424"/>
        <v>8.8540686663841156E-2</v>
      </c>
    </row>
    <row r="9163" spans="1:26" x14ac:dyDescent="0.25">
      <c r="A9163" s="16">
        <f t="shared" si="1433"/>
        <v>52696</v>
      </c>
      <c r="B9163">
        <f>+'[2]Ejercicio 1'!E9380</f>
        <v>9161</v>
      </c>
      <c r="C9163" s="5">
        <v>8.7657011904376289E-2</v>
      </c>
      <c r="D9163" s="4">
        <f t="shared" si="1428"/>
        <v>8.5770270346057637E-2</v>
      </c>
      <c r="E9163" s="6">
        <f t="shared" si="1429"/>
        <v>8.6706811249307958E-2</v>
      </c>
      <c r="F9163" s="7">
        <f t="shared" si="1430"/>
        <v>8.6056995212476312E-2</v>
      </c>
      <c r="I9163" s="10">
        <v>9161</v>
      </c>
      <c r="J9163" s="8">
        <f t="shared" si="1431"/>
        <v>8.915701190437629E-2</v>
      </c>
      <c r="K9163" s="8">
        <f t="shared" si="1431"/>
        <v>8.7270270346057638E-2</v>
      </c>
      <c r="L9163" s="8">
        <f t="shared" si="1431"/>
        <v>8.8206811249307959E-2</v>
      </c>
      <c r="M9163" s="8">
        <f t="shared" si="1426"/>
        <v>8.7556995212476313E-2</v>
      </c>
      <c r="P9163">
        <v>9161</v>
      </c>
      <c r="Q9163" s="8">
        <f t="shared" si="1432"/>
        <v>8.6157011904376288E-2</v>
      </c>
      <c r="R9163" s="8">
        <f t="shared" si="1432"/>
        <v>8.4270270346057635E-2</v>
      </c>
      <c r="S9163" s="8">
        <f t="shared" si="1432"/>
        <v>8.5206811249307957E-2</v>
      </c>
      <c r="T9163" s="8">
        <f t="shared" si="1427"/>
        <v>8.455699521247631E-2</v>
      </c>
      <c r="W9163">
        <v>9161</v>
      </c>
      <c r="X9163" s="4">
        <f t="shared" si="1425"/>
        <v>9.0191971190053635E-2</v>
      </c>
      <c r="Y9163" s="4">
        <f t="shared" si="1423"/>
        <v>8.9211766176966592E-2</v>
      </c>
      <c r="Z9163" s="4">
        <f t="shared" si="1424"/>
        <v>8.8541230389459977E-2</v>
      </c>
    </row>
    <row r="9164" spans="1:26" x14ac:dyDescent="0.25">
      <c r="A9164" s="16">
        <f t="shared" si="1433"/>
        <v>52697</v>
      </c>
      <c r="B9164">
        <f>+'[2]Ejercicio 1'!E9381</f>
        <v>9162</v>
      </c>
      <c r="C9164" s="5">
        <v>8.7657294048673298E-2</v>
      </c>
      <c r="D9164" s="4">
        <f t="shared" si="1428"/>
        <v>8.5770540517553409E-2</v>
      </c>
      <c r="E9164" s="6">
        <f t="shared" si="1429"/>
        <v>8.6707087342311362E-2</v>
      </c>
      <c r="F9164" s="7">
        <f t="shared" si="1430"/>
        <v>8.6057267192317807E-2</v>
      </c>
      <c r="I9164" s="10">
        <v>9162</v>
      </c>
      <c r="J9164" s="8">
        <f t="shared" si="1431"/>
        <v>8.91572940486733E-2</v>
      </c>
      <c r="K9164" s="8">
        <f t="shared" si="1431"/>
        <v>8.727054051755341E-2</v>
      </c>
      <c r="L9164" s="8">
        <f t="shared" si="1431"/>
        <v>8.8207087342311363E-2</v>
      </c>
      <c r="M9164" s="8">
        <f t="shared" si="1426"/>
        <v>8.7557267192317809E-2</v>
      </c>
      <c r="P9164">
        <v>9162</v>
      </c>
      <c r="Q9164" s="8">
        <f t="shared" si="1432"/>
        <v>8.6157294048673297E-2</v>
      </c>
      <c r="R9164" s="8">
        <f t="shared" si="1432"/>
        <v>8.4270540517553408E-2</v>
      </c>
      <c r="S9164" s="8">
        <f t="shared" si="1432"/>
        <v>8.5207087342311361E-2</v>
      </c>
      <c r="T9164" s="8">
        <f t="shared" si="1427"/>
        <v>8.4557267192317806E-2</v>
      </c>
      <c r="W9164">
        <v>9162</v>
      </c>
      <c r="X9164" s="4">
        <f t="shared" si="1425"/>
        <v>9.0192535828203496E-2</v>
      </c>
      <c r="Y9164" s="4">
        <f t="shared" si="1423"/>
        <v>8.9212318364611645E-2</v>
      </c>
      <c r="Z9164" s="4">
        <f t="shared" si="1424"/>
        <v>8.8541774114053895E-2</v>
      </c>
    </row>
    <row r="9165" spans="1:26" x14ac:dyDescent="0.25">
      <c r="A9165" s="16">
        <f t="shared" si="1433"/>
        <v>52698</v>
      </c>
      <c r="B9165">
        <f>+'[2]Ejercicio 1'!E9382</f>
        <v>9163</v>
      </c>
      <c r="C9165" s="5">
        <v>8.7657576192970321E-2</v>
      </c>
      <c r="D9165" s="4">
        <f t="shared" si="1428"/>
        <v>8.5770810689012461E-2</v>
      </c>
      <c r="E9165" s="6">
        <f t="shared" si="1429"/>
        <v>8.6707363435297197E-2</v>
      </c>
      <c r="F9165" s="7">
        <f t="shared" si="1430"/>
        <v>8.605753917213077E-2</v>
      </c>
      <c r="I9165" s="10">
        <v>9163</v>
      </c>
      <c r="J9165" s="8">
        <f t="shared" si="1431"/>
        <v>8.9157576192970323E-2</v>
      </c>
      <c r="K9165" s="8">
        <f t="shared" si="1431"/>
        <v>8.7270810689012462E-2</v>
      </c>
      <c r="L9165" s="8">
        <f t="shared" si="1431"/>
        <v>8.8207363435297198E-2</v>
      </c>
      <c r="M9165" s="8">
        <f t="shared" si="1426"/>
        <v>8.7557539172130772E-2</v>
      </c>
      <c r="P9165">
        <v>9163</v>
      </c>
      <c r="Q9165" s="8">
        <f t="shared" si="1432"/>
        <v>8.615757619297032E-2</v>
      </c>
      <c r="R9165" s="8">
        <f t="shared" si="1432"/>
        <v>8.427081068901246E-2</v>
      </c>
      <c r="S9165" s="8">
        <f t="shared" si="1432"/>
        <v>8.5207363435297195E-2</v>
      </c>
      <c r="T9165" s="8">
        <f t="shared" si="1427"/>
        <v>8.4557539172130769E-2</v>
      </c>
      <c r="W9165">
        <v>9163</v>
      </c>
      <c r="X9165" s="4">
        <f t="shared" si="1425"/>
        <v>9.0193100466392007E-2</v>
      </c>
      <c r="Y9165" s="4">
        <f t="shared" si="1423"/>
        <v>8.9212870552221574E-2</v>
      </c>
      <c r="Z9165" s="4">
        <f t="shared" si="1424"/>
        <v>8.8542317839495704E-2</v>
      </c>
    </row>
    <row r="9166" spans="1:26" x14ac:dyDescent="0.25">
      <c r="A9166" s="16">
        <f t="shared" si="1433"/>
        <v>52699</v>
      </c>
      <c r="B9166">
        <f>+'[2]Ejercicio 1'!E9383</f>
        <v>9164</v>
      </c>
      <c r="C9166" s="5">
        <v>8.7657858337267344E-2</v>
      </c>
      <c r="D9166" s="4">
        <f t="shared" si="1428"/>
        <v>8.5771080860434376E-2</v>
      </c>
      <c r="E9166" s="6">
        <f t="shared" si="1429"/>
        <v>8.6707639528262825E-2</v>
      </c>
      <c r="F9166" s="7">
        <f t="shared" si="1430"/>
        <v>8.6057811151912328E-2</v>
      </c>
      <c r="I9166" s="10">
        <v>9164</v>
      </c>
      <c r="J9166" s="8">
        <f t="shared" si="1431"/>
        <v>8.9157858337267346E-2</v>
      </c>
      <c r="K9166" s="8">
        <f t="shared" si="1431"/>
        <v>8.7271080860434377E-2</v>
      </c>
      <c r="L9166" s="8">
        <f t="shared" si="1431"/>
        <v>8.8207639528262827E-2</v>
      </c>
      <c r="M9166" s="8">
        <f t="shared" si="1426"/>
        <v>8.7557811151912329E-2</v>
      </c>
      <c r="P9166">
        <v>9164</v>
      </c>
      <c r="Q9166" s="8">
        <f t="shared" si="1432"/>
        <v>8.6157858337267343E-2</v>
      </c>
      <c r="R9166" s="8">
        <f t="shared" si="1432"/>
        <v>8.4271080860434375E-2</v>
      </c>
      <c r="S9166" s="8">
        <f t="shared" si="1432"/>
        <v>8.5207639528262824E-2</v>
      </c>
      <c r="T9166" s="8">
        <f t="shared" si="1427"/>
        <v>8.4557811151912327E-2</v>
      </c>
      <c r="W9166">
        <v>9164</v>
      </c>
      <c r="X9166" s="4">
        <f t="shared" si="1425"/>
        <v>9.0193665104618292E-2</v>
      </c>
      <c r="Y9166" s="4">
        <f t="shared" si="1423"/>
        <v>8.9213422739791964E-2</v>
      </c>
      <c r="Z9166" s="4">
        <f t="shared" si="1424"/>
        <v>8.8542861564846156E-2</v>
      </c>
    </row>
    <row r="9167" spans="1:26" x14ac:dyDescent="0.25">
      <c r="A9167" s="16">
        <f t="shared" si="1433"/>
        <v>52700</v>
      </c>
      <c r="B9167">
        <f>+'[2]Ejercicio 1'!E9384</f>
        <v>9165</v>
      </c>
      <c r="C9167" s="5">
        <v>8.7658140481564367E-2</v>
      </c>
      <c r="D9167" s="4">
        <f t="shared" si="1428"/>
        <v>8.5771351031819182E-2</v>
      </c>
      <c r="E9167" s="6">
        <f t="shared" si="1429"/>
        <v>8.6707915621210024E-2</v>
      </c>
      <c r="F9167" s="7">
        <f t="shared" si="1430"/>
        <v>8.6058083131659621E-2</v>
      </c>
      <c r="I9167" s="10">
        <v>9165</v>
      </c>
      <c r="J9167" s="8">
        <f t="shared" si="1431"/>
        <v>8.9158140481564369E-2</v>
      </c>
      <c r="K9167" s="8">
        <f t="shared" si="1431"/>
        <v>8.7271351031819183E-2</v>
      </c>
      <c r="L9167" s="8">
        <f t="shared" si="1431"/>
        <v>8.8207915621210026E-2</v>
      </c>
      <c r="M9167" s="8">
        <f t="shared" si="1426"/>
        <v>8.7558083131659623E-2</v>
      </c>
      <c r="P9167">
        <v>9165</v>
      </c>
      <c r="Q9167" s="8">
        <f t="shared" si="1432"/>
        <v>8.6158140481564366E-2</v>
      </c>
      <c r="R9167" s="8">
        <f t="shared" si="1432"/>
        <v>8.4271351031819181E-2</v>
      </c>
      <c r="S9167" s="8">
        <f t="shared" si="1432"/>
        <v>8.5207915621210023E-2</v>
      </c>
      <c r="T9167" s="8">
        <f t="shared" si="1427"/>
        <v>8.455808313165962E-2</v>
      </c>
      <c r="W9167">
        <v>9165</v>
      </c>
      <c r="X9167" s="4">
        <f t="shared" si="1425"/>
        <v>9.0194229742883228E-2</v>
      </c>
      <c r="Y9167" s="4">
        <f t="shared" si="1423"/>
        <v>8.9213974927236747E-2</v>
      </c>
      <c r="Z9167" s="4">
        <f t="shared" si="1424"/>
        <v>8.8543405289174579E-2</v>
      </c>
    </row>
    <row r="9168" spans="1:26" x14ac:dyDescent="0.25">
      <c r="A9168" s="16">
        <f t="shared" si="1433"/>
        <v>52701</v>
      </c>
      <c r="B9168">
        <f>+'[2]Ejercicio 1'!E9385</f>
        <v>9166</v>
      </c>
      <c r="C9168" s="5">
        <v>8.765842262586139E-2</v>
      </c>
      <c r="D9168" s="4">
        <f t="shared" si="1428"/>
        <v>8.5771621203167267E-2</v>
      </c>
      <c r="E9168" s="6">
        <f t="shared" si="1429"/>
        <v>8.6708191714138752E-2</v>
      </c>
      <c r="F9168" s="7">
        <f t="shared" si="1430"/>
        <v>8.6058355111378368E-2</v>
      </c>
      <c r="I9168" s="10">
        <v>9166</v>
      </c>
      <c r="J9168" s="8">
        <f t="shared" si="1431"/>
        <v>8.9158422625861392E-2</v>
      </c>
      <c r="K9168" s="8">
        <f t="shared" si="1431"/>
        <v>8.7271621203167268E-2</v>
      </c>
      <c r="L9168" s="8">
        <f t="shared" si="1431"/>
        <v>8.8208191714138753E-2</v>
      </c>
      <c r="M9168" s="8">
        <f t="shared" si="1426"/>
        <v>8.7558355111378369E-2</v>
      </c>
      <c r="P9168">
        <v>9166</v>
      </c>
      <c r="Q9168" s="8">
        <f t="shared" si="1432"/>
        <v>8.6158422625861389E-2</v>
      </c>
      <c r="R9168" s="8">
        <f t="shared" si="1432"/>
        <v>8.4271621203167266E-2</v>
      </c>
      <c r="S9168" s="8">
        <f t="shared" si="1432"/>
        <v>8.5208191714138751E-2</v>
      </c>
      <c r="T9168" s="8">
        <f t="shared" si="1427"/>
        <v>8.4558355111378367E-2</v>
      </c>
      <c r="W9168">
        <v>9166</v>
      </c>
      <c r="X9168" s="4">
        <f t="shared" si="1425"/>
        <v>9.0194794381186369E-2</v>
      </c>
      <c r="Y9168" s="4">
        <f t="shared" si="1423"/>
        <v>8.9214527114732475E-2</v>
      </c>
      <c r="Z9168" s="4">
        <f t="shared" si="1424"/>
        <v>8.8543949014350892E-2</v>
      </c>
    </row>
    <row r="9169" spans="1:26" x14ac:dyDescent="0.25">
      <c r="A9169" s="16">
        <f t="shared" si="1433"/>
        <v>52702</v>
      </c>
      <c r="B9169">
        <f>+'[2]Ejercicio 1'!E9386</f>
        <v>9167</v>
      </c>
      <c r="C9169" s="5">
        <v>8.7658704770158413E-2</v>
      </c>
      <c r="D9169" s="4">
        <f t="shared" si="1428"/>
        <v>8.5771891374478423E-2</v>
      </c>
      <c r="E9169" s="6">
        <f t="shared" si="1429"/>
        <v>8.6708467807048176E-2</v>
      </c>
      <c r="F9169" s="7">
        <f t="shared" si="1430"/>
        <v>8.605862709106285E-2</v>
      </c>
      <c r="I9169" s="10">
        <v>9167</v>
      </c>
      <c r="J9169" s="8">
        <f t="shared" si="1431"/>
        <v>8.9158704770158415E-2</v>
      </c>
      <c r="K9169" s="8">
        <f t="shared" si="1431"/>
        <v>8.7271891374478425E-2</v>
      </c>
      <c r="L9169" s="8">
        <f t="shared" si="1431"/>
        <v>8.8208467807048177E-2</v>
      </c>
      <c r="M9169" s="8">
        <f t="shared" si="1426"/>
        <v>8.7558627091062852E-2</v>
      </c>
      <c r="P9169">
        <v>9167</v>
      </c>
      <c r="Q9169" s="8">
        <f t="shared" si="1432"/>
        <v>8.6158704770158412E-2</v>
      </c>
      <c r="R9169" s="8">
        <f t="shared" si="1432"/>
        <v>8.4271891374478422E-2</v>
      </c>
      <c r="S9169" s="8">
        <f t="shared" si="1432"/>
        <v>8.5208467807048174E-2</v>
      </c>
      <c r="T9169" s="8">
        <f t="shared" si="1427"/>
        <v>8.4558627091062849E-2</v>
      </c>
      <c r="W9169">
        <v>9167</v>
      </c>
      <c r="X9169" s="4">
        <f t="shared" si="1425"/>
        <v>9.0195359019528618E-2</v>
      </c>
      <c r="Y9169" s="4">
        <f t="shared" si="1423"/>
        <v>8.9215079302189554E-2</v>
      </c>
      <c r="Z9169" s="4">
        <f t="shared" si="1424"/>
        <v>8.8544492738502303E-2</v>
      </c>
    </row>
    <row r="9170" spans="1:26" x14ac:dyDescent="0.25">
      <c r="A9170" s="16">
        <f t="shared" si="1433"/>
        <v>52703</v>
      </c>
      <c r="B9170">
        <f>+'[2]Ejercicio 1'!E9387</f>
        <v>9168</v>
      </c>
      <c r="C9170" s="5">
        <v>8.7658986914455436E-2</v>
      </c>
      <c r="D9170" s="4">
        <f t="shared" si="1428"/>
        <v>8.5772161545753067E-2</v>
      </c>
      <c r="E9170" s="6">
        <f t="shared" si="1429"/>
        <v>8.6708743899939142E-2</v>
      </c>
      <c r="F9170" s="7">
        <f t="shared" si="1430"/>
        <v>8.60588990707188E-2</v>
      </c>
      <c r="I9170" s="10">
        <v>9168</v>
      </c>
      <c r="J9170" s="8">
        <f t="shared" si="1431"/>
        <v>8.9158986914455438E-2</v>
      </c>
      <c r="K9170" s="8">
        <f t="shared" si="1431"/>
        <v>8.7272161545753069E-2</v>
      </c>
      <c r="L9170" s="8">
        <f t="shared" si="1431"/>
        <v>8.8208743899939143E-2</v>
      </c>
      <c r="M9170" s="8">
        <f t="shared" si="1426"/>
        <v>8.7558899070718801E-2</v>
      </c>
      <c r="P9170">
        <v>9168</v>
      </c>
      <c r="Q9170" s="8">
        <f t="shared" si="1432"/>
        <v>8.6158986914455435E-2</v>
      </c>
      <c r="R9170" s="8">
        <f t="shared" si="1432"/>
        <v>8.4272161545753066E-2</v>
      </c>
      <c r="S9170" s="8">
        <f t="shared" si="1432"/>
        <v>8.5208743899939141E-2</v>
      </c>
      <c r="T9170" s="8">
        <f t="shared" si="1427"/>
        <v>8.4558899070718799E-2</v>
      </c>
      <c r="W9170">
        <v>9168</v>
      </c>
      <c r="X9170" s="4">
        <f t="shared" si="1425"/>
        <v>9.0195923657909502E-2</v>
      </c>
      <c r="Y9170" s="4">
        <f t="shared" si="1423"/>
        <v>8.9215631489608857E-2</v>
      </c>
      <c r="Z9170" s="4">
        <f t="shared" si="1424"/>
        <v>8.8545036463498761E-2</v>
      </c>
    </row>
    <row r="9171" spans="1:26" x14ac:dyDescent="0.25">
      <c r="A9171" s="16">
        <f t="shared" si="1433"/>
        <v>52704</v>
      </c>
      <c r="B9171">
        <f>+'[2]Ejercicio 1'!E9388</f>
        <v>9169</v>
      </c>
      <c r="C9171" s="5">
        <v>8.7659269058752445E-2</v>
      </c>
      <c r="D9171" s="4">
        <f t="shared" si="1428"/>
        <v>8.5772431716990394E-2</v>
      </c>
      <c r="E9171" s="6">
        <f t="shared" si="1429"/>
        <v>8.6709019992810776E-2</v>
      </c>
      <c r="F9171" s="7">
        <f t="shared" si="1430"/>
        <v>8.605917105034333E-2</v>
      </c>
      <c r="I9171" s="10">
        <v>9169</v>
      </c>
      <c r="J9171" s="8">
        <f t="shared" si="1431"/>
        <v>8.9159269058752447E-2</v>
      </c>
      <c r="K9171" s="8">
        <f t="shared" si="1431"/>
        <v>8.7272431716990395E-2</v>
      </c>
      <c r="L9171" s="8">
        <f t="shared" si="1431"/>
        <v>8.8209019992810778E-2</v>
      </c>
      <c r="M9171" s="8">
        <f t="shared" si="1426"/>
        <v>8.7559171050343332E-2</v>
      </c>
      <c r="P9171">
        <v>9169</v>
      </c>
      <c r="Q9171" s="8">
        <f t="shared" si="1432"/>
        <v>8.6159269058752444E-2</v>
      </c>
      <c r="R9171" s="8">
        <f t="shared" si="1432"/>
        <v>8.4272431716990392E-2</v>
      </c>
      <c r="S9171" s="8">
        <f t="shared" si="1432"/>
        <v>8.5209019992810775E-2</v>
      </c>
      <c r="T9171" s="8">
        <f t="shared" si="1427"/>
        <v>8.4559171050343329E-2</v>
      </c>
      <c r="W9171">
        <v>9169</v>
      </c>
      <c r="X9171" s="4">
        <f t="shared" si="1425"/>
        <v>9.0196488296328162E-2</v>
      </c>
      <c r="Y9171" s="4">
        <f t="shared" si="1423"/>
        <v>8.9216183676991273E-2</v>
      </c>
      <c r="Z9171" s="4">
        <f t="shared" si="1424"/>
        <v>8.8545580188409578E-2</v>
      </c>
    </row>
    <row r="9172" spans="1:26" x14ac:dyDescent="0.25">
      <c r="A9172" s="16">
        <f t="shared" si="1433"/>
        <v>52705</v>
      </c>
      <c r="B9172">
        <f>+'[2]Ejercicio 1'!E9389</f>
        <v>9170</v>
      </c>
      <c r="C9172" s="5">
        <v>8.7659551203049468E-2</v>
      </c>
      <c r="D9172" s="4">
        <f t="shared" si="1428"/>
        <v>8.5772701888190792E-2</v>
      </c>
      <c r="E9172" s="6">
        <f t="shared" si="1429"/>
        <v>8.6709296085663093E-2</v>
      </c>
      <c r="F9172" s="7">
        <f t="shared" si="1430"/>
        <v>8.6059443029933611E-2</v>
      </c>
      <c r="I9172" s="10">
        <v>9170</v>
      </c>
      <c r="J9172" s="8">
        <f t="shared" si="1431"/>
        <v>8.915955120304947E-2</v>
      </c>
      <c r="K9172" s="8">
        <f t="shared" si="1431"/>
        <v>8.7272701888190793E-2</v>
      </c>
      <c r="L9172" s="8">
        <f t="shared" si="1431"/>
        <v>8.8209296085663094E-2</v>
      </c>
      <c r="M9172" s="8">
        <f t="shared" si="1426"/>
        <v>8.7559443029933612E-2</v>
      </c>
      <c r="P9172">
        <v>9170</v>
      </c>
      <c r="Q9172" s="8">
        <f t="shared" si="1432"/>
        <v>8.6159551203049467E-2</v>
      </c>
      <c r="R9172" s="8">
        <f t="shared" si="1432"/>
        <v>8.427270188819079E-2</v>
      </c>
      <c r="S9172" s="8">
        <f t="shared" si="1432"/>
        <v>8.5209296085663092E-2</v>
      </c>
      <c r="T9172" s="8">
        <f t="shared" si="1427"/>
        <v>8.4559443029933609E-2</v>
      </c>
      <c r="W9172">
        <v>9170</v>
      </c>
      <c r="X9172" s="4">
        <f t="shared" si="1425"/>
        <v>9.0197052934785901E-2</v>
      </c>
      <c r="Y9172" s="4">
        <f t="shared" si="1423"/>
        <v>8.9216735864246319E-2</v>
      </c>
      <c r="Z9172" s="4">
        <f t="shared" si="1424"/>
        <v>8.8546123913229025E-2</v>
      </c>
    </row>
    <row r="9173" spans="1:26" x14ac:dyDescent="0.25">
      <c r="A9173" s="16">
        <f t="shared" si="1433"/>
        <v>52706</v>
      </c>
      <c r="B9173">
        <f>+'[2]Ejercicio 1'!E9390</f>
        <v>9171</v>
      </c>
      <c r="C9173" s="5">
        <v>8.7659833347346491E-2</v>
      </c>
      <c r="D9173" s="4">
        <f t="shared" si="1428"/>
        <v>8.577297205935426E-2</v>
      </c>
      <c r="E9173" s="6">
        <f t="shared" si="1429"/>
        <v>8.6709572178496966E-2</v>
      </c>
      <c r="F9173" s="7">
        <f t="shared" si="1430"/>
        <v>8.6059715009495344E-2</v>
      </c>
      <c r="I9173" s="10">
        <v>9171</v>
      </c>
      <c r="J9173" s="8">
        <f t="shared" si="1431"/>
        <v>8.9159833347346493E-2</v>
      </c>
      <c r="K9173" s="8">
        <f t="shared" si="1431"/>
        <v>8.7272972059354262E-2</v>
      </c>
      <c r="L9173" s="8">
        <f t="shared" si="1431"/>
        <v>8.8209572178496967E-2</v>
      </c>
      <c r="M9173" s="8">
        <f t="shared" si="1426"/>
        <v>8.7559715009495345E-2</v>
      </c>
      <c r="P9173">
        <v>9171</v>
      </c>
      <c r="Q9173" s="8">
        <f t="shared" si="1432"/>
        <v>8.615983334734649E-2</v>
      </c>
      <c r="R9173" s="8">
        <f t="shared" si="1432"/>
        <v>8.4272972059354259E-2</v>
      </c>
      <c r="S9173" s="8">
        <f t="shared" si="1432"/>
        <v>8.5209572178496965E-2</v>
      </c>
      <c r="T9173" s="8">
        <f t="shared" si="1427"/>
        <v>8.4559715009495343E-2</v>
      </c>
      <c r="W9173">
        <v>9171</v>
      </c>
      <c r="X9173" s="4">
        <f t="shared" si="1425"/>
        <v>9.019761757328186E-2</v>
      </c>
      <c r="Y9173" s="4">
        <f t="shared" si="1423"/>
        <v>8.9217288051465338E-2</v>
      </c>
      <c r="Z9173" s="4">
        <f t="shared" si="1424"/>
        <v>8.8546667637959986E-2</v>
      </c>
    </row>
    <row r="9174" spans="1:26" x14ac:dyDescent="0.25">
      <c r="A9174" s="16">
        <f t="shared" si="1433"/>
        <v>52707</v>
      </c>
      <c r="B9174">
        <f>+'[2]Ejercicio 1'!E9391</f>
        <v>9172</v>
      </c>
      <c r="C9174" s="5">
        <v>8.7660115491643514E-2</v>
      </c>
      <c r="D9174" s="4">
        <f t="shared" si="1428"/>
        <v>8.5773242230480815E-2</v>
      </c>
      <c r="E9174" s="6">
        <f t="shared" si="1429"/>
        <v>8.6709848271312395E-2</v>
      </c>
      <c r="F9174" s="7">
        <f t="shared" si="1430"/>
        <v>8.6059986989022813E-2</v>
      </c>
      <c r="I9174" s="10">
        <v>9172</v>
      </c>
      <c r="J9174" s="8">
        <f t="shared" si="1431"/>
        <v>8.9160115491643516E-2</v>
      </c>
      <c r="K9174" s="8">
        <f t="shared" si="1431"/>
        <v>8.7273242230480816E-2</v>
      </c>
      <c r="L9174" s="8">
        <f t="shared" si="1431"/>
        <v>8.8209848271312397E-2</v>
      </c>
      <c r="M9174" s="8">
        <f t="shared" si="1426"/>
        <v>8.7559986989022814E-2</v>
      </c>
      <c r="P9174">
        <v>9172</v>
      </c>
      <c r="Q9174" s="8">
        <f t="shared" si="1432"/>
        <v>8.6160115491643513E-2</v>
      </c>
      <c r="R9174" s="8">
        <f t="shared" si="1432"/>
        <v>8.4273242230480813E-2</v>
      </c>
      <c r="S9174" s="8">
        <f t="shared" si="1432"/>
        <v>8.5209848271312394E-2</v>
      </c>
      <c r="T9174" s="8">
        <f t="shared" si="1427"/>
        <v>8.4559986989022812E-2</v>
      </c>
      <c r="W9174">
        <v>9172</v>
      </c>
      <c r="X9174" s="4">
        <f t="shared" si="1425"/>
        <v>9.0198182211816469E-2</v>
      </c>
      <c r="Y9174" s="4">
        <f t="shared" si="1423"/>
        <v>8.9217840238732679E-2</v>
      </c>
      <c r="Z9174" s="4">
        <f t="shared" si="1424"/>
        <v>8.8547211361666045E-2</v>
      </c>
    </row>
    <row r="9175" spans="1:26" x14ac:dyDescent="0.25">
      <c r="A9175" s="16">
        <f t="shared" si="1433"/>
        <v>52708</v>
      </c>
      <c r="B9175">
        <f>+'[2]Ejercicio 1'!E9392</f>
        <v>9173</v>
      </c>
      <c r="C9175" s="5">
        <v>8.7660397635940537E-2</v>
      </c>
      <c r="D9175" s="4">
        <f t="shared" si="1428"/>
        <v>8.5773512401571064E-2</v>
      </c>
      <c r="E9175" s="6">
        <f t="shared" si="1429"/>
        <v>8.6710124364108493E-2</v>
      </c>
      <c r="F9175" s="7">
        <f t="shared" si="1430"/>
        <v>8.6060258968521736E-2</v>
      </c>
      <c r="I9175" s="10">
        <v>9173</v>
      </c>
      <c r="J9175" s="8">
        <f t="shared" si="1431"/>
        <v>8.9160397635940539E-2</v>
      </c>
      <c r="K9175" s="8">
        <f t="shared" si="1431"/>
        <v>8.7273512401571066E-2</v>
      </c>
      <c r="L9175" s="8">
        <f t="shared" si="1431"/>
        <v>8.8210124364108494E-2</v>
      </c>
      <c r="M9175" s="8">
        <f t="shared" si="1426"/>
        <v>8.7560258968521737E-2</v>
      </c>
      <c r="P9175">
        <v>9173</v>
      </c>
      <c r="Q9175" s="8">
        <f t="shared" si="1432"/>
        <v>8.6160397635940536E-2</v>
      </c>
      <c r="R9175" s="8">
        <f t="shared" si="1432"/>
        <v>8.4273512401571063E-2</v>
      </c>
      <c r="S9175" s="8">
        <f t="shared" si="1432"/>
        <v>8.5210124364108492E-2</v>
      </c>
      <c r="T9175" s="8">
        <f t="shared" si="1427"/>
        <v>8.4560258968521734E-2</v>
      </c>
      <c r="W9175">
        <v>9173</v>
      </c>
      <c r="X9175" s="4">
        <f t="shared" si="1425"/>
        <v>9.0198746850389727E-2</v>
      </c>
      <c r="Y9175" s="4">
        <f t="shared" si="1423"/>
        <v>8.9218392425877036E-2</v>
      </c>
      <c r="Z9175" s="4">
        <f t="shared" si="1424"/>
        <v>8.8547755086225699E-2</v>
      </c>
    </row>
    <row r="9176" spans="1:26" x14ac:dyDescent="0.25">
      <c r="A9176" s="16">
        <f t="shared" si="1433"/>
        <v>52709</v>
      </c>
      <c r="B9176">
        <f>+'[2]Ejercicio 1'!E9393</f>
        <v>9174</v>
      </c>
      <c r="C9176" s="5">
        <v>8.766067978023756E-2</v>
      </c>
      <c r="D9176" s="4">
        <f t="shared" si="1428"/>
        <v>8.5773782572623775E-2</v>
      </c>
      <c r="E9176" s="6">
        <f t="shared" si="1429"/>
        <v>8.6710400456886133E-2</v>
      </c>
      <c r="F9176" s="7">
        <f t="shared" si="1430"/>
        <v>8.6060530947986394E-2</v>
      </c>
      <c r="I9176" s="10">
        <v>9174</v>
      </c>
      <c r="J9176" s="8">
        <f t="shared" si="1431"/>
        <v>8.9160679780237562E-2</v>
      </c>
      <c r="K9176" s="8">
        <f t="shared" si="1431"/>
        <v>8.7273782572623776E-2</v>
      </c>
      <c r="L9176" s="8">
        <f t="shared" si="1431"/>
        <v>8.8210400456886134E-2</v>
      </c>
      <c r="M9176" s="8">
        <f t="shared" si="1426"/>
        <v>8.7560530947986395E-2</v>
      </c>
      <c r="P9176">
        <v>9174</v>
      </c>
      <c r="Q9176" s="8">
        <f t="shared" si="1432"/>
        <v>8.6160679780237559E-2</v>
      </c>
      <c r="R9176" s="8">
        <f t="shared" si="1432"/>
        <v>8.4273782572623773E-2</v>
      </c>
      <c r="S9176" s="8">
        <f t="shared" si="1432"/>
        <v>8.5210400456886132E-2</v>
      </c>
      <c r="T9176" s="8">
        <f t="shared" si="1427"/>
        <v>8.4560530947986393E-2</v>
      </c>
      <c r="W9176">
        <v>9174</v>
      </c>
      <c r="X9176" s="4">
        <f t="shared" si="1425"/>
        <v>9.0199311489000761E-2</v>
      </c>
      <c r="Y9176" s="4">
        <f t="shared" si="1423"/>
        <v>8.921894461306884E-2</v>
      </c>
      <c r="Z9176" s="4">
        <f t="shared" si="1424"/>
        <v>8.8548298809754761E-2</v>
      </c>
    </row>
    <row r="9177" spans="1:26" x14ac:dyDescent="0.25">
      <c r="A9177" s="16">
        <f t="shared" si="1433"/>
        <v>52710</v>
      </c>
      <c r="B9177">
        <f>+'[2]Ejercicio 1'!E9394</f>
        <v>9175</v>
      </c>
      <c r="C9177" s="5">
        <v>8.7660961924534583E-2</v>
      </c>
      <c r="D9177" s="4">
        <f t="shared" si="1428"/>
        <v>8.5774052743639778E-2</v>
      </c>
      <c r="E9177" s="6">
        <f t="shared" si="1429"/>
        <v>8.6710676549645344E-2</v>
      </c>
      <c r="F9177" s="7">
        <f t="shared" si="1430"/>
        <v>8.6060802927422506E-2</v>
      </c>
      <c r="I9177" s="10">
        <v>9175</v>
      </c>
      <c r="J9177" s="8">
        <f t="shared" si="1431"/>
        <v>8.9160961924534585E-2</v>
      </c>
      <c r="K9177" s="8">
        <f t="shared" si="1431"/>
        <v>8.7274052743639779E-2</v>
      </c>
      <c r="L9177" s="8">
        <f t="shared" si="1431"/>
        <v>8.8210676549645345E-2</v>
      </c>
      <c r="M9177" s="8">
        <f t="shared" si="1426"/>
        <v>8.7560802927422507E-2</v>
      </c>
      <c r="P9177">
        <v>9175</v>
      </c>
      <c r="Q9177" s="8">
        <f t="shared" si="1432"/>
        <v>8.6160961924534582E-2</v>
      </c>
      <c r="R9177" s="8">
        <f t="shared" si="1432"/>
        <v>8.4274052743639777E-2</v>
      </c>
      <c r="S9177" s="8">
        <f t="shared" si="1432"/>
        <v>8.5210676549645342E-2</v>
      </c>
      <c r="T9177" s="8">
        <f t="shared" si="1427"/>
        <v>8.4560802927422504E-2</v>
      </c>
      <c r="W9177">
        <v>9175</v>
      </c>
      <c r="X9177" s="4">
        <f t="shared" si="1425"/>
        <v>9.0199876127650888E-2</v>
      </c>
      <c r="Y9177" s="4">
        <f t="shared" si="1423"/>
        <v>8.9219496800225492E-2</v>
      </c>
      <c r="Z9177" s="4">
        <f t="shared" si="1424"/>
        <v>8.8548842534131714E-2</v>
      </c>
    </row>
    <row r="9178" spans="1:26" x14ac:dyDescent="0.25">
      <c r="A9178" s="16">
        <f t="shared" si="1433"/>
        <v>52711</v>
      </c>
      <c r="B9178">
        <f>+'[2]Ejercicio 1'!E9395</f>
        <v>9176</v>
      </c>
      <c r="C9178" s="5">
        <v>8.7661244068831592E-2</v>
      </c>
      <c r="D9178" s="4">
        <f t="shared" si="1428"/>
        <v>8.5774322914618645E-2</v>
      </c>
      <c r="E9178" s="6">
        <f t="shared" si="1429"/>
        <v>8.6710952642385222E-2</v>
      </c>
      <c r="F9178" s="7">
        <f t="shared" si="1430"/>
        <v>8.6061074906824367E-2</v>
      </c>
      <c r="I9178" s="10">
        <v>9176</v>
      </c>
      <c r="J9178" s="8">
        <f t="shared" si="1431"/>
        <v>8.9161244068831594E-2</v>
      </c>
      <c r="K9178" s="8">
        <f t="shared" si="1431"/>
        <v>8.7274322914618646E-2</v>
      </c>
      <c r="L9178" s="8">
        <f t="shared" si="1431"/>
        <v>8.8210952642385224E-2</v>
      </c>
      <c r="M9178" s="8">
        <f t="shared" si="1426"/>
        <v>8.7561074906824368E-2</v>
      </c>
      <c r="P9178">
        <v>9176</v>
      </c>
      <c r="Q9178" s="8">
        <f t="shared" si="1432"/>
        <v>8.6161244068831591E-2</v>
      </c>
      <c r="R9178" s="8">
        <f t="shared" si="1432"/>
        <v>8.4274322914618643E-2</v>
      </c>
      <c r="S9178" s="8">
        <f t="shared" si="1432"/>
        <v>8.5210952642385221E-2</v>
      </c>
      <c r="T9178" s="8">
        <f t="shared" si="1427"/>
        <v>8.4561074906824366E-2</v>
      </c>
      <c r="W9178">
        <v>9176</v>
      </c>
      <c r="X9178" s="4">
        <f t="shared" si="1425"/>
        <v>9.0200440766338777E-2</v>
      </c>
      <c r="Y9178" s="4">
        <f t="shared" si="1423"/>
        <v>8.9220048987342621E-2</v>
      </c>
      <c r="Z9178" s="4">
        <f t="shared" si="1424"/>
        <v>8.8549386258417309E-2</v>
      </c>
    </row>
    <row r="9179" spans="1:26" x14ac:dyDescent="0.25">
      <c r="A9179" s="16">
        <f t="shared" si="1433"/>
        <v>52712</v>
      </c>
      <c r="B9179">
        <f>+'[2]Ejercicio 1'!E9396</f>
        <v>9177</v>
      </c>
      <c r="C9179" s="5">
        <v>8.7661526213128615E-2</v>
      </c>
      <c r="D9179" s="4">
        <f t="shared" si="1428"/>
        <v>8.5774593085560791E-2</v>
      </c>
      <c r="E9179" s="6">
        <f t="shared" si="1429"/>
        <v>8.6711228735105783E-2</v>
      </c>
      <c r="F9179" s="7">
        <f t="shared" si="1430"/>
        <v>8.6061346886197682E-2</v>
      </c>
      <c r="I9179" s="10">
        <v>9177</v>
      </c>
      <c r="J9179" s="8">
        <f t="shared" si="1431"/>
        <v>8.9161526213128617E-2</v>
      </c>
      <c r="K9179" s="8">
        <f t="shared" si="1431"/>
        <v>8.7274593085560792E-2</v>
      </c>
      <c r="L9179" s="8">
        <f t="shared" si="1431"/>
        <v>8.8211228735105784E-2</v>
      </c>
      <c r="M9179" s="8">
        <f t="shared" si="1426"/>
        <v>8.7561346886197683E-2</v>
      </c>
      <c r="P9179">
        <v>9177</v>
      </c>
      <c r="Q9179" s="8">
        <f t="shared" si="1432"/>
        <v>8.6161526213128614E-2</v>
      </c>
      <c r="R9179" s="8">
        <f t="shared" si="1432"/>
        <v>8.4274593085560789E-2</v>
      </c>
      <c r="S9179" s="8">
        <f t="shared" si="1432"/>
        <v>8.5211228735105782E-2</v>
      </c>
      <c r="T9179" s="8">
        <f t="shared" si="1427"/>
        <v>8.456134688619768E-2</v>
      </c>
      <c r="W9179">
        <v>9177</v>
      </c>
      <c r="X9179" s="4">
        <f t="shared" si="1425"/>
        <v>9.0201005405066204E-2</v>
      </c>
      <c r="Y9179" s="4">
        <f t="shared" si="1423"/>
        <v>8.9220601174334141E-2</v>
      </c>
      <c r="Z9179" s="4">
        <f t="shared" si="1424"/>
        <v>8.854992998262011E-2</v>
      </c>
    </row>
    <row r="9180" spans="1:26" x14ac:dyDescent="0.25">
      <c r="A9180" s="16">
        <f t="shared" si="1433"/>
        <v>52713</v>
      </c>
      <c r="B9180">
        <f>+'[2]Ejercicio 1'!E9397</f>
        <v>9178</v>
      </c>
      <c r="C9180" s="5">
        <v>8.7661808357425638E-2</v>
      </c>
      <c r="D9180" s="4">
        <f t="shared" si="1428"/>
        <v>8.5774863256466036E-2</v>
      </c>
      <c r="E9180" s="6">
        <f t="shared" si="1429"/>
        <v>8.6711504827807886E-2</v>
      </c>
      <c r="F9180" s="7">
        <f t="shared" si="1430"/>
        <v>8.6061618865536732E-2</v>
      </c>
      <c r="I9180" s="10">
        <v>9178</v>
      </c>
      <c r="J9180" s="8">
        <f t="shared" si="1431"/>
        <v>8.916180835742564E-2</v>
      </c>
      <c r="K9180" s="8">
        <f t="shared" si="1431"/>
        <v>8.7274863256466037E-2</v>
      </c>
      <c r="L9180" s="8">
        <f t="shared" si="1431"/>
        <v>8.8211504827807888E-2</v>
      </c>
      <c r="M9180" s="8">
        <f t="shared" si="1426"/>
        <v>8.7561618865536733E-2</v>
      </c>
      <c r="P9180">
        <v>9178</v>
      </c>
      <c r="Q9180" s="8">
        <f t="shared" si="1432"/>
        <v>8.6161808357425637E-2</v>
      </c>
      <c r="R9180" s="8">
        <f t="shared" si="1432"/>
        <v>8.4274863256466034E-2</v>
      </c>
      <c r="S9180" s="8">
        <f t="shared" si="1432"/>
        <v>8.5211504827807885E-2</v>
      </c>
      <c r="T9180" s="8">
        <f t="shared" si="1427"/>
        <v>8.4561618865536731E-2</v>
      </c>
      <c r="W9180">
        <v>9178</v>
      </c>
      <c r="X9180" s="4">
        <f t="shared" si="1425"/>
        <v>9.0201570043809437E-2</v>
      </c>
      <c r="Y9180" s="4">
        <f t="shared" si="1423"/>
        <v>8.9221153361376607E-2</v>
      </c>
      <c r="Z9180" s="4">
        <f t="shared" si="1424"/>
        <v>8.8550473705795163E-2</v>
      </c>
    </row>
    <row r="9181" spans="1:26" x14ac:dyDescent="0.25">
      <c r="A9181" s="16">
        <f t="shared" si="1433"/>
        <v>52714</v>
      </c>
      <c r="B9181">
        <f>+'[2]Ejercicio 1'!E9398</f>
        <v>9179</v>
      </c>
      <c r="C9181" s="5">
        <v>8.7662090501722661E-2</v>
      </c>
      <c r="D9181" s="4">
        <f t="shared" si="1428"/>
        <v>8.5775133427334754E-2</v>
      </c>
      <c r="E9181" s="6">
        <f t="shared" si="1429"/>
        <v>8.6711780920491546E-2</v>
      </c>
      <c r="F9181" s="7">
        <f t="shared" si="1430"/>
        <v>8.6061890844847236E-2</v>
      </c>
      <c r="I9181" s="10">
        <v>9179</v>
      </c>
      <c r="J9181" s="8">
        <f t="shared" si="1431"/>
        <v>8.9162090501722663E-2</v>
      </c>
      <c r="K9181" s="8">
        <f t="shared" si="1431"/>
        <v>8.7275133427334756E-2</v>
      </c>
      <c r="L9181" s="8">
        <f t="shared" si="1431"/>
        <v>8.8211780920491548E-2</v>
      </c>
      <c r="M9181" s="8">
        <f t="shared" si="1426"/>
        <v>8.7561890844847237E-2</v>
      </c>
      <c r="P9181">
        <v>9179</v>
      </c>
      <c r="Q9181" s="8">
        <f t="shared" si="1432"/>
        <v>8.616209050172266E-2</v>
      </c>
      <c r="R9181" s="8">
        <f t="shared" si="1432"/>
        <v>8.4275133427334753E-2</v>
      </c>
      <c r="S9181" s="8">
        <f t="shared" si="1432"/>
        <v>8.5211780920491545E-2</v>
      </c>
      <c r="T9181" s="8">
        <f t="shared" si="1427"/>
        <v>8.4561890844847235E-2</v>
      </c>
      <c r="W9181">
        <v>9179</v>
      </c>
      <c r="X9181" s="4">
        <f t="shared" si="1425"/>
        <v>9.0202134682636118E-2</v>
      </c>
      <c r="Y9181" s="4">
        <f t="shared" si="1423"/>
        <v>8.9221705548381297E-2</v>
      </c>
      <c r="Z9181" s="4">
        <f t="shared" si="1424"/>
        <v>8.8551017429818121E-2</v>
      </c>
    </row>
    <row r="9182" spans="1:26" x14ac:dyDescent="0.25">
      <c r="A9182" s="16">
        <f t="shared" si="1433"/>
        <v>52715</v>
      </c>
      <c r="B9182">
        <f>+'[2]Ejercicio 1'!E9399</f>
        <v>9180</v>
      </c>
      <c r="C9182" s="5">
        <v>8.7662372646019684E-2</v>
      </c>
      <c r="D9182" s="4">
        <f t="shared" si="1428"/>
        <v>8.5775403598166142E-2</v>
      </c>
      <c r="E9182" s="6">
        <f t="shared" si="1429"/>
        <v>8.6712057013155874E-2</v>
      </c>
      <c r="F9182" s="7">
        <f t="shared" si="1430"/>
        <v>8.6062162824123475E-2</v>
      </c>
      <c r="I9182" s="10">
        <v>9180</v>
      </c>
      <c r="J9182" s="8">
        <f t="shared" si="1431"/>
        <v>8.9162372646019686E-2</v>
      </c>
      <c r="K9182" s="8">
        <f t="shared" si="1431"/>
        <v>8.7275403598166143E-2</v>
      </c>
      <c r="L9182" s="8">
        <f t="shared" si="1431"/>
        <v>8.8212057013155876E-2</v>
      </c>
      <c r="M9182" s="8">
        <f t="shared" si="1426"/>
        <v>8.7562162824123477E-2</v>
      </c>
      <c r="P9182">
        <v>9180</v>
      </c>
      <c r="Q9182" s="8">
        <f t="shared" si="1432"/>
        <v>8.6162372646019683E-2</v>
      </c>
      <c r="R9182" s="8">
        <f t="shared" si="1432"/>
        <v>8.427540359816614E-2</v>
      </c>
      <c r="S9182" s="8">
        <f t="shared" si="1432"/>
        <v>8.5212057013155873E-2</v>
      </c>
      <c r="T9182" s="8">
        <f t="shared" si="1427"/>
        <v>8.4562162824123474E-2</v>
      </c>
      <c r="W9182">
        <v>9180</v>
      </c>
      <c r="X9182" s="4">
        <f t="shared" si="1425"/>
        <v>9.0202699321477731E-2</v>
      </c>
      <c r="Y9182" s="4">
        <f t="shared" si="1423"/>
        <v>8.9222257735347338E-2</v>
      </c>
      <c r="Z9182" s="4">
        <f t="shared" si="1424"/>
        <v>8.8551561153752567E-2</v>
      </c>
    </row>
    <row r="9183" spans="1:26" x14ac:dyDescent="0.25">
      <c r="A9183" s="16">
        <f t="shared" si="1433"/>
        <v>52716</v>
      </c>
      <c r="B9183">
        <f>+'[2]Ejercicio 1'!E9400</f>
        <v>9181</v>
      </c>
      <c r="C9183" s="5">
        <v>8.7662654790316707E-2</v>
      </c>
      <c r="D9183" s="4">
        <f t="shared" si="1428"/>
        <v>8.5775673768960614E-2</v>
      </c>
      <c r="E9183" s="6">
        <f t="shared" si="1429"/>
        <v>8.6712333105800884E-2</v>
      </c>
      <c r="F9183" s="7">
        <f t="shared" si="1430"/>
        <v>8.6062434803371168E-2</v>
      </c>
      <c r="I9183" s="10">
        <v>9181</v>
      </c>
      <c r="J9183" s="8">
        <f t="shared" si="1431"/>
        <v>8.9162654790316709E-2</v>
      </c>
      <c r="K9183" s="8">
        <f t="shared" si="1431"/>
        <v>8.7275673768960615E-2</v>
      </c>
      <c r="L9183" s="8">
        <f t="shared" si="1431"/>
        <v>8.8212333105800886E-2</v>
      </c>
      <c r="M9183" s="8">
        <f t="shared" si="1426"/>
        <v>8.756243480337117E-2</v>
      </c>
      <c r="P9183">
        <v>9181</v>
      </c>
      <c r="Q9183" s="8">
        <f t="shared" si="1432"/>
        <v>8.6162654790316706E-2</v>
      </c>
      <c r="R9183" s="8">
        <f t="shared" si="1432"/>
        <v>8.4275673768960613E-2</v>
      </c>
      <c r="S9183" s="8">
        <f t="shared" si="1432"/>
        <v>8.5212333105800883E-2</v>
      </c>
      <c r="T9183" s="8">
        <f t="shared" si="1427"/>
        <v>8.4562434803371167E-2</v>
      </c>
      <c r="W9183">
        <v>9181</v>
      </c>
      <c r="X9183" s="4">
        <f t="shared" si="1425"/>
        <v>9.0203263960358437E-2</v>
      </c>
      <c r="Y9183" s="4">
        <f t="shared" ref="Y9183:Y9246" si="1434">Tasa_Fwd(E9092,B9092,E9183,B9183,91)</f>
        <v>8.9222809922099924E-2</v>
      </c>
      <c r="Z9183" s="4">
        <f t="shared" si="1424"/>
        <v>8.8552104877601359E-2</v>
      </c>
    </row>
    <row r="9184" spans="1:26" x14ac:dyDescent="0.25">
      <c r="A9184" s="16">
        <f t="shared" si="1433"/>
        <v>52717</v>
      </c>
      <c r="B9184">
        <f>+'[2]Ejercicio 1'!E9401</f>
        <v>9182</v>
      </c>
      <c r="C9184" s="5">
        <v>8.766293693461373E-2</v>
      </c>
      <c r="D9184" s="4">
        <f t="shared" si="1428"/>
        <v>8.5775943939718366E-2</v>
      </c>
      <c r="E9184" s="6">
        <f t="shared" si="1429"/>
        <v>8.6712609198427451E-2</v>
      </c>
      <c r="F9184" s="7">
        <f t="shared" si="1430"/>
        <v>8.6062706782584611E-2</v>
      </c>
      <c r="I9184" s="10">
        <v>9182</v>
      </c>
      <c r="J9184" s="8">
        <f t="shared" si="1431"/>
        <v>8.9162936934613732E-2</v>
      </c>
      <c r="K9184" s="8">
        <f t="shared" si="1431"/>
        <v>8.7275943939718367E-2</v>
      </c>
      <c r="L9184" s="8">
        <f t="shared" si="1431"/>
        <v>8.8212609198427452E-2</v>
      </c>
      <c r="M9184" s="8">
        <f t="shared" si="1426"/>
        <v>8.7562706782584612E-2</v>
      </c>
      <c r="P9184">
        <v>9182</v>
      </c>
      <c r="Q9184" s="8">
        <f t="shared" si="1432"/>
        <v>8.6162936934613729E-2</v>
      </c>
      <c r="R9184" s="8">
        <f t="shared" si="1432"/>
        <v>8.4275943939718365E-2</v>
      </c>
      <c r="S9184" s="8">
        <f t="shared" si="1432"/>
        <v>8.521260919842745E-2</v>
      </c>
      <c r="T9184" s="8">
        <f t="shared" si="1427"/>
        <v>8.456270678258461E-2</v>
      </c>
      <c r="W9184">
        <v>9182</v>
      </c>
      <c r="X9184" s="4">
        <f t="shared" si="1425"/>
        <v>9.0203828599278238E-2</v>
      </c>
      <c r="Y9184" s="4">
        <f t="shared" si="1434"/>
        <v>8.9223362108991303E-2</v>
      </c>
      <c r="Z9184" s="4">
        <f t="shared" ref="Z9184:Z9247" si="1435">Tasa_Fwd(F9156,B9156,F9184,B9184,28)</f>
        <v>8.8552648600419559E-2</v>
      </c>
    </row>
    <row r="9185" spans="1:26" x14ac:dyDescent="0.25">
      <c r="A9185" s="16">
        <f t="shared" si="1433"/>
        <v>52718</v>
      </c>
      <c r="B9185">
        <f>+'[2]Ejercicio 1'!E9402</f>
        <v>9183</v>
      </c>
      <c r="C9185" s="5">
        <v>8.766321907891074E-2</v>
      </c>
      <c r="D9185" s="4">
        <f t="shared" si="1428"/>
        <v>8.5776214110438995E-2</v>
      </c>
      <c r="E9185" s="6">
        <f t="shared" si="1429"/>
        <v>8.6712885291035574E-2</v>
      </c>
      <c r="F9185" s="7">
        <f t="shared" si="1430"/>
        <v>8.6062978761766634E-2</v>
      </c>
      <c r="I9185" s="10">
        <v>9183</v>
      </c>
      <c r="J9185" s="8">
        <f t="shared" si="1431"/>
        <v>8.9163219078910741E-2</v>
      </c>
      <c r="K9185" s="8">
        <f t="shared" si="1431"/>
        <v>8.7276214110438996E-2</v>
      </c>
      <c r="L9185" s="8">
        <f t="shared" si="1431"/>
        <v>8.8212885291035575E-2</v>
      </c>
      <c r="M9185" s="8">
        <f t="shared" si="1426"/>
        <v>8.7562978761766636E-2</v>
      </c>
      <c r="P9185">
        <v>9183</v>
      </c>
      <c r="Q9185" s="8">
        <f t="shared" si="1432"/>
        <v>8.6163219078910738E-2</v>
      </c>
      <c r="R9185" s="8">
        <f t="shared" si="1432"/>
        <v>8.4276214110438993E-2</v>
      </c>
      <c r="S9185" s="8">
        <f t="shared" si="1432"/>
        <v>8.5212885291035573E-2</v>
      </c>
      <c r="T9185" s="8">
        <f t="shared" si="1427"/>
        <v>8.4562978761766633E-2</v>
      </c>
      <c r="W9185">
        <v>9183</v>
      </c>
      <c r="X9185" s="4">
        <f t="shared" si="1425"/>
        <v>9.0204393238236244E-2</v>
      </c>
      <c r="Y9185" s="4">
        <f t="shared" si="1434"/>
        <v>8.9223914295844031E-2</v>
      </c>
      <c r="Z9185" s="4">
        <f t="shared" si="1435"/>
        <v>8.8553192323154964E-2</v>
      </c>
    </row>
    <row r="9186" spans="1:26" x14ac:dyDescent="0.25">
      <c r="A9186" s="16">
        <f t="shared" si="1433"/>
        <v>52719</v>
      </c>
      <c r="B9186">
        <f>+'[2]Ejercicio 1'!E9403</f>
        <v>9184</v>
      </c>
      <c r="C9186" s="5">
        <v>8.7663501223207763E-2</v>
      </c>
      <c r="D9186" s="4">
        <f t="shared" si="1428"/>
        <v>8.5776484281123111E-2</v>
      </c>
      <c r="E9186" s="6">
        <f t="shared" si="1429"/>
        <v>8.6713161383624365E-2</v>
      </c>
      <c r="F9186" s="7">
        <f t="shared" si="1430"/>
        <v>8.6063250740920125E-2</v>
      </c>
      <c r="I9186" s="10">
        <v>9184</v>
      </c>
      <c r="J9186" s="8">
        <f t="shared" si="1431"/>
        <v>8.9163501223207764E-2</v>
      </c>
      <c r="K9186" s="8">
        <f t="shared" si="1431"/>
        <v>8.7276484281123112E-2</v>
      </c>
      <c r="L9186" s="8">
        <f t="shared" si="1431"/>
        <v>8.8213161383624367E-2</v>
      </c>
      <c r="M9186" s="8">
        <f t="shared" si="1426"/>
        <v>8.7563250740920126E-2</v>
      </c>
      <c r="P9186">
        <v>9184</v>
      </c>
      <c r="Q9186" s="8">
        <f t="shared" si="1432"/>
        <v>8.6163501223207761E-2</v>
      </c>
      <c r="R9186" s="8">
        <f t="shared" si="1432"/>
        <v>8.427648428112311E-2</v>
      </c>
      <c r="S9186" s="8">
        <f t="shared" si="1432"/>
        <v>8.5213161383624364E-2</v>
      </c>
      <c r="T9186" s="8">
        <f t="shared" si="1427"/>
        <v>8.4563250740920123E-2</v>
      </c>
      <c r="W9186">
        <v>9184</v>
      </c>
      <c r="X9186" s="4">
        <f t="shared" si="1425"/>
        <v>9.02049578772329E-2</v>
      </c>
      <c r="Y9186" s="4">
        <f t="shared" si="1434"/>
        <v>8.9224466482658985E-2</v>
      </c>
      <c r="Z9186" s="4">
        <f t="shared" si="1435"/>
        <v>8.8553736047666101E-2</v>
      </c>
    </row>
    <row r="9187" spans="1:26" x14ac:dyDescent="0.25">
      <c r="A9187" s="16">
        <f t="shared" si="1433"/>
        <v>52720</v>
      </c>
      <c r="B9187">
        <f>+'[2]Ejercicio 1'!E9404</f>
        <v>9185</v>
      </c>
      <c r="C9187" s="5">
        <v>8.7663783367504786E-2</v>
      </c>
      <c r="D9187" s="4">
        <f t="shared" si="1428"/>
        <v>8.577675445177009E-2</v>
      </c>
      <c r="E9187" s="6">
        <f t="shared" si="1429"/>
        <v>8.6713437476194699E-2</v>
      </c>
      <c r="F9187" s="7">
        <f t="shared" si="1430"/>
        <v>8.6063522720039351E-2</v>
      </c>
      <c r="I9187" s="10">
        <v>9185</v>
      </c>
      <c r="J9187" s="8">
        <f t="shared" si="1431"/>
        <v>8.9163783367504787E-2</v>
      </c>
      <c r="K9187" s="8">
        <f t="shared" si="1431"/>
        <v>8.7276754451770092E-2</v>
      </c>
      <c r="L9187" s="8">
        <f t="shared" si="1431"/>
        <v>8.82134374761947E-2</v>
      </c>
      <c r="M9187" s="8">
        <f t="shared" si="1426"/>
        <v>8.7563522720039352E-2</v>
      </c>
      <c r="P9187">
        <v>9185</v>
      </c>
      <c r="Q9187" s="8">
        <f t="shared" si="1432"/>
        <v>8.6163783367504784E-2</v>
      </c>
      <c r="R9187" s="8">
        <f t="shared" si="1432"/>
        <v>8.4276754451770089E-2</v>
      </c>
      <c r="S9187" s="8">
        <f t="shared" si="1432"/>
        <v>8.5213437476194698E-2</v>
      </c>
      <c r="T9187" s="8">
        <f t="shared" si="1427"/>
        <v>8.456352272003935E-2</v>
      </c>
      <c r="W9187">
        <v>9185</v>
      </c>
      <c r="X9187" s="4">
        <f t="shared" si="1425"/>
        <v>9.0205522516267775E-2</v>
      </c>
      <c r="Y9187" s="4">
        <f t="shared" si="1434"/>
        <v>8.9225018669437037E-2</v>
      </c>
      <c r="Z9187" s="4">
        <f t="shared" si="1435"/>
        <v>8.8554279770224509E-2</v>
      </c>
    </row>
    <row r="9188" spans="1:26" x14ac:dyDescent="0.25">
      <c r="A9188" s="16">
        <f t="shared" si="1433"/>
        <v>52721</v>
      </c>
      <c r="B9188">
        <f>+'[2]Ejercicio 1'!E9405</f>
        <v>9186</v>
      </c>
      <c r="C9188" s="5">
        <v>8.7664065511801809E-2</v>
      </c>
      <c r="D9188" s="4">
        <f t="shared" si="1428"/>
        <v>8.577702462237996E-2</v>
      </c>
      <c r="E9188" s="6">
        <f t="shared" si="1429"/>
        <v>8.6713713568745729E-2</v>
      </c>
      <c r="F9188" s="7">
        <f t="shared" si="1430"/>
        <v>8.6063794699130031E-2</v>
      </c>
      <c r="I9188" s="10">
        <v>9186</v>
      </c>
      <c r="J9188" s="8">
        <f t="shared" si="1431"/>
        <v>8.916406551180181E-2</v>
      </c>
      <c r="K9188" s="8">
        <f t="shared" si="1431"/>
        <v>8.7277024622379962E-2</v>
      </c>
      <c r="L9188" s="8">
        <f t="shared" si="1431"/>
        <v>8.821371356874573E-2</v>
      </c>
      <c r="M9188" s="8">
        <f t="shared" si="1426"/>
        <v>8.7563794699130032E-2</v>
      </c>
      <c r="P9188">
        <v>9186</v>
      </c>
      <c r="Q9188" s="8">
        <f t="shared" si="1432"/>
        <v>8.6164065511801807E-2</v>
      </c>
      <c r="R9188" s="8">
        <f t="shared" si="1432"/>
        <v>8.4277024622379959E-2</v>
      </c>
      <c r="S9188" s="8">
        <f t="shared" si="1432"/>
        <v>8.5213713568745728E-2</v>
      </c>
      <c r="T9188" s="8">
        <f t="shared" si="1427"/>
        <v>8.4563794699130029E-2</v>
      </c>
      <c r="W9188">
        <v>9186</v>
      </c>
      <c r="X9188" s="4">
        <f t="shared" si="1425"/>
        <v>9.0206087155340856E-2</v>
      </c>
      <c r="Y9188" s="4">
        <f t="shared" si="1434"/>
        <v>8.9225570856088607E-2</v>
      </c>
      <c r="Z9188" s="4">
        <f t="shared" si="1435"/>
        <v>8.8554823493630808E-2</v>
      </c>
    </row>
    <row r="9189" spans="1:26" x14ac:dyDescent="0.25">
      <c r="A9189" s="16">
        <f t="shared" si="1433"/>
        <v>52722</v>
      </c>
      <c r="B9189">
        <f>+'[2]Ejercicio 1'!E9406</f>
        <v>9187</v>
      </c>
      <c r="C9189" s="5">
        <v>8.7664347656098832E-2</v>
      </c>
      <c r="D9189" s="4">
        <f t="shared" si="1428"/>
        <v>8.577729479295311E-2</v>
      </c>
      <c r="E9189" s="6">
        <f t="shared" si="1429"/>
        <v>8.6713989661278301E-2</v>
      </c>
      <c r="F9189" s="7">
        <f t="shared" si="1430"/>
        <v>8.6064066678186446E-2</v>
      </c>
      <c r="I9189" s="10">
        <v>9187</v>
      </c>
      <c r="J9189" s="8">
        <f t="shared" si="1431"/>
        <v>8.9164347656098833E-2</v>
      </c>
      <c r="K9189" s="8">
        <f t="shared" si="1431"/>
        <v>8.7277294792953111E-2</v>
      </c>
      <c r="L9189" s="8">
        <f t="shared" si="1431"/>
        <v>8.8213989661278303E-2</v>
      </c>
      <c r="M9189" s="8">
        <f t="shared" si="1426"/>
        <v>8.7564066678186447E-2</v>
      </c>
      <c r="P9189">
        <v>9187</v>
      </c>
      <c r="Q9189" s="8">
        <f t="shared" si="1432"/>
        <v>8.616434765609883E-2</v>
      </c>
      <c r="R9189" s="8">
        <f t="shared" si="1432"/>
        <v>8.4277294792953109E-2</v>
      </c>
      <c r="S9189" s="8">
        <f t="shared" si="1432"/>
        <v>8.52139896612783E-2</v>
      </c>
      <c r="T9189" s="8">
        <f t="shared" si="1427"/>
        <v>8.4564066678186445E-2</v>
      </c>
      <c r="W9189">
        <v>9187</v>
      </c>
      <c r="X9189" s="4">
        <f t="shared" si="1425"/>
        <v>9.0206651794452586E-2</v>
      </c>
      <c r="Y9189" s="4">
        <f t="shared" si="1434"/>
        <v>8.9226123042790248E-2</v>
      </c>
      <c r="Z9189" s="4">
        <f t="shared" si="1435"/>
        <v>8.8555367216940031E-2</v>
      </c>
    </row>
    <row r="9190" spans="1:26" x14ac:dyDescent="0.25">
      <c r="A9190" s="16">
        <f t="shared" si="1433"/>
        <v>52723</v>
      </c>
      <c r="B9190">
        <f>+'[2]Ejercicio 1'!E9407</f>
        <v>9188</v>
      </c>
      <c r="C9190" s="5">
        <v>8.7664629800395855E-2</v>
      </c>
      <c r="D9190" s="4">
        <f t="shared" si="1428"/>
        <v>8.5777564963489331E-2</v>
      </c>
      <c r="E9190" s="6">
        <f t="shared" si="1429"/>
        <v>8.6714265753791542E-2</v>
      </c>
      <c r="F9190" s="7">
        <f t="shared" si="1430"/>
        <v>8.6064338657211456E-2</v>
      </c>
      <c r="I9190" s="10">
        <v>9188</v>
      </c>
      <c r="J9190" s="8">
        <f t="shared" si="1431"/>
        <v>8.9164629800395856E-2</v>
      </c>
      <c r="K9190" s="8">
        <f t="shared" si="1431"/>
        <v>8.7277564963489332E-2</v>
      </c>
      <c r="L9190" s="8">
        <f t="shared" si="1431"/>
        <v>8.8214265753791543E-2</v>
      </c>
      <c r="M9190" s="8">
        <f t="shared" si="1426"/>
        <v>8.7564338657211457E-2</v>
      </c>
      <c r="P9190">
        <v>9188</v>
      </c>
      <c r="Q9190" s="8">
        <f t="shared" si="1432"/>
        <v>8.6164629800395853E-2</v>
      </c>
      <c r="R9190" s="8">
        <f t="shared" si="1432"/>
        <v>8.4277564963489329E-2</v>
      </c>
      <c r="S9190" s="8">
        <f t="shared" si="1432"/>
        <v>8.521426575379154E-2</v>
      </c>
      <c r="T9190" s="8">
        <f t="shared" si="1427"/>
        <v>8.4564338657211455E-2</v>
      </c>
      <c r="W9190">
        <v>9188</v>
      </c>
      <c r="X9190" s="4">
        <f t="shared" si="1425"/>
        <v>9.0207216433602966E-2</v>
      </c>
      <c r="Y9190" s="4">
        <f t="shared" si="1434"/>
        <v>8.9226675229366267E-2</v>
      </c>
      <c r="Z9190" s="4">
        <f t="shared" si="1435"/>
        <v>8.8555910939230084E-2</v>
      </c>
    </row>
    <row r="9191" spans="1:26" x14ac:dyDescent="0.25">
      <c r="A9191" s="16">
        <f t="shared" si="1433"/>
        <v>52724</v>
      </c>
      <c r="B9191">
        <f>+'[2]Ejercicio 1'!E9408</f>
        <v>9189</v>
      </c>
      <c r="C9191" s="5">
        <v>8.7664911944692878E-2</v>
      </c>
      <c r="D9191" s="4">
        <f t="shared" si="1428"/>
        <v>8.5777835133989053E-2</v>
      </c>
      <c r="E9191" s="6">
        <f t="shared" si="1429"/>
        <v>8.6714541846286339E-2</v>
      </c>
      <c r="F9191" s="7">
        <f t="shared" si="1430"/>
        <v>8.6064610636207933E-2</v>
      </c>
      <c r="I9191" s="10">
        <v>9189</v>
      </c>
      <c r="J9191" s="8">
        <f t="shared" si="1431"/>
        <v>8.9164911944692879E-2</v>
      </c>
      <c r="K9191" s="8">
        <f t="shared" si="1431"/>
        <v>8.7277835133989054E-2</v>
      </c>
      <c r="L9191" s="8">
        <f t="shared" si="1431"/>
        <v>8.821454184628634E-2</v>
      </c>
      <c r="M9191" s="8">
        <f t="shared" si="1426"/>
        <v>8.7564610636207935E-2</v>
      </c>
      <c r="P9191">
        <v>9189</v>
      </c>
      <c r="Q9191" s="8">
        <f t="shared" si="1432"/>
        <v>8.6164911944692876E-2</v>
      </c>
      <c r="R9191" s="8">
        <f t="shared" si="1432"/>
        <v>8.4277835133989051E-2</v>
      </c>
      <c r="S9191" s="8">
        <f t="shared" si="1432"/>
        <v>8.5214541846286337E-2</v>
      </c>
      <c r="T9191" s="8">
        <f t="shared" si="1427"/>
        <v>8.4564610636207932E-2</v>
      </c>
      <c r="W9191">
        <v>9189</v>
      </c>
      <c r="X9191" s="4">
        <f t="shared" si="1425"/>
        <v>9.0207781072792426E-2</v>
      </c>
      <c r="Y9191" s="4">
        <f t="shared" si="1434"/>
        <v>8.9227227415992372E-2</v>
      </c>
      <c r="Z9191" s="4">
        <f t="shared" si="1435"/>
        <v>8.8556454662370887E-2</v>
      </c>
    </row>
    <row r="9192" spans="1:26" x14ac:dyDescent="0.25">
      <c r="A9192" s="16">
        <f t="shared" si="1433"/>
        <v>52725</v>
      </c>
      <c r="B9192">
        <f>+'[2]Ejercicio 1'!E9409</f>
        <v>9190</v>
      </c>
      <c r="C9192" s="5">
        <v>8.7665194088989887E-2</v>
      </c>
      <c r="D9192" s="4">
        <f t="shared" si="1428"/>
        <v>8.577810530445143E-2</v>
      </c>
      <c r="E9192" s="6">
        <f t="shared" si="1429"/>
        <v>8.6714817938762692E-2</v>
      </c>
      <c r="F9192" s="7">
        <f t="shared" si="1430"/>
        <v>8.6064882615170132E-2</v>
      </c>
      <c r="I9192" s="10">
        <v>9190</v>
      </c>
      <c r="J9192" s="8">
        <f t="shared" si="1431"/>
        <v>8.9165194088989888E-2</v>
      </c>
      <c r="K9192" s="8">
        <f t="shared" si="1431"/>
        <v>8.7278105304451431E-2</v>
      </c>
      <c r="L9192" s="8">
        <f t="shared" si="1431"/>
        <v>8.8214817938762694E-2</v>
      </c>
      <c r="M9192" s="8">
        <f t="shared" si="1426"/>
        <v>8.7564882615170134E-2</v>
      </c>
      <c r="P9192">
        <v>9190</v>
      </c>
      <c r="Q9192" s="8">
        <f t="shared" si="1432"/>
        <v>8.6165194088989885E-2</v>
      </c>
      <c r="R9192" s="8">
        <f t="shared" si="1432"/>
        <v>8.4278105304451428E-2</v>
      </c>
      <c r="S9192" s="8">
        <f t="shared" si="1432"/>
        <v>8.5214817938762691E-2</v>
      </c>
      <c r="T9192" s="8">
        <f t="shared" si="1427"/>
        <v>8.4564882615170131E-2</v>
      </c>
      <c r="W9192">
        <v>9190</v>
      </c>
      <c r="X9192" s="4">
        <f t="shared" si="1425"/>
        <v>9.0208345712019231E-2</v>
      </c>
      <c r="Y9192" s="4">
        <f t="shared" si="1434"/>
        <v>8.9227779602670282E-2</v>
      </c>
      <c r="Z9192" s="4">
        <f t="shared" si="1435"/>
        <v>8.8556998385414615E-2</v>
      </c>
    </row>
    <row r="9193" spans="1:26" x14ac:dyDescent="0.25">
      <c r="A9193" s="16">
        <f t="shared" si="1433"/>
        <v>52726</v>
      </c>
      <c r="B9193">
        <f>+'[2]Ejercicio 1'!E9410</f>
        <v>9191</v>
      </c>
      <c r="C9193" s="5">
        <v>8.766547623328691E-2</v>
      </c>
      <c r="D9193" s="4">
        <f t="shared" si="1428"/>
        <v>8.5778375474876892E-2</v>
      </c>
      <c r="E9193" s="6">
        <f t="shared" si="1429"/>
        <v>8.6715094031218853E-2</v>
      </c>
      <c r="F9193" s="7">
        <f t="shared" si="1430"/>
        <v>8.606515459410094E-2</v>
      </c>
      <c r="I9193" s="10">
        <v>9191</v>
      </c>
      <c r="J9193" s="8">
        <f t="shared" si="1431"/>
        <v>8.9165476233286911E-2</v>
      </c>
      <c r="K9193" s="8">
        <f t="shared" si="1431"/>
        <v>8.7278375474876893E-2</v>
      </c>
      <c r="L9193" s="8">
        <f t="shared" si="1431"/>
        <v>8.8215094031218855E-2</v>
      </c>
      <c r="M9193" s="8">
        <f t="shared" si="1426"/>
        <v>8.7565154594100941E-2</v>
      </c>
      <c r="P9193">
        <v>9191</v>
      </c>
      <c r="Q9193" s="8">
        <f t="shared" si="1432"/>
        <v>8.6165476233286908E-2</v>
      </c>
      <c r="R9193" s="8">
        <f t="shared" si="1432"/>
        <v>8.427837547487689E-2</v>
      </c>
      <c r="S9193" s="8">
        <f t="shared" si="1432"/>
        <v>8.5215094031218852E-2</v>
      </c>
      <c r="T9193" s="8">
        <f t="shared" si="1427"/>
        <v>8.4565154594100939E-2</v>
      </c>
      <c r="W9193">
        <v>9191</v>
      </c>
      <c r="X9193" s="4">
        <f t="shared" si="1425"/>
        <v>9.0208910351285129E-2</v>
      </c>
      <c r="Y9193" s="4">
        <f t="shared" si="1434"/>
        <v>8.9228331789044282E-2</v>
      </c>
      <c r="Z9193" s="4">
        <f t="shared" si="1435"/>
        <v>8.8557542107439158E-2</v>
      </c>
    </row>
    <row r="9194" spans="1:26" x14ac:dyDescent="0.25">
      <c r="A9194" s="16">
        <f t="shared" si="1433"/>
        <v>52727</v>
      </c>
      <c r="B9194">
        <f>+'[2]Ejercicio 1'!E9411</f>
        <v>9192</v>
      </c>
      <c r="C9194" s="5">
        <v>8.7665758377583933E-2</v>
      </c>
      <c r="D9194" s="4">
        <f t="shared" si="1428"/>
        <v>8.5778645645265439E-2</v>
      </c>
      <c r="E9194" s="6">
        <f t="shared" si="1429"/>
        <v>8.6715370123657431E-2</v>
      </c>
      <c r="F9194" s="7">
        <f t="shared" si="1430"/>
        <v>8.6065426573003201E-2</v>
      </c>
      <c r="I9194" s="10">
        <v>9192</v>
      </c>
      <c r="J9194" s="8">
        <f t="shared" si="1431"/>
        <v>8.9165758377583934E-2</v>
      </c>
      <c r="K9194" s="8">
        <f t="shared" si="1431"/>
        <v>8.727864564526544E-2</v>
      </c>
      <c r="L9194" s="8">
        <f t="shared" si="1431"/>
        <v>8.8215370123657433E-2</v>
      </c>
      <c r="M9194" s="8">
        <f t="shared" si="1426"/>
        <v>8.7565426573003202E-2</v>
      </c>
      <c r="P9194">
        <v>9192</v>
      </c>
      <c r="Q9194" s="8">
        <f t="shared" si="1432"/>
        <v>8.6165758377583931E-2</v>
      </c>
      <c r="R9194" s="8">
        <f t="shared" si="1432"/>
        <v>8.4278645645265438E-2</v>
      </c>
      <c r="S9194" s="8">
        <f t="shared" si="1432"/>
        <v>8.521537012365743E-2</v>
      </c>
      <c r="T9194" s="8">
        <f t="shared" si="1427"/>
        <v>8.45654265730032E-2</v>
      </c>
      <c r="W9194">
        <v>9192</v>
      </c>
      <c r="X9194" s="4">
        <f t="shared" si="1425"/>
        <v>9.0209474990589233E-2</v>
      </c>
      <c r="Y9194" s="4">
        <f t="shared" si="1434"/>
        <v>8.9228883975558809E-2</v>
      </c>
      <c r="Z9194" s="4">
        <f t="shared" si="1435"/>
        <v>8.8558085830311606E-2</v>
      </c>
    </row>
    <row r="9195" spans="1:26" x14ac:dyDescent="0.25">
      <c r="A9195" s="16">
        <f t="shared" si="1433"/>
        <v>52728</v>
      </c>
      <c r="B9195">
        <f>+'[2]Ejercicio 1'!E9412</f>
        <v>9193</v>
      </c>
      <c r="C9195" s="5">
        <v>8.7666040521880956E-2</v>
      </c>
      <c r="D9195" s="4">
        <f t="shared" si="1428"/>
        <v>8.5778915815617071E-2</v>
      </c>
      <c r="E9195" s="6">
        <f t="shared" si="1429"/>
        <v>8.6715646216076692E-2</v>
      </c>
      <c r="F9195" s="7">
        <f t="shared" si="1430"/>
        <v>8.6065698551871198E-2</v>
      </c>
      <c r="I9195" s="10">
        <v>9193</v>
      </c>
      <c r="J9195" s="8">
        <f t="shared" si="1431"/>
        <v>8.9166040521880957E-2</v>
      </c>
      <c r="K9195" s="8">
        <f t="shared" si="1431"/>
        <v>8.7278915815617072E-2</v>
      </c>
      <c r="L9195" s="8">
        <f t="shared" si="1431"/>
        <v>8.8215646216076693E-2</v>
      </c>
      <c r="M9195" s="8">
        <f t="shared" si="1426"/>
        <v>8.7565698551871199E-2</v>
      </c>
      <c r="P9195">
        <v>9193</v>
      </c>
      <c r="Q9195" s="8">
        <f t="shared" si="1432"/>
        <v>8.6166040521880954E-2</v>
      </c>
      <c r="R9195" s="8">
        <f t="shared" si="1432"/>
        <v>8.427891581561707E-2</v>
      </c>
      <c r="S9195" s="8">
        <f t="shared" si="1432"/>
        <v>8.521564621607669E-2</v>
      </c>
      <c r="T9195" s="8">
        <f t="shared" si="1427"/>
        <v>8.4565698551871196E-2</v>
      </c>
      <c r="W9195">
        <v>9193</v>
      </c>
      <c r="X9195" s="4">
        <f t="shared" si="1425"/>
        <v>9.0210039629931543E-2</v>
      </c>
      <c r="Y9195" s="4">
        <f t="shared" si="1434"/>
        <v>8.9229436162033812E-2</v>
      </c>
      <c r="Z9195" s="4">
        <f t="shared" si="1435"/>
        <v>8.8558629553095541E-2</v>
      </c>
    </row>
    <row r="9196" spans="1:26" x14ac:dyDescent="0.25">
      <c r="A9196" s="16">
        <f t="shared" si="1433"/>
        <v>52729</v>
      </c>
      <c r="B9196">
        <f>+'[2]Ejercicio 1'!E9413</f>
        <v>9194</v>
      </c>
      <c r="C9196" s="5">
        <v>8.7666322666177979E-2</v>
      </c>
      <c r="D9196" s="4">
        <f t="shared" si="1428"/>
        <v>8.5779185985931969E-2</v>
      </c>
      <c r="E9196" s="6">
        <f t="shared" si="1429"/>
        <v>8.6715922308477494E-2</v>
      </c>
      <c r="F9196" s="7">
        <f t="shared" si="1430"/>
        <v>8.6065970530707789E-2</v>
      </c>
      <c r="I9196" s="10">
        <v>9194</v>
      </c>
      <c r="J9196" s="8">
        <f t="shared" si="1431"/>
        <v>8.916632266617798E-2</v>
      </c>
      <c r="K9196" s="8">
        <f t="shared" si="1431"/>
        <v>8.727918598593197E-2</v>
      </c>
      <c r="L9196" s="8">
        <f t="shared" si="1431"/>
        <v>8.8215922308477496E-2</v>
      </c>
      <c r="M9196" s="8">
        <f t="shared" si="1426"/>
        <v>8.756597053070779E-2</v>
      </c>
      <c r="P9196">
        <v>9194</v>
      </c>
      <c r="Q9196" s="8">
        <f t="shared" si="1432"/>
        <v>8.6166322666177977E-2</v>
      </c>
      <c r="R9196" s="8">
        <f t="shared" si="1432"/>
        <v>8.4279185985931968E-2</v>
      </c>
      <c r="S9196" s="8">
        <f t="shared" si="1432"/>
        <v>8.5215922308477493E-2</v>
      </c>
      <c r="T9196" s="8">
        <f t="shared" si="1427"/>
        <v>8.4565970530707787E-2</v>
      </c>
      <c r="W9196">
        <v>9194</v>
      </c>
      <c r="X9196" s="4">
        <f t="shared" si="1425"/>
        <v>9.0210604269291422E-2</v>
      </c>
      <c r="Y9196" s="4">
        <f t="shared" si="1434"/>
        <v>8.9229988348472802E-2</v>
      </c>
      <c r="Z9196" s="4">
        <f t="shared" si="1435"/>
        <v>8.855917327485173E-2</v>
      </c>
    </row>
    <row r="9197" spans="1:26" x14ac:dyDescent="0.25">
      <c r="A9197" s="16">
        <f t="shared" si="1433"/>
        <v>52730</v>
      </c>
      <c r="B9197">
        <f>+'[2]Ejercicio 1'!E9414</f>
        <v>9195</v>
      </c>
      <c r="C9197" s="5">
        <v>8.7666604810475002E-2</v>
      </c>
      <c r="D9197" s="4">
        <f t="shared" si="1428"/>
        <v>8.577945615621016E-2</v>
      </c>
      <c r="E9197" s="6">
        <f t="shared" si="1429"/>
        <v>8.6716198400858979E-2</v>
      </c>
      <c r="F9197" s="7">
        <f t="shared" si="1430"/>
        <v>8.6066242509515847E-2</v>
      </c>
      <c r="I9197" s="10">
        <v>9195</v>
      </c>
      <c r="J9197" s="8">
        <f t="shared" si="1431"/>
        <v>8.9166604810475003E-2</v>
      </c>
      <c r="K9197" s="8">
        <f t="shared" si="1431"/>
        <v>8.7279456156210161E-2</v>
      </c>
      <c r="L9197" s="8">
        <f t="shared" si="1431"/>
        <v>8.8216198400858981E-2</v>
      </c>
      <c r="M9197" s="8">
        <f t="shared" si="1426"/>
        <v>8.7566242509515849E-2</v>
      </c>
      <c r="P9197">
        <v>9195</v>
      </c>
      <c r="Q9197" s="8">
        <f t="shared" si="1432"/>
        <v>8.6166604810475E-2</v>
      </c>
      <c r="R9197" s="8">
        <f t="shared" si="1432"/>
        <v>8.4279456156210159E-2</v>
      </c>
      <c r="S9197" s="8">
        <f t="shared" si="1432"/>
        <v>8.5216198400858978E-2</v>
      </c>
      <c r="T9197" s="8">
        <f t="shared" si="1427"/>
        <v>8.4566242509515846E-2</v>
      </c>
      <c r="W9197">
        <v>9195</v>
      </c>
      <c r="X9197" s="4">
        <f t="shared" si="1425"/>
        <v>9.0211168908733444E-2</v>
      </c>
      <c r="Y9197" s="4">
        <f t="shared" si="1434"/>
        <v>8.9230540534871394E-2</v>
      </c>
      <c r="Z9197" s="4">
        <f t="shared" si="1435"/>
        <v>8.8559716998392213E-2</v>
      </c>
    </row>
    <row r="9198" spans="1:26" x14ac:dyDescent="0.25">
      <c r="A9198" s="16">
        <f t="shared" si="1433"/>
        <v>52731</v>
      </c>
      <c r="B9198">
        <f>+'[2]Ejercicio 1'!E9415</f>
        <v>9196</v>
      </c>
      <c r="C9198" s="5">
        <v>8.7666886954772025E-2</v>
      </c>
      <c r="D9198" s="4">
        <f t="shared" si="1428"/>
        <v>8.5779726326451228E-2</v>
      </c>
      <c r="E9198" s="6">
        <f t="shared" si="1429"/>
        <v>8.6716474493221146E-2</v>
      </c>
      <c r="F9198" s="7">
        <f t="shared" si="1430"/>
        <v>8.6066514488289628E-2</v>
      </c>
      <c r="I9198" s="10">
        <v>9196</v>
      </c>
      <c r="J9198" s="8">
        <f t="shared" si="1431"/>
        <v>8.9166886954772026E-2</v>
      </c>
      <c r="K9198" s="8">
        <f t="shared" si="1431"/>
        <v>8.7279726326451229E-2</v>
      </c>
      <c r="L9198" s="8">
        <f t="shared" si="1431"/>
        <v>8.8216474493221148E-2</v>
      </c>
      <c r="M9198" s="8">
        <f t="shared" si="1426"/>
        <v>8.7566514488289629E-2</v>
      </c>
      <c r="P9198">
        <v>9196</v>
      </c>
      <c r="Q9198" s="8">
        <f t="shared" si="1432"/>
        <v>8.6166886954772023E-2</v>
      </c>
      <c r="R9198" s="8">
        <f t="shared" si="1432"/>
        <v>8.4279726326451226E-2</v>
      </c>
      <c r="S9198" s="8">
        <f t="shared" si="1432"/>
        <v>8.5216474493221145E-2</v>
      </c>
      <c r="T9198" s="8">
        <f t="shared" si="1427"/>
        <v>8.4566514488289626E-2</v>
      </c>
      <c r="W9198">
        <v>9196</v>
      </c>
      <c r="X9198" s="4">
        <f t="shared" si="1425"/>
        <v>9.0211733548191272E-2</v>
      </c>
      <c r="Y9198" s="4">
        <f t="shared" si="1434"/>
        <v>8.9231092721145239E-2</v>
      </c>
      <c r="Z9198" s="4">
        <f t="shared" si="1435"/>
        <v>8.8560260719974249E-2</v>
      </c>
    </row>
    <row r="9199" spans="1:26" x14ac:dyDescent="0.25">
      <c r="A9199" s="16">
        <f t="shared" si="1433"/>
        <v>52732</v>
      </c>
      <c r="B9199">
        <f>+'[2]Ejercicio 1'!E9416</f>
        <v>9197</v>
      </c>
      <c r="C9199" s="5">
        <v>8.7667169099069034E-2</v>
      </c>
      <c r="D9199" s="4">
        <f t="shared" si="1428"/>
        <v>8.5779996496655367E-2</v>
      </c>
      <c r="E9199" s="6">
        <f t="shared" si="1429"/>
        <v>8.6716750585564856E-2</v>
      </c>
      <c r="F9199" s="7">
        <f t="shared" si="1430"/>
        <v>8.6066786467032017E-2</v>
      </c>
      <c r="I9199" s="10">
        <v>9197</v>
      </c>
      <c r="J9199" s="8">
        <f t="shared" si="1431"/>
        <v>8.9167169099069035E-2</v>
      </c>
      <c r="K9199" s="8">
        <f t="shared" si="1431"/>
        <v>8.7279996496655368E-2</v>
      </c>
      <c r="L9199" s="8">
        <f t="shared" si="1431"/>
        <v>8.8216750585564857E-2</v>
      </c>
      <c r="M9199" s="8">
        <f t="shared" si="1426"/>
        <v>8.7566786467032018E-2</v>
      </c>
      <c r="P9199">
        <v>9197</v>
      </c>
      <c r="Q9199" s="8">
        <f t="shared" si="1432"/>
        <v>8.6167169099069033E-2</v>
      </c>
      <c r="R9199" s="8">
        <f t="shared" si="1432"/>
        <v>8.4279996496655366E-2</v>
      </c>
      <c r="S9199" s="8">
        <f t="shared" si="1432"/>
        <v>8.5216750585564854E-2</v>
      </c>
      <c r="T9199" s="8">
        <f t="shared" si="1427"/>
        <v>8.4566786467032015E-2</v>
      </c>
      <c r="W9199">
        <v>9197</v>
      </c>
      <c r="X9199" s="4">
        <f t="shared" si="1425"/>
        <v>9.0212298187688181E-2</v>
      </c>
      <c r="Y9199" s="4">
        <f t="shared" si="1434"/>
        <v>8.9231644907382196E-2</v>
      </c>
      <c r="Z9199" s="4">
        <f t="shared" si="1435"/>
        <v>8.8560804441464941E-2</v>
      </c>
    </row>
    <row r="9200" spans="1:26" x14ac:dyDescent="0.25">
      <c r="A9200" s="16">
        <f t="shared" si="1433"/>
        <v>52733</v>
      </c>
      <c r="B9200">
        <f>+'[2]Ejercicio 1'!E9417</f>
        <v>9198</v>
      </c>
      <c r="C9200" s="5">
        <v>8.7667451243366057E-2</v>
      </c>
      <c r="D9200" s="4">
        <f t="shared" si="1428"/>
        <v>8.5780266666822383E-2</v>
      </c>
      <c r="E9200" s="6">
        <f t="shared" si="1429"/>
        <v>8.6717026677890122E-2</v>
      </c>
      <c r="F9200" s="7">
        <f t="shared" si="1430"/>
        <v>8.6067058445743E-2</v>
      </c>
      <c r="I9200" s="10">
        <v>9198</v>
      </c>
      <c r="J9200" s="8">
        <f t="shared" si="1431"/>
        <v>8.9167451243366058E-2</v>
      </c>
      <c r="K9200" s="8">
        <f t="shared" si="1431"/>
        <v>8.7280266666822384E-2</v>
      </c>
      <c r="L9200" s="8">
        <f t="shared" si="1431"/>
        <v>8.8217026677890123E-2</v>
      </c>
      <c r="M9200" s="8">
        <f t="shared" si="1426"/>
        <v>8.7567058445743001E-2</v>
      </c>
      <c r="P9200">
        <v>9198</v>
      </c>
      <c r="Q9200" s="8">
        <f t="shared" si="1432"/>
        <v>8.6167451243366056E-2</v>
      </c>
      <c r="R9200" s="8">
        <f t="shared" si="1432"/>
        <v>8.4280266666822382E-2</v>
      </c>
      <c r="S9200" s="8">
        <f t="shared" si="1432"/>
        <v>8.521702667789012E-2</v>
      </c>
      <c r="T9200" s="8">
        <f t="shared" si="1427"/>
        <v>8.4567058445742999E-2</v>
      </c>
      <c r="W9200">
        <v>9198</v>
      </c>
      <c r="X9200" s="4">
        <f t="shared" si="1425"/>
        <v>9.0212862827223309E-2</v>
      </c>
      <c r="Y9200" s="4">
        <f t="shared" si="1434"/>
        <v>8.9232197093668336E-2</v>
      </c>
      <c r="Z9200" s="4">
        <f t="shared" si="1435"/>
        <v>8.8561348163803524E-2</v>
      </c>
    </row>
    <row r="9201" spans="1:26" x14ac:dyDescent="0.25">
      <c r="A9201" s="16">
        <f t="shared" si="1433"/>
        <v>52734</v>
      </c>
      <c r="B9201">
        <f>+'[2]Ejercicio 1'!E9418</f>
        <v>9199</v>
      </c>
      <c r="C9201" s="5">
        <v>8.766773338766308E-2</v>
      </c>
      <c r="D9201" s="4">
        <f t="shared" si="1428"/>
        <v>8.5780536836952692E-2</v>
      </c>
      <c r="E9201" s="6">
        <f t="shared" si="1429"/>
        <v>8.6717302770196056E-2</v>
      </c>
      <c r="F9201" s="7">
        <f t="shared" si="1430"/>
        <v>8.6067330424425423E-2</v>
      </c>
      <c r="I9201" s="10">
        <v>9199</v>
      </c>
      <c r="J9201" s="8">
        <f t="shared" si="1431"/>
        <v>8.9167733387663081E-2</v>
      </c>
      <c r="K9201" s="8">
        <f t="shared" si="1431"/>
        <v>8.7280536836952693E-2</v>
      </c>
      <c r="L9201" s="8">
        <f t="shared" si="1431"/>
        <v>8.8217302770196057E-2</v>
      </c>
      <c r="M9201" s="8">
        <f t="shared" si="1426"/>
        <v>8.7567330424425424E-2</v>
      </c>
      <c r="P9201">
        <v>9199</v>
      </c>
      <c r="Q9201" s="8">
        <f t="shared" si="1432"/>
        <v>8.6167733387663079E-2</v>
      </c>
      <c r="R9201" s="8">
        <f t="shared" si="1432"/>
        <v>8.4280536836952691E-2</v>
      </c>
      <c r="S9201" s="8">
        <f t="shared" si="1432"/>
        <v>8.5217302770196054E-2</v>
      </c>
      <c r="T9201" s="8">
        <f t="shared" si="1427"/>
        <v>8.4567330424425421E-2</v>
      </c>
      <c r="W9201">
        <v>9199</v>
      </c>
      <c r="X9201" s="4">
        <f t="shared" si="1425"/>
        <v>9.0213427466775131E-2</v>
      </c>
      <c r="Y9201" s="4">
        <f t="shared" si="1434"/>
        <v>8.9232749279916715E-2</v>
      </c>
      <c r="Z9201" s="4">
        <f t="shared" si="1435"/>
        <v>8.8561891886056454E-2</v>
      </c>
    </row>
    <row r="9202" spans="1:26" x14ac:dyDescent="0.25">
      <c r="A9202" s="16">
        <f t="shared" si="1433"/>
        <v>52735</v>
      </c>
      <c r="B9202">
        <f>+'[2]Ejercicio 1'!E9419</f>
        <v>9200</v>
      </c>
      <c r="C9202" s="5">
        <v>8.7668015531960103E-2</v>
      </c>
      <c r="D9202" s="4">
        <f t="shared" si="1428"/>
        <v>8.5780807007046475E-2</v>
      </c>
      <c r="E9202" s="6">
        <f t="shared" si="1429"/>
        <v>8.6717578862483546E-2</v>
      </c>
      <c r="F9202" s="7">
        <f t="shared" si="1430"/>
        <v>8.6067602403073609E-2</v>
      </c>
      <c r="I9202" s="10">
        <v>9200</v>
      </c>
      <c r="J9202" s="8">
        <f t="shared" si="1431"/>
        <v>8.9168015531960104E-2</v>
      </c>
      <c r="K9202" s="8">
        <f t="shared" si="1431"/>
        <v>8.7280807007046476E-2</v>
      </c>
      <c r="L9202" s="8">
        <f t="shared" si="1431"/>
        <v>8.8217578862483548E-2</v>
      </c>
      <c r="M9202" s="8">
        <f t="shared" si="1426"/>
        <v>8.7567602403073611E-2</v>
      </c>
      <c r="P9202">
        <v>9200</v>
      </c>
      <c r="Q9202" s="8">
        <f t="shared" si="1432"/>
        <v>8.6168015531960102E-2</v>
      </c>
      <c r="R9202" s="8">
        <f t="shared" si="1432"/>
        <v>8.4280807007046474E-2</v>
      </c>
      <c r="S9202" s="8">
        <f t="shared" si="1432"/>
        <v>8.5217578862483545E-2</v>
      </c>
      <c r="T9202" s="8">
        <f t="shared" si="1427"/>
        <v>8.4567602403073608E-2</v>
      </c>
      <c r="W9202">
        <v>9200</v>
      </c>
      <c r="X9202" s="4">
        <f t="shared" si="1425"/>
        <v>9.0213992106409527E-2</v>
      </c>
      <c r="Y9202" s="4">
        <f t="shared" si="1434"/>
        <v>8.9233301466128193E-2</v>
      </c>
      <c r="Z9202" s="4">
        <f t="shared" si="1435"/>
        <v>8.856243560821804E-2</v>
      </c>
    </row>
    <row r="9203" spans="1:26" x14ac:dyDescent="0.25">
      <c r="A9203" s="16">
        <f t="shared" si="1433"/>
        <v>52736</v>
      </c>
      <c r="B9203">
        <f>+'[2]Ejercicio 1'!E9420</f>
        <v>9201</v>
      </c>
      <c r="C9203" s="5">
        <v>8.7668297676257126E-2</v>
      </c>
      <c r="D9203" s="4">
        <f t="shared" si="1428"/>
        <v>8.5781077177102941E-2</v>
      </c>
      <c r="E9203" s="6">
        <f t="shared" si="1429"/>
        <v>8.6717854954751719E-2</v>
      </c>
      <c r="F9203" s="7">
        <f t="shared" si="1430"/>
        <v>8.6067874381690376E-2</v>
      </c>
      <c r="I9203" s="10">
        <v>9201</v>
      </c>
      <c r="J9203" s="8">
        <f t="shared" si="1431"/>
        <v>8.9168297676257127E-2</v>
      </c>
      <c r="K9203" s="8">
        <f t="shared" si="1431"/>
        <v>8.7281077177102942E-2</v>
      </c>
      <c r="L9203" s="8">
        <f t="shared" si="1431"/>
        <v>8.821785495475172E-2</v>
      </c>
      <c r="M9203" s="8">
        <f t="shared" si="1426"/>
        <v>8.7567874381690378E-2</v>
      </c>
      <c r="P9203">
        <v>9201</v>
      </c>
      <c r="Q9203" s="8">
        <f t="shared" si="1432"/>
        <v>8.6168297676257125E-2</v>
      </c>
      <c r="R9203" s="8">
        <f t="shared" si="1432"/>
        <v>8.4281077177102939E-2</v>
      </c>
      <c r="S9203" s="8">
        <f t="shared" si="1432"/>
        <v>8.5217854954751718E-2</v>
      </c>
      <c r="T9203" s="8">
        <f t="shared" si="1427"/>
        <v>8.4567874381690375E-2</v>
      </c>
      <c r="W9203">
        <v>9201</v>
      </c>
      <c r="X9203" s="4">
        <f t="shared" si="1425"/>
        <v>9.0214556746060159E-2</v>
      </c>
      <c r="Y9203" s="4">
        <f t="shared" si="1434"/>
        <v>8.9233853652214062E-2</v>
      </c>
      <c r="Z9203" s="4">
        <f t="shared" si="1435"/>
        <v>8.8562979329354724E-2</v>
      </c>
    </row>
    <row r="9204" spans="1:26" x14ac:dyDescent="0.25">
      <c r="A9204" s="16">
        <f t="shared" si="1433"/>
        <v>52737</v>
      </c>
      <c r="B9204">
        <f>+'[2]Ejercicio 1'!E9421</f>
        <v>9202</v>
      </c>
      <c r="C9204" s="5">
        <v>8.7668579820554149E-2</v>
      </c>
      <c r="D9204" s="4">
        <f t="shared" si="1428"/>
        <v>8.5781347347122477E-2</v>
      </c>
      <c r="E9204" s="6">
        <f t="shared" si="1429"/>
        <v>8.6718131047001448E-2</v>
      </c>
      <c r="F9204" s="7">
        <f t="shared" si="1430"/>
        <v>8.6068146360275738E-2</v>
      </c>
      <c r="I9204" s="10">
        <v>9202</v>
      </c>
      <c r="J9204" s="8">
        <f t="shared" si="1431"/>
        <v>8.916857982055415E-2</v>
      </c>
      <c r="K9204" s="8">
        <f t="shared" si="1431"/>
        <v>8.7281347347122479E-2</v>
      </c>
      <c r="L9204" s="8">
        <f t="shared" si="1431"/>
        <v>8.821813104700145E-2</v>
      </c>
      <c r="M9204" s="8">
        <f t="shared" si="1426"/>
        <v>8.7568146360275739E-2</v>
      </c>
      <c r="P9204">
        <v>9202</v>
      </c>
      <c r="Q9204" s="8">
        <f t="shared" si="1432"/>
        <v>8.6168579820554148E-2</v>
      </c>
      <c r="R9204" s="8">
        <f t="shared" si="1432"/>
        <v>8.4281347347122476E-2</v>
      </c>
      <c r="S9204" s="8">
        <f t="shared" si="1432"/>
        <v>8.5218131047001447E-2</v>
      </c>
      <c r="T9204" s="8">
        <f t="shared" si="1427"/>
        <v>8.4568146360275737E-2</v>
      </c>
      <c r="W9204">
        <v>9202</v>
      </c>
      <c r="X9204" s="4">
        <f t="shared" si="1425"/>
        <v>9.0215121385749455E-2</v>
      </c>
      <c r="Y9204" s="4">
        <f t="shared" si="1434"/>
        <v>8.9234405838349129E-2</v>
      </c>
      <c r="Z9204" s="4">
        <f t="shared" si="1435"/>
        <v>8.8563523051339299E-2</v>
      </c>
    </row>
    <row r="9205" spans="1:26" x14ac:dyDescent="0.25">
      <c r="A9205" s="16">
        <f t="shared" si="1433"/>
        <v>52738</v>
      </c>
      <c r="B9205">
        <f>+'[2]Ejercicio 1'!E9422</f>
        <v>9203</v>
      </c>
      <c r="C9205" s="5">
        <v>8.7668861964851172E-2</v>
      </c>
      <c r="D9205" s="4">
        <f t="shared" si="1428"/>
        <v>8.5781617517105294E-2</v>
      </c>
      <c r="E9205" s="6">
        <f t="shared" si="1429"/>
        <v>8.6718407139231846E-2</v>
      </c>
      <c r="F9205" s="7">
        <f t="shared" si="1430"/>
        <v>8.6068418338832567E-2</v>
      </c>
      <c r="I9205" s="10">
        <v>9203</v>
      </c>
      <c r="J9205" s="8">
        <f t="shared" si="1431"/>
        <v>8.9168861964851173E-2</v>
      </c>
      <c r="K9205" s="8">
        <f t="shared" si="1431"/>
        <v>8.7281617517105295E-2</v>
      </c>
      <c r="L9205" s="8">
        <f t="shared" si="1431"/>
        <v>8.8218407139231847E-2</v>
      </c>
      <c r="M9205" s="8">
        <f t="shared" si="1426"/>
        <v>8.7568418338832568E-2</v>
      </c>
      <c r="P9205">
        <v>9203</v>
      </c>
      <c r="Q9205" s="8">
        <f t="shared" si="1432"/>
        <v>8.6168861964851171E-2</v>
      </c>
      <c r="R9205" s="8">
        <f t="shared" si="1432"/>
        <v>8.4281617517105292E-2</v>
      </c>
      <c r="S9205" s="8">
        <f t="shared" si="1432"/>
        <v>8.5218407139231844E-2</v>
      </c>
      <c r="T9205" s="8">
        <f t="shared" si="1427"/>
        <v>8.4568418338832566E-2</v>
      </c>
      <c r="W9205">
        <v>9203</v>
      </c>
      <c r="X9205" s="4">
        <f t="shared" si="1425"/>
        <v>9.0215686025476957E-2</v>
      </c>
      <c r="Y9205" s="4">
        <f t="shared" si="1434"/>
        <v>8.923495802435856E-2</v>
      </c>
      <c r="Z9205" s="4">
        <f t="shared" si="1435"/>
        <v>8.8564066773238234E-2</v>
      </c>
    </row>
    <row r="9206" spans="1:26" x14ac:dyDescent="0.25">
      <c r="A9206" s="16">
        <f t="shared" si="1433"/>
        <v>52739</v>
      </c>
      <c r="B9206">
        <f>+'[2]Ejercicio 1'!E9423</f>
        <v>9204</v>
      </c>
      <c r="C9206" s="5">
        <v>8.7669144109148181E-2</v>
      </c>
      <c r="D9206" s="4">
        <f t="shared" si="1428"/>
        <v>8.5781887687051001E-2</v>
      </c>
      <c r="E9206" s="6">
        <f t="shared" si="1429"/>
        <v>8.6718683231443786E-2</v>
      </c>
      <c r="F9206" s="7">
        <f t="shared" si="1430"/>
        <v>8.6068690317355118E-2</v>
      </c>
      <c r="I9206" s="10">
        <v>9204</v>
      </c>
      <c r="J9206" s="8">
        <f t="shared" si="1431"/>
        <v>8.9169144109148182E-2</v>
      </c>
      <c r="K9206" s="8">
        <f t="shared" si="1431"/>
        <v>8.7281887687051002E-2</v>
      </c>
      <c r="L9206" s="8">
        <f t="shared" si="1431"/>
        <v>8.8218683231443787E-2</v>
      </c>
      <c r="M9206" s="8">
        <f t="shared" si="1426"/>
        <v>8.7568690317355119E-2</v>
      </c>
      <c r="P9206">
        <v>9204</v>
      </c>
      <c r="Q9206" s="8">
        <f t="shared" si="1432"/>
        <v>8.616914410914818E-2</v>
      </c>
      <c r="R9206" s="8">
        <f t="shared" si="1432"/>
        <v>8.4281887687050999E-2</v>
      </c>
      <c r="S9206" s="8">
        <f t="shared" si="1432"/>
        <v>8.5218683231443784E-2</v>
      </c>
      <c r="T9206" s="8">
        <f t="shared" si="1427"/>
        <v>8.4568690317355116E-2</v>
      </c>
      <c r="W9206">
        <v>9204</v>
      </c>
      <c r="X9206" s="4">
        <f t="shared" si="1425"/>
        <v>9.021625066522114E-2</v>
      </c>
      <c r="Y9206" s="4">
        <f t="shared" si="1434"/>
        <v>8.9235510210418076E-2</v>
      </c>
      <c r="Z9206" s="4">
        <f t="shared" si="1435"/>
        <v>8.8564610495048671E-2</v>
      </c>
    </row>
    <row r="9207" spans="1:26" x14ac:dyDescent="0.25">
      <c r="A9207" s="16">
        <f t="shared" si="1433"/>
        <v>52740</v>
      </c>
      <c r="B9207">
        <f>+'[2]Ejercicio 1'!E9424</f>
        <v>9205</v>
      </c>
      <c r="C9207" s="5">
        <v>8.7669426253445204E-2</v>
      </c>
      <c r="D9207" s="4">
        <f t="shared" si="1428"/>
        <v>8.5782157856960181E-2</v>
      </c>
      <c r="E9207" s="6">
        <f t="shared" si="1429"/>
        <v>8.6718959323637296E-2</v>
      </c>
      <c r="F9207" s="7">
        <f t="shared" si="1430"/>
        <v>8.6068962295846277E-2</v>
      </c>
      <c r="I9207" s="10">
        <v>9205</v>
      </c>
      <c r="J9207" s="8">
        <f t="shared" si="1431"/>
        <v>8.9169426253445205E-2</v>
      </c>
      <c r="K9207" s="8">
        <f t="shared" si="1431"/>
        <v>8.7282157856960182E-2</v>
      </c>
      <c r="L9207" s="8">
        <f t="shared" si="1431"/>
        <v>8.8218959323637297E-2</v>
      </c>
      <c r="M9207" s="8">
        <f t="shared" si="1426"/>
        <v>8.7568962295846278E-2</v>
      </c>
      <c r="P9207">
        <v>9205</v>
      </c>
      <c r="Q9207" s="8">
        <f t="shared" si="1432"/>
        <v>8.6169426253445203E-2</v>
      </c>
      <c r="R9207" s="8">
        <f t="shared" si="1432"/>
        <v>8.428215785696018E-2</v>
      </c>
      <c r="S9207" s="8">
        <f t="shared" si="1432"/>
        <v>8.5218959323637294E-2</v>
      </c>
      <c r="T9207" s="8">
        <f t="shared" si="1427"/>
        <v>8.4568962295846276E-2</v>
      </c>
      <c r="W9207">
        <v>9205</v>
      </c>
      <c r="X9207" s="4">
        <f t="shared" si="1425"/>
        <v>9.0216815305047909E-2</v>
      </c>
      <c r="Y9207" s="4">
        <f t="shared" si="1434"/>
        <v>8.9236062396441579E-2</v>
      </c>
      <c r="Z9207" s="4">
        <f t="shared" si="1435"/>
        <v>8.8565154215828501E-2</v>
      </c>
    </row>
    <row r="9208" spans="1:26" x14ac:dyDescent="0.25">
      <c r="A9208" s="16">
        <f t="shared" si="1433"/>
        <v>52741</v>
      </c>
      <c r="B9208">
        <f>+'[2]Ejercicio 1'!E9425</f>
        <v>9206</v>
      </c>
      <c r="C9208" s="5">
        <v>8.7669708397742227E-2</v>
      </c>
      <c r="D9208" s="4">
        <f t="shared" si="1428"/>
        <v>8.5782428026832239E-2</v>
      </c>
      <c r="E9208" s="6">
        <f t="shared" si="1429"/>
        <v>8.6719235415811474E-2</v>
      </c>
      <c r="F9208" s="7">
        <f t="shared" si="1430"/>
        <v>8.6069234274306031E-2</v>
      </c>
      <c r="I9208" s="10">
        <v>9206</v>
      </c>
      <c r="J9208" s="8">
        <f t="shared" si="1431"/>
        <v>8.9169708397742228E-2</v>
      </c>
      <c r="K9208" s="8">
        <f t="shared" si="1431"/>
        <v>8.728242802683224E-2</v>
      </c>
      <c r="L9208" s="8">
        <f t="shared" si="1431"/>
        <v>8.8219235415811476E-2</v>
      </c>
      <c r="M9208" s="8">
        <f t="shared" si="1426"/>
        <v>8.7569234274306032E-2</v>
      </c>
      <c r="P9208">
        <v>9206</v>
      </c>
      <c r="Q9208" s="8">
        <f t="shared" si="1432"/>
        <v>8.6169708397742226E-2</v>
      </c>
      <c r="R9208" s="8">
        <f t="shared" si="1432"/>
        <v>8.4282428026832237E-2</v>
      </c>
      <c r="S9208" s="8">
        <f t="shared" si="1432"/>
        <v>8.5219235415811473E-2</v>
      </c>
      <c r="T9208" s="8">
        <f t="shared" si="1427"/>
        <v>8.4569234274306029E-2</v>
      </c>
      <c r="W9208">
        <v>9206</v>
      </c>
      <c r="X9208" s="4">
        <f t="shared" si="1425"/>
        <v>9.0217379944890916E-2</v>
      </c>
      <c r="Y9208" s="4">
        <f t="shared" si="1434"/>
        <v>8.9236614582425544E-2</v>
      </c>
      <c r="Z9208" s="4">
        <f t="shared" si="1435"/>
        <v>8.8565697937456223E-2</v>
      </c>
    </row>
    <row r="9209" spans="1:26" x14ac:dyDescent="0.25">
      <c r="A9209" s="16">
        <f t="shared" si="1433"/>
        <v>52742</v>
      </c>
      <c r="B9209">
        <f>+'[2]Ejercicio 1'!E9426</f>
        <v>9207</v>
      </c>
      <c r="C9209" s="5">
        <v>8.766999054203925E-2</v>
      </c>
      <c r="D9209" s="4">
        <f t="shared" si="1428"/>
        <v>8.5782698196667173E-2</v>
      </c>
      <c r="E9209" s="6">
        <f t="shared" si="1429"/>
        <v>8.6719511507966321E-2</v>
      </c>
      <c r="F9209" s="7">
        <f t="shared" si="1430"/>
        <v>8.6069506252734379E-2</v>
      </c>
      <c r="I9209" s="10">
        <v>9207</v>
      </c>
      <c r="J9209" s="8">
        <f t="shared" si="1431"/>
        <v>8.9169990542039251E-2</v>
      </c>
      <c r="K9209" s="8">
        <f t="shared" si="1431"/>
        <v>8.7282698196667174E-2</v>
      </c>
      <c r="L9209" s="8">
        <f t="shared" si="1431"/>
        <v>8.8219511507966322E-2</v>
      </c>
      <c r="M9209" s="8">
        <f t="shared" si="1426"/>
        <v>8.756950625273438E-2</v>
      </c>
      <c r="P9209">
        <v>9207</v>
      </c>
      <c r="Q9209" s="8">
        <f t="shared" si="1432"/>
        <v>8.6169990542039249E-2</v>
      </c>
      <c r="R9209" s="8">
        <f t="shared" si="1432"/>
        <v>8.4282698196667172E-2</v>
      </c>
      <c r="S9209" s="8">
        <f t="shared" si="1432"/>
        <v>8.521951150796632E-2</v>
      </c>
      <c r="T9209" s="8">
        <f t="shared" si="1427"/>
        <v>8.4569506252734378E-2</v>
      </c>
      <c r="W9209">
        <v>9207</v>
      </c>
      <c r="X9209" s="4">
        <f t="shared" si="1425"/>
        <v>9.0217944584772586E-2</v>
      </c>
      <c r="Y9209" s="4">
        <f t="shared" si="1434"/>
        <v>8.9237166768283901E-2</v>
      </c>
      <c r="Z9209" s="4">
        <f t="shared" si="1435"/>
        <v>8.8566241658064759E-2</v>
      </c>
    </row>
    <row r="9210" spans="1:26" x14ac:dyDescent="0.25">
      <c r="A9210" s="16">
        <f t="shared" si="1433"/>
        <v>52743</v>
      </c>
      <c r="B9210">
        <f>+'[2]Ejercicio 1'!E9427</f>
        <v>9208</v>
      </c>
      <c r="C9210" s="5">
        <v>8.7670272686336273E-2</v>
      </c>
      <c r="D9210" s="4">
        <f t="shared" si="1428"/>
        <v>8.5782968366465387E-2</v>
      </c>
      <c r="E9210" s="6">
        <f t="shared" si="1429"/>
        <v>8.6719787600102724E-2</v>
      </c>
      <c r="F9210" s="7">
        <f t="shared" si="1430"/>
        <v>8.6069778231134181E-2</v>
      </c>
      <c r="I9210" s="10">
        <v>9208</v>
      </c>
      <c r="J9210" s="8">
        <f t="shared" si="1431"/>
        <v>8.9170272686336274E-2</v>
      </c>
      <c r="K9210" s="8">
        <f t="shared" si="1431"/>
        <v>8.7282968366465388E-2</v>
      </c>
      <c r="L9210" s="8">
        <f t="shared" si="1431"/>
        <v>8.8219787600102725E-2</v>
      </c>
      <c r="M9210" s="8">
        <f t="shared" si="1426"/>
        <v>8.7569778231134182E-2</v>
      </c>
      <c r="P9210">
        <v>9208</v>
      </c>
      <c r="Q9210" s="8">
        <f t="shared" si="1432"/>
        <v>8.6170272686336272E-2</v>
      </c>
      <c r="R9210" s="8">
        <f t="shared" si="1432"/>
        <v>8.4282968366465386E-2</v>
      </c>
      <c r="S9210" s="8">
        <f t="shared" si="1432"/>
        <v>8.5219787600102723E-2</v>
      </c>
      <c r="T9210" s="8">
        <f t="shared" si="1427"/>
        <v>8.4569778231134179E-2</v>
      </c>
      <c r="W9210">
        <v>9208</v>
      </c>
      <c r="X9210" s="4">
        <f t="shared" ref="X9210:X9273" si="1436">Tasa_Fwd(C9028,B9028,C9210,B9210,182)</f>
        <v>9.0218509224692461E-2</v>
      </c>
      <c r="Y9210" s="4">
        <f t="shared" si="1434"/>
        <v>8.923771895419233E-2</v>
      </c>
      <c r="Z9210" s="4">
        <f t="shared" si="1435"/>
        <v>8.8566785380457577E-2</v>
      </c>
    </row>
    <row r="9211" spans="1:26" x14ac:dyDescent="0.25">
      <c r="A9211" s="16">
        <f t="shared" si="1433"/>
        <v>52744</v>
      </c>
      <c r="B9211">
        <f>+'[2]Ejercicio 1'!E9428</f>
        <v>9209</v>
      </c>
      <c r="C9211" s="5">
        <v>8.7670554830633296E-2</v>
      </c>
      <c r="D9211" s="4">
        <f t="shared" si="1428"/>
        <v>8.5783238536226686E-2</v>
      </c>
      <c r="E9211" s="6">
        <f t="shared" si="1429"/>
        <v>8.6720063692220684E-2</v>
      </c>
      <c r="F9211" s="7">
        <f t="shared" si="1430"/>
        <v>8.6070050209499732E-2</v>
      </c>
      <c r="I9211" s="10">
        <v>9209</v>
      </c>
      <c r="J9211" s="8">
        <f t="shared" si="1431"/>
        <v>8.9170554830633297E-2</v>
      </c>
      <c r="K9211" s="8">
        <f t="shared" si="1431"/>
        <v>8.7283238536226687E-2</v>
      </c>
      <c r="L9211" s="8">
        <f t="shared" si="1431"/>
        <v>8.8220063692220685E-2</v>
      </c>
      <c r="M9211" s="8">
        <f t="shared" si="1426"/>
        <v>8.7570050209499734E-2</v>
      </c>
      <c r="P9211">
        <v>9209</v>
      </c>
      <c r="Q9211" s="8">
        <f t="shared" si="1432"/>
        <v>8.6170554830633295E-2</v>
      </c>
      <c r="R9211" s="8">
        <f t="shared" si="1432"/>
        <v>8.4283238536226684E-2</v>
      </c>
      <c r="S9211" s="8">
        <f t="shared" si="1432"/>
        <v>8.5220063692220682E-2</v>
      </c>
      <c r="T9211" s="8">
        <f t="shared" si="1427"/>
        <v>8.4570050209499731E-2</v>
      </c>
      <c r="W9211">
        <v>9209</v>
      </c>
      <c r="X9211" s="4">
        <f t="shared" si="1436"/>
        <v>9.0219073864629462E-2</v>
      </c>
      <c r="Y9211" s="4">
        <f t="shared" si="1434"/>
        <v>8.9238271140064745E-2</v>
      </c>
      <c r="Z9211" s="4">
        <f t="shared" si="1435"/>
        <v>8.8567329100883399E-2</v>
      </c>
    </row>
    <row r="9212" spans="1:26" x14ac:dyDescent="0.25">
      <c r="A9212" s="16">
        <f t="shared" si="1433"/>
        <v>52745</v>
      </c>
      <c r="B9212">
        <f>+'[2]Ejercicio 1'!E9429</f>
        <v>9210</v>
      </c>
      <c r="C9212" s="5">
        <v>8.7670836974930305E-2</v>
      </c>
      <c r="D9212" s="4">
        <f t="shared" si="1428"/>
        <v>8.5783508705951472E-2</v>
      </c>
      <c r="E9212" s="6">
        <f t="shared" si="1429"/>
        <v>8.6720339784319325E-2</v>
      </c>
      <c r="F9212" s="7">
        <f t="shared" si="1430"/>
        <v>8.6070322187833864E-2</v>
      </c>
      <c r="I9212" s="10">
        <v>9210</v>
      </c>
      <c r="J9212" s="8">
        <f t="shared" si="1431"/>
        <v>8.9170836974930306E-2</v>
      </c>
      <c r="K9212" s="8">
        <f t="shared" si="1431"/>
        <v>8.7283508705951474E-2</v>
      </c>
      <c r="L9212" s="8">
        <f t="shared" si="1431"/>
        <v>8.8220339784319327E-2</v>
      </c>
      <c r="M9212" s="8">
        <f t="shared" si="1426"/>
        <v>8.7570322187833866E-2</v>
      </c>
      <c r="P9212">
        <v>9210</v>
      </c>
      <c r="Q9212" s="8">
        <f t="shared" si="1432"/>
        <v>8.6170836974930304E-2</v>
      </c>
      <c r="R9212" s="8">
        <f t="shared" si="1432"/>
        <v>8.4283508705951471E-2</v>
      </c>
      <c r="S9212" s="8">
        <f t="shared" si="1432"/>
        <v>8.5220339784319324E-2</v>
      </c>
      <c r="T9212" s="8">
        <f t="shared" si="1427"/>
        <v>8.4570322187833863E-2</v>
      </c>
      <c r="W9212">
        <v>9210</v>
      </c>
      <c r="X9212" s="4">
        <f t="shared" si="1436"/>
        <v>9.0219638504648592E-2</v>
      </c>
      <c r="Y9212" s="4">
        <f t="shared" si="1434"/>
        <v>8.9238823325897623E-2</v>
      </c>
      <c r="Z9212" s="4">
        <f t="shared" si="1435"/>
        <v>8.8567872822159985E-2</v>
      </c>
    </row>
    <row r="9213" spans="1:26" x14ac:dyDescent="0.25">
      <c r="A9213" s="16">
        <f t="shared" si="1433"/>
        <v>52746</v>
      </c>
      <c r="B9213">
        <f>+'[2]Ejercicio 1'!E9430</f>
        <v>9211</v>
      </c>
      <c r="C9213" s="5">
        <v>8.7671119119227328E-2</v>
      </c>
      <c r="D9213" s="4">
        <f t="shared" si="1428"/>
        <v>8.5783778875638927E-2</v>
      </c>
      <c r="E9213" s="6">
        <f t="shared" si="1429"/>
        <v>8.6720615876399509E-2</v>
      </c>
      <c r="F9213" s="7">
        <f t="shared" si="1430"/>
        <v>8.6070594166136605E-2</v>
      </c>
      <c r="I9213" s="10">
        <v>9211</v>
      </c>
      <c r="J9213" s="8">
        <f t="shared" si="1431"/>
        <v>8.9171119119227329E-2</v>
      </c>
      <c r="K9213" s="8">
        <f t="shared" si="1431"/>
        <v>8.7283778875638929E-2</v>
      </c>
      <c r="L9213" s="8">
        <f t="shared" si="1431"/>
        <v>8.8220615876399511E-2</v>
      </c>
      <c r="M9213" s="8">
        <f t="shared" si="1426"/>
        <v>8.7570594166136606E-2</v>
      </c>
      <c r="P9213">
        <v>9211</v>
      </c>
      <c r="Q9213" s="8">
        <f t="shared" si="1432"/>
        <v>8.6171119119227327E-2</v>
      </c>
      <c r="R9213" s="8">
        <f t="shared" si="1432"/>
        <v>8.4283778875638926E-2</v>
      </c>
      <c r="S9213" s="8">
        <f t="shared" si="1432"/>
        <v>8.5220615876399508E-2</v>
      </c>
      <c r="T9213" s="8">
        <f t="shared" si="1427"/>
        <v>8.4570594166136603E-2</v>
      </c>
      <c r="W9213">
        <v>9211</v>
      </c>
      <c r="X9213" s="4">
        <f t="shared" si="1436"/>
        <v>9.0220203144683986E-2</v>
      </c>
      <c r="Y9213" s="4">
        <f t="shared" si="1434"/>
        <v>8.9239375511694488E-2</v>
      </c>
      <c r="Z9213" s="4">
        <f t="shared" si="1435"/>
        <v>8.8568416543348058E-2</v>
      </c>
    </row>
    <row r="9214" spans="1:26" x14ac:dyDescent="0.25">
      <c r="A9214" s="16">
        <f t="shared" si="1433"/>
        <v>52747</v>
      </c>
      <c r="B9214">
        <f>+'[2]Ejercicio 1'!E9431</f>
        <v>9212</v>
      </c>
      <c r="C9214" s="5">
        <v>8.7671401263524351E-2</v>
      </c>
      <c r="D9214" s="4">
        <f t="shared" si="1428"/>
        <v>8.5784049045289468E-2</v>
      </c>
      <c r="E9214" s="6">
        <f t="shared" si="1429"/>
        <v>8.6720891968460376E-2</v>
      </c>
      <c r="F9214" s="7">
        <f t="shared" si="1430"/>
        <v>8.607086614440794E-2</v>
      </c>
      <c r="I9214" s="10">
        <v>9212</v>
      </c>
      <c r="J9214" s="8">
        <f t="shared" si="1431"/>
        <v>8.9171401263524352E-2</v>
      </c>
      <c r="K9214" s="8">
        <f t="shared" si="1431"/>
        <v>8.7284049045289469E-2</v>
      </c>
      <c r="L9214" s="8">
        <f t="shared" si="1431"/>
        <v>8.8220891968460377E-2</v>
      </c>
      <c r="M9214" s="8">
        <f t="shared" si="1426"/>
        <v>8.7570866144407941E-2</v>
      </c>
      <c r="P9214">
        <v>9212</v>
      </c>
      <c r="Q9214" s="8">
        <f t="shared" si="1432"/>
        <v>8.617140126352435E-2</v>
      </c>
      <c r="R9214" s="8">
        <f t="shared" si="1432"/>
        <v>8.4284049045289466E-2</v>
      </c>
      <c r="S9214" s="8">
        <f t="shared" si="1432"/>
        <v>8.5220891968460374E-2</v>
      </c>
      <c r="T9214" s="8">
        <f t="shared" si="1427"/>
        <v>8.4570866144407938E-2</v>
      </c>
      <c r="W9214">
        <v>9212</v>
      </c>
      <c r="X9214" s="4">
        <f t="shared" si="1436"/>
        <v>9.0220767784758016E-2</v>
      </c>
      <c r="Y9214" s="4">
        <f t="shared" si="1434"/>
        <v>8.9239927697363108E-2</v>
      </c>
      <c r="Z9214" s="4">
        <f t="shared" si="1435"/>
        <v>8.8568960263511229E-2</v>
      </c>
    </row>
    <row r="9215" spans="1:26" x14ac:dyDescent="0.25">
      <c r="A9215" s="16">
        <f t="shared" si="1433"/>
        <v>52748</v>
      </c>
      <c r="B9215">
        <f>+'[2]Ejercicio 1'!E9432</f>
        <v>9213</v>
      </c>
      <c r="C9215" s="5">
        <v>8.7671683407821374E-2</v>
      </c>
      <c r="D9215" s="4">
        <f t="shared" si="1428"/>
        <v>8.5784319214903079E-2</v>
      </c>
      <c r="E9215" s="6">
        <f t="shared" si="1429"/>
        <v>8.672116806050191E-2</v>
      </c>
      <c r="F9215" s="7">
        <f t="shared" si="1430"/>
        <v>8.6071138122647869E-2</v>
      </c>
      <c r="I9215" s="10">
        <v>9213</v>
      </c>
      <c r="J9215" s="8">
        <f t="shared" si="1431"/>
        <v>8.9171683407821375E-2</v>
      </c>
      <c r="K9215" s="8">
        <f t="shared" si="1431"/>
        <v>8.7284319214903081E-2</v>
      </c>
      <c r="L9215" s="8">
        <f t="shared" si="1431"/>
        <v>8.8221168060501912E-2</v>
      </c>
      <c r="M9215" s="8">
        <f t="shared" si="1426"/>
        <v>8.7571138122647871E-2</v>
      </c>
      <c r="P9215">
        <v>9213</v>
      </c>
      <c r="Q9215" s="8">
        <f t="shared" si="1432"/>
        <v>8.6171683407821373E-2</v>
      </c>
      <c r="R9215" s="8">
        <f t="shared" si="1432"/>
        <v>8.4284319214903078E-2</v>
      </c>
      <c r="S9215" s="8">
        <f t="shared" si="1432"/>
        <v>8.5221168060501909E-2</v>
      </c>
      <c r="T9215" s="8">
        <f t="shared" si="1427"/>
        <v>8.4571138122647868E-2</v>
      </c>
      <c r="W9215">
        <v>9213</v>
      </c>
      <c r="X9215" s="4">
        <f t="shared" si="1436"/>
        <v>9.0221332424870265E-2</v>
      </c>
      <c r="Y9215" s="4">
        <f t="shared" si="1434"/>
        <v>8.9240479882993953E-2</v>
      </c>
      <c r="Z9215" s="4">
        <f t="shared" si="1435"/>
        <v>8.8569503984519446E-2</v>
      </c>
    </row>
    <row r="9216" spans="1:26" x14ac:dyDescent="0.25">
      <c r="A9216" s="16">
        <f t="shared" si="1433"/>
        <v>52749</v>
      </c>
      <c r="B9216">
        <f>+'[2]Ejercicio 1'!E9433</f>
        <v>9214</v>
      </c>
      <c r="C9216" s="5">
        <v>8.7671965552118397E-2</v>
      </c>
      <c r="D9216" s="4">
        <f t="shared" si="1428"/>
        <v>8.5784589384479776E-2</v>
      </c>
      <c r="E9216" s="6">
        <f t="shared" si="1429"/>
        <v>8.6721444152525001E-2</v>
      </c>
      <c r="F9216" s="7">
        <f t="shared" si="1430"/>
        <v>8.6071410100856394E-2</v>
      </c>
      <c r="I9216" s="10">
        <v>9214</v>
      </c>
      <c r="J9216" s="8">
        <f t="shared" si="1431"/>
        <v>8.9171965552118398E-2</v>
      </c>
      <c r="K9216" s="8">
        <f t="shared" si="1431"/>
        <v>8.7284589384479777E-2</v>
      </c>
      <c r="L9216" s="8">
        <f t="shared" si="1431"/>
        <v>8.8221444152525003E-2</v>
      </c>
      <c r="M9216" s="8">
        <f t="shared" si="1426"/>
        <v>8.7571410100856395E-2</v>
      </c>
      <c r="P9216">
        <v>9214</v>
      </c>
      <c r="Q9216" s="8">
        <f t="shared" si="1432"/>
        <v>8.6171965552118396E-2</v>
      </c>
      <c r="R9216" s="8">
        <f t="shared" si="1432"/>
        <v>8.4284589384479774E-2</v>
      </c>
      <c r="S9216" s="8">
        <f t="shared" si="1432"/>
        <v>8.5221444152525E-2</v>
      </c>
      <c r="T9216" s="8">
        <f t="shared" si="1427"/>
        <v>8.4571410100856392E-2</v>
      </c>
      <c r="W9216">
        <v>9214</v>
      </c>
      <c r="X9216" s="4">
        <f t="shared" si="1436"/>
        <v>9.0221897065022053E-2</v>
      </c>
      <c r="Y9216" s="4">
        <f t="shared" si="1434"/>
        <v>8.9241032068588785E-2</v>
      </c>
      <c r="Z9216" s="4">
        <f t="shared" si="1435"/>
        <v>8.8570047704502775E-2</v>
      </c>
    </row>
    <row r="9217" spans="1:26" x14ac:dyDescent="0.25">
      <c r="A9217" s="16">
        <f t="shared" si="1433"/>
        <v>52750</v>
      </c>
      <c r="B9217">
        <f>+'[2]Ejercicio 1'!E9434</f>
        <v>9215</v>
      </c>
      <c r="C9217" s="5">
        <v>8.767224769641542E-2</v>
      </c>
      <c r="D9217" s="4">
        <f t="shared" si="1428"/>
        <v>8.5784859554020168E-2</v>
      </c>
      <c r="E9217" s="6">
        <f t="shared" si="1429"/>
        <v>8.6721720244530523E-2</v>
      </c>
      <c r="F9217" s="7">
        <f t="shared" si="1430"/>
        <v>8.6071682079033512E-2</v>
      </c>
      <c r="I9217" s="10">
        <v>9215</v>
      </c>
      <c r="J9217" s="8">
        <f t="shared" si="1431"/>
        <v>8.9172247696415421E-2</v>
      </c>
      <c r="K9217" s="8">
        <f t="shared" si="1431"/>
        <v>8.7284859554020169E-2</v>
      </c>
      <c r="L9217" s="8">
        <f t="shared" si="1431"/>
        <v>8.8221720244530524E-2</v>
      </c>
      <c r="M9217" s="8">
        <f t="shared" si="1426"/>
        <v>8.7571682079033514E-2</v>
      </c>
      <c r="P9217">
        <v>9215</v>
      </c>
      <c r="Q9217" s="8">
        <f t="shared" si="1432"/>
        <v>8.6172247696415419E-2</v>
      </c>
      <c r="R9217" s="8">
        <f t="shared" si="1432"/>
        <v>8.4284859554020167E-2</v>
      </c>
      <c r="S9217" s="8">
        <f t="shared" si="1432"/>
        <v>8.5221720244530522E-2</v>
      </c>
      <c r="T9217" s="8">
        <f t="shared" si="1427"/>
        <v>8.4571682079033511E-2</v>
      </c>
      <c r="W9217">
        <v>9215</v>
      </c>
      <c r="X9217" s="4">
        <f t="shared" si="1436"/>
        <v>9.0222461705211601E-2</v>
      </c>
      <c r="Y9217" s="4">
        <f t="shared" si="1434"/>
        <v>8.9241584254322409E-2</v>
      </c>
      <c r="Z9217" s="4">
        <f t="shared" si="1435"/>
        <v>8.8570591425339698E-2</v>
      </c>
    </row>
    <row r="9218" spans="1:26" x14ac:dyDescent="0.25">
      <c r="A9218" s="16">
        <f t="shared" si="1433"/>
        <v>52751</v>
      </c>
      <c r="B9218">
        <f>+'[2]Ejercicio 1'!E9435</f>
        <v>9216</v>
      </c>
      <c r="C9218" s="5">
        <v>8.7672529840712443E-2</v>
      </c>
      <c r="D9218" s="4">
        <f t="shared" si="1428"/>
        <v>8.5785129723523021E-2</v>
      </c>
      <c r="E9218" s="6">
        <f t="shared" si="1429"/>
        <v>8.6721996336515839E-2</v>
      </c>
      <c r="F9218" s="7">
        <f t="shared" si="1430"/>
        <v>8.6071954057182085E-2</v>
      </c>
      <c r="I9218" s="10">
        <v>9216</v>
      </c>
      <c r="J9218" s="8">
        <f t="shared" si="1431"/>
        <v>8.9172529840712444E-2</v>
      </c>
      <c r="K9218" s="8">
        <f t="shared" si="1431"/>
        <v>8.7285129723523022E-2</v>
      </c>
      <c r="L9218" s="8">
        <f t="shared" si="1431"/>
        <v>8.822199633651584E-2</v>
      </c>
      <c r="M9218" s="8">
        <f t="shared" si="1431"/>
        <v>8.7571954057182086E-2</v>
      </c>
      <c r="P9218">
        <v>9216</v>
      </c>
      <c r="Q9218" s="8">
        <f t="shared" si="1432"/>
        <v>8.6172529840712442E-2</v>
      </c>
      <c r="R9218" s="8">
        <f t="shared" si="1432"/>
        <v>8.428512972352302E-2</v>
      </c>
      <c r="S9218" s="8">
        <f t="shared" si="1432"/>
        <v>8.5221996336515837E-2</v>
      </c>
      <c r="T9218" s="8">
        <f t="shared" si="1432"/>
        <v>8.4571954057182083E-2</v>
      </c>
      <c r="W9218">
        <v>9216</v>
      </c>
      <c r="X9218" s="4">
        <f t="shared" si="1436"/>
        <v>9.02230263454398E-2</v>
      </c>
      <c r="Y9218" s="4">
        <f t="shared" si="1434"/>
        <v>8.9242136439928663E-2</v>
      </c>
      <c r="Z9218" s="4">
        <f t="shared" si="1435"/>
        <v>8.8571135147024513E-2</v>
      </c>
    </row>
    <row r="9219" spans="1:26" x14ac:dyDescent="0.25">
      <c r="A9219" s="16">
        <f t="shared" si="1433"/>
        <v>52752</v>
      </c>
      <c r="B9219">
        <f>+'[2]Ejercicio 1'!E9436</f>
        <v>9217</v>
      </c>
      <c r="C9219" s="5">
        <v>8.7672811985009452E-2</v>
      </c>
      <c r="D9219" s="4">
        <f t="shared" ref="D9219:D9282" si="1437">+LN((1+C9219*182/360)^(360/182))</f>
        <v>8.5785399892989153E-2</v>
      </c>
      <c r="E9219" s="6">
        <f t="shared" ref="E9219:E9282" si="1438">Equivalencia_Tasas(C9219,182,91)</f>
        <v>8.6722272428482711E-2</v>
      </c>
      <c r="F9219" s="7">
        <f t="shared" ref="F9219:F9282" si="1439">Equivalencia_Tasas(C9219,182,28)</f>
        <v>8.6072226035296406E-2</v>
      </c>
      <c r="I9219" s="10">
        <v>9217</v>
      </c>
      <c r="J9219" s="8">
        <f t="shared" ref="J9219:M9282" si="1440">C9219+$O$1</f>
        <v>8.9172811985009454E-2</v>
      </c>
      <c r="K9219" s="8">
        <f t="shared" si="1440"/>
        <v>8.7285399892989154E-2</v>
      </c>
      <c r="L9219" s="8">
        <f t="shared" si="1440"/>
        <v>8.8222272428482712E-2</v>
      </c>
      <c r="M9219" s="8">
        <f t="shared" si="1440"/>
        <v>8.7572226035296408E-2</v>
      </c>
      <c r="P9219">
        <v>9217</v>
      </c>
      <c r="Q9219" s="8">
        <f t="shared" ref="Q9219:T9282" si="1441">C9219-$O$1</f>
        <v>8.6172811985009451E-2</v>
      </c>
      <c r="R9219" s="8">
        <f t="shared" si="1441"/>
        <v>8.4285399892989152E-2</v>
      </c>
      <c r="S9219" s="8">
        <f t="shared" si="1441"/>
        <v>8.5222272428482709E-2</v>
      </c>
      <c r="T9219" s="8">
        <f t="shared" si="1441"/>
        <v>8.4572226035296405E-2</v>
      </c>
      <c r="W9219">
        <v>9217</v>
      </c>
      <c r="X9219" s="4">
        <f t="shared" si="1436"/>
        <v>9.0223590985705773E-2</v>
      </c>
      <c r="Y9219" s="4">
        <f t="shared" si="1434"/>
        <v>8.9242688625498015E-2</v>
      </c>
      <c r="Z9219" s="4">
        <f t="shared" si="1435"/>
        <v>8.8571678866739487E-2</v>
      </c>
    </row>
    <row r="9220" spans="1:26" x14ac:dyDescent="0.25">
      <c r="A9220" s="16">
        <f t="shared" si="1433"/>
        <v>52753</v>
      </c>
      <c r="B9220">
        <f>+'[2]Ejercicio 1'!E9437</f>
        <v>9218</v>
      </c>
      <c r="C9220" s="5">
        <v>8.7673094129306475E-2</v>
      </c>
      <c r="D9220" s="4">
        <f t="shared" si="1437"/>
        <v>8.5785670062418162E-2</v>
      </c>
      <c r="E9220" s="6">
        <f t="shared" si="1438"/>
        <v>8.6722548520430251E-2</v>
      </c>
      <c r="F9220" s="7">
        <f t="shared" si="1439"/>
        <v>8.6072498013379323E-2</v>
      </c>
      <c r="I9220" s="10">
        <v>9218</v>
      </c>
      <c r="J9220" s="8">
        <f t="shared" si="1440"/>
        <v>8.9173094129306477E-2</v>
      </c>
      <c r="K9220" s="8">
        <f t="shared" si="1440"/>
        <v>8.7285670062418164E-2</v>
      </c>
      <c r="L9220" s="8">
        <f t="shared" si="1440"/>
        <v>8.8222548520430252E-2</v>
      </c>
      <c r="M9220" s="8">
        <f t="shared" si="1440"/>
        <v>8.7572498013379324E-2</v>
      </c>
      <c r="P9220">
        <v>9218</v>
      </c>
      <c r="Q9220" s="8">
        <f t="shared" si="1441"/>
        <v>8.6173094129306474E-2</v>
      </c>
      <c r="R9220" s="8">
        <f t="shared" si="1441"/>
        <v>8.4285670062418161E-2</v>
      </c>
      <c r="S9220" s="8">
        <f t="shared" si="1441"/>
        <v>8.522254852043025E-2</v>
      </c>
      <c r="T9220" s="8">
        <f t="shared" si="1441"/>
        <v>8.4572498013379321E-2</v>
      </c>
      <c r="W9220">
        <v>9218</v>
      </c>
      <c r="X9220" s="4">
        <f t="shared" si="1436"/>
        <v>9.0224155626010827E-2</v>
      </c>
      <c r="Y9220" s="4">
        <f t="shared" si="1434"/>
        <v>8.9243240810940885E-2</v>
      </c>
      <c r="Z9220" s="4">
        <f t="shared" si="1435"/>
        <v>8.8572222587308055E-2</v>
      </c>
    </row>
    <row r="9221" spans="1:26" x14ac:dyDescent="0.25">
      <c r="A9221" s="16">
        <f t="shared" ref="A9221:A9284" si="1442">+A9220+1</f>
        <v>52754</v>
      </c>
      <c r="B9221">
        <f>+'[2]Ejercicio 1'!E9438</f>
        <v>9219</v>
      </c>
      <c r="C9221" s="5">
        <v>8.7673376273603498E-2</v>
      </c>
      <c r="D9221" s="4">
        <f t="shared" si="1437"/>
        <v>8.5785940231810465E-2</v>
      </c>
      <c r="E9221" s="6">
        <f t="shared" si="1438"/>
        <v>8.6722824612359348E-2</v>
      </c>
      <c r="F9221" s="7">
        <f t="shared" si="1439"/>
        <v>8.6072769991430834E-2</v>
      </c>
      <c r="I9221" s="10">
        <v>9219</v>
      </c>
      <c r="J9221" s="8">
        <f t="shared" si="1440"/>
        <v>8.91733762736035E-2</v>
      </c>
      <c r="K9221" s="8">
        <f t="shared" si="1440"/>
        <v>8.7285940231810466E-2</v>
      </c>
      <c r="L9221" s="8">
        <f t="shared" si="1440"/>
        <v>8.8222824612359349E-2</v>
      </c>
      <c r="M9221" s="8">
        <f t="shared" si="1440"/>
        <v>8.7572769991430835E-2</v>
      </c>
      <c r="P9221">
        <v>9219</v>
      </c>
      <c r="Q9221" s="8">
        <f t="shared" si="1441"/>
        <v>8.6173376273603497E-2</v>
      </c>
      <c r="R9221" s="8">
        <f t="shared" si="1441"/>
        <v>8.4285940231810463E-2</v>
      </c>
      <c r="S9221" s="8">
        <f t="shared" si="1441"/>
        <v>8.5222824612359346E-2</v>
      </c>
      <c r="T9221" s="8">
        <f t="shared" si="1441"/>
        <v>8.4572769991430832E-2</v>
      </c>
      <c r="W9221">
        <v>9219</v>
      </c>
      <c r="X9221" s="4">
        <f t="shared" si="1436"/>
        <v>9.02247202663541E-2</v>
      </c>
      <c r="Y9221" s="4">
        <f t="shared" si="1434"/>
        <v>8.9243792996434701E-2</v>
      </c>
      <c r="Z9221" s="4">
        <f t="shared" si="1435"/>
        <v>8.8572766307788112E-2</v>
      </c>
    </row>
    <row r="9222" spans="1:26" x14ac:dyDescent="0.25">
      <c r="A9222" s="16">
        <f t="shared" si="1442"/>
        <v>52755</v>
      </c>
      <c r="B9222">
        <f>+'[2]Ejercicio 1'!E9439</f>
        <v>9220</v>
      </c>
      <c r="C9222" s="5">
        <v>8.7673658417900521E-2</v>
      </c>
      <c r="D9222" s="4">
        <f t="shared" si="1437"/>
        <v>8.5786210401166241E-2</v>
      </c>
      <c r="E9222" s="6">
        <f t="shared" si="1438"/>
        <v>8.6723100704269127E-2</v>
      </c>
      <c r="F9222" s="7">
        <f t="shared" si="1439"/>
        <v>8.6073041969450939E-2</v>
      </c>
      <c r="I9222" s="10">
        <v>9220</v>
      </c>
      <c r="J9222" s="8">
        <f t="shared" si="1440"/>
        <v>8.9173658417900523E-2</v>
      </c>
      <c r="K9222" s="8">
        <f t="shared" si="1440"/>
        <v>8.7286210401166242E-2</v>
      </c>
      <c r="L9222" s="8">
        <f t="shared" si="1440"/>
        <v>8.8223100704269128E-2</v>
      </c>
      <c r="M9222" s="8">
        <f t="shared" si="1440"/>
        <v>8.757304196945094E-2</v>
      </c>
      <c r="P9222">
        <v>9220</v>
      </c>
      <c r="Q9222" s="8">
        <f t="shared" si="1441"/>
        <v>8.617365841790052E-2</v>
      </c>
      <c r="R9222" s="8">
        <f t="shared" si="1441"/>
        <v>8.4286210401166239E-2</v>
      </c>
      <c r="S9222" s="8">
        <f t="shared" si="1441"/>
        <v>8.5223100704269125E-2</v>
      </c>
      <c r="T9222" s="8">
        <f t="shared" si="1441"/>
        <v>8.4573041969450938E-2</v>
      </c>
      <c r="W9222">
        <v>9220</v>
      </c>
      <c r="X9222" s="4">
        <f t="shared" si="1436"/>
        <v>9.0225284906736467E-2</v>
      </c>
      <c r="Y9222" s="4">
        <f t="shared" si="1434"/>
        <v>8.9244345181801146E-2</v>
      </c>
      <c r="Z9222" s="4">
        <f t="shared" si="1435"/>
        <v>8.8573310027240434E-2</v>
      </c>
    </row>
    <row r="9223" spans="1:26" x14ac:dyDescent="0.25">
      <c r="A9223" s="16">
        <f t="shared" si="1442"/>
        <v>52756</v>
      </c>
      <c r="B9223">
        <f>+'[2]Ejercicio 1'!E9440</f>
        <v>9221</v>
      </c>
      <c r="C9223" s="5">
        <v>8.7673940562197544E-2</v>
      </c>
      <c r="D9223" s="4">
        <f t="shared" si="1437"/>
        <v>8.5786480570484699E-2</v>
      </c>
      <c r="E9223" s="6">
        <f t="shared" si="1438"/>
        <v>8.6723376796160448E-2</v>
      </c>
      <c r="F9223" s="7">
        <f t="shared" si="1439"/>
        <v>8.6073313947439639E-2</v>
      </c>
      <c r="I9223" s="10">
        <v>9221</v>
      </c>
      <c r="J9223" s="8">
        <f t="shared" si="1440"/>
        <v>8.9173940562197546E-2</v>
      </c>
      <c r="K9223" s="8">
        <f t="shared" si="1440"/>
        <v>8.7286480570484701E-2</v>
      </c>
      <c r="L9223" s="8">
        <f t="shared" si="1440"/>
        <v>8.8223376796160449E-2</v>
      </c>
      <c r="M9223" s="8">
        <f t="shared" si="1440"/>
        <v>8.757331394743964E-2</v>
      </c>
      <c r="P9223">
        <v>9221</v>
      </c>
      <c r="Q9223" s="8">
        <f t="shared" si="1441"/>
        <v>8.6173940562197543E-2</v>
      </c>
      <c r="R9223" s="8">
        <f t="shared" si="1441"/>
        <v>8.4286480570484698E-2</v>
      </c>
      <c r="S9223" s="8">
        <f t="shared" si="1441"/>
        <v>8.5223376796160447E-2</v>
      </c>
      <c r="T9223" s="8">
        <f t="shared" si="1441"/>
        <v>8.4573313947439638E-2</v>
      </c>
      <c r="W9223">
        <v>9221</v>
      </c>
      <c r="X9223" s="4">
        <f t="shared" si="1436"/>
        <v>9.0225849547157039E-2</v>
      </c>
      <c r="Y9223" s="4">
        <f t="shared" si="1434"/>
        <v>8.9244897367219411E-2</v>
      </c>
      <c r="Z9223" s="4">
        <f t="shared" si="1435"/>
        <v>8.8573853747540648E-2</v>
      </c>
    </row>
    <row r="9224" spans="1:26" x14ac:dyDescent="0.25">
      <c r="A9224" s="16">
        <f t="shared" si="1442"/>
        <v>52757</v>
      </c>
      <c r="B9224">
        <f>+'[2]Ejercicio 1'!E9441</f>
        <v>9222</v>
      </c>
      <c r="C9224" s="5">
        <v>8.7674222706494567E-2</v>
      </c>
      <c r="D9224" s="4">
        <f t="shared" si="1437"/>
        <v>8.5786750739766229E-2</v>
      </c>
      <c r="E9224" s="6">
        <f t="shared" si="1438"/>
        <v>8.672365288803334E-2</v>
      </c>
      <c r="F9224" s="7">
        <f t="shared" si="1439"/>
        <v>8.6073585925396934E-2</v>
      </c>
      <c r="I9224" s="10">
        <v>9222</v>
      </c>
      <c r="J9224" s="8">
        <f t="shared" si="1440"/>
        <v>8.9174222706494569E-2</v>
      </c>
      <c r="K9224" s="8">
        <f t="shared" si="1440"/>
        <v>8.7286750739766231E-2</v>
      </c>
      <c r="L9224" s="8">
        <f t="shared" si="1440"/>
        <v>8.8223652888033341E-2</v>
      </c>
      <c r="M9224" s="8">
        <f t="shared" si="1440"/>
        <v>8.7573585925396935E-2</v>
      </c>
      <c r="P9224">
        <v>9222</v>
      </c>
      <c r="Q9224" s="8">
        <f t="shared" si="1441"/>
        <v>8.6174222706494566E-2</v>
      </c>
      <c r="R9224" s="8">
        <f t="shared" si="1441"/>
        <v>8.4286750739766228E-2</v>
      </c>
      <c r="S9224" s="8">
        <f t="shared" si="1441"/>
        <v>8.5223652888033338E-2</v>
      </c>
      <c r="T9224" s="8">
        <f t="shared" si="1441"/>
        <v>8.4573585925396932E-2</v>
      </c>
      <c r="W9224">
        <v>9222</v>
      </c>
      <c r="X9224" s="4">
        <f t="shared" si="1436"/>
        <v>9.0226414187615817E-2</v>
      </c>
      <c r="Y9224" s="4">
        <f t="shared" si="1434"/>
        <v>8.9245449552599901E-2</v>
      </c>
      <c r="Z9224" s="4">
        <f t="shared" si="1435"/>
        <v>8.8574397467755209E-2</v>
      </c>
    </row>
    <row r="9225" spans="1:26" x14ac:dyDescent="0.25">
      <c r="A9225" s="16">
        <f t="shared" si="1442"/>
        <v>52758</v>
      </c>
      <c r="B9225">
        <f>+'[2]Ejercicio 1'!E9442</f>
        <v>9223</v>
      </c>
      <c r="C9225" s="5">
        <v>8.767450485079159E-2</v>
      </c>
      <c r="D9225" s="4">
        <f t="shared" si="1437"/>
        <v>8.5787020909010844E-2</v>
      </c>
      <c r="E9225" s="6">
        <f t="shared" si="1438"/>
        <v>8.6723928979886886E-2</v>
      </c>
      <c r="F9225" s="7">
        <f t="shared" si="1439"/>
        <v>8.6073857903322823E-2</v>
      </c>
      <c r="I9225" s="10">
        <v>9223</v>
      </c>
      <c r="J9225" s="8">
        <f t="shared" si="1440"/>
        <v>8.9174504850791592E-2</v>
      </c>
      <c r="K9225" s="8">
        <f t="shared" si="1440"/>
        <v>8.7287020909010846E-2</v>
      </c>
      <c r="L9225" s="8">
        <f t="shared" si="1440"/>
        <v>8.8223928979886887E-2</v>
      </c>
      <c r="M9225" s="8">
        <f t="shared" si="1440"/>
        <v>8.7573857903322824E-2</v>
      </c>
      <c r="P9225">
        <v>9223</v>
      </c>
      <c r="Q9225" s="8">
        <f t="shared" si="1441"/>
        <v>8.6174504850791589E-2</v>
      </c>
      <c r="R9225" s="8">
        <f t="shared" si="1441"/>
        <v>8.4287020909010843E-2</v>
      </c>
      <c r="S9225" s="8">
        <f t="shared" si="1441"/>
        <v>8.5223928979886884E-2</v>
      </c>
      <c r="T9225" s="8">
        <f t="shared" si="1441"/>
        <v>8.4573857903322822E-2</v>
      </c>
      <c r="W9225">
        <v>9223</v>
      </c>
      <c r="X9225" s="4">
        <f t="shared" si="1436"/>
        <v>9.0226978828113702E-2</v>
      </c>
      <c r="Y9225" s="4">
        <f t="shared" si="1434"/>
        <v>8.9246001737853908E-2</v>
      </c>
      <c r="Z9225" s="4">
        <f t="shared" si="1435"/>
        <v>8.8574941186942036E-2</v>
      </c>
    </row>
    <row r="9226" spans="1:26" x14ac:dyDescent="0.25">
      <c r="A9226" s="16">
        <f t="shared" si="1442"/>
        <v>52759</v>
      </c>
      <c r="B9226">
        <f>+'[2]Ejercicio 1'!E9443</f>
        <v>9224</v>
      </c>
      <c r="C9226" s="5">
        <v>8.7674786995088599E-2</v>
      </c>
      <c r="D9226" s="4">
        <f t="shared" si="1437"/>
        <v>8.5787291078218544E-2</v>
      </c>
      <c r="E9226" s="6">
        <f t="shared" si="1438"/>
        <v>8.6724205071721114E-2</v>
      </c>
      <c r="F9226" s="7">
        <f t="shared" si="1439"/>
        <v>8.6074129881217321E-2</v>
      </c>
      <c r="I9226" s="10">
        <v>9224</v>
      </c>
      <c r="J9226" s="8">
        <f t="shared" si="1440"/>
        <v>8.9174786995088601E-2</v>
      </c>
      <c r="K9226" s="8">
        <f t="shared" si="1440"/>
        <v>8.7287291078218546E-2</v>
      </c>
      <c r="L9226" s="8">
        <f t="shared" si="1440"/>
        <v>8.8224205071721115E-2</v>
      </c>
      <c r="M9226" s="8">
        <f t="shared" si="1440"/>
        <v>8.7574129881217322E-2</v>
      </c>
      <c r="P9226">
        <v>9224</v>
      </c>
      <c r="Q9226" s="8">
        <f t="shared" si="1441"/>
        <v>8.6174786995088598E-2</v>
      </c>
      <c r="R9226" s="8">
        <f t="shared" si="1441"/>
        <v>8.4287291078218543E-2</v>
      </c>
      <c r="S9226" s="8">
        <f t="shared" si="1441"/>
        <v>8.5224205071721112E-2</v>
      </c>
      <c r="T9226" s="8">
        <f t="shared" si="1441"/>
        <v>8.4574129881217319E-2</v>
      </c>
      <c r="W9226">
        <v>9224</v>
      </c>
      <c r="X9226" s="4">
        <f t="shared" si="1436"/>
        <v>9.0227543468649349E-2</v>
      </c>
      <c r="Y9226" s="4">
        <f t="shared" si="1434"/>
        <v>8.924655392307014E-2</v>
      </c>
      <c r="Z9226" s="4">
        <f t="shared" si="1435"/>
        <v>8.8575484906979599E-2</v>
      </c>
    </row>
    <row r="9227" spans="1:26" x14ac:dyDescent="0.25">
      <c r="A9227" s="16">
        <f t="shared" si="1442"/>
        <v>52760</v>
      </c>
      <c r="B9227">
        <f>+'[2]Ejercicio 1'!E9444</f>
        <v>9225</v>
      </c>
      <c r="C9227" s="5">
        <v>8.7675069139385622E-2</v>
      </c>
      <c r="D9227" s="4">
        <f t="shared" si="1437"/>
        <v>8.578756124738951E-2</v>
      </c>
      <c r="E9227" s="6">
        <f t="shared" si="1438"/>
        <v>8.6724481163536898E-2</v>
      </c>
      <c r="F9227" s="7">
        <f t="shared" si="1439"/>
        <v>8.6074401859080413E-2</v>
      </c>
      <c r="I9227" s="10">
        <v>9225</v>
      </c>
      <c r="J9227" s="8">
        <f t="shared" si="1440"/>
        <v>8.9175069139385624E-2</v>
      </c>
      <c r="K9227" s="8">
        <f t="shared" si="1440"/>
        <v>8.7287561247389511E-2</v>
      </c>
      <c r="L9227" s="8">
        <f t="shared" si="1440"/>
        <v>8.82244811635369E-2</v>
      </c>
      <c r="M9227" s="8">
        <f t="shared" si="1440"/>
        <v>8.7574401859080414E-2</v>
      </c>
      <c r="P9227">
        <v>9225</v>
      </c>
      <c r="Q9227" s="8">
        <f t="shared" si="1441"/>
        <v>8.6175069139385621E-2</v>
      </c>
      <c r="R9227" s="8">
        <f t="shared" si="1441"/>
        <v>8.4287561247389509E-2</v>
      </c>
      <c r="S9227" s="8">
        <f t="shared" si="1441"/>
        <v>8.5224481163536897E-2</v>
      </c>
      <c r="T9227" s="8">
        <f t="shared" si="1441"/>
        <v>8.4574401859080411E-2</v>
      </c>
      <c r="W9227">
        <v>9225</v>
      </c>
      <c r="X9227" s="4">
        <f t="shared" si="1436"/>
        <v>9.0228108109201677E-2</v>
      </c>
      <c r="Y9227" s="4">
        <f t="shared" si="1434"/>
        <v>8.9247106108336444E-2</v>
      </c>
      <c r="Z9227" s="4">
        <f t="shared" si="1435"/>
        <v>8.8576028626925804E-2</v>
      </c>
    </row>
    <row r="9228" spans="1:26" x14ac:dyDescent="0.25">
      <c r="A9228" s="16">
        <f t="shared" si="1442"/>
        <v>52761</v>
      </c>
      <c r="B9228">
        <f>+'[2]Ejercicio 1'!E9445</f>
        <v>9226</v>
      </c>
      <c r="C9228" s="5">
        <v>8.7675351283682645E-2</v>
      </c>
      <c r="D9228" s="4">
        <f t="shared" si="1437"/>
        <v>8.5787831416523769E-2</v>
      </c>
      <c r="E9228" s="6">
        <f t="shared" si="1438"/>
        <v>8.6724757255334239E-2</v>
      </c>
      <c r="F9228" s="7">
        <f t="shared" si="1439"/>
        <v>8.60746738369121E-2</v>
      </c>
      <c r="I9228" s="10">
        <v>9226</v>
      </c>
      <c r="J9228" s="8">
        <f t="shared" si="1440"/>
        <v>8.9175351283682647E-2</v>
      </c>
      <c r="K9228" s="8">
        <f t="shared" si="1440"/>
        <v>8.728783141652377E-2</v>
      </c>
      <c r="L9228" s="8">
        <f t="shared" si="1440"/>
        <v>8.8224757255334241E-2</v>
      </c>
      <c r="M9228" s="8">
        <f t="shared" si="1440"/>
        <v>8.7574673836912101E-2</v>
      </c>
      <c r="P9228">
        <v>9226</v>
      </c>
      <c r="Q9228" s="8">
        <f t="shared" si="1441"/>
        <v>8.6175351283682644E-2</v>
      </c>
      <c r="R9228" s="8">
        <f t="shared" si="1441"/>
        <v>8.4287831416523767E-2</v>
      </c>
      <c r="S9228" s="8">
        <f t="shared" si="1441"/>
        <v>8.5224757255334238E-2</v>
      </c>
      <c r="T9228" s="8">
        <f t="shared" si="1441"/>
        <v>8.4574673836912098E-2</v>
      </c>
      <c r="W9228">
        <v>9226</v>
      </c>
      <c r="X9228" s="4">
        <f t="shared" si="1436"/>
        <v>9.0228672749837022E-2</v>
      </c>
      <c r="Y9228" s="4">
        <f t="shared" si="1434"/>
        <v>8.9247658293566734E-2</v>
      </c>
      <c r="Z9228" s="4">
        <f t="shared" si="1435"/>
        <v>8.857657234678637E-2</v>
      </c>
    </row>
    <row r="9229" spans="1:26" x14ac:dyDescent="0.25">
      <c r="A9229" s="16">
        <f t="shared" si="1442"/>
        <v>52762</v>
      </c>
      <c r="B9229">
        <f>+'[2]Ejercicio 1'!E9446</f>
        <v>9227</v>
      </c>
      <c r="C9229" s="5">
        <v>8.7675633427979668E-2</v>
      </c>
      <c r="D9229" s="4">
        <f t="shared" si="1437"/>
        <v>8.5788101585620904E-2</v>
      </c>
      <c r="E9229" s="6">
        <f t="shared" si="1438"/>
        <v>8.6725033347113123E-2</v>
      </c>
      <c r="F9229" s="7">
        <f t="shared" si="1439"/>
        <v>8.6074945814712381E-2</v>
      </c>
      <c r="I9229" s="10">
        <v>9227</v>
      </c>
      <c r="J9229" s="8">
        <f t="shared" si="1440"/>
        <v>8.917563342797967E-2</v>
      </c>
      <c r="K9229" s="8">
        <f t="shared" si="1440"/>
        <v>8.7288101585620906E-2</v>
      </c>
      <c r="L9229" s="8">
        <f t="shared" si="1440"/>
        <v>8.8225033347113124E-2</v>
      </c>
      <c r="M9229" s="8">
        <f t="shared" si="1440"/>
        <v>8.7574945814712382E-2</v>
      </c>
      <c r="P9229">
        <v>9227</v>
      </c>
      <c r="Q9229" s="8">
        <f t="shared" si="1441"/>
        <v>8.6175633427979667E-2</v>
      </c>
      <c r="R9229" s="8">
        <f t="shared" si="1441"/>
        <v>8.4288101585620903E-2</v>
      </c>
      <c r="S9229" s="8">
        <f t="shared" si="1441"/>
        <v>8.5225033347113122E-2</v>
      </c>
      <c r="T9229" s="8">
        <f t="shared" si="1441"/>
        <v>8.4574945814712379E-2</v>
      </c>
      <c r="W9229">
        <v>9227</v>
      </c>
      <c r="X9229" s="4">
        <f t="shared" si="1436"/>
        <v>9.0229237390488187E-2</v>
      </c>
      <c r="Y9229" s="4">
        <f t="shared" si="1434"/>
        <v>8.9248210478846207E-2</v>
      </c>
      <c r="Z9229" s="4">
        <f t="shared" si="1435"/>
        <v>8.8577116065619188E-2</v>
      </c>
    </row>
    <row r="9230" spans="1:26" x14ac:dyDescent="0.25">
      <c r="A9230" s="16">
        <f t="shared" si="1442"/>
        <v>52763</v>
      </c>
      <c r="B9230">
        <f>+'[2]Ejercicio 1'!E9447</f>
        <v>9228</v>
      </c>
      <c r="C9230" s="5">
        <v>8.7675915572276691E-2</v>
      </c>
      <c r="D9230" s="4">
        <f t="shared" si="1437"/>
        <v>8.5788371754680917E-2</v>
      </c>
      <c r="E9230" s="6">
        <f t="shared" si="1438"/>
        <v>8.6725309438871814E-2</v>
      </c>
      <c r="F9230" s="7">
        <f t="shared" si="1439"/>
        <v>8.6075217792481257E-2</v>
      </c>
      <c r="I9230" s="10">
        <v>9228</v>
      </c>
      <c r="J9230" s="8">
        <f t="shared" si="1440"/>
        <v>8.9175915572276693E-2</v>
      </c>
      <c r="K9230" s="8">
        <f t="shared" si="1440"/>
        <v>8.7288371754680918E-2</v>
      </c>
      <c r="L9230" s="8">
        <f t="shared" si="1440"/>
        <v>8.8225309438871816E-2</v>
      </c>
      <c r="M9230" s="8">
        <f t="shared" si="1440"/>
        <v>8.7575217792481258E-2</v>
      </c>
      <c r="P9230">
        <v>9228</v>
      </c>
      <c r="Q9230" s="8">
        <f t="shared" si="1441"/>
        <v>8.617591557227669E-2</v>
      </c>
      <c r="R9230" s="8">
        <f t="shared" si="1441"/>
        <v>8.4288371754680916E-2</v>
      </c>
      <c r="S9230" s="8">
        <f t="shared" si="1441"/>
        <v>8.5225309438871813E-2</v>
      </c>
      <c r="T9230" s="8">
        <f t="shared" si="1441"/>
        <v>8.4575217792481255E-2</v>
      </c>
      <c r="W9230">
        <v>9228</v>
      </c>
      <c r="X9230" s="4">
        <f t="shared" si="1436"/>
        <v>9.0229802031178433E-2</v>
      </c>
      <c r="Y9230" s="4">
        <f t="shared" si="1434"/>
        <v>8.9248762663822631E-2</v>
      </c>
      <c r="Z9230" s="4">
        <f t="shared" si="1435"/>
        <v>8.8577659785302743E-2</v>
      </c>
    </row>
    <row r="9231" spans="1:26" x14ac:dyDescent="0.25">
      <c r="A9231" s="16">
        <f t="shared" si="1442"/>
        <v>52764</v>
      </c>
      <c r="B9231">
        <f>+'[2]Ejercicio 1'!E9448</f>
        <v>9229</v>
      </c>
      <c r="C9231" s="5">
        <v>8.7676197716573714E-2</v>
      </c>
      <c r="D9231" s="4">
        <f t="shared" si="1437"/>
        <v>8.5788641923704209E-2</v>
      </c>
      <c r="E9231" s="6">
        <f t="shared" si="1438"/>
        <v>8.6725585530612048E-2</v>
      </c>
      <c r="F9231" s="7">
        <f t="shared" si="1439"/>
        <v>8.6075489770215868E-2</v>
      </c>
      <c r="I9231" s="10">
        <v>9229</v>
      </c>
      <c r="J9231" s="8">
        <f t="shared" si="1440"/>
        <v>8.9176197716573716E-2</v>
      </c>
      <c r="K9231" s="8">
        <f t="shared" si="1440"/>
        <v>8.728864192370421E-2</v>
      </c>
      <c r="L9231" s="8">
        <f t="shared" si="1440"/>
        <v>8.822558553061205E-2</v>
      </c>
      <c r="M9231" s="8">
        <f t="shared" si="1440"/>
        <v>8.757548977021587E-2</v>
      </c>
      <c r="P9231">
        <v>9229</v>
      </c>
      <c r="Q9231" s="8">
        <f t="shared" si="1441"/>
        <v>8.6176197716573713E-2</v>
      </c>
      <c r="R9231" s="8">
        <f t="shared" si="1441"/>
        <v>8.4288641923704208E-2</v>
      </c>
      <c r="S9231" s="8">
        <f t="shared" si="1441"/>
        <v>8.5225585530612047E-2</v>
      </c>
      <c r="T9231" s="8">
        <f t="shared" si="1441"/>
        <v>8.4575489770215867E-2</v>
      </c>
      <c r="W9231">
        <v>9229</v>
      </c>
      <c r="X9231" s="4">
        <f t="shared" si="1436"/>
        <v>9.0230366671906453E-2</v>
      </c>
      <c r="Y9231" s="4">
        <f t="shared" si="1434"/>
        <v>8.9249314848938735E-2</v>
      </c>
      <c r="Z9231" s="4">
        <f t="shared" si="1435"/>
        <v>8.8578203503955705E-2</v>
      </c>
    </row>
    <row r="9232" spans="1:26" x14ac:dyDescent="0.25">
      <c r="A9232" s="16">
        <f t="shared" si="1442"/>
        <v>52765</v>
      </c>
      <c r="B9232">
        <f>+'[2]Ejercicio 1'!E9449</f>
        <v>9230</v>
      </c>
      <c r="C9232" s="5">
        <v>8.7676479860870737E-2</v>
      </c>
      <c r="D9232" s="4">
        <f t="shared" si="1437"/>
        <v>8.5788912092690586E-2</v>
      </c>
      <c r="E9232" s="6">
        <f t="shared" si="1438"/>
        <v>8.6725861622333852E-2</v>
      </c>
      <c r="F9232" s="7">
        <f t="shared" si="1439"/>
        <v>8.6075761747921947E-2</v>
      </c>
      <c r="I9232" s="10">
        <v>9230</v>
      </c>
      <c r="J9232" s="8">
        <f t="shared" si="1440"/>
        <v>8.9176479860870739E-2</v>
      </c>
      <c r="K9232" s="8">
        <f t="shared" si="1440"/>
        <v>8.7288912092690588E-2</v>
      </c>
      <c r="L9232" s="8">
        <f t="shared" si="1440"/>
        <v>8.8225861622333854E-2</v>
      </c>
      <c r="M9232" s="8">
        <f t="shared" si="1440"/>
        <v>8.7575761747921949E-2</v>
      </c>
      <c r="P9232">
        <v>9230</v>
      </c>
      <c r="Q9232" s="8">
        <f t="shared" si="1441"/>
        <v>8.6176479860870736E-2</v>
      </c>
      <c r="R9232" s="8">
        <f t="shared" si="1441"/>
        <v>8.4288912092690585E-2</v>
      </c>
      <c r="S9232" s="8">
        <f t="shared" si="1441"/>
        <v>8.5225861622333851E-2</v>
      </c>
      <c r="T9232" s="8">
        <f t="shared" si="1441"/>
        <v>8.4575761747921946E-2</v>
      </c>
      <c r="W9232">
        <v>9230</v>
      </c>
      <c r="X9232" s="4">
        <f t="shared" si="1436"/>
        <v>9.0230931312651599E-2</v>
      </c>
      <c r="Y9232" s="4">
        <f t="shared" si="1434"/>
        <v>8.924986703401705E-2</v>
      </c>
      <c r="Z9232" s="4">
        <f t="shared" si="1435"/>
        <v>8.8578747223459417E-2</v>
      </c>
    </row>
    <row r="9233" spans="1:26" x14ac:dyDescent="0.25">
      <c r="A9233" s="16">
        <f t="shared" si="1442"/>
        <v>52766</v>
      </c>
      <c r="B9233">
        <f>+'[2]Ejercicio 1'!E9450</f>
        <v>9231</v>
      </c>
      <c r="C9233" s="5">
        <v>8.7676762005167747E-2</v>
      </c>
      <c r="D9233" s="4">
        <f t="shared" si="1437"/>
        <v>8.5789182261640451E-2</v>
      </c>
      <c r="E9233" s="6">
        <f t="shared" si="1438"/>
        <v>8.6726137714037199E-2</v>
      </c>
      <c r="F9233" s="7">
        <f t="shared" si="1439"/>
        <v>8.6076033725596607E-2</v>
      </c>
      <c r="I9233" s="10">
        <v>9231</v>
      </c>
      <c r="J9233" s="8">
        <f t="shared" si="1440"/>
        <v>8.9176762005167748E-2</v>
      </c>
      <c r="K9233" s="8">
        <f t="shared" si="1440"/>
        <v>8.7289182261640452E-2</v>
      </c>
      <c r="L9233" s="8">
        <f t="shared" si="1440"/>
        <v>8.8226137714037201E-2</v>
      </c>
      <c r="M9233" s="8">
        <f t="shared" si="1440"/>
        <v>8.7576033725596608E-2</v>
      </c>
      <c r="P9233">
        <v>9231</v>
      </c>
      <c r="Q9233" s="8">
        <f t="shared" si="1441"/>
        <v>8.6176762005167745E-2</v>
      </c>
      <c r="R9233" s="8">
        <f t="shared" si="1441"/>
        <v>8.428918226164045E-2</v>
      </c>
      <c r="S9233" s="8">
        <f t="shared" si="1441"/>
        <v>8.5226137714037198E-2</v>
      </c>
      <c r="T9233" s="8">
        <f t="shared" si="1441"/>
        <v>8.4576033725596605E-2</v>
      </c>
      <c r="W9233">
        <v>9231</v>
      </c>
      <c r="X9233" s="4">
        <f t="shared" si="1436"/>
        <v>9.0231495953478874E-2</v>
      </c>
      <c r="Y9233" s="4">
        <f t="shared" si="1434"/>
        <v>8.9250419219057603E-2</v>
      </c>
      <c r="Z9233" s="4">
        <f t="shared" si="1435"/>
        <v>8.8579290941938227E-2</v>
      </c>
    </row>
    <row r="9234" spans="1:26" x14ac:dyDescent="0.25">
      <c r="A9234" s="16">
        <f t="shared" si="1442"/>
        <v>52767</v>
      </c>
      <c r="B9234">
        <f>+'[2]Ejercicio 1'!E9451</f>
        <v>9232</v>
      </c>
      <c r="C9234" s="5">
        <v>8.767704414946477E-2</v>
      </c>
      <c r="D9234" s="4">
        <f t="shared" si="1437"/>
        <v>8.5789452430552984E-2</v>
      </c>
      <c r="E9234" s="6">
        <f t="shared" si="1438"/>
        <v>8.6726413805721214E-2</v>
      </c>
      <c r="F9234" s="7">
        <f t="shared" si="1439"/>
        <v>8.6076305703239875E-2</v>
      </c>
      <c r="I9234" s="10">
        <v>9232</v>
      </c>
      <c r="J9234" s="8">
        <f t="shared" si="1440"/>
        <v>8.9177044149464771E-2</v>
      </c>
      <c r="K9234" s="8">
        <f t="shared" si="1440"/>
        <v>8.7289452430552986E-2</v>
      </c>
      <c r="L9234" s="8">
        <f t="shared" si="1440"/>
        <v>8.8226413805721215E-2</v>
      </c>
      <c r="M9234" s="8">
        <f t="shared" si="1440"/>
        <v>8.7576305703239876E-2</v>
      </c>
      <c r="P9234">
        <v>9232</v>
      </c>
      <c r="Q9234" s="8">
        <f t="shared" si="1441"/>
        <v>8.6177044149464768E-2</v>
      </c>
      <c r="R9234" s="8">
        <f t="shared" si="1441"/>
        <v>8.4289452430552983E-2</v>
      </c>
      <c r="S9234" s="8">
        <f t="shared" si="1441"/>
        <v>8.5226413805721213E-2</v>
      </c>
      <c r="T9234" s="8">
        <f t="shared" si="1441"/>
        <v>8.4576305703239874E-2</v>
      </c>
      <c r="W9234">
        <v>9232</v>
      </c>
      <c r="X9234" s="4">
        <f t="shared" si="1436"/>
        <v>9.0232060594322858E-2</v>
      </c>
      <c r="Y9234" s="4">
        <f t="shared" si="1434"/>
        <v>8.9250971404060381E-2</v>
      </c>
      <c r="Z9234" s="4">
        <f t="shared" si="1435"/>
        <v>8.8579834661262069E-2</v>
      </c>
    </row>
    <row r="9235" spans="1:26" x14ac:dyDescent="0.25">
      <c r="A9235" s="16">
        <f t="shared" si="1442"/>
        <v>52768</v>
      </c>
      <c r="B9235">
        <f>+'[2]Ejercicio 1'!E9452</f>
        <v>9233</v>
      </c>
      <c r="C9235" s="5">
        <v>8.7677326293761793E-2</v>
      </c>
      <c r="D9235" s="4">
        <f t="shared" si="1437"/>
        <v>8.5789722599428589E-2</v>
      </c>
      <c r="E9235" s="6">
        <f t="shared" si="1438"/>
        <v>8.6726689897385911E-2</v>
      </c>
      <c r="F9235" s="7">
        <f t="shared" si="1439"/>
        <v>8.6076577680851737E-2</v>
      </c>
      <c r="I9235" s="10">
        <v>9233</v>
      </c>
      <c r="J9235" s="8">
        <f t="shared" si="1440"/>
        <v>8.9177326293761794E-2</v>
      </c>
      <c r="K9235" s="8">
        <f t="shared" si="1440"/>
        <v>8.728972259942859E-2</v>
      </c>
      <c r="L9235" s="8">
        <f t="shared" si="1440"/>
        <v>8.8226689897385913E-2</v>
      </c>
      <c r="M9235" s="8">
        <f t="shared" si="1440"/>
        <v>8.7576577680851739E-2</v>
      </c>
      <c r="P9235">
        <v>9233</v>
      </c>
      <c r="Q9235" s="8">
        <f t="shared" si="1441"/>
        <v>8.6177326293761791E-2</v>
      </c>
      <c r="R9235" s="8">
        <f t="shared" si="1441"/>
        <v>8.4289722599428588E-2</v>
      </c>
      <c r="S9235" s="8">
        <f t="shared" si="1441"/>
        <v>8.522668989738591E-2</v>
      </c>
      <c r="T9235" s="8">
        <f t="shared" si="1441"/>
        <v>8.4576577680851736E-2</v>
      </c>
      <c r="W9235">
        <v>9233</v>
      </c>
      <c r="X9235" s="4">
        <f t="shared" si="1436"/>
        <v>9.0232625235205033E-2</v>
      </c>
      <c r="Y9235" s="4">
        <f t="shared" si="1434"/>
        <v>8.9251523588935788E-2</v>
      </c>
      <c r="Z9235" s="4">
        <f t="shared" si="1435"/>
        <v>8.858037838050313E-2</v>
      </c>
    </row>
    <row r="9236" spans="1:26" x14ac:dyDescent="0.25">
      <c r="A9236" s="16">
        <f t="shared" si="1442"/>
        <v>52769</v>
      </c>
      <c r="B9236">
        <f>+'[2]Ejercicio 1'!E9453</f>
        <v>9234</v>
      </c>
      <c r="C9236" s="5">
        <v>8.7677608438058816E-2</v>
      </c>
      <c r="D9236" s="4">
        <f t="shared" si="1437"/>
        <v>8.5789992768267279E-2</v>
      </c>
      <c r="E9236" s="6">
        <f t="shared" si="1438"/>
        <v>8.6726965989032151E-2</v>
      </c>
      <c r="F9236" s="7">
        <f t="shared" si="1439"/>
        <v>8.6076849658432195E-2</v>
      </c>
      <c r="I9236" s="10">
        <v>9234</v>
      </c>
      <c r="J9236" s="8">
        <f t="shared" si="1440"/>
        <v>8.9177608438058817E-2</v>
      </c>
      <c r="K9236" s="8">
        <f t="shared" si="1440"/>
        <v>8.728999276826728E-2</v>
      </c>
      <c r="L9236" s="8">
        <f t="shared" si="1440"/>
        <v>8.8226965989032152E-2</v>
      </c>
      <c r="M9236" s="8">
        <f t="shared" si="1440"/>
        <v>8.7576849658432196E-2</v>
      </c>
      <c r="P9236">
        <v>9234</v>
      </c>
      <c r="Q9236" s="8">
        <f t="shared" si="1441"/>
        <v>8.6177608438058814E-2</v>
      </c>
      <c r="R9236" s="8">
        <f t="shared" si="1441"/>
        <v>8.4289992768267277E-2</v>
      </c>
      <c r="S9236" s="8">
        <f t="shared" si="1441"/>
        <v>8.522696598903215E-2</v>
      </c>
      <c r="T9236" s="8">
        <f t="shared" si="1441"/>
        <v>8.4576849658432193E-2</v>
      </c>
      <c r="W9236">
        <v>9234</v>
      </c>
      <c r="X9236" s="4">
        <f t="shared" si="1436"/>
        <v>9.0233189876125872E-2</v>
      </c>
      <c r="Y9236" s="4">
        <f t="shared" si="1434"/>
        <v>8.9252075773863015E-2</v>
      </c>
      <c r="Z9236" s="4">
        <f t="shared" si="1435"/>
        <v>8.8580922099655693E-2</v>
      </c>
    </row>
    <row r="9237" spans="1:26" x14ac:dyDescent="0.25">
      <c r="A9237" s="16">
        <f t="shared" si="1442"/>
        <v>52770</v>
      </c>
      <c r="B9237">
        <f>+'[2]Ejercicio 1'!E9454</f>
        <v>9235</v>
      </c>
      <c r="C9237" s="5">
        <v>8.7677890582355839E-2</v>
      </c>
      <c r="D9237" s="4">
        <f t="shared" si="1437"/>
        <v>8.5790262937069053E-2</v>
      </c>
      <c r="E9237" s="6">
        <f t="shared" si="1438"/>
        <v>8.6727242080659087E-2</v>
      </c>
      <c r="F9237" s="7">
        <f t="shared" si="1439"/>
        <v>8.6077121635981246E-2</v>
      </c>
      <c r="I9237" s="10">
        <v>9235</v>
      </c>
      <c r="J9237" s="8">
        <f t="shared" si="1440"/>
        <v>8.917789058235584E-2</v>
      </c>
      <c r="K9237" s="8">
        <f t="shared" si="1440"/>
        <v>8.7290262937069055E-2</v>
      </c>
      <c r="L9237" s="8">
        <f t="shared" si="1440"/>
        <v>8.8227242080659088E-2</v>
      </c>
      <c r="M9237" s="8">
        <f t="shared" si="1440"/>
        <v>8.7577121635981248E-2</v>
      </c>
      <c r="P9237">
        <v>9235</v>
      </c>
      <c r="Q9237" s="8">
        <f t="shared" si="1441"/>
        <v>8.6177890582355837E-2</v>
      </c>
      <c r="R9237" s="8">
        <f t="shared" si="1441"/>
        <v>8.4290262937069052E-2</v>
      </c>
      <c r="S9237" s="8">
        <f t="shared" si="1441"/>
        <v>8.5227242080659085E-2</v>
      </c>
      <c r="T9237" s="8">
        <f t="shared" si="1441"/>
        <v>8.4577121635981245E-2</v>
      </c>
      <c r="W9237">
        <v>9235</v>
      </c>
      <c r="X9237" s="4">
        <f t="shared" si="1436"/>
        <v>9.0233754517085346E-2</v>
      </c>
      <c r="Y9237" s="4">
        <f t="shared" si="1434"/>
        <v>8.9252627958663761E-2</v>
      </c>
      <c r="Z9237" s="4">
        <f t="shared" si="1435"/>
        <v>8.8581465818714039E-2</v>
      </c>
    </row>
    <row r="9238" spans="1:26" x14ac:dyDescent="0.25">
      <c r="A9238" s="16">
        <f t="shared" si="1442"/>
        <v>52771</v>
      </c>
      <c r="B9238">
        <f>+'[2]Ejercicio 1'!E9455</f>
        <v>9236</v>
      </c>
      <c r="C9238" s="5">
        <v>8.7678172726652862E-2</v>
      </c>
      <c r="D9238" s="4">
        <f t="shared" si="1437"/>
        <v>8.5790533105834316E-2</v>
      </c>
      <c r="E9238" s="6">
        <f t="shared" si="1438"/>
        <v>8.6727518172268439E-2</v>
      </c>
      <c r="F9238" s="7">
        <f t="shared" si="1439"/>
        <v>8.6077393613498893E-2</v>
      </c>
      <c r="I9238" s="10">
        <v>9236</v>
      </c>
      <c r="J9238" s="8">
        <f t="shared" si="1440"/>
        <v>8.9178172726652863E-2</v>
      </c>
      <c r="K9238" s="8">
        <f t="shared" si="1440"/>
        <v>8.7290533105834317E-2</v>
      </c>
      <c r="L9238" s="8">
        <f t="shared" si="1440"/>
        <v>8.822751817226844E-2</v>
      </c>
      <c r="M9238" s="8">
        <f t="shared" si="1440"/>
        <v>8.7577393613498894E-2</v>
      </c>
      <c r="P9238">
        <v>9236</v>
      </c>
      <c r="Q9238" s="8">
        <f t="shared" si="1441"/>
        <v>8.617817272665286E-2</v>
      </c>
      <c r="R9238" s="8">
        <f t="shared" si="1441"/>
        <v>8.4290533105834314E-2</v>
      </c>
      <c r="S9238" s="8">
        <f t="shared" si="1441"/>
        <v>8.5227518172268438E-2</v>
      </c>
      <c r="T9238" s="8">
        <f t="shared" si="1441"/>
        <v>8.4577393613498891E-2</v>
      </c>
      <c r="W9238">
        <v>9236</v>
      </c>
      <c r="X9238" s="4">
        <f t="shared" si="1436"/>
        <v>9.023431915808304E-2</v>
      </c>
      <c r="Y9238" s="4">
        <f t="shared" si="1434"/>
        <v>8.9253180143605046E-2</v>
      </c>
      <c r="Z9238" s="4">
        <f t="shared" si="1435"/>
        <v>8.8582009536747497E-2</v>
      </c>
    </row>
    <row r="9239" spans="1:26" x14ac:dyDescent="0.25">
      <c r="A9239" s="16">
        <f t="shared" si="1442"/>
        <v>52772</v>
      </c>
      <c r="B9239">
        <f>+'[2]Ejercicio 1'!E9456</f>
        <v>9237</v>
      </c>
      <c r="C9239" s="5">
        <v>8.7678454870949871E-2</v>
      </c>
      <c r="D9239" s="4">
        <f t="shared" si="1437"/>
        <v>8.5790803274562441E-2</v>
      </c>
      <c r="E9239" s="6">
        <f t="shared" si="1438"/>
        <v>8.6727794263857585E-2</v>
      </c>
      <c r="F9239" s="7">
        <f t="shared" si="1439"/>
        <v>8.6077665590985147E-2</v>
      </c>
      <c r="I9239" s="10">
        <v>9237</v>
      </c>
      <c r="J9239" s="8">
        <f t="shared" si="1440"/>
        <v>8.9178454870949872E-2</v>
      </c>
      <c r="K9239" s="8">
        <f t="shared" si="1440"/>
        <v>8.7290803274562442E-2</v>
      </c>
      <c r="L9239" s="8">
        <f t="shared" si="1440"/>
        <v>8.8227794263857587E-2</v>
      </c>
      <c r="M9239" s="8">
        <f t="shared" si="1440"/>
        <v>8.7577665590985149E-2</v>
      </c>
      <c r="P9239">
        <v>9237</v>
      </c>
      <c r="Q9239" s="8">
        <f t="shared" si="1441"/>
        <v>8.6178454870949869E-2</v>
      </c>
      <c r="R9239" s="8">
        <f t="shared" si="1441"/>
        <v>8.429080327456244E-2</v>
      </c>
      <c r="S9239" s="8">
        <f t="shared" si="1441"/>
        <v>8.5227794263857584E-2</v>
      </c>
      <c r="T9239" s="8">
        <f t="shared" si="1441"/>
        <v>8.4577665590985146E-2</v>
      </c>
      <c r="W9239">
        <v>9237</v>
      </c>
      <c r="X9239" s="4">
        <f t="shared" si="1436"/>
        <v>9.0234883799119384E-2</v>
      </c>
      <c r="Y9239" s="4">
        <f t="shared" si="1434"/>
        <v>8.9253732328329366E-2</v>
      </c>
      <c r="Z9239" s="4">
        <f t="shared" si="1435"/>
        <v>8.8582553255631691E-2</v>
      </c>
    </row>
    <row r="9240" spans="1:26" x14ac:dyDescent="0.25">
      <c r="A9240" s="16">
        <f t="shared" si="1442"/>
        <v>52773</v>
      </c>
      <c r="B9240">
        <f>+'[2]Ejercicio 1'!E9457</f>
        <v>9238</v>
      </c>
      <c r="C9240" s="5">
        <v>8.7678737015246894E-2</v>
      </c>
      <c r="D9240" s="4">
        <f t="shared" si="1437"/>
        <v>8.5791073443253457E-2</v>
      </c>
      <c r="E9240" s="6">
        <f t="shared" si="1438"/>
        <v>8.6728070355428288E-2</v>
      </c>
      <c r="F9240" s="7">
        <f t="shared" si="1439"/>
        <v>8.6077937568439983E-2</v>
      </c>
      <c r="I9240" s="10">
        <v>9238</v>
      </c>
      <c r="J9240" s="8">
        <f t="shared" si="1440"/>
        <v>8.9178737015246895E-2</v>
      </c>
      <c r="K9240" s="8">
        <f t="shared" si="1440"/>
        <v>8.7291073443253459E-2</v>
      </c>
      <c r="L9240" s="8">
        <f t="shared" si="1440"/>
        <v>8.822807035542829E-2</v>
      </c>
      <c r="M9240" s="8">
        <f t="shared" si="1440"/>
        <v>8.7577937568439984E-2</v>
      </c>
      <c r="P9240">
        <v>9238</v>
      </c>
      <c r="Q9240" s="8">
        <f t="shared" si="1441"/>
        <v>8.6178737015246892E-2</v>
      </c>
      <c r="R9240" s="8">
        <f t="shared" si="1441"/>
        <v>8.4291073443253456E-2</v>
      </c>
      <c r="S9240" s="8">
        <f t="shared" si="1441"/>
        <v>8.5228070355428287E-2</v>
      </c>
      <c r="T9240" s="8">
        <f t="shared" si="1441"/>
        <v>8.4577937568439981E-2</v>
      </c>
      <c r="W9240">
        <v>9238</v>
      </c>
      <c r="X9240" s="4">
        <f t="shared" si="1436"/>
        <v>9.0235448440193947E-2</v>
      </c>
      <c r="Y9240" s="4">
        <f t="shared" si="1434"/>
        <v>8.9254284513016785E-2</v>
      </c>
      <c r="Z9240" s="4">
        <f t="shared" si="1435"/>
        <v>8.8583096974433104E-2</v>
      </c>
    </row>
    <row r="9241" spans="1:26" x14ac:dyDescent="0.25">
      <c r="A9241" s="16">
        <f t="shared" si="1442"/>
        <v>52774</v>
      </c>
      <c r="B9241">
        <f>+'[2]Ejercicio 1'!E9458</f>
        <v>9239</v>
      </c>
      <c r="C9241" s="5">
        <v>8.7679019159543917E-2</v>
      </c>
      <c r="D9241" s="4">
        <f t="shared" si="1437"/>
        <v>8.5791343611907753E-2</v>
      </c>
      <c r="E9241" s="6">
        <f t="shared" si="1438"/>
        <v>8.6728346446980548E-2</v>
      </c>
      <c r="F9241" s="7">
        <f t="shared" si="1439"/>
        <v>8.6078209545860568E-2</v>
      </c>
      <c r="I9241" s="10">
        <v>9239</v>
      </c>
      <c r="J9241" s="8">
        <f t="shared" si="1440"/>
        <v>8.9179019159543918E-2</v>
      </c>
      <c r="K9241" s="8">
        <f t="shared" si="1440"/>
        <v>8.7291343611907754E-2</v>
      </c>
      <c r="L9241" s="8">
        <f t="shared" si="1440"/>
        <v>8.8228346446980549E-2</v>
      </c>
      <c r="M9241" s="8">
        <f t="shared" si="1440"/>
        <v>8.7578209545860569E-2</v>
      </c>
      <c r="P9241">
        <v>9239</v>
      </c>
      <c r="Q9241" s="8">
        <f t="shared" si="1441"/>
        <v>8.6179019159543915E-2</v>
      </c>
      <c r="R9241" s="8">
        <f t="shared" si="1441"/>
        <v>8.4291343611907751E-2</v>
      </c>
      <c r="S9241" s="8">
        <f t="shared" si="1441"/>
        <v>8.5228346446980546E-2</v>
      </c>
      <c r="T9241" s="8">
        <f t="shared" si="1441"/>
        <v>8.4578209545860566E-2</v>
      </c>
      <c r="W9241">
        <v>9239</v>
      </c>
      <c r="X9241" s="4">
        <f t="shared" si="1436"/>
        <v>9.0236013081307589E-2</v>
      </c>
      <c r="Y9241" s="4">
        <f t="shared" si="1434"/>
        <v>8.9254836697755163E-2</v>
      </c>
      <c r="Z9241" s="4">
        <f t="shared" si="1435"/>
        <v>8.8583640692198207E-2</v>
      </c>
    </row>
    <row r="9242" spans="1:26" x14ac:dyDescent="0.25">
      <c r="A9242" s="16">
        <f t="shared" si="1442"/>
        <v>52775</v>
      </c>
      <c r="B9242">
        <f>+'[2]Ejercicio 1'!E9459</f>
        <v>9240</v>
      </c>
      <c r="C9242" s="5">
        <v>8.767930130384094E-2</v>
      </c>
      <c r="D9242" s="4">
        <f t="shared" si="1437"/>
        <v>8.5791613780525119E-2</v>
      </c>
      <c r="E9242" s="6">
        <f t="shared" si="1438"/>
        <v>8.6728622538513475E-2</v>
      </c>
      <c r="F9242" s="7">
        <f t="shared" si="1439"/>
        <v>8.6078481523252606E-2</v>
      </c>
      <c r="I9242" s="10">
        <v>9240</v>
      </c>
      <c r="J9242" s="8">
        <f t="shared" si="1440"/>
        <v>8.9179301303840941E-2</v>
      </c>
      <c r="K9242" s="8">
        <f t="shared" si="1440"/>
        <v>8.7291613780525121E-2</v>
      </c>
      <c r="L9242" s="8">
        <f t="shared" si="1440"/>
        <v>8.8228622538513476E-2</v>
      </c>
      <c r="M9242" s="8">
        <f t="shared" si="1440"/>
        <v>8.7578481523252608E-2</v>
      </c>
      <c r="P9242">
        <v>9240</v>
      </c>
      <c r="Q9242" s="8">
        <f t="shared" si="1441"/>
        <v>8.6179301303840938E-2</v>
      </c>
      <c r="R9242" s="8">
        <f t="shared" si="1441"/>
        <v>8.4291613780525118E-2</v>
      </c>
      <c r="S9242" s="8">
        <f t="shared" si="1441"/>
        <v>8.5228622538513474E-2</v>
      </c>
      <c r="T9242" s="8">
        <f t="shared" si="1441"/>
        <v>8.4578481523252605E-2</v>
      </c>
      <c r="W9242">
        <v>9240</v>
      </c>
      <c r="X9242" s="4">
        <f t="shared" si="1436"/>
        <v>9.0236577722459008E-2</v>
      </c>
      <c r="Y9242" s="4">
        <f t="shared" si="1434"/>
        <v>8.925538888245664E-2</v>
      </c>
      <c r="Z9242" s="4">
        <f t="shared" si="1435"/>
        <v>8.8584184410814046E-2</v>
      </c>
    </row>
    <row r="9243" spans="1:26" x14ac:dyDescent="0.25">
      <c r="A9243" s="16">
        <f t="shared" si="1442"/>
        <v>52776</v>
      </c>
      <c r="B9243">
        <f>+'[2]Ejercicio 1'!E9460</f>
        <v>9241</v>
      </c>
      <c r="C9243" s="5">
        <v>8.7679583448137963E-2</v>
      </c>
      <c r="D9243" s="4">
        <f t="shared" si="1437"/>
        <v>8.5791883949105571E-2</v>
      </c>
      <c r="E9243" s="6">
        <f t="shared" si="1438"/>
        <v>8.6728898630027973E-2</v>
      </c>
      <c r="F9243" s="7">
        <f t="shared" si="1439"/>
        <v>8.6078753500613239E-2</v>
      </c>
      <c r="I9243" s="10">
        <v>9241</v>
      </c>
      <c r="J9243" s="8">
        <f t="shared" si="1440"/>
        <v>8.9179583448137964E-2</v>
      </c>
      <c r="K9243" s="8">
        <f t="shared" si="1440"/>
        <v>8.7291883949105573E-2</v>
      </c>
      <c r="L9243" s="8">
        <f t="shared" si="1440"/>
        <v>8.8228898630027974E-2</v>
      </c>
      <c r="M9243" s="8">
        <f t="shared" si="1440"/>
        <v>8.7578753500613241E-2</v>
      </c>
      <c r="P9243">
        <v>9241</v>
      </c>
      <c r="Q9243" s="8">
        <f t="shared" si="1441"/>
        <v>8.6179583448137961E-2</v>
      </c>
      <c r="R9243" s="8">
        <f t="shared" si="1441"/>
        <v>8.429188394910557E-2</v>
      </c>
      <c r="S9243" s="8">
        <f t="shared" si="1441"/>
        <v>8.5228898630027972E-2</v>
      </c>
      <c r="T9243" s="8">
        <f t="shared" si="1441"/>
        <v>8.4578753500613238E-2</v>
      </c>
      <c r="W9243">
        <v>9241</v>
      </c>
      <c r="X9243" s="4">
        <f t="shared" si="1436"/>
        <v>9.0237142363627551E-2</v>
      </c>
      <c r="Y9243" s="4">
        <f t="shared" si="1434"/>
        <v>8.9255941067118594E-2</v>
      </c>
      <c r="Z9243" s="4">
        <f t="shared" si="1435"/>
        <v>8.8584728129347104E-2</v>
      </c>
    </row>
    <row r="9244" spans="1:26" x14ac:dyDescent="0.25">
      <c r="A9244" s="16">
        <f t="shared" si="1442"/>
        <v>52777</v>
      </c>
      <c r="B9244">
        <f>+'[2]Ejercicio 1'!E9461</f>
        <v>9242</v>
      </c>
      <c r="C9244" s="5">
        <v>8.7679865592434986E-2</v>
      </c>
      <c r="D9244" s="4">
        <f t="shared" si="1437"/>
        <v>8.5792154117649511E-2</v>
      </c>
      <c r="E9244" s="6">
        <f t="shared" si="1438"/>
        <v>8.6729174721523125E-2</v>
      </c>
      <c r="F9244" s="7">
        <f t="shared" si="1439"/>
        <v>8.6079025477942467E-2</v>
      </c>
      <c r="I9244" s="10">
        <v>9242</v>
      </c>
      <c r="J9244" s="8">
        <f t="shared" si="1440"/>
        <v>8.9179865592434987E-2</v>
      </c>
      <c r="K9244" s="8">
        <f t="shared" si="1440"/>
        <v>8.7292154117649512E-2</v>
      </c>
      <c r="L9244" s="8">
        <f t="shared" si="1440"/>
        <v>8.8229174721523126E-2</v>
      </c>
      <c r="M9244" s="8">
        <f t="shared" si="1440"/>
        <v>8.7579025477942468E-2</v>
      </c>
      <c r="P9244">
        <v>9242</v>
      </c>
      <c r="Q9244" s="8">
        <f t="shared" si="1441"/>
        <v>8.6179865592434984E-2</v>
      </c>
      <c r="R9244" s="8">
        <f t="shared" si="1441"/>
        <v>8.4292154117649509E-2</v>
      </c>
      <c r="S9244" s="8">
        <f t="shared" si="1441"/>
        <v>8.5229174721523124E-2</v>
      </c>
      <c r="T9244" s="8">
        <f t="shared" si="1441"/>
        <v>8.4579025477942466E-2</v>
      </c>
      <c r="W9244">
        <v>9242</v>
      </c>
      <c r="X9244" s="4">
        <f t="shared" si="1436"/>
        <v>9.0237707004878237E-2</v>
      </c>
      <c r="Y9244" s="4">
        <f t="shared" si="1434"/>
        <v>8.9256493251743646E-2</v>
      </c>
      <c r="Z9244" s="4">
        <f t="shared" si="1435"/>
        <v>8.8585271847788805E-2</v>
      </c>
    </row>
    <row r="9245" spans="1:26" x14ac:dyDescent="0.25">
      <c r="A9245" s="16">
        <f t="shared" si="1442"/>
        <v>52778</v>
      </c>
      <c r="B9245">
        <f>+'[2]Ejercicio 1'!E9462</f>
        <v>9243</v>
      </c>
      <c r="C9245" s="5">
        <v>8.7680147736732009E-2</v>
      </c>
      <c r="D9245" s="4">
        <f t="shared" si="1437"/>
        <v>8.5792424286156133E-2</v>
      </c>
      <c r="E9245" s="6">
        <f t="shared" si="1438"/>
        <v>8.6729450812998959E-2</v>
      </c>
      <c r="F9245" s="7">
        <f t="shared" si="1439"/>
        <v>8.6079297455240303E-2</v>
      </c>
      <c r="I9245" s="10">
        <v>9243</v>
      </c>
      <c r="J9245" s="8">
        <f t="shared" si="1440"/>
        <v>8.918014773673201E-2</v>
      </c>
      <c r="K9245" s="8">
        <f t="shared" si="1440"/>
        <v>8.7292424286156134E-2</v>
      </c>
      <c r="L9245" s="8">
        <f t="shared" si="1440"/>
        <v>8.8229450812998961E-2</v>
      </c>
      <c r="M9245" s="8">
        <f t="shared" si="1440"/>
        <v>8.7579297455240304E-2</v>
      </c>
      <c r="P9245">
        <v>9243</v>
      </c>
      <c r="Q9245" s="8">
        <f t="shared" si="1441"/>
        <v>8.6180147736732007E-2</v>
      </c>
      <c r="R9245" s="8">
        <f t="shared" si="1441"/>
        <v>8.4292424286156131E-2</v>
      </c>
      <c r="S9245" s="8">
        <f t="shared" si="1441"/>
        <v>8.5229450812998958E-2</v>
      </c>
      <c r="T9245" s="8">
        <f t="shared" si="1441"/>
        <v>8.4579297455240302E-2</v>
      </c>
      <c r="W9245">
        <v>9243</v>
      </c>
      <c r="X9245" s="4">
        <f t="shared" si="1436"/>
        <v>9.0238271646145604E-2</v>
      </c>
      <c r="Y9245" s="4">
        <f t="shared" si="1434"/>
        <v>8.9257045436241342E-2</v>
      </c>
      <c r="Z9245" s="4">
        <f t="shared" si="1435"/>
        <v>8.8585815566141993E-2</v>
      </c>
    </row>
    <row r="9246" spans="1:26" x14ac:dyDescent="0.25">
      <c r="A9246" s="16">
        <f t="shared" si="1442"/>
        <v>52779</v>
      </c>
      <c r="B9246">
        <f>+'[2]Ejercicio 1'!E9463</f>
        <v>9244</v>
      </c>
      <c r="C9246" s="5">
        <v>8.7680429881029018E-2</v>
      </c>
      <c r="D9246" s="4">
        <f t="shared" si="1437"/>
        <v>8.5792694454625826E-2</v>
      </c>
      <c r="E9246" s="6">
        <f t="shared" si="1438"/>
        <v>8.6729726904457224E-2</v>
      </c>
      <c r="F9246" s="7">
        <f t="shared" si="1439"/>
        <v>8.6079569432503861E-2</v>
      </c>
      <c r="I9246" s="10">
        <v>9244</v>
      </c>
      <c r="J9246" s="8">
        <f t="shared" si="1440"/>
        <v>8.9180429881029019E-2</v>
      </c>
      <c r="K9246" s="8">
        <f t="shared" si="1440"/>
        <v>8.7292694454625827E-2</v>
      </c>
      <c r="L9246" s="8">
        <f t="shared" si="1440"/>
        <v>8.8229726904457226E-2</v>
      </c>
      <c r="M9246" s="8">
        <f t="shared" si="1440"/>
        <v>8.7579569432503862E-2</v>
      </c>
      <c r="P9246">
        <v>9244</v>
      </c>
      <c r="Q9246" s="8">
        <f t="shared" si="1441"/>
        <v>8.6180429881029016E-2</v>
      </c>
      <c r="R9246" s="8">
        <f t="shared" si="1441"/>
        <v>8.4292694454625824E-2</v>
      </c>
      <c r="S9246" s="8">
        <f t="shared" si="1441"/>
        <v>8.5229726904457223E-2</v>
      </c>
      <c r="T9246" s="8">
        <f t="shared" si="1441"/>
        <v>8.4579569432503859E-2</v>
      </c>
      <c r="W9246">
        <v>9244</v>
      </c>
      <c r="X9246" s="4">
        <f t="shared" si="1436"/>
        <v>9.0238836287451177E-2</v>
      </c>
      <c r="Y9246" s="4">
        <f t="shared" si="1434"/>
        <v>8.9257597620790857E-2</v>
      </c>
      <c r="Z9246" s="4">
        <f t="shared" si="1435"/>
        <v>8.858635928252534E-2</v>
      </c>
    </row>
    <row r="9247" spans="1:26" x14ac:dyDescent="0.25">
      <c r="A9247" s="16">
        <f t="shared" si="1442"/>
        <v>52780</v>
      </c>
      <c r="B9247">
        <f>+'[2]Ejercicio 1'!E9464</f>
        <v>9245</v>
      </c>
      <c r="C9247" s="5">
        <v>8.7680712025326041E-2</v>
      </c>
      <c r="D9247" s="4">
        <f t="shared" si="1437"/>
        <v>8.579296462305859E-2</v>
      </c>
      <c r="E9247" s="6">
        <f t="shared" si="1438"/>
        <v>8.6730002995895297E-2</v>
      </c>
      <c r="F9247" s="7">
        <f t="shared" si="1439"/>
        <v>8.6079841409738886E-2</v>
      </c>
      <c r="I9247" s="10">
        <v>9245</v>
      </c>
      <c r="J9247" s="8">
        <f t="shared" si="1440"/>
        <v>8.9180712025326042E-2</v>
      </c>
      <c r="K9247" s="8">
        <f t="shared" si="1440"/>
        <v>8.7292964623058592E-2</v>
      </c>
      <c r="L9247" s="8">
        <f t="shared" si="1440"/>
        <v>8.8230002995895299E-2</v>
      </c>
      <c r="M9247" s="8">
        <f t="shared" si="1440"/>
        <v>8.7579841409738887E-2</v>
      </c>
      <c r="P9247">
        <v>9245</v>
      </c>
      <c r="Q9247" s="8">
        <f t="shared" si="1441"/>
        <v>8.6180712025326039E-2</v>
      </c>
      <c r="R9247" s="8">
        <f t="shared" si="1441"/>
        <v>8.4292964623058589E-2</v>
      </c>
      <c r="S9247" s="8">
        <f t="shared" si="1441"/>
        <v>8.5230002995895296E-2</v>
      </c>
      <c r="T9247" s="8">
        <f t="shared" si="1441"/>
        <v>8.4579841409738885E-2</v>
      </c>
      <c r="W9247">
        <v>9245</v>
      </c>
      <c r="X9247" s="4">
        <f t="shared" si="1436"/>
        <v>9.0239400928794969E-2</v>
      </c>
      <c r="Y9247" s="4">
        <f t="shared" ref="Y9247:Y9310" si="1443">Tasa_Fwd(E9156,B9156,E9247,B9247,91)</f>
        <v>8.9258149805213877E-2</v>
      </c>
      <c r="Z9247" s="4">
        <f t="shared" si="1435"/>
        <v>8.8586903000704389E-2</v>
      </c>
    </row>
    <row r="9248" spans="1:26" x14ac:dyDescent="0.25">
      <c r="A9248" s="16">
        <f t="shared" si="1442"/>
        <v>52781</v>
      </c>
      <c r="B9248">
        <f>+'[2]Ejercicio 1'!E9465</f>
        <v>9246</v>
      </c>
      <c r="C9248" s="5">
        <v>8.7680994169623064E-2</v>
      </c>
      <c r="D9248" s="4">
        <f t="shared" si="1437"/>
        <v>8.579323479145444E-2</v>
      </c>
      <c r="E9248" s="6">
        <f t="shared" si="1438"/>
        <v>8.6730279087315787E-2</v>
      </c>
      <c r="F9248" s="7">
        <f t="shared" si="1439"/>
        <v>8.6080113386942506E-2</v>
      </c>
      <c r="I9248" s="10">
        <v>9246</v>
      </c>
      <c r="J9248" s="8">
        <f t="shared" si="1440"/>
        <v>8.9180994169623065E-2</v>
      </c>
      <c r="K9248" s="8">
        <f t="shared" si="1440"/>
        <v>8.7293234791454441E-2</v>
      </c>
      <c r="L9248" s="8">
        <f t="shared" si="1440"/>
        <v>8.8230279087315788E-2</v>
      </c>
      <c r="M9248" s="8">
        <f t="shared" si="1440"/>
        <v>8.7580113386942507E-2</v>
      </c>
      <c r="P9248">
        <v>9246</v>
      </c>
      <c r="Q9248" s="8">
        <f t="shared" si="1441"/>
        <v>8.6180994169623062E-2</v>
      </c>
      <c r="R9248" s="8">
        <f t="shared" si="1441"/>
        <v>8.4293234791454438E-2</v>
      </c>
      <c r="S9248" s="8">
        <f t="shared" si="1441"/>
        <v>8.5230279087315786E-2</v>
      </c>
      <c r="T9248" s="8">
        <f t="shared" si="1441"/>
        <v>8.4580113386942504E-2</v>
      </c>
      <c r="W9248">
        <v>9246</v>
      </c>
      <c r="X9248" s="4">
        <f t="shared" si="1436"/>
        <v>9.023996557015633E-2</v>
      </c>
      <c r="Y9248" s="4">
        <f t="shared" si="1443"/>
        <v>8.9258701989687841E-2</v>
      </c>
      <c r="Z9248" s="4">
        <f t="shared" ref="Z9248:Z9311" si="1444">Tasa_Fwd(F9220,B9220,F9248,B9248,28)</f>
        <v>8.8587446718792096E-2</v>
      </c>
    </row>
    <row r="9249" spans="1:26" x14ac:dyDescent="0.25">
      <c r="A9249" s="16">
        <f t="shared" si="1442"/>
        <v>52782</v>
      </c>
      <c r="B9249">
        <f>+'[2]Ejercicio 1'!E9466</f>
        <v>9247</v>
      </c>
      <c r="C9249" s="5">
        <v>8.7681276313920087E-2</v>
      </c>
      <c r="D9249" s="4">
        <f t="shared" si="1437"/>
        <v>8.5793504959813985E-2</v>
      </c>
      <c r="E9249" s="6">
        <f t="shared" si="1438"/>
        <v>8.6730555178716959E-2</v>
      </c>
      <c r="F9249" s="7">
        <f t="shared" si="1439"/>
        <v>8.6080385364114706E-2</v>
      </c>
      <c r="I9249" s="10">
        <v>9247</v>
      </c>
      <c r="J9249" s="8">
        <f t="shared" si="1440"/>
        <v>8.9181276313920088E-2</v>
      </c>
      <c r="K9249" s="8">
        <f t="shared" si="1440"/>
        <v>8.7293504959813986E-2</v>
      </c>
      <c r="L9249" s="8">
        <f t="shared" si="1440"/>
        <v>8.823055517871696E-2</v>
      </c>
      <c r="M9249" s="8">
        <f t="shared" si="1440"/>
        <v>8.7580385364114707E-2</v>
      </c>
      <c r="P9249">
        <v>9247</v>
      </c>
      <c r="Q9249" s="8">
        <f t="shared" si="1441"/>
        <v>8.6181276313920085E-2</v>
      </c>
      <c r="R9249" s="8">
        <f t="shared" si="1441"/>
        <v>8.4293504959813984E-2</v>
      </c>
      <c r="S9249" s="8">
        <f t="shared" si="1441"/>
        <v>8.5230555178716957E-2</v>
      </c>
      <c r="T9249" s="8">
        <f t="shared" si="1441"/>
        <v>8.4580385364114705E-2</v>
      </c>
      <c r="W9249">
        <v>9247</v>
      </c>
      <c r="X9249" s="4">
        <f t="shared" si="1436"/>
        <v>9.024053021159982E-2</v>
      </c>
      <c r="Y9249" s="4">
        <f t="shared" si="1443"/>
        <v>8.9259254174124045E-2</v>
      </c>
      <c r="Z9249" s="4">
        <f t="shared" si="1444"/>
        <v>8.858799043678843E-2</v>
      </c>
    </row>
    <row r="9250" spans="1:26" x14ac:dyDescent="0.25">
      <c r="A9250" s="16">
        <f t="shared" si="1442"/>
        <v>52783</v>
      </c>
      <c r="B9250">
        <f>+'[2]Ejercicio 1'!E9467</f>
        <v>9248</v>
      </c>
      <c r="C9250" s="5">
        <v>8.768155845821711E-2</v>
      </c>
      <c r="D9250" s="4">
        <f t="shared" si="1437"/>
        <v>8.5793775128135991E-2</v>
      </c>
      <c r="E9250" s="6">
        <f t="shared" si="1438"/>
        <v>8.6730831270098799E-2</v>
      </c>
      <c r="F9250" s="7">
        <f t="shared" si="1439"/>
        <v>8.608065734125267E-2</v>
      </c>
      <c r="I9250" s="10">
        <v>9248</v>
      </c>
      <c r="J9250" s="8">
        <f t="shared" si="1440"/>
        <v>8.9181558458217111E-2</v>
      </c>
      <c r="K9250" s="8">
        <f t="shared" si="1440"/>
        <v>8.7293775128135992E-2</v>
      </c>
      <c r="L9250" s="8">
        <f t="shared" si="1440"/>
        <v>8.82308312700988E-2</v>
      </c>
      <c r="M9250" s="8">
        <f t="shared" si="1440"/>
        <v>8.7580657341252671E-2</v>
      </c>
      <c r="P9250">
        <v>9248</v>
      </c>
      <c r="Q9250" s="8">
        <f t="shared" si="1441"/>
        <v>8.6181558458217108E-2</v>
      </c>
      <c r="R9250" s="8">
        <f t="shared" si="1441"/>
        <v>8.4293775128135989E-2</v>
      </c>
      <c r="S9250" s="8">
        <f t="shared" si="1441"/>
        <v>8.5230831270098797E-2</v>
      </c>
      <c r="T9250" s="8">
        <f t="shared" si="1441"/>
        <v>8.4580657341252669E-2</v>
      </c>
      <c r="W9250">
        <v>9248</v>
      </c>
      <c r="X9250" s="4">
        <f t="shared" si="1436"/>
        <v>9.0241094853059117E-2</v>
      </c>
      <c r="Y9250" s="4">
        <f t="shared" si="1443"/>
        <v>8.9259806358433752E-2</v>
      </c>
      <c r="Z9250" s="4">
        <f t="shared" si="1444"/>
        <v>8.8588534153757018E-2</v>
      </c>
    </row>
    <row r="9251" spans="1:26" x14ac:dyDescent="0.25">
      <c r="A9251" s="16">
        <f t="shared" si="1442"/>
        <v>52784</v>
      </c>
      <c r="B9251">
        <f>+'[2]Ejercicio 1'!E9468</f>
        <v>9249</v>
      </c>
      <c r="C9251" s="5">
        <v>8.7681840602514133E-2</v>
      </c>
      <c r="D9251" s="4">
        <f t="shared" si="1437"/>
        <v>8.579404529642129E-2</v>
      </c>
      <c r="E9251" s="6">
        <f t="shared" si="1438"/>
        <v>8.6731107361462195E-2</v>
      </c>
      <c r="F9251" s="7">
        <f t="shared" si="1439"/>
        <v>8.6080929318362073E-2</v>
      </c>
      <c r="I9251" s="10">
        <v>9249</v>
      </c>
      <c r="J9251" s="8">
        <f t="shared" si="1440"/>
        <v>8.9181840602514134E-2</v>
      </c>
      <c r="K9251" s="8">
        <f t="shared" si="1440"/>
        <v>8.7294045296421291E-2</v>
      </c>
      <c r="L9251" s="8">
        <f t="shared" si="1440"/>
        <v>8.8231107361462197E-2</v>
      </c>
      <c r="M9251" s="8">
        <f t="shared" si="1440"/>
        <v>8.7580929318362075E-2</v>
      </c>
      <c r="P9251">
        <v>9249</v>
      </c>
      <c r="Q9251" s="8">
        <f t="shared" si="1441"/>
        <v>8.6181840602514131E-2</v>
      </c>
      <c r="R9251" s="8">
        <f t="shared" si="1441"/>
        <v>8.4294045296421288E-2</v>
      </c>
      <c r="S9251" s="8">
        <f t="shared" si="1441"/>
        <v>8.5231107361462194E-2</v>
      </c>
      <c r="T9251" s="8">
        <f t="shared" si="1441"/>
        <v>8.4580929318362072E-2</v>
      </c>
      <c r="W9251">
        <v>9249</v>
      </c>
      <c r="X9251" s="4">
        <f t="shared" si="1436"/>
        <v>9.0241659494557078E-2</v>
      </c>
      <c r="Y9251" s="4">
        <f t="shared" si="1443"/>
        <v>8.9260358542794405E-2</v>
      </c>
      <c r="Z9251" s="4">
        <f t="shared" si="1444"/>
        <v>8.8589077871579214E-2</v>
      </c>
    </row>
    <row r="9252" spans="1:26" x14ac:dyDescent="0.25">
      <c r="A9252" s="16">
        <f t="shared" si="1442"/>
        <v>52785</v>
      </c>
      <c r="B9252">
        <f>+'[2]Ejercicio 1'!E9469</f>
        <v>9250</v>
      </c>
      <c r="C9252" s="5">
        <v>8.7682122746811156E-2</v>
      </c>
      <c r="D9252" s="4">
        <f t="shared" si="1437"/>
        <v>8.579431546466966E-2</v>
      </c>
      <c r="E9252" s="6">
        <f t="shared" si="1438"/>
        <v>8.6731383452807148E-2</v>
      </c>
      <c r="F9252" s="7">
        <f t="shared" si="1439"/>
        <v>8.6081201295440071E-2</v>
      </c>
      <c r="I9252" s="10">
        <v>9250</v>
      </c>
      <c r="J9252" s="8">
        <f t="shared" si="1440"/>
        <v>8.9182122746811157E-2</v>
      </c>
      <c r="K9252" s="8">
        <f t="shared" si="1440"/>
        <v>8.7294315464669661E-2</v>
      </c>
      <c r="L9252" s="8">
        <f t="shared" si="1440"/>
        <v>8.8231383452807149E-2</v>
      </c>
      <c r="M9252" s="8">
        <f t="shared" si="1440"/>
        <v>8.7581201295440073E-2</v>
      </c>
      <c r="P9252">
        <v>9250</v>
      </c>
      <c r="Q9252" s="8">
        <f t="shared" si="1441"/>
        <v>8.6182122746811154E-2</v>
      </c>
      <c r="R9252" s="8">
        <f t="shared" si="1441"/>
        <v>8.4294315464669659E-2</v>
      </c>
      <c r="S9252" s="8">
        <f t="shared" si="1441"/>
        <v>8.5231383452807147E-2</v>
      </c>
      <c r="T9252" s="8">
        <f t="shared" si="1441"/>
        <v>8.458120129544007E-2</v>
      </c>
      <c r="W9252">
        <v>9250</v>
      </c>
      <c r="X9252" s="4">
        <f t="shared" si="1436"/>
        <v>9.0242224136093674E-2</v>
      </c>
      <c r="Y9252" s="4">
        <f t="shared" si="1443"/>
        <v>8.9260910727118156E-2</v>
      </c>
      <c r="Z9252" s="4">
        <f t="shared" si="1444"/>
        <v>8.8589621589312911E-2</v>
      </c>
    </row>
    <row r="9253" spans="1:26" x14ac:dyDescent="0.25">
      <c r="A9253" s="16">
        <f t="shared" si="1442"/>
        <v>52786</v>
      </c>
      <c r="B9253">
        <f>+'[2]Ejercicio 1'!E9470</f>
        <v>9251</v>
      </c>
      <c r="C9253" s="5">
        <v>8.7682404891108165E-2</v>
      </c>
      <c r="D9253" s="4">
        <f t="shared" si="1437"/>
        <v>8.5794585632880907E-2</v>
      </c>
      <c r="E9253" s="6">
        <f t="shared" si="1438"/>
        <v>8.6731659544132783E-2</v>
      </c>
      <c r="F9253" s="7">
        <f t="shared" si="1439"/>
        <v>8.6081473272486678E-2</v>
      </c>
      <c r="I9253" s="10">
        <v>9251</v>
      </c>
      <c r="J9253" s="8">
        <f t="shared" si="1440"/>
        <v>8.9182404891108166E-2</v>
      </c>
      <c r="K9253" s="8">
        <f t="shared" si="1440"/>
        <v>8.7294585632880908E-2</v>
      </c>
      <c r="L9253" s="8">
        <f t="shared" si="1440"/>
        <v>8.8231659544132784E-2</v>
      </c>
      <c r="M9253" s="8">
        <f t="shared" si="1440"/>
        <v>8.7581473272486679E-2</v>
      </c>
      <c r="P9253">
        <v>9251</v>
      </c>
      <c r="Q9253" s="8">
        <f t="shared" si="1441"/>
        <v>8.6182404891108164E-2</v>
      </c>
      <c r="R9253" s="8">
        <f t="shared" si="1441"/>
        <v>8.4294585632880906E-2</v>
      </c>
      <c r="S9253" s="8">
        <f t="shared" si="1441"/>
        <v>8.5231659544132782E-2</v>
      </c>
      <c r="T9253" s="8">
        <f t="shared" si="1441"/>
        <v>8.4581473272486676E-2</v>
      </c>
      <c r="W9253">
        <v>9251</v>
      </c>
      <c r="X9253" s="4">
        <f t="shared" si="1436"/>
        <v>9.0242788777646979E-2</v>
      </c>
      <c r="Y9253" s="4">
        <f t="shared" si="1443"/>
        <v>8.9261462911402398E-2</v>
      </c>
      <c r="Z9253" s="4">
        <f t="shared" si="1444"/>
        <v>8.8590165306960955E-2</v>
      </c>
    </row>
    <row r="9254" spans="1:26" x14ac:dyDescent="0.25">
      <c r="A9254" s="16">
        <f t="shared" si="1442"/>
        <v>52787</v>
      </c>
      <c r="B9254">
        <f>+'[2]Ejercicio 1'!E9471</f>
        <v>9252</v>
      </c>
      <c r="C9254" s="5">
        <v>8.7682687035405188E-2</v>
      </c>
      <c r="D9254" s="4">
        <f t="shared" si="1437"/>
        <v>8.579485580105585E-2</v>
      </c>
      <c r="E9254" s="6">
        <f t="shared" si="1438"/>
        <v>8.6731935635439961E-2</v>
      </c>
      <c r="F9254" s="7">
        <f t="shared" si="1439"/>
        <v>8.6081745249499006E-2</v>
      </c>
      <c r="I9254" s="10">
        <v>9252</v>
      </c>
      <c r="J9254" s="8">
        <f t="shared" si="1440"/>
        <v>8.9182687035405189E-2</v>
      </c>
      <c r="K9254" s="8">
        <f t="shared" si="1440"/>
        <v>8.7294855801055851E-2</v>
      </c>
      <c r="L9254" s="8">
        <f t="shared" si="1440"/>
        <v>8.8231935635439962E-2</v>
      </c>
      <c r="M9254" s="8">
        <f t="shared" si="1440"/>
        <v>8.7581745249499007E-2</v>
      </c>
      <c r="P9254">
        <v>9252</v>
      </c>
      <c r="Q9254" s="8">
        <f t="shared" si="1441"/>
        <v>8.6182687035405187E-2</v>
      </c>
      <c r="R9254" s="8">
        <f t="shared" si="1441"/>
        <v>8.4294855801055849E-2</v>
      </c>
      <c r="S9254" s="8">
        <f t="shared" si="1441"/>
        <v>8.5231935635439959E-2</v>
      </c>
      <c r="T9254" s="8">
        <f t="shared" si="1441"/>
        <v>8.4581745249499005E-2</v>
      </c>
      <c r="W9254">
        <v>9252</v>
      </c>
      <c r="X9254" s="4">
        <f t="shared" si="1436"/>
        <v>9.0243353419282843E-2</v>
      </c>
      <c r="Y9254" s="4">
        <f t="shared" si="1443"/>
        <v>8.926201509564885E-2</v>
      </c>
      <c r="Z9254" s="4">
        <f t="shared" si="1444"/>
        <v>8.8590709023572689E-2</v>
      </c>
    </row>
    <row r="9255" spans="1:26" x14ac:dyDescent="0.25">
      <c r="A9255" s="16">
        <f t="shared" si="1442"/>
        <v>52788</v>
      </c>
      <c r="B9255">
        <f>+'[2]Ejercicio 1'!E9472</f>
        <v>9253</v>
      </c>
      <c r="C9255" s="5">
        <v>8.7682969179702211E-2</v>
      </c>
      <c r="D9255" s="4">
        <f t="shared" si="1437"/>
        <v>8.5795125969193461E-2</v>
      </c>
      <c r="E9255" s="6">
        <f t="shared" si="1438"/>
        <v>8.6732211726727806E-2</v>
      </c>
      <c r="F9255" s="7">
        <f t="shared" si="1439"/>
        <v>8.6082017226482802E-2</v>
      </c>
      <c r="I9255" s="10">
        <v>9253</v>
      </c>
      <c r="J9255" s="8">
        <f t="shared" si="1440"/>
        <v>8.9182969179702212E-2</v>
      </c>
      <c r="K9255" s="8">
        <f t="shared" si="1440"/>
        <v>8.7295125969193463E-2</v>
      </c>
      <c r="L9255" s="8">
        <f t="shared" si="1440"/>
        <v>8.8232211726727808E-2</v>
      </c>
      <c r="M9255" s="8">
        <f t="shared" si="1440"/>
        <v>8.7582017226482803E-2</v>
      </c>
      <c r="P9255">
        <v>9253</v>
      </c>
      <c r="Q9255" s="8">
        <f t="shared" si="1441"/>
        <v>8.618296917970221E-2</v>
      </c>
      <c r="R9255" s="8">
        <f t="shared" si="1441"/>
        <v>8.429512596919346E-2</v>
      </c>
      <c r="S9255" s="8">
        <f t="shared" si="1441"/>
        <v>8.5232211726727805E-2</v>
      </c>
      <c r="T9255" s="8">
        <f t="shared" si="1441"/>
        <v>8.45820172264828E-2</v>
      </c>
      <c r="W9255">
        <v>9253</v>
      </c>
      <c r="X9255" s="4">
        <f t="shared" si="1436"/>
        <v>9.0243918060934958E-2</v>
      </c>
      <c r="Y9255" s="4">
        <f t="shared" si="1443"/>
        <v>8.926256727985929E-2</v>
      </c>
      <c r="Z9255" s="4">
        <f t="shared" si="1444"/>
        <v>8.8591252741040891E-2</v>
      </c>
    </row>
    <row r="9256" spans="1:26" x14ac:dyDescent="0.25">
      <c r="A9256" s="16">
        <f t="shared" si="1442"/>
        <v>52789</v>
      </c>
      <c r="B9256">
        <f>+'[2]Ejercicio 1'!E9473</f>
        <v>9254</v>
      </c>
      <c r="C9256" s="5">
        <v>8.7683251323999234E-2</v>
      </c>
      <c r="D9256" s="4">
        <f t="shared" si="1437"/>
        <v>8.5795396137294158E-2</v>
      </c>
      <c r="E9256" s="6">
        <f t="shared" si="1438"/>
        <v>8.6732487817996334E-2</v>
      </c>
      <c r="F9256" s="7">
        <f t="shared" si="1439"/>
        <v>8.6082289203435192E-2</v>
      </c>
      <c r="I9256" s="10">
        <v>9254</v>
      </c>
      <c r="J9256" s="8">
        <f t="shared" si="1440"/>
        <v>8.9183251323999235E-2</v>
      </c>
      <c r="K9256" s="8">
        <f t="shared" si="1440"/>
        <v>8.7295396137294159E-2</v>
      </c>
      <c r="L9256" s="8">
        <f t="shared" si="1440"/>
        <v>8.8232487817996336E-2</v>
      </c>
      <c r="M9256" s="8">
        <f t="shared" si="1440"/>
        <v>8.7582289203435193E-2</v>
      </c>
      <c r="P9256">
        <v>9254</v>
      </c>
      <c r="Q9256" s="8">
        <f t="shared" si="1441"/>
        <v>8.6183251323999233E-2</v>
      </c>
      <c r="R9256" s="8">
        <f t="shared" si="1441"/>
        <v>8.4295396137294157E-2</v>
      </c>
      <c r="S9256" s="8">
        <f t="shared" si="1441"/>
        <v>8.5232487817996333E-2</v>
      </c>
      <c r="T9256" s="8">
        <f t="shared" si="1441"/>
        <v>8.458228920343519E-2</v>
      </c>
      <c r="W9256">
        <v>9254</v>
      </c>
      <c r="X9256" s="4">
        <f t="shared" si="1436"/>
        <v>9.0244482702625278E-2</v>
      </c>
      <c r="Y9256" s="4">
        <f t="shared" si="1443"/>
        <v>8.9263119463853652E-2</v>
      </c>
      <c r="Z9256" s="4">
        <f t="shared" si="1444"/>
        <v>8.859179645842058E-2</v>
      </c>
    </row>
    <row r="9257" spans="1:26" x14ac:dyDescent="0.25">
      <c r="A9257" s="16">
        <f t="shared" si="1442"/>
        <v>52790</v>
      </c>
      <c r="B9257">
        <f>+'[2]Ejercicio 1'!E9474</f>
        <v>9255</v>
      </c>
      <c r="C9257" s="5">
        <v>8.7683533468296257E-2</v>
      </c>
      <c r="D9257" s="4">
        <f t="shared" si="1437"/>
        <v>8.5795666305357926E-2</v>
      </c>
      <c r="E9257" s="6">
        <f t="shared" si="1438"/>
        <v>8.6732763909246419E-2</v>
      </c>
      <c r="F9257" s="7">
        <f t="shared" si="1439"/>
        <v>8.6082561180353317E-2</v>
      </c>
      <c r="I9257" s="10">
        <v>9255</v>
      </c>
      <c r="J9257" s="8">
        <f t="shared" si="1440"/>
        <v>8.9183533468296258E-2</v>
      </c>
      <c r="K9257" s="8">
        <f t="shared" si="1440"/>
        <v>8.7295666305357927E-2</v>
      </c>
      <c r="L9257" s="8">
        <f t="shared" si="1440"/>
        <v>8.823276390924642E-2</v>
      </c>
      <c r="M9257" s="8">
        <f t="shared" si="1440"/>
        <v>8.7582561180353319E-2</v>
      </c>
      <c r="P9257">
        <v>9255</v>
      </c>
      <c r="Q9257" s="8">
        <f t="shared" si="1441"/>
        <v>8.6183533468296256E-2</v>
      </c>
      <c r="R9257" s="8">
        <f t="shared" si="1441"/>
        <v>8.4295666305357925E-2</v>
      </c>
      <c r="S9257" s="8">
        <f t="shared" si="1441"/>
        <v>8.5232763909246417E-2</v>
      </c>
      <c r="T9257" s="8">
        <f t="shared" si="1441"/>
        <v>8.4582561180353316E-2</v>
      </c>
      <c r="W9257">
        <v>9255</v>
      </c>
      <c r="X9257" s="4">
        <f t="shared" si="1436"/>
        <v>9.0245047344354692E-2</v>
      </c>
      <c r="Y9257" s="4">
        <f t="shared" si="1443"/>
        <v>8.9263671647986792E-2</v>
      </c>
      <c r="Z9257" s="4">
        <f t="shared" si="1444"/>
        <v>8.8592340174766804E-2</v>
      </c>
    </row>
    <row r="9258" spans="1:26" x14ac:dyDescent="0.25">
      <c r="A9258" s="16">
        <f t="shared" si="1442"/>
        <v>52791</v>
      </c>
      <c r="B9258">
        <f>+'[2]Ejercicio 1'!E9475</f>
        <v>9256</v>
      </c>
      <c r="C9258" s="5">
        <v>8.768381561259328E-2</v>
      </c>
      <c r="D9258" s="4">
        <f t="shared" si="1437"/>
        <v>8.5795936473384987E-2</v>
      </c>
      <c r="E9258" s="6">
        <f t="shared" si="1438"/>
        <v>8.6733040000478059E-2</v>
      </c>
      <c r="F9258" s="7">
        <f t="shared" si="1439"/>
        <v>8.6082833157242897E-2</v>
      </c>
      <c r="I9258" s="10">
        <v>9256</v>
      </c>
      <c r="J9258" s="8">
        <f t="shared" si="1440"/>
        <v>8.9183815612593281E-2</v>
      </c>
      <c r="K9258" s="8">
        <f t="shared" si="1440"/>
        <v>8.7295936473384989E-2</v>
      </c>
      <c r="L9258" s="8">
        <f t="shared" si="1440"/>
        <v>8.8233040000478061E-2</v>
      </c>
      <c r="M9258" s="8">
        <f t="shared" si="1440"/>
        <v>8.7582833157242898E-2</v>
      </c>
      <c r="P9258">
        <v>9256</v>
      </c>
      <c r="Q9258" s="8">
        <f t="shared" si="1441"/>
        <v>8.6183815612593279E-2</v>
      </c>
      <c r="R9258" s="8">
        <f t="shared" si="1441"/>
        <v>8.4295936473384986E-2</v>
      </c>
      <c r="S9258" s="8">
        <f t="shared" si="1441"/>
        <v>8.5233040000478058E-2</v>
      </c>
      <c r="T9258" s="8">
        <f t="shared" si="1441"/>
        <v>8.4582833157242895E-2</v>
      </c>
      <c r="W9258">
        <v>9256</v>
      </c>
      <c r="X9258" s="4">
        <f t="shared" si="1436"/>
        <v>9.0245611986100371E-2</v>
      </c>
      <c r="Y9258" s="4">
        <f t="shared" si="1443"/>
        <v>8.9264223832083045E-2</v>
      </c>
      <c r="Z9258" s="4">
        <f t="shared" si="1444"/>
        <v>8.8592883891966637E-2</v>
      </c>
    </row>
    <row r="9259" spans="1:26" x14ac:dyDescent="0.25">
      <c r="A9259" s="16">
        <f t="shared" si="1442"/>
        <v>52792</v>
      </c>
      <c r="B9259">
        <f>+'[2]Ejercicio 1'!E9476</f>
        <v>9257</v>
      </c>
      <c r="C9259" s="5">
        <v>8.7684097756890303E-2</v>
      </c>
      <c r="D9259" s="4">
        <f t="shared" si="1437"/>
        <v>8.5796206641375328E-2</v>
      </c>
      <c r="E9259" s="6">
        <f t="shared" si="1438"/>
        <v>8.6733316091691243E-2</v>
      </c>
      <c r="F9259" s="7">
        <f t="shared" si="1439"/>
        <v>8.6083105134101084E-2</v>
      </c>
      <c r="I9259" s="10">
        <v>9257</v>
      </c>
      <c r="J9259" s="8">
        <f t="shared" si="1440"/>
        <v>8.9184097756890304E-2</v>
      </c>
      <c r="K9259" s="8">
        <f t="shared" si="1440"/>
        <v>8.7296206641375329E-2</v>
      </c>
      <c r="L9259" s="8">
        <f t="shared" si="1440"/>
        <v>8.8233316091691244E-2</v>
      </c>
      <c r="M9259" s="8">
        <f t="shared" si="1440"/>
        <v>8.7583105134101086E-2</v>
      </c>
      <c r="P9259">
        <v>9257</v>
      </c>
      <c r="Q9259" s="8">
        <f t="shared" si="1441"/>
        <v>8.6184097756890302E-2</v>
      </c>
      <c r="R9259" s="8">
        <f t="shared" si="1441"/>
        <v>8.4296206641375326E-2</v>
      </c>
      <c r="S9259" s="8">
        <f t="shared" si="1441"/>
        <v>8.5233316091691241E-2</v>
      </c>
      <c r="T9259" s="8">
        <f t="shared" si="1441"/>
        <v>8.4583105134101083E-2</v>
      </c>
      <c r="W9259">
        <v>9257</v>
      </c>
      <c r="X9259" s="4">
        <f t="shared" si="1436"/>
        <v>9.0246176627928609E-2</v>
      </c>
      <c r="Y9259" s="4">
        <f t="shared" si="1443"/>
        <v>8.9264776016141523E-2</v>
      </c>
      <c r="Z9259" s="4">
        <f t="shared" si="1444"/>
        <v>8.8593427610022937E-2</v>
      </c>
    </row>
    <row r="9260" spans="1:26" x14ac:dyDescent="0.25">
      <c r="A9260" s="16">
        <f t="shared" si="1442"/>
        <v>52793</v>
      </c>
      <c r="B9260">
        <f>+'[2]Ejercicio 1'!E9477</f>
        <v>9258</v>
      </c>
      <c r="C9260" s="5">
        <v>8.7684379901187312E-2</v>
      </c>
      <c r="D9260" s="4">
        <f t="shared" si="1437"/>
        <v>8.5796476809328337E-2</v>
      </c>
      <c r="E9260" s="6">
        <f t="shared" si="1438"/>
        <v>8.6733592182884234E-2</v>
      </c>
      <c r="F9260" s="7">
        <f t="shared" si="1439"/>
        <v>8.6083377110924994E-2</v>
      </c>
      <c r="I9260" s="10">
        <v>9258</v>
      </c>
      <c r="J9260" s="8">
        <f t="shared" si="1440"/>
        <v>8.9184379901187313E-2</v>
      </c>
      <c r="K9260" s="8">
        <f t="shared" si="1440"/>
        <v>8.7296476809328338E-2</v>
      </c>
      <c r="L9260" s="8">
        <f t="shared" si="1440"/>
        <v>8.8233592182884235E-2</v>
      </c>
      <c r="M9260" s="8">
        <f t="shared" si="1440"/>
        <v>8.7583377110924995E-2</v>
      </c>
      <c r="P9260">
        <v>9258</v>
      </c>
      <c r="Q9260" s="8">
        <f t="shared" si="1441"/>
        <v>8.6184379901187311E-2</v>
      </c>
      <c r="R9260" s="8">
        <f t="shared" si="1441"/>
        <v>8.4296476809328336E-2</v>
      </c>
      <c r="S9260" s="8">
        <f t="shared" si="1441"/>
        <v>8.5233592182884232E-2</v>
      </c>
      <c r="T9260" s="8">
        <f t="shared" si="1441"/>
        <v>8.4583377110924993E-2</v>
      </c>
      <c r="W9260">
        <v>9258</v>
      </c>
      <c r="X9260" s="4">
        <f t="shared" si="1436"/>
        <v>9.0246741269773098E-2</v>
      </c>
      <c r="Y9260" s="4">
        <f t="shared" si="1443"/>
        <v>8.9265328200074379E-2</v>
      </c>
      <c r="Z9260" s="4">
        <f t="shared" si="1444"/>
        <v>8.8593971326106524E-2</v>
      </c>
    </row>
    <row r="9261" spans="1:26" x14ac:dyDescent="0.25">
      <c r="A9261" s="16">
        <f t="shared" si="1442"/>
        <v>52794</v>
      </c>
      <c r="B9261">
        <f>+'[2]Ejercicio 1'!E9478</f>
        <v>9259</v>
      </c>
      <c r="C9261" s="5">
        <v>8.7684662045484335E-2</v>
      </c>
      <c r="D9261" s="4">
        <f t="shared" si="1437"/>
        <v>8.5796746977244639E-2</v>
      </c>
      <c r="E9261" s="6">
        <f t="shared" si="1438"/>
        <v>8.6733868274058767E-2</v>
      </c>
      <c r="F9261" s="7">
        <f t="shared" si="1439"/>
        <v>8.6083649087720371E-2</v>
      </c>
      <c r="I9261" s="10">
        <v>9259</v>
      </c>
      <c r="J9261" s="8">
        <f t="shared" si="1440"/>
        <v>8.9184662045484336E-2</v>
      </c>
      <c r="K9261" s="8">
        <f t="shared" si="1440"/>
        <v>8.7296746977244641E-2</v>
      </c>
      <c r="L9261" s="8">
        <f t="shared" si="1440"/>
        <v>8.8233868274058769E-2</v>
      </c>
      <c r="M9261" s="8">
        <f t="shared" si="1440"/>
        <v>8.7583649087720372E-2</v>
      </c>
      <c r="P9261">
        <v>9259</v>
      </c>
      <c r="Q9261" s="8">
        <f t="shared" si="1441"/>
        <v>8.6184662045484334E-2</v>
      </c>
      <c r="R9261" s="8">
        <f t="shared" si="1441"/>
        <v>8.4296746977244638E-2</v>
      </c>
      <c r="S9261" s="8">
        <f t="shared" si="1441"/>
        <v>8.5233868274058766E-2</v>
      </c>
      <c r="T9261" s="8">
        <f t="shared" si="1441"/>
        <v>8.4583649087720369E-2</v>
      </c>
      <c r="W9261">
        <v>9259</v>
      </c>
      <c r="X9261" s="4">
        <f t="shared" si="1436"/>
        <v>9.0247305911656236E-2</v>
      </c>
      <c r="Y9261" s="4">
        <f t="shared" si="1443"/>
        <v>8.9265880383967711E-2</v>
      </c>
      <c r="Z9261" s="4">
        <f t="shared" si="1444"/>
        <v>8.8594515043043706E-2</v>
      </c>
    </row>
    <row r="9262" spans="1:26" x14ac:dyDescent="0.25">
      <c r="A9262" s="16">
        <f t="shared" si="1442"/>
        <v>52795</v>
      </c>
      <c r="B9262">
        <f>+'[2]Ejercicio 1'!E9479</f>
        <v>9260</v>
      </c>
      <c r="C9262" s="5">
        <v>8.7684944189781358E-2</v>
      </c>
      <c r="D9262" s="4">
        <f t="shared" si="1437"/>
        <v>8.5797017145124013E-2</v>
      </c>
      <c r="E9262" s="6">
        <f t="shared" si="1438"/>
        <v>8.6734144365214857E-2</v>
      </c>
      <c r="F9262" s="7">
        <f t="shared" si="1439"/>
        <v>8.6083921064484342E-2</v>
      </c>
      <c r="I9262" s="10">
        <v>9260</v>
      </c>
      <c r="J9262" s="8">
        <f t="shared" si="1440"/>
        <v>8.9184944189781359E-2</v>
      </c>
      <c r="K9262" s="8">
        <f t="shared" si="1440"/>
        <v>8.7297017145124015E-2</v>
      </c>
      <c r="L9262" s="8">
        <f t="shared" si="1440"/>
        <v>8.8234144365214859E-2</v>
      </c>
      <c r="M9262" s="8">
        <f t="shared" si="1440"/>
        <v>8.7583921064484344E-2</v>
      </c>
      <c r="P9262">
        <v>9260</v>
      </c>
      <c r="Q9262" s="8">
        <f t="shared" si="1441"/>
        <v>8.6184944189781357E-2</v>
      </c>
      <c r="R9262" s="8">
        <f t="shared" si="1441"/>
        <v>8.4297017145124012E-2</v>
      </c>
      <c r="S9262" s="8">
        <f t="shared" si="1441"/>
        <v>8.5234144365214856E-2</v>
      </c>
      <c r="T9262" s="8">
        <f t="shared" si="1441"/>
        <v>8.4583921064484341E-2</v>
      </c>
      <c r="W9262">
        <v>9260</v>
      </c>
      <c r="X9262" s="4">
        <f t="shared" si="1436"/>
        <v>9.0247870553578025E-2</v>
      </c>
      <c r="Y9262" s="4">
        <f t="shared" si="1443"/>
        <v>8.9266432567912876E-2</v>
      </c>
      <c r="Z9262" s="4">
        <f t="shared" si="1444"/>
        <v>8.8595058759892389E-2</v>
      </c>
    </row>
    <row r="9263" spans="1:26" x14ac:dyDescent="0.25">
      <c r="A9263" s="16">
        <f t="shared" si="1442"/>
        <v>52796</v>
      </c>
      <c r="B9263">
        <f>+'[2]Ejercicio 1'!E9480</f>
        <v>9261</v>
      </c>
      <c r="C9263" s="5">
        <v>8.7685226334078381E-2</v>
      </c>
      <c r="D9263" s="4">
        <f t="shared" si="1437"/>
        <v>8.5797287312966264E-2</v>
      </c>
      <c r="E9263" s="6">
        <f t="shared" si="1438"/>
        <v>8.6734420456352504E-2</v>
      </c>
      <c r="F9263" s="7">
        <f t="shared" si="1439"/>
        <v>8.6084193041214049E-2</v>
      </c>
      <c r="I9263" s="10">
        <v>9261</v>
      </c>
      <c r="J9263" s="8">
        <f t="shared" si="1440"/>
        <v>8.9185226334078382E-2</v>
      </c>
      <c r="K9263" s="8">
        <f t="shared" si="1440"/>
        <v>8.7297287312966265E-2</v>
      </c>
      <c r="L9263" s="8">
        <f t="shared" si="1440"/>
        <v>8.8234420456352505E-2</v>
      </c>
      <c r="M9263" s="8">
        <f t="shared" si="1440"/>
        <v>8.7584193041214051E-2</v>
      </c>
      <c r="P9263">
        <v>9261</v>
      </c>
      <c r="Q9263" s="8">
        <f t="shared" si="1441"/>
        <v>8.618522633407838E-2</v>
      </c>
      <c r="R9263" s="8">
        <f t="shared" si="1441"/>
        <v>8.4297287312966263E-2</v>
      </c>
      <c r="S9263" s="8">
        <f t="shared" si="1441"/>
        <v>8.5234420456352503E-2</v>
      </c>
      <c r="T9263" s="8">
        <f t="shared" si="1441"/>
        <v>8.4584193041214048E-2</v>
      </c>
      <c r="W9263">
        <v>9261</v>
      </c>
      <c r="X9263" s="4">
        <f t="shared" si="1436"/>
        <v>9.0248435195537144E-2</v>
      </c>
      <c r="Y9263" s="4">
        <f t="shared" si="1443"/>
        <v>8.9266984751908987E-2</v>
      </c>
      <c r="Z9263" s="4">
        <f t="shared" si="1444"/>
        <v>8.8595602475707622E-2</v>
      </c>
    </row>
    <row r="9264" spans="1:26" x14ac:dyDescent="0.25">
      <c r="A9264" s="16">
        <f t="shared" si="1442"/>
        <v>52797</v>
      </c>
      <c r="B9264">
        <f>+'[2]Ejercicio 1'!E9481</f>
        <v>9262</v>
      </c>
      <c r="C9264" s="5">
        <v>8.7685508478375404E-2</v>
      </c>
      <c r="D9264" s="4">
        <f t="shared" si="1437"/>
        <v>8.5797557480772196E-2</v>
      </c>
      <c r="E9264" s="6">
        <f t="shared" si="1438"/>
        <v>8.6734696547470819E-2</v>
      </c>
      <c r="F9264" s="7">
        <f t="shared" si="1439"/>
        <v>8.608446501791521E-2</v>
      </c>
      <c r="I9264" s="10">
        <v>9262</v>
      </c>
      <c r="J9264" s="8">
        <f t="shared" si="1440"/>
        <v>8.9185508478375405E-2</v>
      </c>
      <c r="K9264" s="8">
        <f t="shared" si="1440"/>
        <v>8.7297557480772198E-2</v>
      </c>
      <c r="L9264" s="8">
        <f t="shared" si="1440"/>
        <v>8.823469654747082E-2</v>
      </c>
      <c r="M9264" s="8">
        <f t="shared" si="1440"/>
        <v>8.7584465017915211E-2</v>
      </c>
      <c r="P9264">
        <v>9262</v>
      </c>
      <c r="Q9264" s="8">
        <f t="shared" si="1441"/>
        <v>8.6185508478375403E-2</v>
      </c>
      <c r="R9264" s="8">
        <f t="shared" si="1441"/>
        <v>8.4297557480772195E-2</v>
      </c>
      <c r="S9264" s="8">
        <f t="shared" si="1441"/>
        <v>8.5234696547470817E-2</v>
      </c>
      <c r="T9264" s="8">
        <f t="shared" si="1441"/>
        <v>8.4584465017915209E-2</v>
      </c>
      <c r="W9264">
        <v>9262</v>
      </c>
      <c r="X9264" s="4">
        <f t="shared" si="1436"/>
        <v>9.0248999837536231E-2</v>
      </c>
      <c r="Y9264" s="4">
        <f t="shared" si="1443"/>
        <v>8.9267536935778602E-2</v>
      </c>
      <c r="Z9264" s="4">
        <f t="shared" si="1444"/>
        <v>8.8596146192379308E-2</v>
      </c>
    </row>
    <row r="9265" spans="1:26" x14ac:dyDescent="0.25">
      <c r="A9265" s="16">
        <f t="shared" si="1442"/>
        <v>52798</v>
      </c>
      <c r="B9265">
        <f>+'[2]Ejercicio 1'!E9482</f>
        <v>9263</v>
      </c>
      <c r="C9265" s="5">
        <v>8.7685790622672427E-2</v>
      </c>
      <c r="D9265" s="4">
        <f t="shared" si="1437"/>
        <v>8.5797827648540811E-2</v>
      </c>
      <c r="E9265" s="6">
        <f t="shared" si="1438"/>
        <v>8.6734972638569816E-2</v>
      </c>
      <c r="F9265" s="7">
        <f t="shared" si="1439"/>
        <v>8.6084736994582106E-2</v>
      </c>
      <c r="I9265" s="10">
        <v>9263</v>
      </c>
      <c r="J9265" s="8">
        <f t="shared" si="1440"/>
        <v>8.9185790622672428E-2</v>
      </c>
      <c r="K9265" s="8">
        <f t="shared" si="1440"/>
        <v>8.7297827648540813E-2</v>
      </c>
      <c r="L9265" s="8">
        <f t="shared" si="1440"/>
        <v>8.8234972638569817E-2</v>
      </c>
      <c r="M9265" s="8">
        <f t="shared" si="1440"/>
        <v>8.7584736994582107E-2</v>
      </c>
      <c r="P9265">
        <v>9263</v>
      </c>
      <c r="Q9265" s="8">
        <f t="shared" si="1441"/>
        <v>8.6185790622672426E-2</v>
      </c>
      <c r="R9265" s="8">
        <f t="shared" si="1441"/>
        <v>8.429782764854081E-2</v>
      </c>
      <c r="S9265" s="8">
        <f t="shared" si="1441"/>
        <v>8.5234972638569814E-2</v>
      </c>
      <c r="T9265" s="8">
        <f t="shared" si="1441"/>
        <v>8.4584736994582105E-2</v>
      </c>
      <c r="W9265">
        <v>9263</v>
      </c>
      <c r="X9265" s="4">
        <f t="shared" si="1436"/>
        <v>9.0249564479573538E-2</v>
      </c>
      <c r="Y9265" s="4">
        <f t="shared" si="1443"/>
        <v>8.9268089119521735E-2</v>
      </c>
      <c r="Z9265" s="4">
        <f t="shared" si="1444"/>
        <v>8.8596689908017542E-2</v>
      </c>
    </row>
    <row r="9266" spans="1:26" x14ac:dyDescent="0.25">
      <c r="A9266" s="16">
        <f t="shared" si="1442"/>
        <v>52799</v>
      </c>
      <c r="B9266">
        <f>+'[2]Ejercicio 1'!E9483</f>
        <v>9264</v>
      </c>
      <c r="C9266" s="5">
        <v>8.7686072766969436E-2</v>
      </c>
      <c r="D9266" s="4">
        <f t="shared" si="1437"/>
        <v>8.5798097816272512E-2</v>
      </c>
      <c r="E9266" s="6">
        <f t="shared" si="1438"/>
        <v>8.6735248729650369E-2</v>
      </c>
      <c r="F9266" s="7">
        <f t="shared" si="1439"/>
        <v>8.608500897122047E-2</v>
      </c>
      <c r="I9266" s="10">
        <v>9264</v>
      </c>
      <c r="J9266" s="8">
        <f t="shared" si="1440"/>
        <v>8.9186072766969438E-2</v>
      </c>
      <c r="K9266" s="8">
        <f t="shared" si="1440"/>
        <v>8.7298097816272513E-2</v>
      </c>
      <c r="L9266" s="8">
        <f t="shared" si="1440"/>
        <v>8.823524872965037E-2</v>
      </c>
      <c r="M9266" s="8">
        <f t="shared" si="1440"/>
        <v>8.7585008971220471E-2</v>
      </c>
      <c r="P9266">
        <v>9264</v>
      </c>
      <c r="Q9266" s="8">
        <f t="shared" si="1441"/>
        <v>8.6186072766969435E-2</v>
      </c>
      <c r="R9266" s="8">
        <f t="shared" si="1441"/>
        <v>8.429809781627251E-2</v>
      </c>
      <c r="S9266" s="8">
        <f t="shared" si="1441"/>
        <v>8.5235248729650367E-2</v>
      </c>
      <c r="T9266" s="8">
        <f t="shared" si="1441"/>
        <v>8.4585008971220468E-2</v>
      </c>
      <c r="W9266">
        <v>9264</v>
      </c>
      <c r="X9266" s="4">
        <f t="shared" si="1436"/>
        <v>9.025012912164905E-2</v>
      </c>
      <c r="Y9266" s="4">
        <f t="shared" si="1443"/>
        <v>8.9268641303314925E-2</v>
      </c>
      <c r="Z9266" s="4">
        <f t="shared" si="1444"/>
        <v>8.8597233624512217E-2</v>
      </c>
    </row>
    <row r="9267" spans="1:26" x14ac:dyDescent="0.25">
      <c r="A9267" s="16">
        <f t="shared" si="1442"/>
        <v>52800</v>
      </c>
      <c r="B9267">
        <f>+'[2]Ejercicio 1'!E9484</f>
        <v>9265</v>
      </c>
      <c r="C9267" s="5">
        <v>8.7686354911266459E-2</v>
      </c>
      <c r="D9267" s="4">
        <f t="shared" si="1437"/>
        <v>8.5798367983967283E-2</v>
      </c>
      <c r="E9267" s="6">
        <f t="shared" si="1438"/>
        <v>8.6735524820712465E-2</v>
      </c>
      <c r="F9267" s="7">
        <f t="shared" si="1439"/>
        <v>8.6085280947827414E-2</v>
      </c>
      <c r="I9267" s="10">
        <v>9265</v>
      </c>
      <c r="J9267" s="8">
        <f t="shared" si="1440"/>
        <v>8.9186354911266461E-2</v>
      </c>
      <c r="K9267" s="8">
        <f t="shared" si="1440"/>
        <v>8.7298367983967284E-2</v>
      </c>
      <c r="L9267" s="8">
        <f t="shared" si="1440"/>
        <v>8.8235524820712466E-2</v>
      </c>
      <c r="M9267" s="8">
        <f t="shared" si="1440"/>
        <v>8.7585280947827415E-2</v>
      </c>
      <c r="P9267">
        <v>9265</v>
      </c>
      <c r="Q9267" s="8">
        <f t="shared" si="1441"/>
        <v>8.6186354911266458E-2</v>
      </c>
      <c r="R9267" s="8">
        <f t="shared" si="1441"/>
        <v>8.4298367983967282E-2</v>
      </c>
      <c r="S9267" s="8">
        <f t="shared" si="1441"/>
        <v>8.5235524820712463E-2</v>
      </c>
      <c r="T9267" s="8">
        <f t="shared" si="1441"/>
        <v>8.4585280947827413E-2</v>
      </c>
      <c r="W9267">
        <v>9265</v>
      </c>
      <c r="X9267" s="4">
        <f t="shared" si="1436"/>
        <v>9.0250693763762782E-2</v>
      </c>
      <c r="Y9267" s="4">
        <f t="shared" si="1443"/>
        <v>8.9269193487072102E-2</v>
      </c>
      <c r="Z9267" s="4">
        <f t="shared" si="1444"/>
        <v>8.8597777340918407E-2</v>
      </c>
    </row>
    <row r="9268" spans="1:26" x14ac:dyDescent="0.25">
      <c r="A9268" s="16">
        <f t="shared" si="1442"/>
        <v>52801</v>
      </c>
      <c r="B9268">
        <f>+'[2]Ejercicio 1'!E9485</f>
        <v>9266</v>
      </c>
      <c r="C9268" s="5">
        <v>8.7686637055563482E-2</v>
      </c>
      <c r="D9268" s="4">
        <f t="shared" si="1437"/>
        <v>8.579863815162514E-2</v>
      </c>
      <c r="E9268" s="6">
        <f t="shared" si="1438"/>
        <v>8.6735800911755243E-2</v>
      </c>
      <c r="F9268" s="7">
        <f t="shared" si="1439"/>
        <v>8.6085552924400108E-2</v>
      </c>
      <c r="I9268" s="10">
        <v>9266</v>
      </c>
      <c r="J9268" s="8">
        <f t="shared" si="1440"/>
        <v>8.9186637055563484E-2</v>
      </c>
      <c r="K9268" s="8">
        <f t="shared" si="1440"/>
        <v>8.7298638151625141E-2</v>
      </c>
      <c r="L9268" s="8">
        <f t="shared" si="1440"/>
        <v>8.8235800911755244E-2</v>
      </c>
      <c r="M9268" s="8">
        <f t="shared" si="1440"/>
        <v>8.7585552924400109E-2</v>
      </c>
      <c r="P9268">
        <v>9266</v>
      </c>
      <c r="Q9268" s="8">
        <f t="shared" si="1441"/>
        <v>8.6186637055563481E-2</v>
      </c>
      <c r="R9268" s="8">
        <f t="shared" si="1441"/>
        <v>8.4298638151625138E-2</v>
      </c>
      <c r="S9268" s="8">
        <f t="shared" si="1441"/>
        <v>8.5235800911755241E-2</v>
      </c>
      <c r="T9268" s="8">
        <f t="shared" si="1441"/>
        <v>8.4585552924400106E-2</v>
      </c>
      <c r="W9268">
        <v>9266</v>
      </c>
      <c r="X9268" s="4">
        <f t="shared" si="1436"/>
        <v>9.0251258405915594E-2</v>
      </c>
      <c r="Y9268" s="4">
        <f t="shared" si="1443"/>
        <v>8.9269745670701922E-2</v>
      </c>
      <c r="Z9268" s="4">
        <f t="shared" si="1444"/>
        <v>8.8598321056288273E-2</v>
      </c>
    </row>
    <row r="9269" spans="1:26" x14ac:dyDescent="0.25">
      <c r="A9269" s="16">
        <f t="shared" si="1442"/>
        <v>52802</v>
      </c>
      <c r="B9269">
        <f>+'[2]Ejercicio 1'!E9486</f>
        <v>9267</v>
      </c>
      <c r="C9269" s="5">
        <v>8.7686919199860505E-2</v>
      </c>
      <c r="D9269" s="4">
        <f t="shared" si="1437"/>
        <v>8.5798908319246692E-2</v>
      </c>
      <c r="E9269" s="6">
        <f t="shared" si="1438"/>
        <v>8.6736077002778689E-2</v>
      </c>
      <c r="F9269" s="7">
        <f t="shared" si="1439"/>
        <v>8.6085824900944255E-2</v>
      </c>
      <c r="I9269" s="10">
        <v>9267</v>
      </c>
      <c r="J9269" s="8">
        <f t="shared" si="1440"/>
        <v>8.9186919199860507E-2</v>
      </c>
      <c r="K9269" s="8">
        <f t="shared" si="1440"/>
        <v>8.7298908319246693E-2</v>
      </c>
      <c r="L9269" s="8">
        <f t="shared" si="1440"/>
        <v>8.823607700277869E-2</v>
      </c>
      <c r="M9269" s="8">
        <f t="shared" si="1440"/>
        <v>8.7585824900944256E-2</v>
      </c>
      <c r="P9269">
        <v>9267</v>
      </c>
      <c r="Q9269" s="8">
        <f t="shared" si="1441"/>
        <v>8.6186919199860504E-2</v>
      </c>
      <c r="R9269" s="8">
        <f t="shared" si="1441"/>
        <v>8.429890831924669E-2</v>
      </c>
      <c r="S9269" s="8">
        <f t="shared" si="1441"/>
        <v>8.5236077002778687E-2</v>
      </c>
      <c r="T9269" s="8">
        <f t="shared" si="1441"/>
        <v>8.4585824900944254E-2</v>
      </c>
      <c r="W9269">
        <v>9267</v>
      </c>
      <c r="X9269" s="4">
        <f t="shared" si="1436"/>
        <v>9.0251823048106611E-2</v>
      </c>
      <c r="Y9269" s="4">
        <f t="shared" si="1443"/>
        <v>8.9270297854293953E-2</v>
      </c>
      <c r="Z9269" s="4">
        <f t="shared" si="1444"/>
        <v>8.859886477345956E-2</v>
      </c>
    </row>
    <row r="9270" spans="1:26" x14ac:dyDescent="0.25">
      <c r="A9270" s="16">
        <f t="shared" si="1442"/>
        <v>52803</v>
      </c>
      <c r="B9270">
        <f>+'[2]Ejercicio 1'!E9487</f>
        <v>9268</v>
      </c>
      <c r="C9270" s="5">
        <v>8.7687201344157528E-2</v>
      </c>
      <c r="D9270" s="4">
        <f t="shared" si="1437"/>
        <v>8.5799178486830704E-2</v>
      </c>
      <c r="E9270" s="6">
        <f t="shared" si="1438"/>
        <v>8.6736353093784566E-2</v>
      </c>
      <c r="F9270" s="7">
        <f t="shared" si="1439"/>
        <v>8.6086096877454138E-2</v>
      </c>
      <c r="I9270" s="10">
        <v>9268</v>
      </c>
      <c r="J9270" s="8">
        <f t="shared" si="1440"/>
        <v>8.918720134415753E-2</v>
      </c>
      <c r="K9270" s="8">
        <f t="shared" si="1440"/>
        <v>8.7299178486830706E-2</v>
      </c>
      <c r="L9270" s="8">
        <f t="shared" si="1440"/>
        <v>8.8236353093784567E-2</v>
      </c>
      <c r="M9270" s="8">
        <f t="shared" si="1440"/>
        <v>8.7586096877454139E-2</v>
      </c>
      <c r="P9270">
        <v>9268</v>
      </c>
      <c r="Q9270" s="8">
        <f t="shared" si="1441"/>
        <v>8.6187201344157527E-2</v>
      </c>
      <c r="R9270" s="8">
        <f t="shared" si="1441"/>
        <v>8.4299178486830703E-2</v>
      </c>
      <c r="S9270" s="8">
        <f t="shared" si="1441"/>
        <v>8.5236353093784564E-2</v>
      </c>
      <c r="T9270" s="8">
        <f t="shared" si="1441"/>
        <v>8.4586096877454137E-2</v>
      </c>
      <c r="W9270">
        <v>9268</v>
      </c>
      <c r="X9270" s="4">
        <f t="shared" si="1436"/>
        <v>9.0252387690335847E-2</v>
      </c>
      <c r="Y9270" s="4">
        <f t="shared" si="1443"/>
        <v>8.9270850038026539E-2</v>
      </c>
      <c r="Z9270" s="4">
        <f t="shared" si="1444"/>
        <v>8.8599408488655287E-2</v>
      </c>
    </row>
    <row r="9271" spans="1:26" x14ac:dyDescent="0.25">
      <c r="A9271" s="16">
        <f t="shared" si="1442"/>
        <v>52804</v>
      </c>
      <c r="B9271">
        <f>+'[2]Ejercicio 1'!E9488</f>
        <v>9269</v>
      </c>
      <c r="C9271" s="5">
        <v>8.7687483488454551E-2</v>
      </c>
      <c r="D9271" s="4">
        <f t="shared" si="1437"/>
        <v>8.5799448654377997E-2</v>
      </c>
      <c r="E9271" s="6">
        <f t="shared" si="1438"/>
        <v>8.673662918477025E-2</v>
      </c>
      <c r="F9271" s="7">
        <f t="shared" si="1439"/>
        <v>8.6086368853935474E-2</v>
      </c>
      <c r="I9271" s="10">
        <v>9269</v>
      </c>
      <c r="J9271" s="8">
        <f t="shared" si="1440"/>
        <v>8.9187483488454553E-2</v>
      </c>
      <c r="K9271" s="8">
        <f t="shared" si="1440"/>
        <v>8.7299448654377998E-2</v>
      </c>
      <c r="L9271" s="8">
        <f t="shared" si="1440"/>
        <v>8.8236629184770252E-2</v>
      </c>
      <c r="M9271" s="8">
        <f t="shared" si="1440"/>
        <v>8.7586368853935476E-2</v>
      </c>
      <c r="P9271">
        <v>9269</v>
      </c>
      <c r="Q9271" s="8">
        <f t="shared" si="1441"/>
        <v>8.618748348845455E-2</v>
      </c>
      <c r="R9271" s="8">
        <f t="shared" si="1441"/>
        <v>8.4299448654377995E-2</v>
      </c>
      <c r="S9271" s="8">
        <f t="shared" si="1441"/>
        <v>8.5236629184770249E-2</v>
      </c>
      <c r="T9271" s="8">
        <f t="shared" si="1441"/>
        <v>8.4586368853935473E-2</v>
      </c>
      <c r="W9271">
        <v>9269</v>
      </c>
      <c r="X9271" s="4">
        <f t="shared" si="1436"/>
        <v>9.0252952332603734E-2</v>
      </c>
      <c r="Y9271" s="4">
        <f t="shared" si="1443"/>
        <v>8.9271402221541271E-2</v>
      </c>
      <c r="Z9271" s="4">
        <f t="shared" si="1444"/>
        <v>8.859995220470461E-2</v>
      </c>
    </row>
    <row r="9272" spans="1:26" x14ac:dyDescent="0.25">
      <c r="A9272" s="16">
        <f t="shared" si="1442"/>
        <v>52805</v>
      </c>
      <c r="B9272">
        <f>+'[2]Ejercicio 1'!E9489</f>
        <v>9270</v>
      </c>
      <c r="C9272" s="5">
        <v>8.7687765632751574E-2</v>
      </c>
      <c r="D9272" s="4">
        <f t="shared" si="1437"/>
        <v>8.579971882188818E-2</v>
      </c>
      <c r="E9272" s="6">
        <f t="shared" si="1438"/>
        <v>8.6736905275737478E-2</v>
      </c>
      <c r="F9272" s="7">
        <f t="shared" si="1439"/>
        <v>8.6086640830382546E-2</v>
      </c>
      <c r="I9272" s="10">
        <v>9270</v>
      </c>
      <c r="J9272" s="8">
        <f t="shared" si="1440"/>
        <v>8.9187765632751576E-2</v>
      </c>
      <c r="K9272" s="8">
        <f t="shared" si="1440"/>
        <v>8.7299718821888181E-2</v>
      </c>
      <c r="L9272" s="8">
        <f t="shared" si="1440"/>
        <v>8.8236905275737479E-2</v>
      </c>
      <c r="M9272" s="8">
        <f t="shared" si="1440"/>
        <v>8.7586640830382548E-2</v>
      </c>
      <c r="P9272">
        <v>9270</v>
      </c>
      <c r="Q9272" s="8">
        <f t="shared" si="1441"/>
        <v>8.6187765632751573E-2</v>
      </c>
      <c r="R9272" s="8">
        <f t="shared" si="1441"/>
        <v>8.4299718821888178E-2</v>
      </c>
      <c r="S9272" s="8">
        <f t="shared" si="1441"/>
        <v>8.5236905275737476E-2</v>
      </c>
      <c r="T9272" s="8">
        <f t="shared" si="1441"/>
        <v>8.4586640830382545E-2</v>
      </c>
      <c r="W9272">
        <v>9270</v>
      </c>
      <c r="X9272" s="4">
        <f t="shared" si="1436"/>
        <v>9.0253516974909839E-2</v>
      </c>
      <c r="Y9272" s="4">
        <f t="shared" si="1443"/>
        <v>8.9271954405020879E-2</v>
      </c>
      <c r="Z9272" s="4">
        <f t="shared" si="1444"/>
        <v>8.860049591972334E-2</v>
      </c>
    </row>
    <row r="9273" spans="1:26" x14ac:dyDescent="0.25">
      <c r="A9273" s="16">
        <f t="shared" si="1442"/>
        <v>52806</v>
      </c>
      <c r="B9273">
        <f>+'[2]Ejercicio 1'!E9490</f>
        <v>9271</v>
      </c>
      <c r="C9273" s="5">
        <v>8.7688047777048583E-2</v>
      </c>
      <c r="D9273" s="4">
        <f t="shared" si="1437"/>
        <v>8.5799988989361628E-2</v>
      </c>
      <c r="E9273" s="6">
        <f t="shared" si="1438"/>
        <v>8.6737181366686261E-2</v>
      </c>
      <c r="F9273" s="7">
        <f t="shared" si="1439"/>
        <v>8.6086912806801072E-2</v>
      </c>
      <c r="I9273" s="10">
        <v>9271</v>
      </c>
      <c r="J9273" s="8">
        <f t="shared" si="1440"/>
        <v>8.9188047777048585E-2</v>
      </c>
      <c r="K9273" s="8">
        <f t="shared" si="1440"/>
        <v>8.7299988989361629E-2</v>
      </c>
      <c r="L9273" s="8">
        <f t="shared" si="1440"/>
        <v>8.8237181366686263E-2</v>
      </c>
      <c r="M9273" s="8">
        <f t="shared" si="1440"/>
        <v>8.7586912806801073E-2</v>
      </c>
      <c r="P9273">
        <v>9271</v>
      </c>
      <c r="Q9273" s="8">
        <f t="shared" si="1441"/>
        <v>8.6188047777048582E-2</v>
      </c>
      <c r="R9273" s="8">
        <f t="shared" si="1441"/>
        <v>8.4299988989361627E-2</v>
      </c>
      <c r="S9273" s="8">
        <f t="shared" si="1441"/>
        <v>8.523718136668626E-2</v>
      </c>
      <c r="T9273" s="8">
        <f t="shared" si="1441"/>
        <v>8.4586912806801071E-2</v>
      </c>
      <c r="W9273">
        <v>9271</v>
      </c>
      <c r="X9273" s="4">
        <f t="shared" si="1436"/>
        <v>9.0254081617255025E-2</v>
      </c>
      <c r="Y9273" s="4">
        <f t="shared" si="1443"/>
        <v>8.9272506588549669E-2</v>
      </c>
      <c r="Z9273" s="4">
        <f t="shared" si="1444"/>
        <v>8.8601039635595666E-2</v>
      </c>
    </row>
    <row r="9274" spans="1:26" x14ac:dyDescent="0.25">
      <c r="A9274" s="16">
        <f t="shared" si="1442"/>
        <v>52807</v>
      </c>
      <c r="B9274">
        <f>+'[2]Ejercicio 1'!E9491</f>
        <v>9272</v>
      </c>
      <c r="C9274" s="5">
        <v>8.7688329921345606E-2</v>
      </c>
      <c r="D9274" s="4">
        <f t="shared" si="1437"/>
        <v>8.5800259156798175E-2</v>
      </c>
      <c r="E9274" s="6">
        <f t="shared" si="1438"/>
        <v>8.6737457457615727E-2</v>
      </c>
      <c r="F9274" s="7">
        <f t="shared" si="1439"/>
        <v>8.6087184783185347E-2</v>
      </c>
      <c r="I9274" s="10">
        <v>9272</v>
      </c>
      <c r="J9274" s="8">
        <f t="shared" si="1440"/>
        <v>8.9188329921345608E-2</v>
      </c>
      <c r="K9274" s="8">
        <f t="shared" si="1440"/>
        <v>8.7300259156798177E-2</v>
      </c>
      <c r="L9274" s="8">
        <f t="shared" si="1440"/>
        <v>8.8237457457615728E-2</v>
      </c>
      <c r="M9274" s="8">
        <f t="shared" si="1440"/>
        <v>8.7587184783185348E-2</v>
      </c>
      <c r="P9274">
        <v>9272</v>
      </c>
      <c r="Q9274" s="8">
        <f t="shared" si="1441"/>
        <v>8.6188329921345605E-2</v>
      </c>
      <c r="R9274" s="8">
        <f t="shared" si="1441"/>
        <v>8.4300259156798174E-2</v>
      </c>
      <c r="S9274" s="8">
        <f t="shared" si="1441"/>
        <v>8.5237457457615726E-2</v>
      </c>
      <c r="T9274" s="8">
        <f t="shared" si="1441"/>
        <v>8.4587184783185346E-2</v>
      </c>
      <c r="W9274">
        <v>9272</v>
      </c>
      <c r="X9274" s="4">
        <f t="shared" ref="X9274:X9337" si="1445">Tasa_Fwd(C9092,B9092,C9274,B9274,182)</f>
        <v>9.0254646259616905E-2</v>
      </c>
      <c r="Y9274" s="4">
        <f t="shared" si="1443"/>
        <v>8.9273058772041572E-2</v>
      </c>
      <c r="Z9274" s="4">
        <f t="shared" si="1444"/>
        <v>8.8601583351379479E-2</v>
      </c>
    </row>
    <row r="9275" spans="1:26" x14ac:dyDescent="0.25">
      <c r="A9275" s="16">
        <f t="shared" si="1442"/>
        <v>52808</v>
      </c>
      <c r="B9275">
        <f>+'[2]Ejercicio 1'!E9492</f>
        <v>9273</v>
      </c>
      <c r="C9275" s="5">
        <v>8.7688612065642629E-2</v>
      </c>
      <c r="D9275" s="4">
        <f t="shared" si="1437"/>
        <v>8.5800529324198196E-2</v>
      </c>
      <c r="E9275" s="6">
        <f t="shared" si="1438"/>
        <v>8.6737733548526735E-2</v>
      </c>
      <c r="F9275" s="7">
        <f t="shared" si="1439"/>
        <v>8.6087456759541076E-2</v>
      </c>
      <c r="I9275" s="10">
        <v>9273</v>
      </c>
      <c r="J9275" s="8">
        <f t="shared" si="1440"/>
        <v>8.9188612065642631E-2</v>
      </c>
      <c r="K9275" s="8">
        <f t="shared" si="1440"/>
        <v>8.7300529324198198E-2</v>
      </c>
      <c r="L9275" s="8">
        <f t="shared" si="1440"/>
        <v>8.8237733548526737E-2</v>
      </c>
      <c r="M9275" s="8">
        <f t="shared" si="1440"/>
        <v>8.7587456759541077E-2</v>
      </c>
      <c r="P9275">
        <v>9273</v>
      </c>
      <c r="Q9275" s="8">
        <f t="shared" si="1441"/>
        <v>8.6188612065642628E-2</v>
      </c>
      <c r="R9275" s="8">
        <f t="shared" si="1441"/>
        <v>8.4300529324198195E-2</v>
      </c>
      <c r="S9275" s="8">
        <f t="shared" si="1441"/>
        <v>8.5237733548526734E-2</v>
      </c>
      <c r="T9275" s="8">
        <f t="shared" si="1441"/>
        <v>8.4587456759541074E-2</v>
      </c>
      <c r="W9275">
        <v>9273</v>
      </c>
      <c r="X9275" s="4">
        <f t="shared" si="1445"/>
        <v>9.025521090206047E-2</v>
      </c>
      <c r="Y9275" s="4">
        <f t="shared" si="1443"/>
        <v>8.9273610955495686E-2</v>
      </c>
      <c r="Z9275" s="4">
        <f t="shared" si="1444"/>
        <v>8.8602127067077666E-2</v>
      </c>
    </row>
    <row r="9276" spans="1:26" x14ac:dyDescent="0.25">
      <c r="A9276" s="16">
        <f t="shared" si="1442"/>
        <v>52809</v>
      </c>
      <c r="B9276">
        <f>+'[2]Ejercicio 1'!E9493</f>
        <v>9274</v>
      </c>
      <c r="C9276" s="5">
        <v>8.7688894209939652E-2</v>
      </c>
      <c r="D9276" s="4">
        <f t="shared" si="1437"/>
        <v>8.5800799491560886E-2</v>
      </c>
      <c r="E9276" s="6">
        <f t="shared" si="1438"/>
        <v>8.67380096394193E-2</v>
      </c>
      <c r="F9276" s="7">
        <f t="shared" si="1439"/>
        <v>8.608772873586254E-2</v>
      </c>
      <c r="I9276" s="10">
        <v>9274</v>
      </c>
      <c r="J9276" s="8">
        <f t="shared" si="1440"/>
        <v>8.9188894209939654E-2</v>
      </c>
      <c r="K9276" s="8">
        <f t="shared" si="1440"/>
        <v>8.7300799491560888E-2</v>
      </c>
      <c r="L9276" s="8">
        <f t="shared" si="1440"/>
        <v>8.8238009639419301E-2</v>
      </c>
      <c r="M9276" s="8">
        <f t="shared" si="1440"/>
        <v>8.7587728735862541E-2</v>
      </c>
      <c r="P9276">
        <v>9274</v>
      </c>
      <c r="Q9276" s="8">
        <f t="shared" si="1441"/>
        <v>8.6188894209939651E-2</v>
      </c>
      <c r="R9276" s="8">
        <f t="shared" si="1441"/>
        <v>8.4300799491560885E-2</v>
      </c>
      <c r="S9276" s="8">
        <f t="shared" si="1441"/>
        <v>8.5238009639419299E-2</v>
      </c>
      <c r="T9276" s="8">
        <f t="shared" si="1441"/>
        <v>8.4587728735862538E-2</v>
      </c>
      <c r="W9276">
        <v>9274</v>
      </c>
      <c r="X9276" s="4">
        <f t="shared" si="1445"/>
        <v>9.0255775544521175E-2</v>
      </c>
      <c r="Y9276" s="4">
        <f t="shared" si="1443"/>
        <v>8.9274163138912926E-2</v>
      </c>
      <c r="Z9276" s="4">
        <f t="shared" si="1444"/>
        <v>8.8602670781739529E-2</v>
      </c>
    </row>
    <row r="9277" spans="1:26" x14ac:dyDescent="0.25">
      <c r="A9277" s="16">
        <f t="shared" si="1442"/>
        <v>52810</v>
      </c>
      <c r="B9277">
        <f>+'[2]Ejercicio 1'!E9494</f>
        <v>9275</v>
      </c>
      <c r="C9277" s="5">
        <v>8.7689176354236675E-2</v>
      </c>
      <c r="D9277" s="4">
        <f t="shared" si="1437"/>
        <v>8.5801069658886675E-2</v>
      </c>
      <c r="E9277" s="6">
        <f t="shared" si="1438"/>
        <v>8.6738285730291659E-2</v>
      </c>
      <c r="F9277" s="7">
        <f t="shared" si="1439"/>
        <v>8.6088000712155457E-2</v>
      </c>
      <c r="I9277" s="10">
        <v>9275</v>
      </c>
      <c r="J9277" s="8">
        <f t="shared" si="1440"/>
        <v>8.9189176354236677E-2</v>
      </c>
      <c r="K9277" s="8">
        <f t="shared" si="1440"/>
        <v>8.7301069658886676E-2</v>
      </c>
      <c r="L9277" s="8">
        <f t="shared" si="1440"/>
        <v>8.823828573029166E-2</v>
      </c>
      <c r="M9277" s="8">
        <f t="shared" si="1440"/>
        <v>8.7588000712155459E-2</v>
      </c>
      <c r="P9277">
        <v>9275</v>
      </c>
      <c r="Q9277" s="8">
        <f t="shared" si="1441"/>
        <v>8.6189176354236674E-2</v>
      </c>
      <c r="R9277" s="8">
        <f t="shared" si="1441"/>
        <v>8.4301069658886674E-2</v>
      </c>
      <c r="S9277" s="8">
        <f t="shared" si="1441"/>
        <v>8.5238285730291657E-2</v>
      </c>
      <c r="T9277" s="8">
        <f t="shared" si="1441"/>
        <v>8.4588000712155456E-2</v>
      </c>
      <c r="W9277">
        <v>9275</v>
      </c>
      <c r="X9277" s="4">
        <f t="shared" si="1445"/>
        <v>9.0256340187020084E-2</v>
      </c>
      <c r="Y9277" s="4">
        <f t="shared" si="1443"/>
        <v>8.9274715322201909E-2</v>
      </c>
      <c r="Z9277" s="4">
        <f t="shared" si="1444"/>
        <v>8.8603214497263563E-2</v>
      </c>
    </row>
    <row r="9278" spans="1:26" x14ac:dyDescent="0.25">
      <c r="A9278" s="16">
        <f t="shared" si="1442"/>
        <v>52811</v>
      </c>
      <c r="B9278">
        <f>+'[2]Ejercicio 1'!E9495</f>
        <v>9276</v>
      </c>
      <c r="C9278" s="5">
        <v>8.7689458498533698E-2</v>
      </c>
      <c r="D9278" s="4">
        <f t="shared" si="1437"/>
        <v>8.5801339826175521E-2</v>
      </c>
      <c r="E9278" s="6">
        <f t="shared" si="1438"/>
        <v>8.6738561821146462E-2</v>
      </c>
      <c r="F9278" s="7">
        <f t="shared" si="1439"/>
        <v>8.6088272688414111E-2</v>
      </c>
      <c r="I9278" s="10">
        <v>9276</v>
      </c>
      <c r="J9278" s="8">
        <f t="shared" si="1440"/>
        <v>8.91894584985337E-2</v>
      </c>
      <c r="K9278" s="8">
        <f t="shared" si="1440"/>
        <v>8.7301339826175522E-2</v>
      </c>
      <c r="L9278" s="8">
        <f t="shared" si="1440"/>
        <v>8.8238561821146463E-2</v>
      </c>
      <c r="M9278" s="8">
        <f t="shared" si="1440"/>
        <v>8.7588272688414112E-2</v>
      </c>
      <c r="P9278">
        <v>9276</v>
      </c>
      <c r="Q9278" s="8">
        <f t="shared" si="1441"/>
        <v>8.6189458498533697E-2</v>
      </c>
      <c r="R9278" s="8">
        <f t="shared" si="1441"/>
        <v>8.430133982617552E-2</v>
      </c>
      <c r="S9278" s="8">
        <f t="shared" si="1441"/>
        <v>8.5238561821146461E-2</v>
      </c>
      <c r="T9278" s="8">
        <f t="shared" si="1441"/>
        <v>8.458827268841411E-2</v>
      </c>
      <c r="W9278">
        <v>9276</v>
      </c>
      <c r="X9278" s="4">
        <f t="shared" si="1445"/>
        <v>9.02569048295572E-2</v>
      </c>
      <c r="Y9278" s="4">
        <f t="shared" si="1443"/>
        <v>8.9275267505543598E-2</v>
      </c>
      <c r="Z9278" s="4">
        <f t="shared" si="1444"/>
        <v>8.8603758212690523E-2</v>
      </c>
    </row>
    <row r="9279" spans="1:26" x14ac:dyDescent="0.25">
      <c r="A9279" s="16">
        <f t="shared" si="1442"/>
        <v>52812</v>
      </c>
      <c r="B9279">
        <f>+'[2]Ejercicio 1'!E9496</f>
        <v>9277</v>
      </c>
      <c r="C9279" s="5">
        <v>8.7689740642830721E-2</v>
      </c>
      <c r="D9279" s="4">
        <f t="shared" si="1437"/>
        <v>8.5801609993427466E-2</v>
      </c>
      <c r="E9279" s="6">
        <f t="shared" si="1438"/>
        <v>8.673883791198192E-2</v>
      </c>
      <c r="F9279" s="7">
        <f t="shared" si="1439"/>
        <v>8.6088544664644218E-2</v>
      </c>
      <c r="I9279" s="10">
        <v>9277</v>
      </c>
      <c r="J9279" s="8">
        <f t="shared" si="1440"/>
        <v>8.9189740642830723E-2</v>
      </c>
      <c r="K9279" s="8">
        <f t="shared" si="1440"/>
        <v>8.7301609993427468E-2</v>
      </c>
      <c r="L9279" s="8">
        <f t="shared" si="1440"/>
        <v>8.8238837911981921E-2</v>
      </c>
      <c r="M9279" s="8">
        <f t="shared" si="1440"/>
        <v>8.7588544664644219E-2</v>
      </c>
      <c r="P9279">
        <v>9277</v>
      </c>
      <c r="Q9279" s="8">
        <f t="shared" si="1441"/>
        <v>8.618974064283072E-2</v>
      </c>
      <c r="R9279" s="8">
        <f t="shared" si="1441"/>
        <v>8.4301609993427465E-2</v>
      </c>
      <c r="S9279" s="8">
        <f t="shared" si="1441"/>
        <v>8.5238837911981918E-2</v>
      </c>
      <c r="T9279" s="8">
        <f t="shared" si="1441"/>
        <v>8.4588544664644216E-2</v>
      </c>
      <c r="W9279">
        <v>9277</v>
      </c>
      <c r="X9279" s="4">
        <f t="shared" si="1445"/>
        <v>9.025746947211101E-2</v>
      </c>
      <c r="Y9279" s="4">
        <f t="shared" si="1443"/>
        <v>8.9275819688845751E-2</v>
      </c>
      <c r="Z9279" s="4">
        <f t="shared" si="1444"/>
        <v>8.8604301928031856E-2</v>
      </c>
    </row>
    <row r="9280" spans="1:26" x14ac:dyDescent="0.25">
      <c r="A9280" s="16">
        <f t="shared" si="1442"/>
        <v>52813</v>
      </c>
      <c r="B9280">
        <f>+'[2]Ejercicio 1'!E9497</f>
        <v>9278</v>
      </c>
      <c r="C9280" s="5">
        <v>8.769002278712773E-2</v>
      </c>
      <c r="D9280" s="4">
        <f t="shared" si="1437"/>
        <v>8.5801880160642885E-2</v>
      </c>
      <c r="E9280" s="6">
        <f t="shared" si="1438"/>
        <v>8.6739114002798948E-2</v>
      </c>
      <c r="F9280" s="7">
        <f t="shared" si="1439"/>
        <v>8.6088816640840074E-2</v>
      </c>
      <c r="I9280" s="10">
        <v>9278</v>
      </c>
      <c r="J9280" s="8">
        <f t="shared" si="1440"/>
        <v>8.9190022787127732E-2</v>
      </c>
      <c r="K9280" s="8">
        <f t="shared" si="1440"/>
        <v>8.7301880160642886E-2</v>
      </c>
      <c r="L9280" s="8">
        <f t="shared" si="1440"/>
        <v>8.8239114002798949E-2</v>
      </c>
      <c r="M9280" s="8">
        <f t="shared" si="1440"/>
        <v>8.7588816640840075E-2</v>
      </c>
      <c r="P9280">
        <v>9278</v>
      </c>
      <c r="Q9280" s="8">
        <f t="shared" si="1441"/>
        <v>8.6190022787127729E-2</v>
      </c>
      <c r="R9280" s="8">
        <f t="shared" si="1441"/>
        <v>8.4301880160642884E-2</v>
      </c>
      <c r="S9280" s="8">
        <f t="shared" si="1441"/>
        <v>8.5239114002798946E-2</v>
      </c>
      <c r="T9280" s="8">
        <f t="shared" si="1441"/>
        <v>8.4588816640840073E-2</v>
      </c>
      <c r="W9280">
        <v>9278</v>
      </c>
      <c r="X9280" s="4">
        <f t="shared" si="1445"/>
        <v>9.0258034114747837E-2</v>
      </c>
      <c r="Y9280" s="4">
        <f t="shared" si="1443"/>
        <v>8.9276371872111904E-2</v>
      </c>
      <c r="Z9280" s="4">
        <f t="shared" si="1444"/>
        <v>8.8604845642339711E-2</v>
      </c>
    </row>
    <row r="9281" spans="1:26" x14ac:dyDescent="0.25">
      <c r="A9281" s="16">
        <f t="shared" si="1442"/>
        <v>52814</v>
      </c>
      <c r="B9281">
        <f>+'[2]Ejercicio 1'!E9498</f>
        <v>9279</v>
      </c>
      <c r="C9281" s="5">
        <v>8.7690304931424753E-2</v>
      </c>
      <c r="D9281" s="4">
        <f t="shared" si="1437"/>
        <v>8.5802150327821194E-2</v>
      </c>
      <c r="E9281" s="6">
        <f t="shared" si="1438"/>
        <v>8.673939009359577E-2</v>
      </c>
      <c r="F9281" s="7">
        <f t="shared" si="1439"/>
        <v>8.6089088617004511E-2</v>
      </c>
      <c r="I9281" s="10">
        <v>9279</v>
      </c>
      <c r="J9281" s="8">
        <f t="shared" si="1440"/>
        <v>8.9190304931424755E-2</v>
      </c>
      <c r="K9281" s="8">
        <f t="shared" si="1440"/>
        <v>8.7302150327821196E-2</v>
      </c>
      <c r="L9281" s="8">
        <f t="shared" si="1440"/>
        <v>8.8239390093595771E-2</v>
      </c>
      <c r="M9281" s="8">
        <f t="shared" si="1440"/>
        <v>8.7589088617004512E-2</v>
      </c>
      <c r="P9281">
        <v>9279</v>
      </c>
      <c r="Q9281" s="8">
        <f t="shared" si="1441"/>
        <v>8.6190304931424752E-2</v>
      </c>
      <c r="R9281" s="8">
        <f t="shared" si="1441"/>
        <v>8.4302150327821193E-2</v>
      </c>
      <c r="S9281" s="8">
        <f t="shared" si="1441"/>
        <v>8.5239390093595768E-2</v>
      </c>
      <c r="T9281" s="8">
        <f t="shared" si="1441"/>
        <v>8.458908861700451E-2</v>
      </c>
      <c r="W9281">
        <v>9279</v>
      </c>
      <c r="X9281" s="4">
        <f t="shared" si="1445"/>
        <v>9.0258598757400915E-2</v>
      </c>
      <c r="Y9281" s="4">
        <f t="shared" si="1443"/>
        <v>8.9276924055250673E-2</v>
      </c>
      <c r="Z9281" s="4">
        <f t="shared" si="1444"/>
        <v>8.8605389356559081E-2</v>
      </c>
    </row>
    <row r="9282" spans="1:26" x14ac:dyDescent="0.25">
      <c r="A9282" s="16">
        <f t="shared" si="1442"/>
        <v>52815</v>
      </c>
      <c r="B9282">
        <f>+'[2]Ejercicio 1'!E9499</f>
        <v>9280</v>
      </c>
      <c r="C9282" s="5">
        <v>8.7690587075721776E-2</v>
      </c>
      <c r="D9282" s="4">
        <f t="shared" si="1437"/>
        <v>8.5802420494962367E-2</v>
      </c>
      <c r="E9282" s="6">
        <f t="shared" si="1438"/>
        <v>8.6739666184375008E-2</v>
      </c>
      <c r="F9282" s="7">
        <f t="shared" si="1439"/>
        <v>8.6089360593140415E-2</v>
      </c>
      <c r="I9282" s="10">
        <v>9280</v>
      </c>
      <c r="J9282" s="8">
        <f t="shared" si="1440"/>
        <v>8.9190587075721778E-2</v>
      </c>
      <c r="K9282" s="8">
        <f t="shared" si="1440"/>
        <v>8.7302420494962368E-2</v>
      </c>
      <c r="L9282" s="8">
        <f t="shared" si="1440"/>
        <v>8.823966618437501E-2</v>
      </c>
      <c r="M9282" s="8">
        <f t="shared" ref="M9282:M9345" si="1446">F9282+$O$1</f>
        <v>8.7589360593140417E-2</v>
      </c>
      <c r="P9282">
        <v>9280</v>
      </c>
      <c r="Q9282" s="8">
        <f t="shared" si="1441"/>
        <v>8.6190587075721775E-2</v>
      </c>
      <c r="R9282" s="8">
        <f t="shared" si="1441"/>
        <v>8.4302420494962366E-2</v>
      </c>
      <c r="S9282" s="8">
        <f t="shared" si="1441"/>
        <v>8.5239666184375007E-2</v>
      </c>
      <c r="T9282" s="8">
        <f t="shared" ref="T9282:T9345" si="1447">F9282-$O$1</f>
        <v>8.4589360593140414E-2</v>
      </c>
      <c r="W9282">
        <v>9280</v>
      </c>
      <c r="X9282" s="4">
        <f t="shared" si="1445"/>
        <v>9.0259163400091755E-2</v>
      </c>
      <c r="Y9282" s="4">
        <f t="shared" si="1443"/>
        <v>8.9277476238439513E-2</v>
      </c>
      <c r="Z9282" s="4">
        <f t="shared" si="1444"/>
        <v>8.8605933072579857E-2</v>
      </c>
    </row>
    <row r="9283" spans="1:26" x14ac:dyDescent="0.25">
      <c r="A9283" s="16">
        <f t="shared" si="1442"/>
        <v>52816</v>
      </c>
      <c r="B9283">
        <f>+'[2]Ejercicio 1'!E9500</f>
        <v>9281</v>
      </c>
      <c r="C9283" s="5">
        <v>8.7690869220018799E-2</v>
      </c>
      <c r="D9283" s="4">
        <f t="shared" ref="D9283:D9346" si="1448">+LN((1+C9283*182/360)^(360/182))</f>
        <v>8.5802690662066833E-2</v>
      </c>
      <c r="E9283" s="6">
        <f t="shared" ref="E9283:E9346" si="1449">Equivalencia_Tasas(C9283,182,91)</f>
        <v>8.6739942275134943E-2</v>
      </c>
      <c r="F9283" s="7">
        <f t="shared" ref="F9283:F9346" si="1450">Equivalencia_Tasas(C9283,182,28)</f>
        <v>8.6089632569242056E-2</v>
      </c>
      <c r="I9283" s="10">
        <v>9281</v>
      </c>
      <c r="J9283" s="8">
        <f t="shared" ref="J9283:M9346" si="1451">C9283+$O$1</f>
        <v>8.9190869220018801E-2</v>
      </c>
      <c r="K9283" s="8">
        <f t="shared" si="1451"/>
        <v>8.7302690662066834E-2</v>
      </c>
      <c r="L9283" s="8">
        <f t="shared" si="1451"/>
        <v>8.8239942275134944E-2</v>
      </c>
      <c r="M9283" s="8">
        <f t="shared" si="1446"/>
        <v>8.7589632569242057E-2</v>
      </c>
      <c r="P9283">
        <v>9281</v>
      </c>
      <c r="Q9283" s="8">
        <f t="shared" ref="Q9283:T9346" si="1452">C9283-$O$1</f>
        <v>8.6190869220018798E-2</v>
      </c>
      <c r="R9283" s="8">
        <f t="shared" si="1452"/>
        <v>8.4302690662066831E-2</v>
      </c>
      <c r="S9283" s="8">
        <f t="shared" si="1452"/>
        <v>8.5239942275134942E-2</v>
      </c>
      <c r="T9283" s="8">
        <f t="shared" si="1447"/>
        <v>8.4589632569242054E-2</v>
      </c>
      <c r="W9283">
        <v>9281</v>
      </c>
      <c r="X9283" s="4">
        <f t="shared" si="1445"/>
        <v>9.0259728042821258E-2</v>
      </c>
      <c r="Y9283" s="4">
        <f t="shared" si="1443"/>
        <v>8.9278028421502745E-2</v>
      </c>
      <c r="Z9283" s="4">
        <f t="shared" si="1444"/>
        <v>8.8606476786622215E-2</v>
      </c>
    </row>
    <row r="9284" spans="1:26" x14ac:dyDescent="0.25">
      <c r="A9284" s="16">
        <f t="shared" si="1442"/>
        <v>52817</v>
      </c>
      <c r="B9284">
        <f>+'[2]Ejercicio 1'!E9501</f>
        <v>9282</v>
      </c>
      <c r="C9284" s="5">
        <v>8.7691151364315822E-2</v>
      </c>
      <c r="D9284" s="4">
        <f t="shared" si="1448"/>
        <v>8.580296082913437E-2</v>
      </c>
      <c r="E9284" s="6">
        <f t="shared" si="1449"/>
        <v>8.674021836587642E-2</v>
      </c>
      <c r="F9284" s="7">
        <f t="shared" si="1450"/>
        <v>8.6089904545315149E-2</v>
      </c>
      <c r="I9284" s="10">
        <v>9282</v>
      </c>
      <c r="J9284" s="8">
        <f t="shared" si="1451"/>
        <v>8.9191151364315824E-2</v>
      </c>
      <c r="K9284" s="8">
        <f t="shared" si="1451"/>
        <v>8.7302960829134371E-2</v>
      </c>
      <c r="L9284" s="8">
        <f t="shared" si="1451"/>
        <v>8.8240218365876422E-2</v>
      </c>
      <c r="M9284" s="8">
        <f t="shared" si="1446"/>
        <v>8.758990454531515E-2</v>
      </c>
      <c r="P9284">
        <v>9282</v>
      </c>
      <c r="Q9284" s="8">
        <f t="shared" si="1452"/>
        <v>8.6191151364315821E-2</v>
      </c>
      <c r="R9284" s="8">
        <f t="shared" si="1452"/>
        <v>8.4302960829134369E-2</v>
      </c>
      <c r="S9284" s="8">
        <f t="shared" si="1452"/>
        <v>8.5240218365876419E-2</v>
      </c>
      <c r="T9284" s="8">
        <f t="shared" si="1447"/>
        <v>8.4589904545315148E-2</v>
      </c>
      <c r="W9284">
        <v>9282</v>
      </c>
      <c r="X9284" s="4">
        <f t="shared" si="1445"/>
        <v>9.0260292685589397E-2</v>
      </c>
      <c r="Y9284" s="4">
        <f t="shared" si="1443"/>
        <v>8.9278580604706517E-2</v>
      </c>
      <c r="Z9284" s="4">
        <f t="shared" si="1444"/>
        <v>8.8607020501523887E-2</v>
      </c>
    </row>
    <row r="9285" spans="1:26" x14ac:dyDescent="0.25">
      <c r="A9285" s="16">
        <f t="shared" ref="A9285:A9348" si="1453">+A9284+1</f>
        <v>52818</v>
      </c>
      <c r="B9285">
        <f>+'[2]Ejercicio 1'!E9502</f>
        <v>9283</v>
      </c>
      <c r="C9285" s="5">
        <v>8.7691433508612845E-2</v>
      </c>
      <c r="D9285" s="4">
        <f t="shared" si="1448"/>
        <v>8.5803230996165408E-2</v>
      </c>
      <c r="E9285" s="6">
        <f t="shared" si="1449"/>
        <v>8.6740494456598566E-2</v>
      </c>
      <c r="F9285" s="7">
        <f t="shared" si="1450"/>
        <v>8.6090176521353978E-2</v>
      </c>
      <c r="I9285" s="10">
        <v>9283</v>
      </c>
      <c r="J9285" s="8">
        <f t="shared" si="1451"/>
        <v>8.9191433508612847E-2</v>
      </c>
      <c r="K9285" s="8">
        <f t="shared" si="1451"/>
        <v>8.730323099616541E-2</v>
      </c>
      <c r="L9285" s="8">
        <f t="shared" si="1451"/>
        <v>8.8240494456598567E-2</v>
      </c>
      <c r="M9285" s="8">
        <f t="shared" si="1446"/>
        <v>8.759017652135398E-2</v>
      </c>
      <c r="P9285">
        <v>9283</v>
      </c>
      <c r="Q9285" s="8">
        <f t="shared" si="1452"/>
        <v>8.6191433508612844E-2</v>
      </c>
      <c r="R9285" s="8">
        <f t="shared" si="1452"/>
        <v>8.4303230996165407E-2</v>
      </c>
      <c r="S9285" s="8">
        <f t="shared" si="1452"/>
        <v>8.5240494456598564E-2</v>
      </c>
      <c r="T9285" s="8">
        <f t="shared" si="1447"/>
        <v>8.4590176521353977E-2</v>
      </c>
      <c r="W9285">
        <v>9283</v>
      </c>
      <c r="X9285" s="4">
        <f t="shared" si="1445"/>
        <v>9.0260857328397073E-2</v>
      </c>
      <c r="Y9285" s="4">
        <f t="shared" si="1443"/>
        <v>8.9279132787693338E-2</v>
      </c>
      <c r="Z9285" s="4">
        <f t="shared" si="1444"/>
        <v>8.8607564216331355E-2</v>
      </c>
    </row>
    <row r="9286" spans="1:26" x14ac:dyDescent="0.25">
      <c r="A9286" s="16">
        <f t="shared" si="1453"/>
        <v>52819</v>
      </c>
      <c r="B9286">
        <f>+'[2]Ejercicio 1'!E9503</f>
        <v>9284</v>
      </c>
      <c r="C9286" s="5">
        <v>8.7691715652909868E-2</v>
      </c>
      <c r="D9286" s="4">
        <f t="shared" si="1448"/>
        <v>8.5803501163159102E-2</v>
      </c>
      <c r="E9286" s="6">
        <f t="shared" si="1449"/>
        <v>8.6740770547302282E-2</v>
      </c>
      <c r="F9286" s="7">
        <f t="shared" si="1450"/>
        <v>8.6090448497361402E-2</v>
      </c>
      <c r="I9286" s="10">
        <v>9284</v>
      </c>
      <c r="J9286" s="8">
        <f t="shared" si="1451"/>
        <v>8.919171565290987E-2</v>
      </c>
      <c r="K9286" s="8">
        <f t="shared" si="1451"/>
        <v>8.7303501163159103E-2</v>
      </c>
      <c r="L9286" s="8">
        <f t="shared" si="1451"/>
        <v>8.8240770547302283E-2</v>
      </c>
      <c r="M9286" s="8">
        <f t="shared" si="1446"/>
        <v>8.7590448497361403E-2</v>
      </c>
      <c r="P9286">
        <v>9284</v>
      </c>
      <c r="Q9286" s="8">
        <f t="shared" si="1452"/>
        <v>8.6191715652909867E-2</v>
      </c>
      <c r="R9286" s="8">
        <f t="shared" si="1452"/>
        <v>8.43035011631591E-2</v>
      </c>
      <c r="S9286" s="8">
        <f t="shared" si="1452"/>
        <v>8.524077054730228E-2</v>
      </c>
      <c r="T9286" s="8">
        <f t="shared" si="1447"/>
        <v>8.4590448497361401E-2</v>
      </c>
      <c r="W9286">
        <v>9284</v>
      </c>
      <c r="X9286" s="4">
        <f t="shared" si="1445"/>
        <v>9.0261421971242081E-2</v>
      </c>
      <c r="Y9286" s="4">
        <f t="shared" si="1443"/>
        <v>8.9279684970731965E-2</v>
      </c>
      <c r="Z9286" s="4">
        <f t="shared" si="1444"/>
        <v>8.8608107930111063E-2</v>
      </c>
    </row>
    <row r="9287" spans="1:26" x14ac:dyDescent="0.25">
      <c r="A9287" s="16">
        <f t="shared" si="1453"/>
        <v>52820</v>
      </c>
      <c r="B9287">
        <f>+'[2]Ejercicio 1'!E9504</f>
        <v>9285</v>
      </c>
      <c r="C9287" s="5">
        <v>8.7691997797206878E-2</v>
      </c>
      <c r="D9287" s="4">
        <f t="shared" si="1448"/>
        <v>8.5803771330115686E-2</v>
      </c>
      <c r="E9287" s="6">
        <f t="shared" si="1449"/>
        <v>8.6741046637986652E-2</v>
      </c>
      <c r="F9287" s="7">
        <f t="shared" si="1450"/>
        <v>8.6090720473340293E-2</v>
      </c>
      <c r="I9287" s="10">
        <v>9285</v>
      </c>
      <c r="J9287" s="8">
        <f t="shared" si="1451"/>
        <v>8.9191997797206879E-2</v>
      </c>
      <c r="K9287" s="8">
        <f t="shared" si="1451"/>
        <v>8.7303771330115687E-2</v>
      </c>
      <c r="L9287" s="8">
        <f t="shared" si="1451"/>
        <v>8.8241046637986653E-2</v>
      </c>
      <c r="M9287" s="8">
        <f t="shared" si="1446"/>
        <v>8.7590720473340294E-2</v>
      </c>
      <c r="P9287">
        <v>9285</v>
      </c>
      <c r="Q9287" s="8">
        <f t="shared" si="1452"/>
        <v>8.6191997797206876E-2</v>
      </c>
      <c r="R9287" s="8">
        <f t="shared" si="1452"/>
        <v>8.4303771330115684E-2</v>
      </c>
      <c r="S9287" s="8">
        <f t="shared" si="1452"/>
        <v>8.524104663798665E-2</v>
      </c>
      <c r="T9287" s="8">
        <f t="shared" si="1447"/>
        <v>8.4590720473340292E-2</v>
      </c>
      <c r="W9287">
        <v>9285</v>
      </c>
      <c r="X9287" s="4">
        <f t="shared" si="1445"/>
        <v>9.0261986614125739E-2</v>
      </c>
      <c r="Y9287" s="4">
        <f t="shared" si="1443"/>
        <v>8.928023715364411E-2</v>
      </c>
      <c r="Z9287" s="4">
        <f t="shared" si="1444"/>
        <v>8.8608651644744379E-2</v>
      </c>
    </row>
    <row r="9288" spans="1:26" x14ac:dyDescent="0.25">
      <c r="A9288" s="16">
        <f t="shared" si="1453"/>
        <v>52821</v>
      </c>
      <c r="B9288">
        <f>+'[2]Ejercicio 1'!E9505</f>
        <v>9286</v>
      </c>
      <c r="C9288" s="5">
        <v>8.7692279941503901E-2</v>
      </c>
      <c r="D9288" s="4">
        <f t="shared" si="1448"/>
        <v>8.5804041497035743E-2</v>
      </c>
      <c r="E9288" s="6">
        <f t="shared" si="1449"/>
        <v>8.6741322728652592E-2</v>
      </c>
      <c r="F9288" s="7">
        <f t="shared" si="1450"/>
        <v>8.6090992449284906E-2</v>
      </c>
      <c r="I9288" s="10">
        <v>9286</v>
      </c>
      <c r="J9288" s="8">
        <f t="shared" si="1451"/>
        <v>8.9192279941503902E-2</v>
      </c>
      <c r="K9288" s="8">
        <f t="shared" si="1451"/>
        <v>8.7304041497035745E-2</v>
      </c>
      <c r="L9288" s="8">
        <f t="shared" si="1451"/>
        <v>8.8241322728652594E-2</v>
      </c>
      <c r="M9288" s="8">
        <f t="shared" si="1446"/>
        <v>8.7590992449284907E-2</v>
      </c>
      <c r="P9288">
        <v>9286</v>
      </c>
      <c r="Q9288" s="8">
        <f t="shared" si="1452"/>
        <v>8.6192279941503899E-2</v>
      </c>
      <c r="R9288" s="8">
        <f t="shared" si="1452"/>
        <v>8.4304041497035742E-2</v>
      </c>
      <c r="S9288" s="8">
        <f t="shared" si="1452"/>
        <v>8.5241322728652591E-2</v>
      </c>
      <c r="T9288" s="8">
        <f t="shared" si="1447"/>
        <v>8.4590992449284905E-2</v>
      </c>
      <c r="W9288">
        <v>9286</v>
      </c>
      <c r="X9288" s="4">
        <f t="shared" si="1445"/>
        <v>9.0262551257048046E-2</v>
      </c>
      <c r="Y9288" s="4">
        <f t="shared" si="1443"/>
        <v>8.9280789336608074E-2</v>
      </c>
      <c r="Z9288" s="4">
        <f t="shared" si="1444"/>
        <v>8.8609195359286339E-2</v>
      </c>
    </row>
    <row r="9289" spans="1:26" x14ac:dyDescent="0.25">
      <c r="A9289" s="16">
        <f t="shared" si="1453"/>
        <v>52822</v>
      </c>
      <c r="B9289">
        <f>+'[2]Ejercicio 1'!E9506</f>
        <v>9287</v>
      </c>
      <c r="C9289" s="5">
        <v>8.7692562085800924E-2</v>
      </c>
      <c r="D9289" s="4">
        <f t="shared" si="1448"/>
        <v>8.5804311663918692E-2</v>
      </c>
      <c r="E9289" s="6">
        <f t="shared" si="1449"/>
        <v>8.6741598819299201E-2</v>
      </c>
      <c r="F9289" s="7">
        <f t="shared" si="1450"/>
        <v>8.6091264425198127E-2</v>
      </c>
      <c r="I9289" s="10">
        <v>9287</v>
      </c>
      <c r="J9289" s="8">
        <f t="shared" si="1451"/>
        <v>8.9192562085800925E-2</v>
      </c>
      <c r="K9289" s="8">
        <f t="shared" si="1451"/>
        <v>8.7304311663918693E-2</v>
      </c>
      <c r="L9289" s="8">
        <f t="shared" si="1451"/>
        <v>8.8241598819299202E-2</v>
      </c>
      <c r="M9289" s="8">
        <f t="shared" si="1446"/>
        <v>8.7591264425198129E-2</v>
      </c>
      <c r="P9289">
        <v>9287</v>
      </c>
      <c r="Q9289" s="8">
        <f t="shared" si="1452"/>
        <v>8.6192562085800922E-2</v>
      </c>
      <c r="R9289" s="8">
        <f t="shared" si="1452"/>
        <v>8.4304311663918691E-2</v>
      </c>
      <c r="S9289" s="8">
        <f t="shared" si="1452"/>
        <v>8.52415988192992E-2</v>
      </c>
      <c r="T9289" s="8">
        <f t="shared" si="1447"/>
        <v>8.4591264425198126E-2</v>
      </c>
      <c r="W9289">
        <v>9287</v>
      </c>
      <c r="X9289" s="4">
        <f t="shared" si="1445"/>
        <v>9.0263115900008573E-2</v>
      </c>
      <c r="Y9289" s="4">
        <f t="shared" si="1443"/>
        <v>8.9281341519533389E-2</v>
      </c>
      <c r="Z9289" s="4">
        <f t="shared" si="1444"/>
        <v>8.8609739072797691E-2</v>
      </c>
    </row>
    <row r="9290" spans="1:26" x14ac:dyDescent="0.25">
      <c r="A9290" s="16">
        <f t="shared" si="1453"/>
        <v>52823</v>
      </c>
      <c r="B9290">
        <f>+'[2]Ejercicio 1'!E9507</f>
        <v>9288</v>
      </c>
      <c r="C9290" s="5">
        <v>8.7692844230097947E-2</v>
      </c>
      <c r="D9290" s="4">
        <f t="shared" si="1448"/>
        <v>8.5804581830764712E-2</v>
      </c>
      <c r="E9290" s="6">
        <f t="shared" si="1449"/>
        <v>8.6741874909927366E-2</v>
      </c>
      <c r="F9290" s="7">
        <f t="shared" si="1450"/>
        <v>8.6091536401082802E-2</v>
      </c>
      <c r="I9290" s="10">
        <v>9288</v>
      </c>
      <c r="J9290" s="8">
        <f t="shared" si="1451"/>
        <v>8.9192844230097948E-2</v>
      </c>
      <c r="K9290" s="8">
        <f t="shared" si="1451"/>
        <v>8.7304581830764713E-2</v>
      </c>
      <c r="L9290" s="8">
        <f t="shared" si="1451"/>
        <v>8.8241874909927367E-2</v>
      </c>
      <c r="M9290" s="8">
        <f t="shared" si="1446"/>
        <v>8.7591536401082803E-2</v>
      </c>
      <c r="P9290">
        <v>9288</v>
      </c>
      <c r="Q9290" s="8">
        <f t="shared" si="1452"/>
        <v>8.6192844230097945E-2</v>
      </c>
      <c r="R9290" s="8">
        <f t="shared" si="1452"/>
        <v>8.430458183076471E-2</v>
      </c>
      <c r="S9290" s="8">
        <f t="shared" si="1452"/>
        <v>8.5241874909927365E-2</v>
      </c>
      <c r="T9290" s="8">
        <f t="shared" si="1447"/>
        <v>8.4591536401082801E-2</v>
      </c>
      <c r="W9290">
        <v>9288</v>
      </c>
      <c r="X9290" s="4">
        <f t="shared" si="1445"/>
        <v>9.026368054298578E-2</v>
      </c>
      <c r="Y9290" s="4">
        <f t="shared" si="1443"/>
        <v>8.9281893702420068E-2</v>
      </c>
      <c r="Z9290" s="4">
        <f t="shared" si="1444"/>
        <v>8.8610282787165512E-2</v>
      </c>
    </row>
    <row r="9291" spans="1:26" x14ac:dyDescent="0.25">
      <c r="A9291" s="16">
        <f t="shared" si="1453"/>
        <v>52824</v>
      </c>
      <c r="B9291">
        <f>+'[2]Ejercicio 1'!E9508</f>
        <v>9289</v>
      </c>
      <c r="C9291" s="5">
        <v>8.769312637439497E-2</v>
      </c>
      <c r="D9291" s="4">
        <f t="shared" si="1448"/>
        <v>8.5804851997574219E-2</v>
      </c>
      <c r="E9291" s="6">
        <f t="shared" si="1449"/>
        <v>8.67421510005362E-2</v>
      </c>
      <c r="F9291" s="7">
        <f t="shared" si="1450"/>
        <v>8.6091808376933213E-2</v>
      </c>
      <c r="I9291" s="10">
        <v>9289</v>
      </c>
      <c r="J9291" s="8">
        <f t="shared" si="1451"/>
        <v>8.9193126374394971E-2</v>
      </c>
      <c r="K9291" s="8">
        <f t="shared" si="1451"/>
        <v>8.730485199757422E-2</v>
      </c>
      <c r="L9291" s="8">
        <f t="shared" si="1451"/>
        <v>8.8242151000536201E-2</v>
      </c>
      <c r="M9291" s="8">
        <f t="shared" si="1446"/>
        <v>8.7591808376933214E-2</v>
      </c>
      <c r="P9291">
        <v>9289</v>
      </c>
      <c r="Q9291" s="8">
        <f t="shared" si="1452"/>
        <v>8.6193126374394968E-2</v>
      </c>
      <c r="R9291" s="8">
        <f t="shared" si="1452"/>
        <v>8.4304851997574218E-2</v>
      </c>
      <c r="S9291" s="8">
        <f t="shared" si="1452"/>
        <v>8.5242151000536198E-2</v>
      </c>
      <c r="T9291" s="8">
        <f t="shared" si="1447"/>
        <v>8.4591808376933211E-2</v>
      </c>
      <c r="W9291">
        <v>9289</v>
      </c>
      <c r="X9291" s="4">
        <f t="shared" si="1445"/>
        <v>9.0264245186045561E-2</v>
      </c>
      <c r="Y9291" s="4">
        <f t="shared" si="1443"/>
        <v>8.9282445885181111E-2</v>
      </c>
      <c r="Z9291" s="4">
        <f t="shared" si="1444"/>
        <v>8.8610826501441975E-2</v>
      </c>
    </row>
    <row r="9292" spans="1:26" x14ac:dyDescent="0.25">
      <c r="A9292" s="16">
        <f t="shared" si="1453"/>
        <v>52825</v>
      </c>
      <c r="B9292">
        <f>+'[2]Ejercicio 1'!E9509</f>
        <v>9290</v>
      </c>
      <c r="C9292" s="5">
        <v>8.7693408518691993E-2</v>
      </c>
      <c r="D9292" s="4">
        <f t="shared" si="1448"/>
        <v>8.5805122164346603E-2</v>
      </c>
      <c r="E9292" s="6">
        <f t="shared" si="1449"/>
        <v>8.6742427091126589E-2</v>
      </c>
      <c r="F9292" s="7">
        <f t="shared" si="1450"/>
        <v>8.6092080352752218E-2</v>
      </c>
      <c r="I9292" s="10">
        <v>9290</v>
      </c>
      <c r="J9292" s="8">
        <f t="shared" si="1451"/>
        <v>8.9193408518691994E-2</v>
      </c>
      <c r="K9292" s="8">
        <f t="shared" si="1451"/>
        <v>8.7305122164346605E-2</v>
      </c>
      <c r="L9292" s="8">
        <f t="shared" si="1451"/>
        <v>8.8242427091126591E-2</v>
      </c>
      <c r="M9292" s="8">
        <f t="shared" si="1446"/>
        <v>8.7592080352752219E-2</v>
      </c>
      <c r="P9292">
        <v>9290</v>
      </c>
      <c r="Q9292" s="8">
        <f t="shared" si="1452"/>
        <v>8.6193408518691991E-2</v>
      </c>
      <c r="R9292" s="8">
        <f t="shared" si="1452"/>
        <v>8.4305122164346602E-2</v>
      </c>
      <c r="S9292" s="8">
        <f t="shared" si="1452"/>
        <v>8.5242427091126588E-2</v>
      </c>
      <c r="T9292" s="8">
        <f t="shared" si="1447"/>
        <v>8.4592080352752216E-2</v>
      </c>
      <c r="W9292">
        <v>9290</v>
      </c>
      <c r="X9292" s="4">
        <f t="shared" si="1445"/>
        <v>9.0264809829121592E-2</v>
      </c>
      <c r="Y9292" s="4">
        <f t="shared" si="1443"/>
        <v>8.9282998067994002E-2</v>
      </c>
      <c r="Z9292" s="4">
        <f t="shared" si="1444"/>
        <v>8.8611370214687832E-2</v>
      </c>
    </row>
    <row r="9293" spans="1:26" x14ac:dyDescent="0.25">
      <c r="A9293" s="16">
        <f t="shared" si="1453"/>
        <v>52826</v>
      </c>
      <c r="B9293">
        <f>+'[2]Ejercicio 1'!E9510</f>
        <v>9291</v>
      </c>
      <c r="C9293" s="5">
        <v>8.7693690662989002E-2</v>
      </c>
      <c r="D9293" s="4">
        <f t="shared" si="1448"/>
        <v>8.5805392331082073E-2</v>
      </c>
      <c r="E9293" s="6">
        <f t="shared" si="1449"/>
        <v>8.6742703181698536E-2</v>
      </c>
      <c r="F9293" s="7">
        <f t="shared" si="1450"/>
        <v>8.609235232854269E-2</v>
      </c>
      <c r="I9293" s="10">
        <v>9291</v>
      </c>
      <c r="J9293" s="8">
        <f t="shared" si="1451"/>
        <v>8.9193690662989003E-2</v>
      </c>
      <c r="K9293" s="8">
        <f t="shared" si="1451"/>
        <v>8.7305392331082074E-2</v>
      </c>
      <c r="L9293" s="8">
        <f t="shared" si="1451"/>
        <v>8.8242703181698537E-2</v>
      </c>
      <c r="M9293" s="8">
        <f t="shared" si="1446"/>
        <v>8.7592352328542691E-2</v>
      </c>
      <c r="P9293">
        <v>9291</v>
      </c>
      <c r="Q9293" s="8">
        <f t="shared" si="1452"/>
        <v>8.6193690662989E-2</v>
      </c>
      <c r="R9293" s="8">
        <f t="shared" si="1452"/>
        <v>8.4305392331082071E-2</v>
      </c>
      <c r="S9293" s="8">
        <f t="shared" si="1452"/>
        <v>8.5242703181698534E-2</v>
      </c>
      <c r="T9293" s="8">
        <f t="shared" si="1447"/>
        <v>8.4592352328542689E-2</v>
      </c>
      <c r="W9293">
        <v>9291</v>
      </c>
      <c r="X9293" s="4">
        <f t="shared" si="1445"/>
        <v>9.0265374472236273E-2</v>
      </c>
      <c r="Y9293" s="4">
        <f t="shared" si="1443"/>
        <v>8.9283550250768229E-2</v>
      </c>
      <c r="Z9293" s="4">
        <f t="shared" si="1444"/>
        <v>8.8611913929735095E-2</v>
      </c>
    </row>
    <row r="9294" spans="1:26" x14ac:dyDescent="0.25">
      <c r="A9294" s="16">
        <f t="shared" si="1453"/>
        <v>52827</v>
      </c>
      <c r="B9294">
        <f>+'[2]Ejercicio 1'!E9511</f>
        <v>9292</v>
      </c>
      <c r="C9294" s="5">
        <v>8.7693972807286025E-2</v>
      </c>
      <c r="D9294" s="4">
        <f t="shared" si="1448"/>
        <v>8.5805662497780419E-2</v>
      </c>
      <c r="E9294" s="6">
        <f t="shared" si="1449"/>
        <v>8.6742979272250262E-2</v>
      </c>
      <c r="F9294" s="7">
        <f t="shared" si="1450"/>
        <v>8.6092624304298884E-2</v>
      </c>
      <c r="I9294" s="10">
        <v>9292</v>
      </c>
      <c r="J9294" s="8">
        <f t="shared" si="1451"/>
        <v>8.9193972807286026E-2</v>
      </c>
      <c r="K9294" s="8">
        <f t="shared" si="1451"/>
        <v>8.730566249778042E-2</v>
      </c>
      <c r="L9294" s="8">
        <f t="shared" si="1451"/>
        <v>8.8242979272250263E-2</v>
      </c>
      <c r="M9294" s="8">
        <f t="shared" si="1446"/>
        <v>8.7592624304298886E-2</v>
      </c>
      <c r="P9294">
        <v>9292</v>
      </c>
      <c r="Q9294" s="8">
        <f t="shared" si="1452"/>
        <v>8.6193972807286023E-2</v>
      </c>
      <c r="R9294" s="8">
        <f t="shared" si="1452"/>
        <v>8.4305662497780418E-2</v>
      </c>
      <c r="S9294" s="8">
        <f t="shared" si="1452"/>
        <v>8.5242979272250261E-2</v>
      </c>
      <c r="T9294" s="8">
        <f t="shared" si="1447"/>
        <v>8.4592624304298883E-2</v>
      </c>
      <c r="W9294">
        <v>9292</v>
      </c>
      <c r="X9294" s="4">
        <f t="shared" si="1445"/>
        <v>9.0265939115389604E-2</v>
      </c>
      <c r="Y9294" s="4">
        <f t="shared" si="1443"/>
        <v>8.9284102433415086E-2</v>
      </c>
      <c r="Z9294" s="4">
        <f t="shared" si="1444"/>
        <v>8.8612457642803955E-2</v>
      </c>
    </row>
    <row r="9295" spans="1:26" x14ac:dyDescent="0.25">
      <c r="A9295" s="16">
        <f t="shared" si="1453"/>
        <v>52828</v>
      </c>
      <c r="B9295">
        <f>+'[2]Ejercicio 1'!E9512</f>
        <v>9293</v>
      </c>
      <c r="C9295" s="5">
        <v>8.7694254951583048E-2</v>
      </c>
      <c r="D9295" s="4">
        <f t="shared" si="1448"/>
        <v>8.5805932664442044E-2</v>
      </c>
      <c r="E9295" s="6">
        <f t="shared" si="1449"/>
        <v>8.6743255362784433E-2</v>
      </c>
      <c r="F9295" s="7">
        <f t="shared" si="1450"/>
        <v>8.6092896280023687E-2</v>
      </c>
      <c r="I9295" s="10">
        <v>9293</v>
      </c>
      <c r="J9295" s="8">
        <f t="shared" si="1451"/>
        <v>8.9194254951583049E-2</v>
      </c>
      <c r="K9295" s="8">
        <f t="shared" si="1451"/>
        <v>8.7305932664442046E-2</v>
      </c>
      <c r="L9295" s="8">
        <f t="shared" si="1451"/>
        <v>8.8243255362784434E-2</v>
      </c>
      <c r="M9295" s="8">
        <f t="shared" si="1446"/>
        <v>8.7592896280023688E-2</v>
      </c>
      <c r="P9295">
        <v>9293</v>
      </c>
      <c r="Q9295" s="8">
        <f t="shared" si="1452"/>
        <v>8.6194254951583046E-2</v>
      </c>
      <c r="R9295" s="8">
        <f t="shared" si="1452"/>
        <v>8.4305932664442043E-2</v>
      </c>
      <c r="S9295" s="8">
        <f t="shared" si="1452"/>
        <v>8.5243255362784431E-2</v>
      </c>
      <c r="T9295" s="8">
        <f t="shared" si="1447"/>
        <v>8.4592896280023686E-2</v>
      </c>
      <c r="W9295">
        <v>9293</v>
      </c>
      <c r="X9295" s="4">
        <f t="shared" si="1445"/>
        <v>9.026650375855963E-2</v>
      </c>
      <c r="Y9295" s="4">
        <f t="shared" si="1443"/>
        <v>8.928465461611465E-2</v>
      </c>
      <c r="Z9295" s="4">
        <f t="shared" si="1444"/>
        <v>8.8613001355781443E-2</v>
      </c>
    </row>
    <row r="9296" spans="1:26" x14ac:dyDescent="0.25">
      <c r="A9296" s="16">
        <f t="shared" si="1453"/>
        <v>52829</v>
      </c>
      <c r="B9296">
        <f>+'[2]Ejercicio 1'!E9513</f>
        <v>9294</v>
      </c>
      <c r="C9296" s="5">
        <v>8.7694537095880071E-2</v>
      </c>
      <c r="D9296" s="4">
        <f t="shared" si="1448"/>
        <v>8.5806202831067158E-2</v>
      </c>
      <c r="E9296" s="6">
        <f t="shared" si="1449"/>
        <v>8.6743531453299286E-2</v>
      </c>
      <c r="F9296" s="7">
        <f t="shared" si="1450"/>
        <v>8.6093168255719929E-2</v>
      </c>
      <c r="I9296" s="10">
        <v>9294</v>
      </c>
      <c r="J9296" s="8">
        <f t="shared" si="1451"/>
        <v>8.9194537095880072E-2</v>
      </c>
      <c r="K9296" s="8">
        <f t="shared" si="1451"/>
        <v>8.7306202831067159E-2</v>
      </c>
      <c r="L9296" s="8">
        <f t="shared" si="1451"/>
        <v>8.8243531453299287E-2</v>
      </c>
      <c r="M9296" s="8">
        <f t="shared" si="1446"/>
        <v>8.759316825571993E-2</v>
      </c>
      <c r="P9296">
        <v>9294</v>
      </c>
      <c r="Q9296" s="8">
        <f t="shared" si="1452"/>
        <v>8.6194537095880069E-2</v>
      </c>
      <c r="R9296" s="8">
        <f t="shared" si="1452"/>
        <v>8.4306202831067156E-2</v>
      </c>
      <c r="S9296" s="8">
        <f t="shared" si="1452"/>
        <v>8.5243531453299284E-2</v>
      </c>
      <c r="T9296" s="8">
        <f t="shared" si="1447"/>
        <v>8.4593168255719928E-2</v>
      </c>
      <c r="W9296">
        <v>9294</v>
      </c>
      <c r="X9296" s="4">
        <f t="shared" si="1445"/>
        <v>9.0267068401811784E-2</v>
      </c>
      <c r="Y9296" s="4">
        <f t="shared" si="1443"/>
        <v>8.9285206798775565E-2</v>
      </c>
      <c r="Z9296" s="4">
        <f t="shared" si="1444"/>
        <v>8.8613545070563224E-2</v>
      </c>
    </row>
    <row r="9297" spans="1:26" x14ac:dyDescent="0.25">
      <c r="A9297" s="16">
        <f t="shared" si="1453"/>
        <v>52830</v>
      </c>
      <c r="B9297">
        <f>+'[2]Ejercicio 1'!E9514</f>
        <v>9295</v>
      </c>
      <c r="C9297" s="5">
        <v>8.7694819240177094E-2</v>
      </c>
      <c r="D9297" s="4">
        <f t="shared" si="1448"/>
        <v>8.580647299765494E-2</v>
      </c>
      <c r="E9297" s="6">
        <f t="shared" si="1449"/>
        <v>8.6743807543795681E-2</v>
      </c>
      <c r="F9297" s="7">
        <f t="shared" si="1450"/>
        <v>8.6093440231381921E-2</v>
      </c>
      <c r="I9297" s="10">
        <v>9295</v>
      </c>
      <c r="J9297" s="8">
        <f t="shared" si="1451"/>
        <v>8.9194819240177095E-2</v>
      </c>
      <c r="K9297" s="8">
        <f t="shared" si="1451"/>
        <v>8.7306472997654941E-2</v>
      </c>
      <c r="L9297" s="8">
        <f t="shared" si="1451"/>
        <v>8.8243807543795683E-2</v>
      </c>
      <c r="M9297" s="8">
        <f t="shared" si="1446"/>
        <v>8.7593440231381922E-2</v>
      </c>
      <c r="P9297">
        <v>9295</v>
      </c>
      <c r="Q9297" s="8">
        <f t="shared" si="1452"/>
        <v>8.6194819240177092E-2</v>
      </c>
      <c r="R9297" s="8">
        <f t="shared" si="1452"/>
        <v>8.4306472997654938E-2</v>
      </c>
      <c r="S9297" s="8">
        <f t="shared" si="1452"/>
        <v>8.524380754379568E-2</v>
      </c>
      <c r="T9297" s="8">
        <f t="shared" si="1447"/>
        <v>8.4593440231381919E-2</v>
      </c>
      <c r="W9297">
        <v>9295</v>
      </c>
      <c r="X9297" s="4">
        <f t="shared" si="1445"/>
        <v>9.0267633045080189E-2</v>
      </c>
      <c r="Y9297" s="4">
        <f t="shared" si="1443"/>
        <v>8.9285758981398705E-2</v>
      </c>
      <c r="Z9297" s="4">
        <f t="shared" si="1444"/>
        <v>8.8614088783363715E-2</v>
      </c>
    </row>
    <row r="9298" spans="1:26" x14ac:dyDescent="0.25">
      <c r="A9298" s="16">
        <f t="shared" si="1453"/>
        <v>52831</v>
      </c>
      <c r="B9298">
        <f>+'[2]Ejercicio 1'!E9515</f>
        <v>9296</v>
      </c>
      <c r="C9298" s="5">
        <v>8.7695101384474117E-2</v>
      </c>
      <c r="D9298" s="4">
        <f t="shared" si="1448"/>
        <v>8.580674316420582E-2</v>
      </c>
      <c r="E9298" s="6">
        <f t="shared" si="1449"/>
        <v>8.6744083634272759E-2</v>
      </c>
      <c r="F9298" s="7">
        <f t="shared" si="1450"/>
        <v>8.6093712207012521E-2</v>
      </c>
      <c r="I9298" s="10">
        <v>9296</v>
      </c>
      <c r="J9298" s="8">
        <f t="shared" si="1451"/>
        <v>8.9195101384474118E-2</v>
      </c>
      <c r="K9298" s="8">
        <f t="shared" si="1451"/>
        <v>8.7306743164205822E-2</v>
      </c>
      <c r="L9298" s="8">
        <f t="shared" si="1451"/>
        <v>8.824408363427276E-2</v>
      </c>
      <c r="M9298" s="8">
        <f t="shared" si="1446"/>
        <v>8.7593712207012522E-2</v>
      </c>
      <c r="P9298">
        <v>9296</v>
      </c>
      <c r="Q9298" s="8">
        <f t="shared" si="1452"/>
        <v>8.6195101384474115E-2</v>
      </c>
      <c r="R9298" s="8">
        <f t="shared" si="1452"/>
        <v>8.4306743164205819E-2</v>
      </c>
      <c r="S9298" s="8">
        <f t="shared" si="1452"/>
        <v>8.5244083634272758E-2</v>
      </c>
      <c r="T9298" s="8">
        <f t="shared" si="1447"/>
        <v>8.459371220701252E-2</v>
      </c>
      <c r="W9298">
        <v>9296</v>
      </c>
      <c r="X9298" s="4">
        <f t="shared" si="1445"/>
        <v>9.0268197688387675E-2</v>
      </c>
      <c r="Y9298" s="4">
        <f t="shared" si="1443"/>
        <v>8.9286311163894475E-2</v>
      </c>
      <c r="Z9298" s="4">
        <f t="shared" si="1444"/>
        <v>8.8614632497023518E-2</v>
      </c>
    </row>
    <row r="9299" spans="1:26" x14ac:dyDescent="0.25">
      <c r="A9299" s="16">
        <f t="shared" si="1453"/>
        <v>52832</v>
      </c>
      <c r="B9299">
        <f>+'[2]Ejercicio 1'!E9516</f>
        <v>9297</v>
      </c>
      <c r="C9299" s="5">
        <v>8.769538352877114E-2</v>
      </c>
      <c r="D9299" s="4">
        <f t="shared" si="1448"/>
        <v>8.5807013330719759E-2</v>
      </c>
      <c r="E9299" s="6">
        <f t="shared" si="1449"/>
        <v>8.6744359724730505E-2</v>
      </c>
      <c r="F9299" s="7">
        <f t="shared" si="1450"/>
        <v>8.6093984182611702E-2</v>
      </c>
      <c r="I9299" s="10">
        <v>9297</v>
      </c>
      <c r="J9299" s="8">
        <f t="shared" si="1451"/>
        <v>8.9195383528771141E-2</v>
      </c>
      <c r="K9299" s="8">
        <f t="shared" si="1451"/>
        <v>8.730701333071976E-2</v>
      </c>
      <c r="L9299" s="8">
        <f t="shared" si="1451"/>
        <v>8.8244359724730506E-2</v>
      </c>
      <c r="M9299" s="8">
        <f t="shared" si="1446"/>
        <v>8.7593984182611703E-2</v>
      </c>
      <c r="P9299">
        <v>9297</v>
      </c>
      <c r="Q9299" s="8">
        <f t="shared" si="1452"/>
        <v>8.6195383528771138E-2</v>
      </c>
      <c r="R9299" s="8">
        <f t="shared" si="1452"/>
        <v>8.4307013330719757E-2</v>
      </c>
      <c r="S9299" s="8">
        <f t="shared" si="1452"/>
        <v>8.5244359724730503E-2</v>
      </c>
      <c r="T9299" s="8">
        <f t="shared" si="1447"/>
        <v>8.4593984182611701E-2</v>
      </c>
      <c r="W9299">
        <v>9297</v>
      </c>
      <c r="X9299" s="4">
        <f t="shared" si="1445"/>
        <v>9.0268762331733393E-2</v>
      </c>
      <c r="Y9299" s="4">
        <f t="shared" si="1443"/>
        <v>8.9286863346353357E-2</v>
      </c>
      <c r="Z9299" s="4">
        <f t="shared" si="1444"/>
        <v>8.8615176209647026E-2</v>
      </c>
    </row>
    <row r="9300" spans="1:26" x14ac:dyDescent="0.25">
      <c r="A9300" s="16">
        <f t="shared" si="1453"/>
        <v>52833</v>
      </c>
      <c r="B9300">
        <f>+'[2]Ejercicio 1'!E9517</f>
        <v>9298</v>
      </c>
      <c r="C9300" s="5">
        <v>8.7695665673068149E-2</v>
      </c>
      <c r="D9300" s="4">
        <f t="shared" si="1448"/>
        <v>8.5807283497196796E-2</v>
      </c>
      <c r="E9300" s="6">
        <f t="shared" si="1449"/>
        <v>8.6744635815170681E-2</v>
      </c>
      <c r="F9300" s="7">
        <f t="shared" si="1450"/>
        <v>8.6094256158182336E-2</v>
      </c>
      <c r="I9300" s="10">
        <v>9298</v>
      </c>
      <c r="J9300" s="8">
        <f t="shared" si="1451"/>
        <v>8.919566567306815E-2</v>
      </c>
      <c r="K9300" s="8">
        <f t="shared" si="1451"/>
        <v>8.7307283497196797E-2</v>
      </c>
      <c r="L9300" s="8">
        <f t="shared" si="1451"/>
        <v>8.8244635815170683E-2</v>
      </c>
      <c r="M9300" s="8">
        <f t="shared" si="1446"/>
        <v>8.7594256158182338E-2</v>
      </c>
      <c r="P9300">
        <v>9298</v>
      </c>
      <c r="Q9300" s="8">
        <f t="shared" si="1452"/>
        <v>8.6195665673068148E-2</v>
      </c>
      <c r="R9300" s="8">
        <f t="shared" si="1452"/>
        <v>8.4307283497196794E-2</v>
      </c>
      <c r="S9300" s="8">
        <f t="shared" si="1452"/>
        <v>8.524463581517068E-2</v>
      </c>
      <c r="T9300" s="8">
        <f t="shared" si="1447"/>
        <v>8.4594256158182335E-2</v>
      </c>
      <c r="W9300">
        <v>9298</v>
      </c>
      <c r="X9300" s="4">
        <f t="shared" si="1445"/>
        <v>9.0269326975094905E-2</v>
      </c>
      <c r="Y9300" s="4">
        <f t="shared" si="1443"/>
        <v>8.9287415528952779E-2</v>
      </c>
      <c r="Z9300" s="4">
        <f t="shared" si="1444"/>
        <v>8.8615719924074784E-2</v>
      </c>
    </row>
    <row r="9301" spans="1:26" x14ac:dyDescent="0.25">
      <c r="A9301" s="16">
        <f t="shared" si="1453"/>
        <v>52834</v>
      </c>
      <c r="B9301">
        <f>+'[2]Ejercicio 1'!E9518</f>
        <v>9299</v>
      </c>
      <c r="C9301" s="5">
        <v>8.7695947817365172E-2</v>
      </c>
      <c r="D9301" s="4">
        <f t="shared" si="1448"/>
        <v>8.5807553663637515E-2</v>
      </c>
      <c r="E9301" s="6">
        <f t="shared" si="1449"/>
        <v>8.674491190559154E-2</v>
      </c>
      <c r="F9301" s="7">
        <f t="shared" si="1450"/>
        <v>8.609452813371872E-2</v>
      </c>
      <c r="I9301" s="10">
        <v>9299</v>
      </c>
      <c r="J9301" s="8">
        <f t="shared" si="1451"/>
        <v>8.9195947817365173E-2</v>
      </c>
      <c r="K9301" s="8">
        <f t="shared" si="1451"/>
        <v>8.7307553663637516E-2</v>
      </c>
      <c r="L9301" s="8">
        <f t="shared" si="1451"/>
        <v>8.8244911905591542E-2</v>
      </c>
      <c r="M9301" s="8">
        <f t="shared" si="1446"/>
        <v>8.7594528133718721E-2</v>
      </c>
      <c r="P9301">
        <v>9299</v>
      </c>
      <c r="Q9301" s="8">
        <f t="shared" si="1452"/>
        <v>8.6195947817365171E-2</v>
      </c>
      <c r="R9301" s="8">
        <f t="shared" si="1452"/>
        <v>8.4307553663637513E-2</v>
      </c>
      <c r="S9301" s="8">
        <f t="shared" si="1452"/>
        <v>8.5244911905591539E-2</v>
      </c>
      <c r="T9301" s="8">
        <f t="shared" si="1447"/>
        <v>8.4594528133718719E-2</v>
      </c>
      <c r="W9301">
        <v>9299</v>
      </c>
      <c r="X9301" s="4">
        <f t="shared" si="1445"/>
        <v>9.0269891618540307E-2</v>
      </c>
      <c r="Y9301" s="4">
        <f t="shared" si="1443"/>
        <v>8.9287967711424832E-2</v>
      </c>
      <c r="Z9301" s="4">
        <f t="shared" si="1444"/>
        <v>8.8616263636521281E-2</v>
      </c>
    </row>
    <row r="9302" spans="1:26" x14ac:dyDescent="0.25">
      <c r="A9302" s="16">
        <f t="shared" si="1453"/>
        <v>52835</v>
      </c>
      <c r="B9302">
        <f>+'[2]Ejercicio 1'!E9519</f>
        <v>9300</v>
      </c>
      <c r="C9302" s="5">
        <v>8.7696229961662195E-2</v>
      </c>
      <c r="D9302" s="4">
        <f t="shared" si="1448"/>
        <v>8.5807823830040694E-2</v>
      </c>
      <c r="E9302" s="6">
        <f t="shared" si="1449"/>
        <v>8.6745187995993067E-2</v>
      </c>
      <c r="F9302" s="7">
        <f t="shared" si="1450"/>
        <v>8.6094800109223685E-2</v>
      </c>
      <c r="I9302" s="10">
        <v>9300</v>
      </c>
      <c r="J9302" s="8">
        <f t="shared" si="1451"/>
        <v>8.9196229961662196E-2</v>
      </c>
      <c r="K9302" s="8">
        <f t="shared" si="1451"/>
        <v>8.7307823830040696E-2</v>
      </c>
      <c r="L9302" s="8">
        <f t="shared" si="1451"/>
        <v>8.8245187995993069E-2</v>
      </c>
      <c r="M9302" s="8">
        <f t="shared" si="1446"/>
        <v>8.7594800109223686E-2</v>
      </c>
      <c r="P9302">
        <v>9300</v>
      </c>
      <c r="Q9302" s="8">
        <f t="shared" si="1452"/>
        <v>8.6196229961662194E-2</v>
      </c>
      <c r="R9302" s="8">
        <f t="shared" si="1452"/>
        <v>8.4307823830040693E-2</v>
      </c>
      <c r="S9302" s="8">
        <f t="shared" si="1452"/>
        <v>8.5245187995993066E-2</v>
      </c>
      <c r="T9302" s="8">
        <f t="shared" si="1447"/>
        <v>8.4594800109223683E-2</v>
      </c>
      <c r="W9302">
        <v>9300</v>
      </c>
      <c r="X9302" s="4">
        <f t="shared" si="1445"/>
        <v>9.0270456262001086E-2</v>
      </c>
      <c r="Y9302" s="4">
        <f t="shared" si="1443"/>
        <v>8.9288519893769527E-2</v>
      </c>
      <c r="Z9302" s="4">
        <f t="shared" si="1444"/>
        <v>8.861680734982709E-2</v>
      </c>
    </row>
    <row r="9303" spans="1:26" x14ac:dyDescent="0.25">
      <c r="A9303" s="16">
        <f t="shared" si="1453"/>
        <v>52836</v>
      </c>
      <c r="B9303">
        <f>+'[2]Ejercicio 1'!E9520</f>
        <v>9301</v>
      </c>
      <c r="C9303" s="5">
        <v>8.7696512105959218E-2</v>
      </c>
      <c r="D9303" s="4">
        <f t="shared" si="1448"/>
        <v>8.5808093996406959E-2</v>
      </c>
      <c r="E9303" s="6">
        <f t="shared" si="1449"/>
        <v>8.6745464086376151E-2</v>
      </c>
      <c r="F9303" s="7">
        <f t="shared" si="1450"/>
        <v>8.6095072084697258E-2</v>
      </c>
      <c r="I9303" s="10">
        <v>9301</v>
      </c>
      <c r="J9303" s="8">
        <f t="shared" si="1451"/>
        <v>8.9196512105959219E-2</v>
      </c>
      <c r="K9303" s="8">
        <f t="shared" si="1451"/>
        <v>8.730809399640696E-2</v>
      </c>
      <c r="L9303" s="8">
        <f t="shared" si="1451"/>
        <v>8.8245464086376152E-2</v>
      </c>
      <c r="M9303" s="8">
        <f t="shared" si="1446"/>
        <v>8.7595072084697259E-2</v>
      </c>
      <c r="P9303">
        <v>9301</v>
      </c>
      <c r="Q9303" s="8">
        <f t="shared" si="1452"/>
        <v>8.6196512105959217E-2</v>
      </c>
      <c r="R9303" s="8">
        <f t="shared" si="1452"/>
        <v>8.4308093996406958E-2</v>
      </c>
      <c r="S9303" s="8">
        <f t="shared" si="1452"/>
        <v>8.5245464086376149E-2</v>
      </c>
      <c r="T9303" s="8">
        <f t="shared" si="1447"/>
        <v>8.4595072084697256E-2</v>
      </c>
      <c r="W9303">
        <v>9301</v>
      </c>
      <c r="X9303" s="4">
        <f t="shared" si="1445"/>
        <v>9.0271020905500515E-2</v>
      </c>
      <c r="Y9303" s="4">
        <f t="shared" si="1443"/>
        <v>8.9289072076167791E-2</v>
      </c>
      <c r="Z9303" s="4">
        <f t="shared" si="1444"/>
        <v>8.861735106209373E-2</v>
      </c>
    </row>
    <row r="9304" spans="1:26" x14ac:dyDescent="0.25">
      <c r="A9304" s="16">
        <f t="shared" si="1453"/>
        <v>52837</v>
      </c>
      <c r="B9304">
        <f>+'[2]Ejercicio 1'!E9521</f>
        <v>9302</v>
      </c>
      <c r="C9304" s="5">
        <v>8.7696794250256241E-2</v>
      </c>
      <c r="D9304" s="4">
        <f t="shared" si="1448"/>
        <v>8.5808364162736517E-2</v>
      </c>
      <c r="E9304" s="6">
        <f t="shared" si="1449"/>
        <v>8.6745740176739916E-2</v>
      </c>
      <c r="F9304" s="7">
        <f t="shared" si="1450"/>
        <v>8.6095344060139425E-2</v>
      </c>
      <c r="I9304" s="10">
        <v>9302</v>
      </c>
      <c r="J9304" s="8">
        <f t="shared" si="1451"/>
        <v>8.9196794250256242E-2</v>
      </c>
      <c r="K9304" s="8">
        <f t="shared" si="1451"/>
        <v>8.7308364162736518E-2</v>
      </c>
      <c r="L9304" s="8">
        <f t="shared" si="1451"/>
        <v>8.8245740176739917E-2</v>
      </c>
      <c r="M9304" s="8">
        <f t="shared" si="1446"/>
        <v>8.7595344060139427E-2</v>
      </c>
      <c r="P9304">
        <v>9302</v>
      </c>
      <c r="Q9304" s="8">
        <f t="shared" si="1452"/>
        <v>8.619679425025624E-2</v>
      </c>
      <c r="R9304" s="8">
        <f t="shared" si="1452"/>
        <v>8.4308364162736515E-2</v>
      </c>
      <c r="S9304" s="8">
        <f t="shared" si="1452"/>
        <v>8.5245740176739915E-2</v>
      </c>
      <c r="T9304" s="8">
        <f t="shared" si="1447"/>
        <v>8.4595344060139424E-2</v>
      </c>
      <c r="W9304">
        <v>9302</v>
      </c>
      <c r="X9304" s="4">
        <f t="shared" si="1445"/>
        <v>9.0271585549038594E-2</v>
      </c>
      <c r="Y9304" s="4">
        <f t="shared" si="1443"/>
        <v>8.9289624258436923E-2</v>
      </c>
      <c r="Z9304" s="4">
        <f t="shared" si="1444"/>
        <v>8.8617894775222528E-2</v>
      </c>
    </row>
    <row r="9305" spans="1:26" x14ac:dyDescent="0.25">
      <c r="A9305" s="16">
        <f t="shared" si="1453"/>
        <v>52838</v>
      </c>
      <c r="B9305">
        <f>+'[2]Ejercicio 1'!E9522</f>
        <v>9303</v>
      </c>
      <c r="C9305" s="5">
        <v>8.7697076394553264E-2</v>
      </c>
      <c r="D9305" s="4">
        <f t="shared" si="1448"/>
        <v>8.5808634329029146E-2</v>
      </c>
      <c r="E9305" s="6">
        <f t="shared" si="1449"/>
        <v>8.6746016267085224E-2</v>
      </c>
      <c r="F9305" s="7">
        <f t="shared" si="1450"/>
        <v>8.6095616035553046E-2</v>
      </c>
      <c r="I9305" s="10">
        <v>9303</v>
      </c>
      <c r="J9305" s="8">
        <f t="shared" si="1451"/>
        <v>8.9197076394553265E-2</v>
      </c>
      <c r="K9305" s="8">
        <f t="shared" si="1451"/>
        <v>8.7308634329029147E-2</v>
      </c>
      <c r="L9305" s="8">
        <f t="shared" si="1451"/>
        <v>8.8246016267085226E-2</v>
      </c>
      <c r="M9305" s="8">
        <f t="shared" si="1446"/>
        <v>8.7595616035553048E-2</v>
      </c>
      <c r="P9305">
        <v>9303</v>
      </c>
      <c r="Q9305" s="8">
        <f t="shared" si="1452"/>
        <v>8.6197076394553263E-2</v>
      </c>
      <c r="R9305" s="8">
        <f t="shared" si="1452"/>
        <v>8.4308634329029145E-2</v>
      </c>
      <c r="S9305" s="8">
        <f t="shared" si="1452"/>
        <v>8.5246016267085223E-2</v>
      </c>
      <c r="T9305" s="8">
        <f t="shared" si="1447"/>
        <v>8.4595616035553045E-2</v>
      </c>
      <c r="W9305">
        <v>9303</v>
      </c>
      <c r="X9305" s="4">
        <f t="shared" si="1445"/>
        <v>9.0272150192592923E-2</v>
      </c>
      <c r="Y9305" s="4">
        <f t="shared" si="1443"/>
        <v>8.9290176440757887E-2</v>
      </c>
      <c r="Z9305" s="4">
        <f t="shared" si="1444"/>
        <v>8.8618438488262841E-2</v>
      </c>
    </row>
    <row r="9306" spans="1:26" x14ac:dyDescent="0.25">
      <c r="A9306" s="16">
        <f t="shared" si="1453"/>
        <v>52839</v>
      </c>
      <c r="B9306">
        <f>+'[2]Ejercicio 1'!E9523</f>
        <v>9304</v>
      </c>
      <c r="C9306" s="5">
        <v>8.7697358538850287E-2</v>
      </c>
      <c r="D9306" s="4">
        <f t="shared" si="1448"/>
        <v>8.5808904495285276E-2</v>
      </c>
      <c r="E9306" s="6">
        <f t="shared" si="1449"/>
        <v>8.6746292357412089E-2</v>
      </c>
      <c r="F9306" s="7">
        <f t="shared" si="1450"/>
        <v>8.6095888010932403E-2</v>
      </c>
      <c r="I9306" s="10">
        <v>9304</v>
      </c>
      <c r="J9306" s="8">
        <f t="shared" si="1451"/>
        <v>8.9197358538850288E-2</v>
      </c>
      <c r="K9306" s="8">
        <f t="shared" si="1451"/>
        <v>8.7308904495285278E-2</v>
      </c>
      <c r="L9306" s="8">
        <f t="shared" si="1451"/>
        <v>8.824629235741209E-2</v>
      </c>
      <c r="M9306" s="8">
        <f t="shared" si="1446"/>
        <v>8.7595888010932405E-2</v>
      </c>
      <c r="P9306">
        <v>9304</v>
      </c>
      <c r="Q9306" s="8">
        <f t="shared" si="1452"/>
        <v>8.6197358538850286E-2</v>
      </c>
      <c r="R9306" s="8">
        <f t="shared" si="1452"/>
        <v>8.4308904495285275E-2</v>
      </c>
      <c r="S9306" s="8">
        <f t="shared" si="1452"/>
        <v>8.5246292357412087E-2</v>
      </c>
      <c r="T9306" s="8">
        <f t="shared" si="1447"/>
        <v>8.4595888010932402E-2</v>
      </c>
      <c r="W9306">
        <v>9304</v>
      </c>
      <c r="X9306" s="4">
        <f t="shared" si="1445"/>
        <v>9.0272714836230269E-2</v>
      </c>
      <c r="Y9306" s="4">
        <f t="shared" si="1443"/>
        <v>8.929072862313156E-2</v>
      </c>
      <c r="Z9306" s="4">
        <f t="shared" si="1444"/>
        <v>8.8618982201211782E-2</v>
      </c>
    </row>
    <row r="9307" spans="1:26" x14ac:dyDescent="0.25">
      <c r="A9307" s="16">
        <f t="shared" si="1453"/>
        <v>52840</v>
      </c>
      <c r="B9307">
        <f>+'[2]Ejercicio 1'!E9524</f>
        <v>9305</v>
      </c>
      <c r="C9307" s="5">
        <v>8.7697640683147296E-2</v>
      </c>
      <c r="D9307" s="4">
        <f t="shared" si="1448"/>
        <v>8.5809174661504062E-2</v>
      </c>
      <c r="E9307" s="6">
        <f t="shared" si="1449"/>
        <v>8.6746568447718747E-2</v>
      </c>
      <c r="F9307" s="7">
        <f t="shared" si="1450"/>
        <v>8.6096159986280368E-2</v>
      </c>
      <c r="I9307" s="10">
        <v>9305</v>
      </c>
      <c r="J9307" s="8">
        <f t="shared" si="1451"/>
        <v>8.9197640683147297E-2</v>
      </c>
      <c r="K9307" s="8">
        <f t="shared" si="1451"/>
        <v>8.7309174661504063E-2</v>
      </c>
      <c r="L9307" s="8">
        <f t="shared" si="1451"/>
        <v>8.8246568447718748E-2</v>
      </c>
      <c r="M9307" s="8">
        <f t="shared" si="1446"/>
        <v>8.759615998628037E-2</v>
      </c>
      <c r="P9307">
        <v>9305</v>
      </c>
      <c r="Q9307" s="8">
        <f t="shared" si="1452"/>
        <v>8.6197640683147295E-2</v>
      </c>
      <c r="R9307" s="8">
        <f t="shared" si="1452"/>
        <v>8.430917466150406E-2</v>
      </c>
      <c r="S9307" s="8">
        <f t="shared" si="1452"/>
        <v>8.5246568447718746E-2</v>
      </c>
      <c r="T9307" s="8">
        <f t="shared" si="1447"/>
        <v>8.4596159986280367E-2</v>
      </c>
      <c r="W9307">
        <v>9305</v>
      </c>
      <c r="X9307" s="4">
        <f t="shared" si="1445"/>
        <v>9.0273279479883867E-2</v>
      </c>
      <c r="Y9307" s="4">
        <f t="shared" si="1443"/>
        <v>8.9291280805286505E-2</v>
      </c>
      <c r="Z9307" s="4">
        <f t="shared" si="1444"/>
        <v>8.8619525913127273E-2</v>
      </c>
    </row>
    <row r="9308" spans="1:26" x14ac:dyDescent="0.25">
      <c r="A9308" s="16">
        <f t="shared" si="1453"/>
        <v>52841</v>
      </c>
      <c r="B9308">
        <f>+'[2]Ejercicio 1'!E9525</f>
        <v>9306</v>
      </c>
      <c r="C9308" s="5">
        <v>8.7697922827444319E-2</v>
      </c>
      <c r="D9308" s="4">
        <f t="shared" si="1448"/>
        <v>8.5809444827685932E-2</v>
      </c>
      <c r="E9308" s="6">
        <f t="shared" si="1449"/>
        <v>8.6746844538007836E-2</v>
      </c>
      <c r="F9308" s="7">
        <f t="shared" si="1450"/>
        <v>8.6096431961596914E-2</v>
      </c>
      <c r="I9308" s="10">
        <v>9306</v>
      </c>
      <c r="J9308" s="8">
        <f t="shared" si="1451"/>
        <v>8.919792282744432E-2</v>
      </c>
      <c r="K9308" s="8">
        <f t="shared" si="1451"/>
        <v>8.7309444827685934E-2</v>
      </c>
      <c r="L9308" s="8">
        <f t="shared" si="1451"/>
        <v>8.8246844538007838E-2</v>
      </c>
      <c r="M9308" s="8">
        <f t="shared" si="1446"/>
        <v>8.7596431961596916E-2</v>
      </c>
      <c r="P9308">
        <v>9306</v>
      </c>
      <c r="Q9308" s="8">
        <f t="shared" si="1452"/>
        <v>8.6197922827444318E-2</v>
      </c>
      <c r="R9308" s="8">
        <f t="shared" si="1452"/>
        <v>8.4309444827685931E-2</v>
      </c>
      <c r="S9308" s="8">
        <f t="shared" si="1452"/>
        <v>8.5246844538007835E-2</v>
      </c>
      <c r="T9308" s="8">
        <f t="shared" si="1447"/>
        <v>8.4596431961596913E-2</v>
      </c>
      <c r="W9308">
        <v>9306</v>
      </c>
      <c r="X9308" s="4">
        <f t="shared" si="1445"/>
        <v>9.02738441235761E-2</v>
      </c>
      <c r="Y9308" s="4">
        <f t="shared" si="1443"/>
        <v>8.9291832987406325E-2</v>
      </c>
      <c r="Z9308" s="4">
        <f t="shared" si="1444"/>
        <v>8.8620069625899231E-2</v>
      </c>
    </row>
    <row r="9309" spans="1:26" x14ac:dyDescent="0.25">
      <c r="A9309" s="16">
        <f t="shared" si="1453"/>
        <v>52842</v>
      </c>
      <c r="B9309">
        <f>+'[2]Ejercicio 1'!E9526</f>
        <v>9307</v>
      </c>
      <c r="C9309" s="5">
        <v>8.7698204971741342E-2</v>
      </c>
      <c r="D9309" s="4">
        <f t="shared" si="1448"/>
        <v>8.5809714993830888E-2</v>
      </c>
      <c r="E9309" s="6">
        <f t="shared" si="1449"/>
        <v>8.6747120628277608E-2</v>
      </c>
      <c r="F9309" s="7">
        <f t="shared" si="1450"/>
        <v>8.6096703936882069E-2</v>
      </c>
      <c r="I9309" s="10">
        <v>9307</v>
      </c>
      <c r="J9309" s="8">
        <f t="shared" si="1451"/>
        <v>8.9198204971741343E-2</v>
      </c>
      <c r="K9309" s="8">
        <f t="shared" si="1451"/>
        <v>8.7309714993830889E-2</v>
      </c>
      <c r="L9309" s="8">
        <f t="shared" si="1451"/>
        <v>8.8247120628277609E-2</v>
      </c>
      <c r="M9309" s="8">
        <f t="shared" si="1446"/>
        <v>8.759670393688207E-2</v>
      </c>
      <c r="P9309">
        <v>9307</v>
      </c>
      <c r="Q9309" s="8">
        <f t="shared" si="1452"/>
        <v>8.6198204971741341E-2</v>
      </c>
      <c r="R9309" s="8">
        <f t="shared" si="1452"/>
        <v>8.4309714993830887E-2</v>
      </c>
      <c r="S9309" s="8">
        <f t="shared" si="1452"/>
        <v>8.5247120628277606E-2</v>
      </c>
      <c r="T9309" s="8">
        <f t="shared" si="1447"/>
        <v>8.4596703936882067E-2</v>
      </c>
      <c r="W9309">
        <v>9307</v>
      </c>
      <c r="X9309" s="4">
        <f t="shared" si="1445"/>
        <v>9.0274408767306552E-2</v>
      </c>
      <c r="Y9309" s="4">
        <f t="shared" si="1443"/>
        <v>8.9292385169576202E-2</v>
      </c>
      <c r="Z9309" s="4">
        <f t="shared" si="1444"/>
        <v>8.8620613338582677E-2</v>
      </c>
    </row>
    <row r="9310" spans="1:26" x14ac:dyDescent="0.25">
      <c r="A9310" s="16">
        <f t="shared" si="1453"/>
        <v>52843</v>
      </c>
      <c r="B9310">
        <f>+'[2]Ejercicio 1'!E9527</f>
        <v>9308</v>
      </c>
      <c r="C9310" s="5">
        <v>8.7698487116038365E-2</v>
      </c>
      <c r="D9310" s="4">
        <f t="shared" si="1448"/>
        <v>8.5809985159938929E-2</v>
      </c>
      <c r="E9310" s="6">
        <f t="shared" si="1449"/>
        <v>8.6747396718528047E-2</v>
      </c>
      <c r="F9310" s="7">
        <f t="shared" si="1450"/>
        <v>8.6096975912135817E-2</v>
      </c>
      <c r="I9310" s="10">
        <v>9308</v>
      </c>
      <c r="J9310" s="8">
        <f t="shared" si="1451"/>
        <v>8.9198487116038366E-2</v>
      </c>
      <c r="K9310" s="8">
        <f t="shared" si="1451"/>
        <v>8.730998515993893E-2</v>
      </c>
      <c r="L9310" s="8">
        <f t="shared" si="1451"/>
        <v>8.8247396718528048E-2</v>
      </c>
      <c r="M9310" s="8">
        <f t="shared" si="1446"/>
        <v>8.7596975912135819E-2</v>
      </c>
      <c r="P9310">
        <v>9308</v>
      </c>
      <c r="Q9310" s="8">
        <f t="shared" si="1452"/>
        <v>8.6198487116038364E-2</v>
      </c>
      <c r="R9310" s="8">
        <f t="shared" si="1452"/>
        <v>8.4309985159938927E-2</v>
      </c>
      <c r="S9310" s="8">
        <f t="shared" si="1452"/>
        <v>8.5247396718528046E-2</v>
      </c>
      <c r="T9310" s="8">
        <f t="shared" si="1447"/>
        <v>8.4596975912135816E-2</v>
      </c>
      <c r="W9310">
        <v>9308</v>
      </c>
      <c r="X9310" s="4">
        <f t="shared" si="1445"/>
        <v>9.0274973411052825E-2</v>
      </c>
      <c r="Y9310" s="4">
        <f t="shared" si="1443"/>
        <v>8.9292937351618709E-2</v>
      </c>
      <c r="Z9310" s="4">
        <f t="shared" si="1444"/>
        <v>8.8621157050232657E-2</v>
      </c>
    </row>
    <row r="9311" spans="1:26" x14ac:dyDescent="0.25">
      <c r="A9311" s="16">
        <f t="shared" si="1453"/>
        <v>52844</v>
      </c>
      <c r="B9311">
        <f>+'[2]Ejercicio 1'!E9528</f>
        <v>9309</v>
      </c>
      <c r="C9311" s="5">
        <v>8.7698769260335388E-2</v>
      </c>
      <c r="D9311" s="4">
        <f t="shared" si="1448"/>
        <v>8.5810255326010443E-2</v>
      </c>
      <c r="E9311" s="6">
        <f t="shared" si="1449"/>
        <v>8.6747672808760931E-2</v>
      </c>
      <c r="F9311" s="7">
        <f t="shared" si="1450"/>
        <v>8.609724788736102E-2</v>
      </c>
      <c r="I9311" s="10">
        <v>9309</v>
      </c>
      <c r="J9311" s="8">
        <f t="shared" si="1451"/>
        <v>8.9198769260335389E-2</v>
      </c>
      <c r="K9311" s="8">
        <f t="shared" si="1451"/>
        <v>8.7310255326010444E-2</v>
      </c>
      <c r="L9311" s="8">
        <f t="shared" si="1451"/>
        <v>8.8247672808760932E-2</v>
      </c>
      <c r="M9311" s="8">
        <f t="shared" si="1446"/>
        <v>8.7597247887361021E-2</v>
      </c>
      <c r="P9311">
        <v>9309</v>
      </c>
      <c r="Q9311" s="8">
        <f t="shared" si="1452"/>
        <v>8.6198769260335387E-2</v>
      </c>
      <c r="R9311" s="8">
        <f t="shared" si="1452"/>
        <v>8.4310255326010441E-2</v>
      </c>
      <c r="S9311" s="8">
        <f t="shared" si="1452"/>
        <v>8.524767280876093E-2</v>
      </c>
      <c r="T9311" s="8">
        <f t="shared" si="1447"/>
        <v>8.4597247887361018E-2</v>
      </c>
      <c r="W9311">
        <v>9309</v>
      </c>
      <c r="X9311" s="4">
        <f t="shared" si="1445"/>
        <v>9.027553805488342E-2</v>
      </c>
      <c r="Y9311" s="4">
        <f t="shared" ref="Y9311:Y9374" si="1454">Tasa_Fwd(E9220,B9220,E9311,B9311,91)</f>
        <v>8.9293489533802645E-2</v>
      </c>
      <c r="Z9311" s="4">
        <f t="shared" si="1444"/>
        <v>8.8621700763686917E-2</v>
      </c>
    </row>
    <row r="9312" spans="1:26" x14ac:dyDescent="0.25">
      <c r="A9312" s="16">
        <f t="shared" si="1453"/>
        <v>52845</v>
      </c>
      <c r="B9312">
        <f>+'[2]Ejercicio 1'!E9529</f>
        <v>9310</v>
      </c>
      <c r="C9312" s="5">
        <v>8.7699051404632411E-2</v>
      </c>
      <c r="D9312" s="4">
        <f t="shared" si="1448"/>
        <v>8.5810525492044848E-2</v>
      </c>
      <c r="E9312" s="6">
        <f t="shared" si="1449"/>
        <v>8.6747948898973595E-2</v>
      </c>
      <c r="F9312" s="7">
        <f t="shared" si="1450"/>
        <v>8.6097519862551958E-2</v>
      </c>
      <c r="I9312" s="10">
        <v>9310</v>
      </c>
      <c r="J9312" s="8">
        <f t="shared" si="1451"/>
        <v>8.9199051404632412E-2</v>
      </c>
      <c r="K9312" s="8">
        <f t="shared" si="1451"/>
        <v>8.7310525492044849E-2</v>
      </c>
      <c r="L9312" s="8">
        <f t="shared" si="1451"/>
        <v>8.8247948898973597E-2</v>
      </c>
      <c r="M9312" s="8">
        <f t="shared" si="1446"/>
        <v>8.7597519862551959E-2</v>
      </c>
      <c r="P9312">
        <v>9310</v>
      </c>
      <c r="Q9312" s="8">
        <f t="shared" si="1452"/>
        <v>8.619905140463241E-2</v>
      </c>
      <c r="R9312" s="8">
        <f t="shared" si="1452"/>
        <v>8.4310525492044847E-2</v>
      </c>
      <c r="S9312" s="8">
        <f t="shared" si="1452"/>
        <v>8.5247948898973594E-2</v>
      </c>
      <c r="T9312" s="8">
        <f t="shared" si="1447"/>
        <v>8.4597519862551956E-2</v>
      </c>
      <c r="W9312">
        <v>9310</v>
      </c>
      <c r="X9312" s="4">
        <f t="shared" si="1445"/>
        <v>9.0276102698729377E-2</v>
      </c>
      <c r="Y9312" s="4">
        <f t="shared" si="1454"/>
        <v>8.9294041715769601E-2</v>
      </c>
      <c r="Z9312" s="4">
        <f t="shared" ref="Z9312:Z9375" si="1455">Tasa_Fwd(F9284,B9284,F9312,B9312,28)</f>
        <v>8.8622244475159914E-2</v>
      </c>
    </row>
    <row r="9313" spans="1:26" x14ac:dyDescent="0.25">
      <c r="A9313" s="16">
        <f t="shared" si="1453"/>
        <v>52846</v>
      </c>
      <c r="B9313">
        <f>+'[2]Ejercicio 1'!E9530</f>
        <v>9311</v>
      </c>
      <c r="C9313" s="5">
        <v>8.769933354892942E-2</v>
      </c>
      <c r="D9313" s="4">
        <f t="shared" si="1448"/>
        <v>8.5810795658042116E-2</v>
      </c>
      <c r="E9313" s="6">
        <f t="shared" si="1449"/>
        <v>8.6748224989167816E-2</v>
      </c>
      <c r="F9313" s="7">
        <f t="shared" si="1450"/>
        <v>8.609779183771149E-2</v>
      </c>
      <c r="I9313" s="10">
        <v>9311</v>
      </c>
      <c r="J9313" s="8">
        <f t="shared" si="1451"/>
        <v>8.9199333548929421E-2</v>
      </c>
      <c r="K9313" s="8">
        <f t="shared" si="1451"/>
        <v>8.7310795658042117E-2</v>
      </c>
      <c r="L9313" s="8">
        <f t="shared" si="1451"/>
        <v>8.8248224989167817E-2</v>
      </c>
      <c r="M9313" s="8">
        <f t="shared" si="1446"/>
        <v>8.7597791837711492E-2</v>
      </c>
      <c r="P9313">
        <v>9311</v>
      </c>
      <c r="Q9313" s="8">
        <f t="shared" si="1452"/>
        <v>8.6199333548929419E-2</v>
      </c>
      <c r="R9313" s="8">
        <f t="shared" si="1452"/>
        <v>8.4310795658042115E-2</v>
      </c>
      <c r="S9313" s="8">
        <f t="shared" si="1452"/>
        <v>8.5248224989167815E-2</v>
      </c>
      <c r="T9313" s="8">
        <f t="shared" si="1447"/>
        <v>8.4597791837711489E-2</v>
      </c>
      <c r="W9313">
        <v>9311</v>
      </c>
      <c r="X9313" s="4">
        <f t="shared" si="1445"/>
        <v>9.0276667342613554E-2</v>
      </c>
      <c r="Y9313" s="4">
        <f t="shared" si="1454"/>
        <v>8.9294593897789279E-2</v>
      </c>
      <c r="Z9313" s="4">
        <f t="shared" si="1455"/>
        <v>8.8622788187486493E-2</v>
      </c>
    </row>
    <row r="9314" spans="1:26" x14ac:dyDescent="0.25">
      <c r="A9314" s="16">
        <f t="shared" si="1453"/>
        <v>52847</v>
      </c>
      <c r="B9314">
        <f>+'[2]Ejercicio 1'!E9531</f>
        <v>9312</v>
      </c>
      <c r="C9314" s="5">
        <v>8.7699615693226443E-2</v>
      </c>
      <c r="D9314" s="4">
        <f t="shared" si="1448"/>
        <v>8.5811065824002677E-2</v>
      </c>
      <c r="E9314" s="6">
        <f t="shared" si="1449"/>
        <v>8.6748501079343593E-2</v>
      </c>
      <c r="F9314" s="7">
        <f t="shared" si="1450"/>
        <v>8.6098063812839618E-2</v>
      </c>
      <c r="I9314" s="10">
        <v>9312</v>
      </c>
      <c r="J9314" s="8">
        <f t="shared" si="1451"/>
        <v>8.9199615693226444E-2</v>
      </c>
      <c r="K9314" s="8">
        <f t="shared" si="1451"/>
        <v>8.7311065824002679E-2</v>
      </c>
      <c r="L9314" s="8">
        <f t="shared" si="1451"/>
        <v>8.8248501079343594E-2</v>
      </c>
      <c r="M9314" s="8">
        <f t="shared" si="1446"/>
        <v>8.7598063812839619E-2</v>
      </c>
      <c r="P9314">
        <v>9312</v>
      </c>
      <c r="Q9314" s="8">
        <f t="shared" si="1452"/>
        <v>8.6199615693226442E-2</v>
      </c>
      <c r="R9314" s="8">
        <f t="shared" si="1452"/>
        <v>8.4311065824002676E-2</v>
      </c>
      <c r="S9314" s="8">
        <f t="shared" si="1452"/>
        <v>8.5248501079343592E-2</v>
      </c>
      <c r="T9314" s="8">
        <f t="shared" si="1447"/>
        <v>8.4598063812839616E-2</v>
      </c>
      <c r="W9314">
        <v>9312</v>
      </c>
      <c r="X9314" s="4">
        <f t="shared" si="1445"/>
        <v>9.027723198653638E-2</v>
      </c>
      <c r="Y9314" s="4">
        <f t="shared" si="1454"/>
        <v>8.9295146079770293E-2</v>
      </c>
      <c r="Z9314" s="4">
        <f t="shared" si="1455"/>
        <v>8.8623331899727445E-2</v>
      </c>
    </row>
    <row r="9315" spans="1:26" x14ac:dyDescent="0.25">
      <c r="A9315" s="16">
        <f t="shared" si="1453"/>
        <v>52848</v>
      </c>
      <c r="B9315">
        <f>+'[2]Ejercicio 1'!E9532</f>
        <v>9313</v>
      </c>
      <c r="C9315" s="5">
        <v>8.7699897837523466E-2</v>
      </c>
      <c r="D9315" s="4">
        <f t="shared" si="1448"/>
        <v>8.5811335989926116E-2</v>
      </c>
      <c r="E9315" s="6">
        <f t="shared" si="1449"/>
        <v>8.6748777169500038E-2</v>
      </c>
      <c r="F9315" s="7">
        <f t="shared" si="1450"/>
        <v>8.6098335787936353E-2</v>
      </c>
      <c r="I9315" s="10">
        <v>9313</v>
      </c>
      <c r="J9315" s="8">
        <f t="shared" si="1451"/>
        <v>8.9199897837523467E-2</v>
      </c>
      <c r="K9315" s="8">
        <f t="shared" si="1451"/>
        <v>8.7311335989926117E-2</v>
      </c>
      <c r="L9315" s="8">
        <f t="shared" si="1451"/>
        <v>8.8248777169500039E-2</v>
      </c>
      <c r="M9315" s="8">
        <f t="shared" si="1446"/>
        <v>8.7598335787936354E-2</v>
      </c>
      <c r="P9315">
        <v>9313</v>
      </c>
      <c r="Q9315" s="8">
        <f t="shared" si="1452"/>
        <v>8.6199897837523465E-2</v>
      </c>
      <c r="R9315" s="8">
        <f t="shared" si="1452"/>
        <v>8.4311335989926114E-2</v>
      </c>
      <c r="S9315" s="8">
        <f t="shared" si="1452"/>
        <v>8.5248777169500037E-2</v>
      </c>
      <c r="T9315" s="8">
        <f t="shared" si="1447"/>
        <v>8.4598335787936352E-2</v>
      </c>
      <c r="W9315">
        <v>9313</v>
      </c>
      <c r="X9315" s="4">
        <f t="shared" si="1445"/>
        <v>9.0277796630497856E-2</v>
      </c>
      <c r="Y9315" s="4">
        <f t="shared" si="1454"/>
        <v>8.9295698261624812E-2</v>
      </c>
      <c r="Z9315" s="4">
        <f t="shared" si="1455"/>
        <v>8.8623875610934932E-2</v>
      </c>
    </row>
    <row r="9316" spans="1:26" x14ac:dyDescent="0.25">
      <c r="A9316" s="16">
        <f t="shared" si="1453"/>
        <v>52849</v>
      </c>
      <c r="B9316">
        <f>+'[2]Ejercicio 1'!E9533</f>
        <v>9314</v>
      </c>
      <c r="C9316" s="5">
        <v>8.7700179981820489E-2</v>
      </c>
      <c r="D9316" s="4">
        <f t="shared" si="1448"/>
        <v>8.581160615581325E-2</v>
      </c>
      <c r="E9316" s="6">
        <f t="shared" si="1449"/>
        <v>8.6749053259638054E-2</v>
      </c>
      <c r="F9316" s="7">
        <f t="shared" si="1450"/>
        <v>8.6098607763001683E-2</v>
      </c>
      <c r="I9316" s="10">
        <v>9314</v>
      </c>
      <c r="J9316" s="8">
        <f t="shared" si="1451"/>
        <v>8.920017998182049E-2</v>
      </c>
      <c r="K9316" s="8">
        <f t="shared" si="1451"/>
        <v>8.7311606155813251E-2</v>
      </c>
      <c r="L9316" s="8">
        <f t="shared" si="1451"/>
        <v>8.8249053259638055E-2</v>
      </c>
      <c r="M9316" s="8">
        <f t="shared" si="1446"/>
        <v>8.7598607763001685E-2</v>
      </c>
      <c r="P9316">
        <v>9314</v>
      </c>
      <c r="Q9316" s="8">
        <f t="shared" si="1452"/>
        <v>8.6200179981820488E-2</v>
      </c>
      <c r="R9316" s="8">
        <f t="shared" si="1452"/>
        <v>8.4311606155813248E-2</v>
      </c>
      <c r="S9316" s="8">
        <f t="shared" si="1452"/>
        <v>8.5249053259638052E-2</v>
      </c>
      <c r="T9316" s="8">
        <f t="shared" si="1447"/>
        <v>8.4598607763001682E-2</v>
      </c>
      <c r="W9316">
        <v>9314</v>
      </c>
      <c r="X9316" s="4">
        <f t="shared" si="1445"/>
        <v>9.0278361274497981E-2</v>
      </c>
      <c r="Y9316" s="4">
        <f t="shared" si="1454"/>
        <v>8.929625044353029E-2</v>
      </c>
      <c r="Z9316" s="4">
        <f t="shared" si="1455"/>
        <v>8.8624419322996015E-2</v>
      </c>
    </row>
    <row r="9317" spans="1:26" x14ac:dyDescent="0.25">
      <c r="A9317" s="16">
        <f t="shared" si="1453"/>
        <v>52850</v>
      </c>
      <c r="B9317">
        <f>+'[2]Ejercicio 1'!E9534</f>
        <v>9315</v>
      </c>
      <c r="C9317" s="5">
        <v>8.7700462126117512E-2</v>
      </c>
      <c r="D9317" s="4">
        <f t="shared" si="1448"/>
        <v>8.5811876321663053E-2</v>
      </c>
      <c r="E9317" s="6">
        <f t="shared" si="1449"/>
        <v>8.6749329349756724E-2</v>
      </c>
      <c r="F9317" s="7">
        <f t="shared" si="1450"/>
        <v>8.6098879738035608E-2</v>
      </c>
      <c r="I9317" s="10">
        <v>9315</v>
      </c>
      <c r="J9317" s="8">
        <f t="shared" si="1451"/>
        <v>8.9200462126117513E-2</v>
      </c>
      <c r="K9317" s="8">
        <f t="shared" si="1451"/>
        <v>8.7311876321663054E-2</v>
      </c>
      <c r="L9317" s="8">
        <f t="shared" si="1451"/>
        <v>8.8249329349756725E-2</v>
      </c>
      <c r="M9317" s="8">
        <f t="shared" si="1446"/>
        <v>8.7598879738035609E-2</v>
      </c>
      <c r="P9317">
        <v>9315</v>
      </c>
      <c r="Q9317" s="8">
        <f t="shared" si="1452"/>
        <v>8.6200462126117511E-2</v>
      </c>
      <c r="R9317" s="8">
        <f t="shared" si="1452"/>
        <v>8.4311876321663051E-2</v>
      </c>
      <c r="S9317" s="8">
        <f t="shared" si="1452"/>
        <v>8.5249329349756722E-2</v>
      </c>
      <c r="T9317" s="8">
        <f t="shared" si="1447"/>
        <v>8.4598879738035607E-2</v>
      </c>
      <c r="W9317">
        <v>9315</v>
      </c>
      <c r="X9317" s="4">
        <f t="shared" si="1445"/>
        <v>9.0278925918536326E-2</v>
      </c>
      <c r="Y9317" s="4">
        <f t="shared" si="1454"/>
        <v>8.9296802625397992E-2</v>
      </c>
      <c r="Z9317" s="4">
        <f t="shared" si="1455"/>
        <v>8.8624963034971457E-2</v>
      </c>
    </row>
    <row r="9318" spans="1:26" x14ac:dyDescent="0.25">
      <c r="A9318" s="16">
        <f t="shared" si="1453"/>
        <v>52851</v>
      </c>
      <c r="B9318">
        <f>+'[2]Ejercicio 1'!E9535</f>
        <v>9316</v>
      </c>
      <c r="C9318" s="5">
        <v>8.7700744270414535E-2</v>
      </c>
      <c r="D9318" s="4">
        <f t="shared" si="1448"/>
        <v>8.5812146487475927E-2</v>
      </c>
      <c r="E9318" s="6">
        <f t="shared" si="1449"/>
        <v>8.6749605439856964E-2</v>
      </c>
      <c r="F9318" s="7">
        <f t="shared" si="1450"/>
        <v>8.6099151713038127E-2</v>
      </c>
      <c r="I9318" s="10">
        <v>9316</v>
      </c>
      <c r="J9318" s="8">
        <f t="shared" si="1451"/>
        <v>8.9200744270414536E-2</v>
      </c>
      <c r="K9318" s="8">
        <f t="shared" si="1451"/>
        <v>8.7312146487475928E-2</v>
      </c>
      <c r="L9318" s="8">
        <f t="shared" si="1451"/>
        <v>8.8249605439856965E-2</v>
      </c>
      <c r="M9318" s="8">
        <f t="shared" si="1446"/>
        <v>8.7599151713038129E-2</v>
      </c>
      <c r="P9318">
        <v>9316</v>
      </c>
      <c r="Q9318" s="8">
        <f t="shared" si="1452"/>
        <v>8.6200744270414534E-2</v>
      </c>
      <c r="R9318" s="8">
        <f t="shared" si="1452"/>
        <v>8.4312146487475925E-2</v>
      </c>
      <c r="S9318" s="8">
        <f t="shared" si="1452"/>
        <v>8.5249605439856962E-2</v>
      </c>
      <c r="T9318" s="8">
        <f t="shared" si="1447"/>
        <v>8.4599151713038126E-2</v>
      </c>
      <c r="W9318">
        <v>9316</v>
      </c>
      <c r="X9318" s="4">
        <f t="shared" si="1445"/>
        <v>9.0279490562613321E-2</v>
      </c>
      <c r="Y9318" s="4">
        <f t="shared" si="1454"/>
        <v>8.9297354807228807E-2</v>
      </c>
      <c r="Z9318" s="4">
        <f t="shared" si="1455"/>
        <v>8.862550674591059E-2</v>
      </c>
    </row>
    <row r="9319" spans="1:26" x14ac:dyDescent="0.25">
      <c r="A9319" s="16">
        <f t="shared" si="1453"/>
        <v>52852</v>
      </c>
      <c r="B9319">
        <f>+'[2]Ejercicio 1'!E9536</f>
        <v>9317</v>
      </c>
      <c r="C9319" s="5">
        <v>8.7701026414711558E-2</v>
      </c>
      <c r="D9319" s="4">
        <f t="shared" si="1448"/>
        <v>8.5812416653251886E-2</v>
      </c>
      <c r="E9319" s="6">
        <f t="shared" si="1449"/>
        <v>8.6749881529938747E-2</v>
      </c>
      <c r="F9319" s="7">
        <f t="shared" si="1450"/>
        <v>8.6099423688009241E-2</v>
      </c>
      <c r="I9319" s="10">
        <v>9317</v>
      </c>
      <c r="J9319" s="8">
        <f t="shared" si="1451"/>
        <v>8.9201026414711559E-2</v>
      </c>
      <c r="K9319" s="8">
        <f t="shared" si="1451"/>
        <v>8.7312416653251887E-2</v>
      </c>
      <c r="L9319" s="8">
        <f t="shared" si="1451"/>
        <v>8.8249881529938748E-2</v>
      </c>
      <c r="M9319" s="8">
        <f t="shared" si="1446"/>
        <v>8.7599423688009243E-2</v>
      </c>
      <c r="P9319">
        <v>9317</v>
      </c>
      <c r="Q9319" s="8">
        <f t="shared" si="1452"/>
        <v>8.6201026414711557E-2</v>
      </c>
      <c r="R9319" s="8">
        <f t="shared" si="1452"/>
        <v>8.4312416653251884E-2</v>
      </c>
      <c r="S9319" s="8">
        <f t="shared" si="1452"/>
        <v>8.5249881529938745E-2</v>
      </c>
      <c r="T9319" s="8">
        <f t="shared" si="1447"/>
        <v>8.459942368800924E-2</v>
      </c>
      <c r="W9319">
        <v>9317</v>
      </c>
      <c r="X9319" s="4">
        <f t="shared" si="1445"/>
        <v>9.0280055206728521E-2</v>
      </c>
      <c r="Y9319" s="4">
        <f t="shared" si="1454"/>
        <v>8.9297906989020959E-2</v>
      </c>
      <c r="Z9319" s="4">
        <f t="shared" si="1455"/>
        <v>8.862605045771188E-2</v>
      </c>
    </row>
    <row r="9320" spans="1:26" x14ac:dyDescent="0.25">
      <c r="A9320" s="16">
        <f t="shared" si="1453"/>
        <v>52853</v>
      </c>
      <c r="B9320">
        <f>+'[2]Ejercicio 1'!E9537</f>
        <v>9318</v>
      </c>
      <c r="C9320" s="5">
        <v>8.7701308559008567E-2</v>
      </c>
      <c r="D9320" s="4">
        <f t="shared" si="1448"/>
        <v>8.581268681899093E-2</v>
      </c>
      <c r="E9320" s="6">
        <f t="shared" si="1449"/>
        <v>8.6750157620000323E-2</v>
      </c>
      <c r="F9320" s="7">
        <f t="shared" si="1450"/>
        <v>8.609969566294895E-2</v>
      </c>
      <c r="I9320" s="10">
        <v>9318</v>
      </c>
      <c r="J9320" s="8">
        <f t="shared" si="1451"/>
        <v>8.9201308559008569E-2</v>
      </c>
      <c r="K9320" s="8">
        <f t="shared" si="1451"/>
        <v>8.7312686818990931E-2</v>
      </c>
      <c r="L9320" s="8">
        <f t="shared" si="1451"/>
        <v>8.8250157620000325E-2</v>
      </c>
      <c r="M9320" s="8">
        <f t="shared" si="1446"/>
        <v>8.7599695662948951E-2</v>
      </c>
      <c r="P9320">
        <v>9318</v>
      </c>
      <c r="Q9320" s="8">
        <f t="shared" si="1452"/>
        <v>8.6201308559008566E-2</v>
      </c>
      <c r="R9320" s="8">
        <f t="shared" si="1452"/>
        <v>8.4312686818990928E-2</v>
      </c>
      <c r="S9320" s="8">
        <f t="shared" si="1452"/>
        <v>8.5250157620000322E-2</v>
      </c>
      <c r="T9320" s="8">
        <f t="shared" si="1447"/>
        <v>8.4599695662948948E-2</v>
      </c>
      <c r="W9320">
        <v>9318</v>
      </c>
      <c r="X9320" s="4">
        <f t="shared" si="1445"/>
        <v>9.0280619850882371E-2</v>
      </c>
      <c r="Y9320" s="4">
        <f t="shared" si="1454"/>
        <v>8.9298459170597033E-2</v>
      </c>
      <c r="Z9320" s="4">
        <f t="shared" si="1455"/>
        <v>8.8626594169418968E-2</v>
      </c>
    </row>
    <row r="9321" spans="1:26" x14ac:dyDescent="0.25">
      <c r="A9321" s="16">
        <f t="shared" si="1453"/>
        <v>52854</v>
      </c>
      <c r="B9321">
        <f>+'[2]Ejercicio 1'!E9538</f>
        <v>9319</v>
      </c>
      <c r="C9321" s="5">
        <v>8.770159070330559E-2</v>
      </c>
      <c r="D9321" s="4">
        <f t="shared" si="1448"/>
        <v>8.5812956984693045E-2</v>
      </c>
      <c r="E9321" s="6">
        <f t="shared" si="1449"/>
        <v>8.6750433710044345E-2</v>
      </c>
      <c r="F9321" s="7">
        <f t="shared" si="1450"/>
        <v>8.6099967637857253E-2</v>
      </c>
      <c r="I9321" s="10">
        <v>9319</v>
      </c>
      <c r="J9321" s="8">
        <f t="shared" si="1451"/>
        <v>8.9201590703305592E-2</v>
      </c>
      <c r="K9321" s="8">
        <f t="shared" si="1451"/>
        <v>8.7312956984693046E-2</v>
      </c>
      <c r="L9321" s="8">
        <f t="shared" si="1451"/>
        <v>8.8250433710044346E-2</v>
      </c>
      <c r="M9321" s="8">
        <f t="shared" si="1446"/>
        <v>8.7599967637857254E-2</v>
      </c>
      <c r="P9321">
        <v>9319</v>
      </c>
      <c r="Q9321" s="8">
        <f t="shared" si="1452"/>
        <v>8.6201590703305589E-2</v>
      </c>
      <c r="R9321" s="8">
        <f t="shared" si="1452"/>
        <v>8.4312956984693044E-2</v>
      </c>
      <c r="S9321" s="8">
        <f t="shared" si="1452"/>
        <v>8.5250433710044343E-2</v>
      </c>
      <c r="T9321" s="8">
        <f t="shared" si="1447"/>
        <v>8.4599967637857251E-2</v>
      </c>
      <c r="W9321">
        <v>9319</v>
      </c>
      <c r="X9321" s="4">
        <f t="shared" si="1445"/>
        <v>9.0281184495052472E-2</v>
      </c>
      <c r="Y9321" s="4">
        <f t="shared" si="1454"/>
        <v>8.9299011352403243E-2</v>
      </c>
      <c r="Z9321" s="4">
        <f t="shared" si="1455"/>
        <v>8.8627137880092591E-2</v>
      </c>
    </row>
    <row r="9322" spans="1:26" x14ac:dyDescent="0.25">
      <c r="A9322" s="16">
        <f t="shared" si="1453"/>
        <v>52855</v>
      </c>
      <c r="B9322">
        <f>+'[2]Ejercicio 1'!E9539</f>
        <v>9320</v>
      </c>
      <c r="C9322" s="5">
        <v>8.7701872847602613E-2</v>
      </c>
      <c r="D9322" s="4">
        <f t="shared" si="1448"/>
        <v>8.5813227150358662E-2</v>
      </c>
      <c r="E9322" s="6">
        <f t="shared" si="1449"/>
        <v>8.6750709800069034E-2</v>
      </c>
      <c r="F9322" s="7">
        <f t="shared" si="1450"/>
        <v>8.6100239612734164E-2</v>
      </c>
      <c r="I9322" s="10">
        <v>9320</v>
      </c>
      <c r="J9322" s="8">
        <f t="shared" si="1451"/>
        <v>8.9201872847602615E-2</v>
      </c>
      <c r="K9322" s="8">
        <f t="shared" si="1451"/>
        <v>8.7313227150358663E-2</v>
      </c>
      <c r="L9322" s="8">
        <f t="shared" si="1451"/>
        <v>8.8250709800069035E-2</v>
      </c>
      <c r="M9322" s="8">
        <f t="shared" si="1446"/>
        <v>8.7600239612734165E-2</v>
      </c>
      <c r="P9322">
        <v>9320</v>
      </c>
      <c r="Q9322" s="8">
        <f t="shared" si="1452"/>
        <v>8.6201872847602612E-2</v>
      </c>
      <c r="R9322" s="8">
        <f t="shared" si="1452"/>
        <v>8.4313227150358661E-2</v>
      </c>
      <c r="S9322" s="8">
        <f t="shared" si="1452"/>
        <v>8.5250709800069033E-2</v>
      </c>
      <c r="T9322" s="8">
        <f t="shared" si="1447"/>
        <v>8.4600239612734163E-2</v>
      </c>
      <c r="W9322">
        <v>9320</v>
      </c>
      <c r="X9322" s="4">
        <f t="shared" si="1445"/>
        <v>9.028174913930602E-2</v>
      </c>
      <c r="Y9322" s="4">
        <f t="shared" si="1454"/>
        <v>8.9299563534082083E-2</v>
      </c>
      <c r="Z9322" s="4">
        <f t="shared" si="1455"/>
        <v>8.862768159162554E-2</v>
      </c>
    </row>
    <row r="9323" spans="1:26" x14ac:dyDescent="0.25">
      <c r="A9323" s="16">
        <f t="shared" si="1453"/>
        <v>52856</v>
      </c>
      <c r="B9323">
        <f>+'[2]Ejercicio 1'!E9540</f>
        <v>9321</v>
      </c>
      <c r="C9323" s="5">
        <v>8.7702154991899636E-2</v>
      </c>
      <c r="D9323" s="4">
        <f t="shared" si="1448"/>
        <v>8.5813497315987156E-2</v>
      </c>
      <c r="E9323" s="6">
        <f t="shared" si="1449"/>
        <v>8.6750985890075266E-2</v>
      </c>
      <c r="F9323" s="7">
        <f t="shared" si="1450"/>
        <v>8.610051158757967E-2</v>
      </c>
      <c r="I9323" s="10">
        <v>9321</v>
      </c>
      <c r="J9323" s="8">
        <f t="shared" si="1451"/>
        <v>8.9202154991899638E-2</v>
      </c>
      <c r="K9323" s="8">
        <f t="shared" si="1451"/>
        <v>8.7313497315987157E-2</v>
      </c>
      <c r="L9323" s="8">
        <f t="shared" si="1451"/>
        <v>8.8250985890075268E-2</v>
      </c>
      <c r="M9323" s="8">
        <f t="shared" si="1446"/>
        <v>8.7600511587579671E-2</v>
      </c>
      <c r="P9323">
        <v>9321</v>
      </c>
      <c r="Q9323" s="8">
        <f t="shared" si="1452"/>
        <v>8.6202154991899635E-2</v>
      </c>
      <c r="R9323" s="8">
        <f t="shared" si="1452"/>
        <v>8.4313497315987154E-2</v>
      </c>
      <c r="S9323" s="8">
        <f t="shared" si="1452"/>
        <v>8.5250985890075265E-2</v>
      </c>
      <c r="T9323" s="8">
        <f t="shared" si="1447"/>
        <v>8.4600511587579669E-2</v>
      </c>
      <c r="W9323">
        <v>9321</v>
      </c>
      <c r="X9323" s="4">
        <f t="shared" si="1445"/>
        <v>9.0282313783575374E-2</v>
      </c>
      <c r="Y9323" s="4">
        <f t="shared" si="1454"/>
        <v>8.9300115715724035E-2</v>
      </c>
      <c r="Z9323" s="4">
        <f t="shared" si="1455"/>
        <v>8.8628225303072836E-2</v>
      </c>
    </row>
    <row r="9324" spans="1:26" x14ac:dyDescent="0.25">
      <c r="A9324" s="16">
        <f t="shared" si="1453"/>
        <v>52857</v>
      </c>
      <c r="B9324">
        <f>+'[2]Ejercicio 1'!E9541</f>
        <v>9322</v>
      </c>
      <c r="C9324" s="5">
        <v>8.7702437136196659E-2</v>
      </c>
      <c r="D9324" s="4">
        <f t="shared" si="1448"/>
        <v>8.5813767481578512E-2</v>
      </c>
      <c r="E9324" s="6">
        <f t="shared" si="1449"/>
        <v>8.6751261980061306E-2</v>
      </c>
      <c r="F9324" s="7">
        <f t="shared" si="1450"/>
        <v>8.6100783562393771E-2</v>
      </c>
      <c r="I9324" s="10">
        <v>9322</v>
      </c>
      <c r="J9324" s="8">
        <f t="shared" si="1451"/>
        <v>8.9202437136196661E-2</v>
      </c>
      <c r="K9324" s="8">
        <f t="shared" si="1451"/>
        <v>8.7313767481578514E-2</v>
      </c>
      <c r="L9324" s="8">
        <f t="shared" si="1451"/>
        <v>8.8251261980061307E-2</v>
      </c>
      <c r="M9324" s="8">
        <f t="shared" si="1446"/>
        <v>8.7600783562393772E-2</v>
      </c>
      <c r="P9324">
        <v>9322</v>
      </c>
      <c r="Q9324" s="8">
        <f t="shared" si="1452"/>
        <v>8.6202437136196658E-2</v>
      </c>
      <c r="R9324" s="8">
        <f t="shared" si="1452"/>
        <v>8.4313767481578511E-2</v>
      </c>
      <c r="S9324" s="8">
        <f t="shared" si="1452"/>
        <v>8.5251261980061305E-2</v>
      </c>
      <c r="T9324" s="8">
        <f t="shared" si="1447"/>
        <v>8.4600783562393769E-2</v>
      </c>
      <c r="W9324">
        <v>9322</v>
      </c>
      <c r="X9324" s="4">
        <f t="shared" si="1445"/>
        <v>9.0282878427883392E-2</v>
      </c>
      <c r="Y9324" s="4">
        <f t="shared" si="1454"/>
        <v>8.9300667897148134E-2</v>
      </c>
      <c r="Z9324" s="4">
        <f t="shared" si="1455"/>
        <v>8.8628769013478104E-2</v>
      </c>
    </row>
    <row r="9325" spans="1:26" x14ac:dyDescent="0.25">
      <c r="A9325" s="16">
        <f t="shared" si="1453"/>
        <v>52858</v>
      </c>
      <c r="B9325">
        <f>+'[2]Ejercicio 1'!E9542</f>
        <v>9323</v>
      </c>
      <c r="C9325" s="5">
        <v>8.7702719280493682E-2</v>
      </c>
      <c r="D9325" s="4">
        <f t="shared" si="1448"/>
        <v>8.5814037647133162E-2</v>
      </c>
      <c r="E9325" s="6">
        <f t="shared" si="1449"/>
        <v>8.6751538070029777E-2</v>
      </c>
      <c r="F9325" s="7">
        <f t="shared" si="1450"/>
        <v>8.6101055537176466E-2</v>
      </c>
      <c r="I9325" s="10">
        <v>9323</v>
      </c>
      <c r="J9325" s="8">
        <f t="shared" si="1451"/>
        <v>8.9202719280493684E-2</v>
      </c>
      <c r="K9325" s="8">
        <f t="shared" si="1451"/>
        <v>8.7314037647133164E-2</v>
      </c>
      <c r="L9325" s="8">
        <f t="shared" si="1451"/>
        <v>8.8251538070029778E-2</v>
      </c>
      <c r="M9325" s="8">
        <f t="shared" si="1446"/>
        <v>8.7601055537176467E-2</v>
      </c>
      <c r="P9325">
        <v>9323</v>
      </c>
      <c r="Q9325" s="8">
        <f t="shared" si="1452"/>
        <v>8.6202719280493681E-2</v>
      </c>
      <c r="R9325" s="8">
        <f t="shared" si="1452"/>
        <v>8.4314037647133161E-2</v>
      </c>
      <c r="S9325" s="8">
        <f t="shared" si="1452"/>
        <v>8.5251538070029775E-2</v>
      </c>
      <c r="T9325" s="8">
        <f t="shared" si="1447"/>
        <v>8.4601055537176464E-2</v>
      </c>
      <c r="W9325">
        <v>9323</v>
      </c>
      <c r="X9325" s="4">
        <f t="shared" si="1445"/>
        <v>9.0283443072229616E-2</v>
      </c>
      <c r="Y9325" s="4">
        <f t="shared" si="1454"/>
        <v>8.9301220078714535E-2</v>
      </c>
      <c r="Z9325" s="4">
        <f t="shared" si="1455"/>
        <v>8.8629312724745543E-2</v>
      </c>
    </row>
    <row r="9326" spans="1:26" x14ac:dyDescent="0.25">
      <c r="A9326" s="16">
        <f t="shared" si="1453"/>
        <v>52859</v>
      </c>
      <c r="B9326">
        <f>+'[2]Ejercicio 1'!E9543</f>
        <v>9324</v>
      </c>
      <c r="C9326" s="5">
        <v>8.7703001424790705E-2</v>
      </c>
      <c r="D9326" s="4">
        <f t="shared" si="1448"/>
        <v>8.5814307812650883E-2</v>
      </c>
      <c r="E9326" s="6">
        <f t="shared" si="1449"/>
        <v>8.6751814159978929E-2</v>
      </c>
      <c r="F9326" s="7">
        <f t="shared" si="1450"/>
        <v>8.6101327511927755E-2</v>
      </c>
      <c r="I9326" s="10">
        <v>9324</v>
      </c>
      <c r="J9326" s="8">
        <f t="shared" si="1451"/>
        <v>8.9203001424790707E-2</v>
      </c>
      <c r="K9326" s="8">
        <f t="shared" si="1451"/>
        <v>8.7314307812650885E-2</v>
      </c>
      <c r="L9326" s="8">
        <f t="shared" si="1451"/>
        <v>8.8251814159978931E-2</v>
      </c>
      <c r="M9326" s="8">
        <f t="shared" si="1446"/>
        <v>8.7601327511927757E-2</v>
      </c>
      <c r="P9326">
        <v>9324</v>
      </c>
      <c r="Q9326" s="8">
        <f t="shared" si="1452"/>
        <v>8.6203001424790704E-2</v>
      </c>
      <c r="R9326" s="8">
        <f t="shared" si="1452"/>
        <v>8.4314307812650882E-2</v>
      </c>
      <c r="S9326" s="8">
        <f t="shared" si="1452"/>
        <v>8.5251814159978928E-2</v>
      </c>
      <c r="T9326" s="8">
        <f t="shared" si="1447"/>
        <v>8.4601327511927754E-2</v>
      </c>
      <c r="W9326">
        <v>9324</v>
      </c>
      <c r="X9326" s="4">
        <f t="shared" si="1445"/>
        <v>9.0284007716592091E-2</v>
      </c>
      <c r="Y9326" s="4">
        <f t="shared" si="1454"/>
        <v>8.9301772260242301E-2</v>
      </c>
      <c r="Z9326" s="4">
        <f t="shared" si="1455"/>
        <v>8.8629856435921625E-2</v>
      </c>
    </row>
    <row r="9327" spans="1:26" x14ac:dyDescent="0.25">
      <c r="A9327" s="16">
        <f t="shared" si="1453"/>
        <v>52860</v>
      </c>
      <c r="B9327">
        <f>+'[2]Ejercicio 1'!E9544</f>
        <v>9325</v>
      </c>
      <c r="C9327" s="5">
        <v>8.7703283569087714E-2</v>
      </c>
      <c r="D9327" s="4">
        <f t="shared" si="1448"/>
        <v>8.5814577978132106E-2</v>
      </c>
      <c r="E9327" s="6">
        <f t="shared" si="1449"/>
        <v>8.6752090249909625E-2</v>
      </c>
      <c r="F9327" s="7">
        <f t="shared" si="1450"/>
        <v>8.610159948664764E-2</v>
      </c>
      <c r="I9327" s="10">
        <v>9325</v>
      </c>
      <c r="J9327" s="8">
        <f t="shared" si="1451"/>
        <v>8.9203283569087716E-2</v>
      </c>
      <c r="K9327" s="8">
        <f t="shared" si="1451"/>
        <v>8.7314577978132107E-2</v>
      </c>
      <c r="L9327" s="8">
        <f t="shared" si="1451"/>
        <v>8.8252090249909626E-2</v>
      </c>
      <c r="M9327" s="8">
        <f t="shared" si="1446"/>
        <v>8.7601599486647641E-2</v>
      </c>
      <c r="P9327">
        <v>9325</v>
      </c>
      <c r="Q9327" s="8">
        <f t="shared" si="1452"/>
        <v>8.6203283569087713E-2</v>
      </c>
      <c r="R9327" s="8">
        <f t="shared" si="1452"/>
        <v>8.4314577978132105E-2</v>
      </c>
      <c r="S9327" s="8">
        <f t="shared" si="1452"/>
        <v>8.5252090249909623E-2</v>
      </c>
      <c r="T9327" s="8">
        <f t="shared" si="1447"/>
        <v>8.4601599486647638E-2</v>
      </c>
      <c r="W9327">
        <v>9325</v>
      </c>
      <c r="X9327" s="4">
        <f t="shared" si="1445"/>
        <v>9.0284572361038012E-2</v>
      </c>
      <c r="Y9327" s="4">
        <f t="shared" si="1454"/>
        <v>8.9302324441733152E-2</v>
      </c>
      <c r="Z9327" s="4">
        <f t="shared" si="1455"/>
        <v>8.8630400147014912E-2</v>
      </c>
    </row>
    <row r="9328" spans="1:26" x14ac:dyDescent="0.25">
      <c r="A9328" s="16">
        <f t="shared" si="1453"/>
        <v>52861</v>
      </c>
      <c r="B9328">
        <f>+'[2]Ejercicio 1'!E9545</f>
        <v>9326</v>
      </c>
      <c r="C9328" s="5">
        <v>8.7703565713384737E-2</v>
      </c>
      <c r="D9328" s="4">
        <f t="shared" si="1448"/>
        <v>8.5814848143575789E-2</v>
      </c>
      <c r="E9328" s="6">
        <f t="shared" si="1449"/>
        <v>8.6752366339820988E-2</v>
      </c>
      <c r="F9328" s="7">
        <f t="shared" si="1450"/>
        <v>8.6101871461336119E-2</v>
      </c>
      <c r="I9328" s="10">
        <v>9326</v>
      </c>
      <c r="J9328" s="8">
        <f t="shared" si="1451"/>
        <v>8.9203565713384739E-2</v>
      </c>
      <c r="K9328" s="8">
        <f t="shared" si="1451"/>
        <v>8.7314848143575791E-2</v>
      </c>
      <c r="L9328" s="8">
        <f t="shared" si="1451"/>
        <v>8.825236633982099E-2</v>
      </c>
      <c r="M9328" s="8">
        <f t="shared" si="1446"/>
        <v>8.760187146133612E-2</v>
      </c>
      <c r="P9328">
        <v>9326</v>
      </c>
      <c r="Q9328" s="8">
        <f t="shared" si="1452"/>
        <v>8.6203565713384736E-2</v>
      </c>
      <c r="R9328" s="8">
        <f t="shared" si="1452"/>
        <v>8.4314848143575788E-2</v>
      </c>
      <c r="S9328" s="8">
        <f t="shared" si="1452"/>
        <v>8.5252366339820987E-2</v>
      </c>
      <c r="T9328" s="8">
        <f t="shared" si="1447"/>
        <v>8.4601871461336117E-2</v>
      </c>
      <c r="W9328">
        <v>9326</v>
      </c>
      <c r="X9328" s="4">
        <f t="shared" si="1445"/>
        <v>9.0285137005499311E-2</v>
      </c>
      <c r="Y9328" s="4">
        <f t="shared" si="1454"/>
        <v>8.9302876623185368E-2</v>
      </c>
      <c r="Z9328" s="4">
        <f t="shared" si="1455"/>
        <v>8.8630943857066172E-2</v>
      </c>
    </row>
    <row r="9329" spans="1:26" x14ac:dyDescent="0.25">
      <c r="A9329" s="16">
        <f t="shared" si="1453"/>
        <v>52862</v>
      </c>
      <c r="B9329">
        <f>+'[2]Ejercicio 1'!E9546</f>
        <v>9327</v>
      </c>
      <c r="C9329" s="5">
        <v>8.770384785768176E-2</v>
      </c>
      <c r="D9329" s="4">
        <f t="shared" si="1448"/>
        <v>8.5815118308982766E-2</v>
      </c>
      <c r="E9329" s="6">
        <f t="shared" si="1449"/>
        <v>8.6752642429713922E-2</v>
      </c>
      <c r="F9329" s="7">
        <f t="shared" si="1450"/>
        <v>8.6102143435993206E-2</v>
      </c>
      <c r="I9329" s="10">
        <v>9327</v>
      </c>
      <c r="J9329" s="8">
        <f t="shared" si="1451"/>
        <v>8.9203847857681762E-2</v>
      </c>
      <c r="K9329" s="8">
        <f t="shared" si="1451"/>
        <v>8.7315118308982767E-2</v>
      </c>
      <c r="L9329" s="8">
        <f t="shared" si="1451"/>
        <v>8.8252642429713923E-2</v>
      </c>
      <c r="M9329" s="8">
        <f t="shared" si="1446"/>
        <v>8.7602143435993207E-2</v>
      </c>
      <c r="P9329">
        <v>9327</v>
      </c>
      <c r="Q9329" s="8">
        <f t="shared" si="1452"/>
        <v>8.6203847857681759E-2</v>
      </c>
      <c r="R9329" s="8">
        <f t="shared" si="1452"/>
        <v>8.4315118308982764E-2</v>
      </c>
      <c r="S9329" s="8">
        <f t="shared" si="1452"/>
        <v>8.5252642429713921E-2</v>
      </c>
      <c r="T9329" s="8">
        <f t="shared" si="1447"/>
        <v>8.4602143435993205E-2</v>
      </c>
      <c r="W9329">
        <v>9327</v>
      </c>
      <c r="X9329" s="4">
        <f t="shared" si="1445"/>
        <v>9.0285701649999703E-2</v>
      </c>
      <c r="Y9329" s="4">
        <f t="shared" si="1454"/>
        <v>8.9303428804511087E-2</v>
      </c>
      <c r="Z9329" s="4">
        <f t="shared" si="1455"/>
        <v>8.8631487567979617E-2</v>
      </c>
    </row>
    <row r="9330" spans="1:26" x14ac:dyDescent="0.25">
      <c r="A9330" s="16">
        <f t="shared" si="1453"/>
        <v>52863</v>
      </c>
      <c r="B9330">
        <f>+'[2]Ejercicio 1'!E9547</f>
        <v>9328</v>
      </c>
      <c r="C9330" s="5">
        <v>8.7704130001978783E-2</v>
      </c>
      <c r="D9330" s="4">
        <f t="shared" si="1448"/>
        <v>8.5815388474352813E-2</v>
      </c>
      <c r="E9330" s="6">
        <f t="shared" si="1449"/>
        <v>8.6752918519587524E-2</v>
      </c>
      <c r="F9330" s="7">
        <f t="shared" si="1450"/>
        <v>8.6102415410618888E-2</v>
      </c>
      <c r="I9330" s="10">
        <v>9328</v>
      </c>
      <c r="J9330" s="8">
        <f t="shared" si="1451"/>
        <v>8.9204130001978785E-2</v>
      </c>
      <c r="K9330" s="8">
        <f t="shared" si="1451"/>
        <v>8.7315388474352815E-2</v>
      </c>
      <c r="L9330" s="8">
        <f t="shared" si="1451"/>
        <v>8.8252918519587525E-2</v>
      </c>
      <c r="M9330" s="8">
        <f t="shared" si="1446"/>
        <v>8.7602415410618889E-2</v>
      </c>
      <c r="P9330">
        <v>9328</v>
      </c>
      <c r="Q9330" s="8">
        <f t="shared" si="1452"/>
        <v>8.6204130001978782E-2</v>
      </c>
      <c r="R9330" s="8">
        <f t="shared" si="1452"/>
        <v>8.4315388474352812E-2</v>
      </c>
      <c r="S9330" s="8">
        <f t="shared" si="1452"/>
        <v>8.5252918519587523E-2</v>
      </c>
      <c r="T9330" s="8">
        <f t="shared" si="1447"/>
        <v>8.4602415410618886E-2</v>
      </c>
      <c r="W9330">
        <v>9328</v>
      </c>
      <c r="X9330" s="4">
        <f t="shared" si="1445"/>
        <v>9.02862662945383E-2</v>
      </c>
      <c r="Y9330" s="4">
        <f t="shared" si="1454"/>
        <v>8.9303980985887751E-2</v>
      </c>
      <c r="Z9330" s="4">
        <f t="shared" si="1455"/>
        <v>8.863203127880169E-2</v>
      </c>
    </row>
    <row r="9331" spans="1:26" x14ac:dyDescent="0.25">
      <c r="A9331" s="16">
        <f t="shared" si="1453"/>
        <v>52864</v>
      </c>
      <c r="B9331">
        <f>+'[2]Ejercicio 1'!E9548</f>
        <v>9329</v>
      </c>
      <c r="C9331" s="5">
        <v>8.7704412146275806E-2</v>
      </c>
      <c r="D9331" s="4">
        <f t="shared" si="1448"/>
        <v>8.581565863968614E-2</v>
      </c>
      <c r="E9331" s="6">
        <f t="shared" si="1449"/>
        <v>8.6753194609442669E-2</v>
      </c>
      <c r="F9331" s="7">
        <f t="shared" si="1450"/>
        <v>8.6102687385213164E-2</v>
      </c>
      <c r="I9331" s="10">
        <v>9329</v>
      </c>
      <c r="J9331" s="8">
        <f t="shared" si="1451"/>
        <v>8.9204412146275808E-2</v>
      </c>
      <c r="K9331" s="8">
        <f t="shared" si="1451"/>
        <v>8.7315658639686142E-2</v>
      </c>
      <c r="L9331" s="8">
        <f t="shared" si="1451"/>
        <v>8.825319460944267E-2</v>
      </c>
      <c r="M9331" s="8">
        <f t="shared" si="1446"/>
        <v>8.7602687385213165E-2</v>
      </c>
      <c r="P9331">
        <v>9329</v>
      </c>
      <c r="Q9331" s="8">
        <f t="shared" si="1452"/>
        <v>8.6204412146275805E-2</v>
      </c>
      <c r="R9331" s="8">
        <f t="shared" si="1452"/>
        <v>8.4315658639686139E-2</v>
      </c>
      <c r="S9331" s="8">
        <f t="shared" si="1452"/>
        <v>8.5253194609442667E-2</v>
      </c>
      <c r="T9331" s="8">
        <f t="shared" si="1447"/>
        <v>8.4602687385213163E-2</v>
      </c>
      <c r="W9331">
        <v>9329</v>
      </c>
      <c r="X9331" s="4">
        <f t="shared" si="1445"/>
        <v>9.0286830939115548E-2</v>
      </c>
      <c r="Y9331" s="4">
        <f t="shared" si="1454"/>
        <v>8.9304533167227529E-2</v>
      </c>
      <c r="Z9331" s="4">
        <f t="shared" si="1455"/>
        <v>8.8632574989538124E-2</v>
      </c>
    </row>
    <row r="9332" spans="1:26" x14ac:dyDescent="0.25">
      <c r="A9332" s="16">
        <f t="shared" si="1453"/>
        <v>52865</v>
      </c>
      <c r="B9332">
        <f>+'[2]Ejercicio 1'!E9549</f>
        <v>9330</v>
      </c>
      <c r="C9332" s="5">
        <v>8.7704694290572829E-2</v>
      </c>
      <c r="D9332" s="4">
        <f t="shared" si="1448"/>
        <v>8.5815928804982761E-2</v>
      </c>
      <c r="E9332" s="6">
        <f t="shared" si="1449"/>
        <v>8.6753470699279384E-2</v>
      </c>
      <c r="F9332" s="7">
        <f t="shared" si="1450"/>
        <v>8.6102959359776035E-2</v>
      </c>
      <c r="I9332" s="10">
        <v>9330</v>
      </c>
      <c r="J9332" s="8">
        <f t="shared" si="1451"/>
        <v>8.9204694290572831E-2</v>
      </c>
      <c r="K9332" s="8">
        <f t="shared" si="1451"/>
        <v>8.7315928804982762E-2</v>
      </c>
      <c r="L9332" s="8">
        <f t="shared" si="1451"/>
        <v>8.8253470699279385E-2</v>
      </c>
      <c r="M9332" s="8">
        <f t="shared" si="1446"/>
        <v>8.7602959359776036E-2</v>
      </c>
      <c r="P9332">
        <v>9330</v>
      </c>
      <c r="Q9332" s="8">
        <f t="shared" si="1452"/>
        <v>8.6204694290572828E-2</v>
      </c>
      <c r="R9332" s="8">
        <f t="shared" si="1452"/>
        <v>8.4315928804982759E-2</v>
      </c>
      <c r="S9332" s="8">
        <f t="shared" si="1452"/>
        <v>8.5253470699279382E-2</v>
      </c>
      <c r="T9332" s="8">
        <f t="shared" si="1447"/>
        <v>8.4602959359776034E-2</v>
      </c>
      <c r="W9332">
        <v>9330</v>
      </c>
      <c r="X9332" s="4">
        <f t="shared" si="1445"/>
        <v>9.0287395583731445E-2</v>
      </c>
      <c r="Y9332" s="4">
        <f t="shared" si="1454"/>
        <v>8.9305085348528657E-2</v>
      </c>
      <c r="Z9332" s="4">
        <f t="shared" si="1455"/>
        <v>8.86331187001832E-2</v>
      </c>
    </row>
    <row r="9333" spans="1:26" x14ac:dyDescent="0.25">
      <c r="A9333" s="16">
        <f t="shared" si="1453"/>
        <v>52866</v>
      </c>
      <c r="B9333">
        <f>+'[2]Ejercicio 1'!E9550</f>
        <v>9331</v>
      </c>
      <c r="C9333" s="5">
        <v>8.7704976434869852E-2</v>
      </c>
      <c r="D9333" s="4">
        <f t="shared" si="1448"/>
        <v>8.581619897024205E-2</v>
      </c>
      <c r="E9333" s="6">
        <f t="shared" si="1449"/>
        <v>8.6753746789095879E-2</v>
      </c>
      <c r="F9333" s="7">
        <f t="shared" si="1450"/>
        <v>8.6103231334307501E-2</v>
      </c>
      <c r="I9333" s="10">
        <v>9331</v>
      </c>
      <c r="J9333" s="8">
        <f t="shared" si="1451"/>
        <v>8.9204976434869854E-2</v>
      </c>
      <c r="K9333" s="8">
        <f t="shared" si="1451"/>
        <v>8.7316198970242051E-2</v>
      </c>
      <c r="L9333" s="8">
        <f t="shared" si="1451"/>
        <v>8.825374678909588E-2</v>
      </c>
      <c r="M9333" s="8">
        <f t="shared" si="1446"/>
        <v>8.7603231334307502E-2</v>
      </c>
      <c r="P9333">
        <v>9331</v>
      </c>
      <c r="Q9333" s="8">
        <f t="shared" si="1452"/>
        <v>8.6204976434869851E-2</v>
      </c>
      <c r="R9333" s="8">
        <f t="shared" si="1452"/>
        <v>8.4316198970242048E-2</v>
      </c>
      <c r="S9333" s="8">
        <f t="shared" si="1452"/>
        <v>8.5253746789095877E-2</v>
      </c>
      <c r="T9333" s="8">
        <f t="shared" si="1447"/>
        <v>8.4603231334307499E-2</v>
      </c>
      <c r="W9333">
        <v>9331</v>
      </c>
      <c r="X9333" s="4">
        <f t="shared" si="1445"/>
        <v>9.0287960228385561E-2</v>
      </c>
      <c r="Y9333" s="4">
        <f t="shared" si="1454"/>
        <v>8.93056375297024E-2</v>
      </c>
      <c r="Z9333" s="4">
        <f t="shared" si="1455"/>
        <v>8.8633662409794825E-2</v>
      </c>
    </row>
    <row r="9334" spans="1:26" x14ac:dyDescent="0.25">
      <c r="A9334" s="16">
        <f t="shared" si="1453"/>
        <v>52867</v>
      </c>
      <c r="B9334">
        <f>+'[2]Ejercicio 1'!E9551</f>
        <v>9332</v>
      </c>
      <c r="C9334" s="5">
        <v>8.7705258579166862E-2</v>
      </c>
      <c r="D9334" s="4">
        <f t="shared" si="1448"/>
        <v>8.5816469135464632E-2</v>
      </c>
      <c r="E9334" s="6">
        <f t="shared" si="1449"/>
        <v>8.6754022878894818E-2</v>
      </c>
      <c r="F9334" s="7">
        <f t="shared" si="1450"/>
        <v>8.6103503308804702E-2</v>
      </c>
      <c r="I9334" s="10">
        <v>9332</v>
      </c>
      <c r="J9334" s="8">
        <f t="shared" si="1451"/>
        <v>8.9205258579166863E-2</v>
      </c>
      <c r="K9334" s="8">
        <f t="shared" si="1451"/>
        <v>8.7316469135464633E-2</v>
      </c>
      <c r="L9334" s="8">
        <f t="shared" si="1451"/>
        <v>8.8254022878894819E-2</v>
      </c>
      <c r="M9334" s="8">
        <f t="shared" si="1446"/>
        <v>8.7603503308804703E-2</v>
      </c>
      <c r="P9334">
        <v>9332</v>
      </c>
      <c r="Q9334" s="8">
        <f t="shared" si="1452"/>
        <v>8.620525857916686E-2</v>
      </c>
      <c r="R9334" s="8">
        <f t="shared" si="1452"/>
        <v>8.4316469135464631E-2</v>
      </c>
      <c r="S9334" s="8">
        <f t="shared" si="1452"/>
        <v>8.5254022878894817E-2</v>
      </c>
      <c r="T9334" s="8">
        <f t="shared" si="1447"/>
        <v>8.4603503308804701E-2</v>
      </c>
      <c r="W9334">
        <v>9332</v>
      </c>
      <c r="X9334" s="4">
        <f t="shared" si="1445"/>
        <v>9.0288524873078313E-2</v>
      </c>
      <c r="Y9334" s="4">
        <f t="shared" si="1454"/>
        <v>8.9306189710927977E-2</v>
      </c>
      <c r="Z9334" s="4">
        <f t="shared" si="1455"/>
        <v>8.8634206119315093E-2</v>
      </c>
    </row>
    <row r="9335" spans="1:26" x14ac:dyDescent="0.25">
      <c r="A9335" s="16">
        <f t="shared" si="1453"/>
        <v>52868</v>
      </c>
      <c r="B9335">
        <f>+'[2]Ejercicio 1'!E9552</f>
        <v>9333</v>
      </c>
      <c r="C9335" s="5">
        <v>8.7705540723463885E-2</v>
      </c>
      <c r="D9335" s="4">
        <f t="shared" si="1448"/>
        <v>8.5816739300650091E-2</v>
      </c>
      <c r="E9335" s="6">
        <f t="shared" si="1449"/>
        <v>8.6754298968673552E-2</v>
      </c>
      <c r="F9335" s="7">
        <f t="shared" si="1450"/>
        <v>8.610377528327337E-2</v>
      </c>
      <c r="I9335" s="10">
        <v>9333</v>
      </c>
      <c r="J9335" s="8">
        <f t="shared" si="1451"/>
        <v>8.9205540723463886E-2</v>
      </c>
      <c r="K9335" s="8">
        <f t="shared" si="1451"/>
        <v>8.7316739300650092E-2</v>
      </c>
      <c r="L9335" s="8">
        <f t="shared" si="1451"/>
        <v>8.8254298968673553E-2</v>
      </c>
      <c r="M9335" s="8">
        <f t="shared" si="1446"/>
        <v>8.7603775283273372E-2</v>
      </c>
      <c r="P9335">
        <v>9333</v>
      </c>
      <c r="Q9335" s="8">
        <f t="shared" si="1452"/>
        <v>8.6205540723463883E-2</v>
      </c>
      <c r="R9335" s="8">
        <f t="shared" si="1452"/>
        <v>8.431673930065009E-2</v>
      </c>
      <c r="S9335" s="8">
        <f t="shared" si="1452"/>
        <v>8.525429896867355E-2</v>
      </c>
      <c r="T9335" s="8">
        <f t="shared" si="1447"/>
        <v>8.4603775283273369E-2</v>
      </c>
      <c r="W9335">
        <v>9333</v>
      </c>
      <c r="X9335" s="4">
        <f t="shared" si="1445"/>
        <v>9.0289089517809284E-2</v>
      </c>
      <c r="Y9335" s="4">
        <f t="shared" si="1454"/>
        <v>8.9306741892027072E-2</v>
      </c>
      <c r="Z9335" s="4">
        <f t="shared" si="1455"/>
        <v>8.8634749829694659E-2</v>
      </c>
    </row>
    <row r="9336" spans="1:26" x14ac:dyDescent="0.25">
      <c r="A9336" s="16">
        <f t="shared" si="1453"/>
        <v>52869</v>
      </c>
      <c r="B9336">
        <f>+'[2]Ejercicio 1'!E9553</f>
        <v>9334</v>
      </c>
      <c r="C9336" s="5">
        <v>8.7705822867760908E-2</v>
      </c>
      <c r="D9336" s="4">
        <f t="shared" si="1448"/>
        <v>8.581700946579883E-2</v>
      </c>
      <c r="E9336" s="6">
        <f t="shared" si="1449"/>
        <v>8.6754575058434716E-2</v>
      </c>
      <c r="F9336" s="7">
        <f t="shared" si="1450"/>
        <v>8.610404725771062E-2</v>
      </c>
      <c r="I9336" s="10">
        <v>9334</v>
      </c>
      <c r="J9336" s="8">
        <f t="shared" si="1451"/>
        <v>8.9205822867760909E-2</v>
      </c>
      <c r="K9336" s="8">
        <f t="shared" si="1451"/>
        <v>8.7317009465798831E-2</v>
      </c>
      <c r="L9336" s="8">
        <f t="shared" si="1451"/>
        <v>8.8254575058434717E-2</v>
      </c>
      <c r="M9336" s="8">
        <f t="shared" si="1446"/>
        <v>8.7604047257710621E-2</v>
      </c>
      <c r="P9336">
        <v>9334</v>
      </c>
      <c r="Q9336" s="8">
        <f t="shared" si="1452"/>
        <v>8.6205822867760906E-2</v>
      </c>
      <c r="R9336" s="8">
        <f t="shared" si="1452"/>
        <v>8.4317009465798828E-2</v>
      </c>
      <c r="S9336" s="8">
        <f t="shared" si="1452"/>
        <v>8.5254575058434715E-2</v>
      </c>
      <c r="T9336" s="8">
        <f t="shared" si="1447"/>
        <v>8.4604047257710618E-2</v>
      </c>
      <c r="W9336">
        <v>9334</v>
      </c>
      <c r="X9336" s="4">
        <f t="shared" si="1445"/>
        <v>9.0289654162578906E-2</v>
      </c>
      <c r="Y9336" s="4">
        <f t="shared" si="1454"/>
        <v>8.9307294073266708E-2</v>
      </c>
      <c r="Z9336" s="4">
        <f t="shared" si="1455"/>
        <v>8.8635293539988599E-2</v>
      </c>
    </row>
    <row r="9337" spans="1:26" x14ac:dyDescent="0.25">
      <c r="A9337" s="16">
        <f t="shared" si="1453"/>
        <v>52870</v>
      </c>
      <c r="B9337">
        <f>+'[2]Ejercicio 1'!E9554</f>
        <v>9335</v>
      </c>
      <c r="C9337" s="5">
        <v>8.7706105012057931E-2</v>
      </c>
      <c r="D9337" s="4">
        <f t="shared" si="1448"/>
        <v>8.5817279630910639E-2</v>
      </c>
      <c r="E9337" s="6">
        <f t="shared" si="1449"/>
        <v>8.6754851148176548E-2</v>
      </c>
      <c r="F9337" s="7">
        <f t="shared" si="1450"/>
        <v>8.6104319232116477E-2</v>
      </c>
      <c r="I9337" s="10">
        <v>9335</v>
      </c>
      <c r="J9337" s="8">
        <f t="shared" si="1451"/>
        <v>8.9206105012057932E-2</v>
      </c>
      <c r="K9337" s="8">
        <f t="shared" si="1451"/>
        <v>8.7317279630910641E-2</v>
      </c>
      <c r="L9337" s="8">
        <f t="shared" si="1451"/>
        <v>8.825485114817655E-2</v>
      </c>
      <c r="M9337" s="8">
        <f t="shared" si="1446"/>
        <v>8.7604319232116479E-2</v>
      </c>
      <c r="P9337">
        <v>9335</v>
      </c>
      <c r="Q9337" s="8">
        <f t="shared" si="1452"/>
        <v>8.6206105012057929E-2</v>
      </c>
      <c r="R9337" s="8">
        <f t="shared" si="1452"/>
        <v>8.4317279630910638E-2</v>
      </c>
      <c r="S9337" s="8">
        <f t="shared" si="1452"/>
        <v>8.5254851148176547E-2</v>
      </c>
      <c r="T9337" s="8">
        <f t="shared" si="1447"/>
        <v>8.4604319232116476E-2</v>
      </c>
      <c r="W9337">
        <v>9335</v>
      </c>
      <c r="X9337" s="4">
        <f t="shared" si="1445"/>
        <v>9.0290218807365222E-2</v>
      </c>
      <c r="Y9337" s="4">
        <f t="shared" si="1454"/>
        <v>8.9307846254290238E-2</v>
      </c>
      <c r="Z9337" s="4">
        <f t="shared" si="1455"/>
        <v>8.8635837250191168E-2</v>
      </c>
    </row>
    <row r="9338" spans="1:26" x14ac:dyDescent="0.25">
      <c r="A9338" s="16">
        <f t="shared" si="1453"/>
        <v>52871</v>
      </c>
      <c r="B9338">
        <f>+'[2]Ejercicio 1'!E9555</f>
        <v>9336</v>
      </c>
      <c r="C9338" s="5">
        <v>8.7706387156354954E-2</v>
      </c>
      <c r="D9338" s="4">
        <f t="shared" si="1448"/>
        <v>8.5817549795985951E-2</v>
      </c>
      <c r="E9338" s="6">
        <f t="shared" si="1449"/>
        <v>8.6755127237899937E-2</v>
      </c>
      <c r="F9338" s="7">
        <f t="shared" si="1450"/>
        <v>8.610459120649093E-2</v>
      </c>
      <c r="I9338" s="10">
        <v>9336</v>
      </c>
      <c r="J9338" s="8">
        <f t="shared" si="1451"/>
        <v>8.9206387156354955E-2</v>
      </c>
      <c r="K9338" s="8">
        <f t="shared" si="1451"/>
        <v>8.7317549795985952E-2</v>
      </c>
      <c r="L9338" s="8">
        <f t="shared" si="1451"/>
        <v>8.8255127237899939E-2</v>
      </c>
      <c r="M9338" s="8">
        <f t="shared" si="1446"/>
        <v>8.7604591206490931E-2</v>
      </c>
      <c r="P9338">
        <v>9336</v>
      </c>
      <c r="Q9338" s="8">
        <f t="shared" si="1452"/>
        <v>8.6206387156354952E-2</v>
      </c>
      <c r="R9338" s="8">
        <f t="shared" si="1452"/>
        <v>8.4317549795985949E-2</v>
      </c>
      <c r="S9338" s="8">
        <f t="shared" si="1452"/>
        <v>8.5255127237899936E-2</v>
      </c>
      <c r="T9338" s="8">
        <f t="shared" si="1447"/>
        <v>8.4604591206490928E-2</v>
      </c>
      <c r="W9338">
        <v>9336</v>
      </c>
      <c r="X9338" s="4">
        <f t="shared" ref="X9338:X9401" si="1456">Tasa_Fwd(C9156,B9156,C9338,B9338,182)</f>
        <v>9.0290783452234541E-2</v>
      </c>
      <c r="Y9338" s="4">
        <f t="shared" si="1454"/>
        <v>8.9308398435454336E-2</v>
      </c>
      <c r="Z9338" s="4">
        <f t="shared" si="1455"/>
        <v>8.8636380960308098E-2</v>
      </c>
    </row>
    <row r="9339" spans="1:26" x14ac:dyDescent="0.25">
      <c r="A9339" s="16">
        <f t="shared" si="1453"/>
        <v>52872</v>
      </c>
      <c r="B9339">
        <f>+'[2]Ejercicio 1'!E9556</f>
        <v>9337</v>
      </c>
      <c r="C9339" s="5">
        <v>8.7706669300651977E-2</v>
      </c>
      <c r="D9339" s="4">
        <f t="shared" si="1448"/>
        <v>8.5817819961023931E-2</v>
      </c>
      <c r="E9339" s="6">
        <f t="shared" si="1449"/>
        <v>8.6755403327604008E-2</v>
      </c>
      <c r="F9339" s="7">
        <f t="shared" si="1450"/>
        <v>8.6104863180833976E-2</v>
      </c>
      <c r="I9339" s="10">
        <v>9337</v>
      </c>
      <c r="J9339" s="8">
        <f t="shared" si="1451"/>
        <v>8.9206669300651978E-2</v>
      </c>
      <c r="K9339" s="8">
        <f t="shared" si="1451"/>
        <v>8.7317819961023932E-2</v>
      </c>
      <c r="L9339" s="8">
        <f t="shared" si="1451"/>
        <v>8.825540332760401E-2</v>
      </c>
      <c r="M9339" s="8">
        <f t="shared" si="1446"/>
        <v>8.7604863180833978E-2</v>
      </c>
      <c r="P9339">
        <v>9337</v>
      </c>
      <c r="Q9339" s="8">
        <f t="shared" si="1452"/>
        <v>8.6206669300651975E-2</v>
      </c>
      <c r="R9339" s="8">
        <f t="shared" si="1452"/>
        <v>8.4317819961023929E-2</v>
      </c>
      <c r="S9339" s="8">
        <f t="shared" si="1452"/>
        <v>8.5255403327604007E-2</v>
      </c>
      <c r="T9339" s="8">
        <f t="shared" si="1447"/>
        <v>8.4604863180833975E-2</v>
      </c>
      <c r="W9339">
        <v>9337</v>
      </c>
      <c r="X9339" s="4">
        <f t="shared" si="1456"/>
        <v>9.0291348097119237E-2</v>
      </c>
      <c r="Y9339" s="4">
        <f t="shared" si="1454"/>
        <v>8.930895061640233E-2</v>
      </c>
      <c r="Z9339" s="4">
        <f t="shared" si="1455"/>
        <v>8.8636924669385858E-2</v>
      </c>
    </row>
    <row r="9340" spans="1:26" x14ac:dyDescent="0.25">
      <c r="A9340" s="16">
        <f t="shared" si="1453"/>
        <v>52873</v>
      </c>
      <c r="B9340">
        <f>+'[2]Ejercicio 1'!E9557</f>
        <v>9338</v>
      </c>
      <c r="C9340" s="5">
        <v>8.7706951444948986E-2</v>
      </c>
      <c r="D9340" s="4">
        <f t="shared" si="1448"/>
        <v>8.5818090126024982E-2</v>
      </c>
      <c r="E9340" s="6">
        <f t="shared" si="1449"/>
        <v>8.6755679417288747E-2</v>
      </c>
      <c r="F9340" s="7">
        <f t="shared" si="1450"/>
        <v>8.6105135155145618E-2</v>
      </c>
      <c r="I9340" s="10">
        <v>9338</v>
      </c>
      <c r="J9340" s="8">
        <f t="shared" si="1451"/>
        <v>8.9206951444948987E-2</v>
      </c>
      <c r="K9340" s="8">
        <f t="shared" si="1451"/>
        <v>8.7318090126024983E-2</v>
      </c>
      <c r="L9340" s="8">
        <f t="shared" si="1451"/>
        <v>8.8255679417288749E-2</v>
      </c>
      <c r="M9340" s="8">
        <f t="shared" si="1446"/>
        <v>8.7605135155145619E-2</v>
      </c>
      <c r="P9340">
        <v>9338</v>
      </c>
      <c r="Q9340" s="8">
        <f t="shared" si="1452"/>
        <v>8.6206951444948984E-2</v>
      </c>
      <c r="R9340" s="8">
        <f t="shared" si="1452"/>
        <v>8.431809012602498E-2</v>
      </c>
      <c r="S9340" s="8">
        <f t="shared" si="1452"/>
        <v>8.5255679417288746E-2</v>
      </c>
      <c r="T9340" s="8">
        <f t="shared" si="1447"/>
        <v>8.4605135155145617E-2</v>
      </c>
      <c r="W9340">
        <v>9338</v>
      </c>
      <c r="X9340" s="4">
        <f t="shared" si="1456"/>
        <v>9.0291912742042582E-2</v>
      </c>
      <c r="Y9340" s="4">
        <f t="shared" si="1454"/>
        <v>8.9309502797311688E-2</v>
      </c>
      <c r="Z9340" s="4">
        <f t="shared" si="1455"/>
        <v>8.8637468379322931E-2</v>
      </c>
    </row>
    <row r="9341" spans="1:26" x14ac:dyDescent="0.25">
      <c r="A9341" s="16">
        <f t="shared" si="1453"/>
        <v>52874</v>
      </c>
      <c r="B9341">
        <f>+'[2]Ejercicio 1'!E9558</f>
        <v>9339</v>
      </c>
      <c r="C9341" s="5">
        <v>8.7707233589246009E-2</v>
      </c>
      <c r="D9341" s="4">
        <f t="shared" si="1448"/>
        <v>8.5818360290989132E-2</v>
      </c>
      <c r="E9341" s="6">
        <f t="shared" si="1449"/>
        <v>8.6755955506955043E-2</v>
      </c>
      <c r="F9341" s="7">
        <f t="shared" si="1450"/>
        <v>8.6105407129423009E-2</v>
      </c>
      <c r="I9341" s="10">
        <v>9339</v>
      </c>
      <c r="J9341" s="8">
        <f t="shared" si="1451"/>
        <v>8.920723358924601E-2</v>
      </c>
      <c r="K9341" s="8">
        <f t="shared" si="1451"/>
        <v>8.7318360290989133E-2</v>
      </c>
      <c r="L9341" s="8">
        <f t="shared" si="1451"/>
        <v>8.8255955506955044E-2</v>
      </c>
      <c r="M9341" s="8">
        <f t="shared" si="1446"/>
        <v>8.760540712942301E-2</v>
      </c>
      <c r="P9341">
        <v>9339</v>
      </c>
      <c r="Q9341" s="8">
        <f t="shared" si="1452"/>
        <v>8.6207233589246007E-2</v>
      </c>
      <c r="R9341" s="8">
        <f t="shared" si="1452"/>
        <v>8.4318360290989131E-2</v>
      </c>
      <c r="S9341" s="8">
        <f t="shared" si="1452"/>
        <v>8.5255955506955042E-2</v>
      </c>
      <c r="T9341" s="8">
        <f t="shared" si="1447"/>
        <v>8.4605407129423008E-2</v>
      </c>
      <c r="W9341">
        <v>9339</v>
      </c>
      <c r="X9341" s="4">
        <f t="shared" si="1456"/>
        <v>9.0292477387005465E-2</v>
      </c>
      <c r="Y9341" s="4">
        <f t="shared" si="1454"/>
        <v>8.9310054978272851E-2</v>
      </c>
      <c r="Z9341" s="4">
        <f t="shared" si="1455"/>
        <v>8.8638012088220836E-2</v>
      </c>
    </row>
    <row r="9342" spans="1:26" x14ac:dyDescent="0.25">
      <c r="A9342" s="16">
        <f t="shared" si="1453"/>
        <v>52875</v>
      </c>
      <c r="B9342">
        <f>+'[2]Ejercicio 1'!E9559</f>
        <v>9340</v>
      </c>
      <c r="C9342" s="5">
        <v>8.7707515733543032E-2</v>
      </c>
      <c r="D9342" s="4">
        <f t="shared" si="1448"/>
        <v>8.5818630455916353E-2</v>
      </c>
      <c r="E9342" s="6">
        <f t="shared" si="1449"/>
        <v>8.6756231596602895E-2</v>
      </c>
      <c r="F9342" s="7">
        <f t="shared" si="1450"/>
        <v>8.6105679103671839E-2</v>
      </c>
      <c r="I9342" s="10">
        <v>9340</v>
      </c>
      <c r="J9342" s="8">
        <f t="shared" si="1451"/>
        <v>8.9207515733543033E-2</v>
      </c>
      <c r="K9342" s="8">
        <f t="shared" si="1451"/>
        <v>8.7318630455916355E-2</v>
      </c>
      <c r="L9342" s="8">
        <f t="shared" si="1451"/>
        <v>8.8256231596602897E-2</v>
      </c>
      <c r="M9342" s="8">
        <f t="shared" si="1446"/>
        <v>8.7605679103671841E-2</v>
      </c>
      <c r="P9342">
        <v>9340</v>
      </c>
      <c r="Q9342" s="8">
        <f t="shared" si="1452"/>
        <v>8.620751573354303E-2</v>
      </c>
      <c r="R9342" s="8">
        <f t="shared" si="1452"/>
        <v>8.4318630455916352E-2</v>
      </c>
      <c r="S9342" s="8">
        <f t="shared" si="1452"/>
        <v>8.5256231596602894E-2</v>
      </c>
      <c r="T9342" s="8">
        <f t="shared" si="1447"/>
        <v>8.4605679103671838E-2</v>
      </c>
      <c r="W9342">
        <v>9340</v>
      </c>
      <c r="X9342" s="4">
        <f t="shared" si="1456"/>
        <v>9.0293042031983267E-2</v>
      </c>
      <c r="Y9342" s="4">
        <f t="shared" si="1454"/>
        <v>8.9310607159197142E-2</v>
      </c>
      <c r="Z9342" s="4">
        <f t="shared" si="1455"/>
        <v>8.8638555797980911E-2</v>
      </c>
    </row>
    <row r="9343" spans="1:26" x14ac:dyDescent="0.25">
      <c r="A9343" s="16">
        <f t="shared" si="1453"/>
        <v>52876</v>
      </c>
      <c r="B9343">
        <f>+'[2]Ejercicio 1'!E9560</f>
        <v>9341</v>
      </c>
      <c r="C9343" s="5">
        <v>8.7707797877840055E-2</v>
      </c>
      <c r="D9343" s="4">
        <f t="shared" si="1448"/>
        <v>8.5818900620807062E-2</v>
      </c>
      <c r="E9343" s="6">
        <f t="shared" si="1449"/>
        <v>8.675650768623229E-2</v>
      </c>
      <c r="F9343" s="7">
        <f t="shared" si="1450"/>
        <v>8.6105951077889278E-2</v>
      </c>
      <c r="I9343" s="10">
        <v>9341</v>
      </c>
      <c r="J9343" s="8">
        <f t="shared" si="1451"/>
        <v>8.9207797877840056E-2</v>
      </c>
      <c r="K9343" s="8">
        <f t="shared" si="1451"/>
        <v>8.7318900620807063E-2</v>
      </c>
      <c r="L9343" s="8">
        <f t="shared" si="1451"/>
        <v>8.8256507686232291E-2</v>
      </c>
      <c r="M9343" s="8">
        <f t="shared" si="1446"/>
        <v>8.760595107788928E-2</v>
      </c>
      <c r="P9343">
        <v>9341</v>
      </c>
      <c r="Q9343" s="8">
        <f t="shared" si="1452"/>
        <v>8.6207797877840053E-2</v>
      </c>
      <c r="R9343" s="8">
        <f t="shared" si="1452"/>
        <v>8.4318900620807061E-2</v>
      </c>
      <c r="S9343" s="8">
        <f t="shared" si="1452"/>
        <v>8.5256507686232288E-2</v>
      </c>
      <c r="T9343" s="8">
        <f t="shared" si="1447"/>
        <v>8.4605951077889277E-2</v>
      </c>
      <c r="W9343">
        <v>9341</v>
      </c>
      <c r="X9343" s="4">
        <f t="shared" si="1456"/>
        <v>9.0293606677045404E-2</v>
      </c>
      <c r="Y9343" s="4">
        <f t="shared" si="1454"/>
        <v>8.9311159340083643E-2</v>
      </c>
      <c r="Z9343" s="4">
        <f t="shared" si="1455"/>
        <v>8.8639099507655333E-2</v>
      </c>
    </row>
    <row r="9344" spans="1:26" x14ac:dyDescent="0.25">
      <c r="A9344" s="16">
        <f t="shared" si="1453"/>
        <v>52877</v>
      </c>
      <c r="B9344">
        <f>+'[2]Ejercicio 1'!E9561</f>
        <v>9342</v>
      </c>
      <c r="C9344" s="5">
        <v>8.7708080022137078E-2</v>
      </c>
      <c r="D9344" s="4">
        <f t="shared" si="1448"/>
        <v>8.5819170785660648E-2</v>
      </c>
      <c r="E9344" s="6">
        <f t="shared" si="1449"/>
        <v>8.6756783775841492E-2</v>
      </c>
      <c r="F9344" s="7">
        <f t="shared" si="1450"/>
        <v>8.6106223052075298E-2</v>
      </c>
      <c r="I9344" s="10">
        <v>9342</v>
      </c>
      <c r="J9344" s="8">
        <f t="shared" si="1451"/>
        <v>8.9208080022137079E-2</v>
      </c>
      <c r="K9344" s="8">
        <f t="shared" si="1451"/>
        <v>8.7319170785660649E-2</v>
      </c>
      <c r="L9344" s="8">
        <f t="shared" si="1451"/>
        <v>8.8256783775841494E-2</v>
      </c>
      <c r="M9344" s="8">
        <f t="shared" si="1446"/>
        <v>8.7606223052075299E-2</v>
      </c>
      <c r="P9344">
        <v>9342</v>
      </c>
      <c r="Q9344" s="8">
        <f t="shared" si="1452"/>
        <v>8.6208080022137076E-2</v>
      </c>
      <c r="R9344" s="8">
        <f t="shared" si="1452"/>
        <v>8.4319170785660646E-2</v>
      </c>
      <c r="S9344" s="8">
        <f t="shared" si="1452"/>
        <v>8.5256783775841491E-2</v>
      </c>
      <c r="T9344" s="8">
        <f t="shared" si="1447"/>
        <v>8.4606223052075297E-2</v>
      </c>
      <c r="W9344">
        <v>9342</v>
      </c>
      <c r="X9344" s="4">
        <f t="shared" si="1456"/>
        <v>9.0294171322122904E-2</v>
      </c>
      <c r="Y9344" s="4">
        <f t="shared" si="1454"/>
        <v>8.9311711520841913E-2</v>
      </c>
      <c r="Z9344" s="4">
        <f t="shared" si="1455"/>
        <v>8.8639643217241257E-2</v>
      </c>
    </row>
    <row r="9345" spans="1:26" x14ac:dyDescent="0.25">
      <c r="A9345" s="16">
        <f t="shared" si="1453"/>
        <v>52878</v>
      </c>
      <c r="B9345">
        <f>+'[2]Ejercicio 1'!E9562</f>
        <v>9343</v>
      </c>
      <c r="C9345" s="5">
        <v>8.7708362166434101E-2</v>
      </c>
      <c r="D9345" s="4">
        <f t="shared" si="1448"/>
        <v>8.5819440950477111E-2</v>
      </c>
      <c r="E9345" s="6">
        <f t="shared" si="1449"/>
        <v>8.6757059865433112E-2</v>
      </c>
      <c r="F9345" s="7">
        <f t="shared" si="1450"/>
        <v>8.6106495026229926E-2</v>
      </c>
      <c r="I9345" s="10">
        <v>9343</v>
      </c>
      <c r="J9345" s="8">
        <f t="shared" si="1451"/>
        <v>8.9208362166434102E-2</v>
      </c>
      <c r="K9345" s="8">
        <f t="shared" si="1451"/>
        <v>8.7319440950477112E-2</v>
      </c>
      <c r="L9345" s="8">
        <f t="shared" si="1451"/>
        <v>8.8257059865433113E-2</v>
      </c>
      <c r="M9345" s="8">
        <f t="shared" si="1446"/>
        <v>8.7606495026229927E-2</v>
      </c>
      <c r="P9345">
        <v>9343</v>
      </c>
      <c r="Q9345" s="8">
        <f t="shared" si="1452"/>
        <v>8.6208362166434099E-2</v>
      </c>
      <c r="R9345" s="8">
        <f t="shared" si="1452"/>
        <v>8.4319440950477109E-2</v>
      </c>
      <c r="S9345" s="8">
        <f t="shared" si="1452"/>
        <v>8.525705986543311E-2</v>
      </c>
      <c r="T9345" s="8">
        <f t="shared" si="1447"/>
        <v>8.4606495026229925E-2</v>
      </c>
      <c r="W9345">
        <v>9343</v>
      </c>
      <c r="X9345" s="4">
        <f t="shared" si="1456"/>
        <v>9.0294735967238623E-2</v>
      </c>
      <c r="Y9345" s="4">
        <f t="shared" si="1454"/>
        <v>8.9312263701652878E-2</v>
      </c>
      <c r="Z9345" s="4">
        <f t="shared" si="1455"/>
        <v>8.8640186926735823E-2</v>
      </c>
    </row>
    <row r="9346" spans="1:26" x14ac:dyDescent="0.25">
      <c r="A9346" s="16">
        <f t="shared" si="1453"/>
        <v>52879</v>
      </c>
      <c r="B9346">
        <f>+'[2]Ejercicio 1'!E9563</f>
        <v>9344</v>
      </c>
      <c r="C9346" s="5">
        <v>8.7708644310731124E-2</v>
      </c>
      <c r="D9346" s="4">
        <f t="shared" si="1448"/>
        <v>8.5819711115256853E-2</v>
      </c>
      <c r="E9346" s="6">
        <f t="shared" si="1449"/>
        <v>8.6757335955004539E-2</v>
      </c>
      <c r="F9346" s="7">
        <f t="shared" si="1450"/>
        <v>8.610676700035029E-2</v>
      </c>
      <c r="I9346" s="10">
        <v>9344</v>
      </c>
      <c r="J9346" s="8">
        <f t="shared" si="1451"/>
        <v>8.9208644310731125E-2</v>
      </c>
      <c r="K9346" s="8">
        <f t="shared" si="1451"/>
        <v>8.7319711115256854E-2</v>
      </c>
      <c r="L9346" s="8">
        <f t="shared" si="1451"/>
        <v>8.825733595500454E-2</v>
      </c>
      <c r="M9346" s="8">
        <f t="shared" si="1451"/>
        <v>8.7606767000350291E-2</v>
      </c>
      <c r="P9346">
        <v>9344</v>
      </c>
      <c r="Q9346" s="8">
        <f t="shared" si="1452"/>
        <v>8.6208644310731122E-2</v>
      </c>
      <c r="R9346" s="8">
        <f t="shared" si="1452"/>
        <v>8.4319711115256851E-2</v>
      </c>
      <c r="S9346" s="8">
        <f t="shared" si="1452"/>
        <v>8.5257335955004537E-2</v>
      </c>
      <c r="T9346" s="8">
        <f t="shared" si="1452"/>
        <v>8.4606767000350289E-2</v>
      </c>
      <c r="W9346">
        <v>9344</v>
      </c>
      <c r="X9346" s="4">
        <f t="shared" si="1456"/>
        <v>9.0295300612392992E-2</v>
      </c>
      <c r="Y9346" s="4">
        <f t="shared" si="1454"/>
        <v>8.9312815882335583E-2</v>
      </c>
      <c r="Z9346" s="4">
        <f t="shared" si="1455"/>
        <v>8.8640730635188375E-2</v>
      </c>
    </row>
    <row r="9347" spans="1:26" x14ac:dyDescent="0.25">
      <c r="A9347" s="16">
        <f t="shared" si="1453"/>
        <v>52880</v>
      </c>
      <c r="B9347">
        <f>+'[2]Ejercicio 1'!E9564</f>
        <v>9345</v>
      </c>
      <c r="C9347" s="5">
        <v>8.7708926455028133E-2</v>
      </c>
      <c r="D9347" s="4">
        <f t="shared" ref="D9347:D9410" si="1457">+LN((1+C9347*182/360)^(360/182))</f>
        <v>8.5819981279999485E-2</v>
      </c>
      <c r="E9347" s="6">
        <f t="shared" ref="E9347:E9410" si="1458">Equivalencia_Tasas(C9347,182,91)</f>
        <v>8.6757612044558396E-2</v>
      </c>
      <c r="F9347" s="7">
        <f t="shared" ref="F9347:F9410" si="1459">Equivalencia_Tasas(C9347,182,28)</f>
        <v>8.6107038974442121E-2</v>
      </c>
      <c r="I9347" s="10">
        <v>9345</v>
      </c>
      <c r="J9347" s="8">
        <f t="shared" ref="J9347:M9410" si="1460">C9347+$O$1</f>
        <v>8.9208926455028134E-2</v>
      </c>
      <c r="K9347" s="8">
        <f t="shared" si="1460"/>
        <v>8.7319981279999487E-2</v>
      </c>
      <c r="L9347" s="8">
        <f t="shared" si="1460"/>
        <v>8.8257612044558398E-2</v>
      </c>
      <c r="M9347" s="8">
        <f t="shared" si="1460"/>
        <v>8.7607038974442122E-2</v>
      </c>
      <c r="P9347">
        <v>9345</v>
      </c>
      <c r="Q9347" s="8">
        <f t="shared" ref="Q9347:T9410" si="1461">C9347-$O$1</f>
        <v>8.6208926455028131E-2</v>
      </c>
      <c r="R9347" s="8">
        <f t="shared" si="1461"/>
        <v>8.4319981279999484E-2</v>
      </c>
      <c r="S9347" s="8">
        <f t="shared" si="1461"/>
        <v>8.5257612044558395E-2</v>
      </c>
      <c r="T9347" s="8">
        <f t="shared" si="1461"/>
        <v>8.460703897444212E-2</v>
      </c>
      <c r="W9347">
        <v>9345</v>
      </c>
      <c r="X9347" s="4">
        <f t="shared" si="1456"/>
        <v>9.0295865257564056E-2</v>
      </c>
      <c r="Y9347" s="4">
        <f t="shared" si="1454"/>
        <v>8.9313368063160606E-2</v>
      </c>
      <c r="Z9347" s="4">
        <f t="shared" si="1455"/>
        <v>8.8641274344508802E-2</v>
      </c>
    </row>
    <row r="9348" spans="1:26" x14ac:dyDescent="0.25">
      <c r="A9348" s="16">
        <f t="shared" si="1453"/>
        <v>52881</v>
      </c>
      <c r="B9348">
        <f>+'[2]Ejercicio 1'!E9565</f>
        <v>9346</v>
      </c>
      <c r="C9348" s="5">
        <v>8.7709208599325156E-2</v>
      </c>
      <c r="D9348" s="4">
        <f t="shared" si="1457"/>
        <v>8.58202514447058E-2</v>
      </c>
      <c r="E9348" s="6">
        <f t="shared" si="1458"/>
        <v>8.6757888134092923E-2</v>
      </c>
      <c r="F9348" s="7">
        <f t="shared" si="1459"/>
        <v>8.6107310948502533E-2</v>
      </c>
      <c r="I9348" s="10">
        <v>9346</v>
      </c>
      <c r="J9348" s="8">
        <f t="shared" si="1460"/>
        <v>8.9209208599325157E-2</v>
      </c>
      <c r="K9348" s="8">
        <f t="shared" si="1460"/>
        <v>8.7320251444705801E-2</v>
      </c>
      <c r="L9348" s="8">
        <f t="shared" si="1460"/>
        <v>8.8257888134092924E-2</v>
      </c>
      <c r="M9348" s="8">
        <f t="shared" si="1460"/>
        <v>8.7607310948502534E-2</v>
      </c>
      <c r="P9348">
        <v>9346</v>
      </c>
      <c r="Q9348" s="8">
        <f t="shared" si="1461"/>
        <v>8.6209208599325154E-2</v>
      </c>
      <c r="R9348" s="8">
        <f t="shared" si="1461"/>
        <v>8.4320251444705799E-2</v>
      </c>
      <c r="S9348" s="8">
        <f t="shared" si="1461"/>
        <v>8.5257888134092921E-2</v>
      </c>
      <c r="T9348" s="8">
        <f t="shared" si="1461"/>
        <v>8.4607310948502532E-2</v>
      </c>
      <c r="W9348">
        <v>9346</v>
      </c>
      <c r="X9348" s="4">
        <f t="shared" si="1456"/>
        <v>9.0296429902818123E-2</v>
      </c>
      <c r="Y9348" s="4">
        <f t="shared" si="1454"/>
        <v>8.9313920243857384E-2</v>
      </c>
      <c r="Z9348" s="4">
        <f t="shared" si="1455"/>
        <v>8.8641818053740717E-2</v>
      </c>
    </row>
    <row r="9349" spans="1:26" x14ac:dyDescent="0.25">
      <c r="A9349" s="16">
        <f t="shared" ref="A9349:A9412" si="1462">+A9348+1</f>
        <v>52882</v>
      </c>
      <c r="B9349">
        <f>+'[2]Ejercicio 1'!E9566</f>
        <v>9347</v>
      </c>
      <c r="C9349" s="5">
        <v>8.7709490743622179E-2</v>
      </c>
      <c r="D9349" s="4">
        <f t="shared" si="1457"/>
        <v>8.5820521609374784E-2</v>
      </c>
      <c r="E9349" s="6">
        <f t="shared" si="1458"/>
        <v>8.6758164223608131E-2</v>
      </c>
      <c r="F9349" s="7">
        <f t="shared" si="1459"/>
        <v>8.6107582922531539E-2</v>
      </c>
      <c r="I9349" s="10">
        <v>9347</v>
      </c>
      <c r="J9349" s="8">
        <f t="shared" si="1460"/>
        <v>8.920949074362218E-2</v>
      </c>
      <c r="K9349" s="8">
        <f t="shared" si="1460"/>
        <v>8.7320521609374785E-2</v>
      </c>
      <c r="L9349" s="8">
        <f t="shared" si="1460"/>
        <v>8.8258164223608132E-2</v>
      </c>
      <c r="M9349" s="8">
        <f t="shared" si="1460"/>
        <v>8.7607582922531541E-2</v>
      </c>
      <c r="P9349">
        <v>9347</v>
      </c>
      <c r="Q9349" s="8">
        <f t="shared" si="1461"/>
        <v>8.6209490743622177E-2</v>
      </c>
      <c r="R9349" s="8">
        <f t="shared" si="1461"/>
        <v>8.4320521609374782E-2</v>
      </c>
      <c r="S9349" s="8">
        <f t="shared" si="1461"/>
        <v>8.5258164223608129E-2</v>
      </c>
      <c r="T9349" s="8">
        <f t="shared" si="1461"/>
        <v>8.4607582922531538E-2</v>
      </c>
      <c r="W9349">
        <v>9347</v>
      </c>
      <c r="X9349" s="4">
        <f t="shared" si="1456"/>
        <v>9.0296994548088011E-2</v>
      </c>
      <c r="Y9349" s="4">
        <f t="shared" si="1454"/>
        <v>8.9314472424426777E-2</v>
      </c>
      <c r="Z9349" s="4">
        <f t="shared" si="1455"/>
        <v>8.8642361762881289E-2</v>
      </c>
    </row>
    <row r="9350" spans="1:26" x14ac:dyDescent="0.25">
      <c r="A9350" s="16">
        <f t="shared" si="1462"/>
        <v>52883</v>
      </c>
      <c r="B9350">
        <f>+'[2]Ejercicio 1'!E9567</f>
        <v>9348</v>
      </c>
      <c r="C9350" s="5">
        <v>8.7709772887919202E-2</v>
      </c>
      <c r="D9350" s="4">
        <f t="shared" si="1457"/>
        <v>8.5820791774006852E-2</v>
      </c>
      <c r="E9350" s="6">
        <f t="shared" si="1458"/>
        <v>8.6758440313104895E-2</v>
      </c>
      <c r="F9350" s="7">
        <f t="shared" si="1459"/>
        <v>8.6107854896526295E-2</v>
      </c>
      <c r="I9350" s="10">
        <v>9348</v>
      </c>
      <c r="J9350" s="8">
        <f t="shared" si="1460"/>
        <v>8.9209772887919203E-2</v>
      </c>
      <c r="K9350" s="8">
        <f t="shared" si="1460"/>
        <v>8.7320791774006853E-2</v>
      </c>
      <c r="L9350" s="8">
        <f t="shared" si="1460"/>
        <v>8.8258440313104897E-2</v>
      </c>
      <c r="M9350" s="8">
        <f t="shared" si="1460"/>
        <v>8.7607854896526297E-2</v>
      </c>
      <c r="P9350">
        <v>9348</v>
      </c>
      <c r="Q9350" s="8">
        <f t="shared" si="1461"/>
        <v>8.62097728879192E-2</v>
      </c>
      <c r="R9350" s="8">
        <f t="shared" si="1461"/>
        <v>8.4320791774006851E-2</v>
      </c>
      <c r="S9350" s="8">
        <f t="shared" si="1461"/>
        <v>8.5258440313104894E-2</v>
      </c>
      <c r="T9350" s="8">
        <f t="shared" si="1461"/>
        <v>8.4607854896526294E-2</v>
      </c>
      <c r="W9350">
        <v>9348</v>
      </c>
      <c r="X9350" s="4">
        <f t="shared" si="1456"/>
        <v>9.0297559193396534E-2</v>
      </c>
      <c r="Y9350" s="4">
        <f t="shared" si="1454"/>
        <v>8.9315024604960172E-2</v>
      </c>
      <c r="Z9350" s="4">
        <f t="shared" si="1455"/>
        <v>8.8642905470982691E-2</v>
      </c>
    </row>
    <row r="9351" spans="1:26" x14ac:dyDescent="0.25">
      <c r="A9351" s="16">
        <f t="shared" si="1462"/>
        <v>52884</v>
      </c>
      <c r="B9351">
        <f>+'[2]Ejercicio 1'!E9568</f>
        <v>9349</v>
      </c>
      <c r="C9351" s="5">
        <v>8.7710055032216225E-2</v>
      </c>
      <c r="D9351" s="4">
        <f t="shared" si="1457"/>
        <v>8.5821061938602006E-2</v>
      </c>
      <c r="E9351" s="6">
        <f t="shared" si="1458"/>
        <v>8.6758716402583202E-2</v>
      </c>
      <c r="F9351" s="7">
        <f t="shared" si="1459"/>
        <v>8.6108126870492505E-2</v>
      </c>
      <c r="I9351" s="10">
        <v>9349</v>
      </c>
      <c r="J9351" s="8">
        <f t="shared" si="1460"/>
        <v>8.9210055032216226E-2</v>
      </c>
      <c r="K9351" s="8">
        <f t="shared" si="1460"/>
        <v>8.7321061938602007E-2</v>
      </c>
      <c r="L9351" s="8">
        <f t="shared" si="1460"/>
        <v>8.8258716402583204E-2</v>
      </c>
      <c r="M9351" s="8">
        <f t="shared" si="1460"/>
        <v>8.7608126870492506E-2</v>
      </c>
      <c r="P9351">
        <v>9349</v>
      </c>
      <c r="Q9351" s="8">
        <f t="shared" si="1461"/>
        <v>8.6210055032216223E-2</v>
      </c>
      <c r="R9351" s="8">
        <f t="shared" si="1461"/>
        <v>8.4321061938602004E-2</v>
      </c>
      <c r="S9351" s="8">
        <f t="shared" si="1461"/>
        <v>8.5258716402583201E-2</v>
      </c>
      <c r="T9351" s="8">
        <f t="shared" si="1461"/>
        <v>8.4608126870492503E-2</v>
      </c>
      <c r="W9351">
        <v>9349</v>
      </c>
      <c r="X9351" s="4">
        <f t="shared" si="1456"/>
        <v>9.0298123838743721E-2</v>
      </c>
      <c r="Y9351" s="4">
        <f t="shared" si="1454"/>
        <v>8.9315576785632345E-2</v>
      </c>
      <c r="Z9351" s="4">
        <f t="shared" si="1455"/>
        <v>8.8643449179943393E-2</v>
      </c>
    </row>
    <row r="9352" spans="1:26" x14ac:dyDescent="0.25">
      <c r="A9352" s="16">
        <f t="shared" si="1462"/>
        <v>52885</v>
      </c>
      <c r="B9352">
        <f>+'[2]Ejercicio 1'!E9569</f>
        <v>9350</v>
      </c>
      <c r="C9352" s="5">
        <v>8.7710337176513248E-2</v>
      </c>
      <c r="D9352" s="4">
        <f t="shared" si="1457"/>
        <v>8.5821332103160244E-2</v>
      </c>
      <c r="E9352" s="6">
        <f t="shared" si="1458"/>
        <v>8.6758992492042192E-2</v>
      </c>
      <c r="F9352" s="7">
        <f t="shared" si="1459"/>
        <v>8.6108398844427309E-2</v>
      </c>
      <c r="I9352" s="10">
        <v>9350</v>
      </c>
      <c r="J9352" s="8">
        <f t="shared" si="1460"/>
        <v>8.9210337176513249E-2</v>
      </c>
      <c r="K9352" s="8">
        <f t="shared" si="1460"/>
        <v>8.7321332103160246E-2</v>
      </c>
      <c r="L9352" s="8">
        <f t="shared" si="1460"/>
        <v>8.8258992492042193E-2</v>
      </c>
      <c r="M9352" s="8">
        <f t="shared" si="1460"/>
        <v>8.760839884442731E-2</v>
      </c>
      <c r="P9352">
        <v>9350</v>
      </c>
      <c r="Q9352" s="8">
        <f t="shared" si="1461"/>
        <v>8.6210337176513246E-2</v>
      </c>
      <c r="R9352" s="8">
        <f t="shared" si="1461"/>
        <v>8.4321332103160243E-2</v>
      </c>
      <c r="S9352" s="8">
        <f t="shared" si="1461"/>
        <v>8.525899249204219E-2</v>
      </c>
      <c r="T9352" s="8">
        <f t="shared" si="1461"/>
        <v>8.4608398844427307E-2</v>
      </c>
      <c r="W9352">
        <v>9350</v>
      </c>
      <c r="X9352" s="4">
        <f t="shared" si="1456"/>
        <v>9.0298688484106715E-2</v>
      </c>
      <c r="Y9352" s="4">
        <f t="shared" si="1454"/>
        <v>8.9316128966178909E-2</v>
      </c>
      <c r="Z9352" s="4">
        <f t="shared" si="1455"/>
        <v>8.8643992888821313E-2</v>
      </c>
    </row>
    <row r="9353" spans="1:26" x14ac:dyDescent="0.25">
      <c r="A9353" s="16">
        <f t="shared" si="1462"/>
        <v>52886</v>
      </c>
      <c r="B9353">
        <f>+'[2]Ejercicio 1'!E9570</f>
        <v>9351</v>
      </c>
      <c r="C9353" s="5">
        <v>8.7710619320810271E-2</v>
      </c>
      <c r="D9353" s="4">
        <f t="shared" si="1457"/>
        <v>8.5821602267682165E-2</v>
      </c>
      <c r="E9353" s="6">
        <f t="shared" si="1458"/>
        <v>8.6759268581482737E-2</v>
      </c>
      <c r="F9353" s="7">
        <f t="shared" si="1459"/>
        <v>8.6108670818327848E-2</v>
      </c>
      <c r="I9353" s="10">
        <v>9351</v>
      </c>
      <c r="J9353" s="8">
        <f t="shared" si="1460"/>
        <v>8.9210619320810272E-2</v>
      </c>
      <c r="K9353" s="8">
        <f t="shared" si="1460"/>
        <v>8.7321602267682166E-2</v>
      </c>
      <c r="L9353" s="8">
        <f t="shared" si="1460"/>
        <v>8.8259268581482739E-2</v>
      </c>
      <c r="M9353" s="8">
        <f t="shared" si="1460"/>
        <v>8.760867081832785E-2</v>
      </c>
      <c r="P9353">
        <v>9351</v>
      </c>
      <c r="Q9353" s="8">
        <f t="shared" si="1461"/>
        <v>8.6210619320810269E-2</v>
      </c>
      <c r="R9353" s="8">
        <f t="shared" si="1461"/>
        <v>8.4321602267682164E-2</v>
      </c>
      <c r="S9353" s="8">
        <f t="shared" si="1461"/>
        <v>8.5259268581482736E-2</v>
      </c>
      <c r="T9353" s="8">
        <f t="shared" si="1461"/>
        <v>8.4608670818327847E-2</v>
      </c>
      <c r="W9353">
        <v>9351</v>
      </c>
      <c r="X9353" s="4">
        <f t="shared" si="1456"/>
        <v>9.0299253129553156E-2</v>
      </c>
      <c r="Y9353" s="4">
        <f t="shared" si="1454"/>
        <v>8.931668114668681E-2</v>
      </c>
      <c r="Z9353" s="4">
        <f t="shared" si="1455"/>
        <v>8.8644536596654361E-2</v>
      </c>
    </row>
    <row r="9354" spans="1:26" x14ac:dyDescent="0.25">
      <c r="A9354" s="16">
        <f t="shared" si="1462"/>
        <v>52887</v>
      </c>
      <c r="B9354">
        <f>+'[2]Ejercicio 1'!E9571</f>
        <v>9352</v>
      </c>
      <c r="C9354" s="5">
        <v>8.771090146510728E-2</v>
      </c>
      <c r="D9354" s="4">
        <f t="shared" si="1457"/>
        <v>8.582187243216656E-2</v>
      </c>
      <c r="E9354" s="6">
        <f t="shared" si="1458"/>
        <v>8.6759544670903951E-2</v>
      </c>
      <c r="F9354" s="7">
        <f t="shared" si="1459"/>
        <v>8.6108942792199841E-2</v>
      </c>
      <c r="I9354" s="10">
        <v>9352</v>
      </c>
      <c r="J9354" s="8">
        <f t="shared" si="1460"/>
        <v>8.9210901465107281E-2</v>
      </c>
      <c r="K9354" s="8">
        <f t="shared" si="1460"/>
        <v>8.7321872432166561E-2</v>
      </c>
      <c r="L9354" s="8">
        <f t="shared" si="1460"/>
        <v>8.8259544670903953E-2</v>
      </c>
      <c r="M9354" s="8">
        <f t="shared" si="1460"/>
        <v>8.7608942792199843E-2</v>
      </c>
      <c r="P9354">
        <v>9352</v>
      </c>
      <c r="Q9354" s="8">
        <f t="shared" si="1461"/>
        <v>8.6210901465107279E-2</v>
      </c>
      <c r="R9354" s="8">
        <f t="shared" si="1461"/>
        <v>8.4321872432166559E-2</v>
      </c>
      <c r="S9354" s="8">
        <f t="shared" si="1461"/>
        <v>8.525954467090395E-2</v>
      </c>
      <c r="T9354" s="8">
        <f t="shared" si="1461"/>
        <v>8.460894279219984E-2</v>
      </c>
      <c r="W9354">
        <v>9352</v>
      </c>
      <c r="X9354" s="4">
        <f t="shared" si="1456"/>
        <v>9.0299817775015404E-2</v>
      </c>
      <c r="Y9354" s="4">
        <f t="shared" si="1454"/>
        <v>8.9317233327068229E-2</v>
      </c>
      <c r="Z9354" s="4">
        <f t="shared" si="1455"/>
        <v>8.8645080305355284E-2</v>
      </c>
    </row>
    <row r="9355" spans="1:26" x14ac:dyDescent="0.25">
      <c r="A9355" s="16">
        <f t="shared" si="1462"/>
        <v>52888</v>
      </c>
      <c r="B9355">
        <f>+'[2]Ejercicio 1'!E9572</f>
        <v>9353</v>
      </c>
      <c r="C9355" s="5">
        <v>8.7711183609404303E-2</v>
      </c>
      <c r="D9355" s="4">
        <f t="shared" si="1457"/>
        <v>8.5822142596614026E-2</v>
      </c>
      <c r="E9355" s="6">
        <f t="shared" si="1458"/>
        <v>8.6759820760305834E-2</v>
      </c>
      <c r="F9355" s="7">
        <f t="shared" si="1459"/>
        <v>8.6109214766040429E-2</v>
      </c>
      <c r="I9355" s="10">
        <v>9353</v>
      </c>
      <c r="J9355" s="8">
        <f t="shared" si="1460"/>
        <v>8.9211183609404304E-2</v>
      </c>
      <c r="K9355" s="8">
        <f t="shared" si="1460"/>
        <v>8.7322142596614027E-2</v>
      </c>
      <c r="L9355" s="8">
        <f t="shared" si="1460"/>
        <v>8.8259820760305835E-2</v>
      </c>
      <c r="M9355" s="8">
        <f t="shared" si="1460"/>
        <v>8.760921476604043E-2</v>
      </c>
      <c r="P9355">
        <v>9353</v>
      </c>
      <c r="Q9355" s="8">
        <f t="shared" si="1461"/>
        <v>8.6211183609404302E-2</v>
      </c>
      <c r="R9355" s="8">
        <f t="shared" si="1461"/>
        <v>8.4322142596614025E-2</v>
      </c>
      <c r="S9355" s="8">
        <f t="shared" si="1461"/>
        <v>8.5259820760305832E-2</v>
      </c>
      <c r="T9355" s="8">
        <f t="shared" si="1461"/>
        <v>8.4609214766040428E-2</v>
      </c>
      <c r="W9355">
        <v>9353</v>
      </c>
      <c r="X9355" s="4">
        <f t="shared" si="1456"/>
        <v>9.0300382420516315E-2</v>
      </c>
      <c r="Y9355" s="4">
        <f t="shared" si="1454"/>
        <v>8.9317785507411887E-2</v>
      </c>
      <c r="Z9355" s="4">
        <f t="shared" si="1455"/>
        <v>8.8645624013964849E-2</v>
      </c>
    </row>
    <row r="9356" spans="1:26" x14ac:dyDescent="0.25">
      <c r="A9356" s="16">
        <f t="shared" si="1462"/>
        <v>52889</v>
      </c>
      <c r="B9356">
        <f>+'[2]Ejercicio 1'!E9573</f>
        <v>9354</v>
      </c>
      <c r="C9356" s="5">
        <v>8.7711465753701326E-2</v>
      </c>
      <c r="D9356" s="4">
        <f t="shared" si="1457"/>
        <v>8.5822412761024786E-2</v>
      </c>
      <c r="E9356" s="6">
        <f t="shared" si="1458"/>
        <v>8.6760096849689286E-2</v>
      </c>
      <c r="F9356" s="7">
        <f t="shared" si="1459"/>
        <v>8.6109486739846766E-2</v>
      </c>
      <c r="I9356" s="10">
        <v>9354</v>
      </c>
      <c r="J9356" s="8">
        <f t="shared" si="1460"/>
        <v>8.9211465753701327E-2</v>
      </c>
      <c r="K9356" s="8">
        <f t="shared" si="1460"/>
        <v>8.7322412761024787E-2</v>
      </c>
      <c r="L9356" s="8">
        <f t="shared" si="1460"/>
        <v>8.8260096849689287E-2</v>
      </c>
      <c r="M9356" s="8">
        <f t="shared" si="1460"/>
        <v>8.7609486739846767E-2</v>
      </c>
      <c r="P9356">
        <v>9354</v>
      </c>
      <c r="Q9356" s="8">
        <f t="shared" si="1461"/>
        <v>8.6211465753701325E-2</v>
      </c>
      <c r="R9356" s="8">
        <f t="shared" si="1461"/>
        <v>8.4322412761024784E-2</v>
      </c>
      <c r="S9356" s="8">
        <f t="shared" si="1461"/>
        <v>8.5260096849689285E-2</v>
      </c>
      <c r="T9356" s="8">
        <f t="shared" si="1461"/>
        <v>8.4609486739846765E-2</v>
      </c>
      <c r="W9356">
        <v>9354</v>
      </c>
      <c r="X9356" s="4">
        <f t="shared" si="1456"/>
        <v>9.0300947066055876E-2</v>
      </c>
      <c r="Y9356" s="4">
        <f t="shared" si="1454"/>
        <v>8.9318337687806476E-2</v>
      </c>
      <c r="Z9356" s="4">
        <f t="shared" si="1455"/>
        <v>8.8646167721532387E-2</v>
      </c>
    </row>
    <row r="9357" spans="1:26" x14ac:dyDescent="0.25">
      <c r="A9357" s="16">
        <f t="shared" si="1462"/>
        <v>52890</v>
      </c>
      <c r="B9357">
        <f>+'[2]Ejercicio 1'!E9574</f>
        <v>9355</v>
      </c>
      <c r="C9357" s="5">
        <v>8.7711747897998349E-2</v>
      </c>
      <c r="D9357" s="4">
        <f t="shared" si="1457"/>
        <v>8.582268292539863E-2</v>
      </c>
      <c r="E9357" s="6">
        <f t="shared" si="1458"/>
        <v>8.6760372939054281E-2</v>
      </c>
      <c r="F9357" s="7">
        <f t="shared" si="1459"/>
        <v>8.6109758713624557E-2</v>
      </c>
      <c r="I9357" s="10">
        <v>9355</v>
      </c>
      <c r="J9357" s="8">
        <f t="shared" si="1460"/>
        <v>8.921174789799835E-2</v>
      </c>
      <c r="K9357" s="8">
        <f t="shared" si="1460"/>
        <v>8.7322682925398631E-2</v>
      </c>
      <c r="L9357" s="8">
        <f t="shared" si="1460"/>
        <v>8.8260372939054282E-2</v>
      </c>
      <c r="M9357" s="8">
        <f t="shared" si="1460"/>
        <v>8.7609758713624558E-2</v>
      </c>
      <c r="P9357">
        <v>9355</v>
      </c>
      <c r="Q9357" s="8">
        <f t="shared" si="1461"/>
        <v>8.6211747897998348E-2</v>
      </c>
      <c r="R9357" s="8">
        <f t="shared" si="1461"/>
        <v>8.4322682925398629E-2</v>
      </c>
      <c r="S9357" s="8">
        <f t="shared" si="1461"/>
        <v>8.526037293905428E-2</v>
      </c>
      <c r="T9357" s="8">
        <f t="shared" si="1461"/>
        <v>8.4609758713624555E-2</v>
      </c>
      <c r="W9357">
        <v>9355</v>
      </c>
      <c r="X9357" s="4">
        <f t="shared" si="1456"/>
        <v>9.0301511711611673E-2</v>
      </c>
      <c r="Y9357" s="4">
        <f t="shared" si="1454"/>
        <v>8.9318889868163304E-2</v>
      </c>
      <c r="Z9357" s="4">
        <f t="shared" si="1455"/>
        <v>8.8646711429967801E-2</v>
      </c>
    </row>
    <row r="9358" spans="1:26" x14ac:dyDescent="0.25">
      <c r="A9358" s="16">
        <f t="shared" si="1462"/>
        <v>52891</v>
      </c>
      <c r="B9358">
        <f>+'[2]Ejercicio 1'!E9575</f>
        <v>9356</v>
      </c>
      <c r="C9358" s="5">
        <v>8.7712030042295372E-2</v>
      </c>
      <c r="D9358" s="4">
        <f t="shared" si="1457"/>
        <v>8.5822953089735754E-2</v>
      </c>
      <c r="E9358" s="6">
        <f t="shared" si="1458"/>
        <v>8.6760649028400832E-2</v>
      </c>
      <c r="F9358" s="7">
        <f t="shared" si="1459"/>
        <v>8.6110030687370928E-2</v>
      </c>
      <c r="I9358" s="10">
        <v>9356</v>
      </c>
      <c r="J9358" s="8">
        <f t="shared" si="1460"/>
        <v>8.9212030042295373E-2</v>
      </c>
      <c r="K9358" s="8">
        <f t="shared" si="1460"/>
        <v>8.7322953089735755E-2</v>
      </c>
      <c r="L9358" s="8">
        <f t="shared" si="1460"/>
        <v>8.8260649028400834E-2</v>
      </c>
      <c r="M9358" s="8">
        <f t="shared" si="1460"/>
        <v>8.7610030687370929E-2</v>
      </c>
      <c r="P9358">
        <v>9356</v>
      </c>
      <c r="Q9358" s="8">
        <f t="shared" si="1461"/>
        <v>8.6212030042295371E-2</v>
      </c>
      <c r="R9358" s="8">
        <f t="shared" si="1461"/>
        <v>8.4322953089735753E-2</v>
      </c>
      <c r="S9358" s="8">
        <f t="shared" si="1461"/>
        <v>8.5260649028400831E-2</v>
      </c>
      <c r="T9358" s="8">
        <f t="shared" si="1461"/>
        <v>8.4610030687370927E-2</v>
      </c>
      <c r="W9358">
        <v>9356</v>
      </c>
      <c r="X9358" s="4">
        <f t="shared" si="1456"/>
        <v>9.0302076357250932E-2</v>
      </c>
      <c r="Y9358" s="4">
        <f t="shared" si="1454"/>
        <v>8.9319442048484105E-2</v>
      </c>
      <c r="Z9358" s="4">
        <f t="shared" si="1455"/>
        <v>8.8647255138311856E-2</v>
      </c>
    </row>
    <row r="9359" spans="1:26" x14ac:dyDescent="0.25">
      <c r="A9359" s="16">
        <f t="shared" si="1462"/>
        <v>52892</v>
      </c>
      <c r="B9359">
        <f>+'[2]Ejercicio 1'!E9576</f>
        <v>9357</v>
      </c>
      <c r="C9359" s="5">
        <v>8.7712312186592395E-2</v>
      </c>
      <c r="D9359" s="4">
        <f t="shared" si="1457"/>
        <v>8.5823223254035755E-2</v>
      </c>
      <c r="E9359" s="6">
        <f t="shared" si="1458"/>
        <v>8.6760925117727178E-2</v>
      </c>
      <c r="F9359" s="7">
        <f t="shared" si="1459"/>
        <v>8.6110302661083063E-2</v>
      </c>
      <c r="I9359" s="10">
        <v>9357</v>
      </c>
      <c r="J9359" s="8">
        <f t="shared" si="1460"/>
        <v>8.9212312186592396E-2</v>
      </c>
      <c r="K9359" s="8">
        <f t="shared" si="1460"/>
        <v>8.7323223254035756E-2</v>
      </c>
      <c r="L9359" s="8">
        <f t="shared" si="1460"/>
        <v>8.8260925117727179E-2</v>
      </c>
      <c r="M9359" s="8">
        <f t="shared" si="1460"/>
        <v>8.7610302661083064E-2</v>
      </c>
      <c r="P9359">
        <v>9357</v>
      </c>
      <c r="Q9359" s="8">
        <f t="shared" si="1461"/>
        <v>8.6212312186592394E-2</v>
      </c>
      <c r="R9359" s="8">
        <f t="shared" si="1461"/>
        <v>8.4323223254035753E-2</v>
      </c>
      <c r="S9359" s="8">
        <f t="shared" si="1461"/>
        <v>8.5260925117727177E-2</v>
      </c>
      <c r="T9359" s="8">
        <f t="shared" si="1461"/>
        <v>8.4610302661083062E-2</v>
      </c>
      <c r="W9359">
        <v>9357</v>
      </c>
      <c r="X9359" s="4">
        <f t="shared" si="1456"/>
        <v>9.0302641002905568E-2</v>
      </c>
      <c r="Y9359" s="4">
        <f t="shared" si="1454"/>
        <v>8.9319994228675786E-2</v>
      </c>
      <c r="Z9359" s="4">
        <f t="shared" si="1455"/>
        <v>8.8647798845613898E-2</v>
      </c>
    </row>
    <row r="9360" spans="1:26" x14ac:dyDescent="0.25">
      <c r="A9360" s="16">
        <f t="shared" si="1462"/>
        <v>52893</v>
      </c>
      <c r="B9360">
        <f>+'[2]Ejercicio 1'!E9577</f>
        <v>9358</v>
      </c>
      <c r="C9360" s="5">
        <v>8.7712594330889418E-2</v>
      </c>
      <c r="D9360" s="4">
        <f t="shared" si="1457"/>
        <v>8.5823493418298841E-2</v>
      </c>
      <c r="E9360" s="6">
        <f t="shared" si="1458"/>
        <v>8.6761201207035954E-2</v>
      </c>
      <c r="F9360" s="7">
        <f t="shared" si="1459"/>
        <v>8.6110574634766637E-2</v>
      </c>
      <c r="I9360" s="10">
        <v>9358</v>
      </c>
      <c r="J9360" s="8">
        <f t="shared" si="1460"/>
        <v>8.9212594330889419E-2</v>
      </c>
      <c r="K9360" s="8">
        <f t="shared" si="1460"/>
        <v>8.7323493418298842E-2</v>
      </c>
      <c r="L9360" s="8">
        <f t="shared" si="1460"/>
        <v>8.8261201207035955E-2</v>
      </c>
      <c r="M9360" s="8">
        <f t="shared" si="1460"/>
        <v>8.7610574634766639E-2</v>
      </c>
      <c r="P9360">
        <v>9358</v>
      </c>
      <c r="Q9360" s="8">
        <f t="shared" si="1461"/>
        <v>8.6212594330889417E-2</v>
      </c>
      <c r="R9360" s="8">
        <f t="shared" si="1461"/>
        <v>8.4323493418298839E-2</v>
      </c>
      <c r="S9360" s="8">
        <f t="shared" si="1461"/>
        <v>8.5261201207035953E-2</v>
      </c>
      <c r="T9360" s="8">
        <f t="shared" si="1461"/>
        <v>8.4610574634766636E-2</v>
      </c>
      <c r="W9360">
        <v>9358</v>
      </c>
      <c r="X9360" s="4">
        <f t="shared" si="1456"/>
        <v>9.0303205648598839E-2</v>
      </c>
      <c r="Y9360" s="4">
        <f t="shared" si="1454"/>
        <v>8.9320546409008897E-2</v>
      </c>
      <c r="Z9360" s="4">
        <f t="shared" si="1455"/>
        <v>8.8648342553780957E-2</v>
      </c>
    </row>
    <row r="9361" spans="1:26" x14ac:dyDescent="0.25">
      <c r="A9361" s="16">
        <f t="shared" si="1462"/>
        <v>52894</v>
      </c>
      <c r="B9361">
        <f>+'[2]Ejercicio 1'!E9578</f>
        <v>9359</v>
      </c>
      <c r="C9361" s="5">
        <v>8.7712876475186427E-2</v>
      </c>
      <c r="D9361" s="4">
        <f t="shared" si="1457"/>
        <v>8.5823763582524998E-2</v>
      </c>
      <c r="E9361" s="6">
        <f t="shared" si="1458"/>
        <v>8.6761477296324524E-2</v>
      </c>
      <c r="F9361" s="7">
        <f t="shared" si="1459"/>
        <v>8.6110846608418806E-2</v>
      </c>
      <c r="I9361" s="10">
        <v>9359</v>
      </c>
      <c r="J9361" s="8">
        <f t="shared" si="1460"/>
        <v>8.9212876475186428E-2</v>
      </c>
      <c r="K9361" s="8">
        <f t="shared" si="1460"/>
        <v>8.7323763582524999E-2</v>
      </c>
      <c r="L9361" s="8">
        <f t="shared" si="1460"/>
        <v>8.8261477296324525E-2</v>
      </c>
      <c r="M9361" s="8">
        <f t="shared" si="1460"/>
        <v>8.7610846608418808E-2</v>
      </c>
      <c r="P9361">
        <v>9359</v>
      </c>
      <c r="Q9361" s="8">
        <f t="shared" si="1461"/>
        <v>8.6212876475186426E-2</v>
      </c>
      <c r="R9361" s="8">
        <f t="shared" si="1461"/>
        <v>8.4323763582524996E-2</v>
      </c>
      <c r="S9361" s="8">
        <f t="shared" si="1461"/>
        <v>8.5261477296324523E-2</v>
      </c>
      <c r="T9361" s="8">
        <f t="shared" si="1461"/>
        <v>8.4610846608418805E-2</v>
      </c>
      <c r="W9361">
        <v>9359</v>
      </c>
      <c r="X9361" s="4">
        <f t="shared" si="1456"/>
        <v>9.0303770294330329E-2</v>
      </c>
      <c r="Y9361" s="4">
        <f t="shared" si="1454"/>
        <v>8.9321098589035433E-2</v>
      </c>
      <c r="Z9361" s="4">
        <f t="shared" si="1455"/>
        <v>8.8648886261859516E-2</v>
      </c>
    </row>
    <row r="9362" spans="1:26" x14ac:dyDescent="0.25">
      <c r="A9362" s="16">
        <f t="shared" si="1462"/>
        <v>52895</v>
      </c>
      <c r="B9362">
        <f>+'[2]Ejercicio 1'!E9579</f>
        <v>9360</v>
      </c>
      <c r="C9362" s="5">
        <v>8.771315861948345E-2</v>
      </c>
      <c r="D9362" s="4">
        <f t="shared" si="1457"/>
        <v>8.582403374671424E-2</v>
      </c>
      <c r="E9362" s="6">
        <f t="shared" si="1458"/>
        <v>8.6761753385595525E-2</v>
      </c>
      <c r="F9362" s="7">
        <f t="shared" si="1459"/>
        <v>8.6111118582036711E-2</v>
      </c>
      <c r="I9362" s="10">
        <v>9360</v>
      </c>
      <c r="J9362" s="8">
        <f t="shared" si="1460"/>
        <v>8.9213158619483451E-2</v>
      </c>
      <c r="K9362" s="8">
        <f t="shared" si="1460"/>
        <v>8.7324033746714241E-2</v>
      </c>
      <c r="L9362" s="8">
        <f t="shared" si="1460"/>
        <v>8.8261753385595526E-2</v>
      </c>
      <c r="M9362" s="8">
        <f t="shared" si="1460"/>
        <v>8.7611118582036712E-2</v>
      </c>
      <c r="P9362">
        <v>9360</v>
      </c>
      <c r="Q9362" s="8">
        <f t="shared" si="1461"/>
        <v>8.6213158619483449E-2</v>
      </c>
      <c r="R9362" s="8">
        <f t="shared" si="1461"/>
        <v>8.4324033746714239E-2</v>
      </c>
      <c r="S9362" s="8">
        <f t="shared" si="1461"/>
        <v>8.5261753385595523E-2</v>
      </c>
      <c r="T9362" s="8">
        <f t="shared" si="1461"/>
        <v>8.461111858203671E-2</v>
      </c>
      <c r="W9362">
        <v>9360</v>
      </c>
      <c r="X9362" s="4">
        <f t="shared" si="1456"/>
        <v>9.0304334940100914E-2</v>
      </c>
      <c r="Y9362" s="4">
        <f t="shared" si="1454"/>
        <v>8.9321650769293867E-2</v>
      </c>
      <c r="Z9362" s="4">
        <f t="shared" si="1455"/>
        <v>8.8649429969843874E-2</v>
      </c>
    </row>
    <row r="9363" spans="1:26" x14ac:dyDescent="0.25">
      <c r="A9363" s="16">
        <f t="shared" si="1462"/>
        <v>52896</v>
      </c>
      <c r="B9363">
        <f>+'[2]Ejercicio 1'!E9580</f>
        <v>9361</v>
      </c>
      <c r="C9363" s="5">
        <v>8.7713440763780473E-2</v>
      </c>
      <c r="D9363" s="4">
        <f t="shared" si="1457"/>
        <v>8.5824303910867178E-2</v>
      </c>
      <c r="E9363" s="6">
        <f t="shared" si="1458"/>
        <v>8.6762029474847208E-2</v>
      </c>
      <c r="F9363" s="7">
        <f t="shared" si="1459"/>
        <v>8.6111390555626083E-2</v>
      </c>
      <c r="I9363" s="10">
        <v>9361</v>
      </c>
      <c r="J9363" s="8">
        <f t="shared" si="1460"/>
        <v>8.9213440763780474E-2</v>
      </c>
      <c r="K9363" s="8">
        <f t="shared" si="1460"/>
        <v>8.7324303910867179E-2</v>
      </c>
      <c r="L9363" s="8">
        <f t="shared" si="1460"/>
        <v>8.8262029474847209E-2</v>
      </c>
      <c r="M9363" s="8">
        <f t="shared" si="1460"/>
        <v>8.7611390555626084E-2</v>
      </c>
      <c r="P9363">
        <v>9361</v>
      </c>
      <c r="Q9363" s="8">
        <f t="shared" si="1461"/>
        <v>8.6213440763780472E-2</v>
      </c>
      <c r="R9363" s="8">
        <f t="shared" si="1461"/>
        <v>8.4324303910867177E-2</v>
      </c>
      <c r="S9363" s="8">
        <f t="shared" si="1461"/>
        <v>8.5262029474847206E-2</v>
      </c>
      <c r="T9363" s="8">
        <f t="shared" si="1461"/>
        <v>8.4611390555626081E-2</v>
      </c>
      <c r="W9363">
        <v>9361</v>
      </c>
      <c r="X9363" s="4">
        <f t="shared" si="1456"/>
        <v>9.0304899585910134E-2</v>
      </c>
      <c r="Y9363" s="4">
        <f t="shared" si="1454"/>
        <v>8.9322202949424945E-2</v>
      </c>
      <c r="Z9363" s="4">
        <f t="shared" si="1455"/>
        <v>8.8649973677748281E-2</v>
      </c>
    </row>
    <row r="9364" spans="1:26" x14ac:dyDescent="0.25">
      <c r="A9364" s="16">
        <f t="shared" si="1462"/>
        <v>52897</v>
      </c>
      <c r="B9364">
        <f>+'[2]Ejercicio 1'!E9581</f>
        <v>9362</v>
      </c>
      <c r="C9364" s="5">
        <v>8.7713722908077496E-2</v>
      </c>
      <c r="D9364" s="4">
        <f t="shared" si="1457"/>
        <v>8.582457407498259E-2</v>
      </c>
      <c r="E9364" s="6">
        <f t="shared" si="1458"/>
        <v>8.6762305564079573E-2</v>
      </c>
      <c r="F9364" s="7">
        <f t="shared" si="1459"/>
        <v>8.611166252918119E-2</v>
      </c>
      <c r="I9364" s="10">
        <v>9362</v>
      </c>
      <c r="J9364" s="8">
        <f t="shared" si="1460"/>
        <v>8.9213722908077497E-2</v>
      </c>
      <c r="K9364" s="8">
        <f t="shared" si="1460"/>
        <v>8.7324574074982592E-2</v>
      </c>
      <c r="L9364" s="8">
        <f t="shared" si="1460"/>
        <v>8.8262305564079574E-2</v>
      </c>
      <c r="M9364" s="8">
        <f t="shared" si="1460"/>
        <v>8.7611662529181192E-2</v>
      </c>
      <c r="P9364">
        <v>9362</v>
      </c>
      <c r="Q9364" s="8">
        <f t="shared" si="1461"/>
        <v>8.6213722908077495E-2</v>
      </c>
      <c r="R9364" s="8">
        <f t="shared" si="1461"/>
        <v>8.4324574074982589E-2</v>
      </c>
      <c r="S9364" s="8">
        <f t="shared" si="1461"/>
        <v>8.5262305564079571E-2</v>
      </c>
      <c r="T9364" s="8">
        <f t="shared" si="1461"/>
        <v>8.4611662529181189E-2</v>
      </c>
      <c r="W9364">
        <v>9362</v>
      </c>
      <c r="X9364" s="4">
        <f t="shared" si="1456"/>
        <v>9.0305464231757573E-2</v>
      </c>
      <c r="Y9364" s="4">
        <f t="shared" si="1454"/>
        <v>8.9322755129427764E-2</v>
      </c>
      <c r="Z9364" s="4">
        <f t="shared" si="1455"/>
        <v>8.8650517384604957E-2</v>
      </c>
    </row>
    <row r="9365" spans="1:26" x14ac:dyDescent="0.25">
      <c r="A9365" s="16">
        <f t="shared" si="1462"/>
        <v>52898</v>
      </c>
      <c r="B9365">
        <f>+'[2]Ejercicio 1'!E9582</f>
        <v>9363</v>
      </c>
      <c r="C9365" s="5">
        <v>8.7714005052374519E-2</v>
      </c>
      <c r="D9365" s="4">
        <f t="shared" si="1457"/>
        <v>8.5824844239061074E-2</v>
      </c>
      <c r="E9365" s="6">
        <f t="shared" si="1458"/>
        <v>8.676258165329348E-2</v>
      </c>
      <c r="F9365" s="7">
        <f t="shared" si="1459"/>
        <v>8.6111934502707738E-2</v>
      </c>
      <c r="I9365" s="10">
        <v>9363</v>
      </c>
      <c r="J9365" s="8">
        <f t="shared" si="1460"/>
        <v>8.921400505237452E-2</v>
      </c>
      <c r="K9365" s="8">
        <f t="shared" si="1460"/>
        <v>8.7324844239061075E-2</v>
      </c>
      <c r="L9365" s="8">
        <f t="shared" si="1460"/>
        <v>8.8262581653293481E-2</v>
      </c>
      <c r="M9365" s="8">
        <f t="shared" si="1460"/>
        <v>8.7611934502707739E-2</v>
      </c>
      <c r="P9365">
        <v>9363</v>
      </c>
      <c r="Q9365" s="8">
        <f t="shared" si="1461"/>
        <v>8.6214005052374518E-2</v>
      </c>
      <c r="R9365" s="8">
        <f t="shared" si="1461"/>
        <v>8.4324844239061073E-2</v>
      </c>
      <c r="S9365" s="8">
        <f t="shared" si="1461"/>
        <v>8.5262581653293479E-2</v>
      </c>
      <c r="T9365" s="8">
        <f t="shared" si="1461"/>
        <v>8.4611934502707736E-2</v>
      </c>
      <c r="W9365">
        <v>9363</v>
      </c>
      <c r="X9365" s="4">
        <f t="shared" si="1456"/>
        <v>9.0306028877643676E-2</v>
      </c>
      <c r="Y9365" s="4">
        <f t="shared" si="1454"/>
        <v>8.9323307309482416E-2</v>
      </c>
      <c r="Z9365" s="4">
        <f t="shared" si="1455"/>
        <v>8.8651061092332381E-2</v>
      </c>
    </row>
    <row r="9366" spans="1:26" x14ac:dyDescent="0.25">
      <c r="A9366" s="16">
        <f t="shared" si="1462"/>
        <v>52899</v>
      </c>
      <c r="B9366">
        <f>+'[2]Ejercicio 1'!E9583</f>
        <v>9364</v>
      </c>
      <c r="C9366" s="5">
        <v>8.7714287196671542E-2</v>
      </c>
      <c r="D9366" s="4">
        <f t="shared" si="1457"/>
        <v>8.5825114403102851E-2</v>
      </c>
      <c r="E9366" s="6">
        <f t="shared" si="1458"/>
        <v>8.676285774248893E-2</v>
      </c>
      <c r="F9366" s="7">
        <f t="shared" si="1459"/>
        <v>8.6112206476202893E-2</v>
      </c>
      <c r="I9366" s="10">
        <v>9364</v>
      </c>
      <c r="J9366" s="8">
        <f t="shared" si="1460"/>
        <v>8.9214287196671543E-2</v>
      </c>
      <c r="K9366" s="8">
        <f t="shared" si="1460"/>
        <v>8.7325114403102852E-2</v>
      </c>
      <c r="L9366" s="8">
        <f t="shared" si="1460"/>
        <v>8.8262857742488932E-2</v>
      </c>
      <c r="M9366" s="8">
        <f t="shared" si="1460"/>
        <v>8.7612206476202895E-2</v>
      </c>
      <c r="P9366">
        <v>9364</v>
      </c>
      <c r="Q9366" s="8">
        <f t="shared" si="1461"/>
        <v>8.6214287196671541E-2</v>
      </c>
      <c r="R9366" s="8">
        <f t="shared" si="1461"/>
        <v>8.4325114403102849E-2</v>
      </c>
      <c r="S9366" s="8">
        <f t="shared" si="1461"/>
        <v>8.5262857742488929E-2</v>
      </c>
      <c r="T9366" s="8">
        <f t="shared" si="1461"/>
        <v>8.4612206476202892E-2</v>
      </c>
      <c r="W9366">
        <v>9364</v>
      </c>
      <c r="X9366" s="4">
        <f t="shared" si="1456"/>
        <v>9.0306593523567541E-2</v>
      </c>
      <c r="Y9366" s="4">
        <f t="shared" si="1454"/>
        <v>8.9323859489500168E-2</v>
      </c>
      <c r="Z9366" s="4">
        <f t="shared" si="1455"/>
        <v>8.8651604799968434E-2</v>
      </c>
    </row>
    <row r="9367" spans="1:26" x14ac:dyDescent="0.25">
      <c r="A9367" s="16">
        <f t="shared" si="1462"/>
        <v>52900</v>
      </c>
      <c r="B9367">
        <f>+'[2]Ejercicio 1'!E9584</f>
        <v>9365</v>
      </c>
      <c r="C9367" s="5">
        <v>8.7714569340968551E-2</v>
      </c>
      <c r="D9367" s="4">
        <f t="shared" si="1457"/>
        <v>8.5825384567107491E-2</v>
      </c>
      <c r="E9367" s="6">
        <f t="shared" si="1458"/>
        <v>8.6763133831665076E-2</v>
      </c>
      <c r="F9367" s="7">
        <f t="shared" si="1459"/>
        <v>8.6112478449663785E-2</v>
      </c>
      <c r="I9367" s="10">
        <v>9365</v>
      </c>
      <c r="J9367" s="8">
        <f t="shared" si="1460"/>
        <v>8.9214569340968553E-2</v>
      </c>
      <c r="K9367" s="8">
        <f t="shared" si="1460"/>
        <v>8.7325384567107492E-2</v>
      </c>
      <c r="L9367" s="8">
        <f t="shared" si="1460"/>
        <v>8.8263133831665078E-2</v>
      </c>
      <c r="M9367" s="8">
        <f t="shared" si="1460"/>
        <v>8.7612478449663786E-2</v>
      </c>
      <c r="P9367">
        <v>9365</v>
      </c>
      <c r="Q9367" s="8">
        <f t="shared" si="1461"/>
        <v>8.621456934096855E-2</v>
      </c>
      <c r="R9367" s="8">
        <f t="shared" si="1461"/>
        <v>8.4325384567107489E-2</v>
      </c>
      <c r="S9367" s="8">
        <f t="shared" si="1461"/>
        <v>8.5263133831665075E-2</v>
      </c>
      <c r="T9367" s="8">
        <f t="shared" si="1461"/>
        <v>8.4612478449663783E-2</v>
      </c>
      <c r="W9367">
        <v>9365</v>
      </c>
      <c r="X9367" s="4">
        <f t="shared" si="1456"/>
        <v>9.0307158169530055E-2</v>
      </c>
      <c r="Y9367" s="4">
        <f t="shared" si="1454"/>
        <v>8.9324411669389675E-2</v>
      </c>
      <c r="Z9367" s="4">
        <f t="shared" si="1455"/>
        <v>8.8652148506559614E-2</v>
      </c>
    </row>
    <row r="9368" spans="1:26" x14ac:dyDescent="0.25">
      <c r="A9368" s="16">
        <f t="shared" si="1462"/>
        <v>52901</v>
      </c>
      <c r="B9368">
        <f>+'[2]Ejercicio 1'!E9585</f>
        <v>9366</v>
      </c>
      <c r="C9368" s="5">
        <v>8.7714851485265574E-2</v>
      </c>
      <c r="D9368" s="4">
        <f t="shared" si="1457"/>
        <v>8.5825654731075424E-2</v>
      </c>
      <c r="E9368" s="6">
        <f t="shared" si="1458"/>
        <v>8.6763409920821891E-2</v>
      </c>
      <c r="F9368" s="7">
        <f t="shared" si="1459"/>
        <v>8.6112750423096143E-2</v>
      </c>
      <c r="I9368" s="10">
        <v>9366</v>
      </c>
      <c r="J9368" s="8">
        <f t="shared" si="1460"/>
        <v>8.9214851485265576E-2</v>
      </c>
      <c r="K9368" s="8">
        <f t="shared" si="1460"/>
        <v>8.7325654731075425E-2</v>
      </c>
      <c r="L9368" s="8">
        <f t="shared" si="1460"/>
        <v>8.8263409920821892E-2</v>
      </c>
      <c r="M9368" s="8">
        <f t="shared" si="1460"/>
        <v>8.7612750423096145E-2</v>
      </c>
      <c r="P9368">
        <v>9366</v>
      </c>
      <c r="Q9368" s="8">
        <f t="shared" si="1461"/>
        <v>8.6214851485265573E-2</v>
      </c>
      <c r="R9368" s="8">
        <f t="shared" si="1461"/>
        <v>8.4325654731075422E-2</v>
      </c>
      <c r="S9368" s="8">
        <f t="shared" si="1461"/>
        <v>8.5263409920821889E-2</v>
      </c>
      <c r="T9368" s="8">
        <f t="shared" si="1461"/>
        <v>8.4612750423096142E-2</v>
      </c>
      <c r="W9368">
        <v>9366</v>
      </c>
      <c r="X9368" s="4">
        <f t="shared" si="1456"/>
        <v>9.030772281550925E-2</v>
      </c>
      <c r="Y9368" s="4">
        <f t="shared" si="1454"/>
        <v>8.9324963849331876E-2</v>
      </c>
      <c r="Z9368" s="4">
        <f t="shared" si="1455"/>
        <v>8.8652692214021514E-2</v>
      </c>
    </row>
    <row r="9369" spans="1:26" x14ac:dyDescent="0.25">
      <c r="A9369" s="16">
        <f t="shared" si="1462"/>
        <v>52902</v>
      </c>
      <c r="B9369">
        <f>+'[2]Ejercicio 1'!E9586</f>
        <v>9367</v>
      </c>
      <c r="C9369" s="5">
        <v>8.7715133629562597E-2</v>
      </c>
      <c r="D9369" s="4">
        <f t="shared" si="1457"/>
        <v>8.5825924895006844E-2</v>
      </c>
      <c r="E9369" s="6">
        <f t="shared" si="1458"/>
        <v>8.6763686009961122E-2</v>
      </c>
      <c r="F9369" s="7">
        <f t="shared" si="1459"/>
        <v>8.6113022396494224E-2</v>
      </c>
      <c r="I9369" s="10">
        <v>9367</v>
      </c>
      <c r="J9369" s="8">
        <f t="shared" si="1460"/>
        <v>8.9215133629562599E-2</v>
      </c>
      <c r="K9369" s="8">
        <f t="shared" si="1460"/>
        <v>8.7325924895006846E-2</v>
      </c>
      <c r="L9369" s="8">
        <f t="shared" si="1460"/>
        <v>8.8263686009961123E-2</v>
      </c>
      <c r="M9369" s="8">
        <f t="shared" si="1460"/>
        <v>8.7613022396494225E-2</v>
      </c>
      <c r="P9369">
        <v>9367</v>
      </c>
      <c r="Q9369" s="8">
        <f t="shared" si="1461"/>
        <v>8.6215133629562596E-2</v>
      </c>
      <c r="R9369" s="8">
        <f t="shared" si="1461"/>
        <v>8.4325924895006843E-2</v>
      </c>
      <c r="S9369" s="8">
        <f t="shared" si="1461"/>
        <v>8.526368600996112E-2</v>
      </c>
      <c r="T9369" s="8">
        <f t="shared" si="1461"/>
        <v>8.4613022396494222E-2</v>
      </c>
      <c r="W9369">
        <v>9367</v>
      </c>
      <c r="X9369" s="4">
        <f t="shared" si="1456"/>
        <v>9.0308287461571463E-2</v>
      </c>
      <c r="Y9369" s="4">
        <f t="shared" si="1454"/>
        <v>8.9325516029236315E-2</v>
      </c>
      <c r="Z9369" s="4">
        <f t="shared" si="1455"/>
        <v>8.8653235921389226E-2</v>
      </c>
    </row>
    <row r="9370" spans="1:26" x14ac:dyDescent="0.25">
      <c r="A9370" s="16">
        <f t="shared" si="1462"/>
        <v>52903</v>
      </c>
      <c r="B9370">
        <f>+'[2]Ejercicio 1'!E9587</f>
        <v>9368</v>
      </c>
      <c r="C9370" s="5">
        <v>8.771541577385962E-2</v>
      </c>
      <c r="D9370" s="4">
        <f t="shared" si="1457"/>
        <v>8.5826195058900948E-2</v>
      </c>
      <c r="E9370" s="6">
        <f t="shared" si="1458"/>
        <v>8.6763962099081049E-2</v>
      </c>
      <c r="F9370" s="7">
        <f t="shared" si="1459"/>
        <v>8.6113294369863772E-2</v>
      </c>
      <c r="I9370" s="10">
        <v>9368</v>
      </c>
      <c r="J9370" s="8">
        <f t="shared" si="1460"/>
        <v>8.9215415773859622E-2</v>
      </c>
      <c r="K9370" s="8">
        <f t="shared" si="1460"/>
        <v>8.7326195058900949E-2</v>
      </c>
      <c r="L9370" s="8">
        <f t="shared" si="1460"/>
        <v>8.826396209908105E-2</v>
      </c>
      <c r="M9370" s="8">
        <f t="shared" si="1460"/>
        <v>8.7613294369863773E-2</v>
      </c>
      <c r="P9370">
        <v>9368</v>
      </c>
      <c r="Q9370" s="8">
        <f t="shared" si="1461"/>
        <v>8.6215415773859619E-2</v>
      </c>
      <c r="R9370" s="8">
        <f t="shared" si="1461"/>
        <v>8.4326195058900946E-2</v>
      </c>
      <c r="S9370" s="8">
        <f t="shared" si="1461"/>
        <v>8.5263962099081048E-2</v>
      </c>
      <c r="T9370" s="8">
        <f t="shared" si="1461"/>
        <v>8.461329436986377E-2</v>
      </c>
      <c r="W9370">
        <v>9368</v>
      </c>
      <c r="X9370" s="4">
        <f t="shared" si="1456"/>
        <v>9.0308852107649926E-2</v>
      </c>
      <c r="Y9370" s="4">
        <f t="shared" si="1454"/>
        <v>8.932606820910298E-2</v>
      </c>
      <c r="Z9370" s="4">
        <f t="shared" si="1455"/>
        <v>8.865377962867127E-2</v>
      </c>
    </row>
    <row r="9371" spans="1:26" x14ac:dyDescent="0.25">
      <c r="A9371" s="16">
        <f t="shared" si="1462"/>
        <v>52904</v>
      </c>
      <c r="B9371">
        <f>+'[2]Ejercicio 1'!E9588</f>
        <v>9369</v>
      </c>
      <c r="C9371" s="5">
        <v>8.7715697918156643E-2</v>
      </c>
      <c r="D9371" s="4">
        <f t="shared" si="1457"/>
        <v>8.5826465222758122E-2</v>
      </c>
      <c r="E9371" s="6">
        <f t="shared" si="1458"/>
        <v>8.676423818818163E-2</v>
      </c>
      <c r="F9371" s="7">
        <f t="shared" si="1459"/>
        <v>8.6113566343199041E-2</v>
      </c>
      <c r="I9371" s="10">
        <v>9369</v>
      </c>
      <c r="J9371" s="8">
        <f t="shared" si="1460"/>
        <v>8.9215697918156645E-2</v>
      </c>
      <c r="K9371" s="8">
        <f t="shared" si="1460"/>
        <v>8.7326465222758123E-2</v>
      </c>
      <c r="L9371" s="8">
        <f t="shared" si="1460"/>
        <v>8.8264238188181632E-2</v>
      </c>
      <c r="M9371" s="8">
        <f t="shared" si="1460"/>
        <v>8.7613566343199042E-2</v>
      </c>
      <c r="P9371">
        <v>9369</v>
      </c>
      <c r="Q9371" s="8">
        <f t="shared" si="1461"/>
        <v>8.6215697918156642E-2</v>
      </c>
      <c r="R9371" s="8">
        <f t="shared" si="1461"/>
        <v>8.4326465222758121E-2</v>
      </c>
      <c r="S9371" s="8">
        <f t="shared" si="1461"/>
        <v>8.5264238188181629E-2</v>
      </c>
      <c r="T9371" s="8">
        <f t="shared" si="1461"/>
        <v>8.461356634319904E-2</v>
      </c>
      <c r="W9371">
        <v>9369</v>
      </c>
      <c r="X9371" s="4">
        <f t="shared" si="1456"/>
        <v>9.0309416753766608E-2</v>
      </c>
      <c r="Y9371" s="4">
        <f t="shared" si="1454"/>
        <v>8.9326620388841399E-2</v>
      </c>
      <c r="Z9371" s="4">
        <f t="shared" si="1455"/>
        <v>8.8654323334905596E-2</v>
      </c>
    </row>
    <row r="9372" spans="1:26" x14ac:dyDescent="0.25">
      <c r="A9372" s="16">
        <f t="shared" si="1462"/>
        <v>52905</v>
      </c>
      <c r="B9372">
        <f>+'[2]Ejercicio 1'!E9589</f>
        <v>9370</v>
      </c>
      <c r="C9372" s="5">
        <v>8.7715980062453666E-2</v>
      </c>
      <c r="D9372" s="4">
        <f t="shared" si="1457"/>
        <v>8.5826735386578368E-2</v>
      </c>
      <c r="E9372" s="6">
        <f t="shared" si="1458"/>
        <v>8.6764514277262908E-2</v>
      </c>
      <c r="F9372" s="7">
        <f t="shared" si="1459"/>
        <v>8.6113838316505778E-2</v>
      </c>
      <c r="I9372" s="10">
        <v>9370</v>
      </c>
      <c r="J9372" s="8">
        <f t="shared" si="1460"/>
        <v>8.9215980062453668E-2</v>
      </c>
      <c r="K9372" s="8">
        <f t="shared" si="1460"/>
        <v>8.7326735386578369E-2</v>
      </c>
      <c r="L9372" s="8">
        <f t="shared" si="1460"/>
        <v>8.8264514277262909E-2</v>
      </c>
      <c r="M9372" s="8">
        <f t="shared" si="1460"/>
        <v>8.7613838316505779E-2</v>
      </c>
      <c r="P9372">
        <v>9370</v>
      </c>
      <c r="Q9372" s="8">
        <f t="shared" si="1461"/>
        <v>8.6215980062453665E-2</v>
      </c>
      <c r="R9372" s="8">
        <f t="shared" si="1461"/>
        <v>8.4326735386578366E-2</v>
      </c>
      <c r="S9372" s="8">
        <f t="shared" si="1461"/>
        <v>8.5264514277262907E-2</v>
      </c>
      <c r="T9372" s="8">
        <f t="shared" si="1461"/>
        <v>8.4613838316505777E-2</v>
      </c>
      <c r="W9372">
        <v>9370</v>
      </c>
      <c r="X9372" s="4">
        <f t="shared" si="1456"/>
        <v>9.0309981399921496E-2</v>
      </c>
      <c r="Y9372" s="4">
        <f t="shared" si="1454"/>
        <v>8.9327172568631638E-2</v>
      </c>
      <c r="Z9372" s="4">
        <f t="shared" si="1455"/>
        <v>8.8654867042013502E-2</v>
      </c>
    </row>
    <row r="9373" spans="1:26" x14ac:dyDescent="0.25">
      <c r="A9373" s="16">
        <f t="shared" si="1462"/>
        <v>52906</v>
      </c>
      <c r="B9373">
        <f>+'[2]Ejercicio 1'!E9590</f>
        <v>9371</v>
      </c>
      <c r="C9373" s="5">
        <v>8.7716262206750689E-2</v>
      </c>
      <c r="D9373" s="4">
        <f t="shared" si="1457"/>
        <v>8.5827005550361712E-2</v>
      </c>
      <c r="E9373" s="6">
        <f t="shared" si="1458"/>
        <v>8.6764790366326602E-2</v>
      </c>
      <c r="F9373" s="7">
        <f t="shared" si="1459"/>
        <v>8.6114110289778251E-2</v>
      </c>
      <c r="I9373" s="10">
        <v>9371</v>
      </c>
      <c r="J9373" s="8">
        <f t="shared" si="1460"/>
        <v>8.9216262206750691E-2</v>
      </c>
      <c r="K9373" s="8">
        <f t="shared" si="1460"/>
        <v>8.7327005550361714E-2</v>
      </c>
      <c r="L9373" s="8">
        <f t="shared" si="1460"/>
        <v>8.8264790366326604E-2</v>
      </c>
      <c r="M9373" s="8">
        <f t="shared" si="1460"/>
        <v>8.7614110289778252E-2</v>
      </c>
      <c r="P9373">
        <v>9371</v>
      </c>
      <c r="Q9373" s="8">
        <f t="shared" si="1461"/>
        <v>8.6216262206750688E-2</v>
      </c>
      <c r="R9373" s="8">
        <f t="shared" si="1461"/>
        <v>8.4327005550361711E-2</v>
      </c>
      <c r="S9373" s="8">
        <f t="shared" si="1461"/>
        <v>8.5264790366326601E-2</v>
      </c>
      <c r="T9373" s="8">
        <f t="shared" si="1461"/>
        <v>8.4614110289778249E-2</v>
      </c>
      <c r="W9373">
        <v>9371</v>
      </c>
      <c r="X9373" s="4">
        <f t="shared" si="1456"/>
        <v>9.0310546046093079E-2</v>
      </c>
      <c r="Y9373" s="4">
        <f t="shared" si="1454"/>
        <v>8.932772474838499E-2</v>
      </c>
      <c r="Z9373" s="4">
        <f t="shared" si="1455"/>
        <v>8.8655410748073676E-2</v>
      </c>
    </row>
    <row r="9374" spans="1:26" x14ac:dyDescent="0.25">
      <c r="A9374" s="16">
        <f t="shared" si="1462"/>
        <v>52907</v>
      </c>
      <c r="B9374">
        <f>+'[2]Ejercicio 1'!E9591</f>
        <v>9372</v>
      </c>
      <c r="C9374" s="5">
        <v>8.7716544351047698E-2</v>
      </c>
      <c r="D9374" s="4">
        <f t="shared" si="1457"/>
        <v>8.5827275714108531E-2</v>
      </c>
      <c r="E9374" s="6">
        <f t="shared" si="1458"/>
        <v>8.6765066455370979E-2</v>
      </c>
      <c r="F9374" s="7">
        <f t="shared" si="1459"/>
        <v>8.6114382263022177E-2</v>
      </c>
      <c r="I9374" s="10">
        <v>9372</v>
      </c>
      <c r="J9374" s="8">
        <f t="shared" si="1460"/>
        <v>8.92165443510477E-2</v>
      </c>
      <c r="K9374" s="8">
        <f t="shared" si="1460"/>
        <v>8.7327275714108532E-2</v>
      </c>
      <c r="L9374" s="8">
        <f t="shared" si="1460"/>
        <v>8.826506645537098E-2</v>
      </c>
      <c r="M9374" s="8">
        <f t="shared" si="1460"/>
        <v>8.7614382263022178E-2</v>
      </c>
      <c r="P9374">
        <v>9372</v>
      </c>
      <c r="Q9374" s="8">
        <f t="shared" si="1461"/>
        <v>8.6216544351047697E-2</v>
      </c>
      <c r="R9374" s="8">
        <f t="shared" si="1461"/>
        <v>8.4327275714108529E-2</v>
      </c>
      <c r="S9374" s="8">
        <f t="shared" si="1461"/>
        <v>8.5265066455370978E-2</v>
      </c>
      <c r="T9374" s="8">
        <f t="shared" si="1461"/>
        <v>8.4614382263022175E-2</v>
      </c>
      <c r="W9374">
        <v>9372</v>
      </c>
      <c r="X9374" s="4">
        <f t="shared" si="1456"/>
        <v>9.031111069234854E-2</v>
      </c>
      <c r="Y9374" s="4">
        <f t="shared" si="1454"/>
        <v>8.9328276928100567E-2</v>
      </c>
      <c r="Z9374" s="4">
        <f t="shared" si="1455"/>
        <v>8.8655954455955255E-2</v>
      </c>
    </row>
    <row r="9375" spans="1:26" x14ac:dyDescent="0.25">
      <c r="A9375" s="16">
        <f t="shared" si="1462"/>
        <v>52908</v>
      </c>
      <c r="B9375">
        <f>+'[2]Ejercicio 1'!E9592</f>
        <v>9373</v>
      </c>
      <c r="C9375" s="5">
        <v>8.7716826495344721E-2</v>
      </c>
      <c r="D9375" s="4">
        <f t="shared" si="1457"/>
        <v>8.5827545877818032E-2</v>
      </c>
      <c r="E9375" s="6">
        <f t="shared" si="1458"/>
        <v>8.6765342544396024E-2</v>
      </c>
      <c r="F9375" s="7">
        <f t="shared" si="1459"/>
        <v>8.6114654236231852E-2</v>
      </c>
      <c r="I9375" s="10">
        <v>9373</v>
      </c>
      <c r="J9375" s="8">
        <f t="shared" si="1460"/>
        <v>8.9216826495344723E-2</v>
      </c>
      <c r="K9375" s="8">
        <f t="shared" si="1460"/>
        <v>8.7327545877818033E-2</v>
      </c>
      <c r="L9375" s="8">
        <f t="shared" si="1460"/>
        <v>8.8265342544396025E-2</v>
      </c>
      <c r="M9375" s="8">
        <f t="shared" si="1460"/>
        <v>8.7614654236231854E-2</v>
      </c>
      <c r="P9375">
        <v>9373</v>
      </c>
      <c r="Q9375" s="8">
        <f t="shared" si="1461"/>
        <v>8.621682649534472E-2</v>
      </c>
      <c r="R9375" s="8">
        <f t="shared" si="1461"/>
        <v>8.432754587781803E-2</v>
      </c>
      <c r="S9375" s="8">
        <f t="shared" si="1461"/>
        <v>8.5265342544396022E-2</v>
      </c>
      <c r="T9375" s="8">
        <f t="shared" si="1461"/>
        <v>8.4614654236231851E-2</v>
      </c>
      <c r="W9375">
        <v>9373</v>
      </c>
      <c r="X9375" s="4">
        <f t="shared" si="1456"/>
        <v>9.0311675338618502E-2</v>
      </c>
      <c r="Y9375" s="4">
        <f t="shared" ref="Y9375:Y9438" si="1463">Tasa_Fwd(E9284,B9284,E9375,B9375,91)</f>
        <v>8.9328829107687024E-2</v>
      </c>
      <c r="Z9375" s="4">
        <f t="shared" si="1455"/>
        <v>8.8656498161835573E-2</v>
      </c>
    </row>
    <row r="9376" spans="1:26" x14ac:dyDescent="0.25">
      <c r="A9376" s="16">
        <f t="shared" si="1462"/>
        <v>52909</v>
      </c>
      <c r="B9376">
        <f>+'[2]Ejercicio 1'!E9593</f>
        <v>9374</v>
      </c>
      <c r="C9376" s="5">
        <v>8.7717108639641744E-2</v>
      </c>
      <c r="D9376" s="4">
        <f t="shared" si="1457"/>
        <v>8.5827816041490826E-2</v>
      </c>
      <c r="E9376" s="6">
        <f t="shared" si="1458"/>
        <v>8.6765618633402625E-2</v>
      </c>
      <c r="F9376" s="7">
        <f t="shared" si="1459"/>
        <v>8.6114926209412967E-2</v>
      </c>
      <c r="I9376" s="10">
        <v>9374</v>
      </c>
      <c r="J9376" s="8">
        <f t="shared" si="1460"/>
        <v>8.9217108639641746E-2</v>
      </c>
      <c r="K9376" s="8">
        <f t="shared" si="1460"/>
        <v>8.7327816041490827E-2</v>
      </c>
      <c r="L9376" s="8">
        <f t="shared" si="1460"/>
        <v>8.8265618633402626E-2</v>
      </c>
      <c r="M9376" s="8">
        <f t="shared" si="1460"/>
        <v>8.7614926209412969E-2</v>
      </c>
      <c r="P9376">
        <v>9374</v>
      </c>
      <c r="Q9376" s="8">
        <f t="shared" si="1461"/>
        <v>8.6217108639641743E-2</v>
      </c>
      <c r="R9376" s="8">
        <f t="shared" si="1461"/>
        <v>8.4327816041490825E-2</v>
      </c>
      <c r="S9376" s="8">
        <f t="shared" si="1461"/>
        <v>8.5265618633402623E-2</v>
      </c>
      <c r="T9376" s="8">
        <f t="shared" si="1461"/>
        <v>8.4614926209412966E-2</v>
      </c>
      <c r="W9376">
        <v>9374</v>
      </c>
      <c r="X9376" s="4">
        <f t="shared" si="1456"/>
        <v>9.0312239984927989E-2</v>
      </c>
      <c r="Y9376" s="4">
        <f t="shared" si="1463"/>
        <v>8.932938128732705E-2</v>
      </c>
      <c r="Z9376" s="4">
        <f t="shared" ref="Z9376:Z9439" si="1464">Tasa_Fwd(F9348,B9348,F9376,B9376,28)</f>
        <v>8.865704186858947E-2</v>
      </c>
    </row>
    <row r="9377" spans="1:26" x14ac:dyDescent="0.25">
      <c r="A9377" s="16">
        <f t="shared" si="1462"/>
        <v>52910</v>
      </c>
      <c r="B9377">
        <f>+'[2]Ejercicio 1'!E9594</f>
        <v>9375</v>
      </c>
      <c r="C9377" s="5">
        <v>8.7717390783938767E-2</v>
      </c>
      <c r="D9377" s="4">
        <f t="shared" si="1457"/>
        <v>8.5828086205126483E-2</v>
      </c>
      <c r="E9377" s="6">
        <f t="shared" si="1458"/>
        <v>8.6765894722389908E-2</v>
      </c>
      <c r="F9377" s="7">
        <f t="shared" si="1459"/>
        <v>8.6115198182559832E-2</v>
      </c>
      <c r="I9377" s="10">
        <v>9375</v>
      </c>
      <c r="J9377" s="8">
        <f t="shared" si="1460"/>
        <v>8.9217390783938769E-2</v>
      </c>
      <c r="K9377" s="8">
        <f t="shared" si="1460"/>
        <v>8.7328086205126484E-2</v>
      </c>
      <c r="L9377" s="8">
        <f t="shared" si="1460"/>
        <v>8.8265894722389909E-2</v>
      </c>
      <c r="M9377" s="8">
        <f t="shared" si="1460"/>
        <v>8.7615198182559834E-2</v>
      </c>
      <c r="P9377">
        <v>9375</v>
      </c>
      <c r="Q9377" s="8">
        <f t="shared" si="1461"/>
        <v>8.6217390783938766E-2</v>
      </c>
      <c r="R9377" s="8">
        <f t="shared" si="1461"/>
        <v>8.4328086205126482E-2</v>
      </c>
      <c r="S9377" s="8">
        <f t="shared" si="1461"/>
        <v>8.5265894722389907E-2</v>
      </c>
      <c r="T9377" s="8">
        <f t="shared" si="1461"/>
        <v>8.4615198182559831E-2</v>
      </c>
      <c r="W9377">
        <v>9375</v>
      </c>
      <c r="X9377" s="4">
        <f t="shared" si="1456"/>
        <v>9.0312804631275695E-2</v>
      </c>
      <c r="Y9377" s="4">
        <f t="shared" si="1463"/>
        <v>8.932993346683972E-2</v>
      </c>
      <c r="Z9377" s="4">
        <f t="shared" si="1464"/>
        <v>8.865758557429565E-2</v>
      </c>
    </row>
    <row r="9378" spans="1:26" x14ac:dyDescent="0.25">
      <c r="A9378" s="16">
        <f t="shared" si="1462"/>
        <v>52911</v>
      </c>
      <c r="B9378">
        <f>+'[2]Ejercicio 1'!E9595</f>
        <v>9376</v>
      </c>
      <c r="C9378" s="5">
        <v>8.771767292823579E-2</v>
      </c>
      <c r="D9378" s="4">
        <f t="shared" si="1457"/>
        <v>8.5828356368725434E-2</v>
      </c>
      <c r="E9378" s="6">
        <f t="shared" si="1458"/>
        <v>8.6766170811358734E-2</v>
      </c>
      <c r="F9378" s="7">
        <f t="shared" si="1459"/>
        <v>8.6115470155675292E-2</v>
      </c>
      <c r="I9378" s="10">
        <v>9376</v>
      </c>
      <c r="J9378" s="8">
        <f t="shared" si="1460"/>
        <v>8.9217672928235792E-2</v>
      </c>
      <c r="K9378" s="8">
        <f t="shared" si="1460"/>
        <v>8.7328356368725435E-2</v>
      </c>
      <c r="L9378" s="8">
        <f t="shared" si="1460"/>
        <v>8.8266170811358735E-2</v>
      </c>
      <c r="M9378" s="8">
        <f t="shared" si="1460"/>
        <v>8.7615470155675293E-2</v>
      </c>
      <c r="P9378">
        <v>9376</v>
      </c>
      <c r="Q9378" s="8">
        <f t="shared" si="1461"/>
        <v>8.6217672928235789E-2</v>
      </c>
      <c r="R9378" s="8">
        <f t="shared" si="1461"/>
        <v>8.4328356368725432E-2</v>
      </c>
      <c r="S9378" s="8">
        <f t="shared" si="1461"/>
        <v>8.5266170811358732E-2</v>
      </c>
      <c r="T9378" s="8">
        <f t="shared" si="1461"/>
        <v>8.461547015567529E-2</v>
      </c>
      <c r="W9378">
        <v>9376</v>
      </c>
      <c r="X9378" s="4">
        <f t="shared" si="1456"/>
        <v>9.0313369277661606E-2</v>
      </c>
      <c r="Y9378" s="4">
        <f t="shared" si="1463"/>
        <v>8.9330485646403335E-2</v>
      </c>
      <c r="Z9378" s="4">
        <f t="shared" si="1464"/>
        <v>8.8658129280863987E-2</v>
      </c>
    </row>
    <row r="9379" spans="1:26" x14ac:dyDescent="0.25">
      <c r="A9379" s="16">
        <f t="shared" si="1462"/>
        <v>52912</v>
      </c>
      <c r="B9379">
        <f>+'[2]Ejercicio 1'!E9596</f>
        <v>9377</v>
      </c>
      <c r="C9379" s="5">
        <v>8.7717955072532813E-2</v>
      </c>
      <c r="D9379" s="4">
        <f t="shared" si="1457"/>
        <v>8.5828626532287858E-2</v>
      </c>
      <c r="E9379" s="6">
        <f t="shared" si="1458"/>
        <v>8.6766446900309116E-2</v>
      </c>
      <c r="F9379" s="7">
        <f t="shared" si="1459"/>
        <v>8.611574212876219E-2</v>
      </c>
      <c r="I9379" s="10">
        <v>9377</v>
      </c>
      <c r="J9379" s="8">
        <f t="shared" si="1460"/>
        <v>8.9217955072532815E-2</v>
      </c>
      <c r="K9379" s="8">
        <f t="shared" si="1460"/>
        <v>8.7328626532287859E-2</v>
      </c>
      <c r="L9379" s="8">
        <f t="shared" si="1460"/>
        <v>8.8266446900309117E-2</v>
      </c>
      <c r="M9379" s="8">
        <f t="shared" si="1460"/>
        <v>8.7615742128762192E-2</v>
      </c>
      <c r="P9379">
        <v>9377</v>
      </c>
      <c r="Q9379" s="8">
        <f t="shared" si="1461"/>
        <v>8.6217955072532812E-2</v>
      </c>
      <c r="R9379" s="8">
        <f t="shared" si="1461"/>
        <v>8.4328626532287856E-2</v>
      </c>
      <c r="S9379" s="8">
        <f t="shared" si="1461"/>
        <v>8.5266446900309115E-2</v>
      </c>
      <c r="T9379" s="8">
        <f t="shared" si="1461"/>
        <v>8.4615742128762189E-2</v>
      </c>
      <c r="W9379">
        <v>9377</v>
      </c>
      <c r="X9379" s="4">
        <f t="shared" si="1456"/>
        <v>9.0313933924086598E-2</v>
      </c>
      <c r="Y9379" s="4">
        <f t="shared" si="1463"/>
        <v>8.9331037825930923E-2</v>
      </c>
      <c r="Z9379" s="4">
        <f t="shared" si="1464"/>
        <v>8.8658672987352388E-2</v>
      </c>
    </row>
    <row r="9380" spans="1:26" x14ac:dyDescent="0.25">
      <c r="A9380" s="16">
        <f t="shared" si="1462"/>
        <v>52913</v>
      </c>
      <c r="B9380">
        <f>+'[2]Ejercicio 1'!E9597</f>
        <v>9378</v>
      </c>
      <c r="C9380" s="5">
        <v>8.7718237216829836E-2</v>
      </c>
      <c r="D9380" s="4">
        <f t="shared" si="1457"/>
        <v>8.5828896695812978E-2</v>
      </c>
      <c r="E9380" s="6">
        <f t="shared" si="1458"/>
        <v>8.676672298924018E-2</v>
      </c>
      <c r="F9380" s="7">
        <f t="shared" si="1459"/>
        <v>8.6116014101814839E-2</v>
      </c>
      <c r="I9380" s="10">
        <v>9378</v>
      </c>
      <c r="J9380" s="8">
        <f t="shared" si="1460"/>
        <v>8.9218237216829838E-2</v>
      </c>
      <c r="K9380" s="8">
        <f t="shared" si="1460"/>
        <v>8.732889669581298E-2</v>
      </c>
      <c r="L9380" s="8">
        <f t="shared" si="1460"/>
        <v>8.8266722989240182E-2</v>
      </c>
      <c r="M9380" s="8">
        <f t="shared" si="1460"/>
        <v>8.761601410181484E-2</v>
      </c>
      <c r="P9380">
        <v>9378</v>
      </c>
      <c r="Q9380" s="8">
        <f t="shared" si="1461"/>
        <v>8.6218237216829835E-2</v>
      </c>
      <c r="R9380" s="8">
        <f t="shared" si="1461"/>
        <v>8.4328896695812977E-2</v>
      </c>
      <c r="S9380" s="8">
        <f t="shared" si="1461"/>
        <v>8.5266722989240179E-2</v>
      </c>
      <c r="T9380" s="8">
        <f t="shared" si="1461"/>
        <v>8.4616014101814838E-2</v>
      </c>
      <c r="W9380">
        <v>9378</v>
      </c>
      <c r="X9380" s="4">
        <f t="shared" si="1456"/>
        <v>9.0314498570549809E-2</v>
      </c>
      <c r="Y9380" s="4">
        <f t="shared" si="1463"/>
        <v>8.9331590005419001E-2</v>
      </c>
      <c r="Z9380" s="4">
        <f t="shared" si="1464"/>
        <v>8.8659216692790199E-2</v>
      </c>
    </row>
    <row r="9381" spans="1:26" x14ac:dyDescent="0.25">
      <c r="A9381" s="16">
        <f t="shared" si="1462"/>
        <v>52914</v>
      </c>
      <c r="B9381">
        <f>+'[2]Ejercicio 1'!E9598</f>
        <v>9379</v>
      </c>
      <c r="C9381" s="5">
        <v>8.7718519361126845E-2</v>
      </c>
      <c r="D9381" s="4">
        <f t="shared" si="1457"/>
        <v>8.5829166859300962E-2</v>
      </c>
      <c r="E9381" s="6">
        <f t="shared" si="1458"/>
        <v>8.6766999078152787E-2</v>
      </c>
      <c r="F9381" s="7">
        <f t="shared" si="1459"/>
        <v>8.6116286074838941E-2</v>
      </c>
      <c r="I9381" s="10">
        <v>9379</v>
      </c>
      <c r="J9381" s="8">
        <f t="shared" si="1460"/>
        <v>8.9218519361126847E-2</v>
      </c>
      <c r="K9381" s="8">
        <f t="shared" si="1460"/>
        <v>8.7329166859300963E-2</v>
      </c>
      <c r="L9381" s="8">
        <f t="shared" si="1460"/>
        <v>8.8266999078152789E-2</v>
      </c>
      <c r="M9381" s="8">
        <f t="shared" si="1460"/>
        <v>8.7616286074838942E-2</v>
      </c>
      <c r="P9381">
        <v>9379</v>
      </c>
      <c r="Q9381" s="8">
        <f t="shared" si="1461"/>
        <v>8.6218519361126844E-2</v>
      </c>
      <c r="R9381" s="8">
        <f t="shared" si="1461"/>
        <v>8.4329166859300961E-2</v>
      </c>
      <c r="S9381" s="8">
        <f t="shared" si="1461"/>
        <v>8.5266999078152786E-2</v>
      </c>
      <c r="T9381" s="8">
        <f t="shared" si="1461"/>
        <v>8.4616286074838939E-2</v>
      </c>
      <c r="W9381">
        <v>9379</v>
      </c>
      <c r="X9381" s="4">
        <f t="shared" si="1456"/>
        <v>9.0315063217051239E-2</v>
      </c>
      <c r="Y9381" s="4">
        <f t="shared" si="1463"/>
        <v>8.9332142184871052E-2</v>
      </c>
      <c r="Z9381" s="4">
        <f t="shared" si="1464"/>
        <v>8.8659760400055132E-2</v>
      </c>
    </row>
    <row r="9382" spans="1:26" x14ac:dyDescent="0.25">
      <c r="A9382" s="16">
        <f t="shared" si="1462"/>
        <v>52915</v>
      </c>
      <c r="B9382">
        <f>+'[2]Ejercicio 1'!E9599</f>
        <v>9380</v>
      </c>
      <c r="C9382" s="5">
        <v>8.7718801505423868E-2</v>
      </c>
      <c r="D9382" s="4">
        <f t="shared" si="1457"/>
        <v>8.5829437022752225E-2</v>
      </c>
      <c r="E9382" s="6">
        <f t="shared" si="1458"/>
        <v>8.6767275167046076E-2</v>
      </c>
      <c r="F9382" s="7">
        <f t="shared" si="1459"/>
        <v>8.6116558047828792E-2</v>
      </c>
      <c r="I9382" s="10">
        <v>9380</v>
      </c>
      <c r="J9382" s="8">
        <f t="shared" si="1460"/>
        <v>8.921880150542387E-2</v>
      </c>
      <c r="K9382" s="8">
        <f t="shared" si="1460"/>
        <v>8.7329437022752227E-2</v>
      </c>
      <c r="L9382" s="8">
        <f t="shared" si="1460"/>
        <v>8.8267275167046078E-2</v>
      </c>
      <c r="M9382" s="8">
        <f t="shared" si="1460"/>
        <v>8.7616558047828794E-2</v>
      </c>
      <c r="P9382">
        <v>9380</v>
      </c>
      <c r="Q9382" s="8">
        <f t="shared" si="1461"/>
        <v>8.6218801505423867E-2</v>
      </c>
      <c r="R9382" s="8">
        <f t="shared" si="1461"/>
        <v>8.4329437022752224E-2</v>
      </c>
      <c r="S9382" s="8">
        <f t="shared" si="1461"/>
        <v>8.5267275167046075E-2</v>
      </c>
      <c r="T9382" s="8">
        <f t="shared" si="1461"/>
        <v>8.4616558047828791E-2</v>
      </c>
      <c r="W9382">
        <v>9380</v>
      </c>
      <c r="X9382" s="4">
        <f t="shared" si="1456"/>
        <v>9.0315627863590875E-2</v>
      </c>
      <c r="Y9382" s="4">
        <f t="shared" si="1463"/>
        <v>8.9332694364282692E-2</v>
      </c>
      <c r="Z9382" s="4">
        <f t="shared" si="1464"/>
        <v>8.8660304105315946E-2</v>
      </c>
    </row>
    <row r="9383" spans="1:26" x14ac:dyDescent="0.25">
      <c r="A9383" s="16">
        <f t="shared" si="1462"/>
        <v>52916</v>
      </c>
      <c r="B9383">
        <f>+'[2]Ejercicio 1'!E9600</f>
        <v>9381</v>
      </c>
      <c r="C9383" s="5">
        <v>8.7719083649720891E-2</v>
      </c>
      <c r="D9383" s="4">
        <f t="shared" si="1457"/>
        <v>8.5829707186166782E-2</v>
      </c>
      <c r="E9383" s="6">
        <f t="shared" si="1458"/>
        <v>8.6767551255920033E-2</v>
      </c>
      <c r="F9383" s="7">
        <f t="shared" si="1459"/>
        <v>8.6116830020790083E-2</v>
      </c>
      <c r="I9383" s="10">
        <v>9381</v>
      </c>
      <c r="J9383" s="8">
        <f t="shared" si="1460"/>
        <v>8.9219083649720893E-2</v>
      </c>
      <c r="K9383" s="8">
        <f t="shared" si="1460"/>
        <v>8.7329707186166783E-2</v>
      </c>
      <c r="L9383" s="8">
        <f t="shared" si="1460"/>
        <v>8.8267551255920035E-2</v>
      </c>
      <c r="M9383" s="8">
        <f t="shared" si="1460"/>
        <v>8.7616830020790085E-2</v>
      </c>
      <c r="P9383">
        <v>9381</v>
      </c>
      <c r="Q9383" s="8">
        <f t="shared" si="1461"/>
        <v>8.621908364972089E-2</v>
      </c>
      <c r="R9383" s="8">
        <f t="shared" si="1461"/>
        <v>8.432970718616678E-2</v>
      </c>
      <c r="S9383" s="8">
        <f t="shared" si="1461"/>
        <v>8.5267551255920032E-2</v>
      </c>
      <c r="T9383" s="8">
        <f t="shared" si="1461"/>
        <v>8.4616830020790082E-2</v>
      </c>
      <c r="W9383">
        <v>9381</v>
      </c>
      <c r="X9383" s="4">
        <f t="shared" si="1456"/>
        <v>9.0316192510169591E-2</v>
      </c>
      <c r="Y9383" s="4">
        <f t="shared" si="1463"/>
        <v>8.9333246543568723E-2</v>
      </c>
      <c r="Z9383" s="4">
        <f t="shared" si="1464"/>
        <v>8.8660847811447493E-2</v>
      </c>
    </row>
    <row r="9384" spans="1:26" x14ac:dyDescent="0.25">
      <c r="A9384" s="16">
        <f t="shared" si="1462"/>
        <v>52917</v>
      </c>
      <c r="B9384">
        <f>+'[2]Ejercicio 1'!E9601</f>
        <v>9382</v>
      </c>
      <c r="C9384" s="5">
        <v>8.7719365794017914E-2</v>
      </c>
      <c r="D9384" s="4">
        <f t="shared" si="1457"/>
        <v>8.5829977349544215E-2</v>
      </c>
      <c r="E9384" s="6">
        <f t="shared" si="1458"/>
        <v>8.6767827344776421E-2</v>
      </c>
      <c r="F9384" s="7">
        <f t="shared" si="1459"/>
        <v>8.6117101993717124E-2</v>
      </c>
      <c r="I9384" s="10">
        <v>9382</v>
      </c>
      <c r="J9384" s="8">
        <f t="shared" si="1460"/>
        <v>8.9219365794017916E-2</v>
      </c>
      <c r="K9384" s="8">
        <f t="shared" si="1460"/>
        <v>8.7329977349544216E-2</v>
      </c>
      <c r="L9384" s="8">
        <f t="shared" si="1460"/>
        <v>8.8267827344776423E-2</v>
      </c>
      <c r="M9384" s="8">
        <f t="shared" si="1460"/>
        <v>8.7617101993717125E-2</v>
      </c>
      <c r="P9384">
        <v>9382</v>
      </c>
      <c r="Q9384" s="8">
        <f t="shared" si="1461"/>
        <v>8.6219365794017913E-2</v>
      </c>
      <c r="R9384" s="8">
        <f t="shared" si="1461"/>
        <v>8.4329977349544213E-2</v>
      </c>
      <c r="S9384" s="8">
        <f t="shared" si="1461"/>
        <v>8.526782734477642E-2</v>
      </c>
      <c r="T9384" s="8">
        <f t="shared" si="1461"/>
        <v>8.4617101993717123E-2</v>
      </c>
      <c r="W9384">
        <v>9382</v>
      </c>
      <c r="X9384" s="4">
        <f t="shared" si="1456"/>
        <v>9.0316757156764571E-2</v>
      </c>
      <c r="Y9384" s="4">
        <f t="shared" si="1463"/>
        <v>8.9333798722906588E-2</v>
      </c>
      <c r="Z9384" s="4">
        <f t="shared" si="1464"/>
        <v>8.8661391517484825E-2</v>
      </c>
    </row>
    <row r="9385" spans="1:26" x14ac:dyDescent="0.25">
      <c r="A9385" s="16">
        <f t="shared" si="1462"/>
        <v>52918</v>
      </c>
      <c r="B9385">
        <f>+'[2]Ejercicio 1'!E9602</f>
        <v>9383</v>
      </c>
      <c r="C9385" s="5">
        <v>8.7719647938314937E-2</v>
      </c>
      <c r="D9385" s="4">
        <f t="shared" si="1457"/>
        <v>8.5830247512885136E-2</v>
      </c>
      <c r="E9385" s="6">
        <f t="shared" si="1458"/>
        <v>8.6768103433613492E-2</v>
      </c>
      <c r="F9385" s="7">
        <f t="shared" si="1459"/>
        <v>8.6117373966612759E-2</v>
      </c>
      <c r="I9385" s="10">
        <v>9383</v>
      </c>
      <c r="J9385" s="8">
        <f t="shared" si="1460"/>
        <v>8.9219647938314939E-2</v>
      </c>
      <c r="K9385" s="8">
        <f t="shared" si="1460"/>
        <v>8.7330247512885137E-2</v>
      </c>
      <c r="L9385" s="8">
        <f t="shared" si="1460"/>
        <v>8.8268103433613493E-2</v>
      </c>
      <c r="M9385" s="8">
        <f t="shared" si="1460"/>
        <v>8.761737396661276E-2</v>
      </c>
      <c r="P9385">
        <v>9383</v>
      </c>
      <c r="Q9385" s="8">
        <f t="shared" si="1461"/>
        <v>8.6219647938314936E-2</v>
      </c>
      <c r="R9385" s="8">
        <f t="shared" si="1461"/>
        <v>8.4330247512885134E-2</v>
      </c>
      <c r="S9385" s="8">
        <f t="shared" si="1461"/>
        <v>8.526810343361349E-2</v>
      </c>
      <c r="T9385" s="8">
        <f t="shared" si="1461"/>
        <v>8.4617373966612758E-2</v>
      </c>
      <c r="W9385">
        <v>9383</v>
      </c>
      <c r="X9385" s="4">
        <f t="shared" si="1456"/>
        <v>9.0317321803442555E-2</v>
      </c>
      <c r="Y9385" s="4">
        <f t="shared" si="1463"/>
        <v>8.9334350902296272E-2</v>
      </c>
      <c r="Z9385" s="4">
        <f t="shared" si="1464"/>
        <v>8.8661935222482988E-2</v>
      </c>
    </row>
    <row r="9386" spans="1:26" x14ac:dyDescent="0.25">
      <c r="A9386" s="16">
        <f t="shared" si="1462"/>
        <v>52919</v>
      </c>
      <c r="B9386">
        <f>+'[2]Ejercicio 1'!E9603</f>
        <v>9384</v>
      </c>
      <c r="C9386" s="5">
        <v>8.771993008261196E-2</v>
      </c>
      <c r="D9386" s="4">
        <f t="shared" si="1457"/>
        <v>8.5830517676188739E-2</v>
      </c>
      <c r="E9386" s="6">
        <f t="shared" si="1458"/>
        <v>8.676837952243123E-2</v>
      </c>
      <c r="F9386" s="7">
        <f t="shared" si="1459"/>
        <v>8.6117645939479834E-2</v>
      </c>
      <c r="I9386" s="10">
        <v>9384</v>
      </c>
      <c r="J9386" s="8">
        <f t="shared" si="1460"/>
        <v>8.9219930082611962E-2</v>
      </c>
      <c r="K9386" s="8">
        <f t="shared" si="1460"/>
        <v>8.733051767618874E-2</v>
      </c>
      <c r="L9386" s="8">
        <f t="shared" si="1460"/>
        <v>8.8268379522431231E-2</v>
      </c>
      <c r="M9386" s="8">
        <f t="shared" si="1460"/>
        <v>8.7617645939479835E-2</v>
      </c>
      <c r="P9386">
        <v>9384</v>
      </c>
      <c r="Q9386" s="8">
        <f t="shared" si="1461"/>
        <v>8.6219930082611959E-2</v>
      </c>
      <c r="R9386" s="8">
        <f t="shared" si="1461"/>
        <v>8.4330517676188738E-2</v>
      </c>
      <c r="S9386" s="8">
        <f t="shared" si="1461"/>
        <v>8.5268379522431229E-2</v>
      </c>
      <c r="T9386" s="8">
        <f t="shared" si="1461"/>
        <v>8.4617645939479832E-2</v>
      </c>
      <c r="W9386">
        <v>9384</v>
      </c>
      <c r="X9386" s="4">
        <f t="shared" si="1456"/>
        <v>9.0317886450136789E-2</v>
      </c>
      <c r="Y9386" s="4">
        <f t="shared" si="1463"/>
        <v>8.9334903081468103E-2</v>
      </c>
      <c r="Z9386" s="4">
        <f t="shared" si="1464"/>
        <v>8.8662478928346181E-2</v>
      </c>
    </row>
    <row r="9387" spans="1:26" x14ac:dyDescent="0.25">
      <c r="A9387" s="16">
        <f t="shared" si="1462"/>
        <v>52920</v>
      </c>
      <c r="B9387">
        <f>+'[2]Ejercicio 1'!E9604</f>
        <v>9385</v>
      </c>
      <c r="C9387" s="5">
        <v>8.7720212226908983E-2</v>
      </c>
      <c r="D9387" s="4">
        <f t="shared" si="1457"/>
        <v>8.5830787839455608E-2</v>
      </c>
      <c r="E9387" s="6">
        <f t="shared" si="1458"/>
        <v>8.676865561122965E-2</v>
      </c>
      <c r="F9387" s="7">
        <f t="shared" si="1459"/>
        <v>8.6117917912312672E-2</v>
      </c>
      <c r="I9387" s="10">
        <v>9385</v>
      </c>
      <c r="J9387" s="8">
        <f t="shared" si="1460"/>
        <v>8.9220212226908985E-2</v>
      </c>
      <c r="K9387" s="8">
        <f t="shared" si="1460"/>
        <v>8.7330787839455609E-2</v>
      </c>
      <c r="L9387" s="8">
        <f t="shared" si="1460"/>
        <v>8.8268655611229652E-2</v>
      </c>
      <c r="M9387" s="8">
        <f t="shared" si="1460"/>
        <v>8.7617917912312673E-2</v>
      </c>
      <c r="P9387">
        <v>9385</v>
      </c>
      <c r="Q9387" s="8">
        <f t="shared" si="1461"/>
        <v>8.6220212226908982E-2</v>
      </c>
      <c r="R9387" s="8">
        <f t="shared" si="1461"/>
        <v>8.4330787839455607E-2</v>
      </c>
      <c r="S9387" s="8">
        <f t="shared" si="1461"/>
        <v>8.5268655611229649E-2</v>
      </c>
      <c r="T9387" s="8">
        <f t="shared" si="1461"/>
        <v>8.4617917912312671E-2</v>
      </c>
      <c r="W9387">
        <v>9385</v>
      </c>
      <c r="X9387" s="4">
        <f t="shared" si="1456"/>
        <v>9.0318451096869243E-2</v>
      </c>
      <c r="Y9387" s="4">
        <f t="shared" si="1463"/>
        <v>8.9335455260602173E-2</v>
      </c>
      <c r="Z9387" s="4">
        <f t="shared" si="1464"/>
        <v>8.8663022634120861E-2</v>
      </c>
    </row>
    <row r="9388" spans="1:26" x14ac:dyDescent="0.25">
      <c r="A9388" s="16">
        <f t="shared" si="1462"/>
        <v>52921</v>
      </c>
      <c r="B9388">
        <f>+'[2]Ejercicio 1'!E9605</f>
        <v>9386</v>
      </c>
      <c r="C9388" s="5">
        <v>8.7720494371205993E-2</v>
      </c>
      <c r="D9388" s="4">
        <f t="shared" si="1457"/>
        <v>8.5831058002685576E-2</v>
      </c>
      <c r="E9388" s="6">
        <f t="shared" si="1458"/>
        <v>8.6768931700010501E-2</v>
      </c>
      <c r="F9388" s="7">
        <f t="shared" si="1459"/>
        <v>8.6118189885114091E-2</v>
      </c>
      <c r="I9388" s="10">
        <v>9386</v>
      </c>
      <c r="J9388" s="8">
        <f t="shared" si="1460"/>
        <v>8.9220494371205994E-2</v>
      </c>
      <c r="K9388" s="8">
        <f t="shared" si="1460"/>
        <v>8.7331058002685577E-2</v>
      </c>
      <c r="L9388" s="8">
        <f t="shared" si="1460"/>
        <v>8.8268931700010503E-2</v>
      </c>
      <c r="M9388" s="8">
        <f t="shared" si="1460"/>
        <v>8.7618189885114092E-2</v>
      </c>
      <c r="P9388">
        <v>9386</v>
      </c>
      <c r="Q9388" s="8">
        <f t="shared" si="1461"/>
        <v>8.6220494371205991E-2</v>
      </c>
      <c r="R9388" s="8">
        <f t="shared" si="1461"/>
        <v>8.4331058002685574E-2</v>
      </c>
      <c r="S9388" s="8">
        <f t="shared" si="1461"/>
        <v>8.52689317000105E-2</v>
      </c>
      <c r="T9388" s="8">
        <f t="shared" si="1461"/>
        <v>8.461818988511409E-2</v>
      </c>
      <c r="W9388">
        <v>9386</v>
      </c>
      <c r="X9388" s="4">
        <f t="shared" si="1456"/>
        <v>9.0319015743640332E-2</v>
      </c>
      <c r="Y9388" s="4">
        <f t="shared" si="1463"/>
        <v>8.9336007439788062E-2</v>
      </c>
      <c r="Z9388" s="4">
        <f t="shared" si="1464"/>
        <v>8.8663566338853528E-2</v>
      </c>
    </row>
    <row r="9389" spans="1:26" x14ac:dyDescent="0.25">
      <c r="A9389" s="16">
        <f t="shared" si="1462"/>
        <v>52922</v>
      </c>
      <c r="B9389">
        <f>+'[2]Ejercicio 1'!E9606</f>
        <v>9387</v>
      </c>
      <c r="C9389" s="5">
        <v>8.7720776515503016E-2</v>
      </c>
      <c r="D9389" s="4">
        <f t="shared" si="1457"/>
        <v>8.5831328165878407E-2</v>
      </c>
      <c r="E9389" s="6">
        <f t="shared" si="1458"/>
        <v>8.6769207788772021E-2</v>
      </c>
      <c r="F9389" s="7">
        <f t="shared" si="1459"/>
        <v>8.6118461857886963E-2</v>
      </c>
      <c r="I9389" s="10">
        <v>9387</v>
      </c>
      <c r="J9389" s="8">
        <f t="shared" si="1460"/>
        <v>8.9220776515503017E-2</v>
      </c>
      <c r="K9389" s="8">
        <f t="shared" si="1460"/>
        <v>8.7331328165878408E-2</v>
      </c>
      <c r="L9389" s="8">
        <f t="shared" si="1460"/>
        <v>8.8269207788772022E-2</v>
      </c>
      <c r="M9389" s="8">
        <f t="shared" si="1460"/>
        <v>8.7618461857886965E-2</v>
      </c>
      <c r="P9389">
        <v>9387</v>
      </c>
      <c r="Q9389" s="8">
        <f t="shared" si="1461"/>
        <v>8.6220776515503014E-2</v>
      </c>
      <c r="R9389" s="8">
        <f t="shared" si="1461"/>
        <v>8.4331328165878405E-2</v>
      </c>
      <c r="S9389" s="8">
        <f t="shared" si="1461"/>
        <v>8.526920778877202E-2</v>
      </c>
      <c r="T9389" s="8">
        <f t="shared" si="1461"/>
        <v>8.4618461857886962E-2</v>
      </c>
      <c r="W9389">
        <v>9387</v>
      </c>
      <c r="X9389" s="4">
        <f t="shared" si="1456"/>
        <v>9.0319580390427687E-2</v>
      </c>
      <c r="Y9389" s="4">
        <f t="shared" si="1463"/>
        <v>8.9336559618937939E-2</v>
      </c>
      <c r="Z9389" s="4">
        <f t="shared" si="1464"/>
        <v>8.866411004445407E-2</v>
      </c>
    </row>
    <row r="9390" spans="1:26" x14ac:dyDescent="0.25">
      <c r="A9390" s="16">
        <f t="shared" si="1462"/>
        <v>52923</v>
      </c>
      <c r="B9390">
        <f>+'[2]Ejercicio 1'!E9607</f>
        <v>9388</v>
      </c>
      <c r="C9390" s="5">
        <v>8.7721058659800039E-2</v>
      </c>
      <c r="D9390" s="4">
        <f t="shared" si="1457"/>
        <v>8.5831598329034947E-2</v>
      </c>
      <c r="E9390" s="6">
        <f t="shared" si="1458"/>
        <v>8.6769483877514222E-2</v>
      </c>
      <c r="F9390" s="7">
        <f t="shared" si="1459"/>
        <v>8.6118733830625585E-2</v>
      </c>
      <c r="I9390" s="10">
        <v>9388</v>
      </c>
      <c r="J9390" s="8">
        <f t="shared" si="1460"/>
        <v>8.922105865980004E-2</v>
      </c>
      <c r="K9390" s="8">
        <f t="shared" si="1460"/>
        <v>8.7331598329034948E-2</v>
      </c>
      <c r="L9390" s="8">
        <f t="shared" si="1460"/>
        <v>8.8269483877514224E-2</v>
      </c>
      <c r="M9390" s="8">
        <f t="shared" si="1460"/>
        <v>8.7618733830625586E-2</v>
      </c>
      <c r="P9390">
        <v>9388</v>
      </c>
      <c r="Q9390" s="8">
        <f t="shared" si="1461"/>
        <v>8.6221058659800037E-2</v>
      </c>
      <c r="R9390" s="8">
        <f t="shared" si="1461"/>
        <v>8.4331598329034946E-2</v>
      </c>
      <c r="S9390" s="8">
        <f t="shared" si="1461"/>
        <v>8.5269483877514221E-2</v>
      </c>
      <c r="T9390" s="8">
        <f t="shared" si="1461"/>
        <v>8.4618733830625584E-2</v>
      </c>
      <c r="W9390">
        <v>9388</v>
      </c>
      <c r="X9390" s="4">
        <f t="shared" si="1456"/>
        <v>9.0320145037298044E-2</v>
      </c>
      <c r="Y9390" s="4">
        <f t="shared" si="1463"/>
        <v>8.9337111798048291E-2</v>
      </c>
      <c r="Z9390" s="4">
        <f t="shared" si="1464"/>
        <v>8.8664653749963254E-2</v>
      </c>
    </row>
    <row r="9391" spans="1:26" x14ac:dyDescent="0.25">
      <c r="A9391" s="16">
        <f t="shared" si="1462"/>
        <v>52924</v>
      </c>
      <c r="B9391">
        <f>+'[2]Ejercicio 1'!E9608</f>
        <v>9389</v>
      </c>
      <c r="C9391" s="5">
        <v>8.7721340804097062E-2</v>
      </c>
      <c r="D9391" s="4">
        <f t="shared" si="1457"/>
        <v>8.5831868492154142E-2</v>
      </c>
      <c r="E9391" s="6">
        <f t="shared" si="1458"/>
        <v>8.6769759966237966E-2</v>
      </c>
      <c r="F9391" s="7">
        <f t="shared" si="1459"/>
        <v>8.6119005803332788E-2</v>
      </c>
      <c r="I9391" s="10">
        <v>9389</v>
      </c>
      <c r="J9391" s="8">
        <f t="shared" si="1460"/>
        <v>8.9221340804097063E-2</v>
      </c>
      <c r="K9391" s="8">
        <f t="shared" si="1460"/>
        <v>8.7331868492154144E-2</v>
      </c>
      <c r="L9391" s="8">
        <f t="shared" si="1460"/>
        <v>8.8269759966237968E-2</v>
      </c>
      <c r="M9391" s="8">
        <f t="shared" si="1460"/>
        <v>8.7619005803332789E-2</v>
      </c>
      <c r="P9391">
        <v>9389</v>
      </c>
      <c r="Q9391" s="8">
        <f t="shared" si="1461"/>
        <v>8.622134080409706E-2</v>
      </c>
      <c r="R9391" s="8">
        <f t="shared" si="1461"/>
        <v>8.4331868492154141E-2</v>
      </c>
      <c r="S9391" s="8">
        <f t="shared" si="1461"/>
        <v>8.5269759966237965E-2</v>
      </c>
      <c r="T9391" s="8">
        <f t="shared" si="1461"/>
        <v>8.4619005803332786E-2</v>
      </c>
      <c r="W9391">
        <v>9389</v>
      </c>
      <c r="X9391" s="4">
        <f t="shared" si="1456"/>
        <v>9.0320709684184652E-2</v>
      </c>
      <c r="Y9391" s="4">
        <f t="shared" si="1463"/>
        <v>8.9337663977031259E-2</v>
      </c>
      <c r="Z9391" s="4">
        <f t="shared" si="1464"/>
        <v>8.8665197454427566E-2</v>
      </c>
    </row>
    <row r="9392" spans="1:26" x14ac:dyDescent="0.25">
      <c r="A9392" s="16">
        <f t="shared" si="1462"/>
        <v>52925</v>
      </c>
      <c r="B9392">
        <f>+'[2]Ejercicio 1'!E9609</f>
        <v>9390</v>
      </c>
      <c r="C9392" s="5">
        <v>8.7721622948394085E-2</v>
      </c>
      <c r="D9392" s="4">
        <f t="shared" si="1457"/>
        <v>8.5832138655236437E-2</v>
      </c>
      <c r="E9392" s="6">
        <f t="shared" si="1458"/>
        <v>8.6770036054943281E-2</v>
      </c>
      <c r="F9392" s="7">
        <f t="shared" si="1459"/>
        <v>8.6119277776011458E-2</v>
      </c>
      <c r="I9392" s="10">
        <v>9390</v>
      </c>
      <c r="J9392" s="8">
        <f t="shared" si="1460"/>
        <v>8.9221622948394086E-2</v>
      </c>
      <c r="K9392" s="8">
        <f t="shared" si="1460"/>
        <v>8.7332138655236438E-2</v>
      </c>
      <c r="L9392" s="8">
        <f t="shared" si="1460"/>
        <v>8.8270036054943282E-2</v>
      </c>
      <c r="M9392" s="8">
        <f t="shared" si="1460"/>
        <v>8.7619277776011459E-2</v>
      </c>
      <c r="P9392">
        <v>9390</v>
      </c>
      <c r="Q9392" s="8">
        <f t="shared" si="1461"/>
        <v>8.6221622948394083E-2</v>
      </c>
      <c r="R9392" s="8">
        <f t="shared" si="1461"/>
        <v>8.4332138655236435E-2</v>
      </c>
      <c r="S9392" s="8">
        <f t="shared" si="1461"/>
        <v>8.527003605494328E-2</v>
      </c>
      <c r="T9392" s="8">
        <f t="shared" si="1461"/>
        <v>8.4619277776011456E-2</v>
      </c>
      <c r="W9392">
        <v>9390</v>
      </c>
      <c r="X9392" s="4">
        <f t="shared" si="1456"/>
        <v>9.032127433110991E-2</v>
      </c>
      <c r="Y9392" s="4">
        <f t="shared" si="1463"/>
        <v>8.9338216156067823E-2</v>
      </c>
      <c r="Z9392" s="4">
        <f t="shared" si="1464"/>
        <v>8.8665741160716127E-2</v>
      </c>
    </row>
    <row r="9393" spans="1:26" x14ac:dyDescent="0.25">
      <c r="A9393" s="16">
        <f t="shared" si="1462"/>
        <v>52926</v>
      </c>
      <c r="B9393">
        <f>+'[2]Ejercicio 1'!E9610</f>
        <v>9391</v>
      </c>
      <c r="C9393" s="5">
        <v>8.7721905092691108E-2</v>
      </c>
      <c r="D9393" s="4">
        <f t="shared" si="1457"/>
        <v>8.5832408818281802E-2</v>
      </c>
      <c r="E9393" s="6">
        <f t="shared" si="1458"/>
        <v>8.677031214362925E-2</v>
      </c>
      <c r="F9393" s="7">
        <f t="shared" si="1459"/>
        <v>8.6119549748655863E-2</v>
      </c>
      <c r="I9393" s="10">
        <v>9391</v>
      </c>
      <c r="J9393" s="8">
        <f t="shared" si="1460"/>
        <v>8.9221905092691109E-2</v>
      </c>
      <c r="K9393" s="8">
        <f t="shared" si="1460"/>
        <v>8.7332408818281804E-2</v>
      </c>
      <c r="L9393" s="8">
        <f t="shared" si="1460"/>
        <v>8.8270312143629251E-2</v>
      </c>
      <c r="M9393" s="8">
        <f t="shared" si="1460"/>
        <v>8.7619549748655864E-2</v>
      </c>
      <c r="P9393">
        <v>9391</v>
      </c>
      <c r="Q9393" s="8">
        <f t="shared" si="1461"/>
        <v>8.6221905092691106E-2</v>
      </c>
      <c r="R9393" s="8">
        <f t="shared" si="1461"/>
        <v>8.4332408818281801E-2</v>
      </c>
      <c r="S9393" s="8">
        <f t="shared" si="1461"/>
        <v>8.5270312143629248E-2</v>
      </c>
      <c r="T9393" s="8">
        <f t="shared" si="1461"/>
        <v>8.4619549748655862E-2</v>
      </c>
      <c r="W9393">
        <v>9391</v>
      </c>
      <c r="X9393" s="4">
        <f t="shared" si="1456"/>
        <v>9.0321838978072944E-2</v>
      </c>
      <c r="Y9393" s="4">
        <f t="shared" si="1463"/>
        <v>8.9338768335064864E-2</v>
      </c>
      <c r="Z9393" s="4">
        <f t="shared" si="1464"/>
        <v>8.8666284865003442E-2</v>
      </c>
    </row>
    <row r="9394" spans="1:26" x14ac:dyDescent="0.25">
      <c r="A9394" s="16">
        <f t="shared" si="1462"/>
        <v>52927</v>
      </c>
      <c r="B9394">
        <f>+'[2]Ejercicio 1'!E9611</f>
        <v>9392</v>
      </c>
      <c r="C9394" s="5">
        <v>8.7722187236988117E-2</v>
      </c>
      <c r="D9394" s="4">
        <f t="shared" si="1457"/>
        <v>8.5832678981290253E-2</v>
      </c>
      <c r="E9394" s="6">
        <f t="shared" si="1458"/>
        <v>8.67705882322959E-2</v>
      </c>
      <c r="F9394" s="7">
        <f t="shared" si="1459"/>
        <v>8.6119821721268863E-2</v>
      </c>
      <c r="I9394" s="10">
        <v>9392</v>
      </c>
      <c r="J9394" s="8">
        <f t="shared" si="1460"/>
        <v>8.9222187236988118E-2</v>
      </c>
      <c r="K9394" s="8">
        <f t="shared" si="1460"/>
        <v>8.7332678981290254E-2</v>
      </c>
      <c r="L9394" s="8">
        <f t="shared" si="1460"/>
        <v>8.8270588232295902E-2</v>
      </c>
      <c r="M9394" s="8">
        <f t="shared" si="1460"/>
        <v>8.7619821721268865E-2</v>
      </c>
      <c r="P9394">
        <v>9392</v>
      </c>
      <c r="Q9394" s="8">
        <f t="shared" si="1461"/>
        <v>8.6222187236988115E-2</v>
      </c>
      <c r="R9394" s="8">
        <f t="shared" si="1461"/>
        <v>8.4332678981290252E-2</v>
      </c>
      <c r="S9394" s="8">
        <f t="shared" si="1461"/>
        <v>8.5270588232295899E-2</v>
      </c>
      <c r="T9394" s="8">
        <f t="shared" si="1461"/>
        <v>8.4619821721268862E-2</v>
      </c>
      <c r="W9394">
        <v>9392</v>
      </c>
      <c r="X9394" s="4">
        <f t="shared" si="1456"/>
        <v>9.0322403625052672E-2</v>
      </c>
      <c r="Y9394" s="4">
        <f t="shared" si="1463"/>
        <v>8.933932051393452E-2</v>
      </c>
      <c r="Z9394" s="4">
        <f t="shared" si="1464"/>
        <v>8.8666828569202244E-2</v>
      </c>
    </row>
    <row r="9395" spans="1:26" x14ac:dyDescent="0.25">
      <c r="A9395" s="16">
        <f t="shared" si="1462"/>
        <v>52928</v>
      </c>
      <c r="B9395">
        <f>+'[2]Ejercicio 1'!E9612</f>
        <v>9393</v>
      </c>
      <c r="C9395" s="5">
        <v>8.772246938128514E-2</v>
      </c>
      <c r="D9395" s="4">
        <f t="shared" si="1457"/>
        <v>8.5832949144262177E-2</v>
      </c>
      <c r="E9395" s="6">
        <f t="shared" si="1458"/>
        <v>8.6770864320944996E-2</v>
      </c>
      <c r="F9395" s="7">
        <f t="shared" si="1459"/>
        <v>8.6120093693853317E-2</v>
      </c>
      <c r="I9395" s="10">
        <v>9393</v>
      </c>
      <c r="J9395" s="8">
        <f t="shared" si="1460"/>
        <v>8.9222469381285141E-2</v>
      </c>
      <c r="K9395" s="8">
        <f t="shared" si="1460"/>
        <v>8.7332949144262179E-2</v>
      </c>
      <c r="L9395" s="8">
        <f t="shared" si="1460"/>
        <v>8.8270864320944997E-2</v>
      </c>
      <c r="M9395" s="8">
        <f t="shared" si="1460"/>
        <v>8.7620093693853318E-2</v>
      </c>
      <c r="P9395">
        <v>9393</v>
      </c>
      <c r="Q9395" s="8">
        <f t="shared" si="1461"/>
        <v>8.6222469381285138E-2</v>
      </c>
      <c r="R9395" s="8">
        <f t="shared" si="1461"/>
        <v>8.4332949144262176E-2</v>
      </c>
      <c r="S9395" s="8">
        <f t="shared" si="1461"/>
        <v>8.5270864320944995E-2</v>
      </c>
      <c r="T9395" s="8">
        <f t="shared" si="1461"/>
        <v>8.4620093693853315E-2</v>
      </c>
      <c r="W9395">
        <v>9393</v>
      </c>
      <c r="X9395" s="4">
        <f t="shared" si="1456"/>
        <v>9.0322968272115847E-2</v>
      </c>
      <c r="Y9395" s="4">
        <f t="shared" si="1463"/>
        <v>8.9339872692947367E-2</v>
      </c>
      <c r="Z9395" s="4">
        <f t="shared" si="1464"/>
        <v>8.8667372275225309E-2</v>
      </c>
    </row>
    <row r="9396" spans="1:26" x14ac:dyDescent="0.25">
      <c r="A9396" s="16">
        <f t="shared" si="1462"/>
        <v>52929</v>
      </c>
      <c r="B9396">
        <f>+'[2]Ejercicio 1'!E9613</f>
        <v>9394</v>
      </c>
      <c r="C9396" s="5">
        <v>8.7722751525582163E-2</v>
      </c>
      <c r="D9396" s="4">
        <f t="shared" si="1457"/>
        <v>8.5833219307196992E-2</v>
      </c>
      <c r="E9396" s="6">
        <f t="shared" si="1458"/>
        <v>8.6771140409573871E-2</v>
      </c>
      <c r="F9396" s="7">
        <f t="shared" si="1459"/>
        <v>8.6120365666403506E-2</v>
      </c>
      <c r="I9396" s="10">
        <v>9394</v>
      </c>
      <c r="J9396" s="8">
        <f t="shared" si="1460"/>
        <v>8.9222751525582164E-2</v>
      </c>
      <c r="K9396" s="8">
        <f t="shared" si="1460"/>
        <v>8.7333219307196994E-2</v>
      </c>
      <c r="L9396" s="8">
        <f t="shared" si="1460"/>
        <v>8.8271140409573873E-2</v>
      </c>
      <c r="M9396" s="8">
        <f t="shared" si="1460"/>
        <v>8.7620365666403507E-2</v>
      </c>
      <c r="P9396">
        <v>9394</v>
      </c>
      <c r="Q9396" s="8">
        <f t="shared" si="1461"/>
        <v>8.6222751525582161E-2</v>
      </c>
      <c r="R9396" s="8">
        <f t="shared" si="1461"/>
        <v>8.4333219307196991E-2</v>
      </c>
      <c r="S9396" s="8">
        <f t="shared" si="1461"/>
        <v>8.527114040957387E-2</v>
      </c>
      <c r="T9396" s="8">
        <f t="shared" si="1461"/>
        <v>8.4620365666403505E-2</v>
      </c>
      <c r="W9396">
        <v>9394</v>
      </c>
      <c r="X9396" s="4">
        <f t="shared" si="1456"/>
        <v>9.0323532919194829E-2</v>
      </c>
      <c r="Y9396" s="4">
        <f t="shared" si="1463"/>
        <v>8.9340424871741486E-2</v>
      </c>
      <c r="Z9396" s="4">
        <f t="shared" si="1464"/>
        <v>8.8667915979247114E-2</v>
      </c>
    </row>
    <row r="9397" spans="1:26" x14ac:dyDescent="0.25">
      <c r="A9397" s="16">
        <f t="shared" si="1462"/>
        <v>52930</v>
      </c>
      <c r="B9397">
        <f>+'[2]Ejercicio 1'!E9614</f>
        <v>9395</v>
      </c>
      <c r="C9397" s="5">
        <v>8.7723033669879186E-2</v>
      </c>
      <c r="D9397" s="4">
        <f t="shared" si="1457"/>
        <v>8.5833489470094684E-2</v>
      </c>
      <c r="E9397" s="6">
        <f t="shared" si="1458"/>
        <v>8.6771416498184303E-2</v>
      </c>
      <c r="F9397" s="7">
        <f t="shared" si="1459"/>
        <v>8.6120637638922304E-2</v>
      </c>
      <c r="I9397" s="10">
        <v>9395</v>
      </c>
      <c r="J9397" s="8">
        <f t="shared" si="1460"/>
        <v>8.9223033669879187E-2</v>
      </c>
      <c r="K9397" s="8">
        <f t="shared" si="1460"/>
        <v>8.7333489470094686E-2</v>
      </c>
      <c r="L9397" s="8">
        <f t="shared" si="1460"/>
        <v>8.8271416498184305E-2</v>
      </c>
      <c r="M9397" s="8">
        <f t="shared" si="1460"/>
        <v>8.7620637638922305E-2</v>
      </c>
      <c r="P9397">
        <v>9395</v>
      </c>
      <c r="Q9397" s="8">
        <f t="shared" si="1461"/>
        <v>8.6223033669879184E-2</v>
      </c>
      <c r="R9397" s="8">
        <f t="shared" si="1461"/>
        <v>8.4333489470094683E-2</v>
      </c>
      <c r="S9397" s="8">
        <f t="shared" si="1461"/>
        <v>8.5271416498184302E-2</v>
      </c>
      <c r="T9397" s="8">
        <f t="shared" si="1461"/>
        <v>8.4620637638922303E-2</v>
      </c>
      <c r="W9397">
        <v>9395</v>
      </c>
      <c r="X9397" s="4">
        <f t="shared" si="1456"/>
        <v>9.0324097566312461E-2</v>
      </c>
      <c r="Y9397" s="4">
        <f t="shared" si="1463"/>
        <v>8.9340977050496942E-2</v>
      </c>
      <c r="Z9397" s="4">
        <f t="shared" si="1464"/>
        <v>8.8668459684133935E-2</v>
      </c>
    </row>
    <row r="9398" spans="1:26" x14ac:dyDescent="0.25">
      <c r="A9398" s="16">
        <f t="shared" si="1462"/>
        <v>52931</v>
      </c>
      <c r="B9398">
        <f>+'[2]Ejercicio 1'!E9615</f>
        <v>9396</v>
      </c>
      <c r="C9398" s="5">
        <v>8.7723315814176209E-2</v>
      </c>
      <c r="D9398" s="4">
        <f t="shared" si="1457"/>
        <v>8.583375963295567E-2</v>
      </c>
      <c r="E9398" s="6">
        <f t="shared" si="1458"/>
        <v>8.6771692586776292E-2</v>
      </c>
      <c r="F9398" s="7">
        <f t="shared" si="1459"/>
        <v>8.6120909611409696E-2</v>
      </c>
      <c r="I9398" s="10">
        <v>9396</v>
      </c>
      <c r="J9398" s="8">
        <f t="shared" si="1460"/>
        <v>8.922331581417621E-2</v>
      </c>
      <c r="K9398" s="8">
        <f t="shared" si="1460"/>
        <v>8.7333759632955671E-2</v>
      </c>
      <c r="L9398" s="8">
        <f t="shared" si="1460"/>
        <v>8.8271692586776293E-2</v>
      </c>
      <c r="M9398" s="8">
        <f t="shared" si="1460"/>
        <v>8.7620909611409697E-2</v>
      </c>
      <c r="P9398">
        <v>9396</v>
      </c>
      <c r="Q9398" s="8">
        <f t="shared" si="1461"/>
        <v>8.6223315814176207E-2</v>
      </c>
      <c r="R9398" s="8">
        <f t="shared" si="1461"/>
        <v>8.4333759632955668E-2</v>
      </c>
      <c r="S9398" s="8">
        <f t="shared" si="1461"/>
        <v>8.527169258677629E-2</v>
      </c>
      <c r="T9398" s="8">
        <f t="shared" si="1461"/>
        <v>8.4620909611409695E-2</v>
      </c>
      <c r="W9398">
        <v>9396</v>
      </c>
      <c r="X9398" s="4">
        <f t="shared" si="1456"/>
        <v>9.0324662213467868E-2</v>
      </c>
      <c r="Y9398" s="4">
        <f t="shared" si="1463"/>
        <v>8.9341529229396477E-2</v>
      </c>
      <c r="Z9398" s="4">
        <f t="shared" si="1464"/>
        <v>8.8669003387978743E-2</v>
      </c>
    </row>
    <row r="9399" spans="1:26" x14ac:dyDescent="0.25">
      <c r="A9399" s="16">
        <f t="shared" si="1462"/>
        <v>52932</v>
      </c>
      <c r="B9399">
        <f>+'[2]Ejercicio 1'!E9616</f>
        <v>9397</v>
      </c>
      <c r="C9399" s="5">
        <v>8.7723597958473232E-2</v>
      </c>
      <c r="D9399" s="4">
        <f t="shared" si="1457"/>
        <v>8.5834029795779518E-2</v>
      </c>
      <c r="E9399" s="6">
        <f t="shared" si="1458"/>
        <v>8.6771968675348962E-2</v>
      </c>
      <c r="F9399" s="7">
        <f t="shared" si="1459"/>
        <v>8.6121181583868528E-2</v>
      </c>
      <c r="I9399" s="10">
        <v>9397</v>
      </c>
      <c r="J9399" s="8">
        <f t="shared" si="1460"/>
        <v>8.9223597958473233E-2</v>
      </c>
      <c r="K9399" s="8">
        <f t="shared" si="1460"/>
        <v>8.7334029795779519E-2</v>
      </c>
      <c r="L9399" s="8">
        <f t="shared" si="1460"/>
        <v>8.8271968675348964E-2</v>
      </c>
      <c r="M9399" s="8">
        <f t="shared" si="1460"/>
        <v>8.7621181583868529E-2</v>
      </c>
      <c r="P9399">
        <v>9397</v>
      </c>
      <c r="Q9399" s="8">
        <f t="shared" si="1461"/>
        <v>8.622359795847323E-2</v>
      </c>
      <c r="R9399" s="8">
        <f t="shared" si="1461"/>
        <v>8.4334029795779517E-2</v>
      </c>
      <c r="S9399" s="8">
        <f t="shared" si="1461"/>
        <v>8.5271968675348961E-2</v>
      </c>
      <c r="T9399" s="8">
        <f t="shared" si="1461"/>
        <v>8.4621181583868527E-2</v>
      </c>
      <c r="W9399">
        <v>9397</v>
      </c>
      <c r="X9399" s="4">
        <f t="shared" si="1456"/>
        <v>9.0325226860640401E-2</v>
      </c>
      <c r="Y9399" s="4">
        <f t="shared" si="1463"/>
        <v>8.934208140807727E-2</v>
      </c>
      <c r="Z9399" s="4">
        <f t="shared" si="1464"/>
        <v>8.8669547093650658E-2</v>
      </c>
    </row>
    <row r="9400" spans="1:26" x14ac:dyDescent="0.25">
      <c r="A9400" s="16">
        <f t="shared" si="1462"/>
        <v>52933</v>
      </c>
      <c r="B9400">
        <f>+'[2]Ejercicio 1'!E9617</f>
        <v>9398</v>
      </c>
      <c r="C9400" s="5">
        <v>8.7723880102770255E-2</v>
      </c>
      <c r="D9400" s="4">
        <f t="shared" si="1457"/>
        <v>8.5834299958567062E-2</v>
      </c>
      <c r="E9400" s="6">
        <f t="shared" si="1458"/>
        <v>8.6772244763903175E-2</v>
      </c>
      <c r="F9400" s="7">
        <f t="shared" si="1459"/>
        <v>8.6121453556293109E-2</v>
      </c>
      <c r="I9400" s="10">
        <v>9398</v>
      </c>
      <c r="J9400" s="8">
        <f t="shared" si="1460"/>
        <v>8.9223880102770256E-2</v>
      </c>
      <c r="K9400" s="8">
        <f t="shared" si="1460"/>
        <v>8.7334299958567063E-2</v>
      </c>
      <c r="L9400" s="8">
        <f t="shared" si="1460"/>
        <v>8.8272244763903177E-2</v>
      </c>
      <c r="M9400" s="8">
        <f t="shared" si="1460"/>
        <v>8.7621453556293111E-2</v>
      </c>
      <c r="P9400">
        <v>9398</v>
      </c>
      <c r="Q9400" s="8">
        <f t="shared" si="1461"/>
        <v>8.6223880102770253E-2</v>
      </c>
      <c r="R9400" s="8">
        <f t="shared" si="1461"/>
        <v>8.4334299958567061E-2</v>
      </c>
      <c r="S9400" s="8">
        <f t="shared" si="1461"/>
        <v>8.5272244763903174E-2</v>
      </c>
      <c r="T9400" s="8">
        <f t="shared" si="1461"/>
        <v>8.4621453556293108E-2</v>
      </c>
      <c r="W9400">
        <v>9398</v>
      </c>
      <c r="X9400" s="4">
        <f t="shared" si="1456"/>
        <v>9.0325791507895506E-2</v>
      </c>
      <c r="Y9400" s="4">
        <f t="shared" si="1463"/>
        <v>8.9342633586810785E-2</v>
      </c>
      <c r="Z9400" s="4">
        <f t="shared" si="1464"/>
        <v>8.8670090797315596E-2</v>
      </c>
    </row>
    <row r="9401" spans="1:26" x14ac:dyDescent="0.25">
      <c r="A9401" s="16">
        <f t="shared" si="1462"/>
        <v>52934</v>
      </c>
      <c r="B9401">
        <f>+'[2]Ejercicio 1'!E9618</f>
        <v>9399</v>
      </c>
      <c r="C9401" s="5">
        <v>8.7724162247067264E-2</v>
      </c>
      <c r="D9401" s="4">
        <f t="shared" si="1457"/>
        <v>8.5834570121317288E-2</v>
      </c>
      <c r="E9401" s="6">
        <f t="shared" si="1458"/>
        <v>8.677252085243807E-2</v>
      </c>
      <c r="F9401" s="7">
        <f t="shared" si="1459"/>
        <v>8.6121725528686285E-2</v>
      </c>
      <c r="I9401" s="10">
        <v>9399</v>
      </c>
      <c r="J9401" s="8">
        <f t="shared" si="1460"/>
        <v>8.9224162247067265E-2</v>
      </c>
      <c r="K9401" s="8">
        <f t="shared" si="1460"/>
        <v>8.733457012131729E-2</v>
      </c>
      <c r="L9401" s="8">
        <f t="shared" si="1460"/>
        <v>8.8272520852438072E-2</v>
      </c>
      <c r="M9401" s="8">
        <f t="shared" si="1460"/>
        <v>8.7621725528686287E-2</v>
      </c>
      <c r="P9401">
        <v>9399</v>
      </c>
      <c r="Q9401" s="8">
        <f t="shared" si="1461"/>
        <v>8.6224162247067263E-2</v>
      </c>
      <c r="R9401" s="8">
        <f t="shared" si="1461"/>
        <v>8.4334570121317287E-2</v>
      </c>
      <c r="S9401" s="8">
        <f t="shared" si="1461"/>
        <v>8.5272520852438069E-2</v>
      </c>
      <c r="T9401" s="8">
        <f t="shared" si="1461"/>
        <v>8.4621725528686284E-2</v>
      </c>
      <c r="W9401">
        <v>9399</v>
      </c>
      <c r="X9401" s="4">
        <f t="shared" si="1456"/>
        <v>9.0326356155167306E-2</v>
      </c>
      <c r="Y9401" s="4">
        <f t="shared" si="1463"/>
        <v>8.9343185765505637E-2</v>
      </c>
      <c r="Z9401" s="4">
        <f t="shared" si="1464"/>
        <v>8.8670634501851281E-2</v>
      </c>
    </row>
    <row r="9402" spans="1:26" x14ac:dyDescent="0.25">
      <c r="A9402" s="16">
        <f t="shared" si="1462"/>
        <v>52935</v>
      </c>
      <c r="B9402">
        <f>+'[2]Ejercicio 1'!E9619</f>
        <v>9400</v>
      </c>
      <c r="C9402" s="5">
        <v>8.7724444391364287E-2</v>
      </c>
      <c r="D9402" s="4">
        <f t="shared" si="1457"/>
        <v>8.5834840284030586E-2</v>
      </c>
      <c r="E9402" s="6">
        <f t="shared" si="1458"/>
        <v>8.6772796940954508E-2</v>
      </c>
      <c r="F9402" s="7">
        <f t="shared" si="1459"/>
        <v>8.612199750104807E-2</v>
      </c>
      <c r="I9402" s="10">
        <v>9400</v>
      </c>
      <c r="J9402" s="8">
        <f t="shared" si="1460"/>
        <v>8.9224444391364288E-2</v>
      </c>
      <c r="K9402" s="8">
        <f t="shared" si="1460"/>
        <v>8.7334840284030588E-2</v>
      </c>
      <c r="L9402" s="8">
        <f t="shared" si="1460"/>
        <v>8.8272796940954509E-2</v>
      </c>
      <c r="M9402" s="8">
        <f t="shared" si="1460"/>
        <v>8.7621997501048071E-2</v>
      </c>
      <c r="P9402">
        <v>9400</v>
      </c>
      <c r="Q9402" s="8">
        <f t="shared" si="1461"/>
        <v>8.6224444391364286E-2</v>
      </c>
      <c r="R9402" s="8">
        <f t="shared" si="1461"/>
        <v>8.4334840284030585E-2</v>
      </c>
      <c r="S9402" s="8">
        <f t="shared" si="1461"/>
        <v>8.5272796940954507E-2</v>
      </c>
      <c r="T9402" s="8">
        <f t="shared" si="1461"/>
        <v>8.4621997501048069E-2</v>
      </c>
      <c r="W9402">
        <v>9400</v>
      </c>
      <c r="X9402" s="4">
        <f t="shared" ref="X9402:X9465" si="1465">Tasa_Fwd(C9220,B9220,C9402,B9402,182)</f>
        <v>9.0326920802476868E-2</v>
      </c>
      <c r="Y9402" s="4">
        <f t="shared" si="1463"/>
        <v>8.934373794407488E-2</v>
      </c>
      <c r="Z9402" s="4">
        <f t="shared" si="1464"/>
        <v>8.8671178205339221E-2</v>
      </c>
    </row>
    <row r="9403" spans="1:26" x14ac:dyDescent="0.25">
      <c r="A9403" s="16">
        <f t="shared" si="1462"/>
        <v>52936</v>
      </c>
      <c r="B9403">
        <f>+'[2]Ejercicio 1'!E9620</f>
        <v>9401</v>
      </c>
      <c r="C9403" s="5">
        <v>8.772472653566131E-2</v>
      </c>
      <c r="D9403" s="4">
        <f t="shared" si="1457"/>
        <v>8.5835110446706969E-2</v>
      </c>
      <c r="E9403" s="6">
        <f t="shared" si="1458"/>
        <v>8.6773073029451628E-2</v>
      </c>
      <c r="F9403" s="7">
        <f t="shared" si="1459"/>
        <v>8.6122269473378435E-2</v>
      </c>
      <c r="I9403" s="10">
        <v>9401</v>
      </c>
      <c r="J9403" s="8">
        <f t="shared" si="1460"/>
        <v>8.9224726535661311E-2</v>
      </c>
      <c r="K9403" s="8">
        <f t="shared" si="1460"/>
        <v>8.7335110446706971E-2</v>
      </c>
      <c r="L9403" s="8">
        <f t="shared" si="1460"/>
        <v>8.8273073029451629E-2</v>
      </c>
      <c r="M9403" s="8">
        <f t="shared" si="1460"/>
        <v>8.7622269473378436E-2</v>
      </c>
      <c r="P9403">
        <v>9401</v>
      </c>
      <c r="Q9403" s="8">
        <f t="shared" si="1461"/>
        <v>8.6224726535661309E-2</v>
      </c>
      <c r="R9403" s="8">
        <f t="shared" si="1461"/>
        <v>8.4335110446706968E-2</v>
      </c>
      <c r="S9403" s="8">
        <f t="shared" si="1461"/>
        <v>8.5273073029451626E-2</v>
      </c>
      <c r="T9403" s="8">
        <f t="shared" si="1461"/>
        <v>8.4622269473378434E-2</v>
      </c>
      <c r="W9403">
        <v>9401</v>
      </c>
      <c r="X9403" s="4">
        <f t="shared" si="1465"/>
        <v>9.0327485449825093E-2</v>
      </c>
      <c r="Y9403" s="4">
        <f t="shared" si="1463"/>
        <v>8.9344290122694195E-2</v>
      </c>
      <c r="Z9403" s="4">
        <f t="shared" si="1464"/>
        <v>8.8671721909697909E-2</v>
      </c>
    </row>
    <row r="9404" spans="1:26" x14ac:dyDescent="0.25">
      <c r="A9404" s="16">
        <f t="shared" si="1462"/>
        <v>52937</v>
      </c>
      <c r="B9404">
        <f>+'[2]Ejercicio 1'!E9621</f>
        <v>9402</v>
      </c>
      <c r="C9404" s="5">
        <v>8.7725008679958333E-2</v>
      </c>
      <c r="D9404" s="4">
        <f t="shared" si="1457"/>
        <v>8.5835380609346437E-2</v>
      </c>
      <c r="E9404" s="6">
        <f t="shared" si="1458"/>
        <v>8.6773349117930304E-2</v>
      </c>
      <c r="F9404" s="7">
        <f t="shared" si="1459"/>
        <v>8.6122541445680253E-2</v>
      </c>
      <c r="I9404" s="10">
        <v>9402</v>
      </c>
      <c r="J9404" s="8">
        <f t="shared" si="1460"/>
        <v>8.9225008679958334E-2</v>
      </c>
      <c r="K9404" s="8">
        <f t="shared" si="1460"/>
        <v>8.7335380609346439E-2</v>
      </c>
      <c r="L9404" s="8">
        <f t="shared" si="1460"/>
        <v>8.8273349117930305E-2</v>
      </c>
      <c r="M9404" s="8">
        <f t="shared" si="1460"/>
        <v>8.7622541445680255E-2</v>
      </c>
      <c r="P9404">
        <v>9402</v>
      </c>
      <c r="Q9404" s="8">
        <f t="shared" si="1461"/>
        <v>8.6225008679958332E-2</v>
      </c>
      <c r="R9404" s="8">
        <f t="shared" si="1461"/>
        <v>8.4335380609346436E-2</v>
      </c>
      <c r="S9404" s="8">
        <f t="shared" si="1461"/>
        <v>8.5273349117930303E-2</v>
      </c>
      <c r="T9404" s="8">
        <f t="shared" si="1461"/>
        <v>8.4622541445680252E-2</v>
      </c>
      <c r="W9404">
        <v>9402</v>
      </c>
      <c r="X9404" s="4">
        <f t="shared" si="1465"/>
        <v>9.0328050097189555E-2</v>
      </c>
      <c r="Y9404" s="4">
        <f t="shared" si="1463"/>
        <v>8.9344842301275734E-2</v>
      </c>
      <c r="Z9404" s="4">
        <f t="shared" si="1464"/>
        <v>8.8672265613968085E-2</v>
      </c>
    </row>
    <row r="9405" spans="1:26" x14ac:dyDescent="0.25">
      <c r="A9405" s="16">
        <f t="shared" si="1462"/>
        <v>52938</v>
      </c>
      <c r="B9405">
        <f>+'[2]Ejercicio 1'!E9622</f>
        <v>9403</v>
      </c>
      <c r="C9405" s="5">
        <v>8.7725290824255356E-2</v>
      </c>
      <c r="D9405" s="4">
        <f t="shared" si="1457"/>
        <v>8.5835650771949379E-2</v>
      </c>
      <c r="E9405" s="6">
        <f t="shared" si="1458"/>
        <v>8.6773625206390537E-2</v>
      </c>
      <c r="F9405" s="7">
        <f t="shared" si="1459"/>
        <v>8.6122813417947822E-2</v>
      </c>
      <c r="I9405" s="10">
        <v>9403</v>
      </c>
      <c r="J9405" s="8">
        <f t="shared" si="1460"/>
        <v>8.9225290824255357E-2</v>
      </c>
      <c r="K9405" s="8">
        <f t="shared" si="1460"/>
        <v>8.733565077194938E-2</v>
      </c>
      <c r="L9405" s="8">
        <f t="shared" si="1460"/>
        <v>8.8273625206390538E-2</v>
      </c>
      <c r="M9405" s="8">
        <f t="shared" si="1460"/>
        <v>8.7622813417947823E-2</v>
      </c>
      <c r="P9405">
        <v>9403</v>
      </c>
      <c r="Q9405" s="8">
        <f t="shared" si="1461"/>
        <v>8.6225290824255355E-2</v>
      </c>
      <c r="R9405" s="8">
        <f t="shared" si="1461"/>
        <v>8.4335650771949378E-2</v>
      </c>
      <c r="S9405" s="8">
        <f t="shared" si="1461"/>
        <v>8.5273625206390535E-2</v>
      </c>
      <c r="T9405" s="8">
        <f t="shared" si="1461"/>
        <v>8.462281341794782E-2</v>
      </c>
      <c r="W9405">
        <v>9403</v>
      </c>
      <c r="X9405" s="4">
        <f t="shared" si="1465"/>
        <v>9.0328614744637478E-2</v>
      </c>
      <c r="Y9405" s="4">
        <f t="shared" si="1463"/>
        <v>8.9345394479821261E-2</v>
      </c>
      <c r="Z9405" s="4">
        <f t="shared" si="1464"/>
        <v>8.8672809318146903E-2</v>
      </c>
    </row>
    <row r="9406" spans="1:26" x14ac:dyDescent="0.25">
      <c r="A9406" s="16">
        <f t="shared" si="1462"/>
        <v>52939</v>
      </c>
      <c r="B9406">
        <f>+'[2]Ejercicio 1'!E9623</f>
        <v>9404</v>
      </c>
      <c r="C9406" s="5">
        <v>8.7725572968552379E-2</v>
      </c>
      <c r="D9406" s="4">
        <f t="shared" si="1457"/>
        <v>8.5835920934515017E-2</v>
      </c>
      <c r="E9406" s="6">
        <f t="shared" si="1458"/>
        <v>8.6773901294831438E-2</v>
      </c>
      <c r="F9406" s="7">
        <f t="shared" si="1459"/>
        <v>8.6123085390183984E-2</v>
      </c>
      <c r="I9406" s="10">
        <v>9404</v>
      </c>
      <c r="J9406" s="8">
        <f t="shared" si="1460"/>
        <v>8.922557296855238E-2</v>
      </c>
      <c r="K9406" s="8">
        <f t="shared" si="1460"/>
        <v>8.7335920934515018E-2</v>
      </c>
      <c r="L9406" s="8">
        <f t="shared" si="1460"/>
        <v>8.8273901294831439E-2</v>
      </c>
      <c r="M9406" s="8">
        <f t="shared" si="1460"/>
        <v>8.7623085390183986E-2</v>
      </c>
      <c r="P9406">
        <v>9404</v>
      </c>
      <c r="Q9406" s="8">
        <f t="shared" si="1461"/>
        <v>8.6225572968552378E-2</v>
      </c>
      <c r="R9406" s="8">
        <f t="shared" si="1461"/>
        <v>8.4335920934515016E-2</v>
      </c>
      <c r="S9406" s="8">
        <f t="shared" si="1461"/>
        <v>8.5273901294831436E-2</v>
      </c>
      <c r="T9406" s="8">
        <f t="shared" si="1461"/>
        <v>8.4623085390183983E-2</v>
      </c>
      <c r="W9406">
        <v>9404</v>
      </c>
      <c r="X9406" s="4">
        <f t="shared" si="1465"/>
        <v>9.0329179392101208E-2</v>
      </c>
      <c r="Y9406" s="4">
        <f t="shared" si="1463"/>
        <v>8.9345946658327249E-2</v>
      </c>
      <c r="Z9406" s="4">
        <f t="shared" si="1464"/>
        <v>8.867335302224294E-2</v>
      </c>
    </row>
    <row r="9407" spans="1:26" x14ac:dyDescent="0.25">
      <c r="A9407" s="16">
        <f t="shared" si="1462"/>
        <v>52940</v>
      </c>
      <c r="B9407">
        <f>+'[2]Ejercicio 1'!E9624</f>
        <v>9405</v>
      </c>
      <c r="C9407" s="5">
        <v>8.7725855112849402E-2</v>
      </c>
      <c r="D9407" s="4">
        <f t="shared" si="1457"/>
        <v>8.5836191097043921E-2</v>
      </c>
      <c r="E9407" s="6">
        <f t="shared" si="1458"/>
        <v>8.6774177383253007E-2</v>
      </c>
      <c r="F9407" s="7">
        <f t="shared" si="1459"/>
        <v>8.6123357362388742E-2</v>
      </c>
      <c r="I9407" s="10">
        <v>9405</v>
      </c>
      <c r="J9407" s="8">
        <f t="shared" si="1460"/>
        <v>8.9225855112849403E-2</v>
      </c>
      <c r="K9407" s="8">
        <f t="shared" si="1460"/>
        <v>8.7336191097043922E-2</v>
      </c>
      <c r="L9407" s="8">
        <f t="shared" si="1460"/>
        <v>8.8274177383253008E-2</v>
      </c>
      <c r="M9407" s="8">
        <f t="shared" si="1460"/>
        <v>8.7623357362388743E-2</v>
      </c>
      <c r="P9407">
        <v>9405</v>
      </c>
      <c r="Q9407" s="8">
        <f t="shared" si="1461"/>
        <v>8.6225855112849401E-2</v>
      </c>
      <c r="R9407" s="8">
        <f t="shared" si="1461"/>
        <v>8.4336191097043919E-2</v>
      </c>
      <c r="S9407" s="8">
        <f t="shared" si="1461"/>
        <v>8.5274177383253005E-2</v>
      </c>
      <c r="T9407" s="8">
        <f t="shared" si="1461"/>
        <v>8.462335736238874E-2</v>
      </c>
      <c r="W9407">
        <v>9405</v>
      </c>
      <c r="X9407" s="4">
        <f t="shared" si="1465"/>
        <v>9.0329744039603588E-2</v>
      </c>
      <c r="Y9407" s="4">
        <f t="shared" si="1463"/>
        <v>8.9346498836705882E-2</v>
      </c>
      <c r="Z9407" s="4">
        <f t="shared" si="1464"/>
        <v>8.8673896725288373E-2</v>
      </c>
    </row>
    <row r="9408" spans="1:26" x14ac:dyDescent="0.25">
      <c r="A9408" s="16">
        <f t="shared" si="1462"/>
        <v>52941</v>
      </c>
      <c r="B9408">
        <f>+'[2]Ejercicio 1'!E9625</f>
        <v>9406</v>
      </c>
      <c r="C9408" s="5">
        <v>8.7726137257146411E-2</v>
      </c>
      <c r="D9408" s="4">
        <f t="shared" si="1457"/>
        <v>8.5836461259535715E-2</v>
      </c>
      <c r="E9408" s="6">
        <f t="shared" si="1458"/>
        <v>8.6774453471656132E-2</v>
      </c>
      <c r="F9408" s="7">
        <f t="shared" si="1459"/>
        <v>8.6123629334562093E-2</v>
      </c>
      <c r="I9408" s="10">
        <v>9406</v>
      </c>
      <c r="J9408" s="8">
        <f t="shared" si="1460"/>
        <v>8.9226137257146412E-2</v>
      </c>
      <c r="K9408" s="8">
        <f t="shared" si="1460"/>
        <v>8.7336461259535716E-2</v>
      </c>
      <c r="L9408" s="8">
        <f t="shared" si="1460"/>
        <v>8.8274453471656134E-2</v>
      </c>
      <c r="M9408" s="8">
        <f t="shared" si="1460"/>
        <v>8.7623629334562095E-2</v>
      </c>
      <c r="P9408">
        <v>9406</v>
      </c>
      <c r="Q9408" s="8">
        <f t="shared" si="1461"/>
        <v>8.622613725714641E-2</v>
      </c>
      <c r="R9408" s="8">
        <f t="shared" si="1461"/>
        <v>8.4336461259535714E-2</v>
      </c>
      <c r="S9408" s="8">
        <f t="shared" si="1461"/>
        <v>8.5274453471656131E-2</v>
      </c>
      <c r="T9408" s="8">
        <f t="shared" si="1461"/>
        <v>8.4623629334562092E-2</v>
      </c>
      <c r="W9408">
        <v>9406</v>
      </c>
      <c r="X9408" s="4">
        <f t="shared" si="1465"/>
        <v>9.0330308687144187E-2</v>
      </c>
      <c r="Y9408" s="4">
        <f t="shared" si="1463"/>
        <v>8.9347051015136333E-2</v>
      </c>
      <c r="Z9408" s="4">
        <f t="shared" si="1464"/>
        <v>8.8674440429201695E-2</v>
      </c>
    </row>
    <row r="9409" spans="1:26" x14ac:dyDescent="0.25">
      <c r="A9409" s="16">
        <f t="shared" si="1462"/>
        <v>52942</v>
      </c>
      <c r="B9409">
        <f>+'[2]Ejercicio 1'!E9626</f>
        <v>9407</v>
      </c>
      <c r="C9409" s="5">
        <v>8.7726419401443434E-2</v>
      </c>
      <c r="D9409" s="4">
        <f t="shared" si="1457"/>
        <v>8.5836731421990789E-2</v>
      </c>
      <c r="E9409" s="6">
        <f t="shared" si="1458"/>
        <v>8.6774729560040814E-2</v>
      </c>
      <c r="F9409" s="7">
        <f t="shared" si="1459"/>
        <v>8.612390130670404E-2</v>
      </c>
      <c r="I9409" s="10">
        <v>9407</v>
      </c>
      <c r="J9409" s="8">
        <f t="shared" si="1460"/>
        <v>8.9226419401443435E-2</v>
      </c>
      <c r="K9409" s="8">
        <f t="shared" si="1460"/>
        <v>8.733673142199079E-2</v>
      </c>
      <c r="L9409" s="8">
        <f t="shared" si="1460"/>
        <v>8.8274729560040816E-2</v>
      </c>
      <c r="M9409" s="8">
        <f t="shared" si="1460"/>
        <v>8.7623901306704041E-2</v>
      </c>
      <c r="P9409">
        <v>9407</v>
      </c>
      <c r="Q9409" s="8">
        <f t="shared" si="1461"/>
        <v>8.6226419401443433E-2</v>
      </c>
      <c r="R9409" s="8">
        <f t="shared" si="1461"/>
        <v>8.4336731421990788E-2</v>
      </c>
      <c r="S9409" s="8">
        <f t="shared" si="1461"/>
        <v>8.5274729560040813E-2</v>
      </c>
      <c r="T9409" s="8">
        <f t="shared" si="1461"/>
        <v>8.4623901306704039E-2</v>
      </c>
      <c r="W9409">
        <v>9407</v>
      </c>
      <c r="X9409" s="4">
        <f t="shared" si="1465"/>
        <v>9.0330873334723866E-2</v>
      </c>
      <c r="Y9409" s="4">
        <f t="shared" si="1463"/>
        <v>8.9347603193530772E-2</v>
      </c>
      <c r="Z9409" s="4">
        <f t="shared" si="1464"/>
        <v>8.8674984132070145E-2</v>
      </c>
    </row>
    <row r="9410" spans="1:26" x14ac:dyDescent="0.25">
      <c r="A9410" s="16">
        <f t="shared" si="1462"/>
        <v>52943</v>
      </c>
      <c r="B9410">
        <f>+'[2]Ejercicio 1'!E9627</f>
        <v>9408</v>
      </c>
      <c r="C9410" s="5">
        <v>8.7726701545740457E-2</v>
      </c>
      <c r="D9410" s="4">
        <f t="shared" si="1457"/>
        <v>8.5837001584409142E-2</v>
      </c>
      <c r="E9410" s="6">
        <f t="shared" si="1458"/>
        <v>8.6775005648406178E-2</v>
      </c>
      <c r="F9410" s="7">
        <f t="shared" si="1459"/>
        <v>8.6124173278814595E-2</v>
      </c>
      <c r="I9410" s="10">
        <v>9408</v>
      </c>
      <c r="J9410" s="8">
        <f t="shared" si="1460"/>
        <v>8.9226701545740458E-2</v>
      </c>
      <c r="K9410" s="8">
        <f t="shared" si="1460"/>
        <v>8.7337001584409144E-2</v>
      </c>
      <c r="L9410" s="8">
        <f t="shared" si="1460"/>
        <v>8.827500564840618E-2</v>
      </c>
      <c r="M9410" s="8">
        <f t="shared" ref="M9410:M9473" si="1466">F9410+$O$1</f>
        <v>8.7624173278814596E-2</v>
      </c>
      <c r="P9410">
        <v>9408</v>
      </c>
      <c r="Q9410" s="8">
        <f t="shared" si="1461"/>
        <v>8.6226701545740456E-2</v>
      </c>
      <c r="R9410" s="8">
        <f t="shared" si="1461"/>
        <v>8.4337001584409141E-2</v>
      </c>
      <c r="S9410" s="8">
        <f t="shared" si="1461"/>
        <v>8.5275005648406177E-2</v>
      </c>
      <c r="T9410" s="8">
        <f t="shared" ref="T9410:T9473" si="1467">F9410-$O$1</f>
        <v>8.4624173278814593E-2</v>
      </c>
      <c r="W9410">
        <v>9408</v>
      </c>
      <c r="X9410" s="4">
        <f t="shared" si="1465"/>
        <v>9.033143798234132E-2</v>
      </c>
      <c r="Y9410" s="4">
        <f t="shared" si="1463"/>
        <v>8.9348155371796079E-2</v>
      </c>
      <c r="Z9410" s="4">
        <f t="shared" si="1464"/>
        <v>8.8675527835809315E-2</v>
      </c>
    </row>
    <row r="9411" spans="1:26" x14ac:dyDescent="0.25">
      <c r="A9411" s="16">
        <f t="shared" si="1462"/>
        <v>52944</v>
      </c>
      <c r="B9411">
        <f>+'[2]Ejercicio 1'!E9628</f>
        <v>9409</v>
      </c>
      <c r="C9411" s="5">
        <v>8.772698369003748E-2</v>
      </c>
      <c r="D9411" s="4">
        <f t="shared" ref="D9411:D9474" si="1468">+LN((1+C9411*182/360)^(360/182))</f>
        <v>8.5837271746790386E-2</v>
      </c>
      <c r="E9411" s="6">
        <f t="shared" ref="E9411:E9474" si="1469">Equivalencia_Tasas(C9411,182,91)</f>
        <v>8.6775281736753085E-2</v>
      </c>
      <c r="F9411" s="7">
        <f t="shared" ref="F9411:F9474" si="1470">Equivalencia_Tasas(C9411,182,28)</f>
        <v>8.6124445250896589E-2</v>
      </c>
      <c r="I9411" s="10">
        <v>9409</v>
      </c>
      <c r="J9411" s="8">
        <f t="shared" ref="J9411:M9474" si="1471">C9411+$O$1</f>
        <v>8.9226983690037481E-2</v>
      </c>
      <c r="K9411" s="8">
        <f t="shared" si="1471"/>
        <v>8.7337271746790388E-2</v>
      </c>
      <c r="L9411" s="8">
        <f t="shared" si="1471"/>
        <v>8.8275281736753086E-2</v>
      </c>
      <c r="M9411" s="8">
        <f t="shared" si="1466"/>
        <v>8.762444525089659E-2</v>
      </c>
      <c r="P9411">
        <v>9409</v>
      </c>
      <c r="Q9411" s="8">
        <f t="shared" ref="Q9411:T9474" si="1472">C9411-$O$1</f>
        <v>8.6226983690037479E-2</v>
      </c>
      <c r="R9411" s="8">
        <f t="shared" si="1472"/>
        <v>8.4337271746790385E-2</v>
      </c>
      <c r="S9411" s="8">
        <f t="shared" si="1472"/>
        <v>8.5275281736753084E-2</v>
      </c>
      <c r="T9411" s="8">
        <f t="shared" si="1467"/>
        <v>8.4624445250896588E-2</v>
      </c>
      <c r="W9411">
        <v>9409</v>
      </c>
      <c r="X9411" s="4">
        <f t="shared" si="1465"/>
        <v>9.0332002629997854E-2</v>
      </c>
      <c r="Y9411" s="4">
        <f t="shared" si="1463"/>
        <v>8.9348707550204576E-2</v>
      </c>
      <c r="Z9411" s="4">
        <f t="shared" si="1464"/>
        <v>8.8676071539459986E-2</v>
      </c>
    </row>
    <row r="9412" spans="1:26" x14ac:dyDescent="0.25">
      <c r="A9412" s="16">
        <f t="shared" si="1462"/>
        <v>52945</v>
      </c>
      <c r="B9412">
        <f>+'[2]Ejercicio 1'!E9629</f>
        <v>9410</v>
      </c>
      <c r="C9412" s="5">
        <v>8.7727265834334503E-2</v>
      </c>
      <c r="D9412" s="4">
        <f t="shared" si="1468"/>
        <v>8.5837541909134701E-2</v>
      </c>
      <c r="E9412" s="6">
        <f t="shared" si="1469"/>
        <v>8.6775557825080674E-2</v>
      </c>
      <c r="F9412" s="7">
        <f t="shared" si="1470"/>
        <v>8.6124717222944333E-2</v>
      </c>
      <c r="I9412" s="10">
        <v>9410</v>
      </c>
      <c r="J9412" s="8">
        <f t="shared" si="1471"/>
        <v>8.9227265834334504E-2</v>
      </c>
      <c r="K9412" s="8">
        <f t="shared" si="1471"/>
        <v>8.7337541909134703E-2</v>
      </c>
      <c r="L9412" s="8">
        <f t="shared" si="1471"/>
        <v>8.8275557825080675E-2</v>
      </c>
      <c r="M9412" s="8">
        <f t="shared" si="1466"/>
        <v>8.7624717222944334E-2</v>
      </c>
      <c r="P9412">
        <v>9410</v>
      </c>
      <c r="Q9412" s="8">
        <f t="shared" si="1472"/>
        <v>8.6227265834334502E-2</v>
      </c>
      <c r="R9412" s="8">
        <f t="shared" si="1472"/>
        <v>8.43375419091347E-2</v>
      </c>
      <c r="S9412" s="8">
        <f t="shared" si="1472"/>
        <v>8.5275557825080672E-2</v>
      </c>
      <c r="T9412" s="8">
        <f t="shared" si="1467"/>
        <v>8.4624717222944332E-2</v>
      </c>
      <c r="W9412">
        <v>9410</v>
      </c>
      <c r="X9412" s="4">
        <f t="shared" si="1465"/>
        <v>9.0332567277692177E-2</v>
      </c>
      <c r="Y9412" s="4">
        <f t="shared" si="1463"/>
        <v>8.9349259728394331E-2</v>
      </c>
      <c r="Z9412" s="4">
        <f t="shared" si="1464"/>
        <v>8.8676615243019299E-2</v>
      </c>
    </row>
    <row r="9413" spans="1:26" x14ac:dyDescent="0.25">
      <c r="A9413" s="16">
        <f t="shared" ref="A9413:A9476" si="1473">+A9412+1</f>
        <v>52946</v>
      </c>
      <c r="B9413">
        <f>+'[2]Ejercicio 1'!E9630</f>
        <v>9411</v>
      </c>
      <c r="C9413" s="5">
        <v>8.7727547978631526E-2</v>
      </c>
      <c r="D9413" s="4">
        <f t="shared" si="1468"/>
        <v>8.5837812071442102E-2</v>
      </c>
      <c r="E9413" s="6">
        <f t="shared" si="1469"/>
        <v>8.6775833913389805E-2</v>
      </c>
      <c r="F9413" s="7">
        <f t="shared" si="1470"/>
        <v>8.6124989194960672E-2</v>
      </c>
      <c r="I9413" s="10">
        <v>9411</v>
      </c>
      <c r="J9413" s="8">
        <f t="shared" si="1471"/>
        <v>8.9227547978631527E-2</v>
      </c>
      <c r="K9413" s="8">
        <f t="shared" si="1471"/>
        <v>8.7337812071442103E-2</v>
      </c>
      <c r="L9413" s="8">
        <f t="shared" si="1471"/>
        <v>8.8275833913389806E-2</v>
      </c>
      <c r="M9413" s="8">
        <f t="shared" si="1466"/>
        <v>8.7624989194960673E-2</v>
      </c>
      <c r="P9413">
        <v>9411</v>
      </c>
      <c r="Q9413" s="8">
        <f t="shared" si="1472"/>
        <v>8.6227547978631525E-2</v>
      </c>
      <c r="R9413" s="8">
        <f t="shared" si="1472"/>
        <v>8.43378120714421E-2</v>
      </c>
      <c r="S9413" s="8">
        <f t="shared" si="1472"/>
        <v>8.5275833913389804E-2</v>
      </c>
      <c r="T9413" s="8">
        <f t="shared" si="1467"/>
        <v>8.462498919496067E-2</v>
      </c>
      <c r="W9413">
        <v>9411</v>
      </c>
      <c r="X9413" s="4">
        <f t="shared" si="1465"/>
        <v>9.033313192542558E-2</v>
      </c>
      <c r="Y9413" s="4">
        <f t="shared" si="1463"/>
        <v>8.9349811906636809E-2</v>
      </c>
      <c r="Z9413" s="4">
        <f t="shared" si="1464"/>
        <v>8.8677158946492973E-2</v>
      </c>
    </row>
    <row r="9414" spans="1:26" x14ac:dyDescent="0.25">
      <c r="A9414" s="16">
        <f t="shared" si="1473"/>
        <v>52947</v>
      </c>
      <c r="B9414">
        <f>+'[2]Ejercicio 1'!E9631</f>
        <v>9412</v>
      </c>
      <c r="C9414" s="5">
        <v>8.7727830122928549E-2</v>
      </c>
      <c r="D9414" s="4">
        <f t="shared" si="1468"/>
        <v>8.5838082233712587E-2</v>
      </c>
      <c r="E9414" s="6">
        <f t="shared" si="1469"/>
        <v>8.6776110001679618E-2</v>
      </c>
      <c r="F9414" s="7">
        <f t="shared" si="1470"/>
        <v>8.6125261166945605E-2</v>
      </c>
      <c r="I9414" s="10">
        <v>9412</v>
      </c>
      <c r="J9414" s="8">
        <f t="shared" si="1471"/>
        <v>8.922783012292855E-2</v>
      </c>
      <c r="K9414" s="8">
        <f t="shared" si="1471"/>
        <v>8.7338082233712588E-2</v>
      </c>
      <c r="L9414" s="8">
        <f t="shared" si="1471"/>
        <v>8.827611000167962E-2</v>
      </c>
      <c r="M9414" s="8">
        <f t="shared" si="1466"/>
        <v>8.7625261166945606E-2</v>
      </c>
      <c r="P9414">
        <v>9412</v>
      </c>
      <c r="Q9414" s="8">
        <f t="shared" si="1472"/>
        <v>8.6227830122928548E-2</v>
      </c>
      <c r="R9414" s="8">
        <f t="shared" si="1472"/>
        <v>8.4338082233712586E-2</v>
      </c>
      <c r="S9414" s="8">
        <f t="shared" si="1472"/>
        <v>8.5276110001679617E-2</v>
      </c>
      <c r="T9414" s="8">
        <f t="shared" si="1467"/>
        <v>8.4625261166945603E-2</v>
      </c>
      <c r="W9414">
        <v>9412</v>
      </c>
      <c r="X9414" s="4">
        <f t="shared" si="1465"/>
        <v>9.0333696573197203E-2</v>
      </c>
      <c r="Y9414" s="4">
        <f t="shared" si="1463"/>
        <v>8.9350364084751902E-2</v>
      </c>
      <c r="Z9414" s="4">
        <f t="shared" si="1464"/>
        <v>8.8677702648918916E-2</v>
      </c>
    </row>
    <row r="9415" spans="1:26" x14ac:dyDescent="0.25">
      <c r="A9415" s="16">
        <f t="shared" si="1473"/>
        <v>52948</v>
      </c>
      <c r="B9415">
        <f>+'[2]Ejercicio 1'!E9632</f>
        <v>9413</v>
      </c>
      <c r="C9415" s="5">
        <v>8.7728112267225558E-2</v>
      </c>
      <c r="D9415" s="4">
        <f t="shared" si="1468"/>
        <v>8.5838352395946144E-2</v>
      </c>
      <c r="E9415" s="6">
        <f t="shared" si="1469"/>
        <v>8.6776386089950988E-2</v>
      </c>
      <c r="F9415" s="7">
        <f t="shared" si="1470"/>
        <v>8.6125533138899132E-2</v>
      </c>
      <c r="I9415" s="10">
        <v>9413</v>
      </c>
      <c r="J9415" s="8">
        <f t="shared" si="1471"/>
        <v>8.9228112267225559E-2</v>
      </c>
      <c r="K9415" s="8">
        <f t="shared" si="1471"/>
        <v>8.7338352395946145E-2</v>
      </c>
      <c r="L9415" s="8">
        <f t="shared" si="1471"/>
        <v>8.8276386089950989E-2</v>
      </c>
      <c r="M9415" s="8">
        <f t="shared" si="1466"/>
        <v>8.7625533138899134E-2</v>
      </c>
      <c r="P9415">
        <v>9413</v>
      </c>
      <c r="Q9415" s="8">
        <f t="shared" si="1472"/>
        <v>8.6228112267225557E-2</v>
      </c>
      <c r="R9415" s="8">
        <f t="shared" si="1472"/>
        <v>8.4338352395946142E-2</v>
      </c>
      <c r="S9415" s="8">
        <f t="shared" si="1472"/>
        <v>8.5276386089950987E-2</v>
      </c>
      <c r="T9415" s="8">
        <f t="shared" si="1467"/>
        <v>8.4625533138899131E-2</v>
      </c>
      <c r="W9415">
        <v>9413</v>
      </c>
      <c r="X9415" s="4">
        <f t="shared" si="1465"/>
        <v>9.0334261220985063E-2</v>
      </c>
      <c r="Y9415" s="4">
        <f t="shared" si="1463"/>
        <v>8.9350916263008437E-2</v>
      </c>
      <c r="Z9415" s="4">
        <f t="shared" si="1464"/>
        <v>8.8678246352212733E-2</v>
      </c>
    </row>
    <row r="9416" spans="1:26" x14ac:dyDescent="0.25">
      <c r="A9416" s="16">
        <f t="shared" si="1473"/>
        <v>52949</v>
      </c>
      <c r="B9416">
        <f>+'[2]Ejercicio 1'!E9633</f>
        <v>9414</v>
      </c>
      <c r="C9416" s="5">
        <v>8.7728394411522581E-2</v>
      </c>
      <c r="D9416" s="4">
        <f t="shared" si="1468"/>
        <v>8.5838622558143188E-2</v>
      </c>
      <c r="E9416" s="6">
        <f t="shared" si="1469"/>
        <v>8.6776662178203026E-2</v>
      </c>
      <c r="F9416" s="7">
        <f t="shared" si="1470"/>
        <v>8.6125805110821255E-2</v>
      </c>
      <c r="I9416" s="10">
        <v>9414</v>
      </c>
      <c r="J9416" s="8">
        <f t="shared" si="1471"/>
        <v>8.9228394411522582E-2</v>
      </c>
      <c r="K9416" s="8">
        <f t="shared" si="1471"/>
        <v>8.7338622558143189E-2</v>
      </c>
      <c r="L9416" s="8">
        <f t="shared" si="1471"/>
        <v>8.8276662178203028E-2</v>
      </c>
      <c r="M9416" s="8">
        <f t="shared" si="1466"/>
        <v>8.7625805110821256E-2</v>
      </c>
      <c r="P9416">
        <v>9414</v>
      </c>
      <c r="Q9416" s="8">
        <f t="shared" si="1472"/>
        <v>8.622839441152258E-2</v>
      </c>
      <c r="R9416" s="8">
        <f t="shared" si="1472"/>
        <v>8.4338622558143186E-2</v>
      </c>
      <c r="S9416" s="8">
        <f t="shared" si="1472"/>
        <v>8.5276662178203025E-2</v>
      </c>
      <c r="T9416" s="8">
        <f t="shared" si="1467"/>
        <v>8.4625805110821253E-2</v>
      </c>
      <c r="W9416">
        <v>9414</v>
      </c>
      <c r="X9416" s="4">
        <f t="shared" si="1465"/>
        <v>9.0334825868856383E-2</v>
      </c>
      <c r="Y9416" s="4">
        <f t="shared" si="1463"/>
        <v>8.9351468441047105E-2</v>
      </c>
      <c r="Z9416" s="4">
        <f t="shared" si="1464"/>
        <v>8.8678790055418052E-2</v>
      </c>
    </row>
    <row r="9417" spans="1:26" x14ac:dyDescent="0.25">
      <c r="A9417" s="16">
        <f t="shared" si="1473"/>
        <v>52950</v>
      </c>
      <c r="B9417">
        <f>+'[2]Ejercicio 1'!E9634</f>
        <v>9415</v>
      </c>
      <c r="C9417" s="5">
        <v>8.7728676555819604E-2</v>
      </c>
      <c r="D9417" s="4">
        <f t="shared" si="1468"/>
        <v>8.5838892720303123E-2</v>
      </c>
      <c r="E9417" s="6">
        <f t="shared" si="1469"/>
        <v>8.6776938266436621E-2</v>
      </c>
      <c r="F9417" s="7">
        <f t="shared" si="1470"/>
        <v>8.6126077082711985E-2</v>
      </c>
      <c r="I9417" s="10">
        <v>9415</v>
      </c>
      <c r="J9417" s="8">
        <f t="shared" si="1471"/>
        <v>8.9228676555819605E-2</v>
      </c>
      <c r="K9417" s="8">
        <f t="shared" si="1471"/>
        <v>8.7338892720303124E-2</v>
      </c>
      <c r="L9417" s="8">
        <f t="shared" si="1471"/>
        <v>8.8276938266436622E-2</v>
      </c>
      <c r="M9417" s="8">
        <f t="shared" si="1466"/>
        <v>8.7626077082711987E-2</v>
      </c>
      <c r="P9417">
        <v>9415</v>
      </c>
      <c r="Q9417" s="8">
        <f t="shared" si="1472"/>
        <v>8.6228676555819603E-2</v>
      </c>
      <c r="R9417" s="8">
        <f t="shared" si="1472"/>
        <v>8.4338892720303121E-2</v>
      </c>
      <c r="S9417" s="8">
        <f t="shared" si="1472"/>
        <v>8.5276938266436619E-2</v>
      </c>
      <c r="T9417" s="8">
        <f t="shared" si="1467"/>
        <v>8.4626077082711984E-2</v>
      </c>
      <c r="W9417">
        <v>9415</v>
      </c>
      <c r="X9417" s="4">
        <f t="shared" si="1465"/>
        <v>9.0335390516743511E-2</v>
      </c>
      <c r="Y9417" s="4">
        <f t="shared" si="1463"/>
        <v>8.9352020619137607E-2</v>
      </c>
      <c r="Z9417" s="4">
        <f t="shared" si="1464"/>
        <v>8.8679333757581344E-2</v>
      </c>
    </row>
    <row r="9418" spans="1:26" x14ac:dyDescent="0.25">
      <c r="A9418" s="16">
        <f t="shared" si="1473"/>
        <v>52951</v>
      </c>
      <c r="B9418">
        <f>+'[2]Ejercicio 1'!E9635</f>
        <v>9416</v>
      </c>
      <c r="C9418" s="5">
        <v>8.7728958700116627E-2</v>
      </c>
      <c r="D9418" s="4">
        <f t="shared" si="1468"/>
        <v>8.5839162882425935E-2</v>
      </c>
      <c r="E9418" s="6">
        <f t="shared" si="1469"/>
        <v>8.6777214354651758E-2</v>
      </c>
      <c r="F9418" s="7">
        <f t="shared" si="1470"/>
        <v>8.6126349054571297E-2</v>
      </c>
      <c r="I9418" s="10">
        <v>9416</v>
      </c>
      <c r="J9418" s="8">
        <f t="shared" si="1471"/>
        <v>8.9228958700116628E-2</v>
      </c>
      <c r="K9418" s="8">
        <f t="shared" si="1471"/>
        <v>8.7339162882425936E-2</v>
      </c>
      <c r="L9418" s="8">
        <f t="shared" si="1471"/>
        <v>8.8277214354651759E-2</v>
      </c>
      <c r="M9418" s="8">
        <f t="shared" si="1466"/>
        <v>8.7626349054571298E-2</v>
      </c>
      <c r="P9418">
        <v>9416</v>
      </c>
      <c r="Q9418" s="8">
        <f t="shared" si="1472"/>
        <v>8.6228958700116626E-2</v>
      </c>
      <c r="R9418" s="8">
        <f t="shared" si="1472"/>
        <v>8.4339162882425933E-2</v>
      </c>
      <c r="S9418" s="8">
        <f t="shared" si="1472"/>
        <v>8.5277214354651756E-2</v>
      </c>
      <c r="T9418" s="8">
        <f t="shared" si="1467"/>
        <v>8.4626349054571295E-2</v>
      </c>
      <c r="W9418">
        <v>9416</v>
      </c>
      <c r="X9418" s="4">
        <f t="shared" si="1465"/>
        <v>9.0335955164669288E-2</v>
      </c>
      <c r="Y9418" s="4">
        <f t="shared" si="1463"/>
        <v>8.9352572797191221E-2</v>
      </c>
      <c r="Z9418" s="4">
        <f t="shared" si="1464"/>
        <v>8.8679877460606793E-2</v>
      </c>
    </row>
    <row r="9419" spans="1:26" x14ac:dyDescent="0.25">
      <c r="A9419" s="16">
        <f t="shared" si="1473"/>
        <v>52952</v>
      </c>
      <c r="B9419">
        <f>+'[2]Ejercicio 1'!E9636</f>
        <v>9417</v>
      </c>
      <c r="C9419" s="5">
        <v>8.772924084441365E-2</v>
      </c>
      <c r="D9419" s="4">
        <f t="shared" si="1468"/>
        <v>8.5839433044512026E-2</v>
      </c>
      <c r="E9419" s="6">
        <f t="shared" si="1469"/>
        <v>8.6777490442846703E-2</v>
      </c>
      <c r="F9419" s="7">
        <f t="shared" si="1470"/>
        <v>8.6126621026399217E-2</v>
      </c>
      <c r="I9419" s="10">
        <v>9417</v>
      </c>
      <c r="J9419" s="8">
        <f t="shared" si="1471"/>
        <v>8.9229240844413651E-2</v>
      </c>
      <c r="K9419" s="8">
        <f t="shared" si="1471"/>
        <v>8.7339433044512027E-2</v>
      </c>
      <c r="L9419" s="8">
        <f t="shared" si="1471"/>
        <v>8.8277490442846704E-2</v>
      </c>
      <c r="M9419" s="8">
        <f t="shared" si="1466"/>
        <v>8.7626621026399218E-2</v>
      </c>
      <c r="P9419">
        <v>9417</v>
      </c>
      <c r="Q9419" s="8">
        <f t="shared" si="1472"/>
        <v>8.6229240844413649E-2</v>
      </c>
      <c r="R9419" s="8">
        <f t="shared" si="1472"/>
        <v>8.4339433044512024E-2</v>
      </c>
      <c r="S9419" s="8">
        <f t="shared" si="1472"/>
        <v>8.5277490442846701E-2</v>
      </c>
      <c r="T9419" s="8">
        <f t="shared" si="1467"/>
        <v>8.4626621026399215E-2</v>
      </c>
      <c r="W9419">
        <v>9417</v>
      </c>
      <c r="X9419" s="4">
        <f t="shared" si="1465"/>
        <v>9.033651981263327E-2</v>
      </c>
      <c r="Y9419" s="4">
        <f t="shared" si="1463"/>
        <v>8.9353124975116591E-2</v>
      </c>
      <c r="Z9419" s="4">
        <f t="shared" si="1464"/>
        <v>8.8680421163546616E-2</v>
      </c>
    </row>
    <row r="9420" spans="1:26" x14ac:dyDescent="0.25">
      <c r="A9420" s="16">
        <f t="shared" si="1473"/>
        <v>52953</v>
      </c>
      <c r="B9420">
        <f>+'[2]Ejercicio 1'!E9637</f>
        <v>9418</v>
      </c>
      <c r="C9420" s="5">
        <v>8.7729522988710673E-2</v>
      </c>
      <c r="D9420" s="4">
        <f t="shared" si="1468"/>
        <v>8.5839703206560994E-2</v>
      </c>
      <c r="E9420" s="6">
        <f t="shared" si="1469"/>
        <v>8.6777766531024078E-2</v>
      </c>
      <c r="F9420" s="7">
        <f t="shared" si="1470"/>
        <v>8.6126892998195731E-2</v>
      </c>
      <c r="I9420" s="10">
        <v>9418</v>
      </c>
      <c r="J9420" s="8">
        <f t="shared" si="1471"/>
        <v>8.9229522988710674E-2</v>
      </c>
      <c r="K9420" s="8">
        <f t="shared" si="1471"/>
        <v>8.7339703206560995E-2</v>
      </c>
      <c r="L9420" s="8">
        <f t="shared" si="1471"/>
        <v>8.8277766531024079E-2</v>
      </c>
      <c r="M9420" s="8">
        <f t="shared" si="1466"/>
        <v>8.7626892998195732E-2</v>
      </c>
      <c r="P9420">
        <v>9418</v>
      </c>
      <c r="Q9420" s="8">
        <f t="shared" si="1472"/>
        <v>8.6229522988710672E-2</v>
      </c>
      <c r="R9420" s="8">
        <f t="shared" si="1472"/>
        <v>8.4339703206560993E-2</v>
      </c>
      <c r="S9420" s="8">
        <f t="shared" si="1472"/>
        <v>8.5277766531024077E-2</v>
      </c>
      <c r="T9420" s="8">
        <f t="shared" si="1467"/>
        <v>8.462689299819573E-2</v>
      </c>
      <c r="W9420">
        <v>9418</v>
      </c>
      <c r="X9420" s="4">
        <f t="shared" si="1465"/>
        <v>9.0337084460613518E-2</v>
      </c>
      <c r="Y9420" s="4">
        <f t="shared" si="1463"/>
        <v>8.9353677153095529E-2</v>
      </c>
      <c r="Z9420" s="4">
        <f t="shared" si="1464"/>
        <v>8.8680964865441539E-2</v>
      </c>
    </row>
    <row r="9421" spans="1:26" x14ac:dyDescent="0.25">
      <c r="A9421" s="16">
        <f t="shared" si="1473"/>
        <v>52954</v>
      </c>
      <c r="B9421">
        <f>+'[2]Ejercicio 1'!E9638</f>
        <v>9419</v>
      </c>
      <c r="C9421" s="5">
        <v>8.7729805133007682E-2</v>
      </c>
      <c r="D9421" s="4">
        <f t="shared" si="1468"/>
        <v>8.5839973368573658E-2</v>
      </c>
      <c r="E9421" s="6">
        <f t="shared" si="1469"/>
        <v>8.6778042619182136E-2</v>
      </c>
      <c r="F9421" s="7">
        <f t="shared" si="1470"/>
        <v>8.612716496996084E-2</v>
      </c>
      <c r="I9421" s="10">
        <v>9419</v>
      </c>
      <c r="J9421" s="8">
        <f t="shared" si="1471"/>
        <v>8.9229805133007684E-2</v>
      </c>
      <c r="K9421" s="8">
        <f t="shared" si="1471"/>
        <v>8.7339973368573659E-2</v>
      </c>
      <c r="L9421" s="8">
        <f t="shared" si="1471"/>
        <v>8.8278042619182137E-2</v>
      </c>
      <c r="M9421" s="8">
        <f t="shared" si="1466"/>
        <v>8.7627164969960841E-2</v>
      </c>
      <c r="P9421">
        <v>9419</v>
      </c>
      <c r="Q9421" s="8">
        <f t="shared" si="1472"/>
        <v>8.6229805133007681E-2</v>
      </c>
      <c r="R9421" s="8">
        <f t="shared" si="1472"/>
        <v>8.4339973368573656E-2</v>
      </c>
      <c r="S9421" s="8">
        <f t="shared" si="1472"/>
        <v>8.5278042619182134E-2</v>
      </c>
      <c r="T9421" s="8">
        <f t="shared" si="1467"/>
        <v>8.4627164969960839E-2</v>
      </c>
      <c r="W9421">
        <v>9419</v>
      </c>
      <c r="X9421" s="4">
        <f t="shared" si="1465"/>
        <v>9.0337649108677642E-2</v>
      </c>
      <c r="Y9421" s="4">
        <f t="shared" si="1463"/>
        <v>8.9354229331034943E-2</v>
      </c>
      <c r="Z9421" s="4">
        <f t="shared" si="1464"/>
        <v>8.8681508568204351E-2</v>
      </c>
    </row>
    <row r="9422" spans="1:26" x14ac:dyDescent="0.25">
      <c r="A9422" s="16">
        <f t="shared" si="1473"/>
        <v>52955</v>
      </c>
      <c r="B9422">
        <f>+'[2]Ejercicio 1'!E9639</f>
        <v>9420</v>
      </c>
      <c r="C9422" s="5">
        <v>8.7730087277304705E-2</v>
      </c>
      <c r="D9422" s="4">
        <f t="shared" si="1468"/>
        <v>8.584024353054899E-2</v>
      </c>
      <c r="E9422" s="6">
        <f t="shared" si="1469"/>
        <v>8.6778318707321736E-2</v>
      </c>
      <c r="F9422" s="7">
        <f t="shared" si="1470"/>
        <v>8.6127436941694543E-2</v>
      </c>
      <c r="I9422" s="10">
        <v>9420</v>
      </c>
      <c r="J9422" s="8">
        <f t="shared" si="1471"/>
        <v>8.9230087277304707E-2</v>
      </c>
      <c r="K9422" s="8">
        <f t="shared" si="1471"/>
        <v>8.7340243530548992E-2</v>
      </c>
      <c r="L9422" s="8">
        <f t="shared" si="1471"/>
        <v>8.8278318707321737E-2</v>
      </c>
      <c r="M9422" s="8">
        <f t="shared" si="1466"/>
        <v>8.7627436941694545E-2</v>
      </c>
      <c r="P9422">
        <v>9420</v>
      </c>
      <c r="Q9422" s="8">
        <f t="shared" si="1472"/>
        <v>8.6230087277304704E-2</v>
      </c>
      <c r="R9422" s="8">
        <f t="shared" si="1472"/>
        <v>8.4340243530548989E-2</v>
      </c>
      <c r="S9422" s="8">
        <f t="shared" si="1472"/>
        <v>8.5278318707321735E-2</v>
      </c>
      <c r="T9422" s="8">
        <f t="shared" si="1467"/>
        <v>8.4627436941694542E-2</v>
      </c>
      <c r="W9422">
        <v>9420</v>
      </c>
      <c r="X9422" s="4">
        <f t="shared" si="1465"/>
        <v>9.0338213756757144E-2</v>
      </c>
      <c r="Y9422" s="4">
        <f t="shared" si="1463"/>
        <v>8.9354781508938344E-2</v>
      </c>
      <c r="Z9422" s="4">
        <f t="shared" si="1464"/>
        <v>8.8682052270878664E-2</v>
      </c>
    </row>
    <row r="9423" spans="1:26" x14ac:dyDescent="0.25">
      <c r="A9423" s="16">
        <f t="shared" si="1473"/>
        <v>52956</v>
      </c>
      <c r="B9423">
        <f>+'[2]Ejercicio 1'!E9640</f>
        <v>9421</v>
      </c>
      <c r="C9423" s="5">
        <v>8.7730369421601728E-2</v>
      </c>
      <c r="D9423" s="4">
        <f t="shared" si="1468"/>
        <v>8.5840513692487408E-2</v>
      </c>
      <c r="E9423" s="6">
        <f t="shared" si="1469"/>
        <v>8.6778594795442018E-2</v>
      </c>
      <c r="F9423" s="7">
        <f t="shared" si="1470"/>
        <v>8.6127708913396842E-2</v>
      </c>
      <c r="I9423" s="10">
        <v>9421</v>
      </c>
      <c r="J9423" s="8">
        <f t="shared" si="1471"/>
        <v>8.923036942160173E-2</v>
      </c>
      <c r="K9423" s="8">
        <f t="shared" si="1471"/>
        <v>8.7340513692487409E-2</v>
      </c>
      <c r="L9423" s="8">
        <f t="shared" si="1471"/>
        <v>8.827859479544202E-2</v>
      </c>
      <c r="M9423" s="8">
        <f t="shared" si="1466"/>
        <v>8.7627708913396843E-2</v>
      </c>
      <c r="P9423">
        <v>9421</v>
      </c>
      <c r="Q9423" s="8">
        <f t="shared" si="1472"/>
        <v>8.6230369421601727E-2</v>
      </c>
      <c r="R9423" s="8">
        <f t="shared" si="1472"/>
        <v>8.4340513692487407E-2</v>
      </c>
      <c r="S9423" s="8">
        <f t="shared" si="1472"/>
        <v>8.5278594795442017E-2</v>
      </c>
      <c r="T9423" s="8">
        <f t="shared" si="1467"/>
        <v>8.462770891339684E-2</v>
      </c>
      <c r="W9423">
        <v>9421</v>
      </c>
      <c r="X9423" s="4">
        <f t="shared" si="1465"/>
        <v>9.0338778404874864E-2</v>
      </c>
      <c r="Y9423" s="4">
        <f t="shared" si="1463"/>
        <v>8.9355333686712626E-2</v>
      </c>
      <c r="Z9423" s="4">
        <f t="shared" si="1464"/>
        <v>8.8682595972508105E-2</v>
      </c>
    </row>
    <row r="9424" spans="1:26" x14ac:dyDescent="0.25">
      <c r="A9424" s="16">
        <f t="shared" si="1473"/>
        <v>52957</v>
      </c>
      <c r="B9424">
        <f>+'[2]Ejercicio 1'!E9641</f>
        <v>9422</v>
      </c>
      <c r="C9424" s="5">
        <v>8.7730651565898751E-2</v>
      </c>
      <c r="D9424" s="4">
        <f t="shared" si="1468"/>
        <v>8.5840783854388703E-2</v>
      </c>
      <c r="E9424" s="6">
        <f t="shared" si="1469"/>
        <v>8.6778870883542969E-2</v>
      </c>
      <c r="F9424" s="7">
        <f t="shared" si="1470"/>
        <v>8.6127980885067748E-2</v>
      </c>
      <c r="I9424" s="10">
        <v>9422</v>
      </c>
      <c r="J9424" s="8">
        <f t="shared" si="1471"/>
        <v>8.9230651565898753E-2</v>
      </c>
      <c r="K9424" s="8">
        <f t="shared" si="1471"/>
        <v>8.7340783854388704E-2</v>
      </c>
      <c r="L9424" s="8">
        <f t="shared" si="1471"/>
        <v>8.827887088354297E-2</v>
      </c>
      <c r="M9424" s="8">
        <f t="shared" si="1466"/>
        <v>8.7627980885067749E-2</v>
      </c>
      <c r="P9424">
        <v>9422</v>
      </c>
      <c r="Q9424" s="8">
        <f t="shared" si="1472"/>
        <v>8.623065156589875E-2</v>
      </c>
      <c r="R9424" s="8">
        <f t="shared" si="1472"/>
        <v>8.4340783854388701E-2</v>
      </c>
      <c r="S9424" s="8">
        <f t="shared" si="1472"/>
        <v>8.5278870883542968E-2</v>
      </c>
      <c r="T9424" s="8">
        <f t="shared" si="1467"/>
        <v>8.4627980885067747E-2</v>
      </c>
      <c r="W9424">
        <v>9422</v>
      </c>
      <c r="X9424" s="4">
        <f t="shared" si="1465"/>
        <v>9.0339343053031665E-2</v>
      </c>
      <c r="Y9424" s="4">
        <f t="shared" si="1463"/>
        <v>8.935588586453784E-2</v>
      </c>
      <c r="Z9424" s="4">
        <f t="shared" si="1464"/>
        <v>8.8683139675005407E-2</v>
      </c>
    </row>
    <row r="9425" spans="1:26" x14ac:dyDescent="0.25">
      <c r="A9425" s="16">
        <f t="shared" si="1473"/>
        <v>52958</v>
      </c>
      <c r="B9425">
        <f>+'[2]Ejercicio 1'!E9642</f>
        <v>9423</v>
      </c>
      <c r="C9425" s="5">
        <v>8.7730933710195774E-2</v>
      </c>
      <c r="D9425" s="4">
        <f t="shared" si="1468"/>
        <v>8.5841054016253485E-2</v>
      </c>
      <c r="E9425" s="6">
        <f t="shared" si="1469"/>
        <v>8.6779146971625476E-2</v>
      </c>
      <c r="F9425" s="7">
        <f t="shared" si="1470"/>
        <v>8.6128252856707235E-2</v>
      </c>
      <c r="I9425" s="10">
        <v>9423</v>
      </c>
      <c r="J9425" s="8">
        <f t="shared" si="1471"/>
        <v>8.9230933710195776E-2</v>
      </c>
      <c r="K9425" s="8">
        <f t="shared" si="1471"/>
        <v>8.7341054016253486E-2</v>
      </c>
      <c r="L9425" s="8">
        <f t="shared" si="1471"/>
        <v>8.8279146971625477E-2</v>
      </c>
      <c r="M9425" s="8">
        <f t="shared" si="1466"/>
        <v>8.7628252856707237E-2</v>
      </c>
      <c r="P9425">
        <v>9423</v>
      </c>
      <c r="Q9425" s="8">
        <f t="shared" si="1472"/>
        <v>8.6230933710195773E-2</v>
      </c>
      <c r="R9425" s="8">
        <f t="shared" si="1472"/>
        <v>8.4341054016253483E-2</v>
      </c>
      <c r="S9425" s="8">
        <f t="shared" si="1472"/>
        <v>8.5279146971625475E-2</v>
      </c>
      <c r="T9425" s="8">
        <f t="shared" si="1467"/>
        <v>8.4628252856707234E-2</v>
      </c>
      <c r="W9425">
        <v>9423</v>
      </c>
      <c r="X9425" s="4">
        <f t="shared" si="1465"/>
        <v>9.0339907701226671E-2</v>
      </c>
      <c r="Y9425" s="4">
        <f t="shared" si="1463"/>
        <v>8.9356438042237446E-2</v>
      </c>
      <c r="Z9425" s="4">
        <f t="shared" si="1464"/>
        <v>8.8683683377414224E-2</v>
      </c>
    </row>
    <row r="9426" spans="1:26" x14ac:dyDescent="0.25">
      <c r="A9426" s="16">
        <f t="shared" si="1473"/>
        <v>52959</v>
      </c>
      <c r="B9426">
        <f>+'[2]Ejercicio 1'!E9643</f>
        <v>9424</v>
      </c>
      <c r="C9426" s="5">
        <v>8.7731215854492797E-2</v>
      </c>
      <c r="D9426" s="4">
        <f t="shared" si="1468"/>
        <v>8.584132417808156E-2</v>
      </c>
      <c r="E9426" s="6">
        <f t="shared" si="1469"/>
        <v>8.6779423059690414E-2</v>
      </c>
      <c r="F9426" s="7">
        <f t="shared" si="1470"/>
        <v>8.6128524828315331E-2</v>
      </c>
      <c r="I9426" s="10">
        <v>9424</v>
      </c>
      <c r="J9426" s="8">
        <f t="shared" si="1471"/>
        <v>8.9231215854492799E-2</v>
      </c>
      <c r="K9426" s="8">
        <f t="shared" si="1471"/>
        <v>8.7341324178081561E-2</v>
      </c>
      <c r="L9426" s="8">
        <f t="shared" si="1471"/>
        <v>8.8279423059690415E-2</v>
      </c>
      <c r="M9426" s="8">
        <f t="shared" si="1466"/>
        <v>8.7628524828315332E-2</v>
      </c>
      <c r="P9426">
        <v>9424</v>
      </c>
      <c r="Q9426" s="8">
        <f t="shared" si="1472"/>
        <v>8.6231215854492796E-2</v>
      </c>
      <c r="R9426" s="8">
        <f t="shared" si="1472"/>
        <v>8.4341324178081559E-2</v>
      </c>
      <c r="S9426" s="8">
        <f t="shared" si="1472"/>
        <v>8.5279423059690412E-2</v>
      </c>
      <c r="T9426" s="8">
        <f t="shared" si="1467"/>
        <v>8.462852482831533E-2</v>
      </c>
      <c r="W9426">
        <v>9424</v>
      </c>
      <c r="X9426" s="4">
        <f t="shared" si="1465"/>
        <v>9.0340472349460341E-2</v>
      </c>
      <c r="Y9426" s="4">
        <f t="shared" si="1463"/>
        <v>8.9356990220169838E-2</v>
      </c>
      <c r="Z9426" s="4">
        <f t="shared" si="1464"/>
        <v>8.8684227079734529E-2</v>
      </c>
    </row>
    <row r="9427" spans="1:26" x14ac:dyDescent="0.25">
      <c r="A9427" s="16">
        <f t="shared" si="1473"/>
        <v>52960</v>
      </c>
      <c r="B9427">
        <f>+'[2]Ejercicio 1'!E9644</f>
        <v>9425</v>
      </c>
      <c r="C9427" s="5">
        <v>8.773149799878982E-2</v>
      </c>
      <c r="D9427" s="4">
        <f t="shared" si="1468"/>
        <v>8.5841594339872304E-2</v>
      </c>
      <c r="E9427" s="6">
        <f t="shared" si="1469"/>
        <v>8.6779699147735145E-2</v>
      </c>
      <c r="F9427" s="7">
        <f t="shared" si="1470"/>
        <v>8.6128796799892021E-2</v>
      </c>
      <c r="I9427" s="10">
        <v>9425</v>
      </c>
      <c r="J9427" s="8">
        <f t="shared" si="1471"/>
        <v>8.9231497998789822E-2</v>
      </c>
      <c r="K9427" s="8">
        <f t="shared" si="1471"/>
        <v>8.7341594339872305E-2</v>
      </c>
      <c r="L9427" s="8">
        <f t="shared" si="1471"/>
        <v>8.8279699147735147E-2</v>
      </c>
      <c r="M9427" s="8">
        <f t="shared" si="1466"/>
        <v>8.7628796799892023E-2</v>
      </c>
      <c r="P9427">
        <v>9425</v>
      </c>
      <c r="Q9427" s="8">
        <f t="shared" si="1472"/>
        <v>8.6231497998789819E-2</v>
      </c>
      <c r="R9427" s="8">
        <f t="shared" si="1472"/>
        <v>8.4341594339872303E-2</v>
      </c>
      <c r="S9427" s="8">
        <f t="shared" si="1472"/>
        <v>8.5279699147735144E-2</v>
      </c>
      <c r="T9427" s="8">
        <f t="shared" si="1467"/>
        <v>8.462879679989202E-2</v>
      </c>
      <c r="W9427">
        <v>9425</v>
      </c>
      <c r="X9427" s="4">
        <f t="shared" si="1465"/>
        <v>9.034103699773266E-2</v>
      </c>
      <c r="Y9427" s="4">
        <f t="shared" si="1463"/>
        <v>8.9357542397793033E-2</v>
      </c>
      <c r="Z9427" s="4">
        <f t="shared" si="1464"/>
        <v>8.8684770781009961E-2</v>
      </c>
    </row>
    <row r="9428" spans="1:26" x14ac:dyDescent="0.25">
      <c r="A9428" s="16">
        <f t="shared" si="1473"/>
        <v>52961</v>
      </c>
      <c r="B9428">
        <f>+'[2]Ejercicio 1'!E9645</f>
        <v>9426</v>
      </c>
      <c r="C9428" s="5">
        <v>8.7731780143086829E-2</v>
      </c>
      <c r="D9428" s="4">
        <f t="shared" si="1468"/>
        <v>8.5841864501626119E-2</v>
      </c>
      <c r="E9428" s="6">
        <f t="shared" si="1469"/>
        <v>8.6779975235760545E-2</v>
      </c>
      <c r="F9428" s="7">
        <f t="shared" si="1470"/>
        <v>8.6129068771437306E-2</v>
      </c>
      <c r="I9428" s="10">
        <v>9426</v>
      </c>
      <c r="J9428" s="8">
        <f t="shared" si="1471"/>
        <v>8.9231780143086831E-2</v>
      </c>
      <c r="K9428" s="8">
        <f t="shared" si="1471"/>
        <v>8.7341864501626121E-2</v>
      </c>
      <c r="L9428" s="8">
        <f t="shared" si="1471"/>
        <v>8.8279975235760547E-2</v>
      </c>
      <c r="M9428" s="8">
        <f t="shared" si="1466"/>
        <v>8.7629068771437307E-2</v>
      </c>
      <c r="P9428">
        <v>9426</v>
      </c>
      <c r="Q9428" s="8">
        <f t="shared" si="1472"/>
        <v>8.6231780143086828E-2</v>
      </c>
      <c r="R9428" s="8">
        <f t="shared" si="1472"/>
        <v>8.4341864501626118E-2</v>
      </c>
      <c r="S9428" s="8">
        <f t="shared" si="1472"/>
        <v>8.5279975235760544E-2</v>
      </c>
      <c r="T9428" s="8">
        <f t="shared" si="1467"/>
        <v>8.4629068771437305E-2</v>
      </c>
      <c r="W9428">
        <v>9426</v>
      </c>
      <c r="X9428" s="4">
        <f t="shared" si="1465"/>
        <v>9.0341601646043615E-2</v>
      </c>
      <c r="Y9428" s="4">
        <f t="shared" si="1463"/>
        <v>8.9358094575377564E-2</v>
      </c>
      <c r="Z9428" s="4">
        <f t="shared" si="1464"/>
        <v>8.868531448315041E-2</v>
      </c>
    </row>
    <row r="9429" spans="1:26" x14ac:dyDescent="0.25">
      <c r="A9429" s="16">
        <f t="shared" si="1473"/>
        <v>52962</v>
      </c>
      <c r="B9429">
        <f>+'[2]Ejercicio 1'!E9646</f>
        <v>9427</v>
      </c>
      <c r="C9429" s="5">
        <v>8.7732062287383852E-2</v>
      </c>
      <c r="D9429" s="4">
        <f t="shared" si="1468"/>
        <v>8.5842134663343228E-2</v>
      </c>
      <c r="E9429" s="6">
        <f t="shared" si="1469"/>
        <v>8.678025132376839E-2</v>
      </c>
      <c r="F9429" s="7">
        <f t="shared" si="1470"/>
        <v>8.6129340742951185E-2</v>
      </c>
      <c r="I9429" s="10">
        <v>9427</v>
      </c>
      <c r="J9429" s="8">
        <f t="shared" si="1471"/>
        <v>8.9232062287383854E-2</v>
      </c>
      <c r="K9429" s="8">
        <f t="shared" si="1471"/>
        <v>8.7342134663343229E-2</v>
      </c>
      <c r="L9429" s="8">
        <f t="shared" si="1471"/>
        <v>8.8280251323768391E-2</v>
      </c>
      <c r="M9429" s="8">
        <f t="shared" si="1466"/>
        <v>8.7629340742951187E-2</v>
      </c>
      <c r="P9429">
        <v>9427</v>
      </c>
      <c r="Q9429" s="8">
        <f t="shared" si="1472"/>
        <v>8.6232062287383851E-2</v>
      </c>
      <c r="R9429" s="8">
        <f t="shared" si="1472"/>
        <v>8.4342134663343227E-2</v>
      </c>
      <c r="S9429" s="8">
        <f t="shared" si="1472"/>
        <v>8.5280251323768388E-2</v>
      </c>
      <c r="T9429" s="8">
        <f t="shared" si="1467"/>
        <v>8.4629340742951184E-2</v>
      </c>
      <c r="W9429">
        <v>9427</v>
      </c>
      <c r="X9429" s="4">
        <f t="shared" si="1465"/>
        <v>9.0342166294392359E-2</v>
      </c>
      <c r="Y9429" s="4">
        <f t="shared" si="1463"/>
        <v>8.935864675301744E-2</v>
      </c>
      <c r="Z9429" s="4">
        <f t="shared" si="1464"/>
        <v>8.8685858185205219E-2</v>
      </c>
    </row>
    <row r="9430" spans="1:26" x14ac:dyDescent="0.25">
      <c r="A9430" s="16">
        <f t="shared" si="1473"/>
        <v>52963</v>
      </c>
      <c r="B9430">
        <f>+'[2]Ejercicio 1'!E9647</f>
        <v>9428</v>
      </c>
      <c r="C9430" s="5">
        <v>8.7732344431680875E-2</v>
      </c>
      <c r="D9430" s="4">
        <f t="shared" si="1468"/>
        <v>8.5842404825023227E-2</v>
      </c>
      <c r="E9430" s="6">
        <f t="shared" si="1469"/>
        <v>8.6780527411756028E-2</v>
      </c>
      <c r="F9430" s="7">
        <f t="shared" si="1470"/>
        <v>8.6129612714433659E-2</v>
      </c>
      <c r="I9430" s="10">
        <v>9428</v>
      </c>
      <c r="J9430" s="8">
        <f t="shared" si="1471"/>
        <v>8.9232344431680877E-2</v>
      </c>
      <c r="K9430" s="8">
        <f t="shared" si="1471"/>
        <v>8.7342404825023229E-2</v>
      </c>
      <c r="L9430" s="8">
        <f t="shared" si="1471"/>
        <v>8.828052741175603E-2</v>
      </c>
      <c r="M9430" s="8">
        <f t="shared" si="1466"/>
        <v>8.7629612714433661E-2</v>
      </c>
      <c r="P9430">
        <v>9428</v>
      </c>
      <c r="Q9430" s="8">
        <f t="shared" si="1472"/>
        <v>8.6232344431680874E-2</v>
      </c>
      <c r="R9430" s="8">
        <f t="shared" si="1472"/>
        <v>8.4342404825023226E-2</v>
      </c>
      <c r="S9430" s="8">
        <f t="shared" si="1472"/>
        <v>8.5280527411756027E-2</v>
      </c>
      <c r="T9430" s="8">
        <f t="shared" si="1467"/>
        <v>8.4629612714433658E-2</v>
      </c>
      <c r="W9430">
        <v>9428</v>
      </c>
      <c r="X9430" s="4">
        <f t="shared" si="1465"/>
        <v>9.0342730942779309E-2</v>
      </c>
      <c r="Y9430" s="4">
        <f t="shared" si="1463"/>
        <v>8.9359198930526434E-2</v>
      </c>
      <c r="Z9430" s="4">
        <f t="shared" si="1464"/>
        <v>8.8686401887171529E-2</v>
      </c>
    </row>
    <row r="9431" spans="1:26" x14ac:dyDescent="0.25">
      <c r="A9431" s="16">
        <f t="shared" si="1473"/>
        <v>52964</v>
      </c>
      <c r="B9431">
        <f>+'[2]Ejercicio 1'!E9648</f>
        <v>9429</v>
      </c>
      <c r="C9431" s="5">
        <v>8.7732626575977898E-2</v>
      </c>
      <c r="D9431" s="4">
        <f t="shared" si="1468"/>
        <v>8.5842674986666492E-2</v>
      </c>
      <c r="E9431" s="6">
        <f t="shared" si="1469"/>
        <v>8.6780803499726097E-2</v>
      </c>
      <c r="F9431" s="7">
        <f t="shared" si="1470"/>
        <v>8.6129884685884742E-2</v>
      </c>
      <c r="I9431" s="10">
        <v>9429</v>
      </c>
      <c r="J9431" s="8">
        <f t="shared" si="1471"/>
        <v>8.92326265759779E-2</v>
      </c>
      <c r="K9431" s="8">
        <f t="shared" si="1471"/>
        <v>8.7342674986666494E-2</v>
      </c>
      <c r="L9431" s="8">
        <f t="shared" si="1471"/>
        <v>8.8280803499726099E-2</v>
      </c>
      <c r="M9431" s="8">
        <f t="shared" si="1466"/>
        <v>8.7629884685884743E-2</v>
      </c>
      <c r="P9431">
        <v>9429</v>
      </c>
      <c r="Q9431" s="8">
        <f t="shared" si="1472"/>
        <v>8.6232626575977897E-2</v>
      </c>
      <c r="R9431" s="8">
        <f t="shared" si="1472"/>
        <v>8.4342674986666491E-2</v>
      </c>
      <c r="S9431" s="8">
        <f t="shared" si="1472"/>
        <v>8.5280803499726096E-2</v>
      </c>
      <c r="T9431" s="8">
        <f t="shared" si="1467"/>
        <v>8.462988468588474E-2</v>
      </c>
      <c r="W9431">
        <v>9429</v>
      </c>
      <c r="X9431" s="4">
        <f t="shared" si="1465"/>
        <v>9.0343295591183384E-2</v>
      </c>
      <c r="Y9431" s="4">
        <f t="shared" si="1463"/>
        <v>8.9359751108180355E-2</v>
      </c>
      <c r="Z9431" s="4">
        <f t="shared" si="1464"/>
        <v>8.8686945589049326E-2</v>
      </c>
    </row>
    <row r="9432" spans="1:26" x14ac:dyDescent="0.25">
      <c r="A9432" s="16">
        <f t="shared" si="1473"/>
        <v>52965</v>
      </c>
      <c r="B9432">
        <f>+'[2]Ejercicio 1'!E9649</f>
        <v>9430</v>
      </c>
      <c r="C9432" s="5">
        <v>8.7732908720274921E-2</v>
      </c>
      <c r="D9432" s="4">
        <f t="shared" si="1468"/>
        <v>8.5842945148273259E-2</v>
      </c>
      <c r="E9432" s="6">
        <f t="shared" si="1469"/>
        <v>8.6781079587676835E-2</v>
      </c>
      <c r="F9432" s="7">
        <f t="shared" si="1470"/>
        <v>8.6130156657304405E-2</v>
      </c>
      <c r="I9432" s="10">
        <v>9430</v>
      </c>
      <c r="J9432" s="8">
        <f t="shared" si="1471"/>
        <v>8.9232908720274923E-2</v>
      </c>
      <c r="K9432" s="8">
        <f t="shared" si="1471"/>
        <v>8.734294514827326E-2</v>
      </c>
      <c r="L9432" s="8">
        <f t="shared" si="1471"/>
        <v>8.8281079587676836E-2</v>
      </c>
      <c r="M9432" s="8">
        <f t="shared" si="1466"/>
        <v>8.7630156657304406E-2</v>
      </c>
      <c r="P9432">
        <v>9430</v>
      </c>
      <c r="Q9432" s="8">
        <f t="shared" si="1472"/>
        <v>8.623290872027492E-2</v>
      </c>
      <c r="R9432" s="8">
        <f t="shared" si="1472"/>
        <v>8.4342945148273257E-2</v>
      </c>
      <c r="S9432" s="8">
        <f t="shared" si="1472"/>
        <v>8.5281079587676833E-2</v>
      </c>
      <c r="T9432" s="8">
        <f t="shared" si="1467"/>
        <v>8.4630156657304403E-2</v>
      </c>
      <c r="W9432">
        <v>9430</v>
      </c>
      <c r="X9432" s="4">
        <f t="shared" si="1465"/>
        <v>9.0343860239670476E-2</v>
      </c>
      <c r="Y9432" s="4">
        <f t="shared" si="1463"/>
        <v>8.9360303285704282E-2</v>
      </c>
      <c r="Z9432" s="4">
        <f t="shared" si="1464"/>
        <v>8.8687489289882251E-2</v>
      </c>
    </row>
    <row r="9433" spans="1:26" x14ac:dyDescent="0.25">
      <c r="A9433" s="16">
        <f t="shared" si="1473"/>
        <v>52966</v>
      </c>
      <c r="B9433">
        <f>+'[2]Ejercicio 1'!E9650</f>
        <v>9431</v>
      </c>
      <c r="C9433" s="5">
        <v>8.7733190864571944E-2</v>
      </c>
      <c r="D9433" s="4">
        <f t="shared" si="1468"/>
        <v>8.5843215309842694E-2</v>
      </c>
      <c r="E9433" s="6">
        <f t="shared" si="1469"/>
        <v>8.6781355675608254E-2</v>
      </c>
      <c r="F9433" s="7">
        <f t="shared" si="1470"/>
        <v>8.6130428628692676E-2</v>
      </c>
      <c r="I9433" s="10">
        <v>9431</v>
      </c>
      <c r="J9433" s="8">
        <f t="shared" si="1471"/>
        <v>8.9233190864571946E-2</v>
      </c>
      <c r="K9433" s="8">
        <f t="shared" si="1471"/>
        <v>8.7343215309842695E-2</v>
      </c>
      <c r="L9433" s="8">
        <f t="shared" si="1471"/>
        <v>8.8281355675608256E-2</v>
      </c>
      <c r="M9433" s="8">
        <f t="shared" si="1466"/>
        <v>8.7630428628692678E-2</v>
      </c>
      <c r="P9433">
        <v>9431</v>
      </c>
      <c r="Q9433" s="8">
        <f t="shared" si="1472"/>
        <v>8.6233190864571943E-2</v>
      </c>
      <c r="R9433" s="8">
        <f t="shared" si="1472"/>
        <v>8.4343215309842692E-2</v>
      </c>
      <c r="S9433" s="8">
        <f t="shared" si="1472"/>
        <v>8.5281355675608253E-2</v>
      </c>
      <c r="T9433" s="8">
        <f t="shared" si="1467"/>
        <v>8.4630428628692675E-2</v>
      </c>
      <c r="W9433">
        <v>9431</v>
      </c>
      <c r="X9433" s="4">
        <f t="shared" si="1465"/>
        <v>9.0344424888173375E-2</v>
      </c>
      <c r="Y9433" s="4">
        <f t="shared" si="1463"/>
        <v>8.9360855463100838E-2</v>
      </c>
      <c r="Z9433" s="4">
        <f t="shared" si="1464"/>
        <v>8.8688032991580207E-2</v>
      </c>
    </row>
    <row r="9434" spans="1:26" x14ac:dyDescent="0.25">
      <c r="A9434" s="16">
        <f t="shared" si="1473"/>
        <v>52967</v>
      </c>
      <c r="B9434">
        <f>+'[2]Ejercicio 1'!E9651</f>
        <v>9432</v>
      </c>
      <c r="C9434" s="5">
        <v>8.7733473008868967E-2</v>
      </c>
      <c r="D9434" s="4">
        <f t="shared" si="1468"/>
        <v>8.5843485471375214E-2</v>
      </c>
      <c r="E9434" s="6">
        <f t="shared" si="1469"/>
        <v>8.678163176352123E-2</v>
      </c>
      <c r="F9434" s="7">
        <f t="shared" si="1470"/>
        <v>8.6130700600049542E-2</v>
      </c>
      <c r="I9434" s="10">
        <v>9432</v>
      </c>
      <c r="J9434" s="8">
        <f t="shared" si="1471"/>
        <v>8.9233473008868969E-2</v>
      </c>
      <c r="K9434" s="8">
        <f t="shared" si="1471"/>
        <v>8.7343485471375215E-2</v>
      </c>
      <c r="L9434" s="8">
        <f t="shared" si="1471"/>
        <v>8.8281631763521232E-2</v>
      </c>
      <c r="M9434" s="8">
        <f t="shared" si="1466"/>
        <v>8.7630700600049544E-2</v>
      </c>
      <c r="P9434">
        <v>9432</v>
      </c>
      <c r="Q9434" s="8">
        <f t="shared" si="1472"/>
        <v>8.6233473008868966E-2</v>
      </c>
      <c r="R9434" s="8">
        <f t="shared" si="1472"/>
        <v>8.4343485471375212E-2</v>
      </c>
      <c r="S9434" s="8">
        <f t="shared" si="1472"/>
        <v>8.5281631763521229E-2</v>
      </c>
      <c r="T9434" s="8">
        <f t="shared" si="1467"/>
        <v>8.4630700600049541E-2</v>
      </c>
      <c r="W9434">
        <v>9432</v>
      </c>
      <c r="X9434" s="4">
        <f t="shared" si="1465"/>
        <v>9.0344989536714479E-2</v>
      </c>
      <c r="Y9434" s="4">
        <f t="shared" si="1463"/>
        <v>8.936140764045962E-2</v>
      </c>
      <c r="Z9434" s="4">
        <f t="shared" si="1464"/>
        <v>8.8688576693192508E-2</v>
      </c>
    </row>
    <row r="9435" spans="1:26" x14ac:dyDescent="0.25">
      <c r="A9435" s="16">
        <f t="shared" si="1473"/>
        <v>52968</v>
      </c>
      <c r="B9435">
        <f>+'[2]Ejercicio 1'!E9652</f>
        <v>9433</v>
      </c>
      <c r="C9435" s="5">
        <v>8.7733755153165977E-2</v>
      </c>
      <c r="D9435" s="4">
        <f t="shared" si="1468"/>
        <v>8.5843755632870819E-2</v>
      </c>
      <c r="E9435" s="6">
        <f t="shared" si="1469"/>
        <v>8.6781907851415749E-2</v>
      </c>
      <c r="F9435" s="7">
        <f t="shared" si="1470"/>
        <v>8.6130972571375003E-2</v>
      </c>
      <c r="I9435" s="10">
        <v>9433</v>
      </c>
      <c r="J9435" s="8">
        <f t="shared" si="1471"/>
        <v>8.9233755153165978E-2</v>
      </c>
      <c r="K9435" s="8">
        <f t="shared" si="1471"/>
        <v>8.734375563287082E-2</v>
      </c>
      <c r="L9435" s="8">
        <f t="shared" si="1471"/>
        <v>8.828190785141575E-2</v>
      </c>
      <c r="M9435" s="8">
        <f t="shared" si="1466"/>
        <v>8.7630972571375004E-2</v>
      </c>
      <c r="P9435">
        <v>9433</v>
      </c>
      <c r="Q9435" s="8">
        <f t="shared" si="1472"/>
        <v>8.6233755153165975E-2</v>
      </c>
      <c r="R9435" s="8">
        <f t="shared" si="1472"/>
        <v>8.4343755632870818E-2</v>
      </c>
      <c r="S9435" s="8">
        <f t="shared" si="1472"/>
        <v>8.5281907851415747E-2</v>
      </c>
      <c r="T9435" s="8">
        <f t="shared" si="1467"/>
        <v>8.4630972571375002E-2</v>
      </c>
      <c r="W9435">
        <v>9433</v>
      </c>
      <c r="X9435" s="4">
        <f t="shared" si="1465"/>
        <v>9.0345554185294677E-2</v>
      </c>
      <c r="Y9435" s="4">
        <f t="shared" si="1463"/>
        <v>8.9361959817961578E-2</v>
      </c>
      <c r="Z9435" s="4">
        <f t="shared" si="1464"/>
        <v>8.8689120394716311E-2</v>
      </c>
    </row>
    <row r="9436" spans="1:26" x14ac:dyDescent="0.25">
      <c r="A9436" s="16">
        <f t="shared" si="1473"/>
        <v>52969</v>
      </c>
      <c r="B9436">
        <f>+'[2]Ejercicio 1'!E9653</f>
        <v>9434</v>
      </c>
      <c r="C9436" s="5">
        <v>8.7734037297463E-2</v>
      </c>
      <c r="D9436" s="4">
        <f t="shared" si="1468"/>
        <v>8.5844025794329495E-2</v>
      </c>
      <c r="E9436" s="6">
        <f t="shared" si="1469"/>
        <v>8.6782183939290949E-2</v>
      </c>
      <c r="F9436" s="7">
        <f t="shared" si="1470"/>
        <v>8.6131244542666199E-2</v>
      </c>
      <c r="I9436" s="10">
        <v>9434</v>
      </c>
      <c r="J9436" s="8">
        <f t="shared" si="1471"/>
        <v>8.9234037297463001E-2</v>
      </c>
      <c r="K9436" s="8">
        <f t="shared" si="1471"/>
        <v>8.7344025794329497E-2</v>
      </c>
      <c r="L9436" s="8">
        <f t="shared" si="1471"/>
        <v>8.8282183939290951E-2</v>
      </c>
      <c r="M9436" s="8">
        <f t="shared" si="1466"/>
        <v>8.7631244542666201E-2</v>
      </c>
      <c r="P9436">
        <v>9434</v>
      </c>
      <c r="Q9436" s="8">
        <f t="shared" si="1472"/>
        <v>8.6234037297462998E-2</v>
      </c>
      <c r="R9436" s="8">
        <f t="shared" si="1472"/>
        <v>8.4344025794329494E-2</v>
      </c>
      <c r="S9436" s="8">
        <f t="shared" si="1472"/>
        <v>8.5282183939290948E-2</v>
      </c>
      <c r="T9436" s="8">
        <f t="shared" si="1467"/>
        <v>8.4631244542666198E-2</v>
      </c>
      <c r="W9436">
        <v>9434</v>
      </c>
      <c r="X9436" s="4">
        <f t="shared" si="1465"/>
        <v>9.0346118833890696E-2</v>
      </c>
      <c r="Y9436" s="4">
        <f t="shared" si="1463"/>
        <v>8.9362511995244823E-2</v>
      </c>
      <c r="Z9436" s="4">
        <f t="shared" si="1464"/>
        <v>8.8689664095189524E-2</v>
      </c>
    </row>
    <row r="9437" spans="1:26" x14ac:dyDescent="0.25">
      <c r="A9437" s="16">
        <f t="shared" si="1473"/>
        <v>52970</v>
      </c>
      <c r="B9437">
        <f>+'[2]Ejercicio 1'!E9654</f>
        <v>9435</v>
      </c>
      <c r="C9437" s="5">
        <v>8.7734319441760023E-2</v>
      </c>
      <c r="D9437" s="4">
        <f t="shared" si="1468"/>
        <v>8.5844295955751659E-2</v>
      </c>
      <c r="E9437" s="6">
        <f t="shared" si="1469"/>
        <v>8.6782460027147706E-2</v>
      </c>
      <c r="F9437" s="7">
        <f t="shared" si="1470"/>
        <v>8.6131516513928849E-2</v>
      </c>
      <c r="I9437" s="10">
        <v>9435</v>
      </c>
      <c r="J9437" s="8">
        <f t="shared" si="1471"/>
        <v>8.9234319441760024E-2</v>
      </c>
      <c r="K9437" s="8">
        <f t="shared" si="1471"/>
        <v>8.7344295955751661E-2</v>
      </c>
      <c r="L9437" s="8">
        <f t="shared" si="1471"/>
        <v>8.8282460027147708E-2</v>
      </c>
      <c r="M9437" s="8">
        <f t="shared" si="1466"/>
        <v>8.763151651392885E-2</v>
      </c>
      <c r="P9437">
        <v>9435</v>
      </c>
      <c r="Q9437" s="8">
        <f t="shared" si="1472"/>
        <v>8.6234319441760021E-2</v>
      </c>
      <c r="R9437" s="8">
        <f t="shared" si="1472"/>
        <v>8.4344295955751658E-2</v>
      </c>
      <c r="S9437" s="8">
        <f t="shared" si="1472"/>
        <v>8.5282460027147705E-2</v>
      </c>
      <c r="T9437" s="8">
        <f t="shared" si="1467"/>
        <v>8.4631516513928848E-2</v>
      </c>
      <c r="W9437">
        <v>9435</v>
      </c>
      <c r="X9437" s="4">
        <f t="shared" si="1465"/>
        <v>9.0346683482570592E-2</v>
      </c>
      <c r="Y9437" s="4">
        <f t="shared" si="1463"/>
        <v>8.9363064172671244E-2</v>
      </c>
      <c r="Z9437" s="4">
        <f t="shared" si="1464"/>
        <v>8.869020779653633E-2</v>
      </c>
    </row>
    <row r="9438" spans="1:26" x14ac:dyDescent="0.25">
      <c r="A9438" s="16">
        <f t="shared" si="1473"/>
        <v>52971</v>
      </c>
      <c r="B9438">
        <f>+'[2]Ejercicio 1'!E9655</f>
        <v>9436</v>
      </c>
      <c r="C9438" s="5">
        <v>8.7734601586057046E-2</v>
      </c>
      <c r="D9438" s="4">
        <f t="shared" si="1468"/>
        <v>8.5844566117136506E-2</v>
      </c>
      <c r="E9438" s="6">
        <f t="shared" si="1469"/>
        <v>8.6782736114985132E-2</v>
      </c>
      <c r="F9438" s="7">
        <f t="shared" si="1470"/>
        <v>8.6131788485160107E-2</v>
      </c>
      <c r="I9438" s="10">
        <v>9436</v>
      </c>
      <c r="J9438" s="8">
        <f t="shared" si="1471"/>
        <v>8.9234601586057047E-2</v>
      </c>
      <c r="K9438" s="8">
        <f t="shared" si="1471"/>
        <v>8.7344566117136507E-2</v>
      </c>
      <c r="L9438" s="8">
        <f t="shared" si="1471"/>
        <v>8.8282736114985133E-2</v>
      </c>
      <c r="M9438" s="8">
        <f t="shared" si="1466"/>
        <v>8.7631788485160109E-2</v>
      </c>
      <c r="P9438">
        <v>9436</v>
      </c>
      <c r="Q9438" s="8">
        <f t="shared" si="1472"/>
        <v>8.6234601586057044E-2</v>
      </c>
      <c r="R9438" s="8">
        <f t="shared" si="1472"/>
        <v>8.4344566117136505E-2</v>
      </c>
      <c r="S9438" s="8">
        <f t="shared" si="1472"/>
        <v>8.528273611498513E-2</v>
      </c>
      <c r="T9438" s="8">
        <f t="shared" si="1467"/>
        <v>8.4631788485160106E-2</v>
      </c>
      <c r="W9438">
        <v>9436</v>
      </c>
      <c r="X9438" s="4">
        <f t="shared" si="1465"/>
        <v>9.0347248131265864E-2</v>
      </c>
      <c r="Y9438" s="4">
        <f t="shared" si="1463"/>
        <v>8.9363616349879813E-2</v>
      </c>
      <c r="Z9438" s="4">
        <f t="shared" si="1464"/>
        <v>8.8690751497791778E-2</v>
      </c>
    </row>
    <row r="9439" spans="1:26" x14ac:dyDescent="0.25">
      <c r="A9439" s="16">
        <f t="shared" si="1473"/>
        <v>52972</v>
      </c>
      <c r="B9439">
        <f>+'[2]Ejercicio 1'!E9656</f>
        <v>9437</v>
      </c>
      <c r="C9439" s="5">
        <v>8.7734883730354069E-2</v>
      </c>
      <c r="D9439" s="4">
        <f t="shared" si="1468"/>
        <v>8.5844836278484646E-2</v>
      </c>
      <c r="E9439" s="6">
        <f t="shared" si="1469"/>
        <v>8.6783012202803239E-2</v>
      </c>
      <c r="F9439" s="7">
        <f t="shared" si="1470"/>
        <v>8.6132060456359946E-2</v>
      </c>
      <c r="I9439" s="10">
        <v>9437</v>
      </c>
      <c r="J9439" s="8">
        <f t="shared" si="1471"/>
        <v>8.923488373035407E-2</v>
      </c>
      <c r="K9439" s="8">
        <f t="shared" si="1471"/>
        <v>8.7344836278484647E-2</v>
      </c>
      <c r="L9439" s="8">
        <f t="shared" si="1471"/>
        <v>8.828301220280324E-2</v>
      </c>
      <c r="M9439" s="8">
        <f t="shared" si="1466"/>
        <v>8.7632060456359948E-2</v>
      </c>
      <c r="P9439">
        <v>9437</v>
      </c>
      <c r="Q9439" s="8">
        <f t="shared" si="1472"/>
        <v>8.6234883730354067E-2</v>
      </c>
      <c r="R9439" s="8">
        <f t="shared" si="1472"/>
        <v>8.4344836278484644E-2</v>
      </c>
      <c r="S9439" s="8">
        <f t="shared" si="1472"/>
        <v>8.5283012202803238E-2</v>
      </c>
      <c r="T9439" s="8">
        <f t="shared" si="1467"/>
        <v>8.4632060456359945E-2</v>
      </c>
      <c r="W9439">
        <v>9437</v>
      </c>
      <c r="X9439" s="4">
        <f t="shared" si="1465"/>
        <v>9.0347812779999787E-2</v>
      </c>
      <c r="Y9439" s="4">
        <f t="shared" ref="Y9439:Y9502" si="1474">Tasa_Fwd(E9348,B9348,E9439,B9439,91)</f>
        <v>8.9364168527048857E-2</v>
      </c>
      <c r="Z9439" s="4">
        <f t="shared" si="1464"/>
        <v>8.869129519800234E-2</v>
      </c>
    </row>
    <row r="9440" spans="1:26" x14ac:dyDescent="0.25">
      <c r="A9440" s="16">
        <f t="shared" si="1473"/>
        <v>52973</v>
      </c>
      <c r="B9440">
        <f>+'[2]Ejercicio 1'!E9657</f>
        <v>9438</v>
      </c>
      <c r="C9440" s="5">
        <v>8.7735165874651092E-2</v>
      </c>
      <c r="D9440" s="4">
        <f t="shared" si="1468"/>
        <v>8.5845106439795649E-2</v>
      </c>
      <c r="E9440" s="6">
        <f t="shared" si="1469"/>
        <v>8.6783288290603763E-2</v>
      </c>
      <c r="F9440" s="7">
        <f t="shared" si="1470"/>
        <v>8.6132332427528394E-2</v>
      </c>
      <c r="I9440" s="10">
        <v>9438</v>
      </c>
      <c r="J9440" s="8">
        <f t="shared" si="1471"/>
        <v>8.9235165874651093E-2</v>
      </c>
      <c r="K9440" s="8">
        <f t="shared" si="1471"/>
        <v>8.734510643979565E-2</v>
      </c>
      <c r="L9440" s="8">
        <f t="shared" si="1471"/>
        <v>8.8283288290603765E-2</v>
      </c>
      <c r="M9440" s="8">
        <f t="shared" si="1466"/>
        <v>8.7632332427528395E-2</v>
      </c>
      <c r="P9440">
        <v>9438</v>
      </c>
      <c r="Q9440" s="8">
        <f t="shared" si="1472"/>
        <v>8.623516587465109E-2</v>
      </c>
      <c r="R9440" s="8">
        <f t="shared" si="1472"/>
        <v>8.4345106439795647E-2</v>
      </c>
      <c r="S9440" s="8">
        <f t="shared" si="1472"/>
        <v>8.5283288290603762E-2</v>
      </c>
      <c r="T9440" s="8">
        <f t="shared" si="1467"/>
        <v>8.4632332427528392E-2</v>
      </c>
      <c r="W9440">
        <v>9438</v>
      </c>
      <c r="X9440" s="4">
        <f t="shared" si="1465"/>
        <v>9.0348377428771928E-2</v>
      </c>
      <c r="Y9440" s="4">
        <f t="shared" si="1474"/>
        <v>8.9364720704362841E-2</v>
      </c>
      <c r="Z9440" s="4">
        <f t="shared" ref="Z9440:Z9503" si="1475">Tasa_Fwd(F9412,B9412,F9440,B9440,28)</f>
        <v>8.8691838899086495E-2</v>
      </c>
    </row>
    <row r="9441" spans="1:26" x14ac:dyDescent="0.25">
      <c r="A9441" s="16">
        <f t="shared" si="1473"/>
        <v>52974</v>
      </c>
      <c r="B9441">
        <f>+'[2]Ejercicio 1'!E9658</f>
        <v>9439</v>
      </c>
      <c r="C9441" s="5">
        <v>8.7735448018948115E-2</v>
      </c>
      <c r="D9441" s="4">
        <f t="shared" si="1468"/>
        <v>8.5845376601069945E-2</v>
      </c>
      <c r="E9441" s="6">
        <f t="shared" si="1469"/>
        <v>8.6783564378384095E-2</v>
      </c>
      <c r="F9441" s="7">
        <f t="shared" si="1470"/>
        <v>8.6132604398665435E-2</v>
      </c>
      <c r="I9441" s="10">
        <v>9439</v>
      </c>
      <c r="J9441" s="8">
        <f t="shared" si="1471"/>
        <v>8.9235448018948116E-2</v>
      </c>
      <c r="K9441" s="8">
        <f t="shared" si="1471"/>
        <v>8.7345376601069946E-2</v>
      </c>
      <c r="L9441" s="8">
        <f t="shared" si="1471"/>
        <v>8.8283564378384097E-2</v>
      </c>
      <c r="M9441" s="8">
        <f t="shared" si="1466"/>
        <v>8.7632604398665437E-2</v>
      </c>
      <c r="P9441">
        <v>9439</v>
      </c>
      <c r="Q9441" s="8">
        <f t="shared" si="1472"/>
        <v>8.6235448018948113E-2</v>
      </c>
      <c r="R9441" s="8">
        <f t="shared" si="1472"/>
        <v>8.4345376601069944E-2</v>
      </c>
      <c r="S9441" s="8">
        <f t="shared" si="1472"/>
        <v>8.5283564378384094E-2</v>
      </c>
      <c r="T9441" s="8">
        <f t="shared" si="1467"/>
        <v>8.4632604398665434E-2</v>
      </c>
      <c r="W9441">
        <v>9439</v>
      </c>
      <c r="X9441" s="4">
        <f t="shared" si="1465"/>
        <v>9.0348942077560307E-2</v>
      </c>
      <c r="Y9441" s="4">
        <f t="shared" si="1474"/>
        <v>8.936527288145546E-2</v>
      </c>
      <c r="Z9441" s="4">
        <f t="shared" si="1475"/>
        <v>8.8692382600076447E-2</v>
      </c>
    </row>
    <row r="9442" spans="1:26" x14ac:dyDescent="0.25">
      <c r="A9442" s="16">
        <f t="shared" si="1473"/>
        <v>52975</v>
      </c>
      <c r="B9442">
        <f>+'[2]Ejercicio 1'!E9659</f>
        <v>9440</v>
      </c>
      <c r="C9442" s="5">
        <v>8.7735730163245124E-2</v>
      </c>
      <c r="D9442" s="4">
        <f t="shared" si="1468"/>
        <v>8.5845646762307729E-2</v>
      </c>
      <c r="E9442" s="6">
        <f t="shared" si="1469"/>
        <v>8.6783840466146858E-2</v>
      </c>
      <c r="F9442" s="7">
        <f t="shared" si="1470"/>
        <v>8.6132876369771072E-2</v>
      </c>
      <c r="I9442" s="10">
        <v>9440</v>
      </c>
      <c r="J9442" s="8">
        <f t="shared" si="1471"/>
        <v>8.9235730163245125E-2</v>
      </c>
      <c r="K9442" s="8">
        <f t="shared" si="1471"/>
        <v>8.734564676230773E-2</v>
      </c>
      <c r="L9442" s="8">
        <f t="shared" si="1471"/>
        <v>8.828384046614686E-2</v>
      </c>
      <c r="M9442" s="8">
        <f t="shared" si="1466"/>
        <v>8.7632876369771073E-2</v>
      </c>
      <c r="P9442">
        <v>9440</v>
      </c>
      <c r="Q9442" s="8">
        <f t="shared" si="1472"/>
        <v>8.6235730163245122E-2</v>
      </c>
      <c r="R9442" s="8">
        <f t="shared" si="1472"/>
        <v>8.4345646762307727E-2</v>
      </c>
      <c r="S9442" s="8">
        <f t="shared" si="1472"/>
        <v>8.5283840466146857E-2</v>
      </c>
      <c r="T9442" s="8">
        <f t="shared" si="1467"/>
        <v>8.4632876369771071E-2</v>
      </c>
      <c r="W9442">
        <v>9440</v>
      </c>
      <c r="X9442" s="4">
        <f t="shared" si="1465"/>
        <v>9.0349506726432577E-2</v>
      </c>
      <c r="Y9442" s="4">
        <f t="shared" si="1474"/>
        <v>8.9365825058604298E-2</v>
      </c>
      <c r="Z9442" s="4">
        <f t="shared" si="1475"/>
        <v>8.8692926300980746E-2</v>
      </c>
    </row>
    <row r="9443" spans="1:26" x14ac:dyDescent="0.25">
      <c r="A9443" s="16">
        <f t="shared" si="1473"/>
        <v>52976</v>
      </c>
      <c r="B9443">
        <f>+'[2]Ejercicio 1'!E9660</f>
        <v>9441</v>
      </c>
      <c r="C9443" s="5">
        <v>8.7736012307542147E-2</v>
      </c>
      <c r="D9443" s="4">
        <f t="shared" si="1468"/>
        <v>8.5845916923507973E-2</v>
      </c>
      <c r="E9443" s="6">
        <f t="shared" si="1469"/>
        <v>8.6784116553890289E-2</v>
      </c>
      <c r="F9443" s="7">
        <f t="shared" si="1470"/>
        <v>8.6133148340842444E-2</v>
      </c>
      <c r="I9443" s="10">
        <v>9441</v>
      </c>
      <c r="J9443" s="8">
        <f t="shared" si="1471"/>
        <v>8.9236012307542148E-2</v>
      </c>
      <c r="K9443" s="8">
        <f t="shared" si="1471"/>
        <v>8.7345916923507974E-2</v>
      </c>
      <c r="L9443" s="8">
        <f t="shared" si="1471"/>
        <v>8.8284116553890291E-2</v>
      </c>
      <c r="M9443" s="8">
        <f t="shared" si="1466"/>
        <v>8.7633148340842446E-2</v>
      </c>
      <c r="P9443">
        <v>9441</v>
      </c>
      <c r="Q9443" s="8">
        <f t="shared" si="1472"/>
        <v>8.6236012307542145E-2</v>
      </c>
      <c r="R9443" s="8">
        <f t="shared" si="1472"/>
        <v>8.4345916923507971E-2</v>
      </c>
      <c r="S9443" s="8">
        <f t="shared" si="1472"/>
        <v>8.5284116553890288E-2</v>
      </c>
      <c r="T9443" s="8">
        <f t="shared" si="1467"/>
        <v>8.4633148340842443E-2</v>
      </c>
      <c r="W9443">
        <v>9441</v>
      </c>
      <c r="X9443" s="4">
        <f t="shared" si="1465"/>
        <v>9.0350071375320223E-2</v>
      </c>
      <c r="Y9443" s="4">
        <f t="shared" si="1474"/>
        <v>8.9366377235713612E-2</v>
      </c>
      <c r="Z9443" s="4">
        <f t="shared" si="1475"/>
        <v>8.8693470000831595E-2</v>
      </c>
    </row>
    <row r="9444" spans="1:26" x14ac:dyDescent="0.25">
      <c r="A9444" s="16">
        <f t="shared" si="1473"/>
        <v>52977</v>
      </c>
      <c r="B9444">
        <f>+'[2]Ejercicio 1'!E9661</f>
        <v>9442</v>
      </c>
      <c r="C9444" s="5">
        <v>8.773629445183917E-2</v>
      </c>
      <c r="D9444" s="4">
        <f t="shared" si="1468"/>
        <v>8.584618708467151E-2</v>
      </c>
      <c r="E9444" s="6">
        <f t="shared" si="1469"/>
        <v>8.6784392641614402E-2</v>
      </c>
      <c r="F9444" s="7">
        <f t="shared" si="1470"/>
        <v>8.6133420311885284E-2</v>
      </c>
      <c r="I9444" s="10">
        <v>9442</v>
      </c>
      <c r="J9444" s="8">
        <f t="shared" si="1471"/>
        <v>8.9236294451839171E-2</v>
      </c>
      <c r="K9444" s="8">
        <f t="shared" si="1471"/>
        <v>8.7346187084671512E-2</v>
      </c>
      <c r="L9444" s="8">
        <f t="shared" si="1471"/>
        <v>8.8284392641614404E-2</v>
      </c>
      <c r="M9444" s="8">
        <f t="shared" si="1466"/>
        <v>8.7633420311885285E-2</v>
      </c>
      <c r="P9444">
        <v>9442</v>
      </c>
      <c r="Q9444" s="8">
        <f t="shared" si="1472"/>
        <v>8.6236294451839168E-2</v>
      </c>
      <c r="R9444" s="8">
        <f t="shared" si="1472"/>
        <v>8.4346187084671509E-2</v>
      </c>
      <c r="S9444" s="8">
        <f t="shared" si="1472"/>
        <v>8.5284392641614401E-2</v>
      </c>
      <c r="T9444" s="8">
        <f t="shared" si="1467"/>
        <v>8.4633420311885282E-2</v>
      </c>
      <c r="W9444">
        <v>9442</v>
      </c>
      <c r="X9444" s="4">
        <f t="shared" si="1465"/>
        <v>9.0350636024246089E-2</v>
      </c>
      <c r="Y9444" s="4">
        <f t="shared" si="1474"/>
        <v>8.9366929412693794E-2</v>
      </c>
      <c r="Z9444" s="4">
        <f t="shared" si="1475"/>
        <v>8.8694013701558896E-2</v>
      </c>
    </row>
    <row r="9445" spans="1:26" x14ac:dyDescent="0.25">
      <c r="A9445" s="16">
        <f t="shared" si="1473"/>
        <v>52978</v>
      </c>
      <c r="B9445">
        <f>+'[2]Ejercicio 1'!E9662</f>
        <v>9443</v>
      </c>
      <c r="C9445" s="5">
        <v>8.7736576596136193E-2</v>
      </c>
      <c r="D9445" s="4">
        <f t="shared" si="1468"/>
        <v>8.5846457245798133E-2</v>
      </c>
      <c r="E9445" s="6">
        <f t="shared" si="1469"/>
        <v>8.6784668729320072E-2</v>
      </c>
      <c r="F9445" s="7">
        <f t="shared" si="1470"/>
        <v>8.6133692282896704E-2</v>
      </c>
      <c r="I9445" s="10">
        <v>9443</v>
      </c>
      <c r="J9445" s="8">
        <f t="shared" si="1471"/>
        <v>8.9236576596136194E-2</v>
      </c>
      <c r="K9445" s="8">
        <f t="shared" si="1471"/>
        <v>8.7346457245798134E-2</v>
      </c>
      <c r="L9445" s="8">
        <f t="shared" si="1471"/>
        <v>8.8284668729320073E-2</v>
      </c>
      <c r="M9445" s="8">
        <f t="shared" si="1466"/>
        <v>8.7633692282896705E-2</v>
      </c>
      <c r="P9445">
        <v>9443</v>
      </c>
      <c r="Q9445" s="8">
        <f t="shared" si="1472"/>
        <v>8.6236576596136191E-2</v>
      </c>
      <c r="R9445" s="8">
        <f t="shared" si="1472"/>
        <v>8.4346457245798132E-2</v>
      </c>
      <c r="S9445" s="8">
        <f t="shared" si="1472"/>
        <v>8.5284668729320071E-2</v>
      </c>
      <c r="T9445" s="8">
        <f t="shared" si="1467"/>
        <v>8.4633692282896703E-2</v>
      </c>
      <c r="W9445">
        <v>9443</v>
      </c>
      <c r="X9445" s="4">
        <f t="shared" si="1465"/>
        <v>9.0351200673211035E-2</v>
      </c>
      <c r="Y9445" s="4">
        <f t="shared" si="1474"/>
        <v>8.9367481589727571E-2</v>
      </c>
      <c r="Z9445" s="4">
        <f t="shared" si="1475"/>
        <v>8.869455740219484E-2</v>
      </c>
    </row>
    <row r="9446" spans="1:26" x14ac:dyDescent="0.25">
      <c r="A9446" s="16">
        <f t="shared" si="1473"/>
        <v>52979</v>
      </c>
      <c r="B9446">
        <f>+'[2]Ejercicio 1'!E9663</f>
        <v>9444</v>
      </c>
      <c r="C9446" s="5">
        <v>8.7736858740433216E-2</v>
      </c>
      <c r="D9446" s="4">
        <f t="shared" si="1468"/>
        <v>8.5846727406887841E-2</v>
      </c>
      <c r="E9446" s="6">
        <f t="shared" si="1469"/>
        <v>8.678494481700641E-2</v>
      </c>
      <c r="F9446" s="7">
        <f t="shared" si="1470"/>
        <v>8.6133964253876732E-2</v>
      </c>
      <c r="I9446" s="10">
        <v>9444</v>
      </c>
      <c r="J9446" s="8">
        <f t="shared" si="1471"/>
        <v>8.9236858740433217E-2</v>
      </c>
      <c r="K9446" s="8">
        <f t="shared" si="1471"/>
        <v>8.7346727406887842E-2</v>
      </c>
      <c r="L9446" s="8">
        <f t="shared" si="1471"/>
        <v>8.8284944817006411E-2</v>
      </c>
      <c r="M9446" s="8">
        <f t="shared" si="1466"/>
        <v>8.7633964253876734E-2</v>
      </c>
      <c r="P9446">
        <v>9444</v>
      </c>
      <c r="Q9446" s="8">
        <f t="shared" si="1472"/>
        <v>8.6236858740433214E-2</v>
      </c>
      <c r="R9446" s="8">
        <f t="shared" si="1472"/>
        <v>8.4346727406887839E-2</v>
      </c>
      <c r="S9446" s="8">
        <f t="shared" si="1472"/>
        <v>8.5284944817006408E-2</v>
      </c>
      <c r="T9446" s="8">
        <f t="shared" si="1467"/>
        <v>8.4633964253876731E-2</v>
      </c>
      <c r="W9446">
        <v>9444</v>
      </c>
      <c r="X9446" s="4">
        <f t="shared" si="1465"/>
        <v>9.0351765322192232E-2</v>
      </c>
      <c r="Y9446" s="4">
        <f t="shared" si="1474"/>
        <v>8.9368033766722685E-2</v>
      </c>
      <c r="Z9446" s="4">
        <f t="shared" si="1475"/>
        <v>8.8695101102747989E-2</v>
      </c>
    </row>
    <row r="9447" spans="1:26" x14ac:dyDescent="0.25">
      <c r="A9447" s="16">
        <f t="shared" si="1473"/>
        <v>52980</v>
      </c>
      <c r="B9447">
        <f>+'[2]Ejercicio 1'!E9664</f>
        <v>9445</v>
      </c>
      <c r="C9447" s="5">
        <v>8.7737140884730239E-2</v>
      </c>
      <c r="D9447" s="4">
        <f t="shared" si="1468"/>
        <v>8.5846997567941022E-2</v>
      </c>
      <c r="E9447" s="6">
        <f t="shared" si="1469"/>
        <v>8.6785220904675178E-2</v>
      </c>
      <c r="F9447" s="7">
        <f t="shared" si="1470"/>
        <v>8.6134236224822497E-2</v>
      </c>
      <c r="I9447" s="10">
        <v>9445</v>
      </c>
      <c r="J9447" s="8">
        <f t="shared" si="1471"/>
        <v>8.923714088473024E-2</v>
      </c>
      <c r="K9447" s="8">
        <f t="shared" si="1471"/>
        <v>8.7346997567941023E-2</v>
      </c>
      <c r="L9447" s="8">
        <f t="shared" si="1471"/>
        <v>8.828522090467518E-2</v>
      </c>
      <c r="M9447" s="8">
        <f t="shared" si="1466"/>
        <v>8.7634236224822498E-2</v>
      </c>
      <c r="P9447">
        <v>9445</v>
      </c>
      <c r="Q9447" s="8">
        <f t="shared" si="1472"/>
        <v>8.6237140884730237E-2</v>
      </c>
      <c r="R9447" s="8">
        <f t="shared" si="1472"/>
        <v>8.4346997567941021E-2</v>
      </c>
      <c r="S9447" s="8">
        <f t="shared" si="1472"/>
        <v>8.5285220904675177E-2</v>
      </c>
      <c r="T9447" s="8">
        <f t="shared" si="1467"/>
        <v>8.4634236224822496E-2</v>
      </c>
      <c r="W9447">
        <v>9445</v>
      </c>
      <c r="X9447" s="4">
        <f t="shared" si="1465"/>
        <v>9.0352329971256445E-2</v>
      </c>
      <c r="Y9447" s="4">
        <f t="shared" si="1474"/>
        <v>8.9368585943773143E-2</v>
      </c>
      <c r="Z9447" s="4">
        <f t="shared" si="1475"/>
        <v>8.8695644802244844E-2</v>
      </c>
    </row>
    <row r="9448" spans="1:26" x14ac:dyDescent="0.25">
      <c r="A9448" s="16">
        <f t="shared" si="1473"/>
        <v>52981</v>
      </c>
      <c r="B9448">
        <f>+'[2]Ejercicio 1'!E9665</f>
        <v>9446</v>
      </c>
      <c r="C9448" s="5">
        <v>8.7737423029027248E-2</v>
      </c>
      <c r="D9448" s="4">
        <f t="shared" si="1468"/>
        <v>8.5847267728957094E-2</v>
      </c>
      <c r="E9448" s="6">
        <f t="shared" si="1469"/>
        <v>8.6785496992323741E-2</v>
      </c>
      <c r="F9448" s="7">
        <f t="shared" si="1470"/>
        <v>8.6134508195739715E-2</v>
      </c>
      <c r="I9448" s="10">
        <v>9446</v>
      </c>
      <c r="J9448" s="8">
        <f t="shared" si="1471"/>
        <v>8.9237423029027249E-2</v>
      </c>
      <c r="K9448" s="8">
        <f t="shared" si="1471"/>
        <v>8.7347267728957095E-2</v>
      </c>
      <c r="L9448" s="8">
        <f t="shared" si="1471"/>
        <v>8.8285496992323742E-2</v>
      </c>
      <c r="M9448" s="8">
        <f t="shared" si="1466"/>
        <v>8.7634508195739716E-2</v>
      </c>
      <c r="P9448">
        <v>9446</v>
      </c>
      <c r="Q9448" s="8">
        <f t="shared" si="1472"/>
        <v>8.6237423029027246E-2</v>
      </c>
      <c r="R9448" s="8">
        <f t="shared" si="1472"/>
        <v>8.4347267728957093E-2</v>
      </c>
      <c r="S9448" s="8">
        <f t="shared" si="1472"/>
        <v>8.5285496992323739E-2</v>
      </c>
      <c r="T9448" s="8">
        <f t="shared" si="1467"/>
        <v>8.4634508195739713E-2</v>
      </c>
      <c r="W9448">
        <v>9446</v>
      </c>
      <c r="X9448" s="4">
        <f t="shared" si="1465"/>
        <v>9.0352894620336896E-2</v>
      </c>
      <c r="Y9448" s="4">
        <f t="shared" si="1474"/>
        <v>8.9369138120602237E-2</v>
      </c>
      <c r="Z9448" s="4">
        <f t="shared" si="1475"/>
        <v>8.8696188502618137E-2</v>
      </c>
    </row>
    <row r="9449" spans="1:26" x14ac:dyDescent="0.25">
      <c r="A9449" s="16">
        <f t="shared" si="1473"/>
        <v>52982</v>
      </c>
      <c r="B9449">
        <f>+'[2]Ejercicio 1'!E9666</f>
        <v>9447</v>
      </c>
      <c r="C9449" s="5">
        <v>8.7737705173324271E-2</v>
      </c>
      <c r="D9449" s="4">
        <f t="shared" si="1468"/>
        <v>8.5847537889936043E-2</v>
      </c>
      <c r="E9449" s="6">
        <f t="shared" si="1469"/>
        <v>8.6785773079953873E-2</v>
      </c>
      <c r="F9449" s="7">
        <f t="shared" si="1470"/>
        <v>8.6134780166625527E-2</v>
      </c>
      <c r="I9449" s="10">
        <v>9447</v>
      </c>
      <c r="J9449" s="8">
        <f t="shared" si="1471"/>
        <v>8.9237705173324272E-2</v>
      </c>
      <c r="K9449" s="8">
        <f t="shared" si="1471"/>
        <v>8.7347537889936044E-2</v>
      </c>
      <c r="L9449" s="8">
        <f t="shared" si="1471"/>
        <v>8.8285773079953875E-2</v>
      </c>
      <c r="M9449" s="8">
        <f t="shared" si="1466"/>
        <v>8.7634780166625528E-2</v>
      </c>
      <c r="P9449">
        <v>9447</v>
      </c>
      <c r="Q9449" s="8">
        <f t="shared" si="1472"/>
        <v>8.6237705173324269E-2</v>
      </c>
      <c r="R9449" s="8">
        <f t="shared" si="1472"/>
        <v>8.4347537889936042E-2</v>
      </c>
      <c r="S9449" s="8">
        <f t="shared" si="1472"/>
        <v>8.5285773079953872E-2</v>
      </c>
      <c r="T9449" s="8">
        <f t="shared" si="1467"/>
        <v>8.4634780166625526E-2</v>
      </c>
      <c r="W9449">
        <v>9447</v>
      </c>
      <c r="X9449" s="4">
        <f t="shared" si="1465"/>
        <v>9.0353459269455566E-2</v>
      </c>
      <c r="Y9449" s="4">
        <f t="shared" si="1474"/>
        <v>8.936969029739443E-2</v>
      </c>
      <c r="Z9449" s="4">
        <f t="shared" si="1475"/>
        <v>8.8696732202900072E-2</v>
      </c>
    </row>
    <row r="9450" spans="1:26" x14ac:dyDescent="0.25">
      <c r="A9450" s="16">
        <f t="shared" si="1473"/>
        <v>52983</v>
      </c>
      <c r="B9450">
        <f>+'[2]Ejercicio 1'!E9667</f>
        <v>9448</v>
      </c>
      <c r="C9450" s="5">
        <v>8.7737987317621294E-2</v>
      </c>
      <c r="D9450" s="4">
        <f t="shared" si="1468"/>
        <v>8.5847808050878077E-2</v>
      </c>
      <c r="E9450" s="6">
        <f t="shared" si="1469"/>
        <v>8.6786049167564661E-2</v>
      </c>
      <c r="F9450" s="7">
        <f t="shared" si="1470"/>
        <v>8.6135052137479934E-2</v>
      </c>
      <c r="I9450" s="10">
        <v>9448</v>
      </c>
      <c r="J9450" s="8">
        <f t="shared" si="1471"/>
        <v>8.9237987317621295E-2</v>
      </c>
      <c r="K9450" s="8">
        <f t="shared" si="1471"/>
        <v>8.7347808050878079E-2</v>
      </c>
      <c r="L9450" s="8">
        <f t="shared" si="1471"/>
        <v>8.8286049167564662E-2</v>
      </c>
      <c r="M9450" s="8">
        <f t="shared" si="1466"/>
        <v>8.7635052137479935E-2</v>
      </c>
      <c r="P9450">
        <v>9448</v>
      </c>
      <c r="Q9450" s="8">
        <f t="shared" si="1472"/>
        <v>8.6237987317621292E-2</v>
      </c>
      <c r="R9450" s="8">
        <f t="shared" si="1472"/>
        <v>8.4347808050878076E-2</v>
      </c>
      <c r="S9450" s="8">
        <f t="shared" si="1472"/>
        <v>8.5286049167564659E-2</v>
      </c>
      <c r="T9450" s="8">
        <f t="shared" si="1467"/>
        <v>8.4635052137479932E-2</v>
      </c>
      <c r="W9450">
        <v>9448</v>
      </c>
      <c r="X9450" s="4">
        <f t="shared" si="1465"/>
        <v>9.0354023918612456E-2</v>
      </c>
      <c r="Y9450" s="4">
        <f t="shared" si="1474"/>
        <v>8.9370242474239345E-2</v>
      </c>
      <c r="Z9450" s="4">
        <f t="shared" si="1475"/>
        <v>8.8697275903096368E-2</v>
      </c>
    </row>
    <row r="9451" spans="1:26" x14ac:dyDescent="0.25">
      <c r="A9451" s="16">
        <f t="shared" si="1473"/>
        <v>52984</v>
      </c>
      <c r="B9451">
        <f>+'[2]Ejercicio 1'!E9668</f>
        <v>9449</v>
      </c>
      <c r="C9451" s="5">
        <v>8.7738269461918317E-2</v>
      </c>
      <c r="D9451" s="4">
        <f t="shared" si="1468"/>
        <v>8.5848078211783391E-2</v>
      </c>
      <c r="E9451" s="6">
        <f t="shared" si="1469"/>
        <v>8.6786325255157004E-2</v>
      </c>
      <c r="F9451" s="7">
        <f t="shared" si="1470"/>
        <v>8.6135324108300076E-2</v>
      </c>
      <c r="I9451" s="10">
        <v>9449</v>
      </c>
      <c r="J9451" s="8">
        <f t="shared" si="1471"/>
        <v>8.9238269461918318E-2</v>
      </c>
      <c r="K9451" s="8">
        <f t="shared" si="1471"/>
        <v>8.7348078211783392E-2</v>
      </c>
      <c r="L9451" s="8">
        <f t="shared" si="1471"/>
        <v>8.8286325255157005E-2</v>
      </c>
      <c r="M9451" s="8">
        <f t="shared" si="1466"/>
        <v>8.7635324108300078E-2</v>
      </c>
      <c r="P9451">
        <v>9449</v>
      </c>
      <c r="Q9451" s="8">
        <f t="shared" si="1472"/>
        <v>8.6238269461918315E-2</v>
      </c>
      <c r="R9451" s="8">
        <f t="shared" si="1472"/>
        <v>8.4348078211783389E-2</v>
      </c>
      <c r="S9451" s="8">
        <f t="shared" si="1472"/>
        <v>8.5286325255157003E-2</v>
      </c>
      <c r="T9451" s="8">
        <f t="shared" si="1467"/>
        <v>8.4635324108300075E-2</v>
      </c>
      <c r="W9451">
        <v>9449</v>
      </c>
      <c r="X9451" s="4">
        <f t="shared" si="1465"/>
        <v>9.0354588567786026E-2</v>
      </c>
      <c r="Y9451" s="4">
        <f t="shared" si="1474"/>
        <v>8.9370794650956001E-2</v>
      </c>
      <c r="Z9451" s="4">
        <f t="shared" si="1475"/>
        <v>8.8697819602239214E-2</v>
      </c>
    </row>
    <row r="9452" spans="1:26" x14ac:dyDescent="0.25">
      <c r="A9452" s="16">
        <f t="shared" si="1473"/>
        <v>52985</v>
      </c>
      <c r="B9452">
        <f>+'[2]Ejercicio 1'!E9669</f>
        <v>9450</v>
      </c>
      <c r="C9452" s="5">
        <v>8.773855160621534E-2</v>
      </c>
      <c r="D9452" s="4">
        <f t="shared" si="1468"/>
        <v>8.5848348372652192E-2</v>
      </c>
      <c r="E9452" s="6">
        <f t="shared" si="1469"/>
        <v>8.6786601342730918E-2</v>
      </c>
      <c r="F9452" s="7">
        <f t="shared" si="1470"/>
        <v>8.6135596079091686E-2</v>
      </c>
      <c r="I9452" s="10">
        <v>9450</v>
      </c>
      <c r="J9452" s="8">
        <f t="shared" si="1471"/>
        <v>8.9238551606215341E-2</v>
      </c>
      <c r="K9452" s="8">
        <f t="shared" si="1471"/>
        <v>8.7348348372652193E-2</v>
      </c>
      <c r="L9452" s="8">
        <f t="shared" si="1471"/>
        <v>8.8286601342730919E-2</v>
      </c>
      <c r="M9452" s="8">
        <f t="shared" si="1466"/>
        <v>8.7635596079091688E-2</v>
      </c>
      <c r="P9452">
        <v>9450</v>
      </c>
      <c r="Q9452" s="8">
        <f t="shared" si="1472"/>
        <v>8.6238551606215338E-2</v>
      </c>
      <c r="R9452" s="8">
        <f t="shared" si="1472"/>
        <v>8.434834837265219E-2</v>
      </c>
      <c r="S9452" s="8">
        <f t="shared" si="1472"/>
        <v>8.5286601342730917E-2</v>
      </c>
      <c r="T9452" s="8">
        <f t="shared" si="1467"/>
        <v>8.4635596079091685E-2</v>
      </c>
      <c r="W9452">
        <v>9450</v>
      </c>
      <c r="X9452" s="4">
        <f t="shared" si="1465"/>
        <v>9.0355153217043044E-2</v>
      </c>
      <c r="Y9452" s="4">
        <f t="shared" si="1474"/>
        <v>8.9371346827815848E-2</v>
      </c>
      <c r="Z9452" s="4">
        <f t="shared" si="1475"/>
        <v>8.8698363302258512E-2</v>
      </c>
    </row>
    <row r="9453" spans="1:26" x14ac:dyDescent="0.25">
      <c r="A9453" s="16">
        <f t="shared" si="1473"/>
        <v>52986</v>
      </c>
      <c r="B9453">
        <f>+'[2]Ejercicio 1'!E9670</f>
        <v>9451</v>
      </c>
      <c r="C9453" s="5">
        <v>8.7738833750512363E-2</v>
      </c>
      <c r="D9453" s="4">
        <f t="shared" si="1468"/>
        <v>8.5848618533483467E-2</v>
      </c>
      <c r="E9453" s="6">
        <f t="shared" si="1469"/>
        <v>8.678687743028636E-2</v>
      </c>
      <c r="F9453" s="7">
        <f t="shared" si="1470"/>
        <v>8.6135868049851877E-2</v>
      </c>
      <c r="I9453" s="10">
        <v>9451</v>
      </c>
      <c r="J9453" s="8">
        <f t="shared" si="1471"/>
        <v>8.9238833750512364E-2</v>
      </c>
      <c r="K9453" s="8">
        <f t="shared" si="1471"/>
        <v>8.7348618533483469E-2</v>
      </c>
      <c r="L9453" s="8">
        <f t="shared" si="1471"/>
        <v>8.8286877430286362E-2</v>
      </c>
      <c r="M9453" s="8">
        <f t="shared" si="1466"/>
        <v>8.7635868049851878E-2</v>
      </c>
      <c r="P9453">
        <v>9451</v>
      </c>
      <c r="Q9453" s="8">
        <f t="shared" si="1472"/>
        <v>8.6238833750512361E-2</v>
      </c>
      <c r="R9453" s="8">
        <f t="shared" si="1472"/>
        <v>8.4348618533483466E-2</v>
      </c>
      <c r="S9453" s="8">
        <f t="shared" si="1472"/>
        <v>8.5286877430286359E-2</v>
      </c>
      <c r="T9453" s="8">
        <f t="shared" si="1467"/>
        <v>8.4635868049851876E-2</v>
      </c>
      <c r="W9453">
        <v>9451</v>
      </c>
      <c r="X9453" s="4">
        <f t="shared" si="1465"/>
        <v>9.0355717866315882E-2</v>
      </c>
      <c r="Y9453" s="4">
        <f t="shared" si="1474"/>
        <v>8.9371899004548311E-2</v>
      </c>
      <c r="Z9453" s="4">
        <f t="shared" si="1475"/>
        <v>8.8698907002186453E-2</v>
      </c>
    </row>
    <row r="9454" spans="1:26" x14ac:dyDescent="0.25">
      <c r="A9454" s="16">
        <f t="shared" si="1473"/>
        <v>52987</v>
      </c>
      <c r="B9454">
        <f>+'[2]Ejercicio 1'!E9671</f>
        <v>9452</v>
      </c>
      <c r="C9454" s="5">
        <v>8.7739115894809386E-2</v>
      </c>
      <c r="D9454" s="4">
        <f t="shared" si="1468"/>
        <v>8.5848888694278022E-2</v>
      </c>
      <c r="E9454" s="6">
        <f t="shared" si="1469"/>
        <v>8.6787153517821625E-2</v>
      </c>
      <c r="F9454" s="7">
        <f t="shared" si="1470"/>
        <v>8.6136140020577817E-2</v>
      </c>
      <c r="I9454" s="10">
        <v>9452</v>
      </c>
      <c r="J9454" s="8">
        <f t="shared" si="1471"/>
        <v>8.9239115894809387E-2</v>
      </c>
      <c r="K9454" s="8">
        <f t="shared" si="1471"/>
        <v>8.7348888694278023E-2</v>
      </c>
      <c r="L9454" s="8">
        <f t="shared" si="1471"/>
        <v>8.8287153517821626E-2</v>
      </c>
      <c r="M9454" s="8">
        <f t="shared" si="1466"/>
        <v>8.7636140020577818E-2</v>
      </c>
      <c r="P9454">
        <v>9452</v>
      </c>
      <c r="Q9454" s="8">
        <f t="shared" si="1472"/>
        <v>8.6239115894809384E-2</v>
      </c>
      <c r="R9454" s="8">
        <f t="shared" si="1472"/>
        <v>8.4348888694278021E-2</v>
      </c>
      <c r="S9454" s="8">
        <f t="shared" si="1472"/>
        <v>8.5287153517821623E-2</v>
      </c>
      <c r="T9454" s="8">
        <f t="shared" si="1467"/>
        <v>8.4636140020577816E-2</v>
      </c>
      <c r="W9454">
        <v>9452</v>
      </c>
      <c r="X9454" s="4">
        <f t="shared" si="1465"/>
        <v>9.0356282515626926E-2</v>
      </c>
      <c r="Y9454" s="4">
        <f t="shared" si="1474"/>
        <v>8.937245118115078E-2</v>
      </c>
      <c r="Z9454" s="4">
        <f t="shared" si="1475"/>
        <v>8.8699450701066648E-2</v>
      </c>
    </row>
    <row r="9455" spans="1:26" x14ac:dyDescent="0.25">
      <c r="A9455" s="16">
        <f t="shared" si="1473"/>
        <v>52988</v>
      </c>
      <c r="B9455">
        <f>+'[2]Ejercicio 1'!E9672</f>
        <v>9453</v>
      </c>
      <c r="C9455" s="5">
        <v>8.7739398039106395E-2</v>
      </c>
      <c r="D9455" s="4">
        <f t="shared" si="1468"/>
        <v>8.5849158855035662E-2</v>
      </c>
      <c r="E9455" s="6">
        <f t="shared" si="1469"/>
        <v>8.6787429605338418E-2</v>
      </c>
      <c r="F9455" s="7">
        <f t="shared" si="1470"/>
        <v>8.6136411991275211E-2</v>
      </c>
      <c r="I9455" s="10">
        <v>9453</v>
      </c>
      <c r="J9455" s="8">
        <f t="shared" si="1471"/>
        <v>8.9239398039106396E-2</v>
      </c>
      <c r="K9455" s="8">
        <f t="shared" si="1471"/>
        <v>8.7349158855035663E-2</v>
      </c>
      <c r="L9455" s="8">
        <f t="shared" si="1471"/>
        <v>8.8287429605338419E-2</v>
      </c>
      <c r="M9455" s="8">
        <f t="shared" si="1466"/>
        <v>8.7636411991275212E-2</v>
      </c>
      <c r="P9455">
        <v>9453</v>
      </c>
      <c r="Q9455" s="8">
        <f t="shared" si="1472"/>
        <v>8.6239398039106394E-2</v>
      </c>
      <c r="R9455" s="8">
        <f t="shared" si="1472"/>
        <v>8.4349158855035661E-2</v>
      </c>
      <c r="S9455" s="8">
        <f t="shared" si="1472"/>
        <v>8.5287429605338416E-2</v>
      </c>
      <c r="T9455" s="8">
        <f t="shared" si="1467"/>
        <v>8.4636411991275209E-2</v>
      </c>
      <c r="W9455">
        <v>9453</v>
      </c>
      <c r="X9455" s="4">
        <f t="shared" si="1465"/>
        <v>9.0356847164976176E-2</v>
      </c>
      <c r="Y9455" s="4">
        <f t="shared" si="1474"/>
        <v>8.9373003357806818E-2</v>
      </c>
      <c r="Z9455" s="4">
        <f t="shared" si="1475"/>
        <v>8.8699994400817592E-2</v>
      </c>
    </row>
    <row r="9456" spans="1:26" x14ac:dyDescent="0.25">
      <c r="A9456" s="16">
        <f t="shared" si="1473"/>
        <v>52989</v>
      </c>
      <c r="B9456">
        <f>+'[2]Ejercicio 1'!E9673</f>
        <v>9454</v>
      </c>
      <c r="C9456" s="5">
        <v>8.7739680183403418E-2</v>
      </c>
      <c r="D9456" s="4">
        <f t="shared" si="1468"/>
        <v>8.5849429015756387E-2</v>
      </c>
      <c r="E9456" s="6">
        <f t="shared" si="1469"/>
        <v>8.6787705692836781E-2</v>
      </c>
      <c r="F9456" s="7">
        <f t="shared" si="1470"/>
        <v>8.6136683961941199E-2</v>
      </c>
      <c r="I9456" s="10">
        <v>9454</v>
      </c>
      <c r="J9456" s="8">
        <f t="shared" si="1471"/>
        <v>8.9239680183403419E-2</v>
      </c>
      <c r="K9456" s="8">
        <f t="shared" si="1471"/>
        <v>8.7349429015756389E-2</v>
      </c>
      <c r="L9456" s="8">
        <f t="shared" si="1471"/>
        <v>8.8287705692836782E-2</v>
      </c>
      <c r="M9456" s="8">
        <f t="shared" si="1466"/>
        <v>8.76366839619412E-2</v>
      </c>
      <c r="P9456">
        <v>9454</v>
      </c>
      <c r="Q9456" s="8">
        <f t="shared" si="1472"/>
        <v>8.6239680183403417E-2</v>
      </c>
      <c r="R9456" s="8">
        <f t="shared" si="1472"/>
        <v>8.4349429015756386E-2</v>
      </c>
      <c r="S9456" s="8">
        <f t="shared" si="1472"/>
        <v>8.5287705692836779E-2</v>
      </c>
      <c r="T9456" s="8">
        <f t="shared" si="1467"/>
        <v>8.4636683961941198E-2</v>
      </c>
      <c r="W9456">
        <v>9454</v>
      </c>
      <c r="X9456" s="4">
        <f t="shared" si="1465"/>
        <v>9.0357411814364519E-2</v>
      </c>
      <c r="Y9456" s="4">
        <f t="shared" si="1474"/>
        <v>8.9373555534425983E-2</v>
      </c>
      <c r="Z9456" s="4">
        <f t="shared" si="1475"/>
        <v>8.8700538100480023E-2</v>
      </c>
    </row>
    <row r="9457" spans="1:26" x14ac:dyDescent="0.25">
      <c r="A9457" s="16">
        <f t="shared" si="1473"/>
        <v>52990</v>
      </c>
      <c r="B9457">
        <f>+'[2]Ejercicio 1'!E9674</f>
        <v>9455</v>
      </c>
      <c r="C9457" s="5">
        <v>8.7739962327700441E-2</v>
      </c>
      <c r="D9457" s="4">
        <f t="shared" si="1468"/>
        <v>8.58496991764406E-2</v>
      </c>
      <c r="E9457" s="6">
        <f t="shared" si="1469"/>
        <v>8.6787981780315812E-2</v>
      </c>
      <c r="F9457" s="7">
        <f t="shared" si="1470"/>
        <v>8.6136955932572937E-2</v>
      </c>
      <c r="I9457" s="10">
        <v>9455</v>
      </c>
      <c r="J9457" s="8">
        <f t="shared" si="1471"/>
        <v>8.9239962327700442E-2</v>
      </c>
      <c r="K9457" s="8">
        <f t="shared" si="1471"/>
        <v>8.7349699176440601E-2</v>
      </c>
      <c r="L9457" s="8">
        <f t="shared" si="1471"/>
        <v>8.8287981780315813E-2</v>
      </c>
      <c r="M9457" s="8">
        <f t="shared" si="1466"/>
        <v>8.7636955932572938E-2</v>
      </c>
      <c r="P9457">
        <v>9455</v>
      </c>
      <c r="Q9457" s="8">
        <f t="shared" si="1472"/>
        <v>8.623996232770044E-2</v>
      </c>
      <c r="R9457" s="8">
        <f t="shared" si="1472"/>
        <v>8.4349699176440598E-2</v>
      </c>
      <c r="S9457" s="8">
        <f t="shared" si="1472"/>
        <v>8.5287981780315811E-2</v>
      </c>
      <c r="T9457" s="8">
        <f t="shared" si="1467"/>
        <v>8.4636955932572935E-2</v>
      </c>
      <c r="W9457">
        <v>9455</v>
      </c>
      <c r="X9457" s="4">
        <f t="shared" si="1465"/>
        <v>9.0357976463791526E-2</v>
      </c>
      <c r="Y9457" s="4">
        <f t="shared" si="1474"/>
        <v>8.9374107710915127E-2</v>
      </c>
      <c r="Z9457" s="4">
        <f t="shared" si="1475"/>
        <v>8.8701081799091863E-2</v>
      </c>
    </row>
    <row r="9458" spans="1:26" x14ac:dyDescent="0.25">
      <c r="A9458" s="16">
        <f t="shared" si="1473"/>
        <v>52991</v>
      </c>
      <c r="B9458">
        <f>+'[2]Ejercicio 1'!E9675</f>
        <v>9456</v>
      </c>
      <c r="C9458" s="5">
        <v>8.7740244471997464E-2</v>
      </c>
      <c r="D9458" s="4">
        <f t="shared" si="1468"/>
        <v>8.5849969337087689E-2</v>
      </c>
      <c r="E9458" s="6">
        <f t="shared" si="1469"/>
        <v>8.6788257867777274E-2</v>
      </c>
      <c r="F9458" s="7">
        <f t="shared" si="1470"/>
        <v>8.6137227903176114E-2</v>
      </c>
      <c r="I9458" s="10">
        <v>9456</v>
      </c>
      <c r="J9458" s="8">
        <f t="shared" si="1471"/>
        <v>8.9240244471997465E-2</v>
      </c>
      <c r="K9458" s="8">
        <f t="shared" si="1471"/>
        <v>8.7349969337087691E-2</v>
      </c>
      <c r="L9458" s="8">
        <f t="shared" si="1471"/>
        <v>8.8288257867777276E-2</v>
      </c>
      <c r="M9458" s="8">
        <f t="shared" si="1466"/>
        <v>8.7637227903176115E-2</v>
      </c>
      <c r="P9458">
        <v>9456</v>
      </c>
      <c r="Q9458" s="8">
        <f t="shared" si="1472"/>
        <v>8.6240244471997463E-2</v>
      </c>
      <c r="R9458" s="8">
        <f t="shared" si="1472"/>
        <v>8.4349969337087688E-2</v>
      </c>
      <c r="S9458" s="8">
        <f t="shared" si="1472"/>
        <v>8.5288257867777273E-2</v>
      </c>
      <c r="T9458" s="8">
        <f t="shared" si="1467"/>
        <v>8.4637227903176113E-2</v>
      </c>
      <c r="W9458">
        <v>9456</v>
      </c>
      <c r="X9458" s="4">
        <f t="shared" si="1465"/>
        <v>9.0358541113257168E-2</v>
      </c>
      <c r="Y9458" s="4">
        <f t="shared" si="1474"/>
        <v>8.937465988754921E-2</v>
      </c>
      <c r="Z9458" s="4">
        <f t="shared" si="1475"/>
        <v>8.8701625498580156E-2</v>
      </c>
    </row>
    <row r="9459" spans="1:26" x14ac:dyDescent="0.25">
      <c r="A9459" s="16">
        <f t="shared" si="1473"/>
        <v>52992</v>
      </c>
      <c r="B9459">
        <f>+'[2]Ejercicio 1'!E9676</f>
        <v>9457</v>
      </c>
      <c r="C9459" s="5">
        <v>8.7740526616294487E-2</v>
      </c>
      <c r="D9459" s="4">
        <f t="shared" si="1468"/>
        <v>8.5850239497697656E-2</v>
      </c>
      <c r="E9459" s="6">
        <f t="shared" si="1469"/>
        <v>8.6788533955218544E-2</v>
      </c>
      <c r="F9459" s="7">
        <f t="shared" si="1470"/>
        <v>8.6137499873747886E-2</v>
      </c>
      <c r="I9459" s="10">
        <v>9457</v>
      </c>
      <c r="J9459" s="8">
        <f t="shared" si="1471"/>
        <v>8.9240526616294488E-2</v>
      </c>
      <c r="K9459" s="8">
        <f t="shared" si="1471"/>
        <v>8.7350239497697657E-2</v>
      </c>
      <c r="L9459" s="8">
        <f t="shared" si="1471"/>
        <v>8.8288533955218546E-2</v>
      </c>
      <c r="M9459" s="8">
        <f t="shared" si="1466"/>
        <v>8.7637499873747887E-2</v>
      </c>
      <c r="P9459">
        <v>9457</v>
      </c>
      <c r="Q9459" s="8">
        <f t="shared" si="1472"/>
        <v>8.6240526616294486E-2</v>
      </c>
      <c r="R9459" s="8">
        <f t="shared" si="1472"/>
        <v>8.4350239497697654E-2</v>
      </c>
      <c r="S9459" s="8">
        <f t="shared" si="1472"/>
        <v>8.5288533955218543E-2</v>
      </c>
      <c r="T9459" s="8">
        <f t="shared" si="1467"/>
        <v>8.4637499873747885E-2</v>
      </c>
      <c r="W9459">
        <v>9457</v>
      </c>
      <c r="X9459" s="4">
        <f t="shared" si="1465"/>
        <v>9.0359105762760586E-2</v>
      </c>
      <c r="Y9459" s="4">
        <f t="shared" si="1474"/>
        <v>8.9375212064054174E-2</v>
      </c>
      <c r="Z9459" s="4">
        <f t="shared" si="1475"/>
        <v>8.870216919797709E-2</v>
      </c>
    </row>
    <row r="9460" spans="1:26" x14ac:dyDescent="0.25">
      <c r="A9460" s="16">
        <f t="shared" si="1473"/>
        <v>52993</v>
      </c>
      <c r="B9460">
        <f>+'[2]Ejercicio 1'!E9677</f>
        <v>9458</v>
      </c>
      <c r="C9460" s="5">
        <v>8.774080876059151E-2</v>
      </c>
      <c r="D9460" s="4">
        <f t="shared" si="1468"/>
        <v>8.5850509658270707E-2</v>
      </c>
      <c r="E9460" s="6">
        <f t="shared" si="1469"/>
        <v>8.6788810042641357E-2</v>
      </c>
      <c r="F9460" s="7">
        <f t="shared" si="1470"/>
        <v>8.6137771844285407E-2</v>
      </c>
      <c r="I9460" s="10">
        <v>9458</v>
      </c>
      <c r="J9460" s="8">
        <f t="shared" si="1471"/>
        <v>8.9240808760591511E-2</v>
      </c>
      <c r="K9460" s="8">
        <f t="shared" si="1471"/>
        <v>8.7350509658270709E-2</v>
      </c>
      <c r="L9460" s="8">
        <f t="shared" si="1471"/>
        <v>8.8288810042641358E-2</v>
      </c>
      <c r="M9460" s="8">
        <f t="shared" si="1466"/>
        <v>8.7637771844285409E-2</v>
      </c>
      <c r="P9460">
        <v>9458</v>
      </c>
      <c r="Q9460" s="8">
        <f t="shared" si="1472"/>
        <v>8.6240808760591509E-2</v>
      </c>
      <c r="R9460" s="8">
        <f t="shared" si="1472"/>
        <v>8.4350509658270706E-2</v>
      </c>
      <c r="S9460" s="8">
        <f t="shared" si="1472"/>
        <v>8.5288810042641355E-2</v>
      </c>
      <c r="T9460" s="8">
        <f t="shared" si="1467"/>
        <v>8.4637771844285406E-2</v>
      </c>
      <c r="W9460">
        <v>9458</v>
      </c>
      <c r="X9460" s="4">
        <f t="shared" si="1465"/>
        <v>9.0359670412302209E-2</v>
      </c>
      <c r="Y9460" s="4">
        <f t="shared" si="1474"/>
        <v>8.937576424043088E-2</v>
      </c>
      <c r="Z9460" s="4">
        <f t="shared" si="1475"/>
        <v>8.8702712896323435E-2</v>
      </c>
    </row>
    <row r="9461" spans="1:26" x14ac:dyDescent="0.25">
      <c r="A9461" s="16">
        <f t="shared" si="1473"/>
        <v>52994</v>
      </c>
      <c r="B9461">
        <f>+'[2]Ejercicio 1'!E9678</f>
        <v>9459</v>
      </c>
      <c r="C9461" s="5">
        <v>8.7741090904888533E-2</v>
      </c>
      <c r="D9461" s="4">
        <f t="shared" si="1468"/>
        <v>8.5850779818807052E-2</v>
      </c>
      <c r="E9461" s="6">
        <f t="shared" si="1469"/>
        <v>8.6789086130044837E-2</v>
      </c>
      <c r="F9461" s="7">
        <f t="shared" si="1470"/>
        <v>8.6138043814794382E-2</v>
      </c>
      <c r="I9461" s="10">
        <v>9459</v>
      </c>
      <c r="J9461" s="8">
        <f t="shared" si="1471"/>
        <v>8.9241090904888534E-2</v>
      </c>
      <c r="K9461" s="8">
        <f t="shared" si="1471"/>
        <v>8.7350779818807053E-2</v>
      </c>
      <c r="L9461" s="8">
        <f t="shared" si="1471"/>
        <v>8.8289086130044839E-2</v>
      </c>
      <c r="M9461" s="8">
        <f t="shared" si="1466"/>
        <v>8.7638043814794384E-2</v>
      </c>
      <c r="P9461">
        <v>9459</v>
      </c>
      <c r="Q9461" s="8">
        <f t="shared" si="1472"/>
        <v>8.6241090904888532E-2</v>
      </c>
      <c r="R9461" s="8">
        <f t="shared" si="1472"/>
        <v>8.4350779818807051E-2</v>
      </c>
      <c r="S9461" s="8">
        <f t="shared" si="1472"/>
        <v>8.5289086130044836E-2</v>
      </c>
      <c r="T9461" s="8">
        <f t="shared" si="1467"/>
        <v>8.4638043814794381E-2</v>
      </c>
      <c r="W9461">
        <v>9459</v>
      </c>
      <c r="X9461" s="4">
        <f t="shared" si="1465"/>
        <v>9.0360235061882926E-2</v>
      </c>
      <c r="Y9461" s="4">
        <f t="shared" si="1474"/>
        <v>8.9376316416769824E-2</v>
      </c>
      <c r="Z9461" s="4">
        <f t="shared" si="1475"/>
        <v>8.8703256595543359E-2</v>
      </c>
    </row>
    <row r="9462" spans="1:26" x14ac:dyDescent="0.25">
      <c r="A9462" s="16">
        <f t="shared" si="1473"/>
        <v>52995</v>
      </c>
      <c r="B9462">
        <f>+'[2]Ejercicio 1'!E9679</f>
        <v>9460</v>
      </c>
      <c r="C9462" s="5">
        <v>8.7741373049185542E-2</v>
      </c>
      <c r="D9462" s="4">
        <f t="shared" si="1468"/>
        <v>8.585104997930626E-2</v>
      </c>
      <c r="E9462" s="6">
        <f t="shared" si="1469"/>
        <v>8.6789362217429888E-2</v>
      </c>
      <c r="F9462" s="7">
        <f t="shared" si="1470"/>
        <v>8.6138315785271952E-2</v>
      </c>
      <c r="I9462" s="10">
        <v>9460</v>
      </c>
      <c r="J9462" s="8">
        <f t="shared" si="1471"/>
        <v>8.9241373049185543E-2</v>
      </c>
      <c r="K9462" s="8">
        <f t="shared" si="1471"/>
        <v>8.7351049979306261E-2</v>
      </c>
      <c r="L9462" s="8">
        <f t="shared" si="1471"/>
        <v>8.828936221742989E-2</v>
      </c>
      <c r="M9462" s="8">
        <f t="shared" si="1466"/>
        <v>8.7638315785271953E-2</v>
      </c>
      <c r="P9462">
        <v>9460</v>
      </c>
      <c r="Q9462" s="8">
        <f t="shared" si="1472"/>
        <v>8.6241373049185541E-2</v>
      </c>
      <c r="R9462" s="8">
        <f t="shared" si="1472"/>
        <v>8.4351049979306258E-2</v>
      </c>
      <c r="S9462" s="8">
        <f t="shared" si="1472"/>
        <v>8.5289362217429887E-2</v>
      </c>
      <c r="T9462" s="8">
        <f t="shared" si="1467"/>
        <v>8.463831578527195E-2</v>
      </c>
      <c r="W9462">
        <v>9460</v>
      </c>
      <c r="X9462" s="4">
        <f t="shared" si="1465"/>
        <v>9.036079971147902E-2</v>
      </c>
      <c r="Y9462" s="4">
        <f t="shared" si="1474"/>
        <v>8.9376868593161463E-2</v>
      </c>
      <c r="Z9462" s="4">
        <f t="shared" si="1475"/>
        <v>8.8703800294677657E-2</v>
      </c>
    </row>
    <row r="9463" spans="1:26" x14ac:dyDescent="0.25">
      <c r="A9463" s="16">
        <f t="shared" si="1473"/>
        <v>52996</v>
      </c>
      <c r="B9463">
        <f>+'[2]Ejercicio 1'!E9680</f>
        <v>9461</v>
      </c>
      <c r="C9463" s="5">
        <v>8.7741655193482565E-2</v>
      </c>
      <c r="D9463" s="4">
        <f t="shared" si="1468"/>
        <v>8.5851320139769163E-2</v>
      </c>
      <c r="E9463" s="6">
        <f t="shared" si="1469"/>
        <v>8.6789638304796482E-2</v>
      </c>
      <c r="F9463" s="7">
        <f t="shared" si="1470"/>
        <v>8.6138587755715257E-2</v>
      </c>
      <c r="I9463" s="10">
        <v>9461</v>
      </c>
      <c r="J9463" s="8">
        <f t="shared" si="1471"/>
        <v>8.9241655193482566E-2</v>
      </c>
      <c r="K9463" s="8">
        <f t="shared" si="1471"/>
        <v>8.7351320139769165E-2</v>
      </c>
      <c r="L9463" s="8">
        <f t="shared" si="1471"/>
        <v>8.8289638304796483E-2</v>
      </c>
      <c r="M9463" s="8">
        <f t="shared" si="1466"/>
        <v>8.7638587755715258E-2</v>
      </c>
      <c r="P9463">
        <v>9461</v>
      </c>
      <c r="Q9463" s="8">
        <f t="shared" si="1472"/>
        <v>8.6241655193482564E-2</v>
      </c>
      <c r="R9463" s="8">
        <f t="shared" si="1472"/>
        <v>8.4351320139769162E-2</v>
      </c>
      <c r="S9463" s="8">
        <f t="shared" si="1472"/>
        <v>8.5289638304796481E-2</v>
      </c>
      <c r="T9463" s="8">
        <f t="shared" si="1467"/>
        <v>8.4638587755715256E-2</v>
      </c>
      <c r="W9463">
        <v>9461</v>
      </c>
      <c r="X9463" s="4">
        <f t="shared" si="1465"/>
        <v>9.0361364361159879E-2</v>
      </c>
      <c r="Y9463" s="4">
        <f t="shared" si="1474"/>
        <v>8.9377420769605809E-2</v>
      </c>
      <c r="Z9463" s="4">
        <f t="shared" si="1475"/>
        <v>8.8704343992755633E-2</v>
      </c>
    </row>
    <row r="9464" spans="1:26" x14ac:dyDescent="0.25">
      <c r="A9464" s="16">
        <f t="shared" si="1473"/>
        <v>52997</v>
      </c>
      <c r="B9464">
        <f>+'[2]Ejercicio 1'!E9681</f>
        <v>9462</v>
      </c>
      <c r="C9464" s="5">
        <v>8.7741937337779588E-2</v>
      </c>
      <c r="D9464" s="4">
        <f t="shared" si="1468"/>
        <v>8.5851590300194749E-2</v>
      </c>
      <c r="E9464" s="6">
        <f t="shared" si="1469"/>
        <v>8.6789914392143744E-2</v>
      </c>
      <c r="F9464" s="7">
        <f t="shared" si="1470"/>
        <v>8.6138859726130015E-2</v>
      </c>
      <c r="I9464" s="10">
        <v>9462</v>
      </c>
      <c r="J9464" s="8">
        <f t="shared" si="1471"/>
        <v>8.9241937337779589E-2</v>
      </c>
      <c r="K9464" s="8">
        <f t="shared" si="1471"/>
        <v>8.7351590300194751E-2</v>
      </c>
      <c r="L9464" s="8">
        <f t="shared" si="1471"/>
        <v>8.8289914392143745E-2</v>
      </c>
      <c r="M9464" s="8">
        <f t="shared" si="1466"/>
        <v>8.7638859726130017E-2</v>
      </c>
      <c r="P9464">
        <v>9462</v>
      </c>
      <c r="Q9464" s="8">
        <f t="shared" si="1472"/>
        <v>8.6241937337779587E-2</v>
      </c>
      <c r="R9464" s="8">
        <f t="shared" si="1472"/>
        <v>8.4351590300194748E-2</v>
      </c>
      <c r="S9464" s="8">
        <f t="shared" si="1472"/>
        <v>8.5289914392143742E-2</v>
      </c>
      <c r="T9464" s="8">
        <f t="shared" si="1467"/>
        <v>8.4638859726130014E-2</v>
      </c>
      <c r="W9464">
        <v>9462</v>
      </c>
      <c r="X9464" s="4">
        <f t="shared" si="1465"/>
        <v>9.0361929010855671E-2</v>
      </c>
      <c r="Y9464" s="4">
        <f t="shared" si="1474"/>
        <v>8.9377972945832315E-2</v>
      </c>
      <c r="Z9464" s="4">
        <f t="shared" si="1475"/>
        <v>8.8704887692675011E-2</v>
      </c>
    </row>
    <row r="9465" spans="1:26" x14ac:dyDescent="0.25">
      <c r="A9465" s="16">
        <f t="shared" si="1473"/>
        <v>52998</v>
      </c>
      <c r="B9465">
        <f>+'[2]Ejercicio 1'!E9682</f>
        <v>9463</v>
      </c>
      <c r="C9465" s="5">
        <v>8.7742219482076611E-2</v>
      </c>
      <c r="D9465" s="4">
        <f t="shared" si="1468"/>
        <v>8.5851860460583421E-2</v>
      </c>
      <c r="E9465" s="6">
        <f t="shared" si="1469"/>
        <v>8.6790190479472576E-2</v>
      </c>
      <c r="F9465" s="7">
        <f t="shared" si="1470"/>
        <v>8.6139131696510524E-2</v>
      </c>
      <c r="I9465" s="10">
        <v>9463</v>
      </c>
      <c r="J9465" s="8">
        <f t="shared" si="1471"/>
        <v>8.9242219482076612E-2</v>
      </c>
      <c r="K9465" s="8">
        <f t="shared" si="1471"/>
        <v>8.7351860460583422E-2</v>
      </c>
      <c r="L9465" s="8">
        <f t="shared" si="1471"/>
        <v>8.8290190479472577E-2</v>
      </c>
      <c r="M9465" s="8">
        <f t="shared" si="1466"/>
        <v>8.7639131696510525E-2</v>
      </c>
      <c r="P9465">
        <v>9463</v>
      </c>
      <c r="Q9465" s="8">
        <f t="shared" si="1472"/>
        <v>8.624221948207661E-2</v>
      </c>
      <c r="R9465" s="8">
        <f t="shared" si="1472"/>
        <v>8.4351860460583419E-2</v>
      </c>
      <c r="S9465" s="8">
        <f t="shared" si="1472"/>
        <v>8.5290190479472575E-2</v>
      </c>
      <c r="T9465" s="8">
        <f t="shared" si="1467"/>
        <v>8.4639131696510522E-2</v>
      </c>
      <c r="W9465">
        <v>9463</v>
      </c>
      <c r="X9465" s="4">
        <f t="shared" si="1465"/>
        <v>9.0362493660590557E-2</v>
      </c>
      <c r="Y9465" s="4">
        <f t="shared" si="1474"/>
        <v>8.9378525122110641E-2</v>
      </c>
      <c r="Z9465" s="4">
        <f t="shared" si="1475"/>
        <v>8.8705431390576003E-2</v>
      </c>
    </row>
    <row r="9466" spans="1:26" x14ac:dyDescent="0.25">
      <c r="A9466" s="16">
        <f t="shared" si="1473"/>
        <v>52999</v>
      </c>
      <c r="B9466">
        <f>+'[2]Ejercicio 1'!E9683</f>
        <v>9464</v>
      </c>
      <c r="C9466" s="5">
        <v>8.7742501626373634E-2</v>
      </c>
      <c r="D9466" s="4">
        <f t="shared" si="1468"/>
        <v>8.5852130620935163E-2</v>
      </c>
      <c r="E9466" s="6">
        <f t="shared" si="1469"/>
        <v>8.6790466566782062E-2</v>
      </c>
      <c r="F9466" s="7">
        <f t="shared" si="1470"/>
        <v>8.6139403666862471E-2</v>
      </c>
      <c r="I9466" s="10">
        <v>9464</v>
      </c>
      <c r="J9466" s="8">
        <f t="shared" si="1471"/>
        <v>8.9242501626373635E-2</v>
      </c>
      <c r="K9466" s="8">
        <f t="shared" si="1471"/>
        <v>8.7352130620935164E-2</v>
      </c>
      <c r="L9466" s="8">
        <f t="shared" si="1471"/>
        <v>8.8290466566782064E-2</v>
      </c>
      <c r="M9466" s="8">
        <f t="shared" si="1466"/>
        <v>8.7639403666862473E-2</v>
      </c>
      <c r="P9466">
        <v>9464</v>
      </c>
      <c r="Q9466" s="8">
        <f t="shared" si="1472"/>
        <v>8.6242501626373633E-2</v>
      </c>
      <c r="R9466" s="8">
        <f t="shared" si="1472"/>
        <v>8.4352130620935162E-2</v>
      </c>
      <c r="S9466" s="8">
        <f t="shared" si="1472"/>
        <v>8.5290466566782061E-2</v>
      </c>
      <c r="T9466" s="8">
        <f t="shared" si="1467"/>
        <v>8.463940366686247E-2</v>
      </c>
      <c r="W9466">
        <v>9464</v>
      </c>
      <c r="X9466" s="4">
        <f t="shared" ref="X9466:X9529" si="1476">Tasa_Fwd(C9284,B9284,C9466,B9466,182)</f>
        <v>9.0363058310363203E-2</v>
      </c>
      <c r="Y9466" s="4">
        <f t="shared" si="1474"/>
        <v>8.9379077298351192E-2</v>
      </c>
      <c r="Z9466" s="4">
        <f t="shared" si="1475"/>
        <v>8.8705975089356279E-2</v>
      </c>
    </row>
    <row r="9467" spans="1:26" x14ac:dyDescent="0.25">
      <c r="A9467" s="16">
        <f t="shared" si="1473"/>
        <v>53000</v>
      </c>
      <c r="B9467">
        <f>+'[2]Ejercicio 1'!E9684</f>
        <v>9465</v>
      </c>
      <c r="C9467" s="5">
        <v>8.7742783770670657E-2</v>
      </c>
      <c r="D9467" s="4">
        <f t="shared" si="1468"/>
        <v>8.5852400781249991E-2</v>
      </c>
      <c r="E9467" s="6">
        <f t="shared" si="1469"/>
        <v>8.6790742654072245E-2</v>
      </c>
      <c r="F9467" s="7">
        <f t="shared" si="1470"/>
        <v>8.6139675637183027E-2</v>
      </c>
      <c r="I9467" s="10">
        <v>9465</v>
      </c>
      <c r="J9467" s="8">
        <f t="shared" si="1471"/>
        <v>8.9242783770670658E-2</v>
      </c>
      <c r="K9467" s="8">
        <f t="shared" si="1471"/>
        <v>8.7352400781249992E-2</v>
      </c>
      <c r="L9467" s="8">
        <f t="shared" si="1471"/>
        <v>8.8290742654072246E-2</v>
      </c>
      <c r="M9467" s="8">
        <f t="shared" si="1466"/>
        <v>8.7639675637183029E-2</v>
      </c>
      <c r="P9467">
        <v>9465</v>
      </c>
      <c r="Q9467" s="8">
        <f t="shared" si="1472"/>
        <v>8.6242783770670656E-2</v>
      </c>
      <c r="R9467" s="8">
        <f t="shared" si="1472"/>
        <v>8.4352400781249989E-2</v>
      </c>
      <c r="S9467" s="8">
        <f t="shared" si="1472"/>
        <v>8.5290742654072244E-2</v>
      </c>
      <c r="T9467" s="8">
        <f t="shared" si="1467"/>
        <v>8.4639675637183026E-2</v>
      </c>
      <c r="W9467">
        <v>9465</v>
      </c>
      <c r="X9467" s="4">
        <f t="shared" si="1476"/>
        <v>9.0363622960152101E-2</v>
      </c>
      <c r="Y9467" s="4">
        <f t="shared" si="1474"/>
        <v>8.9379629474462624E-2</v>
      </c>
      <c r="Z9467" s="4">
        <f t="shared" si="1475"/>
        <v>8.8706518788042352E-2</v>
      </c>
    </row>
    <row r="9468" spans="1:26" x14ac:dyDescent="0.25">
      <c r="A9468" s="16">
        <f t="shared" si="1473"/>
        <v>53001</v>
      </c>
      <c r="B9468">
        <f>+'[2]Ejercicio 1'!E9685</f>
        <v>9466</v>
      </c>
      <c r="C9468" s="5">
        <v>8.7743065914967666E-2</v>
      </c>
      <c r="D9468" s="4">
        <f t="shared" si="1468"/>
        <v>8.5852670941528306E-2</v>
      </c>
      <c r="E9468" s="6">
        <f t="shared" si="1469"/>
        <v>8.6791018741344844E-2</v>
      </c>
      <c r="F9468" s="7">
        <f t="shared" si="1470"/>
        <v>8.6139947607469319E-2</v>
      </c>
      <c r="I9468" s="10">
        <v>9466</v>
      </c>
      <c r="J9468" s="8">
        <f t="shared" si="1471"/>
        <v>8.9243065914967667E-2</v>
      </c>
      <c r="K9468" s="8">
        <f t="shared" si="1471"/>
        <v>8.7352670941528307E-2</v>
      </c>
      <c r="L9468" s="8">
        <f t="shared" si="1471"/>
        <v>8.8291018741344846E-2</v>
      </c>
      <c r="M9468" s="8">
        <f t="shared" si="1466"/>
        <v>8.7639947607469321E-2</v>
      </c>
      <c r="P9468">
        <v>9466</v>
      </c>
      <c r="Q9468" s="8">
        <f t="shared" si="1472"/>
        <v>8.6243065914967665E-2</v>
      </c>
      <c r="R9468" s="8">
        <f t="shared" si="1472"/>
        <v>8.4352670941528304E-2</v>
      </c>
      <c r="S9468" s="8">
        <f t="shared" si="1472"/>
        <v>8.5291018741344843E-2</v>
      </c>
      <c r="T9468" s="8">
        <f t="shared" si="1467"/>
        <v>8.4639947607469318E-2</v>
      </c>
      <c r="W9468">
        <v>9466</v>
      </c>
      <c r="X9468" s="4">
        <f t="shared" si="1476"/>
        <v>9.0364187610025334E-2</v>
      </c>
      <c r="Y9468" s="4">
        <f t="shared" si="1474"/>
        <v>8.9380181650718996E-2</v>
      </c>
      <c r="Z9468" s="4">
        <f t="shared" si="1475"/>
        <v>8.8707062485680693E-2</v>
      </c>
    </row>
    <row r="9469" spans="1:26" x14ac:dyDescent="0.25">
      <c r="A9469" s="16">
        <f t="shared" si="1473"/>
        <v>53002</v>
      </c>
      <c r="B9469">
        <f>+'[2]Ejercicio 1'!E9686</f>
        <v>9467</v>
      </c>
      <c r="C9469" s="5">
        <v>8.7743348059264689E-2</v>
      </c>
      <c r="D9469" s="4">
        <f t="shared" si="1468"/>
        <v>8.5852941101769303E-2</v>
      </c>
      <c r="E9469" s="6">
        <f t="shared" si="1469"/>
        <v>8.6791294828598126E-2</v>
      </c>
      <c r="F9469" s="7">
        <f t="shared" si="1470"/>
        <v>8.6140219577727065E-2</v>
      </c>
      <c r="I9469" s="10">
        <v>9467</v>
      </c>
      <c r="J9469" s="8">
        <f t="shared" si="1471"/>
        <v>8.924334805926469E-2</v>
      </c>
      <c r="K9469" s="8">
        <f t="shared" si="1471"/>
        <v>8.7352941101769305E-2</v>
      </c>
      <c r="L9469" s="8">
        <f t="shared" si="1471"/>
        <v>8.8291294828598127E-2</v>
      </c>
      <c r="M9469" s="8">
        <f t="shared" si="1466"/>
        <v>8.7640219577727066E-2</v>
      </c>
      <c r="P9469">
        <v>9467</v>
      </c>
      <c r="Q9469" s="8">
        <f t="shared" si="1472"/>
        <v>8.6243348059264688E-2</v>
      </c>
      <c r="R9469" s="8">
        <f t="shared" si="1472"/>
        <v>8.4352941101769302E-2</v>
      </c>
      <c r="S9469" s="8">
        <f t="shared" si="1472"/>
        <v>8.5291294828598124E-2</v>
      </c>
      <c r="T9469" s="8">
        <f t="shared" si="1467"/>
        <v>8.4640219577727063E-2</v>
      </c>
      <c r="W9469">
        <v>9467</v>
      </c>
      <c r="X9469" s="4">
        <f t="shared" si="1476"/>
        <v>9.03647522599135E-2</v>
      </c>
      <c r="Y9469" s="4">
        <f t="shared" si="1474"/>
        <v>8.9380733826847109E-2</v>
      </c>
      <c r="Z9469" s="4">
        <f t="shared" si="1475"/>
        <v>8.8707606184189769E-2</v>
      </c>
    </row>
    <row r="9470" spans="1:26" x14ac:dyDescent="0.25">
      <c r="A9470" s="16">
        <f t="shared" si="1473"/>
        <v>53003</v>
      </c>
      <c r="B9470">
        <f>+'[2]Ejercicio 1'!E9687</f>
        <v>9468</v>
      </c>
      <c r="C9470" s="5">
        <v>8.7743630203561712E-2</v>
      </c>
      <c r="D9470" s="4">
        <f t="shared" si="1468"/>
        <v>8.5853211261973372E-2</v>
      </c>
      <c r="E9470" s="6">
        <f t="shared" si="1469"/>
        <v>8.6791570915832075E-2</v>
      </c>
      <c r="F9470" s="7">
        <f t="shared" si="1470"/>
        <v>8.6140491547950546E-2</v>
      </c>
      <c r="I9470" s="10">
        <v>9468</v>
      </c>
      <c r="J9470" s="8">
        <f t="shared" si="1471"/>
        <v>8.9243630203561713E-2</v>
      </c>
      <c r="K9470" s="8">
        <f t="shared" si="1471"/>
        <v>8.7353211261973374E-2</v>
      </c>
      <c r="L9470" s="8">
        <f t="shared" si="1471"/>
        <v>8.8291570915832077E-2</v>
      </c>
      <c r="M9470" s="8">
        <f t="shared" si="1466"/>
        <v>8.7640491547950547E-2</v>
      </c>
      <c r="P9470">
        <v>9468</v>
      </c>
      <c r="Q9470" s="8">
        <f t="shared" si="1472"/>
        <v>8.6243630203561711E-2</v>
      </c>
      <c r="R9470" s="8">
        <f t="shared" si="1472"/>
        <v>8.4353211261973371E-2</v>
      </c>
      <c r="S9470" s="8">
        <f t="shared" si="1472"/>
        <v>8.5291570915832074E-2</v>
      </c>
      <c r="T9470" s="8">
        <f t="shared" si="1467"/>
        <v>8.4640491547950544E-2</v>
      </c>
      <c r="W9470">
        <v>9468</v>
      </c>
      <c r="X9470" s="4">
        <f t="shared" si="1476"/>
        <v>9.0365316909840759E-2</v>
      </c>
      <c r="Y9470" s="4">
        <f t="shared" si="1474"/>
        <v>8.9381286002845214E-2</v>
      </c>
      <c r="Z9470" s="4">
        <f t="shared" si="1475"/>
        <v>8.8708149881651099E-2</v>
      </c>
    </row>
    <row r="9471" spans="1:26" x14ac:dyDescent="0.25">
      <c r="A9471" s="16">
        <f t="shared" si="1473"/>
        <v>53004</v>
      </c>
      <c r="B9471">
        <f>+'[2]Ejercicio 1'!E9688</f>
        <v>9469</v>
      </c>
      <c r="C9471" s="5">
        <v>8.7743912347858735E-2</v>
      </c>
      <c r="D9471" s="4">
        <f t="shared" si="1468"/>
        <v>8.5853481422140734E-2</v>
      </c>
      <c r="E9471" s="6">
        <f t="shared" si="1469"/>
        <v>8.6791847003047581E-2</v>
      </c>
      <c r="F9471" s="7">
        <f t="shared" si="1470"/>
        <v>8.614076351814548E-2</v>
      </c>
      <c r="I9471" s="10">
        <v>9469</v>
      </c>
      <c r="J9471" s="8">
        <f t="shared" si="1471"/>
        <v>8.9243912347858737E-2</v>
      </c>
      <c r="K9471" s="8">
        <f t="shared" si="1471"/>
        <v>8.7353481422140736E-2</v>
      </c>
      <c r="L9471" s="8">
        <f t="shared" si="1471"/>
        <v>8.8291847003047583E-2</v>
      </c>
      <c r="M9471" s="8">
        <f t="shared" si="1466"/>
        <v>8.7640763518145481E-2</v>
      </c>
      <c r="P9471">
        <v>9469</v>
      </c>
      <c r="Q9471" s="8">
        <f t="shared" si="1472"/>
        <v>8.6243912347858734E-2</v>
      </c>
      <c r="R9471" s="8">
        <f t="shared" si="1472"/>
        <v>8.4353481422140733E-2</v>
      </c>
      <c r="S9471" s="8">
        <f t="shared" si="1472"/>
        <v>8.529184700304758E-2</v>
      </c>
      <c r="T9471" s="8">
        <f t="shared" si="1467"/>
        <v>8.4640763518145479E-2</v>
      </c>
      <c r="W9471">
        <v>9469</v>
      </c>
      <c r="X9471" s="4">
        <f t="shared" si="1476"/>
        <v>9.0365881559806224E-2</v>
      </c>
      <c r="Y9471" s="4">
        <f t="shared" si="1474"/>
        <v>8.9381838178897791E-2</v>
      </c>
      <c r="Z9471" s="4">
        <f t="shared" si="1475"/>
        <v>8.8708693580950973E-2</v>
      </c>
    </row>
    <row r="9472" spans="1:26" x14ac:dyDescent="0.25">
      <c r="A9472" s="16">
        <f t="shared" si="1473"/>
        <v>53005</v>
      </c>
      <c r="B9472">
        <f>+'[2]Ejercicio 1'!E9689</f>
        <v>9470</v>
      </c>
      <c r="C9472" s="5">
        <v>8.7744194492155758E-2</v>
      </c>
      <c r="D9472" s="4">
        <f t="shared" si="1468"/>
        <v>8.585375158227096E-2</v>
      </c>
      <c r="E9472" s="6">
        <f t="shared" si="1469"/>
        <v>8.679212309024377E-2</v>
      </c>
      <c r="F9472" s="7">
        <f t="shared" si="1470"/>
        <v>8.6141035488306164E-2</v>
      </c>
      <c r="I9472" s="10">
        <v>9470</v>
      </c>
      <c r="J9472" s="8">
        <f t="shared" si="1471"/>
        <v>8.924419449215576E-2</v>
      </c>
      <c r="K9472" s="8">
        <f t="shared" si="1471"/>
        <v>8.7353751582270961E-2</v>
      </c>
      <c r="L9472" s="8">
        <f t="shared" si="1471"/>
        <v>8.8292123090243771E-2</v>
      </c>
      <c r="M9472" s="8">
        <f t="shared" si="1466"/>
        <v>8.7641035488306165E-2</v>
      </c>
      <c r="P9472">
        <v>9470</v>
      </c>
      <c r="Q9472" s="8">
        <f t="shared" si="1472"/>
        <v>8.6244194492155757E-2</v>
      </c>
      <c r="R9472" s="8">
        <f t="shared" si="1472"/>
        <v>8.4353751582270958E-2</v>
      </c>
      <c r="S9472" s="8">
        <f t="shared" si="1472"/>
        <v>8.5292123090243768E-2</v>
      </c>
      <c r="T9472" s="8">
        <f t="shared" si="1467"/>
        <v>8.4641035488306163E-2</v>
      </c>
      <c r="W9472">
        <v>9470</v>
      </c>
      <c r="X9472" s="4">
        <f t="shared" si="1476"/>
        <v>9.0366446209809895E-2</v>
      </c>
      <c r="Y9472" s="4">
        <f t="shared" si="1474"/>
        <v>8.938239035482036E-2</v>
      </c>
      <c r="Z9472" s="4">
        <f t="shared" si="1475"/>
        <v>8.8709237278232447E-2</v>
      </c>
    </row>
    <row r="9473" spans="1:26" x14ac:dyDescent="0.25">
      <c r="A9473" s="16">
        <f t="shared" si="1473"/>
        <v>53006</v>
      </c>
      <c r="B9473">
        <f>+'[2]Ejercicio 1'!E9690</f>
        <v>9471</v>
      </c>
      <c r="C9473" s="5">
        <v>8.7744476636452781E-2</v>
      </c>
      <c r="D9473" s="4">
        <f t="shared" si="1468"/>
        <v>8.5854021742364894E-2</v>
      </c>
      <c r="E9473" s="6">
        <f t="shared" si="1469"/>
        <v>8.67923991774215E-2</v>
      </c>
      <c r="F9473" s="7">
        <f t="shared" si="1470"/>
        <v>8.6141307458438288E-2</v>
      </c>
      <c r="I9473" s="10">
        <v>9471</v>
      </c>
      <c r="J9473" s="8">
        <f t="shared" si="1471"/>
        <v>8.9244476636452783E-2</v>
      </c>
      <c r="K9473" s="8">
        <f t="shared" si="1471"/>
        <v>8.7354021742364896E-2</v>
      </c>
      <c r="L9473" s="8">
        <f t="shared" si="1471"/>
        <v>8.8292399177421502E-2</v>
      </c>
      <c r="M9473" s="8">
        <f t="shared" si="1466"/>
        <v>8.7641307458438289E-2</v>
      </c>
      <c r="P9473">
        <v>9471</v>
      </c>
      <c r="Q9473" s="8">
        <f t="shared" si="1472"/>
        <v>8.624447663645278E-2</v>
      </c>
      <c r="R9473" s="8">
        <f t="shared" si="1472"/>
        <v>8.4354021742364893E-2</v>
      </c>
      <c r="S9473" s="8">
        <f t="shared" si="1472"/>
        <v>8.5292399177421499E-2</v>
      </c>
      <c r="T9473" s="8">
        <f t="shared" si="1467"/>
        <v>8.4641307458438286E-2</v>
      </c>
      <c r="W9473">
        <v>9471</v>
      </c>
      <c r="X9473" s="4">
        <f t="shared" si="1476"/>
        <v>9.0367010859852673E-2</v>
      </c>
      <c r="Y9473" s="4">
        <f t="shared" si="1474"/>
        <v>8.9382942530796511E-2</v>
      </c>
      <c r="Z9473" s="4">
        <f t="shared" si="1475"/>
        <v>8.8709780976390373E-2</v>
      </c>
    </row>
    <row r="9474" spans="1:26" x14ac:dyDescent="0.25">
      <c r="A9474" s="16">
        <f t="shared" si="1473"/>
        <v>53007</v>
      </c>
      <c r="B9474">
        <f>+'[2]Ejercicio 1'!E9691</f>
        <v>9472</v>
      </c>
      <c r="C9474" s="5">
        <v>8.7744758780749804E-2</v>
      </c>
      <c r="D9474" s="4">
        <f t="shared" si="1468"/>
        <v>8.5854291902421498E-2</v>
      </c>
      <c r="E9474" s="6">
        <f t="shared" si="1469"/>
        <v>8.6792675264580788E-2</v>
      </c>
      <c r="F9474" s="7">
        <f t="shared" si="1470"/>
        <v>8.6141579428536161E-2</v>
      </c>
      <c r="I9474" s="10">
        <v>9472</v>
      </c>
      <c r="J9474" s="8">
        <f t="shared" si="1471"/>
        <v>8.9244758780749806E-2</v>
      </c>
      <c r="K9474" s="8">
        <f t="shared" si="1471"/>
        <v>8.7354291902421499E-2</v>
      </c>
      <c r="L9474" s="8">
        <f t="shared" si="1471"/>
        <v>8.8292675264580789E-2</v>
      </c>
      <c r="M9474" s="8">
        <f t="shared" si="1471"/>
        <v>8.7641579428536162E-2</v>
      </c>
      <c r="P9474">
        <v>9472</v>
      </c>
      <c r="Q9474" s="8">
        <f t="shared" si="1472"/>
        <v>8.6244758780749803E-2</v>
      </c>
      <c r="R9474" s="8">
        <f t="shared" si="1472"/>
        <v>8.4354291902421497E-2</v>
      </c>
      <c r="S9474" s="8">
        <f t="shared" si="1472"/>
        <v>8.5292675264580786E-2</v>
      </c>
      <c r="T9474" s="8">
        <f t="shared" si="1472"/>
        <v>8.4641579428536159E-2</v>
      </c>
      <c r="W9474">
        <v>9472</v>
      </c>
      <c r="X9474" s="4">
        <f t="shared" si="1476"/>
        <v>9.0367575509934087E-2</v>
      </c>
      <c r="Y9474" s="4">
        <f t="shared" si="1474"/>
        <v>8.938349470682537E-2</v>
      </c>
      <c r="Z9474" s="4">
        <f t="shared" si="1475"/>
        <v>8.8710324673492005E-2</v>
      </c>
    </row>
    <row r="9475" spans="1:26" x14ac:dyDescent="0.25">
      <c r="A9475" s="16">
        <f t="shared" si="1473"/>
        <v>53008</v>
      </c>
      <c r="B9475">
        <f>+'[2]Ejercicio 1'!E9692</f>
        <v>9473</v>
      </c>
      <c r="C9475" s="5">
        <v>8.7745040925046813E-2</v>
      </c>
      <c r="D9475" s="4">
        <f t="shared" ref="D9475:D9538" si="1477">+LN((1+C9475*182/360)^(360/182))</f>
        <v>8.5854562062441186E-2</v>
      </c>
      <c r="E9475" s="6">
        <f t="shared" ref="E9475:E9538" si="1478">Equivalencia_Tasas(C9475,182,91)</f>
        <v>8.6792951351719869E-2</v>
      </c>
      <c r="F9475" s="7">
        <f t="shared" ref="F9475:F9538" si="1479">Equivalencia_Tasas(C9475,182,28)</f>
        <v>8.6141851398605487E-2</v>
      </c>
      <c r="I9475" s="10">
        <v>9473</v>
      </c>
      <c r="J9475" s="8">
        <f t="shared" ref="J9475:M9538" si="1480">C9475+$O$1</f>
        <v>8.9245040925046815E-2</v>
      </c>
      <c r="K9475" s="8">
        <f t="shared" si="1480"/>
        <v>8.7354562062441188E-2</v>
      </c>
      <c r="L9475" s="8">
        <f t="shared" si="1480"/>
        <v>8.829295135171987E-2</v>
      </c>
      <c r="M9475" s="8">
        <f t="shared" si="1480"/>
        <v>8.7641851398605489E-2</v>
      </c>
      <c r="P9475">
        <v>9473</v>
      </c>
      <c r="Q9475" s="8">
        <f t="shared" ref="Q9475:T9538" si="1481">C9475-$O$1</f>
        <v>8.6245040925046812E-2</v>
      </c>
      <c r="R9475" s="8">
        <f t="shared" si="1481"/>
        <v>8.4354562062441185E-2</v>
      </c>
      <c r="S9475" s="8">
        <f t="shared" si="1481"/>
        <v>8.5292951351719867E-2</v>
      </c>
      <c r="T9475" s="8">
        <f t="shared" si="1481"/>
        <v>8.4641851398605486E-2</v>
      </c>
      <c r="W9475">
        <v>9473</v>
      </c>
      <c r="X9475" s="4">
        <f t="shared" si="1476"/>
        <v>9.0368140160052832E-2</v>
      </c>
      <c r="Y9475" s="4">
        <f t="shared" si="1474"/>
        <v>8.9384046882545032E-2</v>
      </c>
      <c r="Z9475" s="4">
        <f t="shared" si="1475"/>
        <v>8.8710868372440729E-2</v>
      </c>
    </row>
    <row r="9476" spans="1:26" x14ac:dyDescent="0.25">
      <c r="A9476" s="16">
        <f t="shared" si="1473"/>
        <v>53009</v>
      </c>
      <c r="B9476">
        <f>+'[2]Ejercicio 1'!E9693</f>
        <v>9474</v>
      </c>
      <c r="C9476" s="5">
        <v>8.7745323069343836E-2</v>
      </c>
      <c r="D9476" s="4">
        <f t="shared" si="1477"/>
        <v>8.5854832222423752E-2</v>
      </c>
      <c r="E9476" s="6">
        <f t="shared" si="1478"/>
        <v>8.6793227438841394E-2</v>
      </c>
      <c r="F9476" s="7">
        <f t="shared" si="1479"/>
        <v>8.614212336864055E-2</v>
      </c>
      <c r="I9476" s="10">
        <v>9474</v>
      </c>
      <c r="J9476" s="8">
        <f t="shared" si="1480"/>
        <v>8.9245323069343838E-2</v>
      </c>
      <c r="K9476" s="8">
        <f t="shared" si="1480"/>
        <v>8.7354832222423753E-2</v>
      </c>
      <c r="L9476" s="8">
        <f t="shared" si="1480"/>
        <v>8.8293227438841396E-2</v>
      </c>
      <c r="M9476" s="8">
        <f t="shared" si="1480"/>
        <v>8.7642123368640551E-2</v>
      </c>
      <c r="P9476">
        <v>9474</v>
      </c>
      <c r="Q9476" s="8">
        <f t="shared" si="1481"/>
        <v>8.6245323069343835E-2</v>
      </c>
      <c r="R9476" s="8">
        <f t="shared" si="1481"/>
        <v>8.4354832222423751E-2</v>
      </c>
      <c r="S9476" s="8">
        <f t="shared" si="1481"/>
        <v>8.5293227438841393E-2</v>
      </c>
      <c r="T9476" s="8">
        <f t="shared" si="1481"/>
        <v>8.4642123368640548E-2</v>
      </c>
      <c r="W9476">
        <v>9474</v>
      </c>
      <c r="X9476" s="4">
        <f t="shared" si="1476"/>
        <v>9.0368704810211115E-2</v>
      </c>
      <c r="Y9476" s="4">
        <f t="shared" si="1474"/>
        <v>8.9384599058408745E-2</v>
      </c>
      <c r="Z9476" s="4">
        <f t="shared" si="1475"/>
        <v>8.871141206936535E-2</v>
      </c>
    </row>
    <row r="9477" spans="1:26" x14ac:dyDescent="0.25">
      <c r="A9477" s="16">
        <f t="shared" ref="A9477:A9540" si="1482">+A9476+1</f>
        <v>53010</v>
      </c>
      <c r="B9477">
        <f>+'[2]Ejercicio 1'!E9694</f>
        <v>9475</v>
      </c>
      <c r="C9477" s="5">
        <v>8.7745605213640859E-2</v>
      </c>
      <c r="D9477" s="4">
        <f t="shared" si="1477"/>
        <v>8.5855102382369805E-2</v>
      </c>
      <c r="E9477" s="6">
        <f t="shared" si="1478"/>
        <v>8.6793503525943574E-2</v>
      </c>
      <c r="F9477" s="7">
        <f t="shared" si="1479"/>
        <v>8.6142395338647065E-2</v>
      </c>
      <c r="I9477" s="10">
        <v>9475</v>
      </c>
      <c r="J9477" s="8">
        <f t="shared" si="1480"/>
        <v>8.9245605213640861E-2</v>
      </c>
      <c r="K9477" s="8">
        <f t="shared" si="1480"/>
        <v>8.7355102382369806E-2</v>
      </c>
      <c r="L9477" s="8">
        <f t="shared" si="1480"/>
        <v>8.8293503525943576E-2</v>
      </c>
      <c r="M9477" s="8">
        <f t="shared" si="1480"/>
        <v>8.7642395338647067E-2</v>
      </c>
      <c r="P9477">
        <v>9475</v>
      </c>
      <c r="Q9477" s="8">
        <f t="shared" si="1481"/>
        <v>8.6245605213640858E-2</v>
      </c>
      <c r="R9477" s="8">
        <f t="shared" si="1481"/>
        <v>8.4355102382369804E-2</v>
      </c>
      <c r="S9477" s="8">
        <f t="shared" si="1481"/>
        <v>8.5293503525943573E-2</v>
      </c>
      <c r="T9477" s="8">
        <f t="shared" si="1481"/>
        <v>8.4642395338647064E-2</v>
      </c>
      <c r="W9477">
        <v>9475</v>
      </c>
      <c r="X9477" s="4">
        <f t="shared" si="1476"/>
        <v>9.0369269460407159E-2</v>
      </c>
      <c r="Y9477" s="4">
        <f t="shared" si="1474"/>
        <v>8.9385151234232921E-2</v>
      </c>
      <c r="Z9477" s="4">
        <f t="shared" si="1475"/>
        <v>8.8711955767169268E-2</v>
      </c>
    </row>
    <row r="9478" spans="1:26" x14ac:dyDescent="0.25">
      <c r="A9478" s="16">
        <f t="shared" si="1482"/>
        <v>53011</v>
      </c>
      <c r="B9478">
        <f>+'[2]Ejercicio 1'!E9695</f>
        <v>9476</v>
      </c>
      <c r="C9478" s="5">
        <v>8.7745887357937882E-2</v>
      </c>
      <c r="D9478" s="4">
        <f t="shared" si="1477"/>
        <v>8.5855372542278749E-2</v>
      </c>
      <c r="E9478" s="6">
        <f t="shared" si="1478"/>
        <v>8.6793779613027325E-2</v>
      </c>
      <c r="F9478" s="7">
        <f t="shared" si="1479"/>
        <v>8.6142667308619317E-2</v>
      </c>
      <c r="I9478" s="10">
        <v>9476</v>
      </c>
      <c r="J9478" s="8">
        <f t="shared" si="1480"/>
        <v>8.9245887357937884E-2</v>
      </c>
      <c r="K9478" s="8">
        <f t="shared" si="1480"/>
        <v>8.735537254227875E-2</v>
      </c>
      <c r="L9478" s="8">
        <f t="shared" si="1480"/>
        <v>8.8293779613027326E-2</v>
      </c>
      <c r="M9478" s="8">
        <f t="shared" si="1480"/>
        <v>8.7642667308619318E-2</v>
      </c>
      <c r="P9478">
        <v>9476</v>
      </c>
      <c r="Q9478" s="8">
        <f t="shared" si="1481"/>
        <v>8.6245887357937881E-2</v>
      </c>
      <c r="R9478" s="8">
        <f t="shared" si="1481"/>
        <v>8.4355372542278748E-2</v>
      </c>
      <c r="S9478" s="8">
        <f t="shared" si="1481"/>
        <v>8.5293779613027323E-2</v>
      </c>
      <c r="T9478" s="8">
        <f t="shared" si="1481"/>
        <v>8.4642667308619315E-2</v>
      </c>
      <c r="W9478">
        <v>9476</v>
      </c>
      <c r="X9478" s="4">
        <f t="shared" si="1476"/>
        <v>9.0369834110619468E-2</v>
      </c>
      <c r="Y9478" s="4">
        <f t="shared" si="1474"/>
        <v>8.9385703410112455E-2</v>
      </c>
      <c r="Z9478" s="4">
        <f t="shared" si="1475"/>
        <v>8.8712499463916891E-2</v>
      </c>
    </row>
    <row r="9479" spans="1:26" x14ac:dyDescent="0.25">
      <c r="A9479" s="16">
        <f t="shared" si="1482"/>
        <v>53012</v>
      </c>
      <c r="B9479">
        <f>+'[2]Ejercicio 1'!E9696</f>
        <v>9477</v>
      </c>
      <c r="C9479" s="5">
        <v>8.7746169502234905E-2</v>
      </c>
      <c r="D9479" s="4">
        <f t="shared" si="1477"/>
        <v>8.5855642702151166E-2</v>
      </c>
      <c r="E9479" s="6">
        <f t="shared" si="1478"/>
        <v>8.6794055700091743E-2</v>
      </c>
      <c r="F9479" s="7">
        <f t="shared" si="1479"/>
        <v>8.6142939278563022E-2</v>
      </c>
      <c r="I9479" s="10">
        <v>9477</v>
      </c>
      <c r="J9479" s="8">
        <f t="shared" si="1480"/>
        <v>8.9246169502234907E-2</v>
      </c>
      <c r="K9479" s="8">
        <f t="shared" si="1480"/>
        <v>8.7355642702151168E-2</v>
      </c>
      <c r="L9479" s="8">
        <f t="shared" si="1480"/>
        <v>8.8294055700091745E-2</v>
      </c>
      <c r="M9479" s="8">
        <f t="shared" si="1480"/>
        <v>8.7642939278563023E-2</v>
      </c>
      <c r="P9479">
        <v>9477</v>
      </c>
      <c r="Q9479" s="8">
        <f t="shared" si="1481"/>
        <v>8.6246169502234904E-2</v>
      </c>
      <c r="R9479" s="8">
        <f t="shared" si="1481"/>
        <v>8.4355642702151165E-2</v>
      </c>
      <c r="S9479" s="8">
        <f t="shared" si="1481"/>
        <v>8.5294055700091742E-2</v>
      </c>
      <c r="T9479" s="8">
        <f t="shared" si="1481"/>
        <v>8.464293927856302E-2</v>
      </c>
      <c r="W9479">
        <v>9477</v>
      </c>
      <c r="X9479" s="4">
        <f t="shared" si="1476"/>
        <v>9.0370398760916099E-2</v>
      </c>
      <c r="Y9479" s="4">
        <f t="shared" si="1474"/>
        <v>8.9386255585771499E-2</v>
      </c>
      <c r="Z9479" s="4">
        <f t="shared" si="1475"/>
        <v>8.8713043162511607E-2</v>
      </c>
    </row>
    <row r="9480" spans="1:26" x14ac:dyDescent="0.25">
      <c r="A9480" s="16">
        <f t="shared" si="1482"/>
        <v>53013</v>
      </c>
      <c r="B9480">
        <f>+'[2]Ejercicio 1'!E9697</f>
        <v>9478</v>
      </c>
      <c r="C9480" s="5">
        <v>8.7746451646531928E-2</v>
      </c>
      <c r="D9480" s="4">
        <f t="shared" si="1477"/>
        <v>8.5855912861986267E-2</v>
      </c>
      <c r="E9480" s="6">
        <f t="shared" si="1478"/>
        <v>8.6794331787136844E-2</v>
      </c>
      <c r="F9480" s="7">
        <f t="shared" si="1479"/>
        <v>8.6143211248472476E-2</v>
      </c>
      <c r="I9480" s="10">
        <v>9478</v>
      </c>
      <c r="J9480" s="8">
        <f t="shared" si="1480"/>
        <v>8.924645164653193E-2</v>
      </c>
      <c r="K9480" s="8">
        <f t="shared" si="1480"/>
        <v>8.7355912861986268E-2</v>
      </c>
      <c r="L9480" s="8">
        <f t="shared" si="1480"/>
        <v>8.8294331787136845E-2</v>
      </c>
      <c r="M9480" s="8">
        <f t="shared" si="1480"/>
        <v>8.7643211248472477E-2</v>
      </c>
      <c r="P9480">
        <v>9478</v>
      </c>
      <c r="Q9480" s="8">
        <f t="shared" si="1481"/>
        <v>8.6246451646531927E-2</v>
      </c>
      <c r="R9480" s="8">
        <f t="shared" si="1481"/>
        <v>8.4355912861986265E-2</v>
      </c>
      <c r="S9480" s="8">
        <f t="shared" si="1481"/>
        <v>8.5294331787136843E-2</v>
      </c>
      <c r="T9480" s="8">
        <f t="shared" si="1481"/>
        <v>8.4643211248472475E-2</v>
      </c>
      <c r="W9480">
        <v>9478</v>
      </c>
      <c r="X9480" s="4">
        <f t="shared" si="1476"/>
        <v>9.0370963411227662E-2</v>
      </c>
      <c r="Y9480" s="4">
        <f t="shared" si="1474"/>
        <v>8.9386807761391004E-2</v>
      </c>
      <c r="Z9480" s="4">
        <f t="shared" si="1475"/>
        <v>8.8713586859082233E-2</v>
      </c>
    </row>
    <row r="9481" spans="1:26" x14ac:dyDescent="0.25">
      <c r="A9481" s="16">
        <f t="shared" si="1482"/>
        <v>53014</v>
      </c>
      <c r="B9481">
        <f>+'[2]Ejercicio 1'!E9698</f>
        <v>9479</v>
      </c>
      <c r="C9481" s="5">
        <v>8.7746733790828951E-2</v>
      </c>
      <c r="D9481" s="4">
        <f t="shared" si="1477"/>
        <v>8.5856183021784646E-2</v>
      </c>
      <c r="E9481" s="6">
        <f t="shared" si="1478"/>
        <v>8.6794607874164362E-2</v>
      </c>
      <c r="F9481" s="7">
        <f t="shared" si="1479"/>
        <v>8.6143483218353384E-2</v>
      </c>
      <c r="I9481" s="10">
        <v>9479</v>
      </c>
      <c r="J9481" s="8">
        <f t="shared" si="1480"/>
        <v>8.9246733790828953E-2</v>
      </c>
      <c r="K9481" s="8">
        <f t="shared" si="1480"/>
        <v>8.7356183021784647E-2</v>
      </c>
      <c r="L9481" s="8">
        <f t="shared" si="1480"/>
        <v>8.8294607874164363E-2</v>
      </c>
      <c r="M9481" s="8">
        <f t="shared" si="1480"/>
        <v>8.7643483218353385E-2</v>
      </c>
      <c r="P9481">
        <v>9479</v>
      </c>
      <c r="Q9481" s="8">
        <f t="shared" si="1481"/>
        <v>8.624673379082895E-2</v>
      </c>
      <c r="R9481" s="8">
        <f t="shared" si="1481"/>
        <v>8.4356183021784645E-2</v>
      </c>
      <c r="S9481" s="8">
        <f t="shared" si="1481"/>
        <v>8.529460787416436E-2</v>
      </c>
      <c r="T9481" s="8">
        <f t="shared" si="1481"/>
        <v>8.4643483218353383E-2</v>
      </c>
      <c r="W9481">
        <v>9479</v>
      </c>
      <c r="X9481" s="4">
        <f t="shared" si="1476"/>
        <v>9.0371528061577874E-2</v>
      </c>
      <c r="Y9481" s="4">
        <f t="shared" si="1474"/>
        <v>8.9387359937157213E-2</v>
      </c>
      <c r="Z9481" s="4">
        <f t="shared" si="1475"/>
        <v>8.8714130556532156E-2</v>
      </c>
    </row>
    <row r="9482" spans="1:26" x14ac:dyDescent="0.25">
      <c r="A9482" s="16">
        <f t="shared" si="1482"/>
        <v>53015</v>
      </c>
      <c r="B9482">
        <f>+'[2]Ejercicio 1'!E9699</f>
        <v>9480</v>
      </c>
      <c r="C9482" s="5">
        <v>8.774701593512596E-2</v>
      </c>
      <c r="D9482" s="4">
        <f t="shared" si="1477"/>
        <v>8.5856453181545903E-2</v>
      </c>
      <c r="E9482" s="6">
        <f t="shared" si="1478"/>
        <v>8.6794883961171687E-2</v>
      </c>
      <c r="F9482" s="7">
        <f t="shared" si="1479"/>
        <v>8.6143755188200027E-2</v>
      </c>
      <c r="I9482" s="10">
        <v>9480</v>
      </c>
      <c r="J9482" s="8">
        <f t="shared" si="1480"/>
        <v>8.9247015935125962E-2</v>
      </c>
      <c r="K9482" s="8">
        <f t="shared" si="1480"/>
        <v>8.7356453181545904E-2</v>
      </c>
      <c r="L9482" s="8">
        <f t="shared" si="1480"/>
        <v>8.8294883961171688E-2</v>
      </c>
      <c r="M9482" s="8">
        <f t="shared" si="1480"/>
        <v>8.7643755188200029E-2</v>
      </c>
      <c r="P9482">
        <v>9480</v>
      </c>
      <c r="Q9482" s="8">
        <f t="shared" si="1481"/>
        <v>8.6247015935125959E-2</v>
      </c>
      <c r="R9482" s="8">
        <f t="shared" si="1481"/>
        <v>8.4356453181545901E-2</v>
      </c>
      <c r="S9482" s="8">
        <f t="shared" si="1481"/>
        <v>8.5294883961171686E-2</v>
      </c>
      <c r="T9482" s="8">
        <f t="shared" si="1481"/>
        <v>8.4643755188200026E-2</v>
      </c>
      <c r="W9482">
        <v>9480</v>
      </c>
      <c r="X9482" s="4">
        <f t="shared" si="1476"/>
        <v>9.0372092711966293E-2</v>
      </c>
      <c r="Y9482" s="4">
        <f t="shared" si="1474"/>
        <v>8.938791211270207E-2</v>
      </c>
      <c r="Z9482" s="4">
        <f t="shared" si="1475"/>
        <v>8.8714674253890721E-2</v>
      </c>
    </row>
    <row r="9483" spans="1:26" x14ac:dyDescent="0.25">
      <c r="A9483" s="16">
        <f t="shared" si="1482"/>
        <v>53016</v>
      </c>
      <c r="B9483">
        <f>+'[2]Ejercicio 1'!E9700</f>
        <v>9481</v>
      </c>
      <c r="C9483" s="5">
        <v>8.7747298079422983E-2</v>
      </c>
      <c r="D9483" s="4">
        <f t="shared" si="1477"/>
        <v>8.5856723341270452E-2</v>
      </c>
      <c r="E9483" s="6">
        <f t="shared" si="1478"/>
        <v>8.6795160048160555E-2</v>
      </c>
      <c r="F9483" s="7">
        <f t="shared" si="1479"/>
        <v>8.6144027158015266E-2</v>
      </c>
      <c r="I9483" s="10">
        <v>9481</v>
      </c>
      <c r="J9483" s="8">
        <f t="shared" si="1480"/>
        <v>8.9247298079422985E-2</v>
      </c>
      <c r="K9483" s="8">
        <f t="shared" si="1480"/>
        <v>8.7356723341270454E-2</v>
      </c>
      <c r="L9483" s="8">
        <f t="shared" si="1480"/>
        <v>8.8295160048160556E-2</v>
      </c>
      <c r="M9483" s="8">
        <f t="shared" si="1480"/>
        <v>8.7644027158015267E-2</v>
      </c>
      <c r="P9483">
        <v>9481</v>
      </c>
      <c r="Q9483" s="8">
        <f t="shared" si="1481"/>
        <v>8.6247298079422982E-2</v>
      </c>
      <c r="R9483" s="8">
        <f t="shared" si="1481"/>
        <v>8.4356723341270451E-2</v>
      </c>
      <c r="S9483" s="8">
        <f t="shared" si="1481"/>
        <v>8.5295160048160554E-2</v>
      </c>
      <c r="T9483" s="8">
        <f t="shared" si="1481"/>
        <v>8.4644027158015264E-2</v>
      </c>
      <c r="W9483">
        <v>9481</v>
      </c>
      <c r="X9483" s="4">
        <f t="shared" si="1476"/>
        <v>9.0372657362371406E-2</v>
      </c>
      <c r="Y9483" s="4">
        <f t="shared" si="1474"/>
        <v>8.9388464288210026E-2</v>
      </c>
      <c r="Z9483" s="4">
        <f t="shared" si="1475"/>
        <v>8.8715217950198696E-2</v>
      </c>
    </row>
    <row r="9484" spans="1:26" x14ac:dyDescent="0.25">
      <c r="A9484" s="16">
        <f t="shared" si="1482"/>
        <v>53017</v>
      </c>
      <c r="B9484">
        <f>+'[2]Ejercicio 1'!E9701</f>
        <v>9482</v>
      </c>
      <c r="C9484" s="5">
        <v>8.7747580223720006E-2</v>
      </c>
      <c r="D9484" s="4">
        <f t="shared" si="1477"/>
        <v>8.5856993500958281E-2</v>
      </c>
      <c r="E9484" s="6">
        <f t="shared" si="1478"/>
        <v>8.6795436135131868E-2</v>
      </c>
      <c r="F9484" s="7">
        <f t="shared" si="1479"/>
        <v>8.6144299127801957E-2</v>
      </c>
      <c r="I9484" s="10">
        <v>9482</v>
      </c>
      <c r="J9484" s="8">
        <f t="shared" si="1480"/>
        <v>8.9247580223720008E-2</v>
      </c>
      <c r="K9484" s="8">
        <f t="shared" si="1480"/>
        <v>8.7356993500958283E-2</v>
      </c>
      <c r="L9484" s="8">
        <f t="shared" si="1480"/>
        <v>8.8295436135131869E-2</v>
      </c>
      <c r="M9484" s="8">
        <f t="shared" si="1480"/>
        <v>8.7644299127801958E-2</v>
      </c>
      <c r="P9484">
        <v>9482</v>
      </c>
      <c r="Q9484" s="8">
        <f t="shared" si="1481"/>
        <v>8.6247580223720005E-2</v>
      </c>
      <c r="R9484" s="8">
        <f t="shared" si="1481"/>
        <v>8.435699350095828E-2</v>
      </c>
      <c r="S9484" s="8">
        <f t="shared" si="1481"/>
        <v>8.5295436135131866E-2</v>
      </c>
      <c r="T9484" s="8">
        <f t="shared" si="1481"/>
        <v>8.4644299127801956E-2</v>
      </c>
      <c r="W9484">
        <v>9482</v>
      </c>
      <c r="X9484" s="4">
        <f t="shared" si="1476"/>
        <v>9.0373222012859966E-2</v>
      </c>
      <c r="Y9484" s="4">
        <f t="shared" si="1474"/>
        <v>8.9389016463862908E-2</v>
      </c>
      <c r="Z9484" s="4">
        <f t="shared" si="1475"/>
        <v>8.8715761647380251E-2</v>
      </c>
    </row>
    <row r="9485" spans="1:26" x14ac:dyDescent="0.25">
      <c r="A9485" s="16">
        <f t="shared" si="1482"/>
        <v>53018</v>
      </c>
      <c r="B9485">
        <f>+'[2]Ejercicio 1'!E9702</f>
        <v>9483</v>
      </c>
      <c r="C9485" s="5">
        <v>8.7747862368017029E-2</v>
      </c>
      <c r="D9485" s="4">
        <f t="shared" si="1477"/>
        <v>8.5857263660609001E-2</v>
      </c>
      <c r="E9485" s="6">
        <f t="shared" si="1478"/>
        <v>8.6795712222082974E-2</v>
      </c>
      <c r="F9485" s="7">
        <f t="shared" si="1479"/>
        <v>8.6144571097554384E-2</v>
      </c>
      <c r="I9485" s="10">
        <v>9483</v>
      </c>
      <c r="J9485" s="8">
        <f t="shared" si="1480"/>
        <v>8.9247862368017031E-2</v>
      </c>
      <c r="K9485" s="8">
        <f t="shared" si="1480"/>
        <v>8.7357263660609002E-2</v>
      </c>
      <c r="L9485" s="8">
        <f t="shared" si="1480"/>
        <v>8.8295712222082975E-2</v>
      </c>
      <c r="M9485" s="8">
        <f t="shared" si="1480"/>
        <v>8.7644571097554386E-2</v>
      </c>
      <c r="P9485">
        <v>9483</v>
      </c>
      <c r="Q9485" s="8">
        <f t="shared" si="1481"/>
        <v>8.6247862368017028E-2</v>
      </c>
      <c r="R9485" s="8">
        <f t="shared" si="1481"/>
        <v>8.4357263660609E-2</v>
      </c>
      <c r="S9485" s="8">
        <f t="shared" si="1481"/>
        <v>8.5295712222082973E-2</v>
      </c>
      <c r="T9485" s="8">
        <f t="shared" si="1481"/>
        <v>8.4644571097554383E-2</v>
      </c>
      <c r="W9485">
        <v>9483</v>
      </c>
      <c r="X9485" s="4">
        <f t="shared" si="1476"/>
        <v>9.0373786663364347E-2</v>
      </c>
      <c r="Y9485" s="4">
        <f t="shared" si="1474"/>
        <v>8.9389568639385797E-2</v>
      </c>
      <c r="Z9485" s="4">
        <f t="shared" si="1475"/>
        <v>8.8716305344476165E-2</v>
      </c>
    </row>
    <row r="9486" spans="1:26" x14ac:dyDescent="0.25">
      <c r="A9486" s="16">
        <f t="shared" si="1482"/>
        <v>53019</v>
      </c>
      <c r="B9486">
        <f>+'[2]Ejercicio 1'!E9703</f>
        <v>9484</v>
      </c>
      <c r="C9486" s="5">
        <v>8.7748144512314052E-2</v>
      </c>
      <c r="D9486" s="4">
        <f t="shared" si="1477"/>
        <v>8.5857533820222792E-2</v>
      </c>
      <c r="E9486" s="6">
        <f t="shared" si="1478"/>
        <v>8.6795988309015623E-2</v>
      </c>
      <c r="F9486" s="7">
        <f t="shared" si="1479"/>
        <v>8.6144843067278279E-2</v>
      </c>
      <c r="I9486" s="10">
        <v>9484</v>
      </c>
      <c r="J9486" s="8">
        <f t="shared" si="1480"/>
        <v>8.9248144512314054E-2</v>
      </c>
      <c r="K9486" s="8">
        <f t="shared" si="1480"/>
        <v>8.7357533820222794E-2</v>
      </c>
      <c r="L9486" s="8">
        <f t="shared" si="1480"/>
        <v>8.8295988309015624E-2</v>
      </c>
      <c r="M9486" s="8">
        <f t="shared" si="1480"/>
        <v>8.764484306727828E-2</v>
      </c>
      <c r="P9486">
        <v>9484</v>
      </c>
      <c r="Q9486" s="8">
        <f t="shared" si="1481"/>
        <v>8.6248144512314051E-2</v>
      </c>
      <c r="R9486" s="8">
        <f t="shared" si="1481"/>
        <v>8.4357533820222791E-2</v>
      </c>
      <c r="S9486" s="8">
        <f t="shared" si="1481"/>
        <v>8.5295988309015622E-2</v>
      </c>
      <c r="T9486" s="8">
        <f t="shared" si="1481"/>
        <v>8.4644843067278278E-2</v>
      </c>
      <c r="W9486">
        <v>9484</v>
      </c>
      <c r="X9486" s="4">
        <f t="shared" si="1476"/>
        <v>9.0374351313906934E-2</v>
      </c>
      <c r="Y9486" s="4">
        <f t="shared" si="1474"/>
        <v>8.9390120814779567E-2</v>
      </c>
      <c r="Z9486" s="4">
        <f t="shared" si="1475"/>
        <v>8.8716849041483581E-2</v>
      </c>
    </row>
    <row r="9487" spans="1:26" x14ac:dyDescent="0.25">
      <c r="A9487" s="16">
        <f t="shared" si="1482"/>
        <v>53020</v>
      </c>
      <c r="B9487">
        <f>+'[2]Ejercicio 1'!E9704</f>
        <v>9485</v>
      </c>
      <c r="C9487" s="5">
        <v>8.7748426656611075E-2</v>
      </c>
      <c r="D9487" s="4">
        <f t="shared" si="1477"/>
        <v>8.5857803979799668E-2</v>
      </c>
      <c r="E9487" s="6">
        <f t="shared" si="1478"/>
        <v>8.6796264395928954E-2</v>
      </c>
      <c r="F9487" s="7">
        <f t="shared" si="1479"/>
        <v>8.6145115036967895E-2</v>
      </c>
      <c r="I9487" s="10">
        <v>9485</v>
      </c>
      <c r="J9487" s="8">
        <f t="shared" si="1480"/>
        <v>8.9248426656611077E-2</v>
      </c>
      <c r="K9487" s="8">
        <f t="shared" si="1480"/>
        <v>8.735780397979967E-2</v>
      </c>
      <c r="L9487" s="8">
        <f t="shared" si="1480"/>
        <v>8.8296264395928956E-2</v>
      </c>
      <c r="M9487" s="8">
        <f t="shared" si="1480"/>
        <v>8.7645115036967897E-2</v>
      </c>
      <c r="P9487">
        <v>9485</v>
      </c>
      <c r="Q9487" s="8">
        <f t="shared" si="1481"/>
        <v>8.6248426656611074E-2</v>
      </c>
      <c r="R9487" s="8">
        <f t="shared" si="1481"/>
        <v>8.4357803979799667E-2</v>
      </c>
      <c r="S9487" s="8">
        <f t="shared" si="1481"/>
        <v>8.5296264395928953E-2</v>
      </c>
      <c r="T9487" s="8">
        <f t="shared" si="1481"/>
        <v>8.4645115036967894E-2</v>
      </c>
      <c r="W9487">
        <v>9485</v>
      </c>
      <c r="X9487" s="4">
        <f t="shared" si="1476"/>
        <v>9.037491596448817E-2</v>
      </c>
      <c r="Y9487" s="4">
        <f t="shared" si="1474"/>
        <v>8.9390672990226031E-2</v>
      </c>
      <c r="Z9487" s="4">
        <f t="shared" si="1475"/>
        <v>8.8717392737434703E-2</v>
      </c>
    </row>
    <row r="9488" spans="1:26" x14ac:dyDescent="0.25">
      <c r="A9488" s="16">
        <f t="shared" si="1482"/>
        <v>53021</v>
      </c>
      <c r="B9488">
        <f>+'[2]Ejercicio 1'!E9705</f>
        <v>9486</v>
      </c>
      <c r="C9488" s="5">
        <v>8.7748708800908098E-2</v>
      </c>
      <c r="D9488" s="4">
        <f t="shared" si="1477"/>
        <v>8.585807413933963E-2</v>
      </c>
      <c r="E9488" s="6">
        <f t="shared" si="1478"/>
        <v>8.6796540482823842E-2</v>
      </c>
      <c r="F9488" s="7">
        <f t="shared" si="1479"/>
        <v>8.614538700662612E-2</v>
      </c>
      <c r="I9488" s="10">
        <v>9486</v>
      </c>
      <c r="J9488" s="8">
        <f t="shared" si="1480"/>
        <v>8.92487088009081E-2</v>
      </c>
      <c r="K9488" s="8">
        <f t="shared" si="1480"/>
        <v>8.7358074139339631E-2</v>
      </c>
      <c r="L9488" s="8">
        <f t="shared" si="1480"/>
        <v>8.8296540482823843E-2</v>
      </c>
      <c r="M9488" s="8">
        <f t="shared" si="1480"/>
        <v>8.7645387006626121E-2</v>
      </c>
      <c r="P9488">
        <v>9486</v>
      </c>
      <c r="Q9488" s="8">
        <f t="shared" si="1481"/>
        <v>8.6248708800908097E-2</v>
      </c>
      <c r="R9488" s="8">
        <f t="shared" si="1481"/>
        <v>8.4358074139339628E-2</v>
      </c>
      <c r="S9488" s="8">
        <f t="shared" si="1481"/>
        <v>8.529654048282384E-2</v>
      </c>
      <c r="T9488" s="8">
        <f t="shared" si="1481"/>
        <v>8.4645387006626119E-2</v>
      </c>
      <c r="W9488">
        <v>9486</v>
      </c>
      <c r="X9488" s="4">
        <f t="shared" si="1476"/>
        <v>9.0375480615085657E-2</v>
      </c>
      <c r="Y9488" s="4">
        <f t="shared" si="1474"/>
        <v>8.9391225165636481E-2</v>
      </c>
      <c r="Z9488" s="4">
        <f t="shared" si="1475"/>
        <v>8.8717936434262262E-2</v>
      </c>
    </row>
    <row r="9489" spans="1:26" x14ac:dyDescent="0.25">
      <c r="A9489" s="16">
        <f t="shared" si="1482"/>
        <v>53022</v>
      </c>
      <c r="B9489">
        <f>+'[2]Ejercicio 1'!E9706</f>
        <v>9487</v>
      </c>
      <c r="C9489" s="5">
        <v>8.7748990945205108E-2</v>
      </c>
      <c r="D9489" s="4">
        <f t="shared" si="1477"/>
        <v>8.5858344298843078E-2</v>
      </c>
      <c r="E9489" s="6">
        <f t="shared" si="1478"/>
        <v>8.6796816569700286E-2</v>
      </c>
      <c r="F9489" s="7">
        <f t="shared" si="1479"/>
        <v>8.6145658976255798E-2</v>
      </c>
      <c r="I9489" s="10">
        <v>9487</v>
      </c>
      <c r="J9489" s="8">
        <f t="shared" si="1480"/>
        <v>8.9248990945205109E-2</v>
      </c>
      <c r="K9489" s="8">
        <f t="shared" si="1480"/>
        <v>8.735834429884308E-2</v>
      </c>
      <c r="L9489" s="8">
        <f t="shared" si="1480"/>
        <v>8.8296816569700287E-2</v>
      </c>
      <c r="M9489" s="8">
        <f t="shared" si="1480"/>
        <v>8.76456589762558E-2</v>
      </c>
      <c r="P9489">
        <v>9487</v>
      </c>
      <c r="Q9489" s="8">
        <f t="shared" si="1481"/>
        <v>8.6248990945205106E-2</v>
      </c>
      <c r="R9489" s="8">
        <f t="shared" si="1481"/>
        <v>8.4358344298843077E-2</v>
      </c>
      <c r="S9489" s="8">
        <f t="shared" si="1481"/>
        <v>8.5296816569700284E-2</v>
      </c>
      <c r="T9489" s="8">
        <f t="shared" si="1481"/>
        <v>8.4645658976255797E-2</v>
      </c>
      <c r="W9489">
        <v>9487</v>
      </c>
      <c r="X9489" s="4">
        <f t="shared" si="1476"/>
        <v>9.0376045265766591E-2</v>
      </c>
      <c r="Y9489" s="4">
        <f t="shared" si="1474"/>
        <v>8.9391777341009157E-2</v>
      </c>
      <c r="Z9489" s="4">
        <f t="shared" si="1475"/>
        <v>8.8718480131004182E-2</v>
      </c>
    </row>
    <row r="9490" spans="1:26" x14ac:dyDescent="0.25">
      <c r="A9490" s="16">
        <f t="shared" si="1482"/>
        <v>53023</v>
      </c>
      <c r="B9490">
        <f>+'[2]Ejercicio 1'!E9707</f>
        <v>9488</v>
      </c>
      <c r="C9490" s="5">
        <v>8.7749273089502131E-2</v>
      </c>
      <c r="D9490" s="4">
        <f t="shared" si="1477"/>
        <v>8.5858614458309196E-2</v>
      </c>
      <c r="E9490" s="6">
        <f t="shared" si="1478"/>
        <v>8.6797092656557398E-2</v>
      </c>
      <c r="F9490" s="7">
        <f t="shared" si="1479"/>
        <v>8.6145930945851212E-2</v>
      </c>
      <c r="I9490" s="10">
        <v>9488</v>
      </c>
      <c r="J9490" s="8">
        <f t="shared" si="1480"/>
        <v>8.9249273089502132E-2</v>
      </c>
      <c r="K9490" s="8">
        <f t="shared" si="1480"/>
        <v>8.7358614458309197E-2</v>
      </c>
      <c r="L9490" s="8">
        <f t="shared" si="1480"/>
        <v>8.8297092656557399E-2</v>
      </c>
      <c r="M9490" s="8">
        <f t="shared" si="1480"/>
        <v>8.7645930945851214E-2</v>
      </c>
      <c r="P9490">
        <v>9488</v>
      </c>
      <c r="Q9490" s="8">
        <f t="shared" si="1481"/>
        <v>8.6249273089502129E-2</v>
      </c>
      <c r="R9490" s="8">
        <f t="shared" si="1481"/>
        <v>8.4358614458309195E-2</v>
      </c>
      <c r="S9490" s="8">
        <f t="shared" si="1481"/>
        <v>8.5297092656557397E-2</v>
      </c>
      <c r="T9490" s="8">
        <f t="shared" si="1481"/>
        <v>8.4645930945851211E-2</v>
      </c>
      <c r="W9490">
        <v>9488</v>
      </c>
      <c r="X9490" s="4">
        <f t="shared" si="1476"/>
        <v>9.0376609916463346E-2</v>
      </c>
      <c r="Y9490" s="4">
        <f t="shared" si="1474"/>
        <v>8.9392329516344057E-2</v>
      </c>
      <c r="Z9490" s="4">
        <f t="shared" si="1475"/>
        <v>8.8719023826689794E-2</v>
      </c>
    </row>
    <row r="9491" spans="1:26" x14ac:dyDescent="0.25">
      <c r="A9491" s="16">
        <f t="shared" si="1482"/>
        <v>53024</v>
      </c>
      <c r="B9491">
        <f>+'[2]Ejercicio 1'!E9708</f>
        <v>9489</v>
      </c>
      <c r="C9491" s="5">
        <v>8.7749555233799154E-2</v>
      </c>
      <c r="D9491" s="4">
        <f t="shared" si="1477"/>
        <v>8.5858884617738607E-2</v>
      </c>
      <c r="E9491" s="6">
        <f t="shared" si="1478"/>
        <v>8.6797368743395178E-2</v>
      </c>
      <c r="F9491" s="7">
        <f t="shared" si="1479"/>
        <v>8.6146202915415221E-2</v>
      </c>
      <c r="I9491" s="10">
        <v>9489</v>
      </c>
      <c r="J9491" s="8">
        <f t="shared" si="1480"/>
        <v>8.9249555233799155E-2</v>
      </c>
      <c r="K9491" s="8">
        <f t="shared" si="1480"/>
        <v>8.7358884617738608E-2</v>
      </c>
      <c r="L9491" s="8">
        <f t="shared" si="1480"/>
        <v>8.829736874339518E-2</v>
      </c>
      <c r="M9491" s="8">
        <f t="shared" si="1480"/>
        <v>8.7646202915415222E-2</v>
      </c>
      <c r="P9491">
        <v>9489</v>
      </c>
      <c r="Q9491" s="8">
        <f t="shared" si="1481"/>
        <v>8.6249555233799152E-2</v>
      </c>
      <c r="R9491" s="8">
        <f t="shared" si="1481"/>
        <v>8.4358884617738605E-2</v>
      </c>
      <c r="S9491" s="8">
        <f t="shared" si="1481"/>
        <v>8.5297368743395177E-2</v>
      </c>
      <c r="T9491" s="8">
        <f t="shared" si="1481"/>
        <v>8.464620291541522E-2</v>
      </c>
      <c r="W9491">
        <v>9489</v>
      </c>
      <c r="X9491" s="4">
        <f t="shared" si="1476"/>
        <v>9.0377174567198307E-2</v>
      </c>
      <c r="Y9491" s="4">
        <f t="shared" si="1474"/>
        <v>8.9392881691548964E-2</v>
      </c>
      <c r="Z9491" s="4">
        <f t="shared" si="1475"/>
        <v>8.8719567523248999E-2</v>
      </c>
    </row>
    <row r="9492" spans="1:26" x14ac:dyDescent="0.25">
      <c r="A9492" s="16">
        <f t="shared" si="1482"/>
        <v>53025</v>
      </c>
      <c r="B9492">
        <f>+'[2]Ejercicio 1'!E9709</f>
        <v>9490</v>
      </c>
      <c r="C9492" s="5">
        <v>8.7749837378096177E-2</v>
      </c>
      <c r="D9492" s="4">
        <f t="shared" si="1477"/>
        <v>8.5859154777130894E-2</v>
      </c>
      <c r="E9492" s="6">
        <f t="shared" si="1478"/>
        <v>8.6797644830214515E-2</v>
      </c>
      <c r="F9492" s="7">
        <f t="shared" si="1479"/>
        <v>8.6146474884950683E-2</v>
      </c>
      <c r="I9492" s="10">
        <v>9490</v>
      </c>
      <c r="J9492" s="8">
        <f t="shared" si="1480"/>
        <v>8.9249837378096178E-2</v>
      </c>
      <c r="K9492" s="8">
        <f t="shared" si="1480"/>
        <v>8.7359154777130896E-2</v>
      </c>
      <c r="L9492" s="8">
        <f t="shared" si="1480"/>
        <v>8.8297644830214517E-2</v>
      </c>
      <c r="M9492" s="8">
        <f t="shared" si="1480"/>
        <v>8.7646474884950684E-2</v>
      </c>
      <c r="P9492">
        <v>9490</v>
      </c>
      <c r="Q9492" s="8">
        <f t="shared" si="1481"/>
        <v>8.6249837378096175E-2</v>
      </c>
      <c r="R9492" s="8">
        <f t="shared" si="1481"/>
        <v>8.4359154777130893E-2</v>
      </c>
      <c r="S9492" s="8">
        <f t="shared" si="1481"/>
        <v>8.5297644830214514E-2</v>
      </c>
      <c r="T9492" s="8">
        <f t="shared" si="1481"/>
        <v>8.4646474884950682E-2</v>
      </c>
      <c r="W9492">
        <v>9490</v>
      </c>
      <c r="X9492" s="4">
        <f t="shared" si="1476"/>
        <v>9.0377739217971917E-2</v>
      </c>
      <c r="Y9492" s="4">
        <f t="shared" si="1474"/>
        <v>8.939343386680744E-2</v>
      </c>
      <c r="Z9492" s="4">
        <f t="shared" si="1475"/>
        <v>8.8720111219728268E-2</v>
      </c>
    </row>
    <row r="9493" spans="1:26" x14ac:dyDescent="0.25">
      <c r="A9493" s="16">
        <f t="shared" si="1482"/>
        <v>53026</v>
      </c>
      <c r="B9493">
        <f>+'[2]Ejercicio 1'!E9710</f>
        <v>9491</v>
      </c>
      <c r="C9493" s="5">
        <v>8.77501195223932E-2</v>
      </c>
      <c r="D9493" s="4">
        <f t="shared" si="1477"/>
        <v>8.5859424936486461E-2</v>
      </c>
      <c r="E9493" s="6">
        <f t="shared" si="1478"/>
        <v>8.6797920917015409E-2</v>
      </c>
      <c r="F9493" s="7">
        <f t="shared" si="1479"/>
        <v>8.6146746854451894E-2</v>
      </c>
      <c r="I9493" s="10">
        <v>9491</v>
      </c>
      <c r="J9493" s="8">
        <f t="shared" si="1480"/>
        <v>8.9250119522393201E-2</v>
      </c>
      <c r="K9493" s="8">
        <f t="shared" si="1480"/>
        <v>8.7359424936486463E-2</v>
      </c>
      <c r="L9493" s="8">
        <f t="shared" si="1480"/>
        <v>8.829792091701541E-2</v>
      </c>
      <c r="M9493" s="8">
        <f t="shared" si="1480"/>
        <v>8.7646746854451896E-2</v>
      </c>
      <c r="P9493">
        <v>9491</v>
      </c>
      <c r="Q9493" s="8">
        <f t="shared" si="1481"/>
        <v>8.6250119522393198E-2</v>
      </c>
      <c r="R9493" s="8">
        <f t="shared" si="1481"/>
        <v>8.435942493648646E-2</v>
      </c>
      <c r="S9493" s="8">
        <f t="shared" si="1481"/>
        <v>8.5297920917015407E-2</v>
      </c>
      <c r="T9493" s="8">
        <f t="shared" si="1481"/>
        <v>8.4646746854451893E-2</v>
      </c>
      <c r="W9493">
        <v>9491</v>
      </c>
      <c r="X9493" s="4">
        <f t="shared" si="1476"/>
        <v>9.0378303868761778E-2</v>
      </c>
      <c r="Y9493" s="4">
        <f t="shared" si="1474"/>
        <v>8.9393986042028153E-2</v>
      </c>
      <c r="Z9493" s="4">
        <f t="shared" si="1475"/>
        <v>8.872065491611332E-2</v>
      </c>
    </row>
    <row r="9494" spans="1:26" x14ac:dyDescent="0.25">
      <c r="A9494" s="16">
        <f t="shared" si="1482"/>
        <v>53027</v>
      </c>
      <c r="B9494">
        <f>+'[2]Ejercicio 1'!E9711</f>
        <v>9492</v>
      </c>
      <c r="C9494" s="5">
        <v>8.7750401666690223E-2</v>
      </c>
      <c r="D9494" s="4">
        <f t="shared" si="1477"/>
        <v>8.5859695095805322E-2</v>
      </c>
      <c r="E9494" s="6">
        <f t="shared" si="1478"/>
        <v>8.6798197003796984E-2</v>
      </c>
      <c r="F9494" s="7">
        <f t="shared" si="1479"/>
        <v>8.6147018823921701E-2</v>
      </c>
      <c r="I9494" s="10">
        <v>9492</v>
      </c>
      <c r="J9494" s="8">
        <f t="shared" si="1480"/>
        <v>8.9250401666690224E-2</v>
      </c>
      <c r="K9494" s="8">
        <f t="shared" si="1480"/>
        <v>8.7359695095805323E-2</v>
      </c>
      <c r="L9494" s="8">
        <f t="shared" si="1480"/>
        <v>8.8298197003796985E-2</v>
      </c>
      <c r="M9494" s="8">
        <f t="shared" si="1480"/>
        <v>8.7647018823921702E-2</v>
      </c>
      <c r="P9494">
        <v>9492</v>
      </c>
      <c r="Q9494" s="8">
        <f t="shared" si="1481"/>
        <v>8.6250401666690221E-2</v>
      </c>
      <c r="R9494" s="8">
        <f t="shared" si="1481"/>
        <v>8.435969509580532E-2</v>
      </c>
      <c r="S9494" s="8">
        <f t="shared" si="1481"/>
        <v>8.5298197003796983E-2</v>
      </c>
      <c r="T9494" s="8">
        <f t="shared" si="1481"/>
        <v>8.4647018823921699E-2</v>
      </c>
      <c r="W9494">
        <v>9492</v>
      </c>
      <c r="X9494" s="4">
        <f t="shared" si="1476"/>
        <v>9.0378868519635086E-2</v>
      </c>
      <c r="Y9494" s="4">
        <f t="shared" si="1474"/>
        <v>8.939453821721198E-2</v>
      </c>
      <c r="Z9494" s="4">
        <f t="shared" si="1475"/>
        <v>8.8721198611442079E-2</v>
      </c>
    </row>
    <row r="9495" spans="1:26" x14ac:dyDescent="0.25">
      <c r="A9495" s="16">
        <f t="shared" si="1482"/>
        <v>53028</v>
      </c>
      <c r="B9495">
        <f>+'[2]Ejercicio 1'!E9712</f>
        <v>9493</v>
      </c>
      <c r="C9495" s="5">
        <v>8.7750683810987232E-2</v>
      </c>
      <c r="D9495" s="4">
        <f t="shared" si="1477"/>
        <v>8.5859965255087059E-2</v>
      </c>
      <c r="E9495" s="6">
        <f t="shared" si="1478"/>
        <v>8.6798473090560102E-2</v>
      </c>
      <c r="F9495" s="7">
        <f t="shared" si="1479"/>
        <v>8.6147290793362946E-2</v>
      </c>
      <c r="I9495" s="10">
        <v>9493</v>
      </c>
      <c r="J9495" s="8">
        <f t="shared" si="1480"/>
        <v>8.9250683810987233E-2</v>
      </c>
      <c r="K9495" s="8">
        <f t="shared" si="1480"/>
        <v>8.735996525508706E-2</v>
      </c>
      <c r="L9495" s="8">
        <f t="shared" si="1480"/>
        <v>8.8298473090560103E-2</v>
      </c>
      <c r="M9495" s="8">
        <f t="shared" si="1480"/>
        <v>8.7647290793362947E-2</v>
      </c>
      <c r="P9495">
        <v>9493</v>
      </c>
      <c r="Q9495" s="8">
        <f t="shared" si="1481"/>
        <v>8.625068381098723E-2</v>
      </c>
      <c r="R9495" s="8">
        <f t="shared" si="1481"/>
        <v>8.4359965255087058E-2</v>
      </c>
      <c r="S9495" s="8">
        <f t="shared" si="1481"/>
        <v>8.5298473090560101E-2</v>
      </c>
      <c r="T9495" s="8">
        <f t="shared" si="1481"/>
        <v>8.4647290793362945E-2</v>
      </c>
      <c r="W9495">
        <v>9493</v>
      </c>
      <c r="X9495" s="4">
        <f t="shared" si="1476"/>
        <v>9.0379433170524645E-2</v>
      </c>
      <c r="Y9495" s="4">
        <f t="shared" si="1474"/>
        <v>8.9395090392357143E-2</v>
      </c>
      <c r="Z9495" s="4">
        <f t="shared" si="1475"/>
        <v>8.8721742307655838E-2</v>
      </c>
    </row>
    <row r="9496" spans="1:26" x14ac:dyDescent="0.25">
      <c r="A9496" s="16">
        <f t="shared" si="1482"/>
        <v>53029</v>
      </c>
      <c r="B9496">
        <f>+'[2]Ejercicio 1'!E9713</f>
        <v>9494</v>
      </c>
      <c r="C9496" s="5">
        <v>8.7750965955284255E-2</v>
      </c>
      <c r="D9496" s="4">
        <f t="shared" si="1477"/>
        <v>8.5860235414331881E-2</v>
      </c>
      <c r="E9496" s="6">
        <f t="shared" si="1478"/>
        <v>8.6798749177303902E-2</v>
      </c>
      <c r="F9496" s="7">
        <f t="shared" si="1479"/>
        <v>8.6147562762769941E-2</v>
      </c>
      <c r="I9496" s="10">
        <v>9494</v>
      </c>
      <c r="J9496" s="8">
        <f t="shared" si="1480"/>
        <v>8.9250965955284256E-2</v>
      </c>
      <c r="K9496" s="8">
        <f t="shared" si="1480"/>
        <v>8.7360235414331883E-2</v>
      </c>
      <c r="L9496" s="8">
        <f t="shared" si="1480"/>
        <v>8.8298749177303903E-2</v>
      </c>
      <c r="M9496" s="8">
        <f t="shared" si="1480"/>
        <v>8.7647562762769943E-2</v>
      </c>
      <c r="P9496">
        <v>9494</v>
      </c>
      <c r="Q9496" s="8">
        <f t="shared" si="1481"/>
        <v>8.6250965955284253E-2</v>
      </c>
      <c r="R9496" s="8">
        <f t="shared" si="1481"/>
        <v>8.436023541433188E-2</v>
      </c>
      <c r="S9496" s="8">
        <f t="shared" si="1481"/>
        <v>8.5298749177303901E-2</v>
      </c>
      <c r="T9496" s="8">
        <f t="shared" si="1481"/>
        <v>8.464756276276994E-2</v>
      </c>
      <c r="W9496">
        <v>9494</v>
      </c>
      <c r="X9496" s="4">
        <f t="shared" si="1476"/>
        <v>9.0379997821451979E-2</v>
      </c>
      <c r="Y9496" s="4">
        <f t="shared" si="1474"/>
        <v>8.9395642567373187E-2</v>
      </c>
      <c r="Z9496" s="4">
        <f t="shared" si="1475"/>
        <v>8.8722286003772535E-2</v>
      </c>
    </row>
    <row r="9497" spans="1:26" x14ac:dyDescent="0.25">
      <c r="A9497" s="16">
        <f t="shared" si="1482"/>
        <v>53030</v>
      </c>
      <c r="B9497">
        <f>+'[2]Ejercicio 1'!E9714</f>
        <v>9495</v>
      </c>
      <c r="C9497" s="5">
        <v>8.7751248099581278E-2</v>
      </c>
      <c r="D9497" s="4">
        <f t="shared" si="1477"/>
        <v>8.5860505573539775E-2</v>
      </c>
      <c r="E9497" s="6">
        <f t="shared" si="1478"/>
        <v>8.6799025264029245E-2</v>
      </c>
      <c r="F9497" s="7">
        <f t="shared" si="1479"/>
        <v>8.6147834732145531E-2</v>
      </c>
      <c r="I9497" s="10">
        <v>9495</v>
      </c>
      <c r="J9497" s="8">
        <f t="shared" si="1480"/>
        <v>8.9251248099581279E-2</v>
      </c>
      <c r="K9497" s="8">
        <f t="shared" si="1480"/>
        <v>8.7360505573539776E-2</v>
      </c>
      <c r="L9497" s="8">
        <f t="shared" si="1480"/>
        <v>8.8299025264029246E-2</v>
      </c>
      <c r="M9497" s="8">
        <f t="shared" si="1480"/>
        <v>8.7647834732145533E-2</v>
      </c>
      <c r="P9497">
        <v>9495</v>
      </c>
      <c r="Q9497" s="8">
        <f t="shared" si="1481"/>
        <v>8.6251248099581276E-2</v>
      </c>
      <c r="R9497" s="8">
        <f t="shared" si="1481"/>
        <v>8.4360505573539774E-2</v>
      </c>
      <c r="S9497" s="8">
        <f t="shared" si="1481"/>
        <v>8.5299025264029243E-2</v>
      </c>
      <c r="T9497" s="8">
        <f t="shared" si="1481"/>
        <v>8.464783473214553E-2</v>
      </c>
      <c r="W9497">
        <v>9495</v>
      </c>
      <c r="X9497" s="4">
        <f t="shared" si="1476"/>
        <v>9.0380562472418408E-2</v>
      </c>
      <c r="Y9497" s="4">
        <f t="shared" si="1474"/>
        <v>8.9396194742443688E-2</v>
      </c>
      <c r="Z9497" s="4">
        <f t="shared" si="1475"/>
        <v>8.8722829698838657E-2</v>
      </c>
    </row>
    <row r="9498" spans="1:26" x14ac:dyDescent="0.25">
      <c r="A9498" s="16">
        <f t="shared" si="1482"/>
        <v>53031</v>
      </c>
      <c r="B9498">
        <f>+'[2]Ejercicio 1'!E9715</f>
        <v>9496</v>
      </c>
      <c r="C9498" s="5">
        <v>8.7751530243878301E-2</v>
      </c>
      <c r="D9498" s="4">
        <f t="shared" si="1477"/>
        <v>8.5860775732710753E-2</v>
      </c>
      <c r="E9498" s="6">
        <f t="shared" si="1478"/>
        <v>8.679930135073527E-2</v>
      </c>
      <c r="F9498" s="7">
        <f t="shared" si="1479"/>
        <v>8.6148106701489729E-2</v>
      </c>
      <c r="I9498" s="10">
        <v>9496</v>
      </c>
      <c r="J9498" s="8">
        <f t="shared" si="1480"/>
        <v>8.9251530243878302E-2</v>
      </c>
      <c r="K9498" s="8">
        <f t="shared" si="1480"/>
        <v>8.7360775732710755E-2</v>
      </c>
      <c r="L9498" s="8">
        <f t="shared" si="1480"/>
        <v>8.8299301350735271E-2</v>
      </c>
      <c r="M9498" s="8">
        <f t="shared" si="1480"/>
        <v>8.7648106701489731E-2</v>
      </c>
      <c r="P9498">
        <v>9496</v>
      </c>
      <c r="Q9498" s="8">
        <f t="shared" si="1481"/>
        <v>8.6251530243878299E-2</v>
      </c>
      <c r="R9498" s="8">
        <f t="shared" si="1481"/>
        <v>8.4360775732710752E-2</v>
      </c>
      <c r="S9498" s="8">
        <f t="shared" si="1481"/>
        <v>8.5299301350735268E-2</v>
      </c>
      <c r="T9498" s="8">
        <f t="shared" si="1481"/>
        <v>8.4648106701489728E-2</v>
      </c>
      <c r="W9498">
        <v>9496</v>
      </c>
      <c r="X9498" s="4">
        <f t="shared" si="1476"/>
        <v>9.0381127123399754E-2</v>
      </c>
      <c r="Y9498" s="4">
        <f t="shared" si="1474"/>
        <v>8.9396746917476413E-2</v>
      </c>
      <c r="Z9498" s="4">
        <f t="shared" si="1475"/>
        <v>8.8723373394781202E-2</v>
      </c>
    </row>
    <row r="9499" spans="1:26" x14ac:dyDescent="0.25">
      <c r="A9499" s="16">
        <f t="shared" si="1482"/>
        <v>53032</v>
      </c>
      <c r="B9499">
        <f>+'[2]Ejercicio 1'!E9716</f>
        <v>9497</v>
      </c>
      <c r="C9499" s="5">
        <v>8.7751812388175324E-2</v>
      </c>
      <c r="D9499" s="4">
        <f t="shared" si="1477"/>
        <v>8.5861045891845234E-2</v>
      </c>
      <c r="E9499" s="6">
        <f t="shared" si="1478"/>
        <v>8.6799577437422851E-2</v>
      </c>
      <c r="F9499" s="7">
        <f t="shared" si="1479"/>
        <v>8.6148378670805367E-2</v>
      </c>
      <c r="I9499" s="10">
        <v>9497</v>
      </c>
      <c r="J9499" s="8">
        <f t="shared" si="1480"/>
        <v>8.9251812388175325E-2</v>
      </c>
      <c r="K9499" s="8">
        <f t="shared" si="1480"/>
        <v>8.7361045891845235E-2</v>
      </c>
      <c r="L9499" s="8">
        <f t="shared" si="1480"/>
        <v>8.8299577437422852E-2</v>
      </c>
      <c r="M9499" s="8">
        <f t="shared" si="1480"/>
        <v>8.7648378670805369E-2</v>
      </c>
      <c r="P9499">
        <v>9497</v>
      </c>
      <c r="Q9499" s="8">
        <f t="shared" si="1481"/>
        <v>8.6251812388175322E-2</v>
      </c>
      <c r="R9499" s="8">
        <f t="shared" si="1481"/>
        <v>8.4361045891845232E-2</v>
      </c>
      <c r="S9499" s="8">
        <f t="shared" si="1481"/>
        <v>8.5299577437422849E-2</v>
      </c>
      <c r="T9499" s="8">
        <f t="shared" si="1481"/>
        <v>8.4648378670805366E-2</v>
      </c>
      <c r="W9499">
        <v>9497</v>
      </c>
      <c r="X9499" s="4">
        <f t="shared" si="1476"/>
        <v>9.038169177446588E-2</v>
      </c>
      <c r="Y9499" s="4">
        <f t="shared" si="1474"/>
        <v>8.9397299092470503E-2</v>
      </c>
      <c r="Z9499" s="4">
        <f t="shared" si="1475"/>
        <v>8.8723917090635263E-2</v>
      </c>
    </row>
    <row r="9500" spans="1:26" x14ac:dyDescent="0.25">
      <c r="A9500" s="16">
        <f t="shared" si="1482"/>
        <v>53033</v>
      </c>
      <c r="B9500">
        <f>+'[2]Ejercicio 1'!E9717</f>
        <v>9498</v>
      </c>
      <c r="C9500" s="5">
        <v>8.7752094532472347E-2</v>
      </c>
      <c r="D9500" s="4">
        <f t="shared" si="1477"/>
        <v>8.5861316050942382E-2</v>
      </c>
      <c r="E9500" s="6">
        <f t="shared" si="1478"/>
        <v>8.6799853524091988E-2</v>
      </c>
      <c r="F9500" s="7">
        <f t="shared" si="1479"/>
        <v>8.6148650640086741E-2</v>
      </c>
      <c r="I9500" s="10">
        <v>9498</v>
      </c>
      <c r="J9500" s="8">
        <f t="shared" si="1480"/>
        <v>8.9252094532472348E-2</v>
      </c>
      <c r="K9500" s="8">
        <f t="shared" si="1480"/>
        <v>8.7361316050942384E-2</v>
      </c>
      <c r="L9500" s="8">
        <f t="shared" si="1480"/>
        <v>8.829985352409199E-2</v>
      </c>
      <c r="M9500" s="8">
        <f t="shared" si="1480"/>
        <v>8.7648650640086742E-2</v>
      </c>
      <c r="P9500">
        <v>9498</v>
      </c>
      <c r="Q9500" s="8">
        <f t="shared" si="1481"/>
        <v>8.6252094532472345E-2</v>
      </c>
      <c r="R9500" s="8">
        <f t="shared" si="1481"/>
        <v>8.4361316050942381E-2</v>
      </c>
      <c r="S9500" s="8">
        <f t="shared" si="1481"/>
        <v>8.5299853524091987E-2</v>
      </c>
      <c r="T9500" s="8">
        <f t="shared" si="1481"/>
        <v>8.4648650640086739E-2</v>
      </c>
      <c r="W9500">
        <v>9498</v>
      </c>
      <c r="X9500" s="4">
        <f t="shared" si="1476"/>
        <v>9.0382256425547383E-2</v>
      </c>
      <c r="Y9500" s="4">
        <f t="shared" si="1474"/>
        <v>8.9397851267427692E-2</v>
      </c>
      <c r="Z9500" s="4">
        <f t="shared" si="1475"/>
        <v>8.8724460786400811E-2</v>
      </c>
    </row>
    <row r="9501" spans="1:26" x14ac:dyDescent="0.25">
      <c r="A9501" s="16">
        <f t="shared" si="1482"/>
        <v>53034</v>
      </c>
      <c r="B9501">
        <f>+'[2]Ejercicio 1'!E9718</f>
        <v>9499</v>
      </c>
      <c r="C9501" s="5">
        <v>8.775237667676937E-2</v>
      </c>
      <c r="D9501" s="4">
        <f t="shared" si="1477"/>
        <v>8.5861586210002616E-2</v>
      </c>
      <c r="E9501" s="6">
        <f t="shared" si="1478"/>
        <v>8.6800129610741794E-2</v>
      </c>
      <c r="F9501" s="7">
        <f t="shared" si="1479"/>
        <v>8.6148922609336723E-2</v>
      </c>
      <c r="I9501" s="10">
        <v>9499</v>
      </c>
      <c r="J9501" s="8">
        <f t="shared" si="1480"/>
        <v>8.9252376676769371E-2</v>
      </c>
      <c r="K9501" s="8">
        <f t="shared" si="1480"/>
        <v>8.7361586210002617E-2</v>
      </c>
      <c r="L9501" s="8">
        <f t="shared" si="1480"/>
        <v>8.8300129610741795E-2</v>
      </c>
      <c r="M9501" s="8">
        <f t="shared" si="1480"/>
        <v>8.7648922609336724E-2</v>
      </c>
      <c r="P9501">
        <v>9499</v>
      </c>
      <c r="Q9501" s="8">
        <f t="shared" si="1481"/>
        <v>8.6252376676769368E-2</v>
      </c>
      <c r="R9501" s="8">
        <f t="shared" si="1481"/>
        <v>8.4361586210002615E-2</v>
      </c>
      <c r="S9501" s="8">
        <f t="shared" si="1481"/>
        <v>8.5300129610741793E-2</v>
      </c>
      <c r="T9501" s="8">
        <f t="shared" si="1481"/>
        <v>8.4648922609336721E-2</v>
      </c>
      <c r="W9501">
        <v>9499</v>
      </c>
      <c r="X9501" s="4">
        <f t="shared" si="1476"/>
        <v>9.0382821076667091E-2</v>
      </c>
      <c r="Y9501" s="4">
        <f t="shared" si="1474"/>
        <v>8.9398403442346216E-2</v>
      </c>
      <c r="Z9501" s="4">
        <f t="shared" si="1475"/>
        <v>8.8725004481110065E-2</v>
      </c>
    </row>
    <row r="9502" spans="1:26" x14ac:dyDescent="0.25">
      <c r="A9502" s="16">
        <f t="shared" si="1482"/>
        <v>53035</v>
      </c>
      <c r="B9502">
        <f>+'[2]Ejercicio 1'!E9719</f>
        <v>9500</v>
      </c>
      <c r="C9502" s="5">
        <v>8.7752658821066379E-2</v>
      </c>
      <c r="D9502" s="4">
        <f t="shared" si="1477"/>
        <v>8.5861856369026129E-2</v>
      </c>
      <c r="E9502" s="6">
        <f t="shared" si="1478"/>
        <v>8.6800405697372268E-2</v>
      </c>
      <c r="F9502" s="7">
        <f t="shared" si="1479"/>
        <v>8.6149194578555299E-2</v>
      </c>
      <c r="I9502" s="10">
        <v>9500</v>
      </c>
      <c r="J9502" s="8">
        <f t="shared" si="1480"/>
        <v>8.925265882106638E-2</v>
      </c>
      <c r="K9502" s="8">
        <f t="shared" si="1480"/>
        <v>8.7361856369026131E-2</v>
      </c>
      <c r="L9502" s="8">
        <f t="shared" si="1480"/>
        <v>8.830040569737227E-2</v>
      </c>
      <c r="M9502" s="8">
        <f t="shared" si="1480"/>
        <v>8.7649194578555301E-2</v>
      </c>
      <c r="P9502">
        <v>9500</v>
      </c>
      <c r="Q9502" s="8">
        <f t="shared" si="1481"/>
        <v>8.6252658821066377E-2</v>
      </c>
      <c r="R9502" s="8">
        <f t="shared" si="1481"/>
        <v>8.4361856369026128E-2</v>
      </c>
      <c r="S9502" s="8">
        <f t="shared" si="1481"/>
        <v>8.5300405697372267E-2</v>
      </c>
      <c r="T9502" s="8">
        <f t="shared" si="1481"/>
        <v>8.4649194578555298E-2</v>
      </c>
      <c r="W9502">
        <v>9500</v>
      </c>
      <c r="X9502" s="4">
        <f t="shared" si="1476"/>
        <v>9.038338572782588E-2</v>
      </c>
      <c r="Y9502" s="4">
        <f t="shared" si="1474"/>
        <v>8.9398955617135636E-2</v>
      </c>
      <c r="Z9502" s="4">
        <f t="shared" si="1475"/>
        <v>8.8725548176701474E-2</v>
      </c>
    </row>
    <row r="9503" spans="1:26" x14ac:dyDescent="0.25">
      <c r="A9503" s="16">
        <f t="shared" si="1482"/>
        <v>53036</v>
      </c>
      <c r="B9503">
        <f>+'[2]Ejercicio 1'!E9720</f>
        <v>9501</v>
      </c>
      <c r="C9503" s="5">
        <v>8.7752940965363402E-2</v>
      </c>
      <c r="D9503" s="4">
        <f t="shared" si="1477"/>
        <v>8.586212652801252E-2</v>
      </c>
      <c r="E9503" s="6">
        <f t="shared" si="1478"/>
        <v>8.6800681783984299E-2</v>
      </c>
      <c r="F9503" s="7">
        <f t="shared" si="1479"/>
        <v>8.6149466547745329E-2</v>
      </c>
      <c r="I9503" s="10">
        <v>9501</v>
      </c>
      <c r="J9503" s="8">
        <f t="shared" si="1480"/>
        <v>8.9252940965363403E-2</v>
      </c>
      <c r="K9503" s="8">
        <f t="shared" si="1480"/>
        <v>8.7362126528012521E-2</v>
      </c>
      <c r="L9503" s="8">
        <f t="shared" si="1480"/>
        <v>8.83006817839843E-2</v>
      </c>
      <c r="M9503" s="8">
        <f t="shared" si="1480"/>
        <v>8.7649466547745331E-2</v>
      </c>
      <c r="P9503">
        <v>9501</v>
      </c>
      <c r="Q9503" s="8">
        <f t="shared" si="1481"/>
        <v>8.62529409653634E-2</v>
      </c>
      <c r="R9503" s="8">
        <f t="shared" si="1481"/>
        <v>8.4362126528012518E-2</v>
      </c>
      <c r="S9503" s="8">
        <f t="shared" si="1481"/>
        <v>8.5300681783984297E-2</v>
      </c>
      <c r="T9503" s="8">
        <f t="shared" si="1481"/>
        <v>8.4649466547745328E-2</v>
      </c>
      <c r="W9503">
        <v>9501</v>
      </c>
      <c r="X9503" s="4">
        <f t="shared" si="1476"/>
        <v>9.0383950379022887E-2</v>
      </c>
      <c r="Y9503" s="4">
        <f t="shared" ref="Y9503:Y9566" si="1483">Tasa_Fwd(E9412,B9412,E9503,B9503,91)</f>
        <v>8.9399507791979499E-2</v>
      </c>
      <c r="Z9503" s="4">
        <f t="shared" si="1475"/>
        <v>8.8726091872201526E-2</v>
      </c>
    </row>
    <row r="9504" spans="1:26" x14ac:dyDescent="0.25">
      <c r="A9504" s="16">
        <f t="shared" si="1482"/>
        <v>53037</v>
      </c>
      <c r="B9504">
        <f>+'[2]Ejercicio 1'!E9721</f>
        <v>9502</v>
      </c>
      <c r="C9504" s="5">
        <v>8.7753223109660425E-2</v>
      </c>
      <c r="D9504" s="4">
        <f t="shared" si="1477"/>
        <v>8.5862396686962605E-2</v>
      </c>
      <c r="E9504" s="6">
        <f t="shared" si="1478"/>
        <v>8.6800957870577011E-2</v>
      </c>
      <c r="F9504" s="7">
        <f t="shared" si="1479"/>
        <v>8.6149738516901095E-2</v>
      </c>
      <c r="I9504" s="10">
        <v>9502</v>
      </c>
      <c r="J9504" s="8">
        <f t="shared" si="1480"/>
        <v>8.9253223109660426E-2</v>
      </c>
      <c r="K9504" s="8">
        <f t="shared" si="1480"/>
        <v>8.7362396686962607E-2</v>
      </c>
      <c r="L9504" s="8">
        <f t="shared" si="1480"/>
        <v>8.8300957870577013E-2</v>
      </c>
      <c r="M9504" s="8">
        <f t="shared" si="1480"/>
        <v>8.7649738516901096E-2</v>
      </c>
      <c r="P9504">
        <v>9502</v>
      </c>
      <c r="Q9504" s="8">
        <f t="shared" si="1481"/>
        <v>8.6253223109660423E-2</v>
      </c>
      <c r="R9504" s="8">
        <f t="shared" si="1481"/>
        <v>8.4362396686962604E-2</v>
      </c>
      <c r="S9504" s="8">
        <f t="shared" si="1481"/>
        <v>8.530095787057701E-2</v>
      </c>
      <c r="T9504" s="8">
        <f t="shared" si="1481"/>
        <v>8.4649738516901094E-2</v>
      </c>
      <c r="W9504">
        <v>9502</v>
      </c>
      <c r="X9504" s="4">
        <f t="shared" si="1476"/>
        <v>9.0384515030235715E-2</v>
      </c>
      <c r="Y9504" s="4">
        <f t="shared" si="1483"/>
        <v>8.9400059966693368E-2</v>
      </c>
      <c r="Z9504" s="4">
        <f t="shared" ref="Z9504:Z9567" si="1484">Tasa_Fwd(F9476,B9476,F9504,B9504,28)</f>
        <v>8.8726635567610221E-2</v>
      </c>
    </row>
    <row r="9505" spans="1:26" x14ac:dyDescent="0.25">
      <c r="A9505" s="16">
        <f t="shared" si="1482"/>
        <v>53038</v>
      </c>
      <c r="B9505">
        <f>+'[2]Ejercicio 1'!E9722</f>
        <v>9503</v>
      </c>
      <c r="C9505" s="5">
        <v>8.7753505253957448E-2</v>
      </c>
      <c r="D9505" s="4">
        <f t="shared" si="1477"/>
        <v>8.5862666845875166E-2</v>
      </c>
      <c r="E9505" s="6">
        <f t="shared" si="1478"/>
        <v>8.6801233957152155E-2</v>
      </c>
      <c r="F9505" s="7">
        <f t="shared" si="1479"/>
        <v>8.6150010486025455E-2</v>
      </c>
      <c r="I9505" s="10">
        <v>9503</v>
      </c>
      <c r="J9505" s="8">
        <f t="shared" si="1480"/>
        <v>8.9253505253957449E-2</v>
      </c>
      <c r="K9505" s="8">
        <f t="shared" si="1480"/>
        <v>8.7362666845875167E-2</v>
      </c>
      <c r="L9505" s="8">
        <f t="shared" si="1480"/>
        <v>8.8301233957152156E-2</v>
      </c>
      <c r="M9505" s="8">
        <f t="shared" si="1480"/>
        <v>8.7650010486025456E-2</v>
      </c>
      <c r="P9505">
        <v>9503</v>
      </c>
      <c r="Q9505" s="8">
        <f t="shared" si="1481"/>
        <v>8.6253505253957446E-2</v>
      </c>
      <c r="R9505" s="8">
        <f t="shared" si="1481"/>
        <v>8.4362666845875164E-2</v>
      </c>
      <c r="S9505" s="8">
        <f t="shared" si="1481"/>
        <v>8.5301233957152153E-2</v>
      </c>
      <c r="T9505" s="8">
        <f t="shared" si="1481"/>
        <v>8.4650010486025454E-2</v>
      </c>
      <c r="W9505">
        <v>9503</v>
      </c>
      <c r="X9505" s="4">
        <f t="shared" si="1476"/>
        <v>9.0385079681532865E-2</v>
      </c>
      <c r="Y9505" s="4">
        <f t="shared" si="1483"/>
        <v>8.9400612141552163E-2</v>
      </c>
      <c r="Z9505" s="4">
        <f t="shared" si="1484"/>
        <v>8.8727179261968325E-2</v>
      </c>
    </row>
    <row r="9506" spans="1:26" x14ac:dyDescent="0.25">
      <c r="A9506" s="16">
        <f t="shared" si="1482"/>
        <v>53039</v>
      </c>
      <c r="B9506">
        <f>+'[2]Ejercicio 1'!E9723</f>
        <v>9504</v>
      </c>
      <c r="C9506" s="5">
        <v>8.7753787398254471E-2</v>
      </c>
      <c r="D9506" s="4">
        <f t="shared" si="1477"/>
        <v>8.5862937004751019E-2</v>
      </c>
      <c r="E9506" s="6">
        <f t="shared" si="1478"/>
        <v>8.6801510043707092E-2</v>
      </c>
      <c r="F9506" s="7">
        <f t="shared" si="1479"/>
        <v>8.6150282455118424E-2</v>
      </c>
      <c r="I9506" s="10">
        <v>9504</v>
      </c>
      <c r="J9506" s="8">
        <f t="shared" si="1480"/>
        <v>8.9253787398254472E-2</v>
      </c>
      <c r="K9506" s="8">
        <f t="shared" si="1480"/>
        <v>8.7362937004751021E-2</v>
      </c>
      <c r="L9506" s="8">
        <f t="shared" si="1480"/>
        <v>8.8301510043707093E-2</v>
      </c>
      <c r="M9506" s="8">
        <f t="shared" si="1480"/>
        <v>8.7650282455118425E-2</v>
      </c>
      <c r="P9506">
        <v>9504</v>
      </c>
      <c r="Q9506" s="8">
        <f t="shared" si="1481"/>
        <v>8.6253787398254469E-2</v>
      </c>
      <c r="R9506" s="8">
        <f t="shared" si="1481"/>
        <v>8.4362937004751018E-2</v>
      </c>
      <c r="S9506" s="8">
        <f t="shared" si="1481"/>
        <v>8.5301510043707091E-2</v>
      </c>
      <c r="T9506" s="8">
        <f t="shared" si="1481"/>
        <v>8.4650282455118422E-2</v>
      </c>
      <c r="W9506">
        <v>9504</v>
      </c>
      <c r="X9506" s="4">
        <f t="shared" si="1476"/>
        <v>9.0385644332844933E-2</v>
      </c>
      <c r="Y9506" s="4">
        <f t="shared" si="1483"/>
        <v>8.9401164316190496E-2</v>
      </c>
      <c r="Z9506" s="4">
        <f t="shared" si="1484"/>
        <v>8.8727722957202868E-2</v>
      </c>
    </row>
    <row r="9507" spans="1:26" x14ac:dyDescent="0.25">
      <c r="A9507" s="16">
        <f t="shared" si="1482"/>
        <v>53040</v>
      </c>
      <c r="B9507">
        <f>+'[2]Ejercicio 1'!E9724</f>
        <v>9505</v>
      </c>
      <c r="C9507" s="5">
        <v>8.7754069542551494E-2</v>
      </c>
      <c r="D9507" s="4">
        <f t="shared" si="1477"/>
        <v>8.5863207163589944E-2</v>
      </c>
      <c r="E9507" s="6">
        <f t="shared" si="1478"/>
        <v>8.6801786130243572E-2</v>
      </c>
      <c r="F9507" s="7">
        <f t="shared" si="1479"/>
        <v>8.6150554424179973E-2</v>
      </c>
      <c r="I9507" s="10">
        <v>9505</v>
      </c>
      <c r="J9507" s="8">
        <f t="shared" si="1480"/>
        <v>8.9254069542551495E-2</v>
      </c>
      <c r="K9507" s="8">
        <f t="shared" si="1480"/>
        <v>8.7363207163589945E-2</v>
      </c>
      <c r="L9507" s="8">
        <f t="shared" si="1480"/>
        <v>8.8301786130243573E-2</v>
      </c>
      <c r="M9507" s="8">
        <f t="shared" si="1480"/>
        <v>8.7650554424179974E-2</v>
      </c>
      <c r="P9507">
        <v>9505</v>
      </c>
      <c r="Q9507" s="8">
        <f t="shared" si="1481"/>
        <v>8.6254069542551492E-2</v>
      </c>
      <c r="R9507" s="8">
        <f t="shared" si="1481"/>
        <v>8.4363207163589943E-2</v>
      </c>
      <c r="S9507" s="8">
        <f t="shared" si="1481"/>
        <v>8.530178613024357E-2</v>
      </c>
      <c r="T9507" s="8">
        <f t="shared" si="1481"/>
        <v>8.4650554424179972E-2</v>
      </c>
      <c r="W9507">
        <v>9505</v>
      </c>
      <c r="X9507" s="4">
        <f t="shared" si="1476"/>
        <v>9.0386208984196109E-2</v>
      </c>
      <c r="Y9507" s="4">
        <f t="shared" si="1483"/>
        <v>8.9401716490883271E-2</v>
      </c>
      <c r="Z9507" s="4">
        <f t="shared" si="1484"/>
        <v>8.8728266651381116E-2</v>
      </c>
    </row>
    <row r="9508" spans="1:26" x14ac:dyDescent="0.25">
      <c r="A9508" s="16">
        <f t="shared" si="1482"/>
        <v>53041</v>
      </c>
      <c r="B9508">
        <f>+'[2]Ejercicio 1'!E9725</f>
        <v>9506</v>
      </c>
      <c r="C9508" s="5">
        <v>8.7754351686848517E-2</v>
      </c>
      <c r="D9508" s="4">
        <f t="shared" si="1477"/>
        <v>8.5863477322391954E-2</v>
      </c>
      <c r="E9508" s="6">
        <f t="shared" si="1478"/>
        <v>8.6802062216761622E-2</v>
      </c>
      <c r="F9508" s="7">
        <f t="shared" si="1479"/>
        <v>8.615082639321299E-2</v>
      </c>
      <c r="I9508" s="10">
        <v>9506</v>
      </c>
      <c r="J9508" s="8">
        <f t="shared" si="1480"/>
        <v>8.9254351686848518E-2</v>
      </c>
      <c r="K9508" s="8">
        <f t="shared" si="1480"/>
        <v>8.7363477322391955E-2</v>
      </c>
      <c r="L9508" s="8">
        <f t="shared" si="1480"/>
        <v>8.8302062216761623E-2</v>
      </c>
      <c r="M9508" s="8">
        <f t="shared" si="1480"/>
        <v>8.7650826393212991E-2</v>
      </c>
      <c r="P9508">
        <v>9506</v>
      </c>
      <c r="Q9508" s="8">
        <f t="shared" si="1481"/>
        <v>8.6254351686848516E-2</v>
      </c>
      <c r="R9508" s="8">
        <f t="shared" si="1481"/>
        <v>8.4363477322391953E-2</v>
      </c>
      <c r="S9508" s="8">
        <f t="shared" si="1481"/>
        <v>8.530206221676162E-2</v>
      </c>
      <c r="T9508" s="8">
        <f t="shared" si="1481"/>
        <v>8.4650826393212988E-2</v>
      </c>
      <c r="W9508">
        <v>9506</v>
      </c>
      <c r="X9508" s="4">
        <f t="shared" si="1476"/>
        <v>9.0386773635585491E-2</v>
      </c>
      <c r="Y9508" s="4">
        <f t="shared" si="1483"/>
        <v>8.9402268665538284E-2</v>
      </c>
      <c r="Z9508" s="4">
        <f t="shared" si="1484"/>
        <v>8.872881034740647E-2</v>
      </c>
    </row>
    <row r="9509" spans="1:26" x14ac:dyDescent="0.25">
      <c r="A9509" s="16">
        <f t="shared" si="1482"/>
        <v>53042</v>
      </c>
      <c r="B9509">
        <f>+'[2]Ejercicio 1'!E9726</f>
        <v>9507</v>
      </c>
      <c r="C9509" s="5">
        <v>8.7754633831145526E-2</v>
      </c>
      <c r="D9509" s="4">
        <f t="shared" si="1477"/>
        <v>8.5863747481157049E-2</v>
      </c>
      <c r="E9509" s="6">
        <f t="shared" si="1478"/>
        <v>8.680233830326034E-2</v>
      </c>
      <c r="F9509" s="7">
        <f t="shared" si="1479"/>
        <v>8.6151098362211728E-2</v>
      </c>
      <c r="I9509" s="10">
        <v>9507</v>
      </c>
      <c r="J9509" s="8">
        <f t="shared" si="1480"/>
        <v>8.9254633831145527E-2</v>
      </c>
      <c r="K9509" s="8">
        <f t="shared" si="1480"/>
        <v>8.736374748115705E-2</v>
      </c>
      <c r="L9509" s="8">
        <f t="shared" si="1480"/>
        <v>8.8302338303260342E-2</v>
      </c>
      <c r="M9509" s="8">
        <f t="shared" si="1480"/>
        <v>8.765109836221173E-2</v>
      </c>
      <c r="P9509">
        <v>9507</v>
      </c>
      <c r="Q9509" s="8">
        <f t="shared" si="1481"/>
        <v>8.6254633831145525E-2</v>
      </c>
      <c r="R9509" s="8">
        <f t="shared" si="1481"/>
        <v>8.4363747481157048E-2</v>
      </c>
      <c r="S9509" s="8">
        <f t="shared" si="1481"/>
        <v>8.5302338303260339E-2</v>
      </c>
      <c r="T9509" s="8">
        <f t="shared" si="1481"/>
        <v>8.4651098362211727E-2</v>
      </c>
      <c r="W9509">
        <v>9507</v>
      </c>
      <c r="X9509" s="4">
        <f t="shared" si="1476"/>
        <v>9.0387338286990679E-2</v>
      </c>
      <c r="Y9509" s="4">
        <f t="shared" si="1483"/>
        <v>8.9402820840063291E-2</v>
      </c>
      <c r="Z9509" s="4">
        <f t="shared" si="1484"/>
        <v>8.8729354041410566E-2</v>
      </c>
    </row>
    <row r="9510" spans="1:26" x14ac:dyDescent="0.25">
      <c r="A9510" s="16">
        <f t="shared" si="1482"/>
        <v>53043</v>
      </c>
      <c r="B9510">
        <f>+'[2]Ejercicio 1'!E9727</f>
        <v>9508</v>
      </c>
      <c r="C9510" s="5">
        <v>8.7754915975442549E-2</v>
      </c>
      <c r="D9510" s="4">
        <f t="shared" si="1477"/>
        <v>8.5864017639885631E-2</v>
      </c>
      <c r="E9510" s="6">
        <f t="shared" si="1478"/>
        <v>8.6802614389740615E-2</v>
      </c>
      <c r="F9510" s="7">
        <f t="shared" si="1479"/>
        <v>8.6151370331179075E-2</v>
      </c>
      <c r="I9510" s="10">
        <v>9508</v>
      </c>
      <c r="J9510" s="8">
        <f t="shared" si="1480"/>
        <v>8.925491597544255E-2</v>
      </c>
      <c r="K9510" s="8">
        <f t="shared" si="1480"/>
        <v>8.7364017639885633E-2</v>
      </c>
      <c r="L9510" s="8">
        <f t="shared" si="1480"/>
        <v>8.8302614389740616E-2</v>
      </c>
      <c r="M9510" s="8">
        <f t="shared" si="1480"/>
        <v>8.7651370331179077E-2</v>
      </c>
      <c r="P9510">
        <v>9508</v>
      </c>
      <c r="Q9510" s="8">
        <f t="shared" si="1481"/>
        <v>8.6254915975442548E-2</v>
      </c>
      <c r="R9510" s="8">
        <f t="shared" si="1481"/>
        <v>8.436401763988563E-2</v>
      </c>
      <c r="S9510" s="8">
        <f t="shared" si="1481"/>
        <v>8.5302614389740614E-2</v>
      </c>
      <c r="T9510" s="8">
        <f t="shared" si="1481"/>
        <v>8.4651370331179074E-2</v>
      </c>
      <c r="W9510">
        <v>9508</v>
      </c>
      <c r="X9510" s="4">
        <f t="shared" si="1476"/>
        <v>9.0387902938480202E-2</v>
      </c>
      <c r="Y9510" s="4">
        <f t="shared" si="1483"/>
        <v>8.9403373014733237E-2</v>
      </c>
      <c r="Z9510" s="4">
        <f t="shared" si="1484"/>
        <v>8.8729897736288255E-2</v>
      </c>
    </row>
    <row r="9511" spans="1:26" x14ac:dyDescent="0.25">
      <c r="A9511" s="16">
        <f t="shared" si="1482"/>
        <v>53044</v>
      </c>
      <c r="B9511">
        <f>+'[2]Ejercicio 1'!E9728</f>
        <v>9509</v>
      </c>
      <c r="C9511" s="5">
        <v>8.7755198119739572E-2</v>
      </c>
      <c r="D9511" s="4">
        <f t="shared" si="1477"/>
        <v>8.5864287798576883E-2</v>
      </c>
      <c r="E9511" s="6">
        <f t="shared" si="1478"/>
        <v>8.6802890476201558E-2</v>
      </c>
      <c r="F9511" s="7">
        <f t="shared" si="1479"/>
        <v>8.6151642300115031E-2</v>
      </c>
      <c r="I9511" s="10">
        <v>9509</v>
      </c>
      <c r="J9511" s="8">
        <f t="shared" si="1480"/>
        <v>8.9255198119739573E-2</v>
      </c>
      <c r="K9511" s="8">
        <f t="shared" si="1480"/>
        <v>8.7364287798576884E-2</v>
      </c>
      <c r="L9511" s="8">
        <f t="shared" si="1480"/>
        <v>8.8302890476201559E-2</v>
      </c>
      <c r="M9511" s="8">
        <f t="shared" si="1480"/>
        <v>8.7651642300115032E-2</v>
      </c>
      <c r="P9511">
        <v>9509</v>
      </c>
      <c r="Q9511" s="8">
        <f t="shared" si="1481"/>
        <v>8.6255198119739571E-2</v>
      </c>
      <c r="R9511" s="8">
        <f t="shared" si="1481"/>
        <v>8.4364287798576881E-2</v>
      </c>
      <c r="S9511" s="8">
        <f t="shared" si="1481"/>
        <v>8.5302890476201557E-2</v>
      </c>
      <c r="T9511" s="8">
        <f t="shared" si="1481"/>
        <v>8.4651642300115029E-2</v>
      </c>
      <c r="W9511">
        <v>9509</v>
      </c>
      <c r="X9511" s="4">
        <f t="shared" si="1476"/>
        <v>9.0388467589985533E-2</v>
      </c>
      <c r="Y9511" s="4">
        <f t="shared" si="1483"/>
        <v>8.9403925189183567E-2</v>
      </c>
      <c r="Z9511" s="4">
        <f t="shared" si="1484"/>
        <v>8.8730441431077445E-2</v>
      </c>
    </row>
    <row r="9512" spans="1:26" x14ac:dyDescent="0.25">
      <c r="A9512" s="16">
        <f t="shared" si="1482"/>
        <v>53045</v>
      </c>
      <c r="B9512">
        <f>+'[2]Ejercicio 1'!E9729</f>
        <v>9510</v>
      </c>
      <c r="C9512" s="5">
        <v>8.7755480264036595E-2</v>
      </c>
      <c r="D9512" s="4">
        <f t="shared" si="1477"/>
        <v>8.5864557957231427E-2</v>
      </c>
      <c r="E9512" s="6">
        <f t="shared" si="1478"/>
        <v>8.6803166562644057E-2</v>
      </c>
      <c r="F9512" s="7">
        <f t="shared" si="1479"/>
        <v>8.6151914269019567E-2</v>
      </c>
      <c r="I9512" s="10">
        <v>9510</v>
      </c>
      <c r="J9512" s="8">
        <f t="shared" si="1480"/>
        <v>8.9255480264036596E-2</v>
      </c>
      <c r="K9512" s="8">
        <f t="shared" si="1480"/>
        <v>8.7364557957231428E-2</v>
      </c>
      <c r="L9512" s="8">
        <f t="shared" si="1480"/>
        <v>8.8303166562644059E-2</v>
      </c>
      <c r="M9512" s="8">
        <f t="shared" si="1480"/>
        <v>8.7651914269019568E-2</v>
      </c>
      <c r="P9512">
        <v>9510</v>
      </c>
      <c r="Q9512" s="8">
        <f t="shared" si="1481"/>
        <v>8.6255480264036594E-2</v>
      </c>
      <c r="R9512" s="8">
        <f t="shared" si="1481"/>
        <v>8.4364557957231426E-2</v>
      </c>
      <c r="S9512" s="8">
        <f t="shared" si="1481"/>
        <v>8.5303166562644056E-2</v>
      </c>
      <c r="T9512" s="8">
        <f t="shared" si="1481"/>
        <v>8.4651914269019565E-2</v>
      </c>
      <c r="W9512">
        <v>9510</v>
      </c>
      <c r="X9512" s="4">
        <f t="shared" si="1476"/>
        <v>9.0389032241528638E-2</v>
      </c>
      <c r="Y9512" s="4">
        <f t="shared" si="1483"/>
        <v>8.9404477363687493E-2</v>
      </c>
      <c r="Z9512" s="4">
        <f t="shared" si="1484"/>
        <v>8.8730985124816045E-2</v>
      </c>
    </row>
    <row r="9513" spans="1:26" x14ac:dyDescent="0.25">
      <c r="A9513" s="16">
        <f t="shared" si="1482"/>
        <v>53046</v>
      </c>
      <c r="B9513">
        <f>+'[2]Ejercicio 1'!E9730</f>
        <v>9511</v>
      </c>
      <c r="C9513" s="5">
        <v>8.7755762408333618E-2</v>
      </c>
      <c r="D9513" s="4">
        <f t="shared" si="1477"/>
        <v>8.5864828115848849E-2</v>
      </c>
      <c r="E9513" s="6">
        <f t="shared" si="1478"/>
        <v>8.6803442649067225E-2</v>
      </c>
      <c r="F9513" s="7">
        <f t="shared" si="1479"/>
        <v>8.6152186237892697E-2</v>
      </c>
      <c r="I9513" s="10">
        <v>9511</v>
      </c>
      <c r="J9513" s="8">
        <f t="shared" si="1480"/>
        <v>8.9255762408333619E-2</v>
      </c>
      <c r="K9513" s="8">
        <f t="shared" si="1480"/>
        <v>8.736482811584885E-2</v>
      </c>
      <c r="L9513" s="8">
        <f t="shared" si="1480"/>
        <v>8.8303442649067226E-2</v>
      </c>
      <c r="M9513" s="8">
        <f t="shared" si="1480"/>
        <v>8.7652186237892699E-2</v>
      </c>
      <c r="P9513">
        <v>9511</v>
      </c>
      <c r="Q9513" s="8">
        <f t="shared" si="1481"/>
        <v>8.6255762408333617E-2</v>
      </c>
      <c r="R9513" s="8">
        <f t="shared" si="1481"/>
        <v>8.4364828115848847E-2</v>
      </c>
      <c r="S9513" s="8">
        <f t="shared" si="1481"/>
        <v>8.5303442649067224E-2</v>
      </c>
      <c r="T9513" s="8">
        <f t="shared" si="1481"/>
        <v>8.4652186237892696E-2</v>
      </c>
      <c r="W9513">
        <v>9511</v>
      </c>
      <c r="X9513" s="4">
        <f t="shared" si="1476"/>
        <v>9.0389596893110394E-2</v>
      </c>
      <c r="Y9513" s="4">
        <f t="shared" si="1483"/>
        <v>8.9405029538061412E-2</v>
      </c>
      <c r="Z9513" s="4">
        <f t="shared" si="1484"/>
        <v>8.8731528819428238E-2</v>
      </c>
    </row>
    <row r="9514" spans="1:26" x14ac:dyDescent="0.25">
      <c r="A9514" s="16">
        <f t="shared" si="1482"/>
        <v>53047</v>
      </c>
      <c r="B9514">
        <f>+'[2]Ejercicio 1'!E9731</f>
        <v>9512</v>
      </c>
      <c r="C9514" s="5">
        <v>8.7756044552630641E-2</v>
      </c>
      <c r="D9514" s="4">
        <f t="shared" si="1477"/>
        <v>8.5865098274429355E-2</v>
      </c>
      <c r="E9514" s="6">
        <f t="shared" si="1478"/>
        <v>8.6803718735471949E-2</v>
      </c>
      <c r="F9514" s="7">
        <f t="shared" si="1479"/>
        <v>8.6152458206734436E-2</v>
      </c>
      <c r="I9514" s="10">
        <v>9512</v>
      </c>
      <c r="J9514" s="8">
        <f t="shared" si="1480"/>
        <v>8.9256044552630642E-2</v>
      </c>
      <c r="K9514" s="8">
        <f t="shared" si="1480"/>
        <v>8.7365098274429356E-2</v>
      </c>
      <c r="L9514" s="8">
        <f t="shared" si="1480"/>
        <v>8.830371873547195E-2</v>
      </c>
      <c r="M9514" s="8">
        <f t="shared" si="1480"/>
        <v>8.7652458206734438E-2</v>
      </c>
      <c r="P9514">
        <v>9512</v>
      </c>
      <c r="Q9514" s="8">
        <f t="shared" si="1481"/>
        <v>8.625604455263064E-2</v>
      </c>
      <c r="R9514" s="8">
        <f t="shared" si="1481"/>
        <v>8.4365098274429354E-2</v>
      </c>
      <c r="S9514" s="8">
        <f t="shared" si="1481"/>
        <v>8.5303718735471948E-2</v>
      </c>
      <c r="T9514" s="8">
        <f t="shared" si="1481"/>
        <v>8.4652458206734435E-2</v>
      </c>
      <c r="W9514">
        <v>9512</v>
      </c>
      <c r="X9514" s="4">
        <f t="shared" si="1476"/>
        <v>9.03901615447084E-2</v>
      </c>
      <c r="Y9514" s="4">
        <f t="shared" si="1483"/>
        <v>8.9405581712488913E-2</v>
      </c>
      <c r="Z9514" s="4">
        <f t="shared" si="1484"/>
        <v>8.8732072512984136E-2</v>
      </c>
    </row>
    <row r="9515" spans="1:26" x14ac:dyDescent="0.25">
      <c r="A9515" s="16">
        <f t="shared" si="1482"/>
        <v>53048</v>
      </c>
      <c r="B9515">
        <f>+'[2]Ejercicio 1'!E9732</f>
        <v>9513</v>
      </c>
      <c r="C9515" s="5">
        <v>8.7756326696927664E-2</v>
      </c>
      <c r="D9515" s="4">
        <f t="shared" si="1477"/>
        <v>8.5865368432973557E-2</v>
      </c>
      <c r="E9515" s="6">
        <f t="shared" si="1478"/>
        <v>8.680399482185823E-2</v>
      </c>
      <c r="F9515" s="7">
        <f t="shared" si="1479"/>
        <v>8.6152730175547615E-2</v>
      </c>
      <c r="I9515" s="10">
        <v>9513</v>
      </c>
      <c r="J9515" s="8">
        <f t="shared" si="1480"/>
        <v>8.9256326696927665E-2</v>
      </c>
      <c r="K9515" s="8">
        <f t="shared" si="1480"/>
        <v>8.7365368432973559E-2</v>
      </c>
      <c r="L9515" s="8">
        <f t="shared" si="1480"/>
        <v>8.8303994821858231E-2</v>
      </c>
      <c r="M9515" s="8">
        <f t="shared" si="1480"/>
        <v>8.7652730175547616E-2</v>
      </c>
      <c r="P9515">
        <v>9513</v>
      </c>
      <c r="Q9515" s="8">
        <f t="shared" si="1481"/>
        <v>8.6256326696927663E-2</v>
      </c>
      <c r="R9515" s="8">
        <f t="shared" si="1481"/>
        <v>8.4365368432973556E-2</v>
      </c>
      <c r="S9515" s="8">
        <f t="shared" si="1481"/>
        <v>8.5303994821858228E-2</v>
      </c>
      <c r="T9515" s="8">
        <f t="shared" si="1481"/>
        <v>8.4652730175547614E-2</v>
      </c>
      <c r="W9515">
        <v>9513</v>
      </c>
      <c r="X9515" s="4">
        <f t="shared" si="1476"/>
        <v>9.0390726196389853E-2</v>
      </c>
      <c r="Y9515" s="4">
        <f t="shared" si="1483"/>
        <v>8.940613388697087E-2</v>
      </c>
      <c r="Z9515" s="4">
        <f t="shared" si="1484"/>
        <v>8.8732616208392831E-2</v>
      </c>
    </row>
    <row r="9516" spans="1:26" x14ac:dyDescent="0.25">
      <c r="A9516" s="16">
        <f t="shared" si="1482"/>
        <v>53049</v>
      </c>
      <c r="B9516">
        <f>+'[2]Ejercicio 1'!E9733</f>
        <v>9514</v>
      </c>
      <c r="C9516" s="5">
        <v>8.7756608841224673E-2</v>
      </c>
      <c r="D9516" s="4">
        <f t="shared" si="1477"/>
        <v>8.5865638591480428E-2</v>
      </c>
      <c r="E9516" s="6">
        <f t="shared" si="1478"/>
        <v>8.6804270908225192E-2</v>
      </c>
      <c r="F9516" s="7">
        <f t="shared" si="1479"/>
        <v>8.6153002144326543E-2</v>
      </c>
      <c r="I9516" s="10">
        <v>9514</v>
      </c>
      <c r="J9516" s="8">
        <f t="shared" si="1480"/>
        <v>8.9256608841224674E-2</v>
      </c>
      <c r="K9516" s="8">
        <f t="shared" si="1480"/>
        <v>8.736563859148043E-2</v>
      </c>
      <c r="L9516" s="8">
        <f t="shared" si="1480"/>
        <v>8.8304270908225194E-2</v>
      </c>
      <c r="M9516" s="8">
        <f t="shared" si="1480"/>
        <v>8.7653002144326544E-2</v>
      </c>
      <c r="P9516">
        <v>9514</v>
      </c>
      <c r="Q9516" s="8">
        <f t="shared" si="1481"/>
        <v>8.6256608841224672E-2</v>
      </c>
      <c r="R9516" s="8">
        <f t="shared" si="1481"/>
        <v>8.4365638591480427E-2</v>
      </c>
      <c r="S9516" s="8">
        <f t="shared" si="1481"/>
        <v>8.5304270908225191E-2</v>
      </c>
      <c r="T9516" s="8">
        <f t="shared" si="1481"/>
        <v>8.4653002144326542E-2</v>
      </c>
      <c r="W9516">
        <v>9514</v>
      </c>
      <c r="X9516" s="4">
        <f t="shared" si="1476"/>
        <v>9.0391290848087127E-2</v>
      </c>
      <c r="Y9516" s="4">
        <f t="shared" si="1483"/>
        <v>8.9406686061322835E-2</v>
      </c>
      <c r="Z9516" s="4">
        <f t="shared" si="1484"/>
        <v>8.8733159902742373E-2</v>
      </c>
    </row>
    <row r="9517" spans="1:26" x14ac:dyDescent="0.25">
      <c r="A9517" s="16">
        <f t="shared" si="1482"/>
        <v>53050</v>
      </c>
      <c r="B9517">
        <f>+'[2]Ejercicio 1'!E9734</f>
        <v>9515</v>
      </c>
      <c r="C9517" s="5">
        <v>8.7756890985521696E-2</v>
      </c>
      <c r="D9517" s="4">
        <f t="shared" si="1477"/>
        <v>8.5865908749950384E-2</v>
      </c>
      <c r="E9517" s="6">
        <f t="shared" si="1478"/>
        <v>8.6804546994572823E-2</v>
      </c>
      <c r="F9517" s="7">
        <f t="shared" si="1479"/>
        <v>8.6153274113074066E-2</v>
      </c>
      <c r="I9517" s="10">
        <v>9515</v>
      </c>
      <c r="J9517" s="8">
        <f t="shared" si="1480"/>
        <v>8.9256890985521697E-2</v>
      </c>
      <c r="K9517" s="8">
        <f t="shared" si="1480"/>
        <v>8.7365908749950386E-2</v>
      </c>
      <c r="L9517" s="8">
        <f t="shared" si="1480"/>
        <v>8.8304546994572825E-2</v>
      </c>
      <c r="M9517" s="8">
        <f t="shared" si="1480"/>
        <v>8.7653274113074067E-2</v>
      </c>
      <c r="P9517">
        <v>9515</v>
      </c>
      <c r="Q9517" s="8">
        <f t="shared" si="1481"/>
        <v>8.6256890985521695E-2</v>
      </c>
      <c r="R9517" s="8">
        <f t="shared" si="1481"/>
        <v>8.4365908749950383E-2</v>
      </c>
      <c r="S9517" s="8">
        <f t="shared" si="1481"/>
        <v>8.5304546994572822E-2</v>
      </c>
      <c r="T9517" s="8">
        <f t="shared" si="1481"/>
        <v>8.4653274113074065E-2</v>
      </c>
      <c r="W9517">
        <v>9515</v>
      </c>
      <c r="X9517" s="4">
        <f t="shared" si="1476"/>
        <v>9.0391855499823481E-2</v>
      </c>
      <c r="Y9517" s="4">
        <f t="shared" si="1483"/>
        <v>8.9407238235454309E-2</v>
      </c>
      <c r="Z9517" s="4">
        <f t="shared" si="1484"/>
        <v>8.8733703596032762E-2</v>
      </c>
    </row>
    <row r="9518" spans="1:26" x14ac:dyDescent="0.25">
      <c r="A9518" s="16">
        <f t="shared" si="1482"/>
        <v>53051</v>
      </c>
      <c r="B9518">
        <f>+'[2]Ejercicio 1'!E9735</f>
        <v>9516</v>
      </c>
      <c r="C9518" s="5">
        <v>8.7757173129818719E-2</v>
      </c>
      <c r="D9518" s="4">
        <f t="shared" si="1477"/>
        <v>8.5866178908383217E-2</v>
      </c>
      <c r="E9518" s="6">
        <f t="shared" si="1478"/>
        <v>8.6804823080901997E-2</v>
      </c>
      <c r="F9518" s="7">
        <f t="shared" si="1479"/>
        <v>8.6153546081790183E-2</v>
      </c>
      <c r="I9518" s="10">
        <v>9516</v>
      </c>
      <c r="J9518" s="8">
        <f t="shared" si="1480"/>
        <v>8.925717312981872E-2</v>
      </c>
      <c r="K9518" s="8">
        <f t="shared" si="1480"/>
        <v>8.7366178908383219E-2</v>
      </c>
      <c r="L9518" s="8">
        <f t="shared" si="1480"/>
        <v>8.8304823080901998E-2</v>
      </c>
      <c r="M9518" s="8">
        <f t="shared" si="1480"/>
        <v>8.7653546081790185E-2</v>
      </c>
      <c r="P9518">
        <v>9516</v>
      </c>
      <c r="Q9518" s="8">
        <f t="shared" si="1481"/>
        <v>8.6257173129818718E-2</v>
      </c>
      <c r="R9518" s="8">
        <f t="shared" si="1481"/>
        <v>8.4366178908383216E-2</v>
      </c>
      <c r="S9518" s="8">
        <f t="shared" si="1481"/>
        <v>8.5304823080901995E-2</v>
      </c>
      <c r="T9518" s="8">
        <f t="shared" si="1481"/>
        <v>8.4653546081790182E-2</v>
      </c>
      <c r="W9518">
        <v>9516</v>
      </c>
      <c r="X9518" s="4">
        <f t="shared" si="1476"/>
        <v>9.0392420151597611E-2</v>
      </c>
      <c r="Y9518" s="4">
        <f t="shared" si="1483"/>
        <v>8.9407790409732471E-2</v>
      </c>
      <c r="Z9518" s="4">
        <f t="shared" si="1484"/>
        <v>8.8734247290202448E-2</v>
      </c>
    </row>
    <row r="9519" spans="1:26" x14ac:dyDescent="0.25">
      <c r="A9519" s="16">
        <f t="shared" si="1482"/>
        <v>53052</v>
      </c>
      <c r="B9519">
        <f>+'[2]Ejercicio 1'!E9736</f>
        <v>9517</v>
      </c>
      <c r="C9519" s="5">
        <v>8.7757455274115742E-2</v>
      </c>
      <c r="D9519" s="4">
        <f t="shared" si="1477"/>
        <v>8.586644906677933E-2</v>
      </c>
      <c r="E9519" s="6">
        <f t="shared" si="1478"/>
        <v>8.680509916721274E-2</v>
      </c>
      <c r="F9519" s="7">
        <f t="shared" si="1479"/>
        <v>8.6153818050474909E-2</v>
      </c>
      <c r="I9519" s="10">
        <v>9517</v>
      </c>
      <c r="J9519" s="8">
        <f t="shared" si="1480"/>
        <v>8.9257455274115743E-2</v>
      </c>
      <c r="K9519" s="8">
        <f t="shared" si="1480"/>
        <v>8.7366449066779331E-2</v>
      </c>
      <c r="L9519" s="8">
        <f t="shared" si="1480"/>
        <v>8.8305099167212742E-2</v>
      </c>
      <c r="M9519" s="8">
        <f t="shared" si="1480"/>
        <v>8.765381805047491E-2</v>
      </c>
      <c r="P9519">
        <v>9517</v>
      </c>
      <c r="Q9519" s="8">
        <f t="shared" si="1481"/>
        <v>8.6257455274115741E-2</v>
      </c>
      <c r="R9519" s="8">
        <f t="shared" si="1481"/>
        <v>8.4366449066779328E-2</v>
      </c>
      <c r="S9519" s="8">
        <f t="shared" si="1481"/>
        <v>8.5305099167212739E-2</v>
      </c>
      <c r="T9519" s="8">
        <f t="shared" si="1481"/>
        <v>8.4653818050474908E-2</v>
      </c>
      <c r="W9519">
        <v>9517</v>
      </c>
      <c r="X9519" s="4">
        <f t="shared" si="1476"/>
        <v>9.0392984803409959E-2</v>
      </c>
      <c r="Y9519" s="4">
        <f t="shared" si="1483"/>
        <v>8.9408342584061593E-2</v>
      </c>
      <c r="Z9519" s="4">
        <f t="shared" si="1484"/>
        <v>8.873479098428648E-2</v>
      </c>
    </row>
    <row r="9520" spans="1:26" x14ac:dyDescent="0.25">
      <c r="A9520" s="16">
        <f t="shared" si="1482"/>
        <v>53053</v>
      </c>
      <c r="B9520">
        <f>+'[2]Ejercicio 1'!E9737</f>
        <v>9518</v>
      </c>
      <c r="C9520" s="5">
        <v>8.7757737418412765E-2</v>
      </c>
      <c r="D9520" s="4">
        <f t="shared" si="1477"/>
        <v>8.5866719225139151E-2</v>
      </c>
      <c r="E9520" s="6">
        <f t="shared" si="1478"/>
        <v>8.6805375253504152E-2</v>
      </c>
      <c r="F9520" s="7">
        <f t="shared" si="1479"/>
        <v>8.6154090019128216E-2</v>
      </c>
      <c r="I9520" s="10">
        <v>9518</v>
      </c>
      <c r="J9520" s="8">
        <f t="shared" si="1480"/>
        <v>8.9257737418412766E-2</v>
      </c>
      <c r="K9520" s="8">
        <f t="shared" si="1480"/>
        <v>8.7366719225139153E-2</v>
      </c>
      <c r="L9520" s="8">
        <f t="shared" si="1480"/>
        <v>8.8305375253504154E-2</v>
      </c>
      <c r="M9520" s="8">
        <f t="shared" si="1480"/>
        <v>8.7654090019128217E-2</v>
      </c>
      <c r="P9520">
        <v>9518</v>
      </c>
      <c r="Q9520" s="8">
        <f t="shared" si="1481"/>
        <v>8.6257737418412764E-2</v>
      </c>
      <c r="R9520" s="8">
        <f t="shared" si="1481"/>
        <v>8.436671922513915E-2</v>
      </c>
      <c r="S9520" s="8">
        <f t="shared" si="1481"/>
        <v>8.5305375253504151E-2</v>
      </c>
      <c r="T9520" s="8">
        <f t="shared" si="1481"/>
        <v>8.4654090019128214E-2</v>
      </c>
      <c r="W9520">
        <v>9518</v>
      </c>
      <c r="X9520" s="4">
        <f t="shared" si="1476"/>
        <v>9.0393549455261818E-2</v>
      </c>
      <c r="Y9520" s="4">
        <f t="shared" si="1483"/>
        <v>8.9408894758171986E-2</v>
      </c>
      <c r="Z9520" s="4">
        <f t="shared" si="1484"/>
        <v>8.8735334677311373E-2</v>
      </c>
    </row>
    <row r="9521" spans="1:26" x14ac:dyDescent="0.25">
      <c r="A9521" s="16">
        <f t="shared" si="1482"/>
        <v>53054</v>
      </c>
      <c r="B9521">
        <f>+'[2]Ejercicio 1'!E9738</f>
        <v>9519</v>
      </c>
      <c r="C9521" s="5">
        <v>8.7758019562709788E-2</v>
      </c>
      <c r="D9521" s="4">
        <f t="shared" si="1477"/>
        <v>8.5866989383461434E-2</v>
      </c>
      <c r="E9521" s="6">
        <f t="shared" si="1478"/>
        <v>8.6805651339777121E-2</v>
      </c>
      <c r="F9521" s="7">
        <f t="shared" si="1479"/>
        <v>8.615436198775013E-2</v>
      </c>
      <c r="I9521" s="10">
        <v>9519</v>
      </c>
      <c r="J9521" s="8">
        <f t="shared" si="1480"/>
        <v>8.9258019562709789E-2</v>
      </c>
      <c r="K9521" s="8">
        <f t="shared" si="1480"/>
        <v>8.7366989383461435E-2</v>
      </c>
      <c r="L9521" s="8">
        <f t="shared" si="1480"/>
        <v>8.8305651339777122E-2</v>
      </c>
      <c r="M9521" s="8">
        <f t="shared" si="1480"/>
        <v>8.7654361987750132E-2</v>
      </c>
      <c r="P9521">
        <v>9519</v>
      </c>
      <c r="Q9521" s="8">
        <f t="shared" si="1481"/>
        <v>8.6258019562709787E-2</v>
      </c>
      <c r="R9521" s="8">
        <f t="shared" si="1481"/>
        <v>8.4366989383461433E-2</v>
      </c>
      <c r="S9521" s="8">
        <f t="shared" si="1481"/>
        <v>8.5305651339777119E-2</v>
      </c>
      <c r="T9521" s="8">
        <f t="shared" si="1481"/>
        <v>8.4654361987750129E-2</v>
      </c>
      <c r="W9521">
        <v>9519</v>
      </c>
      <c r="X9521" s="4">
        <f t="shared" si="1476"/>
        <v>9.0394114107151466E-2</v>
      </c>
      <c r="Y9521" s="4">
        <f t="shared" si="1483"/>
        <v>8.9409446932427306E-2</v>
      </c>
      <c r="Z9521" s="4">
        <f t="shared" si="1484"/>
        <v>8.8735878371218407E-2</v>
      </c>
    </row>
    <row r="9522" spans="1:26" x14ac:dyDescent="0.25">
      <c r="A9522" s="16">
        <f t="shared" si="1482"/>
        <v>53055</v>
      </c>
      <c r="B9522">
        <f>+'[2]Ejercicio 1'!E9739</f>
        <v>9520</v>
      </c>
      <c r="C9522" s="5">
        <v>8.7758301707006797E-2</v>
      </c>
      <c r="D9522" s="4">
        <f t="shared" si="1477"/>
        <v>8.5867259541746802E-2</v>
      </c>
      <c r="E9522" s="6">
        <f t="shared" si="1478"/>
        <v>8.6805927426030757E-2</v>
      </c>
      <c r="F9522" s="7">
        <f t="shared" si="1479"/>
        <v>8.6154633956340626E-2</v>
      </c>
      <c r="I9522" s="10">
        <v>9520</v>
      </c>
      <c r="J9522" s="8">
        <f t="shared" si="1480"/>
        <v>8.9258301707006799E-2</v>
      </c>
      <c r="K9522" s="8">
        <f t="shared" si="1480"/>
        <v>8.7367259541746803E-2</v>
      </c>
      <c r="L9522" s="8">
        <f t="shared" si="1480"/>
        <v>8.8305927426030759E-2</v>
      </c>
      <c r="M9522" s="8">
        <f t="shared" si="1480"/>
        <v>8.7654633956340627E-2</v>
      </c>
      <c r="P9522">
        <v>9520</v>
      </c>
      <c r="Q9522" s="8">
        <f t="shared" si="1481"/>
        <v>8.6258301707006796E-2</v>
      </c>
      <c r="R9522" s="8">
        <f t="shared" si="1481"/>
        <v>8.43672595417468E-2</v>
      </c>
      <c r="S9522" s="8">
        <f t="shared" si="1481"/>
        <v>8.5305927426030756E-2</v>
      </c>
      <c r="T9522" s="8">
        <f t="shared" si="1481"/>
        <v>8.4654633956340625E-2</v>
      </c>
      <c r="W9522">
        <v>9520</v>
      </c>
      <c r="X9522" s="4">
        <f t="shared" si="1476"/>
        <v>9.039467875907975E-2</v>
      </c>
      <c r="Y9522" s="4">
        <f t="shared" si="1483"/>
        <v>8.94099991064604E-2</v>
      </c>
      <c r="Z9522" s="4">
        <f t="shared" si="1484"/>
        <v>8.8736422065036943E-2</v>
      </c>
    </row>
    <row r="9523" spans="1:26" x14ac:dyDescent="0.25">
      <c r="A9523" s="16">
        <f t="shared" si="1482"/>
        <v>53056</v>
      </c>
      <c r="B9523">
        <f>+'[2]Ejercicio 1'!E9740</f>
        <v>9521</v>
      </c>
      <c r="C9523" s="5">
        <v>8.775858385130382E-2</v>
      </c>
      <c r="D9523" s="4">
        <f t="shared" si="1477"/>
        <v>8.5867529699995254E-2</v>
      </c>
      <c r="E9523" s="6">
        <f t="shared" si="1478"/>
        <v>8.680620351226595E-2</v>
      </c>
      <c r="F9523" s="7">
        <f t="shared" si="1479"/>
        <v>8.615490592489973E-2</v>
      </c>
      <c r="I9523" s="10">
        <v>9521</v>
      </c>
      <c r="J9523" s="8">
        <f t="shared" si="1480"/>
        <v>8.9258583851303822E-2</v>
      </c>
      <c r="K9523" s="8">
        <f t="shared" si="1480"/>
        <v>8.7367529699995256E-2</v>
      </c>
      <c r="L9523" s="8">
        <f t="shared" si="1480"/>
        <v>8.8306203512265952E-2</v>
      </c>
      <c r="M9523" s="8">
        <f t="shared" si="1480"/>
        <v>8.7654905924899731E-2</v>
      </c>
      <c r="P9523">
        <v>9521</v>
      </c>
      <c r="Q9523" s="8">
        <f t="shared" si="1481"/>
        <v>8.6258583851303819E-2</v>
      </c>
      <c r="R9523" s="8">
        <f t="shared" si="1481"/>
        <v>8.4367529699995253E-2</v>
      </c>
      <c r="S9523" s="8">
        <f t="shared" si="1481"/>
        <v>8.5306203512265949E-2</v>
      </c>
      <c r="T9523" s="8">
        <f t="shared" si="1481"/>
        <v>8.4654905924899729E-2</v>
      </c>
      <c r="W9523">
        <v>9521</v>
      </c>
      <c r="X9523" s="4">
        <f t="shared" si="1476"/>
        <v>9.0395243411046253E-2</v>
      </c>
      <c r="Y9523" s="4">
        <f t="shared" si="1483"/>
        <v>8.9410551280549713E-2</v>
      </c>
      <c r="Z9523" s="4">
        <f t="shared" si="1484"/>
        <v>8.8736965757796327E-2</v>
      </c>
    </row>
    <row r="9524" spans="1:26" x14ac:dyDescent="0.25">
      <c r="A9524" s="16">
        <f t="shared" si="1482"/>
        <v>53057</v>
      </c>
      <c r="B9524">
        <f>+'[2]Ejercicio 1'!E9741</f>
        <v>9522</v>
      </c>
      <c r="C9524" s="5">
        <v>8.7758865995600843E-2</v>
      </c>
      <c r="D9524" s="4">
        <f t="shared" si="1477"/>
        <v>8.5867799858206986E-2</v>
      </c>
      <c r="E9524" s="6">
        <f t="shared" si="1478"/>
        <v>8.6806479598481812E-2</v>
      </c>
      <c r="F9524" s="7">
        <f t="shared" si="1479"/>
        <v>8.6155177893427429E-2</v>
      </c>
      <c r="I9524" s="10">
        <v>9522</v>
      </c>
      <c r="J9524" s="8">
        <f t="shared" si="1480"/>
        <v>8.9258865995600845E-2</v>
      </c>
      <c r="K9524" s="8">
        <f t="shared" si="1480"/>
        <v>8.7367799858206988E-2</v>
      </c>
      <c r="L9524" s="8">
        <f t="shared" si="1480"/>
        <v>8.8306479598481813E-2</v>
      </c>
      <c r="M9524" s="8">
        <f t="shared" si="1480"/>
        <v>8.765517789342743E-2</v>
      </c>
      <c r="P9524">
        <v>9522</v>
      </c>
      <c r="Q9524" s="8">
        <f t="shared" si="1481"/>
        <v>8.6258865995600842E-2</v>
      </c>
      <c r="R9524" s="8">
        <f t="shared" si="1481"/>
        <v>8.4367799858206985E-2</v>
      </c>
      <c r="S9524" s="8">
        <f t="shared" si="1481"/>
        <v>8.530647959848181E-2</v>
      </c>
      <c r="T9524" s="8">
        <f t="shared" si="1481"/>
        <v>8.4655177893427427E-2</v>
      </c>
      <c r="W9524">
        <v>9522</v>
      </c>
      <c r="X9524" s="4">
        <f t="shared" si="1476"/>
        <v>9.039580806305185E-2</v>
      </c>
      <c r="Y9524" s="4">
        <f t="shared" si="1483"/>
        <v>8.9411103454598614E-2</v>
      </c>
      <c r="Z9524" s="4">
        <f t="shared" si="1484"/>
        <v>8.8737509451435007E-2</v>
      </c>
    </row>
    <row r="9525" spans="1:26" x14ac:dyDescent="0.25">
      <c r="A9525" s="16">
        <f t="shared" si="1482"/>
        <v>53058</v>
      </c>
      <c r="B9525">
        <f>+'[2]Ejercicio 1'!E9742</f>
        <v>9523</v>
      </c>
      <c r="C9525" s="5">
        <v>8.7759148139897866E-2</v>
      </c>
      <c r="D9525" s="4">
        <f t="shared" si="1477"/>
        <v>8.5868070016381609E-2</v>
      </c>
      <c r="E9525" s="6">
        <f t="shared" si="1478"/>
        <v>8.6806755684679229E-2</v>
      </c>
      <c r="F9525" s="7">
        <f t="shared" si="1479"/>
        <v>8.6155449861923722E-2</v>
      </c>
      <c r="I9525" s="10">
        <v>9523</v>
      </c>
      <c r="J9525" s="8">
        <f t="shared" si="1480"/>
        <v>8.9259148139897868E-2</v>
      </c>
      <c r="K9525" s="8">
        <f t="shared" si="1480"/>
        <v>8.736807001638161E-2</v>
      </c>
      <c r="L9525" s="8">
        <f t="shared" si="1480"/>
        <v>8.8306755684679231E-2</v>
      </c>
      <c r="M9525" s="8">
        <f t="shared" si="1480"/>
        <v>8.7655449861923723E-2</v>
      </c>
      <c r="P9525">
        <v>9523</v>
      </c>
      <c r="Q9525" s="8">
        <f t="shared" si="1481"/>
        <v>8.6259148139897865E-2</v>
      </c>
      <c r="R9525" s="8">
        <f t="shared" si="1481"/>
        <v>8.4368070016381608E-2</v>
      </c>
      <c r="S9525" s="8">
        <f t="shared" si="1481"/>
        <v>8.5306755684679228E-2</v>
      </c>
      <c r="T9525" s="8">
        <f t="shared" si="1481"/>
        <v>8.4655449861923721E-2</v>
      </c>
      <c r="W9525">
        <v>9523</v>
      </c>
      <c r="X9525" s="4">
        <f t="shared" si="1476"/>
        <v>9.0396372715072809E-2</v>
      </c>
      <c r="Y9525" s="4">
        <f t="shared" si="1483"/>
        <v>8.9411655628611503E-2</v>
      </c>
      <c r="Z9525" s="4">
        <f t="shared" si="1484"/>
        <v>8.8738053144988047E-2</v>
      </c>
    </row>
    <row r="9526" spans="1:26" x14ac:dyDescent="0.25">
      <c r="A9526" s="16">
        <f t="shared" si="1482"/>
        <v>53059</v>
      </c>
      <c r="B9526">
        <f>+'[2]Ejercicio 1'!E9743</f>
        <v>9524</v>
      </c>
      <c r="C9526" s="5">
        <v>8.7759430284194889E-2</v>
      </c>
      <c r="D9526" s="4">
        <f t="shared" si="1477"/>
        <v>8.5868340174519914E-2</v>
      </c>
      <c r="E9526" s="6">
        <f t="shared" si="1478"/>
        <v>8.6807031770857329E-2</v>
      </c>
      <c r="F9526" s="7">
        <f t="shared" si="1479"/>
        <v>8.6155721830388624E-2</v>
      </c>
      <c r="I9526" s="10">
        <v>9524</v>
      </c>
      <c r="J9526" s="8">
        <f t="shared" si="1480"/>
        <v>8.9259430284194891E-2</v>
      </c>
      <c r="K9526" s="8">
        <f t="shared" si="1480"/>
        <v>8.7368340174519915E-2</v>
      </c>
      <c r="L9526" s="8">
        <f t="shared" si="1480"/>
        <v>8.830703177085733E-2</v>
      </c>
      <c r="M9526" s="8">
        <f t="shared" si="1480"/>
        <v>8.7655721830388625E-2</v>
      </c>
      <c r="P9526">
        <v>9524</v>
      </c>
      <c r="Q9526" s="8">
        <f t="shared" si="1481"/>
        <v>8.6259430284194888E-2</v>
      </c>
      <c r="R9526" s="8">
        <f t="shared" si="1481"/>
        <v>8.4368340174519912E-2</v>
      </c>
      <c r="S9526" s="8">
        <f t="shared" si="1481"/>
        <v>8.5307031770857328E-2</v>
      </c>
      <c r="T9526" s="8">
        <f t="shared" si="1481"/>
        <v>8.4655721830388622E-2</v>
      </c>
      <c r="W9526">
        <v>9524</v>
      </c>
      <c r="X9526" s="4">
        <f t="shared" si="1476"/>
        <v>9.039693736717766E-2</v>
      </c>
      <c r="Y9526" s="4">
        <f t="shared" si="1483"/>
        <v>8.9412207802495258E-2</v>
      </c>
      <c r="Z9526" s="4">
        <f t="shared" si="1484"/>
        <v>8.873859683844687E-2</v>
      </c>
    </row>
    <row r="9527" spans="1:26" x14ac:dyDescent="0.25">
      <c r="A9527" s="16">
        <f t="shared" si="1482"/>
        <v>53060</v>
      </c>
      <c r="B9527">
        <f>+'[2]Ejercicio 1'!E9744</f>
        <v>9525</v>
      </c>
      <c r="C9527" s="5">
        <v>8.7759712428491912E-2</v>
      </c>
      <c r="D9527" s="4">
        <f t="shared" si="1477"/>
        <v>8.5868610332620901E-2</v>
      </c>
      <c r="E9527" s="6">
        <f t="shared" si="1478"/>
        <v>8.6807307857016971E-2</v>
      </c>
      <c r="F9527" s="7">
        <f t="shared" si="1479"/>
        <v>8.6155993798822106E-2</v>
      </c>
      <c r="I9527" s="10">
        <v>9525</v>
      </c>
      <c r="J9527" s="8">
        <f t="shared" si="1480"/>
        <v>8.9259712428491914E-2</v>
      </c>
      <c r="K9527" s="8">
        <f t="shared" si="1480"/>
        <v>8.7368610332620902E-2</v>
      </c>
      <c r="L9527" s="8">
        <f t="shared" si="1480"/>
        <v>8.8307307857016973E-2</v>
      </c>
      <c r="M9527" s="8">
        <f t="shared" si="1480"/>
        <v>8.7655993798822107E-2</v>
      </c>
      <c r="P9527">
        <v>9525</v>
      </c>
      <c r="Q9527" s="8">
        <f t="shared" si="1481"/>
        <v>8.6259712428491911E-2</v>
      </c>
      <c r="R9527" s="8">
        <f t="shared" si="1481"/>
        <v>8.43686103326209E-2</v>
      </c>
      <c r="S9527" s="8">
        <f t="shared" si="1481"/>
        <v>8.530730785701697E-2</v>
      </c>
      <c r="T9527" s="8">
        <f t="shared" si="1481"/>
        <v>8.4655993798822105E-2</v>
      </c>
      <c r="W9527">
        <v>9525</v>
      </c>
      <c r="X9527" s="4">
        <f t="shared" si="1476"/>
        <v>9.0397502019298331E-2</v>
      </c>
      <c r="Y9527" s="4">
        <f t="shared" si="1483"/>
        <v>8.9412759976431722E-2</v>
      </c>
      <c r="Z9527" s="4">
        <f t="shared" si="1484"/>
        <v>8.8739140530855118E-2</v>
      </c>
    </row>
    <row r="9528" spans="1:26" x14ac:dyDescent="0.25">
      <c r="A9528" s="16">
        <f t="shared" si="1482"/>
        <v>53061</v>
      </c>
      <c r="B9528">
        <f>+'[2]Ejercicio 1'!E9745</f>
        <v>9526</v>
      </c>
      <c r="C9528" s="5">
        <v>8.7759994572788935E-2</v>
      </c>
      <c r="D9528" s="4">
        <f t="shared" si="1477"/>
        <v>8.586888049068496E-2</v>
      </c>
      <c r="E9528" s="6">
        <f t="shared" si="1478"/>
        <v>8.6807583943158184E-2</v>
      </c>
      <c r="F9528" s="7">
        <f t="shared" si="1479"/>
        <v>8.6156265767224197E-2</v>
      </c>
      <c r="I9528" s="10">
        <v>9526</v>
      </c>
      <c r="J9528" s="8">
        <f t="shared" si="1480"/>
        <v>8.9259994572788937E-2</v>
      </c>
      <c r="K9528" s="8">
        <f t="shared" si="1480"/>
        <v>8.7368880490684961E-2</v>
      </c>
      <c r="L9528" s="8">
        <f t="shared" si="1480"/>
        <v>8.8307583943158185E-2</v>
      </c>
      <c r="M9528" s="8">
        <f t="shared" si="1480"/>
        <v>8.7656265767224198E-2</v>
      </c>
      <c r="P9528">
        <v>9526</v>
      </c>
      <c r="Q9528" s="8">
        <f t="shared" si="1481"/>
        <v>8.6259994572788934E-2</v>
      </c>
      <c r="R9528" s="8">
        <f t="shared" si="1481"/>
        <v>8.4368880490684958E-2</v>
      </c>
      <c r="S9528" s="8">
        <f t="shared" si="1481"/>
        <v>8.5307583943158183E-2</v>
      </c>
      <c r="T9528" s="8">
        <f t="shared" si="1481"/>
        <v>8.4656265767224195E-2</v>
      </c>
      <c r="W9528">
        <v>9526</v>
      </c>
      <c r="X9528" s="4">
        <f t="shared" si="1476"/>
        <v>9.0398066671458083E-2</v>
      </c>
      <c r="Y9528" s="4">
        <f t="shared" si="1483"/>
        <v>8.9413312150332172E-2</v>
      </c>
      <c r="Z9528" s="4">
        <f t="shared" si="1484"/>
        <v>8.8739684224139789E-2</v>
      </c>
    </row>
    <row r="9529" spans="1:26" x14ac:dyDescent="0.25">
      <c r="A9529" s="16">
        <f t="shared" si="1482"/>
        <v>53062</v>
      </c>
      <c r="B9529">
        <f>+'[2]Ejercicio 1'!E9746</f>
        <v>9527</v>
      </c>
      <c r="C9529" s="5">
        <v>8.7760276717085944E-2</v>
      </c>
      <c r="D9529" s="4">
        <f t="shared" si="1477"/>
        <v>8.5869150648711909E-2</v>
      </c>
      <c r="E9529" s="6">
        <f t="shared" si="1478"/>
        <v>8.6807860029279177E-2</v>
      </c>
      <c r="F9529" s="7">
        <f t="shared" si="1479"/>
        <v>8.6156537735594868E-2</v>
      </c>
      <c r="I9529" s="10">
        <v>9527</v>
      </c>
      <c r="J9529" s="8">
        <f t="shared" si="1480"/>
        <v>8.9260276717085946E-2</v>
      </c>
      <c r="K9529" s="8">
        <f t="shared" si="1480"/>
        <v>8.736915064871191E-2</v>
      </c>
      <c r="L9529" s="8">
        <f t="shared" si="1480"/>
        <v>8.8307860029279178E-2</v>
      </c>
      <c r="M9529" s="8">
        <f t="shared" si="1480"/>
        <v>8.7656537735594869E-2</v>
      </c>
      <c r="P9529">
        <v>9527</v>
      </c>
      <c r="Q9529" s="8">
        <f t="shared" si="1481"/>
        <v>8.6260276717085943E-2</v>
      </c>
      <c r="R9529" s="8">
        <f t="shared" si="1481"/>
        <v>8.4369150648711908E-2</v>
      </c>
      <c r="S9529" s="8">
        <f t="shared" si="1481"/>
        <v>8.5307860029279176E-2</v>
      </c>
      <c r="T9529" s="8">
        <f t="shared" si="1481"/>
        <v>8.4656537735594867E-2</v>
      </c>
      <c r="W9529">
        <v>9527</v>
      </c>
      <c r="X9529" s="4">
        <f t="shared" si="1476"/>
        <v>9.0398631323655609E-2</v>
      </c>
      <c r="Y9529" s="4">
        <f t="shared" si="1483"/>
        <v>8.9413864324100867E-2</v>
      </c>
      <c r="Z9529" s="4">
        <f t="shared" si="1484"/>
        <v>8.8740227917335976E-2</v>
      </c>
    </row>
    <row r="9530" spans="1:26" x14ac:dyDescent="0.25">
      <c r="A9530" s="16">
        <f t="shared" si="1482"/>
        <v>53063</v>
      </c>
      <c r="B9530">
        <f>+'[2]Ejercicio 1'!E9747</f>
        <v>9528</v>
      </c>
      <c r="C9530" s="5">
        <v>8.7760558861382967E-2</v>
      </c>
      <c r="D9530" s="4">
        <f t="shared" si="1477"/>
        <v>8.5869420806702138E-2</v>
      </c>
      <c r="E9530" s="6">
        <f t="shared" si="1478"/>
        <v>8.68081361153826E-2</v>
      </c>
      <c r="F9530" s="7">
        <f t="shared" si="1479"/>
        <v>8.6156809703934148E-2</v>
      </c>
      <c r="I9530" s="10">
        <v>9528</v>
      </c>
      <c r="J9530" s="8">
        <f t="shared" si="1480"/>
        <v>8.9260558861382969E-2</v>
      </c>
      <c r="K9530" s="8">
        <f t="shared" si="1480"/>
        <v>8.7369420806702139E-2</v>
      </c>
      <c r="L9530" s="8">
        <f t="shared" si="1480"/>
        <v>8.8308136115382602E-2</v>
      </c>
      <c r="M9530" s="8">
        <f t="shared" si="1480"/>
        <v>8.7656809703934149E-2</v>
      </c>
      <c r="P9530">
        <v>9528</v>
      </c>
      <c r="Q9530" s="8">
        <f t="shared" si="1481"/>
        <v>8.6260558861382966E-2</v>
      </c>
      <c r="R9530" s="8">
        <f t="shared" si="1481"/>
        <v>8.4369420806702136E-2</v>
      </c>
      <c r="S9530" s="8">
        <f t="shared" si="1481"/>
        <v>8.5308136115382599E-2</v>
      </c>
      <c r="T9530" s="8">
        <f t="shared" si="1481"/>
        <v>8.4656809703934147E-2</v>
      </c>
      <c r="W9530">
        <v>9528</v>
      </c>
      <c r="X9530" s="4">
        <f t="shared" ref="X9530:X9593" si="1485">Tasa_Fwd(C9348,B9348,C9530,B9530,182)</f>
        <v>9.0399195975868943E-2</v>
      </c>
      <c r="Y9530" s="4">
        <f t="shared" si="1483"/>
        <v>8.9414416498016236E-2</v>
      </c>
      <c r="Z9530" s="4">
        <f t="shared" si="1484"/>
        <v>8.874077161044365E-2</v>
      </c>
    </row>
    <row r="9531" spans="1:26" x14ac:dyDescent="0.25">
      <c r="A9531" s="16">
        <f t="shared" si="1482"/>
        <v>53064</v>
      </c>
      <c r="B9531">
        <f>+'[2]Ejercicio 1'!E9748</f>
        <v>9529</v>
      </c>
      <c r="C9531" s="5">
        <v>8.776084100567999E-2</v>
      </c>
      <c r="D9531" s="4">
        <f t="shared" si="1477"/>
        <v>8.5869690964656062E-2</v>
      </c>
      <c r="E9531" s="6">
        <f t="shared" si="1478"/>
        <v>8.6808412201466706E-2</v>
      </c>
      <c r="F9531" s="7">
        <f t="shared" si="1479"/>
        <v>8.6157081672242022E-2</v>
      </c>
      <c r="I9531" s="10">
        <v>9529</v>
      </c>
      <c r="J9531" s="8">
        <f t="shared" si="1480"/>
        <v>8.9260841005679992E-2</v>
      </c>
      <c r="K9531" s="8">
        <f t="shared" si="1480"/>
        <v>8.7369690964656063E-2</v>
      </c>
      <c r="L9531" s="8">
        <f t="shared" si="1480"/>
        <v>8.8308412201466707E-2</v>
      </c>
      <c r="M9531" s="8">
        <f t="shared" si="1480"/>
        <v>8.7657081672242024E-2</v>
      </c>
      <c r="P9531">
        <v>9529</v>
      </c>
      <c r="Q9531" s="8">
        <f t="shared" si="1481"/>
        <v>8.6260841005679989E-2</v>
      </c>
      <c r="R9531" s="8">
        <f t="shared" si="1481"/>
        <v>8.4369690964656061E-2</v>
      </c>
      <c r="S9531" s="8">
        <f t="shared" si="1481"/>
        <v>8.5308412201466705E-2</v>
      </c>
      <c r="T9531" s="8">
        <f t="shared" si="1481"/>
        <v>8.4657081672242021E-2</v>
      </c>
      <c r="W9531">
        <v>9529</v>
      </c>
      <c r="X9531" s="4">
        <f t="shared" si="1485"/>
        <v>9.0399760628166612E-2</v>
      </c>
      <c r="Y9531" s="4">
        <f t="shared" si="1483"/>
        <v>8.9414968671711142E-2</v>
      </c>
      <c r="Z9531" s="4">
        <f t="shared" si="1484"/>
        <v>8.8741315302497889E-2</v>
      </c>
    </row>
    <row r="9532" spans="1:26" x14ac:dyDescent="0.25">
      <c r="A9532" s="16">
        <f t="shared" si="1482"/>
        <v>53065</v>
      </c>
      <c r="B9532">
        <f>+'[2]Ejercicio 1'!E9749</f>
        <v>9530</v>
      </c>
      <c r="C9532" s="5">
        <v>8.7761123149977013E-2</v>
      </c>
      <c r="D9532" s="4">
        <f t="shared" si="1477"/>
        <v>8.5869961122572461E-2</v>
      </c>
      <c r="E9532" s="6">
        <f t="shared" si="1478"/>
        <v>8.6808688287532368E-2</v>
      </c>
      <c r="F9532" s="7">
        <f t="shared" si="1479"/>
        <v>8.6157353640518491E-2</v>
      </c>
      <c r="I9532" s="10">
        <v>9530</v>
      </c>
      <c r="J9532" s="8">
        <f t="shared" si="1480"/>
        <v>8.9261123149977015E-2</v>
      </c>
      <c r="K9532" s="8">
        <f t="shared" si="1480"/>
        <v>8.7369961122572462E-2</v>
      </c>
      <c r="L9532" s="8">
        <f t="shared" si="1480"/>
        <v>8.8308688287532369E-2</v>
      </c>
      <c r="M9532" s="8">
        <f t="shared" si="1480"/>
        <v>8.7657353640518493E-2</v>
      </c>
      <c r="P9532">
        <v>9530</v>
      </c>
      <c r="Q9532" s="8">
        <f t="shared" si="1481"/>
        <v>8.6261123149977012E-2</v>
      </c>
      <c r="R9532" s="8">
        <f t="shared" si="1481"/>
        <v>8.4369961122572459E-2</v>
      </c>
      <c r="S9532" s="8">
        <f t="shared" si="1481"/>
        <v>8.5308688287532367E-2</v>
      </c>
      <c r="T9532" s="8">
        <f t="shared" si="1481"/>
        <v>8.465735364051849E-2</v>
      </c>
      <c r="W9532">
        <v>9530</v>
      </c>
      <c r="X9532" s="4">
        <f t="shared" si="1485"/>
        <v>9.0400325280479657E-2</v>
      </c>
      <c r="Y9532" s="4">
        <f t="shared" si="1483"/>
        <v>8.9415520845550975E-2</v>
      </c>
      <c r="Z9532" s="4">
        <f t="shared" si="1484"/>
        <v>8.8741858995428566E-2</v>
      </c>
    </row>
    <row r="9533" spans="1:26" x14ac:dyDescent="0.25">
      <c r="A9533" s="16">
        <f t="shared" si="1482"/>
        <v>53066</v>
      </c>
      <c r="B9533">
        <f>+'[2]Ejercicio 1'!E9750</f>
        <v>9531</v>
      </c>
      <c r="C9533" s="5">
        <v>8.7761405294274036E-2</v>
      </c>
      <c r="D9533" s="4">
        <f t="shared" si="1477"/>
        <v>8.5870231280451945E-2</v>
      </c>
      <c r="E9533" s="6">
        <f t="shared" si="1478"/>
        <v>8.6808964373578698E-2</v>
      </c>
      <c r="F9533" s="7">
        <f t="shared" si="1479"/>
        <v>8.6157625608763569E-2</v>
      </c>
      <c r="I9533" s="10">
        <v>9531</v>
      </c>
      <c r="J9533" s="8">
        <f t="shared" si="1480"/>
        <v>8.9261405294274038E-2</v>
      </c>
      <c r="K9533" s="8">
        <f t="shared" si="1480"/>
        <v>8.7370231280451946E-2</v>
      </c>
      <c r="L9533" s="8">
        <f t="shared" si="1480"/>
        <v>8.8308964373578699E-2</v>
      </c>
      <c r="M9533" s="8">
        <f t="shared" si="1480"/>
        <v>8.765762560876357E-2</v>
      </c>
      <c r="P9533">
        <v>9531</v>
      </c>
      <c r="Q9533" s="8">
        <f t="shared" si="1481"/>
        <v>8.6261405294274035E-2</v>
      </c>
      <c r="R9533" s="8">
        <f t="shared" si="1481"/>
        <v>8.4370231280451943E-2</v>
      </c>
      <c r="S9533" s="8">
        <f t="shared" si="1481"/>
        <v>8.5308964373578697E-2</v>
      </c>
      <c r="T9533" s="8">
        <f t="shared" si="1481"/>
        <v>8.4657625608763568E-2</v>
      </c>
      <c r="W9533">
        <v>9531</v>
      </c>
      <c r="X9533" s="4">
        <f t="shared" si="1485"/>
        <v>9.0400889932831338E-2</v>
      </c>
      <c r="Y9533" s="4">
        <f t="shared" si="1483"/>
        <v>8.9416073019169456E-2</v>
      </c>
      <c r="Z9533" s="4">
        <f t="shared" si="1484"/>
        <v>8.874240268827073E-2</v>
      </c>
    </row>
    <row r="9534" spans="1:26" x14ac:dyDescent="0.25">
      <c r="A9534" s="16">
        <f t="shared" si="1482"/>
        <v>53067</v>
      </c>
      <c r="B9534">
        <f>+'[2]Ejercicio 1'!E9751</f>
        <v>9532</v>
      </c>
      <c r="C9534" s="5">
        <v>8.7761687438571059E-2</v>
      </c>
      <c r="D9534" s="4">
        <f t="shared" si="1477"/>
        <v>8.5870501438294708E-2</v>
      </c>
      <c r="E9534" s="6">
        <f t="shared" si="1478"/>
        <v>8.680924045960571E-2</v>
      </c>
      <c r="F9534" s="7">
        <f t="shared" si="1479"/>
        <v>8.6157897576977227E-2</v>
      </c>
      <c r="I9534" s="10">
        <v>9532</v>
      </c>
      <c r="J9534" s="8">
        <f t="shared" si="1480"/>
        <v>8.9261687438571061E-2</v>
      </c>
      <c r="K9534" s="8">
        <f t="shared" si="1480"/>
        <v>8.7370501438294709E-2</v>
      </c>
      <c r="L9534" s="8">
        <f t="shared" si="1480"/>
        <v>8.8309240459605712E-2</v>
      </c>
      <c r="M9534" s="8">
        <f t="shared" si="1480"/>
        <v>8.7657897576977228E-2</v>
      </c>
      <c r="P9534">
        <v>9532</v>
      </c>
      <c r="Q9534" s="8">
        <f t="shared" si="1481"/>
        <v>8.6261687438571058E-2</v>
      </c>
      <c r="R9534" s="8">
        <f t="shared" si="1481"/>
        <v>8.4370501438294707E-2</v>
      </c>
      <c r="S9534" s="8">
        <f t="shared" si="1481"/>
        <v>8.5309240459605709E-2</v>
      </c>
      <c r="T9534" s="8">
        <f t="shared" si="1481"/>
        <v>8.4657897576977226E-2</v>
      </c>
      <c r="W9534">
        <v>9532</v>
      </c>
      <c r="X9534" s="4">
        <f t="shared" si="1485"/>
        <v>9.0401454585221239E-2</v>
      </c>
      <c r="Y9534" s="4">
        <f t="shared" si="1483"/>
        <v>8.9416625192749288E-2</v>
      </c>
      <c r="Z9534" s="4">
        <f t="shared" si="1484"/>
        <v>8.874294638102441E-2</v>
      </c>
    </row>
    <row r="9535" spans="1:26" x14ac:dyDescent="0.25">
      <c r="A9535" s="16">
        <f t="shared" si="1482"/>
        <v>53068</v>
      </c>
      <c r="B9535">
        <f>+'[2]Ejercicio 1'!E9752</f>
        <v>9533</v>
      </c>
      <c r="C9535" s="5">
        <v>8.7761969582868082E-2</v>
      </c>
      <c r="D9535" s="4">
        <f t="shared" si="1477"/>
        <v>8.5870771596100348E-2</v>
      </c>
      <c r="E9535" s="6">
        <f t="shared" si="1478"/>
        <v>8.6809516545614265E-2</v>
      </c>
      <c r="F9535" s="7">
        <f t="shared" si="1479"/>
        <v>8.6158169545159494E-2</v>
      </c>
      <c r="I9535" s="10">
        <v>9533</v>
      </c>
      <c r="J9535" s="8">
        <f t="shared" si="1480"/>
        <v>8.9261969582868084E-2</v>
      </c>
      <c r="K9535" s="8">
        <f t="shared" si="1480"/>
        <v>8.7370771596100349E-2</v>
      </c>
      <c r="L9535" s="8">
        <f t="shared" si="1480"/>
        <v>8.8309516545614267E-2</v>
      </c>
      <c r="M9535" s="8">
        <f t="shared" si="1480"/>
        <v>8.7658169545159495E-2</v>
      </c>
      <c r="P9535">
        <v>9533</v>
      </c>
      <c r="Q9535" s="8">
        <f t="shared" si="1481"/>
        <v>8.6261969582868081E-2</v>
      </c>
      <c r="R9535" s="8">
        <f t="shared" si="1481"/>
        <v>8.4370771596100347E-2</v>
      </c>
      <c r="S9535" s="8">
        <f t="shared" si="1481"/>
        <v>8.5309516545614264E-2</v>
      </c>
      <c r="T9535" s="8">
        <f t="shared" si="1481"/>
        <v>8.4658169545159492E-2</v>
      </c>
      <c r="W9535">
        <v>9533</v>
      </c>
      <c r="X9535" s="4">
        <f t="shared" si="1485"/>
        <v>9.040201923762696E-2</v>
      </c>
      <c r="Y9535" s="4">
        <f t="shared" si="1483"/>
        <v>8.9417177366385325E-2</v>
      </c>
      <c r="Z9535" s="4">
        <f t="shared" si="1484"/>
        <v>8.874349007368959E-2</v>
      </c>
    </row>
    <row r="9536" spans="1:26" x14ac:dyDescent="0.25">
      <c r="A9536" s="16">
        <f t="shared" si="1482"/>
        <v>53069</v>
      </c>
      <c r="B9536">
        <f>+'[2]Ejercicio 1'!E9753</f>
        <v>9534</v>
      </c>
      <c r="C9536" s="5">
        <v>8.7762251727165091E-2</v>
      </c>
      <c r="D9536" s="4">
        <f t="shared" si="1477"/>
        <v>8.5871041753869684E-2</v>
      </c>
      <c r="E9536" s="6">
        <f t="shared" si="1478"/>
        <v>8.6809792631604377E-2</v>
      </c>
      <c r="F9536" s="7">
        <f t="shared" si="1479"/>
        <v>8.6158441513310341E-2</v>
      </c>
      <c r="I9536" s="10">
        <v>9534</v>
      </c>
      <c r="J9536" s="8">
        <f t="shared" si="1480"/>
        <v>8.9262251727165093E-2</v>
      </c>
      <c r="K9536" s="8">
        <f t="shared" si="1480"/>
        <v>8.7371041753869685E-2</v>
      </c>
      <c r="L9536" s="8">
        <f t="shared" si="1480"/>
        <v>8.8309792631604378E-2</v>
      </c>
      <c r="M9536" s="8">
        <f t="shared" si="1480"/>
        <v>8.7658441513310342E-2</v>
      </c>
      <c r="P9536">
        <v>9534</v>
      </c>
      <c r="Q9536" s="8">
        <f t="shared" si="1481"/>
        <v>8.626225172716509E-2</v>
      </c>
      <c r="R9536" s="8">
        <f t="shared" si="1481"/>
        <v>8.4371041753869683E-2</v>
      </c>
      <c r="S9536" s="8">
        <f t="shared" si="1481"/>
        <v>8.5309792631604375E-2</v>
      </c>
      <c r="T9536" s="8">
        <f t="shared" si="1481"/>
        <v>8.465844151331034E-2</v>
      </c>
      <c r="W9536">
        <v>9534</v>
      </c>
      <c r="X9536" s="4">
        <f t="shared" si="1485"/>
        <v>9.0402583890117433E-2</v>
      </c>
      <c r="Y9536" s="4">
        <f t="shared" si="1483"/>
        <v>8.9417729539981852E-2</v>
      </c>
      <c r="Z9536" s="4">
        <f t="shared" si="1484"/>
        <v>8.8744033765298463E-2</v>
      </c>
    </row>
    <row r="9537" spans="1:26" x14ac:dyDescent="0.25">
      <c r="A9537" s="16">
        <f t="shared" si="1482"/>
        <v>53070</v>
      </c>
      <c r="B9537">
        <f>+'[2]Ejercicio 1'!E9754</f>
        <v>9535</v>
      </c>
      <c r="C9537" s="5">
        <v>8.7762533871462114E-2</v>
      </c>
      <c r="D9537" s="4">
        <f t="shared" si="1477"/>
        <v>8.5871311911601494E-2</v>
      </c>
      <c r="E9537" s="6">
        <f t="shared" si="1478"/>
        <v>8.6810068717576044E-2</v>
      </c>
      <c r="F9537" s="7">
        <f t="shared" si="1479"/>
        <v>8.6158713481426938E-2</v>
      </c>
      <c r="I9537" s="10">
        <v>9535</v>
      </c>
      <c r="J9537" s="8">
        <f t="shared" si="1480"/>
        <v>8.9262533871462116E-2</v>
      </c>
      <c r="K9537" s="8">
        <f t="shared" si="1480"/>
        <v>8.7371311911601496E-2</v>
      </c>
      <c r="L9537" s="8">
        <f t="shared" si="1480"/>
        <v>8.8310068717576046E-2</v>
      </c>
      <c r="M9537" s="8">
        <f t="shared" si="1480"/>
        <v>8.7658713481426939E-2</v>
      </c>
      <c r="P9537">
        <v>9535</v>
      </c>
      <c r="Q9537" s="8">
        <f t="shared" si="1481"/>
        <v>8.6262533871462113E-2</v>
      </c>
      <c r="R9537" s="8">
        <f t="shared" si="1481"/>
        <v>8.4371311911601493E-2</v>
      </c>
      <c r="S9537" s="8">
        <f t="shared" si="1481"/>
        <v>8.5310068717576043E-2</v>
      </c>
      <c r="T9537" s="8">
        <f t="shared" si="1481"/>
        <v>8.4658713481426937E-2</v>
      </c>
      <c r="W9537">
        <v>9535</v>
      </c>
      <c r="X9537" s="4">
        <f t="shared" si="1485"/>
        <v>9.0403148542622838E-2</v>
      </c>
      <c r="Y9537" s="4">
        <f t="shared" si="1483"/>
        <v>8.9418281713632822E-2</v>
      </c>
      <c r="Z9537" s="4">
        <f t="shared" si="1484"/>
        <v>8.8744577456815979E-2</v>
      </c>
    </row>
    <row r="9538" spans="1:26" x14ac:dyDescent="0.25">
      <c r="A9538" s="16">
        <f t="shared" si="1482"/>
        <v>53071</v>
      </c>
      <c r="B9538">
        <f>+'[2]Ejercicio 1'!E9755</f>
        <v>9536</v>
      </c>
      <c r="C9538" s="5">
        <v>8.7762816015759137E-2</v>
      </c>
      <c r="D9538" s="4">
        <f t="shared" si="1477"/>
        <v>8.5871582069296598E-2</v>
      </c>
      <c r="E9538" s="6">
        <f t="shared" si="1478"/>
        <v>8.6810344803527506E-2</v>
      </c>
      <c r="F9538" s="7">
        <f t="shared" si="1479"/>
        <v>8.6158985449514988E-2</v>
      </c>
      <c r="I9538" s="10">
        <v>9536</v>
      </c>
      <c r="J9538" s="8">
        <f t="shared" si="1480"/>
        <v>8.9262816015759139E-2</v>
      </c>
      <c r="K9538" s="8">
        <f t="shared" si="1480"/>
        <v>8.7371582069296599E-2</v>
      </c>
      <c r="L9538" s="8">
        <f t="shared" si="1480"/>
        <v>8.8310344803527507E-2</v>
      </c>
      <c r="M9538" s="8">
        <f t="shared" ref="M9538:M9601" si="1486">F9538+$O$1</f>
        <v>8.7658985449514989E-2</v>
      </c>
      <c r="P9538">
        <v>9536</v>
      </c>
      <c r="Q9538" s="8">
        <f t="shared" si="1481"/>
        <v>8.6262816015759136E-2</v>
      </c>
      <c r="R9538" s="8">
        <f t="shared" si="1481"/>
        <v>8.4371582069296597E-2</v>
      </c>
      <c r="S9538" s="8">
        <f t="shared" si="1481"/>
        <v>8.5310344803527505E-2</v>
      </c>
      <c r="T9538" s="8">
        <f t="shared" ref="T9538:T9601" si="1487">F9538-$O$1</f>
        <v>8.4658985449514987E-2</v>
      </c>
      <c r="W9538">
        <v>9536</v>
      </c>
      <c r="X9538" s="4">
        <f t="shared" si="1485"/>
        <v>9.0403713195166463E-2</v>
      </c>
      <c r="Y9538" s="4">
        <f t="shared" si="1483"/>
        <v>8.9418833886971083E-2</v>
      </c>
      <c r="Z9538" s="4">
        <f t="shared" si="1484"/>
        <v>8.8745121149215664E-2</v>
      </c>
    </row>
    <row r="9539" spans="1:26" x14ac:dyDescent="0.25">
      <c r="A9539" s="16">
        <f t="shared" si="1482"/>
        <v>53072</v>
      </c>
      <c r="B9539">
        <f>+'[2]Ejercicio 1'!E9756</f>
        <v>9537</v>
      </c>
      <c r="C9539" s="5">
        <v>8.776309816005616E-2</v>
      </c>
      <c r="D9539" s="4">
        <f t="shared" ref="D9539:D9602" si="1488">+LN((1+C9539*182/360)^(360/182))</f>
        <v>8.5871852226954773E-2</v>
      </c>
      <c r="E9539" s="6">
        <f t="shared" ref="E9539:E9602" si="1489">Equivalencia_Tasas(C9539,182,91)</f>
        <v>8.6810620889461398E-2</v>
      </c>
      <c r="F9539" s="7">
        <f t="shared" ref="F9539:F9602" si="1490">Equivalencia_Tasas(C9539,182,28)</f>
        <v>8.6159257417571647E-2</v>
      </c>
      <c r="I9539" s="10">
        <v>9537</v>
      </c>
      <c r="J9539" s="8">
        <f t="shared" ref="J9539:M9602" si="1491">C9539+$O$1</f>
        <v>8.9263098160056162E-2</v>
      </c>
      <c r="K9539" s="8">
        <f t="shared" si="1491"/>
        <v>8.7371852226954774E-2</v>
      </c>
      <c r="L9539" s="8">
        <f t="shared" si="1491"/>
        <v>8.83106208894614E-2</v>
      </c>
      <c r="M9539" s="8">
        <f t="shared" si="1486"/>
        <v>8.7659257417571648E-2</v>
      </c>
      <c r="P9539">
        <v>9537</v>
      </c>
      <c r="Q9539" s="8">
        <f t="shared" ref="Q9539:T9602" si="1492">C9539-$O$1</f>
        <v>8.6263098160056159E-2</v>
      </c>
      <c r="R9539" s="8">
        <f t="shared" si="1492"/>
        <v>8.4371852226954772E-2</v>
      </c>
      <c r="S9539" s="8">
        <f t="shared" si="1492"/>
        <v>8.5310620889461397E-2</v>
      </c>
      <c r="T9539" s="8">
        <f t="shared" si="1487"/>
        <v>8.4659257417571646E-2</v>
      </c>
      <c r="W9539">
        <v>9537</v>
      </c>
      <c r="X9539" s="4">
        <f t="shared" si="1485"/>
        <v>9.0404277847749182E-2</v>
      </c>
      <c r="Y9539" s="4">
        <f t="shared" si="1483"/>
        <v>8.9419386060547404E-2</v>
      </c>
      <c r="Z9539" s="4">
        <f t="shared" si="1484"/>
        <v>8.8745664841526836E-2</v>
      </c>
    </row>
    <row r="9540" spans="1:26" x14ac:dyDescent="0.25">
      <c r="A9540" s="16">
        <f t="shared" si="1482"/>
        <v>53073</v>
      </c>
      <c r="B9540">
        <f>+'[2]Ejercicio 1'!E9757</f>
        <v>9538</v>
      </c>
      <c r="C9540" s="5">
        <v>8.7763380304353183E-2</v>
      </c>
      <c r="D9540" s="4">
        <f t="shared" si="1488"/>
        <v>8.5872122384576033E-2</v>
      </c>
      <c r="E9540" s="6">
        <f t="shared" si="1489"/>
        <v>8.6810896975375099E-2</v>
      </c>
      <c r="F9540" s="7">
        <f t="shared" si="1490"/>
        <v>8.6159529385596886E-2</v>
      </c>
      <c r="I9540" s="10">
        <v>9538</v>
      </c>
      <c r="J9540" s="8">
        <f t="shared" si="1491"/>
        <v>8.9263380304353185E-2</v>
      </c>
      <c r="K9540" s="8">
        <f t="shared" si="1491"/>
        <v>8.7372122384576034E-2</v>
      </c>
      <c r="L9540" s="8">
        <f t="shared" si="1491"/>
        <v>8.83108969753751E-2</v>
      </c>
      <c r="M9540" s="8">
        <f t="shared" si="1486"/>
        <v>8.7659529385596888E-2</v>
      </c>
      <c r="P9540">
        <v>9538</v>
      </c>
      <c r="Q9540" s="8">
        <f t="shared" si="1492"/>
        <v>8.6263380304353182E-2</v>
      </c>
      <c r="R9540" s="8">
        <f t="shared" si="1492"/>
        <v>8.4372122384576032E-2</v>
      </c>
      <c r="S9540" s="8">
        <f t="shared" si="1492"/>
        <v>8.5310896975375097E-2</v>
      </c>
      <c r="T9540" s="8">
        <f t="shared" si="1487"/>
        <v>8.4659529385596885E-2</v>
      </c>
      <c r="W9540">
        <v>9538</v>
      </c>
      <c r="X9540" s="4">
        <f t="shared" si="1485"/>
        <v>9.0404842500347263E-2</v>
      </c>
      <c r="Y9540" s="4">
        <f t="shared" si="1483"/>
        <v>8.9419938233901472E-2</v>
      </c>
      <c r="Z9540" s="4">
        <f t="shared" si="1484"/>
        <v>8.8746208533749496E-2</v>
      </c>
    </row>
    <row r="9541" spans="1:26" x14ac:dyDescent="0.25">
      <c r="A9541" s="16">
        <f t="shared" ref="A9541:A9604" si="1493">+A9540+1</f>
        <v>53074</v>
      </c>
      <c r="B9541">
        <f>+'[2]Ejercicio 1'!E9758</f>
        <v>9539</v>
      </c>
      <c r="C9541" s="5">
        <v>8.7763662448650206E-2</v>
      </c>
      <c r="D9541" s="4">
        <f t="shared" si="1488"/>
        <v>8.5872392542160794E-2</v>
      </c>
      <c r="E9541" s="6">
        <f t="shared" si="1489"/>
        <v>8.6811173061271216E-2</v>
      </c>
      <c r="F9541" s="7">
        <f t="shared" si="1490"/>
        <v>8.615980135359072E-2</v>
      </c>
      <c r="I9541" s="10">
        <v>9539</v>
      </c>
      <c r="J9541" s="8">
        <f t="shared" si="1491"/>
        <v>8.9263662448650208E-2</v>
      </c>
      <c r="K9541" s="8">
        <f t="shared" si="1491"/>
        <v>8.7372392542160796E-2</v>
      </c>
      <c r="L9541" s="8">
        <f t="shared" si="1491"/>
        <v>8.8311173061271217E-2</v>
      </c>
      <c r="M9541" s="8">
        <f t="shared" si="1486"/>
        <v>8.7659801353590722E-2</v>
      </c>
      <c r="P9541">
        <v>9539</v>
      </c>
      <c r="Q9541" s="8">
        <f t="shared" si="1492"/>
        <v>8.6263662448650205E-2</v>
      </c>
      <c r="R9541" s="8">
        <f t="shared" si="1492"/>
        <v>8.4372392542160793E-2</v>
      </c>
      <c r="S9541" s="8">
        <f t="shared" si="1492"/>
        <v>8.5311173061271214E-2</v>
      </c>
      <c r="T9541" s="8">
        <f t="shared" si="1487"/>
        <v>8.4659801353590719E-2</v>
      </c>
      <c r="W9541">
        <v>9539</v>
      </c>
      <c r="X9541" s="4">
        <f t="shared" si="1485"/>
        <v>9.0405407153029679E-2</v>
      </c>
      <c r="Y9541" s="4">
        <f t="shared" si="1483"/>
        <v>8.9420490407401368E-2</v>
      </c>
      <c r="Z9541" s="4">
        <f t="shared" si="1484"/>
        <v>8.8746752225883671E-2</v>
      </c>
    </row>
    <row r="9542" spans="1:26" x14ac:dyDescent="0.25">
      <c r="A9542" s="16">
        <f t="shared" si="1493"/>
        <v>53075</v>
      </c>
      <c r="B9542">
        <f>+'[2]Ejercicio 1'!E9759</f>
        <v>9540</v>
      </c>
      <c r="C9542" s="5">
        <v>8.7763944592947229E-2</v>
      </c>
      <c r="D9542" s="4">
        <f t="shared" si="1488"/>
        <v>8.587266269970821E-2</v>
      </c>
      <c r="E9542" s="6">
        <f t="shared" si="1489"/>
        <v>8.6811449147148015E-2</v>
      </c>
      <c r="F9542" s="7">
        <f t="shared" si="1490"/>
        <v>8.6160073321553163E-2</v>
      </c>
      <c r="I9542" s="10">
        <v>9540</v>
      </c>
      <c r="J9542" s="8">
        <f t="shared" si="1491"/>
        <v>8.9263944592947231E-2</v>
      </c>
      <c r="K9542" s="8">
        <f t="shared" si="1491"/>
        <v>8.7372662699708212E-2</v>
      </c>
      <c r="L9542" s="8">
        <f t="shared" si="1491"/>
        <v>8.8311449147148016E-2</v>
      </c>
      <c r="M9542" s="8">
        <f t="shared" si="1486"/>
        <v>8.7660073321553164E-2</v>
      </c>
      <c r="P9542">
        <v>9540</v>
      </c>
      <c r="Q9542" s="8">
        <f t="shared" si="1492"/>
        <v>8.6263944592947228E-2</v>
      </c>
      <c r="R9542" s="8">
        <f t="shared" si="1492"/>
        <v>8.4372662699708209E-2</v>
      </c>
      <c r="S9542" s="8">
        <f t="shared" si="1492"/>
        <v>8.5311449147148014E-2</v>
      </c>
      <c r="T9542" s="8">
        <f t="shared" si="1487"/>
        <v>8.4660073321553161E-2</v>
      </c>
      <c r="W9542">
        <v>9540</v>
      </c>
      <c r="X9542" s="4">
        <f t="shared" si="1485"/>
        <v>9.0405971805728347E-2</v>
      </c>
      <c r="Y9542" s="4">
        <f t="shared" si="1483"/>
        <v>8.9421042580771243E-2</v>
      </c>
      <c r="Z9542" s="4">
        <f t="shared" si="1484"/>
        <v>8.8747295917929347E-2</v>
      </c>
    </row>
    <row r="9543" spans="1:26" x14ac:dyDescent="0.25">
      <c r="A9543" s="16">
        <f t="shared" si="1493"/>
        <v>53076</v>
      </c>
      <c r="B9543">
        <f>+'[2]Ejercicio 1'!E9760</f>
        <v>9541</v>
      </c>
      <c r="C9543" s="5">
        <v>8.7764226737244239E-2</v>
      </c>
      <c r="D9543" s="4">
        <f t="shared" si="1488"/>
        <v>8.5872932857218726E-2</v>
      </c>
      <c r="E9543" s="6">
        <f t="shared" si="1489"/>
        <v>8.6811725233005496E-2</v>
      </c>
      <c r="F9543" s="7">
        <f t="shared" si="1490"/>
        <v>8.61603452894842E-2</v>
      </c>
      <c r="I9543" s="10">
        <v>9541</v>
      </c>
      <c r="J9543" s="8">
        <f t="shared" si="1491"/>
        <v>8.926422673724424E-2</v>
      </c>
      <c r="K9543" s="8">
        <f t="shared" si="1491"/>
        <v>8.7372932857218727E-2</v>
      </c>
      <c r="L9543" s="8">
        <f t="shared" si="1491"/>
        <v>8.8311725233005497E-2</v>
      </c>
      <c r="M9543" s="8">
        <f t="shared" si="1486"/>
        <v>8.7660345289484201E-2</v>
      </c>
      <c r="P9543">
        <v>9541</v>
      </c>
      <c r="Q9543" s="8">
        <f t="shared" si="1492"/>
        <v>8.6264226737244237E-2</v>
      </c>
      <c r="R9543" s="8">
        <f t="shared" si="1492"/>
        <v>8.4372932857218724E-2</v>
      </c>
      <c r="S9543" s="8">
        <f t="shared" si="1492"/>
        <v>8.5311725233005495E-2</v>
      </c>
      <c r="T9543" s="8">
        <f t="shared" si="1487"/>
        <v>8.4660345289484198E-2</v>
      </c>
      <c r="W9543">
        <v>9541</v>
      </c>
      <c r="X9543" s="4">
        <f t="shared" si="1485"/>
        <v>9.0406536458464776E-2</v>
      </c>
      <c r="Y9543" s="4">
        <f t="shared" si="1483"/>
        <v>8.9421594754012013E-2</v>
      </c>
      <c r="Z9543" s="4">
        <f t="shared" si="1484"/>
        <v>8.8747839608918716E-2</v>
      </c>
    </row>
    <row r="9544" spans="1:26" x14ac:dyDescent="0.25">
      <c r="A9544" s="16">
        <f t="shared" si="1493"/>
        <v>53077</v>
      </c>
      <c r="B9544">
        <f>+'[2]Ejercicio 1'!E9761</f>
        <v>9542</v>
      </c>
      <c r="C9544" s="5">
        <v>8.7764508881541262E-2</v>
      </c>
      <c r="D9544" s="4">
        <f t="shared" si="1488"/>
        <v>8.587320301469252E-2</v>
      </c>
      <c r="E9544" s="6">
        <f t="shared" si="1489"/>
        <v>8.681200131884452E-2</v>
      </c>
      <c r="F9544" s="7">
        <f t="shared" si="1490"/>
        <v>8.6160617257380973E-2</v>
      </c>
      <c r="I9544" s="10">
        <v>9542</v>
      </c>
      <c r="J9544" s="8">
        <f t="shared" si="1491"/>
        <v>8.9264508881541263E-2</v>
      </c>
      <c r="K9544" s="8">
        <f t="shared" si="1491"/>
        <v>8.7373203014692521E-2</v>
      </c>
      <c r="L9544" s="8">
        <f t="shared" si="1491"/>
        <v>8.8312001318844521E-2</v>
      </c>
      <c r="M9544" s="8">
        <f t="shared" si="1486"/>
        <v>8.7660617257380974E-2</v>
      </c>
      <c r="P9544">
        <v>9542</v>
      </c>
      <c r="Q9544" s="8">
        <f t="shared" si="1492"/>
        <v>8.626450888154126E-2</v>
      </c>
      <c r="R9544" s="8">
        <f t="shared" si="1492"/>
        <v>8.4373203014692519E-2</v>
      </c>
      <c r="S9544" s="8">
        <f t="shared" si="1492"/>
        <v>8.5312001318844519E-2</v>
      </c>
      <c r="T9544" s="8">
        <f t="shared" si="1487"/>
        <v>8.4660617257380971E-2</v>
      </c>
      <c r="W9544">
        <v>9542</v>
      </c>
      <c r="X9544" s="4">
        <f t="shared" si="1485"/>
        <v>9.0407101111239424E-2</v>
      </c>
      <c r="Y9544" s="4">
        <f t="shared" si="1483"/>
        <v>8.9422146927214993E-2</v>
      </c>
      <c r="Z9544" s="4">
        <f t="shared" si="1484"/>
        <v>8.8748383299811023E-2</v>
      </c>
    </row>
    <row r="9545" spans="1:26" x14ac:dyDescent="0.25">
      <c r="A9545" s="16">
        <f t="shared" si="1493"/>
        <v>53078</v>
      </c>
      <c r="B9545">
        <f>+'[2]Ejercicio 1'!E9762</f>
        <v>9543</v>
      </c>
      <c r="C9545" s="5">
        <v>8.7764791025838285E-2</v>
      </c>
      <c r="D9545" s="4">
        <f t="shared" si="1488"/>
        <v>8.5873473172129192E-2</v>
      </c>
      <c r="E9545" s="6">
        <f t="shared" si="1489"/>
        <v>8.68122774046651E-2</v>
      </c>
      <c r="F9545" s="7">
        <f t="shared" si="1490"/>
        <v>8.6160889225249199E-2</v>
      </c>
      <c r="I9545" s="10">
        <v>9543</v>
      </c>
      <c r="J9545" s="8">
        <f t="shared" si="1491"/>
        <v>8.9264791025838286E-2</v>
      </c>
      <c r="K9545" s="8">
        <f t="shared" si="1491"/>
        <v>8.7373473172129193E-2</v>
      </c>
      <c r="L9545" s="8">
        <f t="shared" si="1491"/>
        <v>8.8312277404665102E-2</v>
      </c>
      <c r="M9545" s="8">
        <f t="shared" si="1486"/>
        <v>8.76608892252492E-2</v>
      </c>
      <c r="P9545">
        <v>9543</v>
      </c>
      <c r="Q9545" s="8">
        <f t="shared" si="1492"/>
        <v>8.6264791025838283E-2</v>
      </c>
      <c r="R9545" s="8">
        <f t="shared" si="1492"/>
        <v>8.437347317212919E-2</v>
      </c>
      <c r="S9545" s="8">
        <f t="shared" si="1492"/>
        <v>8.5312277404665099E-2</v>
      </c>
      <c r="T9545" s="8">
        <f t="shared" si="1487"/>
        <v>8.4660889225249197E-2</v>
      </c>
      <c r="W9545">
        <v>9543</v>
      </c>
      <c r="X9545" s="4">
        <f t="shared" si="1485"/>
        <v>9.0407665764030323E-2</v>
      </c>
      <c r="Y9545" s="4">
        <f t="shared" si="1483"/>
        <v>8.9422699100564676E-2</v>
      </c>
      <c r="Z9545" s="4">
        <f t="shared" si="1484"/>
        <v>8.874892699159119E-2</v>
      </c>
    </row>
    <row r="9546" spans="1:26" x14ac:dyDescent="0.25">
      <c r="A9546" s="16">
        <f t="shared" si="1493"/>
        <v>53079</v>
      </c>
      <c r="B9546">
        <f>+'[2]Ejercicio 1'!E9763</f>
        <v>9544</v>
      </c>
      <c r="C9546" s="5">
        <v>8.7765073170135308E-2</v>
      </c>
      <c r="D9546" s="4">
        <f t="shared" si="1488"/>
        <v>8.5873743329529559E-2</v>
      </c>
      <c r="E9546" s="6">
        <f t="shared" si="1489"/>
        <v>8.6812553490466349E-2</v>
      </c>
      <c r="F9546" s="7">
        <f t="shared" si="1490"/>
        <v>8.6161161193086019E-2</v>
      </c>
      <c r="I9546" s="10">
        <v>9544</v>
      </c>
      <c r="J9546" s="8">
        <f t="shared" si="1491"/>
        <v>8.9265073170135309E-2</v>
      </c>
      <c r="K9546" s="8">
        <f t="shared" si="1491"/>
        <v>8.737374332952956E-2</v>
      </c>
      <c r="L9546" s="8">
        <f t="shared" si="1491"/>
        <v>8.831255349046635E-2</v>
      </c>
      <c r="M9546" s="8">
        <f t="shared" si="1486"/>
        <v>8.7661161193086021E-2</v>
      </c>
      <c r="P9546">
        <v>9544</v>
      </c>
      <c r="Q9546" s="8">
        <f t="shared" si="1492"/>
        <v>8.6265073170135306E-2</v>
      </c>
      <c r="R9546" s="8">
        <f t="shared" si="1492"/>
        <v>8.4373743329529557E-2</v>
      </c>
      <c r="S9546" s="8">
        <f t="shared" si="1492"/>
        <v>8.5312553490466347E-2</v>
      </c>
      <c r="T9546" s="8">
        <f t="shared" si="1487"/>
        <v>8.4661161193086018E-2</v>
      </c>
      <c r="W9546">
        <v>9544</v>
      </c>
      <c r="X9546" s="4">
        <f t="shared" si="1485"/>
        <v>9.040823041690467E-2</v>
      </c>
      <c r="Y9546" s="4">
        <f t="shared" si="1483"/>
        <v>8.9423251273783463E-2</v>
      </c>
      <c r="Z9546" s="4">
        <f t="shared" si="1484"/>
        <v>8.8749470683282858E-2</v>
      </c>
    </row>
    <row r="9547" spans="1:26" x14ac:dyDescent="0.25">
      <c r="A9547" s="16">
        <f t="shared" si="1493"/>
        <v>53080</v>
      </c>
      <c r="B9547">
        <f>+'[2]Ejercicio 1'!E9764</f>
        <v>9545</v>
      </c>
      <c r="C9547" s="5">
        <v>8.7765355314432331E-2</v>
      </c>
      <c r="D9547" s="4">
        <f t="shared" si="1488"/>
        <v>8.5874013486892609E-2</v>
      </c>
      <c r="E9547" s="6">
        <f t="shared" si="1489"/>
        <v>8.6812829576249154E-2</v>
      </c>
      <c r="F9547" s="7">
        <f t="shared" si="1490"/>
        <v>8.6161433160891435E-2</v>
      </c>
      <c r="I9547" s="10">
        <v>9545</v>
      </c>
      <c r="J9547" s="8">
        <f t="shared" si="1491"/>
        <v>8.9265355314432332E-2</v>
      </c>
      <c r="K9547" s="8">
        <f t="shared" si="1491"/>
        <v>8.737401348689261E-2</v>
      </c>
      <c r="L9547" s="8">
        <f t="shared" si="1491"/>
        <v>8.8312829576249155E-2</v>
      </c>
      <c r="M9547" s="8">
        <f t="shared" si="1486"/>
        <v>8.7661433160891436E-2</v>
      </c>
      <c r="P9547">
        <v>9545</v>
      </c>
      <c r="Q9547" s="8">
        <f t="shared" si="1492"/>
        <v>8.6265355314432329E-2</v>
      </c>
      <c r="R9547" s="8">
        <f t="shared" si="1492"/>
        <v>8.4374013486892607E-2</v>
      </c>
      <c r="S9547" s="8">
        <f t="shared" si="1492"/>
        <v>8.5312829576249152E-2</v>
      </c>
      <c r="T9547" s="8">
        <f t="shared" si="1487"/>
        <v>8.4661433160891433E-2</v>
      </c>
      <c r="W9547">
        <v>9545</v>
      </c>
      <c r="X9547" s="4">
        <f t="shared" si="1485"/>
        <v>9.0408795069795267E-2</v>
      </c>
      <c r="Y9547" s="4">
        <f t="shared" si="1483"/>
        <v>8.9423803446965378E-2</v>
      </c>
      <c r="Z9547" s="4">
        <f t="shared" si="1484"/>
        <v>8.8750014374888886E-2</v>
      </c>
    </row>
    <row r="9548" spans="1:26" x14ac:dyDescent="0.25">
      <c r="A9548" s="16">
        <f t="shared" si="1493"/>
        <v>53081</v>
      </c>
      <c r="B9548">
        <f>+'[2]Ejercicio 1'!E9765</f>
        <v>9546</v>
      </c>
      <c r="C9548" s="5">
        <v>8.7765637458729354E-2</v>
      </c>
      <c r="D9548" s="4">
        <f t="shared" si="1488"/>
        <v>8.5874283644218535E-2</v>
      </c>
      <c r="E9548" s="6">
        <f t="shared" si="1489"/>
        <v>8.6813105662012641E-2</v>
      </c>
      <c r="F9548" s="7">
        <f t="shared" si="1490"/>
        <v>8.6161705128665458E-2</v>
      </c>
      <c r="I9548" s="10">
        <v>9546</v>
      </c>
      <c r="J9548" s="8">
        <f t="shared" si="1491"/>
        <v>8.9265637458729355E-2</v>
      </c>
      <c r="K9548" s="8">
        <f t="shared" si="1491"/>
        <v>8.7374283644218537E-2</v>
      </c>
      <c r="L9548" s="8">
        <f t="shared" si="1491"/>
        <v>8.8313105662012642E-2</v>
      </c>
      <c r="M9548" s="8">
        <f t="shared" si="1486"/>
        <v>8.766170512866546E-2</v>
      </c>
      <c r="P9548">
        <v>9546</v>
      </c>
      <c r="Q9548" s="8">
        <f t="shared" si="1492"/>
        <v>8.6265637458729352E-2</v>
      </c>
      <c r="R9548" s="8">
        <f t="shared" si="1492"/>
        <v>8.4374283644218534E-2</v>
      </c>
      <c r="S9548" s="8">
        <f t="shared" si="1492"/>
        <v>8.5313105662012639E-2</v>
      </c>
      <c r="T9548" s="8">
        <f t="shared" si="1487"/>
        <v>8.4661705128665457E-2</v>
      </c>
      <c r="W9548">
        <v>9546</v>
      </c>
      <c r="X9548" s="4">
        <f t="shared" si="1485"/>
        <v>9.0409359722724514E-2</v>
      </c>
      <c r="Y9548" s="4">
        <f t="shared" si="1483"/>
        <v>8.9424355620108628E-2</v>
      </c>
      <c r="Z9548" s="4">
        <f t="shared" si="1484"/>
        <v>8.8750558066403543E-2</v>
      </c>
    </row>
    <row r="9549" spans="1:26" x14ac:dyDescent="0.25">
      <c r="A9549" s="16">
        <f t="shared" si="1493"/>
        <v>53082</v>
      </c>
      <c r="B9549">
        <f>+'[2]Ejercicio 1'!E9766</f>
        <v>9547</v>
      </c>
      <c r="C9549" s="5">
        <v>8.7765919603026363E-2</v>
      </c>
      <c r="D9549" s="4">
        <f t="shared" si="1488"/>
        <v>8.5874553801507741E-2</v>
      </c>
      <c r="E9549" s="6">
        <f t="shared" si="1489"/>
        <v>8.6813381747756796E-2</v>
      </c>
      <c r="F9549" s="7">
        <f t="shared" si="1490"/>
        <v>8.6161977096405204E-2</v>
      </c>
      <c r="I9549" s="10">
        <v>9547</v>
      </c>
      <c r="J9549" s="8">
        <f t="shared" si="1491"/>
        <v>8.9265919603026364E-2</v>
      </c>
      <c r="K9549" s="8">
        <f t="shared" si="1491"/>
        <v>8.7374553801507743E-2</v>
      </c>
      <c r="L9549" s="8">
        <f t="shared" si="1491"/>
        <v>8.8313381747756797E-2</v>
      </c>
      <c r="M9549" s="8">
        <f t="shared" si="1486"/>
        <v>8.7661977096405205E-2</v>
      </c>
      <c r="P9549">
        <v>9547</v>
      </c>
      <c r="Q9549" s="8">
        <f t="shared" si="1492"/>
        <v>8.6265919603026361E-2</v>
      </c>
      <c r="R9549" s="8">
        <f t="shared" si="1492"/>
        <v>8.437455380150774E-2</v>
      </c>
      <c r="S9549" s="8">
        <f t="shared" si="1492"/>
        <v>8.5313381747756795E-2</v>
      </c>
      <c r="T9549" s="8">
        <f t="shared" si="1487"/>
        <v>8.4661977096405203E-2</v>
      </c>
      <c r="W9549">
        <v>9547</v>
      </c>
      <c r="X9549" s="4">
        <f t="shared" si="1485"/>
        <v>9.0409924375691536E-2</v>
      </c>
      <c r="Y9549" s="4">
        <f t="shared" si="1483"/>
        <v>8.9424907793032277E-2</v>
      </c>
      <c r="Z9549" s="4">
        <f t="shared" si="1484"/>
        <v>8.8751101756853357E-2</v>
      </c>
    </row>
    <row r="9550" spans="1:26" x14ac:dyDescent="0.25">
      <c r="A9550" s="16">
        <f t="shared" si="1493"/>
        <v>53083</v>
      </c>
      <c r="B9550">
        <f>+'[2]Ejercicio 1'!E9767</f>
        <v>9548</v>
      </c>
      <c r="C9550" s="5">
        <v>8.7766201747323386E-2</v>
      </c>
      <c r="D9550" s="4">
        <f t="shared" si="1488"/>
        <v>8.5874823958760033E-2</v>
      </c>
      <c r="E9550" s="6">
        <f t="shared" si="1489"/>
        <v>8.6813657833482508E-2</v>
      </c>
      <c r="F9550" s="7">
        <f t="shared" si="1490"/>
        <v>8.6162249064116417E-2</v>
      </c>
      <c r="I9550" s="10">
        <v>9548</v>
      </c>
      <c r="J9550" s="8">
        <f t="shared" si="1491"/>
        <v>8.9266201747323387E-2</v>
      </c>
      <c r="K9550" s="8">
        <f t="shared" si="1491"/>
        <v>8.7374823958760034E-2</v>
      </c>
      <c r="L9550" s="8">
        <f t="shared" si="1491"/>
        <v>8.8313657833482509E-2</v>
      </c>
      <c r="M9550" s="8">
        <f t="shared" si="1486"/>
        <v>8.7662249064116418E-2</v>
      </c>
      <c r="P9550">
        <v>9548</v>
      </c>
      <c r="Q9550" s="8">
        <f t="shared" si="1492"/>
        <v>8.6266201747323384E-2</v>
      </c>
      <c r="R9550" s="8">
        <f t="shared" si="1492"/>
        <v>8.4374823958760031E-2</v>
      </c>
      <c r="S9550" s="8">
        <f t="shared" si="1492"/>
        <v>8.5313657833482506E-2</v>
      </c>
      <c r="T9550" s="8">
        <f t="shared" si="1487"/>
        <v>8.4662249064116415E-2</v>
      </c>
      <c r="W9550">
        <v>9548</v>
      </c>
      <c r="X9550" s="4">
        <f t="shared" si="1485"/>
        <v>9.0410489028697208E-2</v>
      </c>
      <c r="Y9550" s="4">
        <f t="shared" si="1483"/>
        <v>8.9425459966099102E-2</v>
      </c>
      <c r="Z9550" s="4">
        <f t="shared" si="1484"/>
        <v>8.8751645448191016E-2</v>
      </c>
    </row>
    <row r="9551" spans="1:26" x14ac:dyDescent="0.25">
      <c r="A9551" s="16">
        <f t="shared" si="1493"/>
        <v>53084</v>
      </c>
      <c r="B9551">
        <f>+'[2]Ejercicio 1'!E9768</f>
        <v>9549</v>
      </c>
      <c r="C9551" s="5">
        <v>8.7766483891620409E-2</v>
      </c>
      <c r="D9551" s="4">
        <f t="shared" si="1488"/>
        <v>8.5875094115975825E-2</v>
      </c>
      <c r="E9551" s="6">
        <f t="shared" si="1489"/>
        <v>8.6813933919189762E-2</v>
      </c>
      <c r="F9551" s="7">
        <f t="shared" si="1490"/>
        <v>8.6162521031796224E-2</v>
      </c>
      <c r="I9551" s="10">
        <v>9549</v>
      </c>
      <c r="J9551" s="8">
        <f t="shared" si="1491"/>
        <v>8.926648389162041E-2</v>
      </c>
      <c r="K9551" s="8">
        <f t="shared" si="1491"/>
        <v>8.7375094115975827E-2</v>
      </c>
      <c r="L9551" s="8">
        <f t="shared" si="1491"/>
        <v>8.8313933919189763E-2</v>
      </c>
      <c r="M9551" s="8">
        <f t="shared" si="1486"/>
        <v>8.7662521031796226E-2</v>
      </c>
      <c r="P9551">
        <v>9549</v>
      </c>
      <c r="Q9551" s="8">
        <f t="shared" si="1492"/>
        <v>8.6266483891620407E-2</v>
      </c>
      <c r="R9551" s="8">
        <f t="shared" si="1492"/>
        <v>8.4375094115975824E-2</v>
      </c>
      <c r="S9551" s="8">
        <f t="shared" si="1492"/>
        <v>8.5313933919189761E-2</v>
      </c>
      <c r="T9551" s="8">
        <f t="shared" si="1487"/>
        <v>8.4662521031796223E-2</v>
      </c>
      <c r="W9551">
        <v>9549</v>
      </c>
      <c r="X9551" s="4">
        <f t="shared" si="1485"/>
        <v>9.0411053681719131E-2</v>
      </c>
      <c r="Y9551" s="4">
        <f t="shared" si="1483"/>
        <v>8.9426012139130803E-2</v>
      </c>
      <c r="Z9551" s="4">
        <f t="shared" si="1484"/>
        <v>8.8752189139440177E-2</v>
      </c>
    </row>
    <row r="9552" spans="1:26" x14ac:dyDescent="0.25">
      <c r="A9552" s="16">
        <f t="shared" si="1493"/>
        <v>53085</v>
      </c>
      <c r="B9552">
        <f>+'[2]Ejercicio 1'!E9769</f>
        <v>9550</v>
      </c>
      <c r="C9552" s="5">
        <v>8.7766766035917432E-2</v>
      </c>
      <c r="D9552" s="4">
        <f t="shared" si="1488"/>
        <v>8.5875364273154273E-2</v>
      </c>
      <c r="E9552" s="6">
        <f t="shared" si="1489"/>
        <v>8.6814210004878586E-2</v>
      </c>
      <c r="F9552" s="7">
        <f t="shared" si="1490"/>
        <v>8.6162792999444626E-2</v>
      </c>
      <c r="I9552" s="10">
        <v>9550</v>
      </c>
      <c r="J9552" s="8">
        <f t="shared" si="1491"/>
        <v>8.9266766035917433E-2</v>
      </c>
      <c r="K9552" s="8">
        <f t="shared" si="1491"/>
        <v>8.7375364273154274E-2</v>
      </c>
      <c r="L9552" s="8">
        <f t="shared" si="1491"/>
        <v>8.8314210004878588E-2</v>
      </c>
      <c r="M9552" s="8">
        <f t="shared" si="1486"/>
        <v>8.7662792999444628E-2</v>
      </c>
      <c r="P9552">
        <v>9550</v>
      </c>
      <c r="Q9552" s="8">
        <f t="shared" si="1492"/>
        <v>8.626676603591743E-2</v>
      </c>
      <c r="R9552" s="8">
        <f t="shared" si="1492"/>
        <v>8.4375364273154271E-2</v>
      </c>
      <c r="S9552" s="8">
        <f t="shared" si="1492"/>
        <v>8.5314210004878585E-2</v>
      </c>
      <c r="T9552" s="8">
        <f t="shared" si="1487"/>
        <v>8.4662792999444625E-2</v>
      </c>
      <c r="W9552">
        <v>9550</v>
      </c>
      <c r="X9552" s="4">
        <f t="shared" si="1485"/>
        <v>9.0411618334825375E-2</v>
      </c>
      <c r="Y9552" s="4">
        <f t="shared" si="1483"/>
        <v>8.9426564312215198E-2</v>
      </c>
      <c r="Z9552" s="4">
        <f t="shared" si="1484"/>
        <v>8.8752732830600853E-2</v>
      </c>
    </row>
    <row r="9553" spans="1:26" x14ac:dyDescent="0.25">
      <c r="A9553" s="16">
        <f t="shared" si="1493"/>
        <v>53086</v>
      </c>
      <c r="B9553">
        <f>+'[2]Ejercicio 1'!E9770</f>
        <v>9551</v>
      </c>
      <c r="C9553" s="5">
        <v>8.7767048180214455E-2</v>
      </c>
      <c r="D9553" s="4">
        <f t="shared" si="1488"/>
        <v>8.5875634430295819E-2</v>
      </c>
      <c r="E9553" s="6">
        <f t="shared" si="1489"/>
        <v>8.6814486090548079E-2</v>
      </c>
      <c r="F9553" s="7">
        <f t="shared" si="1490"/>
        <v>8.6163064967058764E-2</v>
      </c>
      <c r="I9553" s="10">
        <v>9551</v>
      </c>
      <c r="J9553" s="8">
        <f t="shared" si="1491"/>
        <v>8.9267048180214456E-2</v>
      </c>
      <c r="K9553" s="8">
        <f t="shared" si="1491"/>
        <v>8.737563443029582E-2</v>
      </c>
      <c r="L9553" s="8">
        <f t="shared" si="1491"/>
        <v>8.8314486090548081E-2</v>
      </c>
      <c r="M9553" s="8">
        <f t="shared" si="1486"/>
        <v>8.7663064967058765E-2</v>
      </c>
      <c r="P9553">
        <v>9551</v>
      </c>
      <c r="Q9553" s="8">
        <f t="shared" si="1492"/>
        <v>8.6267048180214453E-2</v>
      </c>
      <c r="R9553" s="8">
        <f t="shared" si="1492"/>
        <v>8.4375634430295818E-2</v>
      </c>
      <c r="S9553" s="8">
        <f t="shared" si="1492"/>
        <v>8.5314486090548078E-2</v>
      </c>
      <c r="T9553" s="8">
        <f t="shared" si="1487"/>
        <v>8.4663064967058763E-2</v>
      </c>
      <c r="W9553">
        <v>9551</v>
      </c>
      <c r="X9553" s="4">
        <f t="shared" si="1485"/>
        <v>9.0412182987946121E-2</v>
      </c>
      <c r="Y9553" s="4">
        <f t="shared" si="1483"/>
        <v>8.9427116485170474E-2</v>
      </c>
      <c r="Z9553" s="4">
        <f t="shared" si="1484"/>
        <v>8.8753276520699503E-2</v>
      </c>
    </row>
    <row r="9554" spans="1:26" x14ac:dyDescent="0.25">
      <c r="A9554" s="16">
        <f t="shared" si="1493"/>
        <v>53087</v>
      </c>
      <c r="B9554">
        <f>+'[2]Ejercicio 1'!E9771</f>
        <v>9552</v>
      </c>
      <c r="C9554" s="5">
        <v>8.7767330324511478E-2</v>
      </c>
      <c r="D9554" s="4">
        <f t="shared" si="1488"/>
        <v>8.5875904587400645E-2</v>
      </c>
      <c r="E9554" s="6">
        <f t="shared" si="1489"/>
        <v>8.681476217619824E-2</v>
      </c>
      <c r="F9554" s="7">
        <f t="shared" si="1490"/>
        <v>8.6163336934644369E-2</v>
      </c>
      <c r="I9554" s="10">
        <v>9552</v>
      </c>
      <c r="J9554" s="8">
        <f t="shared" si="1491"/>
        <v>8.9267330324511479E-2</v>
      </c>
      <c r="K9554" s="8">
        <f t="shared" si="1491"/>
        <v>8.7375904587400646E-2</v>
      </c>
      <c r="L9554" s="8">
        <f t="shared" si="1491"/>
        <v>8.8314762176198242E-2</v>
      </c>
      <c r="M9554" s="8">
        <f t="shared" si="1486"/>
        <v>8.766333693464437E-2</v>
      </c>
      <c r="P9554">
        <v>9552</v>
      </c>
      <c r="Q9554" s="8">
        <f t="shared" si="1492"/>
        <v>8.6267330324511476E-2</v>
      </c>
      <c r="R9554" s="8">
        <f t="shared" si="1492"/>
        <v>8.4375904587400644E-2</v>
      </c>
      <c r="S9554" s="8">
        <f t="shared" si="1492"/>
        <v>8.5314762176198239E-2</v>
      </c>
      <c r="T9554" s="8">
        <f t="shared" si="1487"/>
        <v>8.4663336934644368E-2</v>
      </c>
      <c r="W9554">
        <v>9552</v>
      </c>
      <c r="X9554" s="4">
        <f t="shared" si="1485"/>
        <v>9.0412747641105962E-2</v>
      </c>
      <c r="Y9554" s="4">
        <f t="shared" si="1483"/>
        <v>8.9427668657994855E-2</v>
      </c>
      <c r="Z9554" s="4">
        <f t="shared" si="1484"/>
        <v>8.8753820211683168E-2</v>
      </c>
    </row>
    <row r="9555" spans="1:26" x14ac:dyDescent="0.25">
      <c r="A9555" s="16">
        <f t="shared" si="1493"/>
        <v>53088</v>
      </c>
      <c r="B9555">
        <f>+'[2]Ejercicio 1'!E9772</f>
        <v>9553</v>
      </c>
      <c r="C9555" s="5">
        <v>8.7767612468808501E-2</v>
      </c>
      <c r="D9555" s="4">
        <f t="shared" si="1488"/>
        <v>8.5876174744468348E-2</v>
      </c>
      <c r="E9555" s="6">
        <f t="shared" si="1489"/>
        <v>8.6815038261829958E-2</v>
      </c>
      <c r="F9555" s="7">
        <f t="shared" si="1490"/>
        <v>8.6163608902198555E-2</v>
      </c>
      <c r="I9555" s="10">
        <v>9553</v>
      </c>
      <c r="J9555" s="8">
        <f t="shared" si="1491"/>
        <v>8.9267612468808502E-2</v>
      </c>
      <c r="K9555" s="8">
        <f t="shared" si="1491"/>
        <v>8.7376174744468349E-2</v>
      </c>
      <c r="L9555" s="8">
        <f t="shared" si="1491"/>
        <v>8.8315038261829959E-2</v>
      </c>
      <c r="M9555" s="8">
        <f t="shared" si="1486"/>
        <v>8.7663608902198556E-2</v>
      </c>
      <c r="P9555">
        <v>9553</v>
      </c>
      <c r="Q9555" s="8">
        <f t="shared" si="1492"/>
        <v>8.6267612468808499E-2</v>
      </c>
      <c r="R9555" s="8">
        <f t="shared" si="1492"/>
        <v>8.4376174744468346E-2</v>
      </c>
      <c r="S9555" s="8">
        <f t="shared" si="1492"/>
        <v>8.5315038261829956E-2</v>
      </c>
      <c r="T9555" s="8">
        <f t="shared" si="1487"/>
        <v>8.4663608902198553E-2</v>
      </c>
      <c r="W9555">
        <v>9553</v>
      </c>
      <c r="X9555" s="4">
        <f t="shared" si="1485"/>
        <v>9.0413312294304438E-2</v>
      </c>
      <c r="Y9555" s="4">
        <f t="shared" si="1483"/>
        <v>8.942822083087458E-2</v>
      </c>
      <c r="Z9555" s="4">
        <f t="shared" si="1484"/>
        <v>8.8754363902575475E-2</v>
      </c>
    </row>
    <row r="9556" spans="1:26" x14ac:dyDescent="0.25">
      <c r="A9556" s="16">
        <f t="shared" si="1493"/>
        <v>53089</v>
      </c>
      <c r="B9556">
        <f>+'[2]Ejercicio 1'!E9773</f>
        <v>9554</v>
      </c>
      <c r="C9556" s="5">
        <v>8.776789461310551E-2</v>
      </c>
      <c r="D9556" s="4">
        <f t="shared" si="1488"/>
        <v>8.5876444901499135E-2</v>
      </c>
      <c r="E9556" s="6">
        <f t="shared" si="1489"/>
        <v>8.6815314347442357E-2</v>
      </c>
      <c r="F9556" s="7">
        <f t="shared" si="1490"/>
        <v>8.6163880869721349E-2</v>
      </c>
      <c r="I9556" s="10">
        <v>9554</v>
      </c>
      <c r="J9556" s="8">
        <f t="shared" si="1491"/>
        <v>8.9267894613105511E-2</v>
      </c>
      <c r="K9556" s="8">
        <f t="shared" si="1491"/>
        <v>8.7376444901499137E-2</v>
      </c>
      <c r="L9556" s="8">
        <f t="shared" si="1491"/>
        <v>8.8315314347442359E-2</v>
      </c>
      <c r="M9556" s="8">
        <f t="shared" si="1486"/>
        <v>8.766388086972135E-2</v>
      </c>
      <c r="P9556">
        <v>9554</v>
      </c>
      <c r="Q9556" s="8">
        <f t="shared" si="1492"/>
        <v>8.6267894613105509E-2</v>
      </c>
      <c r="R9556" s="8">
        <f t="shared" si="1492"/>
        <v>8.4376444901499134E-2</v>
      </c>
      <c r="S9556" s="8">
        <f t="shared" si="1492"/>
        <v>8.5315314347442356E-2</v>
      </c>
      <c r="T9556" s="8">
        <f t="shared" si="1487"/>
        <v>8.4663880869721347E-2</v>
      </c>
      <c r="W9556">
        <v>9554</v>
      </c>
      <c r="X9556" s="4">
        <f t="shared" si="1485"/>
        <v>9.0413876947518304E-2</v>
      </c>
      <c r="Y9556" s="4">
        <f t="shared" si="1483"/>
        <v>8.9428773003625187E-2</v>
      </c>
      <c r="Z9556" s="4">
        <f t="shared" si="1484"/>
        <v>8.8754907593384988E-2</v>
      </c>
    </row>
    <row r="9557" spans="1:26" x14ac:dyDescent="0.25">
      <c r="A9557" s="16">
        <f t="shared" si="1493"/>
        <v>53090</v>
      </c>
      <c r="B9557">
        <f>+'[2]Ejercicio 1'!E9774</f>
        <v>9555</v>
      </c>
      <c r="C9557" s="5">
        <v>8.7768176757402533E-2</v>
      </c>
      <c r="D9557" s="4">
        <f t="shared" si="1488"/>
        <v>8.5876715058493619E-2</v>
      </c>
      <c r="E9557" s="6">
        <f t="shared" si="1489"/>
        <v>8.6815590433036299E-2</v>
      </c>
      <c r="F9557" s="7">
        <f t="shared" si="1490"/>
        <v>8.6164152837209879E-2</v>
      </c>
      <c r="I9557" s="10">
        <v>9555</v>
      </c>
      <c r="J9557" s="8">
        <f t="shared" si="1491"/>
        <v>8.9268176757402534E-2</v>
      </c>
      <c r="K9557" s="8">
        <f t="shared" si="1491"/>
        <v>8.737671505849362E-2</v>
      </c>
      <c r="L9557" s="8">
        <f t="shared" si="1491"/>
        <v>8.8315590433036301E-2</v>
      </c>
      <c r="M9557" s="8">
        <f t="shared" si="1486"/>
        <v>8.766415283720988E-2</v>
      </c>
      <c r="P9557">
        <v>9555</v>
      </c>
      <c r="Q9557" s="8">
        <f t="shared" si="1492"/>
        <v>8.6268176757402532E-2</v>
      </c>
      <c r="R9557" s="8">
        <f t="shared" si="1492"/>
        <v>8.4376715058493618E-2</v>
      </c>
      <c r="S9557" s="8">
        <f t="shared" si="1492"/>
        <v>8.5315590433036298E-2</v>
      </c>
      <c r="T9557" s="8">
        <f t="shared" si="1487"/>
        <v>8.4664152837209877E-2</v>
      </c>
      <c r="W9557">
        <v>9555</v>
      </c>
      <c r="X9557" s="4">
        <f t="shared" si="1485"/>
        <v>9.0414441600816922E-2</v>
      </c>
      <c r="Y9557" s="4">
        <f t="shared" si="1483"/>
        <v>8.9429325176428487E-2</v>
      </c>
      <c r="Z9557" s="4">
        <f t="shared" si="1484"/>
        <v>8.8755451283126785E-2</v>
      </c>
    </row>
    <row r="9558" spans="1:26" x14ac:dyDescent="0.25">
      <c r="A9558" s="16">
        <f t="shared" si="1493"/>
        <v>53091</v>
      </c>
      <c r="B9558">
        <f>+'[2]Ejercicio 1'!E9775</f>
        <v>9556</v>
      </c>
      <c r="C9558" s="5">
        <v>8.7768458901699556E-2</v>
      </c>
      <c r="D9558" s="4">
        <f t="shared" si="1488"/>
        <v>8.5876985215450785E-2</v>
      </c>
      <c r="E9558" s="6">
        <f t="shared" si="1489"/>
        <v>8.6815866518611798E-2</v>
      </c>
      <c r="F9558" s="7">
        <f t="shared" si="1490"/>
        <v>8.6164424804669862E-2</v>
      </c>
      <c r="I9558" s="10">
        <v>9556</v>
      </c>
      <c r="J9558" s="8">
        <f t="shared" si="1491"/>
        <v>8.9268458901699557E-2</v>
      </c>
      <c r="K9558" s="8">
        <f t="shared" si="1491"/>
        <v>8.7376985215450786E-2</v>
      </c>
      <c r="L9558" s="8">
        <f t="shared" si="1491"/>
        <v>8.8315866518611799E-2</v>
      </c>
      <c r="M9558" s="8">
        <f t="shared" si="1486"/>
        <v>8.7664424804669863E-2</v>
      </c>
      <c r="P9558">
        <v>9556</v>
      </c>
      <c r="Q9558" s="8">
        <f t="shared" si="1492"/>
        <v>8.6268458901699555E-2</v>
      </c>
      <c r="R9558" s="8">
        <f t="shared" si="1492"/>
        <v>8.4376985215450784E-2</v>
      </c>
      <c r="S9558" s="8">
        <f t="shared" si="1492"/>
        <v>8.5315866518611796E-2</v>
      </c>
      <c r="T9558" s="8">
        <f t="shared" si="1487"/>
        <v>8.4664424804669861E-2</v>
      </c>
      <c r="W9558">
        <v>9556</v>
      </c>
      <c r="X9558" s="4">
        <f t="shared" si="1485"/>
        <v>9.0415006254130473E-2</v>
      </c>
      <c r="Y9558" s="4">
        <f t="shared" si="1483"/>
        <v>8.9429877349286258E-2</v>
      </c>
      <c r="Z9558" s="4">
        <f t="shared" si="1484"/>
        <v>8.8755994973756455E-2</v>
      </c>
    </row>
    <row r="9559" spans="1:26" x14ac:dyDescent="0.25">
      <c r="A9559" s="16">
        <f t="shared" si="1493"/>
        <v>53092</v>
      </c>
      <c r="B9559">
        <f>+'[2]Ejercicio 1'!E9776</f>
        <v>9557</v>
      </c>
      <c r="C9559" s="5">
        <v>8.7768741045996579E-2</v>
      </c>
      <c r="D9559" s="4">
        <f t="shared" si="1488"/>
        <v>8.5877255372371022E-2</v>
      </c>
      <c r="E9559" s="6">
        <f t="shared" si="1489"/>
        <v>8.6816142604167978E-2</v>
      </c>
      <c r="F9559" s="7">
        <f t="shared" si="1490"/>
        <v>8.616469677209844E-2</v>
      </c>
      <c r="I9559" s="10">
        <v>9557</v>
      </c>
      <c r="J9559" s="8">
        <f t="shared" si="1491"/>
        <v>8.926874104599658E-2</v>
      </c>
      <c r="K9559" s="8">
        <f t="shared" si="1491"/>
        <v>8.7377255372371024E-2</v>
      </c>
      <c r="L9559" s="8">
        <f t="shared" si="1491"/>
        <v>8.831614260416798E-2</v>
      </c>
      <c r="M9559" s="8">
        <f t="shared" si="1486"/>
        <v>8.7664696772098441E-2</v>
      </c>
      <c r="P9559">
        <v>9557</v>
      </c>
      <c r="Q9559" s="8">
        <f t="shared" si="1492"/>
        <v>8.6268741045996578E-2</v>
      </c>
      <c r="R9559" s="8">
        <f t="shared" si="1492"/>
        <v>8.4377255372371021E-2</v>
      </c>
      <c r="S9559" s="8">
        <f t="shared" si="1492"/>
        <v>8.5316142604167977E-2</v>
      </c>
      <c r="T9559" s="8">
        <f t="shared" si="1487"/>
        <v>8.4664696772098438E-2</v>
      </c>
      <c r="W9559">
        <v>9557</v>
      </c>
      <c r="X9559" s="4">
        <f t="shared" si="1485"/>
        <v>9.0415570907482687E-2</v>
      </c>
      <c r="Y9559" s="4">
        <f t="shared" si="1483"/>
        <v>8.9430429521922664E-2</v>
      </c>
      <c r="Z9559" s="4">
        <f t="shared" si="1484"/>
        <v>8.8756538664297613E-2</v>
      </c>
    </row>
    <row r="9560" spans="1:26" x14ac:dyDescent="0.25">
      <c r="A9560" s="16">
        <f t="shared" si="1493"/>
        <v>53093</v>
      </c>
      <c r="B9560">
        <f>+'[2]Ejercicio 1'!E9777</f>
        <v>9558</v>
      </c>
      <c r="C9560" s="5">
        <v>8.7769023190293602E-2</v>
      </c>
      <c r="D9560" s="4">
        <f t="shared" si="1488"/>
        <v>8.5877525529254151E-2</v>
      </c>
      <c r="E9560" s="6">
        <f t="shared" si="1489"/>
        <v>8.6816418689704827E-2</v>
      </c>
      <c r="F9560" s="7">
        <f t="shared" si="1490"/>
        <v>8.6164968739492753E-2</v>
      </c>
      <c r="I9560" s="10">
        <v>9558</v>
      </c>
      <c r="J9560" s="8">
        <f t="shared" si="1491"/>
        <v>8.9269023190293603E-2</v>
      </c>
      <c r="K9560" s="8">
        <f t="shared" si="1491"/>
        <v>8.7377525529254152E-2</v>
      </c>
      <c r="L9560" s="8">
        <f t="shared" si="1491"/>
        <v>8.8316418689704829E-2</v>
      </c>
      <c r="M9560" s="8">
        <f t="shared" si="1486"/>
        <v>8.7664968739492755E-2</v>
      </c>
      <c r="P9560">
        <v>9558</v>
      </c>
      <c r="Q9560" s="8">
        <f t="shared" si="1492"/>
        <v>8.6269023190293601E-2</v>
      </c>
      <c r="R9560" s="8">
        <f t="shared" si="1492"/>
        <v>8.4377525529254149E-2</v>
      </c>
      <c r="S9560" s="8">
        <f t="shared" si="1492"/>
        <v>8.5316418689704826E-2</v>
      </c>
      <c r="T9560" s="8">
        <f t="shared" si="1487"/>
        <v>8.4664968739492752E-2</v>
      </c>
      <c r="W9560">
        <v>9558</v>
      </c>
      <c r="X9560" s="4">
        <f t="shared" si="1485"/>
        <v>9.0416135560873551E-2</v>
      </c>
      <c r="Y9560" s="4">
        <f t="shared" si="1483"/>
        <v>8.9430981694521294E-2</v>
      </c>
      <c r="Z9560" s="4">
        <f t="shared" si="1484"/>
        <v>8.8757082353771055E-2</v>
      </c>
    </row>
    <row r="9561" spans="1:26" x14ac:dyDescent="0.25">
      <c r="A9561" s="16">
        <f t="shared" si="1493"/>
        <v>53094</v>
      </c>
      <c r="B9561">
        <f>+'[2]Ejercicio 1'!E9778</f>
        <v>9559</v>
      </c>
      <c r="C9561" s="5">
        <v>8.7769305334590625E-2</v>
      </c>
      <c r="D9561" s="4">
        <f t="shared" si="1488"/>
        <v>8.5877795686100558E-2</v>
      </c>
      <c r="E9561" s="6">
        <f t="shared" si="1489"/>
        <v>8.6816694775223233E-2</v>
      </c>
      <c r="F9561" s="7">
        <f t="shared" si="1490"/>
        <v>8.616524070685852E-2</v>
      </c>
      <c r="I9561" s="10">
        <v>9559</v>
      </c>
      <c r="J9561" s="8">
        <f t="shared" si="1491"/>
        <v>8.9269305334590626E-2</v>
      </c>
      <c r="K9561" s="8">
        <f t="shared" si="1491"/>
        <v>8.7377795686100559E-2</v>
      </c>
      <c r="L9561" s="8">
        <f t="shared" si="1491"/>
        <v>8.8316694775223234E-2</v>
      </c>
      <c r="M9561" s="8">
        <f t="shared" si="1486"/>
        <v>8.7665240706858522E-2</v>
      </c>
      <c r="P9561">
        <v>9559</v>
      </c>
      <c r="Q9561" s="8">
        <f t="shared" si="1492"/>
        <v>8.6269305334590624E-2</v>
      </c>
      <c r="R9561" s="8">
        <f t="shared" si="1492"/>
        <v>8.4377795686100557E-2</v>
      </c>
      <c r="S9561" s="8">
        <f t="shared" si="1492"/>
        <v>8.5316694775223231E-2</v>
      </c>
      <c r="T9561" s="8">
        <f t="shared" si="1487"/>
        <v>8.4665240706858519E-2</v>
      </c>
      <c r="W9561">
        <v>9559</v>
      </c>
      <c r="X9561" s="4">
        <f t="shared" si="1485"/>
        <v>9.0416700214279777E-2</v>
      </c>
      <c r="Y9561" s="4">
        <f t="shared" si="1483"/>
        <v>8.9431533867173507E-2</v>
      </c>
      <c r="Z9561" s="4">
        <f t="shared" si="1484"/>
        <v>8.8757626044135216E-2</v>
      </c>
    </row>
    <row r="9562" spans="1:26" x14ac:dyDescent="0.25">
      <c r="A9562" s="16">
        <f t="shared" si="1493"/>
        <v>53095</v>
      </c>
      <c r="B9562">
        <f>+'[2]Ejercicio 1'!E9779</f>
        <v>9560</v>
      </c>
      <c r="C9562" s="5">
        <v>8.7769587478887648E-2</v>
      </c>
      <c r="D9562" s="4">
        <f t="shared" si="1488"/>
        <v>8.5878065842910453E-2</v>
      </c>
      <c r="E9562" s="6">
        <f t="shared" si="1489"/>
        <v>8.681697086072318E-2</v>
      </c>
      <c r="F9562" s="7">
        <f t="shared" si="1490"/>
        <v>8.6165512674192896E-2</v>
      </c>
      <c r="I9562" s="10">
        <v>9560</v>
      </c>
      <c r="J9562" s="8">
        <f t="shared" si="1491"/>
        <v>8.9269587478887649E-2</v>
      </c>
      <c r="K9562" s="8">
        <f t="shared" si="1491"/>
        <v>8.7378065842910455E-2</v>
      </c>
      <c r="L9562" s="8">
        <f t="shared" si="1491"/>
        <v>8.8316970860723182E-2</v>
      </c>
      <c r="M9562" s="8">
        <f t="shared" si="1486"/>
        <v>8.7665512674192897E-2</v>
      </c>
      <c r="P9562">
        <v>9560</v>
      </c>
      <c r="Q9562" s="8">
        <f t="shared" si="1492"/>
        <v>8.6269587478887647E-2</v>
      </c>
      <c r="R9562" s="8">
        <f t="shared" si="1492"/>
        <v>8.4378065842910452E-2</v>
      </c>
      <c r="S9562" s="8">
        <f t="shared" si="1492"/>
        <v>8.5316970860723179E-2</v>
      </c>
      <c r="T9562" s="8">
        <f t="shared" si="1487"/>
        <v>8.4665512674192894E-2</v>
      </c>
      <c r="W9562">
        <v>9560</v>
      </c>
      <c r="X9562" s="4">
        <f t="shared" si="1485"/>
        <v>9.0417264867770769E-2</v>
      </c>
      <c r="Y9562" s="4">
        <f t="shared" si="1483"/>
        <v>8.9432086039789707E-2</v>
      </c>
      <c r="Z9562" s="4">
        <f t="shared" si="1484"/>
        <v>8.8758169734410863E-2</v>
      </c>
    </row>
    <row r="9563" spans="1:26" x14ac:dyDescent="0.25">
      <c r="A9563" s="16">
        <f t="shared" si="1493"/>
        <v>53096</v>
      </c>
      <c r="B9563">
        <f>+'[2]Ejercicio 1'!E9780</f>
        <v>9561</v>
      </c>
      <c r="C9563" s="5">
        <v>8.7769869623184657E-2</v>
      </c>
      <c r="D9563" s="4">
        <f t="shared" si="1488"/>
        <v>8.5878335999683225E-2</v>
      </c>
      <c r="E9563" s="6">
        <f t="shared" si="1489"/>
        <v>8.6817246946204685E-2</v>
      </c>
      <c r="F9563" s="7">
        <f t="shared" si="1490"/>
        <v>8.6165784641493007E-2</v>
      </c>
      <c r="I9563" s="10">
        <v>9561</v>
      </c>
      <c r="J9563" s="8">
        <f t="shared" si="1491"/>
        <v>8.9269869623184658E-2</v>
      </c>
      <c r="K9563" s="8">
        <f t="shared" si="1491"/>
        <v>8.7378335999683227E-2</v>
      </c>
      <c r="L9563" s="8">
        <f t="shared" si="1491"/>
        <v>8.8317246946204686E-2</v>
      </c>
      <c r="M9563" s="8">
        <f t="shared" si="1486"/>
        <v>8.7665784641493008E-2</v>
      </c>
      <c r="P9563">
        <v>9561</v>
      </c>
      <c r="Q9563" s="8">
        <f t="shared" si="1492"/>
        <v>8.6269869623184656E-2</v>
      </c>
      <c r="R9563" s="8">
        <f t="shared" si="1492"/>
        <v>8.4378335999683224E-2</v>
      </c>
      <c r="S9563" s="8">
        <f t="shared" si="1492"/>
        <v>8.5317246946204683E-2</v>
      </c>
      <c r="T9563" s="8">
        <f t="shared" si="1487"/>
        <v>8.4665784641493005E-2</v>
      </c>
      <c r="W9563">
        <v>9561</v>
      </c>
      <c r="X9563" s="4">
        <f t="shared" si="1485"/>
        <v>9.0417829521276707E-2</v>
      </c>
      <c r="Y9563" s="4">
        <f t="shared" si="1483"/>
        <v>8.9432638212459503E-2</v>
      </c>
      <c r="Z9563" s="4">
        <f t="shared" si="1484"/>
        <v>8.8758713423624513E-2</v>
      </c>
    </row>
    <row r="9564" spans="1:26" x14ac:dyDescent="0.25">
      <c r="A9564" s="16">
        <f t="shared" si="1493"/>
        <v>53097</v>
      </c>
      <c r="B9564">
        <f>+'[2]Ejercicio 1'!E9781</f>
        <v>9562</v>
      </c>
      <c r="C9564" s="5">
        <v>8.777015176748168E-2</v>
      </c>
      <c r="D9564" s="4">
        <f t="shared" si="1488"/>
        <v>8.5878606156418888E-2</v>
      </c>
      <c r="E9564" s="6">
        <f t="shared" si="1489"/>
        <v>8.6817523031665997E-2</v>
      </c>
      <c r="F9564" s="7">
        <f t="shared" si="1490"/>
        <v>8.6166056608764557E-2</v>
      </c>
      <c r="I9564" s="10">
        <v>9562</v>
      </c>
      <c r="J9564" s="8">
        <f t="shared" si="1491"/>
        <v>8.9270151767481681E-2</v>
      </c>
      <c r="K9564" s="8">
        <f t="shared" si="1491"/>
        <v>8.7378606156418889E-2</v>
      </c>
      <c r="L9564" s="8">
        <f t="shared" si="1491"/>
        <v>8.8317523031665998E-2</v>
      </c>
      <c r="M9564" s="8">
        <f t="shared" si="1486"/>
        <v>8.7666056608764559E-2</v>
      </c>
      <c r="P9564">
        <v>9562</v>
      </c>
      <c r="Q9564" s="8">
        <f t="shared" si="1492"/>
        <v>8.6270151767481679E-2</v>
      </c>
      <c r="R9564" s="8">
        <f t="shared" si="1492"/>
        <v>8.4378606156418887E-2</v>
      </c>
      <c r="S9564" s="8">
        <f t="shared" si="1492"/>
        <v>8.5317523031665995E-2</v>
      </c>
      <c r="T9564" s="8">
        <f t="shared" si="1487"/>
        <v>8.4666056608764556E-2</v>
      </c>
      <c r="W9564">
        <v>9562</v>
      </c>
      <c r="X9564" s="4">
        <f t="shared" si="1485"/>
        <v>9.0418394174821282E-2</v>
      </c>
      <c r="Y9564" s="4">
        <f t="shared" si="1483"/>
        <v>8.9433190384906172E-2</v>
      </c>
      <c r="Z9564" s="4">
        <f t="shared" si="1484"/>
        <v>8.8759257113720319E-2</v>
      </c>
    </row>
    <row r="9565" spans="1:26" x14ac:dyDescent="0.25">
      <c r="A9565" s="16">
        <f t="shared" si="1493"/>
        <v>53098</v>
      </c>
      <c r="B9565">
        <f>+'[2]Ejercicio 1'!E9782</f>
        <v>9563</v>
      </c>
      <c r="C9565" s="5">
        <v>8.7770433911778703E-2</v>
      </c>
      <c r="D9565" s="4">
        <f t="shared" si="1488"/>
        <v>8.5878876313117622E-2</v>
      </c>
      <c r="E9565" s="6">
        <f t="shared" si="1489"/>
        <v>8.6817799117108851E-2</v>
      </c>
      <c r="F9565" s="7">
        <f t="shared" si="1490"/>
        <v>8.6166328576004717E-2</v>
      </c>
      <c r="I9565" s="10">
        <v>9563</v>
      </c>
      <c r="J9565" s="8">
        <f t="shared" si="1491"/>
        <v>8.9270433911778704E-2</v>
      </c>
      <c r="K9565" s="8">
        <f t="shared" si="1491"/>
        <v>8.7378876313117623E-2</v>
      </c>
      <c r="L9565" s="8">
        <f t="shared" si="1491"/>
        <v>8.8317799117108853E-2</v>
      </c>
      <c r="M9565" s="8">
        <f t="shared" si="1486"/>
        <v>8.7666328576004718E-2</v>
      </c>
      <c r="P9565">
        <v>9563</v>
      </c>
      <c r="Q9565" s="8">
        <f t="shared" si="1492"/>
        <v>8.6270433911778702E-2</v>
      </c>
      <c r="R9565" s="8">
        <f t="shared" si="1492"/>
        <v>8.4378876313117621E-2</v>
      </c>
      <c r="S9565" s="8">
        <f t="shared" si="1492"/>
        <v>8.531779911710885E-2</v>
      </c>
      <c r="T9565" s="8">
        <f t="shared" si="1487"/>
        <v>8.4666328576004715E-2</v>
      </c>
      <c r="W9565">
        <v>9563</v>
      </c>
      <c r="X9565" s="4">
        <f t="shared" si="1485"/>
        <v>9.0418958828404519E-2</v>
      </c>
      <c r="Y9565" s="4">
        <f t="shared" si="1483"/>
        <v>8.9433742557316814E-2</v>
      </c>
      <c r="Z9565" s="4">
        <f t="shared" si="1484"/>
        <v>8.8759800804701125E-2</v>
      </c>
    </row>
    <row r="9566" spans="1:26" x14ac:dyDescent="0.25">
      <c r="A9566" s="16">
        <f t="shared" si="1493"/>
        <v>53099</v>
      </c>
      <c r="B9566">
        <f>+'[2]Ejercicio 1'!E9783</f>
        <v>9564</v>
      </c>
      <c r="C9566" s="5">
        <v>8.7770716056075726E-2</v>
      </c>
      <c r="D9566" s="4">
        <f t="shared" si="1488"/>
        <v>8.5879146469779649E-2</v>
      </c>
      <c r="E9566" s="6">
        <f t="shared" si="1489"/>
        <v>8.6818075202533262E-2</v>
      </c>
      <c r="F9566" s="7">
        <f t="shared" si="1490"/>
        <v>8.6166600543210611E-2</v>
      </c>
      <c r="I9566" s="10">
        <v>9564</v>
      </c>
      <c r="J9566" s="8">
        <f t="shared" si="1491"/>
        <v>8.9270716056075727E-2</v>
      </c>
      <c r="K9566" s="8">
        <f t="shared" si="1491"/>
        <v>8.737914646977965E-2</v>
      </c>
      <c r="L9566" s="8">
        <f t="shared" si="1491"/>
        <v>8.8318075202533264E-2</v>
      </c>
      <c r="M9566" s="8">
        <f t="shared" si="1486"/>
        <v>8.7666600543210613E-2</v>
      </c>
      <c r="P9566">
        <v>9564</v>
      </c>
      <c r="Q9566" s="8">
        <f t="shared" si="1492"/>
        <v>8.6270716056075725E-2</v>
      </c>
      <c r="R9566" s="8">
        <f t="shared" si="1492"/>
        <v>8.4379146469779648E-2</v>
      </c>
      <c r="S9566" s="8">
        <f t="shared" si="1492"/>
        <v>8.5318075202533261E-2</v>
      </c>
      <c r="T9566" s="8">
        <f t="shared" si="1487"/>
        <v>8.466660054321061E-2</v>
      </c>
      <c r="W9566">
        <v>9564</v>
      </c>
      <c r="X9566" s="4">
        <f t="shared" si="1485"/>
        <v>9.0419523482025949E-2</v>
      </c>
      <c r="Y9566" s="4">
        <f t="shared" si="1483"/>
        <v>8.943429472987241E-2</v>
      </c>
      <c r="Z9566" s="4">
        <f t="shared" si="1484"/>
        <v>8.876034449364642E-2</v>
      </c>
    </row>
    <row r="9567" spans="1:26" x14ac:dyDescent="0.25">
      <c r="A9567" s="16">
        <f t="shared" si="1493"/>
        <v>53100</v>
      </c>
      <c r="B9567">
        <f>+'[2]Ejercicio 1'!E9784</f>
        <v>9565</v>
      </c>
      <c r="C9567" s="5">
        <v>8.7770998200372749E-2</v>
      </c>
      <c r="D9567" s="4">
        <f t="shared" si="1488"/>
        <v>8.5879416626404956E-2</v>
      </c>
      <c r="E9567" s="6">
        <f t="shared" si="1489"/>
        <v>8.681835128793923E-2</v>
      </c>
      <c r="F9567" s="7">
        <f t="shared" si="1490"/>
        <v>8.6166872510387973E-2</v>
      </c>
      <c r="I9567" s="10">
        <v>9565</v>
      </c>
      <c r="J9567" s="8">
        <f t="shared" si="1491"/>
        <v>8.927099820037275E-2</v>
      </c>
      <c r="K9567" s="8">
        <f t="shared" si="1491"/>
        <v>8.7379416626404957E-2</v>
      </c>
      <c r="L9567" s="8">
        <f t="shared" si="1491"/>
        <v>8.8318351287939231E-2</v>
      </c>
      <c r="M9567" s="8">
        <f t="shared" si="1486"/>
        <v>8.7666872510387975E-2</v>
      </c>
      <c r="P9567">
        <v>9565</v>
      </c>
      <c r="Q9567" s="8">
        <f t="shared" si="1492"/>
        <v>8.6270998200372748E-2</v>
      </c>
      <c r="R9567" s="8">
        <f t="shared" si="1492"/>
        <v>8.4379416626404954E-2</v>
      </c>
      <c r="S9567" s="8">
        <f t="shared" si="1492"/>
        <v>8.5318351287939229E-2</v>
      </c>
      <c r="T9567" s="8">
        <f t="shared" si="1487"/>
        <v>8.4666872510387972E-2</v>
      </c>
      <c r="W9567">
        <v>9565</v>
      </c>
      <c r="X9567" s="4">
        <f t="shared" si="1485"/>
        <v>9.042008813568693E-2</v>
      </c>
      <c r="Y9567" s="4">
        <f t="shared" ref="Y9567:Y9630" si="1494">Tasa_Fwd(E9476,B9476,E9567,B9567,91)</f>
        <v>8.9434846902298873E-2</v>
      </c>
      <c r="Z9567" s="4">
        <f t="shared" si="1484"/>
        <v>8.8760888183479575E-2</v>
      </c>
    </row>
    <row r="9568" spans="1:26" x14ac:dyDescent="0.25">
      <c r="A9568" s="16">
        <f t="shared" si="1493"/>
        <v>53101</v>
      </c>
      <c r="B9568">
        <f>+'[2]Ejercicio 1'!E9785</f>
        <v>9566</v>
      </c>
      <c r="C9568" s="5">
        <v>8.7771280344669772E-2</v>
      </c>
      <c r="D9568" s="4">
        <f t="shared" si="1488"/>
        <v>8.5879686782993153E-2</v>
      </c>
      <c r="E9568" s="6">
        <f t="shared" si="1489"/>
        <v>8.681862737332588E-2</v>
      </c>
      <c r="F9568" s="7">
        <f t="shared" si="1490"/>
        <v>8.6167144477531057E-2</v>
      </c>
      <c r="I9568" s="10">
        <v>9566</v>
      </c>
      <c r="J9568" s="8">
        <f t="shared" si="1491"/>
        <v>8.9271280344669773E-2</v>
      </c>
      <c r="K9568" s="8">
        <f t="shared" si="1491"/>
        <v>8.7379686782993155E-2</v>
      </c>
      <c r="L9568" s="8">
        <f t="shared" si="1491"/>
        <v>8.8318627373325881E-2</v>
      </c>
      <c r="M9568" s="8">
        <f t="shared" si="1486"/>
        <v>8.7667144477531059E-2</v>
      </c>
      <c r="P9568">
        <v>9566</v>
      </c>
      <c r="Q9568" s="8">
        <f t="shared" si="1492"/>
        <v>8.6271280344669771E-2</v>
      </c>
      <c r="R9568" s="8">
        <f t="shared" si="1492"/>
        <v>8.4379686782993152E-2</v>
      </c>
      <c r="S9568" s="8">
        <f t="shared" si="1492"/>
        <v>8.5318627373325878E-2</v>
      </c>
      <c r="T9568" s="8">
        <f t="shared" si="1487"/>
        <v>8.4667144477531056E-2</v>
      </c>
      <c r="W9568">
        <v>9566</v>
      </c>
      <c r="X9568" s="4">
        <f t="shared" si="1485"/>
        <v>9.0420652789385228E-2</v>
      </c>
      <c r="Y9568" s="4">
        <f t="shared" si="1494"/>
        <v>8.943539907468756E-2</v>
      </c>
      <c r="Z9568" s="4">
        <f t="shared" ref="Z9568:Z9631" si="1495">Tasa_Fwd(F9540,B9540,F9568,B9568,28)</f>
        <v>8.8761431872247873E-2</v>
      </c>
    </row>
    <row r="9569" spans="1:26" x14ac:dyDescent="0.25">
      <c r="A9569" s="16">
        <f t="shared" si="1493"/>
        <v>53102</v>
      </c>
      <c r="B9569">
        <f>+'[2]Ejercicio 1'!E9786</f>
        <v>9567</v>
      </c>
      <c r="C9569" s="5">
        <v>8.7771562488966795E-2</v>
      </c>
      <c r="D9569" s="4">
        <f t="shared" si="1488"/>
        <v>8.5879956939544227E-2</v>
      </c>
      <c r="E9569" s="6">
        <f t="shared" si="1489"/>
        <v>8.6818903458693183E-2</v>
      </c>
      <c r="F9569" s="7">
        <f t="shared" si="1490"/>
        <v>8.6167416444645609E-2</v>
      </c>
      <c r="I9569" s="10">
        <v>9567</v>
      </c>
      <c r="J9569" s="8">
        <f t="shared" si="1491"/>
        <v>8.9271562488966796E-2</v>
      </c>
      <c r="K9569" s="8">
        <f t="shared" si="1491"/>
        <v>8.7379956939544229E-2</v>
      </c>
      <c r="L9569" s="8">
        <f t="shared" si="1491"/>
        <v>8.8318903458693185E-2</v>
      </c>
      <c r="M9569" s="8">
        <f t="shared" si="1486"/>
        <v>8.766741644464561E-2</v>
      </c>
      <c r="P9569">
        <v>9567</v>
      </c>
      <c r="Q9569" s="8">
        <f t="shared" si="1492"/>
        <v>8.6271562488966794E-2</v>
      </c>
      <c r="R9569" s="8">
        <f t="shared" si="1492"/>
        <v>8.4379956939544226E-2</v>
      </c>
      <c r="S9569" s="8">
        <f t="shared" si="1492"/>
        <v>8.5318903458693182E-2</v>
      </c>
      <c r="T9569" s="8">
        <f t="shared" si="1487"/>
        <v>8.4667416444645607E-2</v>
      </c>
      <c r="W9569">
        <v>9567</v>
      </c>
      <c r="X9569" s="4">
        <f t="shared" si="1485"/>
        <v>9.042121744312262E-2</v>
      </c>
      <c r="Y9569" s="4">
        <f t="shared" si="1494"/>
        <v>8.9435951246946255E-2</v>
      </c>
      <c r="Z9569" s="4">
        <f t="shared" si="1495"/>
        <v>8.8761975561901171E-2</v>
      </c>
    </row>
    <row r="9570" spans="1:26" x14ac:dyDescent="0.25">
      <c r="A9570" s="16">
        <f t="shared" si="1493"/>
        <v>53103</v>
      </c>
      <c r="B9570">
        <f>+'[2]Ejercicio 1'!E9787</f>
        <v>9568</v>
      </c>
      <c r="C9570" s="5">
        <v>8.7771844633263804E-2</v>
      </c>
      <c r="D9570" s="4">
        <f t="shared" si="1488"/>
        <v>8.5880227096058581E-2</v>
      </c>
      <c r="E9570" s="6">
        <f t="shared" si="1489"/>
        <v>8.6819179544042058E-2</v>
      </c>
      <c r="F9570" s="7">
        <f t="shared" si="1490"/>
        <v>8.6167688411728741E-2</v>
      </c>
      <c r="I9570" s="10">
        <v>9568</v>
      </c>
      <c r="J9570" s="8">
        <f t="shared" si="1491"/>
        <v>8.9271844633263805E-2</v>
      </c>
      <c r="K9570" s="8">
        <f t="shared" si="1491"/>
        <v>8.7380227096058583E-2</v>
      </c>
      <c r="L9570" s="8">
        <f t="shared" si="1491"/>
        <v>8.8319179544042059E-2</v>
      </c>
      <c r="M9570" s="8">
        <f t="shared" si="1486"/>
        <v>8.7667688411728742E-2</v>
      </c>
      <c r="P9570">
        <v>9568</v>
      </c>
      <c r="Q9570" s="8">
        <f t="shared" si="1492"/>
        <v>8.6271844633263803E-2</v>
      </c>
      <c r="R9570" s="8">
        <f t="shared" si="1492"/>
        <v>8.438022709605858E-2</v>
      </c>
      <c r="S9570" s="8">
        <f t="shared" si="1492"/>
        <v>8.5319179544042056E-2</v>
      </c>
      <c r="T9570" s="8">
        <f t="shared" si="1487"/>
        <v>8.4667688411728739E-2</v>
      </c>
      <c r="W9570">
        <v>9568</v>
      </c>
      <c r="X9570" s="4">
        <f t="shared" si="1485"/>
        <v>9.0421782096897788E-2</v>
      </c>
      <c r="Y9570" s="4">
        <f t="shared" si="1494"/>
        <v>8.9436503419258517E-2</v>
      </c>
      <c r="Z9570" s="4">
        <f t="shared" si="1495"/>
        <v>8.8762519251468816E-2</v>
      </c>
    </row>
    <row r="9571" spans="1:26" x14ac:dyDescent="0.25">
      <c r="A9571" s="16">
        <f t="shared" si="1493"/>
        <v>53104</v>
      </c>
      <c r="B9571">
        <f>+'[2]Ejercicio 1'!E9788</f>
        <v>9569</v>
      </c>
      <c r="C9571" s="5">
        <v>8.7772126777560827E-2</v>
      </c>
      <c r="D9571" s="4">
        <f t="shared" si="1488"/>
        <v>8.588049725253602E-2</v>
      </c>
      <c r="E9571" s="6">
        <f t="shared" si="1489"/>
        <v>8.68194556293716E-2</v>
      </c>
      <c r="F9571" s="7">
        <f t="shared" si="1490"/>
        <v>8.6167960378777622E-2</v>
      </c>
      <c r="I9571" s="10">
        <v>9569</v>
      </c>
      <c r="J9571" s="8">
        <f t="shared" si="1491"/>
        <v>8.9272126777560828E-2</v>
      </c>
      <c r="K9571" s="8">
        <f t="shared" si="1491"/>
        <v>8.7380497252536021E-2</v>
      </c>
      <c r="L9571" s="8">
        <f t="shared" si="1491"/>
        <v>8.8319455629371602E-2</v>
      </c>
      <c r="M9571" s="8">
        <f t="shared" si="1486"/>
        <v>8.7667960378777623E-2</v>
      </c>
      <c r="P9571">
        <v>9569</v>
      </c>
      <c r="Q9571" s="8">
        <f t="shared" si="1492"/>
        <v>8.6272126777560826E-2</v>
      </c>
      <c r="R9571" s="8">
        <f t="shared" si="1492"/>
        <v>8.4380497252536019E-2</v>
      </c>
      <c r="S9571" s="8">
        <f t="shared" si="1492"/>
        <v>8.5319455629371599E-2</v>
      </c>
      <c r="T9571" s="8">
        <f t="shared" si="1487"/>
        <v>8.4667960378777621E-2</v>
      </c>
      <c r="W9571">
        <v>9569</v>
      </c>
      <c r="X9571" s="4">
        <f t="shared" si="1485"/>
        <v>9.0422346750712049E-2</v>
      </c>
      <c r="Y9571" s="4">
        <f t="shared" si="1494"/>
        <v>8.9437055591533893E-2</v>
      </c>
      <c r="Z9571" s="4">
        <f t="shared" si="1495"/>
        <v>8.8763062939971604E-2</v>
      </c>
    </row>
    <row r="9572" spans="1:26" x14ac:dyDescent="0.25">
      <c r="A9572" s="16">
        <f t="shared" si="1493"/>
        <v>53105</v>
      </c>
      <c r="B9572">
        <f>+'[2]Ejercicio 1'!E9789</f>
        <v>9570</v>
      </c>
      <c r="C9572" s="5">
        <v>8.777240892185785E-2</v>
      </c>
      <c r="D9572" s="4">
        <f t="shared" si="1488"/>
        <v>8.5880767408976544E-2</v>
      </c>
      <c r="E9572" s="6">
        <f t="shared" si="1489"/>
        <v>8.6819731714683573E-2</v>
      </c>
      <c r="F9572" s="7">
        <f t="shared" si="1490"/>
        <v>8.6168232345797957E-2</v>
      </c>
      <c r="I9572" s="10">
        <v>9570</v>
      </c>
      <c r="J9572" s="8">
        <f t="shared" si="1491"/>
        <v>8.9272408921857851E-2</v>
      </c>
      <c r="K9572" s="8">
        <f t="shared" si="1491"/>
        <v>8.7380767408976545E-2</v>
      </c>
      <c r="L9572" s="8">
        <f t="shared" si="1491"/>
        <v>8.8319731714683575E-2</v>
      </c>
      <c r="M9572" s="8">
        <f t="shared" si="1486"/>
        <v>8.7668232345797958E-2</v>
      </c>
      <c r="P9572">
        <v>9570</v>
      </c>
      <c r="Q9572" s="8">
        <f t="shared" si="1492"/>
        <v>8.6272408921857849E-2</v>
      </c>
      <c r="R9572" s="8">
        <f t="shared" si="1492"/>
        <v>8.4380767408976542E-2</v>
      </c>
      <c r="S9572" s="8">
        <f t="shared" si="1492"/>
        <v>8.5319731714683572E-2</v>
      </c>
      <c r="T9572" s="8">
        <f t="shared" si="1487"/>
        <v>8.4668232345797956E-2</v>
      </c>
      <c r="W9572">
        <v>9570</v>
      </c>
      <c r="X9572" s="4">
        <f t="shared" si="1485"/>
        <v>9.0422911404541673E-2</v>
      </c>
      <c r="Y9572" s="4">
        <f t="shared" si="1494"/>
        <v>8.9437607763772381E-2</v>
      </c>
      <c r="Z9572" s="4">
        <f t="shared" si="1495"/>
        <v>8.8763606630330061E-2</v>
      </c>
    </row>
    <row r="9573" spans="1:26" x14ac:dyDescent="0.25">
      <c r="A9573" s="16">
        <f t="shared" si="1493"/>
        <v>53106</v>
      </c>
      <c r="B9573">
        <f>+'[2]Ejercicio 1'!E9790</f>
        <v>9571</v>
      </c>
      <c r="C9573" s="5">
        <v>8.7772691066154873E-2</v>
      </c>
      <c r="D9573" s="4">
        <f t="shared" si="1488"/>
        <v>8.5881037565380555E-2</v>
      </c>
      <c r="E9573" s="6">
        <f t="shared" si="1489"/>
        <v>8.6820007799975341E-2</v>
      </c>
      <c r="F9573" s="7">
        <f t="shared" si="1490"/>
        <v>8.6168504312784028E-2</v>
      </c>
      <c r="I9573" s="10">
        <v>9571</v>
      </c>
      <c r="J9573" s="8">
        <f t="shared" si="1491"/>
        <v>8.9272691066154874E-2</v>
      </c>
      <c r="K9573" s="8">
        <f t="shared" si="1491"/>
        <v>8.7381037565380557E-2</v>
      </c>
      <c r="L9573" s="8">
        <f t="shared" si="1491"/>
        <v>8.8320007799975342E-2</v>
      </c>
      <c r="M9573" s="8">
        <f t="shared" si="1486"/>
        <v>8.7668504312784029E-2</v>
      </c>
      <c r="P9573">
        <v>9571</v>
      </c>
      <c r="Q9573" s="8">
        <f t="shared" si="1492"/>
        <v>8.6272691066154872E-2</v>
      </c>
      <c r="R9573" s="8">
        <f t="shared" si="1492"/>
        <v>8.4381037565380554E-2</v>
      </c>
      <c r="S9573" s="8">
        <f t="shared" si="1492"/>
        <v>8.5320007799975339E-2</v>
      </c>
      <c r="T9573" s="8">
        <f t="shared" si="1487"/>
        <v>8.4668504312784026E-2</v>
      </c>
      <c r="W9573">
        <v>9571</v>
      </c>
      <c r="X9573" s="4">
        <f t="shared" si="1485"/>
        <v>9.0423476058455632E-2</v>
      </c>
      <c r="Y9573" s="4">
        <f t="shared" si="1494"/>
        <v>8.9438159935970457E-2</v>
      </c>
      <c r="Z9573" s="4">
        <f t="shared" si="1495"/>
        <v>8.8764150318658697E-2</v>
      </c>
    </row>
    <row r="9574" spans="1:26" x14ac:dyDescent="0.25">
      <c r="A9574" s="16">
        <f t="shared" si="1493"/>
        <v>53107</v>
      </c>
      <c r="B9574">
        <f>+'[2]Ejercicio 1'!E9791</f>
        <v>9572</v>
      </c>
      <c r="C9574" s="5">
        <v>8.7772973210451896E-2</v>
      </c>
      <c r="D9574" s="4">
        <f t="shared" si="1488"/>
        <v>8.5881307721747249E-2</v>
      </c>
      <c r="E9574" s="6">
        <f t="shared" si="1489"/>
        <v>8.6820283885248664E-2</v>
      </c>
      <c r="F9574" s="7">
        <f t="shared" si="1490"/>
        <v>8.6168776279741552E-2</v>
      </c>
      <c r="I9574" s="10">
        <v>9572</v>
      </c>
      <c r="J9574" s="8">
        <f t="shared" si="1491"/>
        <v>8.9272973210451897E-2</v>
      </c>
      <c r="K9574" s="8">
        <f t="shared" si="1491"/>
        <v>8.7381307721747251E-2</v>
      </c>
      <c r="L9574" s="8">
        <f t="shared" si="1491"/>
        <v>8.8320283885248665E-2</v>
      </c>
      <c r="M9574" s="8">
        <f t="shared" si="1486"/>
        <v>8.7668776279741553E-2</v>
      </c>
      <c r="P9574">
        <v>9572</v>
      </c>
      <c r="Q9574" s="8">
        <f t="shared" si="1492"/>
        <v>8.6272973210451895E-2</v>
      </c>
      <c r="R9574" s="8">
        <f t="shared" si="1492"/>
        <v>8.4381307721747248E-2</v>
      </c>
      <c r="S9574" s="8">
        <f t="shared" si="1492"/>
        <v>8.5320283885248663E-2</v>
      </c>
      <c r="T9574" s="8">
        <f t="shared" si="1487"/>
        <v>8.4668776279741551E-2</v>
      </c>
      <c r="W9574">
        <v>9572</v>
      </c>
      <c r="X9574" s="4">
        <f t="shared" si="1485"/>
        <v>9.0424040712385398E-2</v>
      </c>
      <c r="Y9574" s="4">
        <f t="shared" si="1494"/>
        <v>8.9438712108132506E-2</v>
      </c>
      <c r="Z9574" s="4">
        <f t="shared" si="1495"/>
        <v>8.8764694007869502E-2</v>
      </c>
    </row>
    <row r="9575" spans="1:26" x14ac:dyDescent="0.25">
      <c r="A9575" s="16">
        <f t="shared" si="1493"/>
        <v>53108</v>
      </c>
      <c r="B9575">
        <f>+'[2]Ejercicio 1'!E9792</f>
        <v>9573</v>
      </c>
      <c r="C9575" s="5">
        <v>8.7773255354748919E-2</v>
      </c>
      <c r="D9575" s="4">
        <f t="shared" si="1488"/>
        <v>8.5881577878077223E-2</v>
      </c>
      <c r="E9575" s="6">
        <f t="shared" si="1489"/>
        <v>8.6820559970503544E-2</v>
      </c>
      <c r="F9575" s="7">
        <f t="shared" si="1490"/>
        <v>8.6169048246664826E-2</v>
      </c>
      <c r="I9575" s="10">
        <v>9573</v>
      </c>
      <c r="J9575" s="8">
        <f t="shared" si="1491"/>
        <v>8.927325535474892E-2</v>
      </c>
      <c r="K9575" s="8">
        <f t="shared" si="1491"/>
        <v>8.7381577878077224E-2</v>
      </c>
      <c r="L9575" s="8">
        <f t="shared" si="1491"/>
        <v>8.8320559970503545E-2</v>
      </c>
      <c r="M9575" s="8">
        <f t="shared" si="1486"/>
        <v>8.7669048246664827E-2</v>
      </c>
      <c r="P9575">
        <v>9573</v>
      </c>
      <c r="Q9575" s="8">
        <f t="shared" si="1492"/>
        <v>8.6273255354748918E-2</v>
      </c>
      <c r="R9575" s="8">
        <f t="shared" si="1492"/>
        <v>8.4381577878077221E-2</v>
      </c>
      <c r="S9575" s="8">
        <f t="shared" si="1492"/>
        <v>8.5320559970503543E-2</v>
      </c>
      <c r="T9575" s="8">
        <f t="shared" si="1487"/>
        <v>8.4669048246664824E-2</v>
      </c>
      <c r="W9575">
        <v>9573</v>
      </c>
      <c r="X9575" s="4">
        <f t="shared" si="1485"/>
        <v>9.0424605366353369E-2</v>
      </c>
      <c r="Y9575" s="4">
        <f t="shared" si="1494"/>
        <v>8.9439264280165451E-2</v>
      </c>
      <c r="Z9575" s="4">
        <f t="shared" si="1495"/>
        <v>8.8765237696015423E-2</v>
      </c>
    </row>
    <row r="9576" spans="1:26" x14ac:dyDescent="0.25">
      <c r="A9576" s="16">
        <f t="shared" si="1493"/>
        <v>53109</v>
      </c>
      <c r="B9576">
        <f>+'[2]Ejercicio 1'!E9793</f>
        <v>9574</v>
      </c>
      <c r="C9576" s="5">
        <v>8.7773537499045942E-2</v>
      </c>
      <c r="D9576" s="4">
        <f t="shared" si="1488"/>
        <v>8.5881848034370087E-2</v>
      </c>
      <c r="E9576" s="6">
        <f t="shared" si="1489"/>
        <v>8.6820836055739106E-2</v>
      </c>
      <c r="F9576" s="7">
        <f t="shared" si="1490"/>
        <v>8.6169320213559539E-2</v>
      </c>
      <c r="I9576" s="10">
        <v>9574</v>
      </c>
      <c r="J9576" s="8">
        <f t="shared" si="1491"/>
        <v>8.9273537499045943E-2</v>
      </c>
      <c r="K9576" s="8">
        <f t="shared" si="1491"/>
        <v>8.7381848034370088E-2</v>
      </c>
      <c r="L9576" s="8">
        <f t="shared" si="1491"/>
        <v>8.8320836055739108E-2</v>
      </c>
      <c r="M9576" s="8">
        <f t="shared" si="1486"/>
        <v>8.766932021355954E-2</v>
      </c>
      <c r="P9576">
        <v>9574</v>
      </c>
      <c r="Q9576" s="8">
        <f t="shared" si="1492"/>
        <v>8.6273537499045941E-2</v>
      </c>
      <c r="R9576" s="8">
        <f t="shared" si="1492"/>
        <v>8.4381848034370086E-2</v>
      </c>
      <c r="S9576" s="8">
        <f t="shared" si="1492"/>
        <v>8.5320836055739105E-2</v>
      </c>
      <c r="T9576" s="8">
        <f t="shared" si="1487"/>
        <v>8.4669320213559537E-2</v>
      </c>
      <c r="W9576">
        <v>9574</v>
      </c>
      <c r="X9576" s="4">
        <f t="shared" si="1485"/>
        <v>9.0425170020360005E-2</v>
      </c>
      <c r="Y9576" s="4">
        <f t="shared" si="1494"/>
        <v>8.9439816452251089E-2</v>
      </c>
      <c r="Z9576" s="4">
        <f t="shared" si="1495"/>
        <v>8.8765781385052075E-2</v>
      </c>
    </row>
    <row r="9577" spans="1:26" x14ac:dyDescent="0.25">
      <c r="A9577" s="16">
        <f t="shared" si="1493"/>
        <v>53110</v>
      </c>
      <c r="B9577">
        <f>+'[2]Ejercicio 1'!E9794</f>
        <v>9575</v>
      </c>
      <c r="C9577" s="5">
        <v>8.7773819643342951E-2</v>
      </c>
      <c r="D9577" s="4">
        <f t="shared" si="1488"/>
        <v>8.5882118190626022E-2</v>
      </c>
      <c r="E9577" s="6">
        <f t="shared" si="1489"/>
        <v>8.6821112140955323E-2</v>
      </c>
      <c r="F9577" s="7">
        <f t="shared" si="1490"/>
        <v>8.6169592180420002E-2</v>
      </c>
      <c r="I9577" s="10">
        <v>9575</v>
      </c>
      <c r="J9577" s="8">
        <f t="shared" si="1491"/>
        <v>8.9273819643342953E-2</v>
      </c>
      <c r="K9577" s="8">
        <f t="shared" si="1491"/>
        <v>8.7382118190626024E-2</v>
      </c>
      <c r="L9577" s="8">
        <f t="shared" si="1491"/>
        <v>8.8321112140955324E-2</v>
      </c>
      <c r="M9577" s="8">
        <f t="shared" si="1486"/>
        <v>8.7669592180420003E-2</v>
      </c>
      <c r="P9577">
        <v>9575</v>
      </c>
      <c r="Q9577" s="8">
        <f t="shared" si="1492"/>
        <v>8.627381964334295E-2</v>
      </c>
      <c r="R9577" s="8">
        <f t="shared" si="1492"/>
        <v>8.4382118190626021E-2</v>
      </c>
      <c r="S9577" s="8">
        <f t="shared" si="1492"/>
        <v>8.5321112140955321E-2</v>
      </c>
      <c r="T9577" s="8">
        <f t="shared" si="1487"/>
        <v>8.466959218042E-2</v>
      </c>
      <c r="W9577">
        <v>9575</v>
      </c>
      <c r="X9577" s="4">
        <f t="shared" si="1485"/>
        <v>9.0425734674382002E-2</v>
      </c>
      <c r="Y9577" s="4">
        <f t="shared" si="1494"/>
        <v>8.9440368624208469E-2</v>
      </c>
      <c r="Z9577" s="4">
        <f t="shared" si="1495"/>
        <v>8.8766325073997371E-2</v>
      </c>
    </row>
    <row r="9578" spans="1:26" x14ac:dyDescent="0.25">
      <c r="A9578" s="16">
        <f t="shared" si="1493"/>
        <v>53111</v>
      </c>
      <c r="B9578">
        <f>+'[2]Ejercicio 1'!E9795</f>
        <v>9576</v>
      </c>
      <c r="C9578" s="5">
        <v>8.7774101787639974E-2</v>
      </c>
      <c r="D9578" s="4">
        <f t="shared" si="1488"/>
        <v>8.5882388346845653E-2</v>
      </c>
      <c r="E9578" s="6">
        <f t="shared" si="1489"/>
        <v>8.6821388226153984E-2</v>
      </c>
      <c r="F9578" s="7">
        <f t="shared" si="1490"/>
        <v>8.6169864147251918E-2</v>
      </c>
      <c r="I9578" s="10">
        <v>9576</v>
      </c>
      <c r="J9578" s="8">
        <f t="shared" si="1491"/>
        <v>8.9274101787639976E-2</v>
      </c>
      <c r="K9578" s="8">
        <f t="shared" si="1491"/>
        <v>8.7382388346845655E-2</v>
      </c>
      <c r="L9578" s="8">
        <f t="shared" si="1491"/>
        <v>8.8321388226153985E-2</v>
      </c>
      <c r="M9578" s="8">
        <f t="shared" si="1486"/>
        <v>8.7669864147251919E-2</v>
      </c>
      <c r="P9578">
        <v>9576</v>
      </c>
      <c r="Q9578" s="8">
        <f t="shared" si="1492"/>
        <v>8.6274101787639973E-2</v>
      </c>
      <c r="R9578" s="8">
        <f t="shared" si="1492"/>
        <v>8.4382388346845652E-2</v>
      </c>
      <c r="S9578" s="8">
        <f t="shared" si="1492"/>
        <v>8.5321388226153982E-2</v>
      </c>
      <c r="T9578" s="8">
        <f t="shared" si="1487"/>
        <v>8.4669864147251916E-2</v>
      </c>
      <c r="W9578">
        <v>9576</v>
      </c>
      <c r="X9578" s="4">
        <f t="shared" si="1485"/>
        <v>9.0426299328488335E-2</v>
      </c>
      <c r="Y9578" s="4">
        <f t="shared" si="1494"/>
        <v>8.9440920796310802E-2</v>
      </c>
      <c r="Z9578" s="4">
        <f t="shared" si="1495"/>
        <v>8.8766868762854167E-2</v>
      </c>
    </row>
    <row r="9579" spans="1:26" x14ac:dyDescent="0.25">
      <c r="A9579" s="16">
        <f t="shared" si="1493"/>
        <v>53112</v>
      </c>
      <c r="B9579">
        <f>+'[2]Ejercicio 1'!E9796</f>
        <v>9577</v>
      </c>
      <c r="C9579" s="5">
        <v>8.7774383931936997E-2</v>
      </c>
      <c r="D9579" s="4">
        <f t="shared" si="1488"/>
        <v>8.5882658503027967E-2</v>
      </c>
      <c r="E9579" s="6">
        <f t="shared" si="1489"/>
        <v>8.6821664311333327E-2</v>
      </c>
      <c r="F9579" s="7">
        <f t="shared" si="1490"/>
        <v>8.617013611404957E-2</v>
      </c>
      <c r="I9579" s="10">
        <v>9577</v>
      </c>
      <c r="J9579" s="8">
        <f t="shared" si="1491"/>
        <v>8.9274383931936999E-2</v>
      </c>
      <c r="K9579" s="8">
        <f t="shared" si="1491"/>
        <v>8.7382658503027968E-2</v>
      </c>
      <c r="L9579" s="8">
        <f t="shared" si="1491"/>
        <v>8.8321664311333328E-2</v>
      </c>
      <c r="M9579" s="8">
        <f t="shared" si="1486"/>
        <v>8.7670136114049571E-2</v>
      </c>
      <c r="P9579">
        <v>9577</v>
      </c>
      <c r="Q9579" s="8">
        <f t="shared" si="1492"/>
        <v>8.6274383931936996E-2</v>
      </c>
      <c r="R9579" s="8">
        <f t="shared" si="1492"/>
        <v>8.4382658503027966E-2</v>
      </c>
      <c r="S9579" s="8">
        <f t="shared" si="1492"/>
        <v>8.5321664311333326E-2</v>
      </c>
      <c r="T9579" s="8">
        <f t="shared" si="1487"/>
        <v>8.4670136114049568E-2</v>
      </c>
      <c r="W9579">
        <v>9577</v>
      </c>
      <c r="X9579" s="4">
        <f t="shared" si="1485"/>
        <v>9.0426863982610475E-2</v>
      </c>
      <c r="Y9579" s="4">
        <f t="shared" si="1494"/>
        <v>8.9441472968284003E-2</v>
      </c>
      <c r="Z9579" s="4">
        <f t="shared" si="1495"/>
        <v>8.8767412450648953E-2</v>
      </c>
    </row>
    <row r="9580" spans="1:26" x14ac:dyDescent="0.25">
      <c r="A9580" s="16">
        <f t="shared" si="1493"/>
        <v>53113</v>
      </c>
      <c r="B9580">
        <f>+'[2]Ejercicio 1'!E9797</f>
        <v>9578</v>
      </c>
      <c r="C9580" s="5">
        <v>8.777466607623402E-2</v>
      </c>
      <c r="D9580" s="4">
        <f t="shared" si="1488"/>
        <v>8.5882928659173352E-2</v>
      </c>
      <c r="E9580" s="6">
        <f t="shared" si="1489"/>
        <v>8.6821940396493325E-2</v>
      </c>
      <c r="F9580" s="7">
        <f t="shared" si="1490"/>
        <v>8.6170408080818675E-2</v>
      </c>
      <c r="I9580" s="10">
        <v>9578</v>
      </c>
      <c r="J9580" s="8">
        <f t="shared" si="1491"/>
        <v>8.9274666076234022E-2</v>
      </c>
      <c r="K9580" s="8">
        <f t="shared" si="1491"/>
        <v>8.7382928659173353E-2</v>
      </c>
      <c r="L9580" s="8">
        <f t="shared" si="1491"/>
        <v>8.8321940396493326E-2</v>
      </c>
      <c r="M9580" s="8">
        <f t="shared" si="1486"/>
        <v>8.7670408080818676E-2</v>
      </c>
      <c r="P9580">
        <v>9578</v>
      </c>
      <c r="Q9580" s="8">
        <f t="shared" si="1492"/>
        <v>8.6274666076234019E-2</v>
      </c>
      <c r="R9580" s="8">
        <f t="shared" si="1492"/>
        <v>8.4382928659173351E-2</v>
      </c>
      <c r="S9580" s="8">
        <f t="shared" si="1492"/>
        <v>8.5321940396493323E-2</v>
      </c>
      <c r="T9580" s="8">
        <f t="shared" si="1487"/>
        <v>8.4670408080818674E-2</v>
      </c>
      <c r="W9580">
        <v>9578</v>
      </c>
      <c r="X9580" s="4">
        <f t="shared" si="1485"/>
        <v>9.0427428636770821E-2</v>
      </c>
      <c r="Y9580" s="4">
        <f t="shared" si="1494"/>
        <v>8.9442025140127196E-2</v>
      </c>
      <c r="Z9580" s="4">
        <f t="shared" si="1495"/>
        <v>8.8767956139328738E-2</v>
      </c>
    </row>
    <row r="9581" spans="1:26" x14ac:dyDescent="0.25">
      <c r="A9581" s="16">
        <f t="shared" si="1493"/>
        <v>53114</v>
      </c>
      <c r="B9581">
        <f>+'[2]Ejercicio 1'!E9798</f>
        <v>9579</v>
      </c>
      <c r="C9581" s="5">
        <v>8.7774948220531043E-2</v>
      </c>
      <c r="D9581" s="4">
        <f t="shared" si="1488"/>
        <v>8.5883198815281628E-2</v>
      </c>
      <c r="E9581" s="6">
        <f t="shared" si="1489"/>
        <v>8.6822216481634892E-2</v>
      </c>
      <c r="F9581" s="7">
        <f t="shared" si="1490"/>
        <v>8.617068004755353E-2</v>
      </c>
      <c r="I9581" s="10">
        <v>9579</v>
      </c>
      <c r="J9581" s="8">
        <f t="shared" si="1491"/>
        <v>8.9274948220531045E-2</v>
      </c>
      <c r="K9581" s="8">
        <f t="shared" si="1491"/>
        <v>8.7383198815281629E-2</v>
      </c>
      <c r="L9581" s="8">
        <f t="shared" si="1491"/>
        <v>8.8322216481634894E-2</v>
      </c>
      <c r="M9581" s="8">
        <f t="shared" si="1486"/>
        <v>8.7670680047553531E-2</v>
      </c>
      <c r="P9581">
        <v>9579</v>
      </c>
      <c r="Q9581" s="8">
        <f t="shared" si="1492"/>
        <v>8.6274948220531042E-2</v>
      </c>
      <c r="R9581" s="8">
        <f t="shared" si="1492"/>
        <v>8.4383198815281626E-2</v>
      </c>
      <c r="S9581" s="8">
        <f t="shared" si="1492"/>
        <v>8.5322216481634891E-2</v>
      </c>
      <c r="T9581" s="8">
        <f t="shared" si="1487"/>
        <v>8.4670680047553529E-2</v>
      </c>
      <c r="W9581">
        <v>9579</v>
      </c>
      <c r="X9581" s="4">
        <f t="shared" si="1485"/>
        <v>9.0427993290969386E-2</v>
      </c>
      <c r="Y9581" s="4">
        <f t="shared" si="1494"/>
        <v>8.9442577312024846E-2</v>
      </c>
      <c r="Z9581" s="4">
        <f t="shared" si="1495"/>
        <v>8.876849982791718E-2</v>
      </c>
    </row>
    <row r="9582" spans="1:26" x14ac:dyDescent="0.25">
      <c r="A9582" s="16">
        <f t="shared" si="1493"/>
        <v>53115</v>
      </c>
      <c r="B9582">
        <f>+'[2]Ejercicio 1'!E9799</f>
        <v>9580</v>
      </c>
      <c r="C9582" s="5">
        <v>8.7775230364828066E-2</v>
      </c>
      <c r="D9582" s="4">
        <f t="shared" si="1488"/>
        <v>8.5883468971353183E-2</v>
      </c>
      <c r="E9582" s="6">
        <f t="shared" si="1489"/>
        <v>8.6822492566757128E-2</v>
      </c>
      <c r="F9582" s="7">
        <f t="shared" si="1490"/>
        <v>8.6170952014259825E-2</v>
      </c>
      <c r="I9582" s="10">
        <v>9580</v>
      </c>
      <c r="J9582" s="8">
        <f t="shared" si="1491"/>
        <v>8.9275230364828068E-2</v>
      </c>
      <c r="K9582" s="8">
        <f t="shared" si="1491"/>
        <v>8.7383468971353184E-2</v>
      </c>
      <c r="L9582" s="8">
        <f t="shared" si="1491"/>
        <v>8.832249256675713E-2</v>
      </c>
      <c r="M9582" s="8">
        <f t="shared" si="1486"/>
        <v>8.7670952014259826E-2</v>
      </c>
      <c r="P9582">
        <v>9580</v>
      </c>
      <c r="Q9582" s="8">
        <f t="shared" si="1492"/>
        <v>8.6275230364828065E-2</v>
      </c>
      <c r="R9582" s="8">
        <f t="shared" si="1492"/>
        <v>8.4383468971353182E-2</v>
      </c>
      <c r="S9582" s="8">
        <f t="shared" si="1492"/>
        <v>8.5322492566757127E-2</v>
      </c>
      <c r="T9582" s="8">
        <f t="shared" si="1487"/>
        <v>8.4670952014259823E-2</v>
      </c>
      <c r="W9582">
        <v>9580</v>
      </c>
      <c r="X9582" s="4">
        <f t="shared" si="1485"/>
        <v>9.0428557945184646E-2</v>
      </c>
      <c r="Y9582" s="4">
        <f t="shared" si="1494"/>
        <v>8.944312948388386E-2</v>
      </c>
      <c r="Z9582" s="4">
        <f t="shared" si="1495"/>
        <v>8.8769043516422827E-2</v>
      </c>
    </row>
    <row r="9583" spans="1:26" x14ac:dyDescent="0.25">
      <c r="A9583" s="16">
        <f t="shared" si="1493"/>
        <v>53116</v>
      </c>
      <c r="B9583">
        <f>+'[2]Ejercicio 1'!E9800</f>
        <v>9581</v>
      </c>
      <c r="C9583" s="5">
        <v>8.7775512509125089E-2</v>
      </c>
      <c r="D9583" s="4">
        <f t="shared" si="1488"/>
        <v>8.5883739127388226E-2</v>
      </c>
      <c r="E9583" s="6">
        <f t="shared" si="1489"/>
        <v>8.6822768651860921E-2</v>
      </c>
      <c r="F9583" s="7">
        <f t="shared" si="1490"/>
        <v>8.6171223980931869E-2</v>
      </c>
      <c r="I9583" s="10">
        <v>9581</v>
      </c>
      <c r="J9583" s="8">
        <f t="shared" si="1491"/>
        <v>8.9275512509125091E-2</v>
      </c>
      <c r="K9583" s="8">
        <f t="shared" si="1491"/>
        <v>8.7383739127388227E-2</v>
      </c>
      <c r="L9583" s="8">
        <f t="shared" si="1491"/>
        <v>8.8322768651860922E-2</v>
      </c>
      <c r="M9583" s="8">
        <f t="shared" si="1486"/>
        <v>8.767122398093187E-2</v>
      </c>
      <c r="P9583">
        <v>9581</v>
      </c>
      <c r="Q9583" s="8">
        <f t="shared" si="1492"/>
        <v>8.6275512509125088E-2</v>
      </c>
      <c r="R9583" s="8">
        <f t="shared" si="1492"/>
        <v>8.4383739127388224E-2</v>
      </c>
      <c r="S9583" s="8">
        <f t="shared" si="1492"/>
        <v>8.532276865186092E-2</v>
      </c>
      <c r="T9583" s="8">
        <f t="shared" si="1487"/>
        <v>8.4671223980931867E-2</v>
      </c>
      <c r="W9583">
        <v>9581</v>
      </c>
      <c r="X9583" s="4">
        <f t="shared" si="1485"/>
        <v>9.0429122599483339E-2</v>
      </c>
      <c r="Y9583" s="4">
        <f t="shared" si="1494"/>
        <v>8.9443681655705959E-2</v>
      </c>
      <c r="Z9583" s="4">
        <f t="shared" si="1495"/>
        <v>8.8769587203860745E-2</v>
      </c>
    </row>
    <row r="9584" spans="1:26" x14ac:dyDescent="0.25">
      <c r="A9584" s="16">
        <f t="shared" si="1493"/>
        <v>53117</v>
      </c>
      <c r="B9584">
        <f>+'[2]Ejercicio 1'!E9801</f>
        <v>9582</v>
      </c>
      <c r="C9584" s="5">
        <v>8.7775794653422098E-2</v>
      </c>
      <c r="D9584" s="4">
        <f t="shared" si="1488"/>
        <v>8.5884009283386159E-2</v>
      </c>
      <c r="E9584" s="6">
        <f t="shared" si="1489"/>
        <v>8.6823044736946256E-2</v>
      </c>
      <c r="F9584" s="7">
        <f t="shared" si="1490"/>
        <v>8.6171495947575352E-2</v>
      </c>
      <c r="I9584" s="10">
        <v>9582</v>
      </c>
      <c r="J9584" s="8">
        <f t="shared" si="1491"/>
        <v>8.92757946534221E-2</v>
      </c>
      <c r="K9584" s="8">
        <f t="shared" si="1491"/>
        <v>8.738400928338616E-2</v>
      </c>
      <c r="L9584" s="8">
        <f t="shared" si="1491"/>
        <v>8.8323044736946257E-2</v>
      </c>
      <c r="M9584" s="8">
        <f t="shared" si="1486"/>
        <v>8.7671495947575354E-2</v>
      </c>
      <c r="P9584">
        <v>9582</v>
      </c>
      <c r="Q9584" s="8">
        <f t="shared" si="1492"/>
        <v>8.6275794653422097E-2</v>
      </c>
      <c r="R9584" s="8">
        <f t="shared" si="1492"/>
        <v>8.4384009283386158E-2</v>
      </c>
      <c r="S9584" s="8">
        <f t="shared" si="1492"/>
        <v>8.5323044736946255E-2</v>
      </c>
      <c r="T9584" s="8">
        <f t="shared" si="1487"/>
        <v>8.4671495947575351E-2</v>
      </c>
      <c r="W9584">
        <v>9582</v>
      </c>
      <c r="X9584" s="4">
        <f t="shared" si="1485"/>
        <v>9.0429687253797422E-2</v>
      </c>
      <c r="Y9584" s="4">
        <f t="shared" si="1494"/>
        <v>8.944423382749031E-2</v>
      </c>
      <c r="Z9584" s="4">
        <f t="shared" si="1495"/>
        <v>8.8770130892186536E-2</v>
      </c>
    </row>
    <row r="9585" spans="1:26" x14ac:dyDescent="0.25">
      <c r="A9585" s="16">
        <f t="shared" si="1493"/>
        <v>53118</v>
      </c>
      <c r="B9585">
        <f>+'[2]Ejercicio 1'!E9802</f>
        <v>9583</v>
      </c>
      <c r="C9585" s="5">
        <v>8.7776076797719121E-2</v>
      </c>
      <c r="D9585" s="4">
        <f t="shared" si="1488"/>
        <v>8.5884279439346969E-2</v>
      </c>
      <c r="E9585" s="6">
        <f t="shared" si="1489"/>
        <v>8.6823320822012273E-2</v>
      </c>
      <c r="F9585" s="7">
        <f t="shared" si="1490"/>
        <v>8.6171767914184585E-2</v>
      </c>
      <c r="I9585" s="10">
        <v>9583</v>
      </c>
      <c r="J9585" s="8">
        <f t="shared" si="1491"/>
        <v>8.9276076797719123E-2</v>
      </c>
      <c r="K9585" s="8">
        <f t="shared" si="1491"/>
        <v>8.7384279439346971E-2</v>
      </c>
      <c r="L9585" s="8">
        <f t="shared" si="1491"/>
        <v>8.8323320822012275E-2</v>
      </c>
      <c r="M9585" s="8">
        <f t="shared" si="1486"/>
        <v>8.7671767914184587E-2</v>
      </c>
      <c r="P9585">
        <v>9583</v>
      </c>
      <c r="Q9585" s="8">
        <f t="shared" si="1492"/>
        <v>8.627607679771912E-2</v>
      </c>
      <c r="R9585" s="8">
        <f t="shared" si="1492"/>
        <v>8.4384279439346968E-2</v>
      </c>
      <c r="S9585" s="8">
        <f t="shared" si="1492"/>
        <v>8.5323320822012272E-2</v>
      </c>
      <c r="T9585" s="8">
        <f t="shared" si="1487"/>
        <v>8.4671767914184584E-2</v>
      </c>
      <c r="W9585">
        <v>9583</v>
      </c>
      <c r="X9585" s="4">
        <f t="shared" si="1485"/>
        <v>9.0430251908150586E-2</v>
      </c>
      <c r="Y9585" s="4">
        <f t="shared" si="1494"/>
        <v>8.9444785999236873E-2</v>
      </c>
      <c r="Z9585" s="4">
        <f t="shared" si="1495"/>
        <v>8.8770674580420969E-2</v>
      </c>
    </row>
    <row r="9586" spans="1:26" x14ac:dyDescent="0.25">
      <c r="A9586" s="16">
        <f t="shared" si="1493"/>
        <v>53119</v>
      </c>
      <c r="B9586">
        <f>+'[2]Ejercicio 1'!E9803</f>
        <v>9584</v>
      </c>
      <c r="C9586" s="5">
        <v>8.7776358942016144E-2</v>
      </c>
      <c r="D9586" s="4">
        <f t="shared" si="1488"/>
        <v>8.5884549595270851E-2</v>
      </c>
      <c r="E9586" s="6">
        <f t="shared" si="1489"/>
        <v>8.6823596907058972E-2</v>
      </c>
      <c r="F9586" s="7">
        <f t="shared" si="1490"/>
        <v>8.6172039880765272E-2</v>
      </c>
      <c r="I9586" s="10">
        <v>9584</v>
      </c>
      <c r="J9586" s="8">
        <f t="shared" si="1491"/>
        <v>8.9276358942016146E-2</v>
      </c>
      <c r="K9586" s="8">
        <f t="shared" si="1491"/>
        <v>8.7384549595270852E-2</v>
      </c>
      <c r="L9586" s="8">
        <f t="shared" si="1491"/>
        <v>8.8323596907058974E-2</v>
      </c>
      <c r="M9586" s="8">
        <f t="shared" si="1486"/>
        <v>8.7672039880765273E-2</v>
      </c>
      <c r="P9586">
        <v>9584</v>
      </c>
      <c r="Q9586" s="8">
        <f t="shared" si="1492"/>
        <v>8.6276358942016143E-2</v>
      </c>
      <c r="R9586" s="8">
        <f t="shared" si="1492"/>
        <v>8.438454959527085E-2</v>
      </c>
      <c r="S9586" s="8">
        <f t="shared" si="1492"/>
        <v>8.5323596907058971E-2</v>
      </c>
      <c r="T9586" s="8">
        <f t="shared" si="1487"/>
        <v>8.4672039880765271E-2</v>
      </c>
      <c r="W9586">
        <v>9584</v>
      </c>
      <c r="X9586" s="4">
        <f t="shared" si="1485"/>
        <v>9.0430816562541955E-2</v>
      </c>
      <c r="Y9586" s="4">
        <f t="shared" si="1494"/>
        <v>8.9445338170852554E-2</v>
      </c>
      <c r="Z9586" s="4">
        <f t="shared" si="1495"/>
        <v>8.8771218268572608E-2</v>
      </c>
    </row>
    <row r="9587" spans="1:26" x14ac:dyDescent="0.25">
      <c r="A9587" s="16">
        <f t="shared" si="1493"/>
        <v>53120</v>
      </c>
      <c r="B9587">
        <f>+'[2]Ejercicio 1'!E9804</f>
        <v>9585</v>
      </c>
      <c r="C9587" s="5">
        <v>8.7776641086313167E-2</v>
      </c>
      <c r="D9587" s="4">
        <f t="shared" si="1488"/>
        <v>8.5884819751157832E-2</v>
      </c>
      <c r="E9587" s="6">
        <f t="shared" si="1489"/>
        <v>8.6823872992087214E-2</v>
      </c>
      <c r="F9587" s="7">
        <f t="shared" si="1490"/>
        <v>8.6172311847311694E-2</v>
      </c>
      <c r="I9587" s="10">
        <v>9585</v>
      </c>
      <c r="J9587" s="8">
        <f t="shared" si="1491"/>
        <v>8.9276641086313169E-2</v>
      </c>
      <c r="K9587" s="8">
        <f t="shared" si="1491"/>
        <v>8.7384819751157833E-2</v>
      </c>
      <c r="L9587" s="8">
        <f t="shared" si="1491"/>
        <v>8.8323872992087216E-2</v>
      </c>
      <c r="M9587" s="8">
        <f t="shared" si="1486"/>
        <v>8.7672311847311696E-2</v>
      </c>
      <c r="P9587">
        <v>9585</v>
      </c>
      <c r="Q9587" s="8">
        <f t="shared" si="1492"/>
        <v>8.6276641086313166E-2</v>
      </c>
      <c r="R9587" s="8">
        <f t="shared" si="1492"/>
        <v>8.438481975115783E-2</v>
      </c>
      <c r="S9587" s="8">
        <f t="shared" si="1492"/>
        <v>8.5323872992087213E-2</v>
      </c>
      <c r="T9587" s="8">
        <f t="shared" si="1487"/>
        <v>8.4672311847311693E-2</v>
      </c>
      <c r="W9587">
        <v>9585</v>
      </c>
      <c r="X9587" s="4">
        <f t="shared" si="1485"/>
        <v>9.04313812169487E-2</v>
      </c>
      <c r="Y9587" s="4">
        <f t="shared" si="1494"/>
        <v>8.9445890342524453E-2</v>
      </c>
      <c r="Z9587" s="4">
        <f t="shared" si="1495"/>
        <v>8.8771761955653686E-2</v>
      </c>
    </row>
    <row r="9588" spans="1:26" x14ac:dyDescent="0.25">
      <c r="A9588" s="16">
        <f t="shared" si="1493"/>
        <v>53121</v>
      </c>
      <c r="B9588">
        <f>+'[2]Ejercicio 1'!E9805</f>
        <v>9586</v>
      </c>
      <c r="C9588" s="5">
        <v>8.777692323061019E-2</v>
      </c>
      <c r="D9588" s="4">
        <f t="shared" si="1488"/>
        <v>8.5885089907008494E-2</v>
      </c>
      <c r="E9588" s="6">
        <f t="shared" si="1489"/>
        <v>8.6824149077097013E-2</v>
      </c>
      <c r="F9588" s="7">
        <f t="shared" si="1490"/>
        <v>8.617258381382957E-2</v>
      </c>
      <c r="I9588" s="10">
        <v>9586</v>
      </c>
      <c r="J9588" s="8">
        <f t="shared" si="1491"/>
        <v>8.9276923230610192E-2</v>
      </c>
      <c r="K9588" s="8">
        <f t="shared" si="1491"/>
        <v>8.7385089907008495E-2</v>
      </c>
      <c r="L9588" s="8">
        <f t="shared" si="1491"/>
        <v>8.8324149077097014E-2</v>
      </c>
      <c r="M9588" s="8">
        <f t="shared" si="1486"/>
        <v>8.7672583813829572E-2</v>
      </c>
      <c r="P9588">
        <v>9586</v>
      </c>
      <c r="Q9588" s="8">
        <f t="shared" si="1492"/>
        <v>8.6276923230610189E-2</v>
      </c>
      <c r="R9588" s="8">
        <f t="shared" si="1492"/>
        <v>8.4385089907008493E-2</v>
      </c>
      <c r="S9588" s="8">
        <f t="shared" si="1492"/>
        <v>8.5324149077097011E-2</v>
      </c>
      <c r="T9588" s="8">
        <f t="shared" si="1487"/>
        <v>8.4672583813829569E-2</v>
      </c>
      <c r="W9588">
        <v>9586</v>
      </c>
      <c r="X9588" s="4">
        <f t="shared" si="1485"/>
        <v>9.0431945871440225E-2</v>
      </c>
      <c r="Y9588" s="4">
        <f t="shared" si="1494"/>
        <v>8.9446442514157717E-2</v>
      </c>
      <c r="Z9588" s="4">
        <f t="shared" si="1495"/>
        <v>8.8772305644604685E-2</v>
      </c>
    </row>
    <row r="9589" spans="1:26" x14ac:dyDescent="0.25">
      <c r="A9589" s="16">
        <f t="shared" si="1493"/>
        <v>53122</v>
      </c>
      <c r="B9589">
        <f>+'[2]Ejercicio 1'!E9806</f>
        <v>9587</v>
      </c>
      <c r="C9589" s="5">
        <v>8.7777205374907213E-2</v>
      </c>
      <c r="D9589" s="4">
        <f t="shared" si="1488"/>
        <v>8.5885360062821839E-2</v>
      </c>
      <c r="E9589" s="6">
        <f t="shared" si="1489"/>
        <v>8.6824425162087493E-2</v>
      </c>
      <c r="F9589" s="7">
        <f t="shared" si="1490"/>
        <v>8.6172855780313196E-2</v>
      </c>
      <c r="I9589" s="10">
        <v>9587</v>
      </c>
      <c r="J9589" s="8">
        <f t="shared" si="1491"/>
        <v>8.9277205374907215E-2</v>
      </c>
      <c r="K9589" s="8">
        <f t="shared" si="1491"/>
        <v>8.738536006282184E-2</v>
      </c>
      <c r="L9589" s="8">
        <f t="shared" si="1491"/>
        <v>8.8324425162087494E-2</v>
      </c>
      <c r="M9589" s="8">
        <f t="shared" si="1486"/>
        <v>8.7672855780313197E-2</v>
      </c>
      <c r="P9589">
        <v>9587</v>
      </c>
      <c r="Q9589" s="8">
        <f t="shared" si="1492"/>
        <v>8.6277205374907212E-2</v>
      </c>
      <c r="R9589" s="8">
        <f t="shared" si="1492"/>
        <v>8.4385360062821838E-2</v>
      </c>
      <c r="S9589" s="8">
        <f t="shared" si="1492"/>
        <v>8.5324425162087492E-2</v>
      </c>
      <c r="T9589" s="8">
        <f t="shared" si="1487"/>
        <v>8.4672855780313194E-2</v>
      </c>
      <c r="W9589">
        <v>9587</v>
      </c>
      <c r="X9589" s="4">
        <f t="shared" si="1485"/>
        <v>9.0432510525947113E-2</v>
      </c>
      <c r="Y9589" s="4">
        <f t="shared" si="1494"/>
        <v>8.9446994685752318E-2</v>
      </c>
      <c r="Z9589" s="4">
        <f t="shared" si="1495"/>
        <v>8.8772849331508752E-2</v>
      </c>
    </row>
    <row r="9590" spans="1:26" x14ac:dyDescent="0.25">
      <c r="A9590" s="16">
        <f t="shared" si="1493"/>
        <v>53123</v>
      </c>
      <c r="B9590">
        <f>+'[2]Ejercicio 1'!E9807</f>
        <v>9588</v>
      </c>
      <c r="C9590" s="5">
        <v>8.7777487519204236E-2</v>
      </c>
      <c r="D9590" s="4">
        <f t="shared" si="1488"/>
        <v>8.5885630218598061E-2</v>
      </c>
      <c r="E9590" s="6">
        <f t="shared" si="1489"/>
        <v>8.6824701247059516E-2</v>
      </c>
      <c r="F9590" s="7">
        <f t="shared" si="1490"/>
        <v>8.6173127746765416E-2</v>
      </c>
      <c r="I9590" s="10">
        <v>9588</v>
      </c>
      <c r="J9590" s="8">
        <f t="shared" si="1491"/>
        <v>8.9277487519204238E-2</v>
      </c>
      <c r="K9590" s="8">
        <f t="shared" si="1491"/>
        <v>8.7385630218598062E-2</v>
      </c>
      <c r="L9590" s="8">
        <f t="shared" si="1491"/>
        <v>8.8324701247059517E-2</v>
      </c>
      <c r="M9590" s="8">
        <f t="shared" si="1486"/>
        <v>8.7673127746765417E-2</v>
      </c>
      <c r="P9590">
        <v>9588</v>
      </c>
      <c r="Q9590" s="8">
        <f t="shared" si="1492"/>
        <v>8.6277487519204235E-2</v>
      </c>
      <c r="R9590" s="8">
        <f t="shared" si="1492"/>
        <v>8.4385630218598059E-2</v>
      </c>
      <c r="S9590" s="8">
        <f t="shared" si="1492"/>
        <v>8.5324701247059515E-2</v>
      </c>
      <c r="T9590" s="8">
        <f t="shared" si="1487"/>
        <v>8.4673127746765414E-2</v>
      </c>
      <c r="W9590">
        <v>9588</v>
      </c>
      <c r="X9590" s="4">
        <f t="shared" si="1485"/>
        <v>9.043307518049265E-2</v>
      </c>
      <c r="Y9590" s="4">
        <f t="shared" si="1494"/>
        <v>8.9447546857310906E-2</v>
      </c>
      <c r="Z9590" s="4">
        <f t="shared" si="1495"/>
        <v>8.8773393018327179E-2</v>
      </c>
    </row>
    <row r="9591" spans="1:26" x14ac:dyDescent="0.25">
      <c r="A9591" s="16">
        <f t="shared" si="1493"/>
        <v>53124</v>
      </c>
      <c r="B9591">
        <f>+'[2]Ejercicio 1'!E9808</f>
        <v>9589</v>
      </c>
      <c r="C9591" s="5">
        <v>8.7777769663501246E-2</v>
      </c>
      <c r="D9591" s="4">
        <f t="shared" si="1488"/>
        <v>8.5885900374337576E-2</v>
      </c>
      <c r="E9591" s="6">
        <f t="shared" si="1489"/>
        <v>8.6824977332012221E-2</v>
      </c>
      <c r="F9591" s="7">
        <f t="shared" si="1490"/>
        <v>8.6173399713189075E-2</v>
      </c>
      <c r="I9591" s="10">
        <v>9589</v>
      </c>
      <c r="J9591" s="8">
        <f t="shared" si="1491"/>
        <v>8.9277769663501247E-2</v>
      </c>
      <c r="K9591" s="8">
        <f t="shared" si="1491"/>
        <v>8.7385900374337577E-2</v>
      </c>
      <c r="L9591" s="8">
        <f t="shared" si="1491"/>
        <v>8.8324977332012222E-2</v>
      </c>
      <c r="M9591" s="8">
        <f t="shared" si="1486"/>
        <v>8.7673399713189076E-2</v>
      </c>
      <c r="P9591">
        <v>9589</v>
      </c>
      <c r="Q9591" s="8">
        <f t="shared" si="1492"/>
        <v>8.6277769663501244E-2</v>
      </c>
      <c r="R9591" s="8">
        <f t="shared" si="1492"/>
        <v>8.4385900374337575E-2</v>
      </c>
      <c r="S9591" s="8">
        <f t="shared" si="1492"/>
        <v>8.532497733201222E-2</v>
      </c>
      <c r="T9591" s="8">
        <f t="shared" si="1487"/>
        <v>8.4673399713189074E-2</v>
      </c>
      <c r="W9591">
        <v>9589</v>
      </c>
      <c r="X9591" s="4">
        <f t="shared" si="1485"/>
        <v>9.0433639835075963E-2</v>
      </c>
      <c r="Y9591" s="4">
        <f t="shared" si="1494"/>
        <v>8.9448099028737724E-2</v>
      </c>
      <c r="Z9591" s="4">
        <f t="shared" si="1495"/>
        <v>8.8773936707009823E-2</v>
      </c>
    </row>
    <row r="9592" spans="1:26" x14ac:dyDescent="0.25">
      <c r="A9592" s="16">
        <f t="shared" si="1493"/>
        <v>53125</v>
      </c>
      <c r="B9592">
        <f>+'[2]Ejercicio 1'!E9809</f>
        <v>9590</v>
      </c>
      <c r="C9592" s="5">
        <v>8.7778051807798269E-2</v>
      </c>
      <c r="D9592" s="4">
        <f t="shared" si="1488"/>
        <v>8.5886170530040162E-2</v>
      </c>
      <c r="E9592" s="6">
        <f t="shared" si="1489"/>
        <v>8.6825253416946468E-2</v>
      </c>
      <c r="F9592" s="7">
        <f t="shared" si="1490"/>
        <v>8.6173671679578484E-2</v>
      </c>
      <c r="I9592" s="10">
        <v>9590</v>
      </c>
      <c r="J9592" s="8">
        <f t="shared" si="1491"/>
        <v>8.927805180779827E-2</v>
      </c>
      <c r="K9592" s="8">
        <f t="shared" si="1491"/>
        <v>8.7386170530040164E-2</v>
      </c>
      <c r="L9592" s="8">
        <f t="shared" si="1491"/>
        <v>8.832525341694647E-2</v>
      </c>
      <c r="M9592" s="8">
        <f t="shared" si="1486"/>
        <v>8.7673671679578485E-2</v>
      </c>
      <c r="P9592">
        <v>9590</v>
      </c>
      <c r="Q9592" s="8">
        <f t="shared" si="1492"/>
        <v>8.6278051807798267E-2</v>
      </c>
      <c r="R9592" s="8">
        <f t="shared" si="1492"/>
        <v>8.4386170530040161E-2</v>
      </c>
      <c r="S9592" s="8">
        <f t="shared" si="1492"/>
        <v>8.5325253416946467E-2</v>
      </c>
      <c r="T9592" s="8">
        <f t="shared" si="1487"/>
        <v>8.4673671679578483E-2</v>
      </c>
      <c r="W9592">
        <v>9590</v>
      </c>
      <c r="X9592" s="4">
        <f t="shared" si="1485"/>
        <v>9.0434204489675513E-2</v>
      </c>
      <c r="Y9592" s="4">
        <f t="shared" si="1494"/>
        <v>8.9448651200220761E-2</v>
      </c>
      <c r="Z9592" s="4">
        <f t="shared" si="1495"/>
        <v>8.8774480393651253E-2</v>
      </c>
    </row>
    <row r="9593" spans="1:26" x14ac:dyDescent="0.25">
      <c r="A9593" s="16">
        <f t="shared" si="1493"/>
        <v>53126</v>
      </c>
      <c r="B9593">
        <f>+'[2]Ejercicio 1'!E9810</f>
        <v>9591</v>
      </c>
      <c r="C9593" s="5">
        <v>8.7778333952095292E-2</v>
      </c>
      <c r="D9593" s="4">
        <f t="shared" si="1488"/>
        <v>8.588644068570625E-2</v>
      </c>
      <c r="E9593" s="6">
        <f t="shared" si="1489"/>
        <v>8.6825529501861398E-2</v>
      </c>
      <c r="F9593" s="7">
        <f t="shared" si="1490"/>
        <v>8.6173943645936488E-2</v>
      </c>
      <c r="I9593" s="10">
        <v>9591</v>
      </c>
      <c r="J9593" s="8">
        <f t="shared" si="1491"/>
        <v>8.9278333952095293E-2</v>
      </c>
      <c r="K9593" s="8">
        <f t="shared" si="1491"/>
        <v>8.7386440685706251E-2</v>
      </c>
      <c r="L9593" s="8">
        <f t="shared" si="1491"/>
        <v>8.83255295018614E-2</v>
      </c>
      <c r="M9593" s="8">
        <f t="shared" si="1486"/>
        <v>8.7673943645936489E-2</v>
      </c>
      <c r="P9593">
        <v>9591</v>
      </c>
      <c r="Q9593" s="8">
        <f t="shared" si="1492"/>
        <v>8.627833395209529E-2</v>
      </c>
      <c r="R9593" s="8">
        <f t="shared" si="1492"/>
        <v>8.4386440685706249E-2</v>
      </c>
      <c r="S9593" s="8">
        <f t="shared" si="1492"/>
        <v>8.5325529501861397E-2</v>
      </c>
      <c r="T9593" s="8">
        <f t="shared" si="1487"/>
        <v>8.4673943645936486E-2</v>
      </c>
      <c r="W9593">
        <v>9591</v>
      </c>
      <c r="X9593" s="4">
        <f t="shared" si="1485"/>
        <v>9.0434769144359411E-2</v>
      </c>
      <c r="Y9593" s="4">
        <f t="shared" si="1494"/>
        <v>8.9449203371664274E-2</v>
      </c>
      <c r="Z9593" s="4">
        <f t="shared" si="1495"/>
        <v>8.8775024080201312E-2</v>
      </c>
    </row>
    <row r="9594" spans="1:26" x14ac:dyDescent="0.25">
      <c r="A9594" s="16">
        <f t="shared" si="1493"/>
        <v>53127</v>
      </c>
      <c r="B9594">
        <f>+'[2]Ejercicio 1'!E9811</f>
        <v>9592</v>
      </c>
      <c r="C9594" s="5">
        <v>8.7778616096392315E-2</v>
      </c>
      <c r="D9594" s="4">
        <f t="shared" si="1488"/>
        <v>8.5886710841335007E-2</v>
      </c>
      <c r="E9594" s="6">
        <f t="shared" si="1489"/>
        <v>8.6825805586757884E-2</v>
      </c>
      <c r="F9594" s="7">
        <f t="shared" si="1490"/>
        <v>8.6174215612265945E-2</v>
      </c>
      <c r="I9594" s="10">
        <v>9592</v>
      </c>
      <c r="J9594" s="8">
        <f t="shared" si="1491"/>
        <v>8.9278616096392316E-2</v>
      </c>
      <c r="K9594" s="8">
        <f t="shared" si="1491"/>
        <v>8.7386710841335008E-2</v>
      </c>
      <c r="L9594" s="8">
        <f t="shared" si="1491"/>
        <v>8.8325805586757886E-2</v>
      </c>
      <c r="M9594" s="8">
        <f t="shared" si="1486"/>
        <v>8.7674215612265946E-2</v>
      </c>
      <c r="P9594">
        <v>9592</v>
      </c>
      <c r="Q9594" s="8">
        <f t="shared" si="1492"/>
        <v>8.6278616096392313E-2</v>
      </c>
      <c r="R9594" s="8">
        <f t="shared" si="1492"/>
        <v>8.4386710841335005E-2</v>
      </c>
      <c r="S9594" s="8">
        <f t="shared" si="1492"/>
        <v>8.5325805586757883E-2</v>
      </c>
      <c r="T9594" s="8">
        <f t="shared" si="1487"/>
        <v>8.4674215612265943E-2</v>
      </c>
      <c r="W9594">
        <v>9592</v>
      </c>
      <c r="X9594" s="4">
        <f t="shared" ref="X9594:X9657" si="1496">Tasa_Fwd(C9412,B9412,C9594,B9594,182)</f>
        <v>9.0435333799058673E-2</v>
      </c>
      <c r="Y9594" s="4">
        <f t="shared" si="1494"/>
        <v>8.94497555430709E-2</v>
      </c>
      <c r="Z9594" s="4">
        <f t="shared" si="1495"/>
        <v>8.877556776861846E-2</v>
      </c>
    </row>
    <row r="9595" spans="1:26" x14ac:dyDescent="0.25">
      <c r="A9595" s="16">
        <f t="shared" si="1493"/>
        <v>53128</v>
      </c>
      <c r="B9595">
        <f>+'[2]Ejercicio 1'!E9812</f>
        <v>9593</v>
      </c>
      <c r="C9595" s="5">
        <v>8.7778898240689338E-2</v>
      </c>
      <c r="D9595" s="4">
        <f t="shared" si="1488"/>
        <v>8.5886980996926848E-2</v>
      </c>
      <c r="E9595" s="6">
        <f t="shared" si="1489"/>
        <v>8.6826081671635039E-2</v>
      </c>
      <c r="F9595" s="7">
        <f t="shared" si="1490"/>
        <v>8.6174487578561151E-2</v>
      </c>
      <c r="I9595" s="10">
        <v>9593</v>
      </c>
      <c r="J9595" s="8">
        <f t="shared" si="1491"/>
        <v>8.9278898240689339E-2</v>
      </c>
      <c r="K9595" s="8">
        <f t="shared" si="1491"/>
        <v>8.738698099692685E-2</v>
      </c>
      <c r="L9595" s="8">
        <f t="shared" si="1491"/>
        <v>8.832608167163504E-2</v>
      </c>
      <c r="M9595" s="8">
        <f t="shared" si="1486"/>
        <v>8.7674487578561153E-2</v>
      </c>
      <c r="P9595">
        <v>9593</v>
      </c>
      <c r="Q9595" s="8">
        <f t="shared" si="1492"/>
        <v>8.6278898240689336E-2</v>
      </c>
      <c r="R9595" s="8">
        <f t="shared" si="1492"/>
        <v>8.4386980996926847E-2</v>
      </c>
      <c r="S9595" s="8">
        <f t="shared" si="1492"/>
        <v>8.5326081671635037E-2</v>
      </c>
      <c r="T9595" s="8">
        <f t="shared" si="1487"/>
        <v>8.467448757856115E-2</v>
      </c>
      <c r="W9595">
        <v>9593</v>
      </c>
      <c r="X9595" s="4">
        <f t="shared" si="1496"/>
        <v>9.043589845379614E-2</v>
      </c>
      <c r="Y9595" s="4">
        <f t="shared" si="1494"/>
        <v>8.9450307714438862E-2</v>
      </c>
      <c r="Z9595" s="4">
        <f t="shared" si="1495"/>
        <v>8.877611145499438E-2</v>
      </c>
    </row>
    <row r="9596" spans="1:26" x14ac:dyDescent="0.25">
      <c r="A9596" s="16">
        <f t="shared" si="1493"/>
        <v>53129</v>
      </c>
      <c r="B9596">
        <f>+'[2]Ejercicio 1'!E9813</f>
        <v>9594</v>
      </c>
      <c r="C9596" s="5">
        <v>8.7779180384986361E-2</v>
      </c>
      <c r="D9596" s="4">
        <f t="shared" si="1488"/>
        <v>8.5887251152481983E-2</v>
      </c>
      <c r="E9596" s="6">
        <f t="shared" si="1489"/>
        <v>8.6826357756493749E-2</v>
      </c>
      <c r="F9596" s="7">
        <f t="shared" si="1490"/>
        <v>8.6174759544824939E-2</v>
      </c>
      <c r="I9596" s="10">
        <v>9594</v>
      </c>
      <c r="J9596" s="8">
        <f t="shared" si="1491"/>
        <v>8.9279180384986362E-2</v>
      </c>
      <c r="K9596" s="8">
        <f t="shared" si="1491"/>
        <v>8.7387251152481984E-2</v>
      </c>
      <c r="L9596" s="8">
        <f t="shared" si="1491"/>
        <v>8.8326357756493751E-2</v>
      </c>
      <c r="M9596" s="8">
        <f t="shared" si="1486"/>
        <v>8.767475954482494E-2</v>
      </c>
      <c r="P9596">
        <v>9594</v>
      </c>
      <c r="Q9596" s="8">
        <f t="shared" si="1492"/>
        <v>8.6279180384986359E-2</v>
      </c>
      <c r="R9596" s="8">
        <f t="shared" si="1492"/>
        <v>8.4387251152481982E-2</v>
      </c>
      <c r="S9596" s="8">
        <f t="shared" si="1492"/>
        <v>8.5326357756493748E-2</v>
      </c>
      <c r="T9596" s="8">
        <f t="shared" si="1487"/>
        <v>8.4674759544824937E-2</v>
      </c>
      <c r="W9596">
        <v>9594</v>
      </c>
      <c r="X9596" s="4">
        <f t="shared" si="1496"/>
        <v>9.0436463108572271E-2</v>
      </c>
      <c r="Y9596" s="4">
        <f t="shared" si="1494"/>
        <v>8.9450859885678594E-2</v>
      </c>
      <c r="Z9596" s="4">
        <f t="shared" si="1495"/>
        <v>8.8776655142255301E-2</v>
      </c>
    </row>
    <row r="9597" spans="1:26" x14ac:dyDescent="0.25">
      <c r="A9597" s="16">
        <f t="shared" si="1493"/>
        <v>53130</v>
      </c>
      <c r="B9597">
        <f>+'[2]Ejercicio 1'!E9814</f>
        <v>9595</v>
      </c>
      <c r="C9597" s="5">
        <v>8.7779462529283384E-2</v>
      </c>
      <c r="D9597" s="4">
        <f t="shared" si="1488"/>
        <v>8.5887521307999995E-2</v>
      </c>
      <c r="E9597" s="6">
        <f t="shared" si="1489"/>
        <v>8.6826633841334017E-2</v>
      </c>
      <c r="F9597" s="7">
        <f t="shared" si="1490"/>
        <v>8.6175031511060193E-2</v>
      </c>
      <c r="I9597" s="10">
        <v>9595</v>
      </c>
      <c r="J9597" s="8">
        <f t="shared" si="1491"/>
        <v>8.9279462529283385E-2</v>
      </c>
      <c r="K9597" s="8">
        <f t="shared" si="1491"/>
        <v>8.7387521307999996E-2</v>
      </c>
      <c r="L9597" s="8">
        <f t="shared" si="1491"/>
        <v>8.8326633841334018E-2</v>
      </c>
      <c r="M9597" s="8">
        <f t="shared" si="1486"/>
        <v>8.7675031511060195E-2</v>
      </c>
      <c r="P9597">
        <v>9595</v>
      </c>
      <c r="Q9597" s="8">
        <f t="shared" si="1492"/>
        <v>8.6279462529283382E-2</v>
      </c>
      <c r="R9597" s="8">
        <f t="shared" si="1492"/>
        <v>8.4387521307999994E-2</v>
      </c>
      <c r="S9597" s="8">
        <f t="shared" si="1492"/>
        <v>8.5326633841334015E-2</v>
      </c>
      <c r="T9597" s="8">
        <f t="shared" si="1487"/>
        <v>8.4675031511060192E-2</v>
      </c>
      <c r="W9597">
        <v>9595</v>
      </c>
      <c r="X9597" s="4">
        <f t="shared" si="1496"/>
        <v>9.0437027763387481E-2</v>
      </c>
      <c r="Y9597" s="4">
        <f t="shared" si="1494"/>
        <v>8.9451412057064125E-2</v>
      </c>
      <c r="Z9597" s="4">
        <f t="shared" si="1495"/>
        <v>8.8777198829430581E-2</v>
      </c>
    </row>
    <row r="9598" spans="1:26" x14ac:dyDescent="0.25">
      <c r="A9598" s="16">
        <f t="shared" si="1493"/>
        <v>53131</v>
      </c>
      <c r="B9598">
        <f>+'[2]Ejercicio 1'!E9815</f>
        <v>9596</v>
      </c>
      <c r="C9598" s="5">
        <v>8.7779744673580393E-2</v>
      </c>
      <c r="D9598" s="4">
        <f t="shared" si="1488"/>
        <v>8.5887791463481494E-2</v>
      </c>
      <c r="E9598" s="6">
        <f t="shared" si="1489"/>
        <v>8.6826909926154078E-2</v>
      </c>
      <c r="F9598" s="7">
        <f t="shared" si="1490"/>
        <v>8.6175303477261184E-2</v>
      </c>
      <c r="I9598" s="10">
        <v>9596</v>
      </c>
      <c r="J9598" s="8">
        <f t="shared" si="1491"/>
        <v>8.9279744673580394E-2</v>
      </c>
      <c r="K9598" s="8">
        <f t="shared" si="1491"/>
        <v>8.7387791463481496E-2</v>
      </c>
      <c r="L9598" s="8">
        <f t="shared" si="1491"/>
        <v>8.8326909926154079E-2</v>
      </c>
      <c r="M9598" s="8">
        <f t="shared" si="1486"/>
        <v>8.7675303477261185E-2</v>
      </c>
      <c r="P9598">
        <v>9596</v>
      </c>
      <c r="Q9598" s="8">
        <f t="shared" si="1492"/>
        <v>8.6279744673580391E-2</v>
      </c>
      <c r="R9598" s="8">
        <f t="shared" si="1492"/>
        <v>8.4387791463481493E-2</v>
      </c>
      <c r="S9598" s="8">
        <f t="shared" si="1492"/>
        <v>8.5326909926154076E-2</v>
      </c>
      <c r="T9598" s="8">
        <f t="shared" si="1487"/>
        <v>8.4675303477261182E-2</v>
      </c>
      <c r="W9598">
        <v>9596</v>
      </c>
      <c r="X9598" s="4">
        <f t="shared" si="1496"/>
        <v>9.0437592418217624E-2</v>
      </c>
      <c r="Y9598" s="4">
        <f t="shared" si="1494"/>
        <v>8.9451964228226544E-2</v>
      </c>
      <c r="Z9598" s="4">
        <f t="shared" si="1495"/>
        <v>8.8777742515538147E-2</v>
      </c>
    </row>
    <row r="9599" spans="1:26" x14ac:dyDescent="0.25">
      <c r="A9599" s="16">
        <f t="shared" si="1493"/>
        <v>53132</v>
      </c>
      <c r="B9599">
        <f>+'[2]Ejercicio 1'!E9816</f>
        <v>9597</v>
      </c>
      <c r="C9599" s="5">
        <v>8.7780026817877416E-2</v>
      </c>
      <c r="D9599" s="4">
        <f t="shared" si="1488"/>
        <v>8.5888061618925871E-2</v>
      </c>
      <c r="E9599" s="6">
        <f t="shared" si="1489"/>
        <v>8.682718601095657E-2</v>
      </c>
      <c r="F9599" s="7">
        <f t="shared" si="1490"/>
        <v>8.6175575443430769E-2</v>
      </c>
      <c r="I9599" s="10">
        <v>9597</v>
      </c>
      <c r="J9599" s="8">
        <f t="shared" si="1491"/>
        <v>8.9280026817877417E-2</v>
      </c>
      <c r="K9599" s="8">
        <f t="shared" si="1491"/>
        <v>8.7388061618925872E-2</v>
      </c>
      <c r="L9599" s="8">
        <f t="shared" si="1491"/>
        <v>8.8327186010956571E-2</v>
      </c>
      <c r="M9599" s="8">
        <f t="shared" si="1486"/>
        <v>8.767557544343077E-2</v>
      </c>
      <c r="P9599">
        <v>9597</v>
      </c>
      <c r="Q9599" s="8">
        <f t="shared" si="1492"/>
        <v>8.6280026817877414E-2</v>
      </c>
      <c r="R9599" s="8">
        <f t="shared" si="1492"/>
        <v>8.4388061618925869E-2</v>
      </c>
      <c r="S9599" s="8">
        <f t="shared" si="1492"/>
        <v>8.5327186010956568E-2</v>
      </c>
      <c r="T9599" s="8">
        <f t="shared" si="1487"/>
        <v>8.4675575443430767E-2</v>
      </c>
      <c r="W9599">
        <v>9597</v>
      </c>
      <c r="X9599" s="4">
        <f t="shared" si="1496"/>
        <v>9.0438157073132103E-2</v>
      </c>
      <c r="Y9599" s="4">
        <f t="shared" si="1494"/>
        <v>8.9452516399444307E-2</v>
      </c>
      <c r="Z9599" s="4">
        <f t="shared" si="1495"/>
        <v>8.8778286202533571E-2</v>
      </c>
    </row>
    <row r="9600" spans="1:26" x14ac:dyDescent="0.25">
      <c r="A9600" s="16">
        <f t="shared" si="1493"/>
        <v>53133</v>
      </c>
      <c r="B9600">
        <f>+'[2]Ejercicio 1'!E9817</f>
        <v>9598</v>
      </c>
      <c r="C9600" s="5">
        <v>8.7780308962174439E-2</v>
      </c>
      <c r="D9600" s="4">
        <f t="shared" si="1488"/>
        <v>8.5888331774333332E-2</v>
      </c>
      <c r="E9600" s="6">
        <f t="shared" si="1489"/>
        <v>8.682746209573973E-2</v>
      </c>
      <c r="F9600" s="7">
        <f t="shared" si="1490"/>
        <v>8.6175847409571807E-2</v>
      </c>
      <c r="I9600" s="10">
        <v>9598</v>
      </c>
      <c r="J9600" s="8">
        <f t="shared" si="1491"/>
        <v>8.928030896217444E-2</v>
      </c>
      <c r="K9600" s="8">
        <f t="shared" si="1491"/>
        <v>8.7388331774333333E-2</v>
      </c>
      <c r="L9600" s="8">
        <f t="shared" si="1491"/>
        <v>8.8327462095739731E-2</v>
      </c>
      <c r="M9600" s="8">
        <f t="shared" si="1486"/>
        <v>8.7675847409571808E-2</v>
      </c>
      <c r="P9600">
        <v>9598</v>
      </c>
      <c r="Q9600" s="8">
        <f t="shared" si="1492"/>
        <v>8.6280308962174437E-2</v>
      </c>
      <c r="R9600" s="8">
        <f t="shared" si="1492"/>
        <v>8.4388331774333331E-2</v>
      </c>
      <c r="S9600" s="8">
        <f t="shared" si="1492"/>
        <v>8.5327462095739728E-2</v>
      </c>
      <c r="T9600" s="8">
        <f t="shared" si="1487"/>
        <v>8.4675847409571806E-2</v>
      </c>
      <c r="W9600">
        <v>9598</v>
      </c>
      <c r="X9600" s="4">
        <f t="shared" si="1496"/>
        <v>9.0438721728062388E-2</v>
      </c>
      <c r="Y9600" s="4">
        <f t="shared" si="1494"/>
        <v>8.9453068570625169E-2</v>
      </c>
      <c r="Z9600" s="4">
        <f t="shared" si="1495"/>
        <v>8.8778829889443356E-2</v>
      </c>
    </row>
    <row r="9601" spans="1:26" x14ac:dyDescent="0.25">
      <c r="A9601" s="16">
        <f t="shared" si="1493"/>
        <v>53134</v>
      </c>
      <c r="B9601">
        <f>+'[2]Ejercicio 1'!E9818</f>
        <v>9599</v>
      </c>
      <c r="C9601" s="5">
        <v>8.7780591106471462E-2</v>
      </c>
      <c r="D9601" s="4">
        <f t="shared" si="1488"/>
        <v>8.588860192970367E-2</v>
      </c>
      <c r="E9601" s="6">
        <f t="shared" si="1489"/>
        <v>8.682773818050446E-2</v>
      </c>
      <c r="F9601" s="7">
        <f t="shared" si="1490"/>
        <v>8.6176119375678581E-2</v>
      </c>
      <c r="I9601" s="10">
        <v>9599</v>
      </c>
      <c r="J9601" s="8">
        <f t="shared" si="1491"/>
        <v>8.9280591106471463E-2</v>
      </c>
      <c r="K9601" s="8">
        <f t="shared" si="1491"/>
        <v>8.7388601929703671E-2</v>
      </c>
      <c r="L9601" s="8">
        <f t="shared" si="1491"/>
        <v>8.8327738180504461E-2</v>
      </c>
      <c r="M9601" s="8">
        <f t="shared" si="1486"/>
        <v>8.7676119375678582E-2</v>
      </c>
      <c r="P9601">
        <v>9599</v>
      </c>
      <c r="Q9601" s="8">
        <f t="shared" si="1492"/>
        <v>8.628059110647146E-2</v>
      </c>
      <c r="R9601" s="8">
        <f t="shared" si="1492"/>
        <v>8.4388601929703669E-2</v>
      </c>
      <c r="S9601" s="8">
        <f t="shared" si="1492"/>
        <v>8.5327738180504459E-2</v>
      </c>
      <c r="T9601" s="8">
        <f t="shared" si="1487"/>
        <v>8.467611937567858E-2</v>
      </c>
      <c r="W9601">
        <v>9599</v>
      </c>
      <c r="X9601" s="4">
        <f t="shared" si="1496"/>
        <v>9.0439286383030879E-2</v>
      </c>
      <c r="Y9601" s="4">
        <f t="shared" si="1494"/>
        <v>8.9453620741767395E-2</v>
      </c>
      <c r="Z9601" s="4">
        <f t="shared" si="1495"/>
        <v>8.8779373576261769E-2</v>
      </c>
    </row>
    <row r="9602" spans="1:26" x14ac:dyDescent="0.25">
      <c r="A9602" s="16">
        <f t="shared" si="1493"/>
        <v>53135</v>
      </c>
      <c r="B9602">
        <f>+'[2]Ejercicio 1'!E9819</f>
        <v>9600</v>
      </c>
      <c r="C9602" s="5">
        <v>8.7780873250768485E-2</v>
      </c>
      <c r="D9602" s="4">
        <f t="shared" si="1488"/>
        <v>8.5888872085037302E-2</v>
      </c>
      <c r="E9602" s="6">
        <f t="shared" si="1489"/>
        <v>8.6828014265249845E-2</v>
      </c>
      <c r="F9602" s="7">
        <f t="shared" si="1490"/>
        <v>8.617639134175395E-2</v>
      </c>
      <c r="I9602" s="10">
        <v>9600</v>
      </c>
      <c r="J9602" s="8">
        <f t="shared" si="1491"/>
        <v>8.9280873250768486E-2</v>
      </c>
      <c r="K9602" s="8">
        <f t="shared" si="1491"/>
        <v>8.7388872085037303E-2</v>
      </c>
      <c r="L9602" s="8">
        <f t="shared" si="1491"/>
        <v>8.8328014265249846E-2</v>
      </c>
      <c r="M9602" s="8">
        <f t="shared" si="1491"/>
        <v>8.7676391341753951E-2</v>
      </c>
      <c r="P9602">
        <v>9600</v>
      </c>
      <c r="Q9602" s="8">
        <f t="shared" si="1492"/>
        <v>8.6280873250768483E-2</v>
      </c>
      <c r="R9602" s="8">
        <f t="shared" si="1492"/>
        <v>8.43888720850373E-2</v>
      </c>
      <c r="S9602" s="8">
        <f t="shared" si="1492"/>
        <v>8.5328014265249844E-2</v>
      </c>
      <c r="T9602" s="8">
        <f t="shared" si="1492"/>
        <v>8.4676391341753948E-2</v>
      </c>
      <c r="W9602">
        <v>9600</v>
      </c>
      <c r="X9602" s="4">
        <f t="shared" si="1496"/>
        <v>9.0439851038038033E-2</v>
      </c>
      <c r="Y9602" s="4">
        <f t="shared" si="1494"/>
        <v>8.9454172912870958E-2</v>
      </c>
      <c r="Z9602" s="4">
        <f t="shared" si="1495"/>
        <v>8.877991726201534E-2</v>
      </c>
    </row>
    <row r="9603" spans="1:26" x14ac:dyDescent="0.25">
      <c r="A9603" s="16">
        <f t="shared" si="1493"/>
        <v>53136</v>
      </c>
      <c r="B9603">
        <f>+'[2]Ejercicio 1'!E9820</f>
        <v>9601</v>
      </c>
      <c r="C9603" s="5">
        <v>8.7781155395065508E-2</v>
      </c>
      <c r="D9603" s="4">
        <f t="shared" ref="D9603:D9666" si="1497">+LN((1+C9603*182/360)^(360/182))</f>
        <v>8.5889142240334018E-2</v>
      </c>
      <c r="E9603" s="6">
        <f t="shared" ref="E9603:E9666" si="1498">Equivalencia_Tasas(C9603,182,91)</f>
        <v>8.6828290349975926E-2</v>
      </c>
      <c r="F9603" s="7">
        <f t="shared" ref="F9603:F9666" si="1499">Equivalencia_Tasas(C9603,182,28)</f>
        <v>8.6176663307797927E-2</v>
      </c>
      <c r="I9603" s="10">
        <v>9601</v>
      </c>
      <c r="J9603" s="8">
        <f t="shared" ref="J9603:M9666" si="1500">C9603+$O$1</f>
        <v>8.9281155395065509E-2</v>
      </c>
      <c r="K9603" s="8">
        <f t="shared" si="1500"/>
        <v>8.738914224033402E-2</v>
      </c>
      <c r="L9603" s="8">
        <f t="shared" si="1500"/>
        <v>8.8328290349975927E-2</v>
      </c>
      <c r="M9603" s="8">
        <f t="shared" si="1500"/>
        <v>8.7676663307797928E-2</v>
      </c>
      <c r="P9603">
        <v>9601</v>
      </c>
      <c r="Q9603" s="8">
        <f t="shared" ref="Q9603:T9666" si="1501">C9603-$O$1</f>
        <v>8.6281155395065506E-2</v>
      </c>
      <c r="R9603" s="8">
        <f t="shared" si="1501"/>
        <v>8.4389142240334017E-2</v>
      </c>
      <c r="S9603" s="8">
        <f t="shared" si="1501"/>
        <v>8.5328290349975924E-2</v>
      </c>
      <c r="T9603" s="8">
        <f t="shared" si="1501"/>
        <v>8.4676663307797925E-2</v>
      </c>
      <c r="W9603">
        <v>9601</v>
      </c>
      <c r="X9603" s="4">
        <f t="shared" si="1496"/>
        <v>9.044041569306098E-2</v>
      </c>
      <c r="Y9603" s="4">
        <f t="shared" si="1494"/>
        <v>8.9454725083844513E-2</v>
      </c>
      <c r="Z9603" s="4">
        <f t="shared" si="1495"/>
        <v>8.8780460948656756E-2</v>
      </c>
    </row>
    <row r="9604" spans="1:26" x14ac:dyDescent="0.25">
      <c r="A9604" s="16">
        <f t="shared" si="1493"/>
        <v>53137</v>
      </c>
      <c r="B9604">
        <f>+'[2]Ejercicio 1'!E9821</f>
        <v>9602</v>
      </c>
      <c r="C9604" s="5">
        <v>8.7781437539362531E-2</v>
      </c>
      <c r="D9604" s="4">
        <f t="shared" si="1497"/>
        <v>8.5889412395594222E-2</v>
      </c>
      <c r="E9604" s="6">
        <f t="shared" si="1498"/>
        <v>8.6828566434684423E-2</v>
      </c>
      <c r="F9604" s="7">
        <f t="shared" si="1499"/>
        <v>8.6176935273813343E-2</v>
      </c>
      <c r="I9604" s="10">
        <v>9602</v>
      </c>
      <c r="J9604" s="8">
        <f t="shared" si="1500"/>
        <v>8.9281437539362532E-2</v>
      </c>
      <c r="K9604" s="8">
        <f t="shared" si="1500"/>
        <v>8.7389412395594224E-2</v>
      </c>
      <c r="L9604" s="8">
        <f t="shared" si="1500"/>
        <v>8.8328566434684425E-2</v>
      </c>
      <c r="M9604" s="8">
        <f t="shared" si="1500"/>
        <v>8.7676935273813345E-2</v>
      </c>
      <c r="P9604">
        <v>9602</v>
      </c>
      <c r="Q9604" s="8">
        <f t="shared" si="1501"/>
        <v>8.6281437539362529E-2</v>
      </c>
      <c r="R9604" s="8">
        <f t="shared" si="1501"/>
        <v>8.4389412395594221E-2</v>
      </c>
      <c r="S9604" s="8">
        <f t="shared" si="1501"/>
        <v>8.5328566434684422E-2</v>
      </c>
      <c r="T9604" s="8">
        <f t="shared" si="1501"/>
        <v>8.4676935273813342E-2</v>
      </c>
      <c r="W9604">
        <v>9602</v>
      </c>
      <c r="X9604" s="4">
        <f t="shared" si="1496"/>
        <v>9.0440980348168276E-2</v>
      </c>
      <c r="Y9604" s="4">
        <f t="shared" si="1494"/>
        <v>8.9455277254966534E-2</v>
      </c>
      <c r="Z9604" s="4">
        <f t="shared" si="1495"/>
        <v>8.8781004635212532E-2</v>
      </c>
    </row>
    <row r="9605" spans="1:26" x14ac:dyDescent="0.25">
      <c r="A9605" s="16">
        <f t="shared" ref="A9605:A9668" si="1502">+A9604+1</f>
        <v>53138</v>
      </c>
      <c r="B9605">
        <f>+'[2]Ejercicio 1'!E9822</f>
        <v>9603</v>
      </c>
      <c r="C9605" s="5">
        <v>8.778171968365954E-2</v>
      </c>
      <c r="D9605" s="4">
        <f t="shared" si="1497"/>
        <v>8.5889682550817095E-2</v>
      </c>
      <c r="E9605" s="6">
        <f t="shared" si="1498"/>
        <v>8.6828842519373603E-2</v>
      </c>
      <c r="F9605" s="7">
        <f t="shared" si="1499"/>
        <v>8.6177207239794509E-2</v>
      </c>
      <c r="I9605" s="10">
        <v>9603</v>
      </c>
      <c r="J9605" s="8">
        <f t="shared" si="1500"/>
        <v>8.9281719683659541E-2</v>
      </c>
      <c r="K9605" s="8">
        <f t="shared" si="1500"/>
        <v>8.7389682550817097E-2</v>
      </c>
      <c r="L9605" s="8">
        <f t="shared" si="1500"/>
        <v>8.8328842519373604E-2</v>
      </c>
      <c r="M9605" s="8">
        <f t="shared" si="1500"/>
        <v>8.7677207239794511E-2</v>
      </c>
      <c r="P9605">
        <v>9603</v>
      </c>
      <c r="Q9605" s="8">
        <f t="shared" si="1501"/>
        <v>8.6281719683659538E-2</v>
      </c>
      <c r="R9605" s="8">
        <f t="shared" si="1501"/>
        <v>8.4389682550817094E-2</v>
      </c>
      <c r="S9605" s="8">
        <f t="shared" si="1501"/>
        <v>8.5328842519373602E-2</v>
      </c>
      <c r="T9605" s="8">
        <f t="shared" si="1501"/>
        <v>8.4677207239794508E-2</v>
      </c>
      <c r="W9605">
        <v>9603</v>
      </c>
      <c r="X9605" s="4">
        <f t="shared" si="1496"/>
        <v>9.0441545003290935E-2</v>
      </c>
      <c r="Y9605" s="4">
        <f t="shared" si="1494"/>
        <v>8.9455829425957659E-2</v>
      </c>
      <c r="Z9605" s="4">
        <f t="shared" si="1495"/>
        <v>8.8781548321676951E-2</v>
      </c>
    </row>
    <row r="9606" spans="1:26" x14ac:dyDescent="0.25">
      <c r="A9606" s="16">
        <f t="shared" si="1502"/>
        <v>53139</v>
      </c>
      <c r="B9606">
        <f>+'[2]Ejercicio 1'!E9823</f>
        <v>9604</v>
      </c>
      <c r="C9606" s="5">
        <v>8.7782001827956563E-2</v>
      </c>
      <c r="D9606" s="4">
        <f t="shared" si="1497"/>
        <v>8.5889952706003261E-2</v>
      </c>
      <c r="E9606" s="6">
        <f t="shared" si="1498"/>
        <v>8.6829118604043451E-2</v>
      </c>
      <c r="F9606" s="7">
        <f t="shared" si="1499"/>
        <v>8.617747920574427E-2</v>
      </c>
      <c r="I9606" s="10">
        <v>9604</v>
      </c>
      <c r="J9606" s="8">
        <f t="shared" si="1500"/>
        <v>8.9282001827956564E-2</v>
      </c>
      <c r="K9606" s="8">
        <f t="shared" si="1500"/>
        <v>8.7389952706003263E-2</v>
      </c>
      <c r="L9606" s="8">
        <f t="shared" si="1500"/>
        <v>8.8329118604043452E-2</v>
      </c>
      <c r="M9606" s="8">
        <f t="shared" si="1500"/>
        <v>8.7677479205744271E-2</v>
      </c>
      <c r="P9606">
        <v>9604</v>
      </c>
      <c r="Q9606" s="8">
        <f t="shared" si="1501"/>
        <v>8.6282001827956561E-2</v>
      </c>
      <c r="R9606" s="8">
        <f t="shared" si="1501"/>
        <v>8.438995270600326E-2</v>
      </c>
      <c r="S9606" s="8">
        <f t="shared" si="1501"/>
        <v>8.532911860404345E-2</v>
      </c>
      <c r="T9606" s="8">
        <f t="shared" si="1501"/>
        <v>8.4677479205744269E-2</v>
      </c>
      <c r="W9606">
        <v>9604</v>
      </c>
      <c r="X9606" s="4">
        <f t="shared" si="1496"/>
        <v>9.04421096584518E-2</v>
      </c>
      <c r="Y9606" s="4">
        <f t="shared" si="1494"/>
        <v>8.9456381596818776E-2</v>
      </c>
      <c r="Z9606" s="4">
        <f t="shared" si="1495"/>
        <v>8.8782092007076513E-2</v>
      </c>
    </row>
    <row r="9607" spans="1:26" x14ac:dyDescent="0.25">
      <c r="A9607" s="16">
        <f t="shared" si="1502"/>
        <v>53140</v>
      </c>
      <c r="B9607">
        <f>+'[2]Ejercicio 1'!E9824</f>
        <v>9605</v>
      </c>
      <c r="C9607" s="5">
        <v>8.7782283972253586E-2</v>
      </c>
      <c r="D9607" s="4">
        <f t="shared" si="1497"/>
        <v>8.5890222861152304E-2</v>
      </c>
      <c r="E9607" s="6">
        <f t="shared" si="1498"/>
        <v>8.6829394688694855E-2</v>
      </c>
      <c r="F9607" s="7">
        <f t="shared" si="1499"/>
        <v>8.6177751171662625E-2</v>
      </c>
      <c r="I9607" s="10">
        <v>9605</v>
      </c>
      <c r="J9607" s="8">
        <f t="shared" si="1500"/>
        <v>8.9282283972253587E-2</v>
      </c>
      <c r="K9607" s="8">
        <f t="shared" si="1500"/>
        <v>8.7390222861152306E-2</v>
      </c>
      <c r="L9607" s="8">
        <f t="shared" si="1500"/>
        <v>8.8329394688694857E-2</v>
      </c>
      <c r="M9607" s="8">
        <f t="shared" si="1500"/>
        <v>8.7677751171662627E-2</v>
      </c>
      <c r="P9607">
        <v>9605</v>
      </c>
      <c r="Q9607" s="8">
        <f t="shared" si="1501"/>
        <v>8.6282283972253584E-2</v>
      </c>
      <c r="R9607" s="8">
        <f t="shared" si="1501"/>
        <v>8.4390222861152303E-2</v>
      </c>
      <c r="S9607" s="8">
        <f t="shared" si="1501"/>
        <v>8.5329394688694854E-2</v>
      </c>
      <c r="T9607" s="8">
        <f t="shared" si="1501"/>
        <v>8.4677751171662624E-2</v>
      </c>
      <c r="W9607">
        <v>9605</v>
      </c>
      <c r="X9607" s="4">
        <f t="shared" si="1496"/>
        <v>9.0442674313651328E-2</v>
      </c>
      <c r="Y9607" s="4">
        <f t="shared" si="1494"/>
        <v>8.9456933767734365E-2</v>
      </c>
      <c r="Z9607" s="4">
        <f t="shared" si="1495"/>
        <v>8.8782635693363934E-2</v>
      </c>
    </row>
    <row r="9608" spans="1:26" x14ac:dyDescent="0.25">
      <c r="A9608" s="16">
        <f t="shared" si="1502"/>
        <v>53141</v>
      </c>
      <c r="B9608">
        <f>+'[2]Ejercicio 1'!E9825</f>
        <v>9606</v>
      </c>
      <c r="C9608" s="5">
        <v>8.7782566116550609E-2</v>
      </c>
      <c r="D9608" s="4">
        <f t="shared" si="1497"/>
        <v>8.5890493016264446E-2</v>
      </c>
      <c r="E9608" s="6">
        <f t="shared" si="1498"/>
        <v>8.6829670773326928E-2</v>
      </c>
      <c r="F9608" s="7">
        <f t="shared" si="1499"/>
        <v>8.6178023137552434E-2</v>
      </c>
      <c r="I9608" s="10">
        <v>9606</v>
      </c>
      <c r="J9608" s="8">
        <f t="shared" si="1500"/>
        <v>8.928256611655061E-2</v>
      </c>
      <c r="K9608" s="8">
        <f t="shared" si="1500"/>
        <v>8.7390493016264448E-2</v>
      </c>
      <c r="L9608" s="8">
        <f t="shared" si="1500"/>
        <v>8.8329670773326929E-2</v>
      </c>
      <c r="M9608" s="8">
        <f t="shared" si="1500"/>
        <v>8.7678023137552435E-2</v>
      </c>
      <c r="P9608">
        <v>9606</v>
      </c>
      <c r="Q9608" s="8">
        <f t="shared" si="1501"/>
        <v>8.6282566116550607E-2</v>
      </c>
      <c r="R9608" s="8">
        <f t="shared" si="1501"/>
        <v>8.4390493016264445E-2</v>
      </c>
      <c r="S9608" s="8">
        <f t="shared" si="1501"/>
        <v>8.5329670773326927E-2</v>
      </c>
      <c r="T9608" s="8">
        <f t="shared" si="1501"/>
        <v>8.4678023137552433E-2</v>
      </c>
      <c r="W9608">
        <v>9606</v>
      </c>
      <c r="X9608" s="4">
        <f t="shared" si="1496"/>
        <v>9.0443238968866649E-2</v>
      </c>
      <c r="Y9608" s="4">
        <f t="shared" si="1494"/>
        <v>8.9457485938612177E-2</v>
      </c>
      <c r="Z9608" s="4">
        <f t="shared" si="1495"/>
        <v>8.8783179379565702E-2</v>
      </c>
    </row>
    <row r="9609" spans="1:26" x14ac:dyDescent="0.25">
      <c r="A9609" s="16">
        <f t="shared" si="1502"/>
        <v>53142</v>
      </c>
      <c r="B9609">
        <f>+'[2]Ejercicio 1'!E9826</f>
        <v>9607</v>
      </c>
      <c r="C9609" s="5">
        <v>8.7782848260847632E-2</v>
      </c>
      <c r="D9609" s="4">
        <f t="shared" si="1497"/>
        <v>8.589076317134027E-2</v>
      </c>
      <c r="E9609" s="6">
        <f t="shared" si="1498"/>
        <v>8.6829946857940571E-2</v>
      </c>
      <c r="F9609" s="7">
        <f t="shared" si="1499"/>
        <v>8.6178295103407992E-2</v>
      </c>
      <c r="I9609" s="10">
        <v>9607</v>
      </c>
      <c r="J9609" s="8">
        <f t="shared" si="1500"/>
        <v>8.9282848260847633E-2</v>
      </c>
      <c r="K9609" s="8">
        <f t="shared" si="1500"/>
        <v>8.7390763171340272E-2</v>
      </c>
      <c r="L9609" s="8">
        <f t="shared" si="1500"/>
        <v>8.8329946857940572E-2</v>
      </c>
      <c r="M9609" s="8">
        <f t="shared" si="1500"/>
        <v>8.7678295103407994E-2</v>
      </c>
      <c r="P9609">
        <v>9607</v>
      </c>
      <c r="Q9609" s="8">
        <f t="shared" si="1501"/>
        <v>8.628284826084763E-2</v>
      </c>
      <c r="R9609" s="8">
        <f t="shared" si="1501"/>
        <v>8.4390763171340269E-2</v>
      </c>
      <c r="S9609" s="8">
        <f t="shared" si="1501"/>
        <v>8.532994685794057E-2</v>
      </c>
      <c r="T9609" s="8">
        <f t="shared" si="1501"/>
        <v>8.4678295103407991E-2</v>
      </c>
      <c r="W9609">
        <v>9607</v>
      </c>
      <c r="X9609" s="4">
        <f t="shared" si="1496"/>
        <v>9.0443803624166319E-2</v>
      </c>
      <c r="Y9609" s="4">
        <f t="shared" si="1494"/>
        <v>8.945803810945134E-2</v>
      </c>
      <c r="Z9609" s="4">
        <f t="shared" si="1495"/>
        <v>8.8783723065676126E-2</v>
      </c>
    </row>
    <row r="9610" spans="1:26" x14ac:dyDescent="0.25">
      <c r="A9610" s="16">
        <f t="shared" si="1502"/>
        <v>53143</v>
      </c>
      <c r="B9610">
        <f>+'[2]Ejercicio 1'!E9827</f>
        <v>9608</v>
      </c>
      <c r="C9610" s="5">
        <v>8.7783130405144655E-2</v>
      </c>
      <c r="D9610" s="4">
        <f t="shared" si="1497"/>
        <v>8.5891033326378555E-2</v>
      </c>
      <c r="E9610" s="6">
        <f t="shared" si="1498"/>
        <v>8.6830222942535756E-2</v>
      </c>
      <c r="F9610" s="7">
        <f t="shared" si="1499"/>
        <v>8.6178567069232132E-2</v>
      </c>
      <c r="I9610" s="10">
        <v>9608</v>
      </c>
      <c r="J9610" s="8">
        <f t="shared" si="1500"/>
        <v>8.9283130405144656E-2</v>
      </c>
      <c r="K9610" s="8">
        <f t="shared" si="1500"/>
        <v>8.7391033326378556E-2</v>
      </c>
      <c r="L9610" s="8">
        <f t="shared" si="1500"/>
        <v>8.8330222942535758E-2</v>
      </c>
      <c r="M9610" s="8">
        <f t="shared" si="1500"/>
        <v>8.7678567069232133E-2</v>
      </c>
      <c r="P9610">
        <v>9608</v>
      </c>
      <c r="Q9610" s="8">
        <f t="shared" si="1501"/>
        <v>8.6283130405144653E-2</v>
      </c>
      <c r="R9610" s="8">
        <f t="shared" si="1501"/>
        <v>8.4391033326378553E-2</v>
      </c>
      <c r="S9610" s="8">
        <f t="shared" si="1501"/>
        <v>8.5330222942535755E-2</v>
      </c>
      <c r="T9610" s="8">
        <f t="shared" si="1501"/>
        <v>8.467856706923213E-2</v>
      </c>
      <c r="W9610">
        <v>9608</v>
      </c>
      <c r="X9610" s="4">
        <f t="shared" si="1496"/>
        <v>9.0444368279480908E-2</v>
      </c>
      <c r="Y9610" s="4">
        <f t="shared" si="1494"/>
        <v>8.9458590280254491E-2</v>
      </c>
      <c r="Z9610" s="4">
        <f t="shared" si="1495"/>
        <v>8.8784266750718821E-2</v>
      </c>
    </row>
    <row r="9611" spans="1:26" x14ac:dyDescent="0.25">
      <c r="A9611" s="16">
        <f t="shared" si="1502"/>
        <v>53144</v>
      </c>
      <c r="B9611">
        <f>+'[2]Ejercicio 1'!E9828</f>
        <v>9609</v>
      </c>
      <c r="C9611" s="5">
        <v>8.7783412549441678E-2</v>
      </c>
      <c r="D9611" s="4">
        <f t="shared" si="1497"/>
        <v>8.5891303481380146E-2</v>
      </c>
      <c r="E9611" s="6">
        <f t="shared" si="1498"/>
        <v>8.6830499027110736E-2</v>
      </c>
      <c r="F9611" s="7">
        <f t="shared" si="1499"/>
        <v>8.6178839035024879E-2</v>
      </c>
      <c r="I9611" s="10">
        <v>9609</v>
      </c>
      <c r="J9611" s="8">
        <f t="shared" si="1500"/>
        <v>8.9283412549441679E-2</v>
      </c>
      <c r="K9611" s="8">
        <f t="shared" si="1500"/>
        <v>8.7391303481380148E-2</v>
      </c>
      <c r="L9611" s="8">
        <f t="shared" si="1500"/>
        <v>8.8330499027110737E-2</v>
      </c>
      <c r="M9611" s="8">
        <f t="shared" si="1500"/>
        <v>8.767883903502488E-2</v>
      </c>
      <c r="P9611">
        <v>9609</v>
      </c>
      <c r="Q9611" s="8">
        <f t="shared" si="1501"/>
        <v>8.6283412549441676E-2</v>
      </c>
      <c r="R9611" s="8">
        <f t="shared" si="1501"/>
        <v>8.4391303481380145E-2</v>
      </c>
      <c r="S9611" s="8">
        <f t="shared" si="1501"/>
        <v>8.5330499027110734E-2</v>
      </c>
      <c r="T9611" s="8">
        <f t="shared" si="1501"/>
        <v>8.4678839035024878E-2</v>
      </c>
      <c r="W9611">
        <v>9609</v>
      </c>
      <c r="X9611" s="4">
        <f t="shared" si="1496"/>
        <v>9.044493293483459E-2</v>
      </c>
      <c r="Y9611" s="4">
        <f t="shared" si="1494"/>
        <v>8.9459142450926746E-2</v>
      </c>
      <c r="Z9611" s="4">
        <f t="shared" si="1495"/>
        <v>8.8784810436655093E-2</v>
      </c>
    </row>
    <row r="9612" spans="1:26" x14ac:dyDescent="0.25">
      <c r="A9612" s="16">
        <f t="shared" si="1502"/>
        <v>53145</v>
      </c>
      <c r="B9612">
        <f>+'[2]Ejercicio 1'!E9829</f>
        <v>9610</v>
      </c>
      <c r="C9612" s="5">
        <v>8.7783694693738687E-2</v>
      </c>
      <c r="D9612" s="4">
        <f t="shared" si="1497"/>
        <v>8.5891573636344809E-2</v>
      </c>
      <c r="E9612" s="6">
        <f t="shared" si="1498"/>
        <v>8.6830775111668146E-2</v>
      </c>
      <c r="F9612" s="7">
        <f t="shared" si="1499"/>
        <v>8.617911100078908E-2</v>
      </c>
      <c r="I9612" s="10">
        <v>9610</v>
      </c>
      <c r="J9612" s="8">
        <f t="shared" si="1500"/>
        <v>8.9283694693738688E-2</v>
      </c>
      <c r="K9612" s="8">
        <f t="shared" si="1500"/>
        <v>8.739157363634481E-2</v>
      </c>
      <c r="L9612" s="8">
        <f t="shared" si="1500"/>
        <v>8.8330775111668147E-2</v>
      </c>
      <c r="M9612" s="8">
        <f t="shared" si="1500"/>
        <v>8.7679111000789081E-2</v>
      </c>
      <c r="P9612">
        <v>9610</v>
      </c>
      <c r="Q9612" s="8">
        <f t="shared" si="1501"/>
        <v>8.6283694693738686E-2</v>
      </c>
      <c r="R9612" s="8">
        <f t="shared" si="1501"/>
        <v>8.4391573636344808E-2</v>
      </c>
      <c r="S9612" s="8">
        <f t="shared" si="1501"/>
        <v>8.5330775111668145E-2</v>
      </c>
      <c r="T9612" s="8">
        <f t="shared" si="1501"/>
        <v>8.4679111000789078E-2</v>
      </c>
      <c r="W9612">
        <v>9610</v>
      </c>
      <c r="X9612" s="4">
        <f t="shared" si="1496"/>
        <v>9.0445497590226479E-2</v>
      </c>
      <c r="Y9612" s="4">
        <f t="shared" si="1494"/>
        <v>8.9459694621653471E-2</v>
      </c>
      <c r="Z9612" s="4">
        <f t="shared" si="1495"/>
        <v>8.8785354122500007E-2</v>
      </c>
    </row>
    <row r="9613" spans="1:26" x14ac:dyDescent="0.25">
      <c r="A9613" s="16">
        <f t="shared" si="1502"/>
        <v>53146</v>
      </c>
      <c r="B9613">
        <f>+'[2]Ejercicio 1'!E9830</f>
        <v>9611</v>
      </c>
      <c r="C9613" s="5">
        <v>8.778397683803571E-2</v>
      </c>
      <c r="D9613" s="4">
        <f t="shared" si="1497"/>
        <v>8.5891843791272557E-2</v>
      </c>
      <c r="E9613" s="6">
        <f t="shared" si="1498"/>
        <v>8.6831051196206238E-2</v>
      </c>
      <c r="F9613" s="7">
        <f t="shared" si="1499"/>
        <v>8.6179382966519016E-2</v>
      </c>
      <c r="I9613" s="10">
        <v>9611</v>
      </c>
      <c r="J9613" s="8">
        <f t="shared" si="1500"/>
        <v>8.9283976838035711E-2</v>
      </c>
      <c r="K9613" s="8">
        <f t="shared" si="1500"/>
        <v>8.7391843791272558E-2</v>
      </c>
      <c r="L9613" s="8">
        <f t="shared" si="1500"/>
        <v>8.8331051196206239E-2</v>
      </c>
      <c r="M9613" s="8">
        <f t="shared" si="1500"/>
        <v>8.7679382966519018E-2</v>
      </c>
      <c r="P9613">
        <v>9611</v>
      </c>
      <c r="Q9613" s="8">
        <f t="shared" si="1501"/>
        <v>8.6283976838035709E-2</v>
      </c>
      <c r="R9613" s="8">
        <f t="shared" si="1501"/>
        <v>8.4391843791272556E-2</v>
      </c>
      <c r="S9613" s="8">
        <f t="shared" si="1501"/>
        <v>8.5331051196206237E-2</v>
      </c>
      <c r="T9613" s="8">
        <f t="shared" si="1501"/>
        <v>8.4679382966519015E-2</v>
      </c>
      <c r="W9613">
        <v>9611</v>
      </c>
      <c r="X9613" s="4">
        <f t="shared" si="1496"/>
        <v>9.0446062245656586E-2</v>
      </c>
      <c r="Y9613" s="4">
        <f t="shared" si="1494"/>
        <v>8.9460246792342421E-2</v>
      </c>
      <c r="Z9613" s="4">
        <f t="shared" si="1495"/>
        <v>8.8785897808256423E-2</v>
      </c>
    </row>
    <row r="9614" spans="1:26" x14ac:dyDescent="0.25">
      <c r="A9614" s="16">
        <f t="shared" si="1502"/>
        <v>53147</v>
      </c>
      <c r="B9614">
        <f>+'[2]Ejercicio 1'!E9831</f>
        <v>9612</v>
      </c>
      <c r="C9614" s="5">
        <v>8.7784258982332733E-2</v>
      </c>
      <c r="D9614" s="4">
        <f t="shared" si="1497"/>
        <v>8.5892113946163806E-2</v>
      </c>
      <c r="E9614" s="6">
        <f t="shared" si="1498"/>
        <v>8.6831327280725873E-2</v>
      </c>
      <c r="F9614" s="7">
        <f t="shared" si="1499"/>
        <v>8.6179654932217548E-2</v>
      </c>
      <c r="I9614" s="10">
        <v>9612</v>
      </c>
      <c r="J9614" s="8">
        <f t="shared" si="1500"/>
        <v>8.9284258982332734E-2</v>
      </c>
      <c r="K9614" s="8">
        <f t="shared" si="1500"/>
        <v>8.7392113946163807E-2</v>
      </c>
      <c r="L9614" s="8">
        <f t="shared" si="1500"/>
        <v>8.8331327280725874E-2</v>
      </c>
      <c r="M9614" s="8">
        <f t="shared" si="1500"/>
        <v>8.7679654932217549E-2</v>
      </c>
      <c r="P9614">
        <v>9612</v>
      </c>
      <c r="Q9614" s="8">
        <f t="shared" si="1501"/>
        <v>8.6284258982332732E-2</v>
      </c>
      <c r="R9614" s="8">
        <f t="shared" si="1501"/>
        <v>8.4392113946163805E-2</v>
      </c>
      <c r="S9614" s="8">
        <f t="shared" si="1501"/>
        <v>8.5331327280725872E-2</v>
      </c>
      <c r="T9614" s="8">
        <f t="shared" si="1501"/>
        <v>8.4679654932217546E-2</v>
      </c>
      <c r="W9614">
        <v>9612</v>
      </c>
      <c r="X9614" s="4">
        <f t="shared" si="1496"/>
        <v>9.0446626901126231E-2</v>
      </c>
      <c r="Y9614" s="4">
        <f t="shared" si="1494"/>
        <v>8.946079896299361E-2</v>
      </c>
      <c r="Z9614" s="4">
        <f t="shared" si="1495"/>
        <v>8.8786441492947982E-2</v>
      </c>
    </row>
    <row r="9615" spans="1:26" x14ac:dyDescent="0.25">
      <c r="A9615" s="16">
        <f t="shared" si="1502"/>
        <v>53148</v>
      </c>
      <c r="B9615">
        <f>+'[2]Ejercicio 1'!E9832</f>
        <v>9613</v>
      </c>
      <c r="C9615" s="5">
        <v>8.7784541126629756E-2</v>
      </c>
      <c r="D9615" s="4">
        <f t="shared" si="1497"/>
        <v>8.5892384101017724E-2</v>
      </c>
      <c r="E9615" s="6">
        <f t="shared" si="1498"/>
        <v>8.683160336522619E-2</v>
      </c>
      <c r="F9615" s="7">
        <f t="shared" si="1499"/>
        <v>8.6179926897884673E-2</v>
      </c>
      <c r="I9615" s="10">
        <v>9613</v>
      </c>
      <c r="J9615" s="8">
        <f t="shared" si="1500"/>
        <v>8.9284541126629757E-2</v>
      </c>
      <c r="K9615" s="8">
        <f t="shared" si="1500"/>
        <v>8.7392384101017725E-2</v>
      </c>
      <c r="L9615" s="8">
        <f t="shared" si="1500"/>
        <v>8.8331603365226191E-2</v>
      </c>
      <c r="M9615" s="8">
        <f t="shared" si="1500"/>
        <v>8.7679926897884675E-2</v>
      </c>
      <c r="P9615">
        <v>9613</v>
      </c>
      <c r="Q9615" s="8">
        <f t="shared" si="1501"/>
        <v>8.6284541126629755E-2</v>
      </c>
      <c r="R9615" s="8">
        <f t="shared" si="1501"/>
        <v>8.4392384101017723E-2</v>
      </c>
      <c r="S9615" s="8">
        <f t="shared" si="1501"/>
        <v>8.5331603365226188E-2</v>
      </c>
      <c r="T9615" s="8">
        <f t="shared" si="1501"/>
        <v>8.4679926897884672E-2</v>
      </c>
      <c r="W9615">
        <v>9613</v>
      </c>
      <c r="X9615" s="4">
        <f t="shared" si="1496"/>
        <v>9.0447191556633624E-2</v>
      </c>
      <c r="Y9615" s="4">
        <f t="shared" si="1494"/>
        <v>8.9461351133607897E-2</v>
      </c>
      <c r="Z9615" s="4">
        <f t="shared" si="1495"/>
        <v>8.87869851785274E-2</v>
      </c>
    </row>
    <row r="9616" spans="1:26" x14ac:dyDescent="0.25">
      <c r="A9616" s="16">
        <f t="shared" si="1502"/>
        <v>53149</v>
      </c>
      <c r="B9616">
        <f>+'[2]Ejercicio 1'!E9833</f>
        <v>9614</v>
      </c>
      <c r="C9616" s="5">
        <v>8.7784823270926779E-2</v>
      </c>
      <c r="D9616" s="4">
        <f t="shared" si="1497"/>
        <v>8.5892654255834713E-2</v>
      </c>
      <c r="E9616" s="6">
        <f t="shared" si="1498"/>
        <v>8.6831879449707189E-2</v>
      </c>
      <c r="F9616" s="7">
        <f t="shared" si="1499"/>
        <v>8.6180198863520394E-2</v>
      </c>
      <c r="I9616" s="10">
        <v>9614</v>
      </c>
      <c r="J9616" s="8">
        <f t="shared" si="1500"/>
        <v>8.928482327092678E-2</v>
      </c>
      <c r="K9616" s="8">
        <f t="shared" si="1500"/>
        <v>8.7392654255834715E-2</v>
      </c>
      <c r="L9616" s="8">
        <f t="shared" si="1500"/>
        <v>8.833187944970719E-2</v>
      </c>
      <c r="M9616" s="8">
        <f t="shared" si="1500"/>
        <v>8.7680198863520395E-2</v>
      </c>
      <c r="P9616">
        <v>9614</v>
      </c>
      <c r="Q9616" s="8">
        <f t="shared" si="1501"/>
        <v>8.6284823270926778E-2</v>
      </c>
      <c r="R9616" s="8">
        <f t="shared" si="1501"/>
        <v>8.4392654255834712E-2</v>
      </c>
      <c r="S9616" s="8">
        <f t="shared" si="1501"/>
        <v>8.5331879449707188E-2</v>
      </c>
      <c r="T9616" s="8">
        <f t="shared" si="1501"/>
        <v>8.4680198863520392E-2</v>
      </c>
      <c r="W9616">
        <v>9614</v>
      </c>
      <c r="X9616" s="4">
        <f t="shared" si="1496"/>
        <v>9.0447756212179681E-2</v>
      </c>
      <c r="Y9616" s="4">
        <f t="shared" si="1494"/>
        <v>8.9461903304090415E-2</v>
      </c>
      <c r="Z9616" s="4">
        <f t="shared" si="1495"/>
        <v>8.8787528863039089E-2</v>
      </c>
    </row>
    <row r="9617" spans="1:26" x14ac:dyDescent="0.25">
      <c r="A9617" s="16">
        <f t="shared" si="1502"/>
        <v>53150</v>
      </c>
      <c r="B9617">
        <f>+'[2]Ejercicio 1'!E9834</f>
        <v>9615</v>
      </c>
      <c r="C9617" s="5">
        <v>8.7785105415223802E-2</v>
      </c>
      <c r="D9617" s="4">
        <f t="shared" si="1497"/>
        <v>8.5892924410614802E-2</v>
      </c>
      <c r="E9617" s="6">
        <f t="shared" si="1498"/>
        <v>8.683215553416973E-2</v>
      </c>
      <c r="F9617" s="7">
        <f t="shared" si="1499"/>
        <v>8.6180470829124722E-2</v>
      </c>
      <c r="I9617" s="10">
        <v>9615</v>
      </c>
      <c r="J9617" s="8">
        <f t="shared" si="1500"/>
        <v>8.9285105415223803E-2</v>
      </c>
      <c r="K9617" s="8">
        <f t="shared" si="1500"/>
        <v>8.7392924410614803E-2</v>
      </c>
      <c r="L9617" s="8">
        <f t="shared" si="1500"/>
        <v>8.8332155534169732E-2</v>
      </c>
      <c r="M9617" s="8">
        <f t="shared" si="1500"/>
        <v>8.7680470829124724E-2</v>
      </c>
      <c r="P9617">
        <v>9615</v>
      </c>
      <c r="Q9617" s="8">
        <f t="shared" si="1501"/>
        <v>8.6285105415223801E-2</v>
      </c>
      <c r="R9617" s="8">
        <f t="shared" si="1501"/>
        <v>8.43929244106148E-2</v>
      </c>
      <c r="S9617" s="8">
        <f t="shared" si="1501"/>
        <v>8.5332155534169729E-2</v>
      </c>
      <c r="T9617" s="8">
        <f t="shared" si="1501"/>
        <v>8.4680470829124721E-2</v>
      </c>
      <c r="W9617">
        <v>9615</v>
      </c>
      <c r="X9617" s="4">
        <f t="shared" si="1496"/>
        <v>9.0448320867763957E-2</v>
      </c>
      <c r="Y9617" s="4">
        <f t="shared" si="1494"/>
        <v>8.9462455474628277E-2</v>
      </c>
      <c r="Z9617" s="4">
        <f t="shared" si="1495"/>
        <v>8.878807254844151E-2</v>
      </c>
    </row>
    <row r="9618" spans="1:26" x14ac:dyDescent="0.25">
      <c r="A9618" s="16">
        <f t="shared" si="1502"/>
        <v>53151</v>
      </c>
      <c r="B9618">
        <f>+'[2]Ejercicio 1'!E9835</f>
        <v>9616</v>
      </c>
      <c r="C9618" s="5">
        <v>8.7785387559520825E-2</v>
      </c>
      <c r="D9618" s="4">
        <f t="shared" si="1497"/>
        <v>8.5893194565358169E-2</v>
      </c>
      <c r="E9618" s="6">
        <f t="shared" si="1498"/>
        <v>8.6832431618613828E-2</v>
      </c>
      <c r="F9618" s="7">
        <f t="shared" si="1499"/>
        <v>8.6180742794697646E-2</v>
      </c>
      <c r="I9618" s="10">
        <v>9616</v>
      </c>
      <c r="J9618" s="8">
        <f t="shared" si="1500"/>
        <v>8.9285387559520826E-2</v>
      </c>
      <c r="K9618" s="8">
        <f t="shared" si="1500"/>
        <v>8.739319456535817E-2</v>
      </c>
      <c r="L9618" s="8">
        <f t="shared" si="1500"/>
        <v>8.833243161861383E-2</v>
      </c>
      <c r="M9618" s="8">
        <f t="shared" si="1500"/>
        <v>8.7680742794697647E-2</v>
      </c>
      <c r="P9618">
        <v>9616</v>
      </c>
      <c r="Q9618" s="8">
        <f t="shared" si="1501"/>
        <v>8.6285387559520824E-2</v>
      </c>
      <c r="R9618" s="8">
        <f t="shared" si="1501"/>
        <v>8.4393194565358168E-2</v>
      </c>
      <c r="S9618" s="8">
        <f t="shared" si="1501"/>
        <v>8.5332431618613827E-2</v>
      </c>
      <c r="T9618" s="8">
        <f t="shared" si="1501"/>
        <v>8.4680742794697644E-2</v>
      </c>
      <c r="W9618">
        <v>9616</v>
      </c>
      <c r="X9618" s="4">
        <f t="shared" si="1496"/>
        <v>9.0448885523386438E-2</v>
      </c>
      <c r="Y9618" s="4">
        <f t="shared" si="1494"/>
        <v>8.946300764512749E-2</v>
      </c>
      <c r="Z9618" s="4">
        <f t="shared" si="1495"/>
        <v>8.878861623375256E-2</v>
      </c>
    </row>
    <row r="9619" spans="1:26" x14ac:dyDescent="0.25">
      <c r="A9619" s="16">
        <f t="shared" si="1502"/>
        <v>53152</v>
      </c>
      <c r="B9619">
        <f>+'[2]Ejercicio 1'!E9836</f>
        <v>9617</v>
      </c>
      <c r="C9619" s="5">
        <v>8.7785669703817834E-2</v>
      </c>
      <c r="D9619" s="4">
        <f t="shared" si="1497"/>
        <v>8.5893464720064427E-2</v>
      </c>
      <c r="E9619" s="6">
        <f t="shared" si="1498"/>
        <v>8.6832707703039469E-2</v>
      </c>
      <c r="F9619" s="7">
        <f t="shared" si="1499"/>
        <v>8.6181014760242008E-2</v>
      </c>
      <c r="I9619" s="10">
        <v>9617</v>
      </c>
      <c r="J9619" s="8">
        <f t="shared" si="1500"/>
        <v>8.9285669703817835E-2</v>
      </c>
      <c r="K9619" s="8">
        <f t="shared" si="1500"/>
        <v>8.7393464720064429E-2</v>
      </c>
      <c r="L9619" s="8">
        <f t="shared" si="1500"/>
        <v>8.833270770303947E-2</v>
      </c>
      <c r="M9619" s="8">
        <f t="shared" si="1500"/>
        <v>8.768101476024201E-2</v>
      </c>
      <c r="P9619">
        <v>9617</v>
      </c>
      <c r="Q9619" s="8">
        <f t="shared" si="1501"/>
        <v>8.6285669703817833E-2</v>
      </c>
      <c r="R9619" s="8">
        <f t="shared" si="1501"/>
        <v>8.4393464720064426E-2</v>
      </c>
      <c r="S9619" s="8">
        <f t="shared" si="1501"/>
        <v>8.5332707703039468E-2</v>
      </c>
      <c r="T9619" s="8">
        <f t="shared" si="1501"/>
        <v>8.4681014760242007E-2</v>
      </c>
      <c r="W9619">
        <v>9617</v>
      </c>
      <c r="X9619" s="4">
        <f t="shared" si="1496"/>
        <v>9.044945017902517E-2</v>
      </c>
      <c r="Y9619" s="4">
        <f t="shared" si="1494"/>
        <v>8.946355981559069E-2</v>
      </c>
      <c r="Z9619" s="4">
        <f t="shared" si="1495"/>
        <v>8.8789159918980828E-2</v>
      </c>
    </row>
    <row r="9620" spans="1:26" x14ac:dyDescent="0.25">
      <c r="A9620" s="16">
        <f t="shared" si="1502"/>
        <v>53153</v>
      </c>
      <c r="B9620">
        <f>+'[2]Ejercicio 1'!E9837</f>
        <v>9618</v>
      </c>
      <c r="C9620" s="5">
        <v>8.7785951848114857E-2</v>
      </c>
      <c r="D9620" s="4">
        <f t="shared" si="1497"/>
        <v>8.5893734874734368E-2</v>
      </c>
      <c r="E9620" s="6">
        <f t="shared" si="1498"/>
        <v>8.6832983787444917E-2</v>
      </c>
      <c r="F9620" s="7">
        <f t="shared" si="1499"/>
        <v>8.6181286725752121E-2</v>
      </c>
      <c r="I9620" s="10">
        <v>9618</v>
      </c>
      <c r="J9620" s="8">
        <f t="shared" si="1500"/>
        <v>8.9285951848114858E-2</v>
      </c>
      <c r="K9620" s="8">
        <f t="shared" si="1500"/>
        <v>8.7393734874734369E-2</v>
      </c>
      <c r="L9620" s="8">
        <f t="shared" si="1500"/>
        <v>8.8332983787444919E-2</v>
      </c>
      <c r="M9620" s="8">
        <f t="shared" si="1500"/>
        <v>8.7681286725752122E-2</v>
      </c>
      <c r="P9620">
        <v>9618</v>
      </c>
      <c r="Q9620" s="8">
        <f t="shared" si="1501"/>
        <v>8.6285951848114856E-2</v>
      </c>
      <c r="R9620" s="8">
        <f t="shared" si="1501"/>
        <v>8.4393734874734366E-2</v>
      </c>
      <c r="S9620" s="8">
        <f t="shared" si="1501"/>
        <v>8.5332983787444916E-2</v>
      </c>
      <c r="T9620" s="8">
        <f t="shared" si="1501"/>
        <v>8.468128672575212E-2</v>
      </c>
      <c r="W9620">
        <v>9618</v>
      </c>
      <c r="X9620" s="4">
        <f t="shared" si="1496"/>
        <v>9.0450014834748224E-2</v>
      </c>
      <c r="Y9620" s="4">
        <f t="shared" si="1494"/>
        <v>8.9464111986014366E-2</v>
      </c>
      <c r="Z9620" s="4">
        <f t="shared" si="1495"/>
        <v>8.878970360411774E-2</v>
      </c>
    </row>
    <row r="9621" spans="1:26" x14ac:dyDescent="0.25">
      <c r="A9621" s="16">
        <f t="shared" si="1502"/>
        <v>53154</v>
      </c>
      <c r="B9621">
        <f>+'[2]Ejercicio 1'!E9838</f>
        <v>9619</v>
      </c>
      <c r="C9621" s="5">
        <v>8.778623399241188E-2</v>
      </c>
      <c r="D9621" s="4">
        <f t="shared" si="1497"/>
        <v>8.5894005029366782E-2</v>
      </c>
      <c r="E9621" s="6">
        <f t="shared" si="1498"/>
        <v>8.6833259871832796E-2</v>
      </c>
      <c r="F9621" s="7">
        <f t="shared" si="1499"/>
        <v>8.6181558691230828E-2</v>
      </c>
      <c r="I9621" s="10">
        <v>9619</v>
      </c>
      <c r="J9621" s="8">
        <f t="shared" si="1500"/>
        <v>8.9286233992411881E-2</v>
      </c>
      <c r="K9621" s="8">
        <f t="shared" si="1500"/>
        <v>8.7394005029366784E-2</v>
      </c>
      <c r="L9621" s="8">
        <f t="shared" si="1500"/>
        <v>8.8333259871832798E-2</v>
      </c>
      <c r="M9621" s="8">
        <f t="shared" si="1500"/>
        <v>8.7681558691230829E-2</v>
      </c>
      <c r="P9621">
        <v>9619</v>
      </c>
      <c r="Q9621" s="8">
        <f t="shared" si="1501"/>
        <v>8.6286233992411879E-2</v>
      </c>
      <c r="R9621" s="8">
        <f t="shared" si="1501"/>
        <v>8.4394005029366781E-2</v>
      </c>
      <c r="S9621" s="8">
        <f t="shared" si="1501"/>
        <v>8.5333259871832795E-2</v>
      </c>
      <c r="T9621" s="8">
        <f t="shared" si="1501"/>
        <v>8.4681558691230827E-2</v>
      </c>
      <c r="W9621">
        <v>9619</v>
      </c>
      <c r="X9621" s="4">
        <f t="shared" si="1496"/>
        <v>9.0450579490486654E-2</v>
      </c>
      <c r="Y9621" s="4">
        <f t="shared" si="1494"/>
        <v>8.9464664156401141E-2</v>
      </c>
      <c r="Z9621" s="4">
        <f t="shared" si="1495"/>
        <v>8.8790247289166152E-2</v>
      </c>
    </row>
    <row r="9622" spans="1:26" x14ac:dyDescent="0.25">
      <c r="A9622" s="16">
        <f t="shared" si="1502"/>
        <v>53155</v>
      </c>
      <c r="B9622">
        <f>+'[2]Ejercicio 1'!E9839</f>
        <v>9620</v>
      </c>
      <c r="C9622" s="5">
        <v>8.7786516136708903E-2</v>
      </c>
      <c r="D9622" s="4">
        <f t="shared" si="1497"/>
        <v>8.589427518396249E-2</v>
      </c>
      <c r="E9622" s="6">
        <f t="shared" si="1498"/>
        <v>8.6833535956200483E-2</v>
      </c>
      <c r="F9622" s="7">
        <f t="shared" si="1499"/>
        <v>8.6181830656678143E-2</v>
      </c>
      <c r="I9622" s="10">
        <v>9620</v>
      </c>
      <c r="J9622" s="8">
        <f t="shared" si="1500"/>
        <v>8.9286516136708904E-2</v>
      </c>
      <c r="K9622" s="8">
        <f t="shared" si="1500"/>
        <v>8.7394275183962492E-2</v>
      </c>
      <c r="L9622" s="8">
        <f t="shared" si="1500"/>
        <v>8.8333535956200485E-2</v>
      </c>
      <c r="M9622" s="8">
        <f t="shared" si="1500"/>
        <v>8.7681830656678145E-2</v>
      </c>
      <c r="P9622">
        <v>9620</v>
      </c>
      <c r="Q9622" s="8">
        <f t="shared" si="1501"/>
        <v>8.6286516136708902E-2</v>
      </c>
      <c r="R9622" s="8">
        <f t="shared" si="1501"/>
        <v>8.4394275183962489E-2</v>
      </c>
      <c r="S9622" s="8">
        <f t="shared" si="1501"/>
        <v>8.5333535956200482E-2</v>
      </c>
      <c r="T9622" s="8">
        <f t="shared" si="1501"/>
        <v>8.4681830656678142E-2</v>
      </c>
      <c r="W9622">
        <v>9620</v>
      </c>
      <c r="X9622" s="4">
        <f t="shared" si="1496"/>
        <v>9.0451144146263734E-2</v>
      </c>
      <c r="Y9622" s="4">
        <f t="shared" si="1494"/>
        <v>8.9465216326657909E-2</v>
      </c>
      <c r="Z9622" s="4">
        <f t="shared" si="1495"/>
        <v>8.8790790973146849E-2</v>
      </c>
    </row>
    <row r="9623" spans="1:26" x14ac:dyDescent="0.25">
      <c r="A9623" s="16">
        <f t="shared" si="1502"/>
        <v>53156</v>
      </c>
      <c r="B9623">
        <f>+'[2]Ejercicio 1'!E9840</f>
        <v>9621</v>
      </c>
      <c r="C9623" s="5">
        <v>8.7786798281005926E-2</v>
      </c>
      <c r="D9623" s="4">
        <f t="shared" si="1497"/>
        <v>8.5894545338521283E-2</v>
      </c>
      <c r="E9623" s="6">
        <f t="shared" si="1498"/>
        <v>8.6833812040550587E-2</v>
      </c>
      <c r="F9623" s="7">
        <f t="shared" si="1499"/>
        <v>8.6182102622094039E-2</v>
      </c>
      <c r="I9623" s="10">
        <v>9621</v>
      </c>
      <c r="J9623" s="8">
        <f t="shared" si="1500"/>
        <v>8.9286798281005927E-2</v>
      </c>
      <c r="K9623" s="8">
        <f t="shared" si="1500"/>
        <v>8.7394545338521284E-2</v>
      </c>
      <c r="L9623" s="8">
        <f t="shared" si="1500"/>
        <v>8.8333812040550588E-2</v>
      </c>
      <c r="M9623" s="8">
        <f t="shared" si="1500"/>
        <v>8.7682102622094041E-2</v>
      </c>
      <c r="P9623">
        <v>9621</v>
      </c>
      <c r="Q9623" s="8">
        <f t="shared" si="1501"/>
        <v>8.6286798281005925E-2</v>
      </c>
      <c r="R9623" s="8">
        <f t="shared" si="1501"/>
        <v>8.4394545338521282E-2</v>
      </c>
      <c r="S9623" s="8">
        <f t="shared" si="1501"/>
        <v>8.5333812040550586E-2</v>
      </c>
      <c r="T9623" s="8">
        <f t="shared" si="1501"/>
        <v>8.4682102622094038E-2</v>
      </c>
      <c r="W9623">
        <v>9621</v>
      </c>
      <c r="X9623" s="4">
        <f t="shared" si="1496"/>
        <v>9.045170880207859E-2</v>
      </c>
      <c r="Y9623" s="4">
        <f t="shared" si="1494"/>
        <v>8.9465768496970022E-2</v>
      </c>
      <c r="Z9623" s="4">
        <f t="shared" si="1495"/>
        <v>8.8791334658018251E-2</v>
      </c>
    </row>
    <row r="9624" spans="1:26" x14ac:dyDescent="0.25">
      <c r="A9624" s="16">
        <f t="shared" si="1502"/>
        <v>53157</v>
      </c>
      <c r="B9624">
        <f>+'[2]Ejercicio 1'!E9841</f>
        <v>9622</v>
      </c>
      <c r="C9624" s="5">
        <v>8.7787080425302949E-2</v>
      </c>
      <c r="D9624" s="4">
        <f t="shared" si="1497"/>
        <v>8.5894815493043147E-2</v>
      </c>
      <c r="E9624" s="6">
        <f t="shared" si="1498"/>
        <v>8.6834088124881359E-2</v>
      </c>
      <c r="F9624" s="7">
        <f t="shared" si="1499"/>
        <v>8.6182374587478544E-2</v>
      </c>
      <c r="I9624" s="10">
        <v>9622</v>
      </c>
      <c r="J9624" s="8">
        <f t="shared" si="1500"/>
        <v>8.928708042530295E-2</v>
      </c>
      <c r="K9624" s="8">
        <f t="shared" si="1500"/>
        <v>8.7394815493043149E-2</v>
      </c>
      <c r="L9624" s="8">
        <f t="shared" si="1500"/>
        <v>8.833408812488136E-2</v>
      </c>
      <c r="M9624" s="8">
        <f t="shared" si="1500"/>
        <v>8.7682374587478545E-2</v>
      </c>
      <c r="P9624">
        <v>9622</v>
      </c>
      <c r="Q9624" s="8">
        <f t="shared" si="1501"/>
        <v>8.6287080425302948E-2</v>
      </c>
      <c r="R9624" s="8">
        <f t="shared" si="1501"/>
        <v>8.4394815493043146E-2</v>
      </c>
      <c r="S9624" s="8">
        <f t="shared" si="1501"/>
        <v>8.5334088124881358E-2</v>
      </c>
      <c r="T9624" s="8">
        <f t="shared" si="1501"/>
        <v>8.4682374587478543E-2</v>
      </c>
      <c r="W9624">
        <v>9622</v>
      </c>
      <c r="X9624" s="4">
        <f t="shared" si="1496"/>
        <v>9.0452273457909682E-2</v>
      </c>
      <c r="Y9624" s="4">
        <f t="shared" si="1494"/>
        <v>8.9466320667243485E-2</v>
      </c>
      <c r="Z9624" s="4">
        <f t="shared" si="1495"/>
        <v>8.8791878342801167E-2</v>
      </c>
    </row>
    <row r="9625" spans="1:26" x14ac:dyDescent="0.25">
      <c r="A9625" s="16">
        <f t="shared" si="1502"/>
        <v>53158</v>
      </c>
      <c r="B9625">
        <f>+'[2]Ejercicio 1'!E9842</f>
        <v>9623</v>
      </c>
      <c r="C9625" s="5">
        <v>8.7787362569599972E-2</v>
      </c>
      <c r="D9625" s="4">
        <f t="shared" si="1497"/>
        <v>8.5895085647528513E-2</v>
      </c>
      <c r="E9625" s="6">
        <f t="shared" si="1498"/>
        <v>8.6834364209192827E-2</v>
      </c>
      <c r="F9625" s="7">
        <f t="shared" si="1499"/>
        <v>8.6182646552831629E-2</v>
      </c>
      <c r="I9625" s="10">
        <v>9623</v>
      </c>
      <c r="J9625" s="8">
        <f t="shared" si="1500"/>
        <v>8.9287362569599973E-2</v>
      </c>
      <c r="K9625" s="8">
        <f t="shared" si="1500"/>
        <v>8.7395085647528514E-2</v>
      </c>
      <c r="L9625" s="8">
        <f t="shared" si="1500"/>
        <v>8.8334364209192828E-2</v>
      </c>
      <c r="M9625" s="8">
        <f t="shared" si="1500"/>
        <v>8.7682646552831631E-2</v>
      </c>
      <c r="P9625">
        <v>9623</v>
      </c>
      <c r="Q9625" s="8">
        <f t="shared" si="1501"/>
        <v>8.6287362569599971E-2</v>
      </c>
      <c r="R9625" s="8">
        <f t="shared" si="1501"/>
        <v>8.4395085647528512E-2</v>
      </c>
      <c r="S9625" s="8">
        <f t="shared" si="1501"/>
        <v>8.5334364209192826E-2</v>
      </c>
      <c r="T9625" s="8">
        <f t="shared" si="1501"/>
        <v>8.4682646552831628E-2</v>
      </c>
      <c r="W9625">
        <v>9623</v>
      </c>
      <c r="X9625" s="4">
        <f t="shared" si="1496"/>
        <v>9.0452838113825124E-2</v>
      </c>
      <c r="Y9625" s="4">
        <f t="shared" si="1494"/>
        <v>8.9466872837478298E-2</v>
      </c>
      <c r="Z9625" s="4">
        <f t="shared" si="1495"/>
        <v>8.8792422026516354E-2</v>
      </c>
    </row>
    <row r="9626" spans="1:26" x14ac:dyDescent="0.25">
      <c r="A9626" s="16">
        <f t="shared" si="1502"/>
        <v>53159</v>
      </c>
      <c r="B9626">
        <f>+'[2]Ejercicio 1'!E9843</f>
        <v>9624</v>
      </c>
      <c r="C9626" s="5">
        <v>8.7787644713896981E-2</v>
      </c>
      <c r="D9626" s="4">
        <f t="shared" si="1497"/>
        <v>8.5895355801976547E-2</v>
      </c>
      <c r="E9626" s="6">
        <f t="shared" si="1498"/>
        <v>8.6834640293485837E-2</v>
      </c>
      <c r="F9626" s="7">
        <f t="shared" si="1499"/>
        <v>8.6182918518153323E-2</v>
      </c>
      <c r="I9626" s="10">
        <v>9624</v>
      </c>
      <c r="J9626" s="8">
        <f t="shared" si="1500"/>
        <v>8.9287644713896983E-2</v>
      </c>
      <c r="K9626" s="8">
        <f t="shared" si="1500"/>
        <v>8.7395355801976549E-2</v>
      </c>
      <c r="L9626" s="8">
        <f t="shared" si="1500"/>
        <v>8.8334640293485839E-2</v>
      </c>
      <c r="M9626" s="8">
        <f t="shared" si="1500"/>
        <v>8.7682918518153324E-2</v>
      </c>
      <c r="P9626">
        <v>9624</v>
      </c>
      <c r="Q9626" s="8">
        <f t="shared" si="1501"/>
        <v>8.628764471389698E-2</v>
      </c>
      <c r="R9626" s="8">
        <f t="shared" si="1501"/>
        <v>8.4395355801976546E-2</v>
      </c>
      <c r="S9626" s="8">
        <f t="shared" si="1501"/>
        <v>8.5334640293485836E-2</v>
      </c>
      <c r="T9626" s="8">
        <f t="shared" si="1501"/>
        <v>8.4682918518153322E-2</v>
      </c>
      <c r="W9626">
        <v>9624</v>
      </c>
      <c r="X9626" s="4">
        <f t="shared" si="1496"/>
        <v>9.0453402769755928E-2</v>
      </c>
      <c r="Y9626" s="4">
        <f t="shared" si="1494"/>
        <v>8.946742500767621E-2</v>
      </c>
      <c r="Z9626" s="4">
        <f t="shared" si="1495"/>
        <v>8.8792965711119401E-2</v>
      </c>
    </row>
    <row r="9627" spans="1:26" x14ac:dyDescent="0.25">
      <c r="A9627" s="16">
        <f t="shared" si="1502"/>
        <v>53160</v>
      </c>
      <c r="B9627">
        <f>+'[2]Ejercicio 1'!E9844</f>
        <v>9625</v>
      </c>
      <c r="C9627" s="5">
        <v>8.7787926858194004E-2</v>
      </c>
      <c r="D9627" s="4">
        <f t="shared" si="1497"/>
        <v>8.5895625956387681E-2</v>
      </c>
      <c r="E9627" s="6">
        <f t="shared" si="1498"/>
        <v>8.6834916377760391E-2</v>
      </c>
      <c r="F9627" s="7">
        <f t="shared" si="1499"/>
        <v>8.6183190483443611E-2</v>
      </c>
      <c r="I9627" s="10">
        <v>9625</v>
      </c>
      <c r="J9627" s="8">
        <f t="shared" si="1500"/>
        <v>8.9287926858194006E-2</v>
      </c>
      <c r="K9627" s="8">
        <f t="shared" si="1500"/>
        <v>8.7395625956387682E-2</v>
      </c>
      <c r="L9627" s="8">
        <f t="shared" si="1500"/>
        <v>8.8334916377760392E-2</v>
      </c>
      <c r="M9627" s="8">
        <f t="shared" si="1500"/>
        <v>8.7683190483443613E-2</v>
      </c>
      <c r="P9627">
        <v>9625</v>
      </c>
      <c r="Q9627" s="8">
        <f t="shared" si="1501"/>
        <v>8.6287926858194003E-2</v>
      </c>
      <c r="R9627" s="8">
        <f t="shared" si="1501"/>
        <v>8.4395625956387679E-2</v>
      </c>
      <c r="S9627" s="8">
        <f t="shared" si="1501"/>
        <v>8.5334916377760389E-2</v>
      </c>
      <c r="T9627" s="8">
        <f t="shared" si="1501"/>
        <v>8.468319048344361E-2</v>
      </c>
      <c r="W9627">
        <v>9625</v>
      </c>
      <c r="X9627" s="4">
        <f t="shared" si="1496"/>
        <v>9.0453967425725382E-2</v>
      </c>
      <c r="Y9627" s="4">
        <f t="shared" si="1494"/>
        <v>8.9467977177837235E-2</v>
      </c>
      <c r="Z9627" s="4">
        <f t="shared" si="1495"/>
        <v>8.8793509395636808E-2</v>
      </c>
    </row>
    <row r="9628" spans="1:26" x14ac:dyDescent="0.25">
      <c r="A9628" s="16">
        <f t="shared" si="1502"/>
        <v>53161</v>
      </c>
      <c r="B9628">
        <f>+'[2]Ejercicio 1'!E9845</f>
        <v>9626</v>
      </c>
      <c r="C9628" s="5">
        <v>8.7788209002491027E-2</v>
      </c>
      <c r="D9628" s="4">
        <f t="shared" si="1497"/>
        <v>8.5895896110761885E-2</v>
      </c>
      <c r="E9628" s="6">
        <f t="shared" si="1498"/>
        <v>8.6835192462015626E-2</v>
      </c>
      <c r="F9628" s="7">
        <f t="shared" si="1499"/>
        <v>8.6183462448702494E-2</v>
      </c>
      <c r="I9628" s="10">
        <v>9626</v>
      </c>
      <c r="J9628" s="8">
        <f t="shared" si="1500"/>
        <v>8.9288209002491029E-2</v>
      </c>
      <c r="K9628" s="8">
        <f t="shared" si="1500"/>
        <v>8.7395896110761886E-2</v>
      </c>
      <c r="L9628" s="8">
        <f t="shared" si="1500"/>
        <v>8.8335192462015627E-2</v>
      </c>
      <c r="M9628" s="8">
        <f t="shared" si="1500"/>
        <v>8.7683462448702496E-2</v>
      </c>
      <c r="P9628">
        <v>9626</v>
      </c>
      <c r="Q9628" s="8">
        <f t="shared" si="1501"/>
        <v>8.6288209002491026E-2</v>
      </c>
      <c r="R9628" s="8">
        <f t="shared" si="1501"/>
        <v>8.4395896110761884E-2</v>
      </c>
      <c r="S9628" s="8">
        <f t="shared" si="1501"/>
        <v>8.5335192462015624E-2</v>
      </c>
      <c r="T9628" s="8">
        <f t="shared" si="1501"/>
        <v>8.4683462448702493E-2</v>
      </c>
      <c r="W9628">
        <v>9626</v>
      </c>
      <c r="X9628" s="4">
        <f t="shared" si="1496"/>
        <v>9.0454532081732611E-2</v>
      </c>
      <c r="Y9628" s="4">
        <f t="shared" si="1494"/>
        <v>8.9468529347867365E-2</v>
      </c>
      <c r="Z9628" s="4">
        <f t="shared" si="1495"/>
        <v>8.8794053079086499E-2</v>
      </c>
    </row>
    <row r="9629" spans="1:26" x14ac:dyDescent="0.25">
      <c r="A9629" s="16">
        <f t="shared" si="1502"/>
        <v>53162</v>
      </c>
      <c r="B9629">
        <f>+'[2]Ejercicio 1'!E9846</f>
        <v>9627</v>
      </c>
      <c r="C9629" s="5">
        <v>8.778849114678805E-2</v>
      </c>
      <c r="D9629" s="4">
        <f t="shared" si="1497"/>
        <v>8.5896166265099369E-2</v>
      </c>
      <c r="E9629" s="6">
        <f t="shared" si="1498"/>
        <v>8.6835468546251543E-2</v>
      </c>
      <c r="F9629" s="7">
        <f t="shared" si="1499"/>
        <v>8.6183734413929985E-2</v>
      </c>
      <c r="I9629" s="10">
        <v>9627</v>
      </c>
      <c r="J9629" s="8">
        <f t="shared" si="1500"/>
        <v>8.9288491146788052E-2</v>
      </c>
      <c r="K9629" s="8">
        <f t="shared" si="1500"/>
        <v>8.739616626509937E-2</v>
      </c>
      <c r="L9629" s="8">
        <f t="shared" si="1500"/>
        <v>8.8335468546251544E-2</v>
      </c>
      <c r="M9629" s="8">
        <f t="shared" si="1500"/>
        <v>8.7683734413929987E-2</v>
      </c>
      <c r="P9629">
        <v>9627</v>
      </c>
      <c r="Q9629" s="8">
        <f t="shared" si="1501"/>
        <v>8.6288491146788049E-2</v>
      </c>
      <c r="R9629" s="8">
        <f t="shared" si="1501"/>
        <v>8.4396166265099368E-2</v>
      </c>
      <c r="S9629" s="8">
        <f t="shared" si="1501"/>
        <v>8.5335468546251542E-2</v>
      </c>
      <c r="T9629" s="8">
        <f t="shared" si="1501"/>
        <v>8.4683734413929984E-2</v>
      </c>
      <c r="W9629">
        <v>9627</v>
      </c>
      <c r="X9629" s="4">
        <f t="shared" si="1496"/>
        <v>9.0455096737756077E-2</v>
      </c>
      <c r="Y9629" s="4">
        <f t="shared" si="1494"/>
        <v>8.9469081517951091E-2</v>
      </c>
      <c r="Z9629" s="4">
        <f t="shared" si="1495"/>
        <v>8.879459676342405E-2</v>
      </c>
    </row>
    <row r="9630" spans="1:26" x14ac:dyDescent="0.25">
      <c r="A9630" s="16">
        <f t="shared" si="1502"/>
        <v>53163</v>
      </c>
      <c r="B9630">
        <f>+'[2]Ejercicio 1'!E9847</f>
        <v>9628</v>
      </c>
      <c r="C9630" s="5">
        <v>8.7788773291085073E-2</v>
      </c>
      <c r="D9630" s="4">
        <f t="shared" si="1497"/>
        <v>8.589643641940016E-2</v>
      </c>
      <c r="E9630" s="6">
        <f t="shared" si="1498"/>
        <v>8.6835744630469891E-2</v>
      </c>
      <c r="F9630" s="7">
        <f t="shared" si="1499"/>
        <v>8.6184006379126057E-2</v>
      </c>
      <c r="I9630" s="10">
        <v>9628</v>
      </c>
      <c r="J9630" s="8">
        <f t="shared" si="1500"/>
        <v>8.9288773291085075E-2</v>
      </c>
      <c r="K9630" s="8">
        <f t="shared" si="1500"/>
        <v>8.7396436419400161E-2</v>
      </c>
      <c r="L9630" s="8">
        <f t="shared" si="1500"/>
        <v>8.8335744630469892E-2</v>
      </c>
      <c r="M9630" s="8">
        <f t="shared" si="1500"/>
        <v>8.7684006379126059E-2</v>
      </c>
      <c r="P9630">
        <v>9628</v>
      </c>
      <c r="Q9630" s="8">
        <f t="shared" si="1501"/>
        <v>8.6288773291085072E-2</v>
      </c>
      <c r="R9630" s="8">
        <f t="shared" si="1501"/>
        <v>8.4396436419400159E-2</v>
      </c>
      <c r="S9630" s="8">
        <f t="shared" si="1501"/>
        <v>8.533574463046989E-2</v>
      </c>
      <c r="T9630" s="8">
        <f t="shared" si="1501"/>
        <v>8.4684006379126056E-2</v>
      </c>
      <c r="W9630">
        <v>9628</v>
      </c>
      <c r="X9630" s="4">
        <f t="shared" si="1496"/>
        <v>9.0455661393863893E-2</v>
      </c>
      <c r="Y9630" s="4">
        <f t="shared" si="1494"/>
        <v>8.9469633687998804E-2</v>
      </c>
      <c r="Z9630" s="4">
        <f t="shared" si="1495"/>
        <v>8.879514044767596E-2</v>
      </c>
    </row>
    <row r="9631" spans="1:26" x14ac:dyDescent="0.25">
      <c r="A9631" s="16">
        <f t="shared" si="1502"/>
        <v>53164</v>
      </c>
      <c r="B9631">
        <f>+'[2]Ejercicio 1'!E9848</f>
        <v>9629</v>
      </c>
      <c r="C9631" s="5">
        <v>8.7789055435382096E-2</v>
      </c>
      <c r="D9631" s="4">
        <f t="shared" si="1497"/>
        <v>8.5896706573663814E-2</v>
      </c>
      <c r="E9631" s="6">
        <f t="shared" si="1498"/>
        <v>8.6836020714668907E-2</v>
      </c>
      <c r="F9631" s="7">
        <f t="shared" si="1499"/>
        <v>8.6184278344290738E-2</v>
      </c>
      <c r="I9631" s="10">
        <v>9629</v>
      </c>
      <c r="J9631" s="8">
        <f t="shared" si="1500"/>
        <v>8.9289055435382098E-2</v>
      </c>
      <c r="K9631" s="8">
        <f t="shared" si="1500"/>
        <v>8.7396706573663815E-2</v>
      </c>
      <c r="L9631" s="8">
        <f t="shared" si="1500"/>
        <v>8.8336020714668909E-2</v>
      </c>
      <c r="M9631" s="8">
        <f t="shared" si="1500"/>
        <v>8.7684278344290739E-2</v>
      </c>
      <c r="P9631">
        <v>9629</v>
      </c>
      <c r="Q9631" s="8">
        <f t="shared" si="1501"/>
        <v>8.6289055435382095E-2</v>
      </c>
      <c r="R9631" s="8">
        <f t="shared" si="1501"/>
        <v>8.4396706573663813E-2</v>
      </c>
      <c r="S9631" s="8">
        <f t="shared" si="1501"/>
        <v>8.5336020714668906E-2</v>
      </c>
      <c r="T9631" s="8">
        <f t="shared" si="1501"/>
        <v>8.4684278344290737E-2</v>
      </c>
      <c r="W9631">
        <v>9629</v>
      </c>
      <c r="X9631" s="4">
        <f t="shared" si="1496"/>
        <v>9.0456226049987057E-2</v>
      </c>
      <c r="Y9631" s="4">
        <f t="shared" ref="Y9631:Y9694" si="1503">Tasa_Fwd(E9540,B9540,E9631,B9631,91)</f>
        <v>8.947018585809921E-2</v>
      </c>
      <c r="Z9631" s="4">
        <f t="shared" si="1495"/>
        <v>8.8795684131836514E-2</v>
      </c>
    </row>
    <row r="9632" spans="1:26" x14ac:dyDescent="0.25">
      <c r="A9632" s="16">
        <f t="shared" si="1502"/>
        <v>53165</v>
      </c>
      <c r="B9632">
        <f>+'[2]Ejercicio 1'!E9849</f>
        <v>9630</v>
      </c>
      <c r="C9632" s="5">
        <v>8.7789337579679119E-2</v>
      </c>
      <c r="D9632" s="4">
        <f t="shared" si="1497"/>
        <v>8.5896976727890359E-2</v>
      </c>
      <c r="E9632" s="6">
        <f t="shared" si="1498"/>
        <v>8.6836296798848606E-2</v>
      </c>
      <c r="F9632" s="7">
        <f t="shared" si="1499"/>
        <v>8.6184550309423999E-2</v>
      </c>
      <c r="I9632" s="10">
        <v>9630</v>
      </c>
      <c r="J9632" s="8">
        <f t="shared" si="1500"/>
        <v>8.9289337579679121E-2</v>
      </c>
      <c r="K9632" s="8">
        <f t="shared" si="1500"/>
        <v>8.739697672789036E-2</v>
      </c>
      <c r="L9632" s="8">
        <f t="shared" si="1500"/>
        <v>8.8336296798848607E-2</v>
      </c>
      <c r="M9632" s="8">
        <f t="shared" si="1500"/>
        <v>8.7684550309424E-2</v>
      </c>
      <c r="P9632">
        <v>9630</v>
      </c>
      <c r="Q9632" s="8">
        <f t="shared" si="1501"/>
        <v>8.6289337579679118E-2</v>
      </c>
      <c r="R9632" s="8">
        <f t="shared" si="1501"/>
        <v>8.4396976727890358E-2</v>
      </c>
      <c r="S9632" s="8">
        <f t="shared" si="1501"/>
        <v>8.5336296798848604E-2</v>
      </c>
      <c r="T9632" s="8">
        <f t="shared" si="1501"/>
        <v>8.4684550309423998E-2</v>
      </c>
      <c r="W9632">
        <v>9630</v>
      </c>
      <c r="X9632" s="4">
        <f t="shared" si="1496"/>
        <v>9.0456790706148885E-2</v>
      </c>
      <c r="Y9632" s="4">
        <f t="shared" si="1503"/>
        <v>8.9470738027978267E-2</v>
      </c>
      <c r="Z9632" s="4">
        <f t="shared" ref="Z9632:Z9695" si="1504">Tasa_Fwd(F9604,B9604,F9632,B9632,28)</f>
        <v>8.8796227814932197E-2</v>
      </c>
    </row>
    <row r="9633" spans="1:26" x14ac:dyDescent="0.25">
      <c r="A9633" s="16">
        <f t="shared" si="1502"/>
        <v>53166</v>
      </c>
      <c r="B9633">
        <f>+'[2]Ejercicio 1'!E9850</f>
        <v>9631</v>
      </c>
      <c r="C9633" s="5">
        <v>8.7789619723976128E-2</v>
      </c>
      <c r="D9633" s="4">
        <f t="shared" si="1497"/>
        <v>8.5897246882080183E-2</v>
      </c>
      <c r="E9633" s="6">
        <f t="shared" si="1498"/>
        <v>8.6836572883008972E-2</v>
      </c>
      <c r="F9633" s="7">
        <f t="shared" si="1499"/>
        <v>8.6184822274525869E-2</v>
      </c>
      <c r="I9633" s="10">
        <v>9631</v>
      </c>
      <c r="J9633" s="8">
        <f t="shared" si="1500"/>
        <v>8.928961972397613E-2</v>
      </c>
      <c r="K9633" s="8">
        <f t="shared" si="1500"/>
        <v>8.7397246882080185E-2</v>
      </c>
      <c r="L9633" s="8">
        <f t="shared" si="1500"/>
        <v>8.8336572883008974E-2</v>
      </c>
      <c r="M9633" s="8">
        <f t="shared" si="1500"/>
        <v>8.768482227452587E-2</v>
      </c>
      <c r="P9633">
        <v>9631</v>
      </c>
      <c r="Q9633" s="8">
        <f t="shared" si="1501"/>
        <v>8.6289619723976127E-2</v>
      </c>
      <c r="R9633" s="8">
        <f t="shared" si="1501"/>
        <v>8.4397246882080182E-2</v>
      </c>
      <c r="S9633" s="8">
        <f t="shared" si="1501"/>
        <v>8.5336572883008971E-2</v>
      </c>
      <c r="T9633" s="8">
        <f t="shared" si="1501"/>
        <v>8.4684822274525867E-2</v>
      </c>
      <c r="W9633">
        <v>9631</v>
      </c>
      <c r="X9633" s="4">
        <f t="shared" si="1496"/>
        <v>9.0457355362348932E-2</v>
      </c>
      <c r="Y9633" s="4">
        <f t="shared" si="1503"/>
        <v>8.9471290197819547E-2</v>
      </c>
      <c r="Z9633" s="4">
        <f t="shared" si="1504"/>
        <v>8.8796771498915739E-2</v>
      </c>
    </row>
    <row r="9634" spans="1:26" x14ac:dyDescent="0.25">
      <c r="A9634" s="16">
        <f t="shared" si="1502"/>
        <v>53167</v>
      </c>
      <c r="B9634">
        <f>+'[2]Ejercicio 1'!E9851</f>
        <v>9632</v>
      </c>
      <c r="C9634" s="5">
        <v>8.7789901868273151E-2</v>
      </c>
      <c r="D9634" s="4">
        <f t="shared" si="1497"/>
        <v>8.5897517036233093E-2</v>
      </c>
      <c r="E9634" s="6">
        <f t="shared" si="1498"/>
        <v>8.683684896715177E-2</v>
      </c>
      <c r="F9634" s="7">
        <f t="shared" si="1499"/>
        <v>8.6185094239596333E-2</v>
      </c>
      <c r="I9634" s="10">
        <v>9632</v>
      </c>
      <c r="J9634" s="8">
        <f t="shared" si="1500"/>
        <v>8.9289901868273153E-2</v>
      </c>
      <c r="K9634" s="8">
        <f t="shared" si="1500"/>
        <v>8.7397517036233094E-2</v>
      </c>
      <c r="L9634" s="8">
        <f t="shared" si="1500"/>
        <v>8.8336848967151771E-2</v>
      </c>
      <c r="M9634" s="8">
        <f t="shared" si="1500"/>
        <v>8.7685094239596334E-2</v>
      </c>
      <c r="P9634">
        <v>9632</v>
      </c>
      <c r="Q9634" s="8">
        <f t="shared" si="1501"/>
        <v>8.628990186827315E-2</v>
      </c>
      <c r="R9634" s="8">
        <f t="shared" si="1501"/>
        <v>8.4397517036233091E-2</v>
      </c>
      <c r="S9634" s="8">
        <f t="shared" si="1501"/>
        <v>8.5336848967151768E-2</v>
      </c>
      <c r="T9634" s="8">
        <f t="shared" si="1501"/>
        <v>8.4685094239596331E-2</v>
      </c>
      <c r="W9634">
        <v>9632</v>
      </c>
      <c r="X9634" s="4">
        <f t="shared" si="1496"/>
        <v>9.0457920018564786E-2</v>
      </c>
      <c r="Y9634" s="4">
        <f t="shared" si="1503"/>
        <v>8.9471842367808391E-2</v>
      </c>
      <c r="Z9634" s="4">
        <f t="shared" si="1504"/>
        <v>8.8797315182813641E-2</v>
      </c>
    </row>
    <row r="9635" spans="1:26" x14ac:dyDescent="0.25">
      <c r="A9635" s="16">
        <f t="shared" si="1502"/>
        <v>53168</v>
      </c>
      <c r="B9635">
        <f>+'[2]Ejercicio 1'!E9852</f>
        <v>9633</v>
      </c>
      <c r="C9635" s="5">
        <v>8.7790184012570174E-2</v>
      </c>
      <c r="D9635" s="4">
        <f t="shared" si="1497"/>
        <v>8.5897787190349503E-2</v>
      </c>
      <c r="E9635" s="6">
        <f t="shared" si="1498"/>
        <v>8.6837125051275249E-2</v>
      </c>
      <c r="F9635" s="7">
        <f t="shared" si="1499"/>
        <v>8.6185366204635391E-2</v>
      </c>
      <c r="I9635" s="10">
        <v>9633</v>
      </c>
      <c r="J9635" s="8">
        <f t="shared" si="1500"/>
        <v>8.9290184012570176E-2</v>
      </c>
      <c r="K9635" s="8">
        <f t="shared" si="1500"/>
        <v>8.7397787190349505E-2</v>
      </c>
      <c r="L9635" s="8">
        <f t="shared" si="1500"/>
        <v>8.833712505127525E-2</v>
      </c>
      <c r="M9635" s="8">
        <f t="shared" si="1500"/>
        <v>8.7685366204635393E-2</v>
      </c>
      <c r="P9635">
        <v>9633</v>
      </c>
      <c r="Q9635" s="8">
        <f t="shared" si="1501"/>
        <v>8.6290184012570173E-2</v>
      </c>
      <c r="R9635" s="8">
        <f t="shared" si="1501"/>
        <v>8.4397787190349502E-2</v>
      </c>
      <c r="S9635" s="8">
        <f t="shared" si="1501"/>
        <v>8.5337125051275248E-2</v>
      </c>
      <c r="T9635" s="8">
        <f t="shared" si="1501"/>
        <v>8.468536620463539E-2</v>
      </c>
      <c r="W9635">
        <v>9633</v>
      </c>
      <c r="X9635" s="4">
        <f t="shared" si="1496"/>
        <v>9.0458484674864961E-2</v>
      </c>
      <c r="Y9635" s="4">
        <f t="shared" si="1503"/>
        <v>8.9472394537666367E-2</v>
      </c>
      <c r="Z9635" s="4">
        <f t="shared" si="1504"/>
        <v>8.8797858866620186E-2</v>
      </c>
    </row>
    <row r="9636" spans="1:26" x14ac:dyDescent="0.25">
      <c r="A9636" s="16">
        <f t="shared" si="1502"/>
        <v>53169</v>
      </c>
      <c r="B9636">
        <f>+'[2]Ejercicio 1'!E9853</f>
        <v>9634</v>
      </c>
      <c r="C9636" s="5">
        <v>8.7790466156867197E-2</v>
      </c>
      <c r="D9636" s="4">
        <f t="shared" si="1497"/>
        <v>8.5898057344428583E-2</v>
      </c>
      <c r="E9636" s="6">
        <f t="shared" si="1498"/>
        <v>8.6837401135379397E-2</v>
      </c>
      <c r="F9636" s="7">
        <f t="shared" si="1499"/>
        <v>8.6185638169643058E-2</v>
      </c>
      <c r="I9636" s="10">
        <v>9634</v>
      </c>
      <c r="J9636" s="8">
        <f t="shared" si="1500"/>
        <v>8.9290466156867199E-2</v>
      </c>
      <c r="K9636" s="8">
        <f t="shared" si="1500"/>
        <v>8.7398057344428584E-2</v>
      </c>
      <c r="L9636" s="8">
        <f t="shared" si="1500"/>
        <v>8.8337401135379398E-2</v>
      </c>
      <c r="M9636" s="8">
        <f t="shared" si="1500"/>
        <v>8.768563816964306E-2</v>
      </c>
      <c r="P9636">
        <v>9634</v>
      </c>
      <c r="Q9636" s="8">
        <f t="shared" si="1501"/>
        <v>8.6290466156867196E-2</v>
      </c>
      <c r="R9636" s="8">
        <f t="shared" si="1501"/>
        <v>8.4398057344428581E-2</v>
      </c>
      <c r="S9636" s="8">
        <f t="shared" si="1501"/>
        <v>8.5337401135379395E-2</v>
      </c>
      <c r="T9636" s="8">
        <f t="shared" si="1501"/>
        <v>8.4685638169643057E-2</v>
      </c>
      <c r="W9636">
        <v>9634</v>
      </c>
      <c r="X9636" s="4">
        <f t="shared" si="1496"/>
        <v>9.0459049331180513E-2</v>
      </c>
      <c r="Y9636" s="4">
        <f t="shared" si="1503"/>
        <v>8.9472946707394321E-2</v>
      </c>
      <c r="Z9636" s="4">
        <f t="shared" si="1504"/>
        <v>8.8798402549359015E-2</v>
      </c>
    </row>
    <row r="9637" spans="1:26" x14ac:dyDescent="0.25">
      <c r="A9637" s="16">
        <f t="shared" si="1502"/>
        <v>53170</v>
      </c>
      <c r="B9637">
        <f>+'[2]Ejercicio 1'!E9854</f>
        <v>9635</v>
      </c>
      <c r="C9637" s="5">
        <v>8.779074830116422E-2</v>
      </c>
      <c r="D9637" s="4">
        <f t="shared" si="1497"/>
        <v>8.5898327498470733E-2</v>
      </c>
      <c r="E9637" s="6">
        <f t="shared" si="1498"/>
        <v>8.6837677219465101E-2</v>
      </c>
      <c r="F9637" s="7">
        <f t="shared" si="1499"/>
        <v>8.6185910134619306E-2</v>
      </c>
      <c r="I9637" s="10">
        <v>9635</v>
      </c>
      <c r="J9637" s="8">
        <f t="shared" si="1500"/>
        <v>8.9290748301164222E-2</v>
      </c>
      <c r="K9637" s="8">
        <f t="shared" si="1500"/>
        <v>8.7398327498470735E-2</v>
      </c>
      <c r="L9637" s="8">
        <f t="shared" si="1500"/>
        <v>8.8337677219465102E-2</v>
      </c>
      <c r="M9637" s="8">
        <f t="shared" si="1500"/>
        <v>8.7685910134619308E-2</v>
      </c>
      <c r="P9637">
        <v>9635</v>
      </c>
      <c r="Q9637" s="8">
        <f t="shared" si="1501"/>
        <v>8.6290748301164219E-2</v>
      </c>
      <c r="R9637" s="8">
        <f t="shared" si="1501"/>
        <v>8.4398327498470732E-2</v>
      </c>
      <c r="S9637" s="8">
        <f t="shared" si="1501"/>
        <v>8.53376772194651E-2</v>
      </c>
      <c r="T9637" s="8">
        <f t="shared" si="1501"/>
        <v>8.4685910134619305E-2</v>
      </c>
      <c r="W9637">
        <v>9635</v>
      </c>
      <c r="X9637" s="4">
        <f t="shared" si="1496"/>
        <v>9.0459613987534715E-2</v>
      </c>
      <c r="Y9637" s="4">
        <f t="shared" si="1503"/>
        <v>8.9473498877176746E-2</v>
      </c>
      <c r="Z9637" s="4">
        <f t="shared" si="1504"/>
        <v>8.8798946232988563E-2</v>
      </c>
    </row>
    <row r="9638" spans="1:26" x14ac:dyDescent="0.25">
      <c r="A9638" s="16">
        <f t="shared" si="1502"/>
        <v>53171</v>
      </c>
      <c r="B9638">
        <f>+'[2]Ejercicio 1'!E9855</f>
        <v>9636</v>
      </c>
      <c r="C9638" s="5">
        <v>8.7791030445461243E-2</v>
      </c>
      <c r="D9638" s="4">
        <f t="shared" si="1497"/>
        <v>8.5898597652475983E-2</v>
      </c>
      <c r="E9638" s="6">
        <f t="shared" si="1498"/>
        <v>8.6837953303531473E-2</v>
      </c>
      <c r="F9638" s="7">
        <f t="shared" si="1499"/>
        <v>8.6186182099564163E-2</v>
      </c>
      <c r="I9638" s="10">
        <v>9636</v>
      </c>
      <c r="J9638" s="8">
        <f t="shared" si="1500"/>
        <v>8.9291030445461245E-2</v>
      </c>
      <c r="K9638" s="8">
        <f t="shared" si="1500"/>
        <v>8.7398597652475984E-2</v>
      </c>
      <c r="L9638" s="8">
        <f t="shared" si="1500"/>
        <v>8.8337953303531475E-2</v>
      </c>
      <c r="M9638" s="8">
        <f t="shared" si="1500"/>
        <v>8.7686182099564164E-2</v>
      </c>
      <c r="P9638">
        <v>9636</v>
      </c>
      <c r="Q9638" s="8">
        <f t="shared" si="1501"/>
        <v>8.6291030445461242E-2</v>
      </c>
      <c r="R9638" s="8">
        <f t="shared" si="1501"/>
        <v>8.4398597652475982E-2</v>
      </c>
      <c r="S9638" s="8">
        <f t="shared" si="1501"/>
        <v>8.5337953303531472E-2</v>
      </c>
      <c r="T9638" s="8">
        <f t="shared" si="1501"/>
        <v>8.4686182099564161E-2</v>
      </c>
      <c r="W9638">
        <v>9636</v>
      </c>
      <c r="X9638" s="4">
        <f t="shared" si="1496"/>
        <v>9.0460178643927122E-2</v>
      </c>
      <c r="Y9638" s="4">
        <f t="shared" si="1503"/>
        <v>8.947405104682829E-2</v>
      </c>
      <c r="Z9638" s="4">
        <f t="shared" si="1504"/>
        <v>8.879948991653247E-2</v>
      </c>
    </row>
    <row r="9639" spans="1:26" x14ac:dyDescent="0.25">
      <c r="A9639" s="16">
        <f t="shared" si="1502"/>
        <v>53172</v>
      </c>
      <c r="B9639">
        <f>+'[2]Ejercicio 1'!E9856</f>
        <v>9637</v>
      </c>
      <c r="C9639" s="5">
        <v>8.7791312589758266E-2</v>
      </c>
      <c r="D9639" s="4">
        <f t="shared" si="1497"/>
        <v>8.5898867806444512E-2</v>
      </c>
      <c r="E9639" s="6">
        <f t="shared" si="1498"/>
        <v>8.6838229387579402E-2</v>
      </c>
      <c r="F9639" s="7">
        <f t="shared" si="1499"/>
        <v>8.6186454064477599E-2</v>
      </c>
      <c r="I9639" s="10">
        <v>9637</v>
      </c>
      <c r="J9639" s="8">
        <f t="shared" si="1500"/>
        <v>8.9291312589758268E-2</v>
      </c>
      <c r="K9639" s="8">
        <f t="shared" si="1500"/>
        <v>8.7398867806444513E-2</v>
      </c>
      <c r="L9639" s="8">
        <f t="shared" si="1500"/>
        <v>8.8338229387579403E-2</v>
      </c>
      <c r="M9639" s="8">
        <f t="shared" si="1500"/>
        <v>8.7686454064477601E-2</v>
      </c>
      <c r="P9639">
        <v>9637</v>
      </c>
      <c r="Q9639" s="8">
        <f t="shared" si="1501"/>
        <v>8.6291312589758265E-2</v>
      </c>
      <c r="R9639" s="8">
        <f t="shared" si="1501"/>
        <v>8.4398867806444511E-2</v>
      </c>
      <c r="S9639" s="8">
        <f t="shared" si="1501"/>
        <v>8.5338229387579401E-2</v>
      </c>
      <c r="T9639" s="8">
        <f t="shared" si="1501"/>
        <v>8.4686454064477598E-2</v>
      </c>
      <c r="W9639">
        <v>9637</v>
      </c>
      <c r="X9639" s="4">
        <f t="shared" si="1496"/>
        <v>9.046074330033535E-2</v>
      </c>
      <c r="Y9639" s="4">
        <f t="shared" si="1503"/>
        <v>8.9474603216535178E-2</v>
      </c>
      <c r="Z9639" s="4">
        <f t="shared" si="1504"/>
        <v>8.8800033599987865E-2</v>
      </c>
    </row>
    <row r="9640" spans="1:26" x14ac:dyDescent="0.25">
      <c r="A9640" s="16">
        <f t="shared" si="1502"/>
        <v>53173</v>
      </c>
      <c r="B9640">
        <f>+'[2]Ejercicio 1'!E9857</f>
        <v>9638</v>
      </c>
      <c r="C9640" s="5">
        <v>8.7791594734055275E-2</v>
      </c>
      <c r="D9640" s="4">
        <f t="shared" si="1497"/>
        <v>8.5899137960376334E-2</v>
      </c>
      <c r="E9640" s="6">
        <f t="shared" si="1498"/>
        <v>8.6838505471608887E-2</v>
      </c>
      <c r="F9640" s="7">
        <f t="shared" si="1499"/>
        <v>8.6186726029359645E-2</v>
      </c>
      <c r="I9640" s="10">
        <v>9638</v>
      </c>
      <c r="J9640" s="8">
        <f t="shared" si="1500"/>
        <v>8.9291594734055277E-2</v>
      </c>
      <c r="K9640" s="8">
        <f t="shared" si="1500"/>
        <v>8.7399137960376336E-2</v>
      </c>
      <c r="L9640" s="8">
        <f t="shared" si="1500"/>
        <v>8.8338505471608889E-2</v>
      </c>
      <c r="M9640" s="8">
        <f t="shared" si="1500"/>
        <v>8.7686726029359646E-2</v>
      </c>
      <c r="P9640">
        <v>9638</v>
      </c>
      <c r="Q9640" s="8">
        <f t="shared" si="1501"/>
        <v>8.6291594734055274E-2</v>
      </c>
      <c r="R9640" s="8">
        <f t="shared" si="1501"/>
        <v>8.4399137960376333E-2</v>
      </c>
      <c r="S9640" s="8">
        <f t="shared" si="1501"/>
        <v>8.5338505471608886E-2</v>
      </c>
      <c r="T9640" s="8">
        <f t="shared" si="1501"/>
        <v>8.4686726029359644E-2</v>
      </c>
      <c r="W9640">
        <v>9638</v>
      </c>
      <c r="X9640" s="4">
        <f t="shared" si="1496"/>
        <v>9.0461307956827899E-2</v>
      </c>
      <c r="Y9640" s="4">
        <f t="shared" si="1503"/>
        <v>8.9475155386297398E-2</v>
      </c>
      <c r="Z9640" s="4">
        <f t="shared" si="1504"/>
        <v>8.8800577282372686E-2</v>
      </c>
    </row>
    <row r="9641" spans="1:26" x14ac:dyDescent="0.25">
      <c r="A9641" s="16">
        <f t="shared" si="1502"/>
        <v>53174</v>
      </c>
      <c r="B9641">
        <f>+'[2]Ejercicio 1'!E9858</f>
        <v>9639</v>
      </c>
      <c r="C9641" s="5">
        <v>8.7791876878352298E-2</v>
      </c>
      <c r="D9641" s="4">
        <f t="shared" si="1497"/>
        <v>8.5899408114271034E-2</v>
      </c>
      <c r="E9641" s="6">
        <f t="shared" si="1498"/>
        <v>8.6838781555619055E-2</v>
      </c>
      <c r="F9641" s="7">
        <f t="shared" si="1499"/>
        <v>8.6186997994210285E-2</v>
      </c>
      <c r="I9641" s="10">
        <v>9639</v>
      </c>
      <c r="J9641" s="8">
        <f t="shared" si="1500"/>
        <v>8.92918768783523E-2</v>
      </c>
      <c r="K9641" s="8">
        <f t="shared" si="1500"/>
        <v>8.7399408114271035E-2</v>
      </c>
      <c r="L9641" s="8">
        <f t="shared" si="1500"/>
        <v>8.8338781555619056E-2</v>
      </c>
      <c r="M9641" s="8">
        <f t="shared" si="1500"/>
        <v>8.7686997994210286E-2</v>
      </c>
      <c r="P9641">
        <v>9639</v>
      </c>
      <c r="Q9641" s="8">
        <f t="shared" si="1501"/>
        <v>8.6291876878352297E-2</v>
      </c>
      <c r="R9641" s="8">
        <f t="shared" si="1501"/>
        <v>8.4399408114271032E-2</v>
      </c>
      <c r="S9641" s="8">
        <f t="shared" si="1501"/>
        <v>8.5338781555619053E-2</v>
      </c>
      <c r="T9641" s="8">
        <f t="shared" si="1501"/>
        <v>8.4686997994210284E-2</v>
      </c>
      <c r="W9641">
        <v>9639</v>
      </c>
      <c r="X9641" s="4">
        <f t="shared" si="1496"/>
        <v>9.0461872613336269E-2</v>
      </c>
      <c r="Y9641" s="4">
        <f t="shared" si="1503"/>
        <v>8.9475707555928735E-2</v>
      </c>
      <c r="Z9641" s="4">
        <f t="shared" si="1504"/>
        <v>8.8801120965648239E-2</v>
      </c>
    </row>
    <row r="9642" spans="1:26" x14ac:dyDescent="0.25">
      <c r="A9642" s="16">
        <f t="shared" si="1502"/>
        <v>53175</v>
      </c>
      <c r="B9642">
        <f>+'[2]Ejercicio 1'!E9859</f>
        <v>9640</v>
      </c>
      <c r="C9642" s="5">
        <v>8.7792159022649321E-2</v>
      </c>
      <c r="D9642" s="4">
        <f t="shared" si="1497"/>
        <v>8.5899678268128624E-2</v>
      </c>
      <c r="E9642" s="6">
        <f t="shared" si="1498"/>
        <v>8.6839057639610764E-2</v>
      </c>
      <c r="F9642" s="7">
        <f t="shared" si="1499"/>
        <v>8.6187269959029519E-2</v>
      </c>
      <c r="I9642" s="10">
        <v>9640</v>
      </c>
      <c r="J9642" s="8">
        <f t="shared" si="1500"/>
        <v>8.9292159022649323E-2</v>
      </c>
      <c r="K9642" s="8">
        <f t="shared" si="1500"/>
        <v>8.7399678268128625E-2</v>
      </c>
      <c r="L9642" s="8">
        <f t="shared" si="1500"/>
        <v>8.8339057639610766E-2</v>
      </c>
      <c r="M9642" s="8">
        <f t="shared" si="1500"/>
        <v>8.7687269959029521E-2</v>
      </c>
      <c r="P9642">
        <v>9640</v>
      </c>
      <c r="Q9642" s="8">
        <f t="shared" si="1501"/>
        <v>8.629215902264932E-2</v>
      </c>
      <c r="R9642" s="8">
        <f t="shared" si="1501"/>
        <v>8.4399678268128622E-2</v>
      </c>
      <c r="S9642" s="8">
        <f t="shared" si="1501"/>
        <v>8.5339057639610763E-2</v>
      </c>
      <c r="T9642" s="8">
        <f t="shared" si="1501"/>
        <v>8.4687269959029518E-2</v>
      </c>
      <c r="W9642">
        <v>9640</v>
      </c>
      <c r="X9642" s="4">
        <f t="shared" si="1496"/>
        <v>9.0462437269882845E-2</v>
      </c>
      <c r="Y9642" s="4">
        <f t="shared" si="1503"/>
        <v>8.9476259725523172E-2</v>
      </c>
      <c r="Z9642" s="4">
        <f t="shared" si="1504"/>
        <v>8.880166464883528E-2</v>
      </c>
    </row>
    <row r="9643" spans="1:26" x14ac:dyDescent="0.25">
      <c r="A9643" s="16">
        <f t="shared" si="1502"/>
        <v>53176</v>
      </c>
      <c r="B9643">
        <f>+'[2]Ejercicio 1'!E9860</f>
        <v>9641</v>
      </c>
      <c r="C9643" s="5">
        <v>8.7792441166946344E-2</v>
      </c>
      <c r="D9643" s="4">
        <f t="shared" si="1497"/>
        <v>8.5899948421949493E-2</v>
      </c>
      <c r="E9643" s="6">
        <f t="shared" si="1498"/>
        <v>8.6839333723583143E-2</v>
      </c>
      <c r="F9643" s="7">
        <f t="shared" si="1499"/>
        <v>8.6187541923817362E-2</v>
      </c>
      <c r="I9643" s="10">
        <v>9641</v>
      </c>
      <c r="J9643" s="8">
        <f t="shared" si="1500"/>
        <v>8.9292441166946346E-2</v>
      </c>
      <c r="K9643" s="8">
        <f t="shared" si="1500"/>
        <v>8.7399948421949494E-2</v>
      </c>
      <c r="L9643" s="8">
        <f t="shared" si="1500"/>
        <v>8.8339333723583144E-2</v>
      </c>
      <c r="M9643" s="8">
        <f t="shared" si="1500"/>
        <v>8.7687541923817364E-2</v>
      </c>
      <c r="P9643">
        <v>9641</v>
      </c>
      <c r="Q9643" s="8">
        <f t="shared" si="1501"/>
        <v>8.6292441166946343E-2</v>
      </c>
      <c r="R9643" s="8">
        <f t="shared" si="1501"/>
        <v>8.4399948421949492E-2</v>
      </c>
      <c r="S9643" s="8">
        <f t="shared" si="1501"/>
        <v>8.5339333723583141E-2</v>
      </c>
      <c r="T9643" s="8">
        <f t="shared" si="1501"/>
        <v>8.4687541923817361E-2</v>
      </c>
      <c r="W9643">
        <v>9641</v>
      </c>
      <c r="X9643" s="4">
        <f t="shared" si="1496"/>
        <v>9.0463001926467626E-2</v>
      </c>
      <c r="Y9643" s="4">
        <f t="shared" si="1503"/>
        <v>8.9476811894985853E-2</v>
      </c>
      <c r="Z9643" s="4">
        <f t="shared" si="1504"/>
        <v>8.880220833193668E-2</v>
      </c>
    </row>
    <row r="9644" spans="1:26" x14ac:dyDescent="0.25">
      <c r="A9644" s="16">
        <f t="shared" si="1502"/>
        <v>53177</v>
      </c>
      <c r="B9644">
        <f>+'[2]Ejercicio 1'!E9861</f>
        <v>9642</v>
      </c>
      <c r="C9644" s="5">
        <v>8.7792723311243367E-2</v>
      </c>
      <c r="D9644" s="4">
        <f t="shared" si="1497"/>
        <v>8.5900218575733447E-2</v>
      </c>
      <c r="E9644" s="6">
        <f t="shared" si="1498"/>
        <v>8.6839609807536203E-2</v>
      </c>
      <c r="F9644" s="7">
        <f t="shared" si="1499"/>
        <v>8.6187813888573786E-2</v>
      </c>
      <c r="I9644" s="10">
        <v>9642</v>
      </c>
      <c r="J9644" s="8">
        <f t="shared" si="1500"/>
        <v>8.9292723311243369E-2</v>
      </c>
      <c r="K9644" s="8">
        <f t="shared" si="1500"/>
        <v>8.7400218575733449E-2</v>
      </c>
      <c r="L9644" s="8">
        <f t="shared" si="1500"/>
        <v>8.8339609807536204E-2</v>
      </c>
      <c r="M9644" s="8">
        <f t="shared" si="1500"/>
        <v>8.7687813888573787E-2</v>
      </c>
      <c r="P9644">
        <v>9642</v>
      </c>
      <c r="Q9644" s="8">
        <f t="shared" si="1501"/>
        <v>8.6292723311243366E-2</v>
      </c>
      <c r="R9644" s="8">
        <f t="shared" si="1501"/>
        <v>8.4400218575733446E-2</v>
      </c>
      <c r="S9644" s="8">
        <f t="shared" si="1501"/>
        <v>8.5339609807536201E-2</v>
      </c>
      <c r="T9644" s="8">
        <f t="shared" si="1501"/>
        <v>8.4687813888573785E-2</v>
      </c>
      <c r="W9644">
        <v>9642</v>
      </c>
      <c r="X9644" s="4">
        <f t="shared" si="1496"/>
        <v>9.0463566583091057E-2</v>
      </c>
      <c r="Y9644" s="4">
        <f t="shared" si="1503"/>
        <v>8.9477364064410758E-2</v>
      </c>
      <c r="Z9644" s="4">
        <f t="shared" si="1504"/>
        <v>8.8802752014946709E-2</v>
      </c>
    </row>
    <row r="9645" spans="1:26" x14ac:dyDescent="0.25">
      <c r="A9645" s="16">
        <f t="shared" si="1502"/>
        <v>53178</v>
      </c>
      <c r="B9645">
        <f>+'[2]Ejercicio 1'!E9862</f>
        <v>9643</v>
      </c>
      <c r="C9645" s="5">
        <v>8.779300545554039E-2</v>
      </c>
      <c r="D9645" s="4">
        <f t="shared" si="1497"/>
        <v>8.5900488729480889E-2</v>
      </c>
      <c r="E9645" s="6">
        <f t="shared" si="1498"/>
        <v>8.6839885891471708E-2</v>
      </c>
      <c r="F9645" s="7">
        <f t="shared" si="1499"/>
        <v>8.6188085853298818E-2</v>
      </c>
      <c r="I9645" s="10">
        <v>9643</v>
      </c>
      <c r="J9645" s="8">
        <f t="shared" si="1500"/>
        <v>8.9293005455540392E-2</v>
      </c>
      <c r="K9645" s="8">
        <f t="shared" si="1500"/>
        <v>8.7400488729480891E-2</v>
      </c>
      <c r="L9645" s="8">
        <f t="shared" si="1500"/>
        <v>8.8339885891471709E-2</v>
      </c>
      <c r="M9645" s="8">
        <f t="shared" si="1500"/>
        <v>8.7688085853298819E-2</v>
      </c>
      <c r="P9645">
        <v>9643</v>
      </c>
      <c r="Q9645" s="8">
        <f t="shared" si="1501"/>
        <v>8.6293005455540389E-2</v>
      </c>
      <c r="R9645" s="8">
        <f t="shared" si="1501"/>
        <v>8.4400488729480888E-2</v>
      </c>
      <c r="S9645" s="8">
        <f t="shared" si="1501"/>
        <v>8.5339885891471706E-2</v>
      </c>
      <c r="T9645" s="8">
        <f t="shared" si="1501"/>
        <v>8.4688085853298817E-2</v>
      </c>
      <c r="W9645">
        <v>9643</v>
      </c>
      <c r="X9645" s="4">
        <f t="shared" si="1496"/>
        <v>9.0464131239753151E-2</v>
      </c>
      <c r="Y9645" s="4">
        <f t="shared" si="1503"/>
        <v>8.9477916233985003E-2</v>
      </c>
      <c r="Z9645" s="4">
        <f t="shared" si="1504"/>
        <v>8.8803295697868254E-2</v>
      </c>
    </row>
    <row r="9646" spans="1:26" x14ac:dyDescent="0.25">
      <c r="A9646" s="16">
        <f t="shared" si="1502"/>
        <v>53179</v>
      </c>
      <c r="B9646">
        <f>+'[2]Ejercicio 1'!E9863</f>
        <v>9644</v>
      </c>
      <c r="C9646" s="5">
        <v>8.7793287599837413E-2</v>
      </c>
      <c r="D9646" s="4">
        <f t="shared" si="1497"/>
        <v>8.5900758883191E-2</v>
      </c>
      <c r="E9646" s="6">
        <f t="shared" si="1498"/>
        <v>8.6840161975387867E-2</v>
      </c>
      <c r="F9646" s="7">
        <f t="shared" si="1499"/>
        <v>8.6188357817989586E-2</v>
      </c>
      <c r="I9646" s="10">
        <v>9644</v>
      </c>
      <c r="J9646" s="8">
        <f t="shared" si="1500"/>
        <v>8.9293287599837415E-2</v>
      </c>
      <c r="K9646" s="8">
        <f t="shared" si="1500"/>
        <v>8.7400758883191002E-2</v>
      </c>
      <c r="L9646" s="8">
        <f t="shared" si="1500"/>
        <v>8.8340161975387868E-2</v>
      </c>
      <c r="M9646" s="8">
        <f t="shared" si="1500"/>
        <v>8.7688357817989587E-2</v>
      </c>
      <c r="P9646">
        <v>9644</v>
      </c>
      <c r="Q9646" s="8">
        <f t="shared" si="1501"/>
        <v>8.6293287599837412E-2</v>
      </c>
      <c r="R9646" s="8">
        <f t="shared" si="1501"/>
        <v>8.4400758883190999E-2</v>
      </c>
      <c r="S9646" s="8">
        <f t="shared" si="1501"/>
        <v>8.5340161975387865E-2</v>
      </c>
      <c r="T9646" s="8">
        <f t="shared" si="1501"/>
        <v>8.4688357817989585E-2</v>
      </c>
      <c r="W9646">
        <v>9644</v>
      </c>
      <c r="X9646" s="4">
        <f t="shared" si="1496"/>
        <v>9.0464695896453881E-2</v>
      </c>
      <c r="Y9646" s="4">
        <f t="shared" si="1503"/>
        <v>8.9478468403427477E-2</v>
      </c>
      <c r="Z9646" s="4">
        <f t="shared" si="1504"/>
        <v>8.8803839379722083E-2</v>
      </c>
    </row>
    <row r="9647" spans="1:26" x14ac:dyDescent="0.25">
      <c r="A9647" s="16">
        <f t="shared" si="1502"/>
        <v>53180</v>
      </c>
      <c r="B9647">
        <f>+'[2]Ejercicio 1'!E9864</f>
        <v>9645</v>
      </c>
      <c r="C9647" s="5">
        <v>8.7793569744134423E-2</v>
      </c>
      <c r="D9647" s="4">
        <f t="shared" si="1497"/>
        <v>8.590102903686421E-2</v>
      </c>
      <c r="E9647" s="6">
        <f t="shared" si="1498"/>
        <v>8.6840438059284708E-2</v>
      </c>
      <c r="F9647" s="7">
        <f t="shared" si="1499"/>
        <v>8.6188629782651807E-2</v>
      </c>
      <c r="I9647" s="10">
        <v>9645</v>
      </c>
      <c r="J9647" s="8">
        <f t="shared" si="1500"/>
        <v>8.9293569744134424E-2</v>
      </c>
      <c r="K9647" s="8">
        <f t="shared" si="1500"/>
        <v>8.7401029036864211E-2</v>
      </c>
      <c r="L9647" s="8">
        <f t="shared" si="1500"/>
        <v>8.8340438059284709E-2</v>
      </c>
      <c r="M9647" s="8">
        <f t="shared" si="1500"/>
        <v>8.7688629782651809E-2</v>
      </c>
      <c r="P9647">
        <v>9645</v>
      </c>
      <c r="Q9647" s="8">
        <f t="shared" si="1501"/>
        <v>8.6293569744134421E-2</v>
      </c>
      <c r="R9647" s="8">
        <f t="shared" si="1501"/>
        <v>8.4401029036864209E-2</v>
      </c>
      <c r="S9647" s="8">
        <f t="shared" si="1501"/>
        <v>8.5340438059284707E-2</v>
      </c>
      <c r="T9647" s="8">
        <f t="shared" si="1501"/>
        <v>8.4688629782651806E-2</v>
      </c>
      <c r="W9647">
        <v>9645</v>
      </c>
      <c r="X9647" s="4">
        <f t="shared" si="1496"/>
        <v>9.04652605531924E-2</v>
      </c>
      <c r="Y9647" s="4">
        <f t="shared" si="1503"/>
        <v>8.9479020572832191E-2</v>
      </c>
      <c r="Z9647" s="4">
        <f t="shared" si="1504"/>
        <v>8.880438306148454E-2</v>
      </c>
    </row>
    <row r="9648" spans="1:26" x14ac:dyDescent="0.25">
      <c r="A9648" s="16">
        <f t="shared" si="1502"/>
        <v>53181</v>
      </c>
      <c r="B9648">
        <f>+'[2]Ejercicio 1'!E9865</f>
        <v>9646</v>
      </c>
      <c r="C9648" s="5">
        <v>8.7793851888431446E-2</v>
      </c>
      <c r="D9648" s="4">
        <f t="shared" si="1497"/>
        <v>8.5901299190500491E-2</v>
      </c>
      <c r="E9648" s="6">
        <f t="shared" si="1498"/>
        <v>8.6840714143163106E-2</v>
      </c>
      <c r="F9648" s="7">
        <f t="shared" si="1499"/>
        <v>8.6188901747282623E-2</v>
      </c>
      <c r="I9648" s="10">
        <v>9646</v>
      </c>
      <c r="J9648" s="8">
        <f t="shared" si="1500"/>
        <v>8.9293851888431447E-2</v>
      </c>
      <c r="K9648" s="8">
        <f t="shared" si="1500"/>
        <v>8.7401299190500492E-2</v>
      </c>
      <c r="L9648" s="8">
        <f t="shared" si="1500"/>
        <v>8.8340714143163107E-2</v>
      </c>
      <c r="M9648" s="8">
        <f t="shared" si="1500"/>
        <v>8.7688901747282624E-2</v>
      </c>
      <c r="P9648">
        <v>9646</v>
      </c>
      <c r="Q9648" s="8">
        <f t="shared" si="1501"/>
        <v>8.6293851888431444E-2</v>
      </c>
      <c r="R9648" s="8">
        <f t="shared" si="1501"/>
        <v>8.4401299190500489E-2</v>
      </c>
      <c r="S9648" s="8">
        <f t="shared" si="1501"/>
        <v>8.5340714143163104E-2</v>
      </c>
      <c r="T9648" s="8">
        <f t="shared" si="1501"/>
        <v>8.4688901747282622E-2</v>
      </c>
      <c r="W9648">
        <v>9646</v>
      </c>
      <c r="X9648" s="4">
        <f t="shared" si="1496"/>
        <v>9.046582520997043E-2</v>
      </c>
      <c r="Y9648" s="4">
        <f t="shared" si="1503"/>
        <v>8.9479572742199115E-2</v>
      </c>
      <c r="Z9648" s="4">
        <f t="shared" si="1504"/>
        <v>8.8804926744140589E-2</v>
      </c>
    </row>
    <row r="9649" spans="1:26" x14ac:dyDescent="0.25">
      <c r="A9649" s="16">
        <f t="shared" si="1502"/>
        <v>53182</v>
      </c>
      <c r="B9649">
        <f>+'[2]Ejercicio 1'!E9866</f>
        <v>9647</v>
      </c>
      <c r="C9649" s="5">
        <v>8.7794134032728469E-2</v>
      </c>
      <c r="D9649" s="4">
        <f t="shared" si="1497"/>
        <v>8.5901569344100065E-2</v>
      </c>
      <c r="E9649" s="6">
        <f t="shared" si="1498"/>
        <v>8.6840990227022186E-2</v>
      </c>
      <c r="F9649" s="7">
        <f t="shared" si="1499"/>
        <v>8.6189173711882033E-2</v>
      </c>
      <c r="I9649" s="10">
        <v>9647</v>
      </c>
      <c r="J9649" s="8">
        <f t="shared" si="1500"/>
        <v>8.929413403272847E-2</v>
      </c>
      <c r="K9649" s="8">
        <f t="shared" si="1500"/>
        <v>8.7401569344100066E-2</v>
      </c>
      <c r="L9649" s="8">
        <f t="shared" si="1500"/>
        <v>8.8340990227022187E-2</v>
      </c>
      <c r="M9649" s="8">
        <f t="shared" si="1500"/>
        <v>8.7689173711882035E-2</v>
      </c>
      <c r="P9649">
        <v>9647</v>
      </c>
      <c r="Q9649" s="8">
        <f t="shared" si="1501"/>
        <v>8.6294134032728467E-2</v>
      </c>
      <c r="R9649" s="8">
        <f t="shared" si="1501"/>
        <v>8.4401569344100064E-2</v>
      </c>
      <c r="S9649" s="8">
        <f t="shared" si="1501"/>
        <v>8.5340990227022184E-2</v>
      </c>
      <c r="T9649" s="8">
        <f t="shared" si="1501"/>
        <v>8.4689173711882032E-2</v>
      </c>
      <c r="W9649">
        <v>9647</v>
      </c>
      <c r="X9649" s="4">
        <f t="shared" si="1496"/>
        <v>9.0466389866785804E-2</v>
      </c>
      <c r="Y9649" s="4">
        <f t="shared" si="1503"/>
        <v>8.9480124911436046E-2</v>
      </c>
      <c r="Z9649" s="4">
        <f t="shared" si="1504"/>
        <v>8.8805470426710983E-2</v>
      </c>
    </row>
    <row r="9650" spans="1:26" x14ac:dyDescent="0.25">
      <c r="A9650" s="16">
        <f t="shared" si="1502"/>
        <v>53183</v>
      </c>
      <c r="B9650">
        <f>+'[2]Ejercicio 1'!E9867</f>
        <v>9648</v>
      </c>
      <c r="C9650" s="5">
        <v>8.7794416177025492E-2</v>
      </c>
      <c r="D9650" s="4">
        <f t="shared" si="1497"/>
        <v>8.590183949766253E-2</v>
      </c>
      <c r="E9650" s="6">
        <f t="shared" si="1498"/>
        <v>8.6841266310862808E-2</v>
      </c>
      <c r="F9650" s="7">
        <f t="shared" si="1499"/>
        <v>8.6189445676450038E-2</v>
      </c>
      <c r="I9650" s="10">
        <v>9648</v>
      </c>
      <c r="J9650" s="8">
        <f t="shared" si="1500"/>
        <v>8.9294416177025493E-2</v>
      </c>
      <c r="K9650" s="8">
        <f t="shared" si="1500"/>
        <v>8.7401839497662531E-2</v>
      </c>
      <c r="L9650" s="8">
        <f t="shared" si="1500"/>
        <v>8.8341266310862809E-2</v>
      </c>
      <c r="M9650" s="8">
        <f t="shared" si="1500"/>
        <v>8.768944567645004E-2</v>
      </c>
      <c r="P9650">
        <v>9648</v>
      </c>
      <c r="Q9650" s="8">
        <f t="shared" si="1501"/>
        <v>8.629441617702549E-2</v>
      </c>
      <c r="R9650" s="8">
        <f t="shared" si="1501"/>
        <v>8.4401839497662529E-2</v>
      </c>
      <c r="S9650" s="8">
        <f t="shared" si="1501"/>
        <v>8.5341266310862807E-2</v>
      </c>
      <c r="T9650" s="8">
        <f t="shared" si="1501"/>
        <v>8.4689445676450037E-2</v>
      </c>
      <c r="W9650">
        <v>9648</v>
      </c>
      <c r="X9650" s="4">
        <f t="shared" si="1496"/>
        <v>9.0466954523617429E-2</v>
      </c>
      <c r="Y9650" s="4">
        <f t="shared" si="1503"/>
        <v>8.9480677080727433E-2</v>
      </c>
      <c r="Z9650" s="4">
        <f t="shared" si="1504"/>
        <v>8.8806014109190021E-2</v>
      </c>
    </row>
    <row r="9651" spans="1:26" x14ac:dyDescent="0.25">
      <c r="A9651" s="16">
        <f t="shared" si="1502"/>
        <v>53184</v>
      </c>
      <c r="B9651">
        <f>+'[2]Ejercicio 1'!E9868</f>
        <v>9649</v>
      </c>
      <c r="C9651" s="5">
        <v>8.7794698321322515E-2</v>
      </c>
      <c r="D9651" s="4">
        <f t="shared" si="1497"/>
        <v>8.5902109651188469E-2</v>
      </c>
      <c r="E9651" s="6">
        <f t="shared" si="1498"/>
        <v>8.6841542394684987E-2</v>
      </c>
      <c r="F9651" s="7">
        <f t="shared" si="1499"/>
        <v>8.6189717640986638E-2</v>
      </c>
      <c r="I9651" s="10">
        <v>9649</v>
      </c>
      <c r="J9651" s="8">
        <f t="shared" si="1500"/>
        <v>8.9294698321322516E-2</v>
      </c>
      <c r="K9651" s="8">
        <f t="shared" si="1500"/>
        <v>8.740210965118847E-2</v>
      </c>
      <c r="L9651" s="8">
        <f t="shared" si="1500"/>
        <v>8.8341542394684988E-2</v>
      </c>
      <c r="M9651" s="8">
        <f t="shared" si="1500"/>
        <v>8.7689717640986639E-2</v>
      </c>
      <c r="P9651">
        <v>9649</v>
      </c>
      <c r="Q9651" s="8">
        <f t="shared" si="1501"/>
        <v>8.6294698321322513E-2</v>
      </c>
      <c r="R9651" s="8">
        <f t="shared" si="1501"/>
        <v>8.4402109651188467E-2</v>
      </c>
      <c r="S9651" s="8">
        <f t="shared" si="1501"/>
        <v>8.5341542394684985E-2</v>
      </c>
      <c r="T9651" s="8">
        <f t="shared" si="1501"/>
        <v>8.4689717640986636E-2</v>
      </c>
      <c r="W9651">
        <v>9649</v>
      </c>
      <c r="X9651" s="4">
        <f t="shared" si="1496"/>
        <v>9.0467519180533376E-2</v>
      </c>
      <c r="Y9651" s="4">
        <f t="shared" si="1503"/>
        <v>8.9481229250074165E-2</v>
      </c>
      <c r="Z9651" s="4">
        <f t="shared" si="1504"/>
        <v>8.8806557791580545E-2</v>
      </c>
    </row>
    <row r="9652" spans="1:26" x14ac:dyDescent="0.25">
      <c r="A9652" s="16">
        <f t="shared" si="1502"/>
        <v>53185</v>
      </c>
      <c r="B9652">
        <f>+'[2]Ejercicio 1'!E9869</f>
        <v>9650</v>
      </c>
      <c r="C9652" s="5">
        <v>8.7794980465619538E-2</v>
      </c>
      <c r="D9652" s="4">
        <f t="shared" si="1497"/>
        <v>8.5902379804677298E-2</v>
      </c>
      <c r="E9652" s="6">
        <f t="shared" si="1498"/>
        <v>8.684181847848696E-2</v>
      </c>
      <c r="F9652" s="7">
        <f t="shared" si="1499"/>
        <v>8.6189989605488987E-2</v>
      </c>
      <c r="I9652" s="10">
        <v>9650</v>
      </c>
      <c r="J9652" s="8">
        <f t="shared" si="1500"/>
        <v>8.9294980465619539E-2</v>
      </c>
      <c r="K9652" s="8">
        <f t="shared" si="1500"/>
        <v>8.7402379804677299E-2</v>
      </c>
      <c r="L9652" s="8">
        <f t="shared" si="1500"/>
        <v>8.8341818478486961E-2</v>
      </c>
      <c r="M9652" s="8">
        <f t="shared" si="1500"/>
        <v>8.7689989605488988E-2</v>
      </c>
      <c r="P9652">
        <v>9650</v>
      </c>
      <c r="Q9652" s="8">
        <f t="shared" si="1501"/>
        <v>8.6294980465619536E-2</v>
      </c>
      <c r="R9652" s="8">
        <f t="shared" si="1501"/>
        <v>8.4402379804677297E-2</v>
      </c>
      <c r="S9652" s="8">
        <f t="shared" si="1501"/>
        <v>8.5341818478486958E-2</v>
      </c>
      <c r="T9652" s="8">
        <f t="shared" si="1501"/>
        <v>8.4689989605488986E-2</v>
      </c>
      <c r="W9652">
        <v>9650</v>
      </c>
      <c r="X9652" s="4">
        <f t="shared" si="1496"/>
        <v>9.04680838374647E-2</v>
      </c>
      <c r="Y9652" s="4">
        <f t="shared" si="1503"/>
        <v>8.9481781419196896E-2</v>
      </c>
      <c r="Z9652" s="4">
        <f t="shared" si="1504"/>
        <v>8.880710147290051E-2</v>
      </c>
    </row>
    <row r="9653" spans="1:26" x14ac:dyDescent="0.25">
      <c r="A9653" s="16">
        <f t="shared" si="1502"/>
        <v>53186</v>
      </c>
      <c r="B9653">
        <f>+'[2]Ejercicio 1'!E9870</f>
        <v>9651</v>
      </c>
      <c r="C9653" s="5">
        <v>8.7795262609916561E-2</v>
      </c>
      <c r="D9653" s="4">
        <f t="shared" si="1497"/>
        <v>8.5902649958129199E-2</v>
      </c>
      <c r="E9653" s="6">
        <f t="shared" si="1498"/>
        <v>8.6842094562271363E-2</v>
      </c>
      <c r="F9653" s="7">
        <f t="shared" si="1499"/>
        <v>8.6190261569962789E-2</v>
      </c>
      <c r="I9653" s="10">
        <v>9651</v>
      </c>
      <c r="J9653" s="8">
        <f t="shared" si="1500"/>
        <v>8.9295262609916562E-2</v>
      </c>
      <c r="K9653" s="8">
        <f t="shared" si="1500"/>
        <v>8.74026499581292E-2</v>
      </c>
      <c r="L9653" s="8">
        <f t="shared" si="1500"/>
        <v>8.8342094562271364E-2</v>
      </c>
      <c r="M9653" s="8">
        <f t="shared" si="1500"/>
        <v>8.7690261569962791E-2</v>
      </c>
      <c r="P9653">
        <v>9651</v>
      </c>
      <c r="Q9653" s="8">
        <f t="shared" si="1501"/>
        <v>8.6295262609916559E-2</v>
      </c>
      <c r="R9653" s="8">
        <f t="shared" si="1501"/>
        <v>8.4402649958129197E-2</v>
      </c>
      <c r="S9653" s="8">
        <f t="shared" si="1501"/>
        <v>8.5342094562271362E-2</v>
      </c>
      <c r="T9653" s="8">
        <f t="shared" si="1501"/>
        <v>8.4690261569962788E-2</v>
      </c>
      <c r="W9653">
        <v>9651</v>
      </c>
      <c r="X9653" s="4">
        <f t="shared" si="1496"/>
        <v>9.0468648494434672E-2</v>
      </c>
      <c r="Y9653" s="4">
        <f t="shared" si="1503"/>
        <v>8.9482333588375845E-2</v>
      </c>
      <c r="Z9653" s="4">
        <f t="shared" si="1504"/>
        <v>8.8807645155114051E-2</v>
      </c>
    </row>
    <row r="9654" spans="1:26" x14ac:dyDescent="0.25">
      <c r="A9654" s="16">
        <f t="shared" si="1502"/>
        <v>53187</v>
      </c>
      <c r="B9654">
        <f>+'[2]Ejercicio 1'!E9871</f>
        <v>9652</v>
      </c>
      <c r="C9654" s="5">
        <v>8.779554475421357E-2</v>
      </c>
      <c r="D9654" s="4">
        <f t="shared" si="1497"/>
        <v>8.590292011154399E-2</v>
      </c>
      <c r="E9654" s="6">
        <f t="shared" si="1498"/>
        <v>8.6842370646036449E-2</v>
      </c>
      <c r="F9654" s="7">
        <f t="shared" si="1499"/>
        <v>8.6190533534405186E-2</v>
      </c>
      <c r="I9654" s="10">
        <v>9652</v>
      </c>
      <c r="J9654" s="8">
        <f t="shared" si="1500"/>
        <v>8.9295544754213571E-2</v>
      </c>
      <c r="K9654" s="8">
        <f t="shared" si="1500"/>
        <v>8.7402920111543991E-2</v>
      </c>
      <c r="L9654" s="8">
        <f t="shared" si="1500"/>
        <v>8.834237064603645E-2</v>
      </c>
      <c r="M9654" s="8">
        <f t="shared" si="1500"/>
        <v>8.7690533534405188E-2</v>
      </c>
      <c r="P9654">
        <v>9652</v>
      </c>
      <c r="Q9654" s="8">
        <f t="shared" si="1501"/>
        <v>8.6295544754213568E-2</v>
      </c>
      <c r="R9654" s="8">
        <f t="shared" si="1501"/>
        <v>8.4402920111543989E-2</v>
      </c>
      <c r="S9654" s="8">
        <f t="shared" si="1501"/>
        <v>8.5342370646036447E-2</v>
      </c>
      <c r="T9654" s="8">
        <f t="shared" si="1501"/>
        <v>8.4690533534405185E-2</v>
      </c>
      <c r="W9654">
        <v>9652</v>
      </c>
      <c r="X9654" s="4">
        <f t="shared" si="1496"/>
        <v>9.0469213151442851E-2</v>
      </c>
      <c r="Y9654" s="4">
        <f t="shared" si="1503"/>
        <v>8.9482885757423039E-2</v>
      </c>
      <c r="Z9654" s="4">
        <f t="shared" si="1504"/>
        <v>8.880818883723908E-2</v>
      </c>
    </row>
    <row r="9655" spans="1:26" x14ac:dyDescent="0.25">
      <c r="A9655" s="16">
        <f t="shared" si="1502"/>
        <v>53188</v>
      </c>
      <c r="B9655">
        <f>+'[2]Ejercicio 1'!E9872</f>
        <v>9653</v>
      </c>
      <c r="C9655" s="5">
        <v>8.7795826898510593E-2</v>
      </c>
      <c r="D9655" s="4">
        <f t="shared" si="1497"/>
        <v>8.5903190264922075E-2</v>
      </c>
      <c r="E9655" s="6">
        <f t="shared" si="1498"/>
        <v>8.6842646729782202E-2</v>
      </c>
      <c r="F9655" s="7">
        <f t="shared" si="1499"/>
        <v>8.6190805498816178E-2</v>
      </c>
      <c r="I9655" s="10">
        <v>9653</v>
      </c>
      <c r="J9655" s="8">
        <f t="shared" si="1500"/>
        <v>8.9295826898510594E-2</v>
      </c>
      <c r="K9655" s="8">
        <f t="shared" si="1500"/>
        <v>8.7403190264922076E-2</v>
      </c>
      <c r="L9655" s="8">
        <f t="shared" si="1500"/>
        <v>8.8342646729782204E-2</v>
      </c>
      <c r="M9655" s="8">
        <f t="shared" si="1500"/>
        <v>8.7690805498816179E-2</v>
      </c>
      <c r="P9655">
        <v>9653</v>
      </c>
      <c r="Q9655" s="8">
        <f t="shared" si="1501"/>
        <v>8.6295826898510591E-2</v>
      </c>
      <c r="R9655" s="8">
        <f t="shared" si="1501"/>
        <v>8.4403190264922073E-2</v>
      </c>
      <c r="S9655" s="8">
        <f t="shared" si="1501"/>
        <v>8.5342646729782201E-2</v>
      </c>
      <c r="T9655" s="8">
        <f t="shared" si="1501"/>
        <v>8.4690805498816177E-2</v>
      </c>
      <c r="W9655">
        <v>9653</v>
      </c>
      <c r="X9655" s="4">
        <f t="shared" si="1496"/>
        <v>9.046977780846685E-2</v>
      </c>
      <c r="Y9655" s="4">
        <f t="shared" si="1503"/>
        <v>8.9483437926525564E-2</v>
      </c>
      <c r="Z9655" s="4">
        <f t="shared" si="1504"/>
        <v>8.8808732519275624E-2</v>
      </c>
    </row>
    <row r="9656" spans="1:26" x14ac:dyDescent="0.25">
      <c r="A9656" s="16">
        <f t="shared" si="1502"/>
        <v>53189</v>
      </c>
      <c r="B9656">
        <f>+'[2]Ejercicio 1'!E9873</f>
        <v>9654</v>
      </c>
      <c r="C9656" s="5">
        <v>8.7796109042807616E-2</v>
      </c>
      <c r="D9656" s="4">
        <f t="shared" si="1497"/>
        <v>8.5903460418263647E-2</v>
      </c>
      <c r="E9656" s="6">
        <f t="shared" si="1498"/>
        <v>8.6842922813510387E-2</v>
      </c>
      <c r="F9656" s="7">
        <f t="shared" si="1499"/>
        <v>8.6191077463195764E-2</v>
      </c>
      <c r="I9656" s="10">
        <v>9654</v>
      </c>
      <c r="J9656" s="8">
        <f t="shared" si="1500"/>
        <v>8.9296109042807617E-2</v>
      </c>
      <c r="K9656" s="8">
        <f t="shared" si="1500"/>
        <v>8.7403460418263648E-2</v>
      </c>
      <c r="L9656" s="8">
        <f t="shared" si="1500"/>
        <v>8.8342922813510388E-2</v>
      </c>
      <c r="M9656" s="8">
        <f t="shared" si="1500"/>
        <v>8.7691077463195766E-2</v>
      </c>
      <c r="P9656">
        <v>9654</v>
      </c>
      <c r="Q9656" s="8">
        <f t="shared" si="1501"/>
        <v>8.6296109042807614E-2</v>
      </c>
      <c r="R9656" s="8">
        <f t="shared" si="1501"/>
        <v>8.4403460418263646E-2</v>
      </c>
      <c r="S9656" s="8">
        <f t="shared" si="1501"/>
        <v>8.5342922813510386E-2</v>
      </c>
      <c r="T9656" s="8">
        <f t="shared" si="1501"/>
        <v>8.4691077463195763E-2</v>
      </c>
      <c r="W9656">
        <v>9654</v>
      </c>
      <c r="X9656" s="4">
        <f t="shared" si="1496"/>
        <v>9.0470342465575615E-2</v>
      </c>
      <c r="Y9656" s="4">
        <f t="shared" si="1503"/>
        <v>8.9483990095683433E-2</v>
      </c>
      <c r="Z9656" s="4">
        <f t="shared" si="1504"/>
        <v>8.8809276201223655E-2</v>
      </c>
    </row>
    <row r="9657" spans="1:26" x14ac:dyDescent="0.25">
      <c r="A9657" s="16">
        <f t="shared" si="1502"/>
        <v>53190</v>
      </c>
      <c r="B9657">
        <f>+'[2]Ejercicio 1'!E9874</f>
        <v>9655</v>
      </c>
      <c r="C9657" s="5">
        <v>8.7796391187104639E-2</v>
      </c>
      <c r="D9657" s="4">
        <f t="shared" si="1497"/>
        <v>8.5903730571567888E-2</v>
      </c>
      <c r="E9657" s="6">
        <f t="shared" si="1498"/>
        <v>8.6843198897218365E-2</v>
      </c>
      <c r="F9657" s="7">
        <f t="shared" si="1499"/>
        <v>8.61913494275411E-2</v>
      </c>
      <c r="I9657" s="10">
        <v>9655</v>
      </c>
      <c r="J9657" s="8">
        <f t="shared" si="1500"/>
        <v>8.929639118710464E-2</v>
      </c>
      <c r="K9657" s="8">
        <f t="shared" si="1500"/>
        <v>8.7403730571567889E-2</v>
      </c>
      <c r="L9657" s="8">
        <f t="shared" si="1500"/>
        <v>8.8343198897218367E-2</v>
      </c>
      <c r="M9657" s="8">
        <f t="shared" si="1500"/>
        <v>8.7691349427541102E-2</v>
      </c>
      <c r="P9657">
        <v>9655</v>
      </c>
      <c r="Q9657" s="8">
        <f t="shared" si="1501"/>
        <v>8.6296391187104637E-2</v>
      </c>
      <c r="R9657" s="8">
        <f t="shared" si="1501"/>
        <v>8.4403730571567886E-2</v>
      </c>
      <c r="S9657" s="8">
        <f t="shared" si="1501"/>
        <v>8.5343198897218364E-2</v>
      </c>
      <c r="T9657" s="8">
        <f t="shared" si="1501"/>
        <v>8.4691349427541099E-2</v>
      </c>
      <c r="W9657">
        <v>9655</v>
      </c>
      <c r="X9657" s="4">
        <f t="shared" si="1496"/>
        <v>9.0470907122699312E-2</v>
      </c>
      <c r="Y9657" s="4">
        <f t="shared" si="1503"/>
        <v>8.9484542264617301E-2</v>
      </c>
      <c r="Z9657" s="4">
        <f t="shared" si="1504"/>
        <v>8.8809819882101113E-2</v>
      </c>
    </row>
    <row r="9658" spans="1:26" x14ac:dyDescent="0.25">
      <c r="A9658" s="16">
        <f t="shared" si="1502"/>
        <v>53191</v>
      </c>
      <c r="B9658">
        <f>+'[2]Ejercicio 1'!E9875</f>
        <v>9656</v>
      </c>
      <c r="C9658" s="5">
        <v>8.7796673331401662E-2</v>
      </c>
      <c r="D9658" s="4">
        <f t="shared" si="1497"/>
        <v>8.5904000724835214E-2</v>
      </c>
      <c r="E9658" s="6">
        <f t="shared" si="1498"/>
        <v>8.6843474980908775E-2</v>
      </c>
      <c r="F9658" s="7">
        <f t="shared" si="1499"/>
        <v>8.6191621391857876E-2</v>
      </c>
      <c r="I9658" s="10">
        <v>9656</v>
      </c>
      <c r="J9658" s="8">
        <f t="shared" si="1500"/>
        <v>8.9296673331401663E-2</v>
      </c>
      <c r="K9658" s="8">
        <f t="shared" si="1500"/>
        <v>8.7404000724835215E-2</v>
      </c>
      <c r="L9658" s="8">
        <f t="shared" si="1500"/>
        <v>8.8343474980908776E-2</v>
      </c>
      <c r="M9658" s="8">
        <f t="shared" si="1500"/>
        <v>8.7691621391857877E-2</v>
      </c>
      <c r="P9658">
        <v>9656</v>
      </c>
      <c r="Q9658" s="8">
        <f t="shared" si="1501"/>
        <v>8.629667333140166E-2</v>
      </c>
      <c r="R9658" s="8">
        <f t="shared" si="1501"/>
        <v>8.4404000724835213E-2</v>
      </c>
      <c r="S9658" s="8">
        <f t="shared" si="1501"/>
        <v>8.5343474980908773E-2</v>
      </c>
      <c r="T9658" s="8">
        <f t="shared" si="1501"/>
        <v>8.4691621391857874E-2</v>
      </c>
      <c r="W9658">
        <v>9656</v>
      </c>
      <c r="X9658" s="4">
        <f t="shared" ref="X9658:X9721" si="1505">Tasa_Fwd(C9476,B9476,C9658,B9658,182)</f>
        <v>9.0471471779861215E-2</v>
      </c>
      <c r="Y9658" s="4">
        <f t="shared" si="1503"/>
        <v>8.9485094433607401E-2</v>
      </c>
      <c r="Z9658" s="4">
        <f t="shared" si="1504"/>
        <v>8.8810363563869288E-2</v>
      </c>
    </row>
    <row r="9659" spans="1:26" x14ac:dyDescent="0.25">
      <c r="A9659" s="16">
        <f t="shared" si="1502"/>
        <v>53192</v>
      </c>
      <c r="B9659">
        <f>+'[2]Ejercicio 1'!E9876</f>
        <v>9657</v>
      </c>
      <c r="C9659" s="5">
        <v>8.7796955475698685E-2</v>
      </c>
      <c r="D9659" s="4">
        <f t="shared" si="1497"/>
        <v>8.5904270878065833E-2</v>
      </c>
      <c r="E9659" s="6">
        <f t="shared" si="1498"/>
        <v>8.6843751064578992E-2</v>
      </c>
      <c r="F9659" s="7">
        <f t="shared" si="1499"/>
        <v>8.6191893356143259E-2</v>
      </c>
      <c r="I9659" s="10">
        <v>9657</v>
      </c>
      <c r="J9659" s="8">
        <f t="shared" si="1500"/>
        <v>8.9296955475698686E-2</v>
      </c>
      <c r="K9659" s="8">
        <f t="shared" si="1500"/>
        <v>8.7404270878065835E-2</v>
      </c>
      <c r="L9659" s="8">
        <f t="shared" si="1500"/>
        <v>8.8343751064578993E-2</v>
      </c>
      <c r="M9659" s="8">
        <f t="shared" si="1500"/>
        <v>8.7691893356143261E-2</v>
      </c>
      <c r="P9659">
        <v>9657</v>
      </c>
      <c r="Q9659" s="8">
        <f t="shared" si="1501"/>
        <v>8.6296955475698683E-2</v>
      </c>
      <c r="R9659" s="8">
        <f t="shared" si="1501"/>
        <v>8.4404270878065832E-2</v>
      </c>
      <c r="S9659" s="8">
        <f t="shared" si="1501"/>
        <v>8.534375106457899E-2</v>
      </c>
      <c r="T9659" s="8">
        <f t="shared" si="1501"/>
        <v>8.4691893356143258E-2</v>
      </c>
      <c r="W9659">
        <v>9657</v>
      </c>
      <c r="X9659" s="4">
        <f t="shared" si="1505"/>
        <v>9.0472036437062212E-2</v>
      </c>
      <c r="Y9659" s="4">
        <f t="shared" si="1503"/>
        <v>8.9485646602466606E-2</v>
      </c>
      <c r="Z9659" s="4">
        <f t="shared" si="1504"/>
        <v>8.8810907245551823E-2</v>
      </c>
    </row>
    <row r="9660" spans="1:26" x14ac:dyDescent="0.25">
      <c r="A9660" s="16">
        <f t="shared" si="1502"/>
        <v>53193</v>
      </c>
      <c r="B9660">
        <f>+'[2]Ejercicio 1'!E9877</f>
        <v>9658</v>
      </c>
      <c r="C9660" s="5">
        <v>8.7797237619995708E-2</v>
      </c>
      <c r="D9660" s="4">
        <f t="shared" si="1497"/>
        <v>8.5904541031259329E-2</v>
      </c>
      <c r="E9660" s="6">
        <f t="shared" si="1498"/>
        <v>8.6844027148230751E-2</v>
      </c>
      <c r="F9660" s="7">
        <f t="shared" si="1499"/>
        <v>8.6192165320397224E-2</v>
      </c>
      <c r="I9660" s="10">
        <v>9658</v>
      </c>
      <c r="J9660" s="8">
        <f t="shared" si="1500"/>
        <v>8.9297237619995709E-2</v>
      </c>
      <c r="K9660" s="8">
        <f t="shared" si="1500"/>
        <v>8.7404541031259331E-2</v>
      </c>
      <c r="L9660" s="8">
        <f t="shared" si="1500"/>
        <v>8.8344027148230753E-2</v>
      </c>
      <c r="M9660" s="8">
        <f t="shared" si="1500"/>
        <v>8.7692165320397225E-2</v>
      </c>
      <c r="P9660">
        <v>9658</v>
      </c>
      <c r="Q9660" s="8">
        <f t="shared" si="1501"/>
        <v>8.6297237619995706E-2</v>
      </c>
      <c r="R9660" s="8">
        <f t="shared" si="1501"/>
        <v>8.4404541031259328E-2</v>
      </c>
      <c r="S9660" s="8">
        <f t="shared" si="1501"/>
        <v>8.534402714823075E-2</v>
      </c>
      <c r="T9660" s="8">
        <f t="shared" si="1501"/>
        <v>8.4692165320397222E-2</v>
      </c>
      <c r="W9660">
        <v>9658</v>
      </c>
      <c r="X9660" s="4">
        <f t="shared" si="1505"/>
        <v>9.0472601094301858E-2</v>
      </c>
      <c r="Y9660" s="4">
        <f t="shared" si="1503"/>
        <v>8.9486198771379394E-2</v>
      </c>
      <c r="Z9660" s="4">
        <f t="shared" si="1504"/>
        <v>8.881145092714586E-2</v>
      </c>
    </row>
    <row r="9661" spans="1:26" x14ac:dyDescent="0.25">
      <c r="A9661" s="16">
        <f t="shared" si="1502"/>
        <v>53194</v>
      </c>
      <c r="B9661">
        <f>+'[2]Ejercicio 1'!E9878</f>
        <v>9659</v>
      </c>
      <c r="C9661" s="5">
        <v>8.7797519764292717E-2</v>
      </c>
      <c r="D9661" s="4">
        <f t="shared" si="1497"/>
        <v>8.5904811184416313E-2</v>
      </c>
      <c r="E9661" s="6">
        <f t="shared" si="1498"/>
        <v>8.6844303231864955E-2</v>
      </c>
      <c r="F9661" s="7">
        <f t="shared" si="1499"/>
        <v>8.6192437284616938E-2</v>
      </c>
      <c r="I9661" s="10">
        <v>9659</v>
      </c>
      <c r="J9661" s="8">
        <f t="shared" si="1500"/>
        <v>8.9297519764292718E-2</v>
      </c>
      <c r="K9661" s="8">
        <f t="shared" si="1500"/>
        <v>8.7404811184416314E-2</v>
      </c>
      <c r="L9661" s="8">
        <f t="shared" si="1500"/>
        <v>8.8344303231864957E-2</v>
      </c>
      <c r="M9661" s="8">
        <f t="shared" si="1500"/>
        <v>8.7692437284616939E-2</v>
      </c>
      <c r="P9661">
        <v>9659</v>
      </c>
      <c r="Q9661" s="8">
        <f t="shared" si="1501"/>
        <v>8.6297519764292716E-2</v>
      </c>
      <c r="R9661" s="8">
        <f t="shared" si="1501"/>
        <v>8.4404811184416312E-2</v>
      </c>
      <c r="S9661" s="8">
        <f t="shared" si="1501"/>
        <v>8.5344303231864954E-2</v>
      </c>
      <c r="T9661" s="8">
        <f t="shared" si="1501"/>
        <v>8.4692437284616937E-2</v>
      </c>
      <c r="W9661">
        <v>9659</v>
      </c>
      <c r="X9661" s="4">
        <f t="shared" si="1505"/>
        <v>9.0473165751579723E-2</v>
      </c>
      <c r="Y9661" s="4">
        <f t="shared" si="1503"/>
        <v>8.94867509403484E-2</v>
      </c>
      <c r="Z9661" s="4">
        <f t="shared" si="1504"/>
        <v>8.8811994607666464E-2</v>
      </c>
    </row>
    <row r="9662" spans="1:26" x14ac:dyDescent="0.25">
      <c r="A9662" s="16">
        <f t="shared" si="1502"/>
        <v>53195</v>
      </c>
      <c r="B9662">
        <f>+'[2]Ejercicio 1'!E9879</f>
        <v>9660</v>
      </c>
      <c r="C9662" s="5">
        <v>8.779780190858974E-2</v>
      </c>
      <c r="D9662" s="4">
        <f t="shared" si="1497"/>
        <v>8.5905081337536188E-2</v>
      </c>
      <c r="E9662" s="6">
        <f t="shared" si="1498"/>
        <v>8.684457931547894E-2</v>
      </c>
      <c r="F9662" s="7">
        <f t="shared" si="1499"/>
        <v>8.6192709248808105E-2</v>
      </c>
      <c r="I9662" s="10">
        <v>9660</v>
      </c>
      <c r="J9662" s="8">
        <f t="shared" si="1500"/>
        <v>8.9297801908589741E-2</v>
      </c>
      <c r="K9662" s="8">
        <f t="shared" si="1500"/>
        <v>8.7405081337536189E-2</v>
      </c>
      <c r="L9662" s="8">
        <f t="shared" si="1500"/>
        <v>8.8344579315478941E-2</v>
      </c>
      <c r="M9662" s="8">
        <f t="shared" si="1500"/>
        <v>8.7692709248808107E-2</v>
      </c>
      <c r="P9662">
        <v>9660</v>
      </c>
      <c r="Q9662" s="8">
        <f t="shared" si="1501"/>
        <v>8.6297801908589739E-2</v>
      </c>
      <c r="R9662" s="8">
        <f t="shared" si="1501"/>
        <v>8.4405081337536186E-2</v>
      </c>
      <c r="S9662" s="8">
        <f t="shared" si="1501"/>
        <v>8.5344579315478938E-2</v>
      </c>
      <c r="T9662" s="8">
        <f t="shared" si="1501"/>
        <v>8.4692709248808104E-2</v>
      </c>
      <c r="W9662">
        <v>9660</v>
      </c>
      <c r="X9662" s="4">
        <f t="shared" si="1505"/>
        <v>9.047373040889535E-2</v>
      </c>
      <c r="Y9662" s="4">
        <f t="shared" si="1503"/>
        <v>8.9487303109186525E-2</v>
      </c>
      <c r="Z9662" s="4">
        <f t="shared" si="1504"/>
        <v>8.881253828908349E-2</v>
      </c>
    </row>
    <row r="9663" spans="1:26" x14ac:dyDescent="0.25">
      <c r="A9663" s="16">
        <f t="shared" si="1502"/>
        <v>53196</v>
      </c>
      <c r="B9663">
        <f>+'[2]Ejercicio 1'!E9880</f>
        <v>9661</v>
      </c>
      <c r="C9663" s="5">
        <v>8.7798084052886763E-2</v>
      </c>
      <c r="D9663" s="4">
        <f t="shared" si="1497"/>
        <v>8.5905351490618939E-2</v>
      </c>
      <c r="E9663" s="6">
        <f t="shared" si="1498"/>
        <v>8.6844855399074494E-2</v>
      </c>
      <c r="F9663" s="7">
        <f t="shared" si="1499"/>
        <v>8.6192981212967881E-2</v>
      </c>
      <c r="I9663" s="10">
        <v>9661</v>
      </c>
      <c r="J9663" s="8">
        <f t="shared" si="1500"/>
        <v>8.9298084052886764E-2</v>
      </c>
      <c r="K9663" s="8">
        <f t="shared" si="1500"/>
        <v>8.740535149061894E-2</v>
      </c>
      <c r="L9663" s="8">
        <f t="shared" si="1500"/>
        <v>8.8344855399074496E-2</v>
      </c>
      <c r="M9663" s="8">
        <f t="shared" si="1500"/>
        <v>8.7692981212967883E-2</v>
      </c>
      <c r="P9663">
        <v>9661</v>
      </c>
      <c r="Q9663" s="8">
        <f t="shared" si="1501"/>
        <v>8.6298084052886762E-2</v>
      </c>
      <c r="R9663" s="8">
        <f t="shared" si="1501"/>
        <v>8.4405351490618938E-2</v>
      </c>
      <c r="S9663" s="8">
        <f t="shared" si="1501"/>
        <v>8.5344855399074493E-2</v>
      </c>
      <c r="T9663" s="8">
        <f t="shared" si="1501"/>
        <v>8.469298121296788E-2</v>
      </c>
      <c r="W9663">
        <v>9661</v>
      </c>
      <c r="X9663" s="4">
        <f t="shared" si="1505"/>
        <v>9.0474295066250071E-2</v>
      </c>
      <c r="Y9663" s="4">
        <f t="shared" si="1503"/>
        <v>8.9487855277894657E-2</v>
      </c>
      <c r="Z9663" s="4">
        <f t="shared" si="1504"/>
        <v>8.8813081970412017E-2</v>
      </c>
    </row>
    <row r="9664" spans="1:26" x14ac:dyDescent="0.25">
      <c r="A9664" s="16">
        <f t="shared" si="1502"/>
        <v>53197</v>
      </c>
      <c r="B9664">
        <f>+'[2]Ejercicio 1'!E9881</f>
        <v>9662</v>
      </c>
      <c r="C9664" s="5">
        <v>8.7798366197183786E-2</v>
      </c>
      <c r="D9664" s="4">
        <f t="shared" si="1497"/>
        <v>8.590562164366497E-2</v>
      </c>
      <c r="E9664" s="6">
        <f t="shared" si="1498"/>
        <v>8.6845131482650717E-2</v>
      </c>
      <c r="F9664" s="7">
        <f t="shared" si="1499"/>
        <v>8.6193253177093379E-2</v>
      </c>
      <c r="I9664" s="10">
        <v>9662</v>
      </c>
      <c r="J9664" s="8">
        <f t="shared" si="1500"/>
        <v>8.9298366197183787E-2</v>
      </c>
      <c r="K9664" s="8">
        <f t="shared" si="1500"/>
        <v>8.7405621643664971E-2</v>
      </c>
      <c r="L9664" s="8">
        <f t="shared" si="1500"/>
        <v>8.8345131482650718E-2</v>
      </c>
      <c r="M9664" s="8">
        <f t="shared" si="1500"/>
        <v>8.769325317709338E-2</v>
      </c>
      <c r="P9664">
        <v>9662</v>
      </c>
      <c r="Q9664" s="8">
        <f t="shared" si="1501"/>
        <v>8.6298366197183785E-2</v>
      </c>
      <c r="R9664" s="8">
        <f t="shared" si="1501"/>
        <v>8.4405621643664969E-2</v>
      </c>
      <c r="S9664" s="8">
        <f t="shared" si="1501"/>
        <v>8.5345131482650716E-2</v>
      </c>
      <c r="T9664" s="8">
        <f t="shared" si="1501"/>
        <v>8.4693253177093378E-2</v>
      </c>
      <c r="W9664">
        <v>9662</v>
      </c>
      <c r="X9664" s="4">
        <f t="shared" si="1505"/>
        <v>9.0474859723643442E-2</v>
      </c>
      <c r="Y9664" s="4">
        <f t="shared" si="1503"/>
        <v>8.9488407446658105E-2</v>
      </c>
      <c r="Z9664" s="4">
        <f t="shared" si="1504"/>
        <v>8.881362565066997E-2</v>
      </c>
    </row>
    <row r="9665" spans="1:26" x14ac:dyDescent="0.25">
      <c r="A9665" s="16">
        <f t="shared" si="1502"/>
        <v>53198</v>
      </c>
      <c r="B9665">
        <f>+'[2]Ejercicio 1'!E9882</f>
        <v>9663</v>
      </c>
      <c r="C9665" s="5">
        <v>8.7798648341480809E-2</v>
      </c>
      <c r="D9665" s="4">
        <f t="shared" si="1497"/>
        <v>8.5905891796674086E-2</v>
      </c>
      <c r="E9665" s="6">
        <f t="shared" si="1498"/>
        <v>8.6845407566208482E-2</v>
      </c>
      <c r="F9665" s="7">
        <f t="shared" si="1499"/>
        <v>8.6193525141190344E-2</v>
      </c>
      <c r="I9665" s="10">
        <v>9663</v>
      </c>
      <c r="J9665" s="8">
        <f t="shared" si="1500"/>
        <v>8.929864834148081E-2</v>
      </c>
      <c r="K9665" s="8">
        <f t="shared" si="1500"/>
        <v>8.7405891796674087E-2</v>
      </c>
      <c r="L9665" s="8">
        <f t="shared" si="1500"/>
        <v>8.8345407566208484E-2</v>
      </c>
      <c r="M9665" s="8">
        <f t="shared" si="1500"/>
        <v>8.7693525141190345E-2</v>
      </c>
      <c r="P9665">
        <v>9663</v>
      </c>
      <c r="Q9665" s="8">
        <f t="shared" si="1501"/>
        <v>8.6298648341480808E-2</v>
      </c>
      <c r="R9665" s="8">
        <f t="shared" si="1501"/>
        <v>8.4405891796674085E-2</v>
      </c>
      <c r="S9665" s="8">
        <f t="shared" si="1501"/>
        <v>8.5345407566208481E-2</v>
      </c>
      <c r="T9665" s="8">
        <f t="shared" si="1501"/>
        <v>8.4693525141190343E-2</v>
      </c>
      <c r="W9665">
        <v>9663</v>
      </c>
      <c r="X9665" s="4">
        <f t="shared" si="1505"/>
        <v>9.0475424381075017E-2</v>
      </c>
      <c r="Y9665" s="4">
        <f t="shared" si="1503"/>
        <v>8.9488959615382918E-2</v>
      </c>
      <c r="Z9665" s="4">
        <f t="shared" si="1504"/>
        <v>8.881416933181864E-2</v>
      </c>
    </row>
    <row r="9666" spans="1:26" x14ac:dyDescent="0.25">
      <c r="A9666" s="16">
        <f t="shared" si="1502"/>
        <v>53199</v>
      </c>
      <c r="B9666">
        <f>+'[2]Ejercicio 1'!E9883</f>
        <v>9664</v>
      </c>
      <c r="C9666" s="5">
        <v>8.7798930485777832E-2</v>
      </c>
      <c r="D9666" s="4">
        <f t="shared" si="1497"/>
        <v>8.5906161949646703E-2</v>
      </c>
      <c r="E9666" s="6">
        <f t="shared" si="1498"/>
        <v>8.6845683649747818E-2</v>
      </c>
      <c r="F9666" s="7">
        <f t="shared" si="1499"/>
        <v>8.619379710525589E-2</v>
      </c>
      <c r="I9666" s="10">
        <v>9664</v>
      </c>
      <c r="J9666" s="8">
        <f t="shared" si="1500"/>
        <v>8.9298930485777833E-2</v>
      </c>
      <c r="K9666" s="8">
        <f t="shared" si="1500"/>
        <v>8.7406161949646705E-2</v>
      </c>
      <c r="L9666" s="8">
        <f t="shared" si="1500"/>
        <v>8.8345683649747819E-2</v>
      </c>
      <c r="M9666" s="8">
        <f t="shared" ref="M9666:M9729" si="1506">F9666+$O$1</f>
        <v>8.7693797105255891E-2</v>
      </c>
      <c r="P9666">
        <v>9664</v>
      </c>
      <c r="Q9666" s="8">
        <f t="shared" si="1501"/>
        <v>8.6298930485777831E-2</v>
      </c>
      <c r="R9666" s="8">
        <f t="shared" si="1501"/>
        <v>8.4406161949646702E-2</v>
      </c>
      <c r="S9666" s="8">
        <f t="shared" si="1501"/>
        <v>8.5345683649747817E-2</v>
      </c>
      <c r="T9666" s="8">
        <f t="shared" ref="T9666:T9729" si="1507">F9666-$O$1</f>
        <v>8.4693797105255889E-2</v>
      </c>
      <c r="W9666">
        <v>9664</v>
      </c>
      <c r="X9666" s="4">
        <f t="shared" si="1505"/>
        <v>9.0475989038545687E-2</v>
      </c>
      <c r="Y9666" s="4">
        <f t="shared" si="1503"/>
        <v>8.9489511784069956E-2</v>
      </c>
      <c r="Z9666" s="4">
        <f t="shared" si="1504"/>
        <v>8.881471301288453E-2</v>
      </c>
    </row>
    <row r="9667" spans="1:26" x14ac:dyDescent="0.25">
      <c r="A9667" s="16">
        <f t="shared" si="1502"/>
        <v>53200</v>
      </c>
      <c r="B9667">
        <f>+'[2]Ejercicio 1'!E9884</f>
        <v>9665</v>
      </c>
      <c r="C9667" s="5">
        <v>8.7799212630074855E-2</v>
      </c>
      <c r="D9667" s="4">
        <f t="shared" ref="D9667:D9730" si="1508">+LN((1+C9667*182/360)^(360/182))</f>
        <v>8.5906432102581989E-2</v>
      </c>
      <c r="E9667" s="6">
        <f t="shared" ref="E9667:E9730" si="1509">Equivalencia_Tasas(C9667,182,91)</f>
        <v>8.6845959733267808E-2</v>
      </c>
      <c r="F9667" s="7">
        <f t="shared" ref="F9667:F9730" si="1510">Equivalencia_Tasas(C9667,182,28)</f>
        <v>8.6194069069290044E-2</v>
      </c>
      <c r="I9667" s="10">
        <v>9665</v>
      </c>
      <c r="J9667" s="8">
        <f t="shared" ref="J9667:M9730" si="1511">C9667+$O$1</f>
        <v>8.9299212630074856E-2</v>
      </c>
      <c r="K9667" s="8">
        <f t="shared" si="1511"/>
        <v>8.7406432102581991E-2</v>
      </c>
      <c r="L9667" s="8">
        <f t="shared" si="1511"/>
        <v>8.8345959733267809E-2</v>
      </c>
      <c r="M9667" s="8">
        <f t="shared" si="1506"/>
        <v>8.7694069069290045E-2</v>
      </c>
      <c r="P9667">
        <v>9665</v>
      </c>
      <c r="Q9667" s="8">
        <f t="shared" ref="Q9667:T9730" si="1512">C9667-$O$1</f>
        <v>8.6299212630074854E-2</v>
      </c>
      <c r="R9667" s="8">
        <f t="shared" si="1512"/>
        <v>8.4406432102581988E-2</v>
      </c>
      <c r="S9667" s="8">
        <f t="shared" si="1512"/>
        <v>8.5345959733267807E-2</v>
      </c>
      <c r="T9667" s="8">
        <f t="shared" si="1507"/>
        <v>8.4694069069290043E-2</v>
      </c>
      <c r="W9667">
        <v>9665</v>
      </c>
      <c r="X9667" s="4">
        <f t="shared" si="1505"/>
        <v>9.0476553696054576E-2</v>
      </c>
      <c r="Y9667" s="4">
        <f t="shared" si="1503"/>
        <v>8.9490063952720106E-2</v>
      </c>
      <c r="Z9667" s="4">
        <f t="shared" si="1504"/>
        <v>8.8815256693856204E-2</v>
      </c>
    </row>
    <row r="9668" spans="1:26" x14ac:dyDescent="0.25">
      <c r="A9668" s="16">
        <f t="shared" si="1502"/>
        <v>53201</v>
      </c>
      <c r="B9668">
        <f>+'[2]Ejercicio 1'!E9885</f>
        <v>9666</v>
      </c>
      <c r="C9668" s="5">
        <v>8.7799494774371864E-2</v>
      </c>
      <c r="D9668" s="4">
        <f t="shared" si="1508"/>
        <v>8.5906702255480361E-2</v>
      </c>
      <c r="E9668" s="6">
        <f t="shared" si="1509"/>
        <v>8.6846235816768494E-2</v>
      </c>
      <c r="F9668" s="7">
        <f t="shared" si="1510"/>
        <v>8.6194341033289934E-2</v>
      </c>
      <c r="I9668" s="10">
        <v>9666</v>
      </c>
      <c r="J9668" s="8">
        <f t="shared" si="1511"/>
        <v>8.9299494774371865E-2</v>
      </c>
      <c r="K9668" s="8">
        <f t="shared" si="1511"/>
        <v>8.7406702255480362E-2</v>
      </c>
      <c r="L9668" s="8">
        <f t="shared" si="1511"/>
        <v>8.8346235816768495E-2</v>
      </c>
      <c r="M9668" s="8">
        <f t="shared" si="1506"/>
        <v>8.7694341033289935E-2</v>
      </c>
      <c r="P9668">
        <v>9666</v>
      </c>
      <c r="Q9668" s="8">
        <f t="shared" si="1512"/>
        <v>8.6299494774371863E-2</v>
      </c>
      <c r="R9668" s="8">
        <f t="shared" si="1512"/>
        <v>8.4406702255480359E-2</v>
      </c>
      <c r="S9668" s="8">
        <f t="shared" si="1512"/>
        <v>8.5346235816768493E-2</v>
      </c>
      <c r="T9668" s="8">
        <f t="shared" si="1507"/>
        <v>8.4694341033289933E-2</v>
      </c>
      <c r="W9668">
        <v>9666</v>
      </c>
      <c r="X9668" s="4">
        <f t="shared" si="1505"/>
        <v>9.0477118353601227E-2</v>
      </c>
      <c r="Y9668" s="4">
        <f t="shared" si="1503"/>
        <v>8.9490616121330718E-2</v>
      </c>
      <c r="Z9668" s="4">
        <f t="shared" si="1504"/>
        <v>8.8815800373757303E-2</v>
      </c>
    </row>
    <row r="9669" spans="1:26" x14ac:dyDescent="0.25">
      <c r="A9669" s="16">
        <f t="shared" ref="A9669:A9732" si="1513">+A9668+1</f>
        <v>53202</v>
      </c>
      <c r="B9669">
        <f>+'[2]Ejercicio 1'!E9886</f>
        <v>9667</v>
      </c>
      <c r="C9669" s="5">
        <v>8.7799776918668887E-2</v>
      </c>
      <c r="D9669" s="4">
        <f t="shared" si="1508"/>
        <v>8.5906972408341817E-2</v>
      </c>
      <c r="E9669" s="6">
        <f t="shared" si="1509"/>
        <v>8.6846511900250722E-2</v>
      </c>
      <c r="F9669" s="7">
        <f t="shared" si="1510"/>
        <v>8.6194612997261277E-2</v>
      </c>
      <c r="I9669" s="10">
        <v>9667</v>
      </c>
      <c r="J9669" s="8">
        <f t="shared" si="1511"/>
        <v>8.9299776918668888E-2</v>
      </c>
      <c r="K9669" s="8">
        <f t="shared" si="1511"/>
        <v>8.7406972408341818E-2</v>
      </c>
      <c r="L9669" s="8">
        <f t="shared" si="1511"/>
        <v>8.8346511900250724E-2</v>
      </c>
      <c r="M9669" s="8">
        <f t="shared" si="1506"/>
        <v>8.7694612997261279E-2</v>
      </c>
      <c r="P9669">
        <v>9667</v>
      </c>
      <c r="Q9669" s="8">
        <f t="shared" si="1512"/>
        <v>8.6299776918668886E-2</v>
      </c>
      <c r="R9669" s="8">
        <f t="shared" si="1512"/>
        <v>8.4406972408341815E-2</v>
      </c>
      <c r="S9669" s="8">
        <f t="shared" si="1512"/>
        <v>8.5346511900250721E-2</v>
      </c>
      <c r="T9669" s="8">
        <f t="shared" si="1507"/>
        <v>8.4694612997261276E-2</v>
      </c>
      <c r="W9669">
        <v>9667</v>
      </c>
      <c r="X9669" s="4">
        <f t="shared" si="1505"/>
        <v>9.0477683011186971E-2</v>
      </c>
      <c r="Y9669" s="4">
        <f t="shared" si="1503"/>
        <v>8.9491168289812198E-2</v>
      </c>
      <c r="Z9669" s="4">
        <f t="shared" si="1504"/>
        <v>8.8816344054557683E-2</v>
      </c>
    </row>
    <row r="9670" spans="1:26" x14ac:dyDescent="0.25">
      <c r="A9670" s="16">
        <f t="shared" si="1513"/>
        <v>53203</v>
      </c>
      <c r="B9670">
        <f>+'[2]Ejercicio 1'!E9887</f>
        <v>9668</v>
      </c>
      <c r="C9670" s="5">
        <v>8.780005906296591E-2</v>
      </c>
      <c r="D9670" s="4">
        <f t="shared" si="1508"/>
        <v>8.5907242561166358E-2</v>
      </c>
      <c r="E9670" s="6">
        <f t="shared" si="1509"/>
        <v>8.6846787983714507E-2</v>
      </c>
      <c r="F9670" s="7">
        <f t="shared" si="1510"/>
        <v>8.6194884961201215E-2</v>
      </c>
      <c r="I9670" s="10">
        <v>9668</v>
      </c>
      <c r="J9670" s="8">
        <f t="shared" si="1511"/>
        <v>8.9300059062965911E-2</v>
      </c>
      <c r="K9670" s="8">
        <f t="shared" si="1511"/>
        <v>8.7407242561166359E-2</v>
      </c>
      <c r="L9670" s="8">
        <f t="shared" si="1511"/>
        <v>8.8346787983714509E-2</v>
      </c>
      <c r="M9670" s="8">
        <f t="shared" si="1506"/>
        <v>8.7694884961201217E-2</v>
      </c>
      <c r="P9670">
        <v>9668</v>
      </c>
      <c r="Q9670" s="8">
        <f t="shared" si="1512"/>
        <v>8.6300059062965909E-2</v>
      </c>
      <c r="R9670" s="8">
        <f t="shared" si="1512"/>
        <v>8.4407242561166357E-2</v>
      </c>
      <c r="S9670" s="8">
        <f t="shared" si="1512"/>
        <v>8.5346787983714506E-2</v>
      </c>
      <c r="T9670" s="8">
        <f t="shared" si="1507"/>
        <v>8.4694884961201214E-2</v>
      </c>
      <c r="W9670">
        <v>9668</v>
      </c>
      <c r="X9670" s="4">
        <f t="shared" si="1505"/>
        <v>9.0478247668810491E-2</v>
      </c>
      <c r="Y9670" s="4">
        <f t="shared" si="1503"/>
        <v>8.9491720458349036E-2</v>
      </c>
      <c r="Z9670" s="4">
        <f t="shared" si="1504"/>
        <v>8.8816887735263847E-2</v>
      </c>
    </row>
    <row r="9671" spans="1:26" x14ac:dyDescent="0.25">
      <c r="A9671" s="16">
        <f t="shared" si="1513"/>
        <v>53204</v>
      </c>
      <c r="B9671">
        <f>+'[2]Ejercicio 1'!E9888</f>
        <v>9669</v>
      </c>
      <c r="C9671" s="5">
        <v>8.7800341207262933E-2</v>
      </c>
      <c r="D9671" s="4">
        <f t="shared" si="1508"/>
        <v>8.5907512713954179E-2</v>
      </c>
      <c r="E9671" s="6">
        <f t="shared" si="1509"/>
        <v>8.6847064067158961E-2</v>
      </c>
      <c r="F9671" s="7">
        <f t="shared" si="1510"/>
        <v>8.6195156925106903E-2</v>
      </c>
      <c r="I9671" s="10">
        <v>9669</v>
      </c>
      <c r="J9671" s="8">
        <f t="shared" si="1511"/>
        <v>8.9300341207262934E-2</v>
      </c>
      <c r="K9671" s="8">
        <f t="shared" si="1511"/>
        <v>8.740751271395418E-2</v>
      </c>
      <c r="L9671" s="8">
        <f t="shared" si="1511"/>
        <v>8.8347064067158962E-2</v>
      </c>
      <c r="M9671" s="8">
        <f t="shared" si="1506"/>
        <v>8.7695156925106904E-2</v>
      </c>
      <c r="P9671">
        <v>9669</v>
      </c>
      <c r="Q9671" s="8">
        <f t="shared" si="1512"/>
        <v>8.6300341207262932E-2</v>
      </c>
      <c r="R9671" s="8">
        <f t="shared" si="1512"/>
        <v>8.4407512713954178E-2</v>
      </c>
      <c r="S9671" s="8">
        <f t="shared" si="1512"/>
        <v>8.5347064067158959E-2</v>
      </c>
      <c r="T9671" s="8">
        <f t="shared" si="1507"/>
        <v>8.4695156925106901E-2</v>
      </c>
      <c r="W9671">
        <v>9669</v>
      </c>
      <c r="X9671" s="4">
        <f t="shared" si="1505"/>
        <v>9.0478812326450248E-2</v>
      </c>
      <c r="Y9671" s="4">
        <f t="shared" si="1503"/>
        <v>8.9492272626846336E-2</v>
      </c>
      <c r="Z9671" s="4">
        <f t="shared" si="1504"/>
        <v>8.881743141489945E-2</v>
      </c>
    </row>
    <row r="9672" spans="1:26" x14ac:dyDescent="0.25">
      <c r="A9672" s="16">
        <f t="shared" si="1513"/>
        <v>53205</v>
      </c>
      <c r="B9672">
        <f>+'[2]Ejercicio 1'!E9889</f>
        <v>9670</v>
      </c>
      <c r="C9672" s="5">
        <v>8.7800623351559956E-2</v>
      </c>
      <c r="D9672" s="4">
        <f t="shared" si="1508"/>
        <v>8.5907782866705293E-2</v>
      </c>
      <c r="E9672" s="6">
        <f t="shared" si="1509"/>
        <v>8.684734015058497E-2</v>
      </c>
      <c r="F9672" s="7">
        <f t="shared" si="1510"/>
        <v>8.619542888898403E-2</v>
      </c>
      <c r="I9672" s="10">
        <v>9670</v>
      </c>
      <c r="J9672" s="8">
        <f t="shared" si="1511"/>
        <v>8.9300623351559957E-2</v>
      </c>
      <c r="K9672" s="8">
        <f t="shared" si="1511"/>
        <v>8.7407782866705294E-2</v>
      </c>
      <c r="L9672" s="8">
        <f t="shared" si="1511"/>
        <v>8.8347340150584971E-2</v>
      </c>
      <c r="M9672" s="8">
        <f t="shared" si="1506"/>
        <v>8.7695428888984031E-2</v>
      </c>
      <c r="P9672">
        <v>9670</v>
      </c>
      <c r="Q9672" s="8">
        <f t="shared" si="1512"/>
        <v>8.6300623351559955E-2</v>
      </c>
      <c r="R9672" s="8">
        <f t="shared" si="1512"/>
        <v>8.4407782866705292E-2</v>
      </c>
      <c r="S9672" s="8">
        <f t="shared" si="1512"/>
        <v>8.5347340150584969E-2</v>
      </c>
      <c r="T9672" s="8">
        <f t="shared" si="1507"/>
        <v>8.4695428888984028E-2</v>
      </c>
      <c r="W9672">
        <v>9670</v>
      </c>
      <c r="X9672" s="4">
        <f t="shared" si="1505"/>
        <v>9.0479376984174784E-2</v>
      </c>
      <c r="Y9672" s="4">
        <f t="shared" si="1503"/>
        <v>8.949282479530761E-2</v>
      </c>
      <c r="Z9672" s="4">
        <f t="shared" si="1504"/>
        <v>8.8817975095428617E-2</v>
      </c>
    </row>
    <row r="9673" spans="1:26" x14ac:dyDescent="0.25">
      <c r="A9673" s="16">
        <f t="shared" si="1513"/>
        <v>53206</v>
      </c>
      <c r="B9673">
        <f>+'[2]Ejercicio 1'!E9890</f>
        <v>9671</v>
      </c>
      <c r="C9673" s="5">
        <v>8.7800905495856979E-2</v>
      </c>
      <c r="D9673" s="4">
        <f t="shared" si="1508"/>
        <v>8.5908053019419298E-2</v>
      </c>
      <c r="E9673" s="6">
        <f t="shared" si="1509"/>
        <v>8.6847616233991662E-2</v>
      </c>
      <c r="F9673" s="7">
        <f t="shared" si="1510"/>
        <v>8.6195700852826906E-2</v>
      </c>
      <c r="I9673" s="10">
        <v>9671</v>
      </c>
      <c r="J9673" s="8">
        <f t="shared" si="1511"/>
        <v>8.930090549585698E-2</v>
      </c>
      <c r="K9673" s="8">
        <f t="shared" si="1511"/>
        <v>8.7408053019419299E-2</v>
      </c>
      <c r="L9673" s="8">
        <f t="shared" si="1511"/>
        <v>8.8347616233991663E-2</v>
      </c>
      <c r="M9673" s="8">
        <f t="shared" si="1506"/>
        <v>8.7695700852826908E-2</v>
      </c>
      <c r="P9673">
        <v>9671</v>
      </c>
      <c r="Q9673" s="8">
        <f t="shared" si="1512"/>
        <v>8.6300905495856978E-2</v>
      </c>
      <c r="R9673" s="8">
        <f t="shared" si="1512"/>
        <v>8.4408053019419296E-2</v>
      </c>
      <c r="S9673" s="8">
        <f t="shared" si="1512"/>
        <v>8.5347616233991661E-2</v>
      </c>
      <c r="T9673" s="8">
        <f t="shared" si="1507"/>
        <v>8.4695700852826905E-2</v>
      </c>
      <c r="W9673">
        <v>9671</v>
      </c>
      <c r="X9673" s="4">
        <f t="shared" si="1505"/>
        <v>9.0479941641914252E-2</v>
      </c>
      <c r="Y9673" s="4">
        <f t="shared" si="1503"/>
        <v>8.9493376963730248E-2</v>
      </c>
      <c r="Z9673" s="4">
        <f t="shared" si="1504"/>
        <v>8.8818518774887209E-2</v>
      </c>
    </row>
    <row r="9674" spans="1:26" x14ac:dyDescent="0.25">
      <c r="A9674" s="16">
        <f t="shared" si="1513"/>
        <v>53207</v>
      </c>
      <c r="B9674">
        <f>+'[2]Ejercicio 1'!E9891</f>
        <v>9672</v>
      </c>
      <c r="C9674" s="5">
        <v>8.7801187640154002E-2</v>
      </c>
      <c r="D9674" s="4">
        <f t="shared" si="1508"/>
        <v>8.5908323172096165E-2</v>
      </c>
      <c r="E9674" s="6">
        <f t="shared" si="1509"/>
        <v>8.6847892317379896E-2</v>
      </c>
      <c r="F9674" s="7">
        <f t="shared" si="1510"/>
        <v>8.6195972816641236E-2</v>
      </c>
      <c r="I9674" s="10">
        <v>9672</v>
      </c>
      <c r="J9674" s="8">
        <f t="shared" si="1511"/>
        <v>8.9301187640154003E-2</v>
      </c>
      <c r="K9674" s="8">
        <f t="shared" si="1511"/>
        <v>8.7408323172096167E-2</v>
      </c>
      <c r="L9674" s="8">
        <f t="shared" si="1511"/>
        <v>8.8347892317379897E-2</v>
      </c>
      <c r="M9674" s="8">
        <f t="shared" si="1506"/>
        <v>8.7695972816641238E-2</v>
      </c>
      <c r="P9674">
        <v>9672</v>
      </c>
      <c r="Q9674" s="8">
        <f t="shared" si="1512"/>
        <v>8.6301187640154001E-2</v>
      </c>
      <c r="R9674" s="8">
        <f t="shared" si="1512"/>
        <v>8.4408323172096164E-2</v>
      </c>
      <c r="S9674" s="8">
        <f t="shared" si="1512"/>
        <v>8.5347892317379895E-2</v>
      </c>
      <c r="T9674" s="8">
        <f t="shared" si="1507"/>
        <v>8.4695972816641235E-2</v>
      </c>
      <c r="W9674">
        <v>9672</v>
      </c>
      <c r="X9674" s="4">
        <f t="shared" si="1505"/>
        <v>9.048050629969237E-2</v>
      </c>
      <c r="Y9674" s="4">
        <f t="shared" si="1503"/>
        <v>8.9493929132115985E-2</v>
      </c>
      <c r="Z9674" s="4">
        <f t="shared" si="1504"/>
        <v>8.8819062456224299E-2</v>
      </c>
    </row>
    <row r="9675" spans="1:26" x14ac:dyDescent="0.25">
      <c r="A9675" s="16">
        <f t="shared" si="1513"/>
        <v>53208</v>
      </c>
      <c r="B9675">
        <f>+'[2]Ejercicio 1'!E9892</f>
        <v>9673</v>
      </c>
      <c r="C9675" s="5">
        <v>8.7801469784451011E-2</v>
      </c>
      <c r="D9675" s="4">
        <f t="shared" si="1508"/>
        <v>8.590859332473634E-2</v>
      </c>
      <c r="E9675" s="6">
        <f t="shared" si="1509"/>
        <v>8.6848168400748813E-2</v>
      </c>
      <c r="F9675" s="7">
        <f t="shared" si="1510"/>
        <v>8.6196244780424161E-2</v>
      </c>
      <c r="I9675" s="10">
        <v>9673</v>
      </c>
      <c r="J9675" s="8">
        <f t="shared" si="1511"/>
        <v>8.9301469784451012E-2</v>
      </c>
      <c r="K9675" s="8">
        <f t="shared" si="1511"/>
        <v>8.7408593324736342E-2</v>
      </c>
      <c r="L9675" s="8">
        <f t="shared" si="1511"/>
        <v>8.8348168400748814E-2</v>
      </c>
      <c r="M9675" s="8">
        <f t="shared" si="1506"/>
        <v>8.7696244780424162E-2</v>
      </c>
      <c r="P9675">
        <v>9673</v>
      </c>
      <c r="Q9675" s="8">
        <f t="shared" si="1512"/>
        <v>8.630146978445101E-2</v>
      </c>
      <c r="R9675" s="8">
        <f t="shared" si="1512"/>
        <v>8.4408593324736339E-2</v>
      </c>
      <c r="S9675" s="8">
        <f t="shared" si="1512"/>
        <v>8.5348168400748811E-2</v>
      </c>
      <c r="T9675" s="8">
        <f t="shared" si="1507"/>
        <v>8.469624478042416E-2</v>
      </c>
      <c r="W9675">
        <v>9673</v>
      </c>
      <c r="X9675" s="4">
        <f t="shared" si="1505"/>
        <v>9.0481070957508694E-2</v>
      </c>
      <c r="Y9675" s="4">
        <f t="shared" si="1503"/>
        <v>8.9494481300369966E-2</v>
      </c>
      <c r="Z9675" s="4">
        <f t="shared" si="1504"/>
        <v>8.8819606136490828E-2</v>
      </c>
    </row>
    <row r="9676" spans="1:26" x14ac:dyDescent="0.25">
      <c r="A9676" s="16">
        <f t="shared" si="1513"/>
        <v>53209</v>
      </c>
      <c r="B9676">
        <f>+'[2]Ejercicio 1'!E9893</f>
        <v>9674</v>
      </c>
      <c r="C9676" s="5">
        <v>8.7801751928748034E-2</v>
      </c>
      <c r="D9676" s="4">
        <f t="shared" si="1508"/>
        <v>8.5908863477339587E-2</v>
      </c>
      <c r="E9676" s="6">
        <f t="shared" si="1509"/>
        <v>8.6848444484099271E-2</v>
      </c>
      <c r="F9676" s="7">
        <f t="shared" si="1510"/>
        <v>8.6196516744172821E-2</v>
      </c>
      <c r="I9676" s="10">
        <v>9674</v>
      </c>
      <c r="J9676" s="8">
        <f t="shared" si="1511"/>
        <v>8.9301751928748035E-2</v>
      </c>
      <c r="K9676" s="8">
        <f t="shared" si="1511"/>
        <v>8.7408863477339588E-2</v>
      </c>
      <c r="L9676" s="8">
        <f t="shared" si="1511"/>
        <v>8.8348444484099273E-2</v>
      </c>
      <c r="M9676" s="8">
        <f t="shared" si="1506"/>
        <v>8.7696516744172823E-2</v>
      </c>
      <c r="P9676">
        <v>9674</v>
      </c>
      <c r="Q9676" s="8">
        <f t="shared" si="1512"/>
        <v>8.6301751928748033E-2</v>
      </c>
      <c r="R9676" s="8">
        <f t="shared" si="1512"/>
        <v>8.4408863477339585E-2</v>
      </c>
      <c r="S9676" s="8">
        <f t="shared" si="1512"/>
        <v>8.534844448409927E-2</v>
      </c>
      <c r="T9676" s="8">
        <f t="shared" si="1507"/>
        <v>8.469651674417282E-2</v>
      </c>
      <c r="W9676">
        <v>9674</v>
      </c>
      <c r="X9676" s="4">
        <f t="shared" si="1505"/>
        <v>9.0481635615340839E-2</v>
      </c>
      <c r="Y9676" s="4">
        <f t="shared" si="1503"/>
        <v>8.9495033468680166E-2</v>
      </c>
      <c r="Z9676" s="4">
        <f t="shared" si="1504"/>
        <v>8.8820149815681065E-2</v>
      </c>
    </row>
    <row r="9677" spans="1:26" x14ac:dyDescent="0.25">
      <c r="A9677" s="16">
        <f t="shared" si="1513"/>
        <v>53210</v>
      </c>
      <c r="B9677">
        <f>+'[2]Ejercicio 1'!E9894</f>
        <v>9675</v>
      </c>
      <c r="C9677" s="5">
        <v>8.7802034073045057E-2</v>
      </c>
      <c r="D9677" s="4">
        <f t="shared" si="1508"/>
        <v>8.590913362990632E-2</v>
      </c>
      <c r="E9677" s="6">
        <f t="shared" si="1509"/>
        <v>8.6848720567431301E-2</v>
      </c>
      <c r="F9677" s="7">
        <f t="shared" si="1510"/>
        <v>8.6196788707892935E-2</v>
      </c>
      <c r="I9677" s="10">
        <v>9675</v>
      </c>
      <c r="J9677" s="8">
        <f t="shared" si="1511"/>
        <v>8.9302034073045058E-2</v>
      </c>
      <c r="K9677" s="8">
        <f t="shared" si="1511"/>
        <v>8.7409133629906322E-2</v>
      </c>
      <c r="L9677" s="8">
        <f t="shared" si="1511"/>
        <v>8.8348720567431302E-2</v>
      </c>
      <c r="M9677" s="8">
        <f t="shared" si="1506"/>
        <v>8.7696788707892936E-2</v>
      </c>
      <c r="P9677">
        <v>9675</v>
      </c>
      <c r="Q9677" s="8">
        <f t="shared" si="1512"/>
        <v>8.6302034073045056E-2</v>
      </c>
      <c r="R9677" s="8">
        <f t="shared" si="1512"/>
        <v>8.4409133629906319E-2</v>
      </c>
      <c r="S9677" s="8">
        <f t="shared" si="1512"/>
        <v>8.5348720567431299E-2</v>
      </c>
      <c r="T9677" s="8">
        <f t="shared" si="1507"/>
        <v>8.4696788707892934E-2</v>
      </c>
      <c r="W9677">
        <v>9675</v>
      </c>
      <c r="X9677" s="4">
        <f t="shared" si="1505"/>
        <v>9.0482200273257304E-2</v>
      </c>
      <c r="Y9677" s="4">
        <f t="shared" si="1503"/>
        <v>8.9495585637044822E-2</v>
      </c>
      <c r="Z9677" s="4">
        <f t="shared" si="1504"/>
        <v>8.8820693495770583E-2</v>
      </c>
    </row>
    <row r="9678" spans="1:26" x14ac:dyDescent="0.25">
      <c r="A9678" s="16">
        <f t="shared" si="1513"/>
        <v>53211</v>
      </c>
      <c r="B9678">
        <f>+'[2]Ejercicio 1'!E9895</f>
        <v>9676</v>
      </c>
      <c r="C9678" s="5">
        <v>8.780231621734208E-2</v>
      </c>
      <c r="D9678" s="4">
        <f t="shared" si="1508"/>
        <v>8.5909403782435736E-2</v>
      </c>
      <c r="E9678" s="6">
        <f t="shared" si="1509"/>
        <v>8.6848996650743984E-2</v>
      </c>
      <c r="F9678" s="7">
        <f t="shared" si="1510"/>
        <v>8.6197060671578798E-2</v>
      </c>
      <c r="I9678" s="10">
        <v>9676</v>
      </c>
      <c r="J9678" s="8">
        <f t="shared" si="1511"/>
        <v>8.9302316217342081E-2</v>
      </c>
      <c r="K9678" s="8">
        <f t="shared" si="1511"/>
        <v>8.7409403782435738E-2</v>
      </c>
      <c r="L9678" s="8">
        <f t="shared" si="1511"/>
        <v>8.8348996650743986E-2</v>
      </c>
      <c r="M9678" s="8">
        <f t="shared" si="1506"/>
        <v>8.76970606715788E-2</v>
      </c>
      <c r="P9678">
        <v>9676</v>
      </c>
      <c r="Q9678" s="8">
        <f t="shared" si="1512"/>
        <v>8.6302316217342079E-2</v>
      </c>
      <c r="R9678" s="8">
        <f t="shared" si="1512"/>
        <v>8.4409403782435735E-2</v>
      </c>
      <c r="S9678" s="8">
        <f t="shared" si="1512"/>
        <v>8.5348996650743983E-2</v>
      </c>
      <c r="T9678" s="8">
        <f t="shared" si="1507"/>
        <v>8.4697060671578797E-2</v>
      </c>
      <c r="W9678">
        <v>9676</v>
      </c>
      <c r="X9678" s="4">
        <f t="shared" si="1505"/>
        <v>9.0482764931189591E-2</v>
      </c>
      <c r="Y9678" s="4">
        <f t="shared" si="1503"/>
        <v>8.9496137805277709E-2</v>
      </c>
      <c r="Z9678" s="4">
        <f t="shared" si="1504"/>
        <v>8.8821237174783824E-2</v>
      </c>
    </row>
    <row r="9679" spans="1:26" x14ac:dyDescent="0.25">
      <c r="A9679" s="16">
        <f t="shared" si="1513"/>
        <v>53212</v>
      </c>
      <c r="B9679">
        <f>+'[2]Ejercicio 1'!E9896</f>
        <v>9677</v>
      </c>
      <c r="C9679" s="5">
        <v>8.7802598361639103E-2</v>
      </c>
      <c r="D9679" s="4">
        <f t="shared" si="1508"/>
        <v>8.5909673934928238E-2</v>
      </c>
      <c r="E9679" s="6">
        <f t="shared" si="1509"/>
        <v>8.6849272734037364E-2</v>
      </c>
      <c r="F9679" s="7">
        <f t="shared" si="1510"/>
        <v>8.6197332635236101E-2</v>
      </c>
      <c r="I9679" s="10">
        <v>9677</v>
      </c>
      <c r="J9679" s="8">
        <f t="shared" si="1511"/>
        <v>8.9302598361639104E-2</v>
      </c>
      <c r="K9679" s="8">
        <f t="shared" si="1511"/>
        <v>8.7409673934928239E-2</v>
      </c>
      <c r="L9679" s="8">
        <f t="shared" si="1511"/>
        <v>8.8349272734037365E-2</v>
      </c>
      <c r="M9679" s="8">
        <f t="shared" si="1506"/>
        <v>8.7697332635236103E-2</v>
      </c>
      <c r="P9679">
        <v>9677</v>
      </c>
      <c r="Q9679" s="8">
        <f t="shared" si="1512"/>
        <v>8.6302598361639102E-2</v>
      </c>
      <c r="R9679" s="8">
        <f t="shared" si="1512"/>
        <v>8.4409673934928237E-2</v>
      </c>
      <c r="S9679" s="8">
        <f t="shared" si="1512"/>
        <v>8.5349272734037362E-2</v>
      </c>
      <c r="T9679" s="8">
        <f t="shared" si="1507"/>
        <v>8.46973326352361E-2</v>
      </c>
      <c r="W9679">
        <v>9677</v>
      </c>
      <c r="X9679" s="4">
        <f t="shared" si="1505"/>
        <v>9.0483329589160069E-2</v>
      </c>
      <c r="Y9679" s="4">
        <f t="shared" si="1503"/>
        <v>8.9496689973381477E-2</v>
      </c>
      <c r="Z9679" s="4">
        <f t="shared" si="1504"/>
        <v>8.8821780854696344E-2</v>
      </c>
    </row>
    <row r="9680" spans="1:26" x14ac:dyDescent="0.25">
      <c r="A9680" s="16">
        <f t="shared" si="1513"/>
        <v>53213</v>
      </c>
      <c r="B9680">
        <f>+'[2]Ejercicio 1'!E9897</f>
        <v>9678</v>
      </c>
      <c r="C9680" s="5">
        <v>8.7802880505936126E-2</v>
      </c>
      <c r="D9680" s="4">
        <f t="shared" si="1508"/>
        <v>8.5909944087383824E-2</v>
      </c>
      <c r="E9680" s="6">
        <f t="shared" si="1509"/>
        <v>8.6849548817312286E-2</v>
      </c>
      <c r="F9680" s="7">
        <f t="shared" si="1510"/>
        <v>8.6197604598862013E-2</v>
      </c>
      <c r="I9680" s="10">
        <v>9678</v>
      </c>
      <c r="J9680" s="8">
        <f t="shared" si="1511"/>
        <v>8.9302880505936127E-2</v>
      </c>
      <c r="K9680" s="8">
        <f t="shared" si="1511"/>
        <v>8.7409944087383826E-2</v>
      </c>
      <c r="L9680" s="8">
        <f t="shared" si="1511"/>
        <v>8.8349548817312287E-2</v>
      </c>
      <c r="M9680" s="8">
        <f t="shared" si="1506"/>
        <v>8.7697604598862014E-2</v>
      </c>
      <c r="P9680">
        <v>9678</v>
      </c>
      <c r="Q9680" s="8">
        <f t="shared" si="1512"/>
        <v>8.6302880505936125E-2</v>
      </c>
      <c r="R9680" s="8">
        <f t="shared" si="1512"/>
        <v>8.4409944087383823E-2</v>
      </c>
      <c r="S9680" s="8">
        <f t="shared" si="1512"/>
        <v>8.5349548817312285E-2</v>
      </c>
      <c r="T9680" s="8">
        <f t="shared" si="1507"/>
        <v>8.4697604598862011E-2</v>
      </c>
      <c r="W9680">
        <v>9678</v>
      </c>
      <c r="X9680" s="4">
        <f t="shared" si="1505"/>
        <v>9.0483894247169211E-2</v>
      </c>
      <c r="Y9680" s="4">
        <f t="shared" si="1503"/>
        <v>8.9497242141540589E-2</v>
      </c>
      <c r="Z9680" s="4">
        <f t="shared" si="1504"/>
        <v>8.8822324535502428E-2</v>
      </c>
    </row>
    <row r="9681" spans="1:26" x14ac:dyDescent="0.25">
      <c r="A9681" s="16">
        <f t="shared" si="1513"/>
        <v>53214</v>
      </c>
      <c r="B9681">
        <f>+'[2]Ejercicio 1'!E9898</f>
        <v>9679</v>
      </c>
      <c r="C9681" s="5">
        <v>8.7803162650233149E-2</v>
      </c>
      <c r="D9681" s="4">
        <f t="shared" si="1508"/>
        <v>8.591021423980269E-2</v>
      </c>
      <c r="E9681" s="6">
        <f t="shared" si="1509"/>
        <v>8.6849824900567876E-2</v>
      </c>
      <c r="F9681" s="7">
        <f t="shared" si="1510"/>
        <v>8.619787656245366E-2</v>
      </c>
      <c r="I9681" s="10">
        <v>9679</v>
      </c>
      <c r="J9681" s="8">
        <f t="shared" si="1511"/>
        <v>8.930316265023315E-2</v>
      </c>
      <c r="K9681" s="8">
        <f t="shared" si="1511"/>
        <v>8.7410214239802692E-2</v>
      </c>
      <c r="L9681" s="8">
        <f t="shared" si="1511"/>
        <v>8.8349824900567878E-2</v>
      </c>
      <c r="M9681" s="8">
        <f t="shared" si="1506"/>
        <v>8.7697876562453661E-2</v>
      </c>
      <c r="P9681">
        <v>9679</v>
      </c>
      <c r="Q9681" s="8">
        <f t="shared" si="1512"/>
        <v>8.6303162650233148E-2</v>
      </c>
      <c r="R9681" s="8">
        <f t="shared" si="1512"/>
        <v>8.4410214239802689E-2</v>
      </c>
      <c r="S9681" s="8">
        <f t="shared" si="1512"/>
        <v>8.5349824900567875E-2</v>
      </c>
      <c r="T9681" s="8">
        <f t="shared" si="1507"/>
        <v>8.4697876562453658E-2</v>
      </c>
      <c r="W9681">
        <v>9679</v>
      </c>
      <c r="X9681" s="4">
        <f t="shared" si="1505"/>
        <v>9.0484458905193285E-2</v>
      </c>
      <c r="Y9681" s="4">
        <f t="shared" si="1503"/>
        <v>8.9497794309567058E-2</v>
      </c>
      <c r="Z9681" s="4">
        <f t="shared" si="1504"/>
        <v>8.8822868214250172E-2</v>
      </c>
    </row>
    <row r="9682" spans="1:26" x14ac:dyDescent="0.25">
      <c r="A9682" s="16">
        <f t="shared" si="1513"/>
        <v>53215</v>
      </c>
      <c r="B9682">
        <f>+'[2]Ejercicio 1'!E9899</f>
        <v>9680</v>
      </c>
      <c r="C9682" s="5">
        <v>8.7803444794530158E-2</v>
      </c>
      <c r="D9682" s="4">
        <f t="shared" si="1508"/>
        <v>8.5910484392184849E-2</v>
      </c>
      <c r="E9682" s="6">
        <f t="shared" si="1509"/>
        <v>8.6850100983805911E-2</v>
      </c>
      <c r="F9682" s="7">
        <f t="shared" si="1510"/>
        <v>8.6198148526016746E-2</v>
      </c>
      <c r="I9682" s="10">
        <v>9680</v>
      </c>
      <c r="J9682" s="8">
        <f t="shared" si="1511"/>
        <v>8.930344479453016E-2</v>
      </c>
      <c r="K9682" s="8">
        <f t="shared" si="1511"/>
        <v>8.7410484392184851E-2</v>
      </c>
      <c r="L9682" s="8">
        <f t="shared" si="1511"/>
        <v>8.8350100983805913E-2</v>
      </c>
      <c r="M9682" s="8">
        <f t="shared" si="1506"/>
        <v>8.7698148526016748E-2</v>
      </c>
      <c r="P9682">
        <v>9680</v>
      </c>
      <c r="Q9682" s="8">
        <f t="shared" si="1512"/>
        <v>8.6303444794530157E-2</v>
      </c>
      <c r="R9682" s="8">
        <f t="shared" si="1512"/>
        <v>8.4410484392184848E-2</v>
      </c>
      <c r="S9682" s="8">
        <f t="shared" si="1512"/>
        <v>8.535010098380591E-2</v>
      </c>
      <c r="T9682" s="8">
        <f t="shared" si="1507"/>
        <v>8.4698148526016745E-2</v>
      </c>
      <c r="W9682">
        <v>9680</v>
      </c>
      <c r="X9682" s="4">
        <f t="shared" si="1505"/>
        <v>9.0485023563302569E-2</v>
      </c>
      <c r="Y9682" s="4">
        <f t="shared" si="1503"/>
        <v>8.9498346477743726E-2</v>
      </c>
      <c r="Z9682" s="4">
        <f t="shared" si="1504"/>
        <v>8.8823411893897183E-2</v>
      </c>
    </row>
    <row r="9683" spans="1:26" x14ac:dyDescent="0.25">
      <c r="A9683" s="16">
        <f t="shared" si="1513"/>
        <v>53216</v>
      </c>
      <c r="B9683">
        <f>+'[2]Ejercicio 1'!E9900</f>
        <v>9681</v>
      </c>
      <c r="C9683" s="5">
        <v>8.7803726938827181E-2</v>
      </c>
      <c r="D9683" s="4">
        <f t="shared" si="1508"/>
        <v>8.5910754544529899E-2</v>
      </c>
      <c r="E9683" s="6">
        <f t="shared" si="1509"/>
        <v>8.685037706702374E-2</v>
      </c>
      <c r="F9683" s="7">
        <f t="shared" si="1510"/>
        <v>8.6198420489545596E-2</v>
      </c>
      <c r="I9683" s="10">
        <v>9681</v>
      </c>
      <c r="J9683" s="8">
        <f t="shared" si="1511"/>
        <v>8.9303726938827183E-2</v>
      </c>
      <c r="K9683" s="8">
        <f t="shared" si="1511"/>
        <v>8.7410754544529901E-2</v>
      </c>
      <c r="L9683" s="8">
        <f t="shared" si="1511"/>
        <v>8.8350377067023741E-2</v>
      </c>
      <c r="M9683" s="8">
        <f t="shared" si="1506"/>
        <v>8.7698420489545598E-2</v>
      </c>
      <c r="P9683">
        <v>9681</v>
      </c>
      <c r="Q9683" s="8">
        <f t="shared" si="1512"/>
        <v>8.630372693882718E-2</v>
      </c>
      <c r="R9683" s="8">
        <f t="shared" si="1512"/>
        <v>8.4410754544529898E-2</v>
      </c>
      <c r="S9683" s="8">
        <f t="shared" si="1512"/>
        <v>8.5350377067023739E-2</v>
      </c>
      <c r="T9683" s="8">
        <f t="shared" si="1507"/>
        <v>8.4698420489545595E-2</v>
      </c>
      <c r="W9683">
        <v>9681</v>
      </c>
      <c r="X9683" s="4">
        <f t="shared" si="1505"/>
        <v>9.0485588221426785E-2</v>
      </c>
      <c r="Y9683" s="4">
        <f t="shared" si="1503"/>
        <v>8.9498898645695532E-2</v>
      </c>
      <c r="Z9683" s="4">
        <f t="shared" si="1504"/>
        <v>8.8823955572467916E-2</v>
      </c>
    </row>
    <row r="9684" spans="1:26" x14ac:dyDescent="0.25">
      <c r="A9684" s="16">
        <f t="shared" si="1513"/>
        <v>53217</v>
      </c>
      <c r="B9684">
        <f>+'[2]Ejercicio 1'!E9901</f>
        <v>9682</v>
      </c>
      <c r="C9684" s="5">
        <v>8.7804009083124204E-2</v>
      </c>
      <c r="D9684" s="4">
        <f t="shared" si="1508"/>
        <v>8.5911024696837812E-2</v>
      </c>
      <c r="E9684" s="6">
        <f t="shared" si="1509"/>
        <v>8.6850653150223986E-2</v>
      </c>
      <c r="F9684" s="7">
        <f t="shared" si="1510"/>
        <v>8.6198692453045886E-2</v>
      </c>
      <c r="I9684" s="10">
        <v>9682</v>
      </c>
      <c r="J9684" s="8">
        <f t="shared" si="1511"/>
        <v>8.9304009083124206E-2</v>
      </c>
      <c r="K9684" s="8">
        <f t="shared" si="1511"/>
        <v>8.7411024696837814E-2</v>
      </c>
      <c r="L9684" s="8">
        <f t="shared" si="1511"/>
        <v>8.8350653150223987E-2</v>
      </c>
      <c r="M9684" s="8">
        <f t="shared" si="1506"/>
        <v>8.7698692453045887E-2</v>
      </c>
      <c r="P9684">
        <v>9682</v>
      </c>
      <c r="Q9684" s="8">
        <f t="shared" si="1512"/>
        <v>8.6304009083124203E-2</v>
      </c>
      <c r="R9684" s="8">
        <f t="shared" si="1512"/>
        <v>8.4411024696837811E-2</v>
      </c>
      <c r="S9684" s="8">
        <f t="shared" si="1512"/>
        <v>8.5350653150223985E-2</v>
      </c>
      <c r="T9684" s="8">
        <f t="shared" si="1507"/>
        <v>8.4698692453045885E-2</v>
      </c>
      <c r="W9684">
        <v>9682</v>
      </c>
      <c r="X9684" s="4">
        <f t="shared" si="1505"/>
        <v>9.0486152879590095E-2</v>
      </c>
      <c r="Y9684" s="4">
        <f t="shared" si="1503"/>
        <v>8.9499450813796663E-2</v>
      </c>
      <c r="Z9684" s="4">
        <f t="shared" si="1504"/>
        <v>8.8824499251935085E-2</v>
      </c>
    </row>
    <row r="9685" spans="1:26" x14ac:dyDescent="0.25">
      <c r="A9685" s="16">
        <f t="shared" si="1513"/>
        <v>53218</v>
      </c>
      <c r="B9685">
        <f>+'[2]Ejercicio 1'!E9902</f>
        <v>9683</v>
      </c>
      <c r="C9685" s="5">
        <v>8.7804291227421227E-2</v>
      </c>
      <c r="D9685" s="4">
        <f t="shared" si="1508"/>
        <v>8.5911294849109018E-2</v>
      </c>
      <c r="E9685" s="6">
        <f t="shared" si="1509"/>
        <v>8.6850929233404039E-2</v>
      </c>
      <c r="F9685" s="7">
        <f t="shared" si="1510"/>
        <v>8.6198964416511911E-2</v>
      </c>
      <c r="I9685" s="10">
        <v>9683</v>
      </c>
      <c r="J9685" s="8">
        <f t="shared" si="1511"/>
        <v>8.9304291227421229E-2</v>
      </c>
      <c r="K9685" s="8">
        <f t="shared" si="1511"/>
        <v>8.741129484910902E-2</v>
      </c>
      <c r="L9685" s="8">
        <f t="shared" si="1511"/>
        <v>8.8350929233404041E-2</v>
      </c>
      <c r="M9685" s="8">
        <f t="shared" si="1506"/>
        <v>8.7698964416511913E-2</v>
      </c>
      <c r="P9685">
        <v>9683</v>
      </c>
      <c r="Q9685" s="8">
        <f t="shared" si="1512"/>
        <v>8.6304291227421226E-2</v>
      </c>
      <c r="R9685" s="8">
        <f t="shared" si="1512"/>
        <v>8.4411294849109017E-2</v>
      </c>
      <c r="S9685" s="8">
        <f t="shared" si="1512"/>
        <v>8.5350929233404038E-2</v>
      </c>
      <c r="T9685" s="8">
        <f t="shared" si="1507"/>
        <v>8.469896441651191E-2</v>
      </c>
      <c r="W9685">
        <v>9683</v>
      </c>
      <c r="X9685" s="4">
        <f t="shared" si="1505"/>
        <v>9.0486717537791611E-2</v>
      </c>
      <c r="Y9685" s="4">
        <f t="shared" si="1503"/>
        <v>8.9500002981672919E-2</v>
      </c>
      <c r="Z9685" s="4">
        <f t="shared" si="1504"/>
        <v>8.8825042931310882E-2</v>
      </c>
    </row>
    <row r="9686" spans="1:26" x14ac:dyDescent="0.25">
      <c r="A9686" s="16">
        <f t="shared" si="1513"/>
        <v>53219</v>
      </c>
      <c r="B9686">
        <f>+'[2]Ejercicio 1'!E9903</f>
        <v>9684</v>
      </c>
      <c r="C9686" s="5">
        <v>8.780457337171825E-2</v>
      </c>
      <c r="D9686" s="4">
        <f t="shared" si="1508"/>
        <v>8.591156500134331E-2</v>
      </c>
      <c r="E9686" s="6">
        <f t="shared" si="1509"/>
        <v>8.6851205316565649E-2</v>
      </c>
      <c r="F9686" s="7">
        <f t="shared" si="1510"/>
        <v>8.6199236379949404E-2</v>
      </c>
      <c r="I9686" s="10">
        <v>9684</v>
      </c>
      <c r="J9686" s="8">
        <f t="shared" si="1511"/>
        <v>8.9304573371718252E-2</v>
      </c>
      <c r="K9686" s="8">
        <f t="shared" si="1511"/>
        <v>8.7411565001343311E-2</v>
      </c>
      <c r="L9686" s="8">
        <f t="shared" si="1511"/>
        <v>8.8351205316565651E-2</v>
      </c>
      <c r="M9686" s="8">
        <f t="shared" si="1506"/>
        <v>8.7699236379949405E-2</v>
      </c>
      <c r="P9686">
        <v>9684</v>
      </c>
      <c r="Q9686" s="8">
        <f t="shared" si="1512"/>
        <v>8.6304573371718249E-2</v>
      </c>
      <c r="R9686" s="8">
        <f t="shared" si="1512"/>
        <v>8.4411565001343308E-2</v>
      </c>
      <c r="S9686" s="8">
        <f t="shared" si="1512"/>
        <v>8.5351205316565648E-2</v>
      </c>
      <c r="T9686" s="8">
        <f t="shared" si="1507"/>
        <v>8.4699236379949402E-2</v>
      </c>
      <c r="W9686">
        <v>9684</v>
      </c>
      <c r="X9686" s="4">
        <f t="shared" si="1505"/>
        <v>9.0487282196030888E-2</v>
      </c>
      <c r="Y9686" s="4">
        <f t="shared" si="1503"/>
        <v>8.9500555149604519E-2</v>
      </c>
      <c r="Z9686" s="4">
        <f t="shared" si="1504"/>
        <v>8.8825586610606758E-2</v>
      </c>
    </row>
    <row r="9687" spans="1:26" x14ac:dyDescent="0.25">
      <c r="A9687" s="16">
        <f t="shared" si="1513"/>
        <v>53220</v>
      </c>
      <c r="B9687">
        <f>+'[2]Ejercicio 1'!E9904</f>
        <v>9685</v>
      </c>
      <c r="C9687" s="5">
        <v>8.7804855516015273E-2</v>
      </c>
      <c r="D9687" s="4">
        <f t="shared" si="1508"/>
        <v>8.5911835153541102E-2</v>
      </c>
      <c r="E9687" s="6">
        <f t="shared" si="1509"/>
        <v>8.6851481399708816E-2</v>
      </c>
      <c r="F9687" s="7">
        <f t="shared" si="1510"/>
        <v>8.6199508343352632E-2</v>
      </c>
      <c r="I9687" s="10">
        <v>9685</v>
      </c>
      <c r="J9687" s="8">
        <f t="shared" si="1511"/>
        <v>8.9304855516015275E-2</v>
      </c>
      <c r="K9687" s="8">
        <f t="shared" si="1511"/>
        <v>8.7411835153541104E-2</v>
      </c>
      <c r="L9687" s="8">
        <f t="shared" si="1511"/>
        <v>8.8351481399708817E-2</v>
      </c>
      <c r="M9687" s="8">
        <f t="shared" si="1506"/>
        <v>8.7699508343352633E-2</v>
      </c>
      <c r="P9687">
        <v>9685</v>
      </c>
      <c r="Q9687" s="8">
        <f t="shared" si="1512"/>
        <v>8.6304855516015272E-2</v>
      </c>
      <c r="R9687" s="8">
        <f t="shared" si="1512"/>
        <v>8.4411835153541101E-2</v>
      </c>
      <c r="S9687" s="8">
        <f t="shared" si="1512"/>
        <v>8.5351481399708815E-2</v>
      </c>
      <c r="T9687" s="8">
        <f t="shared" si="1507"/>
        <v>8.4699508343352631E-2</v>
      </c>
      <c r="W9687">
        <v>9685</v>
      </c>
      <c r="X9687" s="4">
        <f t="shared" si="1505"/>
        <v>9.0487846854309273E-2</v>
      </c>
      <c r="Y9687" s="4">
        <f t="shared" si="1503"/>
        <v>8.9501107317499218E-2</v>
      </c>
      <c r="Z9687" s="4">
        <f t="shared" si="1504"/>
        <v>8.8826130288823482E-2</v>
      </c>
    </row>
    <row r="9688" spans="1:26" x14ac:dyDescent="0.25">
      <c r="A9688" s="16">
        <f t="shared" si="1513"/>
        <v>53221</v>
      </c>
      <c r="B9688">
        <f>+'[2]Ejercicio 1'!E9905</f>
        <v>9686</v>
      </c>
      <c r="C9688" s="5">
        <v>8.7805137660312296E-2</v>
      </c>
      <c r="D9688" s="4">
        <f t="shared" si="1508"/>
        <v>8.5912105305701564E-2</v>
      </c>
      <c r="E9688" s="6">
        <f t="shared" si="1509"/>
        <v>8.6851757482833525E-2</v>
      </c>
      <c r="F9688" s="7">
        <f t="shared" si="1510"/>
        <v>8.61997803067273E-2</v>
      </c>
      <c r="I9688" s="10">
        <v>9686</v>
      </c>
      <c r="J9688" s="8">
        <f t="shared" si="1511"/>
        <v>8.9305137660312298E-2</v>
      </c>
      <c r="K9688" s="8">
        <f t="shared" si="1511"/>
        <v>8.7412105305701565E-2</v>
      </c>
      <c r="L9688" s="8">
        <f t="shared" si="1511"/>
        <v>8.8351757482833526E-2</v>
      </c>
      <c r="M9688" s="8">
        <f t="shared" si="1506"/>
        <v>8.7699780306727301E-2</v>
      </c>
      <c r="P9688">
        <v>9686</v>
      </c>
      <c r="Q9688" s="8">
        <f t="shared" si="1512"/>
        <v>8.6305137660312295E-2</v>
      </c>
      <c r="R9688" s="8">
        <f t="shared" si="1512"/>
        <v>8.4412105305701562E-2</v>
      </c>
      <c r="S9688" s="8">
        <f t="shared" si="1512"/>
        <v>8.5351757482833523E-2</v>
      </c>
      <c r="T9688" s="8">
        <f t="shared" si="1507"/>
        <v>8.4699780306727299E-2</v>
      </c>
      <c r="W9688">
        <v>9686</v>
      </c>
      <c r="X9688" s="4">
        <f t="shared" si="1505"/>
        <v>9.0488411512626737E-2</v>
      </c>
      <c r="Y9688" s="4">
        <f t="shared" si="1503"/>
        <v>8.9501659485356155E-2</v>
      </c>
      <c r="Z9688" s="4">
        <f t="shared" si="1504"/>
        <v>8.8826673967936642E-2</v>
      </c>
    </row>
    <row r="9689" spans="1:26" x14ac:dyDescent="0.25">
      <c r="A9689" s="16">
        <f t="shared" si="1513"/>
        <v>53222</v>
      </c>
      <c r="B9689">
        <f>+'[2]Ejercicio 1'!E9906</f>
        <v>9687</v>
      </c>
      <c r="C9689" s="5">
        <v>8.7805419804609305E-2</v>
      </c>
      <c r="D9689" s="4">
        <f t="shared" si="1508"/>
        <v>8.591237545782511E-2</v>
      </c>
      <c r="E9689" s="6">
        <f t="shared" si="1509"/>
        <v>8.6852033565938042E-2</v>
      </c>
      <c r="F9689" s="7">
        <f t="shared" si="1510"/>
        <v>8.6200052270067731E-2</v>
      </c>
      <c r="I9689" s="10">
        <v>9687</v>
      </c>
      <c r="J9689" s="8">
        <f t="shared" si="1511"/>
        <v>8.9305419804609307E-2</v>
      </c>
      <c r="K9689" s="8">
        <f t="shared" si="1511"/>
        <v>8.7412375457825112E-2</v>
      </c>
      <c r="L9689" s="8">
        <f t="shared" si="1511"/>
        <v>8.8352033565938043E-2</v>
      </c>
      <c r="M9689" s="8">
        <f t="shared" si="1506"/>
        <v>8.7700052270067733E-2</v>
      </c>
      <c r="P9689">
        <v>9687</v>
      </c>
      <c r="Q9689" s="8">
        <f t="shared" si="1512"/>
        <v>8.6305419804609304E-2</v>
      </c>
      <c r="R9689" s="8">
        <f t="shared" si="1512"/>
        <v>8.4412375457825109E-2</v>
      </c>
      <c r="S9689" s="8">
        <f t="shared" si="1512"/>
        <v>8.535203356593804E-2</v>
      </c>
      <c r="T9689" s="8">
        <f t="shared" si="1507"/>
        <v>8.470005227006773E-2</v>
      </c>
      <c r="W9689">
        <v>9687</v>
      </c>
      <c r="X9689" s="4">
        <f t="shared" si="1505"/>
        <v>9.0488976170981533E-2</v>
      </c>
      <c r="Y9689" s="4">
        <f t="shared" si="1503"/>
        <v>8.9502211653173555E-2</v>
      </c>
      <c r="Z9689" s="4">
        <f t="shared" si="1504"/>
        <v>8.8827217646961304E-2</v>
      </c>
    </row>
    <row r="9690" spans="1:26" x14ac:dyDescent="0.25">
      <c r="A9690" s="16">
        <f t="shared" si="1513"/>
        <v>53223</v>
      </c>
      <c r="B9690">
        <f>+'[2]Ejercicio 1'!E9907</f>
        <v>9688</v>
      </c>
      <c r="C9690" s="5">
        <v>8.7805701948906328E-2</v>
      </c>
      <c r="D9690" s="4">
        <f t="shared" si="1508"/>
        <v>8.5912645609911728E-2</v>
      </c>
      <c r="E9690" s="6">
        <f t="shared" si="1509"/>
        <v>8.6852309649024975E-2</v>
      </c>
      <c r="F9690" s="7">
        <f t="shared" si="1510"/>
        <v>8.6200324233379602E-2</v>
      </c>
      <c r="I9690" s="10">
        <v>9688</v>
      </c>
      <c r="J9690" s="8">
        <f t="shared" si="1511"/>
        <v>8.930570194890633E-2</v>
      </c>
      <c r="K9690" s="8">
        <f t="shared" si="1511"/>
        <v>8.7412645609911729E-2</v>
      </c>
      <c r="L9690" s="8">
        <f t="shared" si="1511"/>
        <v>8.8352309649024977E-2</v>
      </c>
      <c r="M9690" s="8">
        <f t="shared" si="1506"/>
        <v>8.7700324233379603E-2</v>
      </c>
      <c r="P9690">
        <v>9688</v>
      </c>
      <c r="Q9690" s="8">
        <f t="shared" si="1512"/>
        <v>8.6305701948906327E-2</v>
      </c>
      <c r="R9690" s="8">
        <f t="shared" si="1512"/>
        <v>8.4412645609911727E-2</v>
      </c>
      <c r="S9690" s="8">
        <f t="shared" si="1512"/>
        <v>8.5352309649024974E-2</v>
      </c>
      <c r="T9690" s="8">
        <f t="shared" si="1507"/>
        <v>8.4700324233379601E-2</v>
      </c>
      <c r="W9690">
        <v>9688</v>
      </c>
      <c r="X9690" s="4">
        <f t="shared" si="1505"/>
        <v>9.0489540829375423E-2</v>
      </c>
      <c r="Y9690" s="4">
        <f t="shared" si="1503"/>
        <v>8.9502763820954942E-2</v>
      </c>
      <c r="Z9690" s="4">
        <f t="shared" si="1504"/>
        <v>8.8827761325900312E-2</v>
      </c>
    </row>
    <row r="9691" spans="1:26" x14ac:dyDescent="0.25">
      <c r="A9691" s="16">
        <f t="shared" si="1513"/>
        <v>53224</v>
      </c>
      <c r="B9691">
        <f>+'[2]Ejercicio 1'!E9908</f>
        <v>9689</v>
      </c>
      <c r="C9691" s="5">
        <v>8.7805984093203351E-2</v>
      </c>
      <c r="D9691" s="4">
        <f t="shared" si="1508"/>
        <v>8.5912915761961445E-2</v>
      </c>
      <c r="E9691" s="6">
        <f t="shared" si="1509"/>
        <v>8.6852585732092591E-2</v>
      </c>
      <c r="F9691" s="7">
        <f t="shared" si="1510"/>
        <v>8.6200596196657209E-2</v>
      </c>
      <c r="I9691" s="10">
        <v>9689</v>
      </c>
      <c r="J9691" s="8">
        <f t="shared" si="1511"/>
        <v>8.9305984093203353E-2</v>
      </c>
      <c r="K9691" s="8">
        <f t="shared" si="1511"/>
        <v>8.7412915761961446E-2</v>
      </c>
      <c r="L9691" s="8">
        <f t="shared" si="1511"/>
        <v>8.8352585732092592E-2</v>
      </c>
      <c r="M9691" s="8">
        <f t="shared" si="1506"/>
        <v>8.770059619665721E-2</v>
      </c>
      <c r="P9691">
        <v>9689</v>
      </c>
      <c r="Q9691" s="8">
        <f t="shared" si="1512"/>
        <v>8.630598409320335E-2</v>
      </c>
      <c r="R9691" s="8">
        <f t="shared" si="1512"/>
        <v>8.4412915761961443E-2</v>
      </c>
      <c r="S9691" s="8">
        <f t="shared" si="1512"/>
        <v>8.535258573209259E-2</v>
      </c>
      <c r="T9691" s="8">
        <f t="shared" si="1507"/>
        <v>8.4700596196657207E-2</v>
      </c>
      <c r="W9691">
        <v>9689</v>
      </c>
      <c r="X9691" s="4">
        <f t="shared" si="1505"/>
        <v>9.0490105487807962E-2</v>
      </c>
      <c r="Y9691" s="4">
        <f t="shared" si="1503"/>
        <v>8.9503315988697679E-2</v>
      </c>
      <c r="Z9691" s="4">
        <f t="shared" si="1504"/>
        <v>8.8828305003760197E-2</v>
      </c>
    </row>
    <row r="9692" spans="1:26" x14ac:dyDescent="0.25">
      <c r="A9692" s="16">
        <f t="shared" si="1513"/>
        <v>53225</v>
      </c>
      <c r="B9692">
        <f>+'[2]Ejercicio 1'!E9909</f>
        <v>9690</v>
      </c>
      <c r="C9692" s="5">
        <v>8.7806266237500374E-2</v>
      </c>
      <c r="D9692" s="4">
        <f t="shared" si="1508"/>
        <v>8.5913185913974649E-2</v>
      </c>
      <c r="E9692" s="6">
        <f t="shared" si="1509"/>
        <v>8.6852861815140889E-2</v>
      </c>
      <c r="F9692" s="7">
        <f t="shared" si="1510"/>
        <v>8.6200868159906269E-2</v>
      </c>
      <c r="I9692" s="10">
        <v>9690</v>
      </c>
      <c r="J9692" s="8">
        <f t="shared" si="1511"/>
        <v>8.9306266237500376E-2</v>
      </c>
      <c r="K9692" s="8">
        <f t="shared" si="1511"/>
        <v>8.741318591397465E-2</v>
      </c>
      <c r="L9692" s="8">
        <f t="shared" si="1511"/>
        <v>8.835286181514089E-2</v>
      </c>
      <c r="M9692" s="8">
        <f t="shared" si="1506"/>
        <v>8.770086815990627E-2</v>
      </c>
      <c r="P9692">
        <v>9690</v>
      </c>
      <c r="Q9692" s="8">
        <f t="shared" si="1512"/>
        <v>8.6306266237500373E-2</v>
      </c>
      <c r="R9692" s="8">
        <f t="shared" si="1512"/>
        <v>8.4413185913974648E-2</v>
      </c>
      <c r="S9692" s="8">
        <f t="shared" si="1512"/>
        <v>8.5352861815140887E-2</v>
      </c>
      <c r="T9692" s="8">
        <f t="shared" si="1507"/>
        <v>8.4700868159906267E-2</v>
      </c>
      <c r="W9692">
        <v>9690</v>
      </c>
      <c r="X9692" s="4">
        <f t="shared" si="1505"/>
        <v>9.0490670146278707E-2</v>
      </c>
      <c r="Y9692" s="4">
        <f t="shared" si="1503"/>
        <v>8.9503868156310423E-2</v>
      </c>
      <c r="Z9692" s="4">
        <f t="shared" si="1504"/>
        <v>8.8828848683504269E-2</v>
      </c>
    </row>
    <row r="9693" spans="1:26" x14ac:dyDescent="0.25">
      <c r="A9693" s="16">
        <f t="shared" si="1513"/>
        <v>53226</v>
      </c>
      <c r="B9693">
        <f>+'[2]Ejercicio 1'!E9910</f>
        <v>9691</v>
      </c>
      <c r="C9693" s="5">
        <v>8.7806548381797397E-2</v>
      </c>
      <c r="D9693" s="4">
        <f t="shared" si="1508"/>
        <v>8.5913456065950744E-2</v>
      </c>
      <c r="E9693" s="6">
        <f t="shared" si="1509"/>
        <v>8.6853137898170729E-2</v>
      </c>
      <c r="F9693" s="7">
        <f t="shared" si="1510"/>
        <v>8.6201140123121078E-2</v>
      </c>
      <c r="I9693" s="10">
        <v>9691</v>
      </c>
      <c r="J9693" s="8">
        <f t="shared" si="1511"/>
        <v>8.9306548381797399E-2</v>
      </c>
      <c r="K9693" s="8">
        <f t="shared" si="1511"/>
        <v>8.7413456065950745E-2</v>
      </c>
      <c r="L9693" s="8">
        <f t="shared" si="1511"/>
        <v>8.835313789817073E-2</v>
      </c>
      <c r="M9693" s="8">
        <f t="shared" si="1506"/>
        <v>8.770114012312108E-2</v>
      </c>
      <c r="P9693">
        <v>9691</v>
      </c>
      <c r="Q9693" s="8">
        <f t="shared" si="1512"/>
        <v>8.6306548381797396E-2</v>
      </c>
      <c r="R9693" s="8">
        <f t="shared" si="1512"/>
        <v>8.4413456065950743E-2</v>
      </c>
      <c r="S9693" s="8">
        <f t="shared" si="1512"/>
        <v>8.5353137898170728E-2</v>
      </c>
      <c r="T9693" s="8">
        <f t="shared" si="1507"/>
        <v>8.4701140123121077E-2</v>
      </c>
      <c r="W9693">
        <v>9691</v>
      </c>
      <c r="X9693" s="4">
        <f t="shared" si="1505"/>
        <v>9.0491234804788115E-2</v>
      </c>
      <c r="Y9693" s="4">
        <f t="shared" si="1503"/>
        <v>8.950442032397761E-2</v>
      </c>
      <c r="Z9693" s="4">
        <f t="shared" si="1504"/>
        <v>8.8829392361190002E-2</v>
      </c>
    </row>
    <row r="9694" spans="1:26" x14ac:dyDescent="0.25">
      <c r="A9694" s="16">
        <f t="shared" si="1513"/>
        <v>53227</v>
      </c>
      <c r="B9694">
        <f>+'[2]Ejercicio 1'!E9911</f>
        <v>9692</v>
      </c>
      <c r="C9694" s="5">
        <v>8.780683052609442E-2</v>
      </c>
      <c r="D9694" s="4">
        <f t="shared" si="1508"/>
        <v>8.5913726217889702E-2</v>
      </c>
      <c r="E9694" s="6">
        <f t="shared" si="1509"/>
        <v>8.6853413981182126E-2</v>
      </c>
      <c r="F9694" s="7">
        <f t="shared" si="1510"/>
        <v>8.6201412086304482E-2</v>
      </c>
      <c r="I9694" s="10">
        <v>9692</v>
      </c>
      <c r="J9694" s="8">
        <f t="shared" si="1511"/>
        <v>8.9306830526094422E-2</v>
      </c>
      <c r="K9694" s="8">
        <f t="shared" si="1511"/>
        <v>8.7413726217889703E-2</v>
      </c>
      <c r="L9694" s="8">
        <f t="shared" si="1511"/>
        <v>8.8353413981182127E-2</v>
      </c>
      <c r="M9694" s="8">
        <f t="shared" si="1506"/>
        <v>8.7701412086304484E-2</v>
      </c>
      <c r="P9694">
        <v>9692</v>
      </c>
      <c r="Q9694" s="8">
        <f t="shared" si="1512"/>
        <v>8.6306830526094419E-2</v>
      </c>
      <c r="R9694" s="8">
        <f t="shared" si="1512"/>
        <v>8.4413726217889701E-2</v>
      </c>
      <c r="S9694" s="8">
        <f t="shared" si="1512"/>
        <v>8.5353413981182125E-2</v>
      </c>
      <c r="T9694" s="8">
        <f t="shared" si="1507"/>
        <v>8.4701412086304481E-2</v>
      </c>
      <c r="W9694">
        <v>9692</v>
      </c>
      <c r="X9694" s="4">
        <f t="shared" si="1505"/>
        <v>9.0491799463335285E-2</v>
      </c>
      <c r="Y9694" s="4">
        <f t="shared" si="1503"/>
        <v>8.9504972491700141E-2</v>
      </c>
      <c r="Z9694" s="4">
        <f t="shared" si="1504"/>
        <v>8.8829936038784377E-2</v>
      </c>
    </row>
    <row r="9695" spans="1:26" x14ac:dyDescent="0.25">
      <c r="A9695" s="16">
        <f t="shared" si="1513"/>
        <v>53228</v>
      </c>
      <c r="B9695">
        <f>+'[2]Ejercicio 1'!E9912</f>
        <v>9693</v>
      </c>
      <c r="C9695" s="5">
        <v>8.7807112670391443E-2</v>
      </c>
      <c r="D9695" s="4">
        <f t="shared" si="1508"/>
        <v>8.5913996369791953E-2</v>
      </c>
      <c r="E9695" s="6">
        <f t="shared" si="1509"/>
        <v>8.6853690064174205E-2</v>
      </c>
      <c r="F9695" s="7">
        <f t="shared" si="1510"/>
        <v>8.620168404945934E-2</v>
      </c>
      <c r="I9695" s="10">
        <v>9693</v>
      </c>
      <c r="J9695" s="8">
        <f t="shared" si="1511"/>
        <v>8.9307112670391445E-2</v>
      </c>
      <c r="K9695" s="8">
        <f t="shared" si="1511"/>
        <v>8.7413996369791955E-2</v>
      </c>
      <c r="L9695" s="8">
        <f t="shared" si="1511"/>
        <v>8.8353690064174206E-2</v>
      </c>
      <c r="M9695" s="8">
        <f t="shared" si="1506"/>
        <v>8.7701684049459341E-2</v>
      </c>
      <c r="P9695">
        <v>9693</v>
      </c>
      <c r="Q9695" s="8">
        <f t="shared" si="1512"/>
        <v>8.6307112670391442E-2</v>
      </c>
      <c r="R9695" s="8">
        <f t="shared" si="1512"/>
        <v>8.4413996369791952E-2</v>
      </c>
      <c r="S9695" s="8">
        <f t="shared" si="1512"/>
        <v>8.5353690064174204E-2</v>
      </c>
      <c r="T9695" s="8">
        <f t="shared" si="1507"/>
        <v>8.4701684049459339E-2</v>
      </c>
      <c r="W9695">
        <v>9693</v>
      </c>
      <c r="X9695" s="4">
        <f t="shared" si="1505"/>
        <v>9.0492364121921548E-2</v>
      </c>
      <c r="Y9695" s="4">
        <f t="shared" ref="Y9695:Y9758" si="1514">Tasa_Fwd(E9604,B9604,E9695,B9695,91)</f>
        <v>8.9505524659199559E-2</v>
      </c>
      <c r="Z9695" s="4">
        <f t="shared" si="1504"/>
        <v>8.8830479717280877E-2</v>
      </c>
    </row>
    <row r="9696" spans="1:26" x14ac:dyDescent="0.25">
      <c r="A9696" s="16">
        <f t="shared" si="1513"/>
        <v>53229</v>
      </c>
      <c r="B9696">
        <f>+'[2]Ejercicio 1'!E9913</f>
        <v>9694</v>
      </c>
      <c r="C9696" s="5">
        <v>8.7807394814688453E-2</v>
      </c>
      <c r="D9696" s="4">
        <f t="shared" si="1508"/>
        <v>8.5914266521657304E-2</v>
      </c>
      <c r="E9696" s="6">
        <f t="shared" si="1509"/>
        <v>8.6853966147146952E-2</v>
      </c>
      <c r="F9696" s="7">
        <f t="shared" si="1510"/>
        <v>8.6201956012579933E-2</v>
      </c>
      <c r="I9696" s="10">
        <v>9694</v>
      </c>
      <c r="J9696" s="8">
        <f t="shared" si="1511"/>
        <v>8.9307394814688454E-2</v>
      </c>
      <c r="K9696" s="8">
        <f t="shared" si="1511"/>
        <v>8.7414266521657305E-2</v>
      </c>
      <c r="L9696" s="8">
        <f t="shared" si="1511"/>
        <v>8.8353966147146953E-2</v>
      </c>
      <c r="M9696" s="8">
        <f t="shared" si="1506"/>
        <v>8.7701956012579935E-2</v>
      </c>
      <c r="P9696">
        <v>9694</v>
      </c>
      <c r="Q9696" s="8">
        <f t="shared" si="1512"/>
        <v>8.6307394814688451E-2</v>
      </c>
      <c r="R9696" s="8">
        <f t="shared" si="1512"/>
        <v>8.4414266521657302E-2</v>
      </c>
      <c r="S9696" s="8">
        <f t="shared" si="1512"/>
        <v>8.5353966147146951E-2</v>
      </c>
      <c r="T9696" s="8">
        <f t="shared" si="1507"/>
        <v>8.4701956012579932E-2</v>
      </c>
      <c r="W9696">
        <v>9694</v>
      </c>
      <c r="X9696" s="4">
        <f t="shared" si="1505"/>
        <v>9.0492928780546461E-2</v>
      </c>
      <c r="Y9696" s="4">
        <f t="shared" si="1514"/>
        <v>8.9506076826660327E-2</v>
      </c>
      <c r="Z9696" s="4">
        <f t="shared" ref="Z9696:Z9759" si="1515">Tasa_Fwd(F9668,B9668,F9696,B9696,28)</f>
        <v>8.8831023395683176E-2</v>
      </c>
    </row>
    <row r="9697" spans="1:26" x14ac:dyDescent="0.25">
      <c r="A9697" s="16">
        <f t="shared" si="1513"/>
        <v>53230</v>
      </c>
      <c r="B9697">
        <f>+'[2]Ejercicio 1'!E9914</f>
        <v>9695</v>
      </c>
      <c r="C9697" s="5">
        <v>8.7807676958985476E-2</v>
      </c>
      <c r="D9697" s="4">
        <f t="shared" si="1508"/>
        <v>8.5914536673485725E-2</v>
      </c>
      <c r="E9697" s="6">
        <f t="shared" si="1509"/>
        <v>8.6854242230101242E-2</v>
      </c>
      <c r="F9697" s="7">
        <f t="shared" si="1510"/>
        <v>8.620222797567198E-2</v>
      </c>
      <c r="I9697" s="10">
        <v>9695</v>
      </c>
      <c r="J9697" s="8">
        <f t="shared" si="1511"/>
        <v>8.9307676958985477E-2</v>
      </c>
      <c r="K9697" s="8">
        <f t="shared" si="1511"/>
        <v>8.7414536673485727E-2</v>
      </c>
      <c r="L9697" s="8">
        <f t="shared" si="1511"/>
        <v>8.8354242230101243E-2</v>
      </c>
      <c r="M9697" s="8">
        <f t="shared" si="1506"/>
        <v>8.7702227975671981E-2</v>
      </c>
      <c r="P9697">
        <v>9695</v>
      </c>
      <c r="Q9697" s="8">
        <f t="shared" si="1512"/>
        <v>8.6307676958985474E-2</v>
      </c>
      <c r="R9697" s="8">
        <f t="shared" si="1512"/>
        <v>8.4414536673485724E-2</v>
      </c>
      <c r="S9697" s="8">
        <f t="shared" si="1512"/>
        <v>8.535424223010124E-2</v>
      </c>
      <c r="T9697" s="8">
        <f t="shared" si="1507"/>
        <v>8.4702227975671979E-2</v>
      </c>
      <c r="W9697">
        <v>9695</v>
      </c>
      <c r="X9697" s="4">
        <f t="shared" si="1505"/>
        <v>9.0493493439186307E-2</v>
      </c>
      <c r="Y9697" s="4">
        <f t="shared" si="1514"/>
        <v>8.9506628994176426E-2</v>
      </c>
      <c r="Z9697" s="4">
        <f t="shared" si="1515"/>
        <v>8.8831567073999834E-2</v>
      </c>
    </row>
    <row r="9698" spans="1:26" x14ac:dyDescent="0.25">
      <c r="A9698" s="16">
        <f t="shared" si="1513"/>
        <v>53231</v>
      </c>
      <c r="B9698">
        <f>+'[2]Ejercicio 1'!E9915</f>
        <v>9696</v>
      </c>
      <c r="C9698" s="5">
        <v>8.7807959103282499E-2</v>
      </c>
      <c r="D9698" s="4">
        <f t="shared" si="1508"/>
        <v>8.5914806825277426E-2</v>
      </c>
      <c r="E9698" s="6">
        <f t="shared" si="1509"/>
        <v>8.6854518313037976E-2</v>
      </c>
      <c r="F9698" s="7">
        <f t="shared" si="1510"/>
        <v>8.6202499938729762E-2</v>
      </c>
      <c r="I9698" s="10">
        <v>9696</v>
      </c>
      <c r="J9698" s="8">
        <f t="shared" si="1511"/>
        <v>8.93079591032825E-2</v>
      </c>
      <c r="K9698" s="8">
        <f t="shared" si="1511"/>
        <v>8.7414806825277427E-2</v>
      </c>
      <c r="L9698" s="8">
        <f t="shared" si="1511"/>
        <v>8.8354518313037977E-2</v>
      </c>
      <c r="M9698" s="8">
        <f t="shared" si="1506"/>
        <v>8.7702499938729764E-2</v>
      </c>
      <c r="P9698">
        <v>9696</v>
      </c>
      <c r="Q9698" s="8">
        <f t="shared" si="1512"/>
        <v>8.6307959103282497E-2</v>
      </c>
      <c r="R9698" s="8">
        <f t="shared" si="1512"/>
        <v>8.4414806825277425E-2</v>
      </c>
      <c r="S9698" s="8">
        <f t="shared" si="1512"/>
        <v>8.5354518313037975E-2</v>
      </c>
      <c r="T9698" s="8">
        <f t="shared" si="1507"/>
        <v>8.4702499938729761E-2</v>
      </c>
      <c r="W9698">
        <v>9696</v>
      </c>
      <c r="X9698" s="4">
        <f t="shared" si="1505"/>
        <v>9.0494058097911362E-2</v>
      </c>
      <c r="Y9698" s="4">
        <f t="shared" si="1514"/>
        <v>8.9507181161748758E-2</v>
      </c>
      <c r="Z9698" s="4">
        <f t="shared" si="1515"/>
        <v>8.8832110751240201E-2</v>
      </c>
    </row>
    <row r="9699" spans="1:26" x14ac:dyDescent="0.25">
      <c r="A9699" s="16">
        <f t="shared" si="1513"/>
        <v>53232</v>
      </c>
      <c r="B9699">
        <f>+'[2]Ejercicio 1'!E9916</f>
        <v>9697</v>
      </c>
      <c r="C9699" s="5">
        <v>8.7808241247579522E-2</v>
      </c>
      <c r="D9699" s="4">
        <f t="shared" si="1508"/>
        <v>8.5915076977032226E-2</v>
      </c>
      <c r="E9699" s="6">
        <f t="shared" si="1509"/>
        <v>8.6854794395954504E-2</v>
      </c>
      <c r="F9699" s="7">
        <f t="shared" si="1510"/>
        <v>8.6202771901758998E-2</v>
      </c>
      <c r="I9699" s="10">
        <v>9697</v>
      </c>
      <c r="J9699" s="8">
        <f t="shared" si="1511"/>
        <v>8.9308241247579523E-2</v>
      </c>
      <c r="K9699" s="8">
        <f t="shared" si="1511"/>
        <v>8.7415076977032227E-2</v>
      </c>
      <c r="L9699" s="8">
        <f t="shared" si="1511"/>
        <v>8.8354794395954506E-2</v>
      </c>
      <c r="M9699" s="8">
        <f t="shared" si="1506"/>
        <v>8.7702771901759E-2</v>
      </c>
      <c r="P9699">
        <v>9697</v>
      </c>
      <c r="Q9699" s="8">
        <f t="shared" si="1512"/>
        <v>8.630824124757952E-2</v>
      </c>
      <c r="R9699" s="8">
        <f t="shared" si="1512"/>
        <v>8.4415076977032225E-2</v>
      </c>
      <c r="S9699" s="8">
        <f t="shared" si="1512"/>
        <v>8.5354794395954503E-2</v>
      </c>
      <c r="T9699" s="8">
        <f t="shared" si="1507"/>
        <v>8.4702771901758997E-2</v>
      </c>
      <c r="W9699">
        <v>9697</v>
      </c>
      <c r="X9699" s="4">
        <f t="shared" si="1505"/>
        <v>9.049462275665178E-2</v>
      </c>
      <c r="Y9699" s="4">
        <f t="shared" si="1514"/>
        <v>8.9507733329190195E-2</v>
      </c>
      <c r="Z9699" s="4">
        <f t="shared" si="1515"/>
        <v>8.8832654430367641E-2</v>
      </c>
    </row>
    <row r="9700" spans="1:26" x14ac:dyDescent="0.25">
      <c r="A9700" s="16">
        <f t="shared" si="1513"/>
        <v>53233</v>
      </c>
      <c r="B9700">
        <f>+'[2]Ejercicio 1'!E9917</f>
        <v>9698</v>
      </c>
      <c r="C9700" s="5">
        <v>8.7808523391876545E-2</v>
      </c>
      <c r="D9700" s="4">
        <f t="shared" si="1508"/>
        <v>8.5915347128749903E-2</v>
      </c>
      <c r="E9700" s="6">
        <f t="shared" si="1509"/>
        <v>8.6855070478851715E-2</v>
      </c>
      <c r="F9700" s="7">
        <f t="shared" si="1510"/>
        <v>8.6203043864753984E-2</v>
      </c>
      <c r="I9700" s="10">
        <v>9698</v>
      </c>
      <c r="J9700" s="8">
        <f t="shared" si="1511"/>
        <v>8.9308523391876546E-2</v>
      </c>
      <c r="K9700" s="8">
        <f t="shared" si="1511"/>
        <v>8.7415347128749904E-2</v>
      </c>
      <c r="L9700" s="8">
        <f t="shared" si="1511"/>
        <v>8.8355070478851716E-2</v>
      </c>
      <c r="M9700" s="8">
        <f t="shared" si="1506"/>
        <v>8.7703043864753985E-2</v>
      </c>
      <c r="P9700">
        <v>9698</v>
      </c>
      <c r="Q9700" s="8">
        <f t="shared" si="1512"/>
        <v>8.6308523391876543E-2</v>
      </c>
      <c r="R9700" s="8">
        <f t="shared" si="1512"/>
        <v>8.4415347128749901E-2</v>
      </c>
      <c r="S9700" s="8">
        <f t="shared" si="1512"/>
        <v>8.5355070478851713E-2</v>
      </c>
      <c r="T9700" s="8">
        <f t="shared" si="1507"/>
        <v>8.4703043864753982E-2</v>
      </c>
      <c r="W9700">
        <v>9698</v>
      </c>
      <c r="X9700" s="4">
        <f t="shared" si="1505"/>
        <v>9.0495187415430417E-2</v>
      </c>
      <c r="Y9700" s="4">
        <f t="shared" si="1514"/>
        <v>8.9508285496499876E-2</v>
      </c>
      <c r="Z9700" s="4">
        <f t="shared" si="1515"/>
        <v>8.8833198107433856E-2</v>
      </c>
    </row>
    <row r="9701" spans="1:26" x14ac:dyDescent="0.25">
      <c r="A9701" s="16">
        <f t="shared" si="1513"/>
        <v>53234</v>
      </c>
      <c r="B9701">
        <f>+'[2]Ejercicio 1'!E9918</f>
        <v>9699</v>
      </c>
      <c r="C9701" s="5">
        <v>8.7808805536173568E-2</v>
      </c>
      <c r="D9701" s="4">
        <f t="shared" si="1508"/>
        <v>8.5915617280430664E-2</v>
      </c>
      <c r="E9701" s="6">
        <f t="shared" si="1509"/>
        <v>8.6855346561731342E-2</v>
      </c>
      <c r="F9701" s="7">
        <f t="shared" si="1510"/>
        <v>8.6203315827717564E-2</v>
      </c>
      <c r="I9701" s="10">
        <v>9699</v>
      </c>
      <c r="J9701" s="8">
        <f t="shared" si="1511"/>
        <v>8.9308805536173569E-2</v>
      </c>
      <c r="K9701" s="8">
        <f t="shared" si="1511"/>
        <v>8.7415617280430666E-2</v>
      </c>
      <c r="L9701" s="8">
        <f t="shared" si="1511"/>
        <v>8.8355346561731343E-2</v>
      </c>
      <c r="M9701" s="8">
        <f t="shared" si="1506"/>
        <v>8.7703315827717565E-2</v>
      </c>
      <c r="P9701">
        <v>9699</v>
      </c>
      <c r="Q9701" s="8">
        <f t="shared" si="1512"/>
        <v>8.6308805536173566E-2</v>
      </c>
      <c r="R9701" s="8">
        <f t="shared" si="1512"/>
        <v>8.4415617280430663E-2</v>
      </c>
      <c r="S9701" s="8">
        <f t="shared" si="1512"/>
        <v>8.5355346561731341E-2</v>
      </c>
      <c r="T9701" s="8">
        <f t="shared" si="1507"/>
        <v>8.4703315827717562E-2</v>
      </c>
      <c r="W9701">
        <v>9699</v>
      </c>
      <c r="X9701" s="4">
        <f t="shared" si="1505"/>
        <v>9.0495752074247704E-2</v>
      </c>
      <c r="Y9701" s="4">
        <f t="shared" si="1514"/>
        <v>8.9508837663865776E-2</v>
      </c>
      <c r="Z9701" s="4">
        <f t="shared" si="1515"/>
        <v>8.8833741785390802E-2</v>
      </c>
    </row>
    <row r="9702" spans="1:26" x14ac:dyDescent="0.25">
      <c r="A9702" s="16">
        <f t="shared" si="1513"/>
        <v>53235</v>
      </c>
      <c r="B9702">
        <f>+'[2]Ejercicio 1'!E9919</f>
        <v>9700</v>
      </c>
      <c r="C9702" s="5">
        <v>8.7809087680470591E-2</v>
      </c>
      <c r="D9702" s="4">
        <f t="shared" si="1508"/>
        <v>8.5915887432074511E-2</v>
      </c>
      <c r="E9702" s="6">
        <f t="shared" si="1509"/>
        <v>8.6855622644590777E-2</v>
      </c>
      <c r="F9702" s="7">
        <f t="shared" si="1510"/>
        <v>8.6203587790652597E-2</v>
      </c>
      <c r="I9702" s="10">
        <v>9700</v>
      </c>
      <c r="J9702" s="8">
        <f t="shared" si="1511"/>
        <v>8.9309087680470592E-2</v>
      </c>
      <c r="K9702" s="8">
        <f t="shared" si="1511"/>
        <v>8.7415887432074513E-2</v>
      </c>
      <c r="L9702" s="8">
        <f t="shared" si="1511"/>
        <v>8.8355622644590778E-2</v>
      </c>
      <c r="M9702" s="8">
        <f t="shared" si="1506"/>
        <v>8.7703587790652598E-2</v>
      </c>
      <c r="P9702">
        <v>9700</v>
      </c>
      <c r="Q9702" s="8">
        <f t="shared" si="1512"/>
        <v>8.6309087680470589E-2</v>
      </c>
      <c r="R9702" s="8">
        <f t="shared" si="1512"/>
        <v>8.441588743207451E-2</v>
      </c>
      <c r="S9702" s="8">
        <f t="shared" si="1512"/>
        <v>8.5355622644590776E-2</v>
      </c>
      <c r="T9702" s="8">
        <f t="shared" si="1507"/>
        <v>8.4703587790652596E-2</v>
      </c>
      <c r="W9702">
        <v>9700</v>
      </c>
      <c r="X9702" s="4">
        <f t="shared" si="1505"/>
        <v>9.0496316733079923E-2</v>
      </c>
      <c r="Y9702" s="4">
        <f t="shared" si="1514"/>
        <v>8.9509389831192138E-2</v>
      </c>
      <c r="Z9702" s="4">
        <f t="shared" si="1515"/>
        <v>8.8834285463267812E-2</v>
      </c>
    </row>
    <row r="9703" spans="1:26" x14ac:dyDescent="0.25">
      <c r="A9703" s="16">
        <f t="shared" si="1513"/>
        <v>53236</v>
      </c>
      <c r="B9703">
        <f>+'[2]Ejercicio 1'!E9920</f>
        <v>9701</v>
      </c>
      <c r="C9703" s="5">
        <v>8.78093698247676E-2</v>
      </c>
      <c r="D9703" s="4">
        <f t="shared" si="1508"/>
        <v>8.591615758368204E-2</v>
      </c>
      <c r="E9703" s="6">
        <f t="shared" si="1509"/>
        <v>8.6855898727432643E-2</v>
      </c>
      <c r="F9703" s="7">
        <f t="shared" si="1510"/>
        <v>8.6203859753553366E-2</v>
      </c>
      <c r="I9703" s="10">
        <v>9701</v>
      </c>
      <c r="J9703" s="8">
        <f t="shared" si="1511"/>
        <v>8.9309369824767601E-2</v>
      </c>
      <c r="K9703" s="8">
        <f t="shared" si="1511"/>
        <v>8.7416157583682041E-2</v>
      </c>
      <c r="L9703" s="8">
        <f t="shared" si="1511"/>
        <v>8.8355898727432644E-2</v>
      </c>
      <c r="M9703" s="8">
        <f t="shared" si="1506"/>
        <v>8.7703859753553368E-2</v>
      </c>
      <c r="P9703">
        <v>9701</v>
      </c>
      <c r="Q9703" s="8">
        <f t="shared" si="1512"/>
        <v>8.6309369824767598E-2</v>
      </c>
      <c r="R9703" s="8">
        <f t="shared" si="1512"/>
        <v>8.4416157583682039E-2</v>
      </c>
      <c r="S9703" s="8">
        <f t="shared" si="1512"/>
        <v>8.5355898727432641E-2</v>
      </c>
      <c r="T9703" s="8">
        <f t="shared" si="1507"/>
        <v>8.4703859753553365E-2</v>
      </c>
      <c r="W9703">
        <v>9701</v>
      </c>
      <c r="X9703" s="4">
        <f t="shared" si="1505"/>
        <v>9.0496881391997352E-2</v>
      </c>
      <c r="Y9703" s="4">
        <f t="shared" si="1514"/>
        <v>8.9509941998482487E-2</v>
      </c>
      <c r="Z9703" s="4">
        <f t="shared" si="1515"/>
        <v>8.8834829140062813E-2</v>
      </c>
    </row>
    <row r="9704" spans="1:26" x14ac:dyDescent="0.25">
      <c r="A9704" s="16">
        <f t="shared" si="1513"/>
        <v>53237</v>
      </c>
      <c r="B9704">
        <f>+'[2]Ejercicio 1'!E9921</f>
        <v>9702</v>
      </c>
      <c r="C9704" s="5">
        <v>8.7809651969064623E-2</v>
      </c>
      <c r="D9704" s="4">
        <f t="shared" si="1508"/>
        <v>8.5916427735252057E-2</v>
      </c>
      <c r="E9704" s="6">
        <f t="shared" si="1509"/>
        <v>8.6856174810255177E-2</v>
      </c>
      <c r="F9704" s="7">
        <f t="shared" si="1510"/>
        <v>8.620413171642273E-2</v>
      </c>
      <c r="I9704" s="10">
        <v>9702</v>
      </c>
      <c r="J9704" s="8">
        <f t="shared" si="1511"/>
        <v>8.9309651969064624E-2</v>
      </c>
      <c r="K9704" s="8">
        <f t="shared" si="1511"/>
        <v>8.7416427735252059E-2</v>
      </c>
      <c r="L9704" s="8">
        <f t="shared" si="1511"/>
        <v>8.8356174810255178E-2</v>
      </c>
      <c r="M9704" s="8">
        <f t="shared" si="1506"/>
        <v>8.7704131716422731E-2</v>
      </c>
      <c r="P9704">
        <v>9702</v>
      </c>
      <c r="Q9704" s="8">
        <f t="shared" si="1512"/>
        <v>8.6309651969064621E-2</v>
      </c>
      <c r="R9704" s="8">
        <f t="shared" si="1512"/>
        <v>8.4416427735252056E-2</v>
      </c>
      <c r="S9704" s="8">
        <f t="shared" si="1512"/>
        <v>8.5356174810255175E-2</v>
      </c>
      <c r="T9704" s="8">
        <f t="shared" si="1507"/>
        <v>8.4704131716422729E-2</v>
      </c>
      <c r="W9704">
        <v>9702</v>
      </c>
      <c r="X9704" s="4">
        <f t="shared" si="1505"/>
        <v>9.04974460509297E-2</v>
      </c>
      <c r="Y9704" s="4">
        <f t="shared" si="1514"/>
        <v>8.9510494165735074E-2</v>
      </c>
      <c r="Z9704" s="4">
        <f t="shared" si="1515"/>
        <v>8.8835372817759967E-2</v>
      </c>
    </row>
    <row r="9705" spans="1:26" x14ac:dyDescent="0.25">
      <c r="A9705" s="16">
        <f t="shared" si="1513"/>
        <v>53238</v>
      </c>
      <c r="B9705">
        <f>+'[2]Ejercicio 1'!E9922</f>
        <v>9703</v>
      </c>
      <c r="C9705" s="5">
        <v>8.7809934113361646E-2</v>
      </c>
      <c r="D9705" s="4">
        <f t="shared" si="1508"/>
        <v>8.5916697886785354E-2</v>
      </c>
      <c r="E9705" s="6">
        <f t="shared" si="1509"/>
        <v>8.6856450893058393E-2</v>
      </c>
      <c r="F9705" s="7">
        <f t="shared" si="1510"/>
        <v>8.6204403679263547E-2</v>
      </c>
      <c r="I9705" s="10">
        <v>9703</v>
      </c>
      <c r="J9705" s="8">
        <f t="shared" si="1511"/>
        <v>8.9309934113361647E-2</v>
      </c>
      <c r="K9705" s="8">
        <f t="shared" si="1511"/>
        <v>8.7416697886785355E-2</v>
      </c>
      <c r="L9705" s="8">
        <f t="shared" si="1511"/>
        <v>8.8356450893058394E-2</v>
      </c>
      <c r="M9705" s="8">
        <f t="shared" si="1506"/>
        <v>8.7704403679263548E-2</v>
      </c>
      <c r="P9705">
        <v>9703</v>
      </c>
      <c r="Q9705" s="8">
        <f t="shared" si="1512"/>
        <v>8.6309934113361644E-2</v>
      </c>
      <c r="R9705" s="8">
        <f t="shared" si="1512"/>
        <v>8.4416697886785352E-2</v>
      </c>
      <c r="S9705" s="8">
        <f t="shared" si="1512"/>
        <v>8.5356450893058392E-2</v>
      </c>
      <c r="T9705" s="8">
        <f t="shared" si="1507"/>
        <v>8.4704403679263546E-2</v>
      </c>
      <c r="W9705">
        <v>9703</v>
      </c>
      <c r="X9705" s="4">
        <f t="shared" si="1505"/>
        <v>9.0498010709900711E-2</v>
      </c>
      <c r="Y9705" s="4">
        <f t="shared" si="1514"/>
        <v>8.9511046332855893E-2</v>
      </c>
      <c r="Z9705" s="4">
        <f t="shared" si="1515"/>
        <v>8.8835916495368608E-2</v>
      </c>
    </row>
    <row r="9706" spans="1:26" x14ac:dyDescent="0.25">
      <c r="A9706" s="16">
        <f t="shared" si="1513"/>
        <v>53239</v>
      </c>
      <c r="B9706">
        <f>+'[2]Ejercicio 1'!E9923</f>
        <v>9704</v>
      </c>
      <c r="C9706" s="5">
        <v>8.7810216257658669E-2</v>
      </c>
      <c r="D9706" s="4">
        <f t="shared" si="1508"/>
        <v>8.5916968038281541E-2</v>
      </c>
      <c r="E9706" s="6">
        <f t="shared" si="1509"/>
        <v>8.6856726975843151E-2</v>
      </c>
      <c r="F9706" s="7">
        <f t="shared" si="1510"/>
        <v>8.6204675642070114E-2</v>
      </c>
      <c r="I9706" s="10">
        <v>9704</v>
      </c>
      <c r="J9706" s="8">
        <f t="shared" si="1511"/>
        <v>8.931021625765867E-2</v>
      </c>
      <c r="K9706" s="8">
        <f t="shared" si="1511"/>
        <v>8.7416968038281542E-2</v>
      </c>
      <c r="L9706" s="8">
        <f t="shared" si="1511"/>
        <v>8.8356726975843153E-2</v>
      </c>
      <c r="M9706" s="8">
        <f t="shared" si="1506"/>
        <v>8.7704675642070115E-2</v>
      </c>
      <c r="P9706">
        <v>9704</v>
      </c>
      <c r="Q9706" s="8">
        <f t="shared" si="1512"/>
        <v>8.6310216257658667E-2</v>
      </c>
      <c r="R9706" s="8">
        <f t="shared" si="1512"/>
        <v>8.441696803828154E-2</v>
      </c>
      <c r="S9706" s="8">
        <f t="shared" si="1512"/>
        <v>8.535672697584315E-2</v>
      </c>
      <c r="T9706" s="8">
        <f t="shared" si="1507"/>
        <v>8.4704675642070112E-2</v>
      </c>
      <c r="W9706">
        <v>9704</v>
      </c>
      <c r="X9706" s="4">
        <f t="shared" si="1505"/>
        <v>9.0498575368910372E-2</v>
      </c>
      <c r="Y9706" s="4">
        <f t="shared" si="1514"/>
        <v>8.9511598500032041E-2</v>
      </c>
      <c r="Z9706" s="4">
        <f t="shared" si="1515"/>
        <v>8.8836460172888765E-2</v>
      </c>
    </row>
    <row r="9707" spans="1:26" x14ac:dyDescent="0.25">
      <c r="A9707" s="16">
        <f t="shared" si="1513"/>
        <v>53240</v>
      </c>
      <c r="B9707">
        <f>+'[2]Ejercicio 1'!E9924</f>
        <v>9705</v>
      </c>
      <c r="C9707" s="5">
        <v>8.7810498401955692E-2</v>
      </c>
      <c r="D9707" s="4">
        <f t="shared" si="1508"/>
        <v>8.5917238189741008E-2</v>
      </c>
      <c r="E9707" s="6">
        <f t="shared" si="1509"/>
        <v>8.6857003058609467E-2</v>
      </c>
      <c r="F9707" s="7">
        <f t="shared" si="1510"/>
        <v>8.6204947604845275E-2</v>
      </c>
      <c r="I9707" s="10">
        <v>9705</v>
      </c>
      <c r="J9707" s="8">
        <f t="shared" si="1511"/>
        <v>8.9310498401955693E-2</v>
      </c>
      <c r="K9707" s="8">
        <f t="shared" si="1511"/>
        <v>8.7417238189741009E-2</v>
      </c>
      <c r="L9707" s="8">
        <f t="shared" si="1511"/>
        <v>8.8357003058609468E-2</v>
      </c>
      <c r="M9707" s="8">
        <f t="shared" si="1506"/>
        <v>8.7704947604845276E-2</v>
      </c>
      <c r="P9707">
        <v>9705</v>
      </c>
      <c r="Q9707" s="8">
        <f t="shared" si="1512"/>
        <v>8.631049840195569E-2</v>
      </c>
      <c r="R9707" s="8">
        <f t="shared" si="1512"/>
        <v>8.4417238189741006E-2</v>
      </c>
      <c r="S9707" s="8">
        <f t="shared" si="1512"/>
        <v>8.5357003058609465E-2</v>
      </c>
      <c r="T9707" s="8">
        <f t="shared" si="1507"/>
        <v>8.4704947604845274E-2</v>
      </c>
      <c r="W9707">
        <v>9705</v>
      </c>
      <c r="X9707" s="4">
        <f t="shared" si="1505"/>
        <v>9.0499140027958239E-2</v>
      </c>
      <c r="Y9707" s="4">
        <f t="shared" si="1514"/>
        <v>8.9512150667263549E-2</v>
      </c>
      <c r="Z9707" s="4">
        <f t="shared" si="1515"/>
        <v>8.8837003849329771E-2</v>
      </c>
    </row>
    <row r="9708" spans="1:26" x14ac:dyDescent="0.25">
      <c r="A9708" s="16">
        <f t="shared" si="1513"/>
        <v>53241</v>
      </c>
      <c r="B9708">
        <f>+'[2]Ejercicio 1'!E9925</f>
        <v>9706</v>
      </c>
      <c r="C9708" s="5">
        <v>8.7810780546252715E-2</v>
      </c>
      <c r="D9708" s="4">
        <f t="shared" si="1508"/>
        <v>8.5917508341163976E-2</v>
      </c>
      <c r="E9708" s="6">
        <f t="shared" si="1509"/>
        <v>8.6857279141356464E-2</v>
      </c>
      <c r="F9708" s="7">
        <f t="shared" si="1510"/>
        <v>8.6205219567591876E-2</v>
      </c>
      <c r="I9708" s="10">
        <v>9706</v>
      </c>
      <c r="J9708" s="8">
        <f t="shared" si="1511"/>
        <v>8.9310780546252716E-2</v>
      </c>
      <c r="K9708" s="8">
        <f t="shared" si="1511"/>
        <v>8.7417508341163977E-2</v>
      </c>
      <c r="L9708" s="8">
        <f t="shared" si="1511"/>
        <v>8.8357279141356465E-2</v>
      </c>
      <c r="M9708" s="8">
        <f t="shared" si="1506"/>
        <v>8.7705219567591877E-2</v>
      </c>
      <c r="P9708">
        <v>9706</v>
      </c>
      <c r="Q9708" s="8">
        <f t="shared" si="1512"/>
        <v>8.6310780546252713E-2</v>
      </c>
      <c r="R9708" s="8">
        <f t="shared" si="1512"/>
        <v>8.4417508341163974E-2</v>
      </c>
      <c r="S9708" s="8">
        <f t="shared" si="1512"/>
        <v>8.5357279141356462E-2</v>
      </c>
      <c r="T9708" s="8">
        <f t="shared" si="1507"/>
        <v>8.4705219567591875E-2</v>
      </c>
      <c r="W9708">
        <v>9706</v>
      </c>
      <c r="X9708" s="4">
        <f t="shared" si="1505"/>
        <v>9.0499704687045213E-2</v>
      </c>
      <c r="Y9708" s="4">
        <f t="shared" si="1514"/>
        <v>8.9512702834365035E-2</v>
      </c>
      <c r="Z9708" s="4">
        <f t="shared" si="1515"/>
        <v>8.8837547526672916E-2</v>
      </c>
    </row>
    <row r="9709" spans="1:26" x14ac:dyDescent="0.25">
      <c r="A9709" s="16">
        <f t="shared" si="1513"/>
        <v>53242</v>
      </c>
      <c r="B9709">
        <f>+'[2]Ejercicio 1'!E9926</f>
        <v>9707</v>
      </c>
      <c r="C9709" s="5">
        <v>8.7811062690549738E-2</v>
      </c>
      <c r="D9709" s="4">
        <f t="shared" si="1508"/>
        <v>8.5917778492549612E-2</v>
      </c>
      <c r="E9709" s="6">
        <f t="shared" si="1509"/>
        <v>8.6857555224085017E-2</v>
      </c>
      <c r="F9709" s="7">
        <f t="shared" si="1510"/>
        <v>8.6205491530304226E-2</v>
      </c>
      <c r="I9709" s="10">
        <v>9707</v>
      </c>
      <c r="J9709" s="8">
        <f t="shared" si="1511"/>
        <v>8.9311062690549739E-2</v>
      </c>
      <c r="K9709" s="8">
        <f t="shared" si="1511"/>
        <v>8.7417778492549614E-2</v>
      </c>
      <c r="L9709" s="8">
        <f t="shared" si="1511"/>
        <v>8.8357555224085019E-2</v>
      </c>
      <c r="M9709" s="8">
        <f t="shared" si="1506"/>
        <v>8.7705491530304228E-2</v>
      </c>
      <c r="P9709">
        <v>9707</v>
      </c>
      <c r="Q9709" s="8">
        <f t="shared" si="1512"/>
        <v>8.6311062690549736E-2</v>
      </c>
      <c r="R9709" s="8">
        <f t="shared" si="1512"/>
        <v>8.4417778492549611E-2</v>
      </c>
      <c r="S9709" s="8">
        <f t="shared" si="1512"/>
        <v>8.5357555224085016E-2</v>
      </c>
      <c r="T9709" s="8">
        <f t="shared" si="1507"/>
        <v>8.4705491530304225E-2</v>
      </c>
      <c r="W9709">
        <v>9707</v>
      </c>
      <c r="X9709" s="4">
        <f t="shared" si="1505"/>
        <v>9.0500269346169934E-2</v>
      </c>
      <c r="Y9709" s="4">
        <f t="shared" si="1514"/>
        <v>8.951325500142876E-2</v>
      </c>
      <c r="Z9709" s="4">
        <f t="shared" si="1515"/>
        <v>8.8838091203927563E-2</v>
      </c>
    </row>
    <row r="9710" spans="1:26" x14ac:dyDescent="0.25">
      <c r="A9710" s="16">
        <f t="shared" si="1513"/>
        <v>53243</v>
      </c>
      <c r="B9710">
        <f>+'[2]Ejercicio 1'!E9927</f>
        <v>9708</v>
      </c>
      <c r="C9710" s="5">
        <v>8.7811344834846747E-2</v>
      </c>
      <c r="D9710" s="4">
        <f t="shared" si="1508"/>
        <v>8.5918048643898334E-2</v>
      </c>
      <c r="E9710" s="6">
        <f t="shared" si="1509"/>
        <v>8.6857831306794239E-2</v>
      </c>
      <c r="F9710" s="7">
        <f t="shared" si="1510"/>
        <v>8.6205763492985171E-2</v>
      </c>
      <c r="I9710" s="10">
        <v>9708</v>
      </c>
      <c r="J9710" s="8">
        <f t="shared" si="1511"/>
        <v>8.9311344834846748E-2</v>
      </c>
      <c r="K9710" s="8">
        <f t="shared" si="1511"/>
        <v>8.7418048643898336E-2</v>
      </c>
      <c r="L9710" s="8">
        <f t="shared" si="1511"/>
        <v>8.8357831306794241E-2</v>
      </c>
      <c r="M9710" s="8">
        <f t="shared" si="1506"/>
        <v>8.7705763492985173E-2</v>
      </c>
      <c r="P9710">
        <v>9708</v>
      </c>
      <c r="Q9710" s="8">
        <f t="shared" si="1512"/>
        <v>8.6311344834846745E-2</v>
      </c>
      <c r="R9710" s="8">
        <f t="shared" si="1512"/>
        <v>8.4418048643898333E-2</v>
      </c>
      <c r="S9710" s="8">
        <f t="shared" si="1512"/>
        <v>8.5357831306794238E-2</v>
      </c>
      <c r="T9710" s="8">
        <f t="shared" si="1507"/>
        <v>8.470576349298517E-2</v>
      </c>
      <c r="W9710">
        <v>9708</v>
      </c>
      <c r="X9710" s="4">
        <f t="shared" si="1505"/>
        <v>9.0500834005333319E-2</v>
      </c>
      <c r="Y9710" s="4">
        <f t="shared" si="1514"/>
        <v>8.9513807168360715E-2</v>
      </c>
      <c r="Z9710" s="4">
        <f t="shared" si="1515"/>
        <v>8.8838634880103073E-2</v>
      </c>
    </row>
    <row r="9711" spans="1:26" x14ac:dyDescent="0.25">
      <c r="A9711" s="16">
        <f t="shared" si="1513"/>
        <v>53244</v>
      </c>
      <c r="B9711">
        <f>+'[2]Ejercicio 1'!E9928</f>
        <v>9709</v>
      </c>
      <c r="C9711" s="5">
        <v>8.781162697914377E-2</v>
      </c>
      <c r="D9711" s="4">
        <f t="shared" si="1508"/>
        <v>8.5918318795210141E-2</v>
      </c>
      <c r="E9711" s="6">
        <f t="shared" si="1509"/>
        <v>8.6858107389484129E-2</v>
      </c>
      <c r="F9711" s="7">
        <f t="shared" si="1510"/>
        <v>8.6206035455634725E-2</v>
      </c>
      <c r="I9711" s="10">
        <v>9709</v>
      </c>
      <c r="J9711" s="8">
        <f t="shared" si="1511"/>
        <v>8.9311626979143771E-2</v>
      </c>
      <c r="K9711" s="8">
        <f t="shared" si="1511"/>
        <v>8.7418318795210143E-2</v>
      </c>
      <c r="L9711" s="8">
        <f t="shared" si="1511"/>
        <v>8.8358107389484131E-2</v>
      </c>
      <c r="M9711" s="8">
        <f t="shared" si="1506"/>
        <v>8.7706035455634726E-2</v>
      </c>
      <c r="P9711">
        <v>9709</v>
      </c>
      <c r="Q9711" s="8">
        <f t="shared" si="1512"/>
        <v>8.6311626979143768E-2</v>
      </c>
      <c r="R9711" s="8">
        <f t="shared" si="1512"/>
        <v>8.441831879521014E-2</v>
      </c>
      <c r="S9711" s="8">
        <f t="shared" si="1512"/>
        <v>8.5358107389484128E-2</v>
      </c>
      <c r="T9711" s="8">
        <f t="shared" si="1507"/>
        <v>8.4706035455634723E-2</v>
      </c>
      <c r="W9711">
        <v>9709</v>
      </c>
      <c r="X9711" s="4">
        <f t="shared" si="1505"/>
        <v>9.0501398664535354E-2</v>
      </c>
      <c r="Y9711" s="4">
        <f t="shared" si="1514"/>
        <v>8.9514359335348015E-2</v>
      </c>
      <c r="Z9711" s="4">
        <f t="shared" si="1515"/>
        <v>8.8839178557177864E-2</v>
      </c>
    </row>
    <row r="9712" spans="1:26" x14ac:dyDescent="0.25">
      <c r="A9712" s="16">
        <f t="shared" si="1513"/>
        <v>53245</v>
      </c>
      <c r="B9712">
        <f>+'[2]Ejercicio 1'!E9929</f>
        <v>9710</v>
      </c>
      <c r="C9712" s="5">
        <v>8.7811909123440793E-2</v>
      </c>
      <c r="D9712" s="4">
        <f t="shared" si="1508"/>
        <v>8.5918588946485033E-2</v>
      </c>
      <c r="E9712" s="6">
        <f t="shared" si="1509"/>
        <v>8.6858383472155576E-2</v>
      </c>
      <c r="F9712" s="7">
        <f t="shared" si="1510"/>
        <v>8.6206307418255718E-2</v>
      </c>
      <c r="I9712" s="10">
        <v>9710</v>
      </c>
      <c r="J9712" s="8">
        <f t="shared" si="1511"/>
        <v>8.9311909123440794E-2</v>
      </c>
      <c r="K9712" s="8">
        <f t="shared" si="1511"/>
        <v>8.7418588946485035E-2</v>
      </c>
      <c r="L9712" s="8">
        <f t="shared" si="1511"/>
        <v>8.8358383472155577E-2</v>
      </c>
      <c r="M9712" s="8">
        <f t="shared" si="1506"/>
        <v>8.7706307418255719E-2</v>
      </c>
      <c r="P9712">
        <v>9710</v>
      </c>
      <c r="Q9712" s="8">
        <f t="shared" si="1512"/>
        <v>8.6311909123440791E-2</v>
      </c>
      <c r="R9712" s="8">
        <f t="shared" si="1512"/>
        <v>8.4418588946485032E-2</v>
      </c>
      <c r="S9712" s="8">
        <f t="shared" si="1512"/>
        <v>8.5358383472155575E-2</v>
      </c>
      <c r="T9712" s="8">
        <f t="shared" si="1507"/>
        <v>8.4706307418255716E-2</v>
      </c>
      <c r="W9712">
        <v>9710</v>
      </c>
      <c r="X9712" s="4">
        <f t="shared" si="1505"/>
        <v>9.0501963323775594E-2</v>
      </c>
      <c r="Y9712" s="4">
        <f t="shared" si="1514"/>
        <v>8.9514911502205308E-2</v>
      </c>
      <c r="Z9712" s="4">
        <f t="shared" si="1515"/>
        <v>8.8839722234167001E-2</v>
      </c>
    </row>
    <row r="9713" spans="1:26" x14ac:dyDescent="0.25">
      <c r="A9713" s="16">
        <f t="shared" si="1513"/>
        <v>53246</v>
      </c>
      <c r="B9713">
        <f>+'[2]Ejercicio 1'!E9930</f>
        <v>9711</v>
      </c>
      <c r="C9713" s="5">
        <v>8.7812191267737816E-2</v>
      </c>
      <c r="D9713" s="4">
        <f t="shared" si="1508"/>
        <v>8.5918859097723621E-2</v>
      </c>
      <c r="E9713" s="6">
        <f t="shared" si="1509"/>
        <v>8.6858659554808579E-2</v>
      </c>
      <c r="F9713" s="7">
        <f t="shared" si="1510"/>
        <v>8.6206579380842446E-2</v>
      </c>
      <c r="I9713" s="10">
        <v>9711</v>
      </c>
      <c r="J9713" s="8">
        <f t="shared" si="1511"/>
        <v>8.9312191267737817E-2</v>
      </c>
      <c r="K9713" s="8">
        <f t="shared" si="1511"/>
        <v>8.7418859097723622E-2</v>
      </c>
      <c r="L9713" s="8">
        <f t="shared" si="1511"/>
        <v>8.835865955480858E-2</v>
      </c>
      <c r="M9713" s="8">
        <f t="shared" si="1506"/>
        <v>8.7706579380842448E-2</v>
      </c>
      <c r="P9713">
        <v>9711</v>
      </c>
      <c r="Q9713" s="8">
        <f t="shared" si="1512"/>
        <v>8.6312191267737814E-2</v>
      </c>
      <c r="R9713" s="8">
        <f t="shared" si="1512"/>
        <v>8.441885909772362E-2</v>
      </c>
      <c r="S9713" s="8">
        <f t="shared" si="1512"/>
        <v>8.5358659554808577E-2</v>
      </c>
      <c r="T9713" s="8">
        <f t="shared" si="1507"/>
        <v>8.4706579380842445E-2</v>
      </c>
      <c r="W9713">
        <v>9711</v>
      </c>
      <c r="X9713" s="4">
        <f t="shared" si="1505"/>
        <v>9.0502527983054928E-2</v>
      </c>
      <c r="Y9713" s="4">
        <f t="shared" si="1514"/>
        <v>8.9515463669210177E-2</v>
      </c>
      <c r="Z9713" s="4">
        <f t="shared" si="1515"/>
        <v>8.884026591106764E-2</v>
      </c>
    </row>
    <row r="9714" spans="1:26" x14ac:dyDescent="0.25">
      <c r="A9714" s="16">
        <f t="shared" si="1513"/>
        <v>53247</v>
      </c>
      <c r="B9714">
        <f>+'[2]Ejercicio 1'!E9931</f>
        <v>9712</v>
      </c>
      <c r="C9714" s="5">
        <v>8.7812473412034839E-2</v>
      </c>
      <c r="D9714" s="4">
        <f t="shared" si="1508"/>
        <v>8.5919129248924683E-2</v>
      </c>
      <c r="E9714" s="6">
        <f t="shared" si="1509"/>
        <v>8.6858935637443138E-2</v>
      </c>
      <c r="F9714" s="7">
        <f t="shared" si="1510"/>
        <v>8.6206851343397783E-2</v>
      </c>
      <c r="I9714" s="10">
        <v>9712</v>
      </c>
      <c r="J9714" s="8">
        <f t="shared" si="1511"/>
        <v>8.931247341203484E-2</v>
      </c>
      <c r="K9714" s="8">
        <f t="shared" si="1511"/>
        <v>8.7419129248924685E-2</v>
      </c>
      <c r="L9714" s="8">
        <f t="shared" si="1511"/>
        <v>8.8358935637443139E-2</v>
      </c>
      <c r="M9714" s="8">
        <f t="shared" si="1506"/>
        <v>8.7706851343397785E-2</v>
      </c>
      <c r="P9714">
        <v>9712</v>
      </c>
      <c r="Q9714" s="8">
        <f t="shared" si="1512"/>
        <v>8.6312473412034837E-2</v>
      </c>
      <c r="R9714" s="8">
        <f t="shared" si="1512"/>
        <v>8.4419129248924682E-2</v>
      </c>
      <c r="S9714" s="8">
        <f t="shared" si="1512"/>
        <v>8.5358935637443137E-2</v>
      </c>
      <c r="T9714" s="8">
        <f t="shared" si="1507"/>
        <v>8.4706851343397782E-2</v>
      </c>
      <c r="W9714">
        <v>9712</v>
      </c>
      <c r="X9714" s="4">
        <f t="shared" si="1505"/>
        <v>9.0503092642372482E-2</v>
      </c>
      <c r="Y9714" s="4">
        <f t="shared" si="1514"/>
        <v>8.9516015836085039E-2</v>
      </c>
      <c r="Z9714" s="4">
        <f t="shared" si="1515"/>
        <v>8.8840809586886296E-2</v>
      </c>
    </row>
    <row r="9715" spans="1:26" x14ac:dyDescent="0.25">
      <c r="A9715" s="16">
        <f t="shared" si="1513"/>
        <v>53248</v>
      </c>
      <c r="B9715">
        <f>+'[2]Ejercicio 1'!E9932</f>
        <v>9713</v>
      </c>
      <c r="C9715" s="5">
        <v>8.7812755556331862E-2</v>
      </c>
      <c r="D9715" s="4">
        <f t="shared" si="1508"/>
        <v>8.5919399400089025E-2</v>
      </c>
      <c r="E9715" s="6">
        <f t="shared" si="1509"/>
        <v>8.6859211720057491E-2</v>
      </c>
      <c r="F9715" s="7">
        <f t="shared" si="1510"/>
        <v>8.6207123305921715E-2</v>
      </c>
      <c r="I9715" s="10">
        <v>9713</v>
      </c>
      <c r="J9715" s="8">
        <f t="shared" si="1511"/>
        <v>8.9312755556331863E-2</v>
      </c>
      <c r="K9715" s="8">
        <f t="shared" si="1511"/>
        <v>8.7419399400089026E-2</v>
      </c>
      <c r="L9715" s="8">
        <f t="shared" si="1511"/>
        <v>8.8359211720057493E-2</v>
      </c>
      <c r="M9715" s="8">
        <f t="shared" si="1506"/>
        <v>8.7707123305921716E-2</v>
      </c>
      <c r="P9715">
        <v>9713</v>
      </c>
      <c r="Q9715" s="8">
        <f t="shared" si="1512"/>
        <v>8.631275555633186E-2</v>
      </c>
      <c r="R9715" s="8">
        <f t="shared" si="1512"/>
        <v>8.4419399400089024E-2</v>
      </c>
      <c r="S9715" s="8">
        <f t="shared" si="1512"/>
        <v>8.535921172005749E-2</v>
      </c>
      <c r="T9715" s="8">
        <f t="shared" si="1507"/>
        <v>8.4707123305921714E-2</v>
      </c>
      <c r="W9715">
        <v>9713</v>
      </c>
      <c r="X9715" s="4">
        <f t="shared" si="1505"/>
        <v>9.0503657301728241E-2</v>
      </c>
      <c r="Y9715" s="4">
        <f t="shared" si="1514"/>
        <v>8.9516568002828131E-2</v>
      </c>
      <c r="Z9715" s="4">
        <f t="shared" si="1515"/>
        <v>8.8841353263609937E-2</v>
      </c>
    </row>
    <row r="9716" spans="1:26" x14ac:dyDescent="0.25">
      <c r="A9716" s="16">
        <f t="shared" si="1513"/>
        <v>53249</v>
      </c>
      <c r="B9716">
        <f>+'[2]Ejercicio 1'!E9933</f>
        <v>9714</v>
      </c>
      <c r="C9716" s="5">
        <v>8.7813037700628885E-2</v>
      </c>
      <c r="D9716" s="4">
        <f t="shared" si="1508"/>
        <v>8.5919669551216257E-2</v>
      </c>
      <c r="E9716" s="6">
        <f t="shared" si="1509"/>
        <v>8.6859487802654275E-2</v>
      </c>
      <c r="F9716" s="7">
        <f t="shared" si="1510"/>
        <v>8.62073952684171E-2</v>
      </c>
      <c r="I9716" s="10">
        <v>9714</v>
      </c>
      <c r="J9716" s="8">
        <f t="shared" si="1511"/>
        <v>8.9313037700628886E-2</v>
      </c>
      <c r="K9716" s="8">
        <f t="shared" si="1511"/>
        <v>8.7419669551216259E-2</v>
      </c>
      <c r="L9716" s="8">
        <f t="shared" si="1511"/>
        <v>8.8359487802654277E-2</v>
      </c>
      <c r="M9716" s="8">
        <f t="shared" si="1506"/>
        <v>8.7707395268417102E-2</v>
      </c>
      <c r="P9716">
        <v>9714</v>
      </c>
      <c r="Q9716" s="8">
        <f t="shared" si="1512"/>
        <v>8.6313037700628883E-2</v>
      </c>
      <c r="R9716" s="8">
        <f t="shared" si="1512"/>
        <v>8.4419669551216256E-2</v>
      </c>
      <c r="S9716" s="8">
        <f t="shared" si="1512"/>
        <v>8.5359487802654274E-2</v>
      </c>
      <c r="T9716" s="8">
        <f t="shared" si="1507"/>
        <v>8.4707395268417099E-2</v>
      </c>
      <c r="W9716">
        <v>9714</v>
      </c>
      <c r="X9716" s="4">
        <f t="shared" si="1505"/>
        <v>9.0504221961122636E-2</v>
      </c>
      <c r="Y9716" s="4">
        <f t="shared" si="1514"/>
        <v>8.9517120169720563E-2</v>
      </c>
      <c r="Z9716" s="4">
        <f t="shared" si="1515"/>
        <v>8.884189694024508E-2</v>
      </c>
    </row>
    <row r="9717" spans="1:26" x14ac:dyDescent="0.25">
      <c r="A9717" s="16">
        <f t="shared" si="1513"/>
        <v>53250</v>
      </c>
      <c r="B9717">
        <f>+'[2]Ejercicio 1'!E9934</f>
        <v>9715</v>
      </c>
      <c r="C9717" s="5">
        <v>8.7813319844925894E-2</v>
      </c>
      <c r="D9717" s="4">
        <f t="shared" si="1508"/>
        <v>8.5919939702306783E-2</v>
      </c>
      <c r="E9717" s="6">
        <f t="shared" si="1509"/>
        <v>8.6859763885230853E-2</v>
      </c>
      <c r="F9717" s="7">
        <f t="shared" si="1510"/>
        <v>8.6207667230878221E-2</v>
      </c>
      <c r="I9717" s="10">
        <v>9715</v>
      </c>
      <c r="J9717" s="8">
        <f t="shared" si="1511"/>
        <v>8.9313319844925895E-2</v>
      </c>
      <c r="K9717" s="8">
        <f t="shared" si="1511"/>
        <v>8.7419939702306784E-2</v>
      </c>
      <c r="L9717" s="8">
        <f t="shared" si="1511"/>
        <v>8.8359763885230855E-2</v>
      </c>
      <c r="M9717" s="8">
        <f t="shared" si="1506"/>
        <v>8.7707667230878222E-2</v>
      </c>
      <c r="P9717">
        <v>9715</v>
      </c>
      <c r="Q9717" s="8">
        <f t="shared" si="1512"/>
        <v>8.6313319844925893E-2</v>
      </c>
      <c r="R9717" s="8">
        <f t="shared" si="1512"/>
        <v>8.4419939702306782E-2</v>
      </c>
      <c r="S9717" s="8">
        <f t="shared" si="1512"/>
        <v>8.5359763885230852E-2</v>
      </c>
      <c r="T9717" s="8">
        <f t="shared" si="1507"/>
        <v>8.470766723087822E-2</v>
      </c>
      <c r="W9717">
        <v>9715</v>
      </c>
      <c r="X9717" s="4">
        <f t="shared" si="1505"/>
        <v>9.0504786620555694E-2</v>
      </c>
      <c r="Y9717" s="4">
        <f t="shared" si="1514"/>
        <v>8.951767233638723E-2</v>
      </c>
      <c r="Z9717" s="4">
        <f t="shared" si="1515"/>
        <v>8.8842440616788865E-2</v>
      </c>
    </row>
    <row r="9718" spans="1:26" x14ac:dyDescent="0.25">
      <c r="A9718" s="16">
        <f t="shared" si="1513"/>
        <v>53251</v>
      </c>
      <c r="B9718">
        <f>+'[2]Ejercicio 1'!E9935</f>
        <v>9716</v>
      </c>
      <c r="C9718" s="5">
        <v>8.7813601989222917E-2</v>
      </c>
      <c r="D9718" s="4">
        <f t="shared" si="1508"/>
        <v>8.592020985336038E-2</v>
      </c>
      <c r="E9718" s="6">
        <f t="shared" si="1509"/>
        <v>8.6860039967789862E-2</v>
      </c>
      <c r="F9718" s="7">
        <f t="shared" si="1510"/>
        <v>8.6207939193307936E-2</v>
      </c>
      <c r="I9718" s="10">
        <v>9716</v>
      </c>
      <c r="J9718" s="8">
        <f t="shared" si="1511"/>
        <v>8.9313601989222918E-2</v>
      </c>
      <c r="K9718" s="8">
        <f t="shared" si="1511"/>
        <v>8.7420209853360381E-2</v>
      </c>
      <c r="L9718" s="8">
        <f t="shared" si="1511"/>
        <v>8.8360039967789863E-2</v>
      </c>
      <c r="M9718" s="8">
        <f t="shared" si="1506"/>
        <v>8.7707939193307938E-2</v>
      </c>
      <c r="P9718">
        <v>9716</v>
      </c>
      <c r="Q9718" s="8">
        <f t="shared" si="1512"/>
        <v>8.6313601989222916E-2</v>
      </c>
      <c r="R9718" s="8">
        <f t="shared" si="1512"/>
        <v>8.4420209853360378E-2</v>
      </c>
      <c r="S9718" s="8">
        <f t="shared" si="1512"/>
        <v>8.5360039967789861E-2</v>
      </c>
      <c r="T9718" s="8">
        <f t="shared" si="1507"/>
        <v>8.4707939193307935E-2</v>
      </c>
      <c r="W9718">
        <v>9716</v>
      </c>
      <c r="X9718" s="4">
        <f t="shared" si="1505"/>
        <v>9.0505351280003685E-2</v>
      </c>
      <c r="Y9718" s="4">
        <f t="shared" si="1514"/>
        <v>8.9518224503111879E-2</v>
      </c>
      <c r="Z9718" s="4">
        <f t="shared" si="1515"/>
        <v>8.8842984292256358E-2</v>
      </c>
    </row>
    <row r="9719" spans="1:26" x14ac:dyDescent="0.25">
      <c r="A9719" s="16">
        <f t="shared" si="1513"/>
        <v>53252</v>
      </c>
      <c r="B9719">
        <f>+'[2]Ejercicio 1'!E9936</f>
        <v>9717</v>
      </c>
      <c r="C9719" s="5">
        <v>8.781388413351994E-2</v>
      </c>
      <c r="D9719" s="4">
        <f t="shared" si="1508"/>
        <v>8.5920480004377478E-2</v>
      </c>
      <c r="E9719" s="6">
        <f t="shared" si="1509"/>
        <v>8.6860316050329553E-2</v>
      </c>
      <c r="F9719" s="7">
        <f t="shared" si="1510"/>
        <v>8.6208211155706246E-2</v>
      </c>
      <c r="I9719" s="10">
        <v>9717</v>
      </c>
      <c r="J9719" s="8">
        <f t="shared" si="1511"/>
        <v>8.9313884133519941E-2</v>
      </c>
      <c r="K9719" s="8">
        <f t="shared" si="1511"/>
        <v>8.7420480004377479E-2</v>
      </c>
      <c r="L9719" s="8">
        <f t="shared" si="1511"/>
        <v>8.8360316050329554E-2</v>
      </c>
      <c r="M9719" s="8">
        <f t="shared" si="1506"/>
        <v>8.7708211155706248E-2</v>
      </c>
      <c r="P9719">
        <v>9717</v>
      </c>
      <c r="Q9719" s="8">
        <f t="shared" si="1512"/>
        <v>8.6313884133519939E-2</v>
      </c>
      <c r="R9719" s="8">
        <f t="shared" si="1512"/>
        <v>8.4420480004377477E-2</v>
      </c>
      <c r="S9719" s="8">
        <f t="shared" si="1512"/>
        <v>8.5360316050329552E-2</v>
      </c>
      <c r="T9719" s="8">
        <f t="shared" si="1507"/>
        <v>8.4708211155706245E-2</v>
      </c>
      <c r="W9719">
        <v>9717</v>
      </c>
      <c r="X9719" s="4">
        <f t="shared" si="1505"/>
        <v>9.0505915939537329E-2</v>
      </c>
      <c r="Y9719" s="4">
        <f t="shared" si="1514"/>
        <v>8.9518776669797004E-2</v>
      </c>
      <c r="Z9719" s="4">
        <f t="shared" si="1515"/>
        <v>8.8843527968623145E-2</v>
      </c>
    </row>
    <row r="9720" spans="1:26" x14ac:dyDescent="0.25">
      <c r="A9720" s="16">
        <f t="shared" si="1513"/>
        <v>53253</v>
      </c>
      <c r="B9720">
        <f>+'[2]Ejercicio 1'!E9937</f>
        <v>9718</v>
      </c>
      <c r="C9720" s="5">
        <v>8.7814166277816963E-2</v>
      </c>
      <c r="D9720" s="4">
        <f t="shared" si="1508"/>
        <v>8.5920750155357245E-2</v>
      </c>
      <c r="E9720" s="6">
        <f t="shared" si="1509"/>
        <v>8.68605921328508E-2</v>
      </c>
      <c r="F9720" s="7">
        <f t="shared" si="1510"/>
        <v>8.6208483118076024E-2</v>
      </c>
      <c r="I9720" s="10">
        <v>9718</v>
      </c>
      <c r="J9720" s="8">
        <f t="shared" si="1511"/>
        <v>8.9314166277816964E-2</v>
      </c>
      <c r="K9720" s="8">
        <f t="shared" si="1511"/>
        <v>8.7420750155357246E-2</v>
      </c>
      <c r="L9720" s="8">
        <f t="shared" si="1511"/>
        <v>8.8360592132850801E-2</v>
      </c>
      <c r="M9720" s="8">
        <f t="shared" si="1506"/>
        <v>8.7708483118076025E-2</v>
      </c>
      <c r="P9720">
        <v>9718</v>
      </c>
      <c r="Q9720" s="8">
        <f t="shared" si="1512"/>
        <v>8.6314166277816962E-2</v>
      </c>
      <c r="R9720" s="8">
        <f t="shared" si="1512"/>
        <v>8.4420750155357244E-2</v>
      </c>
      <c r="S9720" s="8">
        <f t="shared" si="1512"/>
        <v>8.5360592132850799E-2</v>
      </c>
      <c r="T9720" s="8">
        <f t="shared" si="1507"/>
        <v>8.4708483118076022E-2</v>
      </c>
      <c r="W9720">
        <v>9718</v>
      </c>
      <c r="X9720" s="4">
        <f t="shared" si="1505"/>
        <v>9.0506480599085448E-2</v>
      </c>
      <c r="Y9720" s="4">
        <f t="shared" si="1514"/>
        <v>8.9519328836538348E-2</v>
      </c>
      <c r="Z9720" s="4">
        <f t="shared" si="1515"/>
        <v>8.8844071644904279E-2</v>
      </c>
    </row>
    <row r="9721" spans="1:26" x14ac:dyDescent="0.25">
      <c r="A9721" s="16">
        <f t="shared" si="1513"/>
        <v>53254</v>
      </c>
      <c r="B9721">
        <f>+'[2]Ejercicio 1'!E9938</f>
        <v>9719</v>
      </c>
      <c r="C9721" s="5">
        <v>8.7814448422113986E-2</v>
      </c>
      <c r="D9721" s="4">
        <f t="shared" si="1508"/>
        <v>8.5921020306300097E-2</v>
      </c>
      <c r="E9721" s="6">
        <f t="shared" si="1509"/>
        <v>8.6860868215352716E-2</v>
      </c>
      <c r="F9721" s="7">
        <f t="shared" si="1510"/>
        <v>8.6208755080411523E-2</v>
      </c>
      <c r="I9721" s="10">
        <v>9719</v>
      </c>
      <c r="J9721" s="8">
        <f t="shared" si="1511"/>
        <v>8.9314448422113987E-2</v>
      </c>
      <c r="K9721" s="8">
        <f t="shared" si="1511"/>
        <v>8.7421020306300098E-2</v>
      </c>
      <c r="L9721" s="8">
        <f t="shared" si="1511"/>
        <v>8.8360868215352717E-2</v>
      </c>
      <c r="M9721" s="8">
        <f t="shared" si="1506"/>
        <v>8.7708755080411524E-2</v>
      </c>
      <c r="P9721">
        <v>9719</v>
      </c>
      <c r="Q9721" s="8">
        <f t="shared" si="1512"/>
        <v>8.6314448422113985E-2</v>
      </c>
      <c r="R9721" s="8">
        <f t="shared" si="1512"/>
        <v>8.4421020306300096E-2</v>
      </c>
      <c r="S9721" s="8">
        <f t="shared" si="1512"/>
        <v>8.5360868215352714E-2</v>
      </c>
      <c r="T9721" s="8">
        <f t="shared" si="1507"/>
        <v>8.4708755080411521E-2</v>
      </c>
      <c r="W9721">
        <v>9719</v>
      </c>
      <c r="X9721" s="4">
        <f t="shared" si="1505"/>
        <v>9.0507045258672231E-2</v>
      </c>
      <c r="Y9721" s="4">
        <f t="shared" si="1514"/>
        <v>8.9519881003054816E-2</v>
      </c>
      <c r="Z9721" s="4">
        <f t="shared" si="1515"/>
        <v>8.884461532109407E-2</v>
      </c>
    </row>
    <row r="9722" spans="1:26" x14ac:dyDescent="0.25">
      <c r="A9722" s="16">
        <f t="shared" si="1513"/>
        <v>53255</v>
      </c>
      <c r="B9722">
        <f>+'[2]Ejercicio 1'!E9939</f>
        <v>9720</v>
      </c>
      <c r="C9722" s="5">
        <v>8.7814730566411009E-2</v>
      </c>
      <c r="D9722" s="4">
        <f t="shared" si="1508"/>
        <v>8.5921290457206034E-2</v>
      </c>
      <c r="E9722" s="6">
        <f t="shared" si="1509"/>
        <v>8.6861144297835299E-2</v>
      </c>
      <c r="F9722" s="7">
        <f t="shared" si="1510"/>
        <v>8.620902704271563E-2</v>
      </c>
      <c r="I9722" s="10">
        <v>9720</v>
      </c>
      <c r="J9722" s="8">
        <f t="shared" si="1511"/>
        <v>8.931473056641101E-2</v>
      </c>
      <c r="K9722" s="8">
        <f t="shared" si="1511"/>
        <v>8.7421290457206036E-2</v>
      </c>
      <c r="L9722" s="8">
        <f t="shared" si="1511"/>
        <v>8.8361144297835301E-2</v>
      </c>
      <c r="M9722" s="8">
        <f t="shared" si="1506"/>
        <v>8.7709027042715632E-2</v>
      </c>
      <c r="P9722">
        <v>9720</v>
      </c>
      <c r="Q9722" s="8">
        <f t="shared" si="1512"/>
        <v>8.6314730566411008E-2</v>
      </c>
      <c r="R9722" s="8">
        <f t="shared" si="1512"/>
        <v>8.4421290457206033E-2</v>
      </c>
      <c r="S9722" s="8">
        <f t="shared" si="1512"/>
        <v>8.5361144297835298E-2</v>
      </c>
      <c r="T9722" s="8">
        <f t="shared" si="1507"/>
        <v>8.4709027042715629E-2</v>
      </c>
      <c r="W9722">
        <v>9720</v>
      </c>
      <c r="X9722" s="4">
        <f t="shared" ref="X9722:X9785" si="1516">Tasa_Fwd(C9540,B9540,C9722,B9722,182)</f>
        <v>9.0507609918297233E-2</v>
      </c>
      <c r="Y9722" s="4">
        <f t="shared" si="1514"/>
        <v>8.9520433169533509E-2</v>
      </c>
      <c r="Z9722" s="4">
        <f t="shared" si="1515"/>
        <v>8.8845158997195348E-2</v>
      </c>
    </row>
    <row r="9723" spans="1:26" x14ac:dyDescent="0.25">
      <c r="A9723" s="16">
        <f t="shared" si="1513"/>
        <v>53256</v>
      </c>
      <c r="B9723">
        <f>+'[2]Ejercicio 1'!E9940</f>
        <v>9721</v>
      </c>
      <c r="C9723" s="5">
        <v>8.7815012710708032E-2</v>
      </c>
      <c r="D9723" s="4">
        <f t="shared" si="1508"/>
        <v>8.592156060807507E-2</v>
      </c>
      <c r="E9723" s="6">
        <f t="shared" si="1509"/>
        <v>8.6861420380299439E-2</v>
      </c>
      <c r="F9723" s="7">
        <f t="shared" si="1510"/>
        <v>8.6209299004988332E-2</v>
      </c>
      <c r="I9723" s="10">
        <v>9721</v>
      </c>
      <c r="J9723" s="8">
        <f t="shared" si="1511"/>
        <v>8.9315012710708033E-2</v>
      </c>
      <c r="K9723" s="8">
        <f t="shared" si="1511"/>
        <v>8.7421560608075072E-2</v>
      </c>
      <c r="L9723" s="8">
        <f t="shared" si="1511"/>
        <v>8.8361420380299441E-2</v>
      </c>
      <c r="M9723" s="8">
        <f t="shared" si="1506"/>
        <v>8.7709299004988334E-2</v>
      </c>
      <c r="P9723">
        <v>9721</v>
      </c>
      <c r="Q9723" s="8">
        <f t="shared" si="1512"/>
        <v>8.6315012710708031E-2</v>
      </c>
      <c r="R9723" s="8">
        <f t="shared" si="1512"/>
        <v>8.4421560608075069E-2</v>
      </c>
      <c r="S9723" s="8">
        <f t="shared" si="1512"/>
        <v>8.5361420380299438E-2</v>
      </c>
      <c r="T9723" s="8">
        <f t="shared" si="1507"/>
        <v>8.4709299004988331E-2</v>
      </c>
      <c r="W9723">
        <v>9721</v>
      </c>
      <c r="X9723" s="4">
        <f t="shared" si="1516"/>
        <v>9.0508174577938028E-2</v>
      </c>
      <c r="Y9723" s="4">
        <f t="shared" si="1514"/>
        <v>8.952098533606842E-2</v>
      </c>
      <c r="Z9723" s="4">
        <f t="shared" si="1515"/>
        <v>8.8845702672220347E-2</v>
      </c>
    </row>
    <row r="9724" spans="1:26" x14ac:dyDescent="0.25">
      <c r="A9724" s="16">
        <f t="shared" si="1513"/>
        <v>53257</v>
      </c>
      <c r="B9724">
        <f>+'[2]Ejercicio 1'!E9941</f>
        <v>9722</v>
      </c>
      <c r="C9724" s="5">
        <v>8.7815294855005041E-2</v>
      </c>
      <c r="D9724" s="4">
        <f t="shared" si="1508"/>
        <v>8.5921830758907788E-2</v>
      </c>
      <c r="E9724" s="6">
        <f t="shared" si="1509"/>
        <v>8.6861696462745136E-2</v>
      </c>
      <c r="F9724" s="7">
        <f t="shared" si="1510"/>
        <v>8.6209570967229629E-2</v>
      </c>
      <c r="I9724" s="10">
        <v>9722</v>
      </c>
      <c r="J9724" s="8">
        <f t="shared" si="1511"/>
        <v>8.9315294855005042E-2</v>
      </c>
      <c r="K9724" s="8">
        <f t="shared" si="1511"/>
        <v>8.742183075890779E-2</v>
      </c>
      <c r="L9724" s="8">
        <f t="shared" si="1511"/>
        <v>8.8361696462745137E-2</v>
      </c>
      <c r="M9724" s="8">
        <f t="shared" si="1506"/>
        <v>8.770957096722963E-2</v>
      </c>
      <c r="P9724">
        <v>9722</v>
      </c>
      <c r="Q9724" s="8">
        <f t="shared" si="1512"/>
        <v>8.631529485500504E-2</v>
      </c>
      <c r="R9724" s="8">
        <f t="shared" si="1512"/>
        <v>8.4421830758907787E-2</v>
      </c>
      <c r="S9724" s="8">
        <f t="shared" si="1512"/>
        <v>8.5361696462745135E-2</v>
      </c>
      <c r="T9724" s="8">
        <f t="shared" si="1507"/>
        <v>8.4709570967229628E-2</v>
      </c>
      <c r="W9724">
        <v>9722</v>
      </c>
      <c r="X9724" s="4">
        <f t="shared" si="1516"/>
        <v>9.0508739237663602E-2</v>
      </c>
      <c r="Y9724" s="4">
        <f t="shared" si="1514"/>
        <v>8.9521537502657803E-2</v>
      </c>
      <c r="Z9724" s="4">
        <f t="shared" si="1515"/>
        <v>8.8846246348144628E-2</v>
      </c>
    </row>
    <row r="9725" spans="1:26" x14ac:dyDescent="0.25">
      <c r="A9725" s="16">
        <f t="shared" si="1513"/>
        <v>53258</v>
      </c>
      <c r="B9725">
        <f>+'[2]Ejercicio 1'!E9942</f>
        <v>9723</v>
      </c>
      <c r="C9725" s="5">
        <v>8.7815576999302064E-2</v>
      </c>
      <c r="D9725" s="4">
        <f t="shared" si="1508"/>
        <v>8.5922100909702981E-2</v>
      </c>
      <c r="E9725" s="6">
        <f t="shared" si="1509"/>
        <v>8.6861972545171515E-2</v>
      </c>
      <c r="F9725" s="7">
        <f t="shared" si="1510"/>
        <v>8.6209842929439534E-2</v>
      </c>
      <c r="I9725" s="10">
        <v>9723</v>
      </c>
      <c r="J9725" s="8">
        <f t="shared" si="1511"/>
        <v>8.9315576999302065E-2</v>
      </c>
      <c r="K9725" s="8">
        <f t="shared" si="1511"/>
        <v>8.7422100909702982E-2</v>
      </c>
      <c r="L9725" s="8">
        <f t="shared" si="1511"/>
        <v>8.8361972545171516E-2</v>
      </c>
      <c r="M9725" s="8">
        <f t="shared" si="1506"/>
        <v>8.7709842929439535E-2</v>
      </c>
      <c r="P9725">
        <v>9723</v>
      </c>
      <c r="Q9725" s="8">
        <f t="shared" si="1512"/>
        <v>8.6315576999302063E-2</v>
      </c>
      <c r="R9725" s="8">
        <f t="shared" si="1512"/>
        <v>8.442210090970298E-2</v>
      </c>
      <c r="S9725" s="8">
        <f t="shared" si="1512"/>
        <v>8.5361972545171513E-2</v>
      </c>
      <c r="T9725" s="8">
        <f t="shared" si="1507"/>
        <v>8.4709842929439533E-2</v>
      </c>
      <c r="W9725">
        <v>9723</v>
      </c>
      <c r="X9725" s="4">
        <f t="shared" si="1516"/>
        <v>9.0509303897404109E-2</v>
      </c>
      <c r="Y9725" s="4">
        <f t="shared" si="1514"/>
        <v>8.9522089669024058E-2</v>
      </c>
      <c r="Z9725" s="4">
        <f t="shared" si="1515"/>
        <v>8.8846790022989772E-2</v>
      </c>
    </row>
    <row r="9726" spans="1:26" x14ac:dyDescent="0.25">
      <c r="A9726" s="16">
        <f t="shared" si="1513"/>
        <v>53259</v>
      </c>
      <c r="B9726">
        <f>+'[2]Ejercicio 1'!E9943</f>
        <v>9724</v>
      </c>
      <c r="C9726" s="5">
        <v>8.7815859143599087E-2</v>
      </c>
      <c r="D9726" s="4">
        <f t="shared" si="1508"/>
        <v>8.5922371060461467E-2</v>
      </c>
      <c r="E9726" s="6">
        <f t="shared" si="1509"/>
        <v>8.6862248627579436E-2</v>
      </c>
      <c r="F9726" s="7">
        <f t="shared" si="1510"/>
        <v>8.621011489161802E-2</v>
      </c>
      <c r="I9726" s="10">
        <v>9724</v>
      </c>
      <c r="J9726" s="8">
        <f t="shared" si="1511"/>
        <v>8.9315859143599088E-2</v>
      </c>
      <c r="K9726" s="8">
        <f t="shared" si="1511"/>
        <v>8.7422371060461468E-2</v>
      </c>
      <c r="L9726" s="8">
        <f t="shared" si="1511"/>
        <v>8.8362248627579437E-2</v>
      </c>
      <c r="M9726" s="8">
        <f t="shared" si="1506"/>
        <v>8.7710114891618021E-2</v>
      </c>
      <c r="P9726">
        <v>9724</v>
      </c>
      <c r="Q9726" s="8">
        <f t="shared" si="1512"/>
        <v>8.6315859143599086E-2</v>
      </c>
      <c r="R9726" s="8">
        <f t="shared" si="1512"/>
        <v>8.4422371060461465E-2</v>
      </c>
      <c r="S9726" s="8">
        <f t="shared" si="1512"/>
        <v>8.5362248627579435E-2</v>
      </c>
      <c r="T9726" s="8">
        <f t="shared" si="1507"/>
        <v>8.4710114891618019E-2</v>
      </c>
      <c r="W9726">
        <v>9724</v>
      </c>
      <c r="X9726" s="4">
        <f t="shared" si="1516"/>
        <v>9.0509868557183251E-2</v>
      </c>
      <c r="Y9726" s="4">
        <f t="shared" si="1514"/>
        <v>8.9522641835445643E-2</v>
      </c>
      <c r="Z9726" s="4">
        <f t="shared" si="1515"/>
        <v>8.8847333698739914E-2</v>
      </c>
    </row>
    <row r="9727" spans="1:26" x14ac:dyDescent="0.25">
      <c r="A9727" s="16">
        <f t="shared" si="1513"/>
        <v>53260</v>
      </c>
      <c r="B9727">
        <f>+'[2]Ejercicio 1'!E9944</f>
        <v>9725</v>
      </c>
      <c r="C9727" s="5">
        <v>8.781614128789611E-2</v>
      </c>
      <c r="D9727" s="4">
        <f t="shared" si="1508"/>
        <v>8.5922641211182829E-2</v>
      </c>
      <c r="E9727" s="6">
        <f t="shared" si="1509"/>
        <v>8.6862524709968025E-2</v>
      </c>
      <c r="F9727" s="7">
        <f t="shared" si="1510"/>
        <v>8.6210386853767959E-2</v>
      </c>
      <c r="I9727" s="10">
        <v>9725</v>
      </c>
      <c r="J9727" s="8">
        <f t="shared" si="1511"/>
        <v>8.9316141287896111E-2</v>
      </c>
      <c r="K9727" s="8">
        <f t="shared" si="1511"/>
        <v>8.742264121118283E-2</v>
      </c>
      <c r="L9727" s="8">
        <f t="shared" si="1511"/>
        <v>8.8362524709968027E-2</v>
      </c>
      <c r="M9727" s="8">
        <f t="shared" si="1506"/>
        <v>8.771038685376796E-2</v>
      </c>
      <c r="P9727">
        <v>9725</v>
      </c>
      <c r="Q9727" s="8">
        <f t="shared" si="1512"/>
        <v>8.6316141287896109E-2</v>
      </c>
      <c r="R9727" s="8">
        <f t="shared" si="1512"/>
        <v>8.4422641211182828E-2</v>
      </c>
      <c r="S9727" s="8">
        <f t="shared" si="1512"/>
        <v>8.5362524709968024E-2</v>
      </c>
      <c r="T9727" s="8">
        <f t="shared" si="1507"/>
        <v>8.4710386853767958E-2</v>
      </c>
      <c r="W9727">
        <v>9725</v>
      </c>
      <c r="X9727" s="4">
        <f t="shared" si="1516"/>
        <v>9.0510433217001057E-2</v>
      </c>
      <c r="Y9727" s="4">
        <f t="shared" si="1514"/>
        <v>8.9523194001828593E-2</v>
      </c>
      <c r="Z9727" s="4">
        <f t="shared" si="1515"/>
        <v>8.8847877374401543E-2</v>
      </c>
    </row>
    <row r="9728" spans="1:26" x14ac:dyDescent="0.25">
      <c r="A9728" s="16">
        <f t="shared" si="1513"/>
        <v>53261</v>
      </c>
      <c r="B9728">
        <f>+'[2]Ejercicio 1'!E9945</f>
        <v>9726</v>
      </c>
      <c r="C9728" s="5">
        <v>8.7816423432193133E-2</v>
      </c>
      <c r="D9728" s="4">
        <f t="shared" si="1508"/>
        <v>8.5922911361867471E-2</v>
      </c>
      <c r="E9728" s="6">
        <f t="shared" si="1509"/>
        <v>8.6862800792338185E-2</v>
      </c>
      <c r="F9728" s="7">
        <f t="shared" si="1510"/>
        <v>8.6210658815883648E-2</v>
      </c>
      <c r="I9728" s="10">
        <v>9726</v>
      </c>
      <c r="J9728" s="8">
        <f t="shared" si="1511"/>
        <v>8.9316423432193134E-2</v>
      </c>
      <c r="K9728" s="8">
        <f t="shared" si="1511"/>
        <v>8.7422911361867472E-2</v>
      </c>
      <c r="L9728" s="8">
        <f t="shared" si="1511"/>
        <v>8.8362800792338186E-2</v>
      </c>
      <c r="M9728" s="8">
        <f t="shared" si="1506"/>
        <v>8.7710658815883649E-2</v>
      </c>
      <c r="P9728">
        <v>9726</v>
      </c>
      <c r="Q9728" s="8">
        <f t="shared" si="1512"/>
        <v>8.6316423432193132E-2</v>
      </c>
      <c r="R9728" s="8">
        <f t="shared" si="1512"/>
        <v>8.442291136186747E-2</v>
      </c>
      <c r="S9728" s="8">
        <f t="shared" si="1512"/>
        <v>8.5362800792338184E-2</v>
      </c>
      <c r="T9728" s="8">
        <f t="shared" si="1507"/>
        <v>8.4710658815883647E-2</v>
      </c>
      <c r="W9728">
        <v>9726</v>
      </c>
      <c r="X9728" s="4">
        <f t="shared" si="1516"/>
        <v>9.051099787683424E-2</v>
      </c>
      <c r="Y9728" s="4">
        <f t="shared" si="1514"/>
        <v>8.9523746168174642E-2</v>
      </c>
      <c r="Z9728" s="4">
        <f t="shared" si="1515"/>
        <v>8.884842104996897E-2</v>
      </c>
    </row>
    <row r="9729" spans="1:26" x14ac:dyDescent="0.25">
      <c r="A9729" s="16">
        <f t="shared" si="1513"/>
        <v>53262</v>
      </c>
      <c r="B9729">
        <f>+'[2]Ejercicio 1'!E9946</f>
        <v>9727</v>
      </c>
      <c r="C9729" s="5">
        <v>8.7816705576490156E-2</v>
      </c>
      <c r="D9729" s="4">
        <f t="shared" si="1508"/>
        <v>8.5923181512515615E-2</v>
      </c>
      <c r="E9729" s="6">
        <f t="shared" si="1509"/>
        <v>8.6863076874689887E-2</v>
      </c>
      <c r="F9729" s="7">
        <f t="shared" si="1510"/>
        <v>8.6210930777967931E-2</v>
      </c>
      <c r="I9729" s="10">
        <v>9727</v>
      </c>
      <c r="J9729" s="8">
        <f t="shared" si="1511"/>
        <v>8.9316705576490157E-2</v>
      </c>
      <c r="K9729" s="8">
        <f t="shared" si="1511"/>
        <v>8.7423181512515616E-2</v>
      </c>
      <c r="L9729" s="8">
        <f t="shared" si="1511"/>
        <v>8.8363076874689889E-2</v>
      </c>
      <c r="M9729" s="8">
        <f t="shared" si="1506"/>
        <v>8.7710930777967933E-2</v>
      </c>
      <c r="P9729">
        <v>9727</v>
      </c>
      <c r="Q9729" s="8">
        <f t="shared" si="1512"/>
        <v>8.6316705576490155E-2</v>
      </c>
      <c r="R9729" s="8">
        <f t="shared" si="1512"/>
        <v>8.4423181512515613E-2</v>
      </c>
      <c r="S9729" s="8">
        <f t="shared" si="1512"/>
        <v>8.5363076874689886E-2</v>
      </c>
      <c r="T9729" s="8">
        <f t="shared" si="1507"/>
        <v>8.471093077796793E-2</v>
      </c>
      <c r="W9729">
        <v>9727</v>
      </c>
      <c r="X9729" s="4">
        <f t="shared" si="1516"/>
        <v>9.0511562536752188E-2</v>
      </c>
      <c r="Y9729" s="4">
        <f t="shared" si="1514"/>
        <v>8.9524298334576036E-2</v>
      </c>
      <c r="Z9729" s="4">
        <f t="shared" si="1515"/>
        <v>8.8848964725450744E-2</v>
      </c>
    </row>
    <row r="9730" spans="1:26" x14ac:dyDescent="0.25">
      <c r="A9730" s="16">
        <f t="shared" si="1513"/>
        <v>53263</v>
      </c>
      <c r="B9730">
        <f>+'[2]Ejercicio 1'!E9947</f>
        <v>9728</v>
      </c>
      <c r="C9730" s="5">
        <v>8.7816987720787179E-2</v>
      </c>
      <c r="D9730" s="4">
        <f t="shared" si="1508"/>
        <v>8.5923451663126441E-2</v>
      </c>
      <c r="E9730" s="6">
        <f t="shared" si="1509"/>
        <v>8.6863352957021397E-2</v>
      </c>
      <c r="F9730" s="7">
        <f t="shared" si="1510"/>
        <v>8.6211202740020809E-2</v>
      </c>
      <c r="I9730" s="10">
        <v>9728</v>
      </c>
      <c r="J9730" s="8">
        <f t="shared" si="1511"/>
        <v>8.931698772078718E-2</v>
      </c>
      <c r="K9730" s="8">
        <f t="shared" si="1511"/>
        <v>8.7423451663126442E-2</v>
      </c>
      <c r="L9730" s="8">
        <f t="shared" si="1511"/>
        <v>8.8363352957021399E-2</v>
      </c>
      <c r="M9730" s="8">
        <f t="shared" si="1511"/>
        <v>8.7711202740020811E-2</v>
      </c>
      <c r="P9730">
        <v>9728</v>
      </c>
      <c r="Q9730" s="8">
        <f t="shared" si="1512"/>
        <v>8.6316987720787178E-2</v>
      </c>
      <c r="R9730" s="8">
        <f t="shared" si="1512"/>
        <v>8.4423451663126439E-2</v>
      </c>
      <c r="S9730" s="8">
        <f t="shared" si="1512"/>
        <v>8.5363352957021396E-2</v>
      </c>
      <c r="T9730" s="8">
        <f t="shared" si="1512"/>
        <v>8.4711202740020808E-2</v>
      </c>
      <c r="W9730">
        <v>9728</v>
      </c>
      <c r="X9730" s="4">
        <f t="shared" si="1516"/>
        <v>9.0512127196685499E-2</v>
      </c>
      <c r="Y9730" s="4">
        <f t="shared" si="1514"/>
        <v>8.9524850500751679E-2</v>
      </c>
      <c r="Z9730" s="4">
        <f t="shared" si="1515"/>
        <v>8.8849508399856239E-2</v>
      </c>
    </row>
    <row r="9731" spans="1:26" x14ac:dyDescent="0.25">
      <c r="A9731" s="16">
        <f t="shared" si="1513"/>
        <v>53264</v>
      </c>
      <c r="B9731">
        <f>+'[2]Ejercicio 1'!E9948</f>
        <v>9729</v>
      </c>
      <c r="C9731" s="5">
        <v>8.7817269865084188E-2</v>
      </c>
      <c r="D9731" s="4">
        <f t="shared" ref="D9731:D9794" si="1517">+LN((1+C9731*182/360)^(360/182))</f>
        <v>8.5923721813700338E-2</v>
      </c>
      <c r="E9731" s="6">
        <f t="shared" ref="E9731:E9794" si="1518">Equivalencia_Tasas(C9731,182,91)</f>
        <v>8.6863629039335324E-2</v>
      </c>
      <c r="F9731" s="7">
        <f t="shared" ref="F9731:F9794" si="1519">Equivalencia_Tasas(C9731,182,28)</f>
        <v>8.6211474702042282E-2</v>
      </c>
      <c r="I9731" s="10">
        <v>9729</v>
      </c>
      <c r="J9731" s="8">
        <f t="shared" ref="J9731:M9794" si="1520">C9731+$O$1</f>
        <v>8.931726986508419E-2</v>
      </c>
      <c r="K9731" s="8">
        <f t="shared" si="1520"/>
        <v>8.7423721813700339E-2</v>
      </c>
      <c r="L9731" s="8">
        <f t="shared" si="1520"/>
        <v>8.8363629039335326E-2</v>
      </c>
      <c r="M9731" s="8">
        <f t="shared" si="1520"/>
        <v>8.7711474702042283E-2</v>
      </c>
      <c r="P9731">
        <v>9729</v>
      </c>
      <c r="Q9731" s="8">
        <f t="shared" ref="Q9731:T9794" si="1521">C9731-$O$1</f>
        <v>8.6317269865084187E-2</v>
      </c>
      <c r="R9731" s="8">
        <f t="shared" si="1521"/>
        <v>8.4423721813700336E-2</v>
      </c>
      <c r="S9731" s="8">
        <f t="shared" si="1521"/>
        <v>8.5363629039335323E-2</v>
      </c>
      <c r="T9731" s="8">
        <f t="shared" si="1521"/>
        <v>8.471147470204228E-2</v>
      </c>
      <c r="W9731">
        <v>9729</v>
      </c>
      <c r="X9731" s="4">
        <f t="shared" si="1516"/>
        <v>9.0512691856657029E-2</v>
      </c>
      <c r="Y9731" s="4">
        <f t="shared" si="1514"/>
        <v>8.9525402666984416E-2</v>
      </c>
      <c r="Z9731" s="4">
        <f t="shared" si="1515"/>
        <v>8.8850052075161015E-2</v>
      </c>
    </row>
    <row r="9732" spans="1:26" x14ac:dyDescent="0.25">
      <c r="A9732" s="16">
        <f t="shared" si="1513"/>
        <v>53265</v>
      </c>
      <c r="B9732">
        <f>+'[2]Ejercicio 1'!E9949</f>
        <v>9730</v>
      </c>
      <c r="C9732" s="5">
        <v>8.7817552009381211E-2</v>
      </c>
      <c r="D9732" s="4">
        <f t="shared" si="1517"/>
        <v>8.5923991964237334E-2</v>
      </c>
      <c r="E9732" s="6">
        <f t="shared" si="1518"/>
        <v>8.6863905121629933E-2</v>
      </c>
      <c r="F9732" s="7">
        <f t="shared" si="1519"/>
        <v>8.6211746664032349E-2</v>
      </c>
      <c r="I9732" s="10">
        <v>9730</v>
      </c>
      <c r="J9732" s="8">
        <f t="shared" si="1520"/>
        <v>8.9317552009381213E-2</v>
      </c>
      <c r="K9732" s="8">
        <f t="shared" si="1520"/>
        <v>8.7423991964237335E-2</v>
      </c>
      <c r="L9732" s="8">
        <f t="shared" si="1520"/>
        <v>8.8363905121629935E-2</v>
      </c>
      <c r="M9732" s="8">
        <f t="shared" si="1520"/>
        <v>8.771174666403235E-2</v>
      </c>
      <c r="P9732">
        <v>9730</v>
      </c>
      <c r="Q9732" s="8">
        <f t="shared" si="1521"/>
        <v>8.631755200938121E-2</v>
      </c>
      <c r="R9732" s="8">
        <f t="shared" si="1521"/>
        <v>8.4423991964237333E-2</v>
      </c>
      <c r="S9732" s="8">
        <f t="shared" si="1521"/>
        <v>8.5363905121629932E-2</v>
      </c>
      <c r="T9732" s="8">
        <f t="shared" si="1521"/>
        <v>8.4711746664032347E-2</v>
      </c>
      <c r="W9732">
        <v>9730</v>
      </c>
      <c r="X9732" s="4">
        <f t="shared" si="1516"/>
        <v>9.0513256516667209E-2</v>
      </c>
      <c r="Y9732" s="4">
        <f t="shared" si="1514"/>
        <v>8.9525954833179378E-2</v>
      </c>
      <c r="Z9732" s="4">
        <f t="shared" si="1515"/>
        <v>8.8850595750374434E-2</v>
      </c>
    </row>
    <row r="9733" spans="1:26" x14ac:dyDescent="0.25">
      <c r="A9733" s="16">
        <f t="shared" ref="A9733:A9796" si="1522">+A9732+1</f>
        <v>53266</v>
      </c>
      <c r="B9733">
        <f>+'[2]Ejercicio 1'!E9950</f>
        <v>9731</v>
      </c>
      <c r="C9733" s="5">
        <v>8.7817834153678234E-2</v>
      </c>
      <c r="D9733" s="4">
        <f t="shared" si="1517"/>
        <v>8.5924262114737401E-2</v>
      </c>
      <c r="E9733" s="6">
        <f t="shared" si="1518"/>
        <v>8.6864181203905211E-2</v>
      </c>
      <c r="F9733" s="7">
        <f t="shared" si="1519"/>
        <v>8.6212018625991024E-2</v>
      </c>
      <c r="I9733" s="10">
        <v>9731</v>
      </c>
      <c r="J9733" s="8">
        <f t="shared" si="1520"/>
        <v>8.9317834153678236E-2</v>
      </c>
      <c r="K9733" s="8">
        <f t="shared" si="1520"/>
        <v>8.7424262114737403E-2</v>
      </c>
      <c r="L9733" s="8">
        <f t="shared" si="1520"/>
        <v>8.8364181203905212E-2</v>
      </c>
      <c r="M9733" s="8">
        <f t="shared" si="1520"/>
        <v>8.7712018625991026E-2</v>
      </c>
      <c r="P9733">
        <v>9731</v>
      </c>
      <c r="Q9733" s="8">
        <f t="shared" si="1521"/>
        <v>8.6317834153678233E-2</v>
      </c>
      <c r="R9733" s="8">
        <f t="shared" si="1521"/>
        <v>8.44242621147374E-2</v>
      </c>
      <c r="S9733" s="8">
        <f t="shared" si="1521"/>
        <v>8.5364181203905209E-2</v>
      </c>
      <c r="T9733" s="8">
        <f t="shared" si="1521"/>
        <v>8.4712018625991023E-2</v>
      </c>
      <c r="W9733">
        <v>9731</v>
      </c>
      <c r="X9733" s="4">
        <f t="shared" si="1516"/>
        <v>9.0513821176715595E-2</v>
      </c>
      <c r="Y9733" s="4">
        <f t="shared" si="1514"/>
        <v>8.9526506999242583E-2</v>
      </c>
      <c r="Z9733" s="4">
        <f t="shared" si="1515"/>
        <v>8.8851139424514433E-2</v>
      </c>
    </row>
    <row r="9734" spans="1:26" x14ac:dyDescent="0.25">
      <c r="A9734" s="16">
        <f t="shared" si="1522"/>
        <v>53267</v>
      </c>
      <c r="B9734">
        <f>+'[2]Ejercicio 1'!E9951</f>
        <v>9732</v>
      </c>
      <c r="C9734" s="5">
        <v>8.7818116297975257E-2</v>
      </c>
      <c r="D9734" s="4">
        <f t="shared" si="1517"/>
        <v>8.5924532265201178E-2</v>
      </c>
      <c r="E9734" s="6">
        <f t="shared" si="1518"/>
        <v>8.6864457286162045E-2</v>
      </c>
      <c r="F9734" s="7">
        <f t="shared" si="1519"/>
        <v>8.621229058791828E-2</v>
      </c>
      <c r="I9734" s="10">
        <v>9732</v>
      </c>
      <c r="J9734" s="8">
        <f t="shared" si="1520"/>
        <v>8.9318116297975259E-2</v>
      </c>
      <c r="K9734" s="8">
        <f t="shared" si="1520"/>
        <v>8.742453226520118E-2</v>
      </c>
      <c r="L9734" s="8">
        <f t="shared" si="1520"/>
        <v>8.8364457286162046E-2</v>
      </c>
      <c r="M9734" s="8">
        <f t="shared" si="1520"/>
        <v>8.7712290587918282E-2</v>
      </c>
      <c r="P9734">
        <v>9732</v>
      </c>
      <c r="Q9734" s="8">
        <f t="shared" si="1521"/>
        <v>8.6318116297975256E-2</v>
      </c>
      <c r="R9734" s="8">
        <f t="shared" si="1521"/>
        <v>8.4424532265201177E-2</v>
      </c>
      <c r="S9734" s="8">
        <f t="shared" si="1521"/>
        <v>8.5364457286162043E-2</v>
      </c>
      <c r="T9734" s="8">
        <f t="shared" si="1521"/>
        <v>8.4712290587918279E-2</v>
      </c>
      <c r="W9734">
        <v>9732</v>
      </c>
      <c r="X9734" s="4">
        <f t="shared" si="1516"/>
        <v>9.0514385836803074E-2</v>
      </c>
      <c r="Y9734" s="4">
        <f t="shared" si="1514"/>
        <v>8.9527059165362008E-2</v>
      </c>
      <c r="Z9734" s="4">
        <f t="shared" si="1515"/>
        <v>8.8851683099550841E-2</v>
      </c>
    </row>
    <row r="9735" spans="1:26" x14ac:dyDescent="0.25">
      <c r="A9735" s="16">
        <f t="shared" si="1522"/>
        <v>53268</v>
      </c>
      <c r="B9735">
        <f>+'[2]Ejercicio 1'!E9952</f>
        <v>9733</v>
      </c>
      <c r="C9735" s="5">
        <v>8.781839844227228E-2</v>
      </c>
      <c r="D9735" s="4">
        <f t="shared" si="1517"/>
        <v>8.5924802415627416E-2</v>
      </c>
      <c r="E9735" s="6">
        <f t="shared" si="1518"/>
        <v>8.6864733368400435E-2</v>
      </c>
      <c r="F9735" s="7">
        <f t="shared" si="1519"/>
        <v>8.6212562549814145E-2</v>
      </c>
      <c r="I9735" s="10">
        <v>9733</v>
      </c>
      <c r="J9735" s="8">
        <f t="shared" si="1520"/>
        <v>8.9318398442272282E-2</v>
      </c>
      <c r="K9735" s="8">
        <f t="shared" si="1520"/>
        <v>8.7424802415627417E-2</v>
      </c>
      <c r="L9735" s="8">
        <f t="shared" si="1520"/>
        <v>8.8364733368400436E-2</v>
      </c>
      <c r="M9735" s="8">
        <f t="shared" si="1520"/>
        <v>8.7712562549814146E-2</v>
      </c>
      <c r="P9735">
        <v>9733</v>
      </c>
      <c r="Q9735" s="8">
        <f t="shared" si="1521"/>
        <v>8.6318398442272279E-2</v>
      </c>
      <c r="R9735" s="8">
        <f t="shared" si="1521"/>
        <v>8.4424802415627415E-2</v>
      </c>
      <c r="S9735" s="8">
        <f t="shared" si="1521"/>
        <v>8.5364733368400433E-2</v>
      </c>
      <c r="T9735" s="8">
        <f t="shared" si="1521"/>
        <v>8.4712562549814144E-2</v>
      </c>
      <c r="W9735">
        <v>9733</v>
      </c>
      <c r="X9735" s="4">
        <f t="shared" si="1516"/>
        <v>9.0514950496928759E-2</v>
      </c>
      <c r="Y9735" s="4">
        <f t="shared" si="1514"/>
        <v>8.9527611331536763E-2</v>
      </c>
      <c r="Z9735" s="4">
        <f t="shared" si="1515"/>
        <v>8.8852226774504481E-2</v>
      </c>
    </row>
    <row r="9736" spans="1:26" x14ac:dyDescent="0.25">
      <c r="A9736" s="16">
        <f t="shared" si="1522"/>
        <v>53269</v>
      </c>
      <c r="B9736">
        <f>+'[2]Ejercicio 1'!E9953</f>
        <v>9734</v>
      </c>
      <c r="C9736" s="5">
        <v>8.7818680586569303E-2</v>
      </c>
      <c r="D9736" s="4">
        <f t="shared" si="1517"/>
        <v>8.5925072566016961E-2</v>
      </c>
      <c r="E9736" s="6">
        <f t="shared" si="1518"/>
        <v>8.6865009450619507E-2</v>
      </c>
      <c r="F9736" s="7">
        <f t="shared" si="1519"/>
        <v>8.6212834511678604E-2</v>
      </c>
      <c r="I9736" s="10">
        <v>9734</v>
      </c>
      <c r="J9736" s="8">
        <f t="shared" si="1520"/>
        <v>8.9318680586569305E-2</v>
      </c>
      <c r="K9736" s="8">
        <f t="shared" si="1520"/>
        <v>8.7425072566016962E-2</v>
      </c>
      <c r="L9736" s="8">
        <f t="shared" si="1520"/>
        <v>8.8365009450619508E-2</v>
      </c>
      <c r="M9736" s="8">
        <f t="shared" si="1520"/>
        <v>8.7712834511678606E-2</v>
      </c>
      <c r="P9736">
        <v>9734</v>
      </c>
      <c r="Q9736" s="8">
        <f t="shared" si="1521"/>
        <v>8.6318680586569302E-2</v>
      </c>
      <c r="R9736" s="8">
        <f t="shared" si="1521"/>
        <v>8.4425072566016959E-2</v>
      </c>
      <c r="S9736" s="8">
        <f t="shared" si="1521"/>
        <v>8.5365009450619506E-2</v>
      </c>
      <c r="T9736" s="8">
        <f t="shared" si="1521"/>
        <v>8.4712834511678603E-2</v>
      </c>
      <c r="W9736">
        <v>9734</v>
      </c>
      <c r="X9736" s="4">
        <f t="shared" si="1516"/>
        <v>9.0515515157092663E-2</v>
      </c>
      <c r="Y9736" s="4">
        <f t="shared" si="1514"/>
        <v>8.9528163497486657E-2</v>
      </c>
      <c r="Z9736" s="4">
        <f t="shared" si="1515"/>
        <v>8.8852770448373253E-2</v>
      </c>
    </row>
    <row r="9737" spans="1:26" x14ac:dyDescent="0.25">
      <c r="A9737" s="16">
        <f t="shared" si="1522"/>
        <v>53270</v>
      </c>
      <c r="B9737">
        <f>+'[2]Ejercicio 1'!E9954</f>
        <v>9735</v>
      </c>
      <c r="C9737" s="5">
        <v>8.7818962730866326E-2</v>
      </c>
      <c r="D9737" s="4">
        <f t="shared" si="1517"/>
        <v>8.5925342716369368E-2</v>
      </c>
      <c r="E9737" s="6">
        <f t="shared" si="1518"/>
        <v>8.6865285532819247E-2</v>
      </c>
      <c r="F9737" s="7">
        <f t="shared" si="1519"/>
        <v>8.6213106473511658E-2</v>
      </c>
      <c r="I9737" s="10">
        <v>9735</v>
      </c>
      <c r="J9737" s="8">
        <f t="shared" si="1520"/>
        <v>8.9318962730866328E-2</v>
      </c>
      <c r="K9737" s="8">
        <f t="shared" si="1520"/>
        <v>8.742534271636937E-2</v>
      </c>
      <c r="L9737" s="8">
        <f t="shared" si="1520"/>
        <v>8.8365285532819249E-2</v>
      </c>
      <c r="M9737" s="8">
        <f t="shared" si="1520"/>
        <v>8.7713106473511659E-2</v>
      </c>
      <c r="P9737">
        <v>9735</v>
      </c>
      <c r="Q9737" s="8">
        <f t="shared" si="1521"/>
        <v>8.6318962730866325E-2</v>
      </c>
      <c r="R9737" s="8">
        <f t="shared" si="1521"/>
        <v>8.4425342716369367E-2</v>
      </c>
      <c r="S9737" s="8">
        <f t="shared" si="1521"/>
        <v>8.5365285532819246E-2</v>
      </c>
      <c r="T9737" s="8">
        <f t="shared" si="1521"/>
        <v>8.4713106473511657E-2</v>
      </c>
      <c r="W9737">
        <v>9735</v>
      </c>
      <c r="X9737" s="4">
        <f t="shared" si="1516"/>
        <v>9.0516079817294773E-2</v>
      </c>
      <c r="Y9737" s="4">
        <f t="shared" si="1514"/>
        <v>8.9528715663398761E-2</v>
      </c>
      <c r="Z9737" s="4">
        <f t="shared" si="1515"/>
        <v>8.8853314123147023E-2</v>
      </c>
    </row>
    <row r="9738" spans="1:26" x14ac:dyDescent="0.25">
      <c r="A9738" s="16">
        <f t="shared" si="1522"/>
        <v>53271</v>
      </c>
      <c r="B9738">
        <f>+'[2]Ejercicio 1'!E9955</f>
        <v>9736</v>
      </c>
      <c r="C9738" s="5">
        <v>8.7819244875163335E-2</v>
      </c>
      <c r="D9738" s="4">
        <f t="shared" si="1517"/>
        <v>8.5925612866685069E-2</v>
      </c>
      <c r="E9738" s="6">
        <f t="shared" si="1518"/>
        <v>8.6865561615001419E-2</v>
      </c>
      <c r="F9738" s="7">
        <f t="shared" si="1519"/>
        <v>8.6213378435313306E-2</v>
      </c>
      <c r="I9738" s="10">
        <v>9736</v>
      </c>
      <c r="J9738" s="8">
        <f t="shared" si="1520"/>
        <v>8.9319244875163337E-2</v>
      </c>
      <c r="K9738" s="8">
        <f t="shared" si="1520"/>
        <v>8.7425612866685071E-2</v>
      </c>
      <c r="L9738" s="8">
        <f t="shared" si="1520"/>
        <v>8.836556161500142E-2</v>
      </c>
      <c r="M9738" s="8">
        <f t="shared" si="1520"/>
        <v>8.7713378435313308E-2</v>
      </c>
      <c r="P9738">
        <v>9736</v>
      </c>
      <c r="Q9738" s="8">
        <f t="shared" si="1521"/>
        <v>8.6319244875163334E-2</v>
      </c>
      <c r="R9738" s="8">
        <f t="shared" si="1521"/>
        <v>8.4425612866685068E-2</v>
      </c>
      <c r="S9738" s="8">
        <f t="shared" si="1521"/>
        <v>8.5365561615001417E-2</v>
      </c>
      <c r="T9738" s="8">
        <f t="shared" si="1521"/>
        <v>8.4713378435313305E-2</v>
      </c>
      <c r="W9738">
        <v>9736</v>
      </c>
      <c r="X9738" s="4">
        <f t="shared" si="1516"/>
        <v>9.0516644477535976E-2</v>
      </c>
      <c r="Y9738" s="4">
        <f t="shared" si="1514"/>
        <v>8.9529267829460218E-2</v>
      </c>
      <c r="Z9738" s="4">
        <f t="shared" si="1515"/>
        <v>8.8853857797832295E-2</v>
      </c>
    </row>
    <row r="9739" spans="1:26" x14ac:dyDescent="0.25">
      <c r="A9739" s="16">
        <f t="shared" si="1522"/>
        <v>53272</v>
      </c>
      <c r="B9739">
        <f>+'[2]Ejercicio 1'!E9956</f>
        <v>9737</v>
      </c>
      <c r="C9739" s="5">
        <v>8.7819527019460358E-2</v>
      </c>
      <c r="D9739" s="4">
        <f t="shared" si="1517"/>
        <v>8.5925883016964258E-2</v>
      </c>
      <c r="E9739" s="6">
        <f t="shared" si="1518"/>
        <v>8.6865837697164258E-2</v>
      </c>
      <c r="F9739" s="7">
        <f t="shared" si="1519"/>
        <v>8.6213650397086408E-2</v>
      </c>
      <c r="I9739" s="10">
        <v>9737</v>
      </c>
      <c r="J9739" s="8">
        <f t="shared" si="1520"/>
        <v>8.931952701946036E-2</v>
      </c>
      <c r="K9739" s="8">
        <f t="shared" si="1520"/>
        <v>8.7425883016964259E-2</v>
      </c>
      <c r="L9739" s="8">
        <f t="shared" si="1520"/>
        <v>8.836583769716426E-2</v>
      </c>
      <c r="M9739" s="8">
        <f t="shared" si="1520"/>
        <v>8.771365039708641E-2</v>
      </c>
      <c r="P9739">
        <v>9737</v>
      </c>
      <c r="Q9739" s="8">
        <f t="shared" si="1521"/>
        <v>8.6319527019460357E-2</v>
      </c>
      <c r="R9739" s="8">
        <f t="shared" si="1521"/>
        <v>8.4425883016964257E-2</v>
      </c>
      <c r="S9739" s="8">
        <f t="shared" si="1521"/>
        <v>8.5365837697164257E-2</v>
      </c>
      <c r="T9739" s="8">
        <f t="shared" si="1521"/>
        <v>8.4713650397086407E-2</v>
      </c>
      <c r="W9739">
        <v>9737</v>
      </c>
      <c r="X9739" s="4">
        <f t="shared" si="1516"/>
        <v>9.0517209137815829E-2</v>
      </c>
      <c r="Y9739" s="4">
        <f t="shared" si="1514"/>
        <v>8.9529819995390766E-2</v>
      </c>
      <c r="Z9739" s="4">
        <f t="shared" si="1515"/>
        <v>8.8854401473419706E-2</v>
      </c>
    </row>
    <row r="9740" spans="1:26" x14ac:dyDescent="0.25">
      <c r="A9740" s="16">
        <f t="shared" si="1522"/>
        <v>53273</v>
      </c>
      <c r="B9740">
        <f>+'[2]Ejercicio 1'!E9957</f>
        <v>9738</v>
      </c>
      <c r="C9740" s="5">
        <v>8.7819809163757381E-2</v>
      </c>
      <c r="D9740" s="4">
        <f t="shared" si="1517"/>
        <v>8.5926153167206129E-2</v>
      </c>
      <c r="E9740" s="6">
        <f t="shared" si="1518"/>
        <v>8.686611377930778E-2</v>
      </c>
      <c r="F9740" s="7">
        <f t="shared" si="1519"/>
        <v>8.621392235882526E-2</v>
      </c>
      <c r="I9740" s="10">
        <v>9738</v>
      </c>
      <c r="J9740" s="8">
        <f t="shared" si="1520"/>
        <v>8.9319809163757383E-2</v>
      </c>
      <c r="K9740" s="8">
        <f t="shared" si="1520"/>
        <v>8.742615316720613E-2</v>
      </c>
      <c r="L9740" s="8">
        <f t="shared" si="1520"/>
        <v>8.8366113779307781E-2</v>
      </c>
      <c r="M9740" s="8">
        <f t="shared" si="1520"/>
        <v>8.7713922358825261E-2</v>
      </c>
      <c r="P9740">
        <v>9738</v>
      </c>
      <c r="Q9740" s="8">
        <f t="shared" si="1521"/>
        <v>8.631980916375738E-2</v>
      </c>
      <c r="R9740" s="8">
        <f t="shared" si="1521"/>
        <v>8.4426153167206128E-2</v>
      </c>
      <c r="S9740" s="8">
        <f t="shared" si="1521"/>
        <v>8.5366113779307778E-2</v>
      </c>
      <c r="T9740" s="8">
        <f t="shared" si="1521"/>
        <v>8.4713922358825258E-2</v>
      </c>
      <c r="W9740">
        <v>9738</v>
      </c>
      <c r="X9740" s="4">
        <f t="shared" si="1516"/>
        <v>9.0517773798133888E-2</v>
      </c>
      <c r="Y9740" s="4">
        <f t="shared" si="1514"/>
        <v>8.9530372161282679E-2</v>
      </c>
      <c r="Z9740" s="4">
        <f t="shared" si="1515"/>
        <v>8.8854945146937342E-2</v>
      </c>
    </row>
    <row r="9741" spans="1:26" x14ac:dyDescent="0.25">
      <c r="A9741" s="16">
        <f t="shared" si="1522"/>
        <v>53274</v>
      </c>
      <c r="B9741">
        <f>+'[2]Ejercicio 1'!E9958</f>
        <v>9739</v>
      </c>
      <c r="C9741" s="5">
        <v>8.7820091308054404E-2</v>
      </c>
      <c r="D9741" s="4">
        <f t="shared" si="1517"/>
        <v>8.5926423317411085E-2</v>
      </c>
      <c r="E9741" s="6">
        <f t="shared" si="1518"/>
        <v>8.6866389861432858E-2</v>
      </c>
      <c r="F9741" s="7">
        <f t="shared" si="1519"/>
        <v>8.6214194320532692E-2</v>
      </c>
      <c r="I9741" s="10">
        <v>9739</v>
      </c>
      <c r="J9741" s="8">
        <f t="shared" si="1520"/>
        <v>8.9320091308054406E-2</v>
      </c>
      <c r="K9741" s="8">
        <f t="shared" si="1520"/>
        <v>8.7426423317411087E-2</v>
      </c>
      <c r="L9741" s="8">
        <f t="shared" si="1520"/>
        <v>8.8366389861432859E-2</v>
      </c>
      <c r="M9741" s="8">
        <f t="shared" si="1520"/>
        <v>8.7714194320532693E-2</v>
      </c>
      <c r="P9741">
        <v>9739</v>
      </c>
      <c r="Q9741" s="8">
        <f t="shared" si="1521"/>
        <v>8.6320091308054403E-2</v>
      </c>
      <c r="R9741" s="8">
        <f t="shared" si="1521"/>
        <v>8.4426423317411084E-2</v>
      </c>
      <c r="S9741" s="8">
        <f t="shared" si="1521"/>
        <v>8.5366389861432856E-2</v>
      </c>
      <c r="T9741" s="8">
        <f t="shared" si="1521"/>
        <v>8.471419432053269E-2</v>
      </c>
      <c r="W9741">
        <v>9739</v>
      </c>
      <c r="X9741" s="4">
        <f t="shared" si="1516"/>
        <v>9.0518338458490166E-2</v>
      </c>
      <c r="Y9741" s="4">
        <f t="shared" si="1514"/>
        <v>8.9530924327137704E-2</v>
      </c>
      <c r="Z9741" s="4">
        <f t="shared" si="1515"/>
        <v>8.8855488821357118E-2</v>
      </c>
    </row>
    <row r="9742" spans="1:26" x14ac:dyDescent="0.25">
      <c r="A9742" s="16">
        <f t="shared" si="1522"/>
        <v>53275</v>
      </c>
      <c r="B9742">
        <f>+'[2]Ejercicio 1'!E9959</f>
        <v>9740</v>
      </c>
      <c r="C9742" s="5">
        <v>8.7820373452351427E-2</v>
      </c>
      <c r="D9742" s="4">
        <f t="shared" si="1517"/>
        <v>8.5926693467579127E-2</v>
      </c>
      <c r="E9742" s="6">
        <f t="shared" si="1518"/>
        <v>8.6866665943538604E-2</v>
      </c>
      <c r="F9742" s="7">
        <f t="shared" si="1519"/>
        <v>8.6214466282208732E-2</v>
      </c>
      <c r="I9742" s="10">
        <v>9740</v>
      </c>
      <c r="J9742" s="8">
        <f t="shared" si="1520"/>
        <v>8.9320373452351429E-2</v>
      </c>
      <c r="K9742" s="8">
        <f t="shared" si="1520"/>
        <v>8.7426693467579128E-2</v>
      </c>
      <c r="L9742" s="8">
        <f t="shared" si="1520"/>
        <v>8.8366665943538605E-2</v>
      </c>
      <c r="M9742" s="8">
        <f t="shared" si="1520"/>
        <v>8.7714466282208733E-2</v>
      </c>
      <c r="P9742">
        <v>9740</v>
      </c>
      <c r="Q9742" s="8">
        <f t="shared" si="1521"/>
        <v>8.6320373452351426E-2</v>
      </c>
      <c r="R9742" s="8">
        <f t="shared" si="1521"/>
        <v>8.4426693467579125E-2</v>
      </c>
      <c r="S9742" s="8">
        <f t="shared" si="1521"/>
        <v>8.5366665943538603E-2</v>
      </c>
      <c r="T9742" s="8">
        <f t="shared" si="1521"/>
        <v>8.4714466282208731E-2</v>
      </c>
      <c r="W9742">
        <v>9740</v>
      </c>
      <c r="X9742" s="4">
        <f t="shared" si="1516"/>
        <v>9.0518903118885094E-2</v>
      </c>
      <c r="Y9742" s="4">
        <f t="shared" si="1514"/>
        <v>8.9531476492860959E-2</v>
      </c>
      <c r="Z9742" s="4">
        <f t="shared" si="1515"/>
        <v>8.8856032495688381E-2</v>
      </c>
    </row>
    <row r="9743" spans="1:26" x14ac:dyDescent="0.25">
      <c r="A9743" s="16">
        <f t="shared" si="1522"/>
        <v>53276</v>
      </c>
      <c r="B9743">
        <f>+'[2]Ejercicio 1'!E9960</f>
        <v>9741</v>
      </c>
      <c r="C9743" s="5">
        <v>8.782065559664845E-2</v>
      </c>
      <c r="D9743" s="4">
        <f t="shared" si="1517"/>
        <v>8.5926963617710253E-2</v>
      </c>
      <c r="E9743" s="6">
        <f t="shared" si="1518"/>
        <v>8.6866942025625907E-2</v>
      </c>
      <c r="F9743" s="7">
        <f t="shared" si="1519"/>
        <v>8.6214738243853367E-2</v>
      </c>
      <c r="I9743" s="10">
        <v>9741</v>
      </c>
      <c r="J9743" s="8">
        <f t="shared" si="1520"/>
        <v>8.9320655596648452E-2</v>
      </c>
      <c r="K9743" s="8">
        <f t="shared" si="1520"/>
        <v>8.7426963617710254E-2</v>
      </c>
      <c r="L9743" s="8">
        <f t="shared" si="1520"/>
        <v>8.8366942025625908E-2</v>
      </c>
      <c r="M9743" s="8">
        <f t="shared" si="1520"/>
        <v>8.7714738243853368E-2</v>
      </c>
      <c r="P9743">
        <v>9741</v>
      </c>
      <c r="Q9743" s="8">
        <f t="shared" si="1521"/>
        <v>8.6320655596648449E-2</v>
      </c>
      <c r="R9743" s="8">
        <f t="shared" si="1521"/>
        <v>8.4426963617710252E-2</v>
      </c>
      <c r="S9743" s="8">
        <f t="shared" si="1521"/>
        <v>8.5366942025625905E-2</v>
      </c>
      <c r="T9743" s="8">
        <f t="shared" si="1521"/>
        <v>8.4714738243853366E-2</v>
      </c>
      <c r="W9743">
        <v>9741</v>
      </c>
      <c r="X9743" s="4">
        <f t="shared" si="1516"/>
        <v>9.0519467779319115E-2</v>
      </c>
      <c r="Y9743" s="4">
        <f t="shared" si="1514"/>
        <v>8.953202865873354E-2</v>
      </c>
      <c r="Z9743" s="4">
        <f t="shared" si="1515"/>
        <v>8.8856576169931145E-2</v>
      </c>
    </row>
    <row r="9744" spans="1:26" x14ac:dyDescent="0.25">
      <c r="A9744" s="16">
        <f t="shared" si="1522"/>
        <v>53277</v>
      </c>
      <c r="B9744">
        <f>+'[2]Ejercicio 1'!E9961</f>
        <v>9742</v>
      </c>
      <c r="C9744" s="5">
        <v>8.7820937740945473E-2</v>
      </c>
      <c r="D9744" s="4">
        <f t="shared" si="1517"/>
        <v>8.5927233767804867E-2</v>
      </c>
      <c r="E9744" s="6">
        <f t="shared" si="1518"/>
        <v>8.6867218107693878E-2</v>
      </c>
      <c r="F9744" s="7">
        <f t="shared" si="1519"/>
        <v>8.6215010205466597E-2</v>
      </c>
      <c r="I9744" s="10">
        <v>9742</v>
      </c>
      <c r="J9744" s="8">
        <f t="shared" si="1520"/>
        <v>8.9320937740945475E-2</v>
      </c>
      <c r="K9744" s="8">
        <f t="shared" si="1520"/>
        <v>8.7427233767804868E-2</v>
      </c>
      <c r="L9744" s="8">
        <f t="shared" si="1520"/>
        <v>8.8367218107693879E-2</v>
      </c>
      <c r="M9744" s="8">
        <f t="shared" si="1520"/>
        <v>8.7715010205466598E-2</v>
      </c>
      <c r="P9744">
        <v>9742</v>
      </c>
      <c r="Q9744" s="8">
        <f t="shared" si="1521"/>
        <v>8.6320937740945472E-2</v>
      </c>
      <c r="R9744" s="8">
        <f t="shared" si="1521"/>
        <v>8.4427233767804866E-2</v>
      </c>
      <c r="S9744" s="8">
        <f t="shared" si="1521"/>
        <v>8.5367218107693876E-2</v>
      </c>
      <c r="T9744" s="8">
        <f t="shared" si="1521"/>
        <v>8.4715010205466595E-2</v>
      </c>
      <c r="W9744">
        <v>9742</v>
      </c>
      <c r="X9744" s="4">
        <f t="shared" si="1516"/>
        <v>9.0520032439790898E-2</v>
      </c>
      <c r="Y9744" s="4">
        <f t="shared" si="1514"/>
        <v>8.9532580824381244E-2</v>
      </c>
      <c r="Z9744" s="4">
        <f t="shared" si="1515"/>
        <v>8.8857119843091928E-2</v>
      </c>
    </row>
    <row r="9745" spans="1:26" x14ac:dyDescent="0.25">
      <c r="A9745" s="16">
        <f t="shared" si="1522"/>
        <v>53278</v>
      </c>
      <c r="B9745">
        <f>+'[2]Ejercicio 1'!E9962</f>
        <v>9743</v>
      </c>
      <c r="C9745" s="5">
        <v>8.7821219885242482E-2</v>
      </c>
      <c r="D9745" s="4">
        <f t="shared" si="1517"/>
        <v>8.5927503917862372E-2</v>
      </c>
      <c r="E9745" s="6">
        <f t="shared" si="1518"/>
        <v>8.6867494189743405E-2</v>
      </c>
      <c r="F9745" s="7">
        <f t="shared" si="1519"/>
        <v>8.6215282167048421E-2</v>
      </c>
      <c r="I9745" s="10">
        <v>9743</v>
      </c>
      <c r="J9745" s="8">
        <f t="shared" si="1520"/>
        <v>8.9321219885242484E-2</v>
      </c>
      <c r="K9745" s="8">
        <f t="shared" si="1520"/>
        <v>8.7427503917862373E-2</v>
      </c>
      <c r="L9745" s="8">
        <f t="shared" si="1520"/>
        <v>8.8367494189743406E-2</v>
      </c>
      <c r="M9745" s="8">
        <f t="shared" si="1520"/>
        <v>8.7715282167048422E-2</v>
      </c>
      <c r="P9745">
        <v>9743</v>
      </c>
      <c r="Q9745" s="8">
        <f t="shared" si="1521"/>
        <v>8.6321219885242481E-2</v>
      </c>
      <c r="R9745" s="8">
        <f t="shared" si="1521"/>
        <v>8.442750391786237E-2</v>
      </c>
      <c r="S9745" s="8">
        <f t="shared" si="1521"/>
        <v>8.5367494189743404E-2</v>
      </c>
      <c r="T9745" s="8">
        <f t="shared" si="1521"/>
        <v>8.471528216704842E-2</v>
      </c>
      <c r="W9745">
        <v>9743</v>
      </c>
      <c r="X9745" s="4">
        <f t="shared" si="1516"/>
        <v>9.0520597100300887E-2</v>
      </c>
      <c r="Y9745" s="4">
        <f t="shared" si="1514"/>
        <v>8.9533132990085182E-2</v>
      </c>
      <c r="Z9745" s="4">
        <f t="shared" si="1515"/>
        <v>8.8857663517157695E-2</v>
      </c>
    </row>
    <row r="9746" spans="1:26" x14ac:dyDescent="0.25">
      <c r="A9746" s="16">
        <f t="shared" si="1522"/>
        <v>53279</v>
      </c>
      <c r="B9746">
        <f>+'[2]Ejercicio 1'!E9963</f>
        <v>9744</v>
      </c>
      <c r="C9746" s="5">
        <v>8.7821502029539505E-2</v>
      </c>
      <c r="D9746" s="4">
        <f t="shared" si="1517"/>
        <v>8.5927774067882753E-2</v>
      </c>
      <c r="E9746" s="6">
        <f t="shared" si="1518"/>
        <v>8.6867770271774489E-2</v>
      </c>
      <c r="F9746" s="7">
        <f t="shared" si="1519"/>
        <v>8.6215554128595981E-2</v>
      </c>
      <c r="I9746" s="10">
        <v>9744</v>
      </c>
      <c r="J9746" s="8">
        <f t="shared" si="1520"/>
        <v>8.9321502029539507E-2</v>
      </c>
      <c r="K9746" s="8">
        <f t="shared" si="1520"/>
        <v>8.7427774067882755E-2</v>
      </c>
      <c r="L9746" s="8">
        <f t="shared" si="1520"/>
        <v>8.836777027177449E-2</v>
      </c>
      <c r="M9746" s="8">
        <f t="shared" si="1520"/>
        <v>8.7715554128595982E-2</v>
      </c>
      <c r="P9746">
        <v>9744</v>
      </c>
      <c r="Q9746" s="8">
        <f t="shared" si="1521"/>
        <v>8.6321502029539504E-2</v>
      </c>
      <c r="R9746" s="8">
        <f t="shared" si="1521"/>
        <v>8.4427774067882752E-2</v>
      </c>
      <c r="S9746" s="8">
        <f t="shared" si="1521"/>
        <v>8.5367770271774487E-2</v>
      </c>
      <c r="T9746" s="8">
        <f t="shared" si="1521"/>
        <v>8.471555412859598E-2</v>
      </c>
      <c r="W9746">
        <v>9744</v>
      </c>
      <c r="X9746" s="4">
        <f t="shared" si="1516"/>
        <v>9.0521161760850427E-2</v>
      </c>
      <c r="Y9746" s="4">
        <f t="shared" si="1514"/>
        <v>8.953368515584445E-2</v>
      </c>
      <c r="Z9746" s="4">
        <f t="shared" si="1515"/>
        <v>8.8858207190138608E-2</v>
      </c>
    </row>
    <row r="9747" spans="1:26" x14ac:dyDescent="0.25">
      <c r="A9747" s="16">
        <f t="shared" si="1522"/>
        <v>53280</v>
      </c>
      <c r="B9747">
        <f>+'[2]Ejercicio 1'!E9964</f>
        <v>9745</v>
      </c>
      <c r="C9747" s="5">
        <v>8.7821784173836528E-2</v>
      </c>
      <c r="D9747" s="4">
        <f t="shared" si="1517"/>
        <v>8.5928044217866414E-2</v>
      </c>
      <c r="E9747" s="6">
        <f t="shared" si="1518"/>
        <v>8.6868046353786255E-2</v>
      </c>
      <c r="F9747" s="7">
        <f t="shared" si="1519"/>
        <v>8.6215826090115008E-2</v>
      </c>
      <c r="I9747" s="10">
        <v>9745</v>
      </c>
      <c r="J9747" s="8">
        <f t="shared" si="1520"/>
        <v>8.932178417383653E-2</v>
      </c>
      <c r="K9747" s="8">
        <f t="shared" si="1520"/>
        <v>8.7428044217866416E-2</v>
      </c>
      <c r="L9747" s="8">
        <f t="shared" si="1520"/>
        <v>8.8368046353786256E-2</v>
      </c>
      <c r="M9747" s="8">
        <f t="shared" si="1520"/>
        <v>8.7715826090115009E-2</v>
      </c>
      <c r="P9747">
        <v>9745</v>
      </c>
      <c r="Q9747" s="8">
        <f t="shared" si="1521"/>
        <v>8.6321784173836527E-2</v>
      </c>
      <c r="R9747" s="8">
        <f t="shared" si="1521"/>
        <v>8.4428044217866413E-2</v>
      </c>
      <c r="S9747" s="8">
        <f t="shared" si="1521"/>
        <v>8.5368046353786253E-2</v>
      </c>
      <c r="T9747" s="8">
        <f t="shared" si="1521"/>
        <v>8.4715826090115007E-2</v>
      </c>
      <c r="W9747">
        <v>9745</v>
      </c>
      <c r="X9747" s="4">
        <f t="shared" si="1516"/>
        <v>9.0521726421437715E-2</v>
      </c>
      <c r="Y9747" s="4">
        <f t="shared" si="1514"/>
        <v>8.9534237321379717E-2</v>
      </c>
      <c r="Z9747" s="4">
        <f t="shared" si="1515"/>
        <v>8.8858750864027378E-2</v>
      </c>
    </row>
    <row r="9748" spans="1:26" x14ac:dyDescent="0.25">
      <c r="A9748" s="16">
        <f t="shared" si="1522"/>
        <v>53281</v>
      </c>
      <c r="B9748">
        <f>+'[2]Ejercicio 1'!E9965</f>
        <v>9746</v>
      </c>
      <c r="C9748" s="5">
        <v>8.7822066318133551E-2</v>
      </c>
      <c r="D9748" s="4">
        <f t="shared" si="1517"/>
        <v>8.5928314367812966E-2</v>
      </c>
      <c r="E9748" s="6">
        <f t="shared" si="1518"/>
        <v>8.6868322435778675E-2</v>
      </c>
      <c r="F9748" s="7">
        <f t="shared" si="1519"/>
        <v>8.6216098051602616E-2</v>
      </c>
      <c r="I9748" s="10">
        <v>9746</v>
      </c>
      <c r="J9748" s="8">
        <f t="shared" si="1520"/>
        <v>8.9322066318133553E-2</v>
      </c>
      <c r="K9748" s="8">
        <f t="shared" si="1520"/>
        <v>8.7428314367812968E-2</v>
      </c>
      <c r="L9748" s="8">
        <f t="shared" si="1520"/>
        <v>8.8368322435778676E-2</v>
      </c>
      <c r="M9748" s="8">
        <f t="shared" si="1520"/>
        <v>8.7716098051602617E-2</v>
      </c>
      <c r="P9748">
        <v>9746</v>
      </c>
      <c r="Q9748" s="8">
        <f t="shared" si="1521"/>
        <v>8.632206631813355E-2</v>
      </c>
      <c r="R9748" s="8">
        <f t="shared" si="1521"/>
        <v>8.4428314367812965E-2</v>
      </c>
      <c r="S9748" s="8">
        <f t="shared" si="1521"/>
        <v>8.5368322435778674E-2</v>
      </c>
      <c r="T9748" s="8">
        <f t="shared" si="1521"/>
        <v>8.4716098051602615E-2</v>
      </c>
      <c r="W9748">
        <v>9746</v>
      </c>
      <c r="X9748" s="4">
        <f t="shared" si="1516"/>
        <v>9.0522291082063236E-2</v>
      </c>
      <c r="Y9748" s="4">
        <f t="shared" si="1514"/>
        <v>8.953478948696858E-2</v>
      </c>
      <c r="Z9748" s="4">
        <f t="shared" si="1515"/>
        <v>8.8859294536837011E-2</v>
      </c>
    </row>
    <row r="9749" spans="1:26" x14ac:dyDescent="0.25">
      <c r="A9749" s="16">
        <f t="shared" si="1522"/>
        <v>53282</v>
      </c>
      <c r="B9749">
        <f>+'[2]Ejercicio 1'!E9966</f>
        <v>9747</v>
      </c>
      <c r="C9749" s="5">
        <v>8.7822348462430574E-2</v>
      </c>
      <c r="D9749" s="4">
        <f t="shared" si="1517"/>
        <v>8.5928584517722797E-2</v>
      </c>
      <c r="E9749" s="6">
        <f t="shared" si="1518"/>
        <v>8.6868598517752665E-2</v>
      </c>
      <c r="F9749" s="7">
        <f t="shared" si="1519"/>
        <v>8.6216370013058832E-2</v>
      </c>
      <c r="I9749" s="10">
        <v>9747</v>
      </c>
      <c r="J9749" s="8">
        <f t="shared" si="1520"/>
        <v>8.9322348462430576E-2</v>
      </c>
      <c r="K9749" s="8">
        <f t="shared" si="1520"/>
        <v>8.7428584517722799E-2</v>
      </c>
      <c r="L9749" s="8">
        <f t="shared" si="1520"/>
        <v>8.8368598517752667E-2</v>
      </c>
      <c r="M9749" s="8">
        <f t="shared" si="1520"/>
        <v>8.7716370013058834E-2</v>
      </c>
      <c r="P9749">
        <v>9747</v>
      </c>
      <c r="Q9749" s="8">
        <f t="shared" si="1521"/>
        <v>8.6322348462430573E-2</v>
      </c>
      <c r="R9749" s="8">
        <f t="shared" si="1521"/>
        <v>8.4428584517722796E-2</v>
      </c>
      <c r="S9749" s="8">
        <f t="shared" si="1521"/>
        <v>8.5368598517752664E-2</v>
      </c>
      <c r="T9749" s="8">
        <f t="shared" si="1521"/>
        <v>8.4716370013058831E-2</v>
      </c>
      <c r="W9749">
        <v>9747</v>
      </c>
      <c r="X9749" s="4">
        <f t="shared" si="1516"/>
        <v>9.0522855742704106E-2</v>
      </c>
      <c r="Y9749" s="4">
        <f t="shared" si="1514"/>
        <v>8.953534165242831E-2</v>
      </c>
      <c r="Z9749" s="4">
        <f t="shared" si="1515"/>
        <v>8.8859838210545924E-2</v>
      </c>
    </row>
    <row r="9750" spans="1:26" x14ac:dyDescent="0.25">
      <c r="A9750" s="16">
        <f t="shared" si="1522"/>
        <v>53283</v>
      </c>
      <c r="B9750">
        <f>+'[2]Ejercicio 1'!E9967</f>
        <v>9748</v>
      </c>
      <c r="C9750" s="5">
        <v>8.7822630606727597E-2</v>
      </c>
      <c r="D9750" s="4">
        <f t="shared" si="1517"/>
        <v>8.592885466759613E-2</v>
      </c>
      <c r="E9750" s="6">
        <f t="shared" si="1518"/>
        <v>8.6868874599708212E-2</v>
      </c>
      <c r="F9750" s="7">
        <f t="shared" si="1519"/>
        <v>8.6216641974483643E-2</v>
      </c>
      <c r="I9750" s="10">
        <v>9748</v>
      </c>
      <c r="J9750" s="8">
        <f t="shared" si="1520"/>
        <v>8.9322630606727599E-2</v>
      </c>
      <c r="K9750" s="8">
        <f t="shared" si="1520"/>
        <v>8.7428854667596131E-2</v>
      </c>
      <c r="L9750" s="8">
        <f t="shared" si="1520"/>
        <v>8.8368874599708214E-2</v>
      </c>
      <c r="M9750" s="8">
        <f t="shared" si="1520"/>
        <v>8.7716641974483645E-2</v>
      </c>
      <c r="P9750">
        <v>9748</v>
      </c>
      <c r="Q9750" s="8">
        <f t="shared" si="1521"/>
        <v>8.6322630606727596E-2</v>
      </c>
      <c r="R9750" s="8">
        <f t="shared" si="1521"/>
        <v>8.4428854667596129E-2</v>
      </c>
      <c r="S9750" s="8">
        <f t="shared" si="1521"/>
        <v>8.5368874599708211E-2</v>
      </c>
      <c r="T9750" s="8">
        <f t="shared" si="1521"/>
        <v>8.4716641974483642E-2</v>
      </c>
      <c r="W9750">
        <v>9748</v>
      </c>
      <c r="X9750" s="4">
        <f t="shared" si="1516"/>
        <v>9.0523420403431074E-2</v>
      </c>
      <c r="Y9750" s="4">
        <f t="shared" si="1514"/>
        <v>8.9535893818035603E-2</v>
      </c>
      <c r="Z9750" s="4">
        <f t="shared" si="1515"/>
        <v>8.8860381884169184E-2</v>
      </c>
    </row>
    <row r="9751" spans="1:26" x14ac:dyDescent="0.25">
      <c r="A9751" s="16">
        <f t="shared" si="1522"/>
        <v>53284</v>
      </c>
      <c r="B9751">
        <f>+'[2]Ejercicio 1'!E9968</f>
        <v>9749</v>
      </c>
      <c r="C9751" s="5">
        <v>8.782291275102462E-2</v>
      </c>
      <c r="D9751" s="4">
        <f t="shared" si="1517"/>
        <v>8.5929124817432131E-2</v>
      </c>
      <c r="E9751" s="6">
        <f t="shared" si="1518"/>
        <v>8.6869150681644414E-2</v>
      </c>
      <c r="F9751" s="7">
        <f t="shared" si="1519"/>
        <v>8.6216913935877049E-2</v>
      </c>
      <c r="I9751" s="10">
        <v>9749</v>
      </c>
      <c r="J9751" s="8">
        <f t="shared" si="1520"/>
        <v>8.9322912751024622E-2</v>
      </c>
      <c r="K9751" s="8">
        <f t="shared" si="1520"/>
        <v>8.7429124817432133E-2</v>
      </c>
      <c r="L9751" s="8">
        <f t="shared" si="1520"/>
        <v>8.8369150681644415E-2</v>
      </c>
      <c r="M9751" s="8">
        <f t="shared" si="1520"/>
        <v>8.771691393587705E-2</v>
      </c>
      <c r="P9751">
        <v>9749</v>
      </c>
      <c r="Q9751" s="8">
        <f t="shared" si="1521"/>
        <v>8.6322912751024619E-2</v>
      </c>
      <c r="R9751" s="8">
        <f t="shared" si="1521"/>
        <v>8.442912481743213E-2</v>
      </c>
      <c r="S9751" s="8">
        <f t="shared" si="1521"/>
        <v>8.5369150681644412E-2</v>
      </c>
      <c r="T9751" s="8">
        <f t="shared" si="1521"/>
        <v>8.4716913935877047E-2</v>
      </c>
      <c r="W9751">
        <v>9749</v>
      </c>
      <c r="X9751" s="4">
        <f t="shared" si="1516"/>
        <v>9.0523985064172099E-2</v>
      </c>
      <c r="Y9751" s="4">
        <f t="shared" si="1514"/>
        <v>8.9536445983512902E-2</v>
      </c>
      <c r="Z9751" s="4">
        <f t="shared" si="1515"/>
        <v>8.8860925557701087E-2</v>
      </c>
    </row>
    <row r="9752" spans="1:26" x14ac:dyDescent="0.25">
      <c r="A9752" s="16">
        <f t="shared" si="1522"/>
        <v>53285</v>
      </c>
      <c r="B9752">
        <f>+'[2]Ejercicio 1'!E9969</f>
        <v>9750</v>
      </c>
      <c r="C9752" s="5">
        <v>8.782319489532163E-2</v>
      </c>
      <c r="D9752" s="4">
        <f t="shared" si="1517"/>
        <v>8.5929394967231232E-2</v>
      </c>
      <c r="E9752" s="6">
        <f t="shared" si="1518"/>
        <v>8.6869426763562185E-2</v>
      </c>
      <c r="F9752" s="7">
        <f t="shared" si="1519"/>
        <v>8.6217185897239049E-2</v>
      </c>
      <c r="I9752" s="10">
        <v>9750</v>
      </c>
      <c r="J9752" s="8">
        <f t="shared" si="1520"/>
        <v>8.9323194895321631E-2</v>
      </c>
      <c r="K9752" s="8">
        <f t="shared" si="1520"/>
        <v>8.7429394967231233E-2</v>
      </c>
      <c r="L9752" s="8">
        <f t="shared" si="1520"/>
        <v>8.8369426763562187E-2</v>
      </c>
      <c r="M9752" s="8">
        <f t="shared" si="1520"/>
        <v>8.771718589723905E-2</v>
      </c>
      <c r="P9752">
        <v>9750</v>
      </c>
      <c r="Q9752" s="8">
        <f t="shared" si="1521"/>
        <v>8.6323194895321628E-2</v>
      </c>
      <c r="R9752" s="8">
        <f t="shared" si="1521"/>
        <v>8.442939496723123E-2</v>
      </c>
      <c r="S9752" s="8">
        <f t="shared" si="1521"/>
        <v>8.5369426763562184E-2</v>
      </c>
      <c r="T9752" s="8">
        <f t="shared" si="1521"/>
        <v>8.4717185897239047E-2</v>
      </c>
      <c r="W9752">
        <v>9750</v>
      </c>
      <c r="X9752" s="4">
        <f t="shared" si="1516"/>
        <v>9.0524549724951775E-2</v>
      </c>
      <c r="Y9752" s="4">
        <f t="shared" si="1514"/>
        <v>8.953699814885932E-2</v>
      </c>
      <c r="Z9752" s="4">
        <f t="shared" si="1515"/>
        <v>8.8861469231144505E-2</v>
      </c>
    </row>
    <row r="9753" spans="1:26" x14ac:dyDescent="0.25">
      <c r="A9753" s="16">
        <f t="shared" si="1522"/>
        <v>53286</v>
      </c>
      <c r="B9753">
        <f>+'[2]Ejercicio 1'!E9970</f>
        <v>9751</v>
      </c>
      <c r="C9753" s="5">
        <v>8.7823477039618653E-2</v>
      </c>
      <c r="D9753" s="4">
        <f t="shared" si="1517"/>
        <v>8.5929665116993403E-2</v>
      </c>
      <c r="E9753" s="6">
        <f t="shared" si="1518"/>
        <v>8.6869702845460625E-2</v>
      </c>
      <c r="F9753" s="7">
        <f t="shared" si="1519"/>
        <v>8.6217457858569643E-2</v>
      </c>
      <c r="I9753" s="10">
        <v>9751</v>
      </c>
      <c r="J9753" s="8">
        <f t="shared" si="1520"/>
        <v>8.9323477039618654E-2</v>
      </c>
      <c r="K9753" s="8">
        <f t="shared" si="1520"/>
        <v>8.7429665116993405E-2</v>
      </c>
      <c r="L9753" s="8">
        <f t="shared" si="1520"/>
        <v>8.8369702845460626E-2</v>
      </c>
      <c r="M9753" s="8">
        <f t="shared" si="1520"/>
        <v>8.7717457858569645E-2</v>
      </c>
      <c r="P9753">
        <v>9751</v>
      </c>
      <c r="Q9753" s="8">
        <f t="shared" si="1521"/>
        <v>8.6323477039618651E-2</v>
      </c>
      <c r="R9753" s="8">
        <f t="shared" si="1521"/>
        <v>8.4429665116993402E-2</v>
      </c>
      <c r="S9753" s="8">
        <f t="shared" si="1521"/>
        <v>8.5369702845460624E-2</v>
      </c>
      <c r="T9753" s="8">
        <f t="shared" si="1521"/>
        <v>8.4717457858569642E-2</v>
      </c>
      <c r="W9753">
        <v>9751</v>
      </c>
      <c r="X9753" s="4">
        <f t="shared" si="1516"/>
        <v>9.05251143857701E-2</v>
      </c>
      <c r="Y9753" s="4">
        <f t="shared" si="1514"/>
        <v>8.9537550314261069E-2</v>
      </c>
      <c r="Z9753" s="4">
        <f t="shared" si="1515"/>
        <v>8.8862012904502255E-2</v>
      </c>
    </row>
    <row r="9754" spans="1:26" x14ac:dyDescent="0.25">
      <c r="A9754" s="16">
        <f t="shared" si="1522"/>
        <v>53287</v>
      </c>
      <c r="B9754">
        <f>+'[2]Ejercicio 1'!E9971</f>
        <v>9752</v>
      </c>
      <c r="C9754" s="5">
        <v>8.7823759183915676E-2</v>
      </c>
      <c r="D9754" s="4">
        <f t="shared" si="1517"/>
        <v>8.5929935266718674E-2</v>
      </c>
      <c r="E9754" s="6">
        <f t="shared" si="1518"/>
        <v>8.6869978927340621E-2</v>
      </c>
      <c r="F9754" s="7">
        <f t="shared" si="1519"/>
        <v>8.6217729819868846E-2</v>
      </c>
      <c r="I9754" s="10">
        <v>9752</v>
      </c>
      <c r="J9754" s="8">
        <f t="shared" si="1520"/>
        <v>8.9323759183915677E-2</v>
      </c>
      <c r="K9754" s="8">
        <f t="shared" si="1520"/>
        <v>8.7429935266718675E-2</v>
      </c>
      <c r="L9754" s="8">
        <f t="shared" si="1520"/>
        <v>8.8369978927340623E-2</v>
      </c>
      <c r="M9754" s="8">
        <f t="shared" si="1520"/>
        <v>8.7717729819868848E-2</v>
      </c>
      <c r="P9754">
        <v>9752</v>
      </c>
      <c r="Q9754" s="8">
        <f t="shared" si="1521"/>
        <v>8.6323759183915674E-2</v>
      </c>
      <c r="R9754" s="8">
        <f t="shared" si="1521"/>
        <v>8.4429935266718673E-2</v>
      </c>
      <c r="S9754" s="8">
        <f t="shared" si="1521"/>
        <v>8.536997892734062E-2</v>
      </c>
      <c r="T9754" s="8">
        <f t="shared" si="1521"/>
        <v>8.4717729819868845E-2</v>
      </c>
      <c r="W9754">
        <v>9752</v>
      </c>
      <c r="X9754" s="4">
        <f t="shared" si="1516"/>
        <v>9.0525679046626631E-2</v>
      </c>
      <c r="Y9754" s="4">
        <f t="shared" si="1514"/>
        <v>8.9538102479624182E-2</v>
      </c>
      <c r="Z9754" s="4">
        <f t="shared" si="1515"/>
        <v>8.8862556577768662E-2</v>
      </c>
    </row>
    <row r="9755" spans="1:26" x14ac:dyDescent="0.25">
      <c r="A9755" s="16">
        <f t="shared" si="1522"/>
        <v>53288</v>
      </c>
      <c r="B9755">
        <f>+'[2]Ejercicio 1'!E9972</f>
        <v>9753</v>
      </c>
      <c r="C9755" s="5">
        <v>8.7824041328212699E-2</v>
      </c>
      <c r="D9755" s="4">
        <f t="shared" si="1517"/>
        <v>8.5930205416407418E-2</v>
      </c>
      <c r="E9755" s="6">
        <f t="shared" si="1518"/>
        <v>8.6870255009201286E-2</v>
      </c>
      <c r="F9755" s="7">
        <f t="shared" si="1519"/>
        <v>8.621800178113663E-2</v>
      </c>
      <c r="I9755" s="10">
        <v>9753</v>
      </c>
      <c r="J9755" s="8">
        <f t="shared" si="1520"/>
        <v>8.93240413282127E-2</v>
      </c>
      <c r="K9755" s="8">
        <f t="shared" si="1520"/>
        <v>8.7430205416407419E-2</v>
      </c>
      <c r="L9755" s="8">
        <f t="shared" si="1520"/>
        <v>8.8370255009201287E-2</v>
      </c>
      <c r="M9755" s="8">
        <f t="shared" si="1520"/>
        <v>8.7718001781136631E-2</v>
      </c>
      <c r="P9755">
        <v>9753</v>
      </c>
      <c r="Q9755" s="8">
        <f t="shared" si="1521"/>
        <v>8.6324041328212697E-2</v>
      </c>
      <c r="R9755" s="8">
        <f t="shared" si="1521"/>
        <v>8.4430205416407417E-2</v>
      </c>
      <c r="S9755" s="8">
        <f t="shared" si="1521"/>
        <v>8.5370255009201285E-2</v>
      </c>
      <c r="T9755" s="8">
        <f t="shared" si="1521"/>
        <v>8.4718001781136629E-2</v>
      </c>
      <c r="W9755">
        <v>9753</v>
      </c>
      <c r="X9755" s="4">
        <f t="shared" si="1516"/>
        <v>9.0526243707522255E-2</v>
      </c>
      <c r="Y9755" s="4">
        <f t="shared" si="1514"/>
        <v>8.9538654644949506E-2</v>
      </c>
      <c r="Z9755" s="4">
        <f t="shared" si="1515"/>
        <v>8.8863100249955931E-2</v>
      </c>
    </row>
    <row r="9756" spans="1:26" x14ac:dyDescent="0.25">
      <c r="A9756" s="16">
        <f t="shared" si="1522"/>
        <v>53289</v>
      </c>
      <c r="B9756">
        <f>+'[2]Ejercicio 1'!E9973</f>
        <v>9754</v>
      </c>
      <c r="C9756" s="5">
        <v>8.7824323472509722E-2</v>
      </c>
      <c r="D9756" s="4">
        <f t="shared" si="1517"/>
        <v>8.5930475566059053E-2</v>
      </c>
      <c r="E9756" s="6">
        <f t="shared" si="1518"/>
        <v>8.6870531091043521E-2</v>
      </c>
      <c r="F9756" s="7">
        <f t="shared" si="1519"/>
        <v>8.6218273742373022E-2</v>
      </c>
      <c r="I9756" s="10">
        <v>9754</v>
      </c>
      <c r="J9756" s="8">
        <f t="shared" si="1520"/>
        <v>8.9324323472509723E-2</v>
      </c>
      <c r="K9756" s="8">
        <f t="shared" si="1520"/>
        <v>8.7430475566059054E-2</v>
      </c>
      <c r="L9756" s="8">
        <f t="shared" si="1520"/>
        <v>8.8370531091043522E-2</v>
      </c>
      <c r="M9756" s="8">
        <f t="shared" si="1520"/>
        <v>8.7718273742373024E-2</v>
      </c>
      <c r="P9756">
        <v>9754</v>
      </c>
      <c r="Q9756" s="8">
        <f t="shared" si="1521"/>
        <v>8.632432347250972E-2</v>
      </c>
      <c r="R9756" s="8">
        <f t="shared" si="1521"/>
        <v>8.4430475566059052E-2</v>
      </c>
      <c r="S9756" s="8">
        <f t="shared" si="1521"/>
        <v>8.5370531091043519E-2</v>
      </c>
      <c r="T9756" s="8">
        <f t="shared" si="1521"/>
        <v>8.4718273742373021E-2</v>
      </c>
      <c r="W9756">
        <v>9754</v>
      </c>
      <c r="X9756" s="4">
        <f t="shared" si="1516"/>
        <v>9.0526808368456085E-2</v>
      </c>
      <c r="Y9756" s="4">
        <f t="shared" si="1514"/>
        <v>8.9539206810237942E-2</v>
      </c>
      <c r="Z9756" s="4">
        <f t="shared" si="1515"/>
        <v>8.8863643923051058E-2</v>
      </c>
    </row>
    <row r="9757" spans="1:26" x14ac:dyDescent="0.25">
      <c r="A9757" s="16">
        <f t="shared" si="1522"/>
        <v>53290</v>
      </c>
      <c r="B9757">
        <f>+'[2]Ejercicio 1'!E9974</f>
        <v>9755</v>
      </c>
      <c r="C9757" s="5">
        <v>8.7824605616806745E-2</v>
      </c>
      <c r="D9757" s="4">
        <f t="shared" si="1517"/>
        <v>8.5930745715673579E-2</v>
      </c>
      <c r="E9757" s="6">
        <f t="shared" si="1518"/>
        <v>8.687080717286641E-2</v>
      </c>
      <c r="F9757" s="7">
        <f t="shared" si="1519"/>
        <v>8.621854570357515E-2</v>
      </c>
      <c r="I9757" s="10">
        <v>9755</v>
      </c>
      <c r="J9757" s="8">
        <f t="shared" si="1520"/>
        <v>8.9324605616806746E-2</v>
      </c>
      <c r="K9757" s="8">
        <f t="shared" si="1520"/>
        <v>8.743074571567358E-2</v>
      </c>
      <c r="L9757" s="8">
        <f t="shared" si="1520"/>
        <v>8.8370807172866411E-2</v>
      </c>
      <c r="M9757" s="8">
        <f t="shared" si="1520"/>
        <v>8.7718545703575151E-2</v>
      </c>
      <c r="P9757">
        <v>9755</v>
      </c>
      <c r="Q9757" s="8">
        <f t="shared" si="1521"/>
        <v>8.6324605616806743E-2</v>
      </c>
      <c r="R9757" s="8">
        <f t="shared" si="1521"/>
        <v>8.4430745715673577E-2</v>
      </c>
      <c r="S9757" s="8">
        <f t="shared" si="1521"/>
        <v>8.5370807172866409E-2</v>
      </c>
      <c r="T9757" s="8">
        <f t="shared" si="1521"/>
        <v>8.4718545703575149E-2</v>
      </c>
      <c r="W9757">
        <v>9755</v>
      </c>
      <c r="X9757" s="4">
        <f t="shared" si="1516"/>
        <v>9.0527373029428579E-2</v>
      </c>
      <c r="Y9757" s="4">
        <f t="shared" si="1514"/>
        <v>8.9539758975394623E-2</v>
      </c>
      <c r="Z9757" s="4">
        <f t="shared" si="1515"/>
        <v>8.8864187595055613E-2</v>
      </c>
    </row>
    <row r="9758" spans="1:26" x14ac:dyDescent="0.25">
      <c r="A9758" s="16">
        <f t="shared" si="1522"/>
        <v>53291</v>
      </c>
      <c r="B9758">
        <f>+'[2]Ejercicio 1'!E9975</f>
        <v>9756</v>
      </c>
      <c r="C9758" s="5">
        <v>8.7824887761103768E-2</v>
      </c>
      <c r="D9758" s="4">
        <f t="shared" si="1517"/>
        <v>8.5931015865251384E-2</v>
      </c>
      <c r="E9758" s="6">
        <f t="shared" si="1518"/>
        <v>8.6871083254670869E-2</v>
      </c>
      <c r="F9758" s="7">
        <f t="shared" si="1519"/>
        <v>8.6218817664748731E-2</v>
      </c>
      <c r="I9758" s="10">
        <v>9756</v>
      </c>
      <c r="J9758" s="8">
        <f t="shared" si="1520"/>
        <v>8.9324887761103769E-2</v>
      </c>
      <c r="K9758" s="8">
        <f t="shared" si="1520"/>
        <v>8.7431015865251385E-2</v>
      </c>
      <c r="L9758" s="8">
        <f t="shared" si="1520"/>
        <v>8.8371083254670871E-2</v>
      </c>
      <c r="M9758" s="8">
        <f t="shared" si="1520"/>
        <v>8.7718817664748733E-2</v>
      </c>
      <c r="P9758">
        <v>9756</v>
      </c>
      <c r="Q9758" s="8">
        <f t="shared" si="1521"/>
        <v>8.6324887761103766E-2</v>
      </c>
      <c r="R9758" s="8">
        <f t="shared" si="1521"/>
        <v>8.4431015865251383E-2</v>
      </c>
      <c r="S9758" s="8">
        <f t="shared" si="1521"/>
        <v>8.5371083254670868E-2</v>
      </c>
      <c r="T9758" s="8">
        <f t="shared" si="1521"/>
        <v>8.471881766474873E-2</v>
      </c>
      <c r="W9758">
        <v>9756</v>
      </c>
      <c r="X9758" s="4">
        <f t="shared" si="1516"/>
        <v>9.0527937690438834E-2</v>
      </c>
      <c r="Y9758" s="4">
        <f t="shared" si="1514"/>
        <v>8.9540311140607509E-2</v>
      </c>
      <c r="Z9758" s="4">
        <f t="shared" si="1515"/>
        <v>8.8864731267968011E-2</v>
      </c>
    </row>
    <row r="9759" spans="1:26" x14ac:dyDescent="0.25">
      <c r="A9759" s="16">
        <f t="shared" si="1522"/>
        <v>53292</v>
      </c>
      <c r="B9759">
        <f>+'[2]Ejercicio 1'!E9976</f>
        <v>9757</v>
      </c>
      <c r="C9759" s="5">
        <v>8.7825169905400777E-2</v>
      </c>
      <c r="D9759" s="4">
        <f t="shared" si="1517"/>
        <v>8.593128601479226E-2</v>
      </c>
      <c r="E9759" s="6">
        <f t="shared" si="1518"/>
        <v>8.6871359336456871E-2</v>
      </c>
      <c r="F9759" s="7">
        <f t="shared" si="1519"/>
        <v>8.6219089625890907E-2</v>
      </c>
      <c r="I9759" s="10">
        <v>9757</v>
      </c>
      <c r="J9759" s="8">
        <f t="shared" si="1520"/>
        <v>8.9325169905400778E-2</v>
      </c>
      <c r="K9759" s="8">
        <f t="shared" si="1520"/>
        <v>8.7431286014792262E-2</v>
      </c>
      <c r="L9759" s="8">
        <f t="shared" si="1520"/>
        <v>8.8371359336456873E-2</v>
      </c>
      <c r="M9759" s="8">
        <f t="shared" si="1520"/>
        <v>8.7719089625890909E-2</v>
      </c>
      <c r="P9759">
        <v>9757</v>
      </c>
      <c r="Q9759" s="8">
        <f t="shared" si="1521"/>
        <v>8.6325169905400775E-2</v>
      </c>
      <c r="R9759" s="8">
        <f t="shared" si="1521"/>
        <v>8.4431286014792259E-2</v>
      </c>
      <c r="S9759" s="8">
        <f t="shared" si="1521"/>
        <v>8.537135933645687E-2</v>
      </c>
      <c r="T9759" s="8">
        <f t="shared" si="1521"/>
        <v>8.4719089625890906E-2</v>
      </c>
      <c r="W9759">
        <v>9757</v>
      </c>
      <c r="X9759" s="4">
        <f t="shared" si="1516"/>
        <v>9.0528502351488183E-2</v>
      </c>
      <c r="Y9759" s="4">
        <f t="shared" ref="Y9759:Y9822" si="1523">Tasa_Fwd(E9668,B9668,E9759,B9759,91)</f>
        <v>8.954086330587574E-2</v>
      </c>
      <c r="Z9759" s="4">
        <f t="shared" si="1515"/>
        <v>8.886527494079477E-2</v>
      </c>
    </row>
    <row r="9760" spans="1:26" x14ac:dyDescent="0.25">
      <c r="A9760" s="16">
        <f t="shared" si="1522"/>
        <v>53293</v>
      </c>
      <c r="B9760">
        <f>+'[2]Ejercicio 1'!E9977</f>
        <v>9758</v>
      </c>
      <c r="C9760" s="5">
        <v>8.78254520496978E-2</v>
      </c>
      <c r="D9760" s="4">
        <f t="shared" si="1517"/>
        <v>8.5931556164296444E-2</v>
      </c>
      <c r="E9760" s="6">
        <f t="shared" si="1518"/>
        <v>8.6871635418223542E-2</v>
      </c>
      <c r="F9760" s="7">
        <f t="shared" si="1519"/>
        <v>8.6219361587001692E-2</v>
      </c>
      <c r="I9760" s="10">
        <v>9758</v>
      </c>
      <c r="J9760" s="8">
        <f t="shared" si="1520"/>
        <v>8.9325452049697801E-2</v>
      </c>
      <c r="K9760" s="8">
        <f t="shared" si="1520"/>
        <v>8.7431556164296445E-2</v>
      </c>
      <c r="L9760" s="8">
        <f t="shared" si="1520"/>
        <v>8.8371635418223543E-2</v>
      </c>
      <c r="M9760" s="8">
        <f t="shared" si="1520"/>
        <v>8.7719361587001693E-2</v>
      </c>
      <c r="P9760">
        <v>9758</v>
      </c>
      <c r="Q9760" s="8">
        <f t="shared" si="1521"/>
        <v>8.6325452049697798E-2</v>
      </c>
      <c r="R9760" s="8">
        <f t="shared" si="1521"/>
        <v>8.4431556164296442E-2</v>
      </c>
      <c r="S9760" s="8">
        <f t="shared" si="1521"/>
        <v>8.537163541822354E-2</v>
      </c>
      <c r="T9760" s="8">
        <f t="shared" si="1521"/>
        <v>8.471936158700169E-2</v>
      </c>
      <c r="W9760">
        <v>9758</v>
      </c>
      <c r="X9760" s="4">
        <f t="shared" si="1516"/>
        <v>9.0529067012576181E-2</v>
      </c>
      <c r="Y9760" s="4">
        <f t="shared" si="1523"/>
        <v>8.9541415471013089E-2</v>
      </c>
      <c r="Z9760" s="4">
        <f t="shared" ref="Z9760:Z9823" si="1524">Tasa_Fwd(F9732,B9732,F9760,B9760,28)</f>
        <v>8.8865818613533029E-2</v>
      </c>
    </row>
    <row r="9761" spans="1:26" x14ac:dyDescent="0.25">
      <c r="A9761" s="16">
        <f t="shared" si="1522"/>
        <v>53294</v>
      </c>
      <c r="B9761">
        <f>+'[2]Ejercicio 1'!E9978</f>
        <v>9759</v>
      </c>
      <c r="C9761" s="5">
        <v>8.7825734193994823E-2</v>
      </c>
      <c r="D9761" s="4">
        <f t="shared" si="1517"/>
        <v>8.5931826313763504E-2</v>
      </c>
      <c r="E9761" s="6">
        <f t="shared" si="1518"/>
        <v>8.6871911499971782E-2</v>
      </c>
      <c r="F9761" s="7">
        <f t="shared" si="1519"/>
        <v>8.6219633548081057E-2</v>
      </c>
      <c r="I9761" s="10">
        <v>9759</v>
      </c>
      <c r="J9761" s="8">
        <f t="shared" si="1520"/>
        <v>8.9325734193994824E-2</v>
      </c>
      <c r="K9761" s="8">
        <f t="shared" si="1520"/>
        <v>8.7431826313763505E-2</v>
      </c>
      <c r="L9761" s="8">
        <f t="shared" si="1520"/>
        <v>8.8371911499971784E-2</v>
      </c>
      <c r="M9761" s="8">
        <f t="shared" si="1520"/>
        <v>8.7719633548081058E-2</v>
      </c>
      <c r="P9761">
        <v>9759</v>
      </c>
      <c r="Q9761" s="8">
        <f t="shared" si="1521"/>
        <v>8.6325734193994821E-2</v>
      </c>
      <c r="R9761" s="8">
        <f t="shared" si="1521"/>
        <v>8.4431826313763503E-2</v>
      </c>
      <c r="S9761" s="8">
        <f t="shared" si="1521"/>
        <v>8.5371911499971781E-2</v>
      </c>
      <c r="T9761" s="8">
        <f t="shared" si="1521"/>
        <v>8.4719633548081055E-2</v>
      </c>
      <c r="W9761">
        <v>9759</v>
      </c>
      <c r="X9761" s="4">
        <f t="shared" si="1516"/>
        <v>9.0529631673702385E-2</v>
      </c>
      <c r="Y9761" s="4">
        <f t="shared" si="1523"/>
        <v>8.9541967636112677E-2</v>
      </c>
      <c r="Z9761" s="4">
        <f t="shared" si="1524"/>
        <v>8.8866362286177072E-2</v>
      </c>
    </row>
    <row r="9762" spans="1:26" x14ac:dyDescent="0.25">
      <c r="A9762" s="16">
        <f t="shared" si="1522"/>
        <v>53295</v>
      </c>
      <c r="B9762">
        <f>+'[2]Ejercicio 1'!E9979</f>
        <v>9760</v>
      </c>
      <c r="C9762" s="5">
        <v>8.7826016338291846E-2</v>
      </c>
      <c r="D9762" s="4">
        <f t="shared" si="1517"/>
        <v>8.593209646319365E-2</v>
      </c>
      <c r="E9762" s="6">
        <f t="shared" si="1518"/>
        <v>8.6872187581700691E-2</v>
      </c>
      <c r="F9762" s="7">
        <f t="shared" si="1519"/>
        <v>8.621990550912903E-2</v>
      </c>
      <c r="I9762" s="10">
        <v>9760</v>
      </c>
      <c r="J9762" s="8">
        <f t="shared" si="1520"/>
        <v>8.9326016338291847E-2</v>
      </c>
      <c r="K9762" s="8">
        <f t="shared" si="1520"/>
        <v>8.7432096463193651E-2</v>
      </c>
      <c r="L9762" s="8">
        <f t="shared" si="1520"/>
        <v>8.8372187581700692E-2</v>
      </c>
      <c r="M9762" s="8">
        <f t="shared" si="1520"/>
        <v>8.7719905509129031E-2</v>
      </c>
      <c r="P9762">
        <v>9760</v>
      </c>
      <c r="Q9762" s="8">
        <f t="shared" si="1521"/>
        <v>8.6326016338291844E-2</v>
      </c>
      <c r="R9762" s="8">
        <f t="shared" si="1521"/>
        <v>8.4432096463193648E-2</v>
      </c>
      <c r="S9762" s="8">
        <f t="shared" si="1521"/>
        <v>8.537218758170069E-2</v>
      </c>
      <c r="T9762" s="8">
        <f t="shared" si="1521"/>
        <v>8.4719905509129029E-2</v>
      </c>
      <c r="W9762">
        <v>9760</v>
      </c>
      <c r="X9762" s="4">
        <f t="shared" si="1516"/>
        <v>9.0530196334866808E-2</v>
      </c>
      <c r="Y9762" s="4">
        <f t="shared" si="1523"/>
        <v>8.9542519801174475E-2</v>
      </c>
      <c r="Z9762" s="4">
        <f t="shared" si="1524"/>
        <v>8.8866905958738335E-2</v>
      </c>
    </row>
    <row r="9763" spans="1:26" x14ac:dyDescent="0.25">
      <c r="A9763" s="16">
        <f t="shared" si="1522"/>
        <v>53296</v>
      </c>
      <c r="B9763">
        <f>+'[2]Ejercicio 1'!E9980</f>
        <v>9761</v>
      </c>
      <c r="C9763" s="5">
        <v>8.7826298482588869E-2</v>
      </c>
      <c r="D9763" s="4">
        <f t="shared" si="1517"/>
        <v>8.593236661258688E-2</v>
      </c>
      <c r="E9763" s="6">
        <f t="shared" si="1518"/>
        <v>8.6872463663410268E-2</v>
      </c>
      <c r="F9763" s="7">
        <f t="shared" si="1519"/>
        <v>8.6220177470142739E-2</v>
      </c>
      <c r="I9763" s="10">
        <v>9761</v>
      </c>
      <c r="J9763" s="8">
        <f t="shared" si="1520"/>
        <v>8.932629848258887E-2</v>
      </c>
      <c r="K9763" s="8">
        <f t="shared" si="1520"/>
        <v>8.7432366612586881E-2</v>
      </c>
      <c r="L9763" s="8">
        <f t="shared" si="1520"/>
        <v>8.8372463663410269E-2</v>
      </c>
      <c r="M9763" s="8">
        <f t="shared" si="1520"/>
        <v>8.7720177470142741E-2</v>
      </c>
      <c r="P9763">
        <v>9761</v>
      </c>
      <c r="Q9763" s="8">
        <f t="shared" si="1521"/>
        <v>8.6326298482588867E-2</v>
      </c>
      <c r="R9763" s="8">
        <f t="shared" si="1521"/>
        <v>8.4432366612586879E-2</v>
      </c>
      <c r="S9763" s="8">
        <f t="shared" si="1521"/>
        <v>8.5372463663410267E-2</v>
      </c>
      <c r="T9763" s="8">
        <f t="shared" si="1521"/>
        <v>8.4720177470142738E-2</v>
      </c>
      <c r="W9763">
        <v>9761</v>
      </c>
      <c r="X9763" s="4">
        <f t="shared" si="1516"/>
        <v>9.0530760996069867E-2</v>
      </c>
      <c r="Y9763" s="4">
        <f t="shared" si="1523"/>
        <v>8.9543071966104518E-2</v>
      </c>
      <c r="Z9763" s="4">
        <f t="shared" si="1524"/>
        <v>8.8867449630211884E-2</v>
      </c>
    </row>
    <row r="9764" spans="1:26" x14ac:dyDescent="0.25">
      <c r="A9764" s="16">
        <f t="shared" si="1522"/>
        <v>53297</v>
      </c>
      <c r="B9764">
        <f>+'[2]Ejercicio 1'!E9981</f>
        <v>9762</v>
      </c>
      <c r="C9764" s="5">
        <v>8.7826580626885892E-2</v>
      </c>
      <c r="D9764" s="4">
        <f t="shared" si="1517"/>
        <v>8.5932636761943196E-2</v>
      </c>
      <c r="E9764" s="6">
        <f t="shared" si="1518"/>
        <v>8.6872739745101402E-2</v>
      </c>
      <c r="F9764" s="7">
        <f t="shared" si="1519"/>
        <v>8.6220449431127902E-2</v>
      </c>
      <c r="I9764" s="10">
        <v>9762</v>
      </c>
      <c r="J9764" s="8">
        <f t="shared" si="1520"/>
        <v>8.9326580626885893E-2</v>
      </c>
      <c r="K9764" s="8">
        <f t="shared" si="1520"/>
        <v>8.7432636761943197E-2</v>
      </c>
      <c r="L9764" s="8">
        <f t="shared" si="1520"/>
        <v>8.8372739745101403E-2</v>
      </c>
      <c r="M9764" s="8">
        <f t="shared" si="1520"/>
        <v>8.7720449431127903E-2</v>
      </c>
      <c r="P9764">
        <v>9762</v>
      </c>
      <c r="Q9764" s="8">
        <f t="shared" si="1521"/>
        <v>8.632658062688589E-2</v>
      </c>
      <c r="R9764" s="8">
        <f t="shared" si="1521"/>
        <v>8.4432636761943194E-2</v>
      </c>
      <c r="S9764" s="8">
        <f t="shared" si="1521"/>
        <v>8.53727397451014E-2</v>
      </c>
      <c r="T9764" s="8">
        <f t="shared" si="1521"/>
        <v>8.47204494311279E-2</v>
      </c>
      <c r="W9764">
        <v>9762</v>
      </c>
      <c r="X9764" s="4">
        <f t="shared" si="1516"/>
        <v>9.053132565731116E-2</v>
      </c>
      <c r="Y9764" s="4">
        <f t="shared" si="1523"/>
        <v>8.9543624131089905E-2</v>
      </c>
      <c r="Z9764" s="4">
        <f t="shared" si="1524"/>
        <v>8.8867993302596149E-2</v>
      </c>
    </row>
    <row r="9765" spans="1:26" x14ac:dyDescent="0.25">
      <c r="A9765" s="16">
        <f t="shared" si="1522"/>
        <v>53298</v>
      </c>
      <c r="B9765">
        <f>+'[2]Ejercicio 1'!E9982</f>
        <v>9763</v>
      </c>
      <c r="C9765" s="5">
        <v>8.7826862771182915E-2</v>
      </c>
      <c r="D9765" s="4">
        <f t="shared" si="1517"/>
        <v>8.5932906911263207E-2</v>
      </c>
      <c r="E9765" s="6">
        <f t="shared" si="1518"/>
        <v>8.6873015826774092E-2</v>
      </c>
      <c r="F9765" s="7">
        <f t="shared" si="1519"/>
        <v>8.6220721392081659E-2</v>
      </c>
      <c r="I9765" s="10">
        <v>9763</v>
      </c>
      <c r="J9765" s="8">
        <f t="shared" si="1520"/>
        <v>8.9326862771182916E-2</v>
      </c>
      <c r="K9765" s="8">
        <f t="shared" si="1520"/>
        <v>8.7432906911263208E-2</v>
      </c>
      <c r="L9765" s="8">
        <f t="shared" si="1520"/>
        <v>8.8373015826774093E-2</v>
      </c>
      <c r="M9765" s="8">
        <f t="shared" si="1520"/>
        <v>8.772072139208166E-2</v>
      </c>
      <c r="P9765">
        <v>9763</v>
      </c>
      <c r="Q9765" s="8">
        <f t="shared" si="1521"/>
        <v>8.6326862771182913E-2</v>
      </c>
      <c r="R9765" s="8">
        <f t="shared" si="1521"/>
        <v>8.4432906911263206E-2</v>
      </c>
      <c r="S9765" s="8">
        <f t="shared" si="1521"/>
        <v>8.537301582677409E-2</v>
      </c>
      <c r="T9765" s="8">
        <f t="shared" si="1521"/>
        <v>8.4720721392081658E-2</v>
      </c>
      <c r="W9765">
        <v>9763</v>
      </c>
      <c r="X9765" s="4">
        <f t="shared" si="1516"/>
        <v>9.0531890318591962E-2</v>
      </c>
      <c r="Y9765" s="4">
        <f t="shared" si="1523"/>
        <v>8.9544176296037517E-2</v>
      </c>
      <c r="Z9765" s="4">
        <f t="shared" si="1524"/>
        <v>8.8868536974889042E-2</v>
      </c>
    </row>
    <row r="9766" spans="1:26" x14ac:dyDescent="0.25">
      <c r="A9766" s="16">
        <f t="shared" si="1522"/>
        <v>53299</v>
      </c>
      <c r="B9766">
        <f>+'[2]Ejercicio 1'!E9983</f>
        <v>9764</v>
      </c>
      <c r="C9766" s="5">
        <v>8.7827144915479924E-2</v>
      </c>
      <c r="D9766" s="4">
        <f t="shared" si="1517"/>
        <v>8.5933177060545693E-2</v>
      </c>
      <c r="E9766" s="6">
        <f t="shared" si="1518"/>
        <v>8.687329190842745E-2</v>
      </c>
      <c r="F9766" s="7">
        <f t="shared" si="1519"/>
        <v>8.6220993353004011E-2</v>
      </c>
      <c r="I9766" s="10">
        <v>9764</v>
      </c>
      <c r="J9766" s="8">
        <f t="shared" si="1520"/>
        <v>8.9327144915479925E-2</v>
      </c>
      <c r="K9766" s="8">
        <f t="shared" si="1520"/>
        <v>8.7433177060545694E-2</v>
      </c>
      <c r="L9766" s="8">
        <f t="shared" si="1520"/>
        <v>8.8373291908427451E-2</v>
      </c>
      <c r="M9766" s="8">
        <f t="shared" si="1520"/>
        <v>8.7720993353004012E-2</v>
      </c>
      <c r="P9766">
        <v>9764</v>
      </c>
      <c r="Q9766" s="8">
        <f t="shared" si="1521"/>
        <v>8.6327144915479923E-2</v>
      </c>
      <c r="R9766" s="8">
        <f t="shared" si="1521"/>
        <v>8.4433177060545692E-2</v>
      </c>
      <c r="S9766" s="8">
        <f t="shared" si="1521"/>
        <v>8.5373291908427448E-2</v>
      </c>
      <c r="T9766" s="8">
        <f t="shared" si="1521"/>
        <v>8.4720993353004009E-2</v>
      </c>
      <c r="W9766">
        <v>9764</v>
      </c>
      <c r="X9766" s="4">
        <f t="shared" si="1516"/>
        <v>9.053245497991054E-2</v>
      </c>
      <c r="Y9766" s="4">
        <f t="shared" si="1523"/>
        <v>8.9544728460949102E-2</v>
      </c>
      <c r="Z9766" s="4">
        <f t="shared" si="1524"/>
        <v>8.8869080647093437E-2</v>
      </c>
    </row>
    <row r="9767" spans="1:26" x14ac:dyDescent="0.25">
      <c r="A9767" s="16">
        <f t="shared" si="1522"/>
        <v>53300</v>
      </c>
      <c r="B9767">
        <f>+'[2]Ejercicio 1'!E9984</f>
        <v>9765</v>
      </c>
      <c r="C9767" s="5">
        <v>8.7827427059776947E-2</v>
      </c>
      <c r="D9767" s="4">
        <f t="shared" si="1517"/>
        <v>8.5933447209791458E-2</v>
      </c>
      <c r="E9767" s="6">
        <f t="shared" si="1518"/>
        <v>8.6873567990062364E-2</v>
      </c>
      <c r="F9767" s="7">
        <f t="shared" si="1519"/>
        <v>8.6221265313894957E-2</v>
      </c>
      <c r="I9767" s="10">
        <v>9765</v>
      </c>
      <c r="J9767" s="8">
        <f t="shared" si="1520"/>
        <v>8.9327427059776948E-2</v>
      </c>
      <c r="K9767" s="8">
        <f t="shared" si="1520"/>
        <v>8.7433447209791459E-2</v>
      </c>
      <c r="L9767" s="8">
        <f t="shared" si="1520"/>
        <v>8.8373567990062366E-2</v>
      </c>
      <c r="M9767" s="8">
        <f t="shared" si="1520"/>
        <v>8.7721265313894958E-2</v>
      </c>
      <c r="P9767">
        <v>9765</v>
      </c>
      <c r="Q9767" s="8">
        <f t="shared" si="1521"/>
        <v>8.6327427059776946E-2</v>
      </c>
      <c r="R9767" s="8">
        <f t="shared" si="1521"/>
        <v>8.4433447209791457E-2</v>
      </c>
      <c r="S9767" s="8">
        <f t="shared" si="1521"/>
        <v>8.5373567990062363E-2</v>
      </c>
      <c r="T9767" s="8">
        <f t="shared" si="1521"/>
        <v>8.4721265313894956E-2</v>
      </c>
      <c r="W9767">
        <v>9765</v>
      </c>
      <c r="X9767" s="4">
        <f t="shared" si="1516"/>
        <v>9.0533019641267337E-2</v>
      </c>
      <c r="Y9767" s="4">
        <f t="shared" si="1523"/>
        <v>8.9545280625821178E-2</v>
      </c>
      <c r="Z9767" s="4">
        <f t="shared" si="1524"/>
        <v>8.886962431821871E-2</v>
      </c>
    </row>
    <row r="9768" spans="1:26" x14ac:dyDescent="0.25">
      <c r="A9768" s="16">
        <f t="shared" si="1522"/>
        <v>53301</v>
      </c>
      <c r="B9768">
        <f>+'[2]Ejercicio 1'!E9985</f>
        <v>9766</v>
      </c>
      <c r="C9768" s="5">
        <v>8.782770920407397E-2</v>
      </c>
      <c r="D9768" s="4">
        <f t="shared" si="1517"/>
        <v>8.5933717359000114E-2</v>
      </c>
      <c r="E9768" s="6">
        <f t="shared" si="1518"/>
        <v>8.6873844071677961E-2</v>
      </c>
      <c r="F9768" s="7">
        <f t="shared" si="1519"/>
        <v>8.6221537274751653E-2</v>
      </c>
      <c r="I9768" s="10">
        <v>9766</v>
      </c>
      <c r="J9768" s="8">
        <f t="shared" si="1520"/>
        <v>8.9327709204073971E-2</v>
      </c>
      <c r="K9768" s="8">
        <f t="shared" si="1520"/>
        <v>8.7433717359000115E-2</v>
      </c>
      <c r="L9768" s="8">
        <f t="shared" si="1520"/>
        <v>8.8373844071677962E-2</v>
      </c>
      <c r="M9768" s="8">
        <f t="shared" si="1520"/>
        <v>8.7721537274751654E-2</v>
      </c>
      <c r="P9768">
        <v>9766</v>
      </c>
      <c r="Q9768" s="8">
        <f t="shared" si="1521"/>
        <v>8.6327709204073969E-2</v>
      </c>
      <c r="R9768" s="8">
        <f t="shared" si="1521"/>
        <v>8.4433717359000113E-2</v>
      </c>
      <c r="S9768" s="8">
        <f t="shared" si="1521"/>
        <v>8.537384407167796E-2</v>
      </c>
      <c r="T9768" s="8">
        <f t="shared" si="1521"/>
        <v>8.4721537274751652E-2</v>
      </c>
      <c r="W9768">
        <v>9766</v>
      </c>
      <c r="X9768" s="4">
        <f t="shared" si="1516"/>
        <v>9.0533584302662784E-2</v>
      </c>
      <c r="Y9768" s="4">
        <f t="shared" si="1523"/>
        <v>8.9545832790562357E-2</v>
      </c>
      <c r="Z9768" s="4">
        <f t="shared" si="1524"/>
        <v>8.887016798925261E-2</v>
      </c>
    </row>
    <row r="9769" spans="1:26" x14ac:dyDescent="0.25">
      <c r="A9769" s="16">
        <f t="shared" si="1522"/>
        <v>53302</v>
      </c>
      <c r="B9769">
        <f>+'[2]Ejercicio 1'!E9986</f>
        <v>9767</v>
      </c>
      <c r="C9769" s="5">
        <v>8.7827991348370993E-2</v>
      </c>
      <c r="D9769" s="4">
        <f t="shared" si="1517"/>
        <v>8.5933987508172049E-2</v>
      </c>
      <c r="E9769" s="6">
        <f t="shared" si="1518"/>
        <v>8.68741201532751E-2</v>
      </c>
      <c r="F9769" s="7">
        <f t="shared" si="1519"/>
        <v>8.6221809235579788E-2</v>
      </c>
      <c r="I9769" s="10">
        <v>9767</v>
      </c>
      <c r="J9769" s="8">
        <f t="shared" si="1520"/>
        <v>8.9327991348370994E-2</v>
      </c>
      <c r="K9769" s="8">
        <f t="shared" si="1520"/>
        <v>8.7433987508172051E-2</v>
      </c>
      <c r="L9769" s="8">
        <f t="shared" si="1520"/>
        <v>8.8374120153275101E-2</v>
      </c>
      <c r="M9769" s="8">
        <f t="shared" si="1520"/>
        <v>8.772180923557979E-2</v>
      </c>
      <c r="P9769">
        <v>9767</v>
      </c>
      <c r="Q9769" s="8">
        <f t="shared" si="1521"/>
        <v>8.6327991348370992E-2</v>
      </c>
      <c r="R9769" s="8">
        <f t="shared" si="1521"/>
        <v>8.4433987508172048E-2</v>
      </c>
      <c r="S9769" s="8">
        <f t="shared" si="1521"/>
        <v>8.5374120153275099E-2</v>
      </c>
      <c r="T9769" s="8">
        <f t="shared" si="1521"/>
        <v>8.4721809235579787E-2</v>
      </c>
      <c r="W9769">
        <v>9767</v>
      </c>
      <c r="X9769" s="4">
        <f t="shared" si="1516"/>
        <v>9.0534148964096881E-2</v>
      </c>
      <c r="Y9769" s="4">
        <f t="shared" si="1523"/>
        <v>8.9546384955359756E-2</v>
      </c>
      <c r="Z9769" s="4">
        <f t="shared" si="1524"/>
        <v>8.8870711661188651E-2</v>
      </c>
    </row>
    <row r="9770" spans="1:26" x14ac:dyDescent="0.25">
      <c r="A9770" s="16">
        <f t="shared" si="1522"/>
        <v>53303</v>
      </c>
      <c r="B9770">
        <f>+'[2]Ejercicio 1'!E9987</f>
        <v>9768</v>
      </c>
      <c r="C9770" s="5">
        <v>8.7828273492668016E-2</v>
      </c>
      <c r="D9770" s="4">
        <f t="shared" si="1517"/>
        <v>8.5934257657306876E-2</v>
      </c>
      <c r="E9770" s="6">
        <f t="shared" si="1518"/>
        <v>8.6874396234852921E-2</v>
      </c>
      <c r="F9770" s="7">
        <f t="shared" si="1519"/>
        <v>8.6222081196376532E-2</v>
      </c>
      <c r="I9770" s="10">
        <v>9768</v>
      </c>
      <c r="J9770" s="8">
        <f t="shared" si="1520"/>
        <v>8.9328273492668017E-2</v>
      </c>
      <c r="K9770" s="8">
        <f t="shared" si="1520"/>
        <v>8.7434257657306877E-2</v>
      </c>
      <c r="L9770" s="8">
        <f t="shared" si="1520"/>
        <v>8.8374396234852923E-2</v>
      </c>
      <c r="M9770" s="8">
        <f t="shared" si="1520"/>
        <v>8.7722081196376533E-2</v>
      </c>
      <c r="P9770">
        <v>9768</v>
      </c>
      <c r="Q9770" s="8">
        <f t="shared" si="1521"/>
        <v>8.6328273492668015E-2</v>
      </c>
      <c r="R9770" s="8">
        <f t="shared" si="1521"/>
        <v>8.4434257657306874E-2</v>
      </c>
      <c r="S9770" s="8">
        <f t="shared" si="1521"/>
        <v>8.537439623485292E-2</v>
      </c>
      <c r="T9770" s="8">
        <f t="shared" si="1521"/>
        <v>8.4722081196376531E-2</v>
      </c>
      <c r="W9770">
        <v>9768</v>
      </c>
      <c r="X9770" s="4">
        <f t="shared" si="1516"/>
        <v>9.0534713625545896E-2</v>
      </c>
      <c r="Y9770" s="4">
        <f t="shared" si="1523"/>
        <v>8.9546937120118505E-2</v>
      </c>
      <c r="Z9770" s="4">
        <f t="shared" si="1524"/>
        <v>8.887125533304191E-2</v>
      </c>
    </row>
    <row r="9771" spans="1:26" x14ac:dyDescent="0.25">
      <c r="A9771" s="16">
        <f t="shared" si="1522"/>
        <v>53304</v>
      </c>
      <c r="B9771">
        <f>+'[2]Ejercicio 1'!E9988</f>
        <v>9769</v>
      </c>
      <c r="C9771" s="5">
        <v>8.7828555636965039E-2</v>
      </c>
      <c r="D9771" s="4">
        <f t="shared" si="1517"/>
        <v>8.5934527806405397E-2</v>
      </c>
      <c r="E9771" s="6">
        <f t="shared" si="1518"/>
        <v>8.6874672316413173E-2</v>
      </c>
      <c r="F9771" s="7">
        <f t="shared" si="1519"/>
        <v>8.6222353157141871E-2</v>
      </c>
      <c r="I9771" s="10">
        <v>9769</v>
      </c>
      <c r="J9771" s="8">
        <f t="shared" si="1520"/>
        <v>8.932855563696504E-2</v>
      </c>
      <c r="K9771" s="8">
        <f t="shared" si="1520"/>
        <v>8.7434527806405399E-2</v>
      </c>
      <c r="L9771" s="8">
        <f t="shared" si="1520"/>
        <v>8.8374672316413175E-2</v>
      </c>
      <c r="M9771" s="8">
        <f t="shared" si="1520"/>
        <v>8.7722353157141872E-2</v>
      </c>
      <c r="P9771">
        <v>9769</v>
      </c>
      <c r="Q9771" s="8">
        <f t="shared" si="1521"/>
        <v>8.6328555636965038E-2</v>
      </c>
      <c r="R9771" s="8">
        <f t="shared" si="1521"/>
        <v>8.4434527806405396E-2</v>
      </c>
      <c r="S9771" s="8">
        <f t="shared" si="1521"/>
        <v>8.5374672316413172E-2</v>
      </c>
      <c r="T9771" s="8">
        <f t="shared" si="1521"/>
        <v>8.4722353157141869E-2</v>
      </c>
      <c r="W9771">
        <v>9769</v>
      </c>
      <c r="X9771" s="4">
        <f t="shared" si="1516"/>
        <v>9.0535278287080578E-2</v>
      </c>
      <c r="Y9771" s="4">
        <f t="shared" si="1523"/>
        <v>8.9547489284934362E-2</v>
      </c>
      <c r="Z9771" s="4">
        <f t="shared" si="1524"/>
        <v>8.8871799004800953E-2</v>
      </c>
    </row>
    <row r="9772" spans="1:26" x14ac:dyDescent="0.25">
      <c r="A9772" s="16">
        <f t="shared" si="1522"/>
        <v>53305</v>
      </c>
      <c r="B9772">
        <f>+'[2]Ejercicio 1'!E9989</f>
        <v>9770</v>
      </c>
      <c r="C9772" s="5">
        <v>8.7828837781262062E-2</v>
      </c>
      <c r="D9772" s="4">
        <f t="shared" si="1517"/>
        <v>8.5934797955466602E-2</v>
      </c>
      <c r="E9772" s="6">
        <f t="shared" si="1518"/>
        <v>8.6874948397953219E-2</v>
      </c>
      <c r="F9772" s="7">
        <f t="shared" si="1519"/>
        <v>8.6222625117872945E-2</v>
      </c>
      <c r="I9772" s="10">
        <v>9770</v>
      </c>
      <c r="J9772" s="8">
        <f t="shared" si="1520"/>
        <v>8.9328837781262063E-2</v>
      </c>
      <c r="K9772" s="8">
        <f t="shared" si="1520"/>
        <v>8.7434797955466603E-2</v>
      </c>
      <c r="L9772" s="8">
        <f t="shared" si="1520"/>
        <v>8.8374948397953221E-2</v>
      </c>
      <c r="M9772" s="8">
        <f t="shared" si="1520"/>
        <v>8.7722625117872946E-2</v>
      </c>
      <c r="P9772">
        <v>9770</v>
      </c>
      <c r="Q9772" s="8">
        <f t="shared" si="1521"/>
        <v>8.6328837781262061E-2</v>
      </c>
      <c r="R9772" s="8">
        <f t="shared" si="1521"/>
        <v>8.4434797955466601E-2</v>
      </c>
      <c r="S9772" s="8">
        <f t="shared" si="1521"/>
        <v>8.5374948397953218E-2</v>
      </c>
      <c r="T9772" s="8">
        <f t="shared" si="1521"/>
        <v>8.4722625117872943E-2</v>
      </c>
      <c r="W9772">
        <v>9770</v>
      </c>
      <c r="X9772" s="4">
        <f t="shared" si="1516"/>
        <v>9.0535842948629736E-2</v>
      </c>
      <c r="Y9772" s="4">
        <f t="shared" si="1523"/>
        <v>8.9548041449618448E-2</v>
      </c>
      <c r="Z9772" s="4">
        <f t="shared" si="1524"/>
        <v>8.8872342675480845E-2</v>
      </c>
    </row>
    <row r="9773" spans="1:26" x14ac:dyDescent="0.25">
      <c r="A9773" s="16">
        <f t="shared" si="1522"/>
        <v>53306</v>
      </c>
      <c r="B9773">
        <f>+'[2]Ejercicio 1'!E9990</f>
        <v>9771</v>
      </c>
      <c r="C9773" s="5">
        <v>8.7829119925559071E-2</v>
      </c>
      <c r="D9773" s="4">
        <f t="shared" si="1517"/>
        <v>8.5935068104490878E-2</v>
      </c>
      <c r="E9773" s="6">
        <f t="shared" si="1518"/>
        <v>8.6875224479474822E-2</v>
      </c>
      <c r="F9773" s="7">
        <f t="shared" si="1519"/>
        <v>8.6222897078575472E-2</v>
      </c>
      <c r="I9773" s="10">
        <v>9771</v>
      </c>
      <c r="J9773" s="8">
        <f t="shared" si="1520"/>
        <v>8.9329119925559072E-2</v>
      </c>
      <c r="K9773" s="8">
        <f t="shared" si="1520"/>
        <v>8.7435068104490879E-2</v>
      </c>
      <c r="L9773" s="8">
        <f t="shared" si="1520"/>
        <v>8.8375224479474823E-2</v>
      </c>
      <c r="M9773" s="8">
        <f t="shared" si="1520"/>
        <v>8.7722897078575474E-2</v>
      </c>
      <c r="P9773">
        <v>9771</v>
      </c>
      <c r="Q9773" s="8">
        <f t="shared" si="1521"/>
        <v>8.632911992555907E-2</v>
      </c>
      <c r="R9773" s="8">
        <f t="shared" si="1521"/>
        <v>8.4435068104490876E-2</v>
      </c>
      <c r="S9773" s="8">
        <f t="shared" si="1521"/>
        <v>8.5375224479474821E-2</v>
      </c>
      <c r="T9773" s="8">
        <f t="shared" si="1521"/>
        <v>8.4722897078575471E-2</v>
      </c>
      <c r="W9773">
        <v>9771</v>
      </c>
      <c r="X9773" s="4">
        <f t="shared" si="1516"/>
        <v>9.0536407610218E-2</v>
      </c>
      <c r="Y9773" s="4">
        <f t="shared" si="1523"/>
        <v>8.954859361417164E-2</v>
      </c>
      <c r="Z9773" s="4">
        <f t="shared" si="1524"/>
        <v>8.8872886347065749E-2</v>
      </c>
    </row>
    <row r="9774" spans="1:26" x14ac:dyDescent="0.25">
      <c r="A9774" s="16">
        <f t="shared" si="1522"/>
        <v>53307</v>
      </c>
      <c r="B9774">
        <f>+'[2]Ejercicio 1'!E9991</f>
        <v>9772</v>
      </c>
      <c r="C9774" s="5">
        <v>8.7829402069856094E-2</v>
      </c>
      <c r="D9774" s="4">
        <f t="shared" si="1517"/>
        <v>8.5935338253478252E-2</v>
      </c>
      <c r="E9774" s="6">
        <f t="shared" si="1518"/>
        <v>8.6875500560977093E-2</v>
      </c>
      <c r="F9774" s="7">
        <f t="shared" si="1519"/>
        <v>8.6223169039246608E-2</v>
      </c>
      <c r="I9774" s="10">
        <v>9772</v>
      </c>
      <c r="J9774" s="8">
        <f t="shared" si="1520"/>
        <v>8.9329402069856095E-2</v>
      </c>
      <c r="K9774" s="8">
        <f t="shared" si="1520"/>
        <v>8.7435338253478254E-2</v>
      </c>
      <c r="L9774" s="8">
        <f t="shared" si="1520"/>
        <v>8.8375500560977094E-2</v>
      </c>
      <c r="M9774" s="8">
        <f t="shared" si="1520"/>
        <v>8.772316903924661E-2</v>
      </c>
      <c r="P9774">
        <v>9772</v>
      </c>
      <c r="Q9774" s="8">
        <f t="shared" si="1521"/>
        <v>8.6329402069856093E-2</v>
      </c>
      <c r="R9774" s="8">
        <f t="shared" si="1521"/>
        <v>8.4435338253478251E-2</v>
      </c>
      <c r="S9774" s="8">
        <f t="shared" si="1521"/>
        <v>8.5375500560977091E-2</v>
      </c>
      <c r="T9774" s="8">
        <f t="shared" si="1521"/>
        <v>8.4723169039246607E-2</v>
      </c>
      <c r="W9774">
        <v>9772</v>
      </c>
      <c r="X9774" s="4">
        <f t="shared" si="1516"/>
        <v>9.0536972271844471E-2</v>
      </c>
      <c r="Y9774" s="4">
        <f t="shared" si="1523"/>
        <v>8.9549145778779315E-2</v>
      </c>
      <c r="Z9774" s="4">
        <f t="shared" si="1524"/>
        <v>8.8873430019558483E-2</v>
      </c>
    </row>
    <row r="9775" spans="1:26" x14ac:dyDescent="0.25">
      <c r="A9775" s="16">
        <f t="shared" si="1522"/>
        <v>53308</v>
      </c>
      <c r="B9775">
        <f>+'[2]Ejercicio 1'!E9992</f>
        <v>9773</v>
      </c>
      <c r="C9775" s="5">
        <v>8.7829684214153117E-2</v>
      </c>
      <c r="D9775" s="4">
        <f t="shared" si="1517"/>
        <v>8.5935608402428698E-2</v>
      </c>
      <c r="E9775" s="6">
        <f t="shared" si="1518"/>
        <v>8.687577664246092E-2</v>
      </c>
      <c r="F9775" s="7">
        <f t="shared" si="1519"/>
        <v>8.6223440999883466E-2</v>
      </c>
      <c r="I9775" s="10">
        <v>9773</v>
      </c>
      <c r="J9775" s="8">
        <f t="shared" si="1520"/>
        <v>8.9329684214153118E-2</v>
      </c>
      <c r="K9775" s="8">
        <f t="shared" si="1520"/>
        <v>8.7435608402428699E-2</v>
      </c>
      <c r="L9775" s="8">
        <f t="shared" si="1520"/>
        <v>8.8375776642460921E-2</v>
      </c>
      <c r="M9775" s="8">
        <f t="shared" si="1520"/>
        <v>8.7723440999883467E-2</v>
      </c>
      <c r="P9775">
        <v>9773</v>
      </c>
      <c r="Q9775" s="8">
        <f t="shared" si="1521"/>
        <v>8.6329684214153116E-2</v>
      </c>
      <c r="R9775" s="8">
        <f t="shared" si="1521"/>
        <v>8.4435608402428697E-2</v>
      </c>
      <c r="S9775" s="8">
        <f t="shared" si="1521"/>
        <v>8.5375776642460918E-2</v>
      </c>
      <c r="T9775" s="8">
        <f t="shared" si="1521"/>
        <v>8.4723440999883465E-2</v>
      </c>
      <c r="W9775">
        <v>9773</v>
      </c>
      <c r="X9775" s="4">
        <f t="shared" si="1516"/>
        <v>9.0537536933486304E-2</v>
      </c>
      <c r="Y9775" s="4">
        <f t="shared" si="1523"/>
        <v>8.9549697943255208E-2</v>
      </c>
      <c r="Z9775" s="4">
        <f t="shared" si="1524"/>
        <v>8.8873973689970034E-2</v>
      </c>
    </row>
    <row r="9776" spans="1:26" x14ac:dyDescent="0.25">
      <c r="A9776" s="16">
        <f t="shared" si="1522"/>
        <v>53309</v>
      </c>
      <c r="B9776">
        <f>+'[2]Ejercicio 1'!E9993</f>
        <v>9774</v>
      </c>
      <c r="C9776" s="5">
        <v>8.782996635845014E-2</v>
      </c>
      <c r="D9776" s="4">
        <f t="shared" si="1517"/>
        <v>8.5935878551342854E-2</v>
      </c>
      <c r="E9776" s="6">
        <f t="shared" si="1518"/>
        <v>8.6876052723926303E-2</v>
      </c>
      <c r="F9776" s="7">
        <f t="shared" si="1519"/>
        <v>8.6223712960491791E-2</v>
      </c>
      <c r="I9776" s="10">
        <v>9774</v>
      </c>
      <c r="J9776" s="8">
        <f t="shared" si="1520"/>
        <v>8.9329966358450141E-2</v>
      </c>
      <c r="K9776" s="8">
        <f t="shared" si="1520"/>
        <v>8.7435878551342855E-2</v>
      </c>
      <c r="L9776" s="8">
        <f t="shared" si="1520"/>
        <v>8.8376052723926304E-2</v>
      </c>
      <c r="M9776" s="8">
        <f t="shared" si="1520"/>
        <v>8.7723712960491793E-2</v>
      </c>
      <c r="P9776">
        <v>9774</v>
      </c>
      <c r="Q9776" s="8">
        <f t="shared" si="1521"/>
        <v>8.6329966358450139E-2</v>
      </c>
      <c r="R9776" s="8">
        <f t="shared" si="1521"/>
        <v>8.4435878551342852E-2</v>
      </c>
      <c r="S9776" s="8">
        <f t="shared" si="1521"/>
        <v>8.5376052723926302E-2</v>
      </c>
      <c r="T9776" s="8">
        <f t="shared" si="1521"/>
        <v>8.472371296049179E-2</v>
      </c>
      <c r="W9776">
        <v>9774</v>
      </c>
      <c r="X9776" s="4">
        <f t="shared" si="1516"/>
        <v>9.0538101595212916E-2</v>
      </c>
      <c r="Y9776" s="4">
        <f t="shared" si="1523"/>
        <v>8.9550250107882201E-2</v>
      </c>
      <c r="Z9776" s="4">
        <f t="shared" si="1524"/>
        <v>8.887451736128657E-2</v>
      </c>
    </row>
    <row r="9777" spans="1:26" x14ac:dyDescent="0.25">
      <c r="A9777" s="16">
        <f t="shared" si="1522"/>
        <v>53310</v>
      </c>
      <c r="B9777">
        <f>+'[2]Ejercicio 1'!E9994</f>
        <v>9775</v>
      </c>
      <c r="C9777" s="5">
        <v>8.7830248502747163E-2</v>
      </c>
      <c r="D9777" s="4">
        <f t="shared" si="1517"/>
        <v>8.593614870021947E-2</v>
      </c>
      <c r="E9777" s="6">
        <f t="shared" si="1518"/>
        <v>8.6876328805372355E-2</v>
      </c>
      <c r="F9777" s="7">
        <f t="shared" si="1519"/>
        <v>8.6223984921068711E-2</v>
      </c>
      <c r="I9777" s="10">
        <v>9775</v>
      </c>
      <c r="J9777" s="8">
        <f t="shared" si="1520"/>
        <v>8.9330248502747164E-2</v>
      </c>
      <c r="K9777" s="8">
        <f t="shared" si="1520"/>
        <v>8.7436148700219471E-2</v>
      </c>
      <c r="L9777" s="8">
        <f t="shared" si="1520"/>
        <v>8.8376328805372356E-2</v>
      </c>
      <c r="M9777" s="8">
        <f t="shared" si="1520"/>
        <v>8.7723984921068712E-2</v>
      </c>
      <c r="P9777">
        <v>9775</v>
      </c>
      <c r="Q9777" s="8">
        <f t="shared" si="1521"/>
        <v>8.6330248502747162E-2</v>
      </c>
      <c r="R9777" s="8">
        <f t="shared" si="1521"/>
        <v>8.4436148700219468E-2</v>
      </c>
      <c r="S9777" s="8">
        <f t="shared" si="1521"/>
        <v>8.5376328805372353E-2</v>
      </c>
      <c r="T9777" s="8">
        <f t="shared" si="1521"/>
        <v>8.472398492106871E-2</v>
      </c>
      <c r="W9777">
        <v>9775</v>
      </c>
      <c r="X9777" s="4">
        <f t="shared" si="1516"/>
        <v>9.0538666256954892E-2</v>
      </c>
      <c r="Y9777" s="4">
        <f t="shared" si="1523"/>
        <v>8.9550802272377425E-2</v>
      </c>
      <c r="Z9777" s="4">
        <f t="shared" si="1524"/>
        <v>8.8875061032517466E-2</v>
      </c>
    </row>
    <row r="9778" spans="1:26" x14ac:dyDescent="0.25">
      <c r="A9778" s="16">
        <f t="shared" si="1522"/>
        <v>53311</v>
      </c>
      <c r="B9778">
        <f>+'[2]Ejercicio 1'!E9995</f>
        <v>9776</v>
      </c>
      <c r="C9778" s="5">
        <v>8.7830530647044186E-2</v>
      </c>
      <c r="D9778" s="4">
        <f t="shared" si="1517"/>
        <v>8.5936418849059393E-2</v>
      </c>
      <c r="E9778" s="6">
        <f t="shared" si="1518"/>
        <v>8.6876604886799963E-2</v>
      </c>
      <c r="F9778" s="7">
        <f t="shared" si="1519"/>
        <v>8.6224256881614211E-2</v>
      </c>
      <c r="I9778" s="10">
        <v>9776</v>
      </c>
      <c r="J9778" s="8">
        <f t="shared" si="1520"/>
        <v>8.9330530647044187E-2</v>
      </c>
      <c r="K9778" s="8">
        <f t="shared" si="1520"/>
        <v>8.7436418849059394E-2</v>
      </c>
      <c r="L9778" s="8">
        <f t="shared" si="1520"/>
        <v>8.8376604886799964E-2</v>
      </c>
      <c r="M9778" s="8">
        <f t="shared" si="1520"/>
        <v>8.7724256881614213E-2</v>
      </c>
      <c r="P9778">
        <v>9776</v>
      </c>
      <c r="Q9778" s="8">
        <f t="shared" si="1521"/>
        <v>8.6330530647044185E-2</v>
      </c>
      <c r="R9778" s="8">
        <f t="shared" si="1521"/>
        <v>8.4436418849059391E-2</v>
      </c>
      <c r="S9778" s="8">
        <f t="shared" si="1521"/>
        <v>8.5376604886799962E-2</v>
      </c>
      <c r="T9778" s="8">
        <f t="shared" si="1521"/>
        <v>8.472425688161421E-2</v>
      </c>
      <c r="W9778">
        <v>9776</v>
      </c>
      <c r="X9778" s="4">
        <f t="shared" si="1516"/>
        <v>9.0539230918735517E-2</v>
      </c>
      <c r="Y9778" s="4">
        <f t="shared" si="1523"/>
        <v>8.9551354436834874E-2</v>
      </c>
      <c r="Z9778" s="4">
        <f t="shared" si="1524"/>
        <v>8.887560470365985E-2</v>
      </c>
    </row>
    <row r="9779" spans="1:26" x14ac:dyDescent="0.25">
      <c r="A9779" s="16">
        <f t="shared" si="1522"/>
        <v>53312</v>
      </c>
      <c r="B9779">
        <f>+'[2]Ejercicio 1'!E9996</f>
        <v>9777</v>
      </c>
      <c r="C9779" s="5">
        <v>8.7830812791341209E-2</v>
      </c>
      <c r="D9779" s="4">
        <f t="shared" si="1517"/>
        <v>8.5936688997862179E-2</v>
      </c>
      <c r="E9779" s="6">
        <f t="shared" si="1518"/>
        <v>8.6876880968208253E-2</v>
      </c>
      <c r="F9779" s="7">
        <f t="shared" si="1519"/>
        <v>8.6224528842125475E-2</v>
      </c>
      <c r="I9779" s="10">
        <v>9777</v>
      </c>
      <c r="J9779" s="8">
        <f t="shared" si="1520"/>
        <v>8.933081279134121E-2</v>
      </c>
      <c r="K9779" s="8">
        <f t="shared" si="1520"/>
        <v>8.743668899786218E-2</v>
      </c>
      <c r="L9779" s="8">
        <f t="shared" si="1520"/>
        <v>8.8376880968208255E-2</v>
      </c>
      <c r="M9779" s="8">
        <f t="shared" si="1520"/>
        <v>8.7724528842125477E-2</v>
      </c>
      <c r="P9779">
        <v>9777</v>
      </c>
      <c r="Q9779" s="8">
        <f t="shared" si="1521"/>
        <v>8.6330812791341208E-2</v>
      </c>
      <c r="R9779" s="8">
        <f t="shared" si="1521"/>
        <v>8.4436688997862178E-2</v>
      </c>
      <c r="S9779" s="8">
        <f t="shared" si="1521"/>
        <v>8.5376880968208252E-2</v>
      </c>
      <c r="T9779" s="8">
        <f t="shared" si="1521"/>
        <v>8.4724528842125474E-2</v>
      </c>
      <c r="W9779">
        <v>9777</v>
      </c>
      <c r="X9779" s="4">
        <f t="shared" si="1516"/>
        <v>9.0539795580553931E-2</v>
      </c>
      <c r="Y9779" s="4">
        <f t="shared" si="1523"/>
        <v>8.9551906601159692E-2</v>
      </c>
      <c r="Z9779" s="4">
        <f t="shared" si="1524"/>
        <v>8.8876148373720251E-2</v>
      </c>
    </row>
    <row r="9780" spans="1:26" x14ac:dyDescent="0.25">
      <c r="A9780" s="16">
        <f t="shared" si="1522"/>
        <v>53313</v>
      </c>
      <c r="B9780">
        <f>+'[2]Ejercicio 1'!E9997</f>
        <v>9778</v>
      </c>
      <c r="C9780" s="5">
        <v>8.7831094935638218E-2</v>
      </c>
      <c r="D9780" s="4">
        <f t="shared" si="1517"/>
        <v>8.5936959146628258E-2</v>
      </c>
      <c r="E9780" s="6">
        <f t="shared" si="1518"/>
        <v>8.6877157049598086E-2</v>
      </c>
      <c r="F9780" s="7">
        <f t="shared" si="1519"/>
        <v>8.6224800802608179E-2</v>
      </c>
      <c r="I9780" s="10">
        <v>9778</v>
      </c>
      <c r="J9780" s="8">
        <f t="shared" si="1520"/>
        <v>8.9331094935638219E-2</v>
      </c>
      <c r="K9780" s="8">
        <f t="shared" si="1520"/>
        <v>8.743695914662826E-2</v>
      </c>
      <c r="L9780" s="8">
        <f t="shared" si="1520"/>
        <v>8.8377157049598087E-2</v>
      </c>
      <c r="M9780" s="8">
        <f t="shared" si="1520"/>
        <v>8.772480080260818E-2</v>
      </c>
      <c r="P9780">
        <v>9778</v>
      </c>
      <c r="Q9780" s="8">
        <f t="shared" si="1521"/>
        <v>8.6331094935638217E-2</v>
      </c>
      <c r="R9780" s="8">
        <f t="shared" si="1521"/>
        <v>8.4436959146628257E-2</v>
      </c>
      <c r="S9780" s="8">
        <f t="shared" si="1521"/>
        <v>8.5377157049598085E-2</v>
      </c>
      <c r="T9780" s="8">
        <f t="shared" si="1521"/>
        <v>8.4724800802608177E-2</v>
      </c>
      <c r="W9780">
        <v>9778</v>
      </c>
      <c r="X9780" s="4">
        <f t="shared" si="1516"/>
        <v>9.0540360242411411E-2</v>
      </c>
      <c r="Y9780" s="4">
        <f t="shared" si="1523"/>
        <v>8.9552458765635584E-2</v>
      </c>
      <c r="Z9780" s="4">
        <f t="shared" si="1524"/>
        <v>8.8876692044685637E-2</v>
      </c>
    </row>
    <row r="9781" spans="1:26" x14ac:dyDescent="0.25">
      <c r="A9781" s="16">
        <f t="shared" si="1522"/>
        <v>53314</v>
      </c>
      <c r="B9781">
        <f>+'[2]Ejercicio 1'!E9998</f>
        <v>9779</v>
      </c>
      <c r="C9781" s="5">
        <v>8.7831377079935241E-2</v>
      </c>
      <c r="D9781" s="4">
        <f t="shared" si="1517"/>
        <v>8.5937229295357839E-2</v>
      </c>
      <c r="E9781" s="6">
        <f t="shared" si="1518"/>
        <v>8.6877433130969475E-2</v>
      </c>
      <c r="F9781" s="7">
        <f t="shared" si="1519"/>
        <v>8.6225072763059477E-2</v>
      </c>
      <c r="I9781" s="10">
        <v>9779</v>
      </c>
      <c r="J9781" s="8">
        <f t="shared" si="1520"/>
        <v>8.9331377079935242E-2</v>
      </c>
      <c r="K9781" s="8">
        <f t="shared" si="1520"/>
        <v>8.7437229295357841E-2</v>
      </c>
      <c r="L9781" s="8">
        <f t="shared" si="1520"/>
        <v>8.8377433130969477E-2</v>
      </c>
      <c r="M9781" s="8">
        <f t="shared" si="1520"/>
        <v>8.7725072763059478E-2</v>
      </c>
      <c r="P9781">
        <v>9779</v>
      </c>
      <c r="Q9781" s="8">
        <f t="shared" si="1521"/>
        <v>8.633137707993524E-2</v>
      </c>
      <c r="R9781" s="8">
        <f t="shared" si="1521"/>
        <v>8.4437229295357838E-2</v>
      </c>
      <c r="S9781" s="8">
        <f t="shared" si="1521"/>
        <v>8.5377433130969474E-2</v>
      </c>
      <c r="T9781" s="8">
        <f t="shared" si="1521"/>
        <v>8.4725072763059475E-2</v>
      </c>
      <c r="W9781">
        <v>9779</v>
      </c>
      <c r="X9781" s="4">
        <f t="shared" si="1516"/>
        <v>9.0540924904307554E-2</v>
      </c>
      <c r="Y9781" s="4">
        <f t="shared" si="1523"/>
        <v>8.9553010929980609E-2</v>
      </c>
      <c r="Z9781" s="4">
        <f t="shared" si="1524"/>
        <v>8.8877235715562539E-2</v>
      </c>
    </row>
    <row r="9782" spans="1:26" x14ac:dyDescent="0.25">
      <c r="A9782" s="16">
        <f t="shared" si="1522"/>
        <v>53315</v>
      </c>
      <c r="B9782">
        <f>+'[2]Ejercicio 1'!E9999</f>
        <v>9780</v>
      </c>
      <c r="C9782" s="5">
        <v>8.7831659224232264E-2</v>
      </c>
      <c r="D9782" s="4">
        <f t="shared" si="1517"/>
        <v>8.5937499444050089E-2</v>
      </c>
      <c r="E9782" s="6">
        <f t="shared" si="1518"/>
        <v>8.6877709212320672E-2</v>
      </c>
      <c r="F9782" s="7">
        <f t="shared" si="1519"/>
        <v>8.6225344723476524E-2</v>
      </c>
      <c r="I9782" s="10">
        <v>9780</v>
      </c>
      <c r="J9782" s="8">
        <f t="shared" si="1520"/>
        <v>8.9331659224232265E-2</v>
      </c>
      <c r="K9782" s="8">
        <f t="shared" si="1520"/>
        <v>8.743749944405009E-2</v>
      </c>
      <c r="L9782" s="8">
        <f t="shared" si="1520"/>
        <v>8.8377709212320674E-2</v>
      </c>
      <c r="M9782" s="8">
        <f t="shared" si="1520"/>
        <v>8.7725344723476525E-2</v>
      </c>
      <c r="P9782">
        <v>9780</v>
      </c>
      <c r="Q9782" s="8">
        <f t="shared" si="1521"/>
        <v>8.6331659224232263E-2</v>
      </c>
      <c r="R9782" s="8">
        <f t="shared" si="1521"/>
        <v>8.4437499444050088E-2</v>
      </c>
      <c r="S9782" s="8">
        <f t="shared" si="1521"/>
        <v>8.5377709212320671E-2</v>
      </c>
      <c r="T9782" s="8">
        <f t="shared" si="1521"/>
        <v>8.4725344723476523E-2</v>
      </c>
      <c r="W9782">
        <v>9780</v>
      </c>
      <c r="X9782" s="4">
        <f t="shared" si="1516"/>
        <v>9.0541489566241473E-2</v>
      </c>
      <c r="Y9782" s="4">
        <f t="shared" si="1523"/>
        <v>8.9553563094192101E-2</v>
      </c>
      <c r="Z9782" s="4">
        <f t="shared" si="1524"/>
        <v>8.8877779385354572E-2</v>
      </c>
    </row>
    <row r="9783" spans="1:26" x14ac:dyDescent="0.25">
      <c r="A9783" s="16">
        <f t="shared" si="1522"/>
        <v>53316</v>
      </c>
      <c r="B9783">
        <f>+'[2]Ejercicio 1'!E10000</f>
        <v>9781</v>
      </c>
      <c r="C9783" s="5">
        <v>8.7831941368529287E-2</v>
      </c>
      <c r="D9783" s="4">
        <f t="shared" si="1517"/>
        <v>8.5937769592705424E-2</v>
      </c>
      <c r="E9783" s="6">
        <f t="shared" si="1518"/>
        <v>8.6877985293654286E-2</v>
      </c>
      <c r="F9783" s="7">
        <f t="shared" si="1519"/>
        <v>8.6225616683865011E-2</v>
      </c>
      <c r="I9783" s="10">
        <v>9781</v>
      </c>
      <c r="J9783" s="8">
        <f t="shared" si="1520"/>
        <v>8.9331941368529288E-2</v>
      </c>
      <c r="K9783" s="8">
        <f t="shared" si="1520"/>
        <v>8.7437769592705425E-2</v>
      </c>
      <c r="L9783" s="8">
        <f t="shared" si="1520"/>
        <v>8.8377985293654288E-2</v>
      </c>
      <c r="M9783" s="8">
        <f t="shared" si="1520"/>
        <v>8.7725616683865013E-2</v>
      </c>
      <c r="P9783">
        <v>9781</v>
      </c>
      <c r="Q9783" s="8">
        <f t="shared" si="1521"/>
        <v>8.6331941368529286E-2</v>
      </c>
      <c r="R9783" s="8">
        <f t="shared" si="1521"/>
        <v>8.4437769592705422E-2</v>
      </c>
      <c r="S9783" s="8">
        <f t="shared" si="1521"/>
        <v>8.5377985293654285E-2</v>
      </c>
      <c r="T9783" s="8">
        <f t="shared" si="1521"/>
        <v>8.472561668386501E-2</v>
      </c>
      <c r="W9783">
        <v>9781</v>
      </c>
      <c r="X9783" s="4">
        <f t="shared" si="1516"/>
        <v>9.0542054228214472E-2</v>
      </c>
      <c r="Y9783" s="4">
        <f t="shared" si="1523"/>
        <v>8.9554115258554681E-2</v>
      </c>
      <c r="Z9783" s="4">
        <f t="shared" si="1524"/>
        <v>8.8878323056054462E-2</v>
      </c>
    </row>
    <row r="9784" spans="1:26" x14ac:dyDescent="0.25">
      <c r="A9784" s="16">
        <f t="shared" si="1522"/>
        <v>53317</v>
      </c>
      <c r="B9784">
        <f>+'[2]Ejercicio 1'!E10001</f>
        <v>9782</v>
      </c>
      <c r="C9784" s="5">
        <v>8.783222351282631E-2</v>
      </c>
      <c r="D9784" s="4">
        <f t="shared" si="1517"/>
        <v>8.5938039741323857E-2</v>
      </c>
      <c r="E9784" s="6">
        <f t="shared" si="1518"/>
        <v>8.6878261374967708E-2</v>
      </c>
      <c r="F9784" s="7">
        <f t="shared" si="1519"/>
        <v>8.6225888644219248E-2</v>
      </c>
      <c r="I9784" s="10">
        <v>9782</v>
      </c>
      <c r="J9784" s="8">
        <f t="shared" si="1520"/>
        <v>8.9332223512826311E-2</v>
      </c>
      <c r="K9784" s="8">
        <f t="shared" si="1520"/>
        <v>8.7438039741323859E-2</v>
      </c>
      <c r="L9784" s="8">
        <f t="shared" si="1520"/>
        <v>8.8378261374967709E-2</v>
      </c>
      <c r="M9784" s="8">
        <f t="shared" si="1520"/>
        <v>8.7725888644219249E-2</v>
      </c>
      <c r="P9784">
        <v>9782</v>
      </c>
      <c r="Q9784" s="8">
        <f t="shared" si="1521"/>
        <v>8.6332223512826309E-2</v>
      </c>
      <c r="R9784" s="8">
        <f t="shared" si="1521"/>
        <v>8.4438039741323856E-2</v>
      </c>
      <c r="S9784" s="8">
        <f t="shared" si="1521"/>
        <v>8.5378261374967707E-2</v>
      </c>
      <c r="T9784" s="8">
        <f t="shared" si="1521"/>
        <v>8.4725888644219247E-2</v>
      </c>
      <c r="W9784">
        <v>9782</v>
      </c>
      <c r="X9784" s="4">
        <f t="shared" si="1516"/>
        <v>9.054261889022569E-2</v>
      </c>
      <c r="Y9784" s="4">
        <f t="shared" si="1523"/>
        <v>8.9554667422690637E-2</v>
      </c>
      <c r="Z9784" s="4">
        <f t="shared" si="1524"/>
        <v>8.8878866725663794E-2</v>
      </c>
    </row>
    <row r="9785" spans="1:26" x14ac:dyDescent="0.25">
      <c r="A9785" s="16">
        <f t="shared" si="1522"/>
        <v>53318</v>
      </c>
      <c r="B9785">
        <f>+'[2]Ejercicio 1'!E10002</f>
        <v>9783</v>
      </c>
      <c r="C9785" s="5">
        <v>8.7832505657123333E-2</v>
      </c>
      <c r="D9785" s="4">
        <f t="shared" si="1517"/>
        <v>8.5938309889905362E-2</v>
      </c>
      <c r="E9785" s="6">
        <f t="shared" si="1518"/>
        <v>8.6878537456263547E-2</v>
      </c>
      <c r="F9785" s="7">
        <f t="shared" si="1519"/>
        <v>8.6226160604544938E-2</v>
      </c>
      <c r="I9785" s="10">
        <v>9783</v>
      </c>
      <c r="J9785" s="8">
        <f t="shared" si="1520"/>
        <v>8.9332505657123334E-2</v>
      </c>
      <c r="K9785" s="8">
        <f t="shared" si="1520"/>
        <v>8.7438309889905363E-2</v>
      </c>
      <c r="L9785" s="8">
        <f t="shared" si="1520"/>
        <v>8.8378537456263548E-2</v>
      </c>
      <c r="M9785" s="8">
        <f t="shared" si="1520"/>
        <v>8.7726160604544939E-2</v>
      </c>
      <c r="P9785">
        <v>9783</v>
      </c>
      <c r="Q9785" s="8">
        <f t="shared" si="1521"/>
        <v>8.6332505657123332E-2</v>
      </c>
      <c r="R9785" s="8">
        <f t="shared" si="1521"/>
        <v>8.4438309889905361E-2</v>
      </c>
      <c r="S9785" s="8">
        <f t="shared" si="1521"/>
        <v>8.5378537456263545E-2</v>
      </c>
      <c r="T9785" s="8">
        <f t="shared" si="1521"/>
        <v>8.4726160604544937E-2</v>
      </c>
      <c r="W9785">
        <v>9783</v>
      </c>
      <c r="X9785" s="4">
        <f t="shared" si="1516"/>
        <v>9.0543183552275114E-2</v>
      </c>
      <c r="Y9785" s="4">
        <f t="shared" si="1523"/>
        <v>8.9555219586883686E-2</v>
      </c>
      <c r="Z9785" s="4">
        <f t="shared" si="1524"/>
        <v>8.8879410397183028E-2</v>
      </c>
    </row>
    <row r="9786" spans="1:26" x14ac:dyDescent="0.25">
      <c r="A9786" s="16">
        <f t="shared" si="1522"/>
        <v>53319</v>
      </c>
      <c r="B9786">
        <f>+'[2]Ejercicio 1'!E10003</f>
        <v>9784</v>
      </c>
      <c r="C9786" s="5">
        <v>8.7832787801420356E-2</v>
      </c>
      <c r="D9786" s="4">
        <f t="shared" si="1517"/>
        <v>8.5938580038450355E-2</v>
      </c>
      <c r="E9786" s="6">
        <f t="shared" si="1518"/>
        <v>8.6878813537540067E-2</v>
      </c>
      <c r="F9786" s="7">
        <f t="shared" si="1519"/>
        <v>8.6226432564839223E-2</v>
      </c>
      <c r="I9786" s="10">
        <v>9784</v>
      </c>
      <c r="J9786" s="8">
        <f t="shared" si="1520"/>
        <v>8.9332787801420357E-2</v>
      </c>
      <c r="K9786" s="8">
        <f t="shared" si="1520"/>
        <v>8.7438580038450356E-2</v>
      </c>
      <c r="L9786" s="8">
        <f t="shared" si="1520"/>
        <v>8.8378813537540069E-2</v>
      </c>
      <c r="M9786" s="8">
        <f t="shared" si="1520"/>
        <v>8.7726432564839224E-2</v>
      </c>
      <c r="P9786">
        <v>9784</v>
      </c>
      <c r="Q9786" s="8">
        <f t="shared" si="1521"/>
        <v>8.6332787801420355E-2</v>
      </c>
      <c r="R9786" s="8">
        <f t="shared" si="1521"/>
        <v>8.4438580038450353E-2</v>
      </c>
      <c r="S9786" s="8">
        <f t="shared" si="1521"/>
        <v>8.5378813537540066E-2</v>
      </c>
      <c r="T9786" s="8">
        <f t="shared" si="1521"/>
        <v>8.4726432564839221E-2</v>
      </c>
      <c r="W9786">
        <v>9784</v>
      </c>
      <c r="X9786" s="4">
        <f t="shared" ref="X9786:X9849" si="1525">Tasa_Fwd(C9604,B9604,C9786,B9786,182)</f>
        <v>9.0543748214364075E-2</v>
      </c>
      <c r="Y9786" s="4">
        <f t="shared" si="1523"/>
        <v>8.9555771751038959E-2</v>
      </c>
      <c r="Z9786" s="4">
        <f t="shared" si="1524"/>
        <v>8.8879954067617409E-2</v>
      </c>
    </row>
    <row r="9787" spans="1:26" x14ac:dyDescent="0.25">
      <c r="A9787" s="16">
        <f t="shared" si="1522"/>
        <v>53320</v>
      </c>
      <c r="B9787">
        <f>+'[2]Ejercicio 1'!E10004</f>
        <v>9785</v>
      </c>
      <c r="C9787" s="5">
        <v>8.7833069945717365E-2</v>
      </c>
      <c r="D9787" s="4">
        <f t="shared" si="1517"/>
        <v>8.5938850186958043E-2</v>
      </c>
      <c r="E9787" s="6">
        <f t="shared" si="1518"/>
        <v>8.6879089618798144E-2</v>
      </c>
      <c r="F9787" s="7">
        <f t="shared" si="1519"/>
        <v>8.6226704525099257E-2</v>
      </c>
      <c r="I9787" s="10">
        <v>9785</v>
      </c>
      <c r="J9787" s="8">
        <f t="shared" si="1520"/>
        <v>8.9333069945717367E-2</v>
      </c>
      <c r="K9787" s="8">
        <f t="shared" si="1520"/>
        <v>8.7438850186958045E-2</v>
      </c>
      <c r="L9787" s="8">
        <f t="shared" si="1520"/>
        <v>8.8379089618798146E-2</v>
      </c>
      <c r="M9787" s="8">
        <f t="shared" si="1520"/>
        <v>8.7726704525099258E-2</v>
      </c>
      <c r="P9787">
        <v>9785</v>
      </c>
      <c r="Q9787" s="8">
        <f t="shared" si="1521"/>
        <v>8.6333069945717364E-2</v>
      </c>
      <c r="R9787" s="8">
        <f t="shared" si="1521"/>
        <v>8.4438850186958042E-2</v>
      </c>
      <c r="S9787" s="8">
        <f t="shared" si="1521"/>
        <v>8.5379089618798143E-2</v>
      </c>
      <c r="T9787" s="8">
        <f t="shared" si="1521"/>
        <v>8.4726704525099256E-2</v>
      </c>
      <c r="W9787">
        <v>9785</v>
      </c>
      <c r="X9787" s="4">
        <f t="shared" si="1525"/>
        <v>9.0544312876490798E-2</v>
      </c>
      <c r="Y9787" s="4">
        <f t="shared" si="1523"/>
        <v>8.955632391525134E-2</v>
      </c>
      <c r="Z9787" s="4">
        <f t="shared" si="1524"/>
        <v>8.8880497736966949E-2</v>
      </c>
    </row>
    <row r="9788" spans="1:26" x14ac:dyDescent="0.25">
      <c r="A9788" s="16">
        <f t="shared" si="1522"/>
        <v>53321</v>
      </c>
      <c r="B9788">
        <f>+'[2]Ejercicio 1'!E10005</f>
        <v>9786</v>
      </c>
      <c r="C9788" s="5">
        <v>8.7833352090014388E-2</v>
      </c>
      <c r="D9788" s="4">
        <f t="shared" si="1517"/>
        <v>8.5939120335428998E-2</v>
      </c>
      <c r="E9788" s="6">
        <f t="shared" si="1518"/>
        <v>8.687936570003689E-2</v>
      </c>
      <c r="F9788" s="7">
        <f t="shared" si="1519"/>
        <v>8.6226976485330731E-2</v>
      </c>
      <c r="I9788" s="10">
        <v>9786</v>
      </c>
      <c r="J9788" s="8">
        <f t="shared" si="1520"/>
        <v>8.933335209001439E-2</v>
      </c>
      <c r="K9788" s="8">
        <f t="shared" si="1520"/>
        <v>8.7439120335428999E-2</v>
      </c>
      <c r="L9788" s="8">
        <f t="shared" si="1520"/>
        <v>8.8379365700036891E-2</v>
      </c>
      <c r="M9788" s="8">
        <f t="shared" si="1520"/>
        <v>8.7726976485330732E-2</v>
      </c>
      <c r="P9788">
        <v>9786</v>
      </c>
      <c r="Q9788" s="8">
        <f t="shared" si="1521"/>
        <v>8.6333352090014387E-2</v>
      </c>
      <c r="R9788" s="8">
        <f t="shared" si="1521"/>
        <v>8.4439120335428997E-2</v>
      </c>
      <c r="S9788" s="8">
        <f t="shared" si="1521"/>
        <v>8.5379365700036888E-2</v>
      </c>
      <c r="T9788" s="8">
        <f t="shared" si="1521"/>
        <v>8.4726976485330729E-2</v>
      </c>
      <c r="W9788">
        <v>9786</v>
      </c>
      <c r="X9788" s="4">
        <f t="shared" si="1525"/>
        <v>9.0544877538655741E-2</v>
      </c>
      <c r="Y9788" s="4">
        <f t="shared" si="1523"/>
        <v>8.9556876079330203E-2</v>
      </c>
      <c r="Z9788" s="4">
        <f t="shared" si="1524"/>
        <v>8.8881041407224345E-2</v>
      </c>
    </row>
    <row r="9789" spans="1:26" x14ac:dyDescent="0.25">
      <c r="A9789" s="16">
        <f t="shared" si="1522"/>
        <v>53322</v>
      </c>
      <c r="B9789">
        <f>+'[2]Ejercicio 1'!E10006</f>
        <v>9787</v>
      </c>
      <c r="C9789" s="5">
        <v>8.7833634234311411E-2</v>
      </c>
      <c r="D9789" s="4">
        <f t="shared" si="1517"/>
        <v>8.5939390483862857E-2</v>
      </c>
      <c r="E9789" s="6">
        <f t="shared" si="1518"/>
        <v>8.6879641781256317E-2</v>
      </c>
      <c r="F9789" s="7">
        <f t="shared" si="1519"/>
        <v>8.6227248445527954E-2</v>
      </c>
      <c r="I9789" s="10">
        <v>9787</v>
      </c>
      <c r="J9789" s="8">
        <f t="shared" si="1520"/>
        <v>8.9333634234311413E-2</v>
      </c>
      <c r="K9789" s="8">
        <f t="shared" si="1520"/>
        <v>8.7439390483862858E-2</v>
      </c>
      <c r="L9789" s="8">
        <f t="shared" si="1520"/>
        <v>8.8379641781256318E-2</v>
      </c>
      <c r="M9789" s="8">
        <f t="shared" si="1520"/>
        <v>8.7727248445527956E-2</v>
      </c>
      <c r="P9789">
        <v>9787</v>
      </c>
      <c r="Q9789" s="8">
        <f t="shared" si="1521"/>
        <v>8.633363423431141E-2</v>
      </c>
      <c r="R9789" s="8">
        <f t="shared" si="1521"/>
        <v>8.4439390483862856E-2</v>
      </c>
      <c r="S9789" s="8">
        <f t="shared" si="1521"/>
        <v>8.5379641781256316E-2</v>
      </c>
      <c r="T9789" s="8">
        <f t="shared" si="1521"/>
        <v>8.4727248445527953E-2</v>
      </c>
      <c r="W9789">
        <v>9787</v>
      </c>
      <c r="X9789" s="4">
        <f t="shared" si="1525"/>
        <v>9.0545442200859319E-2</v>
      </c>
      <c r="Y9789" s="4">
        <f t="shared" si="1523"/>
        <v>8.9557428243183301E-2</v>
      </c>
      <c r="Z9789" s="4">
        <f t="shared" si="1524"/>
        <v>8.8881585076396874E-2</v>
      </c>
    </row>
    <row r="9790" spans="1:26" x14ac:dyDescent="0.25">
      <c r="A9790" s="16">
        <f t="shared" si="1522"/>
        <v>53323</v>
      </c>
      <c r="B9790">
        <f>+'[2]Ejercicio 1'!E10007</f>
        <v>9788</v>
      </c>
      <c r="C9790" s="5">
        <v>8.7833916378608434E-2</v>
      </c>
      <c r="D9790" s="4">
        <f t="shared" si="1517"/>
        <v>8.5939660632259995E-2</v>
      </c>
      <c r="E9790" s="6">
        <f t="shared" si="1518"/>
        <v>8.6879917862457301E-2</v>
      </c>
      <c r="F9790" s="7">
        <f t="shared" si="1519"/>
        <v>8.6227520405696617E-2</v>
      </c>
      <c r="I9790" s="10">
        <v>9788</v>
      </c>
      <c r="J9790" s="8">
        <f t="shared" si="1520"/>
        <v>8.9333916378608436E-2</v>
      </c>
      <c r="K9790" s="8">
        <f t="shared" si="1520"/>
        <v>8.7439660632259997E-2</v>
      </c>
      <c r="L9790" s="8">
        <f t="shared" si="1520"/>
        <v>8.8379917862457302E-2</v>
      </c>
      <c r="M9790" s="8">
        <f t="shared" si="1520"/>
        <v>8.7727520405696618E-2</v>
      </c>
      <c r="P9790">
        <v>9788</v>
      </c>
      <c r="Q9790" s="8">
        <f t="shared" si="1521"/>
        <v>8.6333916378608433E-2</v>
      </c>
      <c r="R9790" s="8">
        <f t="shared" si="1521"/>
        <v>8.4439660632259994E-2</v>
      </c>
      <c r="S9790" s="8">
        <f t="shared" si="1521"/>
        <v>8.53799178624573E-2</v>
      </c>
      <c r="T9790" s="8">
        <f t="shared" si="1521"/>
        <v>8.4727520405696616E-2</v>
      </c>
      <c r="W9790">
        <v>9788</v>
      </c>
      <c r="X9790" s="4">
        <f t="shared" si="1525"/>
        <v>9.0546006863101117E-2</v>
      </c>
      <c r="Y9790" s="4">
        <f t="shared" si="1523"/>
        <v>8.9557980407187487E-2</v>
      </c>
      <c r="Z9790" s="4">
        <f t="shared" si="1524"/>
        <v>8.8882128746474401E-2</v>
      </c>
    </row>
    <row r="9791" spans="1:26" x14ac:dyDescent="0.25">
      <c r="A9791" s="16">
        <f t="shared" si="1522"/>
        <v>53324</v>
      </c>
      <c r="B9791">
        <f>+'[2]Ejercicio 1'!E10008</f>
        <v>9789</v>
      </c>
      <c r="C9791" s="5">
        <v>8.7834198522905457E-2</v>
      </c>
      <c r="D9791" s="4">
        <f t="shared" si="1517"/>
        <v>8.5939930780620621E-2</v>
      </c>
      <c r="E9791" s="6">
        <f t="shared" si="1518"/>
        <v>8.6880193943639827E-2</v>
      </c>
      <c r="F9791" s="7">
        <f t="shared" si="1519"/>
        <v>8.6227792365833889E-2</v>
      </c>
      <c r="I9791" s="10">
        <v>9789</v>
      </c>
      <c r="J9791" s="8">
        <f t="shared" si="1520"/>
        <v>8.9334198522905459E-2</v>
      </c>
      <c r="K9791" s="8">
        <f t="shared" si="1520"/>
        <v>8.7439930780620623E-2</v>
      </c>
      <c r="L9791" s="8">
        <f t="shared" si="1520"/>
        <v>8.8380193943639829E-2</v>
      </c>
      <c r="M9791" s="8">
        <f t="shared" si="1520"/>
        <v>8.772779236583389E-2</v>
      </c>
      <c r="P9791">
        <v>9789</v>
      </c>
      <c r="Q9791" s="8">
        <f t="shared" si="1521"/>
        <v>8.6334198522905456E-2</v>
      </c>
      <c r="R9791" s="8">
        <f t="shared" si="1521"/>
        <v>8.443993078062062E-2</v>
      </c>
      <c r="S9791" s="8">
        <f t="shared" si="1521"/>
        <v>8.5380193943639826E-2</v>
      </c>
      <c r="T9791" s="8">
        <f t="shared" si="1521"/>
        <v>8.4727792365833887E-2</v>
      </c>
      <c r="W9791">
        <v>9789</v>
      </c>
      <c r="X9791" s="4">
        <f t="shared" si="1525"/>
        <v>9.0546571525382452E-2</v>
      </c>
      <c r="Y9791" s="4">
        <f t="shared" si="1523"/>
        <v>8.9558532571247892E-2</v>
      </c>
      <c r="Z9791" s="4">
        <f t="shared" si="1524"/>
        <v>8.888267241746263E-2</v>
      </c>
    </row>
    <row r="9792" spans="1:26" x14ac:dyDescent="0.25">
      <c r="A9792" s="16">
        <f t="shared" si="1522"/>
        <v>53325</v>
      </c>
      <c r="B9792">
        <f>+'[2]Ejercicio 1'!E10009</f>
        <v>9790</v>
      </c>
      <c r="C9792" s="5">
        <v>8.783448066720248E-2</v>
      </c>
      <c r="D9792" s="4">
        <f t="shared" si="1517"/>
        <v>8.5940200928943722E-2</v>
      </c>
      <c r="E9792" s="6">
        <f t="shared" si="1518"/>
        <v>8.6880470024803036E-2</v>
      </c>
      <c r="F9792" s="7">
        <f t="shared" si="1519"/>
        <v>8.6228064325936896E-2</v>
      </c>
      <c r="I9792" s="10">
        <v>9790</v>
      </c>
      <c r="J9792" s="8">
        <f t="shared" si="1520"/>
        <v>8.9334480667202482E-2</v>
      </c>
      <c r="K9792" s="8">
        <f t="shared" si="1520"/>
        <v>8.7440200928943723E-2</v>
      </c>
      <c r="L9792" s="8">
        <f t="shared" si="1520"/>
        <v>8.8380470024803037E-2</v>
      </c>
      <c r="M9792" s="8">
        <f t="shared" si="1520"/>
        <v>8.7728064325936897E-2</v>
      </c>
      <c r="P9792">
        <v>9790</v>
      </c>
      <c r="Q9792" s="8">
        <f t="shared" si="1521"/>
        <v>8.6334480667202479E-2</v>
      </c>
      <c r="R9792" s="8">
        <f t="shared" si="1521"/>
        <v>8.4440200928943721E-2</v>
      </c>
      <c r="S9792" s="8">
        <f t="shared" si="1521"/>
        <v>8.5380470024803035E-2</v>
      </c>
      <c r="T9792" s="8">
        <f t="shared" si="1521"/>
        <v>8.4728064325936894E-2</v>
      </c>
      <c r="W9792">
        <v>9790</v>
      </c>
      <c r="X9792" s="4">
        <f t="shared" si="1525"/>
        <v>9.0547136187701549E-2</v>
      </c>
      <c r="Y9792" s="4">
        <f t="shared" si="1523"/>
        <v>8.9559084735082548E-2</v>
      </c>
      <c r="Z9792" s="4">
        <f t="shared" si="1524"/>
        <v>8.8883216086363959E-2</v>
      </c>
    </row>
    <row r="9793" spans="1:26" x14ac:dyDescent="0.25">
      <c r="A9793" s="16">
        <f t="shared" si="1522"/>
        <v>53326</v>
      </c>
      <c r="B9793">
        <f>+'[2]Ejercicio 1'!E10010</f>
        <v>9791</v>
      </c>
      <c r="C9793" s="5">
        <v>8.7834762811499503E-2</v>
      </c>
      <c r="D9793" s="4">
        <f t="shared" si="1517"/>
        <v>8.5940471077230116E-2</v>
      </c>
      <c r="E9793" s="6">
        <f t="shared" si="1518"/>
        <v>8.6880746105947787E-2</v>
      </c>
      <c r="F9793" s="7">
        <f t="shared" si="1519"/>
        <v>8.6228336286011356E-2</v>
      </c>
      <c r="I9793" s="10">
        <v>9791</v>
      </c>
      <c r="J9793" s="8">
        <f t="shared" si="1520"/>
        <v>8.9334762811499505E-2</v>
      </c>
      <c r="K9793" s="8">
        <f t="shared" si="1520"/>
        <v>8.7440471077230117E-2</v>
      </c>
      <c r="L9793" s="8">
        <f t="shared" si="1520"/>
        <v>8.8380746105947788E-2</v>
      </c>
      <c r="M9793" s="8">
        <f t="shared" si="1520"/>
        <v>8.7728336286011357E-2</v>
      </c>
      <c r="P9793">
        <v>9791</v>
      </c>
      <c r="Q9793" s="8">
        <f t="shared" si="1521"/>
        <v>8.6334762811499502E-2</v>
      </c>
      <c r="R9793" s="8">
        <f t="shared" si="1521"/>
        <v>8.4440471077230114E-2</v>
      </c>
      <c r="S9793" s="8">
        <f t="shared" si="1521"/>
        <v>8.5380746105947786E-2</v>
      </c>
      <c r="T9793" s="8">
        <f t="shared" si="1521"/>
        <v>8.4728336286011355E-2</v>
      </c>
      <c r="W9793">
        <v>9791</v>
      </c>
      <c r="X9793" s="4">
        <f t="shared" si="1525"/>
        <v>9.0547700850059296E-2</v>
      </c>
      <c r="Y9793" s="4">
        <f t="shared" si="1523"/>
        <v>8.9559636899067416E-2</v>
      </c>
      <c r="Z9793" s="4">
        <f t="shared" si="1524"/>
        <v>8.8883759756178848E-2</v>
      </c>
    </row>
    <row r="9794" spans="1:26" x14ac:dyDescent="0.25">
      <c r="A9794" s="16">
        <f t="shared" si="1522"/>
        <v>53327</v>
      </c>
      <c r="B9794">
        <f>+'[2]Ejercicio 1'!E10011</f>
        <v>9792</v>
      </c>
      <c r="C9794" s="5">
        <v>8.7835044955796512E-2</v>
      </c>
      <c r="D9794" s="4">
        <f t="shared" si="1517"/>
        <v>8.5940741225479594E-2</v>
      </c>
      <c r="E9794" s="6">
        <f t="shared" si="1518"/>
        <v>8.688102218707322E-2</v>
      </c>
      <c r="F9794" s="7">
        <f t="shared" si="1519"/>
        <v>8.6228608246051566E-2</v>
      </c>
      <c r="I9794" s="10">
        <v>9792</v>
      </c>
      <c r="J9794" s="8">
        <f t="shared" si="1520"/>
        <v>8.9335044955796514E-2</v>
      </c>
      <c r="K9794" s="8">
        <f t="shared" si="1520"/>
        <v>8.7440741225479596E-2</v>
      </c>
      <c r="L9794" s="8">
        <f t="shared" si="1520"/>
        <v>8.8381022187073222E-2</v>
      </c>
      <c r="M9794" s="8">
        <f t="shared" ref="M9794:M9857" si="1526">F9794+$O$1</f>
        <v>8.7728608246051568E-2</v>
      </c>
      <c r="P9794">
        <v>9792</v>
      </c>
      <c r="Q9794" s="8">
        <f t="shared" si="1521"/>
        <v>8.6335044955796511E-2</v>
      </c>
      <c r="R9794" s="8">
        <f t="shared" si="1521"/>
        <v>8.4440741225479593E-2</v>
      </c>
      <c r="S9794" s="8">
        <f t="shared" si="1521"/>
        <v>8.5381022187073219E-2</v>
      </c>
      <c r="T9794" s="8">
        <f t="shared" ref="T9794:T9857" si="1527">F9794-$O$1</f>
        <v>8.4728608246051565E-2</v>
      </c>
      <c r="W9794">
        <v>9792</v>
      </c>
      <c r="X9794" s="4">
        <f t="shared" si="1525"/>
        <v>9.0548265512455706E-2</v>
      </c>
      <c r="Y9794" s="4">
        <f t="shared" si="1523"/>
        <v>8.9560189062826534E-2</v>
      </c>
      <c r="Z9794" s="4">
        <f t="shared" si="1524"/>
        <v>8.8884303424908884E-2</v>
      </c>
    </row>
    <row r="9795" spans="1:26" x14ac:dyDescent="0.25">
      <c r="A9795" s="16">
        <f t="shared" si="1522"/>
        <v>53328</v>
      </c>
      <c r="B9795">
        <f>+'[2]Ejercicio 1'!E10012</f>
        <v>9793</v>
      </c>
      <c r="C9795" s="5">
        <v>8.7835327100093535E-2</v>
      </c>
      <c r="D9795" s="4">
        <f t="shared" ref="D9795:D9858" si="1528">+LN((1+C9795*182/360)^(360/182))</f>
        <v>8.5941011373692158E-2</v>
      </c>
      <c r="E9795" s="6">
        <f t="shared" ref="E9795:E9858" si="1529">Equivalencia_Tasas(C9795,182,91)</f>
        <v>8.688129826818021E-2</v>
      </c>
      <c r="F9795" s="7">
        <f t="shared" ref="F9795:F9858" si="1530">Equivalencia_Tasas(C9795,182,28)</f>
        <v>8.6228880206063216E-2</v>
      </c>
      <c r="I9795" s="10">
        <v>9793</v>
      </c>
      <c r="J9795" s="8">
        <f t="shared" ref="J9795:M9858" si="1531">C9795+$O$1</f>
        <v>8.9335327100093537E-2</v>
      </c>
      <c r="K9795" s="8">
        <f t="shared" si="1531"/>
        <v>8.744101137369216E-2</v>
      </c>
      <c r="L9795" s="8">
        <f t="shared" si="1531"/>
        <v>8.8381298268180211E-2</v>
      </c>
      <c r="M9795" s="8">
        <f t="shared" si="1526"/>
        <v>8.7728880206063217E-2</v>
      </c>
      <c r="P9795">
        <v>9793</v>
      </c>
      <c r="Q9795" s="8">
        <f t="shared" ref="Q9795:T9858" si="1532">C9795-$O$1</f>
        <v>8.6335327100093534E-2</v>
      </c>
      <c r="R9795" s="8">
        <f t="shared" si="1532"/>
        <v>8.4441011373692157E-2</v>
      </c>
      <c r="S9795" s="8">
        <f t="shared" si="1532"/>
        <v>8.5381298268180209E-2</v>
      </c>
      <c r="T9795" s="8">
        <f t="shared" si="1527"/>
        <v>8.4728880206063215E-2</v>
      </c>
      <c r="W9795">
        <v>9793</v>
      </c>
      <c r="X9795" s="4">
        <f t="shared" si="1525"/>
        <v>9.0548830174889877E-2</v>
      </c>
      <c r="Y9795" s="4">
        <f t="shared" si="1523"/>
        <v>8.9560741226641857E-2</v>
      </c>
      <c r="Z9795" s="4">
        <f t="shared" si="1524"/>
        <v>8.8884847094543903E-2</v>
      </c>
    </row>
    <row r="9796" spans="1:26" x14ac:dyDescent="0.25">
      <c r="A9796" s="16">
        <f t="shared" si="1522"/>
        <v>53329</v>
      </c>
      <c r="B9796">
        <f>+'[2]Ejercicio 1'!E10013</f>
        <v>9794</v>
      </c>
      <c r="C9796" s="5">
        <v>8.7835609244390558E-2</v>
      </c>
      <c r="D9796" s="4">
        <f t="shared" si="1528"/>
        <v>8.5941281521868015E-2</v>
      </c>
      <c r="E9796" s="6">
        <f t="shared" si="1529"/>
        <v>8.6881574349267868E-2</v>
      </c>
      <c r="F9796" s="7">
        <f t="shared" si="1530"/>
        <v>8.6229152166040615E-2</v>
      </c>
      <c r="I9796" s="10">
        <v>9794</v>
      </c>
      <c r="J9796" s="8">
        <f t="shared" si="1531"/>
        <v>8.933560924439056E-2</v>
      </c>
      <c r="K9796" s="8">
        <f t="shared" si="1531"/>
        <v>8.7441281521868017E-2</v>
      </c>
      <c r="L9796" s="8">
        <f t="shared" si="1531"/>
        <v>8.8381574349267869E-2</v>
      </c>
      <c r="M9796" s="8">
        <f t="shared" si="1526"/>
        <v>8.7729152166040617E-2</v>
      </c>
      <c r="P9796">
        <v>9794</v>
      </c>
      <c r="Q9796" s="8">
        <f t="shared" si="1532"/>
        <v>8.6335609244390557E-2</v>
      </c>
      <c r="R9796" s="8">
        <f t="shared" si="1532"/>
        <v>8.4441281521868014E-2</v>
      </c>
      <c r="S9796" s="8">
        <f t="shared" si="1532"/>
        <v>8.5381574349267866E-2</v>
      </c>
      <c r="T9796" s="8">
        <f t="shared" si="1527"/>
        <v>8.4729152166040614E-2</v>
      </c>
      <c r="W9796">
        <v>9794</v>
      </c>
      <c r="X9796" s="4">
        <f t="shared" si="1525"/>
        <v>9.0549394837339856E-2</v>
      </c>
      <c r="Y9796" s="4">
        <f t="shared" si="1523"/>
        <v>8.9561293390418531E-2</v>
      </c>
      <c r="Z9796" s="4">
        <f t="shared" si="1524"/>
        <v>8.8885390764090424E-2</v>
      </c>
    </row>
    <row r="9797" spans="1:26" x14ac:dyDescent="0.25">
      <c r="A9797" s="16">
        <f t="shared" ref="A9797:A9860" si="1533">+A9796+1</f>
        <v>53330</v>
      </c>
      <c r="B9797">
        <f>+'[2]Ejercicio 1'!E10014</f>
        <v>9795</v>
      </c>
      <c r="C9797" s="5">
        <v>8.7835891388687581E-2</v>
      </c>
      <c r="D9797" s="4">
        <f t="shared" si="1528"/>
        <v>8.5941551670007152E-2</v>
      </c>
      <c r="E9797" s="6">
        <f t="shared" si="1529"/>
        <v>8.6881850430337082E-2</v>
      </c>
      <c r="F9797" s="7">
        <f t="shared" si="1530"/>
        <v>8.6229424125989454E-2</v>
      </c>
      <c r="I9797" s="10">
        <v>9795</v>
      </c>
      <c r="J9797" s="8">
        <f t="shared" si="1531"/>
        <v>8.9335891388687583E-2</v>
      </c>
      <c r="K9797" s="8">
        <f t="shared" si="1531"/>
        <v>8.7441551670007153E-2</v>
      </c>
      <c r="L9797" s="8">
        <f t="shared" si="1531"/>
        <v>8.8381850430337083E-2</v>
      </c>
      <c r="M9797" s="8">
        <f t="shared" si="1526"/>
        <v>8.7729424125989455E-2</v>
      </c>
      <c r="P9797">
        <v>9795</v>
      </c>
      <c r="Q9797" s="8">
        <f t="shared" si="1532"/>
        <v>8.633589138868758E-2</v>
      </c>
      <c r="R9797" s="8">
        <f t="shared" si="1532"/>
        <v>8.4441551670007151E-2</v>
      </c>
      <c r="S9797" s="8">
        <f t="shared" si="1532"/>
        <v>8.5381850430337081E-2</v>
      </c>
      <c r="T9797" s="8">
        <f t="shared" si="1527"/>
        <v>8.4729424125989453E-2</v>
      </c>
      <c r="W9797">
        <v>9795</v>
      </c>
      <c r="X9797" s="4">
        <f t="shared" si="1525"/>
        <v>9.0549959499874613E-2</v>
      </c>
      <c r="Y9797" s="4">
        <f t="shared" si="1523"/>
        <v>8.9561845554158317E-2</v>
      </c>
      <c r="Z9797" s="4">
        <f t="shared" si="1524"/>
        <v>8.8885934433551306E-2</v>
      </c>
    </row>
    <row r="9798" spans="1:26" x14ac:dyDescent="0.25">
      <c r="A9798" s="16">
        <f t="shared" si="1533"/>
        <v>53331</v>
      </c>
      <c r="B9798">
        <f>+'[2]Ejercicio 1'!E10015</f>
        <v>9796</v>
      </c>
      <c r="C9798" s="5">
        <v>8.7836173532984604E-2</v>
      </c>
      <c r="D9798" s="4">
        <f t="shared" si="1528"/>
        <v>8.5941821818108971E-2</v>
      </c>
      <c r="E9798" s="6">
        <f t="shared" si="1529"/>
        <v>8.6882126511387853E-2</v>
      </c>
      <c r="F9798" s="7">
        <f t="shared" si="1530"/>
        <v>8.6229696085904042E-2</v>
      </c>
      <c r="I9798" s="10">
        <v>9796</v>
      </c>
      <c r="J9798" s="8">
        <f t="shared" si="1531"/>
        <v>8.9336173532984606E-2</v>
      </c>
      <c r="K9798" s="8">
        <f t="shared" si="1531"/>
        <v>8.7441821818108972E-2</v>
      </c>
      <c r="L9798" s="8">
        <f t="shared" si="1531"/>
        <v>8.8382126511387854E-2</v>
      </c>
      <c r="M9798" s="8">
        <f t="shared" si="1526"/>
        <v>8.7729696085904044E-2</v>
      </c>
      <c r="P9798">
        <v>9796</v>
      </c>
      <c r="Q9798" s="8">
        <f t="shared" si="1532"/>
        <v>8.6336173532984603E-2</v>
      </c>
      <c r="R9798" s="8">
        <f t="shared" si="1532"/>
        <v>8.444182181810897E-2</v>
      </c>
      <c r="S9798" s="8">
        <f t="shared" si="1532"/>
        <v>8.5382126511387851E-2</v>
      </c>
      <c r="T9798" s="8">
        <f t="shared" si="1527"/>
        <v>8.4729696085904041E-2</v>
      </c>
      <c r="W9798">
        <v>9796</v>
      </c>
      <c r="X9798" s="4">
        <f t="shared" si="1525"/>
        <v>9.0550524162425178E-2</v>
      </c>
      <c r="Y9798" s="4">
        <f t="shared" si="1523"/>
        <v>8.9562397717861217E-2</v>
      </c>
      <c r="Z9798" s="4">
        <f t="shared" si="1524"/>
        <v>8.8886478101921629E-2</v>
      </c>
    </row>
    <row r="9799" spans="1:26" x14ac:dyDescent="0.25">
      <c r="A9799" s="16">
        <f t="shared" si="1533"/>
        <v>53332</v>
      </c>
      <c r="B9799">
        <f>+'[2]Ejercicio 1'!E10016</f>
        <v>9797</v>
      </c>
      <c r="C9799" s="5">
        <v>8.7836455677281627E-2</v>
      </c>
      <c r="D9799" s="4">
        <f t="shared" si="1528"/>
        <v>8.5942091966174083E-2</v>
      </c>
      <c r="E9799" s="6">
        <f t="shared" si="1529"/>
        <v>8.6882402592419292E-2</v>
      </c>
      <c r="F9799" s="7">
        <f t="shared" si="1530"/>
        <v>8.6229968045790084E-2</v>
      </c>
      <c r="I9799" s="10">
        <v>9797</v>
      </c>
      <c r="J9799" s="8">
        <f t="shared" si="1531"/>
        <v>8.9336455677281629E-2</v>
      </c>
      <c r="K9799" s="8">
        <f t="shared" si="1531"/>
        <v>8.7442091966174085E-2</v>
      </c>
      <c r="L9799" s="8">
        <f t="shared" si="1531"/>
        <v>8.8382402592419293E-2</v>
      </c>
      <c r="M9799" s="8">
        <f t="shared" si="1526"/>
        <v>8.7729968045790085E-2</v>
      </c>
      <c r="P9799">
        <v>9797</v>
      </c>
      <c r="Q9799" s="8">
        <f t="shared" si="1532"/>
        <v>8.6336455677281626E-2</v>
      </c>
      <c r="R9799" s="8">
        <f t="shared" si="1532"/>
        <v>8.4442091966174082E-2</v>
      </c>
      <c r="S9799" s="8">
        <f t="shared" si="1532"/>
        <v>8.538240259241929E-2</v>
      </c>
      <c r="T9799" s="8">
        <f t="shared" si="1527"/>
        <v>8.4729968045790083E-2</v>
      </c>
      <c r="W9799">
        <v>9797</v>
      </c>
      <c r="X9799" s="4">
        <f t="shared" si="1525"/>
        <v>9.0551088825013074E-2</v>
      </c>
      <c r="Y9799" s="4">
        <f t="shared" si="1523"/>
        <v>8.9562949881524578E-2</v>
      </c>
      <c r="Z9799" s="4">
        <f t="shared" si="1524"/>
        <v>8.8887021771205513E-2</v>
      </c>
    </row>
    <row r="9800" spans="1:26" x14ac:dyDescent="0.25">
      <c r="A9800" s="16">
        <f t="shared" si="1533"/>
        <v>53333</v>
      </c>
      <c r="B9800">
        <f>+'[2]Ejercicio 1'!E10017</f>
        <v>9798</v>
      </c>
      <c r="C9800" s="5">
        <v>8.783673782157865E-2</v>
      </c>
      <c r="D9800" s="4">
        <f t="shared" si="1528"/>
        <v>8.5942362114202073E-2</v>
      </c>
      <c r="E9800" s="6">
        <f t="shared" si="1529"/>
        <v>8.6882678673431413E-2</v>
      </c>
      <c r="F9800" s="7">
        <f t="shared" si="1530"/>
        <v>8.6230240005641862E-2</v>
      </c>
      <c r="I9800" s="10">
        <v>9798</v>
      </c>
      <c r="J9800" s="8">
        <f t="shared" si="1531"/>
        <v>8.9336737821578652E-2</v>
      </c>
      <c r="K9800" s="8">
        <f t="shared" si="1531"/>
        <v>8.7442362114202074E-2</v>
      </c>
      <c r="L9800" s="8">
        <f t="shared" si="1531"/>
        <v>8.8382678673431414E-2</v>
      </c>
      <c r="M9800" s="8">
        <f t="shared" si="1526"/>
        <v>8.7730240005641863E-2</v>
      </c>
      <c r="P9800">
        <v>9798</v>
      </c>
      <c r="Q9800" s="8">
        <f t="shared" si="1532"/>
        <v>8.6336737821578649E-2</v>
      </c>
      <c r="R9800" s="8">
        <f t="shared" si="1532"/>
        <v>8.4442362114202071E-2</v>
      </c>
      <c r="S9800" s="8">
        <f t="shared" si="1532"/>
        <v>8.5382678673431411E-2</v>
      </c>
      <c r="T9800" s="8">
        <f t="shared" si="1527"/>
        <v>8.473024000564186E-2</v>
      </c>
      <c r="W9800">
        <v>9798</v>
      </c>
      <c r="X9800" s="4">
        <f t="shared" si="1525"/>
        <v>9.0551653487640493E-2</v>
      </c>
      <c r="Y9800" s="4">
        <f t="shared" si="1523"/>
        <v>8.9563502045057058E-2</v>
      </c>
      <c r="Z9800" s="4">
        <f t="shared" si="1524"/>
        <v>8.8887565440398039E-2</v>
      </c>
    </row>
    <row r="9801" spans="1:26" x14ac:dyDescent="0.25">
      <c r="A9801" s="16">
        <f t="shared" si="1533"/>
        <v>53334</v>
      </c>
      <c r="B9801">
        <f>+'[2]Ejercicio 1'!E10018</f>
        <v>9799</v>
      </c>
      <c r="C9801" s="5">
        <v>8.783701996587566E-2</v>
      </c>
      <c r="D9801" s="4">
        <f t="shared" si="1528"/>
        <v>8.5942632262193355E-2</v>
      </c>
      <c r="E9801" s="6">
        <f t="shared" si="1529"/>
        <v>8.688295475442509E-2</v>
      </c>
      <c r="F9801" s="7">
        <f t="shared" si="1530"/>
        <v>8.6230511965465093E-2</v>
      </c>
      <c r="I9801" s="10">
        <v>9799</v>
      </c>
      <c r="J9801" s="8">
        <f t="shared" si="1531"/>
        <v>8.9337019965875661E-2</v>
      </c>
      <c r="K9801" s="8">
        <f t="shared" si="1531"/>
        <v>8.7442632262193357E-2</v>
      </c>
      <c r="L9801" s="8">
        <f t="shared" si="1531"/>
        <v>8.8382954754425092E-2</v>
      </c>
      <c r="M9801" s="8">
        <f t="shared" si="1526"/>
        <v>8.7730511965465094E-2</v>
      </c>
      <c r="P9801">
        <v>9799</v>
      </c>
      <c r="Q9801" s="8">
        <f t="shared" si="1532"/>
        <v>8.6337019965875658E-2</v>
      </c>
      <c r="R9801" s="8">
        <f t="shared" si="1532"/>
        <v>8.4442632262193354E-2</v>
      </c>
      <c r="S9801" s="8">
        <f t="shared" si="1532"/>
        <v>8.5382954754425089E-2</v>
      </c>
      <c r="T9801" s="8">
        <f t="shared" si="1527"/>
        <v>8.4730511965465091E-2</v>
      </c>
      <c r="W9801">
        <v>9799</v>
      </c>
      <c r="X9801" s="4">
        <f t="shared" si="1525"/>
        <v>9.0552218150305688E-2</v>
      </c>
      <c r="Y9801" s="4">
        <f t="shared" si="1523"/>
        <v>8.9564054208645758E-2</v>
      </c>
      <c r="Z9801" s="4">
        <f t="shared" si="1524"/>
        <v>8.8888109109504912E-2</v>
      </c>
    </row>
    <row r="9802" spans="1:26" x14ac:dyDescent="0.25">
      <c r="A9802" s="16">
        <f t="shared" si="1533"/>
        <v>53335</v>
      </c>
      <c r="B9802">
        <f>+'[2]Ejercicio 1'!E10019</f>
        <v>9800</v>
      </c>
      <c r="C9802" s="5">
        <v>8.7837302110172683E-2</v>
      </c>
      <c r="D9802" s="4">
        <f t="shared" si="1528"/>
        <v>8.5942902410148125E-2</v>
      </c>
      <c r="E9802" s="6">
        <f t="shared" si="1529"/>
        <v>8.688323083540031E-2</v>
      </c>
      <c r="F9802" s="7">
        <f t="shared" si="1530"/>
        <v>8.6230783925254073E-2</v>
      </c>
      <c r="I9802" s="10">
        <v>9800</v>
      </c>
      <c r="J9802" s="8">
        <f t="shared" si="1531"/>
        <v>8.9337302110172684E-2</v>
      </c>
      <c r="K9802" s="8">
        <f t="shared" si="1531"/>
        <v>8.7442902410148127E-2</v>
      </c>
      <c r="L9802" s="8">
        <f t="shared" si="1531"/>
        <v>8.8383230835400312E-2</v>
      </c>
      <c r="M9802" s="8">
        <f t="shared" si="1526"/>
        <v>8.7730783925254074E-2</v>
      </c>
      <c r="P9802">
        <v>9800</v>
      </c>
      <c r="Q9802" s="8">
        <f t="shared" si="1532"/>
        <v>8.6337302110172681E-2</v>
      </c>
      <c r="R9802" s="8">
        <f t="shared" si="1532"/>
        <v>8.4442902410148124E-2</v>
      </c>
      <c r="S9802" s="8">
        <f t="shared" si="1532"/>
        <v>8.5383230835400309E-2</v>
      </c>
      <c r="T9802" s="8">
        <f t="shared" si="1527"/>
        <v>8.4730783925254072E-2</v>
      </c>
      <c r="W9802">
        <v>9800</v>
      </c>
      <c r="X9802" s="4">
        <f t="shared" si="1525"/>
        <v>9.0552782813009977E-2</v>
      </c>
      <c r="Y9802" s="4">
        <f t="shared" si="1523"/>
        <v>8.9564606372290675E-2</v>
      </c>
      <c r="Z9802" s="4">
        <f t="shared" si="1524"/>
        <v>8.8888652777521227E-2</v>
      </c>
    </row>
    <row r="9803" spans="1:26" x14ac:dyDescent="0.25">
      <c r="A9803" s="16">
        <f t="shared" si="1533"/>
        <v>53336</v>
      </c>
      <c r="B9803">
        <f>+'[2]Ejercicio 1'!E10020</f>
        <v>9801</v>
      </c>
      <c r="C9803" s="5">
        <v>8.7837584254469706E-2</v>
      </c>
      <c r="D9803" s="4">
        <f t="shared" si="1528"/>
        <v>8.5943172558065578E-2</v>
      </c>
      <c r="E9803" s="6">
        <f t="shared" si="1529"/>
        <v>8.6883506916356212E-2</v>
      </c>
      <c r="F9803" s="7">
        <f t="shared" si="1530"/>
        <v>8.6231055885014493E-2</v>
      </c>
      <c r="I9803" s="10">
        <v>9801</v>
      </c>
      <c r="J9803" s="8">
        <f t="shared" si="1531"/>
        <v>8.9337584254469707E-2</v>
      </c>
      <c r="K9803" s="8">
        <f t="shared" si="1531"/>
        <v>8.7443172558065579E-2</v>
      </c>
      <c r="L9803" s="8">
        <f t="shared" si="1531"/>
        <v>8.8383506916356214E-2</v>
      </c>
      <c r="M9803" s="8">
        <f t="shared" si="1526"/>
        <v>8.7731055885014494E-2</v>
      </c>
      <c r="P9803">
        <v>9801</v>
      </c>
      <c r="Q9803" s="8">
        <f t="shared" si="1532"/>
        <v>8.6337584254469704E-2</v>
      </c>
      <c r="R9803" s="8">
        <f t="shared" si="1532"/>
        <v>8.4443172558065577E-2</v>
      </c>
      <c r="S9803" s="8">
        <f t="shared" si="1532"/>
        <v>8.5383506916356211E-2</v>
      </c>
      <c r="T9803" s="8">
        <f t="shared" si="1527"/>
        <v>8.4731055885014492E-2</v>
      </c>
      <c r="W9803">
        <v>9801</v>
      </c>
      <c r="X9803" s="4">
        <f t="shared" si="1525"/>
        <v>9.0553347475752041E-2</v>
      </c>
      <c r="Y9803" s="4">
        <f t="shared" si="1523"/>
        <v>8.9565158535803824E-2</v>
      </c>
      <c r="Z9803" s="4">
        <f t="shared" si="1524"/>
        <v>8.8889196447447458E-2</v>
      </c>
    </row>
    <row r="9804" spans="1:26" x14ac:dyDescent="0.25">
      <c r="A9804" s="16">
        <f t="shared" si="1533"/>
        <v>53337</v>
      </c>
      <c r="B9804">
        <f>+'[2]Ejercicio 1'!E10021</f>
        <v>9802</v>
      </c>
      <c r="C9804" s="5">
        <v>8.7837866398766729E-2</v>
      </c>
      <c r="D9804" s="4">
        <f t="shared" si="1528"/>
        <v>8.5943442705945908E-2</v>
      </c>
      <c r="E9804" s="6">
        <f t="shared" si="1529"/>
        <v>8.6883782997293657E-2</v>
      </c>
      <c r="F9804" s="7">
        <f t="shared" si="1530"/>
        <v>8.6231327844740663E-2</v>
      </c>
      <c r="I9804" s="10">
        <v>9802</v>
      </c>
      <c r="J9804" s="8">
        <f t="shared" si="1531"/>
        <v>8.933786639876673E-2</v>
      </c>
      <c r="K9804" s="8">
        <f t="shared" si="1531"/>
        <v>8.7443442705945909E-2</v>
      </c>
      <c r="L9804" s="8">
        <f t="shared" si="1531"/>
        <v>8.8383782997293658E-2</v>
      </c>
      <c r="M9804" s="8">
        <f t="shared" si="1526"/>
        <v>8.7731327844740664E-2</v>
      </c>
      <c r="P9804">
        <v>9802</v>
      </c>
      <c r="Q9804" s="8">
        <f t="shared" si="1532"/>
        <v>8.6337866398766727E-2</v>
      </c>
      <c r="R9804" s="8">
        <f t="shared" si="1532"/>
        <v>8.4443442705945906E-2</v>
      </c>
      <c r="S9804" s="8">
        <f t="shared" si="1532"/>
        <v>8.5383782997293656E-2</v>
      </c>
      <c r="T9804" s="8">
        <f t="shared" si="1527"/>
        <v>8.4731327844740661E-2</v>
      </c>
      <c r="W9804">
        <v>9802</v>
      </c>
      <c r="X9804" s="4">
        <f t="shared" si="1525"/>
        <v>9.0553912138533185E-2</v>
      </c>
      <c r="Y9804" s="4">
        <f t="shared" si="1523"/>
        <v>8.9565710699279211E-2</v>
      </c>
      <c r="Z9804" s="4">
        <f t="shared" si="1524"/>
        <v>8.888974011528962E-2</v>
      </c>
    </row>
    <row r="9805" spans="1:26" x14ac:dyDescent="0.25">
      <c r="A9805" s="16">
        <f t="shared" si="1533"/>
        <v>53338</v>
      </c>
      <c r="B9805">
        <f>+'[2]Ejercicio 1'!E10022</f>
        <v>9803</v>
      </c>
      <c r="C9805" s="5">
        <v>8.7838148543063752E-2</v>
      </c>
      <c r="D9805" s="4">
        <f t="shared" si="1528"/>
        <v>8.5943712853789531E-2</v>
      </c>
      <c r="E9805" s="6">
        <f t="shared" si="1529"/>
        <v>8.6884059078211784E-2</v>
      </c>
      <c r="F9805" s="7">
        <f t="shared" si="1530"/>
        <v>8.6231599804438286E-2</v>
      </c>
      <c r="I9805" s="10">
        <v>9803</v>
      </c>
      <c r="J9805" s="8">
        <f t="shared" si="1531"/>
        <v>8.9338148543063753E-2</v>
      </c>
      <c r="K9805" s="8">
        <f t="shared" si="1531"/>
        <v>8.7443712853789532E-2</v>
      </c>
      <c r="L9805" s="8">
        <f t="shared" si="1531"/>
        <v>8.8384059078211785E-2</v>
      </c>
      <c r="M9805" s="8">
        <f t="shared" si="1526"/>
        <v>8.7731599804438287E-2</v>
      </c>
      <c r="P9805">
        <v>9803</v>
      </c>
      <c r="Q9805" s="8">
        <f t="shared" si="1532"/>
        <v>8.633814854306375E-2</v>
      </c>
      <c r="R9805" s="8">
        <f t="shared" si="1532"/>
        <v>8.4443712853789529E-2</v>
      </c>
      <c r="S9805" s="8">
        <f t="shared" si="1532"/>
        <v>8.5384059078211783E-2</v>
      </c>
      <c r="T9805" s="8">
        <f t="shared" si="1527"/>
        <v>8.4731599804438285E-2</v>
      </c>
      <c r="W9805">
        <v>9803</v>
      </c>
      <c r="X9805" s="4">
        <f t="shared" si="1525"/>
        <v>9.0554476801352549E-2</v>
      </c>
      <c r="Y9805" s="4">
        <f t="shared" si="1523"/>
        <v>8.9566262862621954E-2</v>
      </c>
      <c r="Z9805" s="4">
        <f t="shared" si="1524"/>
        <v>8.8890283784039639E-2</v>
      </c>
    </row>
    <row r="9806" spans="1:26" x14ac:dyDescent="0.25">
      <c r="A9806" s="16">
        <f t="shared" si="1533"/>
        <v>53339</v>
      </c>
      <c r="B9806">
        <f>+'[2]Ejercicio 1'!E10023</f>
        <v>9804</v>
      </c>
      <c r="C9806" s="5">
        <v>8.7838430687360775E-2</v>
      </c>
      <c r="D9806" s="4">
        <f t="shared" si="1528"/>
        <v>8.5943983001596433E-2</v>
      </c>
      <c r="E9806" s="6">
        <f t="shared" si="1529"/>
        <v>8.6884335159110593E-2</v>
      </c>
      <c r="F9806" s="7">
        <f t="shared" si="1530"/>
        <v>8.6231871764101645E-2</v>
      </c>
      <c r="I9806" s="10">
        <v>9804</v>
      </c>
      <c r="J9806" s="8">
        <f t="shared" si="1531"/>
        <v>8.9338430687360776E-2</v>
      </c>
      <c r="K9806" s="8">
        <f t="shared" si="1531"/>
        <v>8.7443983001596434E-2</v>
      </c>
      <c r="L9806" s="8">
        <f t="shared" si="1531"/>
        <v>8.8384335159110594E-2</v>
      </c>
      <c r="M9806" s="8">
        <f t="shared" si="1526"/>
        <v>8.7731871764101646E-2</v>
      </c>
      <c r="P9806">
        <v>9804</v>
      </c>
      <c r="Q9806" s="8">
        <f t="shared" si="1532"/>
        <v>8.6338430687360773E-2</v>
      </c>
      <c r="R9806" s="8">
        <f t="shared" si="1532"/>
        <v>8.4443983001596432E-2</v>
      </c>
      <c r="S9806" s="8">
        <f t="shared" si="1532"/>
        <v>8.5384335159110591E-2</v>
      </c>
      <c r="T9806" s="8">
        <f t="shared" si="1527"/>
        <v>8.4731871764101643E-2</v>
      </c>
      <c r="W9806">
        <v>9804</v>
      </c>
      <c r="X9806" s="4">
        <f t="shared" si="1525"/>
        <v>9.0555041464210562E-2</v>
      </c>
      <c r="Y9806" s="4">
        <f t="shared" si="1523"/>
        <v>8.956681502602179E-2</v>
      </c>
      <c r="Z9806" s="4">
        <f t="shared" si="1524"/>
        <v>8.8890827451704818E-2</v>
      </c>
    </row>
    <row r="9807" spans="1:26" x14ac:dyDescent="0.25">
      <c r="A9807" s="16">
        <f t="shared" si="1533"/>
        <v>53340</v>
      </c>
      <c r="B9807">
        <f>+'[2]Ejercicio 1'!E10024</f>
        <v>9805</v>
      </c>
      <c r="C9807" s="5">
        <v>8.7838712831657798E-2</v>
      </c>
      <c r="D9807" s="4">
        <f t="shared" si="1528"/>
        <v>8.5944253149366642E-2</v>
      </c>
      <c r="E9807" s="6">
        <f t="shared" si="1529"/>
        <v>8.6884611239991819E-2</v>
      </c>
      <c r="F9807" s="7">
        <f t="shared" si="1530"/>
        <v>8.6232143723733598E-2</v>
      </c>
      <c r="I9807" s="10">
        <v>9805</v>
      </c>
      <c r="J9807" s="8">
        <f t="shared" si="1531"/>
        <v>8.9338712831657799E-2</v>
      </c>
      <c r="K9807" s="8">
        <f t="shared" si="1531"/>
        <v>8.7444253149366644E-2</v>
      </c>
      <c r="L9807" s="8">
        <f t="shared" si="1531"/>
        <v>8.838461123999182E-2</v>
      </c>
      <c r="M9807" s="8">
        <f t="shared" si="1526"/>
        <v>8.7732143723733599E-2</v>
      </c>
      <c r="P9807">
        <v>9805</v>
      </c>
      <c r="Q9807" s="8">
        <f t="shared" si="1532"/>
        <v>8.6338712831657796E-2</v>
      </c>
      <c r="R9807" s="8">
        <f t="shared" si="1532"/>
        <v>8.4444253149366641E-2</v>
      </c>
      <c r="S9807" s="8">
        <f t="shared" si="1532"/>
        <v>8.5384611239991817E-2</v>
      </c>
      <c r="T9807" s="8">
        <f t="shared" si="1527"/>
        <v>8.4732143723733597E-2</v>
      </c>
      <c r="W9807">
        <v>9805</v>
      </c>
      <c r="X9807" s="4">
        <f t="shared" si="1525"/>
        <v>9.055560612710678E-2</v>
      </c>
      <c r="Y9807" s="4">
        <f t="shared" si="1523"/>
        <v>8.9567367189384725E-2</v>
      </c>
      <c r="Z9807" s="4">
        <f t="shared" si="1524"/>
        <v>8.889137112027784E-2</v>
      </c>
    </row>
    <row r="9808" spans="1:26" x14ac:dyDescent="0.25">
      <c r="A9808" s="16">
        <f t="shared" si="1533"/>
        <v>53341</v>
      </c>
      <c r="B9808">
        <f>+'[2]Ejercicio 1'!E10025</f>
        <v>9806</v>
      </c>
      <c r="C9808" s="5">
        <v>8.7838994975954807E-2</v>
      </c>
      <c r="D9808" s="4">
        <f t="shared" si="1528"/>
        <v>8.594452329709952E-2</v>
      </c>
      <c r="E9808" s="6">
        <f t="shared" si="1529"/>
        <v>8.6884887320853726E-2</v>
      </c>
      <c r="F9808" s="7">
        <f t="shared" si="1530"/>
        <v>8.6232415683337019E-2</v>
      </c>
      <c r="I9808" s="10">
        <v>9806</v>
      </c>
      <c r="J9808" s="8">
        <f t="shared" si="1531"/>
        <v>8.9338994975954808E-2</v>
      </c>
      <c r="K9808" s="8">
        <f t="shared" si="1531"/>
        <v>8.7444523297099522E-2</v>
      </c>
      <c r="L9808" s="8">
        <f t="shared" si="1531"/>
        <v>8.8384887320853728E-2</v>
      </c>
      <c r="M9808" s="8">
        <f t="shared" si="1526"/>
        <v>8.773241568333702E-2</v>
      </c>
      <c r="P9808">
        <v>9806</v>
      </c>
      <c r="Q9808" s="8">
        <f t="shared" si="1532"/>
        <v>8.6338994975954805E-2</v>
      </c>
      <c r="R9808" s="8">
        <f t="shared" si="1532"/>
        <v>8.4444523297099519E-2</v>
      </c>
      <c r="S9808" s="8">
        <f t="shared" si="1532"/>
        <v>8.5384887320853725E-2</v>
      </c>
      <c r="T9808" s="8">
        <f t="shared" si="1527"/>
        <v>8.4732415683337017E-2</v>
      </c>
      <c r="W9808">
        <v>9806</v>
      </c>
      <c r="X9808" s="4">
        <f t="shared" si="1525"/>
        <v>9.0556170790041648E-2</v>
      </c>
      <c r="Y9808" s="4">
        <f t="shared" si="1523"/>
        <v>8.9567919352803019E-2</v>
      </c>
      <c r="Z9808" s="4">
        <f t="shared" si="1524"/>
        <v>8.889191478876235E-2</v>
      </c>
    </row>
    <row r="9809" spans="1:26" x14ac:dyDescent="0.25">
      <c r="A9809" s="16">
        <f t="shared" si="1533"/>
        <v>53342</v>
      </c>
      <c r="B9809">
        <f>+'[2]Ejercicio 1'!E10026</f>
        <v>9807</v>
      </c>
      <c r="C9809" s="5">
        <v>8.783927712025183E-2</v>
      </c>
      <c r="D9809" s="4">
        <f t="shared" si="1528"/>
        <v>8.5944793444795678E-2</v>
      </c>
      <c r="E9809" s="6">
        <f t="shared" si="1529"/>
        <v>8.6885163401696316E-2</v>
      </c>
      <c r="F9809" s="7">
        <f t="shared" si="1530"/>
        <v>8.6232687642906161E-2</v>
      </c>
      <c r="I9809" s="10">
        <v>9807</v>
      </c>
      <c r="J9809" s="8">
        <f t="shared" si="1531"/>
        <v>8.9339277120251831E-2</v>
      </c>
      <c r="K9809" s="8">
        <f t="shared" si="1531"/>
        <v>8.7444793444795679E-2</v>
      </c>
      <c r="L9809" s="8">
        <f t="shared" si="1531"/>
        <v>8.8385163401696318E-2</v>
      </c>
      <c r="M9809" s="8">
        <f t="shared" si="1526"/>
        <v>8.7732687642906163E-2</v>
      </c>
      <c r="P9809">
        <v>9807</v>
      </c>
      <c r="Q9809" s="8">
        <f t="shared" si="1532"/>
        <v>8.6339277120251828E-2</v>
      </c>
      <c r="R9809" s="8">
        <f t="shared" si="1532"/>
        <v>8.4444793444795677E-2</v>
      </c>
      <c r="S9809" s="8">
        <f t="shared" si="1532"/>
        <v>8.5385163401696315E-2</v>
      </c>
      <c r="T9809" s="8">
        <f t="shared" si="1527"/>
        <v>8.473268764290616E-2</v>
      </c>
      <c r="W9809">
        <v>9807</v>
      </c>
      <c r="X9809" s="4">
        <f t="shared" si="1525"/>
        <v>9.0556735453015166E-2</v>
      </c>
      <c r="Y9809" s="4">
        <f t="shared" si="1523"/>
        <v>8.9568471515994674E-2</v>
      </c>
      <c r="Z9809" s="4">
        <f t="shared" si="1524"/>
        <v>8.8892458456159174E-2</v>
      </c>
    </row>
    <row r="9810" spans="1:26" x14ac:dyDescent="0.25">
      <c r="A9810" s="16">
        <f t="shared" si="1533"/>
        <v>53343</v>
      </c>
      <c r="B9810">
        <f>+'[2]Ejercicio 1'!E10027</f>
        <v>9808</v>
      </c>
      <c r="C9810" s="5">
        <v>8.7839559264548853E-2</v>
      </c>
      <c r="D9810" s="4">
        <f t="shared" si="1528"/>
        <v>8.5945063592454726E-2</v>
      </c>
      <c r="E9810" s="6">
        <f t="shared" si="1529"/>
        <v>8.6885439482520449E-2</v>
      </c>
      <c r="F9810" s="7">
        <f t="shared" si="1530"/>
        <v>8.6232959602446771E-2</v>
      </c>
      <c r="I9810" s="10">
        <v>9808</v>
      </c>
      <c r="J9810" s="8">
        <f t="shared" si="1531"/>
        <v>8.9339559264548854E-2</v>
      </c>
      <c r="K9810" s="8">
        <f t="shared" si="1531"/>
        <v>8.7445063592454728E-2</v>
      </c>
      <c r="L9810" s="8">
        <f t="shared" si="1531"/>
        <v>8.838543948252045E-2</v>
      </c>
      <c r="M9810" s="8">
        <f t="shared" si="1526"/>
        <v>8.7732959602446772E-2</v>
      </c>
      <c r="P9810">
        <v>9808</v>
      </c>
      <c r="Q9810" s="8">
        <f t="shared" si="1532"/>
        <v>8.6339559264548851E-2</v>
      </c>
      <c r="R9810" s="8">
        <f t="shared" si="1532"/>
        <v>8.4445063592454725E-2</v>
      </c>
      <c r="S9810" s="8">
        <f t="shared" si="1532"/>
        <v>8.5385439482520448E-2</v>
      </c>
      <c r="T9810" s="8">
        <f t="shared" si="1527"/>
        <v>8.473295960244677E-2</v>
      </c>
      <c r="W9810">
        <v>9808</v>
      </c>
      <c r="X9810" s="4">
        <f t="shared" si="1525"/>
        <v>9.0557300116026904E-2</v>
      </c>
      <c r="Y9810" s="4">
        <f t="shared" si="1523"/>
        <v>8.9569023679243423E-2</v>
      </c>
      <c r="Z9810" s="4">
        <f t="shared" si="1524"/>
        <v>8.8893002125465886E-2</v>
      </c>
    </row>
    <row r="9811" spans="1:26" x14ac:dyDescent="0.25">
      <c r="A9811" s="16">
        <f t="shared" si="1533"/>
        <v>53344</v>
      </c>
      <c r="B9811">
        <f>+'[2]Ejercicio 1'!E10028</f>
        <v>9809</v>
      </c>
      <c r="C9811" s="5">
        <v>8.7839841408845876E-2</v>
      </c>
      <c r="D9811" s="4">
        <f t="shared" si="1528"/>
        <v>8.5945333740077068E-2</v>
      </c>
      <c r="E9811" s="6">
        <f t="shared" si="1529"/>
        <v>8.6885715563325264E-2</v>
      </c>
      <c r="F9811" s="7">
        <f t="shared" si="1530"/>
        <v>8.6233231561953103E-2</v>
      </c>
      <c r="I9811" s="10">
        <v>9809</v>
      </c>
      <c r="J9811" s="8">
        <f t="shared" si="1531"/>
        <v>8.9339841408845877E-2</v>
      </c>
      <c r="K9811" s="8">
        <f t="shared" si="1531"/>
        <v>8.7445333740077069E-2</v>
      </c>
      <c r="L9811" s="8">
        <f t="shared" si="1531"/>
        <v>8.8385715563325265E-2</v>
      </c>
      <c r="M9811" s="8">
        <f t="shared" si="1526"/>
        <v>8.7733231561953104E-2</v>
      </c>
      <c r="P9811">
        <v>9809</v>
      </c>
      <c r="Q9811" s="8">
        <f t="shared" si="1532"/>
        <v>8.6339841408845874E-2</v>
      </c>
      <c r="R9811" s="8">
        <f t="shared" si="1532"/>
        <v>8.4445333740077066E-2</v>
      </c>
      <c r="S9811" s="8">
        <f t="shared" si="1532"/>
        <v>8.5385715563325262E-2</v>
      </c>
      <c r="T9811" s="8">
        <f t="shared" si="1527"/>
        <v>8.4733231561953101E-2</v>
      </c>
      <c r="W9811">
        <v>9809</v>
      </c>
      <c r="X9811" s="4">
        <f t="shared" si="1525"/>
        <v>9.0557864779077291E-2</v>
      </c>
      <c r="Y9811" s="4">
        <f t="shared" si="1523"/>
        <v>8.9569575842360402E-2</v>
      </c>
      <c r="Z9811" s="4">
        <f t="shared" si="1524"/>
        <v>8.8893545792688558E-2</v>
      </c>
    </row>
    <row r="9812" spans="1:26" x14ac:dyDescent="0.25">
      <c r="A9812" s="16">
        <f t="shared" si="1533"/>
        <v>53345</v>
      </c>
      <c r="B9812">
        <f>+'[2]Ejercicio 1'!E10029</f>
        <v>9810</v>
      </c>
      <c r="C9812" s="5">
        <v>8.7840123553142899E-2</v>
      </c>
      <c r="D9812" s="4">
        <f t="shared" si="1528"/>
        <v>8.5945603887662897E-2</v>
      </c>
      <c r="E9812" s="6">
        <f t="shared" si="1529"/>
        <v>8.6885991644112509E-2</v>
      </c>
      <c r="F9812" s="7">
        <f t="shared" si="1530"/>
        <v>8.6233503521428043E-2</v>
      </c>
      <c r="I9812" s="10">
        <v>9810</v>
      </c>
      <c r="J9812" s="8">
        <f t="shared" si="1531"/>
        <v>8.93401235531429E-2</v>
      </c>
      <c r="K9812" s="8">
        <f t="shared" si="1531"/>
        <v>8.7445603887662898E-2</v>
      </c>
      <c r="L9812" s="8">
        <f t="shared" si="1531"/>
        <v>8.838599164411251E-2</v>
      </c>
      <c r="M9812" s="8">
        <f t="shared" si="1526"/>
        <v>8.7733503521428044E-2</v>
      </c>
      <c r="P9812">
        <v>9810</v>
      </c>
      <c r="Q9812" s="8">
        <f t="shared" si="1532"/>
        <v>8.6340123553142897E-2</v>
      </c>
      <c r="R9812" s="8">
        <f t="shared" si="1532"/>
        <v>8.4445603887662896E-2</v>
      </c>
      <c r="S9812" s="8">
        <f t="shared" si="1532"/>
        <v>8.5385991644112508E-2</v>
      </c>
      <c r="T9812" s="8">
        <f t="shared" si="1527"/>
        <v>8.4733503521428041E-2</v>
      </c>
      <c r="W9812">
        <v>9810</v>
      </c>
      <c r="X9812" s="4">
        <f t="shared" si="1525"/>
        <v>9.0558429442166757E-2</v>
      </c>
      <c r="Y9812" s="4">
        <f t="shared" si="1523"/>
        <v>8.9570128005628483E-2</v>
      </c>
      <c r="Z9812" s="4">
        <f t="shared" si="1524"/>
        <v>8.8894089460816214E-2</v>
      </c>
    </row>
    <row r="9813" spans="1:26" x14ac:dyDescent="0.25">
      <c r="A9813" s="16">
        <f t="shared" si="1533"/>
        <v>53346</v>
      </c>
      <c r="B9813">
        <f>+'[2]Ejercicio 1'!E10030</f>
        <v>9811</v>
      </c>
      <c r="C9813" s="5">
        <v>8.7840405697439922E-2</v>
      </c>
      <c r="D9813" s="4">
        <f t="shared" si="1528"/>
        <v>8.5945874035211201E-2</v>
      </c>
      <c r="E9813" s="6">
        <f t="shared" si="1529"/>
        <v>8.6886267724879548E-2</v>
      </c>
      <c r="F9813" s="7">
        <f t="shared" si="1530"/>
        <v>8.6233775480874436E-2</v>
      </c>
      <c r="I9813" s="10">
        <v>9811</v>
      </c>
      <c r="J9813" s="8">
        <f t="shared" si="1531"/>
        <v>8.9340405697439923E-2</v>
      </c>
      <c r="K9813" s="8">
        <f t="shared" si="1531"/>
        <v>8.7445874035211202E-2</v>
      </c>
      <c r="L9813" s="8">
        <f t="shared" si="1531"/>
        <v>8.838626772487955E-2</v>
      </c>
      <c r="M9813" s="8">
        <f t="shared" si="1526"/>
        <v>8.7733775480874437E-2</v>
      </c>
      <c r="P9813">
        <v>9811</v>
      </c>
      <c r="Q9813" s="8">
        <f t="shared" si="1532"/>
        <v>8.634040569743992E-2</v>
      </c>
      <c r="R9813" s="8">
        <f t="shared" si="1532"/>
        <v>8.4445874035211199E-2</v>
      </c>
      <c r="S9813" s="8">
        <f t="shared" si="1532"/>
        <v>8.5386267724879547E-2</v>
      </c>
      <c r="T9813" s="8">
        <f t="shared" si="1527"/>
        <v>8.4733775480874435E-2</v>
      </c>
      <c r="W9813">
        <v>9811</v>
      </c>
      <c r="X9813" s="4">
        <f t="shared" si="1525"/>
        <v>9.0558994105293569E-2</v>
      </c>
      <c r="Y9813" s="4">
        <f t="shared" si="1523"/>
        <v>8.9570680168763031E-2</v>
      </c>
      <c r="Z9813" s="4">
        <f t="shared" si="1524"/>
        <v>8.889463312885823E-2</v>
      </c>
    </row>
    <row r="9814" spans="1:26" x14ac:dyDescent="0.25">
      <c r="A9814" s="16">
        <f t="shared" si="1533"/>
        <v>53347</v>
      </c>
      <c r="B9814">
        <f>+'[2]Ejercicio 1'!E10031</f>
        <v>9812</v>
      </c>
      <c r="C9814" s="5">
        <v>8.7840687841736945E-2</v>
      </c>
      <c r="D9814" s="4">
        <f t="shared" si="1528"/>
        <v>8.5946144182722797E-2</v>
      </c>
      <c r="E9814" s="6">
        <f t="shared" si="1529"/>
        <v>8.688654380562813E-2</v>
      </c>
      <c r="F9814" s="7">
        <f t="shared" si="1530"/>
        <v>8.6234047440286579E-2</v>
      </c>
      <c r="I9814" s="10">
        <v>9812</v>
      </c>
      <c r="J9814" s="8">
        <f t="shared" si="1531"/>
        <v>8.9340687841736946E-2</v>
      </c>
      <c r="K9814" s="8">
        <f t="shared" si="1531"/>
        <v>8.7446144182722799E-2</v>
      </c>
      <c r="L9814" s="8">
        <f t="shared" si="1531"/>
        <v>8.8386543805628132E-2</v>
      </c>
      <c r="M9814" s="8">
        <f t="shared" si="1526"/>
        <v>8.7734047440286581E-2</v>
      </c>
      <c r="P9814">
        <v>9812</v>
      </c>
      <c r="Q9814" s="8">
        <f t="shared" si="1532"/>
        <v>8.6340687841736943E-2</v>
      </c>
      <c r="R9814" s="8">
        <f t="shared" si="1532"/>
        <v>8.4446144182722796E-2</v>
      </c>
      <c r="S9814" s="8">
        <f t="shared" si="1532"/>
        <v>8.5386543805628129E-2</v>
      </c>
      <c r="T9814" s="8">
        <f t="shared" si="1527"/>
        <v>8.4734047440286578E-2</v>
      </c>
      <c r="W9814">
        <v>9812</v>
      </c>
      <c r="X9814" s="4">
        <f t="shared" si="1525"/>
        <v>9.0559558768459461E-2</v>
      </c>
      <c r="Y9814" s="4">
        <f t="shared" si="1523"/>
        <v>8.9571232331859818E-2</v>
      </c>
      <c r="Z9814" s="4">
        <f t="shared" si="1524"/>
        <v>8.8895176795815392E-2</v>
      </c>
    </row>
    <row r="9815" spans="1:26" x14ac:dyDescent="0.25">
      <c r="A9815" s="16">
        <f t="shared" si="1533"/>
        <v>53348</v>
      </c>
      <c r="B9815">
        <f>+'[2]Ejercicio 1'!E10032</f>
        <v>9813</v>
      </c>
      <c r="C9815" s="5">
        <v>8.7840969986033954E-2</v>
      </c>
      <c r="D9815" s="4">
        <f t="shared" si="1528"/>
        <v>8.5946414330197479E-2</v>
      </c>
      <c r="E9815" s="6">
        <f t="shared" si="1529"/>
        <v>8.6886819886358282E-2</v>
      </c>
      <c r="F9815" s="7">
        <f t="shared" si="1530"/>
        <v>8.6234319399667303E-2</v>
      </c>
      <c r="I9815" s="10">
        <v>9813</v>
      </c>
      <c r="J9815" s="8">
        <f t="shared" si="1531"/>
        <v>8.9340969986033955E-2</v>
      </c>
      <c r="K9815" s="8">
        <f t="shared" si="1531"/>
        <v>8.7446414330197481E-2</v>
      </c>
      <c r="L9815" s="8">
        <f t="shared" si="1531"/>
        <v>8.8386819886358284E-2</v>
      </c>
      <c r="M9815" s="8">
        <f t="shared" si="1526"/>
        <v>8.7734319399667304E-2</v>
      </c>
      <c r="P9815">
        <v>9813</v>
      </c>
      <c r="Q9815" s="8">
        <f t="shared" si="1532"/>
        <v>8.6340969986033952E-2</v>
      </c>
      <c r="R9815" s="8">
        <f t="shared" si="1532"/>
        <v>8.4446414330197478E-2</v>
      </c>
      <c r="S9815" s="8">
        <f t="shared" si="1532"/>
        <v>8.5386819886358281E-2</v>
      </c>
      <c r="T9815" s="8">
        <f t="shared" si="1527"/>
        <v>8.4734319399667302E-2</v>
      </c>
      <c r="W9815">
        <v>9813</v>
      </c>
      <c r="X9815" s="4">
        <f t="shared" si="1525"/>
        <v>9.0560123431663572E-2</v>
      </c>
      <c r="Y9815" s="4">
        <f t="shared" si="1523"/>
        <v>8.9571784494920592E-2</v>
      </c>
      <c r="Z9815" s="4">
        <f t="shared" si="1524"/>
        <v>8.8895720463674707E-2</v>
      </c>
    </row>
    <row r="9816" spans="1:26" x14ac:dyDescent="0.25">
      <c r="A9816" s="16">
        <f t="shared" si="1533"/>
        <v>53349</v>
      </c>
      <c r="B9816">
        <f>+'[2]Ejercicio 1'!E10033</f>
        <v>9814</v>
      </c>
      <c r="C9816" s="5">
        <v>8.7841252130330977E-2</v>
      </c>
      <c r="D9816" s="4">
        <f t="shared" si="1528"/>
        <v>8.5946684477635232E-2</v>
      </c>
      <c r="E9816" s="6">
        <f t="shared" si="1529"/>
        <v>8.6887095967069103E-2</v>
      </c>
      <c r="F9816" s="7">
        <f t="shared" si="1530"/>
        <v>8.623459135901948E-2</v>
      </c>
      <c r="I9816" s="10">
        <v>9814</v>
      </c>
      <c r="J9816" s="8">
        <f t="shared" si="1531"/>
        <v>8.9341252130330978E-2</v>
      </c>
      <c r="K9816" s="8">
        <f t="shared" si="1531"/>
        <v>8.7446684477635234E-2</v>
      </c>
      <c r="L9816" s="8">
        <f t="shared" si="1531"/>
        <v>8.8387095967069104E-2</v>
      </c>
      <c r="M9816" s="8">
        <f t="shared" si="1526"/>
        <v>8.7734591359019481E-2</v>
      </c>
      <c r="P9816">
        <v>9814</v>
      </c>
      <c r="Q9816" s="8">
        <f t="shared" si="1532"/>
        <v>8.6341252130330975E-2</v>
      </c>
      <c r="R9816" s="8">
        <f t="shared" si="1532"/>
        <v>8.4446684477635231E-2</v>
      </c>
      <c r="S9816" s="8">
        <f t="shared" si="1532"/>
        <v>8.5387095967069102E-2</v>
      </c>
      <c r="T9816" s="8">
        <f t="shared" si="1527"/>
        <v>8.4734591359019479E-2</v>
      </c>
      <c r="W9816">
        <v>9814</v>
      </c>
      <c r="X9816" s="4">
        <f t="shared" si="1525"/>
        <v>9.0560688094906319E-2</v>
      </c>
      <c r="Y9816" s="4">
        <f t="shared" si="1523"/>
        <v>8.9572336657942703E-2</v>
      </c>
      <c r="Z9816" s="4">
        <f t="shared" si="1524"/>
        <v>8.8896264131454072E-2</v>
      </c>
    </row>
    <row r="9817" spans="1:26" x14ac:dyDescent="0.25">
      <c r="A9817" s="16">
        <f t="shared" si="1533"/>
        <v>53350</v>
      </c>
      <c r="B9817">
        <f>+'[2]Ejercicio 1'!E10034</f>
        <v>9815</v>
      </c>
      <c r="C9817" s="5">
        <v>8.7841534274628E-2</v>
      </c>
      <c r="D9817" s="4">
        <f t="shared" si="1528"/>
        <v>8.5946954625036084E-2</v>
      </c>
      <c r="E9817" s="6">
        <f t="shared" si="1529"/>
        <v>8.6887372047760592E-2</v>
      </c>
      <c r="F9817" s="7">
        <f t="shared" si="1530"/>
        <v>8.6234863318337407E-2</v>
      </c>
      <c r="I9817" s="10">
        <v>9815</v>
      </c>
      <c r="J9817" s="8">
        <f t="shared" si="1531"/>
        <v>8.9341534274628001E-2</v>
      </c>
      <c r="K9817" s="8">
        <f t="shared" si="1531"/>
        <v>8.7446954625036086E-2</v>
      </c>
      <c r="L9817" s="8">
        <f t="shared" si="1531"/>
        <v>8.8387372047760593E-2</v>
      </c>
      <c r="M9817" s="8">
        <f t="shared" si="1526"/>
        <v>8.7734863318337408E-2</v>
      </c>
      <c r="P9817">
        <v>9815</v>
      </c>
      <c r="Q9817" s="8">
        <f t="shared" si="1532"/>
        <v>8.6341534274627998E-2</v>
      </c>
      <c r="R9817" s="8">
        <f t="shared" si="1532"/>
        <v>8.4446954625036083E-2</v>
      </c>
      <c r="S9817" s="8">
        <f t="shared" si="1532"/>
        <v>8.538737204776059E-2</v>
      </c>
      <c r="T9817" s="8">
        <f t="shared" si="1527"/>
        <v>8.4734863318337406E-2</v>
      </c>
      <c r="W9817">
        <v>9815</v>
      </c>
      <c r="X9817" s="4">
        <f t="shared" si="1525"/>
        <v>9.0561252758164457E-2</v>
      </c>
      <c r="Y9817" s="4">
        <f t="shared" si="1523"/>
        <v>8.9572888820832183E-2</v>
      </c>
      <c r="Z9817" s="4">
        <f t="shared" si="1524"/>
        <v>8.8896807799139221E-2</v>
      </c>
    </row>
    <row r="9818" spans="1:26" x14ac:dyDescent="0.25">
      <c r="A9818" s="16">
        <f t="shared" si="1533"/>
        <v>53351</v>
      </c>
      <c r="B9818">
        <f>+'[2]Ejercicio 1'!E10035</f>
        <v>9816</v>
      </c>
      <c r="C9818" s="5">
        <v>8.7841816418925023E-2</v>
      </c>
      <c r="D9818" s="4">
        <f t="shared" si="1528"/>
        <v>8.5947224772400632E-2</v>
      </c>
      <c r="E9818" s="6">
        <f t="shared" si="1529"/>
        <v>8.6887648128434525E-2</v>
      </c>
      <c r="F9818" s="7">
        <f t="shared" si="1530"/>
        <v>8.6235135277623928E-2</v>
      </c>
      <c r="I9818" s="10">
        <v>9816</v>
      </c>
      <c r="J9818" s="8">
        <f t="shared" si="1531"/>
        <v>8.9341816418925024E-2</v>
      </c>
      <c r="K9818" s="8">
        <f t="shared" si="1531"/>
        <v>8.7447224772400634E-2</v>
      </c>
      <c r="L9818" s="8">
        <f t="shared" si="1531"/>
        <v>8.8387648128434526E-2</v>
      </c>
      <c r="M9818" s="8">
        <f t="shared" si="1526"/>
        <v>8.773513527762393E-2</v>
      </c>
      <c r="P9818">
        <v>9816</v>
      </c>
      <c r="Q9818" s="8">
        <f t="shared" si="1532"/>
        <v>8.6341816418925021E-2</v>
      </c>
      <c r="R9818" s="8">
        <f t="shared" si="1532"/>
        <v>8.4447224772400631E-2</v>
      </c>
      <c r="S9818" s="8">
        <f t="shared" si="1532"/>
        <v>8.5387648128434523E-2</v>
      </c>
      <c r="T9818" s="8">
        <f t="shared" si="1527"/>
        <v>8.4735135277623927E-2</v>
      </c>
      <c r="W9818">
        <v>9816</v>
      </c>
      <c r="X9818" s="4">
        <f t="shared" si="1525"/>
        <v>9.056181742150779E-2</v>
      </c>
      <c r="Y9818" s="4">
        <f t="shared" si="1523"/>
        <v>8.9573440983873626E-2</v>
      </c>
      <c r="Z9818" s="4">
        <f t="shared" si="1524"/>
        <v>8.889735146573953E-2</v>
      </c>
    </row>
    <row r="9819" spans="1:26" x14ac:dyDescent="0.25">
      <c r="A9819" s="16">
        <f t="shared" si="1533"/>
        <v>53352</v>
      </c>
      <c r="B9819">
        <f>+'[2]Ejercicio 1'!E10036</f>
        <v>9817</v>
      </c>
      <c r="C9819" s="5">
        <v>8.7842098563222046E-2</v>
      </c>
      <c r="D9819" s="4">
        <f t="shared" si="1528"/>
        <v>8.5947494919727654E-2</v>
      </c>
      <c r="E9819" s="6">
        <f t="shared" si="1529"/>
        <v>8.6887924209088238E-2</v>
      </c>
      <c r="F9819" s="7">
        <f t="shared" si="1530"/>
        <v>8.6235407236881903E-2</v>
      </c>
      <c r="I9819" s="10">
        <v>9817</v>
      </c>
      <c r="J9819" s="8">
        <f t="shared" si="1531"/>
        <v>8.9342098563222047E-2</v>
      </c>
      <c r="K9819" s="8">
        <f t="shared" si="1531"/>
        <v>8.7447494919727656E-2</v>
      </c>
      <c r="L9819" s="8">
        <f t="shared" si="1531"/>
        <v>8.8387924209088239E-2</v>
      </c>
      <c r="M9819" s="8">
        <f t="shared" si="1526"/>
        <v>8.7735407236881904E-2</v>
      </c>
      <c r="P9819">
        <v>9817</v>
      </c>
      <c r="Q9819" s="8">
        <f t="shared" si="1532"/>
        <v>8.6342098563222044E-2</v>
      </c>
      <c r="R9819" s="8">
        <f t="shared" si="1532"/>
        <v>8.4447494919727653E-2</v>
      </c>
      <c r="S9819" s="8">
        <f t="shared" si="1532"/>
        <v>8.5387924209088237E-2</v>
      </c>
      <c r="T9819" s="8">
        <f t="shared" si="1527"/>
        <v>8.4735407236881902E-2</v>
      </c>
      <c r="W9819">
        <v>9817</v>
      </c>
      <c r="X9819" s="4">
        <f t="shared" si="1525"/>
        <v>9.0562382084866055E-2</v>
      </c>
      <c r="Y9819" s="4">
        <f t="shared" si="1523"/>
        <v>8.9573993146687556E-2</v>
      </c>
      <c r="Z9819" s="4">
        <f t="shared" si="1524"/>
        <v>8.8897895133253399E-2</v>
      </c>
    </row>
    <row r="9820" spans="1:26" x14ac:dyDescent="0.25">
      <c r="A9820" s="16">
        <f t="shared" si="1533"/>
        <v>53353</v>
      </c>
      <c r="B9820">
        <f>+'[2]Ejercicio 1'!E10037</f>
        <v>9818</v>
      </c>
      <c r="C9820" s="5">
        <v>8.7842380707519069E-2</v>
      </c>
      <c r="D9820" s="4">
        <f t="shared" si="1528"/>
        <v>8.5947765067017762E-2</v>
      </c>
      <c r="E9820" s="6">
        <f t="shared" si="1529"/>
        <v>8.6888200289724396E-2</v>
      </c>
      <c r="F9820" s="7">
        <f t="shared" si="1530"/>
        <v>8.6235679196105613E-2</v>
      </c>
      <c r="I9820" s="10">
        <v>9818</v>
      </c>
      <c r="J9820" s="8">
        <f t="shared" si="1531"/>
        <v>8.934238070751907E-2</v>
      </c>
      <c r="K9820" s="8">
        <f t="shared" si="1531"/>
        <v>8.7447765067017763E-2</v>
      </c>
      <c r="L9820" s="8">
        <f t="shared" si="1531"/>
        <v>8.8388200289724397E-2</v>
      </c>
      <c r="M9820" s="8">
        <f t="shared" si="1526"/>
        <v>8.7735679196105615E-2</v>
      </c>
      <c r="P9820">
        <v>9818</v>
      </c>
      <c r="Q9820" s="8">
        <f t="shared" si="1532"/>
        <v>8.6342380707519067E-2</v>
      </c>
      <c r="R9820" s="8">
        <f t="shared" si="1532"/>
        <v>8.444776506701776E-2</v>
      </c>
      <c r="S9820" s="8">
        <f t="shared" si="1532"/>
        <v>8.5388200289724395E-2</v>
      </c>
      <c r="T9820" s="8">
        <f t="shared" si="1527"/>
        <v>8.4735679196105612E-2</v>
      </c>
      <c r="W9820">
        <v>9818</v>
      </c>
      <c r="X9820" s="4">
        <f t="shared" si="1525"/>
        <v>9.0562946748262096E-2</v>
      </c>
      <c r="Y9820" s="4">
        <f t="shared" si="1523"/>
        <v>8.9574545309559467E-2</v>
      </c>
      <c r="Z9820" s="4">
        <f t="shared" si="1524"/>
        <v>8.8898438800673052E-2</v>
      </c>
    </row>
    <row r="9821" spans="1:26" x14ac:dyDescent="0.25">
      <c r="A9821" s="16">
        <f t="shared" si="1533"/>
        <v>53354</v>
      </c>
      <c r="B9821">
        <f>+'[2]Ejercicio 1'!E10038</f>
        <v>9819</v>
      </c>
      <c r="C9821" s="5">
        <v>8.7842662851816092E-2</v>
      </c>
      <c r="D9821" s="4">
        <f t="shared" si="1528"/>
        <v>8.5948035214271162E-2</v>
      </c>
      <c r="E9821" s="6">
        <f t="shared" si="1529"/>
        <v>8.6888476370340348E-2</v>
      </c>
      <c r="F9821" s="7">
        <f t="shared" si="1530"/>
        <v>8.6235951155297919E-2</v>
      </c>
      <c r="I9821" s="10">
        <v>9819</v>
      </c>
      <c r="J9821" s="8">
        <f t="shared" si="1531"/>
        <v>8.9342662851816093E-2</v>
      </c>
      <c r="K9821" s="8">
        <f t="shared" si="1531"/>
        <v>8.7448035214271164E-2</v>
      </c>
      <c r="L9821" s="8">
        <f t="shared" si="1531"/>
        <v>8.8388476370340349E-2</v>
      </c>
      <c r="M9821" s="8">
        <f t="shared" si="1526"/>
        <v>8.773595115529792E-2</v>
      </c>
      <c r="P9821">
        <v>9819</v>
      </c>
      <c r="Q9821" s="8">
        <f t="shared" si="1532"/>
        <v>8.634266285181609E-2</v>
      </c>
      <c r="R9821" s="8">
        <f t="shared" si="1532"/>
        <v>8.4448035214271161E-2</v>
      </c>
      <c r="S9821" s="8">
        <f t="shared" si="1532"/>
        <v>8.5388476370340347E-2</v>
      </c>
      <c r="T9821" s="8">
        <f t="shared" si="1527"/>
        <v>8.4735951155297917E-2</v>
      </c>
      <c r="W9821">
        <v>9819</v>
      </c>
      <c r="X9821" s="4">
        <f t="shared" si="1525"/>
        <v>9.0563511411697231E-2</v>
      </c>
      <c r="Y9821" s="4">
        <f t="shared" si="1523"/>
        <v>8.9575097472391854E-2</v>
      </c>
      <c r="Z9821" s="4">
        <f t="shared" si="1524"/>
        <v>8.8898982467007864E-2</v>
      </c>
    </row>
    <row r="9822" spans="1:26" x14ac:dyDescent="0.25">
      <c r="A9822" s="16">
        <f t="shared" si="1533"/>
        <v>53355</v>
      </c>
      <c r="B9822">
        <f>+'[2]Ejercicio 1'!E10039</f>
        <v>9820</v>
      </c>
      <c r="C9822" s="5">
        <v>8.7842944996113101E-2</v>
      </c>
      <c r="D9822" s="4">
        <f t="shared" si="1528"/>
        <v>8.5948305361487634E-2</v>
      </c>
      <c r="E9822" s="6">
        <f t="shared" si="1529"/>
        <v>8.688875245093873E-2</v>
      </c>
      <c r="F9822" s="7">
        <f t="shared" si="1530"/>
        <v>8.6236223114461677E-2</v>
      </c>
      <c r="I9822" s="10">
        <v>9820</v>
      </c>
      <c r="J9822" s="8">
        <f t="shared" si="1531"/>
        <v>8.9342944996113102E-2</v>
      </c>
      <c r="K9822" s="8">
        <f t="shared" si="1531"/>
        <v>8.7448305361487635E-2</v>
      </c>
      <c r="L9822" s="8">
        <f t="shared" si="1531"/>
        <v>8.8388752450938732E-2</v>
      </c>
      <c r="M9822" s="8">
        <f t="shared" si="1526"/>
        <v>8.7736223114461678E-2</v>
      </c>
      <c r="P9822">
        <v>9820</v>
      </c>
      <c r="Q9822" s="8">
        <f t="shared" si="1532"/>
        <v>8.63429449961131E-2</v>
      </c>
      <c r="R9822" s="8">
        <f t="shared" si="1532"/>
        <v>8.4448305361487633E-2</v>
      </c>
      <c r="S9822" s="8">
        <f t="shared" si="1532"/>
        <v>8.5388752450938729E-2</v>
      </c>
      <c r="T9822" s="8">
        <f t="shared" si="1527"/>
        <v>8.4736223114461676E-2</v>
      </c>
      <c r="W9822">
        <v>9820</v>
      </c>
      <c r="X9822" s="4">
        <f t="shared" si="1525"/>
        <v>9.0564076075147729E-2</v>
      </c>
      <c r="Y9822" s="4">
        <f t="shared" si="1523"/>
        <v>8.957564963518734E-2</v>
      </c>
      <c r="Z9822" s="4">
        <f t="shared" si="1524"/>
        <v>8.8899526135249721E-2</v>
      </c>
    </row>
    <row r="9823" spans="1:26" x14ac:dyDescent="0.25">
      <c r="A9823" s="16">
        <f t="shared" si="1533"/>
        <v>53356</v>
      </c>
      <c r="B9823">
        <f>+'[2]Ejercicio 1'!E10040</f>
        <v>9821</v>
      </c>
      <c r="C9823" s="5">
        <v>8.7843227140410124E-2</v>
      </c>
      <c r="D9823" s="4">
        <f t="shared" si="1528"/>
        <v>8.5948575508667413E-2</v>
      </c>
      <c r="E9823" s="6">
        <f t="shared" si="1529"/>
        <v>8.6889028531517795E-2</v>
      </c>
      <c r="F9823" s="7">
        <f t="shared" si="1530"/>
        <v>8.6236495073591185E-2</v>
      </c>
      <c r="I9823" s="10">
        <v>9821</v>
      </c>
      <c r="J9823" s="8">
        <f t="shared" si="1531"/>
        <v>8.9343227140410125E-2</v>
      </c>
      <c r="K9823" s="8">
        <f t="shared" si="1531"/>
        <v>8.7448575508667414E-2</v>
      </c>
      <c r="L9823" s="8">
        <f t="shared" si="1531"/>
        <v>8.8389028531517796E-2</v>
      </c>
      <c r="M9823" s="8">
        <f t="shared" si="1526"/>
        <v>8.7736495073591186E-2</v>
      </c>
      <c r="P9823">
        <v>9821</v>
      </c>
      <c r="Q9823" s="8">
        <f t="shared" si="1532"/>
        <v>8.6343227140410123E-2</v>
      </c>
      <c r="R9823" s="8">
        <f t="shared" si="1532"/>
        <v>8.4448575508667412E-2</v>
      </c>
      <c r="S9823" s="8">
        <f t="shared" si="1532"/>
        <v>8.5389028531517794E-2</v>
      </c>
      <c r="T9823" s="8">
        <f t="shared" si="1527"/>
        <v>8.4736495073591184E-2</v>
      </c>
      <c r="W9823">
        <v>9821</v>
      </c>
      <c r="X9823" s="4">
        <f t="shared" si="1525"/>
        <v>9.056464073868345E-2</v>
      </c>
      <c r="Y9823" s="4">
        <f t="shared" ref="Y9823:Y9886" si="1534">Tasa_Fwd(E9732,B9732,E9823,B9823,91)</f>
        <v>8.9576201797945926E-2</v>
      </c>
      <c r="Z9823" s="4">
        <f t="shared" si="1524"/>
        <v>8.8900069801407522E-2</v>
      </c>
    </row>
    <row r="9824" spans="1:26" x14ac:dyDescent="0.25">
      <c r="A9824" s="16">
        <f t="shared" si="1533"/>
        <v>53357</v>
      </c>
      <c r="B9824">
        <f>+'[2]Ejercicio 1'!E10041</f>
        <v>9822</v>
      </c>
      <c r="C9824" s="5">
        <v>8.7843509284707147E-2</v>
      </c>
      <c r="D9824" s="4">
        <f t="shared" si="1528"/>
        <v>8.5948845655810055E-2</v>
      </c>
      <c r="E9824" s="6">
        <f t="shared" si="1529"/>
        <v>8.6889304612077528E-2</v>
      </c>
      <c r="F9824" s="7">
        <f t="shared" si="1530"/>
        <v>8.6236767032689274E-2</v>
      </c>
      <c r="I9824" s="10">
        <v>9822</v>
      </c>
      <c r="J9824" s="8">
        <f t="shared" si="1531"/>
        <v>8.9343509284707148E-2</v>
      </c>
      <c r="K9824" s="8">
        <f t="shared" si="1531"/>
        <v>8.7448845655810056E-2</v>
      </c>
      <c r="L9824" s="8">
        <f t="shared" si="1531"/>
        <v>8.8389304612077529E-2</v>
      </c>
      <c r="M9824" s="8">
        <f t="shared" si="1526"/>
        <v>8.7736767032689275E-2</v>
      </c>
      <c r="P9824">
        <v>9822</v>
      </c>
      <c r="Q9824" s="8">
        <f t="shared" si="1532"/>
        <v>8.6343509284707146E-2</v>
      </c>
      <c r="R9824" s="8">
        <f t="shared" si="1532"/>
        <v>8.4448845655810054E-2</v>
      </c>
      <c r="S9824" s="8">
        <f t="shared" si="1532"/>
        <v>8.5389304612077527E-2</v>
      </c>
      <c r="T9824" s="8">
        <f t="shared" si="1527"/>
        <v>8.4736767032689272E-2</v>
      </c>
      <c r="W9824">
        <v>9822</v>
      </c>
      <c r="X9824" s="4">
        <f t="shared" si="1525"/>
        <v>9.0565205402234089E-2</v>
      </c>
      <c r="Y9824" s="4">
        <f t="shared" si="1534"/>
        <v>8.9576753960664987E-2</v>
      </c>
      <c r="Z9824" s="4">
        <f t="shared" ref="Z9824:Z9887" si="1535">Tasa_Fwd(F9796,B9796,F9824,B9824,28)</f>
        <v>8.890061346847318E-2</v>
      </c>
    </row>
    <row r="9825" spans="1:26" x14ac:dyDescent="0.25">
      <c r="A9825" s="16">
        <f t="shared" si="1533"/>
        <v>53358</v>
      </c>
      <c r="B9825">
        <f>+'[2]Ejercicio 1'!E10042</f>
        <v>9823</v>
      </c>
      <c r="C9825" s="5">
        <v>8.784379142900417E-2</v>
      </c>
      <c r="D9825" s="4">
        <f t="shared" si="1528"/>
        <v>8.5949115802915796E-2</v>
      </c>
      <c r="E9825" s="6">
        <f t="shared" si="1529"/>
        <v>8.6889580692618804E-2</v>
      </c>
      <c r="F9825" s="7">
        <f t="shared" si="1530"/>
        <v>8.6237038991755971E-2</v>
      </c>
      <c r="I9825" s="10">
        <v>9823</v>
      </c>
      <c r="J9825" s="8">
        <f t="shared" si="1531"/>
        <v>8.9343791429004171E-2</v>
      </c>
      <c r="K9825" s="8">
        <f t="shared" si="1531"/>
        <v>8.7449115802915797E-2</v>
      </c>
      <c r="L9825" s="8">
        <f t="shared" si="1531"/>
        <v>8.8389580692618805E-2</v>
      </c>
      <c r="M9825" s="8">
        <f t="shared" si="1526"/>
        <v>8.7737038991755972E-2</v>
      </c>
      <c r="P9825">
        <v>9823</v>
      </c>
      <c r="Q9825" s="8">
        <f t="shared" si="1532"/>
        <v>8.6343791429004169E-2</v>
      </c>
      <c r="R9825" s="8">
        <f t="shared" si="1532"/>
        <v>8.4449115802915795E-2</v>
      </c>
      <c r="S9825" s="8">
        <f t="shared" si="1532"/>
        <v>8.5389580692618802E-2</v>
      </c>
      <c r="T9825" s="8">
        <f t="shared" si="1527"/>
        <v>8.473703899175597E-2</v>
      </c>
      <c r="W9825">
        <v>9823</v>
      </c>
      <c r="X9825" s="4">
        <f t="shared" si="1525"/>
        <v>9.0565770065822934E-2</v>
      </c>
      <c r="Y9825" s="4">
        <f t="shared" si="1534"/>
        <v>8.9577306123347161E-2</v>
      </c>
      <c r="Z9825" s="4">
        <f t="shared" si="1535"/>
        <v>8.8901157134453984E-2</v>
      </c>
    </row>
    <row r="9826" spans="1:26" x14ac:dyDescent="0.25">
      <c r="A9826" s="16">
        <f t="shared" si="1533"/>
        <v>53359</v>
      </c>
      <c r="B9826">
        <f>+'[2]Ejercicio 1'!E10043</f>
        <v>9824</v>
      </c>
      <c r="C9826" s="5">
        <v>8.7844073573301193E-2</v>
      </c>
      <c r="D9826" s="4">
        <f t="shared" si="1528"/>
        <v>8.5949385949984622E-2</v>
      </c>
      <c r="E9826" s="6">
        <f t="shared" si="1529"/>
        <v>8.6889856773140761E-2</v>
      </c>
      <c r="F9826" s="7">
        <f t="shared" si="1530"/>
        <v>8.6237310950794122E-2</v>
      </c>
      <c r="I9826" s="10">
        <v>9824</v>
      </c>
      <c r="J9826" s="8">
        <f t="shared" si="1531"/>
        <v>8.9344073573301194E-2</v>
      </c>
      <c r="K9826" s="8">
        <f t="shared" si="1531"/>
        <v>8.7449385949984623E-2</v>
      </c>
      <c r="L9826" s="8">
        <f t="shared" si="1531"/>
        <v>8.8389856773140763E-2</v>
      </c>
      <c r="M9826" s="8">
        <f t="shared" si="1526"/>
        <v>8.7737310950794123E-2</v>
      </c>
      <c r="P9826">
        <v>9824</v>
      </c>
      <c r="Q9826" s="8">
        <f t="shared" si="1532"/>
        <v>8.6344073573301192E-2</v>
      </c>
      <c r="R9826" s="8">
        <f t="shared" si="1532"/>
        <v>8.4449385949984621E-2</v>
      </c>
      <c r="S9826" s="8">
        <f t="shared" si="1532"/>
        <v>8.538985677314076E-2</v>
      </c>
      <c r="T9826" s="8">
        <f t="shared" si="1527"/>
        <v>8.473731095079412E-2</v>
      </c>
      <c r="W9826">
        <v>9824</v>
      </c>
      <c r="X9826" s="4">
        <f t="shared" si="1525"/>
        <v>9.0566334729450443E-2</v>
      </c>
      <c r="Y9826" s="4">
        <f t="shared" si="1534"/>
        <v>8.9577858285896692E-2</v>
      </c>
      <c r="Z9826" s="4">
        <f t="shared" si="1535"/>
        <v>8.8901700802344691E-2</v>
      </c>
    </row>
    <row r="9827" spans="1:26" x14ac:dyDescent="0.25">
      <c r="A9827" s="16">
        <f t="shared" si="1533"/>
        <v>53360</v>
      </c>
      <c r="B9827">
        <f>+'[2]Ejercicio 1'!E10044</f>
        <v>9825</v>
      </c>
      <c r="C9827" s="5">
        <v>8.7844355717598216E-2</v>
      </c>
      <c r="D9827" s="4">
        <f t="shared" si="1528"/>
        <v>8.5949656097016533E-2</v>
      </c>
      <c r="E9827" s="6">
        <f t="shared" si="1529"/>
        <v>8.6890132853644275E-2</v>
      </c>
      <c r="F9827" s="7">
        <f t="shared" si="1530"/>
        <v>8.6237582909798008E-2</v>
      </c>
      <c r="I9827" s="10">
        <v>9825</v>
      </c>
      <c r="J9827" s="8">
        <f t="shared" si="1531"/>
        <v>8.9344355717598217E-2</v>
      </c>
      <c r="K9827" s="8">
        <f t="shared" si="1531"/>
        <v>8.7449656097016534E-2</v>
      </c>
      <c r="L9827" s="8">
        <f t="shared" si="1531"/>
        <v>8.8390132853644277E-2</v>
      </c>
      <c r="M9827" s="8">
        <f t="shared" si="1526"/>
        <v>8.7737582909798009E-2</v>
      </c>
      <c r="P9827">
        <v>9825</v>
      </c>
      <c r="Q9827" s="8">
        <f t="shared" si="1532"/>
        <v>8.6344355717598215E-2</v>
      </c>
      <c r="R9827" s="8">
        <f t="shared" si="1532"/>
        <v>8.4449656097016532E-2</v>
      </c>
      <c r="S9827" s="8">
        <f t="shared" si="1532"/>
        <v>8.5390132853644274E-2</v>
      </c>
      <c r="T9827" s="8">
        <f t="shared" si="1527"/>
        <v>8.4737582909798007E-2</v>
      </c>
      <c r="W9827">
        <v>9825</v>
      </c>
      <c r="X9827" s="4">
        <f t="shared" si="1525"/>
        <v>9.0566899393093314E-2</v>
      </c>
      <c r="Y9827" s="4">
        <f t="shared" si="1534"/>
        <v>8.9578410448503315E-2</v>
      </c>
      <c r="Z9827" s="4">
        <f t="shared" si="1535"/>
        <v>8.8902244468148497E-2</v>
      </c>
    </row>
    <row r="9828" spans="1:26" x14ac:dyDescent="0.25">
      <c r="A9828" s="16">
        <f t="shared" si="1533"/>
        <v>53361</v>
      </c>
      <c r="B9828">
        <f>+'[2]Ejercicio 1'!E10045</f>
        <v>9826</v>
      </c>
      <c r="C9828" s="5">
        <v>8.7844637861895239E-2</v>
      </c>
      <c r="D9828" s="4">
        <f t="shared" si="1528"/>
        <v>8.594992624401214E-2</v>
      </c>
      <c r="E9828" s="6">
        <f t="shared" si="1529"/>
        <v>8.6890408934129346E-2</v>
      </c>
      <c r="F9828" s="7">
        <f t="shared" si="1530"/>
        <v>8.6237854868770489E-2</v>
      </c>
      <c r="I9828" s="10">
        <v>9826</v>
      </c>
      <c r="J9828" s="8">
        <f t="shared" si="1531"/>
        <v>8.934463786189524E-2</v>
      </c>
      <c r="K9828" s="8">
        <f t="shared" si="1531"/>
        <v>8.7449926244012141E-2</v>
      </c>
      <c r="L9828" s="8">
        <f t="shared" si="1531"/>
        <v>8.8390408934129347E-2</v>
      </c>
      <c r="M9828" s="8">
        <f t="shared" si="1526"/>
        <v>8.773785486877049E-2</v>
      </c>
      <c r="P9828">
        <v>9826</v>
      </c>
      <c r="Q9828" s="8">
        <f t="shared" si="1532"/>
        <v>8.6344637861895238E-2</v>
      </c>
      <c r="R9828" s="8">
        <f t="shared" si="1532"/>
        <v>8.4449926244012138E-2</v>
      </c>
      <c r="S9828" s="8">
        <f t="shared" si="1532"/>
        <v>8.5390408934129344E-2</v>
      </c>
      <c r="T9828" s="8">
        <f t="shared" si="1527"/>
        <v>8.4737854868770487E-2</v>
      </c>
      <c r="W9828">
        <v>9826</v>
      </c>
      <c r="X9828" s="4">
        <f t="shared" si="1525"/>
        <v>9.0567464056821409E-2</v>
      </c>
      <c r="Y9828" s="4">
        <f t="shared" si="1534"/>
        <v>8.9578962611166171E-2</v>
      </c>
      <c r="Z9828" s="4">
        <f t="shared" si="1535"/>
        <v>8.8902788134860147E-2</v>
      </c>
    </row>
    <row r="9829" spans="1:26" x14ac:dyDescent="0.25">
      <c r="A9829" s="16">
        <f t="shared" si="1533"/>
        <v>53362</v>
      </c>
      <c r="B9829">
        <f>+'[2]Ejercicio 1'!E10046</f>
        <v>9827</v>
      </c>
      <c r="C9829" s="5">
        <v>8.7844920006192248E-2</v>
      </c>
      <c r="D9829" s="4">
        <f t="shared" si="1528"/>
        <v>8.5950196390970221E-2</v>
      </c>
      <c r="E9829" s="6">
        <f t="shared" si="1529"/>
        <v>8.6890685014595084E-2</v>
      </c>
      <c r="F9829" s="7">
        <f t="shared" si="1530"/>
        <v>8.6238126827711578E-2</v>
      </c>
      <c r="I9829" s="10">
        <v>9827</v>
      </c>
      <c r="J9829" s="8">
        <f t="shared" si="1531"/>
        <v>8.9344920006192249E-2</v>
      </c>
      <c r="K9829" s="8">
        <f t="shared" si="1531"/>
        <v>8.7450196390970222E-2</v>
      </c>
      <c r="L9829" s="8">
        <f t="shared" si="1531"/>
        <v>8.8390685014595086E-2</v>
      </c>
      <c r="M9829" s="8">
        <f t="shared" si="1526"/>
        <v>8.7738126827711579E-2</v>
      </c>
      <c r="P9829">
        <v>9827</v>
      </c>
      <c r="Q9829" s="8">
        <f t="shared" si="1532"/>
        <v>8.6344920006192247E-2</v>
      </c>
      <c r="R9829" s="8">
        <f t="shared" si="1532"/>
        <v>8.445019639097022E-2</v>
      </c>
      <c r="S9829" s="8">
        <f t="shared" si="1532"/>
        <v>8.5390685014595083E-2</v>
      </c>
      <c r="T9829" s="8">
        <f t="shared" si="1527"/>
        <v>8.4738126827711577E-2</v>
      </c>
      <c r="W9829">
        <v>9827</v>
      </c>
      <c r="X9829" s="4">
        <f t="shared" si="1525"/>
        <v>9.0568028720564853E-2</v>
      </c>
      <c r="Y9829" s="4">
        <f t="shared" si="1534"/>
        <v>8.9579514773604138E-2</v>
      </c>
      <c r="Z9829" s="4">
        <f t="shared" si="1535"/>
        <v>8.8903331800484098E-2</v>
      </c>
    </row>
    <row r="9830" spans="1:26" x14ac:dyDescent="0.25">
      <c r="A9830" s="16">
        <f t="shared" si="1533"/>
        <v>53363</v>
      </c>
      <c r="B9830">
        <f>+'[2]Ejercicio 1'!E10047</f>
        <v>9828</v>
      </c>
      <c r="C9830" s="5">
        <v>8.7845202150489271E-2</v>
      </c>
      <c r="D9830" s="4">
        <f t="shared" si="1528"/>
        <v>8.5950466537891387E-2</v>
      </c>
      <c r="E9830" s="6">
        <f t="shared" si="1529"/>
        <v>8.6890961095042379E-2</v>
      </c>
      <c r="F9830" s="7">
        <f t="shared" si="1530"/>
        <v>8.6238398786624107E-2</v>
      </c>
      <c r="I9830" s="10">
        <v>9828</v>
      </c>
      <c r="J9830" s="8">
        <f t="shared" si="1531"/>
        <v>8.9345202150489272E-2</v>
      </c>
      <c r="K9830" s="8">
        <f t="shared" si="1531"/>
        <v>8.7450466537891389E-2</v>
      </c>
      <c r="L9830" s="8">
        <f t="shared" si="1531"/>
        <v>8.8390961095042381E-2</v>
      </c>
      <c r="M9830" s="8">
        <f t="shared" si="1526"/>
        <v>8.7738398786624108E-2</v>
      </c>
      <c r="P9830">
        <v>9828</v>
      </c>
      <c r="Q9830" s="8">
        <f t="shared" si="1532"/>
        <v>8.634520215048927E-2</v>
      </c>
      <c r="R9830" s="8">
        <f t="shared" si="1532"/>
        <v>8.4450466537891386E-2</v>
      </c>
      <c r="S9830" s="8">
        <f t="shared" si="1532"/>
        <v>8.5390961095042378E-2</v>
      </c>
      <c r="T9830" s="8">
        <f t="shared" si="1527"/>
        <v>8.4738398786624106E-2</v>
      </c>
      <c r="W9830">
        <v>9828</v>
      </c>
      <c r="X9830" s="4">
        <f t="shared" si="1525"/>
        <v>9.0568593384346086E-2</v>
      </c>
      <c r="Y9830" s="4">
        <f t="shared" si="1534"/>
        <v>8.9580066936096561E-2</v>
      </c>
      <c r="Z9830" s="4">
        <f t="shared" si="1535"/>
        <v>8.8903875468020796E-2</v>
      </c>
    </row>
    <row r="9831" spans="1:26" x14ac:dyDescent="0.25">
      <c r="A9831" s="16">
        <f t="shared" si="1533"/>
        <v>53364</v>
      </c>
      <c r="B9831">
        <f>+'[2]Ejercicio 1'!E10048</f>
        <v>9829</v>
      </c>
      <c r="C9831" s="5">
        <v>8.7845484294786294E-2</v>
      </c>
      <c r="D9831" s="4">
        <f t="shared" si="1528"/>
        <v>8.5950736684775833E-2</v>
      </c>
      <c r="E9831" s="6">
        <f t="shared" si="1529"/>
        <v>8.6891237175470357E-2</v>
      </c>
      <c r="F9831" s="7">
        <f t="shared" si="1530"/>
        <v>8.6238670745502385E-2</v>
      </c>
      <c r="I9831" s="10">
        <v>9829</v>
      </c>
      <c r="J9831" s="8">
        <f t="shared" si="1531"/>
        <v>8.9345484294786295E-2</v>
      </c>
      <c r="K9831" s="8">
        <f t="shared" si="1531"/>
        <v>8.7450736684775834E-2</v>
      </c>
      <c r="L9831" s="8">
        <f t="shared" si="1531"/>
        <v>8.8391237175470358E-2</v>
      </c>
      <c r="M9831" s="8">
        <f t="shared" si="1526"/>
        <v>8.7738670745502387E-2</v>
      </c>
      <c r="P9831">
        <v>9829</v>
      </c>
      <c r="Q9831" s="8">
        <f t="shared" si="1532"/>
        <v>8.6345484294786293E-2</v>
      </c>
      <c r="R9831" s="8">
        <f t="shared" si="1532"/>
        <v>8.4450736684775832E-2</v>
      </c>
      <c r="S9831" s="8">
        <f t="shared" si="1532"/>
        <v>8.5391237175470355E-2</v>
      </c>
      <c r="T9831" s="8">
        <f t="shared" si="1527"/>
        <v>8.4738670745502384E-2</v>
      </c>
      <c r="W9831">
        <v>9829</v>
      </c>
      <c r="X9831" s="4">
        <f t="shared" si="1525"/>
        <v>9.0569158048165968E-2</v>
      </c>
      <c r="Y9831" s="4">
        <f t="shared" si="1534"/>
        <v>8.9580619098552985E-2</v>
      </c>
      <c r="Z9831" s="4">
        <f t="shared" si="1535"/>
        <v>8.8904419133470594E-2</v>
      </c>
    </row>
    <row r="9832" spans="1:26" x14ac:dyDescent="0.25">
      <c r="A9832" s="16">
        <f t="shared" si="1533"/>
        <v>53365</v>
      </c>
      <c r="B9832">
        <f>+'[2]Ejercicio 1'!E10049</f>
        <v>9830</v>
      </c>
      <c r="C9832" s="5">
        <v>8.7845766439083317E-2</v>
      </c>
      <c r="D9832" s="4">
        <f t="shared" si="1528"/>
        <v>8.595100683162317E-2</v>
      </c>
      <c r="E9832" s="6">
        <f t="shared" si="1529"/>
        <v>8.6891513255879876E-2</v>
      </c>
      <c r="F9832" s="7">
        <f t="shared" si="1530"/>
        <v>8.6238942704349258E-2</v>
      </c>
      <c r="I9832" s="10">
        <v>9830</v>
      </c>
      <c r="J9832" s="8">
        <f t="shared" si="1531"/>
        <v>8.9345766439083318E-2</v>
      </c>
      <c r="K9832" s="8">
        <f t="shared" si="1531"/>
        <v>8.7451006831623171E-2</v>
      </c>
      <c r="L9832" s="8">
        <f t="shared" si="1531"/>
        <v>8.8391513255879878E-2</v>
      </c>
      <c r="M9832" s="8">
        <f t="shared" si="1526"/>
        <v>8.773894270434926E-2</v>
      </c>
      <c r="P9832">
        <v>9830</v>
      </c>
      <c r="Q9832" s="8">
        <f t="shared" si="1532"/>
        <v>8.6345766439083316E-2</v>
      </c>
      <c r="R9832" s="8">
        <f t="shared" si="1532"/>
        <v>8.4451006831623168E-2</v>
      </c>
      <c r="S9832" s="8">
        <f t="shared" si="1532"/>
        <v>8.5391513255879875E-2</v>
      </c>
      <c r="T9832" s="8">
        <f t="shared" si="1527"/>
        <v>8.4738942704349257E-2</v>
      </c>
      <c r="W9832">
        <v>9830</v>
      </c>
      <c r="X9832" s="4">
        <f t="shared" si="1525"/>
        <v>9.0569722712024486E-2</v>
      </c>
      <c r="Y9832" s="4">
        <f t="shared" si="1534"/>
        <v>8.9581171260969872E-2</v>
      </c>
      <c r="Z9832" s="4">
        <f t="shared" si="1535"/>
        <v>8.8904962799825391E-2</v>
      </c>
    </row>
    <row r="9833" spans="1:26" x14ac:dyDescent="0.25">
      <c r="A9833" s="16">
        <f t="shared" si="1533"/>
        <v>53366</v>
      </c>
      <c r="B9833">
        <f>+'[2]Ejercicio 1'!E10050</f>
        <v>9831</v>
      </c>
      <c r="C9833" s="5">
        <v>8.784604858338034E-2</v>
      </c>
      <c r="D9833" s="4">
        <f t="shared" si="1528"/>
        <v>8.5951276978434202E-2</v>
      </c>
      <c r="E9833" s="6">
        <f t="shared" si="1529"/>
        <v>8.6891789336270078E-2</v>
      </c>
      <c r="F9833" s="7">
        <f t="shared" si="1530"/>
        <v>8.6239214663164726E-2</v>
      </c>
      <c r="I9833" s="10">
        <v>9831</v>
      </c>
      <c r="J9833" s="8">
        <f t="shared" si="1531"/>
        <v>8.9346048583380341E-2</v>
      </c>
      <c r="K9833" s="8">
        <f t="shared" si="1531"/>
        <v>8.7451276978434203E-2</v>
      </c>
      <c r="L9833" s="8">
        <f t="shared" si="1531"/>
        <v>8.839178933627008E-2</v>
      </c>
      <c r="M9833" s="8">
        <f t="shared" si="1526"/>
        <v>8.7739214663164727E-2</v>
      </c>
      <c r="P9833">
        <v>9831</v>
      </c>
      <c r="Q9833" s="8">
        <f t="shared" si="1532"/>
        <v>8.6346048583380339E-2</v>
      </c>
      <c r="R9833" s="8">
        <f t="shared" si="1532"/>
        <v>8.44512769784342E-2</v>
      </c>
      <c r="S9833" s="8">
        <f t="shared" si="1532"/>
        <v>8.5391789336270077E-2</v>
      </c>
      <c r="T9833" s="8">
        <f t="shared" si="1527"/>
        <v>8.4739214663164725E-2</v>
      </c>
      <c r="W9833">
        <v>9831</v>
      </c>
      <c r="X9833" s="4">
        <f t="shared" si="1525"/>
        <v>9.0570287375922112E-2</v>
      </c>
      <c r="Y9833" s="4">
        <f t="shared" si="1534"/>
        <v>8.9581723423350745E-2</v>
      </c>
      <c r="Z9833" s="4">
        <f t="shared" si="1535"/>
        <v>8.8905506465098191E-2</v>
      </c>
    </row>
    <row r="9834" spans="1:26" x14ac:dyDescent="0.25">
      <c r="A9834" s="16">
        <f t="shared" si="1533"/>
        <v>53367</v>
      </c>
      <c r="B9834">
        <f>+'[2]Ejercicio 1'!E10051</f>
        <v>9832</v>
      </c>
      <c r="C9834" s="5">
        <v>8.7846330727677363E-2</v>
      </c>
      <c r="D9834" s="4">
        <f t="shared" si="1528"/>
        <v>8.5951547125207917E-2</v>
      </c>
      <c r="E9834" s="6">
        <f t="shared" si="1529"/>
        <v>8.6892065416641823E-2</v>
      </c>
      <c r="F9834" s="7">
        <f t="shared" si="1530"/>
        <v>8.6239486621948788E-2</v>
      </c>
      <c r="I9834" s="10">
        <v>9832</v>
      </c>
      <c r="J9834" s="8">
        <f t="shared" si="1531"/>
        <v>8.9346330727677364E-2</v>
      </c>
      <c r="K9834" s="8">
        <f t="shared" si="1531"/>
        <v>8.7451547125207918E-2</v>
      </c>
      <c r="L9834" s="8">
        <f t="shared" si="1531"/>
        <v>8.8392065416641824E-2</v>
      </c>
      <c r="M9834" s="8">
        <f t="shared" si="1526"/>
        <v>8.773948662194879E-2</v>
      </c>
      <c r="P9834">
        <v>9832</v>
      </c>
      <c r="Q9834" s="8">
        <f t="shared" si="1532"/>
        <v>8.6346330727677362E-2</v>
      </c>
      <c r="R9834" s="8">
        <f t="shared" si="1532"/>
        <v>8.4451547125207915E-2</v>
      </c>
      <c r="S9834" s="8">
        <f t="shared" si="1532"/>
        <v>8.5392065416641821E-2</v>
      </c>
      <c r="T9834" s="8">
        <f t="shared" si="1527"/>
        <v>8.4739486621948787E-2</v>
      </c>
      <c r="W9834">
        <v>9832</v>
      </c>
      <c r="X9834" s="4">
        <f t="shared" si="1525"/>
        <v>9.0570852039857055E-2</v>
      </c>
      <c r="Y9834" s="4">
        <f t="shared" si="1534"/>
        <v>8.9582275585692095E-2</v>
      </c>
      <c r="Z9834" s="4">
        <f t="shared" si="1535"/>
        <v>8.890605013127599E-2</v>
      </c>
    </row>
    <row r="9835" spans="1:26" x14ac:dyDescent="0.25">
      <c r="A9835" s="16">
        <f t="shared" si="1533"/>
        <v>53368</v>
      </c>
      <c r="B9835">
        <f>+'[2]Ejercicio 1'!E10052</f>
        <v>9833</v>
      </c>
      <c r="C9835" s="5">
        <v>8.7846612871974386E-2</v>
      </c>
      <c r="D9835" s="4">
        <f t="shared" si="1528"/>
        <v>8.5951817271944717E-2</v>
      </c>
      <c r="E9835" s="6">
        <f t="shared" si="1529"/>
        <v>8.6892341496994249E-2</v>
      </c>
      <c r="F9835" s="7">
        <f t="shared" si="1530"/>
        <v>8.6239758580704304E-2</v>
      </c>
      <c r="I9835" s="10">
        <v>9833</v>
      </c>
      <c r="J9835" s="8">
        <f t="shared" si="1531"/>
        <v>8.9346612871974387E-2</v>
      </c>
      <c r="K9835" s="8">
        <f t="shared" si="1531"/>
        <v>8.7451817271944718E-2</v>
      </c>
      <c r="L9835" s="8">
        <f t="shared" si="1531"/>
        <v>8.8392341496994251E-2</v>
      </c>
      <c r="M9835" s="8">
        <f t="shared" si="1526"/>
        <v>8.7739758580704305E-2</v>
      </c>
      <c r="P9835">
        <v>9833</v>
      </c>
      <c r="Q9835" s="8">
        <f t="shared" si="1532"/>
        <v>8.6346612871974385E-2</v>
      </c>
      <c r="R9835" s="8">
        <f t="shared" si="1532"/>
        <v>8.4451817271944715E-2</v>
      </c>
      <c r="S9835" s="8">
        <f t="shared" si="1532"/>
        <v>8.5392341496994248E-2</v>
      </c>
      <c r="T9835" s="8">
        <f t="shared" si="1527"/>
        <v>8.4739758580704302E-2</v>
      </c>
      <c r="W9835">
        <v>9833</v>
      </c>
      <c r="X9835" s="4">
        <f t="shared" si="1525"/>
        <v>9.0571416703831106E-2</v>
      </c>
      <c r="Y9835" s="4">
        <f t="shared" si="1534"/>
        <v>8.9582827747997418E-2</v>
      </c>
      <c r="Z9835" s="4">
        <f t="shared" si="1535"/>
        <v>8.890659379837304E-2</v>
      </c>
    </row>
    <row r="9836" spans="1:26" x14ac:dyDescent="0.25">
      <c r="A9836" s="16">
        <f t="shared" si="1533"/>
        <v>53369</v>
      </c>
      <c r="B9836">
        <f>+'[2]Ejercicio 1'!E10053</f>
        <v>9834</v>
      </c>
      <c r="C9836" s="5">
        <v>8.7846895016271395E-2</v>
      </c>
      <c r="D9836" s="4">
        <f t="shared" si="1528"/>
        <v>8.5952087418644602E-2</v>
      </c>
      <c r="E9836" s="6">
        <f t="shared" si="1529"/>
        <v>8.6892617577328232E-2</v>
      </c>
      <c r="F9836" s="7">
        <f t="shared" si="1530"/>
        <v>8.6240030539425555E-2</v>
      </c>
      <c r="I9836" s="10">
        <v>9834</v>
      </c>
      <c r="J9836" s="8">
        <f t="shared" si="1531"/>
        <v>8.9346895016271397E-2</v>
      </c>
      <c r="K9836" s="8">
        <f t="shared" si="1531"/>
        <v>8.7452087418644603E-2</v>
      </c>
      <c r="L9836" s="8">
        <f t="shared" si="1531"/>
        <v>8.8392617577328234E-2</v>
      </c>
      <c r="M9836" s="8">
        <f t="shared" si="1526"/>
        <v>8.7740030539425556E-2</v>
      </c>
      <c r="P9836">
        <v>9834</v>
      </c>
      <c r="Q9836" s="8">
        <f t="shared" si="1532"/>
        <v>8.6346895016271394E-2</v>
      </c>
      <c r="R9836" s="8">
        <f t="shared" si="1532"/>
        <v>8.44520874186446E-2</v>
      </c>
      <c r="S9836" s="8">
        <f t="shared" si="1532"/>
        <v>8.5392617577328231E-2</v>
      </c>
      <c r="T9836" s="8">
        <f t="shared" si="1527"/>
        <v>8.4740030539425554E-2</v>
      </c>
      <c r="W9836">
        <v>9834</v>
      </c>
      <c r="X9836" s="4">
        <f t="shared" si="1525"/>
        <v>9.0571981367842919E-2</v>
      </c>
      <c r="Y9836" s="4">
        <f t="shared" si="1534"/>
        <v>8.9583379910264091E-2</v>
      </c>
      <c r="Z9836" s="4">
        <f t="shared" si="1535"/>
        <v>8.8907137463377486E-2</v>
      </c>
    </row>
    <row r="9837" spans="1:26" x14ac:dyDescent="0.25">
      <c r="A9837" s="16">
        <f t="shared" si="1533"/>
        <v>53370</v>
      </c>
      <c r="B9837">
        <f>+'[2]Ejercicio 1'!E10054</f>
        <v>9835</v>
      </c>
      <c r="C9837" s="5">
        <v>8.7847177160568418E-2</v>
      </c>
      <c r="D9837" s="4">
        <f t="shared" si="1528"/>
        <v>8.5952357565307572E-2</v>
      </c>
      <c r="E9837" s="6">
        <f t="shared" si="1529"/>
        <v>8.6892893657642883E-2</v>
      </c>
      <c r="F9837" s="7">
        <f t="shared" si="1530"/>
        <v>8.6240302498115415E-2</v>
      </c>
      <c r="I9837" s="10">
        <v>9835</v>
      </c>
      <c r="J9837" s="8">
        <f t="shared" si="1531"/>
        <v>8.934717716056842E-2</v>
      </c>
      <c r="K9837" s="8">
        <f t="shared" si="1531"/>
        <v>8.7452357565307573E-2</v>
      </c>
      <c r="L9837" s="8">
        <f t="shared" si="1531"/>
        <v>8.8392893657642885E-2</v>
      </c>
      <c r="M9837" s="8">
        <f t="shared" si="1526"/>
        <v>8.7740302498115416E-2</v>
      </c>
      <c r="P9837">
        <v>9835</v>
      </c>
      <c r="Q9837" s="8">
        <f t="shared" si="1532"/>
        <v>8.6347177160568417E-2</v>
      </c>
      <c r="R9837" s="8">
        <f t="shared" si="1532"/>
        <v>8.445235756530757E-2</v>
      </c>
      <c r="S9837" s="8">
        <f t="shared" si="1532"/>
        <v>8.5392893657642882E-2</v>
      </c>
      <c r="T9837" s="8">
        <f t="shared" si="1527"/>
        <v>8.4740302498115413E-2</v>
      </c>
      <c r="W9837">
        <v>9835</v>
      </c>
      <c r="X9837" s="4">
        <f t="shared" si="1525"/>
        <v>9.0572546031893811E-2</v>
      </c>
      <c r="Y9837" s="4">
        <f t="shared" si="1534"/>
        <v>8.9583932072398134E-2</v>
      </c>
      <c r="Z9837" s="4">
        <f t="shared" si="1535"/>
        <v>8.8907681129292634E-2</v>
      </c>
    </row>
    <row r="9838" spans="1:26" x14ac:dyDescent="0.25">
      <c r="A9838" s="16">
        <f t="shared" si="1533"/>
        <v>53371</v>
      </c>
      <c r="B9838">
        <f>+'[2]Ejercicio 1'!E10055</f>
        <v>9836</v>
      </c>
      <c r="C9838" s="5">
        <v>8.7847459304865441E-2</v>
      </c>
      <c r="D9838" s="4">
        <f t="shared" si="1528"/>
        <v>8.5952627711934029E-2</v>
      </c>
      <c r="E9838" s="6">
        <f t="shared" si="1529"/>
        <v>8.6893169737939091E-2</v>
      </c>
      <c r="F9838" s="7">
        <f t="shared" si="1530"/>
        <v>8.6240574456773869E-2</v>
      </c>
      <c r="I9838" s="10">
        <v>9836</v>
      </c>
      <c r="J9838" s="8">
        <f t="shared" si="1531"/>
        <v>8.9347459304865443E-2</v>
      </c>
      <c r="K9838" s="8">
        <f t="shared" si="1531"/>
        <v>8.7452627711934031E-2</v>
      </c>
      <c r="L9838" s="8">
        <f t="shared" si="1531"/>
        <v>8.8393169737939092E-2</v>
      </c>
      <c r="M9838" s="8">
        <f t="shared" si="1526"/>
        <v>8.774057445677387E-2</v>
      </c>
      <c r="P9838">
        <v>9836</v>
      </c>
      <c r="Q9838" s="8">
        <f t="shared" si="1532"/>
        <v>8.634745930486544E-2</v>
      </c>
      <c r="R9838" s="8">
        <f t="shared" si="1532"/>
        <v>8.4452627711934028E-2</v>
      </c>
      <c r="S9838" s="8">
        <f t="shared" si="1532"/>
        <v>8.539316973793909E-2</v>
      </c>
      <c r="T9838" s="8">
        <f t="shared" si="1527"/>
        <v>8.4740574456773868E-2</v>
      </c>
      <c r="W9838">
        <v>9836</v>
      </c>
      <c r="X9838" s="4">
        <f t="shared" si="1525"/>
        <v>9.0573110695983811E-2</v>
      </c>
      <c r="Y9838" s="4">
        <f t="shared" si="1534"/>
        <v>8.9584484234589271E-2</v>
      </c>
      <c r="Z9838" s="4">
        <f t="shared" si="1535"/>
        <v>8.890822479411721E-2</v>
      </c>
    </row>
    <row r="9839" spans="1:26" x14ac:dyDescent="0.25">
      <c r="A9839" s="16">
        <f t="shared" si="1533"/>
        <v>53372</v>
      </c>
      <c r="B9839">
        <f>+'[2]Ejercicio 1'!E10056</f>
        <v>9837</v>
      </c>
      <c r="C9839" s="5">
        <v>8.7847741449162464E-2</v>
      </c>
      <c r="D9839" s="4">
        <f t="shared" si="1528"/>
        <v>8.595289785852317E-2</v>
      </c>
      <c r="E9839" s="6">
        <f t="shared" si="1529"/>
        <v>8.6893445818216841E-2</v>
      </c>
      <c r="F9839" s="7">
        <f t="shared" si="1530"/>
        <v>8.6240846415400904E-2</v>
      </c>
      <c r="I9839" s="10">
        <v>9837</v>
      </c>
      <c r="J9839" s="8">
        <f t="shared" si="1531"/>
        <v>8.9347741449162466E-2</v>
      </c>
      <c r="K9839" s="8">
        <f t="shared" si="1531"/>
        <v>8.7452897858523171E-2</v>
      </c>
      <c r="L9839" s="8">
        <f t="shared" si="1531"/>
        <v>8.8393445818216843E-2</v>
      </c>
      <c r="M9839" s="8">
        <f t="shared" si="1526"/>
        <v>8.7740846415400905E-2</v>
      </c>
      <c r="P9839">
        <v>9837</v>
      </c>
      <c r="Q9839" s="8">
        <f t="shared" si="1532"/>
        <v>8.6347741449162463E-2</v>
      </c>
      <c r="R9839" s="8">
        <f t="shared" si="1532"/>
        <v>8.4452897858523168E-2</v>
      </c>
      <c r="S9839" s="8">
        <f t="shared" si="1532"/>
        <v>8.539344581821684E-2</v>
      </c>
      <c r="T9839" s="8">
        <f t="shared" si="1527"/>
        <v>8.4740846415400903E-2</v>
      </c>
      <c r="W9839">
        <v>9837</v>
      </c>
      <c r="X9839" s="4">
        <f t="shared" si="1525"/>
        <v>9.0573675360111572E-2</v>
      </c>
      <c r="Y9839" s="4">
        <f t="shared" si="1534"/>
        <v>8.95850363968375E-2</v>
      </c>
      <c r="Z9839" s="4">
        <f t="shared" si="1535"/>
        <v>8.890876845985822E-2</v>
      </c>
    </row>
    <row r="9840" spans="1:26" x14ac:dyDescent="0.25">
      <c r="A9840" s="16">
        <f t="shared" si="1533"/>
        <v>53373</v>
      </c>
      <c r="B9840">
        <f>+'[2]Ejercicio 1'!E10057</f>
        <v>9838</v>
      </c>
      <c r="C9840" s="5">
        <v>8.7848023593459487E-2</v>
      </c>
      <c r="D9840" s="4">
        <f t="shared" si="1528"/>
        <v>8.5953168005075395E-2</v>
      </c>
      <c r="E9840" s="6">
        <f t="shared" si="1529"/>
        <v>8.6893721898475287E-2</v>
      </c>
      <c r="F9840" s="7">
        <f t="shared" si="1530"/>
        <v>8.6241118373996548E-2</v>
      </c>
      <c r="I9840" s="10">
        <v>9838</v>
      </c>
      <c r="J9840" s="8">
        <f t="shared" si="1531"/>
        <v>8.9348023593459489E-2</v>
      </c>
      <c r="K9840" s="8">
        <f t="shared" si="1531"/>
        <v>8.7453168005075396E-2</v>
      </c>
      <c r="L9840" s="8">
        <f t="shared" si="1531"/>
        <v>8.8393721898475289E-2</v>
      </c>
      <c r="M9840" s="8">
        <f t="shared" si="1526"/>
        <v>8.7741118373996549E-2</v>
      </c>
      <c r="P9840">
        <v>9838</v>
      </c>
      <c r="Q9840" s="8">
        <f t="shared" si="1532"/>
        <v>8.6348023593459486E-2</v>
      </c>
      <c r="R9840" s="8">
        <f t="shared" si="1532"/>
        <v>8.4453168005075394E-2</v>
      </c>
      <c r="S9840" s="8">
        <f t="shared" si="1532"/>
        <v>8.5393721898475286E-2</v>
      </c>
      <c r="T9840" s="8">
        <f t="shared" si="1527"/>
        <v>8.4741118373996546E-2</v>
      </c>
      <c r="W9840">
        <v>9838</v>
      </c>
      <c r="X9840" s="4">
        <f t="shared" si="1525"/>
        <v>9.0574240024277539E-2</v>
      </c>
      <c r="Y9840" s="4">
        <f t="shared" si="1534"/>
        <v>8.9585588558952212E-2</v>
      </c>
      <c r="Z9840" s="4">
        <f t="shared" si="1535"/>
        <v>8.8909312125507858E-2</v>
      </c>
    </row>
    <row r="9841" spans="1:26" x14ac:dyDescent="0.25">
      <c r="A9841" s="16">
        <f t="shared" si="1533"/>
        <v>53374</v>
      </c>
      <c r="B9841">
        <f>+'[2]Ejercicio 1'!E10058</f>
        <v>9839</v>
      </c>
      <c r="C9841" s="5">
        <v>8.784830573775651E-2</v>
      </c>
      <c r="D9841" s="4">
        <f t="shared" si="1528"/>
        <v>8.5953438151590913E-2</v>
      </c>
      <c r="E9841" s="6">
        <f t="shared" si="1529"/>
        <v>8.6893997978715276E-2</v>
      </c>
      <c r="F9841" s="7">
        <f t="shared" si="1530"/>
        <v>8.6241390332563644E-2</v>
      </c>
      <c r="I9841" s="10">
        <v>9839</v>
      </c>
      <c r="J9841" s="8">
        <f t="shared" si="1531"/>
        <v>8.9348305737756512E-2</v>
      </c>
      <c r="K9841" s="8">
        <f t="shared" si="1531"/>
        <v>8.7453438151590915E-2</v>
      </c>
      <c r="L9841" s="8">
        <f t="shared" si="1531"/>
        <v>8.8393997978715277E-2</v>
      </c>
      <c r="M9841" s="8">
        <f t="shared" si="1526"/>
        <v>8.7741390332563646E-2</v>
      </c>
      <c r="P9841">
        <v>9839</v>
      </c>
      <c r="Q9841" s="8">
        <f t="shared" si="1532"/>
        <v>8.6348305737756509E-2</v>
      </c>
      <c r="R9841" s="8">
        <f t="shared" si="1532"/>
        <v>8.4453438151590912E-2</v>
      </c>
      <c r="S9841" s="8">
        <f t="shared" si="1532"/>
        <v>8.5393997978715275E-2</v>
      </c>
      <c r="T9841" s="8">
        <f t="shared" si="1527"/>
        <v>8.4741390332563643E-2</v>
      </c>
      <c r="W9841">
        <v>9839</v>
      </c>
      <c r="X9841" s="4">
        <f t="shared" si="1525"/>
        <v>9.0574804688482613E-2</v>
      </c>
      <c r="Y9841" s="4">
        <f t="shared" si="1534"/>
        <v>8.9586140721031784E-2</v>
      </c>
      <c r="Z9841" s="4">
        <f t="shared" si="1535"/>
        <v>8.8909855791071857E-2</v>
      </c>
    </row>
    <row r="9842" spans="1:26" x14ac:dyDescent="0.25">
      <c r="A9842" s="16">
        <f t="shared" si="1533"/>
        <v>53375</v>
      </c>
      <c r="B9842">
        <f>+'[2]Ejercicio 1'!E10059</f>
        <v>9840</v>
      </c>
      <c r="C9842" s="5">
        <v>8.7848587882053533E-2</v>
      </c>
      <c r="D9842" s="4">
        <f t="shared" si="1528"/>
        <v>8.5953708298069309E-2</v>
      </c>
      <c r="E9842" s="6">
        <f t="shared" si="1529"/>
        <v>8.6894274058935933E-2</v>
      </c>
      <c r="F9842" s="7">
        <f t="shared" si="1530"/>
        <v>8.6241662291096491E-2</v>
      </c>
      <c r="I9842" s="10">
        <v>9840</v>
      </c>
      <c r="J9842" s="8">
        <f t="shared" si="1531"/>
        <v>8.9348587882053535E-2</v>
      </c>
      <c r="K9842" s="8">
        <f t="shared" si="1531"/>
        <v>8.745370829806931E-2</v>
      </c>
      <c r="L9842" s="8">
        <f t="shared" si="1531"/>
        <v>8.8394274058935934E-2</v>
      </c>
      <c r="M9842" s="8">
        <f t="shared" si="1526"/>
        <v>8.7741662291096492E-2</v>
      </c>
      <c r="P9842">
        <v>9840</v>
      </c>
      <c r="Q9842" s="8">
        <f t="shared" si="1532"/>
        <v>8.6348587882053532E-2</v>
      </c>
      <c r="R9842" s="8">
        <f t="shared" si="1532"/>
        <v>8.4453708298069308E-2</v>
      </c>
      <c r="S9842" s="8">
        <f t="shared" si="1532"/>
        <v>8.5394274058935932E-2</v>
      </c>
      <c r="T9842" s="8">
        <f t="shared" si="1527"/>
        <v>8.474166229109649E-2</v>
      </c>
      <c r="W9842">
        <v>9840</v>
      </c>
      <c r="X9842" s="4">
        <f t="shared" si="1525"/>
        <v>9.0575369352725449E-2</v>
      </c>
      <c r="Y9842" s="4">
        <f t="shared" si="1534"/>
        <v>8.9586692883070959E-2</v>
      </c>
      <c r="Z9842" s="4">
        <f t="shared" si="1535"/>
        <v>8.8910399456541639E-2</v>
      </c>
    </row>
    <row r="9843" spans="1:26" x14ac:dyDescent="0.25">
      <c r="A9843" s="16">
        <f t="shared" si="1533"/>
        <v>53376</v>
      </c>
      <c r="B9843">
        <f>+'[2]Ejercicio 1'!E10060</f>
        <v>9841</v>
      </c>
      <c r="C9843" s="5">
        <v>8.7848870026350542E-2</v>
      </c>
      <c r="D9843" s="4">
        <f t="shared" si="1528"/>
        <v>8.5953978444510998E-2</v>
      </c>
      <c r="E9843" s="6">
        <f t="shared" si="1529"/>
        <v>8.6894550139137272E-2</v>
      </c>
      <c r="F9843" s="7">
        <f t="shared" si="1530"/>
        <v>8.6241934249597918E-2</v>
      </c>
      <c r="I9843" s="10">
        <v>9841</v>
      </c>
      <c r="J9843" s="8">
        <f t="shared" si="1531"/>
        <v>8.9348870026350544E-2</v>
      </c>
      <c r="K9843" s="8">
        <f t="shared" si="1531"/>
        <v>8.7453978444510999E-2</v>
      </c>
      <c r="L9843" s="8">
        <f t="shared" si="1531"/>
        <v>8.8394550139137273E-2</v>
      </c>
      <c r="M9843" s="8">
        <f t="shared" si="1526"/>
        <v>8.7741934249597919E-2</v>
      </c>
      <c r="P9843">
        <v>9841</v>
      </c>
      <c r="Q9843" s="8">
        <f t="shared" si="1532"/>
        <v>8.6348870026350541E-2</v>
      </c>
      <c r="R9843" s="8">
        <f t="shared" si="1532"/>
        <v>8.4453978444510996E-2</v>
      </c>
      <c r="S9843" s="8">
        <f t="shared" si="1532"/>
        <v>8.5394550139137271E-2</v>
      </c>
      <c r="T9843" s="8">
        <f t="shared" si="1527"/>
        <v>8.4741934249597917E-2</v>
      </c>
      <c r="W9843">
        <v>9841</v>
      </c>
      <c r="X9843" s="4">
        <f t="shared" si="1525"/>
        <v>9.0575934016984092E-2</v>
      </c>
      <c r="Y9843" s="4">
        <f t="shared" si="1534"/>
        <v>8.9587245044978364E-2</v>
      </c>
      <c r="Z9843" s="4">
        <f t="shared" si="1535"/>
        <v>8.891094312192864E-2</v>
      </c>
    </row>
    <row r="9844" spans="1:26" x14ac:dyDescent="0.25">
      <c r="A9844" s="16">
        <f t="shared" si="1533"/>
        <v>53377</v>
      </c>
      <c r="B9844">
        <f>+'[2]Ejercicio 1'!E10061</f>
        <v>9842</v>
      </c>
      <c r="C9844" s="5">
        <v>8.7849152170647565E-2</v>
      </c>
      <c r="D9844" s="4">
        <f t="shared" si="1528"/>
        <v>8.5954248590916174E-2</v>
      </c>
      <c r="E9844" s="6">
        <f t="shared" si="1529"/>
        <v>8.6894826219321042E-2</v>
      </c>
      <c r="F9844" s="7">
        <f t="shared" si="1530"/>
        <v>8.6242206208067954E-2</v>
      </c>
      <c r="I9844" s="10">
        <v>9842</v>
      </c>
      <c r="J9844" s="8">
        <f t="shared" si="1531"/>
        <v>8.9349152170647567E-2</v>
      </c>
      <c r="K9844" s="8">
        <f t="shared" si="1531"/>
        <v>8.7454248590916175E-2</v>
      </c>
      <c r="L9844" s="8">
        <f t="shared" si="1531"/>
        <v>8.8394826219321043E-2</v>
      </c>
      <c r="M9844" s="8">
        <f t="shared" si="1526"/>
        <v>8.7742206208067955E-2</v>
      </c>
      <c r="P9844">
        <v>9842</v>
      </c>
      <c r="Q9844" s="8">
        <f t="shared" si="1532"/>
        <v>8.6349152170647564E-2</v>
      </c>
      <c r="R9844" s="8">
        <f t="shared" si="1532"/>
        <v>8.4454248590916173E-2</v>
      </c>
      <c r="S9844" s="8">
        <f t="shared" si="1532"/>
        <v>8.5394826219321041E-2</v>
      </c>
      <c r="T9844" s="8">
        <f t="shared" si="1527"/>
        <v>8.4742206208067952E-2</v>
      </c>
      <c r="W9844">
        <v>9842</v>
      </c>
      <c r="X9844" s="4">
        <f t="shared" si="1525"/>
        <v>9.0576498681327944E-2</v>
      </c>
      <c r="Y9844" s="4">
        <f t="shared" si="1534"/>
        <v>8.9587797207038605E-2</v>
      </c>
      <c r="Z9844" s="4">
        <f t="shared" si="1535"/>
        <v>8.8911486786222224E-2</v>
      </c>
    </row>
    <row r="9845" spans="1:26" x14ac:dyDescent="0.25">
      <c r="A9845" s="16">
        <f t="shared" si="1533"/>
        <v>53378</v>
      </c>
      <c r="B9845">
        <f>+'[2]Ejercicio 1'!E10062</f>
        <v>9843</v>
      </c>
      <c r="C9845" s="5">
        <v>8.7849434314944588E-2</v>
      </c>
      <c r="D9845" s="4">
        <f t="shared" si="1528"/>
        <v>8.5954518737284033E-2</v>
      </c>
      <c r="E9845" s="6">
        <f t="shared" si="1529"/>
        <v>8.6895102299484606E-2</v>
      </c>
      <c r="F9845" s="7">
        <f t="shared" si="1530"/>
        <v>8.624247816650657E-2</v>
      </c>
      <c r="I9845" s="10">
        <v>9843</v>
      </c>
      <c r="J9845" s="8">
        <f t="shared" si="1531"/>
        <v>8.934943431494459E-2</v>
      </c>
      <c r="K9845" s="8">
        <f t="shared" si="1531"/>
        <v>8.7454518737284034E-2</v>
      </c>
      <c r="L9845" s="8">
        <f t="shared" si="1531"/>
        <v>8.8395102299484607E-2</v>
      </c>
      <c r="M9845" s="8">
        <f t="shared" si="1526"/>
        <v>8.7742478166506571E-2</v>
      </c>
      <c r="P9845">
        <v>9843</v>
      </c>
      <c r="Q9845" s="8">
        <f t="shared" si="1532"/>
        <v>8.6349434314944587E-2</v>
      </c>
      <c r="R9845" s="8">
        <f t="shared" si="1532"/>
        <v>8.4454518737284032E-2</v>
      </c>
      <c r="S9845" s="8">
        <f t="shared" si="1532"/>
        <v>8.5395102299484604E-2</v>
      </c>
      <c r="T9845" s="8">
        <f t="shared" si="1527"/>
        <v>8.4742478166506569E-2</v>
      </c>
      <c r="W9845">
        <v>9843</v>
      </c>
      <c r="X9845" s="4">
        <f t="shared" si="1525"/>
        <v>9.0577063345686729E-2</v>
      </c>
      <c r="Y9845" s="4">
        <f t="shared" si="1534"/>
        <v>8.9588349368870474E-2</v>
      </c>
      <c r="Z9845" s="4">
        <f t="shared" si="1535"/>
        <v>8.8912030451429355E-2</v>
      </c>
    </row>
    <row r="9846" spans="1:26" x14ac:dyDescent="0.25">
      <c r="A9846" s="16">
        <f t="shared" si="1533"/>
        <v>53379</v>
      </c>
      <c r="B9846">
        <f>+'[2]Ejercicio 1'!E10063</f>
        <v>9844</v>
      </c>
      <c r="C9846" s="5">
        <v>8.7849716459241611E-2</v>
      </c>
      <c r="D9846" s="4">
        <f t="shared" si="1528"/>
        <v>8.5954788883614783E-2</v>
      </c>
      <c r="E9846" s="6">
        <f t="shared" si="1529"/>
        <v>8.6895378379629726E-2</v>
      </c>
      <c r="F9846" s="7">
        <f t="shared" si="1530"/>
        <v>8.6242750124913795E-2</v>
      </c>
      <c r="I9846" s="10">
        <v>9844</v>
      </c>
      <c r="J9846" s="8">
        <f t="shared" si="1531"/>
        <v>8.9349716459241613E-2</v>
      </c>
      <c r="K9846" s="8">
        <f t="shared" si="1531"/>
        <v>8.7454788883614784E-2</v>
      </c>
      <c r="L9846" s="8">
        <f t="shared" si="1531"/>
        <v>8.8395378379629727E-2</v>
      </c>
      <c r="M9846" s="8">
        <f t="shared" si="1526"/>
        <v>8.7742750124913796E-2</v>
      </c>
      <c r="P9846">
        <v>9844</v>
      </c>
      <c r="Q9846" s="8">
        <f t="shared" si="1532"/>
        <v>8.634971645924161E-2</v>
      </c>
      <c r="R9846" s="8">
        <f t="shared" si="1532"/>
        <v>8.4454788883614781E-2</v>
      </c>
      <c r="S9846" s="8">
        <f t="shared" si="1532"/>
        <v>8.5395378379629724E-2</v>
      </c>
      <c r="T9846" s="8">
        <f t="shared" si="1527"/>
        <v>8.4742750124913793E-2</v>
      </c>
      <c r="W9846">
        <v>9844</v>
      </c>
      <c r="X9846" s="4">
        <f t="shared" si="1525"/>
        <v>9.0577628010084177E-2</v>
      </c>
      <c r="Y9846" s="4">
        <f t="shared" si="1534"/>
        <v>8.9588901530758547E-2</v>
      </c>
      <c r="Z9846" s="4">
        <f t="shared" si="1535"/>
        <v>8.8912574116548002E-2</v>
      </c>
    </row>
    <row r="9847" spans="1:26" x14ac:dyDescent="0.25">
      <c r="A9847" s="16">
        <f t="shared" si="1533"/>
        <v>53380</v>
      </c>
      <c r="B9847">
        <f>+'[2]Ejercicio 1'!E10064</f>
        <v>9845</v>
      </c>
      <c r="C9847" s="5">
        <v>8.7849998603538634E-2</v>
      </c>
      <c r="D9847" s="4">
        <f t="shared" si="1528"/>
        <v>8.5955059029908812E-2</v>
      </c>
      <c r="E9847" s="6">
        <f t="shared" si="1529"/>
        <v>8.6895654459756402E-2</v>
      </c>
      <c r="F9847" s="7">
        <f t="shared" si="1530"/>
        <v>8.6243022083289614E-2</v>
      </c>
      <c r="I9847" s="10">
        <v>9845</v>
      </c>
      <c r="J9847" s="8">
        <f t="shared" si="1531"/>
        <v>8.9349998603538636E-2</v>
      </c>
      <c r="K9847" s="8">
        <f t="shared" si="1531"/>
        <v>8.7455059029908813E-2</v>
      </c>
      <c r="L9847" s="8">
        <f t="shared" si="1531"/>
        <v>8.8395654459756404E-2</v>
      </c>
      <c r="M9847" s="8">
        <f t="shared" si="1526"/>
        <v>8.7743022083289615E-2</v>
      </c>
      <c r="P9847">
        <v>9845</v>
      </c>
      <c r="Q9847" s="8">
        <f t="shared" si="1532"/>
        <v>8.6349998603538633E-2</v>
      </c>
      <c r="R9847" s="8">
        <f t="shared" si="1532"/>
        <v>8.4455059029908811E-2</v>
      </c>
      <c r="S9847" s="8">
        <f t="shared" si="1532"/>
        <v>8.5395654459756401E-2</v>
      </c>
      <c r="T9847" s="8">
        <f t="shared" si="1527"/>
        <v>8.4743022083289613E-2</v>
      </c>
      <c r="W9847">
        <v>9845</v>
      </c>
      <c r="X9847" s="4">
        <f t="shared" si="1525"/>
        <v>9.0578192674519817E-2</v>
      </c>
      <c r="Y9847" s="4">
        <f t="shared" si="1534"/>
        <v>8.9589453692610621E-2</v>
      </c>
      <c r="Z9847" s="4">
        <f t="shared" si="1535"/>
        <v>8.8913117780576076E-2</v>
      </c>
    </row>
    <row r="9848" spans="1:26" x14ac:dyDescent="0.25">
      <c r="A9848" s="16">
        <f t="shared" si="1533"/>
        <v>53381</v>
      </c>
      <c r="B9848">
        <f>+'[2]Ejercicio 1'!E10065</f>
        <v>9846</v>
      </c>
      <c r="C9848" s="5">
        <v>8.7850280747835657E-2</v>
      </c>
      <c r="D9848" s="4">
        <f t="shared" si="1528"/>
        <v>8.5955329176166134E-2</v>
      </c>
      <c r="E9848" s="6">
        <f t="shared" si="1529"/>
        <v>8.6895930539863747E-2</v>
      </c>
      <c r="F9848" s="7">
        <f t="shared" si="1530"/>
        <v>8.6243294041634028E-2</v>
      </c>
      <c r="I9848" s="10">
        <v>9846</v>
      </c>
      <c r="J9848" s="8">
        <f t="shared" si="1531"/>
        <v>8.9350280747835659E-2</v>
      </c>
      <c r="K9848" s="8">
        <f t="shared" si="1531"/>
        <v>8.7455329176166136E-2</v>
      </c>
      <c r="L9848" s="8">
        <f t="shared" si="1531"/>
        <v>8.8395930539863748E-2</v>
      </c>
      <c r="M9848" s="8">
        <f t="shared" si="1526"/>
        <v>8.7743294041634029E-2</v>
      </c>
      <c r="P9848">
        <v>9846</v>
      </c>
      <c r="Q9848" s="8">
        <f t="shared" si="1532"/>
        <v>8.6350280747835656E-2</v>
      </c>
      <c r="R9848" s="8">
        <f t="shared" si="1532"/>
        <v>8.4455329176166133E-2</v>
      </c>
      <c r="S9848" s="8">
        <f t="shared" si="1532"/>
        <v>8.5395930539863746E-2</v>
      </c>
      <c r="T9848" s="8">
        <f t="shared" si="1527"/>
        <v>8.4743294041634026E-2</v>
      </c>
      <c r="W9848">
        <v>9846</v>
      </c>
      <c r="X9848" s="4">
        <f t="shared" si="1525"/>
        <v>9.0578757338970847E-2</v>
      </c>
      <c r="Y9848" s="4">
        <f t="shared" si="1534"/>
        <v>8.9590005854424032E-2</v>
      </c>
      <c r="Z9848" s="4">
        <f t="shared" si="1535"/>
        <v>8.8913661445517711E-2</v>
      </c>
    </row>
    <row r="9849" spans="1:26" x14ac:dyDescent="0.25">
      <c r="A9849" s="16">
        <f t="shared" si="1533"/>
        <v>53382</v>
      </c>
      <c r="B9849">
        <f>+'[2]Ejercicio 1'!E10066</f>
        <v>9847</v>
      </c>
      <c r="C9849" s="5">
        <v>8.785056289213268E-2</v>
      </c>
      <c r="D9849" s="4">
        <f t="shared" si="1528"/>
        <v>8.5955599322386736E-2</v>
      </c>
      <c r="E9849" s="6">
        <f t="shared" si="1529"/>
        <v>8.6896206619953523E-2</v>
      </c>
      <c r="F9849" s="7">
        <f t="shared" si="1530"/>
        <v>8.624356599994705E-2</v>
      </c>
      <c r="I9849" s="10">
        <v>9847</v>
      </c>
      <c r="J9849" s="8">
        <f t="shared" si="1531"/>
        <v>8.9350562892132682E-2</v>
      </c>
      <c r="K9849" s="8">
        <f t="shared" si="1531"/>
        <v>8.7455599322386737E-2</v>
      </c>
      <c r="L9849" s="8">
        <f t="shared" si="1531"/>
        <v>8.8396206619953524E-2</v>
      </c>
      <c r="M9849" s="8">
        <f t="shared" si="1526"/>
        <v>8.7743565999947051E-2</v>
      </c>
      <c r="P9849">
        <v>9847</v>
      </c>
      <c r="Q9849" s="8">
        <f t="shared" si="1532"/>
        <v>8.6350562892132679E-2</v>
      </c>
      <c r="R9849" s="8">
        <f t="shared" si="1532"/>
        <v>8.4455599322386735E-2</v>
      </c>
      <c r="S9849" s="8">
        <f t="shared" si="1532"/>
        <v>8.5396206619953521E-2</v>
      </c>
      <c r="T9849" s="8">
        <f t="shared" si="1527"/>
        <v>8.4743565999947049E-2</v>
      </c>
      <c r="W9849">
        <v>9847</v>
      </c>
      <c r="X9849" s="4">
        <f t="shared" si="1525"/>
        <v>9.0579322003506629E-2</v>
      </c>
      <c r="Y9849" s="4">
        <f t="shared" si="1534"/>
        <v>8.959055801629455E-2</v>
      </c>
      <c r="Z9849" s="4">
        <f t="shared" si="1535"/>
        <v>8.8914205110370848E-2</v>
      </c>
    </row>
    <row r="9850" spans="1:26" x14ac:dyDescent="0.25">
      <c r="A9850" s="16">
        <f t="shared" si="1533"/>
        <v>53383</v>
      </c>
      <c r="B9850">
        <f>+'[2]Ejercicio 1'!E10067</f>
        <v>9848</v>
      </c>
      <c r="C9850" s="5">
        <v>8.7850845036429689E-2</v>
      </c>
      <c r="D9850" s="4">
        <f t="shared" si="1528"/>
        <v>8.595586946857002E-2</v>
      </c>
      <c r="E9850" s="6">
        <f t="shared" si="1529"/>
        <v>8.6896482700023092E-2</v>
      </c>
      <c r="F9850" s="7">
        <f t="shared" si="1530"/>
        <v>8.6243837958228653E-2</v>
      </c>
      <c r="I9850" s="10">
        <v>9848</v>
      </c>
      <c r="J9850" s="8">
        <f t="shared" si="1531"/>
        <v>8.9350845036429691E-2</v>
      </c>
      <c r="K9850" s="8">
        <f t="shared" si="1531"/>
        <v>8.7455869468570022E-2</v>
      </c>
      <c r="L9850" s="8">
        <f t="shared" si="1531"/>
        <v>8.8396482700023093E-2</v>
      </c>
      <c r="M9850" s="8">
        <f t="shared" si="1526"/>
        <v>8.7743837958228654E-2</v>
      </c>
      <c r="P9850">
        <v>9848</v>
      </c>
      <c r="Q9850" s="8">
        <f t="shared" si="1532"/>
        <v>8.6350845036429688E-2</v>
      </c>
      <c r="R9850" s="8">
        <f t="shared" si="1532"/>
        <v>8.4455869468570019E-2</v>
      </c>
      <c r="S9850" s="8">
        <f t="shared" si="1532"/>
        <v>8.5396482700023091E-2</v>
      </c>
      <c r="T9850" s="8">
        <f t="shared" si="1527"/>
        <v>8.4743837958228652E-2</v>
      </c>
      <c r="W9850">
        <v>9848</v>
      </c>
      <c r="X9850" s="4">
        <f t="shared" ref="X9850:X9913" si="1536">Tasa_Fwd(C9668,B9668,C9850,B9850,182)</f>
        <v>9.0579886668058232E-2</v>
      </c>
      <c r="Y9850" s="4">
        <f t="shared" si="1534"/>
        <v>8.9591110177938429E-2</v>
      </c>
      <c r="Z9850" s="4">
        <f t="shared" si="1535"/>
        <v>8.8914748774136285E-2</v>
      </c>
    </row>
    <row r="9851" spans="1:26" x14ac:dyDescent="0.25">
      <c r="A9851" s="16">
        <f t="shared" si="1533"/>
        <v>53384</v>
      </c>
      <c r="B9851">
        <f>+'[2]Ejercicio 1'!E10068</f>
        <v>9849</v>
      </c>
      <c r="C9851" s="5">
        <v>8.7851127180726712E-2</v>
      </c>
      <c r="D9851" s="4">
        <f t="shared" si="1528"/>
        <v>8.5956139614716404E-2</v>
      </c>
      <c r="E9851" s="6">
        <f t="shared" si="1529"/>
        <v>8.6896758780074218E-2</v>
      </c>
      <c r="F9851" s="7">
        <f t="shared" si="1530"/>
        <v>8.6244109916478864E-2</v>
      </c>
      <c r="I9851" s="10">
        <v>9849</v>
      </c>
      <c r="J9851" s="8">
        <f t="shared" si="1531"/>
        <v>8.9351127180726714E-2</v>
      </c>
      <c r="K9851" s="8">
        <f t="shared" si="1531"/>
        <v>8.7456139614716405E-2</v>
      </c>
      <c r="L9851" s="8">
        <f t="shared" si="1531"/>
        <v>8.8396758780074219E-2</v>
      </c>
      <c r="M9851" s="8">
        <f t="shared" si="1526"/>
        <v>8.7744109916478866E-2</v>
      </c>
      <c r="P9851">
        <v>9849</v>
      </c>
      <c r="Q9851" s="8">
        <f t="shared" si="1532"/>
        <v>8.6351127180726711E-2</v>
      </c>
      <c r="R9851" s="8">
        <f t="shared" si="1532"/>
        <v>8.4456139614716402E-2</v>
      </c>
      <c r="S9851" s="8">
        <f t="shared" si="1532"/>
        <v>8.5396758780074217E-2</v>
      </c>
      <c r="T9851" s="8">
        <f t="shared" si="1527"/>
        <v>8.4744109916478863E-2</v>
      </c>
      <c r="W9851">
        <v>9849</v>
      </c>
      <c r="X9851" s="4">
        <f t="shared" si="1536"/>
        <v>9.0580451332647596E-2</v>
      </c>
      <c r="Y9851" s="4">
        <f t="shared" si="1534"/>
        <v>8.959166233963764E-2</v>
      </c>
      <c r="Z9851" s="4">
        <f t="shared" si="1535"/>
        <v>8.8915292438809565E-2</v>
      </c>
    </row>
    <row r="9852" spans="1:26" x14ac:dyDescent="0.25">
      <c r="A9852" s="16">
        <f t="shared" si="1533"/>
        <v>53385</v>
      </c>
      <c r="B9852">
        <f>+'[2]Ejercicio 1'!E10069</f>
        <v>9850</v>
      </c>
      <c r="C9852" s="5">
        <v>8.7851409325023735E-2</v>
      </c>
      <c r="D9852" s="4">
        <f t="shared" si="1528"/>
        <v>8.5956409760826066E-2</v>
      </c>
      <c r="E9852" s="6">
        <f t="shared" si="1529"/>
        <v>8.6897034860106026E-2</v>
      </c>
      <c r="F9852" s="7">
        <f t="shared" si="1530"/>
        <v>8.6244381874697656E-2</v>
      </c>
      <c r="I9852" s="10">
        <v>9850</v>
      </c>
      <c r="J9852" s="8">
        <f t="shared" si="1531"/>
        <v>8.9351409325023737E-2</v>
      </c>
      <c r="K9852" s="8">
        <f t="shared" si="1531"/>
        <v>8.7456409760826068E-2</v>
      </c>
      <c r="L9852" s="8">
        <f t="shared" si="1531"/>
        <v>8.8397034860106027E-2</v>
      </c>
      <c r="M9852" s="8">
        <f t="shared" si="1526"/>
        <v>8.7744381874697658E-2</v>
      </c>
      <c r="P9852">
        <v>9850</v>
      </c>
      <c r="Q9852" s="8">
        <f t="shared" si="1532"/>
        <v>8.6351409325023734E-2</v>
      </c>
      <c r="R9852" s="8">
        <f t="shared" si="1532"/>
        <v>8.4456409760826065E-2</v>
      </c>
      <c r="S9852" s="8">
        <f t="shared" si="1532"/>
        <v>8.5397034860106025E-2</v>
      </c>
      <c r="T9852" s="8">
        <f t="shared" si="1527"/>
        <v>8.4744381874697655E-2</v>
      </c>
      <c r="W9852">
        <v>9850</v>
      </c>
      <c r="X9852" s="4">
        <f t="shared" si="1536"/>
        <v>9.0581015997275624E-2</v>
      </c>
      <c r="Y9852" s="4">
        <f t="shared" si="1534"/>
        <v>8.9592214501205983E-2</v>
      </c>
      <c r="Z9852" s="4">
        <f t="shared" si="1535"/>
        <v>8.8915836103397206E-2</v>
      </c>
    </row>
    <row r="9853" spans="1:26" x14ac:dyDescent="0.25">
      <c r="A9853" s="16">
        <f t="shared" si="1533"/>
        <v>53386</v>
      </c>
      <c r="B9853">
        <f>+'[2]Ejercicio 1'!E10070</f>
        <v>9851</v>
      </c>
      <c r="C9853" s="5">
        <v>8.7851691469320758E-2</v>
      </c>
      <c r="D9853" s="4">
        <f t="shared" si="1528"/>
        <v>8.5956679906898814E-2</v>
      </c>
      <c r="E9853" s="6">
        <f t="shared" si="1529"/>
        <v>8.6897310940119377E-2</v>
      </c>
      <c r="F9853" s="7">
        <f t="shared" si="1530"/>
        <v>8.6244653832885057E-2</v>
      </c>
      <c r="I9853" s="10">
        <v>9851</v>
      </c>
      <c r="J9853" s="8">
        <f t="shared" si="1531"/>
        <v>8.935169146932076E-2</v>
      </c>
      <c r="K9853" s="8">
        <f t="shared" si="1531"/>
        <v>8.7456679906898815E-2</v>
      </c>
      <c r="L9853" s="8">
        <f t="shared" si="1531"/>
        <v>8.8397310940119378E-2</v>
      </c>
      <c r="M9853" s="8">
        <f t="shared" si="1526"/>
        <v>8.7744653832885058E-2</v>
      </c>
      <c r="P9853">
        <v>9851</v>
      </c>
      <c r="Q9853" s="8">
        <f t="shared" si="1532"/>
        <v>8.6351691469320757E-2</v>
      </c>
      <c r="R9853" s="8">
        <f t="shared" si="1532"/>
        <v>8.4456679906898813E-2</v>
      </c>
      <c r="S9853" s="8">
        <f t="shared" si="1532"/>
        <v>8.5397310940119375E-2</v>
      </c>
      <c r="T9853" s="8">
        <f t="shared" si="1527"/>
        <v>8.4744653832885056E-2</v>
      </c>
      <c r="W9853">
        <v>9851</v>
      </c>
      <c r="X9853" s="4">
        <f t="shared" si="1536"/>
        <v>9.0581580661942301E-2</v>
      </c>
      <c r="Y9853" s="4">
        <f t="shared" si="1534"/>
        <v>8.9592766662830531E-2</v>
      </c>
      <c r="Z9853" s="4">
        <f t="shared" si="1535"/>
        <v>8.8916379767896334E-2</v>
      </c>
    </row>
    <row r="9854" spans="1:26" x14ac:dyDescent="0.25">
      <c r="A9854" s="16">
        <f t="shared" si="1533"/>
        <v>53387</v>
      </c>
      <c r="B9854">
        <f>+'[2]Ejercicio 1'!E10071</f>
        <v>9852</v>
      </c>
      <c r="C9854" s="5">
        <v>8.7851973613617781E-2</v>
      </c>
      <c r="D9854" s="4">
        <f t="shared" si="1528"/>
        <v>8.5956950052934855E-2</v>
      </c>
      <c r="E9854" s="6">
        <f t="shared" si="1529"/>
        <v>8.6897587020114297E-2</v>
      </c>
      <c r="F9854" s="7">
        <f t="shared" si="1530"/>
        <v>8.6244925791041052E-2</v>
      </c>
      <c r="I9854" s="10">
        <v>9852</v>
      </c>
      <c r="J9854" s="8">
        <f t="shared" si="1531"/>
        <v>8.9351973613617783E-2</v>
      </c>
      <c r="K9854" s="8">
        <f t="shared" si="1531"/>
        <v>8.7456950052934856E-2</v>
      </c>
      <c r="L9854" s="8">
        <f t="shared" si="1531"/>
        <v>8.8397587020114299E-2</v>
      </c>
      <c r="M9854" s="8">
        <f t="shared" si="1526"/>
        <v>8.7744925791041053E-2</v>
      </c>
      <c r="P9854">
        <v>9852</v>
      </c>
      <c r="Q9854" s="8">
        <f t="shared" si="1532"/>
        <v>8.635197361361778E-2</v>
      </c>
      <c r="R9854" s="8">
        <f t="shared" si="1532"/>
        <v>8.4456950052934854E-2</v>
      </c>
      <c r="S9854" s="8">
        <f t="shared" si="1532"/>
        <v>8.5397587020114296E-2</v>
      </c>
      <c r="T9854" s="8">
        <f t="shared" si="1527"/>
        <v>8.4744925791041051E-2</v>
      </c>
      <c r="W9854">
        <v>9852</v>
      </c>
      <c r="X9854" s="4">
        <f t="shared" si="1536"/>
        <v>9.0582145326647628E-2</v>
      </c>
      <c r="Y9854" s="4">
        <f t="shared" si="1534"/>
        <v>8.9593318824511312E-2</v>
      </c>
      <c r="Z9854" s="4">
        <f t="shared" si="1535"/>
        <v>8.8916923431302058E-2</v>
      </c>
    </row>
    <row r="9855" spans="1:26" x14ac:dyDescent="0.25">
      <c r="A9855" s="16">
        <f t="shared" si="1533"/>
        <v>53388</v>
      </c>
      <c r="B9855">
        <f>+'[2]Ejercicio 1'!E10072</f>
        <v>9853</v>
      </c>
      <c r="C9855" s="5">
        <v>8.7852255757914804E-2</v>
      </c>
      <c r="D9855" s="4">
        <f t="shared" si="1528"/>
        <v>8.5957220198933773E-2</v>
      </c>
      <c r="E9855" s="6">
        <f t="shared" si="1529"/>
        <v>8.6897863100089873E-2</v>
      </c>
      <c r="F9855" s="7">
        <f t="shared" si="1530"/>
        <v>8.6245197749165642E-2</v>
      </c>
      <c r="I9855" s="10">
        <v>9853</v>
      </c>
      <c r="J9855" s="8">
        <f t="shared" si="1531"/>
        <v>8.9352255757914806E-2</v>
      </c>
      <c r="K9855" s="8">
        <f t="shared" si="1531"/>
        <v>8.7457220198933774E-2</v>
      </c>
      <c r="L9855" s="8">
        <f t="shared" si="1531"/>
        <v>8.8397863100089874E-2</v>
      </c>
      <c r="M9855" s="8">
        <f t="shared" si="1526"/>
        <v>8.7745197749165643E-2</v>
      </c>
      <c r="P9855">
        <v>9853</v>
      </c>
      <c r="Q9855" s="8">
        <f t="shared" si="1532"/>
        <v>8.6352255757914803E-2</v>
      </c>
      <c r="R9855" s="8">
        <f t="shared" si="1532"/>
        <v>8.4457220198933772E-2</v>
      </c>
      <c r="S9855" s="8">
        <f t="shared" si="1532"/>
        <v>8.5397863100089871E-2</v>
      </c>
      <c r="T9855" s="8">
        <f t="shared" si="1527"/>
        <v>8.4745197749165641E-2</v>
      </c>
      <c r="W9855">
        <v>9853</v>
      </c>
      <c r="X9855" s="4">
        <f t="shared" si="1536"/>
        <v>9.0582709991391161E-2</v>
      </c>
      <c r="Y9855" s="4">
        <f t="shared" si="1534"/>
        <v>8.9593870986060323E-2</v>
      </c>
      <c r="Z9855" s="4">
        <f t="shared" si="1535"/>
        <v>8.8917467095624189E-2</v>
      </c>
    </row>
    <row r="9856" spans="1:26" x14ac:dyDescent="0.25">
      <c r="A9856" s="16">
        <f t="shared" si="1533"/>
        <v>53389</v>
      </c>
      <c r="B9856">
        <f>+'[2]Ejercicio 1'!E10073</f>
        <v>9854</v>
      </c>
      <c r="C9856" s="5">
        <v>8.7852537902211827E-2</v>
      </c>
      <c r="D9856" s="4">
        <f t="shared" si="1528"/>
        <v>8.5957490344895776E-2</v>
      </c>
      <c r="E9856" s="6">
        <f t="shared" si="1529"/>
        <v>8.6898139180047018E-2</v>
      </c>
      <c r="F9856" s="7">
        <f t="shared" si="1530"/>
        <v>8.624546970725884E-2</v>
      </c>
      <c r="I9856" s="10">
        <v>9854</v>
      </c>
      <c r="J9856" s="8">
        <f t="shared" si="1531"/>
        <v>8.9352537902211829E-2</v>
      </c>
      <c r="K9856" s="8">
        <f t="shared" si="1531"/>
        <v>8.7457490344895777E-2</v>
      </c>
      <c r="L9856" s="8">
        <f t="shared" si="1531"/>
        <v>8.839813918004702E-2</v>
      </c>
      <c r="M9856" s="8">
        <f t="shared" si="1526"/>
        <v>8.7745469707258841E-2</v>
      </c>
      <c r="P9856">
        <v>9854</v>
      </c>
      <c r="Q9856" s="8">
        <f t="shared" si="1532"/>
        <v>8.6352537902211826E-2</v>
      </c>
      <c r="R9856" s="8">
        <f t="shared" si="1532"/>
        <v>8.4457490344895775E-2</v>
      </c>
      <c r="S9856" s="8">
        <f t="shared" si="1532"/>
        <v>8.5398139180047017E-2</v>
      </c>
      <c r="T9856" s="8">
        <f t="shared" si="1527"/>
        <v>8.4745469707258839E-2</v>
      </c>
      <c r="W9856">
        <v>9854</v>
      </c>
      <c r="X9856" s="4">
        <f t="shared" si="1536"/>
        <v>9.0583274656173343E-2</v>
      </c>
      <c r="Y9856" s="4">
        <f t="shared" si="1534"/>
        <v>8.9594423147572433E-2</v>
      </c>
      <c r="Z9856" s="4">
        <f t="shared" si="1535"/>
        <v>8.8918010759857821E-2</v>
      </c>
    </row>
    <row r="9857" spans="1:26" x14ac:dyDescent="0.25">
      <c r="A9857" s="16">
        <f t="shared" si="1533"/>
        <v>53390</v>
      </c>
      <c r="B9857">
        <f>+'[2]Ejercicio 1'!E10074</f>
        <v>9855</v>
      </c>
      <c r="C9857" s="5">
        <v>8.7852820046508837E-2</v>
      </c>
      <c r="D9857" s="4">
        <f t="shared" si="1528"/>
        <v>8.5957760490820878E-2</v>
      </c>
      <c r="E9857" s="6">
        <f t="shared" si="1529"/>
        <v>8.6898415259984832E-2</v>
      </c>
      <c r="F9857" s="7">
        <f t="shared" si="1530"/>
        <v>8.6245741665320619E-2</v>
      </c>
      <c r="I9857" s="10">
        <v>9855</v>
      </c>
      <c r="J9857" s="8">
        <f t="shared" si="1531"/>
        <v>8.9352820046508838E-2</v>
      </c>
      <c r="K9857" s="8">
        <f t="shared" si="1531"/>
        <v>8.7457760490820879E-2</v>
      </c>
      <c r="L9857" s="8">
        <f t="shared" si="1531"/>
        <v>8.8398415259984833E-2</v>
      </c>
      <c r="M9857" s="8">
        <f t="shared" si="1526"/>
        <v>8.774574166532062E-2</v>
      </c>
      <c r="P9857">
        <v>9855</v>
      </c>
      <c r="Q9857" s="8">
        <f t="shared" si="1532"/>
        <v>8.6352820046508835E-2</v>
      </c>
      <c r="R9857" s="8">
        <f t="shared" si="1532"/>
        <v>8.4457760490820877E-2</v>
      </c>
      <c r="S9857" s="8">
        <f t="shared" si="1532"/>
        <v>8.5398415259984831E-2</v>
      </c>
      <c r="T9857" s="8">
        <f t="shared" si="1527"/>
        <v>8.4745741665320617E-2</v>
      </c>
      <c r="W9857">
        <v>9855</v>
      </c>
      <c r="X9857" s="4">
        <f t="shared" si="1536"/>
        <v>9.0583839320993731E-2</v>
      </c>
      <c r="Y9857" s="4">
        <f t="shared" si="1534"/>
        <v>8.9594975309045907E-2</v>
      </c>
      <c r="Z9857" s="4">
        <f t="shared" si="1535"/>
        <v>8.8918554424002955E-2</v>
      </c>
    </row>
    <row r="9858" spans="1:26" x14ac:dyDescent="0.25">
      <c r="A9858" s="16">
        <f t="shared" si="1533"/>
        <v>53391</v>
      </c>
      <c r="B9858">
        <f>+'[2]Ejercicio 1'!E10075</f>
        <v>9856</v>
      </c>
      <c r="C9858" s="5">
        <v>8.785310219080586E-2</v>
      </c>
      <c r="D9858" s="4">
        <f t="shared" si="1528"/>
        <v>8.5958030636709051E-2</v>
      </c>
      <c r="E9858" s="6">
        <f t="shared" si="1529"/>
        <v>8.6898691339903314E-2</v>
      </c>
      <c r="F9858" s="7">
        <f t="shared" si="1530"/>
        <v>8.6246013623351006E-2</v>
      </c>
      <c r="I9858" s="10">
        <v>9856</v>
      </c>
      <c r="J9858" s="8">
        <f t="shared" si="1531"/>
        <v>8.9353102190805861E-2</v>
      </c>
      <c r="K9858" s="8">
        <f t="shared" si="1531"/>
        <v>8.7458030636709053E-2</v>
      </c>
      <c r="L9858" s="8">
        <f t="shared" si="1531"/>
        <v>8.8398691339903315E-2</v>
      </c>
      <c r="M9858" s="8">
        <f t="shared" si="1531"/>
        <v>8.7746013623351007E-2</v>
      </c>
      <c r="P9858">
        <v>9856</v>
      </c>
      <c r="Q9858" s="8">
        <f t="shared" si="1532"/>
        <v>8.6353102190805858E-2</v>
      </c>
      <c r="R9858" s="8">
        <f t="shared" si="1532"/>
        <v>8.445803063670905E-2</v>
      </c>
      <c r="S9858" s="8">
        <f t="shared" si="1532"/>
        <v>8.5398691339903313E-2</v>
      </c>
      <c r="T9858" s="8">
        <f t="shared" si="1532"/>
        <v>8.4746013623351005E-2</v>
      </c>
      <c r="W9858">
        <v>9856</v>
      </c>
      <c r="X9858" s="4">
        <f t="shared" si="1536"/>
        <v>9.0584403985852338E-2</v>
      </c>
      <c r="Y9858" s="4">
        <f t="shared" si="1534"/>
        <v>8.9595527470386738E-2</v>
      </c>
      <c r="Z9858" s="4">
        <f t="shared" si="1535"/>
        <v>8.891909808705753E-2</v>
      </c>
    </row>
    <row r="9859" spans="1:26" x14ac:dyDescent="0.25">
      <c r="A9859" s="16">
        <f t="shared" si="1533"/>
        <v>53392</v>
      </c>
      <c r="B9859">
        <f>+'[2]Ejercicio 1'!E10076</f>
        <v>9857</v>
      </c>
      <c r="C9859" s="5">
        <v>8.7853384335102883E-2</v>
      </c>
      <c r="D9859" s="4">
        <f t="shared" ref="D9859:D9922" si="1537">+LN((1+C9859*182/360)^(360/182))</f>
        <v>8.5958300782560726E-2</v>
      </c>
      <c r="E9859" s="6">
        <f t="shared" ref="E9859:E9922" si="1538">Equivalencia_Tasas(C9859,182,91)</f>
        <v>8.6898967419804227E-2</v>
      </c>
      <c r="F9859" s="7">
        <f t="shared" ref="F9859:F9922" si="1539">Equivalencia_Tasas(C9859,182,28)</f>
        <v>8.6246285581349974E-2</v>
      </c>
      <c r="I9859" s="10">
        <v>9857</v>
      </c>
      <c r="J9859" s="8">
        <f t="shared" ref="J9859:M9922" si="1540">C9859+$O$1</f>
        <v>8.9353384335102884E-2</v>
      </c>
      <c r="K9859" s="8">
        <f t="shared" si="1540"/>
        <v>8.7458300782560727E-2</v>
      </c>
      <c r="L9859" s="8">
        <f t="shared" si="1540"/>
        <v>8.8398967419804228E-2</v>
      </c>
      <c r="M9859" s="8">
        <f t="shared" si="1540"/>
        <v>8.7746285581349975E-2</v>
      </c>
      <c r="P9859">
        <v>9857</v>
      </c>
      <c r="Q9859" s="8">
        <f t="shared" ref="Q9859:T9922" si="1541">C9859-$O$1</f>
        <v>8.6353384335102881E-2</v>
      </c>
      <c r="R9859" s="8">
        <f t="shared" si="1541"/>
        <v>8.4458300782560725E-2</v>
      </c>
      <c r="S9859" s="8">
        <f t="shared" si="1541"/>
        <v>8.5398967419804225E-2</v>
      </c>
      <c r="T9859" s="8">
        <f t="shared" si="1541"/>
        <v>8.4746285581349973E-2</v>
      </c>
      <c r="W9859">
        <v>9857</v>
      </c>
      <c r="X9859" s="4">
        <f t="shared" si="1536"/>
        <v>9.0584968650750483E-2</v>
      </c>
      <c r="Y9859" s="4">
        <f t="shared" si="1534"/>
        <v>8.9596079631880404E-2</v>
      </c>
      <c r="Z9859" s="4">
        <f t="shared" si="1535"/>
        <v>8.8919641751022807E-2</v>
      </c>
    </row>
    <row r="9860" spans="1:26" x14ac:dyDescent="0.25">
      <c r="A9860" s="16">
        <f t="shared" si="1533"/>
        <v>53393</v>
      </c>
      <c r="B9860">
        <f>+'[2]Ejercicio 1'!E10077</f>
        <v>9858</v>
      </c>
      <c r="C9860" s="5">
        <v>8.7853666479399906E-2</v>
      </c>
      <c r="D9860" s="4">
        <f t="shared" si="1537"/>
        <v>8.5958570928375069E-2</v>
      </c>
      <c r="E9860" s="6">
        <f t="shared" si="1538"/>
        <v>8.6899243499685822E-2</v>
      </c>
      <c r="F9860" s="7">
        <f t="shared" si="1539"/>
        <v>8.624655753931755E-2</v>
      </c>
      <c r="I9860" s="10">
        <v>9858</v>
      </c>
      <c r="J9860" s="8">
        <f t="shared" si="1540"/>
        <v>8.9353666479399907E-2</v>
      </c>
      <c r="K9860" s="8">
        <f t="shared" si="1540"/>
        <v>8.7458570928375071E-2</v>
      </c>
      <c r="L9860" s="8">
        <f t="shared" si="1540"/>
        <v>8.8399243499685823E-2</v>
      </c>
      <c r="M9860" s="8">
        <f t="shared" si="1540"/>
        <v>8.7746557539317552E-2</v>
      </c>
      <c r="P9860">
        <v>9858</v>
      </c>
      <c r="Q9860" s="8">
        <f t="shared" si="1541"/>
        <v>8.6353666479399904E-2</v>
      </c>
      <c r="R9860" s="8">
        <f t="shared" si="1541"/>
        <v>8.4458570928375068E-2</v>
      </c>
      <c r="S9860" s="8">
        <f t="shared" si="1541"/>
        <v>8.539924349968582E-2</v>
      </c>
      <c r="T9860" s="8">
        <f t="shared" si="1541"/>
        <v>8.4746557539317549E-2</v>
      </c>
      <c r="W9860">
        <v>9858</v>
      </c>
      <c r="X9860" s="4">
        <f t="shared" si="1536"/>
        <v>9.058553331568639E-2</v>
      </c>
      <c r="Y9860" s="4">
        <f t="shared" si="1534"/>
        <v>8.9596631793240553E-2</v>
      </c>
      <c r="Z9860" s="4">
        <f t="shared" si="1535"/>
        <v>8.8920185414902431E-2</v>
      </c>
    </row>
    <row r="9861" spans="1:26" x14ac:dyDescent="0.25">
      <c r="A9861" s="16">
        <f t="shared" ref="A9861:A9924" si="1542">+A9860+1</f>
        <v>53394</v>
      </c>
      <c r="B9861">
        <f>+'[2]Ejercicio 1'!E10078</f>
        <v>9859</v>
      </c>
      <c r="C9861" s="5">
        <v>8.7853948623696929E-2</v>
      </c>
      <c r="D9861" s="4">
        <f t="shared" si="1537"/>
        <v>8.5958841074152706E-2</v>
      </c>
      <c r="E9861" s="6">
        <f t="shared" si="1538"/>
        <v>8.6899519579548098E-2</v>
      </c>
      <c r="F9861" s="7">
        <f t="shared" si="1539"/>
        <v>8.6246829497253721E-2</v>
      </c>
      <c r="I9861" s="10">
        <v>9859</v>
      </c>
      <c r="J9861" s="8">
        <f t="shared" si="1540"/>
        <v>8.935394862369693E-2</v>
      </c>
      <c r="K9861" s="8">
        <f t="shared" si="1540"/>
        <v>8.7458841074152707E-2</v>
      </c>
      <c r="L9861" s="8">
        <f t="shared" si="1540"/>
        <v>8.83995195795481E-2</v>
      </c>
      <c r="M9861" s="8">
        <f t="shared" si="1540"/>
        <v>8.7746829497253723E-2</v>
      </c>
      <c r="P9861">
        <v>9859</v>
      </c>
      <c r="Q9861" s="8">
        <f t="shared" si="1541"/>
        <v>8.6353948623696927E-2</v>
      </c>
      <c r="R9861" s="8">
        <f t="shared" si="1541"/>
        <v>8.4458841074152705E-2</v>
      </c>
      <c r="S9861" s="8">
        <f t="shared" si="1541"/>
        <v>8.5399519579548097E-2</v>
      </c>
      <c r="T9861" s="8">
        <f t="shared" si="1541"/>
        <v>8.474682949725372E-2</v>
      </c>
      <c r="W9861">
        <v>9859</v>
      </c>
      <c r="X9861" s="4">
        <f t="shared" si="1536"/>
        <v>9.0586097980660946E-2</v>
      </c>
      <c r="Y9861" s="4">
        <f t="shared" si="1534"/>
        <v>8.9597183954562926E-2</v>
      </c>
      <c r="Z9861" s="4">
        <f t="shared" si="1535"/>
        <v>8.8920729078693569E-2</v>
      </c>
    </row>
    <row r="9862" spans="1:26" x14ac:dyDescent="0.25">
      <c r="A9862" s="16">
        <f t="shared" si="1542"/>
        <v>53395</v>
      </c>
      <c r="B9862">
        <f>+'[2]Ejercicio 1'!E10079</f>
        <v>9860</v>
      </c>
      <c r="C9862" s="5">
        <v>8.7854230767993952E-2</v>
      </c>
      <c r="D9862" s="4">
        <f t="shared" si="1537"/>
        <v>8.5959111219893233E-2</v>
      </c>
      <c r="E9862" s="6">
        <f t="shared" si="1538"/>
        <v>8.6899795659391918E-2</v>
      </c>
      <c r="F9862" s="7">
        <f t="shared" si="1539"/>
        <v>8.6247101455158487E-2</v>
      </c>
      <c r="I9862" s="10">
        <v>9860</v>
      </c>
      <c r="J9862" s="8">
        <f t="shared" si="1540"/>
        <v>8.9354230767993953E-2</v>
      </c>
      <c r="K9862" s="8">
        <f t="shared" si="1540"/>
        <v>8.7459111219893235E-2</v>
      </c>
      <c r="L9862" s="8">
        <f t="shared" si="1540"/>
        <v>8.8399795659391919E-2</v>
      </c>
      <c r="M9862" s="8">
        <f t="shared" si="1540"/>
        <v>8.7747101455158488E-2</v>
      </c>
      <c r="P9862">
        <v>9860</v>
      </c>
      <c r="Q9862" s="8">
        <f t="shared" si="1541"/>
        <v>8.635423076799395E-2</v>
      </c>
      <c r="R9862" s="8">
        <f t="shared" si="1541"/>
        <v>8.4459111219893232E-2</v>
      </c>
      <c r="S9862" s="8">
        <f t="shared" si="1541"/>
        <v>8.5399795659391917E-2</v>
      </c>
      <c r="T9862" s="8">
        <f t="shared" si="1541"/>
        <v>8.4747101455158486E-2</v>
      </c>
      <c r="W9862">
        <v>9860</v>
      </c>
      <c r="X9862" s="4">
        <f t="shared" si="1536"/>
        <v>9.0586662645673277E-2</v>
      </c>
      <c r="Y9862" s="4">
        <f t="shared" si="1534"/>
        <v>8.9597736115753543E-2</v>
      </c>
      <c r="Z9862" s="4">
        <f t="shared" si="1535"/>
        <v>8.8921272742393337E-2</v>
      </c>
    </row>
    <row r="9863" spans="1:26" x14ac:dyDescent="0.25">
      <c r="A9863" s="16">
        <f t="shared" si="1542"/>
        <v>53396</v>
      </c>
      <c r="B9863">
        <f>+'[2]Ejercicio 1'!E10080</f>
        <v>9861</v>
      </c>
      <c r="C9863" s="5">
        <v>8.7854512912290975E-2</v>
      </c>
      <c r="D9863" s="4">
        <f t="shared" si="1537"/>
        <v>8.5959381365596846E-2</v>
      </c>
      <c r="E9863" s="6">
        <f t="shared" si="1538"/>
        <v>8.6900071739216406E-2</v>
      </c>
      <c r="F9863" s="7">
        <f t="shared" si="1539"/>
        <v>8.6247373413031861E-2</v>
      </c>
      <c r="I9863" s="10">
        <v>9861</v>
      </c>
      <c r="J9863" s="8">
        <f t="shared" si="1540"/>
        <v>8.9354512912290976E-2</v>
      </c>
      <c r="K9863" s="8">
        <f t="shared" si="1540"/>
        <v>8.7459381365596847E-2</v>
      </c>
      <c r="L9863" s="8">
        <f t="shared" si="1540"/>
        <v>8.8400071739216407E-2</v>
      </c>
      <c r="M9863" s="8">
        <f t="shared" si="1540"/>
        <v>8.7747373413031862E-2</v>
      </c>
      <c r="P9863">
        <v>9861</v>
      </c>
      <c r="Q9863" s="8">
        <f t="shared" si="1541"/>
        <v>8.6354512912290973E-2</v>
      </c>
      <c r="R9863" s="8">
        <f t="shared" si="1541"/>
        <v>8.4459381365596845E-2</v>
      </c>
      <c r="S9863" s="8">
        <f t="shared" si="1541"/>
        <v>8.5400071739216404E-2</v>
      </c>
      <c r="T9863" s="8">
        <f t="shared" si="1541"/>
        <v>8.474737341303186E-2</v>
      </c>
      <c r="W9863">
        <v>9861</v>
      </c>
      <c r="X9863" s="4">
        <f t="shared" si="1536"/>
        <v>9.0587227310724702E-2</v>
      </c>
      <c r="Y9863" s="4">
        <f t="shared" si="1534"/>
        <v>8.9598288276999505E-2</v>
      </c>
      <c r="Z9863" s="4">
        <f t="shared" si="1535"/>
        <v>8.8921816405005405E-2</v>
      </c>
    </row>
    <row r="9864" spans="1:26" x14ac:dyDescent="0.25">
      <c r="A9864" s="16">
        <f t="shared" si="1542"/>
        <v>53397</v>
      </c>
      <c r="B9864">
        <f>+'[2]Ejercicio 1'!E10081</f>
        <v>9862</v>
      </c>
      <c r="C9864" s="5">
        <v>8.7854795056587984E-2</v>
      </c>
      <c r="D9864" s="4">
        <f t="shared" si="1537"/>
        <v>8.5959651511263738E-2</v>
      </c>
      <c r="E9864" s="6">
        <f t="shared" si="1538"/>
        <v>8.6900347819022464E-2</v>
      </c>
      <c r="F9864" s="7">
        <f t="shared" si="1539"/>
        <v>8.6247645370873816E-2</v>
      </c>
      <c r="I9864" s="10">
        <v>9862</v>
      </c>
      <c r="J9864" s="8">
        <f t="shared" si="1540"/>
        <v>8.9354795056587985E-2</v>
      </c>
      <c r="K9864" s="8">
        <f t="shared" si="1540"/>
        <v>8.7459651511263739E-2</v>
      </c>
      <c r="L9864" s="8">
        <f t="shared" si="1540"/>
        <v>8.8400347819022465E-2</v>
      </c>
      <c r="M9864" s="8">
        <f t="shared" si="1540"/>
        <v>8.7747645370873817E-2</v>
      </c>
      <c r="P9864">
        <v>9862</v>
      </c>
      <c r="Q9864" s="8">
        <f t="shared" si="1541"/>
        <v>8.6354795056587982E-2</v>
      </c>
      <c r="R9864" s="8">
        <f t="shared" si="1541"/>
        <v>8.4459651511263736E-2</v>
      </c>
      <c r="S9864" s="8">
        <f t="shared" si="1541"/>
        <v>8.5400347819022462E-2</v>
      </c>
      <c r="T9864" s="8">
        <f t="shared" si="1541"/>
        <v>8.4747645370873814E-2</v>
      </c>
      <c r="W9864">
        <v>9862</v>
      </c>
      <c r="X9864" s="4">
        <f t="shared" si="1536"/>
        <v>9.058779197579149E-2</v>
      </c>
      <c r="Y9864" s="4">
        <f t="shared" si="1534"/>
        <v>8.9598840438208566E-2</v>
      </c>
      <c r="Z9864" s="4">
        <f t="shared" si="1535"/>
        <v>8.8922360068528175E-2</v>
      </c>
    </row>
    <row r="9865" spans="1:26" x14ac:dyDescent="0.25">
      <c r="A9865" s="16">
        <f t="shared" si="1542"/>
        <v>53398</v>
      </c>
      <c r="B9865">
        <f>+'[2]Ejercicio 1'!E10082</f>
        <v>9863</v>
      </c>
      <c r="C9865" s="5">
        <v>8.7855077200885007E-2</v>
      </c>
      <c r="D9865" s="4">
        <f t="shared" si="1537"/>
        <v>8.5959921656894131E-2</v>
      </c>
      <c r="E9865" s="6">
        <f t="shared" si="1538"/>
        <v>8.6900623898810064E-2</v>
      </c>
      <c r="F9865" s="7">
        <f t="shared" si="1539"/>
        <v>8.6247917328684379E-2</v>
      </c>
      <c r="I9865" s="10">
        <v>9863</v>
      </c>
      <c r="J9865" s="8">
        <f t="shared" si="1540"/>
        <v>8.9355077200885008E-2</v>
      </c>
      <c r="K9865" s="8">
        <f t="shared" si="1540"/>
        <v>8.7459921656894132E-2</v>
      </c>
      <c r="L9865" s="8">
        <f t="shared" si="1540"/>
        <v>8.8400623898810066E-2</v>
      </c>
      <c r="M9865" s="8">
        <f t="shared" si="1540"/>
        <v>8.774791732868438E-2</v>
      </c>
      <c r="P9865">
        <v>9863</v>
      </c>
      <c r="Q9865" s="8">
        <f t="shared" si="1541"/>
        <v>8.6355077200885005E-2</v>
      </c>
      <c r="R9865" s="8">
        <f t="shared" si="1541"/>
        <v>8.445992165689413E-2</v>
      </c>
      <c r="S9865" s="8">
        <f t="shared" si="1541"/>
        <v>8.5400623898810063E-2</v>
      </c>
      <c r="T9865" s="8">
        <f t="shared" si="1541"/>
        <v>8.4747917328684377E-2</v>
      </c>
      <c r="W9865">
        <v>9863</v>
      </c>
      <c r="X9865" s="4">
        <f t="shared" si="1536"/>
        <v>9.0588356640943488E-2</v>
      </c>
      <c r="Y9865" s="4">
        <f t="shared" si="1534"/>
        <v>8.9599392599474734E-2</v>
      </c>
      <c r="Z9865" s="4">
        <f t="shared" si="1535"/>
        <v>8.8922903731965305E-2</v>
      </c>
    </row>
    <row r="9866" spans="1:26" x14ac:dyDescent="0.25">
      <c r="A9866" s="16">
        <f t="shared" si="1542"/>
        <v>53399</v>
      </c>
      <c r="B9866">
        <f>+'[2]Ejercicio 1'!E10083</f>
        <v>9864</v>
      </c>
      <c r="C9866" s="5">
        <v>8.785535934518203E-2</v>
      </c>
      <c r="D9866" s="4">
        <f t="shared" si="1537"/>
        <v>8.5960191802487207E-2</v>
      </c>
      <c r="E9866" s="6">
        <f t="shared" si="1538"/>
        <v>8.6900899978578333E-2</v>
      </c>
      <c r="F9866" s="7">
        <f t="shared" si="1539"/>
        <v>8.6248189286463522E-2</v>
      </c>
      <c r="I9866" s="10">
        <v>9864</v>
      </c>
      <c r="J9866" s="8">
        <f t="shared" si="1540"/>
        <v>8.9355359345182031E-2</v>
      </c>
      <c r="K9866" s="8">
        <f t="shared" si="1540"/>
        <v>8.7460191802487208E-2</v>
      </c>
      <c r="L9866" s="8">
        <f t="shared" si="1540"/>
        <v>8.8400899978578334E-2</v>
      </c>
      <c r="M9866" s="8">
        <f t="shared" si="1540"/>
        <v>8.7748189286463524E-2</v>
      </c>
      <c r="P9866">
        <v>9864</v>
      </c>
      <c r="Q9866" s="8">
        <f t="shared" si="1541"/>
        <v>8.6355359345182028E-2</v>
      </c>
      <c r="R9866" s="8">
        <f t="shared" si="1541"/>
        <v>8.4460191802487206E-2</v>
      </c>
      <c r="S9866" s="8">
        <f t="shared" si="1541"/>
        <v>8.5400899978578332E-2</v>
      </c>
      <c r="T9866" s="8">
        <f t="shared" si="1541"/>
        <v>8.4748189286463521E-2</v>
      </c>
      <c r="W9866">
        <v>9864</v>
      </c>
      <c r="X9866" s="4">
        <f t="shared" si="1536"/>
        <v>9.0588921306110418E-2</v>
      </c>
      <c r="Y9866" s="4">
        <f t="shared" si="1534"/>
        <v>8.9599944760609118E-2</v>
      </c>
      <c r="Z9866" s="4">
        <f t="shared" si="1535"/>
        <v>8.8923447395313937E-2</v>
      </c>
    </row>
    <row r="9867" spans="1:26" x14ac:dyDescent="0.25">
      <c r="A9867" s="16">
        <f t="shared" si="1542"/>
        <v>53400</v>
      </c>
      <c r="B9867">
        <f>+'[2]Ejercicio 1'!E10084</f>
        <v>9865</v>
      </c>
      <c r="C9867" s="5">
        <v>8.7855641489479053E-2</v>
      </c>
      <c r="D9867" s="4">
        <f t="shared" si="1537"/>
        <v>8.5960461948043354E-2</v>
      </c>
      <c r="E9867" s="6">
        <f t="shared" si="1538"/>
        <v>8.6901176058327298E-2</v>
      </c>
      <c r="F9867" s="7">
        <f t="shared" si="1539"/>
        <v>8.6248461244211275E-2</v>
      </c>
      <c r="I9867" s="10">
        <v>9865</v>
      </c>
      <c r="J9867" s="8">
        <f t="shared" si="1540"/>
        <v>8.9355641489479054E-2</v>
      </c>
      <c r="K9867" s="8">
        <f t="shared" si="1540"/>
        <v>8.7460461948043355E-2</v>
      </c>
      <c r="L9867" s="8">
        <f t="shared" si="1540"/>
        <v>8.8401176058327299E-2</v>
      </c>
      <c r="M9867" s="8">
        <f t="shared" si="1540"/>
        <v>8.7748461244211276E-2</v>
      </c>
      <c r="P9867">
        <v>9865</v>
      </c>
      <c r="Q9867" s="8">
        <f t="shared" si="1541"/>
        <v>8.6355641489479051E-2</v>
      </c>
      <c r="R9867" s="8">
        <f t="shared" si="1541"/>
        <v>8.4460461948043353E-2</v>
      </c>
      <c r="S9867" s="8">
        <f t="shared" si="1541"/>
        <v>8.5401176058327297E-2</v>
      </c>
      <c r="T9867" s="8">
        <f t="shared" si="1541"/>
        <v>8.4748461244211273E-2</v>
      </c>
      <c r="W9867">
        <v>9865</v>
      </c>
      <c r="X9867" s="4">
        <f t="shared" si="1536"/>
        <v>9.0589485971315567E-2</v>
      </c>
      <c r="Y9867" s="4">
        <f t="shared" si="1534"/>
        <v>8.9600496921609998E-2</v>
      </c>
      <c r="Z9867" s="4">
        <f t="shared" si="1535"/>
        <v>8.8923991058571197E-2</v>
      </c>
    </row>
    <row r="9868" spans="1:26" x14ac:dyDescent="0.25">
      <c r="A9868" s="16">
        <f t="shared" si="1542"/>
        <v>53401</v>
      </c>
      <c r="B9868">
        <f>+'[2]Ejercicio 1'!E10085</f>
        <v>9866</v>
      </c>
      <c r="C9868" s="5">
        <v>8.7855923633776076E-2</v>
      </c>
      <c r="D9868" s="4">
        <f t="shared" si="1537"/>
        <v>8.5960732093562392E-2</v>
      </c>
      <c r="E9868" s="6">
        <f t="shared" si="1538"/>
        <v>8.6901452138057791E-2</v>
      </c>
      <c r="F9868" s="7">
        <f t="shared" si="1539"/>
        <v>8.6248733201927621E-2</v>
      </c>
      <c r="I9868" s="10">
        <v>9866</v>
      </c>
      <c r="J9868" s="8">
        <f t="shared" si="1540"/>
        <v>8.9355923633776077E-2</v>
      </c>
      <c r="K9868" s="8">
        <f t="shared" si="1540"/>
        <v>8.7460732093562393E-2</v>
      </c>
      <c r="L9868" s="8">
        <f t="shared" si="1540"/>
        <v>8.8401452138057793E-2</v>
      </c>
      <c r="M9868" s="8">
        <f t="shared" si="1540"/>
        <v>8.7748733201927623E-2</v>
      </c>
      <c r="P9868">
        <v>9866</v>
      </c>
      <c r="Q9868" s="8">
        <f t="shared" si="1541"/>
        <v>8.6355923633776074E-2</v>
      </c>
      <c r="R9868" s="8">
        <f t="shared" si="1541"/>
        <v>8.4460732093562391E-2</v>
      </c>
      <c r="S9868" s="8">
        <f t="shared" si="1541"/>
        <v>8.540145213805779E-2</v>
      </c>
      <c r="T9868" s="8">
        <f t="shared" si="1541"/>
        <v>8.474873320192762E-2</v>
      </c>
      <c r="W9868">
        <v>9866</v>
      </c>
      <c r="X9868" s="4">
        <f t="shared" si="1536"/>
        <v>9.0590050636559352E-2</v>
      </c>
      <c r="Y9868" s="4">
        <f t="shared" si="1534"/>
        <v>8.9601049082667972E-2</v>
      </c>
      <c r="Z9868" s="4">
        <f t="shared" si="1535"/>
        <v>8.8924534721742832E-2</v>
      </c>
    </row>
    <row r="9869" spans="1:26" x14ac:dyDescent="0.25">
      <c r="A9869" s="16">
        <f t="shared" si="1542"/>
        <v>53402</v>
      </c>
      <c r="B9869">
        <f>+'[2]Ejercicio 1'!E10086</f>
        <v>9867</v>
      </c>
      <c r="C9869" s="5">
        <v>8.7856205778073099E-2</v>
      </c>
      <c r="D9869" s="4">
        <f t="shared" si="1537"/>
        <v>8.5961002239044931E-2</v>
      </c>
      <c r="E9869" s="6">
        <f t="shared" si="1538"/>
        <v>8.6901728217769855E-2</v>
      </c>
      <c r="F9869" s="7">
        <f t="shared" si="1539"/>
        <v>8.6249005159609718E-2</v>
      </c>
      <c r="I9869" s="10">
        <v>9867</v>
      </c>
      <c r="J9869" s="8">
        <f t="shared" si="1540"/>
        <v>8.93562057780731E-2</v>
      </c>
      <c r="K9869" s="8">
        <f t="shared" si="1540"/>
        <v>8.7461002239044933E-2</v>
      </c>
      <c r="L9869" s="8">
        <f t="shared" si="1540"/>
        <v>8.8401728217769857E-2</v>
      </c>
      <c r="M9869" s="8">
        <f t="shared" si="1540"/>
        <v>8.7749005159609719E-2</v>
      </c>
      <c r="P9869">
        <v>9867</v>
      </c>
      <c r="Q9869" s="8">
        <f t="shared" si="1541"/>
        <v>8.6356205778073097E-2</v>
      </c>
      <c r="R9869" s="8">
        <f t="shared" si="1541"/>
        <v>8.446100223904493E-2</v>
      </c>
      <c r="S9869" s="8">
        <f t="shared" si="1541"/>
        <v>8.5401728217769854E-2</v>
      </c>
      <c r="T9869" s="8">
        <f t="shared" si="1541"/>
        <v>8.4749005159609717E-2</v>
      </c>
      <c r="W9869">
        <v>9867</v>
      </c>
      <c r="X9869" s="4">
        <f t="shared" si="1536"/>
        <v>9.0590615301818528E-2</v>
      </c>
      <c r="Y9869" s="4">
        <f t="shared" si="1534"/>
        <v>8.9601601243688184E-2</v>
      </c>
      <c r="Z9869" s="4">
        <f t="shared" si="1535"/>
        <v>8.8925078382813272E-2</v>
      </c>
    </row>
    <row r="9870" spans="1:26" x14ac:dyDescent="0.25">
      <c r="A9870" s="16">
        <f t="shared" si="1542"/>
        <v>53403</v>
      </c>
      <c r="B9870">
        <f>+'[2]Ejercicio 1'!E10087</f>
        <v>9868</v>
      </c>
      <c r="C9870" s="5">
        <v>8.7856487922370122E-2</v>
      </c>
      <c r="D9870" s="4">
        <f t="shared" si="1537"/>
        <v>8.596127238449075E-2</v>
      </c>
      <c r="E9870" s="6">
        <f t="shared" si="1538"/>
        <v>8.6902004297462587E-2</v>
      </c>
      <c r="F9870" s="7">
        <f t="shared" si="1539"/>
        <v>8.6249277117263254E-2</v>
      </c>
      <c r="I9870" s="10">
        <v>9868</v>
      </c>
      <c r="J9870" s="8">
        <f t="shared" si="1540"/>
        <v>8.9356487922370123E-2</v>
      </c>
      <c r="K9870" s="8">
        <f t="shared" si="1540"/>
        <v>8.7461272384490751E-2</v>
      </c>
      <c r="L9870" s="8">
        <f t="shared" si="1540"/>
        <v>8.8402004297462589E-2</v>
      </c>
      <c r="M9870" s="8">
        <f t="shared" si="1540"/>
        <v>8.7749277117263255E-2</v>
      </c>
      <c r="P9870">
        <v>9868</v>
      </c>
      <c r="Q9870" s="8">
        <f t="shared" si="1541"/>
        <v>8.635648792237012E-2</v>
      </c>
      <c r="R9870" s="8">
        <f t="shared" si="1541"/>
        <v>8.4461272384490749E-2</v>
      </c>
      <c r="S9870" s="8">
        <f t="shared" si="1541"/>
        <v>8.5402004297462586E-2</v>
      </c>
      <c r="T9870" s="8">
        <f t="shared" si="1541"/>
        <v>8.4749277117263253E-2</v>
      </c>
      <c r="W9870">
        <v>9868</v>
      </c>
      <c r="X9870" s="4">
        <f t="shared" si="1536"/>
        <v>9.0591179967162899E-2</v>
      </c>
      <c r="Y9870" s="4">
        <f t="shared" si="1534"/>
        <v>8.9602153404671495E-2</v>
      </c>
      <c r="Z9870" s="4">
        <f t="shared" si="1535"/>
        <v>8.8925622045807895E-2</v>
      </c>
    </row>
    <row r="9871" spans="1:26" x14ac:dyDescent="0.25">
      <c r="A9871" s="16">
        <f t="shared" si="1542"/>
        <v>53404</v>
      </c>
      <c r="B9871">
        <f>+'[2]Ejercicio 1'!E10088</f>
        <v>9869</v>
      </c>
      <c r="C9871" s="5">
        <v>8.7856770066667131E-2</v>
      </c>
      <c r="D9871" s="4">
        <f t="shared" si="1537"/>
        <v>8.5961542529899251E-2</v>
      </c>
      <c r="E9871" s="6">
        <f t="shared" si="1538"/>
        <v>8.6902280377136876E-2</v>
      </c>
      <c r="F9871" s="7">
        <f t="shared" si="1539"/>
        <v>8.6249549074885384E-2</v>
      </c>
      <c r="I9871" s="10">
        <v>9869</v>
      </c>
      <c r="J9871" s="8">
        <f t="shared" si="1540"/>
        <v>8.9356770066667132E-2</v>
      </c>
      <c r="K9871" s="8">
        <f t="shared" si="1540"/>
        <v>8.7461542529899253E-2</v>
      </c>
      <c r="L9871" s="8">
        <f t="shared" si="1540"/>
        <v>8.8402280377136877E-2</v>
      </c>
      <c r="M9871" s="8">
        <f t="shared" si="1540"/>
        <v>8.7749549074885386E-2</v>
      </c>
      <c r="P9871">
        <v>9869</v>
      </c>
      <c r="Q9871" s="8">
        <f t="shared" si="1541"/>
        <v>8.635677006666713E-2</v>
      </c>
      <c r="R9871" s="8">
        <f t="shared" si="1541"/>
        <v>8.446154252989925E-2</v>
      </c>
      <c r="S9871" s="8">
        <f t="shared" si="1541"/>
        <v>8.5402280377136874E-2</v>
      </c>
      <c r="T9871" s="8">
        <f t="shared" si="1541"/>
        <v>8.4749549074885383E-2</v>
      </c>
      <c r="W9871">
        <v>9869</v>
      </c>
      <c r="X9871" s="4">
        <f t="shared" si="1536"/>
        <v>9.0591744632522203E-2</v>
      </c>
      <c r="Y9871" s="4">
        <f t="shared" si="1534"/>
        <v>8.9602705565616156E-2</v>
      </c>
      <c r="Z9871" s="4">
        <f t="shared" si="1535"/>
        <v>8.8926165708711161E-2</v>
      </c>
    </row>
    <row r="9872" spans="1:26" x14ac:dyDescent="0.25">
      <c r="A9872" s="16">
        <f t="shared" si="1542"/>
        <v>53405</v>
      </c>
      <c r="B9872">
        <f>+'[2]Ejercicio 1'!E10089</f>
        <v>9870</v>
      </c>
      <c r="C9872" s="5">
        <v>8.7857052210964154E-2</v>
      </c>
      <c r="D9872" s="4">
        <f t="shared" si="1537"/>
        <v>8.5961812675270838E-2</v>
      </c>
      <c r="E9872" s="6">
        <f t="shared" si="1538"/>
        <v>8.6902556456791832E-2</v>
      </c>
      <c r="F9872" s="7">
        <f t="shared" si="1539"/>
        <v>8.6249821032476123E-2</v>
      </c>
      <c r="I9872" s="10">
        <v>9870</v>
      </c>
      <c r="J9872" s="8">
        <f t="shared" si="1540"/>
        <v>8.9357052210964155E-2</v>
      </c>
      <c r="K9872" s="8">
        <f t="shared" si="1540"/>
        <v>8.7461812675270839E-2</v>
      </c>
      <c r="L9872" s="8">
        <f t="shared" si="1540"/>
        <v>8.8402556456791834E-2</v>
      </c>
      <c r="M9872" s="8">
        <f t="shared" si="1540"/>
        <v>8.7749821032476125E-2</v>
      </c>
      <c r="P9872">
        <v>9870</v>
      </c>
      <c r="Q9872" s="8">
        <f t="shared" si="1541"/>
        <v>8.6357052210964153E-2</v>
      </c>
      <c r="R9872" s="8">
        <f t="shared" si="1541"/>
        <v>8.4461812675270836E-2</v>
      </c>
      <c r="S9872" s="8">
        <f t="shared" si="1541"/>
        <v>8.5402556456791831E-2</v>
      </c>
      <c r="T9872" s="8">
        <f t="shared" si="1541"/>
        <v>8.4749821032476122E-2</v>
      </c>
      <c r="W9872">
        <v>9870</v>
      </c>
      <c r="X9872" s="4">
        <f t="shared" si="1536"/>
        <v>9.0592309297920157E-2</v>
      </c>
      <c r="Y9872" s="4">
        <f t="shared" si="1534"/>
        <v>8.9603257726428173E-2</v>
      </c>
      <c r="Z9872" s="4">
        <f t="shared" si="1535"/>
        <v>8.8926709371528787E-2</v>
      </c>
    </row>
    <row r="9873" spans="1:26" x14ac:dyDescent="0.25">
      <c r="A9873" s="16">
        <f t="shared" si="1542"/>
        <v>53406</v>
      </c>
      <c r="B9873">
        <f>+'[2]Ejercicio 1'!E10090</f>
        <v>9871</v>
      </c>
      <c r="C9873" s="5">
        <v>8.7857334355261177E-2</v>
      </c>
      <c r="D9873" s="4">
        <f t="shared" si="1537"/>
        <v>8.5962082820605717E-2</v>
      </c>
      <c r="E9873" s="6">
        <f t="shared" si="1538"/>
        <v>8.6902832536428345E-2</v>
      </c>
      <c r="F9873" s="7">
        <f t="shared" si="1539"/>
        <v>8.6250092990035457E-2</v>
      </c>
      <c r="I9873" s="10">
        <v>9871</v>
      </c>
      <c r="J9873" s="8">
        <f t="shared" si="1540"/>
        <v>8.9357334355261178E-2</v>
      </c>
      <c r="K9873" s="8">
        <f t="shared" si="1540"/>
        <v>8.7462082820605719E-2</v>
      </c>
      <c r="L9873" s="8">
        <f t="shared" si="1540"/>
        <v>8.8402832536428347E-2</v>
      </c>
      <c r="M9873" s="8">
        <f t="shared" si="1540"/>
        <v>8.7750092990035458E-2</v>
      </c>
      <c r="P9873">
        <v>9871</v>
      </c>
      <c r="Q9873" s="8">
        <f t="shared" si="1541"/>
        <v>8.6357334355261176E-2</v>
      </c>
      <c r="R9873" s="8">
        <f t="shared" si="1541"/>
        <v>8.4462082820605716E-2</v>
      </c>
      <c r="S9873" s="8">
        <f t="shared" si="1541"/>
        <v>8.5402832536428344E-2</v>
      </c>
      <c r="T9873" s="8">
        <f t="shared" si="1541"/>
        <v>8.4750092990035455E-2</v>
      </c>
      <c r="W9873">
        <v>9871</v>
      </c>
      <c r="X9873" s="4">
        <f t="shared" si="1536"/>
        <v>9.059287396335633E-2</v>
      </c>
      <c r="Y9873" s="4">
        <f t="shared" si="1534"/>
        <v>8.9603809887392152E-2</v>
      </c>
      <c r="Z9873" s="4">
        <f t="shared" si="1535"/>
        <v>8.8927253034257914E-2</v>
      </c>
    </row>
    <row r="9874" spans="1:26" x14ac:dyDescent="0.25">
      <c r="A9874" s="16">
        <f t="shared" si="1542"/>
        <v>53407</v>
      </c>
      <c r="B9874">
        <f>+'[2]Ejercicio 1'!E10091</f>
        <v>9872</v>
      </c>
      <c r="C9874" s="5">
        <v>8.78576164995582E-2</v>
      </c>
      <c r="D9874" s="4">
        <f t="shared" si="1537"/>
        <v>8.5962352965903474E-2</v>
      </c>
      <c r="E9874" s="6">
        <f t="shared" si="1538"/>
        <v>8.6903108616045541E-2</v>
      </c>
      <c r="F9874" s="7">
        <f t="shared" si="1539"/>
        <v>8.6250364947563371E-2</v>
      </c>
      <c r="I9874" s="10">
        <v>9872</v>
      </c>
      <c r="J9874" s="8">
        <f t="shared" si="1540"/>
        <v>8.9357616499558201E-2</v>
      </c>
      <c r="K9874" s="8">
        <f t="shared" si="1540"/>
        <v>8.7462352965903475E-2</v>
      </c>
      <c r="L9874" s="8">
        <f t="shared" si="1540"/>
        <v>8.8403108616045542E-2</v>
      </c>
      <c r="M9874" s="8">
        <f t="shared" si="1540"/>
        <v>8.7750364947563372E-2</v>
      </c>
      <c r="P9874">
        <v>9872</v>
      </c>
      <c r="Q9874" s="8">
        <f t="shared" si="1541"/>
        <v>8.6357616499558199E-2</v>
      </c>
      <c r="R9874" s="8">
        <f t="shared" si="1541"/>
        <v>8.4462352965903473E-2</v>
      </c>
      <c r="S9874" s="8">
        <f t="shared" si="1541"/>
        <v>8.5403108616045539E-2</v>
      </c>
      <c r="T9874" s="8">
        <f t="shared" si="1541"/>
        <v>8.475036494756337E-2</v>
      </c>
      <c r="W9874">
        <v>9872</v>
      </c>
      <c r="X9874" s="4">
        <f t="shared" si="1536"/>
        <v>9.0593438628807421E-2</v>
      </c>
      <c r="Y9874" s="4">
        <f t="shared" si="1534"/>
        <v>8.9604362048128619E-2</v>
      </c>
      <c r="Z9874" s="4">
        <f t="shared" si="1535"/>
        <v>8.892779669689567E-2</v>
      </c>
    </row>
    <row r="9875" spans="1:26" x14ac:dyDescent="0.25">
      <c r="A9875" s="16">
        <f t="shared" si="1542"/>
        <v>53408</v>
      </c>
      <c r="B9875">
        <f>+'[2]Ejercicio 1'!E10092</f>
        <v>9873</v>
      </c>
      <c r="C9875" s="5">
        <v>8.7857898643855223E-2</v>
      </c>
      <c r="D9875" s="4">
        <f t="shared" si="1537"/>
        <v>8.5962623111164926E-2</v>
      </c>
      <c r="E9875" s="6">
        <f t="shared" si="1538"/>
        <v>8.6903384695644278E-2</v>
      </c>
      <c r="F9875" s="7">
        <f t="shared" si="1539"/>
        <v>8.6250636905059894E-2</v>
      </c>
      <c r="I9875" s="10">
        <v>9873</v>
      </c>
      <c r="J9875" s="8">
        <f t="shared" si="1540"/>
        <v>8.9357898643855224E-2</v>
      </c>
      <c r="K9875" s="8">
        <f t="shared" si="1540"/>
        <v>8.7462623111164928E-2</v>
      </c>
      <c r="L9875" s="8">
        <f t="shared" si="1540"/>
        <v>8.840338469564428E-2</v>
      </c>
      <c r="M9875" s="8">
        <f t="shared" si="1540"/>
        <v>8.7750636905059895E-2</v>
      </c>
      <c r="P9875">
        <v>9873</v>
      </c>
      <c r="Q9875" s="8">
        <f t="shared" si="1541"/>
        <v>8.6357898643855222E-2</v>
      </c>
      <c r="R9875" s="8">
        <f t="shared" si="1541"/>
        <v>8.4462623111164925E-2</v>
      </c>
      <c r="S9875" s="8">
        <f t="shared" si="1541"/>
        <v>8.5403384695644277E-2</v>
      </c>
      <c r="T9875" s="8">
        <f t="shared" si="1541"/>
        <v>8.4750636905059892E-2</v>
      </c>
      <c r="W9875">
        <v>9873</v>
      </c>
      <c r="X9875" s="4">
        <f t="shared" si="1536"/>
        <v>9.0594003294344166E-2</v>
      </c>
      <c r="Y9875" s="4">
        <f t="shared" si="1534"/>
        <v>8.960491420901795E-2</v>
      </c>
      <c r="Z9875" s="4">
        <f t="shared" si="1535"/>
        <v>8.8928340359447799E-2</v>
      </c>
    </row>
    <row r="9876" spans="1:26" x14ac:dyDescent="0.25">
      <c r="A9876" s="16">
        <f t="shared" si="1542"/>
        <v>53409</v>
      </c>
      <c r="B9876">
        <f>+'[2]Ejercicio 1'!E10093</f>
        <v>9874</v>
      </c>
      <c r="C9876" s="5">
        <v>8.7858180788152246E-2</v>
      </c>
      <c r="D9876" s="4">
        <f t="shared" si="1537"/>
        <v>8.5962893256389061E-2</v>
      </c>
      <c r="E9876" s="6">
        <f t="shared" si="1538"/>
        <v>8.6903660775223698E-2</v>
      </c>
      <c r="F9876" s="7">
        <f t="shared" si="1539"/>
        <v>8.6250908862522166E-2</v>
      </c>
      <c r="I9876" s="10">
        <v>9874</v>
      </c>
      <c r="J9876" s="8">
        <f t="shared" si="1540"/>
        <v>8.9358180788152247E-2</v>
      </c>
      <c r="K9876" s="8">
        <f t="shared" si="1540"/>
        <v>8.7462893256389063E-2</v>
      </c>
      <c r="L9876" s="8">
        <f t="shared" si="1540"/>
        <v>8.84036607752237E-2</v>
      </c>
      <c r="M9876" s="8">
        <f t="shared" si="1540"/>
        <v>8.7750908862522167E-2</v>
      </c>
      <c r="P9876">
        <v>9874</v>
      </c>
      <c r="Q9876" s="8">
        <f t="shared" si="1541"/>
        <v>8.6358180788152245E-2</v>
      </c>
      <c r="R9876" s="8">
        <f t="shared" si="1541"/>
        <v>8.446289325638906E-2</v>
      </c>
      <c r="S9876" s="8">
        <f t="shared" si="1541"/>
        <v>8.5403660775223697E-2</v>
      </c>
      <c r="T9876" s="8">
        <f t="shared" si="1541"/>
        <v>8.4750908862522165E-2</v>
      </c>
      <c r="W9876">
        <v>9874</v>
      </c>
      <c r="X9876" s="4">
        <f t="shared" si="1536"/>
        <v>9.0594567959895858E-2</v>
      </c>
      <c r="Y9876" s="4">
        <f t="shared" si="1534"/>
        <v>8.9605466369677991E-2</v>
      </c>
      <c r="Z9876" s="4">
        <f t="shared" si="1535"/>
        <v>8.8928884020900795E-2</v>
      </c>
    </row>
    <row r="9877" spans="1:26" x14ac:dyDescent="0.25">
      <c r="A9877" s="16">
        <f t="shared" si="1542"/>
        <v>53410</v>
      </c>
      <c r="B9877">
        <f>+'[2]Ejercicio 1'!E10094</f>
        <v>9875</v>
      </c>
      <c r="C9877" s="5">
        <v>8.7858462932449269E-2</v>
      </c>
      <c r="D9877" s="4">
        <f t="shared" si="1537"/>
        <v>8.5963163401576281E-2</v>
      </c>
      <c r="E9877" s="6">
        <f t="shared" si="1538"/>
        <v>8.6903936854784675E-2</v>
      </c>
      <c r="F9877" s="7">
        <f t="shared" si="1539"/>
        <v>8.6251180819955878E-2</v>
      </c>
      <c r="I9877" s="10">
        <v>9875</v>
      </c>
      <c r="J9877" s="8">
        <f t="shared" si="1540"/>
        <v>8.935846293244927E-2</v>
      </c>
      <c r="K9877" s="8">
        <f t="shared" si="1540"/>
        <v>8.7463163401576283E-2</v>
      </c>
      <c r="L9877" s="8">
        <f t="shared" si="1540"/>
        <v>8.8403936854784676E-2</v>
      </c>
      <c r="M9877" s="8">
        <f t="shared" si="1540"/>
        <v>8.7751180819955879E-2</v>
      </c>
      <c r="P9877">
        <v>9875</v>
      </c>
      <c r="Q9877" s="8">
        <f t="shared" si="1541"/>
        <v>8.6358462932449268E-2</v>
      </c>
      <c r="R9877" s="8">
        <f t="shared" si="1541"/>
        <v>8.446316340157628E-2</v>
      </c>
      <c r="S9877" s="8">
        <f t="shared" si="1541"/>
        <v>8.5403936854784673E-2</v>
      </c>
      <c r="T9877" s="8">
        <f t="shared" si="1541"/>
        <v>8.4751180819955876E-2</v>
      </c>
      <c r="W9877">
        <v>9875</v>
      </c>
      <c r="X9877" s="4">
        <f t="shared" si="1536"/>
        <v>9.0595132625486186E-2</v>
      </c>
      <c r="Y9877" s="4">
        <f t="shared" si="1534"/>
        <v>8.9606018530396903E-2</v>
      </c>
      <c r="Z9877" s="4">
        <f t="shared" si="1535"/>
        <v>8.8929427683275913E-2</v>
      </c>
    </row>
    <row r="9878" spans="1:26" x14ac:dyDescent="0.25">
      <c r="A9878" s="16">
        <f t="shared" si="1542"/>
        <v>53411</v>
      </c>
      <c r="B9878">
        <f>+'[2]Ejercicio 1'!E10095</f>
        <v>9876</v>
      </c>
      <c r="C9878" s="5">
        <v>8.7858745076746278E-2</v>
      </c>
      <c r="D9878" s="4">
        <f t="shared" si="1537"/>
        <v>8.5963433546726586E-2</v>
      </c>
      <c r="E9878" s="6">
        <f t="shared" si="1538"/>
        <v>8.6904212934327194E-2</v>
      </c>
      <c r="F9878" s="7">
        <f t="shared" si="1539"/>
        <v>8.6251452777358198E-2</v>
      </c>
      <c r="I9878" s="10">
        <v>9876</v>
      </c>
      <c r="J9878" s="8">
        <f t="shared" si="1540"/>
        <v>8.9358745076746279E-2</v>
      </c>
      <c r="K9878" s="8">
        <f t="shared" si="1540"/>
        <v>8.7463433546726588E-2</v>
      </c>
      <c r="L9878" s="8">
        <f t="shared" si="1540"/>
        <v>8.8404212934327195E-2</v>
      </c>
      <c r="M9878" s="8">
        <f t="shared" si="1540"/>
        <v>8.7751452777358199E-2</v>
      </c>
      <c r="P9878">
        <v>9876</v>
      </c>
      <c r="Q9878" s="8">
        <f t="shared" si="1541"/>
        <v>8.6358745076746277E-2</v>
      </c>
      <c r="R9878" s="8">
        <f t="shared" si="1541"/>
        <v>8.4463433546726585E-2</v>
      </c>
      <c r="S9878" s="8">
        <f t="shared" si="1541"/>
        <v>8.5404212934327192E-2</v>
      </c>
      <c r="T9878" s="8">
        <f t="shared" si="1541"/>
        <v>8.4751452777358197E-2</v>
      </c>
      <c r="W9878">
        <v>9876</v>
      </c>
      <c r="X9878" s="4">
        <f t="shared" si="1536"/>
        <v>9.0595697291114718E-2</v>
      </c>
      <c r="Y9878" s="4">
        <f t="shared" si="1534"/>
        <v>8.9606570691078039E-2</v>
      </c>
      <c r="Z9878" s="4">
        <f t="shared" si="1535"/>
        <v>8.8929971345559675E-2</v>
      </c>
    </row>
    <row r="9879" spans="1:26" x14ac:dyDescent="0.25">
      <c r="A9879" s="16">
        <f t="shared" si="1542"/>
        <v>53412</v>
      </c>
      <c r="B9879">
        <f>+'[2]Ejercicio 1'!E10096</f>
        <v>9877</v>
      </c>
      <c r="C9879" s="5">
        <v>8.7859027221043301E-2</v>
      </c>
      <c r="D9879" s="4">
        <f t="shared" si="1537"/>
        <v>8.5963703691839977E-2</v>
      </c>
      <c r="E9879" s="6">
        <f t="shared" si="1538"/>
        <v>8.6904489013850394E-2</v>
      </c>
      <c r="F9879" s="7">
        <f t="shared" si="1539"/>
        <v>8.6251724734729099E-2</v>
      </c>
      <c r="I9879" s="10">
        <v>9877</v>
      </c>
      <c r="J9879" s="8">
        <f t="shared" si="1540"/>
        <v>8.9359027221043302E-2</v>
      </c>
      <c r="K9879" s="8">
        <f t="shared" si="1540"/>
        <v>8.7463703691839978E-2</v>
      </c>
      <c r="L9879" s="8">
        <f t="shared" si="1540"/>
        <v>8.8404489013850396E-2</v>
      </c>
      <c r="M9879" s="8">
        <f t="shared" si="1540"/>
        <v>8.77517247347291E-2</v>
      </c>
      <c r="P9879">
        <v>9877</v>
      </c>
      <c r="Q9879" s="8">
        <f t="shared" si="1541"/>
        <v>8.63590272210433E-2</v>
      </c>
      <c r="R9879" s="8">
        <f t="shared" si="1541"/>
        <v>8.4463703691839975E-2</v>
      </c>
      <c r="S9879" s="8">
        <f t="shared" si="1541"/>
        <v>8.5404489013850393E-2</v>
      </c>
      <c r="T9879" s="8">
        <f t="shared" si="1541"/>
        <v>8.4751724734729098E-2</v>
      </c>
      <c r="W9879">
        <v>9877</v>
      </c>
      <c r="X9879" s="4">
        <f t="shared" si="1536"/>
        <v>9.0596261956781915E-2</v>
      </c>
      <c r="Y9879" s="4">
        <f t="shared" si="1534"/>
        <v>8.9607122851720525E-2</v>
      </c>
      <c r="Z9879" s="4">
        <f t="shared" si="1535"/>
        <v>8.8930515007754937E-2</v>
      </c>
    </row>
    <row r="9880" spans="1:26" x14ac:dyDescent="0.25">
      <c r="A9880" s="16">
        <f t="shared" si="1542"/>
        <v>53413</v>
      </c>
      <c r="B9880">
        <f>+'[2]Ejercicio 1'!E10097</f>
        <v>9878</v>
      </c>
      <c r="C9880" s="5">
        <v>8.7859309365340324E-2</v>
      </c>
      <c r="D9880" s="4">
        <f t="shared" si="1537"/>
        <v>8.5963973836916868E-2</v>
      </c>
      <c r="E9880" s="6">
        <f t="shared" si="1538"/>
        <v>8.6904765093355152E-2</v>
      </c>
      <c r="F9880" s="7">
        <f t="shared" si="1539"/>
        <v>8.6251996692068608E-2</v>
      </c>
      <c r="I9880" s="10">
        <v>9878</v>
      </c>
      <c r="J9880" s="8">
        <f t="shared" si="1540"/>
        <v>8.9359309365340325E-2</v>
      </c>
      <c r="K9880" s="8">
        <f t="shared" si="1540"/>
        <v>8.746397383691687E-2</v>
      </c>
      <c r="L9880" s="8">
        <f t="shared" si="1540"/>
        <v>8.8404765093355153E-2</v>
      </c>
      <c r="M9880" s="8">
        <f t="shared" si="1540"/>
        <v>8.775199669206861E-2</v>
      </c>
      <c r="P9880">
        <v>9878</v>
      </c>
      <c r="Q9880" s="8">
        <f t="shared" si="1541"/>
        <v>8.6359309365340323E-2</v>
      </c>
      <c r="R9880" s="8">
        <f t="shared" si="1541"/>
        <v>8.4463973836916867E-2</v>
      </c>
      <c r="S9880" s="8">
        <f t="shared" si="1541"/>
        <v>8.5404765093355151E-2</v>
      </c>
      <c r="T9880" s="8">
        <f t="shared" si="1541"/>
        <v>8.4751996692068607E-2</v>
      </c>
      <c r="W9880">
        <v>9878</v>
      </c>
      <c r="X9880" s="4">
        <f t="shared" si="1536"/>
        <v>9.0596826622487761E-2</v>
      </c>
      <c r="Y9880" s="4">
        <f t="shared" si="1534"/>
        <v>8.9607675012420104E-2</v>
      </c>
      <c r="Z9880" s="4">
        <f t="shared" si="1535"/>
        <v>8.8931058669861701E-2</v>
      </c>
    </row>
    <row r="9881" spans="1:26" x14ac:dyDescent="0.25">
      <c r="A9881" s="16">
        <f t="shared" si="1542"/>
        <v>53414</v>
      </c>
      <c r="B9881">
        <f>+'[2]Ejercicio 1'!E10098</f>
        <v>9879</v>
      </c>
      <c r="C9881" s="5">
        <v>8.7859591509637347E-2</v>
      </c>
      <c r="D9881" s="4">
        <f t="shared" si="1537"/>
        <v>8.5964243981956429E-2</v>
      </c>
      <c r="E9881" s="6">
        <f t="shared" si="1538"/>
        <v>8.6905041172840578E-2</v>
      </c>
      <c r="F9881" s="7">
        <f t="shared" si="1539"/>
        <v>8.6252268649373853E-2</v>
      </c>
      <c r="I9881" s="10">
        <v>9879</v>
      </c>
      <c r="J9881" s="8">
        <f t="shared" si="1540"/>
        <v>8.9359591509637348E-2</v>
      </c>
      <c r="K9881" s="8">
        <f t="shared" si="1540"/>
        <v>8.746424398195643E-2</v>
      </c>
      <c r="L9881" s="8">
        <f t="shared" si="1540"/>
        <v>8.8405041172840579E-2</v>
      </c>
      <c r="M9881" s="8">
        <f t="shared" si="1540"/>
        <v>8.7752268649373855E-2</v>
      </c>
      <c r="P9881">
        <v>9879</v>
      </c>
      <c r="Q9881" s="8">
        <f t="shared" si="1541"/>
        <v>8.6359591509637346E-2</v>
      </c>
      <c r="R9881" s="8">
        <f t="shared" si="1541"/>
        <v>8.4464243981956427E-2</v>
      </c>
      <c r="S9881" s="8">
        <f t="shared" si="1541"/>
        <v>8.5405041172840576E-2</v>
      </c>
      <c r="T9881" s="8">
        <f t="shared" si="1541"/>
        <v>8.4752268649373852E-2</v>
      </c>
      <c r="W9881">
        <v>9879</v>
      </c>
      <c r="X9881" s="4">
        <f t="shared" si="1536"/>
        <v>9.0597391288231369E-2</v>
      </c>
      <c r="Y9881" s="4">
        <f t="shared" si="1534"/>
        <v>8.960822717298704E-2</v>
      </c>
      <c r="Z9881" s="4">
        <f t="shared" si="1535"/>
        <v>8.8931602330877907E-2</v>
      </c>
    </row>
    <row r="9882" spans="1:26" x14ac:dyDescent="0.25">
      <c r="A9882" s="16">
        <f t="shared" si="1542"/>
        <v>53415</v>
      </c>
      <c r="B9882">
        <f>+'[2]Ejercicio 1'!E10099</f>
        <v>9880</v>
      </c>
      <c r="C9882" s="5">
        <v>8.785987365393437E-2</v>
      </c>
      <c r="D9882" s="4">
        <f t="shared" si="1537"/>
        <v>8.5964514126959074E-2</v>
      </c>
      <c r="E9882" s="6">
        <f t="shared" si="1538"/>
        <v>8.6905317252306671E-2</v>
      </c>
      <c r="F9882" s="7">
        <f t="shared" si="1539"/>
        <v>8.6252540606650552E-2</v>
      </c>
      <c r="I9882" s="10">
        <v>9880</v>
      </c>
      <c r="J9882" s="8">
        <f t="shared" si="1540"/>
        <v>8.9359873653934371E-2</v>
      </c>
      <c r="K9882" s="8">
        <f t="shared" si="1540"/>
        <v>8.7464514126959075E-2</v>
      </c>
      <c r="L9882" s="8">
        <f t="shared" si="1540"/>
        <v>8.8405317252306673E-2</v>
      </c>
      <c r="M9882" s="8">
        <f t="shared" si="1540"/>
        <v>8.7752540606650553E-2</v>
      </c>
      <c r="P9882">
        <v>9880</v>
      </c>
      <c r="Q9882" s="8">
        <f t="shared" si="1541"/>
        <v>8.6359873653934369E-2</v>
      </c>
      <c r="R9882" s="8">
        <f t="shared" si="1541"/>
        <v>8.4464514126959073E-2</v>
      </c>
      <c r="S9882" s="8">
        <f t="shared" si="1541"/>
        <v>8.540531725230667E-2</v>
      </c>
      <c r="T9882" s="8">
        <f t="shared" si="1541"/>
        <v>8.475254060665055E-2</v>
      </c>
      <c r="W9882">
        <v>9880</v>
      </c>
      <c r="X9882" s="4">
        <f t="shared" si="1536"/>
        <v>9.0597955954014514E-2</v>
      </c>
      <c r="Y9882" s="4">
        <f t="shared" si="1534"/>
        <v>8.9608779333421332E-2</v>
      </c>
      <c r="Z9882" s="4">
        <f t="shared" si="1535"/>
        <v>8.8932145992807674E-2</v>
      </c>
    </row>
    <row r="9883" spans="1:26" x14ac:dyDescent="0.25">
      <c r="A9883" s="16">
        <f t="shared" si="1542"/>
        <v>53416</v>
      </c>
      <c r="B9883">
        <f>+'[2]Ejercicio 1'!E10100</f>
        <v>9881</v>
      </c>
      <c r="C9883" s="5">
        <v>8.7860155798231393E-2</v>
      </c>
      <c r="D9883" s="4">
        <f t="shared" si="1537"/>
        <v>8.5964784271925013E-2</v>
      </c>
      <c r="E9883" s="6">
        <f t="shared" si="1538"/>
        <v>8.6905593331754336E-2</v>
      </c>
      <c r="F9883" s="7">
        <f t="shared" si="1539"/>
        <v>8.6252812563895845E-2</v>
      </c>
      <c r="I9883" s="10">
        <v>9881</v>
      </c>
      <c r="J9883" s="8">
        <f t="shared" si="1540"/>
        <v>8.9360155798231394E-2</v>
      </c>
      <c r="K9883" s="8">
        <f t="shared" si="1540"/>
        <v>8.7464784271925014E-2</v>
      </c>
      <c r="L9883" s="8">
        <f t="shared" si="1540"/>
        <v>8.8405593331754337E-2</v>
      </c>
      <c r="M9883" s="8">
        <f t="shared" si="1540"/>
        <v>8.7752812563895846E-2</v>
      </c>
      <c r="P9883">
        <v>9881</v>
      </c>
      <c r="Q9883" s="8">
        <f t="shared" si="1541"/>
        <v>8.6360155798231392E-2</v>
      </c>
      <c r="R9883" s="8">
        <f t="shared" si="1541"/>
        <v>8.4464784271925011E-2</v>
      </c>
      <c r="S9883" s="8">
        <f t="shared" si="1541"/>
        <v>8.5405593331754334E-2</v>
      </c>
      <c r="T9883" s="8">
        <f t="shared" si="1541"/>
        <v>8.4752812563895844E-2</v>
      </c>
      <c r="W9883">
        <v>9881</v>
      </c>
      <c r="X9883" s="4">
        <f t="shared" si="1536"/>
        <v>9.0598520619835421E-2</v>
      </c>
      <c r="Y9883" s="4">
        <f t="shared" si="1534"/>
        <v>8.9609331493912731E-2</v>
      </c>
      <c r="Z9883" s="4">
        <f t="shared" si="1535"/>
        <v>8.8932689654648928E-2</v>
      </c>
    </row>
    <row r="9884" spans="1:26" x14ac:dyDescent="0.25">
      <c r="A9884" s="16">
        <f t="shared" si="1542"/>
        <v>53417</v>
      </c>
      <c r="B9884">
        <f>+'[2]Ejercicio 1'!E10101</f>
        <v>9882</v>
      </c>
      <c r="C9884" s="5">
        <v>8.7860437942528416E-2</v>
      </c>
      <c r="D9884" s="4">
        <f t="shared" si="1537"/>
        <v>8.5965054416853842E-2</v>
      </c>
      <c r="E9884" s="6">
        <f t="shared" si="1538"/>
        <v>8.6905869411183542E-2</v>
      </c>
      <c r="F9884" s="7">
        <f t="shared" si="1539"/>
        <v>8.6253084521109732E-2</v>
      </c>
      <c r="I9884" s="10">
        <v>9882</v>
      </c>
      <c r="J9884" s="8">
        <f t="shared" si="1540"/>
        <v>8.9360437942528417E-2</v>
      </c>
      <c r="K9884" s="8">
        <f t="shared" si="1540"/>
        <v>8.7465054416853844E-2</v>
      </c>
      <c r="L9884" s="8">
        <f t="shared" si="1540"/>
        <v>8.8405869411183544E-2</v>
      </c>
      <c r="M9884" s="8">
        <f t="shared" si="1540"/>
        <v>8.7753084521109734E-2</v>
      </c>
      <c r="P9884">
        <v>9882</v>
      </c>
      <c r="Q9884" s="8">
        <f t="shared" si="1541"/>
        <v>8.6360437942528415E-2</v>
      </c>
      <c r="R9884" s="8">
        <f t="shared" si="1541"/>
        <v>8.4465054416853841E-2</v>
      </c>
      <c r="S9884" s="8">
        <f t="shared" si="1541"/>
        <v>8.5405869411183541E-2</v>
      </c>
      <c r="T9884" s="8">
        <f t="shared" si="1541"/>
        <v>8.4753084521109731E-2</v>
      </c>
      <c r="W9884">
        <v>9882</v>
      </c>
      <c r="X9884" s="4">
        <f t="shared" si="1536"/>
        <v>9.0599085285694991E-2</v>
      </c>
      <c r="Y9884" s="4">
        <f t="shared" si="1534"/>
        <v>8.9609883654367228E-2</v>
      </c>
      <c r="Z9884" s="4">
        <f t="shared" si="1535"/>
        <v>8.8933233316404542E-2</v>
      </c>
    </row>
    <row r="9885" spans="1:26" x14ac:dyDescent="0.25">
      <c r="A9885" s="16">
        <f t="shared" si="1542"/>
        <v>53418</v>
      </c>
      <c r="B9885">
        <f>+'[2]Ejercicio 1'!E10102</f>
        <v>9883</v>
      </c>
      <c r="C9885" s="5">
        <v>8.7860720086825425E-2</v>
      </c>
      <c r="D9885" s="4">
        <f t="shared" si="1537"/>
        <v>8.5965324561746367E-2</v>
      </c>
      <c r="E9885" s="6">
        <f t="shared" si="1538"/>
        <v>8.6906145490593417E-2</v>
      </c>
      <c r="F9885" s="7">
        <f t="shared" si="1539"/>
        <v>8.625335647828937E-2</v>
      </c>
      <c r="I9885" s="10">
        <v>9883</v>
      </c>
      <c r="J9885" s="8">
        <f t="shared" si="1540"/>
        <v>8.9360720086825426E-2</v>
      </c>
      <c r="K9885" s="8">
        <f t="shared" si="1540"/>
        <v>8.7465324561746369E-2</v>
      </c>
      <c r="L9885" s="8">
        <f t="shared" si="1540"/>
        <v>8.8406145490593419E-2</v>
      </c>
      <c r="M9885" s="8">
        <f t="shared" si="1540"/>
        <v>8.7753356478289371E-2</v>
      </c>
      <c r="P9885">
        <v>9883</v>
      </c>
      <c r="Q9885" s="8">
        <f t="shared" si="1541"/>
        <v>8.6360720086825424E-2</v>
      </c>
      <c r="R9885" s="8">
        <f t="shared" si="1541"/>
        <v>8.4465324561746366E-2</v>
      </c>
      <c r="S9885" s="8">
        <f t="shared" si="1541"/>
        <v>8.5406145490593416E-2</v>
      </c>
      <c r="T9885" s="8">
        <f t="shared" si="1541"/>
        <v>8.4753356478289368E-2</v>
      </c>
      <c r="W9885">
        <v>9883</v>
      </c>
      <c r="X9885" s="4">
        <f t="shared" si="1536"/>
        <v>9.0599649951593642E-2</v>
      </c>
      <c r="Y9885" s="4">
        <f t="shared" si="1534"/>
        <v>8.961043581478309E-2</v>
      </c>
      <c r="Z9885" s="4">
        <f t="shared" si="1535"/>
        <v>8.8933776977061035E-2</v>
      </c>
    </row>
    <row r="9886" spans="1:26" x14ac:dyDescent="0.25">
      <c r="A9886" s="16">
        <f t="shared" si="1542"/>
        <v>53419</v>
      </c>
      <c r="B9886">
        <f>+'[2]Ejercicio 1'!E10103</f>
        <v>9884</v>
      </c>
      <c r="C9886" s="5">
        <v>8.7861002231122448E-2</v>
      </c>
      <c r="D9886" s="4">
        <f t="shared" si="1537"/>
        <v>8.5965594706601561E-2</v>
      </c>
      <c r="E9886" s="6">
        <f t="shared" si="1538"/>
        <v>8.6906421569984862E-2</v>
      </c>
      <c r="F9886" s="7">
        <f t="shared" si="1539"/>
        <v>8.625362843544046E-2</v>
      </c>
      <c r="I9886" s="10">
        <v>9884</v>
      </c>
      <c r="J9886" s="8">
        <f t="shared" si="1540"/>
        <v>8.9361002231122449E-2</v>
      </c>
      <c r="K9886" s="8">
        <f t="shared" si="1540"/>
        <v>8.7465594706601563E-2</v>
      </c>
      <c r="L9886" s="8">
        <f t="shared" si="1540"/>
        <v>8.8406421569984864E-2</v>
      </c>
      <c r="M9886" s="8">
        <f t="shared" si="1540"/>
        <v>8.7753628435440462E-2</v>
      </c>
      <c r="P9886">
        <v>9884</v>
      </c>
      <c r="Q9886" s="8">
        <f t="shared" si="1541"/>
        <v>8.6361002231122447E-2</v>
      </c>
      <c r="R9886" s="8">
        <f t="shared" si="1541"/>
        <v>8.446559470660156E-2</v>
      </c>
      <c r="S9886" s="8">
        <f t="shared" si="1541"/>
        <v>8.5406421569984861E-2</v>
      </c>
      <c r="T9886" s="8">
        <f t="shared" si="1541"/>
        <v>8.4753628435440459E-2</v>
      </c>
      <c r="W9886">
        <v>9884</v>
      </c>
      <c r="X9886" s="4">
        <f t="shared" si="1536"/>
        <v>9.0600214617530067E-2</v>
      </c>
      <c r="Y9886" s="4">
        <f t="shared" si="1534"/>
        <v>8.9610987975161163E-2</v>
      </c>
      <c r="Z9886" s="4">
        <f t="shared" si="1535"/>
        <v>8.8934320638636793E-2</v>
      </c>
    </row>
    <row r="9887" spans="1:26" x14ac:dyDescent="0.25">
      <c r="A9887" s="16">
        <f t="shared" si="1542"/>
        <v>53420</v>
      </c>
      <c r="B9887">
        <f>+'[2]Ejercicio 1'!E10104</f>
        <v>9885</v>
      </c>
      <c r="C9887" s="5">
        <v>8.7861284375419471E-2</v>
      </c>
      <c r="D9887" s="4">
        <f t="shared" si="1537"/>
        <v>8.5965864851419646E-2</v>
      </c>
      <c r="E9887" s="6">
        <f t="shared" si="1538"/>
        <v>8.6906697649356962E-2</v>
      </c>
      <c r="F9887" s="7">
        <f t="shared" si="1539"/>
        <v>8.6253900392560132E-2</v>
      </c>
      <c r="I9887" s="10">
        <v>9885</v>
      </c>
      <c r="J9887" s="8">
        <f t="shared" si="1540"/>
        <v>8.9361284375419472E-2</v>
      </c>
      <c r="K9887" s="8">
        <f t="shared" si="1540"/>
        <v>8.7465864851419647E-2</v>
      </c>
      <c r="L9887" s="8">
        <f t="shared" si="1540"/>
        <v>8.8406697649356963E-2</v>
      </c>
      <c r="M9887" s="8">
        <f t="shared" si="1540"/>
        <v>8.7753900392560133E-2</v>
      </c>
      <c r="P9887">
        <v>9885</v>
      </c>
      <c r="Q9887" s="8">
        <f t="shared" si="1541"/>
        <v>8.636128437541947E-2</v>
      </c>
      <c r="R9887" s="8">
        <f t="shared" si="1541"/>
        <v>8.4465864851419645E-2</v>
      </c>
      <c r="S9887" s="8">
        <f t="shared" si="1541"/>
        <v>8.5406697649356961E-2</v>
      </c>
      <c r="T9887" s="8">
        <f t="shared" si="1541"/>
        <v>8.475390039256013E-2</v>
      </c>
      <c r="W9887">
        <v>9885</v>
      </c>
      <c r="X9887" s="4">
        <f t="shared" si="1536"/>
        <v>9.0600779283504712E-2</v>
      </c>
      <c r="Y9887" s="4">
        <f t="shared" ref="Y9887:Y9950" si="1543">Tasa_Fwd(E9796,B9796,E9887,B9887,91)</f>
        <v>8.9611540135501475E-2</v>
      </c>
      <c r="Z9887" s="4">
        <f t="shared" si="1535"/>
        <v>8.8934864300126912E-2</v>
      </c>
    </row>
    <row r="9888" spans="1:26" x14ac:dyDescent="0.25">
      <c r="A9888" s="16">
        <f t="shared" si="1542"/>
        <v>53421</v>
      </c>
      <c r="B9888">
        <f>+'[2]Ejercicio 1'!E10105</f>
        <v>9886</v>
      </c>
      <c r="C9888" s="5">
        <v>8.7861566519716494E-2</v>
      </c>
      <c r="D9888" s="4">
        <f t="shared" si="1537"/>
        <v>8.596613499620101E-2</v>
      </c>
      <c r="E9888" s="6">
        <f t="shared" si="1538"/>
        <v>8.6906973728710632E-2</v>
      </c>
      <c r="F9888" s="7">
        <f t="shared" si="1539"/>
        <v>8.6254172349648411E-2</v>
      </c>
      <c r="I9888" s="10">
        <v>9886</v>
      </c>
      <c r="J9888" s="8">
        <f t="shared" si="1540"/>
        <v>8.9361566519716495E-2</v>
      </c>
      <c r="K9888" s="8">
        <f t="shared" si="1540"/>
        <v>8.7466134996201012E-2</v>
      </c>
      <c r="L9888" s="8">
        <f t="shared" si="1540"/>
        <v>8.8406973728710633E-2</v>
      </c>
      <c r="M9888" s="8">
        <f t="shared" si="1540"/>
        <v>8.7754172349648413E-2</v>
      </c>
      <c r="P9888">
        <v>9886</v>
      </c>
      <c r="Q9888" s="8">
        <f t="shared" si="1541"/>
        <v>8.6361566519716493E-2</v>
      </c>
      <c r="R9888" s="8">
        <f t="shared" si="1541"/>
        <v>8.4466134996201009E-2</v>
      </c>
      <c r="S9888" s="8">
        <f t="shared" si="1541"/>
        <v>8.5406973728710631E-2</v>
      </c>
      <c r="T9888" s="8">
        <f t="shared" si="1541"/>
        <v>8.475417234964841E-2</v>
      </c>
      <c r="W9888">
        <v>9886</v>
      </c>
      <c r="X9888" s="4">
        <f t="shared" si="1536"/>
        <v>9.0601343949517993E-2</v>
      </c>
      <c r="Y9888" s="4">
        <f t="shared" si="1543"/>
        <v>8.9612092295804011E-2</v>
      </c>
      <c r="Z9888" s="4">
        <f t="shared" ref="Z9888:Z9951" si="1544">Tasa_Fwd(F9860,B9860,F9888,B9888,28)</f>
        <v>8.8935407961525659E-2</v>
      </c>
    </row>
    <row r="9889" spans="1:26" x14ac:dyDescent="0.25">
      <c r="A9889" s="16">
        <f t="shared" si="1542"/>
        <v>53422</v>
      </c>
      <c r="B9889">
        <f>+'[2]Ejercicio 1'!E10106</f>
        <v>9887</v>
      </c>
      <c r="C9889" s="5">
        <v>8.7861848664013517E-2</v>
      </c>
      <c r="D9889" s="4">
        <f t="shared" si="1537"/>
        <v>8.5966405140945473E-2</v>
      </c>
      <c r="E9889" s="6">
        <f t="shared" si="1538"/>
        <v>8.690724980804497E-2</v>
      </c>
      <c r="F9889" s="7">
        <f t="shared" si="1539"/>
        <v>8.6254444306702441E-2</v>
      </c>
      <c r="I9889" s="10">
        <v>9887</v>
      </c>
      <c r="J9889" s="8">
        <f t="shared" si="1540"/>
        <v>8.9361848664013518E-2</v>
      </c>
      <c r="K9889" s="8">
        <f t="shared" si="1540"/>
        <v>8.7466405140945475E-2</v>
      </c>
      <c r="L9889" s="8">
        <f t="shared" si="1540"/>
        <v>8.8407249808044971E-2</v>
      </c>
      <c r="M9889" s="8">
        <f t="shared" si="1540"/>
        <v>8.7754444306702442E-2</v>
      </c>
      <c r="P9889">
        <v>9887</v>
      </c>
      <c r="Q9889" s="8">
        <f t="shared" si="1541"/>
        <v>8.6361848664013516E-2</v>
      </c>
      <c r="R9889" s="8">
        <f t="shared" si="1541"/>
        <v>8.4466405140945472E-2</v>
      </c>
      <c r="S9889" s="8">
        <f t="shared" si="1541"/>
        <v>8.5407249808044969E-2</v>
      </c>
      <c r="T9889" s="8">
        <f t="shared" si="1541"/>
        <v>8.4754444306702439E-2</v>
      </c>
      <c r="W9889">
        <v>9887</v>
      </c>
      <c r="X9889" s="4">
        <f t="shared" si="1536"/>
        <v>9.0601908615570381E-2</v>
      </c>
      <c r="Y9889" s="4">
        <f t="shared" si="1543"/>
        <v>8.9612644455974777E-2</v>
      </c>
      <c r="Z9889" s="4">
        <f t="shared" si="1544"/>
        <v>8.8935951621828158E-2</v>
      </c>
    </row>
    <row r="9890" spans="1:26" x14ac:dyDescent="0.25">
      <c r="A9890" s="16">
        <f t="shared" si="1542"/>
        <v>53423</v>
      </c>
      <c r="B9890">
        <f>+'[2]Ejercicio 1'!E10107</f>
        <v>9888</v>
      </c>
      <c r="C9890" s="5">
        <v>8.786213080831054E-2</v>
      </c>
      <c r="D9890" s="4">
        <f t="shared" si="1537"/>
        <v>8.5966675285653424E-2</v>
      </c>
      <c r="E9890" s="6">
        <f t="shared" si="1538"/>
        <v>8.6907525887360865E-2</v>
      </c>
      <c r="F9890" s="7">
        <f t="shared" si="1539"/>
        <v>8.625471626372791E-2</v>
      </c>
      <c r="I9890" s="10">
        <v>9888</v>
      </c>
      <c r="J9890" s="8">
        <f t="shared" si="1540"/>
        <v>8.9362130808310541E-2</v>
      </c>
      <c r="K9890" s="8">
        <f t="shared" si="1540"/>
        <v>8.7466675285653425E-2</v>
      </c>
      <c r="L9890" s="8">
        <f t="shared" si="1540"/>
        <v>8.8407525887360866E-2</v>
      </c>
      <c r="M9890" s="8">
        <f t="shared" si="1540"/>
        <v>8.7754716263727911E-2</v>
      </c>
      <c r="P9890">
        <v>9888</v>
      </c>
      <c r="Q9890" s="8">
        <f t="shared" si="1541"/>
        <v>8.6362130808310539E-2</v>
      </c>
      <c r="R9890" s="8">
        <f t="shared" si="1541"/>
        <v>8.4466675285653423E-2</v>
      </c>
      <c r="S9890" s="8">
        <f t="shared" si="1541"/>
        <v>8.5407525887360863E-2</v>
      </c>
      <c r="T9890" s="8">
        <f t="shared" si="1541"/>
        <v>8.4754716263727908E-2</v>
      </c>
      <c r="W9890">
        <v>9888</v>
      </c>
      <c r="X9890" s="4">
        <f t="shared" si="1536"/>
        <v>9.0602473281636814E-2</v>
      </c>
      <c r="Y9890" s="4">
        <f t="shared" si="1543"/>
        <v>8.9613196616201776E-2</v>
      </c>
      <c r="Z9890" s="4">
        <f t="shared" si="1544"/>
        <v>8.8936495283052766E-2</v>
      </c>
    </row>
    <row r="9891" spans="1:26" x14ac:dyDescent="0.25">
      <c r="A9891" s="16">
        <f t="shared" si="1542"/>
        <v>53424</v>
      </c>
      <c r="B9891">
        <f>+'[2]Ejercicio 1'!E10108</f>
        <v>9889</v>
      </c>
      <c r="C9891" s="5">
        <v>8.7862412952607563E-2</v>
      </c>
      <c r="D9891" s="4">
        <f t="shared" si="1537"/>
        <v>8.5966945430324057E-2</v>
      </c>
      <c r="E9891" s="6">
        <f t="shared" si="1538"/>
        <v>8.6907801966658302E-2</v>
      </c>
      <c r="F9891" s="7">
        <f t="shared" si="1539"/>
        <v>8.6254988220721973E-2</v>
      </c>
      <c r="I9891" s="10">
        <v>9889</v>
      </c>
      <c r="J9891" s="8">
        <f t="shared" si="1540"/>
        <v>8.9362412952607564E-2</v>
      </c>
      <c r="K9891" s="8">
        <f t="shared" si="1540"/>
        <v>8.7466945430324058E-2</v>
      </c>
      <c r="L9891" s="8">
        <f t="shared" si="1540"/>
        <v>8.8407801966658303E-2</v>
      </c>
      <c r="M9891" s="8">
        <f t="shared" si="1540"/>
        <v>8.7754988220721974E-2</v>
      </c>
      <c r="P9891">
        <v>9889</v>
      </c>
      <c r="Q9891" s="8">
        <f t="shared" si="1541"/>
        <v>8.6362412952607562E-2</v>
      </c>
      <c r="R9891" s="8">
        <f t="shared" si="1541"/>
        <v>8.4466945430324056E-2</v>
      </c>
      <c r="S9891" s="8">
        <f t="shared" si="1541"/>
        <v>8.54078019666583E-2</v>
      </c>
      <c r="T9891" s="8">
        <f t="shared" si="1541"/>
        <v>8.4754988220721972E-2</v>
      </c>
      <c r="W9891">
        <v>9889</v>
      </c>
      <c r="X9891" s="4">
        <f t="shared" si="1536"/>
        <v>9.0603037947790205E-2</v>
      </c>
      <c r="Y9891" s="4">
        <f t="shared" si="1543"/>
        <v>8.9613748776486743E-2</v>
      </c>
      <c r="Z9891" s="4">
        <f t="shared" si="1544"/>
        <v>8.8937038944183158E-2</v>
      </c>
    </row>
    <row r="9892" spans="1:26" x14ac:dyDescent="0.25">
      <c r="A9892" s="16">
        <f t="shared" si="1542"/>
        <v>53425</v>
      </c>
      <c r="B9892">
        <f>+'[2]Ejercicio 1'!E10109</f>
        <v>9890</v>
      </c>
      <c r="C9892" s="5">
        <v>8.7862695096904572E-2</v>
      </c>
      <c r="D9892" s="4">
        <f t="shared" si="1537"/>
        <v>8.596721557495797E-2</v>
      </c>
      <c r="E9892" s="6">
        <f t="shared" si="1538"/>
        <v>8.6908078045936421E-2</v>
      </c>
      <c r="F9892" s="7">
        <f t="shared" si="1539"/>
        <v>8.6255260177681786E-2</v>
      </c>
      <c r="I9892" s="10">
        <v>9890</v>
      </c>
      <c r="J9892" s="8">
        <f t="shared" si="1540"/>
        <v>8.9362695096904574E-2</v>
      </c>
      <c r="K9892" s="8">
        <f t="shared" si="1540"/>
        <v>8.7467215574957971E-2</v>
      </c>
      <c r="L9892" s="8">
        <f t="shared" si="1540"/>
        <v>8.8408078045936422E-2</v>
      </c>
      <c r="M9892" s="8">
        <f t="shared" si="1540"/>
        <v>8.7755260177681788E-2</v>
      </c>
      <c r="P9892">
        <v>9890</v>
      </c>
      <c r="Q9892" s="8">
        <f t="shared" si="1541"/>
        <v>8.6362695096904571E-2</v>
      </c>
      <c r="R9892" s="8">
        <f t="shared" si="1541"/>
        <v>8.4467215574957968E-2</v>
      </c>
      <c r="S9892" s="8">
        <f t="shared" si="1541"/>
        <v>8.540807804593642E-2</v>
      </c>
      <c r="T9892" s="8">
        <f t="shared" si="1541"/>
        <v>8.4755260177681785E-2</v>
      </c>
      <c r="W9892">
        <v>9890</v>
      </c>
      <c r="X9892" s="4">
        <f t="shared" si="1536"/>
        <v>9.060360261395721E-2</v>
      </c>
      <c r="Y9892" s="4">
        <f t="shared" si="1543"/>
        <v>8.9614300936638192E-2</v>
      </c>
      <c r="Z9892" s="4">
        <f t="shared" si="1544"/>
        <v>8.8937582604223006E-2</v>
      </c>
    </row>
    <row r="9893" spans="1:26" x14ac:dyDescent="0.25">
      <c r="A9893" s="16">
        <f t="shared" si="1542"/>
        <v>53426</v>
      </c>
      <c r="B9893">
        <f>+'[2]Ejercicio 1'!E10110</f>
        <v>9891</v>
      </c>
      <c r="C9893" s="5">
        <v>8.7862977241201595E-2</v>
      </c>
      <c r="D9893" s="4">
        <f t="shared" si="1537"/>
        <v>8.5967485719554773E-2</v>
      </c>
      <c r="E9893" s="6">
        <f t="shared" si="1538"/>
        <v>8.6908354125195222E-2</v>
      </c>
      <c r="F9893" s="7">
        <f t="shared" si="1539"/>
        <v>8.6255532134613039E-2</v>
      </c>
      <c r="I9893" s="10">
        <v>9891</v>
      </c>
      <c r="J9893" s="8">
        <f t="shared" si="1540"/>
        <v>8.9362977241201597E-2</v>
      </c>
      <c r="K9893" s="8">
        <f t="shared" si="1540"/>
        <v>8.7467485719554774E-2</v>
      </c>
      <c r="L9893" s="8">
        <f t="shared" si="1540"/>
        <v>8.8408354125195224E-2</v>
      </c>
      <c r="M9893" s="8">
        <f t="shared" si="1540"/>
        <v>8.775553213461304E-2</v>
      </c>
      <c r="P9893">
        <v>9891</v>
      </c>
      <c r="Q9893" s="8">
        <f t="shared" si="1541"/>
        <v>8.6362977241201594E-2</v>
      </c>
      <c r="R9893" s="8">
        <f t="shared" si="1541"/>
        <v>8.4467485719554772E-2</v>
      </c>
      <c r="S9893" s="8">
        <f t="shared" si="1541"/>
        <v>8.5408354125195221E-2</v>
      </c>
      <c r="T9893" s="8">
        <f t="shared" si="1541"/>
        <v>8.4755532134613037E-2</v>
      </c>
      <c r="W9893">
        <v>9891</v>
      </c>
      <c r="X9893" s="4">
        <f t="shared" si="1536"/>
        <v>9.0604167280162878E-2</v>
      </c>
      <c r="Y9893" s="4">
        <f t="shared" si="1543"/>
        <v>8.9614853096656996E-2</v>
      </c>
      <c r="Z9893" s="4">
        <f t="shared" si="1544"/>
        <v>8.8938126265176401E-2</v>
      </c>
    </row>
    <row r="9894" spans="1:26" x14ac:dyDescent="0.25">
      <c r="A9894" s="16">
        <f t="shared" si="1542"/>
        <v>53427</v>
      </c>
      <c r="B9894">
        <f>+'[2]Ejercicio 1'!E10111</f>
        <v>9892</v>
      </c>
      <c r="C9894" s="5">
        <v>8.7863259385498618E-2</v>
      </c>
      <c r="D9894" s="4">
        <f t="shared" si="1537"/>
        <v>8.5967755864114662E-2</v>
      </c>
      <c r="E9894" s="6">
        <f t="shared" si="1538"/>
        <v>8.6908630204435566E-2</v>
      </c>
      <c r="F9894" s="7">
        <f t="shared" si="1539"/>
        <v>8.62558040915129E-2</v>
      </c>
      <c r="I9894" s="10">
        <v>9892</v>
      </c>
      <c r="J9894" s="8">
        <f t="shared" si="1540"/>
        <v>8.936325938549862E-2</v>
      </c>
      <c r="K9894" s="8">
        <f t="shared" si="1540"/>
        <v>8.7467755864114663E-2</v>
      </c>
      <c r="L9894" s="8">
        <f t="shared" si="1540"/>
        <v>8.8408630204435568E-2</v>
      </c>
      <c r="M9894" s="8">
        <f t="shared" si="1540"/>
        <v>8.7755804091512901E-2</v>
      </c>
      <c r="P9894">
        <v>9892</v>
      </c>
      <c r="Q9894" s="8">
        <f t="shared" si="1541"/>
        <v>8.6363259385498617E-2</v>
      </c>
      <c r="R9894" s="8">
        <f t="shared" si="1541"/>
        <v>8.446775586411466E-2</v>
      </c>
      <c r="S9894" s="8">
        <f t="shared" si="1541"/>
        <v>8.5408630204435565E-2</v>
      </c>
      <c r="T9894" s="8">
        <f t="shared" si="1541"/>
        <v>8.4755804091512899E-2</v>
      </c>
      <c r="W9894">
        <v>9892</v>
      </c>
      <c r="X9894" s="4">
        <f t="shared" si="1536"/>
        <v>9.0604731946407183E-2</v>
      </c>
      <c r="Y9894" s="4">
        <f t="shared" si="1543"/>
        <v>8.9615405256732894E-2</v>
      </c>
      <c r="Z9894" s="4">
        <f t="shared" si="1544"/>
        <v>8.8938669926044156E-2</v>
      </c>
    </row>
    <row r="9895" spans="1:26" x14ac:dyDescent="0.25">
      <c r="A9895" s="16">
        <f t="shared" si="1542"/>
        <v>53428</v>
      </c>
      <c r="B9895">
        <f>+'[2]Ejercicio 1'!E10112</f>
        <v>9893</v>
      </c>
      <c r="C9895" s="5">
        <v>8.7863541529795641E-2</v>
      </c>
      <c r="D9895" s="4">
        <f t="shared" si="1537"/>
        <v>8.5968026008637843E-2</v>
      </c>
      <c r="E9895" s="6">
        <f t="shared" si="1538"/>
        <v>8.6908906283657467E-2</v>
      </c>
      <c r="F9895" s="7">
        <f t="shared" si="1539"/>
        <v>8.6256076048378497E-2</v>
      </c>
      <c r="I9895" s="10">
        <v>9893</v>
      </c>
      <c r="J9895" s="8">
        <f t="shared" si="1540"/>
        <v>8.9363541529795643E-2</v>
      </c>
      <c r="K9895" s="8">
        <f t="shared" si="1540"/>
        <v>8.7468026008637845E-2</v>
      </c>
      <c r="L9895" s="8">
        <f t="shared" si="1540"/>
        <v>8.8408906283657468E-2</v>
      </c>
      <c r="M9895" s="8">
        <f t="shared" si="1540"/>
        <v>8.7756076048378498E-2</v>
      </c>
      <c r="P9895">
        <v>9893</v>
      </c>
      <c r="Q9895" s="8">
        <f t="shared" si="1541"/>
        <v>8.636354152979564E-2</v>
      </c>
      <c r="R9895" s="8">
        <f t="shared" si="1541"/>
        <v>8.4468026008637842E-2</v>
      </c>
      <c r="S9895" s="8">
        <f t="shared" si="1541"/>
        <v>8.5408906283657465E-2</v>
      </c>
      <c r="T9895" s="8">
        <f t="shared" si="1541"/>
        <v>8.4756076048378495E-2</v>
      </c>
      <c r="W9895">
        <v>9893</v>
      </c>
      <c r="X9895" s="4">
        <f t="shared" si="1536"/>
        <v>9.0605296612666433E-2</v>
      </c>
      <c r="Y9895" s="4">
        <f t="shared" si="1543"/>
        <v>8.961595741677103E-2</v>
      </c>
      <c r="Z9895" s="4">
        <f t="shared" si="1544"/>
        <v>8.8939213585815649E-2</v>
      </c>
    </row>
    <row r="9896" spans="1:26" x14ac:dyDescent="0.25">
      <c r="A9896" s="16">
        <f t="shared" si="1542"/>
        <v>53429</v>
      </c>
      <c r="B9896">
        <f>+'[2]Ejercicio 1'!E10113</f>
        <v>9894</v>
      </c>
      <c r="C9896" s="5">
        <v>8.7863823674092664E-2</v>
      </c>
      <c r="D9896" s="4">
        <f t="shared" si="1537"/>
        <v>8.5968296153124513E-2</v>
      </c>
      <c r="E9896" s="6">
        <f t="shared" si="1538"/>
        <v>8.6909182362860923E-2</v>
      </c>
      <c r="F9896" s="7">
        <f t="shared" si="1539"/>
        <v>8.6256348005215547E-2</v>
      </c>
      <c r="I9896" s="10">
        <v>9894</v>
      </c>
      <c r="J9896" s="8">
        <f t="shared" si="1540"/>
        <v>8.9363823674092666E-2</v>
      </c>
      <c r="K9896" s="8">
        <f t="shared" si="1540"/>
        <v>8.7468296153124514E-2</v>
      </c>
      <c r="L9896" s="8">
        <f t="shared" si="1540"/>
        <v>8.8409182362860925E-2</v>
      </c>
      <c r="M9896" s="8">
        <f t="shared" si="1540"/>
        <v>8.7756348005215548E-2</v>
      </c>
      <c r="P9896">
        <v>9894</v>
      </c>
      <c r="Q9896" s="8">
        <f t="shared" si="1541"/>
        <v>8.6363823674092663E-2</v>
      </c>
      <c r="R9896" s="8">
        <f t="shared" si="1541"/>
        <v>8.4468296153124511E-2</v>
      </c>
      <c r="S9896" s="8">
        <f t="shared" si="1541"/>
        <v>8.5409182362860922E-2</v>
      </c>
      <c r="T9896" s="8">
        <f t="shared" si="1541"/>
        <v>8.4756348005215545E-2</v>
      </c>
      <c r="W9896">
        <v>9894</v>
      </c>
      <c r="X9896" s="4">
        <f t="shared" si="1536"/>
        <v>9.0605861279011768E-2</v>
      </c>
      <c r="Y9896" s="4">
        <f t="shared" si="1543"/>
        <v>8.9616509576867134E-2</v>
      </c>
      <c r="Z9896" s="4">
        <f t="shared" si="1544"/>
        <v>8.8939757246506393E-2</v>
      </c>
    </row>
    <row r="9897" spans="1:26" x14ac:dyDescent="0.25">
      <c r="A9897" s="16">
        <f t="shared" si="1542"/>
        <v>53430</v>
      </c>
      <c r="B9897">
        <f>+'[2]Ejercicio 1'!E10114</f>
        <v>9895</v>
      </c>
      <c r="C9897" s="5">
        <v>8.7864105818389687E-2</v>
      </c>
      <c r="D9897" s="4">
        <f t="shared" si="1537"/>
        <v>8.596856629757367E-2</v>
      </c>
      <c r="E9897" s="6">
        <f t="shared" si="1538"/>
        <v>8.6909458442044174E-2</v>
      </c>
      <c r="F9897" s="7">
        <f t="shared" si="1539"/>
        <v>8.6256619962021192E-2</v>
      </c>
      <c r="I9897" s="10">
        <v>9895</v>
      </c>
      <c r="J9897" s="8">
        <f t="shared" si="1540"/>
        <v>8.9364105818389689E-2</v>
      </c>
      <c r="K9897" s="8">
        <f t="shared" si="1540"/>
        <v>8.7468566297573672E-2</v>
      </c>
      <c r="L9897" s="8">
        <f t="shared" si="1540"/>
        <v>8.8409458442044175E-2</v>
      </c>
      <c r="M9897" s="8">
        <f t="shared" si="1540"/>
        <v>8.7756619962021193E-2</v>
      </c>
      <c r="P9897">
        <v>9895</v>
      </c>
      <c r="Q9897" s="8">
        <f t="shared" si="1541"/>
        <v>8.6364105818389686E-2</v>
      </c>
      <c r="R9897" s="8">
        <f t="shared" si="1541"/>
        <v>8.4468566297573669E-2</v>
      </c>
      <c r="S9897" s="8">
        <f t="shared" si="1541"/>
        <v>8.5409458442044173E-2</v>
      </c>
      <c r="T9897" s="8">
        <f t="shared" si="1541"/>
        <v>8.475661996202119E-2</v>
      </c>
      <c r="W9897">
        <v>9895</v>
      </c>
      <c r="X9897" s="4">
        <f t="shared" si="1536"/>
        <v>9.0606425945371591E-2</v>
      </c>
      <c r="Y9897" s="4">
        <f t="shared" si="1543"/>
        <v>8.961706173682972E-2</v>
      </c>
      <c r="Z9897" s="4">
        <f t="shared" si="1544"/>
        <v>8.8940300908116415E-2</v>
      </c>
    </row>
    <row r="9898" spans="1:26" x14ac:dyDescent="0.25">
      <c r="A9898" s="16">
        <f t="shared" si="1542"/>
        <v>53431</v>
      </c>
      <c r="B9898">
        <f>+'[2]Ejercicio 1'!E10115</f>
        <v>9896</v>
      </c>
      <c r="C9898" s="5">
        <v>8.786438796268671E-2</v>
      </c>
      <c r="D9898" s="4">
        <f t="shared" si="1537"/>
        <v>8.5968836441986107E-2</v>
      </c>
      <c r="E9898" s="6">
        <f t="shared" si="1538"/>
        <v>8.6909734521208981E-2</v>
      </c>
      <c r="F9898" s="7">
        <f t="shared" si="1539"/>
        <v>8.6256891918792586E-2</v>
      </c>
      <c r="I9898" s="10">
        <v>9896</v>
      </c>
      <c r="J9898" s="8">
        <f t="shared" si="1540"/>
        <v>8.9364387962686712E-2</v>
      </c>
      <c r="K9898" s="8">
        <f t="shared" si="1540"/>
        <v>8.7468836441986109E-2</v>
      </c>
      <c r="L9898" s="8">
        <f t="shared" si="1540"/>
        <v>8.8409734521208982E-2</v>
      </c>
      <c r="M9898" s="8">
        <f t="shared" si="1540"/>
        <v>8.7756891918792587E-2</v>
      </c>
      <c r="P9898">
        <v>9896</v>
      </c>
      <c r="Q9898" s="8">
        <f t="shared" si="1541"/>
        <v>8.6364387962686709E-2</v>
      </c>
      <c r="R9898" s="8">
        <f t="shared" si="1541"/>
        <v>8.4468836441986106E-2</v>
      </c>
      <c r="S9898" s="8">
        <f t="shared" si="1541"/>
        <v>8.540973452120898E-2</v>
      </c>
      <c r="T9898" s="8">
        <f t="shared" si="1541"/>
        <v>8.4756891918792585E-2</v>
      </c>
      <c r="W9898">
        <v>9896</v>
      </c>
      <c r="X9898" s="4">
        <f t="shared" si="1536"/>
        <v>9.0606990611769619E-2</v>
      </c>
      <c r="Y9898" s="4">
        <f t="shared" si="1543"/>
        <v>8.9617613896659662E-2</v>
      </c>
      <c r="Z9898" s="4">
        <f t="shared" si="1544"/>
        <v>8.894084456761954E-2</v>
      </c>
    </row>
    <row r="9899" spans="1:26" x14ac:dyDescent="0.25">
      <c r="A9899" s="16">
        <f t="shared" si="1542"/>
        <v>53432</v>
      </c>
      <c r="B9899">
        <f>+'[2]Ejercicio 1'!E10116</f>
        <v>9897</v>
      </c>
      <c r="C9899" s="5">
        <v>8.7864670106983719E-2</v>
      </c>
      <c r="D9899" s="4">
        <f t="shared" si="1537"/>
        <v>8.5969106586361629E-2</v>
      </c>
      <c r="E9899" s="6">
        <f t="shared" si="1538"/>
        <v>8.6910010600355331E-2</v>
      </c>
      <c r="F9899" s="7">
        <f t="shared" si="1539"/>
        <v>8.625716387553542E-2</v>
      </c>
      <c r="I9899" s="10">
        <v>9897</v>
      </c>
      <c r="J9899" s="8">
        <f t="shared" si="1540"/>
        <v>8.9364670106983721E-2</v>
      </c>
      <c r="K9899" s="8">
        <f t="shared" si="1540"/>
        <v>8.7469106586361631E-2</v>
      </c>
      <c r="L9899" s="8">
        <f t="shared" si="1540"/>
        <v>8.8410010600355332E-2</v>
      </c>
      <c r="M9899" s="8">
        <f t="shared" si="1540"/>
        <v>8.7757163875535421E-2</v>
      </c>
      <c r="P9899">
        <v>9897</v>
      </c>
      <c r="Q9899" s="8">
        <f t="shared" si="1541"/>
        <v>8.6364670106983718E-2</v>
      </c>
      <c r="R9899" s="8">
        <f t="shared" si="1541"/>
        <v>8.4469106586361628E-2</v>
      </c>
      <c r="S9899" s="8">
        <f t="shared" si="1541"/>
        <v>8.5410010600355329E-2</v>
      </c>
      <c r="T9899" s="8">
        <f t="shared" si="1541"/>
        <v>8.4757163875535418E-2</v>
      </c>
      <c r="W9899">
        <v>9897</v>
      </c>
      <c r="X9899" s="4">
        <f t="shared" si="1536"/>
        <v>9.0607555278206756E-2</v>
      </c>
      <c r="Y9899" s="4">
        <f t="shared" si="1543"/>
        <v>8.9618166056547585E-2</v>
      </c>
      <c r="Z9899" s="4">
        <f t="shared" si="1544"/>
        <v>8.8941388228047646E-2</v>
      </c>
    </row>
    <row r="9900" spans="1:26" x14ac:dyDescent="0.25">
      <c r="A9900" s="16">
        <f t="shared" si="1542"/>
        <v>53433</v>
      </c>
      <c r="B9900">
        <f>+'[2]Ejercicio 1'!E10117</f>
        <v>9898</v>
      </c>
      <c r="C9900" s="5">
        <v>8.7864952251280742E-2</v>
      </c>
      <c r="D9900" s="4">
        <f t="shared" si="1537"/>
        <v>8.5969376730700237E-2</v>
      </c>
      <c r="E9900" s="6">
        <f t="shared" si="1538"/>
        <v>8.6910286679482363E-2</v>
      </c>
      <c r="F9900" s="7">
        <f t="shared" si="1539"/>
        <v>8.6257435832246862E-2</v>
      </c>
      <c r="I9900" s="10">
        <v>9898</v>
      </c>
      <c r="J9900" s="8">
        <f t="shared" si="1540"/>
        <v>8.9364952251280744E-2</v>
      </c>
      <c r="K9900" s="8">
        <f t="shared" si="1540"/>
        <v>8.7469376730700238E-2</v>
      </c>
      <c r="L9900" s="8">
        <f t="shared" si="1540"/>
        <v>8.8410286679482364E-2</v>
      </c>
      <c r="M9900" s="8">
        <f t="shared" si="1540"/>
        <v>8.7757435832246863E-2</v>
      </c>
      <c r="P9900">
        <v>9898</v>
      </c>
      <c r="Q9900" s="8">
        <f t="shared" si="1541"/>
        <v>8.6364952251280741E-2</v>
      </c>
      <c r="R9900" s="8">
        <f t="shared" si="1541"/>
        <v>8.4469376730700235E-2</v>
      </c>
      <c r="S9900" s="8">
        <f t="shared" si="1541"/>
        <v>8.5410286679482361E-2</v>
      </c>
      <c r="T9900" s="8">
        <f t="shared" si="1541"/>
        <v>8.4757435832246861E-2</v>
      </c>
      <c r="W9900">
        <v>9898</v>
      </c>
      <c r="X9900" s="4">
        <f t="shared" si="1536"/>
        <v>9.0608119944682083E-2</v>
      </c>
      <c r="Y9900" s="4">
        <f t="shared" si="1543"/>
        <v>8.9618718216396859E-2</v>
      </c>
      <c r="Z9900" s="4">
        <f t="shared" si="1544"/>
        <v>8.8941931888381551E-2</v>
      </c>
    </row>
    <row r="9901" spans="1:26" x14ac:dyDescent="0.25">
      <c r="A9901" s="16">
        <f t="shared" si="1542"/>
        <v>53434</v>
      </c>
      <c r="B9901">
        <f>+'[2]Ejercicio 1'!E10118</f>
        <v>9899</v>
      </c>
      <c r="C9901" s="5">
        <v>8.7865234395577765E-2</v>
      </c>
      <c r="D9901" s="4">
        <f t="shared" si="1537"/>
        <v>8.5969646875002345E-2</v>
      </c>
      <c r="E9901" s="6">
        <f t="shared" si="1538"/>
        <v>8.6910562758590951E-2</v>
      </c>
      <c r="F9901" s="7">
        <f t="shared" si="1539"/>
        <v>8.625770778892404E-2</v>
      </c>
      <c r="I9901" s="10">
        <v>9899</v>
      </c>
      <c r="J9901" s="8">
        <f t="shared" si="1540"/>
        <v>8.9365234395577767E-2</v>
      </c>
      <c r="K9901" s="8">
        <f t="shared" si="1540"/>
        <v>8.7469646875002346E-2</v>
      </c>
      <c r="L9901" s="8">
        <f t="shared" si="1540"/>
        <v>8.8410562758590952E-2</v>
      </c>
      <c r="M9901" s="8">
        <f t="shared" si="1540"/>
        <v>8.7757707788924041E-2</v>
      </c>
      <c r="P9901">
        <v>9899</v>
      </c>
      <c r="Q9901" s="8">
        <f t="shared" si="1541"/>
        <v>8.6365234395577764E-2</v>
      </c>
      <c r="R9901" s="8">
        <f t="shared" si="1541"/>
        <v>8.4469646875002344E-2</v>
      </c>
      <c r="S9901" s="8">
        <f t="shared" si="1541"/>
        <v>8.5410562758590949E-2</v>
      </c>
      <c r="T9901" s="8">
        <f t="shared" si="1541"/>
        <v>8.4757707788924039E-2</v>
      </c>
      <c r="W9901">
        <v>9899</v>
      </c>
      <c r="X9901" s="4">
        <f t="shared" si="1536"/>
        <v>9.0608684611196075E-2</v>
      </c>
      <c r="Y9901" s="4">
        <f t="shared" si="1543"/>
        <v>8.9619270376209245E-2</v>
      </c>
      <c r="Z9901" s="4">
        <f t="shared" si="1544"/>
        <v>8.8942475547622024E-2</v>
      </c>
    </row>
    <row r="9902" spans="1:26" x14ac:dyDescent="0.25">
      <c r="A9902" s="16">
        <f t="shared" si="1542"/>
        <v>53435</v>
      </c>
      <c r="B9902">
        <f>+'[2]Ejercicio 1'!E10119</f>
        <v>9900</v>
      </c>
      <c r="C9902" s="5">
        <v>8.7865516539874788E-2</v>
      </c>
      <c r="D9902" s="4">
        <f t="shared" si="1537"/>
        <v>8.5969917019267122E-2</v>
      </c>
      <c r="E9902" s="6">
        <f t="shared" si="1538"/>
        <v>8.6910838837681095E-2</v>
      </c>
      <c r="F9902" s="7">
        <f t="shared" si="1539"/>
        <v>8.6257979745572672E-2</v>
      </c>
      <c r="I9902" s="10">
        <v>9900</v>
      </c>
      <c r="J9902" s="8">
        <f t="shared" si="1540"/>
        <v>8.936551653987479E-2</v>
      </c>
      <c r="K9902" s="8">
        <f t="shared" si="1540"/>
        <v>8.7469917019267124E-2</v>
      </c>
      <c r="L9902" s="8">
        <f t="shared" si="1540"/>
        <v>8.8410838837681097E-2</v>
      </c>
      <c r="M9902" s="8">
        <f t="shared" si="1540"/>
        <v>8.7757979745572673E-2</v>
      </c>
      <c r="P9902">
        <v>9900</v>
      </c>
      <c r="Q9902" s="8">
        <f t="shared" si="1541"/>
        <v>8.6365516539874787E-2</v>
      </c>
      <c r="R9902" s="8">
        <f t="shared" si="1541"/>
        <v>8.4469917019267121E-2</v>
      </c>
      <c r="S9902" s="8">
        <f t="shared" si="1541"/>
        <v>8.5410838837681094E-2</v>
      </c>
      <c r="T9902" s="8">
        <f t="shared" si="1541"/>
        <v>8.475797974557267E-2</v>
      </c>
      <c r="W9902">
        <v>9900</v>
      </c>
      <c r="X9902" s="4">
        <f t="shared" si="1536"/>
        <v>9.0609249277748272E-2</v>
      </c>
      <c r="Y9902" s="4">
        <f t="shared" si="1543"/>
        <v>8.9619822536077837E-2</v>
      </c>
      <c r="Z9902" s="4">
        <f t="shared" si="1544"/>
        <v>8.8943019207781776E-2</v>
      </c>
    </row>
    <row r="9903" spans="1:26" x14ac:dyDescent="0.25">
      <c r="A9903" s="16">
        <f t="shared" si="1542"/>
        <v>53436</v>
      </c>
      <c r="B9903">
        <f>+'[2]Ejercicio 1'!E10120</f>
        <v>9901</v>
      </c>
      <c r="C9903" s="5">
        <v>8.7865798684171811E-2</v>
      </c>
      <c r="D9903" s="4">
        <f t="shared" si="1537"/>
        <v>8.5970187163495207E-2</v>
      </c>
      <c r="E9903" s="6">
        <f t="shared" si="1538"/>
        <v>8.6911114916751908E-2</v>
      </c>
      <c r="F9903" s="7">
        <f t="shared" si="1539"/>
        <v>8.6258251702187039E-2</v>
      </c>
      <c r="I9903" s="10">
        <v>9901</v>
      </c>
      <c r="J9903" s="8">
        <f t="shared" si="1540"/>
        <v>8.9365798684171813E-2</v>
      </c>
      <c r="K9903" s="8">
        <f t="shared" si="1540"/>
        <v>8.7470187163495208E-2</v>
      </c>
      <c r="L9903" s="8">
        <f t="shared" si="1540"/>
        <v>8.8411114916751909E-2</v>
      </c>
      <c r="M9903" s="8">
        <f t="shared" si="1540"/>
        <v>8.775825170218704E-2</v>
      </c>
      <c r="P9903">
        <v>9901</v>
      </c>
      <c r="Q9903" s="8">
        <f t="shared" si="1541"/>
        <v>8.636579868417181E-2</v>
      </c>
      <c r="R9903" s="8">
        <f t="shared" si="1541"/>
        <v>8.4470187163495206E-2</v>
      </c>
      <c r="S9903" s="8">
        <f t="shared" si="1541"/>
        <v>8.5411114916751907E-2</v>
      </c>
      <c r="T9903" s="8">
        <f t="shared" si="1541"/>
        <v>8.4758251702187037E-2</v>
      </c>
      <c r="W9903">
        <v>9901</v>
      </c>
      <c r="X9903" s="4">
        <f t="shared" si="1536"/>
        <v>9.0609813944338674E-2</v>
      </c>
      <c r="Y9903" s="4">
        <f t="shared" si="1543"/>
        <v>8.9620374695719804E-2</v>
      </c>
      <c r="Z9903" s="4">
        <f t="shared" si="1544"/>
        <v>8.8943562866842407E-2</v>
      </c>
    </row>
    <row r="9904" spans="1:26" x14ac:dyDescent="0.25">
      <c r="A9904" s="16">
        <f t="shared" si="1542"/>
        <v>53437</v>
      </c>
      <c r="B9904">
        <f>+'[2]Ejercicio 1'!E10121</f>
        <v>9902</v>
      </c>
      <c r="C9904" s="5">
        <v>8.7866080828468834E-2</v>
      </c>
      <c r="D9904" s="4">
        <f t="shared" si="1537"/>
        <v>8.5970457307686154E-2</v>
      </c>
      <c r="E9904" s="6">
        <f t="shared" si="1538"/>
        <v>8.6911390995803389E-2</v>
      </c>
      <c r="F9904" s="7">
        <f t="shared" si="1539"/>
        <v>8.6258523658772859E-2</v>
      </c>
      <c r="I9904" s="10">
        <v>9902</v>
      </c>
      <c r="J9904" s="8">
        <f t="shared" si="1540"/>
        <v>8.9366080828468836E-2</v>
      </c>
      <c r="K9904" s="8">
        <f t="shared" si="1540"/>
        <v>8.7470457307686156E-2</v>
      </c>
      <c r="L9904" s="8">
        <f t="shared" si="1540"/>
        <v>8.8411390995803391E-2</v>
      </c>
      <c r="M9904" s="8">
        <f t="shared" si="1540"/>
        <v>8.7758523658772861E-2</v>
      </c>
      <c r="P9904">
        <v>9902</v>
      </c>
      <c r="Q9904" s="8">
        <f t="shared" si="1541"/>
        <v>8.6366080828468833E-2</v>
      </c>
      <c r="R9904" s="8">
        <f t="shared" si="1541"/>
        <v>8.4470457307686153E-2</v>
      </c>
      <c r="S9904" s="8">
        <f t="shared" si="1541"/>
        <v>8.5411390995803388E-2</v>
      </c>
      <c r="T9904" s="8">
        <f t="shared" si="1541"/>
        <v>8.4758523658772858E-2</v>
      </c>
      <c r="W9904">
        <v>9902</v>
      </c>
      <c r="X9904" s="4">
        <f t="shared" si="1536"/>
        <v>9.061037861096774E-2</v>
      </c>
      <c r="Y9904" s="4">
        <f t="shared" si="1543"/>
        <v>8.962092685541799E-2</v>
      </c>
      <c r="Z9904" s="4">
        <f t="shared" si="1544"/>
        <v>8.8944106527832911E-2</v>
      </c>
    </row>
    <row r="9905" spans="1:26" x14ac:dyDescent="0.25">
      <c r="A9905" s="16">
        <f t="shared" si="1542"/>
        <v>53438</v>
      </c>
      <c r="B9905">
        <f>+'[2]Ejercicio 1'!E10122</f>
        <v>9903</v>
      </c>
      <c r="C9905" s="5">
        <v>8.7866362972765857E-2</v>
      </c>
      <c r="D9905" s="4">
        <f t="shared" si="1537"/>
        <v>8.5970727451840409E-2</v>
      </c>
      <c r="E9905" s="6">
        <f t="shared" si="1538"/>
        <v>8.6911667074836441E-2</v>
      </c>
      <c r="F9905" s="7">
        <f t="shared" si="1539"/>
        <v>8.6258795615327274E-2</v>
      </c>
      <c r="I9905" s="10">
        <v>9903</v>
      </c>
      <c r="J9905" s="8">
        <f t="shared" si="1540"/>
        <v>8.9366362972765859E-2</v>
      </c>
      <c r="K9905" s="8">
        <f t="shared" si="1540"/>
        <v>8.747072745184041E-2</v>
      </c>
      <c r="L9905" s="8">
        <f t="shared" si="1540"/>
        <v>8.8411667074836442E-2</v>
      </c>
      <c r="M9905" s="8">
        <f t="shared" si="1540"/>
        <v>8.7758795615327276E-2</v>
      </c>
      <c r="P9905">
        <v>9903</v>
      </c>
      <c r="Q9905" s="8">
        <f t="shared" si="1541"/>
        <v>8.6366362972765856E-2</v>
      </c>
      <c r="R9905" s="8">
        <f t="shared" si="1541"/>
        <v>8.4470727451840408E-2</v>
      </c>
      <c r="S9905" s="8">
        <f t="shared" si="1541"/>
        <v>8.5411667074836439E-2</v>
      </c>
      <c r="T9905" s="8">
        <f t="shared" si="1541"/>
        <v>8.4758795615327273E-2</v>
      </c>
      <c r="W9905">
        <v>9903</v>
      </c>
      <c r="X9905" s="4">
        <f t="shared" si="1536"/>
        <v>9.0610943277635442E-2</v>
      </c>
      <c r="Y9905" s="4">
        <f t="shared" si="1543"/>
        <v>8.9621479015078401E-2</v>
      </c>
      <c r="Z9905" s="4">
        <f t="shared" si="1544"/>
        <v>8.8944650187727167E-2</v>
      </c>
    </row>
    <row r="9906" spans="1:26" x14ac:dyDescent="0.25">
      <c r="A9906" s="16">
        <f t="shared" si="1542"/>
        <v>53439</v>
      </c>
      <c r="B9906">
        <f>+'[2]Ejercicio 1'!E10123</f>
        <v>9904</v>
      </c>
      <c r="C9906" s="5">
        <v>8.7866645117062867E-2</v>
      </c>
      <c r="D9906" s="4">
        <f t="shared" si="1537"/>
        <v>8.5970997595957943E-2</v>
      </c>
      <c r="E9906" s="6">
        <f t="shared" si="1538"/>
        <v>8.6911943153851035E-2</v>
      </c>
      <c r="F9906" s="7">
        <f t="shared" si="1539"/>
        <v>8.6259067571847439E-2</v>
      </c>
      <c r="I9906" s="10">
        <v>9904</v>
      </c>
      <c r="J9906" s="8">
        <f t="shared" si="1540"/>
        <v>8.9366645117062868E-2</v>
      </c>
      <c r="K9906" s="8">
        <f t="shared" si="1540"/>
        <v>8.7470997595957944E-2</v>
      </c>
      <c r="L9906" s="8">
        <f t="shared" si="1540"/>
        <v>8.8411943153851036E-2</v>
      </c>
      <c r="M9906" s="8">
        <f t="shared" si="1540"/>
        <v>8.7759067571847441E-2</v>
      </c>
      <c r="P9906">
        <v>9904</v>
      </c>
      <c r="Q9906" s="8">
        <f t="shared" si="1541"/>
        <v>8.6366645117062865E-2</v>
      </c>
      <c r="R9906" s="8">
        <f t="shared" si="1541"/>
        <v>8.4470997595957942E-2</v>
      </c>
      <c r="S9906" s="8">
        <f t="shared" si="1541"/>
        <v>8.5411943153851033E-2</v>
      </c>
      <c r="T9906" s="8">
        <f t="shared" si="1541"/>
        <v>8.4759067571847438E-2</v>
      </c>
      <c r="W9906">
        <v>9904</v>
      </c>
      <c r="X9906" s="4">
        <f t="shared" si="1536"/>
        <v>9.0611507944342251E-2</v>
      </c>
      <c r="Y9906" s="4">
        <f t="shared" si="1543"/>
        <v>8.962203117470191E-2</v>
      </c>
      <c r="Z9906" s="4">
        <f t="shared" si="1544"/>
        <v>8.8945193846522289E-2</v>
      </c>
    </row>
    <row r="9907" spans="1:26" x14ac:dyDescent="0.25">
      <c r="A9907" s="16">
        <f t="shared" si="1542"/>
        <v>53440</v>
      </c>
      <c r="B9907">
        <f>+'[2]Ejercicio 1'!E10124</f>
        <v>9905</v>
      </c>
      <c r="C9907" s="5">
        <v>8.786692726135989E-2</v>
      </c>
      <c r="D9907" s="4">
        <f t="shared" si="1537"/>
        <v>8.5971267740038354E-2</v>
      </c>
      <c r="E9907" s="6">
        <f t="shared" si="1538"/>
        <v>8.6912219232846297E-2</v>
      </c>
      <c r="F9907" s="7">
        <f t="shared" si="1539"/>
        <v>8.6259339528339057E-2</v>
      </c>
      <c r="I9907" s="10">
        <v>9905</v>
      </c>
      <c r="J9907" s="8">
        <f t="shared" si="1540"/>
        <v>8.9366927261359891E-2</v>
      </c>
      <c r="K9907" s="8">
        <f t="shared" si="1540"/>
        <v>8.7471267740038355E-2</v>
      </c>
      <c r="L9907" s="8">
        <f t="shared" si="1540"/>
        <v>8.8412219232846298E-2</v>
      </c>
      <c r="M9907" s="8">
        <f t="shared" si="1540"/>
        <v>8.7759339528339059E-2</v>
      </c>
      <c r="P9907">
        <v>9905</v>
      </c>
      <c r="Q9907" s="8">
        <f t="shared" si="1541"/>
        <v>8.6366927261359888E-2</v>
      </c>
      <c r="R9907" s="8">
        <f t="shared" si="1541"/>
        <v>8.4471267740038353E-2</v>
      </c>
      <c r="S9907" s="8">
        <f t="shared" si="1541"/>
        <v>8.5412219232846295E-2</v>
      </c>
      <c r="T9907" s="8">
        <f t="shared" si="1541"/>
        <v>8.4759339528339056E-2</v>
      </c>
      <c r="W9907">
        <v>9905</v>
      </c>
      <c r="X9907" s="4">
        <f t="shared" si="1536"/>
        <v>9.0612072611086822E-2</v>
      </c>
      <c r="Y9907" s="4">
        <f t="shared" si="1543"/>
        <v>8.9622583334286784E-2</v>
      </c>
      <c r="Z9907" s="4">
        <f t="shared" si="1544"/>
        <v>8.8945737506239533E-2</v>
      </c>
    </row>
    <row r="9908" spans="1:26" x14ac:dyDescent="0.25">
      <c r="A9908" s="16">
        <f t="shared" si="1542"/>
        <v>53441</v>
      </c>
      <c r="B9908">
        <f>+'[2]Ejercicio 1'!E10125</f>
        <v>9906</v>
      </c>
      <c r="C9908" s="5">
        <v>8.7867209405656913E-2</v>
      </c>
      <c r="D9908" s="4">
        <f t="shared" si="1537"/>
        <v>8.5971537884081864E-2</v>
      </c>
      <c r="E9908" s="6">
        <f t="shared" si="1538"/>
        <v>8.6912495311822241E-2</v>
      </c>
      <c r="F9908" s="7">
        <f t="shared" si="1539"/>
        <v>8.6259611484796411E-2</v>
      </c>
      <c r="I9908" s="10">
        <v>9906</v>
      </c>
      <c r="J9908" s="8">
        <f t="shared" si="1540"/>
        <v>8.9367209405656914E-2</v>
      </c>
      <c r="K9908" s="8">
        <f t="shared" si="1540"/>
        <v>8.7471537884081865E-2</v>
      </c>
      <c r="L9908" s="8">
        <f t="shared" si="1540"/>
        <v>8.8412495311822242E-2</v>
      </c>
      <c r="M9908" s="8">
        <f t="shared" si="1540"/>
        <v>8.7759611484796413E-2</v>
      </c>
      <c r="P9908">
        <v>9906</v>
      </c>
      <c r="Q9908" s="8">
        <f t="shared" si="1541"/>
        <v>8.6367209405656911E-2</v>
      </c>
      <c r="R9908" s="8">
        <f t="shared" si="1541"/>
        <v>8.4471537884081863E-2</v>
      </c>
      <c r="S9908" s="8">
        <f t="shared" si="1541"/>
        <v>8.541249531182224E-2</v>
      </c>
      <c r="T9908" s="8">
        <f t="shared" si="1541"/>
        <v>8.475961148479641E-2</v>
      </c>
      <c r="W9908">
        <v>9906</v>
      </c>
      <c r="X9908" s="4">
        <f t="shared" si="1536"/>
        <v>9.0612637277870042E-2</v>
      </c>
      <c r="Y9908" s="4">
        <f t="shared" si="1543"/>
        <v>8.9623135493833883E-2</v>
      </c>
      <c r="Z9908" s="4">
        <f t="shared" si="1544"/>
        <v>8.8946281164857657E-2</v>
      </c>
    </row>
    <row r="9909" spans="1:26" x14ac:dyDescent="0.25">
      <c r="A9909" s="16">
        <f t="shared" si="1542"/>
        <v>53442</v>
      </c>
      <c r="B9909">
        <f>+'[2]Ejercicio 1'!E10126</f>
        <v>9907</v>
      </c>
      <c r="C9909" s="5">
        <v>8.7867491549953936E-2</v>
      </c>
      <c r="D9909" s="4">
        <f t="shared" si="1537"/>
        <v>8.5971808028088459E-2</v>
      </c>
      <c r="E9909" s="6">
        <f t="shared" si="1538"/>
        <v>8.6912771390779742E-2</v>
      </c>
      <c r="F9909" s="7">
        <f t="shared" si="1539"/>
        <v>8.6259883441225219E-2</v>
      </c>
      <c r="I9909" s="10">
        <v>9907</v>
      </c>
      <c r="J9909" s="8">
        <f t="shared" si="1540"/>
        <v>8.9367491549953937E-2</v>
      </c>
      <c r="K9909" s="8">
        <f t="shared" si="1540"/>
        <v>8.747180802808846E-2</v>
      </c>
      <c r="L9909" s="8">
        <f t="shared" si="1540"/>
        <v>8.8412771390779743E-2</v>
      </c>
      <c r="M9909" s="8">
        <f t="shared" si="1540"/>
        <v>8.775988344122522E-2</v>
      </c>
      <c r="P9909">
        <v>9907</v>
      </c>
      <c r="Q9909" s="8">
        <f t="shared" si="1541"/>
        <v>8.6367491549953934E-2</v>
      </c>
      <c r="R9909" s="8">
        <f t="shared" si="1541"/>
        <v>8.4471808028088458E-2</v>
      </c>
      <c r="S9909" s="8">
        <f t="shared" si="1541"/>
        <v>8.541277139077974E-2</v>
      </c>
      <c r="T9909" s="8">
        <f t="shared" si="1541"/>
        <v>8.4759883441225217E-2</v>
      </c>
      <c r="W9909">
        <v>9907</v>
      </c>
      <c r="X9909" s="4">
        <f t="shared" si="1536"/>
        <v>9.0613201944691038E-2</v>
      </c>
      <c r="Y9909" s="4">
        <f t="shared" si="1543"/>
        <v>8.9623687653248338E-2</v>
      </c>
      <c r="Z9909" s="4">
        <f t="shared" si="1544"/>
        <v>8.8946824825405668E-2</v>
      </c>
    </row>
    <row r="9910" spans="1:26" x14ac:dyDescent="0.25">
      <c r="A9910" s="16">
        <f t="shared" si="1542"/>
        <v>53443</v>
      </c>
      <c r="B9910">
        <f>+'[2]Ejercicio 1'!E10127</f>
        <v>9908</v>
      </c>
      <c r="C9910" s="5">
        <v>8.7867773694250959E-2</v>
      </c>
      <c r="D9910" s="4">
        <f t="shared" si="1537"/>
        <v>8.5972078172057931E-2</v>
      </c>
      <c r="E9910" s="6">
        <f t="shared" si="1538"/>
        <v>8.6913047469718785E-2</v>
      </c>
      <c r="F9910" s="7">
        <f t="shared" si="1539"/>
        <v>8.6260155397619762E-2</v>
      </c>
      <c r="I9910" s="10">
        <v>9908</v>
      </c>
      <c r="J9910" s="8">
        <f t="shared" si="1540"/>
        <v>8.936777369425096E-2</v>
      </c>
      <c r="K9910" s="8">
        <f t="shared" si="1540"/>
        <v>8.7472078172057932E-2</v>
      </c>
      <c r="L9910" s="8">
        <f t="shared" si="1540"/>
        <v>8.8413047469718786E-2</v>
      </c>
      <c r="M9910" s="8">
        <f t="shared" si="1540"/>
        <v>8.7760155397619763E-2</v>
      </c>
      <c r="P9910">
        <v>9908</v>
      </c>
      <c r="Q9910" s="8">
        <f t="shared" si="1541"/>
        <v>8.6367773694250957E-2</v>
      </c>
      <c r="R9910" s="8">
        <f t="shared" si="1541"/>
        <v>8.4472078172057929E-2</v>
      </c>
      <c r="S9910" s="8">
        <f t="shared" si="1541"/>
        <v>8.5413047469718784E-2</v>
      </c>
      <c r="T9910" s="8">
        <f t="shared" si="1541"/>
        <v>8.476015539761976E-2</v>
      </c>
      <c r="W9910">
        <v>9908</v>
      </c>
      <c r="X9910" s="4">
        <f t="shared" si="1536"/>
        <v>9.0613766611551558E-2</v>
      </c>
      <c r="Y9910" s="4">
        <f t="shared" si="1543"/>
        <v>8.9624239812815629E-2</v>
      </c>
      <c r="Z9910" s="4">
        <f t="shared" si="1544"/>
        <v>8.8947368483843936E-2</v>
      </c>
    </row>
    <row r="9911" spans="1:26" x14ac:dyDescent="0.25">
      <c r="A9911" s="16">
        <f t="shared" si="1542"/>
        <v>53444</v>
      </c>
      <c r="B9911">
        <f>+'[2]Ejercicio 1'!E10128</f>
        <v>9909</v>
      </c>
      <c r="C9911" s="5">
        <v>8.7868055838547982E-2</v>
      </c>
      <c r="D9911" s="4">
        <f t="shared" si="1537"/>
        <v>8.5972348315990904E-2</v>
      </c>
      <c r="E9911" s="6">
        <f t="shared" si="1538"/>
        <v>8.6913323548639398E-2</v>
      </c>
      <c r="F9911" s="7">
        <f t="shared" si="1539"/>
        <v>8.6260427353985758E-2</v>
      </c>
      <c r="I9911" s="10">
        <v>9909</v>
      </c>
      <c r="J9911" s="8">
        <f t="shared" si="1540"/>
        <v>8.9368055838547983E-2</v>
      </c>
      <c r="K9911" s="8">
        <f t="shared" si="1540"/>
        <v>8.7472348315990905E-2</v>
      </c>
      <c r="L9911" s="8">
        <f t="shared" si="1540"/>
        <v>8.84133235486394E-2</v>
      </c>
      <c r="M9911" s="8">
        <f t="shared" si="1540"/>
        <v>8.7760427353985759E-2</v>
      </c>
      <c r="P9911">
        <v>9909</v>
      </c>
      <c r="Q9911" s="8">
        <f t="shared" si="1541"/>
        <v>8.636805583854798E-2</v>
      </c>
      <c r="R9911" s="8">
        <f t="shared" si="1541"/>
        <v>8.4472348315990903E-2</v>
      </c>
      <c r="S9911" s="8">
        <f t="shared" si="1541"/>
        <v>8.5413323548639397E-2</v>
      </c>
      <c r="T9911" s="8">
        <f t="shared" si="1541"/>
        <v>8.4760427353985757E-2</v>
      </c>
      <c r="W9911">
        <v>9909</v>
      </c>
      <c r="X9911" s="4">
        <f t="shared" si="1536"/>
        <v>9.0614331278426566E-2</v>
      </c>
      <c r="Y9911" s="4">
        <f t="shared" si="1543"/>
        <v>8.9624791972249415E-2</v>
      </c>
      <c r="Z9911" s="4">
        <f t="shared" si="1544"/>
        <v>8.8947912143210031E-2</v>
      </c>
    </row>
    <row r="9912" spans="1:26" x14ac:dyDescent="0.25">
      <c r="A9912" s="16">
        <f t="shared" si="1542"/>
        <v>53445</v>
      </c>
      <c r="B9912">
        <f>+'[2]Ejercicio 1'!E10129</f>
        <v>9910</v>
      </c>
      <c r="C9912" s="5">
        <v>8.7868337982845005E-2</v>
      </c>
      <c r="D9912" s="4">
        <f t="shared" si="1537"/>
        <v>8.5972618459887157E-2</v>
      </c>
      <c r="E9912" s="6">
        <f t="shared" si="1538"/>
        <v>8.6913599627539792E-2</v>
      </c>
      <c r="F9912" s="7">
        <f t="shared" si="1539"/>
        <v>8.6260699310317504E-2</v>
      </c>
      <c r="I9912" s="10">
        <v>9910</v>
      </c>
      <c r="J9912" s="8">
        <f t="shared" si="1540"/>
        <v>8.9368337982845006E-2</v>
      </c>
      <c r="K9912" s="8">
        <f t="shared" si="1540"/>
        <v>8.7472618459887158E-2</v>
      </c>
      <c r="L9912" s="8">
        <f t="shared" si="1540"/>
        <v>8.8413599627539793E-2</v>
      </c>
      <c r="M9912" s="8">
        <f t="shared" si="1540"/>
        <v>8.7760699310317505E-2</v>
      </c>
      <c r="P9912">
        <v>9910</v>
      </c>
      <c r="Q9912" s="8">
        <f t="shared" si="1541"/>
        <v>8.6368337982845003E-2</v>
      </c>
      <c r="R9912" s="8">
        <f t="shared" si="1541"/>
        <v>8.4472618459887155E-2</v>
      </c>
      <c r="S9912" s="8">
        <f t="shared" si="1541"/>
        <v>8.5413599627539791E-2</v>
      </c>
      <c r="T9912" s="8">
        <f t="shared" si="1541"/>
        <v>8.4760699310317503E-2</v>
      </c>
      <c r="W9912">
        <v>9910</v>
      </c>
      <c r="X9912" s="4">
        <f t="shared" si="1536"/>
        <v>9.0614895945387228E-2</v>
      </c>
      <c r="Y9912" s="4">
        <f t="shared" si="1543"/>
        <v>8.9625344131645426E-2</v>
      </c>
      <c r="Z9912" s="4">
        <f t="shared" si="1544"/>
        <v>8.8948455801474147E-2</v>
      </c>
    </row>
    <row r="9913" spans="1:26" x14ac:dyDescent="0.25">
      <c r="A9913" s="16">
        <f t="shared" si="1542"/>
        <v>53446</v>
      </c>
      <c r="B9913">
        <f>+'[2]Ejercicio 1'!E10130</f>
        <v>9911</v>
      </c>
      <c r="C9913" s="5">
        <v>8.7868620127142014E-2</v>
      </c>
      <c r="D9913" s="4">
        <f t="shared" si="1537"/>
        <v>8.5972888603746092E-2</v>
      </c>
      <c r="E9913" s="6">
        <f t="shared" si="1538"/>
        <v>8.6913875706421742E-2</v>
      </c>
      <c r="F9913" s="7">
        <f t="shared" si="1539"/>
        <v>8.626097126662069E-2</v>
      </c>
      <c r="I9913" s="10">
        <v>9911</v>
      </c>
      <c r="J9913" s="8">
        <f t="shared" si="1540"/>
        <v>8.9368620127142015E-2</v>
      </c>
      <c r="K9913" s="8">
        <f t="shared" si="1540"/>
        <v>8.7472888603746093E-2</v>
      </c>
      <c r="L9913" s="8">
        <f t="shared" si="1540"/>
        <v>8.8413875706421743E-2</v>
      </c>
      <c r="M9913" s="8">
        <f t="shared" si="1540"/>
        <v>8.7760971266620691E-2</v>
      </c>
      <c r="P9913">
        <v>9911</v>
      </c>
      <c r="Q9913" s="8">
        <f t="shared" si="1541"/>
        <v>8.6368620127142012E-2</v>
      </c>
      <c r="R9913" s="8">
        <f t="shared" si="1541"/>
        <v>8.4472888603746091E-2</v>
      </c>
      <c r="S9913" s="8">
        <f t="shared" si="1541"/>
        <v>8.5413875706421741E-2</v>
      </c>
      <c r="T9913" s="8">
        <f t="shared" si="1541"/>
        <v>8.4760971266620688E-2</v>
      </c>
      <c r="W9913">
        <v>9911</v>
      </c>
      <c r="X9913" s="4">
        <f t="shared" si="1536"/>
        <v>9.0615460612362822E-2</v>
      </c>
      <c r="Y9913" s="4">
        <f t="shared" si="1543"/>
        <v>8.9625896290908794E-2</v>
      </c>
      <c r="Z9913" s="4">
        <f t="shared" si="1544"/>
        <v>8.8948999461665304E-2</v>
      </c>
    </row>
    <row r="9914" spans="1:26" x14ac:dyDescent="0.25">
      <c r="A9914" s="16">
        <f t="shared" si="1542"/>
        <v>53447</v>
      </c>
      <c r="B9914">
        <f>+'[2]Ejercicio 1'!E10131</f>
        <v>9912</v>
      </c>
      <c r="C9914" s="5">
        <v>8.7868902271439037E-2</v>
      </c>
      <c r="D9914" s="4">
        <f t="shared" si="1537"/>
        <v>8.5973158747568126E-2</v>
      </c>
      <c r="E9914" s="6">
        <f t="shared" si="1538"/>
        <v>8.6914151785285262E-2</v>
      </c>
      <c r="F9914" s="7">
        <f t="shared" si="1539"/>
        <v>8.6261243222889625E-2</v>
      </c>
      <c r="I9914" s="10">
        <v>9912</v>
      </c>
      <c r="J9914" s="8">
        <f t="shared" si="1540"/>
        <v>8.9368902271439038E-2</v>
      </c>
      <c r="K9914" s="8">
        <f t="shared" si="1540"/>
        <v>8.7473158747568128E-2</v>
      </c>
      <c r="L9914" s="8">
        <f t="shared" si="1540"/>
        <v>8.8414151785285264E-2</v>
      </c>
      <c r="M9914" s="8">
        <f t="shared" si="1540"/>
        <v>8.7761243222889626E-2</v>
      </c>
      <c r="P9914">
        <v>9912</v>
      </c>
      <c r="Q9914" s="8">
        <f t="shared" si="1541"/>
        <v>8.6368902271439035E-2</v>
      </c>
      <c r="R9914" s="8">
        <f t="shared" si="1541"/>
        <v>8.4473158747568125E-2</v>
      </c>
      <c r="S9914" s="8">
        <f t="shared" si="1541"/>
        <v>8.5414151785285261E-2</v>
      </c>
      <c r="T9914" s="8">
        <f t="shared" si="1541"/>
        <v>8.4761243222889623E-2</v>
      </c>
      <c r="W9914">
        <v>9912</v>
      </c>
      <c r="X9914" s="4">
        <f t="shared" ref="X9914:X9977" si="1545">Tasa_Fwd(C9732,B9732,C9914,B9914,182)</f>
        <v>9.061602527937708E-2</v>
      </c>
      <c r="Y9914" s="4">
        <f t="shared" si="1543"/>
        <v>8.9626448450229254E-2</v>
      </c>
      <c r="Z9914" s="4">
        <f t="shared" si="1544"/>
        <v>8.8949543119755281E-2</v>
      </c>
    </row>
    <row r="9915" spans="1:26" x14ac:dyDescent="0.25">
      <c r="A9915" s="16">
        <f t="shared" si="1542"/>
        <v>53448</v>
      </c>
      <c r="B9915">
        <f>+'[2]Ejercicio 1'!E10132</f>
        <v>9913</v>
      </c>
      <c r="C9915" s="5">
        <v>8.786918441573606E-2</v>
      </c>
      <c r="D9915" s="4">
        <f t="shared" si="1537"/>
        <v>8.597342889135344E-2</v>
      </c>
      <c r="E9915" s="6">
        <f t="shared" si="1538"/>
        <v>8.6914427864130311E-2</v>
      </c>
      <c r="F9915" s="7">
        <f t="shared" si="1539"/>
        <v>8.6261515179130013E-2</v>
      </c>
      <c r="I9915" s="10">
        <v>9913</v>
      </c>
      <c r="J9915" s="8">
        <f t="shared" si="1540"/>
        <v>8.9369184415736061E-2</v>
      </c>
      <c r="K9915" s="8">
        <f t="shared" si="1540"/>
        <v>8.7473428891353441E-2</v>
      </c>
      <c r="L9915" s="8">
        <f t="shared" si="1540"/>
        <v>8.8414427864130313E-2</v>
      </c>
      <c r="M9915" s="8">
        <f t="shared" si="1540"/>
        <v>8.7761515179130015E-2</v>
      </c>
      <c r="P9915">
        <v>9913</v>
      </c>
      <c r="Q9915" s="8">
        <f t="shared" si="1541"/>
        <v>8.6369184415736058E-2</v>
      </c>
      <c r="R9915" s="8">
        <f t="shared" si="1541"/>
        <v>8.4473428891353439E-2</v>
      </c>
      <c r="S9915" s="8">
        <f t="shared" si="1541"/>
        <v>8.541442786413031E-2</v>
      </c>
      <c r="T9915" s="8">
        <f t="shared" si="1541"/>
        <v>8.4761515179130012E-2</v>
      </c>
      <c r="W9915">
        <v>9913</v>
      </c>
      <c r="X9915" s="4">
        <f t="shared" si="1545"/>
        <v>9.0616589946429085E-2</v>
      </c>
      <c r="Y9915" s="4">
        <f t="shared" si="1543"/>
        <v>8.962700060960857E-2</v>
      </c>
      <c r="Z9915" s="4">
        <f t="shared" si="1544"/>
        <v>8.8950086778761664E-2</v>
      </c>
    </row>
    <row r="9916" spans="1:26" x14ac:dyDescent="0.25">
      <c r="A9916" s="16">
        <f t="shared" si="1542"/>
        <v>53449</v>
      </c>
      <c r="B9916">
        <f>+'[2]Ejercicio 1'!E10133</f>
        <v>9914</v>
      </c>
      <c r="C9916" s="5">
        <v>8.7869466560033083E-2</v>
      </c>
      <c r="D9916" s="4">
        <f t="shared" si="1537"/>
        <v>8.5973699035101631E-2</v>
      </c>
      <c r="E9916" s="6">
        <f t="shared" si="1538"/>
        <v>8.6914703942955168E-2</v>
      </c>
      <c r="F9916" s="7">
        <f t="shared" si="1539"/>
        <v>8.6261787135336138E-2</v>
      </c>
      <c r="I9916" s="10">
        <v>9914</v>
      </c>
      <c r="J9916" s="8">
        <f t="shared" si="1540"/>
        <v>8.9369466560033084E-2</v>
      </c>
      <c r="K9916" s="8">
        <f t="shared" si="1540"/>
        <v>8.7473699035101632E-2</v>
      </c>
      <c r="L9916" s="8">
        <f t="shared" si="1540"/>
        <v>8.841470394295517E-2</v>
      </c>
      <c r="M9916" s="8">
        <f t="shared" si="1540"/>
        <v>8.7761787135336139E-2</v>
      </c>
      <c r="P9916">
        <v>9914</v>
      </c>
      <c r="Q9916" s="8">
        <f t="shared" si="1541"/>
        <v>8.6369466560033081E-2</v>
      </c>
      <c r="R9916" s="8">
        <f t="shared" si="1541"/>
        <v>8.4473699035101629E-2</v>
      </c>
      <c r="S9916" s="8">
        <f t="shared" si="1541"/>
        <v>8.5414703942955167E-2</v>
      </c>
      <c r="T9916" s="8">
        <f t="shared" si="1541"/>
        <v>8.4761787135336136E-2</v>
      </c>
      <c r="W9916">
        <v>9914</v>
      </c>
      <c r="X9916" s="4">
        <f t="shared" si="1545"/>
        <v>9.0617154613496481E-2</v>
      </c>
      <c r="Y9916" s="4">
        <f t="shared" si="1543"/>
        <v>8.9627552768757737E-2</v>
      </c>
      <c r="Z9916" s="4">
        <f t="shared" si="1544"/>
        <v>8.8950630436668926E-2</v>
      </c>
    </row>
    <row r="9917" spans="1:26" x14ac:dyDescent="0.25">
      <c r="A9917" s="16">
        <f t="shared" si="1542"/>
        <v>53450</v>
      </c>
      <c r="B9917">
        <f>+'[2]Ejercicio 1'!E10134</f>
        <v>9915</v>
      </c>
      <c r="C9917" s="5">
        <v>8.7869748704330106E-2</v>
      </c>
      <c r="D9917" s="4">
        <f t="shared" si="1537"/>
        <v>8.5973969178813531E-2</v>
      </c>
      <c r="E9917" s="6">
        <f t="shared" si="1538"/>
        <v>8.6914980021762456E-2</v>
      </c>
      <c r="F9917" s="7">
        <f t="shared" si="1539"/>
        <v>8.6262059091513715E-2</v>
      </c>
      <c r="I9917" s="10">
        <v>9915</v>
      </c>
      <c r="J9917" s="8">
        <f t="shared" si="1540"/>
        <v>8.9369748704330107E-2</v>
      </c>
      <c r="K9917" s="8">
        <f t="shared" si="1540"/>
        <v>8.7473969178813532E-2</v>
      </c>
      <c r="L9917" s="8">
        <f t="shared" si="1540"/>
        <v>8.8414980021762457E-2</v>
      </c>
      <c r="M9917" s="8">
        <f t="shared" si="1540"/>
        <v>8.7762059091513717E-2</v>
      </c>
      <c r="P9917">
        <v>9915</v>
      </c>
      <c r="Q9917" s="8">
        <f t="shared" si="1541"/>
        <v>8.6369748704330104E-2</v>
      </c>
      <c r="R9917" s="8">
        <f t="shared" si="1541"/>
        <v>8.4473969178813529E-2</v>
      </c>
      <c r="S9917" s="8">
        <f t="shared" si="1541"/>
        <v>8.5414980021762454E-2</v>
      </c>
      <c r="T9917" s="8">
        <f t="shared" si="1541"/>
        <v>8.4762059091513714E-2</v>
      </c>
      <c r="W9917">
        <v>9915</v>
      </c>
      <c r="X9917" s="4">
        <f t="shared" si="1545"/>
        <v>9.0617719280649961E-2</v>
      </c>
      <c r="Y9917" s="4">
        <f t="shared" si="1543"/>
        <v>8.9628104928060642E-2</v>
      </c>
      <c r="Z9917" s="4">
        <f t="shared" si="1544"/>
        <v>8.8951174096511779E-2</v>
      </c>
    </row>
    <row r="9918" spans="1:26" x14ac:dyDescent="0.25">
      <c r="A9918" s="16">
        <f t="shared" si="1542"/>
        <v>53451</v>
      </c>
      <c r="B9918">
        <f>+'[2]Ejercicio 1'!E10135</f>
        <v>9916</v>
      </c>
      <c r="C9918" s="5">
        <v>8.7870030848627129E-2</v>
      </c>
      <c r="D9918" s="4">
        <f t="shared" si="1537"/>
        <v>8.59742393224881E-2</v>
      </c>
      <c r="E9918" s="6">
        <f t="shared" si="1538"/>
        <v>8.6915256100550425E-2</v>
      </c>
      <c r="F9918" s="7">
        <f t="shared" si="1539"/>
        <v>8.6262331047657029E-2</v>
      </c>
      <c r="I9918" s="10">
        <v>9916</v>
      </c>
      <c r="J9918" s="8">
        <f t="shared" si="1540"/>
        <v>8.937003084862713E-2</v>
      </c>
      <c r="K9918" s="8">
        <f t="shared" si="1540"/>
        <v>8.7474239322488101E-2</v>
      </c>
      <c r="L9918" s="8">
        <f t="shared" si="1540"/>
        <v>8.8415256100550427E-2</v>
      </c>
      <c r="M9918" s="8">
        <f t="shared" si="1540"/>
        <v>8.776233104765703E-2</v>
      </c>
      <c r="P9918">
        <v>9916</v>
      </c>
      <c r="Q9918" s="8">
        <f t="shared" si="1541"/>
        <v>8.6370030848627127E-2</v>
      </c>
      <c r="R9918" s="8">
        <f t="shared" si="1541"/>
        <v>8.4474239322488098E-2</v>
      </c>
      <c r="S9918" s="8">
        <f t="shared" si="1541"/>
        <v>8.5415256100550424E-2</v>
      </c>
      <c r="T9918" s="8">
        <f t="shared" si="1541"/>
        <v>8.4762331047657027E-2</v>
      </c>
      <c r="W9918">
        <v>9916</v>
      </c>
      <c r="X9918" s="4">
        <f t="shared" si="1545"/>
        <v>9.0618283947817929E-2</v>
      </c>
      <c r="Y9918" s="4">
        <f t="shared" si="1543"/>
        <v>8.962865708723089E-2</v>
      </c>
      <c r="Z9918" s="4">
        <f t="shared" si="1544"/>
        <v>8.8951717754242043E-2</v>
      </c>
    </row>
    <row r="9919" spans="1:26" x14ac:dyDescent="0.25">
      <c r="A9919" s="16">
        <f t="shared" si="1542"/>
        <v>53452</v>
      </c>
      <c r="B9919">
        <f>+'[2]Ejercicio 1'!E10136</f>
        <v>9917</v>
      </c>
      <c r="C9919" s="5">
        <v>8.7870312992924152E-2</v>
      </c>
      <c r="D9919" s="4">
        <f t="shared" si="1537"/>
        <v>8.5974509466125559E-2</v>
      </c>
      <c r="E9919" s="6">
        <f t="shared" si="1538"/>
        <v>8.6915532179319938E-2</v>
      </c>
      <c r="F9919" s="7">
        <f t="shared" si="1539"/>
        <v>8.6262603003771796E-2</v>
      </c>
      <c r="I9919" s="10">
        <v>9917</v>
      </c>
      <c r="J9919" s="8">
        <f t="shared" si="1540"/>
        <v>8.9370312992924153E-2</v>
      </c>
      <c r="K9919" s="8">
        <f t="shared" si="1540"/>
        <v>8.7474509466125561E-2</v>
      </c>
      <c r="L9919" s="8">
        <f t="shared" si="1540"/>
        <v>8.8415532179319939E-2</v>
      </c>
      <c r="M9919" s="8">
        <f t="shared" si="1540"/>
        <v>8.7762603003771797E-2</v>
      </c>
      <c r="P9919">
        <v>9917</v>
      </c>
      <c r="Q9919" s="8">
        <f t="shared" si="1541"/>
        <v>8.637031299292415E-2</v>
      </c>
      <c r="R9919" s="8">
        <f t="shared" si="1541"/>
        <v>8.4474509466125558E-2</v>
      </c>
      <c r="S9919" s="8">
        <f t="shared" si="1541"/>
        <v>8.5415532179319936E-2</v>
      </c>
      <c r="T9919" s="8">
        <f t="shared" si="1541"/>
        <v>8.4762603003771794E-2</v>
      </c>
      <c r="W9919">
        <v>9917</v>
      </c>
      <c r="X9919" s="4">
        <f t="shared" si="1545"/>
        <v>9.0618848615024103E-2</v>
      </c>
      <c r="Y9919" s="4">
        <f t="shared" si="1543"/>
        <v>8.9629209246363375E-2</v>
      </c>
      <c r="Z9919" s="4">
        <f t="shared" si="1544"/>
        <v>8.8952261412894432E-2</v>
      </c>
    </row>
    <row r="9920" spans="1:26" x14ac:dyDescent="0.25">
      <c r="A9920" s="16">
        <f t="shared" si="1542"/>
        <v>53453</v>
      </c>
      <c r="B9920">
        <f>+'[2]Ejercicio 1'!E10137</f>
        <v>9918</v>
      </c>
      <c r="C9920" s="5">
        <v>8.7870595137221161E-2</v>
      </c>
      <c r="D9920" s="4">
        <f t="shared" si="1537"/>
        <v>8.5974779609726312E-2</v>
      </c>
      <c r="E9920" s="6">
        <f t="shared" si="1538"/>
        <v>8.6915808258070132E-2</v>
      </c>
      <c r="F9920" s="7">
        <f t="shared" si="1539"/>
        <v>8.6262874959852312E-2</v>
      </c>
      <c r="I9920" s="10">
        <v>9918</v>
      </c>
      <c r="J9920" s="8">
        <f t="shared" si="1540"/>
        <v>8.9370595137221162E-2</v>
      </c>
      <c r="K9920" s="8">
        <f t="shared" si="1540"/>
        <v>8.7474779609726314E-2</v>
      </c>
      <c r="L9920" s="8">
        <f t="shared" si="1540"/>
        <v>8.8415808258070133E-2</v>
      </c>
      <c r="M9920" s="8">
        <f t="shared" si="1540"/>
        <v>8.7762874959852313E-2</v>
      </c>
      <c r="P9920">
        <v>9918</v>
      </c>
      <c r="Q9920" s="8">
        <f t="shared" si="1541"/>
        <v>8.6370595137221159E-2</v>
      </c>
      <c r="R9920" s="8">
        <f t="shared" si="1541"/>
        <v>8.4474779609726311E-2</v>
      </c>
      <c r="S9920" s="8">
        <f t="shared" si="1541"/>
        <v>8.5415808258070131E-2</v>
      </c>
      <c r="T9920" s="8">
        <f t="shared" si="1541"/>
        <v>8.4762874959852311E-2</v>
      </c>
      <c r="W9920">
        <v>9918</v>
      </c>
      <c r="X9920" s="4">
        <f t="shared" si="1545"/>
        <v>9.061941328226937E-2</v>
      </c>
      <c r="Y9920" s="4">
        <f t="shared" si="1543"/>
        <v>8.9629761405456324E-2</v>
      </c>
      <c r="Z9920" s="4">
        <f t="shared" si="1544"/>
        <v>8.8952805071461166E-2</v>
      </c>
    </row>
    <row r="9921" spans="1:26" x14ac:dyDescent="0.25">
      <c r="A9921" s="16">
        <f t="shared" si="1542"/>
        <v>53454</v>
      </c>
      <c r="B9921">
        <f>+'[2]Ejercicio 1'!E10138</f>
        <v>9919</v>
      </c>
      <c r="C9921" s="5">
        <v>8.7870877281518184E-2</v>
      </c>
      <c r="D9921" s="4">
        <f t="shared" si="1537"/>
        <v>8.5975049753290136E-2</v>
      </c>
      <c r="E9921" s="6">
        <f t="shared" si="1538"/>
        <v>8.6916084336800994E-2</v>
      </c>
      <c r="F9921" s="7">
        <f t="shared" si="1539"/>
        <v>8.6263146915904282E-2</v>
      </c>
      <c r="I9921" s="10">
        <v>9919</v>
      </c>
      <c r="J9921" s="8">
        <f t="shared" si="1540"/>
        <v>8.9370877281518185E-2</v>
      </c>
      <c r="K9921" s="8">
        <f t="shared" si="1540"/>
        <v>8.7475049753290138E-2</v>
      </c>
      <c r="L9921" s="8">
        <f t="shared" si="1540"/>
        <v>8.8416084336800996E-2</v>
      </c>
      <c r="M9921" s="8">
        <f t="shared" si="1540"/>
        <v>8.7763146915904283E-2</v>
      </c>
      <c r="P9921">
        <v>9919</v>
      </c>
      <c r="Q9921" s="8">
        <f t="shared" si="1541"/>
        <v>8.6370877281518182E-2</v>
      </c>
      <c r="R9921" s="8">
        <f t="shared" si="1541"/>
        <v>8.4475049753290135E-2</v>
      </c>
      <c r="S9921" s="8">
        <f t="shared" si="1541"/>
        <v>8.5416084336800993E-2</v>
      </c>
      <c r="T9921" s="8">
        <f t="shared" si="1541"/>
        <v>8.4763146915904281E-2</v>
      </c>
      <c r="W9921">
        <v>9919</v>
      </c>
      <c r="X9921" s="4">
        <f t="shared" si="1545"/>
        <v>9.061997794952914E-2</v>
      </c>
      <c r="Y9921" s="4">
        <f t="shared" si="1543"/>
        <v>8.963031356441839E-2</v>
      </c>
      <c r="Z9921" s="4">
        <f t="shared" si="1544"/>
        <v>8.8953348729936543E-2</v>
      </c>
    </row>
    <row r="9922" spans="1:26" x14ac:dyDescent="0.25">
      <c r="A9922" s="16">
        <f t="shared" si="1542"/>
        <v>53455</v>
      </c>
      <c r="B9922">
        <f>+'[2]Ejercicio 1'!E10139</f>
        <v>9920</v>
      </c>
      <c r="C9922" s="5">
        <v>8.7871159425815207E-2</v>
      </c>
      <c r="D9922" s="4">
        <f t="shared" si="1537"/>
        <v>8.5975319896817462E-2</v>
      </c>
      <c r="E9922" s="6">
        <f t="shared" si="1538"/>
        <v>8.6916360415514288E-2</v>
      </c>
      <c r="F9922" s="7">
        <f t="shared" si="1539"/>
        <v>8.6263418871921987E-2</v>
      </c>
      <c r="I9922" s="10">
        <v>9920</v>
      </c>
      <c r="J9922" s="8">
        <f t="shared" si="1540"/>
        <v>8.9371159425815208E-2</v>
      </c>
      <c r="K9922" s="8">
        <f t="shared" si="1540"/>
        <v>8.7475319896817463E-2</v>
      </c>
      <c r="L9922" s="8">
        <f t="shared" si="1540"/>
        <v>8.8416360415514289E-2</v>
      </c>
      <c r="M9922" s="8">
        <f t="shared" ref="M9922:M9985" si="1546">F9922+$O$1</f>
        <v>8.7763418871921989E-2</v>
      </c>
      <c r="P9922">
        <v>9920</v>
      </c>
      <c r="Q9922" s="8">
        <f t="shared" si="1541"/>
        <v>8.6371159425815205E-2</v>
      </c>
      <c r="R9922" s="8">
        <f t="shared" si="1541"/>
        <v>8.4475319896817461E-2</v>
      </c>
      <c r="S9922" s="8">
        <f t="shared" si="1541"/>
        <v>8.5416360415514286E-2</v>
      </c>
      <c r="T9922" s="8">
        <f t="shared" ref="T9922:T9985" si="1547">F9922-$O$1</f>
        <v>8.4763418871921986E-2</v>
      </c>
      <c r="W9922">
        <v>9920</v>
      </c>
      <c r="X9922" s="4">
        <f t="shared" si="1545"/>
        <v>9.0620542616874994E-2</v>
      </c>
      <c r="Y9922" s="4">
        <f t="shared" si="1543"/>
        <v>8.9630865723531558E-2</v>
      </c>
      <c r="Z9922" s="4">
        <f t="shared" si="1544"/>
        <v>8.8953892387315658E-2</v>
      </c>
    </row>
    <row r="9923" spans="1:26" x14ac:dyDescent="0.25">
      <c r="A9923" s="16">
        <f t="shared" si="1542"/>
        <v>53456</v>
      </c>
      <c r="B9923">
        <f>+'[2]Ejercicio 1'!E10140</f>
        <v>9921</v>
      </c>
      <c r="C9923" s="5">
        <v>8.787144157011223E-2</v>
      </c>
      <c r="D9923" s="4">
        <f t="shared" ref="D9923:D9986" si="1548">+LN((1+C9923*182/360)^(360/182))</f>
        <v>8.5975590040307678E-2</v>
      </c>
      <c r="E9923" s="6">
        <f t="shared" ref="E9923:E9986" si="1549">Equivalencia_Tasas(C9923,182,91)</f>
        <v>8.6916636494207389E-2</v>
      </c>
      <c r="F9923" s="7">
        <f t="shared" ref="F9923:F9986" si="1550">Equivalencia_Tasas(C9923,182,28)</f>
        <v>8.6263690827908288E-2</v>
      </c>
      <c r="I9923" s="10">
        <v>9921</v>
      </c>
      <c r="J9923" s="8">
        <f t="shared" ref="J9923:M9986" si="1551">C9923+$O$1</f>
        <v>8.9371441570112231E-2</v>
      </c>
      <c r="K9923" s="8">
        <f t="shared" si="1551"/>
        <v>8.747559004030768E-2</v>
      </c>
      <c r="L9923" s="8">
        <f t="shared" si="1551"/>
        <v>8.841663649420739E-2</v>
      </c>
      <c r="M9923" s="8">
        <f t="shared" si="1546"/>
        <v>8.7763690827908289E-2</v>
      </c>
      <c r="P9923">
        <v>9921</v>
      </c>
      <c r="Q9923" s="8">
        <f t="shared" ref="Q9923:T9986" si="1552">C9923-$O$1</f>
        <v>8.6371441570112228E-2</v>
      </c>
      <c r="R9923" s="8">
        <f t="shared" si="1552"/>
        <v>8.4475590040307677E-2</v>
      </c>
      <c r="S9923" s="8">
        <f t="shared" si="1552"/>
        <v>8.5416636494207387E-2</v>
      </c>
      <c r="T9923" s="8">
        <f t="shared" si="1547"/>
        <v>8.4763690827908286E-2</v>
      </c>
      <c r="W9923">
        <v>9921</v>
      </c>
      <c r="X9923" s="4">
        <f t="shared" si="1545"/>
        <v>9.0621107284234892E-2</v>
      </c>
      <c r="Y9923" s="4">
        <f t="shared" si="1543"/>
        <v>8.9631417882418074E-2</v>
      </c>
      <c r="Z9923" s="4">
        <f t="shared" si="1544"/>
        <v>8.8954436045611193E-2</v>
      </c>
    </row>
    <row r="9924" spans="1:26" x14ac:dyDescent="0.25">
      <c r="A9924" s="16">
        <f t="shared" si="1542"/>
        <v>53457</v>
      </c>
      <c r="B9924">
        <f>+'[2]Ejercicio 1'!E10141</f>
        <v>9922</v>
      </c>
      <c r="C9924" s="5">
        <v>8.7871723714409253E-2</v>
      </c>
      <c r="D9924" s="4">
        <f t="shared" si="1548"/>
        <v>8.5975860183760772E-2</v>
      </c>
      <c r="E9924" s="6">
        <f t="shared" si="1549"/>
        <v>8.6916912572882032E-2</v>
      </c>
      <c r="F9924" s="7">
        <f t="shared" si="1550"/>
        <v>8.6263962783866041E-2</v>
      </c>
      <c r="I9924" s="10">
        <v>9922</v>
      </c>
      <c r="J9924" s="8">
        <f t="shared" si="1551"/>
        <v>8.9371723714409254E-2</v>
      </c>
      <c r="K9924" s="8">
        <f t="shared" si="1551"/>
        <v>8.7475860183760773E-2</v>
      </c>
      <c r="L9924" s="8">
        <f t="shared" si="1551"/>
        <v>8.8416912572882034E-2</v>
      </c>
      <c r="M9924" s="8">
        <f t="shared" si="1546"/>
        <v>8.7763962783866042E-2</v>
      </c>
      <c r="P9924">
        <v>9922</v>
      </c>
      <c r="Q9924" s="8">
        <f t="shared" si="1552"/>
        <v>8.6371723714409251E-2</v>
      </c>
      <c r="R9924" s="8">
        <f t="shared" si="1552"/>
        <v>8.447586018376077E-2</v>
      </c>
      <c r="S9924" s="8">
        <f t="shared" si="1552"/>
        <v>8.5416912572882031E-2</v>
      </c>
      <c r="T9924" s="8">
        <f t="shared" si="1547"/>
        <v>8.476396278386604E-2</v>
      </c>
      <c r="W9924">
        <v>9922</v>
      </c>
      <c r="X9924" s="4">
        <f t="shared" si="1545"/>
        <v>9.0621671951633884E-2</v>
      </c>
      <c r="Y9924" s="4">
        <f t="shared" si="1543"/>
        <v>8.9631970041359948E-2</v>
      </c>
      <c r="Z9924" s="4">
        <f t="shared" si="1544"/>
        <v>8.8954979703826778E-2</v>
      </c>
    </row>
    <row r="9925" spans="1:26" x14ac:dyDescent="0.25">
      <c r="A9925" s="16">
        <f t="shared" ref="A9925:A9988" si="1553">+A9924+1</f>
        <v>53458</v>
      </c>
      <c r="B9925">
        <f>+'[2]Ejercicio 1'!E10142</f>
        <v>9923</v>
      </c>
      <c r="C9925" s="5">
        <v>8.7872005858706276E-2</v>
      </c>
      <c r="D9925" s="4">
        <f t="shared" si="1548"/>
        <v>8.597613032717695E-2</v>
      </c>
      <c r="E9925" s="6">
        <f t="shared" si="1549"/>
        <v>8.6917188651538232E-2</v>
      </c>
      <c r="F9925" s="7">
        <f t="shared" si="1550"/>
        <v>8.626423473978953E-2</v>
      </c>
      <c r="I9925" s="10">
        <v>9923</v>
      </c>
      <c r="J9925" s="8">
        <f t="shared" si="1551"/>
        <v>8.9372005858706277E-2</v>
      </c>
      <c r="K9925" s="8">
        <f t="shared" si="1551"/>
        <v>8.7476130327176951E-2</v>
      </c>
      <c r="L9925" s="8">
        <f t="shared" si="1551"/>
        <v>8.8417188651538234E-2</v>
      </c>
      <c r="M9925" s="8">
        <f t="shared" si="1546"/>
        <v>8.7764234739789532E-2</v>
      </c>
      <c r="P9925">
        <v>9923</v>
      </c>
      <c r="Q9925" s="8">
        <f t="shared" si="1552"/>
        <v>8.6372005858706274E-2</v>
      </c>
      <c r="R9925" s="8">
        <f t="shared" si="1552"/>
        <v>8.4476130327176949E-2</v>
      </c>
      <c r="S9925" s="8">
        <f t="shared" si="1552"/>
        <v>8.5417188651538231E-2</v>
      </c>
      <c r="T9925" s="8">
        <f t="shared" si="1547"/>
        <v>8.4764234739789529E-2</v>
      </c>
      <c r="W9925">
        <v>9923</v>
      </c>
      <c r="X9925" s="4">
        <f t="shared" si="1545"/>
        <v>9.0622236619070651E-2</v>
      </c>
      <c r="Y9925" s="4">
        <f t="shared" si="1543"/>
        <v>8.9632522200265796E-2</v>
      </c>
      <c r="Z9925" s="4">
        <f t="shared" si="1544"/>
        <v>8.8955523360937538E-2</v>
      </c>
    </row>
    <row r="9926" spans="1:26" x14ac:dyDescent="0.25">
      <c r="A9926" s="16">
        <f t="shared" si="1553"/>
        <v>53459</v>
      </c>
      <c r="B9926">
        <f>+'[2]Ejercicio 1'!E10143</f>
        <v>9924</v>
      </c>
      <c r="C9926" s="5">
        <v>8.7872288003003299E-2</v>
      </c>
      <c r="D9926" s="4">
        <f t="shared" si="1548"/>
        <v>8.5976400470556422E-2</v>
      </c>
      <c r="E9926" s="6">
        <f t="shared" si="1549"/>
        <v>8.6917464730175101E-2</v>
      </c>
      <c r="F9926" s="7">
        <f t="shared" si="1550"/>
        <v>8.6264506695684487E-2</v>
      </c>
      <c r="I9926" s="10">
        <v>9924</v>
      </c>
      <c r="J9926" s="8">
        <f t="shared" si="1551"/>
        <v>8.93722880030033E-2</v>
      </c>
      <c r="K9926" s="8">
        <f t="shared" si="1551"/>
        <v>8.7476400470556423E-2</v>
      </c>
      <c r="L9926" s="8">
        <f t="shared" si="1551"/>
        <v>8.8417464730175102E-2</v>
      </c>
      <c r="M9926" s="8">
        <f t="shared" si="1546"/>
        <v>8.7764506695684488E-2</v>
      </c>
      <c r="P9926">
        <v>9924</v>
      </c>
      <c r="Q9926" s="8">
        <f t="shared" si="1552"/>
        <v>8.6372288003003297E-2</v>
      </c>
      <c r="R9926" s="8">
        <f t="shared" si="1552"/>
        <v>8.447640047055642E-2</v>
      </c>
      <c r="S9926" s="8">
        <f t="shared" si="1552"/>
        <v>8.5417464730175099E-2</v>
      </c>
      <c r="T9926" s="8">
        <f t="shared" si="1547"/>
        <v>8.4764506695684486E-2</v>
      </c>
      <c r="W9926">
        <v>9924</v>
      </c>
      <c r="X9926" s="4">
        <f t="shared" si="1545"/>
        <v>9.0622801286523225E-2</v>
      </c>
      <c r="Y9926" s="4">
        <f t="shared" si="1543"/>
        <v>8.963307435913212E-2</v>
      </c>
      <c r="Z9926" s="4">
        <f t="shared" si="1544"/>
        <v>8.895606701998103E-2</v>
      </c>
    </row>
    <row r="9927" spans="1:26" x14ac:dyDescent="0.25">
      <c r="A9927" s="16">
        <f t="shared" si="1553"/>
        <v>53460</v>
      </c>
      <c r="B9927">
        <f>+'[2]Ejercicio 1'!E10144</f>
        <v>9925</v>
      </c>
      <c r="C9927" s="5">
        <v>8.7872570147300308E-2</v>
      </c>
      <c r="D9927" s="4">
        <f t="shared" si="1548"/>
        <v>8.5976670613899187E-2</v>
      </c>
      <c r="E9927" s="6">
        <f t="shared" si="1549"/>
        <v>8.6917740808793539E-2</v>
      </c>
      <c r="F9927" s="7">
        <f t="shared" si="1550"/>
        <v>8.6264778651545165E-2</v>
      </c>
      <c r="I9927" s="10">
        <v>9925</v>
      </c>
      <c r="J9927" s="8">
        <f t="shared" si="1551"/>
        <v>8.9372570147300309E-2</v>
      </c>
      <c r="K9927" s="8">
        <f t="shared" si="1551"/>
        <v>8.7476670613899188E-2</v>
      </c>
      <c r="L9927" s="8">
        <f t="shared" si="1551"/>
        <v>8.8417740808793541E-2</v>
      </c>
      <c r="M9927" s="8">
        <f t="shared" si="1546"/>
        <v>8.7764778651545167E-2</v>
      </c>
      <c r="P9927">
        <v>9925</v>
      </c>
      <c r="Q9927" s="8">
        <f t="shared" si="1552"/>
        <v>8.6372570147300307E-2</v>
      </c>
      <c r="R9927" s="8">
        <f t="shared" si="1552"/>
        <v>8.4476670613899185E-2</v>
      </c>
      <c r="S9927" s="8">
        <f t="shared" si="1552"/>
        <v>8.5417740808793538E-2</v>
      </c>
      <c r="T9927" s="8">
        <f t="shared" si="1547"/>
        <v>8.4764778651545164E-2</v>
      </c>
      <c r="W9927">
        <v>9925</v>
      </c>
      <c r="X9927" s="4">
        <f t="shared" si="1545"/>
        <v>9.0623365954061882E-2</v>
      </c>
      <c r="Y9927" s="4">
        <f t="shared" si="1543"/>
        <v>8.9633626517963305E-2</v>
      </c>
      <c r="Z9927" s="4">
        <f t="shared" si="1544"/>
        <v>8.8956610676911935E-2</v>
      </c>
    </row>
    <row r="9928" spans="1:26" x14ac:dyDescent="0.25">
      <c r="A9928" s="16">
        <f t="shared" si="1553"/>
        <v>53461</v>
      </c>
      <c r="B9928">
        <f>+'[2]Ejercicio 1'!E10145</f>
        <v>9926</v>
      </c>
      <c r="C9928" s="5">
        <v>8.7872852291597331E-2</v>
      </c>
      <c r="D9928" s="4">
        <f t="shared" si="1548"/>
        <v>8.5976940757204828E-2</v>
      </c>
      <c r="E9928" s="6">
        <f t="shared" si="1549"/>
        <v>8.691801688739352E-2</v>
      </c>
      <c r="F9928" s="7">
        <f t="shared" si="1550"/>
        <v>8.6265050607374452E-2</v>
      </c>
      <c r="I9928" s="10">
        <v>9926</v>
      </c>
      <c r="J9928" s="8">
        <f t="shared" si="1551"/>
        <v>8.9372852291597332E-2</v>
      </c>
      <c r="K9928" s="8">
        <f t="shared" si="1551"/>
        <v>8.747694075720483E-2</v>
      </c>
      <c r="L9928" s="8">
        <f t="shared" si="1551"/>
        <v>8.8418016887393522E-2</v>
      </c>
      <c r="M9928" s="8">
        <f t="shared" si="1546"/>
        <v>8.7765050607374454E-2</v>
      </c>
      <c r="P9928">
        <v>9926</v>
      </c>
      <c r="Q9928" s="8">
        <f t="shared" si="1552"/>
        <v>8.637285229159733E-2</v>
      </c>
      <c r="R9928" s="8">
        <f t="shared" si="1552"/>
        <v>8.4476940757204827E-2</v>
      </c>
      <c r="S9928" s="8">
        <f t="shared" si="1552"/>
        <v>8.5418016887393519E-2</v>
      </c>
      <c r="T9928" s="8">
        <f t="shared" si="1547"/>
        <v>8.4765050607374451E-2</v>
      </c>
      <c r="W9928">
        <v>9926</v>
      </c>
      <c r="X9928" s="4">
        <f t="shared" si="1545"/>
        <v>9.0623930621614168E-2</v>
      </c>
      <c r="Y9928" s="4">
        <f t="shared" si="1543"/>
        <v>8.9634178676850709E-2</v>
      </c>
      <c r="Z9928" s="4">
        <f t="shared" si="1544"/>
        <v>8.8957154333760044E-2</v>
      </c>
    </row>
    <row r="9929" spans="1:26" x14ac:dyDescent="0.25">
      <c r="A9929" s="16">
        <f t="shared" si="1553"/>
        <v>53462</v>
      </c>
      <c r="B9929">
        <f>+'[2]Ejercicio 1'!E10146</f>
        <v>9927</v>
      </c>
      <c r="C9929" s="5">
        <v>8.7873134435894354E-2</v>
      </c>
      <c r="D9929" s="4">
        <f t="shared" si="1548"/>
        <v>8.5977210900473555E-2</v>
      </c>
      <c r="E9929" s="6">
        <f t="shared" si="1549"/>
        <v>8.691829296597417E-2</v>
      </c>
      <c r="F9929" s="7">
        <f t="shared" si="1550"/>
        <v>8.6265322563175192E-2</v>
      </c>
      <c r="I9929" s="10">
        <v>9927</v>
      </c>
      <c r="J9929" s="8">
        <f t="shared" si="1551"/>
        <v>8.9373134435894355E-2</v>
      </c>
      <c r="K9929" s="8">
        <f t="shared" si="1551"/>
        <v>8.7477210900473557E-2</v>
      </c>
      <c r="L9929" s="8">
        <f t="shared" si="1551"/>
        <v>8.8418292965974171E-2</v>
      </c>
      <c r="M9929" s="8">
        <f t="shared" si="1546"/>
        <v>8.7765322563175194E-2</v>
      </c>
      <c r="P9929">
        <v>9927</v>
      </c>
      <c r="Q9929" s="8">
        <f t="shared" si="1552"/>
        <v>8.6373134435894353E-2</v>
      </c>
      <c r="R9929" s="8">
        <f t="shared" si="1552"/>
        <v>8.4477210900473554E-2</v>
      </c>
      <c r="S9929" s="8">
        <f t="shared" si="1552"/>
        <v>8.5418292965974169E-2</v>
      </c>
      <c r="T9929" s="8">
        <f t="shared" si="1547"/>
        <v>8.4765322563175191E-2</v>
      </c>
      <c r="W9929">
        <v>9927</v>
      </c>
      <c r="X9929" s="4">
        <f t="shared" si="1545"/>
        <v>9.0624495289205534E-2</v>
      </c>
      <c r="Y9929" s="4">
        <f t="shared" si="1543"/>
        <v>8.963473083560547E-2</v>
      </c>
      <c r="Z9929" s="4">
        <f t="shared" si="1544"/>
        <v>8.8957697992535181E-2</v>
      </c>
    </row>
    <row r="9930" spans="1:26" x14ac:dyDescent="0.25">
      <c r="A9930" s="16">
        <f t="shared" si="1553"/>
        <v>53463</v>
      </c>
      <c r="B9930">
        <f>+'[2]Ejercicio 1'!E10147</f>
        <v>9928</v>
      </c>
      <c r="C9930" s="5">
        <v>8.7873416580191377E-2</v>
      </c>
      <c r="D9930" s="4">
        <f t="shared" si="1548"/>
        <v>8.5977481043705367E-2</v>
      </c>
      <c r="E9930" s="6">
        <f t="shared" si="1549"/>
        <v>8.6918569044535501E-2</v>
      </c>
      <c r="F9930" s="7">
        <f t="shared" si="1550"/>
        <v>8.6265594518941668E-2</v>
      </c>
      <c r="I9930" s="10">
        <v>9928</v>
      </c>
      <c r="J9930" s="8">
        <f t="shared" si="1551"/>
        <v>8.9373416580191378E-2</v>
      </c>
      <c r="K9930" s="8">
        <f t="shared" si="1551"/>
        <v>8.7477481043705368E-2</v>
      </c>
      <c r="L9930" s="8">
        <f t="shared" si="1551"/>
        <v>8.8418569044535503E-2</v>
      </c>
      <c r="M9930" s="8">
        <f t="shared" si="1546"/>
        <v>8.776559451894167E-2</v>
      </c>
      <c r="P9930">
        <v>9928</v>
      </c>
      <c r="Q9930" s="8">
        <f t="shared" si="1552"/>
        <v>8.6373416580191376E-2</v>
      </c>
      <c r="R9930" s="8">
        <f t="shared" si="1552"/>
        <v>8.4477481043705366E-2</v>
      </c>
      <c r="S9930" s="8">
        <f t="shared" si="1552"/>
        <v>8.54185690445355E-2</v>
      </c>
      <c r="T9930" s="8">
        <f t="shared" si="1547"/>
        <v>8.4765594518941667E-2</v>
      </c>
      <c r="W9930">
        <v>9928</v>
      </c>
      <c r="X9930" s="4">
        <f t="shared" si="1545"/>
        <v>9.0625059956835105E-2</v>
      </c>
      <c r="Y9930" s="4">
        <f t="shared" si="1543"/>
        <v>8.9635282994225837E-2</v>
      </c>
      <c r="Z9930" s="4">
        <f t="shared" si="1544"/>
        <v>8.8958241649203448E-2</v>
      </c>
    </row>
    <row r="9931" spans="1:26" x14ac:dyDescent="0.25">
      <c r="A9931" s="16">
        <f t="shared" si="1553"/>
        <v>53464</v>
      </c>
      <c r="B9931">
        <f>+'[2]Ejercicio 1'!E10148</f>
        <v>9929</v>
      </c>
      <c r="C9931" s="5">
        <v>8.78736987244884E-2</v>
      </c>
      <c r="D9931" s="4">
        <f t="shared" si="1548"/>
        <v>8.597775118690007E-2</v>
      </c>
      <c r="E9931" s="6">
        <f t="shared" si="1549"/>
        <v>8.6918845123078389E-2</v>
      </c>
      <c r="F9931" s="7">
        <f t="shared" si="1550"/>
        <v>8.6265866474676739E-2</v>
      </c>
      <c r="I9931" s="10">
        <v>9929</v>
      </c>
      <c r="J9931" s="8">
        <f t="shared" si="1551"/>
        <v>8.9373698724488401E-2</v>
      </c>
      <c r="K9931" s="8">
        <f t="shared" si="1551"/>
        <v>8.7477751186900071E-2</v>
      </c>
      <c r="L9931" s="8">
        <f t="shared" si="1551"/>
        <v>8.8418845123078391E-2</v>
      </c>
      <c r="M9931" s="8">
        <f t="shared" si="1546"/>
        <v>8.776586647467674E-2</v>
      </c>
      <c r="P9931">
        <v>9929</v>
      </c>
      <c r="Q9931" s="8">
        <f t="shared" si="1552"/>
        <v>8.6373698724488399E-2</v>
      </c>
      <c r="R9931" s="8">
        <f t="shared" si="1552"/>
        <v>8.4477751186900069E-2</v>
      </c>
      <c r="S9931" s="8">
        <f t="shared" si="1552"/>
        <v>8.5418845123078388E-2</v>
      </c>
      <c r="T9931" s="8">
        <f t="shared" si="1547"/>
        <v>8.4765866474676738E-2</v>
      </c>
      <c r="W9931">
        <v>9929</v>
      </c>
      <c r="X9931" s="4">
        <f t="shared" si="1545"/>
        <v>9.062562462450334E-2</v>
      </c>
      <c r="Y9931" s="4">
        <f t="shared" si="1543"/>
        <v>8.9635835152905047E-2</v>
      </c>
      <c r="Z9931" s="4">
        <f t="shared" si="1544"/>
        <v>8.8958785306793811E-2</v>
      </c>
    </row>
    <row r="9932" spans="1:26" x14ac:dyDescent="0.25">
      <c r="A9932" s="16">
        <f t="shared" si="1553"/>
        <v>53465</v>
      </c>
      <c r="B9932">
        <f>+'[2]Ejercicio 1'!E10149</f>
        <v>9930</v>
      </c>
      <c r="C9932" s="5">
        <v>8.7873980868785423E-2</v>
      </c>
      <c r="D9932" s="4">
        <f t="shared" si="1548"/>
        <v>8.5978021330058677E-2</v>
      </c>
      <c r="E9932" s="6">
        <f t="shared" si="1549"/>
        <v>8.691912120160282E-2</v>
      </c>
      <c r="F9932" s="7">
        <f t="shared" si="1550"/>
        <v>8.6266138430383263E-2</v>
      </c>
      <c r="I9932" s="10">
        <v>9930</v>
      </c>
      <c r="J9932" s="8">
        <f t="shared" si="1551"/>
        <v>8.9373980868785424E-2</v>
      </c>
      <c r="K9932" s="8">
        <f t="shared" si="1551"/>
        <v>8.7478021330058678E-2</v>
      </c>
      <c r="L9932" s="8">
        <f t="shared" si="1551"/>
        <v>8.8419121201602821E-2</v>
      </c>
      <c r="M9932" s="8">
        <f t="shared" si="1546"/>
        <v>8.7766138430383264E-2</v>
      </c>
      <c r="P9932">
        <v>9930</v>
      </c>
      <c r="Q9932" s="8">
        <f t="shared" si="1552"/>
        <v>8.6373980868785422E-2</v>
      </c>
      <c r="R9932" s="8">
        <f t="shared" si="1552"/>
        <v>8.4478021330058675E-2</v>
      </c>
      <c r="S9932" s="8">
        <f t="shared" si="1552"/>
        <v>8.5419121201602818E-2</v>
      </c>
      <c r="T9932" s="8">
        <f t="shared" si="1547"/>
        <v>8.4766138430383262E-2</v>
      </c>
      <c r="W9932">
        <v>9930</v>
      </c>
      <c r="X9932" s="4">
        <f t="shared" si="1545"/>
        <v>9.062618929221021E-2</v>
      </c>
      <c r="Y9932" s="4">
        <f t="shared" si="1543"/>
        <v>8.9636387311545621E-2</v>
      </c>
      <c r="Z9932" s="4">
        <f t="shared" si="1544"/>
        <v>8.8959328964295689E-2</v>
      </c>
    </row>
    <row r="9933" spans="1:26" x14ac:dyDescent="0.25">
      <c r="A9933" s="16">
        <f t="shared" si="1553"/>
        <v>53466</v>
      </c>
      <c r="B9933">
        <f>+'[2]Ejercicio 1'!E10150</f>
        <v>9931</v>
      </c>
      <c r="C9933" s="5">
        <v>8.7874263013082446E-2</v>
      </c>
      <c r="D9933" s="4">
        <f t="shared" si="1548"/>
        <v>8.5978291473179744E-2</v>
      </c>
      <c r="E9933" s="6">
        <f t="shared" si="1549"/>
        <v>8.6919397280107932E-2</v>
      </c>
      <c r="F9933" s="7">
        <f t="shared" si="1550"/>
        <v>8.6266410386055536E-2</v>
      </c>
      <c r="I9933" s="10">
        <v>9931</v>
      </c>
      <c r="J9933" s="8">
        <f t="shared" si="1551"/>
        <v>8.9374263013082447E-2</v>
      </c>
      <c r="K9933" s="8">
        <f t="shared" si="1551"/>
        <v>8.7478291473179745E-2</v>
      </c>
      <c r="L9933" s="8">
        <f t="shared" si="1551"/>
        <v>8.8419397280107934E-2</v>
      </c>
      <c r="M9933" s="8">
        <f t="shared" si="1546"/>
        <v>8.7766410386055538E-2</v>
      </c>
      <c r="P9933">
        <v>9931</v>
      </c>
      <c r="Q9933" s="8">
        <f t="shared" si="1552"/>
        <v>8.6374263013082445E-2</v>
      </c>
      <c r="R9933" s="8">
        <f t="shared" si="1552"/>
        <v>8.4478291473179742E-2</v>
      </c>
      <c r="S9933" s="8">
        <f t="shared" si="1552"/>
        <v>8.5419397280107931E-2</v>
      </c>
      <c r="T9933" s="8">
        <f t="shared" si="1547"/>
        <v>8.4766410386055535E-2</v>
      </c>
      <c r="W9933">
        <v>9931</v>
      </c>
      <c r="X9933" s="4">
        <f t="shared" si="1545"/>
        <v>9.06267539599553E-2</v>
      </c>
      <c r="Y9933" s="4">
        <f t="shared" si="1543"/>
        <v>8.9636939470149293E-2</v>
      </c>
      <c r="Z9933" s="4">
        <f t="shared" si="1544"/>
        <v>8.8959872620698446E-2</v>
      </c>
    </row>
    <row r="9934" spans="1:26" x14ac:dyDescent="0.25">
      <c r="A9934" s="16">
        <f t="shared" si="1553"/>
        <v>53467</v>
      </c>
      <c r="B9934">
        <f>+'[2]Ejercicio 1'!E10151</f>
        <v>9932</v>
      </c>
      <c r="C9934" s="5">
        <v>8.7874545157379455E-2</v>
      </c>
      <c r="D9934" s="4">
        <f t="shared" si="1548"/>
        <v>8.597856161626391E-2</v>
      </c>
      <c r="E9934" s="6">
        <f t="shared" si="1549"/>
        <v>8.6919673358593727E-2</v>
      </c>
      <c r="F9934" s="7">
        <f t="shared" si="1550"/>
        <v>8.626668234169925E-2</v>
      </c>
      <c r="I9934" s="10">
        <v>9932</v>
      </c>
      <c r="J9934" s="8">
        <f t="shared" si="1551"/>
        <v>8.9374545157379456E-2</v>
      </c>
      <c r="K9934" s="8">
        <f t="shared" si="1551"/>
        <v>8.7478561616263911E-2</v>
      </c>
      <c r="L9934" s="8">
        <f t="shared" si="1551"/>
        <v>8.8419673358593728E-2</v>
      </c>
      <c r="M9934" s="8">
        <f t="shared" si="1546"/>
        <v>8.7766682341699251E-2</v>
      </c>
      <c r="P9934">
        <v>9932</v>
      </c>
      <c r="Q9934" s="8">
        <f t="shared" si="1552"/>
        <v>8.6374545157379454E-2</v>
      </c>
      <c r="R9934" s="8">
        <f t="shared" si="1552"/>
        <v>8.4478561616263909E-2</v>
      </c>
      <c r="S9934" s="8">
        <f t="shared" si="1552"/>
        <v>8.5419673358593726E-2</v>
      </c>
      <c r="T9934" s="8">
        <f t="shared" si="1547"/>
        <v>8.4766682341699248E-2</v>
      </c>
      <c r="W9934">
        <v>9932</v>
      </c>
      <c r="X9934" s="4">
        <f t="shared" si="1545"/>
        <v>9.062731862773904E-2</v>
      </c>
      <c r="Y9934" s="4">
        <f t="shared" si="1543"/>
        <v>8.9637491628714316E-2</v>
      </c>
      <c r="Z9934" s="4">
        <f t="shared" si="1544"/>
        <v>8.8960416279036794E-2</v>
      </c>
    </row>
    <row r="9935" spans="1:26" x14ac:dyDescent="0.25">
      <c r="A9935" s="16">
        <f t="shared" si="1553"/>
        <v>53468</v>
      </c>
      <c r="B9935">
        <f>+'[2]Ejercicio 1'!E10152</f>
        <v>9933</v>
      </c>
      <c r="C9935" s="5">
        <v>8.7874827301676478E-2</v>
      </c>
      <c r="D9935" s="4">
        <f t="shared" si="1548"/>
        <v>8.5978831759311161E-2</v>
      </c>
      <c r="E9935" s="6">
        <f t="shared" si="1549"/>
        <v>8.6919949437061064E-2</v>
      </c>
      <c r="F9935" s="7">
        <f t="shared" si="1550"/>
        <v>8.6266954297308712E-2</v>
      </c>
      <c r="I9935" s="10">
        <v>9933</v>
      </c>
      <c r="J9935" s="8">
        <f t="shared" si="1551"/>
        <v>8.9374827301676479E-2</v>
      </c>
      <c r="K9935" s="8">
        <f t="shared" si="1551"/>
        <v>8.7478831759311163E-2</v>
      </c>
      <c r="L9935" s="8">
        <f t="shared" si="1551"/>
        <v>8.8419949437061066E-2</v>
      </c>
      <c r="M9935" s="8">
        <f t="shared" si="1546"/>
        <v>8.7766954297308714E-2</v>
      </c>
      <c r="P9935">
        <v>9933</v>
      </c>
      <c r="Q9935" s="8">
        <f t="shared" si="1552"/>
        <v>8.6374827301676477E-2</v>
      </c>
      <c r="R9935" s="8">
        <f t="shared" si="1552"/>
        <v>8.447883175931116E-2</v>
      </c>
      <c r="S9935" s="8">
        <f t="shared" si="1552"/>
        <v>8.5419949437061063E-2</v>
      </c>
      <c r="T9935" s="8">
        <f t="shared" si="1547"/>
        <v>8.4766954297308711E-2</v>
      </c>
      <c r="W9935">
        <v>9933</v>
      </c>
      <c r="X9935" s="4">
        <f t="shared" si="1545"/>
        <v>9.0627883295560999E-2</v>
      </c>
      <c r="Y9935" s="4">
        <f t="shared" si="1543"/>
        <v>8.9638043787145821E-2</v>
      </c>
      <c r="Z9935" s="4">
        <f t="shared" si="1544"/>
        <v>8.896095993526254E-2</v>
      </c>
    </row>
    <row r="9936" spans="1:26" x14ac:dyDescent="0.25">
      <c r="A9936" s="16">
        <f t="shared" si="1553"/>
        <v>53469</v>
      </c>
      <c r="B9936">
        <f>+'[2]Ejercicio 1'!E10153</f>
        <v>9934</v>
      </c>
      <c r="C9936" s="5">
        <v>8.7875109445973501E-2</v>
      </c>
      <c r="D9936" s="4">
        <f t="shared" si="1548"/>
        <v>8.5979101902321706E-2</v>
      </c>
      <c r="E9936" s="6">
        <f t="shared" si="1549"/>
        <v>8.6920225515509958E-2</v>
      </c>
      <c r="F9936" s="7">
        <f t="shared" si="1550"/>
        <v>8.6267226252886769E-2</v>
      </c>
      <c r="I9936" s="10">
        <v>9934</v>
      </c>
      <c r="J9936" s="8">
        <f t="shared" si="1551"/>
        <v>8.9375109445973502E-2</v>
      </c>
      <c r="K9936" s="8">
        <f t="shared" si="1551"/>
        <v>8.7479101902321707E-2</v>
      </c>
      <c r="L9936" s="8">
        <f t="shared" si="1551"/>
        <v>8.8420225515509959E-2</v>
      </c>
      <c r="M9936" s="8">
        <f t="shared" si="1546"/>
        <v>8.7767226252886771E-2</v>
      </c>
      <c r="P9936">
        <v>9934</v>
      </c>
      <c r="Q9936" s="8">
        <f t="shared" si="1552"/>
        <v>8.63751094459735E-2</v>
      </c>
      <c r="R9936" s="8">
        <f t="shared" si="1552"/>
        <v>8.4479101902321704E-2</v>
      </c>
      <c r="S9936" s="8">
        <f t="shared" si="1552"/>
        <v>8.5420225515509957E-2</v>
      </c>
      <c r="T9936" s="8">
        <f t="shared" si="1547"/>
        <v>8.4767226252886768E-2</v>
      </c>
      <c r="W9936">
        <v>9934</v>
      </c>
      <c r="X9936" s="4">
        <f t="shared" si="1545"/>
        <v>9.0628447963421593E-2</v>
      </c>
      <c r="Y9936" s="4">
        <f t="shared" si="1543"/>
        <v>8.9638595945731925E-2</v>
      </c>
      <c r="Z9936" s="4">
        <f t="shared" si="1544"/>
        <v>8.8961503592407565E-2</v>
      </c>
    </row>
    <row r="9937" spans="1:26" x14ac:dyDescent="0.25">
      <c r="A9937" s="16">
        <f t="shared" si="1553"/>
        <v>53470</v>
      </c>
      <c r="B9937">
        <f>+'[2]Ejercicio 1'!E10154</f>
        <v>9935</v>
      </c>
      <c r="C9937" s="5">
        <v>8.7875391590270524E-2</v>
      </c>
      <c r="D9937" s="4">
        <f t="shared" si="1548"/>
        <v>8.597937204529553E-2</v>
      </c>
      <c r="E9937" s="6">
        <f t="shared" si="1549"/>
        <v>8.692050159393952E-2</v>
      </c>
      <c r="F9937" s="7">
        <f t="shared" si="1550"/>
        <v>8.6267498208433421E-2</v>
      </c>
      <c r="I9937" s="10">
        <v>9935</v>
      </c>
      <c r="J9937" s="8">
        <f t="shared" si="1551"/>
        <v>8.9375391590270525E-2</v>
      </c>
      <c r="K9937" s="8">
        <f t="shared" si="1551"/>
        <v>8.7479372045295531E-2</v>
      </c>
      <c r="L9937" s="8">
        <f t="shared" si="1551"/>
        <v>8.8420501593939521E-2</v>
      </c>
      <c r="M9937" s="8">
        <f t="shared" si="1546"/>
        <v>8.7767498208433423E-2</v>
      </c>
      <c r="P9937">
        <v>9935</v>
      </c>
      <c r="Q9937" s="8">
        <f t="shared" si="1552"/>
        <v>8.6375391590270523E-2</v>
      </c>
      <c r="R9937" s="8">
        <f t="shared" si="1552"/>
        <v>8.4479372045295528E-2</v>
      </c>
      <c r="S9937" s="8">
        <f t="shared" si="1552"/>
        <v>8.5420501593939518E-2</v>
      </c>
      <c r="T9937" s="8">
        <f t="shared" si="1547"/>
        <v>8.476749820843342E-2</v>
      </c>
      <c r="W9937">
        <v>9935</v>
      </c>
      <c r="X9937" s="4">
        <f t="shared" si="1545"/>
        <v>9.0629012631297134E-2</v>
      </c>
      <c r="Y9937" s="4">
        <f t="shared" si="1543"/>
        <v>8.9639148104183636E-2</v>
      </c>
      <c r="Z9937" s="4">
        <f t="shared" si="1544"/>
        <v>8.8962047248453455E-2</v>
      </c>
    </row>
    <row r="9938" spans="1:26" x14ac:dyDescent="0.25">
      <c r="A9938" s="16">
        <f t="shared" si="1553"/>
        <v>53471</v>
      </c>
      <c r="B9938">
        <f>+'[2]Ejercicio 1'!E10155</f>
        <v>9936</v>
      </c>
      <c r="C9938" s="5">
        <v>8.7875673734567547E-2</v>
      </c>
      <c r="D9938" s="4">
        <f t="shared" si="1548"/>
        <v>8.5979642188232244E-2</v>
      </c>
      <c r="E9938" s="6">
        <f t="shared" si="1549"/>
        <v>8.6920777672350638E-2</v>
      </c>
      <c r="F9938" s="7">
        <f t="shared" si="1550"/>
        <v>8.6267770163951527E-2</v>
      </c>
      <c r="I9938" s="10">
        <v>9936</v>
      </c>
      <c r="J9938" s="8">
        <f t="shared" si="1551"/>
        <v>8.9375673734567548E-2</v>
      </c>
      <c r="K9938" s="8">
        <f t="shared" si="1551"/>
        <v>8.7479642188232246E-2</v>
      </c>
      <c r="L9938" s="8">
        <f t="shared" si="1551"/>
        <v>8.8420777672350639E-2</v>
      </c>
      <c r="M9938" s="8">
        <f t="shared" si="1546"/>
        <v>8.7767770163951528E-2</v>
      </c>
      <c r="P9938">
        <v>9936</v>
      </c>
      <c r="Q9938" s="8">
        <f t="shared" si="1552"/>
        <v>8.6375673734567546E-2</v>
      </c>
      <c r="R9938" s="8">
        <f t="shared" si="1552"/>
        <v>8.4479642188232243E-2</v>
      </c>
      <c r="S9938" s="8">
        <f t="shared" si="1552"/>
        <v>8.5420777672350637E-2</v>
      </c>
      <c r="T9938" s="8">
        <f t="shared" si="1547"/>
        <v>8.4767770163951525E-2</v>
      </c>
      <c r="W9938">
        <v>9936</v>
      </c>
      <c r="X9938" s="4">
        <f t="shared" si="1545"/>
        <v>9.0629577299258746E-2</v>
      </c>
      <c r="Y9938" s="4">
        <f t="shared" si="1543"/>
        <v>8.9639700262598446E-2</v>
      </c>
      <c r="Z9938" s="4">
        <f t="shared" si="1544"/>
        <v>8.8962590906437808E-2</v>
      </c>
    </row>
    <row r="9939" spans="1:26" x14ac:dyDescent="0.25">
      <c r="A9939" s="16">
        <f t="shared" si="1553"/>
        <v>53472</v>
      </c>
      <c r="B9939">
        <f>+'[2]Ejercicio 1'!E10156</f>
        <v>9937</v>
      </c>
      <c r="C9939" s="5">
        <v>8.787595587886457E-2</v>
      </c>
      <c r="D9939" s="4">
        <f t="shared" si="1548"/>
        <v>8.597991233113185E-2</v>
      </c>
      <c r="E9939" s="6">
        <f t="shared" si="1549"/>
        <v>8.6921053750742439E-2</v>
      </c>
      <c r="F9939" s="7">
        <f t="shared" si="1550"/>
        <v>8.6268042119435381E-2</v>
      </c>
      <c r="I9939" s="10">
        <v>9937</v>
      </c>
      <c r="J9939" s="8">
        <f t="shared" si="1551"/>
        <v>8.9375955878864571E-2</v>
      </c>
      <c r="K9939" s="8">
        <f t="shared" si="1551"/>
        <v>8.7479912331131851E-2</v>
      </c>
      <c r="L9939" s="8">
        <f t="shared" si="1551"/>
        <v>8.842105375074244E-2</v>
      </c>
      <c r="M9939" s="8">
        <f t="shared" si="1546"/>
        <v>8.7768042119435383E-2</v>
      </c>
      <c r="P9939">
        <v>9937</v>
      </c>
      <c r="Q9939" s="8">
        <f t="shared" si="1552"/>
        <v>8.6375955878864569E-2</v>
      </c>
      <c r="R9939" s="8">
        <f t="shared" si="1552"/>
        <v>8.4479912331131848E-2</v>
      </c>
      <c r="S9939" s="8">
        <f t="shared" si="1552"/>
        <v>8.5421053750742437E-2</v>
      </c>
      <c r="T9939" s="8">
        <f t="shared" si="1547"/>
        <v>8.476804211943538E-2</v>
      </c>
      <c r="W9939">
        <v>9937</v>
      </c>
      <c r="X9939" s="4">
        <f t="shared" si="1545"/>
        <v>9.0630141967234429E-2</v>
      </c>
      <c r="Y9939" s="4">
        <f t="shared" si="1543"/>
        <v>8.964025242097462E-2</v>
      </c>
      <c r="Z9939" s="4">
        <f t="shared" si="1544"/>
        <v>8.89631345623067E-2</v>
      </c>
    </row>
    <row r="9940" spans="1:26" x14ac:dyDescent="0.25">
      <c r="A9940" s="16">
        <f t="shared" si="1553"/>
        <v>53473</v>
      </c>
      <c r="B9940">
        <f>+'[2]Ejercicio 1'!E10157</f>
        <v>9938</v>
      </c>
      <c r="C9940" s="5">
        <v>8.7876238023161579E-2</v>
      </c>
      <c r="D9940" s="4">
        <f t="shared" si="1548"/>
        <v>8.5980182473994735E-2</v>
      </c>
      <c r="E9940" s="6">
        <f t="shared" si="1549"/>
        <v>8.6921329829115795E-2</v>
      </c>
      <c r="F9940" s="7">
        <f t="shared" si="1550"/>
        <v>8.6268314074887817E-2</v>
      </c>
      <c r="I9940" s="10">
        <v>9938</v>
      </c>
      <c r="J9940" s="8">
        <f t="shared" si="1551"/>
        <v>8.9376238023161581E-2</v>
      </c>
      <c r="K9940" s="8">
        <f t="shared" si="1551"/>
        <v>8.7480182473994736E-2</v>
      </c>
      <c r="L9940" s="8">
        <f t="shared" si="1551"/>
        <v>8.8421329829115797E-2</v>
      </c>
      <c r="M9940" s="8">
        <f t="shared" si="1546"/>
        <v>8.7768314074887818E-2</v>
      </c>
      <c r="P9940">
        <v>9938</v>
      </c>
      <c r="Q9940" s="8">
        <f t="shared" si="1552"/>
        <v>8.6376238023161578E-2</v>
      </c>
      <c r="R9940" s="8">
        <f t="shared" si="1552"/>
        <v>8.4480182473994733E-2</v>
      </c>
      <c r="S9940" s="8">
        <f t="shared" si="1552"/>
        <v>8.5421329829115794E-2</v>
      </c>
      <c r="T9940" s="8">
        <f t="shared" si="1547"/>
        <v>8.4768314074887816E-2</v>
      </c>
      <c r="W9940">
        <v>9938</v>
      </c>
      <c r="X9940" s="4">
        <f t="shared" si="1545"/>
        <v>9.0630706635249192E-2</v>
      </c>
      <c r="Y9940" s="4">
        <f t="shared" si="1543"/>
        <v>8.9640804579219011E-2</v>
      </c>
      <c r="Z9940" s="4">
        <f t="shared" si="1544"/>
        <v>8.8963678219097717E-2</v>
      </c>
    </row>
    <row r="9941" spans="1:26" x14ac:dyDescent="0.25">
      <c r="A9941" s="16">
        <f t="shared" si="1553"/>
        <v>53474</v>
      </c>
      <c r="B9941">
        <f>+'[2]Ejercicio 1'!E10158</f>
        <v>9939</v>
      </c>
      <c r="C9941" s="5">
        <v>8.7876520167458602E-2</v>
      </c>
      <c r="D9941" s="4">
        <f t="shared" si="1548"/>
        <v>8.5980452616820705E-2</v>
      </c>
      <c r="E9941" s="6">
        <f t="shared" si="1549"/>
        <v>8.6921605907469807E-2</v>
      </c>
      <c r="F9941" s="7">
        <f t="shared" si="1550"/>
        <v>8.626858603031172E-2</v>
      </c>
      <c r="I9941" s="10">
        <v>9939</v>
      </c>
      <c r="J9941" s="8">
        <f t="shared" si="1551"/>
        <v>8.9376520167458604E-2</v>
      </c>
      <c r="K9941" s="8">
        <f t="shared" si="1551"/>
        <v>8.7480452616820706E-2</v>
      </c>
      <c r="L9941" s="8">
        <f t="shared" si="1551"/>
        <v>8.8421605907469808E-2</v>
      </c>
      <c r="M9941" s="8">
        <f t="shared" si="1546"/>
        <v>8.7768586030311721E-2</v>
      </c>
      <c r="P9941">
        <v>9939</v>
      </c>
      <c r="Q9941" s="8">
        <f t="shared" si="1552"/>
        <v>8.6376520167458601E-2</v>
      </c>
      <c r="R9941" s="8">
        <f t="shared" si="1552"/>
        <v>8.4480452616820703E-2</v>
      </c>
      <c r="S9941" s="8">
        <f t="shared" si="1552"/>
        <v>8.5421605907469805E-2</v>
      </c>
      <c r="T9941" s="8">
        <f t="shared" si="1547"/>
        <v>8.4768586030311718E-2</v>
      </c>
      <c r="W9941">
        <v>9939</v>
      </c>
      <c r="X9941" s="4">
        <f t="shared" si="1545"/>
        <v>9.0631271303302161E-2</v>
      </c>
      <c r="Y9941" s="4">
        <f t="shared" si="1543"/>
        <v>8.964135673751876E-2</v>
      </c>
      <c r="Z9941" s="4">
        <f t="shared" si="1544"/>
        <v>8.8964221875805938E-2</v>
      </c>
    </row>
    <row r="9942" spans="1:26" x14ac:dyDescent="0.25">
      <c r="A9942" s="16">
        <f t="shared" si="1553"/>
        <v>53475</v>
      </c>
      <c r="B9942">
        <f>+'[2]Ejercicio 1'!E10159</f>
        <v>9940</v>
      </c>
      <c r="C9942" s="5">
        <v>8.7876802311755625E-2</v>
      </c>
      <c r="D9942" s="4">
        <f t="shared" si="1548"/>
        <v>8.5980722759609773E-2</v>
      </c>
      <c r="E9942" s="6">
        <f t="shared" si="1549"/>
        <v>8.6921881985805388E-2</v>
      </c>
      <c r="F9942" s="7">
        <f t="shared" si="1550"/>
        <v>8.6268857985701358E-2</v>
      </c>
      <c r="I9942" s="10">
        <v>9940</v>
      </c>
      <c r="J9942" s="8">
        <f t="shared" si="1551"/>
        <v>8.9376802311755627E-2</v>
      </c>
      <c r="K9942" s="8">
        <f t="shared" si="1551"/>
        <v>8.7480722759609775E-2</v>
      </c>
      <c r="L9942" s="8">
        <f t="shared" si="1551"/>
        <v>8.8421881985805389E-2</v>
      </c>
      <c r="M9942" s="8">
        <f t="shared" si="1546"/>
        <v>8.776885798570136E-2</v>
      </c>
      <c r="P9942">
        <v>9940</v>
      </c>
      <c r="Q9942" s="8">
        <f t="shared" si="1552"/>
        <v>8.6376802311755624E-2</v>
      </c>
      <c r="R9942" s="8">
        <f t="shared" si="1552"/>
        <v>8.4480722759609772E-2</v>
      </c>
      <c r="S9942" s="8">
        <f t="shared" si="1552"/>
        <v>8.5421881985805387E-2</v>
      </c>
      <c r="T9942" s="8">
        <f t="shared" si="1547"/>
        <v>8.4768857985701357E-2</v>
      </c>
      <c r="W9942">
        <v>9940</v>
      </c>
      <c r="X9942" s="4">
        <f t="shared" si="1545"/>
        <v>9.0631835971370076E-2</v>
      </c>
      <c r="Y9942" s="4">
        <f t="shared" si="1543"/>
        <v>8.9641908895782482E-2</v>
      </c>
      <c r="Z9942" s="4">
        <f t="shared" si="1544"/>
        <v>8.8964765532419943E-2</v>
      </c>
    </row>
    <row r="9943" spans="1:26" x14ac:dyDescent="0.25">
      <c r="A9943" s="16">
        <f t="shared" si="1553"/>
        <v>53476</v>
      </c>
      <c r="B9943">
        <f>+'[2]Ejercicio 1'!E10160</f>
        <v>9941</v>
      </c>
      <c r="C9943" s="5">
        <v>8.7877084456052648E-2</v>
      </c>
      <c r="D9943" s="4">
        <f t="shared" si="1548"/>
        <v>8.5980992902362316E-2</v>
      </c>
      <c r="E9943" s="6">
        <f t="shared" si="1549"/>
        <v>8.6922158064122526E-2</v>
      </c>
      <c r="F9943" s="7">
        <f t="shared" si="1550"/>
        <v>8.6269129941059591E-2</v>
      </c>
      <c r="I9943" s="10">
        <v>9941</v>
      </c>
      <c r="J9943" s="8">
        <f t="shared" si="1551"/>
        <v>8.937708445605265E-2</v>
      </c>
      <c r="K9943" s="8">
        <f t="shared" si="1551"/>
        <v>8.7480992902362317E-2</v>
      </c>
      <c r="L9943" s="8">
        <f t="shared" si="1551"/>
        <v>8.8422158064122527E-2</v>
      </c>
      <c r="M9943" s="8">
        <f t="shared" si="1546"/>
        <v>8.7769129941059593E-2</v>
      </c>
      <c r="P9943">
        <v>9941</v>
      </c>
      <c r="Q9943" s="8">
        <f t="shared" si="1552"/>
        <v>8.6377084456052647E-2</v>
      </c>
      <c r="R9943" s="8">
        <f t="shared" si="1552"/>
        <v>8.4480992902362315E-2</v>
      </c>
      <c r="S9943" s="8">
        <f t="shared" si="1552"/>
        <v>8.5422158064122525E-2</v>
      </c>
      <c r="T9943" s="8">
        <f t="shared" si="1547"/>
        <v>8.476912994105959E-2</v>
      </c>
      <c r="W9943">
        <v>9941</v>
      </c>
      <c r="X9943" s="4">
        <f t="shared" si="1545"/>
        <v>9.063240063952363E-2</v>
      </c>
      <c r="Y9943" s="4">
        <f t="shared" si="1543"/>
        <v>8.9642461054103312E-2</v>
      </c>
      <c r="Z9943" s="4">
        <f t="shared" si="1544"/>
        <v>8.8965309187934841E-2</v>
      </c>
    </row>
    <row r="9944" spans="1:26" x14ac:dyDescent="0.25">
      <c r="A9944" s="16">
        <f t="shared" si="1553"/>
        <v>53477</v>
      </c>
      <c r="B9944">
        <f>+'[2]Ejercicio 1'!E10161</f>
        <v>9942</v>
      </c>
      <c r="C9944" s="5">
        <v>8.7877366600349671E-2</v>
      </c>
      <c r="D9944" s="4">
        <f t="shared" si="1548"/>
        <v>8.5981263045077555E-2</v>
      </c>
      <c r="E9944" s="6">
        <f t="shared" si="1549"/>
        <v>8.6922434142420332E-2</v>
      </c>
      <c r="F9944" s="7">
        <f t="shared" si="1550"/>
        <v>8.6269401896386419E-2</v>
      </c>
      <c r="I9944" s="10">
        <v>9942</v>
      </c>
      <c r="J9944" s="8">
        <f t="shared" si="1551"/>
        <v>8.9377366600349673E-2</v>
      </c>
      <c r="K9944" s="8">
        <f t="shared" si="1551"/>
        <v>8.7481263045077556E-2</v>
      </c>
      <c r="L9944" s="8">
        <f t="shared" si="1551"/>
        <v>8.8422434142420334E-2</v>
      </c>
      <c r="M9944" s="8">
        <f t="shared" si="1546"/>
        <v>8.776940189638642E-2</v>
      </c>
      <c r="P9944">
        <v>9942</v>
      </c>
      <c r="Q9944" s="8">
        <f t="shared" si="1552"/>
        <v>8.637736660034967E-2</v>
      </c>
      <c r="R9944" s="8">
        <f t="shared" si="1552"/>
        <v>8.4481263045077554E-2</v>
      </c>
      <c r="S9944" s="8">
        <f t="shared" si="1552"/>
        <v>8.5422434142420331E-2</v>
      </c>
      <c r="T9944" s="8">
        <f t="shared" si="1547"/>
        <v>8.4769401896386418E-2</v>
      </c>
      <c r="W9944">
        <v>9942</v>
      </c>
      <c r="X9944" s="4">
        <f t="shared" si="1545"/>
        <v>9.0632965307692548E-2</v>
      </c>
      <c r="Y9944" s="4">
        <f t="shared" si="1543"/>
        <v>8.9643013212290609E-2</v>
      </c>
      <c r="Z9944" s="4">
        <f t="shared" si="1544"/>
        <v>8.8965852844374707E-2</v>
      </c>
    </row>
    <row r="9945" spans="1:26" x14ac:dyDescent="0.25">
      <c r="A9945" s="16">
        <f t="shared" si="1553"/>
        <v>53478</v>
      </c>
      <c r="B9945">
        <f>+'[2]Ejercicio 1'!E10162</f>
        <v>9943</v>
      </c>
      <c r="C9945" s="5">
        <v>8.7877648744646694E-2</v>
      </c>
      <c r="D9945" s="4">
        <f t="shared" si="1548"/>
        <v>8.5981533187756087E-2</v>
      </c>
      <c r="E9945" s="6">
        <f t="shared" si="1549"/>
        <v>8.6922710220698807E-2</v>
      </c>
      <c r="F9945" s="7">
        <f t="shared" si="1550"/>
        <v>8.62696738516847E-2</v>
      </c>
      <c r="I9945" s="10">
        <v>9943</v>
      </c>
      <c r="J9945" s="8">
        <f t="shared" si="1551"/>
        <v>8.9377648744646696E-2</v>
      </c>
      <c r="K9945" s="8">
        <f t="shared" si="1551"/>
        <v>8.7481533187756089E-2</v>
      </c>
      <c r="L9945" s="8">
        <f t="shared" si="1551"/>
        <v>8.8422710220698808E-2</v>
      </c>
      <c r="M9945" s="8">
        <f t="shared" si="1546"/>
        <v>8.7769673851684701E-2</v>
      </c>
      <c r="P9945">
        <v>9943</v>
      </c>
      <c r="Q9945" s="8">
        <f t="shared" si="1552"/>
        <v>8.6377648744646693E-2</v>
      </c>
      <c r="R9945" s="8">
        <f t="shared" si="1552"/>
        <v>8.4481533187756086E-2</v>
      </c>
      <c r="S9945" s="8">
        <f t="shared" si="1552"/>
        <v>8.5422710220698805E-2</v>
      </c>
      <c r="T9945" s="8">
        <f t="shared" si="1547"/>
        <v>8.4769673851684699E-2</v>
      </c>
      <c r="W9945">
        <v>9943</v>
      </c>
      <c r="X9945" s="4">
        <f t="shared" si="1545"/>
        <v>9.0633529975899255E-2</v>
      </c>
      <c r="Y9945" s="4">
        <f t="shared" si="1543"/>
        <v>8.9643565370346151E-2</v>
      </c>
      <c r="Z9945" s="4">
        <f t="shared" si="1544"/>
        <v>8.8966396500726075E-2</v>
      </c>
    </row>
    <row r="9946" spans="1:26" x14ac:dyDescent="0.25">
      <c r="A9946" s="16">
        <f t="shared" si="1553"/>
        <v>53479</v>
      </c>
      <c r="B9946">
        <f>+'[2]Ejercicio 1'!E10163</f>
        <v>9944</v>
      </c>
      <c r="C9946" s="5">
        <v>8.7877930888943717E-2</v>
      </c>
      <c r="D9946" s="4">
        <f t="shared" si="1548"/>
        <v>8.5981803330397483E-2</v>
      </c>
      <c r="E9946" s="6">
        <f t="shared" si="1549"/>
        <v>8.6922986298958838E-2</v>
      </c>
      <c r="F9946" s="7">
        <f t="shared" si="1550"/>
        <v>8.6269945806948717E-2</v>
      </c>
      <c r="I9946" s="10">
        <v>9944</v>
      </c>
      <c r="J9946" s="8">
        <f t="shared" si="1551"/>
        <v>8.9377930888943719E-2</v>
      </c>
      <c r="K9946" s="8">
        <f t="shared" si="1551"/>
        <v>8.7481803330397484E-2</v>
      </c>
      <c r="L9946" s="8">
        <f t="shared" si="1551"/>
        <v>8.8422986298958839E-2</v>
      </c>
      <c r="M9946" s="8">
        <f t="shared" si="1546"/>
        <v>8.7769945806948718E-2</v>
      </c>
      <c r="P9946">
        <v>9944</v>
      </c>
      <c r="Q9946" s="8">
        <f t="shared" si="1552"/>
        <v>8.6377930888943716E-2</v>
      </c>
      <c r="R9946" s="8">
        <f t="shared" si="1552"/>
        <v>8.4481803330397481E-2</v>
      </c>
      <c r="S9946" s="8">
        <f t="shared" si="1552"/>
        <v>8.5422986298958836E-2</v>
      </c>
      <c r="T9946" s="8">
        <f t="shared" si="1547"/>
        <v>8.4769945806948716E-2</v>
      </c>
      <c r="W9946">
        <v>9944</v>
      </c>
      <c r="X9946" s="4">
        <f t="shared" si="1545"/>
        <v>9.0634094644144597E-2</v>
      </c>
      <c r="Y9946" s="4">
        <f t="shared" si="1543"/>
        <v>8.9644117528457912E-2</v>
      </c>
      <c r="Z9946" s="4">
        <f t="shared" si="1544"/>
        <v>8.8966940156986085E-2</v>
      </c>
    </row>
    <row r="9947" spans="1:26" x14ac:dyDescent="0.25">
      <c r="A9947" s="16">
        <f t="shared" si="1553"/>
        <v>53480</v>
      </c>
      <c r="B9947">
        <f>+'[2]Ejercicio 1'!E10164</f>
        <v>9945</v>
      </c>
      <c r="C9947" s="5">
        <v>8.7878213033240726E-2</v>
      </c>
      <c r="D9947" s="4">
        <f t="shared" si="1548"/>
        <v>8.5982073473001991E-2</v>
      </c>
      <c r="E9947" s="6">
        <f t="shared" si="1549"/>
        <v>8.6923262377200425E-2</v>
      </c>
      <c r="F9947" s="7">
        <f t="shared" si="1550"/>
        <v>8.6270217762181342E-2</v>
      </c>
      <c r="I9947" s="10">
        <v>9945</v>
      </c>
      <c r="J9947" s="8">
        <f t="shared" si="1551"/>
        <v>8.9378213033240728E-2</v>
      </c>
      <c r="K9947" s="8">
        <f t="shared" si="1551"/>
        <v>8.7482073473001992E-2</v>
      </c>
      <c r="L9947" s="8">
        <f t="shared" si="1551"/>
        <v>8.8423262377200426E-2</v>
      </c>
      <c r="M9947" s="8">
        <f t="shared" si="1546"/>
        <v>8.7770217762181343E-2</v>
      </c>
      <c r="P9947">
        <v>9945</v>
      </c>
      <c r="Q9947" s="8">
        <f t="shared" si="1552"/>
        <v>8.6378213033240725E-2</v>
      </c>
      <c r="R9947" s="8">
        <f t="shared" si="1552"/>
        <v>8.448207347300199E-2</v>
      </c>
      <c r="S9947" s="8">
        <f t="shared" si="1552"/>
        <v>8.5423262377200423E-2</v>
      </c>
      <c r="T9947" s="8">
        <f t="shared" si="1547"/>
        <v>8.4770217762181341E-2</v>
      </c>
      <c r="W9947">
        <v>9945</v>
      </c>
      <c r="X9947" s="4">
        <f t="shared" si="1545"/>
        <v>9.0634659312404886E-2</v>
      </c>
      <c r="Y9947" s="4">
        <f t="shared" si="1543"/>
        <v>8.9644669686532785E-2</v>
      </c>
      <c r="Z9947" s="4">
        <f t="shared" si="1544"/>
        <v>8.8967483812146975E-2</v>
      </c>
    </row>
    <row r="9948" spans="1:26" x14ac:dyDescent="0.25">
      <c r="A9948" s="16">
        <f t="shared" si="1553"/>
        <v>53481</v>
      </c>
      <c r="B9948">
        <f>+'[2]Ejercicio 1'!E10165</f>
        <v>9946</v>
      </c>
      <c r="C9948" s="5">
        <v>8.7878495177537749E-2</v>
      </c>
      <c r="D9948" s="4">
        <f t="shared" si="1548"/>
        <v>8.5982343615570181E-2</v>
      </c>
      <c r="E9948" s="6">
        <f t="shared" si="1549"/>
        <v>8.6923538455423568E-2</v>
      </c>
      <c r="F9948" s="7">
        <f t="shared" si="1550"/>
        <v>8.6270489717382562E-2</v>
      </c>
      <c r="I9948" s="10">
        <v>9946</v>
      </c>
      <c r="J9948" s="8">
        <f t="shared" si="1551"/>
        <v>8.9378495177537751E-2</v>
      </c>
      <c r="K9948" s="8">
        <f t="shared" si="1551"/>
        <v>8.7482343615570182E-2</v>
      </c>
      <c r="L9948" s="8">
        <f t="shared" si="1551"/>
        <v>8.842353845542357E-2</v>
      </c>
      <c r="M9948" s="8">
        <f t="shared" si="1546"/>
        <v>8.7770489717382563E-2</v>
      </c>
      <c r="P9948">
        <v>9946</v>
      </c>
      <c r="Q9948" s="8">
        <f t="shared" si="1552"/>
        <v>8.6378495177537748E-2</v>
      </c>
      <c r="R9948" s="8">
        <f t="shared" si="1552"/>
        <v>8.448234361557018E-2</v>
      </c>
      <c r="S9948" s="8">
        <f t="shared" si="1552"/>
        <v>8.5423538455423567E-2</v>
      </c>
      <c r="T9948" s="8">
        <f t="shared" si="1547"/>
        <v>8.4770489717382561E-2</v>
      </c>
      <c r="W9948">
        <v>9946</v>
      </c>
      <c r="X9948" s="4">
        <f t="shared" si="1545"/>
        <v>9.0635223980751245E-2</v>
      </c>
      <c r="Y9948" s="4">
        <f t="shared" si="1543"/>
        <v>8.9645221844665626E-2</v>
      </c>
      <c r="Z9948" s="4">
        <f t="shared" si="1544"/>
        <v>8.8968027468232833E-2</v>
      </c>
    </row>
    <row r="9949" spans="1:26" x14ac:dyDescent="0.25">
      <c r="A9949" s="16">
        <f t="shared" si="1553"/>
        <v>53482</v>
      </c>
      <c r="B9949">
        <f>+'[2]Ejercicio 1'!E10166</f>
        <v>9947</v>
      </c>
      <c r="C9949" s="5">
        <v>8.7878777321834772E-2</v>
      </c>
      <c r="D9949" s="4">
        <f t="shared" si="1548"/>
        <v>8.5982613758101054E-2</v>
      </c>
      <c r="E9949" s="6">
        <f t="shared" si="1549"/>
        <v>8.6923814533626506E-2</v>
      </c>
      <c r="F9949" s="7">
        <f t="shared" si="1550"/>
        <v>8.6270761672552362E-2</v>
      </c>
      <c r="I9949" s="10">
        <v>9947</v>
      </c>
      <c r="J9949" s="8">
        <f t="shared" si="1551"/>
        <v>8.9378777321834774E-2</v>
      </c>
      <c r="K9949" s="8">
        <f t="shared" si="1551"/>
        <v>8.7482613758101055E-2</v>
      </c>
      <c r="L9949" s="8">
        <f t="shared" si="1551"/>
        <v>8.8423814533626507E-2</v>
      </c>
      <c r="M9949" s="8">
        <f t="shared" si="1546"/>
        <v>8.7770761672552364E-2</v>
      </c>
      <c r="P9949">
        <v>9947</v>
      </c>
      <c r="Q9949" s="8">
        <f t="shared" si="1552"/>
        <v>8.6378777321834771E-2</v>
      </c>
      <c r="R9949" s="8">
        <f t="shared" si="1552"/>
        <v>8.4482613758101052E-2</v>
      </c>
      <c r="S9949" s="8">
        <f t="shared" si="1552"/>
        <v>8.5423814533626505E-2</v>
      </c>
      <c r="T9949" s="8">
        <f t="shared" si="1547"/>
        <v>8.4770761672552361E-2</v>
      </c>
      <c r="W9949">
        <v>9947</v>
      </c>
      <c r="X9949" s="4">
        <f t="shared" si="1545"/>
        <v>9.0635788649112106E-2</v>
      </c>
      <c r="Y9949" s="4">
        <f t="shared" si="1543"/>
        <v>8.9645774002663187E-2</v>
      </c>
      <c r="Z9949" s="4">
        <f t="shared" si="1544"/>
        <v>8.8968571123216725E-2</v>
      </c>
    </row>
    <row r="9950" spans="1:26" x14ac:dyDescent="0.25">
      <c r="A9950" s="16">
        <f t="shared" si="1553"/>
        <v>53483</v>
      </c>
      <c r="B9950">
        <f>+'[2]Ejercicio 1'!E10167</f>
        <v>9948</v>
      </c>
      <c r="C9950" s="5">
        <v>8.7879059466131795E-2</v>
      </c>
      <c r="D9950" s="4">
        <f t="shared" si="1548"/>
        <v>8.5982883900594803E-2</v>
      </c>
      <c r="E9950" s="6">
        <f t="shared" si="1549"/>
        <v>8.6924090611810986E-2</v>
      </c>
      <c r="F9950" s="7">
        <f t="shared" si="1550"/>
        <v>8.627103362769363E-2</v>
      </c>
      <c r="I9950" s="10">
        <v>9948</v>
      </c>
      <c r="J9950" s="8">
        <f t="shared" si="1551"/>
        <v>8.9379059466131797E-2</v>
      </c>
      <c r="K9950" s="8">
        <f t="shared" si="1551"/>
        <v>8.7482883900594804E-2</v>
      </c>
      <c r="L9950" s="8">
        <f t="shared" si="1551"/>
        <v>8.8424090611810988E-2</v>
      </c>
      <c r="M9950" s="8">
        <f t="shared" si="1546"/>
        <v>8.7771033627693631E-2</v>
      </c>
      <c r="P9950">
        <v>9948</v>
      </c>
      <c r="Q9950" s="8">
        <f t="shared" si="1552"/>
        <v>8.6379059466131794E-2</v>
      </c>
      <c r="R9950" s="8">
        <f t="shared" si="1552"/>
        <v>8.4482883900594802E-2</v>
      </c>
      <c r="S9950" s="8">
        <f t="shared" si="1552"/>
        <v>8.5424090611810985E-2</v>
      </c>
      <c r="T9950" s="8">
        <f t="shared" si="1547"/>
        <v>8.4771033627693629E-2</v>
      </c>
      <c r="W9950">
        <v>9948</v>
      </c>
      <c r="X9950" s="4">
        <f t="shared" si="1545"/>
        <v>9.0636353317511617E-2</v>
      </c>
      <c r="Y9950" s="4">
        <f t="shared" si="1543"/>
        <v>8.9646326160528991E-2</v>
      </c>
      <c r="Z9950" s="4">
        <f t="shared" si="1544"/>
        <v>8.8969114780136208E-2</v>
      </c>
    </row>
    <row r="9951" spans="1:26" x14ac:dyDescent="0.25">
      <c r="A9951" s="16">
        <f t="shared" si="1553"/>
        <v>53484</v>
      </c>
      <c r="B9951">
        <f>+'[2]Ejercicio 1'!E10168</f>
        <v>9949</v>
      </c>
      <c r="C9951" s="5">
        <v>8.7879341610428818E-2</v>
      </c>
      <c r="D9951" s="4">
        <f t="shared" si="1548"/>
        <v>8.5983154043051846E-2</v>
      </c>
      <c r="E9951" s="6">
        <f t="shared" si="1549"/>
        <v>8.6924366689977037E-2</v>
      </c>
      <c r="F9951" s="7">
        <f t="shared" si="1550"/>
        <v>8.6271305582800634E-2</v>
      </c>
      <c r="I9951" s="10">
        <v>9949</v>
      </c>
      <c r="J9951" s="8">
        <f t="shared" si="1551"/>
        <v>8.937934161042882E-2</v>
      </c>
      <c r="K9951" s="8">
        <f t="shared" si="1551"/>
        <v>8.7483154043051847E-2</v>
      </c>
      <c r="L9951" s="8">
        <f t="shared" si="1551"/>
        <v>8.8424366689977038E-2</v>
      </c>
      <c r="M9951" s="8">
        <f t="shared" si="1546"/>
        <v>8.7771305582800635E-2</v>
      </c>
      <c r="P9951">
        <v>9949</v>
      </c>
      <c r="Q9951" s="8">
        <f t="shared" si="1552"/>
        <v>8.6379341610428817E-2</v>
      </c>
      <c r="R9951" s="8">
        <f t="shared" si="1552"/>
        <v>8.4483154043051845E-2</v>
      </c>
      <c r="S9951" s="8">
        <f t="shared" si="1552"/>
        <v>8.5424366689977035E-2</v>
      </c>
      <c r="T9951" s="8">
        <f t="shared" si="1547"/>
        <v>8.4771305582800632E-2</v>
      </c>
      <c r="W9951">
        <v>9949</v>
      </c>
      <c r="X9951" s="4">
        <f t="shared" si="1545"/>
        <v>9.0636917985948903E-2</v>
      </c>
      <c r="Y9951" s="4">
        <f t="shared" ref="Y9951:Y10014" si="1554">Tasa_Fwd(E9860,B9860,E9951,B9951,91)</f>
        <v>8.9646878318452777E-2</v>
      </c>
      <c r="Z9951" s="4">
        <f t="shared" si="1544"/>
        <v>8.8969658435953711E-2</v>
      </c>
    </row>
    <row r="9952" spans="1:26" x14ac:dyDescent="0.25">
      <c r="A9952" s="16">
        <f t="shared" si="1553"/>
        <v>53485</v>
      </c>
      <c r="B9952">
        <f>+'[2]Ejercicio 1'!E10169</f>
        <v>9950</v>
      </c>
      <c r="C9952" s="5">
        <v>8.7879623754725841E-2</v>
      </c>
      <c r="D9952" s="4">
        <f t="shared" si="1548"/>
        <v>8.5983424185471988E-2</v>
      </c>
      <c r="E9952" s="6">
        <f t="shared" si="1549"/>
        <v>8.6924642768123755E-2</v>
      </c>
      <c r="F9952" s="7">
        <f t="shared" si="1550"/>
        <v>8.6271577537876246E-2</v>
      </c>
      <c r="I9952" s="10">
        <v>9950</v>
      </c>
      <c r="J9952" s="8">
        <f t="shared" si="1551"/>
        <v>8.9379623754725843E-2</v>
      </c>
      <c r="K9952" s="8">
        <f t="shared" si="1551"/>
        <v>8.7483424185471989E-2</v>
      </c>
      <c r="L9952" s="8">
        <f t="shared" si="1551"/>
        <v>8.8424642768123757E-2</v>
      </c>
      <c r="M9952" s="8">
        <f t="shared" si="1546"/>
        <v>8.7771577537876247E-2</v>
      </c>
      <c r="P9952">
        <v>9950</v>
      </c>
      <c r="Q9952" s="8">
        <f t="shared" si="1552"/>
        <v>8.637962375472584E-2</v>
      </c>
      <c r="R9952" s="8">
        <f t="shared" si="1552"/>
        <v>8.4483424185471986E-2</v>
      </c>
      <c r="S9952" s="8">
        <f t="shared" si="1552"/>
        <v>8.5424642768123754E-2</v>
      </c>
      <c r="T9952" s="8">
        <f t="shared" si="1547"/>
        <v>8.4771577537876244E-2</v>
      </c>
      <c r="W9952">
        <v>9950</v>
      </c>
      <c r="X9952" s="4">
        <f t="shared" si="1545"/>
        <v>9.0637482654425713E-2</v>
      </c>
      <c r="Y9952" s="4">
        <f t="shared" si="1554"/>
        <v>8.96474304763379E-2</v>
      </c>
      <c r="Z9952" s="4">
        <f t="shared" ref="Z9952:Z10015" si="1555">Tasa_Fwd(F9924,B9924,F9952,B9952,28)</f>
        <v>8.8970202090672093E-2</v>
      </c>
    </row>
    <row r="9953" spans="1:26" x14ac:dyDescent="0.25">
      <c r="A9953" s="16">
        <f t="shared" si="1553"/>
        <v>53486</v>
      </c>
      <c r="B9953">
        <f>+'[2]Ejercicio 1'!E10170</f>
        <v>9951</v>
      </c>
      <c r="C9953" s="5">
        <v>8.7879905899022864E-2</v>
      </c>
      <c r="D9953" s="4">
        <f t="shared" si="1548"/>
        <v>8.5983694327855617E-2</v>
      </c>
      <c r="E9953" s="6">
        <f t="shared" si="1549"/>
        <v>8.6924918846252017E-2</v>
      </c>
      <c r="F9953" s="7">
        <f t="shared" si="1550"/>
        <v>8.6271849492920438E-2</v>
      </c>
      <c r="I9953" s="10">
        <v>9951</v>
      </c>
      <c r="J9953" s="8">
        <f t="shared" si="1551"/>
        <v>8.9379905899022866E-2</v>
      </c>
      <c r="K9953" s="8">
        <f t="shared" si="1551"/>
        <v>8.7483694327855618E-2</v>
      </c>
      <c r="L9953" s="8">
        <f t="shared" si="1551"/>
        <v>8.8424918846252018E-2</v>
      </c>
      <c r="M9953" s="8">
        <f t="shared" si="1546"/>
        <v>8.777184949292044E-2</v>
      </c>
      <c r="P9953">
        <v>9951</v>
      </c>
      <c r="Q9953" s="8">
        <f t="shared" si="1552"/>
        <v>8.6379905899022863E-2</v>
      </c>
      <c r="R9953" s="8">
        <f t="shared" si="1552"/>
        <v>8.4483694327855616E-2</v>
      </c>
      <c r="S9953" s="8">
        <f t="shared" si="1552"/>
        <v>8.5424918846252015E-2</v>
      </c>
      <c r="T9953" s="8">
        <f t="shared" si="1547"/>
        <v>8.4771849492920437E-2</v>
      </c>
      <c r="W9953">
        <v>9951</v>
      </c>
      <c r="X9953" s="4">
        <f t="shared" si="1545"/>
        <v>9.0638047322940743E-2</v>
      </c>
      <c r="Y9953" s="4">
        <f t="shared" si="1554"/>
        <v>8.9647982634186135E-2</v>
      </c>
      <c r="Z9953" s="4">
        <f t="shared" si="1555"/>
        <v>8.8970745746312599E-2</v>
      </c>
    </row>
    <row r="9954" spans="1:26" x14ac:dyDescent="0.25">
      <c r="A9954" s="16">
        <f t="shared" si="1553"/>
        <v>53487</v>
      </c>
      <c r="B9954">
        <f>+'[2]Ejercicio 1'!E10171</f>
        <v>9952</v>
      </c>
      <c r="C9954" s="5">
        <v>8.7880188043319873E-2</v>
      </c>
      <c r="D9954" s="4">
        <f t="shared" si="1548"/>
        <v>8.5983964470201915E-2</v>
      </c>
      <c r="E9954" s="6">
        <f t="shared" si="1549"/>
        <v>8.6925194924361848E-2</v>
      </c>
      <c r="F9954" s="7">
        <f t="shared" si="1550"/>
        <v>8.6272121447933239E-2</v>
      </c>
      <c r="I9954" s="10">
        <v>9952</v>
      </c>
      <c r="J9954" s="8">
        <f t="shared" si="1551"/>
        <v>8.9380188043319875E-2</v>
      </c>
      <c r="K9954" s="8">
        <f t="shared" si="1551"/>
        <v>8.7483964470201916E-2</v>
      </c>
      <c r="L9954" s="8">
        <f t="shared" si="1551"/>
        <v>8.842519492436185E-2</v>
      </c>
      <c r="M9954" s="8">
        <f t="shared" si="1546"/>
        <v>8.7772121447933241E-2</v>
      </c>
      <c r="P9954">
        <v>9952</v>
      </c>
      <c r="Q9954" s="8">
        <f t="shared" si="1552"/>
        <v>8.6380188043319872E-2</v>
      </c>
      <c r="R9954" s="8">
        <f t="shared" si="1552"/>
        <v>8.4483964470201914E-2</v>
      </c>
      <c r="S9954" s="8">
        <f t="shared" si="1552"/>
        <v>8.5425194924361847E-2</v>
      </c>
      <c r="T9954" s="8">
        <f t="shared" si="1547"/>
        <v>8.4772121447933238E-2</v>
      </c>
      <c r="W9954">
        <v>9952</v>
      </c>
      <c r="X9954" s="4">
        <f t="shared" si="1545"/>
        <v>9.0638611991493978E-2</v>
      </c>
      <c r="Y9954" s="4">
        <f t="shared" si="1554"/>
        <v>8.9648534792091464E-2</v>
      </c>
      <c r="Z9954" s="4">
        <f t="shared" si="1555"/>
        <v>8.8971289400853984E-2</v>
      </c>
    </row>
    <row r="9955" spans="1:26" x14ac:dyDescent="0.25">
      <c r="A9955" s="16">
        <f t="shared" si="1553"/>
        <v>53488</v>
      </c>
      <c r="B9955">
        <f>+'[2]Ejercicio 1'!E10172</f>
        <v>9953</v>
      </c>
      <c r="C9955" s="5">
        <v>8.7880470187616896E-2</v>
      </c>
      <c r="D9955" s="4">
        <f t="shared" si="1548"/>
        <v>8.5984234612511312E-2</v>
      </c>
      <c r="E9955" s="6">
        <f t="shared" si="1549"/>
        <v>8.692547100245146E-2</v>
      </c>
      <c r="F9955" s="7">
        <f t="shared" si="1550"/>
        <v>8.6272393402914621E-2</v>
      </c>
      <c r="I9955" s="10">
        <v>9953</v>
      </c>
      <c r="J9955" s="8">
        <f t="shared" si="1551"/>
        <v>8.9380470187616898E-2</v>
      </c>
      <c r="K9955" s="8">
        <f t="shared" si="1551"/>
        <v>8.7484234612511314E-2</v>
      </c>
      <c r="L9955" s="8">
        <f t="shared" si="1551"/>
        <v>8.8425471002451461E-2</v>
      </c>
      <c r="M9955" s="8">
        <f t="shared" si="1546"/>
        <v>8.7772393402914622E-2</v>
      </c>
      <c r="P9955">
        <v>9953</v>
      </c>
      <c r="Q9955" s="8">
        <f t="shared" si="1552"/>
        <v>8.6380470187616895E-2</v>
      </c>
      <c r="R9955" s="8">
        <f t="shared" si="1552"/>
        <v>8.4484234612511311E-2</v>
      </c>
      <c r="S9955" s="8">
        <f t="shared" si="1552"/>
        <v>8.5425471002451459E-2</v>
      </c>
      <c r="T9955" s="8">
        <f t="shared" si="1547"/>
        <v>8.477239340291462E-2</v>
      </c>
      <c r="W9955">
        <v>9953</v>
      </c>
      <c r="X9955" s="4">
        <f t="shared" si="1545"/>
        <v>9.0639176660085863E-2</v>
      </c>
      <c r="Y9955" s="4">
        <f t="shared" si="1554"/>
        <v>8.9649086949768406E-2</v>
      </c>
      <c r="Z9955" s="4">
        <f t="shared" si="1555"/>
        <v>8.8971833056317493E-2</v>
      </c>
    </row>
    <row r="9956" spans="1:26" x14ac:dyDescent="0.25">
      <c r="A9956" s="16">
        <f t="shared" si="1553"/>
        <v>53489</v>
      </c>
      <c r="B9956">
        <f>+'[2]Ejercicio 1'!E10173</f>
        <v>9954</v>
      </c>
      <c r="C9956" s="5">
        <v>8.7880752331913919E-2</v>
      </c>
      <c r="D9956" s="4">
        <f t="shared" si="1548"/>
        <v>8.5984504754783989E-2</v>
      </c>
      <c r="E9956" s="6">
        <f t="shared" si="1549"/>
        <v>8.6925747080523516E-2</v>
      </c>
      <c r="F9956" s="7">
        <f t="shared" si="1550"/>
        <v>8.627266535786747E-2</v>
      </c>
      <c r="I9956" s="10">
        <v>9954</v>
      </c>
      <c r="J9956" s="8">
        <f t="shared" si="1551"/>
        <v>8.9380752331913921E-2</v>
      </c>
      <c r="K9956" s="8">
        <f t="shared" si="1551"/>
        <v>8.748450475478399E-2</v>
      </c>
      <c r="L9956" s="8">
        <f t="shared" si="1551"/>
        <v>8.8425747080523517E-2</v>
      </c>
      <c r="M9956" s="8">
        <f t="shared" si="1546"/>
        <v>8.7772665357867471E-2</v>
      </c>
      <c r="P9956">
        <v>9954</v>
      </c>
      <c r="Q9956" s="8">
        <f t="shared" si="1552"/>
        <v>8.6380752331913918E-2</v>
      </c>
      <c r="R9956" s="8">
        <f t="shared" si="1552"/>
        <v>8.4484504754783987E-2</v>
      </c>
      <c r="S9956" s="8">
        <f t="shared" si="1552"/>
        <v>8.5425747080523515E-2</v>
      </c>
      <c r="T9956" s="8">
        <f t="shared" si="1547"/>
        <v>8.4772665357867469E-2</v>
      </c>
      <c r="W9956">
        <v>9954</v>
      </c>
      <c r="X9956" s="4">
        <f t="shared" si="1545"/>
        <v>9.0639741328715509E-2</v>
      </c>
      <c r="Y9956" s="4">
        <f t="shared" si="1554"/>
        <v>8.9649639107503329E-2</v>
      </c>
      <c r="Z9956" s="4">
        <f t="shared" si="1555"/>
        <v>8.8972376712708828E-2</v>
      </c>
    </row>
    <row r="9957" spans="1:26" x14ac:dyDescent="0.25">
      <c r="A9957" s="16">
        <f t="shared" si="1553"/>
        <v>53490</v>
      </c>
      <c r="B9957">
        <f>+'[2]Ejercicio 1'!E10174</f>
        <v>9955</v>
      </c>
      <c r="C9957" s="5">
        <v>8.7881034476210942E-2</v>
      </c>
      <c r="D9957" s="4">
        <f t="shared" si="1548"/>
        <v>8.5984774897019556E-2</v>
      </c>
      <c r="E9957" s="6">
        <f t="shared" si="1549"/>
        <v>8.6926023158576241E-2</v>
      </c>
      <c r="F9957" s="7">
        <f t="shared" si="1550"/>
        <v>8.6272937312786055E-2</v>
      </c>
      <c r="I9957" s="10">
        <v>9955</v>
      </c>
      <c r="J9957" s="8">
        <f t="shared" si="1551"/>
        <v>8.9381034476210944E-2</v>
      </c>
      <c r="K9957" s="8">
        <f t="shared" si="1551"/>
        <v>8.7484774897019557E-2</v>
      </c>
      <c r="L9957" s="8">
        <f t="shared" si="1551"/>
        <v>8.8426023158576242E-2</v>
      </c>
      <c r="M9957" s="8">
        <f t="shared" si="1546"/>
        <v>8.7772937312786056E-2</v>
      </c>
      <c r="P9957">
        <v>9955</v>
      </c>
      <c r="Q9957" s="8">
        <f t="shared" si="1552"/>
        <v>8.6381034476210941E-2</v>
      </c>
      <c r="R9957" s="8">
        <f t="shared" si="1552"/>
        <v>8.4484774897019554E-2</v>
      </c>
      <c r="S9957" s="8">
        <f t="shared" si="1552"/>
        <v>8.5426023158576239E-2</v>
      </c>
      <c r="T9957" s="8">
        <f t="shared" si="1547"/>
        <v>8.4772937312786054E-2</v>
      </c>
      <c r="W9957">
        <v>9955</v>
      </c>
      <c r="X9957" s="4">
        <f t="shared" si="1545"/>
        <v>9.0640305997384693E-2</v>
      </c>
      <c r="Y9957" s="4">
        <f t="shared" si="1554"/>
        <v>8.9650191265199602E-2</v>
      </c>
      <c r="Z9957" s="4">
        <f t="shared" si="1555"/>
        <v>8.8972920366981859E-2</v>
      </c>
    </row>
    <row r="9958" spans="1:26" x14ac:dyDescent="0.25">
      <c r="A9958" s="16">
        <f t="shared" si="1553"/>
        <v>53491</v>
      </c>
      <c r="B9958">
        <f>+'[2]Ejercicio 1'!E10175</f>
        <v>9956</v>
      </c>
      <c r="C9958" s="5">
        <v>8.7881316620507965E-2</v>
      </c>
      <c r="D9958" s="4">
        <f t="shared" si="1548"/>
        <v>8.5985045039218416E-2</v>
      </c>
      <c r="E9958" s="6">
        <f t="shared" si="1549"/>
        <v>8.6926299236610521E-2</v>
      </c>
      <c r="F9958" s="7">
        <f t="shared" si="1550"/>
        <v>8.6273209267673234E-2</v>
      </c>
      <c r="I9958" s="10">
        <v>9956</v>
      </c>
      <c r="J9958" s="8">
        <f t="shared" si="1551"/>
        <v>8.9381316620507967E-2</v>
      </c>
      <c r="K9958" s="8">
        <f t="shared" si="1551"/>
        <v>8.7485045039218418E-2</v>
      </c>
      <c r="L9958" s="8">
        <f t="shared" si="1551"/>
        <v>8.8426299236610523E-2</v>
      </c>
      <c r="M9958" s="8">
        <f t="shared" si="1546"/>
        <v>8.7773209267673236E-2</v>
      </c>
      <c r="P9958">
        <v>9956</v>
      </c>
      <c r="Q9958" s="8">
        <f t="shared" si="1552"/>
        <v>8.6381316620507964E-2</v>
      </c>
      <c r="R9958" s="8">
        <f t="shared" si="1552"/>
        <v>8.4485045039218415E-2</v>
      </c>
      <c r="S9958" s="8">
        <f t="shared" si="1552"/>
        <v>8.542629923661052E-2</v>
      </c>
      <c r="T9958" s="8">
        <f t="shared" si="1547"/>
        <v>8.4773209267673233E-2</v>
      </c>
      <c r="W9958">
        <v>9956</v>
      </c>
      <c r="X9958" s="4">
        <f t="shared" si="1545"/>
        <v>9.0640870666067935E-2</v>
      </c>
      <c r="Y9958" s="4">
        <f t="shared" si="1554"/>
        <v>8.9650743422954718E-2</v>
      </c>
      <c r="Z9958" s="4">
        <f t="shared" si="1555"/>
        <v>8.8973464022179857E-2</v>
      </c>
    </row>
    <row r="9959" spans="1:26" x14ac:dyDescent="0.25">
      <c r="A9959" s="16">
        <f t="shared" si="1553"/>
        <v>53492</v>
      </c>
      <c r="B9959">
        <f>+'[2]Ejercicio 1'!E10176</f>
        <v>9957</v>
      </c>
      <c r="C9959" s="5">
        <v>8.7881598764804988E-2</v>
      </c>
      <c r="D9959" s="4">
        <f t="shared" si="1548"/>
        <v>8.598531518138057E-2</v>
      </c>
      <c r="E9959" s="6">
        <f t="shared" si="1549"/>
        <v>8.6926575314625484E-2</v>
      </c>
      <c r="F9959" s="7">
        <f t="shared" si="1550"/>
        <v>8.6273481222529008E-2</v>
      </c>
      <c r="I9959" s="10">
        <v>9957</v>
      </c>
      <c r="J9959" s="8">
        <f t="shared" si="1551"/>
        <v>8.938159876480499E-2</v>
      </c>
      <c r="K9959" s="8">
        <f t="shared" si="1551"/>
        <v>8.7485315181380571E-2</v>
      </c>
      <c r="L9959" s="8">
        <f t="shared" si="1551"/>
        <v>8.8426575314625486E-2</v>
      </c>
      <c r="M9959" s="8">
        <f t="shared" si="1546"/>
        <v>8.777348122252901E-2</v>
      </c>
      <c r="P9959">
        <v>9957</v>
      </c>
      <c r="Q9959" s="8">
        <f t="shared" si="1552"/>
        <v>8.6381598764804987E-2</v>
      </c>
      <c r="R9959" s="8">
        <f t="shared" si="1552"/>
        <v>8.4485315181380569E-2</v>
      </c>
      <c r="S9959" s="8">
        <f t="shared" si="1552"/>
        <v>8.5426575314625483E-2</v>
      </c>
      <c r="T9959" s="8">
        <f t="shared" si="1547"/>
        <v>8.4773481222529007E-2</v>
      </c>
      <c r="W9959">
        <v>9957</v>
      </c>
      <c r="X9959" s="4">
        <f t="shared" si="1545"/>
        <v>9.0641435334837706E-2</v>
      </c>
      <c r="Y9959" s="4">
        <f t="shared" si="1554"/>
        <v>8.9651295580575441E-2</v>
      </c>
      <c r="Z9959" s="4">
        <f t="shared" si="1555"/>
        <v>8.8974007677292216E-2</v>
      </c>
    </row>
    <row r="9960" spans="1:26" x14ac:dyDescent="0.25">
      <c r="A9960" s="16">
        <f t="shared" si="1553"/>
        <v>53493</v>
      </c>
      <c r="B9960">
        <f>+'[2]Ejercicio 1'!E10177</f>
        <v>9958</v>
      </c>
      <c r="C9960" s="5">
        <v>8.7881880909102011E-2</v>
      </c>
      <c r="D9960" s="4">
        <f t="shared" si="1548"/>
        <v>8.5985585323505601E-2</v>
      </c>
      <c r="E9960" s="6">
        <f t="shared" si="1549"/>
        <v>8.6926851392621102E-2</v>
      </c>
      <c r="F9960" s="7">
        <f t="shared" si="1550"/>
        <v>8.6273753177353391E-2</v>
      </c>
      <c r="I9960" s="10">
        <v>9958</v>
      </c>
      <c r="J9960" s="8">
        <f t="shared" si="1551"/>
        <v>8.9381880909102013E-2</v>
      </c>
      <c r="K9960" s="8">
        <f t="shared" si="1551"/>
        <v>8.7485585323505602E-2</v>
      </c>
      <c r="L9960" s="8">
        <f t="shared" si="1551"/>
        <v>8.8426851392621103E-2</v>
      </c>
      <c r="M9960" s="8">
        <f t="shared" si="1546"/>
        <v>8.7773753177353392E-2</v>
      </c>
      <c r="P9960">
        <v>9958</v>
      </c>
      <c r="Q9960" s="8">
        <f t="shared" si="1552"/>
        <v>8.638188090910201E-2</v>
      </c>
      <c r="R9960" s="8">
        <f t="shared" si="1552"/>
        <v>8.4485585323505599E-2</v>
      </c>
      <c r="S9960" s="8">
        <f t="shared" si="1552"/>
        <v>8.54268513926211E-2</v>
      </c>
      <c r="T9960" s="8">
        <f t="shared" si="1547"/>
        <v>8.4773753177353389E-2</v>
      </c>
      <c r="W9960">
        <v>9958</v>
      </c>
      <c r="X9960" s="4">
        <f t="shared" si="1545"/>
        <v>9.064200000362152E-2</v>
      </c>
      <c r="Y9960" s="4">
        <f t="shared" si="1554"/>
        <v>8.9651847738063534E-2</v>
      </c>
      <c r="Z9960" s="4">
        <f t="shared" si="1555"/>
        <v>8.8974551331299737E-2</v>
      </c>
    </row>
    <row r="9961" spans="1:26" x14ac:dyDescent="0.25">
      <c r="A9961" s="16">
        <f t="shared" si="1553"/>
        <v>53494</v>
      </c>
      <c r="B9961">
        <f>+'[2]Ejercicio 1'!E10178</f>
        <v>9959</v>
      </c>
      <c r="C9961" s="5">
        <v>8.7882163053399021E-2</v>
      </c>
      <c r="D9961" s="4">
        <f t="shared" si="1548"/>
        <v>8.5985855465593716E-2</v>
      </c>
      <c r="E9961" s="6">
        <f t="shared" si="1549"/>
        <v>8.6927127470598289E-2</v>
      </c>
      <c r="F9961" s="7">
        <f t="shared" si="1550"/>
        <v>8.6274025132146354E-2</v>
      </c>
      <c r="I9961" s="10">
        <v>9959</v>
      </c>
      <c r="J9961" s="8">
        <f t="shared" si="1551"/>
        <v>8.9382163053399022E-2</v>
      </c>
      <c r="K9961" s="8">
        <f t="shared" si="1551"/>
        <v>8.7485855465593718E-2</v>
      </c>
      <c r="L9961" s="8">
        <f t="shared" si="1551"/>
        <v>8.8427127470598291E-2</v>
      </c>
      <c r="M9961" s="8">
        <f t="shared" si="1546"/>
        <v>8.7774025132146355E-2</v>
      </c>
      <c r="P9961">
        <v>9959</v>
      </c>
      <c r="Q9961" s="8">
        <f t="shared" si="1552"/>
        <v>8.6382163053399019E-2</v>
      </c>
      <c r="R9961" s="8">
        <f t="shared" si="1552"/>
        <v>8.4485855465593715E-2</v>
      </c>
      <c r="S9961" s="8">
        <f t="shared" si="1552"/>
        <v>8.5427127470598288E-2</v>
      </c>
      <c r="T9961" s="8">
        <f t="shared" si="1547"/>
        <v>8.4774025132146352E-2</v>
      </c>
      <c r="W9961">
        <v>9959</v>
      </c>
      <c r="X9961" s="4">
        <f t="shared" si="1545"/>
        <v>9.0642564672444428E-2</v>
      </c>
      <c r="Y9961" s="4">
        <f t="shared" si="1554"/>
        <v>8.9652399895608706E-2</v>
      </c>
      <c r="Z9961" s="4">
        <f t="shared" si="1555"/>
        <v>8.8975094986232239E-2</v>
      </c>
    </row>
    <row r="9962" spans="1:26" x14ac:dyDescent="0.25">
      <c r="A9962" s="16">
        <f t="shared" si="1553"/>
        <v>53495</v>
      </c>
      <c r="B9962">
        <f>+'[2]Ejercicio 1'!E10179</f>
        <v>9960</v>
      </c>
      <c r="C9962" s="5">
        <v>8.7882445197696044E-2</v>
      </c>
      <c r="D9962" s="4">
        <f t="shared" si="1548"/>
        <v>8.5986125607644723E-2</v>
      </c>
      <c r="E9962" s="6">
        <f t="shared" si="1549"/>
        <v>8.692740354855702E-2</v>
      </c>
      <c r="F9962" s="7">
        <f t="shared" si="1550"/>
        <v>8.6274297086907925E-2</v>
      </c>
      <c r="I9962" s="10">
        <v>9960</v>
      </c>
      <c r="J9962" s="8">
        <f t="shared" si="1551"/>
        <v>8.9382445197696045E-2</v>
      </c>
      <c r="K9962" s="8">
        <f t="shared" si="1551"/>
        <v>8.7486125607644724E-2</v>
      </c>
      <c r="L9962" s="8">
        <f t="shared" si="1551"/>
        <v>8.8427403548557021E-2</v>
      </c>
      <c r="M9962" s="8">
        <f t="shared" si="1546"/>
        <v>8.7774297086907926E-2</v>
      </c>
      <c r="P9962">
        <v>9960</v>
      </c>
      <c r="Q9962" s="8">
        <f t="shared" si="1552"/>
        <v>8.6382445197696042E-2</v>
      </c>
      <c r="R9962" s="8">
        <f t="shared" si="1552"/>
        <v>8.4486125607644721E-2</v>
      </c>
      <c r="S9962" s="8">
        <f t="shared" si="1552"/>
        <v>8.5427403548557018E-2</v>
      </c>
      <c r="T9962" s="8">
        <f t="shared" si="1547"/>
        <v>8.4774297086907924E-2</v>
      </c>
      <c r="W9962">
        <v>9960</v>
      </c>
      <c r="X9962" s="4">
        <f t="shared" si="1545"/>
        <v>9.0643129341305556E-2</v>
      </c>
      <c r="Y9962" s="4">
        <f t="shared" si="1554"/>
        <v>8.9652952053116991E-2</v>
      </c>
      <c r="Z9962" s="4">
        <f t="shared" si="1555"/>
        <v>8.8975638640062762E-2</v>
      </c>
    </row>
    <row r="9963" spans="1:26" x14ac:dyDescent="0.25">
      <c r="A9963" s="16">
        <f t="shared" si="1553"/>
        <v>53496</v>
      </c>
      <c r="B9963">
        <f>+'[2]Ejercicio 1'!E10180</f>
        <v>9961</v>
      </c>
      <c r="C9963" s="5">
        <v>8.7882727341993067E-2</v>
      </c>
      <c r="D9963" s="4">
        <f t="shared" si="1548"/>
        <v>8.5986395749659217E-2</v>
      </c>
      <c r="E9963" s="6">
        <f t="shared" si="1549"/>
        <v>8.6927679626496432E-2</v>
      </c>
      <c r="F9963" s="7">
        <f t="shared" si="1550"/>
        <v>8.6274569041638091E-2</v>
      </c>
      <c r="I9963" s="10">
        <v>9961</v>
      </c>
      <c r="J9963" s="8">
        <f t="shared" si="1551"/>
        <v>8.9382727341993068E-2</v>
      </c>
      <c r="K9963" s="8">
        <f t="shared" si="1551"/>
        <v>8.7486395749659218E-2</v>
      </c>
      <c r="L9963" s="8">
        <f t="shared" si="1551"/>
        <v>8.8427679626496433E-2</v>
      </c>
      <c r="M9963" s="8">
        <f t="shared" si="1546"/>
        <v>8.7774569041638092E-2</v>
      </c>
      <c r="P9963">
        <v>9961</v>
      </c>
      <c r="Q9963" s="8">
        <f t="shared" si="1552"/>
        <v>8.6382727341993065E-2</v>
      </c>
      <c r="R9963" s="8">
        <f t="shared" si="1552"/>
        <v>8.4486395749659216E-2</v>
      </c>
      <c r="S9963" s="8">
        <f t="shared" si="1552"/>
        <v>8.5427679626496431E-2</v>
      </c>
      <c r="T9963" s="8">
        <f t="shared" si="1547"/>
        <v>8.477456904163809E-2</v>
      </c>
      <c r="W9963">
        <v>9961</v>
      </c>
      <c r="X9963" s="4">
        <f t="shared" si="1545"/>
        <v>9.0643694010181172E-2</v>
      </c>
      <c r="Y9963" s="4">
        <f t="shared" si="1554"/>
        <v>8.9653504210587515E-2</v>
      </c>
      <c r="Z9963" s="4">
        <f t="shared" si="1555"/>
        <v>8.8976182294818268E-2</v>
      </c>
    </row>
    <row r="9964" spans="1:26" x14ac:dyDescent="0.25">
      <c r="A9964" s="16">
        <f t="shared" si="1553"/>
        <v>53497</v>
      </c>
      <c r="B9964">
        <f>+'[2]Ejercicio 1'!E10181</f>
        <v>9962</v>
      </c>
      <c r="C9964" s="5">
        <v>8.788300948629009E-2</v>
      </c>
      <c r="D9964" s="4">
        <f t="shared" si="1548"/>
        <v>8.5986665891637004E-2</v>
      </c>
      <c r="E9964" s="6">
        <f t="shared" si="1549"/>
        <v>8.6927955704417401E-2</v>
      </c>
      <c r="F9964" s="7">
        <f t="shared" si="1550"/>
        <v>8.6274840996339711E-2</v>
      </c>
      <c r="I9964" s="10">
        <v>9962</v>
      </c>
      <c r="J9964" s="8">
        <f t="shared" si="1551"/>
        <v>8.9383009486290091E-2</v>
      </c>
      <c r="K9964" s="8">
        <f t="shared" si="1551"/>
        <v>8.7486665891637005E-2</v>
      </c>
      <c r="L9964" s="8">
        <f t="shared" si="1551"/>
        <v>8.8427955704417402E-2</v>
      </c>
      <c r="M9964" s="8">
        <f t="shared" si="1546"/>
        <v>8.7774840996339712E-2</v>
      </c>
      <c r="P9964">
        <v>9962</v>
      </c>
      <c r="Q9964" s="8">
        <f t="shared" si="1552"/>
        <v>8.6383009486290088E-2</v>
      </c>
      <c r="R9964" s="8">
        <f t="shared" si="1552"/>
        <v>8.4486665891637003E-2</v>
      </c>
      <c r="S9964" s="8">
        <f t="shared" si="1552"/>
        <v>8.5427955704417399E-2</v>
      </c>
      <c r="T9964" s="8">
        <f t="shared" si="1547"/>
        <v>8.4774840996339709E-2</v>
      </c>
      <c r="W9964">
        <v>9962</v>
      </c>
      <c r="X9964" s="4">
        <f t="shared" si="1545"/>
        <v>9.0644258679143747E-2</v>
      </c>
      <c r="Y9964" s="4">
        <f t="shared" si="1554"/>
        <v>8.9654056368019375E-2</v>
      </c>
      <c r="Z9964" s="4">
        <f t="shared" si="1555"/>
        <v>8.8976725950501601E-2</v>
      </c>
    </row>
    <row r="9965" spans="1:26" x14ac:dyDescent="0.25">
      <c r="A9965" s="16">
        <f t="shared" si="1553"/>
        <v>53498</v>
      </c>
      <c r="B9965">
        <f>+'[2]Ejercicio 1'!E10182</f>
        <v>9963</v>
      </c>
      <c r="C9965" s="5">
        <v>8.7883291630587113E-2</v>
      </c>
      <c r="D9965" s="4">
        <f t="shared" si="1548"/>
        <v>8.5986936033577474E-2</v>
      </c>
      <c r="E9965" s="6">
        <f t="shared" si="1549"/>
        <v>8.6928231782319038E-2</v>
      </c>
      <c r="F9965" s="7">
        <f t="shared" si="1550"/>
        <v>8.6275112951007066E-2</v>
      </c>
      <c r="I9965" s="10">
        <v>9963</v>
      </c>
      <c r="J9965" s="8">
        <f t="shared" si="1551"/>
        <v>8.9383291630587114E-2</v>
      </c>
      <c r="K9965" s="8">
        <f t="shared" si="1551"/>
        <v>8.7486936033577475E-2</v>
      </c>
      <c r="L9965" s="8">
        <f t="shared" si="1551"/>
        <v>8.8428231782319039E-2</v>
      </c>
      <c r="M9965" s="8">
        <f t="shared" si="1546"/>
        <v>8.7775112951007067E-2</v>
      </c>
      <c r="P9965">
        <v>9963</v>
      </c>
      <c r="Q9965" s="8">
        <f t="shared" si="1552"/>
        <v>8.6383291630587111E-2</v>
      </c>
      <c r="R9965" s="8">
        <f t="shared" si="1552"/>
        <v>8.4486936033577473E-2</v>
      </c>
      <c r="S9965" s="8">
        <f t="shared" si="1552"/>
        <v>8.5428231782319036E-2</v>
      </c>
      <c r="T9965" s="8">
        <f t="shared" si="1547"/>
        <v>8.4775112951007064E-2</v>
      </c>
      <c r="W9965">
        <v>9963</v>
      </c>
      <c r="X9965" s="4">
        <f t="shared" si="1545"/>
        <v>9.0644823348120379E-2</v>
      </c>
      <c r="Y9965" s="4">
        <f t="shared" si="1554"/>
        <v>8.9654608525414348E-2</v>
      </c>
      <c r="Z9965" s="4">
        <f t="shared" si="1555"/>
        <v>8.8977269605080095E-2</v>
      </c>
    </row>
    <row r="9966" spans="1:26" x14ac:dyDescent="0.25">
      <c r="A9966" s="16">
        <f t="shared" si="1553"/>
        <v>53499</v>
      </c>
      <c r="B9966">
        <f>+'[2]Ejercicio 1'!E10183</f>
        <v>9964</v>
      </c>
      <c r="C9966" s="5">
        <v>8.7883573774884136E-2</v>
      </c>
      <c r="D9966" s="4">
        <f t="shared" si="1548"/>
        <v>8.5987206175481029E-2</v>
      </c>
      <c r="E9966" s="6">
        <f t="shared" si="1549"/>
        <v>8.6928507860202231E-2</v>
      </c>
      <c r="F9966" s="7">
        <f t="shared" si="1550"/>
        <v>8.6275384905643016E-2</v>
      </c>
      <c r="I9966" s="10">
        <v>9964</v>
      </c>
      <c r="J9966" s="8">
        <f t="shared" si="1551"/>
        <v>8.9383573774884137E-2</v>
      </c>
      <c r="K9966" s="8">
        <f t="shared" si="1551"/>
        <v>8.748720617548103E-2</v>
      </c>
      <c r="L9966" s="8">
        <f t="shared" si="1551"/>
        <v>8.8428507860202232E-2</v>
      </c>
      <c r="M9966" s="8">
        <f t="shared" si="1546"/>
        <v>8.7775384905643017E-2</v>
      </c>
      <c r="P9966">
        <v>9964</v>
      </c>
      <c r="Q9966" s="8">
        <f t="shared" si="1552"/>
        <v>8.6383573774884134E-2</v>
      </c>
      <c r="R9966" s="8">
        <f t="shared" si="1552"/>
        <v>8.4487206175481028E-2</v>
      </c>
      <c r="S9966" s="8">
        <f t="shared" si="1552"/>
        <v>8.542850786020223E-2</v>
      </c>
      <c r="T9966" s="8">
        <f t="shared" si="1547"/>
        <v>8.4775384905643014E-2</v>
      </c>
      <c r="W9966">
        <v>9964</v>
      </c>
      <c r="X9966" s="4">
        <f t="shared" si="1545"/>
        <v>9.0645388017135217E-2</v>
      </c>
      <c r="Y9966" s="4">
        <f t="shared" si="1554"/>
        <v>8.9655160682770671E-2</v>
      </c>
      <c r="Z9966" s="4">
        <f t="shared" si="1555"/>
        <v>8.8977813258556623E-2</v>
      </c>
    </row>
    <row r="9967" spans="1:26" x14ac:dyDescent="0.25">
      <c r="A9967" s="16">
        <f t="shared" si="1553"/>
        <v>53500</v>
      </c>
      <c r="B9967">
        <f>+'[2]Ejercicio 1'!E10184</f>
        <v>9965</v>
      </c>
      <c r="C9967" s="5">
        <v>8.7883855919181145E-2</v>
      </c>
      <c r="D9967" s="4">
        <f t="shared" si="1548"/>
        <v>8.5987476317347669E-2</v>
      </c>
      <c r="E9967" s="6">
        <f t="shared" si="1549"/>
        <v>8.6928783938066093E-2</v>
      </c>
      <c r="F9967" s="7">
        <f t="shared" si="1550"/>
        <v>8.627565686024756E-2</v>
      </c>
      <c r="I9967" s="10">
        <v>9965</v>
      </c>
      <c r="J9967" s="8">
        <f t="shared" si="1551"/>
        <v>8.9383855919181146E-2</v>
      </c>
      <c r="K9967" s="8">
        <f t="shared" si="1551"/>
        <v>8.748747631734767E-2</v>
      </c>
      <c r="L9967" s="8">
        <f t="shared" si="1551"/>
        <v>8.8428783938066094E-2</v>
      </c>
      <c r="M9967" s="8">
        <f t="shared" si="1546"/>
        <v>8.7775656860247561E-2</v>
      </c>
      <c r="P9967">
        <v>9965</v>
      </c>
      <c r="Q9967" s="8">
        <f t="shared" si="1552"/>
        <v>8.6383855919181143E-2</v>
      </c>
      <c r="R9967" s="8">
        <f t="shared" si="1552"/>
        <v>8.4487476317347668E-2</v>
      </c>
      <c r="S9967" s="8">
        <f t="shared" si="1552"/>
        <v>8.5428783938066091E-2</v>
      </c>
      <c r="T9967" s="8">
        <f t="shared" si="1547"/>
        <v>8.4775656860247559E-2</v>
      </c>
      <c r="W9967">
        <v>9965</v>
      </c>
      <c r="X9967" s="4">
        <f t="shared" si="1545"/>
        <v>9.0645952686188705E-2</v>
      </c>
      <c r="Y9967" s="4">
        <f t="shared" si="1554"/>
        <v>8.9655712840090093E-2</v>
      </c>
      <c r="Z9967" s="4">
        <f t="shared" si="1555"/>
        <v>8.897835691295812E-2</v>
      </c>
    </row>
    <row r="9968" spans="1:26" x14ac:dyDescent="0.25">
      <c r="A9968" s="16">
        <f t="shared" si="1553"/>
        <v>53501</v>
      </c>
      <c r="B9968">
        <f>+'[2]Ejercicio 1'!E10185</f>
        <v>9966</v>
      </c>
      <c r="C9968" s="5">
        <v>8.7884138063478168E-2</v>
      </c>
      <c r="D9968" s="4">
        <f t="shared" si="1548"/>
        <v>8.5987746459177603E-2</v>
      </c>
      <c r="E9968" s="6">
        <f t="shared" si="1549"/>
        <v>8.6929060015911511E-2</v>
      </c>
      <c r="F9968" s="7">
        <f t="shared" si="1550"/>
        <v>8.6275928814820713E-2</v>
      </c>
      <c r="I9968" s="10">
        <v>9966</v>
      </c>
      <c r="J9968" s="8">
        <f t="shared" si="1551"/>
        <v>8.9384138063478169E-2</v>
      </c>
      <c r="K9968" s="8">
        <f t="shared" si="1551"/>
        <v>8.7487746459177604E-2</v>
      </c>
      <c r="L9968" s="8">
        <f t="shared" si="1551"/>
        <v>8.8429060015911512E-2</v>
      </c>
      <c r="M9968" s="8">
        <f t="shared" si="1546"/>
        <v>8.7775928814820714E-2</v>
      </c>
      <c r="P9968">
        <v>9966</v>
      </c>
      <c r="Q9968" s="8">
        <f t="shared" si="1552"/>
        <v>8.6384138063478166E-2</v>
      </c>
      <c r="R9968" s="8">
        <f t="shared" si="1552"/>
        <v>8.4487746459177601E-2</v>
      </c>
      <c r="S9968" s="8">
        <f t="shared" si="1552"/>
        <v>8.5429060015911509E-2</v>
      </c>
      <c r="T9968" s="8">
        <f t="shared" si="1547"/>
        <v>8.4775928814820711E-2</v>
      </c>
      <c r="W9968">
        <v>9966</v>
      </c>
      <c r="X9968" s="4">
        <f t="shared" si="1545"/>
        <v>9.0646517355257139E-2</v>
      </c>
      <c r="Y9968" s="4">
        <f t="shared" si="1554"/>
        <v>8.9656264997370866E-2</v>
      </c>
      <c r="Z9968" s="4">
        <f t="shared" si="1555"/>
        <v>8.8978900567271105E-2</v>
      </c>
    </row>
    <row r="9969" spans="1:26" x14ac:dyDescent="0.25">
      <c r="A9969" s="16">
        <f t="shared" si="1553"/>
        <v>53502</v>
      </c>
      <c r="B9969">
        <f>+'[2]Ejercicio 1'!E10186</f>
        <v>9967</v>
      </c>
      <c r="C9969" s="5">
        <v>8.7884420207775191E-2</v>
      </c>
      <c r="D9969" s="4">
        <f t="shared" si="1548"/>
        <v>8.5988016600970815E-2</v>
      </c>
      <c r="E9969" s="6">
        <f t="shared" si="1549"/>
        <v>8.6929336093738485E-2</v>
      </c>
      <c r="F9969" s="7">
        <f t="shared" si="1550"/>
        <v>8.627620076936246E-2</v>
      </c>
      <c r="I9969" s="10">
        <v>9967</v>
      </c>
      <c r="J9969" s="8">
        <f t="shared" si="1551"/>
        <v>8.9384420207775192E-2</v>
      </c>
      <c r="K9969" s="8">
        <f t="shared" si="1551"/>
        <v>8.7488016600970817E-2</v>
      </c>
      <c r="L9969" s="8">
        <f t="shared" si="1551"/>
        <v>8.8429336093738486E-2</v>
      </c>
      <c r="M9969" s="8">
        <f t="shared" si="1546"/>
        <v>8.7776200769362461E-2</v>
      </c>
      <c r="P9969">
        <v>9967</v>
      </c>
      <c r="Q9969" s="8">
        <f t="shared" si="1552"/>
        <v>8.6384420207775189E-2</v>
      </c>
      <c r="R9969" s="8">
        <f t="shared" si="1552"/>
        <v>8.4488016600970814E-2</v>
      </c>
      <c r="S9969" s="8">
        <f t="shared" si="1552"/>
        <v>8.5429336093738484E-2</v>
      </c>
      <c r="T9969" s="8">
        <f t="shared" si="1547"/>
        <v>8.4776200769362459E-2</v>
      </c>
      <c r="W9969">
        <v>9967</v>
      </c>
      <c r="X9969" s="4">
        <f t="shared" si="1545"/>
        <v>9.0647082024411213E-2</v>
      </c>
      <c r="Y9969" s="4">
        <f t="shared" si="1554"/>
        <v>8.9656817154615639E-2</v>
      </c>
      <c r="Z9969" s="4">
        <f t="shared" si="1555"/>
        <v>8.8979444220482137E-2</v>
      </c>
    </row>
    <row r="9970" spans="1:26" x14ac:dyDescent="0.25">
      <c r="A9970" s="16">
        <f t="shared" si="1553"/>
        <v>53503</v>
      </c>
      <c r="B9970">
        <f>+'[2]Ejercicio 1'!E10187</f>
        <v>9968</v>
      </c>
      <c r="C9970" s="5">
        <v>8.7884702352072214E-2</v>
      </c>
      <c r="D9970" s="4">
        <f t="shared" si="1548"/>
        <v>8.5988286742726919E-2</v>
      </c>
      <c r="E9970" s="6">
        <f t="shared" si="1549"/>
        <v>8.6929612171546142E-2</v>
      </c>
      <c r="F9970" s="7">
        <f t="shared" si="1550"/>
        <v>8.6276472723872802E-2</v>
      </c>
      <c r="I9970" s="10">
        <v>9968</v>
      </c>
      <c r="J9970" s="8">
        <f t="shared" si="1551"/>
        <v>8.9384702352072215E-2</v>
      </c>
      <c r="K9970" s="8">
        <f t="shared" si="1551"/>
        <v>8.748828674272692E-2</v>
      </c>
      <c r="L9970" s="8">
        <f t="shared" si="1551"/>
        <v>8.8429612171546143E-2</v>
      </c>
      <c r="M9970" s="8">
        <f t="shared" si="1546"/>
        <v>8.7776472723872803E-2</v>
      </c>
      <c r="P9970">
        <v>9968</v>
      </c>
      <c r="Q9970" s="8">
        <f t="shared" si="1552"/>
        <v>8.6384702352072212E-2</v>
      </c>
      <c r="R9970" s="8">
        <f t="shared" si="1552"/>
        <v>8.4488286742726917E-2</v>
      </c>
      <c r="S9970" s="8">
        <f t="shared" si="1552"/>
        <v>8.542961217154614E-2</v>
      </c>
      <c r="T9970" s="8">
        <f t="shared" si="1547"/>
        <v>8.4776472723872801E-2</v>
      </c>
      <c r="W9970">
        <v>9968</v>
      </c>
      <c r="X9970" s="4">
        <f t="shared" si="1545"/>
        <v>9.0647646693580219E-2</v>
      </c>
      <c r="Y9970" s="4">
        <f t="shared" si="1554"/>
        <v>8.9657369311820861E-2</v>
      </c>
      <c r="Z9970" s="4">
        <f t="shared" si="1555"/>
        <v>8.8979987874618124E-2</v>
      </c>
    </row>
    <row r="9971" spans="1:26" x14ac:dyDescent="0.25">
      <c r="A9971" s="16">
        <f t="shared" si="1553"/>
        <v>53504</v>
      </c>
      <c r="B9971">
        <f>+'[2]Ejercicio 1'!E10188</f>
        <v>9969</v>
      </c>
      <c r="C9971" s="5">
        <v>8.7884984496369237E-2</v>
      </c>
      <c r="D9971" s="4">
        <f t="shared" si="1548"/>
        <v>8.5988556884446121E-2</v>
      </c>
      <c r="E9971" s="6">
        <f t="shared" si="1549"/>
        <v>8.6929888249334467E-2</v>
      </c>
      <c r="F9971" s="7">
        <f t="shared" si="1550"/>
        <v>8.6276744678351738E-2</v>
      </c>
      <c r="I9971" s="10">
        <v>9969</v>
      </c>
      <c r="J9971" s="8">
        <f t="shared" si="1551"/>
        <v>8.9384984496369238E-2</v>
      </c>
      <c r="K9971" s="8">
        <f t="shared" si="1551"/>
        <v>8.7488556884446123E-2</v>
      </c>
      <c r="L9971" s="8">
        <f t="shared" si="1551"/>
        <v>8.8429888249334468E-2</v>
      </c>
      <c r="M9971" s="8">
        <f t="shared" si="1546"/>
        <v>8.777674467835174E-2</v>
      </c>
      <c r="P9971">
        <v>9969</v>
      </c>
      <c r="Q9971" s="8">
        <f t="shared" si="1552"/>
        <v>8.6384984496369235E-2</v>
      </c>
      <c r="R9971" s="8">
        <f t="shared" si="1552"/>
        <v>8.448855688444612E-2</v>
      </c>
      <c r="S9971" s="8">
        <f t="shared" si="1552"/>
        <v>8.5429888249334465E-2</v>
      </c>
      <c r="T9971" s="8">
        <f t="shared" si="1547"/>
        <v>8.4776744678351737E-2</v>
      </c>
      <c r="W9971">
        <v>9969</v>
      </c>
      <c r="X9971" s="4">
        <f t="shared" si="1545"/>
        <v>9.0648211362787876E-2</v>
      </c>
      <c r="Y9971" s="4">
        <f t="shared" si="1554"/>
        <v>8.9657921468892579E-2</v>
      </c>
      <c r="Z9971" s="4">
        <f t="shared" si="1555"/>
        <v>8.8980531528662768E-2</v>
      </c>
    </row>
    <row r="9972" spans="1:26" x14ac:dyDescent="0.25">
      <c r="A9972" s="16">
        <f t="shared" si="1553"/>
        <v>53505</v>
      </c>
      <c r="B9972">
        <f>+'[2]Ejercicio 1'!E10189</f>
        <v>9970</v>
      </c>
      <c r="C9972" s="5">
        <v>8.788526664066626E-2</v>
      </c>
      <c r="D9972" s="4">
        <f t="shared" si="1548"/>
        <v>8.5988827026128201E-2</v>
      </c>
      <c r="E9972" s="6">
        <f t="shared" si="1549"/>
        <v>8.6930164327104334E-2</v>
      </c>
      <c r="F9972" s="7">
        <f t="shared" si="1550"/>
        <v>8.6277016632799269E-2</v>
      </c>
      <c r="I9972" s="10">
        <v>9970</v>
      </c>
      <c r="J9972" s="8">
        <f t="shared" si="1551"/>
        <v>8.9385266640666261E-2</v>
      </c>
      <c r="K9972" s="8">
        <f t="shared" si="1551"/>
        <v>8.7488827026128202E-2</v>
      </c>
      <c r="L9972" s="8">
        <f t="shared" si="1551"/>
        <v>8.8430164327104335E-2</v>
      </c>
      <c r="M9972" s="8">
        <f t="shared" si="1546"/>
        <v>8.7777016632799271E-2</v>
      </c>
      <c r="P9972">
        <v>9970</v>
      </c>
      <c r="Q9972" s="8">
        <f t="shared" si="1552"/>
        <v>8.6385266640666258E-2</v>
      </c>
      <c r="R9972" s="8">
        <f t="shared" si="1552"/>
        <v>8.4488827026128199E-2</v>
      </c>
      <c r="S9972" s="8">
        <f t="shared" si="1552"/>
        <v>8.5430164327104333E-2</v>
      </c>
      <c r="T9972" s="8">
        <f t="shared" si="1547"/>
        <v>8.4777016632799268E-2</v>
      </c>
      <c r="W9972">
        <v>9970</v>
      </c>
      <c r="X9972" s="4">
        <f t="shared" si="1545"/>
        <v>9.0648776032033737E-2</v>
      </c>
      <c r="Y9972" s="4">
        <f t="shared" si="1554"/>
        <v>8.9658473626023152E-2</v>
      </c>
      <c r="Z9972" s="4">
        <f t="shared" si="1555"/>
        <v>8.8981075182624617E-2</v>
      </c>
    </row>
    <row r="9973" spans="1:26" x14ac:dyDescent="0.25">
      <c r="A9973" s="16">
        <f t="shared" si="1553"/>
        <v>53506</v>
      </c>
      <c r="B9973">
        <f>+'[2]Ejercicio 1'!E10190</f>
        <v>9971</v>
      </c>
      <c r="C9973" s="5">
        <v>8.7885548784963283E-2</v>
      </c>
      <c r="D9973" s="4">
        <f t="shared" si="1548"/>
        <v>8.5989097167773559E-2</v>
      </c>
      <c r="E9973" s="6">
        <f t="shared" si="1549"/>
        <v>8.6930440404855772E-2</v>
      </c>
      <c r="F9973" s="7">
        <f t="shared" si="1550"/>
        <v>8.6277288587215395E-2</v>
      </c>
      <c r="I9973" s="10">
        <v>9971</v>
      </c>
      <c r="J9973" s="8">
        <f t="shared" si="1551"/>
        <v>8.9385548784963284E-2</v>
      </c>
      <c r="K9973" s="8">
        <f t="shared" si="1551"/>
        <v>8.7489097167773561E-2</v>
      </c>
      <c r="L9973" s="8">
        <f t="shared" si="1551"/>
        <v>8.8430440404855773E-2</v>
      </c>
      <c r="M9973" s="8">
        <f t="shared" si="1546"/>
        <v>8.7777288587215396E-2</v>
      </c>
      <c r="P9973">
        <v>9971</v>
      </c>
      <c r="Q9973" s="8">
        <f t="shared" si="1552"/>
        <v>8.6385548784963281E-2</v>
      </c>
      <c r="R9973" s="8">
        <f t="shared" si="1552"/>
        <v>8.4489097167773558E-2</v>
      </c>
      <c r="S9973" s="8">
        <f t="shared" si="1552"/>
        <v>8.543044040485577E-2</v>
      </c>
      <c r="T9973" s="8">
        <f t="shared" si="1547"/>
        <v>8.4777288587215394E-2</v>
      </c>
      <c r="W9973">
        <v>9971</v>
      </c>
      <c r="X9973" s="4">
        <f t="shared" si="1545"/>
        <v>9.0649340701294545E-2</v>
      </c>
      <c r="Y9973" s="4">
        <f t="shared" si="1554"/>
        <v>8.9659025783210805E-2</v>
      </c>
      <c r="Z9973" s="4">
        <f t="shared" si="1555"/>
        <v>8.8981618835475923E-2</v>
      </c>
    </row>
    <row r="9974" spans="1:26" x14ac:dyDescent="0.25">
      <c r="A9974" s="16">
        <f t="shared" si="1553"/>
        <v>53507</v>
      </c>
      <c r="B9974">
        <f>+'[2]Ejercicio 1'!E10191</f>
        <v>9972</v>
      </c>
      <c r="C9974" s="5">
        <v>8.7885830929260292E-2</v>
      </c>
      <c r="D9974" s="4">
        <f t="shared" si="1548"/>
        <v>8.598936730938242E-2</v>
      </c>
      <c r="E9974" s="6">
        <f t="shared" si="1549"/>
        <v>8.6930716482587864E-2</v>
      </c>
      <c r="F9974" s="7">
        <f t="shared" si="1550"/>
        <v>8.6277560541600115E-2</v>
      </c>
      <c r="I9974" s="10">
        <v>9972</v>
      </c>
      <c r="J9974" s="8">
        <f t="shared" si="1551"/>
        <v>8.9385830929260293E-2</v>
      </c>
      <c r="K9974" s="8">
        <f t="shared" si="1551"/>
        <v>8.7489367309382421E-2</v>
      </c>
      <c r="L9974" s="8">
        <f t="shared" si="1551"/>
        <v>8.8430716482587865E-2</v>
      </c>
      <c r="M9974" s="8">
        <f t="shared" si="1546"/>
        <v>8.7777560541600116E-2</v>
      </c>
      <c r="P9974">
        <v>9972</v>
      </c>
      <c r="Q9974" s="8">
        <f t="shared" si="1552"/>
        <v>8.6385830929260291E-2</v>
      </c>
      <c r="R9974" s="8">
        <f t="shared" si="1552"/>
        <v>8.4489367309382418E-2</v>
      </c>
      <c r="S9974" s="8">
        <f t="shared" si="1552"/>
        <v>8.5430716482587862E-2</v>
      </c>
      <c r="T9974" s="8">
        <f t="shared" si="1547"/>
        <v>8.4777560541600114E-2</v>
      </c>
      <c r="W9974">
        <v>9972</v>
      </c>
      <c r="X9974" s="4">
        <f t="shared" si="1545"/>
        <v>9.0649905370641867E-2</v>
      </c>
      <c r="Y9974" s="4">
        <f t="shared" si="1554"/>
        <v>8.9659577940265842E-2</v>
      </c>
      <c r="Z9974" s="4">
        <f t="shared" si="1555"/>
        <v>8.8982162489260774E-2</v>
      </c>
    </row>
    <row r="9975" spans="1:26" x14ac:dyDescent="0.25">
      <c r="A9975" s="16">
        <f t="shared" si="1553"/>
        <v>53508</v>
      </c>
      <c r="B9975">
        <f>+'[2]Ejercicio 1'!E10192</f>
        <v>9973</v>
      </c>
      <c r="C9975" s="5">
        <v>8.7886113073557315E-2</v>
      </c>
      <c r="D9975" s="4">
        <f t="shared" si="1548"/>
        <v>8.5989637450953962E-2</v>
      </c>
      <c r="E9975" s="6">
        <f t="shared" si="1549"/>
        <v>8.6930992560301526E-2</v>
      </c>
      <c r="F9975" s="7">
        <f t="shared" si="1550"/>
        <v>8.6277832495953444E-2</v>
      </c>
      <c r="I9975" s="10">
        <v>9973</v>
      </c>
      <c r="J9975" s="8">
        <f t="shared" si="1551"/>
        <v>8.9386113073557316E-2</v>
      </c>
      <c r="K9975" s="8">
        <f t="shared" si="1551"/>
        <v>8.7489637450953964E-2</v>
      </c>
      <c r="L9975" s="8">
        <f t="shared" si="1551"/>
        <v>8.8430992560301527E-2</v>
      </c>
      <c r="M9975" s="8">
        <f t="shared" si="1546"/>
        <v>8.7777832495953445E-2</v>
      </c>
      <c r="P9975">
        <v>9973</v>
      </c>
      <c r="Q9975" s="8">
        <f t="shared" si="1552"/>
        <v>8.6386113073557314E-2</v>
      </c>
      <c r="R9975" s="8">
        <f t="shared" si="1552"/>
        <v>8.4489637450953961E-2</v>
      </c>
      <c r="S9975" s="8">
        <f t="shared" si="1552"/>
        <v>8.5430992560301525E-2</v>
      </c>
      <c r="T9975" s="8">
        <f t="shared" si="1547"/>
        <v>8.4777832495953442E-2</v>
      </c>
      <c r="W9975">
        <v>9973</v>
      </c>
      <c r="X9975" s="4">
        <f t="shared" si="1545"/>
        <v>9.0650470040002804E-2</v>
      </c>
      <c r="Y9975" s="4">
        <f t="shared" si="1554"/>
        <v>8.9660130097283089E-2</v>
      </c>
      <c r="Z9975" s="4">
        <f t="shared" si="1555"/>
        <v>8.8982706142954268E-2</v>
      </c>
    </row>
    <row r="9976" spans="1:26" x14ac:dyDescent="0.25">
      <c r="A9976" s="16">
        <f t="shared" si="1553"/>
        <v>53509</v>
      </c>
      <c r="B9976">
        <f>+'[2]Ejercicio 1'!E10193</f>
        <v>9974</v>
      </c>
      <c r="C9976" s="5">
        <v>8.7886395217854338E-2</v>
      </c>
      <c r="D9976" s="4">
        <f t="shared" si="1548"/>
        <v>8.5989907592488798E-2</v>
      </c>
      <c r="E9976" s="6">
        <f t="shared" si="1549"/>
        <v>8.6931268637995857E-2</v>
      </c>
      <c r="F9976" s="7">
        <f t="shared" si="1550"/>
        <v>8.6278104450275367E-2</v>
      </c>
      <c r="I9976" s="10">
        <v>9974</v>
      </c>
      <c r="J9976" s="8">
        <f t="shared" si="1551"/>
        <v>8.9386395217854339E-2</v>
      </c>
      <c r="K9976" s="8">
        <f t="shared" si="1551"/>
        <v>8.74899075924888E-2</v>
      </c>
      <c r="L9976" s="8">
        <f t="shared" si="1551"/>
        <v>8.8431268637995858E-2</v>
      </c>
      <c r="M9976" s="8">
        <f t="shared" si="1546"/>
        <v>8.7778104450275368E-2</v>
      </c>
      <c r="P9976">
        <v>9974</v>
      </c>
      <c r="Q9976" s="8">
        <f t="shared" si="1552"/>
        <v>8.6386395217854337E-2</v>
      </c>
      <c r="R9976" s="8">
        <f t="shared" si="1552"/>
        <v>8.4489907592488797E-2</v>
      </c>
      <c r="S9976" s="8">
        <f t="shared" si="1552"/>
        <v>8.5431268637995855E-2</v>
      </c>
      <c r="T9976" s="8">
        <f t="shared" si="1547"/>
        <v>8.4778104450275366E-2</v>
      </c>
      <c r="W9976">
        <v>9974</v>
      </c>
      <c r="X9976" s="4">
        <f t="shared" si="1545"/>
        <v>9.0651034709402389E-2</v>
      </c>
      <c r="Y9976" s="4">
        <f t="shared" si="1554"/>
        <v>8.9660682254261687E-2</v>
      </c>
      <c r="Z9976" s="4">
        <f t="shared" si="1555"/>
        <v>8.8983249796556405E-2</v>
      </c>
    </row>
    <row r="9977" spans="1:26" x14ac:dyDescent="0.25">
      <c r="A9977" s="16">
        <f t="shared" si="1553"/>
        <v>53510</v>
      </c>
      <c r="B9977">
        <f>+'[2]Ejercicio 1'!E10194</f>
        <v>9975</v>
      </c>
      <c r="C9977" s="5">
        <v>8.7886677362151361E-2</v>
      </c>
      <c r="D9977" s="4">
        <f t="shared" si="1548"/>
        <v>8.5990177733986511E-2</v>
      </c>
      <c r="E9977" s="6">
        <f t="shared" si="1549"/>
        <v>8.6931544715671744E-2</v>
      </c>
      <c r="F9977" s="7">
        <f t="shared" si="1550"/>
        <v>8.6278376404565885E-2</v>
      </c>
      <c r="I9977" s="10">
        <v>9975</v>
      </c>
      <c r="J9977" s="8">
        <f t="shared" si="1551"/>
        <v>8.9386677362151362E-2</v>
      </c>
      <c r="K9977" s="8">
        <f t="shared" si="1551"/>
        <v>8.7490177733986513E-2</v>
      </c>
      <c r="L9977" s="8">
        <f t="shared" si="1551"/>
        <v>8.8431544715671745E-2</v>
      </c>
      <c r="M9977" s="8">
        <f t="shared" si="1546"/>
        <v>8.7778376404565886E-2</v>
      </c>
      <c r="P9977">
        <v>9975</v>
      </c>
      <c r="Q9977" s="8">
        <f t="shared" si="1552"/>
        <v>8.638667736215136E-2</v>
      </c>
      <c r="R9977" s="8">
        <f t="shared" si="1552"/>
        <v>8.449017773398651E-2</v>
      </c>
      <c r="S9977" s="8">
        <f t="shared" si="1552"/>
        <v>8.5431544715671742E-2</v>
      </c>
      <c r="T9977" s="8">
        <f t="shared" si="1547"/>
        <v>8.4778376404565883E-2</v>
      </c>
      <c r="W9977">
        <v>9975</v>
      </c>
      <c r="X9977" s="4">
        <f t="shared" si="1545"/>
        <v>9.0651599378841069E-2</v>
      </c>
      <c r="Y9977" s="4">
        <f t="shared" si="1554"/>
        <v>8.9661234411203397E-2</v>
      </c>
      <c r="Z9977" s="4">
        <f t="shared" si="1555"/>
        <v>8.8983793450075746E-2</v>
      </c>
    </row>
    <row r="9978" spans="1:26" x14ac:dyDescent="0.25">
      <c r="A9978" s="16">
        <f t="shared" si="1553"/>
        <v>53511</v>
      </c>
      <c r="B9978">
        <f>+'[2]Ejercicio 1'!E10195</f>
        <v>9976</v>
      </c>
      <c r="C9978" s="5">
        <v>8.7886959506448384E-2</v>
      </c>
      <c r="D9978" s="4">
        <f t="shared" si="1548"/>
        <v>8.599044787544731E-2</v>
      </c>
      <c r="E9978" s="6">
        <f t="shared" si="1549"/>
        <v>8.6931820793328299E-2</v>
      </c>
      <c r="F9978" s="7">
        <f t="shared" si="1550"/>
        <v>8.6278648358824997E-2</v>
      </c>
      <c r="I9978" s="10">
        <v>9976</v>
      </c>
      <c r="J9978" s="8">
        <f t="shared" si="1551"/>
        <v>8.9386959506448385E-2</v>
      </c>
      <c r="K9978" s="8">
        <f t="shared" si="1551"/>
        <v>8.7490447875447311E-2</v>
      </c>
      <c r="L9978" s="8">
        <f t="shared" si="1551"/>
        <v>8.84318207933283E-2</v>
      </c>
      <c r="M9978" s="8">
        <f t="shared" si="1546"/>
        <v>8.7778648358824998E-2</v>
      </c>
      <c r="P9978">
        <v>9976</v>
      </c>
      <c r="Q9978" s="8">
        <f t="shared" si="1552"/>
        <v>8.6386959506448383E-2</v>
      </c>
      <c r="R9978" s="8">
        <f t="shared" si="1552"/>
        <v>8.4490447875447308E-2</v>
      </c>
      <c r="S9978" s="8">
        <f t="shared" si="1552"/>
        <v>8.5431820793328297E-2</v>
      </c>
      <c r="T9978" s="8">
        <f t="shared" si="1547"/>
        <v>8.4778648358824996E-2</v>
      </c>
      <c r="W9978">
        <v>9976</v>
      </c>
      <c r="X9978" s="4">
        <f t="shared" ref="X9978:X10041" si="1556">Tasa_Fwd(C9796,B9796,C9978,B9978,182)</f>
        <v>9.0652164048317524E-2</v>
      </c>
      <c r="Y9978" s="4">
        <f t="shared" si="1554"/>
        <v>8.9661786568106458E-2</v>
      </c>
      <c r="Z9978" s="4">
        <f t="shared" si="1555"/>
        <v>8.8984337102487404E-2</v>
      </c>
    </row>
    <row r="9979" spans="1:26" x14ac:dyDescent="0.25">
      <c r="A9979" s="16">
        <f t="shared" si="1553"/>
        <v>53512</v>
      </c>
      <c r="B9979">
        <f>+'[2]Ejercicio 1'!E10196</f>
        <v>9977</v>
      </c>
      <c r="C9979" s="5">
        <v>8.7887241650745407E-2</v>
      </c>
      <c r="D9979" s="4">
        <f t="shared" si="1548"/>
        <v>8.5990718016871817E-2</v>
      </c>
      <c r="E9979" s="6">
        <f t="shared" si="1549"/>
        <v>8.6932096870966424E-2</v>
      </c>
      <c r="F9979" s="7">
        <f t="shared" si="1550"/>
        <v>8.6278920313052704E-2</v>
      </c>
      <c r="I9979" s="10">
        <v>9977</v>
      </c>
      <c r="J9979" s="8">
        <f t="shared" si="1551"/>
        <v>8.9387241650745408E-2</v>
      </c>
      <c r="K9979" s="8">
        <f t="shared" si="1551"/>
        <v>8.7490718016871818E-2</v>
      </c>
      <c r="L9979" s="8">
        <f t="shared" si="1551"/>
        <v>8.8432096870966426E-2</v>
      </c>
      <c r="M9979" s="8">
        <f t="shared" si="1546"/>
        <v>8.7778920313052705E-2</v>
      </c>
      <c r="P9979">
        <v>9977</v>
      </c>
      <c r="Q9979" s="8">
        <f t="shared" si="1552"/>
        <v>8.6387241650745406E-2</v>
      </c>
      <c r="R9979" s="8">
        <f t="shared" si="1552"/>
        <v>8.4490718016871816E-2</v>
      </c>
      <c r="S9979" s="8">
        <f t="shared" si="1552"/>
        <v>8.5432096870966423E-2</v>
      </c>
      <c r="T9979" s="8">
        <f t="shared" si="1547"/>
        <v>8.4778920313052702E-2</v>
      </c>
      <c r="W9979">
        <v>9977</v>
      </c>
      <c r="X9979" s="4">
        <f t="shared" si="1556"/>
        <v>9.0652728717833503E-2</v>
      </c>
      <c r="Y9979" s="4">
        <f t="shared" si="1554"/>
        <v>8.9662338724972618E-2</v>
      </c>
      <c r="Z9979" s="4">
        <f t="shared" si="1555"/>
        <v>8.8984880755824045E-2</v>
      </c>
    </row>
    <row r="9980" spans="1:26" x14ac:dyDescent="0.25">
      <c r="A9980" s="16">
        <f t="shared" si="1553"/>
        <v>53513</v>
      </c>
      <c r="B9980">
        <f>+'[2]Ejercicio 1'!E10197</f>
        <v>9978</v>
      </c>
      <c r="C9980" s="5">
        <v>8.788752379504243E-2</v>
      </c>
      <c r="D9980" s="4">
        <f t="shared" si="1548"/>
        <v>8.5990988158258785E-2</v>
      </c>
      <c r="E9980" s="6">
        <f t="shared" si="1549"/>
        <v>8.6932372948586079E-2</v>
      </c>
      <c r="F9980" s="7">
        <f t="shared" si="1550"/>
        <v>8.6279192267249005E-2</v>
      </c>
      <c r="I9980" s="10">
        <v>9978</v>
      </c>
      <c r="J9980" s="8">
        <f t="shared" si="1551"/>
        <v>8.9387523795042431E-2</v>
      </c>
      <c r="K9980" s="8">
        <f t="shared" si="1551"/>
        <v>8.7490988158258787E-2</v>
      </c>
      <c r="L9980" s="8">
        <f t="shared" si="1551"/>
        <v>8.843237294858608E-2</v>
      </c>
      <c r="M9980" s="8">
        <f t="shared" si="1546"/>
        <v>8.7779192267249007E-2</v>
      </c>
      <c r="P9980">
        <v>9978</v>
      </c>
      <c r="Q9980" s="8">
        <f t="shared" si="1552"/>
        <v>8.6387523795042429E-2</v>
      </c>
      <c r="R9980" s="8">
        <f t="shared" si="1552"/>
        <v>8.4490988158258784E-2</v>
      </c>
      <c r="S9980" s="8">
        <f t="shared" si="1552"/>
        <v>8.5432372948586077E-2</v>
      </c>
      <c r="T9980" s="8">
        <f t="shared" si="1547"/>
        <v>8.4779192267249004E-2</v>
      </c>
      <c r="W9980">
        <v>9978</v>
      </c>
      <c r="X9980" s="4">
        <f t="shared" si="1556"/>
        <v>9.0653293387387257E-2</v>
      </c>
      <c r="Y9980" s="4">
        <f t="shared" si="1554"/>
        <v>8.9662890881897633E-2</v>
      </c>
      <c r="Z9980" s="4">
        <f t="shared" si="1555"/>
        <v>8.8985424409077876E-2</v>
      </c>
    </row>
    <row r="9981" spans="1:26" x14ac:dyDescent="0.25">
      <c r="A9981" s="16">
        <f t="shared" si="1553"/>
        <v>53514</v>
      </c>
      <c r="B9981">
        <f>+'[2]Ejercicio 1'!E10198</f>
        <v>9979</v>
      </c>
      <c r="C9981" s="5">
        <v>8.7887805939339439E-2</v>
      </c>
      <c r="D9981" s="4">
        <f t="shared" si="1548"/>
        <v>8.5991258299609061E-2</v>
      </c>
      <c r="E9981" s="6">
        <f t="shared" si="1549"/>
        <v>8.6932649026185541E-2</v>
      </c>
      <c r="F9981" s="7">
        <f t="shared" si="1550"/>
        <v>8.6279464221413901E-2</v>
      </c>
      <c r="I9981" s="10">
        <v>9979</v>
      </c>
      <c r="J9981" s="8">
        <f t="shared" si="1551"/>
        <v>8.938780593933944E-2</v>
      </c>
      <c r="K9981" s="8">
        <f t="shared" si="1551"/>
        <v>8.7491258299609062E-2</v>
      </c>
      <c r="L9981" s="8">
        <f t="shared" si="1551"/>
        <v>8.8432649026185542E-2</v>
      </c>
      <c r="M9981" s="8">
        <f t="shared" si="1546"/>
        <v>8.7779464221413903E-2</v>
      </c>
      <c r="P9981">
        <v>9979</v>
      </c>
      <c r="Q9981" s="8">
        <f t="shared" si="1552"/>
        <v>8.6387805939339438E-2</v>
      </c>
      <c r="R9981" s="8">
        <f t="shared" si="1552"/>
        <v>8.4491258299609059E-2</v>
      </c>
      <c r="S9981" s="8">
        <f t="shared" si="1552"/>
        <v>8.5432649026185539E-2</v>
      </c>
      <c r="T9981" s="8">
        <f t="shared" si="1547"/>
        <v>8.47794642214139E-2</v>
      </c>
      <c r="W9981">
        <v>9979</v>
      </c>
      <c r="X9981" s="4">
        <f t="shared" si="1556"/>
        <v>9.0653858056979661E-2</v>
      </c>
      <c r="Y9981" s="4">
        <f t="shared" si="1554"/>
        <v>8.9663443038591625E-2</v>
      </c>
      <c r="Z9981" s="4">
        <f t="shared" si="1555"/>
        <v>8.8985968062237519E-2</v>
      </c>
    </row>
    <row r="9982" spans="1:26" x14ac:dyDescent="0.25">
      <c r="A9982" s="16">
        <f t="shared" si="1553"/>
        <v>53515</v>
      </c>
      <c r="B9982">
        <f>+'[2]Ejercicio 1'!E10199</f>
        <v>9980</v>
      </c>
      <c r="C9982" s="5">
        <v>8.7888088083636462E-2</v>
      </c>
      <c r="D9982" s="4">
        <f t="shared" si="1548"/>
        <v>8.5991528440922407E-2</v>
      </c>
      <c r="E9982" s="6">
        <f t="shared" si="1549"/>
        <v>8.6932925103767447E-2</v>
      </c>
      <c r="F9982" s="7">
        <f t="shared" si="1550"/>
        <v>8.6279736175544547E-2</v>
      </c>
      <c r="I9982" s="10">
        <v>9980</v>
      </c>
      <c r="J9982" s="8">
        <f t="shared" si="1551"/>
        <v>8.9388088083636463E-2</v>
      </c>
      <c r="K9982" s="8">
        <f t="shared" si="1551"/>
        <v>8.7491528440922409E-2</v>
      </c>
      <c r="L9982" s="8">
        <f t="shared" si="1551"/>
        <v>8.8432925103767449E-2</v>
      </c>
      <c r="M9982" s="8">
        <f t="shared" si="1546"/>
        <v>8.7779736175544548E-2</v>
      </c>
      <c r="P9982">
        <v>9980</v>
      </c>
      <c r="Q9982" s="8">
        <f t="shared" si="1552"/>
        <v>8.6388088083636461E-2</v>
      </c>
      <c r="R9982" s="8">
        <f t="shared" si="1552"/>
        <v>8.4491528440922406E-2</v>
      </c>
      <c r="S9982" s="8">
        <f t="shared" si="1552"/>
        <v>8.5432925103767446E-2</v>
      </c>
      <c r="T9982" s="8">
        <f t="shared" si="1547"/>
        <v>8.4779736175544546E-2</v>
      </c>
      <c r="W9982">
        <v>9980</v>
      </c>
      <c r="X9982" s="4">
        <f t="shared" si="1556"/>
        <v>9.065442272661027E-2</v>
      </c>
      <c r="Y9982" s="4">
        <f t="shared" si="1554"/>
        <v>8.9663995195343599E-2</v>
      </c>
      <c r="Z9982" s="4">
        <f t="shared" si="1555"/>
        <v>8.8986511714292324E-2</v>
      </c>
    </row>
    <row r="9983" spans="1:26" x14ac:dyDescent="0.25">
      <c r="A9983" s="16">
        <f t="shared" si="1553"/>
        <v>53516</v>
      </c>
      <c r="B9983">
        <f>+'[2]Ejercicio 1'!E10200</f>
        <v>9981</v>
      </c>
      <c r="C9983" s="5">
        <v>8.7888370227933485E-2</v>
      </c>
      <c r="D9983" s="4">
        <f t="shared" si="1548"/>
        <v>8.5991798582198853E-2</v>
      </c>
      <c r="E9983" s="6">
        <f t="shared" si="1549"/>
        <v>8.6933201181330008E-2</v>
      </c>
      <c r="F9983" s="7">
        <f t="shared" si="1550"/>
        <v>8.6280008129646646E-2</v>
      </c>
      <c r="I9983" s="10">
        <v>9981</v>
      </c>
      <c r="J9983" s="8">
        <f t="shared" si="1551"/>
        <v>8.9388370227933486E-2</v>
      </c>
      <c r="K9983" s="8">
        <f t="shared" si="1551"/>
        <v>8.7491798582198854E-2</v>
      </c>
      <c r="L9983" s="8">
        <f t="shared" si="1551"/>
        <v>8.843320118133001E-2</v>
      </c>
      <c r="M9983" s="8">
        <f t="shared" si="1546"/>
        <v>8.7780008129646647E-2</v>
      </c>
      <c r="P9983">
        <v>9981</v>
      </c>
      <c r="Q9983" s="8">
        <f t="shared" si="1552"/>
        <v>8.6388370227933484E-2</v>
      </c>
      <c r="R9983" s="8">
        <f t="shared" si="1552"/>
        <v>8.4491798582198852E-2</v>
      </c>
      <c r="S9983" s="8">
        <f t="shared" si="1552"/>
        <v>8.5433201181330007E-2</v>
      </c>
      <c r="T9983" s="8">
        <f t="shared" si="1547"/>
        <v>8.4780008129646645E-2</v>
      </c>
      <c r="W9983">
        <v>9981</v>
      </c>
      <c r="X9983" s="4">
        <f t="shared" si="1556"/>
        <v>9.0654987396279543E-2</v>
      </c>
      <c r="Y9983" s="4">
        <f t="shared" si="1554"/>
        <v>8.9664547352058671E-2</v>
      </c>
      <c r="Z9983" s="4">
        <f t="shared" si="1555"/>
        <v>8.8987055367277801E-2</v>
      </c>
    </row>
    <row r="9984" spans="1:26" x14ac:dyDescent="0.25">
      <c r="A9984" s="16">
        <f t="shared" si="1553"/>
        <v>53517</v>
      </c>
      <c r="B9984">
        <f>+'[2]Ejercicio 1'!E10201</f>
        <v>9982</v>
      </c>
      <c r="C9984" s="5">
        <v>8.7888652372230508E-2</v>
      </c>
      <c r="D9984" s="4">
        <f t="shared" si="1548"/>
        <v>8.5992068723438786E-2</v>
      </c>
      <c r="E9984" s="6">
        <f t="shared" si="1549"/>
        <v>8.6933477258873251E-2</v>
      </c>
      <c r="F9984" s="7">
        <f t="shared" si="1550"/>
        <v>8.6280280083717339E-2</v>
      </c>
      <c r="I9984" s="10">
        <v>9982</v>
      </c>
      <c r="J9984" s="8">
        <f t="shared" si="1551"/>
        <v>8.9388652372230509E-2</v>
      </c>
      <c r="K9984" s="8">
        <f t="shared" si="1551"/>
        <v>8.7492068723438787E-2</v>
      </c>
      <c r="L9984" s="8">
        <f t="shared" si="1551"/>
        <v>8.8433477258873253E-2</v>
      </c>
      <c r="M9984" s="8">
        <f t="shared" si="1546"/>
        <v>8.7780280083717341E-2</v>
      </c>
      <c r="P9984">
        <v>9982</v>
      </c>
      <c r="Q9984" s="8">
        <f t="shared" si="1552"/>
        <v>8.6388652372230507E-2</v>
      </c>
      <c r="R9984" s="8">
        <f t="shared" si="1552"/>
        <v>8.4492068723438785E-2</v>
      </c>
      <c r="S9984" s="8">
        <f t="shared" si="1552"/>
        <v>8.543347725887325E-2</v>
      </c>
      <c r="T9984" s="8">
        <f t="shared" si="1547"/>
        <v>8.4780280083717338E-2</v>
      </c>
      <c r="W9984">
        <v>9982</v>
      </c>
      <c r="X9984" s="4">
        <f t="shared" si="1556"/>
        <v>9.0655552065963735E-2</v>
      </c>
      <c r="Y9984" s="4">
        <f t="shared" si="1554"/>
        <v>8.9665099508735968E-2</v>
      </c>
      <c r="Z9984" s="4">
        <f t="shared" si="1555"/>
        <v>8.8987599019158467E-2</v>
      </c>
    </row>
    <row r="9985" spans="1:26" x14ac:dyDescent="0.25">
      <c r="A9985" s="16">
        <f t="shared" si="1553"/>
        <v>53518</v>
      </c>
      <c r="B9985">
        <f>+'[2]Ejercicio 1'!E10202</f>
        <v>9983</v>
      </c>
      <c r="C9985" s="5">
        <v>8.7888934516527531E-2</v>
      </c>
      <c r="D9985" s="4">
        <f t="shared" si="1548"/>
        <v>8.5992338864641402E-2</v>
      </c>
      <c r="E9985" s="6">
        <f t="shared" si="1549"/>
        <v>8.6933753336398925E-2</v>
      </c>
      <c r="F9985" s="7">
        <f t="shared" si="1550"/>
        <v>8.6280552037756628E-2</v>
      </c>
      <c r="I9985" s="10">
        <v>9983</v>
      </c>
      <c r="J9985" s="8">
        <f t="shared" si="1551"/>
        <v>8.9388934516527532E-2</v>
      </c>
      <c r="K9985" s="8">
        <f t="shared" si="1551"/>
        <v>8.7492338864641403E-2</v>
      </c>
      <c r="L9985" s="8">
        <f t="shared" si="1551"/>
        <v>8.8433753336398926E-2</v>
      </c>
      <c r="M9985" s="8">
        <f t="shared" si="1546"/>
        <v>8.7780552037756629E-2</v>
      </c>
      <c r="P9985">
        <v>9983</v>
      </c>
      <c r="Q9985" s="8">
        <f t="shared" si="1552"/>
        <v>8.638893451652753E-2</v>
      </c>
      <c r="R9985" s="8">
        <f t="shared" si="1552"/>
        <v>8.44923388646414E-2</v>
      </c>
      <c r="S9985" s="8">
        <f t="shared" si="1552"/>
        <v>8.5433753336398924E-2</v>
      </c>
      <c r="T9985" s="8">
        <f t="shared" si="1547"/>
        <v>8.4780552037756626E-2</v>
      </c>
      <c r="W9985">
        <v>9983</v>
      </c>
      <c r="X9985" s="4">
        <f t="shared" si="1556"/>
        <v>9.065611673573358E-2</v>
      </c>
      <c r="Y9985" s="4">
        <f t="shared" si="1554"/>
        <v>8.9665651665471247E-2</v>
      </c>
      <c r="Z9985" s="4">
        <f t="shared" si="1555"/>
        <v>8.8988142671966947E-2</v>
      </c>
    </row>
    <row r="9986" spans="1:26" x14ac:dyDescent="0.25">
      <c r="A9986" s="16">
        <f t="shared" si="1553"/>
        <v>53519</v>
      </c>
      <c r="B9986">
        <f>+'[2]Ejercicio 1'!E10203</f>
        <v>9984</v>
      </c>
      <c r="C9986" s="5">
        <v>8.7889216660824554E-2</v>
      </c>
      <c r="D9986" s="4">
        <f t="shared" si="1548"/>
        <v>8.5992609005807116E-2</v>
      </c>
      <c r="E9986" s="6">
        <f t="shared" si="1549"/>
        <v>8.6934029413904407E-2</v>
      </c>
      <c r="F9986" s="7">
        <f t="shared" si="1550"/>
        <v>8.628082399176451E-2</v>
      </c>
      <c r="I9986" s="10">
        <v>9984</v>
      </c>
      <c r="J9986" s="8">
        <f t="shared" si="1551"/>
        <v>8.9389216660824555E-2</v>
      </c>
      <c r="K9986" s="8">
        <f t="shared" si="1551"/>
        <v>8.7492609005807118E-2</v>
      </c>
      <c r="L9986" s="8">
        <f t="shared" si="1551"/>
        <v>8.8434029413904408E-2</v>
      </c>
      <c r="M9986" s="8">
        <f t="shared" si="1551"/>
        <v>8.7780823991764512E-2</v>
      </c>
      <c r="P9986">
        <v>9984</v>
      </c>
      <c r="Q9986" s="8">
        <f t="shared" si="1552"/>
        <v>8.6389216660824553E-2</v>
      </c>
      <c r="R9986" s="8">
        <f t="shared" si="1552"/>
        <v>8.4492609005807115E-2</v>
      </c>
      <c r="S9986" s="8">
        <f t="shared" si="1552"/>
        <v>8.5434029413904405E-2</v>
      </c>
      <c r="T9986" s="8">
        <f t="shared" si="1552"/>
        <v>8.4780823991764509E-2</v>
      </c>
      <c r="W9986">
        <v>9984</v>
      </c>
      <c r="X9986" s="4">
        <f t="shared" si="1556"/>
        <v>9.0656681405517914E-2</v>
      </c>
      <c r="Y9986" s="4">
        <f t="shared" si="1554"/>
        <v>8.966620382197639E-2</v>
      </c>
      <c r="Z9986" s="4">
        <f t="shared" si="1555"/>
        <v>8.8988686324684083E-2</v>
      </c>
    </row>
    <row r="9987" spans="1:26" x14ac:dyDescent="0.25">
      <c r="A9987" s="16">
        <f t="shared" si="1553"/>
        <v>53520</v>
      </c>
      <c r="B9987">
        <f>+'[2]Ejercicio 1'!E10204</f>
        <v>9985</v>
      </c>
      <c r="C9987" s="5">
        <v>8.7889498805121577E-2</v>
      </c>
      <c r="D9987" s="4">
        <f t="shared" ref="D9987:D10050" si="1557">+LN((1+C9987*182/360)^(360/182))</f>
        <v>8.5992879146935902E-2</v>
      </c>
      <c r="E9987" s="6">
        <f t="shared" ref="E9987:E10050" si="1558">Equivalencia_Tasas(C9987,182,91)</f>
        <v>8.6934305491391431E-2</v>
      </c>
      <c r="F9987" s="7">
        <f t="shared" ref="F9987:F10050" si="1559">Equivalencia_Tasas(C9987,182,28)</f>
        <v>8.6281095945740988E-2</v>
      </c>
      <c r="I9987" s="10">
        <v>9985</v>
      </c>
      <c r="J9987" s="8">
        <f t="shared" ref="J9987:M10050" si="1560">C9987+$O$1</f>
        <v>8.9389498805121578E-2</v>
      </c>
      <c r="K9987" s="8">
        <f t="shared" si="1560"/>
        <v>8.7492879146935904E-2</v>
      </c>
      <c r="L9987" s="8">
        <f t="shared" si="1560"/>
        <v>8.8434305491391432E-2</v>
      </c>
      <c r="M9987" s="8">
        <f t="shared" si="1560"/>
        <v>8.7781095945740989E-2</v>
      </c>
      <c r="P9987">
        <v>9985</v>
      </c>
      <c r="Q9987" s="8">
        <f t="shared" ref="Q9987:T10050" si="1561">C9987-$O$1</f>
        <v>8.6389498805121576E-2</v>
      </c>
      <c r="R9987" s="8">
        <f t="shared" si="1561"/>
        <v>8.4492879146935901E-2</v>
      </c>
      <c r="S9987" s="8">
        <f t="shared" si="1561"/>
        <v>8.543430549139143E-2</v>
      </c>
      <c r="T9987" s="8">
        <f t="shared" si="1561"/>
        <v>8.4781095945740986E-2</v>
      </c>
      <c r="W9987">
        <v>9985</v>
      </c>
      <c r="X9987" s="4">
        <f t="shared" si="1556"/>
        <v>9.0657246075341341E-2</v>
      </c>
      <c r="Y9987" s="4">
        <f t="shared" si="1554"/>
        <v>8.9666755978444632E-2</v>
      </c>
      <c r="Z9987" s="4">
        <f t="shared" si="1555"/>
        <v>8.8989229977312706E-2</v>
      </c>
    </row>
    <row r="9988" spans="1:26" x14ac:dyDescent="0.25">
      <c r="A9988" s="16">
        <f t="shared" si="1553"/>
        <v>53521</v>
      </c>
      <c r="B9988">
        <f>+'[2]Ejercicio 1'!E10205</f>
        <v>9986</v>
      </c>
      <c r="C9988" s="5">
        <v>8.7889780949418586E-2</v>
      </c>
      <c r="D9988" s="4">
        <f t="shared" si="1557"/>
        <v>8.5993149288027773E-2</v>
      </c>
      <c r="E9988" s="6">
        <f t="shared" si="1558"/>
        <v>8.6934581568860012E-2</v>
      </c>
      <c r="F9988" s="7">
        <f t="shared" si="1559"/>
        <v>8.6281367899686073E-2</v>
      </c>
      <c r="I9988" s="10">
        <v>9986</v>
      </c>
      <c r="J9988" s="8">
        <f t="shared" si="1560"/>
        <v>8.9389780949418587E-2</v>
      </c>
      <c r="K9988" s="8">
        <f t="shared" si="1560"/>
        <v>8.7493149288027774E-2</v>
      </c>
      <c r="L9988" s="8">
        <f t="shared" si="1560"/>
        <v>8.8434581568860013E-2</v>
      </c>
      <c r="M9988" s="8">
        <f t="shared" si="1560"/>
        <v>8.7781367899686075E-2</v>
      </c>
      <c r="P9988">
        <v>9986</v>
      </c>
      <c r="Q9988" s="8">
        <f t="shared" si="1561"/>
        <v>8.6389780949418585E-2</v>
      </c>
      <c r="R9988" s="8">
        <f t="shared" si="1561"/>
        <v>8.4493149288027772E-2</v>
      </c>
      <c r="S9988" s="8">
        <f t="shared" si="1561"/>
        <v>8.543458156886001E-2</v>
      </c>
      <c r="T9988" s="8">
        <f t="shared" si="1561"/>
        <v>8.4781367899686072E-2</v>
      </c>
      <c r="W9988">
        <v>9986</v>
      </c>
      <c r="X9988" s="4">
        <f t="shared" si="1556"/>
        <v>9.0657810745202988E-2</v>
      </c>
      <c r="Y9988" s="4">
        <f t="shared" si="1554"/>
        <v>8.9667308135066584E-2</v>
      </c>
      <c r="Z9988" s="4">
        <f t="shared" si="1555"/>
        <v>8.898977362985569E-2</v>
      </c>
    </row>
    <row r="9989" spans="1:26" x14ac:dyDescent="0.25">
      <c r="A9989" s="16">
        <f t="shared" ref="A9989:A10052" si="1562">+A9988+1</f>
        <v>53522</v>
      </c>
      <c r="B9989">
        <f>+'[2]Ejercicio 1'!E10206</f>
        <v>9987</v>
      </c>
      <c r="C9989" s="5">
        <v>8.7890063093715609E-2</v>
      </c>
      <c r="D9989" s="4">
        <f t="shared" si="1557"/>
        <v>8.5993419429082951E-2</v>
      </c>
      <c r="E9989" s="6">
        <f t="shared" si="1558"/>
        <v>8.693485764630926E-2</v>
      </c>
      <c r="F9989" s="7">
        <f t="shared" si="1559"/>
        <v>8.628163985359974E-2</v>
      </c>
      <c r="I9989" s="10">
        <v>9987</v>
      </c>
      <c r="J9989" s="8">
        <f t="shared" si="1560"/>
        <v>8.939006309371561E-2</v>
      </c>
      <c r="K9989" s="8">
        <f t="shared" si="1560"/>
        <v>8.7493419429082953E-2</v>
      </c>
      <c r="L9989" s="8">
        <f t="shared" si="1560"/>
        <v>8.8434857646309262E-2</v>
      </c>
      <c r="M9989" s="8">
        <f t="shared" si="1560"/>
        <v>8.7781639853599741E-2</v>
      </c>
      <c r="P9989">
        <v>9987</v>
      </c>
      <c r="Q9989" s="8">
        <f t="shared" si="1561"/>
        <v>8.6390063093715608E-2</v>
      </c>
      <c r="R9989" s="8">
        <f t="shared" si="1561"/>
        <v>8.449341942908295E-2</v>
      </c>
      <c r="S9989" s="8">
        <f t="shared" si="1561"/>
        <v>8.5434857646309259E-2</v>
      </c>
      <c r="T9989" s="8">
        <f t="shared" si="1561"/>
        <v>8.4781639853599738E-2</v>
      </c>
      <c r="W9989">
        <v>9987</v>
      </c>
      <c r="X9989" s="4">
        <f t="shared" si="1556"/>
        <v>9.0658375415079553E-2</v>
      </c>
      <c r="Y9989" s="4">
        <f t="shared" si="1554"/>
        <v>8.9667860291554158E-2</v>
      </c>
      <c r="Z9989" s="4">
        <f t="shared" si="1555"/>
        <v>8.8990317282310175E-2</v>
      </c>
    </row>
    <row r="9990" spans="1:26" x14ac:dyDescent="0.25">
      <c r="A9990" s="16">
        <f t="shared" si="1562"/>
        <v>53523</v>
      </c>
      <c r="B9990">
        <f>+'[2]Ejercicio 1'!E10207</f>
        <v>9988</v>
      </c>
      <c r="C9990" s="5">
        <v>8.7890345238012632E-2</v>
      </c>
      <c r="D9990" s="4">
        <f t="shared" si="1557"/>
        <v>8.5993689570101409E-2</v>
      </c>
      <c r="E9990" s="6">
        <f t="shared" si="1558"/>
        <v>8.6935133723740066E-2</v>
      </c>
      <c r="F9990" s="7">
        <f t="shared" si="1559"/>
        <v>8.6281911807482015E-2</v>
      </c>
      <c r="I9990" s="10">
        <v>9988</v>
      </c>
      <c r="J9990" s="8">
        <f t="shared" si="1560"/>
        <v>8.9390345238012633E-2</v>
      </c>
      <c r="K9990" s="8">
        <f t="shared" si="1560"/>
        <v>8.749368957010141E-2</v>
      </c>
      <c r="L9990" s="8">
        <f t="shared" si="1560"/>
        <v>8.8435133723740067E-2</v>
      </c>
      <c r="M9990" s="8">
        <f t="shared" si="1560"/>
        <v>8.7781911807482016E-2</v>
      </c>
      <c r="P9990">
        <v>9988</v>
      </c>
      <c r="Q9990" s="8">
        <f t="shared" si="1561"/>
        <v>8.6390345238012631E-2</v>
      </c>
      <c r="R9990" s="8">
        <f t="shared" si="1561"/>
        <v>8.4493689570101407E-2</v>
      </c>
      <c r="S9990" s="8">
        <f t="shared" si="1561"/>
        <v>8.5435133723740064E-2</v>
      </c>
      <c r="T9990" s="8">
        <f t="shared" si="1561"/>
        <v>8.4781911807482013E-2</v>
      </c>
      <c r="W9990">
        <v>9988</v>
      </c>
      <c r="X9990" s="4">
        <f t="shared" si="1556"/>
        <v>9.0658940085042217E-2</v>
      </c>
      <c r="Y9990" s="4">
        <f t="shared" si="1554"/>
        <v>8.9668412448004831E-2</v>
      </c>
      <c r="Z9990" s="4">
        <f t="shared" si="1555"/>
        <v>8.8990860934673302E-2</v>
      </c>
    </row>
    <row r="9991" spans="1:26" x14ac:dyDescent="0.25">
      <c r="A9991" s="16">
        <f t="shared" si="1562"/>
        <v>53524</v>
      </c>
      <c r="B9991">
        <f>+'[2]Ejercicio 1'!E10208</f>
        <v>9989</v>
      </c>
      <c r="C9991" s="5">
        <v>8.7890627382309655E-2</v>
      </c>
      <c r="D9991" s="4">
        <f t="shared" si="1557"/>
        <v>8.5993959711082757E-2</v>
      </c>
      <c r="E9991" s="6">
        <f t="shared" si="1558"/>
        <v>8.6935409801151553E-2</v>
      </c>
      <c r="F9991" s="7">
        <f t="shared" si="1559"/>
        <v>8.6282183761330025E-2</v>
      </c>
      <c r="I9991" s="10">
        <v>9989</v>
      </c>
      <c r="J9991" s="8">
        <f t="shared" si="1560"/>
        <v>8.9390627382309656E-2</v>
      </c>
      <c r="K9991" s="8">
        <f t="shared" si="1560"/>
        <v>8.7493959711082758E-2</v>
      </c>
      <c r="L9991" s="8">
        <f t="shared" si="1560"/>
        <v>8.8435409801151554E-2</v>
      </c>
      <c r="M9991" s="8">
        <f t="shared" si="1560"/>
        <v>8.7782183761330027E-2</v>
      </c>
      <c r="P9991">
        <v>9989</v>
      </c>
      <c r="Q9991" s="8">
        <f t="shared" si="1561"/>
        <v>8.6390627382309654E-2</v>
      </c>
      <c r="R9991" s="8">
        <f t="shared" si="1561"/>
        <v>8.4493959711082756E-2</v>
      </c>
      <c r="S9991" s="8">
        <f t="shared" si="1561"/>
        <v>8.5435409801151552E-2</v>
      </c>
      <c r="T9991" s="8">
        <f t="shared" si="1561"/>
        <v>8.4782183761330024E-2</v>
      </c>
      <c r="W9991">
        <v>9989</v>
      </c>
      <c r="X9991" s="4">
        <f t="shared" si="1556"/>
        <v>9.0659504755019368E-2</v>
      </c>
      <c r="Y9991" s="4">
        <f t="shared" si="1554"/>
        <v>8.966896460441684E-2</v>
      </c>
      <c r="Z9991" s="4">
        <f t="shared" si="1555"/>
        <v>8.8991404585931591E-2</v>
      </c>
    </row>
    <row r="9992" spans="1:26" x14ac:dyDescent="0.25">
      <c r="A9992" s="16">
        <f t="shared" si="1562"/>
        <v>53525</v>
      </c>
      <c r="B9992">
        <f>+'[2]Ejercicio 1'!E10209</f>
        <v>9990</v>
      </c>
      <c r="C9992" s="5">
        <v>8.7890909526606678E-2</v>
      </c>
      <c r="D9992" s="4">
        <f t="shared" si="1557"/>
        <v>8.5994229852027176E-2</v>
      </c>
      <c r="E9992" s="6">
        <f t="shared" si="1558"/>
        <v>8.6935685878544583E-2</v>
      </c>
      <c r="F9992" s="7">
        <f t="shared" si="1559"/>
        <v>8.6282455715149489E-2</v>
      </c>
      <c r="I9992" s="10">
        <v>9990</v>
      </c>
      <c r="J9992" s="8">
        <f t="shared" si="1560"/>
        <v>8.9390909526606679E-2</v>
      </c>
      <c r="K9992" s="8">
        <f t="shared" si="1560"/>
        <v>8.7494229852027178E-2</v>
      </c>
      <c r="L9992" s="8">
        <f t="shared" si="1560"/>
        <v>8.8435685878544584E-2</v>
      </c>
      <c r="M9992" s="8">
        <f t="shared" si="1560"/>
        <v>8.7782455715149491E-2</v>
      </c>
      <c r="P9992">
        <v>9990</v>
      </c>
      <c r="Q9992" s="8">
        <f t="shared" si="1561"/>
        <v>8.6390909526606677E-2</v>
      </c>
      <c r="R9992" s="8">
        <f t="shared" si="1561"/>
        <v>8.4494229852027175E-2</v>
      </c>
      <c r="S9992" s="8">
        <f t="shared" si="1561"/>
        <v>8.5435685878544582E-2</v>
      </c>
      <c r="T9992" s="8">
        <f t="shared" si="1561"/>
        <v>8.4782455715149488E-2</v>
      </c>
      <c r="W9992">
        <v>9990</v>
      </c>
      <c r="X9992" s="4">
        <f t="shared" si="1556"/>
        <v>9.0660069425034726E-2</v>
      </c>
      <c r="Y9992" s="4">
        <f t="shared" si="1554"/>
        <v>8.9669516760791976E-2</v>
      </c>
      <c r="Z9992" s="4">
        <f t="shared" si="1555"/>
        <v>8.8991948237104254E-2</v>
      </c>
    </row>
    <row r="9993" spans="1:26" x14ac:dyDescent="0.25">
      <c r="A9993" s="16">
        <f t="shared" si="1562"/>
        <v>53526</v>
      </c>
      <c r="B9993">
        <f>+'[2]Ejercicio 1'!E10210</f>
        <v>9991</v>
      </c>
      <c r="C9993" s="5">
        <v>8.7891191670903701E-2</v>
      </c>
      <c r="D9993" s="4">
        <f t="shared" si="1557"/>
        <v>8.5994499992934501E-2</v>
      </c>
      <c r="E9993" s="6">
        <f t="shared" si="1558"/>
        <v>8.6935961955918295E-2</v>
      </c>
      <c r="F9993" s="7">
        <f t="shared" si="1559"/>
        <v>8.6282727668937548E-2</v>
      </c>
      <c r="I9993" s="10">
        <v>9991</v>
      </c>
      <c r="J9993" s="8">
        <f t="shared" si="1560"/>
        <v>8.9391191670903702E-2</v>
      </c>
      <c r="K9993" s="8">
        <f t="shared" si="1560"/>
        <v>8.7494499992934502E-2</v>
      </c>
      <c r="L9993" s="8">
        <f t="shared" si="1560"/>
        <v>8.8435961955918296E-2</v>
      </c>
      <c r="M9993" s="8">
        <f t="shared" si="1560"/>
        <v>8.7782727668937549E-2</v>
      </c>
      <c r="P9993">
        <v>9991</v>
      </c>
      <c r="Q9993" s="8">
        <f t="shared" si="1561"/>
        <v>8.63911916709037E-2</v>
      </c>
      <c r="R9993" s="8">
        <f t="shared" si="1561"/>
        <v>8.4494499992934499E-2</v>
      </c>
      <c r="S9993" s="8">
        <f t="shared" si="1561"/>
        <v>8.5435961955918294E-2</v>
      </c>
      <c r="T9993" s="8">
        <f t="shared" si="1561"/>
        <v>8.4782727668937546E-2</v>
      </c>
      <c r="W9993">
        <v>9991</v>
      </c>
      <c r="X9993" s="4">
        <f t="shared" si="1556"/>
        <v>9.0660634095088732E-2</v>
      </c>
      <c r="Y9993" s="4">
        <f t="shared" si="1554"/>
        <v>8.967006891703358E-2</v>
      </c>
      <c r="Z9993" s="4">
        <f t="shared" si="1555"/>
        <v>8.8992491889204731E-2</v>
      </c>
    </row>
    <row r="9994" spans="1:26" x14ac:dyDescent="0.25">
      <c r="A9994" s="16">
        <f t="shared" si="1562"/>
        <v>53527</v>
      </c>
      <c r="B9994">
        <f>+'[2]Ejercicio 1'!E10211</f>
        <v>9992</v>
      </c>
      <c r="C9994" s="5">
        <v>8.789147381520071E-2</v>
      </c>
      <c r="D9994" s="4">
        <f t="shared" si="1557"/>
        <v>8.5994770133805104E-2</v>
      </c>
      <c r="E9994" s="6">
        <f t="shared" si="1558"/>
        <v>8.693623803327355E-2</v>
      </c>
      <c r="F9994" s="7">
        <f t="shared" si="1559"/>
        <v>8.6282999622694215E-2</v>
      </c>
      <c r="I9994" s="10">
        <v>9992</v>
      </c>
      <c r="J9994" s="8">
        <f t="shared" si="1560"/>
        <v>8.9391473815200712E-2</v>
      </c>
      <c r="K9994" s="8">
        <f t="shared" si="1560"/>
        <v>8.7494770133805105E-2</v>
      </c>
      <c r="L9994" s="8">
        <f t="shared" si="1560"/>
        <v>8.8436238033273551E-2</v>
      </c>
      <c r="M9994" s="8">
        <f t="shared" si="1560"/>
        <v>8.7782999622694216E-2</v>
      </c>
      <c r="P9994">
        <v>9992</v>
      </c>
      <c r="Q9994" s="8">
        <f t="shared" si="1561"/>
        <v>8.6391473815200709E-2</v>
      </c>
      <c r="R9994" s="8">
        <f t="shared" si="1561"/>
        <v>8.4494770133805103E-2</v>
      </c>
      <c r="S9994" s="8">
        <f t="shared" si="1561"/>
        <v>8.5436238033273548E-2</v>
      </c>
      <c r="T9994" s="8">
        <f t="shared" si="1561"/>
        <v>8.4782999622694213E-2</v>
      </c>
      <c r="W9994">
        <v>9992</v>
      </c>
      <c r="X9994" s="4">
        <f t="shared" si="1556"/>
        <v>9.0661198765157242E-2</v>
      </c>
      <c r="Y9994" s="4">
        <f t="shared" si="1554"/>
        <v>8.9670621073332291E-2</v>
      </c>
      <c r="Z9994" s="4">
        <f t="shared" si="1555"/>
        <v>8.899303554121385E-2</v>
      </c>
    </row>
    <row r="9995" spans="1:26" x14ac:dyDescent="0.25">
      <c r="A9995" s="16">
        <f t="shared" si="1562"/>
        <v>53528</v>
      </c>
      <c r="B9995">
        <f>+'[2]Ejercicio 1'!E10212</f>
        <v>9993</v>
      </c>
      <c r="C9995" s="5">
        <v>8.7891755959497733E-2</v>
      </c>
      <c r="D9995" s="4">
        <f t="shared" si="1557"/>
        <v>8.5995040274639195E-2</v>
      </c>
      <c r="E9995" s="6">
        <f t="shared" si="1558"/>
        <v>8.6936514110610374E-2</v>
      </c>
      <c r="F9995" s="7">
        <f t="shared" si="1559"/>
        <v>8.6283271576419462E-2</v>
      </c>
      <c r="I9995" s="10">
        <v>9993</v>
      </c>
      <c r="J9995" s="8">
        <f t="shared" si="1560"/>
        <v>8.9391755959497735E-2</v>
      </c>
      <c r="K9995" s="8">
        <f t="shared" si="1560"/>
        <v>8.7495040274639196E-2</v>
      </c>
      <c r="L9995" s="8">
        <f t="shared" si="1560"/>
        <v>8.8436514110610376E-2</v>
      </c>
      <c r="M9995" s="8">
        <f t="shared" si="1560"/>
        <v>8.7783271576419464E-2</v>
      </c>
      <c r="P9995">
        <v>9993</v>
      </c>
      <c r="Q9995" s="8">
        <f t="shared" si="1561"/>
        <v>8.6391755959497732E-2</v>
      </c>
      <c r="R9995" s="8">
        <f t="shared" si="1561"/>
        <v>8.4495040274639194E-2</v>
      </c>
      <c r="S9995" s="8">
        <f t="shared" si="1561"/>
        <v>8.5436514110610373E-2</v>
      </c>
      <c r="T9995" s="8">
        <f t="shared" si="1561"/>
        <v>8.4783271576419461E-2</v>
      </c>
      <c r="W9995">
        <v>9993</v>
      </c>
      <c r="X9995" s="4">
        <f t="shared" si="1556"/>
        <v>9.0661763435312709E-2</v>
      </c>
      <c r="Y9995" s="4">
        <f t="shared" si="1554"/>
        <v>8.9671173229689843E-2</v>
      </c>
      <c r="Z9995" s="4">
        <f t="shared" si="1555"/>
        <v>8.8993579193137329E-2</v>
      </c>
    </row>
    <row r="9996" spans="1:26" x14ac:dyDescent="0.25">
      <c r="A9996" s="16">
        <f t="shared" si="1562"/>
        <v>53529</v>
      </c>
      <c r="B9996">
        <f>+'[2]Ejercicio 1'!E10213</f>
        <v>9994</v>
      </c>
      <c r="C9996" s="5">
        <v>8.7892038103794756E-2</v>
      </c>
      <c r="D9996" s="4">
        <f t="shared" si="1557"/>
        <v>8.5995310415435983E-2</v>
      </c>
      <c r="E9996" s="6">
        <f t="shared" si="1558"/>
        <v>8.6936790187927854E-2</v>
      </c>
      <c r="F9996" s="7">
        <f t="shared" si="1559"/>
        <v>8.6283543530113319E-2</v>
      </c>
      <c r="I9996" s="10">
        <v>9994</v>
      </c>
      <c r="J9996" s="8">
        <f t="shared" si="1560"/>
        <v>8.9392038103794758E-2</v>
      </c>
      <c r="K9996" s="8">
        <f t="shared" si="1560"/>
        <v>8.7495310415435984E-2</v>
      </c>
      <c r="L9996" s="8">
        <f t="shared" si="1560"/>
        <v>8.8436790187927855E-2</v>
      </c>
      <c r="M9996" s="8">
        <f t="shared" si="1560"/>
        <v>8.778354353011332E-2</v>
      </c>
      <c r="P9996">
        <v>9994</v>
      </c>
      <c r="Q9996" s="8">
        <f t="shared" si="1561"/>
        <v>8.6392038103794755E-2</v>
      </c>
      <c r="R9996" s="8">
        <f t="shared" si="1561"/>
        <v>8.4495310415435981E-2</v>
      </c>
      <c r="S9996" s="8">
        <f t="shared" si="1561"/>
        <v>8.5436790187927852E-2</v>
      </c>
      <c r="T9996" s="8">
        <f t="shared" si="1561"/>
        <v>8.4783543530113317E-2</v>
      </c>
      <c r="W9996">
        <v>9994</v>
      </c>
      <c r="X9996" s="4">
        <f t="shared" si="1556"/>
        <v>9.066232810548179E-2</v>
      </c>
      <c r="Y9996" s="4">
        <f t="shared" si="1554"/>
        <v>8.9671725385914766E-2</v>
      </c>
      <c r="Z9996" s="4">
        <f t="shared" si="1555"/>
        <v>8.899412284496945E-2</v>
      </c>
    </row>
    <row r="9997" spans="1:26" x14ac:dyDescent="0.25">
      <c r="A9997" s="16">
        <f t="shared" si="1562"/>
        <v>53530</v>
      </c>
      <c r="B9997">
        <f>+'[2]Ejercicio 1'!E10214</f>
        <v>9995</v>
      </c>
      <c r="C9997" s="5">
        <v>8.7892320248091779E-2</v>
      </c>
      <c r="D9997" s="4">
        <f t="shared" si="1557"/>
        <v>8.599558055619605E-2</v>
      </c>
      <c r="E9997" s="6">
        <f t="shared" si="1558"/>
        <v>8.6937066265226029E-2</v>
      </c>
      <c r="F9997" s="7">
        <f t="shared" si="1559"/>
        <v>8.628381548377291E-2</v>
      </c>
      <c r="I9997" s="10">
        <v>9995</v>
      </c>
      <c r="J9997" s="8">
        <f t="shared" si="1560"/>
        <v>8.9392320248091781E-2</v>
      </c>
      <c r="K9997" s="8">
        <f t="shared" si="1560"/>
        <v>8.7495580556196051E-2</v>
      </c>
      <c r="L9997" s="8">
        <f t="shared" si="1560"/>
        <v>8.843706626522603E-2</v>
      </c>
      <c r="M9997" s="8">
        <f t="shared" si="1560"/>
        <v>8.7783815483772912E-2</v>
      </c>
      <c r="P9997">
        <v>9995</v>
      </c>
      <c r="Q9997" s="8">
        <f t="shared" si="1561"/>
        <v>8.6392320248091778E-2</v>
      </c>
      <c r="R9997" s="8">
        <f t="shared" si="1561"/>
        <v>8.4495580556196048E-2</v>
      </c>
      <c r="S9997" s="8">
        <f t="shared" si="1561"/>
        <v>8.5437066265226028E-2</v>
      </c>
      <c r="T9997" s="8">
        <f t="shared" si="1561"/>
        <v>8.4783815483772909E-2</v>
      </c>
      <c r="W9997">
        <v>9995</v>
      </c>
      <c r="X9997" s="4">
        <f t="shared" si="1556"/>
        <v>9.0662892775689966E-2</v>
      </c>
      <c r="Y9997" s="4">
        <f t="shared" si="1554"/>
        <v>8.9672277542004408E-2</v>
      </c>
      <c r="Z9997" s="4">
        <f t="shared" si="1555"/>
        <v>8.8994666495696748E-2</v>
      </c>
    </row>
    <row r="9998" spans="1:26" x14ac:dyDescent="0.25">
      <c r="A9998" s="16">
        <f t="shared" si="1562"/>
        <v>53531</v>
      </c>
      <c r="B9998">
        <f>+'[2]Ejercicio 1'!E10215</f>
        <v>9996</v>
      </c>
      <c r="C9998" s="5">
        <v>8.7892602392388802E-2</v>
      </c>
      <c r="D9998" s="4">
        <f t="shared" si="1557"/>
        <v>8.5995850696919007E-2</v>
      </c>
      <c r="E9998" s="6">
        <f t="shared" si="1558"/>
        <v>8.6937342342505747E-2</v>
      </c>
      <c r="F9998" s="7">
        <f t="shared" si="1559"/>
        <v>8.6284087437403942E-2</v>
      </c>
      <c r="I9998" s="10">
        <v>9996</v>
      </c>
      <c r="J9998" s="8">
        <f t="shared" si="1560"/>
        <v>8.9392602392388804E-2</v>
      </c>
      <c r="K9998" s="8">
        <f t="shared" si="1560"/>
        <v>8.7495850696919009E-2</v>
      </c>
      <c r="L9998" s="8">
        <f t="shared" si="1560"/>
        <v>8.8437342342505748E-2</v>
      </c>
      <c r="M9998" s="8">
        <f t="shared" si="1560"/>
        <v>8.7784087437403943E-2</v>
      </c>
      <c r="P9998">
        <v>9996</v>
      </c>
      <c r="Q9998" s="8">
        <f t="shared" si="1561"/>
        <v>8.6392602392388801E-2</v>
      </c>
      <c r="R9998" s="8">
        <f t="shared" si="1561"/>
        <v>8.4495850696919006E-2</v>
      </c>
      <c r="S9998" s="8">
        <f t="shared" si="1561"/>
        <v>8.5437342342505745E-2</v>
      </c>
      <c r="T9998" s="8">
        <f t="shared" si="1561"/>
        <v>8.478408743740394E-2</v>
      </c>
      <c r="W9998">
        <v>9996</v>
      </c>
      <c r="X9998" s="4">
        <f t="shared" si="1556"/>
        <v>9.066345744593636E-2</v>
      </c>
      <c r="Y9998" s="4">
        <f t="shared" si="1554"/>
        <v>8.9672829698152018E-2</v>
      </c>
      <c r="Z9998" s="4">
        <f t="shared" si="1555"/>
        <v>8.8995210147351872E-2</v>
      </c>
    </row>
    <row r="9999" spans="1:26" x14ac:dyDescent="0.25">
      <c r="A9999" s="16">
        <f t="shared" si="1562"/>
        <v>53532</v>
      </c>
      <c r="B9999">
        <f>+'[2]Ejercicio 1'!E10216</f>
        <v>9997</v>
      </c>
      <c r="C9999" s="5">
        <v>8.7892884536685825E-2</v>
      </c>
      <c r="D9999" s="4">
        <f t="shared" si="1557"/>
        <v>8.599612083760505E-2</v>
      </c>
      <c r="E9999" s="6">
        <f t="shared" si="1558"/>
        <v>8.6937618419767021E-2</v>
      </c>
      <c r="F9999" s="7">
        <f t="shared" si="1559"/>
        <v>8.6284359391003582E-2</v>
      </c>
      <c r="I9999" s="10">
        <v>9997</v>
      </c>
      <c r="J9999" s="8">
        <f t="shared" si="1560"/>
        <v>8.9392884536685827E-2</v>
      </c>
      <c r="K9999" s="8">
        <f t="shared" si="1560"/>
        <v>8.7496120837605051E-2</v>
      </c>
      <c r="L9999" s="8">
        <f t="shared" si="1560"/>
        <v>8.8437618419767022E-2</v>
      </c>
      <c r="M9999" s="8">
        <f t="shared" si="1560"/>
        <v>8.7784359391003583E-2</v>
      </c>
      <c r="P9999">
        <v>9997</v>
      </c>
      <c r="Q9999" s="8">
        <f t="shared" si="1561"/>
        <v>8.6392884536685824E-2</v>
      </c>
      <c r="R9999" s="8">
        <f t="shared" si="1561"/>
        <v>8.4496120837605049E-2</v>
      </c>
      <c r="S9999" s="8">
        <f t="shared" si="1561"/>
        <v>8.543761841976702E-2</v>
      </c>
      <c r="T9999" s="8">
        <f t="shared" si="1561"/>
        <v>8.478435939100358E-2</v>
      </c>
      <c r="W9999">
        <v>9997</v>
      </c>
      <c r="X9999" s="4">
        <f t="shared" si="1556"/>
        <v>9.0664022116221391E-2</v>
      </c>
      <c r="Y9999" s="4">
        <f t="shared" si="1554"/>
        <v>8.9673381854358497E-2</v>
      </c>
      <c r="Z9999" s="4">
        <f t="shared" si="1555"/>
        <v>8.8995753798918498E-2</v>
      </c>
    </row>
    <row r="10000" spans="1:26" x14ac:dyDescent="0.25">
      <c r="A10000" s="16">
        <f t="shared" si="1562"/>
        <v>53533</v>
      </c>
      <c r="B10000">
        <f>+'[2]Ejercicio 1'!E10217</f>
        <v>9998</v>
      </c>
      <c r="C10000" s="5">
        <v>8.7893166680982848E-2</v>
      </c>
      <c r="D10000" s="4">
        <f t="shared" si="1557"/>
        <v>8.5996390978254789E-2</v>
      </c>
      <c r="E10000" s="6">
        <f t="shared" si="1558"/>
        <v>8.6937894497008963E-2</v>
      </c>
      <c r="F10000" s="7">
        <f t="shared" si="1559"/>
        <v>8.628463134457183E-2</v>
      </c>
      <c r="I10000" s="10">
        <v>9998</v>
      </c>
      <c r="J10000" s="8">
        <f t="shared" si="1560"/>
        <v>8.939316668098285E-2</v>
      </c>
      <c r="K10000" s="8">
        <f t="shared" si="1560"/>
        <v>8.749639097825479E-2</v>
      </c>
      <c r="L10000" s="8">
        <f t="shared" si="1560"/>
        <v>8.8437894497008965E-2</v>
      </c>
      <c r="M10000" s="8">
        <f t="shared" si="1560"/>
        <v>8.7784631344571831E-2</v>
      </c>
      <c r="P10000">
        <v>9998</v>
      </c>
      <c r="Q10000" s="8">
        <f t="shared" si="1561"/>
        <v>8.6393166680982847E-2</v>
      </c>
      <c r="R10000" s="8">
        <f t="shared" si="1561"/>
        <v>8.4496390978254787E-2</v>
      </c>
      <c r="S10000" s="8">
        <f t="shared" si="1561"/>
        <v>8.5437894497008962E-2</v>
      </c>
      <c r="T10000" s="8">
        <f t="shared" si="1561"/>
        <v>8.4784631344571829E-2</v>
      </c>
      <c r="W10000">
        <v>9998</v>
      </c>
      <c r="X10000" s="4">
        <f t="shared" si="1556"/>
        <v>9.066458678654464E-2</v>
      </c>
      <c r="Y10000" s="4">
        <f t="shared" si="1554"/>
        <v>8.9673934010431444E-2</v>
      </c>
      <c r="Z10000" s="4">
        <f t="shared" si="1555"/>
        <v>8.8996297450396611E-2</v>
      </c>
    </row>
    <row r="10001" spans="1:26" x14ac:dyDescent="0.25">
      <c r="A10001" s="16">
        <f t="shared" si="1562"/>
        <v>53534</v>
      </c>
      <c r="B10001">
        <f>+'[2]Ejercicio 1'!E10218</f>
        <v>9999</v>
      </c>
      <c r="C10001" s="5">
        <v>8.7893448825279857E-2</v>
      </c>
      <c r="D10001" s="4">
        <f t="shared" si="1557"/>
        <v>8.5996661118867002E-2</v>
      </c>
      <c r="E10001" s="6">
        <f t="shared" si="1558"/>
        <v>8.6938170574232462E-2</v>
      </c>
      <c r="F10001" s="7">
        <f t="shared" si="1559"/>
        <v>8.6284903298108659E-2</v>
      </c>
      <c r="I10001" s="10">
        <v>9999</v>
      </c>
      <c r="J10001" s="8">
        <f t="shared" si="1560"/>
        <v>8.9393448825279859E-2</v>
      </c>
      <c r="K10001" s="8">
        <f t="shared" si="1560"/>
        <v>8.7496661118867003E-2</v>
      </c>
      <c r="L10001" s="8">
        <f t="shared" si="1560"/>
        <v>8.8438170574232464E-2</v>
      </c>
      <c r="M10001" s="8">
        <f t="shared" si="1560"/>
        <v>8.778490329810866E-2</v>
      </c>
      <c r="P10001">
        <v>9999</v>
      </c>
      <c r="Q10001" s="8">
        <f t="shared" si="1561"/>
        <v>8.6393448825279856E-2</v>
      </c>
      <c r="R10001" s="8">
        <f t="shared" si="1561"/>
        <v>8.4496661118867E-2</v>
      </c>
      <c r="S10001" s="8">
        <f t="shared" si="1561"/>
        <v>8.5438170574232461E-2</v>
      </c>
      <c r="T10001" s="8">
        <f t="shared" si="1561"/>
        <v>8.4784903298108658E-2</v>
      </c>
      <c r="W10001">
        <v>9999</v>
      </c>
      <c r="X10001" s="4">
        <f t="shared" si="1556"/>
        <v>9.066515145690654E-2</v>
      </c>
      <c r="Y10001" s="4">
        <f t="shared" si="1554"/>
        <v>8.967448616646663E-2</v>
      </c>
      <c r="Z10001" s="4">
        <f t="shared" si="1555"/>
        <v>8.8996841101789084E-2</v>
      </c>
    </row>
    <row r="10002" spans="1:26" x14ac:dyDescent="0.25">
      <c r="A10002" s="16">
        <f t="shared" si="1562"/>
        <v>53535</v>
      </c>
      <c r="B10002">
        <f>+'[2]Ejercicio 1'!E10219</f>
        <v>10000</v>
      </c>
      <c r="C10002" s="5">
        <v>8.789373096957688E-2</v>
      </c>
      <c r="D10002" s="4">
        <f t="shared" si="1557"/>
        <v>8.5996931259442508E-2</v>
      </c>
      <c r="E10002" s="6">
        <f t="shared" si="1558"/>
        <v>8.6938446651436629E-2</v>
      </c>
      <c r="F10002" s="7">
        <f t="shared" si="1559"/>
        <v>8.6285175251611237E-2</v>
      </c>
      <c r="I10002" s="10">
        <v>10000</v>
      </c>
      <c r="J10002" s="8">
        <f t="shared" si="1560"/>
        <v>8.9393730969576882E-2</v>
      </c>
      <c r="K10002" s="8">
        <f t="shared" si="1560"/>
        <v>8.7496931259442509E-2</v>
      </c>
      <c r="L10002" s="8">
        <f t="shared" si="1560"/>
        <v>8.8438446651436631E-2</v>
      </c>
      <c r="M10002" s="8">
        <f t="shared" si="1560"/>
        <v>8.7785175251611239E-2</v>
      </c>
      <c r="P10002">
        <v>10000</v>
      </c>
      <c r="Q10002" s="8">
        <f t="shared" si="1561"/>
        <v>8.6393730969576879E-2</v>
      </c>
      <c r="R10002" s="8">
        <f t="shared" si="1561"/>
        <v>8.4496931259442506E-2</v>
      </c>
      <c r="S10002" s="8">
        <f t="shared" si="1561"/>
        <v>8.5438446651436628E-2</v>
      </c>
      <c r="T10002" s="8">
        <f t="shared" si="1561"/>
        <v>8.4785175251611236E-2</v>
      </c>
      <c r="W10002">
        <v>10000</v>
      </c>
      <c r="X10002" s="4">
        <f t="shared" si="1556"/>
        <v>9.0665716127307089E-2</v>
      </c>
      <c r="Y10002" s="4">
        <f t="shared" si="1554"/>
        <v>8.9675038322368283E-2</v>
      </c>
      <c r="Z10002" s="4">
        <f t="shared" si="1555"/>
        <v>8.8997384752073874E-2</v>
      </c>
    </row>
    <row r="10003" spans="1:26" x14ac:dyDescent="0.25">
      <c r="A10003" s="16">
        <f t="shared" si="1562"/>
        <v>53536</v>
      </c>
      <c r="B10003">
        <f>+'[2]Ejercicio 1'!E10220</f>
        <v>10001</v>
      </c>
      <c r="C10003" s="5">
        <v>8.7894013113873903E-2</v>
      </c>
      <c r="D10003" s="4">
        <f t="shared" si="1557"/>
        <v>8.5997201399981113E-2</v>
      </c>
      <c r="E10003" s="6">
        <f t="shared" si="1558"/>
        <v>8.6938722728622367E-2</v>
      </c>
      <c r="F10003" s="7">
        <f t="shared" si="1559"/>
        <v>8.6285447205085256E-2</v>
      </c>
      <c r="I10003" s="10">
        <v>10001</v>
      </c>
      <c r="J10003" s="8">
        <f t="shared" si="1560"/>
        <v>8.9394013113873905E-2</v>
      </c>
      <c r="K10003" s="8">
        <f t="shared" si="1560"/>
        <v>8.7497201399981114E-2</v>
      </c>
      <c r="L10003" s="8">
        <f t="shared" si="1560"/>
        <v>8.8438722728622368E-2</v>
      </c>
      <c r="M10003" s="8">
        <f t="shared" si="1560"/>
        <v>8.7785447205085257E-2</v>
      </c>
      <c r="P10003">
        <v>10001</v>
      </c>
      <c r="Q10003" s="8">
        <f t="shared" si="1561"/>
        <v>8.6394013113873902E-2</v>
      </c>
      <c r="R10003" s="8">
        <f t="shared" si="1561"/>
        <v>8.4497201399981112E-2</v>
      </c>
      <c r="S10003" s="8">
        <f t="shared" si="1561"/>
        <v>8.5438722728622365E-2</v>
      </c>
      <c r="T10003" s="8">
        <f t="shared" si="1561"/>
        <v>8.4785447205085254E-2</v>
      </c>
      <c r="W10003">
        <v>10001</v>
      </c>
      <c r="X10003" s="4">
        <f t="shared" si="1556"/>
        <v>9.0666280797746288E-2</v>
      </c>
      <c r="Y10003" s="4">
        <f t="shared" si="1554"/>
        <v>8.9675590478422787E-2</v>
      </c>
      <c r="Z10003" s="4">
        <f t="shared" si="1555"/>
        <v>8.8997928403286505E-2</v>
      </c>
    </row>
    <row r="10004" spans="1:26" x14ac:dyDescent="0.25">
      <c r="A10004" s="16">
        <f t="shared" si="1562"/>
        <v>53537</v>
      </c>
      <c r="B10004">
        <f>+'[2]Ejercicio 1'!E10221</f>
        <v>10002</v>
      </c>
      <c r="C10004" s="5">
        <v>8.7894295258170926E-2</v>
      </c>
      <c r="D10004" s="4">
        <f t="shared" si="1557"/>
        <v>8.5997471540482581E-2</v>
      </c>
      <c r="E10004" s="6">
        <f t="shared" si="1558"/>
        <v>8.6938998805788772E-2</v>
      </c>
      <c r="F10004" s="7">
        <f t="shared" si="1559"/>
        <v>8.6285719158527882E-2</v>
      </c>
      <c r="I10004" s="10">
        <v>10002</v>
      </c>
      <c r="J10004" s="8">
        <f t="shared" si="1560"/>
        <v>8.9394295258170928E-2</v>
      </c>
      <c r="K10004" s="8">
        <f t="shared" si="1560"/>
        <v>8.7497471540482583E-2</v>
      </c>
      <c r="L10004" s="8">
        <f t="shared" si="1560"/>
        <v>8.8438998805788774E-2</v>
      </c>
      <c r="M10004" s="8">
        <f t="shared" si="1560"/>
        <v>8.7785719158527883E-2</v>
      </c>
      <c r="P10004">
        <v>10002</v>
      </c>
      <c r="Q10004" s="8">
        <f t="shared" si="1561"/>
        <v>8.6394295258170925E-2</v>
      </c>
      <c r="R10004" s="8">
        <f t="shared" si="1561"/>
        <v>8.449747154048258E-2</v>
      </c>
      <c r="S10004" s="8">
        <f t="shared" si="1561"/>
        <v>8.5438998805788771E-2</v>
      </c>
      <c r="T10004" s="8">
        <f t="shared" si="1561"/>
        <v>8.4785719158527881E-2</v>
      </c>
      <c r="W10004">
        <v>10002</v>
      </c>
      <c r="X10004" s="4">
        <f t="shared" si="1556"/>
        <v>9.0666845468223248E-2</v>
      </c>
      <c r="Y10004" s="4">
        <f t="shared" si="1554"/>
        <v>8.9676142634343772E-2</v>
      </c>
      <c r="Z10004" s="4">
        <f t="shared" si="1555"/>
        <v>8.8998472054410624E-2</v>
      </c>
    </row>
    <row r="10005" spans="1:26" x14ac:dyDescent="0.25">
      <c r="A10005" s="16">
        <f t="shared" si="1562"/>
        <v>53538</v>
      </c>
      <c r="B10005">
        <f>+'[2]Ejercicio 1'!E10222</f>
        <v>10003</v>
      </c>
      <c r="C10005" s="5">
        <v>8.7894577402467949E-2</v>
      </c>
      <c r="D10005" s="4">
        <f t="shared" si="1557"/>
        <v>8.5997741680947357E-2</v>
      </c>
      <c r="E10005" s="6">
        <f t="shared" si="1558"/>
        <v>8.6939274882936721E-2</v>
      </c>
      <c r="F10005" s="7">
        <f t="shared" si="1559"/>
        <v>8.6285991111939103E-2</v>
      </c>
      <c r="I10005" s="10">
        <v>10003</v>
      </c>
      <c r="J10005" s="8">
        <f t="shared" si="1560"/>
        <v>8.9394577402467951E-2</v>
      </c>
      <c r="K10005" s="8">
        <f t="shared" si="1560"/>
        <v>8.7497741680947358E-2</v>
      </c>
      <c r="L10005" s="8">
        <f t="shared" si="1560"/>
        <v>8.8439274882936722E-2</v>
      </c>
      <c r="M10005" s="8">
        <f t="shared" si="1560"/>
        <v>8.7785991111939105E-2</v>
      </c>
      <c r="P10005">
        <v>10003</v>
      </c>
      <c r="Q10005" s="8">
        <f t="shared" si="1561"/>
        <v>8.6394577402467948E-2</v>
      </c>
      <c r="R10005" s="8">
        <f t="shared" si="1561"/>
        <v>8.4497741680947355E-2</v>
      </c>
      <c r="S10005" s="8">
        <f t="shared" si="1561"/>
        <v>8.5439274882936719E-2</v>
      </c>
      <c r="T10005" s="8">
        <f t="shared" si="1561"/>
        <v>8.4785991111939102E-2</v>
      </c>
      <c r="W10005">
        <v>10003</v>
      </c>
      <c r="X10005" s="4">
        <f t="shared" si="1556"/>
        <v>9.0667410138715154E-2</v>
      </c>
      <c r="Y10005" s="4">
        <f t="shared" si="1554"/>
        <v>8.9676694790228745E-2</v>
      </c>
      <c r="Z10005" s="4">
        <f t="shared" si="1555"/>
        <v>8.899901570544623E-2</v>
      </c>
    </row>
    <row r="10006" spans="1:26" x14ac:dyDescent="0.25">
      <c r="A10006" s="16">
        <f t="shared" si="1562"/>
        <v>53539</v>
      </c>
      <c r="B10006">
        <f>+'[2]Ejercicio 1'!E10223</f>
        <v>10004</v>
      </c>
      <c r="C10006" s="5">
        <v>8.7894859546764972E-2</v>
      </c>
      <c r="D10006" s="4">
        <f t="shared" si="1557"/>
        <v>8.599801182137562E-2</v>
      </c>
      <c r="E10006" s="6">
        <f t="shared" si="1558"/>
        <v>8.6939550960065351E-2</v>
      </c>
      <c r="F10006" s="7">
        <f t="shared" si="1559"/>
        <v>8.628626306531606E-2</v>
      </c>
      <c r="I10006" s="10">
        <v>10004</v>
      </c>
      <c r="J10006" s="8">
        <f t="shared" si="1560"/>
        <v>8.9394859546764974E-2</v>
      </c>
      <c r="K10006" s="8">
        <f t="shared" si="1560"/>
        <v>8.7498011821375621E-2</v>
      </c>
      <c r="L10006" s="8">
        <f t="shared" si="1560"/>
        <v>8.8439550960065352E-2</v>
      </c>
      <c r="M10006" s="8">
        <f t="shared" si="1560"/>
        <v>8.7786263065316061E-2</v>
      </c>
      <c r="P10006">
        <v>10004</v>
      </c>
      <c r="Q10006" s="8">
        <f t="shared" si="1561"/>
        <v>8.6394859546764971E-2</v>
      </c>
      <c r="R10006" s="8">
        <f t="shared" si="1561"/>
        <v>8.4498011821375618E-2</v>
      </c>
      <c r="S10006" s="8">
        <f t="shared" si="1561"/>
        <v>8.543955096006535E-2</v>
      </c>
      <c r="T10006" s="8">
        <f t="shared" si="1561"/>
        <v>8.4786263065316059E-2</v>
      </c>
      <c r="W10006">
        <v>10004</v>
      </c>
      <c r="X10006" s="4">
        <f t="shared" si="1556"/>
        <v>9.0667974809294019E-2</v>
      </c>
      <c r="Y10006" s="4">
        <f t="shared" si="1554"/>
        <v>8.9677246945978437E-2</v>
      </c>
      <c r="Z10006" s="4">
        <f t="shared" si="1555"/>
        <v>8.8999559355374167E-2</v>
      </c>
    </row>
    <row r="10007" spans="1:26" x14ac:dyDescent="0.25">
      <c r="A10007" s="16">
        <f t="shared" si="1562"/>
        <v>53540</v>
      </c>
      <c r="B10007">
        <f>+'[2]Ejercicio 1'!E10224</f>
        <v>10005</v>
      </c>
      <c r="C10007" s="5">
        <v>8.7895141691061995E-2</v>
      </c>
      <c r="D10007" s="4">
        <f t="shared" si="1557"/>
        <v>8.5998281961766773E-2</v>
      </c>
      <c r="E10007" s="6">
        <f t="shared" si="1558"/>
        <v>8.6939827037175538E-2</v>
      </c>
      <c r="F10007" s="7">
        <f t="shared" si="1559"/>
        <v>8.628653501866447E-2</v>
      </c>
      <c r="I10007" s="10">
        <v>10005</v>
      </c>
      <c r="J10007" s="8">
        <f t="shared" si="1560"/>
        <v>8.9395141691061997E-2</v>
      </c>
      <c r="K10007" s="8">
        <f t="shared" si="1560"/>
        <v>8.7498281961766775E-2</v>
      </c>
      <c r="L10007" s="8">
        <f t="shared" si="1560"/>
        <v>8.8439827037175539E-2</v>
      </c>
      <c r="M10007" s="8">
        <f t="shared" si="1560"/>
        <v>8.7786535018664472E-2</v>
      </c>
      <c r="P10007">
        <v>10005</v>
      </c>
      <c r="Q10007" s="8">
        <f t="shared" si="1561"/>
        <v>8.6395141691061994E-2</v>
      </c>
      <c r="R10007" s="8">
        <f t="shared" si="1561"/>
        <v>8.4498281961766772E-2</v>
      </c>
      <c r="S10007" s="8">
        <f t="shared" si="1561"/>
        <v>8.5439827037175536E-2</v>
      </c>
      <c r="T10007" s="8">
        <f t="shared" si="1561"/>
        <v>8.4786535018664469E-2</v>
      </c>
      <c r="W10007">
        <v>10005</v>
      </c>
      <c r="X10007" s="4">
        <f t="shared" si="1556"/>
        <v>9.0668539479886512E-2</v>
      </c>
      <c r="Y10007" s="4">
        <f t="shared" si="1554"/>
        <v>8.9677799101882741E-2</v>
      </c>
      <c r="Z10007" s="4">
        <f t="shared" si="1555"/>
        <v>8.9000103006235634E-2</v>
      </c>
    </row>
    <row r="10008" spans="1:26" x14ac:dyDescent="0.25">
      <c r="A10008" s="16">
        <f t="shared" si="1562"/>
        <v>53541</v>
      </c>
      <c r="B10008">
        <f>+'[2]Ejercicio 1'!E10225</f>
        <v>10006</v>
      </c>
      <c r="C10008" s="5">
        <v>8.7895423835359004E-2</v>
      </c>
      <c r="D10008" s="4">
        <f t="shared" si="1557"/>
        <v>8.5998552102120804E-2</v>
      </c>
      <c r="E10008" s="6">
        <f t="shared" si="1558"/>
        <v>8.6940103114267267E-2</v>
      </c>
      <c r="F10008" s="7">
        <f t="shared" si="1559"/>
        <v>8.6286806971981475E-2</v>
      </c>
      <c r="I10008" s="10">
        <v>10006</v>
      </c>
      <c r="J10008" s="8">
        <f t="shared" si="1560"/>
        <v>8.9395423835359006E-2</v>
      </c>
      <c r="K10008" s="8">
        <f t="shared" si="1560"/>
        <v>8.7498552102120805E-2</v>
      </c>
      <c r="L10008" s="8">
        <f t="shared" si="1560"/>
        <v>8.8440103114267268E-2</v>
      </c>
      <c r="M10008" s="8">
        <f t="shared" si="1560"/>
        <v>8.7786806971981476E-2</v>
      </c>
      <c r="P10008">
        <v>10006</v>
      </c>
      <c r="Q10008" s="8">
        <f t="shared" si="1561"/>
        <v>8.6395423835359003E-2</v>
      </c>
      <c r="R10008" s="8">
        <f t="shared" si="1561"/>
        <v>8.4498552102120802E-2</v>
      </c>
      <c r="S10008" s="8">
        <f t="shared" si="1561"/>
        <v>8.5440103114267266E-2</v>
      </c>
      <c r="T10008" s="8">
        <f t="shared" si="1561"/>
        <v>8.4786806971981474E-2</v>
      </c>
      <c r="W10008">
        <v>10006</v>
      </c>
      <c r="X10008" s="4">
        <f t="shared" si="1556"/>
        <v>9.0669104150518071E-2</v>
      </c>
      <c r="Y10008" s="4">
        <f t="shared" si="1554"/>
        <v>8.9678351257653513E-2</v>
      </c>
      <c r="Z10008" s="4">
        <f t="shared" si="1555"/>
        <v>8.9000646657002899E-2</v>
      </c>
    </row>
    <row r="10009" spans="1:26" x14ac:dyDescent="0.25">
      <c r="A10009" s="16">
        <f t="shared" si="1562"/>
        <v>53542</v>
      </c>
      <c r="B10009">
        <f>+'[2]Ejercicio 1'!E10226</f>
        <v>10007</v>
      </c>
      <c r="C10009" s="5">
        <v>8.7895705979656027E-2</v>
      </c>
      <c r="D10009" s="4">
        <f t="shared" si="1557"/>
        <v>8.599882224243792E-2</v>
      </c>
      <c r="E10009" s="6">
        <f t="shared" si="1558"/>
        <v>8.6940379191339692E-2</v>
      </c>
      <c r="F10009" s="7">
        <f t="shared" si="1559"/>
        <v>8.628707892526423E-2</v>
      </c>
      <c r="I10009" s="10">
        <v>10007</v>
      </c>
      <c r="J10009" s="8">
        <f t="shared" si="1560"/>
        <v>8.9395705979656029E-2</v>
      </c>
      <c r="K10009" s="8">
        <f t="shared" si="1560"/>
        <v>8.7498822242437921E-2</v>
      </c>
      <c r="L10009" s="8">
        <f t="shared" si="1560"/>
        <v>8.8440379191339694E-2</v>
      </c>
      <c r="M10009" s="8">
        <f t="shared" si="1560"/>
        <v>8.7787078925264231E-2</v>
      </c>
      <c r="P10009">
        <v>10007</v>
      </c>
      <c r="Q10009" s="8">
        <f t="shared" si="1561"/>
        <v>8.6395705979656026E-2</v>
      </c>
      <c r="R10009" s="8">
        <f t="shared" si="1561"/>
        <v>8.4498822242437918E-2</v>
      </c>
      <c r="S10009" s="8">
        <f t="shared" si="1561"/>
        <v>8.5440379191339691E-2</v>
      </c>
      <c r="T10009" s="8">
        <f t="shared" si="1561"/>
        <v>8.4787078925264228E-2</v>
      </c>
      <c r="W10009">
        <v>10007</v>
      </c>
      <c r="X10009" s="4">
        <f t="shared" si="1556"/>
        <v>9.0669668821187419E-2</v>
      </c>
      <c r="Y10009" s="4">
        <f t="shared" si="1554"/>
        <v>8.967890341338651E-2</v>
      </c>
      <c r="Z10009" s="4">
        <f t="shared" si="1555"/>
        <v>8.9001190306665326E-2</v>
      </c>
    </row>
    <row r="10010" spans="1:26" x14ac:dyDescent="0.25">
      <c r="A10010" s="16">
        <f t="shared" si="1562"/>
        <v>53543</v>
      </c>
      <c r="B10010">
        <f>+'[2]Ejercicio 1'!E10227</f>
        <v>10008</v>
      </c>
      <c r="C10010" s="5">
        <v>8.789598812395305E-2</v>
      </c>
      <c r="D10010" s="4">
        <f t="shared" si="1557"/>
        <v>8.5999092382718134E-2</v>
      </c>
      <c r="E10010" s="6">
        <f t="shared" si="1558"/>
        <v>8.6940655268392772E-2</v>
      </c>
      <c r="F10010" s="7">
        <f t="shared" si="1559"/>
        <v>8.6287350878518437E-2</v>
      </c>
      <c r="I10010" s="10">
        <v>10008</v>
      </c>
      <c r="J10010" s="8">
        <f t="shared" si="1560"/>
        <v>8.9395988123953052E-2</v>
      </c>
      <c r="K10010" s="8">
        <f t="shared" si="1560"/>
        <v>8.7499092382718135E-2</v>
      </c>
      <c r="L10010" s="8">
        <f t="shared" si="1560"/>
        <v>8.8440655268392773E-2</v>
      </c>
      <c r="M10010" s="8">
        <f t="shared" si="1560"/>
        <v>8.7787350878518439E-2</v>
      </c>
      <c r="P10010">
        <v>10008</v>
      </c>
      <c r="Q10010" s="8">
        <f t="shared" si="1561"/>
        <v>8.6395988123953049E-2</v>
      </c>
      <c r="R10010" s="8">
        <f t="shared" si="1561"/>
        <v>8.4499092382718133E-2</v>
      </c>
      <c r="S10010" s="8">
        <f t="shared" si="1561"/>
        <v>8.5440655268392771E-2</v>
      </c>
      <c r="T10010" s="8">
        <f t="shared" si="1561"/>
        <v>8.4787350878518436E-2</v>
      </c>
      <c r="W10010">
        <v>10008</v>
      </c>
      <c r="X10010" s="4">
        <f t="shared" si="1556"/>
        <v>9.0670233491871699E-2</v>
      </c>
      <c r="Y10010" s="4">
        <f t="shared" si="1554"/>
        <v>8.9679455568985128E-2</v>
      </c>
      <c r="Z10010" s="4">
        <f t="shared" si="1555"/>
        <v>8.9001733958277637E-2</v>
      </c>
    </row>
    <row r="10011" spans="1:26" x14ac:dyDescent="0.25">
      <c r="A10011" s="16">
        <f t="shared" si="1562"/>
        <v>53544</v>
      </c>
      <c r="B10011">
        <f>+'[2]Ejercicio 1'!E10228</f>
        <v>10009</v>
      </c>
      <c r="C10011" s="5">
        <v>8.7896270268250073E-2</v>
      </c>
      <c r="D10011" s="4">
        <f t="shared" si="1557"/>
        <v>8.5999362522962031E-2</v>
      </c>
      <c r="E10011" s="6">
        <f t="shared" si="1558"/>
        <v>8.6940931345427408E-2</v>
      </c>
      <c r="F10011" s="7">
        <f t="shared" si="1559"/>
        <v>8.6287622831741226E-2</v>
      </c>
      <c r="I10011" s="10">
        <v>10009</v>
      </c>
      <c r="J10011" s="8">
        <f t="shared" si="1560"/>
        <v>8.9396270268250075E-2</v>
      </c>
      <c r="K10011" s="8">
        <f t="shared" si="1560"/>
        <v>8.7499362522962032E-2</v>
      </c>
      <c r="L10011" s="8">
        <f t="shared" si="1560"/>
        <v>8.8440931345427409E-2</v>
      </c>
      <c r="M10011" s="8">
        <f t="shared" si="1560"/>
        <v>8.7787622831741227E-2</v>
      </c>
      <c r="P10011">
        <v>10009</v>
      </c>
      <c r="Q10011" s="8">
        <f t="shared" si="1561"/>
        <v>8.6396270268250072E-2</v>
      </c>
      <c r="R10011" s="8">
        <f t="shared" si="1561"/>
        <v>8.4499362522962029E-2</v>
      </c>
      <c r="S10011" s="8">
        <f t="shared" si="1561"/>
        <v>8.5440931345427407E-2</v>
      </c>
      <c r="T10011" s="8">
        <f t="shared" si="1561"/>
        <v>8.4787622831741224E-2</v>
      </c>
      <c r="W10011">
        <v>10009</v>
      </c>
      <c r="X10011" s="4">
        <f t="shared" si="1556"/>
        <v>9.0670798162642494E-2</v>
      </c>
      <c r="Y10011" s="4">
        <f t="shared" si="1554"/>
        <v>8.9680007724642588E-2</v>
      </c>
      <c r="Z10011" s="4">
        <f t="shared" si="1555"/>
        <v>8.9002277608785096E-2</v>
      </c>
    </row>
    <row r="10012" spans="1:26" x14ac:dyDescent="0.25">
      <c r="A10012" s="16">
        <f t="shared" si="1562"/>
        <v>53545</v>
      </c>
      <c r="B10012">
        <f>+'[2]Ejercicio 1'!E10229</f>
        <v>10010</v>
      </c>
      <c r="C10012" s="5">
        <v>8.7896552412547097E-2</v>
      </c>
      <c r="D10012" s="4">
        <f t="shared" si="1557"/>
        <v>8.5999632663168624E-2</v>
      </c>
      <c r="E10012" s="6">
        <f t="shared" si="1558"/>
        <v>8.69412074224436E-2</v>
      </c>
      <c r="F10012" s="7">
        <f t="shared" si="1559"/>
        <v>8.6287894784929778E-2</v>
      </c>
      <c r="I10012" s="10">
        <v>10010</v>
      </c>
      <c r="J10012" s="8">
        <f t="shared" si="1560"/>
        <v>8.9396552412547098E-2</v>
      </c>
      <c r="K10012" s="8">
        <f t="shared" si="1560"/>
        <v>8.7499632663168625E-2</v>
      </c>
      <c r="L10012" s="8">
        <f t="shared" si="1560"/>
        <v>8.8441207422443602E-2</v>
      </c>
      <c r="M10012" s="8">
        <f t="shared" si="1560"/>
        <v>8.7787894784929779E-2</v>
      </c>
      <c r="P10012">
        <v>10010</v>
      </c>
      <c r="Q10012" s="8">
        <f t="shared" si="1561"/>
        <v>8.6396552412547095E-2</v>
      </c>
      <c r="R10012" s="8">
        <f t="shared" si="1561"/>
        <v>8.4499632663168622E-2</v>
      </c>
      <c r="S10012" s="8">
        <f t="shared" si="1561"/>
        <v>8.5441207422443599E-2</v>
      </c>
      <c r="T10012" s="8">
        <f t="shared" si="1561"/>
        <v>8.4787894784929776E-2</v>
      </c>
      <c r="W10012">
        <v>10010</v>
      </c>
      <c r="X10012" s="4">
        <f t="shared" si="1556"/>
        <v>9.067136283342779E-2</v>
      </c>
      <c r="Y10012" s="4">
        <f t="shared" si="1554"/>
        <v>8.9680559880358016E-2</v>
      </c>
      <c r="Z10012" s="4">
        <f t="shared" si="1555"/>
        <v>8.9002821258179168E-2</v>
      </c>
    </row>
    <row r="10013" spans="1:26" x14ac:dyDescent="0.25">
      <c r="A10013" s="16">
        <f t="shared" si="1562"/>
        <v>53546</v>
      </c>
      <c r="B10013">
        <f>+'[2]Ejercicio 1'!E10230</f>
        <v>10011</v>
      </c>
      <c r="C10013" s="5">
        <v>8.789683455684412E-2</v>
      </c>
      <c r="D10013" s="4">
        <f t="shared" si="1557"/>
        <v>8.5999902803338094E-2</v>
      </c>
      <c r="E10013" s="6">
        <f t="shared" si="1558"/>
        <v>8.6941483499440475E-2</v>
      </c>
      <c r="F10013" s="7">
        <f t="shared" si="1559"/>
        <v>8.6288166738089769E-2</v>
      </c>
      <c r="I10013" s="10">
        <v>10011</v>
      </c>
      <c r="J10013" s="8">
        <f t="shared" si="1560"/>
        <v>8.9396834556844121E-2</v>
      </c>
      <c r="K10013" s="8">
        <f t="shared" si="1560"/>
        <v>8.7499902803338095E-2</v>
      </c>
      <c r="L10013" s="8">
        <f t="shared" si="1560"/>
        <v>8.8441483499440476E-2</v>
      </c>
      <c r="M10013" s="8">
        <f t="shared" si="1560"/>
        <v>8.7788166738089771E-2</v>
      </c>
      <c r="P10013">
        <v>10011</v>
      </c>
      <c r="Q10013" s="8">
        <f t="shared" si="1561"/>
        <v>8.6396834556844118E-2</v>
      </c>
      <c r="R10013" s="8">
        <f t="shared" si="1561"/>
        <v>8.4499902803338092E-2</v>
      </c>
      <c r="S10013" s="8">
        <f t="shared" si="1561"/>
        <v>8.5441483499440474E-2</v>
      </c>
      <c r="T10013" s="8">
        <f t="shared" si="1561"/>
        <v>8.4788166738089768E-2</v>
      </c>
      <c r="W10013">
        <v>10011</v>
      </c>
      <c r="X10013" s="4">
        <f t="shared" si="1556"/>
        <v>9.0671927504251737E-2</v>
      </c>
      <c r="Y10013" s="4">
        <f t="shared" si="1554"/>
        <v>8.9681112035844182E-2</v>
      </c>
      <c r="Z10013" s="4">
        <f t="shared" si="1555"/>
        <v>8.9003364908506785E-2</v>
      </c>
    </row>
    <row r="10014" spans="1:26" x14ac:dyDescent="0.25">
      <c r="A10014" s="16">
        <f t="shared" si="1562"/>
        <v>53547</v>
      </c>
      <c r="B10014">
        <f>+'[2]Ejercicio 1'!E10231</f>
        <v>10012</v>
      </c>
      <c r="C10014" s="5">
        <v>8.7897116701141143E-2</v>
      </c>
      <c r="D10014" s="4">
        <f t="shared" si="1557"/>
        <v>8.6000172943470857E-2</v>
      </c>
      <c r="E10014" s="6">
        <f t="shared" si="1558"/>
        <v>8.6941759576418892E-2</v>
      </c>
      <c r="F10014" s="7">
        <f t="shared" si="1559"/>
        <v>8.6288438691218355E-2</v>
      </c>
      <c r="I10014" s="10">
        <v>10012</v>
      </c>
      <c r="J10014" s="8">
        <f t="shared" si="1560"/>
        <v>8.9397116701141144E-2</v>
      </c>
      <c r="K10014" s="8">
        <f t="shared" si="1560"/>
        <v>8.7500172943470858E-2</v>
      </c>
      <c r="L10014" s="8">
        <f t="shared" si="1560"/>
        <v>8.8441759576418894E-2</v>
      </c>
      <c r="M10014" s="8">
        <f t="shared" si="1560"/>
        <v>8.7788438691218357E-2</v>
      </c>
      <c r="P10014">
        <v>10012</v>
      </c>
      <c r="Q10014" s="8">
        <f t="shared" si="1561"/>
        <v>8.6397116701141141E-2</v>
      </c>
      <c r="R10014" s="8">
        <f t="shared" si="1561"/>
        <v>8.4500172943470855E-2</v>
      </c>
      <c r="S10014" s="8">
        <f t="shared" si="1561"/>
        <v>8.5441759576418891E-2</v>
      </c>
      <c r="T10014" s="8">
        <f t="shared" si="1561"/>
        <v>8.4788438691218354E-2</v>
      </c>
      <c r="W10014">
        <v>10012</v>
      </c>
      <c r="X10014" s="4">
        <f t="shared" si="1556"/>
        <v>9.0672492175113459E-2</v>
      </c>
      <c r="Y10014" s="4">
        <f t="shared" si="1554"/>
        <v>8.9681664191484073E-2</v>
      </c>
      <c r="Z10014" s="4">
        <f t="shared" si="1555"/>
        <v>8.9003908558745903E-2</v>
      </c>
    </row>
    <row r="10015" spans="1:26" x14ac:dyDescent="0.25">
      <c r="A10015" s="16">
        <f t="shared" si="1562"/>
        <v>53548</v>
      </c>
      <c r="B10015">
        <f>+'[2]Ejercicio 1'!E10232</f>
        <v>10013</v>
      </c>
      <c r="C10015" s="5">
        <v>8.7897398845438152E-2</v>
      </c>
      <c r="D10015" s="4">
        <f t="shared" si="1557"/>
        <v>8.6000443083566705E-2</v>
      </c>
      <c r="E10015" s="6">
        <f t="shared" si="1558"/>
        <v>8.6942035653377991E-2</v>
      </c>
      <c r="F10015" s="7">
        <f t="shared" si="1559"/>
        <v>8.6288710644312677E-2</v>
      </c>
      <c r="I10015" s="10">
        <v>10013</v>
      </c>
      <c r="J10015" s="8">
        <f t="shared" si="1560"/>
        <v>8.9397398845438153E-2</v>
      </c>
      <c r="K10015" s="8">
        <f t="shared" si="1560"/>
        <v>8.7500443083566706E-2</v>
      </c>
      <c r="L10015" s="8">
        <f t="shared" si="1560"/>
        <v>8.8442035653377993E-2</v>
      </c>
      <c r="M10015" s="8">
        <f t="shared" si="1560"/>
        <v>8.7788710644312679E-2</v>
      </c>
      <c r="P10015">
        <v>10013</v>
      </c>
      <c r="Q10015" s="8">
        <f t="shared" si="1561"/>
        <v>8.639739884543815E-2</v>
      </c>
      <c r="R10015" s="8">
        <f t="shared" si="1561"/>
        <v>8.4500443083566704E-2</v>
      </c>
      <c r="S10015" s="8">
        <f t="shared" si="1561"/>
        <v>8.544203565337799E-2</v>
      </c>
      <c r="T10015" s="8">
        <f t="shared" si="1561"/>
        <v>8.4788710644312676E-2</v>
      </c>
      <c r="W10015">
        <v>10013</v>
      </c>
      <c r="X10015" s="4">
        <f t="shared" si="1556"/>
        <v>9.0673056845990543E-2</v>
      </c>
      <c r="Y10015" s="4">
        <f t="shared" ref="Y10015:Y10078" si="1563">Tasa_Fwd(E9924,B9924,E10015,B10015,91)</f>
        <v>8.9682216346990445E-2</v>
      </c>
      <c r="Z10015" s="4">
        <f t="shared" si="1555"/>
        <v>8.9004452207877324E-2</v>
      </c>
    </row>
    <row r="10016" spans="1:26" x14ac:dyDescent="0.25">
      <c r="A10016" s="16">
        <f t="shared" si="1562"/>
        <v>53549</v>
      </c>
      <c r="B10016">
        <f>+'[2]Ejercicio 1'!E10233</f>
        <v>10014</v>
      </c>
      <c r="C10016" s="5">
        <v>8.7897680989735175E-2</v>
      </c>
      <c r="D10016" s="4">
        <f t="shared" si="1557"/>
        <v>8.6000713223626041E-2</v>
      </c>
      <c r="E10016" s="6">
        <f t="shared" si="1558"/>
        <v>8.6942311730318633E-2</v>
      </c>
      <c r="F10016" s="7">
        <f t="shared" si="1559"/>
        <v>8.6288982597378466E-2</v>
      </c>
      <c r="I10016" s="10">
        <v>10014</v>
      </c>
      <c r="J10016" s="8">
        <f t="shared" si="1560"/>
        <v>8.9397680989735176E-2</v>
      </c>
      <c r="K10016" s="8">
        <f t="shared" si="1560"/>
        <v>8.7500713223626042E-2</v>
      </c>
      <c r="L10016" s="8">
        <f t="shared" si="1560"/>
        <v>8.8442311730318635E-2</v>
      </c>
      <c r="M10016" s="8">
        <f t="shared" si="1560"/>
        <v>8.7788982597378468E-2</v>
      </c>
      <c r="P10016">
        <v>10014</v>
      </c>
      <c r="Q10016" s="8">
        <f t="shared" si="1561"/>
        <v>8.6397680989735173E-2</v>
      </c>
      <c r="R10016" s="8">
        <f t="shared" si="1561"/>
        <v>8.4500713223626039E-2</v>
      </c>
      <c r="S10016" s="8">
        <f t="shared" si="1561"/>
        <v>8.5442311730318632E-2</v>
      </c>
      <c r="T10016" s="8">
        <f t="shared" si="1561"/>
        <v>8.4788982597378465E-2</v>
      </c>
      <c r="W10016">
        <v>10014</v>
      </c>
      <c r="X10016" s="4">
        <f t="shared" si="1556"/>
        <v>9.0673621516953726E-2</v>
      </c>
      <c r="Y10016" s="4">
        <f t="shared" si="1563"/>
        <v>8.9682768502459043E-2</v>
      </c>
      <c r="Z10016" s="4">
        <f t="shared" ref="Z10016:Z10079" si="1564">Tasa_Fwd(F9988,B9988,F10016,B10016,28)</f>
        <v>8.9004995857939431E-2</v>
      </c>
    </row>
    <row r="10017" spans="1:26" x14ac:dyDescent="0.25">
      <c r="A10017" s="16">
        <f t="shared" si="1562"/>
        <v>53550</v>
      </c>
      <c r="B10017">
        <f>+'[2]Ejercicio 1'!E10234</f>
        <v>10015</v>
      </c>
      <c r="C10017" s="5">
        <v>8.7897963134032198E-2</v>
      </c>
      <c r="D10017" s="4">
        <f t="shared" si="1557"/>
        <v>8.6000983363648059E-2</v>
      </c>
      <c r="E10017" s="6">
        <f t="shared" si="1558"/>
        <v>8.6942587807239957E-2</v>
      </c>
      <c r="F10017" s="7">
        <f t="shared" si="1559"/>
        <v>8.6289254550412836E-2</v>
      </c>
      <c r="I10017" s="10">
        <v>10015</v>
      </c>
      <c r="J10017" s="8">
        <f t="shared" si="1560"/>
        <v>8.9397963134032199E-2</v>
      </c>
      <c r="K10017" s="8">
        <f t="shared" si="1560"/>
        <v>8.7500983363648061E-2</v>
      </c>
      <c r="L10017" s="8">
        <f t="shared" si="1560"/>
        <v>8.8442587807239958E-2</v>
      </c>
      <c r="M10017" s="8">
        <f t="shared" si="1560"/>
        <v>8.7789254550412837E-2</v>
      </c>
      <c r="P10017">
        <v>10015</v>
      </c>
      <c r="Q10017" s="8">
        <f t="shared" si="1561"/>
        <v>8.6397963134032196E-2</v>
      </c>
      <c r="R10017" s="8">
        <f t="shared" si="1561"/>
        <v>8.4500983363648058E-2</v>
      </c>
      <c r="S10017" s="8">
        <f t="shared" si="1561"/>
        <v>8.5442587807239956E-2</v>
      </c>
      <c r="T10017" s="8">
        <f t="shared" si="1561"/>
        <v>8.4789254550412835E-2</v>
      </c>
      <c r="W10017">
        <v>10015</v>
      </c>
      <c r="X10017" s="4">
        <f t="shared" si="1556"/>
        <v>9.0674186187931397E-2</v>
      </c>
      <c r="Y10017" s="4">
        <f t="shared" si="1563"/>
        <v>8.9683320657889004E-2</v>
      </c>
      <c r="Z10017" s="4">
        <f t="shared" si="1564"/>
        <v>8.9005539507913053E-2</v>
      </c>
    </row>
    <row r="10018" spans="1:26" x14ac:dyDescent="0.25">
      <c r="A10018" s="16">
        <f t="shared" si="1562"/>
        <v>53551</v>
      </c>
      <c r="B10018">
        <f>+'[2]Ejercicio 1'!E10235</f>
        <v>10016</v>
      </c>
      <c r="C10018" s="5">
        <v>8.7898245278329221E-2</v>
      </c>
      <c r="D10018" s="4">
        <f t="shared" si="1557"/>
        <v>8.6001253503633177E-2</v>
      </c>
      <c r="E10018" s="6">
        <f t="shared" si="1558"/>
        <v>8.6942863884142838E-2</v>
      </c>
      <c r="F10018" s="7">
        <f t="shared" si="1559"/>
        <v>8.6289526503412955E-2</v>
      </c>
      <c r="I10018" s="10">
        <v>10016</v>
      </c>
      <c r="J10018" s="8">
        <f t="shared" si="1560"/>
        <v>8.9398245278329222E-2</v>
      </c>
      <c r="K10018" s="8">
        <f t="shared" si="1560"/>
        <v>8.7501253503633178E-2</v>
      </c>
      <c r="L10018" s="8">
        <f t="shared" si="1560"/>
        <v>8.8442863884142839E-2</v>
      </c>
      <c r="M10018" s="8">
        <f t="shared" si="1560"/>
        <v>8.7789526503412957E-2</v>
      </c>
      <c r="P10018">
        <v>10016</v>
      </c>
      <c r="Q10018" s="8">
        <f t="shared" si="1561"/>
        <v>8.6398245278329219E-2</v>
      </c>
      <c r="R10018" s="8">
        <f t="shared" si="1561"/>
        <v>8.4501253503633175E-2</v>
      </c>
      <c r="S10018" s="8">
        <f t="shared" si="1561"/>
        <v>8.5442863884142836E-2</v>
      </c>
      <c r="T10018" s="8">
        <f t="shared" si="1561"/>
        <v>8.4789526503412954E-2</v>
      </c>
      <c r="W10018">
        <v>10016</v>
      </c>
      <c r="X10018" s="4">
        <f t="shared" si="1556"/>
        <v>9.0674750858947273E-2</v>
      </c>
      <c r="Y10018" s="4">
        <f t="shared" si="1563"/>
        <v>8.9683872813282051E-2</v>
      </c>
      <c r="Z10018" s="4">
        <f t="shared" si="1564"/>
        <v>8.9006083156778978E-2</v>
      </c>
    </row>
    <row r="10019" spans="1:26" x14ac:dyDescent="0.25">
      <c r="A10019" s="16">
        <f t="shared" si="1562"/>
        <v>53552</v>
      </c>
      <c r="B10019">
        <f>+'[2]Ejercicio 1'!E10236</f>
        <v>10017</v>
      </c>
      <c r="C10019" s="5">
        <v>8.7898527422626244E-2</v>
      </c>
      <c r="D10019" s="4">
        <f t="shared" si="1557"/>
        <v>8.6001523643581379E-2</v>
      </c>
      <c r="E10019" s="6">
        <f t="shared" si="1558"/>
        <v>8.6943139961026386E-2</v>
      </c>
      <c r="F10019" s="7">
        <f t="shared" si="1559"/>
        <v>8.6289798456384528E-2</v>
      </c>
      <c r="I10019" s="10">
        <v>10017</v>
      </c>
      <c r="J10019" s="8">
        <f t="shared" si="1560"/>
        <v>8.9398527422626245E-2</v>
      </c>
      <c r="K10019" s="8">
        <f t="shared" si="1560"/>
        <v>8.750152364358138E-2</v>
      </c>
      <c r="L10019" s="8">
        <f t="shared" si="1560"/>
        <v>8.8443139961026387E-2</v>
      </c>
      <c r="M10019" s="8">
        <f t="shared" si="1560"/>
        <v>8.778979845638453E-2</v>
      </c>
      <c r="P10019">
        <v>10017</v>
      </c>
      <c r="Q10019" s="8">
        <f t="shared" si="1561"/>
        <v>8.6398527422626242E-2</v>
      </c>
      <c r="R10019" s="8">
        <f t="shared" si="1561"/>
        <v>8.4501523643581378E-2</v>
      </c>
      <c r="S10019" s="8">
        <f t="shared" si="1561"/>
        <v>8.5443139961026385E-2</v>
      </c>
      <c r="T10019" s="8">
        <f t="shared" si="1561"/>
        <v>8.4789798456384527E-2</v>
      </c>
      <c r="W10019">
        <v>10017</v>
      </c>
      <c r="X10019" s="4">
        <f t="shared" si="1556"/>
        <v>9.0675315530001799E-2</v>
      </c>
      <c r="Y10019" s="4">
        <f t="shared" si="1563"/>
        <v>8.9684424968540719E-2</v>
      </c>
      <c r="Z10019" s="4">
        <f t="shared" si="1564"/>
        <v>8.9006626807591915E-2</v>
      </c>
    </row>
    <row r="10020" spans="1:26" x14ac:dyDescent="0.25">
      <c r="A10020" s="16">
        <f t="shared" si="1562"/>
        <v>53553</v>
      </c>
      <c r="B10020">
        <f>+'[2]Ejercicio 1'!E10237</f>
        <v>10018</v>
      </c>
      <c r="C10020" s="5">
        <v>8.7898809566923267E-2</v>
      </c>
      <c r="D10020" s="4">
        <f t="shared" si="1557"/>
        <v>8.6001793783492861E-2</v>
      </c>
      <c r="E10020" s="6">
        <f t="shared" si="1558"/>
        <v>8.6943416037891491E-2</v>
      </c>
      <c r="F10020" s="7">
        <f t="shared" si="1559"/>
        <v>8.6290070409321837E-2</v>
      </c>
      <c r="I10020" s="10">
        <v>10018</v>
      </c>
      <c r="J10020" s="8">
        <f t="shared" si="1560"/>
        <v>8.9398809566923268E-2</v>
      </c>
      <c r="K10020" s="8">
        <f t="shared" si="1560"/>
        <v>8.7501793783492862E-2</v>
      </c>
      <c r="L10020" s="8">
        <f t="shared" si="1560"/>
        <v>8.8443416037891492E-2</v>
      </c>
      <c r="M10020" s="8">
        <f t="shared" si="1560"/>
        <v>8.7790070409321838E-2</v>
      </c>
      <c r="P10020">
        <v>10018</v>
      </c>
      <c r="Q10020" s="8">
        <f t="shared" si="1561"/>
        <v>8.6398809566923265E-2</v>
      </c>
      <c r="R10020" s="8">
        <f t="shared" si="1561"/>
        <v>8.450179378349286E-2</v>
      </c>
      <c r="S10020" s="8">
        <f t="shared" si="1561"/>
        <v>8.544341603789149E-2</v>
      </c>
      <c r="T10020" s="8">
        <f t="shared" si="1561"/>
        <v>8.4790070409321835E-2</v>
      </c>
      <c r="W10020">
        <v>10018</v>
      </c>
      <c r="X10020" s="4">
        <f t="shared" si="1556"/>
        <v>9.0675880201070827E-2</v>
      </c>
      <c r="Y10020" s="4">
        <f t="shared" si="1563"/>
        <v>8.9684977123858228E-2</v>
      </c>
      <c r="Z10020" s="4">
        <f t="shared" si="1564"/>
        <v>8.9007170456280829E-2</v>
      </c>
    </row>
    <row r="10021" spans="1:26" x14ac:dyDescent="0.25">
      <c r="A10021" s="16">
        <f t="shared" si="1562"/>
        <v>53554</v>
      </c>
      <c r="B10021">
        <f>+'[2]Ejercicio 1'!E10238</f>
        <v>10019</v>
      </c>
      <c r="C10021" s="5">
        <v>8.7899091711220276E-2</v>
      </c>
      <c r="D10021" s="4">
        <f t="shared" si="1557"/>
        <v>8.600206392336765E-2</v>
      </c>
      <c r="E10021" s="6">
        <f t="shared" si="1558"/>
        <v>8.6943692114738153E-2</v>
      </c>
      <c r="F10021" s="7">
        <f t="shared" si="1559"/>
        <v>8.6290342362230613E-2</v>
      </c>
      <c r="I10021" s="10">
        <v>10019</v>
      </c>
      <c r="J10021" s="8">
        <f t="shared" si="1560"/>
        <v>8.9399091711220277E-2</v>
      </c>
      <c r="K10021" s="8">
        <f t="shared" si="1560"/>
        <v>8.7502063923367651E-2</v>
      </c>
      <c r="L10021" s="8">
        <f t="shared" si="1560"/>
        <v>8.8443692114738154E-2</v>
      </c>
      <c r="M10021" s="8">
        <f t="shared" si="1560"/>
        <v>8.7790342362230614E-2</v>
      </c>
      <c r="P10021">
        <v>10019</v>
      </c>
      <c r="Q10021" s="8">
        <f t="shared" si="1561"/>
        <v>8.6399091711220274E-2</v>
      </c>
      <c r="R10021" s="8">
        <f t="shared" si="1561"/>
        <v>8.4502063923367648E-2</v>
      </c>
      <c r="S10021" s="8">
        <f t="shared" si="1561"/>
        <v>8.5443692114738151E-2</v>
      </c>
      <c r="T10021" s="8">
        <f t="shared" si="1561"/>
        <v>8.4790342362230611E-2</v>
      </c>
      <c r="W10021">
        <v>10019</v>
      </c>
      <c r="X10021" s="4">
        <f t="shared" si="1556"/>
        <v>9.0676444872226813E-2</v>
      </c>
      <c r="Y10021" s="4">
        <f t="shared" si="1563"/>
        <v>8.9685529279233706E-2</v>
      </c>
      <c r="Z10021" s="4">
        <f t="shared" si="1564"/>
        <v>8.9007714105900443E-2</v>
      </c>
    </row>
    <row r="10022" spans="1:26" x14ac:dyDescent="0.25">
      <c r="A10022" s="16">
        <f t="shared" si="1562"/>
        <v>53555</v>
      </c>
      <c r="B10022">
        <f>+'[2]Ejercicio 1'!E10239</f>
        <v>10020</v>
      </c>
      <c r="C10022" s="5">
        <v>8.7899373855517299E-2</v>
      </c>
      <c r="D10022" s="4">
        <f t="shared" si="1557"/>
        <v>8.6002334063205316E-2</v>
      </c>
      <c r="E10022" s="6">
        <f t="shared" si="1558"/>
        <v>8.6943968191565482E-2</v>
      </c>
      <c r="F10022" s="7">
        <f t="shared" si="1559"/>
        <v>8.6290614315107969E-2</v>
      </c>
      <c r="I10022" s="10">
        <v>10020</v>
      </c>
      <c r="J10022" s="8">
        <f t="shared" si="1560"/>
        <v>8.93993738555173E-2</v>
      </c>
      <c r="K10022" s="8">
        <f t="shared" si="1560"/>
        <v>8.7502334063205317E-2</v>
      </c>
      <c r="L10022" s="8">
        <f t="shared" si="1560"/>
        <v>8.8443968191565484E-2</v>
      </c>
      <c r="M10022" s="8">
        <f t="shared" si="1560"/>
        <v>8.779061431510797E-2</v>
      </c>
      <c r="P10022">
        <v>10020</v>
      </c>
      <c r="Q10022" s="8">
        <f t="shared" si="1561"/>
        <v>8.6399373855517297E-2</v>
      </c>
      <c r="R10022" s="8">
        <f t="shared" si="1561"/>
        <v>8.4502334063205314E-2</v>
      </c>
      <c r="S10022" s="8">
        <f t="shared" si="1561"/>
        <v>8.5443968191565481E-2</v>
      </c>
      <c r="T10022" s="8">
        <f t="shared" si="1561"/>
        <v>8.4790614315107968E-2</v>
      </c>
      <c r="W10022">
        <v>10020</v>
      </c>
      <c r="X10022" s="4">
        <f t="shared" si="1556"/>
        <v>9.0677009543396858E-2</v>
      </c>
      <c r="Y10022" s="4">
        <f t="shared" si="1563"/>
        <v>8.9686081434476553E-2</v>
      </c>
      <c r="Z10022" s="4">
        <f t="shared" si="1564"/>
        <v>8.9008257755428699E-2</v>
      </c>
    </row>
    <row r="10023" spans="1:26" x14ac:dyDescent="0.25">
      <c r="A10023" s="16">
        <f t="shared" si="1562"/>
        <v>53556</v>
      </c>
      <c r="B10023">
        <f>+'[2]Ejercicio 1'!E10240</f>
        <v>10021</v>
      </c>
      <c r="C10023" s="5">
        <v>8.7899655999814322E-2</v>
      </c>
      <c r="D10023" s="4">
        <f t="shared" si="1557"/>
        <v>8.6002604203005859E-2</v>
      </c>
      <c r="E10023" s="6">
        <f t="shared" si="1558"/>
        <v>8.6944244268373494E-2</v>
      </c>
      <c r="F10023" s="7">
        <f t="shared" si="1559"/>
        <v>8.6290886267951075E-2</v>
      </c>
      <c r="I10023" s="10">
        <v>10021</v>
      </c>
      <c r="J10023" s="8">
        <f t="shared" si="1560"/>
        <v>8.9399655999814323E-2</v>
      </c>
      <c r="K10023" s="8">
        <f t="shared" si="1560"/>
        <v>8.750260420300586E-2</v>
      </c>
      <c r="L10023" s="8">
        <f t="shared" si="1560"/>
        <v>8.8444244268373495E-2</v>
      </c>
      <c r="M10023" s="8">
        <f t="shared" si="1560"/>
        <v>8.7790886267951077E-2</v>
      </c>
      <c r="P10023">
        <v>10021</v>
      </c>
      <c r="Q10023" s="8">
        <f t="shared" si="1561"/>
        <v>8.639965599981432E-2</v>
      </c>
      <c r="R10023" s="8">
        <f t="shared" si="1561"/>
        <v>8.4502604203005857E-2</v>
      </c>
      <c r="S10023" s="8">
        <f t="shared" si="1561"/>
        <v>8.5444244268373493E-2</v>
      </c>
      <c r="T10023" s="8">
        <f t="shared" si="1561"/>
        <v>8.4790886267951074E-2</v>
      </c>
      <c r="W10023">
        <v>10021</v>
      </c>
      <c r="X10023" s="4">
        <f t="shared" si="1556"/>
        <v>9.0677574214605108E-2</v>
      </c>
      <c r="Y10023" s="4">
        <f t="shared" si="1563"/>
        <v>8.9686633589584133E-2</v>
      </c>
      <c r="Z10023" s="4">
        <f t="shared" si="1564"/>
        <v>8.9008801403852117E-2</v>
      </c>
    </row>
    <row r="10024" spans="1:26" x14ac:dyDescent="0.25">
      <c r="A10024" s="16">
        <f t="shared" si="1562"/>
        <v>53557</v>
      </c>
      <c r="B10024">
        <f>+'[2]Ejercicio 1'!E10241</f>
        <v>10022</v>
      </c>
      <c r="C10024" s="5">
        <v>8.7899938144111345E-2</v>
      </c>
      <c r="D10024" s="4">
        <f t="shared" si="1557"/>
        <v>8.6002874342769695E-2</v>
      </c>
      <c r="E10024" s="6">
        <f t="shared" si="1558"/>
        <v>8.6944520345163062E-2</v>
      </c>
      <c r="F10024" s="7">
        <f t="shared" si="1559"/>
        <v>8.6291158220765621E-2</v>
      </c>
      <c r="I10024" s="10">
        <v>10022</v>
      </c>
      <c r="J10024" s="8">
        <f t="shared" si="1560"/>
        <v>8.9399938144111346E-2</v>
      </c>
      <c r="K10024" s="8">
        <f t="shared" si="1560"/>
        <v>8.7502874342769696E-2</v>
      </c>
      <c r="L10024" s="8">
        <f t="shared" si="1560"/>
        <v>8.8444520345163063E-2</v>
      </c>
      <c r="M10024" s="8">
        <f t="shared" si="1560"/>
        <v>8.7791158220765622E-2</v>
      </c>
      <c r="P10024">
        <v>10022</v>
      </c>
      <c r="Q10024" s="8">
        <f t="shared" si="1561"/>
        <v>8.6399938144111343E-2</v>
      </c>
      <c r="R10024" s="8">
        <f t="shared" si="1561"/>
        <v>8.4502874342769693E-2</v>
      </c>
      <c r="S10024" s="8">
        <f t="shared" si="1561"/>
        <v>8.5444520345163061E-2</v>
      </c>
      <c r="T10024" s="8">
        <f t="shared" si="1561"/>
        <v>8.4791158220765619E-2</v>
      </c>
      <c r="W10024">
        <v>10022</v>
      </c>
      <c r="X10024" s="4">
        <f t="shared" si="1556"/>
        <v>9.0678138885852008E-2</v>
      </c>
      <c r="Y10024" s="4">
        <f t="shared" si="1563"/>
        <v>8.9687185744749667E-2</v>
      </c>
      <c r="Z10024" s="4">
        <f t="shared" si="1564"/>
        <v>8.9009345053206221E-2</v>
      </c>
    </row>
    <row r="10025" spans="1:26" x14ac:dyDescent="0.25">
      <c r="A10025" s="16">
        <f t="shared" si="1562"/>
        <v>53558</v>
      </c>
      <c r="B10025">
        <f>+'[2]Ejercicio 1'!E10242</f>
        <v>10023</v>
      </c>
      <c r="C10025" s="5">
        <v>8.7900220288408368E-2</v>
      </c>
      <c r="D10025" s="4">
        <f t="shared" si="1557"/>
        <v>8.600314448249663E-2</v>
      </c>
      <c r="E10025" s="6">
        <f t="shared" si="1558"/>
        <v>8.6944796421934173E-2</v>
      </c>
      <c r="F10025" s="7">
        <f t="shared" si="1559"/>
        <v>8.6291430173545916E-2</v>
      </c>
      <c r="I10025" s="10">
        <v>10023</v>
      </c>
      <c r="J10025" s="8">
        <f t="shared" si="1560"/>
        <v>8.9400220288408369E-2</v>
      </c>
      <c r="K10025" s="8">
        <f t="shared" si="1560"/>
        <v>8.7503144482496631E-2</v>
      </c>
      <c r="L10025" s="8">
        <f t="shared" si="1560"/>
        <v>8.8444796421934174E-2</v>
      </c>
      <c r="M10025" s="8">
        <f t="shared" si="1560"/>
        <v>8.7791430173545917E-2</v>
      </c>
      <c r="P10025">
        <v>10023</v>
      </c>
      <c r="Q10025" s="8">
        <f t="shared" si="1561"/>
        <v>8.6400220288408366E-2</v>
      </c>
      <c r="R10025" s="8">
        <f t="shared" si="1561"/>
        <v>8.4503144482496628E-2</v>
      </c>
      <c r="S10025" s="8">
        <f t="shared" si="1561"/>
        <v>8.5444796421934172E-2</v>
      </c>
      <c r="T10025" s="8">
        <f t="shared" si="1561"/>
        <v>8.4791430173545915E-2</v>
      </c>
      <c r="W10025">
        <v>10023</v>
      </c>
      <c r="X10025" s="4">
        <f t="shared" si="1556"/>
        <v>9.0678703557137127E-2</v>
      </c>
      <c r="Y10025" s="4">
        <f t="shared" si="1563"/>
        <v>8.9687737899974945E-2</v>
      </c>
      <c r="Z10025" s="4">
        <f t="shared" si="1564"/>
        <v>8.9009888702466122E-2</v>
      </c>
    </row>
    <row r="10026" spans="1:26" x14ac:dyDescent="0.25">
      <c r="A10026" s="16">
        <f t="shared" si="1562"/>
        <v>53559</v>
      </c>
      <c r="B10026">
        <f>+'[2]Ejercicio 1'!E10243</f>
        <v>10024</v>
      </c>
      <c r="C10026" s="5">
        <v>8.7900502432705391E-2</v>
      </c>
      <c r="D10026" s="4">
        <f t="shared" si="1557"/>
        <v>8.6003414622187052E-2</v>
      </c>
      <c r="E10026" s="6">
        <f t="shared" si="1558"/>
        <v>8.6945072498685966E-2</v>
      </c>
      <c r="F10026" s="7">
        <f t="shared" si="1559"/>
        <v>8.6291702126297665E-2</v>
      </c>
      <c r="I10026" s="10">
        <v>10024</v>
      </c>
      <c r="J10026" s="8">
        <f t="shared" si="1560"/>
        <v>8.9400502432705392E-2</v>
      </c>
      <c r="K10026" s="8">
        <f t="shared" si="1560"/>
        <v>8.7503414622187053E-2</v>
      </c>
      <c r="L10026" s="8">
        <f t="shared" si="1560"/>
        <v>8.8445072498685967E-2</v>
      </c>
      <c r="M10026" s="8">
        <f t="shared" si="1560"/>
        <v>8.7791702126297666E-2</v>
      </c>
      <c r="P10026">
        <v>10024</v>
      </c>
      <c r="Q10026" s="8">
        <f t="shared" si="1561"/>
        <v>8.6400502432705389E-2</v>
      </c>
      <c r="R10026" s="8">
        <f t="shared" si="1561"/>
        <v>8.4503414622187051E-2</v>
      </c>
      <c r="S10026" s="8">
        <f t="shared" si="1561"/>
        <v>8.5445072498685964E-2</v>
      </c>
      <c r="T10026" s="8">
        <f t="shared" si="1561"/>
        <v>8.4791702126297663E-2</v>
      </c>
      <c r="W10026">
        <v>10024</v>
      </c>
      <c r="X10026" s="4">
        <f t="shared" si="1556"/>
        <v>9.0679268228461771E-2</v>
      </c>
      <c r="Y10026" s="4">
        <f t="shared" si="1563"/>
        <v>8.9688290055065831E-2</v>
      </c>
      <c r="Z10026" s="4">
        <f t="shared" si="1564"/>
        <v>8.9010432351643229E-2</v>
      </c>
    </row>
    <row r="10027" spans="1:26" x14ac:dyDescent="0.25">
      <c r="A10027" s="16">
        <f t="shared" si="1562"/>
        <v>53560</v>
      </c>
      <c r="B10027">
        <f>+'[2]Ejercicio 1'!E10244</f>
        <v>10025</v>
      </c>
      <c r="C10027" s="5">
        <v>8.7900784577002414E-2</v>
      </c>
      <c r="D10027" s="4">
        <f t="shared" si="1557"/>
        <v>8.6003684761840157E-2</v>
      </c>
      <c r="E10027" s="6">
        <f t="shared" si="1558"/>
        <v>8.6945348575419301E-2</v>
      </c>
      <c r="F10027" s="7">
        <f t="shared" si="1559"/>
        <v>8.6291974079018008E-2</v>
      </c>
      <c r="I10027" s="10">
        <v>10025</v>
      </c>
      <c r="J10027" s="8">
        <f t="shared" si="1560"/>
        <v>8.9400784577002415E-2</v>
      </c>
      <c r="K10027" s="8">
        <f t="shared" si="1560"/>
        <v>8.7503684761840159E-2</v>
      </c>
      <c r="L10027" s="8">
        <f t="shared" si="1560"/>
        <v>8.8445348575419303E-2</v>
      </c>
      <c r="M10027" s="8">
        <f t="shared" si="1560"/>
        <v>8.7791974079018009E-2</v>
      </c>
      <c r="P10027">
        <v>10025</v>
      </c>
      <c r="Q10027" s="8">
        <f t="shared" si="1561"/>
        <v>8.6400784577002412E-2</v>
      </c>
      <c r="R10027" s="8">
        <f t="shared" si="1561"/>
        <v>8.4503684761840156E-2</v>
      </c>
      <c r="S10027" s="8">
        <f t="shared" si="1561"/>
        <v>8.54453485754193E-2</v>
      </c>
      <c r="T10027" s="8">
        <f t="shared" si="1561"/>
        <v>8.4791974079018007E-2</v>
      </c>
      <c r="W10027">
        <v>10025</v>
      </c>
      <c r="X10027" s="4">
        <f t="shared" si="1556"/>
        <v>9.0679832899824189E-2</v>
      </c>
      <c r="Y10027" s="4">
        <f t="shared" si="1563"/>
        <v>8.9688842210118067E-2</v>
      </c>
      <c r="Z10027" s="4">
        <f t="shared" si="1564"/>
        <v>8.9010976000731823E-2</v>
      </c>
    </row>
    <row r="10028" spans="1:26" x14ac:dyDescent="0.25">
      <c r="A10028" s="16">
        <f t="shared" si="1562"/>
        <v>53561</v>
      </c>
      <c r="B10028">
        <f>+'[2]Ejercicio 1'!E10245</f>
        <v>10026</v>
      </c>
      <c r="C10028" s="5">
        <v>8.7901066721299423E-2</v>
      </c>
      <c r="D10028" s="4">
        <f t="shared" si="1557"/>
        <v>8.6003954901456348E-2</v>
      </c>
      <c r="E10028" s="6">
        <f t="shared" si="1558"/>
        <v>8.6945624652133319E-2</v>
      </c>
      <c r="F10028" s="7">
        <f t="shared" si="1559"/>
        <v>8.6292246031704087E-2</v>
      </c>
      <c r="I10028" s="10">
        <v>10026</v>
      </c>
      <c r="J10028" s="8">
        <f t="shared" si="1560"/>
        <v>8.9401066721299424E-2</v>
      </c>
      <c r="K10028" s="8">
        <f t="shared" si="1560"/>
        <v>8.7503954901456349E-2</v>
      </c>
      <c r="L10028" s="8">
        <f t="shared" si="1560"/>
        <v>8.844562465213332E-2</v>
      </c>
      <c r="M10028" s="8">
        <f t="shared" si="1560"/>
        <v>8.7792246031704088E-2</v>
      </c>
      <c r="P10028">
        <v>10026</v>
      </c>
      <c r="Q10028" s="8">
        <f t="shared" si="1561"/>
        <v>8.6401066721299422E-2</v>
      </c>
      <c r="R10028" s="8">
        <f t="shared" si="1561"/>
        <v>8.4503954901456346E-2</v>
      </c>
      <c r="S10028" s="8">
        <f t="shared" si="1561"/>
        <v>8.5445624652133317E-2</v>
      </c>
      <c r="T10028" s="8">
        <f t="shared" si="1561"/>
        <v>8.4792246031704085E-2</v>
      </c>
      <c r="W10028">
        <v>10026</v>
      </c>
      <c r="X10028" s="4">
        <f t="shared" si="1556"/>
        <v>9.0680397571224813E-2</v>
      </c>
      <c r="Y10028" s="4">
        <f t="shared" si="1563"/>
        <v>8.9689394365133401E-2</v>
      </c>
      <c r="Z10028" s="4">
        <f t="shared" si="1564"/>
        <v>8.9011519648712747E-2</v>
      </c>
    </row>
    <row r="10029" spans="1:26" x14ac:dyDescent="0.25">
      <c r="A10029" s="16">
        <f t="shared" si="1562"/>
        <v>53562</v>
      </c>
      <c r="B10029">
        <f>+'[2]Ejercicio 1'!E10246</f>
        <v>10027</v>
      </c>
      <c r="C10029" s="5">
        <v>8.7901348865596446E-2</v>
      </c>
      <c r="D10029" s="4">
        <f t="shared" si="1557"/>
        <v>8.6004225041035623E-2</v>
      </c>
      <c r="E10029" s="6">
        <f t="shared" si="1558"/>
        <v>8.6945900728828893E-2</v>
      </c>
      <c r="F10029" s="7">
        <f t="shared" si="1559"/>
        <v>8.6292517984361633E-2</v>
      </c>
      <c r="I10029" s="10">
        <v>10027</v>
      </c>
      <c r="J10029" s="8">
        <f t="shared" si="1560"/>
        <v>8.9401348865596447E-2</v>
      </c>
      <c r="K10029" s="8">
        <f t="shared" si="1560"/>
        <v>8.7504225041035624E-2</v>
      </c>
      <c r="L10029" s="8">
        <f t="shared" si="1560"/>
        <v>8.8445900728828894E-2</v>
      </c>
      <c r="M10029" s="8">
        <f t="shared" si="1560"/>
        <v>8.7792517984361634E-2</v>
      </c>
      <c r="P10029">
        <v>10027</v>
      </c>
      <c r="Q10029" s="8">
        <f t="shared" si="1561"/>
        <v>8.6401348865596445E-2</v>
      </c>
      <c r="R10029" s="8">
        <f t="shared" si="1561"/>
        <v>8.4504225041035622E-2</v>
      </c>
      <c r="S10029" s="8">
        <f t="shared" si="1561"/>
        <v>8.5445900728828891E-2</v>
      </c>
      <c r="T10029" s="8">
        <f t="shared" si="1561"/>
        <v>8.4792517984361632E-2</v>
      </c>
      <c r="W10029">
        <v>10027</v>
      </c>
      <c r="X10029" s="4">
        <f t="shared" si="1556"/>
        <v>9.0680962242664087E-2</v>
      </c>
      <c r="Y10029" s="4">
        <f t="shared" si="1563"/>
        <v>8.9689946520110961E-2</v>
      </c>
      <c r="Z10029" s="4">
        <f t="shared" si="1564"/>
        <v>8.9012063297624344E-2</v>
      </c>
    </row>
    <row r="10030" spans="1:26" x14ac:dyDescent="0.25">
      <c r="A10030" s="16">
        <f t="shared" si="1562"/>
        <v>53563</v>
      </c>
      <c r="B10030">
        <f>+'[2]Ejercicio 1'!E10247</f>
        <v>10028</v>
      </c>
      <c r="C10030" s="5">
        <v>8.7901631009893469E-2</v>
      </c>
      <c r="D10030" s="4">
        <f t="shared" si="1557"/>
        <v>8.6004495180577983E-2</v>
      </c>
      <c r="E10030" s="6">
        <f t="shared" si="1558"/>
        <v>8.6946176805505135E-2</v>
      </c>
      <c r="F10030" s="7">
        <f t="shared" si="1559"/>
        <v>8.6292789936984901E-2</v>
      </c>
      <c r="I10030" s="10">
        <v>10028</v>
      </c>
      <c r="J10030" s="8">
        <f t="shared" si="1560"/>
        <v>8.940163100989347E-2</v>
      </c>
      <c r="K10030" s="8">
        <f t="shared" si="1560"/>
        <v>8.7504495180577985E-2</v>
      </c>
      <c r="L10030" s="8">
        <f t="shared" si="1560"/>
        <v>8.8446176805505136E-2</v>
      </c>
      <c r="M10030" s="8">
        <f t="shared" si="1560"/>
        <v>8.7792789936984902E-2</v>
      </c>
      <c r="P10030">
        <v>10028</v>
      </c>
      <c r="Q10030" s="8">
        <f t="shared" si="1561"/>
        <v>8.6401631009893468E-2</v>
      </c>
      <c r="R10030" s="8">
        <f t="shared" si="1561"/>
        <v>8.4504495180577982E-2</v>
      </c>
      <c r="S10030" s="8">
        <f t="shared" si="1561"/>
        <v>8.5446176805505134E-2</v>
      </c>
      <c r="T10030" s="8">
        <f t="shared" si="1561"/>
        <v>8.47927899369849E-2</v>
      </c>
      <c r="W10030">
        <v>10028</v>
      </c>
      <c r="X10030" s="4">
        <f t="shared" si="1556"/>
        <v>9.0681526914142024E-2</v>
      </c>
      <c r="Y10030" s="4">
        <f t="shared" si="1563"/>
        <v>8.9690498675050759E-2</v>
      </c>
      <c r="Z10030" s="4">
        <f t="shared" si="1564"/>
        <v>8.9012606946441739E-2</v>
      </c>
    </row>
    <row r="10031" spans="1:26" x14ac:dyDescent="0.25">
      <c r="A10031" s="16">
        <f t="shared" si="1562"/>
        <v>53564</v>
      </c>
      <c r="B10031">
        <f>+'[2]Ejercicio 1'!E10248</f>
        <v>10029</v>
      </c>
      <c r="C10031" s="5">
        <v>8.7901913154190492E-2</v>
      </c>
      <c r="D10031" s="4">
        <f t="shared" si="1557"/>
        <v>8.6004765320083637E-2</v>
      </c>
      <c r="E10031" s="6">
        <f t="shared" si="1558"/>
        <v>8.6946452882162933E-2</v>
      </c>
      <c r="F10031" s="7">
        <f t="shared" si="1559"/>
        <v>8.6293061889579636E-2</v>
      </c>
      <c r="I10031" s="10">
        <v>10029</v>
      </c>
      <c r="J10031" s="8">
        <f t="shared" si="1560"/>
        <v>8.9401913154190493E-2</v>
      </c>
      <c r="K10031" s="8">
        <f t="shared" si="1560"/>
        <v>8.7504765320083638E-2</v>
      </c>
      <c r="L10031" s="8">
        <f t="shared" si="1560"/>
        <v>8.8446452882162935E-2</v>
      </c>
      <c r="M10031" s="8">
        <f t="shared" si="1560"/>
        <v>8.7793061889579638E-2</v>
      </c>
      <c r="P10031">
        <v>10029</v>
      </c>
      <c r="Q10031" s="8">
        <f t="shared" si="1561"/>
        <v>8.6401913154190491E-2</v>
      </c>
      <c r="R10031" s="8">
        <f t="shared" si="1561"/>
        <v>8.4504765320083636E-2</v>
      </c>
      <c r="S10031" s="8">
        <f t="shared" si="1561"/>
        <v>8.5446452882162932E-2</v>
      </c>
      <c r="T10031" s="8">
        <f t="shared" si="1561"/>
        <v>8.4793061889579635E-2</v>
      </c>
      <c r="W10031">
        <v>10029</v>
      </c>
      <c r="X10031" s="4">
        <f t="shared" si="1556"/>
        <v>9.0682091585634436E-2</v>
      </c>
      <c r="Y10031" s="4">
        <f t="shared" si="1563"/>
        <v>8.9691050829951893E-2</v>
      </c>
      <c r="Z10031" s="4">
        <f t="shared" si="1564"/>
        <v>8.9013150595176338E-2</v>
      </c>
    </row>
    <row r="10032" spans="1:26" x14ac:dyDescent="0.25">
      <c r="A10032" s="16">
        <f t="shared" si="1562"/>
        <v>53565</v>
      </c>
      <c r="B10032">
        <f>+'[2]Ejercicio 1'!E10249</f>
        <v>10030</v>
      </c>
      <c r="C10032" s="5">
        <v>8.7902195298487515E-2</v>
      </c>
      <c r="D10032" s="4">
        <f t="shared" si="1557"/>
        <v>8.6005035459552584E-2</v>
      </c>
      <c r="E10032" s="6">
        <f t="shared" si="1558"/>
        <v>8.6946728958801414E-2</v>
      </c>
      <c r="F10032" s="7">
        <f t="shared" si="1559"/>
        <v>8.6293333842140107E-2</v>
      </c>
      <c r="I10032" s="10">
        <v>10030</v>
      </c>
      <c r="J10032" s="8">
        <f t="shared" si="1560"/>
        <v>8.9402195298487516E-2</v>
      </c>
      <c r="K10032" s="8">
        <f t="shared" si="1560"/>
        <v>8.7505035459552585E-2</v>
      </c>
      <c r="L10032" s="8">
        <f t="shared" si="1560"/>
        <v>8.8446728958801415E-2</v>
      </c>
      <c r="M10032" s="8">
        <f t="shared" si="1560"/>
        <v>8.7793333842140109E-2</v>
      </c>
      <c r="P10032">
        <v>10030</v>
      </c>
      <c r="Q10032" s="8">
        <f t="shared" si="1561"/>
        <v>8.6402195298487514E-2</v>
      </c>
      <c r="R10032" s="8">
        <f t="shared" si="1561"/>
        <v>8.4505035459552583E-2</v>
      </c>
      <c r="S10032" s="8">
        <f t="shared" si="1561"/>
        <v>8.5446728958801413E-2</v>
      </c>
      <c r="T10032" s="8">
        <f t="shared" si="1561"/>
        <v>8.4793333842140106E-2</v>
      </c>
      <c r="W10032">
        <v>10030</v>
      </c>
      <c r="X10032" s="4">
        <f t="shared" si="1556"/>
        <v>9.068265625721339E-2</v>
      </c>
      <c r="Y10032" s="4">
        <f t="shared" si="1563"/>
        <v>8.9691602984816141E-2</v>
      </c>
      <c r="Z10032" s="4">
        <f t="shared" si="1564"/>
        <v>8.9013694242800409E-2</v>
      </c>
    </row>
    <row r="10033" spans="1:26" x14ac:dyDescent="0.25">
      <c r="A10033" s="16">
        <f t="shared" si="1562"/>
        <v>53566</v>
      </c>
      <c r="B10033">
        <f>+'[2]Ejercicio 1'!E10250</f>
        <v>10031</v>
      </c>
      <c r="C10033" s="5">
        <v>8.7902477442784538E-2</v>
      </c>
      <c r="D10033" s="4">
        <f t="shared" si="1557"/>
        <v>8.6005305598984422E-2</v>
      </c>
      <c r="E10033" s="6">
        <f t="shared" si="1558"/>
        <v>8.6947005035421437E-2</v>
      </c>
      <c r="F10033" s="7">
        <f t="shared" si="1559"/>
        <v>8.6293605794672032E-2</v>
      </c>
      <c r="I10033" s="10">
        <v>10031</v>
      </c>
      <c r="J10033" s="8">
        <f t="shared" si="1560"/>
        <v>8.9402477442784539E-2</v>
      </c>
      <c r="K10033" s="8">
        <f t="shared" si="1560"/>
        <v>8.7505305598984423E-2</v>
      </c>
      <c r="L10033" s="8">
        <f t="shared" si="1560"/>
        <v>8.8447005035421439E-2</v>
      </c>
      <c r="M10033" s="8">
        <f t="shared" si="1560"/>
        <v>8.7793605794672033E-2</v>
      </c>
      <c r="P10033">
        <v>10031</v>
      </c>
      <c r="Q10033" s="8">
        <f t="shared" si="1561"/>
        <v>8.6402477442784537E-2</v>
      </c>
      <c r="R10033" s="8">
        <f t="shared" si="1561"/>
        <v>8.450530559898442E-2</v>
      </c>
      <c r="S10033" s="8">
        <f t="shared" si="1561"/>
        <v>8.5447005035421436E-2</v>
      </c>
      <c r="T10033" s="8">
        <f t="shared" si="1561"/>
        <v>8.4793605794672031E-2</v>
      </c>
      <c r="W10033">
        <v>10031</v>
      </c>
      <c r="X10033" s="4">
        <f t="shared" si="1556"/>
        <v>9.0683220928806832E-2</v>
      </c>
      <c r="Y10033" s="4">
        <f t="shared" si="1563"/>
        <v>8.9692155139643501E-2</v>
      </c>
      <c r="Z10033" s="4">
        <f t="shared" si="1564"/>
        <v>8.9014237891355152E-2</v>
      </c>
    </row>
    <row r="10034" spans="1:26" x14ac:dyDescent="0.25">
      <c r="A10034" s="16">
        <f t="shared" si="1562"/>
        <v>53567</v>
      </c>
      <c r="B10034">
        <f>+'[2]Ejercicio 1'!E10251</f>
        <v>10032</v>
      </c>
      <c r="C10034" s="5">
        <v>8.7902759587081561E-2</v>
      </c>
      <c r="D10034" s="4">
        <f t="shared" si="1557"/>
        <v>8.6005575738379136E-2</v>
      </c>
      <c r="E10034" s="6">
        <f t="shared" si="1558"/>
        <v>8.6947281112023017E-2</v>
      </c>
      <c r="F10034" s="7">
        <f t="shared" si="1559"/>
        <v>8.6293877747169692E-2</v>
      </c>
      <c r="I10034" s="10">
        <v>10032</v>
      </c>
      <c r="J10034" s="8">
        <f t="shared" si="1560"/>
        <v>8.9402759587081562E-2</v>
      </c>
      <c r="K10034" s="8">
        <f t="shared" si="1560"/>
        <v>8.7505575738379138E-2</v>
      </c>
      <c r="L10034" s="8">
        <f t="shared" si="1560"/>
        <v>8.8447281112023018E-2</v>
      </c>
      <c r="M10034" s="8">
        <f t="shared" si="1560"/>
        <v>8.7793877747169694E-2</v>
      </c>
      <c r="P10034">
        <v>10032</v>
      </c>
      <c r="Q10034" s="8">
        <f t="shared" si="1561"/>
        <v>8.640275958708156E-2</v>
      </c>
      <c r="R10034" s="8">
        <f t="shared" si="1561"/>
        <v>8.4505575738379135E-2</v>
      </c>
      <c r="S10034" s="8">
        <f t="shared" si="1561"/>
        <v>8.5447281112023016E-2</v>
      </c>
      <c r="T10034" s="8">
        <f t="shared" si="1561"/>
        <v>8.4793877747169691E-2</v>
      </c>
      <c r="W10034">
        <v>10032</v>
      </c>
      <c r="X10034" s="4">
        <f t="shared" si="1556"/>
        <v>9.068378560043848E-2</v>
      </c>
      <c r="Y10034" s="4">
        <f t="shared" si="1563"/>
        <v>8.9692707294432197E-2</v>
      </c>
      <c r="Z10034" s="4">
        <f t="shared" si="1564"/>
        <v>8.9014781539821397E-2</v>
      </c>
    </row>
    <row r="10035" spans="1:26" x14ac:dyDescent="0.25">
      <c r="A10035" s="16">
        <f t="shared" si="1562"/>
        <v>53568</v>
      </c>
      <c r="B10035">
        <f>+'[2]Ejercicio 1'!E10252</f>
        <v>10033</v>
      </c>
      <c r="C10035" s="5">
        <v>8.790304173137857E-2</v>
      </c>
      <c r="D10035" s="4">
        <f t="shared" si="1557"/>
        <v>8.6005845877737144E-2</v>
      </c>
      <c r="E10035" s="6">
        <f t="shared" si="1558"/>
        <v>8.6947557188605265E-2</v>
      </c>
      <c r="F10035" s="7">
        <f t="shared" si="1559"/>
        <v>8.6294149699638806E-2</v>
      </c>
      <c r="I10035" s="10">
        <v>10033</v>
      </c>
      <c r="J10035" s="8">
        <f t="shared" si="1560"/>
        <v>8.9403041731378571E-2</v>
      </c>
      <c r="K10035" s="8">
        <f t="shared" si="1560"/>
        <v>8.7505845877737146E-2</v>
      </c>
      <c r="L10035" s="8">
        <f t="shared" si="1560"/>
        <v>8.8447557188605266E-2</v>
      </c>
      <c r="M10035" s="8">
        <f t="shared" si="1560"/>
        <v>8.7794149699638807E-2</v>
      </c>
      <c r="P10035">
        <v>10033</v>
      </c>
      <c r="Q10035" s="8">
        <f t="shared" si="1561"/>
        <v>8.6403041731378569E-2</v>
      </c>
      <c r="R10035" s="8">
        <f t="shared" si="1561"/>
        <v>8.4505845877737143E-2</v>
      </c>
      <c r="S10035" s="8">
        <f t="shared" si="1561"/>
        <v>8.5447557188605264E-2</v>
      </c>
      <c r="T10035" s="8">
        <f t="shared" si="1561"/>
        <v>8.4794149699638804E-2</v>
      </c>
      <c r="W10035">
        <v>10033</v>
      </c>
      <c r="X10035" s="4">
        <f t="shared" si="1556"/>
        <v>9.0684350272108777E-2</v>
      </c>
      <c r="Y10035" s="4">
        <f t="shared" si="1563"/>
        <v>8.9693259449183133E-2</v>
      </c>
      <c r="Z10035" s="4">
        <f t="shared" si="1564"/>
        <v>8.9015325188201988E-2</v>
      </c>
    </row>
    <row r="10036" spans="1:26" x14ac:dyDescent="0.25">
      <c r="A10036" s="16">
        <f t="shared" si="1562"/>
        <v>53569</v>
      </c>
      <c r="B10036">
        <f>+'[2]Ejercicio 1'!E10253</f>
        <v>10034</v>
      </c>
      <c r="C10036" s="5">
        <v>8.7903323875675593E-2</v>
      </c>
      <c r="D10036" s="4">
        <f t="shared" si="1557"/>
        <v>8.6006116017058237E-2</v>
      </c>
      <c r="E10036" s="6">
        <f t="shared" si="1558"/>
        <v>8.6947833265168195E-2</v>
      </c>
      <c r="F10036" s="7">
        <f t="shared" si="1559"/>
        <v>8.6294421652073669E-2</v>
      </c>
      <c r="I10036" s="10">
        <v>10034</v>
      </c>
      <c r="J10036" s="8">
        <f t="shared" si="1560"/>
        <v>8.9403323875675594E-2</v>
      </c>
      <c r="K10036" s="8">
        <f t="shared" si="1560"/>
        <v>8.7506116017058239E-2</v>
      </c>
      <c r="L10036" s="8">
        <f t="shared" si="1560"/>
        <v>8.8447833265168196E-2</v>
      </c>
      <c r="M10036" s="8">
        <f t="shared" si="1560"/>
        <v>8.779442165207367E-2</v>
      </c>
      <c r="P10036">
        <v>10034</v>
      </c>
      <c r="Q10036" s="8">
        <f t="shared" si="1561"/>
        <v>8.6403323875675592E-2</v>
      </c>
      <c r="R10036" s="8">
        <f t="shared" si="1561"/>
        <v>8.4506116017058236E-2</v>
      </c>
      <c r="S10036" s="8">
        <f t="shared" si="1561"/>
        <v>8.5447833265168194E-2</v>
      </c>
      <c r="T10036" s="8">
        <f t="shared" si="1561"/>
        <v>8.4794421652073668E-2</v>
      </c>
      <c r="W10036">
        <v>10034</v>
      </c>
      <c r="X10036" s="4">
        <f t="shared" si="1556"/>
        <v>9.0684914943794007E-2</v>
      </c>
      <c r="Y10036" s="4">
        <f t="shared" si="1563"/>
        <v>8.9693811603895418E-2</v>
      </c>
      <c r="Z10036" s="4">
        <f t="shared" si="1564"/>
        <v>8.9015868835472051E-2</v>
      </c>
    </row>
    <row r="10037" spans="1:26" x14ac:dyDescent="0.25">
      <c r="A10037" s="16">
        <f t="shared" si="1562"/>
        <v>53570</v>
      </c>
      <c r="B10037">
        <f>+'[2]Ejercicio 1'!E10254</f>
        <v>10035</v>
      </c>
      <c r="C10037" s="5">
        <v>8.7903606019972616E-2</v>
      </c>
      <c r="D10037" s="4">
        <f t="shared" si="1557"/>
        <v>8.6006386156342832E-2</v>
      </c>
      <c r="E10037" s="6">
        <f t="shared" si="1558"/>
        <v>8.6948109341712682E-2</v>
      </c>
      <c r="F10037" s="7">
        <f t="shared" si="1559"/>
        <v>8.6294693604479972E-2</v>
      </c>
      <c r="I10037" s="10">
        <v>10035</v>
      </c>
      <c r="J10037" s="8">
        <f t="shared" si="1560"/>
        <v>8.9403606019972617E-2</v>
      </c>
      <c r="K10037" s="8">
        <f t="shared" si="1560"/>
        <v>8.7506386156342833E-2</v>
      </c>
      <c r="L10037" s="8">
        <f t="shared" si="1560"/>
        <v>8.8448109341712683E-2</v>
      </c>
      <c r="M10037" s="8">
        <f t="shared" si="1560"/>
        <v>8.7794693604479973E-2</v>
      </c>
      <c r="P10037">
        <v>10035</v>
      </c>
      <c r="Q10037" s="8">
        <f t="shared" si="1561"/>
        <v>8.6403606019972615E-2</v>
      </c>
      <c r="R10037" s="8">
        <f t="shared" si="1561"/>
        <v>8.450638615634283E-2</v>
      </c>
      <c r="S10037" s="8">
        <f t="shared" si="1561"/>
        <v>8.544810934171268E-2</v>
      </c>
      <c r="T10037" s="8">
        <f t="shared" si="1561"/>
        <v>8.479469360447997E-2</v>
      </c>
      <c r="W10037">
        <v>10035</v>
      </c>
      <c r="X10037" s="4">
        <f t="shared" si="1556"/>
        <v>9.068547961556489E-2</v>
      </c>
      <c r="Y10037" s="4">
        <f t="shared" si="1563"/>
        <v>8.9694363758570803E-2</v>
      </c>
      <c r="Z10037" s="4">
        <f t="shared" si="1564"/>
        <v>8.9016412484694829E-2</v>
      </c>
    </row>
    <row r="10038" spans="1:26" x14ac:dyDescent="0.25">
      <c r="A10038" s="16">
        <f t="shared" si="1562"/>
        <v>53571</v>
      </c>
      <c r="B10038">
        <f>+'[2]Ejercicio 1'!E10255</f>
        <v>10036</v>
      </c>
      <c r="C10038" s="5">
        <v>8.7903888164269639E-2</v>
      </c>
      <c r="D10038" s="4">
        <f t="shared" si="1557"/>
        <v>8.6006656295590109E-2</v>
      </c>
      <c r="E10038" s="6">
        <f t="shared" si="1558"/>
        <v>8.6948385418238711E-2</v>
      </c>
      <c r="F10038" s="7">
        <f t="shared" si="1559"/>
        <v>8.6294965556852024E-2</v>
      </c>
      <c r="I10038" s="10">
        <v>10036</v>
      </c>
      <c r="J10038" s="8">
        <f t="shared" si="1560"/>
        <v>8.940388816426964E-2</v>
      </c>
      <c r="K10038" s="8">
        <f t="shared" si="1560"/>
        <v>8.750665629559011E-2</v>
      </c>
      <c r="L10038" s="8">
        <f t="shared" si="1560"/>
        <v>8.8448385418238712E-2</v>
      </c>
      <c r="M10038" s="8">
        <f t="shared" si="1560"/>
        <v>8.7794965556852025E-2</v>
      </c>
      <c r="P10038">
        <v>10036</v>
      </c>
      <c r="Q10038" s="8">
        <f t="shared" si="1561"/>
        <v>8.6403888164269638E-2</v>
      </c>
      <c r="R10038" s="8">
        <f t="shared" si="1561"/>
        <v>8.4506656295590107E-2</v>
      </c>
      <c r="S10038" s="8">
        <f t="shared" si="1561"/>
        <v>8.5448385418238709E-2</v>
      </c>
      <c r="T10038" s="8">
        <f t="shared" si="1561"/>
        <v>8.4794965556852023E-2</v>
      </c>
      <c r="W10038">
        <v>10036</v>
      </c>
      <c r="X10038" s="4">
        <f t="shared" si="1556"/>
        <v>9.0686044287350706E-2</v>
      </c>
      <c r="Y10038" s="4">
        <f t="shared" si="1563"/>
        <v>8.9694915913208426E-2</v>
      </c>
      <c r="Z10038" s="4">
        <f t="shared" si="1564"/>
        <v>8.9016956131785036E-2</v>
      </c>
    </row>
    <row r="10039" spans="1:26" x14ac:dyDescent="0.25">
      <c r="A10039" s="16">
        <f t="shared" si="1562"/>
        <v>53572</v>
      </c>
      <c r="B10039">
        <f>+'[2]Ejercicio 1'!E10256</f>
        <v>10037</v>
      </c>
      <c r="C10039" s="5">
        <v>8.7904170308566662E-2</v>
      </c>
      <c r="D10039" s="4">
        <f t="shared" si="1557"/>
        <v>8.6006926434800457E-2</v>
      </c>
      <c r="E10039" s="6">
        <f t="shared" si="1558"/>
        <v>8.6948661494745422E-2</v>
      </c>
      <c r="F10039" s="7">
        <f t="shared" si="1559"/>
        <v>8.629523750919553E-2</v>
      </c>
      <c r="I10039" s="10">
        <v>10037</v>
      </c>
      <c r="J10039" s="8">
        <f t="shared" si="1560"/>
        <v>8.9404170308566663E-2</v>
      </c>
      <c r="K10039" s="8">
        <f t="shared" si="1560"/>
        <v>8.7506926434800458E-2</v>
      </c>
      <c r="L10039" s="8">
        <f t="shared" si="1560"/>
        <v>8.8448661494745423E-2</v>
      </c>
      <c r="M10039" s="8">
        <f t="shared" si="1560"/>
        <v>8.7795237509195531E-2</v>
      </c>
      <c r="P10039">
        <v>10037</v>
      </c>
      <c r="Q10039" s="8">
        <f t="shared" si="1561"/>
        <v>8.6404170308566661E-2</v>
      </c>
      <c r="R10039" s="8">
        <f t="shared" si="1561"/>
        <v>8.4506926434800456E-2</v>
      </c>
      <c r="S10039" s="8">
        <f t="shared" si="1561"/>
        <v>8.544866149474542E-2</v>
      </c>
      <c r="T10039" s="8">
        <f t="shared" si="1561"/>
        <v>8.4795237509195528E-2</v>
      </c>
      <c r="W10039">
        <v>10037</v>
      </c>
      <c r="X10039" s="4">
        <f t="shared" si="1556"/>
        <v>9.0686608959174728E-2</v>
      </c>
      <c r="Y10039" s="4">
        <f t="shared" si="1563"/>
        <v>8.9695468067711642E-2</v>
      </c>
      <c r="Z10039" s="4">
        <f t="shared" si="1564"/>
        <v>8.9017499779808773E-2</v>
      </c>
    </row>
    <row r="10040" spans="1:26" x14ac:dyDescent="0.25">
      <c r="A10040" s="16">
        <f t="shared" si="1562"/>
        <v>53573</v>
      </c>
      <c r="B10040">
        <f>+'[2]Ejercicio 1'!E10257</f>
        <v>10038</v>
      </c>
      <c r="C10040" s="5">
        <v>8.7904452452863685E-2</v>
      </c>
      <c r="D10040" s="4">
        <f t="shared" si="1557"/>
        <v>8.6007196573973904E-2</v>
      </c>
      <c r="E10040" s="6">
        <f t="shared" si="1558"/>
        <v>8.6948937571233689E-2</v>
      </c>
      <c r="F10040" s="7">
        <f t="shared" si="1559"/>
        <v>8.6295509461504771E-2</v>
      </c>
      <c r="I10040" s="10">
        <v>10038</v>
      </c>
      <c r="J10040" s="8">
        <f t="shared" si="1560"/>
        <v>8.9404452452863686E-2</v>
      </c>
      <c r="K10040" s="8">
        <f t="shared" si="1560"/>
        <v>8.7507196573973905E-2</v>
      </c>
      <c r="L10040" s="8">
        <f t="shared" si="1560"/>
        <v>8.8448937571233691E-2</v>
      </c>
      <c r="M10040" s="8">
        <f t="shared" si="1560"/>
        <v>8.7795509461504773E-2</v>
      </c>
      <c r="P10040">
        <v>10038</v>
      </c>
      <c r="Q10040" s="8">
        <f t="shared" si="1561"/>
        <v>8.6404452452863684E-2</v>
      </c>
      <c r="R10040" s="8">
        <f t="shared" si="1561"/>
        <v>8.4507196573973903E-2</v>
      </c>
      <c r="S10040" s="8">
        <f t="shared" si="1561"/>
        <v>8.5448937571233688E-2</v>
      </c>
      <c r="T10040" s="8">
        <f t="shared" si="1561"/>
        <v>8.479550946150477E-2</v>
      </c>
      <c r="W10040">
        <v>10038</v>
      </c>
      <c r="X10040" s="4">
        <f t="shared" si="1556"/>
        <v>9.0687173631037413E-2</v>
      </c>
      <c r="Y10040" s="4">
        <f t="shared" si="1563"/>
        <v>8.9696020222370346E-2</v>
      </c>
      <c r="Z10040" s="4">
        <f t="shared" si="1564"/>
        <v>8.9018043427746871E-2</v>
      </c>
    </row>
    <row r="10041" spans="1:26" x14ac:dyDescent="0.25">
      <c r="A10041" s="16">
        <f t="shared" si="1562"/>
        <v>53574</v>
      </c>
      <c r="B10041">
        <f>+'[2]Ejercicio 1'!E10258</f>
        <v>10039</v>
      </c>
      <c r="C10041" s="5">
        <v>8.7904734597160694E-2</v>
      </c>
      <c r="D10041" s="4">
        <f t="shared" si="1557"/>
        <v>8.6007466713110645E-2</v>
      </c>
      <c r="E10041" s="6">
        <f t="shared" si="1558"/>
        <v>8.6949213647702625E-2</v>
      </c>
      <c r="F10041" s="7">
        <f t="shared" si="1559"/>
        <v>8.6295781413782607E-2</v>
      </c>
      <c r="I10041" s="10">
        <v>10039</v>
      </c>
      <c r="J10041" s="8">
        <f t="shared" si="1560"/>
        <v>8.9404734597160695E-2</v>
      </c>
      <c r="K10041" s="8">
        <f t="shared" si="1560"/>
        <v>8.7507466713110646E-2</v>
      </c>
      <c r="L10041" s="8">
        <f t="shared" si="1560"/>
        <v>8.8449213647702626E-2</v>
      </c>
      <c r="M10041" s="8">
        <f t="shared" si="1560"/>
        <v>8.7795781413782609E-2</v>
      </c>
      <c r="P10041">
        <v>10039</v>
      </c>
      <c r="Q10041" s="8">
        <f t="shared" si="1561"/>
        <v>8.6404734597160693E-2</v>
      </c>
      <c r="R10041" s="8">
        <f t="shared" si="1561"/>
        <v>8.4507466713110643E-2</v>
      </c>
      <c r="S10041" s="8">
        <f t="shared" si="1561"/>
        <v>8.5449213647702624E-2</v>
      </c>
      <c r="T10041" s="8">
        <f t="shared" si="1561"/>
        <v>8.4795781413782606E-2</v>
      </c>
      <c r="W10041">
        <v>10039</v>
      </c>
      <c r="X10041" s="4">
        <f t="shared" si="1556"/>
        <v>9.0687738302914572E-2</v>
      </c>
      <c r="Y10041" s="4">
        <f t="shared" si="1563"/>
        <v>8.9696572376893755E-2</v>
      </c>
      <c r="Z10041" s="4">
        <f t="shared" si="1564"/>
        <v>8.9018587074571567E-2</v>
      </c>
    </row>
    <row r="10042" spans="1:26" x14ac:dyDescent="0.25">
      <c r="A10042" s="16">
        <f t="shared" si="1562"/>
        <v>53575</v>
      </c>
      <c r="B10042">
        <f>+'[2]Ejercicio 1'!E10259</f>
        <v>10040</v>
      </c>
      <c r="C10042" s="5">
        <v>8.7905016741457717E-2</v>
      </c>
      <c r="D10042" s="4">
        <f t="shared" si="1557"/>
        <v>8.6007736852210678E-2</v>
      </c>
      <c r="E10042" s="6">
        <f t="shared" si="1558"/>
        <v>8.6949489724153117E-2</v>
      </c>
      <c r="F10042" s="7">
        <f t="shared" si="1559"/>
        <v>8.6296053366031897E-2</v>
      </c>
      <c r="I10042" s="10">
        <v>10040</v>
      </c>
      <c r="J10042" s="8">
        <f t="shared" si="1560"/>
        <v>8.9405016741457718E-2</v>
      </c>
      <c r="K10042" s="8">
        <f t="shared" si="1560"/>
        <v>8.750773685221068E-2</v>
      </c>
      <c r="L10042" s="8">
        <f t="shared" si="1560"/>
        <v>8.8449489724153119E-2</v>
      </c>
      <c r="M10042" s="8">
        <f t="shared" si="1560"/>
        <v>8.7796053366031898E-2</v>
      </c>
      <c r="P10042">
        <v>10040</v>
      </c>
      <c r="Q10042" s="8">
        <f t="shared" si="1561"/>
        <v>8.6405016741457716E-2</v>
      </c>
      <c r="R10042" s="8">
        <f t="shared" si="1561"/>
        <v>8.4507736852210677E-2</v>
      </c>
      <c r="S10042" s="8">
        <f t="shared" si="1561"/>
        <v>8.5449489724153116E-2</v>
      </c>
      <c r="T10042" s="8">
        <f t="shared" si="1561"/>
        <v>8.4796053366031895E-2</v>
      </c>
      <c r="W10042">
        <v>10040</v>
      </c>
      <c r="X10042" s="4">
        <f t="shared" ref="X10042:X10105" si="1565">Tasa_Fwd(C9860,B9860,C10042,B10042,182)</f>
        <v>9.0688302974878704E-2</v>
      </c>
      <c r="Y10042" s="4">
        <f t="shared" si="1563"/>
        <v>8.969712453138029E-2</v>
      </c>
      <c r="Z10042" s="4">
        <f t="shared" si="1564"/>
        <v>8.9019130722332668E-2</v>
      </c>
    </row>
    <row r="10043" spans="1:26" x14ac:dyDescent="0.25">
      <c r="A10043" s="16">
        <f t="shared" si="1562"/>
        <v>53576</v>
      </c>
      <c r="B10043">
        <f>+'[2]Ejercicio 1'!E10260</f>
        <v>10041</v>
      </c>
      <c r="C10043" s="5">
        <v>8.790529888575474E-2</v>
      </c>
      <c r="D10043" s="4">
        <f t="shared" si="1557"/>
        <v>8.6008006991273589E-2</v>
      </c>
      <c r="E10043" s="6">
        <f t="shared" si="1558"/>
        <v>8.6949765800584292E-2</v>
      </c>
      <c r="F10043" s="7">
        <f t="shared" si="1559"/>
        <v>8.6296325318246936E-2</v>
      </c>
      <c r="I10043" s="10">
        <v>10041</v>
      </c>
      <c r="J10043" s="8">
        <f t="shared" si="1560"/>
        <v>8.9405298885754741E-2</v>
      </c>
      <c r="K10043" s="8">
        <f t="shared" si="1560"/>
        <v>8.750800699127359E-2</v>
      </c>
      <c r="L10043" s="8">
        <f t="shared" si="1560"/>
        <v>8.8449765800584293E-2</v>
      </c>
      <c r="M10043" s="8">
        <f t="shared" si="1560"/>
        <v>8.7796325318246937E-2</v>
      </c>
      <c r="P10043">
        <v>10041</v>
      </c>
      <c r="Q10043" s="8">
        <f t="shared" si="1561"/>
        <v>8.6405298885754739E-2</v>
      </c>
      <c r="R10043" s="8">
        <f t="shared" si="1561"/>
        <v>8.4508006991273588E-2</v>
      </c>
      <c r="S10043" s="8">
        <f t="shared" si="1561"/>
        <v>8.544976580058429E-2</v>
      </c>
      <c r="T10043" s="8">
        <f t="shared" si="1561"/>
        <v>8.4796325318246935E-2</v>
      </c>
      <c r="W10043">
        <v>10041</v>
      </c>
      <c r="X10043" s="4">
        <f t="shared" si="1565"/>
        <v>9.068886764685645E-2</v>
      </c>
      <c r="Y10043" s="4">
        <f t="shared" si="1563"/>
        <v>8.9697676685829925E-2</v>
      </c>
      <c r="Z10043" s="4">
        <f t="shared" si="1564"/>
        <v>8.9019674369999552E-2</v>
      </c>
    </row>
    <row r="10044" spans="1:26" x14ac:dyDescent="0.25">
      <c r="A10044" s="16">
        <f t="shared" si="1562"/>
        <v>53577</v>
      </c>
      <c r="B10044">
        <f>+'[2]Ejercicio 1'!E10261</f>
        <v>10042</v>
      </c>
      <c r="C10044" s="5">
        <v>8.7905581030051763E-2</v>
      </c>
      <c r="D10044" s="4">
        <f t="shared" si="1557"/>
        <v>8.600827713029939E-2</v>
      </c>
      <c r="E10044" s="6">
        <f t="shared" si="1558"/>
        <v>8.6950041876997008E-2</v>
      </c>
      <c r="F10044" s="7">
        <f t="shared" si="1559"/>
        <v>8.6296597270433414E-2</v>
      </c>
      <c r="I10044" s="10">
        <v>10042</v>
      </c>
      <c r="J10044" s="8">
        <f t="shared" si="1560"/>
        <v>8.9405581030051764E-2</v>
      </c>
      <c r="K10044" s="8">
        <f t="shared" si="1560"/>
        <v>8.7508277130299392E-2</v>
      </c>
      <c r="L10044" s="8">
        <f t="shared" si="1560"/>
        <v>8.845004187699701E-2</v>
      </c>
      <c r="M10044" s="8">
        <f t="shared" si="1560"/>
        <v>8.7796597270433416E-2</v>
      </c>
      <c r="P10044">
        <v>10042</v>
      </c>
      <c r="Q10044" s="8">
        <f t="shared" si="1561"/>
        <v>8.6405581030051762E-2</v>
      </c>
      <c r="R10044" s="8">
        <f t="shared" si="1561"/>
        <v>8.4508277130299389E-2</v>
      </c>
      <c r="S10044" s="8">
        <f t="shared" si="1561"/>
        <v>8.5450041876997007E-2</v>
      </c>
      <c r="T10044" s="8">
        <f t="shared" si="1561"/>
        <v>8.4796597270433413E-2</v>
      </c>
      <c r="W10044">
        <v>10042</v>
      </c>
      <c r="X10044" s="4">
        <f t="shared" si="1565"/>
        <v>9.0689432318873289E-2</v>
      </c>
      <c r="Y10044" s="4">
        <f t="shared" si="1563"/>
        <v>8.9698228840240909E-2</v>
      </c>
      <c r="Z10044" s="4">
        <f t="shared" si="1564"/>
        <v>8.9020218017583641E-2</v>
      </c>
    </row>
    <row r="10045" spans="1:26" x14ac:dyDescent="0.25">
      <c r="A10045" s="16">
        <f t="shared" si="1562"/>
        <v>53578</v>
      </c>
      <c r="B10045">
        <f>+'[2]Ejercicio 1'!E10262</f>
        <v>10043</v>
      </c>
      <c r="C10045" s="5">
        <v>8.7905863174348786E-2</v>
      </c>
      <c r="D10045" s="4">
        <f t="shared" si="1557"/>
        <v>8.6008547269288485E-2</v>
      </c>
      <c r="E10045" s="6">
        <f t="shared" si="1558"/>
        <v>8.6950317953390407E-2</v>
      </c>
      <c r="F10045" s="7">
        <f t="shared" si="1559"/>
        <v>8.6296869222585643E-2</v>
      </c>
      <c r="I10045" s="10">
        <v>10043</v>
      </c>
      <c r="J10045" s="8">
        <f t="shared" si="1560"/>
        <v>8.9405863174348787E-2</v>
      </c>
      <c r="K10045" s="8">
        <f t="shared" si="1560"/>
        <v>8.7508547269288486E-2</v>
      </c>
      <c r="L10045" s="8">
        <f t="shared" si="1560"/>
        <v>8.8450317953390409E-2</v>
      </c>
      <c r="M10045" s="8">
        <f t="shared" si="1560"/>
        <v>8.7796869222585644E-2</v>
      </c>
      <c r="P10045">
        <v>10043</v>
      </c>
      <c r="Q10045" s="8">
        <f t="shared" si="1561"/>
        <v>8.6405863174348785E-2</v>
      </c>
      <c r="R10045" s="8">
        <f t="shared" si="1561"/>
        <v>8.4508547269288484E-2</v>
      </c>
      <c r="S10045" s="8">
        <f t="shared" si="1561"/>
        <v>8.5450317953390406E-2</v>
      </c>
      <c r="T10045" s="8">
        <f t="shared" si="1561"/>
        <v>8.4796869222585641E-2</v>
      </c>
      <c r="W10045">
        <v>10043</v>
      </c>
      <c r="X10045" s="4">
        <f t="shared" si="1565"/>
        <v>9.0689996990927904E-2</v>
      </c>
      <c r="Y10045" s="4">
        <f t="shared" si="1563"/>
        <v>8.9698780994517502E-2</v>
      </c>
      <c r="Z10045" s="4">
        <f t="shared" si="1564"/>
        <v>8.9020761664054343E-2</v>
      </c>
    </row>
    <row r="10046" spans="1:26" x14ac:dyDescent="0.25">
      <c r="A10046" s="16">
        <f t="shared" si="1562"/>
        <v>53579</v>
      </c>
      <c r="B10046">
        <f>+'[2]Ejercicio 1'!E10263</f>
        <v>10044</v>
      </c>
      <c r="C10046" s="5">
        <v>8.7906145318645809E-2</v>
      </c>
      <c r="D10046" s="4">
        <f t="shared" si="1557"/>
        <v>8.6008817408240651E-2</v>
      </c>
      <c r="E10046" s="6">
        <f t="shared" si="1558"/>
        <v>8.6950594029765349E-2</v>
      </c>
      <c r="F10046" s="7">
        <f t="shared" si="1559"/>
        <v>8.6297141174709324E-2</v>
      </c>
      <c r="I10046" s="10">
        <v>10044</v>
      </c>
      <c r="J10046" s="8">
        <f t="shared" si="1560"/>
        <v>8.940614531864581E-2</v>
      </c>
      <c r="K10046" s="8">
        <f t="shared" si="1560"/>
        <v>8.7508817408240652E-2</v>
      </c>
      <c r="L10046" s="8">
        <f t="shared" si="1560"/>
        <v>8.845059402976535E-2</v>
      </c>
      <c r="M10046" s="8">
        <f t="shared" si="1560"/>
        <v>8.7797141174709326E-2</v>
      </c>
      <c r="P10046">
        <v>10044</v>
      </c>
      <c r="Q10046" s="8">
        <f t="shared" si="1561"/>
        <v>8.6406145318645808E-2</v>
      </c>
      <c r="R10046" s="8">
        <f t="shared" si="1561"/>
        <v>8.450881740824065E-2</v>
      </c>
      <c r="S10046" s="8">
        <f t="shared" si="1561"/>
        <v>8.5450594029765348E-2</v>
      </c>
      <c r="T10046" s="8">
        <f t="shared" si="1561"/>
        <v>8.4797141174709323E-2</v>
      </c>
      <c r="W10046">
        <v>10044</v>
      </c>
      <c r="X10046" s="4">
        <f t="shared" si="1565"/>
        <v>9.0690561663022043E-2</v>
      </c>
      <c r="Y10046" s="4">
        <f t="shared" si="1563"/>
        <v>8.9699333148948679E-2</v>
      </c>
      <c r="Z10046" s="4">
        <f t="shared" si="1564"/>
        <v>8.902130531248062E-2</v>
      </c>
    </row>
    <row r="10047" spans="1:26" x14ac:dyDescent="0.25">
      <c r="A10047" s="16">
        <f t="shared" si="1562"/>
        <v>53580</v>
      </c>
      <c r="B10047">
        <f>+'[2]Ejercicio 1'!E10264</f>
        <v>10045</v>
      </c>
      <c r="C10047" s="5">
        <v>8.7906427462942832E-2</v>
      </c>
      <c r="D10047" s="4">
        <f t="shared" si="1557"/>
        <v>8.6009087547156332E-2</v>
      </c>
      <c r="E10047" s="6">
        <f t="shared" si="1558"/>
        <v>8.6950870106121847E-2</v>
      </c>
      <c r="F10047" s="7">
        <f t="shared" si="1559"/>
        <v>8.6297413126798742E-2</v>
      </c>
      <c r="I10047" s="10">
        <v>10045</v>
      </c>
      <c r="J10047" s="8">
        <f t="shared" si="1560"/>
        <v>8.9406427462942833E-2</v>
      </c>
      <c r="K10047" s="8">
        <f t="shared" si="1560"/>
        <v>8.7509087547156333E-2</v>
      </c>
      <c r="L10047" s="8">
        <f t="shared" si="1560"/>
        <v>8.8450870106121848E-2</v>
      </c>
      <c r="M10047" s="8">
        <f t="shared" si="1560"/>
        <v>8.7797413126798743E-2</v>
      </c>
      <c r="P10047">
        <v>10045</v>
      </c>
      <c r="Q10047" s="8">
        <f t="shared" si="1561"/>
        <v>8.6406427462942831E-2</v>
      </c>
      <c r="R10047" s="8">
        <f t="shared" si="1561"/>
        <v>8.4509087547156331E-2</v>
      </c>
      <c r="S10047" s="8">
        <f t="shared" si="1561"/>
        <v>8.5450870106121846E-2</v>
      </c>
      <c r="T10047" s="8">
        <f t="shared" si="1561"/>
        <v>8.479741312679874E-2</v>
      </c>
      <c r="W10047">
        <v>10045</v>
      </c>
      <c r="X10047" s="4">
        <f t="shared" si="1565"/>
        <v>9.0691126335153943E-2</v>
      </c>
      <c r="Y10047" s="4">
        <f t="shared" si="1563"/>
        <v>8.9699885303246352E-2</v>
      </c>
      <c r="Z10047" s="4">
        <f t="shared" si="1564"/>
        <v>8.9021848958774311E-2</v>
      </c>
    </row>
    <row r="10048" spans="1:26" x14ac:dyDescent="0.25">
      <c r="A10048" s="16">
        <f t="shared" si="1562"/>
        <v>53581</v>
      </c>
      <c r="B10048">
        <f>+'[2]Ejercicio 1'!E10265</f>
        <v>10046</v>
      </c>
      <c r="C10048" s="5">
        <v>8.7906709607239841E-2</v>
      </c>
      <c r="D10048" s="4">
        <f t="shared" si="1557"/>
        <v>8.6009357686034682E-2</v>
      </c>
      <c r="E10048" s="6">
        <f t="shared" si="1558"/>
        <v>8.6951146182459027E-2</v>
      </c>
      <c r="F10048" s="7">
        <f t="shared" si="1559"/>
        <v>8.6297685078856753E-2</v>
      </c>
      <c r="I10048" s="10">
        <v>10046</v>
      </c>
      <c r="J10048" s="8">
        <f t="shared" si="1560"/>
        <v>8.9406709607239843E-2</v>
      </c>
      <c r="K10048" s="8">
        <f t="shared" si="1560"/>
        <v>8.7509357686034683E-2</v>
      </c>
      <c r="L10048" s="8">
        <f t="shared" si="1560"/>
        <v>8.8451146182459028E-2</v>
      </c>
      <c r="M10048" s="8">
        <f t="shared" si="1560"/>
        <v>8.7797685078856755E-2</v>
      </c>
      <c r="P10048">
        <v>10046</v>
      </c>
      <c r="Q10048" s="8">
        <f t="shared" si="1561"/>
        <v>8.640670960723984E-2</v>
      </c>
      <c r="R10048" s="8">
        <f t="shared" si="1561"/>
        <v>8.4509357686034681E-2</v>
      </c>
      <c r="S10048" s="8">
        <f t="shared" si="1561"/>
        <v>8.5451146182459026E-2</v>
      </c>
      <c r="T10048" s="8">
        <f t="shared" si="1561"/>
        <v>8.4797685078856752E-2</v>
      </c>
      <c r="W10048">
        <v>10046</v>
      </c>
      <c r="X10048" s="4">
        <f t="shared" si="1565"/>
        <v>9.0691691007324507E-2</v>
      </c>
      <c r="Y10048" s="4">
        <f t="shared" si="1563"/>
        <v>8.9700437457506249E-2</v>
      </c>
      <c r="Z10048" s="4">
        <f t="shared" si="1564"/>
        <v>8.9022392605998701E-2</v>
      </c>
    </row>
    <row r="10049" spans="1:26" x14ac:dyDescent="0.25">
      <c r="A10049" s="16">
        <f t="shared" si="1562"/>
        <v>53582</v>
      </c>
      <c r="B10049">
        <f>+'[2]Ejercicio 1'!E10266</f>
        <v>10047</v>
      </c>
      <c r="C10049" s="5">
        <v>8.7906991751536864E-2</v>
      </c>
      <c r="D10049" s="4">
        <f t="shared" si="1557"/>
        <v>8.6009627824876117E-2</v>
      </c>
      <c r="E10049" s="6">
        <f t="shared" si="1558"/>
        <v>8.6951422258776875E-2</v>
      </c>
      <c r="F10049" s="7">
        <f t="shared" si="1559"/>
        <v>8.6297957030886233E-2</v>
      </c>
      <c r="I10049" s="10">
        <v>10047</v>
      </c>
      <c r="J10049" s="8">
        <f t="shared" si="1560"/>
        <v>8.9406991751536866E-2</v>
      </c>
      <c r="K10049" s="8">
        <f t="shared" si="1560"/>
        <v>8.7509627824876118E-2</v>
      </c>
      <c r="L10049" s="8">
        <f t="shared" si="1560"/>
        <v>8.8451422258776877E-2</v>
      </c>
      <c r="M10049" s="8">
        <f t="shared" si="1560"/>
        <v>8.7797957030886234E-2</v>
      </c>
      <c r="P10049">
        <v>10047</v>
      </c>
      <c r="Q10049" s="8">
        <f t="shared" si="1561"/>
        <v>8.6406991751536863E-2</v>
      </c>
      <c r="R10049" s="8">
        <f t="shared" si="1561"/>
        <v>8.4509627824876116E-2</v>
      </c>
      <c r="S10049" s="8">
        <f t="shared" si="1561"/>
        <v>8.5451422258776874E-2</v>
      </c>
      <c r="T10049" s="8">
        <f t="shared" si="1561"/>
        <v>8.4797957030886231E-2</v>
      </c>
      <c r="W10049">
        <v>10047</v>
      </c>
      <c r="X10049" s="4">
        <f t="shared" si="1565"/>
        <v>9.0692255679533276E-2</v>
      </c>
      <c r="Y10049" s="4">
        <f t="shared" si="1563"/>
        <v>8.9700989611632628E-2</v>
      </c>
      <c r="Z10049" s="4">
        <f t="shared" si="1564"/>
        <v>8.9022936253140283E-2</v>
      </c>
    </row>
    <row r="10050" spans="1:26" x14ac:dyDescent="0.25">
      <c r="A10050" s="16">
        <f t="shared" si="1562"/>
        <v>53583</v>
      </c>
      <c r="B10050">
        <f>+'[2]Ejercicio 1'!E10267</f>
        <v>10048</v>
      </c>
      <c r="C10050" s="5">
        <v>8.7907273895833887E-2</v>
      </c>
      <c r="D10050" s="4">
        <f t="shared" si="1557"/>
        <v>8.6009897963680651E-2</v>
      </c>
      <c r="E10050" s="6">
        <f t="shared" si="1558"/>
        <v>8.695169833507628E-2</v>
      </c>
      <c r="F10050" s="7">
        <f t="shared" si="1559"/>
        <v>8.6298228982881434E-2</v>
      </c>
      <c r="I10050" s="10">
        <v>10048</v>
      </c>
      <c r="J10050" s="8">
        <f t="shared" si="1560"/>
        <v>8.9407273895833889E-2</v>
      </c>
      <c r="K10050" s="8">
        <f t="shared" si="1560"/>
        <v>8.7509897963680652E-2</v>
      </c>
      <c r="L10050" s="8">
        <f t="shared" si="1560"/>
        <v>8.8451698335076281E-2</v>
      </c>
      <c r="M10050" s="8">
        <f t="shared" ref="M10050:M10113" si="1566">F10050+$O$1</f>
        <v>8.7798228982881435E-2</v>
      </c>
      <c r="P10050">
        <v>10048</v>
      </c>
      <c r="Q10050" s="8">
        <f t="shared" si="1561"/>
        <v>8.6407273895833886E-2</v>
      </c>
      <c r="R10050" s="8">
        <f t="shared" si="1561"/>
        <v>8.450989796368065E-2</v>
      </c>
      <c r="S10050" s="8">
        <f t="shared" si="1561"/>
        <v>8.5451698335076279E-2</v>
      </c>
      <c r="T10050" s="8">
        <f t="shared" ref="T10050:T10113" si="1567">F10050-$O$1</f>
        <v>8.4798228982881432E-2</v>
      </c>
      <c r="W10050">
        <v>10048</v>
      </c>
      <c r="X10050" s="4">
        <f t="shared" si="1565"/>
        <v>9.0692820351780709E-2</v>
      </c>
      <c r="Y10050" s="4">
        <f t="shared" si="1563"/>
        <v>8.9701541765816101E-2</v>
      </c>
      <c r="Z10050" s="4">
        <f t="shared" si="1564"/>
        <v>8.9023479899168478E-2</v>
      </c>
    </row>
    <row r="10051" spans="1:26" x14ac:dyDescent="0.25">
      <c r="A10051" s="16">
        <f t="shared" si="1562"/>
        <v>53584</v>
      </c>
      <c r="B10051">
        <f>+'[2]Ejercicio 1'!E10268</f>
        <v>10049</v>
      </c>
      <c r="C10051" s="5">
        <v>8.790755604013091E-2</v>
      </c>
      <c r="D10051" s="4">
        <f t="shared" ref="D10051:D10114" si="1568">+LN((1+C10051*182/360)^(360/182))</f>
        <v>8.601016810244827E-2</v>
      </c>
      <c r="E10051" s="6">
        <f t="shared" ref="E10051:E10114" si="1569">Equivalencia_Tasas(C10051,182,91)</f>
        <v>8.6951974411357241E-2</v>
      </c>
      <c r="F10051" s="7">
        <f t="shared" ref="F10051:F10114" si="1570">Equivalencia_Tasas(C10051,182,28)</f>
        <v>8.6298500934845243E-2</v>
      </c>
      <c r="I10051" s="10">
        <v>10049</v>
      </c>
      <c r="J10051" s="8">
        <f t="shared" ref="J10051:M10114" si="1571">C10051+$O$1</f>
        <v>8.9407556040130912E-2</v>
      </c>
      <c r="K10051" s="8">
        <f t="shared" si="1571"/>
        <v>8.7510168102448271E-2</v>
      </c>
      <c r="L10051" s="8">
        <f t="shared" si="1571"/>
        <v>8.8451974411357243E-2</v>
      </c>
      <c r="M10051" s="8">
        <f t="shared" si="1566"/>
        <v>8.7798500934845244E-2</v>
      </c>
      <c r="P10051">
        <v>10049</v>
      </c>
      <c r="Q10051" s="8">
        <f t="shared" ref="Q10051:T10114" si="1572">C10051-$O$1</f>
        <v>8.6407556040130909E-2</v>
      </c>
      <c r="R10051" s="8">
        <f t="shared" si="1572"/>
        <v>8.4510168102448269E-2</v>
      </c>
      <c r="S10051" s="8">
        <f t="shared" si="1572"/>
        <v>8.545197441135724E-2</v>
      </c>
      <c r="T10051" s="8">
        <f t="shared" si="1567"/>
        <v>8.4798500934845242E-2</v>
      </c>
      <c r="W10051">
        <v>10049</v>
      </c>
      <c r="X10051" s="4">
        <f t="shared" si="1565"/>
        <v>9.0693385024066778E-2</v>
      </c>
      <c r="Y10051" s="4">
        <f t="shared" si="1563"/>
        <v>8.9702093920059303E-2</v>
      </c>
      <c r="Z10051" s="4">
        <f t="shared" si="1564"/>
        <v>8.9024023546127359E-2</v>
      </c>
    </row>
    <row r="10052" spans="1:26" x14ac:dyDescent="0.25">
      <c r="A10052" s="16">
        <f t="shared" si="1562"/>
        <v>53585</v>
      </c>
      <c r="B10052">
        <f>+'[2]Ejercicio 1'!E10269</f>
        <v>10050</v>
      </c>
      <c r="C10052" s="5">
        <v>8.7907838184427933E-2</v>
      </c>
      <c r="D10052" s="4">
        <f t="shared" si="1568"/>
        <v>8.6010438241179168E-2</v>
      </c>
      <c r="E10052" s="6">
        <f t="shared" si="1569"/>
        <v>8.6952250487618871E-2</v>
      </c>
      <c r="F10052" s="7">
        <f t="shared" si="1570"/>
        <v>8.6298772886780492E-2</v>
      </c>
      <c r="I10052" s="10">
        <v>10050</v>
      </c>
      <c r="J10052" s="8">
        <f t="shared" si="1571"/>
        <v>8.9407838184427935E-2</v>
      </c>
      <c r="K10052" s="8">
        <f t="shared" si="1571"/>
        <v>8.751043824117917E-2</v>
      </c>
      <c r="L10052" s="8">
        <f t="shared" si="1571"/>
        <v>8.8452250487618872E-2</v>
      </c>
      <c r="M10052" s="8">
        <f t="shared" si="1566"/>
        <v>8.7798772886780493E-2</v>
      </c>
      <c r="P10052">
        <v>10050</v>
      </c>
      <c r="Q10052" s="8">
        <f t="shared" si="1572"/>
        <v>8.6407838184427932E-2</v>
      </c>
      <c r="R10052" s="8">
        <f t="shared" si="1572"/>
        <v>8.4510438241179167E-2</v>
      </c>
      <c r="S10052" s="8">
        <f t="shared" si="1572"/>
        <v>8.5452250487618869E-2</v>
      </c>
      <c r="T10052" s="8">
        <f t="shared" si="1567"/>
        <v>8.4798772886780491E-2</v>
      </c>
      <c r="W10052">
        <v>10050</v>
      </c>
      <c r="X10052" s="4">
        <f t="shared" si="1565"/>
        <v>9.0693949696367349E-2</v>
      </c>
      <c r="Y10052" s="4">
        <f t="shared" si="1563"/>
        <v>8.9702646074168113E-2</v>
      </c>
      <c r="Z10052" s="4">
        <f t="shared" si="1564"/>
        <v>8.9024567193003445E-2</v>
      </c>
    </row>
    <row r="10053" spans="1:26" x14ac:dyDescent="0.25">
      <c r="A10053" s="16">
        <f t="shared" ref="A10053:A10116" si="1573">+A10052+1</f>
        <v>53586</v>
      </c>
      <c r="B10053">
        <f>+'[2]Ejercicio 1'!E10270</f>
        <v>10051</v>
      </c>
      <c r="C10053" s="5">
        <v>8.7908120328724956E-2</v>
      </c>
      <c r="D10053" s="4">
        <f t="shared" si="1568"/>
        <v>8.6010708379873374E-2</v>
      </c>
      <c r="E10053" s="6">
        <f t="shared" si="1569"/>
        <v>8.6952526563862056E-2</v>
      </c>
      <c r="F10053" s="7">
        <f t="shared" si="1570"/>
        <v>8.6299044838681491E-2</v>
      </c>
      <c r="I10053" s="10">
        <v>10051</v>
      </c>
      <c r="J10053" s="8">
        <f t="shared" si="1571"/>
        <v>8.9408120328724958E-2</v>
      </c>
      <c r="K10053" s="8">
        <f t="shared" si="1571"/>
        <v>8.7510708379873375E-2</v>
      </c>
      <c r="L10053" s="8">
        <f t="shared" si="1571"/>
        <v>8.8452526563862058E-2</v>
      </c>
      <c r="M10053" s="8">
        <f t="shared" si="1566"/>
        <v>8.7799044838681492E-2</v>
      </c>
      <c r="P10053">
        <v>10051</v>
      </c>
      <c r="Q10053" s="8">
        <f t="shared" si="1572"/>
        <v>8.6408120328724955E-2</v>
      </c>
      <c r="R10053" s="8">
        <f t="shared" si="1572"/>
        <v>8.4510708379873373E-2</v>
      </c>
      <c r="S10053" s="8">
        <f t="shared" si="1572"/>
        <v>8.5452526563862055E-2</v>
      </c>
      <c r="T10053" s="8">
        <f t="shared" si="1567"/>
        <v>8.4799044838681489E-2</v>
      </c>
      <c r="W10053">
        <v>10051</v>
      </c>
      <c r="X10053" s="4">
        <f t="shared" si="1565"/>
        <v>9.0694514368754434E-2</v>
      </c>
      <c r="Y10053" s="4">
        <f t="shared" si="1563"/>
        <v>8.9703198228238273E-2</v>
      </c>
      <c r="Z10053" s="4">
        <f t="shared" si="1564"/>
        <v>8.9025110839788188E-2</v>
      </c>
    </row>
    <row r="10054" spans="1:26" x14ac:dyDescent="0.25">
      <c r="A10054" s="16">
        <f t="shared" si="1573"/>
        <v>53587</v>
      </c>
      <c r="B10054">
        <f>+'[2]Ejercicio 1'!E10271</f>
        <v>10052</v>
      </c>
      <c r="C10054" s="5">
        <v>8.7908402473021979E-2</v>
      </c>
      <c r="D10054" s="4">
        <f t="shared" si="1568"/>
        <v>8.6010978518530457E-2</v>
      </c>
      <c r="E10054" s="6">
        <f t="shared" si="1569"/>
        <v>8.6952802640085911E-2</v>
      </c>
      <c r="F10054" s="7">
        <f t="shared" si="1570"/>
        <v>8.6299316790553943E-2</v>
      </c>
      <c r="I10054" s="10">
        <v>10052</v>
      </c>
      <c r="J10054" s="8">
        <f t="shared" si="1571"/>
        <v>8.9408402473021981E-2</v>
      </c>
      <c r="K10054" s="8">
        <f t="shared" si="1571"/>
        <v>8.7510978518530458E-2</v>
      </c>
      <c r="L10054" s="8">
        <f t="shared" si="1571"/>
        <v>8.8452802640085912E-2</v>
      </c>
      <c r="M10054" s="8">
        <f t="shared" si="1566"/>
        <v>8.7799316790553944E-2</v>
      </c>
      <c r="P10054">
        <v>10052</v>
      </c>
      <c r="Q10054" s="8">
        <f t="shared" si="1572"/>
        <v>8.6408402473021978E-2</v>
      </c>
      <c r="R10054" s="8">
        <f t="shared" si="1572"/>
        <v>8.4510978518530455E-2</v>
      </c>
      <c r="S10054" s="8">
        <f t="shared" si="1572"/>
        <v>8.5452802640085909E-2</v>
      </c>
      <c r="T10054" s="8">
        <f t="shared" si="1567"/>
        <v>8.4799316790553941E-2</v>
      </c>
      <c r="W10054">
        <v>10052</v>
      </c>
      <c r="X10054" s="4">
        <f t="shared" si="1565"/>
        <v>9.0695079041155577E-2</v>
      </c>
      <c r="Y10054" s="4">
        <f t="shared" si="1563"/>
        <v>8.9703750382271533E-2</v>
      </c>
      <c r="Z10054" s="4">
        <f t="shared" si="1564"/>
        <v>8.9025654486484418E-2</v>
      </c>
    </row>
    <row r="10055" spans="1:26" x14ac:dyDescent="0.25">
      <c r="A10055" s="16">
        <f t="shared" si="1573"/>
        <v>53588</v>
      </c>
      <c r="B10055">
        <f>+'[2]Ejercicio 1'!E10272</f>
        <v>10053</v>
      </c>
      <c r="C10055" s="5">
        <v>8.7908684617318988E-2</v>
      </c>
      <c r="D10055" s="4">
        <f t="shared" si="1568"/>
        <v>8.601124865715043E-2</v>
      </c>
      <c r="E10055" s="6">
        <f t="shared" si="1569"/>
        <v>8.6953078716291335E-2</v>
      </c>
      <c r="F10055" s="7">
        <f t="shared" si="1570"/>
        <v>8.6299588742392144E-2</v>
      </c>
      <c r="I10055" s="10">
        <v>10053</v>
      </c>
      <c r="J10055" s="8">
        <f t="shared" si="1571"/>
        <v>8.940868461731899E-2</v>
      </c>
      <c r="K10055" s="8">
        <f t="shared" si="1571"/>
        <v>8.7511248657150431E-2</v>
      </c>
      <c r="L10055" s="8">
        <f t="shared" si="1571"/>
        <v>8.8453078716291336E-2</v>
      </c>
      <c r="M10055" s="8">
        <f t="shared" si="1566"/>
        <v>8.7799588742392146E-2</v>
      </c>
      <c r="P10055">
        <v>10053</v>
      </c>
      <c r="Q10055" s="8">
        <f t="shared" si="1572"/>
        <v>8.6408684617318987E-2</v>
      </c>
      <c r="R10055" s="8">
        <f t="shared" si="1572"/>
        <v>8.4511248657150428E-2</v>
      </c>
      <c r="S10055" s="8">
        <f t="shared" si="1572"/>
        <v>8.5453078716291334E-2</v>
      </c>
      <c r="T10055" s="8">
        <f t="shared" si="1567"/>
        <v>8.4799588742392143E-2</v>
      </c>
      <c r="W10055">
        <v>10053</v>
      </c>
      <c r="X10055" s="4">
        <f t="shared" si="1565"/>
        <v>9.069564371359537E-2</v>
      </c>
      <c r="Y10055" s="4">
        <f t="shared" si="1563"/>
        <v>8.970430253626703E-2</v>
      </c>
      <c r="Z10055" s="4">
        <f t="shared" si="1564"/>
        <v>8.9026198132070106E-2</v>
      </c>
    </row>
    <row r="10056" spans="1:26" x14ac:dyDescent="0.25">
      <c r="A10056" s="16">
        <f t="shared" si="1573"/>
        <v>53589</v>
      </c>
      <c r="B10056">
        <f>+'[2]Ejercicio 1'!E10273</f>
        <v>10054</v>
      </c>
      <c r="C10056" s="5">
        <v>8.7908966761616011E-2</v>
      </c>
      <c r="D10056" s="4">
        <f t="shared" si="1568"/>
        <v>8.6011518795733682E-2</v>
      </c>
      <c r="E10056" s="6">
        <f t="shared" si="1569"/>
        <v>8.6953354792477414E-2</v>
      </c>
      <c r="F10056" s="7">
        <f t="shared" si="1570"/>
        <v>8.6299860694198927E-2</v>
      </c>
      <c r="I10056" s="10">
        <v>10054</v>
      </c>
      <c r="J10056" s="8">
        <f t="shared" si="1571"/>
        <v>8.9408966761616013E-2</v>
      </c>
      <c r="K10056" s="8">
        <f t="shared" si="1571"/>
        <v>8.7511518795733684E-2</v>
      </c>
      <c r="L10056" s="8">
        <f t="shared" si="1571"/>
        <v>8.8453354792477415E-2</v>
      </c>
      <c r="M10056" s="8">
        <f t="shared" si="1566"/>
        <v>8.7799860694198928E-2</v>
      </c>
      <c r="P10056">
        <v>10054</v>
      </c>
      <c r="Q10056" s="8">
        <f t="shared" si="1572"/>
        <v>8.640896676161601E-2</v>
      </c>
      <c r="R10056" s="8">
        <f t="shared" si="1572"/>
        <v>8.4511518795733681E-2</v>
      </c>
      <c r="S10056" s="8">
        <f t="shared" si="1572"/>
        <v>8.5453354792477412E-2</v>
      </c>
      <c r="T10056" s="8">
        <f t="shared" si="1567"/>
        <v>8.4799860694198925E-2</v>
      </c>
      <c r="W10056">
        <v>10054</v>
      </c>
      <c r="X10056" s="4">
        <f t="shared" si="1565"/>
        <v>9.0696208386073826E-2</v>
      </c>
      <c r="Y10056" s="4">
        <f t="shared" si="1563"/>
        <v>8.9704854690225627E-2</v>
      </c>
      <c r="Z10056" s="4">
        <f t="shared" si="1564"/>
        <v>8.9026741778583621E-2</v>
      </c>
    </row>
    <row r="10057" spans="1:26" x14ac:dyDescent="0.25">
      <c r="A10057" s="16">
        <f t="shared" si="1573"/>
        <v>53590</v>
      </c>
      <c r="B10057">
        <f>+'[2]Ejercicio 1'!E10274</f>
        <v>10055</v>
      </c>
      <c r="C10057" s="5">
        <v>8.7909248905913034E-2</v>
      </c>
      <c r="D10057" s="4">
        <f t="shared" si="1568"/>
        <v>8.6011788934280034E-2</v>
      </c>
      <c r="E10057" s="6">
        <f t="shared" si="1569"/>
        <v>8.6953630868645063E-2</v>
      </c>
      <c r="F10057" s="7">
        <f t="shared" si="1570"/>
        <v>8.6300132645974317E-2</v>
      </c>
      <c r="I10057" s="10">
        <v>10055</v>
      </c>
      <c r="J10057" s="8">
        <f t="shared" si="1571"/>
        <v>8.9409248905913036E-2</v>
      </c>
      <c r="K10057" s="8">
        <f t="shared" si="1571"/>
        <v>8.7511788934280035E-2</v>
      </c>
      <c r="L10057" s="8">
        <f t="shared" si="1571"/>
        <v>8.8453630868645064E-2</v>
      </c>
      <c r="M10057" s="8">
        <f t="shared" si="1566"/>
        <v>8.7800132645974319E-2</v>
      </c>
      <c r="P10057">
        <v>10055</v>
      </c>
      <c r="Q10057" s="8">
        <f t="shared" si="1572"/>
        <v>8.6409248905913033E-2</v>
      </c>
      <c r="R10057" s="8">
        <f t="shared" si="1572"/>
        <v>8.4511788934280033E-2</v>
      </c>
      <c r="S10057" s="8">
        <f t="shared" si="1572"/>
        <v>8.5453630868645061E-2</v>
      </c>
      <c r="T10057" s="8">
        <f t="shared" si="1567"/>
        <v>8.4800132645974316E-2</v>
      </c>
      <c r="W10057">
        <v>10055</v>
      </c>
      <c r="X10057" s="4">
        <f t="shared" si="1565"/>
        <v>9.0696773058566757E-2</v>
      </c>
      <c r="Y10057" s="4">
        <f t="shared" si="1563"/>
        <v>8.97054068441447E-2</v>
      </c>
      <c r="Z10057" s="4">
        <f t="shared" si="1564"/>
        <v>8.9027285423992311E-2</v>
      </c>
    </row>
    <row r="10058" spans="1:26" x14ac:dyDescent="0.25">
      <c r="A10058" s="16">
        <f t="shared" si="1573"/>
        <v>53591</v>
      </c>
      <c r="B10058">
        <f>+'[2]Ejercicio 1'!E10275</f>
        <v>10056</v>
      </c>
      <c r="C10058" s="5">
        <v>8.7909531050210057E-2</v>
      </c>
      <c r="D10058" s="4">
        <f t="shared" si="1568"/>
        <v>8.6012059072789873E-2</v>
      </c>
      <c r="E10058" s="6">
        <f t="shared" si="1569"/>
        <v>8.6953906944794254E-2</v>
      </c>
      <c r="F10058" s="7">
        <f t="shared" si="1570"/>
        <v>8.6300404597721148E-2</v>
      </c>
      <c r="I10058" s="10">
        <v>10056</v>
      </c>
      <c r="J10058" s="8">
        <f t="shared" si="1571"/>
        <v>8.9409531050210059E-2</v>
      </c>
      <c r="K10058" s="8">
        <f t="shared" si="1571"/>
        <v>8.7512059072789875E-2</v>
      </c>
      <c r="L10058" s="8">
        <f t="shared" si="1571"/>
        <v>8.8453906944794256E-2</v>
      </c>
      <c r="M10058" s="8">
        <f t="shared" si="1566"/>
        <v>8.7800404597721149E-2</v>
      </c>
      <c r="P10058">
        <v>10056</v>
      </c>
      <c r="Q10058" s="8">
        <f t="shared" si="1572"/>
        <v>8.6409531050210056E-2</v>
      </c>
      <c r="R10058" s="8">
        <f t="shared" si="1572"/>
        <v>8.4512059072789872E-2</v>
      </c>
      <c r="S10058" s="8">
        <f t="shared" si="1572"/>
        <v>8.5453906944794253E-2</v>
      </c>
      <c r="T10058" s="8">
        <f t="shared" si="1567"/>
        <v>8.4800404597721146E-2</v>
      </c>
      <c r="W10058">
        <v>10056</v>
      </c>
      <c r="X10058" s="4">
        <f t="shared" si="1565"/>
        <v>9.069733773114623E-2</v>
      </c>
      <c r="Y10058" s="4">
        <f t="shared" si="1563"/>
        <v>8.9705958998124377E-2</v>
      </c>
      <c r="Z10058" s="4">
        <f t="shared" si="1564"/>
        <v>8.9027829071359435E-2</v>
      </c>
    </row>
    <row r="10059" spans="1:26" x14ac:dyDescent="0.25">
      <c r="A10059" s="16">
        <f t="shared" si="1573"/>
        <v>53592</v>
      </c>
      <c r="B10059">
        <f>+'[2]Ejercicio 1'!E10276</f>
        <v>10057</v>
      </c>
      <c r="C10059" s="5">
        <v>8.790981319450708E-2</v>
      </c>
      <c r="D10059" s="4">
        <f t="shared" si="1568"/>
        <v>8.6012329211262395E-2</v>
      </c>
      <c r="E10059" s="6">
        <f t="shared" si="1569"/>
        <v>8.695418302092324E-2</v>
      </c>
      <c r="F10059" s="7">
        <f t="shared" si="1570"/>
        <v>8.6300676549433727E-2</v>
      </c>
      <c r="I10059" s="10">
        <v>10057</v>
      </c>
      <c r="J10059" s="8">
        <f t="shared" si="1571"/>
        <v>8.9409813194507082E-2</v>
      </c>
      <c r="K10059" s="8">
        <f t="shared" si="1571"/>
        <v>8.7512329211262396E-2</v>
      </c>
      <c r="L10059" s="8">
        <f t="shared" si="1571"/>
        <v>8.8454183020923241E-2</v>
      </c>
      <c r="M10059" s="8">
        <f t="shared" si="1566"/>
        <v>8.7800676549433729E-2</v>
      </c>
      <c r="P10059">
        <v>10057</v>
      </c>
      <c r="Q10059" s="8">
        <f t="shared" si="1572"/>
        <v>8.6409813194507079E-2</v>
      </c>
      <c r="R10059" s="8">
        <f t="shared" si="1572"/>
        <v>8.4512329211262394E-2</v>
      </c>
      <c r="S10059" s="8">
        <f t="shared" si="1572"/>
        <v>8.5454183020923238E-2</v>
      </c>
      <c r="T10059" s="8">
        <f t="shared" si="1567"/>
        <v>8.4800676549433726E-2</v>
      </c>
      <c r="W10059">
        <v>10057</v>
      </c>
      <c r="X10059" s="4">
        <f t="shared" si="1565"/>
        <v>9.0697902403740177E-2</v>
      </c>
      <c r="Y10059" s="4">
        <f t="shared" si="1563"/>
        <v>8.9706511151871282E-2</v>
      </c>
      <c r="Z10059" s="4">
        <f t="shared" si="1564"/>
        <v>8.9028372716591128E-2</v>
      </c>
    </row>
    <row r="10060" spans="1:26" x14ac:dyDescent="0.25">
      <c r="A10060" s="16">
        <f t="shared" si="1573"/>
        <v>53593</v>
      </c>
      <c r="B10060">
        <f>+'[2]Ejercicio 1'!E10277</f>
        <v>10058</v>
      </c>
      <c r="C10060" s="5">
        <v>8.7910095338804103E-2</v>
      </c>
      <c r="D10060" s="4">
        <f t="shared" si="1568"/>
        <v>8.6012599349698016E-2</v>
      </c>
      <c r="E10060" s="6">
        <f t="shared" si="1569"/>
        <v>8.695445909703467E-2</v>
      </c>
      <c r="F10060" s="7">
        <f t="shared" si="1570"/>
        <v>8.6300948501114902E-2</v>
      </c>
      <c r="I10060" s="10">
        <v>10058</v>
      </c>
      <c r="J10060" s="8">
        <f t="shared" si="1571"/>
        <v>8.9410095338804105E-2</v>
      </c>
      <c r="K10060" s="8">
        <f t="shared" si="1571"/>
        <v>8.7512599349698017E-2</v>
      </c>
      <c r="L10060" s="8">
        <f t="shared" si="1571"/>
        <v>8.8454459097034671E-2</v>
      </c>
      <c r="M10060" s="8">
        <f t="shared" si="1566"/>
        <v>8.7800948501114903E-2</v>
      </c>
      <c r="P10060">
        <v>10058</v>
      </c>
      <c r="Q10060" s="8">
        <f t="shared" si="1572"/>
        <v>8.6410095338804102E-2</v>
      </c>
      <c r="R10060" s="8">
        <f t="shared" si="1572"/>
        <v>8.4512599349698014E-2</v>
      </c>
      <c r="S10060" s="8">
        <f t="shared" si="1572"/>
        <v>8.5454459097034668E-2</v>
      </c>
      <c r="T10060" s="8">
        <f t="shared" si="1567"/>
        <v>8.4800948501114901E-2</v>
      </c>
      <c r="W10060">
        <v>10058</v>
      </c>
      <c r="X10060" s="4">
        <f t="shared" si="1565"/>
        <v>9.0698467076372358E-2</v>
      </c>
      <c r="Y10060" s="4">
        <f t="shared" si="1563"/>
        <v>8.9707063305677917E-2</v>
      </c>
      <c r="Z10060" s="4">
        <f t="shared" si="1564"/>
        <v>8.9028916362753507E-2</v>
      </c>
    </row>
    <row r="10061" spans="1:26" x14ac:dyDescent="0.25">
      <c r="A10061" s="16">
        <f t="shared" si="1573"/>
        <v>53594</v>
      </c>
      <c r="B10061">
        <f>+'[2]Ejercicio 1'!E10278</f>
        <v>10059</v>
      </c>
      <c r="C10061" s="5">
        <v>8.7910377483101126E-2</v>
      </c>
      <c r="D10061" s="4">
        <f t="shared" si="1568"/>
        <v>8.6012869488096708E-2</v>
      </c>
      <c r="E10061" s="6">
        <f t="shared" si="1569"/>
        <v>8.6954735173126768E-2</v>
      </c>
      <c r="F10061" s="7">
        <f t="shared" si="1570"/>
        <v>8.630122045276753E-2</v>
      </c>
      <c r="I10061" s="10">
        <v>10059</v>
      </c>
      <c r="J10061" s="8">
        <f t="shared" si="1571"/>
        <v>8.9410377483101128E-2</v>
      </c>
      <c r="K10061" s="8">
        <f t="shared" si="1571"/>
        <v>8.7512869488096709E-2</v>
      </c>
      <c r="L10061" s="8">
        <f t="shared" si="1571"/>
        <v>8.8454735173126769E-2</v>
      </c>
      <c r="M10061" s="8">
        <f t="shared" si="1566"/>
        <v>8.7801220452767531E-2</v>
      </c>
      <c r="P10061">
        <v>10059</v>
      </c>
      <c r="Q10061" s="8">
        <f t="shared" si="1572"/>
        <v>8.6410377483101125E-2</v>
      </c>
      <c r="R10061" s="8">
        <f t="shared" si="1572"/>
        <v>8.4512869488096706E-2</v>
      </c>
      <c r="S10061" s="8">
        <f t="shared" si="1572"/>
        <v>8.5454735173126767E-2</v>
      </c>
      <c r="T10061" s="8">
        <f t="shared" si="1567"/>
        <v>8.4801220452767528E-2</v>
      </c>
      <c r="W10061">
        <v>10059</v>
      </c>
      <c r="X10061" s="4">
        <f t="shared" si="1565"/>
        <v>9.0699031749043174E-2</v>
      </c>
      <c r="Y10061" s="4">
        <f t="shared" si="1563"/>
        <v>8.9707615459446777E-2</v>
      </c>
      <c r="Z10061" s="4">
        <f t="shared" si="1564"/>
        <v>8.9029460008830233E-2</v>
      </c>
    </row>
    <row r="10062" spans="1:26" x14ac:dyDescent="0.25">
      <c r="A10062" s="16">
        <f t="shared" si="1573"/>
        <v>53595</v>
      </c>
      <c r="B10062">
        <f>+'[2]Ejercicio 1'!E10279</f>
        <v>10060</v>
      </c>
      <c r="C10062" s="5">
        <v>8.7910659627398136E-2</v>
      </c>
      <c r="D10062" s="4">
        <f t="shared" si="1568"/>
        <v>8.6013139626458499E-2</v>
      </c>
      <c r="E10062" s="6">
        <f t="shared" si="1569"/>
        <v>8.6955011249199535E-2</v>
      </c>
      <c r="F10062" s="7">
        <f t="shared" si="1570"/>
        <v>8.6301492404385893E-2</v>
      </c>
      <c r="I10062" s="10">
        <v>10060</v>
      </c>
      <c r="J10062" s="8">
        <f t="shared" si="1571"/>
        <v>8.9410659627398137E-2</v>
      </c>
      <c r="K10062" s="8">
        <f t="shared" si="1571"/>
        <v>8.75131396264585E-2</v>
      </c>
      <c r="L10062" s="8">
        <f t="shared" si="1571"/>
        <v>8.8455011249199536E-2</v>
      </c>
      <c r="M10062" s="8">
        <f t="shared" si="1566"/>
        <v>8.7801492404385895E-2</v>
      </c>
      <c r="P10062">
        <v>10060</v>
      </c>
      <c r="Q10062" s="8">
        <f t="shared" si="1572"/>
        <v>8.6410659627398134E-2</v>
      </c>
      <c r="R10062" s="8">
        <f t="shared" si="1572"/>
        <v>8.4513139626458497E-2</v>
      </c>
      <c r="S10062" s="8">
        <f t="shared" si="1572"/>
        <v>8.5455011249199533E-2</v>
      </c>
      <c r="T10062" s="8">
        <f t="shared" si="1567"/>
        <v>8.4801492404385892E-2</v>
      </c>
      <c r="W10062">
        <v>10060</v>
      </c>
      <c r="X10062" s="4">
        <f t="shared" si="1565"/>
        <v>9.0699596421728049E-2</v>
      </c>
      <c r="Y10062" s="4">
        <f t="shared" si="1563"/>
        <v>8.9708167613177861E-2</v>
      </c>
      <c r="Z10062" s="4">
        <f t="shared" si="1564"/>
        <v>8.9030003654815601E-2</v>
      </c>
    </row>
    <row r="10063" spans="1:26" x14ac:dyDescent="0.25">
      <c r="A10063" s="16">
        <f t="shared" si="1573"/>
        <v>53596</v>
      </c>
      <c r="B10063">
        <f>+'[2]Ejercicio 1'!E10280</f>
        <v>10061</v>
      </c>
      <c r="C10063" s="5">
        <v>8.7910941771695159E-2</v>
      </c>
      <c r="D10063" s="4">
        <f t="shared" si="1568"/>
        <v>8.6013409764783985E-2</v>
      </c>
      <c r="E10063" s="6">
        <f t="shared" si="1569"/>
        <v>8.6955287325254732E-2</v>
      </c>
      <c r="F10063" s="7">
        <f t="shared" si="1570"/>
        <v>8.6301764355972851E-2</v>
      </c>
      <c r="I10063" s="10">
        <v>10061</v>
      </c>
      <c r="J10063" s="8">
        <f t="shared" si="1571"/>
        <v>8.941094177169516E-2</v>
      </c>
      <c r="K10063" s="8">
        <f t="shared" si="1571"/>
        <v>8.7513409764783986E-2</v>
      </c>
      <c r="L10063" s="8">
        <f t="shared" si="1571"/>
        <v>8.8455287325254733E-2</v>
      </c>
      <c r="M10063" s="8">
        <f t="shared" si="1566"/>
        <v>8.7801764355972853E-2</v>
      </c>
      <c r="P10063">
        <v>10061</v>
      </c>
      <c r="Q10063" s="8">
        <f t="shared" si="1572"/>
        <v>8.6410941771695157E-2</v>
      </c>
      <c r="R10063" s="8">
        <f t="shared" si="1572"/>
        <v>8.4513409764783984E-2</v>
      </c>
      <c r="S10063" s="8">
        <f t="shared" si="1572"/>
        <v>8.5455287325254731E-2</v>
      </c>
      <c r="T10063" s="8">
        <f t="shared" si="1567"/>
        <v>8.480176435597285E-2</v>
      </c>
      <c r="W10063">
        <v>10061</v>
      </c>
      <c r="X10063" s="4">
        <f t="shared" si="1565"/>
        <v>9.0700161094500326E-2</v>
      </c>
      <c r="Y10063" s="4">
        <f t="shared" si="1563"/>
        <v>8.9708719766968689E-2</v>
      </c>
      <c r="Z10063" s="4">
        <f t="shared" si="1564"/>
        <v>8.9030547299690441E-2</v>
      </c>
    </row>
    <row r="10064" spans="1:26" x14ac:dyDescent="0.25">
      <c r="A10064" s="16">
        <f t="shared" si="1573"/>
        <v>53597</v>
      </c>
      <c r="B10064">
        <f>+'[2]Ejercicio 1'!E10281</f>
        <v>10062</v>
      </c>
      <c r="C10064" s="5">
        <v>8.7911223915992182E-2</v>
      </c>
      <c r="D10064" s="4">
        <f t="shared" si="1568"/>
        <v>8.6013679903071946E-2</v>
      </c>
      <c r="E10064" s="6">
        <f t="shared" si="1569"/>
        <v>8.6955563401289737E-2</v>
      </c>
      <c r="F10064" s="7">
        <f t="shared" si="1570"/>
        <v>8.6302036307531277E-2</v>
      </c>
      <c r="I10064" s="10">
        <v>10062</v>
      </c>
      <c r="J10064" s="8">
        <f t="shared" si="1571"/>
        <v>8.9411223915992183E-2</v>
      </c>
      <c r="K10064" s="8">
        <f t="shared" si="1571"/>
        <v>8.7513679903071948E-2</v>
      </c>
      <c r="L10064" s="8">
        <f t="shared" si="1571"/>
        <v>8.8455563401289738E-2</v>
      </c>
      <c r="M10064" s="8">
        <f t="shared" si="1566"/>
        <v>8.7802036307531278E-2</v>
      </c>
      <c r="P10064">
        <v>10062</v>
      </c>
      <c r="Q10064" s="8">
        <f t="shared" si="1572"/>
        <v>8.641122391599218E-2</v>
      </c>
      <c r="R10064" s="8">
        <f t="shared" si="1572"/>
        <v>8.4513679903071945E-2</v>
      </c>
      <c r="S10064" s="8">
        <f t="shared" si="1572"/>
        <v>8.5455563401289736E-2</v>
      </c>
      <c r="T10064" s="8">
        <f t="shared" si="1567"/>
        <v>8.4802036307531276E-2</v>
      </c>
      <c r="W10064">
        <v>10062</v>
      </c>
      <c r="X10064" s="4">
        <f t="shared" si="1565"/>
        <v>9.0700725767286661E-2</v>
      </c>
      <c r="Y10064" s="4">
        <f t="shared" si="1563"/>
        <v>8.9709271920526718E-2</v>
      </c>
      <c r="Z10064" s="4">
        <f t="shared" si="1564"/>
        <v>8.9031090946526559E-2</v>
      </c>
    </row>
    <row r="10065" spans="1:26" x14ac:dyDescent="0.25">
      <c r="A10065" s="16">
        <f t="shared" si="1573"/>
        <v>53598</v>
      </c>
      <c r="B10065">
        <f>+'[2]Ejercicio 1'!E10282</f>
        <v>10063</v>
      </c>
      <c r="C10065" s="5">
        <v>8.7911506060289205E-2</v>
      </c>
      <c r="D10065" s="4">
        <f t="shared" si="1568"/>
        <v>8.6013950041323201E-2</v>
      </c>
      <c r="E10065" s="6">
        <f t="shared" si="1569"/>
        <v>8.6955839477306285E-2</v>
      </c>
      <c r="F10065" s="7">
        <f t="shared" si="1570"/>
        <v>8.6302308259055424E-2</v>
      </c>
      <c r="I10065" s="10">
        <v>10063</v>
      </c>
      <c r="J10065" s="8">
        <f t="shared" si="1571"/>
        <v>8.9411506060289206E-2</v>
      </c>
      <c r="K10065" s="8">
        <f t="shared" si="1571"/>
        <v>8.7513950041323202E-2</v>
      </c>
      <c r="L10065" s="8">
        <f t="shared" si="1571"/>
        <v>8.8455839477306286E-2</v>
      </c>
      <c r="M10065" s="8">
        <f t="shared" si="1566"/>
        <v>8.7802308259055425E-2</v>
      </c>
      <c r="P10065">
        <v>10063</v>
      </c>
      <c r="Q10065" s="8">
        <f t="shared" si="1572"/>
        <v>8.6411506060289203E-2</v>
      </c>
      <c r="R10065" s="8">
        <f t="shared" si="1572"/>
        <v>8.4513950041323199E-2</v>
      </c>
      <c r="S10065" s="8">
        <f t="shared" si="1572"/>
        <v>8.5455839477306283E-2</v>
      </c>
      <c r="T10065" s="8">
        <f t="shared" si="1567"/>
        <v>8.4802308259055423E-2</v>
      </c>
      <c r="W10065">
        <v>10063</v>
      </c>
      <c r="X10065" s="4">
        <f t="shared" si="1565"/>
        <v>9.0701290440111201E-2</v>
      </c>
      <c r="Y10065" s="4">
        <f t="shared" si="1563"/>
        <v>8.970982407414449E-2</v>
      </c>
      <c r="Z10065" s="4">
        <f t="shared" si="1564"/>
        <v>8.9031634591224387E-2</v>
      </c>
    </row>
    <row r="10066" spans="1:26" x14ac:dyDescent="0.25">
      <c r="A10066" s="16">
        <f t="shared" si="1573"/>
        <v>53599</v>
      </c>
      <c r="B10066">
        <f>+'[2]Ejercicio 1'!E10283</f>
        <v>10064</v>
      </c>
      <c r="C10066" s="5">
        <v>8.7911788204586228E-2</v>
      </c>
      <c r="D10066" s="4">
        <f t="shared" si="1568"/>
        <v>8.601422017953754E-2</v>
      </c>
      <c r="E10066" s="6">
        <f t="shared" si="1569"/>
        <v>8.6956115553304403E-2</v>
      </c>
      <c r="F10066" s="7">
        <f t="shared" si="1570"/>
        <v>8.630258021054818E-2</v>
      </c>
      <c r="I10066" s="10">
        <v>10064</v>
      </c>
      <c r="J10066" s="8">
        <f t="shared" si="1571"/>
        <v>8.9411788204586229E-2</v>
      </c>
      <c r="K10066" s="8">
        <f t="shared" si="1571"/>
        <v>8.7514220179537541E-2</v>
      </c>
      <c r="L10066" s="8">
        <f t="shared" si="1571"/>
        <v>8.8456115553304404E-2</v>
      </c>
      <c r="M10066" s="8">
        <f t="shared" si="1566"/>
        <v>8.7802580210548181E-2</v>
      </c>
      <c r="P10066">
        <v>10064</v>
      </c>
      <c r="Q10066" s="8">
        <f t="shared" si="1572"/>
        <v>8.6411788204586226E-2</v>
      </c>
      <c r="R10066" s="8">
        <f t="shared" si="1572"/>
        <v>8.4514220179537539E-2</v>
      </c>
      <c r="S10066" s="8">
        <f t="shared" si="1572"/>
        <v>8.5456115553304401E-2</v>
      </c>
      <c r="T10066" s="8">
        <f t="shared" si="1567"/>
        <v>8.4802580210548179E-2</v>
      </c>
      <c r="W10066">
        <v>10064</v>
      </c>
      <c r="X10066" s="4">
        <f t="shared" si="1565"/>
        <v>9.0701855112973948E-2</v>
      </c>
      <c r="Y10066" s="4">
        <f t="shared" si="1563"/>
        <v>8.97103762277245E-2</v>
      </c>
      <c r="Z10066" s="4">
        <f t="shared" si="1564"/>
        <v>8.9032178236855761E-2</v>
      </c>
    </row>
    <row r="10067" spans="1:26" x14ac:dyDescent="0.25">
      <c r="A10067" s="16">
        <f t="shared" si="1573"/>
        <v>53600</v>
      </c>
      <c r="B10067">
        <f>+'[2]Ejercicio 1'!E10284</f>
        <v>10065</v>
      </c>
      <c r="C10067" s="5">
        <v>8.7912070348883251E-2</v>
      </c>
      <c r="D10067" s="4">
        <f t="shared" si="1568"/>
        <v>8.601449031771477E-2</v>
      </c>
      <c r="E10067" s="6">
        <f t="shared" si="1569"/>
        <v>8.6956391629283175E-2</v>
      </c>
      <c r="F10067" s="7">
        <f t="shared" si="1570"/>
        <v>8.630285216200953E-2</v>
      </c>
      <c r="I10067" s="10">
        <v>10065</v>
      </c>
      <c r="J10067" s="8">
        <f t="shared" si="1571"/>
        <v>8.9412070348883252E-2</v>
      </c>
      <c r="K10067" s="8">
        <f t="shared" si="1571"/>
        <v>8.7514490317714771E-2</v>
      </c>
      <c r="L10067" s="8">
        <f t="shared" si="1571"/>
        <v>8.8456391629283176E-2</v>
      </c>
      <c r="M10067" s="8">
        <f t="shared" si="1566"/>
        <v>8.7802852162009531E-2</v>
      </c>
      <c r="P10067">
        <v>10065</v>
      </c>
      <c r="Q10067" s="8">
        <f t="shared" si="1572"/>
        <v>8.6412070348883249E-2</v>
      </c>
      <c r="R10067" s="8">
        <f t="shared" si="1572"/>
        <v>8.4514490317714769E-2</v>
      </c>
      <c r="S10067" s="8">
        <f t="shared" si="1572"/>
        <v>8.5456391629283174E-2</v>
      </c>
      <c r="T10067" s="8">
        <f t="shared" si="1567"/>
        <v>8.4802852162009529E-2</v>
      </c>
      <c r="W10067">
        <v>10065</v>
      </c>
      <c r="X10067" s="4">
        <f t="shared" si="1565"/>
        <v>9.070241978585164E-2</v>
      </c>
      <c r="Y10067" s="4">
        <f t="shared" si="1563"/>
        <v>8.9710928381266722E-2</v>
      </c>
      <c r="Z10067" s="4">
        <f t="shared" si="1564"/>
        <v>8.9032721881376578E-2</v>
      </c>
    </row>
    <row r="10068" spans="1:26" x14ac:dyDescent="0.25">
      <c r="A10068" s="16">
        <f t="shared" si="1573"/>
        <v>53601</v>
      </c>
      <c r="B10068">
        <f>+'[2]Ejercicio 1'!E10285</f>
        <v>10066</v>
      </c>
      <c r="C10068" s="5">
        <v>8.791235249318026E-2</v>
      </c>
      <c r="D10068" s="4">
        <f t="shared" si="1568"/>
        <v>8.6014760455855696E-2</v>
      </c>
      <c r="E10068" s="6">
        <f t="shared" si="1569"/>
        <v>8.6956667705243518E-2</v>
      </c>
      <c r="F10068" s="7">
        <f t="shared" si="1570"/>
        <v>8.6303124113439475E-2</v>
      </c>
      <c r="I10068" s="10">
        <v>10066</v>
      </c>
      <c r="J10068" s="8">
        <f t="shared" si="1571"/>
        <v>8.9412352493180261E-2</v>
      </c>
      <c r="K10068" s="8">
        <f t="shared" si="1571"/>
        <v>8.7514760455855697E-2</v>
      </c>
      <c r="L10068" s="8">
        <f t="shared" si="1571"/>
        <v>8.8456667705243519E-2</v>
      </c>
      <c r="M10068" s="8">
        <f t="shared" si="1566"/>
        <v>8.7803124113439476E-2</v>
      </c>
      <c r="P10068">
        <v>10066</v>
      </c>
      <c r="Q10068" s="8">
        <f t="shared" si="1572"/>
        <v>8.6412352493180258E-2</v>
      </c>
      <c r="R10068" s="8">
        <f t="shared" si="1572"/>
        <v>8.4514760455855695E-2</v>
      </c>
      <c r="S10068" s="8">
        <f t="shared" si="1572"/>
        <v>8.5456667705243516E-2</v>
      </c>
      <c r="T10068" s="8">
        <f t="shared" si="1567"/>
        <v>8.4803124113439474E-2</v>
      </c>
      <c r="W10068">
        <v>10066</v>
      </c>
      <c r="X10068" s="4">
        <f t="shared" si="1565"/>
        <v>9.0702984458815847E-2</v>
      </c>
      <c r="Y10068" s="4">
        <f t="shared" si="1563"/>
        <v>8.9711480534772056E-2</v>
      </c>
      <c r="Z10068" s="4">
        <f t="shared" si="1564"/>
        <v>8.9033265526830954E-2</v>
      </c>
    </row>
    <row r="10069" spans="1:26" x14ac:dyDescent="0.25">
      <c r="A10069" s="16">
        <f t="shared" si="1573"/>
        <v>53602</v>
      </c>
      <c r="B10069">
        <f>+'[2]Ejercicio 1'!E10286</f>
        <v>10067</v>
      </c>
      <c r="C10069" s="5">
        <v>8.7912634637477283E-2</v>
      </c>
      <c r="D10069" s="4">
        <f t="shared" si="1568"/>
        <v>8.6015030593959305E-2</v>
      </c>
      <c r="E10069" s="6">
        <f t="shared" si="1569"/>
        <v>8.6956943781185403E-2</v>
      </c>
      <c r="F10069" s="7">
        <f t="shared" si="1570"/>
        <v>8.6303396064840873E-2</v>
      </c>
      <c r="I10069" s="10">
        <v>10067</v>
      </c>
      <c r="J10069" s="8">
        <f t="shared" si="1571"/>
        <v>8.9412634637477284E-2</v>
      </c>
      <c r="K10069" s="8">
        <f t="shared" si="1571"/>
        <v>8.7515030593959306E-2</v>
      </c>
      <c r="L10069" s="8">
        <f t="shared" si="1571"/>
        <v>8.8456943781185404E-2</v>
      </c>
      <c r="M10069" s="8">
        <f t="shared" si="1566"/>
        <v>8.7803396064840875E-2</v>
      </c>
      <c r="P10069">
        <v>10067</v>
      </c>
      <c r="Q10069" s="8">
        <f t="shared" si="1572"/>
        <v>8.6412634637477281E-2</v>
      </c>
      <c r="R10069" s="8">
        <f t="shared" si="1572"/>
        <v>8.4515030593959303E-2</v>
      </c>
      <c r="S10069" s="8">
        <f t="shared" si="1572"/>
        <v>8.5456943781185402E-2</v>
      </c>
      <c r="T10069" s="8">
        <f t="shared" si="1567"/>
        <v>8.4803396064840872E-2</v>
      </c>
      <c r="W10069">
        <v>10067</v>
      </c>
      <c r="X10069" s="4">
        <f t="shared" si="1565"/>
        <v>9.0703549131795E-2</v>
      </c>
      <c r="Y10069" s="4">
        <f t="shared" si="1563"/>
        <v>8.9712032688335372E-2</v>
      </c>
      <c r="Z10069" s="4">
        <f t="shared" si="1564"/>
        <v>8.9033809173224565E-2</v>
      </c>
    </row>
    <row r="10070" spans="1:26" x14ac:dyDescent="0.25">
      <c r="A10070" s="16">
        <f t="shared" si="1573"/>
        <v>53603</v>
      </c>
      <c r="B10070">
        <f>+'[2]Ejercicio 1'!E10287</f>
        <v>10068</v>
      </c>
      <c r="C10070" s="5">
        <v>8.7912916781774306E-2</v>
      </c>
      <c r="D10070" s="4">
        <f t="shared" si="1568"/>
        <v>8.6015300732025998E-2</v>
      </c>
      <c r="E10070" s="6">
        <f t="shared" si="1569"/>
        <v>8.6957219857107082E-2</v>
      </c>
      <c r="F10070" s="7">
        <f t="shared" si="1570"/>
        <v>8.6303668016208021E-2</v>
      </c>
      <c r="I10070" s="10">
        <v>10068</v>
      </c>
      <c r="J10070" s="8">
        <f t="shared" si="1571"/>
        <v>8.9412916781774307E-2</v>
      </c>
      <c r="K10070" s="8">
        <f t="shared" si="1571"/>
        <v>8.7515300732026E-2</v>
      </c>
      <c r="L10070" s="8">
        <f t="shared" si="1571"/>
        <v>8.8457219857107083E-2</v>
      </c>
      <c r="M10070" s="8">
        <f t="shared" si="1566"/>
        <v>8.7803668016208022E-2</v>
      </c>
      <c r="P10070">
        <v>10068</v>
      </c>
      <c r="Q10070" s="8">
        <f t="shared" si="1572"/>
        <v>8.6412916781774304E-2</v>
      </c>
      <c r="R10070" s="8">
        <f t="shared" si="1572"/>
        <v>8.4515300732025997E-2</v>
      </c>
      <c r="S10070" s="8">
        <f t="shared" si="1572"/>
        <v>8.5457219857107081E-2</v>
      </c>
      <c r="T10070" s="8">
        <f t="shared" si="1567"/>
        <v>8.480366801620802E-2</v>
      </c>
      <c r="W10070">
        <v>10068</v>
      </c>
      <c r="X10070" s="4">
        <f t="shared" si="1565"/>
        <v>9.0704113804811914E-2</v>
      </c>
      <c r="Y10070" s="4">
        <f t="shared" si="1563"/>
        <v>8.9712584841666776E-2</v>
      </c>
      <c r="Z10070" s="4">
        <f t="shared" si="1564"/>
        <v>8.9034352817477042E-2</v>
      </c>
    </row>
    <row r="10071" spans="1:26" x14ac:dyDescent="0.25">
      <c r="A10071" s="16">
        <f t="shared" si="1573"/>
        <v>53604</v>
      </c>
      <c r="B10071">
        <f>+'[2]Ejercicio 1'!E10288</f>
        <v>10069</v>
      </c>
      <c r="C10071" s="5">
        <v>8.7913198926071329E-2</v>
      </c>
      <c r="D10071" s="4">
        <f t="shared" si="1568"/>
        <v>8.6015570870055791E-2</v>
      </c>
      <c r="E10071" s="6">
        <f t="shared" si="1569"/>
        <v>8.6957495933011206E-2</v>
      </c>
      <c r="F10071" s="7">
        <f t="shared" si="1570"/>
        <v>8.630393996754375E-2</v>
      </c>
      <c r="I10071" s="10">
        <v>10069</v>
      </c>
      <c r="J10071" s="8">
        <f t="shared" si="1571"/>
        <v>8.941319892607133E-2</v>
      </c>
      <c r="K10071" s="8">
        <f t="shared" si="1571"/>
        <v>8.7515570870055792E-2</v>
      </c>
      <c r="L10071" s="8">
        <f t="shared" si="1571"/>
        <v>8.8457495933011207E-2</v>
      </c>
      <c r="M10071" s="8">
        <f t="shared" si="1566"/>
        <v>8.7803939967543751E-2</v>
      </c>
      <c r="P10071">
        <v>10069</v>
      </c>
      <c r="Q10071" s="8">
        <f t="shared" si="1572"/>
        <v>8.6413198926071327E-2</v>
      </c>
      <c r="R10071" s="8">
        <f t="shared" si="1572"/>
        <v>8.4515570870055789E-2</v>
      </c>
      <c r="S10071" s="8">
        <f t="shared" si="1572"/>
        <v>8.5457495933011204E-2</v>
      </c>
      <c r="T10071" s="8">
        <f t="shared" si="1567"/>
        <v>8.4803939967543748E-2</v>
      </c>
      <c r="W10071">
        <v>10069</v>
      </c>
      <c r="X10071" s="4">
        <f t="shared" si="1565"/>
        <v>9.0704678477867479E-2</v>
      </c>
      <c r="Y10071" s="4">
        <f t="shared" si="1563"/>
        <v>8.9713136995057924E-2</v>
      </c>
      <c r="Z10071" s="4">
        <f t="shared" si="1564"/>
        <v>8.9034896462668767E-2</v>
      </c>
    </row>
    <row r="10072" spans="1:26" x14ac:dyDescent="0.25">
      <c r="A10072" s="16">
        <f t="shared" si="1573"/>
        <v>53605</v>
      </c>
      <c r="B10072">
        <f>+'[2]Ejercicio 1'!E10289</f>
        <v>10070</v>
      </c>
      <c r="C10072" s="5">
        <v>8.7913481070368352E-2</v>
      </c>
      <c r="D10072" s="4">
        <f t="shared" si="1568"/>
        <v>8.6015841008048863E-2</v>
      </c>
      <c r="E10072" s="6">
        <f t="shared" si="1569"/>
        <v>8.6957772008895109E-2</v>
      </c>
      <c r="F10072" s="7">
        <f t="shared" si="1570"/>
        <v>8.6304211918848087E-2</v>
      </c>
      <c r="I10072" s="10">
        <v>10070</v>
      </c>
      <c r="J10072" s="8">
        <f t="shared" si="1571"/>
        <v>8.9413481070368353E-2</v>
      </c>
      <c r="K10072" s="8">
        <f t="shared" si="1571"/>
        <v>8.7515841008048864E-2</v>
      </c>
      <c r="L10072" s="8">
        <f t="shared" si="1571"/>
        <v>8.8457772008895111E-2</v>
      </c>
      <c r="M10072" s="8">
        <f t="shared" si="1566"/>
        <v>8.7804211918848088E-2</v>
      </c>
      <c r="P10072">
        <v>10070</v>
      </c>
      <c r="Q10072" s="8">
        <f t="shared" si="1572"/>
        <v>8.641348107036835E-2</v>
      </c>
      <c r="R10072" s="8">
        <f t="shared" si="1572"/>
        <v>8.4515841008048861E-2</v>
      </c>
      <c r="S10072" s="8">
        <f t="shared" si="1572"/>
        <v>8.5457772008895108E-2</v>
      </c>
      <c r="T10072" s="8">
        <f t="shared" si="1567"/>
        <v>8.4804211918848085E-2</v>
      </c>
      <c r="W10072">
        <v>10070</v>
      </c>
      <c r="X10072" s="4">
        <f t="shared" si="1565"/>
        <v>9.0705243150961262E-2</v>
      </c>
      <c r="Y10072" s="4">
        <f t="shared" si="1563"/>
        <v>8.9713689148410408E-2</v>
      </c>
      <c r="Z10072" s="4">
        <f t="shared" si="1564"/>
        <v>8.9035440106744232E-2</v>
      </c>
    </row>
    <row r="10073" spans="1:26" x14ac:dyDescent="0.25">
      <c r="A10073" s="16">
        <f t="shared" si="1573"/>
        <v>53606</v>
      </c>
      <c r="B10073">
        <f>+'[2]Ejercicio 1'!E10290</f>
        <v>10071</v>
      </c>
      <c r="C10073" s="5">
        <v>8.7913763214665375E-2</v>
      </c>
      <c r="D10073" s="4">
        <f t="shared" si="1568"/>
        <v>8.6016111146005228E-2</v>
      </c>
      <c r="E10073" s="6">
        <f t="shared" si="1569"/>
        <v>8.6958048084761458E-2</v>
      </c>
      <c r="F10073" s="7">
        <f t="shared" si="1570"/>
        <v>8.6304483870121018E-2</v>
      </c>
      <c r="I10073" s="10">
        <v>10071</v>
      </c>
      <c r="J10073" s="8">
        <f t="shared" si="1571"/>
        <v>8.9413763214665376E-2</v>
      </c>
      <c r="K10073" s="8">
        <f t="shared" si="1571"/>
        <v>8.7516111146005229E-2</v>
      </c>
      <c r="L10073" s="8">
        <f t="shared" si="1571"/>
        <v>8.8458048084761459E-2</v>
      </c>
      <c r="M10073" s="8">
        <f t="shared" si="1566"/>
        <v>8.780448387012102E-2</v>
      </c>
      <c r="P10073">
        <v>10071</v>
      </c>
      <c r="Q10073" s="8">
        <f t="shared" si="1572"/>
        <v>8.6413763214665373E-2</v>
      </c>
      <c r="R10073" s="8">
        <f t="shared" si="1572"/>
        <v>8.4516111146005227E-2</v>
      </c>
      <c r="S10073" s="8">
        <f t="shared" si="1572"/>
        <v>8.5458048084761457E-2</v>
      </c>
      <c r="T10073" s="8">
        <f t="shared" si="1567"/>
        <v>8.4804483870121017E-2</v>
      </c>
      <c r="W10073">
        <v>10071</v>
      </c>
      <c r="X10073" s="4">
        <f t="shared" si="1565"/>
        <v>9.0705807824094126E-2</v>
      </c>
      <c r="Y10073" s="4">
        <f t="shared" si="1563"/>
        <v>8.9714241301726894E-2</v>
      </c>
      <c r="Z10073" s="4">
        <f t="shared" si="1564"/>
        <v>8.9035983751756101E-2</v>
      </c>
    </row>
    <row r="10074" spans="1:26" x14ac:dyDescent="0.25">
      <c r="A10074" s="16">
        <f t="shared" si="1573"/>
        <v>53607</v>
      </c>
      <c r="B10074">
        <f>+'[2]Ejercicio 1'!E10291</f>
        <v>10072</v>
      </c>
      <c r="C10074" s="5">
        <v>8.7914045358962398E-2</v>
      </c>
      <c r="D10074" s="4">
        <f t="shared" si="1568"/>
        <v>8.6016381283924484E-2</v>
      </c>
      <c r="E10074" s="6">
        <f t="shared" si="1569"/>
        <v>8.6958324160608474E-2</v>
      </c>
      <c r="F10074" s="7">
        <f t="shared" si="1570"/>
        <v>8.6304755821365403E-2</v>
      </c>
      <c r="I10074" s="10">
        <v>10072</v>
      </c>
      <c r="J10074" s="8">
        <f t="shared" si="1571"/>
        <v>8.9414045358962399E-2</v>
      </c>
      <c r="K10074" s="8">
        <f t="shared" si="1571"/>
        <v>8.7516381283924485E-2</v>
      </c>
      <c r="L10074" s="8">
        <f t="shared" si="1571"/>
        <v>8.8458324160608476E-2</v>
      </c>
      <c r="M10074" s="8">
        <f t="shared" si="1566"/>
        <v>8.7804755821365404E-2</v>
      </c>
      <c r="P10074">
        <v>10072</v>
      </c>
      <c r="Q10074" s="8">
        <f t="shared" si="1572"/>
        <v>8.6414045358962396E-2</v>
      </c>
      <c r="R10074" s="8">
        <f t="shared" si="1572"/>
        <v>8.4516381283924483E-2</v>
      </c>
      <c r="S10074" s="8">
        <f t="shared" si="1572"/>
        <v>8.5458324160608473E-2</v>
      </c>
      <c r="T10074" s="8">
        <f t="shared" si="1567"/>
        <v>8.4804755821365402E-2</v>
      </c>
      <c r="W10074">
        <v>10072</v>
      </c>
      <c r="X10074" s="4">
        <f t="shared" si="1565"/>
        <v>9.0706372497265209E-2</v>
      </c>
      <c r="Y10074" s="4">
        <f t="shared" si="1563"/>
        <v>8.9714793455004715E-2</v>
      </c>
      <c r="Z10074" s="4">
        <f t="shared" si="1564"/>
        <v>8.9036527396685175E-2</v>
      </c>
    </row>
    <row r="10075" spans="1:26" x14ac:dyDescent="0.25">
      <c r="A10075" s="16">
        <f t="shared" si="1573"/>
        <v>53608</v>
      </c>
      <c r="B10075">
        <f>+'[2]Ejercicio 1'!E10292</f>
        <v>10073</v>
      </c>
      <c r="C10075" s="5">
        <v>8.7914327503259407E-2</v>
      </c>
      <c r="D10075" s="4">
        <f t="shared" si="1568"/>
        <v>8.6016651421806617E-2</v>
      </c>
      <c r="E10075" s="6">
        <f t="shared" si="1569"/>
        <v>8.6958600236437048E-2</v>
      </c>
      <c r="F10075" s="7">
        <f t="shared" si="1570"/>
        <v>8.6305027772575524E-2</v>
      </c>
      <c r="I10075" s="10">
        <v>10073</v>
      </c>
      <c r="J10075" s="8">
        <f t="shared" si="1571"/>
        <v>8.9414327503259408E-2</v>
      </c>
      <c r="K10075" s="8">
        <f t="shared" si="1571"/>
        <v>8.7516651421806618E-2</v>
      </c>
      <c r="L10075" s="8">
        <f t="shared" si="1571"/>
        <v>8.8458600236437049E-2</v>
      </c>
      <c r="M10075" s="8">
        <f t="shared" si="1566"/>
        <v>8.7805027772575525E-2</v>
      </c>
      <c r="P10075">
        <v>10073</v>
      </c>
      <c r="Q10075" s="8">
        <f t="shared" si="1572"/>
        <v>8.6414327503259405E-2</v>
      </c>
      <c r="R10075" s="8">
        <f t="shared" si="1572"/>
        <v>8.4516651421806616E-2</v>
      </c>
      <c r="S10075" s="8">
        <f t="shared" si="1572"/>
        <v>8.5458600236437046E-2</v>
      </c>
      <c r="T10075" s="8">
        <f t="shared" si="1567"/>
        <v>8.4805027772575522E-2</v>
      </c>
      <c r="W10075">
        <v>10073</v>
      </c>
      <c r="X10075" s="4">
        <f t="shared" si="1565"/>
        <v>9.0706937170474497E-2</v>
      </c>
      <c r="Y10075" s="4">
        <f t="shared" si="1563"/>
        <v>8.9715345608341393E-2</v>
      </c>
      <c r="Z10075" s="4">
        <f t="shared" si="1564"/>
        <v>8.9037071041520033E-2</v>
      </c>
    </row>
    <row r="10076" spans="1:26" x14ac:dyDescent="0.25">
      <c r="A10076" s="16">
        <f t="shared" si="1573"/>
        <v>53609</v>
      </c>
      <c r="B10076">
        <f>+'[2]Ejercicio 1'!E10293</f>
        <v>10074</v>
      </c>
      <c r="C10076" s="5">
        <v>8.791460964755643E-2</v>
      </c>
      <c r="D10076" s="4">
        <f t="shared" si="1568"/>
        <v>8.6016921559652043E-2</v>
      </c>
      <c r="E10076" s="6">
        <f t="shared" si="1569"/>
        <v>8.6958876312246289E-2</v>
      </c>
      <c r="F10076" s="7">
        <f t="shared" si="1570"/>
        <v>8.6305299723754239E-2</v>
      </c>
      <c r="I10076" s="10">
        <v>10074</v>
      </c>
      <c r="J10076" s="8">
        <f t="shared" si="1571"/>
        <v>8.9414609647556431E-2</v>
      </c>
      <c r="K10076" s="8">
        <f t="shared" si="1571"/>
        <v>8.7516921559652044E-2</v>
      </c>
      <c r="L10076" s="8">
        <f t="shared" si="1571"/>
        <v>8.845887631224629E-2</v>
      </c>
      <c r="M10076" s="8">
        <f t="shared" si="1566"/>
        <v>8.780529972375424E-2</v>
      </c>
      <c r="P10076">
        <v>10074</v>
      </c>
      <c r="Q10076" s="8">
        <f t="shared" si="1572"/>
        <v>8.6414609647556428E-2</v>
      </c>
      <c r="R10076" s="8">
        <f t="shared" si="1572"/>
        <v>8.4516921559652042E-2</v>
      </c>
      <c r="S10076" s="8">
        <f t="shared" si="1572"/>
        <v>8.5458876312246287E-2</v>
      </c>
      <c r="T10076" s="8">
        <f t="shared" si="1567"/>
        <v>8.4805299723754238E-2</v>
      </c>
      <c r="W10076">
        <v>10074</v>
      </c>
      <c r="X10076" s="4">
        <f t="shared" si="1565"/>
        <v>9.0707501843722435E-2</v>
      </c>
      <c r="Y10076" s="4">
        <f t="shared" si="1563"/>
        <v>8.9715897761447921E-2</v>
      </c>
      <c r="Z10076" s="4">
        <f t="shared" si="1564"/>
        <v>8.9037614686266406E-2</v>
      </c>
    </row>
    <row r="10077" spans="1:26" x14ac:dyDescent="0.25">
      <c r="A10077" s="16">
        <f t="shared" si="1573"/>
        <v>53610</v>
      </c>
      <c r="B10077">
        <f>+'[2]Ejercicio 1'!E10294</f>
        <v>10075</v>
      </c>
      <c r="C10077" s="5">
        <v>8.7914891791853453E-2</v>
      </c>
      <c r="D10077" s="4">
        <f t="shared" si="1568"/>
        <v>8.601719169746036E-2</v>
      </c>
      <c r="E10077" s="6">
        <f t="shared" si="1569"/>
        <v>8.6959152388036212E-2</v>
      </c>
      <c r="F10077" s="7">
        <f t="shared" si="1570"/>
        <v>8.6305571674901563E-2</v>
      </c>
      <c r="I10077" s="10">
        <v>10075</v>
      </c>
      <c r="J10077" s="8">
        <f t="shared" si="1571"/>
        <v>8.9414891791853454E-2</v>
      </c>
      <c r="K10077" s="8">
        <f t="shared" si="1571"/>
        <v>8.7517191697460361E-2</v>
      </c>
      <c r="L10077" s="8">
        <f t="shared" si="1571"/>
        <v>8.8459152388036213E-2</v>
      </c>
      <c r="M10077" s="8">
        <f t="shared" si="1566"/>
        <v>8.7805571674901564E-2</v>
      </c>
      <c r="P10077">
        <v>10075</v>
      </c>
      <c r="Q10077" s="8">
        <f t="shared" si="1572"/>
        <v>8.6414891791853451E-2</v>
      </c>
      <c r="R10077" s="8">
        <f t="shared" si="1572"/>
        <v>8.4517191697460359E-2</v>
      </c>
      <c r="S10077" s="8">
        <f t="shared" si="1572"/>
        <v>8.5459152388036211E-2</v>
      </c>
      <c r="T10077" s="8">
        <f t="shared" si="1567"/>
        <v>8.4805571674901561E-2</v>
      </c>
      <c r="W10077">
        <v>10075</v>
      </c>
      <c r="X10077" s="4">
        <f t="shared" si="1565"/>
        <v>9.0708066517009023E-2</v>
      </c>
      <c r="Y10077" s="4">
        <f t="shared" si="1563"/>
        <v>8.9716449914611557E-2</v>
      </c>
      <c r="Z10077" s="4">
        <f t="shared" si="1564"/>
        <v>8.9038158329902223E-2</v>
      </c>
    </row>
    <row r="10078" spans="1:26" x14ac:dyDescent="0.25">
      <c r="A10078" s="16">
        <f t="shared" si="1573"/>
        <v>53611</v>
      </c>
      <c r="B10078">
        <f>+'[2]Ejercicio 1'!E10295</f>
        <v>10076</v>
      </c>
      <c r="C10078" s="5">
        <v>8.7915173936150476E-2</v>
      </c>
      <c r="D10078" s="4">
        <f t="shared" si="1568"/>
        <v>8.6017461835231956E-2</v>
      </c>
      <c r="E10078" s="6">
        <f t="shared" si="1569"/>
        <v>8.6959428463807692E-2</v>
      </c>
      <c r="F10078" s="7">
        <f t="shared" si="1570"/>
        <v>8.6305843626017467E-2</v>
      </c>
      <c r="I10078" s="10">
        <v>10076</v>
      </c>
      <c r="J10078" s="8">
        <f t="shared" si="1571"/>
        <v>8.9415173936150477E-2</v>
      </c>
      <c r="K10078" s="8">
        <f t="shared" si="1571"/>
        <v>8.7517461835231958E-2</v>
      </c>
      <c r="L10078" s="8">
        <f t="shared" si="1571"/>
        <v>8.8459428463807693E-2</v>
      </c>
      <c r="M10078" s="8">
        <f t="shared" si="1566"/>
        <v>8.7805843626017469E-2</v>
      </c>
      <c r="P10078">
        <v>10076</v>
      </c>
      <c r="Q10078" s="8">
        <f t="shared" si="1572"/>
        <v>8.6415173936150474E-2</v>
      </c>
      <c r="R10078" s="8">
        <f t="shared" si="1572"/>
        <v>8.4517461835231955E-2</v>
      </c>
      <c r="S10078" s="8">
        <f t="shared" si="1572"/>
        <v>8.5459428463807691E-2</v>
      </c>
      <c r="T10078" s="8">
        <f t="shared" si="1567"/>
        <v>8.4805843626017466E-2</v>
      </c>
      <c r="W10078">
        <v>10076</v>
      </c>
      <c r="X10078" s="4">
        <f t="shared" si="1565"/>
        <v>9.0708631190309669E-2</v>
      </c>
      <c r="Y10078" s="4">
        <f t="shared" si="1563"/>
        <v>8.9717002067738291E-2</v>
      </c>
      <c r="Z10078" s="4">
        <f t="shared" si="1564"/>
        <v>8.9038701974471585E-2</v>
      </c>
    </row>
    <row r="10079" spans="1:26" x14ac:dyDescent="0.25">
      <c r="A10079" s="16">
        <f t="shared" si="1573"/>
        <v>53612</v>
      </c>
      <c r="B10079">
        <f>+'[2]Ejercicio 1'!E10296</f>
        <v>10077</v>
      </c>
      <c r="C10079" s="5">
        <v>8.7915456080447499E-2</v>
      </c>
      <c r="D10079" s="4">
        <f t="shared" si="1568"/>
        <v>8.6017731972967054E-2</v>
      </c>
      <c r="E10079" s="6">
        <f t="shared" si="1569"/>
        <v>8.6959704539560714E-2</v>
      </c>
      <c r="F10079" s="7">
        <f t="shared" si="1570"/>
        <v>8.630611557710198E-2</v>
      </c>
      <c r="I10079" s="10">
        <v>10077</v>
      </c>
      <c r="J10079" s="8">
        <f t="shared" si="1571"/>
        <v>8.94154560804475E-2</v>
      </c>
      <c r="K10079" s="8">
        <f t="shared" si="1571"/>
        <v>8.7517731972967056E-2</v>
      </c>
      <c r="L10079" s="8">
        <f t="shared" si="1571"/>
        <v>8.8459704539560716E-2</v>
      </c>
      <c r="M10079" s="8">
        <f t="shared" si="1566"/>
        <v>8.7806115577101981E-2</v>
      </c>
      <c r="P10079">
        <v>10077</v>
      </c>
      <c r="Q10079" s="8">
        <f t="shared" si="1572"/>
        <v>8.6415456080447497E-2</v>
      </c>
      <c r="R10079" s="8">
        <f t="shared" si="1572"/>
        <v>8.4517731972967053E-2</v>
      </c>
      <c r="S10079" s="8">
        <f t="shared" si="1572"/>
        <v>8.5459704539560713E-2</v>
      </c>
      <c r="T10079" s="8">
        <f t="shared" si="1567"/>
        <v>8.4806115577101979E-2</v>
      </c>
      <c r="W10079">
        <v>10077</v>
      </c>
      <c r="X10079" s="4">
        <f t="shared" si="1565"/>
        <v>9.0709195863697287E-2</v>
      </c>
      <c r="Y10079" s="4">
        <f t="shared" ref="Y10079:Y10142" si="1574">Tasa_Fwd(E9988,B9988,E10079,B10079,91)</f>
        <v>8.971755422082725E-2</v>
      </c>
      <c r="Z10079" s="4">
        <f t="shared" si="1564"/>
        <v>8.9039245618952448E-2</v>
      </c>
    </row>
    <row r="10080" spans="1:26" x14ac:dyDescent="0.25">
      <c r="A10080" s="16">
        <f t="shared" si="1573"/>
        <v>53613</v>
      </c>
      <c r="B10080">
        <f>+'[2]Ejercicio 1'!E10297</f>
        <v>10078</v>
      </c>
      <c r="C10080" s="5">
        <v>8.7915738224744522E-2</v>
      </c>
      <c r="D10080" s="4">
        <f t="shared" si="1568"/>
        <v>8.6018002110664835E-2</v>
      </c>
      <c r="E10080" s="6">
        <f t="shared" si="1569"/>
        <v>8.6959980615295293E-2</v>
      </c>
      <c r="F10080" s="7">
        <f t="shared" si="1570"/>
        <v>8.6306387528157932E-2</v>
      </c>
      <c r="I10080" s="10">
        <v>10078</v>
      </c>
      <c r="J10080" s="8">
        <f t="shared" si="1571"/>
        <v>8.9415738224744523E-2</v>
      </c>
      <c r="K10080" s="8">
        <f t="shared" si="1571"/>
        <v>8.7518002110664836E-2</v>
      </c>
      <c r="L10080" s="8">
        <f t="shared" si="1571"/>
        <v>8.8459980615295294E-2</v>
      </c>
      <c r="M10080" s="8">
        <f t="shared" si="1566"/>
        <v>8.7806387528157934E-2</v>
      </c>
      <c r="P10080">
        <v>10078</v>
      </c>
      <c r="Q10080" s="8">
        <f t="shared" si="1572"/>
        <v>8.641573822474452E-2</v>
      </c>
      <c r="R10080" s="8">
        <f t="shared" si="1572"/>
        <v>8.4518002110664833E-2</v>
      </c>
      <c r="S10080" s="8">
        <f t="shared" si="1572"/>
        <v>8.5459980615295292E-2</v>
      </c>
      <c r="T10080" s="8">
        <f t="shared" si="1567"/>
        <v>8.4806387528157931E-2</v>
      </c>
      <c r="W10080">
        <v>10078</v>
      </c>
      <c r="X10080" s="4">
        <f t="shared" si="1565"/>
        <v>9.0709760537099379E-2</v>
      </c>
      <c r="Y10080" s="4">
        <f t="shared" si="1574"/>
        <v>8.9718106373975953E-2</v>
      </c>
      <c r="Z10080" s="4">
        <f t="shared" ref="Z10080:Z10143" si="1575">Tasa_Fwd(F10052,B10052,F10080,B10080,28)</f>
        <v>8.9039789263347657E-2</v>
      </c>
    </row>
    <row r="10081" spans="1:26" x14ac:dyDescent="0.25">
      <c r="A10081" s="16">
        <f t="shared" si="1573"/>
        <v>53614</v>
      </c>
      <c r="B10081">
        <f>+'[2]Ejercicio 1'!E10298</f>
        <v>10079</v>
      </c>
      <c r="C10081" s="5">
        <v>8.7916020369041545E-2</v>
      </c>
      <c r="D10081" s="4">
        <f t="shared" si="1568"/>
        <v>8.6018272248325714E-2</v>
      </c>
      <c r="E10081" s="6">
        <f t="shared" si="1569"/>
        <v>8.696025669100968E-2</v>
      </c>
      <c r="F10081" s="7">
        <f t="shared" si="1570"/>
        <v>8.6306659479179634E-2</v>
      </c>
      <c r="I10081" s="10">
        <v>10079</v>
      </c>
      <c r="J10081" s="8">
        <f t="shared" si="1571"/>
        <v>8.9416020369041546E-2</v>
      </c>
      <c r="K10081" s="8">
        <f t="shared" si="1571"/>
        <v>8.7518272248325715E-2</v>
      </c>
      <c r="L10081" s="8">
        <f t="shared" si="1571"/>
        <v>8.8460256691009681E-2</v>
      </c>
      <c r="M10081" s="8">
        <f t="shared" si="1566"/>
        <v>8.7806659479179636E-2</v>
      </c>
      <c r="P10081">
        <v>10079</v>
      </c>
      <c r="Q10081" s="8">
        <f t="shared" si="1572"/>
        <v>8.6416020369041543E-2</v>
      </c>
      <c r="R10081" s="8">
        <f t="shared" si="1572"/>
        <v>8.4518272248325713E-2</v>
      </c>
      <c r="S10081" s="8">
        <f t="shared" si="1572"/>
        <v>8.5460256691009678E-2</v>
      </c>
      <c r="T10081" s="8">
        <f t="shared" si="1567"/>
        <v>8.4806659479179633E-2</v>
      </c>
      <c r="W10081">
        <v>10079</v>
      </c>
      <c r="X10081" s="4">
        <f t="shared" si="1565"/>
        <v>9.0710325210539691E-2</v>
      </c>
      <c r="Y10081" s="4">
        <f t="shared" si="1574"/>
        <v>8.971865852689187E-2</v>
      </c>
      <c r="Z10081" s="4">
        <f t="shared" si="1575"/>
        <v>8.9040332907651523E-2</v>
      </c>
    </row>
    <row r="10082" spans="1:26" x14ac:dyDescent="0.25">
      <c r="A10082" s="16">
        <f t="shared" si="1573"/>
        <v>53615</v>
      </c>
      <c r="B10082">
        <f>+'[2]Ejercicio 1'!E10299</f>
        <v>10080</v>
      </c>
      <c r="C10082" s="5">
        <v>8.7916302513338554E-2</v>
      </c>
      <c r="D10082" s="4">
        <f t="shared" si="1568"/>
        <v>8.6018542385949665E-2</v>
      </c>
      <c r="E10082" s="6">
        <f t="shared" si="1569"/>
        <v>8.6960532766706483E-2</v>
      </c>
      <c r="F10082" s="7">
        <f t="shared" si="1570"/>
        <v>8.6306931430169945E-2</v>
      </c>
      <c r="I10082" s="10">
        <v>10080</v>
      </c>
      <c r="J10082" s="8">
        <f t="shared" si="1571"/>
        <v>8.9416302513338555E-2</v>
      </c>
      <c r="K10082" s="8">
        <f t="shared" si="1571"/>
        <v>8.7518542385949666E-2</v>
      </c>
      <c r="L10082" s="8">
        <f t="shared" si="1571"/>
        <v>8.8460532766706484E-2</v>
      </c>
      <c r="M10082" s="8">
        <f t="shared" si="1566"/>
        <v>8.7806931430169946E-2</v>
      </c>
      <c r="P10082">
        <v>10080</v>
      </c>
      <c r="Q10082" s="8">
        <f t="shared" si="1572"/>
        <v>8.6416302513338553E-2</v>
      </c>
      <c r="R10082" s="8">
        <f t="shared" si="1572"/>
        <v>8.4518542385949663E-2</v>
      </c>
      <c r="S10082" s="8">
        <f t="shared" si="1572"/>
        <v>8.5460532766706482E-2</v>
      </c>
      <c r="T10082" s="8">
        <f t="shared" si="1567"/>
        <v>8.4806931430169943E-2</v>
      </c>
      <c r="W10082">
        <v>10080</v>
      </c>
      <c r="X10082" s="4">
        <f t="shared" si="1565"/>
        <v>9.0710889884018223E-2</v>
      </c>
      <c r="Y10082" s="4">
        <f t="shared" si="1574"/>
        <v>8.9719210679965022E-2</v>
      </c>
      <c r="Z10082" s="4">
        <f t="shared" si="1575"/>
        <v>8.9040876550841988E-2</v>
      </c>
    </row>
    <row r="10083" spans="1:26" x14ac:dyDescent="0.25">
      <c r="A10083" s="16">
        <f t="shared" si="1573"/>
        <v>53616</v>
      </c>
      <c r="B10083">
        <f>+'[2]Ejercicio 1'!E10300</f>
        <v>10081</v>
      </c>
      <c r="C10083" s="5">
        <v>8.7916584657635577E-2</v>
      </c>
      <c r="D10083" s="4">
        <f t="shared" si="1568"/>
        <v>8.6018812523536908E-2</v>
      </c>
      <c r="E10083" s="6">
        <f t="shared" si="1569"/>
        <v>8.6960808842383094E-2</v>
      </c>
      <c r="F10083" s="7">
        <f t="shared" si="1570"/>
        <v>8.6307203381128836E-2</v>
      </c>
      <c r="I10083" s="10">
        <v>10081</v>
      </c>
      <c r="J10083" s="8">
        <f t="shared" si="1571"/>
        <v>8.9416584657635578E-2</v>
      </c>
      <c r="K10083" s="8">
        <f t="shared" si="1571"/>
        <v>8.751881252353691E-2</v>
      </c>
      <c r="L10083" s="8">
        <f t="shared" si="1571"/>
        <v>8.8460808842383096E-2</v>
      </c>
      <c r="M10083" s="8">
        <f t="shared" si="1566"/>
        <v>8.7807203381128837E-2</v>
      </c>
      <c r="P10083">
        <v>10081</v>
      </c>
      <c r="Q10083" s="8">
        <f t="shared" si="1572"/>
        <v>8.6416584657635576E-2</v>
      </c>
      <c r="R10083" s="8">
        <f t="shared" si="1572"/>
        <v>8.4518812523536907E-2</v>
      </c>
      <c r="S10083" s="8">
        <f t="shared" si="1572"/>
        <v>8.5460808842383093E-2</v>
      </c>
      <c r="T10083" s="8">
        <f t="shared" si="1567"/>
        <v>8.4807203381128834E-2</v>
      </c>
      <c r="W10083">
        <v>10081</v>
      </c>
      <c r="X10083" s="4">
        <f t="shared" si="1565"/>
        <v>9.0711454557511687E-2</v>
      </c>
      <c r="Y10083" s="4">
        <f t="shared" si="1574"/>
        <v>8.9719762832805403E-2</v>
      </c>
      <c r="Z10083" s="4">
        <f t="shared" si="1575"/>
        <v>8.9041420194968843E-2</v>
      </c>
    </row>
    <row r="10084" spans="1:26" x14ac:dyDescent="0.25">
      <c r="A10084" s="16">
        <f t="shared" si="1573"/>
        <v>53617</v>
      </c>
      <c r="B10084">
        <f>+'[2]Ejercicio 1'!E10301</f>
        <v>10082</v>
      </c>
      <c r="C10084" s="5">
        <v>8.79168668019326E-2</v>
      </c>
      <c r="D10084" s="4">
        <f t="shared" si="1568"/>
        <v>8.6019082661087459E-2</v>
      </c>
      <c r="E10084" s="6">
        <f t="shared" si="1569"/>
        <v>8.6961084918042122E-2</v>
      </c>
      <c r="F10084" s="7">
        <f t="shared" si="1570"/>
        <v>8.6307475332056321E-2</v>
      </c>
      <c r="I10084" s="10">
        <v>10082</v>
      </c>
      <c r="J10084" s="8">
        <f t="shared" si="1571"/>
        <v>8.9416866801932601E-2</v>
      </c>
      <c r="K10084" s="8">
        <f t="shared" si="1571"/>
        <v>8.7519082661087461E-2</v>
      </c>
      <c r="L10084" s="8">
        <f t="shared" si="1571"/>
        <v>8.8461084918042124E-2</v>
      </c>
      <c r="M10084" s="8">
        <f t="shared" si="1566"/>
        <v>8.7807475332056323E-2</v>
      </c>
      <c r="P10084">
        <v>10082</v>
      </c>
      <c r="Q10084" s="8">
        <f t="shared" si="1572"/>
        <v>8.6416866801932599E-2</v>
      </c>
      <c r="R10084" s="8">
        <f t="shared" si="1572"/>
        <v>8.4519082661087458E-2</v>
      </c>
      <c r="S10084" s="8">
        <f t="shared" si="1572"/>
        <v>8.5461084918042121E-2</v>
      </c>
      <c r="T10084" s="8">
        <f t="shared" si="1567"/>
        <v>8.480747533205632E-2</v>
      </c>
      <c r="W10084">
        <v>10082</v>
      </c>
      <c r="X10084" s="4">
        <f t="shared" si="1565"/>
        <v>9.0712019231091665E-2</v>
      </c>
      <c r="Y10084" s="4">
        <f t="shared" si="1574"/>
        <v>8.9720314985803004E-2</v>
      </c>
      <c r="Z10084" s="4">
        <f t="shared" si="1575"/>
        <v>8.9041963839007199E-2</v>
      </c>
    </row>
    <row r="10085" spans="1:26" x14ac:dyDescent="0.25">
      <c r="A10085" s="16">
        <f t="shared" si="1573"/>
        <v>53618</v>
      </c>
      <c r="B10085">
        <f>+'[2]Ejercicio 1'!E10302</f>
        <v>10083</v>
      </c>
      <c r="C10085" s="5">
        <v>8.7917148946229623E-2</v>
      </c>
      <c r="D10085" s="4">
        <f t="shared" si="1568"/>
        <v>8.6019352798600873E-2</v>
      </c>
      <c r="E10085" s="6">
        <f t="shared" si="1569"/>
        <v>8.6961360993681833E-2</v>
      </c>
      <c r="F10085" s="7">
        <f t="shared" si="1570"/>
        <v>8.6307747282952416E-2</v>
      </c>
      <c r="I10085" s="10">
        <v>10083</v>
      </c>
      <c r="J10085" s="8">
        <f t="shared" si="1571"/>
        <v>8.9417148946229624E-2</v>
      </c>
      <c r="K10085" s="8">
        <f t="shared" si="1571"/>
        <v>8.7519352798600875E-2</v>
      </c>
      <c r="L10085" s="8">
        <f t="shared" si="1571"/>
        <v>8.8461360993681834E-2</v>
      </c>
      <c r="M10085" s="8">
        <f t="shared" si="1566"/>
        <v>8.7807747282952417E-2</v>
      </c>
      <c r="P10085">
        <v>10083</v>
      </c>
      <c r="Q10085" s="8">
        <f t="shared" si="1572"/>
        <v>8.6417148946229622E-2</v>
      </c>
      <c r="R10085" s="8">
        <f t="shared" si="1572"/>
        <v>8.4519352798600872E-2</v>
      </c>
      <c r="S10085" s="8">
        <f t="shared" si="1572"/>
        <v>8.5461360993681831E-2</v>
      </c>
      <c r="T10085" s="8">
        <f t="shared" si="1567"/>
        <v>8.4807747282952414E-2</v>
      </c>
      <c r="W10085">
        <v>10083</v>
      </c>
      <c r="X10085" s="4">
        <f t="shared" si="1565"/>
        <v>9.0712583904686145E-2</v>
      </c>
      <c r="Y10085" s="4">
        <f t="shared" si="1574"/>
        <v>8.9720867138665339E-2</v>
      </c>
      <c r="Z10085" s="4">
        <f t="shared" si="1575"/>
        <v>8.9042507482954211E-2</v>
      </c>
    </row>
    <row r="10086" spans="1:26" x14ac:dyDescent="0.25">
      <c r="A10086" s="16">
        <f t="shared" si="1573"/>
        <v>53619</v>
      </c>
      <c r="B10086">
        <f>+'[2]Ejercicio 1'!E10303</f>
        <v>10084</v>
      </c>
      <c r="C10086" s="5">
        <v>8.7917431090526646E-2</v>
      </c>
      <c r="D10086" s="4">
        <f t="shared" si="1568"/>
        <v>8.6019622936077192E-2</v>
      </c>
      <c r="E10086" s="6">
        <f t="shared" si="1569"/>
        <v>8.6961637069302225E-2</v>
      </c>
      <c r="F10086" s="7">
        <f t="shared" si="1570"/>
        <v>8.6308019233817104E-2</v>
      </c>
      <c r="I10086" s="10">
        <v>10084</v>
      </c>
      <c r="J10086" s="8">
        <f t="shared" si="1571"/>
        <v>8.9417431090526647E-2</v>
      </c>
      <c r="K10086" s="8">
        <f t="shared" si="1571"/>
        <v>8.7519622936077193E-2</v>
      </c>
      <c r="L10086" s="8">
        <f t="shared" si="1571"/>
        <v>8.8461637069302226E-2</v>
      </c>
      <c r="M10086" s="8">
        <f t="shared" si="1566"/>
        <v>8.7808019233817106E-2</v>
      </c>
      <c r="P10086">
        <v>10084</v>
      </c>
      <c r="Q10086" s="8">
        <f t="shared" si="1572"/>
        <v>8.6417431090526645E-2</v>
      </c>
      <c r="R10086" s="8">
        <f t="shared" si="1572"/>
        <v>8.4519622936077191E-2</v>
      </c>
      <c r="S10086" s="8">
        <f t="shared" si="1572"/>
        <v>8.5461637069302224E-2</v>
      </c>
      <c r="T10086" s="8">
        <f t="shared" si="1567"/>
        <v>8.4808019233817103E-2</v>
      </c>
      <c r="W10086">
        <v>10084</v>
      </c>
      <c r="X10086" s="4">
        <f t="shared" si="1565"/>
        <v>9.0713148578318831E-2</v>
      </c>
      <c r="Y10086" s="4">
        <f t="shared" si="1574"/>
        <v>8.9721419291393281E-2</v>
      </c>
      <c r="Z10086" s="4">
        <f t="shared" si="1575"/>
        <v>8.9043051125793526E-2</v>
      </c>
    </row>
    <row r="10087" spans="1:26" x14ac:dyDescent="0.25">
      <c r="A10087" s="16">
        <f t="shared" si="1573"/>
        <v>53620</v>
      </c>
      <c r="B10087">
        <f>+'[2]Ejercicio 1'!E10304</f>
        <v>10085</v>
      </c>
      <c r="C10087" s="5">
        <v>8.7917713234823669E-2</v>
      </c>
      <c r="D10087" s="4">
        <f t="shared" si="1568"/>
        <v>8.601989307351679E-2</v>
      </c>
      <c r="E10087" s="6">
        <f t="shared" si="1569"/>
        <v>8.696191314490416E-2</v>
      </c>
      <c r="F10087" s="7">
        <f t="shared" si="1570"/>
        <v>8.6308291184650374E-2</v>
      </c>
      <c r="I10087" s="10">
        <v>10085</v>
      </c>
      <c r="J10087" s="8">
        <f t="shared" si="1571"/>
        <v>8.941771323482367E-2</v>
      </c>
      <c r="K10087" s="8">
        <f t="shared" si="1571"/>
        <v>8.7519893073516791E-2</v>
      </c>
      <c r="L10087" s="8">
        <f t="shared" si="1571"/>
        <v>8.8461913144904161E-2</v>
      </c>
      <c r="M10087" s="8">
        <f t="shared" si="1566"/>
        <v>8.7808291184650375E-2</v>
      </c>
      <c r="P10087">
        <v>10085</v>
      </c>
      <c r="Q10087" s="8">
        <f t="shared" si="1572"/>
        <v>8.6417713234823668E-2</v>
      </c>
      <c r="R10087" s="8">
        <f t="shared" si="1572"/>
        <v>8.4519893073516789E-2</v>
      </c>
      <c r="S10087" s="8">
        <f t="shared" si="1572"/>
        <v>8.5461913144904159E-2</v>
      </c>
      <c r="T10087" s="8">
        <f t="shared" si="1567"/>
        <v>8.4808291184650372E-2</v>
      </c>
      <c r="W10087">
        <v>10085</v>
      </c>
      <c r="X10087" s="4">
        <f t="shared" si="1565"/>
        <v>9.0713713251990166E-2</v>
      </c>
      <c r="Y10087" s="4">
        <f t="shared" si="1574"/>
        <v>8.9721971444180065E-2</v>
      </c>
      <c r="Z10087" s="4">
        <f t="shared" si="1575"/>
        <v>8.9043594769566373E-2</v>
      </c>
    </row>
    <row r="10088" spans="1:26" x14ac:dyDescent="0.25">
      <c r="A10088" s="16">
        <f t="shared" si="1573"/>
        <v>53621</v>
      </c>
      <c r="B10088">
        <f>+'[2]Ejercicio 1'!E10305</f>
        <v>10086</v>
      </c>
      <c r="C10088" s="5">
        <v>8.7917995379120692E-2</v>
      </c>
      <c r="D10088" s="4">
        <f t="shared" si="1568"/>
        <v>8.6020163210919487E-2</v>
      </c>
      <c r="E10088" s="6">
        <f t="shared" si="1569"/>
        <v>8.6962189220487651E-2</v>
      </c>
      <c r="F10088" s="7">
        <f t="shared" si="1570"/>
        <v>8.6308563135452251E-2</v>
      </c>
      <c r="I10088" s="10">
        <v>10086</v>
      </c>
      <c r="J10088" s="8">
        <f t="shared" si="1571"/>
        <v>8.9417995379120693E-2</v>
      </c>
      <c r="K10088" s="8">
        <f t="shared" si="1571"/>
        <v>8.7520163210919488E-2</v>
      </c>
      <c r="L10088" s="8">
        <f t="shared" si="1571"/>
        <v>8.8462189220487653E-2</v>
      </c>
      <c r="M10088" s="8">
        <f t="shared" si="1566"/>
        <v>8.7808563135452253E-2</v>
      </c>
      <c r="P10088">
        <v>10086</v>
      </c>
      <c r="Q10088" s="8">
        <f t="shared" si="1572"/>
        <v>8.6417995379120691E-2</v>
      </c>
      <c r="R10088" s="8">
        <f t="shared" si="1572"/>
        <v>8.4520163210919486E-2</v>
      </c>
      <c r="S10088" s="8">
        <f t="shared" si="1572"/>
        <v>8.546218922048765E-2</v>
      </c>
      <c r="T10088" s="8">
        <f t="shared" si="1567"/>
        <v>8.480856313545225E-2</v>
      </c>
      <c r="W10088">
        <v>10086</v>
      </c>
      <c r="X10088" s="4">
        <f t="shared" si="1565"/>
        <v>9.071427792567556E-2</v>
      </c>
      <c r="Y10088" s="4">
        <f t="shared" si="1574"/>
        <v>8.9722523597025705E-2</v>
      </c>
      <c r="Z10088" s="4">
        <f t="shared" si="1575"/>
        <v>8.9044138413250734E-2</v>
      </c>
    </row>
    <row r="10089" spans="1:26" x14ac:dyDescent="0.25">
      <c r="A10089" s="16">
        <f t="shared" si="1573"/>
        <v>53622</v>
      </c>
      <c r="B10089">
        <f>+'[2]Ejercicio 1'!E10306</f>
        <v>10087</v>
      </c>
      <c r="C10089" s="5">
        <v>8.7918277523417701E-2</v>
      </c>
      <c r="D10089" s="4">
        <f t="shared" si="1568"/>
        <v>8.6020433348285671E-2</v>
      </c>
      <c r="E10089" s="6">
        <f t="shared" si="1569"/>
        <v>8.6962465296051825E-2</v>
      </c>
      <c r="F10089" s="7">
        <f t="shared" si="1570"/>
        <v>8.6308835086222738E-2</v>
      </c>
      <c r="I10089" s="10">
        <v>10087</v>
      </c>
      <c r="J10089" s="8">
        <f t="shared" si="1571"/>
        <v>8.9418277523417702E-2</v>
      </c>
      <c r="K10089" s="8">
        <f t="shared" si="1571"/>
        <v>8.7520433348285673E-2</v>
      </c>
      <c r="L10089" s="8">
        <f t="shared" si="1571"/>
        <v>8.8462465296051826E-2</v>
      </c>
      <c r="M10089" s="8">
        <f t="shared" si="1566"/>
        <v>8.7808835086222739E-2</v>
      </c>
      <c r="P10089">
        <v>10087</v>
      </c>
      <c r="Q10089" s="8">
        <f t="shared" si="1572"/>
        <v>8.64182775234177E-2</v>
      </c>
      <c r="R10089" s="8">
        <f t="shared" si="1572"/>
        <v>8.452043334828567E-2</v>
      </c>
      <c r="S10089" s="8">
        <f t="shared" si="1572"/>
        <v>8.5462465296051823E-2</v>
      </c>
      <c r="T10089" s="8">
        <f t="shared" si="1567"/>
        <v>8.4808835086222736E-2</v>
      </c>
      <c r="W10089">
        <v>10087</v>
      </c>
      <c r="X10089" s="4">
        <f t="shared" si="1565"/>
        <v>9.0714842599448356E-2</v>
      </c>
      <c r="Y10089" s="4">
        <f t="shared" si="1574"/>
        <v>8.9723075749736952E-2</v>
      </c>
      <c r="Z10089" s="4">
        <f t="shared" si="1575"/>
        <v>8.9044682055818836E-2</v>
      </c>
    </row>
    <row r="10090" spans="1:26" x14ac:dyDescent="0.25">
      <c r="A10090" s="16">
        <f t="shared" si="1573"/>
        <v>53623</v>
      </c>
      <c r="B10090">
        <f>+'[2]Ejercicio 1'!E10307</f>
        <v>10088</v>
      </c>
      <c r="C10090" s="5">
        <v>8.7918559667714724E-2</v>
      </c>
      <c r="D10090" s="4">
        <f t="shared" si="1568"/>
        <v>8.602070348561433E-2</v>
      </c>
      <c r="E10090" s="6">
        <f t="shared" si="1569"/>
        <v>8.6962741371597541E-2</v>
      </c>
      <c r="F10090" s="7">
        <f t="shared" si="1570"/>
        <v>8.6309107036961805E-2</v>
      </c>
      <c r="I10090" s="10">
        <v>10088</v>
      </c>
      <c r="J10090" s="8">
        <f t="shared" si="1571"/>
        <v>8.9418559667714725E-2</v>
      </c>
      <c r="K10090" s="8">
        <f t="shared" si="1571"/>
        <v>8.7520703485614332E-2</v>
      </c>
      <c r="L10090" s="8">
        <f t="shared" si="1571"/>
        <v>8.8462741371597542E-2</v>
      </c>
      <c r="M10090" s="8">
        <f t="shared" si="1566"/>
        <v>8.7809107036961806E-2</v>
      </c>
      <c r="P10090">
        <v>10088</v>
      </c>
      <c r="Q10090" s="8">
        <f t="shared" si="1572"/>
        <v>8.6418559667714723E-2</v>
      </c>
      <c r="R10090" s="8">
        <f t="shared" si="1572"/>
        <v>8.4520703485614329E-2</v>
      </c>
      <c r="S10090" s="8">
        <f t="shared" si="1572"/>
        <v>8.5462741371597539E-2</v>
      </c>
      <c r="T10090" s="8">
        <f t="shared" si="1567"/>
        <v>8.4809107036961803E-2</v>
      </c>
      <c r="W10090">
        <v>10088</v>
      </c>
      <c r="X10090" s="4">
        <f t="shared" si="1565"/>
        <v>9.0715407273234766E-2</v>
      </c>
      <c r="Y10090" s="4">
        <f t="shared" si="1574"/>
        <v>8.9723627902410424E-2</v>
      </c>
      <c r="Z10090" s="4">
        <f t="shared" si="1575"/>
        <v>8.9045225699329045E-2</v>
      </c>
    </row>
    <row r="10091" spans="1:26" x14ac:dyDescent="0.25">
      <c r="A10091" s="16">
        <f t="shared" si="1573"/>
        <v>53624</v>
      </c>
      <c r="B10091">
        <f>+'[2]Ejercicio 1'!E10308</f>
        <v>10089</v>
      </c>
      <c r="C10091" s="5">
        <v>8.7918841812011747E-2</v>
      </c>
      <c r="D10091" s="4">
        <f t="shared" si="1568"/>
        <v>8.6020973622906491E-2</v>
      </c>
      <c r="E10091" s="6">
        <f t="shared" si="1569"/>
        <v>8.6963017447123939E-2</v>
      </c>
      <c r="F10091" s="7">
        <f t="shared" si="1570"/>
        <v>8.6309378987669466E-2</v>
      </c>
      <c r="I10091" s="10">
        <v>10089</v>
      </c>
      <c r="J10091" s="8">
        <f t="shared" si="1571"/>
        <v>8.9418841812011748E-2</v>
      </c>
      <c r="K10091" s="8">
        <f t="shared" si="1571"/>
        <v>8.7520973622906492E-2</v>
      </c>
      <c r="L10091" s="8">
        <f t="shared" si="1571"/>
        <v>8.846301744712394E-2</v>
      </c>
      <c r="M10091" s="8">
        <f t="shared" si="1566"/>
        <v>8.7809378987669467E-2</v>
      </c>
      <c r="P10091">
        <v>10089</v>
      </c>
      <c r="Q10091" s="8">
        <f t="shared" si="1572"/>
        <v>8.6418841812011746E-2</v>
      </c>
      <c r="R10091" s="8">
        <f t="shared" si="1572"/>
        <v>8.452097362290649E-2</v>
      </c>
      <c r="S10091" s="8">
        <f t="shared" si="1572"/>
        <v>8.5463017447123937E-2</v>
      </c>
      <c r="T10091" s="8">
        <f t="shared" si="1567"/>
        <v>8.4809378987669465E-2</v>
      </c>
      <c r="W10091">
        <v>10089</v>
      </c>
      <c r="X10091" s="4">
        <f t="shared" si="1565"/>
        <v>9.071597194706027E-2</v>
      </c>
      <c r="Y10091" s="4">
        <f t="shared" si="1574"/>
        <v>8.9724180055046121E-2</v>
      </c>
      <c r="Z10091" s="4">
        <f t="shared" si="1575"/>
        <v>8.9045769342745051E-2</v>
      </c>
    </row>
    <row r="10092" spans="1:26" x14ac:dyDescent="0.25">
      <c r="A10092" s="16">
        <f t="shared" si="1573"/>
        <v>53625</v>
      </c>
      <c r="B10092">
        <f>+'[2]Ejercicio 1'!E10309</f>
        <v>10090</v>
      </c>
      <c r="C10092" s="5">
        <v>8.791912395630877E-2</v>
      </c>
      <c r="D10092" s="4">
        <f t="shared" si="1568"/>
        <v>8.6021243760161528E-2</v>
      </c>
      <c r="E10092" s="6">
        <f t="shared" si="1569"/>
        <v>8.6963293522631893E-2</v>
      </c>
      <c r="F10092" s="7">
        <f t="shared" si="1570"/>
        <v>8.6309650938345736E-2</v>
      </c>
      <c r="I10092" s="10">
        <v>10090</v>
      </c>
      <c r="J10092" s="8">
        <f t="shared" si="1571"/>
        <v>8.9419123956308771E-2</v>
      </c>
      <c r="K10092" s="8">
        <f t="shared" si="1571"/>
        <v>8.752124376016153E-2</v>
      </c>
      <c r="L10092" s="8">
        <f t="shared" si="1571"/>
        <v>8.8463293522631894E-2</v>
      </c>
      <c r="M10092" s="8">
        <f t="shared" si="1566"/>
        <v>8.7809650938345737E-2</v>
      </c>
      <c r="P10092">
        <v>10090</v>
      </c>
      <c r="Q10092" s="8">
        <f t="shared" si="1572"/>
        <v>8.6419123956308769E-2</v>
      </c>
      <c r="R10092" s="8">
        <f t="shared" si="1572"/>
        <v>8.4521243760161527E-2</v>
      </c>
      <c r="S10092" s="8">
        <f t="shared" si="1572"/>
        <v>8.5463293522631892E-2</v>
      </c>
      <c r="T10092" s="8">
        <f t="shared" si="1567"/>
        <v>8.4809650938345735E-2</v>
      </c>
      <c r="W10092">
        <v>10090</v>
      </c>
      <c r="X10092" s="4">
        <f t="shared" si="1565"/>
        <v>9.0716536620923535E-2</v>
      </c>
      <c r="Y10092" s="4">
        <f t="shared" si="1574"/>
        <v>8.9724732207644931E-2</v>
      </c>
      <c r="Z10092" s="4">
        <f t="shared" si="1575"/>
        <v>8.9046312985050502E-2</v>
      </c>
    </row>
    <row r="10093" spans="1:26" x14ac:dyDescent="0.25">
      <c r="A10093" s="16">
        <f t="shared" si="1573"/>
        <v>53626</v>
      </c>
      <c r="B10093">
        <f>+'[2]Ejercicio 1'!E10310</f>
        <v>10091</v>
      </c>
      <c r="C10093" s="5">
        <v>8.7919406100605793E-2</v>
      </c>
      <c r="D10093" s="4">
        <f t="shared" si="1568"/>
        <v>8.6021513897379664E-2</v>
      </c>
      <c r="E10093" s="6">
        <f t="shared" si="1569"/>
        <v>8.6963569598120516E-2</v>
      </c>
      <c r="F10093" s="7">
        <f t="shared" si="1570"/>
        <v>8.6309922888990601E-2</v>
      </c>
      <c r="I10093" s="10">
        <v>10091</v>
      </c>
      <c r="J10093" s="8">
        <f t="shared" si="1571"/>
        <v>8.9419406100605794E-2</v>
      </c>
      <c r="K10093" s="8">
        <f t="shared" si="1571"/>
        <v>8.7521513897379666E-2</v>
      </c>
      <c r="L10093" s="8">
        <f t="shared" si="1571"/>
        <v>8.8463569598120517E-2</v>
      </c>
      <c r="M10093" s="8">
        <f t="shared" si="1566"/>
        <v>8.7809922888990602E-2</v>
      </c>
      <c r="P10093">
        <v>10091</v>
      </c>
      <c r="Q10093" s="8">
        <f t="shared" si="1572"/>
        <v>8.6419406100605792E-2</v>
      </c>
      <c r="R10093" s="8">
        <f t="shared" si="1572"/>
        <v>8.4521513897379663E-2</v>
      </c>
      <c r="S10093" s="8">
        <f t="shared" si="1572"/>
        <v>8.5463569598120515E-2</v>
      </c>
      <c r="T10093" s="8">
        <f t="shared" si="1567"/>
        <v>8.4809922888990599E-2</v>
      </c>
      <c r="W10093">
        <v>10091</v>
      </c>
      <c r="X10093" s="4">
        <f t="shared" si="1565"/>
        <v>9.0717101294825464E-2</v>
      </c>
      <c r="Y10093" s="4">
        <f t="shared" si="1574"/>
        <v>8.972528436020509E-2</v>
      </c>
      <c r="Z10093" s="4">
        <f t="shared" si="1575"/>
        <v>8.9046856628289497E-2</v>
      </c>
    </row>
    <row r="10094" spans="1:26" x14ac:dyDescent="0.25">
      <c r="A10094" s="16">
        <f t="shared" si="1573"/>
        <v>53627</v>
      </c>
      <c r="B10094">
        <f>+'[2]Ejercicio 1'!E10311</f>
        <v>10092</v>
      </c>
      <c r="C10094" s="5">
        <v>8.7919688244902816E-2</v>
      </c>
      <c r="D10094" s="4">
        <f t="shared" si="1568"/>
        <v>8.6021784034561288E-2</v>
      </c>
      <c r="E10094" s="6">
        <f t="shared" si="1569"/>
        <v>8.6963845673590695E-2</v>
      </c>
      <c r="F10094" s="7">
        <f t="shared" si="1570"/>
        <v>8.6310194839604046E-2</v>
      </c>
      <c r="I10094" s="10">
        <v>10092</v>
      </c>
      <c r="J10094" s="8">
        <f t="shared" si="1571"/>
        <v>8.9419688244902817E-2</v>
      </c>
      <c r="K10094" s="8">
        <f t="shared" si="1571"/>
        <v>8.752178403456129E-2</v>
      </c>
      <c r="L10094" s="8">
        <f t="shared" si="1571"/>
        <v>8.8463845673590696E-2</v>
      </c>
      <c r="M10094" s="8">
        <f t="shared" si="1566"/>
        <v>8.7810194839604047E-2</v>
      </c>
      <c r="P10094">
        <v>10092</v>
      </c>
      <c r="Q10094" s="8">
        <f t="shared" si="1572"/>
        <v>8.6419688244902815E-2</v>
      </c>
      <c r="R10094" s="8">
        <f t="shared" si="1572"/>
        <v>8.4521784034561287E-2</v>
      </c>
      <c r="S10094" s="8">
        <f t="shared" si="1572"/>
        <v>8.5463845673590694E-2</v>
      </c>
      <c r="T10094" s="8">
        <f t="shared" si="1567"/>
        <v>8.4810194839604044E-2</v>
      </c>
      <c r="W10094">
        <v>10092</v>
      </c>
      <c r="X10094" s="4">
        <f t="shared" si="1565"/>
        <v>9.0717665968766473E-2</v>
      </c>
      <c r="Y10094" s="4">
        <f t="shared" si="1574"/>
        <v>8.9725836512727475E-2</v>
      </c>
      <c r="Z10094" s="4">
        <f t="shared" si="1575"/>
        <v>8.9047400271445712E-2</v>
      </c>
    </row>
    <row r="10095" spans="1:26" x14ac:dyDescent="0.25">
      <c r="A10095" s="16">
        <f t="shared" si="1573"/>
        <v>53628</v>
      </c>
      <c r="B10095">
        <f>+'[2]Ejercicio 1'!E10312</f>
        <v>10093</v>
      </c>
      <c r="C10095" s="5">
        <v>8.7919970389199825E-2</v>
      </c>
      <c r="D10095" s="4">
        <f t="shared" si="1568"/>
        <v>8.6022054171705803E-2</v>
      </c>
      <c r="E10095" s="6">
        <f t="shared" si="1569"/>
        <v>8.6964121749041542E-2</v>
      </c>
      <c r="F10095" s="7">
        <f t="shared" si="1570"/>
        <v>8.6310466790186099E-2</v>
      </c>
      <c r="I10095" s="10">
        <v>10093</v>
      </c>
      <c r="J10095" s="8">
        <f t="shared" si="1571"/>
        <v>8.9419970389199827E-2</v>
      </c>
      <c r="K10095" s="8">
        <f t="shared" si="1571"/>
        <v>8.7522054171705804E-2</v>
      </c>
      <c r="L10095" s="8">
        <f t="shared" si="1571"/>
        <v>8.8464121749041544E-2</v>
      </c>
      <c r="M10095" s="8">
        <f t="shared" si="1566"/>
        <v>8.7810466790186101E-2</v>
      </c>
      <c r="P10095">
        <v>10093</v>
      </c>
      <c r="Q10095" s="8">
        <f t="shared" si="1572"/>
        <v>8.6419970389199824E-2</v>
      </c>
      <c r="R10095" s="8">
        <f t="shared" si="1572"/>
        <v>8.4522054171705802E-2</v>
      </c>
      <c r="S10095" s="8">
        <f t="shared" si="1572"/>
        <v>8.5464121749041541E-2</v>
      </c>
      <c r="T10095" s="8">
        <f t="shared" si="1567"/>
        <v>8.4810466790186098E-2</v>
      </c>
      <c r="W10095">
        <v>10093</v>
      </c>
      <c r="X10095" s="4">
        <f t="shared" si="1565"/>
        <v>9.0718230642745701E-2</v>
      </c>
      <c r="Y10095" s="4">
        <f t="shared" si="1574"/>
        <v>8.9726388665212084E-2</v>
      </c>
      <c r="Z10095" s="4">
        <f t="shared" si="1575"/>
        <v>8.904794391450771E-2</v>
      </c>
    </row>
    <row r="10096" spans="1:26" x14ac:dyDescent="0.25">
      <c r="A10096" s="16">
        <f t="shared" si="1573"/>
        <v>53629</v>
      </c>
      <c r="B10096">
        <f>+'[2]Ejercicio 1'!E10313</f>
        <v>10094</v>
      </c>
      <c r="C10096" s="5">
        <v>8.7920252533496848E-2</v>
      </c>
      <c r="D10096" s="4">
        <f t="shared" si="1568"/>
        <v>8.6022324308813194E-2</v>
      </c>
      <c r="E10096" s="6">
        <f t="shared" si="1569"/>
        <v>8.6964397824473946E-2</v>
      </c>
      <c r="F10096" s="7">
        <f t="shared" si="1570"/>
        <v>8.6310738740736762E-2</v>
      </c>
      <c r="I10096" s="10">
        <v>10094</v>
      </c>
      <c r="J10096" s="8">
        <f t="shared" si="1571"/>
        <v>8.942025253349685E-2</v>
      </c>
      <c r="K10096" s="8">
        <f t="shared" si="1571"/>
        <v>8.7522324308813196E-2</v>
      </c>
      <c r="L10096" s="8">
        <f t="shared" si="1571"/>
        <v>8.8464397824473948E-2</v>
      </c>
      <c r="M10096" s="8">
        <f t="shared" si="1566"/>
        <v>8.7810738740736763E-2</v>
      </c>
      <c r="P10096">
        <v>10094</v>
      </c>
      <c r="Q10096" s="8">
        <f t="shared" si="1572"/>
        <v>8.6420252533496847E-2</v>
      </c>
      <c r="R10096" s="8">
        <f t="shared" si="1572"/>
        <v>8.4522324308813193E-2</v>
      </c>
      <c r="S10096" s="8">
        <f t="shared" si="1572"/>
        <v>8.5464397824473945E-2</v>
      </c>
      <c r="T10096" s="8">
        <f t="shared" si="1567"/>
        <v>8.481073874073676E-2</v>
      </c>
      <c r="W10096">
        <v>10094</v>
      </c>
      <c r="X10096" s="4">
        <f t="shared" si="1565"/>
        <v>9.0718795316763134E-2</v>
      </c>
      <c r="Y10096" s="4">
        <f t="shared" si="1574"/>
        <v>8.9726940817658932E-2</v>
      </c>
      <c r="Z10096" s="4">
        <f t="shared" si="1575"/>
        <v>8.9048487557484055E-2</v>
      </c>
    </row>
    <row r="10097" spans="1:26" x14ac:dyDescent="0.25">
      <c r="A10097" s="16">
        <f t="shared" si="1573"/>
        <v>53630</v>
      </c>
      <c r="B10097">
        <f>+'[2]Ejercicio 1'!E10314</f>
        <v>10095</v>
      </c>
      <c r="C10097" s="5">
        <v>8.7920534677793871E-2</v>
      </c>
      <c r="D10097" s="4">
        <f t="shared" si="1568"/>
        <v>8.6022594445883879E-2</v>
      </c>
      <c r="E10097" s="6">
        <f t="shared" si="1569"/>
        <v>8.6964673899887032E-2</v>
      </c>
      <c r="F10097" s="7">
        <f t="shared" si="1570"/>
        <v>8.6311010691256004E-2</v>
      </c>
      <c r="I10097" s="10">
        <v>10095</v>
      </c>
      <c r="J10097" s="8">
        <f t="shared" si="1571"/>
        <v>8.9420534677793873E-2</v>
      </c>
      <c r="K10097" s="8">
        <f t="shared" si="1571"/>
        <v>8.7522594445883881E-2</v>
      </c>
      <c r="L10097" s="8">
        <f t="shared" si="1571"/>
        <v>8.8464673899887034E-2</v>
      </c>
      <c r="M10097" s="8">
        <f t="shared" si="1566"/>
        <v>8.7811010691256006E-2</v>
      </c>
      <c r="P10097">
        <v>10095</v>
      </c>
      <c r="Q10097" s="8">
        <f t="shared" si="1572"/>
        <v>8.642053467779387E-2</v>
      </c>
      <c r="R10097" s="8">
        <f t="shared" si="1572"/>
        <v>8.4522594445883878E-2</v>
      </c>
      <c r="S10097" s="8">
        <f t="shared" si="1572"/>
        <v>8.5464673899887031E-2</v>
      </c>
      <c r="T10097" s="8">
        <f t="shared" si="1567"/>
        <v>8.4811010691256003E-2</v>
      </c>
      <c r="W10097">
        <v>10095</v>
      </c>
      <c r="X10097" s="4">
        <f t="shared" si="1565"/>
        <v>9.0719359990819218E-2</v>
      </c>
      <c r="Y10097" s="4">
        <f t="shared" si="1574"/>
        <v>8.9727492970068004E-2</v>
      </c>
      <c r="Z10097" s="4">
        <f t="shared" si="1575"/>
        <v>8.9049031199344153E-2</v>
      </c>
    </row>
    <row r="10098" spans="1:26" x14ac:dyDescent="0.25">
      <c r="A10098" s="16">
        <f t="shared" si="1573"/>
        <v>53631</v>
      </c>
      <c r="B10098">
        <f>+'[2]Ejercicio 1'!E10315</f>
        <v>10096</v>
      </c>
      <c r="C10098" s="5">
        <v>8.7920816822090894E-2</v>
      </c>
      <c r="D10098" s="4">
        <f t="shared" si="1568"/>
        <v>8.6022864582917455E-2</v>
      </c>
      <c r="E10098" s="6">
        <f t="shared" si="1569"/>
        <v>8.6964949975281661E-2</v>
      </c>
      <c r="F10098" s="7">
        <f t="shared" si="1570"/>
        <v>8.6311282641743842E-2</v>
      </c>
      <c r="I10098" s="10">
        <v>10096</v>
      </c>
      <c r="J10098" s="8">
        <f t="shared" si="1571"/>
        <v>8.9420816822090896E-2</v>
      </c>
      <c r="K10098" s="8">
        <f t="shared" si="1571"/>
        <v>8.7522864582917456E-2</v>
      </c>
      <c r="L10098" s="8">
        <f t="shared" si="1571"/>
        <v>8.8464949975281662E-2</v>
      </c>
      <c r="M10098" s="8">
        <f t="shared" si="1566"/>
        <v>8.7811282641743843E-2</v>
      </c>
      <c r="P10098">
        <v>10096</v>
      </c>
      <c r="Q10098" s="8">
        <f t="shared" si="1572"/>
        <v>8.6420816822090893E-2</v>
      </c>
      <c r="R10098" s="8">
        <f t="shared" si="1572"/>
        <v>8.4522864582917454E-2</v>
      </c>
      <c r="S10098" s="8">
        <f t="shared" si="1572"/>
        <v>8.5464949975281659E-2</v>
      </c>
      <c r="T10098" s="8">
        <f t="shared" si="1567"/>
        <v>8.481128264174384E-2</v>
      </c>
      <c r="W10098">
        <v>10096</v>
      </c>
      <c r="X10098" s="4">
        <f t="shared" si="1565"/>
        <v>9.071992466491352E-2</v>
      </c>
      <c r="Y10098" s="4">
        <f t="shared" si="1574"/>
        <v>8.9728045122439301E-2</v>
      </c>
      <c r="Z10098" s="4">
        <f t="shared" si="1575"/>
        <v>8.90495748421435E-2</v>
      </c>
    </row>
    <row r="10099" spans="1:26" x14ac:dyDescent="0.25">
      <c r="A10099" s="16">
        <f t="shared" si="1573"/>
        <v>53632</v>
      </c>
      <c r="B10099">
        <f>+'[2]Ejercicio 1'!E10316</f>
        <v>10097</v>
      </c>
      <c r="C10099" s="5">
        <v>8.7921098966387917E-2</v>
      </c>
      <c r="D10099" s="4">
        <f t="shared" si="1568"/>
        <v>8.6023134719914324E-2</v>
      </c>
      <c r="E10099" s="6">
        <f t="shared" si="1569"/>
        <v>8.6965226050657846E-2</v>
      </c>
      <c r="F10099" s="7">
        <f t="shared" si="1570"/>
        <v>8.6311554592200287E-2</v>
      </c>
      <c r="I10099" s="10">
        <v>10097</v>
      </c>
      <c r="J10099" s="8">
        <f t="shared" si="1571"/>
        <v>8.9421098966387919E-2</v>
      </c>
      <c r="K10099" s="8">
        <f t="shared" si="1571"/>
        <v>8.7523134719914325E-2</v>
      </c>
      <c r="L10099" s="8">
        <f t="shared" si="1571"/>
        <v>8.8465226050657847E-2</v>
      </c>
      <c r="M10099" s="8">
        <f t="shared" si="1566"/>
        <v>8.7811554592200289E-2</v>
      </c>
      <c r="P10099">
        <v>10097</v>
      </c>
      <c r="Q10099" s="8">
        <f t="shared" si="1572"/>
        <v>8.6421098966387916E-2</v>
      </c>
      <c r="R10099" s="8">
        <f t="shared" si="1572"/>
        <v>8.4523134719914322E-2</v>
      </c>
      <c r="S10099" s="8">
        <f t="shared" si="1572"/>
        <v>8.5465226050657844E-2</v>
      </c>
      <c r="T10099" s="8">
        <f t="shared" si="1567"/>
        <v>8.4811554592200286E-2</v>
      </c>
      <c r="W10099">
        <v>10097</v>
      </c>
      <c r="X10099" s="4">
        <f t="shared" si="1565"/>
        <v>9.0720489339022742E-2</v>
      </c>
      <c r="Y10099" s="4">
        <f t="shared" si="1574"/>
        <v>8.9728597274773697E-2</v>
      </c>
      <c r="Z10099" s="4">
        <f t="shared" si="1575"/>
        <v>8.9050118484854349E-2</v>
      </c>
    </row>
    <row r="10100" spans="1:26" x14ac:dyDescent="0.25">
      <c r="A10100" s="16">
        <f t="shared" si="1573"/>
        <v>53633</v>
      </c>
      <c r="B10100">
        <f>+'[2]Ejercicio 1'!E10317</f>
        <v>10098</v>
      </c>
      <c r="C10100" s="5">
        <v>8.792138111068494E-2</v>
      </c>
      <c r="D10100" s="4">
        <f t="shared" si="1568"/>
        <v>8.602340485687468E-2</v>
      </c>
      <c r="E10100" s="6">
        <f t="shared" si="1569"/>
        <v>8.6965502126014713E-2</v>
      </c>
      <c r="F10100" s="7">
        <f t="shared" si="1570"/>
        <v>8.6311826542625328E-2</v>
      </c>
      <c r="I10100" s="10">
        <v>10098</v>
      </c>
      <c r="J10100" s="8">
        <f t="shared" si="1571"/>
        <v>8.9421381110684942E-2</v>
      </c>
      <c r="K10100" s="8">
        <f t="shared" si="1571"/>
        <v>8.7523404856874681E-2</v>
      </c>
      <c r="L10100" s="8">
        <f t="shared" si="1571"/>
        <v>8.8465502126014714E-2</v>
      </c>
      <c r="M10100" s="8">
        <f t="shared" si="1566"/>
        <v>8.7811826542625329E-2</v>
      </c>
      <c r="P10100">
        <v>10098</v>
      </c>
      <c r="Q10100" s="8">
        <f t="shared" si="1572"/>
        <v>8.6421381110684939E-2</v>
      </c>
      <c r="R10100" s="8">
        <f t="shared" si="1572"/>
        <v>8.4523404856874679E-2</v>
      </c>
      <c r="S10100" s="8">
        <f t="shared" si="1572"/>
        <v>8.5465502126014711E-2</v>
      </c>
      <c r="T10100" s="8">
        <f t="shared" si="1567"/>
        <v>8.4811826542625326E-2</v>
      </c>
      <c r="W10100">
        <v>10098</v>
      </c>
      <c r="X10100" s="4">
        <f t="shared" si="1565"/>
        <v>9.0721054013218491E-2</v>
      </c>
      <c r="Y10100" s="4">
        <f t="shared" si="1574"/>
        <v>8.9729149427069457E-2</v>
      </c>
      <c r="Z10100" s="4">
        <f t="shared" si="1575"/>
        <v>8.9050662127476699E-2</v>
      </c>
    </row>
    <row r="10101" spans="1:26" x14ac:dyDescent="0.25">
      <c r="A10101" s="16">
        <f t="shared" si="1573"/>
        <v>53634</v>
      </c>
      <c r="B10101">
        <f>+'[2]Ejercicio 1'!E10318</f>
        <v>10099</v>
      </c>
      <c r="C10101" s="5">
        <v>8.7921663254981963E-2</v>
      </c>
      <c r="D10101" s="4">
        <f t="shared" si="1568"/>
        <v>8.6023674993797719E-2</v>
      </c>
      <c r="E10101" s="6">
        <f t="shared" si="1569"/>
        <v>8.6965778201352248E-2</v>
      </c>
      <c r="F10101" s="7">
        <f t="shared" si="1570"/>
        <v>8.6312098493018949E-2</v>
      </c>
      <c r="I10101" s="10">
        <v>10099</v>
      </c>
      <c r="J10101" s="8">
        <f t="shared" si="1571"/>
        <v>8.9421663254981965E-2</v>
      </c>
      <c r="K10101" s="8">
        <f t="shared" si="1571"/>
        <v>8.752367499379772E-2</v>
      </c>
      <c r="L10101" s="8">
        <f t="shared" si="1571"/>
        <v>8.8465778201352249E-2</v>
      </c>
      <c r="M10101" s="8">
        <f t="shared" si="1566"/>
        <v>8.781209849301895E-2</v>
      </c>
      <c r="P10101">
        <v>10099</v>
      </c>
      <c r="Q10101" s="8">
        <f t="shared" si="1572"/>
        <v>8.6421663254981962E-2</v>
      </c>
      <c r="R10101" s="8">
        <f t="shared" si="1572"/>
        <v>8.4523674993797718E-2</v>
      </c>
      <c r="S10101" s="8">
        <f t="shared" si="1572"/>
        <v>8.5465778201352247E-2</v>
      </c>
      <c r="T10101" s="8">
        <f t="shared" si="1567"/>
        <v>8.4812098493018948E-2</v>
      </c>
      <c r="W10101">
        <v>10099</v>
      </c>
      <c r="X10101" s="4">
        <f t="shared" si="1565"/>
        <v>9.0721618687428313E-2</v>
      </c>
      <c r="Y10101" s="4">
        <f t="shared" si="1574"/>
        <v>8.9729701579326554E-2</v>
      </c>
      <c r="Z10101" s="4">
        <f t="shared" si="1575"/>
        <v>8.905120577001055E-2</v>
      </c>
    </row>
    <row r="10102" spans="1:26" x14ac:dyDescent="0.25">
      <c r="A10102" s="16">
        <f t="shared" si="1573"/>
        <v>53635</v>
      </c>
      <c r="B10102">
        <f>+'[2]Ejercicio 1'!E10319</f>
        <v>10100</v>
      </c>
      <c r="C10102" s="5">
        <v>8.7921945399278972E-2</v>
      </c>
      <c r="D10102" s="4">
        <f t="shared" si="1568"/>
        <v>8.6023945130683857E-2</v>
      </c>
      <c r="E10102" s="6">
        <f t="shared" si="1569"/>
        <v>8.6966054276671326E-2</v>
      </c>
      <c r="F10102" s="7">
        <f t="shared" si="1570"/>
        <v>8.6312370443381178E-2</v>
      </c>
      <c r="I10102" s="10">
        <v>10100</v>
      </c>
      <c r="J10102" s="8">
        <f t="shared" si="1571"/>
        <v>8.9421945399278974E-2</v>
      </c>
      <c r="K10102" s="8">
        <f t="shared" si="1571"/>
        <v>8.7523945130683858E-2</v>
      </c>
      <c r="L10102" s="8">
        <f t="shared" si="1571"/>
        <v>8.8466054276671327E-2</v>
      </c>
      <c r="M10102" s="8">
        <f t="shared" si="1566"/>
        <v>8.781237044338118E-2</v>
      </c>
      <c r="P10102">
        <v>10100</v>
      </c>
      <c r="Q10102" s="8">
        <f t="shared" si="1572"/>
        <v>8.6421945399278971E-2</v>
      </c>
      <c r="R10102" s="8">
        <f t="shared" si="1572"/>
        <v>8.4523945130683856E-2</v>
      </c>
      <c r="S10102" s="8">
        <f t="shared" si="1572"/>
        <v>8.5466054276671324E-2</v>
      </c>
      <c r="T10102" s="8">
        <f t="shared" si="1567"/>
        <v>8.4812370443381177E-2</v>
      </c>
      <c r="W10102">
        <v>10100</v>
      </c>
      <c r="X10102" s="4">
        <f t="shared" si="1565"/>
        <v>9.0722183361676326E-2</v>
      </c>
      <c r="Y10102" s="4">
        <f t="shared" si="1574"/>
        <v>8.9730253731546764E-2</v>
      </c>
      <c r="Z10102" s="4">
        <f t="shared" si="1575"/>
        <v>8.9051749411425296E-2</v>
      </c>
    </row>
    <row r="10103" spans="1:26" x14ac:dyDescent="0.25">
      <c r="A10103" s="16">
        <f t="shared" si="1573"/>
        <v>53636</v>
      </c>
      <c r="B10103">
        <f>+'[2]Ejercicio 1'!E10320</f>
        <v>10101</v>
      </c>
      <c r="C10103" s="5">
        <v>8.7922227543575995E-2</v>
      </c>
      <c r="D10103" s="4">
        <f t="shared" si="1568"/>
        <v>8.6024215267533066E-2</v>
      </c>
      <c r="E10103" s="6">
        <f t="shared" si="1569"/>
        <v>8.6966330351971974E-2</v>
      </c>
      <c r="F10103" s="7">
        <f t="shared" si="1570"/>
        <v>8.6312642393712016E-2</v>
      </c>
      <c r="I10103" s="10">
        <v>10101</v>
      </c>
      <c r="J10103" s="8">
        <f t="shared" si="1571"/>
        <v>8.9422227543575997E-2</v>
      </c>
      <c r="K10103" s="8">
        <f t="shared" si="1571"/>
        <v>8.7524215267533068E-2</v>
      </c>
      <c r="L10103" s="8">
        <f t="shared" si="1571"/>
        <v>8.8466330351971975E-2</v>
      </c>
      <c r="M10103" s="8">
        <f t="shared" si="1566"/>
        <v>8.7812642393712018E-2</v>
      </c>
      <c r="P10103">
        <v>10101</v>
      </c>
      <c r="Q10103" s="8">
        <f t="shared" si="1572"/>
        <v>8.6422227543575994E-2</v>
      </c>
      <c r="R10103" s="8">
        <f t="shared" si="1572"/>
        <v>8.4524215267533065E-2</v>
      </c>
      <c r="S10103" s="8">
        <f t="shared" si="1572"/>
        <v>8.5466330351971972E-2</v>
      </c>
      <c r="T10103" s="8">
        <f t="shared" si="1567"/>
        <v>8.4812642393712015E-2</v>
      </c>
      <c r="W10103">
        <v>10101</v>
      </c>
      <c r="X10103" s="4">
        <f t="shared" si="1565"/>
        <v>9.0722748035963877E-2</v>
      </c>
      <c r="Y10103" s="4">
        <f t="shared" si="1574"/>
        <v>8.9730805883730086E-2</v>
      </c>
      <c r="Z10103" s="4">
        <f t="shared" si="1575"/>
        <v>8.9052293053782136E-2</v>
      </c>
    </row>
    <row r="10104" spans="1:26" x14ac:dyDescent="0.25">
      <c r="A10104" s="16">
        <f t="shared" si="1573"/>
        <v>53637</v>
      </c>
      <c r="B10104">
        <f>+'[2]Ejercicio 1'!E10321</f>
        <v>10102</v>
      </c>
      <c r="C10104" s="5">
        <v>8.7922509687873018E-2</v>
      </c>
      <c r="D10104" s="4">
        <f t="shared" si="1568"/>
        <v>8.6024485404345583E-2</v>
      </c>
      <c r="E10104" s="6">
        <f t="shared" si="1569"/>
        <v>8.696660642725329E-2</v>
      </c>
      <c r="F10104" s="7">
        <f t="shared" si="1570"/>
        <v>8.6312914344011435E-2</v>
      </c>
      <c r="I10104" s="10">
        <v>10102</v>
      </c>
      <c r="J10104" s="8">
        <f t="shared" si="1571"/>
        <v>8.942250968787302E-2</v>
      </c>
      <c r="K10104" s="8">
        <f t="shared" si="1571"/>
        <v>8.7524485404345584E-2</v>
      </c>
      <c r="L10104" s="8">
        <f t="shared" si="1571"/>
        <v>8.8466606427253291E-2</v>
      </c>
      <c r="M10104" s="8">
        <f t="shared" si="1566"/>
        <v>8.7812914344011436E-2</v>
      </c>
      <c r="P10104">
        <v>10102</v>
      </c>
      <c r="Q10104" s="8">
        <f t="shared" si="1572"/>
        <v>8.6422509687873017E-2</v>
      </c>
      <c r="R10104" s="8">
        <f t="shared" si="1572"/>
        <v>8.4524485404345581E-2</v>
      </c>
      <c r="S10104" s="8">
        <f t="shared" si="1572"/>
        <v>8.5466606427253289E-2</v>
      </c>
      <c r="T10104" s="8">
        <f t="shared" si="1567"/>
        <v>8.4812914344011434E-2</v>
      </c>
      <c r="W10104">
        <v>10102</v>
      </c>
      <c r="X10104" s="4">
        <f t="shared" si="1565"/>
        <v>9.0723312710265042E-2</v>
      </c>
      <c r="Y10104" s="4">
        <f t="shared" si="1574"/>
        <v>8.9731358035874745E-2</v>
      </c>
      <c r="Z10104" s="4">
        <f t="shared" si="1575"/>
        <v>8.9052836696050477E-2</v>
      </c>
    </row>
    <row r="10105" spans="1:26" x14ac:dyDescent="0.25">
      <c r="A10105" s="16">
        <f t="shared" si="1573"/>
        <v>53638</v>
      </c>
      <c r="B10105">
        <f>+'[2]Ejercicio 1'!E10322</f>
        <v>10103</v>
      </c>
      <c r="C10105" s="5">
        <v>8.7922791832170041E-2</v>
      </c>
      <c r="D10105" s="4">
        <f t="shared" si="1568"/>
        <v>8.6024755541121392E-2</v>
      </c>
      <c r="E10105" s="6">
        <f t="shared" si="1569"/>
        <v>8.6966882502516163E-2</v>
      </c>
      <c r="F10105" s="7">
        <f t="shared" si="1570"/>
        <v>8.6313186294279448E-2</v>
      </c>
      <c r="I10105" s="10">
        <v>10103</v>
      </c>
      <c r="J10105" s="8">
        <f t="shared" si="1571"/>
        <v>8.9422791832170043E-2</v>
      </c>
      <c r="K10105" s="8">
        <f t="shared" si="1571"/>
        <v>8.7524755541121393E-2</v>
      </c>
      <c r="L10105" s="8">
        <f t="shared" si="1571"/>
        <v>8.8466882502516164E-2</v>
      </c>
      <c r="M10105" s="8">
        <f t="shared" si="1566"/>
        <v>8.7813186294279449E-2</v>
      </c>
      <c r="P10105">
        <v>10103</v>
      </c>
      <c r="Q10105" s="8">
        <f t="shared" si="1572"/>
        <v>8.642279183217004E-2</v>
      </c>
      <c r="R10105" s="8">
        <f t="shared" si="1572"/>
        <v>8.4524755541121391E-2</v>
      </c>
      <c r="S10105" s="8">
        <f t="shared" si="1572"/>
        <v>8.5466882502516162E-2</v>
      </c>
      <c r="T10105" s="8">
        <f t="shared" si="1567"/>
        <v>8.4813186294279447E-2</v>
      </c>
      <c r="W10105">
        <v>10103</v>
      </c>
      <c r="X10105" s="4">
        <f t="shared" si="1565"/>
        <v>9.0723877384653165E-2</v>
      </c>
      <c r="Y10105" s="4">
        <f t="shared" si="1574"/>
        <v>8.9731910187981642E-2</v>
      </c>
      <c r="Z10105" s="4">
        <f t="shared" si="1575"/>
        <v>8.9053380338227475E-2</v>
      </c>
    </row>
    <row r="10106" spans="1:26" x14ac:dyDescent="0.25">
      <c r="A10106" s="16">
        <f t="shared" si="1573"/>
        <v>53639</v>
      </c>
      <c r="B10106">
        <f>+'[2]Ejercicio 1'!E10323</f>
        <v>10104</v>
      </c>
      <c r="C10106" s="5">
        <v>8.7923073976467064E-2</v>
      </c>
      <c r="D10106" s="4">
        <f t="shared" si="1568"/>
        <v>8.6025025677860079E-2</v>
      </c>
      <c r="E10106" s="6">
        <f t="shared" si="1569"/>
        <v>8.6967158577759704E-2</v>
      </c>
      <c r="F10106" s="7">
        <f t="shared" si="1570"/>
        <v>8.631345824451607E-2</v>
      </c>
      <c r="I10106" s="10">
        <v>10104</v>
      </c>
      <c r="J10106" s="8">
        <f t="shared" si="1571"/>
        <v>8.9423073976467066E-2</v>
      </c>
      <c r="K10106" s="8">
        <f t="shared" si="1571"/>
        <v>8.752502567786008E-2</v>
      </c>
      <c r="L10106" s="8">
        <f t="shared" si="1571"/>
        <v>8.8467158577759705E-2</v>
      </c>
      <c r="M10106" s="8">
        <f t="shared" si="1566"/>
        <v>8.7813458244516071E-2</v>
      </c>
      <c r="P10106">
        <v>10104</v>
      </c>
      <c r="Q10106" s="8">
        <f t="shared" si="1572"/>
        <v>8.6423073976467063E-2</v>
      </c>
      <c r="R10106" s="8">
        <f t="shared" si="1572"/>
        <v>8.4525025677860077E-2</v>
      </c>
      <c r="S10106" s="8">
        <f t="shared" si="1572"/>
        <v>8.5467158577759703E-2</v>
      </c>
      <c r="T10106" s="8">
        <f t="shared" si="1567"/>
        <v>8.4813458244516068E-2</v>
      </c>
      <c r="W10106">
        <v>10104</v>
      </c>
      <c r="X10106" s="4">
        <f t="shared" ref="X10106:X10169" si="1576">Tasa_Fwd(C9924,B9924,C10106,B10106,182)</f>
        <v>9.0724442059055346E-2</v>
      </c>
      <c r="Y10106" s="4">
        <f t="shared" si="1574"/>
        <v>8.9732462340050764E-2</v>
      </c>
      <c r="Z10106" s="4">
        <f t="shared" si="1575"/>
        <v>8.9053923980318819E-2</v>
      </c>
    </row>
    <row r="10107" spans="1:26" x14ac:dyDescent="0.25">
      <c r="A10107" s="16">
        <f t="shared" si="1573"/>
        <v>53640</v>
      </c>
      <c r="B10107">
        <f>+'[2]Ejercicio 1'!E10324</f>
        <v>10105</v>
      </c>
      <c r="C10107" s="5">
        <v>8.7923356120764087E-2</v>
      </c>
      <c r="D10107" s="4">
        <f t="shared" si="1568"/>
        <v>8.6025295814561642E-2</v>
      </c>
      <c r="E10107" s="6">
        <f t="shared" si="1569"/>
        <v>8.6967434652984801E-2</v>
      </c>
      <c r="F10107" s="7">
        <f t="shared" si="1570"/>
        <v>8.6313730194721286E-2</v>
      </c>
      <c r="I10107" s="10">
        <v>10105</v>
      </c>
      <c r="J10107" s="8">
        <f t="shared" si="1571"/>
        <v>8.9423356120764089E-2</v>
      </c>
      <c r="K10107" s="8">
        <f t="shared" si="1571"/>
        <v>8.7525295814561643E-2</v>
      </c>
      <c r="L10107" s="8">
        <f t="shared" si="1571"/>
        <v>8.8467434652984803E-2</v>
      </c>
      <c r="M10107" s="8">
        <f t="shared" si="1566"/>
        <v>8.7813730194721287E-2</v>
      </c>
      <c r="P10107">
        <v>10105</v>
      </c>
      <c r="Q10107" s="8">
        <f t="shared" si="1572"/>
        <v>8.6423356120764086E-2</v>
      </c>
      <c r="R10107" s="8">
        <f t="shared" si="1572"/>
        <v>8.4525295814561641E-2</v>
      </c>
      <c r="S10107" s="8">
        <f t="shared" si="1572"/>
        <v>8.54674346529848E-2</v>
      </c>
      <c r="T10107" s="8">
        <f t="shared" si="1567"/>
        <v>8.4813730194721285E-2</v>
      </c>
      <c r="W10107">
        <v>10105</v>
      </c>
      <c r="X10107" s="4">
        <f t="shared" si="1576"/>
        <v>9.0725006733496621E-2</v>
      </c>
      <c r="Y10107" s="4">
        <f t="shared" si="1574"/>
        <v>8.9733014492082111E-2</v>
      </c>
      <c r="Z10107" s="4">
        <f t="shared" si="1575"/>
        <v>8.9054467622321665E-2</v>
      </c>
    </row>
    <row r="10108" spans="1:26" x14ac:dyDescent="0.25">
      <c r="A10108" s="16">
        <f t="shared" si="1573"/>
        <v>53641</v>
      </c>
      <c r="B10108">
        <f>+'[2]Ejercicio 1'!E10325</f>
        <v>10106</v>
      </c>
      <c r="C10108" s="5">
        <v>8.792363826506111E-2</v>
      </c>
      <c r="D10108" s="4">
        <f t="shared" si="1568"/>
        <v>8.6025565951226513E-2</v>
      </c>
      <c r="E10108" s="6">
        <f t="shared" si="1569"/>
        <v>8.6967710728190581E-2</v>
      </c>
      <c r="F10108" s="7">
        <f t="shared" si="1570"/>
        <v>8.6314002144895083E-2</v>
      </c>
      <c r="I10108" s="10">
        <v>10106</v>
      </c>
      <c r="J10108" s="8">
        <f t="shared" si="1571"/>
        <v>8.9423638265061112E-2</v>
      </c>
      <c r="K10108" s="8">
        <f t="shared" si="1571"/>
        <v>8.7525565951226514E-2</v>
      </c>
      <c r="L10108" s="8">
        <f t="shared" si="1571"/>
        <v>8.8467710728190582E-2</v>
      </c>
      <c r="M10108" s="8">
        <f t="shared" si="1566"/>
        <v>8.7814002144895084E-2</v>
      </c>
      <c r="P10108">
        <v>10106</v>
      </c>
      <c r="Q10108" s="8">
        <f t="shared" si="1572"/>
        <v>8.6423638265061109E-2</v>
      </c>
      <c r="R10108" s="8">
        <f t="shared" si="1572"/>
        <v>8.4525565951226511E-2</v>
      </c>
      <c r="S10108" s="8">
        <f t="shared" si="1572"/>
        <v>8.546771072819058E-2</v>
      </c>
      <c r="T10108" s="8">
        <f t="shared" si="1567"/>
        <v>8.4814002144895081E-2</v>
      </c>
      <c r="W10108">
        <v>10106</v>
      </c>
      <c r="X10108" s="4">
        <f t="shared" si="1576"/>
        <v>9.0725571407975658E-2</v>
      </c>
      <c r="Y10108" s="4">
        <f t="shared" si="1574"/>
        <v>8.9733566644076571E-2</v>
      </c>
      <c r="Z10108" s="4">
        <f t="shared" si="1575"/>
        <v>8.9055011263205405E-2</v>
      </c>
    </row>
    <row r="10109" spans="1:26" x14ac:dyDescent="0.25">
      <c r="A10109" s="16">
        <f t="shared" si="1573"/>
        <v>53642</v>
      </c>
      <c r="B10109">
        <f>+'[2]Ejercicio 1'!E10326</f>
        <v>10107</v>
      </c>
      <c r="C10109" s="5">
        <v>8.7923920409358119E-2</v>
      </c>
      <c r="D10109" s="4">
        <f t="shared" si="1568"/>
        <v>8.602583608785426E-2</v>
      </c>
      <c r="E10109" s="6">
        <f t="shared" si="1569"/>
        <v>8.6967986803377903E-2</v>
      </c>
      <c r="F10109" s="7">
        <f t="shared" si="1570"/>
        <v>8.6314274095037488E-2</v>
      </c>
      <c r="I10109" s="10">
        <v>10107</v>
      </c>
      <c r="J10109" s="8">
        <f t="shared" si="1571"/>
        <v>8.9423920409358121E-2</v>
      </c>
      <c r="K10109" s="8">
        <f t="shared" si="1571"/>
        <v>8.7525836087854261E-2</v>
      </c>
      <c r="L10109" s="8">
        <f t="shared" si="1571"/>
        <v>8.8467986803377904E-2</v>
      </c>
      <c r="M10109" s="8">
        <f t="shared" si="1566"/>
        <v>8.7814274095037489E-2</v>
      </c>
      <c r="P10109">
        <v>10107</v>
      </c>
      <c r="Q10109" s="8">
        <f t="shared" si="1572"/>
        <v>8.6423920409358118E-2</v>
      </c>
      <c r="R10109" s="8">
        <f t="shared" si="1572"/>
        <v>8.4525836087854259E-2</v>
      </c>
      <c r="S10109" s="8">
        <f t="shared" si="1572"/>
        <v>8.5467986803377902E-2</v>
      </c>
      <c r="T10109" s="8">
        <f t="shared" si="1567"/>
        <v>8.4814274095037487E-2</v>
      </c>
      <c r="W10109">
        <v>10107</v>
      </c>
      <c r="X10109" s="4">
        <f t="shared" si="1576"/>
        <v>9.0726136082469197E-2</v>
      </c>
      <c r="Y10109" s="4">
        <f t="shared" si="1574"/>
        <v>8.9734118796031492E-2</v>
      </c>
      <c r="Z10109" s="4">
        <f t="shared" si="1575"/>
        <v>8.9055554905028381E-2</v>
      </c>
    </row>
    <row r="10110" spans="1:26" x14ac:dyDescent="0.25">
      <c r="A10110" s="16">
        <f t="shared" si="1573"/>
        <v>53643</v>
      </c>
      <c r="B10110">
        <f>+'[2]Ejercicio 1'!E10327</f>
        <v>10108</v>
      </c>
      <c r="C10110" s="5">
        <v>8.7924202553655142E-2</v>
      </c>
      <c r="D10110" s="4">
        <f t="shared" si="1568"/>
        <v>8.6026106224445703E-2</v>
      </c>
      <c r="E10110" s="6">
        <f t="shared" si="1569"/>
        <v>8.6968262878546782E-2</v>
      </c>
      <c r="F10110" s="7">
        <f t="shared" si="1570"/>
        <v>8.6314546045148502E-2</v>
      </c>
      <c r="I10110" s="10">
        <v>10108</v>
      </c>
      <c r="J10110" s="8">
        <f t="shared" si="1571"/>
        <v>8.9424202553655144E-2</v>
      </c>
      <c r="K10110" s="8">
        <f t="shared" si="1571"/>
        <v>8.7526106224445704E-2</v>
      </c>
      <c r="L10110" s="8">
        <f t="shared" si="1571"/>
        <v>8.8468262878546783E-2</v>
      </c>
      <c r="M10110" s="8">
        <f t="shared" si="1566"/>
        <v>8.7814546045148503E-2</v>
      </c>
      <c r="P10110">
        <v>10108</v>
      </c>
      <c r="Q10110" s="8">
        <f t="shared" si="1572"/>
        <v>8.6424202553655141E-2</v>
      </c>
      <c r="R10110" s="8">
        <f t="shared" si="1572"/>
        <v>8.4526106224445702E-2</v>
      </c>
      <c r="S10110" s="8">
        <f t="shared" si="1572"/>
        <v>8.546826287854678E-2</v>
      </c>
      <c r="T10110" s="8">
        <f t="shared" si="1567"/>
        <v>8.4814546045148501E-2</v>
      </c>
      <c r="W10110">
        <v>10108</v>
      </c>
      <c r="X10110" s="4">
        <f t="shared" si="1576"/>
        <v>9.0726700757050138E-2</v>
      </c>
      <c r="Y10110" s="4">
        <f t="shared" si="1574"/>
        <v>8.9734670948047032E-2</v>
      </c>
      <c r="Z10110" s="4">
        <f t="shared" si="1575"/>
        <v>8.905609854676573E-2</v>
      </c>
    </row>
    <row r="10111" spans="1:26" x14ac:dyDescent="0.25">
      <c r="A10111" s="16">
        <f t="shared" si="1573"/>
        <v>53644</v>
      </c>
      <c r="B10111">
        <f>+'[2]Ejercicio 1'!E10328</f>
        <v>10109</v>
      </c>
      <c r="C10111" s="5">
        <v>8.7924484697952165E-2</v>
      </c>
      <c r="D10111" s="4">
        <f t="shared" si="1568"/>
        <v>8.6026376360999843E-2</v>
      </c>
      <c r="E10111" s="6">
        <f t="shared" si="1569"/>
        <v>8.6968538953696342E-2</v>
      </c>
      <c r="F10111" s="7">
        <f t="shared" si="1570"/>
        <v>8.6314817995225238E-2</v>
      </c>
      <c r="I10111" s="10">
        <v>10109</v>
      </c>
      <c r="J10111" s="8">
        <f t="shared" si="1571"/>
        <v>8.9424484697952167E-2</v>
      </c>
      <c r="K10111" s="8">
        <f t="shared" si="1571"/>
        <v>8.7526376360999844E-2</v>
      </c>
      <c r="L10111" s="8">
        <f t="shared" si="1571"/>
        <v>8.8468538953696343E-2</v>
      </c>
      <c r="M10111" s="8">
        <f t="shared" si="1566"/>
        <v>8.7814817995225239E-2</v>
      </c>
      <c r="P10111">
        <v>10109</v>
      </c>
      <c r="Q10111" s="8">
        <f t="shared" si="1572"/>
        <v>8.6424484697952164E-2</v>
      </c>
      <c r="R10111" s="8">
        <f t="shared" si="1572"/>
        <v>8.4526376360999841E-2</v>
      </c>
      <c r="S10111" s="8">
        <f t="shared" si="1572"/>
        <v>8.5468538953696341E-2</v>
      </c>
      <c r="T10111" s="8">
        <f t="shared" si="1567"/>
        <v>8.4814817995225236E-2</v>
      </c>
      <c r="W10111">
        <v>10109</v>
      </c>
      <c r="X10111" s="4">
        <f t="shared" si="1576"/>
        <v>9.0727265431644694E-2</v>
      </c>
      <c r="Y10111" s="4">
        <f t="shared" si="1574"/>
        <v>8.9735223099927292E-2</v>
      </c>
      <c r="Z10111" s="4">
        <f t="shared" si="1575"/>
        <v>8.9056642187383961E-2</v>
      </c>
    </row>
    <row r="10112" spans="1:26" x14ac:dyDescent="0.25">
      <c r="A10112" s="16">
        <f t="shared" si="1573"/>
        <v>53645</v>
      </c>
      <c r="B10112">
        <f>+'[2]Ejercicio 1'!E10329</f>
        <v>10110</v>
      </c>
      <c r="C10112" s="5">
        <v>8.7924766842249188E-2</v>
      </c>
      <c r="D10112" s="4">
        <f t="shared" si="1568"/>
        <v>8.6026646497517054E-2</v>
      </c>
      <c r="E10112" s="6">
        <f t="shared" si="1569"/>
        <v>8.6968815028826571E-2</v>
      </c>
      <c r="F10112" s="7">
        <f t="shared" si="1570"/>
        <v>8.631508994527344E-2</v>
      </c>
      <c r="I10112" s="10">
        <v>10110</v>
      </c>
      <c r="J10112" s="8">
        <f t="shared" si="1571"/>
        <v>8.942476684224919E-2</v>
      </c>
      <c r="K10112" s="8">
        <f t="shared" si="1571"/>
        <v>8.7526646497517055E-2</v>
      </c>
      <c r="L10112" s="8">
        <f t="shared" si="1571"/>
        <v>8.8468815028826572E-2</v>
      </c>
      <c r="M10112" s="8">
        <f t="shared" si="1566"/>
        <v>8.7815089945273442E-2</v>
      </c>
      <c r="P10112">
        <v>10110</v>
      </c>
      <c r="Q10112" s="8">
        <f t="shared" si="1572"/>
        <v>8.6424766842249187E-2</v>
      </c>
      <c r="R10112" s="8">
        <f t="shared" si="1572"/>
        <v>8.4526646497517052E-2</v>
      </c>
      <c r="S10112" s="8">
        <f t="shared" si="1572"/>
        <v>8.546881502882657E-2</v>
      </c>
      <c r="T10112" s="8">
        <f t="shared" si="1567"/>
        <v>8.4815089945273439E-2</v>
      </c>
      <c r="W10112">
        <v>10110</v>
      </c>
      <c r="X10112" s="4">
        <f t="shared" si="1576"/>
        <v>9.0727830106277899E-2</v>
      </c>
      <c r="Y10112" s="4">
        <f t="shared" si="1574"/>
        <v>8.9735775251673158E-2</v>
      </c>
      <c r="Z10112" s="4">
        <f t="shared" si="1575"/>
        <v>8.9057185828941454E-2</v>
      </c>
    </row>
    <row r="10113" spans="1:26" x14ac:dyDescent="0.25">
      <c r="A10113" s="16">
        <f t="shared" si="1573"/>
        <v>53646</v>
      </c>
      <c r="B10113">
        <f>+'[2]Ejercicio 1'!E10330</f>
        <v>10111</v>
      </c>
      <c r="C10113" s="5">
        <v>8.7925048986546211E-2</v>
      </c>
      <c r="D10113" s="4">
        <f t="shared" si="1568"/>
        <v>8.6026916633997363E-2</v>
      </c>
      <c r="E10113" s="6">
        <f t="shared" si="1569"/>
        <v>8.6969091103938356E-2</v>
      </c>
      <c r="F10113" s="7">
        <f t="shared" si="1570"/>
        <v>8.6315361895290224E-2</v>
      </c>
      <c r="I10113" s="10">
        <v>10111</v>
      </c>
      <c r="J10113" s="8">
        <f t="shared" si="1571"/>
        <v>8.9425048986546213E-2</v>
      </c>
      <c r="K10113" s="8">
        <f t="shared" si="1571"/>
        <v>8.7526916633997365E-2</v>
      </c>
      <c r="L10113" s="8">
        <f t="shared" si="1571"/>
        <v>8.8469091103938358E-2</v>
      </c>
      <c r="M10113" s="8">
        <f t="shared" si="1566"/>
        <v>8.7815361895290225E-2</v>
      </c>
      <c r="P10113">
        <v>10111</v>
      </c>
      <c r="Q10113" s="8">
        <f t="shared" si="1572"/>
        <v>8.642504898654621E-2</v>
      </c>
      <c r="R10113" s="8">
        <f t="shared" si="1572"/>
        <v>8.4526916633997362E-2</v>
      </c>
      <c r="S10113" s="8">
        <f t="shared" si="1572"/>
        <v>8.5469091103938355E-2</v>
      </c>
      <c r="T10113" s="8">
        <f t="shared" si="1567"/>
        <v>8.4815361895290223E-2</v>
      </c>
      <c r="W10113">
        <v>10111</v>
      </c>
      <c r="X10113" s="4">
        <f t="shared" si="1576"/>
        <v>9.0728394780949323E-2</v>
      </c>
      <c r="Y10113" s="4">
        <f t="shared" si="1574"/>
        <v>8.9736327403477881E-2</v>
      </c>
      <c r="Z10113" s="4">
        <f t="shared" si="1575"/>
        <v>8.9057729470413294E-2</v>
      </c>
    </row>
    <row r="10114" spans="1:26" x14ac:dyDescent="0.25">
      <c r="A10114" s="16">
        <f t="shared" si="1573"/>
        <v>53647</v>
      </c>
      <c r="B10114">
        <f>+'[2]Ejercicio 1'!E10331</f>
        <v>10112</v>
      </c>
      <c r="C10114" s="5">
        <v>8.7925331130843234E-2</v>
      </c>
      <c r="D10114" s="4">
        <f t="shared" si="1568"/>
        <v>8.6027186770440967E-2</v>
      </c>
      <c r="E10114" s="6">
        <f t="shared" si="1569"/>
        <v>8.6969367179031684E-2</v>
      </c>
      <c r="F10114" s="7">
        <f t="shared" si="1570"/>
        <v>8.6315633845275616E-2</v>
      </c>
      <c r="I10114" s="10">
        <v>10112</v>
      </c>
      <c r="J10114" s="8">
        <f t="shared" si="1571"/>
        <v>8.9425331130843236E-2</v>
      </c>
      <c r="K10114" s="8">
        <f t="shared" si="1571"/>
        <v>8.7527186770440968E-2</v>
      </c>
      <c r="L10114" s="8">
        <f t="shared" si="1571"/>
        <v>8.8469367179031685E-2</v>
      </c>
      <c r="M10114" s="8">
        <f t="shared" si="1571"/>
        <v>8.7815633845275617E-2</v>
      </c>
      <c r="P10114">
        <v>10112</v>
      </c>
      <c r="Q10114" s="8">
        <f t="shared" si="1572"/>
        <v>8.6425331130843233E-2</v>
      </c>
      <c r="R10114" s="8">
        <f t="shared" si="1572"/>
        <v>8.4527186770440965E-2</v>
      </c>
      <c r="S10114" s="8">
        <f t="shared" si="1572"/>
        <v>8.5469367179031683E-2</v>
      </c>
      <c r="T10114" s="8">
        <f t="shared" si="1572"/>
        <v>8.4815633845275615E-2</v>
      </c>
      <c r="W10114">
        <v>10112</v>
      </c>
      <c r="X10114" s="4">
        <f t="shared" si="1576"/>
        <v>9.0728959455635666E-2</v>
      </c>
      <c r="Y10114" s="4">
        <f t="shared" si="1574"/>
        <v>8.9736879555342333E-2</v>
      </c>
      <c r="Z10114" s="4">
        <f t="shared" si="1575"/>
        <v>8.9058273111796635E-2</v>
      </c>
    </row>
    <row r="10115" spans="1:26" x14ac:dyDescent="0.25">
      <c r="A10115" s="16">
        <f t="shared" si="1573"/>
        <v>53648</v>
      </c>
      <c r="B10115">
        <f>+'[2]Ejercicio 1'!E10332</f>
        <v>10113</v>
      </c>
      <c r="C10115" s="5">
        <v>8.7925613275140257E-2</v>
      </c>
      <c r="D10115" s="4">
        <f t="shared" ref="D10115:D10178" si="1577">+LN((1+C10115*182/360)^(360/182))</f>
        <v>8.6027456906847849E-2</v>
      </c>
      <c r="E10115" s="6">
        <f t="shared" ref="E10115:E10178" si="1578">Equivalencia_Tasas(C10115,182,91)</f>
        <v>8.6969643254105694E-2</v>
      </c>
      <c r="F10115" s="7">
        <f t="shared" ref="F10115:F10178" si="1579">Equivalencia_Tasas(C10115,182,28)</f>
        <v>8.6315905795229603E-2</v>
      </c>
      <c r="I10115" s="10">
        <v>10113</v>
      </c>
      <c r="J10115" s="8">
        <f t="shared" ref="J10115:M10178" si="1580">C10115+$O$1</f>
        <v>8.9425613275140259E-2</v>
      </c>
      <c r="K10115" s="8">
        <f t="shared" si="1580"/>
        <v>8.752745690684785E-2</v>
      </c>
      <c r="L10115" s="8">
        <f t="shared" si="1580"/>
        <v>8.8469643254105695E-2</v>
      </c>
      <c r="M10115" s="8">
        <f t="shared" si="1580"/>
        <v>8.7815905795229604E-2</v>
      </c>
      <c r="P10115">
        <v>10113</v>
      </c>
      <c r="Q10115" s="8">
        <f t="shared" ref="Q10115:T10178" si="1581">C10115-$O$1</f>
        <v>8.6425613275140256E-2</v>
      </c>
      <c r="R10115" s="8">
        <f t="shared" si="1581"/>
        <v>8.4527456906847848E-2</v>
      </c>
      <c r="S10115" s="8">
        <f t="shared" si="1581"/>
        <v>8.5469643254105693E-2</v>
      </c>
      <c r="T10115" s="8">
        <f t="shared" si="1581"/>
        <v>8.4815905795229601E-2</v>
      </c>
      <c r="W10115">
        <v>10113</v>
      </c>
      <c r="X10115" s="4">
        <f t="shared" si="1576"/>
        <v>9.0729524130408981E-2</v>
      </c>
      <c r="Y10115" s="4">
        <f t="shared" si="1574"/>
        <v>8.9737431707070617E-2</v>
      </c>
      <c r="Z10115" s="4">
        <f t="shared" si="1575"/>
        <v>8.9058816753088618E-2</v>
      </c>
    </row>
    <row r="10116" spans="1:26" x14ac:dyDescent="0.25">
      <c r="A10116" s="16">
        <f t="shared" si="1573"/>
        <v>53649</v>
      </c>
      <c r="B10116">
        <f>+'[2]Ejercicio 1'!E10333</f>
        <v>10114</v>
      </c>
      <c r="C10116" s="5">
        <v>8.7925895419437267E-2</v>
      </c>
      <c r="D10116" s="4">
        <f t="shared" si="1577"/>
        <v>8.6027727043217428E-2</v>
      </c>
      <c r="E10116" s="6">
        <f t="shared" si="1578"/>
        <v>8.696991932916126E-2</v>
      </c>
      <c r="F10116" s="7">
        <f t="shared" si="1579"/>
        <v>8.6316177745152184E-2</v>
      </c>
      <c r="I10116" s="10">
        <v>10114</v>
      </c>
      <c r="J10116" s="8">
        <f t="shared" si="1580"/>
        <v>8.9425895419437268E-2</v>
      </c>
      <c r="K10116" s="8">
        <f t="shared" si="1580"/>
        <v>8.7527727043217429E-2</v>
      </c>
      <c r="L10116" s="8">
        <f t="shared" si="1580"/>
        <v>8.8469919329161262E-2</v>
      </c>
      <c r="M10116" s="8">
        <f t="shared" si="1580"/>
        <v>8.7816177745152185E-2</v>
      </c>
      <c r="P10116">
        <v>10114</v>
      </c>
      <c r="Q10116" s="8">
        <f t="shared" si="1581"/>
        <v>8.6425895419437265E-2</v>
      </c>
      <c r="R10116" s="8">
        <f t="shared" si="1581"/>
        <v>8.4527727043217427E-2</v>
      </c>
      <c r="S10116" s="8">
        <f t="shared" si="1581"/>
        <v>8.5469919329161259E-2</v>
      </c>
      <c r="T10116" s="8">
        <f t="shared" si="1581"/>
        <v>8.4816177745152183E-2</v>
      </c>
      <c r="W10116">
        <v>10114</v>
      </c>
      <c r="X10116" s="4">
        <f t="shared" si="1576"/>
        <v>9.073008880519591E-2</v>
      </c>
      <c r="Y10116" s="4">
        <f t="shared" si="1574"/>
        <v>8.9737983858762901E-2</v>
      </c>
      <c r="Z10116" s="4">
        <f t="shared" si="1575"/>
        <v>8.9059360394292089E-2</v>
      </c>
    </row>
    <row r="10117" spans="1:26" x14ac:dyDescent="0.25">
      <c r="A10117" s="16">
        <f t="shared" ref="A10117:A10180" si="1582">+A10116+1</f>
        <v>53650</v>
      </c>
      <c r="B10117">
        <f>+'[2]Ejercicio 1'!E10334</f>
        <v>10115</v>
      </c>
      <c r="C10117" s="5">
        <v>8.792617756373429E-2</v>
      </c>
      <c r="D10117" s="4">
        <f t="shared" si="1577"/>
        <v>8.6027997179550286E-2</v>
      </c>
      <c r="E10117" s="6">
        <f t="shared" si="1578"/>
        <v>8.6970195404197495E-2</v>
      </c>
      <c r="F10117" s="7">
        <f t="shared" si="1579"/>
        <v>8.631644969504336E-2</v>
      </c>
      <c r="I10117" s="10">
        <v>10115</v>
      </c>
      <c r="J10117" s="8">
        <f t="shared" si="1580"/>
        <v>8.9426177563734291E-2</v>
      </c>
      <c r="K10117" s="8">
        <f t="shared" si="1580"/>
        <v>8.7527997179550288E-2</v>
      </c>
      <c r="L10117" s="8">
        <f t="shared" si="1580"/>
        <v>8.8470195404197496E-2</v>
      </c>
      <c r="M10117" s="8">
        <f t="shared" si="1580"/>
        <v>8.7816449695043361E-2</v>
      </c>
      <c r="P10117">
        <v>10115</v>
      </c>
      <c r="Q10117" s="8">
        <f t="shared" si="1581"/>
        <v>8.6426177563734288E-2</v>
      </c>
      <c r="R10117" s="8">
        <f t="shared" si="1581"/>
        <v>8.4527997179550285E-2</v>
      </c>
      <c r="S10117" s="8">
        <f t="shared" si="1581"/>
        <v>8.5470195404197494E-2</v>
      </c>
      <c r="T10117" s="8">
        <f t="shared" si="1581"/>
        <v>8.4816449695043358E-2</v>
      </c>
      <c r="W10117">
        <v>10115</v>
      </c>
      <c r="X10117" s="4">
        <f t="shared" si="1576"/>
        <v>9.0730653480021489E-2</v>
      </c>
      <c r="Y10117" s="4">
        <f t="shared" si="1574"/>
        <v>8.9738536010416536E-2</v>
      </c>
      <c r="Z10117" s="4">
        <f t="shared" si="1575"/>
        <v>8.9059904035409934E-2</v>
      </c>
    </row>
    <row r="10118" spans="1:26" x14ac:dyDescent="0.25">
      <c r="A10118" s="16">
        <f t="shared" si="1582"/>
        <v>53651</v>
      </c>
      <c r="B10118">
        <f>+'[2]Ejercicio 1'!E10335</f>
        <v>10116</v>
      </c>
      <c r="C10118" s="5">
        <v>8.7926459708031313E-2</v>
      </c>
      <c r="D10118" s="4">
        <f t="shared" si="1577"/>
        <v>8.6028267315846244E-2</v>
      </c>
      <c r="E10118" s="6">
        <f t="shared" si="1578"/>
        <v>8.6970471479214412E-2</v>
      </c>
      <c r="F10118" s="7">
        <f t="shared" si="1579"/>
        <v>8.6316721644900271E-2</v>
      </c>
      <c r="I10118" s="10">
        <v>10116</v>
      </c>
      <c r="J10118" s="8">
        <f t="shared" si="1580"/>
        <v>8.9426459708031314E-2</v>
      </c>
      <c r="K10118" s="8">
        <f t="shared" si="1580"/>
        <v>8.7528267315846245E-2</v>
      </c>
      <c r="L10118" s="8">
        <f t="shared" si="1580"/>
        <v>8.8470471479214413E-2</v>
      </c>
      <c r="M10118" s="8">
        <f t="shared" si="1580"/>
        <v>8.7816721644900272E-2</v>
      </c>
      <c r="P10118">
        <v>10116</v>
      </c>
      <c r="Q10118" s="8">
        <f t="shared" si="1581"/>
        <v>8.6426459708031311E-2</v>
      </c>
      <c r="R10118" s="8">
        <f t="shared" si="1581"/>
        <v>8.4528267315846242E-2</v>
      </c>
      <c r="S10118" s="8">
        <f t="shared" si="1581"/>
        <v>8.547047147921441E-2</v>
      </c>
      <c r="T10118" s="8">
        <f t="shared" si="1581"/>
        <v>8.481672164490027E-2</v>
      </c>
      <c r="W10118">
        <v>10116</v>
      </c>
      <c r="X10118" s="4">
        <f t="shared" si="1576"/>
        <v>9.0731218154885718E-2</v>
      </c>
      <c r="Y10118" s="4">
        <f t="shared" si="1574"/>
        <v>8.9739088161935765E-2</v>
      </c>
      <c r="Z10118" s="4">
        <f t="shared" si="1575"/>
        <v>8.9060447675405816E-2</v>
      </c>
    </row>
    <row r="10119" spans="1:26" x14ac:dyDescent="0.25">
      <c r="A10119" s="16">
        <f t="shared" si="1582"/>
        <v>53652</v>
      </c>
      <c r="B10119">
        <f>+'[2]Ejercicio 1'!E10336</f>
        <v>10117</v>
      </c>
      <c r="C10119" s="5">
        <v>8.7926741852328336E-2</v>
      </c>
      <c r="D10119" s="4">
        <f t="shared" si="1577"/>
        <v>8.6028537452105078E-2</v>
      </c>
      <c r="E10119" s="6">
        <f t="shared" si="1578"/>
        <v>8.6970747554213759E-2</v>
      </c>
      <c r="F10119" s="7">
        <f t="shared" si="1579"/>
        <v>8.631699359472865E-2</v>
      </c>
      <c r="I10119" s="10">
        <v>10117</v>
      </c>
      <c r="J10119" s="8">
        <f t="shared" si="1580"/>
        <v>8.9426741852328337E-2</v>
      </c>
      <c r="K10119" s="8">
        <f t="shared" si="1580"/>
        <v>8.7528537452105079E-2</v>
      </c>
      <c r="L10119" s="8">
        <f t="shared" si="1580"/>
        <v>8.8470747554213761E-2</v>
      </c>
      <c r="M10119" s="8">
        <f t="shared" si="1580"/>
        <v>8.7816993594728651E-2</v>
      </c>
      <c r="P10119">
        <v>10117</v>
      </c>
      <c r="Q10119" s="8">
        <f t="shared" si="1581"/>
        <v>8.6426741852328334E-2</v>
      </c>
      <c r="R10119" s="8">
        <f t="shared" si="1581"/>
        <v>8.4528537452105076E-2</v>
      </c>
      <c r="S10119" s="8">
        <f t="shared" si="1581"/>
        <v>8.5470747554213758E-2</v>
      </c>
      <c r="T10119" s="8">
        <f t="shared" si="1581"/>
        <v>8.4816993594728649E-2</v>
      </c>
      <c r="W10119">
        <v>10117</v>
      </c>
      <c r="X10119" s="4">
        <f t="shared" si="1576"/>
        <v>9.0731782829788166E-2</v>
      </c>
      <c r="Y10119" s="4">
        <f t="shared" si="1574"/>
        <v>8.9739640313611355E-2</v>
      </c>
      <c r="Z10119" s="4">
        <f t="shared" si="1575"/>
        <v>8.9060991316346649E-2</v>
      </c>
    </row>
    <row r="10120" spans="1:26" x14ac:dyDescent="0.25">
      <c r="A10120" s="16">
        <f t="shared" si="1582"/>
        <v>53653</v>
      </c>
      <c r="B10120">
        <f>+'[2]Ejercicio 1'!E10337</f>
        <v>10118</v>
      </c>
      <c r="C10120" s="5">
        <v>8.7927023996625359E-2</v>
      </c>
      <c r="D10120" s="4">
        <f t="shared" si="1577"/>
        <v>8.6028807588327622E-2</v>
      </c>
      <c r="E10120" s="6">
        <f t="shared" si="1578"/>
        <v>8.6971023629193775E-2</v>
      </c>
      <c r="F10120" s="7">
        <f t="shared" si="1579"/>
        <v>8.6317265544525609E-2</v>
      </c>
      <c r="I10120" s="10">
        <v>10118</v>
      </c>
      <c r="J10120" s="8">
        <f t="shared" si="1580"/>
        <v>8.942702399662536E-2</v>
      </c>
      <c r="K10120" s="8">
        <f t="shared" si="1580"/>
        <v>8.7528807588327623E-2</v>
      </c>
      <c r="L10120" s="8">
        <f t="shared" si="1580"/>
        <v>8.8471023629193776E-2</v>
      </c>
      <c r="M10120" s="8">
        <f t="shared" si="1580"/>
        <v>8.7817265544525611E-2</v>
      </c>
      <c r="P10120">
        <v>10118</v>
      </c>
      <c r="Q10120" s="8">
        <f t="shared" si="1581"/>
        <v>8.6427023996625357E-2</v>
      </c>
      <c r="R10120" s="8">
        <f t="shared" si="1581"/>
        <v>8.452880758832762E-2</v>
      </c>
      <c r="S10120" s="8">
        <f t="shared" si="1581"/>
        <v>8.5471023629193774E-2</v>
      </c>
      <c r="T10120" s="8">
        <f t="shared" si="1581"/>
        <v>8.4817265544525608E-2</v>
      </c>
      <c r="W10120">
        <v>10118</v>
      </c>
      <c r="X10120" s="4">
        <f t="shared" si="1576"/>
        <v>9.0732347504729249E-2</v>
      </c>
      <c r="Y10120" s="4">
        <f t="shared" si="1574"/>
        <v>8.9740192465151664E-2</v>
      </c>
      <c r="Z10120" s="4">
        <f t="shared" si="1575"/>
        <v>8.9061534957196126E-2</v>
      </c>
    </row>
    <row r="10121" spans="1:26" x14ac:dyDescent="0.25">
      <c r="A10121" s="16">
        <f t="shared" si="1582"/>
        <v>53654</v>
      </c>
      <c r="B10121">
        <f>+'[2]Ejercicio 1'!E10338</f>
        <v>10119</v>
      </c>
      <c r="C10121" s="5">
        <v>8.7927306140922382E-2</v>
      </c>
      <c r="D10121" s="4">
        <f t="shared" si="1577"/>
        <v>8.6029077724512834E-2</v>
      </c>
      <c r="E10121" s="6">
        <f t="shared" si="1578"/>
        <v>8.6971299704154473E-2</v>
      </c>
      <c r="F10121" s="7">
        <f t="shared" si="1579"/>
        <v>8.6317537494291177E-2</v>
      </c>
      <c r="I10121" s="10">
        <v>10119</v>
      </c>
      <c r="J10121" s="8">
        <f t="shared" si="1580"/>
        <v>8.9427306140922383E-2</v>
      </c>
      <c r="K10121" s="8">
        <f t="shared" si="1580"/>
        <v>8.7529077724512835E-2</v>
      </c>
      <c r="L10121" s="8">
        <f t="shared" si="1580"/>
        <v>8.8471299704154474E-2</v>
      </c>
      <c r="M10121" s="8">
        <f t="shared" si="1580"/>
        <v>8.7817537494291179E-2</v>
      </c>
      <c r="P10121">
        <v>10119</v>
      </c>
      <c r="Q10121" s="8">
        <f t="shared" si="1581"/>
        <v>8.642730614092238E-2</v>
      </c>
      <c r="R10121" s="8">
        <f t="shared" si="1581"/>
        <v>8.4529077724512833E-2</v>
      </c>
      <c r="S10121" s="8">
        <f t="shared" si="1581"/>
        <v>8.5471299704154471E-2</v>
      </c>
      <c r="T10121" s="8">
        <f t="shared" si="1581"/>
        <v>8.4817537494291176E-2</v>
      </c>
      <c r="W10121">
        <v>10119</v>
      </c>
      <c r="X10121" s="4">
        <f t="shared" si="1576"/>
        <v>9.0732912179708997E-2</v>
      </c>
      <c r="Y10121" s="4">
        <f t="shared" si="1574"/>
        <v>8.9740744616655085E-2</v>
      </c>
      <c r="Z10121" s="4">
        <f t="shared" si="1575"/>
        <v>8.9062078597959962E-2</v>
      </c>
    </row>
    <row r="10122" spans="1:26" x14ac:dyDescent="0.25">
      <c r="A10122" s="16">
        <f t="shared" si="1582"/>
        <v>53655</v>
      </c>
      <c r="B10122">
        <f>+'[2]Ejercicio 1'!E10339</f>
        <v>10120</v>
      </c>
      <c r="C10122" s="5">
        <v>8.7927588285219391E-2</v>
      </c>
      <c r="D10122" s="4">
        <f t="shared" si="1577"/>
        <v>8.6029347860661146E-2</v>
      </c>
      <c r="E10122" s="6">
        <f t="shared" si="1578"/>
        <v>8.6971575779096713E-2</v>
      </c>
      <c r="F10122" s="7">
        <f t="shared" si="1579"/>
        <v>8.631780944402534E-2</v>
      </c>
      <c r="I10122" s="10">
        <v>10120</v>
      </c>
      <c r="J10122" s="8">
        <f t="shared" si="1580"/>
        <v>8.9427588285219392E-2</v>
      </c>
      <c r="K10122" s="8">
        <f t="shared" si="1580"/>
        <v>8.7529347860661147E-2</v>
      </c>
      <c r="L10122" s="8">
        <f t="shared" si="1580"/>
        <v>8.8471575779096714E-2</v>
      </c>
      <c r="M10122" s="8">
        <f t="shared" si="1580"/>
        <v>8.7817809444025341E-2</v>
      </c>
      <c r="P10122">
        <v>10120</v>
      </c>
      <c r="Q10122" s="8">
        <f t="shared" si="1581"/>
        <v>8.6427588285219389E-2</v>
      </c>
      <c r="R10122" s="8">
        <f t="shared" si="1581"/>
        <v>8.4529347860661144E-2</v>
      </c>
      <c r="S10122" s="8">
        <f t="shared" si="1581"/>
        <v>8.5471575779096712E-2</v>
      </c>
      <c r="T10122" s="8">
        <f t="shared" si="1581"/>
        <v>8.4817809444025338E-2</v>
      </c>
      <c r="W10122">
        <v>10120</v>
      </c>
      <c r="X10122" s="4">
        <f t="shared" si="1576"/>
        <v>9.0733476854726949E-2</v>
      </c>
      <c r="Y10122" s="4">
        <f t="shared" si="1574"/>
        <v>8.9741296768119858E-2</v>
      </c>
      <c r="Z10122" s="4">
        <f t="shared" si="1575"/>
        <v>8.9062622238632441E-2</v>
      </c>
    </row>
    <row r="10123" spans="1:26" x14ac:dyDescent="0.25">
      <c r="A10123" s="16">
        <f t="shared" si="1582"/>
        <v>53656</v>
      </c>
      <c r="B10123">
        <f>+'[2]Ejercicio 1'!E10340</f>
        <v>10121</v>
      </c>
      <c r="C10123" s="5">
        <v>8.7927870429516414E-2</v>
      </c>
      <c r="D10123" s="4">
        <f t="shared" si="1577"/>
        <v>8.6029617996772542E-2</v>
      </c>
      <c r="E10123" s="6">
        <f t="shared" si="1578"/>
        <v>8.6971851854019636E-2</v>
      </c>
      <c r="F10123" s="7">
        <f t="shared" si="1579"/>
        <v>8.6318081393725238E-2</v>
      </c>
      <c r="I10123" s="10">
        <v>10121</v>
      </c>
      <c r="J10123" s="8">
        <f t="shared" si="1580"/>
        <v>8.9427870429516415E-2</v>
      </c>
      <c r="K10123" s="8">
        <f t="shared" si="1580"/>
        <v>8.7529617996772544E-2</v>
      </c>
      <c r="L10123" s="8">
        <f t="shared" si="1580"/>
        <v>8.8471851854019637E-2</v>
      </c>
      <c r="M10123" s="8">
        <f t="shared" si="1580"/>
        <v>8.7818081393725239E-2</v>
      </c>
      <c r="P10123">
        <v>10121</v>
      </c>
      <c r="Q10123" s="8">
        <f t="shared" si="1581"/>
        <v>8.6427870429516412E-2</v>
      </c>
      <c r="R10123" s="8">
        <f t="shared" si="1581"/>
        <v>8.4529617996772541E-2</v>
      </c>
      <c r="S10123" s="8">
        <f t="shared" si="1581"/>
        <v>8.5471851854019634E-2</v>
      </c>
      <c r="T10123" s="8">
        <f t="shared" si="1581"/>
        <v>8.4818081393725236E-2</v>
      </c>
      <c r="W10123">
        <v>10121</v>
      </c>
      <c r="X10123" s="4">
        <f t="shared" si="1576"/>
        <v>9.0734041529783996E-2</v>
      </c>
      <c r="Y10123" s="4">
        <f t="shared" si="1574"/>
        <v>8.9741848919546854E-2</v>
      </c>
      <c r="Z10123" s="4">
        <f t="shared" si="1575"/>
        <v>8.9063165878185815E-2</v>
      </c>
    </row>
    <row r="10124" spans="1:26" x14ac:dyDescent="0.25">
      <c r="A10124" s="16">
        <f t="shared" si="1582"/>
        <v>53657</v>
      </c>
      <c r="B10124">
        <f>+'[2]Ejercicio 1'!E10341</f>
        <v>10122</v>
      </c>
      <c r="C10124" s="5">
        <v>8.7928152573813437E-2</v>
      </c>
      <c r="D10124" s="4">
        <f t="shared" si="1577"/>
        <v>8.6029888132847024E-2</v>
      </c>
      <c r="E10124" s="6">
        <f t="shared" si="1578"/>
        <v>8.6972127928924114E-2</v>
      </c>
      <c r="F10124" s="7">
        <f t="shared" si="1579"/>
        <v>8.6318353343396589E-2</v>
      </c>
      <c r="I10124" s="10">
        <v>10122</v>
      </c>
      <c r="J10124" s="8">
        <f t="shared" si="1580"/>
        <v>8.9428152573813438E-2</v>
      </c>
      <c r="K10124" s="8">
        <f t="shared" si="1580"/>
        <v>8.7529888132847025E-2</v>
      </c>
      <c r="L10124" s="8">
        <f t="shared" si="1580"/>
        <v>8.8472127928924116E-2</v>
      </c>
      <c r="M10124" s="8">
        <f t="shared" si="1580"/>
        <v>8.7818353343396591E-2</v>
      </c>
      <c r="P10124">
        <v>10122</v>
      </c>
      <c r="Q10124" s="8">
        <f t="shared" si="1581"/>
        <v>8.6428152573813435E-2</v>
      </c>
      <c r="R10124" s="8">
        <f t="shared" si="1581"/>
        <v>8.4529888132847023E-2</v>
      </c>
      <c r="S10124" s="8">
        <f t="shared" si="1581"/>
        <v>8.5472127928924113E-2</v>
      </c>
      <c r="T10124" s="8">
        <f t="shared" si="1581"/>
        <v>8.4818353343396588E-2</v>
      </c>
      <c r="W10124">
        <v>10122</v>
      </c>
      <c r="X10124" s="4">
        <f t="shared" si="1576"/>
        <v>9.0734606204878374E-2</v>
      </c>
      <c r="Y10124" s="4">
        <f t="shared" si="1574"/>
        <v>8.9742401070935202E-2</v>
      </c>
      <c r="Z10124" s="4">
        <f t="shared" si="1575"/>
        <v>8.9063709518681297E-2</v>
      </c>
    </row>
    <row r="10125" spans="1:26" x14ac:dyDescent="0.25">
      <c r="A10125" s="16">
        <f t="shared" si="1582"/>
        <v>53658</v>
      </c>
      <c r="B10125">
        <f>+'[2]Ejercicio 1'!E10342</f>
        <v>10123</v>
      </c>
      <c r="C10125" s="5">
        <v>8.792843471811046E-2</v>
      </c>
      <c r="D10125" s="4">
        <f t="shared" si="1577"/>
        <v>8.6030158268884604E-2</v>
      </c>
      <c r="E10125" s="6">
        <f t="shared" si="1578"/>
        <v>8.697240400381015E-2</v>
      </c>
      <c r="F10125" s="7">
        <f t="shared" si="1579"/>
        <v>8.6318625293036549E-2</v>
      </c>
      <c r="I10125" s="10">
        <v>10123</v>
      </c>
      <c r="J10125" s="8">
        <f t="shared" si="1580"/>
        <v>8.9428434718110461E-2</v>
      </c>
      <c r="K10125" s="8">
        <f t="shared" si="1580"/>
        <v>8.7530158268884606E-2</v>
      </c>
      <c r="L10125" s="8">
        <f t="shared" si="1580"/>
        <v>8.8472404003810151E-2</v>
      </c>
      <c r="M10125" s="8">
        <f t="shared" si="1580"/>
        <v>8.7818625293036551E-2</v>
      </c>
      <c r="P10125">
        <v>10123</v>
      </c>
      <c r="Q10125" s="8">
        <f t="shared" si="1581"/>
        <v>8.6428434718110458E-2</v>
      </c>
      <c r="R10125" s="8">
        <f t="shared" si="1581"/>
        <v>8.4530158268884603E-2</v>
      </c>
      <c r="S10125" s="8">
        <f t="shared" si="1581"/>
        <v>8.5472404003810148E-2</v>
      </c>
      <c r="T10125" s="8">
        <f t="shared" si="1581"/>
        <v>8.4818625293036548E-2</v>
      </c>
      <c r="W10125">
        <v>10123</v>
      </c>
      <c r="X10125" s="4">
        <f t="shared" si="1576"/>
        <v>9.0735170879988114E-2</v>
      </c>
      <c r="Y10125" s="4">
        <f t="shared" si="1574"/>
        <v>8.9742953222287536E-2</v>
      </c>
      <c r="Z10125" s="4">
        <f t="shared" si="1575"/>
        <v>8.9064253159091125E-2</v>
      </c>
    </row>
    <row r="10126" spans="1:26" x14ac:dyDescent="0.25">
      <c r="A10126" s="16">
        <f t="shared" si="1582"/>
        <v>53659</v>
      </c>
      <c r="B10126">
        <f>+'[2]Ejercicio 1'!E10343</f>
        <v>10124</v>
      </c>
      <c r="C10126" s="5">
        <v>8.7928716862407483E-2</v>
      </c>
      <c r="D10126" s="4">
        <f t="shared" si="1577"/>
        <v>8.6030428404885867E-2</v>
      </c>
      <c r="E10126" s="6">
        <f t="shared" si="1578"/>
        <v>8.6972680078676853E-2</v>
      </c>
      <c r="F10126" s="7">
        <f t="shared" si="1579"/>
        <v>8.631889724264509E-2</v>
      </c>
      <c r="I10126" s="10">
        <v>10124</v>
      </c>
      <c r="J10126" s="8">
        <f t="shared" si="1580"/>
        <v>8.9428716862407484E-2</v>
      </c>
      <c r="K10126" s="8">
        <f t="shared" si="1580"/>
        <v>8.7530428404885868E-2</v>
      </c>
      <c r="L10126" s="8">
        <f t="shared" si="1580"/>
        <v>8.8472680078676855E-2</v>
      </c>
      <c r="M10126" s="8">
        <f t="shared" si="1580"/>
        <v>8.7818897242645091E-2</v>
      </c>
      <c r="P10126">
        <v>10124</v>
      </c>
      <c r="Q10126" s="8">
        <f t="shared" si="1581"/>
        <v>8.6428716862407481E-2</v>
      </c>
      <c r="R10126" s="8">
        <f t="shared" si="1581"/>
        <v>8.4530428404885866E-2</v>
      </c>
      <c r="S10126" s="8">
        <f t="shared" si="1581"/>
        <v>8.5472680078676852E-2</v>
      </c>
      <c r="T10126" s="8">
        <f t="shared" si="1581"/>
        <v>8.4818897242645089E-2</v>
      </c>
      <c r="W10126">
        <v>10124</v>
      </c>
      <c r="X10126" s="4">
        <f t="shared" si="1576"/>
        <v>9.0735735555184382E-2</v>
      </c>
      <c r="Y10126" s="4">
        <f t="shared" si="1574"/>
        <v>8.9743505373601221E-2</v>
      </c>
      <c r="Z10126" s="4">
        <f t="shared" si="1575"/>
        <v>8.9064796799409596E-2</v>
      </c>
    </row>
    <row r="10127" spans="1:26" x14ac:dyDescent="0.25">
      <c r="A10127" s="16">
        <f t="shared" si="1582"/>
        <v>53660</v>
      </c>
      <c r="B10127">
        <f>+'[2]Ejercicio 1'!E10344</f>
        <v>10125</v>
      </c>
      <c r="C10127" s="5">
        <v>8.7928999006704506E-2</v>
      </c>
      <c r="D10127" s="4">
        <f t="shared" si="1577"/>
        <v>8.6030698540849618E-2</v>
      </c>
      <c r="E10127" s="6">
        <f t="shared" si="1578"/>
        <v>8.6972956153524225E-2</v>
      </c>
      <c r="F10127" s="7">
        <f t="shared" si="1579"/>
        <v>8.631916919221938E-2</v>
      </c>
      <c r="I10127" s="10">
        <v>10125</v>
      </c>
      <c r="J10127" s="8">
        <f t="shared" si="1580"/>
        <v>8.9428999006704507E-2</v>
      </c>
      <c r="K10127" s="8">
        <f t="shared" si="1580"/>
        <v>8.7530698540849619E-2</v>
      </c>
      <c r="L10127" s="8">
        <f t="shared" si="1580"/>
        <v>8.8472956153524226E-2</v>
      </c>
      <c r="M10127" s="8">
        <f t="shared" si="1580"/>
        <v>8.7819169192219382E-2</v>
      </c>
      <c r="P10127">
        <v>10125</v>
      </c>
      <c r="Q10127" s="8">
        <f t="shared" si="1581"/>
        <v>8.6428999006704504E-2</v>
      </c>
      <c r="R10127" s="8">
        <f t="shared" si="1581"/>
        <v>8.4530698540849616E-2</v>
      </c>
      <c r="S10127" s="8">
        <f t="shared" si="1581"/>
        <v>8.5472956153524224E-2</v>
      </c>
      <c r="T10127" s="8">
        <f t="shared" si="1581"/>
        <v>8.4819169192219379E-2</v>
      </c>
      <c r="W10127">
        <v>10125</v>
      </c>
      <c r="X10127" s="4">
        <f t="shared" si="1576"/>
        <v>9.0736300230394709E-2</v>
      </c>
      <c r="Y10127" s="4">
        <f t="shared" si="1574"/>
        <v>8.974405752487713E-2</v>
      </c>
      <c r="Z10127" s="4">
        <f t="shared" si="1575"/>
        <v>8.9065340438606116E-2</v>
      </c>
    </row>
    <row r="10128" spans="1:26" x14ac:dyDescent="0.25">
      <c r="A10128" s="16">
        <f t="shared" si="1582"/>
        <v>53661</v>
      </c>
      <c r="B10128">
        <f>+'[2]Ejercicio 1'!E10345</f>
        <v>10126</v>
      </c>
      <c r="C10128" s="5">
        <v>8.7929281151001529E-2</v>
      </c>
      <c r="D10128" s="4">
        <f t="shared" si="1577"/>
        <v>8.6030968676776662E-2</v>
      </c>
      <c r="E10128" s="6">
        <f t="shared" si="1578"/>
        <v>8.6973232228354042E-2</v>
      </c>
      <c r="F10128" s="7">
        <f t="shared" si="1579"/>
        <v>8.6319441141765124E-2</v>
      </c>
      <c r="I10128" s="10">
        <v>10126</v>
      </c>
      <c r="J10128" s="8">
        <f t="shared" si="1580"/>
        <v>8.942928115100153E-2</v>
      </c>
      <c r="K10128" s="8">
        <f t="shared" si="1580"/>
        <v>8.7530968676776663E-2</v>
      </c>
      <c r="L10128" s="8">
        <f t="shared" si="1580"/>
        <v>8.8473232228354043E-2</v>
      </c>
      <c r="M10128" s="8">
        <f t="shared" si="1580"/>
        <v>8.7819441141765126E-2</v>
      </c>
      <c r="P10128">
        <v>10126</v>
      </c>
      <c r="Q10128" s="8">
        <f t="shared" si="1581"/>
        <v>8.6429281151001527E-2</v>
      </c>
      <c r="R10128" s="8">
        <f t="shared" si="1581"/>
        <v>8.453096867677666E-2</v>
      </c>
      <c r="S10128" s="8">
        <f t="shared" si="1581"/>
        <v>8.547323222835404E-2</v>
      </c>
      <c r="T10128" s="8">
        <f t="shared" si="1581"/>
        <v>8.4819441141765123E-2</v>
      </c>
      <c r="W10128">
        <v>10126</v>
      </c>
      <c r="X10128" s="4">
        <f t="shared" si="1576"/>
        <v>9.0736864905643255E-2</v>
      </c>
      <c r="Y10128" s="4">
        <f t="shared" si="1574"/>
        <v>8.9744609676212769E-2</v>
      </c>
      <c r="Z10128" s="4">
        <f t="shared" si="1575"/>
        <v>8.906588407874759E-2</v>
      </c>
    </row>
    <row r="10129" spans="1:26" x14ac:dyDescent="0.25">
      <c r="A10129" s="16">
        <f t="shared" si="1582"/>
        <v>53662</v>
      </c>
      <c r="B10129">
        <f>+'[2]Ejercicio 1'!E10346</f>
        <v>10127</v>
      </c>
      <c r="C10129" s="5">
        <v>8.7929563295298538E-2</v>
      </c>
      <c r="D10129" s="4">
        <f t="shared" si="1577"/>
        <v>8.6031238812666597E-2</v>
      </c>
      <c r="E10129" s="6">
        <f t="shared" si="1578"/>
        <v>8.6973508303163638E-2</v>
      </c>
      <c r="F10129" s="7">
        <f t="shared" si="1579"/>
        <v>8.6319713091279462E-2</v>
      </c>
      <c r="I10129" s="10">
        <v>10127</v>
      </c>
      <c r="J10129" s="8">
        <f t="shared" si="1580"/>
        <v>8.9429563295298539E-2</v>
      </c>
      <c r="K10129" s="8">
        <f t="shared" si="1580"/>
        <v>8.7531238812666598E-2</v>
      </c>
      <c r="L10129" s="8">
        <f t="shared" si="1580"/>
        <v>8.8473508303163639E-2</v>
      </c>
      <c r="M10129" s="8">
        <f t="shared" si="1580"/>
        <v>8.7819713091279464E-2</v>
      </c>
      <c r="P10129">
        <v>10127</v>
      </c>
      <c r="Q10129" s="8">
        <f t="shared" si="1581"/>
        <v>8.6429563295298537E-2</v>
      </c>
      <c r="R10129" s="8">
        <f t="shared" si="1581"/>
        <v>8.4531238812666595E-2</v>
      </c>
      <c r="S10129" s="8">
        <f t="shared" si="1581"/>
        <v>8.5473508303163637E-2</v>
      </c>
      <c r="T10129" s="8">
        <f t="shared" si="1581"/>
        <v>8.4819713091279461E-2</v>
      </c>
      <c r="W10129">
        <v>10127</v>
      </c>
      <c r="X10129" s="4">
        <f t="shared" si="1576"/>
        <v>9.0737429580930881E-2</v>
      </c>
      <c r="Y10129" s="4">
        <f t="shared" si="1574"/>
        <v>8.9745161827316511E-2</v>
      </c>
      <c r="Z10129" s="4">
        <f t="shared" si="1575"/>
        <v>8.9066427718803423E-2</v>
      </c>
    </row>
    <row r="10130" spans="1:26" x14ac:dyDescent="0.25">
      <c r="A10130" s="16">
        <f t="shared" si="1582"/>
        <v>53663</v>
      </c>
      <c r="B10130">
        <f>+'[2]Ejercicio 1'!E10347</f>
        <v>10128</v>
      </c>
      <c r="C10130" s="5">
        <v>8.7929845439595561E-2</v>
      </c>
      <c r="D10130" s="4">
        <f t="shared" si="1577"/>
        <v>8.6031508948519811E-2</v>
      </c>
      <c r="E10130" s="6">
        <f t="shared" si="1578"/>
        <v>8.6973784377954805E-2</v>
      </c>
      <c r="F10130" s="7">
        <f t="shared" si="1579"/>
        <v>8.6319985040762395E-2</v>
      </c>
      <c r="I10130" s="10">
        <v>10128</v>
      </c>
      <c r="J10130" s="8">
        <f t="shared" si="1580"/>
        <v>8.9429845439595562E-2</v>
      </c>
      <c r="K10130" s="8">
        <f t="shared" si="1580"/>
        <v>8.7531508948519812E-2</v>
      </c>
      <c r="L10130" s="8">
        <f t="shared" si="1580"/>
        <v>8.8473784377954806E-2</v>
      </c>
      <c r="M10130" s="8">
        <f t="shared" si="1580"/>
        <v>8.7819985040762397E-2</v>
      </c>
      <c r="P10130">
        <v>10128</v>
      </c>
      <c r="Q10130" s="8">
        <f t="shared" si="1581"/>
        <v>8.642984543959556E-2</v>
      </c>
      <c r="R10130" s="8">
        <f t="shared" si="1581"/>
        <v>8.453150894851981E-2</v>
      </c>
      <c r="S10130" s="8">
        <f t="shared" si="1581"/>
        <v>8.5473784377954803E-2</v>
      </c>
      <c r="T10130" s="8">
        <f t="shared" si="1581"/>
        <v>8.4819985040762394E-2</v>
      </c>
      <c r="W10130">
        <v>10128</v>
      </c>
      <c r="X10130" s="4">
        <f t="shared" si="1576"/>
        <v>9.0737994256232565E-2</v>
      </c>
      <c r="Y10130" s="4">
        <f t="shared" si="1574"/>
        <v>8.9745713978479108E-2</v>
      </c>
      <c r="Z10130" s="4">
        <f t="shared" si="1575"/>
        <v>8.9066971358770744E-2</v>
      </c>
    </row>
    <row r="10131" spans="1:26" x14ac:dyDescent="0.25">
      <c r="A10131" s="16">
        <f t="shared" si="1582"/>
        <v>53664</v>
      </c>
      <c r="B10131">
        <f>+'[2]Ejercicio 1'!E10348</f>
        <v>10129</v>
      </c>
      <c r="C10131" s="5">
        <v>8.7930127583892584E-2</v>
      </c>
      <c r="D10131" s="4">
        <f t="shared" si="1577"/>
        <v>8.6031779084336527E-2</v>
      </c>
      <c r="E10131" s="6">
        <f t="shared" si="1578"/>
        <v>8.6974060452727514E-2</v>
      </c>
      <c r="F10131" s="7">
        <f t="shared" si="1579"/>
        <v>8.6320256990211064E-2</v>
      </c>
      <c r="I10131" s="10">
        <v>10129</v>
      </c>
      <c r="J10131" s="8">
        <f t="shared" si="1580"/>
        <v>8.9430127583892585E-2</v>
      </c>
      <c r="K10131" s="8">
        <f t="shared" si="1580"/>
        <v>8.7531779084336528E-2</v>
      </c>
      <c r="L10131" s="8">
        <f t="shared" si="1580"/>
        <v>8.8474060452727515E-2</v>
      </c>
      <c r="M10131" s="8">
        <f t="shared" si="1580"/>
        <v>8.7820256990211065E-2</v>
      </c>
      <c r="P10131">
        <v>10129</v>
      </c>
      <c r="Q10131" s="8">
        <f t="shared" si="1581"/>
        <v>8.6430127583892583E-2</v>
      </c>
      <c r="R10131" s="8">
        <f t="shared" si="1581"/>
        <v>8.4531779084336525E-2</v>
      </c>
      <c r="S10131" s="8">
        <f t="shared" si="1581"/>
        <v>8.5474060452727513E-2</v>
      </c>
      <c r="T10131" s="8">
        <f t="shared" si="1581"/>
        <v>8.4820256990211063E-2</v>
      </c>
      <c r="W10131">
        <v>10129</v>
      </c>
      <c r="X10131" s="4">
        <f t="shared" si="1576"/>
        <v>9.0738558931621208E-2</v>
      </c>
      <c r="Y10131" s="4">
        <f t="shared" si="1574"/>
        <v>8.974626612960393E-2</v>
      </c>
      <c r="Z10131" s="4">
        <f t="shared" si="1575"/>
        <v>8.906751499761327E-2</v>
      </c>
    </row>
    <row r="10132" spans="1:26" x14ac:dyDescent="0.25">
      <c r="A10132" s="16">
        <f t="shared" si="1582"/>
        <v>53665</v>
      </c>
      <c r="B10132">
        <f>+'[2]Ejercicio 1'!E10349</f>
        <v>10130</v>
      </c>
      <c r="C10132" s="5">
        <v>8.7930409728189607E-2</v>
      </c>
      <c r="D10132" s="4">
        <f t="shared" si="1577"/>
        <v>8.6032049220115925E-2</v>
      </c>
      <c r="E10132" s="6">
        <f t="shared" si="1578"/>
        <v>8.697433652748178E-2</v>
      </c>
      <c r="F10132" s="7">
        <f t="shared" si="1579"/>
        <v>8.6320528939631186E-2</v>
      </c>
      <c r="I10132" s="10">
        <v>10130</v>
      </c>
      <c r="J10132" s="8">
        <f t="shared" si="1580"/>
        <v>8.9430409728189608E-2</v>
      </c>
      <c r="K10132" s="8">
        <f t="shared" si="1580"/>
        <v>8.7532049220115926E-2</v>
      </c>
      <c r="L10132" s="8">
        <f t="shared" si="1580"/>
        <v>8.8474336527481781E-2</v>
      </c>
      <c r="M10132" s="8">
        <f t="shared" si="1580"/>
        <v>8.7820528939631187E-2</v>
      </c>
      <c r="P10132">
        <v>10130</v>
      </c>
      <c r="Q10132" s="8">
        <f t="shared" si="1581"/>
        <v>8.6430409728189606E-2</v>
      </c>
      <c r="R10132" s="8">
        <f t="shared" si="1581"/>
        <v>8.4532049220115923E-2</v>
      </c>
      <c r="S10132" s="8">
        <f t="shared" si="1581"/>
        <v>8.5474336527481778E-2</v>
      </c>
      <c r="T10132" s="8">
        <f t="shared" si="1581"/>
        <v>8.4820528939631185E-2</v>
      </c>
      <c r="W10132">
        <v>10130</v>
      </c>
      <c r="X10132" s="4">
        <f t="shared" si="1576"/>
        <v>9.0739123607024352E-2</v>
      </c>
      <c r="Y10132" s="4">
        <f t="shared" si="1574"/>
        <v>8.9746818280789356E-2</v>
      </c>
      <c r="Z10132" s="4">
        <f t="shared" si="1575"/>
        <v>8.9068058637400735E-2</v>
      </c>
    </row>
    <row r="10133" spans="1:26" x14ac:dyDescent="0.25">
      <c r="A10133" s="16">
        <f t="shared" si="1582"/>
        <v>53666</v>
      </c>
      <c r="B10133">
        <f>+'[2]Ejercicio 1'!E10350</f>
        <v>10131</v>
      </c>
      <c r="C10133" s="5">
        <v>8.793069187248663E-2</v>
      </c>
      <c r="D10133" s="4">
        <f t="shared" si="1577"/>
        <v>8.6032319355858408E-2</v>
      </c>
      <c r="E10133" s="6">
        <f t="shared" si="1578"/>
        <v>8.6974612602215839E-2</v>
      </c>
      <c r="F10133" s="7">
        <f t="shared" si="1579"/>
        <v>8.6320800889019916E-2</v>
      </c>
      <c r="I10133" s="10">
        <v>10131</v>
      </c>
      <c r="J10133" s="8">
        <f t="shared" si="1580"/>
        <v>8.9430691872486631E-2</v>
      </c>
      <c r="K10133" s="8">
        <f t="shared" si="1580"/>
        <v>8.753231935585841E-2</v>
      </c>
      <c r="L10133" s="8">
        <f t="shared" si="1580"/>
        <v>8.8474612602215841E-2</v>
      </c>
      <c r="M10133" s="8">
        <f t="shared" si="1580"/>
        <v>8.7820800889019918E-2</v>
      </c>
      <c r="P10133">
        <v>10131</v>
      </c>
      <c r="Q10133" s="8">
        <f t="shared" si="1581"/>
        <v>8.6430691872486629E-2</v>
      </c>
      <c r="R10133" s="8">
        <f t="shared" si="1581"/>
        <v>8.4532319355858407E-2</v>
      </c>
      <c r="S10133" s="8">
        <f t="shared" si="1581"/>
        <v>8.5474612602215838E-2</v>
      </c>
      <c r="T10133" s="8">
        <f t="shared" si="1581"/>
        <v>8.4820800889019915E-2</v>
      </c>
      <c r="W10133">
        <v>10131</v>
      </c>
      <c r="X10133" s="4">
        <f t="shared" si="1576"/>
        <v>9.0739688282465258E-2</v>
      </c>
      <c r="Y10133" s="4">
        <f t="shared" si="1574"/>
        <v>8.9747370431741136E-2</v>
      </c>
      <c r="Z10133" s="4">
        <f t="shared" si="1575"/>
        <v>8.9068602277099715E-2</v>
      </c>
    </row>
    <row r="10134" spans="1:26" x14ac:dyDescent="0.25">
      <c r="A10134" s="16">
        <f t="shared" si="1582"/>
        <v>53667</v>
      </c>
      <c r="B10134">
        <f>+'[2]Ejercicio 1'!E10351</f>
        <v>10132</v>
      </c>
      <c r="C10134" s="5">
        <v>8.7930974016783653E-2</v>
      </c>
      <c r="D10134" s="4">
        <f t="shared" si="1577"/>
        <v>8.603258949156399E-2</v>
      </c>
      <c r="E10134" s="6">
        <f t="shared" si="1578"/>
        <v>8.6974888676932344E-2</v>
      </c>
      <c r="F10134" s="7">
        <f t="shared" si="1579"/>
        <v>8.6321072838374382E-2</v>
      </c>
      <c r="I10134" s="10">
        <v>10132</v>
      </c>
      <c r="J10134" s="8">
        <f t="shared" si="1580"/>
        <v>8.9430974016783654E-2</v>
      </c>
      <c r="K10134" s="8">
        <f t="shared" si="1580"/>
        <v>8.7532589491563992E-2</v>
      </c>
      <c r="L10134" s="8">
        <f t="shared" si="1580"/>
        <v>8.8474888676932345E-2</v>
      </c>
      <c r="M10134" s="8">
        <f t="shared" si="1580"/>
        <v>8.7821072838374384E-2</v>
      </c>
      <c r="P10134">
        <v>10132</v>
      </c>
      <c r="Q10134" s="8">
        <f t="shared" si="1581"/>
        <v>8.6430974016783652E-2</v>
      </c>
      <c r="R10134" s="8">
        <f t="shared" si="1581"/>
        <v>8.4532589491563989E-2</v>
      </c>
      <c r="S10134" s="8">
        <f t="shared" si="1581"/>
        <v>8.5474888676932342E-2</v>
      </c>
      <c r="T10134" s="8">
        <f t="shared" si="1581"/>
        <v>8.4821072838374381E-2</v>
      </c>
      <c r="W10134">
        <v>10132</v>
      </c>
      <c r="X10134" s="4">
        <f t="shared" si="1576"/>
        <v>9.0740252957944828E-2</v>
      </c>
      <c r="Y10134" s="4">
        <f t="shared" si="1574"/>
        <v>8.9747922582850137E-2</v>
      </c>
      <c r="Z10134" s="4">
        <f t="shared" si="1575"/>
        <v>8.9069145915676717E-2</v>
      </c>
    </row>
    <row r="10135" spans="1:26" x14ac:dyDescent="0.25">
      <c r="A10135" s="16">
        <f t="shared" si="1582"/>
        <v>53668</v>
      </c>
      <c r="B10135">
        <f>+'[2]Ejercicio 1'!E10352</f>
        <v>10133</v>
      </c>
      <c r="C10135" s="5">
        <v>8.7931256161080676E-2</v>
      </c>
      <c r="D10135" s="4">
        <f t="shared" si="1577"/>
        <v>8.6032859627232658E-2</v>
      </c>
      <c r="E10135" s="6">
        <f t="shared" si="1578"/>
        <v>8.6975164751628628E-2</v>
      </c>
      <c r="F10135" s="7">
        <f t="shared" si="1579"/>
        <v>8.6321344787700288E-2</v>
      </c>
      <c r="I10135" s="10">
        <v>10133</v>
      </c>
      <c r="J10135" s="8">
        <f t="shared" si="1580"/>
        <v>8.9431256161080677E-2</v>
      </c>
      <c r="K10135" s="8">
        <f t="shared" si="1580"/>
        <v>8.7532859627232659E-2</v>
      </c>
      <c r="L10135" s="8">
        <f t="shared" si="1580"/>
        <v>8.8475164751628629E-2</v>
      </c>
      <c r="M10135" s="8">
        <f t="shared" si="1580"/>
        <v>8.782134478770029E-2</v>
      </c>
      <c r="P10135">
        <v>10133</v>
      </c>
      <c r="Q10135" s="8">
        <f t="shared" si="1581"/>
        <v>8.6431256161080675E-2</v>
      </c>
      <c r="R10135" s="8">
        <f t="shared" si="1581"/>
        <v>8.4532859627232657E-2</v>
      </c>
      <c r="S10135" s="8">
        <f t="shared" si="1581"/>
        <v>8.5475164751628627E-2</v>
      </c>
      <c r="T10135" s="8">
        <f t="shared" si="1581"/>
        <v>8.4821344787700287E-2</v>
      </c>
      <c r="W10135">
        <v>10133</v>
      </c>
      <c r="X10135" s="4">
        <f t="shared" si="1576"/>
        <v>9.0740817633439316E-2</v>
      </c>
      <c r="Y10135" s="4">
        <f t="shared" si="1574"/>
        <v>8.9748474733726366E-2</v>
      </c>
      <c r="Z10135" s="4">
        <f t="shared" si="1575"/>
        <v>8.9069689555198686E-2</v>
      </c>
    </row>
    <row r="10136" spans="1:26" x14ac:dyDescent="0.25">
      <c r="A10136" s="16">
        <f t="shared" si="1582"/>
        <v>53669</v>
      </c>
      <c r="B10136">
        <f>+'[2]Ejercicio 1'!E10353</f>
        <v>10134</v>
      </c>
      <c r="C10136" s="5">
        <v>8.7931538305377685E-2</v>
      </c>
      <c r="D10136" s="4">
        <f t="shared" si="1577"/>
        <v>8.6033129762864813E-2</v>
      </c>
      <c r="E10136" s="6">
        <f t="shared" si="1578"/>
        <v>8.6975440826307357E-2</v>
      </c>
      <c r="F10136" s="7">
        <f t="shared" si="1579"/>
        <v>8.6321616736994802E-2</v>
      </c>
      <c r="I10136" s="10">
        <v>10134</v>
      </c>
      <c r="J10136" s="8">
        <f t="shared" si="1580"/>
        <v>8.9431538305377686E-2</v>
      </c>
      <c r="K10136" s="8">
        <f t="shared" si="1580"/>
        <v>8.7533129762864814E-2</v>
      </c>
      <c r="L10136" s="8">
        <f t="shared" si="1580"/>
        <v>8.8475440826307358E-2</v>
      </c>
      <c r="M10136" s="8">
        <f t="shared" si="1580"/>
        <v>8.7821616736994804E-2</v>
      </c>
      <c r="P10136">
        <v>10134</v>
      </c>
      <c r="Q10136" s="8">
        <f t="shared" si="1581"/>
        <v>8.6431538305377684E-2</v>
      </c>
      <c r="R10136" s="8">
        <f t="shared" si="1581"/>
        <v>8.4533129762864812E-2</v>
      </c>
      <c r="S10136" s="8">
        <f t="shared" si="1581"/>
        <v>8.5475440826307356E-2</v>
      </c>
      <c r="T10136" s="8">
        <f t="shared" si="1581"/>
        <v>8.4821616736994801E-2</v>
      </c>
      <c r="W10136">
        <v>10134</v>
      </c>
      <c r="X10136" s="4">
        <f t="shared" si="1576"/>
        <v>9.0741382309020333E-2</v>
      </c>
      <c r="Y10136" s="4">
        <f t="shared" si="1574"/>
        <v>8.974902688475983E-2</v>
      </c>
      <c r="Z10136" s="4">
        <f t="shared" si="1575"/>
        <v>8.9070233194632156E-2</v>
      </c>
    </row>
    <row r="10137" spans="1:26" x14ac:dyDescent="0.25">
      <c r="A10137" s="16">
        <f t="shared" si="1582"/>
        <v>53670</v>
      </c>
      <c r="B10137">
        <f>+'[2]Ejercicio 1'!E10354</f>
        <v>10135</v>
      </c>
      <c r="C10137" s="5">
        <v>8.7931820449674708E-2</v>
      </c>
      <c r="D10137" s="4">
        <f t="shared" si="1577"/>
        <v>8.6033399898459859E-2</v>
      </c>
      <c r="E10137" s="6">
        <f t="shared" si="1578"/>
        <v>8.6975716900966754E-2</v>
      </c>
      <c r="F10137" s="7">
        <f t="shared" si="1579"/>
        <v>8.6321888686257911E-2</v>
      </c>
      <c r="I10137" s="10">
        <v>10135</v>
      </c>
      <c r="J10137" s="8">
        <f t="shared" si="1580"/>
        <v>8.9431820449674709E-2</v>
      </c>
      <c r="K10137" s="8">
        <f t="shared" si="1580"/>
        <v>8.753339989845986E-2</v>
      </c>
      <c r="L10137" s="8">
        <f t="shared" si="1580"/>
        <v>8.8475716900966755E-2</v>
      </c>
      <c r="M10137" s="8">
        <f t="shared" si="1580"/>
        <v>8.7821888686257912E-2</v>
      </c>
      <c r="P10137">
        <v>10135</v>
      </c>
      <c r="Q10137" s="8">
        <f t="shared" si="1581"/>
        <v>8.6431820449674707E-2</v>
      </c>
      <c r="R10137" s="8">
        <f t="shared" si="1581"/>
        <v>8.4533399898459857E-2</v>
      </c>
      <c r="S10137" s="8">
        <f t="shared" si="1581"/>
        <v>8.5475716900966753E-2</v>
      </c>
      <c r="T10137" s="8">
        <f t="shared" si="1581"/>
        <v>8.482188868625791E-2</v>
      </c>
      <c r="W10137">
        <v>10135</v>
      </c>
      <c r="X10137" s="4">
        <f t="shared" si="1576"/>
        <v>9.0741946984615407E-2</v>
      </c>
      <c r="Y10137" s="4">
        <f t="shared" si="1574"/>
        <v>8.9749579035658028E-2</v>
      </c>
      <c r="Z10137" s="4">
        <f t="shared" si="1575"/>
        <v>8.9070776833982845E-2</v>
      </c>
    </row>
    <row r="10138" spans="1:26" x14ac:dyDescent="0.25">
      <c r="A10138" s="16">
        <f t="shared" si="1582"/>
        <v>53671</v>
      </c>
      <c r="B10138">
        <f>+'[2]Ejercicio 1'!E10355</f>
        <v>10136</v>
      </c>
      <c r="C10138" s="5">
        <v>8.7932102593971731E-2</v>
      </c>
      <c r="D10138" s="4">
        <f t="shared" si="1577"/>
        <v>8.6033670034017795E-2</v>
      </c>
      <c r="E10138" s="6">
        <f t="shared" si="1578"/>
        <v>8.697599297560682E-2</v>
      </c>
      <c r="F10138" s="7">
        <f t="shared" si="1579"/>
        <v>8.6322160635486769E-2</v>
      </c>
      <c r="I10138" s="10">
        <v>10136</v>
      </c>
      <c r="J10138" s="8">
        <f t="shared" si="1580"/>
        <v>8.9432102593971732E-2</v>
      </c>
      <c r="K10138" s="8">
        <f t="shared" si="1580"/>
        <v>8.7533670034017796E-2</v>
      </c>
      <c r="L10138" s="8">
        <f t="shared" si="1580"/>
        <v>8.8475992975606821E-2</v>
      </c>
      <c r="M10138" s="8">
        <f t="shared" si="1580"/>
        <v>8.7822160635486771E-2</v>
      </c>
      <c r="P10138">
        <v>10136</v>
      </c>
      <c r="Q10138" s="8">
        <f t="shared" si="1581"/>
        <v>8.643210259397173E-2</v>
      </c>
      <c r="R10138" s="8">
        <f t="shared" si="1581"/>
        <v>8.4533670034017794E-2</v>
      </c>
      <c r="S10138" s="8">
        <f t="shared" si="1581"/>
        <v>8.5475992975606818E-2</v>
      </c>
      <c r="T10138" s="8">
        <f t="shared" si="1581"/>
        <v>8.4822160635486768E-2</v>
      </c>
      <c r="W10138">
        <v>10136</v>
      </c>
      <c r="X10138" s="4">
        <f t="shared" si="1576"/>
        <v>9.0742511660249575E-2</v>
      </c>
      <c r="Y10138" s="4">
        <f t="shared" si="1574"/>
        <v>8.9750131186421819E-2</v>
      </c>
      <c r="Z10138" s="4">
        <f t="shared" si="1575"/>
        <v>8.9071320472202994E-2</v>
      </c>
    </row>
    <row r="10139" spans="1:26" x14ac:dyDescent="0.25">
      <c r="A10139" s="16">
        <f t="shared" si="1582"/>
        <v>53672</v>
      </c>
      <c r="B10139">
        <f>+'[2]Ejercicio 1'!E10356</f>
        <v>10137</v>
      </c>
      <c r="C10139" s="5">
        <v>8.7932384738268754E-2</v>
      </c>
      <c r="D10139" s="4">
        <f t="shared" si="1577"/>
        <v>8.6033940169539011E-2</v>
      </c>
      <c r="E10139" s="6">
        <f t="shared" si="1578"/>
        <v>8.6976269050228441E-2</v>
      </c>
      <c r="F10139" s="7">
        <f t="shared" si="1579"/>
        <v>8.6322432584687067E-2</v>
      </c>
      <c r="I10139" s="10">
        <v>10137</v>
      </c>
      <c r="J10139" s="8">
        <f t="shared" si="1580"/>
        <v>8.9432384738268755E-2</v>
      </c>
      <c r="K10139" s="8">
        <f t="shared" si="1580"/>
        <v>8.7533940169539012E-2</v>
      </c>
      <c r="L10139" s="8">
        <f t="shared" si="1580"/>
        <v>8.8476269050228443E-2</v>
      </c>
      <c r="M10139" s="8">
        <f t="shared" si="1580"/>
        <v>8.7822432584687068E-2</v>
      </c>
      <c r="P10139">
        <v>10137</v>
      </c>
      <c r="Q10139" s="8">
        <f t="shared" si="1581"/>
        <v>8.6432384738268753E-2</v>
      </c>
      <c r="R10139" s="8">
        <f t="shared" si="1581"/>
        <v>8.453394016953901E-2</v>
      </c>
      <c r="S10139" s="8">
        <f t="shared" si="1581"/>
        <v>8.547626905022844E-2</v>
      </c>
      <c r="T10139" s="8">
        <f t="shared" si="1581"/>
        <v>8.4822432584687066E-2</v>
      </c>
      <c r="W10139">
        <v>10137</v>
      </c>
      <c r="X10139" s="4">
        <f t="shared" si="1576"/>
        <v>9.0743076335921505E-2</v>
      </c>
      <c r="Y10139" s="4">
        <f t="shared" si="1574"/>
        <v>8.9750683337244466E-2</v>
      </c>
      <c r="Z10139" s="4">
        <f t="shared" si="1575"/>
        <v>8.9071864112401575E-2</v>
      </c>
    </row>
    <row r="10140" spans="1:26" x14ac:dyDescent="0.25">
      <c r="A10140" s="16">
        <f t="shared" si="1582"/>
        <v>53673</v>
      </c>
      <c r="B10140">
        <f>+'[2]Ejercicio 1'!E10357</f>
        <v>10138</v>
      </c>
      <c r="C10140" s="5">
        <v>8.7932666882565777E-2</v>
      </c>
      <c r="D10140" s="4">
        <f t="shared" si="1577"/>
        <v>8.6034210305023118E-2</v>
      </c>
      <c r="E10140" s="6">
        <f t="shared" si="1578"/>
        <v>8.697654512483162E-2</v>
      </c>
      <c r="F10140" s="7">
        <f t="shared" si="1579"/>
        <v>8.6322704533853115E-2</v>
      </c>
      <c r="I10140" s="10">
        <v>10138</v>
      </c>
      <c r="J10140" s="8">
        <f t="shared" si="1580"/>
        <v>8.9432666882565778E-2</v>
      </c>
      <c r="K10140" s="8">
        <f t="shared" si="1580"/>
        <v>8.7534210305023119E-2</v>
      </c>
      <c r="L10140" s="8">
        <f t="shared" si="1580"/>
        <v>8.8476545124831621E-2</v>
      </c>
      <c r="M10140" s="8">
        <f t="shared" si="1580"/>
        <v>8.7822704533853116E-2</v>
      </c>
      <c r="P10140">
        <v>10138</v>
      </c>
      <c r="Q10140" s="8">
        <f t="shared" si="1581"/>
        <v>8.6432666882565776E-2</v>
      </c>
      <c r="R10140" s="8">
        <f t="shared" si="1581"/>
        <v>8.4534210305023116E-2</v>
      </c>
      <c r="S10140" s="8">
        <f t="shared" si="1581"/>
        <v>8.5476545124831618E-2</v>
      </c>
      <c r="T10140" s="8">
        <f t="shared" si="1581"/>
        <v>8.4822704533853113E-2</v>
      </c>
      <c r="W10140">
        <v>10138</v>
      </c>
      <c r="X10140" s="4">
        <f t="shared" si="1576"/>
        <v>9.0743641011632098E-2</v>
      </c>
      <c r="Y10140" s="4">
        <f t="shared" si="1574"/>
        <v>8.9751235488126843E-2</v>
      </c>
      <c r="Z10140" s="4">
        <f t="shared" si="1575"/>
        <v>8.907240775045043E-2</v>
      </c>
    </row>
    <row r="10141" spans="1:26" x14ac:dyDescent="0.25">
      <c r="A10141" s="16">
        <f t="shared" si="1582"/>
        <v>53674</v>
      </c>
      <c r="B10141">
        <f>+'[2]Ejercicio 1'!E10358</f>
        <v>10139</v>
      </c>
      <c r="C10141" s="5">
        <v>8.79329490268628E-2</v>
      </c>
      <c r="D10141" s="4">
        <f t="shared" si="1577"/>
        <v>8.6034480440470934E-2</v>
      </c>
      <c r="E10141" s="6">
        <f t="shared" si="1578"/>
        <v>8.697682119941548E-2</v>
      </c>
      <c r="F10141" s="7">
        <f t="shared" si="1579"/>
        <v>8.6322976482990602E-2</v>
      </c>
      <c r="I10141" s="10">
        <v>10139</v>
      </c>
      <c r="J10141" s="8">
        <f t="shared" si="1580"/>
        <v>8.9432949026862801E-2</v>
      </c>
      <c r="K10141" s="8">
        <f t="shared" si="1580"/>
        <v>8.7534480440470935E-2</v>
      </c>
      <c r="L10141" s="8">
        <f t="shared" si="1580"/>
        <v>8.8476821199415481E-2</v>
      </c>
      <c r="M10141" s="8">
        <f t="shared" si="1580"/>
        <v>8.7822976482990603E-2</v>
      </c>
      <c r="P10141">
        <v>10139</v>
      </c>
      <c r="Q10141" s="8">
        <f t="shared" si="1581"/>
        <v>8.6432949026862799E-2</v>
      </c>
      <c r="R10141" s="8">
        <f t="shared" si="1581"/>
        <v>8.4534480440470933E-2</v>
      </c>
      <c r="S10141" s="8">
        <f t="shared" si="1581"/>
        <v>8.5476821199415479E-2</v>
      </c>
      <c r="T10141" s="8">
        <f t="shared" si="1581"/>
        <v>8.48229764829906E-2</v>
      </c>
      <c r="W10141">
        <v>10139</v>
      </c>
      <c r="X10141" s="4">
        <f t="shared" si="1576"/>
        <v>9.0744205687381771E-2</v>
      </c>
      <c r="Y10141" s="4">
        <f t="shared" si="1574"/>
        <v>8.9751787638873939E-2</v>
      </c>
      <c r="Z10141" s="4">
        <f t="shared" si="1575"/>
        <v>8.9072951389438548E-2</v>
      </c>
    </row>
    <row r="10142" spans="1:26" x14ac:dyDescent="0.25">
      <c r="A10142" s="16">
        <f t="shared" si="1582"/>
        <v>53675</v>
      </c>
      <c r="B10142">
        <f>+'[2]Ejercicio 1'!E10359</f>
        <v>10140</v>
      </c>
      <c r="C10142" s="5">
        <v>8.7933231171159823E-2</v>
      </c>
      <c r="D10142" s="4">
        <f t="shared" si="1577"/>
        <v>8.6034750575881419E-2</v>
      </c>
      <c r="E10142" s="6">
        <f t="shared" si="1578"/>
        <v>8.6977097273980883E-2</v>
      </c>
      <c r="F10142" s="7">
        <f t="shared" si="1579"/>
        <v>8.6323248432096697E-2</v>
      </c>
      <c r="I10142" s="10">
        <v>10140</v>
      </c>
      <c r="J10142" s="8">
        <f t="shared" si="1580"/>
        <v>8.9433231171159824E-2</v>
      </c>
      <c r="K10142" s="8">
        <f t="shared" si="1580"/>
        <v>8.753475057588142E-2</v>
      </c>
      <c r="L10142" s="8">
        <f t="shared" si="1580"/>
        <v>8.8477097273980884E-2</v>
      </c>
      <c r="M10142" s="8">
        <f t="shared" si="1580"/>
        <v>8.7823248432096698E-2</v>
      </c>
      <c r="P10142">
        <v>10140</v>
      </c>
      <c r="Q10142" s="8">
        <f t="shared" si="1581"/>
        <v>8.6433231171159822E-2</v>
      </c>
      <c r="R10142" s="8">
        <f t="shared" si="1581"/>
        <v>8.4534750575881418E-2</v>
      </c>
      <c r="S10142" s="8">
        <f t="shared" si="1581"/>
        <v>8.5477097273980882E-2</v>
      </c>
      <c r="T10142" s="8">
        <f t="shared" si="1581"/>
        <v>8.4823248432096696E-2</v>
      </c>
      <c r="W10142">
        <v>10140</v>
      </c>
      <c r="X10142" s="4">
        <f t="shared" si="1576"/>
        <v>9.0744770363169663E-2</v>
      </c>
      <c r="Y10142" s="4">
        <f t="shared" si="1574"/>
        <v>8.9752339789584148E-2</v>
      </c>
      <c r="Z10142" s="4">
        <f t="shared" si="1575"/>
        <v>8.9073495028341013E-2</v>
      </c>
    </row>
    <row r="10143" spans="1:26" x14ac:dyDescent="0.25">
      <c r="A10143" s="16">
        <f t="shared" si="1582"/>
        <v>53676</v>
      </c>
      <c r="B10143">
        <f>+'[2]Ejercicio 1'!E10360</f>
        <v>10141</v>
      </c>
      <c r="C10143" s="5">
        <v>8.7933513315456832E-2</v>
      </c>
      <c r="D10143" s="4">
        <f t="shared" si="1577"/>
        <v>8.6035020711254989E-2</v>
      </c>
      <c r="E10143" s="6">
        <f t="shared" si="1578"/>
        <v>8.6977373348526968E-2</v>
      </c>
      <c r="F10143" s="7">
        <f t="shared" si="1579"/>
        <v>8.6323520381168528E-2</v>
      </c>
      <c r="I10143" s="10">
        <v>10141</v>
      </c>
      <c r="J10143" s="8">
        <f t="shared" si="1580"/>
        <v>8.9433513315456833E-2</v>
      </c>
      <c r="K10143" s="8">
        <f t="shared" si="1580"/>
        <v>8.7535020711254991E-2</v>
      </c>
      <c r="L10143" s="8">
        <f t="shared" si="1580"/>
        <v>8.8477373348526969E-2</v>
      </c>
      <c r="M10143" s="8">
        <f t="shared" si="1580"/>
        <v>8.7823520381168529E-2</v>
      </c>
      <c r="P10143">
        <v>10141</v>
      </c>
      <c r="Q10143" s="8">
        <f t="shared" si="1581"/>
        <v>8.6433513315456831E-2</v>
      </c>
      <c r="R10143" s="8">
        <f t="shared" si="1581"/>
        <v>8.4535020711254988E-2</v>
      </c>
      <c r="S10143" s="8">
        <f t="shared" si="1581"/>
        <v>8.5477373348526967E-2</v>
      </c>
      <c r="T10143" s="8">
        <f t="shared" si="1581"/>
        <v>8.4823520381168527E-2</v>
      </c>
      <c r="W10143">
        <v>10141</v>
      </c>
      <c r="X10143" s="4">
        <f t="shared" si="1576"/>
        <v>9.0745335038995317E-2</v>
      </c>
      <c r="Y10143" s="4">
        <f t="shared" ref="Y10143:Y10206" si="1583">Tasa_Fwd(E10052,B10052,E10143,B10143,91)</f>
        <v>8.9752891940255708E-2</v>
      </c>
      <c r="Z10143" s="4">
        <f t="shared" si="1575"/>
        <v>8.9074038666121513E-2</v>
      </c>
    </row>
    <row r="10144" spans="1:26" x14ac:dyDescent="0.25">
      <c r="A10144" s="16">
        <f t="shared" si="1582"/>
        <v>53677</v>
      </c>
      <c r="B10144">
        <f>+'[2]Ejercicio 1'!E10361</f>
        <v>10142</v>
      </c>
      <c r="C10144" s="5">
        <v>8.7933795459753855E-2</v>
      </c>
      <c r="D10144" s="4">
        <f t="shared" si="1577"/>
        <v>8.6035290846591658E-2</v>
      </c>
      <c r="E10144" s="6">
        <f t="shared" si="1578"/>
        <v>8.6977649423054595E-2</v>
      </c>
      <c r="F10144" s="7">
        <f t="shared" si="1579"/>
        <v>8.6323792330211813E-2</v>
      </c>
      <c r="I10144" s="10">
        <v>10142</v>
      </c>
      <c r="J10144" s="8">
        <f t="shared" si="1580"/>
        <v>8.9433795459753856E-2</v>
      </c>
      <c r="K10144" s="8">
        <f t="shared" si="1580"/>
        <v>8.753529084659166E-2</v>
      </c>
      <c r="L10144" s="8">
        <f t="shared" si="1580"/>
        <v>8.8477649423054597E-2</v>
      </c>
      <c r="M10144" s="8">
        <f t="shared" si="1580"/>
        <v>8.7823792330211814E-2</v>
      </c>
      <c r="P10144">
        <v>10142</v>
      </c>
      <c r="Q10144" s="8">
        <f t="shared" si="1581"/>
        <v>8.6433795459753854E-2</v>
      </c>
      <c r="R10144" s="8">
        <f t="shared" si="1581"/>
        <v>8.4535290846591657E-2</v>
      </c>
      <c r="S10144" s="8">
        <f t="shared" si="1581"/>
        <v>8.5477649423054594E-2</v>
      </c>
      <c r="T10144" s="8">
        <f t="shared" si="1581"/>
        <v>8.4823792330211811E-2</v>
      </c>
      <c r="W10144">
        <v>10142</v>
      </c>
      <c r="X10144" s="4">
        <f t="shared" si="1576"/>
        <v>9.0745899714860065E-2</v>
      </c>
      <c r="Y10144" s="4">
        <f t="shared" si="1583"/>
        <v>8.975344409089038E-2</v>
      </c>
      <c r="Z10144" s="4">
        <f t="shared" ref="Z10144:Z10207" si="1584">Tasa_Fwd(F10116,B10116,F10144,B10144,28)</f>
        <v>8.907458230484698E-2</v>
      </c>
    </row>
    <row r="10145" spans="1:26" x14ac:dyDescent="0.25">
      <c r="A10145" s="16">
        <f t="shared" si="1582"/>
        <v>53678</v>
      </c>
      <c r="B10145">
        <f>+'[2]Ejercicio 1'!E10362</f>
        <v>10143</v>
      </c>
      <c r="C10145" s="5">
        <v>8.7934077604050878E-2</v>
      </c>
      <c r="D10145" s="4">
        <f t="shared" si="1577"/>
        <v>8.6035560981891412E-2</v>
      </c>
      <c r="E10145" s="6">
        <f t="shared" si="1578"/>
        <v>8.6977925497562905E-2</v>
      </c>
      <c r="F10145" s="7">
        <f t="shared" si="1579"/>
        <v>8.6324064279223692E-2</v>
      </c>
      <c r="I10145" s="10">
        <v>10143</v>
      </c>
      <c r="J10145" s="8">
        <f t="shared" si="1580"/>
        <v>8.9434077604050879E-2</v>
      </c>
      <c r="K10145" s="8">
        <f t="shared" si="1580"/>
        <v>8.7535560981891414E-2</v>
      </c>
      <c r="L10145" s="8">
        <f t="shared" si="1580"/>
        <v>8.8477925497562906E-2</v>
      </c>
      <c r="M10145" s="8">
        <f t="shared" si="1580"/>
        <v>8.7824064279223693E-2</v>
      </c>
      <c r="P10145">
        <v>10143</v>
      </c>
      <c r="Q10145" s="8">
        <f t="shared" si="1581"/>
        <v>8.6434077604050877E-2</v>
      </c>
      <c r="R10145" s="8">
        <f t="shared" si="1581"/>
        <v>8.4535560981891411E-2</v>
      </c>
      <c r="S10145" s="8">
        <f t="shared" si="1581"/>
        <v>8.5477925497562904E-2</v>
      </c>
      <c r="T10145" s="8">
        <f t="shared" si="1581"/>
        <v>8.482406427922369E-2</v>
      </c>
      <c r="W10145">
        <v>10143</v>
      </c>
      <c r="X10145" s="4">
        <f t="shared" si="1576"/>
        <v>9.0746464390763032E-2</v>
      </c>
      <c r="Y10145" s="4">
        <f t="shared" si="1583"/>
        <v>8.9753996241486389E-2</v>
      </c>
      <c r="Z10145" s="4">
        <f t="shared" si="1584"/>
        <v>8.9075125943486808E-2</v>
      </c>
    </row>
    <row r="10146" spans="1:26" x14ac:dyDescent="0.25">
      <c r="A10146" s="16">
        <f t="shared" si="1582"/>
        <v>53679</v>
      </c>
      <c r="B10146">
        <f>+'[2]Ejercicio 1'!E10363</f>
        <v>10144</v>
      </c>
      <c r="C10146" s="5">
        <v>8.7934359748347901E-2</v>
      </c>
      <c r="D10146" s="4">
        <f t="shared" si="1577"/>
        <v>8.603583111715446E-2</v>
      </c>
      <c r="E10146" s="6">
        <f t="shared" si="1578"/>
        <v>8.6978201572052771E-2</v>
      </c>
      <c r="F10146" s="7">
        <f t="shared" si="1579"/>
        <v>8.632433622820132E-2</v>
      </c>
      <c r="I10146" s="10">
        <v>10144</v>
      </c>
      <c r="J10146" s="8">
        <f t="shared" si="1580"/>
        <v>8.9434359748347902E-2</v>
      </c>
      <c r="K10146" s="8">
        <f t="shared" si="1580"/>
        <v>8.7535831117154461E-2</v>
      </c>
      <c r="L10146" s="8">
        <f t="shared" si="1580"/>
        <v>8.8478201572052773E-2</v>
      </c>
      <c r="M10146" s="8">
        <f t="shared" si="1580"/>
        <v>8.7824336228201322E-2</v>
      </c>
      <c r="P10146">
        <v>10144</v>
      </c>
      <c r="Q10146" s="8">
        <f t="shared" si="1581"/>
        <v>8.64343597483479E-2</v>
      </c>
      <c r="R10146" s="8">
        <f t="shared" si="1581"/>
        <v>8.4535831117154459E-2</v>
      </c>
      <c r="S10146" s="8">
        <f t="shared" si="1581"/>
        <v>8.547820157205277E-2</v>
      </c>
      <c r="T10146" s="8">
        <f t="shared" si="1581"/>
        <v>8.4824336228201319E-2</v>
      </c>
      <c r="W10146">
        <v>10144</v>
      </c>
      <c r="X10146" s="4">
        <f t="shared" si="1576"/>
        <v>9.0747029066680474E-2</v>
      </c>
      <c r="Y10146" s="4">
        <f t="shared" si="1583"/>
        <v>8.9754548392044636E-2</v>
      </c>
      <c r="Z10146" s="4">
        <f t="shared" si="1584"/>
        <v>8.907566958202956E-2</v>
      </c>
    </row>
    <row r="10147" spans="1:26" x14ac:dyDescent="0.25">
      <c r="A10147" s="16">
        <f t="shared" si="1582"/>
        <v>53680</v>
      </c>
      <c r="B10147">
        <f>+'[2]Ejercicio 1'!E10364</f>
        <v>10145</v>
      </c>
      <c r="C10147" s="5">
        <v>8.7934641892644924E-2</v>
      </c>
      <c r="D10147" s="4">
        <f t="shared" si="1577"/>
        <v>8.6036101252380801E-2</v>
      </c>
      <c r="E10147" s="6">
        <f t="shared" si="1578"/>
        <v>8.697847764652418E-2</v>
      </c>
      <c r="F10147" s="7">
        <f t="shared" si="1579"/>
        <v>8.6324608177150389E-2</v>
      </c>
      <c r="I10147" s="10">
        <v>10145</v>
      </c>
      <c r="J10147" s="8">
        <f t="shared" si="1580"/>
        <v>8.9434641892644925E-2</v>
      </c>
      <c r="K10147" s="8">
        <f t="shared" si="1580"/>
        <v>8.7536101252380802E-2</v>
      </c>
      <c r="L10147" s="8">
        <f t="shared" si="1580"/>
        <v>8.8478477646524181E-2</v>
      </c>
      <c r="M10147" s="8">
        <f t="shared" si="1580"/>
        <v>8.782460817715039E-2</v>
      </c>
      <c r="P10147">
        <v>10145</v>
      </c>
      <c r="Q10147" s="8">
        <f t="shared" si="1581"/>
        <v>8.6434641892644923E-2</v>
      </c>
      <c r="R10147" s="8">
        <f t="shared" si="1581"/>
        <v>8.4536101252380799E-2</v>
      </c>
      <c r="S10147" s="8">
        <f t="shared" si="1581"/>
        <v>8.5478477646524179E-2</v>
      </c>
      <c r="T10147" s="8">
        <f t="shared" si="1581"/>
        <v>8.4824608177150387E-2</v>
      </c>
      <c r="W10147">
        <v>10145</v>
      </c>
      <c r="X10147" s="4">
        <f t="shared" si="1576"/>
        <v>9.0747593742684901E-2</v>
      </c>
      <c r="Y10147" s="4">
        <f t="shared" si="1583"/>
        <v>8.9755100542663488E-2</v>
      </c>
      <c r="Z10147" s="4">
        <f t="shared" si="1584"/>
        <v>8.9076213220489517E-2</v>
      </c>
    </row>
    <row r="10148" spans="1:26" x14ac:dyDescent="0.25">
      <c r="A10148" s="16">
        <f t="shared" si="1582"/>
        <v>53681</v>
      </c>
      <c r="B10148">
        <f>+'[2]Ejercicio 1'!E10365</f>
        <v>10146</v>
      </c>
      <c r="C10148" s="5">
        <v>8.7934924036941947E-2</v>
      </c>
      <c r="D10148" s="4">
        <f t="shared" si="1577"/>
        <v>8.6036371387569824E-2</v>
      </c>
      <c r="E10148" s="6">
        <f t="shared" si="1578"/>
        <v>8.6978753720975396E-2</v>
      </c>
      <c r="F10148" s="7">
        <f t="shared" si="1579"/>
        <v>8.6324880126065207E-2</v>
      </c>
      <c r="I10148" s="10">
        <v>10146</v>
      </c>
      <c r="J10148" s="8">
        <f t="shared" si="1580"/>
        <v>8.9434924036941948E-2</v>
      </c>
      <c r="K10148" s="8">
        <f t="shared" si="1580"/>
        <v>8.7536371387569825E-2</v>
      </c>
      <c r="L10148" s="8">
        <f t="shared" si="1580"/>
        <v>8.8478753720975398E-2</v>
      </c>
      <c r="M10148" s="8">
        <f t="shared" si="1580"/>
        <v>8.7824880126065208E-2</v>
      </c>
      <c r="P10148">
        <v>10146</v>
      </c>
      <c r="Q10148" s="8">
        <f t="shared" si="1581"/>
        <v>8.6434924036941946E-2</v>
      </c>
      <c r="R10148" s="8">
        <f t="shared" si="1581"/>
        <v>8.4536371387569822E-2</v>
      </c>
      <c r="S10148" s="8">
        <f t="shared" si="1581"/>
        <v>8.5478753720975395E-2</v>
      </c>
      <c r="T10148" s="8">
        <f t="shared" si="1581"/>
        <v>8.4824880126065205E-2</v>
      </c>
      <c r="W10148">
        <v>10146</v>
      </c>
      <c r="X10148" s="4">
        <f t="shared" si="1576"/>
        <v>9.0748158418703373E-2</v>
      </c>
      <c r="Y10148" s="4">
        <f t="shared" si="1583"/>
        <v>8.9755652693048679E-2</v>
      </c>
      <c r="Z10148" s="4">
        <f t="shared" si="1584"/>
        <v>8.9076756857827524E-2</v>
      </c>
    </row>
    <row r="10149" spans="1:26" x14ac:dyDescent="0.25">
      <c r="A10149" s="16">
        <f t="shared" si="1582"/>
        <v>53682</v>
      </c>
      <c r="B10149">
        <f>+'[2]Ejercicio 1'!E10366</f>
        <v>10147</v>
      </c>
      <c r="C10149" s="5">
        <v>8.7935206181238956E-2</v>
      </c>
      <c r="D10149" s="4">
        <f t="shared" si="1577"/>
        <v>8.603664152272214E-2</v>
      </c>
      <c r="E10149" s="6">
        <f t="shared" si="1578"/>
        <v>8.6979029795409044E-2</v>
      </c>
      <c r="F10149" s="7">
        <f t="shared" si="1579"/>
        <v>8.6325152074951478E-2</v>
      </c>
      <c r="I10149" s="10">
        <v>10147</v>
      </c>
      <c r="J10149" s="8">
        <f t="shared" si="1580"/>
        <v>8.9435206181238958E-2</v>
      </c>
      <c r="K10149" s="8">
        <f t="shared" si="1580"/>
        <v>8.7536641522722142E-2</v>
      </c>
      <c r="L10149" s="8">
        <f t="shared" si="1580"/>
        <v>8.8479029795409045E-2</v>
      </c>
      <c r="M10149" s="8">
        <f t="shared" si="1580"/>
        <v>8.7825152074951479E-2</v>
      </c>
      <c r="P10149">
        <v>10147</v>
      </c>
      <c r="Q10149" s="8">
        <f t="shared" si="1581"/>
        <v>8.6435206181238955E-2</v>
      </c>
      <c r="R10149" s="8">
        <f t="shared" si="1581"/>
        <v>8.4536641522722139E-2</v>
      </c>
      <c r="S10149" s="8">
        <f t="shared" si="1581"/>
        <v>8.5479029795409042E-2</v>
      </c>
      <c r="T10149" s="8">
        <f t="shared" si="1581"/>
        <v>8.4825152074951476E-2</v>
      </c>
      <c r="W10149">
        <v>10147</v>
      </c>
      <c r="X10149" s="4">
        <f t="shared" si="1576"/>
        <v>9.074872309476005E-2</v>
      </c>
      <c r="Y10149" s="4">
        <f t="shared" si="1583"/>
        <v>8.9756204843493601E-2</v>
      </c>
      <c r="Z10149" s="4">
        <f t="shared" si="1584"/>
        <v>8.9077300496110484E-2</v>
      </c>
    </row>
    <row r="10150" spans="1:26" x14ac:dyDescent="0.25">
      <c r="A10150" s="16">
        <f t="shared" si="1582"/>
        <v>53683</v>
      </c>
      <c r="B10150">
        <f>+'[2]Ejercicio 1'!E10367</f>
        <v>10148</v>
      </c>
      <c r="C10150" s="5">
        <v>8.7935488325535979E-2</v>
      </c>
      <c r="D10150" s="4">
        <f t="shared" si="1577"/>
        <v>8.6036911657837348E-2</v>
      </c>
      <c r="E10150" s="6">
        <f t="shared" si="1578"/>
        <v>8.6979305869823359E-2</v>
      </c>
      <c r="F10150" s="7">
        <f t="shared" si="1579"/>
        <v>8.6325424023806344E-2</v>
      </c>
      <c r="I10150" s="10">
        <v>10148</v>
      </c>
      <c r="J10150" s="8">
        <f t="shared" si="1580"/>
        <v>8.9435488325535981E-2</v>
      </c>
      <c r="K10150" s="8">
        <f t="shared" si="1580"/>
        <v>8.7536911657837349E-2</v>
      </c>
      <c r="L10150" s="8">
        <f t="shared" si="1580"/>
        <v>8.847930586982336E-2</v>
      </c>
      <c r="M10150" s="8">
        <f t="shared" si="1580"/>
        <v>8.7825424023806345E-2</v>
      </c>
      <c r="P10150">
        <v>10148</v>
      </c>
      <c r="Q10150" s="8">
        <f t="shared" si="1581"/>
        <v>8.6435488325535978E-2</v>
      </c>
      <c r="R10150" s="8">
        <f t="shared" si="1581"/>
        <v>8.4536911657837346E-2</v>
      </c>
      <c r="S10150" s="8">
        <f t="shared" si="1581"/>
        <v>8.5479305869823358E-2</v>
      </c>
      <c r="T10150" s="8">
        <f t="shared" si="1581"/>
        <v>8.4825424023806342E-2</v>
      </c>
      <c r="W10150">
        <v>10148</v>
      </c>
      <c r="X10150" s="4">
        <f t="shared" si="1576"/>
        <v>9.0749287770855822E-2</v>
      </c>
      <c r="Y10150" s="4">
        <f t="shared" si="1583"/>
        <v>8.975675699399914E-2</v>
      </c>
      <c r="Z10150" s="4">
        <f t="shared" si="1584"/>
        <v>8.9077844134304945E-2</v>
      </c>
    </row>
    <row r="10151" spans="1:26" x14ac:dyDescent="0.25">
      <c r="A10151" s="16">
        <f t="shared" si="1582"/>
        <v>53684</v>
      </c>
      <c r="B10151">
        <f>+'[2]Ejercicio 1'!E10368</f>
        <v>10149</v>
      </c>
      <c r="C10151" s="5">
        <v>8.7935770469833002E-2</v>
      </c>
      <c r="D10151" s="4">
        <f t="shared" si="1577"/>
        <v>8.6037181792915834E-2</v>
      </c>
      <c r="E10151" s="6">
        <f t="shared" si="1578"/>
        <v>8.6979581944218357E-2</v>
      </c>
      <c r="F10151" s="7">
        <f t="shared" si="1579"/>
        <v>8.6325695972626945E-2</v>
      </c>
      <c r="I10151" s="10">
        <v>10149</v>
      </c>
      <c r="J10151" s="8">
        <f t="shared" si="1580"/>
        <v>8.9435770469833004E-2</v>
      </c>
      <c r="K10151" s="8">
        <f t="shared" si="1580"/>
        <v>8.7537181792915836E-2</v>
      </c>
      <c r="L10151" s="8">
        <f t="shared" si="1580"/>
        <v>8.8479581944218358E-2</v>
      </c>
      <c r="M10151" s="8">
        <f t="shared" si="1580"/>
        <v>8.7825695972626946E-2</v>
      </c>
      <c r="P10151">
        <v>10149</v>
      </c>
      <c r="Q10151" s="8">
        <f t="shared" si="1581"/>
        <v>8.6435770469833001E-2</v>
      </c>
      <c r="R10151" s="8">
        <f t="shared" si="1581"/>
        <v>8.4537181792915833E-2</v>
      </c>
      <c r="S10151" s="8">
        <f t="shared" si="1581"/>
        <v>8.5479581944218355E-2</v>
      </c>
      <c r="T10151" s="8">
        <f t="shared" si="1581"/>
        <v>8.4825695972626944E-2</v>
      </c>
      <c r="W10151">
        <v>10149</v>
      </c>
      <c r="X10151" s="4">
        <f t="shared" si="1576"/>
        <v>9.0749852446965651E-2</v>
      </c>
      <c r="Y10151" s="4">
        <f t="shared" si="1583"/>
        <v>8.9757309144270145E-2</v>
      </c>
      <c r="Z10151" s="4">
        <f t="shared" si="1584"/>
        <v>8.9078387772408049E-2</v>
      </c>
    </row>
    <row r="10152" spans="1:26" x14ac:dyDescent="0.25">
      <c r="A10152" s="16">
        <f t="shared" si="1582"/>
        <v>53685</v>
      </c>
      <c r="B10152">
        <f>+'[2]Ejercicio 1'!E10369</f>
        <v>10150</v>
      </c>
      <c r="C10152" s="5">
        <v>8.7936052614130025E-2</v>
      </c>
      <c r="D10152" s="4">
        <f t="shared" si="1577"/>
        <v>8.6037451927957823E-2</v>
      </c>
      <c r="E10152" s="6">
        <f t="shared" si="1578"/>
        <v>8.6979858018595771E-2</v>
      </c>
      <c r="F10152" s="7">
        <f t="shared" si="1579"/>
        <v>8.6325967921419E-2</v>
      </c>
      <c r="I10152" s="10">
        <v>10150</v>
      </c>
      <c r="J10152" s="8">
        <f t="shared" si="1580"/>
        <v>8.9436052614130027E-2</v>
      </c>
      <c r="K10152" s="8">
        <f t="shared" si="1580"/>
        <v>8.7537451927957824E-2</v>
      </c>
      <c r="L10152" s="8">
        <f t="shared" si="1580"/>
        <v>8.8479858018595772E-2</v>
      </c>
      <c r="M10152" s="8">
        <f t="shared" si="1580"/>
        <v>8.7825967921419001E-2</v>
      </c>
      <c r="P10152">
        <v>10150</v>
      </c>
      <c r="Q10152" s="8">
        <f t="shared" si="1581"/>
        <v>8.6436052614130024E-2</v>
      </c>
      <c r="R10152" s="8">
        <f t="shared" si="1581"/>
        <v>8.4537451927957821E-2</v>
      </c>
      <c r="S10152" s="8">
        <f t="shared" si="1581"/>
        <v>8.547985801859577E-2</v>
      </c>
      <c r="T10152" s="8">
        <f t="shared" si="1581"/>
        <v>8.4825967921418999E-2</v>
      </c>
      <c r="W10152">
        <v>10150</v>
      </c>
      <c r="X10152" s="4">
        <f t="shared" si="1576"/>
        <v>9.0750417123162438E-2</v>
      </c>
      <c r="Y10152" s="4">
        <f t="shared" si="1583"/>
        <v>8.9757861294701008E-2</v>
      </c>
      <c r="Z10152" s="4">
        <f t="shared" si="1584"/>
        <v>8.9078931410425513E-2</v>
      </c>
    </row>
    <row r="10153" spans="1:26" x14ac:dyDescent="0.25">
      <c r="A10153" s="16">
        <f t="shared" si="1582"/>
        <v>53686</v>
      </c>
      <c r="B10153">
        <f>+'[2]Ejercicio 1'!E10370</f>
        <v>10151</v>
      </c>
      <c r="C10153" s="5">
        <v>8.7936334758427048E-2</v>
      </c>
      <c r="D10153" s="4">
        <f t="shared" si="1577"/>
        <v>8.6037722062962493E-2</v>
      </c>
      <c r="E10153" s="6">
        <f t="shared" si="1578"/>
        <v>8.6980134092952993E-2</v>
      </c>
      <c r="F10153" s="7">
        <f t="shared" si="1579"/>
        <v>8.6326239870176805E-2</v>
      </c>
      <c r="I10153" s="10">
        <v>10151</v>
      </c>
      <c r="J10153" s="8">
        <f t="shared" si="1580"/>
        <v>8.943633475842705E-2</v>
      </c>
      <c r="K10153" s="8">
        <f t="shared" si="1580"/>
        <v>8.7537722062962495E-2</v>
      </c>
      <c r="L10153" s="8">
        <f t="shared" si="1580"/>
        <v>8.8480134092952994E-2</v>
      </c>
      <c r="M10153" s="8">
        <f t="shared" si="1580"/>
        <v>8.7826239870176806E-2</v>
      </c>
      <c r="P10153">
        <v>10151</v>
      </c>
      <c r="Q10153" s="8">
        <f t="shared" si="1581"/>
        <v>8.6436334758427047E-2</v>
      </c>
      <c r="R10153" s="8">
        <f t="shared" si="1581"/>
        <v>8.4537722062962492E-2</v>
      </c>
      <c r="S10153" s="8">
        <f t="shared" si="1581"/>
        <v>8.5480134092952992E-2</v>
      </c>
      <c r="T10153" s="8">
        <f t="shared" si="1581"/>
        <v>8.4826239870176803E-2</v>
      </c>
      <c r="W10153">
        <v>10151</v>
      </c>
      <c r="X10153" s="4">
        <f t="shared" si="1576"/>
        <v>9.0750981799373284E-2</v>
      </c>
      <c r="Y10153" s="4">
        <f t="shared" si="1583"/>
        <v>8.9758413444993967E-2</v>
      </c>
      <c r="Z10153" s="4">
        <f t="shared" si="1584"/>
        <v>8.9079475047318155E-2</v>
      </c>
    </row>
    <row r="10154" spans="1:26" x14ac:dyDescent="0.25">
      <c r="A10154" s="16">
        <f t="shared" si="1582"/>
        <v>53687</v>
      </c>
      <c r="B10154">
        <f>+'[2]Ejercicio 1'!E10371</f>
        <v>10152</v>
      </c>
      <c r="C10154" s="5">
        <v>8.7936616902724071E-2</v>
      </c>
      <c r="D10154" s="4">
        <f t="shared" si="1577"/>
        <v>8.6037992197930249E-2</v>
      </c>
      <c r="E10154" s="6">
        <f t="shared" si="1578"/>
        <v>8.6980410167291772E-2</v>
      </c>
      <c r="F10154" s="7">
        <f t="shared" si="1579"/>
        <v>8.6326511818906049E-2</v>
      </c>
      <c r="I10154" s="10">
        <v>10152</v>
      </c>
      <c r="J10154" s="8">
        <f t="shared" si="1580"/>
        <v>8.9436616902724073E-2</v>
      </c>
      <c r="K10154" s="8">
        <f t="shared" si="1580"/>
        <v>8.7537992197930251E-2</v>
      </c>
      <c r="L10154" s="8">
        <f t="shared" si="1580"/>
        <v>8.8480410167291773E-2</v>
      </c>
      <c r="M10154" s="8">
        <f t="shared" si="1580"/>
        <v>8.782651181890605E-2</v>
      </c>
      <c r="P10154">
        <v>10152</v>
      </c>
      <c r="Q10154" s="8">
        <f t="shared" si="1581"/>
        <v>8.643661690272407E-2</v>
      </c>
      <c r="R10154" s="8">
        <f t="shared" si="1581"/>
        <v>8.4537992197930248E-2</v>
      </c>
      <c r="S10154" s="8">
        <f t="shared" si="1581"/>
        <v>8.548041016729177E-2</v>
      </c>
      <c r="T10154" s="8">
        <f t="shared" si="1581"/>
        <v>8.4826511818906047E-2</v>
      </c>
      <c r="W10154">
        <v>10152</v>
      </c>
      <c r="X10154" s="4">
        <f t="shared" si="1576"/>
        <v>9.0751546475622336E-2</v>
      </c>
      <c r="Y10154" s="4">
        <f t="shared" si="1583"/>
        <v>8.9758965595152534E-2</v>
      </c>
      <c r="Z10154" s="4">
        <f t="shared" si="1584"/>
        <v>8.9080018685158621E-2</v>
      </c>
    </row>
    <row r="10155" spans="1:26" x14ac:dyDescent="0.25">
      <c r="A10155" s="16">
        <f t="shared" si="1582"/>
        <v>53688</v>
      </c>
      <c r="B10155">
        <f>+'[2]Ejercicio 1'!E10372</f>
        <v>10153</v>
      </c>
      <c r="C10155" s="5">
        <v>8.7936899047021094E-2</v>
      </c>
      <c r="D10155" s="4">
        <f t="shared" si="1577"/>
        <v>8.6038262332861104E-2</v>
      </c>
      <c r="E10155" s="6">
        <f t="shared" si="1578"/>
        <v>8.6980686241612107E-2</v>
      </c>
      <c r="F10155" s="7">
        <f t="shared" si="1579"/>
        <v>8.6326783767601042E-2</v>
      </c>
      <c r="I10155" s="10">
        <v>10153</v>
      </c>
      <c r="J10155" s="8">
        <f t="shared" si="1580"/>
        <v>8.9436899047021096E-2</v>
      </c>
      <c r="K10155" s="8">
        <f t="shared" si="1580"/>
        <v>8.7538262332861105E-2</v>
      </c>
      <c r="L10155" s="8">
        <f t="shared" si="1580"/>
        <v>8.8480686241612108E-2</v>
      </c>
      <c r="M10155" s="8">
        <f t="shared" si="1580"/>
        <v>8.7826783767601044E-2</v>
      </c>
      <c r="P10155">
        <v>10153</v>
      </c>
      <c r="Q10155" s="8">
        <f t="shared" si="1581"/>
        <v>8.6436899047021093E-2</v>
      </c>
      <c r="R10155" s="8">
        <f t="shared" si="1581"/>
        <v>8.4538262332861103E-2</v>
      </c>
      <c r="S10155" s="8">
        <f t="shared" si="1581"/>
        <v>8.5480686241612105E-2</v>
      </c>
      <c r="T10155" s="8">
        <f t="shared" si="1581"/>
        <v>8.4826783767601041E-2</v>
      </c>
      <c r="W10155">
        <v>10153</v>
      </c>
      <c r="X10155" s="4">
        <f t="shared" si="1576"/>
        <v>9.0752111151910481E-2</v>
      </c>
      <c r="Y10155" s="4">
        <f t="shared" si="1583"/>
        <v>8.9759517745469211E-2</v>
      </c>
      <c r="Z10155" s="4">
        <f t="shared" si="1584"/>
        <v>8.9080562322907716E-2</v>
      </c>
    </row>
    <row r="10156" spans="1:26" x14ac:dyDescent="0.25">
      <c r="A10156" s="16">
        <f t="shared" si="1582"/>
        <v>53689</v>
      </c>
      <c r="B10156">
        <f>+'[2]Ejercicio 1'!E10373</f>
        <v>10154</v>
      </c>
      <c r="C10156" s="5">
        <v>8.7937181191318103E-2</v>
      </c>
      <c r="D10156" s="4">
        <f t="shared" si="1577"/>
        <v>8.6038532467755044E-2</v>
      </c>
      <c r="E10156" s="6">
        <f t="shared" si="1578"/>
        <v>8.698096231591311E-2</v>
      </c>
      <c r="F10156" s="7">
        <f t="shared" si="1579"/>
        <v>8.632705571626749E-2</v>
      </c>
      <c r="I10156" s="10">
        <v>10154</v>
      </c>
      <c r="J10156" s="8">
        <f t="shared" si="1580"/>
        <v>8.9437181191318105E-2</v>
      </c>
      <c r="K10156" s="8">
        <f t="shared" si="1580"/>
        <v>8.7538532467755045E-2</v>
      </c>
      <c r="L10156" s="8">
        <f t="shared" si="1580"/>
        <v>8.8480962315913111E-2</v>
      </c>
      <c r="M10156" s="8">
        <f t="shared" si="1580"/>
        <v>8.7827055716267491E-2</v>
      </c>
      <c r="P10156">
        <v>10154</v>
      </c>
      <c r="Q10156" s="8">
        <f t="shared" si="1581"/>
        <v>8.6437181191318102E-2</v>
      </c>
      <c r="R10156" s="8">
        <f t="shared" si="1581"/>
        <v>8.4538532467755043E-2</v>
      </c>
      <c r="S10156" s="8">
        <f t="shared" si="1581"/>
        <v>8.5480962315913109E-2</v>
      </c>
      <c r="T10156" s="8">
        <f t="shared" si="1581"/>
        <v>8.4827055716267488E-2</v>
      </c>
      <c r="W10156">
        <v>10154</v>
      </c>
      <c r="X10156" s="4">
        <f t="shared" si="1576"/>
        <v>9.0752675828212254E-2</v>
      </c>
      <c r="Y10156" s="4">
        <f t="shared" si="1583"/>
        <v>8.9760069895649733E-2</v>
      </c>
      <c r="Z10156" s="4">
        <f t="shared" si="1584"/>
        <v>8.9081105960571172E-2</v>
      </c>
    </row>
    <row r="10157" spans="1:26" x14ac:dyDescent="0.25">
      <c r="A10157" s="16">
        <f t="shared" si="1582"/>
        <v>53690</v>
      </c>
      <c r="B10157">
        <f>+'[2]Ejercicio 1'!E10374</f>
        <v>10155</v>
      </c>
      <c r="C10157" s="5">
        <v>8.7937463335615126E-2</v>
      </c>
      <c r="D10157" s="4">
        <f t="shared" si="1577"/>
        <v>8.6038802602612471E-2</v>
      </c>
      <c r="E10157" s="6">
        <f t="shared" si="1578"/>
        <v>8.6981238390195656E-2</v>
      </c>
      <c r="F10157" s="7">
        <f t="shared" si="1579"/>
        <v>8.6327327664899672E-2</v>
      </c>
      <c r="I10157" s="10">
        <v>10155</v>
      </c>
      <c r="J10157" s="8">
        <f t="shared" si="1580"/>
        <v>8.9437463335615128E-2</v>
      </c>
      <c r="K10157" s="8">
        <f t="shared" si="1580"/>
        <v>8.7538802602612473E-2</v>
      </c>
      <c r="L10157" s="8">
        <f t="shared" si="1580"/>
        <v>8.8481238390195657E-2</v>
      </c>
      <c r="M10157" s="8">
        <f t="shared" si="1580"/>
        <v>8.7827327664899674E-2</v>
      </c>
      <c r="P10157">
        <v>10155</v>
      </c>
      <c r="Q10157" s="8">
        <f t="shared" si="1581"/>
        <v>8.6437463335615125E-2</v>
      </c>
      <c r="R10157" s="8">
        <f t="shared" si="1581"/>
        <v>8.453880260261247E-2</v>
      </c>
      <c r="S10157" s="8">
        <f t="shared" si="1581"/>
        <v>8.5481238390195655E-2</v>
      </c>
      <c r="T10157" s="8">
        <f t="shared" si="1581"/>
        <v>8.4827327664899671E-2</v>
      </c>
      <c r="W10157">
        <v>10155</v>
      </c>
      <c r="X10157" s="4">
        <f t="shared" si="1576"/>
        <v>9.0753240504602289E-2</v>
      </c>
      <c r="Y10157" s="4">
        <f t="shared" si="1583"/>
        <v>8.9760622045792479E-2</v>
      </c>
      <c r="Z10157" s="4">
        <f t="shared" si="1584"/>
        <v>8.9081649597109819E-2</v>
      </c>
    </row>
    <row r="10158" spans="1:26" x14ac:dyDescent="0.25">
      <c r="A10158" s="16">
        <f t="shared" si="1582"/>
        <v>53691</v>
      </c>
      <c r="B10158">
        <f>+'[2]Ejercicio 1'!E10375</f>
        <v>10156</v>
      </c>
      <c r="C10158" s="5">
        <v>8.7937745479912149E-2</v>
      </c>
      <c r="D10158" s="4">
        <f t="shared" si="1577"/>
        <v>8.603907273743279E-2</v>
      </c>
      <c r="E10158" s="6">
        <f t="shared" si="1578"/>
        <v>8.6981514464458884E-2</v>
      </c>
      <c r="F10158" s="7">
        <f t="shared" si="1579"/>
        <v>8.6327599613503309E-2</v>
      </c>
      <c r="I10158" s="10">
        <v>10156</v>
      </c>
      <c r="J10158" s="8">
        <f t="shared" si="1580"/>
        <v>8.9437745479912151E-2</v>
      </c>
      <c r="K10158" s="8">
        <f t="shared" si="1580"/>
        <v>8.7539072737432791E-2</v>
      </c>
      <c r="L10158" s="8">
        <f t="shared" si="1580"/>
        <v>8.8481514464458885E-2</v>
      </c>
      <c r="M10158" s="8">
        <f t="shared" si="1580"/>
        <v>8.782759961350331E-2</v>
      </c>
      <c r="P10158">
        <v>10156</v>
      </c>
      <c r="Q10158" s="8">
        <f t="shared" si="1581"/>
        <v>8.6437745479912148E-2</v>
      </c>
      <c r="R10158" s="8">
        <f t="shared" si="1581"/>
        <v>8.4539072737432788E-2</v>
      </c>
      <c r="S10158" s="8">
        <f t="shared" si="1581"/>
        <v>8.5481514464458883E-2</v>
      </c>
      <c r="T10158" s="8">
        <f t="shared" si="1581"/>
        <v>8.4827599613503307E-2</v>
      </c>
      <c r="W10158">
        <v>10156</v>
      </c>
      <c r="X10158" s="4">
        <f t="shared" si="1576"/>
        <v>9.0753805181005065E-2</v>
      </c>
      <c r="Y10158" s="4">
        <f t="shared" si="1583"/>
        <v>8.9761174195897464E-2</v>
      </c>
      <c r="Z10158" s="4">
        <f t="shared" si="1584"/>
        <v>8.9082193234593418E-2</v>
      </c>
    </row>
    <row r="10159" spans="1:26" x14ac:dyDescent="0.25">
      <c r="A10159" s="16">
        <f t="shared" si="1582"/>
        <v>53692</v>
      </c>
      <c r="B10159">
        <f>+'[2]Ejercicio 1'!E10376</f>
        <v>10157</v>
      </c>
      <c r="C10159" s="5">
        <v>8.7938027624209172E-2</v>
      </c>
      <c r="D10159" s="4">
        <f t="shared" si="1577"/>
        <v>8.6039342872215999E-2</v>
      </c>
      <c r="E10159" s="6">
        <f t="shared" si="1578"/>
        <v>8.6981790538703668E-2</v>
      </c>
      <c r="F10159" s="7">
        <f t="shared" si="1579"/>
        <v>8.6327871562072681E-2</v>
      </c>
      <c r="I10159" s="10">
        <v>10157</v>
      </c>
      <c r="J10159" s="8">
        <f t="shared" si="1580"/>
        <v>8.9438027624209174E-2</v>
      </c>
      <c r="K10159" s="8">
        <f t="shared" si="1580"/>
        <v>8.7539342872216E-2</v>
      </c>
      <c r="L10159" s="8">
        <f t="shared" si="1580"/>
        <v>8.848179053870367E-2</v>
      </c>
      <c r="M10159" s="8">
        <f t="shared" si="1580"/>
        <v>8.7827871562072682E-2</v>
      </c>
      <c r="P10159">
        <v>10157</v>
      </c>
      <c r="Q10159" s="8">
        <f t="shared" si="1581"/>
        <v>8.6438027624209171E-2</v>
      </c>
      <c r="R10159" s="8">
        <f t="shared" si="1581"/>
        <v>8.4539342872215997E-2</v>
      </c>
      <c r="S10159" s="8">
        <f t="shared" si="1581"/>
        <v>8.5481790538703667E-2</v>
      </c>
      <c r="T10159" s="8">
        <f t="shared" si="1581"/>
        <v>8.4827871562072679E-2</v>
      </c>
      <c r="W10159">
        <v>10157</v>
      </c>
      <c r="X10159" s="4">
        <f t="shared" si="1576"/>
        <v>9.0754369857446934E-2</v>
      </c>
      <c r="Y10159" s="4">
        <f t="shared" si="1583"/>
        <v>8.9761726345965548E-2</v>
      </c>
      <c r="Z10159" s="4">
        <f t="shared" si="1584"/>
        <v>8.9082736871988519E-2</v>
      </c>
    </row>
    <row r="10160" spans="1:26" x14ac:dyDescent="0.25">
      <c r="A10160" s="16">
        <f t="shared" si="1582"/>
        <v>53693</v>
      </c>
      <c r="B10160">
        <f>+'[2]Ejercicio 1'!E10377</f>
        <v>10158</v>
      </c>
      <c r="C10160" s="5">
        <v>8.7938309768506195E-2</v>
      </c>
      <c r="D10160" s="4">
        <f t="shared" si="1577"/>
        <v>8.6039613006962487E-2</v>
      </c>
      <c r="E10160" s="6">
        <f t="shared" si="1578"/>
        <v>8.6982066612929135E-2</v>
      </c>
      <c r="F10160" s="7">
        <f t="shared" si="1579"/>
        <v>8.6328143510613506E-2</v>
      </c>
      <c r="I10160" s="10">
        <v>10158</v>
      </c>
      <c r="J10160" s="8">
        <f t="shared" si="1580"/>
        <v>8.9438309768506197E-2</v>
      </c>
      <c r="K10160" s="8">
        <f t="shared" si="1580"/>
        <v>8.7539613006962488E-2</v>
      </c>
      <c r="L10160" s="8">
        <f t="shared" si="1580"/>
        <v>8.8482066612929136E-2</v>
      </c>
      <c r="M10160" s="8">
        <f t="shared" si="1580"/>
        <v>8.7828143510613507E-2</v>
      </c>
      <c r="P10160">
        <v>10158</v>
      </c>
      <c r="Q10160" s="8">
        <f t="shared" si="1581"/>
        <v>8.6438309768506194E-2</v>
      </c>
      <c r="R10160" s="8">
        <f t="shared" si="1581"/>
        <v>8.4539613006962486E-2</v>
      </c>
      <c r="S10160" s="8">
        <f t="shared" si="1581"/>
        <v>8.5482066612929133E-2</v>
      </c>
      <c r="T10160" s="8">
        <f t="shared" si="1581"/>
        <v>8.4828143510613505E-2</v>
      </c>
      <c r="W10160">
        <v>10158</v>
      </c>
      <c r="X10160" s="4">
        <f t="shared" si="1576"/>
        <v>9.0754934533927023E-2</v>
      </c>
      <c r="Y10160" s="4">
        <f t="shared" si="1583"/>
        <v>8.9762278495898351E-2</v>
      </c>
      <c r="Z10160" s="4">
        <f t="shared" si="1584"/>
        <v>8.908328050929798E-2</v>
      </c>
    </row>
    <row r="10161" spans="1:26" x14ac:dyDescent="0.25">
      <c r="A10161" s="16">
        <f t="shared" si="1582"/>
        <v>53694</v>
      </c>
      <c r="B10161">
        <f>+'[2]Ejercicio 1'!E10378</f>
        <v>10159</v>
      </c>
      <c r="C10161" s="5">
        <v>8.7938591912803218E-2</v>
      </c>
      <c r="D10161" s="4">
        <f t="shared" si="1577"/>
        <v>8.6039883141671866E-2</v>
      </c>
      <c r="E10161" s="6">
        <f t="shared" si="1578"/>
        <v>8.6982342687136144E-2</v>
      </c>
      <c r="F10161" s="7">
        <f t="shared" si="1579"/>
        <v>8.6328415459120081E-2</v>
      </c>
      <c r="I10161" s="10">
        <v>10159</v>
      </c>
      <c r="J10161" s="8">
        <f t="shared" si="1580"/>
        <v>8.943859191280322E-2</v>
      </c>
      <c r="K10161" s="8">
        <f t="shared" si="1580"/>
        <v>8.7539883141671868E-2</v>
      </c>
      <c r="L10161" s="8">
        <f t="shared" si="1580"/>
        <v>8.8482342687136145E-2</v>
      </c>
      <c r="M10161" s="8">
        <f t="shared" si="1580"/>
        <v>8.7828415459120082E-2</v>
      </c>
      <c r="P10161">
        <v>10159</v>
      </c>
      <c r="Q10161" s="8">
        <f t="shared" si="1581"/>
        <v>8.6438591912803217E-2</v>
      </c>
      <c r="R10161" s="8">
        <f t="shared" si="1581"/>
        <v>8.4539883141671865E-2</v>
      </c>
      <c r="S10161" s="8">
        <f t="shared" si="1581"/>
        <v>8.5482342687136142E-2</v>
      </c>
      <c r="T10161" s="8">
        <f t="shared" si="1581"/>
        <v>8.482841545912008E-2</v>
      </c>
      <c r="W10161">
        <v>10159</v>
      </c>
      <c r="X10161" s="4">
        <f t="shared" si="1576"/>
        <v>9.07554992104216E-2</v>
      </c>
      <c r="Y10161" s="4">
        <f t="shared" si="1583"/>
        <v>8.9762830645986641E-2</v>
      </c>
      <c r="Z10161" s="4">
        <f t="shared" si="1584"/>
        <v>8.9083824145482618E-2</v>
      </c>
    </row>
    <row r="10162" spans="1:26" x14ac:dyDescent="0.25">
      <c r="A10162" s="16">
        <f t="shared" si="1582"/>
        <v>53695</v>
      </c>
      <c r="B10162">
        <f>+'[2]Ejercicio 1'!E10379</f>
        <v>10160</v>
      </c>
      <c r="C10162" s="5">
        <v>8.7938874057100241E-2</v>
      </c>
      <c r="D10162" s="4">
        <f t="shared" si="1577"/>
        <v>8.6040153276344955E-2</v>
      </c>
      <c r="E10162" s="6">
        <f t="shared" si="1578"/>
        <v>8.6982618761324709E-2</v>
      </c>
      <c r="F10162" s="7">
        <f t="shared" si="1579"/>
        <v>8.6328687407598109E-2</v>
      </c>
      <c r="I10162" s="10">
        <v>10160</v>
      </c>
      <c r="J10162" s="8">
        <f t="shared" si="1580"/>
        <v>8.9438874057100243E-2</v>
      </c>
      <c r="K10162" s="8">
        <f t="shared" si="1580"/>
        <v>8.7540153276344956E-2</v>
      </c>
      <c r="L10162" s="8">
        <f t="shared" si="1580"/>
        <v>8.8482618761324711E-2</v>
      </c>
      <c r="M10162" s="8">
        <f t="shared" si="1580"/>
        <v>8.7828687407598111E-2</v>
      </c>
      <c r="P10162">
        <v>10160</v>
      </c>
      <c r="Q10162" s="8">
        <f t="shared" si="1581"/>
        <v>8.643887405710024E-2</v>
      </c>
      <c r="R10162" s="8">
        <f t="shared" si="1581"/>
        <v>8.4540153276344954E-2</v>
      </c>
      <c r="S10162" s="8">
        <f t="shared" si="1581"/>
        <v>8.5482618761324708E-2</v>
      </c>
      <c r="T10162" s="8">
        <f t="shared" si="1581"/>
        <v>8.4828687407598108E-2</v>
      </c>
      <c r="W10162">
        <v>10160</v>
      </c>
      <c r="X10162" s="4">
        <f t="shared" si="1576"/>
        <v>9.0756063887003136E-2</v>
      </c>
      <c r="Y10162" s="4">
        <f t="shared" si="1583"/>
        <v>8.9763382795942287E-2</v>
      </c>
      <c r="Z10162" s="4">
        <f t="shared" si="1584"/>
        <v>8.9084367783648533E-2</v>
      </c>
    </row>
    <row r="10163" spans="1:26" x14ac:dyDescent="0.25">
      <c r="A10163" s="16">
        <f t="shared" si="1582"/>
        <v>53696</v>
      </c>
      <c r="B10163">
        <f>+'[2]Ejercicio 1'!E10380</f>
        <v>10161</v>
      </c>
      <c r="C10163" s="5">
        <v>8.7939156201397251E-2</v>
      </c>
      <c r="D10163" s="4">
        <f t="shared" si="1577"/>
        <v>8.6040423410980713E-2</v>
      </c>
      <c r="E10163" s="6">
        <f t="shared" si="1578"/>
        <v>8.6982894835493943E-2</v>
      </c>
      <c r="F10163" s="7">
        <f t="shared" si="1579"/>
        <v>8.6328959356041873E-2</v>
      </c>
      <c r="I10163" s="10">
        <v>10161</v>
      </c>
      <c r="J10163" s="8">
        <f t="shared" si="1580"/>
        <v>8.9439156201397252E-2</v>
      </c>
      <c r="K10163" s="8">
        <f t="shared" si="1580"/>
        <v>8.7540423410980714E-2</v>
      </c>
      <c r="L10163" s="8">
        <f t="shared" si="1580"/>
        <v>8.8482894835493944E-2</v>
      </c>
      <c r="M10163" s="8">
        <f t="shared" si="1580"/>
        <v>8.7828959356041875E-2</v>
      </c>
      <c r="P10163">
        <v>10161</v>
      </c>
      <c r="Q10163" s="8">
        <f t="shared" si="1581"/>
        <v>8.6439156201397249E-2</v>
      </c>
      <c r="R10163" s="8">
        <f t="shared" si="1581"/>
        <v>8.4540423410980711E-2</v>
      </c>
      <c r="S10163" s="8">
        <f t="shared" si="1581"/>
        <v>8.5482894835493942E-2</v>
      </c>
      <c r="T10163" s="8">
        <f t="shared" si="1581"/>
        <v>8.4828959356041872E-2</v>
      </c>
      <c r="W10163">
        <v>10161</v>
      </c>
      <c r="X10163" s="4">
        <f t="shared" si="1576"/>
        <v>9.0756628563598729E-2</v>
      </c>
      <c r="Y10163" s="4">
        <f t="shared" si="1583"/>
        <v>8.976393494595504E-2</v>
      </c>
      <c r="Z10163" s="4">
        <f t="shared" si="1584"/>
        <v>8.9084911419656174E-2</v>
      </c>
    </row>
    <row r="10164" spans="1:26" x14ac:dyDescent="0.25">
      <c r="A10164" s="16">
        <f t="shared" si="1582"/>
        <v>53697</v>
      </c>
      <c r="B10164">
        <f>+'[2]Ejercicio 1'!E10381</f>
        <v>10162</v>
      </c>
      <c r="C10164" s="5">
        <v>8.7939438345694274E-2</v>
      </c>
      <c r="D10164" s="4">
        <f t="shared" si="1577"/>
        <v>8.6040693545579569E-2</v>
      </c>
      <c r="E10164" s="6">
        <f t="shared" si="1578"/>
        <v>8.6983170909643859E-2</v>
      </c>
      <c r="F10164" s="7">
        <f t="shared" si="1579"/>
        <v>8.6329231304457091E-2</v>
      </c>
      <c r="I10164" s="10">
        <v>10162</v>
      </c>
      <c r="J10164" s="8">
        <f t="shared" si="1580"/>
        <v>8.9439438345694275E-2</v>
      </c>
      <c r="K10164" s="8">
        <f t="shared" si="1580"/>
        <v>8.754069354557957E-2</v>
      </c>
      <c r="L10164" s="8">
        <f t="shared" si="1580"/>
        <v>8.848317090964386E-2</v>
      </c>
      <c r="M10164" s="8">
        <f t="shared" si="1580"/>
        <v>8.7829231304457092E-2</v>
      </c>
      <c r="P10164">
        <v>10162</v>
      </c>
      <c r="Q10164" s="8">
        <f t="shared" si="1581"/>
        <v>8.6439438345694272E-2</v>
      </c>
      <c r="R10164" s="8">
        <f t="shared" si="1581"/>
        <v>8.4540693545579568E-2</v>
      </c>
      <c r="S10164" s="8">
        <f t="shared" si="1581"/>
        <v>8.5483170909643857E-2</v>
      </c>
      <c r="T10164" s="8">
        <f t="shared" si="1581"/>
        <v>8.4829231304457089E-2</v>
      </c>
      <c r="W10164">
        <v>10162</v>
      </c>
      <c r="X10164" s="4">
        <f t="shared" si="1576"/>
        <v>9.0757193240232972E-2</v>
      </c>
      <c r="Y10164" s="4">
        <f t="shared" si="1583"/>
        <v>8.9764487095736756E-2</v>
      </c>
      <c r="Z10164" s="4">
        <f t="shared" si="1584"/>
        <v>8.9085455056611626E-2</v>
      </c>
    </row>
    <row r="10165" spans="1:26" x14ac:dyDescent="0.25">
      <c r="A10165" s="16">
        <f t="shared" si="1582"/>
        <v>53698</v>
      </c>
      <c r="B10165">
        <f>+'[2]Ejercicio 1'!E10382</f>
        <v>10163</v>
      </c>
      <c r="C10165" s="5">
        <v>8.7939720489991297E-2</v>
      </c>
      <c r="D10165" s="4">
        <f t="shared" si="1577"/>
        <v>8.6040963680141511E-2</v>
      </c>
      <c r="E10165" s="6">
        <f t="shared" si="1578"/>
        <v>8.6983446983775331E-2</v>
      </c>
      <c r="F10165" s="7">
        <f t="shared" si="1579"/>
        <v>8.6329503252838044E-2</v>
      </c>
      <c r="I10165" s="10">
        <v>10163</v>
      </c>
      <c r="J10165" s="8">
        <f t="shared" si="1580"/>
        <v>8.9439720489991298E-2</v>
      </c>
      <c r="K10165" s="8">
        <f t="shared" si="1580"/>
        <v>8.7540963680141512E-2</v>
      </c>
      <c r="L10165" s="8">
        <f t="shared" si="1580"/>
        <v>8.8483446983775332E-2</v>
      </c>
      <c r="M10165" s="8">
        <f t="shared" si="1580"/>
        <v>8.7829503252838045E-2</v>
      </c>
      <c r="P10165">
        <v>10163</v>
      </c>
      <c r="Q10165" s="8">
        <f t="shared" si="1581"/>
        <v>8.6439720489991295E-2</v>
      </c>
      <c r="R10165" s="8">
        <f t="shared" si="1581"/>
        <v>8.4540963680141509E-2</v>
      </c>
      <c r="S10165" s="8">
        <f t="shared" si="1581"/>
        <v>8.548344698377533E-2</v>
      </c>
      <c r="T10165" s="8">
        <f t="shared" si="1581"/>
        <v>8.4829503252838043E-2</v>
      </c>
      <c r="W10165">
        <v>10163</v>
      </c>
      <c r="X10165" s="4">
        <f t="shared" si="1576"/>
        <v>9.0757757916905421E-2</v>
      </c>
      <c r="Y10165" s="4">
        <f t="shared" si="1583"/>
        <v>8.9765039245577327E-2</v>
      </c>
      <c r="Z10165" s="4">
        <f t="shared" si="1584"/>
        <v>8.9085998692439397E-2</v>
      </c>
    </row>
    <row r="10166" spans="1:26" x14ac:dyDescent="0.25">
      <c r="A10166" s="16">
        <f t="shared" si="1582"/>
        <v>53699</v>
      </c>
      <c r="B10166">
        <f>+'[2]Ejercicio 1'!E10383</f>
        <v>10164</v>
      </c>
      <c r="C10166" s="5">
        <v>8.794000263428832E-2</v>
      </c>
      <c r="D10166" s="4">
        <f t="shared" si="1577"/>
        <v>8.6041233814666537E-2</v>
      </c>
      <c r="E10166" s="6">
        <f t="shared" si="1578"/>
        <v>8.6983723057888346E-2</v>
      </c>
      <c r="F10166" s="7">
        <f t="shared" si="1579"/>
        <v>8.6329775201190451E-2</v>
      </c>
      <c r="I10166" s="10">
        <v>10164</v>
      </c>
      <c r="J10166" s="8">
        <f t="shared" si="1580"/>
        <v>8.9440002634288321E-2</v>
      </c>
      <c r="K10166" s="8">
        <f t="shared" si="1580"/>
        <v>8.7541233814666539E-2</v>
      </c>
      <c r="L10166" s="8">
        <f t="shared" si="1580"/>
        <v>8.8483723057888347E-2</v>
      </c>
      <c r="M10166" s="8">
        <f t="shared" si="1580"/>
        <v>8.7829775201190452E-2</v>
      </c>
      <c r="P10166">
        <v>10164</v>
      </c>
      <c r="Q10166" s="8">
        <f t="shared" si="1581"/>
        <v>8.6440002634288318E-2</v>
      </c>
      <c r="R10166" s="8">
        <f t="shared" si="1581"/>
        <v>8.4541233814666536E-2</v>
      </c>
      <c r="S10166" s="8">
        <f t="shared" si="1581"/>
        <v>8.5483723057888344E-2</v>
      </c>
      <c r="T10166" s="8">
        <f t="shared" si="1581"/>
        <v>8.4829775201190449E-2</v>
      </c>
      <c r="W10166">
        <v>10164</v>
      </c>
      <c r="X10166" s="4">
        <f t="shared" si="1576"/>
        <v>9.0758322593616519E-2</v>
      </c>
      <c r="Y10166" s="4">
        <f t="shared" si="1583"/>
        <v>8.9765591395381011E-2</v>
      </c>
      <c r="Z10166" s="4">
        <f t="shared" si="1584"/>
        <v>8.9086542330251317E-2</v>
      </c>
    </row>
    <row r="10167" spans="1:26" x14ac:dyDescent="0.25">
      <c r="A10167" s="16">
        <f t="shared" si="1582"/>
        <v>53700</v>
      </c>
      <c r="B10167">
        <f>+'[2]Ejercicio 1'!E10384</f>
        <v>10165</v>
      </c>
      <c r="C10167" s="5">
        <v>8.7940284778585343E-2</v>
      </c>
      <c r="D10167" s="4">
        <f t="shared" si="1577"/>
        <v>8.6041503949155065E-2</v>
      </c>
      <c r="E10167" s="6">
        <f t="shared" si="1578"/>
        <v>8.6983999131982043E-2</v>
      </c>
      <c r="F10167" s="7">
        <f t="shared" si="1579"/>
        <v>8.6330047149508607E-2</v>
      </c>
      <c r="I10167" s="10">
        <v>10165</v>
      </c>
      <c r="J10167" s="8">
        <f t="shared" si="1580"/>
        <v>8.9440284778585344E-2</v>
      </c>
      <c r="K10167" s="8">
        <f t="shared" si="1580"/>
        <v>8.7541503949155067E-2</v>
      </c>
      <c r="L10167" s="8">
        <f t="shared" si="1580"/>
        <v>8.8483999131982044E-2</v>
      </c>
      <c r="M10167" s="8">
        <f t="shared" si="1580"/>
        <v>8.7830047149508608E-2</v>
      </c>
      <c r="P10167">
        <v>10165</v>
      </c>
      <c r="Q10167" s="8">
        <f t="shared" si="1581"/>
        <v>8.6440284778585341E-2</v>
      </c>
      <c r="R10167" s="8">
        <f t="shared" si="1581"/>
        <v>8.4541503949155064E-2</v>
      </c>
      <c r="S10167" s="8">
        <f t="shared" si="1581"/>
        <v>8.5483999131982041E-2</v>
      </c>
      <c r="T10167" s="8">
        <f t="shared" si="1581"/>
        <v>8.4830047149508606E-2</v>
      </c>
      <c r="W10167">
        <v>10165</v>
      </c>
      <c r="X10167" s="4">
        <f t="shared" si="1576"/>
        <v>9.0758887270366725E-2</v>
      </c>
      <c r="Y10167" s="4">
        <f t="shared" si="1583"/>
        <v>8.9766143545146046E-2</v>
      </c>
      <c r="Z10167" s="4">
        <f t="shared" si="1584"/>
        <v>8.908708596590495E-2</v>
      </c>
    </row>
    <row r="10168" spans="1:26" x14ac:dyDescent="0.25">
      <c r="A10168" s="16">
        <f t="shared" si="1582"/>
        <v>53701</v>
      </c>
      <c r="B10168">
        <f>+'[2]Ejercicio 1'!E10385</f>
        <v>10166</v>
      </c>
      <c r="C10168" s="5">
        <v>8.7940566922882366E-2</v>
      </c>
      <c r="D10168" s="4">
        <f t="shared" si="1577"/>
        <v>8.6041774083606484E-2</v>
      </c>
      <c r="E10168" s="6">
        <f t="shared" si="1578"/>
        <v>8.6984275206057296E-2</v>
      </c>
      <c r="F10168" s="7">
        <f t="shared" si="1579"/>
        <v>8.6330319097798203E-2</v>
      </c>
      <c r="I10168" s="10">
        <v>10166</v>
      </c>
      <c r="J10168" s="8">
        <f t="shared" si="1580"/>
        <v>8.9440566922882367E-2</v>
      </c>
      <c r="K10168" s="8">
        <f t="shared" si="1580"/>
        <v>8.7541774083606486E-2</v>
      </c>
      <c r="L10168" s="8">
        <f t="shared" si="1580"/>
        <v>8.8484275206057297E-2</v>
      </c>
      <c r="M10168" s="8">
        <f t="shared" si="1580"/>
        <v>8.7830319097798204E-2</v>
      </c>
      <c r="P10168">
        <v>10166</v>
      </c>
      <c r="Q10168" s="8">
        <f t="shared" si="1581"/>
        <v>8.6440566922882364E-2</v>
      </c>
      <c r="R10168" s="8">
        <f t="shared" si="1581"/>
        <v>8.4541774083606483E-2</v>
      </c>
      <c r="S10168" s="8">
        <f t="shared" si="1581"/>
        <v>8.5484275206057295E-2</v>
      </c>
      <c r="T10168" s="8">
        <f t="shared" si="1581"/>
        <v>8.4830319097798201E-2</v>
      </c>
      <c r="W10168">
        <v>10166</v>
      </c>
      <c r="X10168" s="4">
        <f t="shared" si="1576"/>
        <v>9.0759451947154679E-2</v>
      </c>
      <c r="Y10168" s="4">
        <f t="shared" si="1583"/>
        <v>8.9766695694970811E-2</v>
      </c>
      <c r="Z10168" s="4">
        <f t="shared" si="1584"/>
        <v>8.9087629603537E-2</v>
      </c>
    </row>
    <row r="10169" spans="1:26" x14ac:dyDescent="0.25">
      <c r="A10169" s="16">
        <f t="shared" si="1582"/>
        <v>53702</v>
      </c>
      <c r="B10169">
        <f>+'[2]Ejercicio 1'!E10386</f>
        <v>10167</v>
      </c>
      <c r="C10169" s="5">
        <v>8.7940849067179389E-2</v>
      </c>
      <c r="D10169" s="4">
        <f t="shared" si="1577"/>
        <v>8.604204421802078E-2</v>
      </c>
      <c r="E10169" s="6">
        <f t="shared" si="1578"/>
        <v>8.6984551280113218E-2</v>
      </c>
      <c r="F10169" s="7">
        <f t="shared" si="1579"/>
        <v>8.6330591046053548E-2</v>
      </c>
      <c r="I10169" s="10">
        <v>10167</v>
      </c>
      <c r="J10169" s="8">
        <f t="shared" si="1580"/>
        <v>8.944084906717939E-2</v>
      </c>
      <c r="K10169" s="8">
        <f t="shared" si="1580"/>
        <v>8.7542044218020781E-2</v>
      </c>
      <c r="L10169" s="8">
        <f t="shared" si="1580"/>
        <v>8.8484551280113219E-2</v>
      </c>
      <c r="M10169" s="8">
        <f t="shared" si="1580"/>
        <v>8.7830591046053549E-2</v>
      </c>
      <c r="P10169">
        <v>10167</v>
      </c>
      <c r="Q10169" s="8">
        <f t="shared" si="1581"/>
        <v>8.6440849067179387E-2</v>
      </c>
      <c r="R10169" s="8">
        <f t="shared" si="1581"/>
        <v>8.4542044218020779E-2</v>
      </c>
      <c r="S10169" s="8">
        <f t="shared" si="1581"/>
        <v>8.5484551280113216E-2</v>
      </c>
      <c r="T10169" s="8">
        <f t="shared" si="1581"/>
        <v>8.4830591046053547E-2</v>
      </c>
      <c r="W10169">
        <v>10167</v>
      </c>
      <c r="X10169" s="4">
        <f t="shared" si="1576"/>
        <v>9.0760016623981296E-2</v>
      </c>
      <c r="Y10169" s="4">
        <f t="shared" si="1583"/>
        <v>8.9767247844660294E-2</v>
      </c>
      <c r="Z10169" s="4">
        <f t="shared" si="1584"/>
        <v>8.908817323901079E-2</v>
      </c>
    </row>
    <row r="10170" spans="1:26" x14ac:dyDescent="0.25">
      <c r="A10170" s="16">
        <f t="shared" si="1582"/>
        <v>53703</v>
      </c>
      <c r="B10170">
        <f>+'[2]Ejercicio 1'!E10387</f>
        <v>10168</v>
      </c>
      <c r="C10170" s="5">
        <v>8.7941131211476398E-2</v>
      </c>
      <c r="D10170" s="4">
        <f t="shared" si="1577"/>
        <v>8.6042314352398161E-2</v>
      </c>
      <c r="E10170" s="6">
        <f t="shared" si="1578"/>
        <v>8.6984827354150696E-2</v>
      </c>
      <c r="F10170" s="7">
        <f t="shared" si="1579"/>
        <v>8.6330862994277488E-2</v>
      </c>
      <c r="I10170" s="10">
        <v>10168</v>
      </c>
      <c r="J10170" s="8">
        <f t="shared" si="1580"/>
        <v>8.9441131211476399E-2</v>
      </c>
      <c r="K10170" s="8">
        <f t="shared" si="1580"/>
        <v>8.7542314352398162E-2</v>
      </c>
      <c r="L10170" s="8">
        <f t="shared" si="1580"/>
        <v>8.8484827354150697E-2</v>
      </c>
      <c r="M10170" s="8">
        <f t="shared" si="1580"/>
        <v>8.7830862994277489E-2</v>
      </c>
      <c r="P10170">
        <v>10168</v>
      </c>
      <c r="Q10170" s="8">
        <f t="shared" si="1581"/>
        <v>8.6441131211476396E-2</v>
      </c>
      <c r="R10170" s="8">
        <f t="shared" si="1581"/>
        <v>8.454231435239816E-2</v>
      </c>
      <c r="S10170" s="8">
        <f t="shared" si="1581"/>
        <v>8.5484827354150694E-2</v>
      </c>
      <c r="T10170" s="8">
        <f t="shared" si="1581"/>
        <v>8.4830862994277487E-2</v>
      </c>
      <c r="W10170">
        <v>10168</v>
      </c>
      <c r="X10170" s="4">
        <f t="shared" ref="X10170:X10233" si="1585">Tasa_Fwd(C9988,B9988,C10170,B10170,182)</f>
        <v>9.0760581300846133E-2</v>
      </c>
      <c r="Y10170" s="4">
        <f t="shared" si="1583"/>
        <v>8.9767799994312891E-2</v>
      </c>
      <c r="Z10170" s="4">
        <f t="shared" si="1584"/>
        <v>8.9088716874398913E-2</v>
      </c>
    </row>
    <row r="10171" spans="1:26" x14ac:dyDescent="0.25">
      <c r="A10171" s="16">
        <f t="shared" si="1582"/>
        <v>53704</v>
      </c>
      <c r="B10171">
        <f>+'[2]Ejercicio 1'!E10388</f>
        <v>10169</v>
      </c>
      <c r="C10171" s="5">
        <v>8.7941413355773421E-2</v>
      </c>
      <c r="D10171" s="4">
        <f t="shared" si="1577"/>
        <v>8.6042584486738849E-2</v>
      </c>
      <c r="E10171" s="6">
        <f t="shared" si="1578"/>
        <v>8.6985103428168842E-2</v>
      </c>
      <c r="F10171" s="7">
        <f t="shared" si="1579"/>
        <v>8.6331134942472881E-2</v>
      </c>
      <c r="I10171" s="10">
        <v>10169</v>
      </c>
      <c r="J10171" s="8">
        <f t="shared" si="1580"/>
        <v>8.9441413355773422E-2</v>
      </c>
      <c r="K10171" s="8">
        <f t="shared" si="1580"/>
        <v>8.754258448673885E-2</v>
      </c>
      <c r="L10171" s="8">
        <f t="shared" si="1580"/>
        <v>8.8485103428168843E-2</v>
      </c>
      <c r="M10171" s="8">
        <f t="shared" si="1580"/>
        <v>8.7831134942472883E-2</v>
      </c>
      <c r="P10171">
        <v>10169</v>
      </c>
      <c r="Q10171" s="8">
        <f t="shared" si="1581"/>
        <v>8.6441413355773419E-2</v>
      </c>
      <c r="R10171" s="8">
        <f t="shared" si="1581"/>
        <v>8.4542584486738848E-2</v>
      </c>
      <c r="S10171" s="8">
        <f t="shared" si="1581"/>
        <v>8.548510342816884E-2</v>
      </c>
      <c r="T10171" s="8">
        <f t="shared" si="1581"/>
        <v>8.483113494247288E-2</v>
      </c>
      <c r="W10171">
        <v>10169</v>
      </c>
      <c r="X10171" s="4">
        <f t="shared" si="1585"/>
        <v>9.0761145977750049E-2</v>
      </c>
      <c r="Y10171" s="4">
        <f t="shared" si="1583"/>
        <v>8.9768352143829319E-2</v>
      </c>
      <c r="Z10171" s="4">
        <f t="shared" si="1584"/>
        <v>8.9089260511768326E-2</v>
      </c>
    </row>
    <row r="10172" spans="1:26" x14ac:dyDescent="0.25">
      <c r="A10172" s="16">
        <f t="shared" si="1582"/>
        <v>53705</v>
      </c>
      <c r="B10172">
        <f>+'[2]Ejercicio 1'!E10389</f>
        <v>10170</v>
      </c>
      <c r="C10172" s="5">
        <v>8.7941695500070444E-2</v>
      </c>
      <c r="D10172" s="4">
        <f t="shared" si="1577"/>
        <v>8.6042854621042622E-2</v>
      </c>
      <c r="E10172" s="6">
        <f t="shared" si="1578"/>
        <v>8.6985379502168558E-2</v>
      </c>
      <c r="F10172" s="7">
        <f t="shared" si="1579"/>
        <v>8.633140689063401E-2</v>
      </c>
      <c r="I10172" s="10">
        <v>10170</v>
      </c>
      <c r="J10172" s="8">
        <f t="shared" si="1580"/>
        <v>8.9441695500070445E-2</v>
      </c>
      <c r="K10172" s="8">
        <f t="shared" si="1580"/>
        <v>8.7542854621042623E-2</v>
      </c>
      <c r="L10172" s="8">
        <f t="shared" si="1580"/>
        <v>8.848537950216856E-2</v>
      </c>
      <c r="M10172" s="8">
        <f t="shared" si="1580"/>
        <v>8.7831406890634012E-2</v>
      </c>
      <c r="P10172">
        <v>10170</v>
      </c>
      <c r="Q10172" s="8">
        <f t="shared" si="1581"/>
        <v>8.6441695500070442E-2</v>
      </c>
      <c r="R10172" s="8">
        <f t="shared" si="1581"/>
        <v>8.4542854621042621E-2</v>
      </c>
      <c r="S10172" s="8">
        <f t="shared" si="1581"/>
        <v>8.5485379502168557E-2</v>
      </c>
      <c r="T10172" s="8">
        <f t="shared" si="1581"/>
        <v>8.4831406890634009E-2</v>
      </c>
      <c r="W10172">
        <v>10170</v>
      </c>
      <c r="X10172" s="4">
        <f t="shared" si="1585"/>
        <v>9.0761710654667579E-2</v>
      </c>
      <c r="Y10172" s="4">
        <f t="shared" si="1583"/>
        <v>8.9768904293503871E-2</v>
      </c>
      <c r="Z10172" s="4">
        <f t="shared" si="1584"/>
        <v>8.9089804146979465E-2</v>
      </c>
    </row>
    <row r="10173" spans="1:26" x14ac:dyDescent="0.25">
      <c r="A10173" s="16">
        <f t="shared" si="1582"/>
        <v>53706</v>
      </c>
      <c r="B10173">
        <f>+'[2]Ejercicio 1'!E10390</f>
        <v>10171</v>
      </c>
      <c r="C10173" s="5">
        <v>8.7941977644367467E-2</v>
      </c>
      <c r="D10173" s="4">
        <f t="shared" si="1577"/>
        <v>8.6043124755309883E-2</v>
      </c>
      <c r="E10173" s="6">
        <f t="shared" si="1578"/>
        <v>8.6985655576148929E-2</v>
      </c>
      <c r="F10173" s="7">
        <f t="shared" si="1579"/>
        <v>8.6331678838766593E-2</v>
      </c>
      <c r="I10173" s="10">
        <v>10171</v>
      </c>
      <c r="J10173" s="8">
        <f t="shared" si="1580"/>
        <v>8.9441977644367468E-2</v>
      </c>
      <c r="K10173" s="8">
        <f t="shared" si="1580"/>
        <v>8.7543124755309884E-2</v>
      </c>
      <c r="L10173" s="8">
        <f t="shared" si="1580"/>
        <v>8.8485655576148931E-2</v>
      </c>
      <c r="M10173" s="8">
        <f t="shared" si="1580"/>
        <v>8.7831678838766594E-2</v>
      </c>
      <c r="P10173">
        <v>10171</v>
      </c>
      <c r="Q10173" s="8">
        <f t="shared" si="1581"/>
        <v>8.6441977644367465E-2</v>
      </c>
      <c r="R10173" s="8">
        <f t="shared" si="1581"/>
        <v>8.4543124755309881E-2</v>
      </c>
      <c r="S10173" s="8">
        <f t="shared" si="1581"/>
        <v>8.5485655576148928E-2</v>
      </c>
      <c r="T10173" s="8">
        <f t="shared" si="1581"/>
        <v>8.4831678838766592E-2</v>
      </c>
      <c r="W10173">
        <v>10171</v>
      </c>
      <c r="X10173" s="4">
        <f t="shared" si="1585"/>
        <v>9.0762275331672512E-2</v>
      </c>
      <c r="Y10173" s="4">
        <f t="shared" si="1583"/>
        <v>8.9769456442944776E-2</v>
      </c>
      <c r="Z10173" s="4">
        <f t="shared" si="1584"/>
        <v>8.9090347783135557E-2</v>
      </c>
    </row>
    <row r="10174" spans="1:26" x14ac:dyDescent="0.25">
      <c r="A10174" s="16">
        <f t="shared" si="1582"/>
        <v>53707</v>
      </c>
      <c r="B10174">
        <f>+'[2]Ejercicio 1'!E10391</f>
        <v>10172</v>
      </c>
      <c r="C10174" s="5">
        <v>8.794225978866449E-2</v>
      </c>
      <c r="D10174" s="4">
        <f t="shared" si="1577"/>
        <v>8.6043394889539632E-2</v>
      </c>
      <c r="E10174" s="6">
        <f t="shared" si="1578"/>
        <v>8.698593165011087E-2</v>
      </c>
      <c r="F10174" s="7">
        <f t="shared" si="1579"/>
        <v>8.6331950786864925E-2</v>
      </c>
      <c r="I10174" s="10">
        <v>10172</v>
      </c>
      <c r="J10174" s="8">
        <f t="shared" si="1580"/>
        <v>8.9442259788664491E-2</v>
      </c>
      <c r="K10174" s="8">
        <f t="shared" si="1580"/>
        <v>8.7543394889539633E-2</v>
      </c>
      <c r="L10174" s="8">
        <f t="shared" si="1580"/>
        <v>8.8485931650110872E-2</v>
      </c>
      <c r="M10174" s="8">
        <f t="shared" si="1580"/>
        <v>8.7831950786864926E-2</v>
      </c>
      <c r="P10174">
        <v>10172</v>
      </c>
      <c r="Q10174" s="8">
        <f t="shared" si="1581"/>
        <v>8.6442259788664488E-2</v>
      </c>
      <c r="R10174" s="8">
        <f t="shared" si="1581"/>
        <v>8.454339488953963E-2</v>
      </c>
      <c r="S10174" s="8">
        <f t="shared" si="1581"/>
        <v>8.5485931650110869E-2</v>
      </c>
      <c r="T10174" s="8">
        <f t="shared" si="1581"/>
        <v>8.4831950786864924E-2</v>
      </c>
      <c r="W10174">
        <v>10172</v>
      </c>
      <c r="X10174" s="4">
        <f t="shared" si="1585"/>
        <v>9.0762840008691503E-2</v>
      </c>
      <c r="Y10174" s="4">
        <f t="shared" si="1583"/>
        <v>8.9770008592543776E-2</v>
      </c>
      <c r="Z10174" s="4">
        <f t="shared" si="1584"/>
        <v>8.9090891419200291E-2</v>
      </c>
    </row>
    <row r="10175" spans="1:26" x14ac:dyDescent="0.25">
      <c r="A10175" s="16">
        <f t="shared" si="1582"/>
        <v>53708</v>
      </c>
      <c r="B10175">
        <f>+'[2]Ejercicio 1'!E10392</f>
        <v>10173</v>
      </c>
      <c r="C10175" s="5">
        <v>8.7942541932961513E-2</v>
      </c>
      <c r="D10175" s="4">
        <f t="shared" si="1577"/>
        <v>8.604366502373266E-2</v>
      </c>
      <c r="E10175" s="6">
        <f t="shared" si="1578"/>
        <v>8.6986207724054354E-2</v>
      </c>
      <c r="F10175" s="7">
        <f t="shared" si="1579"/>
        <v>8.6332222734931838E-2</v>
      </c>
      <c r="I10175" s="10">
        <v>10173</v>
      </c>
      <c r="J10175" s="8">
        <f t="shared" si="1580"/>
        <v>8.9442541932961514E-2</v>
      </c>
      <c r="K10175" s="8">
        <f t="shared" si="1580"/>
        <v>8.7543665023732661E-2</v>
      </c>
      <c r="L10175" s="8">
        <f t="shared" si="1580"/>
        <v>8.8486207724054355E-2</v>
      </c>
      <c r="M10175" s="8">
        <f t="shared" si="1580"/>
        <v>8.7832222734931839E-2</v>
      </c>
      <c r="P10175">
        <v>10173</v>
      </c>
      <c r="Q10175" s="8">
        <f t="shared" si="1581"/>
        <v>8.6442541932961511E-2</v>
      </c>
      <c r="R10175" s="8">
        <f t="shared" si="1581"/>
        <v>8.4543665023732659E-2</v>
      </c>
      <c r="S10175" s="8">
        <f t="shared" si="1581"/>
        <v>8.5486207724054353E-2</v>
      </c>
      <c r="T10175" s="8">
        <f t="shared" si="1581"/>
        <v>8.4832222734931836E-2</v>
      </c>
      <c r="W10175">
        <v>10173</v>
      </c>
      <c r="X10175" s="4">
        <f t="shared" si="1585"/>
        <v>9.07634046857487E-2</v>
      </c>
      <c r="Y10175" s="4">
        <f t="shared" si="1583"/>
        <v>8.9770560742006636E-2</v>
      </c>
      <c r="Z10175" s="4">
        <f t="shared" si="1584"/>
        <v>8.909143505414592E-2</v>
      </c>
    </row>
    <row r="10176" spans="1:26" x14ac:dyDescent="0.25">
      <c r="A10176" s="16">
        <f t="shared" si="1582"/>
        <v>53709</v>
      </c>
      <c r="B10176">
        <f>+'[2]Ejercicio 1'!E10393</f>
        <v>10174</v>
      </c>
      <c r="C10176" s="5">
        <v>8.7942824077258522E-2</v>
      </c>
      <c r="D10176" s="4">
        <f t="shared" si="1577"/>
        <v>8.6043935157888787E-2</v>
      </c>
      <c r="E10176" s="6">
        <f t="shared" si="1578"/>
        <v>8.6986483797978506E-2</v>
      </c>
      <c r="F10176" s="7">
        <f t="shared" si="1579"/>
        <v>8.6332494682970218E-2</v>
      </c>
      <c r="I10176" s="10">
        <v>10174</v>
      </c>
      <c r="J10176" s="8">
        <f t="shared" si="1580"/>
        <v>8.9442824077258523E-2</v>
      </c>
      <c r="K10176" s="8">
        <f t="shared" si="1580"/>
        <v>8.7543935157888789E-2</v>
      </c>
      <c r="L10176" s="8">
        <f t="shared" si="1580"/>
        <v>8.8486483797978507E-2</v>
      </c>
      <c r="M10176" s="8">
        <f t="shared" si="1580"/>
        <v>8.7832494682970219E-2</v>
      </c>
      <c r="P10176">
        <v>10174</v>
      </c>
      <c r="Q10176" s="8">
        <f t="shared" si="1581"/>
        <v>8.644282407725852E-2</v>
      </c>
      <c r="R10176" s="8">
        <f t="shared" si="1581"/>
        <v>8.4543935157888786E-2</v>
      </c>
      <c r="S10176" s="8">
        <f t="shared" si="1581"/>
        <v>8.5486483797978505E-2</v>
      </c>
      <c r="T10176" s="8">
        <f t="shared" si="1581"/>
        <v>8.4832494682970216E-2</v>
      </c>
      <c r="W10176">
        <v>10174</v>
      </c>
      <c r="X10176" s="4">
        <f t="shared" si="1585"/>
        <v>9.076396936284499E-2</v>
      </c>
      <c r="Y10176" s="4">
        <f t="shared" si="1583"/>
        <v>8.977111289143172E-2</v>
      </c>
      <c r="Z10176" s="4">
        <f t="shared" si="1584"/>
        <v>8.9091978691069967E-2</v>
      </c>
    </row>
    <row r="10177" spans="1:26" x14ac:dyDescent="0.25">
      <c r="A10177" s="16">
        <f t="shared" si="1582"/>
        <v>53710</v>
      </c>
      <c r="B10177">
        <f>+'[2]Ejercicio 1'!E10394</f>
        <v>10175</v>
      </c>
      <c r="C10177" s="5">
        <v>8.7943106221555545E-2</v>
      </c>
      <c r="D10177" s="4">
        <f t="shared" si="1577"/>
        <v>8.6044205292008208E-2</v>
      </c>
      <c r="E10177" s="6">
        <f t="shared" si="1578"/>
        <v>8.6986759871883354E-2</v>
      </c>
      <c r="F10177" s="7">
        <f t="shared" si="1579"/>
        <v>8.6332766630974334E-2</v>
      </c>
      <c r="I10177" s="10">
        <v>10175</v>
      </c>
      <c r="J10177" s="8">
        <f t="shared" si="1580"/>
        <v>8.9443106221555546E-2</v>
      </c>
      <c r="K10177" s="8">
        <f t="shared" si="1580"/>
        <v>8.7544205292008209E-2</v>
      </c>
      <c r="L10177" s="8">
        <f t="shared" si="1580"/>
        <v>8.8486759871883355E-2</v>
      </c>
      <c r="M10177" s="8">
        <f t="shared" si="1580"/>
        <v>8.7832766630974335E-2</v>
      </c>
      <c r="P10177">
        <v>10175</v>
      </c>
      <c r="Q10177" s="8">
        <f t="shared" si="1581"/>
        <v>8.6443106221555543E-2</v>
      </c>
      <c r="R10177" s="8">
        <f t="shared" si="1581"/>
        <v>8.4544205292008207E-2</v>
      </c>
      <c r="S10177" s="8">
        <f t="shared" si="1581"/>
        <v>8.5486759871883353E-2</v>
      </c>
      <c r="T10177" s="8">
        <f t="shared" si="1581"/>
        <v>8.4832766630974332E-2</v>
      </c>
      <c r="W10177">
        <v>10175</v>
      </c>
      <c r="X10177" s="4">
        <f t="shared" si="1585"/>
        <v>9.0764534039955339E-2</v>
      </c>
      <c r="Y10177" s="4">
        <f t="shared" si="1583"/>
        <v>8.9771665040819029E-2</v>
      </c>
      <c r="Z10177" s="4">
        <f t="shared" si="1584"/>
        <v>8.9092522325835741E-2</v>
      </c>
    </row>
    <row r="10178" spans="1:26" x14ac:dyDescent="0.25">
      <c r="A10178" s="16">
        <f t="shared" si="1582"/>
        <v>53711</v>
      </c>
      <c r="B10178">
        <f>+'[2]Ejercicio 1'!E10395</f>
        <v>10176</v>
      </c>
      <c r="C10178" s="5">
        <v>8.7943388365852568E-2</v>
      </c>
      <c r="D10178" s="4">
        <f t="shared" si="1577"/>
        <v>8.6044475426090922E-2</v>
      </c>
      <c r="E10178" s="6">
        <f t="shared" si="1578"/>
        <v>8.6987035945770619E-2</v>
      </c>
      <c r="F10178" s="7">
        <f t="shared" si="1579"/>
        <v>8.6333038578949903E-2</v>
      </c>
      <c r="I10178" s="10">
        <v>10176</v>
      </c>
      <c r="J10178" s="8">
        <f t="shared" si="1580"/>
        <v>8.9443388365852569E-2</v>
      </c>
      <c r="K10178" s="8">
        <f t="shared" si="1580"/>
        <v>8.7544475426090923E-2</v>
      </c>
      <c r="L10178" s="8">
        <f t="shared" si="1580"/>
        <v>8.848703594577062E-2</v>
      </c>
      <c r="M10178" s="8">
        <f t="shared" ref="M10178:M10241" si="1586">F10178+$O$1</f>
        <v>8.7833038578949904E-2</v>
      </c>
      <c r="P10178">
        <v>10176</v>
      </c>
      <c r="Q10178" s="8">
        <f t="shared" si="1581"/>
        <v>8.6443388365852566E-2</v>
      </c>
      <c r="R10178" s="8">
        <f t="shared" si="1581"/>
        <v>8.454447542609092E-2</v>
      </c>
      <c r="S10178" s="8">
        <f t="shared" si="1581"/>
        <v>8.5487035945770617E-2</v>
      </c>
      <c r="T10178" s="8">
        <f t="shared" ref="T10178:T10241" si="1587">F10178-$O$1</f>
        <v>8.4833038578949901E-2</v>
      </c>
      <c r="W10178">
        <v>10176</v>
      </c>
      <c r="X10178" s="4">
        <f t="shared" si="1585"/>
        <v>9.0765098717152645E-2</v>
      </c>
      <c r="Y10178" s="4">
        <f t="shared" si="1583"/>
        <v>8.9772217190266942E-2</v>
      </c>
      <c r="Z10178" s="4">
        <f t="shared" si="1584"/>
        <v>8.9093065961552184E-2</v>
      </c>
    </row>
    <row r="10179" spans="1:26" x14ac:dyDescent="0.25">
      <c r="A10179" s="16">
        <f t="shared" si="1582"/>
        <v>53712</v>
      </c>
      <c r="B10179">
        <f>+'[2]Ejercicio 1'!E10396</f>
        <v>10177</v>
      </c>
      <c r="C10179" s="5">
        <v>8.7943670510149591E-2</v>
      </c>
      <c r="D10179" s="4">
        <f t="shared" ref="D10179:D10242" si="1588">+LN((1+C10179*182/360)^(360/182))</f>
        <v>8.6044745560136304E-2</v>
      </c>
      <c r="E10179" s="6">
        <f t="shared" ref="E10179:E10242" si="1589">Equivalencia_Tasas(C10179,182,91)</f>
        <v>8.6987312019637678E-2</v>
      </c>
      <c r="F10179" s="7">
        <f t="shared" ref="F10179:F10242" si="1590">Equivalencia_Tasas(C10179,182,28)</f>
        <v>8.6333310526891208E-2</v>
      </c>
      <c r="I10179" s="10">
        <v>10177</v>
      </c>
      <c r="J10179" s="8">
        <f t="shared" ref="J10179:M10242" si="1591">C10179+$O$1</f>
        <v>8.9443670510149592E-2</v>
      </c>
      <c r="K10179" s="8">
        <f t="shared" si="1591"/>
        <v>8.7544745560136306E-2</v>
      </c>
      <c r="L10179" s="8">
        <f t="shared" si="1591"/>
        <v>8.8487312019637679E-2</v>
      </c>
      <c r="M10179" s="8">
        <f t="shared" si="1586"/>
        <v>8.7833310526891209E-2</v>
      </c>
      <c r="P10179">
        <v>10177</v>
      </c>
      <c r="Q10179" s="8">
        <f t="shared" ref="Q10179:T10242" si="1592">C10179-$O$1</f>
        <v>8.6443670510149589E-2</v>
      </c>
      <c r="R10179" s="8">
        <f t="shared" si="1592"/>
        <v>8.4544745560136303E-2</v>
      </c>
      <c r="S10179" s="8">
        <f t="shared" si="1592"/>
        <v>8.5487312019637676E-2</v>
      </c>
      <c r="T10179" s="8">
        <f t="shared" si="1587"/>
        <v>8.4833310526891206E-2</v>
      </c>
      <c r="W10179">
        <v>10177</v>
      </c>
      <c r="X10179" s="4">
        <f t="shared" si="1585"/>
        <v>9.076566339436358E-2</v>
      </c>
      <c r="Y10179" s="4">
        <f t="shared" si="1583"/>
        <v>8.9772769339481209E-2</v>
      </c>
      <c r="Z10179" s="4">
        <f t="shared" si="1584"/>
        <v>8.9093609597174425E-2</v>
      </c>
    </row>
    <row r="10180" spans="1:26" x14ac:dyDescent="0.25">
      <c r="A10180" s="16">
        <f t="shared" si="1582"/>
        <v>53713</v>
      </c>
      <c r="B10180">
        <f>+'[2]Ejercicio 1'!E10397</f>
        <v>10178</v>
      </c>
      <c r="C10180" s="5">
        <v>8.7943952654446614E-2</v>
      </c>
      <c r="D10180" s="4">
        <f t="shared" si="1588"/>
        <v>8.6045015694144994E-2</v>
      </c>
      <c r="E10180" s="6">
        <f t="shared" si="1589"/>
        <v>8.6987588093486293E-2</v>
      </c>
      <c r="F10180" s="7">
        <f t="shared" si="1590"/>
        <v>8.6333582474801121E-2</v>
      </c>
      <c r="I10180" s="10">
        <v>10178</v>
      </c>
      <c r="J10180" s="8">
        <f t="shared" si="1591"/>
        <v>8.9443952654446615E-2</v>
      </c>
      <c r="K10180" s="8">
        <f t="shared" si="1591"/>
        <v>8.7545015694144995E-2</v>
      </c>
      <c r="L10180" s="8">
        <f t="shared" si="1591"/>
        <v>8.8487588093486294E-2</v>
      </c>
      <c r="M10180" s="8">
        <f t="shared" si="1586"/>
        <v>8.7833582474801122E-2</v>
      </c>
      <c r="P10180">
        <v>10178</v>
      </c>
      <c r="Q10180" s="8">
        <f t="shared" si="1592"/>
        <v>8.6443952654446612E-2</v>
      </c>
      <c r="R10180" s="8">
        <f t="shared" si="1592"/>
        <v>8.4545015694144993E-2</v>
      </c>
      <c r="S10180" s="8">
        <f t="shared" si="1592"/>
        <v>8.5487588093486291E-2</v>
      </c>
      <c r="T10180" s="8">
        <f t="shared" si="1587"/>
        <v>8.483358247480112E-2</v>
      </c>
      <c r="W10180">
        <v>10178</v>
      </c>
      <c r="X10180" s="4">
        <f t="shared" si="1585"/>
        <v>9.0766228071613594E-2</v>
      </c>
      <c r="Y10180" s="4">
        <f t="shared" si="1583"/>
        <v>8.977332148875608E-2</v>
      </c>
      <c r="Z10180" s="4">
        <f t="shared" si="1584"/>
        <v>8.9094153231674689E-2</v>
      </c>
    </row>
    <row r="10181" spans="1:26" x14ac:dyDescent="0.25">
      <c r="A10181" s="16">
        <f t="shared" ref="A10181:A10244" si="1593">+A10180+1</f>
        <v>53714</v>
      </c>
      <c r="B10181">
        <f>+'[2]Ejercicio 1'!E10398</f>
        <v>10179</v>
      </c>
      <c r="C10181" s="5">
        <v>8.7944234798743637E-2</v>
      </c>
      <c r="D10181" s="4">
        <f t="shared" si="1588"/>
        <v>8.6045285828116561E-2</v>
      </c>
      <c r="E10181" s="6">
        <f t="shared" si="1589"/>
        <v>8.6987864167316464E-2</v>
      </c>
      <c r="F10181" s="7">
        <f t="shared" si="1590"/>
        <v>8.6333854422679615E-2</v>
      </c>
      <c r="I10181" s="10">
        <v>10179</v>
      </c>
      <c r="J10181" s="8">
        <f t="shared" si="1591"/>
        <v>8.9444234798743638E-2</v>
      </c>
      <c r="K10181" s="8">
        <f t="shared" si="1591"/>
        <v>8.7545285828116562E-2</v>
      </c>
      <c r="L10181" s="8">
        <f t="shared" si="1591"/>
        <v>8.8487864167316466E-2</v>
      </c>
      <c r="M10181" s="8">
        <f t="shared" si="1586"/>
        <v>8.7833854422679616E-2</v>
      </c>
      <c r="P10181">
        <v>10179</v>
      </c>
      <c r="Q10181" s="8">
        <f t="shared" si="1592"/>
        <v>8.6444234798743635E-2</v>
      </c>
      <c r="R10181" s="8">
        <f t="shared" si="1592"/>
        <v>8.4545285828116559E-2</v>
      </c>
      <c r="S10181" s="8">
        <f t="shared" si="1592"/>
        <v>8.5487864167316463E-2</v>
      </c>
      <c r="T10181" s="8">
        <f t="shared" si="1587"/>
        <v>8.4833854422679614E-2</v>
      </c>
      <c r="W10181">
        <v>10179</v>
      </c>
      <c r="X10181" s="4">
        <f t="shared" si="1585"/>
        <v>9.0766792748901814E-2</v>
      </c>
      <c r="Y10181" s="4">
        <f t="shared" si="1583"/>
        <v>8.9773873637992302E-2</v>
      </c>
      <c r="Z10181" s="4">
        <f t="shared" si="1584"/>
        <v>8.9094696867122777E-2</v>
      </c>
    </row>
    <row r="10182" spans="1:26" x14ac:dyDescent="0.25">
      <c r="A10182" s="16">
        <f t="shared" si="1593"/>
        <v>53715</v>
      </c>
      <c r="B10182">
        <f>+'[2]Ejercicio 1'!E10399</f>
        <v>10180</v>
      </c>
      <c r="C10182" s="5">
        <v>8.794451694304066E-2</v>
      </c>
      <c r="D10182" s="4">
        <f t="shared" si="1588"/>
        <v>8.6045555962051434E-2</v>
      </c>
      <c r="E10182" s="6">
        <f t="shared" si="1589"/>
        <v>8.6988140241127318E-2</v>
      </c>
      <c r="F10182" s="7">
        <f t="shared" si="1590"/>
        <v>8.6334126370529576E-2</v>
      </c>
      <c r="I10182" s="10">
        <v>10180</v>
      </c>
      <c r="J10182" s="8">
        <f t="shared" si="1591"/>
        <v>8.9444516943040661E-2</v>
      </c>
      <c r="K10182" s="8">
        <f t="shared" si="1591"/>
        <v>8.7545555962051436E-2</v>
      </c>
      <c r="L10182" s="8">
        <f t="shared" si="1591"/>
        <v>8.8488140241127319E-2</v>
      </c>
      <c r="M10182" s="8">
        <f t="shared" si="1586"/>
        <v>8.7834126370529578E-2</v>
      </c>
      <c r="P10182">
        <v>10180</v>
      </c>
      <c r="Q10182" s="8">
        <f t="shared" si="1592"/>
        <v>8.6444516943040658E-2</v>
      </c>
      <c r="R10182" s="8">
        <f t="shared" si="1592"/>
        <v>8.4545555962051433E-2</v>
      </c>
      <c r="S10182" s="8">
        <f t="shared" si="1592"/>
        <v>8.5488140241127317E-2</v>
      </c>
      <c r="T10182" s="8">
        <f t="shared" si="1587"/>
        <v>8.4834126370529575E-2</v>
      </c>
      <c r="W10182">
        <v>10180</v>
      </c>
      <c r="X10182" s="4">
        <f t="shared" si="1585"/>
        <v>9.0767357426204537E-2</v>
      </c>
      <c r="Y10182" s="4">
        <f t="shared" si="1583"/>
        <v>8.9774425787191636E-2</v>
      </c>
      <c r="Z10182" s="4">
        <f t="shared" si="1584"/>
        <v>8.9095240502482367E-2</v>
      </c>
    </row>
    <row r="10183" spans="1:26" x14ac:dyDescent="0.25">
      <c r="A10183" s="16">
        <f t="shared" si="1593"/>
        <v>53716</v>
      </c>
      <c r="B10183">
        <f>+'[2]Ejercicio 1'!E10400</f>
        <v>10181</v>
      </c>
      <c r="C10183" s="5">
        <v>8.7944799087337669E-2</v>
      </c>
      <c r="D10183" s="4">
        <f t="shared" si="1588"/>
        <v>8.6045826095949796E-2</v>
      </c>
      <c r="E10183" s="6">
        <f t="shared" si="1589"/>
        <v>8.6988416314919714E-2</v>
      </c>
      <c r="F10183" s="7">
        <f t="shared" si="1590"/>
        <v>8.633439831834526E-2</v>
      </c>
      <c r="I10183" s="10">
        <v>10181</v>
      </c>
      <c r="J10183" s="8">
        <f t="shared" si="1591"/>
        <v>8.944479908733767E-2</v>
      </c>
      <c r="K10183" s="8">
        <f t="shared" si="1591"/>
        <v>8.7545826095949797E-2</v>
      </c>
      <c r="L10183" s="8">
        <f t="shared" si="1591"/>
        <v>8.8488416314919716E-2</v>
      </c>
      <c r="M10183" s="8">
        <f t="shared" si="1586"/>
        <v>8.7834398318345261E-2</v>
      </c>
      <c r="P10183">
        <v>10181</v>
      </c>
      <c r="Q10183" s="8">
        <f t="shared" si="1592"/>
        <v>8.6444799087337668E-2</v>
      </c>
      <c r="R10183" s="8">
        <f t="shared" si="1592"/>
        <v>8.4545826095949794E-2</v>
      </c>
      <c r="S10183" s="8">
        <f t="shared" si="1592"/>
        <v>8.5488416314919713E-2</v>
      </c>
      <c r="T10183" s="8">
        <f t="shared" si="1587"/>
        <v>8.4834398318345258E-2</v>
      </c>
      <c r="W10183">
        <v>10181</v>
      </c>
      <c r="X10183" s="4">
        <f t="shared" si="1585"/>
        <v>9.0767922103594217E-2</v>
      </c>
      <c r="Y10183" s="4">
        <f t="shared" si="1583"/>
        <v>8.9774977936353195E-2</v>
      </c>
      <c r="Z10183" s="4">
        <f t="shared" si="1584"/>
        <v>8.9095784137753445E-2</v>
      </c>
    </row>
    <row r="10184" spans="1:26" x14ac:dyDescent="0.25">
      <c r="A10184" s="16">
        <f t="shared" si="1593"/>
        <v>53717</v>
      </c>
      <c r="B10184">
        <f>+'[2]Ejercicio 1'!E10401</f>
        <v>10182</v>
      </c>
      <c r="C10184" s="5">
        <v>8.7945081231634692E-2</v>
      </c>
      <c r="D10184" s="4">
        <f t="shared" si="1588"/>
        <v>8.6046096229810631E-2</v>
      </c>
      <c r="E10184" s="6">
        <f t="shared" si="1589"/>
        <v>8.6988692388692779E-2</v>
      </c>
      <c r="F10184" s="7">
        <f t="shared" si="1590"/>
        <v>8.6334670266129551E-2</v>
      </c>
      <c r="I10184" s="10">
        <v>10182</v>
      </c>
      <c r="J10184" s="8">
        <f t="shared" si="1591"/>
        <v>8.9445081231634693E-2</v>
      </c>
      <c r="K10184" s="8">
        <f t="shared" si="1591"/>
        <v>8.7546096229810633E-2</v>
      </c>
      <c r="L10184" s="8">
        <f t="shared" si="1591"/>
        <v>8.848869238869278E-2</v>
      </c>
      <c r="M10184" s="8">
        <f t="shared" si="1586"/>
        <v>8.7834670266129553E-2</v>
      </c>
      <c r="P10184">
        <v>10182</v>
      </c>
      <c r="Q10184" s="8">
        <f t="shared" si="1592"/>
        <v>8.6445081231634691E-2</v>
      </c>
      <c r="R10184" s="8">
        <f t="shared" si="1592"/>
        <v>8.454609622981063E-2</v>
      </c>
      <c r="S10184" s="8">
        <f t="shared" si="1592"/>
        <v>8.5488692388692777E-2</v>
      </c>
      <c r="T10184" s="8">
        <f t="shared" si="1587"/>
        <v>8.483467026612955E-2</v>
      </c>
      <c r="W10184">
        <v>10182</v>
      </c>
      <c r="X10184" s="4">
        <f t="shared" si="1585"/>
        <v>9.0768486780997956E-2</v>
      </c>
      <c r="Y10184" s="4">
        <f t="shared" si="1583"/>
        <v>8.9775530085475216E-2</v>
      </c>
      <c r="Z10184" s="4">
        <f t="shared" si="1584"/>
        <v>8.9096327771896869E-2</v>
      </c>
    </row>
    <row r="10185" spans="1:26" x14ac:dyDescent="0.25">
      <c r="A10185" s="16">
        <f t="shared" si="1593"/>
        <v>53718</v>
      </c>
      <c r="B10185">
        <f>+'[2]Ejercicio 1'!E10402</f>
        <v>10183</v>
      </c>
      <c r="C10185" s="5">
        <v>8.7945363375931715E-2</v>
      </c>
      <c r="D10185" s="4">
        <f t="shared" si="1588"/>
        <v>8.604636636363476E-2</v>
      </c>
      <c r="E10185" s="6">
        <f t="shared" si="1589"/>
        <v>8.6988968462447414E-2</v>
      </c>
      <c r="F10185" s="7">
        <f t="shared" si="1590"/>
        <v>8.6334942213885296E-2</v>
      </c>
      <c r="I10185" s="10">
        <v>10183</v>
      </c>
      <c r="J10185" s="8">
        <f t="shared" si="1591"/>
        <v>8.9445363375931716E-2</v>
      </c>
      <c r="K10185" s="8">
        <f t="shared" si="1591"/>
        <v>8.7546366363634762E-2</v>
      </c>
      <c r="L10185" s="8">
        <f t="shared" si="1591"/>
        <v>8.8488968462447415E-2</v>
      </c>
      <c r="M10185" s="8">
        <f t="shared" si="1586"/>
        <v>8.7834942213885298E-2</v>
      </c>
      <c r="P10185">
        <v>10183</v>
      </c>
      <c r="Q10185" s="8">
        <f t="shared" si="1592"/>
        <v>8.6445363375931714E-2</v>
      </c>
      <c r="R10185" s="8">
        <f t="shared" si="1592"/>
        <v>8.4546366363634759E-2</v>
      </c>
      <c r="S10185" s="8">
        <f t="shared" si="1592"/>
        <v>8.5488968462447412E-2</v>
      </c>
      <c r="T10185" s="8">
        <f t="shared" si="1587"/>
        <v>8.4834942213885295E-2</v>
      </c>
      <c r="W10185">
        <v>10183</v>
      </c>
      <c r="X10185" s="4">
        <f t="shared" si="1585"/>
        <v>9.0769051458440345E-2</v>
      </c>
      <c r="Y10185" s="4">
        <f t="shared" si="1583"/>
        <v>8.9776082234561239E-2</v>
      </c>
      <c r="Z10185" s="4">
        <f t="shared" si="1584"/>
        <v>8.9096871408030118E-2</v>
      </c>
    </row>
    <row r="10186" spans="1:26" x14ac:dyDescent="0.25">
      <c r="A10186" s="16">
        <f t="shared" si="1593"/>
        <v>53719</v>
      </c>
      <c r="B10186">
        <f>+'[2]Ejercicio 1'!E10403</f>
        <v>10184</v>
      </c>
      <c r="C10186" s="5">
        <v>8.7945645520228738E-2</v>
      </c>
      <c r="D10186" s="4">
        <f t="shared" si="1588"/>
        <v>8.6046636497421988E-2</v>
      </c>
      <c r="E10186" s="6">
        <f t="shared" si="1589"/>
        <v>8.6989244536182717E-2</v>
      </c>
      <c r="F10186" s="7">
        <f t="shared" si="1590"/>
        <v>8.6335214161606791E-2</v>
      </c>
      <c r="I10186" s="10">
        <v>10184</v>
      </c>
      <c r="J10186" s="8">
        <f t="shared" si="1591"/>
        <v>8.9445645520228739E-2</v>
      </c>
      <c r="K10186" s="8">
        <f t="shared" si="1591"/>
        <v>8.754663649742199E-2</v>
      </c>
      <c r="L10186" s="8">
        <f t="shared" si="1591"/>
        <v>8.8489244536182718E-2</v>
      </c>
      <c r="M10186" s="8">
        <f t="shared" si="1586"/>
        <v>8.7835214161606792E-2</v>
      </c>
      <c r="P10186">
        <v>10184</v>
      </c>
      <c r="Q10186" s="8">
        <f t="shared" si="1592"/>
        <v>8.6445645520228737E-2</v>
      </c>
      <c r="R10186" s="8">
        <f t="shared" si="1592"/>
        <v>8.4546636497421987E-2</v>
      </c>
      <c r="S10186" s="8">
        <f t="shared" si="1592"/>
        <v>8.5489244536182715E-2</v>
      </c>
      <c r="T10186" s="8">
        <f t="shared" si="1587"/>
        <v>8.483521416160679E-2</v>
      </c>
      <c r="W10186">
        <v>10184</v>
      </c>
      <c r="X10186" s="4">
        <f t="shared" si="1585"/>
        <v>9.0769616135920494E-2</v>
      </c>
      <c r="Y10186" s="4">
        <f t="shared" si="1583"/>
        <v>8.9776634383609472E-2</v>
      </c>
      <c r="Z10186" s="4">
        <f t="shared" si="1584"/>
        <v>8.9097415041999389E-2</v>
      </c>
    </row>
    <row r="10187" spans="1:26" x14ac:dyDescent="0.25">
      <c r="A10187" s="16">
        <f t="shared" si="1593"/>
        <v>53720</v>
      </c>
      <c r="B10187">
        <f>+'[2]Ejercicio 1'!E10404</f>
        <v>10185</v>
      </c>
      <c r="C10187" s="5">
        <v>8.7945927664525761E-2</v>
      </c>
      <c r="D10187" s="4">
        <f t="shared" si="1588"/>
        <v>8.6046906631172287E-2</v>
      </c>
      <c r="E10187" s="6">
        <f t="shared" si="1589"/>
        <v>8.6989520609899562E-2</v>
      </c>
      <c r="F10187" s="7">
        <f t="shared" si="1590"/>
        <v>8.6335486109296866E-2</v>
      </c>
      <c r="I10187" s="10">
        <v>10185</v>
      </c>
      <c r="J10187" s="8">
        <f t="shared" si="1591"/>
        <v>8.9445927664525762E-2</v>
      </c>
      <c r="K10187" s="8">
        <f t="shared" si="1591"/>
        <v>8.7546906631172289E-2</v>
      </c>
      <c r="L10187" s="8">
        <f t="shared" si="1591"/>
        <v>8.8489520609899563E-2</v>
      </c>
      <c r="M10187" s="8">
        <f t="shared" si="1586"/>
        <v>8.7835486109296868E-2</v>
      </c>
      <c r="P10187">
        <v>10185</v>
      </c>
      <c r="Q10187" s="8">
        <f t="shared" si="1592"/>
        <v>8.644592766452576E-2</v>
      </c>
      <c r="R10187" s="8">
        <f t="shared" si="1592"/>
        <v>8.4546906631172286E-2</v>
      </c>
      <c r="S10187" s="8">
        <f t="shared" si="1592"/>
        <v>8.5489520609899561E-2</v>
      </c>
      <c r="T10187" s="8">
        <f t="shared" si="1587"/>
        <v>8.4835486109296865E-2</v>
      </c>
      <c r="W10187">
        <v>10185</v>
      </c>
      <c r="X10187" s="4">
        <f t="shared" si="1585"/>
        <v>9.0770180813440182E-2</v>
      </c>
      <c r="Y10187" s="4">
        <f t="shared" si="1583"/>
        <v>8.9777186532618194E-2</v>
      </c>
      <c r="Z10187" s="4">
        <f t="shared" si="1584"/>
        <v>8.9097958676910768E-2</v>
      </c>
    </row>
    <row r="10188" spans="1:26" x14ac:dyDescent="0.25">
      <c r="A10188" s="16">
        <f t="shared" si="1593"/>
        <v>53721</v>
      </c>
      <c r="B10188">
        <f>+'[2]Ejercicio 1'!E10405</f>
        <v>10186</v>
      </c>
      <c r="C10188" s="5">
        <v>8.7946209808822784E-2</v>
      </c>
      <c r="D10188" s="4">
        <f t="shared" si="1588"/>
        <v>8.604717676488631E-2</v>
      </c>
      <c r="E10188" s="6">
        <f t="shared" si="1589"/>
        <v>8.6989796683597978E-2</v>
      </c>
      <c r="F10188" s="7">
        <f t="shared" si="1590"/>
        <v>8.6335758056958395E-2</v>
      </c>
      <c r="I10188" s="10">
        <v>10186</v>
      </c>
      <c r="J10188" s="8">
        <f t="shared" si="1591"/>
        <v>8.9446209808822785E-2</v>
      </c>
      <c r="K10188" s="8">
        <f t="shared" si="1591"/>
        <v>8.7547176764886311E-2</v>
      </c>
      <c r="L10188" s="8">
        <f t="shared" si="1591"/>
        <v>8.8489796683597979E-2</v>
      </c>
      <c r="M10188" s="8">
        <f t="shared" si="1586"/>
        <v>8.7835758056958396E-2</v>
      </c>
      <c r="P10188">
        <v>10186</v>
      </c>
      <c r="Q10188" s="8">
        <f t="shared" si="1592"/>
        <v>8.6446209808822783E-2</v>
      </c>
      <c r="R10188" s="8">
        <f t="shared" si="1592"/>
        <v>8.4547176764886309E-2</v>
      </c>
      <c r="S10188" s="8">
        <f t="shared" si="1592"/>
        <v>8.5489796683597977E-2</v>
      </c>
      <c r="T10188" s="8">
        <f t="shared" si="1587"/>
        <v>8.4835758056958394E-2</v>
      </c>
      <c r="W10188">
        <v>10186</v>
      </c>
      <c r="X10188" s="4">
        <f t="shared" si="1585"/>
        <v>9.0770745490998089E-2</v>
      </c>
      <c r="Y10188" s="4">
        <f t="shared" si="1583"/>
        <v>8.9777738681688396E-2</v>
      </c>
      <c r="Z10188" s="4">
        <f t="shared" si="1584"/>
        <v>8.9098502311739339E-2</v>
      </c>
    </row>
    <row r="10189" spans="1:26" x14ac:dyDescent="0.25">
      <c r="A10189" s="16">
        <f t="shared" si="1593"/>
        <v>53722</v>
      </c>
      <c r="B10189">
        <f>+'[2]Ejercicio 1'!E10406</f>
        <v>10187</v>
      </c>
      <c r="C10189" s="5">
        <v>8.7946491953119807E-2</v>
      </c>
      <c r="D10189" s="4">
        <f t="shared" si="1588"/>
        <v>8.6047446898562793E-2</v>
      </c>
      <c r="E10189" s="6">
        <f t="shared" si="1589"/>
        <v>8.6990072757277048E-2</v>
      </c>
      <c r="F10189" s="7">
        <f t="shared" si="1590"/>
        <v>8.6336030004585673E-2</v>
      </c>
      <c r="I10189" s="10">
        <v>10187</v>
      </c>
      <c r="J10189" s="8">
        <f t="shared" si="1591"/>
        <v>8.9446491953119808E-2</v>
      </c>
      <c r="K10189" s="8">
        <f t="shared" si="1591"/>
        <v>8.7547446898562795E-2</v>
      </c>
      <c r="L10189" s="8">
        <f t="shared" si="1591"/>
        <v>8.849007275727705E-2</v>
      </c>
      <c r="M10189" s="8">
        <f t="shared" si="1586"/>
        <v>8.7836030004585675E-2</v>
      </c>
      <c r="P10189">
        <v>10187</v>
      </c>
      <c r="Q10189" s="8">
        <f t="shared" si="1592"/>
        <v>8.6446491953119806E-2</v>
      </c>
      <c r="R10189" s="8">
        <f t="shared" si="1592"/>
        <v>8.4547446898562792E-2</v>
      </c>
      <c r="S10189" s="8">
        <f t="shared" si="1592"/>
        <v>8.5490072757277047E-2</v>
      </c>
      <c r="T10189" s="8">
        <f t="shared" si="1587"/>
        <v>8.4836030004585672E-2</v>
      </c>
      <c r="W10189">
        <v>10187</v>
      </c>
      <c r="X10189" s="4">
        <f t="shared" si="1585"/>
        <v>9.0771310168594202E-2</v>
      </c>
      <c r="Y10189" s="4">
        <f t="shared" si="1583"/>
        <v>8.9778290830623317E-2</v>
      </c>
      <c r="Z10189" s="4">
        <f t="shared" si="1584"/>
        <v>8.9099045946479424E-2</v>
      </c>
    </row>
    <row r="10190" spans="1:26" x14ac:dyDescent="0.25">
      <c r="A10190" s="16">
        <f t="shared" si="1593"/>
        <v>53723</v>
      </c>
      <c r="B10190">
        <f>+'[2]Ejercicio 1'!E10407</f>
        <v>10188</v>
      </c>
      <c r="C10190" s="5">
        <v>8.7946774097416816E-2</v>
      </c>
      <c r="D10190" s="4">
        <f t="shared" si="1588"/>
        <v>8.6047717032202375E-2</v>
      </c>
      <c r="E10190" s="6">
        <f t="shared" si="1589"/>
        <v>8.6990348830937689E-2</v>
      </c>
      <c r="F10190" s="7">
        <f t="shared" si="1590"/>
        <v>8.6336301952181546E-2</v>
      </c>
      <c r="I10190" s="10">
        <v>10188</v>
      </c>
      <c r="J10190" s="8">
        <f t="shared" si="1591"/>
        <v>8.9446774097416817E-2</v>
      </c>
      <c r="K10190" s="8">
        <f t="shared" si="1591"/>
        <v>8.7547717032202377E-2</v>
      </c>
      <c r="L10190" s="8">
        <f t="shared" si="1591"/>
        <v>8.849034883093769E-2</v>
      </c>
      <c r="M10190" s="8">
        <f t="shared" si="1586"/>
        <v>8.7836301952181547E-2</v>
      </c>
      <c r="P10190">
        <v>10188</v>
      </c>
      <c r="Q10190" s="8">
        <f t="shared" si="1592"/>
        <v>8.6446774097416815E-2</v>
      </c>
      <c r="R10190" s="8">
        <f t="shared" si="1592"/>
        <v>8.4547717032202374E-2</v>
      </c>
      <c r="S10190" s="8">
        <f t="shared" si="1592"/>
        <v>8.5490348830937687E-2</v>
      </c>
      <c r="T10190" s="8">
        <f t="shared" si="1587"/>
        <v>8.4836301952181545E-2</v>
      </c>
      <c r="W10190">
        <v>10188</v>
      </c>
      <c r="X10190" s="4">
        <f t="shared" si="1585"/>
        <v>9.0771874846228964E-2</v>
      </c>
      <c r="Y10190" s="4">
        <f t="shared" si="1583"/>
        <v>8.9778842979520462E-2</v>
      </c>
      <c r="Z10190" s="4">
        <f t="shared" si="1584"/>
        <v>8.9099589580091842E-2</v>
      </c>
    </row>
    <row r="10191" spans="1:26" x14ac:dyDescent="0.25">
      <c r="A10191" s="16">
        <f t="shared" si="1593"/>
        <v>53724</v>
      </c>
      <c r="B10191">
        <f>+'[2]Ejercicio 1'!E10408</f>
        <v>10189</v>
      </c>
      <c r="C10191" s="5">
        <v>8.7947056241713839E-2</v>
      </c>
      <c r="D10191" s="4">
        <f t="shared" si="1588"/>
        <v>8.6047987165805251E-2</v>
      </c>
      <c r="E10191" s="6">
        <f t="shared" si="1589"/>
        <v>8.6990624904578998E-2</v>
      </c>
      <c r="F10191" s="7">
        <f t="shared" si="1590"/>
        <v>8.6336573899746014E-2</v>
      </c>
      <c r="I10191" s="10">
        <v>10189</v>
      </c>
      <c r="J10191" s="8">
        <f t="shared" si="1591"/>
        <v>8.944705624171384E-2</v>
      </c>
      <c r="K10191" s="8">
        <f t="shared" si="1591"/>
        <v>8.7547987165805252E-2</v>
      </c>
      <c r="L10191" s="8">
        <f t="shared" si="1591"/>
        <v>8.8490624904578999E-2</v>
      </c>
      <c r="M10191" s="8">
        <f t="shared" si="1586"/>
        <v>8.7836573899746015E-2</v>
      </c>
      <c r="P10191">
        <v>10189</v>
      </c>
      <c r="Q10191" s="8">
        <f t="shared" si="1592"/>
        <v>8.6447056241713838E-2</v>
      </c>
      <c r="R10191" s="8">
        <f t="shared" si="1592"/>
        <v>8.454798716580525E-2</v>
      </c>
      <c r="S10191" s="8">
        <f t="shared" si="1592"/>
        <v>8.5490624904578996E-2</v>
      </c>
      <c r="T10191" s="8">
        <f t="shared" si="1587"/>
        <v>8.4836573899746012E-2</v>
      </c>
      <c r="W10191">
        <v>10189</v>
      </c>
      <c r="X10191" s="4">
        <f t="shared" si="1585"/>
        <v>9.0772439523901932E-2</v>
      </c>
      <c r="Y10191" s="4">
        <f t="shared" si="1583"/>
        <v>8.9779395128378972E-2</v>
      </c>
      <c r="Z10191" s="4">
        <f t="shared" si="1584"/>
        <v>8.9100133214654917E-2</v>
      </c>
    </row>
    <row r="10192" spans="1:26" x14ac:dyDescent="0.25">
      <c r="A10192" s="16">
        <f t="shared" si="1593"/>
        <v>53725</v>
      </c>
      <c r="B10192">
        <f>+'[2]Ejercicio 1'!E10409</f>
        <v>10190</v>
      </c>
      <c r="C10192" s="5">
        <v>8.7947338386010862E-2</v>
      </c>
      <c r="D10192" s="4">
        <f t="shared" si="1588"/>
        <v>8.6048257299371003E-2</v>
      </c>
      <c r="E10192" s="6">
        <f t="shared" si="1589"/>
        <v>8.6990900978200988E-2</v>
      </c>
      <c r="F10192" s="7">
        <f t="shared" si="1590"/>
        <v>8.6336845847281934E-2</v>
      </c>
      <c r="I10192" s="10">
        <v>10190</v>
      </c>
      <c r="J10192" s="8">
        <f t="shared" si="1591"/>
        <v>8.9447338386010863E-2</v>
      </c>
      <c r="K10192" s="8">
        <f t="shared" si="1591"/>
        <v>8.7548257299371005E-2</v>
      </c>
      <c r="L10192" s="8">
        <f t="shared" si="1591"/>
        <v>8.849090097820099E-2</v>
      </c>
      <c r="M10192" s="8">
        <f t="shared" si="1586"/>
        <v>8.7836845847281936E-2</v>
      </c>
      <c r="P10192">
        <v>10190</v>
      </c>
      <c r="Q10192" s="8">
        <f t="shared" si="1592"/>
        <v>8.6447338386010861E-2</v>
      </c>
      <c r="R10192" s="8">
        <f t="shared" si="1592"/>
        <v>8.4548257299371002E-2</v>
      </c>
      <c r="S10192" s="8">
        <f t="shared" si="1592"/>
        <v>8.5490900978200987E-2</v>
      </c>
      <c r="T10192" s="8">
        <f t="shared" si="1587"/>
        <v>8.4836845847281933E-2</v>
      </c>
      <c r="W10192">
        <v>10190</v>
      </c>
      <c r="X10192" s="4">
        <f t="shared" si="1585"/>
        <v>9.077300420161355E-2</v>
      </c>
      <c r="Y10192" s="4">
        <f t="shared" si="1583"/>
        <v>8.9779947277199706E-2</v>
      </c>
      <c r="Z10192" s="4">
        <f t="shared" si="1584"/>
        <v>8.9100676849129493E-2</v>
      </c>
    </row>
    <row r="10193" spans="1:26" x14ac:dyDescent="0.25">
      <c r="A10193" s="16">
        <f t="shared" si="1593"/>
        <v>53726</v>
      </c>
      <c r="B10193">
        <f>+'[2]Ejercicio 1'!E10410</f>
        <v>10191</v>
      </c>
      <c r="C10193" s="5">
        <v>8.7947620530307885E-2</v>
      </c>
      <c r="D10193" s="4">
        <f t="shared" si="1588"/>
        <v>8.6048527432900049E-2</v>
      </c>
      <c r="E10193" s="6">
        <f t="shared" si="1589"/>
        <v>8.6991177051805396E-2</v>
      </c>
      <c r="F10193" s="7">
        <f t="shared" si="1590"/>
        <v>8.6337117794783591E-2</v>
      </c>
      <c r="I10193" s="10">
        <v>10191</v>
      </c>
      <c r="J10193" s="8">
        <f t="shared" si="1591"/>
        <v>8.9447620530307886E-2</v>
      </c>
      <c r="K10193" s="8">
        <f t="shared" si="1591"/>
        <v>8.754852743290005E-2</v>
      </c>
      <c r="L10193" s="8">
        <f t="shared" si="1591"/>
        <v>8.8491177051805398E-2</v>
      </c>
      <c r="M10193" s="8">
        <f t="shared" si="1586"/>
        <v>8.7837117794783592E-2</v>
      </c>
      <c r="P10193">
        <v>10191</v>
      </c>
      <c r="Q10193" s="8">
        <f t="shared" si="1592"/>
        <v>8.6447620530307884E-2</v>
      </c>
      <c r="R10193" s="8">
        <f t="shared" si="1592"/>
        <v>8.4548527432900047E-2</v>
      </c>
      <c r="S10193" s="8">
        <f t="shared" si="1592"/>
        <v>8.5491177051805395E-2</v>
      </c>
      <c r="T10193" s="8">
        <f t="shared" si="1587"/>
        <v>8.483711779478359E-2</v>
      </c>
      <c r="W10193">
        <v>10191</v>
      </c>
      <c r="X10193" s="4">
        <f t="shared" si="1585"/>
        <v>9.0773568879339225E-2</v>
      </c>
      <c r="Y10193" s="4">
        <f t="shared" si="1583"/>
        <v>8.9780499426081045E-2</v>
      </c>
      <c r="Z10193" s="4">
        <f t="shared" si="1584"/>
        <v>8.9101220483512725E-2</v>
      </c>
    </row>
    <row r="10194" spans="1:26" x14ac:dyDescent="0.25">
      <c r="A10194" s="16">
        <f t="shared" si="1593"/>
        <v>53727</v>
      </c>
      <c r="B10194">
        <f>+'[2]Ejercicio 1'!E10411</f>
        <v>10192</v>
      </c>
      <c r="C10194" s="5">
        <v>8.7947902674604908E-2</v>
      </c>
      <c r="D10194" s="4">
        <f t="shared" si="1588"/>
        <v>8.6048797566392596E-2</v>
      </c>
      <c r="E10194" s="6">
        <f t="shared" si="1589"/>
        <v>8.6991453125389612E-2</v>
      </c>
      <c r="F10194" s="7">
        <f t="shared" si="1590"/>
        <v>8.6337389742253842E-2</v>
      </c>
      <c r="I10194" s="10">
        <v>10192</v>
      </c>
      <c r="J10194" s="8">
        <f t="shared" si="1591"/>
        <v>8.9447902674604909E-2</v>
      </c>
      <c r="K10194" s="8">
        <f t="shared" si="1591"/>
        <v>8.7548797566392597E-2</v>
      </c>
      <c r="L10194" s="8">
        <f t="shared" si="1591"/>
        <v>8.8491453125389613E-2</v>
      </c>
      <c r="M10194" s="8">
        <f t="shared" si="1586"/>
        <v>8.7837389742253844E-2</v>
      </c>
      <c r="P10194">
        <v>10192</v>
      </c>
      <c r="Q10194" s="8">
        <f t="shared" si="1592"/>
        <v>8.6447902674604907E-2</v>
      </c>
      <c r="R10194" s="8">
        <f t="shared" si="1592"/>
        <v>8.4548797566392594E-2</v>
      </c>
      <c r="S10194" s="8">
        <f t="shared" si="1592"/>
        <v>8.549145312538961E-2</v>
      </c>
      <c r="T10194" s="8">
        <f t="shared" si="1587"/>
        <v>8.4837389742253841E-2</v>
      </c>
      <c r="W10194">
        <v>10192</v>
      </c>
      <c r="X10194" s="4">
        <f t="shared" si="1585"/>
        <v>9.0774133557152747E-2</v>
      </c>
      <c r="Y10194" s="4">
        <f t="shared" si="1583"/>
        <v>8.9781051574728724E-2</v>
      </c>
      <c r="Z10194" s="4">
        <f t="shared" si="1584"/>
        <v>8.9101764116771134E-2</v>
      </c>
    </row>
    <row r="10195" spans="1:26" x14ac:dyDescent="0.25">
      <c r="A10195" s="16">
        <f t="shared" si="1593"/>
        <v>53728</v>
      </c>
      <c r="B10195">
        <f>+'[2]Ejercicio 1'!E10412</f>
        <v>10193</v>
      </c>
      <c r="C10195" s="5">
        <v>8.7948184818901931E-2</v>
      </c>
      <c r="D10195" s="4">
        <f t="shared" si="1588"/>
        <v>8.6049067699847825E-2</v>
      </c>
      <c r="E10195" s="6">
        <f t="shared" si="1589"/>
        <v>8.6991729198956258E-2</v>
      </c>
      <c r="F10195" s="7">
        <f t="shared" si="1590"/>
        <v>8.6337661689692702E-2</v>
      </c>
      <c r="I10195" s="10">
        <v>10193</v>
      </c>
      <c r="J10195" s="8">
        <f t="shared" si="1591"/>
        <v>8.9448184818901932E-2</v>
      </c>
      <c r="K10195" s="8">
        <f t="shared" si="1591"/>
        <v>8.7549067699847827E-2</v>
      </c>
      <c r="L10195" s="8">
        <f t="shared" si="1591"/>
        <v>8.8491729198956259E-2</v>
      </c>
      <c r="M10195" s="8">
        <f t="shared" si="1586"/>
        <v>8.7837661689692703E-2</v>
      </c>
      <c r="P10195">
        <v>10193</v>
      </c>
      <c r="Q10195" s="8">
        <f t="shared" si="1592"/>
        <v>8.644818481890193E-2</v>
      </c>
      <c r="R10195" s="8">
        <f t="shared" si="1592"/>
        <v>8.4549067699847824E-2</v>
      </c>
      <c r="S10195" s="8">
        <f t="shared" si="1592"/>
        <v>8.5491729198956257E-2</v>
      </c>
      <c r="T10195" s="8">
        <f t="shared" si="1587"/>
        <v>8.48376616896927E-2</v>
      </c>
      <c r="W10195">
        <v>10193</v>
      </c>
      <c r="X10195" s="4">
        <f t="shared" si="1585"/>
        <v>9.0774698234979009E-2</v>
      </c>
      <c r="Y10195" s="4">
        <f t="shared" si="1583"/>
        <v>8.97816037235354E-2</v>
      </c>
      <c r="Z10195" s="4">
        <f t="shared" si="1584"/>
        <v>8.9102307750977355E-2</v>
      </c>
    </row>
    <row r="10196" spans="1:26" x14ac:dyDescent="0.25">
      <c r="A10196" s="16">
        <f t="shared" si="1593"/>
        <v>53729</v>
      </c>
      <c r="B10196">
        <f>+'[2]Ejercicio 1'!E10413</f>
        <v>10194</v>
      </c>
      <c r="C10196" s="5">
        <v>8.794846696319894E-2</v>
      </c>
      <c r="D10196" s="4">
        <f t="shared" si="1588"/>
        <v>8.604933783326614E-2</v>
      </c>
      <c r="E10196" s="6">
        <f t="shared" si="1589"/>
        <v>8.6992005272502698E-2</v>
      </c>
      <c r="F10196" s="7">
        <f t="shared" si="1590"/>
        <v>8.6337933637100156E-2</v>
      </c>
      <c r="I10196" s="10">
        <v>10194</v>
      </c>
      <c r="J10196" s="8">
        <f t="shared" si="1591"/>
        <v>8.9448466963198942E-2</v>
      </c>
      <c r="K10196" s="8">
        <f t="shared" si="1591"/>
        <v>8.7549337833266141E-2</v>
      </c>
      <c r="L10196" s="8">
        <f t="shared" si="1591"/>
        <v>8.84920052725027E-2</v>
      </c>
      <c r="M10196" s="8">
        <f t="shared" si="1586"/>
        <v>8.7837933637100157E-2</v>
      </c>
      <c r="P10196">
        <v>10194</v>
      </c>
      <c r="Q10196" s="8">
        <f t="shared" si="1592"/>
        <v>8.6448466963198939E-2</v>
      </c>
      <c r="R10196" s="8">
        <f t="shared" si="1592"/>
        <v>8.4549337833266139E-2</v>
      </c>
      <c r="S10196" s="8">
        <f t="shared" si="1592"/>
        <v>8.5492005272502697E-2</v>
      </c>
      <c r="T10196" s="8">
        <f t="shared" si="1587"/>
        <v>8.4837933637100155E-2</v>
      </c>
      <c r="W10196">
        <v>10194</v>
      </c>
      <c r="X10196" s="4">
        <f t="shared" si="1585"/>
        <v>9.0775262912844795E-2</v>
      </c>
      <c r="Y10196" s="4">
        <f t="shared" si="1583"/>
        <v>8.9782155872106667E-2</v>
      </c>
      <c r="Z10196" s="4">
        <f t="shared" si="1584"/>
        <v>8.9102851384061613E-2</v>
      </c>
    </row>
    <row r="10197" spans="1:26" x14ac:dyDescent="0.25">
      <c r="A10197" s="16">
        <f t="shared" si="1593"/>
        <v>53730</v>
      </c>
      <c r="B10197">
        <f>+'[2]Ejercicio 1'!E10414</f>
        <v>10195</v>
      </c>
      <c r="C10197" s="5">
        <v>8.7948749107495963E-2</v>
      </c>
      <c r="D10197" s="4">
        <f t="shared" si="1588"/>
        <v>8.6049607966647554E-2</v>
      </c>
      <c r="E10197" s="6">
        <f t="shared" si="1589"/>
        <v>8.6992281346030695E-2</v>
      </c>
      <c r="F10197" s="7">
        <f t="shared" si="1590"/>
        <v>8.633820558447905E-2</v>
      </c>
      <c r="I10197" s="10">
        <v>10195</v>
      </c>
      <c r="J10197" s="8">
        <f t="shared" si="1591"/>
        <v>8.9448749107495965E-2</v>
      </c>
      <c r="K10197" s="8">
        <f t="shared" si="1591"/>
        <v>8.7549607966647555E-2</v>
      </c>
      <c r="L10197" s="8">
        <f t="shared" si="1591"/>
        <v>8.8492281346030696E-2</v>
      </c>
      <c r="M10197" s="8">
        <f t="shared" si="1586"/>
        <v>8.7838205584479051E-2</v>
      </c>
      <c r="P10197">
        <v>10195</v>
      </c>
      <c r="Q10197" s="8">
        <f t="shared" si="1592"/>
        <v>8.6448749107495962E-2</v>
      </c>
      <c r="R10197" s="8">
        <f t="shared" si="1592"/>
        <v>8.4549607966647553E-2</v>
      </c>
      <c r="S10197" s="8">
        <f t="shared" si="1592"/>
        <v>8.5492281346030694E-2</v>
      </c>
      <c r="T10197" s="8">
        <f t="shared" si="1587"/>
        <v>8.4838205584479048E-2</v>
      </c>
      <c r="W10197">
        <v>10195</v>
      </c>
      <c r="X10197" s="4">
        <f t="shared" si="1585"/>
        <v>9.0775827590748787E-2</v>
      </c>
      <c r="Y10197" s="4">
        <f t="shared" si="1583"/>
        <v>8.9782708020738539E-2</v>
      </c>
      <c r="Z10197" s="4">
        <f t="shared" si="1584"/>
        <v>8.9103395019130005E-2</v>
      </c>
    </row>
    <row r="10198" spans="1:26" x14ac:dyDescent="0.25">
      <c r="A10198" s="16">
        <f t="shared" si="1593"/>
        <v>53731</v>
      </c>
      <c r="B10198">
        <f>+'[2]Ejercicio 1'!E10415</f>
        <v>10196</v>
      </c>
      <c r="C10198" s="5">
        <v>8.7949031251792986E-2</v>
      </c>
      <c r="D10198" s="4">
        <f t="shared" si="1588"/>
        <v>8.6049878099992053E-2</v>
      </c>
      <c r="E10198" s="6">
        <f t="shared" si="1589"/>
        <v>8.6992557419540248E-2</v>
      </c>
      <c r="F10198" s="7">
        <f t="shared" si="1590"/>
        <v>8.6338477531823693E-2</v>
      </c>
      <c r="I10198" s="10">
        <v>10196</v>
      </c>
      <c r="J10198" s="8">
        <f t="shared" si="1591"/>
        <v>8.9449031251792988E-2</v>
      </c>
      <c r="K10198" s="8">
        <f t="shared" si="1591"/>
        <v>8.7549878099992054E-2</v>
      </c>
      <c r="L10198" s="8">
        <f t="shared" si="1591"/>
        <v>8.8492557419540249E-2</v>
      </c>
      <c r="M10198" s="8">
        <f t="shared" si="1586"/>
        <v>8.7838477531823694E-2</v>
      </c>
      <c r="P10198">
        <v>10196</v>
      </c>
      <c r="Q10198" s="8">
        <f t="shared" si="1592"/>
        <v>8.6449031251792985E-2</v>
      </c>
      <c r="R10198" s="8">
        <f t="shared" si="1592"/>
        <v>8.4549878099992051E-2</v>
      </c>
      <c r="S10198" s="8">
        <f t="shared" si="1592"/>
        <v>8.5492557419540247E-2</v>
      </c>
      <c r="T10198" s="8">
        <f t="shared" si="1587"/>
        <v>8.4838477531823692E-2</v>
      </c>
      <c r="W10198">
        <v>10196</v>
      </c>
      <c r="X10198" s="4">
        <f t="shared" si="1585"/>
        <v>9.0776392268666836E-2</v>
      </c>
      <c r="Y10198" s="4">
        <f t="shared" si="1583"/>
        <v>8.9783260169332635E-2</v>
      </c>
      <c r="Z10198" s="4">
        <f t="shared" si="1584"/>
        <v>8.910393865307073E-2</v>
      </c>
    </row>
    <row r="10199" spans="1:26" x14ac:dyDescent="0.25">
      <c r="A10199" s="16">
        <f t="shared" si="1593"/>
        <v>53732</v>
      </c>
      <c r="B10199">
        <f>+'[2]Ejercicio 1'!E10416</f>
        <v>10197</v>
      </c>
      <c r="C10199" s="5">
        <v>8.7949313396090009E-2</v>
      </c>
      <c r="D10199" s="4">
        <f t="shared" si="1588"/>
        <v>8.6050148233300039E-2</v>
      </c>
      <c r="E10199" s="6">
        <f t="shared" si="1589"/>
        <v>8.6992833493031343E-2</v>
      </c>
      <c r="F10199" s="7">
        <f t="shared" si="1590"/>
        <v>8.6338749479136931E-2</v>
      </c>
      <c r="I10199" s="10">
        <v>10197</v>
      </c>
      <c r="J10199" s="8">
        <f t="shared" si="1591"/>
        <v>8.9449313396090011E-2</v>
      </c>
      <c r="K10199" s="8">
        <f t="shared" si="1591"/>
        <v>8.755014823330004E-2</v>
      </c>
      <c r="L10199" s="8">
        <f t="shared" si="1591"/>
        <v>8.8492833493031345E-2</v>
      </c>
      <c r="M10199" s="8">
        <f t="shared" si="1586"/>
        <v>8.7838749479136932E-2</v>
      </c>
      <c r="P10199">
        <v>10197</v>
      </c>
      <c r="Q10199" s="8">
        <f t="shared" si="1592"/>
        <v>8.6449313396090008E-2</v>
      </c>
      <c r="R10199" s="8">
        <f t="shared" si="1592"/>
        <v>8.4550148233300038E-2</v>
      </c>
      <c r="S10199" s="8">
        <f t="shared" si="1592"/>
        <v>8.5492833493031342E-2</v>
      </c>
      <c r="T10199" s="8">
        <f t="shared" si="1587"/>
        <v>8.483874947913693E-2</v>
      </c>
      <c r="W10199">
        <v>10197</v>
      </c>
      <c r="X10199" s="4">
        <f t="shared" si="1585"/>
        <v>9.0776956946672732E-2</v>
      </c>
      <c r="Y10199" s="4">
        <f t="shared" si="1583"/>
        <v>8.9783812317988224E-2</v>
      </c>
      <c r="Z10199" s="4">
        <f t="shared" si="1584"/>
        <v>8.9104482285886633E-2</v>
      </c>
    </row>
    <row r="10200" spans="1:26" x14ac:dyDescent="0.25">
      <c r="A10200" s="16">
        <f t="shared" si="1593"/>
        <v>53733</v>
      </c>
      <c r="B10200">
        <f>+'[2]Ejercicio 1'!E10417</f>
        <v>10198</v>
      </c>
      <c r="C10200" s="5">
        <v>8.7949595540387032E-2</v>
      </c>
      <c r="D10200" s="4">
        <f t="shared" si="1588"/>
        <v>8.6050418366570722E-2</v>
      </c>
      <c r="E10200" s="6">
        <f t="shared" si="1589"/>
        <v>8.6993109566503121E-2</v>
      </c>
      <c r="F10200" s="7">
        <f t="shared" si="1590"/>
        <v>8.6339021426418777E-2</v>
      </c>
      <c r="I10200" s="10">
        <v>10198</v>
      </c>
      <c r="J10200" s="8">
        <f t="shared" si="1591"/>
        <v>8.9449595540387034E-2</v>
      </c>
      <c r="K10200" s="8">
        <f t="shared" si="1591"/>
        <v>8.7550418366570723E-2</v>
      </c>
      <c r="L10200" s="8">
        <f t="shared" si="1591"/>
        <v>8.8493109566503123E-2</v>
      </c>
      <c r="M10200" s="8">
        <f t="shared" si="1586"/>
        <v>8.7839021426418779E-2</v>
      </c>
      <c r="P10200">
        <v>10198</v>
      </c>
      <c r="Q10200" s="8">
        <f t="shared" si="1592"/>
        <v>8.6449595540387031E-2</v>
      </c>
      <c r="R10200" s="8">
        <f t="shared" si="1592"/>
        <v>8.455041836657072E-2</v>
      </c>
      <c r="S10200" s="8">
        <f t="shared" si="1592"/>
        <v>8.549310956650312E-2</v>
      </c>
      <c r="T10200" s="8">
        <f t="shared" si="1587"/>
        <v>8.4839021426418776E-2</v>
      </c>
      <c r="W10200">
        <v>10198</v>
      </c>
      <c r="X10200" s="4">
        <f t="shared" si="1585"/>
        <v>9.0777521624691798E-2</v>
      </c>
      <c r="Y10200" s="4">
        <f t="shared" si="1583"/>
        <v>8.9784364466507657E-2</v>
      </c>
      <c r="Z10200" s="4">
        <f t="shared" si="1584"/>
        <v>8.9105025919653205E-2</v>
      </c>
    </row>
    <row r="10201" spans="1:26" x14ac:dyDescent="0.25">
      <c r="A10201" s="16">
        <f t="shared" si="1593"/>
        <v>53734</v>
      </c>
      <c r="B10201">
        <f>+'[2]Ejercicio 1'!E10418</f>
        <v>10199</v>
      </c>
      <c r="C10201" s="5">
        <v>8.7949877684684055E-2</v>
      </c>
      <c r="D10201" s="4">
        <f t="shared" si="1588"/>
        <v>8.6050688499804684E-2</v>
      </c>
      <c r="E10201" s="6">
        <f t="shared" si="1589"/>
        <v>8.6993385639955567E-2</v>
      </c>
      <c r="F10201" s="7">
        <f t="shared" si="1590"/>
        <v>8.6339293373669204E-2</v>
      </c>
      <c r="I10201" s="10">
        <v>10199</v>
      </c>
      <c r="J10201" s="8">
        <f t="shared" si="1591"/>
        <v>8.9449877684684057E-2</v>
      </c>
      <c r="K10201" s="8">
        <f t="shared" si="1591"/>
        <v>8.7550688499804685E-2</v>
      </c>
      <c r="L10201" s="8">
        <f t="shared" si="1591"/>
        <v>8.8493385639955569E-2</v>
      </c>
      <c r="M10201" s="8">
        <f t="shared" si="1586"/>
        <v>8.7839293373669206E-2</v>
      </c>
      <c r="P10201">
        <v>10199</v>
      </c>
      <c r="Q10201" s="8">
        <f t="shared" si="1592"/>
        <v>8.6449877684684054E-2</v>
      </c>
      <c r="R10201" s="8">
        <f t="shared" si="1592"/>
        <v>8.4550688499804683E-2</v>
      </c>
      <c r="S10201" s="8">
        <f t="shared" si="1592"/>
        <v>8.5493385639955566E-2</v>
      </c>
      <c r="T10201" s="8">
        <f t="shared" si="1587"/>
        <v>8.4839293373669203E-2</v>
      </c>
      <c r="W10201">
        <v>10199</v>
      </c>
      <c r="X10201" s="4">
        <f t="shared" si="1585"/>
        <v>9.0778086302749958E-2</v>
      </c>
      <c r="Y10201" s="4">
        <f t="shared" si="1583"/>
        <v>8.9784916614890048E-2</v>
      </c>
      <c r="Z10201" s="4">
        <f t="shared" si="1584"/>
        <v>8.9105569552289265E-2</v>
      </c>
    </row>
    <row r="10202" spans="1:26" x14ac:dyDescent="0.25">
      <c r="A10202" s="16">
        <f t="shared" si="1593"/>
        <v>53735</v>
      </c>
      <c r="B10202">
        <f>+'[2]Ejercicio 1'!E10419</f>
        <v>10200</v>
      </c>
      <c r="C10202" s="5">
        <v>8.7950159828981078E-2</v>
      </c>
      <c r="D10202" s="4">
        <f t="shared" si="1588"/>
        <v>8.6050958633001537E-2</v>
      </c>
      <c r="E10202" s="6">
        <f t="shared" si="1589"/>
        <v>8.699366171338957E-2</v>
      </c>
      <c r="F10202" s="7">
        <f t="shared" si="1590"/>
        <v>8.6339565320891085E-2</v>
      </c>
      <c r="I10202" s="10">
        <v>10200</v>
      </c>
      <c r="J10202" s="8">
        <f t="shared" si="1591"/>
        <v>8.945015982898108E-2</v>
      </c>
      <c r="K10202" s="8">
        <f t="shared" si="1591"/>
        <v>8.7550958633001538E-2</v>
      </c>
      <c r="L10202" s="8">
        <f t="shared" si="1591"/>
        <v>8.8493661713389571E-2</v>
      </c>
      <c r="M10202" s="8">
        <f t="shared" si="1586"/>
        <v>8.7839565320891086E-2</v>
      </c>
      <c r="P10202">
        <v>10200</v>
      </c>
      <c r="Q10202" s="8">
        <f t="shared" si="1592"/>
        <v>8.6450159828981077E-2</v>
      </c>
      <c r="R10202" s="8">
        <f t="shared" si="1592"/>
        <v>8.4550958633001536E-2</v>
      </c>
      <c r="S10202" s="8">
        <f t="shared" si="1592"/>
        <v>8.5493661713389568E-2</v>
      </c>
      <c r="T10202" s="8">
        <f t="shared" si="1587"/>
        <v>8.4839565320891083E-2</v>
      </c>
      <c r="W10202">
        <v>10200</v>
      </c>
      <c r="X10202" s="4">
        <f t="shared" si="1585"/>
        <v>9.0778650980846323E-2</v>
      </c>
      <c r="Y10202" s="4">
        <f t="shared" si="1583"/>
        <v>8.9785468763333945E-2</v>
      </c>
      <c r="Z10202" s="4">
        <f t="shared" si="1584"/>
        <v>8.9106113186915151E-2</v>
      </c>
    </row>
    <row r="10203" spans="1:26" x14ac:dyDescent="0.25">
      <c r="A10203" s="16">
        <f t="shared" si="1593"/>
        <v>53736</v>
      </c>
      <c r="B10203">
        <f>+'[2]Ejercicio 1'!E10420</f>
        <v>10201</v>
      </c>
      <c r="C10203" s="5">
        <v>8.7950441973278087E-2</v>
      </c>
      <c r="D10203" s="4">
        <f t="shared" si="1588"/>
        <v>8.6051228766161683E-2</v>
      </c>
      <c r="E10203" s="6">
        <f t="shared" si="1589"/>
        <v>8.6993937786805128E-2</v>
      </c>
      <c r="F10203" s="7">
        <f t="shared" si="1590"/>
        <v>8.6339837268078715E-2</v>
      </c>
      <c r="I10203" s="10">
        <v>10201</v>
      </c>
      <c r="J10203" s="8">
        <f t="shared" si="1591"/>
        <v>8.9450441973278089E-2</v>
      </c>
      <c r="K10203" s="8">
        <f t="shared" si="1591"/>
        <v>8.7551228766161684E-2</v>
      </c>
      <c r="L10203" s="8">
        <f t="shared" si="1591"/>
        <v>8.849393778680513E-2</v>
      </c>
      <c r="M10203" s="8">
        <f t="shared" si="1586"/>
        <v>8.7839837268078716E-2</v>
      </c>
      <c r="P10203">
        <v>10201</v>
      </c>
      <c r="Q10203" s="8">
        <f t="shared" si="1592"/>
        <v>8.6450441973278086E-2</v>
      </c>
      <c r="R10203" s="8">
        <f t="shared" si="1592"/>
        <v>8.4551228766161682E-2</v>
      </c>
      <c r="S10203" s="8">
        <f t="shared" si="1592"/>
        <v>8.5493937786805127E-2</v>
      </c>
      <c r="T10203" s="8">
        <f t="shared" si="1587"/>
        <v>8.4839837268078713E-2</v>
      </c>
      <c r="W10203">
        <v>10201</v>
      </c>
      <c r="X10203" s="4">
        <f t="shared" si="1585"/>
        <v>9.0779215658956761E-2</v>
      </c>
      <c r="Y10203" s="4">
        <f t="shared" si="1583"/>
        <v>8.9786020911836684E-2</v>
      </c>
      <c r="Z10203" s="4">
        <f t="shared" si="1584"/>
        <v>8.9106656820416227E-2</v>
      </c>
    </row>
    <row r="10204" spans="1:26" x14ac:dyDescent="0.25">
      <c r="A10204" s="16">
        <f t="shared" si="1593"/>
        <v>53737</v>
      </c>
      <c r="B10204">
        <f>+'[2]Ejercicio 1'!E10421</f>
        <v>10202</v>
      </c>
      <c r="C10204" s="5">
        <v>8.795072411757511E-2</v>
      </c>
      <c r="D10204" s="4">
        <f t="shared" si="1588"/>
        <v>8.6051498899285331E-2</v>
      </c>
      <c r="E10204" s="6">
        <f t="shared" si="1589"/>
        <v>8.6994213860201355E-2</v>
      </c>
      <c r="F10204" s="7">
        <f t="shared" si="1590"/>
        <v>8.6340109215234939E-2</v>
      </c>
      <c r="I10204" s="10">
        <v>10202</v>
      </c>
      <c r="J10204" s="8">
        <f t="shared" si="1591"/>
        <v>8.9450724117575112E-2</v>
      </c>
      <c r="K10204" s="8">
        <f t="shared" si="1591"/>
        <v>8.7551498899285332E-2</v>
      </c>
      <c r="L10204" s="8">
        <f t="shared" si="1591"/>
        <v>8.8494213860201357E-2</v>
      </c>
      <c r="M10204" s="8">
        <f t="shared" si="1586"/>
        <v>8.7840109215234941E-2</v>
      </c>
      <c r="P10204">
        <v>10202</v>
      </c>
      <c r="Q10204" s="8">
        <f t="shared" si="1592"/>
        <v>8.6450724117575109E-2</v>
      </c>
      <c r="R10204" s="8">
        <f t="shared" si="1592"/>
        <v>8.4551498899285329E-2</v>
      </c>
      <c r="S10204" s="8">
        <f t="shared" si="1592"/>
        <v>8.5494213860201354E-2</v>
      </c>
      <c r="T10204" s="8">
        <f t="shared" si="1587"/>
        <v>8.4840109215234938E-2</v>
      </c>
      <c r="W10204">
        <v>10202</v>
      </c>
      <c r="X10204" s="4">
        <f t="shared" si="1585"/>
        <v>9.0779780337154586E-2</v>
      </c>
      <c r="Y10204" s="4">
        <f t="shared" si="1583"/>
        <v>8.978657306020503E-2</v>
      </c>
      <c r="Z10204" s="4">
        <f t="shared" si="1584"/>
        <v>8.9107200452789623E-2</v>
      </c>
    </row>
    <row r="10205" spans="1:26" x14ac:dyDescent="0.25">
      <c r="A10205" s="16">
        <f t="shared" si="1593"/>
        <v>53738</v>
      </c>
      <c r="B10205">
        <f>+'[2]Ejercicio 1'!E10422</f>
        <v>10203</v>
      </c>
      <c r="C10205" s="5">
        <v>8.7951006261872133E-2</v>
      </c>
      <c r="D10205" s="4">
        <f t="shared" si="1588"/>
        <v>8.6051769032371453E-2</v>
      </c>
      <c r="E10205" s="6">
        <f t="shared" si="1589"/>
        <v>8.6994489933579153E-2</v>
      </c>
      <c r="F10205" s="7">
        <f t="shared" si="1590"/>
        <v>8.6340381162359758E-2</v>
      </c>
      <c r="I10205" s="10">
        <v>10203</v>
      </c>
      <c r="J10205" s="8">
        <f t="shared" si="1591"/>
        <v>8.9451006261872135E-2</v>
      </c>
      <c r="K10205" s="8">
        <f t="shared" si="1591"/>
        <v>8.7551769032371454E-2</v>
      </c>
      <c r="L10205" s="8">
        <f t="shared" si="1591"/>
        <v>8.8494489933579154E-2</v>
      </c>
      <c r="M10205" s="8">
        <f t="shared" si="1586"/>
        <v>8.784038116235976E-2</v>
      </c>
      <c r="P10205">
        <v>10203</v>
      </c>
      <c r="Q10205" s="8">
        <f t="shared" si="1592"/>
        <v>8.6451006261872132E-2</v>
      </c>
      <c r="R10205" s="8">
        <f t="shared" si="1592"/>
        <v>8.4551769032371452E-2</v>
      </c>
      <c r="S10205" s="8">
        <f t="shared" si="1592"/>
        <v>8.5494489933579151E-2</v>
      </c>
      <c r="T10205" s="8">
        <f t="shared" si="1587"/>
        <v>8.4840381162359757E-2</v>
      </c>
      <c r="W10205">
        <v>10203</v>
      </c>
      <c r="X10205" s="4">
        <f t="shared" si="1585"/>
        <v>9.0780345015366457E-2</v>
      </c>
      <c r="Y10205" s="4">
        <f t="shared" si="1583"/>
        <v>8.9787125208535601E-2</v>
      </c>
      <c r="Z10205" s="4">
        <f t="shared" si="1584"/>
        <v>8.9107744086110843E-2</v>
      </c>
    </row>
    <row r="10206" spans="1:26" x14ac:dyDescent="0.25">
      <c r="A10206" s="16">
        <f t="shared" si="1593"/>
        <v>53739</v>
      </c>
      <c r="B10206">
        <f>+'[2]Ejercicio 1'!E10423</f>
        <v>10204</v>
      </c>
      <c r="C10206" s="5">
        <v>8.7951288406169156E-2</v>
      </c>
      <c r="D10206" s="4">
        <f t="shared" si="1588"/>
        <v>8.6052039165420868E-2</v>
      </c>
      <c r="E10206" s="6">
        <f t="shared" si="1589"/>
        <v>8.6994766006937604E-2</v>
      </c>
      <c r="F10206" s="7">
        <f t="shared" si="1590"/>
        <v>8.6340653109453172E-2</v>
      </c>
      <c r="I10206" s="10">
        <v>10204</v>
      </c>
      <c r="J10206" s="8">
        <f t="shared" si="1591"/>
        <v>8.9451288406169158E-2</v>
      </c>
      <c r="K10206" s="8">
        <f t="shared" si="1591"/>
        <v>8.755203916542087E-2</v>
      </c>
      <c r="L10206" s="8">
        <f t="shared" si="1591"/>
        <v>8.8494766006937606E-2</v>
      </c>
      <c r="M10206" s="8">
        <f t="shared" si="1586"/>
        <v>8.7840653109453173E-2</v>
      </c>
      <c r="P10206">
        <v>10204</v>
      </c>
      <c r="Q10206" s="8">
        <f t="shared" si="1592"/>
        <v>8.6451288406169155E-2</v>
      </c>
      <c r="R10206" s="8">
        <f t="shared" si="1592"/>
        <v>8.4552039165420867E-2</v>
      </c>
      <c r="S10206" s="8">
        <f t="shared" si="1592"/>
        <v>8.5494766006937603E-2</v>
      </c>
      <c r="T10206" s="8">
        <f t="shared" si="1587"/>
        <v>8.4840653109453171E-2</v>
      </c>
      <c r="W10206">
        <v>10204</v>
      </c>
      <c r="X10206" s="4">
        <f t="shared" si="1585"/>
        <v>9.078090969361656E-2</v>
      </c>
      <c r="Y10206" s="4">
        <f t="shared" si="1583"/>
        <v>8.978767735682841E-2</v>
      </c>
      <c r="Z10206" s="4">
        <f t="shared" si="1584"/>
        <v>8.9108287718304383E-2</v>
      </c>
    </row>
    <row r="10207" spans="1:26" x14ac:dyDescent="0.25">
      <c r="A10207" s="16">
        <f t="shared" si="1593"/>
        <v>53740</v>
      </c>
      <c r="B10207">
        <f>+'[2]Ejercicio 1'!E10424</f>
        <v>10205</v>
      </c>
      <c r="C10207" s="5">
        <v>8.7951570550466179E-2</v>
      </c>
      <c r="D10207" s="4">
        <f t="shared" si="1588"/>
        <v>8.6052309298433369E-2</v>
      </c>
      <c r="E10207" s="6">
        <f t="shared" si="1589"/>
        <v>8.6995042080277613E-2</v>
      </c>
      <c r="F10207" s="7">
        <f t="shared" si="1590"/>
        <v>8.634092505651518E-2</v>
      </c>
      <c r="I10207" s="10">
        <v>10205</v>
      </c>
      <c r="J10207" s="8">
        <f t="shared" si="1591"/>
        <v>8.9451570550466181E-2</v>
      </c>
      <c r="K10207" s="8">
        <f t="shared" si="1591"/>
        <v>8.755230929843337E-2</v>
      </c>
      <c r="L10207" s="8">
        <f t="shared" si="1591"/>
        <v>8.8495042080277614E-2</v>
      </c>
      <c r="M10207" s="8">
        <f t="shared" si="1586"/>
        <v>8.7840925056515182E-2</v>
      </c>
      <c r="P10207">
        <v>10205</v>
      </c>
      <c r="Q10207" s="8">
        <f t="shared" si="1592"/>
        <v>8.6451570550466178E-2</v>
      </c>
      <c r="R10207" s="8">
        <f t="shared" si="1592"/>
        <v>8.4552309298433367E-2</v>
      </c>
      <c r="S10207" s="8">
        <f t="shared" si="1592"/>
        <v>8.5495042080277611E-2</v>
      </c>
      <c r="T10207" s="8">
        <f t="shared" si="1587"/>
        <v>8.4840925056515179E-2</v>
      </c>
      <c r="W10207">
        <v>10205</v>
      </c>
      <c r="X10207" s="4">
        <f t="shared" si="1585"/>
        <v>9.0781474371905299E-2</v>
      </c>
      <c r="Y10207" s="4">
        <f t="shared" ref="Y10207:Y10270" si="1594">Tasa_Fwd(E10116,B10116,E10207,B10207,91)</f>
        <v>8.9788229505083444E-2</v>
      </c>
      <c r="Z10207" s="4">
        <f t="shared" si="1584"/>
        <v>8.9108831351448606E-2</v>
      </c>
    </row>
    <row r="10208" spans="1:26" x14ac:dyDescent="0.25">
      <c r="A10208" s="16">
        <f t="shared" si="1593"/>
        <v>53741</v>
      </c>
      <c r="B10208">
        <f>+'[2]Ejercicio 1'!E10425</f>
        <v>10206</v>
      </c>
      <c r="C10208" s="5">
        <v>8.7951852694763202E-2</v>
      </c>
      <c r="D10208" s="4">
        <f t="shared" si="1588"/>
        <v>8.6052579431408968E-2</v>
      </c>
      <c r="E10208" s="6">
        <f t="shared" si="1589"/>
        <v>8.6995318153598303E-2</v>
      </c>
      <c r="F10208" s="7">
        <f t="shared" si="1590"/>
        <v>8.6341197003545797E-2</v>
      </c>
      <c r="I10208" s="10">
        <v>10206</v>
      </c>
      <c r="J10208" s="8">
        <f t="shared" si="1591"/>
        <v>8.9451852694763204E-2</v>
      </c>
      <c r="K10208" s="8">
        <f t="shared" si="1591"/>
        <v>8.7552579431408969E-2</v>
      </c>
      <c r="L10208" s="8">
        <f t="shared" si="1591"/>
        <v>8.8495318153598304E-2</v>
      </c>
      <c r="M10208" s="8">
        <f t="shared" si="1586"/>
        <v>8.7841197003545798E-2</v>
      </c>
      <c r="P10208">
        <v>10206</v>
      </c>
      <c r="Q10208" s="8">
        <f t="shared" si="1592"/>
        <v>8.6451852694763201E-2</v>
      </c>
      <c r="R10208" s="8">
        <f t="shared" si="1592"/>
        <v>8.4552579431408967E-2</v>
      </c>
      <c r="S10208" s="8">
        <f t="shared" si="1592"/>
        <v>8.5495318153598301E-2</v>
      </c>
      <c r="T10208" s="8">
        <f t="shared" si="1587"/>
        <v>8.4841197003545796E-2</v>
      </c>
      <c r="W10208">
        <v>10206</v>
      </c>
      <c r="X10208" s="4">
        <f t="shared" si="1585"/>
        <v>9.0782039050208541E-2</v>
      </c>
      <c r="Y10208" s="4">
        <f t="shared" si="1594"/>
        <v>8.9788781653299815E-2</v>
      </c>
      <c r="Z10208" s="4">
        <f t="shared" ref="Z10208:Z10271" si="1595">Tasa_Fwd(F10180,B10180,F10208,B10208,28)</f>
        <v>8.9109374984504316E-2</v>
      </c>
    </row>
    <row r="10209" spans="1:26" x14ac:dyDescent="0.25">
      <c r="A10209" s="16">
        <f t="shared" si="1593"/>
        <v>53742</v>
      </c>
      <c r="B10209">
        <f>+'[2]Ejercicio 1'!E10426</f>
        <v>10207</v>
      </c>
      <c r="C10209" s="5">
        <v>8.7952134839060225E-2</v>
      </c>
      <c r="D10209" s="4">
        <f t="shared" si="1588"/>
        <v>8.6052849564348263E-2</v>
      </c>
      <c r="E10209" s="6">
        <f t="shared" si="1589"/>
        <v>8.6995594226900549E-2</v>
      </c>
      <c r="F10209" s="7">
        <f t="shared" si="1590"/>
        <v>8.6341468950547853E-2</v>
      </c>
      <c r="I10209" s="10">
        <v>10207</v>
      </c>
      <c r="J10209" s="8">
        <f t="shared" si="1591"/>
        <v>8.9452134839060227E-2</v>
      </c>
      <c r="K10209" s="8">
        <f t="shared" si="1591"/>
        <v>8.7552849564348265E-2</v>
      </c>
      <c r="L10209" s="8">
        <f t="shared" si="1591"/>
        <v>8.8495594226900551E-2</v>
      </c>
      <c r="M10209" s="8">
        <f t="shared" si="1586"/>
        <v>8.7841468950547855E-2</v>
      </c>
      <c r="P10209">
        <v>10207</v>
      </c>
      <c r="Q10209" s="8">
        <f t="shared" si="1592"/>
        <v>8.6452134839060224E-2</v>
      </c>
      <c r="R10209" s="8">
        <f t="shared" si="1592"/>
        <v>8.4552849564348262E-2</v>
      </c>
      <c r="S10209" s="8">
        <f t="shared" si="1592"/>
        <v>8.5495594226900548E-2</v>
      </c>
      <c r="T10209" s="8">
        <f t="shared" si="1587"/>
        <v>8.4841468950547852E-2</v>
      </c>
      <c r="W10209">
        <v>10207</v>
      </c>
      <c r="X10209" s="4">
        <f t="shared" si="1585"/>
        <v>9.078260372859874E-2</v>
      </c>
      <c r="Y10209" s="4">
        <f t="shared" si="1594"/>
        <v>8.978933380157593E-2</v>
      </c>
      <c r="Z10209" s="4">
        <f t="shared" si="1595"/>
        <v>8.9109918618513556E-2</v>
      </c>
    </row>
    <row r="10210" spans="1:26" x14ac:dyDescent="0.25">
      <c r="A10210" s="16">
        <f t="shared" si="1593"/>
        <v>53743</v>
      </c>
      <c r="B10210">
        <f>+'[2]Ejercicio 1'!E10427</f>
        <v>10208</v>
      </c>
      <c r="C10210" s="5">
        <v>8.7952416983357234E-2</v>
      </c>
      <c r="D10210" s="4">
        <f t="shared" si="1588"/>
        <v>8.6053119697250033E-2</v>
      </c>
      <c r="E10210" s="6">
        <f t="shared" si="1589"/>
        <v>8.6995870300183464E-2</v>
      </c>
      <c r="F10210" s="7">
        <f t="shared" si="1590"/>
        <v>8.6341740897515659E-2</v>
      </c>
      <c r="I10210" s="10">
        <v>10208</v>
      </c>
      <c r="J10210" s="8">
        <f t="shared" si="1591"/>
        <v>8.9452416983357236E-2</v>
      </c>
      <c r="K10210" s="8">
        <f t="shared" si="1591"/>
        <v>8.7553119697250034E-2</v>
      </c>
      <c r="L10210" s="8">
        <f t="shared" si="1591"/>
        <v>8.8495870300183466E-2</v>
      </c>
      <c r="M10210" s="8">
        <f t="shared" si="1586"/>
        <v>8.7841740897515661E-2</v>
      </c>
      <c r="P10210">
        <v>10208</v>
      </c>
      <c r="Q10210" s="8">
        <f t="shared" si="1592"/>
        <v>8.6452416983357233E-2</v>
      </c>
      <c r="R10210" s="8">
        <f t="shared" si="1592"/>
        <v>8.4553119697250032E-2</v>
      </c>
      <c r="S10210" s="8">
        <f t="shared" si="1592"/>
        <v>8.5495870300183463E-2</v>
      </c>
      <c r="T10210" s="8">
        <f t="shared" si="1587"/>
        <v>8.4841740897515658E-2</v>
      </c>
      <c r="W10210">
        <v>10208</v>
      </c>
      <c r="X10210" s="4">
        <f t="shared" si="1585"/>
        <v>9.0783168407003428E-2</v>
      </c>
      <c r="Y10210" s="4">
        <f t="shared" si="1594"/>
        <v>8.9789885949619258E-2</v>
      </c>
      <c r="Z10210" s="4">
        <f t="shared" si="1595"/>
        <v>8.9110462250353101E-2</v>
      </c>
    </row>
    <row r="10211" spans="1:26" x14ac:dyDescent="0.25">
      <c r="A10211" s="16">
        <f t="shared" si="1593"/>
        <v>53744</v>
      </c>
      <c r="B10211">
        <f>+'[2]Ejercicio 1'!E10428</f>
        <v>10209</v>
      </c>
      <c r="C10211" s="5">
        <v>8.7952699127654257E-2</v>
      </c>
      <c r="D10211" s="4">
        <f t="shared" si="1588"/>
        <v>8.6053389830114901E-2</v>
      </c>
      <c r="E10211" s="6">
        <f t="shared" si="1589"/>
        <v>8.6996146373447936E-2</v>
      </c>
      <c r="F10211" s="7">
        <f t="shared" si="1590"/>
        <v>8.634201284445206E-2</v>
      </c>
      <c r="I10211" s="10">
        <v>10209</v>
      </c>
      <c r="J10211" s="8">
        <f t="shared" si="1591"/>
        <v>8.9452699127654259E-2</v>
      </c>
      <c r="K10211" s="8">
        <f t="shared" si="1591"/>
        <v>8.7553389830114903E-2</v>
      </c>
      <c r="L10211" s="8">
        <f t="shared" si="1591"/>
        <v>8.8496146373447937E-2</v>
      </c>
      <c r="M10211" s="8">
        <f t="shared" si="1586"/>
        <v>8.7842012844452061E-2</v>
      </c>
      <c r="P10211">
        <v>10209</v>
      </c>
      <c r="Q10211" s="8">
        <f t="shared" si="1592"/>
        <v>8.6452699127654256E-2</v>
      </c>
      <c r="R10211" s="8">
        <f t="shared" si="1592"/>
        <v>8.45533898301149E-2</v>
      </c>
      <c r="S10211" s="8">
        <f t="shared" si="1592"/>
        <v>8.5496146373447934E-2</v>
      </c>
      <c r="T10211" s="8">
        <f t="shared" si="1587"/>
        <v>8.4842012844452058E-2</v>
      </c>
      <c r="W10211">
        <v>10209</v>
      </c>
      <c r="X10211" s="4">
        <f t="shared" si="1585"/>
        <v>9.0783733085445906E-2</v>
      </c>
      <c r="Y10211" s="4">
        <f t="shared" si="1594"/>
        <v>8.9790438097723205E-2</v>
      </c>
      <c r="Z10211" s="4">
        <f t="shared" si="1595"/>
        <v>8.9111005883143315E-2</v>
      </c>
    </row>
    <row r="10212" spans="1:26" x14ac:dyDescent="0.25">
      <c r="A10212" s="16">
        <f t="shared" si="1593"/>
        <v>53745</v>
      </c>
      <c r="B10212">
        <f>+'[2]Ejercicio 1'!E10429</f>
        <v>10210</v>
      </c>
      <c r="C10212" s="5">
        <v>8.795298127195128E-2</v>
      </c>
      <c r="D10212" s="4">
        <f t="shared" si="1588"/>
        <v>8.6053659962943063E-2</v>
      </c>
      <c r="E10212" s="6">
        <f t="shared" si="1589"/>
        <v>8.6996422446693075E-2</v>
      </c>
      <c r="F10212" s="7">
        <f t="shared" si="1590"/>
        <v>8.6342284791357055E-2</v>
      </c>
      <c r="I10212" s="10">
        <v>10210</v>
      </c>
      <c r="J10212" s="8">
        <f t="shared" si="1591"/>
        <v>8.9452981271951282E-2</v>
      </c>
      <c r="K10212" s="8">
        <f t="shared" si="1591"/>
        <v>8.7553659962943065E-2</v>
      </c>
      <c r="L10212" s="8">
        <f t="shared" si="1591"/>
        <v>8.8496422446693077E-2</v>
      </c>
      <c r="M10212" s="8">
        <f t="shared" si="1586"/>
        <v>8.7842284791357056E-2</v>
      </c>
      <c r="P10212">
        <v>10210</v>
      </c>
      <c r="Q10212" s="8">
        <f t="shared" si="1592"/>
        <v>8.6452981271951279E-2</v>
      </c>
      <c r="R10212" s="8">
        <f t="shared" si="1592"/>
        <v>8.4553659962943062E-2</v>
      </c>
      <c r="S10212" s="8">
        <f t="shared" si="1592"/>
        <v>8.5496422446693074E-2</v>
      </c>
      <c r="T10212" s="8">
        <f t="shared" si="1587"/>
        <v>8.4842284791357053E-2</v>
      </c>
      <c r="W10212">
        <v>10210</v>
      </c>
      <c r="X10212" s="4">
        <f t="shared" si="1585"/>
        <v>9.0784297763926575E-2</v>
      </c>
      <c r="Y10212" s="4">
        <f t="shared" si="1594"/>
        <v>8.9790990245788488E-2</v>
      </c>
      <c r="Z10212" s="4">
        <f t="shared" si="1595"/>
        <v>8.9111549515845032E-2</v>
      </c>
    </row>
    <row r="10213" spans="1:26" x14ac:dyDescent="0.25">
      <c r="A10213" s="16">
        <f t="shared" si="1593"/>
        <v>53746</v>
      </c>
      <c r="B10213">
        <f>+'[2]Ejercicio 1'!E10430</f>
        <v>10211</v>
      </c>
      <c r="C10213" s="5">
        <v>8.7953263416248303E-2</v>
      </c>
      <c r="D10213" s="4">
        <f t="shared" si="1588"/>
        <v>8.6053930095734102E-2</v>
      </c>
      <c r="E10213" s="6">
        <f t="shared" si="1589"/>
        <v>8.6996698519919771E-2</v>
      </c>
      <c r="F10213" s="7">
        <f t="shared" si="1590"/>
        <v>8.6342556738230644E-2</v>
      </c>
      <c r="I10213" s="10">
        <v>10211</v>
      </c>
      <c r="J10213" s="8">
        <f t="shared" si="1591"/>
        <v>8.9453263416248305E-2</v>
      </c>
      <c r="K10213" s="8">
        <f t="shared" si="1591"/>
        <v>8.7553930095734103E-2</v>
      </c>
      <c r="L10213" s="8">
        <f t="shared" si="1591"/>
        <v>8.8496698519919773E-2</v>
      </c>
      <c r="M10213" s="8">
        <f t="shared" si="1586"/>
        <v>8.7842556738230645E-2</v>
      </c>
      <c r="P10213">
        <v>10211</v>
      </c>
      <c r="Q10213" s="8">
        <f t="shared" si="1592"/>
        <v>8.6453263416248302E-2</v>
      </c>
      <c r="R10213" s="8">
        <f t="shared" si="1592"/>
        <v>8.4553930095734101E-2</v>
      </c>
      <c r="S10213" s="8">
        <f t="shared" si="1592"/>
        <v>8.549669851991977E-2</v>
      </c>
      <c r="T10213" s="8">
        <f t="shared" si="1587"/>
        <v>8.4842556738230643E-2</v>
      </c>
      <c r="W10213">
        <v>10211</v>
      </c>
      <c r="X10213" s="4">
        <f t="shared" si="1585"/>
        <v>9.0784862442446337E-2</v>
      </c>
      <c r="Y10213" s="4">
        <f t="shared" si="1594"/>
        <v>8.979154239381601E-2</v>
      </c>
      <c r="Z10213" s="4">
        <f t="shared" si="1595"/>
        <v>8.9112093147419066E-2</v>
      </c>
    </row>
    <row r="10214" spans="1:26" x14ac:dyDescent="0.25">
      <c r="A10214" s="16">
        <f t="shared" si="1593"/>
        <v>53747</v>
      </c>
      <c r="B10214">
        <f>+'[2]Ejercicio 1'!E10431</f>
        <v>10212</v>
      </c>
      <c r="C10214" s="5">
        <v>8.7953545560545326E-2</v>
      </c>
      <c r="D10214" s="4">
        <f t="shared" si="1588"/>
        <v>8.605420022848885E-2</v>
      </c>
      <c r="E10214" s="6">
        <f t="shared" si="1589"/>
        <v>8.6996974593128024E-2</v>
      </c>
      <c r="F10214" s="7">
        <f t="shared" si="1590"/>
        <v>8.6342828685072828E-2</v>
      </c>
      <c r="I10214" s="10">
        <v>10212</v>
      </c>
      <c r="J10214" s="8">
        <f t="shared" si="1591"/>
        <v>8.9453545560545328E-2</v>
      </c>
      <c r="K10214" s="8">
        <f t="shared" si="1591"/>
        <v>8.7554200228488852E-2</v>
      </c>
      <c r="L10214" s="8">
        <f t="shared" si="1591"/>
        <v>8.8496974593128025E-2</v>
      </c>
      <c r="M10214" s="8">
        <f t="shared" si="1586"/>
        <v>8.784282868507283E-2</v>
      </c>
      <c r="P10214">
        <v>10212</v>
      </c>
      <c r="Q10214" s="8">
        <f t="shared" si="1592"/>
        <v>8.6453545560545325E-2</v>
      </c>
      <c r="R10214" s="8">
        <f t="shared" si="1592"/>
        <v>8.4554200228488849E-2</v>
      </c>
      <c r="S10214" s="8">
        <f t="shared" si="1592"/>
        <v>8.5496974593128022E-2</v>
      </c>
      <c r="T10214" s="8">
        <f t="shared" si="1587"/>
        <v>8.4842828685072827E-2</v>
      </c>
      <c r="W10214">
        <v>10212</v>
      </c>
      <c r="X10214" s="4">
        <f t="shared" si="1585"/>
        <v>9.0785427121004764E-2</v>
      </c>
      <c r="Y10214" s="4">
        <f t="shared" si="1594"/>
        <v>8.9792094541905024E-2</v>
      </c>
      <c r="Z10214" s="4">
        <f t="shared" si="1595"/>
        <v>8.9112636779940926E-2</v>
      </c>
    </row>
    <row r="10215" spans="1:26" x14ac:dyDescent="0.25">
      <c r="A10215" s="16">
        <f t="shared" si="1593"/>
        <v>53748</v>
      </c>
      <c r="B10215">
        <f>+'[2]Ejercicio 1'!E10432</f>
        <v>10213</v>
      </c>
      <c r="C10215" s="5">
        <v>8.7953827704842349E-2</v>
      </c>
      <c r="D10215" s="4">
        <f t="shared" si="1588"/>
        <v>8.6054470361206267E-2</v>
      </c>
      <c r="E10215" s="6">
        <f t="shared" si="1589"/>
        <v>8.6997250666316944E-2</v>
      </c>
      <c r="F10215" s="7">
        <f t="shared" si="1590"/>
        <v>8.6343100631883621E-2</v>
      </c>
      <c r="I10215" s="10">
        <v>10213</v>
      </c>
      <c r="J10215" s="8">
        <f t="shared" si="1591"/>
        <v>8.9453827704842351E-2</v>
      </c>
      <c r="K10215" s="8">
        <f t="shared" si="1591"/>
        <v>8.7554470361206269E-2</v>
      </c>
      <c r="L10215" s="8">
        <f t="shared" si="1591"/>
        <v>8.8497250666316946E-2</v>
      </c>
      <c r="M10215" s="8">
        <f t="shared" si="1586"/>
        <v>8.7843100631883622E-2</v>
      </c>
      <c r="P10215">
        <v>10213</v>
      </c>
      <c r="Q10215" s="8">
        <f t="shared" si="1592"/>
        <v>8.6453827704842348E-2</v>
      </c>
      <c r="R10215" s="8">
        <f t="shared" si="1592"/>
        <v>8.4554470361206266E-2</v>
      </c>
      <c r="S10215" s="8">
        <f t="shared" si="1592"/>
        <v>8.5497250666316943E-2</v>
      </c>
      <c r="T10215" s="8">
        <f t="shared" si="1587"/>
        <v>8.484310063188362E-2</v>
      </c>
      <c r="W10215">
        <v>10213</v>
      </c>
      <c r="X10215" s="4">
        <f t="shared" si="1585"/>
        <v>9.0785991799601395E-2</v>
      </c>
      <c r="Y10215" s="4">
        <f t="shared" si="1594"/>
        <v>8.9792646689856995E-2</v>
      </c>
      <c r="Z10215" s="4">
        <f t="shared" si="1595"/>
        <v>8.9113180412379991E-2</v>
      </c>
    </row>
    <row r="10216" spans="1:26" x14ac:dyDescent="0.25">
      <c r="A10216" s="16">
        <f t="shared" si="1593"/>
        <v>53749</v>
      </c>
      <c r="B10216">
        <f>+'[2]Ejercicio 1'!E10433</f>
        <v>10214</v>
      </c>
      <c r="C10216" s="5">
        <v>8.7954109849139372E-2</v>
      </c>
      <c r="D10216" s="4">
        <f t="shared" si="1588"/>
        <v>8.6054740493886575E-2</v>
      </c>
      <c r="E10216" s="6">
        <f t="shared" si="1589"/>
        <v>8.6997526739487421E-2</v>
      </c>
      <c r="F10216" s="7">
        <f t="shared" si="1590"/>
        <v>8.6343372578662994E-2</v>
      </c>
      <c r="I10216" s="10">
        <v>10214</v>
      </c>
      <c r="J10216" s="8">
        <f t="shared" si="1591"/>
        <v>8.9454109849139374E-2</v>
      </c>
      <c r="K10216" s="8">
        <f t="shared" si="1591"/>
        <v>8.7554740493886576E-2</v>
      </c>
      <c r="L10216" s="8">
        <f t="shared" si="1591"/>
        <v>8.8497526739487423E-2</v>
      </c>
      <c r="M10216" s="8">
        <f t="shared" si="1586"/>
        <v>8.7843372578662995E-2</v>
      </c>
      <c r="P10216">
        <v>10214</v>
      </c>
      <c r="Q10216" s="8">
        <f t="shared" si="1592"/>
        <v>8.6454109849139371E-2</v>
      </c>
      <c r="R10216" s="8">
        <f t="shared" si="1592"/>
        <v>8.4554740493886574E-2</v>
      </c>
      <c r="S10216" s="8">
        <f t="shared" si="1592"/>
        <v>8.549752673948742E-2</v>
      </c>
      <c r="T10216" s="8">
        <f t="shared" si="1587"/>
        <v>8.4843372578662993E-2</v>
      </c>
      <c r="W10216">
        <v>10214</v>
      </c>
      <c r="X10216" s="4">
        <f t="shared" si="1585"/>
        <v>9.0786556478236233E-2</v>
      </c>
      <c r="Y10216" s="4">
        <f t="shared" si="1594"/>
        <v>8.9793198837772953E-2</v>
      </c>
      <c r="Z10216" s="4">
        <f t="shared" si="1595"/>
        <v>8.911372404368853E-2</v>
      </c>
    </row>
    <row r="10217" spans="1:26" x14ac:dyDescent="0.25">
      <c r="A10217" s="16">
        <f t="shared" si="1593"/>
        <v>53750</v>
      </c>
      <c r="B10217">
        <f>+'[2]Ejercicio 1'!E10434</f>
        <v>10215</v>
      </c>
      <c r="C10217" s="5">
        <v>8.7954391993436382E-2</v>
      </c>
      <c r="D10217" s="4">
        <f t="shared" si="1588"/>
        <v>8.605501062653019E-2</v>
      </c>
      <c r="E10217" s="6">
        <f t="shared" si="1589"/>
        <v>8.6997802812638581E-2</v>
      </c>
      <c r="F10217" s="7">
        <f t="shared" si="1590"/>
        <v>8.6343644525410976E-2</v>
      </c>
      <c r="I10217" s="10">
        <v>10215</v>
      </c>
      <c r="J10217" s="8">
        <f t="shared" si="1591"/>
        <v>8.9454391993436383E-2</v>
      </c>
      <c r="K10217" s="8">
        <f t="shared" si="1591"/>
        <v>8.7555010626530191E-2</v>
      </c>
      <c r="L10217" s="8">
        <f t="shared" si="1591"/>
        <v>8.8497802812638582E-2</v>
      </c>
      <c r="M10217" s="8">
        <f t="shared" si="1586"/>
        <v>8.7843644525410977E-2</v>
      </c>
      <c r="P10217">
        <v>10215</v>
      </c>
      <c r="Q10217" s="8">
        <f t="shared" si="1592"/>
        <v>8.645439199343638E-2</v>
      </c>
      <c r="R10217" s="8">
        <f t="shared" si="1592"/>
        <v>8.4555010626530189E-2</v>
      </c>
      <c r="S10217" s="8">
        <f t="shared" si="1592"/>
        <v>8.5497802812638579E-2</v>
      </c>
      <c r="T10217" s="8">
        <f t="shared" si="1587"/>
        <v>8.4843644525410974E-2</v>
      </c>
      <c r="W10217">
        <v>10215</v>
      </c>
      <c r="X10217" s="4">
        <f t="shared" si="1585"/>
        <v>9.078712115690972E-2</v>
      </c>
      <c r="Y10217" s="4">
        <f t="shared" si="1594"/>
        <v>8.9793750985649387E-2</v>
      </c>
      <c r="Z10217" s="4">
        <f t="shared" si="1595"/>
        <v>8.9114267675947739E-2</v>
      </c>
    </row>
    <row r="10218" spans="1:26" x14ac:dyDescent="0.25">
      <c r="A10218" s="16">
        <f t="shared" si="1593"/>
        <v>53751</v>
      </c>
      <c r="B10218">
        <f>+'[2]Ejercicio 1'!E10435</f>
        <v>10216</v>
      </c>
      <c r="C10218" s="5">
        <v>8.7954674137733405E-2</v>
      </c>
      <c r="D10218" s="4">
        <f t="shared" si="1588"/>
        <v>8.6055280759136876E-2</v>
      </c>
      <c r="E10218" s="6">
        <f t="shared" si="1589"/>
        <v>8.6998078885770408E-2</v>
      </c>
      <c r="F10218" s="7">
        <f t="shared" si="1590"/>
        <v>8.6343916472127552E-2</v>
      </c>
      <c r="I10218" s="10">
        <v>10216</v>
      </c>
      <c r="J10218" s="8">
        <f t="shared" si="1591"/>
        <v>8.9454674137733406E-2</v>
      </c>
      <c r="K10218" s="8">
        <f t="shared" si="1591"/>
        <v>8.7555280759136878E-2</v>
      </c>
      <c r="L10218" s="8">
        <f t="shared" si="1591"/>
        <v>8.8498078885770409E-2</v>
      </c>
      <c r="M10218" s="8">
        <f t="shared" si="1586"/>
        <v>8.7843916472127553E-2</v>
      </c>
      <c r="P10218">
        <v>10216</v>
      </c>
      <c r="Q10218" s="8">
        <f t="shared" si="1592"/>
        <v>8.6454674137733403E-2</v>
      </c>
      <c r="R10218" s="8">
        <f t="shared" si="1592"/>
        <v>8.4555280759136875E-2</v>
      </c>
      <c r="S10218" s="8">
        <f t="shared" si="1592"/>
        <v>8.5498078885770407E-2</v>
      </c>
      <c r="T10218" s="8">
        <f t="shared" si="1587"/>
        <v>8.4843916472127551E-2</v>
      </c>
      <c r="W10218">
        <v>10216</v>
      </c>
      <c r="X10218" s="4">
        <f t="shared" si="1585"/>
        <v>9.0787685835621856E-2</v>
      </c>
      <c r="Y10218" s="4">
        <f t="shared" si="1594"/>
        <v>8.9794303133488046E-2</v>
      </c>
      <c r="Z10218" s="4">
        <f t="shared" si="1595"/>
        <v>8.911481130811845E-2</v>
      </c>
    </row>
    <row r="10219" spans="1:26" x14ac:dyDescent="0.25">
      <c r="A10219" s="16">
        <f t="shared" si="1593"/>
        <v>53752</v>
      </c>
      <c r="B10219">
        <f>+'[2]Ejercicio 1'!E10436</f>
        <v>10217</v>
      </c>
      <c r="C10219" s="5">
        <v>8.7954956282030428E-2</v>
      </c>
      <c r="D10219" s="4">
        <f t="shared" si="1588"/>
        <v>8.6055550891706661E-2</v>
      </c>
      <c r="E10219" s="6">
        <f t="shared" si="1589"/>
        <v>8.6998354958883792E-2</v>
      </c>
      <c r="F10219" s="7">
        <f t="shared" si="1590"/>
        <v>8.6344188418812723E-2</v>
      </c>
      <c r="I10219" s="10">
        <v>10217</v>
      </c>
      <c r="J10219" s="8">
        <f t="shared" si="1591"/>
        <v>8.9454956282030429E-2</v>
      </c>
      <c r="K10219" s="8">
        <f t="shared" si="1591"/>
        <v>8.7555550891706663E-2</v>
      </c>
      <c r="L10219" s="8">
        <f t="shared" si="1591"/>
        <v>8.8498354958883793E-2</v>
      </c>
      <c r="M10219" s="8">
        <f t="shared" si="1586"/>
        <v>8.7844188418812724E-2</v>
      </c>
      <c r="P10219">
        <v>10217</v>
      </c>
      <c r="Q10219" s="8">
        <f t="shared" si="1592"/>
        <v>8.6454956282030426E-2</v>
      </c>
      <c r="R10219" s="8">
        <f t="shared" si="1592"/>
        <v>8.455555089170666E-2</v>
      </c>
      <c r="S10219" s="8">
        <f t="shared" si="1592"/>
        <v>8.549835495888379E-2</v>
      </c>
      <c r="T10219" s="8">
        <f t="shared" si="1587"/>
        <v>8.4844188418812722E-2</v>
      </c>
      <c r="W10219">
        <v>10217</v>
      </c>
      <c r="X10219" s="4">
        <f t="shared" si="1585"/>
        <v>9.0788250514348065E-2</v>
      </c>
      <c r="Y10219" s="4">
        <f t="shared" si="1594"/>
        <v>8.9794855281191424E-2</v>
      </c>
      <c r="Z10219" s="4">
        <f t="shared" si="1595"/>
        <v>8.9115354940197802E-2</v>
      </c>
    </row>
    <row r="10220" spans="1:26" x14ac:dyDescent="0.25">
      <c r="A10220" s="16">
        <f t="shared" si="1593"/>
        <v>53753</v>
      </c>
      <c r="B10220">
        <f>+'[2]Ejercicio 1'!E10437</f>
        <v>10218</v>
      </c>
      <c r="C10220" s="5">
        <v>8.7955238426327451E-2</v>
      </c>
      <c r="D10220" s="4">
        <f t="shared" si="1588"/>
        <v>8.6055821024240142E-2</v>
      </c>
      <c r="E10220" s="6">
        <f t="shared" si="1589"/>
        <v>8.6998631031978718E-2</v>
      </c>
      <c r="F10220" s="7">
        <f t="shared" si="1590"/>
        <v>8.6344460365466488E-2</v>
      </c>
      <c r="I10220" s="10">
        <v>10218</v>
      </c>
      <c r="J10220" s="8">
        <f t="shared" si="1591"/>
        <v>8.9455238426327452E-2</v>
      </c>
      <c r="K10220" s="8">
        <f t="shared" si="1591"/>
        <v>8.7555821024240144E-2</v>
      </c>
      <c r="L10220" s="8">
        <f t="shared" si="1591"/>
        <v>8.8498631031978719E-2</v>
      </c>
      <c r="M10220" s="8">
        <f t="shared" si="1586"/>
        <v>8.784446036546649E-2</v>
      </c>
      <c r="P10220">
        <v>10218</v>
      </c>
      <c r="Q10220" s="8">
        <f t="shared" si="1592"/>
        <v>8.6455238426327449E-2</v>
      </c>
      <c r="R10220" s="8">
        <f t="shared" si="1592"/>
        <v>8.4555821024240141E-2</v>
      </c>
      <c r="S10220" s="8">
        <f t="shared" si="1592"/>
        <v>8.5498631031978717E-2</v>
      </c>
      <c r="T10220" s="8">
        <f t="shared" si="1587"/>
        <v>8.4844460365466487E-2</v>
      </c>
      <c r="W10220">
        <v>10218</v>
      </c>
      <c r="X10220" s="4">
        <f t="shared" si="1585"/>
        <v>9.0788815193161662E-2</v>
      </c>
      <c r="Y10220" s="4">
        <f t="shared" si="1594"/>
        <v>8.9795407429052926E-2</v>
      </c>
      <c r="Z10220" s="4">
        <f t="shared" si="1595"/>
        <v>8.9115898571152333E-2</v>
      </c>
    </row>
    <row r="10221" spans="1:26" x14ac:dyDescent="0.25">
      <c r="A10221" s="16">
        <f t="shared" si="1593"/>
        <v>53754</v>
      </c>
      <c r="B10221">
        <f>+'[2]Ejercicio 1'!E10438</f>
        <v>10219</v>
      </c>
      <c r="C10221" s="5">
        <v>8.7955520570624474E-2</v>
      </c>
      <c r="D10221" s="4">
        <f t="shared" si="1588"/>
        <v>8.6056091156736111E-2</v>
      </c>
      <c r="E10221" s="6">
        <f t="shared" si="1589"/>
        <v>8.6998907105055215E-2</v>
      </c>
      <c r="F10221" s="7">
        <f t="shared" si="1590"/>
        <v>8.6344732312088848E-2</v>
      </c>
      <c r="I10221" s="10">
        <v>10219</v>
      </c>
      <c r="J10221" s="8">
        <f t="shared" si="1591"/>
        <v>8.9455520570624475E-2</v>
      </c>
      <c r="K10221" s="8">
        <f t="shared" si="1591"/>
        <v>8.7556091156736113E-2</v>
      </c>
      <c r="L10221" s="8">
        <f t="shared" si="1591"/>
        <v>8.8498907105055216E-2</v>
      </c>
      <c r="M10221" s="8">
        <f t="shared" si="1586"/>
        <v>8.784473231208885E-2</v>
      </c>
      <c r="P10221">
        <v>10219</v>
      </c>
      <c r="Q10221" s="8">
        <f t="shared" si="1592"/>
        <v>8.6455520570624472E-2</v>
      </c>
      <c r="R10221" s="8">
        <f t="shared" si="1592"/>
        <v>8.455609115673611E-2</v>
      </c>
      <c r="S10221" s="8">
        <f t="shared" si="1592"/>
        <v>8.5498907105055214E-2</v>
      </c>
      <c r="T10221" s="8">
        <f t="shared" si="1587"/>
        <v>8.4844732312088847E-2</v>
      </c>
      <c r="W10221">
        <v>10219</v>
      </c>
      <c r="X10221" s="4">
        <f t="shared" si="1585"/>
        <v>9.0789379871989304E-2</v>
      </c>
      <c r="Y10221" s="4">
        <f t="shared" si="1594"/>
        <v>8.9795959576877526E-2</v>
      </c>
      <c r="Z10221" s="4">
        <f t="shared" si="1595"/>
        <v>8.9116442203057547E-2</v>
      </c>
    </row>
    <row r="10222" spans="1:26" x14ac:dyDescent="0.25">
      <c r="A10222" s="16">
        <f t="shared" si="1593"/>
        <v>53755</v>
      </c>
      <c r="B10222">
        <f>+'[2]Ejercicio 1'!E10439</f>
        <v>10220</v>
      </c>
      <c r="C10222" s="5">
        <v>8.7955802714921497E-2</v>
      </c>
      <c r="D10222" s="4">
        <f t="shared" si="1588"/>
        <v>8.605636128919536E-2</v>
      </c>
      <c r="E10222" s="6">
        <f t="shared" si="1589"/>
        <v>8.6999183178111492E-2</v>
      </c>
      <c r="F10222" s="7">
        <f t="shared" si="1590"/>
        <v>8.6345004258679817E-2</v>
      </c>
      <c r="I10222" s="10">
        <v>10220</v>
      </c>
      <c r="J10222" s="8">
        <f t="shared" si="1591"/>
        <v>8.9455802714921498E-2</v>
      </c>
      <c r="K10222" s="8">
        <f t="shared" si="1591"/>
        <v>8.7556361289195361E-2</v>
      </c>
      <c r="L10222" s="8">
        <f t="shared" si="1591"/>
        <v>8.8499183178111493E-2</v>
      </c>
      <c r="M10222" s="8">
        <f t="shared" si="1586"/>
        <v>8.7845004258679818E-2</v>
      </c>
      <c r="P10222">
        <v>10220</v>
      </c>
      <c r="Q10222" s="8">
        <f t="shared" si="1592"/>
        <v>8.6455802714921495E-2</v>
      </c>
      <c r="R10222" s="8">
        <f t="shared" si="1592"/>
        <v>8.4556361289195359E-2</v>
      </c>
      <c r="S10222" s="8">
        <f t="shared" si="1592"/>
        <v>8.549918317811149E-2</v>
      </c>
      <c r="T10222" s="8">
        <f t="shared" si="1587"/>
        <v>8.4845004258679815E-2</v>
      </c>
      <c r="W10222">
        <v>10220</v>
      </c>
      <c r="X10222" s="4">
        <f t="shared" si="1585"/>
        <v>9.0789944550855178E-2</v>
      </c>
      <c r="Y10222" s="4">
        <f t="shared" si="1594"/>
        <v>8.9796511724466718E-2</v>
      </c>
      <c r="Z10222" s="4">
        <f t="shared" si="1595"/>
        <v>8.9116985834874249E-2</v>
      </c>
    </row>
    <row r="10223" spans="1:26" x14ac:dyDescent="0.25">
      <c r="A10223" s="16">
        <f t="shared" si="1593"/>
        <v>53756</v>
      </c>
      <c r="B10223">
        <f>+'[2]Ejercicio 1'!E10440</f>
        <v>10221</v>
      </c>
      <c r="C10223" s="5">
        <v>8.7956084859218506E-2</v>
      </c>
      <c r="D10223" s="4">
        <f t="shared" si="1588"/>
        <v>8.6056631421617499E-2</v>
      </c>
      <c r="E10223" s="6">
        <f t="shared" si="1589"/>
        <v>8.6999459251150213E-2</v>
      </c>
      <c r="F10223" s="7">
        <f t="shared" si="1590"/>
        <v>8.6345276205239366E-2</v>
      </c>
      <c r="I10223" s="10">
        <v>10221</v>
      </c>
      <c r="J10223" s="8">
        <f t="shared" si="1591"/>
        <v>8.9456084859218507E-2</v>
      </c>
      <c r="K10223" s="8">
        <f t="shared" si="1591"/>
        <v>8.7556631421617501E-2</v>
      </c>
      <c r="L10223" s="8">
        <f t="shared" si="1591"/>
        <v>8.8499459251150214E-2</v>
      </c>
      <c r="M10223" s="8">
        <f t="shared" si="1586"/>
        <v>8.7845276205239367E-2</v>
      </c>
      <c r="P10223">
        <v>10221</v>
      </c>
      <c r="Q10223" s="8">
        <f t="shared" si="1592"/>
        <v>8.6456084859218504E-2</v>
      </c>
      <c r="R10223" s="8">
        <f t="shared" si="1592"/>
        <v>8.4556631421617498E-2</v>
      </c>
      <c r="S10223" s="8">
        <f t="shared" si="1592"/>
        <v>8.5499459251150212E-2</v>
      </c>
      <c r="T10223" s="8">
        <f t="shared" si="1587"/>
        <v>8.4845276205239364E-2</v>
      </c>
      <c r="W10223">
        <v>10221</v>
      </c>
      <c r="X10223" s="4">
        <f t="shared" si="1585"/>
        <v>9.0790509229759689E-2</v>
      </c>
      <c r="Y10223" s="4">
        <f t="shared" si="1594"/>
        <v>8.9797063872117402E-2</v>
      </c>
      <c r="Z10223" s="4">
        <f t="shared" si="1595"/>
        <v>8.9117529466602452E-2</v>
      </c>
    </row>
    <row r="10224" spans="1:26" x14ac:dyDescent="0.25">
      <c r="A10224" s="16">
        <f t="shared" si="1593"/>
        <v>53757</v>
      </c>
      <c r="B10224">
        <f>+'[2]Ejercicio 1'!E10441</f>
        <v>10222</v>
      </c>
      <c r="C10224" s="5">
        <v>8.7956367003515529E-2</v>
      </c>
      <c r="D10224" s="4">
        <f t="shared" si="1588"/>
        <v>8.6056901554002946E-2</v>
      </c>
      <c r="E10224" s="6">
        <f t="shared" si="1589"/>
        <v>8.6999735324168714E-2</v>
      </c>
      <c r="F10224" s="7">
        <f t="shared" si="1590"/>
        <v>8.6345548151767523E-2</v>
      </c>
      <c r="I10224" s="10">
        <v>10222</v>
      </c>
      <c r="J10224" s="8">
        <f t="shared" si="1591"/>
        <v>8.945636700351553E-2</v>
      </c>
      <c r="K10224" s="8">
        <f t="shared" si="1591"/>
        <v>8.7556901554002947E-2</v>
      </c>
      <c r="L10224" s="8">
        <f t="shared" si="1591"/>
        <v>8.8499735324168716E-2</v>
      </c>
      <c r="M10224" s="8">
        <f t="shared" si="1586"/>
        <v>8.7845548151767525E-2</v>
      </c>
      <c r="P10224">
        <v>10222</v>
      </c>
      <c r="Q10224" s="8">
        <f t="shared" si="1592"/>
        <v>8.6456367003515527E-2</v>
      </c>
      <c r="R10224" s="8">
        <f t="shared" si="1592"/>
        <v>8.4556901554002944E-2</v>
      </c>
      <c r="S10224" s="8">
        <f t="shared" si="1592"/>
        <v>8.5499735324168713E-2</v>
      </c>
      <c r="T10224" s="8">
        <f t="shared" si="1587"/>
        <v>8.4845548151767522E-2</v>
      </c>
      <c r="W10224">
        <v>10222</v>
      </c>
      <c r="X10224" s="4">
        <f t="shared" si="1585"/>
        <v>9.0791073908678258E-2</v>
      </c>
      <c r="Y10224" s="4">
        <f t="shared" si="1594"/>
        <v>8.9797616019729423E-2</v>
      </c>
      <c r="Z10224" s="4">
        <f t="shared" si="1595"/>
        <v>8.9118073098239312E-2</v>
      </c>
    </row>
    <row r="10225" spans="1:26" x14ac:dyDescent="0.25">
      <c r="A10225" s="16">
        <f t="shared" si="1593"/>
        <v>53758</v>
      </c>
      <c r="B10225">
        <f>+'[2]Ejercicio 1'!E10442</f>
        <v>10223</v>
      </c>
      <c r="C10225" s="5">
        <v>8.7956649147812552E-2</v>
      </c>
      <c r="D10225" s="4">
        <f t="shared" si="1588"/>
        <v>8.6057171686351672E-2</v>
      </c>
      <c r="E10225" s="6">
        <f t="shared" si="1589"/>
        <v>8.700001139716966E-2</v>
      </c>
      <c r="F10225" s="7">
        <f t="shared" si="1590"/>
        <v>8.6345820098264275E-2</v>
      </c>
      <c r="I10225" s="10">
        <v>10223</v>
      </c>
      <c r="J10225" s="8">
        <f t="shared" si="1591"/>
        <v>8.9456649147812553E-2</v>
      </c>
      <c r="K10225" s="8">
        <f t="shared" si="1591"/>
        <v>8.7557171686351673E-2</v>
      </c>
      <c r="L10225" s="8">
        <f t="shared" si="1591"/>
        <v>8.8500011397169662E-2</v>
      </c>
      <c r="M10225" s="8">
        <f t="shared" si="1586"/>
        <v>8.7845820098264277E-2</v>
      </c>
      <c r="P10225">
        <v>10223</v>
      </c>
      <c r="Q10225" s="8">
        <f t="shared" si="1592"/>
        <v>8.645664914781255E-2</v>
      </c>
      <c r="R10225" s="8">
        <f t="shared" si="1592"/>
        <v>8.455717168635167E-2</v>
      </c>
      <c r="S10225" s="8">
        <f t="shared" si="1592"/>
        <v>8.5500011397169659E-2</v>
      </c>
      <c r="T10225" s="8">
        <f t="shared" si="1587"/>
        <v>8.4845820098264274E-2</v>
      </c>
      <c r="W10225">
        <v>10223</v>
      </c>
      <c r="X10225" s="4">
        <f t="shared" si="1585"/>
        <v>9.0791638587684229E-2</v>
      </c>
      <c r="Y10225" s="4">
        <f t="shared" si="1594"/>
        <v>8.9798168167304557E-2</v>
      </c>
      <c r="Z10225" s="4">
        <f t="shared" si="1595"/>
        <v>8.9118616728751335E-2</v>
      </c>
    </row>
    <row r="10226" spans="1:26" x14ac:dyDescent="0.25">
      <c r="A10226" s="16">
        <f t="shared" si="1593"/>
        <v>53759</v>
      </c>
      <c r="B10226">
        <f>+'[2]Ejercicio 1'!E10443</f>
        <v>10224</v>
      </c>
      <c r="C10226" s="5">
        <v>8.7956931292109575E-2</v>
      </c>
      <c r="D10226" s="4">
        <f t="shared" si="1588"/>
        <v>8.6057441818663288E-2</v>
      </c>
      <c r="E10226" s="6">
        <f t="shared" si="1589"/>
        <v>8.7000287470151275E-2</v>
      </c>
      <c r="F10226" s="7">
        <f t="shared" si="1590"/>
        <v>8.6346092044729622E-2</v>
      </c>
      <c r="I10226" s="10">
        <v>10224</v>
      </c>
      <c r="J10226" s="8">
        <f t="shared" si="1591"/>
        <v>8.9456931292109576E-2</v>
      </c>
      <c r="K10226" s="8">
        <f t="shared" si="1591"/>
        <v>8.755744181866329E-2</v>
      </c>
      <c r="L10226" s="8">
        <f t="shared" si="1591"/>
        <v>8.8500287470151276E-2</v>
      </c>
      <c r="M10226" s="8">
        <f t="shared" si="1586"/>
        <v>8.7846092044729623E-2</v>
      </c>
      <c r="P10226">
        <v>10224</v>
      </c>
      <c r="Q10226" s="8">
        <f t="shared" si="1592"/>
        <v>8.6456931292109573E-2</v>
      </c>
      <c r="R10226" s="8">
        <f t="shared" si="1592"/>
        <v>8.4557441818663287E-2</v>
      </c>
      <c r="S10226" s="8">
        <f t="shared" si="1592"/>
        <v>8.5500287470151273E-2</v>
      </c>
      <c r="T10226" s="8">
        <f t="shared" si="1587"/>
        <v>8.4846092044729621E-2</v>
      </c>
      <c r="W10226">
        <v>10224</v>
      </c>
      <c r="X10226" s="4">
        <f t="shared" si="1585"/>
        <v>9.0792203266703814E-2</v>
      </c>
      <c r="Y10226" s="4">
        <f t="shared" si="1594"/>
        <v>8.979872031493942E-2</v>
      </c>
      <c r="Z10226" s="4">
        <f t="shared" si="1595"/>
        <v>8.9119160360214042E-2</v>
      </c>
    </row>
    <row r="10227" spans="1:26" x14ac:dyDescent="0.25">
      <c r="A10227" s="16">
        <f t="shared" si="1593"/>
        <v>53760</v>
      </c>
      <c r="B10227">
        <f>+'[2]Ejercicio 1'!E10444</f>
        <v>10225</v>
      </c>
      <c r="C10227" s="5">
        <v>8.7957213436406598E-2</v>
      </c>
      <c r="D10227" s="4">
        <f t="shared" si="1588"/>
        <v>8.605771195093799E-2</v>
      </c>
      <c r="E10227" s="6">
        <f t="shared" si="1589"/>
        <v>8.7000563543114459E-2</v>
      </c>
      <c r="F10227" s="7">
        <f t="shared" si="1590"/>
        <v>8.6346363991163563E-2</v>
      </c>
      <c r="I10227" s="10">
        <v>10225</v>
      </c>
      <c r="J10227" s="8">
        <f t="shared" si="1591"/>
        <v>8.9457213436406599E-2</v>
      </c>
      <c r="K10227" s="8">
        <f t="shared" si="1591"/>
        <v>8.7557711950937991E-2</v>
      </c>
      <c r="L10227" s="8">
        <f t="shared" si="1591"/>
        <v>8.850056354311446E-2</v>
      </c>
      <c r="M10227" s="8">
        <f t="shared" si="1586"/>
        <v>8.7846363991163565E-2</v>
      </c>
      <c r="P10227">
        <v>10225</v>
      </c>
      <c r="Q10227" s="8">
        <f t="shared" si="1592"/>
        <v>8.6457213436406596E-2</v>
      </c>
      <c r="R10227" s="8">
        <f t="shared" si="1592"/>
        <v>8.4557711950937989E-2</v>
      </c>
      <c r="S10227" s="8">
        <f t="shared" si="1592"/>
        <v>8.5500563543114458E-2</v>
      </c>
      <c r="T10227" s="8">
        <f t="shared" si="1587"/>
        <v>8.4846363991163562E-2</v>
      </c>
      <c r="W10227">
        <v>10225</v>
      </c>
      <c r="X10227" s="4">
        <f t="shared" si="1585"/>
        <v>9.0792767945762493E-2</v>
      </c>
      <c r="Y10227" s="4">
        <f t="shared" si="1594"/>
        <v>8.9799272462439017E-2</v>
      </c>
      <c r="Z10227" s="4">
        <f t="shared" si="1595"/>
        <v>8.9119703991585392E-2</v>
      </c>
    </row>
    <row r="10228" spans="1:26" x14ac:dyDescent="0.25">
      <c r="A10228" s="16">
        <f t="shared" si="1593"/>
        <v>53761</v>
      </c>
      <c r="B10228">
        <f>+'[2]Ejercicio 1'!E10445</f>
        <v>10226</v>
      </c>
      <c r="C10228" s="5">
        <v>8.7957495580703621E-2</v>
      </c>
      <c r="D10228" s="4">
        <f t="shared" si="1588"/>
        <v>8.6057982083175777E-2</v>
      </c>
      <c r="E10228" s="6">
        <f t="shared" si="1589"/>
        <v>8.7000839616058298E-2</v>
      </c>
      <c r="F10228" s="7">
        <f t="shared" si="1590"/>
        <v>8.6346635937566099E-2</v>
      </c>
      <c r="I10228" s="10">
        <v>10226</v>
      </c>
      <c r="J10228" s="8">
        <f t="shared" si="1591"/>
        <v>8.9457495580703622E-2</v>
      </c>
      <c r="K10228" s="8">
        <f t="shared" si="1591"/>
        <v>8.7557982083175778E-2</v>
      </c>
      <c r="L10228" s="8">
        <f t="shared" si="1591"/>
        <v>8.8500839616058299E-2</v>
      </c>
      <c r="M10228" s="8">
        <f t="shared" si="1586"/>
        <v>8.78466359375661E-2</v>
      </c>
      <c r="P10228">
        <v>10226</v>
      </c>
      <c r="Q10228" s="8">
        <f t="shared" si="1592"/>
        <v>8.6457495580703619E-2</v>
      </c>
      <c r="R10228" s="8">
        <f t="shared" si="1592"/>
        <v>8.4557982083175776E-2</v>
      </c>
      <c r="S10228" s="8">
        <f t="shared" si="1592"/>
        <v>8.5500839616058297E-2</v>
      </c>
      <c r="T10228" s="8">
        <f t="shared" si="1587"/>
        <v>8.4846635937566098E-2</v>
      </c>
      <c r="W10228">
        <v>10226</v>
      </c>
      <c r="X10228" s="4">
        <f t="shared" si="1585"/>
        <v>9.0793332624858947E-2</v>
      </c>
      <c r="Y10228" s="4">
        <f t="shared" si="1594"/>
        <v>8.9799824609900838E-2</v>
      </c>
      <c r="Z10228" s="4">
        <f t="shared" si="1595"/>
        <v>8.9120247622871088E-2</v>
      </c>
    </row>
    <row r="10229" spans="1:26" x14ac:dyDescent="0.25">
      <c r="A10229" s="16">
        <f t="shared" si="1593"/>
        <v>53762</v>
      </c>
      <c r="B10229">
        <f>+'[2]Ejercicio 1'!E10446</f>
        <v>10227</v>
      </c>
      <c r="C10229" s="5">
        <v>8.7957777725000644E-2</v>
      </c>
      <c r="D10229" s="4">
        <f t="shared" si="1588"/>
        <v>8.6058252215376663E-2</v>
      </c>
      <c r="E10229" s="6">
        <f t="shared" si="1589"/>
        <v>8.7001115688982819E-2</v>
      </c>
      <c r="F10229" s="7">
        <f t="shared" si="1590"/>
        <v>8.6346907883937243E-2</v>
      </c>
      <c r="I10229" s="10">
        <v>10227</v>
      </c>
      <c r="J10229" s="8">
        <f t="shared" si="1591"/>
        <v>8.9457777725000645E-2</v>
      </c>
      <c r="K10229" s="8">
        <f t="shared" si="1591"/>
        <v>8.7558252215376664E-2</v>
      </c>
      <c r="L10229" s="8">
        <f t="shared" si="1591"/>
        <v>8.850111568898282E-2</v>
      </c>
      <c r="M10229" s="8">
        <f t="shared" si="1586"/>
        <v>8.7846907883937245E-2</v>
      </c>
      <c r="P10229">
        <v>10227</v>
      </c>
      <c r="Q10229" s="8">
        <f t="shared" si="1592"/>
        <v>8.6457777725000642E-2</v>
      </c>
      <c r="R10229" s="8">
        <f t="shared" si="1592"/>
        <v>8.4558252215376661E-2</v>
      </c>
      <c r="S10229" s="8">
        <f t="shared" si="1592"/>
        <v>8.5501115688982818E-2</v>
      </c>
      <c r="T10229" s="8">
        <f t="shared" si="1587"/>
        <v>8.4846907883937242E-2</v>
      </c>
      <c r="W10229">
        <v>10227</v>
      </c>
      <c r="X10229" s="4">
        <f t="shared" si="1585"/>
        <v>9.079389730397032E-2</v>
      </c>
      <c r="Y10229" s="4">
        <f t="shared" si="1594"/>
        <v>8.9800376757323996E-2</v>
      </c>
      <c r="Z10229" s="4">
        <f t="shared" si="1595"/>
        <v>8.9120791254068299E-2</v>
      </c>
    </row>
    <row r="10230" spans="1:26" x14ac:dyDescent="0.25">
      <c r="A10230" s="16">
        <f t="shared" si="1593"/>
        <v>53763</v>
      </c>
      <c r="B10230">
        <f>+'[2]Ejercicio 1'!E10447</f>
        <v>10228</v>
      </c>
      <c r="C10230" s="5">
        <v>8.7958059869297653E-2</v>
      </c>
      <c r="D10230" s="4">
        <f t="shared" si="1588"/>
        <v>8.605852234754105E-2</v>
      </c>
      <c r="E10230" s="6">
        <f t="shared" si="1589"/>
        <v>8.7001391761889771E-2</v>
      </c>
      <c r="F10230" s="7">
        <f t="shared" si="1590"/>
        <v>8.6347179830276968E-2</v>
      </c>
      <c r="I10230" s="10">
        <v>10228</v>
      </c>
      <c r="J10230" s="8">
        <f t="shared" si="1591"/>
        <v>8.9458059869297654E-2</v>
      </c>
      <c r="K10230" s="8">
        <f t="shared" si="1591"/>
        <v>8.7558522347541051E-2</v>
      </c>
      <c r="L10230" s="8">
        <f t="shared" si="1591"/>
        <v>8.8501391761889772E-2</v>
      </c>
      <c r="M10230" s="8">
        <f t="shared" si="1586"/>
        <v>8.784717983027697E-2</v>
      </c>
      <c r="P10230">
        <v>10228</v>
      </c>
      <c r="Q10230" s="8">
        <f t="shared" si="1592"/>
        <v>8.6458059869297652E-2</v>
      </c>
      <c r="R10230" s="8">
        <f t="shared" si="1592"/>
        <v>8.4558522347541049E-2</v>
      </c>
      <c r="S10230" s="8">
        <f t="shared" si="1592"/>
        <v>8.550139176188977E-2</v>
      </c>
      <c r="T10230" s="8">
        <f t="shared" si="1587"/>
        <v>8.4847179830276967E-2</v>
      </c>
      <c r="W10230">
        <v>10228</v>
      </c>
      <c r="X10230" s="4">
        <f t="shared" si="1585"/>
        <v>9.0794461983168234E-2</v>
      </c>
      <c r="Y10230" s="4">
        <f t="shared" si="1594"/>
        <v>8.9800928904807786E-2</v>
      </c>
      <c r="Z10230" s="4">
        <f t="shared" si="1595"/>
        <v>8.912133488413497E-2</v>
      </c>
    </row>
    <row r="10231" spans="1:26" x14ac:dyDescent="0.25">
      <c r="A10231" s="16">
        <f t="shared" si="1593"/>
        <v>53764</v>
      </c>
      <c r="B10231">
        <f>+'[2]Ejercicio 1'!E10448</f>
        <v>10229</v>
      </c>
      <c r="C10231" s="5">
        <v>8.7958342013594676E-2</v>
      </c>
      <c r="D10231" s="4">
        <f t="shared" si="1588"/>
        <v>8.6058792479668106E-2</v>
      </c>
      <c r="E10231" s="6">
        <f t="shared" si="1589"/>
        <v>8.7001667834776517E-2</v>
      </c>
      <c r="F10231" s="7">
        <f t="shared" si="1590"/>
        <v>8.6347451776585302E-2</v>
      </c>
      <c r="I10231" s="10">
        <v>10229</v>
      </c>
      <c r="J10231" s="8">
        <f t="shared" si="1591"/>
        <v>8.9458342013594677E-2</v>
      </c>
      <c r="K10231" s="8">
        <f t="shared" si="1591"/>
        <v>8.7558792479668107E-2</v>
      </c>
      <c r="L10231" s="8">
        <f t="shared" si="1591"/>
        <v>8.8501667834776518E-2</v>
      </c>
      <c r="M10231" s="8">
        <f t="shared" si="1586"/>
        <v>8.7847451776585303E-2</v>
      </c>
      <c r="P10231">
        <v>10229</v>
      </c>
      <c r="Q10231" s="8">
        <f t="shared" si="1592"/>
        <v>8.6458342013594675E-2</v>
      </c>
      <c r="R10231" s="8">
        <f t="shared" si="1592"/>
        <v>8.4558792479668105E-2</v>
      </c>
      <c r="S10231" s="8">
        <f t="shared" si="1592"/>
        <v>8.5501667834776515E-2</v>
      </c>
      <c r="T10231" s="8">
        <f t="shared" si="1587"/>
        <v>8.48474517765853E-2</v>
      </c>
      <c r="W10231">
        <v>10229</v>
      </c>
      <c r="X10231" s="4">
        <f t="shared" si="1585"/>
        <v>9.0795026662380637E-2</v>
      </c>
      <c r="Y10231" s="4">
        <f t="shared" si="1594"/>
        <v>8.9801481052057902E-2</v>
      </c>
      <c r="Z10231" s="4">
        <f t="shared" si="1595"/>
        <v>8.9121878515152311E-2</v>
      </c>
    </row>
    <row r="10232" spans="1:26" x14ac:dyDescent="0.25">
      <c r="A10232" s="16">
        <f t="shared" si="1593"/>
        <v>53765</v>
      </c>
      <c r="B10232">
        <f>+'[2]Ejercicio 1'!E10449</f>
        <v>10230</v>
      </c>
      <c r="C10232" s="5">
        <v>8.7958624157891699E-2</v>
      </c>
      <c r="D10232" s="4">
        <f t="shared" si="1588"/>
        <v>8.6059062611758469E-2</v>
      </c>
      <c r="E10232" s="6">
        <f t="shared" si="1589"/>
        <v>8.7001943907644819E-2</v>
      </c>
      <c r="F10232" s="7">
        <f t="shared" si="1590"/>
        <v>8.634772372286223E-2</v>
      </c>
      <c r="I10232" s="10">
        <v>10230</v>
      </c>
      <c r="J10232" s="8">
        <f t="shared" si="1591"/>
        <v>8.94586241578917E-2</v>
      </c>
      <c r="K10232" s="8">
        <f t="shared" si="1591"/>
        <v>8.755906261175847E-2</v>
      </c>
      <c r="L10232" s="8">
        <f t="shared" si="1591"/>
        <v>8.850194390764482E-2</v>
      </c>
      <c r="M10232" s="8">
        <f t="shared" si="1586"/>
        <v>8.7847723722862231E-2</v>
      </c>
      <c r="P10232">
        <v>10230</v>
      </c>
      <c r="Q10232" s="8">
        <f t="shared" si="1592"/>
        <v>8.6458624157891698E-2</v>
      </c>
      <c r="R10232" s="8">
        <f t="shared" si="1592"/>
        <v>8.4559062611758468E-2</v>
      </c>
      <c r="S10232" s="8">
        <f t="shared" si="1592"/>
        <v>8.5501943907644817E-2</v>
      </c>
      <c r="T10232" s="8">
        <f t="shared" si="1587"/>
        <v>8.4847723722862228E-2</v>
      </c>
      <c r="W10232">
        <v>10230</v>
      </c>
      <c r="X10232" s="4">
        <f t="shared" si="1585"/>
        <v>9.0795591341631676E-2</v>
      </c>
      <c r="Y10232" s="4">
        <f t="shared" si="1594"/>
        <v>8.9802033199368622E-2</v>
      </c>
      <c r="Z10232" s="4">
        <f t="shared" si="1595"/>
        <v>8.9122422146084013E-2</v>
      </c>
    </row>
    <row r="10233" spans="1:26" x14ac:dyDescent="0.25">
      <c r="A10233" s="16">
        <f t="shared" si="1593"/>
        <v>53766</v>
      </c>
      <c r="B10233">
        <f>+'[2]Ejercicio 1'!E10450</f>
        <v>10231</v>
      </c>
      <c r="C10233" s="5">
        <v>8.7958906302188722E-2</v>
      </c>
      <c r="D10233" s="4">
        <f t="shared" si="1588"/>
        <v>8.6059332743811709E-2</v>
      </c>
      <c r="E10233" s="6">
        <f t="shared" si="1589"/>
        <v>8.7002219980494677E-2</v>
      </c>
      <c r="F10233" s="7">
        <f t="shared" si="1590"/>
        <v>8.6347995669107752E-2</v>
      </c>
      <c r="I10233" s="10">
        <v>10231</v>
      </c>
      <c r="J10233" s="8">
        <f t="shared" si="1591"/>
        <v>8.9458906302188723E-2</v>
      </c>
      <c r="K10233" s="8">
        <f t="shared" si="1591"/>
        <v>8.755933274381171E-2</v>
      </c>
      <c r="L10233" s="8">
        <f t="shared" si="1591"/>
        <v>8.8502219980494679E-2</v>
      </c>
      <c r="M10233" s="8">
        <f t="shared" si="1586"/>
        <v>8.7847995669107753E-2</v>
      </c>
      <c r="P10233">
        <v>10231</v>
      </c>
      <c r="Q10233" s="8">
        <f t="shared" si="1592"/>
        <v>8.6458906302188721E-2</v>
      </c>
      <c r="R10233" s="8">
        <f t="shared" si="1592"/>
        <v>8.4559332743811708E-2</v>
      </c>
      <c r="S10233" s="8">
        <f t="shared" si="1592"/>
        <v>8.5502219980494676E-2</v>
      </c>
      <c r="T10233" s="8">
        <f t="shared" si="1587"/>
        <v>8.4847995669107751E-2</v>
      </c>
      <c r="W10233">
        <v>10231</v>
      </c>
      <c r="X10233" s="4">
        <f t="shared" si="1585"/>
        <v>9.0796156020920504E-2</v>
      </c>
      <c r="Y10233" s="4">
        <f t="shared" si="1594"/>
        <v>8.9802585346641581E-2</v>
      </c>
      <c r="Z10233" s="4">
        <f t="shared" si="1595"/>
        <v>8.9122965776927215E-2</v>
      </c>
    </row>
    <row r="10234" spans="1:26" x14ac:dyDescent="0.25">
      <c r="A10234" s="16">
        <f t="shared" si="1593"/>
        <v>53767</v>
      </c>
      <c r="B10234">
        <f>+'[2]Ejercicio 1'!E10451</f>
        <v>10232</v>
      </c>
      <c r="C10234" s="5">
        <v>8.7959188446485745E-2</v>
      </c>
      <c r="D10234" s="4">
        <f t="shared" si="1588"/>
        <v>8.6059602875828242E-2</v>
      </c>
      <c r="E10234" s="6">
        <f t="shared" si="1589"/>
        <v>8.7002496053325204E-2</v>
      </c>
      <c r="F10234" s="7">
        <f t="shared" si="1590"/>
        <v>8.6348267615321869E-2</v>
      </c>
      <c r="I10234" s="10">
        <v>10232</v>
      </c>
      <c r="J10234" s="8">
        <f t="shared" si="1591"/>
        <v>8.9459188446485746E-2</v>
      </c>
      <c r="K10234" s="8">
        <f t="shared" si="1591"/>
        <v>8.7559602875828244E-2</v>
      </c>
      <c r="L10234" s="8">
        <f t="shared" si="1591"/>
        <v>8.8502496053325205E-2</v>
      </c>
      <c r="M10234" s="8">
        <f t="shared" si="1586"/>
        <v>8.7848267615321871E-2</v>
      </c>
      <c r="P10234">
        <v>10232</v>
      </c>
      <c r="Q10234" s="8">
        <f t="shared" si="1592"/>
        <v>8.6459188446485744E-2</v>
      </c>
      <c r="R10234" s="8">
        <f t="shared" si="1592"/>
        <v>8.4559602875828241E-2</v>
      </c>
      <c r="S10234" s="8">
        <f t="shared" si="1592"/>
        <v>8.5502496053325203E-2</v>
      </c>
      <c r="T10234" s="8">
        <f t="shared" si="1587"/>
        <v>8.4848267615321868E-2</v>
      </c>
      <c r="W10234">
        <v>10232</v>
      </c>
      <c r="X10234" s="4">
        <f t="shared" ref="X10234:X10297" si="1596">Tasa_Fwd(C10052,B10052,C10234,B10234,182)</f>
        <v>9.0796720700247982E-2</v>
      </c>
      <c r="Y10234" s="4">
        <f t="shared" si="1594"/>
        <v>8.980313749387589E-2</v>
      </c>
      <c r="Z10234" s="4">
        <f t="shared" si="1595"/>
        <v>8.9123509407679061E-2</v>
      </c>
    </row>
    <row r="10235" spans="1:26" x14ac:dyDescent="0.25">
      <c r="A10235" s="16">
        <f t="shared" si="1593"/>
        <v>53768</v>
      </c>
      <c r="B10235">
        <f>+'[2]Ejercicio 1'!E10452</f>
        <v>10233</v>
      </c>
      <c r="C10235" s="5">
        <v>8.7959470590782768E-2</v>
      </c>
      <c r="D10235" s="4">
        <f t="shared" si="1588"/>
        <v>8.6059873007808069E-2</v>
      </c>
      <c r="E10235" s="6">
        <f t="shared" si="1589"/>
        <v>8.7002772126137287E-2</v>
      </c>
      <c r="F10235" s="7">
        <f t="shared" si="1590"/>
        <v>8.6348539561504581E-2</v>
      </c>
      <c r="I10235" s="10">
        <v>10233</v>
      </c>
      <c r="J10235" s="8">
        <f t="shared" si="1591"/>
        <v>8.9459470590782769E-2</v>
      </c>
      <c r="K10235" s="8">
        <f t="shared" si="1591"/>
        <v>8.755987300780807E-2</v>
      </c>
      <c r="L10235" s="8">
        <f t="shared" si="1591"/>
        <v>8.8502772126137288E-2</v>
      </c>
      <c r="M10235" s="8">
        <f t="shared" si="1586"/>
        <v>8.7848539561504582E-2</v>
      </c>
      <c r="P10235">
        <v>10233</v>
      </c>
      <c r="Q10235" s="8">
        <f t="shared" si="1592"/>
        <v>8.6459470590782767E-2</v>
      </c>
      <c r="R10235" s="8">
        <f t="shared" si="1592"/>
        <v>8.4559873007808067E-2</v>
      </c>
      <c r="S10235" s="8">
        <f t="shared" si="1592"/>
        <v>8.5502772126137286E-2</v>
      </c>
      <c r="T10235" s="8">
        <f t="shared" si="1587"/>
        <v>8.484853956150458E-2</v>
      </c>
      <c r="W10235">
        <v>10233</v>
      </c>
      <c r="X10235" s="4">
        <f t="shared" si="1596"/>
        <v>9.0797285379614984E-2</v>
      </c>
      <c r="Y10235" s="4">
        <f t="shared" si="1594"/>
        <v>8.9803689641073312E-2</v>
      </c>
      <c r="Z10235" s="4">
        <f t="shared" si="1595"/>
        <v>8.9124053038345252E-2</v>
      </c>
    </row>
    <row r="10236" spans="1:26" x14ac:dyDescent="0.25">
      <c r="A10236" s="16">
        <f t="shared" si="1593"/>
        <v>53769</v>
      </c>
      <c r="B10236">
        <f>+'[2]Ejercicio 1'!E10453</f>
        <v>10234</v>
      </c>
      <c r="C10236" s="5">
        <v>8.7959752735079791E-2</v>
      </c>
      <c r="D10236" s="4">
        <f t="shared" si="1588"/>
        <v>8.6060143139750786E-2</v>
      </c>
      <c r="E10236" s="6">
        <f t="shared" si="1589"/>
        <v>8.7003048198930927E-2</v>
      </c>
      <c r="F10236" s="7">
        <f t="shared" si="1590"/>
        <v>8.6348811507655901E-2</v>
      </c>
      <c r="I10236" s="10">
        <v>10234</v>
      </c>
      <c r="J10236" s="8">
        <f t="shared" si="1591"/>
        <v>8.9459752735079792E-2</v>
      </c>
      <c r="K10236" s="8">
        <f t="shared" si="1591"/>
        <v>8.7560143139750787E-2</v>
      </c>
      <c r="L10236" s="8">
        <f t="shared" si="1591"/>
        <v>8.8503048198930928E-2</v>
      </c>
      <c r="M10236" s="8">
        <f t="shared" si="1586"/>
        <v>8.7848811507655902E-2</v>
      </c>
      <c r="P10236">
        <v>10234</v>
      </c>
      <c r="Q10236" s="8">
        <f t="shared" si="1592"/>
        <v>8.645975273507979E-2</v>
      </c>
      <c r="R10236" s="8">
        <f t="shared" si="1592"/>
        <v>8.4560143139750785E-2</v>
      </c>
      <c r="S10236" s="8">
        <f t="shared" si="1592"/>
        <v>8.5503048198930925E-2</v>
      </c>
      <c r="T10236" s="8">
        <f t="shared" si="1587"/>
        <v>8.48488115076559E-2</v>
      </c>
      <c r="W10236">
        <v>10234</v>
      </c>
      <c r="X10236" s="4">
        <f t="shared" si="1596"/>
        <v>9.0797850059019317E-2</v>
      </c>
      <c r="Y10236" s="4">
        <f t="shared" si="1594"/>
        <v>8.9804241788330449E-2</v>
      </c>
      <c r="Z10236" s="4">
        <f t="shared" si="1595"/>
        <v>8.91245966689201E-2</v>
      </c>
    </row>
    <row r="10237" spans="1:26" x14ac:dyDescent="0.25">
      <c r="A10237" s="16">
        <f t="shared" si="1593"/>
        <v>53770</v>
      </c>
      <c r="B10237">
        <f>+'[2]Ejercicio 1'!E10454</f>
        <v>10235</v>
      </c>
      <c r="C10237" s="5">
        <v>8.79600348793768E-2</v>
      </c>
      <c r="D10237" s="4">
        <f t="shared" si="1588"/>
        <v>8.6060413271656588E-2</v>
      </c>
      <c r="E10237" s="6">
        <f t="shared" si="1589"/>
        <v>8.7003324271705235E-2</v>
      </c>
      <c r="F10237" s="7">
        <f t="shared" si="1590"/>
        <v>8.6349083453775802E-2</v>
      </c>
      <c r="I10237" s="10">
        <v>10235</v>
      </c>
      <c r="J10237" s="8">
        <f t="shared" si="1591"/>
        <v>8.9460034879376801E-2</v>
      </c>
      <c r="K10237" s="8">
        <f t="shared" si="1591"/>
        <v>8.756041327165659E-2</v>
      </c>
      <c r="L10237" s="8">
        <f t="shared" si="1591"/>
        <v>8.8503324271705236E-2</v>
      </c>
      <c r="M10237" s="8">
        <f t="shared" si="1586"/>
        <v>8.7849083453775803E-2</v>
      </c>
      <c r="P10237">
        <v>10235</v>
      </c>
      <c r="Q10237" s="8">
        <f t="shared" si="1592"/>
        <v>8.6460034879376799E-2</v>
      </c>
      <c r="R10237" s="8">
        <f t="shared" si="1592"/>
        <v>8.4560413271656587E-2</v>
      </c>
      <c r="S10237" s="8">
        <f t="shared" si="1592"/>
        <v>8.5503324271705233E-2</v>
      </c>
      <c r="T10237" s="8">
        <f t="shared" si="1587"/>
        <v>8.48490834537758E-2</v>
      </c>
      <c r="W10237">
        <v>10235</v>
      </c>
      <c r="X10237" s="4">
        <f t="shared" si="1596"/>
        <v>9.0798414738462743E-2</v>
      </c>
      <c r="Y10237" s="4">
        <f t="shared" si="1594"/>
        <v>8.9804793935452321E-2</v>
      </c>
      <c r="Z10237" s="4">
        <f t="shared" si="1595"/>
        <v>8.9125140298367267E-2</v>
      </c>
    </row>
    <row r="10238" spans="1:26" x14ac:dyDescent="0.25">
      <c r="A10238" s="16">
        <f t="shared" si="1593"/>
        <v>53771</v>
      </c>
      <c r="B10238">
        <f>+'[2]Ejercicio 1'!E10455</f>
        <v>10236</v>
      </c>
      <c r="C10238" s="5">
        <v>8.7960317023673823E-2</v>
      </c>
      <c r="D10238" s="4">
        <f t="shared" si="1588"/>
        <v>8.606068340352549E-2</v>
      </c>
      <c r="E10238" s="6">
        <f t="shared" si="1589"/>
        <v>8.7003600344460225E-2</v>
      </c>
      <c r="F10238" s="7">
        <f t="shared" si="1590"/>
        <v>8.6349355399864311E-2</v>
      </c>
      <c r="I10238" s="10">
        <v>10236</v>
      </c>
      <c r="J10238" s="8">
        <f t="shared" si="1591"/>
        <v>8.9460317023673824E-2</v>
      </c>
      <c r="K10238" s="8">
        <f t="shared" si="1591"/>
        <v>8.7560683403525491E-2</v>
      </c>
      <c r="L10238" s="8">
        <f t="shared" si="1591"/>
        <v>8.8503600344460226E-2</v>
      </c>
      <c r="M10238" s="8">
        <f t="shared" si="1586"/>
        <v>8.7849355399864312E-2</v>
      </c>
      <c r="P10238">
        <v>10236</v>
      </c>
      <c r="Q10238" s="8">
        <f t="shared" si="1592"/>
        <v>8.6460317023673822E-2</v>
      </c>
      <c r="R10238" s="8">
        <f t="shared" si="1592"/>
        <v>8.4560683403525488E-2</v>
      </c>
      <c r="S10238" s="8">
        <f t="shared" si="1592"/>
        <v>8.5503600344460223E-2</v>
      </c>
      <c r="T10238" s="8">
        <f t="shared" si="1587"/>
        <v>8.484935539986431E-2</v>
      </c>
      <c r="W10238">
        <v>10236</v>
      </c>
      <c r="X10238" s="4">
        <f t="shared" si="1596"/>
        <v>9.0798979417943931E-2</v>
      </c>
      <c r="Y10238" s="4">
        <f t="shared" si="1594"/>
        <v>8.9805346082437162E-2</v>
      </c>
      <c r="Z10238" s="4">
        <f t="shared" si="1595"/>
        <v>8.9125683928767963E-2</v>
      </c>
    </row>
    <row r="10239" spans="1:26" x14ac:dyDescent="0.25">
      <c r="A10239" s="16">
        <f t="shared" si="1593"/>
        <v>53772</v>
      </c>
      <c r="B10239">
        <f>+'[2]Ejercicio 1'!E10456</f>
        <v>10237</v>
      </c>
      <c r="C10239" s="5">
        <v>8.7960599167970846E-2</v>
      </c>
      <c r="D10239" s="4">
        <f t="shared" si="1588"/>
        <v>8.6060953535357476E-2</v>
      </c>
      <c r="E10239" s="6">
        <f t="shared" si="1589"/>
        <v>8.7003876417196771E-2</v>
      </c>
      <c r="F10239" s="7">
        <f t="shared" si="1590"/>
        <v>8.6349627345918556E-2</v>
      </c>
      <c r="I10239" s="10">
        <v>10237</v>
      </c>
      <c r="J10239" s="8">
        <f t="shared" si="1591"/>
        <v>8.9460599167970847E-2</v>
      </c>
      <c r="K10239" s="8">
        <f t="shared" si="1591"/>
        <v>8.7560953535357477E-2</v>
      </c>
      <c r="L10239" s="8">
        <f t="shared" si="1591"/>
        <v>8.8503876417196772E-2</v>
      </c>
      <c r="M10239" s="8">
        <f t="shared" si="1586"/>
        <v>8.7849627345918557E-2</v>
      </c>
      <c r="P10239">
        <v>10237</v>
      </c>
      <c r="Q10239" s="8">
        <f t="shared" si="1592"/>
        <v>8.6460599167970845E-2</v>
      </c>
      <c r="R10239" s="8">
        <f t="shared" si="1592"/>
        <v>8.4560953535357475E-2</v>
      </c>
      <c r="S10239" s="8">
        <f t="shared" si="1592"/>
        <v>8.550387641719677E-2</v>
      </c>
      <c r="T10239" s="8">
        <f t="shared" si="1587"/>
        <v>8.4849627345918555E-2</v>
      </c>
      <c r="W10239">
        <v>10237</v>
      </c>
      <c r="X10239" s="4">
        <f t="shared" si="1596"/>
        <v>9.0799544097464227E-2</v>
      </c>
      <c r="Y10239" s="4">
        <f t="shared" si="1594"/>
        <v>8.9805898229580988E-2</v>
      </c>
      <c r="Z10239" s="4">
        <f t="shared" si="1595"/>
        <v>8.9126227558032428E-2</v>
      </c>
    </row>
    <row r="10240" spans="1:26" x14ac:dyDescent="0.25">
      <c r="A10240" s="16">
        <f t="shared" si="1593"/>
        <v>53773</v>
      </c>
      <c r="B10240">
        <f>+'[2]Ejercicio 1'!E10457</f>
        <v>10238</v>
      </c>
      <c r="C10240" s="5">
        <v>8.7960881312267869E-2</v>
      </c>
      <c r="D10240" s="4">
        <f t="shared" si="1588"/>
        <v>8.6061223667152548E-2</v>
      </c>
      <c r="E10240" s="6">
        <f t="shared" si="1589"/>
        <v>8.7004152489913986E-2</v>
      </c>
      <c r="F10240" s="7">
        <f t="shared" si="1590"/>
        <v>8.6349899291944254E-2</v>
      </c>
      <c r="I10240" s="10">
        <v>10238</v>
      </c>
      <c r="J10240" s="8">
        <f t="shared" si="1591"/>
        <v>8.946088131226787E-2</v>
      </c>
      <c r="K10240" s="8">
        <f t="shared" si="1591"/>
        <v>8.7561223667152549E-2</v>
      </c>
      <c r="L10240" s="8">
        <f t="shared" si="1591"/>
        <v>8.8504152489913987E-2</v>
      </c>
      <c r="M10240" s="8">
        <f t="shared" si="1586"/>
        <v>8.7849899291944256E-2</v>
      </c>
      <c r="P10240">
        <v>10238</v>
      </c>
      <c r="Q10240" s="8">
        <f t="shared" si="1592"/>
        <v>8.6460881312267868E-2</v>
      </c>
      <c r="R10240" s="8">
        <f t="shared" si="1592"/>
        <v>8.4561223667152546E-2</v>
      </c>
      <c r="S10240" s="8">
        <f t="shared" si="1592"/>
        <v>8.5504152489913984E-2</v>
      </c>
      <c r="T10240" s="8">
        <f t="shared" si="1587"/>
        <v>8.4849899291944253E-2</v>
      </c>
      <c r="W10240">
        <v>10238</v>
      </c>
      <c r="X10240" s="4">
        <f t="shared" si="1596"/>
        <v>9.0800108776998567E-2</v>
      </c>
      <c r="Y10240" s="4">
        <f t="shared" si="1594"/>
        <v>8.9806450376491168E-2</v>
      </c>
      <c r="Z10240" s="4">
        <f t="shared" si="1595"/>
        <v>8.9126771188258971E-2</v>
      </c>
    </row>
    <row r="10241" spans="1:26" x14ac:dyDescent="0.25">
      <c r="A10241" s="16">
        <f t="shared" si="1593"/>
        <v>53774</v>
      </c>
      <c r="B10241">
        <f>+'[2]Ejercicio 1'!E10458</f>
        <v>10239</v>
      </c>
      <c r="C10241" s="5">
        <v>8.7961163456564892E-2</v>
      </c>
      <c r="D10241" s="4">
        <f t="shared" si="1588"/>
        <v>8.6061493798911121E-2</v>
      </c>
      <c r="E10241" s="6">
        <f t="shared" si="1589"/>
        <v>8.7004428562613631E-2</v>
      </c>
      <c r="F10241" s="7">
        <f t="shared" si="1590"/>
        <v>8.6350171237938547E-2</v>
      </c>
      <c r="I10241" s="10">
        <v>10239</v>
      </c>
      <c r="J10241" s="8">
        <f t="shared" si="1591"/>
        <v>8.9461163456564893E-2</v>
      </c>
      <c r="K10241" s="8">
        <f t="shared" si="1591"/>
        <v>8.7561493798911122E-2</v>
      </c>
      <c r="L10241" s="8">
        <f t="shared" si="1591"/>
        <v>8.8504428562613632E-2</v>
      </c>
      <c r="M10241" s="8">
        <f t="shared" si="1586"/>
        <v>8.7850171237938549E-2</v>
      </c>
      <c r="P10241">
        <v>10239</v>
      </c>
      <c r="Q10241" s="8">
        <f t="shared" si="1592"/>
        <v>8.6461163456564891E-2</v>
      </c>
      <c r="R10241" s="8">
        <f t="shared" si="1592"/>
        <v>8.4561493798911119E-2</v>
      </c>
      <c r="S10241" s="8">
        <f t="shared" si="1592"/>
        <v>8.550442856261363E-2</v>
      </c>
      <c r="T10241" s="8">
        <f t="shared" si="1587"/>
        <v>8.4850171237938546E-2</v>
      </c>
      <c r="W10241">
        <v>10239</v>
      </c>
      <c r="X10241" s="4">
        <f t="shared" si="1596"/>
        <v>9.0800673456620309E-2</v>
      </c>
      <c r="Y10241" s="4">
        <f t="shared" si="1594"/>
        <v>8.9807002523561205E-2</v>
      </c>
      <c r="Z10241" s="4">
        <f t="shared" si="1595"/>
        <v>8.9127314818388467E-2</v>
      </c>
    </row>
    <row r="10242" spans="1:26" x14ac:dyDescent="0.25">
      <c r="A10242" s="16">
        <f t="shared" si="1593"/>
        <v>53775</v>
      </c>
      <c r="B10242">
        <f>+'[2]Ejercicio 1'!E10459</f>
        <v>10240</v>
      </c>
      <c r="C10242" s="5">
        <v>8.7961445600861915E-2</v>
      </c>
      <c r="D10242" s="4">
        <f t="shared" si="1588"/>
        <v>8.6061763930632376E-2</v>
      </c>
      <c r="E10242" s="6">
        <f t="shared" si="1589"/>
        <v>8.700470463529307E-2</v>
      </c>
      <c r="F10242" s="7">
        <f t="shared" si="1590"/>
        <v>8.6350443183901435E-2</v>
      </c>
      <c r="I10242" s="10">
        <v>10240</v>
      </c>
      <c r="J10242" s="8">
        <f t="shared" si="1591"/>
        <v>8.9461445600861916E-2</v>
      </c>
      <c r="K10242" s="8">
        <f t="shared" si="1591"/>
        <v>8.7561763930632378E-2</v>
      </c>
      <c r="L10242" s="8">
        <f t="shared" si="1591"/>
        <v>8.8504704635293072E-2</v>
      </c>
      <c r="M10242" s="8">
        <f t="shared" si="1591"/>
        <v>8.7850443183901436E-2</v>
      </c>
      <c r="P10242">
        <v>10240</v>
      </c>
      <c r="Q10242" s="8">
        <f t="shared" si="1592"/>
        <v>8.6461445600861914E-2</v>
      </c>
      <c r="R10242" s="8">
        <f t="shared" si="1592"/>
        <v>8.4561763930632375E-2</v>
      </c>
      <c r="S10242" s="8">
        <f t="shared" si="1592"/>
        <v>8.5504704635293069E-2</v>
      </c>
      <c r="T10242" s="8">
        <f t="shared" si="1592"/>
        <v>8.4850443183901433E-2</v>
      </c>
      <c r="W10242">
        <v>10240</v>
      </c>
      <c r="X10242" s="4">
        <f t="shared" si="1596"/>
        <v>9.0801238136255666E-2</v>
      </c>
      <c r="Y10242" s="4">
        <f t="shared" si="1594"/>
        <v>8.9807554670492465E-2</v>
      </c>
      <c r="Z10242" s="4">
        <f t="shared" si="1595"/>
        <v>8.9127858448438013E-2</v>
      </c>
    </row>
    <row r="10243" spans="1:26" x14ac:dyDescent="0.25">
      <c r="A10243" s="16">
        <f t="shared" si="1593"/>
        <v>53776</v>
      </c>
      <c r="B10243">
        <f>+'[2]Ejercicio 1'!E10460</f>
        <v>10241</v>
      </c>
      <c r="C10243" s="5">
        <v>8.7961727745158938E-2</v>
      </c>
      <c r="D10243" s="4">
        <f t="shared" ref="D10243:D10306" si="1597">+LN((1+C10243*182/360)^(360/182))</f>
        <v>8.6062034062316925E-2</v>
      </c>
      <c r="E10243" s="6">
        <f t="shared" ref="E10243:E10306" si="1598">Equivalencia_Tasas(C10243,182,91)</f>
        <v>8.7004980707954066E-2</v>
      </c>
      <c r="F10243" s="7">
        <f t="shared" ref="F10243:F10306" si="1599">Equivalencia_Tasas(C10243,182,28)</f>
        <v>8.6350715129832931E-2</v>
      </c>
      <c r="I10243" s="10">
        <v>10241</v>
      </c>
      <c r="J10243" s="8">
        <f t="shared" ref="J10243:M10306" si="1600">C10243+$O$1</f>
        <v>8.9461727745158939E-2</v>
      </c>
      <c r="K10243" s="8">
        <f t="shared" si="1600"/>
        <v>8.7562034062316926E-2</v>
      </c>
      <c r="L10243" s="8">
        <f t="shared" si="1600"/>
        <v>8.8504980707954067E-2</v>
      </c>
      <c r="M10243" s="8">
        <f t="shared" si="1600"/>
        <v>8.7850715129832932E-2</v>
      </c>
      <c r="P10243">
        <v>10241</v>
      </c>
      <c r="Q10243" s="8">
        <f t="shared" ref="Q10243:T10306" si="1601">C10243-$O$1</f>
        <v>8.6461727745158937E-2</v>
      </c>
      <c r="R10243" s="8">
        <f t="shared" si="1601"/>
        <v>8.4562034062316924E-2</v>
      </c>
      <c r="S10243" s="8">
        <f t="shared" si="1601"/>
        <v>8.5504980707954065E-2</v>
      </c>
      <c r="T10243" s="8">
        <f t="shared" si="1601"/>
        <v>8.4850715129832929E-2</v>
      </c>
      <c r="W10243">
        <v>10241</v>
      </c>
      <c r="X10243" s="4">
        <f t="shared" si="1596"/>
        <v>9.0801802815929672E-2</v>
      </c>
      <c r="Y10243" s="4">
        <f t="shared" si="1594"/>
        <v>8.9808106817289318E-2</v>
      </c>
      <c r="Z10243" s="4">
        <f t="shared" si="1595"/>
        <v>8.9128402078390498E-2</v>
      </c>
    </row>
    <row r="10244" spans="1:26" x14ac:dyDescent="0.25">
      <c r="A10244" s="16">
        <f t="shared" si="1593"/>
        <v>53777</v>
      </c>
      <c r="B10244">
        <f>+'[2]Ejercicio 1'!E10461</f>
        <v>10242</v>
      </c>
      <c r="C10244" s="5">
        <v>8.7962009889455947E-2</v>
      </c>
      <c r="D10244" s="4">
        <f t="shared" si="1597"/>
        <v>8.6062304193964351E-2</v>
      </c>
      <c r="E10244" s="6">
        <f t="shared" si="1598"/>
        <v>8.7005256780596618E-2</v>
      </c>
      <c r="F10244" s="7">
        <f t="shared" si="1599"/>
        <v>8.6350987075733007E-2</v>
      </c>
      <c r="I10244" s="10">
        <v>10242</v>
      </c>
      <c r="J10244" s="8">
        <f t="shared" si="1600"/>
        <v>8.9462009889455948E-2</v>
      </c>
      <c r="K10244" s="8">
        <f t="shared" si="1600"/>
        <v>8.7562304193964352E-2</v>
      </c>
      <c r="L10244" s="8">
        <f t="shared" si="1600"/>
        <v>8.8505256780596619E-2</v>
      </c>
      <c r="M10244" s="8">
        <f t="shared" si="1600"/>
        <v>8.7850987075733009E-2</v>
      </c>
      <c r="P10244">
        <v>10242</v>
      </c>
      <c r="Q10244" s="8">
        <f t="shared" si="1601"/>
        <v>8.6462009889455946E-2</v>
      </c>
      <c r="R10244" s="8">
        <f t="shared" si="1601"/>
        <v>8.4562304193964349E-2</v>
      </c>
      <c r="S10244" s="8">
        <f t="shared" si="1601"/>
        <v>8.5505256780596617E-2</v>
      </c>
      <c r="T10244" s="8">
        <f t="shared" si="1601"/>
        <v>8.4850987075733006E-2</v>
      </c>
      <c r="W10244">
        <v>10242</v>
      </c>
      <c r="X10244" s="4">
        <f t="shared" si="1596"/>
        <v>9.0802367495642328E-2</v>
      </c>
      <c r="Y10244" s="4">
        <f t="shared" si="1594"/>
        <v>8.9808658964244281E-2</v>
      </c>
      <c r="Z10244" s="4">
        <f t="shared" si="1595"/>
        <v>8.9128945708260188E-2</v>
      </c>
    </row>
    <row r="10245" spans="1:26" x14ac:dyDescent="0.25">
      <c r="A10245" s="16">
        <f t="shared" ref="A10245:A10308" si="1602">+A10244+1</f>
        <v>53778</v>
      </c>
      <c r="B10245">
        <f>+'[2]Ejercicio 1'!E10462</f>
        <v>10243</v>
      </c>
      <c r="C10245" s="5">
        <v>8.796229203375297E-2</v>
      </c>
      <c r="D10245" s="4">
        <f t="shared" si="1597"/>
        <v>8.6062574325575084E-2</v>
      </c>
      <c r="E10245" s="6">
        <f t="shared" si="1598"/>
        <v>8.7005532853219839E-2</v>
      </c>
      <c r="F10245" s="7">
        <f t="shared" si="1599"/>
        <v>8.6351259021601692E-2</v>
      </c>
      <c r="I10245" s="10">
        <v>10243</v>
      </c>
      <c r="J10245" s="8">
        <f t="shared" si="1600"/>
        <v>8.9462292033752971E-2</v>
      </c>
      <c r="K10245" s="8">
        <f t="shared" si="1600"/>
        <v>8.7562574325575085E-2</v>
      </c>
      <c r="L10245" s="8">
        <f t="shared" si="1600"/>
        <v>8.850553285321984E-2</v>
      </c>
      <c r="M10245" s="8">
        <f t="shared" si="1600"/>
        <v>8.7851259021601694E-2</v>
      </c>
      <c r="P10245">
        <v>10243</v>
      </c>
      <c r="Q10245" s="8">
        <f t="shared" si="1601"/>
        <v>8.6462292033752969E-2</v>
      </c>
      <c r="R10245" s="8">
        <f t="shared" si="1601"/>
        <v>8.4562574325575082E-2</v>
      </c>
      <c r="S10245" s="8">
        <f t="shared" si="1601"/>
        <v>8.5505532853219837E-2</v>
      </c>
      <c r="T10245" s="8">
        <f t="shared" si="1601"/>
        <v>8.4851259021601691E-2</v>
      </c>
      <c r="W10245">
        <v>10243</v>
      </c>
      <c r="X10245" s="4">
        <f t="shared" si="1596"/>
        <v>9.0802932175368611E-2</v>
      </c>
      <c r="Y10245" s="4">
        <f t="shared" si="1594"/>
        <v>8.9809211111063977E-2</v>
      </c>
      <c r="Z10245" s="4">
        <f t="shared" si="1595"/>
        <v>8.912948933803852E-2</v>
      </c>
    </row>
    <row r="10246" spans="1:26" x14ac:dyDescent="0.25">
      <c r="A10246" s="16">
        <f t="shared" si="1602"/>
        <v>53779</v>
      </c>
      <c r="B10246">
        <f>+'[2]Ejercicio 1'!E10463</f>
        <v>10244</v>
      </c>
      <c r="C10246" s="5">
        <v>8.7962574178049993E-2</v>
      </c>
      <c r="D10246" s="4">
        <f t="shared" si="1597"/>
        <v>8.6062844457149304E-2</v>
      </c>
      <c r="E10246" s="6">
        <f t="shared" si="1598"/>
        <v>8.7005808925824615E-2</v>
      </c>
      <c r="F10246" s="7">
        <f t="shared" si="1599"/>
        <v>8.6351530967438972E-2</v>
      </c>
      <c r="I10246" s="10">
        <v>10244</v>
      </c>
      <c r="J10246" s="8">
        <f t="shared" si="1600"/>
        <v>8.9462574178049994E-2</v>
      </c>
      <c r="K10246" s="8">
        <f t="shared" si="1600"/>
        <v>8.7562844457149305E-2</v>
      </c>
      <c r="L10246" s="8">
        <f t="shared" si="1600"/>
        <v>8.8505808925824617E-2</v>
      </c>
      <c r="M10246" s="8">
        <f t="shared" si="1600"/>
        <v>8.7851530967438973E-2</v>
      </c>
      <c r="P10246">
        <v>10244</v>
      </c>
      <c r="Q10246" s="8">
        <f t="shared" si="1601"/>
        <v>8.6462574178049992E-2</v>
      </c>
      <c r="R10246" s="8">
        <f t="shared" si="1601"/>
        <v>8.4562844457149303E-2</v>
      </c>
      <c r="S10246" s="8">
        <f t="shared" si="1601"/>
        <v>8.5505808925824614E-2</v>
      </c>
      <c r="T10246" s="8">
        <f t="shared" si="1601"/>
        <v>8.4851530967438971E-2</v>
      </c>
      <c r="W10246">
        <v>10244</v>
      </c>
      <c r="X10246" s="4">
        <f t="shared" si="1596"/>
        <v>9.0803496855182728E-2</v>
      </c>
      <c r="Y10246" s="4">
        <f t="shared" si="1594"/>
        <v>8.9809763257845898E-2</v>
      </c>
      <c r="Z10246" s="4">
        <f t="shared" si="1595"/>
        <v>8.9130032967728354E-2</v>
      </c>
    </row>
    <row r="10247" spans="1:26" x14ac:dyDescent="0.25">
      <c r="A10247" s="16">
        <f t="shared" si="1602"/>
        <v>53780</v>
      </c>
      <c r="B10247">
        <f>+'[2]Ejercicio 1'!E10464</f>
        <v>10245</v>
      </c>
      <c r="C10247" s="5">
        <v>8.7962856322347016E-2</v>
      </c>
      <c r="D10247" s="4">
        <f t="shared" si="1597"/>
        <v>8.6063114588686013E-2</v>
      </c>
      <c r="E10247" s="6">
        <f t="shared" si="1598"/>
        <v>8.7006084998410949E-2</v>
      </c>
      <c r="F10247" s="7">
        <f t="shared" si="1599"/>
        <v>8.6351802913241987E-2</v>
      </c>
      <c r="I10247" s="10">
        <v>10245</v>
      </c>
      <c r="J10247" s="8">
        <f t="shared" si="1600"/>
        <v>8.9462856322347017E-2</v>
      </c>
      <c r="K10247" s="8">
        <f t="shared" si="1600"/>
        <v>8.7563114588686014E-2</v>
      </c>
      <c r="L10247" s="8">
        <f t="shared" si="1600"/>
        <v>8.850608499841095E-2</v>
      </c>
      <c r="M10247" s="8">
        <f t="shared" si="1600"/>
        <v>8.7851802913241989E-2</v>
      </c>
      <c r="P10247">
        <v>10245</v>
      </c>
      <c r="Q10247" s="8">
        <f t="shared" si="1601"/>
        <v>8.6462856322347015E-2</v>
      </c>
      <c r="R10247" s="8">
        <f t="shared" si="1601"/>
        <v>8.4563114588686011E-2</v>
      </c>
      <c r="S10247" s="8">
        <f t="shared" si="1601"/>
        <v>8.5506084998410947E-2</v>
      </c>
      <c r="T10247" s="8">
        <f t="shared" si="1601"/>
        <v>8.4851802913241986E-2</v>
      </c>
      <c r="W10247">
        <v>10245</v>
      </c>
      <c r="X10247" s="4">
        <f t="shared" si="1596"/>
        <v>9.0804061535010888E-2</v>
      </c>
      <c r="Y10247" s="4">
        <f t="shared" si="1594"/>
        <v>8.9810315404688437E-2</v>
      </c>
      <c r="Z10247" s="4">
        <f t="shared" si="1595"/>
        <v>8.9130576596287661E-2</v>
      </c>
    </row>
    <row r="10248" spans="1:26" x14ac:dyDescent="0.25">
      <c r="A10248" s="16">
        <f t="shared" si="1602"/>
        <v>53781</v>
      </c>
      <c r="B10248">
        <f>+'[2]Ejercicio 1'!E10465</f>
        <v>10246</v>
      </c>
      <c r="C10248" s="5">
        <v>8.7963138466644039E-2</v>
      </c>
      <c r="D10248" s="4">
        <f t="shared" si="1597"/>
        <v>8.6063384720186001E-2</v>
      </c>
      <c r="E10248" s="6">
        <f t="shared" si="1598"/>
        <v>8.7006361070977076E-2</v>
      </c>
      <c r="F10248" s="7">
        <f t="shared" si="1599"/>
        <v>8.6352074859016456E-2</v>
      </c>
      <c r="I10248" s="10">
        <v>10246</v>
      </c>
      <c r="J10248" s="8">
        <f t="shared" si="1600"/>
        <v>8.946313846664404E-2</v>
      </c>
      <c r="K10248" s="8">
        <f t="shared" si="1600"/>
        <v>8.7563384720186002E-2</v>
      </c>
      <c r="L10248" s="8">
        <f t="shared" si="1600"/>
        <v>8.8506361070977077E-2</v>
      </c>
      <c r="M10248" s="8">
        <f t="shared" si="1600"/>
        <v>8.7852074859016457E-2</v>
      </c>
      <c r="P10248">
        <v>10246</v>
      </c>
      <c r="Q10248" s="8">
        <f t="shared" si="1601"/>
        <v>8.6463138466644038E-2</v>
      </c>
      <c r="R10248" s="8">
        <f t="shared" si="1601"/>
        <v>8.4563384720185999E-2</v>
      </c>
      <c r="S10248" s="8">
        <f t="shared" si="1601"/>
        <v>8.5506361070977074E-2</v>
      </c>
      <c r="T10248" s="8">
        <f t="shared" si="1601"/>
        <v>8.4852074859016455E-2</v>
      </c>
      <c r="W10248">
        <v>10246</v>
      </c>
      <c r="X10248" s="4">
        <f t="shared" si="1596"/>
        <v>9.0804626214876838E-2</v>
      </c>
      <c r="Y10248" s="4">
        <f t="shared" si="1594"/>
        <v>8.9810867551296428E-2</v>
      </c>
      <c r="Z10248" s="4">
        <f t="shared" si="1595"/>
        <v>8.9131120225803356E-2</v>
      </c>
    </row>
    <row r="10249" spans="1:26" x14ac:dyDescent="0.25">
      <c r="A10249" s="16">
        <f t="shared" si="1602"/>
        <v>53782</v>
      </c>
      <c r="B10249">
        <f>+'[2]Ejercicio 1'!E10466</f>
        <v>10247</v>
      </c>
      <c r="C10249" s="5">
        <v>8.7963420610941062E-2</v>
      </c>
      <c r="D10249" s="4">
        <f t="shared" si="1597"/>
        <v>8.6063654851649088E-2</v>
      </c>
      <c r="E10249" s="6">
        <f t="shared" si="1598"/>
        <v>8.7006637143525634E-2</v>
      </c>
      <c r="F10249" s="7">
        <f t="shared" si="1599"/>
        <v>8.6352346804759533E-2</v>
      </c>
      <c r="I10249" s="10">
        <v>10247</v>
      </c>
      <c r="J10249" s="8">
        <f t="shared" si="1600"/>
        <v>8.9463420610941063E-2</v>
      </c>
      <c r="K10249" s="8">
        <f t="shared" si="1600"/>
        <v>8.7563654851649089E-2</v>
      </c>
      <c r="L10249" s="8">
        <f t="shared" si="1600"/>
        <v>8.8506637143525635E-2</v>
      </c>
      <c r="M10249" s="8">
        <f t="shared" si="1600"/>
        <v>8.7852346804759535E-2</v>
      </c>
      <c r="P10249">
        <v>10247</v>
      </c>
      <c r="Q10249" s="8">
        <f t="shared" si="1601"/>
        <v>8.6463420610941061E-2</v>
      </c>
      <c r="R10249" s="8">
        <f t="shared" si="1601"/>
        <v>8.4563654851649087E-2</v>
      </c>
      <c r="S10249" s="8">
        <f t="shared" si="1601"/>
        <v>8.5506637143525632E-2</v>
      </c>
      <c r="T10249" s="8">
        <f t="shared" si="1601"/>
        <v>8.4852346804759532E-2</v>
      </c>
      <c r="W10249">
        <v>10247</v>
      </c>
      <c r="X10249" s="4">
        <f t="shared" si="1596"/>
        <v>9.0805190894781868E-2</v>
      </c>
      <c r="Y10249" s="4">
        <f t="shared" si="1594"/>
        <v>8.9811419698062542E-2</v>
      </c>
      <c r="Z10249" s="4">
        <f t="shared" si="1595"/>
        <v>8.9131663855227694E-2</v>
      </c>
    </row>
    <row r="10250" spans="1:26" x14ac:dyDescent="0.25">
      <c r="A10250" s="16">
        <f t="shared" si="1602"/>
        <v>53783</v>
      </c>
      <c r="B10250">
        <f>+'[2]Ejercicio 1'!E10467</f>
        <v>10248</v>
      </c>
      <c r="C10250" s="5">
        <v>8.7963702755238071E-2</v>
      </c>
      <c r="D10250" s="4">
        <f t="shared" si="1597"/>
        <v>8.6063924983075274E-2</v>
      </c>
      <c r="E10250" s="6">
        <f t="shared" si="1598"/>
        <v>8.7006913216053985E-2</v>
      </c>
      <c r="F10250" s="7">
        <f t="shared" si="1599"/>
        <v>8.6352618750471191E-2</v>
      </c>
      <c r="I10250" s="10">
        <v>10248</v>
      </c>
      <c r="J10250" s="8">
        <f t="shared" si="1600"/>
        <v>8.9463702755238073E-2</v>
      </c>
      <c r="K10250" s="8">
        <f t="shared" si="1600"/>
        <v>8.7563924983075275E-2</v>
      </c>
      <c r="L10250" s="8">
        <f t="shared" si="1600"/>
        <v>8.8506913216053987E-2</v>
      </c>
      <c r="M10250" s="8">
        <f t="shared" si="1600"/>
        <v>8.7852618750471193E-2</v>
      </c>
      <c r="P10250">
        <v>10248</v>
      </c>
      <c r="Q10250" s="8">
        <f t="shared" si="1601"/>
        <v>8.646370275523807E-2</v>
      </c>
      <c r="R10250" s="8">
        <f t="shared" si="1601"/>
        <v>8.4563924983075273E-2</v>
      </c>
      <c r="S10250" s="8">
        <f t="shared" si="1601"/>
        <v>8.5506913216053984E-2</v>
      </c>
      <c r="T10250" s="8">
        <f t="shared" si="1601"/>
        <v>8.485261875047119E-2</v>
      </c>
      <c r="W10250">
        <v>10248</v>
      </c>
      <c r="X10250" s="4">
        <f t="shared" si="1596"/>
        <v>9.0805755574700955E-2</v>
      </c>
      <c r="Y10250" s="4">
        <f t="shared" si="1594"/>
        <v>8.9811971844594995E-2</v>
      </c>
      <c r="Z10250" s="4">
        <f t="shared" si="1595"/>
        <v>8.9132207484563519E-2</v>
      </c>
    </row>
    <row r="10251" spans="1:26" x14ac:dyDescent="0.25">
      <c r="A10251" s="16">
        <f t="shared" si="1602"/>
        <v>53784</v>
      </c>
      <c r="B10251">
        <f>+'[2]Ejercicio 1'!E10468</f>
        <v>10249</v>
      </c>
      <c r="C10251" s="5">
        <v>8.7963984899535094E-2</v>
      </c>
      <c r="D10251" s="4">
        <f t="shared" si="1597"/>
        <v>8.6064195114464948E-2</v>
      </c>
      <c r="E10251" s="6">
        <f t="shared" si="1598"/>
        <v>8.7007189288564768E-2</v>
      </c>
      <c r="F10251" s="7">
        <f t="shared" si="1599"/>
        <v>8.6352890696151458E-2</v>
      </c>
      <c r="I10251" s="10">
        <v>10249</v>
      </c>
      <c r="J10251" s="8">
        <f t="shared" si="1600"/>
        <v>8.9463984899535096E-2</v>
      </c>
      <c r="K10251" s="8">
        <f t="shared" si="1600"/>
        <v>8.7564195114464949E-2</v>
      </c>
      <c r="L10251" s="8">
        <f t="shared" si="1600"/>
        <v>8.8507189288564769E-2</v>
      </c>
      <c r="M10251" s="8">
        <f t="shared" si="1600"/>
        <v>8.7852890696151459E-2</v>
      </c>
      <c r="P10251">
        <v>10249</v>
      </c>
      <c r="Q10251" s="8">
        <f t="shared" si="1601"/>
        <v>8.6463984899535093E-2</v>
      </c>
      <c r="R10251" s="8">
        <f t="shared" si="1601"/>
        <v>8.4564195114464946E-2</v>
      </c>
      <c r="S10251" s="8">
        <f t="shared" si="1601"/>
        <v>8.5507189288564767E-2</v>
      </c>
      <c r="T10251" s="8">
        <f t="shared" si="1601"/>
        <v>8.4852890696151456E-2</v>
      </c>
      <c r="W10251">
        <v>10249</v>
      </c>
      <c r="X10251" s="4">
        <f t="shared" si="1596"/>
        <v>9.0806320254707446E-2</v>
      </c>
      <c r="Y10251" s="4">
        <f t="shared" si="1594"/>
        <v>8.9812523991285559E-2</v>
      </c>
      <c r="Z10251" s="4">
        <f t="shared" si="1595"/>
        <v>8.913275111381086E-2</v>
      </c>
    </row>
    <row r="10252" spans="1:26" x14ac:dyDescent="0.25">
      <c r="A10252" s="16">
        <f t="shared" si="1602"/>
        <v>53785</v>
      </c>
      <c r="B10252">
        <f>+'[2]Ejercicio 1'!E10469</f>
        <v>10250</v>
      </c>
      <c r="C10252" s="5">
        <v>8.7964267043832117E-2</v>
      </c>
      <c r="D10252" s="4">
        <f t="shared" si="1597"/>
        <v>8.6064465245817498E-2</v>
      </c>
      <c r="E10252" s="6">
        <f t="shared" si="1598"/>
        <v>8.7007465361056233E-2</v>
      </c>
      <c r="F10252" s="7">
        <f t="shared" si="1599"/>
        <v>8.635316264179746E-2</v>
      </c>
      <c r="I10252" s="10">
        <v>10250</v>
      </c>
      <c r="J10252" s="8">
        <f t="shared" si="1600"/>
        <v>8.9464267043832119E-2</v>
      </c>
      <c r="K10252" s="8">
        <f t="shared" si="1600"/>
        <v>8.7564465245817499E-2</v>
      </c>
      <c r="L10252" s="8">
        <f t="shared" si="1600"/>
        <v>8.8507465361056234E-2</v>
      </c>
      <c r="M10252" s="8">
        <f t="shared" si="1600"/>
        <v>8.7853162641797461E-2</v>
      </c>
      <c r="P10252">
        <v>10250</v>
      </c>
      <c r="Q10252" s="8">
        <f t="shared" si="1601"/>
        <v>8.6464267043832116E-2</v>
      </c>
      <c r="R10252" s="8">
        <f t="shared" si="1601"/>
        <v>8.4564465245817497E-2</v>
      </c>
      <c r="S10252" s="8">
        <f t="shared" si="1601"/>
        <v>8.5507465361056231E-2</v>
      </c>
      <c r="T10252" s="8">
        <f t="shared" si="1601"/>
        <v>8.4853162641797458E-2</v>
      </c>
      <c r="W10252">
        <v>10250</v>
      </c>
      <c r="X10252" s="4">
        <f t="shared" si="1596"/>
        <v>9.080688493472755E-2</v>
      </c>
      <c r="Y10252" s="4">
        <f t="shared" si="1594"/>
        <v>8.9813076137840855E-2</v>
      </c>
      <c r="Z10252" s="4">
        <f t="shared" si="1595"/>
        <v>8.913329474192766E-2</v>
      </c>
    </row>
    <row r="10253" spans="1:26" x14ac:dyDescent="0.25">
      <c r="A10253" s="16">
        <f t="shared" si="1602"/>
        <v>53786</v>
      </c>
      <c r="B10253">
        <f>+'[2]Ejercicio 1'!E10470</f>
        <v>10251</v>
      </c>
      <c r="C10253" s="5">
        <v>8.796454918812914E-2</v>
      </c>
      <c r="D10253" s="4">
        <f t="shared" si="1597"/>
        <v>8.6064735377132953E-2</v>
      </c>
      <c r="E10253" s="6">
        <f t="shared" si="1598"/>
        <v>8.700774143352924E-2</v>
      </c>
      <c r="F10253" s="7">
        <f t="shared" si="1599"/>
        <v>8.6353434587414915E-2</v>
      </c>
      <c r="I10253" s="10">
        <v>10251</v>
      </c>
      <c r="J10253" s="8">
        <f t="shared" si="1600"/>
        <v>8.9464549188129142E-2</v>
      </c>
      <c r="K10253" s="8">
        <f t="shared" si="1600"/>
        <v>8.7564735377132955E-2</v>
      </c>
      <c r="L10253" s="8">
        <f t="shared" si="1600"/>
        <v>8.8507741433529241E-2</v>
      </c>
      <c r="M10253" s="8">
        <f t="shared" si="1600"/>
        <v>8.7853434587414916E-2</v>
      </c>
      <c r="P10253">
        <v>10251</v>
      </c>
      <c r="Q10253" s="8">
        <f t="shared" si="1601"/>
        <v>8.6464549188129139E-2</v>
      </c>
      <c r="R10253" s="8">
        <f t="shared" si="1601"/>
        <v>8.4564735377132952E-2</v>
      </c>
      <c r="S10253" s="8">
        <f t="shared" si="1601"/>
        <v>8.5507741433529239E-2</v>
      </c>
      <c r="T10253" s="8">
        <f t="shared" si="1601"/>
        <v>8.4853434587414914E-2</v>
      </c>
      <c r="W10253">
        <v>10251</v>
      </c>
      <c r="X10253" s="4">
        <f t="shared" si="1596"/>
        <v>9.0807449614786317E-2</v>
      </c>
      <c r="Y10253" s="4">
        <f t="shared" si="1594"/>
        <v>8.9813628284358363E-2</v>
      </c>
      <c r="Z10253" s="4">
        <f t="shared" si="1595"/>
        <v>8.9133838370997989E-2</v>
      </c>
    </row>
    <row r="10254" spans="1:26" x14ac:dyDescent="0.25">
      <c r="A10254" s="16">
        <f t="shared" si="1602"/>
        <v>53787</v>
      </c>
      <c r="B10254">
        <f>+'[2]Ejercicio 1'!E10471</f>
        <v>10252</v>
      </c>
      <c r="C10254" s="5">
        <v>8.7964831332426163E-2</v>
      </c>
      <c r="D10254" s="4">
        <f t="shared" si="1597"/>
        <v>8.606500550841148E-2</v>
      </c>
      <c r="E10254" s="6">
        <f t="shared" si="1598"/>
        <v>8.7008017505982929E-2</v>
      </c>
      <c r="F10254" s="7">
        <f t="shared" si="1599"/>
        <v>8.6353706533000965E-2</v>
      </c>
      <c r="I10254" s="10">
        <v>10252</v>
      </c>
      <c r="J10254" s="8">
        <f t="shared" si="1600"/>
        <v>8.9464831332426165E-2</v>
      </c>
      <c r="K10254" s="8">
        <f t="shared" si="1600"/>
        <v>8.7565005508411481E-2</v>
      </c>
      <c r="L10254" s="8">
        <f t="shared" si="1600"/>
        <v>8.850801750598293E-2</v>
      </c>
      <c r="M10254" s="8">
        <f t="shared" si="1600"/>
        <v>8.7853706533000966E-2</v>
      </c>
      <c r="P10254">
        <v>10252</v>
      </c>
      <c r="Q10254" s="8">
        <f t="shared" si="1601"/>
        <v>8.6464831332426162E-2</v>
      </c>
      <c r="R10254" s="8">
        <f t="shared" si="1601"/>
        <v>8.4565005508411478E-2</v>
      </c>
      <c r="S10254" s="8">
        <f t="shared" si="1601"/>
        <v>8.5508017505982928E-2</v>
      </c>
      <c r="T10254" s="8">
        <f t="shared" si="1601"/>
        <v>8.4853706533000964E-2</v>
      </c>
      <c r="W10254">
        <v>10252</v>
      </c>
      <c r="X10254" s="4">
        <f t="shared" si="1596"/>
        <v>9.0808014294883721E-2</v>
      </c>
      <c r="Y10254" s="4">
        <f t="shared" si="1594"/>
        <v>8.9814180430838109E-2</v>
      </c>
      <c r="Z10254" s="4">
        <f t="shared" si="1595"/>
        <v>8.913438199997982E-2</v>
      </c>
    </row>
    <row r="10255" spans="1:26" x14ac:dyDescent="0.25">
      <c r="A10255" s="16">
        <f t="shared" si="1602"/>
        <v>53788</v>
      </c>
      <c r="B10255">
        <f>+'[2]Ejercicio 1'!E10472</f>
        <v>10253</v>
      </c>
      <c r="C10255" s="5">
        <v>8.7965113476723186E-2</v>
      </c>
      <c r="D10255" s="4">
        <f t="shared" si="1597"/>
        <v>8.6065275639653313E-2</v>
      </c>
      <c r="E10255" s="6">
        <f t="shared" si="1598"/>
        <v>8.7008293578417301E-2</v>
      </c>
      <c r="F10255" s="7">
        <f t="shared" si="1599"/>
        <v>8.635397847855561E-2</v>
      </c>
      <c r="I10255" s="10">
        <v>10253</v>
      </c>
      <c r="J10255" s="8">
        <f t="shared" si="1600"/>
        <v>8.9465113476723188E-2</v>
      </c>
      <c r="K10255" s="8">
        <f t="shared" si="1600"/>
        <v>8.7565275639653314E-2</v>
      </c>
      <c r="L10255" s="8">
        <f t="shared" si="1600"/>
        <v>8.8508293578417302E-2</v>
      </c>
      <c r="M10255" s="8">
        <f t="shared" si="1600"/>
        <v>8.7853978478555611E-2</v>
      </c>
      <c r="P10255">
        <v>10253</v>
      </c>
      <c r="Q10255" s="8">
        <f t="shared" si="1601"/>
        <v>8.6465113476723185E-2</v>
      </c>
      <c r="R10255" s="8">
        <f t="shared" si="1601"/>
        <v>8.4565275639653312E-2</v>
      </c>
      <c r="S10255" s="8">
        <f t="shared" si="1601"/>
        <v>8.5508293578417299E-2</v>
      </c>
      <c r="T10255" s="8">
        <f t="shared" si="1601"/>
        <v>8.4853978478555608E-2</v>
      </c>
      <c r="W10255">
        <v>10253</v>
      </c>
      <c r="X10255" s="4">
        <f t="shared" si="1596"/>
        <v>9.0808578974995183E-2</v>
      </c>
      <c r="Y10255" s="4">
        <f t="shared" si="1594"/>
        <v>8.9814732577278331E-2</v>
      </c>
      <c r="Z10255" s="4">
        <f t="shared" si="1595"/>
        <v>8.9134925628876011E-2</v>
      </c>
    </row>
    <row r="10256" spans="1:26" x14ac:dyDescent="0.25">
      <c r="A10256" s="16">
        <f t="shared" si="1602"/>
        <v>53789</v>
      </c>
      <c r="B10256">
        <f>+'[2]Ejercicio 1'!E10473</f>
        <v>10254</v>
      </c>
      <c r="C10256" s="5">
        <v>8.7965395621020209E-2</v>
      </c>
      <c r="D10256" s="4">
        <f t="shared" si="1597"/>
        <v>8.606554577085844E-2</v>
      </c>
      <c r="E10256" s="6">
        <f t="shared" si="1598"/>
        <v>8.7008569650834089E-2</v>
      </c>
      <c r="F10256" s="7">
        <f t="shared" si="1599"/>
        <v>8.635425042407599E-2</v>
      </c>
      <c r="I10256" s="10">
        <v>10254</v>
      </c>
      <c r="J10256" s="8">
        <f t="shared" si="1600"/>
        <v>8.9465395621020211E-2</v>
      </c>
      <c r="K10256" s="8">
        <f t="shared" si="1600"/>
        <v>8.7565545770858441E-2</v>
      </c>
      <c r="L10256" s="8">
        <f t="shared" si="1600"/>
        <v>8.850856965083409E-2</v>
      </c>
      <c r="M10256" s="8">
        <f t="shared" si="1600"/>
        <v>8.7854250424075991E-2</v>
      </c>
      <c r="P10256">
        <v>10254</v>
      </c>
      <c r="Q10256" s="8">
        <f t="shared" si="1601"/>
        <v>8.6465395621020208E-2</v>
      </c>
      <c r="R10256" s="8">
        <f t="shared" si="1601"/>
        <v>8.4565545770858438E-2</v>
      </c>
      <c r="S10256" s="8">
        <f t="shared" si="1601"/>
        <v>8.5508569650834088E-2</v>
      </c>
      <c r="T10256" s="8">
        <f t="shared" si="1601"/>
        <v>8.4854250424075989E-2</v>
      </c>
      <c r="W10256">
        <v>10254</v>
      </c>
      <c r="X10256" s="4">
        <f t="shared" si="1596"/>
        <v>9.0809143655194047E-2</v>
      </c>
      <c r="Y10256" s="4">
        <f t="shared" si="1594"/>
        <v>8.9815284723781794E-2</v>
      </c>
      <c r="Z10256" s="4">
        <f t="shared" si="1595"/>
        <v>8.9135469256635957E-2</v>
      </c>
    </row>
    <row r="10257" spans="1:26" x14ac:dyDescent="0.25">
      <c r="A10257" s="16">
        <f t="shared" si="1602"/>
        <v>53790</v>
      </c>
      <c r="B10257">
        <f>+'[2]Ejercicio 1'!E10474</f>
        <v>10255</v>
      </c>
      <c r="C10257" s="5">
        <v>8.7965677765317218E-2</v>
      </c>
      <c r="D10257" s="4">
        <f t="shared" si="1597"/>
        <v>8.6065815902026443E-2</v>
      </c>
      <c r="E10257" s="6">
        <f t="shared" si="1598"/>
        <v>8.7008845723230685E-2</v>
      </c>
      <c r="F10257" s="7">
        <f t="shared" si="1599"/>
        <v>8.6354522369567838E-2</v>
      </c>
      <c r="I10257" s="10">
        <v>10255</v>
      </c>
      <c r="J10257" s="8">
        <f t="shared" si="1600"/>
        <v>8.946567776531722E-2</v>
      </c>
      <c r="K10257" s="8">
        <f t="shared" si="1600"/>
        <v>8.7565815902026445E-2</v>
      </c>
      <c r="L10257" s="8">
        <f t="shared" si="1600"/>
        <v>8.8508845723230686E-2</v>
      </c>
      <c r="M10257" s="8">
        <f t="shared" si="1600"/>
        <v>8.7854522369567839E-2</v>
      </c>
      <c r="P10257">
        <v>10255</v>
      </c>
      <c r="Q10257" s="8">
        <f t="shared" si="1601"/>
        <v>8.6465677765317217E-2</v>
      </c>
      <c r="R10257" s="8">
        <f t="shared" si="1601"/>
        <v>8.4565815902026442E-2</v>
      </c>
      <c r="S10257" s="8">
        <f t="shared" si="1601"/>
        <v>8.5508845723230684E-2</v>
      </c>
      <c r="T10257" s="8">
        <f t="shared" si="1601"/>
        <v>8.4854522369567836E-2</v>
      </c>
      <c r="W10257">
        <v>10255</v>
      </c>
      <c r="X10257" s="4">
        <f t="shared" si="1596"/>
        <v>9.0809708335406525E-2</v>
      </c>
      <c r="Y10257" s="4">
        <f t="shared" si="1594"/>
        <v>8.981583687004896E-2</v>
      </c>
      <c r="Z10257" s="4">
        <f t="shared" si="1595"/>
        <v>8.9136012885349433E-2</v>
      </c>
    </row>
    <row r="10258" spans="1:26" x14ac:dyDescent="0.25">
      <c r="A10258" s="16">
        <f t="shared" si="1602"/>
        <v>53791</v>
      </c>
      <c r="B10258">
        <f>+'[2]Ejercicio 1'!E10475</f>
        <v>10256</v>
      </c>
      <c r="C10258" s="5">
        <v>8.7965959909614241E-2</v>
      </c>
      <c r="D10258" s="4">
        <f t="shared" si="1597"/>
        <v>8.6066086033157546E-2</v>
      </c>
      <c r="E10258" s="6">
        <f t="shared" si="1598"/>
        <v>8.7009121795609712E-2</v>
      </c>
      <c r="F10258" s="7">
        <f t="shared" si="1599"/>
        <v>8.6354794315028266E-2</v>
      </c>
      <c r="I10258" s="10">
        <v>10256</v>
      </c>
      <c r="J10258" s="8">
        <f t="shared" si="1600"/>
        <v>8.9465959909614243E-2</v>
      </c>
      <c r="K10258" s="8">
        <f t="shared" si="1600"/>
        <v>8.7566086033157547E-2</v>
      </c>
      <c r="L10258" s="8">
        <f t="shared" si="1600"/>
        <v>8.8509121795609713E-2</v>
      </c>
      <c r="M10258" s="8">
        <f t="shared" si="1600"/>
        <v>8.7854794315028267E-2</v>
      </c>
      <c r="P10258">
        <v>10256</v>
      </c>
      <c r="Q10258" s="8">
        <f t="shared" si="1601"/>
        <v>8.646595990961424E-2</v>
      </c>
      <c r="R10258" s="8">
        <f t="shared" si="1601"/>
        <v>8.4566086033157545E-2</v>
      </c>
      <c r="S10258" s="8">
        <f t="shared" si="1601"/>
        <v>8.550912179560971E-2</v>
      </c>
      <c r="T10258" s="8">
        <f t="shared" si="1601"/>
        <v>8.4854794315028265E-2</v>
      </c>
      <c r="W10258">
        <v>10256</v>
      </c>
      <c r="X10258" s="4">
        <f t="shared" si="1596"/>
        <v>9.0810273015657653E-2</v>
      </c>
      <c r="Y10258" s="4">
        <f t="shared" si="1594"/>
        <v>8.9816389016476011E-2</v>
      </c>
      <c r="Z10258" s="4">
        <f t="shared" si="1595"/>
        <v>8.9136556513980114E-2</v>
      </c>
    </row>
    <row r="10259" spans="1:26" x14ac:dyDescent="0.25">
      <c r="A10259" s="16">
        <f t="shared" si="1602"/>
        <v>53792</v>
      </c>
      <c r="B10259">
        <f>+'[2]Ejercicio 1'!E10476</f>
        <v>10257</v>
      </c>
      <c r="C10259" s="5">
        <v>8.7966242053911264E-2</v>
      </c>
      <c r="D10259" s="4">
        <f t="shared" si="1597"/>
        <v>8.6066356164251734E-2</v>
      </c>
      <c r="E10259" s="6">
        <f t="shared" si="1598"/>
        <v>8.7009397867968533E-2</v>
      </c>
      <c r="F10259" s="7">
        <f t="shared" si="1599"/>
        <v>8.6355066260457303E-2</v>
      </c>
      <c r="I10259" s="10">
        <v>10257</v>
      </c>
      <c r="J10259" s="8">
        <f t="shared" si="1600"/>
        <v>8.9466242053911266E-2</v>
      </c>
      <c r="K10259" s="8">
        <f t="shared" si="1600"/>
        <v>8.7566356164251735E-2</v>
      </c>
      <c r="L10259" s="8">
        <f t="shared" si="1600"/>
        <v>8.8509397867968534E-2</v>
      </c>
      <c r="M10259" s="8">
        <f t="shared" si="1600"/>
        <v>8.7855066260457304E-2</v>
      </c>
      <c r="P10259">
        <v>10257</v>
      </c>
      <c r="Q10259" s="8">
        <f t="shared" si="1601"/>
        <v>8.6466242053911263E-2</v>
      </c>
      <c r="R10259" s="8">
        <f t="shared" si="1601"/>
        <v>8.4566356164251733E-2</v>
      </c>
      <c r="S10259" s="8">
        <f t="shared" si="1601"/>
        <v>8.5509397867968531E-2</v>
      </c>
      <c r="T10259" s="8">
        <f t="shared" si="1601"/>
        <v>8.4855066260457301E-2</v>
      </c>
      <c r="W10259">
        <v>10257</v>
      </c>
      <c r="X10259" s="4">
        <f t="shared" si="1596"/>
        <v>9.081083769594743E-2</v>
      </c>
      <c r="Y10259" s="4">
        <f t="shared" si="1594"/>
        <v>8.9816941162667627E-2</v>
      </c>
      <c r="Z10259" s="4">
        <f t="shared" si="1595"/>
        <v>8.9137100142522296E-2</v>
      </c>
    </row>
    <row r="10260" spans="1:26" x14ac:dyDescent="0.25">
      <c r="A10260" s="16">
        <f t="shared" si="1602"/>
        <v>53793</v>
      </c>
      <c r="B10260">
        <f>+'[2]Ejercicio 1'!E10477</f>
        <v>10258</v>
      </c>
      <c r="C10260" s="5">
        <v>8.7966524198208287E-2</v>
      </c>
      <c r="D10260" s="4">
        <f t="shared" si="1597"/>
        <v>8.6066626295309021E-2</v>
      </c>
      <c r="E10260" s="6">
        <f t="shared" si="1598"/>
        <v>8.7009673940309784E-2</v>
      </c>
      <c r="F10260" s="7">
        <f t="shared" si="1599"/>
        <v>8.6355338205852075E-2</v>
      </c>
      <c r="I10260" s="10">
        <v>10258</v>
      </c>
      <c r="J10260" s="8">
        <f t="shared" si="1600"/>
        <v>8.9466524198208289E-2</v>
      </c>
      <c r="K10260" s="8">
        <f t="shared" si="1600"/>
        <v>8.7566626295309022E-2</v>
      </c>
      <c r="L10260" s="8">
        <f t="shared" si="1600"/>
        <v>8.8509673940309785E-2</v>
      </c>
      <c r="M10260" s="8">
        <f t="shared" si="1600"/>
        <v>8.7855338205852077E-2</v>
      </c>
      <c r="P10260">
        <v>10258</v>
      </c>
      <c r="Q10260" s="8">
        <f t="shared" si="1601"/>
        <v>8.6466524198208286E-2</v>
      </c>
      <c r="R10260" s="8">
        <f t="shared" si="1601"/>
        <v>8.4566626295309019E-2</v>
      </c>
      <c r="S10260" s="8">
        <f t="shared" si="1601"/>
        <v>8.5509673940309783E-2</v>
      </c>
      <c r="T10260" s="8">
        <f t="shared" si="1601"/>
        <v>8.4855338205852074E-2</v>
      </c>
      <c r="W10260">
        <v>10258</v>
      </c>
      <c r="X10260" s="4">
        <f t="shared" si="1596"/>
        <v>9.0811402376275427E-2</v>
      </c>
      <c r="Y10260" s="4">
        <f t="shared" si="1594"/>
        <v>8.9817493309020002E-2</v>
      </c>
      <c r="Z10260" s="4">
        <f t="shared" si="1595"/>
        <v>8.913764376992539E-2</v>
      </c>
    </row>
    <row r="10261" spans="1:26" x14ac:dyDescent="0.25">
      <c r="A10261" s="16">
        <f t="shared" si="1602"/>
        <v>53794</v>
      </c>
      <c r="B10261">
        <f>+'[2]Ejercicio 1'!E10478</f>
        <v>10259</v>
      </c>
      <c r="C10261" s="5">
        <v>8.796680634250531E-2</v>
      </c>
      <c r="D10261" s="4">
        <f t="shared" si="1597"/>
        <v>8.6066896426329795E-2</v>
      </c>
      <c r="E10261" s="6">
        <f t="shared" si="1598"/>
        <v>8.7009950012631704E-2</v>
      </c>
      <c r="F10261" s="7">
        <f t="shared" si="1599"/>
        <v>8.6355610151218301E-2</v>
      </c>
      <c r="I10261" s="10">
        <v>10259</v>
      </c>
      <c r="J10261" s="8">
        <f t="shared" si="1600"/>
        <v>8.9466806342505312E-2</v>
      </c>
      <c r="K10261" s="8">
        <f t="shared" si="1600"/>
        <v>8.7566896426329796E-2</v>
      </c>
      <c r="L10261" s="8">
        <f t="shared" si="1600"/>
        <v>8.8509950012631705E-2</v>
      </c>
      <c r="M10261" s="8">
        <f t="shared" si="1600"/>
        <v>8.7855610151218302E-2</v>
      </c>
      <c r="P10261">
        <v>10259</v>
      </c>
      <c r="Q10261" s="8">
        <f t="shared" si="1601"/>
        <v>8.6466806342505309E-2</v>
      </c>
      <c r="R10261" s="8">
        <f t="shared" si="1601"/>
        <v>8.4566896426329793E-2</v>
      </c>
      <c r="S10261" s="8">
        <f t="shared" si="1601"/>
        <v>8.5509950012631702E-2</v>
      </c>
      <c r="T10261" s="8">
        <f t="shared" si="1601"/>
        <v>8.48556101512183E-2</v>
      </c>
      <c r="W10261">
        <v>10259</v>
      </c>
      <c r="X10261" s="4">
        <f t="shared" si="1596"/>
        <v>9.0811967056642504E-2</v>
      </c>
      <c r="Y10261" s="4">
        <f t="shared" si="1594"/>
        <v>8.9818045455234474E-2</v>
      </c>
      <c r="Z10261" s="4">
        <f t="shared" si="1595"/>
        <v>8.9138187398287716E-2</v>
      </c>
    </row>
    <row r="10262" spans="1:26" x14ac:dyDescent="0.25">
      <c r="A10262" s="16">
        <f t="shared" si="1602"/>
        <v>53795</v>
      </c>
      <c r="B10262">
        <f>+'[2]Ejercicio 1'!E10479</f>
        <v>10260</v>
      </c>
      <c r="C10262" s="5">
        <v>8.7967088486802333E-2</v>
      </c>
      <c r="D10262" s="4">
        <f t="shared" si="1597"/>
        <v>8.6067166557313252E-2</v>
      </c>
      <c r="E10262" s="6">
        <f t="shared" si="1598"/>
        <v>8.7010226084934306E-2</v>
      </c>
      <c r="F10262" s="7">
        <f t="shared" si="1599"/>
        <v>8.6355882096553122E-2</v>
      </c>
      <c r="I10262" s="10">
        <v>10260</v>
      </c>
      <c r="J10262" s="8">
        <f t="shared" si="1600"/>
        <v>8.9467088486802335E-2</v>
      </c>
      <c r="K10262" s="8">
        <f t="shared" si="1600"/>
        <v>8.7567166557313253E-2</v>
      </c>
      <c r="L10262" s="8">
        <f t="shared" si="1600"/>
        <v>8.8510226084934307E-2</v>
      </c>
      <c r="M10262" s="8">
        <f t="shared" si="1600"/>
        <v>8.7855882096553123E-2</v>
      </c>
      <c r="P10262">
        <v>10260</v>
      </c>
      <c r="Q10262" s="8">
        <f t="shared" si="1601"/>
        <v>8.6467088486802332E-2</v>
      </c>
      <c r="R10262" s="8">
        <f t="shared" si="1601"/>
        <v>8.456716655731325E-2</v>
      </c>
      <c r="S10262" s="8">
        <f t="shared" si="1601"/>
        <v>8.5510226084934304E-2</v>
      </c>
      <c r="T10262" s="8">
        <f t="shared" si="1601"/>
        <v>8.485588209655312E-2</v>
      </c>
      <c r="W10262">
        <v>10260</v>
      </c>
      <c r="X10262" s="4">
        <f t="shared" si="1596"/>
        <v>9.08125317370478E-2</v>
      </c>
      <c r="Y10262" s="4">
        <f t="shared" si="1594"/>
        <v>8.9818597601412045E-2</v>
      </c>
      <c r="Z10262" s="4">
        <f t="shared" si="1595"/>
        <v>8.9138731026561543E-2</v>
      </c>
    </row>
    <row r="10263" spans="1:26" x14ac:dyDescent="0.25">
      <c r="A10263" s="16">
        <f t="shared" si="1602"/>
        <v>53796</v>
      </c>
      <c r="B10263">
        <f>+'[2]Ejercicio 1'!E10480</f>
        <v>10261</v>
      </c>
      <c r="C10263" s="5">
        <v>8.7967370631099356E-2</v>
      </c>
      <c r="D10263" s="4">
        <f t="shared" si="1597"/>
        <v>8.6067436688259807E-2</v>
      </c>
      <c r="E10263" s="6">
        <f t="shared" si="1598"/>
        <v>8.7010502157218464E-2</v>
      </c>
      <c r="F10263" s="7">
        <f t="shared" si="1599"/>
        <v>8.635615404185655E-2</v>
      </c>
      <c r="I10263" s="10">
        <v>10261</v>
      </c>
      <c r="J10263" s="8">
        <f t="shared" si="1600"/>
        <v>8.9467370631099358E-2</v>
      </c>
      <c r="K10263" s="8">
        <f t="shared" si="1600"/>
        <v>8.7567436688259809E-2</v>
      </c>
      <c r="L10263" s="8">
        <f t="shared" si="1600"/>
        <v>8.8510502157218465E-2</v>
      </c>
      <c r="M10263" s="8">
        <f t="shared" si="1600"/>
        <v>8.7856154041856552E-2</v>
      </c>
      <c r="P10263">
        <v>10261</v>
      </c>
      <c r="Q10263" s="8">
        <f t="shared" si="1601"/>
        <v>8.6467370631099355E-2</v>
      </c>
      <c r="R10263" s="8">
        <f t="shared" si="1601"/>
        <v>8.4567436688259806E-2</v>
      </c>
      <c r="S10263" s="8">
        <f t="shared" si="1601"/>
        <v>8.5510502157218463E-2</v>
      </c>
      <c r="T10263" s="8">
        <f t="shared" si="1601"/>
        <v>8.4856154041856549E-2</v>
      </c>
      <c r="W10263">
        <v>10261</v>
      </c>
      <c r="X10263" s="4">
        <f t="shared" si="1596"/>
        <v>9.0813096417491301E-2</v>
      </c>
      <c r="Y10263" s="4">
        <f t="shared" si="1594"/>
        <v>8.9819149747550966E-2</v>
      </c>
      <c r="Z10263" s="4">
        <f t="shared" si="1595"/>
        <v>8.9139274654746872E-2</v>
      </c>
    </row>
    <row r="10264" spans="1:26" x14ac:dyDescent="0.25">
      <c r="A10264" s="16">
        <f t="shared" si="1602"/>
        <v>53797</v>
      </c>
      <c r="B10264">
        <f>+'[2]Ejercicio 1'!E10481</f>
        <v>10262</v>
      </c>
      <c r="C10264" s="5">
        <v>8.7967652775396366E-2</v>
      </c>
      <c r="D10264" s="4">
        <f t="shared" si="1597"/>
        <v>8.6067706819169643E-2</v>
      </c>
      <c r="E10264" s="6">
        <f t="shared" si="1598"/>
        <v>8.701077822948329E-2</v>
      </c>
      <c r="F10264" s="7">
        <f t="shared" si="1599"/>
        <v>8.6356425987125701E-2</v>
      </c>
      <c r="I10264" s="10">
        <v>10262</v>
      </c>
      <c r="J10264" s="8">
        <f t="shared" si="1600"/>
        <v>8.9467652775396367E-2</v>
      </c>
      <c r="K10264" s="8">
        <f t="shared" si="1600"/>
        <v>8.7567706819169644E-2</v>
      </c>
      <c r="L10264" s="8">
        <f t="shared" si="1600"/>
        <v>8.8510778229483292E-2</v>
      </c>
      <c r="M10264" s="8">
        <f t="shared" si="1600"/>
        <v>8.7856425987125703E-2</v>
      </c>
      <c r="P10264">
        <v>10262</v>
      </c>
      <c r="Q10264" s="8">
        <f t="shared" si="1601"/>
        <v>8.6467652775396364E-2</v>
      </c>
      <c r="R10264" s="8">
        <f t="shared" si="1601"/>
        <v>8.4567706819169641E-2</v>
      </c>
      <c r="S10264" s="8">
        <f t="shared" si="1601"/>
        <v>8.5510778229483289E-2</v>
      </c>
      <c r="T10264" s="8">
        <f t="shared" si="1601"/>
        <v>8.48564259871257E-2</v>
      </c>
      <c r="W10264">
        <v>10262</v>
      </c>
      <c r="X10264" s="4">
        <f t="shared" si="1596"/>
        <v>9.0813661097973453E-2</v>
      </c>
      <c r="Y10264" s="4">
        <f t="shared" si="1594"/>
        <v>8.9819701893652987E-2</v>
      </c>
      <c r="Z10264" s="4">
        <f t="shared" si="1595"/>
        <v>8.9139818281798816E-2</v>
      </c>
    </row>
    <row r="10265" spans="1:26" x14ac:dyDescent="0.25">
      <c r="A10265" s="16">
        <f t="shared" si="1602"/>
        <v>53798</v>
      </c>
      <c r="B10265">
        <f>+'[2]Ejercicio 1'!E10482</f>
        <v>10263</v>
      </c>
      <c r="C10265" s="5">
        <v>8.7967934919693389E-2</v>
      </c>
      <c r="D10265" s="4">
        <f t="shared" si="1597"/>
        <v>8.6067976950042382E-2</v>
      </c>
      <c r="E10265" s="6">
        <f t="shared" si="1598"/>
        <v>8.7011054301729673E-2</v>
      </c>
      <c r="F10265" s="7">
        <f t="shared" si="1599"/>
        <v>8.6356697932366319E-2</v>
      </c>
      <c r="I10265" s="10">
        <v>10263</v>
      </c>
      <c r="J10265" s="8">
        <f t="shared" si="1600"/>
        <v>8.946793491969339E-2</v>
      </c>
      <c r="K10265" s="8">
        <f t="shared" si="1600"/>
        <v>8.7567976950042384E-2</v>
      </c>
      <c r="L10265" s="8">
        <f t="shared" si="1600"/>
        <v>8.8511054301729675E-2</v>
      </c>
      <c r="M10265" s="8">
        <f t="shared" si="1600"/>
        <v>8.7856697932366321E-2</v>
      </c>
      <c r="P10265">
        <v>10263</v>
      </c>
      <c r="Q10265" s="8">
        <f t="shared" si="1601"/>
        <v>8.6467934919693387E-2</v>
      </c>
      <c r="R10265" s="8">
        <f t="shared" si="1601"/>
        <v>8.4567976950042381E-2</v>
      </c>
      <c r="S10265" s="8">
        <f t="shared" si="1601"/>
        <v>8.5511054301729672E-2</v>
      </c>
      <c r="T10265" s="8">
        <f t="shared" si="1601"/>
        <v>8.4856697932366318E-2</v>
      </c>
      <c r="W10265">
        <v>10263</v>
      </c>
      <c r="X10265" s="4">
        <f t="shared" si="1596"/>
        <v>9.0814225778493823E-2</v>
      </c>
      <c r="Y10265" s="4">
        <f t="shared" si="1594"/>
        <v>8.9820254039716357E-2</v>
      </c>
      <c r="Z10265" s="4">
        <f t="shared" si="1595"/>
        <v>8.9140361909807134E-2</v>
      </c>
    </row>
    <row r="10266" spans="1:26" x14ac:dyDescent="0.25">
      <c r="A10266" s="16">
        <f t="shared" si="1602"/>
        <v>53799</v>
      </c>
      <c r="B10266">
        <f>+'[2]Ejercicio 1'!E10483</f>
        <v>10264</v>
      </c>
      <c r="C10266" s="5">
        <v>8.7968217063990412E-2</v>
      </c>
      <c r="D10266" s="4">
        <f t="shared" si="1597"/>
        <v>8.6068247080878402E-2</v>
      </c>
      <c r="E10266" s="6">
        <f t="shared" si="1598"/>
        <v>8.7011330373957599E-2</v>
      </c>
      <c r="F10266" s="7">
        <f t="shared" si="1599"/>
        <v>8.6356969877572673E-2</v>
      </c>
      <c r="I10266" s="10">
        <v>10264</v>
      </c>
      <c r="J10266" s="8">
        <f t="shared" si="1600"/>
        <v>8.9468217063990413E-2</v>
      </c>
      <c r="K10266" s="8">
        <f t="shared" si="1600"/>
        <v>8.7568247080878403E-2</v>
      </c>
      <c r="L10266" s="8">
        <f t="shared" si="1600"/>
        <v>8.85113303739576E-2</v>
      </c>
      <c r="M10266" s="8">
        <f t="shared" si="1600"/>
        <v>8.7856969877572674E-2</v>
      </c>
      <c r="P10266">
        <v>10264</v>
      </c>
      <c r="Q10266" s="8">
        <f t="shared" si="1601"/>
        <v>8.646821706399041E-2</v>
      </c>
      <c r="R10266" s="8">
        <f t="shared" si="1601"/>
        <v>8.45682470808784E-2</v>
      </c>
      <c r="S10266" s="8">
        <f t="shared" si="1601"/>
        <v>8.5511330373957598E-2</v>
      </c>
      <c r="T10266" s="8">
        <f t="shared" si="1601"/>
        <v>8.4856969877572672E-2</v>
      </c>
      <c r="W10266">
        <v>10264</v>
      </c>
      <c r="X10266" s="4">
        <f t="shared" si="1596"/>
        <v>9.0814790459028238E-2</v>
      </c>
      <c r="Y10266" s="4">
        <f t="shared" si="1594"/>
        <v>8.9820806185743729E-2</v>
      </c>
      <c r="Z10266" s="4">
        <f t="shared" si="1595"/>
        <v>8.914090553668208E-2</v>
      </c>
    </row>
    <row r="10267" spans="1:26" x14ac:dyDescent="0.25">
      <c r="A10267" s="16">
        <f t="shared" si="1602"/>
        <v>53800</v>
      </c>
      <c r="B10267">
        <f>+'[2]Ejercicio 1'!E10484</f>
        <v>10265</v>
      </c>
      <c r="C10267" s="5">
        <v>8.7968499208287435E-2</v>
      </c>
      <c r="D10267" s="4">
        <f t="shared" si="1597"/>
        <v>8.6068517211677714E-2</v>
      </c>
      <c r="E10267" s="6">
        <f t="shared" si="1598"/>
        <v>8.701160644616622E-2</v>
      </c>
      <c r="F10267" s="7">
        <f t="shared" si="1599"/>
        <v>8.635724182275048E-2</v>
      </c>
      <c r="I10267" s="10">
        <v>10265</v>
      </c>
      <c r="J10267" s="8">
        <f t="shared" si="1600"/>
        <v>8.9468499208287436E-2</v>
      </c>
      <c r="K10267" s="8">
        <f t="shared" si="1600"/>
        <v>8.7568517211677716E-2</v>
      </c>
      <c r="L10267" s="8">
        <f t="shared" si="1600"/>
        <v>8.8511606446166222E-2</v>
      </c>
      <c r="M10267" s="8">
        <f t="shared" si="1600"/>
        <v>8.7857241822750481E-2</v>
      </c>
      <c r="P10267">
        <v>10265</v>
      </c>
      <c r="Q10267" s="8">
        <f t="shared" si="1601"/>
        <v>8.6468499208287433E-2</v>
      </c>
      <c r="R10267" s="8">
        <f t="shared" si="1601"/>
        <v>8.4568517211677713E-2</v>
      </c>
      <c r="S10267" s="8">
        <f t="shared" si="1601"/>
        <v>8.5511606446166219E-2</v>
      </c>
      <c r="T10267" s="8">
        <f t="shared" si="1601"/>
        <v>8.4857241822750479E-2</v>
      </c>
      <c r="W10267">
        <v>10265</v>
      </c>
      <c r="X10267" s="4">
        <f t="shared" si="1596"/>
        <v>9.08153551396505E-2</v>
      </c>
      <c r="Y10267" s="4">
        <f t="shared" si="1594"/>
        <v>8.9821358331731563E-2</v>
      </c>
      <c r="Z10267" s="4">
        <f t="shared" si="1595"/>
        <v>8.9141449165555428E-2</v>
      </c>
    </row>
    <row r="10268" spans="1:26" x14ac:dyDescent="0.25">
      <c r="A10268" s="16">
        <f t="shared" si="1602"/>
        <v>53801</v>
      </c>
      <c r="B10268">
        <f>+'[2]Ejercicio 1'!E10485</f>
        <v>10266</v>
      </c>
      <c r="C10268" s="5">
        <v>8.7968781352584458E-2</v>
      </c>
      <c r="D10268" s="4">
        <f t="shared" si="1597"/>
        <v>8.6068787342439917E-2</v>
      </c>
      <c r="E10268" s="6">
        <f t="shared" si="1598"/>
        <v>8.7011882518356384E-2</v>
      </c>
      <c r="F10268" s="7">
        <f t="shared" si="1599"/>
        <v>8.6357513767896882E-2</v>
      </c>
      <c r="I10268" s="10">
        <v>10266</v>
      </c>
      <c r="J10268" s="8">
        <f t="shared" si="1600"/>
        <v>8.9468781352584459E-2</v>
      </c>
      <c r="K10268" s="8">
        <f t="shared" si="1600"/>
        <v>8.7568787342439919E-2</v>
      </c>
      <c r="L10268" s="8">
        <f t="shared" si="1600"/>
        <v>8.8511882518356386E-2</v>
      </c>
      <c r="M10268" s="8">
        <f t="shared" si="1600"/>
        <v>8.7857513767896883E-2</v>
      </c>
      <c r="P10268">
        <v>10266</v>
      </c>
      <c r="Q10268" s="8">
        <f t="shared" si="1601"/>
        <v>8.6468781352584456E-2</v>
      </c>
      <c r="R10268" s="8">
        <f t="shared" si="1601"/>
        <v>8.4568787342439916E-2</v>
      </c>
      <c r="S10268" s="8">
        <f t="shared" si="1601"/>
        <v>8.5511882518356383E-2</v>
      </c>
      <c r="T10268" s="8">
        <f t="shared" si="1601"/>
        <v>8.485751376789688E-2</v>
      </c>
      <c r="W10268">
        <v>10266</v>
      </c>
      <c r="X10268" s="4">
        <f t="shared" si="1596"/>
        <v>9.0815919820286375E-2</v>
      </c>
      <c r="Y10268" s="4">
        <f t="shared" si="1594"/>
        <v>8.9821910477780875E-2</v>
      </c>
      <c r="Z10268" s="4">
        <f t="shared" si="1595"/>
        <v>8.914199279329825E-2</v>
      </c>
    </row>
    <row r="10269" spans="1:26" x14ac:dyDescent="0.25">
      <c r="A10269" s="16">
        <f t="shared" si="1602"/>
        <v>53802</v>
      </c>
      <c r="B10269">
        <f>+'[2]Ejercicio 1'!E10486</f>
        <v>10267</v>
      </c>
      <c r="C10269" s="5">
        <v>8.7969063496881481E-2</v>
      </c>
      <c r="D10269" s="4">
        <f t="shared" si="1597"/>
        <v>8.606905747316522E-2</v>
      </c>
      <c r="E10269" s="6">
        <f t="shared" si="1598"/>
        <v>8.7012158590527217E-2</v>
      </c>
      <c r="F10269" s="7">
        <f t="shared" si="1599"/>
        <v>8.6357785713011878E-2</v>
      </c>
      <c r="I10269" s="10">
        <v>10267</v>
      </c>
      <c r="J10269" s="8">
        <f t="shared" si="1600"/>
        <v>8.9469063496881482E-2</v>
      </c>
      <c r="K10269" s="8">
        <f t="shared" si="1600"/>
        <v>8.7569057473165221E-2</v>
      </c>
      <c r="L10269" s="8">
        <f t="shared" si="1600"/>
        <v>8.8512158590527218E-2</v>
      </c>
      <c r="M10269" s="8">
        <f t="shared" si="1600"/>
        <v>8.7857785713011879E-2</v>
      </c>
      <c r="P10269">
        <v>10267</v>
      </c>
      <c r="Q10269" s="8">
        <f t="shared" si="1601"/>
        <v>8.6469063496881479E-2</v>
      </c>
      <c r="R10269" s="8">
        <f t="shared" si="1601"/>
        <v>8.4569057473165218E-2</v>
      </c>
      <c r="S10269" s="8">
        <f t="shared" si="1601"/>
        <v>8.5512158590527215E-2</v>
      </c>
      <c r="T10269" s="8">
        <f t="shared" si="1601"/>
        <v>8.4857785713011877E-2</v>
      </c>
      <c r="W10269">
        <v>10267</v>
      </c>
      <c r="X10269" s="4">
        <f t="shared" si="1596"/>
        <v>9.0816484500960901E-2</v>
      </c>
      <c r="Y10269" s="4">
        <f t="shared" si="1594"/>
        <v>8.9822462623595667E-2</v>
      </c>
      <c r="Z10269" s="4">
        <f t="shared" si="1595"/>
        <v>8.9142536420952573E-2</v>
      </c>
    </row>
    <row r="10270" spans="1:26" x14ac:dyDescent="0.25">
      <c r="A10270" s="16">
        <f t="shared" si="1602"/>
        <v>53803</v>
      </c>
      <c r="B10270">
        <f>+'[2]Ejercicio 1'!E10487</f>
        <v>10268</v>
      </c>
      <c r="C10270" s="5">
        <v>8.7969345641178504E-2</v>
      </c>
      <c r="D10270" s="4">
        <f t="shared" si="1597"/>
        <v>8.6069327603853607E-2</v>
      </c>
      <c r="E10270" s="6">
        <f t="shared" si="1598"/>
        <v>8.7012434662679605E-2</v>
      </c>
      <c r="F10270" s="7">
        <f t="shared" si="1599"/>
        <v>8.635805765809261E-2</v>
      </c>
      <c r="I10270" s="10">
        <v>10268</v>
      </c>
      <c r="J10270" s="8">
        <f t="shared" si="1600"/>
        <v>8.9469345641178505E-2</v>
      </c>
      <c r="K10270" s="8">
        <f t="shared" si="1600"/>
        <v>8.7569327603853608E-2</v>
      </c>
      <c r="L10270" s="8">
        <f t="shared" si="1600"/>
        <v>8.8512434662679607E-2</v>
      </c>
      <c r="M10270" s="8">
        <f t="shared" si="1600"/>
        <v>8.7858057658092611E-2</v>
      </c>
      <c r="P10270">
        <v>10268</v>
      </c>
      <c r="Q10270" s="8">
        <f t="shared" si="1601"/>
        <v>8.6469345641178502E-2</v>
      </c>
      <c r="R10270" s="8">
        <f t="shared" si="1601"/>
        <v>8.4569327603853606E-2</v>
      </c>
      <c r="S10270" s="8">
        <f t="shared" si="1601"/>
        <v>8.5512434662679604E-2</v>
      </c>
      <c r="T10270" s="8">
        <f t="shared" si="1601"/>
        <v>8.4858057658092609E-2</v>
      </c>
      <c r="W10270">
        <v>10268</v>
      </c>
      <c r="X10270" s="4">
        <f t="shared" si="1596"/>
        <v>9.0817049181673645E-2</v>
      </c>
      <c r="Y10270" s="4">
        <f t="shared" si="1594"/>
        <v>8.9823014769569443E-2</v>
      </c>
      <c r="Z10270" s="4">
        <f t="shared" si="1595"/>
        <v>8.9143080047470666E-2</v>
      </c>
    </row>
    <row r="10271" spans="1:26" x14ac:dyDescent="0.25">
      <c r="A10271" s="16">
        <f t="shared" si="1602"/>
        <v>53804</v>
      </c>
      <c r="B10271">
        <f>+'[2]Ejercicio 1'!E10488</f>
        <v>10269</v>
      </c>
      <c r="C10271" s="5">
        <v>8.7969627785475513E-2</v>
      </c>
      <c r="D10271" s="4">
        <f t="shared" si="1597"/>
        <v>8.6069597734505079E-2</v>
      </c>
      <c r="E10271" s="6">
        <f t="shared" si="1598"/>
        <v>8.7012710734812676E-2</v>
      </c>
      <c r="F10271" s="7">
        <f t="shared" si="1599"/>
        <v>8.6358329603144809E-2</v>
      </c>
      <c r="I10271" s="10">
        <v>10269</v>
      </c>
      <c r="J10271" s="8">
        <f t="shared" si="1600"/>
        <v>8.9469627785475514E-2</v>
      </c>
      <c r="K10271" s="8">
        <f t="shared" si="1600"/>
        <v>8.7569597734505081E-2</v>
      </c>
      <c r="L10271" s="8">
        <f t="shared" si="1600"/>
        <v>8.8512710734812677E-2</v>
      </c>
      <c r="M10271" s="8">
        <f t="shared" si="1600"/>
        <v>8.7858329603144811E-2</v>
      </c>
      <c r="P10271">
        <v>10269</v>
      </c>
      <c r="Q10271" s="8">
        <f t="shared" si="1601"/>
        <v>8.6469627785475511E-2</v>
      </c>
      <c r="R10271" s="8">
        <f t="shared" si="1601"/>
        <v>8.4569597734505078E-2</v>
      </c>
      <c r="S10271" s="8">
        <f t="shared" si="1601"/>
        <v>8.5512710734812675E-2</v>
      </c>
      <c r="T10271" s="8">
        <f t="shared" si="1601"/>
        <v>8.4858329603144808E-2</v>
      </c>
      <c r="W10271">
        <v>10269</v>
      </c>
      <c r="X10271" s="4">
        <f t="shared" si="1596"/>
        <v>9.0817613862400434E-2</v>
      </c>
      <c r="Y10271" s="4">
        <f t="shared" ref="Y10271:Y10334" si="1603">Tasa_Fwd(E10180,B10180,E10271,B10271,91)</f>
        <v>8.9823566915406189E-2</v>
      </c>
      <c r="Z10271" s="4">
        <f t="shared" si="1595"/>
        <v>8.9143623674950836E-2</v>
      </c>
    </row>
    <row r="10272" spans="1:26" x14ac:dyDescent="0.25">
      <c r="A10272" s="16">
        <f t="shared" si="1602"/>
        <v>53805</v>
      </c>
      <c r="B10272">
        <f>+'[2]Ejercicio 1'!E10489</f>
        <v>10270</v>
      </c>
      <c r="C10272" s="5">
        <v>8.7969909929772536E-2</v>
      </c>
      <c r="D10272" s="4">
        <f t="shared" si="1597"/>
        <v>8.6069867865120053E-2</v>
      </c>
      <c r="E10272" s="6">
        <f t="shared" si="1598"/>
        <v>8.7012986806927289E-2</v>
      </c>
      <c r="F10272" s="7">
        <f t="shared" si="1599"/>
        <v>8.6358601548165589E-2</v>
      </c>
      <c r="I10272" s="10">
        <v>10270</v>
      </c>
      <c r="J10272" s="8">
        <f t="shared" si="1600"/>
        <v>8.9469909929772537E-2</v>
      </c>
      <c r="K10272" s="8">
        <f t="shared" si="1600"/>
        <v>8.7569867865120055E-2</v>
      </c>
      <c r="L10272" s="8">
        <f t="shared" si="1600"/>
        <v>8.8512986806927291E-2</v>
      </c>
      <c r="M10272" s="8">
        <f t="shared" si="1600"/>
        <v>8.7858601548165591E-2</v>
      </c>
      <c r="P10272">
        <v>10270</v>
      </c>
      <c r="Q10272" s="8">
        <f t="shared" si="1601"/>
        <v>8.6469909929772534E-2</v>
      </c>
      <c r="R10272" s="8">
        <f t="shared" si="1601"/>
        <v>8.4569867865120052E-2</v>
      </c>
      <c r="S10272" s="8">
        <f t="shared" si="1601"/>
        <v>8.5512986806927288E-2</v>
      </c>
      <c r="T10272" s="8">
        <f t="shared" si="1601"/>
        <v>8.4858601548165588E-2</v>
      </c>
      <c r="W10272">
        <v>10270</v>
      </c>
      <c r="X10272" s="4">
        <f t="shared" si="1596"/>
        <v>9.0818178543215514E-2</v>
      </c>
      <c r="Y10272" s="4">
        <f t="shared" si="1603"/>
        <v>8.9824119061206034E-2</v>
      </c>
      <c r="Z10272" s="4">
        <f t="shared" ref="Z10272:Z10335" si="1604">Tasa_Fwd(F10244,B10244,F10272,B10272,28)</f>
        <v>8.9144167302336805E-2</v>
      </c>
    </row>
    <row r="10273" spans="1:26" x14ac:dyDescent="0.25">
      <c r="A10273" s="16">
        <f t="shared" si="1602"/>
        <v>53806</v>
      </c>
      <c r="B10273">
        <f>+'[2]Ejercicio 1'!E10490</f>
        <v>10271</v>
      </c>
      <c r="C10273" s="5">
        <v>8.7970192074069559E-2</v>
      </c>
      <c r="D10273" s="4">
        <f t="shared" si="1597"/>
        <v>8.607013799569771E-2</v>
      </c>
      <c r="E10273" s="6">
        <f t="shared" si="1598"/>
        <v>8.7013262879022585E-2</v>
      </c>
      <c r="F10273" s="7">
        <f t="shared" si="1599"/>
        <v>8.6358873493152119E-2</v>
      </c>
      <c r="I10273" s="10">
        <v>10271</v>
      </c>
      <c r="J10273" s="8">
        <f t="shared" si="1600"/>
        <v>8.947019207406956E-2</v>
      </c>
      <c r="K10273" s="8">
        <f t="shared" si="1600"/>
        <v>8.7570137995697711E-2</v>
      </c>
      <c r="L10273" s="8">
        <f t="shared" si="1600"/>
        <v>8.8513262879022586E-2</v>
      </c>
      <c r="M10273" s="8">
        <f t="shared" si="1600"/>
        <v>8.785887349315212E-2</v>
      </c>
      <c r="P10273">
        <v>10271</v>
      </c>
      <c r="Q10273" s="8">
        <f t="shared" si="1601"/>
        <v>8.6470192074069557E-2</v>
      </c>
      <c r="R10273" s="8">
        <f t="shared" si="1601"/>
        <v>8.4570137995697708E-2</v>
      </c>
      <c r="S10273" s="8">
        <f t="shared" si="1601"/>
        <v>8.5513262879022583E-2</v>
      </c>
      <c r="T10273" s="8">
        <f t="shared" si="1601"/>
        <v>8.4858873493152118E-2</v>
      </c>
      <c r="W10273">
        <v>10271</v>
      </c>
      <c r="X10273" s="4">
        <f t="shared" si="1596"/>
        <v>9.0818743224043763E-2</v>
      </c>
      <c r="Y10273" s="4">
        <f t="shared" si="1603"/>
        <v>8.9824671206968118E-2</v>
      </c>
      <c r="Z10273" s="4">
        <f t="shared" si="1604"/>
        <v>8.9144710928589388E-2</v>
      </c>
    </row>
    <row r="10274" spans="1:26" x14ac:dyDescent="0.25">
      <c r="A10274" s="16">
        <f t="shared" si="1602"/>
        <v>53807</v>
      </c>
      <c r="B10274">
        <f>+'[2]Ejercicio 1'!E10491</f>
        <v>10272</v>
      </c>
      <c r="C10274" s="5">
        <v>8.7970474218366582E-2</v>
      </c>
      <c r="D10274" s="4">
        <f t="shared" si="1597"/>
        <v>8.6070408126238451E-2</v>
      </c>
      <c r="E10274" s="6">
        <f t="shared" si="1598"/>
        <v>8.7013538951099437E-2</v>
      </c>
      <c r="F10274" s="7">
        <f t="shared" si="1599"/>
        <v>8.6359145438110102E-2</v>
      </c>
      <c r="I10274" s="10">
        <v>10272</v>
      </c>
      <c r="J10274" s="8">
        <f t="shared" si="1600"/>
        <v>8.9470474218366583E-2</v>
      </c>
      <c r="K10274" s="8">
        <f t="shared" si="1600"/>
        <v>8.7570408126238453E-2</v>
      </c>
      <c r="L10274" s="8">
        <f t="shared" si="1600"/>
        <v>8.8513538951099438E-2</v>
      </c>
      <c r="M10274" s="8">
        <f t="shared" si="1600"/>
        <v>8.7859145438110103E-2</v>
      </c>
      <c r="P10274">
        <v>10272</v>
      </c>
      <c r="Q10274" s="8">
        <f t="shared" si="1601"/>
        <v>8.647047421836658E-2</v>
      </c>
      <c r="R10274" s="8">
        <f t="shared" si="1601"/>
        <v>8.457040812623845E-2</v>
      </c>
      <c r="S10274" s="8">
        <f t="shared" si="1601"/>
        <v>8.5513538951099435E-2</v>
      </c>
      <c r="T10274" s="8">
        <f t="shared" si="1601"/>
        <v>8.4859145438110101E-2</v>
      </c>
      <c r="W10274">
        <v>10272</v>
      </c>
      <c r="X10274" s="4">
        <f t="shared" si="1596"/>
        <v>9.0819307904910662E-2</v>
      </c>
      <c r="Y10274" s="4">
        <f t="shared" si="1603"/>
        <v>8.9825223352692427E-2</v>
      </c>
      <c r="Z10274" s="4">
        <f t="shared" si="1604"/>
        <v>8.9145254555804063E-2</v>
      </c>
    </row>
    <row r="10275" spans="1:26" x14ac:dyDescent="0.25">
      <c r="A10275" s="16">
        <f t="shared" si="1602"/>
        <v>53808</v>
      </c>
      <c r="B10275">
        <f>+'[2]Ejercicio 1'!E10492</f>
        <v>10273</v>
      </c>
      <c r="C10275" s="5">
        <v>8.7970756362663605E-2</v>
      </c>
      <c r="D10275" s="4">
        <f t="shared" si="1597"/>
        <v>8.6070678256742486E-2</v>
      </c>
      <c r="E10275" s="6">
        <f t="shared" si="1598"/>
        <v>8.7013815023156957E-2</v>
      </c>
      <c r="F10275" s="7">
        <f t="shared" si="1599"/>
        <v>8.6359417383033835E-2</v>
      </c>
      <c r="I10275" s="10">
        <v>10273</v>
      </c>
      <c r="J10275" s="8">
        <f t="shared" si="1600"/>
        <v>8.9470756362663606E-2</v>
      </c>
      <c r="K10275" s="8">
        <f t="shared" si="1600"/>
        <v>8.7570678256742487E-2</v>
      </c>
      <c r="L10275" s="8">
        <f t="shared" si="1600"/>
        <v>8.8513815023156958E-2</v>
      </c>
      <c r="M10275" s="8">
        <f t="shared" si="1600"/>
        <v>8.7859417383033836E-2</v>
      </c>
      <c r="P10275">
        <v>10273</v>
      </c>
      <c r="Q10275" s="8">
        <f t="shared" si="1601"/>
        <v>8.6470756362663603E-2</v>
      </c>
      <c r="R10275" s="8">
        <f t="shared" si="1601"/>
        <v>8.4570678256742485E-2</v>
      </c>
      <c r="S10275" s="8">
        <f t="shared" si="1601"/>
        <v>8.5513815023156955E-2</v>
      </c>
      <c r="T10275" s="8">
        <f t="shared" si="1601"/>
        <v>8.4859417383033833E-2</v>
      </c>
      <c r="W10275">
        <v>10273</v>
      </c>
      <c r="X10275" s="4">
        <f t="shared" si="1596"/>
        <v>9.0819872585815337E-2</v>
      </c>
      <c r="Y10275" s="4">
        <f t="shared" si="1603"/>
        <v>8.9825775498378072E-2</v>
      </c>
      <c r="Z10275" s="4">
        <f t="shared" si="1604"/>
        <v>8.9145798182924521E-2</v>
      </c>
    </row>
    <row r="10276" spans="1:26" x14ac:dyDescent="0.25">
      <c r="A10276" s="16">
        <f t="shared" si="1602"/>
        <v>53809</v>
      </c>
      <c r="B10276">
        <f>+'[2]Ejercicio 1'!E10493</f>
        <v>10274</v>
      </c>
      <c r="C10276" s="5">
        <v>8.7971038506960628E-2</v>
      </c>
      <c r="D10276" s="4">
        <f t="shared" si="1597"/>
        <v>8.6070948387209412E-2</v>
      </c>
      <c r="E10276" s="6">
        <f t="shared" si="1598"/>
        <v>8.7014091095196033E-2</v>
      </c>
      <c r="F10276" s="7">
        <f t="shared" si="1599"/>
        <v>8.6359689327929007E-2</v>
      </c>
      <c r="I10276" s="10">
        <v>10274</v>
      </c>
      <c r="J10276" s="8">
        <f t="shared" si="1600"/>
        <v>8.9471038506960629E-2</v>
      </c>
      <c r="K10276" s="8">
        <f t="shared" si="1600"/>
        <v>8.7570948387209413E-2</v>
      </c>
      <c r="L10276" s="8">
        <f t="shared" si="1600"/>
        <v>8.8514091095196035E-2</v>
      </c>
      <c r="M10276" s="8">
        <f t="shared" si="1600"/>
        <v>8.7859689327929008E-2</v>
      </c>
      <c r="P10276">
        <v>10274</v>
      </c>
      <c r="Q10276" s="8">
        <f t="shared" si="1601"/>
        <v>8.6471038506960626E-2</v>
      </c>
      <c r="R10276" s="8">
        <f t="shared" si="1601"/>
        <v>8.457094838720941E-2</v>
      </c>
      <c r="S10276" s="8">
        <f t="shared" si="1601"/>
        <v>8.5514091095196032E-2</v>
      </c>
      <c r="T10276" s="8">
        <f t="shared" si="1601"/>
        <v>8.4859689327929005E-2</v>
      </c>
      <c r="W10276">
        <v>10274</v>
      </c>
      <c r="X10276" s="4">
        <f t="shared" si="1596"/>
        <v>9.0820437266735374E-2</v>
      </c>
      <c r="Y10276" s="4">
        <f t="shared" si="1603"/>
        <v>8.9826327644026843E-2</v>
      </c>
      <c r="Z10276" s="4">
        <f t="shared" si="1604"/>
        <v>8.9146341809956481E-2</v>
      </c>
    </row>
    <row r="10277" spans="1:26" x14ac:dyDescent="0.25">
      <c r="A10277" s="16">
        <f t="shared" si="1602"/>
        <v>53810</v>
      </c>
      <c r="B10277">
        <f>+'[2]Ejercicio 1'!E10494</f>
        <v>10275</v>
      </c>
      <c r="C10277" s="5">
        <v>8.7971320651257637E-2</v>
      </c>
      <c r="D10277" s="4">
        <f t="shared" si="1597"/>
        <v>8.6071218517640033E-2</v>
      </c>
      <c r="E10277" s="6">
        <f t="shared" si="1598"/>
        <v>8.7014367167216666E-2</v>
      </c>
      <c r="F10277" s="7">
        <f t="shared" si="1599"/>
        <v>8.6359961272792773E-2</v>
      </c>
      <c r="I10277" s="10">
        <v>10275</v>
      </c>
      <c r="J10277" s="8">
        <f t="shared" si="1600"/>
        <v>8.9471320651257638E-2</v>
      </c>
      <c r="K10277" s="8">
        <f t="shared" si="1600"/>
        <v>8.7571218517640034E-2</v>
      </c>
      <c r="L10277" s="8">
        <f t="shared" si="1600"/>
        <v>8.8514367167216668E-2</v>
      </c>
      <c r="M10277" s="8">
        <f t="shared" si="1600"/>
        <v>8.7859961272792775E-2</v>
      </c>
      <c r="P10277">
        <v>10275</v>
      </c>
      <c r="Q10277" s="8">
        <f t="shared" si="1601"/>
        <v>8.6471320651257635E-2</v>
      </c>
      <c r="R10277" s="8">
        <f t="shared" si="1601"/>
        <v>8.4571218517640032E-2</v>
      </c>
      <c r="S10277" s="8">
        <f t="shared" si="1601"/>
        <v>8.5514367167216665E-2</v>
      </c>
      <c r="T10277" s="8">
        <f t="shared" si="1601"/>
        <v>8.4859961272792772E-2</v>
      </c>
      <c r="W10277">
        <v>10275</v>
      </c>
      <c r="X10277" s="4">
        <f t="shared" si="1596"/>
        <v>9.0821001947742383E-2</v>
      </c>
      <c r="Y10277" s="4">
        <f t="shared" si="1603"/>
        <v>8.9826879789735331E-2</v>
      </c>
      <c r="Z10277" s="4">
        <f t="shared" si="1604"/>
        <v>8.9146885436902801E-2</v>
      </c>
    </row>
    <row r="10278" spans="1:26" x14ac:dyDescent="0.25">
      <c r="A10278" s="16">
        <f t="shared" si="1602"/>
        <v>53811</v>
      </c>
      <c r="B10278">
        <f>+'[2]Ejercicio 1'!E10495</f>
        <v>10276</v>
      </c>
      <c r="C10278" s="5">
        <v>8.797160279555466E-2</v>
      </c>
      <c r="D10278" s="4">
        <f t="shared" si="1597"/>
        <v>8.6071488648033351E-2</v>
      </c>
      <c r="E10278" s="6">
        <f t="shared" si="1598"/>
        <v>8.7014643239217968E-2</v>
      </c>
      <c r="F10278" s="7">
        <f t="shared" si="1599"/>
        <v>8.636023321762229E-2</v>
      </c>
      <c r="I10278" s="10">
        <v>10276</v>
      </c>
      <c r="J10278" s="8">
        <f t="shared" si="1600"/>
        <v>8.9471602795554661E-2</v>
      </c>
      <c r="K10278" s="8">
        <f t="shared" si="1600"/>
        <v>8.7571488648033352E-2</v>
      </c>
      <c r="L10278" s="8">
        <f t="shared" si="1600"/>
        <v>8.8514643239217969E-2</v>
      </c>
      <c r="M10278" s="8">
        <f t="shared" si="1600"/>
        <v>8.7860233217622291E-2</v>
      </c>
      <c r="P10278">
        <v>10276</v>
      </c>
      <c r="Q10278" s="8">
        <f t="shared" si="1601"/>
        <v>8.6471602795554658E-2</v>
      </c>
      <c r="R10278" s="8">
        <f t="shared" si="1601"/>
        <v>8.4571488648033349E-2</v>
      </c>
      <c r="S10278" s="8">
        <f t="shared" si="1601"/>
        <v>8.5514643239217966E-2</v>
      </c>
      <c r="T10278" s="8">
        <f t="shared" si="1601"/>
        <v>8.4860233217622288E-2</v>
      </c>
      <c r="W10278">
        <v>10276</v>
      </c>
      <c r="X10278" s="4">
        <f t="shared" si="1596"/>
        <v>9.0821566628763006E-2</v>
      </c>
      <c r="Y10278" s="4">
        <f t="shared" si="1603"/>
        <v>8.9827431935309426E-2</v>
      </c>
      <c r="Z10278" s="4">
        <f t="shared" si="1604"/>
        <v>8.9147429062712877E-2</v>
      </c>
    </row>
    <row r="10279" spans="1:26" x14ac:dyDescent="0.25">
      <c r="A10279" s="16">
        <f t="shared" si="1602"/>
        <v>53812</v>
      </c>
      <c r="B10279">
        <f>+'[2]Ejercicio 1'!E10496</f>
        <v>10277</v>
      </c>
      <c r="C10279" s="5">
        <v>8.7971884939851683E-2</v>
      </c>
      <c r="D10279" s="4">
        <f t="shared" si="1597"/>
        <v>8.6071758778389545E-2</v>
      </c>
      <c r="E10279" s="6">
        <f t="shared" si="1598"/>
        <v>8.7014919311200825E-2</v>
      </c>
      <c r="F10279" s="7">
        <f t="shared" si="1599"/>
        <v>8.6360505162423246E-2</v>
      </c>
      <c r="I10279" s="10">
        <v>10277</v>
      </c>
      <c r="J10279" s="8">
        <f t="shared" si="1600"/>
        <v>8.9471884939851684E-2</v>
      </c>
      <c r="K10279" s="8">
        <f t="shared" si="1600"/>
        <v>8.7571758778389547E-2</v>
      </c>
      <c r="L10279" s="8">
        <f t="shared" si="1600"/>
        <v>8.8514919311200826E-2</v>
      </c>
      <c r="M10279" s="8">
        <f t="shared" si="1600"/>
        <v>8.7860505162423247E-2</v>
      </c>
      <c r="P10279">
        <v>10277</v>
      </c>
      <c r="Q10279" s="8">
        <f t="shared" si="1601"/>
        <v>8.6471884939851681E-2</v>
      </c>
      <c r="R10279" s="8">
        <f t="shared" si="1601"/>
        <v>8.4571758778389544E-2</v>
      </c>
      <c r="S10279" s="8">
        <f t="shared" si="1601"/>
        <v>8.5514919311200824E-2</v>
      </c>
      <c r="T10279" s="8">
        <f t="shared" si="1601"/>
        <v>8.4860505162423244E-2</v>
      </c>
      <c r="W10279">
        <v>10277</v>
      </c>
      <c r="X10279" s="4">
        <f t="shared" si="1596"/>
        <v>9.0822131309822279E-2</v>
      </c>
      <c r="Y10279" s="4">
        <f t="shared" si="1603"/>
        <v>8.9827984080843998E-2</v>
      </c>
      <c r="Z10279" s="4">
        <f t="shared" si="1604"/>
        <v>8.9147972689485044E-2</v>
      </c>
    </row>
    <row r="10280" spans="1:26" x14ac:dyDescent="0.25">
      <c r="A10280" s="16">
        <f t="shared" si="1602"/>
        <v>53813</v>
      </c>
      <c r="B10280">
        <f>+'[2]Ejercicio 1'!E10497</f>
        <v>10278</v>
      </c>
      <c r="C10280" s="5">
        <v>8.7972167084148706E-2</v>
      </c>
      <c r="D10280" s="4">
        <f t="shared" si="1597"/>
        <v>8.6072028908709033E-2</v>
      </c>
      <c r="E10280" s="6">
        <f t="shared" si="1598"/>
        <v>8.7015195383164351E-2</v>
      </c>
      <c r="F10280" s="7">
        <f t="shared" si="1599"/>
        <v>8.6360777107189951E-2</v>
      </c>
      <c r="I10280" s="10">
        <v>10278</v>
      </c>
      <c r="J10280" s="8">
        <f t="shared" si="1600"/>
        <v>8.9472167084148707E-2</v>
      </c>
      <c r="K10280" s="8">
        <f t="shared" si="1600"/>
        <v>8.7572028908709035E-2</v>
      </c>
      <c r="L10280" s="8">
        <f t="shared" si="1600"/>
        <v>8.8515195383164352E-2</v>
      </c>
      <c r="M10280" s="8">
        <f t="shared" si="1600"/>
        <v>8.7860777107189952E-2</v>
      </c>
      <c r="P10280">
        <v>10278</v>
      </c>
      <c r="Q10280" s="8">
        <f t="shared" si="1601"/>
        <v>8.6472167084148704E-2</v>
      </c>
      <c r="R10280" s="8">
        <f t="shared" si="1601"/>
        <v>8.4572028908709032E-2</v>
      </c>
      <c r="S10280" s="8">
        <f t="shared" si="1601"/>
        <v>8.551519538316435E-2</v>
      </c>
      <c r="T10280" s="8">
        <f t="shared" si="1601"/>
        <v>8.486077710718995E-2</v>
      </c>
      <c r="W10280">
        <v>10278</v>
      </c>
      <c r="X10280" s="4">
        <f t="shared" si="1596"/>
        <v>9.0822695990919772E-2</v>
      </c>
      <c r="Y10280" s="4">
        <f t="shared" si="1603"/>
        <v>8.9828536226341668E-2</v>
      </c>
      <c r="Z10280" s="4">
        <f t="shared" si="1604"/>
        <v>8.9148516316160151E-2</v>
      </c>
    </row>
    <row r="10281" spans="1:26" x14ac:dyDescent="0.25">
      <c r="A10281" s="16">
        <f t="shared" si="1602"/>
        <v>53814</v>
      </c>
      <c r="B10281">
        <f>+'[2]Ejercicio 1'!E10498</f>
        <v>10279</v>
      </c>
      <c r="C10281" s="5">
        <v>8.7972449228445729E-2</v>
      </c>
      <c r="D10281" s="4">
        <f t="shared" si="1597"/>
        <v>8.6072299038991607E-2</v>
      </c>
      <c r="E10281" s="6">
        <f t="shared" si="1598"/>
        <v>8.7015471455108559E-2</v>
      </c>
      <c r="F10281" s="7">
        <f t="shared" si="1599"/>
        <v>8.636104905192811E-2</v>
      </c>
      <c r="I10281" s="10">
        <v>10279</v>
      </c>
      <c r="J10281" s="8">
        <f t="shared" si="1600"/>
        <v>8.947244922844573E-2</v>
      </c>
      <c r="K10281" s="8">
        <f t="shared" si="1600"/>
        <v>8.7572299038991608E-2</v>
      </c>
      <c r="L10281" s="8">
        <f t="shared" si="1600"/>
        <v>8.851547145510856E-2</v>
      </c>
      <c r="M10281" s="8">
        <f t="shared" si="1600"/>
        <v>8.7861049051928111E-2</v>
      </c>
      <c r="P10281">
        <v>10279</v>
      </c>
      <c r="Q10281" s="8">
        <f t="shared" si="1601"/>
        <v>8.6472449228445727E-2</v>
      </c>
      <c r="R10281" s="8">
        <f t="shared" si="1601"/>
        <v>8.4572299038991605E-2</v>
      </c>
      <c r="S10281" s="8">
        <f t="shared" si="1601"/>
        <v>8.5515471455108558E-2</v>
      </c>
      <c r="T10281" s="8">
        <f t="shared" si="1601"/>
        <v>8.4861049051928109E-2</v>
      </c>
      <c r="W10281">
        <v>10279</v>
      </c>
      <c r="X10281" s="4">
        <f t="shared" si="1596"/>
        <v>9.082326067205547E-2</v>
      </c>
      <c r="Y10281" s="4">
        <f t="shared" si="1603"/>
        <v>8.9829088371702309E-2</v>
      </c>
      <c r="Z10281" s="4">
        <f t="shared" si="1604"/>
        <v>8.9149059942752462E-2</v>
      </c>
    </row>
    <row r="10282" spans="1:26" x14ac:dyDescent="0.25">
      <c r="A10282" s="16">
        <f t="shared" si="1602"/>
        <v>53815</v>
      </c>
      <c r="B10282">
        <f>+'[2]Ejercicio 1'!E10499</f>
        <v>10280</v>
      </c>
      <c r="C10282" s="5">
        <v>8.7972731372742752E-2</v>
      </c>
      <c r="D10282" s="4">
        <f t="shared" si="1597"/>
        <v>8.6072569169237695E-2</v>
      </c>
      <c r="E10282" s="6">
        <f t="shared" si="1598"/>
        <v>8.7015747527035198E-2</v>
      </c>
      <c r="F10282" s="7">
        <f t="shared" si="1599"/>
        <v>8.6361320996634863E-2</v>
      </c>
      <c r="I10282" s="10">
        <v>10280</v>
      </c>
      <c r="J10282" s="8">
        <f t="shared" si="1600"/>
        <v>8.9472731372742753E-2</v>
      </c>
      <c r="K10282" s="8">
        <f t="shared" si="1600"/>
        <v>8.7572569169237696E-2</v>
      </c>
      <c r="L10282" s="8">
        <f t="shared" si="1600"/>
        <v>8.8515747527035199E-2</v>
      </c>
      <c r="M10282" s="8">
        <f t="shared" si="1600"/>
        <v>8.7861320996634865E-2</v>
      </c>
      <c r="P10282">
        <v>10280</v>
      </c>
      <c r="Q10282" s="8">
        <f t="shared" si="1601"/>
        <v>8.647273137274275E-2</v>
      </c>
      <c r="R10282" s="8">
        <f t="shared" si="1601"/>
        <v>8.4572569169237694E-2</v>
      </c>
      <c r="S10282" s="8">
        <f t="shared" si="1601"/>
        <v>8.5515747527035196E-2</v>
      </c>
      <c r="T10282" s="8">
        <f t="shared" si="1601"/>
        <v>8.4861320996634862E-2</v>
      </c>
      <c r="W10282">
        <v>10280</v>
      </c>
      <c r="X10282" s="4">
        <f t="shared" si="1596"/>
        <v>9.0823825353230692E-2</v>
      </c>
      <c r="Y10282" s="4">
        <f t="shared" si="1603"/>
        <v>8.9829640517223711E-2</v>
      </c>
      <c r="Z10282" s="4">
        <f t="shared" si="1604"/>
        <v>8.9149603569256275E-2</v>
      </c>
    </row>
    <row r="10283" spans="1:26" x14ac:dyDescent="0.25">
      <c r="A10283" s="16">
        <f t="shared" si="1602"/>
        <v>53816</v>
      </c>
      <c r="B10283">
        <f>+'[2]Ejercicio 1'!E10500</f>
        <v>10281</v>
      </c>
      <c r="C10283" s="5">
        <v>8.7973013517039775E-2</v>
      </c>
      <c r="D10283" s="4">
        <f t="shared" si="1597"/>
        <v>8.607283929944666E-2</v>
      </c>
      <c r="E10283" s="6">
        <f t="shared" si="1598"/>
        <v>8.7016023598942505E-2</v>
      </c>
      <c r="F10283" s="7">
        <f t="shared" si="1599"/>
        <v>8.6361592941307366E-2</v>
      </c>
      <c r="I10283" s="10">
        <v>10281</v>
      </c>
      <c r="J10283" s="8">
        <f t="shared" si="1600"/>
        <v>8.9473013517039776E-2</v>
      </c>
      <c r="K10283" s="8">
        <f t="shared" si="1600"/>
        <v>8.7572839299446661E-2</v>
      </c>
      <c r="L10283" s="8">
        <f t="shared" si="1600"/>
        <v>8.8516023598942506E-2</v>
      </c>
      <c r="M10283" s="8">
        <f t="shared" si="1600"/>
        <v>8.7861592941307368E-2</v>
      </c>
      <c r="P10283">
        <v>10281</v>
      </c>
      <c r="Q10283" s="8">
        <f t="shared" si="1601"/>
        <v>8.6473013517039773E-2</v>
      </c>
      <c r="R10283" s="8">
        <f t="shared" si="1601"/>
        <v>8.4572839299446659E-2</v>
      </c>
      <c r="S10283" s="8">
        <f t="shared" si="1601"/>
        <v>8.5516023598942503E-2</v>
      </c>
      <c r="T10283" s="8">
        <f t="shared" si="1601"/>
        <v>8.4861592941307365E-2</v>
      </c>
      <c r="W10283">
        <v>10281</v>
      </c>
      <c r="X10283" s="4">
        <f t="shared" si="1596"/>
        <v>9.0824390034444133E-2</v>
      </c>
      <c r="Y10283" s="4">
        <f t="shared" si="1603"/>
        <v>8.9830192662706448E-2</v>
      </c>
      <c r="Z10283" s="4">
        <f t="shared" si="1604"/>
        <v>8.9150147194623858E-2</v>
      </c>
    </row>
    <row r="10284" spans="1:26" x14ac:dyDescent="0.25">
      <c r="A10284" s="16">
        <f t="shared" si="1602"/>
        <v>53817</v>
      </c>
      <c r="B10284">
        <f>+'[2]Ejercicio 1'!E10501</f>
        <v>10282</v>
      </c>
      <c r="C10284" s="5">
        <v>8.7973295661336784E-2</v>
      </c>
      <c r="D10284" s="4">
        <f t="shared" si="1597"/>
        <v>8.6073109429618502E-2</v>
      </c>
      <c r="E10284" s="6">
        <f t="shared" si="1598"/>
        <v>8.7016299670830494E-2</v>
      </c>
      <c r="F10284" s="7">
        <f t="shared" si="1599"/>
        <v>8.6361864885951309E-2</v>
      </c>
      <c r="I10284" s="10">
        <v>10282</v>
      </c>
      <c r="J10284" s="8">
        <f t="shared" si="1600"/>
        <v>8.9473295661336785E-2</v>
      </c>
      <c r="K10284" s="8">
        <f t="shared" si="1600"/>
        <v>8.7573109429618504E-2</v>
      </c>
      <c r="L10284" s="8">
        <f t="shared" si="1600"/>
        <v>8.8516299670830495E-2</v>
      </c>
      <c r="M10284" s="8">
        <f t="shared" si="1600"/>
        <v>8.786186488595131E-2</v>
      </c>
      <c r="P10284">
        <v>10282</v>
      </c>
      <c r="Q10284" s="8">
        <f t="shared" si="1601"/>
        <v>8.6473295661336783E-2</v>
      </c>
      <c r="R10284" s="8">
        <f t="shared" si="1601"/>
        <v>8.4573109429618501E-2</v>
      </c>
      <c r="S10284" s="8">
        <f t="shared" si="1601"/>
        <v>8.5516299670830492E-2</v>
      </c>
      <c r="T10284" s="8">
        <f t="shared" si="1601"/>
        <v>8.4861864885951308E-2</v>
      </c>
      <c r="W10284">
        <v>10282</v>
      </c>
      <c r="X10284" s="4">
        <f t="shared" si="1596"/>
        <v>9.082495471569578E-2</v>
      </c>
      <c r="Y10284" s="4">
        <f t="shared" si="1603"/>
        <v>8.9830744807953777E-2</v>
      </c>
      <c r="Z10284" s="4">
        <f t="shared" si="1604"/>
        <v>8.9150690821992687E-2</v>
      </c>
    </row>
    <row r="10285" spans="1:26" x14ac:dyDescent="0.25">
      <c r="A10285" s="16">
        <f t="shared" si="1602"/>
        <v>53818</v>
      </c>
      <c r="B10285">
        <f>+'[2]Ejercicio 1'!E10502</f>
        <v>10283</v>
      </c>
      <c r="C10285" s="5">
        <v>8.7973577805633807E-2</v>
      </c>
      <c r="D10285" s="4">
        <f t="shared" si="1597"/>
        <v>8.6073379559753443E-2</v>
      </c>
      <c r="E10285" s="6">
        <f t="shared" si="1598"/>
        <v>8.7016575742699165E-2</v>
      </c>
      <c r="F10285" s="7">
        <f t="shared" si="1599"/>
        <v>8.6362136830561001E-2</v>
      </c>
      <c r="I10285" s="10">
        <v>10283</v>
      </c>
      <c r="J10285" s="8">
        <f t="shared" si="1600"/>
        <v>8.9473577805633808E-2</v>
      </c>
      <c r="K10285" s="8">
        <f t="shared" si="1600"/>
        <v>8.7573379559753445E-2</v>
      </c>
      <c r="L10285" s="8">
        <f t="shared" si="1600"/>
        <v>8.8516575742699166E-2</v>
      </c>
      <c r="M10285" s="8">
        <f t="shared" si="1600"/>
        <v>8.7862136830561002E-2</v>
      </c>
      <c r="P10285">
        <v>10283</v>
      </c>
      <c r="Q10285" s="8">
        <f t="shared" si="1601"/>
        <v>8.6473577805633806E-2</v>
      </c>
      <c r="R10285" s="8">
        <f t="shared" si="1601"/>
        <v>8.4573379559753442E-2</v>
      </c>
      <c r="S10285" s="8">
        <f t="shared" si="1601"/>
        <v>8.5516575742699164E-2</v>
      </c>
      <c r="T10285" s="8">
        <f t="shared" si="1601"/>
        <v>8.4862136830561E-2</v>
      </c>
      <c r="W10285">
        <v>10283</v>
      </c>
      <c r="X10285" s="4">
        <f t="shared" si="1596"/>
        <v>9.0825519396985202E-2</v>
      </c>
      <c r="Y10285" s="4">
        <f t="shared" si="1603"/>
        <v>8.9831296953261711E-2</v>
      </c>
      <c r="Z10285" s="4">
        <f t="shared" si="1604"/>
        <v>8.9151234447183272E-2</v>
      </c>
    </row>
    <row r="10286" spans="1:26" x14ac:dyDescent="0.25">
      <c r="A10286" s="16">
        <f t="shared" si="1602"/>
        <v>53819</v>
      </c>
      <c r="B10286">
        <f>+'[2]Ejercicio 1'!E10503</f>
        <v>10284</v>
      </c>
      <c r="C10286" s="5">
        <v>8.797385994993083E-2</v>
      </c>
      <c r="D10286" s="4">
        <f t="shared" si="1597"/>
        <v>8.6073649689851678E-2</v>
      </c>
      <c r="E10286" s="6">
        <f t="shared" si="1598"/>
        <v>8.7016851814550253E-2</v>
      </c>
      <c r="F10286" s="7">
        <f t="shared" si="1599"/>
        <v>8.6362408775142133E-2</v>
      </c>
      <c r="I10286" s="10">
        <v>10284</v>
      </c>
      <c r="J10286" s="8">
        <f t="shared" si="1600"/>
        <v>8.9473859949930831E-2</v>
      </c>
      <c r="K10286" s="8">
        <f t="shared" si="1600"/>
        <v>8.7573649689851679E-2</v>
      </c>
      <c r="L10286" s="8">
        <f t="shared" si="1600"/>
        <v>8.8516851814550254E-2</v>
      </c>
      <c r="M10286" s="8">
        <f t="shared" si="1600"/>
        <v>8.7862408775142134E-2</v>
      </c>
      <c r="P10286">
        <v>10284</v>
      </c>
      <c r="Q10286" s="8">
        <f t="shared" si="1601"/>
        <v>8.6473859949930829E-2</v>
      </c>
      <c r="R10286" s="8">
        <f t="shared" si="1601"/>
        <v>8.4573649689851677E-2</v>
      </c>
      <c r="S10286" s="8">
        <f t="shared" si="1601"/>
        <v>8.5516851814550252E-2</v>
      </c>
      <c r="T10286" s="8">
        <f t="shared" si="1601"/>
        <v>8.4862408775142131E-2</v>
      </c>
      <c r="W10286">
        <v>10284</v>
      </c>
      <c r="X10286" s="4">
        <f t="shared" si="1596"/>
        <v>9.0826084078314148E-2</v>
      </c>
      <c r="Y10286" s="4">
        <f t="shared" si="1603"/>
        <v>8.9831849098533631E-2</v>
      </c>
      <c r="Z10286" s="4">
        <f t="shared" si="1604"/>
        <v>8.9151778073333077E-2</v>
      </c>
    </row>
    <row r="10287" spans="1:26" x14ac:dyDescent="0.25">
      <c r="A10287" s="16">
        <f t="shared" si="1602"/>
        <v>53820</v>
      </c>
      <c r="B10287">
        <f>+'[2]Ejercicio 1'!E10504</f>
        <v>10285</v>
      </c>
      <c r="C10287" s="5">
        <v>8.7974142094227853E-2</v>
      </c>
      <c r="D10287" s="4">
        <f t="shared" si="1597"/>
        <v>8.6073919819912803E-2</v>
      </c>
      <c r="E10287" s="6">
        <f t="shared" si="1598"/>
        <v>8.7017127886382023E-2</v>
      </c>
      <c r="F10287" s="7">
        <f t="shared" si="1599"/>
        <v>8.6362680719689014E-2</v>
      </c>
      <c r="I10287" s="10">
        <v>10285</v>
      </c>
      <c r="J10287" s="8">
        <f t="shared" si="1600"/>
        <v>8.9474142094227854E-2</v>
      </c>
      <c r="K10287" s="8">
        <f t="shared" si="1600"/>
        <v>8.7573919819912804E-2</v>
      </c>
      <c r="L10287" s="8">
        <f t="shared" si="1600"/>
        <v>8.8517127886382024E-2</v>
      </c>
      <c r="M10287" s="8">
        <f t="shared" si="1600"/>
        <v>8.7862680719689015E-2</v>
      </c>
      <c r="P10287">
        <v>10285</v>
      </c>
      <c r="Q10287" s="8">
        <f t="shared" si="1601"/>
        <v>8.6474142094227852E-2</v>
      </c>
      <c r="R10287" s="8">
        <f t="shared" si="1601"/>
        <v>8.4573919819912802E-2</v>
      </c>
      <c r="S10287" s="8">
        <f t="shared" si="1601"/>
        <v>8.5517127886382022E-2</v>
      </c>
      <c r="T10287" s="8">
        <f t="shared" si="1601"/>
        <v>8.4862680719689013E-2</v>
      </c>
      <c r="W10287">
        <v>10285</v>
      </c>
      <c r="X10287" s="4">
        <f t="shared" si="1596"/>
        <v>9.0826648759656708E-2</v>
      </c>
      <c r="Y10287" s="4">
        <f t="shared" si="1603"/>
        <v>8.9832401243865281E-2</v>
      </c>
      <c r="Z10287" s="4">
        <f t="shared" si="1604"/>
        <v>8.9152321698343806E-2</v>
      </c>
    </row>
    <row r="10288" spans="1:26" x14ac:dyDescent="0.25">
      <c r="A10288" s="16">
        <f t="shared" si="1602"/>
        <v>53821</v>
      </c>
      <c r="B10288">
        <f>+'[2]Ejercicio 1'!E10505</f>
        <v>10286</v>
      </c>
      <c r="C10288" s="5">
        <v>8.7974424238524876E-2</v>
      </c>
      <c r="D10288" s="4">
        <f t="shared" si="1597"/>
        <v>8.6074189949937624E-2</v>
      </c>
      <c r="E10288" s="6">
        <f t="shared" si="1598"/>
        <v>8.7017403958194461E-2</v>
      </c>
      <c r="F10288" s="7">
        <f t="shared" si="1599"/>
        <v>8.6362952664207349E-2</v>
      </c>
      <c r="I10288" s="10">
        <v>10286</v>
      </c>
      <c r="J10288" s="8">
        <f t="shared" si="1600"/>
        <v>8.9474424238524877E-2</v>
      </c>
      <c r="K10288" s="8">
        <f t="shared" si="1600"/>
        <v>8.7574189949937625E-2</v>
      </c>
      <c r="L10288" s="8">
        <f t="shared" si="1600"/>
        <v>8.8517403958194463E-2</v>
      </c>
      <c r="M10288" s="8">
        <f t="shared" si="1600"/>
        <v>8.786295266420735E-2</v>
      </c>
      <c r="P10288">
        <v>10286</v>
      </c>
      <c r="Q10288" s="8">
        <f t="shared" si="1601"/>
        <v>8.6474424238524875E-2</v>
      </c>
      <c r="R10288" s="8">
        <f t="shared" si="1601"/>
        <v>8.4574189949937623E-2</v>
      </c>
      <c r="S10288" s="8">
        <f t="shared" si="1601"/>
        <v>8.551740395819446E-2</v>
      </c>
      <c r="T10288" s="8">
        <f t="shared" si="1601"/>
        <v>8.4862952664207347E-2</v>
      </c>
      <c r="W10288">
        <v>10286</v>
      </c>
      <c r="X10288" s="4">
        <f t="shared" si="1596"/>
        <v>9.0827213441086685E-2</v>
      </c>
      <c r="Y10288" s="4">
        <f t="shared" si="1603"/>
        <v>8.9832953389060791E-2</v>
      </c>
      <c r="Z10288" s="4">
        <f t="shared" si="1604"/>
        <v>8.9152865325361486E-2</v>
      </c>
    </row>
    <row r="10289" spans="1:26" x14ac:dyDescent="0.25">
      <c r="A10289" s="16">
        <f t="shared" si="1602"/>
        <v>53822</v>
      </c>
      <c r="B10289">
        <f>+'[2]Ejercicio 1'!E10506</f>
        <v>10287</v>
      </c>
      <c r="C10289" s="5">
        <v>8.7974706382821899E-2</v>
      </c>
      <c r="D10289" s="4">
        <f t="shared" si="1597"/>
        <v>8.6074460079924919E-2</v>
      </c>
      <c r="E10289" s="6">
        <f t="shared" si="1598"/>
        <v>8.701768002998847E-2</v>
      </c>
      <c r="F10289" s="7">
        <f t="shared" si="1599"/>
        <v>8.6363224608691419E-2</v>
      </c>
      <c r="I10289" s="10">
        <v>10287</v>
      </c>
      <c r="J10289" s="8">
        <f t="shared" si="1600"/>
        <v>8.94747063828219E-2</v>
      </c>
      <c r="K10289" s="8">
        <f t="shared" si="1600"/>
        <v>8.7574460079924921E-2</v>
      </c>
      <c r="L10289" s="8">
        <f t="shared" si="1600"/>
        <v>8.8517680029988471E-2</v>
      </c>
      <c r="M10289" s="8">
        <f t="shared" si="1600"/>
        <v>8.786322460869142E-2</v>
      </c>
      <c r="P10289">
        <v>10287</v>
      </c>
      <c r="Q10289" s="8">
        <f t="shared" si="1601"/>
        <v>8.6474706382821898E-2</v>
      </c>
      <c r="R10289" s="8">
        <f t="shared" si="1601"/>
        <v>8.4574460079924918E-2</v>
      </c>
      <c r="S10289" s="8">
        <f t="shared" si="1601"/>
        <v>8.5517680029988469E-2</v>
      </c>
      <c r="T10289" s="8">
        <f t="shared" si="1601"/>
        <v>8.4863224608691418E-2</v>
      </c>
      <c r="W10289">
        <v>10287</v>
      </c>
      <c r="X10289" s="4">
        <f t="shared" si="1596"/>
        <v>9.0827778122531136E-2</v>
      </c>
      <c r="Y10289" s="4">
        <f t="shared" si="1603"/>
        <v>8.9833505534217636E-2</v>
      </c>
      <c r="Z10289" s="4">
        <f t="shared" si="1604"/>
        <v>8.9153408950195204E-2</v>
      </c>
    </row>
    <row r="10290" spans="1:26" x14ac:dyDescent="0.25">
      <c r="A10290" s="16">
        <f t="shared" si="1602"/>
        <v>53823</v>
      </c>
      <c r="B10290">
        <f>+'[2]Ejercicio 1'!E10507</f>
        <v>10288</v>
      </c>
      <c r="C10290" s="5">
        <v>8.7974988527118922E-2</v>
      </c>
      <c r="D10290" s="4">
        <f t="shared" si="1597"/>
        <v>8.6074730209875522E-2</v>
      </c>
      <c r="E10290" s="6">
        <f t="shared" si="1598"/>
        <v>8.7017956101764007E-2</v>
      </c>
      <c r="F10290" s="7">
        <f t="shared" si="1599"/>
        <v>8.6363496553146943E-2</v>
      </c>
      <c r="I10290" s="10">
        <v>10288</v>
      </c>
      <c r="J10290" s="8">
        <f t="shared" si="1600"/>
        <v>8.9474988527118923E-2</v>
      </c>
      <c r="K10290" s="8">
        <f t="shared" si="1600"/>
        <v>8.7574730209875523E-2</v>
      </c>
      <c r="L10290" s="8">
        <f t="shared" si="1600"/>
        <v>8.8517956101764009E-2</v>
      </c>
      <c r="M10290" s="8">
        <f t="shared" si="1600"/>
        <v>8.7863496553146944E-2</v>
      </c>
      <c r="P10290">
        <v>10288</v>
      </c>
      <c r="Q10290" s="8">
        <f t="shared" si="1601"/>
        <v>8.6474988527118921E-2</v>
      </c>
      <c r="R10290" s="8">
        <f t="shared" si="1601"/>
        <v>8.457473020987552E-2</v>
      </c>
      <c r="S10290" s="8">
        <f t="shared" si="1601"/>
        <v>8.5517956101764006E-2</v>
      </c>
      <c r="T10290" s="8">
        <f t="shared" si="1601"/>
        <v>8.4863496553146942E-2</v>
      </c>
      <c r="W10290">
        <v>10288</v>
      </c>
      <c r="X10290" s="4">
        <f t="shared" si="1596"/>
        <v>9.0828342804013376E-2</v>
      </c>
      <c r="Y10290" s="4">
        <f t="shared" si="1603"/>
        <v>8.9834057679338469E-2</v>
      </c>
      <c r="Z10290" s="4">
        <f t="shared" si="1604"/>
        <v>8.9153952575991013E-2</v>
      </c>
    </row>
    <row r="10291" spans="1:26" x14ac:dyDescent="0.25">
      <c r="A10291" s="16">
        <f t="shared" si="1602"/>
        <v>53824</v>
      </c>
      <c r="B10291">
        <f>+'[2]Ejercicio 1'!E10508</f>
        <v>10289</v>
      </c>
      <c r="C10291" s="5">
        <v>8.7975270671415931E-2</v>
      </c>
      <c r="D10291" s="4">
        <f t="shared" si="1597"/>
        <v>8.6075000339789209E-2</v>
      </c>
      <c r="E10291" s="6">
        <f t="shared" si="1598"/>
        <v>8.7018232173520241E-2</v>
      </c>
      <c r="F10291" s="7">
        <f t="shared" si="1599"/>
        <v>8.6363768497568216E-2</v>
      </c>
      <c r="I10291" s="10">
        <v>10289</v>
      </c>
      <c r="J10291" s="8">
        <f t="shared" si="1600"/>
        <v>8.9475270671415932E-2</v>
      </c>
      <c r="K10291" s="8">
        <f t="shared" si="1600"/>
        <v>8.7575000339789211E-2</v>
      </c>
      <c r="L10291" s="8">
        <f t="shared" si="1600"/>
        <v>8.8518232173520242E-2</v>
      </c>
      <c r="M10291" s="8">
        <f t="shared" si="1600"/>
        <v>8.7863768497568218E-2</v>
      </c>
      <c r="P10291">
        <v>10289</v>
      </c>
      <c r="Q10291" s="8">
        <f t="shared" si="1601"/>
        <v>8.647527067141593E-2</v>
      </c>
      <c r="R10291" s="8">
        <f t="shared" si="1601"/>
        <v>8.4575000339789208E-2</v>
      </c>
      <c r="S10291" s="8">
        <f t="shared" si="1601"/>
        <v>8.5518232173520239E-2</v>
      </c>
      <c r="T10291" s="8">
        <f t="shared" si="1601"/>
        <v>8.4863768497568215E-2</v>
      </c>
      <c r="W10291">
        <v>10289</v>
      </c>
      <c r="X10291" s="4">
        <f t="shared" si="1596"/>
        <v>9.0828907485534252E-2</v>
      </c>
      <c r="Y10291" s="4">
        <f t="shared" si="1603"/>
        <v>8.9834609824419778E-2</v>
      </c>
      <c r="Z10291" s="4">
        <f t="shared" si="1604"/>
        <v>8.9154496200647734E-2</v>
      </c>
    </row>
    <row r="10292" spans="1:26" x14ac:dyDescent="0.25">
      <c r="A10292" s="16">
        <f t="shared" si="1602"/>
        <v>53825</v>
      </c>
      <c r="B10292">
        <f>+'[2]Ejercicio 1'!E10509</f>
        <v>10290</v>
      </c>
      <c r="C10292" s="5">
        <v>8.7975552815712954E-2</v>
      </c>
      <c r="D10292" s="4">
        <f t="shared" si="1597"/>
        <v>8.6075270469665982E-2</v>
      </c>
      <c r="E10292" s="6">
        <f t="shared" si="1598"/>
        <v>8.7018508245257142E-2</v>
      </c>
      <c r="F10292" s="7">
        <f t="shared" si="1599"/>
        <v>8.6364040441960929E-2</v>
      </c>
      <c r="I10292" s="10">
        <v>10290</v>
      </c>
      <c r="J10292" s="8">
        <f t="shared" si="1600"/>
        <v>8.9475552815712955E-2</v>
      </c>
      <c r="K10292" s="8">
        <f t="shared" si="1600"/>
        <v>8.7575270469665983E-2</v>
      </c>
      <c r="L10292" s="8">
        <f t="shared" si="1600"/>
        <v>8.8518508245257144E-2</v>
      </c>
      <c r="M10292" s="8">
        <f t="shared" si="1600"/>
        <v>8.7864040441960931E-2</v>
      </c>
      <c r="P10292">
        <v>10290</v>
      </c>
      <c r="Q10292" s="8">
        <f t="shared" si="1601"/>
        <v>8.6475552815712953E-2</v>
      </c>
      <c r="R10292" s="8">
        <f t="shared" si="1601"/>
        <v>8.4575270469665981E-2</v>
      </c>
      <c r="S10292" s="8">
        <f t="shared" si="1601"/>
        <v>8.5518508245257141E-2</v>
      </c>
      <c r="T10292" s="8">
        <f t="shared" si="1601"/>
        <v>8.4864040441960928E-2</v>
      </c>
      <c r="W10292">
        <v>10290</v>
      </c>
      <c r="X10292" s="4">
        <f t="shared" si="1596"/>
        <v>9.08294721670692E-2</v>
      </c>
      <c r="Y10292" s="4">
        <f t="shared" si="1603"/>
        <v>8.9835161969463298E-2</v>
      </c>
      <c r="Z10292" s="4">
        <f t="shared" si="1604"/>
        <v>8.9155039827311419E-2</v>
      </c>
    </row>
    <row r="10293" spans="1:26" x14ac:dyDescent="0.25">
      <c r="A10293" s="16">
        <f t="shared" si="1602"/>
        <v>53826</v>
      </c>
      <c r="B10293">
        <f>+'[2]Ejercicio 1'!E10510</f>
        <v>10291</v>
      </c>
      <c r="C10293" s="5">
        <v>8.7975834960009977E-2</v>
      </c>
      <c r="D10293" s="4">
        <f t="shared" si="1597"/>
        <v>8.6075540599506256E-2</v>
      </c>
      <c r="E10293" s="6">
        <f t="shared" si="1598"/>
        <v>8.7018784316976475E-2</v>
      </c>
      <c r="F10293" s="7">
        <f t="shared" si="1599"/>
        <v>8.6364312386319392E-2</v>
      </c>
      <c r="I10293" s="10">
        <v>10291</v>
      </c>
      <c r="J10293" s="8">
        <f t="shared" si="1600"/>
        <v>8.9475834960009978E-2</v>
      </c>
      <c r="K10293" s="8">
        <f t="shared" si="1600"/>
        <v>8.7575540599506257E-2</v>
      </c>
      <c r="L10293" s="8">
        <f t="shared" si="1600"/>
        <v>8.8518784316976476E-2</v>
      </c>
      <c r="M10293" s="8">
        <f t="shared" si="1600"/>
        <v>8.7864312386319393E-2</v>
      </c>
      <c r="P10293">
        <v>10291</v>
      </c>
      <c r="Q10293" s="8">
        <f t="shared" si="1601"/>
        <v>8.6475834960009976E-2</v>
      </c>
      <c r="R10293" s="8">
        <f t="shared" si="1601"/>
        <v>8.4575540599506255E-2</v>
      </c>
      <c r="S10293" s="8">
        <f t="shared" si="1601"/>
        <v>8.5518784316976473E-2</v>
      </c>
      <c r="T10293" s="8">
        <f t="shared" si="1601"/>
        <v>8.486431238631939E-2</v>
      </c>
      <c r="W10293">
        <v>10291</v>
      </c>
      <c r="X10293" s="4">
        <f t="shared" si="1596"/>
        <v>9.0830036848691981E-2</v>
      </c>
      <c r="Y10293" s="4">
        <f t="shared" si="1603"/>
        <v>8.9835714114570087E-2</v>
      </c>
      <c r="Z10293" s="4">
        <f t="shared" si="1604"/>
        <v>8.9155583451791143E-2</v>
      </c>
    </row>
    <row r="10294" spans="1:26" x14ac:dyDescent="0.25">
      <c r="A10294" s="16">
        <f t="shared" si="1602"/>
        <v>53827</v>
      </c>
      <c r="B10294">
        <f>+'[2]Ejercicio 1'!E10511</f>
        <v>10292</v>
      </c>
      <c r="C10294" s="5">
        <v>8.7976117104307E-2</v>
      </c>
      <c r="D10294" s="4">
        <f t="shared" si="1597"/>
        <v>8.6075810729309213E-2</v>
      </c>
      <c r="E10294" s="6">
        <f t="shared" si="1598"/>
        <v>8.7019060388675601E-2</v>
      </c>
      <c r="F10294" s="7">
        <f t="shared" si="1599"/>
        <v>8.6364584330649308E-2</v>
      </c>
      <c r="I10294" s="10">
        <v>10292</v>
      </c>
      <c r="J10294" s="8">
        <f t="shared" si="1600"/>
        <v>8.9476117104307001E-2</v>
      </c>
      <c r="K10294" s="8">
        <f t="shared" si="1600"/>
        <v>8.7575810729309214E-2</v>
      </c>
      <c r="L10294" s="8">
        <f t="shared" si="1600"/>
        <v>8.8519060388675602E-2</v>
      </c>
      <c r="M10294" s="8">
        <f t="shared" si="1600"/>
        <v>8.7864584330649309E-2</v>
      </c>
      <c r="P10294">
        <v>10292</v>
      </c>
      <c r="Q10294" s="8">
        <f t="shared" si="1601"/>
        <v>8.6476117104306999E-2</v>
      </c>
      <c r="R10294" s="8">
        <f t="shared" si="1601"/>
        <v>8.4575810729309212E-2</v>
      </c>
      <c r="S10294" s="8">
        <f t="shared" si="1601"/>
        <v>8.55190603886756E-2</v>
      </c>
      <c r="T10294" s="8">
        <f t="shared" si="1601"/>
        <v>8.4864584330649306E-2</v>
      </c>
      <c r="W10294">
        <v>10292</v>
      </c>
      <c r="X10294" s="4">
        <f t="shared" si="1596"/>
        <v>9.0830601530328375E-2</v>
      </c>
      <c r="Y10294" s="4">
        <f t="shared" si="1603"/>
        <v>8.983626625943969E-2</v>
      </c>
      <c r="Z10294" s="4">
        <f t="shared" si="1604"/>
        <v>8.9156127078277816E-2</v>
      </c>
    </row>
    <row r="10295" spans="1:26" x14ac:dyDescent="0.25">
      <c r="A10295" s="16">
        <f t="shared" si="1602"/>
        <v>53828</v>
      </c>
      <c r="B10295">
        <f>+'[2]Ejercicio 1'!E10512</f>
        <v>10293</v>
      </c>
      <c r="C10295" s="5">
        <v>8.7976399248604023E-2</v>
      </c>
      <c r="D10295" s="4">
        <f t="shared" si="1597"/>
        <v>8.6076080859075463E-2</v>
      </c>
      <c r="E10295" s="6">
        <f t="shared" si="1598"/>
        <v>8.7019336460356284E-2</v>
      </c>
      <c r="F10295" s="7">
        <f t="shared" si="1599"/>
        <v>8.6364856274944959E-2</v>
      </c>
      <c r="I10295" s="10">
        <v>10293</v>
      </c>
      <c r="J10295" s="8">
        <f t="shared" si="1600"/>
        <v>8.9476399248604024E-2</v>
      </c>
      <c r="K10295" s="8">
        <f t="shared" si="1600"/>
        <v>8.7576080859075464E-2</v>
      </c>
      <c r="L10295" s="8">
        <f t="shared" si="1600"/>
        <v>8.8519336460356285E-2</v>
      </c>
      <c r="M10295" s="8">
        <f t="shared" si="1600"/>
        <v>8.7864856274944961E-2</v>
      </c>
      <c r="P10295">
        <v>10293</v>
      </c>
      <c r="Q10295" s="8">
        <f t="shared" si="1601"/>
        <v>8.6476399248604022E-2</v>
      </c>
      <c r="R10295" s="8">
        <f t="shared" si="1601"/>
        <v>8.4576080859075461E-2</v>
      </c>
      <c r="S10295" s="8">
        <f t="shared" si="1601"/>
        <v>8.5519336460356282E-2</v>
      </c>
      <c r="T10295" s="8">
        <f t="shared" si="1601"/>
        <v>8.4864856274944958E-2</v>
      </c>
      <c r="W10295">
        <v>10293</v>
      </c>
      <c r="X10295" s="4">
        <f t="shared" si="1596"/>
        <v>9.083116621200342E-2</v>
      </c>
      <c r="Y10295" s="4">
        <f t="shared" si="1603"/>
        <v>8.9836818404369911E-2</v>
      </c>
      <c r="Z10295" s="4">
        <f t="shared" si="1604"/>
        <v>8.9156670702580543E-2</v>
      </c>
    </row>
    <row r="10296" spans="1:26" x14ac:dyDescent="0.25">
      <c r="A10296" s="16">
        <f t="shared" si="1602"/>
        <v>53829</v>
      </c>
      <c r="B10296">
        <f>+'[2]Ejercicio 1'!E10513</f>
        <v>10294</v>
      </c>
      <c r="C10296" s="5">
        <v>8.7976681392901046E-2</v>
      </c>
      <c r="D10296" s="4">
        <f t="shared" si="1597"/>
        <v>8.6076350988804604E-2</v>
      </c>
      <c r="E10296" s="6">
        <f t="shared" si="1598"/>
        <v>8.7019612532018509E-2</v>
      </c>
      <c r="F10296" s="7">
        <f t="shared" si="1599"/>
        <v>8.6365128219212065E-2</v>
      </c>
      <c r="I10296" s="10">
        <v>10294</v>
      </c>
      <c r="J10296" s="8">
        <f t="shared" si="1600"/>
        <v>8.9476681392901047E-2</v>
      </c>
      <c r="K10296" s="8">
        <f t="shared" si="1600"/>
        <v>8.7576350988804605E-2</v>
      </c>
      <c r="L10296" s="8">
        <f t="shared" si="1600"/>
        <v>8.851961253201851E-2</v>
      </c>
      <c r="M10296" s="8">
        <f t="shared" si="1600"/>
        <v>8.7865128219212066E-2</v>
      </c>
      <c r="P10296">
        <v>10294</v>
      </c>
      <c r="Q10296" s="8">
        <f t="shared" si="1601"/>
        <v>8.6476681392901045E-2</v>
      </c>
      <c r="R10296" s="8">
        <f t="shared" si="1601"/>
        <v>8.4576350988804602E-2</v>
      </c>
      <c r="S10296" s="8">
        <f t="shared" si="1601"/>
        <v>8.5519612532018507E-2</v>
      </c>
      <c r="T10296" s="8">
        <f t="shared" si="1601"/>
        <v>8.4865128219212063E-2</v>
      </c>
      <c r="W10296">
        <v>10294</v>
      </c>
      <c r="X10296" s="4">
        <f t="shared" si="1596"/>
        <v>9.083173089371667E-2</v>
      </c>
      <c r="Y10296" s="4">
        <f t="shared" si="1603"/>
        <v>8.9837370549263232E-2</v>
      </c>
      <c r="Z10296" s="4">
        <f t="shared" si="1604"/>
        <v>8.9157214327845347E-2</v>
      </c>
    </row>
    <row r="10297" spans="1:26" x14ac:dyDescent="0.25">
      <c r="A10297" s="16">
        <f t="shared" si="1602"/>
        <v>53830</v>
      </c>
      <c r="B10297">
        <f>+'[2]Ejercicio 1'!E10514</f>
        <v>10295</v>
      </c>
      <c r="C10297" s="5">
        <v>8.7976963537198069E-2</v>
      </c>
      <c r="D10297" s="4">
        <f t="shared" si="1597"/>
        <v>8.6076621118497038E-2</v>
      </c>
      <c r="E10297" s="6">
        <f t="shared" si="1598"/>
        <v>8.7019888603661416E-2</v>
      </c>
      <c r="F10297" s="7">
        <f t="shared" si="1599"/>
        <v>8.6365400163444919E-2</v>
      </c>
      <c r="I10297" s="10">
        <v>10295</v>
      </c>
      <c r="J10297" s="8">
        <f t="shared" si="1600"/>
        <v>8.947696353719807E-2</v>
      </c>
      <c r="K10297" s="8">
        <f t="shared" si="1600"/>
        <v>8.7576621118497039E-2</v>
      </c>
      <c r="L10297" s="8">
        <f t="shared" si="1600"/>
        <v>8.8519888603661417E-2</v>
      </c>
      <c r="M10297" s="8">
        <f t="shared" si="1600"/>
        <v>8.7865400163444921E-2</v>
      </c>
      <c r="P10297">
        <v>10295</v>
      </c>
      <c r="Q10297" s="8">
        <f t="shared" si="1601"/>
        <v>8.6476963537198068E-2</v>
      </c>
      <c r="R10297" s="8">
        <f t="shared" si="1601"/>
        <v>8.4576621118497036E-2</v>
      </c>
      <c r="S10297" s="8">
        <f t="shared" si="1601"/>
        <v>8.5519888603661415E-2</v>
      </c>
      <c r="T10297" s="8">
        <f t="shared" si="1601"/>
        <v>8.4865400163444918E-2</v>
      </c>
      <c r="W10297">
        <v>10295</v>
      </c>
      <c r="X10297" s="4">
        <f t="shared" si="1596"/>
        <v>9.0832295575443978E-2</v>
      </c>
      <c r="Y10297" s="4">
        <f t="shared" si="1603"/>
        <v>8.9837922694117903E-2</v>
      </c>
      <c r="Z10297" s="4">
        <f t="shared" si="1604"/>
        <v>8.9157757951971062E-2</v>
      </c>
    </row>
    <row r="10298" spans="1:26" x14ac:dyDescent="0.25">
      <c r="A10298" s="16">
        <f t="shared" si="1602"/>
        <v>53831</v>
      </c>
      <c r="B10298">
        <f>+'[2]Ejercicio 1'!E10515</f>
        <v>10296</v>
      </c>
      <c r="C10298" s="5">
        <v>8.7977245681495078E-2</v>
      </c>
      <c r="D10298" s="4">
        <f t="shared" si="1597"/>
        <v>8.6076891248152765E-2</v>
      </c>
      <c r="E10298" s="6">
        <f t="shared" si="1598"/>
        <v>8.7020164675286768E-2</v>
      </c>
      <c r="F10298" s="7">
        <f t="shared" si="1599"/>
        <v>8.6365672107646355E-2</v>
      </c>
      <c r="I10298" s="10">
        <v>10296</v>
      </c>
      <c r="J10298" s="8">
        <f t="shared" si="1600"/>
        <v>8.947724568149508E-2</v>
      </c>
      <c r="K10298" s="8">
        <f t="shared" si="1600"/>
        <v>8.7576891248152766E-2</v>
      </c>
      <c r="L10298" s="8">
        <f t="shared" si="1600"/>
        <v>8.8520164675286769E-2</v>
      </c>
      <c r="M10298" s="8">
        <f t="shared" si="1600"/>
        <v>8.7865672107646356E-2</v>
      </c>
      <c r="P10298">
        <v>10296</v>
      </c>
      <c r="Q10298" s="8">
        <f t="shared" si="1601"/>
        <v>8.6477245681495077E-2</v>
      </c>
      <c r="R10298" s="8">
        <f t="shared" si="1601"/>
        <v>8.4576891248152763E-2</v>
      </c>
      <c r="S10298" s="8">
        <f t="shared" si="1601"/>
        <v>8.5520164675286767E-2</v>
      </c>
      <c r="T10298" s="8">
        <f t="shared" si="1601"/>
        <v>8.4865672107646353E-2</v>
      </c>
      <c r="W10298">
        <v>10296</v>
      </c>
      <c r="X10298" s="4">
        <f t="shared" ref="X10298:X10361" si="1605">Tasa_Fwd(C10116,B10116,C10298,B10298,182)</f>
        <v>9.0832860257259132E-2</v>
      </c>
      <c r="Y10298" s="4">
        <f t="shared" si="1603"/>
        <v>8.983847483903494E-2</v>
      </c>
      <c r="Z10298" s="4">
        <f t="shared" si="1604"/>
        <v>8.9158301577056009E-2</v>
      </c>
    </row>
    <row r="10299" spans="1:26" x14ac:dyDescent="0.25">
      <c r="A10299" s="16">
        <f t="shared" si="1602"/>
        <v>53832</v>
      </c>
      <c r="B10299">
        <f>+'[2]Ejercicio 1'!E10516</f>
        <v>10297</v>
      </c>
      <c r="C10299" s="5">
        <v>8.7977527825792101E-2</v>
      </c>
      <c r="D10299" s="4">
        <f t="shared" si="1597"/>
        <v>8.6077161377771383E-2</v>
      </c>
      <c r="E10299" s="6">
        <f t="shared" si="1598"/>
        <v>8.70204407468919E-2</v>
      </c>
      <c r="F10299" s="7">
        <f t="shared" si="1599"/>
        <v>8.6365944051819257E-2</v>
      </c>
      <c r="I10299" s="10">
        <v>10297</v>
      </c>
      <c r="J10299" s="8">
        <f t="shared" si="1600"/>
        <v>8.9477527825792103E-2</v>
      </c>
      <c r="K10299" s="8">
        <f t="shared" si="1600"/>
        <v>8.7577161377771384E-2</v>
      </c>
      <c r="L10299" s="8">
        <f t="shared" si="1600"/>
        <v>8.8520440746891901E-2</v>
      </c>
      <c r="M10299" s="8">
        <f t="shared" si="1600"/>
        <v>8.7865944051819259E-2</v>
      </c>
      <c r="P10299">
        <v>10297</v>
      </c>
      <c r="Q10299" s="8">
        <f t="shared" si="1601"/>
        <v>8.64775278257921E-2</v>
      </c>
      <c r="R10299" s="8">
        <f t="shared" si="1601"/>
        <v>8.4577161377771382E-2</v>
      </c>
      <c r="S10299" s="8">
        <f t="shared" si="1601"/>
        <v>8.5520440746891899E-2</v>
      </c>
      <c r="T10299" s="8">
        <f t="shared" si="1601"/>
        <v>8.4865944051819256E-2</v>
      </c>
      <c r="W10299">
        <v>10297</v>
      </c>
      <c r="X10299" s="4">
        <f t="shared" si="1605"/>
        <v>9.083342493908747E-2</v>
      </c>
      <c r="Y10299" s="4">
        <f t="shared" si="1603"/>
        <v>8.9839026983814949E-2</v>
      </c>
      <c r="Z10299" s="4">
        <f t="shared" si="1604"/>
        <v>8.9158845202052459E-2</v>
      </c>
    </row>
    <row r="10300" spans="1:26" x14ac:dyDescent="0.25">
      <c r="A10300" s="16">
        <f t="shared" si="1602"/>
        <v>53833</v>
      </c>
      <c r="B10300">
        <f>+'[2]Ejercicio 1'!E10517</f>
        <v>10298</v>
      </c>
      <c r="C10300" s="5">
        <v>8.7977809970089124E-2</v>
      </c>
      <c r="D10300" s="4">
        <f t="shared" si="1597"/>
        <v>8.6077431507353086E-2</v>
      </c>
      <c r="E10300" s="6">
        <f t="shared" si="1598"/>
        <v>8.7020716818478588E-2</v>
      </c>
      <c r="F10300" s="7">
        <f t="shared" si="1599"/>
        <v>8.6366215995957882E-2</v>
      </c>
      <c r="I10300" s="10">
        <v>10298</v>
      </c>
      <c r="J10300" s="8">
        <f t="shared" si="1600"/>
        <v>8.9477809970089126E-2</v>
      </c>
      <c r="K10300" s="8">
        <f t="shared" si="1600"/>
        <v>8.7577431507353087E-2</v>
      </c>
      <c r="L10300" s="8">
        <f t="shared" si="1600"/>
        <v>8.852071681847859E-2</v>
      </c>
      <c r="M10300" s="8">
        <f t="shared" si="1600"/>
        <v>8.7866215995957883E-2</v>
      </c>
      <c r="P10300">
        <v>10298</v>
      </c>
      <c r="Q10300" s="8">
        <f t="shared" si="1601"/>
        <v>8.6477809970089123E-2</v>
      </c>
      <c r="R10300" s="8">
        <f t="shared" si="1601"/>
        <v>8.4577431507353085E-2</v>
      </c>
      <c r="S10300" s="8">
        <f t="shared" si="1601"/>
        <v>8.5520716818478587E-2</v>
      </c>
      <c r="T10300" s="8">
        <f t="shared" si="1601"/>
        <v>8.486621599595788E-2</v>
      </c>
      <c r="W10300">
        <v>10298</v>
      </c>
      <c r="X10300" s="4">
        <f t="shared" si="1605"/>
        <v>9.0833989620954889E-2</v>
      </c>
      <c r="Y10300" s="4">
        <f t="shared" si="1603"/>
        <v>8.9839579128557182E-2</v>
      </c>
      <c r="Z10300" s="4">
        <f t="shared" si="1604"/>
        <v>8.9159388825912664E-2</v>
      </c>
    </row>
    <row r="10301" spans="1:26" x14ac:dyDescent="0.25">
      <c r="A10301" s="16">
        <f t="shared" si="1602"/>
        <v>53834</v>
      </c>
      <c r="B10301">
        <f>+'[2]Ejercicio 1'!E10518</f>
        <v>10299</v>
      </c>
      <c r="C10301" s="5">
        <v>8.7978092114386147E-2</v>
      </c>
      <c r="D10301" s="4">
        <f t="shared" si="1597"/>
        <v>8.6077701636897666E-2</v>
      </c>
      <c r="E10301" s="6">
        <f t="shared" si="1598"/>
        <v>8.7020992890045959E-2</v>
      </c>
      <c r="F10301" s="7">
        <f t="shared" si="1599"/>
        <v>8.6366487940067974E-2</v>
      </c>
      <c r="I10301" s="10">
        <v>10299</v>
      </c>
      <c r="J10301" s="8">
        <f t="shared" si="1600"/>
        <v>8.9478092114386149E-2</v>
      </c>
      <c r="K10301" s="8">
        <f t="shared" si="1600"/>
        <v>8.7577701636897667E-2</v>
      </c>
      <c r="L10301" s="8">
        <f t="shared" si="1600"/>
        <v>8.852099289004596E-2</v>
      </c>
      <c r="M10301" s="8">
        <f t="shared" si="1600"/>
        <v>8.7866487940067975E-2</v>
      </c>
      <c r="P10301">
        <v>10299</v>
      </c>
      <c r="Q10301" s="8">
        <f t="shared" si="1601"/>
        <v>8.6478092114386146E-2</v>
      </c>
      <c r="R10301" s="8">
        <f t="shared" si="1601"/>
        <v>8.4577701636897665E-2</v>
      </c>
      <c r="S10301" s="8">
        <f t="shared" si="1601"/>
        <v>8.5520992890045958E-2</v>
      </c>
      <c r="T10301" s="8">
        <f t="shared" si="1601"/>
        <v>8.4866487940067972E-2</v>
      </c>
      <c r="W10301">
        <v>10299</v>
      </c>
      <c r="X10301" s="4">
        <f t="shared" si="1605"/>
        <v>9.0834554302860512E-2</v>
      </c>
      <c r="Y10301" s="4">
        <f t="shared" si="1603"/>
        <v>8.9840131273261653E-2</v>
      </c>
      <c r="Z10301" s="4">
        <f t="shared" si="1604"/>
        <v>8.9159932451782706E-2</v>
      </c>
    </row>
    <row r="10302" spans="1:26" x14ac:dyDescent="0.25">
      <c r="A10302" s="16">
        <f t="shared" si="1602"/>
        <v>53835</v>
      </c>
      <c r="B10302">
        <f>+'[2]Ejercicio 1'!E10519</f>
        <v>10300</v>
      </c>
      <c r="C10302" s="5">
        <v>8.797837425868317E-2</v>
      </c>
      <c r="D10302" s="4">
        <f t="shared" si="1597"/>
        <v>8.6077971766405553E-2</v>
      </c>
      <c r="E10302" s="6">
        <f t="shared" si="1598"/>
        <v>8.7021268961594872E-2</v>
      </c>
      <c r="F10302" s="7">
        <f t="shared" si="1599"/>
        <v>8.6366759884143801E-2</v>
      </c>
      <c r="I10302" s="10">
        <v>10300</v>
      </c>
      <c r="J10302" s="8">
        <f t="shared" si="1600"/>
        <v>8.9478374258683172E-2</v>
      </c>
      <c r="K10302" s="8">
        <f t="shared" si="1600"/>
        <v>8.7577971766405555E-2</v>
      </c>
      <c r="L10302" s="8">
        <f t="shared" si="1600"/>
        <v>8.8521268961594873E-2</v>
      </c>
      <c r="M10302" s="8">
        <f t="shared" si="1600"/>
        <v>8.7866759884143802E-2</v>
      </c>
      <c r="P10302">
        <v>10300</v>
      </c>
      <c r="Q10302" s="8">
        <f t="shared" si="1601"/>
        <v>8.6478374258683169E-2</v>
      </c>
      <c r="R10302" s="8">
        <f t="shared" si="1601"/>
        <v>8.4577971766405552E-2</v>
      </c>
      <c r="S10302" s="8">
        <f t="shared" si="1601"/>
        <v>8.5521268961594871E-2</v>
      </c>
      <c r="T10302" s="8">
        <f t="shared" si="1601"/>
        <v>8.48667598841438E-2</v>
      </c>
      <c r="W10302">
        <v>10300</v>
      </c>
      <c r="X10302" s="4">
        <f t="shared" si="1605"/>
        <v>9.0835118984780638E-2</v>
      </c>
      <c r="Y10302" s="4">
        <f t="shared" si="1603"/>
        <v>8.9840683417927461E-2</v>
      </c>
      <c r="Z10302" s="4">
        <f t="shared" si="1604"/>
        <v>8.9160476075463055E-2</v>
      </c>
    </row>
    <row r="10303" spans="1:26" x14ac:dyDescent="0.25">
      <c r="A10303" s="16">
        <f t="shared" si="1602"/>
        <v>53836</v>
      </c>
      <c r="B10303">
        <f>+'[2]Ejercicio 1'!E10520</f>
        <v>10301</v>
      </c>
      <c r="C10303" s="5">
        <v>8.7978656402980193E-2</v>
      </c>
      <c r="D10303" s="4">
        <f t="shared" si="1597"/>
        <v>8.6078241895876942E-2</v>
      </c>
      <c r="E10303" s="6">
        <f t="shared" si="1598"/>
        <v>8.7021545033125342E-2</v>
      </c>
      <c r="F10303" s="7">
        <f t="shared" si="1599"/>
        <v>8.6367031828191082E-2</v>
      </c>
      <c r="I10303" s="10">
        <v>10301</v>
      </c>
      <c r="J10303" s="8">
        <f t="shared" si="1600"/>
        <v>8.9478656402980195E-2</v>
      </c>
      <c r="K10303" s="8">
        <f t="shared" si="1600"/>
        <v>8.7578241895876943E-2</v>
      </c>
      <c r="L10303" s="8">
        <f t="shared" si="1600"/>
        <v>8.8521545033125343E-2</v>
      </c>
      <c r="M10303" s="8">
        <f t="shared" si="1600"/>
        <v>8.7867031828191083E-2</v>
      </c>
      <c r="P10303">
        <v>10301</v>
      </c>
      <c r="Q10303" s="8">
        <f t="shared" si="1601"/>
        <v>8.6478656402980192E-2</v>
      </c>
      <c r="R10303" s="8">
        <f t="shared" si="1601"/>
        <v>8.4578241895876941E-2</v>
      </c>
      <c r="S10303" s="8">
        <f t="shared" si="1601"/>
        <v>8.552154503312534E-2</v>
      </c>
      <c r="T10303" s="8">
        <f t="shared" si="1601"/>
        <v>8.4867031828191081E-2</v>
      </c>
      <c r="W10303">
        <v>10301</v>
      </c>
      <c r="X10303" s="4">
        <f t="shared" si="1605"/>
        <v>9.0835683666787723E-2</v>
      </c>
      <c r="Y10303" s="4">
        <f t="shared" si="1603"/>
        <v>8.9841235562655636E-2</v>
      </c>
      <c r="Z10303" s="4">
        <f t="shared" si="1604"/>
        <v>8.9161019701153241E-2</v>
      </c>
    </row>
    <row r="10304" spans="1:26" x14ac:dyDescent="0.25">
      <c r="A10304" s="16">
        <f t="shared" si="1602"/>
        <v>53837</v>
      </c>
      <c r="B10304">
        <f>+'[2]Ejercicio 1'!E10521</f>
        <v>10302</v>
      </c>
      <c r="C10304" s="5">
        <v>8.7978938547277216E-2</v>
      </c>
      <c r="D10304" s="4">
        <f t="shared" si="1597"/>
        <v>8.6078512025311207E-2</v>
      </c>
      <c r="E10304" s="6">
        <f t="shared" si="1598"/>
        <v>8.7021821104636493E-2</v>
      </c>
      <c r="F10304" s="7">
        <f t="shared" si="1599"/>
        <v>8.6367303772204113E-2</v>
      </c>
      <c r="I10304" s="10">
        <v>10302</v>
      </c>
      <c r="J10304" s="8">
        <f t="shared" si="1600"/>
        <v>8.9478938547277218E-2</v>
      </c>
      <c r="K10304" s="8">
        <f t="shared" si="1600"/>
        <v>8.7578512025311209E-2</v>
      </c>
      <c r="L10304" s="8">
        <f t="shared" si="1600"/>
        <v>8.8521821104636494E-2</v>
      </c>
      <c r="M10304" s="8">
        <f t="shared" si="1600"/>
        <v>8.7867303772204114E-2</v>
      </c>
      <c r="P10304">
        <v>10302</v>
      </c>
      <c r="Q10304" s="8">
        <f t="shared" si="1601"/>
        <v>8.6478938547277215E-2</v>
      </c>
      <c r="R10304" s="8">
        <f t="shared" si="1601"/>
        <v>8.4578512025311206E-2</v>
      </c>
      <c r="S10304" s="8">
        <f t="shared" si="1601"/>
        <v>8.5521821104636492E-2</v>
      </c>
      <c r="T10304" s="8">
        <f t="shared" si="1601"/>
        <v>8.4867303772204111E-2</v>
      </c>
      <c r="W10304">
        <v>10302</v>
      </c>
      <c r="X10304" s="4">
        <f t="shared" si="1605"/>
        <v>9.0836248348809309E-2</v>
      </c>
      <c r="Y10304" s="4">
        <f t="shared" si="1603"/>
        <v>8.9841787707245907E-2</v>
      </c>
      <c r="Z10304" s="4">
        <f t="shared" si="1604"/>
        <v>8.9161563324659451E-2</v>
      </c>
    </row>
    <row r="10305" spans="1:26" x14ac:dyDescent="0.25">
      <c r="A10305" s="16">
        <f t="shared" si="1602"/>
        <v>53838</v>
      </c>
      <c r="B10305">
        <f>+'[2]Ejercicio 1'!E10522</f>
        <v>10303</v>
      </c>
      <c r="C10305" s="5">
        <v>8.7979220691574225E-2</v>
      </c>
      <c r="D10305" s="4">
        <f t="shared" si="1597"/>
        <v>8.6078782154708364E-2</v>
      </c>
      <c r="E10305" s="6">
        <f t="shared" si="1598"/>
        <v>8.7022097176128313E-2</v>
      </c>
      <c r="F10305" s="7">
        <f t="shared" si="1599"/>
        <v>8.6367575716185724E-2</v>
      </c>
      <c r="I10305" s="10">
        <v>10303</v>
      </c>
      <c r="J10305" s="8">
        <f t="shared" si="1600"/>
        <v>8.9479220691574227E-2</v>
      </c>
      <c r="K10305" s="8">
        <f t="shared" si="1600"/>
        <v>8.7578782154708365E-2</v>
      </c>
      <c r="L10305" s="8">
        <f t="shared" si="1600"/>
        <v>8.8522097176128314E-2</v>
      </c>
      <c r="M10305" s="8">
        <f t="shared" si="1600"/>
        <v>8.7867575716185725E-2</v>
      </c>
      <c r="P10305">
        <v>10303</v>
      </c>
      <c r="Q10305" s="8">
        <f t="shared" si="1601"/>
        <v>8.6479220691574224E-2</v>
      </c>
      <c r="R10305" s="8">
        <f t="shared" si="1601"/>
        <v>8.4578782154708362E-2</v>
      </c>
      <c r="S10305" s="8">
        <f t="shared" si="1601"/>
        <v>8.5522097176128312E-2</v>
      </c>
      <c r="T10305" s="8">
        <f t="shared" si="1601"/>
        <v>8.4867575716185722E-2</v>
      </c>
      <c r="W10305">
        <v>10303</v>
      </c>
      <c r="X10305" s="4">
        <f t="shared" si="1605"/>
        <v>9.0836813030868671E-2</v>
      </c>
      <c r="Y10305" s="4">
        <f t="shared" si="1603"/>
        <v>8.9842339851700023E-2</v>
      </c>
      <c r="Z10305" s="4">
        <f t="shared" si="1604"/>
        <v>8.9162106948074304E-2</v>
      </c>
    </row>
    <row r="10306" spans="1:26" x14ac:dyDescent="0.25">
      <c r="A10306" s="16">
        <f t="shared" si="1602"/>
        <v>53839</v>
      </c>
      <c r="B10306">
        <f>+'[2]Ejercicio 1'!E10523</f>
        <v>10304</v>
      </c>
      <c r="C10306" s="5">
        <v>8.7979502835871248E-2</v>
      </c>
      <c r="D10306" s="4">
        <f t="shared" si="1597"/>
        <v>8.6079052284068605E-2</v>
      </c>
      <c r="E10306" s="6">
        <f t="shared" si="1598"/>
        <v>8.7022373247602564E-2</v>
      </c>
      <c r="F10306" s="7">
        <f t="shared" si="1599"/>
        <v>8.6367847660138802E-2</v>
      </c>
      <c r="I10306" s="10">
        <v>10304</v>
      </c>
      <c r="J10306" s="8">
        <f t="shared" si="1600"/>
        <v>8.947950283587125E-2</v>
      </c>
      <c r="K10306" s="8">
        <f t="shared" si="1600"/>
        <v>8.7579052284068606E-2</v>
      </c>
      <c r="L10306" s="8">
        <f t="shared" si="1600"/>
        <v>8.8522373247602565E-2</v>
      </c>
      <c r="M10306" s="8">
        <f t="shared" ref="M10306:M10369" si="1606">F10306+$O$1</f>
        <v>8.7867847660138804E-2</v>
      </c>
      <c r="P10306">
        <v>10304</v>
      </c>
      <c r="Q10306" s="8">
        <f t="shared" si="1601"/>
        <v>8.6479502835871247E-2</v>
      </c>
      <c r="R10306" s="8">
        <f t="shared" si="1601"/>
        <v>8.4579052284068604E-2</v>
      </c>
      <c r="S10306" s="8">
        <f t="shared" si="1601"/>
        <v>8.5522373247602562E-2</v>
      </c>
      <c r="T10306" s="8">
        <f t="shared" ref="T10306:T10369" si="1607">F10306-$O$1</f>
        <v>8.4867847660138801E-2</v>
      </c>
      <c r="W10306">
        <v>10304</v>
      </c>
      <c r="X10306" s="4">
        <f t="shared" si="1605"/>
        <v>9.0837377712967113E-2</v>
      </c>
      <c r="Y10306" s="4">
        <f t="shared" si="1603"/>
        <v>8.9842891996314886E-2</v>
      </c>
      <c r="Z10306" s="4">
        <f t="shared" si="1604"/>
        <v>8.916265057349898E-2</v>
      </c>
    </row>
    <row r="10307" spans="1:26" x14ac:dyDescent="0.25">
      <c r="A10307" s="16">
        <f t="shared" si="1602"/>
        <v>53840</v>
      </c>
      <c r="B10307">
        <f>+'[2]Ejercicio 1'!E10524</f>
        <v>10305</v>
      </c>
      <c r="C10307" s="5">
        <v>8.7979784980168271E-2</v>
      </c>
      <c r="D10307" s="4">
        <f t="shared" ref="D10307:D10370" si="1608">+LN((1+C10307*182/360)^(360/182))</f>
        <v>8.6079322413391945E-2</v>
      </c>
      <c r="E10307" s="6">
        <f t="shared" ref="E10307:E10370" si="1609">Equivalencia_Tasas(C10307,182,91)</f>
        <v>8.7022649319056608E-2</v>
      </c>
      <c r="F10307" s="7">
        <f t="shared" ref="F10307:F10370" si="1610">Equivalencia_Tasas(C10307,182,28)</f>
        <v>8.6368119604057617E-2</v>
      </c>
      <c r="I10307" s="10">
        <v>10305</v>
      </c>
      <c r="J10307" s="8">
        <f t="shared" ref="J10307:M10370" si="1611">C10307+$O$1</f>
        <v>8.9479784980168273E-2</v>
      </c>
      <c r="K10307" s="8">
        <f t="shared" si="1611"/>
        <v>8.7579322413391947E-2</v>
      </c>
      <c r="L10307" s="8">
        <f t="shared" si="1611"/>
        <v>8.8522649319056609E-2</v>
      </c>
      <c r="M10307" s="8">
        <f t="shared" si="1606"/>
        <v>8.7868119604057618E-2</v>
      </c>
      <c r="P10307">
        <v>10305</v>
      </c>
      <c r="Q10307" s="8">
        <f t="shared" ref="Q10307:T10370" si="1612">C10307-$O$1</f>
        <v>8.647978498016827E-2</v>
      </c>
      <c r="R10307" s="8">
        <f t="shared" si="1612"/>
        <v>8.4579322413391944E-2</v>
      </c>
      <c r="S10307" s="8">
        <f t="shared" si="1612"/>
        <v>8.5522649319056607E-2</v>
      </c>
      <c r="T10307" s="8">
        <f t="shared" si="1607"/>
        <v>8.4868119604057615E-2</v>
      </c>
      <c r="W10307">
        <v>10305</v>
      </c>
      <c r="X10307" s="4">
        <f t="shared" si="1605"/>
        <v>9.0837942395103316E-2</v>
      </c>
      <c r="Y10307" s="4">
        <f t="shared" si="1603"/>
        <v>8.9843444140693451E-2</v>
      </c>
      <c r="Z10307" s="4">
        <f t="shared" si="1604"/>
        <v>8.9163194196739681E-2</v>
      </c>
    </row>
    <row r="10308" spans="1:26" x14ac:dyDescent="0.25">
      <c r="A10308" s="16">
        <f t="shared" si="1602"/>
        <v>53841</v>
      </c>
      <c r="B10308">
        <f>+'[2]Ejercicio 1'!E10525</f>
        <v>10306</v>
      </c>
      <c r="C10308" s="5">
        <v>8.7980067124465294E-2</v>
      </c>
      <c r="D10308" s="4">
        <f t="shared" si="1608"/>
        <v>8.6079592542678982E-2</v>
      </c>
      <c r="E10308" s="6">
        <f t="shared" si="1609"/>
        <v>8.7022925390493097E-2</v>
      </c>
      <c r="F10308" s="7">
        <f t="shared" si="1610"/>
        <v>8.636839154794787E-2</v>
      </c>
      <c r="I10308" s="10">
        <v>10306</v>
      </c>
      <c r="J10308" s="8">
        <f t="shared" si="1611"/>
        <v>8.9480067124465296E-2</v>
      </c>
      <c r="K10308" s="8">
        <f t="shared" si="1611"/>
        <v>8.7579592542678983E-2</v>
      </c>
      <c r="L10308" s="8">
        <f t="shared" si="1611"/>
        <v>8.8522925390493098E-2</v>
      </c>
      <c r="M10308" s="8">
        <f t="shared" si="1606"/>
        <v>8.7868391547947872E-2</v>
      </c>
      <c r="P10308">
        <v>10306</v>
      </c>
      <c r="Q10308" s="8">
        <f t="shared" si="1612"/>
        <v>8.6480067124465293E-2</v>
      </c>
      <c r="R10308" s="8">
        <f t="shared" si="1612"/>
        <v>8.457959254267898E-2</v>
      </c>
      <c r="S10308" s="8">
        <f t="shared" si="1612"/>
        <v>8.5522925390493096E-2</v>
      </c>
      <c r="T10308" s="8">
        <f t="shared" si="1607"/>
        <v>8.4868391547947869E-2</v>
      </c>
      <c r="W10308">
        <v>10306</v>
      </c>
      <c r="X10308" s="4">
        <f t="shared" si="1605"/>
        <v>9.0838507077279071E-2</v>
      </c>
      <c r="Y10308" s="4">
        <f t="shared" si="1603"/>
        <v>8.9843996285232777E-2</v>
      </c>
      <c r="Z10308" s="4">
        <f t="shared" si="1604"/>
        <v>8.916373782198736E-2</v>
      </c>
    </row>
    <row r="10309" spans="1:26" x14ac:dyDescent="0.25">
      <c r="A10309" s="16">
        <f t="shared" ref="A10309:A10372" si="1613">+A10308+1</f>
        <v>53842</v>
      </c>
      <c r="B10309">
        <f>+'[2]Ejercicio 1'!E10526</f>
        <v>10307</v>
      </c>
      <c r="C10309" s="5">
        <v>8.7980349268762317E-2</v>
      </c>
      <c r="D10309" s="4">
        <f t="shared" si="1608"/>
        <v>8.60798626719287E-2</v>
      </c>
      <c r="E10309" s="6">
        <f t="shared" si="1609"/>
        <v>8.7023201461910241E-2</v>
      </c>
      <c r="F10309" s="7">
        <f t="shared" si="1610"/>
        <v>8.6368663491803874E-2</v>
      </c>
      <c r="I10309" s="10">
        <v>10307</v>
      </c>
      <c r="J10309" s="8">
        <f t="shared" si="1611"/>
        <v>8.9480349268762319E-2</v>
      </c>
      <c r="K10309" s="8">
        <f t="shared" si="1611"/>
        <v>8.7579862671928702E-2</v>
      </c>
      <c r="L10309" s="8">
        <f t="shared" si="1611"/>
        <v>8.8523201461910242E-2</v>
      </c>
      <c r="M10309" s="8">
        <f t="shared" si="1606"/>
        <v>8.7868663491803875E-2</v>
      </c>
      <c r="P10309">
        <v>10307</v>
      </c>
      <c r="Q10309" s="8">
        <f t="shared" si="1612"/>
        <v>8.6480349268762316E-2</v>
      </c>
      <c r="R10309" s="8">
        <f t="shared" si="1612"/>
        <v>8.4579862671928699E-2</v>
      </c>
      <c r="S10309" s="8">
        <f t="shared" si="1612"/>
        <v>8.5523201461910239E-2</v>
      </c>
      <c r="T10309" s="8">
        <f t="shared" si="1607"/>
        <v>8.4868663491803872E-2</v>
      </c>
      <c r="W10309">
        <v>10307</v>
      </c>
      <c r="X10309" s="4">
        <f t="shared" si="1605"/>
        <v>9.0839071759492587E-2</v>
      </c>
      <c r="Y10309" s="4">
        <f t="shared" si="1603"/>
        <v>8.9844548429734328E-2</v>
      </c>
      <c r="Z10309" s="4">
        <f t="shared" si="1604"/>
        <v>8.9164281445048219E-2</v>
      </c>
    </row>
    <row r="10310" spans="1:26" x14ac:dyDescent="0.25">
      <c r="A10310" s="16">
        <f t="shared" si="1613"/>
        <v>53843</v>
      </c>
      <c r="B10310">
        <f>+'[2]Ejercicio 1'!E10527</f>
        <v>10308</v>
      </c>
      <c r="C10310" s="5">
        <v>8.798063141305934E-2</v>
      </c>
      <c r="D10310" s="4">
        <f t="shared" si="1608"/>
        <v>8.608013280114131E-2</v>
      </c>
      <c r="E10310" s="6">
        <f t="shared" si="1609"/>
        <v>8.702347753330808E-2</v>
      </c>
      <c r="F10310" s="7">
        <f t="shared" si="1610"/>
        <v>8.6368935435628486E-2</v>
      </c>
      <c r="I10310" s="10">
        <v>10308</v>
      </c>
      <c r="J10310" s="8">
        <f t="shared" si="1611"/>
        <v>8.9480631413059342E-2</v>
      </c>
      <c r="K10310" s="8">
        <f t="shared" si="1611"/>
        <v>8.7580132801141311E-2</v>
      </c>
      <c r="L10310" s="8">
        <f t="shared" si="1611"/>
        <v>8.8523477533308081E-2</v>
      </c>
      <c r="M10310" s="8">
        <f t="shared" si="1606"/>
        <v>8.7868935435628487E-2</v>
      </c>
      <c r="P10310">
        <v>10308</v>
      </c>
      <c r="Q10310" s="8">
        <f t="shared" si="1612"/>
        <v>8.6480631413059339E-2</v>
      </c>
      <c r="R10310" s="8">
        <f t="shared" si="1612"/>
        <v>8.4580132801141308E-2</v>
      </c>
      <c r="S10310" s="8">
        <f t="shared" si="1612"/>
        <v>8.5523477533308079E-2</v>
      </c>
      <c r="T10310" s="8">
        <f t="shared" si="1607"/>
        <v>8.4868935435628484E-2</v>
      </c>
      <c r="W10310">
        <v>10308</v>
      </c>
      <c r="X10310" s="4">
        <f t="shared" si="1605"/>
        <v>9.0839636441744753E-2</v>
      </c>
      <c r="Y10310" s="4">
        <f t="shared" si="1603"/>
        <v>8.9845100574097961E-2</v>
      </c>
      <c r="Z10310" s="4">
        <f t="shared" si="1604"/>
        <v>8.9164825068023423E-2</v>
      </c>
    </row>
    <row r="10311" spans="1:26" x14ac:dyDescent="0.25">
      <c r="A10311" s="16">
        <f t="shared" si="1613"/>
        <v>53844</v>
      </c>
      <c r="B10311">
        <f>+'[2]Ejercicio 1'!E10528</f>
        <v>10309</v>
      </c>
      <c r="C10311" s="5">
        <v>8.7980913557356363E-2</v>
      </c>
      <c r="D10311" s="4">
        <f t="shared" si="1608"/>
        <v>8.6080402930317212E-2</v>
      </c>
      <c r="E10311" s="6">
        <f t="shared" si="1609"/>
        <v>8.7023753604687462E-2</v>
      </c>
      <c r="F10311" s="7">
        <f t="shared" si="1610"/>
        <v>8.6369207379424537E-2</v>
      </c>
      <c r="I10311" s="10">
        <v>10309</v>
      </c>
      <c r="J10311" s="8">
        <f t="shared" si="1611"/>
        <v>8.9480913557356365E-2</v>
      </c>
      <c r="K10311" s="8">
        <f t="shared" si="1611"/>
        <v>8.7580402930317214E-2</v>
      </c>
      <c r="L10311" s="8">
        <f t="shared" si="1611"/>
        <v>8.8523753604687463E-2</v>
      </c>
      <c r="M10311" s="8">
        <f t="shared" si="1606"/>
        <v>8.7869207379424538E-2</v>
      </c>
      <c r="P10311">
        <v>10309</v>
      </c>
      <c r="Q10311" s="8">
        <f t="shared" si="1612"/>
        <v>8.6480913557356362E-2</v>
      </c>
      <c r="R10311" s="8">
        <f t="shared" si="1612"/>
        <v>8.4580402930317211E-2</v>
      </c>
      <c r="S10311" s="8">
        <f t="shared" si="1612"/>
        <v>8.5523753604687461E-2</v>
      </c>
      <c r="T10311" s="8">
        <f t="shared" si="1607"/>
        <v>8.4869207379424536E-2</v>
      </c>
      <c r="W10311">
        <v>10309</v>
      </c>
      <c r="X10311" s="4">
        <f t="shared" si="1605"/>
        <v>9.0840201124035125E-2</v>
      </c>
      <c r="Y10311" s="4">
        <f t="shared" si="1603"/>
        <v>8.9845652718424707E-2</v>
      </c>
      <c r="Z10311" s="4">
        <f t="shared" si="1604"/>
        <v>8.9165368693005592E-2</v>
      </c>
    </row>
    <row r="10312" spans="1:26" x14ac:dyDescent="0.25">
      <c r="A10312" s="16">
        <f t="shared" si="1613"/>
        <v>53845</v>
      </c>
      <c r="B10312">
        <f>+'[2]Ejercicio 1'!E10529</f>
        <v>10310</v>
      </c>
      <c r="C10312" s="5">
        <v>8.7981195701653372E-2</v>
      </c>
      <c r="D10312" s="4">
        <f t="shared" si="1608"/>
        <v>8.60806730594562E-2</v>
      </c>
      <c r="E10312" s="6">
        <f t="shared" si="1609"/>
        <v>8.7024029676047512E-2</v>
      </c>
      <c r="F10312" s="7">
        <f t="shared" si="1610"/>
        <v>8.6369479323186324E-2</v>
      </c>
      <c r="I10312" s="10">
        <v>10310</v>
      </c>
      <c r="J10312" s="8">
        <f t="shared" si="1611"/>
        <v>8.9481195701653374E-2</v>
      </c>
      <c r="K10312" s="8">
        <f t="shared" si="1611"/>
        <v>8.7580673059456202E-2</v>
      </c>
      <c r="L10312" s="8">
        <f t="shared" si="1611"/>
        <v>8.8524029676047514E-2</v>
      </c>
      <c r="M10312" s="8">
        <f t="shared" si="1606"/>
        <v>8.7869479323186325E-2</v>
      </c>
      <c r="P10312">
        <v>10310</v>
      </c>
      <c r="Q10312" s="8">
        <f t="shared" si="1612"/>
        <v>8.6481195701653371E-2</v>
      </c>
      <c r="R10312" s="8">
        <f t="shared" si="1612"/>
        <v>8.4580673059456199E-2</v>
      </c>
      <c r="S10312" s="8">
        <f t="shared" si="1612"/>
        <v>8.5524029676047511E-2</v>
      </c>
      <c r="T10312" s="8">
        <f t="shared" si="1607"/>
        <v>8.4869479323186323E-2</v>
      </c>
      <c r="W10312">
        <v>10310</v>
      </c>
      <c r="X10312" s="4">
        <f t="shared" si="1605"/>
        <v>9.0840765806363716E-2</v>
      </c>
      <c r="Y10312" s="4">
        <f t="shared" si="1603"/>
        <v>8.9846204862614423E-2</v>
      </c>
      <c r="Z10312" s="4">
        <f t="shared" si="1604"/>
        <v>8.91659123158038E-2</v>
      </c>
    </row>
    <row r="10313" spans="1:26" x14ac:dyDescent="0.25">
      <c r="A10313" s="16">
        <f t="shared" si="1613"/>
        <v>53846</v>
      </c>
      <c r="B10313">
        <f>+'[2]Ejercicio 1'!E10530</f>
        <v>10311</v>
      </c>
      <c r="C10313" s="5">
        <v>8.7981477845950395E-2</v>
      </c>
      <c r="D10313" s="4">
        <f t="shared" si="1608"/>
        <v>8.6080943188558287E-2</v>
      </c>
      <c r="E10313" s="6">
        <f t="shared" si="1609"/>
        <v>8.7024305747389133E-2</v>
      </c>
      <c r="F10313" s="7">
        <f t="shared" si="1610"/>
        <v>8.6369751266916719E-2</v>
      </c>
      <c r="I10313" s="10">
        <v>10311</v>
      </c>
      <c r="J10313" s="8">
        <f t="shared" si="1611"/>
        <v>8.9481477845950397E-2</v>
      </c>
      <c r="K10313" s="8">
        <f t="shared" si="1611"/>
        <v>8.7580943188558288E-2</v>
      </c>
      <c r="L10313" s="8">
        <f t="shared" si="1611"/>
        <v>8.8524305747389134E-2</v>
      </c>
      <c r="M10313" s="8">
        <f t="shared" si="1606"/>
        <v>8.7869751266916721E-2</v>
      </c>
      <c r="P10313">
        <v>10311</v>
      </c>
      <c r="Q10313" s="8">
        <f t="shared" si="1612"/>
        <v>8.6481477845950394E-2</v>
      </c>
      <c r="R10313" s="8">
        <f t="shared" si="1612"/>
        <v>8.4580943188558286E-2</v>
      </c>
      <c r="S10313" s="8">
        <f t="shared" si="1612"/>
        <v>8.5524305747389132E-2</v>
      </c>
      <c r="T10313" s="8">
        <f t="shared" si="1607"/>
        <v>8.4869751266916718E-2</v>
      </c>
      <c r="W10313">
        <v>10311</v>
      </c>
      <c r="X10313" s="4">
        <f t="shared" si="1605"/>
        <v>9.0841330488706795E-2</v>
      </c>
      <c r="Y10313" s="4">
        <f t="shared" si="1603"/>
        <v>8.9846757006964872E-2</v>
      </c>
      <c r="Z10313" s="4">
        <f t="shared" si="1604"/>
        <v>8.9166455939555522E-2</v>
      </c>
    </row>
    <row r="10314" spans="1:26" x14ac:dyDescent="0.25">
      <c r="A10314" s="16">
        <f t="shared" si="1613"/>
        <v>53847</v>
      </c>
      <c r="B10314">
        <f>+'[2]Ejercicio 1'!E10531</f>
        <v>10312</v>
      </c>
      <c r="C10314" s="5">
        <v>8.7981759990247418E-2</v>
      </c>
      <c r="D10314" s="4">
        <f t="shared" si="1608"/>
        <v>8.6081213317623861E-2</v>
      </c>
      <c r="E10314" s="6">
        <f t="shared" si="1609"/>
        <v>8.7024581818712296E-2</v>
      </c>
      <c r="F10314" s="7">
        <f t="shared" si="1610"/>
        <v>8.6370023210618568E-2</v>
      </c>
      <c r="I10314" s="10">
        <v>10312</v>
      </c>
      <c r="J10314" s="8">
        <f t="shared" si="1611"/>
        <v>8.948175999024742E-2</v>
      </c>
      <c r="K10314" s="8">
        <f t="shared" si="1611"/>
        <v>8.7581213317623863E-2</v>
      </c>
      <c r="L10314" s="8">
        <f t="shared" si="1611"/>
        <v>8.8524581818712297E-2</v>
      </c>
      <c r="M10314" s="8">
        <f t="shared" si="1606"/>
        <v>8.787002321061857E-2</v>
      </c>
      <c r="P10314">
        <v>10312</v>
      </c>
      <c r="Q10314" s="8">
        <f t="shared" si="1612"/>
        <v>8.6481759990247417E-2</v>
      </c>
      <c r="R10314" s="8">
        <f t="shared" si="1612"/>
        <v>8.458121331762386E-2</v>
      </c>
      <c r="S10314" s="8">
        <f t="shared" si="1612"/>
        <v>8.5524581818712295E-2</v>
      </c>
      <c r="T10314" s="8">
        <f t="shared" si="1607"/>
        <v>8.4870023210618567E-2</v>
      </c>
      <c r="W10314">
        <v>10312</v>
      </c>
      <c r="X10314" s="4">
        <f t="shared" si="1605"/>
        <v>9.0841895171137291E-2</v>
      </c>
      <c r="Y10314" s="4">
        <f t="shared" si="1603"/>
        <v>8.9847309151178306E-2</v>
      </c>
      <c r="Z10314" s="4">
        <f t="shared" si="1604"/>
        <v>8.9166999563227323E-2</v>
      </c>
    </row>
    <row r="10315" spans="1:26" x14ac:dyDescent="0.25">
      <c r="A10315" s="16">
        <f t="shared" si="1613"/>
        <v>53848</v>
      </c>
      <c r="B10315">
        <f>+'[2]Ejercicio 1'!E10532</f>
        <v>10313</v>
      </c>
      <c r="C10315" s="5">
        <v>8.7982042134544441E-2</v>
      </c>
      <c r="D10315" s="4">
        <f t="shared" si="1608"/>
        <v>8.6081483446652132E-2</v>
      </c>
      <c r="E10315" s="6">
        <f t="shared" si="1609"/>
        <v>8.7024857890015253E-2</v>
      </c>
      <c r="F10315" s="7">
        <f t="shared" si="1610"/>
        <v>8.6370295154286153E-2</v>
      </c>
      <c r="I10315" s="10">
        <v>10313</v>
      </c>
      <c r="J10315" s="8">
        <f t="shared" si="1611"/>
        <v>8.9482042134544443E-2</v>
      </c>
      <c r="K10315" s="8">
        <f t="shared" si="1611"/>
        <v>8.7581483446652134E-2</v>
      </c>
      <c r="L10315" s="8">
        <f t="shared" si="1611"/>
        <v>8.8524857890015254E-2</v>
      </c>
      <c r="M10315" s="8">
        <f t="shared" si="1606"/>
        <v>8.7870295154286154E-2</v>
      </c>
      <c r="P10315">
        <v>10313</v>
      </c>
      <c r="Q10315" s="8">
        <f t="shared" si="1612"/>
        <v>8.648204213454444E-2</v>
      </c>
      <c r="R10315" s="8">
        <f t="shared" si="1612"/>
        <v>8.4581483446652131E-2</v>
      </c>
      <c r="S10315" s="8">
        <f t="shared" si="1612"/>
        <v>8.5524857890015252E-2</v>
      </c>
      <c r="T10315" s="8">
        <f t="shared" si="1607"/>
        <v>8.4870295154286152E-2</v>
      </c>
      <c r="W10315">
        <v>10313</v>
      </c>
      <c r="X10315" s="4">
        <f t="shared" si="1605"/>
        <v>9.0842459853582261E-2</v>
      </c>
      <c r="Y10315" s="4">
        <f t="shared" si="1603"/>
        <v>8.9847861295353076E-2</v>
      </c>
      <c r="Z10315" s="4">
        <f t="shared" si="1604"/>
        <v>8.9167543186804907E-2</v>
      </c>
    </row>
    <row r="10316" spans="1:26" x14ac:dyDescent="0.25">
      <c r="A10316" s="16">
        <f t="shared" si="1613"/>
        <v>53849</v>
      </c>
      <c r="B10316">
        <f>+'[2]Ejercicio 1'!E10533</f>
        <v>10314</v>
      </c>
      <c r="C10316" s="5">
        <v>8.7982324278841464E-2</v>
      </c>
      <c r="D10316" s="4">
        <f t="shared" si="1608"/>
        <v>8.6081753575643488E-2</v>
      </c>
      <c r="E10316" s="6">
        <f t="shared" si="1609"/>
        <v>8.7025133961300655E-2</v>
      </c>
      <c r="F10316" s="7">
        <f t="shared" si="1610"/>
        <v>8.6370567097922332E-2</v>
      </c>
      <c r="I10316" s="10">
        <v>10314</v>
      </c>
      <c r="J10316" s="8">
        <f t="shared" si="1611"/>
        <v>8.9482324278841466E-2</v>
      </c>
      <c r="K10316" s="8">
        <f t="shared" si="1611"/>
        <v>8.758175357564349E-2</v>
      </c>
      <c r="L10316" s="8">
        <f t="shared" si="1611"/>
        <v>8.8525133961300656E-2</v>
      </c>
      <c r="M10316" s="8">
        <f t="shared" si="1606"/>
        <v>8.7870567097922334E-2</v>
      </c>
      <c r="P10316">
        <v>10314</v>
      </c>
      <c r="Q10316" s="8">
        <f t="shared" si="1612"/>
        <v>8.6482324278841463E-2</v>
      </c>
      <c r="R10316" s="8">
        <f t="shared" si="1612"/>
        <v>8.4581753575643487E-2</v>
      </c>
      <c r="S10316" s="8">
        <f t="shared" si="1612"/>
        <v>8.5525133961300653E-2</v>
      </c>
      <c r="T10316" s="8">
        <f t="shared" si="1607"/>
        <v>8.4870567097922331E-2</v>
      </c>
      <c r="W10316">
        <v>10314</v>
      </c>
      <c r="X10316" s="4">
        <f t="shared" si="1605"/>
        <v>9.084302453606502E-2</v>
      </c>
      <c r="Y10316" s="4">
        <f t="shared" si="1603"/>
        <v>8.9848413439490959E-2</v>
      </c>
      <c r="Z10316" s="4">
        <f t="shared" si="1604"/>
        <v>8.9168086809246247E-2</v>
      </c>
    </row>
    <row r="10317" spans="1:26" x14ac:dyDescent="0.25">
      <c r="A10317" s="16">
        <f t="shared" si="1613"/>
        <v>53850</v>
      </c>
      <c r="B10317">
        <f>+'[2]Ejercicio 1'!E10534</f>
        <v>10315</v>
      </c>
      <c r="C10317" s="5">
        <v>8.7982606423138487E-2</v>
      </c>
      <c r="D10317" s="4">
        <f t="shared" si="1608"/>
        <v>8.6082023704598137E-2</v>
      </c>
      <c r="E10317" s="6">
        <f t="shared" si="1609"/>
        <v>8.7025410032566711E-2</v>
      </c>
      <c r="F10317" s="7">
        <f t="shared" si="1610"/>
        <v>8.6370839041527106E-2</v>
      </c>
      <c r="I10317" s="10">
        <v>10315</v>
      </c>
      <c r="J10317" s="8">
        <f t="shared" si="1611"/>
        <v>8.9482606423138489E-2</v>
      </c>
      <c r="K10317" s="8">
        <f t="shared" si="1611"/>
        <v>8.7582023704598139E-2</v>
      </c>
      <c r="L10317" s="8">
        <f t="shared" si="1611"/>
        <v>8.8525410032566712E-2</v>
      </c>
      <c r="M10317" s="8">
        <f t="shared" si="1606"/>
        <v>8.7870839041527107E-2</v>
      </c>
      <c r="P10317">
        <v>10315</v>
      </c>
      <c r="Q10317" s="8">
        <f t="shared" si="1612"/>
        <v>8.6482606423138486E-2</v>
      </c>
      <c r="R10317" s="8">
        <f t="shared" si="1612"/>
        <v>8.4582023704598136E-2</v>
      </c>
      <c r="S10317" s="8">
        <f t="shared" si="1612"/>
        <v>8.5525410032566709E-2</v>
      </c>
      <c r="T10317" s="8">
        <f t="shared" si="1607"/>
        <v>8.4870839041527105E-2</v>
      </c>
      <c r="W10317">
        <v>10315</v>
      </c>
      <c r="X10317" s="4">
        <f t="shared" si="1605"/>
        <v>9.0843589218586415E-2</v>
      </c>
      <c r="Y10317" s="4">
        <f t="shared" si="1603"/>
        <v>8.9848965583591081E-2</v>
      </c>
      <c r="Z10317" s="4">
        <f t="shared" si="1604"/>
        <v>8.9168630432646834E-2</v>
      </c>
    </row>
    <row r="10318" spans="1:26" x14ac:dyDescent="0.25">
      <c r="A10318" s="16">
        <f t="shared" si="1613"/>
        <v>53851</v>
      </c>
      <c r="B10318">
        <f>+'[2]Ejercicio 1'!E10535</f>
        <v>10316</v>
      </c>
      <c r="C10318" s="5">
        <v>8.798288856743551E-2</v>
      </c>
      <c r="D10318" s="4">
        <f t="shared" si="1608"/>
        <v>8.6082293833515677E-2</v>
      </c>
      <c r="E10318" s="6">
        <f t="shared" si="1609"/>
        <v>8.7025686103814337E-2</v>
      </c>
      <c r="F10318" s="7">
        <f t="shared" si="1610"/>
        <v>8.6371110985103333E-2</v>
      </c>
      <c r="I10318" s="10">
        <v>10316</v>
      </c>
      <c r="J10318" s="8">
        <f t="shared" si="1611"/>
        <v>8.9482888567435512E-2</v>
      </c>
      <c r="K10318" s="8">
        <f t="shared" si="1611"/>
        <v>8.7582293833515679E-2</v>
      </c>
      <c r="L10318" s="8">
        <f t="shared" si="1611"/>
        <v>8.8525686103814338E-2</v>
      </c>
      <c r="M10318" s="8">
        <f t="shared" si="1606"/>
        <v>8.7871110985103335E-2</v>
      </c>
      <c r="P10318">
        <v>10316</v>
      </c>
      <c r="Q10318" s="8">
        <f t="shared" si="1612"/>
        <v>8.6482888567435509E-2</v>
      </c>
      <c r="R10318" s="8">
        <f t="shared" si="1612"/>
        <v>8.4582293833515676E-2</v>
      </c>
      <c r="S10318" s="8">
        <f t="shared" si="1612"/>
        <v>8.5525686103814336E-2</v>
      </c>
      <c r="T10318" s="8">
        <f t="shared" si="1607"/>
        <v>8.4871110985103332E-2</v>
      </c>
      <c r="W10318">
        <v>10316</v>
      </c>
      <c r="X10318" s="4">
        <f t="shared" si="1605"/>
        <v>9.0844153901121438E-2</v>
      </c>
      <c r="Y10318" s="4">
        <f t="shared" si="1603"/>
        <v>8.9849517727653413E-2</v>
      </c>
      <c r="Z10318" s="4">
        <f t="shared" si="1604"/>
        <v>8.9169174055961767E-2</v>
      </c>
    </row>
    <row r="10319" spans="1:26" x14ac:dyDescent="0.25">
      <c r="A10319" s="16">
        <f t="shared" si="1613"/>
        <v>53852</v>
      </c>
      <c r="B10319">
        <f>+'[2]Ejercicio 1'!E10536</f>
        <v>10317</v>
      </c>
      <c r="C10319" s="5">
        <v>8.798317071173252E-2</v>
      </c>
      <c r="D10319" s="4">
        <f t="shared" si="1608"/>
        <v>8.6082563962396913E-2</v>
      </c>
      <c r="E10319" s="6">
        <f t="shared" si="1609"/>
        <v>8.7025962175042632E-2</v>
      </c>
      <c r="F10319" s="7">
        <f t="shared" si="1610"/>
        <v>8.637138292864531E-2</v>
      </c>
      <c r="I10319" s="10">
        <v>10317</v>
      </c>
      <c r="J10319" s="8">
        <f t="shared" si="1611"/>
        <v>8.9483170711732521E-2</v>
      </c>
      <c r="K10319" s="8">
        <f t="shared" si="1611"/>
        <v>8.7582563962396914E-2</v>
      </c>
      <c r="L10319" s="8">
        <f t="shared" si="1611"/>
        <v>8.8525962175042633E-2</v>
      </c>
      <c r="M10319" s="8">
        <f t="shared" si="1606"/>
        <v>8.7871382928645311E-2</v>
      </c>
      <c r="P10319">
        <v>10317</v>
      </c>
      <c r="Q10319" s="8">
        <f t="shared" si="1612"/>
        <v>8.6483170711732518E-2</v>
      </c>
      <c r="R10319" s="8">
        <f t="shared" si="1612"/>
        <v>8.4582563962396912E-2</v>
      </c>
      <c r="S10319" s="8">
        <f t="shared" si="1612"/>
        <v>8.552596217504263E-2</v>
      </c>
      <c r="T10319" s="8">
        <f t="shared" si="1607"/>
        <v>8.4871382928645309E-2</v>
      </c>
      <c r="W10319">
        <v>10317</v>
      </c>
      <c r="X10319" s="4">
        <f t="shared" si="1605"/>
        <v>9.0844718583744738E-2</v>
      </c>
      <c r="Y10319" s="4">
        <f t="shared" si="1603"/>
        <v>8.9850069871677984E-2</v>
      </c>
      <c r="Z10319" s="4">
        <f t="shared" si="1604"/>
        <v>8.9169717679188201E-2</v>
      </c>
    </row>
    <row r="10320" spans="1:26" x14ac:dyDescent="0.25">
      <c r="A10320" s="16">
        <f t="shared" si="1613"/>
        <v>53853</v>
      </c>
      <c r="B10320">
        <f>+'[2]Ejercicio 1'!E10537</f>
        <v>10318</v>
      </c>
      <c r="C10320" s="5">
        <v>8.7983452856029543E-2</v>
      </c>
      <c r="D10320" s="4">
        <f t="shared" si="1608"/>
        <v>8.6082834091240831E-2</v>
      </c>
      <c r="E10320" s="6">
        <f t="shared" si="1609"/>
        <v>8.7026238246252482E-2</v>
      </c>
      <c r="F10320" s="7">
        <f t="shared" si="1610"/>
        <v>8.6371654872155881E-2</v>
      </c>
      <c r="I10320" s="10">
        <v>10318</v>
      </c>
      <c r="J10320" s="8">
        <f t="shared" si="1611"/>
        <v>8.9483452856029544E-2</v>
      </c>
      <c r="K10320" s="8">
        <f t="shared" si="1611"/>
        <v>8.7582834091240833E-2</v>
      </c>
      <c r="L10320" s="8">
        <f t="shared" si="1611"/>
        <v>8.8526238246252484E-2</v>
      </c>
      <c r="M10320" s="8">
        <f t="shared" si="1606"/>
        <v>8.7871654872155883E-2</v>
      </c>
      <c r="P10320">
        <v>10318</v>
      </c>
      <c r="Q10320" s="8">
        <f t="shared" si="1612"/>
        <v>8.6483452856029541E-2</v>
      </c>
      <c r="R10320" s="8">
        <f t="shared" si="1612"/>
        <v>8.458283409124083E-2</v>
      </c>
      <c r="S10320" s="8">
        <f t="shared" si="1612"/>
        <v>8.5526238246252481E-2</v>
      </c>
      <c r="T10320" s="8">
        <f t="shared" si="1607"/>
        <v>8.487165487215588E-2</v>
      </c>
      <c r="W10320">
        <v>10318</v>
      </c>
      <c r="X10320" s="4">
        <f t="shared" si="1605"/>
        <v>9.0845283266381652E-2</v>
      </c>
      <c r="Y10320" s="4">
        <f t="shared" si="1603"/>
        <v>8.985062201576316E-2</v>
      </c>
      <c r="Z10320" s="4">
        <f t="shared" si="1604"/>
        <v>8.9170261301275547E-2</v>
      </c>
    </row>
    <row r="10321" spans="1:26" x14ac:dyDescent="0.25">
      <c r="A10321" s="16">
        <f t="shared" si="1613"/>
        <v>53854</v>
      </c>
      <c r="B10321">
        <f>+'[2]Ejercicio 1'!E10538</f>
        <v>10319</v>
      </c>
      <c r="C10321" s="5">
        <v>8.7983735000326566E-2</v>
      </c>
      <c r="D10321" s="4">
        <f t="shared" si="1608"/>
        <v>8.608310422004764E-2</v>
      </c>
      <c r="E10321" s="6">
        <f t="shared" si="1609"/>
        <v>8.7026514317443002E-2</v>
      </c>
      <c r="F10321" s="7">
        <f t="shared" si="1610"/>
        <v>8.6371926815637892E-2</v>
      </c>
      <c r="I10321" s="10">
        <v>10319</v>
      </c>
      <c r="J10321" s="8">
        <f t="shared" si="1611"/>
        <v>8.9483735000326567E-2</v>
      </c>
      <c r="K10321" s="8">
        <f t="shared" si="1611"/>
        <v>8.7583104220047642E-2</v>
      </c>
      <c r="L10321" s="8">
        <f t="shared" si="1611"/>
        <v>8.8526514317443003E-2</v>
      </c>
      <c r="M10321" s="8">
        <f t="shared" si="1606"/>
        <v>8.7871926815637894E-2</v>
      </c>
      <c r="P10321">
        <v>10319</v>
      </c>
      <c r="Q10321" s="8">
        <f t="shared" si="1612"/>
        <v>8.6483735000326564E-2</v>
      </c>
      <c r="R10321" s="8">
        <f t="shared" si="1612"/>
        <v>8.4583104220047639E-2</v>
      </c>
      <c r="S10321" s="8">
        <f t="shared" si="1612"/>
        <v>8.5526514317443E-2</v>
      </c>
      <c r="T10321" s="8">
        <f t="shared" si="1607"/>
        <v>8.4871926815637891E-2</v>
      </c>
      <c r="W10321">
        <v>10319</v>
      </c>
      <c r="X10321" s="4">
        <f t="shared" si="1605"/>
        <v>9.0845847949056771E-2</v>
      </c>
      <c r="Y10321" s="4">
        <f t="shared" si="1603"/>
        <v>8.98511741596138E-2</v>
      </c>
      <c r="Z10321" s="4">
        <f t="shared" si="1604"/>
        <v>8.9170804925372715E-2</v>
      </c>
    </row>
    <row r="10322" spans="1:26" x14ac:dyDescent="0.25">
      <c r="A10322" s="16">
        <f t="shared" si="1613"/>
        <v>53855</v>
      </c>
      <c r="B10322">
        <f>+'[2]Ejercicio 1'!E10539</f>
        <v>10320</v>
      </c>
      <c r="C10322" s="5">
        <v>8.7984017144623589E-2</v>
      </c>
      <c r="D10322" s="4">
        <f t="shared" si="1608"/>
        <v>8.6083374348817743E-2</v>
      </c>
      <c r="E10322" s="6">
        <f t="shared" si="1609"/>
        <v>8.7026790388615077E-2</v>
      </c>
      <c r="F10322" s="7">
        <f t="shared" si="1610"/>
        <v>8.6372198759085653E-2</v>
      </c>
      <c r="I10322" s="10">
        <v>10320</v>
      </c>
      <c r="J10322" s="8">
        <f t="shared" si="1611"/>
        <v>8.948401714462359E-2</v>
      </c>
      <c r="K10322" s="8">
        <f t="shared" si="1611"/>
        <v>8.7583374348817744E-2</v>
      </c>
      <c r="L10322" s="8">
        <f t="shared" si="1611"/>
        <v>8.8526790388615079E-2</v>
      </c>
      <c r="M10322" s="8">
        <f t="shared" si="1606"/>
        <v>8.7872198759085654E-2</v>
      </c>
      <c r="P10322">
        <v>10320</v>
      </c>
      <c r="Q10322" s="8">
        <f t="shared" si="1612"/>
        <v>8.6484017144623587E-2</v>
      </c>
      <c r="R10322" s="8">
        <f t="shared" si="1612"/>
        <v>8.4583374348817741E-2</v>
      </c>
      <c r="S10322" s="8">
        <f t="shared" si="1612"/>
        <v>8.5526790388615076E-2</v>
      </c>
      <c r="T10322" s="8">
        <f t="shared" si="1607"/>
        <v>8.4872198759085651E-2</v>
      </c>
      <c r="W10322">
        <v>10320</v>
      </c>
      <c r="X10322" s="4">
        <f t="shared" si="1605"/>
        <v>9.084641263177054E-2</v>
      </c>
      <c r="Y10322" s="4">
        <f t="shared" si="1603"/>
        <v>8.9851726303623439E-2</v>
      </c>
      <c r="Z10322" s="4">
        <f t="shared" si="1604"/>
        <v>8.9171348547280205E-2</v>
      </c>
    </row>
    <row r="10323" spans="1:26" x14ac:dyDescent="0.25">
      <c r="A10323" s="16">
        <f t="shared" si="1613"/>
        <v>53856</v>
      </c>
      <c r="B10323">
        <f>+'[2]Ejercicio 1'!E10540</f>
        <v>10321</v>
      </c>
      <c r="C10323" s="5">
        <v>8.7984299288920612E-2</v>
      </c>
      <c r="D10323" s="4">
        <f t="shared" si="1608"/>
        <v>8.608364447755093E-2</v>
      </c>
      <c r="E10323" s="6">
        <f t="shared" si="1609"/>
        <v>8.7027066459767835E-2</v>
      </c>
      <c r="F10323" s="7">
        <f t="shared" si="1610"/>
        <v>8.6372470702502008E-2</v>
      </c>
      <c r="I10323" s="10">
        <v>10321</v>
      </c>
      <c r="J10323" s="8">
        <f t="shared" si="1611"/>
        <v>8.9484299288920613E-2</v>
      </c>
      <c r="K10323" s="8">
        <f t="shared" si="1611"/>
        <v>8.7583644477550932E-2</v>
      </c>
      <c r="L10323" s="8">
        <f t="shared" si="1611"/>
        <v>8.8527066459767836E-2</v>
      </c>
      <c r="M10323" s="8">
        <f t="shared" si="1606"/>
        <v>8.7872470702502009E-2</v>
      </c>
      <c r="P10323">
        <v>10321</v>
      </c>
      <c r="Q10323" s="8">
        <f t="shared" si="1612"/>
        <v>8.648429928892061E-2</v>
      </c>
      <c r="R10323" s="8">
        <f t="shared" si="1612"/>
        <v>8.4583644477550929E-2</v>
      </c>
      <c r="S10323" s="8">
        <f t="shared" si="1612"/>
        <v>8.5527066459767834E-2</v>
      </c>
      <c r="T10323" s="8">
        <f t="shared" si="1607"/>
        <v>8.4872470702502006E-2</v>
      </c>
      <c r="W10323">
        <v>10321</v>
      </c>
      <c r="X10323" s="4">
        <f t="shared" si="1605"/>
        <v>9.0846977314498381E-2</v>
      </c>
      <c r="Y10323" s="4">
        <f t="shared" si="1603"/>
        <v>8.9852278447496922E-2</v>
      </c>
      <c r="Z10323" s="4">
        <f t="shared" si="1604"/>
        <v>8.917189217015549E-2</v>
      </c>
    </row>
    <row r="10324" spans="1:26" x14ac:dyDescent="0.25">
      <c r="A10324" s="16">
        <f t="shared" si="1613"/>
        <v>53857</v>
      </c>
      <c r="B10324">
        <f>+'[2]Ejercicio 1'!E10541</f>
        <v>10322</v>
      </c>
      <c r="C10324" s="5">
        <v>8.7984581433217635E-2</v>
      </c>
      <c r="D10324" s="4">
        <f t="shared" si="1608"/>
        <v>8.6083914606247619E-2</v>
      </c>
      <c r="E10324" s="6">
        <f t="shared" si="1609"/>
        <v>8.7027342530902135E-2</v>
      </c>
      <c r="F10324" s="7">
        <f t="shared" si="1610"/>
        <v>8.6372742645886971E-2</v>
      </c>
      <c r="I10324" s="10">
        <v>10322</v>
      </c>
      <c r="J10324" s="8">
        <f t="shared" si="1611"/>
        <v>8.9484581433217636E-2</v>
      </c>
      <c r="K10324" s="8">
        <f t="shared" si="1611"/>
        <v>8.758391460624762E-2</v>
      </c>
      <c r="L10324" s="8">
        <f t="shared" si="1611"/>
        <v>8.8527342530902137E-2</v>
      </c>
      <c r="M10324" s="8">
        <f t="shared" si="1606"/>
        <v>8.7872742645886973E-2</v>
      </c>
      <c r="P10324">
        <v>10322</v>
      </c>
      <c r="Q10324" s="8">
        <f t="shared" si="1612"/>
        <v>8.6484581433217633E-2</v>
      </c>
      <c r="R10324" s="8">
        <f t="shared" si="1612"/>
        <v>8.4583914606247618E-2</v>
      </c>
      <c r="S10324" s="8">
        <f t="shared" si="1612"/>
        <v>8.5527342530902134E-2</v>
      </c>
      <c r="T10324" s="8">
        <f t="shared" si="1607"/>
        <v>8.487274264588697E-2</v>
      </c>
      <c r="W10324">
        <v>10322</v>
      </c>
      <c r="X10324" s="4">
        <f t="shared" si="1605"/>
        <v>9.0847541997313611E-2</v>
      </c>
      <c r="Y10324" s="4">
        <f t="shared" si="1603"/>
        <v>8.9852830591331742E-2</v>
      </c>
      <c r="Z10324" s="4">
        <f t="shared" si="1604"/>
        <v>8.9172435791883123E-2</v>
      </c>
    </row>
    <row r="10325" spans="1:26" x14ac:dyDescent="0.25">
      <c r="A10325" s="16">
        <f t="shared" si="1613"/>
        <v>53858</v>
      </c>
      <c r="B10325">
        <f>+'[2]Ejercicio 1'!E10542</f>
        <v>10323</v>
      </c>
      <c r="C10325" s="5">
        <v>8.7984863577514658E-2</v>
      </c>
      <c r="D10325" s="4">
        <f t="shared" si="1608"/>
        <v>8.6084184734907004E-2</v>
      </c>
      <c r="E10325" s="6">
        <f t="shared" si="1609"/>
        <v>8.7027618602017118E-2</v>
      </c>
      <c r="F10325" s="7">
        <f t="shared" si="1610"/>
        <v>8.6373014589243374E-2</v>
      </c>
      <c r="I10325" s="10">
        <v>10323</v>
      </c>
      <c r="J10325" s="8">
        <f t="shared" si="1611"/>
        <v>8.9484863577514659E-2</v>
      </c>
      <c r="K10325" s="8">
        <f t="shared" si="1611"/>
        <v>8.7584184734907006E-2</v>
      </c>
      <c r="L10325" s="8">
        <f t="shared" si="1611"/>
        <v>8.8527618602017119E-2</v>
      </c>
      <c r="M10325" s="8">
        <f t="shared" si="1606"/>
        <v>8.7873014589243376E-2</v>
      </c>
      <c r="P10325">
        <v>10323</v>
      </c>
      <c r="Q10325" s="8">
        <f t="shared" si="1612"/>
        <v>8.6484863577514656E-2</v>
      </c>
      <c r="R10325" s="8">
        <f t="shared" si="1612"/>
        <v>8.4584184734907003E-2</v>
      </c>
      <c r="S10325" s="8">
        <f t="shared" si="1612"/>
        <v>8.5527618602017116E-2</v>
      </c>
      <c r="T10325" s="8">
        <f t="shared" si="1607"/>
        <v>8.4873014589243373E-2</v>
      </c>
      <c r="W10325">
        <v>10323</v>
      </c>
      <c r="X10325" s="4">
        <f t="shared" si="1605"/>
        <v>9.0848106680143328E-2</v>
      </c>
      <c r="Y10325" s="4">
        <f t="shared" si="1603"/>
        <v>8.9853382735129675E-2</v>
      </c>
      <c r="Z10325" s="4">
        <f t="shared" si="1604"/>
        <v>8.9172979415629142E-2</v>
      </c>
    </row>
    <row r="10326" spans="1:26" x14ac:dyDescent="0.25">
      <c r="A10326" s="16">
        <f t="shared" si="1613"/>
        <v>53859</v>
      </c>
      <c r="B10326">
        <f>+'[2]Ejercicio 1'!E10543</f>
        <v>10324</v>
      </c>
      <c r="C10326" s="5">
        <v>8.7985145721811667E-2</v>
      </c>
      <c r="D10326" s="4">
        <f t="shared" si="1608"/>
        <v>8.6084454863529461E-2</v>
      </c>
      <c r="E10326" s="6">
        <f t="shared" si="1609"/>
        <v>8.7027894673113657E-2</v>
      </c>
      <c r="F10326" s="7">
        <f t="shared" si="1610"/>
        <v>8.6373286532565513E-2</v>
      </c>
      <c r="I10326" s="10">
        <v>10324</v>
      </c>
      <c r="J10326" s="8">
        <f t="shared" si="1611"/>
        <v>8.9485145721811668E-2</v>
      </c>
      <c r="K10326" s="8">
        <f t="shared" si="1611"/>
        <v>8.7584454863529462E-2</v>
      </c>
      <c r="L10326" s="8">
        <f t="shared" si="1611"/>
        <v>8.8527894673113658E-2</v>
      </c>
      <c r="M10326" s="8">
        <f t="shared" si="1606"/>
        <v>8.7873286532565514E-2</v>
      </c>
      <c r="P10326">
        <v>10324</v>
      </c>
      <c r="Q10326" s="8">
        <f t="shared" si="1612"/>
        <v>8.6485145721811665E-2</v>
      </c>
      <c r="R10326" s="8">
        <f t="shared" si="1612"/>
        <v>8.458445486352946E-2</v>
      </c>
      <c r="S10326" s="8">
        <f t="shared" si="1612"/>
        <v>8.5527894673113655E-2</v>
      </c>
      <c r="T10326" s="8">
        <f t="shared" si="1607"/>
        <v>8.4873286532565512E-2</v>
      </c>
      <c r="W10326">
        <v>10324</v>
      </c>
      <c r="X10326" s="4">
        <f t="shared" si="1605"/>
        <v>9.0848671363010391E-2</v>
      </c>
      <c r="Y10326" s="4">
        <f t="shared" si="1603"/>
        <v>8.9853934878889846E-2</v>
      </c>
      <c r="Z10326" s="4">
        <f t="shared" si="1604"/>
        <v>8.9173523038233213E-2</v>
      </c>
    </row>
    <row r="10327" spans="1:26" x14ac:dyDescent="0.25">
      <c r="A10327" s="16">
        <f t="shared" si="1613"/>
        <v>53860</v>
      </c>
      <c r="B10327">
        <f>+'[2]Ejercicio 1'!E10544</f>
        <v>10325</v>
      </c>
      <c r="C10327" s="5">
        <v>8.798542786610869E-2</v>
      </c>
      <c r="D10327" s="4">
        <f t="shared" si="1608"/>
        <v>8.6084724992115225E-2</v>
      </c>
      <c r="E10327" s="6">
        <f t="shared" si="1609"/>
        <v>8.7028170744191738E-2</v>
      </c>
      <c r="F10327" s="7">
        <f t="shared" si="1610"/>
        <v>8.637355847585626E-2</v>
      </c>
      <c r="I10327" s="10">
        <v>10325</v>
      </c>
      <c r="J10327" s="8">
        <f t="shared" si="1611"/>
        <v>8.9485427866108691E-2</v>
      </c>
      <c r="K10327" s="8">
        <f t="shared" si="1611"/>
        <v>8.7584724992115226E-2</v>
      </c>
      <c r="L10327" s="8">
        <f t="shared" si="1611"/>
        <v>8.8528170744191739E-2</v>
      </c>
      <c r="M10327" s="8">
        <f t="shared" si="1606"/>
        <v>8.7873558475856262E-2</v>
      </c>
      <c r="P10327">
        <v>10325</v>
      </c>
      <c r="Q10327" s="8">
        <f t="shared" si="1612"/>
        <v>8.6485427866108688E-2</v>
      </c>
      <c r="R10327" s="8">
        <f t="shared" si="1612"/>
        <v>8.4584724992115223E-2</v>
      </c>
      <c r="S10327" s="8">
        <f t="shared" si="1612"/>
        <v>8.5528170744191737E-2</v>
      </c>
      <c r="T10327" s="8">
        <f t="shared" si="1607"/>
        <v>8.4873558475856259E-2</v>
      </c>
      <c r="W10327">
        <v>10325</v>
      </c>
      <c r="X10327" s="4">
        <f t="shared" si="1605"/>
        <v>9.0849236045916978E-2</v>
      </c>
      <c r="Y10327" s="4">
        <f t="shared" si="1603"/>
        <v>8.9854487022613116E-2</v>
      </c>
      <c r="Z10327" s="4">
        <f t="shared" si="1604"/>
        <v>8.9174066659701054E-2</v>
      </c>
    </row>
    <row r="10328" spans="1:26" x14ac:dyDescent="0.25">
      <c r="A10328" s="16">
        <f t="shared" si="1613"/>
        <v>53861</v>
      </c>
      <c r="B10328">
        <f>+'[2]Ejercicio 1'!E10545</f>
        <v>10326</v>
      </c>
      <c r="C10328" s="5">
        <v>8.7985710010405713E-2</v>
      </c>
      <c r="D10328" s="4">
        <f t="shared" si="1608"/>
        <v>8.6084995120663865E-2</v>
      </c>
      <c r="E10328" s="6">
        <f t="shared" si="1609"/>
        <v>8.7028446815250501E-2</v>
      </c>
      <c r="F10328" s="7">
        <f t="shared" si="1610"/>
        <v>8.6373830419115602E-2</v>
      </c>
      <c r="I10328" s="10">
        <v>10326</v>
      </c>
      <c r="J10328" s="8">
        <f t="shared" si="1611"/>
        <v>8.9485710010405714E-2</v>
      </c>
      <c r="K10328" s="8">
        <f t="shared" si="1611"/>
        <v>8.7584995120663867E-2</v>
      </c>
      <c r="L10328" s="8">
        <f t="shared" si="1611"/>
        <v>8.8528446815250503E-2</v>
      </c>
      <c r="M10328" s="8">
        <f t="shared" si="1606"/>
        <v>8.7873830419115603E-2</v>
      </c>
      <c r="P10328">
        <v>10326</v>
      </c>
      <c r="Q10328" s="8">
        <f t="shared" si="1612"/>
        <v>8.6485710010405711E-2</v>
      </c>
      <c r="R10328" s="8">
        <f t="shared" si="1612"/>
        <v>8.4584995120663864E-2</v>
      </c>
      <c r="S10328" s="8">
        <f t="shared" si="1612"/>
        <v>8.55284468152505E-2</v>
      </c>
      <c r="T10328" s="8">
        <f t="shared" si="1607"/>
        <v>8.4873830419115601E-2</v>
      </c>
      <c r="W10328">
        <v>10326</v>
      </c>
      <c r="X10328" s="4">
        <f t="shared" si="1605"/>
        <v>9.0849800728861341E-2</v>
      </c>
      <c r="Y10328" s="4">
        <f t="shared" si="1603"/>
        <v>8.9855039166297737E-2</v>
      </c>
      <c r="Z10328" s="4">
        <f t="shared" si="1604"/>
        <v>8.9174610282125269E-2</v>
      </c>
    </row>
    <row r="10329" spans="1:26" x14ac:dyDescent="0.25">
      <c r="A10329" s="16">
        <f t="shared" si="1613"/>
        <v>53862</v>
      </c>
      <c r="B10329">
        <f>+'[2]Ejercicio 1'!E10546</f>
        <v>10327</v>
      </c>
      <c r="C10329" s="5">
        <v>8.7985992154702736E-2</v>
      </c>
      <c r="D10329" s="4">
        <f t="shared" si="1608"/>
        <v>8.6085265249176215E-2</v>
      </c>
      <c r="E10329" s="6">
        <f t="shared" si="1609"/>
        <v>8.7028722886290807E-2</v>
      </c>
      <c r="F10329" s="7">
        <f t="shared" si="1610"/>
        <v>8.6374102362346397E-2</v>
      </c>
      <c r="I10329" s="10">
        <v>10327</v>
      </c>
      <c r="J10329" s="8">
        <f t="shared" si="1611"/>
        <v>8.9485992154702737E-2</v>
      </c>
      <c r="K10329" s="8">
        <f t="shared" si="1611"/>
        <v>8.7585265249176217E-2</v>
      </c>
      <c r="L10329" s="8">
        <f t="shared" si="1611"/>
        <v>8.8528722886290809E-2</v>
      </c>
      <c r="M10329" s="8">
        <f t="shared" si="1606"/>
        <v>8.7874102362346398E-2</v>
      </c>
      <c r="P10329">
        <v>10327</v>
      </c>
      <c r="Q10329" s="8">
        <f t="shared" si="1612"/>
        <v>8.6485992154702734E-2</v>
      </c>
      <c r="R10329" s="8">
        <f t="shared" si="1612"/>
        <v>8.4585265249176214E-2</v>
      </c>
      <c r="S10329" s="8">
        <f t="shared" si="1612"/>
        <v>8.5528722886290806E-2</v>
      </c>
      <c r="T10329" s="8">
        <f t="shared" si="1607"/>
        <v>8.4874102362346396E-2</v>
      </c>
      <c r="W10329">
        <v>10327</v>
      </c>
      <c r="X10329" s="4">
        <f t="shared" si="1605"/>
        <v>9.0850365411844797E-2</v>
      </c>
      <c r="Y10329" s="4">
        <f t="shared" si="1603"/>
        <v>8.9855591310043836E-2</v>
      </c>
      <c r="Z10329" s="4">
        <f t="shared" si="1604"/>
        <v>8.9175153904469562E-2</v>
      </c>
    </row>
    <row r="10330" spans="1:26" x14ac:dyDescent="0.25">
      <c r="A10330" s="16">
        <f t="shared" si="1613"/>
        <v>53863</v>
      </c>
      <c r="B10330">
        <f>+'[2]Ejercicio 1'!E10547</f>
        <v>10328</v>
      </c>
      <c r="C10330" s="5">
        <v>8.7986274298999759E-2</v>
      </c>
      <c r="D10330" s="4">
        <f t="shared" si="1608"/>
        <v>8.608553537765104E-2</v>
      </c>
      <c r="E10330" s="6">
        <f t="shared" si="1609"/>
        <v>8.7028998957311796E-2</v>
      </c>
      <c r="F10330" s="7">
        <f t="shared" si="1610"/>
        <v>8.6374374305542928E-2</v>
      </c>
      <c r="I10330" s="10">
        <v>10328</v>
      </c>
      <c r="J10330" s="8">
        <f t="shared" si="1611"/>
        <v>8.948627429899976E-2</v>
      </c>
      <c r="K10330" s="8">
        <f t="shared" si="1611"/>
        <v>8.7585535377651041E-2</v>
      </c>
      <c r="L10330" s="8">
        <f t="shared" si="1611"/>
        <v>8.8528998957311797E-2</v>
      </c>
      <c r="M10330" s="8">
        <f t="shared" si="1606"/>
        <v>8.7874374305542929E-2</v>
      </c>
      <c r="P10330">
        <v>10328</v>
      </c>
      <c r="Q10330" s="8">
        <f t="shared" si="1612"/>
        <v>8.6486274298999757E-2</v>
      </c>
      <c r="R10330" s="8">
        <f t="shared" si="1612"/>
        <v>8.4585535377651039E-2</v>
      </c>
      <c r="S10330" s="8">
        <f t="shared" si="1612"/>
        <v>8.5528998957311794E-2</v>
      </c>
      <c r="T10330" s="8">
        <f t="shared" si="1607"/>
        <v>8.4874374305542927E-2</v>
      </c>
      <c r="W10330">
        <v>10328</v>
      </c>
      <c r="X10330" s="4">
        <f t="shared" si="1605"/>
        <v>9.0850930094866458E-2</v>
      </c>
      <c r="Y10330" s="4">
        <f t="shared" si="1603"/>
        <v>8.9856143453652046E-2</v>
      </c>
      <c r="Z10330" s="4">
        <f t="shared" si="1604"/>
        <v>8.9175697526719624E-2</v>
      </c>
    </row>
    <row r="10331" spans="1:26" x14ac:dyDescent="0.25">
      <c r="A10331" s="16">
        <f t="shared" si="1613"/>
        <v>53864</v>
      </c>
      <c r="B10331">
        <f>+'[2]Ejercicio 1'!E10548</f>
        <v>10329</v>
      </c>
      <c r="C10331" s="5">
        <v>8.7986556443296782E-2</v>
      </c>
      <c r="D10331" s="4">
        <f t="shared" si="1608"/>
        <v>8.6085805506089172E-2</v>
      </c>
      <c r="E10331" s="6">
        <f t="shared" si="1609"/>
        <v>8.7029275028313466E-2</v>
      </c>
      <c r="F10331" s="7">
        <f t="shared" si="1610"/>
        <v>8.6374646248708054E-2</v>
      </c>
      <c r="I10331" s="10">
        <v>10329</v>
      </c>
      <c r="J10331" s="8">
        <f t="shared" si="1611"/>
        <v>8.9486556443296783E-2</v>
      </c>
      <c r="K10331" s="8">
        <f t="shared" si="1611"/>
        <v>8.7585805506089173E-2</v>
      </c>
      <c r="L10331" s="8">
        <f t="shared" si="1611"/>
        <v>8.8529275028313467E-2</v>
      </c>
      <c r="M10331" s="8">
        <f t="shared" si="1606"/>
        <v>8.7874646248708055E-2</v>
      </c>
      <c r="P10331">
        <v>10329</v>
      </c>
      <c r="Q10331" s="8">
        <f t="shared" si="1612"/>
        <v>8.648655644329678E-2</v>
      </c>
      <c r="R10331" s="8">
        <f t="shared" si="1612"/>
        <v>8.4585805506089171E-2</v>
      </c>
      <c r="S10331" s="8">
        <f t="shared" si="1612"/>
        <v>8.5529275028313465E-2</v>
      </c>
      <c r="T10331" s="8">
        <f t="shared" si="1607"/>
        <v>8.4874646248708052E-2</v>
      </c>
      <c r="W10331">
        <v>10329</v>
      </c>
      <c r="X10331" s="4">
        <f t="shared" si="1605"/>
        <v>9.085149477792677E-2</v>
      </c>
      <c r="Y10331" s="4">
        <f t="shared" si="1603"/>
        <v>8.9856695597223341E-2</v>
      </c>
      <c r="Z10331" s="4">
        <f t="shared" si="1604"/>
        <v>8.9176241147830612E-2</v>
      </c>
    </row>
    <row r="10332" spans="1:26" x14ac:dyDescent="0.25">
      <c r="A10332" s="16">
        <f t="shared" si="1613"/>
        <v>53865</v>
      </c>
      <c r="B10332">
        <f>+'[2]Ejercicio 1'!E10549</f>
        <v>10330</v>
      </c>
      <c r="C10332" s="5">
        <v>8.7986838587593805E-2</v>
      </c>
      <c r="D10332" s="4">
        <f t="shared" si="1608"/>
        <v>8.6086075634490375E-2</v>
      </c>
      <c r="E10332" s="6">
        <f t="shared" si="1609"/>
        <v>8.7029551099296679E-2</v>
      </c>
      <c r="F10332" s="7">
        <f t="shared" si="1610"/>
        <v>8.6374918191841774E-2</v>
      </c>
      <c r="I10332" s="10">
        <v>10330</v>
      </c>
      <c r="J10332" s="8">
        <f t="shared" si="1611"/>
        <v>8.9486838587593806E-2</v>
      </c>
      <c r="K10332" s="8">
        <f t="shared" si="1611"/>
        <v>8.7586075634490376E-2</v>
      </c>
      <c r="L10332" s="8">
        <f t="shared" si="1611"/>
        <v>8.852955109929668E-2</v>
      </c>
      <c r="M10332" s="8">
        <f t="shared" si="1606"/>
        <v>8.7874918191841775E-2</v>
      </c>
      <c r="P10332">
        <v>10330</v>
      </c>
      <c r="Q10332" s="8">
        <f t="shared" si="1612"/>
        <v>8.6486838587593803E-2</v>
      </c>
      <c r="R10332" s="8">
        <f t="shared" si="1612"/>
        <v>8.4586075634490374E-2</v>
      </c>
      <c r="S10332" s="8">
        <f t="shared" si="1612"/>
        <v>8.5529551099296677E-2</v>
      </c>
      <c r="T10332" s="8">
        <f t="shared" si="1607"/>
        <v>8.4874918191841772E-2</v>
      </c>
      <c r="W10332">
        <v>10330</v>
      </c>
      <c r="X10332" s="4">
        <f t="shared" si="1605"/>
        <v>9.0852059461024842E-2</v>
      </c>
      <c r="Y10332" s="4">
        <f t="shared" si="1603"/>
        <v>8.985724774065762E-2</v>
      </c>
      <c r="Z10332" s="4">
        <f t="shared" si="1604"/>
        <v>8.9176784769903691E-2</v>
      </c>
    </row>
    <row r="10333" spans="1:26" x14ac:dyDescent="0.25">
      <c r="A10333" s="16">
        <f t="shared" si="1613"/>
        <v>53866</v>
      </c>
      <c r="B10333">
        <f>+'[2]Ejercicio 1'!E10550</f>
        <v>10331</v>
      </c>
      <c r="C10333" s="5">
        <v>8.7987120731890814E-2</v>
      </c>
      <c r="D10333" s="4">
        <f t="shared" si="1608"/>
        <v>8.6086345762854483E-2</v>
      </c>
      <c r="E10333" s="6">
        <f t="shared" si="1609"/>
        <v>8.7029827170261448E-2</v>
      </c>
      <c r="F10333" s="7">
        <f t="shared" si="1610"/>
        <v>8.6375190134944102E-2</v>
      </c>
      <c r="I10333" s="10">
        <v>10331</v>
      </c>
      <c r="J10333" s="8">
        <f t="shared" si="1611"/>
        <v>8.9487120731890815E-2</v>
      </c>
      <c r="K10333" s="8">
        <f t="shared" si="1611"/>
        <v>8.7586345762854484E-2</v>
      </c>
      <c r="L10333" s="8">
        <f t="shared" si="1611"/>
        <v>8.8529827170261449E-2</v>
      </c>
      <c r="M10333" s="8">
        <f t="shared" si="1606"/>
        <v>8.7875190134944103E-2</v>
      </c>
      <c r="P10333">
        <v>10331</v>
      </c>
      <c r="Q10333" s="8">
        <f t="shared" si="1612"/>
        <v>8.6487120731890813E-2</v>
      </c>
      <c r="R10333" s="8">
        <f t="shared" si="1612"/>
        <v>8.4586345762854481E-2</v>
      </c>
      <c r="S10333" s="8">
        <f t="shared" si="1612"/>
        <v>8.5529827170261447E-2</v>
      </c>
      <c r="T10333" s="8">
        <f t="shared" si="1607"/>
        <v>8.4875190134944101E-2</v>
      </c>
      <c r="W10333">
        <v>10331</v>
      </c>
      <c r="X10333" s="4">
        <f t="shared" si="1605"/>
        <v>9.0852624144162022E-2</v>
      </c>
      <c r="Y10333" s="4">
        <f t="shared" si="1603"/>
        <v>8.9857799884252632E-2</v>
      </c>
      <c r="Z10333" s="4">
        <f t="shared" si="1604"/>
        <v>8.9177328391885399E-2</v>
      </c>
    </row>
    <row r="10334" spans="1:26" x14ac:dyDescent="0.25">
      <c r="A10334" s="16">
        <f t="shared" si="1613"/>
        <v>53867</v>
      </c>
      <c r="B10334">
        <f>+'[2]Ejercicio 1'!E10551</f>
        <v>10332</v>
      </c>
      <c r="C10334" s="5">
        <v>8.7987402876187837E-2</v>
      </c>
      <c r="D10334" s="4">
        <f t="shared" si="1608"/>
        <v>8.608661589118187E-2</v>
      </c>
      <c r="E10334" s="6">
        <f t="shared" si="1609"/>
        <v>8.7030103241206899E-2</v>
      </c>
      <c r="F10334" s="7">
        <f t="shared" si="1610"/>
        <v>8.6375462078015025E-2</v>
      </c>
      <c r="I10334" s="10">
        <v>10332</v>
      </c>
      <c r="J10334" s="8">
        <f t="shared" si="1611"/>
        <v>8.9487402876187838E-2</v>
      </c>
      <c r="K10334" s="8">
        <f t="shared" si="1611"/>
        <v>8.7586615891181871E-2</v>
      </c>
      <c r="L10334" s="8">
        <f t="shared" si="1611"/>
        <v>8.8530103241206901E-2</v>
      </c>
      <c r="M10334" s="8">
        <f t="shared" si="1606"/>
        <v>8.7875462078015026E-2</v>
      </c>
      <c r="P10334">
        <v>10332</v>
      </c>
      <c r="Q10334" s="8">
        <f t="shared" si="1612"/>
        <v>8.6487402876187836E-2</v>
      </c>
      <c r="R10334" s="8">
        <f t="shared" si="1612"/>
        <v>8.4586615891181868E-2</v>
      </c>
      <c r="S10334" s="8">
        <f t="shared" si="1612"/>
        <v>8.5530103241206898E-2</v>
      </c>
      <c r="T10334" s="8">
        <f t="shared" si="1607"/>
        <v>8.4875462078015024E-2</v>
      </c>
      <c r="W10334">
        <v>10332</v>
      </c>
      <c r="X10334" s="4">
        <f t="shared" si="1605"/>
        <v>9.0853188827313247E-2</v>
      </c>
      <c r="Y10334" s="4">
        <f t="shared" si="1603"/>
        <v>8.9858352027710628E-2</v>
      </c>
      <c r="Z10334" s="4">
        <f t="shared" si="1604"/>
        <v>8.9177872012733736E-2</v>
      </c>
    </row>
    <row r="10335" spans="1:26" x14ac:dyDescent="0.25">
      <c r="A10335" s="16">
        <f t="shared" si="1613"/>
        <v>53868</v>
      </c>
      <c r="B10335">
        <f>+'[2]Ejercicio 1'!E10552</f>
        <v>10333</v>
      </c>
      <c r="C10335" s="5">
        <v>8.798768502048486E-2</v>
      </c>
      <c r="D10335" s="4">
        <f t="shared" si="1608"/>
        <v>8.6086886019472772E-2</v>
      </c>
      <c r="E10335" s="6">
        <f t="shared" si="1609"/>
        <v>8.7030379312134767E-2</v>
      </c>
      <c r="F10335" s="7">
        <f t="shared" si="1610"/>
        <v>8.6375734021057388E-2</v>
      </c>
      <c r="I10335" s="10">
        <v>10333</v>
      </c>
      <c r="J10335" s="8">
        <f t="shared" si="1611"/>
        <v>8.9487685020484861E-2</v>
      </c>
      <c r="K10335" s="8">
        <f t="shared" si="1611"/>
        <v>8.7586886019472773E-2</v>
      </c>
      <c r="L10335" s="8">
        <f t="shared" si="1611"/>
        <v>8.8530379312134769E-2</v>
      </c>
      <c r="M10335" s="8">
        <f t="shared" si="1606"/>
        <v>8.7875734021057389E-2</v>
      </c>
      <c r="P10335">
        <v>10333</v>
      </c>
      <c r="Q10335" s="8">
        <f t="shared" si="1612"/>
        <v>8.6487685020484859E-2</v>
      </c>
      <c r="R10335" s="8">
        <f t="shared" si="1612"/>
        <v>8.4586886019472771E-2</v>
      </c>
      <c r="S10335" s="8">
        <f t="shared" si="1612"/>
        <v>8.5530379312134766E-2</v>
      </c>
      <c r="T10335" s="8">
        <f t="shared" si="1607"/>
        <v>8.4875734021057386E-2</v>
      </c>
      <c r="W10335">
        <v>10333</v>
      </c>
      <c r="X10335" s="4">
        <f t="shared" si="1605"/>
        <v>9.0853753510551874E-2</v>
      </c>
      <c r="Y10335" s="4">
        <f t="shared" ref="Y10335:Y10398" si="1614">Tasa_Fwd(E10244,B10244,E10335,B10335,91)</f>
        <v>8.9858904171230103E-2</v>
      </c>
      <c r="Z10335" s="4">
        <f t="shared" si="1604"/>
        <v>8.9178415635594754E-2</v>
      </c>
    </row>
    <row r="10336" spans="1:26" x14ac:dyDescent="0.25">
      <c r="A10336" s="16">
        <f t="shared" si="1613"/>
        <v>53869</v>
      </c>
      <c r="B10336">
        <f>+'[2]Ejercicio 1'!E10553</f>
        <v>10334</v>
      </c>
      <c r="C10336" s="5">
        <v>8.7987967164781883E-2</v>
      </c>
      <c r="D10336" s="4">
        <f t="shared" si="1608"/>
        <v>8.6087156147726551E-2</v>
      </c>
      <c r="E10336" s="6">
        <f t="shared" si="1609"/>
        <v>8.7030655383042443E-2</v>
      </c>
      <c r="F10336" s="7">
        <f t="shared" si="1610"/>
        <v>8.63760059640655E-2</v>
      </c>
      <c r="I10336" s="10">
        <v>10334</v>
      </c>
      <c r="J10336" s="8">
        <f t="shared" si="1611"/>
        <v>8.9487967164781884E-2</v>
      </c>
      <c r="K10336" s="8">
        <f t="shared" si="1611"/>
        <v>8.7587156147726553E-2</v>
      </c>
      <c r="L10336" s="8">
        <f t="shared" si="1611"/>
        <v>8.8530655383042445E-2</v>
      </c>
      <c r="M10336" s="8">
        <f t="shared" si="1606"/>
        <v>8.7876005964065501E-2</v>
      </c>
      <c r="P10336">
        <v>10334</v>
      </c>
      <c r="Q10336" s="8">
        <f t="shared" si="1612"/>
        <v>8.6487967164781882E-2</v>
      </c>
      <c r="R10336" s="8">
        <f t="shared" si="1612"/>
        <v>8.458715614772655E-2</v>
      </c>
      <c r="S10336" s="8">
        <f t="shared" si="1612"/>
        <v>8.5530655383042442E-2</v>
      </c>
      <c r="T10336" s="8">
        <f t="shared" si="1607"/>
        <v>8.4876005964065498E-2</v>
      </c>
      <c r="W10336">
        <v>10334</v>
      </c>
      <c r="X10336" s="4">
        <f t="shared" si="1605"/>
        <v>9.0854318193804129E-2</v>
      </c>
      <c r="Y10336" s="4">
        <f t="shared" si="1614"/>
        <v>8.9859456314612549E-2</v>
      </c>
      <c r="Z10336" s="4">
        <f t="shared" ref="Z10336:Z10399" si="1615">Tasa_Fwd(F10308,B10308,F10336,B10336,28)</f>
        <v>8.9178959256263235E-2</v>
      </c>
    </row>
    <row r="10337" spans="1:26" x14ac:dyDescent="0.25">
      <c r="A10337" s="16">
        <f t="shared" si="1613"/>
        <v>53870</v>
      </c>
      <c r="B10337">
        <f>+'[2]Ejercicio 1'!E10554</f>
        <v>10335</v>
      </c>
      <c r="C10337" s="5">
        <v>8.7988249309078906E-2</v>
      </c>
      <c r="D10337" s="4">
        <f t="shared" si="1608"/>
        <v>8.6087426275943221E-2</v>
      </c>
      <c r="E10337" s="6">
        <f t="shared" si="1609"/>
        <v>8.7030931453931676E-2</v>
      </c>
      <c r="F10337" s="7">
        <f t="shared" si="1610"/>
        <v>8.6376277907042207E-2</v>
      </c>
      <c r="I10337" s="10">
        <v>10335</v>
      </c>
      <c r="J10337" s="8">
        <f t="shared" si="1611"/>
        <v>8.9488249309078907E-2</v>
      </c>
      <c r="K10337" s="8">
        <f t="shared" si="1611"/>
        <v>8.7587426275943223E-2</v>
      </c>
      <c r="L10337" s="8">
        <f t="shared" si="1611"/>
        <v>8.8530931453931677E-2</v>
      </c>
      <c r="M10337" s="8">
        <f t="shared" si="1606"/>
        <v>8.7876277907042208E-2</v>
      </c>
      <c r="P10337">
        <v>10335</v>
      </c>
      <c r="Q10337" s="8">
        <f t="shared" si="1612"/>
        <v>8.6488249309078905E-2</v>
      </c>
      <c r="R10337" s="8">
        <f t="shared" si="1612"/>
        <v>8.458742627594322E-2</v>
      </c>
      <c r="S10337" s="8">
        <f t="shared" si="1612"/>
        <v>8.5530931453931675E-2</v>
      </c>
      <c r="T10337" s="8">
        <f t="shared" si="1607"/>
        <v>8.4876277907042205E-2</v>
      </c>
      <c r="W10337">
        <v>10335</v>
      </c>
      <c r="X10337" s="4">
        <f t="shared" si="1605"/>
        <v>9.0854882877095464E-2</v>
      </c>
      <c r="Y10337" s="4">
        <f t="shared" si="1614"/>
        <v>8.9860008457956331E-2</v>
      </c>
      <c r="Z10337" s="4">
        <f t="shared" si="1615"/>
        <v>8.9179502877893793E-2</v>
      </c>
    </row>
    <row r="10338" spans="1:26" x14ac:dyDescent="0.25">
      <c r="A10338" s="16">
        <f t="shared" si="1613"/>
        <v>53871</v>
      </c>
      <c r="B10338">
        <f>+'[2]Ejercicio 1'!E10555</f>
        <v>10336</v>
      </c>
      <c r="C10338" s="5">
        <v>8.7988531453375929E-2</v>
      </c>
      <c r="D10338" s="4">
        <f t="shared" si="1608"/>
        <v>8.6087696404122976E-2</v>
      </c>
      <c r="E10338" s="6">
        <f t="shared" si="1609"/>
        <v>8.7031207524801577E-2</v>
      </c>
      <c r="F10338" s="7">
        <f t="shared" si="1610"/>
        <v>8.6376549849987522E-2</v>
      </c>
      <c r="I10338" s="10">
        <v>10336</v>
      </c>
      <c r="J10338" s="8">
        <f t="shared" si="1611"/>
        <v>8.948853145337593E-2</v>
      </c>
      <c r="K10338" s="8">
        <f t="shared" si="1611"/>
        <v>8.7587696404122978E-2</v>
      </c>
      <c r="L10338" s="8">
        <f t="shared" si="1611"/>
        <v>8.8531207524801578E-2</v>
      </c>
      <c r="M10338" s="8">
        <f t="shared" si="1606"/>
        <v>8.7876549849987523E-2</v>
      </c>
      <c r="P10338">
        <v>10336</v>
      </c>
      <c r="Q10338" s="8">
        <f t="shared" si="1612"/>
        <v>8.6488531453375928E-2</v>
      </c>
      <c r="R10338" s="8">
        <f t="shared" si="1612"/>
        <v>8.4587696404122975E-2</v>
      </c>
      <c r="S10338" s="8">
        <f t="shared" si="1612"/>
        <v>8.5531207524801575E-2</v>
      </c>
      <c r="T10338" s="8">
        <f t="shared" si="1607"/>
        <v>8.487654984998752E-2</v>
      </c>
      <c r="W10338">
        <v>10336</v>
      </c>
      <c r="X10338" s="4">
        <f t="shared" si="1605"/>
        <v>9.0855447560425004E-2</v>
      </c>
      <c r="Y10338" s="4">
        <f t="shared" si="1614"/>
        <v>8.9860560601163972E-2</v>
      </c>
      <c r="Z10338" s="4">
        <f t="shared" si="1615"/>
        <v>8.9180046499435867E-2</v>
      </c>
    </row>
    <row r="10339" spans="1:26" x14ac:dyDescent="0.25">
      <c r="A10339" s="16">
        <f t="shared" si="1613"/>
        <v>53872</v>
      </c>
      <c r="B10339">
        <f>+'[2]Ejercicio 1'!E10556</f>
        <v>10337</v>
      </c>
      <c r="C10339" s="5">
        <v>8.7988813597672952E-2</v>
      </c>
      <c r="D10339" s="4">
        <f t="shared" si="1608"/>
        <v>8.6087966532266025E-2</v>
      </c>
      <c r="E10339" s="6">
        <f t="shared" si="1609"/>
        <v>8.703148359565302E-2</v>
      </c>
      <c r="F10339" s="7">
        <f t="shared" si="1610"/>
        <v>8.6376821792901418E-2</v>
      </c>
      <c r="I10339" s="10">
        <v>10337</v>
      </c>
      <c r="J10339" s="8">
        <f t="shared" si="1611"/>
        <v>8.9488813597672953E-2</v>
      </c>
      <c r="K10339" s="8">
        <f t="shared" si="1611"/>
        <v>8.7587966532266026E-2</v>
      </c>
      <c r="L10339" s="8">
        <f t="shared" si="1611"/>
        <v>8.8531483595653021E-2</v>
      </c>
      <c r="M10339" s="8">
        <f t="shared" si="1606"/>
        <v>8.7876821792901419E-2</v>
      </c>
      <c r="P10339">
        <v>10337</v>
      </c>
      <c r="Q10339" s="8">
        <f t="shared" si="1612"/>
        <v>8.6488813597672951E-2</v>
      </c>
      <c r="R10339" s="8">
        <f t="shared" si="1612"/>
        <v>8.4587966532266023E-2</v>
      </c>
      <c r="S10339" s="8">
        <f t="shared" si="1612"/>
        <v>8.5531483595653018E-2</v>
      </c>
      <c r="T10339" s="8">
        <f t="shared" si="1607"/>
        <v>8.4876821792901416E-2</v>
      </c>
      <c r="W10339">
        <v>10337</v>
      </c>
      <c r="X10339" s="4">
        <f t="shared" si="1605"/>
        <v>9.0856012243767728E-2</v>
      </c>
      <c r="Y10339" s="4">
        <f t="shared" si="1614"/>
        <v>8.9861112744532359E-2</v>
      </c>
      <c r="Z10339" s="4">
        <f t="shared" si="1615"/>
        <v>8.9180590119835992E-2</v>
      </c>
    </row>
    <row r="10340" spans="1:26" x14ac:dyDescent="0.25">
      <c r="A10340" s="16">
        <f t="shared" si="1613"/>
        <v>53873</v>
      </c>
      <c r="B10340">
        <f>+'[2]Ejercicio 1'!E10557</f>
        <v>10338</v>
      </c>
      <c r="C10340" s="5">
        <v>8.7989095741969961E-2</v>
      </c>
      <c r="D10340" s="4">
        <f t="shared" si="1608"/>
        <v>8.6088236660372366E-2</v>
      </c>
      <c r="E10340" s="6">
        <f t="shared" si="1609"/>
        <v>8.7031759666486033E-2</v>
      </c>
      <c r="F10340" s="7">
        <f t="shared" si="1610"/>
        <v>8.6377093735783922E-2</v>
      </c>
      <c r="I10340" s="10">
        <v>10338</v>
      </c>
      <c r="J10340" s="8">
        <f t="shared" si="1611"/>
        <v>8.9489095741969962E-2</v>
      </c>
      <c r="K10340" s="8">
        <f t="shared" si="1611"/>
        <v>8.7588236660372368E-2</v>
      </c>
      <c r="L10340" s="8">
        <f t="shared" si="1611"/>
        <v>8.8531759666486035E-2</v>
      </c>
      <c r="M10340" s="8">
        <f t="shared" si="1606"/>
        <v>8.7877093735783923E-2</v>
      </c>
      <c r="P10340">
        <v>10338</v>
      </c>
      <c r="Q10340" s="8">
        <f t="shared" si="1612"/>
        <v>8.648909574196996E-2</v>
      </c>
      <c r="R10340" s="8">
        <f t="shared" si="1612"/>
        <v>8.4588236660372365E-2</v>
      </c>
      <c r="S10340" s="8">
        <f t="shared" si="1612"/>
        <v>8.5531759666486032E-2</v>
      </c>
      <c r="T10340" s="8">
        <f t="shared" si="1607"/>
        <v>8.4877093735783921E-2</v>
      </c>
      <c r="W10340">
        <v>10338</v>
      </c>
      <c r="X10340" s="4">
        <f t="shared" si="1605"/>
        <v>9.0856576927199173E-2</v>
      </c>
      <c r="Y10340" s="4">
        <f t="shared" si="1614"/>
        <v>8.9861664887764592E-2</v>
      </c>
      <c r="Z10340" s="4">
        <f t="shared" si="1615"/>
        <v>8.9181133741201055E-2</v>
      </c>
    </row>
    <row r="10341" spans="1:26" x14ac:dyDescent="0.25">
      <c r="A10341" s="16">
        <f t="shared" si="1613"/>
        <v>53874</v>
      </c>
      <c r="B10341">
        <f>+'[2]Ejercicio 1'!E10558</f>
        <v>10339</v>
      </c>
      <c r="C10341" s="5">
        <v>8.7989377886266984E-2</v>
      </c>
      <c r="D10341" s="4">
        <f t="shared" si="1608"/>
        <v>8.6088506788441599E-2</v>
      </c>
      <c r="E10341" s="6">
        <f t="shared" si="1609"/>
        <v>8.7032035737299715E-2</v>
      </c>
      <c r="F10341" s="7">
        <f t="shared" si="1610"/>
        <v>8.6377365678637866E-2</v>
      </c>
      <c r="I10341" s="10">
        <v>10339</v>
      </c>
      <c r="J10341" s="8">
        <f t="shared" si="1611"/>
        <v>8.9489377886266985E-2</v>
      </c>
      <c r="K10341" s="8">
        <f t="shared" si="1611"/>
        <v>8.75885067884416E-2</v>
      </c>
      <c r="L10341" s="8">
        <f t="shared" si="1611"/>
        <v>8.8532035737299716E-2</v>
      </c>
      <c r="M10341" s="8">
        <f t="shared" si="1606"/>
        <v>8.7877365678637867E-2</v>
      </c>
      <c r="P10341">
        <v>10339</v>
      </c>
      <c r="Q10341" s="8">
        <f t="shared" si="1612"/>
        <v>8.6489377886266983E-2</v>
      </c>
      <c r="R10341" s="8">
        <f t="shared" si="1612"/>
        <v>8.4588506788441598E-2</v>
      </c>
      <c r="S10341" s="8">
        <f t="shared" si="1612"/>
        <v>8.5532035737299714E-2</v>
      </c>
      <c r="T10341" s="8">
        <f t="shared" si="1607"/>
        <v>8.4877365678637864E-2</v>
      </c>
      <c r="W10341">
        <v>10339</v>
      </c>
      <c r="X10341" s="4">
        <f t="shared" si="1605"/>
        <v>9.0857141610644232E-2</v>
      </c>
      <c r="Y10341" s="4">
        <f t="shared" si="1614"/>
        <v>8.9862217031056568E-2</v>
      </c>
      <c r="Z10341" s="4">
        <f t="shared" si="1615"/>
        <v>8.9181677363531067E-2</v>
      </c>
    </row>
    <row r="10342" spans="1:26" x14ac:dyDescent="0.25">
      <c r="A10342" s="16">
        <f t="shared" si="1613"/>
        <v>53875</v>
      </c>
      <c r="B10342">
        <f>+'[2]Ejercicio 1'!E10559</f>
        <v>10340</v>
      </c>
      <c r="C10342" s="5">
        <v>8.7989660030564007E-2</v>
      </c>
      <c r="D10342" s="4">
        <f t="shared" si="1608"/>
        <v>8.608877691647393E-2</v>
      </c>
      <c r="E10342" s="6">
        <f t="shared" si="1609"/>
        <v>8.7032311808094065E-2</v>
      </c>
      <c r="F10342" s="7">
        <f t="shared" si="1610"/>
        <v>8.6377637621457559E-2</v>
      </c>
      <c r="I10342" s="10">
        <v>10340</v>
      </c>
      <c r="J10342" s="8">
        <f t="shared" si="1611"/>
        <v>8.9489660030564008E-2</v>
      </c>
      <c r="K10342" s="8">
        <f t="shared" si="1611"/>
        <v>8.7588776916473932E-2</v>
      </c>
      <c r="L10342" s="8">
        <f t="shared" si="1611"/>
        <v>8.8532311808094066E-2</v>
      </c>
      <c r="M10342" s="8">
        <f t="shared" si="1606"/>
        <v>8.7877637621457561E-2</v>
      </c>
      <c r="P10342">
        <v>10340</v>
      </c>
      <c r="Q10342" s="8">
        <f t="shared" si="1612"/>
        <v>8.6489660030564006E-2</v>
      </c>
      <c r="R10342" s="8">
        <f t="shared" si="1612"/>
        <v>8.4588776916473929E-2</v>
      </c>
      <c r="S10342" s="8">
        <f t="shared" si="1612"/>
        <v>8.5532311808094064E-2</v>
      </c>
      <c r="T10342" s="8">
        <f t="shared" si="1607"/>
        <v>8.4877637621457558E-2</v>
      </c>
      <c r="W10342">
        <v>10340</v>
      </c>
      <c r="X10342" s="4">
        <f t="shared" si="1605"/>
        <v>9.0857706294127052E-2</v>
      </c>
      <c r="Y10342" s="4">
        <f t="shared" si="1614"/>
        <v>8.9862769174113122E-2</v>
      </c>
      <c r="Z10342" s="4">
        <f t="shared" si="1615"/>
        <v>8.9182220983668542E-2</v>
      </c>
    </row>
    <row r="10343" spans="1:26" x14ac:dyDescent="0.25">
      <c r="A10343" s="16">
        <f t="shared" si="1613"/>
        <v>53876</v>
      </c>
      <c r="B10343">
        <f>+'[2]Ejercicio 1'!E10560</f>
        <v>10341</v>
      </c>
      <c r="C10343" s="5">
        <v>8.798994217486103E-2</v>
      </c>
      <c r="D10343" s="4">
        <f t="shared" si="1608"/>
        <v>8.6089047044469139E-2</v>
      </c>
      <c r="E10343" s="6">
        <f t="shared" si="1609"/>
        <v>8.7032587878869985E-2</v>
      </c>
      <c r="F10343" s="7">
        <f t="shared" si="1610"/>
        <v>8.6377909564245847E-2</v>
      </c>
      <c r="I10343" s="10">
        <v>10341</v>
      </c>
      <c r="J10343" s="8">
        <f t="shared" si="1611"/>
        <v>8.9489942174861031E-2</v>
      </c>
      <c r="K10343" s="8">
        <f t="shared" si="1611"/>
        <v>8.758904704446914E-2</v>
      </c>
      <c r="L10343" s="8">
        <f t="shared" si="1611"/>
        <v>8.8532587878869987E-2</v>
      </c>
      <c r="M10343" s="8">
        <f t="shared" si="1606"/>
        <v>8.7877909564245849E-2</v>
      </c>
      <c r="P10343">
        <v>10341</v>
      </c>
      <c r="Q10343" s="8">
        <f t="shared" si="1612"/>
        <v>8.6489942174861029E-2</v>
      </c>
      <c r="R10343" s="8">
        <f t="shared" si="1612"/>
        <v>8.4589047044469137E-2</v>
      </c>
      <c r="S10343" s="8">
        <f t="shared" si="1612"/>
        <v>8.5532587878869984E-2</v>
      </c>
      <c r="T10343" s="8">
        <f t="shared" si="1607"/>
        <v>8.4877909564245846E-2</v>
      </c>
      <c r="W10343">
        <v>10341</v>
      </c>
      <c r="X10343" s="4">
        <f t="shared" si="1605"/>
        <v>9.0858270977649411E-2</v>
      </c>
      <c r="Y10343" s="4">
        <f t="shared" si="1614"/>
        <v>8.986332131723028E-2</v>
      </c>
      <c r="Z10343" s="4">
        <f t="shared" si="1615"/>
        <v>8.9182764604768108E-2</v>
      </c>
    </row>
    <row r="10344" spans="1:26" x14ac:dyDescent="0.25">
      <c r="A10344" s="16">
        <f t="shared" si="1613"/>
        <v>53877</v>
      </c>
      <c r="B10344">
        <f>+'[2]Ejercicio 1'!E10561</f>
        <v>10342</v>
      </c>
      <c r="C10344" s="5">
        <v>8.7990224319158053E-2</v>
      </c>
      <c r="D10344" s="4">
        <f t="shared" si="1608"/>
        <v>8.6089317172427654E-2</v>
      </c>
      <c r="E10344" s="6">
        <f t="shared" si="1609"/>
        <v>8.7032863949627448E-2</v>
      </c>
      <c r="F10344" s="7">
        <f t="shared" si="1610"/>
        <v>8.637818150700273E-2</v>
      </c>
      <c r="I10344" s="10">
        <v>10342</v>
      </c>
      <c r="J10344" s="8">
        <f t="shared" si="1611"/>
        <v>8.9490224319158054E-2</v>
      </c>
      <c r="K10344" s="8">
        <f t="shared" si="1611"/>
        <v>8.7589317172427655E-2</v>
      </c>
      <c r="L10344" s="8">
        <f t="shared" si="1611"/>
        <v>8.8532863949627449E-2</v>
      </c>
      <c r="M10344" s="8">
        <f t="shared" si="1606"/>
        <v>8.7878181507002731E-2</v>
      </c>
      <c r="P10344">
        <v>10342</v>
      </c>
      <c r="Q10344" s="8">
        <f t="shared" si="1612"/>
        <v>8.6490224319158052E-2</v>
      </c>
      <c r="R10344" s="8">
        <f t="shared" si="1612"/>
        <v>8.4589317172427653E-2</v>
      </c>
      <c r="S10344" s="8">
        <f t="shared" si="1612"/>
        <v>8.5532863949627447E-2</v>
      </c>
      <c r="T10344" s="8">
        <f t="shared" si="1607"/>
        <v>8.4878181507002728E-2</v>
      </c>
      <c r="W10344">
        <v>10342</v>
      </c>
      <c r="X10344" s="4">
        <f t="shared" si="1605"/>
        <v>9.0858835661184953E-2</v>
      </c>
      <c r="Y10344" s="4">
        <f t="shared" si="1614"/>
        <v>8.9863873460311425E-2</v>
      </c>
      <c r="Z10344" s="4">
        <f t="shared" si="1615"/>
        <v>8.9183308225776317E-2</v>
      </c>
    </row>
    <row r="10345" spans="1:26" x14ac:dyDescent="0.25">
      <c r="A10345" s="16">
        <f t="shared" si="1613"/>
        <v>53878</v>
      </c>
      <c r="B10345">
        <f>+'[2]Ejercicio 1'!E10562</f>
        <v>10343</v>
      </c>
      <c r="C10345" s="5">
        <v>8.7990506463455076E-2</v>
      </c>
      <c r="D10345" s="4">
        <f t="shared" si="1608"/>
        <v>8.6089587300349657E-2</v>
      </c>
      <c r="E10345" s="6">
        <f t="shared" si="1609"/>
        <v>8.7033140020366453E-2</v>
      </c>
      <c r="F10345" s="7">
        <f t="shared" si="1610"/>
        <v>8.6378453449728207E-2</v>
      </c>
      <c r="I10345" s="10">
        <v>10343</v>
      </c>
      <c r="J10345" s="8">
        <f t="shared" si="1611"/>
        <v>8.9490506463455077E-2</v>
      </c>
      <c r="K10345" s="8">
        <f t="shared" si="1611"/>
        <v>8.7589587300349658E-2</v>
      </c>
      <c r="L10345" s="8">
        <f t="shared" si="1611"/>
        <v>8.8533140020366455E-2</v>
      </c>
      <c r="M10345" s="8">
        <f t="shared" si="1606"/>
        <v>8.7878453449728208E-2</v>
      </c>
      <c r="P10345">
        <v>10343</v>
      </c>
      <c r="Q10345" s="8">
        <f t="shared" si="1612"/>
        <v>8.6490506463455075E-2</v>
      </c>
      <c r="R10345" s="8">
        <f t="shared" si="1612"/>
        <v>8.4589587300349656E-2</v>
      </c>
      <c r="S10345" s="8">
        <f t="shared" si="1612"/>
        <v>8.5533140020366452E-2</v>
      </c>
      <c r="T10345" s="8">
        <f t="shared" si="1607"/>
        <v>8.4878453449728206E-2</v>
      </c>
      <c r="W10345">
        <v>10343</v>
      </c>
      <c r="X10345" s="4">
        <f t="shared" si="1605"/>
        <v>9.0859400344808772E-2</v>
      </c>
      <c r="Y10345" s="4">
        <f t="shared" si="1614"/>
        <v>8.9864425603453174E-2</v>
      </c>
      <c r="Z10345" s="4">
        <f t="shared" si="1615"/>
        <v>8.9183851846701731E-2</v>
      </c>
    </row>
    <row r="10346" spans="1:26" x14ac:dyDescent="0.25">
      <c r="A10346" s="16">
        <f t="shared" si="1613"/>
        <v>53879</v>
      </c>
      <c r="B10346">
        <f>+'[2]Ejercicio 1'!E10563</f>
        <v>10344</v>
      </c>
      <c r="C10346" s="5">
        <v>8.7990788607752099E-2</v>
      </c>
      <c r="D10346" s="4">
        <f t="shared" si="1608"/>
        <v>8.6089857428234343E-2</v>
      </c>
      <c r="E10346" s="6">
        <f t="shared" si="1609"/>
        <v>8.7033416091085267E-2</v>
      </c>
      <c r="F10346" s="7">
        <f t="shared" si="1610"/>
        <v>8.6378725392422293E-2</v>
      </c>
      <c r="I10346" s="10">
        <v>10344</v>
      </c>
      <c r="J10346" s="8">
        <f t="shared" si="1611"/>
        <v>8.94907886077521E-2</v>
      </c>
      <c r="K10346" s="8">
        <f t="shared" si="1611"/>
        <v>8.7589857428234344E-2</v>
      </c>
      <c r="L10346" s="8">
        <f t="shared" si="1611"/>
        <v>8.8533416091085268E-2</v>
      </c>
      <c r="M10346" s="8">
        <f t="shared" si="1606"/>
        <v>8.7878725392422294E-2</v>
      </c>
      <c r="P10346">
        <v>10344</v>
      </c>
      <c r="Q10346" s="8">
        <f t="shared" si="1612"/>
        <v>8.6490788607752098E-2</v>
      </c>
      <c r="R10346" s="8">
        <f t="shared" si="1612"/>
        <v>8.4589857428234341E-2</v>
      </c>
      <c r="S10346" s="8">
        <f t="shared" si="1612"/>
        <v>8.5533416091085265E-2</v>
      </c>
      <c r="T10346" s="8">
        <f t="shared" si="1607"/>
        <v>8.4878725392422291E-2</v>
      </c>
      <c r="W10346">
        <v>10344</v>
      </c>
      <c r="X10346" s="4">
        <f t="shared" si="1605"/>
        <v>9.0859965028445761E-2</v>
      </c>
      <c r="Y10346" s="4">
        <f t="shared" si="1614"/>
        <v>8.9864977746457908E-2</v>
      </c>
      <c r="Z10346" s="4">
        <f t="shared" si="1615"/>
        <v>8.9184395466479494E-2</v>
      </c>
    </row>
    <row r="10347" spans="1:26" x14ac:dyDescent="0.25">
      <c r="A10347" s="16">
        <f t="shared" si="1613"/>
        <v>53880</v>
      </c>
      <c r="B10347">
        <f>+'[2]Ejercicio 1'!E10564</f>
        <v>10345</v>
      </c>
      <c r="C10347" s="5">
        <v>8.7991070752049108E-2</v>
      </c>
      <c r="D10347" s="4">
        <f t="shared" si="1608"/>
        <v>8.6090127556082321E-2</v>
      </c>
      <c r="E10347" s="6">
        <f t="shared" si="1609"/>
        <v>8.7033692161785636E-2</v>
      </c>
      <c r="F10347" s="7">
        <f t="shared" si="1610"/>
        <v>8.6378997335084959E-2</v>
      </c>
      <c r="I10347" s="10">
        <v>10345</v>
      </c>
      <c r="J10347" s="8">
        <f t="shared" si="1611"/>
        <v>8.9491070752049109E-2</v>
      </c>
      <c r="K10347" s="8">
        <f t="shared" si="1611"/>
        <v>8.7590127556082323E-2</v>
      </c>
      <c r="L10347" s="8">
        <f t="shared" si="1611"/>
        <v>8.8533692161785638E-2</v>
      </c>
      <c r="M10347" s="8">
        <f t="shared" si="1606"/>
        <v>8.787899733508496E-2</v>
      </c>
      <c r="P10347">
        <v>10345</v>
      </c>
      <c r="Q10347" s="8">
        <f t="shared" si="1612"/>
        <v>8.6491070752049107E-2</v>
      </c>
      <c r="R10347" s="8">
        <f t="shared" si="1612"/>
        <v>8.459012755608232E-2</v>
      </c>
      <c r="S10347" s="8">
        <f t="shared" si="1612"/>
        <v>8.5533692161785635E-2</v>
      </c>
      <c r="T10347" s="8">
        <f t="shared" si="1607"/>
        <v>8.4878997335084957E-2</v>
      </c>
      <c r="W10347">
        <v>10345</v>
      </c>
      <c r="X10347" s="4">
        <f t="shared" si="1605"/>
        <v>9.0860529712121399E-2</v>
      </c>
      <c r="Y10347" s="4">
        <f t="shared" si="1614"/>
        <v>8.9865529889325599E-2</v>
      </c>
      <c r="Z10347" s="4">
        <f t="shared" si="1615"/>
        <v>8.9184939087225065E-2</v>
      </c>
    </row>
    <row r="10348" spans="1:26" x14ac:dyDescent="0.25">
      <c r="A10348" s="16">
        <f t="shared" si="1613"/>
        <v>53881</v>
      </c>
      <c r="B10348">
        <f>+'[2]Ejercicio 1'!E10565</f>
        <v>10346</v>
      </c>
      <c r="C10348" s="5">
        <v>8.7991352896346131E-2</v>
      </c>
      <c r="D10348" s="4">
        <f t="shared" si="1608"/>
        <v>8.6090397683893191E-2</v>
      </c>
      <c r="E10348" s="6">
        <f t="shared" si="1609"/>
        <v>8.7033968232467562E-2</v>
      </c>
      <c r="F10348" s="7">
        <f t="shared" si="1610"/>
        <v>8.6379269277716234E-2</v>
      </c>
      <c r="I10348" s="10">
        <v>10346</v>
      </c>
      <c r="J10348" s="8">
        <f t="shared" si="1611"/>
        <v>8.9491352896346132E-2</v>
      </c>
      <c r="K10348" s="8">
        <f t="shared" si="1611"/>
        <v>8.7590397683893192E-2</v>
      </c>
      <c r="L10348" s="8">
        <f t="shared" si="1611"/>
        <v>8.8533968232467564E-2</v>
      </c>
      <c r="M10348" s="8">
        <f t="shared" si="1606"/>
        <v>8.7879269277716235E-2</v>
      </c>
      <c r="P10348">
        <v>10346</v>
      </c>
      <c r="Q10348" s="8">
        <f t="shared" si="1612"/>
        <v>8.649135289634613E-2</v>
      </c>
      <c r="R10348" s="8">
        <f t="shared" si="1612"/>
        <v>8.459039768389319E-2</v>
      </c>
      <c r="S10348" s="8">
        <f t="shared" si="1612"/>
        <v>8.5533968232467561E-2</v>
      </c>
      <c r="T10348" s="8">
        <f t="shared" si="1607"/>
        <v>8.4879269277716232E-2</v>
      </c>
      <c r="W10348">
        <v>10346</v>
      </c>
      <c r="X10348" s="4">
        <f t="shared" si="1605"/>
        <v>9.0861094395835257E-2</v>
      </c>
      <c r="Y10348" s="4">
        <f t="shared" si="1614"/>
        <v>8.9866082032354036E-2</v>
      </c>
      <c r="Z10348" s="4">
        <f t="shared" si="1615"/>
        <v>8.9185482707882124E-2</v>
      </c>
    </row>
    <row r="10349" spans="1:26" x14ac:dyDescent="0.25">
      <c r="A10349" s="16">
        <f t="shared" si="1613"/>
        <v>53882</v>
      </c>
      <c r="B10349">
        <f>+'[2]Ejercicio 1'!E10566</f>
        <v>10347</v>
      </c>
      <c r="C10349" s="5">
        <v>8.7991635040643154E-2</v>
      </c>
      <c r="D10349" s="4">
        <f t="shared" si="1608"/>
        <v>8.609066781166716E-2</v>
      </c>
      <c r="E10349" s="6">
        <f t="shared" si="1609"/>
        <v>8.7034244303130157E-2</v>
      </c>
      <c r="F10349" s="7">
        <f t="shared" si="1610"/>
        <v>8.6379541220316103E-2</v>
      </c>
      <c r="I10349" s="10">
        <v>10347</v>
      </c>
      <c r="J10349" s="8">
        <f t="shared" si="1611"/>
        <v>8.9491635040643155E-2</v>
      </c>
      <c r="K10349" s="8">
        <f t="shared" si="1611"/>
        <v>8.7590667811667161E-2</v>
      </c>
      <c r="L10349" s="8">
        <f t="shared" si="1611"/>
        <v>8.8534244303130158E-2</v>
      </c>
      <c r="M10349" s="8">
        <f t="shared" si="1606"/>
        <v>8.7879541220316104E-2</v>
      </c>
      <c r="P10349">
        <v>10347</v>
      </c>
      <c r="Q10349" s="8">
        <f t="shared" si="1612"/>
        <v>8.6491635040643153E-2</v>
      </c>
      <c r="R10349" s="8">
        <f t="shared" si="1612"/>
        <v>8.4590667811667158E-2</v>
      </c>
      <c r="S10349" s="8">
        <f t="shared" si="1612"/>
        <v>8.5534244303130155E-2</v>
      </c>
      <c r="T10349" s="8">
        <f t="shared" si="1607"/>
        <v>8.4879541220316101E-2</v>
      </c>
      <c r="W10349">
        <v>10347</v>
      </c>
      <c r="X10349" s="4">
        <f t="shared" si="1605"/>
        <v>9.0861659079563603E-2</v>
      </c>
      <c r="Y10349" s="4">
        <f t="shared" si="1614"/>
        <v>8.9866634175146176E-2</v>
      </c>
      <c r="Z10349" s="4">
        <f t="shared" si="1615"/>
        <v>8.9186026327400095E-2</v>
      </c>
    </row>
    <row r="10350" spans="1:26" x14ac:dyDescent="0.25">
      <c r="A10350" s="16">
        <f t="shared" si="1613"/>
        <v>53883</v>
      </c>
      <c r="B10350">
        <f>+'[2]Ejercicio 1'!E10567</f>
        <v>10348</v>
      </c>
      <c r="C10350" s="5">
        <v>8.7991917184940177E-2</v>
      </c>
      <c r="D10350" s="4">
        <f t="shared" si="1608"/>
        <v>8.609093793940481E-2</v>
      </c>
      <c r="E10350" s="6">
        <f t="shared" si="1609"/>
        <v>8.7034520373775182E-2</v>
      </c>
      <c r="F10350" s="7">
        <f t="shared" si="1610"/>
        <v>8.6379813162884567E-2</v>
      </c>
      <c r="I10350" s="10">
        <v>10348</v>
      </c>
      <c r="J10350" s="8">
        <f t="shared" si="1611"/>
        <v>8.9491917184940178E-2</v>
      </c>
      <c r="K10350" s="8">
        <f t="shared" si="1611"/>
        <v>8.7590937939404812E-2</v>
      </c>
      <c r="L10350" s="8">
        <f t="shared" si="1611"/>
        <v>8.8534520373775183E-2</v>
      </c>
      <c r="M10350" s="8">
        <f t="shared" si="1606"/>
        <v>8.7879813162884568E-2</v>
      </c>
      <c r="P10350">
        <v>10348</v>
      </c>
      <c r="Q10350" s="8">
        <f t="shared" si="1612"/>
        <v>8.6491917184940176E-2</v>
      </c>
      <c r="R10350" s="8">
        <f t="shared" si="1612"/>
        <v>8.4590937939404809E-2</v>
      </c>
      <c r="S10350" s="8">
        <f t="shared" si="1612"/>
        <v>8.553452037377518E-2</v>
      </c>
      <c r="T10350" s="8">
        <f t="shared" si="1607"/>
        <v>8.4879813162884565E-2</v>
      </c>
      <c r="W10350">
        <v>10348</v>
      </c>
      <c r="X10350" s="4">
        <f t="shared" si="1605"/>
        <v>9.0862223763379796E-2</v>
      </c>
      <c r="Y10350" s="4">
        <f t="shared" si="1614"/>
        <v>8.9867186318199219E-2</v>
      </c>
      <c r="Z10350" s="4">
        <f t="shared" si="1615"/>
        <v>8.9186569947877298E-2</v>
      </c>
    </row>
    <row r="10351" spans="1:26" x14ac:dyDescent="0.25">
      <c r="A10351" s="16">
        <f t="shared" si="1613"/>
        <v>53884</v>
      </c>
      <c r="B10351">
        <f>+'[2]Ejercicio 1'!E10568</f>
        <v>10349</v>
      </c>
      <c r="C10351" s="5">
        <v>8.79921993292372E-2</v>
      </c>
      <c r="D10351" s="4">
        <f t="shared" si="1608"/>
        <v>8.6091208067104963E-2</v>
      </c>
      <c r="E10351" s="6">
        <f t="shared" si="1609"/>
        <v>8.7034796444400001E-2</v>
      </c>
      <c r="F10351" s="7">
        <f t="shared" si="1610"/>
        <v>8.6380085105421625E-2</v>
      </c>
      <c r="I10351" s="10">
        <v>10349</v>
      </c>
      <c r="J10351" s="8">
        <f t="shared" si="1611"/>
        <v>8.9492199329237201E-2</v>
      </c>
      <c r="K10351" s="8">
        <f t="shared" si="1611"/>
        <v>8.7591208067104964E-2</v>
      </c>
      <c r="L10351" s="8">
        <f t="shared" si="1611"/>
        <v>8.8534796444400002E-2</v>
      </c>
      <c r="M10351" s="8">
        <f t="shared" si="1606"/>
        <v>8.7880085105421626E-2</v>
      </c>
      <c r="P10351">
        <v>10349</v>
      </c>
      <c r="Q10351" s="8">
        <f t="shared" si="1612"/>
        <v>8.6492199329237199E-2</v>
      </c>
      <c r="R10351" s="8">
        <f t="shared" si="1612"/>
        <v>8.4591208067104962E-2</v>
      </c>
      <c r="S10351" s="8">
        <f t="shared" si="1612"/>
        <v>8.5534796444399999E-2</v>
      </c>
      <c r="T10351" s="8">
        <f t="shared" si="1607"/>
        <v>8.4880085105421624E-2</v>
      </c>
      <c r="W10351">
        <v>10349</v>
      </c>
      <c r="X10351" s="4">
        <f t="shared" si="1605"/>
        <v>9.0862788447209158E-2</v>
      </c>
      <c r="Y10351" s="4">
        <f t="shared" si="1614"/>
        <v>8.9867738460914948E-2</v>
      </c>
      <c r="Z10351" s="4">
        <f t="shared" si="1615"/>
        <v>8.9187113568266002E-2</v>
      </c>
    </row>
    <row r="10352" spans="1:26" x14ac:dyDescent="0.25">
      <c r="A10352" s="16">
        <f t="shared" si="1613"/>
        <v>53885</v>
      </c>
      <c r="B10352">
        <f>+'[2]Ejercicio 1'!E10569</f>
        <v>10350</v>
      </c>
      <c r="C10352" s="5">
        <v>8.7992481473534223E-2</v>
      </c>
      <c r="D10352" s="4">
        <f t="shared" si="1608"/>
        <v>8.6091478194768395E-2</v>
      </c>
      <c r="E10352" s="6">
        <f t="shared" si="1609"/>
        <v>8.7035072515006376E-2</v>
      </c>
      <c r="F10352" s="7">
        <f t="shared" si="1610"/>
        <v>8.6380357047927278E-2</v>
      </c>
      <c r="I10352" s="10">
        <v>10350</v>
      </c>
      <c r="J10352" s="8">
        <f t="shared" si="1611"/>
        <v>8.9492481473534224E-2</v>
      </c>
      <c r="K10352" s="8">
        <f t="shared" si="1611"/>
        <v>8.7591478194768396E-2</v>
      </c>
      <c r="L10352" s="8">
        <f t="shared" si="1611"/>
        <v>8.8535072515006377E-2</v>
      </c>
      <c r="M10352" s="8">
        <f t="shared" si="1606"/>
        <v>8.7880357047927279E-2</v>
      </c>
      <c r="P10352">
        <v>10350</v>
      </c>
      <c r="Q10352" s="8">
        <f t="shared" si="1612"/>
        <v>8.6492481473534222E-2</v>
      </c>
      <c r="R10352" s="8">
        <f t="shared" si="1612"/>
        <v>8.4591478194768394E-2</v>
      </c>
      <c r="S10352" s="8">
        <f t="shared" si="1612"/>
        <v>8.5535072515006375E-2</v>
      </c>
      <c r="T10352" s="8">
        <f t="shared" si="1607"/>
        <v>8.4880357047927277E-2</v>
      </c>
      <c r="W10352">
        <v>10350</v>
      </c>
      <c r="X10352" s="4">
        <f t="shared" si="1605"/>
        <v>9.0863353131077185E-2</v>
      </c>
      <c r="Y10352" s="4">
        <f t="shared" si="1614"/>
        <v>8.986829060369303E-2</v>
      </c>
      <c r="Z10352" s="4">
        <f t="shared" si="1615"/>
        <v>8.9187657188571912E-2</v>
      </c>
    </row>
    <row r="10353" spans="1:26" x14ac:dyDescent="0.25">
      <c r="A10353" s="16">
        <f t="shared" si="1613"/>
        <v>53886</v>
      </c>
      <c r="B10353">
        <f>+'[2]Ejercicio 1'!E10570</f>
        <v>10351</v>
      </c>
      <c r="C10353" s="5">
        <v>8.7992763617831246E-2</v>
      </c>
      <c r="D10353" s="4">
        <f t="shared" si="1608"/>
        <v>8.6091748322394926E-2</v>
      </c>
      <c r="E10353" s="6">
        <f t="shared" si="1609"/>
        <v>8.7035348585594308E-2</v>
      </c>
      <c r="F10353" s="7">
        <f t="shared" si="1610"/>
        <v>8.638062899040154E-2</v>
      </c>
      <c r="I10353" s="10">
        <v>10351</v>
      </c>
      <c r="J10353" s="8">
        <f t="shared" si="1611"/>
        <v>8.9492763617831247E-2</v>
      </c>
      <c r="K10353" s="8">
        <f t="shared" si="1611"/>
        <v>8.7591748322394927E-2</v>
      </c>
      <c r="L10353" s="8">
        <f t="shared" si="1611"/>
        <v>8.8535348585594309E-2</v>
      </c>
      <c r="M10353" s="8">
        <f t="shared" si="1606"/>
        <v>8.7880628990401541E-2</v>
      </c>
      <c r="P10353">
        <v>10351</v>
      </c>
      <c r="Q10353" s="8">
        <f t="shared" si="1612"/>
        <v>8.6492763617831245E-2</v>
      </c>
      <c r="R10353" s="8">
        <f t="shared" si="1612"/>
        <v>8.4591748322394925E-2</v>
      </c>
      <c r="S10353" s="8">
        <f t="shared" si="1612"/>
        <v>8.5535348585594306E-2</v>
      </c>
      <c r="T10353" s="8">
        <f t="shared" si="1607"/>
        <v>8.4880628990401538E-2</v>
      </c>
      <c r="W10353">
        <v>10351</v>
      </c>
      <c r="X10353" s="4">
        <f t="shared" si="1605"/>
        <v>9.0863917814983847E-2</v>
      </c>
      <c r="Y10353" s="4">
        <f t="shared" si="1614"/>
        <v>8.9868842746532618E-2</v>
      </c>
      <c r="Z10353" s="4">
        <f t="shared" si="1615"/>
        <v>8.9188200807733028E-2</v>
      </c>
    </row>
    <row r="10354" spans="1:26" x14ac:dyDescent="0.25">
      <c r="A10354" s="16">
        <f t="shared" si="1613"/>
        <v>53887</v>
      </c>
      <c r="B10354">
        <f>+'[2]Ejercicio 1'!E10571</f>
        <v>10352</v>
      </c>
      <c r="C10354" s="5">
        <v>8.7993045762128255E-2</v>
      </c>
      <c r="D10354" s="4">
        <f t="shared" si="1608"/>
        <v>8.6092018449984334E-2</v>
      </c>
      <c r="E10354" s="6">
        <f t="shared" si="1609"/>
        <v>8.7035624656162908E-2</v>
      </c>
      <c r="F10354" s="7">
        <f t="shared" si="1610"/>
        <v>8.6380900932844382E-2</v>
      </c>
      <c r="I10354" s="10">
        <v>10352</v>
      </c>
      <c r="J10354" s="8">
        <f t="shared" si="1611"/>
        <v>8.9493045762128257E-2</v>
      </c>
      <c r="K10354" s="8">
        <f t="shared" si="1611"/>
        <v>8.7592018449984335E-2</v>
      </c>
      <c r="L10354" s="8">
        <f t="shared" si="1611"/>
        <v>8.8535624656162909E-2</v>
      </c>
      <c r="M10354" s="8">
        <f t="shared" si="1606"/>
        <v>8.7880900932844383E-2</v>
      </c>
      <c r="P10354">
        <v>10352</v>
      </c>
      <c r="Q10354" s="8">
        <f t="shared" si="1612"/>
        <v>8.6493045762128254E-2</v>
      </c>
      <c r="R10354" s="8">
        <f t="shared" si="1612"/>
        <v>8.4592018449984333E-2</v>
      </c>
      <c r="S10354" s="8">
        <f t="shared" si="1612"/>
        <v>8.5535624656162906E-2</v>
      </c>
      <c r="T10354" s="8">
        <f t="shared" si="1607"/>
        <v>8.488090093284438E-2</v>
      </c>
      <c r="W10354">
        <v>10352</v>
      </c>
      <c r="X10354" s="4">
        <f t="shared" si="1605"/>
        <v>9.0864482498928728E-2</v>
      </c>
      <c r="Y10354" s="4">
        <f t="shared" si="1614"/>
        <v>8.9869394889235163E-2</v>
      </c>
      <c r="Z10354" s="4">
        <f t="shared" si="1615"/>
        <v>8.9188744427856237E-2</v>
      </c>
    </row>
    <row r="10355" spans="1:26" x14ac:dyDescent="0.25">
      <c r="A10355" s="16">
        <f t="shared" si="1613"/>
        <v>53888</v>
      </c>
      <c r="B10355">
        <f>+'[2]Ejercicio 1'!E10572</f>
        <v>10353</v>
      </c>
      <c r="C10355" s="5">
        <v>8.7993327906425278E-2</v>
      </c>
      <c r="D10355" s="4">
        <f t="shared" si="1608"/>
        <v>8.6092288577537451E-2</v>
      </c>
      <c r="E10355" s="6">
        <f t="shared" si="1609"/>
        <v>8.7035900726713064E-2</v>
      </c>
      <c r="F10355" s="7">
        <f t="shared" si="1610"/>
        <v>8.6381172875258691E-2</v>
      </c>
      <c r="I10355" s="10">
        <v>10353</v>
      </c>
      <c r="J10355" s="8">
        <f t="shared" si="1611"/>
        <v>8.949332790642528E-2</v>
      </c>
      <c r="K10355" s="8">
        <f t="shared" si="1611"/>
        <v>8.7592288577537453E-2</v>
      </c>
      <c r="L10355" s="8">
        <f t="shared" si="1611"/>
        <v>8.8535900726713065E-2</v>
      </c>
      <c r="M10355" s="8">
        <f t="shared" si="1606"/>
        <v>8.7881172875258692E-2</v>
      </c>
      <c r="P10355">
        <v>10353</v>
      </c>
      <c r="Q10355" s="8">
        <f t="shared" si="1612"/>
        <v>8.6493327906425277E-2</v>
      </c>
      <c r="R10355" s="8">
        <f t="shared" si="1612"/>
        <v>8.459228857753745E-2</v>
      </c>
      <c r="S10355" s="8">
        <f t="shared" si="1612"/>
        <v>8.5535900726713063E-2</v>
      </c>
      <c r="T10355" s="8">
        <f t="shared" si="1607"/>
        <v>8.488117287525869E-2</v>
      </c>
      <c r="W10355">
        <v>10353</v>
      </c>
      <c r="X10355" s="4">
        <f t="shared" si="1605"/>
        <v>9.0865047182912689E-2</v>
      </c>
      <c r="Y10355" s="4">
        <f t="shared" si="1614"/>
        <v>8.9869947031999201E-2</v>
      </c>
      <c r="Z10355" s="4">
        <f t="shared" si="1615"/>
        <v>8.9189288048947227E-2</v>
      </c>
    </row>
    <row r="10356" spans="1:26" x14ac:dyDescent="0.25">
      <c r="A10356" s="16">
        <f t="shared" si="1613"/>
        <v>53889</v>
      </c>
      <c r="B10356">
        <f>+'[2]Ejercicio 1'!E10573</f>
        <v>10354</v>
      </c>
      <c r="C10356" s="5">
        <v>8.7993610050722301E-2</v>
      </c>
      <c r="D10356" s="4">
        <f t="shared" si="1608"/>
        <v>8.6092558705053251E-2</v>
      </c>
      <c r="E10356" s="6">
        <f t="shared" si="1609"/>
        <v>8.7036176797243903E-2</v>
      </c>
      <c r="F10356" s="7">
        <f t="shared" si="1610"/>
        <v>8.6381444817638736E-2</v>
      </c>
      <c r="I10356" s="10">
        <v>10354</v>
      </c>
      <c r="J10356" s="8">
        <f t="shared" si="1611"/>
        <v>8.9493610050722303E-2</v>
      </c>
      <c r="K10356" s="8">
        <f t="shared" si="1611"/>
        <v>8.7592558705053253E-2</v>
      </c>
      <c r="L10356" s="8">
        <f t="shared" si="1611"/>
        <v>8.8536176797243904E-2</v>
      </c>
      <c r="M10356" s="8">
        <f t="shared" si="1606"/>
        <v>8.7881444817638737E-2</v>
      </c>
      <c r="P10356">
        <v>10354</v>
      </c>
      <c r="Q10356" s="8">
        <f t="shared" si="1612"/>
        <v>8.64936100507223E-2</v>
      </c>
      <c r="R10356" s="8">
        <f t="shared" si="1612"/>
        <v>8.459255870505325E-2</v>
      </c>
      <c r="S10356" s="8">
        <f t="shared" si="1612"/>
        <v>8.5536176797243901E-2</v>
      </c>
      <c r="T10356" s="8">
        <f t="shared" si="1607"/>
        <v>8.4881444817638735E-2</v>
      </c>
      <c r="W10356">
        <v>10354</v>
      </c>
      <c r="X10356" s="4">
        <f t="shared" si="1605"/>
        <v>9.086561186693487E-2</v>
      </c>
      <c r="Y10356" s="4">
        <f t="shared" si="1614"/>
        <v>8.9870499174625321E-2</v>
      </c>
      <c r="Z10356" s="4">
        <f t="shared" si="1615"/>
        <v>8.9189831668896283E-2</v>
      </c>
    </row>
    <row r="10357" spans="1:26" x14ac:dyDescent="0.25">
      <c r="A10357" s="16">
        <f t="shared" si="1613"/>
        <v>53890</v>
      </c>
      <c r="B10357">
        <f>+'[2]Ejercicio 1'!E10574</f>
        <v>10355</v>
      </c>
      <c r="C10357" s="5">
        <v>8.7993892195019324E-2</v>
      </c>
      <c r="D10357" s="4">
        <f t="shared" si="1608"/>
        <v>8.6092828832532359E-2</v>
      </c>
      <c r="E10357" s="6">
        <f t="shared" si="1609"/>
        <v>8.7036452867755396E-2</v>
      </c>
      <c r="F10357" s="7">
        <f t="shared" si="1610"/>
        <v>8.6381716759987376E-2</v>
      </c>
      <c r="I10357" s="10">
        <v>10355</v>
      </c>
      <c r="J10357" s="8">
        <f t="shared" si="1611"/>
        <v>8.9493892195019326E-2</v>
      </c>
      <c r="K10357" s="8">
        <f t="shared" si="1611"/>
        <v>8.759282883253236E-2</v>
      </c>
      <c r="L10357" s="8">
        <f t="shared" si="1611"/>
        <v>8.8536452867755397E-2</v>
      </c>
      <c r="M10357" s="8">
        <f t="shared" si="1606"/>
        <v>8.7881716759987377E-2</v>
      </c>
      <c r="P10357">
        <v>10355</v>
      </c>
      <c r="Q10357" s="8">
        <f t="shared" si="1612"/>
        <v>8.6493892195019323E-2</v>
      </c>
      <c r="R10357" s="8">
        <f t="shared" si="1612"/>
        <v>8.4592828832532357E-2</v>
      </c>
      <c r="S10357" s="8">
        <f t="shared" si="1612"/>
        <v>8.5536452867755394E-2</v>
      </c>
      <c r="T10357" s="8">
        <f t="shared" si="1607"/>
        <v>8.4881716759987375E-2</v>
      </c>
      <c r="W10357">
        <v>10355</v>
      </c>
      <c r="X10357" s="4">
        <f t="shared" si="1605"/>
        <v>9.086617655099527E-2</v>
      </c>
      <c r="Y10357" s="4">
        <f t="shared" si="1614"/>
        <v>8.98710513171153E-2</v>
      </c>
      <c r="Z10357" s="4">
        <f t="shared" si="1615"/>
        <v>8.9190375287703405E-2</v>
      </c>
    </row>
    <row r="10358" spans="1:26" x14ac:dyDescent="0.25">
      <c r="A10358" s="16">
        <f t="shared" si="1613"/>
        <v>53891</v>
      </c>
      <c r="B10358">
        <f>+'[2]Ejercicio 1'!E10575</f>
        <v>10356</v>
      </c>
      <c r="C10358" s="5">
        <v>8.7994174339316347E-2</v>
      </c>
      <c r="D10358" s="4">
        <f t="shared" si="1608"/>
        <v>8.6093098959974343E-2</v>
      </c>
      <c r="E10358" s="6">
        <f t="shared" si="1609"/>
        <v>8.7036728938248459E-2</v>
      </c>
      <c r="F10358" s="7">
        <f t="shared" si="1610"/>
        <v>8.638198870230461E-2</v>
      </c>
      <c r="I10358" s="10">
        <v>10356</v>
      </c>
      <c r="J10358" s="8">
        <f t="shared" si="1611"/>
        <v>8.9494174339316349E-2</v>
      </c>
      <c r="K10358" s="8">
        <f t="shared" si="1611"/>
        <v>8.7593098959974344E-2</v>
      </c>
      <c r="L10358" s="8">
        <f t="shared" si="1611"/>
        <v>8.853672893824846E-2</v>
      </c>
      <c r="M10358" s="8">
        <f t="shared" si="1606"/>
        <v>8.7881988702304611E-2</v>
      </c>
      <c r="P10358">
        <v>10356</v>
      </c>
      <c r="Q10358" s="8">
        <f t="shared" si="1612"/>
        <v>8.6494174339316346E-2</v>
      </c>
      <c r="R10358" s="8">
        <f t="shared" si="1612"/>
        <v>8.4593098959974342E-2</v>
      </c>
      <c r="S10358" s="8">
        <f t="shared" si="1612"/>
        <v>8.5536728938248457E-2</v>
      </c>
      <c r="T10358" s="8">
        <f t="shared" si="1607"/>
        <v>8.4881988702304609E-2</v>
      </c>
      <c r="W10358">
        <v>10356</v>
      </c>
      <c r="X10358" s="4">
        <f t="shared" si="1605"/>
        <v>9.0866741235094306E-2</v>
      </c>
      <c r="Y10358" s="4">
        <f t="shared" si="1614"/>
        <v>8.9871603459666757E-2</v>
      </c>
      <c r="Z10358" s="4">
        <f t="shared" si="1615"/>
        <v>8.9190918907472605E-2</v>
      </c>
    </row>
    <row r="10359" spans="1:26" x14ac:dyDescent="0.25">
      <c r="A10359" s="16">
        <f t="shared" si="1613"/>
        <v>53892</v>
      </c>
      <c r="B10359">
        <f>+'[2]Ejercicio 1'!E10576</f>
        <v>10357</v>
      </c>
      <c r="C10359" s="5">
        <v>8.799445648361337E-2</v>
      </c>
      <c r="D10359" s="4">
        <f t="shared" si="1608"/>
        <v>8.6093369087379412E-2</v>
      </c>
      <c r="E10359" s="6">
        <f t="shared" si="1609"/>
        <v>8.7037005008723078E-2</v>
      </c>
      <c r="F10359" s="7">
        <f t="shared" si="1610"/>
        <v>8.6382260644590439E-2</v>
      </c>
      <c r="I10359" s="10">
        <v>10357</v>
      </c>
      <c r="J10359" s="8">
        <f t="shared" si="1611"/>
        <v>8.9494456483613372E-2</v>
      </c>
      <c r="K10359" s="8">
        <f t="shared" si="1611"/>
        <v>8.7593369087379414E-2</v>
      </c>
      <c r="L10359" s="8">
        <f t="shared" si="1611"/>
        <v>8.853700500872308E-2</v>
      </c>
      <c r="M10359" s="8">
        <f t="shared" si="1606"/>
        <v>8.788226064459044E-2</v>
      </c>
      <c r="P10359">
        <v>10357</v>
      </c>
      <c r="Q10359" s="8">
        <f t="shared" si="1612"/>
        <v>8.6494456483613369E-2</v>
      </c>
      <c r="R10359" s="8">
        <f t="shared" si="1612"/>
        <v>8.4593369087379411E-2</v>
      </c>
      <c r="S10359" s="8">
        <f t="shared" si="1612"/>
        <v>8.5537005008723077E-2</v>
      </c>
      <c r="T10359" s="8">
        <f t="shared" si="1607"/>
        <v>8.4882260644590438E-2</v>
      </c>
      <c r="W10359">
        <v>10357</v>
      </c>
      <c r="X10359" s="4">
        <f t="shared" si="1605"/>
        <v>9.0867305919231561E-2</v>
      </c>
      <c r="Y10359" s="4">
        <f t="shared" si="1614"/>
        <v>8.987215560218044E-2</v>
      </c>
      <c r="Z10359" s="4">
        <f t="shared" si="1615"/>
        <v>8.9191462527156151E-2</v>
      </c>
    </row>
    <row r="10360" spans="1:26" x14ac:dyDescent="0.25">
      <c r="A10360" s="16">
        <f t="shared" si="1613"/>
        <v>53893</v>
      </c>
      <c r="B10360">
        <f>+'[2]Ejercicio 1'!E10577</f>
        <v>10358</v>
      </c>
      <c r="C10360" s="5">
        <v>8.7994738627910393E-2</v>
      </c>
      <c r="D10360" s="4">
        <f t="shared" si="1608"/>
        <v>8.6093639214748191E-2</v>
      </c>
      <c r="E10360" s="6">
        <f t="shared" si="1609"/>
        <v>8.7037281079179241E-2</v>
      </c>
      <c r="F10360" s="7">
        <f t="shared" si="1610"/>
        <v>8.6382532586844876E-2</v>
      </c>
      <c r="I10360" s="10">
        <v>10358</v>
      </c>
      <c r="J10360" s="8">
        <f t="shared" si="1611"/>
        <v>8.9494738627910395E-2</v>
      </c>
      <c r="K10360" s="8">
        <f t="shared" si="1611"/>
        <v>8.7593639214748192E-2</v>
      </c>
      <c r="L10360" s="8">
        <f t="shared" si="1611"/>
        <v>8.8537281079179242E-2</v>
      </c>
      <c r="M10360" s="8">
        <f t="shared" si="1606"/>
        <v>8.7882532586844878E-2</v>
      </c>
      <c r="P10360">
        <v>10358</v>
      </c>
      <c r="Q10360" s="8">
        <f t="shared" si="1612"/>
        <v>8.6494738627910392E-2</v>
      </c>
      <c r="R10360" s="8">
        <f t="shared" si="1612"/>
        <v>8.459363921474819E-2</v>
      </c>
      <c r="S10360" s="8">
        <f t="shared" si="1612"/>
        <v>8.5537281079179239E-2</v>
      </c>
      <c r="T10360" s="8">
        <f t="shared" si="1607"/>
        <v>8.4882532586844875E-2</v>
      </c>
      <c r="W10360">
        <v>10358</v>
      </c>
      <c r="X10360" s="4">
        <f t="shared" si="1605"/>
        <v>9.0867870603407452E-2</v>
      </c>
      <c r="Y10360" s="4">
        <f t="shared" si="1614"/>
        <v>8.9872707744756503E-2</v>
      </c>
      <c r="Z10360" s="4">
        <f t="shared" si="1615"/>
        <v>8.9192006146748354E-2</v>
      </c>
    </row>
    <row r="10361" spans="1:26" x14ac:dyDescent="0.25">
      <c r="A10361" s="16">
        <f t="shared" si="1613"/>
        <v>53894</v>
      </c>
      <c r="B10361">
        <f>+'[2]Ejercicio 1'!E10578</f>
        <v>10359</v>
      </c>
      <c r="C10361" s="5">
        <v>8.7995020772207402E-2</v>
      </c>
      <c r="D10361" s="4">
        <f t="shared" si="1608"/>
        <v>8.6093909342079444E-2</v>
      </c>
      <c r="E10361" s="6">
        <f t="shared" si="1609"/>
        <v>8.7037557149616085E-2</v>
      </c>
      <c r="F10361" s="7">
        <f t="shared" si="1610"/>
        <v>8.6382804529067894E-2</v>
      </c>
      <c r="I10361" s="10">
        <v>10359</v>
      </c>
      <c r="J10361" s="8">
        <f t="shared" si="1611"/>
        <v>8.9495020772207404E-2</v>
      </c>
      <c r="K10361" s="8">
        <f t="shared" si="1611"/>
        <v>8.7593909342079446E-2</v>
      </c>
      <c r="L10361" s="8">
        <f t="shared" si="1611"/>
        <v>8.8537557149616086E-2</v>
      </c>
      <c r="M10361" s="8">
        <f t="shared" si="1606"/>
        <v>8.7882804529067896E-2</v>
      </c>
      <c r="P10361">
        <v>10359</v>
      </c>
      <c r="Q10361" s="8">
        <f t="shared" si="1612"/>
        <v>8.6495020772207401E-2</v>
      </c>
      <c r="R10361" s="8">
        <f t="shared" si="1612"/>
        <v>8.4593909342079443E-2</v>
      </c>
      <c r="S10361" s="8">
        <f t="shared" si="1612"/>
        <v>8.5537557149616084E-2</v>
      </c>
      <c r="T10361" s="8">
        <f t="shared" si="1607"/>
        <v>8.4882804529067893E-2</v>
      </c>
      <c r="W10361">
        <v>10359</v>
      </c>
      <c r="X10361" s="4">
        <f t="shared" si="1605"/>
        <v>9.0868435287622451E-2</v>
      </c>
      <c r="Y10361" s="4">
        <f t="shared" si="1614"/>
        <v>8.9873259887194648E-2</v>
      </c>
      <c r="Z10361" s="4">
        <f t="shared" si="1615"/>
        <v>8.9192549766257762E-2</v>
      </c>
    </row>
    <row r="10362" spans="1:26" x14ac:dyDescent="0.25">
      <c r="A10362" s="16">
        <f t="shared" si="1613"/>
        <v>53895</v>
      </c>
      <c r="B10362">
        <f>+'[2]Ejercicio 1'!E10579</f>
        <v>10360</v>
      </c>
      <c r="C10362" s="5">
        <v>8.7995302916504425E-2</v>
      </c>
      <c r="D10362" s="4">
        <f t="shared" si="1608"/>
        <v>8.6094179469373991E-2</v>
      </c>
      <c r="E10362" s="6">
        <f t="shared" si="1609"/>
        <v>8.7037833220033597E-2</v>
      </c>
      <c r="F10362" s="7">
        <f t="shared" si="1610"/>
        <v>8.6383076471259521E-2</v>
      </c>
      <c r="I10362" s="10">
        <v>10360</v>
      </c>
      <c r="J10362" s="8">
        <f t="shared" si="1611"/>
        <v>8.9495302916504427E-2</v>
      </c>
      <c r="K10362" s="8">
        <f t="shared" si="1611"/>
        <v>8.7594179469373992E-2</v>
      </c>
      <c r="L10362" s="8">
        <f t="shared" si="1611"/>
        <v>8.8537833220033599E-2</v>
      </c>
      <c r="M10362" s="8">
        <f t="shared" si="1606"/>
        <v>8.7883076471259522E-2</v>
      </c>
      <c r="P10362">
        <v>10360</v>
      </c>
      <c r="Q10362" s="8">
        <f t="shared" si="1612"/>
        <v>8.6495302916504424E-2</v>
      </c>
      <c r="R10362" s="8">
        <f t="shared" si="1612"/>
        <v>8.459417946937399E-2</v>
      </c>
      <c r="S10362" s="8">
        <f t="shared" si="1612"/>
        <v>8.5537833220033596E-2</v>
      </c>
      <c r="T10362" s="8">
        <f t="shared" si="1607"/>
        <v>8.4883076471259519E-2</v>
      </c>
      <c r="W10362">
        <v>10360</v>
      </c>
      <c r="X10362" s="4">
        <f t="shared" ref="X10362:X10425" si="1616">Tasa_Fwd(C10180,B10180,C10362,B10362,182)</f>
        <v>9.0868999971875211E-2</v>
      </c>
      <c r="Y10362" s="4">
        <f t="shared" si="1614"/>
        <v>8.9873812029595018E-2</v>
      </c>
      <c r="Z10362" s="4">
        <f t="shared" si="1615"/>
        <v>8.9193093385672953E-2</v>
      </c>
    </row>
    <row r="10363" spans="1:26" x14ac:dyDescent="0.25">
      <c r="A10363" s="16">
        <f t="shared" si="1613"/>
        <v>53896</v>
      </c>
      <c r="B10363">
        <f>+'[2]Ejercicio 1'!E10580</f>
        <v>10361</v>
      </c>
      <c r="C10363" s="5">
        <v>8.7995585060801448E-2</v>
      </c>
      <c r="D10363" s="4">
        <f t="shared" si="1608"/>
        <v>8.6094449596631428E-2</v>
      </c>
      <c r="E10363" s="6">
        <f t="shared" si="1609"/>
        <v>8.7038109290432666E-2</v>
      </c>
      <c r="F10363" s="7">
        <f t="shared" si="1610"/>
        <v>8.6383348413416883E-2</v>
      </c>
      <c r="I10363" s="10">
        <v>10361</v>
      </c>
      <c r="J10363" s="8">
        <f t="shared" si="1611"/>
        <v>8.949558506080145E-2</v>
      </c>
      <c r="K10363" s="8">
        <f t="shared" si="1611"/>
        <v>8.759444959663143E-2</v>
      </c>
      <c r="L10363" s="8">
        <f t="shared" si="1611"/>
        <v>8.8538109290432668E-2</v>
      </c>
      <c r="M10363" s="8">
        <f t="shared" si="1606"/>
        <v>8.7883348413416884E-2</v>
      </c>
      <c r="P10363">
        <v>10361</v>
      </c>
      <c r="Q10363" s="8">
        <f t="shared" si="1612"/>
        <v>8.6495585060801447E-2</v>
      </c>
      <c r="R10363" s="8">
        <f t="shared" si="1612"/>
        <v>8.4594449596631427E-2</v>
      </c>
      <c r="S10363" s="8">
        <f t="shared" si="1612"/>
        <v>8.5538109290432665E-2</v>
      </c>
      <c r="T10363" s="8">
        <f t="shared" si="1607"/>
        <v>8.4883348413416881E-2</v>
      </c>
      <c r="W10363">
        <v>10361</v>
      </c>
      <c r="X10363" s="4">
        <f t="shared" si="1616"/>
        <v>9.0869564656166191E-2</v>
      </c>
      <c r="Y10363" s="4">
        <f t="shared" si="1614"/>
        <v>8.9874364171957613E-2</v>
      </c>
      <c r="Z10363" s="4">
        <f t="shared" si="1615"/>
        <v>8.9193637002889917E-2</v>
      </c>
    </row>
    <row r="10364" spans="1:26" x14ac:dyDescent="0.25">
      <c r="A10364" s="16">
        <f t="shared" si="1613"/>
        <v>53897</v>
      </c>
      <c r="B10364">
        <f>+'[2]Ejercicio 1'!E10581</f>
        <v>10362</v>
      </c>
      <c r="C10364" s="5">
        <v>8.7995867205098471E-2</v>
      </c>
      <c r="D10364" s="4">
        <f t="shared" si="1608"/>
        <v>8.6094719723852159E-2</v>
      </c>
      <c r="E10364" s="6">
        <f t="shared" si="1609"/>
        <v>8.7038385360812404E-2</v>
      </c>
      <c r="F10364" s="7">
        <f t="shared" si="1610"/>
        <v>8.6383620355545698E-2</v>
      </c>
      <c r="I10364" s="10">
        <v>10362</v>
      </c>
      <c r="J10364" s="8">
        <f t="shared" si="1611"/>
        <v>8.9495867205098473E-2</v>
      </c>
      <c r="K10364" s="8">
        <f t="shared" si="1611"/>
        <v>8.759471972385216E-2</v>
      </c>
      <c r="L10364" s="8">
        <f t="shared" si="1611"/>
        <v>8.8538385360812405E-2</v>
      </c>
      <c r="M10364" s="8">
        <f t="shared" si="1606"/>
        <v>8.78836203555457E-2</v>
      </c>
      <c r="P10364">
        <v>10362</v>
      </c>
      <c r="Q10364" s="8">
        <f t="shared" si="1612"/>
        <v>8.649586720509847E-2</v>
      </c>
      <c r="R10364" s="8">
        <f t="shared" si="1612"/>
        <v>8.4594719723852158E-2</v>
      </c>
      <c r="S10364" s="8">
        <f t="shared" si="1612"/>
        <v>8.5538385360812402E-2</v>
      </c>
      <c r="T10364" s="8">
        <f t="shared" si="1607"/>
        <v>8.4883620355545697E-2</v>
      </c>
      <c r="W10364">
        <v>10362</v>
      </c>
      <c r="X10364" s="4">
        <f t="shared" si="1616"/>
        <v>9.087012934049582E-2</v>
      </c>
      <c r="Y10364" s="4">
        <f t="shared" si="1614"/>
        <v>8.9874916314281572E-2</v>
      </c>
      <c r="Z10364" s="4">
        <f t="shared" si="1615"/>
        <v>8.9194180622128111E-2</v>
      </c>
    </row>
    <row r="10365" spans="1:26" x14ac:dyDescent="0.25">
      <c r="A10365" s="16">
        <f t="shared" si="1613"/>
        <v>53898</v>
      </c>
      <c r="B10365">
        <f>+'[2]Ejercicio 1'!E10582</f>
        <v>10363</v>
      </c>
      <c r="C10365" s="5">
        <v>8.7996149349395494E-2</v>
      </c>
      <c r="D10365" s="4">
        <f t="shared" si="1608"/>
        <v>8.6094989851035988E-2</v>
      </c>
      <c r="E10365" s="6">
        <f t="shared" si="1609"/>
        <v>8.7038661431173711E-2</v>
      </c>
      <c r="F10365" s="7">
        <f t="shared" si="1610"/>
        <v>8.6383892297643108E-2</v>
      </c>
      <c r="I10365" s="10">
        <v>10363</v>
      </c>
      <c r="J10365" s="8">
        <f t="shared" si="1611"/>
        <v>8.9496149349395496E-2</v>
      </c>
      <c r="K10365" s="8">
        <f t="shared" si="1611"/>
        <v>8.759498985103599E-2</v>
      </c>
      <c r="L10365" s="8">
        <f t="shared" si="1611"/>
        <v>8.8538661431173712E-2</v>
      </c>
      <c r="M10365" s="8">
        <f t="shared" si="1606"/>
        <v>8.788389229764311E-2</v>
      </c>
      <c r="P10365">
        <v>10363</v>
      </c>
      <c r="Q10365" s="8">
        <f t="shared" si="1612"/>
        <v>8.6496149349395493E-2</v>
      </c>
      <c r="R10365" s="8">
        <f t="shared" si="1612"/>
        <v>8.4594989851035987E-2</v>
      </c>
      <c r="S10365" s="8">
        <f t="shared" si="1612"/>
        <v>8.553866143117371E-2</v>
      </c>
      <c r="T10365" s="8">
        <f t="shared" si="1607"/>
        <v>8.4883892297643107E-2</v>
      </c>
      <c r="W10365">
        <v>10363</v>
      </c>
      <c r="X10365" s="4">
        <f t="shared" si="1616"/>
        <v>9.0870694024839938E-2</v>
      </c>
      <c r="Y10365" s="4">
        <f t="shared" si="1614"/>
        <v>8.987546845656863E-2</v>
      </c>
      <c r="Z10365" s="4">
        <f t="shared" si="1615"/>
        <v>8.9194724241280665E-2</v>
      </c>
    </row>
    <row r="10366" spans="1:26" x14ac:dyDescent="0.25">
      <c r="A10366" s="16">
        <f t="shared" si="1613"/>
        <v>53899</v>
      </c>
      <c r="B10366">
        <f>+'[2]Ejercicio 1'!E10583</f>
        <v>10364</v>
      </c>
      <c r="C10366" s="5">
        <v>8.7996431493692517E-2</v>
      </c>
      <c r="D10366" s="4">
        <f t="shared" si="1608"/>
        <v>8.6095259978183306E-2</v>
      </c>
      <c r="E10366" s="6">
        <f t="shared" si="1609"/>
        <v>8.7038937501516561E-2</v>
      </c>
      <c r="F10366" s="7">
        <f t="shared" si="1610"/>
        <v>8.6384164239709113E-2</v>
      </c>
      <c r="I10366" s="10">
        <v>10364</v>
      </c>
      <c r="J10366" s="8">
        <f t="shared" si="1611"/>
        <v>8.9496431493692519E-2</v>
      </c>
      <c r="K10366" s="8">
        <f t="shared" si="1611"/>
        <v>8.7595259978183307E-2</v>
      </c>
      <c r="L10366" s="8">
        <f t="shared" si="1611"/>
        <v>8.8538937501516563E-2</v>
      </c>
      <c r="M10366" s="8">
        <f t="shared" si="1606"/>
        <v>8.7884164239709114E-2</v>
      </c>
      <c r="P10366">
        <v>10364</v>
      </c>
      <c r="Q10366" s="8">
        <f t="shared" si="1612"/>
        <v>8.6496431493692516E-2</v>
      </c>
      <c r="R10366" s="8">
        <f t="shared" si="1612"/>
        <v>8.4595259978183304E-2</v>
      </c>
      <c r="S10366" s="8">
        <f t="shared" si="1612"/>
        <v>8.553893750151656E-2</v>
      </c>
      <c r="T10366" s="8">
        <f t="shared" si="1607"/>
        <v>8.4884164239709112E-2</v>
      </c>
      <c r="W10366">
        <v>10364</v>
      </c>
      <c r="X10366" s="4">
        <f t="shared" si="1616"/>
        <v>9.0871258709271457E-2</v>
      </c>
      <c r="Y10366" s="4">
        <f t="shared" si="1614"/>
        <v>8.9876020598918055E-2</v>
      </c>
      <c r="Z10366" s="4">
        <f t="shared" si="1615"/>
        <v>8.9195267860341862E-2</v>
      </c>
    </row>
    <row r="10367" spans="1:26" x14ac:dyDescent="0.25">
      <c r="A10367" s="16">
        <f t="shared" si="1613"/>
        <v>53900</v>
      </c>
      <c r="B10367">
        <f>+'[2]Ejercicio 1'!E10584</f>
        <v>10365</v>
      </c>
      <c r="C10367" s="5">
        <v>8.799671363798954E-2</v>
      </c>
      <c r="D10367" s="4">
        <f t="shared" si="1608"/>
        <v>8.6095530105293319E-2</v>
      </c>
      <c r="E10367" s="6">
        <f t="shared" si="1609"/>
        <v>8.7039213571840079E-2</v>
      </c>
      <c r="F10367" s="7">
        <f t="shared" si="1610"/>
        <v>8.6384436181743726E-2</v>
      </c>
      <c r="I10367" s="10">
        <v>10365</v>
      </c>
      <c r="J10367" s="8">
        <f t="shared" si="1611"/>
        <v>8.9496713637989542E-2</v>
      </c>
      <c r="K10367" s="8">
        <f t="shared" si="1611"/>
        <v>8.7595530105293321E-2</v>
      </c>
      <c r="L10367" s="8">
        <f t="shared" si="1611"/>
        <v>8.8539213571840081E-2</v>
      </c>
      <c r="M10367" s="8">
        <f t="shared" si="1606"/>
        <v>8.7884436181743728E-2</v>
      </c>
      <c r="P10367">
        <v>10365</v>
      </c>
      <c r="Q10367" s="8">
        <f t="shared" si="1612"/>
        <v>8.6496713637989539E-2</v>
      </c>
      <c r="R10367" s="8">
        <f t="shared" si="1612"/>
        <v>8.4595530105293318E-2</v>
      </c>
      <c r="S10367" s="8">
        <f t="shared" si="1612"/>
        <v>8.5539213571840078E-2</v>
      </c>
      <c r="T10367" s="8">
        <f t="shared" si="1607"/>
        <v>8.4884436181743725E-2</v>
      </c>
      <c r="W10367">
        <v>10365</v>
      </c>
      <c r="X10367" s="4">
        <f t="shared" si="1616"/>
        <v>9.0871823393717036E-2</v>
      </c>
      <c r="Y10367" s="4">
        <f t="shared" si="1614"/>
        <v>8.9876572741129562E-2</v>
      </c>
      <c r="Z10367" s="4">
        <f t="shared" si="1615"/>
        <v>8.9195811479317405E-2</v>
      </c>
    </row>
    <row r="10368" spans="1:26" x14ac:dyDescent="0.25">
      <c r="A10368" s="16">
        <f t="shared" si="1613"/>
        <v>53901</v>
      </c>
      <c r="B10368">
        <f>+'[2]Ejercicio 1'!E10585</f>
        <v>10366</v>
      </c>
      <c r="C10368" s="5">
        <v>8.799699578228655E-2</v>
      </c>
      <c r="D10368" s="4">
        <f t="shared" si="1608"/>
        <v>8.6095800232366418E-2</v>
      </c>
      <c r="E10368" s="6">
        <f t="shared" si="1609"/>
        <v>8.7039489642145154E-2</v>
      </c>
      <c r="F10368" s="7">
        <f t="shared" si="1610"/>
        <v>8.638470812374692E-2</v>
      </c>
      <c r="I10368" s="10">
        <v>10366</v>
      </c>
      <c r="J10368" s="8">
        <f t="shared" si="1611"/>
        <v>8.9496995782286551E-2</v>
      </c>
      <c r="K10368" s="8">
        <f t="shared" si="1611"/>
        <v>8.7595800232366419E-2</v>
      </c>
      <c r="L10368" s="8">
        <f t="shared" si="1611"/>
        <v>8.8539489642145155E-2</v>
      </c>
      <c r="M10368" s="8">
        <f t="shared" si="1606"/>
        <v>8.7884708123746921E-2</v>
      </c>
      <c r="P10368">
        <v>10366</v>
      </c>
      <c r="Q10368" s="8">
        <f t="shared" si="1612"/>
        <v>8.6496995782286548E-2</v>
      </c>
      <c r="R10368" s="8">
        <f t="shared" si="1612"/>
        <v>8.4595800232366417E-2</v>
      </c>
      <c r="S10368" s="8">
        <f t="shared" si="1612"/>
        <v>8.5539489642145153E-2</v>
      </c>
      <c r="T10368" s="8">
        <f t="shared" si="1607"/>
        <v>8.4884708123746919E-2</v>
      </c>
      <c r="W10368">
        <v>10366</v>
      </c>
      <c r="X10368" s="4">
        <f t="shared" si="1616"/>
        <v>9.0872388078200819E-2</v>
      </c>
      <c r="Y10368" s="4">
        <f t="shared" si="1614"/>
        <v>8.9877124883303294E-2</v>
      </c>
      <c r="Z10368" s="4">
        <f t="shared" si="1615"/>
        <v>8.919635509820445E-2</v>
      </c>
    </row>
    <row r="10369" spans="1:26" x14ac:dyDescent="0.25">
      <c r="A10369" s="16">
        <f t="shared" si="1613"/>
        <v>53902</v>
      </c>
      <c r="B10369">
        <f>+'[2]Ejercicio 1'!E10586</f>
        <v>10367</v>
      </c>
      <c r="C10369" s="5">
        <v>8.7997277926583573E-2</v>
      </c>
      <c r="D10369" s="4">
        <f t="shared" si="1608"/>
        <v>8.6096070359402602E-2</v>
      </c>
      <c r="E10369" s="6">
        <f t="shared" si="1609"/>
        <v>8.7039765712430911E-2</v>
      </c>
      <c r="F10369" s="7">
        <f t="shared" si="1610"/>
        <v>8.6384980065718722E-2</v>
      </c>
      <c r="I10369" s="10">
        <v>10367</v>
      </c>
      <c r="J10369" s="8">
        <f t="shared" si="1611"/>
        <v>8.9497277926583574E-2</v>
      </c>
      <c r="K10369" s="8">
        <f t="shared" si="1611"/>
        <v>8.7596070359402603E-2</v>
      </c>
      <c r="L10369" s="8">
        <f t="shared" si="1611"/>
        <v>8.8539765712430912E-2</v>
      </c>
      <c r="M10369" s="8">
        <f t="shared" si="1606"/>
        <v>8.7884980065718724E-2</v>
      </c>
      <c r="P10369">
        <v>10367</v>
      </c>
      <c r="Q10369" s="8">
        <f t="shared" si="1612"/>
        <v>8.6497277926583571E-2</v>
      </c>
      <c r="R10369" s="8">
        <f t="shared" si="1612"/>
        <v>8.45960703594026E-2</v>
      </c>
      <c r="S10369" s="8">
        <f t="shared" si="1612"/>
        <v>8.553976571243091E-2</v>
      </c>
      <c r="T10369" s="8">
        <f t="shared" si="1607"/>
        <v>8.4884980065718721E-2</v>
      </c>
      <c r="W10369">
        <v>10367</v>
      </c>
      <c r="X10369" s="4">
        <f t="shared" si="1616"/>
        <v>9.0872952762722822E-2</v>
      </c>
      <c r="Y10369" s="4">
        <f t="shared" si="1614"/>
        <v>8.9877677025439265E-2</v>
      </c>
      <c r="Z10369" s="4">
        <f t="shared" si="1615"/>
        <v>8.9196898715943843E-2</v>
      </c>
    </row>
    <row r="10370" spans="1:26" x14ac:dyDescent="0.25">
      <c r="A10370" s="16">
        <f t="shared" si="1613"/>
        <v>53903</v>
      </c>
      <c r="B10370">
        <f>+'[2]Ejercicio 1'!E10587</f>
        <v>10368</v>
      </c>
      <c r="C10370" s="5">
        <v>8.7997560070880596E-2</v>
      </c>
      <c r="D10370" s="4">
        <f t="shared" si="1608"/>
        <v>8.6096340486402093E-2</v>
      </c>
      <c r="E10370" s="6">
        <f t="shared" si="1609"/>
        <v>8.7040041782697336E-2</v>
      </c>
      <c r="F10370" s="7">
        <f t="shared" si="1610"/>
        <v>8.6385252007659119E-2</v>
      </c>
      <c r="I10370" s="10">
        <v>10368</v>
      </c>
      <c r="J10370" s="8">
        <f t="shared" si="1611"/>
        <v>8.9497560070880597E-2</v>
      </c>
      <c r="K10370" s="8">
        <f t="shared" si="1611"/>
        <v>8.7596340486402094E-2</v>
      </c>
      <c r="L10370" s="8">
        <f t="shared" si="1611"/>
        <v>8.8540041782697337E-2</v>
      </c>
      <c r="M10370" s="8">
        <f t="shared" si="1611"/>
        <v>8.788525200765912E-2</v>
      </c>
      <c r="P10370">
        <v>10368</v>
      </c>
      <c r="Q10370" s="8">
        <f t="shared" si="1612"/>
        <v>8.6497560070880594E-2</v>
      </c>
      <c r="R10370" s="8">
        <f t="shared" si="1612"/>
        <v>8.4596340486402091E-2</v>
      </c>
      <c r="S10370" s="8">
        <f t="shared" si="1612"/>
        <v>8.5540041782697335E-2</v>
      </c>
      <c r="T10370" s="8">
        <f t="shared" si="1612"/>
        <v>8.4885252007659118E-2</v>
      </c>
      <c r="W10370">
        <v>10368</v>
      </c>
      <c r="X10370" s="4">
        <f t="shared" si="1616"/>
        <v>9.0873517447258439E-2</v>
      </c>
      <c r="Y10370" s="4">
        <f t="shared" si="1614"/>
        <v>8.9878229167438206E-2</v>
      </c>
      <c r="Z10370" s="4">
        <f t="shared" si="1615"/>
        <v>8.919744233465389E-2</v>
      </c>
    </row>
    <row r="10371" spans="1:26" x14ac:dyDescent="0.25">
      <c r="A10371" s="16">
        <f t="shared" si="1613"/>
        <v>53904</v>
      </c>
      <c r="B10371">
        <f>+'[2]Ejercicio 1'!E10588</f>
        <v>10369</v>
      </c>
      <c r="C10371" s="5">
        <v>8.7997842215177619E-2</v>
      </c>
      <c r="D10371" s="4">
        <f t="shared" ref="D10371:D10434" si="1617">+LN((1+C10371*182/360)^(360/182))</f>
        <v>8.6096610613364863E-2</v>
      </c>
      <c r="E10371" s="6">
        <f t="shared" ref="E10371:E10434" si="1618">Equivalencia_Tasas(C10371,182,91)</f>
        <v>8.7040317852946192E-2</v>
      </c>
      <c r="F10371" s="7">
        <f t="shared" ref="F10371:F10434" si="1619">Equivalencia_Tasas(C10371,182,28)</f>
        <v>8.638552394956811E-2</v>
      </c>
      <c r="I10371" s="10">
        <v>10369</v>
      </c>
      <c r="J10371" s="8">
        <f t="shared" ref="J10371:M10434" si="1620">C10371+$O$1</f>
        <v>8.949784221517762E-2</v>
      </c>
      <c r="K10371" s="8">
        <f t="shared" si="1620"/>
        <v>8.7596610613364864E-2</v>
      </c>
      <c r="L10371" s="8">
        <f t="shared" si="1620"/>
        <v>8.8540317852946193E-2</v>
      </c>
      <c r="M10371" s="8">
        <f t="shared" si="1620"/>
        <v>8.7885523949568112E-2</v>
      </c>
      <c r="P10371">
        <v>10369</v>
      </c>
      <c r="Q10371" s="8">
        <f t="shared" ref="Q10371:T10434" si="1621">C10371-$O$1</f>
        <v>8.6497842215177617E-2</v>
      </c>
      <c r="R10371" s="8">
        <f t="shared" si="1621"/>
        <v>8.4596610613364862E-2</v>
      </c>
      <c r="S10371" s="8">
        <f t="shared" si="1621"/>
        <v>8.5540317852946191E-2</v>
      </c>
      <c r="T10371" s="8">
        <f t="shared" si="1621"/>
        <v>8.4885523949568109E-2</v>
      </c>
      <c r="W10371">
        <v>10369</v>
      </c>
      <c r="X10371" s="4">
        <f t="shared" si="1616"/>
        <v>9.0874082131882764E-2</v>
      </c>
      <c r="Y10371" s="4">
        <f t="shared" si="1614"/>
        <v>8.9878781309597894E-2</v>
      </c>
      <c r="Z10371" s="4">
        <f t="shared" si="1615"/>
        <v>8.9197985953272593E-2</v>
      </c>
    </row>
    <row r="10372" spans="1:26" x14ac:dyDescent="0.25">
      <c r="A10372" s="16">
        <f t="shared" si="1613"/>
        <v>53905</v>
      </c>
      <c r="B10372">
        <f>+'[2]Ejercicio 1'!E10589</f>
        <v>10370</v>
      </c>
      <c r="C10372" s="5">
        <v>8.7998124359474642E-2</v>
      </c>
      <c r="D10372" s="4">
        <f t="shared" si="1617"/>
        <v>8.6096880740290524E-2</v>
      </c>
      <c r="E10372" s="6">
        <f t="shared" si="1618"/>
        <v>8.704059392317573E-2</v>
      </c>
      <c r="F10372" s="7">
        <f t="shared" si="1619"/>
        <v>8.6385795891445696E-2</v>
      </c>
      <c r="I10372" s="10">
        <v>10370</v>
      </c>
      <c r="J10372" s="8">
        <f t="shared" si="1620"/>
        <v>8.9498124359474643E-2</v>
      </c>
      <c r="K10372" s="8">
        <f t="shared" si="1620"/>
        <v>8.7596880740290525E-2</v>
      </c>
      <c r="L10372" s="8">
        <f t="shared" si="1620"/>
        <v>8.8540593923175731E-2</v>
      </c>
      <c r="M10372" s="8">
        <f t="shared" si="1620"/>
        <v>8.7885795891445698E-2</v>
      </c>
      <c r="P10372">
        <v>10370</v>
      </c>
      <c r="Q10372" s="8">
        <f t="shared" si="1621"/>
        <v>8.649812435947464E-2</v>
      </c>
      <c r="R10372" s="8">
        <f t="shared" si="1621"/>
        <v>8.4596880740290523E-2</v>
      </c>
      <c r="S10372" s="8">
        <f t="shared" si="1621"/>
        <v>8.5540593923175728E-2</v>
      </c>
      <c r="T10372" s="8">
        <f t="shared" si="1621"/>
        <v>8.4885795891445695E-2</v>
      </c>
      <c r="W10372">
        <v>10370</v>
      </c>
      <c r="X10372" s="4">
        <f t="shared" si="1616"/>
        <v>9.0874646816520285E-2</v>
      </c>
      <c r="Y10372" s="4">
        <f t="shared" si="1614"/>
        <v>8.9879333451719806E-2</v>
      </c>
      <c r="Z10372" s="4">
        <f t="shared" si="1615"/>
        <v>8.9198529571805629E-2</v>
      </c>
    </row>
    <row r="10373" spans="1:26" x14ac:dyDescent="0.25">
      <c r="A10373" s="16">
        <f t="shared" ref="A10373:A10436" si="1622">+A10372+1</f>
        <v>53906</v>
      </c>
      <c r="B10373">
        <f>+'[2]Ejercicio 1'!E10590</f>
        <v>10371</v>
      </c>
      <c r="C10373" s="5">
        <v>8.7998406503771665E-2</v>
      </c>
      <c r="D10373" s="4">
        <f t="shared" si="1617"/>
        <v>8.609715086717909E-2</v>
      </c>
      <c r="E10373" s="6">
        <f t="shared" si="1618"/>
        <v>8.7040869993385936E-2</v>
      </c>
      <c r="F10373" s="7">
        <f t="shared" si="1619"/>
        <v>8.6386067833291877E-2</v>
      </c>
      <c r="I10373" s="10">
        <v>10371</v>
      </c>
      <c r="J10373" s="8">
        <f t="shared" si="1620"/>
        <v>8.9498406503771666E-2</v>
      </c>
      <c r="K10373" s="8">
        <f t="shared" si="1620"/>
        <v>8.7597150867179091E-2</v>
      </c>
      <c r="L10373" s="8">
        <f t="shared" si="1620"/>
        <v>8.8540869993385937E-2</v>
      </c>
      <c r="M10373" s="8">
        <f t="shared" si="1620"/>
        <v>8.7886067833291878E-2</v>
      </c>
      <c r="P10373">
        <v>10371</v>
      </c>
      <c r="Q10373" s="8">
        <f t="shared" si="1621"/>
        <v>8.6498406503771663E-2</v>
      </c>
      <c r="R10373" s="8">
        <f t="shared" si="1621"/>
        <v>8.4597150867179088E-2</v>
      </c>
      <c r="S10373" s="8">
        <f t="shared" si="1621"/>
        <v>8.5540869993385935E-2</v>
      </c>
      <c r="T10373" s="8">
        <f t="shared" si="1621"/>
        <v>8.4886067833291876E-2</v>
      </c>
      <c r="W10373">
        <v>10371</v>
      </c>
      <c r="X10373" s="4">
        <f t="shared" si="1616"/>
        <v>9.0875211501196887E-2</v>
      </c>
      <c r="Y10373" s="4">
        <f t="shared" si="1614"/>
        <v>8.9879885593605421E-2</v>
      </c>
      <c r="Z10373" s="4">
        <f t="shared" si="1615"/>
        <v>8.9199073190244463E-2</v>
      </c>
    </row>
    <row r="10374" spans="1:26" x14ac:dyDescent="0.25">
      <c r="A10374" s="16">
        <f t="shared" si="1622"/>
        <v>53907</v>
      </c>
      <c r="B10374">
        <f>+'[2]Ejercicio 1'!E10591</f>
        <v>10372</v>
      </c>
      <c r="C10374" s="5">
        <v>8.7998688648068688E-2</v>
      </c>
      <c r="D10374" s="4">
        <f t="shared" si="1617"/>
        <v>8.6097420994030935E-2</v>
      </c>
      <c r="E10374" s="6">
        <f t="shared" si="1618"/>
        <v>8.7041146063577698E-2</v>
      </c>
      <c r="F10374" s="7">
        <f t="shared" si="1619"/>
        <v>8.6386339775106666E-2</v>
      </c>
      <c r="I10374" s="10">
        <v>10372</v>
      </c>
      <c r="J10374" s="8">
        <f t="shared" si="1620"/>
        <v>8.9498688648068689E-2</v>
      </c>
      <c r="K10374" s="8">
        <f t="shared" si="1620"/>
        <v>8.7597420994030936E-2</v>
      </c>
      <c r="L10374" s="8">
        <f t="shared" si="1620"/>
        <v>8.85411460635777E-2</v>
      </c>
      <c r="M10374" s="8">
        <f t="shared" si="1620"/>
        <v>8.7886339775106667E-2</v>
      </c>
      <c r="P10374">
        <v>10372</v>
      </c>
      <c r="Q10374" s="8">
        <f t="shared" si="1621"/>
        <v>8.6498688648068686E-2</v>
      </c>
      <c r="R10374" s="8">
        <f t="shared" si="1621"/>
        <v>8.4597420994030934E-2</v>
      </c>
      <c r="S10374" s="8">
        <f t="shared" si="1621"/>
        <v>8.5541146063577697E-2</v>
      </c>
      <c r="T10374" s="8">
        <f t="shared" si="1621"/>
        <v>8.4886339775106665E-2</v>
      </c>
      <c r="W10374">
        <v>10372</v>
      </c>
      <c r="X10374" s="4">
        <f t="shared" si="1616"/>
        <v>9.087577618591125E-2</v>
      </c>
      <c r="Y10374" s="4">
        <f t="shared" si="1614"/>
        <v>8.9880437735552529E-2</v>
      </c>
      <c r="Z10374" s="4">
        <f t="shared" si="1615"/>
        <v>8.9199616808600515E-2</v>
      </c>
    </row>
    <row r="10375" spans="1:26" x14ac:dyDescent="0.25">
      <c r="A10375" s="16">
        <f t="shared" si="1622"/>
        <v>53908</v>
      </c>
      <c r="B10375">
        <f>+'[2]Ejercicio 1'!E10592</f>
        <v>10373</v>
      </c>
      <c r="C10375" s="5">
        <v>8.7998970792365697E-2</v>
      </c>
      <c r="D10375" s="4">
        <f t="shared" si="1617"/>
        <v>8.6097691120845865E-2</v>
      </c>
      <c r="E10375" s="6">
        <f t="shared" si="1618"/>
        <v>8.7041422133750143E-2</v>
      </c>
      <c r="F10375" s="7">
        <f t="shared" si="1619"/>
        <v>8.6386611716887191E-2</v>
      </c>
      <c r="I10375" s="10">
        <v>10373</v>
      </c>
      <c r="J10375" s="8">
        <f t="shared" si="1620"/>
        <v>8.9498970792365698E-2</v>
      </c>
      <c r="K10375" s="8">
        <f t="shared" si="1620"/>
        <v>8.7597691120845866E-2</v>
      </c>
      <c r="L10375" s="8">
        <f t="shared" si="1620"/>
        <v>8.8541422133750144E-2</v>
      </c>
      <c r="M10375" s="8">
        <f t="shared" si="1620"/>
        <v>8.7886611716887192E-2</v>
      </c>
      <c r="P10375">
        <v>10373</v>
      </c>
      <c r="Q10375" s="8">
        <f t="shared" si="1621"/>
        <v>8.6498970792365695E-2</v>
      </c>
      <c r="R10375" s="8">
        <f t="shared" si="1621"/>
        <v>8.4597691120845864E-2</v>
      </c>
      <c r="S10375" s="8">
        <f t="shared" si="1621"/>
        <v>8.5541422133750142E-2</v>
      </c>
      <c r="T10375" s="8">
        <f t="shared" si="1621"/>
        <v>8.4886611716887189E-2</v>
      </c>
      <c r="W10375">
        <v>10373</v>
      </c>
      <c r="X10375" s="4">
        <f t="shared" si="1616"/>
        <v>9.0876340870664277E-2</v>
      </c>
      <c r="Y10375" s="4">
        <f t="shared" si="1614"/>
        <v>8.9880989877461862E-2</v>
      </c>
      <c r="Z10375" s="4">
        <f t="shared" si="1615"/>
        <v>8.9200160425808903E-2</v>
      </c>
    </row>
    <row r="10376" spans="1:26" x14ac:dyDescent="0.25">
      <c r="A10376" s="16">
        <f t="shared" si="1622"/>
        <v>53909</v>
      </c>
      <c r="B10376">
        <f>+'[2]Ejercicio 1'!E10593</f>
        <v>10374</v>
      </c>
      <c r="C10376" s="5">
        <v>8.799925293666272E-2</v>
      </c>
      <c r="D10376" s="4">
        <f t="shared" si="1617"/>
        <v>8.6097961247624311E-2</v>
      </c>
      <c r="E10376" s="6">
        <f t="shared" si="1618"/>
        <v>8.7041698203905005E-2</v>
      </c>
      <c r="F10376" s="7">
        <f t="shared" si="1619"/>
        <v>8.6386883658639155E-2</v>
      </c>
      <c r="I10376" s="10">
        <v>10374</v>
      </c>
      <c r="J10376" s="8">
        <f t="shared" si="1620"/>
        <v>8.9499252936662721E-2</v>
      </c>
      <c r="K10376" s="8">
        <f t="shared" si="1620"/>
        <v>8.7597961247624312E-2</v>
      </c>
      <c r="L10376" s="8">
        <f t="shared" si="1620"/>
        <v>8.8541698203905006E-2</v>
      </c>
      <c r="M10376" s="8">
        <f t="shared" si="1620"/>
        <v>8.7886883658639156E-2</v>
      </c>
      <c r="P10376">
        <v>10374</v>
      </c>
      <c r="Q10376" s="8">
        <f t="shared" si="1621"/>
        <v>8.6499252936662718E-2</v>
      </c>
      <c r="R10376" s="8">
        <f t="shared" si="1621"/>
        <v>8.4597961247624309E-2</v>
      </c>
      <c r="S10376" s="8">
        <f t="shared" si="1621"/>
        <v>8.5541698203905003E-2</v>
      </c>
      <c r="T10376" s="8">
        <f t="shared" si="1621"/>
        <v>8.4886883658639153E-2</v>
      </c>
      <c r="W10376">
        <v>10374</v>
      </c>
      <c r="X10376" s="4">
        <f t="shared" si="1616"/>
        <v>9.0876905555455953E-2</v>
      </c>
      <c r="Y10376" s="4">
        <f t="shared" si="1614"/>
        <v>8.9881542019533717E-2</v>
      </c>
      <c r="Z10376" s="4">
        <f t="shared" si="1615"/>
        <v>8.9200704043987944E-2</v>
      </c>
    </row>
    <row r="10377" spans="1:26" x14ac:dyDescent="0.25">
      <c r="A10377" s="16">
        <f t="shared" si="1622"/>
        <v>53910</v>
      </c>
      <c r="B10377">
        <f>+'[2]Ejercicio 1'!E10594</f>
        <v>10375</v>
      </c>
      <c r="C10377" s="5">
        <v>8.7999535080959743E-2</v>
      </c>
      <c r="D10377" s="4">
        <f t="shared" si="1617"/>
        <v>8.6098231374365425E-2</v>
      </c>
      <c r="E10377" s="6">
        <f t="shared" si="1618"/>
        <v>8.7041974274039674E-2</v>
      </c>
      <c r="F10377" s="7">
        <f t="shared" si="1619"/>
        <v>8.6387155600359727E-2</v>
      </c>
      <c r="I10377" s="10">
        <v>10375</v>
      </c>
      <c r="J10377" s="8">
        <f t="shared" si="1620"/>
        <v>8.9499535080959744E-2</v>
      </c>
      <c r="K10377" s="8">
        <f t="shared" si="1620"/>
        <v>8.7598231374365426E-2</v>
      </c>
      <c r="L10377" s="8">
        <f t="shared" si="1620"/>
        <v>8.8541974274039675E-2</v>
      </c>
      <c r="M10377" s="8">
        <f t="shared" si="1620"/>
        <v>8.7887155600359729E-2</v>
      </c>
      <c r="P10377">
        <v>10375</v>
      </c>
      <c r="Q10377" s="8">
        <f t="shared" si="1621"/>
        <v>8.6499535080959741E-2</v>
      </c>
      <c r="R10377" s="8">
        <f t="shared" si="1621"/>
        <v>8.4598231374365424E-2</v>
      </c>
      <c r="S10377" s="8">
        <f t="shared" si="1621"/>
        <v>8.5541974274039673E-2</v>
      </c>
      <c r="T10377" s="8">
        <f t="shared" si="1621"/>
        <v>8.4887155600359726E-2</v>
      </c>
      <c r="W10377">
        <v>10375</v>
      </c>
      <c r="X10377" s="4">
        <f t="shared" si="1616"/>
        <v>9.0877470240286279E-2</v>
      </c>
      <c r="Y10377" s="4">
        <f t="shared" si="1614"/>
        <v>8.988209416126737E-2</v>
      </c>
      <c r="Z10377" s="4">
        <f t="shared" si="1615"/>
        <v>8.9201247662075642E-2</v>
      </c>
    </row>
    <row r="10378" spans="1:26" x14ac:dyDescent="0.25">
      <c r="A10378" s="16">
        <f t="shared" si="1622"/>
        <v>53911</v>
      </c>
      <c r="B10378">
        <f>+'[2]Ejercicio 1'!E10595</f>
        <v>10376</v>
      </c>
      <c r="C10378" s="5">
        <v>8.7999817225256766E-2</v>
      </c>
      <c r="D10378" s="4">
        <f t="shared" si="1617"/>
        <v>8.6098501501069638E-2</v>
      </c>
      <c r="E10378" s="6">
        <f t="shared" si="1618"/>
        <v>8.7042250344155886E-2</v>
      </c>
      <c r="F10378" s="7">
        <f t="shared" si="1619"/>
        <v>8.6387427542048895E-2</v>
      </c>
      <c r="I10378" s="10">
        <v>10376</v>
      </c>
      <c r="J10378" s="8">
        <f t="shared" si="1620"/>
        <v>8.9499817225256767E-2</v>
      </c>
      <c r="K10378" s="8">
        <f t="shared" si="1620"/>
        <v>8.7598501501069639E-2</v>
      </c>
      <c r="L10378" s="8">
        <f t="shared" si="1620"/>
        <v>8.8542250344155887E-2</v>
      </c>
      <c r="M10378" s="8">
        <f t="shared" si="1620"/>
        <v>8.7887427542048896E-2</v>
      </c>
      <c r="P10378">
        <v>10376</v>
      </c>
      <c r="Q10378" s="8">
        <f t="shared" si="1621"/>
        <v>8.6499817225256764E-2</v>
      </c>
      <c r="R10378" s="8">
        <f t="shared" si="1621"/>
        <v>8.4598501501069637E-2</v>
      </c>
      <c r="S10378" s="8">
        <f t="shared" si="1621"/>
        <v>8.5542250344155885E-2</v>
      </c>
      <c r="T10378" s="8">
        <f t="shared" si="1621"/>
        <v>8.4887427542048893E-2</v>
      </c>
      <c r="W10378">
        <v>10376</v>
      </c>
      <c r="X10378" s="4">
        <f t="shared" si="1616"/>
        <v>9.087803492515481E-2</v>
      </c>
      <c r="Y10378" s="4">
        <f t="shared" si="1614"/>
        <v>8.9882646303062502E-2</v>
      </c>
      <c r="Z10378" s="4">
        <f t="shared" si="1615"/>
        <v>8.9201791280074827E-2</v>
      </c>
    </row>
    <row r="10379" spans="1:26" x14ac:dyDescent="0.25">
      <c r="A10379" s="16">
        <f t="shared" si="1622"/>
        <v>53912</v>
      </c>
      <c r="B10379">
        <f>+'[2]Ejercicio 1'!E10596</f>
        <v>10377</v>
      </c>
      <c r="C10379" s="5">
        <v>8.8000099369553789E-2</v>
      </c>
      <c r="D10379" s="4">
        <f t="shared" si="1617"/>
        <v>8.609877162773695E-2</v>
      </c>
      <c r="E10379" s="6">
        <f t="shared" si="1618"/>
        <v>8.704252641425278E-2</v>
      </c>
      <c r="F10379" s="7">
        <f t="shared" si="1619"/>
        <v>8.6387699483706656E-2</v>
      </c>
      <c r="I10379" s="10">
        <v>10377</v>
      </c>
      <c r="J10379" s="8">
        <f t="shared" si="1620"/>
        <v>8.950009936955379E-2</v>
      </c>
      <c r="K10379" s="8">
        <f t="shared" si="1620"/>
        <v>8.7598771627736952E-2</v>
      </c>
      <c r="L10379" s="8">
        <f t="shared" si="1620"/>
        <v>8.8542526414252781E-2</v>
      </c>
      <c r="M10379" s="8">
        <f t="shared" si="1620"/>
        <v>8.7887699483706658E-2</v>
      </c>
      <c r="P10379">
        <v>10377</v>
      </c>
      <c r="Q10379" s="8">
        <f t="shared" si="1621"/>
        <v>8.6500099369553787E-2</v>
      </c>
      <c r="R10379" s="8">
        <f t="shared" si="1621"/>
        <v>8.4598771627736949E-2</v>
      </c>
      <c r="S10379" s="8">
        <f t="shared" si="1621"/>
        <v>8.5542526414252779E-2</v>
      </c>
      <c r="T10379" s="8">
        <f t="shared" si="1621"/>
        <v>8.4887699483706655E-2</v>
      </c>
      <c r="W10379">
        <v>10377</v>
      </c>
      <c r="X10379" s="4">
        <f t="shared" si="1616"/>
        <v>9.0878599610061561E-2</v>
      </c>
      <c r="Y10379" s="4">
        <f t="shared" si="1614"/>
        <v>8.9883198444820747E-2</v>
      </c>
      <c r="Z10379" s="4">
        <f t="shared" si="1615"/>
        <v>8.9202334897985514E-2</v>
      </c>
    </row>
    <row r="10380" spans="1:26" x14ac:dyDescent="0.25">
      <c r="A10380" s="16">
        <f t="shared" si="1622"/>
        <v>53913</v>
      </c>
      <c r="B10380">
        <f>+'[2]Ejercicio 1'!E10597</f>
        <v>10378</v>
      </c>
      <c r="C10380" s="5">
        <v>8.8000381513850812E-2</v>
      </c>
      <c r="D10380" s="4">
        <f t="shared" si="1617"/>
        <v>8.6099041754367542E-2</v>
      </c>
      <c r="E10380" s="6">
        <f t="shared" si="1618"/>
        <v>8.704280248433123E-2</v>
      </c>
      <c r="F10380" s="7">
        <f t="shared" si="1619"/>
        <v>8.6387971425333027E-2</v>
      </c>
      <c r="I10380" s="10">
        <v>10378</v>
      </c>
      <c r="J10380" s="8">
        <f t="shared" si="1620"/>
        <v>8.9500381513850813E-2</v>
      </c>
      <c r="K10380" s="8">
        <f t="shared" si="1620"/>
        <v>8.7599041754367543E-2</v>
      </c>
      <c r="L10380" s="8">
        <f t="shared" si="1620"/>
        <v>8.8542802484331232E-2</v>
      </c>
      <c r="M10380" s="8">
        <f t="shared" si="1620"/>
        <v>8.7887971425333028E-2</v>
      </c>
      <c r="P10380">
        <v>10378</v>
      </c>
      <c r="Q10380" s="8">
        <f t="shared" si="1621"/>
        <v>8.650038151385081E-2</v>
      </c>
      <c r="R10380" s="8">
        <f t="shared" si="1621"/>
        <v>8.459904175436754E-2</v>
      </c>
      <c r="S10380" s="8">
        <f t="shared" si="1621"/>
        <v>8.5542802484331229E-2</v>
      </c>
      <c r="T10380" s="8">
        <f t="shared" si="1621"/>
        <v>8.4887971425333025E-2</v>
      </c>
      <c r="W10380">
        <v>10378</v>
      </c>
      <c r="X10380" s="4">
        <f t="shared" si="1616"/>
        <v>9.0879164295006948E-2</v>
      </c>
      <c r="Y10380" s="4">
        <f t="shared" si="1614"/>
        <v>8.9883750586541231E-2</v>
      </c>
      <c r="Z10380" s="4">
        <f t="shared" si="1615"/>
        <v>8.9202878515810546E-2</v>
      </c>
    </row>
    <row r="10381" spans="1:26" x14ac:dyDescent="0.25">
      <c r="A10381" s="16">
        <f t="shared" si="1622"/>
        <v>53914</v>
      </c>
      <c r="B10381">
        <f>+'[2]Ejercicio 1'!E10598</f>
        <v>10379</v>
      </c>
      <c r="C10381" s="5">
        <v>8.8000663658147835E-2</v>
      </c>
      <c r="D10381" s="4">
        <f t="shared" si="1617"/>
        <v>8.6099311880961441E-2</v>
      </c>
      <c r="E10381" s="6">
        <f t="shared" si="1618"/>
        <v>8.7043078554392112E-2</v>
      </c>
      <c r="F10381" s="7">
        <f t="shared" si="1619"/>
        <v>8.6388243366927978E-2</v>
      </c>
      <c r="I10381" s="10">
        <v>10379</v>
      </c>
      <c r="J10381" s="8">
        <f t="shared" si="1620"/>
        <v>8.9500663658147836E-2</v>
      </c>
      <c r="K10381" s="8">
        <f t="shared" si="1620"/>
        <v>8.7599311880961442E-2</v>
      </c>
      <c r="L10381" s="8">
        <f t="shared" si="1620"/>
        <v>8.8543078554392113E-2</v>
      </c>
      <c r="M10381" s="8">
        <f t="shared" si="1620"/>
        <v>8.7888243366927979E-2</v>
      </c>
      <c r="P10381">
        <v>10379</v>
      </c>
      <c r="Q10381" s="8">
        <f t="shared" si="1621"/>
        <v>8.6500663658147833E-2</v>
      </c>
      <c r="R10381" s="8">
        <f t="shared" si="1621"/>
        <v>8.4599311880961439E-2</v>
      </c>
      <c r="S10381" s="8">
        <f t="shared" si="1621"/>
        <v>8.554307855439211E-2</v>
      </c>
      <c r="T10381" s="8">
        <f t="shared" si="1621"/>
        <v>8.4888243366927976E-2</v>
      </c>
      <c r="W10381">
        <v>10379</v>
      </c>
      <c r="X10381" s="4">
        <f t="shared" si="1616"/>
        <v>9.0879728979990998E-2</v>
      </c>
      <c r="Y10381" s="4">
        <f t="shared" si="1614"/>
        <v>8.9884302728324081E-2</v>
      </c>
      <c r="Z10381" s="4">
        <f t="shared" si="1615"/>
        <v>8.9203422133544236E-2</v>
      </c>
    </row>
    <row r="10382" spans="1:26" x14ac:dyDescent="0.25">
      <c r="A10382" s="16">
        <f t="shared" si="1622"/>
        <v>53915</v>
      </c>
      <c r="B10382">
        <f>+'[2]Ejercicio 1'!E10599</f>
        <v>10380</v>
      </c>
      <c r="C10382" s="5">
        <v>8.8000945802444844E-2</v>
      </c>
      <c r="D10382" s="4">
        <f t="shared" si="1617"/>
        <v>8.6099582007518022E-2</v>
      </c>
      <c r="E10382" s="6">
        <f t="shared" si="1618"/>
        <v>8.7043354624432787E-2</v>
      </c>
      <c r="F10382" s="7">
        <f t="shared" si="1619"/>
        <v>8.6388515308491537E-2</v>
      </c>
      <c r="I10382" s="10">
        <v>10380</v>
      </c>
      <c r="J10382" s="8">
        <f t="shared" si="1620"/>
        <v>8.9500945802444845E-2</v>
      </c>
      <c r="K10382" s="8">
        <f t="shared" si="1620"/>
        <v>8.7599582007518023E-2</v>
      </c>
      <c r="L10382" s="8">
        <f t="shared" si="1620"/>
        <v>8.8543354624432788E-2</v>
      </c>
      <c r="M10382" s="8">
        <f t="shared" si="1620"/>
        <v>8.7888515308491538E-2</v>
      </c>
      <c r="P10382">
        <v>10380</v>
      </c>
      <c r="Q10382" s="8">
        <f t="shared" si="1621"/>
        <v>8.6500945802444842E-2</v>
      </c>
      <c r="R10382" s="8">
        <f t="shared" si="1621"/>
        <v>8.459958200751802E-2</v>
      </c>
      <c r="S10382" s="8">
        <f t="shared" si="1621"/>
        <v>8.5543354624432785E-2</v>
      </c>
      <c r="T10382" s="8">
        <f t="shared" si="1621"/>
        <v>8.4888515308491536E-2</v>
      </c>
      <c r="W10382">
        <v>10380</v>
      </c>
      <c r="X10382" s="4">
        <f t="shared" si="1616"/>
        <v>9.0880293665013698E-2</v>
      </c>
      <c r="Y10382" s="4">
        <f t="shared" si="1614"/>
        <v>8.9884854869969888E-2</v>
      </c>
      <c r="Z10382" s="4">
        <f t="shared" si="1615"/>
        <v>8.9203965751189426E-2</v>
      </c>
    </row>
    <row r="10383" spans="1:26" x14ac:dyDescent="0.25">
      <c r="A10383" s="16">
        <f t="shared" si="1622"/>
        <v>53916</v>
      </c>
      <c r="B10383">
        <f>+'[2]Ejercicio 1'!E10600</f>
        <v>10381</v>
      </c>
      <c r="C10383" s="5">
        <v>8.8001227946741867E-2</v>
      </c>
      <c r="D10383" s="4">
        <f t="shared" si="1617"/>
        <v>8.6099852134037883E-2</v>
      </c>
      <c r="E10383" s="6">
        <f t="shared" si="1618"/>
        <v>8.704363069445413E-2</v>
      </c>
      <c r="F10383" s="7">
        <f t="shared" si="1619"/>
        <v>8.6388787250020832E-2</v>
      </c>
      <c r="I10383" s="10">
        <v>10381</v>
      </c>
      <c r="J10383" s="8">
        <f t="shared" si="1620"/>
        <v>8.9501227946741868E-2</v>
      </c>
      <c r="K10383" s="8">
        <f t="shared" si="1620"/>
        <v>8.7599852134037884E-2</v>
      </c>
      <c r="L10383" s="8">
        <f t="shared" si="1620"/>
        <v>8.8543630694454131E-2</v>
      </c>
      <c r="M10383" s="8">
        <f t="shared" si="1620"/>
        <v>8.7888787250020833E-2</v>
      </c>
      <c r="P10383">
        <v>10381</v>
      </c>
      <c r="Q10383" s="8">
        <f t="shared" si="1621"/>
        <v>8.6501227946741865E-2</v>
      </c>
      <c r="R10383" s="8">
        <f t="shared" si="1621"/>
        <v>8.4599852134037881E-2</v>
      </c>
      <c r="S10383" s="8">
        <f t="shared" si="1621"/>
        <v>8.5543630694454129E-2</v>
      </c>
      <c r="T10383" s="8">
        <f t="shared" si="1621"/>
        <v>8.4888787250020831E-2</v>
      </c>
      <c r="W10383">
        <v>10381</v>
      </c>
      <c r="X10383" s="4">
        <f t="shared" si="1616"/>
        <v>9.0880858350074603E-2</v>
      </c>
      <c r="Y10383" s="4">
        <f t="shared" si="1614"/>
        <v>8.9885407011576171E-2</v>
      </c>
      <c r="Z10383" s="4">
        <f t="shared" si="1615"/>
        <v>8.9204509366630658E-2</v>
      </c>
    </row>
    <row r="10384" spans="1:26" x14ac:dyDescent="0.25">
      <c r="A10384" s="16">
        <f t="shared" si="1622"/>
        <v>53917</v>
      </c>
      <c r="B10384">
        <f>+'[2]Ejercicio 1'!E10601</f>
        <v>10382</v>
      </c>
      <c r="C10384" s="5">
        <v>8.800151009103889E-2</v>
      </c>
      <c r="D10384" s="4">
        <f t="shared" si="1617"/>
        <v>8.6100122260520856E-2</v>
      </c>
      <c r="E10384" s="6">
        <f t="shared" si="1618"/>
        <v>8.7043906764457904E-2</v>
      </c>
      <c r="F10384" s="7">
        <f t="shared" si="1619"/>
        <v>8.6389059191521581E-2</v>
      </c>
      <c r="I10384" s="10">
        <v>10382</v>
      </c>
      <c r="J10384" s="8">
        <f t="shared" si="1620"/>
        <v>8.9501510091038891E-2</v>
      </c>
      <c r="K10384" s="8">
        <f t="shared" si="1620"/>
        <v>8.7600122260520857E-2</v>
      </c>
      <c r="L10384" s="8">
        <f t="shared" si="1620"/>
        <v>8.8543906764457905E-2</v>
      </c>
      <c r="M10384" s="8">
        <f t="shared" si="1620"/>
        <v>8.7889059191521582E-2</v>
      </c>
      <c r="P10384">
        <v>10382</v>
      </c>
      <c r="Q10384" s="8">
        <f t="shared" si="1621"/>
        <v>8.6501510091038888E-2</v>
      </c>
      <c r="R10384" s="8">
        <f t="shared" si="1621"/>
        <v>8.4600122260520855E-2</v>
      </c>
      <c r="S10384" s="8">
        <f t="shared" si="1621"/>
        <v>8.5543906764457903E-2</v>
      </c>
      <c r="T10384" s="8">
        <f t="shared" si="1621"/>
        <v>8.4889059191521579E-2</v>
      </c>
      <c r="W10384">
        <v>10382</v>
      </c>
      <c r="X10384" s="4">
        <f t="shared" si="1616"/>
        <v>9.0881423035173728E-2</v>
      </c>
      <c r="Y10384" s="4">
        <f t="shared" si="1614"/>
        <v>8.9885959153146427E-2</v>
      </c>
      <c r="Z10384" s="4">
        <f t="shared" si="1615"/>
        <v>8.9205052984098837E-2</v>
      </c>
    </row>
    <row r="10385" spans="1:26" x14ac:dyDescent="0.25">
      <c r="A10385" s="16">
        <f t="shared" si="1622"/>
        <v>53918</v>
      </c>
      <c r="B10385">
        <f>+'[2]Ejercicio 1'!E10602</f>
        <v>10383</v>
      </c>
      <c r="C10385" s="5">
        <v>8.8001792235335913E-2</v>
      </c>
      <c r="D10385" s="4">
        <f t="shared" si="1617"/>
        <v>8.6100392386966706E-2</v>
      </c>
      <c r="E10385" s="6">
        <f t="shared" si="1618"/>
        <v>8.7044182834441486E-2</v>
      </c>
      <c r="F10385" s="7">
        <f t="shared" si="1619"/>
        <v>8.6389331132990924E-2</v>
      </c>
      <c r="I10385" s="10">
        <v>10383</v>
      </c>
      <c r="J10385" s="8">
        <f t="shared" si="1620"/>
        <v>8.9501792235335914E-2</v>
      </c>
      <c r="K10385" s="8">
        <f t="shared" si="1620"/>
        <v>8.7600392386966708E-2</v>
      </c>
      <c r="L10385" s="8">
        <f t="shared" si="1620"/>
        <v>8.8544182834441487E-2</v>
      </c>
      <c r="M10385" s="8">
        <f t="shared" si="1620"/>
        <v>8.7889331132990925E-2</v>
      </c>
      <c r="P10385">
        <v>10383</v>
      </c>
      <c r="Q10385" s="8">
        <f t="shared" si="1621"/>
        <v>8.6501792235335911E-2</v>
      </c>
      <c r="R10385" s="8">
        <f t="shared" si="1621"/>
        <v>8.4600392386966705E-2</v>
      </c>
      <c r="S10385" s="8">
        <f t="shared" si="1621"/>
        <v>8.5544182834441485E-2</v>
      </c>
      <c r="T10385" s="8">
        <f t="shared" si="1621"/>
        <v>8.4889331132990922E-2</v>
      </c>
      <c r="W10385">
        <v>10383</v>
      </c>
      <c r="X10385" s="4">
        <f t="shared" si="1616"/>
        <v>9.0881987720311502E-2</v>
      </c>
      <c r="Y10385" s="4">
        <f t="shared" si="1614"/>
        <v>8.9886511294677174E-2</v>
      </c>
      <c r="Z10385" s="4">
        <f t="shared" si="1615"/>
        <v>8.9205596601481377E-2</v>
      </c>
    </row>
    <row r="10386" spans="1:26" x14ac:dyDescent="0.25">
      <c r="A10386" s="16">
        <f t="shared" si="1622"/>
        <v>53919</v>
      </c>
      <c r="B10386">
        <f>+'[2]Ejercicio 1'!E10603</f>
        <v>10384</v>
      </c>
      <c r="C10386" s="5">
        <v>8.8002074379632936E-2</v>
      </c>
      <c r="D10386" s="4">
        <f t="shared" si="1617"/>
        <v>8.610066251337585E-2</v>
      </c>
      <c r="E10386" s="6">
        <f t="shared" si="1618"/>
        <v>8.7044458904407498E-2</v>
      </c>
      <c r="F10386" s="7">
        <f t="shared" si="1619"/>
        <v>8.6389603074428861E-2</v>
      </c>
      <c r="I10386" s="10">
        <v>10384</v>
      </c>
      <c r="J10386" s="8">
        <f t="shared" si="1620"/>
        <v>8.9502074379632937E-2</v>
      </c>
      <c r="K10386" s="8">
        <f t="shared" si="1620"/>
        <v>8.7600662513375852E-2</v>
      </c>
      <c r="L10386" s="8">
        <f t="shared" si="1620"/>
        <v>8.85444589044075E-2</v>
      </c>
      <c r="M10386" s="8">
        <f t="shared" si="1620"/>
        <v>8.7889603074428863E-2</v>
      </c>
      <c r="P10386">
        <v>10384</v>
      </c>
      <c r="Q10386" s="8">
        <f t="shared" si="1621"/>
        <v>8.6502074379632934E-2</v>
      </c>
      <c r="R10386" s="8">
        <f t="shared" si="1621"/>
        <v>8.4600662513375849E-2</v>
      </c>
      <c r="S10386" s="8">
        <f t="shared" si="1621"/>
        <v>8.5544458904407497E-2</v>
      </c>
      <c r="T10386" s="8">
        <f t="shared" si="1621"/>
        <v>8.488960307442886E-2</v>
      </c>
      <c r="W10386">
        <v>10384</v>
      </c>
      <c r="X10386" s="4">
        <f t="shared" si="1616"/>
        <v>9.0882552405463321E-2</v>
      </c>
      <c r="Y10386" s="4">
        <f t="shared" si="1614"/>
        <v>8.9887063436271161E-2</v>
      </c>
      <c r="Z10386" s="4">
        <f t="shared" si="1615"/>
        <v>8.9206140218772559E-2</v>
      </c>
    </row>
    <row r="10387" spans="1:26" x14ac:dyDescent="0.25">
      <c r="A10387" s="16">
        <f t="shared" si="1622"/>
        <v>53920</v>
      </c>
      <c r="B10387">
        <f>+'[2]Ejercicio 1'!E10604</f>
        <v>10385</v>
      </c>
      <c r="C10387" s="5">
        <v>8.8002356523929959E-2</v>
      </c>
      <c r="D10387" s="4">
        <f t="shared" si="1617"/>
        <v>8.6100932639748495E-2</v>
      </c>
      <c r="E10387" s="6">
        <f t="shared" si="1618"/>
        <v>8.7044734974354179E-2</v>
      </c>
      <c r="F10387" s="7">
        <f t="shared" si="1619"/>
        <v>8.6389875015835393E-2</v>
      </c>
      <c r="I10387" s="10">
        <v>10385</v>
      </c>
      <c r="J10387" s="8">
        <f t="shared" si="1620"/>
        <v>8.950235652392996E-2</v>
      </c>
      <c r="K10387" s="8">
        <f t="shared" si="1620"/>
        <v>8.7600932639748497E-2</v>
      </c>
      <c r="L10387" s="8">
        <f t="shared" si="1620"/>
        <v>8.8544734974354181E-2</v>
      </c>
      <c r="M10387" s="8">
        <f t="shared" si="1620"/>
        <v>8.7889875015835395E-2</v>
      </c>
      <c r="P10387">
        <v>10385</v>
      </c>
      <c r="Q10387" s="8">
        <f t="shared" si="1621"/>
        <v>8.6502356523929957E-2</v>
      </c>
      <c r="R10387" s="8">
        <f t="shared" si="1621"/>
        <v>8.4600932639748494E-2</v>
      </c>
      <c r="S10387" s="8">
        <f t="shared" si="1621"/>
        <v>8.5544734974354178E-2</v>
      </c>
      <c r="T10387" s="8">
        <f t="shared" si="1621"/>
        <v>8.4889875015835392E-2</v>
      </c>
      <c r="W10387">
        <v>10385</v>
      </c>
      <c r="X10387" s="4">
        <f t="shared" si="1616"/>
        <v>9.0883117090702986E-2</v>
      </c>
      <c r="Y10387" s="4">
        <f t="shared" si="1614"/>
        <v>8.9887615577727231E-2</v>
      </c>
      <c r="Z10387" s="4">
        <f t="shared" si="1615"/>
        <v>8.9206683835975242E-2</v>
      </c>
    </row>
    <row r="10388" spans="1:26" x14ac:dyDescent="0.25">
      <c r="A10388" s="16">
        <f t="shared" si="1622"/>
        <v>53921</v>
      </c>
      <c r="B10388">
        <f>+'[2]Ejercicio 1'!E10605</f>
        <v>10386</v>
      </c>
      <c r="C10388" s="5">
        <v>8.8002638668226982E-2</v>
      </c>
      <c r="D10388" s="4">
        <f t="shared" si="1617"/>
        <v>8.6101202766083823E-2</v>
      </c>
      <c r="E10388" s="6">
        <f t="shared" si="1618"/>
        <v>8.7045011044281542E-2</v>
      </c>
      <c r="F10388" s="7">
        <f t="shared" si="1619"/>
        <v>8.6390146957207675E-2</v>
      </c>
      <c r="I10388" s="10">
        <v>10386</v>
      </c>
      <c r="J10388" s="8">
        <f t="shared" si="1620"/>
        <v>8.9502638668226983E-2</v>
      </c>
      <c r="K10388" s="8">
        <f t="shared" si="1620"/>
        <v>8.7601202766083824E-2</v>
      </c>
      <c r="L10388" s="8">
        <f t="shared" si="1620"/>
        <v>8.8545011044281544E-2</v>
      </c>
      <c r="M10388" s="8">
        <f t="shared" si="1620"/>
        <v>8.7890146957207677E-2</v>
      </c>
      <c r="P10388">
        <v>10386</v>
      </c>
      <c r="Q10388" s="8">
        <f t="shared" si="1621"/>
        <v>8.650263866822698E-2</v>
      </c>
      <c r="R10388" s="8">
        <f t="shared" si="1621"/>
        <v>8.4601202766083822E-2</v>
      </c>
      <c r="S10388" s="8">
        <f t="shared" si="1621"/>
        <v>8.5545011044281541E-2</v>
      </c>
      <c r="T10388" s="8">
        <f t="shared" si="1621"/>
        <v>8.4890146957207674E-2</v>
      </c>
      <c r="W10388">
        <v>10386</v>
      </c>
      <c r="X10388" s="4">
        <f t="shared" si="1616"/>
        <v>9.0883681775956709E-2</v>
      </c>
      <c r="Y10388" s="4">
        <f t="shared" si="1614"/>
        <v>8.9888167719145526E-2</v>
      </c>
      <c r="Z10388" s="4">
        <f t="shared" si="1615"/>
        <v>8.920722745203026E-2</v>
      </c>
    </row>
    <row r="10389" spans="1:26" x14ac:dyDescent="0.25">
      <c r="A10389" s="16">
        <f t="shared" si="1622"/>
        <v>53922</v>
      </c>
      <c r="B10389">
        <f>+'[2]Ejercicio 1'!E10606</f>
        <v>10387</v>
      </c>
      <c r="C10389" s="5">
        <v>8.8002920812523991E-2</v>
      </c>
      <c r="D10389" s="4">
        <f t="shared" si="1617"/>
        <v>8.610147289238225E-2</v>
      </c>
      <c r="E10389" s="6">
        <f t="shared" si="1618"/>
        <v>8.7045287114190448E-2</v>
      </c>
      <c r="F10389" s="7">
        <f t="shared" si="1619"/>
        <v>8.6390418898551397E-2</v>
      </c>
      <c r="I10389" s="10">
        <v>10387</v>
      </c>
      <c r="J10389" s="8">
        <f t="shared" si="1620"/>
        <v>8.9502920812523992E-2</v>
      </c>
      <c r="K10389" s="8">
        <f t="shared" si="1620"/>
        <v>8.7601472892382251E-2</v>
      </c>
      <c r="L10389" s="8">
        <f t="shared" si="1620"/>
        <v>8.8545287114190449E-2</v>
      </c>
      <c r="M10389" s="8">
        <f t="shared" si="1620"/>
        <v>8.7890418898551398E-2</v>
      </c>
      <c r="P10389">
        <v>10387</v>
      </c>
      <c r="Q10389" s="8">
        <f t="shared" si="1621"/>
        <v>8.650292081252399E-2</v>
      </c>
      <c r="R10389" s="8">
        <f t="shared" si="1621"/>
        <v>8.4601472892382248E-2</v>
      </c>
      <c r="S10389" s="8">
        <f t="shared" si="1621"/>
        <v>8.5545287114190446E-2</v>
      </c>
      <c r="T10389" s="8">
        <f t="shared" si="1621"/>
        <v>8.4890418898551395E-2</v>
      </c>
      <c r="W10389">
        <v>10387</v>
      </c>
      <c r="X10389" s="4">
        <f t="shared" si="1616"/>
        <v>9.0884246461248208E-2</v>
      </c>
      <c r="Y10389" s="4">
        <f t="shared" si="1614"/>
        <v>8.9888719860426791E-2</v>
      </c>
      <c r="Z10389" s="4">
        <f t="shared" si="1615"/>
        <v>8.9207771069055947E-2</v>
      </c>
    </row>
    <row r="10390" spans="1:26" x14ac:dyDescent="0.25">
      <c r="A10390" s="16">
        <f t="shared" si="1622"/>
        <v>53923</v>
      </c>
      <c r="B10390">
        <f>+'[2]Ejercicio 1'!E10607</f>
        <v>10388</v>
      </c>
      <c r="C10390" s="5">
        <v>8.8003202956821014E-2</v>
      </c>
      <c r="D10390" s="4">
        <f t="shared" si="1617"/>
        <v>8.6101743018643956E-2</v>
      </c>
      <c r="E10390" s="6">
        <f t="shared" si="1618"/>
        <v>8.704556318408091E-2</v>
      </c>
      <c r="F10390" s="7">
        <f t="shared" si="1619"/>
        <v>8.6390690839863726E-2</v>
      </c>
      <c r="I10390" s="10">
        <v>10388</v>
      </c>
      <c r="J10390" s="8">
        <f t="shared" si="1620"/>
        <v>8.9503202956821015E-2</v>
      </c>
      <c r="K10390" s="8">
        <f t="shared" si="1620"/>
        <v>8.7601743018643957E-2</v>
      </c>
      <c r="L10390" s="8">
        <f t="shared" si="1620"/>
        <v>8.8545563184080911E-2</v>
      </c>
      <c r="M10390" s="8">
        <f t="shared" si="1620"/>
        <v>8.7890690839863728E-2</v>
      </c>
      <c r="P10390">
        <v>10388</v>
      </c>
      <c r="Q10390" s="8">
        <f t="shared" si="1621"/>
        <v>8.6503202956821013E-2</v>
      </c>
      <c r="R10390" s="8">
        <f t="shared" si="1621"/>
        <v>8.4601743018643955E-2</v>
      </c>
      <c r="S10390" s="8">
        <f t="shared" si="1621"/>
        <v>8.5545563184080908E-2</v>
      </c>
      <c r="T10390" s="8">
        <f t="shared" si="1621"/>
        <v>8.4890690839863725E-2</v>
      </c>
      <c r="W10390">
        <v>10388</v>
      </c>
      <c r="X10390" s="4">
        <f t="shared" si="1616"/>
        <v>9.0884811146578343E-2</v>
      </c>
      <c r="Y10390" s="4">
        <f t="shared" si="1614"/>
        <v>8.9889272001869691E-2</v>
      </c>
      <c r="Z10390" s="4">
        <f t="shared" si="1615"/>
        <v>8.9208314685995979E-2</v>
      </c>
    </row>
    <row r="10391" spans="1:26" x14ac:dyDescent="0.25">
      <c r="A10391" s="16">
        <f t="shared" si="1622"/>
        <v>53924</v>
      </c>
      <c r="B10391">
        <f>+'[2]Ejercicio 1'!E10608</f>
        <v>10389</v>
      </c>
      <c r="C10391" s="5">
        <v>8.8003485101118037E-2</v>
      </c>
      <c r="D10391" s="4">
        <f t="shared" si="1617"/>
        <v>8.6102013144868567E-2</v>
      </c>
      <c r="E10391" s="6">
        <f t="shared" si="1618"/>
        <v>8.7045839253952054E-2</v>
      </c>
      <c r="F10391" s="7">
        <f t="shared" si="1619"/>
        <v>8.6390962781144651E-2</v>
      </c>
      <c r="I10391" s="10">
        <v>10389</v>
      </c>
      <c r="J10391" s="8">
        <f t="shared" si="1620"/>
        <v>8.9503485101118038E-2</v>
      </c>
      <c r="K10391" s="8">
        <f t="shared" si="1620"/>
        <v>8.7602013144868568E-2</v>
      </c>
      <c r="L10391" s="8">
        <f t="shared" si="1620"/>
        <v>8.8545839253952055E-2</v>
      </c>
      <c r="M10391" s="8">
        <f t="shared" si="1620"/>
        <v>8.7890962781144652E-2</v>
      </c>
      <c r="P10391">
        <v>10389</v>
      </c>
      <c r="Q10391" s="8">
        <f t="shared" si="1621"/>
        <v>8.6503485101118036E-2</v>
      </c>
      <c r="R10391" s="8">
        <f t="shared" si="1621"/>
        <v>8.4602013144868565E-2</v>
      </c>
      <c r="S10391" s="8">
        <f t="shared" si="1621"/>
        <v>8.5545839253952052E-2</v>
      </c>
      <c r="T10391" s="8">
        <f t="shared" si="1621"/>
        <v>8.4890962781144649E-2</v>
      </c>
      <c r="W10391">
        <v>10389</v>
      </c>
      <c r="X10391" s="4">
        <f t="shared" si="1616"/>
        <v>9.0885375831922549E-2</v>
      </c>
      <c r="Y10391" s="4">
        <f t="shared" si="1614"/>
        <v>8.9889824143173799E-2</v>
      </c>
      <c r="Z10391" s="4">
        <f t="shared" si="1615"/>
        <v>8.9208858303900962E-2</v>
      </c>
    </row>
    <row r="10392" spans="1:26" x14ac:dyDescent="0.25">
      <c r="A10392" s="16">
        <f t="shared" si="1622"/>
        <v>53925</v>
      </c>
      <c r="B10392">
        <f>+'[2]Ejercicio 1'!E10609</f>
        <v>10390</v>
      </c>
      <c r="C10392" s="5">
        <v>8.800376724541506E-2</v>
      </c>
      <c r="D10392" s="4">
        <f t="shared" si="1617"/>
        <v>8.6102283271056665E-2</v>
      </c>
      <c r="E10392" s="6">
        <f t="shared" si="1618"/>
        <v>8.704611532380474E-2</v>
      </c>
      <c r="F10392" s="7">
        <f t="shared" si="1619"/>
        <v>8.6391234722391311E-2</v>
      </c>
      <c r="I10392" s="10">
        <v>10390</v>
      </c>
      <c r="J10392" s="8">
        <f t="shared" si="1620"/>
        <v>8.9503767245415061E-2</v>
      </c>
      <c r="K10392" s="8">
        <f t="shared" si="1620"/>
        <v>8.7602283271056666E-2</v>
      </c>
      <c r="L10392" s="8">
        <f t="shared" si="1620"/>
        <v>8.8546115323804742E-2</v>
      </c>
      <c r="M10392" s="8">
        <f t="shared" si="1620"/>
        <v>8.7891234722391312E-2</v>
      </c>
      <c r="P10392">
        <v>10390</v>
      </c>
      <c r="Q10392" s="8">
        <f t="shared" si="1621"/>
        <v>8.6503767245415059E-2</v>
      </c>
      <c r="R10392" s="8">
        <f t="shared" si="1621"/>
        <v>8.4602283271056664E-2</v>
      </c>
      <c r="S10392" s="8">
        <f t="shared" si="1621"/>
        <v>8.5546115323804739E-2</v>
      </c>
      <c r="T10392" s="8">
        <f t="shared" si="1621"/>
        <v>8.4891234722391309E-2</v>
      </c>
      <c r="W10392">
        <v>10390</v>
      </c>
      <c r="X10392" s="4">
        <f t="shared" si="1616"/>
        <v>9.0885940517354588E-2</v>
      </c>
      <c r="Y10392" s="4">
        <f t="shared" si="1614"/>
        <v>8.9890376284541149E-2</v>
      </c>
      <c r="Z10392" s="4">
        <f t="shared" si="1615"/>
        <v>8.9209401919601986E-2</v>
      </c>
    </row>
    <row r="10393" spans="1:26" x14ac:dyDescent="0.25">
      <c r="A10393" s="16">
        <f t="shared" si="1622"/>
        <v>53926</v>
      </c>
      <c r="B10393">
        <f>+'[2]Ejercicio 1'!E10610</f>
        <v>10391</v>
      </c>
      <c r="C10393" s="5">
        <v>8.8004049389712083E-2</v>
      </c>
      <c r="D10393" s="4">
        <f t="shared" si="1617"/>
        <v>8.6102553397207654E-2</v>
      </c>
      <c r="E10393" s="6">
        <f t="shared" si="1618"/>
        <v>8.7046391393638109E-2</v>
      </c>
      <c r="F10393" s="7">
        <f t="shared" si="1619"/>
        <v>8.6391506663609424E-2</v>
      </c>
      <c r="I10393" s="10">
        <v>10391</v>
      </c>
      <c r="J10393" s="8">
        <f t="shared" si="1620"/>
        <v>8.9504049389712084E-2</v>
      </c>
      <c r="K10393" s="8">
        <f t="shared" si="1620"/>
        <v>8.7602553397207655E-2</v>
      </c>
      <c r="L10393" s="8">
        <f t="shared" si="1620"/>
        <v>8.854639139363811E-2</v>
      </c>
      <c r="M10393" s="8">
        <f t="shared" si="1620"/>
        <v>8.7891506663609426E-2</v>
      </c>
      <c r="P10393">
        <v>10391</v>
      </c>
      <c r="Q10393" s="8">
        <f t="shared" si="1621"/>
        <v>8.6504049389712082E-2</v>
      </c>
      <c r="R10393" s="8">
        <f t="shared" si="1621"/>
        <v>8.4602553397207653E-2</v>
      </c>
      <c r="S10393" s="8">
        <f t="shared" si="1621"/>
        <v>8.5546391393638108E-2</v>
      </c>
      <c r="T10393" s="8">
        <f t="shared" si="1621"/>
        <v>8.4891506663609423E-2</v>
      </c>
      <c r="W10393">
        <v>10391</v>
      </c>
      <c r="X10393" s="4">
        <f t="shared" si="1616"/>
        <v>9.0886505202799797E-2</v>
      </c>
      <c r="Y10393" s="4">
        <f t="shared" si="1614"/>
        <v>8.9890928425770594E-2</v>
      </c>
      <c r="Z10393" s="4">
        <f t="shared" si="1615"/>
        <v>8.9209945536270804E-2</v>
      </c>
    </row>
    <row r="10394" spans="1:26" x14ac:dyDescent="0.25">
      <c r="A10394" s="16">
        <f t="shared" si="1622"/>
        <v>53927</v>
      </c>
      <c r="B10394">
        <f>+'[2]Ejercicio 1'!E10611</f>
        <v>10392</v>
      </c>
      <c r="C10394" s="5">
        <v>8.8004331534009106E-2</v>
      </c>
      <c r="D10394" s="4">
        <f t="shared" si="1617"/>
        <v>8.6102823523321728E-2</v>
      </c>
      <c r="E10394" s="6">
        <f t="shared" si="1618"/>
        <v>8.7046667463452146E-2</v>
      </c>
      <c r="F10394" s="7">
        <f t="shared" si="1619"/>
        <v>8.6391778604796146E-2</v>
      </c>
      <c r="I10394" s="10">
        <v>10392</v>
      </c>
      <c r="J10394" s="8">
        <f t="shared" si="1620"/>
        <v>8.9504331534009107E-2</v>
      </c>
      <c r="K10394" s="8">
        <f t="shared" si="1620"/>
        <v>8.760282352332173E-2</v>
      </c>
      <c r="L10394" s="8">
        <f t="shared" si="1620"/>
        <v>8.8546667463452147E-2</v>
      </c>
      <c r="M10394" s="8">
        <f t="shared" si="1620"/>
        <v>8.7891778604796147E-2</v>
      </c>
      <c r="P10394">
        <v>10392</v>
      </c>
      <c r="Q10394" s="8">
        <f t="shared" si="1621"/>
        <v>8.6504331534009105E-2</v>
      </c>
      <c r="R10394" s="8">
        <f t="shared" si="1621"/>
        <v>8.4602823523321727E-2</v>
      </c>
      <c r="S10394" s="8">
        <f t="shared" si="1621"/>
        <v>8.5546667463452145E-2</v>
      </c>
      <c r="T10394" s="8">
        <f t="shared" si="1621"/>
        <v>8.4891778604796145E-2</v>
      </c>
      <c r="W10394">
        <v>10392</v>
      </c>
      <c r="X10394" s="4">
        <f t="shared" si="1616"/>
        <v>9.0887069888284114E-2</v>
      </c>
      <c r="Y10394" s="4">
        <f t="shared" si="1614"/>
        <v>8.9891480566862123E-2</v>
      </c>
      <c r="Z10394" s="4">
        <f t="shared" si="1615"/>
        <v>8.9210489152853983E-2</v>
      </c>
    </row>
    <row r="10395" spans="1:26" x14ac:dyDescent="0.25">
      <c r="A10395" s="16">
        <f t="shared" si="1622"/>
        <v>53928</v>
      </c>
      <c r="B10395">
        <f>+'[2]Ejercicio 1'!E10612</f>
        <v>10393</v>
      </c>
      <c r="C10395" s="5">
        <v>8.8004613678306129E-2</v>
      </c>
      <c r="D10395" s="4">
        <f t="shared" si="1617"/>
        <v>8.6103093649398707E-2</v>
      </c>
      <c r="E10395" s="6">
        <f t="shared" si="1618"/>
        <v>8.7046943533247753E-2</v>
      </c>
      <c r="F10395" s="7">
        <f t="shared" si="1619"/>
        <v>8.6392050545951449E-2</v>
      </c>
      <c r="I10395" s="10">
        <v>10393</v>
      </c>
      <c r="J10395" s="8">
        <f t="shared" si="1620"/>
        <v>8.950461367830613E-2</v>
      </c>
      <c r="K10395" s="8">
        <f t="shared" si="1620"/>
        <v>8.7603093649398708E-2</v>
      </c>
      <c r="L10395" s="8">
        <f t="shared" si="1620"/>
        <v>8.8546943533247754E-2</v>
      </c>
      <c r="M10395" s="8">
        <f t="shared" si="1620"/>
        <v>8.789205054595145E-2</v>
      </c>
      <c r="P10395">
        <v>10393</v>
      </c>
      <c r="Q10395" s="8">
        <f t="shared" si="1621"/>
        <v>8.6504613678306128E-2</v>
      </c>
      <c r="R10395" s="8">
        <f t="shared" si="1621"/>
        <v>8.4603093649398706E-2</v>
      </c>
      <c r="S10395" s="8">
        <f t="shared" si="1621"/>
        <v>8.5546943533247752E-2</v>
      </c>
      <c r="T10395" s="8">
        <f t="shared" si="1621"/>
        <v>8.4892050545951447E-2</v>
      </c>
      <c r="W10395">
        <v>10393</v>
      </c>
      <c r="X10395" s="4">
        <f t="shared" si="1616"/>
        <v>9.0887634573806622E-2</v>
      </c>
      <c r="Y10395" s="4">
        <f t="shared" si="1614"/>
        <v>8.9892032708016018E-2</v>
      </c>
      <c r="Z10395" s="4">
        <f t="shared" si="1615"/>
        <v>8.9211032769348664E-2</v>
      </c>
    </row>
    <row r="10396" spans="1:26" x14ac:dyDescent="0.25">
      <c r="A10396" s="16">
        <f t="shared" si="1622"/>
        <v>53929</v>
      </c>
      <c r="B10396">
        <f>+'[2]Ejercicio 1'!E10613</f>
        <v>10394</v>
      </c>
      <c r="C10396" s="5">
        <v>8.8004895822603138E-2</v>
      </c>
      <c r="D10396" s="4">
        <f t="shared" si="1617"/>
        <v>8.6103363775438965E-2</v>
      </c>
      <c r="E10396" s="6">
        <f t="shared" si="1618"/>
        <v>8.7047219603024903E-2</v>
      </c>
      <c r="F10396" s="7">
        <f t="shared" si="1619"/>
        <v>8.6392322487072501E-2</v>
      </c>
      <c r="I10396" s="10">
        <v>10394</v>
      </c>
      <c r="J10396" s="8">
        <f t="shared" si="1620"/>
        <v>8.9504895822603139E-2</v>
      </c>
      <c r="K10396" s="8">
        <f t="shared" si="1620"/>
        <v>8.7603363775438967E-2</v>
      </c>
      <c r="L10396" s="8">
        <f t="shared" si="1620"/>
        <v>8.8547219603024904E-2</v>
      </c>
      <c r="M10396" s="8">
        <f t="shared" si="1620"/>
        <v>8.7892322487072502E-2</v>
      </c>
      <c r="P10396">
        <v>10394</v>
      </c>
      <c r="Q10396" s="8">
        <f t="shared" si="1621"/>
        <v>8.6504895822603137E-2</v>
      </c>
      <c r="R10396" s="8">
        <f t="shared" si="1621"/>
        <v>8.4603363775438964E-2</v>
      </c>
      <c r="S10396" s="8">
        <f t="shared" si="1621"/>
        <v>8.5547219603024902E-2</v>
      </c>
      <c r="T10396" s="8">
        <f t="shared" si="1621"/>
        <v>8.48923224870725E-2</v>
      </c>
      <c r="W10396">
        <v>10394</v>
      </c>
      <c r="X10396" s="4">
        <f t="shared" si="1616"/>
        <v>9.0888199259343203E-2</v>
      </c>
      <c r="Y10396" s="4">
        <f t="shared" si="1614"/>
        <v>8.9892584849232279E-2</v>
      </c>
      <c r="Z10396" s="4">
        <f t="shared" si="1615"/>
        <v>8.9211576384695679E-2</v>
      </c>
    </row>
    <row r="10397" spans="1:26" x14ac:dyDescent="0.25">
      <c r="A10397" s="16">
        <f t="shared" si="1622"/>
        <v>53930</v>
      </c>
      <c r="B10397">
        <f>+'[2]Ejercicio 1'!E10614</f>
        <v>10395</v>
      </c>
      <c r="C10397" s="5">
        <v>8.8005177966900161E-2</v>
      </c>
      <c r="D10397" s="4">
        <f t="shared" si="1617"/>
        <v>8.6103633901442725E-2</v>
      </c>
      <c r="E10397" s="6">
        <f t="shared" si="1618"/>
        <v>8.7047495672783595E-2</v>
      </c>
      <c r="F10397" s="7">
        <f t="shared" si="1619"/>
        <v>8.6392594428165007E-2</v>
      </c>
      <c r="I10397" s="10">
        <v>10395</v>
      </c>
      <c r="J10397" s="8">
        <f t="shared" si="1620"/>
        <v>8.9505177966900162E-2</v>
      </c>
      <c r="K10397" s="8">
        <f t="shared" si="1620"/>
        <v>8.7603633901442726E-2</v>
      </c>
      <c r="L10397" s="8">
        <f t="shared" si="1620"/>
        <v>8.8547495672783597E-2</v>
      </c>
      <c r="M10397" s="8">
        <f t="shared" si="1620"/>
        <v>8.7892594428165008E-2</v>
      </c>
      <c r="P10397">
        <v>10395</v>
      </c>
      <c r="Q10397" s="8">
        <f t="shared" si="1621"/>
        <v>8.650517796690016E-2</v>
      </c>
      <c r="R10397" s="8">
        <f t="shared" si="1621"/>
        <v>8.4603633901442724E-2</v>
      </c>
      <c r="S10397" s="8">
        <f t="shared" si="1621"/>
        <v>8.5547495672783594E-2</v>
      </c>
      <c r="T10397" s="8">
        <f t="shared" si="1621"/>
        <v>8.4892594428165005E-2</v>
      </c>
      <c r="W10397">
        <v>10395</v>
      </c>
      <c r="X10397" s="4">
        <f t="shared" si="1616"/>
        <v>9.0888763944968046E-2</v>
      </c>
      <c r="Y10397" s="4">
        <f t="shared" si="1614"/>
        <v>8.9893136990311512E-2</v>
      </c>
      <c r="Z10397" s="4">
        <f t="shared" si="1615"/>
        <v>8.9212120001016207E-2</v>
      </c>
    </row>
    <row r="10398" spans="1:26" x14ac:dyDescent="0.25">
      <c r="A10398" s="16">
        <f t="shared" si="1622"/>
        <v>53931</v>
      </c>
      <c r="B10398">
        <f>+'[2]Ejercicio 1'!E10615</f>
        <v>10396</v>
      </c>
      <c r="C10398" s="5">
        <v>8.8005460111197184E-2</v>
      </c>
      <c r="D10398" s="4">
        <f t="shared" si="1617"/>
        <v>8.6103904027409181E-2</v>
      </c>
      <c r="E10398" s="6">
        <f t="shared" si="1618"/>
        <v>8.704777174252297E-2</v>
      </c>
      <c r="F10398" s="7">
        <f t="shared" si="1619"/>
        <v>8.6392866369226093E-2</v>
      </c>
      <c r="I10398" s="10">
        <v>10396</v>
      </c>
      <c r="J10398" s="8">
        <f t="shared" si="1620"/>
        <v>8.9505460111197185E-2</v>
      </c>
      <c r="K10398" s="8">
        <f t="shared" si="1620"/>
        <v>8.7603904027409182E-2</v>
      </c>
      <c r="L10398" s="8">
        <f t="shared" si="1620"/>
        <v>8.8547771742522971E-2</v>
      </c>
      <c r="M10398" s="8">
        <f t="shared" si="1620"/>
        <v>8.7892866369226094E-2</v>
      </c>
      <c r="P10398">
        <v>10396</v>
      </c>
      <c r="Q10398" s="8">
        <f t="shared" si="1621"/>
        <v>8.6505460111197183E-2</v>
      </c>
      <c r="R10398" s="8">
        <f t="shared" si="1621"/>
        <v>8.460390402740918E-2</v>
      </c>
      <c r="S10398" s="8">
        <f t="shared" si="1621"/>
        <v>8.5547771742522968E-2</v>
      </c>
      <c r="T10398" s="8">
        <f t="shared" si="1621"/>
        <v>8.4892866369226092E-2</v>
      </c>
      <c r="W10398">
        <v>10396</v>
      </c>
      <c r="X10398" s="4">
        <f t="shared" si="1616"/>
        <v>9.0889328630605642E-2</v>
      </c>
      <c r="Y10398" s="4">
        <f t="shared" si="1614"/>
        <v>8.9893689131451363E-2</v>
      </c>
      <c r="Z10398" s="4">
        <f t="shared" si="1615"/>
        <v>8.9212663617242532E-2</v>
      </c>
    </row>
    <row r="10399" spans="1:26" x14ac:dyDescent="0.25">
      <c r="A10399" s="16">
        <f t="shared" si="1622"/>
        <v>53932</v>
      </c>
      <c r="B10399">
        <f>+'[2]Ejercicio 1'!E10616</f>
        <v>10397</v>
      </c>
      <c r="C10399" s="5">
        <v>8.8005742255494207E-2</v>
      </c>
      <c r="D10399" s="4">
        <f t="shared" si="1617"/>
        <v>8.6104174153338708E-2</v>
      </c>
      <c r="E10399" s="6">
        <f t="shared" si="1618"/>
        <v>8.7048047812243026E-2</v>
      </c>
      <c r="F10399" s="7">
        <f t="shared" si="1619"/>
        <v>8.6393138310252943E-2</v>
      </c>
      <c r="I10399" s="10">
        <v>10397</v>
      </c>
      <c r="J10399" s="8">
        <f t="shared" si="1620"/>
        <v>8.9505742255494208E-2</v>
      </c>
      <c r="K10399" s="8">
        <f t="shared" si="1620"/>
        <v>8.760417415333871E-2</v>
      </c>
      <c r="L10399" s="8">
        <f t="shared" si="1620"/>
        <v>8.8548047812243028E-2</v>
      </c>
      <c r="M10399" s="8">
        <f t="shared" si="1620"/>
        <v>8.7893138310252944E-2</v>
      </c>
      <c r="P10399">
        <v>10397</v>
      </c>
      <c r="Q10399" s="8">
        <f t="shared" si="1621"/>
        <v>8.6505742255494206E-2</v>
      </c>
      <c r="R10399" s="8">
        <f t="shared" si="1621"/>
        <v>8.4604174153338707E-2</v>
      </c>
      <c r="S10399" s="8">
        <f t="shared" si="1621"/>
        <v>8.5548047812243025E-2</v>
      </c>
      <c r="T10399" s="8">
        <f t="shared" si="1621"/>
        <v>8.4893138310252941E-2</v>
      </c>
      <c r="W10399">
        <v>10397</v>
      </c>
      <c r="X10399" s="4">
        <f t="shared" si="1616"/>
        <v>9.0889893316282319E-2</v>
      </c>
      <c r="Y10399" s="4">
        <f t="shared" ref="Y10399:Y10462" si="1623">Tasa_Fwd(E10308,B10308,E10399,B10399,91)</f>
        <v>8.9894241272354902E-2</v>
      </c>
      <c r="Z10399" s="4">
        <f t="shared" si="1615"/>
        <v>8.9213207232324052E-2</v>
      </c>
    </row>
    <row r="10400" spans="1:26" x14ac:dyDescent="0.25">
      <c r="A10400" s="16">
        <f t="shared" si="1622"/>
        <v>53933</v>
      </c>
      <c r="B10400">
        <f>+'[2]Ejercicio 1'!E10617</f>
        <v>10398</v>
      </c>
      <c r="C10400" s="5">
        <v>8.800602439979123E-2</v>
      </c>
      <c r="D10400" s="4">
        <f t="shared" si="1617"/>
        <v>8.6104444279231349E-2</v>
      </c>
      <c r="E10400" s="6">
        <f t="shared" si="1618"/>
        <v>8.7048323881944625E-2</v>
      </c>
      <c r="F10400" s="7">
        <f t="shared" si="1619"/>
        <v>8.6393410251251232E-2</v>
      </c>
      <c r="I10400" s="10">
        <v>10398</v>
      </c>
      <c r="J10400" s="8">
        <f t="shared" si="1620"/>
        <v>8.9506024399791231E-2</v>
      </c>
      <c r="K10400" s="8">
        <f t="shared" si="1620"/>
        <v>8.760444427923135E-2</v>
      </c>
      <c r="L10400" s="8">
        <f t="shared" si="1620"/>
        <v>8.8548323881944627E-2</v>
      </c>
      <c r="M10400" s="8">
        <f t="shared" si="1620"/>
        <v>8.7893410251251233E-2</v>
      </c>
      <c r="P10400">
        <v>10398</v>
      </c>
      <c r="Q10400" s="8">
        <f t="shared" si="1621"/>
        <v>8.6506024399791229E-2</v>
      </c>
      <c r="R10400" s="8">
        <f t="shared" si="1621"/>
        <v>8.4604444279231347E-2</v>
      </c>
      <c r="S10400" s="8">
        <f t="shared" si="1621"/>
        <v>8.5548323881944624E-2</v>
      </c>
      <c r="T10400" s="8">
        <f t="shared" si="1621"/>
        <v>8.4893410251251231E-2</v>
      </c>
      <c r="W10400">
        <v>10398</v>
      </c>
      <c r="X10400" s="4">
        <f t="shared" si="1616"/>
        <v>9.0890458001997215E-2</v>
      </c>
      <c r="Y10400" s="4">
        <f t="shared" si="1623"/>
        <v>8.9894793413319934E-2</v>
      </c>
      <c r="Z10400" s="4">
        <f t="shared" ref="Z10400:Z10463" si="1624">Tasa_Fwd(F10372,B10372,F10400,B10400,28)</f>
        <v>8.9213750848376225E-2</v>
      </c>
    </row>
    <row r="10401" spans="1:26" x14ac:dyDescent="0.25">
      <c r="A10401" s="16">
        <f t="shared" si="1622"/>
        <v>53934</v>
      </c>
      <c r="B10401">
        <f>+'[2]Ejercicio 1'!E10618</f>
        <v>10399</v>
      </c>
      <c r="C10401" s="5">
        <v>8.8006306544088253E-2</v>
      </c>
      <c r="D10401" s="4">
        <f t="shared" si="1617"/>
        <v>8.6104714405087268E-2</v>
      </c>
      <c r="E10401" s="6">
        <f t="shared" si="1618"/>
        <v>8.7048599951626907E-2</v>
      </c>
      <c r="F10401" s="7">
        <f t="shared" si="1619"/>
        <v>8.6393682192218116E-2</v>
      </c>
      <c r="I10401" s="10">
        <v>10399</v>
      </c>
      <c r="J10401" s="8">
        <f t="shared" si="1620"/>
        <v>8.9506306544088254E-2</v>
      </c>
      <c r="K10401" s="8">
        <f t="shared" si="1620"/>
        <v>8.7604714405087269E-2</v>
      </c>
      <c r="L10401" s="8">
        <f t="shared" si="1620"/>
        <v>8.8548599951626908E-2</v>
      </c>
      <c r="M10401" s="8">
        <f t="shared" si="1620"/>
        <v>8.7893682192218117E-2</v>
      </c>
      <c r="P10401">
        <v>10399</v>
      </c>
      <c r="Q10401" s="8">
        <f t="shared" si="1621"/>
        <v>8.6506306544088252E-2</v>
      </c>
      <c r="R10401" s="8">
        <f t="shared" si="1621"/>
        <v>8.4604714405087267E-2</v>
      </c>
      <c r="S10401" s="8">
        <f t="shared" si="1621"/>
        <v>8.5548599951626905E-2</v>
      </c>
      <c r="T10401" s="8">
        <f t="shared" si="1621"/>
        <v>8.4893682192218115E-2</v>
      </c>
      <c r="W10401">
        <v>10399</v>
      </c>
      <c r="X10401" s="4">
        <f t="shared" si="1616"/>
        <v>9.0891022687750761E-2</v>
      </c>
      <c r="Y10401" s="4">
        <f t="shared" si="1623"/>
        <v>8.9895345554246331E-2</v>
      </c>
      <c r="Z10401" s="4">
        <f t="shared" si="1624"/>
        <v>8.9214294464339899E-2</v>
      </c>
    </row>
    <row r="10402" spans="1:26" x14ac:dyDescent="0.25">
      <c r="A10402" s="16">
        <f t="shared" si="1622"/>
        <v>53935</v>
      </c>
      <c r="B10402">
        <f>+'[2]Ejercicio 1'!E10619</f>
        <v>10400</v>
      </c>
      <c r="C10402" s="5">
        <v>8.8006588688385276E-2</v>
      </c>
      <c r="D10402" s="4">
        <f t="shared" si="1617"/>
        <v>8.6104984530906481E-2</v>
      </c>
      <c r="E10402" s="6">
        <f t="shared" si="1618"/>
        <v>8.7048876021291618E-2</v>
      </c>
      <c r="F10402" s="7">
        <f t="shared" si="1619"/>
        <v>8.6393954133153608E-2</v>
      </c>
      <c r="I10402" s="10">
        <v>10400</v>
      </c>
      <c r="J10402" s="8">
        <f t="shared" si="1620"/>
        <v>8.9506588688385277E-2</v>
      </c>
      <c r="K10402" s="8">
        <f t="shared" si="1620"/>
        <v>8.7604984530906482E-2</v>
      </c>
      <c r="L10402" s="8">
        <f t="shared" si="1620"/>
        <v>8.854887602129162E-2</v>
      </c>
      <c r="M10402" s="8">
        <f t="shared" si="1620"/>
        <v>8.7893954133153609E-2</v>
      </c>
      <c r="P10402">
        <v>10400</v>
      </c>
      <c r="Q10402" s="8">
        <f t="shared" si="1621"/>
        <v>8.6506588688385275E-2</v>
      </c>
      <c r="R10402" s="8">
        <f t="shared" si="1621"/>
        <v>8.460498453090648E-2</v>
      </c>
      <c r="S10402" s="8">
        <f t="shared" si="1621"/>
        <v>8.5548876021291617E-2</v>
      </c>
      <c r="T10402" s="8">
        <f t="shared" si="1621"/>
        <v>8.4893954133153607E-2</v>
      </c>
      <c r="W10402">
        <v>10400</v>
      </c>
      <c r="X10402" s="4">
        <f t="shared" si="1616"/>
        <v>9.0891587373542942E-2</v>
      </c>
      <c r="Y10402" s="4">
        <f t="shared" si="1623"/>
        <v>8.9895897695236843E-2</v>
      </c>
      <c r="Z10402" s="4">
        <f t="shared" si="1624"/>
        <v>8.9214838080215075E-2</v>
      </c>
    </row>
    <row r="10403" spans="1:26" x14ac:dyDescent="0.25">
      <c r="A10403" s="16">
        <f t="shared" si="1622"/>
        <v>53936</v>
      </c>
      <c r="B10403">
        <f>+'[2]Ejercicio 1'!E10620</f>
        <v>10401</v>
      </c>
      <c r="C10403" s="5">
        <v>8.8006870832682285E-2</v>
      </c>
      <c r="D10403" s="4">
        <f t="shared" si="1617"/>
        <v>8.610525465668839E-2</v>
      </c>
      <c r="E10403" s="6">
        <f t="shared" si="1618"/>
        <v>8.7049152090936124E-2</v>
      </c>
      <c r="F10403" s="7">
        <f t="shared" si="1619"/>
        <v>8.6394226074054822E-2</v>
      </c>
      <c r="I10403" s="10">
        <v>10401</v>
      </c>
      <c r="J10403" s="8">
        <f t="shared" si="1620"/>
        <v>8.9506870832682286E-2</v>
      </c>
      <c r="K10403" s="8">
        <f t="shared" si="1620"/>
        <v>8.7605254656688392E-2</v>
      </c>
      <c r="L10403" s="8">
        <f t="shared" si="1620"/>
        <v>8.8549152090936126E-2</v>
      </c>
      <c r="M10403" s="8">
        <f t="shared" si="1620"/>
        <v>8.7894226074054824E-2</v>
      </c>
      <c r="P10403">
        <v>10401</v>
      </c>
      <c r="Q10403" s="8">
        <f t="shared" si="1621"/>
        <v>8.6506870832682284E-2</v>
      </c>
      <c r="R10403" s="8">
        <f t="shared" si="1621"/>
        <v>8.4605254656688389E-2</v>
      </c>
      <c r="S10403" s="8">
        <f t="shared" si="1621"/>
        <v>8.5549152090936123E-2</v>
      </c>
      <c r="T10403" s="8">
        <f t="shared" si="1621"/>
        <v>8.4894226074054821E-2</v>
      </c>
      <c r="W10403">
        <v>10401</v>
      </c>
      <c r="X10403" s="4">
        <f t="shared" si="1616"/>
        <v>9.0892152059373343E-2</v>
      </c>
      <c r="Y10403" s="4">
        <f t="shared" si="1623"/>
        <v>8.9896449836088563E-2</v>
      </c>
      <c r="Z10403" s="4">
        <f t="shared" si="1624"/>
        <v>8.9215381695996035E-2</v>
      </c>
    </row>
    <row r="10404" spans="1:26" x14ac:dyDescent="0.25">
      <c r="A10404" s="16">
        <f t="shared" si="1622"/>
        <v>53937</v>
      </c>
      <c r="B10404">
        <f>+'[2]Ejercicio 1'!E10621</f>
        <v>10402</v>
      </c>
      <c r="C10404" s="5">
        <v>8.8007152976979308E-2</v>
      </c>
      <c r="D10404" s="4">
        <f t="shared" si="1617"/>
        <v>8.6105524782433593E-2</v>
      </c>
      <c r="E10404" s="6">
        <f t="shared" si="1618"/>
        <v>8.7049428160562187E-2</v>
      </c>
      <c r="F10404" s="7">
        <f t="shared" si="1619"/>
        <v>8.6394498014927504E-2</v>
      </c>
      <c r="I10404" s="10">
        <v>10402</v>
      </c>
      <c r="J10404" s="8">
        <f t="shared" si="1620"/>
        <v>8.9507152976979309E-2</v>
      </c>
      <c r="K10404" s="8">
        <f t="shared" si="1620"/>
        <v>8.7605524782433594E-2</v>
      </c>
      <c r="L10404" s="8">
        <f t="shared" si="1620"/>
        <v>8.8549428160562188E-2</v>
      </c>
      <c r="M10404" s="8">
        <f t="shared" si="1620"/>
        <v>8.7894498014927505E-2</v>
      </c>
      <c r="P10404">
        <v>10402</v>
      </c>
      <c r="Q10404" s="8">
        <f t="shared" si="1621"/>
        <v>8.6507152976979307E-2</v>
      </c>
      <c r="R10404" s="8">
        <f t="shared" si="1621"/>
        <v>8.4605524782433592E-2</v>
      </c>
      <c r="S10404" s="8">
        <f t="shared" si="1621"/>
        <v>8.5549428160562185E-2</v>
      </c>
      <c r="T10404" s="8">
        <f t="shared" si="1621"/>
        <v>8.4894498014927502E-2</v>
      </c>
      <c r="W10404">
        <v>10402</v>
      </c>
      <c r="X10404" s="4">
        <f t="shared" si="1616"/>
        <v>9.0892716745241964E-2</v>
      </c>
      <c r="Y10404" s="4">
        <f t="shared" si="1623"/>
        <v>8.9897001976902507E-2</v>
      </c>
      <c r="Z10404" s="4">
        <f t="shared" si="1624"/>
        <v>8.92159253116942E-2</v>
      </c>
    </row>
    <row r="10405" spans="1:26" x14ac:dyDescent="0.25">
      <c r="A10405" s="16">
        <f t="shared" si="1622"/>
        <v>53938</v>
      </c>
      <c r="B10405">
        <f>+'[2]Ejercicio 1'!E10622</f>
        <v>10403</v>
      </c>
      <c r="C10405" s="5">
        <v>8.8007435121276331E-2</v>
      </c>
      <c r="D10405" s="4">
        <f t="shared" si="1617"/>
        <v>8.6105794908141881E-2</v>
      </c>
      <c r="E10405" s="6">
        <f t="shared" si="1618"/>
        <v>8.7049704230169805E-2</v>
      </c>
      <c r="F10405" s="7">
        <f t="shared" si="1619"/>
        <v>8.639476995576878E-2</v>
      </c>
      <c r="I10405" s="10">
        <v>10403</v>
      </c>
      <c r="J10405" s="8">
        <f t="shared" si="1620"/>
        <v>8.9507435121276333E-2</v>
      </c>
      <c r="K10405" s="8">
        <f t="shared" si="1620"/>
        <v>8.7605794908141882E-2</v>
      </c>
      <c r="L10405" s="8">
        <f t="shared" si="1620"/>
        <v>8.8549704230169807E-2</v>
      </c>
      <c r="M10405" s="8">
        <f t="shared" si="1620"/>
        <v>8.7894769955768781E-2</v>
      </c>
      <c r="P10405">
        <v>10403</v>
      </c>
      <c r="Q10405" s="8">
        <f t="shared" si="1621"/>
        <v>8.650743512127633E-2</v>
      </c>
      <c r="R10405" s="8">
        <f t="shared" si="1621"/>
        <v>8.4605794908141879E-2</v>
      </c>
      <c r="S10405" s="8">
        <f t="shared" si="1621"/>
        <v>8.5549704230169804E-2</v>
      </c>
      <c r="T10405" s="8">
        <f t="shared" si="1621"/>
        <v>8.4894769955768778E-2</v>
      </c>
      <c r="W10405">
        <v>10403</v>
      </c>
      <c r="X10405" s="4">
        <f t="shared" si="1616"/>
        <v>9.0893281431149664E-2</v>
      </c>
      <c r="Y10405" s="4">
        <f t="shared" si="1623"/>
        <v>8.9897554117679565E-2</v>
      </c>
      <c r="Z10405" s="4">
        <f t="shared" si="1624"/>
        <v>8.921646892730388E-2</v>
      </c>
    </row>
    <row r="10406" spans="1:26" x14ac:dyDescent="0.25">
      <c r="A10406" s="16">
        <f t="shared" si="1622"/>
        <v>53939</v>
      </c>
      <c r="B10406">
        <f>+'[2]Ejercicio 1'!E10623</f>
        <v>10404</v>
      </c>
      <c r="C10406" s="5">
        <v>8.8007717265573354E-2</v>
      </c>
      <c r="D10406" s="4">
        <f t="shared" si="1617"/>
        <v>8.6106065033813059E-2</v>
      </c>
      <c r="E10406" s="6">
        <f t="shared" si="1618"/>
        <v>8.7049980299758092E-2</v>
      </c>
      <c r="F10406" s="7">
        <f t="shared" si="1619"/>
        <v>8.6395041896575792E-2</v>
      </c>
      <c r="I10406" s="10">
        <v>10404</v>
      </c>
      <c r="J10406" s="8">
        <f t="shared" si="1620"/>
        <v>8.9507717265573356E-2</v>
      </c>
      <c r="K10406" s="8">
        <f t="shared" si="1620"/>
        <v>8.760606503381306E-2</v>
      </c>
      <c r="L10406" s="8">
        <f t="shared" si="1620"/>
        <v>8.8549980299758094E-2</v>
      </c>
      <c r="M10406" s="8">
        <f t="shared" si="1620"/>
        <v>8.7895041896575793E-2</v>
      </c>
      <c r="P10406">
        <v>10404</v>
      </c>
      <c r="Q10406" s="8">
        <f t="shared" si="1621"/>
        <v>8.6507717265573353E-2</v>
      </c>
      <c r="R10406" s="8">
        <f t="shared" si="1621"/>
        <v>8.4606065033813058E-2</v>
      </c>
      <c r="S10406" s="8">
        <f t="shared" si="1621"/>
        <v>8.5549980299758091E-2</v>
      </c>
      <c r="T10406" s="8">
        <f t="shared" si="1621"/>
        <v>8.489504189657579E-2</v>
      </c>
      <c r="W10406">
        <v>10404</v>
      </c>
      <c r="X10406" s="4">
        <f t="shared" si="1616"/>
        <v>9.0893846117095584E-2</v>
      </c>
      <c r="Y10406" s="4">
        <f t="shared" si="1623"/>
        <v>8.9898106258517227E-2</v>
      </c>
      <c r="Z10406" s="4">
        <f t="shared" si="1624"/>
        <v>8.9217012541765894E-2</v>
      </c>
    </row>
    <row r="10407" spans="1:26" x14ac:dyDescent="0.25">
      <c r="A10407" s="16">
        <f t="shared" si="1622"/>
        <v>53940</v>
      </c>
      <c r="B10407">
        <f>+'[2]Ejercicio 1'!E10624</f>
        <v>10405</v>
      </c>
      <c r="C10407" s="5">
        <v>8.8007999409870377E-2</v>
      </c>
      <c r="D10407" s="4">
        <f t="shared" si="1617"/>
        <v>8.6106335159447933E-2</v>
      </c>
      <c r="E10407" s="6">
        <f t="shared" si="1618"/>
        <v>8.7050256369327936E-2</v>
      </c>
      <c r="F10407" s="7">
        <f t="shared" si="1619"/>
        <v>8.6395313837354257E-2</v>
      </c>
      <c r="I10407" s="10">
        <v>10405</v>
      </c>
      <c r="J10407" s="8">
        <f t="shared" si="1620"/>
        <v>8.9507999409870379E-2</v>
      </c>
      <c r="K10407" s="8">
        <f t="shared" si="1620"/>
        <v>8.7606335159447934E-2</v>
      </c>
      <c r="L10407" s="8">
        <f t="shared" si="1620"/>
        <v>8.8550256369327937E-2</v>
      </c>
      <c r="M10407" s="8">
        <f t="shared" si="1620"/>
        <v>8.7895313837354258E-2</v>
      </c>
      <c r="P10407">
        <v>10405</v>
      </c>
      <c r="Q10407" s="8">
        <f t="shared" si="1621"/>
        <v>8.6507999409870376E-2</v>
      </c>
      <c r="R10407" s="8">
        <f t="shared" si="1621"/>
        <v>8.4606335159447932E-2</v>
      </c>
      <c r="S10407" s="8">
        <f t="shared" si="1621"/>
        <v>8.5550256369327934E-2</v>
      </c>
      <c r="T10407" s="8">
        <f t="shared" si="1621"/>
        <v>8.4895313837354255E-2</v>
      </c>
      <c r="W10407">
        <v>10405</v>
      </c>
      <c r="X10407" s="4">
        <f t="shared" si="1616"/>
        <v>9.0894410803080153E-2</v>
      </c>
      <c r="Y10407" s="4">
        <f t="shared" si="1623"/>
        <v>8.9898658399218734E-2</v>
      </c>
      <c r="Z10407" s="4">
        <f t="shared" si="1624"/>
        <v>8.9217556157195704E-2</v>
      </c>
    </row>
    <row r="10408" spans="1:26" x14ac:dyDescent="0.25">
      <c r="A10408" s="16">
        <f t="shared" si="1622"/>
        <v>53941</v>
      </c>
      <c r="B10408">
        <f>+'[2]Ejercicio 1'!E10625</f>
        <v>10406</v>
      </c>
      <c r="C10408" s="5">
        <v>8.80082815541674E-2</v>
      </c>
      <c r="D10408" s="4">
        <f t="shared" si="1617"/>
        <v>8.6106605285045504E-2</v>
      </c>
      <c r="E10408" s="6">
        <f t="shared" si="1618"/>
        <v>8.7050532438878447E-2</v>
      </c>
      <c r="F10408" s="7">
        <f t="shared" si="1619"/>
        <v>8.639558577810133E-2</v>
      </c>
      <c r="I10408" s="10">
        <v>10406</v>
      </c>
      <c r="J10408" s="8">
        <f t="shared" si="1620"/>
        <v>8.9508281554167402E-2</v>
      </c>
      <c r="K10408" s="8">
        <f t="shared" si="1620"/>
        <v>8.7606605285045505E-2</v>
      </c>
      <c r="L10408" s="8">
        <f t="shared" si="1620"/>
        <v>8.8550532438878449E-2</v>
      </c>
      <c r="M10408" s="8">
        <f t="shared" si="1620"/>
        <v>8.7895585778101332E-2</v>
      </c>
      <c r="P10408">
        <v>10406</v>
      </c>
      <c r="Q10408" s="8">
        <f t="shared" si="1621"/>
        <v>8.6508281554167399E-2</v>
      </c>
      <c r="R10408" s="8">
        <f t="shared" si="1621"/>
        <v>8.4606605285045502E-2</v>
      </c>
      <c r="S10408" s="8">
        <f t="shared" si="1621"/>
        <v>8.5550532438878446E-2</v>
      </c>
      <c r="T10408" s="8">
        <f t="shared" si="1621"/>
        <v>8.4895585778101329E-2</v>
      </c>
      <c r="W10408">
        <v>10406</v>
      </c>
      <c r="X10408" s="4">
        <f t="shared" si="1616"/>
        <v>9.0894975489103358E-2</v>
      </c>
      <c r="Y10408" s="4">
        <f t="shared" si="1623"/>
        <v>8.9899210539880717E-2</v>
      </c>
      <c r="Z10408" s="4">
        <f t="shared" si="1624"/>
        <v>8.9218099772539874E-2</v>
      </c>
    </row>
    <row r="10409" spans="1:26" x14ac:dyDescent="0.25">
      <c r="A10409" s="16">
        <f t="shared" si="1622"/>
        <v>53942</v>
      </c>
      <c r="B10409">
        <f>+'[2]Ejercicio 1'!E10626</f>
        <v>10407</v>
      </c>
      <c r="C10409" s="5">
        <v>8.8008563698464423E-2</v>
      </c>
      <c r="D10409" s="4">
        <f t="shared" si="1617"/>
        <v>8.610687541060616E-2</v>
      </c>
      <c r="E10409" s="6">
        <f t="shared" si="1618"/>
        <v>8.7050808508410515E-2</v>
      </c>
      <c r="F10409" s="7">
        <f t="shared" si="1619"/>
        <v>8.6395857718814126E-2</v>
      </c>
      <c r="I10409" s="10">
        <v>10407</v>
      </c>
      <c r="J10409" s="8">
        <f t="shared" si="1620"/>
        <v>8.9508563698464425E-2</v>
      </c>
      <c r="K10409" s="8">
        <f t="shared" si="1620"/>
        <v>8.7606875410606161E-2</v>
      </c>
      <c r="L10409" s="8">
        <f t="shared" si="1620"/>
        <v>8.8550808508410517E-2</v>
      </c>
      <c r="M10409" s="8">
        <f t="shared" si="1620"/>
        <v>8.7895857718814127E-2</v>
      </c>
      <c r="P10409">
        <v>10407</v>
      </c>
      <c r="Q10409" s="8">
        <f t="shared" si="1621"/>
        <v>8.6508563698464422E-2</v>
      </c>
      <c r="R10409" s="8">
        <f t="shared" si="1621"/>
        <v>8.4606875410606158E-2</v>
      </c>
      <c r="S10409" s="8">
        <f t="shared" si="1621"/>
        <v>8.5550808508410514E-2</v>
      </c>
      <c r="T10409" s="8">
        <f t="shared" si="1621"/>
        <v>8.4895857718814124E-2</v>
      </c>
      <c r="W10409">
        <v>10407</v>
      </c>
      <c r="X10409" s="4">
        <f t="shared" si="1616"/>
        <v>9.0895540175163908E-2</v>
      </c>
      <c r="Y10409" s="4">
        <f t="shared" si="1623"/>
        <v>8.9899762680506687E-2</v>
      </c>
      <c r="Z10409" s="4">
        <f t="shared" si="1624"/>
        <v>8.9218643386733534E-2</v>
      </c>
    </row>
    <row r="10410" spans="1:26" x14ac:dyDescent="0.25">
      <c r="A10410" s="16">
        <f t="shared" si="1622"/>
        <v>53943</v>
      </c>
      <c r="B10410">
        <f>+'[2]Ejercicio 1'!E10627</f>
        <v>10408</v>
      </c>
      <c r="C10410" s="5">
        <v>8.8008845842761432E-2</v>
      </c>
      <c r="D10410" s="4">
        <f t="shared" si="1617"/>
        <v>8.61071455361299E-2</v>
      </c>
      <c r="E10410" s="6">
        <f t="shared" si="1618"/>
        <v>8.7051084577923266E-2</v>
      </c>
      <c r="F10410" s="7">
        <f t="shared" si="1619"/>
        <v>8.6396129659498389E-2</v>
      </c>
      <c r="I10410" s="10">
        <v>10408</v>
      </c>
      <c r="J10410" s="8">
        <f t="shared" si="1620"/>
        <v>8.9508845842761434E-2</v>
      </c>
      <c r="K10410" s="8">
        <f t="shared" si="1620"/>
        <v>8.7607145536129902E-2</v>
      </c>
      <c r="L10410" s="8">
        <f t="shared" si="1620"/>
        <v>8.8551084577923267E-2</v>
      </c>
      <c r="M10410" s="8">
        <f t="shared" si="1620"/>
        <v>8.789612965949839E-2</v>
      </c>
      <c r="P10410">
        <v>10408</v>
      </c>
      <c r="Q10410" s="8">
        <f t="shared" si="1621"/>
        <v>8.6508845842761431E-2</v>
      </c>
      <c r="R10410" s="8">
        <f t="shared" si="1621"/>
        <v>8.4607145536129899E-2</v>
      </c>
      <c r="S10410" s="8">
        <f t="shared" si="1621"/>
        <v>8.5551084577923264E-2</v>
      </c>
      <c r="T10410" s="8">
        <f t="shared" si="1621"/>
        <v>8.4896129659498387E-2</v>
      </c>
      <c r="W10410">
        <v>10408</v>
      </c>
      <c r="X10410" s="4">
        <f t="shared" si="1616"/>
        <v>9.0896104861263996E-2</v>
      </c>
      <c r="Y10410" s="4">
        <f t="shared" si="1623"/>
        <v>8.9900314821093133E-2</v>
      </c>
      <c r="Z10410" s="4">
        <f t="shared" si="1624"/>
        <v>8.9219187001900693E-2</v>
      </c>
    </row>
    <row r="10411" spans="1:26" x14ac:dyDescent="0.25">
      <c r="A10411" s="16">
        <f t="shared" si="1622"/>
        <v>53944</v>
      </c>
      <c r="B10411">
        <f>+'[2]Ejercicio 1'!E10628</f>
        <v>10409</v>
      </c>
      <c r="C10411" s="5">
        <v>8.8009127987058455E-2</v>
      </c>
      <c r="D10411" s="4">
        <f t="shared" si="1617"/>
        <v>8.610741566161674E-2</v>
      </c>
      <c r="E10411" s="6">
        <f t="shared" si="1618"/>
        <v>8.7051360647417558E-2</v>
      </c>
      <c r="F10411" s="7">
        <f t="shared" si="1619"/>
        <v>8.6396401600148387E-2</v>
      </c>
      <c r="I10411" s="10">
        <v>10409</v>
      </c>
      <c r="J10411" s="8">
        <f t="shared" si="1620"/>
        <v>8.9509127987058457E-2</v>
      </c>
      <c r="K10411" s="8">
        <f t="shared" si="1620"/>
        <v>8.7607415661616742E-2</v>
      </c>
      <c r="L10411" s="8">
        <f t="shared" si="1620"/>
        <v>8.855136064741756E-2</v>
      </c>
      <c r="M10411" s="8">
        <f t="shared" si="1620"/>
        <v>8.7896401600148388E-2</v>
      </c>
      <c r="P10411">
        <v>10409</v>
      </c>
      <c r="Q10411" s="8">
        <f t="shared" si="1621"/>
        <v>8.6509127987058454E-2</v>
      </c>
      <c r="R10411" s="8">
        <f t="shared" si="1621"/>
        <v>8.4607415661616739E-2</v>
      </c>
      <c r="S10411" s="8">
        <f t="shared" si="1621"/>
        <v>8.5551360647417557E-2</v>
      </c>
      <c r="T10411" s="8">
        <f t="shared" si="1621"/>
        <v>8.4896401600148386E-2</v>
      </c>
      <c r="W10411">
        <v>10409</v>
      </c>
      <c r="X10411" s="4">
        <f t="shared" si="1616"/>
        <v>9.0896669547402276E-2</v>
      </c>
      <c r="Y10411" s="4">
        <f t="shared" si="1623"/>
        <v>8.9900866961643552E-2</v>
      </c>
      <c r="Z10411" s="4">
        <f t="shared" si="1624"/>
        <v>8.9219730616976509E-2</v>
      </c>
    </row>
    <row r="10412" spans="1:26" x14ac:dyDescent="0.25">
      <c r="A10412" s="16">
        <f t="shared" si="1622"/>
        <v>53945</v>
      </c>
      <c r="B10412">
        <f>+'[2]Ejercicio 1'!E10629</f>
        <v>10410</v>
      </c>
      <c r="C10412" s="5">
        <v>8.8009410131355478E-2</v>
      </c>
      <c r="D10412" s="4">
        <f t="shared" si="1617"/>
        <v>8.6107685787066873E-2</v>
      </c>
      <c r="E10412" s="6">
        <f t="shared" si="1618"/>
        <v>8.7051636716892533E-2</v>
      </c>
      <c r="F10412" s="7">
        <f t="shared" si="1619"/>
        <v>8.6396673540769839E-2</v>
      </c>
      <c r="I10412" s="10">
        <v>10410</v>
      </c>
      <c r="J10412" s="8">
        <f t="shared" si="1620"/>
        <v>8.950941013135548E-2</v>
      </c>
      <c r="K10412" s="8">
        <f t="shared" si="1620"/>
        <v>8.7607685787066875E-2</v>
      </c>
      <c r="L10412" s="8">
        <f t="shared" si="1620"/>
        <v>8.8551636716892534E-2</v>
      </c>
      <c r="M10412" s="8">
        <f t="shared" si="1620"/>
        <v>8.789667354076984E-2</v>
      </c>
      <c r="P10412">
        <v>10410</v>
      </c>
      <c r="Q10412" s="8">
        <f t="shared" si="1621"/>
        <v>8.6509410131355477E-2</v>
      </c>
      <c r="R10412" s="8">
        <f t="shared" si="1621"/>
        <v>8.4607685787066872E-2</v>
      </c>
      <c r="S10412" s="8">
        <f t="shared" si="1621"/>
        <v>8.5551636716892532E-2</v>
      </c>
      <c r="T10412" s="8">
        <f t="shared" si="1621"/>
        <v>8.4896673540769838E-2</v>
      </c>
      <c r="W10412">
        <v>10410</v>
      </c>
      <c r="X10412" s="4">
        <f t="shared" si="1616"/>
        <v>9.0897234233554183E-2</v>
      </c>
      <c r="Y10412" s="4">
        <f t="shared" si="1623"/>
        <v>8.9901419102154448E-2</v>
      </c>
      <c r="Z10412" s="4">
        <f t="shared" si="1624"/>
        <v>8.9220274231963825E-2</v>
      </c>
    </row>
    <row r="10413" spans="1:26" x14ac:dyDescent="0.25">
      <c r="A10413" s="16">
        <f t="shared" si="1622"/>
        <v>53946</v>
      </c>
      <c r="B10413">
        <f>+'[2]Ejercicio 1'!E10630</f>
        <v>10411</v>
      </c>
      <c r="C10413" s="5">
        <v>8.8009692275652501E-2</v>
      </c>
      <c r="D10413" s="4">
        <f t="shared" si="1617"/>
        <v>8.6107955912480313E-2</v>
      </c>
      <c r="E10413" s="6">
        <f t="shared" si="1618"/>
        <v>8.7051912786349064E-2</v>
      </c>
      <c r="F10413" s="7">
        <f t="shared" si="1619"/>
        <v>8.6396945481359885E-2</v>
      </c>
      <c r="I10413" s="10">
        <v>10411</v>
      </c>
      <c r="J10413" s="8">
        <f t="shared" si="1620"/>
        <v>8.9509692275652503E-2</v>
      </c>
      <c r="K10413" s="8">
        <f t="shared" si="1620"/>
        <v>8.7607955912480315E-2</v>
      </c>
      <c r="L10413" s="8">
        <f t="shared" si="1620"/>
        <v>8.8551912786349066E-2</v>
      </c>
      <c r="M10413" s="8">
        <f t="shared" si="1620"/>
        <v>8.7896945481359887E-2</v>
      </c>
      <c r="P10413">
        <v>10411</v>
      </c>
      <c r="Q10413" s="8">
        <f t="shared" si="1621"/>
        <v>8.65096922756525E-2</v>
      </c>
      <c r="R10413" s="8">
        <f t="shared" si="1621"/>
        <v>8.4607955912480312E-2</v>
      </c>
      <c r="S10413" s="8">
        <f t="shared" si="1621"/>
        <v>8.5551912786349063E-2</v>
      </c>
      <c r="T10413" s="8">
        <f t="shared" si="1621"/>
        <v>8.4896945481359884E-2</v>
      </c>
      <c r="W10413">
        <v>10411</v>
      </c>
      <c r="X10413" s="4">
        <f t="shared" si="1616"/>
        <v>9.0897798919794368E-2</v>
      </c>
      <c r="Y10413" s="4">
        <f t="shared" si="1623"/>
        <v>8.990197124262933E-2</v>
      </c>
      <c r="Z10413" s="4">
        <f t="shared" si="1624"/>
        <v>8.9220817846865488E-2</v>
      </c>
    </row>
    <row r="10414" spans="1:26" x14ac:dyDescent="0.25">
      <c r="A10414" s="16">
        <f t="shared" si="1622"/>
        <v>53947</v>
      </c>
      <c r="B10414">
        <f>+'[2]Ejercicio 1'!E10631</f>
        <v>10412</v>
      </c>
      <c r="C10414" s="5">
        <v>8.8009974419949524E-2</v>
      </c>
      <c r="D10414" s="4">
        <f t="shared" si="1617"/>
        <v>8.6108226037856631E-2</v>
      </c>
      <c r="E10414" s="6">
        <f t="shared" si="1618"/>
        <v>8.7052188855787138E-2</v>
      </c>
      <c r="F10414" s="7">
        <f t="shared" si="1619"/>
        <v>8.6397217421915667E-2</v>
      </c>
      <c r="I10414" s="10">
        <v>10412</v>
      </c>
      <c r="J10414" s="8">
        <f t="shared" si="1620"/>
        <v>8.9509974419949526E-2</v>
      </c>
      <c r="K10414" s="8">
        <f t="shared" si="1620"/>
        <v>8.7608226037856632E-2</v>
      </c>
      <c r="L10414" s="8">
        <f t="shared" si="1620"/>
        <v>8.8552188855787139E-2</v>
      </c>
      <c r="M10414" s="8">
        <f t="shared" si="1620"/>
        <v>8.7897217421915669E-2</v>
      </c>
      <c r="P10414">
        <v>10412</v>
      </c>
      <c r="Q10414" s="8">
        <f t="shared" si="1621"/>
        <v>8.6509974419949523E-2</v>
      </c>
      <c r="R10414" s="8">
        <f t="shared" si="1621"/>
        <v>8.4608226037856629E-2</v>
      </c>
      <c r="S10414" s="8">
        <f t="shared" si="1621"/>
        <v>8.5552188855787137E-2</v>
      </c>
      <c r="T10414" s="8">
        <f t="shared" si="1621"/>
        <v>8.4897217421915666E-2</v>
      </c>
      <c r="W10414">
        <v>10412</v>
      </c>
      <c r="X10414" s="4">
        <f t="shared" si="1616"/>
        <v>9.0898363606048166E-2</v>
      </c>
      <c r="Y10414" s="4">
        <f t="shared" si="1623"/>
        <v>8.9902523383165692E-2</v>
      </c>
      <c r="Z10414" s="4">
        <f t="shared" si="1624"/>
        <v>8.9221361460616641E-2</v>
      </c>
    </row>
    <row r="10415" spans="1:26" x14ac:dyDescent="0.25">
      <c r="A10415" s="16">
        <f t="shared" si="1622"/>
        <v>53948</v>
      </c>
      <c r="B10415">
        <f>+'[2]Ejercicio 1'!E10632</f>
        <v>10413</v>
      </c>
      <c r="C10415" s="5">
        <v>8.8010256564246547E-2</v>
      </c>
      <c r="D10415" s="4">
        <f t="shared" si="1617"/>
        <v>8.6108496163195825E-2</v>
      </c>
      <c r="E10415" s="6">
        <f t="shared" si="1618"/>
        <v>8.7052464925205894E-2</v>
      </c>
      <c r="F10415" s="7">
        <f t="shared" si="1619"/>
        <v>8.6397489362442917E-2</v>
      </c>
      <c r="I10415" s="10">
        <v>10413</v>
      </c>
      <c r="J10415" s="8">
        <f t="shared" si="1620"/>
        <v>8.9510256564246549E-2</v>
      </c>
      <c r="K10415" s="8">
        <f t="shared" si="1620"/>
        <v>8.7608496163195826E-2</v>
      </c>
      <c r="L10415" s="8">
        <f t="shared" si="1620"/>
        <v>8.8552464925205895E-2</v>
      </c>
      <c r="M10415" s="8">
        <f t="shared" si="1620"/>
        <v>8.7897489362442918E-2</v>
      </c>
      <c r="P10415">
        <v>10413</v>
      </c>
      <c r="Q10415" s="8">
        <f t="shared" si="1621"/>
        <v>8.6510256564246546E-2</v>
      </c>
      <c r="R10415" s="8">
        <f t="shared" si="1621"/>
        <v>8.4608496163195823E-2</v>
      </c>
      <c r="S10415" s="8">
        <f t="shared" si="1621"/>
        <v>8.5552464925205893E-2</v>
      </c>
      <c r="T10415" s="8">
        <f t="shared" si="1621"/>
        <v>8.4897489362442916E-2</v>
      </c>
      <c r="W10415">
        <v>10413</v>
      </c>
      <c r="X10415" s="4">
        <f t="shared" si="1616"/>
        <v>9.0898928292340184E-2</v>
      </c>
      <c r="Y10415" s="4">
        <f t="shared" si="1623"/>
        <v>8.9903075523564149E-2</v>
      </c>
      <c r="Z10415" s="4">
        <f t="shared" si="1624"/>
        <v>8.9221905075341307E-2</v>
      </c>
    </row>
    <row r="10416" spans="1:26" x14ac:dyDescent="0.25">
      <c r="A10416" s="16">
        <f t="shared" si="1622"/>
        <v>53949</v>
      </c>
      <c r="B10416">
        <f>+'[2]Ejercicio 1'!E10633</f>
        <v>10414</v>
      </c>
      <c r="C10416" s="5">
        <v>8.801053870854357E-2</v>
      </c>
      <c r="D10416" s="4">
        <f t="shared" si="1617"/>
        <v>8.6108766288498326E-2</v>
      </c>
      <c r="E10416" s="6">
        <f t="shared" si="1618"/>
        <v>8.7052740994605318E-2</v>
      </c>
      <c r="F10416" s="7">
        <f t="shared" si="1619"/>
        <v>8.6397761302935888E-2</v>
      </c>
      <c r="I10416" s="10">
        <v>10414</v>
      </c>
      <c r="J10416" s="8">
        <f t="shared" si="1620"/>
        <v>8.9510538708543572E-2</v>
      </c>
      <c r="K10416" s="8">
        <f t="shared" si="1620"/>
        <v>8.7608766288498327E-2</v>
      </c>
      <c r="L10416" s="8">
        <f t="shared" si="1620"/>
        <v>8.855274099460532E-2</v>
      </c>
      <c r="M10416" s="8">
        <f t="shared" si="1620"/>
        <v>8.789776130293589E-2</v>
      </c>
      <c r="P10416">
        <v>10414</v>
      </c>
      <c r="Q10416" s="8">
        <f t="shared" si="1621"/>
        <v>8.6510538708543569E-2</v>
      </c>
      <c r="R10416" s="8">
        <f t="shared" si="1621"/>
        <v>8.4608766288498324E-2</v>
      </c>
      <c r="S10416" s="8">
        <f t="shared" si="1621"/>
        <v>8.5552740994605317E-2</v>
      </c>
      <c r="T10416" s="8">
        <f t="shared" si="1621"/>
        <v>8.4897761302935887E-2</v>
      </c>
      <c r="W10416">
        <v>10414</v>
      </c>
      <c r="X10416" s="4">
        <f t="shared" si="1616"/>
        <v>9.0899492978670837E-2</v>
      </c>
      <c r="Y10416" s="4">
        <f t="shared" si="1623"/>
        <v>8.9903627663924832E-2</v>
      </c>
      <c r="Z10416" s="4">
        <f t="shared" si="1624"/>
        <v>8.9222448689971756E-2</v>
      </c>
    </row>
    <row r="10417" spans="1:26" x14ac:dyDescent="0.25">
      <c r="A10417" s="16">
        <f t="shared" si="1622"/>
        <v>53950</v>
      </c>
      <c r="B10417">
        <f>+'[2]Ejercicio 1'!E10634</f>
        <v>10415</v>
      </c>
      <c r="C10417" s="5">
        <v>8.8010820852840579E-2</v>
      </c>
      <c r="D10417" s="4">
        <f t="shared" si="1617"/>
        <v>8.6109036413763926E-2</v>
      </c>
      <c r="E10417" s="6">
        <f t="shared" si="1618"/>
        <v>8.7053017063986299E-2</v>
      </c>
      <c r="F10417" s="7">
        <f t="shared" si="1619"/>
        <v>8.6398033243400327E-2</v>
      </c>
      <c r="I10417" s="10">
        <v>10415</v>
      </c>
      <c r="J10417" s="8">
        <f t="shared" si="1620"/>
        <v>8.9510820852840581E-2</v>
      </c>
      <c r="K10417" s="8">
        <f t="shared" si="1620"/>
        <v>8.7609036413763927E-2</v>
      </c>
      <c r="L10417" s="8">
        <f t="shared" si="1620"/>
        <v>8.85530170639863E-2</v>
      </c>
      <c r="M10417" s="8">
        <f t="shared" si="1620"/>
        <v>8.7898033243400328E-2</v>
      </c>
      <c r="P10417">
        <v>10415</v>
      </c>
      <c r="Q10417" s="8">
        <f t="shared" si="1621"/>
        <v>8.6510820852840578E-2</v>
      </c>
      <c r="R10417" s="8">
        <f t="shared" si="1621"/>
        <v>8.4609036413763924E-2</v>
      </c>
      <c r="S10417" s="8">
        <f t="shared" si="1621"/>
        <v>8.5553017063986297E-2</v>
      </c>
      <c r="T10417" s="8">
        <f t="shared" si="1621"/>
        <v>8.4898033243400325E-2</v>
      </c>
      <c r="W10417">
        <v>10415</v>
      </c>
      <c r="X10417" s="4">
        <f t="shared" si="1616"/>
        <v>9.0900057665015119E-2</v>
      </c>
      <c r="Y10417" s="4">
        <f t="shared" si="1623"/>
        <v>8.9904179804247752E-2</v>
      </c>
      <c r="Z10417" s="4">
        <f t="shared" si="1624"/>
        <v>8.9222992304519425E-2</v>
      </c>
    </row>
    <row r="10418" spans="1:26" x14ac:dyDescent="0.25">
      <c r="A10418" s="16">
        <f t="shared" si="1622"/>
        <v>53951</v>
      </c>
      <c r="B10418">
        <f>+'[2]Ejercicio 1'!E10635</f>
        <v>10416</v>
      </c>
      <c r="C10418" s="5">
        <v>8.8011102997137602E-2</v>
      </c>
      <c r="D10418" s="4">
        <f t="shared" si="1617"/>
        <v>8.6109306538993013E-2</v>
      </c>
      <c r="E10418" s="6">
        <f t="shared" si="1618"/>
        <v>8.7053293133348836E-2</v>
      </c>
      <c r="F10418" s="7">
        <f t="shared" si="1619"/>
        <v>8.639830518383336E-2</v>
      </c>
      <c r="I10418" s="10">
        <v>10416</v>
      </c>
      <c r="J10418" s="8">
        <f t="shared" si="1620"/>
        <v>8.9511102997137604E-2</v>
      </c>
      <c r="K10418" s="8">
        <f t="shared" si="1620"/>
        <v>8.7609306538993015E-2</v>
      </c>
      <c r="L10418" s="8">
        <f t="shared" si="1620"/>
        <v>8.8553293133348837E-2</v>
      </c>
      <c r="M10418" s="8">
        <f t="shared" si="1620"/>
        <v>8.7898305183833361E-2</v>
      </c>
      <c r="P10418">
        <v>10416</v>
      </c>
      <c r="Q10418" s="8">
        <f t="shared" si="1621"/>
        <v>8.6511102997137601E-2</v>
      </c>
      <c r="R10418" s="8">
        <f t="shared" si="1621"/>
        <v>8.4609306538993012E-2</v>
      </c>
      <c r="S10418" s="8">
        <f t="shared" si="1621"/>
        <v>8.5553293133348834E-2</v>
      </c>
      <c r="T10418" s="8">
        <f t="shared" si="1621"/>
        <v>8.4898305183833359E-2</v>
      </c>
      <c r="W10418">
        <v>10416</v>
      </c>
      <c r="X10418" s="4">
        <f t="shared" si="1616"/>
        <v>9.0900622351447677E-2</v>
      </c>
      <c r="Y10418" s="4">
        <f t="shared" si="1623"/>
        <v>8.9904731944532884E-2</v>
      </c>
      <c r="Z10418" s="4">
        <f t="shared" si="1624"/>
        <v>8.9223535918975735E-2</v>
      </c>
    </row>
    <row r="10419" spans="1:26" x14ac:dyDescent="0.25">
      <c r="A10419" s="16">
        <f t="shared" si="1622"/>
        <v>53952</v>
      </c>
      <c r="B10419">
        <f>+'[2]Ejercicio 1'!E10636</f>
        <v>10417</v>
      </c>
      <c r="C10419" s="5">
        <v>8.8011385141434625E-2</v>
      </c>
      <c r="D10419" s="4">
        <f t="shared" si="1617"/>
        <v>8.6109576664184798E-2</v>
      </c>
      <c r="E10419" s="6">
        <f t="shared" si="1618"/>
        <v>8.7053569202692055E-2</v>
      </c>
      <c r="F10419" s="7">
        <f t="shared" si="1619"/>
        <v>8.6398577124232129E-2</v>
      </c>
      <c r="I10419" s="10">
        <v>10417</v>
      </c>
      <c r="J10419" s="8">
        <f t="shared" si="1620"/>
        <v>8.9511385141434627E-2</v>
      </c>
      <c r="K10419" s="8">
        <f t="shared" si="1620"/>
        <v>8.7609576664184799E-2</v>
      </c>
      <c r="L10419" s="8">
        <f t="shared" si="1620"/>
        <v>8.8553569202692056E-2</v>
      </c>
      <c r="M10419" s="8">
        <f t="shared" si="1620"/>
        <v>8.789857712423213E-2</v>
      </c>
      <c r="P10419">
        <v>10417</v>
      </c>
      <c r="Q10419" s="8">
        <f t="shared" si="1621"/>
        <v>8.6511385141434624E-2</v>
      </c>
      <c r="R10419" s="8">
        <f t="shared" si="1621"/>
        <v>8.4609576664184796E-2</v>
      </c>
      <c r="S10419" s="8">
        <f t="shared" si="1621"/>
        <v>8.5553569202692054E-2</v>
      </c>
      <c r="T10419" s="8">
        <f t="shared" si="1621"/>
        <v>8.4898577124232127E-2</v>
      </c>
      <c r="W10419">
        <v>10417</v>
      </c>
      <c r="X10419" s="4">
        <f t="shared" si="1616"/>
        <v>9.0901187037893849E-2</v>
      </c>
      <c r="Y10419" s="4">
        <f t="shared" si="1623"/>
        <v>8.9905284084780254E-2</v>
      </c>
      <c r="Z10419" s="4">
        <f t="shared" si="1624"/>
        <v>8.9224079532284381E-2</v>
      </c>
    </row>
    <row r="10420" spans="1:26" x14ac:dyDescent="0.25">
      <c r="A10420" s="16">
        <f t="shared" si="1622"/>
        <v>53953</v>
      </c>
      <c r="B10420">
        <f>+'[2]Ejercicio 1'!E10637</f>
        <v>10418</v>
      </c>
      <c r="C10420" s="5">
        <v>8.8011667285731648E-2</v>
      </c>
      <c r="D10420" s="4">
        <f t="shared" si="1617"/>
        <v>8.6109846789339653E-2</v>
      </c>
      <c r="E10420" s="6">
        <f t="shared" si="1618"/>
        <v>8.7053845272016817E-2</v>
      </c>
      <c r="F10420" s="7">
        <f t="shared" si="1619"/>
        <v>8.6398849064602351E-2</v>
      </c>
      <c r="I10420" s="10">
        <v>10418</v>
      </c>
      <c r="J10420" s="8">
        <f t="shared" si="1620"/>
        <v>8.951166728573165E-2</v>
      </c>
      <c r="K10420" s="8">
        <f t="shared" si="1620"/>
        <v>8.7609846789339654E-2</v>
      </c>
      <c r="L10420" s="8">
        <f t="shared" si="1620"/>
        <v>8.8553845272016818E-2</v>
      </c>
      <c r="M10420" s="8">
        <f t="shared" si="1620"/>
        <v>8.7898849064602352E-2</v>
      </c>
      <c r="P10420">
        <v>10418</v>
      </c>
      <c r="Q10420" s="8">
        <f t="shared" si="1621"/>
        <v>8.6511667285731647E-2</v>
      </c>
      <c r="R10420" s="8">
        <f t="shared" si="1621"/>
        <v>8.4609846789339652E-2</v>
      </c>
      <c r="S10420" s="8">
        <f t="shared" si="1621"/>
        <v>8.5553845272016815E-2</v>
      </c>
      <c r="T10420" s="8">
        <f t="shared" si="1621"/>
        <v>8.489884906460235E-2</v>
      </c>
      <c r="W10420">
        <v>10418</v>
      </c>
      <c r="X10420" s="4">
        <f t="shared" si="1616"/>
        <v>9.0901751724378241E-2</v>
      </c>
      <c r="Y10420" s="4">
        <f t="shared" si="1623"/>
        <v>8.9905836224989863E-2</v>
      </c>
      <c r="Z10420" s="4">
        <f t="shared" si="1624"/>
        <v>8.9224623147625692E-2</v>
      </c>
    </row>
    <row r="10421" spans="1:26" x14ac:dyDescent="0.25">
      <c r="A10421" s="16">
        <f t="shared" si="1622"/>
        <v>53954</v>
      </c>
      <c r="B10421">
        <f>+'[2]Ejercicio 1'!E10638</f>
        <v>10419</v>
      </c>
      <c r="C10421" s="5">
        <v>8.8011949430028671E-2</v>
      </c>
      <c r="D10421" s="4">
        <f t="shared" si="1617"/>
        <v>8.6110116914457621E-2</v>
      </c>
      <c r="E10421" s="6">
        <f t="shared" si="1618"/>
        <v>8.7054121341322246E-2</v>
      </c>
      <c r="F10421" s="7">
        <f t="shared" si="1619"/>
        <v>8.6399121004938309E-2</v>
      </c>
      <c r="I10421" s="10">
        <v>10419</v>
      </c>
      <c r="J10421" s="8">
        <f t="shared" si="1620"/>
        <v>8.9511949430028673E-2</v>
      </c>
      <c r="K10421" s="8">
        <f t="shared" si="1620"/>
        <v>8.7610116914457623E-2</v>
      </c>
      <c r="L10421" s="8">
        <f t="shared" si="1620"/>
        <v>8.8554121341322248E-2</v>
      </c>
      <c r="M10421" s="8">
        <f t="shared" si="1620"/>
        <v>8.789912100493831E-2</v>
      </c>
      <c r="P10421">
        <v>10419</v>
      </c>
      <c r="Q10421" s="8">
        <f t="shared" si="1621"/>
        <v>8.651194943002867E-2</v>
      </c>
      <c r="R10421" s="8">
        <f t="shared" si="1621"/>
        <v>8.461011691445762E-2</v>
      </c>
      <c r="S10421" s="8">
        <f t="shared" si="1621"/>
        <v>8.5554121341322245E-2</v>
      </c>
      <c r="T10421" s="8">
        <f t="shared" si="1621"/>
        <v>8.4899121004938308E-2</v>
      </c>
      <c r="W10421">
        <v>10419</v>
      </c>
      <c r="X10421" s="4">
        <f t="shared" si="1616"/>
        <v>9.0902316410901282E-2</v>
      </c>
      <c r="Y10421" s="4">
        <f t="shared" si="1623"/>
        <v>8.9906388365162557E-2</v>
      </c>
      <c r="Z10421" s="4">
        <f t="shared" si="1624"/>
        <v>8.9225166760757355E-2</v>
      </c>
    </row>
    <row r="10422" spans="1:26" x14ac:dyDescent="0.25">
      <c r="A10422" s="16">
        <f t="shared" si="1622"/>
        <v>53955</v>
      </c>
      <c r="B10422">
        <f>+'[2]Ejercicio 1'!E10639</f>
        <v>10420</v>
      </c>
      <c r="C10422" s="5">
        <v>8.8012231574325694E-2</v>
      </c>
      <c r="D10422" s="4">
        <f t="shared" si="1617"/>
        <v>8.6110387039538674E-2</v>
      </c>
      <c r="E10422" s="6">
        <f t="shared" si="1618"/>
        <v>8.7054397410609247E-2</v>
      </c>
      <c r="F10422" s="7">
        <f t="shared" si="1619"/>
        <v>8.639939294524572E-2</v>
      </c>
      <c r="I10422" s="10">
        <v>10420</v>
      </c>
      <c r="J10422" s="8">
        <f t="shared" si="1620"/>
        <v>8.9512231574325696E-2</v>
      </c>
      <c r="K10422" s="8">
        <f t="shared" si="1620"/>
        <v>8.7610387039538676E-2</v>
      </c>
      <c r="L10422" s="8">
        <f t="shared" si="1620"/>
        <v>8.8554397410609248E-2</v>
      </c>
      <c r="M10422" s="8">
        <f t="shared" si="1620"/>
        <v>8.7899392945245722E-2</v>
      </c>
      <c r="P10422">
        <v>10420</v>
      </c>
      <c r="Q10422" s="8">
        <f t="shared" si="1621"/>
        <v>8.6512231574325693E-2</v>
      </c>
      <c r="R10422" s="8">
        <f t="shared" si="1621"/>
        <v>8.4610387039538673E-2</v>
      </c>
      <c r="S10422" s="8">
        <f t="shared" si="1621"/>
        <v>8.5554397410609245E-2</v>
      </c>
      <c r="T10422" s="8">
        <f t="shared" si="1621"/>
        <v>8.4899392945245719E-2</v>
      </c>
      <c r="W10422">
        <v>10420</v>
      </c>
      <c r="X10422" s="4">
        <f t="shared" si="1616"/>
        <v>9.0902881097462529E-2</v>
      </c>
      <c r="Y10422" s="4">
        <f t="shared" si="1623"/>
        <v>8.9906940505396757E-2</v>
      </c>
      <c r="Z10422" s="4">
        <f t="shared" si="1624"/>
        <v>8.9225710374859657E-2</v>
      </c>
    </row>
    <row r="10423" spans="1:26" x14ac:dyDescent="0.25">
      <c r="A10423" s="16">
        <f t="shared" si="1622"/>
        <v>53956</v>
      </c>
      <c r="B10423">
        <f>+'[2]Ejercicio 1'!E10640</f>
        <v>10421</v>
      </c>
      <c r="C10423" s="5">
        <v>8.8012513718622717E-2</v>
      </c>
      <c r="D10423" s="4">
        <f t="shared" si="1617"/>
        <v>8.6110657164583215E-2</v>
      </c>
      <c r="E10423" s="6">
        <f t="shared" si="1618"/>
        <v>8.7054673479877789E-2</v>
      </c>
      <c r="F10423" s="7">
        <f t="shared" si="1619"/>
        <v>8.6399664885518881E-2</v>
      </c>
      <c r="I10423" s="10">
        <v>10421</v>
      </c>
      <c r="J10423" s="8">
        <f t="shared" si="1620"/>
        <v>8.9512513718622719E-2</v>
      </c>
      <c r="K10423" s="8">
        <f t="shared" si="1620"/>
        <v>8.7610657164583217E-2</v>
      </c>
      <c r="L10423" s="8">
        <f t="shared" si="1620"/>
        <v>8.8554673479877791E-2</v>
      </c>
      <c r="M10423" s="8">
        <f t="shared" si="1620"/>
        <v>8.7899664885518883E-2</v>
      </c>
      <c r="P10423">
        <v>10421</v>
      </c>
      <c r="Q10423" s="8">
        <f t="shared" si="1621"/>
        <v>8.6512513718622716E-2</v>
      </c>
      <c r="R10423" s="8">
        <f t="shared" si="1621"/>
        <v>8.4610657164583214E-2</v>
      </c>
      <c r="S10423" s="8">
        <f t="shared" si="1621"/>
        <v>8.5554673479877788E-2</v>
      </c>
      <c r="T10423" s="8">
        <f t="shared" si="1621"/>
        <v>8.489966488551888E-2</v>
      </c>
      <c r="W10423">
        <v>10421</v>
      </c>
      <c r="X10423" s="4">
        <f t="shared" si="1616"/>
        <v>9.0903445784062856E-2</v>
      </c>
      <c r="Y10423" s="4">
        <f t="shared" si="1623"/>
        <v>8.9907492645593168E-2</v>
      </c>
      <c r="Z10423" s="4">
        <f t="shared" si="1624"/>
        <v>8.9226253987814308E-2</v>
      </c>
    </row>
    <row r="10424" spans="1:26" x14ac:dyDescent="0.25">
      <c r="A10424" s="16">
        <f t="shared" si="1622"/>
        <v>53957</v>
      </c>
      <c r="B10424">
        <f>+'[2]Ejercicio 1'!E10641</f>
        <v>10422</v>
      </c>
      <c r="C10424" s="5">
        <v>8.8012795862919727E-2</v>
      </c>
      <c r="D10424" s="4">
        <f t="shared" si="1617"/>
        <v>8.6110927289590661E-2</v>
      </c>
      <c r="E10424" s="6">
        <f t="shared" si="1618"/>
        <v>8.7054949549127E-2</v>
      </c>
      <c r="F10424" s="7">
        <f t="shared" si="1619"/>
        <v>8.6399936825763496E-2</v>
      </c>
      <c r="I10424" s="10">
        <v>10422</v>
      </c>
      <c r="J10424" s="8">
        <f t="shared" si="1620"/>
        <v>8.9512795862919728E-2</v>
      </c>
      <c r="K10424" s="8">
        <f t="shared" si="1620"/>
        <v>8.7610927289590662E-2</v>
      </c>
      <c r="L10424" s="8">
        <f t="shared" si="1620"/>
        <v>8.8554949549127002E-2</v>
      </c>
      <c r="M10424" s="8">
        <f t="shared" si="1620"/>
        <v>8.7899936825763497E-2</v>
      </c>
      <c r="P10424">
        <v>10422</v>
      </c>
      <c r="Q10424" s="8">
        <f t="shared" si="1621"/>
        <v>8.6512795862919725E-2</v>
      </c>
      <c r="R10424" s="8">
        <f t="shared" si="1621"/>
        <v>8.4610927289590659E-2</v>
      </c>
      <c r="S10424" s="8">
        <f t="shared" si="1621"/>
        <v>8.5554949549126999E-2</v>
      </c>
      <c r="T10424" s="8">
        <f t="shared" si="1621"/>
        <v>8.4899936825763495E-2</v>
      </c>
      <c r="W10424">
        <v>10422</v>
      </c>
      <c r="X10424" s="4">
        <f t="shared" si="1616"/>
        <v>9.0904010470701402E-2</v>
      </c>
      <c r="Y10424" s="4">
        <f t="shared" si="1623"/>
        <v>8.9908044785651689E-2</v>
      </c>
      <c r="Z10424" s="4">
        <f t="shared" si="1624"/>
        <v>8.9226797602798766E-2</v>
      </c>
    </row>
    <row r="10425" spans="1:26" x14ac:dyDescent="0.25">
      <c r="A10425" s="16">
        <f t="shared" si="1622"/>
        <v>53958</v>
      </c>
      <c r="B10425">
        <f>+'[2]Ejercicio 1'!E10642</f>
        <v>10423</v>
      </c>
      <c r="C10425" s="5">
        <v>8.801307800721675E-2</v>
      </c>
      <c r="D10425" s="4">
        <f t="shared" si="1617"/>
        <v>8.6111197414560983E-2</v>
      </c>
      <c r="E10425" s="6">
        <f t="shared" si="1618"/>
        <v>8.7055225618356893E-2</v>
      </c>
      <c r="F10425" s="7">
        <f t="shared" si="1619"/>
        <v>8.6400208765973846E-2</v>
      </c>
      <c r="I10425" s="10">
        <v>10423</v>
      </c>
      <c r="J10425" s="8">
        <f t="shared" si="1620"/>
        <v>8.9513078007216751E-2</v>
      </c>
      <c r="K10425" s="8">
        <f t="shared" si="1620"/>
        <v>8.7611197414560985E-2</v>
      </c>
      <c r="L10425" s="8">
        <f t="shared" si="1620"/>
        <v>8.8555225618356895E-2</v>
      </c>
      <c r="M10425" s="8">
        <f t="shared" si="1620"/>
        <v>8.7900208765973847E-2</v>
      </c>
      <c r="P10425">
        <v>10423</v>
      </c>
      <c r="Q10425" s="8">
        <f t="shared" si="1621"/>
        <v>8.6513078007216748E-2</v>
      </c>
      <c r="R10425" s="8">
        <f t="shared" si="1621"/>
        <v>8.4611197414560982E-2</v>
      </c>
      <c r="S10425" s="8">
        <f t="shared" si="1621"/>
        <v>8.5555225618356892E-2</v>
      </c>
      <c r="T10425" s="8">
        <f t="shared" si="1621"/>
        <v>8.4900208765973845E-2</v>
      </c>
      <c r="W10425">
        <v>10423</v>
      </c>
      <c r="X10425" s="4">
        <f t="shared" si="1616"/>
        <v>9.0904575157378611E-2</v>
      </c>
      <c r="Y10425" s="4">
        <f t="shared" si="1623"/>
        <v>8.9908596925672421E-2</v>
      </c>
      <c r="Z10425" s="4">
        <f t="shared" si="1624"/>
        <v>8.9227341215573561E-2</v>
      </c>
    </row>
    <row r="10426" spans="1:26" x14ac:dyDescent="0.25">
      <c r="A10426" s="16">
        <f t="shared" si="1622"/>
        <v>53959</v>
      </c>
      <c r="B10426">
        <f>+'[2]Ejercicio 1'!E10643</f>
        <v>10424</v>
      </c>
      <c r="C10426" s="5">
        <v>8.8013360151513773E-2</v>
      </c>
      <c r="D10426" s="4">
        <f t="shared" si="1617"/>
        <v>8.6111467539494599E-2</v>
      </c>
      <c r="E10426" s="6">
        <f t="shared" si="1618"/>
        <v>8.7055501687568343E-2</v>
      </c>
      <c r="F10426" s="7">
        <f t="shared" si="1619"/>
        <v>8.640048070615565E-2</v>
      </c>
      <c r="I10426" s="10">
        <v>10424</v>
      </c>
      <c r="J10426" s="8">
        <f t="shared" si="1620"/>
        <v>8.9513360151513774E-2</v>
      </c>
      <c r="K10426" s="8">
        <f t="shared" si="1620"/>
        <v>8.76114675394946E-2</v>
      </c>
      <c r="L10426" s="8">
        <f t="shared" si="1620"/>
        <v>8.8555501687568344E-2</v>
      </c>
      <c r="M10426" s="8">
        <f t="shared" si="1620"/>
        <v>8.7900480706155651E-2</v>
      </c>
      <c r="P10426">
        <v>10424</v>
      </c>
      <c r="Q10426" s="8">
        <f t="shared" si="1621"/>
        <v>8.6513360151513771E-2</v>
      </c>
      <c r="R10426" s="8">
        <f t="shared" si="1621"/>
        <v>8.4611467539494598E-2</v>
      </c>
      <c r="S10426" s="8">
        <f t="shared" si="1621"/>
        <v>8.5555501687568342E-2</v>
      </c>
      <c r="T10426" s="8">
        <f t="shared" si="1621"/>
        <v>8.4900480706155648E-2</v>
      </c>
      <c r="W10426">
        <v>10424</v>
      </c>
      <c r="X10426" s="4">
        <f t="shared" ref="X10426:X10469" si="1625">Tasa_Fwd(C10244,B10244,C10426,B10426,182)</f>
        <v>9.0905139844093569E-2</v>
      </c>
      <c r="Y10426" s="4">
        <f t="shared" si="1623"/>
        <v>8.9909149065556124E-2</v>
      </c>
      <c r="Z10426" s="4">
        <f t="shared" si="1624"/>
        <v>8.9227884829324713E-2</v>
      </c>
    </row>
    <row r="10427" spans="1:26" x14ac:dyDescent="0.25">
      <c r="A10427" s="16">
        <f t="shared" si="1622"/>
        <v>53960</v>
      </c>
      <c r="B10427">
        <f>+'[2]Ejercicio 1'!E10644</f>
        <v>10425</v>
      </c>
      <c r="C10427" s="5">
        <v>8.8013642295810796E-2</v>
      </c>
      <c r="D10427" s="4">
        <f t="shared" si="1617"/>
        <v>8.6111737664391313E-2</v>
      </c>
      <c r="E10427" s="6">
        <f t="shared" si="1618"/>
        <v>8.7055777756760475E-2</v>
      </c>
      <c r="F10427" s="7">
        <f t="shared" si="1619"/>
        <v>8.6400752646303189E-2</v>
      </c>
      <c r="I10427" s="10">
        <v>10425</v>
      </c>
      <c r="J10427" s="8">
        <f t="shared" si="1620"/>
        <v>8.9513642295810797E-2</v>
      </c>
      <c r="K10427" s="8">
        <f t="shared" si="1620"/>
        <v>8.7611737664391315E-2</v>
      </c>
      <c r="L10427" s="8">
        <f t="shared" si="1620"/>
        <v>8.8555777756760476E-2</v>
      </c>
      <c r="M10427" s="8">
        <f t="shared" si="1620"/>
        <v>8.790075264630319E-2</v>
      </c>
      <c r="P10427">
        <v>10425</v>
      </c>
      <c r="Q10427" s="8">
        <f t="shared" si="1621"/>
        <v>8.6513642295810794E-2</v>
      </c>
      <c r="R10427" s="8">
        <f t="shared" si="1621"/>
        <v>8.4611737664391312E-2</v>
      </c>
      <c r="S10427" s="8">
        <f t="shared" si="1621"/>
        <v>8.5555777756760473E-2</v>
      </c>
      <c r="T10427" s="8">
        <f t="shared" si="1621"/>
        <v>8.4900752646303188E-2</v>
      </c>
      <c r="W10427">
        <v>10425</v>
      </c>
      <c r="X10427" s="4">
        <f t="shared" si="1625"/>
        <v>9.0905704530847634E-2</v>
      </c>
      <c r="Y10427" s="4">
        <f t="shared" si="1623"/>
        <v>8.9909701205501319E-2</v>
      </c>
      <c r="Z10427" s="4">
        <f t="shared" si="1624"/>
        <v>8.9228428442981664E-2</v>
      </c>
    </row>
    <row r="10428" spans="1:26" x14ac:dyDescent="0.25">
      <c r="A10428" s="16">
        <f t="shared" si="1622"/>
        <v>53961</v>
      </c>
      <c r="B10428">
        <f>+'[2]Ejercicio 1'!E10645</f>
        <v>10426</v>
      </c>
      <c r="C10428" s="5">
        <v>8.8013924440107819E-2</v>
      </c>
      <c r="D10428" s="4">
        <f t="shared" si="1617"/>
        <v>8.611200778925153E-2</v>
      </c>
      <c r="E10428" s="6">
        <f t="shared" si="1618"/>
        <v>8.7056053825935023E-2</v>
      </c>
      <c r="F10428" s="7">
        <f t="shared" si="1619"/>
        <v>8.6401024586422182E-2</v>
      </c>
      <c r="I10428" s="10">
        <v>10426</v>
      </c>
      <c r="J10428" s="8">
        <f t="shared" si="1620"/>
        <v>8.951392444010782E-2</v>
      </c>
      <c r="K10428" s="8">
        <f t="shared" si="1620"/>
        <v>8.7612007789251531E-2</v>
      </c>
      <c r="L10428" s="8">
        <f t="shared" si="1620"/>
        <v>8.8556053825935024E-2</v>
      </c>
      <c r="M10428" s="8">
        <f t="shared" si="1620"/>
        <v>8.7901024586422183E-2</v>
      </c>
      <c r="P10428">
        <v>10426</v>
      </c>
      <c r="Q10428" s="8">
        <f t="shared" si="1621"/>
        <v>8.6513924440107817E-2</v>
      </c>
      <c r="R10428" s="8">
        <f t="shared" si="1621"/>
        <v>8.4612007789251528E-2</v>
      </c>
      <c r="S10428" s="8">
        <f t="shared" si="1621"/>
        <v>8.5556053825935022E-2</v>
      </c>
      <c r="T10428" s="8">
        <f t="shared" si="1621"/>
        <v>8.490102458642218E-2</v>
      </c>
      <c r="W10428">
        <v>10426</v>
      </c>
      <c r="X10428" s="4">
        <f t="shared" si="1625"/>
        <v>9.0906269217640348E-2</v>
      </c>
      <c r="Y10428" s="4">
        <f t="shared" si="1623"/>
        <v>8.9910253345508881E-2</v>
      </c>
      <c r="Z10428" s="4">
        <f t="shared" si="1624"/>
        <v>8.9228972056555819E-2</v>
      </c>
    </row>
    <row r="10429" spans="1:26" x14ac:dyDescent="0.25">
      <c r="A10429" s="16">
        <f t="shared" si="1622"/>
        <v>53962</v>
      </c>
      <c r="B10429">
        <f>+'[2]Ejercicio 1'!E10646</f>
        <v>10427</v>
      </c>
      <c r="C10429" s="5">
        <v>8.8014206584404842E-2</v>
      </c>
      <c r="D10429" s="4">
        <f t="shared" si="1617"/>
        <v>8.611227791407422E-2</v>
      </c>
      <c r="E10429" s="6">
        <f t="shared" si="1618"/>
        <v>8.7056329895089379E-2</v>
      </c>
      <c r="F10429" s="7">
        <f t="shared" si="1619"/>
        <v>8.6401296526506924E-2</v>
      </c>
      <c r="I10429" s="10">
        <v>10427</v>
      </c>
      <c r="J10429" s="8">
        <f t="shared" si="1620"/>
        <v>8.9514206584404843E-2</v>
      </c>
      <c r="K10429" s="8">
        <f t="shared" si="1620"/>
        <v>8.7612277914074221E-2</v>
      </c>
      <c r="L10429" s="8">
        <f t="shared" si="1620"/>
        <v>8.8556329895089381E-2</v>
      </c>
      <c r="M10429" s="8">
        <f t="shared" si="1620"/>
        <v>8.7901296526506925E-2</v>
      </c>
      <c r="P10429">
        <v>10427</v>
      </c>
      <c r="Q10429" s="8">
        <f t="shared" si="1621"/>
        <v>8.651420658440484E-2</v>
      </c>
      <c r="R10429" s="8">
        <f t="shared" si="1621"/>
        <v>8.4612277914074219E-2</v>
      </c>
      <c r="S10429" s="8">
        <f t="shared" si="1621"/>
        <v>8.5556329895089378E-2</v>
      </c>
      <c r="T10429" s="8">
        <f t="shared" si="1621"/>
        <v>8.4901296526506922E-2</v>
      </c>
      <c r="W10429">
        <v>10427</v>
      </c>
      <c r="X10429" s="4">
        <f t="shared" si="1625"/>
        <v>9.0906833904470824E-2</v>
      </c>
      <c r="Y10429" s="4">
        <f t="shared" si="1623"/>
        <v>8.9910805485378525E-2</v>
      </c>
      <c r="Z10429" s="4">
        <f t="shared" si="1624"/>
        <v>8.9229515668976606E-2</v>
      </c>
    </row>
    <row r="10430" spans="1:26" x14ac:dyDescent="0.25">
      <c r="A10430" s="16">
        <f t="shared" si="1622"/>
        <v>53963</v>
      </c>
      <c r="B10430">
        <f>+'[2]Ejercicio 1'!E10647</f>
        <v>10428</v>
      </c>
      <c r="C10430" s="5">
        <v>8.8014488728701865E-2</v>
      </c>
      <c r="D10430" s="4">
        <f t="shared" si="1617"/>
        <v>8.6112548038860204E-2</v>
      </c>
      <c r="E10430" s="6">
        <f t="shared" si="1618"/>
        <v>8.7056605964225278E-2</v>
      </c>
      <c r="F10430" s="7">
        <f t="shared" si="1619"/>
        <v>8.6401568466563106E-2</v>
      </c>
      <c r="I10430" s="10">
        <v>10428</v>
      </c>
      <c r="J10430" s="8">
        <f t="shared" si="1620"/>
        <v>8.9514488728701866E-2</v>
      </c>
      <c r="K10430" s="8">
        <f t="shared" si="1620"/>
        <v>8.7612548038860205E-2</v>
      </c>
      <c r="L10430" s="8">
        <f t="shared" si="1620"/>
        <v>8.855660596422528E-2</v>
      </c>
      <c r="M10430" s="8">
        <f t="shared" si="1620"/>
        <v>8.7901568466563107E-2</v>
      </c>
      <c r="P10430">
        <v>10428</v>
      </c>
      <c r="Q10430" s="8">
        <f t="shared" si="1621"/>
        <v>8.6514488728701863E-2</v>
      </c>
      <c r="R10430" s="8">
        <f t="shared" si="1621"/>
        <v>8.4612548038860202E-2</v>
      </c>
      <c r="S10430" s="8">
        <f t="shared" si="1621"/>
        <v>8.5556605964225277E-2</v>
      </c>
      <c r="T10430" s="8">
        <f t="shared" si="1621"/>
        <v>8.4901568466563104E-2</v>
      </c>
      <c r="W10430">
        <v>10428</v>
      </c>
      <c r="X10430" s="4">
        <f t="shared" si="1625"/>
        <v>9.0907398591340394E-2</v>
      </c>
      <c r="Y10430" s="4">
        <f t="shared" si="1623"/>
        <v>8.9911357625211283E-2</v>
      </c>
      <c r="Z10430" s="4">
        <f t="shared" si="1624"/>
        <v>8.9230059282370905E-2</v>
      </c>
    </row>
    <row r="10431" spans="1:26" x14ac:dyDescent="0.25">
      <c r="A10431" s="16">
        <f t="shared" si="1622"/>
        <v>53964</v>
      </c>
      <c r="B10431">
        <f>+'[2]Ejercicio 1'!E10648</f>
        <v>10429</v>
      </c>
      <c r="C10431" s="5">
        <v>8.8014770872998874E-2</v>
      </c>
      <c r="D10431" s="4">
        <f t="shared" si="1617"/>
        <v>8.6112818163609495E-2</v>
      </c>
      <c r="E10431" s="6">
        <f t="shared" si="1618"/>
        <v>8.7056882033342733E-2</v>
      </c>
      <c r="F10431" s="7">
        <f t="shared" si="1619"/>
        <v>8.6401840406585037E-2</v>
      </c>
      <c r="I10431" s="10">
        <v>10429</v>
      </c>
      <c r="J10431" s="8">
        <f t="shared" si="1620"/>
        <v>8.9514770872998875E-2</v>
      </c>
      <c r="K10431" s="8">
        <f t="shared" si="1620"/>
        <v>8.7612818163609496E-2</v>
      </c>
      <c r="L10431" s="8">
        <f t="shared" si="1620"/>
        <v>8.8556882033342735E-2</v>
      </c>
      <c r="M10431" s="8">
        <f t="shared" si="1620"/>
        <v>8.7901840406585038E-2</v>
      </c>
      <c r="P10431">
        <v>10429</v>
      </c>
      <c r="Q10431" s="8">
        <f t="shared" si="1621"/>
        <v>8.6514770872998872E-2</v>
      </c>
      <c r="R10431" s="8">
        <f t="shared" si="1621"/>
        <v>8.4612818163609493E-2</v>
      </c>
      <c r="S10431" s="8">
        <f t="shared" si="1621"/>
        <v>8.5556882033342732E-2</v>
      </c>
      <c r="T10431" s="8">
        <f t="shared" si="1621"/>
        <v>8.4901840406585036E-2</v>
      </c>
      <c r="W10431">
        <v>10429</v>
      </c>
      <c r="X10431" s="4">
        <f t="shared" si="1625"/>
        <v>9.0907963278248183E-2</v>
      </c>
      <c r="Y10431" s="4">
        <f t="shared" si="1623"/>
        <v>8.9911909765004516E-2</v>
      </c>
      <c r="Z10431" s="4">
        <f t="shared" si="1624"/>
        <v>8.9230602895676706E-2</v>
      </c>
    </row>
    <row r="10432" spans="1:26" x14ac:dyDescent="0.25">
      <c r="A10432" s="16">
        <f t="shared" si="1622"/>
        <v>53965</v>
      </c>
      <c r="B10432">
        <f>+'[2]Ejercicio 1'!E10649</f>
        <v>10430</v>
      </c>
      <c r="C10432" s="5">
        <v>8.8015053017295897E-2</v>
      </c>
      <c r="D10432" s="4">
        <f t="shared" si="1617"/>
        <v>8.6113088288321663E-2</v>
      </c>
      <c r="E10432" s="6">
        <f t="shared" si="1618"/>
        <v>8.7057158102440871E-2</v>
      </c>
      <c r="F10432" s="7">
        <f t="shared" si="1619"/>
        <v>8.6402112346578422E-2</v>
      </c>
      <c r="I10432" s="10">
        <v>10430</v>
      </c>
      <c r="J10432" s="8">
        <f t="shared" si="1620"/>
        <v>8.9515053017295898E-2</v>
      </c>
      <c r="K10432" s="8">
        <f t="shared" si="1620"/>
        <v>8.7613088288321664E-2</v>
      </c>
      <c r="L10432" s="8">
        <f t="shared" si="1620"/>
        <v>8.8557158102440872E-2</v>
      </c>
      <c r="M10432" s="8">
        <f t="shared" si="1620"/>
        <v>8.7902112346578423E-2</v>
      </c>
      <c r="P10432">
        <v>10430</v>
      </c>
      <c r="Q10432" s="8">
        <f t="shared" si="1621"/>
        <v>8.6515053017295895E-2</v>
      </c>
      <c r="R10432" s="8">
        <f t="shared" si="1621"/>
        <v>8.4613088288321661E-2</v>
      </c>
      <c r="S10432" s="8">
        <f t="shared" si="1621"/>
        <v>8.5557158102440869E-2</v>
      </c>
      <c r="T10432" s="8">
        <f t="shared" si="1621"/>
        <v>8.4902112346578421E-2</v>
      </c>
      <c r="W10432">
        <v>10430</v>
      </c>
      <c r="X10432" s="4">
        <f t="shared" si="1625"/>
        <v>9.0908527965194177E-2</v>
      </c>
      <c r="Y10432" s="4">
        <f t="shared" si="1623"/>
        <v>8.9912461904760849E-2</v>
      </c>
      <c r="Z10432" s="4">
        <f t="shared" si="1624"/>
        <v>8.9231146508894008E-2</v>
      </c>
    </row>
    <row r="10433" spans="1:26" x14ac:dyDescent="0.25">
      <c r="A10433" s="16">
        <f t="shared" si="1622"/>
        <v>53966</v>
      </c>
      <c r="B10433">
        <f>+'[2]Ejercicio 1'!E10650</f>
        <v>10431</v>
      </c>
      <c r="C10433" s="5">
        <v>8.801533516159292E-2</v>
      </c>
      <c r="D10433" s="4">
        <f t="shared" si="1617"/>
        <v>8.6113358412996929E-2</v>
      </c>
      <c r="E10433" s="6">
        <f t="shared" si="1618"/>
        <v>8.7057434171520551E-2</v>
      </c>
      <c r="F10433" s="7">
        <f t="shared" si="1619"/>
        <v>8.6402384286537542E-2</v>
      </c>
      <c r="I10433" s="10">
        <v>10431</v>
      </c>
      <c r="J10433" s="8">
        <f t="shared" si="1620"/>
        <v>8.9515335161592921E-2</v>
      </c>
      <c r="K10433" s="8">
        <f t="shared" si="1620"/>
        <v>8.7613358412996931E-2</v>
      </c>
      <c r="L10433" s="8">
        <f t="shared" si="1620"/>
        <v>8.8557434171520552E-2</v>
      </c>
      <c r="M10433" s="8">
        <f t="shared" si="1620"/>
        <v>8.7902384286537544E-2</v>
      </c>
      <c r="P10433">
        <v>10431</v>
      </c>
      <c r="Q10433" s="8">
        <f t="shared" si="1621"/>
        <v>8.6515335161592918E-2</v>
      </c>
      <c r="R10433" s="8">
        <f t="shared" si="1621"/>
        <v>8.4613358412996928E-2</v>
      </c>
      <c r="S10433" s="8">
        <f t="shared" si="1621"/>
        <v>8.5557434171520549E-2</v>
      </c>
      <c r="T10433" s="8">
        <f t="shared" si="1621"/>
        <v>8.4902384286537541E-2</v>
      </c>
      <c r="W10433">
        <v>10431</v>
      </c>
      <c r="X10433" s="4">
        <f t="shared" si="1625"/>
        <v>9.090909265215423E-2</v>
      </c>
      <c r="Y10433" s="4">
        <f t="shared" si="1623"/>
        <v>8.9913014044580422E-2</v>
      </c>
      <c r="Z10433" s="4">
        <f t="shared" si="1624"/>
        <v>8.9231690120960785E-2</v>
      </c>
    </row>
    <row r="10434" spans="1:26" x14ac:dyDescent="0.25">
      <c r="A10434" s="16">
        <f t="shared" si="1622"/>
        <v>53967</v>
      </c>
      <c r="B10434">
        <f>+'[2]Ejercicio 1'!E10651</f>
        <v>10432</v>
      </c>
      <c r="C10434" s="5">
        <v>8.8015617305889943E-2</v>
      </c>
      <c r="D10434" s="4">
        <f t="shared" si="1617"/>
        <v>8.6113628537635684E-2</v>
      </c>
      <c r="E10434" s="6">
        <f t="shared" si="1618"/>
        <v>8.7057710240580913E-2</v>
      </c>
      <c r="F10434" s="7">
        <f t="shared" si="1619"/>
        <v>8.6402656226468116E-2</v>
      </c>
      <c r="I10434" s="10">
        <v>10432</v>
      </c>
      <c r="J10434" s="8">
        <f t="shared" si="1620"/>
        <v>8.9515617305889944E-2</v>
      </c>
      <c r="K10434" s="8">
        <f t="shared" si="1620"/>
        <v>8.7613628537635685E-2</v>
      </c>
      <c r="L10434" s="8">
        <f t="shared" si="1620"/>
        <v>8.8557710240580914E-2</v>
      </c>
      <c r="M10434" s="8">
        <f t="shared" ref="M10434:M10469" si="1626">F10434+$O$1</f>
        <v>8.7902656226468118E-2</v>
      </c>
      <c r="P10434">
        <v>10432</v>
      </c>
      <c r="Q10434" s="8">
        <f t="shared" si="1621"/>
        <v>8.6515617305889941E-2</v>
      </c>
      <c r="R10434" s="8">
        <f t="shared" si="1621"/>
        <v>8.4613628537635682E-2</v>
      </c>
      <c r="S10434" s="8">
        <f t="shared" si="1621"/>
        <v>8.5557710240580911E-2</v>
      </c>
      <c r="T10434" s="8">
        <f t="shared" ref="T10434:T10469" si="1627">F10434-$O$1</f>
        <v>8.4902656226468115E-2</v>
      </c>
      <c r="W10434">
        <v>10432</v>
      </c>
      <c r="X10434" s="4">
        <f t="shared" si="1625"/>
        <v>9.090965733920256E-2</v>
      </c>
      <c r="Y10434" s="4">
        <f t="shared" si="1623"/>
        <v>8.9913566184261218E-2</v>
      </c>
      <c r="Z10434" s="4">
        <f t="shared" si="1624"/>
        <v>8.9232233735060243E-2</v>
      </c>
    </row>
    <row r="10435" spans="1:26" x14ac:dyDescent="0.25">
      <c r="A10435" s="16">
        <f t="shared" si="1622"/>
        <v>53968</v>
      </c>
      <c r="B10435">
        <f>+'[2]Ejercicio 1'!E10652</f>
        <v>10433</v>
      </c>
      <c r="C10435" s="5">
        <v>8.8015899450186966E-2</v>
      </c>
      <c r="D10435" s="4">
        <f t="shared" ref="D10435:D10469" si="1628">+LN((1+C10435*182/360)^(360/182))</f>
        <v>8.6113898662237343E-2</v>
      </c>
      <c r="E10435" s="6">
        <f t="shared" ref="E10435:E10469" si="1629">Equivalencia_Tasas(C10435,182,91)</f>
        <v>8.7057986309622817E-2</v>
      </c>
      <c r="F10435" s="7">
        <f t="shared" ref="F10435:F10469" si="1630">Equivalencia_Tasas(C10435,182,28)</f>
        <v>8.6402928166364426E-2</v>
      </c>
      <c r="I10435" s="10">
        <v>10433</v>
      </c>
      <c r="J10435" s="8">
        <f t="shared" ref="J10435:L10469" si="1631">C10435+$O$1</f>
        <v>8.9515899450186967E-2</v>
      </c>
      <c r="K10435" s="8">
        <f t="shared" si="1631"/>
        <v>8.7613898662237344E-2</v>
      </c>
      <c r="L10435" s="8">
        <f t="shared" si="1631"/>
        <v>8.8557986309622819E-2</v>
      </c>
      <c r="M10435" s="8">
        <f t="shared" si="1626"/>
        <v>8.7902928166364427E-2</v>
      </c>
      <c r="P10435">
        <v>10433</v>
      </c>
      <c r="Q10435" s="8">
        <f t="shared" ref="Q10435:S10469" si="1632">C10435-$O$1</f>
        <v>8.6515899450186964E-2</v>
      </c>
      <c r="R10435" s="8">
        <f t="shared" si="1632"/>
        <v>8.4613898662237341E-2</v>
      </c>
      <c r="S10435" s="8">
        <f t="shared" si="1632"/>
        <v>8.5557986309622816E-2</v>
      </c>
      <c r="T10435" s="8">
        <f t="shared" si="1627"/>
        <v>8.4902928166364425E-2</v>
      </c>
      <c r="W10435">
        <v>10433</v>
      </c>
      <c r="X10435" s="4">
        <f t="shared" si="1625"/>
        <v>9.0910222026264503E-2</v>
      </c>
      <c r="Y10435" s="4">
        <f t="shared" si="1623"/>
        <v>8.9914118323904224E-2</v>
      </c>
      <c r="Z10435" s="4">
        <f t="shared" si="1624"/>
        <v>8.9232777346952882E-2</v>
      </c>
    </row>
    <row r="10436" spans="1:26" x14ac:dyDescent="0.25">
      <c r="A10436" s="16">
        <f t="shared" si="1622"/>
        <v>53969</v>
      </c>
      <c r="B10436">
        <f>+'[2]Ejercicio 1'!E10653</f>
        <v>10434</v>
      </c>
      <c r="C10436" s="5">
        <v>8.8016181594483989E-2</v>
      </c>
      <c r="D10436" s="4">
        <f t="shared" si="1628"/>
        <v>8.6114168786801878E-2</v>
      </c>
      <c r="E10436" s="6">
        <f t="shared" si="1629"/>
        <v>8.7058262378646292E-2</v>
      </c>
      <c r="F10436" s="7">
        <f t="shared" si="1630"/>
        <v>8.6403200106232189E-2</v>
      </c>
      <c r="I10436" s="10">
        <v>10434</v>
      </c>
      <c r="J10436" s="8">
        <f t="shared" si="1631"/>
        <v>8.951618159448399E-2</v>
      </c>
      <c r="K10436" s="8">
        <f t="shared" si="1631"/>
        <v>8.761416878680188E-2</v>
      </c>
      <c r="L10436" s="8">
        <f t="shared" si="1631"/>
        <v>8.8558262378646294E-2</v>
      </c>
      <c r="M10436" s="8">
        <f t="shared" si="1626"/>
        <v>8.790320010623219E-2</v>
      </c>
      <c r="P10436">
        <v>10434</v>
      </c>
      <c r="Q10436" s="8">
        <f t="shared" si="1632"/>
        <v>8.6516181594483987E-2</v>
      </c>
      <c r="R10436" s="8">
        <f t="shared" si="1632"/>
        <v>8.4614168786801877E-2</v>
      </c>
      <c r="S10436" s="8">
        <f t="shared" si="1632"/>
        <v>8.5558262378646291E-2</v>
      </c>
      <c r="T10436" s="8">
        <f t="shared" si="1627"/>
        <v>8.4903200106232188E-2</v>
      </c>
      <c r="W10436">
        <v>10434</v>
      </c>
      <c r="X10436" s="4">
        <f t="shared" si="1625"/>
        <v>9.0910786713364222E-2</v>
      </c>
      <c r="Y10436" s="4">
        <f t="shared" si="1623"/>
        <v>8.9914670463510357E-2</v>
      </c>
      <c r="Z10436" s="4">
        <f t="shared" si="1624"/>
        <v>8.9233320959816176E-2</v>
      </c>
    </row>
    <row r="10437" spans="1:26" x14ac:dyDescent="0.25">
      <c r="A10437" s="16">
        <f t="shared" ref="A10437:A10469" si="1633">+A10436+1</f>
        <v>53970</v>
      </c>
      <c r="B10437">
        <f>+'[2]Ejercicio 1'!E10654</f>
        <v>10435</v>
      </c>
      <c r="C10437" s="5">
        <v>8.8016463738781012E-2</v>
      </c>
      <c r="D10437" s="4">
        <f t="shared" si="1628"/>
        <v>8.6114438911329708E-2</v>
      </c>
      <c r="E10437" s="6">
        <f t="shared" si="1629"/>
        <v>8.7058538447649547E-2</v>
      </c>
      <c r="F10437" s="7">
        <f t="shared" si="1630"/>
        <v>8.6403472046065702E-2</v>
      </c>
      <c r="I10437" s="10">
        <v>10435</v>
      </c>
      <c r="J10437" s="8">
        <f t="shared" si="1631"/>
        <v>8.9516463738781013E-2</v>
      </c>
      <c r="K10437" s="8">
        <f t="shared" si="1631"/>
        <v>8.7614438911329709E-2</v>
      </c>
      <c r="L10437" s="8">
        <f t="shared" si="1631"/>
        <v>8.8558538447649549E-2</v>
      </c>
      <c r="M10437" s="8">
        <f t="shared" si="1626"/>
        <v>8.7903472046065703E-2</v>
      </c>
      <c r="P10437">
        <v>10435</v>
      </c>
      <c r="Q10437" s="8">
        <f t="shared" si="1632"/>
        <v>8.651646373878101E-2</v>
      </c>
      <c r="R10437" s="8">
        <f t="shared" si="1632"/>
        <v>8.4614438911329706E-2</v>
      </c>
      <c r="S10437" s="8">
        <f t="shared" si="1632"/>
        <v>8.5558538447649546E-2</v>
      </c>
      <c r="T10437" s="8">
        <f t="shared" si="1627"/>
        <v>8.4903472046065701E-2</v>
      </c>
      <c r="W10437">
        <v>10435</v>
      </c>
      <c r="X10437" s="4">
        <f t="shared" si="1625"/>
        <v>9.0911351400503021E-2</v>
      </c>
      <c r="Y10437" s="4">
        <f t="shared" si="1623"/>
        <v>8.9915222603076952E-2</v>
      </c>
      <c r="Z10437" s="4">
        <f t="shared" si="1624"/>
        <v>8.9233864572588126E-2</v>
      </c>
    </row>
    <row r="10438" spans="1:26" x14ac:dyDescent="0.25">
      <c r="A10438" s="16">
        <f t="shared" si="1633"/>
        <v>53971</v>
      </c>
      <c r="B10438">
        <f>+'[2]Ejercicio 1'!E10655</f>
        <v>10436</v>
      </c>
      <c r="C10438" s="5">
        <v>8.8016745883078021E-2</v>
      </c>
      <c r="D10438" s="4">
        <f t="shared" si="1628"/>
        <v>8.6114709035820636E-2</v>
      </c>
      <c r="E10438" s="6">
        <f t="shared" si="1629"/>
        <v>8.7058814516635247E-2</v>
      </c>
      <c r="F10438" s="7">
        <f t="shared" si="1630"/>
        <v>8.6403743985867809E-2</v>
      </c>
      <c r="I10438" s="10">
        <v>10436</v>
      </c>
      <c r="J10438" s="8">
        <f t="shared" si="1631"/>
        <v>8.9516745883078022E-2</v>
      </c>
      <c r="K10438" s="8">
        <f t="shared" si="1631"/>
        <v>8.7614709035820637E-2</v>
      </c>
      <c r="L10438" s="8">
        <f t="shared" si="1631"/>
        <v>8.8558814516635248E-2</v>
      </c>
      <c r="M10438" s="8">
        <f t="shared" si="1626"/>
        <v>8.790374398586781E-2</v>
      </c>
      <c r="P10438">
        <v>10436</v>
      </c>
      <c r="Q10438" s="8">
        <f t="shared" si="1632"/>
        <v>8.6516745883078019E-2</v>
      </c>
      <c r="R10438" s="8">
        <f t="shared" si="1632"/>
        <v>8.4614709035820634E-2</v>
      </c>
      <c r="S10438" s="8">
        <f t="shared" si="1632"/>
        <v>8.5558814516635245E-2</v>
      </c>
      <c r="T10438" s="8">
        <f t="shared" si="1627"/>
        <v>8.4903743985867808E-2</v>
      </c>
      <c r="W10438">
        <v>10436</v>
      </c>
      <c r="X10438" s="4">
        <f t="shared" si="1625"/>
        <v>9.0911916087655004E-2</v>
      </c>
      <c r="Y10438" s="4">
        <f t="shared" si="1623"/>
        <v>8.9915774742707663E-2</v>
      </c>
      <c r="Z10438" s="4">
        <f t="shared" si="1624"/>
        <v>8.923440818421241E-2</v>
      </c>
    </row>
    <row r="10439" spans="1:26" x14ac:dyDescent="0.25">
      <c r="A10439" s="16">
        <f t="shared" si="1633"/>
        <v>53972</v>
      </c>
      <c r="B10439">
        <f>+'[2]Ejercicio 1'!E10656</f>
        <v>10437</v>
      </c>
      <c r="C10439" s="5">
        <v>8.8017028027375044E-2</v>
      </c>
      <c r="D10439" s="4">
        <f t="shared" si="1628"/>
        <v>8.6114979160275065E-2</v>
      </c>
      <c r="E10439" s="6">
        <f t="shared" si="1629"/>
        <v>8.7059090585601615E-2</v>
      </c>
      <c r="F10439" s="7">
        <f t="shared" si="1630"/>
        <v>8.640401592564137E-2</v>
      </c>
      <c r="I10439" s="10">
        <v>10437</v>
      </c>
      <c r="J10439" s="8">
        <f t="shared" si="1631"/>
        <v>8.9517028027375045E-2</v>
      </c>
      <c r="K10439" s="8">
        <f t="shared" si="1631"/>
        <v>8.7614979160275067E-2</v>
      </c>
      <c r="L10439" s="8">
        <f t="shared" si="1631"/>
        <v>8.8559090585601616E-2</v>
      </c>
      <c r="M10439" s="8">
        <f t="shared" si="1626"/>
        <v>8.7904015925641371E-2</v>
      </c>
      <c r="P10439">
        <v>10437</v>
      </c>
      <c r="Q10439" s="8">
        <f t="shared" si="1632"/>
        <v>8.6517028027375042E-2</v>
      </c>
      <c r="R10439" s="8">
        <f t="shared" si="1632"/>
        <v>8.4614979160275064E-2</v>
      </c>
      <c r="S10439" s="8">
        <f t="shared" si="1632"/>
        <v>8.5559090585601613E-2</v>
      </c>
      <c r="T10439" s="8">
        <f t="shared" si="1627"/>
        <v>8.4904015925641368E-2</v>
      </c>
      <c r="W10439">
        <v>10437</v>
      </c>
      <c r="X10439" s="4">
        <f t="shared" si="1625"/>
        <v>9.0912480774896151E-2</v>
      </c>
      <c r="Y10439" s="4">
        <f t="shared" si="1623"/>
        <v>8.9916326882199596E-2</v>
      </c>
      <c r="Z10439" s="4">
        <f t="shared" si="1624"/>
        <v>8.9234951797872206E-2</v>
      </c>
    </row>
    <row r="10440" spans="1:26" x14ac:dyDescent="0.25">
      <c r="A10440" s="16">
        <f t="shared" si="1633"/>
        <v>53973</v>
      </c>
      <c r="B10440">
        <f>+'[2]Ejercicio 1'!E10657</f>
        <v>10438</v>
      </c>
      <c r="C10440" s="5">
        <v>8.8017310171672067E-2</v>
      </c>
      <c r="D10440" s="4">
        <f t="shared" si="1628"/>
        <v>8.6115249284692177E-2</v>
      </c>
      <c r="E10440" s="6">
        <f t="shared" si="1629"/>
        <v>8.7059366654549539E-2</v>
      </c>
      <c r="F10440" s="7">
        <f t="shared" si="1630"/>
        <v>8.6404287865380666E-2</v>
      </c>
      <c r="I10440" s="10">
        <v>10438</v>
      </c>
      <c r="J10440" s="8">
        <f t="shared" si="1631"/>
        <v>8.9517310171672068E-2</v>
      </c>
      <c r="K10440" s="8">
        <f t="shared" si="1631"/>
        <v>8.7615249284692179E-2</v>
      </c>
      <c r="L10440" s="8">
        <f t="shared" si="1631"/>
        <v>8.855936665454954E-2</v>
      </c>
      <c r="M10440" s="8">
        <f t="shared" si="1626"/>
        <v>8.7904287865380668E-2</v>
      </c>
      <c r="P10440">
        <v>10438</v>
      </c>
      <c r="Q10440" s="8">
        <f t="shared" si="1632"/>
        <v>8.6517310171672065E-2</v>
      </c>
      <c r="R10440" s="8">
        <f t="shared" si="1632"/>
        <v>8.4615249284692176E-2</v>
      </c>
      <c r="S10440" s="8">
        <f t="shared" si="1632"/>
        <v>8.5559366654549537E-2</v>
      </c>
      <c r="T10440" s="8">
        <f t="shared" si="1627"/>
        <v>8.4904287865380665E-2</v>
      </c>
      <c r="W10440">
        <v>10438</v>
      </c>
      <c r="X10440" s="4">
        <f t="shared" si="1625"/>
        <v>9.0913045462150469E-2</v>
      </c>
      <c r="Y10440" s="4">
        <f t="shared" si="1623"/>
        <v>8.9916879021753895E-2</v>
      </c>
      <c r="Z10440" s="4">
        <f t="shared" si="1624"/>
        <v>8.9235495409316634E-2</v>
      </c>
    </row>
    <row r="10441" spans="1:26" x14ac:dyDescent="0.25">
      <c r="A10441" s="16">
        <f t="shared" si="1633"/>
        <v>53974</v>
      </c>
      <c r="B10441">
        <f>+'[2]Ejercicio 1'!E10658</f>
        <v>10439</v>
      </c>
      <c r="C10441" s="5">
        <v>8.801759231596909E-2</v>
      </c>
      <c r="D10441" s="4">
        <f t="shared" si="1628"/>
        <v>8.6115519409072375E-2</v>
      </c>
      <c r="E10441" s="6">
        <f t="shared" si="1629"/>
        <v>8.7059642723478131E-2</v>
      </c>
      <c r="F10441" s="7">
        <f t="shared" si="1630"/>
        <v>8.6404559805091416E-2</v>
      </c>
      <c r="I10441" s="10">
        <v>10439</v>
      </c>
      <c r="J10441" s="8">
        <f t="shared" si="1631"/>
        <v>8.9517592315969091E-2</v>
      </c>
      <c r="K10441" s="8">
        <f t="shared" si="1631"/>
        <v>8.7615519409072376E-2</v>
      </c>
      <c r="L10441" s="8">
        <f t="shared" si="1631"/>
        <v>8.8559642723478132E-2</v>
      </c>
      <c r="M10441" s="8">
        <f t="shared" si="1626"/>
        <v>8.7904559805091417E-2</v>
      </c>
      <c r="P10441">
        <v>10439</v>
      </c>
      <c r="Q10441" s="8">
        <f t="shared" si="1632"/>
        <v>8.6517592315969089E-2</v>
      </c>
      <c r="R10441" s="8">
        <f t="shared" si="1632"/>
        <v>8.4615519409072373E-2</v>
      </c>
      <c r="S10441" s="8">
        <f t="shared" si="1632"/>
        <v>8.555964272347813E-2</v>
      </c>
      <c r="T10441" s="8">
        <f t="shared" si="1627"/>
        <v>8.4904559805091415E-2</v>
      </c>
      <c r="W10441">
        <v>10439</v>
      </c>
      <c r="X10441" s="4">
        <f t="shared" si="1625"/>
        <v>9.0913610149442561E-2</v>
      </c>
      <c r="Y10441" s="4">
        <f t="shared" si="1623"/>
        <v>8.9917431161071024E-2</v>
      </c>
      <c r="Z10441" s="4">
        <f t="shared" si="1624"/>
        <v>8.9236039021740279E-2</v>
      </c>
    </row>
    <row r="10442" spans="1:26" x14ac:dyDescent="0.25">
      <c r="A10442" s="16">
        <f t="shared" si="1633"/>
        <v>53975</v>
      </c>
      <c r="B10442">
        <f>+'[2]Ejercicio 1'!E10659</f>
        <v>10440</v>
      </c>
      <c r="C10442" s="5">
        <v>8.8017874460266113E-2</v>
      </c>
      <c r="D10442" s="4">
        <f t="shared" si="1628"/>
        <v>8.6115789533415671E-2</v>
      </c>
      <c r="E10442" s="6">
        <f t="shared" si="1629"/>
        <v>8.7059918792387406E-2</v>
      </c>
      <c r="F10442" s="7">
        <f t="shared" si="1630"/>
        <v>8.6404831744767902E-2</v>
      </c>
      <c r="I10442" s="10">
        <v>10440</v>
      </c>
      <c r="J10442" s="8">
        <f t="shared" si="1631"/>
        <v>8.9517874460266114E-2</v>
      </c>
      <c r="K10442" s="8">
        <f t="shared" si="1631"/>
        <v>8.7615789533415672E-2</v>
      </c>
      <c r="L10442" s="8">
        <f t="shared" si="1631"/>
        <v>8.8559918792387407E-2</v>
      </c>
      <c r="M10442" s="8">
        <f t="shared" si="1626"/>
        <v>8.7904831744767903E-2</v>
      </c>
      <c r="P10442">
        <v>10440</v>
      </c>
      <c r="Q10442" s="8">
        <f t="shared" si="1632"/>
        <v>8.6517874460266112E-2</v>
      </c>
      <c r="R10442" s="8">
        <f t="shared" si="1632"/>
        <v>8.461578953341567E-2</v>
      </c>
      <c r="S10442" s="8">
        <f t="shared" si="1632"/>
        <v>8.5559918792387404E-2</v>
      </c>
      <c r="T10442" s="8">
        <f t="shared" si="1627"/>
        <v>8.49048317447679E-2</v>
      </c>
      <c r="W10442">
        <v>10440</v>
      </c>
      <c r="X10442" s="4">
        <f t="shared" si="1625"/>
        <v>9.0914174836773748E-2</v>
      </c>
      <c r="Y10442" s="4">
        <f t="shared" si="1623"/>
        <v>8.9917983300448756E-2</v>
      </c>
      <c r="Z10442" s="4">
        <f t="shared" si="1624"/>
        <v>8.9236582634069722E-2</v>
      </c>
    </row>
    <row r="10443" spans="1:26" x14ac:dyDescent="0.25">
      <c r="A10443" s="16">
        <f t="shared" si="1633"/>
        <v>53976</v>
      </c>
      <c r="B10443">
        <f>+'[2]Ejercicio 1'!E10660</f>
        <v>10441</v>
      </c>
      <c r="C10443" s="5">
        <v>8.8018156604563136E-2</v>
      </c>
      <c r="D10443" s="4">
        <f t="shared" si="1628"/>
        <v>8.6116059657722052E-2</v>
      </c>
      <c r="E10443" s="6">
        <f t="shared" si="1629"/>
        <v>8.7060194861278223E-2</v>
      </c>
      <c r="F10443" s="7">
        <f t="shared" si="1630"/>
        <v>8.6405103684415854E-2</v>
      </c>
      <c r="I10443" s="10">
        <v>10441</v>
      </c>
      <c r="J10443" s="8">
        <f t="shared" si="1631"/>
        <v>8.9518156604563137E-2</v>
      </c>
      <c r="K10443" s="8">
        <f t="shared" si="1631"/>
        <v>8.7616059657722054E-2</v>
      </c>
      <c r="L10443" s="8">
        <f t="shared" si="1631"/>
        <v>8.8560194861278224E-2</v>
      </c>
      <c r="M10443" s="8">
        <f t="shared" si="1626"/>
        <v>8.7905103684415856E-2</v>
      </c>
      <c r="P10443">
        <v>10441</v>
      </c>
      <c r="Q10443" s="8">
        <f t="shared" si="1632"/>
        <v>8.6518156604563135E-2</v>
      </c>
      <c r="R10443" s="8">
        <f t="shared" si="1632"/>
        <v>8.4616059657722051E-2</v>
      </c>
      <c r="S10443" s="8">
        <f t="shared" si="1632"/>
        <v>8.5560194861278221E-2</v>
      </c>
      <c r="T10443" s="8">
        <f t="shared" si="1627"/>
        <v>8.4905103684415853E-2</v>
      </c>
      <c r="W10443">
        <v>10441</v>
      </c>
      <c r="X10443" s="4">
        <f t="shared" si="1625"/>
        <v>9.0914739524118535E-2</v>
      </c>
      <c r="Y10443" s="4">
        <f t="shared" si="1623"/>
        <v>8.9918535439789601E-2</v>
      </c>
      <c r="Z10443" s="4">
        <f t="shared" si="1624"/>
        <v>8.9237126246313511E-2</v>
      </c>
    </row>
    <row r="10444" spans="1:26" x14ac:dyDescent="0.25">
      <c r="A10444" s="16">
        <f t="shared" si="1633"/>
        <v>53977</v>
      </c>
      <c r="B10444">
        <f>+'[2]Ejercicio 1'!E10661</f>
        <v>10442</v>
      </c>
      <c r="C10444" s="5">
        <v>8.8018438748860159E-2</v>
      </c>
      <c r="D10444" s="4">
        <f t="shared" si="1628"/>
        <v>8.6116329781992143E-2</v>
      </c>
      <c r="E10444" s="6">
        <f t="shared" si="1629"/>
        <v>8.7060470930150596E-2</v>
      </c>
      <c r="F10444" s="7">
        <f t="shared" si="1630"/>
        <v>8.6405375624029529E-2</v>
      </c>
      <c r="I10444" s="10">
        <v>10442</v>
      </c>
      <c r="J10444" s="8">
        <f t="shared" si="1631"/>
        <v>8.951843874886016E-2</v>
      </c>
      <c r="K10444" s="8">
        <f t="shared" si="1631"/>
        <v>8.7616329781992144E-2</v>
      </c>
      <c r="L10444" s="8">
        <f t="shared" si="1631"/>
        <v>8.8560470930150598E-2</v>
      </c>
      <c r="M10444" s="8">
        <f t="shared" si="1626"/>
        <v>8.790537562402953E-2</v>
      </c>
      <c r="P10444">
        <v>10442</v>
      </c>
      <c r="Q10444" s="8">
        <f t="shared" si="1632"/>
        <v>8.6518438748860158E-2</v>
      </c>
      <c r="R10444" s="8">
        <f t="shared" si="1632"/>
        <v>8.4616329781992142E-2</v>
      </c>
      <c r="S10444" s="8">
        <f t="shared" si="1632"/>
        <v>8.5560470930150595E-2</v>
      </c>
      <c r="T10444" s="8">
        <f t="shared" si="1627"/>
        <v>8.4905375624029528E-2</v>
      </c>
      <c r="W10444">
        <v>10442</v>
      </c>
      <c r="X10444" s="4">
        <f t="shared" si="1625"/>
        <v>9.0915304211551182E-2</v>
      </c>
      <c r="Y10444" s="4">
        <f t="shared" si="1623"/>
        <v>8.9919087579093546E-2</v>
      </c>
      <c r="Z10444" s="4">
        <f t="shared" si="1624"/>
        <v>8.9237669858465943E-2</v>
      </c>
    </row>
    <row r="10445" spans="1:26" x14ac:dyDescent="0.25">
      <c r="A10445" s="16">
        <f t="shared" si="1633"/>
        <v>53978</v>
      </c>
      <c r="B10445">
        <f>+'[2]Ejercicio 1'!E10662</f>
        <v>10443</v>
      </c>
      <c r="C10445" s="5">
        <v>8.8018720893157168E-2</v>
      </c>
      <c r="D10445" s="4">
        <f t="shared" si="1628"/>
        <v>8.6116599906224708E-2</v>
      </c>
      <c r="E10445" s="6">
        <f t="shared" si="1629"/>
        <v>8.706074699900454E-2</v>
      </c>
      <c r="F10445" s="7">
        <f t="shared" si="1630"/>
        <v>8.6405647563611812E-2</v>
      </c>
      <c r="I10445" s="10">
        <v>10443</v>
      </c>
      <c r="J10445" s="8">
        <f t="shared" si="1631"/>
        <v>8.9518720893157169E-2</v>
      </c>
      <c r="K10445" s="8">
        <f t="shared" si="1631"/>
        <v>8.761659990622471E-2</v>
      </c>
      <c r="L10445" s="8">
        <f t="shared" si="1631"/>
        <v>8.8560746999004542E-2</v>
      </c>
      <c r="M10445" s="8">
        <f t="shared" si="1626"/>
        <v>8.7905647563611813E-2</v>
      </c>
      <c r="P10445">
        <v>10443</v>
      </c>
      <c r="Q10445" s="8">
        <f t="shared" si="1632"/>
        <v>8.6518720893157167E-2</v>
      </c>
      <c r="R10445" s="8">
        <f t="shared" si="1632"/>
        <v>8.4616599906224707E-2</v>
      </c>
      <c r="S10445" s="8">
        <f t="shared" si="1632"/>
        <v>8.5560746999004539E-2</v>
      </c>
      <c r="T10445" s="8">
        <f t="shared" si="1627"/>
        <v>8.4905647563611811E-2</v>
      </c>
      <c r="W10445">
        <v>10443</v>
      </c>
      <c r="X10445" s="4">
        <f t="shared" si="1625"/>
        <v>9.0915868898997873E-2</v>
      </c>
      <c r="Y10445" s="4">
        <f t="shared" si="1623"/>
        <v>8.9919639718459857E-2</v>
      </c>
      <c r="Z10445" s="4">
        <f t="shared" si="1624"/>
        <v>8.9238213469470737E-2</v>
      </c>
    </row>
    <row r="10446" spans="1:26" x14ac:dyDescent="0.25">
      <c r="A10446" s="16">
        <f t="shared" si="1633"/>
        <v>53979</v>
      </c>
      <c r="B10446">
        <f>+'[2]Ejercicio 1'!E10663</f>
        <v>10444</v>
      </c>
      <c r="C10446" s="5">
        <v>8.8019003037454191E-2</v>
      </c>
      <c r="D10446" s="4">
        <f t="shared" si="1628"/>
        <v>8.6116870030420373E-2</v>
      </c>
      <c r="E10446" s="6">
        <f t="shared" si="1629"/>
        <v>8.7061023067838264E-2</v>
      </c>
      <c r="F10446" s="7">
        <f t="shared" si="1630"/>
        <v>8.6405919503165549E-2</v>
      </c>
      <c r="I10446" s="10">
        <v>10444</v>
      </c>
      <c r="J10446" s="8">
        <f t="shared" si="1631"/>
        <v>8.9519003037454192E-2</v>
      </c>
      <c r="K10446" s="8">
        <f t="shared" si="1631"/>
        <v>8.7616870030420374E-2</v>
      </c>
      <c r="L10446" s="8">
        <f t="shared" si="1631"/>
        <v>8.8561023067838265E-2</v>
      </c>
      <c r="M10446" s="8">
        <f t="shared" si="1626"/>
        <v>8.790591950316555E-2</v>
      </c>
      <c r="P10446">
        <v>10444</v>
      </c>
      <c r="Q10446" s="8">
        <f t="shared" si="1632"/>
        <v>8.651900303745419E-2</v>
      </c>
      <c r="R10446" s="8">
        <f t="shared" si="1632"/>
        <v>8.4616870030420371E-2</v>
      </c>
      <c r="S10446" s="8">
        <f t="shared" si="1632"/>
        <v>8.5561023067838263E-2</v>
      </c>
      <c r="T10446" s="8">
        <f t="shared" si="1627"/>
        <v>8.4905919503165547E-2</v>
      </c>
      <c r="W10446">
        <v>10444</v>
      </c>
      <c r="X10446" s="4">
        <f t="shared" si="1625"/>
        <v>9.091643358648277E-2</v>
      </c>
      <c r="Y10446" s="4">
        <f t="shared" si="1623"/>
        <v>8.9920191857587248E-2</v>
      </c>
      <c r="Z10446" s="4">
        <f t="shared" si="1624"/>
        <v>8.9238757081449016E-2</v>
      </c>
    </row>
    <row r="10447" spans="1:26" x14ac:dyDescent="0.25">
      <c r="A10447" s="16">
        <f t="shared" si="1633"/>
        <v>53980</v>
      </c>
      <c r="B10447">
        <f>+'[2]Ejercicio 1'!E10664</f>
        <v>10445</v>
      </c>
      <c r="C10447" s="5">
        <v>8.8019285181751214E-2</v>
      </c>
      <c r="D10447" s="4">
        <f t="shared" si="1628"/>
        <v>8.611714015457933E-2</v>
      </c>
      <c r="E10447" s="6">
        <f t="shared" si="1629"/>
        <v>8.7061299136654419E-2</v>
      </c>
      <c r="F10447" s="7">
        <f t="shared" si="1630"/>
        <v>8.6406191442685021E-2</v>
      </c>
      <c r="I10447" s="10">
        <v>10445</v>
      </c>
      <c r="J10447" s="8">
        <f t="shared" si="1631"/>
        <v>8.9519285181751215E-2</v>
      </c>
      <c r="K10447" s="8">
        <f t="shared" si="1631"/>
        <v>8.7617140154579332E-2</v>
      </c>
      <c r="L10447" s="8">
        <f t="shared" si="1631"/>
        <v>8.856129913665442E-2</v>
      </c>
      <c r="M10447" s="8">
        <f t="shared" si="1626"/>
        <v>8.7906191442685022E-2</v>
      </c>
      <c r="P10447">
        <v>10445</v>
      </c>
      <c r="Q10447" s="8">
        <f t="shared" si="1632"/>
        <v>8.6519285181751213E-2</v>
      </c>
      <c r="R10447" s="8">
        <f t="shared" si="1632"/>
        <v>8.4617140154579329E-2</v>
      </c>
      <c r="S10447" s="8">
        <f t="shared" si="1632"/>
        <v>8.5561299136654417E-2</v>
      </c>
      <c r="T10447" s="8">
        <f t="shared" si="1627"/>
        <v>8.4906191442685019E-2</v>
      </c>
      <c r="W10447">
        <v>10445</v>
      </c>
      <c r="X10447" s="4">
        <f t="shared" si="1625"/>
        <v>9.091699827400633E-2</v>
      </c>
      <c r="Y10447" s="4">
        <f t="shared" si="1623"/>
        <v>8.9920743996878022E-2</v>
      </c>
      <c r="Z10447" s="4">
        <f t="shared" si="1624"/>
        <v>8.9239300693333093E-2</v>
      </c>
    </row>
    <row r="10448" spans="1:26" x14ac:dyDescent="0.25">
      <c r="A10448" s="16">
        <f t="shared" si="1633"/>
        <v>53981</v>
      </c>
      <c r="B10448">
        <f>+'[2]Ejercicio 1'!E10665</f>
        <v>10446</v>
      </c>
      <c r="C10448" s="5">
        <v>8.8019567326048237E-2</v>
      </c>
      <c r="D10448" s="4">
        <f t="shared" si="1628"/>
        <v>8.6117410278701373E-2</v>
      </c>
      <c r="E10448" s="6">
        <f t="shared" si="1629"/>
        <v>8.7061575205450381E-2</v>
      </c>
      <c r="F10448" s="7">
        <f t="shared" si="1630"/>
        <v>8.6406463382173088E-2</v>
      </c>
      <c r="I10448" s="10">
        <v>10446</v>
      </c>
      <c r="J10448" s="8">
        <f t="shared" si="1631"/>
        <v>8.9519567326048238E-2</v>
      </c>
      <c r="K10448" s="8">
        <f t="shared" si="1631"/>
        <v>8.7617410278701374E-2</v>
      </c>
      <c r="L10448" s="8">
        <f t="shared" si="1631"/>
        <v>8.8561575205450382E-2</v>
      </c>
      <c r="M10448" s="8">
        <f t="shared" si="1626"/>
        <v>8.7906463382173089E-2</v>
      </c>
      <c r="P10448">
        <v>10446</v>
      </c>
      <c r="Q10448" s="8">
        <f t="shared" si="1632"/>
        <v>8.6519567326048236E-2</v>
      </c>
      <c r="R10448" s="8">
        <f t="shared" si="1632"/>
        <v>8.4617410278701372E-2</v>
      </c>
      <c r="S10448" s="8">
        <f t="shared" si="1632"/>
        <v>8.556157520545038E-2</v>
      </c>
      <c r="T10448" s="8">
        <f t="shared" si="1627"/>
        <v>8.4906463382173086E-2</v>
      </c>
      <c r="W10448">
        <v>10446</v>
      </c>
      <c r="X10448" s="4">
        <f t="shared" si="1625"/>
        <v>9.0917562961567652E-2</v>
      </c>
      <c r="Y10448" s="4">
        <f t="shared" si="1623"/>
        <v>8.9921296136029116E-2</v>
      </c>
      <c r="Z10448" s="4">
        <f t="shared" si="1624"/>
        <v>8.9239844304072377E-2</v>
      </c>
    </row>
    <row r="10449" spans="1:26" x14ac:dyDescent="0.25">
      <c r="A10449" s="16">
        <f t="shared" si="1633"/>
        <v>53982</v>
      </c>
      <c r="B10449">
        <f>+'[2]Ejercicio 1'!E10666</f>
        <v>10447</v>
      </c>
      <c r="C10449" s="5">
        <v>8.801984947034526E-2</v>
      </c>
      <c r="D10449" s="4">
        <f t="shared" si="1628"/>
        <v>8.6117680402786917E-2</v>
      </c>
      <c r="E10449" s="6">
        <f t="shared" si="1629"/>
        <v>8.706185127422876E-2</v>
      </c>
      <c r="F10449" s="7">
        <f t="shared" si="1630"/>
        <v>8.6406735321632608E-2</v>
      </c>
      <c r="I10449" s="10">
        <v>10447</v>
      </c>
      <c r="J10449" s="8">
        <f t="shared" si="1631"/>
        <v>8.9519849470345261E-2</v>
      </c>
      <c r="K10449" s="8">
        <f t="shared" si="1631"/>
        <v>8.7617680402786918E-2</v>
      </c>
      <c r="L10449" s="8">
        <f t="shared" si="1631"/>
        <v>8.8561851274228762E-2</v>
      </c>
      <c r="M10449" s="8">
        <f t="shared" si="1626"/>
        <v>8.7906735321632609E-2</v>
      </c>
      <c r="P10449">
        <v>10447</v>
      </c>
      <c r="Q10449" s="8">
        <f t="shared" si="1632"/>
        <v>8.6519849470345259E-2</v>
      </c>
      <c r="R10449" s="8">
        <f t="shared" si="1632"/>
        <v>8.4617680402786916E-2</v>
      </c>
      <c r="S10449" s="8">
        <f t="shared" si="1632"/>
        <v>8.5561851274228759E-2</v>
      </c>
      <c r="T10449" s="8">
        <f t="shared" si="1627"/>
        <v>8.4906735321632607E-2</v>
      </c>
      <c r="W10449">
        <v>10447</v>
      </c>
      <c r="X10449" s="4">
        <f t="shared" si="1625"/>
        <v>9.0918127649168512E-2</v>
      </c>
      <c r="Y10449" s="4">
        <f t="shared" si="1623"/>
        <v>8.9921848275244354E-2</v>
      </c>
      <c r="Z10449" s="4">
        <f t="shared" si="1624"/>
        <v>8.9240387916850031E-2</v>
      </c>
    </row>
    <row r="10450" spans="1:26" x14ac:dyDescent="0.25">
      <c r="A10450" s="16">
        <f t="shared" si="1633"/>
        <v>53983</v>
      </c>
      <c r="B10450">
        <f>+'[2]Ejercicio 1'!E10667</f>
        <v>10448</v>
      </c>
      <c r="C10450" s="5">
        <v>8.8020131614642283E-2</v>
      </c>
      <c r="D10450" s="4">
        <f t="shared" si="1628"/>
        <v>8.6117950526834949E-2</v>
      </c>
      <c r="E10450" s="6">
        <f t="shared" si="1629"/>
        <v>8.7062127342987822E-2</v>
      </c>
      <c r="F10450" s="7">
        <f t="shared" si="1630"/>
        <v>8.6407007261057878E-2</v>
      </c>
      <c r="I10450" s="10">
        <v>10448</v>
      </c>
      <c r="J10450" s="8">
        <f t="shared" si="1631"/>
        <v>8.9520131614642284E-2</v>
      </c>
      <c r="K10450" s="8">
        <f t="shared" si="1631"/>
        <v>8.7617950526834951E-2</v>
      </c>
      <c r="L10450" s="8">
        <f t="shared" si="1631"/>
        <v>8.8562127342987823E-2</v>
      </c>
      <c r="M10450" s="8">
        <f t="shared" si="1626"/>
        <v>8.7907007261057879E-2</v>
      </c>
      <c r="P10450">
        <v>10448</v>
      </c>
      <c r="Q10450" s="8">
        <f t="shared" si="1632"/>
        <v>8.6520131614642282E-2</v>
      </c>
      <c r="R10450" s="8">
        <f t="shared" si="1632"/>
        <v>8.4617950526834948E-2</v>
      </c>
      <c r="S10450" s="8">
        <f t="shared" si="1632"/>
        <v>8.556212734298782E-2</v>
      </c>
      <c r="T10450" s="8">
        <f t="shared" si="1627"/>
        <v>8.4907007261057876E-2</v>
      </c>
      <c r="W10450">
        <v>10448</v>
      </c>
      <c r="X10450" s="4">
        <f t="shared" si="1625"/>
        <v>9.0918692336807577E-2</v>
      </c>
      <c r="Y10450" s="4">
        <f t="shared" si="1623"/>
        <v>8.992240041432166E-2</v>
      </c>
      <c r="Z10450" s="4">
        <f t="shared" si="1624"/>
        <v>8.92409315274066E-2</v>
      </c>
    </row>
    <row r="10451" spans="1:26" x14ac:dyDescent="0.25">
      <c r="A10451" s="16">
        <f t="shared" si="1633"/>
        <v>53984</v>
      </c>
      <c r="B10451">
        <f>+'[2]Ejercicio 1'!E10668</f>
        <v>10449</v>
      </c>
      <c r="C10451" s="5">
        <v>8.8020413758939306E-2</v>
      </c>
      <c r="D10451" s="4">
        <f t="shared" si="1628"/>
        <v>8.6118220650846275E-2</v>
      </c>
      <c r="E10451" s="6">
        <f t="shared" si="1629"/>
        <v>8.7062403411727565E-2</v>
      </c>
      <c r="F10451" s="7">
        <f t="shared" si="1630"/>
        <v>8.6407279200454587E-2</v>
      </c>
      <c r="I10451" s="10">
        <v>10449</v>
      </c>
      <c r="J10451" s="8">
        <f t="shared" si="1631"/>
        <v>8.9520413758939307E-2</v>
      </c>
      <c r="K10451" s="8">
        <f t="shared" si="1631"/>
        <v>8.7618220650846276E-2</v>
      </c>
      <c r="L10451" s="8">
        <f t="shared" si="1631"/>
        <v>8.8562403411727567E-2</v>
      </c>
      <c r="M10451" s="8">
        <f t="shared" si="1626"/>
        <v>8.7907279200454588E-2</v>
      </c>
      <c r="P10451">
        <v>10449</v>
      </c>
      <c r="Q10451" s="8">
        <f t="shared" si="1632"/>
        <v>8.6520413758939305E-2</v>
      </c>
      <c r="R10451" s="8">
        <f t="shared" si="1632"/>
        <v>8.4618220650846274E-2</v>
      </c>
      <c r="S10451" s="8">
        <f t="shared" si="1632"/>
        <v>8.5562403411727564E-2</v>
      </c>
      <c r="T10451" s="8">
        <f t="shared" si="1627"/>
        <v>8.4907279200454586E-2</v>
      </c>
      <c r="W10451">
        <v>10449</v>
      </c>
      <c r="X10451" s="4">
        <f t="shared" si="1625"/>
        <v>9.0919257024484848E-2</v>
      </c>
      <c r="Y10451" s="4">
        <f t="shared" si="1623"/>
        <v>8.9922952553259314E-2</v>
      </c>
      <c r="Z10451" s="4">
        <f t="shared" si="1624"/>
        <v>8.9241475140004398E-2</v>
      </c>
    </row>
    <row r="10452" spans="1:26" x14ac:dyDescent="0.25">
      <c r="A10452" s="16">
        <f t="shared" si="1633"/>
        <v>53985</v>
      </c>
      <c r="B10452">
        <f>+'[2]Ejercicio 1'!E10669</f>
        <v>10450</v>
      </c>
      <c r="C10452" s="5">
        <v>8.8020695903236315E-2</v>
      </c>
      <c r="D10452" s="4">
        <f t="shared" si="1628"/>
        <v>8.6118490774820686E-2</v>
      </c>
      <c r="E10452" s="6">
        <f t="shared" si="1629"/>
        <v>8.7062679480448851E-2</v>
      </c>
      <c r="F10452" s="7">
        <f t="shared" si="1630"/>
        <v>8.6407551139817046E-2</v>
      </c>
      <c r="I10452" s="10">
        <v>10450</v>
      </c>
      <c r="J10452" s="8">
        <f t="shared" si="1631"/>
        <v>8.9520695903236316E-2</v>
      </c>
      <c r="K10452" s="8">
        <f t="shared" si="1631"/>
        <v>8.7618490774820687E-2</v>
      </c>
      <c r="L10452" s="8">
        <f t="shared" si="1631"/>
        <v>8.8562679480448853E-2</v>
      </c>
      <c r="M10452" s="8">
        <f t="shared" si="1626"/>
        <v>8.7907551139817047E-2</v>
      </c>
      <c r="P10452">
        <v>10450</v>
      </c>
      <c r="Q10452" s="8">
        <f t="shared" si="1632"/>
        <v>8.6520695903236314E-2</v>
      </c>
      <c r="R10452" s="8">
        <f t="shared" si="1632"/>
        <v>8.4618490774820684E-2</v>
      </c>
      <c r="S10452" s="8">
        <f t="shared" si="1632"/>
        <v>8.556267948044885E-2</v>
      </c>
      <c r="T10452" s="8">
        <f t="shared" si="1627"/>
        <v>8.4907551139817045E-2</v>
      </c>
      <c r="W10452">
        <v>10450</v>
      </c>
      <c r="X10452" s="4">
        <f t="shared" si="1625"/>
        <v>9.0919821712200782E-2</v>
      </c>
      <c r="Y10452" s="4">
        <f t="shared" si="1623"/>
        <v>8.9923504692260209E-2</v>
      </c>
      <c r="Z10452" s="4">
        <f t="shared" si="1624"/>
        <v>8.9242018750389673E-2</v>
      </c>
    </row>
    <row r="10453" spans="1:26" x14ac:dyDescent="0.25">
      <c r="A10453" s="16">
        <f t="shared" si="1633"/>
        <v>53986</v>
      </c>
      <c r="B10453">
        <f>+'[2]Ejercicio 1'!E10670</f>
        <v>10451</v>
      </c>
      <c r="C10453" s="5">
        <v>8.8020978047533338E-2</v>
      </c>
      <c r="D10453" s="4">
        <f t="shared" si="1628"/>
        <v>8.6118760898758404E-2</v>
      </c>
      <c r="E10453" s="6">
        <f t="shared" si="1629"/>
        <v>8.7062955549151694E-2</v>
      </c>
      <c r="F10453" s="7">
        <f t="shared" si="1630"/>
        <v>8.6407823079148099E-2</v>
      </c>
      <c r="I10453" s="10">
        <v>10451</v>
      </c>
      <c r="J10453" s="8">
        <f t="shared" si="1631"/>
        <v>8.9520978047533339E-2</v>
      </c>
      <c r="K10453" s="8">
        <f t="shared" si="1631"/>
        <v>8.7618760898758405E-2</v>
      </c>
      <c r="L10453" s="8">
        <f t="shared" si="1631"/>
        <v>8.8562955549151695E-2</v>
      </c>
      <c r="M10453" s="8">
        <f t="shared" si="1626"/>
        <v>8.7907823079148101E-2</v>
      </c>
      <c r="P10453">
        <v>10451</v>
      </c>
      <c r="Q10453" s="8">
        <f t="shared" si="1632"/>
        <v>8.6520978047533337E-2</v>
      </c>
      <c r="R10453" s="8">
        <f t="shared" si="1632"/>
        <v>8.4618760898758402E-2</v>
      </c>
      <c r="S10453" s="8">
        <f t="shared" si="1632"/>
        <v>8.5562955549151692E-2</v>
      </c>
      <c r="T10453" s="8">
        <f t="shared" si="1627"/>
        <v>8.4907823079148098E-2</v>
      </c>
      <c r="W10453">
        <v>10451</v>
      </c>
      <c r="X10453" s="4">
        <f t="shared" si="1625"/>
        <v>9.0920386399954922E-2</v>
      </c>
      <c r="Y10453" s="4">
        <f t="shared" si="1623"/>
        <v>8.9924056831324345E-2</v>
      </c>
      <c r="Z10453" s="4">
        <f t="shared" si="1624"/>
        <v>8.9242562361742744E-2</v>
      </c>
    </row>
    <row r="10454" spans="1:26" x14ac:dyDescent="0.25">
      <c r="A10454" s="16">
        <f t="shared" si="1633"/>
        <v>53987</v>
      </c>
      <c r="B10454">
        <f>+'[2]Ejercicio 1'!E10671</f>
        <v>10452</v>
      </c>
      <c r="C10454" s="5">
        <v>8.8021260191830361E-2</v>
      </c>
      <c r="D10454" s="4">
        <f t="shared" si="1628"/>
        <v>8.6119031022659415E-2</v>
      </c>
      <c r="E10454" s="6">
        <f t="shared" si="1629"/>
        <v>8.7063231617835218E-2</v>
      </c>
      <c r="F10454" s="7">
        <f t="shared" si="1630"/>
        <v>8.6408095018450606E-2</v>
      </c>
      <c r="I10454" s="10">
        <v>10452</v>
      </c>
      <c r="J10454" s="8">
        <f t="shared" si="1631"/>
        <v>8.9521260191830362E-2</v>
      </c>
      <c r="K10454" s="8">
        <f t="shared" si="1631"/>
        <v>8.7619031022659416E-2</v>
      </c>
      <c r="L10454" s="8">
        <f t="shared" si="1631"/>
        <v>8.856323161783522E-2</v>
      </c>
      <c r="M10454" s="8">
        <f t="shared" si="1626"/>
        <v>8.7908095018450608E-2</v>
      </c>
      <c r="P10454">
        <v>10452</v>
      </c>
      <c r="Q10454" s="8">
        <f t="shared" si="1632"/>
        <v>8.652126019183036E-2</v>
      </c>
      <c r="R10454" s="8">
        <f t="shared" si="1632"/>
        <v>8.4619031022659413E-2</v>
      </c>
      <c r="S10454" s="8">
        <f t="shared" si="1632"/>
        <v>8.5563231617835217E-2</v>
      </c>
      <c r="T10454" s="8">
        <f t="shared" si="1627"/>
        <v>8.4908095018450605E-2</v>
      </c>
      <c r="W10454">
        <v>10452</v>
      </c>
      <c r="X10454" s="4">
        <f t="shared" si="1625"/>
        <v>9.0920951087747712E-2</v>
      </c>
      <c r="Y10454" s="4">
        <f t="shared" si="1623"/>
        <v>8.9924608970249689E-2</v>
      </c>
      <c r="Z10454" s="4">
        <f t="shared" si="1624"/>
        <v>8.9243105973015879E-2</v>
      </c>
    </row>
    <row r="10455" spans="1:26" x14ac:dyDescent="0.25">
      <c r="A10455" s="16">
        <f t="shared" si="1633"/>
        <v>53988</v>
      </c>
      <c r="B10455">
        <f>+'[2]Ejercicio 1'!E10672</f>
        <v>10453</v>
      </c>
      <c r="C10455" s="5">
        <v>8.8021542336127384E-2</v>
      </c>
      <c r="D10455" s="4">
        <f t="shared" si="1628"/>
        <v>8.6119301146523095E-2</v>
      </c>
      <c r="E10455" s="6">
        <f t="shared" si="1629"/>
        <v>8.7063507686500285E-2</v>
      </c>
      <c r="F10455" s="7">
        <f t="shared" si="1630"/>
        <v>8.6408366957718849E-2</v>
      </c>
      <c r="I10455" s="10">
        <v>10453</v>
      </c>
      <c r="J10455" s="8">
        <f t="shared" si="1631"/>
        <v>8.9521542336127385E-2</v>
      </c>
      <c r="K10455" s="8">
        <f t="shared" si="1631"/>
        <v>8.7619301146523096E-2</v>
      </c>
      <c r="L10455" s="8">
        <f t="shared" si="1631"/>
        <v>8.8563507686500287E-2</v>
      </c>
      <c r="M10455" s="8">
        <f t="shared" si="1626"/>
        <v>8.790836695771885E-2</v>
      </c>
      <c r="P10455">
        <v>10453</v>
      </c>
      <c r="Q10455" s="8">
        <f t="shared" si="1632"/>
        <v>8.6521542336127383E-2</v>
      </c>
      <c r="R10455" s="8">
        <f t="shared" si="1632"/>
        <v>8.4619301146523093E-2</v>
      </c>
      <c r="S10455" s="8">
        <f t="shared" si="1632"/>
        <v>8.5563507686500284E-2</v>
      </c>
      <c r="T10455" s="8">
        <f t="shared" si="1627"/>
        <v>8.4908366957718848E-2</v>
      </c>
      <c r="W10455">
        <v>10453</v>
      </c>
      <c r="X10455" s="4">
        <f t="shared" si="1625"/>
        <v>9.0921515775579151E-2</v>
      </c>
      <c r="Y10455" s="4">
        <f t="shared" si="1623"/>
        <v>8.9925161109238289E-2</v>
      </c>
      <c r="Z10455" s="4">
        <f t="shared" si="1624"/>
        <v>8.9243649584194812E-2</v>
      </c>
    </row>
    <row r="10456" spans="1:26" x14ac:dyDescent="0.25">
      <c r="A10456" s="16">
        <f t="shared" si="1633"/>
        <v>53989</v>
      </c>
      <c r="B10456">
        <f>+'[2]Ejercicio 1'!E10673</f>
        <v>10454</v>
      </c>
      <c r="C10456" s="5">
        <v>8.8021824480424407E-2</v>
      </c>
      <c r="D10456" s="4">
        <f t="shared" si="1628"/>
        <v>8.6119571270350082E-2</v>
      </c>
      <c r="E10456" s="6">
        <f t="shared" si="1629"/>
        <v>8.7063783755146035E-2</v>
      </c>
      <c r="F10456" s="7">
        <f t="shared" si="1630"/>
        <v>8.64086388969557E-2</v>
      </c>
      <c r="I10456" s="10">
        <v>10454</v>
      </c>
      <c r="J10456" s="8">
        <f t="shared" si="1631"/>
        <v>8.9521824480424408E-2</v>
      </c>
      <c r="K10456" s="8">
        <f t="shared" si="1631"/>
        <v>8.7619571270350083E-2</v>
      </c>
      <c r="L10456" s="8">
        <f t="shared" si="1631"/>
        <v>8.8563783755146036E-2</v>
      </c>
      <c r="M10456" s="8">
        <f t="shared" si="1626"/>
        <v>8.7908638896955701E-2</v>
      </c>
      <c r="P10456">
        <v>10454</v>
      </c>
      <c r="Q10456" s="8">
        <f t="shared" si="1632"/>
        <v>8.6521824480424406E-2</v>
      </c>
      <c r="R10456" s="8">
        <f t="shared" si="1632"/>
        <v>8.461957127035008E-2</v>
      </c>
      <c r="S10456" s="8">
        <f t="shared" si="1632"/>
        <v>8.5563783755146033E-2</v>
      </c>
      <c r="T10456" s="8">
        <f t="shared" si="1627"/>
        <v>8.4908638896955699E-2</v>
      </c>
      <c r="W10456">
        <v>10454</v>
      </c>
      <c r="X10456" s="4">
        <f t="shared" si="1625"/>
        <v>9.0922080463448351E-2</v>
      </c>
      <c r="Y10456" s="4">
        <f t="shared" si="1623"/>
        <v>8.9925713248088096E-2</v>
      </c>
      <c r="Z10456" s="4">
        <f t="shared" si="1624"/>
        <v>8.9244193194223234E-2</v>
      </c>
    </row>
    <row r="10457" spans="1:26" x14ac:dyDescent="0.25">
      <c r="A10457" s="16">
        <f t="shared" si="1633"/>
        <v>53990</v>
      </c>
      <c r="B10457">
        <f>+'[2]Ejercicio 1'!E10674</f>
        <v>10455</v>
      </c>
      <c r="C10457" s="5">
        <v>8.802210662472143E-2</v>
      </c>
      <c r="D10457" s="4">
        <f t="shared" si="1628"/>
        <v>8.6119841394139959E-2</v>
      </c>
      <c r="E10457" s="6">
        <f t="shared" si="1629"/>
        <v>8.7064059823773327E-2</v>
      </c>
      <c r="F10457" s="7">
        <f t="shared" si="1630"/>
        <v>8.6408910836161132E-2</v>
      </c>
      <c r="I10457" s="10">
        <v>10455</v>
      </c>
      <c r="J10457" s="8">
        <f t="shared" si="1631"/>
        <v>8.9522106624721431E-2</v>
      </c>
      <c r="K10457" s="8">
        <f t="shared" si="1631"/>
        <v>8.7619841394139961E-2</v>
      </c>
      <c r="L10457" s="8">
        <f t="shared" si="1631"/>
        <v>8.8564059823773328E-2</v>
      </c>
      <c r="M10457" s="8">
        <f t="shared" si="1626"/>
        <v>8.7908910836161133E-2</v>
      </c>
      <c r="P10457">
        <v>10455</v>
      </c>
      <c r="Q10457" s="8">
        <f t="shared" si="1632"/>
        <v>8.6522106624721429E-2</v>
      </c>
      <c r="R10457" s="8">
        <f t="shared" si="1632"/>
        <v>8.4619841394139958E-2</v>
      </c>
      <c r="S10457" s="8">
        <f t="shared" si="1632"/>
        <v>8.5564059823773325E-2</v>
      </c>
      <c r="T10457" s="8">
        <f t="shared" si="1627"/>
        <v>8.4908910836161131E-2</v>
      </c>
      <c r="W10457">
        <v>10455</v>
      </c>
      <c r="X10457" s="4">
        <f t="shared" si="1625"/>
        <v>9.092264515135666E-2</v>
      </c>
      <c r="Y10457" s="4">
        <f t="shared" si="1623"/>
        <v>8.9926265386901003E-2</v>
      </c>
      <c r="Z10457" s="4">
        <f t="shared" si="1624"/>
        <v>8.9244736805225156E-2</v>
      </c>
    </row>
    <row r="10458" spans="1:26" x14ac:dyDescent="0.25">
      <c r="A10458" s="16">
        <f t="shared" si="1633"/>
        <v>53991</v>
      </c>
      <c r="B10458">
        <f>+'[2]Ejercicio 1'!E10675</f>
        <v>10456</v>
      </c>
      <c r="C10458" s="5">
        <v>8.8022388769018453E-2</v>
      </c>
      <c r="D10458" s="4">
        <f t="shared" si="1628"/>
        <v>8.612011151789313E-2</v>
      </c>
      <c r="E10458" s="6">
        <f t="shared" si="1629"/>
        <v>8.70643358923813E-2</v>
      </c>
      <c r="F10458" s="7">
        <f t="shared" si="1630"/>
        <v>8.6409182775338031E-2</v>
      </c>
      <c r="I10458" s="10">
        <v>10456</v>
      </c>
      <c r="J10458" s="8">
        <f t="shared" si="1631"/>
        <v>8.9522388769018454E-2</v>
      </c>
      <c r="K10458" s="8">
        <f t="shared" si="1631"/>
        <v>8.7620111517893132E-2</v>
      </c>
      <c r="L10458" s="8">
        <f t="shared" si="1631"/>
        <v>8.8564335892381302E-2</v>
      </c>
      <c r="M10458" s="8">
        <f t="shared" si="1626"/>
        <v>8.7909182775338032E-2</v>
      </c>
      <c r="P10458">
        <v>10456</v>
      </c>
      <c r="Q10458" s="8">
        <f t="shared" si="1632"/>
        <v>8.6522388769018452E-2</v>
      </c>
      <c r="R10458" s="8">
        <f t="shared" si="1632"/>
        <v>8.4620111517893129E-2</v>
      </c>
      <c r="S10458" s="8">
        <f t="shared" si="1632"/>
        <v>8.5564335892381299E-2</v>
      </c>
      <c r="T10458" s="8">
        <f t="shared" si="1627"/>
        <v>8.490918277533803E-2</v>
      </c>
      <c r="W10458">
        <v>10456</v>
      </c>
      <c r="X10458" s="4">
        <f t="shared" si="1625"/>
        <v>9.0923209839303173E-2</v>
      </c>
      <c r="Y10458" s="4">
        <f t="shared" si="1623"/>
        <v>8.9926817525674385E-2</v>
      </c>
      <c r="Z10458" s="4">
        <f t="shared" si="1624"/>
        <v>8.9245280416138592E-2</v>
      </c>
    </row>
    <row r="10459" spans="1:26" x14ac:dyDescent="0.25">
      <c r="A10459" s="16">
        <f t="shared" si="1633"/>
        <v>53992</v>
      </c>
      <c r="B10459">
        <f>+'[2]Ejercicio 1'!E10676</f>
        <v>10457</v>
      </c>
      <c r="C10459" s="5">
        <v>8.8022670913315462E-2</v>
      </c>
      <c r="D10459" s="4">
        <f t="shared" si="1628"/>
        <v>8.61203816416094E-2</v>
      </c>
      <c r="E10459" s="6">
        <f t="shared" si="1629"/>
        <v>8.7064611960970831E-2</v>
      </c>
      <c r="F10459" s="7">
        <f t="shared" si="1630"/>
        <v>8.6409454714480666E-2</v>
      </c>
      <c r="I10459" s="10">
        <v>10457</v>
      </c>
      <c r="J10459" s="8">
        <f t="shared" si="1631"/>
        <v>8.9522670913315464E-2</v>
      </c>
      <c r="K10459" s="8">
        <f t="shared" si="1631"/>
        <v>8.7620381641609402E-2</v>
      </c>
      <c r="L10459" s="8">
        <f t="shared" si="1631"/>
        <v>8.8564611960970832E-2</v>
      </c>
      <c r="M10459" s="8">
        <f t="shared" si="1626"/>
        <v>8.7909454714480667E-2</v>
      </c>
      <c r="P10459">
        <v>10457</v>
      </c>
      <c r="Q10459" s="8">
        <f t="shared" si="1632"/>
        <v>8.6522670913315461E-2</v>
      </c>
      <c r="R10459" s="8">
        <f t="shared" si="1632"/>
        <v>8.4620381641609399E-2</v>
      </c>
      <c r="S10459" s="8">
        <f t="shared" si="1632"/>
        <v>8.5564611960970829E-2</v>
      </c>
      <c r="T10459" s="8">
        <f t="shared" si="1627"/>
        <v>8.4909454714480664E-2</v>
      </c>
      <c r="W10459">
        <v>10457</v>
      </c>
      <c r="X10459" s="4">
        <f t="shared" si="1625"/>
        <v>9.0923774527263745E-2</v>
      </c>
      <c r="Y10459" s="4">
        <f t="shared" si="1623"/>
        <v>8.9927369664411755E-2</v>
      </c>
      <c r="Z10459" s="4">
        <f t="shared" si="1624"/>
        <v>8.9245824026963516E-2</v>
      </c>
    </row>
    <row r="10460" spans="1:26" x14ac:dyDescent="0.25">
      <c r="A10460" s="16">
        <f t="shared" si="1633"/>
        <v>53993</v>
      </c>
      <c r="B10460">
        <f>+'[2]Ejercicio 1'!E10677</f>
        <v>10458</v>
      </c>
      <c r="C10460" s="5">
        <v>8.8022953057612485E-2</v>
      </c>
      <c r="D10460" s="4">
        <f t="shared" si="1628"/>
        <v>8.6120651765289158E-2</v>
      </c>
      <c r="E10460" s="6">
        <f t="shared" si="1629"/>
        <v>8.7064888029541029E-2</v>
      </c>
      <c r="F10460" s="7">
        <f t="shared" si="1630"/>
        <v>8.6409726653591895E-2</v>
      </c>
      <c r="I10460" s="10">
        <v>10458</v>
      </c>
      <c r="J10460" s="8">
        <f t="shared" si="1631"/>
        <v>8.9522953057612487E-2</v>
      </c>
      <c r="K10460" s="8">
        <f t="shared" si="1631"/>
        <v>8.7620651765289159E-2</v>
      </c>
      <c r="L10460" s="8">
        <f t="shared" si="1631"/>
        <v>8.8564888029541031E-2</v>
      </c>
      <c r="M10460" s="8">
        <f t="shared" si="1626"/>
        <v>8.7909726653591896E-2</v>
      </c>
      <c r="P10460">
        <v>10458</v>
      </c>
      <c r="Q10460" s="8">
        <f t="shared" si="1632"/>
        <v>8.6522953057612484E-2</v>
      </c>
      <c r="R10460" s="8">
        <f t="shared" si="1632"/>
        <v>8.4620651765289157E-2</v>
      </c>
      <c r="S10460" s="8">
        <f t="shared" si="1632"/>
        <v>8.5564888029541028E-2</v>
      </c>
      <c r="T10460" s="8">
        <f t="shared" si="1627"/>
        <v>8.4909726653591894E-2</v>
      </c>
      <c r="W10460">
        <v>10458</v>
      </c>
      <c r="X10460" s="4">
        <f t="shared" si="1625"/>
        <v>9.092433921531215E-2</v>
      </c>
      <c r="Y10460" s="4">
        <f t="shared" si="1623"/>
        <v>8.9927921803110475E-2</v>
      </c>
      <c r="Z10460" s="4">
        <f t="shared" si="1624"/>
        <v>8.924636763663793E-2</v>
      </c>
    </row>
    <row r="10461" spans="1:26" x14ac:dyDescent="0.25">
      <c r="A10461" s="16">
        <f t="shared" si="1633"/>
        <v>53994</v>
      </c>
      <c r="B10461">
        <f>+'[2]Ejercicio 1'!E10678</f>
        <v>10459</v>
      </c>
      <c r="C10461" s="5">
        <v>8.8023235201909508E-2</v>
      </c>
      <c r="D10461" s="4">
        <f t="shared" si="1628"/>
        <v>8.6120921888931404E-2</v>
      </c>
      <c r="E10461" s="6">
        <f t="shared" si="1629"/>
        <v>8.7065164098092784E-2</v>
      </c>
      <c r="F10461" s="7">
        <f t="shared" si="1630"/>
        <v>8.6409998592674578E-2</v>
      </c>
      <c r="I10461" s="10">
        <v>10459</v>
      </c>
      <c r="J10461" s="8">
        <f t="shared" si="1631"/>
        <v>8.952323520190951E-2</v>
      </c>
      <c r="K10461" s="8">
        <f t="shared" si="1631"/>
        <v>8.7620921888931405E-2</v>
      </c>
      <c r="L10461" s="8">
        <f t="shared" si="1631"/>
        <v>8.8565164098092786E-2</v>
      </c>
      <c r="M10461" s="8">
        <f t="shared" si="1626"/>
        <v>8.7909998592674579E-2</v>
      </c>
      <c r="P10461">
        <v>10459</v>
      </c>
      <c r="Q10461" s="8">
        <f t="shared" si="1632"/>
        <v>8.6523235201909507E-2</v>
      </c>
      <c r="R10461" s="8">
        <f t="shared" si="1632"/>
        <v>8.4620921888931402E-2</v>
      </c>
      <c r="S10461" s="8">
        <f t="shared" si="1632"/>
        <v>8.5565164098092783E-2</v>
      </c>
      <c r="T10461" s="8">
        <f t="shared" si="1627"/>
        <v>8.4909998592674577E-2</v>
      </c>
      <c r="W10461">
        <v>10459</v>
      </c>
      <c r="X10461" s="4">
        <f t="shared" si="1625"/>
        <v>9.0924903903374613E-2</v>
      </c>
      <c r="Y10461" s="4">
        <f t="shared" si="1623"/>
        <v>8.9928473941871562E-2</v>
      </c>
      <c r="Z10461" s="4">
        <f t="shared" si="1624"/>
        <v>8.9246911248350713E-2</v>
      </c>
    </row>
    <row r="10462" spans="1:26" x14ac:dyDescent="0.25">
      <c r="A10462" s="16">
        <f t="shared" si="1633"/>
        <v>53995</v>
      </c>
      <c r="B10462">
        <f>+'[2]Ejercicio 1'!E10679</f>
        <v>10460</v>
      </c>
      <c r="C10462" s="5">
        <v>8.8023517346206531E-2</v>
      </c>
      <c r="D10462" s="4">
        <f t="shared" si="1628"/>
        <v>8.6121192012536943E-2</v>
      </c>
      <c r="E10462" s="6">
        <f t="shared" si="1629"/>
        <v>8.7065440166626096E-2</v>
      </c>
      <c r="F10462" s="7">
        <f t="shared" si="1630"/>
        <v>8.6410270531722996E-2</v>
      </c>
      <c r="I10462" s="10">
        <v>10460</v>
      </c>
      <c r="J10462" s="8">
        <f t="shared" si="1631"/>
        <v>8.9523517346206533E-2</v>
      </c>
      <c r="K10462" s="8">
        <f t="shared" si="1631"/>
        <v>8.7621192012536944E-2</v>
      </c>
      <c r="L10462" s="8">
        <f t="shared" si="1631"/>
        <v>8.8565440166626097E-2</v>
      </c>
      <c r="M10462" s="8">
        <f t="shared" si="1626"/>
        <v>8.7910270531722998E-2</v>
      </c>
      <c r="P10462">
        <v>10460</v>
      </c>
      <c r="Q10462" s="8">
        <f t="shared" si="1632"/>
        <v>8.652351734620653E-2</v>
      </c>
      <c r="R10462" s="8">
        <f t="shared" si="1632"/>
        <v>8.4621192012536942E-2</v>
      </c>
      <c r="S10462" s="8">
        <f t="shared" si="1632"/>
        <v>8.5565440166626094E-2</v>
      </c>
      <c r="T10462" s="8">
        <f t="shared" si="1627"/>
        <v>8.4910270531722995E-2</v>
      </c>
      <c r="W10462">
        <v>10460</v>
      </c>
      <c r="X10462" s="4">
        <f t="shared" si="1625"/>
        <v>9.0925468591474851E-2</v>
      </c>
      <c r="Y10462" s="4">
        <f t="shared" si="1623"/>
        <v>8.9929026080495619E-2</v>
      </c>
      <c r="Z10462" s="4">
        <f t="shared" si="1624"/>
        <v>8.924745485784813E-2</v>
      </c>
    </row>
    <row r="10463" spans="1:26" x14ac:dyDescent="0.25">
      <c r="A10463" s="16">
        <f t="shared" si="1633"/>
        <v>53996</v>
      </c>
      <c r="B10463">
        <f>+'[2]Ejercicio 1'!E10680</f>
        <v>10461</v>
      </c>
      <c r="C10463" s="5">
        <v>8.8023799490503554E-2</v>
      </c>
      <c r="D10463" s="4">
        <f t="shared" si="1628"/>
        <v>8.6121462136105581E-2</v>
      </c>
      <c r="E10463" s="6">
        <f t="shared" si="1629"/>
        <v>8.7065716235139201E-2</v>
      </c>
      <c r="F10463" s="7">
        <f t="shared" si="1630"/>
        <v>8.6410542470740009E-2</v>
      </c>
      <c r="I10463" s="10">
        <v>10461</v>
      </c>
      <c r="J10463" s="8">
        <f t="shared" si="1631"/>
        <v>8.9523799490503556E-2</v>
      </c>
      <c r="K10463" s="8">
        <f t="shared" si="1631"/>
        <v>8.7621462136105582E-2</v>
      </c>
      <c r="L10463" s="8">
        <f t="shared" si="1631"/>
        <v>8.8565716235139202E-2</v>
      </c>
      <c r="M10463" s="8">
        <f t="shared" si="1626"/>
        <v>8.7910542470740011E-2</v>
      </c>
      <c r="P10463">
        <v>10461</v>
      </c>
      <c r="Q10463" s="8">
        <f t="shared" si="1632"/>
        <v>8.6523799490503553E-2</v>
      </c>
      <c r="R10463" s="8">
        <f t="shared" si="1632"/>
        <v>8.462146213610558E-2</v>
      </c>
      <c r="S10463" s="8">
        <f t="shared" si="1632"/>
        <v>8.55657162351392E-2</v>
      </c>
      <c r="T10463" s="8">
        <f t="shared" si="1627"/>
        <v>8.4910542470740008E-2</v>
      </c>
      <c r="W10463">
        <v>10461</v>
      </c>
      <c r="X10463" s="4">
        <f t="shared" si="1625"/>
        <v>9.0926033279614168E-2</v>
      </c>
      <c r="Y10463" s="4">
        <f t="shared" ref="Y10463:Y10469" si="1634">Tasa_Fwd(E10372,B10372,E10463,B10463,91)</f>
        <v>8.9929578218980871E-2</v>
      </c>
      <c r="Z10463" s="4">
        <f t="shared" si="1624"/>
        <v>8.92479984683162E-2</v>
      </c>
    </row>
    <row r="10464" spans="1:26" x14ac:dyDescent="0.25">
      <c r="A10464" s="16">
        <f t="shared" si="1633"/>
        <v>53997</v>
      </c>
      <c r="B10464">
        <f>+'[2]Ejercicio 1'!E10681</f>
        <v>10462</v>
      </c>
      <c r="C10464" s="5">
        <v>8.8024081634800577E-2</v>
      </c>
      <c r="D10464" s="4">
        <f t="shared" si="1628"/>
        <v>8.6121732259637512E-2</v>
      </c>
      <c r="E10464" s="6">
        <f t="shared" si="1629"/>
        <v>8.7065992303634737E-2</v>
      </c>
      <c r="F10464" s="7">
        <f t="shared" si="1630"/>
        <v>8.6410814409725631E-2</v>
      </c>
      <c r="I10464" s="10">
        <v>10462</v>
      </c>
      <c r="J10464" s="8">
        <f t="shared" si="1631"/>
        <v>8.9524081634800579E-2</v>
      </c>
      <c r="K10464" s="8">
        <f t="shared" si="1631"/>
        <v>8.7621732259637514E-2</v>
      </c>
      <c r="L10464" s="8">
        <f t="shared" si="1631"/>
        <v>8.8565992303634739E-2</v>
      </c>
      <c r="M10464" s="8">
        <f t="shared" si="1626"/>
        <v>8.7910814409725632E-2</v>
      </c>
      <c r="P10464">
        <v>10462</v>
      </c>
      <c r="Q10464" s="8">
        <f t="shared" si="1632"/>
        <v>8.6524081634800576E-2</v>
      </c>
      <c r="R10464" s="8">
        <f t="shared" si="1632"/>
        <v>8.4621732259637511E-2</v>
      </c>
      <c r="S10464" s="8">
        <f t="shared" si="1632"/>
        <v>8.5565992303634736E-2</v>
      </c>
      <c r="T10464" s="8">
        <f t="shared" si="1627"/>
        <v>8.491081440972563E-2</v>
      </c>
      <c r="W10464">
        <v>10462</v>
      </c>
      <c r="X10464" s="4">
        <f t="shared" si="1625"/>
        <v>9.092659796776667E-2</v>
      </c>
      <c r="Y10464" s="4">
        <f t="shared" si="1634"/>
        <v>8.9930130357628646E-2</v>
      </c>
      <c r="Z10464" s="4">
        <f t="shared" ref="Z10464:Z10469" si="1635">Tasa_Fwd(F10436,B10436,F10464,B10464,28)</f>
        <v>8.924854207763662E-2</v>
      </c>
    </row>
    <row r="10465" spans="1:26" x14ac:dyDescent="0.25">
      <c r="A10465" s="16">
        <f t="shared" si="1633"/>
        <v>53998</v>
      </c>
      <c r="B10465">
        <f>+'[2]Ejercicio 1'!E10682</f>
        <v>10463</v>
      </c>
      <c r="C10465" s="5">
        <v>8.80243637790976E-2</v>
      </c>
      <c r="D10465" s="4">
        <f t="shared" si="1628"/>
        <v>8.6122002383132723E-2</v>
      </c>
      <c r="E10465" s="6">
        <f t="shared" si="1629"/>
        <v>8.7066268372110941E-2</v>
      </c>
      <c r="F10465" s="7">
        <f t="shared" si="1630"/>
        <v>8.6411086348682692E-2</v>
      </c>
      <c r="I10465" s="10">
        <v>10463</v>
      </c>
      <c r="J10465" s="8">
        <f t="shared" si="1631"/>
        <v>8.9524363779097602E-2</v>
      </c>
      <c r="K10465" s="8">
        <f t="shared" si="1631"/>
        <v>8.7622002383132724E-2</v>
      </c>
      <c r="L10465" s="8">
        <f t="shared" si="1631"/>
        <v>8.8566268372110943E-2</v>
      </c>
      <c r="M10465" s="8">
        <f t="shared" si="1626"/>
        <v>8.7911086348682693E-2</v>
      </c>
      <c r="P10465">
        <v>10463</v>
      </c>
      <c r="Q10465" s="8">
        <f t="shared" si="1632"/>
        <v>8.6524363779097599E-2</v>
      </c>
      <c r="R10465" s="8">
        <f t="shared" si="1632"/>
        <v>8.4622002383132722E-2</v>
      </c>
      <c r="S10465" s="8">
        <f t="shared" si="1632"/>
        <v>8.556626837211094E-2</v>
      </c>
      <c r="T10465" s="8">
        <f t="shared" si="1627"/>
        <v>8.4911086348682691E-2</v>
      </c>
      <c r="W10465">
        <v>10463</v>
      </c>
      <c r="X10465" s="4">
        <f t="shared" si="1625"/>
        <v>9.0927162656007893E-2</v>
      </c>
      <c r="Y10465" s="4">
        <f t="shared" si="1634"/>
        <v>8.9930682496139377E-2</v>
      </c>
      <c r="Z10465" s="4">
        <f t="shared" si="1635"/>
        <v>8.9249085688998253E-2</v>
      </c>
    </row>
    <row r="10466" spans="1:26" x14ac:dyDescent="0.25">
      <c r="A10466" s="16">
        <f t="shared" si="1633"/>
        <v>53999</v>
      </c>
      <c r="B10466">
        <f>+'[2]Ejercicio 1'!E10683</f>
        <v>10464</v>
      </c>
      <c r="C10466" s="5">
        <v>8.8024645923394609E-2</v>
      </c>
      <c r="D10466" s="4">
        <f t="shared" si="1628"/>
        <v>8.6122272506590644E-2</v>
      </c>
      <c r="E10466" s="6">
        <f t="shared" si="1629"/>
        <v>8.7066544440568716E-2</v>
      </c>
      <c r="F10466" s="7">
        <f t="shared" si="1630"/>
        <v>8.6411358287605503E-2</v>
      </c>
      <c r="I10466" s="10">
        <v>10464</v>
      </c>
      <c r="J10466" s="8">
        <f t="shared" si="1631"/>
        <v>8.9524645923394611E-2</v>
      </c>
      <c r="K10466" s="8">
        <f t="shared" si="1631"/>
        <v>8.7622272506590645E-2</v>
      </c>
      <c r="L10466" s="8">
        <f t="shared" si="1631"/>
        <v>8.8566544440568717E-2</v>
      </c>
      <c r="M10466" s="8">
        <f t="shared" si="1626"/>
        <v>8.7911358287605504E-2</v>
      </c>
      <c r="P10466">
        <v>10464</v>
      </c>
      <c r="Q10466" s="8">
        <f t="shared" si="1632"/>
        <v>8.6524645923394608E-2</v>
      </c>
      <c r="R10466" s="8">
        <f t="shared" si="1632"/>
        <v>8.4622272506590643E-2</v>
      </c>
      <c r="S10466" s="8">
        <f t="shared" si="1632"/>
        <v>8.5566544440568715E-2</v>
      </c>
      <c r="T10466" s="8">
        <f t="shared" si="1627"/>
        <v>8.4911358287605501E-2</v>
      </c>
      <c r="W10466">
        <v>10464</v>
      </c>
      <c r="X10466" s="4">
        <f t="shared" si="1625"/>
        <v>9.0927727344261855E-2</v>
      </c>
      <c r="Y10466" s="4">
        <f t="shared" si="1634"/>
        <v>8.9931234634711602E-2</v>
      </c>
      <c r="Z10466" s="4">
        <f t="shared" si="1635"/>
        <v>8.9249629299200828E-2</v>
      </c>
    </row>
    <row r="10467" spans="1:26" x14ac:dyDescent="0.25">
      <c r="A10467" s="16">
        <f t="shared" si="1633"/>
        <v>54000</v>
      </c>
      <c r="B10467">
        <f>+'[2]Ejercicio 1'!E10684</f>
        <v>10465</v>
      </c>
      <c r="C10467" s="5">
        <v>8.8024928067691632E-2</v>
      </c>
      <c r="D10467" s="4">
        <f t="shared" si="1628"/>
        <v>8.6122542630011845E-2</v>
      </c>
      <c r="E10467" s="6">
        <f t="shared" si="1629"/>
        <v>8.7066820509007145E-2</v>
      </c>
      <c r="F10467" s="7">
        <f t="shared" si="1630"/>
        <v>8.6411630226496908E-2</v>
      </c>
      <c r="I10467" s="10">
        <v>10465</v>
      </c>
      <c r="J10467" s="8">
        <f t="shared" si="1631"/>
        <v>8.9524928067691634E-2</v>
      </c>
      <c r="K10467" s="8">
        <f t="shared" si="1631"/>
        <v>8.7622542630011846E-2</v>
      </c>
      <c r="L10467" s="8">
        <f t="shared" si="1631"/>
        <v>8.8566820509007146E-2</v>
      </c>
      <c r="M10467" s="8">
        <f t="shared" si="1626"/>
        <v>8.7911630226496909E-2</v>
      </c>
      <c r="P10467">
        <v>10465</v>
      </c>
      <c r="Q10467" s="8">
        <f t="shared" si="1632"/>
        <v>8.6524928067691631E-2</v>
      </c>
      <c r="R10467" s="8">
        <f t="shared" si="1632"/>
        <v>8.4622542630011843E-2</v>
      </c>
      <c r="S10467" s="8">
        <f t="shared" si="1632"/>
        <v>8.5566820509007144E-2</v>
      </c>
      <c r="T10467" s="8">
        <f t="shared" si="1627"/>
        <v>8.4911630226496906E-2</v>
      </c>
      <c r="W10467">
        <v>10465</v>
      </c>
      <c r="X10467" s="4">
        <f t="shared" si="1625"/>
        <v>9.0928292032555341E-2</v>
      </c>
      <c r="Y10467" s="4">
        <f t="shared" si="1634"/>
        <v>8.993178677304578E-2</v>
      </c>
      <c r="Z10467" s="4">
        <f t="shared" si="1635"/>
        <v>8.9250172908255737E-2</v>
      </c>
    </row>
    <row r="10468" spans="1:26" x14ac:dyDescent="0.25">
      <c r="A10468" s="16">
        <f t="shared" si="1633"/>
        <v>54001</v>
      </c>
      <c r="B10468">
        <f>+'[2]Ejercicio 1'!E10685</f>
        <v>10466</v>
      </c>
      <c r="C10468" s="5">
        <v>8.8025210211988655E-2</v>
      </c>
      <c r="D10468" s="4">
        <f t="shared" si="1628"/>
        <v>8.6122812753395936E-2</v>
      </c>
      <c r="E10468" s="6">
        <f t="shared" si="1629"/>
        <v>8.7067096577427144E-2</v>
      </c>
      <c r="F10468" s="7">
        <f t="shared" si="1630"/>
        <v>8.6411902165356907E-2</v>
      </c>
      <c r="I10468" s="10">
        <v>10466</v>
      </c>
      <c r="J10468" s="8">
        <f t="shared" si="1631"/>
        <v>8.9525210211988657E-2</v>
      </c>
      <c r="K10468" s="8">
        <f t="shared" si="1631"/>
        <v>8.7622812753395937E-2</v>
      </c>
      <c r="L10468" s="8">
        <f t="shared" si="1631"/>
        <v>8.8567096577427146E-2</v>
      </c>
      <c r="M10468" s="8">
        <f t="shared" si="1626"/>
        <v>8.7911902165356909E-2</v>
      </c>
      <c r="P10468">
        <v>10466</v>
      </c>
      <c r="Q10468" s="8">
        <f t="shared" si="1632"/>
        <v>8.6525210211988654E-2</v>
      </c>
      <c r="R10468" s="8">
        <f t="shared" si="1632"/>
        <v>8.4622812753395935E-2</v>
      </c>
      <c r="S10468" s="8">
        <f t="shared" si="1632"/>
        <v>8.5567096577427143E-2</v>
      </c>
      <c r="T10468" s="8">
        <f t="shared" si="1627"/>
        <v>8.4911902165356906E-2</v>
      </c>
      <c r="W10468">
        <v>10466</v>
      </c>
      <c r="X10468" s="4">
        <f t="shared" si="1625"/>
        <v>9.0928856720886159E-2</v>
      </c>
      <c r="Y10468" s="4">
        <f t="shared" si="1634"/>
        <v>8.9932338911543341E-2</v>
      </c>
      <c r="Z10468" s="4">
        <f t="shared" si="1635"/>
        <v>8.9250716518281301E-2</v>
      </c>
    </row>
    <row r="10469" spans="1:26" x14ac:dyDescent="0.25">
      <c r="A10469" s="16">
        <f t="shared" si="1633"/>
        <v>54002</v>
      </c>
      <c r="B10469">
        <f>+'[2]Ejercicio 1'!E10686</f>
        <v>10467</v>
      </c>
      <c r="C10469" s="5">
        <v>8.8025492356285678E-2</v>
      </c>
      <c r="D10469" s="4">
        <f t="shared" si="1628"/>
        <v>8.612308287674332E-2</v>
      </c>
      <c r="E10469" s="6">
        <f t="shared" si="1629"/>
        <v>8.7067372645827812E-2</v>
      </c>
      <c r="F10469" s="7">
        <f t="shared" si="1630"/>
        <v>8.6412174104185516E-2</v>
      </c>
      <c r="I10469" s="10">
        <v>10467</v>
      </c>
      <c r="J10469" s="8">
        <f t="shared" si="1631"/>
        <v>8.952549235628568E-2</v>
      </c>
      <c r="K10469" s="8">
        <f t="shared" si="1631"/>
        <v>8.7623082876743322E-2</v>
      </c>
      <c r="L10469" s="8">
        <f t="shared" si="1631"/>
        <v>8.8567372645827813E-2</v>
      </c>
      <c r="M10469" s="8">
        <f t="shared" si="1626"/>
        <v>8.7912174104185517E-2</v>
      </c>
      <c r="P10469">
        <v>10467</v>
      </c>
      <c r="Q10469" s="8">
        <f t="shared" si="1632"/>
        <v>8.6525492356285677E-2</v>
      </c>
      <c r="R10469" s="8">
        <f t="shared" si="1632"/>
        <v>8.4623082876743319E-2</v>
      </c>
      <c r="S10469" s="8">
        <f t="shared" si="1632"/>
        <v>8.5567372645827811E-2</v>
      </c>
      <c r="T10469" s="8">
        <f t="shared" si="1627"/>
        <v>8.4912174104185514E-2</v>
      </c>
      <c r="W10469">
        <v>10467</v>
      </c>
      <c r="X10469" s="4">
        <f t="shared" si="1625"/>
        <v>9.0929421409256514E-2</v>
      </c>
      <c r="Y10469" s="4">
        <f t="shared" si="1634"/>
        <v>8.9932891049902111E-2</v>
      </c>
      <c r="Z10469" s="4">
        <f t="shared" si="1635"/>
        <v>8.9251260127156354E-2</v>
      </c>
    </row>
  </sheetData>
  <mergeCells count="2">
    <mergeCell ref="I1:M1"/>
    <mergeCell ref="P1:T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8" tint="0.59999389629810485"/>
  </sheetPr>
  <dimension ref="A1:O171"/>
  <sheetViews>
    <sheetView zoomScale="70" zoomScaleNormal="70" workbookViewId="0">
      <selection activeCell="J55" sqref="J55"/>
    </sheetView>
  </sheetViews>
  <sheetFormatPr baseColWidth="10" defaultRowHeight="15" x14ac:dyDescent="0.25"/>
  <cols>
    <col min="1" max="1" width="30.5703125" customWidth="1"/>
    <col min="13" max="13" width="31.7109375" customWidth="1"/>
    <col min="14" max="14" width="12.5703125" customWidth="1"/>
    <col min="15" max="15" width="15" customWidth="1"/>
  </cols>
  <sheetData>
    <row r="1" spans="1:15" x14ac:dyDescent="0.25">
      <c r="A1" s="42"/>
    </row>
    <row r="2" spans="1:15" x14ac:dyDescent="0.25">
      <c r="A2" s="43"/>
    </row>
    <row r="3" spans="1:15" ht="15.75" thickBot="1" x14ac:dyDescent="0.3">
      <c r="N3" s="44" t="s">
        <v>40</v>
      </c>
      <c r="O3" s="44" t="s">
        <v>41</v>
      </c>
    </row>
    <row r="4" spans="1:15" x14ac:dyDescent="0.25">
      <c r="A4" s="43" t="s">
        <v>42</v>
      </c>
      <c r="M4" s="45" t="s">
        <v>43</v>
      </c>
      <c r="N4" s="46">
        <f>J13</f>
        <v>2.1089118280879995</v>
      </c>
      <c r="O4" s="46">
        <f>K13</f>
        <v>6.7856075642673988</v>
      </c>
    </row>
    <row r="5" spans="1:15" x14ac:dyDescent="0.25">
      <c r="A5" s="47" t="s">
        <v>44</v>
      </c>
      <c r="B5" s="48">
        <f>+'Curva Bootstrapping Int Lineal'!E9</f>
        <v>7.2499999999999995E-2</v>
      </c>
      <c r="C5" s="49"/>
      <c r="D5" s="50"/>
      <c r="M5" s="45" t="s">
        <v>45</v>
      </c>
      <c r="N5" s="46">
        <f>K29</f>
        <v>18.347697416388868</v>
      </c>
      <c r="O5" s="46">
        <f>K29</f>
        <v>18.347697416388868</v>
      </c>
    </row>
    <row r="6" spans="1:15" ht="15.75" thickBot="1" x14ac:dyDescent="0.3">
      <c r="B6" s="44" t="s">
        <v>46</v>
      </c>
      <c r="C6" s="44" t="s">
        <v>47</v>
      </c>
      <c r="D6" s="44" t="s">
        <v>48</v>
      </c>
      <c r="E6" s="44" t="s">
        <v>49</v>
      </c>
      <c r="F6" s="44" t="s">
        <v>50</v>
      </c>
      <c r="G6" s="44" t="s">
        <v>51</v>
      </c>
      <c r="H6" s="44" t="s">
        <v>52</v>
      </c>
      <c r="I6" s="44" t="s">
        <v>53</v>
      </c>
      <c r="J6" s="44" t="s">
        <v>40</v>
      </c>
      <c r="K6" s="44" t="s">
        <v>41</v>
      </c>
      <c r="M6" s="45" t="s">
        <v>54</v>
      </c>
      <c r="N6" s="46">
        <f>J55</f>
        <v>6.5325274850203794</v>
      </c>
      <c r="O6" s="46">
        <f>K55</f>
        <v>59.454168602896829</v>
      </c>
    </row>
    <row r="7" spans="1:15" x14ac:dyDescent="0.25">
      <c r="M7" s="45" t="s">
        <v>55</v>
      </c>
      <c r="N7" s="46">
        <f>J104</f>
        <v>10.034372348003471</v>
      </c>
      <c r="O7" s="46">
        <f>K104</f>
        <v>161.2983521247865</v>
      </c>
    </row>
    <row r="8" spans="1:15" x14ac:dyDescent="0.25">
      <c r="B8" s="10">
        <v>104</v>
      </c>
      <c r="C8">
        <v>104</v>
      </c>
      <c r="D8">
        <v>100</v>
      </c>
      <c r="E8">
        <f>D8*$B$5*(182/360)</f>
        <v>3.665277777777777</v>
      </c>
      <c r="G8" s="6">
        <v>7.5149326135737951E-2</v>
      </c>
      <c r="H8">
        <f>(1+(G8*(182/360)))^(-B8/182)</f>
        <v>0.97891784169089813</v>
      </c>
      <c r="I8">
        <f>E8*H8</f>
        <v>3.5880058114198325</v>
      </c>
      <c r="J8">
        <f>I8*B8</f>
        <v>373.15260438766256</v>
      </c>
      <c r="K8">
        <f>(B8/365)*((B8/365)+1)*(I8)</f>
        <v>1.3136316116180426</v>
      </c>
      <c r="M8" s="45" t="s">
        <v>56</v>
      </c>
      <c r="N8" s="46">
        <f>J171</f>
        <v>11.31310068549331</v>
      </c>
      <c r="O8" s="46">
        <f>K171</f>
        <v>223.69032007968997</v>
      </c>
    </row>
    <row r="9" spans="1:15" x14ac:dyDescent="0.25">
      <c r="B9" s="10">
        <v>286</v>
      </c>
      <c r="C9">
        <v>182</v>
      </c>
      <c r="D9">
        <v>100</v>
      </c>
      <c r="E9">
        <f t="shared" ref="E9:E12" si="0">D9*$B$5*(182/360)</f>
        <v>3.665277777777777</v>
      </c>
      <c r="G9" s="6">
        <v>7.6690911957925462E-2</v>
      </c>
      <c r="H9">
        <f t="shared" ref="H9:H12" si="1">(1+(G9*(182/360)))^(-B9/182)</f>
        <v>0.94197624048155604</v>
      </c>
      <c r="I9">
        <f>E9*H9</f>
        <v>3.4526045814317023</v>
      </c>
      <c r="J9">
        <f>I9*B9</f>
        <v>987.44491028946686</v>
      </c>
      <c r="K9">
        <f>(B9/365)*((B9/365)+1)*(I9)</f>
        <v>4.8251201846383411</v>
      </c>
    </row>
    <row r="10" spans="1:15" x14ac:dyDescent="0.25">
      <c r="B10" s="10">
        <v>468</v>
      </c>
      <c r="C10">
        <v>182</v>
      </c>
      <c r="D10">
        <v>100</v>
      </c>
      <c r="E10">
        <f t="shared" si="0"/>
        <v>3.665277777777777</v>
      </c>
      <c r="G10" s="6">
        <v>7.6034149746903035E-2</v>
      </c>
      <c r="H10">
        <f t="shared" si="1"/>
        <v>0.90756330925044604</v>
      </c>
      <c r="I10">
        <f>E10*H10</f>
        <v>3.3264716293221204</v>
      </c>
      <c r="J10">
        <f>I10*B10</f>
        <v>1556.7887225227523</v>
      </c>
      <c r="K10">
        <f>(B10/365)*((B10/365)+1)*(I10)</f>
        <v>9.7339463753909001</v>
      </c>
    </row>
    <row r="11" spans="1:15" x14ac:dyDescent="0.25">
      <c r="B11" s="10">
        <v>650</v>
      </c>
      <c r="C11">
        <v>182</v>
      </c>
      <c r="D11">
        <v>100</v>
      </c>
      <c r="E11">
        <f t="shared" si="0"/>
        <v>3.665277777777777</v>
      </c>
      <c r="G11" s="6">
        <v>7.5377387535880594E-2</v>
      </c>
      <c r="H11">
        <f t="shared" si="1"/>
        <v>0.87496714873257275</v>
      </c>
      <c r="I11">
        <f>E11*H11</f>
        <v>3.2069976465350818</v>
      </c>
      <c r="J11">
        <f>I11*B11</f>
        <v>2084.5484702478034</v>
      </c>
      <c r="K11">
        <f>(B11/365)*((B11/365)+1)*(I11)</f>
        <v>15.881528972051193</v>
      </c>
    </row>
    <row r="12" spans="1:15" x14ac:dyDescent="0.25">
      <c r="B12" s="10">
        <v>832</v>
      </c>
      <c r="C12">
        <v>182</v>
      </c>
      <c r="D12">
        <v>100</v>
      </c>
      <c r="E12">
        <f t="shared" si="0"/>
        <v>3.665277777777777</v>
      </c>
      <c r="F12">
        <v>100</v>
      </c>
      <c r="G12" s="6">
        <v>7.4720625324858153E-2</v>
      </c>
      <c r="H12">
        <f t="shared" si="1"/>
        <v>0.84408179633088831</v>
      </c>
      <c r="I12">
        <f>(E12+F12)*H12</f>
        <v>87.501973883807182</v>
      </c>
      <c r="J12">
        <f>I12*B12</f>
        <v>72801.642271327582</v>
      </c>
      <c r="K12">
        <f>(B12/365)*((B12/365)+1)*(I12)</f>
        <v>654.10820640855025</v>
      </c>
    </row>
    <row r="13" spans="1:15" x14ac:dyDescent="0.25">
      <c r="I13" s="51">
        <f>SUM(I8:I12)</f>
        <v>101.07605355251592</v>
      </c>
      <c r="J13" s="51">
        <f>SUM(J8:J12)/(365*I13)</f>
        <v>2.1089118280879995</v>
      </c>
      <c r="K13" s="51">
        <f>SUM(K8:K12)/(((1+(D5*182/360))^2)*I13)</f>
        <v>6.7856075642673988</v>
      </c>
    </row>
    <row r="16" spans="1:15" x14ac:dyDescent="0.25">
      <c r="A16" s="43" t="s">
        <v>45</v>
      </c>
      <c r="D16" s="52"/>
    </row>
    <row r="17" spans="1:11" x14ac:dyDescent="0.25">
      <c r="A17" s="47" t="s">
        <v>44</v>
      </c>
      <c r="B17" s="53">
        <f>+'Curva Bootstrapping Int Lineal'!E10</f>
        <v>0.08</v>
      </c>
      <c r="C17" s="49"/>
      <c r="D17" s="54"/>
    </row>
    <row r="18" spans="1:11" ht="15.75" thickBot="1" x14ac:dyDescent="0.3">
      <c r="B18" s="55" t="s">
        <v>46</v>
      </c>
      <c r="C18" s="55" t="s">
        <v>47</v>
      </c>
      <c r="D18" s="55" t="s">
        <v>48</v>
      </c>
      <c r="E18" s="55" t="s">
        <v>57</v>
      </c>
      <c r="F18" s="55" t="s">
        <v>50</v>
      </c>
      <c r="G18" s="55"/>
      <c r="H18" s="55" t="s">
        <v>52</v>
      </c>
      <c r="I18" s="55" t="s">
        <v>53</v>
      </c>
      <c r="J18" s="55" t="s">
        <v>40</v>
      </c>
      <c r="K18" s="55" t="s">
        <v>41</v>
      </c>
    </row>
    <row r="20" spans="1:11" x14ac:dyDescent="0.25">
      <c r="B20" s="10">
        <v>104</v>
      </c>
      <c r="C20">
        <v>104</v>
      </c>
      <c r="D20">
        <v>100</v>
      </c>
      <c r="E20">
        <f>D20*$B$17*(182/360)</f>
        <v>4.0444444444444443</v>
      </c>
      <c r="G20" s="6">
        <v>7.5149326135737951E-2</v>
      </c>
      <c r="H20">
        <f>(1+(G20*(182/360)))^(-B20/182)</f>
        <v>0.97891784169089813</v>
      </c>
      <c r="I20">
        <f t="shared" ref="I20:I27" si="2">E20*H20</f>
        <v>3.9591788263942989</v>
      </c>
      <c r="J20">
        <f t="shared" ref="J20:J28" si="3">I20*B20</f>
        <v>411.75459794500711</v>
      </c>
      <c r="K20">
        <f t="shared" ref="K20:K28" si="4">(B20/365)*((B20/365)+1)*(I20)</f>
        <v>1.4495245369578404</v>
      </c>
    </row>
    <row r="21" spans="1:11" x14ac:dyDescent="0.25">
      <c r="B21" s="10">
        <v>286</v>
      </c>
      <c r="C21">
        <v>182</v>
      </c>
      <c r="D21">
        <v>100</v>
      </c>
      <c r="E21">
        <f t="shared" ref="E21:E28" si="5">D21*$B$17*(182/360)</f>
        <v>4.0444444444444443</v>
      </c>
      <c r="G21" s="6">
        <v>7.6690911957925462E-2</v>
      </c>
      <c r="H21">
        <f t="shared" ref="H21:H28" si="6">(1+(G21*(182/360)))^(-B21/182)</f>
        <v>0.94197624048155604</v>
      </c>
      <c r="I21">
        <f t="shared" si="2"/>
        <v>3.8097705726142932</v>
      </c>
      <c r="J21">
        <f t="shared" si="3"/>
        <v>1089.5943837676878</v>
      </c>
      <c r="K21">
        <f t="shared" si="4"/>
        <v>5.3242705485664468</v>
      </c>
    </row>
    <row r="22" spans="1:11" x14ac:dyDescent="0.25">
      <c r="B22" s="10">
        <v>468</v>
      </c>
      <c r="C22">
        <v>182</v>
      </c>
      <c r="D22">
        <v>100</v>
      </c>
      <c r="E22">
        <f t="shared" si="5"/>
        <v>4.0444444444444443</v>
      </c>
      <c r="G22" s="6">
        <v>7.6034149746903035E-2</v>
      </c>
      <c r="H22">
        <f t="shared" si="6"/>
        <v>0.90756330925044604</v>
      </c>
      <c r="I22">
        <f t="shared" si="2"/>
        <v>3.6705893840795816</v>
      </c>
      <c r="J22">
        <f t="shared" si="3"/>
        <v>1717.8358317492441</v>
      </c>
      <c r="K22">
        <f t="shared" si="4"/>
        <v>10.740906345258926</v>
      </c>
    </row>
    <row r="23" spans="1:11" x14ac:dyDescent="0.25">
      <c r="B23" s="10">
        <v>650</v>
      </c>
      <c r="C23">
        <v>182</v>
      </c>
      <c r="D23">
        <v>100</v>
      </c>
      <c r="E23">
        <f t="shared" si="5"/>
        <v>4.0444444444444443</v>
      </c>
      <c r="G23" s="6">
        <v>7.5377387535880594E-2</v>
      </c>
      <c r="H23">
        <f t="shared" si="6"/>
        <v>0.87496714873257275</v>
      </c>
      <c r="I23">
        <f t="shared" si="2"/>
        <v>3.5387560237628497</v>
      </c>
      <c r="J23">
        <f t="shared" si="3"/>
        <v>2300.1914154458523</v>
      </c>
      <c r="K23">
        <f t="shared" si="4"/>
        <v>17.52444576226339</v>
      </c>
    </row>
    <row r="24" spans="1:11" x14ac:dyDescent="0.25">
      <c r="B24" s="10">
        <v>832</v>
      </c>
      <c r="C24">
        <v>182</v>
      </c>
      <c r="D24">
        <v>100</v>
      </c>
      <c r="E24">
        <f t="shared" si="5"/>
        <v>4.0444444444444443</v>
      </c>
      <c r="G24" s="6">
        <v>7.4720625324858153E-2</v>
      </c>
      <c r="H24">
        <f t="shared" si="6"/>
        <v>0.84408179633088831</v>
      </c>
      <c r="I24">
        <f t="shared" si="2"/>
        <v>3.413841931827148</v>
      </c>
      <c r="J24">
        <f t="shared" si="3"/>
        <v>2840.3164872801872</v>
      </c>
      <c r="K24">
        <f t="shared" si="4"/>
        <v>25.519676001308941</v>
      </c>
    </row>
    <row r="25" spans="1:11" x14ac:dyDescent="0.25">
      <c r="B25" s="10">
        <v>1014</v>
      </c>
      <c r="C25">
        <v>182</v>
      </c>
      <c r="D25">
        <v>100</v>
      </c>
      <c r="E25">
        <f t="shared" si="5"/>
        <v>4.0444444444444443</v>
      </c>
      <c r="G25" s="7">
        <v>7.4730458099107555E-2</v>
      </c>
      <c r="H25">
        <f t="shared" si="6"/>
        <v>0.81333518608965338</v>
      </c>
      <c r="I25">
        <f t="shared" si="2"/>
        <v>3.2894889748514871</v>
      </c>
      <c r="J25">
        <f t="shared" si="3"/>
        <v>3335.541820499408</v>
      </c>
      <c r="K25">
        <f t="shared" si="4"/>
        <v>34.525893567038345</v>
      </c>
    </row>
    <row r="26" spans="1:11" x14ac:dyDescent="0.25">
      <c r="B26" s="10">
        <v>1196</v>
      </c>
      <c r="C26">
        <v>182</v>
      </c>
      <c r="D26">
        <v>100</v>
      </c>
      <c r="E26">
        <f t="shared" si="5"/>
        <v>4.0444444444444443</v>
      </c>
      <c r="G26" s="7">
        <v>7.4740290873356971E-2</v>
      </c>
      <c r="H26">
        <f t="shared" si="6"/>
        <v>0.78370104717163902</v>
      </c>
      <c r="I26">
        <f t="shared" si="2"/>
        <v>3.1696353463386289</v>
      </c>
      <c r="J26">
        <f t="shared" si="3"/>
        <v>3790.883874221</v>
      </c>
      <c r="K26">
        <f t="shared" si="4"/>
        <v>44.417862470699809</v>
      </c>
    </row>
    <row r="27" spans="1:11" x14ac:dyDescent="0.25">
      <c r="B27" s="10">
        <v>1378</v>
      </c>
      <c r="C27">
        <v>182</v>
      </c>
      <c r="D27">
        <v>100</v>
      </c>
      <c r="E27">
        <f t="shared" si="5"/>
        <v>4.0444444444444443</v>
      </c>
      <c r="G27" s="7">
        <v>7.4750123647606387E-2</v>
      </c>
      <c r="H27">
        <f t="shared" si="6"/>
        <v>0.75513940380621503</v>
      </c>
      <c r="I27">
        <f t="shared" si="2"/>
        <v>3.054119366505136</v>
      </c>
      <c r="J27">
        <f t="shared" si="3"/>
        <v>4208.5764870440771</v>
      </c>
      <c r="K27">
        <f t="shared" si="4"/>
        <v>55.061353476583427</v>
      </c>
    </row>
    <row r="28" spans="1:11" x14ac:dyDescent="0.25">
      <c r="B28" s="10">
        <v>1560</v>
      </c>
      <c r="C28">
        <v>182</v>
      </c>
      <c r="D28">
        <v>100</v>
      </c>
      <c r="E28">
        <f t="shared" si="5"/>
        <v>4.0444444444444443</v>
      </c>
      <c r="F28">
        <v>100</v>
      </c>
      <c r="G28" s="7">
        <v>7.4759956421855789E-2</v>
      </c>
      <c r="H28">
        <f t="shared" si="6"/>
        <v>0.72761170667053998</v>
      </c>
      <c r="I28">
        <f>(E28+F28)*H28</f>
        <v>75.703955791810415</v>
      </c>
      <c r="J28">
        <f t="shared" si="3"/>
        <v>118098.17103522425</v>
      </c>
      <c r="K28">
        <f t="shared" si="4"/>
        <v>1706.4288177354601</v>
      </c>
    </row>
    <row r="29" spans="1:11" x14ac:dyDescent="0.25">
      <c r="I29" s="51">
        <f>SUM(I20:I28)</f>
        <v>103.60933621818384</v>
      </c>
      <c r="J29" s="51">
        <f>SUM(J20:J28)/(365*I29)</f>
        <v>3.6436359402187759</v>
      </c>
      <c r="K29" s="51">
        <f>SUM(K20:K28)/(((1+(D17*182/360))^2)*I29)</f>
        <v>18.347697416388868</v>
      </c>
    </row>
    <row r="32" spans="1:11" x14ac:dyDescent="0.25">
      <c r="A32" s="43" t="s">
        <v>54</v>
      </c>
    </row>
    <row r="33" spans="1:11" x14ac:dyDescent="0.25">
      <c r="A33" s="47" t="s">
        <v>44</v>
      </c>
      <c r="B33" s="53">
        <f>+'Curva Bootstrapping Int Lineal'!E11</f>
        <v>8.5000000000000006E-2</v>
      </c>
      <c r="C33" s="56"/>
      <c r="D33" s="54"/>
    </row>
    <row r="34" spans="1:11" ht="15.75" thickBot="1" x14ac:dyDescent="0.3">
      <c r="B34" s="55" t="s">
        <v>46</v>
      </c>
      <c r="C34" s="55" t="s">
        <v>47</v>
      </c>
      <c r="D34" s="55" t="s">
        <v>48</v>
      </c>
      <c r="E34" s="55" t="s">
        <v>57</v>
      </c>
      <c r="F34" s="55" t="s">
        <v>50</v>
      </c>
      <c r="G34" s="55"/>
      <c r="H34" s="55" t="s">
        <v>52</v>
      </c>
      <c r="I34" s="55" t="s">
        <v>53</v>
      </c>
      <c r="J34" s="55" t="s">
        <v>40</v>
      </c>
      <c r="K34" s="55" t="s">
        <v>41</v>
      </c>
    </row>
    <row r="36" spans="1:11" x14ac:dyDescent="0.25">
      <c r="B36" s="10">
        <v>104</v>
      </c>
      <c r="C36">
        <v>104</v>
      </c>
      <c r="D36">
        <v>100</v>
      </c>
      <c r="E36">
        <f>D36*$B$33*(182/360)</f>
        <v>4.2972222222222225</v>
      </c>
      <c r="G36" s="6">
        <v>7.5149326135738007E-2</v>
      </c>
      <c r="H36">
        <f>(1+(G36*(182/360)))^(-B36/182)</f>
        <v>0.97891784169089802</v>
      </c>
      <c r="I36">
        <f>E36*H36</f>
        <v>4.2066275030439426</v>
      </c>
      <c r="J36">
        <f t="shared" ref="J36:J54" si="7">I36*B36</f>
        <v>437.48926031657004</v>
      </c>
      <c r="K36">
        <f t="shared" ref="K36:K54" si="8">(B36/365)*((B36/365)+1)*(I36)</f>
        <v>1.5401198205177056</v>
      </c>
    </row>
    <row r="37" spans="1:11" x14ac:dyDescent="0.25">
      <c r="B37" s="10">
        <v>286</v>
      </c>
      <c r="C37">
        <v>182</v>
      </c>
      <c r="D37">
        <v>100</v>
      </c>
      <c r="E37">
        <f t="shared" ref="E37:E54" si="9">D37*$B$33*(182/360)</f>
        <v>4.2972222222222225</v>
      </c>
      <c r="G37" s="6">
        <v>7.6690911957925462E-2</v>
      </c>
      <c r="H37">
        <f t="shared" ref="H37:H54" si="10">(1+(G37*(182/360)))^(-B37/182)</f>
        <v>0.94197624048155604</v>
      </c>
      <c r="I37">
        <f t="shared" ref="I37:I53" si="11">E37*H37</f>
        <v>4.0478812334026868</v>
      </c>
      <c r="J37">
        <f t="shared" si="7"/>
        <v>1157.6940327531684</v>
      </c>
      <c r="K37">
        <f t="shared" si="8"/>
        <v>5.6570374578518496</v>
      </c>
    </row>
    <row r="38" spans="1:11" x14ac:dyDescent="0.25">
      <c r="B38" s="10">
        <v>468</v>
      </c>
      <c r="C38">
        <v>182</v>
      </c>
      <c r="D38">
        <v>100</v>
      </c>
      <c r="E38">
        <f t="shared" si="9"/>
        <v>4.2972222222222225</v>
      </c>
      <c r="G38" s="6">
        <v>7.6034149746903035E-2</v>
      </c>
      <c r="H38">
        <f t="shared" si="10"/>
        <v>0.90756330925044604</v>
      </c>
      <c r="I38">
        <f t="shared" si="11"/>
        <v>3.900001220584556</v>
      </c>
      <c r="J38">
        <f t="shared" si="7"/>
        <v>1825.2005712335722</v>
      </c>
      <c r="K38">
        <f t="shared" si="8"/>
        <v>11.412212991837611</v>
      </c>
    </row>
    <row r="39" spans="1:11" x14ac:dyDescent="0.25">
      <c r="B39" s="10">
        <v>650</v>
      </c>
      <c r="C39">
        <v>182</v>
      </c>
      <c r="D39">
        <v>100</v>
      </c>
      <c r="E39">
        <f t="shared" si="9"/>
        <v>4.2972222222222225</v>
      </c>
      <c r="G39" s="6">
        <v>7.5377387535880594E-2</v>
      </c>
      <c r="H39">
        <f t="shared" si="10"/>
        <v>0.87496714873257275</v>
      </c>
      <c r="I39">
        <f t="shared" si="11"/>
        <v>3.7599282752480283</v>
      </c>
      <c r="J39">
        <f t="shared" si="7"/>
        <v>2443.9533789112184</v>
      </c>
      <c r="K39">
        <f t="shared" si="8"/>
        <v>18.619723622404855</v>
      </c>
    </row>
    <row r="40" spans="1:11" x14ac:dyDescent="0.25">
      <c r="B40" s="10">
        <v>832</v>
      </c>
      <c r="C40">
        <v>182</v>
      </c>
      <c r="D40">
        <v>100</v>
      </c>
      <c r="E40">
        <f t="shared" si="9"/>
        <v>4.2972222222222225</v>
      </c>
      <c r="G40" s="6">
        <v>7.4720625324858153E-2</v>
      </c>
      <c r="H40">
        <f t="shared" si="10"/>
        <v>0.84408179633088831</v>
      </c>
      <c r="I40">
        <f t="shared" si="11"/>
        <v>3.6272070525663453</v>
      </c>
      <c r="J40">
        <f t="shared" si="7"/>
        <v>3017.8362677351993</v>
      </c>
      <c r="K40">
        <f t="shared" si="8"/>
        <v>27.114655751390757</v>
      </c>
    </row>
    <row r="41" spans="1:11" x14ac:dyDescent="0.25">
      <c r="B41" s="10">
        <v>1014</v>
      </c>
      <c r="C41">
        <v>182</v>
      </c>
      <c r="D41">
        <v>100</v>
      </c>
      <c r="E41">
        <f t="shared" si="9"/>
        <v>4.2972222222222225</v>
      </c>
      <c r="G41" s="7">
        <v>7.4730458099107555E-2</v>
      </c>
      <c r="H41">
        <f t="shared" si="10"/>
        <v>0.81333518608965338</v>
      </c>
      <c r="I41">
        <f t="shared" si="11"/>
        <v>3.495082035779705</v>
      </c>
      <c r="J41">
        <f t="shared" si="7"/>
        <v>3544.0131842806209</v>
      </c>
      <c r="K41">
        <f t="shared" si="8"/>
        <v>36.683761914978241</v>
      </c>
    </row>
    <row r="42" spans="1:11" x14ac:dyDescent="0.25">
      <c r="B42" s="10">
        <v>1196</v>
      </c>
      <c r="C42">
        <v>182</v>
      </c>
      <c r="D42">
        <v>100</v>
      </c>
      <c r="E42">
        <f t="shared" si="9"/>
        <v>4.2972222222222225</v>
      </c>
      <c r="G42" s="7">
        <v>7.4740290873356971E-2</v>
      </c>
      <c r="H42">
        <f t="shared" si="10"/>
        <v>0.78370104717163902</v>
      </c>
      <c r="I42">
        <f t="shared" si="11"/>
        <v>3.3677375554847933</v>
      </c>
      <c r="J42">
        <f t="shared" si="7"/>
        <v>4027.8141163598129</v>
      </c>
      <c r="K42">
        <f t="shared" si="8"/>
        <v>47.193978875118546</v>
      </c>
    </row>
    <row r="43" spans="1:11" x14ac:dyDescent="0.25">
      <c r="B43" s="10">
        <v>1378</v>
      </c>
      <c r="C43">
        <v>182</v>
      </c>
      <c r="D43">
        <v>100</v>
      </c>
      <c r="E43">
        <f t="shared" si="9"/>
        <v>4.2972222222222225</v>
      </c>
      <c r="G43" s="7">
        <v>7.4750123647606387E-2</v>
      </c>
      <c r="H43">
        <f t="shared" si="10"/>
        <v>0.75513940380621503</v>
      </c>
      <c r="I43">
        <f t="shared" si="11"/>
        <v>3.2450018269117074</v>
      </c>
      <c r="J43">
        <f t="shared" si="7"/>
        <v>4471.6125174843328</v>
      </c>
      <c r="K43">
        <f t="shared" si="8"/>
        <v>58.502688068869894</v>
      </c>
    </row>
    <row r="44" spans="1:11" x14ac:dyDescent="0.25">
      <c r="B44" s="10">
        <v>1560</v>
      </c>
      <c r="C44">
        <v>182</v>
      </c>
      <c r="D44">
        <v>100</v>
      </c>
      <c r="E44">
        <f t="shared" si="9"/>
        <v>4.2972222222222225</v>
      </c>
      <c r="G44" s="7">
        <v>7.4759956421855789E-2</v>
      </c>
      <c r="H44">
        <f t="shared" si="10"/>
        <v>0.72761170667053998</v>
      </c>
      <c r="I44">
        <f t="shared" si="11"/>
        <v>3.1267091950536816</v>
      </c>
      <c r="J44">
        <f t="shared" si="7"/>
        <v>4877.6663442837435</v>
      </c>
      <c r="K44">
        <f t="shared" si="8"/>
        <v>70.478571685090685</v>
      </c>
    </row>
    <row r="45" spans="1:11" x14ac:dyDescent="0.25">
      <c r="B45" s="10">
        <v>1742</v>
      </c>
      <c r="C45">
        <v>182</v>
      </c>
      <c r="D45">
        <v>100</v>
      </c>
      <c r="E45">
        <f t="shared" si="9"/>
        <v>4.2972222222222225</v>
      </c>
      <c r="G45" s="6">
        <v>7.4910153712942018E-2</v>
      </c>
      <c r="H45">
        <f t="shared" si="10"/>
        <v>0.70062211237866701</v>
      </c>
      <c r="I45">
        <f t="shared" si="11"/>
        <v>3.0107289106938833</v>
      </c>
      <c r="J45">
        <f t="shared" si="7"/>
        <v>5244.6897624287449</v>
      </c>
      <c r="K45">
        <f t="shared" si="8"/>
        <v>82.946604086600587</v>
      </c>
    </row>
    <row r="46" spans="1:11" x14ac:dyDescent="0.25">
      <c r="B46" s="10">
        <v>1924</v>
      </c>
      <c r="C46">
        <v>182</v>
      </c>
      <c r="D46">
        <v>100</v>
      </c>
      <c r="E46">
        <f t="shared" si="9"/>
        <v>4.2972222222222225</v>
      </c>
      <c r="G46" s="6">
        <v>7.5060351004028261E-2</v>
      </c>
      <c r="H46">
        <f t="shared" si="10"/>
        <v>0.67453498023063507</v>
      </c>
      <c r="I46">
        <f t="shared" si="11"/>
        <v>2.8986267067133125</v>
      </c>
      <c r="J46">
        <f t="shared" si="7"/>
        <v>5576.9577837164134</v>
      </c>
      <c r="K46">
        <f t="shared" si="8"/>
        <v>95.820276726792045</v>
      </c>
    </row>
    <row r="47" spans="1:11" x14ac:dyDescent="0.25">
      <c r="B47" s="10">
        <v>2106</v>
      </c>
      <c r="C47">
        <v>182</v>
      </c>
      <c r="D47">
        <v>100</v>
      </c>
      <c r="E47">
        <f t="shared" si="9"/>
        <v>4.2972222222222225</v>
      </c>
      <c r="G47" s="6">
        <v>7.5210548295114504E-2</v>
      </c>
      <c r="H47">
        <f t="shared" si="10"/>
        <v>0.64932420723504458</v>
      </c>
      <c r="I47">
        <f t="shared" si="11"/>
        <v>2.7902904127572614</v>
      </c>
      <c r="J47">
        <f t="shared" si="7"/>
        <v>5876.3516092667924</v>
      </c>
      <c r="K47">
        <f t="shared" si="8"/>
        <v>108.99204223305118</v>
      </c>
    </row>
    <row r="48" spans="1:11" x14ac:dyDescent="0.25">
      <c r="B48" s="10">
        <v>2288</v>
      </c>
      <c r="C48">
        <v>182</v>
      </c>
      <c r="D48">
        <v>100</v>
      </c>
      <c r="E48">
        <f t="shared" si="9"/>
        <v>4.2972222222222225</v>
      </c>
      <c r="G48" s="6">
        <v>7.5360745586200734E-2</v>
      </c>
      <c r="H48">
        <f t="shared" si="10"/>
        <v>0.62496428564225015</v>
      </c>
      <c r="I48">
        <f t="shared" si="11"/>
        <v>2.6856104163571142</v>
      </c>
      <c r="J48">
        <f t="shared" si="7"/>
        <v>6144.6766326250772</v>
      </c>
      <c r="K48">
        <f t="shared" si="8"/>
        <v>122.36312333536746</v>
      </c>
    </row>
    <row r="49" spans="1:11" x14ac:dyDescent="0.25">
      <c r="B49" s="10">
        <v>2470</v>
      </c>
      <c r="C49">
        <v>182</v>
      </c>
      <c r="D49">
        <v>100</v>
      </c>
      <c r="E49">
        <f t="shared" si="9"/>
        <v>4.2972222222222225</v>
      </c>
      <c r="G49" s="6">
        <v>7.5510942877286963E-2</v>
      </c>
      <c r="H49">
        <f t="shared" si="10"/>
        <v>0.60143029541987703</v>
      </c>
      <c r="I49">
        <f t="shared" si="11"/>
        <v>2.5844796305959719</v>
      </c>
      <c r="J49">
        <f t="shared" si="7"/>
        <v>6383.6646875720508</v>
      </c>
      <c r="K49">
        <f t="shared" si="8"/>
        <v>135.84304289185036</v>
      </c>
    </row>
    <row r="50" spans="1:11" x14ac:dyDescent="0.25">
      <c r="B50" s="10">
        <v>2652</v>
      </c>
      <c r="C50">
        <v>182</v>
      </c>
      <c r="D50">
        <v>100</v>
      </c>
      <c r="E50">
        <f t="shared" si="9"/>
        <v>4.2972222222222225</v>
      </c>
      <c r="G50" s="6">
        <v>7.5661140168373206E-2</v>
      </c>
      <c r="H50">
        <f t="shared" si="10"/>
        <v>0.578697896584492</v>
      </c>
      <c r="I50">
        <f t="shared" si="11"/>
        <v>2.4867934611561364</v>
      </c>
      <c r="J50">
        <f t="shared" si="7"/>
        <v>6594.9762589860738</v>
      </c>
      <c r="K50">
        <f t="shared" si="8"/>
        <v>149.3491715020528</v>
      </c>
    </row>
    <row r="51" spans="1:11" x14ac:dyDescent="0.25">
      <c r="B51" s="10">
        <v>2834</v>
      </c>
      <c r="C51">
        <v>182</v>
      </c>
      <c r="D51">
        <v>100</v>
      </c>
      <c r="E51">
        <f t="shared" si="9"/>
        <v>4.2972222222222225</v>
      </c>
      <c r="G51" s="6">
        <v>7.5811337459459449E-2</v>
      </c>
      <c r="H51">
        <f t="shared" si="10"/>
        <v>0.55674332140156579</v>
      </c>
      <c r="I51">
        <f t="shared" si="11"/>
        <v>2.3924497728006178</v>
      </c>
      <c r="J51">
        <f t="shared" si="7"/>
        <v>6780.2026561169505</v>
      </c>
      <c r="K51">
        <f t="shared" si="8"/>
        <v>162.8062923394117</v>
      </c>
    </row>
    <row r="52" spans="1:11" x14ac:dyDescent="0.25">
      <c r="B52" s="10">
        <v>3016</v>
      </c>
      <c r="C52">
        <v>182</v>
      </c>
      <c r="D52">
        <v>100</v>
      </c>
      <c r="E52">
        <f t="shared" si="9"/>
        <v>4.2972222222222225</v>
      </c>
      <c r="G52" s="6">
        <v>7.5961534750545692E-2</v>
      </c>
      <c r="H52">
        <f t="shared" si="10"/>
        <v>0.53554336646553868</v>
      </c>
      <c r="I52">
        <f t="shared" si="11"/>
        <v>2.3013488553394121</v>
      </c>
      <c r="J52">
        <f t="shared" si="7"/>
        <v>6940.8681477036671</v>
      </c>
      <c r="K52">
        <f t="shared" si="8"/>
        <v>176.14618282894426</v>
      </c>
    </row>
    <row r="53" spans="1:11" x14ac:dyDescent="0.25">
      <c r="B53" s="10">
        <v>3198</v>
      </c>
      <c r="C53">
        <v>182</v>
      </c>
      <c r="D53">
        <v>100</v>
      </c>
      <c r="E53">
        <f t="shared" si="9"/>
        <v>4.2972222222222225</v>
      </c>
      <c r="G53" s="6">
        <v>7.6111732041631935E-2</v>
      </c>
      <c r="H53">
        <f t="shared" si="10"/>
        <v>0.51507538467146619</v>
      </c>
      <c r="I53">
        <f t="shared" si="11"/>
        <v>2.2133933891298838</v>
      </c>
      <c r="J53">
        <f t="shared" si="7"/>
        <v>7078.4320584373681</v>
      </c>
      <c r="K53">
        <f t="shared" si="8"/>
        <v>189.30721279198605</v>
      </c>
    </row>
    <row r="54" spans="1:11" x14ac:dyDescent="0.25">
      <c r="B54" s="10">
        <v>3380</v>
      </c>
      <c r="C54">
        <v>182</v>
      </c>
      <c r="D54">
        <v>100</v>
      </c>
      <c r="E54">
        <f t="shared" si="9"/>
        <v>4.2972222222222225</v>
      </c>
      <c r="F54">
        <v>100</v>
      </c>
      <c r="G54" s="6">
        <v>7.6261929332718179E-2</v>
      </c>
      <c r="H54">
        <f t="shared" si="10"/>
        <v>0.49531727708939977</v>
      </c>
      <c r="I54">
        <f>(F54+E54)*H54</f>
        <v>51.660216119099147</v>
      </c>
      <c r="J54">
        <f t="shared" si="7"/>
        <v>174611.53048255513</v>
      </c>
      <c r="K54">
        <f t="shared" si="8"/>
        <v>4908.3894288396987</v>
      </c>
    </row>
    <row r="55" spans="1:11" x14ac:dyDescent="0.25">
      <c r="I55" s="51">
        <f>SUM(I36:I54)</f>
        <v>107.8001135727182</v>
      </c>
      <c r="J55" s="51">
        <f>SUM(J36:J54)/(365*I55)</f>
        <v>6.5325274850203794</v>
      </c>
      <c r="K55" s="51">
        <f>SUM(K36:K54)/(((1+(D33*182/360))^2)*I55)</f>
        <v>59.454168602896829</v>
      </c>
    </row>
    <row r="58" spans="1:11" x14ac:dyDescent="0.25">
      <c r="A58" s="43" t="s">
        <v>55</v>
      </c>
    </row>
    <row r="59" spans="1:11" x14ac:dyDescent="0.25">
      <c r="A59" s="47" t="s">
        <v>44</v>
      </c>
      <c r="B59" s="53">
        <f>+'Curva Bootstrapping Int Lineal'!E12</f>
        <v>8.5000000000000006E-2</v>
      </c>
      <c r="C59" s="49"/>
      <c r="D59" s="57"/>
    </row>
    <row r="60" spans="1:11" ht="15.75" thickBot="1" x14ac:dyDescent="0.3">
      <c r="B60" s="55" t="s">
        <v>46</v>
      </c>
      <c r="C60" s="55" t="s">
        <v>47</v>
      </c>
      <c r="D60" s="55" t="s">
        <v>48</v>
      </c>
      <c r="E60" s="55" t="s">
        <v>57</v>
      </c>
      <c r="F60" s="55" t="s">
        <v>50</v>
      </c>
      <c r="G60" s="55"/>
      <c r="H60" s="55" t="s">
        <v>52</v>
      </c>
      <c r="I60" s="55" t="s">
        <v>53</v>
      </c>
      <c r="J60" s="55" t="s">
        <v>40</v>
      </c>
      <c r="K60" s="55" t="s">
        <v>41</v>
      </c>
    </row>
    <row r="62" spans="1:11" x14ac:dyDescent="0.25">
      <c r="B62" s="10">
        <v>104</v>
      </c>
      <c r="C62">
        <v>104</v>
      </c>
      <c r="D62">
        <v>100</v>
      </c>
      <c r="E62">
        <v>4.2972222222222225</v>
      </c>
      <c r="G62" s="6">
        <v>7.5149326135737951E-2</v>
      </c>
      <c r="H62">
        <f>(1+(G62*(182/360)))^(-B62/182)</f>
        <v>0.97891784169089813</v>
      </c>
      <c r="I62">
        <f>E62*H62</f>
        <v>4.2066275030439426</v>
      </c>
      <c r="J62">
        <f t="shared" ref="J62:J103" si="12">I62*B62</f>
        <v>437.48926031657004</v>
      </c>
      <c r="K62">
        <f t="shared" ref="K62:K103" si="13">(B62/365)*((B62/365)+1)*(I62)</f>
        <v>1.5401198205177056</v>
      </c>
    </row>
    <row r="63" spans="1:11" x14ac:dyDescent="0.25">
      <c r="B63" s="10">
        <v>286</v>
      </c>
      <c r="C63">
        <v>182</v>
      </c>
      <c r="D63">
        <v>100</v>
      </c>
      <c r="E63">
        <v>4.2972222222222225</v>
      </c>
      <c r="G63" s="6">
        <v>7.6690911957925462E-2</v>
      </c>
      <c r="H63">
        <f t="shared" ref="H63:H103" si="14">(1+(G63*(182/360)))^(-B63/182)</f>
        <v>0.94197624048155604</v>
      </c>
      <c r="I63">
        <f t="shared" ref="I63:I102" si="15">E63*H63</f>
        <v>4.0478812334026868</v>
      </c>
      <c r="J63">
        <f t="shared" si="12"/>
        <v>1157.6940327531684</v>
      </c>
      <c r="K63">
        <f t="shared" si="13"/>
        <v>5.6570374578518496</v>
      </c>
    </row>
    <row r="64" spans="1:11" x14ac:dyDescent="0.25">
      <c r="B64" s="10">
        <v>468</v>
      </c>
      <c r="C64">
        <v>182</v>
      </c>
      <c r="D64">
        <v>100</v>
      </c>
      <c r="E64">
        <v>4.2972222222222225</v>
      </c>
      <c r="G64" s="6">
        <v>7.6034149746903035E-2</v>
      </c>
      <c r="H64">
        <f t="shared" si="14"/>
        <v>0.90756330925044604</v>
      </c>
      <c r="I64">
        <f t="shared" si="15"/>
        <v>3.900001220584556</v>
      </c>
      <c r="J64">
        <f t="shared" si="12"/>
        <v>1825.2005712335722</v>
      </c>
      <c r="K64">
        <f t="shared" si="13"/>
        <v>11.412212991837611</v>
      </c>
    </row>
    <row r="65" spans="2:11" x14ac:dyDescent="0.25">
      <c r="B65" s="10">
        <v>650</v>
      </c>
      <c r="C65">
        <v>182</v>
      </c>
      <c r="D65">
        <v>100</v>
      </c>
      <c r="E65">
        <v>4.2972222222222225</v>
      </c>
      <c r="G65" s="6">
        <v>7.5377387535880594E-2</v>
      </c>
      <c r="H65">
        <f t="shared" si="14"/>
        <v>0.87496714873257275</v>
      </c>
      <c r="I65">
        <f t="shared" si="15"/>
        <v>3.7599282752480283</v>
      </c>
      <c r="J65">
        <f t="shared" si="12"/>
        <v>2443.9533789112184</v>
      </c>
      <c r="K65">
        <f t="shared" si="13"/>
        <v>18.619723622404855</v>
      </c>
    </row>
    <row r="66" spans="2:11" x14ac:dyDescent="0.25">
      <c r="B66" s="10">
        <v>832</v>
      </c>
      <c r="C66">
        <v>182</v>
      </c>
      <c r="D66">
        <v>100</v>
      </c>
      <c r="E66">
        <v>4.2972222222222225</v>
      </c>
      <c r="G66" s="6">
        <v>7.4720625324858153E-2</v>
      </c>
      <c r="H66">
        <f t="shared" si="14"/>
        <v>0.84408179633088831</v>
      </c>
      <c r="I66">
        <f t="shared" si="15"/>
        <v>3.6272070525663453</v>
      </c>
      <c r="J66">
        <f t="shared" si="12"/>
        <v>3017.8362677351993</v>
      </c>
      <c r="K66">
        <f t="shared" si="13"/>
        <v>27.114655751390757</v>
      </c>
    </row>
    <row r="67" spans="2:11" x14ac:dyDescent="0.25">
      <c r="B67" s="10">
        <v>1014</v>
      </c>
      <c r="C67">
        <v>182</v>
      </c>
      <c r="D67">
        <v>100</v>
      </c>
      <c r="E67">
        <v>4.2972222222222225</v>
      </c>
      <c r="G67" s="7">
        <v>7.4730458099107555E-2</v>
      </c>
      <c r="H67">
        <f t="shared" si="14"/>
        <v>0.81333518608965338</v>
      </c>
      <c r="I67">
        <f t="shared" si="15"/>
        <v>3.495082035779705</v>
      </c>
      <c r="J67">
        <f t="shared" si="12"/>
        <v>3544.0131842806209</v>
      </c>
      <c r="K67">
        <f t="shared" si="13"/>
        <v>36.683761914978241</v>
      </c>
    </row>
    <row r="68" spans="2:11" x14ac:dyDescent="0.25">
      <c r="B68" s="10">
        <v>1196</v>
      </c>
      <c r="C68">
        <v>182</v>
      </c>
      <c r="D68">
        <v>100</v>
      </c>
      <c r="E68">
        <v>4.2972222222222225</v>
      </c>
      <c r="G68" s="7">
        <v>7.4740290873356971E-2</v>
      </c>
      <c r="H68">
        <f t="shared" si="14"/>
        <v>0.78370104717163902</v>
      </c>
      <c r="I68">
        <f t="shared" si="15"/>
        <v>3.3677375554847933</v>
      </c>
      <c r="J68">
        <f t="shared" si="12"/>
        <v>4027.8141163598129</v>
      </c>
      <c r="K68">
        <f t="shared" si="13"/>
        <v>47.193978875118546</v>
      </c>
    </row>
    <row r="69" spans="2:11" x14ac:dyDescent="0.25">
      <c r="B69" s="10">
        <v>1378</v>
      </c>
      <c r="C69">
        <v>182</v>
      </c>
      <c r="D69">
        <v>100</v>
      </c>
      <c r="E69">
        <v>4.2972222222222225</v>
      </c>
      <c r="G69" s="7">
        <v>7.4750123647606387E-2</v>
      </c>
      <c r="H69">
        <f t="shared" si="14"/>
        <v>0.75513940380621503</v>
      </c>
      <c r="I69">
        <f t="shared" si="15"/>
        <v>3.2450018269117074</v>
      </c>
      <c r="J69">
        <f t="shared" si="12"/>
        <v>4471.6125174843328</v>
      </c>
      <c r="K69">
        <f t="shared" si="13"/>
        <v>58.502688068869894</v>
      </c>
    </row>
    <row r="70" spans="2:11" x14ac:dyDescent="0.25">
      <c r="B70" s="10">
        <v>1560</v>
      </c>
      <c r="C70">
        <v>182</v>
      </c>
      <c r="D70">
        <v>100</v>
      </c>
      <c r="E70">
        <v>4.2972222222222225</v>
      </c>
      <c r="G70" s="7">
        <v>7.4759956421855789E-2</v>
      </c>
      <c r="H70">
        <f t="shared" si="14"/>
        <v>0.72761170667053998</v>
      </c>
      <c r="I70">
        <f t="shared" si="15"/>
        <v>3.1267091950536816</v>
      </c>
      <c r="J70">
        <f t="shared" si="12"/>
        <v>4877.6663442837435</v>
      </c>
      <c r="K70">
        <f t="shared" si="13"/>
        <v>70.478571685090685</v>
      </c>
    </row>
    <row r="71" spans="2:11" x14ac:dyDescent="0.25">
      <c r="B71" s="10">
        <v>1742</v>
      </c>
      <c r="C71">
        <v>182</v>
      </c>
      <c r="D71">
        <v>100</v>
      </c>
      <c r="E71">
        <v>4.2972222222222225</v>
      </c>
      <c r="G71" s="6">
        <v>7.4910153712942018E-2</v>
      </c>
      <c r="H71">
        <f t="shared" si="14"/>
        <v>0.70062211237866701</v>
      </c>
      <c r="I71">
        <f t="shared" si="15"/>
        <v>3.0107289106938833</v>
      </c>
      <c r="J71">
        <f t="shared" si="12"/>
        <v>5244.6897624287449</v>
      </c>
      <c r="K71">
        <f t="shared" si="13"/>
        <v>82.946604086600587</v>
      </c>
    </row>
    <row r="72" spans="2:11" x14ac:dyDescent="0.25">
      <c r="B72" s="10">
        <v>1924</v>
      </c>
      <c r="C72">
        <v>182</v>
      </c>
      <c r="D72">
        <v>100</v>
      </c>
      <c r="E72">
        <v>4.2972222222222225</v>
      </c>
      <c r="G72" s="6">
        <v>7.5060351004028261E-2</v>
      </c>
      <c r="H72">
        <f t="shared" si="14"/>
        <v>0.67453498023063507</v>
      </c>
      <c r="I72">
        <f t="shared" si="15"/>
        <v>2.8986267067133125</v>
      </c>
      <c r="J72">
        <f t="shared" si="12"/>
        <v>5576.9577837164134</v>
      </c>
      <c r="K72">
        <f t="shared" si="13"/>
        <v>95.820276726792045</v>
      </c>
    </row>
    <row r="73" spans="2:11" x14ac:dyDescent="0.25">
      <c r="B73" s="10">
        <v>2106</v>
      </c>
      <c r="C73">
        <v>182</v>
      </c>
      <c r="D73">
        <v>100</v>
      </c>
      <c r="E73">
        <v>4.2972222222222225</v>
      </c>
      <c r="G73" s="6">
        <v>7.5210548295114504E-2</v>
      </c>
      <c r="H73">
        <f t="shared" si="14"/>
        <v>0.64932420723504458</v>
      </c>
      <c r="I73">
        <f t="shared" si="15"/>
        <v>2.7902904127572614</v>
      </c>
      <c r="J73">
        <f t="shared" si="12"/>
        <v>5876.3516092667924</v>
      </c>
      <c r="K73">
        <f t="shared" si="13"/>
        <v>108.99204223305118</v>
      </c>
    </row>
    <row r="74" spans="2:11" x14ac:dyDescent="0.25">
      <c r="B74" s="10">
        <v>2288</v>
      </c>
      <c r="C74">
        <v>182</v>
      </c>
      <c r="D74">
        <v>100</v>
      </c>
      <c r="E74">
        <v>4.2972222222222225</v>
      </c>
      <c r="G74" s="6">
        <v>7.5360745586200734E-2</v>
      </c>
      <c r="H74">
        <f t="shared" si="14"/>
        <v>0.62496428564225015</v>
      </c>
      <c r="I74">
        <f t="shared" si="15"/>
        <v>2.6856104163571142</v>
      </c>
      <c r="J74">
        <f t="shared" si="12"/>
        <v>6144.6766326250772</v>
      </c>
      <c r="K74">
        <f t="shared" si="13"/>
        <v>122.36312333536746</v>
      </c>
    </row>
    <row r="75" spans="2:11" x14ac:dyDescent="0.25">
      <c r="B75" s="10">
        <v>2470</v>
      </c>
      <c r="C75">
        <v>182</v>
      </c>
      <c r="D75">
        <v>100</v>
      </c>
      <c r="E75">
        <v>4.2972222222222225</v>
      </c>
      <c r="G75" s="6">
        <v>7.5510942877286963E-2</v>
      </c>
      <c r="H75">
        <f t="shared" si="14"/>
        <v>0.60143029541987703</v>
      </c>
      <c r="I75">
        <f t="shared" si="15"/>
        <v>2.5844796305959719</v>
      </c>
      <c r="J75">
        <f t="shared" si="12"/>
        <v>6383.6646875720508</v>
      </c>
      <c r="K75">
        <f t="shared" si="13"/>
        <v>135.84304289185036</v>
      </c>
    </row>
    <row r="76" spans="2:11" x14ac:dyDescent="0.25">
      <c r="B76" s="10">
        <v>2652</v>
      </c>
      <c r="C76">
        <v>182</v>
      </c>
      <c r="D76">
        <v>100</v>
      </c>
      <c r="E76">
        <v>4.2972222222222225</v>
      </c>
      <c r="G76" s="6">
        <v>7.5661140168373206E-2</v>
      </c>
      <c r="H76">
        <f t="shared" si="14"/>
        <v>0.578697896584492</v>
      </c>
      <c r="I76">
        <f t="shared" si="15"/>
        <v>2.4867934611561364</v>
      </c>
      <c r="J76">
        <f t="shared" si="12"/>
        <v>6594.9762589860738</v>
      </c>
      <c r="K76">
        <f t="shared" si="13"/>
        <v>149.3491715020528</v>
      </c>
    </row>
    <row r="77" spans="2:11" x14ac:dyDescent="0.25">
      <c r="B77" s="10">
        <v>2834</v>
      </c>
      <c r="C77">
        <v>182</v>
      </c>
      <c r="D77">
        <v>100</v>
      </c>
      <c r="E77">
        <v>4.2972222222222225</v>
      </c>
      <c r="G77" s="6">
        <v>7.5811337459459449E-2</v>
      </c>
      <c r="H77">
        <f t="shared" si="14"/>
        <v>0.55674332140156579</v>
      </c>
      <c r="I77">
        <f t="shared" si="15"/>
        <v>2.3924497728006178</v>
      </c>
      <c r="J77">
        <f t="shared" si="12"/>
        <v>6780.2026561169505</v>
      </c>
      <c r="K77">
        <f t="shared" si="13"/>
        <v>162.8062923394117</v>
      </c>
    </row>
    <row r="78" spans="2:11" x14ac:dyDescent="0.25">
      <c r="B78" s="10">
        <v>3016</v>
      </c>
      <c r="C78">
        <v>182</v>
      </c>
      <c r="D78">
        <v>100</v>
      </c>
      <c r="E78">
        <v>4.2972222222222225</v>
      </c>
      <c r="G78" s="6">
        <v>7.5961534750545692E-2</v>
      </c>
      <c r="H78">
        <f t="shared" si="14"/>
        <v>0.53554336646553868</v>
      </c>
      <c r="I78">
        <f t="shared" si="15"/>
        <v>2.3013488553394121</v>
      </c>
      <c r="J78">
        <f t="shared" si="12"/>
        <v>6940.8681477036671</v>
      </c>
      <c r="K78">
        <f t="shared" si="13"/>
        <v>176.14618282894426</v>
      </c>
    </row>
    <row r="79" spans="2:11" x14ac:dyDescent="0.25">
      <c r="B79" s="10">
        <v>3198</v>
      </c>
      <c r="C79">
        <v>182</v>
      </c>
      <c r="D79">
        <v>100</v>
      </c>
      <c r="E79">
        <v>4.2972222222222225</v>
      </c>
      <c r="G79" s="6">
        <v>7.6111732041631935E-2</v>
      </c>
      <c r="H79">
        <f t="shared" si="14"/>
        <v>0.51507538467146619</v>
      </c>
      <c r="I79">
        <f t="shared" si="15"/>
        <v>2.2133933891298838</v>
      </c>
      <c r="J79">
        <f t="shared" si="12"/>
        <v>7078.4320584373681</v>
      </c>
      <c r="K79">
        <f t="shared" si="13"/>
        <v>189.30721279198605</v>
      </c>
    </row>
    <row r="80" spans="2:11" x14ac:dyDescent="0.25">
      <c r="B80" s="10">
        <v>3380</v>
      </c>
      <c r="C80">
        <v>182</v>
      </c>
      <c r="D80">
        <v>100</v>
      </c>
      <c r="E80">
        <v>4.2972222222222225</v>
      </c>
      <c r="G80" s="6">
        <v>7.6261929332718179E-2</v>
      </c>
      <c r="H80">
        <f t="shared" si="14"/>
        <v>0.49531727708939977</v>
      </c>
      <c r="I80">
        <f t="shared" si="15"/>
        <v>2.128488410159171</v>
      </c>
      <c r="J80">
        <f t="shared" si="12"/>
        <v>7194.2908263379977</v>
      </c>
      <c r="K80">
        <f t="shared" si="13"/>
        <v>202.23395867619291</v>
      </c>
    </row>
    <row r="81" spans="2:11" x14ac:dyDescent="0.25">
      <c r="B81" s="10">
        <v>3562</v>
      </c>
      <c r="C81">
        <v>182</v>
      </c>
      <c r="D81">
        <v>100</v>
      </c>
      <c r="E81">
        <v>4.2972222222222225</v>
      </c>
      <c r="G81" s="6">
        <v>7.6436381600070685E-2</v>
      </c>
      <c r="H81">
        <f t="shared" si="14"/>
        <v>0.47613745474977759</v>
      </c>
      <c r="I81">
        <f t="shared" si="15"/>
        <v>2.0460684513830723</v>
      </c>
      <c r="J81">
        <f t="shared" si="12"/>
        <v>7288.095823826503</v>
      </c>
      <c r="K81">
        <f t="shared" si="13"/>
        <v>214.82718934259097</v>
      </c>
    </row>
    <row r="82" spans="2:11" x14ac:dyDescent="0.25">
      <c r="B82" s="10">
        <v>3744</v>
      </c>
      <c r="C82">
        <v>182</v>
      </c>
      <c r="D82">
        <v>100</v>
      </c>
      <c r="E82">
        <v>4.2972222222222225</v>
      </c>
      <c r="G82" s="6">
        <v>7.6610833867423206E-2</v>
      </c>
      <c r="H82">
        <f t="shared" si="14"/>
        <v>0.45762266002573754</v>
      </c>
      <c r="I82">
        <f t="shared" si="15"/>
        <v>1.9665062640550446</v>
      </c>
      <c r="J82">
        <f t="shared" si="12"/>
        <v>7362.5994526220866</v>
      </c>
      <c r="K82">
        <f t="shared" si="13"/>
        <v>227.08141227865761</v>
      </c>
    </row>
    <row r="83" spans="2:11" x14ac:dyDescent="0.25">
      <c r="B83" s="10">
        <v>3926</v>
      </c>
      <c r="C83">
        <v>182</v>
      </c>
      <c r="D83">
        <v>100</v>
      </c>
      <c r="E83">
        <v>4.2972222222222225</v>
      </c>
      <c r="G83" s="6">
        <v>7.6785286134775727E-2</v>
      </c>
      <c r="H83">
        <f t="shared" si="14"/>
        <v>0.43975320329970985</v>
      </c>
      <c r="I83">
        <f t="shared" si="15"/>
        <v>1.8897172375129199</v>
      </c>
      <c r="J83">
        <f t="shared" si="12"/>
        <v>7419.0298744757238</v>
      </c>
      <c r="K83">
        <f t="shared" si="13"/>
        <v>238.95708156408577</v>
      </c>
    </row>
    <row r="84" spans="2:11" x14ac:dyDescent="0.25">
      <c r="B84" s="10">
        <v>4108</v>
      </c>
      <c r="C84">
        <v>182</v>
      </c>
      <c r="D84">
        <v>100</v>
      </c>
      <c r="E84">
        <v>4.2972222222222225</v>
      </c>
      <c r="G84" s="6">
        <v>7.6959738402128233E-2</v>
      </c>
      <c r="H84">
        <f t="shared" si="14"/>
        <v>0.42250983900755473</v>
      </c>
      <c r="I84">
        <f t="shared" si="15"/>
        <v>1.8156186692907978</v>
      </c>
      <c r="J84">
        <f t="shared" si="12"/>
        <v>7458.5614934465975</v>
      </c>
      <c r="K84">
        <f t="shared" si="13"/>
        <v>250.41955759194315</v>
      </c>
    </row>
    <row r="85" spans="2:11" x14ac:dyDescent="0.25">
      <c r="B85" s="10">
        <v>4290</v>
      </c>
      <c r="C85">
        <v>182</v>
      </c>
      <c r="D85">
        <v>100</v>
      </c>
      <c r="E85">
        <v>4.2972222222222225</v>
      </c>
      <c r="G85" s="6">
        <v>7.713419066948074E-2</v>
      </c>
      <c r="H85">
        <f t="shared" si="14"/>
        <v>0.40587376118311924</v>
      </c>
      <c r="I85">
        <f t="shared" si="15"/>
        <v>1.7441297459730154</v>
      </c>
      <c r="J85">
        <f t="shared" si="12"/>
        <v>7482.3166102242358</v>
      </c>
      <c r="K85">
        <f t="shared" si="13"/>
        <v>261.43879767756664</v>
      </c>
    </row>
    <row r="86" spans="2:11" x14ac:dyDescent="0.25">
      <c r="B86" s="10">
        <v>4472</v>
      </c>
      <c r="C86">
        <v>182</v>
      </c>
      <c r="D86">
        <v>100</v>
      </c>
      <c r="E86">
        <v>4.2972222222222225</v>
      </c>
      <c r="G86" s="6">
        <v>7.7308642936833261E-2</v>
      </c>
      <c r="H86">
        <f t="shared" si="14"/>
        <v>0.38982659880757231</v>
      </c>
      <c r="I86">
        <f t="shared" si="15"/>
        <v>1.6751715232092066</v>
      </c>
      <c r="J86">
        <f t="shared" si="12"/>
        <v>7491.3670517915716</v>
      </c>
      <c r="K86">
        <f t="shared" si="13"/>
        <v>271.98905933207607</v>
      </c>
    </row>
    <row r="87" spans="2:11" x14ac:dyDescent="0.25">
      <c r="B87" s="10">
        <v>4654</v>
      </c>
      <c r="C87">
        <v>182</v>
      </c>
      <c r="D87">
        <v>100</v>
      </c>
      <c r="E87">
        <v>4.2972222222222225</v>
      </c>
      <c r="G87" s="6">
        <v>7.7483095204185781E-2</v>
      </c>
      <c r="H87">
        <f t="shared" si="14"/>
        <v>0.37435041097598848</v>
      </c>
      <c r="I87">
        <f t="shared" si="15"/>
        <v>1.6086669049440394</v>
      </c>
      <c r="J87">
        <f t="shared" si="12"/>
        <v>7486.7357756095598</v>
      </c>
      <c r="K87">
        <f t="shared" si="13"/>
        <v>282.04861593382913</v>
      </c>
    </row>
    <row r="88" spans="2:11" x14ac:dyDescent="0.25">
      <c r="B88" s="10">
        <v>4836</v>
      </c>
      <c r="C88">
        <v>182</v>
      </c>
      <c r="D88">
        <v>100</v>
      </c>
      <c r="E88">
        <v>4.2972222222222225</v>
      </c>
      <c r="G88" s="6">
        <v>7.7657547471538288E-2</v>
      </c>
      <c r="H88">
        <f t="shared" si="14"/>
        <v>0.35942768189331786</v>
      </c>
      <c r="I88">
        <f t="shared" si="15"/>
        <v>1.5445406219137854</v>
      </c>
      <c r="J88">
        <f t="shared" si="12"/>
        <v>7469.3984475750658</v>
      </c>
      <c r="K88">
        <f t="shared" si="13"/>
        <v>291.59948452496087</v>
      </c>
    </row>
    <row r="89" spans="2:11" x14ac:dyDescent="0.25">
      <c r="B89" s="10">
        <v>5018</v>
      </c>
      <c r="C89">
        <v>182</v>
      </c>
      <c r="D89">
        <v>100</v>
      </c>
      <c r="E89">
        <v>4.2972222222222225</v>
      </c>
      <c r="G89" s="6">
        <v>7.7831999738890795E-2</v>
      </c>
      <c r="H89">
        <f t="shared" si="14"/>
        <v>0.34504131571159258</v>
      </c>
      <c r="I89">
        <f t="shared" si="15"/>
        <v>1.4827192094606494</v>
      </c>
      <c r="J89">
        <f t="shared" si="12"/>
        <v>7440.2849930735383</v>
      </c>
      <c r="K89">
        <f t="shared" si="13"/>
        <v>300.62716545479344</v>
      </c>
    </row>
    <row r="90" spans="2:11" x14ac:dyDescent="0.25">
      <c r="B90" s="10">
        <v>5200</v>
      </c>
      <c r="C90">
        <v>182</v>
      </c>
      <c r="D90">
        <v>100</v>
      </c>
      <c r="E90">
        <v>4.2972222222222225</v>
      </c>
      <c r="G90" s="6">
        <v>7.8006452006243315E-2</v>
      </c>
      <c r="H90">
        <f t="shared" si="14"/>
        <v>0.33117463122000679</v>
      </c>
      <c r="I90">
        <f t="shared" si="15"/>
        <v>1.4231309847148625</v>
      </c>
      <c r="J90">
        <f t="shared" si="12"/>
        <v>7400.2811205172857</v>
      </c>
      <c r="K90">
        <f t="shared" si="13"/>
        <v>309.12039358737997</v>
      </c>
    </row>
    <row r="91" spans="2:11" x14ac:dyDescent="0.25">
      <c r="B91" s="10">
        <v>5382</v>
      </c>
      <c r="C91">
        <v>182</v>
      </c>
      <c r="D91">
        <v>100</v>
      </c>
      <c r="E91">
        <v>4.2972222222222225</v>
      </c>
      <c r="G91" s="6">
        <v>7.8180904273595836E-2</v>
      </c>
      <c r="H91">
        <f t="shared" si="14"/>
        <v>0.31781135639909858</v>
      </c>
      <c r="I91">
        <f t="shared" si="15"/>
        <v>1.3657060231927931</v>
      </c>
      <c r="J91">
        <f t="shared" si="12"/>
        <v>7350.2298168236121</v>
      </c>
      <c r="K91">
        <f t="shared" si="13"/>
        <v>317.07090078652885</v>
      </c>
    </row>
    <row r="92" spans="2:11" x14ac:dyDescent="0.25">
      <c r="B92" s="10">
        <v>5564</v>
      </c>
      <c r="C92">
        <v>182</v>
      </c>
      <c r="D92">
        <v>100</v>
      </c>
      <c r="E92">
        <v>4.2972222222222225</v>
      </c>
      <c r="G92" s="6">
        <v>7.8355356540948357E-2</v>
      </c>
      <c r="H92">
        <f t="shared" si="14"/>
        <v>0.3049356228500838</v>
      </c>
      <c r="I92">
        <f t="shared" si="15"/>
        <v>1.3103761348585545</v>
      </c>
      <c r="J92">
        <f t="shared" si="12"/>
        <v>7290.9328143529974</v>
      </c>
      <c r="K92">
        <f t="shared" si="13"/>
        <v>324.4731893886202</v>
      </c>
    </row>
    <row r="93" spans="2:11" x14ac:dyDescent="0.25">
      <c r="B93" s="10">
        <v>5746</v>
      </c>
      <c r="C93">
        <v>182</v>
      </c>
      <c r="D93">
        <v>100</v>
      </c>
      <c r="E93">
        <v>4.2972222222222225</v>
      </c>
      <c r="G93" s="6">
        <v>7.8529808808300877E-2</v>
      </c>
      <c r="H93">
        <f t="shared" si="14"/>
        <v>0.29253196011001659</v>
      </c>
      <c r="I93">
        <f t="shared" si="15"/>
        <v>1.257074839694988</v>
      </c>
      <c r="J93">
        <f t="shared" si="12"/>
        <v>7223.1520288874008</v>
      </c>
      <c r="K93">
        <f t="shared" si="13"/>
        <v>331.32431637103326</v>
      </c>
    </row>
    <row r="94" spans="2:11" x14ac:dyDescent="0.25">
      <c r="B94" s="10">
        <v>5928</v>
      </c>
      <c r="C94">
        <v>182</v>
      </c>
      <c r="D94">
        <v>100</v>
      </c>
      <c r="E94">
        <v>4.2972222222222225</v>
      </c>
      <c r="G94" s="6">
        <v>7.8704261075653398E-2</v>
      </c>
      <c r="H94">
        <f t="shared" si="14"/>
        <v>0.28058528986315717</v>
      </c>
      <c r="I94">
        <f t="shared" si="15"/>
        <v>1.2057373428286227</v>
      </c>
      <c r="J94">
        <f t="shared" si="12"/>
        <v>7147.6109682880751</v>
      </c>
      <c r="K94">
        <f t="shared" si="13"/>
        <v>337.62368792221332</v>
      </c>
    </row>
    <row r="95" spans="2:11" x14ac:dyDescent="0.25">
      <c r="B95" s="10">
        <v>6110</v>
      </c>
      <c r="C95">
        <v>182</v>
      </c>
      <c r="D95">
        <v>100</v>
      </c>
      <c r="E95">
        <v>4.2972222222222225</v>
      </c>
      <c r="G95" s="6">
        <v>7.8878713343005918E-2</v>
      </c>
      <c r="H95">
        <f t="shared" si="14"/>
        <v>0.26908092005868878</v>
      </c>
      <c r="I95">
        <f t="shared" si="15"/>
        <v>1.1563005092521987</v>
      </c>
      <c r="J95">
        <f t="shared" si="12"/>
        <v>7064.9961115309343</v>
      </c>
      <c r="K95">
        <f t="shared" si="13"/>
        <v>343.37286411831718</v>
      </c>
    </row>
    <row r="96" spans="2:11" x14ac:dyDescent="0.25">
      <c r="B96" s="10">
        <v>6292</v>
      </c>
      <c r="C96">
        <v>182</v>
      </c>
      <c r="D96">
        <v>100</v>
      </c>
      <c r="E96">
        <v>4.2972222222222225</v>
      </c>
      <c r="G96" s="6">
        <v>7.9053165610358439E-2</v>
      </c>
      <c r="H96">
        <f t="shared" si="14"/>
        <v>0.25800453894451847</v>
      </c>
      <c r="I96">
        <f t="shared" si="15"/>
        <v>1.1087028381865836</v>
      </c>
      <c r="J96">
        <f t="shared" si="12"/>
        <v>6975.9582578699838</v>
      </c>
      <c r="K96">
        <f t="shared" si="13"/>
        <v>348.57537341069974</v>
      </c>
    </row>
    <row r="97" spans="1:11" x14ac:dyDescent="0.25">
      <c r="B97" s="10">
        <v>6474</v>
      </c>
      <c r="C97">
        <v>182</v>
      </c>
      <c r="D97">
        <v>100</v>
      </c>
      <c r="E97">
        <v>4.2972222222222225</v>
      </c>
      <c r="G97" s="6">
        <v>7.922761787771096E-2</v>
      </c>
      <c r="H97">
        <f t="shared" si="14"/>
        <v>0.24734220902669671</v>
      </c>
      <c r="I97">
        <f t="shared" si="15"/>
        <v>1.062884437123055</v>
      </c>
      <c r="J97">
        <f t="shared" si="12"/>
        <v>6881.1138459346585</v>
      </c>
      <c r="K97">
        <f t="shared" si="13"/>
        <v>353.23653662861426</v>
      </c>
    </row>
    <row r="98" spans="1:11" x14ac:dyDescent="0.25">
      <c r="B98" s="10">
        <v>6656</v>
      </c>
      <c r="C98">
        <v>182</v>
      </c>
      <c r="D98">
        <v>100</v>
      </c>
      <c r="E98">
        <v>4.2972222222222225</v>
      </c>
      <c r="G98" s="6">
        <v>7.940207014506348E-2</v>
      </c>
      <c r="H98">
        <f t="shared" si="14"/>
        <v>0.23708036096361815</v>
      </c>
      <c r="I98">
        <f t="shared" si="15"/>
        <v>1.0187869955853259</v>
      </c>
      <c r="J98">
        <f t="shared" si="12"/>
        <v>6781.0462426159293</v>
      </c>
      <c r="K98">
        <f t="shared" si="13"/>
        <v>357.36330020196237</v>
      </c>
    </row>
    <row r="99" spans="1:11" x14ac:dyDescent="0.25">
      <c r="B99" s="10">
        <v>6838</v>
      </c>
      <c r="C99">
        <v>182</v>
      </c>
      <c r="D99">
        <v>100</v>
      </c>
      <c r="E99">
        <v>4.2972222222222225</v>
      </c>
      <c r="G99" s="6">
        <v>7.9576522412416001E-2</v>
      </c>
      <c r="H99">
        <f t="shared" si="14"/>
        <v>0.22720578740386677</v>
      </c>
      <c r="I99">
        <f t="shared" si="15"/>
        <v>0.97635375864939422</v>
      </c>
      <c r="J99">
        <f t="shared" si="12"/>
        <v>6676.3070016445581</v>
      </c>
      <c r="K99">
        <f t="shared" si="13"/>
        <v>360.96407830996992</v>
      </c>
    </row>
    <row r="100" spans="1:11" x14ac:dyDescent="0.25">
      <c r="B100" s="10">
        <v>7020</v>
      </c>
      <c r="C100">
        <v>182</v>
      </c>
      <c r="D100">
        <v>100</v>
      </c>
      <c r="E100">
        <v>4.2972222222222225</v>
      </c>
      <c r="G100" s="6">
        <v>7.9750974679768522E-2</v>
      </c>
      <c r="H100">
        <f t="shared" si="14"/>
        <v>0.21770563677631288</v>
      </c>
      <c r="I100">
        <f t="shared" si="15"/>
        <v>0.93552950025821124</v>
      </c>
      <c r="J100">
        <f t="shared" si="12"/>
        <v>6567.4170918126429</v>
      </c>
      <c r="K100">
        <f t="shared" si="13"/>
        <v>364.0486036632492</v>
      </c>
    </row>
    <row r="101" spans="1:11" x14ac:dyDescent="0.25">
      <c r="B101" s="10">
        <v>7202</v>
      </c>
      <c r="C101">
        <v>182</v>
      </c>
      <c r="D101">
        <v>100</v>
      </c>
      <c r="E101">
        <v>4.2972222222222225</v>
      </c>
      <c r="G101" s="6">
        <v>7.9925426947121042E-2</v>
      </c>
      <c r="H101">
        <f t="shared" si="14"/>
        <v>0.20856740704071802</v>
      </c>
      <c r="I101">
        <f t="shared" si="15"/>
        <v>0.89626049636664107</v>
      </c>
      <c r="J101">
        <f t="shared" si="12"/>
        <v>6454.8680948325491</v>
      </c>
      <c r="K101">
        <f t="shared" si="13"/>
        <v>366.62778662861996</v>
      </c>
    </row>
    <row r="102" spans="1:11" x14ac:dyDescent="0.25">
      <c r="B102" s="10">
        <v>7384</v>
      </c>
      <c r="C102">
        <v>182</v>
      </c>
      <c r="D102">
        <v>100</v>
      </c>
      <c r="E102">
        <v>4.2972222222222225</v>
      </c>
      <c r="G102" s="6">
        <v>8.0099879214473563E-2</v>
      </c>
      <c r="H102">
        <f t="shared" si="14"/>
        <v>0.19977893940680089</v>
      </c>
      <c r="I102">
        <f t="shared" si="15"/>
        <v>0.85849449795089161</v>
      </c>
      <c r="J102">
        <f t="shared" si="12"/>
        <v>6339.1233728693833</v>
      </c>
      <c r="K102">
        <f t="shared" si="13"/>
        <v>368.7135824084433</v>
      </c>
    </row>
    <row r="103" spans="1:11" x14ac:dyDescent="0.25">
      <c r="B103" s="10">
        <v>7566</v>
      </c>
      <c r="C103">
        <v>182</v>
      </c>
      <c r="D103">
        <v>100</v>
      </c>
      <c r="E103">
        <v>4.2972222222222225</v>
      </c>
      <c r="F103">
        <v>100</v>
      </c>
      <c r="G103" s="6">
        <v>8.0274331481826083E-2</v>
      </c>
      <c r="H103">
        <f t="shared" si="14"/>
        <v>0.19132841202948273</v>
      </c>
      <c r="I103">
        <f>(F103+E103)*H103</f>
        <v>19.955021906863855</v>
      </c>
      <c r="J103">
        <f t="shared" si="12"/>
        <v>150979.69574733192</v>
      </c>
      <c r="K103">
        <f t="shared" si="13"/>
        <v>8987.9524636674014</v>
      </c>
    </row>
    <row r="104" spans="1:11" x14ac:dyDescent="0.25">
      <c r="I104" s="51">
        <f>SUM(I62:I103)</f>
        <v>108.57188475704675</v>
      </c>
      <c r="J104" s="51">
        <f>SUM(J62:J103)/(365*I104)</f>
        <v>10.034372348003471</v>
      </c>
      <c r="K104" s="51">
        <f>SUM(K62:K103)/(((1+(D59*182/360))^2)*I104)</f>
        <v>161.2983521247865</v>
      </c>
    </row>
    <row r="107" spans="1:11" x14ac:dyDescent="0.25">
      <c r="A107" s="43" t="s">
        <v>56</v>
      </c>
    </row>
    <row r="108" spans="1:11" x14ac:dyDescent="0.25">
      <c r="A108" s="47" t="s">
        <v>44</v>
      </c>
      <c r="B108" s="53">
        <f>+'Curva Bootstrapping Int Lineal'!E13</f>
        <v>0.08</v>
      </c>
      <c r="C108" s="49"/>
      <c r="D108" s="58"/>
    </row>
    <row r="109" spans="1:11" ht="15.75" thickBot="1" x14ac:dyDescent="0.3">
      <c r="B109" s="59" t="s">
        <v>46</v>
      </c>
      <c r="C109" s="59" t="s">
        <v>47</v>
      </c>
      <c r="D109" s="59" t="s">
        <v>48</v>
      </c>
      <c r="E109" s="59" t="s">
        <v>57</v>
      </c>
      <c r="F109" s="59" t="s">
        <v>50</v>
      </c>
      <c r="G109" s="59"/>
      <c r="H109" s="59" t="s">
        <v>52</v>
      </c>
      <c r="I109" s="59" t="s">
        <v>53</v>
      </c>
      <c r="J109" s="59" t="s">
        <v>40</v>
      </c>
      <c r="K109" s="59" t="s">
        <v>41</v>
      </c>
    </row>
    <row r="111" spans="1:11" x14ac:dyDescent="0.25">
      <c r="B111" s="10">
        <v>104</v>
      </c>
      <c r="C111">
        <v>104</v>
      </c>
      <c r="D111">
        <v>100</v>
      </c>
      <c r="E111">
        <v>4.0444444444444443</v>
      </c>
      <c r="G111" s="6">
        <v>7.5149326135737951E-2</v>
      </c>
      <c r="H111">
        <f>(1+(G111*(182/360)))^(-B111/182)</f>
        <v>0.97891784169089813</v>
      </c>
      <c r="I111">
        <f>E111*H111</f>
        <v>3.9591788263942989</v>
      </c>
      <c r="J111">
        <f t="shared" ref="J111:J170" si="16">I111*B111</f>
        <v>411.75459794500711</v>
      </c>
      <c r="K111">
        <f t="shared" ref="K111:K170" si="17">(B111/365)*((B111/365)+1)*(I111)</f>
        <v>1.4495245369578404</v>
      </c>
    </row>
    <row r="112" spans="1:11" x14ac:dyDescent="0.25">
      <c r="B112" s="10">
        <v>286</v>
      </c>
      <c r="C112">
        <v>182</v>
      </c>
      <c r="D112">
        <v>100</v>
      </c>
      <c r="E112">
        <v>4.0444444444444443</v>
      </c>
      <c r="G112" s="6">
        <v>7.6690911957925462E-2</v>
      </c>
      <c r="H112">
        <f t="shared" ref="H112:H170" si="18">(1+(G112*(182/360)))^(-B112/182)</f>
        <v>0.94197624048155604</v>
      </c>
      <c r="I112">
        <f t="shared" ref="I112:I169" si="19">E112*H112</f>
        <v>3.8097705726142932</v>
      </c>
      <c r="J112">
        <f t="shared" si="16"/>
        <v>1089.5943837676878</v>
      </c>
      <c r="K112">
        <f t="shared" si="17"/>
        <v>5.3242705485664468</v>
      </c>
    </row>
    <row r="113" spans="2:11" x14ac:dyDescent="0.25">
      <c r="B113" s="10">
        <v>468</v>
      </c>
      <c r="C113">
        <v>182</v>
      </c>
      <c r="D113">
        <v>100</v>
      </c>
      <c r="E113">
        <v>4.0444444444444443</v>
      </c>
      <c r="G113" s="6">
        <v>7.6034149746903035E-2</v>
      </c>
      <c r="H113">
        <f t="shared" si="18"/>
        <v>0.90756330925044604</v>
      </c>
      <c r="I113">
        <f t="shared" si="19"/>
        <v>3.6705893840795816</v>
      </c>
      <c r="J113">
        <f t="shared" si="16"/>
        <v>1717.8358317492441</v>
      </c>
      <c r="K113">
        <f t="shared" si="17"/>
        <v>10.740906345258926</v>
      </c>
    </row>
    <row r="114" spans="2:11" x14ac:dyDescent="0.25">
      <c r="B114" s="10">
        <v>650</v>
      </c>
      <c r="C114">
        <v>182</v>
      </c>
      <c r="D114">
        <v>100</v>
      </c>
      <c r="E114">
        <v>4.0444444444444443</v>
      </c>
      <c r="G114" s="6">
        <v>7.5377387535880594E-2</v>
      </c>
      <c r="H114">
        <f t="shared" si="18"/>
        <v>0.87496714873257275</v>
      </c>
      <c r="I114">
        <f t="shared" si="19"/>
        <v>3.5387560237628497</v>
      </c>
      <c r="J114">
        <f t="shared" si="16"/>
        <v>2300.1914154458523</v>
      </c>
      <c r="K114">
        <f t="shared" si="17"/>
        <v>17.52444576226339</v>
      </c>
    </row>
    <row r="115" spans="2:11" x14ac:dyDescent="0.25">
      <c r="B115" s="10">
        <v>832</v>
      </c>
      <c r="C115">
        <v>182</v>
      </c>
      <c r="D115">
        <v>100</v>
      </c>
      <c r="E115">
        <v>4.0444444444444443</v>
      </c>
      <c r="G115" s="6">
        <v>7.4720625324858153E-2</v>
      </c>
      <c r="H115">
        <f t="shared" si="18"/>
        <v>0.84408179633088831</v>
      </c>
      <c r="I115">
        <f t="shared" si="19"/>
        <v>3.413841931827148</v>
      </c>
      <c r="J115">
        <f t="shared" si="16"/>
        <v>2840.3164872801872</v>
      </c>
      <c r="K115">
        <f t="shared" si="17"/>
        <v>25.519676001308941</v>
      </c>
    </row>
    <row r="116" spans="2:11" x14ac:dyDescent="0.25">
      <c r="B116" s="10">
        <v>1014</v>
      </c>
      <c r="C116">
        <v>182</v>
      </c>
      <c r="D116">
        <v>100</v>
      </c>
      <c r="E116">
        <v>4.0444444444444443</v>
      </c>
      <c r="G116" s="7">
        <v>7.4730458099107555E-2</v>
      </c>
      <c r="H116">
        <f t="shared" si="18"/>
        <v>0.81333518608965338</v>
      </c>
      <c r="I116">
        <f t="shared" si="19"/>
        <v>3.2894889748514871</v>
      </c>
      <c r="J116">
        <f t="shared" si="16"/>
        <v>3335.541820499408</v>
      </c>
      <c r="K116">
        <f t="shared" si="17"/>
        <v>34.525893567038345</v>
      </c>
    </row>
    <row r="117" spans="2:11" x14ac:dyDescent="0.25">
      <c r="B117" s="10">
        <v>1196</v>
      </c>
      <c r="C117">
        <v>182</v>
      </c>
      <c r="D117">
        <v>100</v>
      </c>
      <c r="E117">
        <v>4.0444444444444443</v>
      </c>
      <c r="G117" s="7">
        <v>7.4740290873356971E-2</v>
      </c>
      <c r="H117">
        <f t="shared" si="18"/>
        <v>0.78370104717163902</v>
      </c>
      <c r="I117">
        <f t="shared" si="19"/>
        <v>3.1696353463386289</v>
      </c>
      <c r="J117">
        <f t="shared" si="16"/>
        <v>3790.883874221</v>
      </c>
      <c r="K117">
        <f t="shared" si="17"/>
        <v>44.417862470699809</v>
      </c>
    </row>
    <row r="118" spans="2:11" x14ac:dyDescent="0.25">
      <c r="B118" s="10">
        <v>1378</v>
      </c>
      <c r="C118">
        <v>182</v>
      </c>
      <c r="D118">
        <v>100</v>
      </c>
      <c r="E118">
        <v>4.0444444444444443</v>
      </c>
      <c r="G118" s="7">
        <v>7.4750123647606387E-2</v>
      </c>
      <c r="H118">
        <f t="shared" si="18"/>
        <v>0.75513940380621503</v>
      </c>
      <c r="I118">
        <f t="shared" si="19"/>
        <v>3.054119366505136</v>
      </c>
      <c r="J118">
        <f t="shared" si="16"/>
        <v>4208.5764870440771</v>
      </c>
      <c r="K118">
        <f t="shared" si="17"/>
        <v>55.061353476583427</v>
      </c>
    </row>
    <row r="119" spans="2:11" x14ac:dyDescent="0.25">
      <c r="B119" s="10">
        <v>1560</v>
      </c>
      <c r="C119">
        <v>182</v>
      </c>
      <c r="D119">
        <v>100</v>
      </c>
      <c r="E119">
        <v>4.0444444444444443</v>
      </c>
      <c r="G119" s="7">
        <v>7.4759956421855789E-2</v>
      </c>
      <c r="H119">
        <f t="shared" si="18"/>
        <v>0.72761170667053998</v>
      </c>
      <c r="I119">
        <f t="shared" si="19"/>
        <v>2.9427851247564059</v>
      </c>
      <c r="J119">
        <f t="shared" si="16"/>
        <v>4590.7447946199927</v>
      </c>
      <c r="K119">
        <f t="shared" si="17"/>
        <v>66.332773350673577</v>
      </c>
    </row>
    <row r="120" spans="2:11" x14ac:dyDescent="0.25">
      <c r="B120" s="10">
        <v>1742</v>
      </c>
      <c r="C120">
        <v>182</v>
      </c>
      <c r="D120">
        <v>100</v>
      </c>
      <c r="E120">
        <v>4.0444444444444443</v>
      </c>
      <c r="G120" s="6">
        <v>7.4910153712942018E-2</v>
      </c>
      <c r="H120">
        <f t="shared" si="18"/>
        <v>0.70062211237866701</v>
      </c>
      <c r="I120">
        <f t="shared" si="19"/>
        <v>2.8336272100648308</v>
      </c>
      <c r="J120">
        <f t="shared" si="16"/>
        <v>4936.178599932935</v>
      </c>
      <c r="K120">
        <f t="shared" si="17"/>
        <v>78.067392081506426</v>
      </c>
    </row>
    <row r="121" spans="2:11" x14ac:dyDescent="0.25">
      <c r="B121" s="10">
        <v>1924</v>
      </c>
      <c r="C121">
        <v>182</v>
      </c>
      <c r="D121">
        <v>100</v>
      </c>
      <c r="E121">
        <v>4.0444444444444443</v>
      </c>
      <c r="G121" s="6">
        <v>7.5060351004028261E-2</v>
      </c>
      <c r="H121">
        <f t="shared" si="18"/>
        <v>0.67453498023063507</v>
      </c>
      <c r="I121">
        <f t="shared" si="19"/>
        <v>2.7281192533772352</v>
      </c>
      <c r="J121">
        <f t="shared" si="16"/>
        <v>5248.9014434978008</v>
      </c>
      <c r="K121">
        <f t="shared" si="17"/>
        <v>90.18378986051016</v>
      </c>
    </row>
    <row r="122" spans="2:11" x14ac:dyDescent="0.25">
      <c r="B122" s="10">
        <v>2106</v>
      </c>
      <c r="C122">
        <v>182</v>
      </c>
      <c r="D122">
        <v>100</v>
      </c>
      <c r="E122">
        <v>4.0444444444444443</v>
      </c>
      <c r="G122" s="6">
        <v>7.5210548295114504E-2</v>
      </c>
      <c r="H122">
        <f t="shared" si="18"/>
        <v>0.64932420723504458</v>
      </c>
      <c r="I122">
        <f t="shared" si="19"/>
        <v>2.6261556825950692</v>
      </c>
      <c r="J122">
        <f t="shared" si="16"/>
        <v>5530.6838675452154</v>
      </c>
      <c r="K122">
        <f t="shared" si="17"/>
        <v>102.58074563110698</v>
      </c>
    </row>
    <row r="123" spans="2:11" x14ac:dyDescent="0.25">
      <c r="B123" s="10">
        <v>2288</v>
      </c>
      <c r="C123">
        <v>182</v>
      </c>
      <c r="D123">
        <v>100</v>
      </c>
      <c r="E123">
        <v>4.0444444444444443</v>
      </c>
      <c r="G123" s="6">
        <v>7.5360745586200734E-2</v>
      </c>
      <c r="H123">
        <f t="shared" si="18"/>
        <v>0.62496428564225015</v>
      </c>
      <c r="I123">
        <f t="shared" si="19"/>
        <v>2.5276333330419893</v>
      </c>
      <c r="J123">
        <f t="shared" si="16"/>
        <v>5783.2250660000718</v>
      </c>
      <c r="K123">
        <f t="shared" si="17"/>
        <v>115.16529255093407</v>
      </c>
    </row>
    <row r="124" spans="2:11" x14ac:dyDescent="0.25">
      <c r="B124" s="10">
        <v>2470</v>
      </c>
      <c r="C124">
        <v>182</v>
      </c>
      <c r="D124">
        <v>100</v>
      </c>
      <c r="E124">
        <v>4.0444444444444443</v>
      </c>
      <c r="G124" s="6">
        <v>7.5510942877286963E-2</v>
      </c>
      <c r="H124">
        <f t="shared" si="18"/>
        <v>0.60143029541987703</v>
      </c>
      <c r="I124">
        <f t="shared" si="19"/>
        <v>2.4324514170315026</v>
      </c>
      <c r="J124">
        <f t="shared" si="16"/>
        <v>6008.1550000678117</v>
      </c>
      <c r="K124">
        <f t="shared" si="17"/>
        <v>127.85227566291798</v>
      </c>
    </row>
    <row r="125" spans="2:11" x14ac:dyDescent="0.25">
      <c r="B125" s="10">
        <v>2652</v>
      </c>
      <c r="C125">
        <v>182</v>
      </c>
      <c r="D125">
        <v>100</v>
      </c>
      <c r="E125">
        <v>4.0444444444444443</v>
      </c>
      <c r="G125" s="6">
        <v>7.5661140168373206E-2</v>
      </c>
      <c r="H125">
        <f t="shared" si="18"/>
        <v>0.578697896584492</v>
      </c>
      <c r="I125">
        <f t="shared" si="19"/>
        <v>2.3405114928528343</v>
      </c>
      <c r="J125">
        <f t="shared" si="16"/>
        <v>6207.036479045717</v>
      </c>
      <c r="K125">
        <f t="shared" si="17"/>
        <v>140.56392611957909</v>
      </c>
    </row>
    <row r="126" spans="2:11" x14ac:dyDescent="0.25">
      <c r="B126" s="10">
        <v>2834</v>
      </c>
      <c r="C126">
        <v>182</v>
      </c>
      <c r="D126">
        <v>100</v>
      </c>
      <c r="E126">
        <v>4.0444444444444443</v>
      </c>
      <c r="G126" s="6">
        <v>7.5811337459459449E-2</v>
      </c>
      <c r="H126">
        <f t="shared" si="18"/>
        <v>0.55674332140156579</v>
      </c>
      <c r="I126">
        <f t="shared" si="19"/>
        <v>2.2517174332241106</v>
      </c>
      <c r="J126">
        <f t="shared" si="16"/>
        <v>6381.3672057571293</v>
      </c>
      <c r="K126">
        <f t="shared" si="17"/>
        <v>153.22945161356395</v>
      </c>
    </row>
    <row r="127" spans="2:11" x14ac:dyDescent="0.25">
      <c r="B127" s="10">
        <v>3016</v>
      </c>
      <c r="C127">
        <v>182</v>
      </c>
      <c r="D127">
        <v>100</v>
      </c>
      <c r="E127">
        <v>4.0444444444444443</v>
      </c>
      <c r="G127" s="6">
        <v>7.5961534750545692E-2</v>
      </c>
      <c r="H127">
        <f t="shared" si="18"/>
        <v>0.53554336646553868</v>
      </c>
      <c r="I127">
        <f t="shared" si="19"/>
        <v>2.1659753932606232</v>
      </c>
      <c r="J127">
        <f t="shared" si="16"/>
        <v>6532.5817860740399</v>
      </c>
      <c r="K127">
        <f t="shared" si="17"/>
        <v>165.78464266253579</v>
      </c>
    </row>
    <row r="128" spans="2:11" x14ac:dyDescent="0.25">
      <c r="B128" s="10">
        <v>3198</v>
      </c>
      <c r="C128">
        <v>182</v>
      </c>
      <c r="D128">
        <v>100</v>
      </c>
      <c r="E128">
        <v>4.0444444444444443</v>
      </c>
      <c r="G128" s="6">
        <v>7.6111732041631935E-2</v>
      </c>
      <c r="H128">
        <f t="shared" si="18"/>
        <v>0.51507538467146619</v>
      </c>
      <c r="I128">
        <f t="shared" si="19"/>
        <v>2.0831937780045964</v>
      </c>
      <c r="J128">
        <f t="shared" si="16"/>
        <v>6662.0537020586989</v>
      </c>
      <c r="K128">
        <f t="shared" si="17"/>
        <v>178.17149439245745</v>
      </c>
    </row>
    <row r="129" spans="2:11" x14ac:dyDescent="0.25">
      <c r="B129" s="10">
        <v>3380</v>
      </c>
      <c r="C129">
        <v>182</v>
      </c>
      <c r="D129">
        <v>100</v>
      </c>
      <c r="E129">
        <v>4.0444444444444443</v>
      </c>
      <c r="G129" s="6">
        <v>7.6261929332718179E-2</v>
      </c>
      <c r="H129">
        <f t="shared" si="18"/>
        <v>0.49531727708939977</v>
      </c>
      <c r="I129">
        <f t="shared" si="19"/>
        <v>2.0032832095615722</v>
      </c>
      <c r="J129">
        <f t="shared" si="16"/>
        <v>6771.097248318114</v>
      </c>
      <c r="K129">
        <f t="shared" si="17"/>
        <v>190.33784345994624</v>
      </c>
    </row>
    <row r="130" spans="2:11" x14ac:dyDescent="0.25">
      <c r="B130" s="10">
        <v>3562</v>
      </c>
      <c r="C130">
        <v>182</v>
      </c>
      <c r="D130">
        <v>100</v>
      </c>
      <c r="E130">
        <v>4.0444444444444443</v>
      </c>
      <c r="G130" s="6">
        <v>7.6436381600070685E-2</v>
      </c>
      <c r="H130">
        <f t="shared" si="18"/>
        <v>0.47613745474977759</v>
      </c>
      <c r="I130">
        <f t="shared" si="19"/>
        <v>1.9257114836546561</v>
      </c>
      <c r="J130">
        <f t="shared" si="16"/>
        <v>6859.3843047778846</v>
      </c>
      <c r="K130">
        <f t="shared" si="17"/>
        <v>202.19029585185029</v>
      </c>
    </row>
    <row r="131" spans="2:11" x14ac:dyDescent="0.25">
      <c r="B131" s="10">
        <v>3744</v>
      </c>
      <c r="C131">
        <v>182</v>
      </c>
      <c r="D131">
        <v>100</v>
      </c>
      <c r="E131">
        <v>4.0444444444444443</v>
      </c>
      <c r="G131" s="6">
        <v>7.6610833867423206E-2</v>
      </c>
      <c r="H131">
        <f t="shared" si="18"/>
        <v>0.45762266002573754</v>
      </c>
      <c r="I131">
        <f t="shared" si="19"/>
        <v>1.8508294249929829</v>
      </c>
      <c r="J131">
        <f t="shared" si="16"/>
        <v>6929.5053671737278</v>
      </c>
      <c r="K131">
        <f t="shared" si="17"/>
        <v>213.72368214461889</v>
      </c>
    </row>
    <row r="132" spans="2:11" x14ac:dyDescent="0.25">
      <c r="B132" s="10">
        <v>3926</v>
      </c>
      <c r="C132">
        <v>182</v>
      </c>
      <c r="D132">
        <v>100</v>
      </c>
      <c r="E132">
        <v>4.0444444444444443</v>
      </c>
      <c r="G132" s="6">
        <v>7.6785286134775727E-2</v>
      </c>
      <c r="H132">
        <f t="shared" si="18"/>
        <v>0.43975320329970985</v>
      </c>
      <c r="I132">
        <f t="shared" si="19"/>
        <v>1.7785574000121598</v>
      </c>
      <c r="J132">
        <f t="shared" si="16"/>
        <v>6982.6163524477397</v>
      </c>
      <c r="K132">
        <f t="shared" si="17"/>
        <v>224.90078264855129</v>
      </c>
    </row>
    <row r="133" spans="2:11" x14ac:dyDescent="0.25">
      <c r="B133" s="10">
        <v>4108</v>
      </c>
      <c r="C133">
        <v>182</v>
      </c>
      <c r="D133">
        <v>100</v>
      </c>
      <c r="E133">
        <v>4.0444444444444443</v>
      </c>
      <c r="G133" s="6">
        <v>7.6959738402128233E-2</v>
      </c>
      <c r="H133">
        <f t="shared" si="18"/>
        <v>0.42250983900755473</v>
      </c>
      <c r="I133">
        <f t="shared" si="19"/>
        <v>1.7088175710972213</v>
      </c>
      <c r="J133">
        <f t="shared" si="16"/>
        <v>7019.8225820673852</v>
      </c>
      <c r="K133">
        <f t="shared" si="17"/>
        <v>235.68899538065236</v>
      </c>
    </row>
    <row r="134" spans="2:11" x14ac:dyDescent="0.25">
      <c r="B134" s="10">
        <v>4290</v>
      </c>
      <c r="C134">
        <v>182</v>
      </c>
      <c r="D134">
        <v>100</v>
      </c>
      <c r="E134">
        <v>4.0444444444444443</v>
      </c>
      <c r="G134" s="6">
        <v>7.713419066948074E-2</v>
      </c>
      <c r="H134">
        <f t="shared" si="18"/>
        <v>0.40587376118311924</v>
      </c>
      <c r="I134">
        <f t="shared" si="19"/>
        <v>1.6415338785628377</v>
      </c>
      <c r="J134">
        <f t="shared" si="16"/>
        <v>7042.180339034574</v>
      </c>
      <c r="K134">
        <f t="shared" si="17"/>
        <v>246.06004487300387</v>
      </c>
    </row>
    <row r="135" spans="2:11" x14ac:dyDescent="0.25">
      <c r="B135" s="10">
        <v>4472</v>
      </c>
      <c r="C135">
        <v>182</v>
      </c>
      <c r="D135">
        <v>100</v>
      </c>
      <c r="E135">
        <v>4.0444444444444443</v>
      </c>
      <c r="G135" s="6">
        <v>7.7308642936833261E-2</v>
      </c>
      <c r="H135">
        <f t="shared" si="18"/>
        <v>0.38982659880757231</v>
      </c>
      <c r="I135">
        <f t="shared" si="19"/>
        <v>1.5766320218439591</v>
      </c>
      <c r="J135">
        <f t="shared" si="16"/>
        <v>7050.6984016861852</v>
      </c>
      <c r="K135">
        <f t="shared" si="17"/>
        <v>255.9897029007775</v>
      </c>
    </row>
    <row r="136" spans="2:11" x14ac:dyDescent="0.25">
      <c r="B136" s="10">
        <v>4654</v>
      </c>
      <c r="C136">
        <v>182</v>
      </c>
      <c r="D136">
        <v>100</v>
      </c>
      <c r="E136">
        <v>4.0444444444444443</v>
      </c>
      <c r="G136" s="6">
        <v>7.7483095204185781E-2</v>
      </c>
      <c r="H136">
        <f t="shared" si="18"/>
        <v>0.37435041097598848</v>
      </c>
      <c r="I136">
        <f t="shared" si="19"/>
        <v>1.5140394399473311</v>
      </c>
      <c r="J136">
        <f t="shared" si="16"/>
        <v>7046.3395535148793</v>
      </c>
      <c r="K136">
        <f t="shared" si="17"/>
        <v>265.45752087889798</v>
      </c>
    </row>
    <row r="137" spans="2:11" x14ac:dyDescent="0.25">
      <c r="B137" s="10">
        <v>4836</v>
      </c>
      <c r="C137">
        <v>182</v>
      </c>
      <c r="D137">
        <v>100</v>
      </c>
      <c r="E137">
        <v>4.0444444444444443</v>
      </c>
      <c r="G137" s="6">
        <v>7.7657547471538288E-2</v>
      </c>
      <c r="H137">
        <f t="shared" si="18"/>
        <v>0.35942768189331786</v>
      </c>
      <c r="I137">
        <f t="shared" si="19"/>
        <v>1.4536852912129745</v>
      </c>
      <c r="J137">
        <f t="shared" si="16"/>
        <v>7030.0220683059451</v>
      </c>
      <c r="K137">
        <f t="shared" si="17"/>
        <v>274.4465736705514</v>
      </c>
    </row>
    <row r="138" spans="2:11" x14ac:dyDescent="0.25">
      <c r="B138" s="10">
        <v>5018</v>
      </c>
      <c r="C138">
        <v>182</v>
      </c>
      <c r="D138">
        <v>100</v>
      </c>
      <c r="E138">
        <v>4.0444444444444443</v>
      </c>
      <c r="G138" s="6">
        <v>7.7831999738890795E-2</v>
      </c>
      <c r="H138">
        <f t="shared" si="18"/>
        <v>0.34504131571159258</v>
      </c>
      <c r="I138">
        <f t="shared" si="19"/>
        <v>1.395500432433552</v>
      </c>
      <c r="J138">
        <f t="shared" si="16"/>
        <v>7002.6211699515643</v>
      </c>
      <c r="K138">
        <f t="shared" si="17"/>
        <v>282.94321454568785</v>
      </c>
    </row>
    <row r="139" spans="2:11" x14ac:dyDescent="0.25">
      <c r="B139" s="10">
        <v>5200</v>
      </c>
      <c r="C139">
        <v>182</v>
      </c>
      <c r="D139">
        <v>100</v>
      </c>
      <c r="E139">
        <v>4.0444444444444443</v>
      </c>
      <c r="G139" s="6">
        <v>7.8006452006243315E-2</v>
      </c>
      <c r="H139">
        <f t="shared" si="18"/>
        <v>0.33117463122000679</v>
      </c>
      <c r="I139">
        <f t="shared" si="19"/>
        <v>1.339417397378694</v>
      </c>
      <c r="J139">
        <f t="shared" si="16"/>
        <v>6964.9704663692091</v>
      </c>
      <c r="K139">
        <f t="shared" si="17"/>
        <v>290.93684102341638</v>
      </c>
    </row>
    <row r="140" spans="2:11" x14ac:dyDescent="0.25">
      <c r="B140" s="10">
        <v>5382</v>
      </c>
      <c r="C140">
        <v>182</v>
      </c>
      <c r="D140">
        <v>100</v>
      </c>
      <c r="E140">
        <v>4.0444444444444443</v>
      </c>
      <c r="G140" s="6">
        <v>7.8180904273595836E-2</v>
      </c>
      <c r="H140">
        <f t="shared" si="18"/>
        <v>0.31781135639909858</v>
      </c>
      <c r="I140">
        <f t="shared" si="19"/>
        <v>1.2853703747696876</v>
      </c>
      <c r="J140">
        <f t="shared" si="16"/>
        <v>6917.8633570104585</v>
      </c>
      <c r="K140">
        <f t="shared" si="17"/>
        <v>298.41967132849771</v>
      </c>
    </row>
    <row r="141" spans="2:11" x14ac:dyDescent="0.25">
      <c r="B141" s="10">
        <v>5564</v>
      </c>
      <c r="C141">
        <v>182</v>
      </c>
      <c r="D141">
        <v>100</v>
      </c>
      <c r="E141">
        <v>4.0444444444444443</v>
      </c>
      <c r="G141" s="6">
        <v>7.8355356540948357E-2</v>
      </c>
      <c r="H141">
        <f t="shared" si="18"/>
        <v>0.3049356228500838</v>
      </c>
      <c r="I141">
        <f t="shared" si="19"/>
        <v>1.2332951857492278</v>
      </c>
      <c r="J141">
        <f t="shared" si="16"/>
        <v>6862.0544135087039</v>
      </c>
      <c r="K141">
        <f t="shared" si="17"/>
        <v>305.3865311892896</v>
      </c>
    </row>
    <row r="142" spans="2:11" x14ac:dyDescent="0.25">
      <c r="B142" s="10">
        <v>5746</v>
      </c>
      <c r="C142">
        <v>182</v>
      </c>
      <c r="D142">
        <v>100</v>
      </c>
      <c r="E142">
        <v>4.0444444444444443</v>
      </c>
      <c r="G142" s="6">
        <v>7.8529808808300877E-2</v>
      </c>
      <c r="H142">
        <f t="shared" si="18"/>
        <v>0.29253196011001659</v>
      </c>
      <c r="I142">
        <f t="shared" si="19"/>
        <v>1.1831292608894004</v>
      </c>
      <c r="J142">
        <f t="shared" si="16"/>
        <v>6798.260733070495</v>
      </c>
      <c r="K142">
        <f t="shared" si="17"/>
        <v>311.83465070214896</v>
      </c>
    </row>
    <row r="143" spans="2:11" x14ac:dyDescent="0.25">
      <c r="B143" s="10">
        <v>5928</v>
      </c>
      <c r="C143">
        <v>182</v>
      </c>
      <c r="D143">
        <v>100</v>
      </c>
      <c r="E143">
        <v>4.0444444444444443</v>
      </c>
      <c r="G143" s="6">
        <v>7.8704261075653398E-2</v>
      </c>
      <c r="H143">
        <f t="shared" si="18"/>
        <v>0.28058528986315717</v>
      </c>
      <c r="I143">
        <f t="shared" si="19"/>
        <v>1.1348116167798801</v>
      </c>
      <c r="J143">
        <f t="shared" si="16"/>
        <v>6727.1632642711293</v>
      </c>
      <c r="K143">
        <f t="shared" si="17"/>
        <v>317.76347098561251</v>
      </c>
    </row>
    <row r="144" spans="2:11" x14ac:dyDescent="0.25">
      <c r="B144" s="10">
        <v>6110</v>
      </c>
      <c r="C144">
        <v>182</v>
      </c>
      <c r="D144">
        <v>100</v>
      </c>
      <c r="E144">
        <v>4.0444444444444443</v>
      </c>
      <c r="G144" s="6">
        <v>7.8878713343005918E-2</v>
      </c>
      <c r="H144">
        <f t="shared" si="18"/>
        <v>0.26908092005868878</v>
      </c>
      <c r="I144">
        <f t="shared" si="19"/>
        <v>1.0882828322373634</v>
      </c>
      <c r="J144">
        <f t="shared" si="16"/>
        <v>6649.4081049702909</v>
      </c>
      <c r="K144">
        <f t="shared" si="17"/>
        <v>323.17446034665141</v>
      </c>
    </row>
    <row r="145" spans="2:11" x14ac:dyDescent="0.25">
      <c r="B145" s="10">
        <v>6292</v>
      </c>
      <c r="C145">
        <v>182</v>
      </c>
      <c r="D145">
        <v>100</v>
      </c>
      <c r="E145">
        <v>4.0444444444444443</v>
      </c>
      <c r="G145" s="6">
        <v>7.9053165610358439E-2</v>
      </c>
      <c r="H145">
        <f t="shared" si="18"/>
        <v>0.25800453894451847</v>
      </c>
      <c r="I145">
        <f t="shared" si="19"/>
        <v>1.043485024175608</v>
      </c>
      <c r="J145">
        <f t="shared" si="16"/>
        <v>6565.607772112925</v>
      </c>
      <c r="K145">
        <f t="shared" si="17"/>
        <v>328.07093968065857</v>
      </c>
    </row>
    <row r="146" spans="2:11" x14ac:dyDescent="0.25">
      <c r="B146" s="10">
        <v>6474</v>
      </c>
      <c r="C146">
        <v>182</v>
      </c>
      <c r="D146">
        <v>100</v>
      </c>
      <c r="E146">
        <v>4.0444444444444443</v>
      </c>
      <c r="G146" s="6">
        <v>7.922761787771096E-2</v>
      </c>
      <c r="H146">
        <f t="shared" si="18"/>
        <v>0.24734220902669671</v>
      </c>
      <c r="I146">
        <f t="shared" si="19"/>
        <v>1.0003618231746401</v>
      </c>
      <c r="J146">
        <f t="shared" si="16"/>
        <v>6476.3424432326201</v>
      </c>
      <c r="K146">
        <f t="shared" si="17"/>
        <v>332.45791682693107</v>
      </c>
    </row>
    <row r="147" spans="2:11" x14ac:dyDescent="0.25">
      <c r="B147" s="10">
        <v>6656</v>
      </c>
      <c r="C147">
        <v>182</v>
      </c>
      <c r="D147">
        <v>100</v>
      </c>
      <c r="E147">
        <v>4.0444444444444443</v>
      </c>
      <c r="G147" s="6">
        <v>7.940207014506348E-2</v>
      </c>
      <c r="H147">
        <f t="shared" si="18"/>
        <v>0.23708036096361815</v>
      </c>
      <c r="I147">
        <f t="shared" si="19"/>
        <v>0.95885834878618892</v>
      </c>
      <c r="J147">
        <f t="shared" si="16"/>
        <v>6382.161169520873</v>
      </c>
      <c r="K147">
        <f t="shared" si="17"/>
        <v>336.34192960184686</v>
      </c>
    </row>
    <row r="148" spans="2:11" x14ac:dyDescent="0.25">
      <c r="B148" s="10">
        <v>6838</v>
      </c>
      <c r="C148">
        <v>182</v>
      </c>
      <c r="D148">
        <v>100</v>
      </c>
      <c r="E148">
        <v>4.0444444444444443</v>
      </c>
      <c r="G148" s="6">
        <v>7.9576522412416001E-2</v>
      </c>
      <c r="H148">
        <f t="shared" si="18"/>
        <v>0.22720578740386677</v>
      </c>
      <c r="I148">
        <f t="shared" si="19"/>
        <v>0.91892118461119443</v>
      </c>
      <c r="J148">
        <f t="shared" si="16"/>
        <v>6283.5830603713475</v>
      </c>
      <c r="K148">
        <f t="shared" si="17"/>
        <v>339.73089723291281</v>
      </c>
    </row>
    <row r="149" spans="2:11" x14ac:dyDescent="0.25">
      <c r="B149" s="10">
        <v>7020</v>
      </c>
      <c r="C149">
        <v>182</v>
      </c>
      <c r="D149">
        <v>100</v>
      </c>
      <c r="E149">
        <v>4.0444444444444443</v>
      </c>
      <c r="G149" s="6">
        <v>7.9750974679768522E-2</v>
      </c>
      <c r="H149">
        <f t="shared" si="18"/>
        <v>0.21770563677631288</v>
      </c>
      <c r="I149">
        <f t="shared" si="19"/>
        <v>0.88049835318419878</v>
      </c>
      <c r="J149">
        <f t="shared" si="16"/>
        <v>6181.0984393530753</v>
      </c>
      <c r="K149">
        <f t="shared" si="17"/>
        <v>342.63397991835217</v>
      </c>
    </row>
    <row r="150" spans="2:11" x14ac:dyDescent="0.25">
      <c r="B150" s="10">
        <v>7202</v>
      </c>
      <c r="C150">
        <v>182</v>
      </c>
      <c r="D150">
        <v>100</v>
      </c>
      <c r="E150">
        <v>4.0444444444444443</v>
      </c>
      <c r="G150" s="6">
        <v>7.9925426947121042E-2</v>
      </c>
      <c r="H150">
        <f t="shared" si="18"/>
        <v>0.20856740704071802</v>
      </c>
      <c r="I150">
        <f t="shared" si="19"/>
        <v>0.84353929069801503</v>
      </c>
      <c r="J150">
        <f t="shared" si="16"/>
        <v>6075.1699716071043</v>
      </c>
      <c r="K150">
        <f t="shared" si="17"/>
        <v>345.06144623870108</v>
      </c>
    </row>
    <row r="151" spans="2:11" x14ac:dyDescent="0.25">
      <c r="B151" s="10">
        <v>7384</v>
      </c>
      <c r="C151">
        <v>182</v>
      </c>
      <c r="D151">
        <v>100</v>
      </c>
      <c r="E151">
        <v>4.0444444444444443</v>
      </c>
      <c r="G151" s="6">
        <v>8.0099879214473563E-2</v>
      </c>
      <c r="H151">
        <f t="shared" si="18"/>
        <v>0.19977893940680089</v>
      </c>
      <c r="I151">
        <f t="shared" si="19"/>
        <v>0.80799482160083913</v>
      </c>
      <c r="J151">
        <f t="shared" si="16"/>
        <v>5966.2337627005963</v>
      </c>
      <c r="K151">
        <f t="shared" si="17"/>
        <v>347.02454814912306</v>
      </c>
    </row>
    <row r="152" spans="2:11" x14ac:dyDescent="0.25">
      <c r="B152" s="10">
        <v>7566</v>
      </c>
      <c r="C152">
        <v>182</v>
      </c>
      <c r="D152">
        <v>100</v>
      </c>
      <c r="E152">
        <v>4.0444444444444443</v>
      </c>
      <c r="G152" s="6">
        <v>8.0274331481826083E-2</v>
      </c>
      <c r="H152">
        <f t="shared" si="18"/>
        <v>0.19132841202948273</v>
      </c>
      <c r="I152">
        <f t="shared" si="19"/>
        <v>0.77381713309701894</v>
      </c>
      <c r="J152">
        <f t="shared" si="16"/>
        <v>5854.7004290120449</v>
      </c>
      <c r="K152">
        <f t="shared" si="17"/>
        <v>348.53540328387714</v>
      </c>
    </row>
    <row r="153" spans="2:11" x14ac:dyDescent="0.25">
      <c r="B153" s="10">
        <v>7748</v>
      </c>
      <c r="C153">
        <v>182</v>
      </c>
      <c r="D153">
        <v>100</v>
      </c>
      <c r="E153">
        <v>4.0444444444444443</v>
      </c>
      <c r="G153" s="6">
        <v>8.0311937603426392E-2</v>
      </c>
      <c r="H153">
        <f t="shared" si="18"/>
        <v>0.18372357709386417</v>
      </c>
      <c r="I153">
        <f t="shared" si="19"/>
        <v>0.74305980069073951</v>
      </c>
      <c r="J153">
        <f t="shared" si="16"/>
        <v>5757.2273357518498</v>
      </c>
      <c r="K153">
        <f t="shared" si="17"/>
        <v>350.59775098483578</v>
      </c>
    </row>
    <row r="154" spans="2:11" x14ac:dyDescent="0.25">
      <c r="B154" s="10">
        <v>7930</v>
      </c>
      <c r="C154">
        <v>182</v>
      </c>
      <c r="D154">
        <v>100</v>
      </c>
      <c r="E154">
        <v>4.0444444444444443</v>
      </c>
      <c r="G154" s="6">
        <v>8.0349543725026687E-2</v>
      </c>
      <c r="H154">
        <f t="shared" si="18"/>
        <v>0.17641457182664125</v>
      </c>
      <c r="I154">
        <f t="shared" si="19"/>
        <v>0.71349893494330452</v>
      </c>
      <c r="J154">
        <f t="shared" si="16"/>
        <v>5658.046554100405</v>
      </c>
      <c r="K154">
        <f t="shared" si="17"/>
        <v>352.28745480399971</v>
      </c>
    </row>
    <row r="155" spans="2:11" x14ac:dyDescent="0.25">
      <c r="B155" s="10">
        <v>8112</v>
      </c>
      <c r="C155">
        <v>182</v>
      </c>
      <c r="D155">
        <v>100</v>
      </c>
      <c r="E155">
        <v>4.0444444444444443</v>
      </c>
      <c r="G155" s="6">
        <v>8.0387149846626982E-2</v>
      </c>
      <c r="H155">
        <f t="shared" si="18"/>
        <v>0.16939015082723149</v>
      </c>
      <c r="I155">
        <f t="shared" si="19"/>
        <v>0.6850890544568029</v>
      </c>
      <c r="J155">
        <f t="shared" si="16"/>
        <v>5557.4424097535848</v>
      </c>
      <c r="K155">
        <f t="shared" si="17"/>
        <v>353.61560748719194</v>
      </c>
    </row>
    <row r="156" spans="2:11" x14ac:dyDescent="0.25">
      <c r="B156" s="10">
        <v>8294</v>
      </c>
      <c r="C156">
        <v>182</v>
      </c>
      <c r="D156">
        <v>100</v>
      </c>
      <c r="E156">
        <v>4.0444444444444443</v>
      </c>
      <c r="G156" s="6">
        <v>8.0424755968227291E-2</v>
      </c>
      <c r="H156">
        <f t="shared" si="18"/>
        <v>0.16263948568060968</v>
      </c>
      <c r="I156">
        <f t="shared" si="19"/>
        <v>0.65778636430824355</v>
      </c>
      <c r="J156">
        <f t="shared" si="16"/>
        <v>5455.6801055725718</v>
      </c>
      <c r="K156">
        <f t="shared" si="17"/>
        <v>354.59361256635697</v>
      </c>
    </row>
    <row r="157" spans="2:11" x14ac:dyDescent="0.25">
      <c r="B157" s="10">
        <v>8476</v>
      </c>
      <c r="C157">
        <v>182</v>
      </c>
      <c r="D157">
        <v>100</v>
      </c>
      <c r="E157">
        <v>4.0444444444444443</v>
      </c>
      <c r="G157" s="6">
        <v>8.0462362089827599E-2</v>
      </c>
      <c r="H157">
        <f t="shared" si="18"/>
        <v>0.1561521499060001</v>
      </c>
      <c r="I157">
        <f t="shared" si="19"/>
        <v>0.63154869517537815</v>
      </c>
      <c r="J157">
        <f t="shared" si="16"/>
        <v>5353.006740306505</v>
      </c>
      <c r="K157">
        <f t="shared" si="17"/>
        <v>355.23312134396554</v>
      </c>
    </row>
    <row r="158" spans="2:11" x14ac:dyDescent="0.25">
      <c r="B158" s="10">
        <v>8658</v>
      </c>
      <c r="C158">
        <v>182</v>
      </c>
      <c r="D158">
        <v>100</v>
      </c>
      <c r="E158">
        <v>4.0444444444444443</v>
      </c>
      <c r="G158" s="6">
        <v>8.0499968211427894E-2</v>
      </c>
      <c r="H158">
        <f t="shared" si="18"/>
        <v>0.14991810443312342</v>
      </c>
      <c r="I158">
        <f t="shared" si="19"/>
        <v>0.60633544459618804</v>
      </c>
      <c r="J158">
        <f t="shared" si="16"/>
        <v>5249.6522793137965</v>
      </c>
      <c r="K158">
        <f t="shared" si="17"/>
        <v>355.54597497653123</v>
      </c>
    </row>
    <row r="159" spans="2:11" x14ac:dyDescent="0.25">
      <c r="B159" s="10">
        <v>8840</v>
      </c>
      <c r="C159">
        <v>182</v>
      </c>
      <c r="D159">
        <v>100</v>
      </c>
      <c r="E159">
        <v>4.0444444444444443</v>
      </c>
      <c r="G159" s="6">
        <v>8.0537574333028189E-2</v>
      </c>
      <c r="H159">
        <f t="shared" si="18"/>
        <v>0.1439276835880606</v>
      </c>
      <c r="I159">
        <f t="shared" si="19"/>
        <v>0.58210752028948953</v>
      </c>
      <c r="J159">
        <f t="shared" si="16"/>
        <v>5145.8304793590878</v>
      </c>
      <c r="K159">
        <f t="shared" si="17"/>
        <v>355.54415134171819</v>
      </c>
    </row>
    <row r="160" spans="2:11" x14ac:dyDescent="0.25">
      <c r="B160" s="10">
        <v>9022</v>
      </c>
      <c r="C160">
        <v>182</v>
      </c>
      <c r="D160">
        <v>100</v>
      </c>
      <c r="E160">
        <v>4.0444444444444443</v>
      </c>
      <c r="G160" s="6">
        <v>8.0575180454628498E-2</v>
      </c>
      <c r="H160">
        <f t="shared" si="18"/>
        <v>0.13817158157143655</v>
      </c>
      <c r="I160">
        <f t="shared" si="19"/>
        <v>0.55882728546669891</v>
      </c>
      <c r="J160">
        <f t="shared" si="16"/>
        <v>5041.7397694805577</v>
      </c>
      <c r="K160">
        <f t="shared" si="17"/>
        <v>355.23971639042213</v>
      </c>
    </row>
    <row r="161" spans="2:11" x14ac:dyDescent="0.25">
      <c r="B161" s="10">
        <v>9204</v>
      </c>
      <c r="C161">
        <v>182</v>
      </c>
      <c r="D161">
        <v>100</v>
      </c>
      <c r="E161">
        <v>4.0444444444444443</v>
      </c>
      <c r="G161" s="6">
        <v>8.0612786576228807E-2</v>
      </c>
      <c r="H161">
        <f t="shared" si="18"/>
        <v>0.1326408394121931</v>
      </c>
      <c r="I161">
        <f t="shared" si="19"/>
        <v>0.536458506067092</v>
      </c>
      <c r="J161">
        <f t="shared" si="16"/>
        <v>4937.5640898415149</v>
      </c>
      <c r="K161">
        <f t="shared" si="17"/>
        <v>354.64477970120822</v>
      </c>
    </row>
    <row r="162" spans="2:11" x14ac:dyDescent="0.25">
      <c r="B162" s="10">
        <v>9386</v>
      </c>
      <c r="C162">
        <v>182</v>
      </c>
      <c r="D162">
        <v>100</v>
      </c>
      <c r="E162">
        <v>4.0444444444444443</v>
      </c>
      <c r="G162" s="6">
        <v>8.0650392697829101E-2</v>
      </c>
      <c r="H162">
        <f t="shared" si="18"/>
        <v>0.12732683238071688</v>
      </c>
      <c r="I162">
        <f t="shared" si="19"/>
        <v>0.51496629985089937</v>
      </c>
      <c r="J162">
        <f t="shared" si="16"/>
        <v>4833.4736904005413</v>
      </c>
      <c r="K162">
        <f t="shared" si="17"/>
        <v>353.77145396956786</v>
      </c>
    </row>
    <row r="163" spans="2:11" x14ac:dyDescent="0.25">
      <c r="B163" s="10">
        <v>9568</v>
      </c>
      <c r="C163">
        <v>182</v>
      </c>
      <c r="D163">
        <v>100</v>
      </c>
      <c r="E163">
        <v>4.0444444444444443</v>
      </c>
      <c r="G163" s="6">
        <v>8.0687998819429396E-2</v>
      </c>
      <c r="H163">
        <f t="shared" si="18"/>
        <v>0.12222125784570437</v>
      </c>
      <c r="I163">
        <f t="shared" si="19"/>
        <v>0.49431708728707097</v>
      </c>
      <c r="J163">
        <f t="shared" si="16"/>
        <v>4729.6258911626946</v>
      </c>
      <c r="K163">
        <f t="shared" si="17"/>
        <v>352.63181817916342</v>
      </c>
    </row>
    <row r="164" spans="2:11" x14ac:dyDescent="0.25">
      <c r="B164" s="10">
        <v>9750</v>
      </c>
      <c r="C164">
        <v>182</v>
      </c>
      <c r="D164">
        <v>100</v>
      </c>
      <c r="E164">
        <v>4.0444444444444443</v>
      </c>
      <c r="G164" s="6">
        <v>8.0725604941029705E-2</v>
      </c>
      <c r="H164">
        <f t="shared" si="18"/>
        <v>0.11731612355956862</v>
      </c>
      <c r="I164">
        <f t="shared" si="19"/>
        <v>0.47447854417425528</v>
      </c>
      <c r="J164">
        <f t="shared" si="16"/>
        <v>4626.1658056989891</v>
      </c>
      <c r="K164">
        <f t="shared" si="17"/>
        <v>351.23788421576489</v>
      </c>
    </row>
    <row r="165" spans="2:11" x14ac:dyDescent="0.25">
      <c r="B165" s="10">
        <v>9932</v>
      </c>
      <c r="C165">
        <v>182</v>
      </c>
      <c r="D165">
        <v>100</v>
      </c>
      <c r="E165">
        <v>4.0444444444444443</v>
      </c>
      <c r="G165" s="6">
        <v>8.0763211062630014E-2</v>
      </c>
      <c r="H165">
        <f t="shared" si="18"/>
        <v>0.11260373635778184</v>
      </c>
      <c r="I165">
        <f t="shared" si="19"/>
        <v>0.45541955593591765</v>
      </c>
      <c r="J165">
        <f t="shared" si="16"/>
        <v>4523.2270295555345</v>
      </c>
      <c r="K165">
        <f t="shared" si="17"/>
        <v>349.60156669794208</v>
      </c>
    </row>
    <row r="166" spans="2:11" x14ac:dyDescent="0.25">
      <c r="B166" s="10">
        <v>10114</v>
      </c>
      <c r="C166">
        <v>182</v>
      </c>
      <c r="D166">
        <v>100</v>
      </c>
      <c r="E166">
        <v>4.0444444444444443</v>
      </c>
      <c r="G166" s="6">
        <v>8.0800817184230309E-2</v>
      </c>
      <c r="H166">
        <f t="shared" si="18"/>
        <v>0.10807669125795218</v>
      </c>
      <c r="I166">
        <f t="shared" si="19"/>
        <v>0.43711017353216214</v>
      </c>
      <c r="J166">
        <f t="shared" si="16"/>
        <v>4420.9322951042877</v>
      </c>
      <c r="K166">
        <f t="shared" si="17"/>
        <v>347.73465581083002</v>
      </c>
    </row>
    <row r="167" spans="2:11" x14ac:dyDescent="0.25">
      <c r="B167" s="10">
        <v>10296</v>
      </c>
      <c r="C167">
        <v>182</v>
      </c>
      <c r="D167">
        <v>100</v>
      </c>
      <c r="E167">
        <v>4.0444444444444443</v>
      </c>
      <c r="G167" s="6">
        <v>8.0838423305830603E-2</v>
      </c>
      <c r="H167">
        <f t="shared" si="18"/>
        <v>0.10372786094495103</v>
      </c>
      <c r="I167">
        <f t="shared" si="19"/>
        <v>0.41952157093291303</v>
      </c>
      <c r="J167">
        <f t="shared" si="16"/>
        <v>4319.3940943252728</v>
      </c>
      <c r="K167">
        <f t="shared" si="17"/>
        <v>345.6487929412778</v>
      </c>
    </row>
    <row r="168" spans="2:11" x14ac:dyDescent="0.25">
      <c r="B168" s="10">
        <v>10478</v>
      </c>
      <c r="C168">
        <v>182</v>
      </c>
      <c r="D168">
        <v>100</v>
      </c>
      <c r="E168">
        <v>4.0444444444444443</v>
      </c>
      <c r="G168" s="6">
        <v>8.0876029427430912E-2</v>
      </c>
      <c r="H168">
        <f t="shared" si="18"/>
        <v>9.9550385628856833E-2</v>
      </c>
      <c r="I168">
        <f t="shared" si="19"/>
        <v>0.40262600409893207</v>
      </c>
      <c r="J168">
        <f t="shared" si="16"/>
        <v>4218.7152709486099</v>
      </c>
      <c r="K168">
        <f t="shared" si="17"/>
        <v>343.35544892396905</v>
      </c>
    </row>
    <row r="169" spans="2:11" x14ac:dyDescent="0.25">
      <c r="B169" s="10">
        <v>10660</v>
      </c>
      <c r="C169">
        <v>182</v>
      </c>
      <c r="D169">
        <v>100</v>
      </c>
      <c r="E169">
        <v>4.0444444444444443</v>
      </c>
      <c r="G169" s="6">
        <v>8.0913635549031221E-2</v>
      </c>
      <c r="H169">
        <f t="shared" si="18"/>
        <v>9.5537663262877451E-2</v>
      </c>
      <c r="I169">
        <f t="shared" si="19"/>
        <v>0.38639677141874879</v>
      </c>
      <c r="J169">
        <f t="shared" si="16"/>
        <v>4118.9895833238625</v>
      </c>
      <c r="K169">
        <f t="shared" si="17"/>
        <v>340.86590471867578</v>
      </c>
    </row>
    <row r="170" spans="2:11" x14ac:dyDescent="0.25">
      <c r="B170" s="10">
        <v>10842</v>
      </c>
      <c r="C170">
        <v>182</v>
      </c>
      <c r="D170">
        <v>100</v>
      </c>
      <c r="E170">
        <v>4.0444444444444443</v>
      </c>
      <c r="F170">
        <v>100</v>
      </c>
      <c r="G170" s="6">
        <v>8.0951241670631516E-2</v>
      </c>
      <c r="H170">
        <f t="shared" si="18"/>
        <v>9.1683340108907871E-2</v>
      </c>
      <c r="I170">
        <f>(F170+E170)*H170</f>
        <v>9.5391421864423709</v>
      </c>
      <c r="J170">
        <f t="shared" si="16"/>
        <v>103423.37958540818</v>
      </c>
      <c r="K170">
        <f t="shared" si="17"/>
        <v>8700.0624133133388</v>
      </c>
    </row>
    <row r="171" spans="2:11" x14ac:dyDescent="0.25">
      <c r="I171" s="51">
        <f>SUM(I111:I170)</f>
        <v>103.01661314470107</v>
      </c>
      <c r="J171" s="51">
        <f>SUM(J111:J170)/(365*I171)</f>
        <v>11.31310068549331</v>
      </c>
      <c r="K171" s="51">
        <f>SUM(K111:K170)/(((1+(D108*182/360))^2)*I171)</f>
        <v>223.69032007968997</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3]!regreso_ejer1">
                <anchor moveWithCells="1" sizeWithCells="1">
                  <from>
                    <xdr:col>16</xdr:col>
                    <xdr:colOff>9525</xdr:colOff>
                    <xdr:row>2</xdr:row>
                    <xdr:rowOff>57150</xdr:rowOff>
                  </from>
                  <to>
                    <xdr:col>18</xdr:col>
                    <xdr:colOff>647700</xdr:colOff>
                    <xdr:row>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8" tint="0.59999389629810485"/>
  </sheetPr>
  <dimension ref="F16:T89"/>
  <sheetViews>
    <sheetView topLeftCell="E1" workbookViewId="0">
      <selection activeCell="G13" sqref="G13"/>
    </sheetView>
  </sheetViews>
  <sheetFormatPr baseColWidth="10" defaultRowHeight="15" x14ac:dyDescent="0.25"/>
  <cols>
    <col min="8" max="8" width="20.140625" customWidth="1"/>
    <col min="11" max="11" width="16.28515625" bestFit="1" customWidth="1"/>
    <col min="12" max="13" width="11.85546875" bestFit="1" customWidth="1"/>
    <col min="14" max="14" width="17.5703125" bestFit="1" customWidth="1"/>
    <col min="15" max="15" width="19.85546875" customWidth="1"/>
    <col min="16" max="16" width="19" customWidth="1"/>
    <col min="18" max="18" width="16.140625" customWidth="1"/>
  </cols>
  <sheetData>
    <row r="16" spans="9:16" x14ac:dyDescent="0.25">
      <c r="I16" s="259" t="s">
        <v>58</v>
      </c>
      <c r="J16" s="259"/>
      <c r="K16" s="259"/>
      <c r="L16" s="259"/>
      <c r="M16" s="259"/>
      <c r="N16" s="259"/>
      <c r="O16" s="259"/>
      <c r="P16" s="259"/>
    </row>
    <row r="17" spans="8:19" x14ac:dyDescent="0.25">
      <c r="I17" s="259"/>
      <c r="J17" s="259"/>
      <c r="K17" s="259"/>
      <c r="L17" s="259"/>
      <c r="M17" s="259"/>
      <c r="N17" s="259"/>
      <c r="O17" s="259"/>
      <c r="P17" s="259"/>
    </row>
    <row r="18" spans="8:19" x14ac:dyDescent="0.25">
      <c r="I18" s="259"/>
      <c r="J18" s="259"/>
      <c r="K18" s="259"/>
      <c r="L18" s="259"/>
      <c r="M18" s="259"/>
      <c r="N18" s="259"/>
      <c r="O18" s="259"/>
      <c r="P18" s="259"/>
    </row>
    <row r="19" spans="8:19" x14ac:dyDescent="0.25">
      <c r="H19" s="72">
        <v>8.1000000000000003E-2</v>
      </c>
      <c r="R19" s="255" t="s">
        <v>59</v>
      </c>
      <c r="S19" s="256"/>
    </row>
    <row r="20" spans="8:19" x14ac:dyDescent="0.25">
      <c r="H20" s="61">
        <v>100000000</v>
      </c>
      <c r="R20" s="257"/>
      <c r="S20" s="258"/>
    </row>
    <row r="21" spans="8:19" ht="15" customHeight="1" x14ac:dyDescent="0.25">
      <c r="H21" s="252" t="s">
        <v>19</v>
      </c>
      <c r="I21" s="252" t="s">
        <v>46</v>
      </c>
      <c r="J21" s="252" t="s">
        <v>60</v>
      </c>
      <c r="K21" s="252" t="s">
        <v>61</v>
      </c>
      <c r="L21" s="252" t="s">
        <v>62</v>
      </c>
      <c r="M21" s="252" t="s">
        <v>52</v>
      </c>
      <c r="N21" s="250" t="s">
        <v>63</v>
      </c>
      <c r="O21" s="252" t="s">
        <v>40</v>
      </c>
      <c r="R21" s="62"/>
      <c r="S21" s="63"/>
    </row>
    <row r="22" spans="8:19" ht="15.75" thickBot="1" x14ac:dyDescent="0.3">
      <c r="H22" s="253"/>
      <c r="I22" s="253"/>
      <c r="J22" s="253"/>
      <c r="K22" s="253"/>
      <c r="L22" s="253"/>
      <c r="M22" s="253"/>
      <c r="N22" s="251"/>
      <c r="O22" s="253"/>
      <c r="R22" s="64">
        <f>O41*N41</f>
        <v>614756570.41659236</v>
      </c>
      <c r="S22" s="63"/>
    </row>
    <row r="23" spans="8:19" ht="15.75" thickTop="1" x14ac:dyDescent="0.25">
      <c r="H23" s="16">
        <f>+'Curva Bootstrapping Int Lineal'!D2</f>
        <v>43536</v>
      </c>
      <c r="R23" s="65">
        <f>'Ejercicio1.a)'!J55*'Ejercicio1.a)'!I55</f>
        <v>704.20720480210014</v>
      </c>
      <c r="S23" s="63"/>
    </row>
    <row r="24" spans="8:19" x14ac:dyDescent="0.25">
      <c r="H24" s="16">
        <f t="shared" ref="H24:H38" si="0">H25-182</f>
        <v>43604</v>
      </c>
      <c r="I24">
        <f t="shared" ref="I24:I39" si="1">H24-H23</f>
        <v>68</v>
      </c>
      <c r="J24">
        <f>H24-$H$23</f>
        <v>68</v>
      </c>
      <c r="K24" s="61">
        <f>$H$20*$H$19*(182/360)</f>
        <v>4095000</v>
      </c>
      <c r="L24" s="4">
        <f>+VLOOKUP(H24,'Curvas de  tasas '!$A$3:$C$10469,3,FALSE)</f>
        <v>7.946727499074456E-2</v>
      </c>
      <c r="M24">
        <f>(1+(L24*(182/360)))^(-J24/182)</f>
        <v>0.98539096152136607</v>
      </c>
      <c r="N24" s="66">
        <f>M24*K24</f>
        <v>4035175.9874299942</v>
      </c>
      <c r="O24" s="66">
        <f>J24*N24</f>
        <v>274391967.14523959</v>
      </c>
      <c r="R24" s="62"/>
      <c r="S24" s="63"/>
    </row>
    <row r="25" spans="8:19" x14ac:dyDescent="0.25">
      <c r="H25" s="16">
        <f t="shared" si="0"/>
        <v>43786</v>
      </c>
      <c r="I25">
        <f t="shared" si="1"/>
        <v>182</v>
      </c>
      <c r="J25">
        <f t="shared" ref="J25:J40" si="2">H25-$H$23</f>
        <v>250</v>
      </c>
      <c r="K25" s="61">
        <f t="shared" ref="K25:K39" si="3">$H$20*$H$19*(182/360)</f>
        <v>4095000</v>
      </c>
      <c r="L25" s="4">
        <f>+VLOOKUP(H25,'Curvas de  tasas '!$A$3:$C$10469,3,FALSE)</f>
        <v>8.0404744890412716E-2</v>
      </c>
      <c r="M25">
        <f t="shared" ref="M25:M40" si="4">(1+(L25*(182/360)))^(-J25/182)</f>
        <v>0.94673919902657444</v>
      </c>
      <c r="N25" s="66">
        <f t="shared" ref="N25:N40" si="5">M25*K25</f>
        <v>3876897.0200138222</v>
      </c>
      <c r="O25" s="66">
        <f t="shared" ref="O25:O40" si="6">J25*N25</f>
        <v>969224255.00345552</v>
      </c>
      <c r="R25" s="67" t="s">
        <v>64</v>
      </c>
      <c r="S25" s="73">
        <f>R22/R23</f>
        <v>872976.82588941185</v>
      </c>
    </row>
    <row r="26" spans="8:19" x14ac:dyDescent="0.25">
      <c r="H26" s="16">
        <f t="shared" si="0"/>
        <v>43968</v>
      </c>
      <c r="I26">
        <f t="shared" si="1"/>
        <v>182</v>
      </c>
      <c r="J26">
        <f t="shared" si="2"/>
        <v>432</v>
      </c>
      <c r="K26" s="61">
        <f t="shared" si="3"/>
        <v>4095000</v>
      </c>
      <c r="L26" s="4">
        <f>+VLOOKUP(H26,'Curvas de  tasas '!$A$3:$C$10469,3,FALSE)</f>
        <v>8.0173174835288782E-2</v>
      </c>
      <c r="M26">
        <f t="shared" si="4"/>
        <v>0.91000134991116977</v>
      </c>
      <c r="N26" s="66">
        <f t="shared" si="5"/>
        <v>3726455.5278862403</v>
      </c>
      <c r="O26" s="66">
        <f t="shared" si="6"/>
        <v>1609828788.0468557</v>
      </c>
    </row>
    <row r="27" spans="8:19" x14ac:dyDescent="0.25">
      <c r="H27" s="16">
        <f t="shared" si="0"/>
        <v>44150</v>
      </c>
      <c r="I27">
        <f t="shared" si="1"/>
        <v>182</v>
      </c>
      <c r="J27">
        <f t="shared" si="2"/>
        <v>614</v>
      </c>
      <c r="K27" s="61">
        <f t="shared" si="3"/>
        <v>4095000</v>
      </c>
      <c r="L27" s="4">
        <f>+VLOOKUP(H27,'Curvas de  tasas '!$A$3:$C$10469,3,FALSE)</f>
        <v>7.9874360784124146E-2</v>
      </c>
      <c r="M27">
        <f t="shared" si="4"/>
        <v>0.87498242042447127</v>
      </c>
      <c r="N27" s="66">
        <f t="shared" si="5"/>
        <v>3583053.0116382097</v>
      </c>
      <c r="O27" s="66">
        <f t="shared" si="6"/>
        <v>2199994549.1458607</v>
      </c>
    </row>
    <row r="28" spans="8:19" x14ac:dyDescent="0.25">
      <c r="H28" s="16">
        <f t="shared" si="0"/>
        <v>44332</v>
      </c>
      <c r="I28">
        <f t="shared" si="1"/>
        <v>182</v>
      </c>
      <c r="J28">
        <f t="shared" si="2"/>
        <v>796</v>
      </c>
      <c r="K28" s="61">
        <f t="shared" si="3"/>
        <v>4095000</v>
      </c>
      <c r="L28" s="4">
        <f>+VLOOKUP(H28,'Curvas de  tasas '!$A$3:$C$10469,3,FALSE)</f>
        <v>7.957554673295951E-2</v>
      </c>
      <c r="M28">
        <f t="shared" si="4"/>
        <v>0.84155551751225799</v>
      </c>
      <c r="N28" s="66">
        <f t="shared" si="5"/>
        <v>3446169.8442126964</v>
      </c>
      <c r="O28" s="66">
        <f t="shared" si="6"/>
        <v>2743151195.9933062</v>
      </c>
    </row>
    <row r="29" spans="8:19" x14ac:dyDescent="0.25">
      <c r="H29" s="16">
        <f t="shared" si="0"/>
        <v>44514</v>
      </c>
      <c r="I29">
        <f t="shared" si="1"/>
        <v>182</v>
      </c>
      <c r="J29">
        <f t="shared" si="2"/>
        <v>978</v>
      </c>
      <c r="K29" s="61">
        <f t="shared" si="3"/>
        <v>4095000</v>
      </c>
      <c r="L29" s="4">
        <f>+VLOOKUP(H29,'Curvas de  tasas '!$A$3:$C$10469,3,FALSE)</f>
        <v>7.9276732681794873E-2</v>
      </c>
      <c r="M29">
        <f t="shared" si="4"/>
        <v>0.80964082090116074</v>
      </c>
      <c r="N29" s="66">
        <f t="shared" si="5"/>
        <v>3315479.161590253</v>
      </c>
      <c r="O29" s="66">
        <f t="shared" si="6"/>
        <v>3242538620.0352674</v>
      </c>
    </row>
    <row r="30" spans="8:19" x14ac:dyDescent="0.25">
      <c r="H30" s="16">
        <f t="shared" si="0"/>
        <v>44696</v>
      </c>
      <c r="I30">
        <f t="shared" si="1"/>
        <v>182</v>
      </c>
      <c r="J30">
        <f t="shared" si="2"/>
        <v>1160</v>
      </c>
      <c r="K30" s="61">
        <f t="shared" si="3"/>
        <v>4095000</v>
      </c>
      <c r="L30" s="4">
        <f>+VLOOKUP(H30,'Curvas de  tasas '!$A$3:$C$10469,3,FALSE)</f>
        <v>7.919421696292929E-2</v>
      </c>
      <c r="M30">
        <f t="shared" si="4"/>
        <v>0.77864084188265548</v>
      </c>
      <c r="N30" s="66">
        <f t="shared" si="5"/>
        <v>3188534.2475094744</v>
      </c>
      <c r="O30" s="66">
        <f t="shared" si="6"/>
        <v>3698699727.1109905</v>
      </c>
    </row>
    <row r="31" spans="8:19" x14ac:dyDescent="0.25">
      <c r="H31" s="16">
        <f t="shared" si="0"/>
        <v>44878</v>
      </c>
      <c r="I31">
        <f t="shared" si="1"/>
        <v>182</v>
      </c>
      <c r="J31">
        <f t="shared" si="2"/>
        <v>1342</v>
      </c>
      <c r="K31" s="61">
        <f t="shared" si="3"/>
        <v>4095000</v>
      </c>
      <c r="L31" s="4">
        <f>+VLOOKUP(H31,'Curvas de  tasas '!$A$3:$C$10469,3,FALSE)</f>
        <v>7.9144556686944562E-2</v>
      </c>
      <c r="M31">
        <f t="shared" si="4"/>
        <v>0.74879970010523011</v>
      </c>
      <c r="N31" s="66">
        <f t="shared" si="5"/>
        <v>3066334.7719309172</v>
      </c>
      <c r="O31" s="66">
        <f t="shared" si="6"/>
        <v>4115021263.9312906</v>
      </c>
    </row>
    <row r="32" spans="8:19" x14ac:dyDescent="0.25">
      <c r="H32" s="16">
        <f t="shared" si="0"/>
        <v>45060</v>
      </c>
      <c r="I32">
        <f t="shared" si="1"/>
        <v>182</v>
      </c>
      <c r="J32">
        <f t="shared" si="2"/>
        <v>1524</v>
      </c>
      <c r="K32" s="61">
        <f t="shared" si="3"/>
        <v>4095000</v>
      </c>
      <c r="L32" s="4">
        <f>+VLOOKUP(H32,'Curvas de  tasas '!$A$3:$C$10469,3,FALSE)</f>
        <v>7.9094896410959833E-2</v>
      </c>
      <c r="M32">
        <f t="shared" si="4"/>
        <v>0.72013698045821151</v>
      </c>
      <c r="N32" s="66">
        <f t="shared" si="5"/>
        <v>2948960.9349763761</v>
      </c>
      <c r="O32" s="66">
        <f t="shared" si="6"/>
        <v>4494216464.9039974</v>
      </c>
    </row>
    <row r="33" spans="6:19" x14ac:dyDescent="0.25">
      <c r="H33" s="16">
        <f t="shared" si="0"/>
        <v>45242</v>
      </c>
      <c r="I33">
        <f t="shared" si="1"/>
        <v>182</v>
      </c>
      <c r="J33">
        <f t="shared" si="2"/>
        <v>1706</v>
      </c>
      <c r="K33" s="61">
        <f t="shared" si="3"/>
        <v>4095000</v>
      </c>
      <c r="L33" s="4">
        <f>+VLOOKUP(H33,'Curvas de  tasas '!$A$3:$C$10469,3,FALSE)</f>
        <v>7.9045236134975119E-2</v>
      </c>
      <c r="M33">
        <f t="shared" si="4"/>
        <v>0.69260486122741405</v>
      </c>
      <c r="N33" s="66">
        <f t="shared" si="5"/>
        <v>2836216.9067262607</v>
      </c>
      <c r="O33" s="66">
        <f t="shared" si="6"/>
        <v>4838586042.875001</v>
      </c>
    </row>
    <row r="34" spans="6:19" x14ac:dyDescent="0.25">
      <c r="H34" s="16">
        <f t="shared" si="0"/>
        <v>45424</v>
      </c>
      <c r="I34">
        <f t="shared" si="1"/>
        <v>182</v>
      </c>
      <c r="J34">
        <f t="shared" si="2"/>
        <v>1888</v>
      </c>
      <c r="K34" s="61">
        <f t="shared" si="3"/>
        <v>4095000</v>
      </c>
      <c r="L34" s="4">
        <f>+VLOOKUP(H34,'Curvas de  tasas '!$A$3:$C$10469,3,FALSE)</f>
        <v>7.9186436338087404E-2</v>
      </c>
      <c r="M34">
        <f t="shared" si="4"/>
        <v>0.66551666058751713</v>
      </c>
      <c r="N34" s="66">
        <f t="shared" si="5"/>
        <v>2725290.7251058826</v>
      </c>
      <c r="O34" s="66">
        <f t="shared" si="6"/>
        <v>5145348888.9999065</v>
      </c>
    </row>
    <row r="35" spans="6:19" x14ac:dyDescent="0.25">
      <c r="H35" s="16">
        <f t="shared" si="0"/>
        <v>45606</v>
      </c>
      <c r="I35">
        <f t="shared" si="1"/>
        <v>182</v>
      </c>
      <c r="J35">
        <f t="shared" si="2"/>
        <v>2070</v>
      </c>
      <c r="K35" s="61">
        <f t="shared" si="3"/>
        <v>4095000</v>
      </c>
      <c r="L35" s="4">
        <f>+VLOOKUP(H35,'Curvas de  tasas '!$A$3:$C$10469,3,FALSE)</f>
        <v>7.9356628006378979E-2</v>
      </c>
      <c r="M35">
        <f t="shared" si="4"/>
        <v>0.63929767874319354</v>
      </c>
      <c r="N35" s="66">
        <f t="shared" si="5"/>
        <v>2617923.9944533776</v>
      </c>
      <c r="O35" s="66">
        <f t="shared" si="6"/>
        <v>5419102668.5184917</v>
      </c>
    </row>
    <row r="36" spans="6:19" x14ac:dyDescent="0.25">
      <c r="H36" s="16">
        <f t="shared" si="0"/>
        <v>45788</v>
      </c>
      <c r="I36">
        <f t="shared" si="1"/>
        <v>182</v>
      </c>
      <c r="J36">
        <f t="shared" si="2"/>
        <v>2252</v>
      </c>
      <c r="K36" s="61">
        <f t="shared" si="3"/>
        <v>4095000</v>
      </c>
      <c r="L36" s="4">
        <f>+VLOOKUP(H36,'Curvas de  tasas '!$A$3:$C$10469,3,FALSE)</f>
        <v>7.9526819674670554E-2</v>
      </c>
      <c r="M36">
        <f t="shared" si="4"/>
        <v>0.61401008562766546</v>
      </c>
      <c r="N36" s="66">
        <f t="shared" si="5"/>
        <v>2514371.3006452899</v>
      </c>
      <c r="O36" s="66">
        <f t="shared" si="6"/>
        <v>5662364169.0531931</v>
      </c>
    </row>
    <row r="37" spans="6:19" x14ac:dyDescent="0.25">
      <c r="H37" s="16">
        <f t="shared" si="0"/>
        <v>45970</v>
      </c>
      <c r="I37">
        <f t="shared" si="1"/>
        <v>182</v>
      </c>
      <c r="J37">
        <f t="shared" si="2"/>
        <v>2434</v>
      </c>
      <c r="K37" s="61">
        <f t="shared" si="3"/>
        <v>4095000</v>
      </c>
      <c r="L37" s="4">
        <f>+VLOOKUP(H37,'Curvas de  tasas '!$A$3:$C$10469,3,FALSE)</f>
        <v>7.9697011342962129E-2</v>
      </c>
      <c r="M37">
        <f t="shared" si="4"/>
        <v>0.58962524939851246</v>
      </c>
      <c r="N37" s="66">
        <f t="shared" si="5"/>
        <v>2414515.3962869085</v>
      </c>
      <c r="O37" s="66">
        <f t="shared" si="6"/>
        <v>5876930474.562335</v>
      </c>
    </row>
    <row r="38" spans="6:19" x14ac:dyDescent="0.25">
      <c r="H38" s="16">
        <f t="shared" si="0"/>
        <v>46152</v>
      </c>
      <c r="I38">
        <f t="shared" si="1"/>
        <v>182</v>
      </c>
      <c r="J38">
        <f t="shared" si="2"/>
        <v>2616</v>
      </c>
      <c r="K38" s="61">
        <f t="shared" si="3"/>
        <v>4095000</v>
      </c>
      <c r="L38" s="4">
        <f>+VLOOKUP(H38,'Curvas de  tasas '!$A$3:$C$10469,3,FALSE)</f>
        <v>7.9867203011253704E-2</v>
      </c>
      <c r="M38">
        <f t="shared" si="4"/>
        <v>0.56611523265253794</v>
      </c>
      <c r="N38" s="66">
        <f t="shared" si="5"/>
        <v>2318241.8777121427</v>
      </c>
      <c r="O38" s="66">
        <f t="shared" si="6"/>
        <v>6064520752.094965</v>
      </c>
    </row>
    <row r="39" spans="6:19" x14ac:dyDescent="0.25">
      <c r="H39" s="16">
        <f>H40-182</f>
        <v>46334</v>
      </c>
      <c r="I39">
        <f t="shared" si="1"/>
        <v>182</v>
      </c>
      <c r="J39">
        <f t="shared" si="2"/>
        <v>2798</v>
      </c>
      <c r="K39" s="61">
        <f t="shared" si="3"/>
        <v>4095000</v>
      </c>
      <c r="L39" s="4">
        <f>+VLOOKUP(H39,'Curvas de  tasas '!$A$3:$C$10469,3,FALSE)</f>
        <v>8.0037394679545279E-2</v>
      </c>
      <c r="M39">
        <f t="shared" si="4"/>
        <v>0.54345278306057576</v>
      </c>
      <c r="N39" s="66">
        <f t="shared" si="5"/>
        <v>2225439.1466330579</v>
      </c>
      <c r="O39" s="66">
        <f t="shared" si="6"/>
        <v>6226778732.2792959</v>
      </c>
    </row>
    <row r="40" spans="6:19" x14ac:dyDescent="0.25">
      <c r="H40" s="71">
        <v>46516</v>
      </c>
      <c r="I40">
        <f>H40-H39</f>
        <v>182</v>
      </c>
      <c r="J40">
        <f t="shared" si="2"/>
        <v>2980</v>
      </c>
      <c r="K40" s="61">
        <f>H20+$H$20*$H$19*(182/360)</f>
        <v>104095000</v>
      </c>
      <c r="L40" s="4">
        <f>+VLOOKUP(H40,'Curvas de  tasas '!$A$3:$C$10469,3,FALSE)</f>
        <v>8.0207586347836854E-2</v>
      </c>
      <c r="M40">
        <f t="shared" si="4"/>
        <v>0.52161132381448394</v>
      </c>
      <c r="N40" s="66">
        <f t="shared" si="5"/>
        <v>54297130.752468705</v>
      </c>
      <c r="O40" s="66">
        <f t="shared" si="6"/>
        <v>161805449642.35675</v>
      </c>
    </row>
    <row r="41" spans="6:19" x14ac:dyDescent="0.25">
      <c r="N41" s="68">
        <f>SUM(N24:N40)</f>
        <v>103136190.60721962</v>
      </c>
      <c r="O41" s="69">
        <f>SUM(O24:O40)/(365*N41)</f>
        <v>5.9606290168095359</v>
      </c>
    </row>
    <row r="43" spans="6:19" x14ac:dyDescent="0.25">
      <c r="F43" s="260" t="s">
        <v>65</v>
      </c>
      <c r="G43" s="260"/>
      <c r="H43" s="260"/>
    </row>
    <row r="45" spans="6:19" x14ac:dyDescent="0.25">
      <c r="H45" s="252" t="s">
        <v>19</v>
      </c>
      <c r="I45" s="252" t="s">
        <v>46</v>
      </c>
      <c r="J45" s="252" t="s">
        <v>60</v>
      </c>
      <c r="K45" s="252" t="s">
        <v>61</v>
      </c>
      <c r="L45" s="252" t="s">
        <v>62</v>
      </c>
      <c r="M45" s="252" t="s">
        <v>52</v>
      </c>
      <c r="N45" s="250" t="s">
        <v>63</v>
      </c>
      <c r="O45" s="252" t="s">
        <v>40</v>
      </c>
    </row>
    <row r="46" spans="6:19" ht="15.75" thickBot="1" x14ac:dyDescent="0.3">
      <c r="H46" s="253"/>
      <c r="I46" s="253"/>
      <c r="J46" s="253"/>
      <c r="K46" s="253"/>
      <c r="L46" s="253"/>
      <c r="M46" s="253"/>
      <c r="N46" s="251"/>
      <c r="O46" s="253"/>
      <c r="R46" s="255" t="s">
        <v>59</v>
      </c>
      <c r="S46" s="256"/>
    </row>
    <row r="47" spans="6:19" ht="15.75" thickTop="1" x14ac:dyDescent="0.25">
      <c r="H47" s="16">
        <f>+H23</f>
        <v>43536</v>
      </c>
      <c r="R47" s="257"/>
      <c r="S47" s="258"/>
    </row>
    <row r="48" spans="6:19" x14ac:dyDescent="0.25">
      <c r="H48" s="16">
        <f t="shared" ref="H48:H62" si="7">H49-182</f>
        <v>43604</v>
      </c>
      <c r="I48">
        <f t="shared" ref="I48:I63" si="8">H48-H47</f>
        <v>68</v>
      </c>
      <c r="J48">
        <f>H48-$H$23</f>
        <v>68</v>
      </c>
      <c r="K48" s="61">
        <f>$H$20*$H$19*(182/360)</f>
        <v>4095000</v>
      </c>
      <c r="L48" s="4">
        <f>VLOOKUP(H48,'Curvas de  tasas '!$A$3:$C$10469,3,FALSE)+(10/10000)</f>
        <v>8.0467274990744561E-2</v>
      </c>
      <c r="M48">
        <f>(1+(L48*(182/360)))^(-J48/182)</f>
        <v>0.98521208078135747</v>
      </c>
      <c r="N48" s="66">
        <f>M48*K48</f>
        <v>4034443.4707996589</v>
      </c>
      <c r="O48" s="66">
        <f>J48*N48</f>
        <v>274342156.01437682</v>
      </c>
      <c r="R48" s="62"/>
      <c r="S48" s="63"/>
    </row>
    <row r="49" spans="8:20" x14ac:dyDescent="0.25">
      <c r="H49" s="16">
        <f t="shared" si="7"/>
        <v>43786</v>
      </c>
      <c r="I49">
        <f t="shared" si="8"/>
        <v>182</v>
      </c>
      <c r="J49">
        <f t="shared" ref="J49:J64" si="9">H49-$H$23</f>
        <v>250</v>
      </c>
      <c r="K49" s="61">
        <f t="shared" ref="K49:K63" si="10">$H$20*$H$19*(182/360)</f>
        <v>4095000</v>
      </c>
      <c r="L49" s="4">
        <f>VLOOKUP(H49,'Curvas de  tasas '!$A$3:$C$10469,3,FALSE)+(10/10000)</f>
        <v>8.1404744890412717E-2</v>
      </c>
      <c r="M49">
        <f t="shared" ref="M49:M64" si="11">(1+(L49*(182/360)))^(-J49/182)</f>
        <v>0.946107786440052</v>
      </c>
      <c r="N49" s="66">
        <f t="shared" ref="N49:N64" si="12">M49*K49</f>
        <v>3874311.3854720131</v>
      </c>
      <c r="O49" s="66">
        <f t="shared" ref="O49:O64" si="13">J49*N49</f>
        <v>968577846.36800325</v>
      </c>
      <c r="R49" s="64">
        <f>O65*N65</f>
        <v>187924481.56797794</v>
      </c>
      <c r="S49" s="63"/>
    </row>
    <row r="50" spans="8:20" x14ac:dyDescent="0.25">
      <c r="H50" s="16">
        <f t="shared" si="7"/>
        <v>43968</v>
      </c>
      <c r="I50">
        <f t="shared" si="8"/>
        <v>182</v>
      </c>
      <c r="J50">
        <f t="shared" si="9"/>
        <v>432</v>
      </c>
      <c r="K50" s="61">
        <f t="shared" si="10"/>
        <v>4095000</v>
      </c>
      <c r="L50" s="4">
        <f>VLOOKUP(H50,'Curvas de  tasas '!$A$3:$C$10469,3,FALSE)+(10/10000)</f>
        <v>8.1173174835288783E-2</v>
      </c>
      <c r="M50">
        <f t="shared" si="11"/>
        <v>0.90895274467888409</v>
      </c>
      <c r="N50" s="66">
        <f t="shared" si="12"/>
        <v>3722161.4894600306</v>
      </c>
      <c r="O50" s="66">
        <f t="shared" si="13"/>
        <v>1607973763.4467332</v>
      </c>
      <c r="R50" s="65">
        <f>'Ejercicio1.a)'!J55*'Ejercicio1.a)'!I55</f>
        <v>704.20720480210014</v>
      </c>
      <c r="S50" s="63"/>
    </row>
    <row r="51" spans="8:20" x14ac:dyDescent="0.25">
      <c r="H51" s="16">
        <f t="shared" si="7"/>
        <v>44150</v>
      </c>
      <c r="I51">
        <f t="shared" si="8"/>
        <v>182</v>
      </c>
      <c r="J51">
        <f t="shared" si="9"/>
        <v>614</v>
      </c>
      <c r="K51" s="61">
        <f t="shared" si="10"/>
        <v>4095000</v>
      </c>
      <c r="L51" s="4">
        <f>VLOOKUP(H51,'Curvas de  tasas '!$A$3:$C$10469,3,FALSE)+(10/10000)</f>
        <v>8.0874360784124147E-2</v>
      </c>
      <c r="M51">
        <f t="shared" si="11"/>
        <v>0.87354953497762544</v>
      </c>
      <c r="N51" s="66">
        <f t="shared" si="12"/>
        <v>3577185.3457333762</v>
      </c>
      <c r="O51" s="66">
        <f t="shared" si="13"/>
        <v>2196391802.280293</v>
      </c>
      <c r="R51" s="62"/>
      <c r="S51" s="63"/>
    </row>
    <row r="52" spans="8:20" x14ac:dyDescent="0.25">
      <c r="H52" s="16">
        <f t="shared" si="7"/>
        <v>44332</v>
      </c>
      <c r="I52">
        <f t="shared" si="8"/>
        <v>182</v>
      </c>
      <c r="J52">
        <f t="shared" si="9"/>
        <v>796</v>
      </c>
      <c r="K52" s="61">
        <f t="shared" si="10"/>
        <v>4095000</v>
      </c>
      <c r="L52" s="4">
        <f>VLOOKUP(H52,'Curvas de  tasas '!$A$3:$C$10469,3,FALSE)+(10/10000)</f>
        <v>8.057554673295951E-2</v>
      </c>
      <c r="M52">
        <f>(1+(L52*(182/360)))^(-J52/182)</f>
        <v>0.83976904171998834</v>
      </c>
      <c r="N52" s="66">
        <f t="shared" si="12"/>
        <v>3438854.2258433523</v>
      </c>
      <c r="O52" s="66">
        <f t="shared" si="13"/>
        <v>2737327963.7713084</v>
      </c>
      <c r="R52" s="67" t="s">
        <v>64</v>
      </c>
      <c r="S52" s="73">
        <f>R49/R50</f>
        <v>266859.64058091317</v>
      </c>
    </row>
    <row r="53" spans="8:20" x14ac:dyDescent="0.25">
      <c r="H53" s="16">
        <f t="shared" si="7"/>
        <v>44514</v>
      </c>
      <c r="I53">
        <f t="shared" si="8"/>
        <v>182</v>
      </c>
      <c r="J53">
        <f t="shared" si="9"/>
        <v>978</v>
      </c>
      <c r="K53" s="61">
        <f t="shared" si="10"/>
        <v>4095000</v>
      </c>
      <c r="L53" s="4">
        <f>VLOOKUP(H53,'Curvas de  tasas '!$A$3:$C$10469,3,FALSE)+(10/10000)</f>
        <v>8.0276732681794874E-2</v>
      </c>
      <c r="M53">
        <f t="shared" si="11"/>
        <v>0.80752932589946835</v>
      </c>
      <c r="N53" s="66">
        <f t="shared" si="12"/>
        <v>3306832.5895583229</v>
      </c>
      <c r="O53" s="66">
        <f t="shared" si="13"/>
        <v>3234082272.5880399</v>
      </c>
    </row>
    <row r="54" spans="8:20" x14ac:dyDescent="0.25">
      <c r="H54" s="16">
        <f t="shared" si="7"/>
        <v>44696</v>
      </c>
      <c r="I54">
        <f t="shared" si="8"/>
        <v>182</v>
      </c>
      <c r="J54">
        <f t="shared" si="9"/>
        <v>1160</v>
      </c>
      <c r="K54" s="61">
        <f t="shared" si="10"/>
        <v>4095000</v>
      </c>
      <c r="L54" s="4">
        <f>VLOOKUP(H54,'Curvas de  tasas '!$A$3:$C$10469,3,FALSE)+(10/10000)</f>
        <v>8.0194216962929291E-2</v>
      </c>
      <c r="M54">
        <f t="shared" si="11"/>
        <v>0.77623278972220255</v>
      </c>
      <c r="N54" s="66">
        <f t="shared" si="12"/>
        <v>3178673.2739124196</v>
      </c>
      <c r="O54" s="66">
        <f t="shared" si="13"/>
        <v>3687260997.7384067</v>
      </c>
    </row>
    <row r="55" spans="8:20" x14ac:dyDescent="0.25">
      <c r="H55" s="16">
        <f t="shared" si="7"/>
        <v>44878</v>
      </c>
      <c r="I55">
        <f t="shared" si="8"/>
        <v>182</v>
      </c>
      <c r="J55">
        <f t="shared" si="9"/>
        <v>1342</v>
      </c>
      <c r="K55" s="61">
        <f t="shared" si="10"/>
        <v>4095000</v>
      </c>
      <c r="L55" s="4">
        <f>VLOOKUP(H55,'Curvas de  tasas '!$A$3:$C$10469,3,FALSE)+(10/10000)</f>
        <v>8.0144556686944562E-2</v>
      </c>
      <c r="M55">
        <f t="shared" si="11"/>
        <v>0.74612118628641189</v>
      </c>
      <c r="N55" s="66">
        <f t="shared" si="12"/>
        <v>3055366.2578428565</v>
      </c>
      <c r="O55" s="66">
        <f t="shared" si="13"/>
        <v>4100301518.0251136</v>
      </c>
      <c r="R55" s="259" t="s">
        <v>66</v>
      </c>
      <c r="S55" s="259"/>
      <c r="T55" s="259"/>
    </row>
    <row r="56" spans="8:20" x14ac:dyDescent="0.25">
      <c r="H56" s="16">
        <f t="shared" si="7"/>
        <v>45060</v>
      </c>
      <c r="I56">
        <f t="shared" si="8"/>
        <v>182</v>
      </c>
      <c r="J56">
        <f t="shared" si="9"/>
        <v>1524</v>
      </c>
      <c r="K56" s="61">
        <f t="shared" si="10"/>
        <v>4095000</v>
      </c>
      <c r="L56" s="4">
        <f>VLOOKUP(H56,'Curvas de  tasas '!$A$3:$C$10469,3,FALSE)+(10/10000)</f>
        <v>8.0094896410959834E-2</v>
      </c>
      <c r="M56">
        <f t="shared" si="11"/>
        <v>0.71721228405698878</v>
      </c>
      <c r="N56" s="66">
        <f t="shared" si="12"/>
        <v>2936984.3032133691</v>
      </c>
      <c r="O56" s="66">
        <f t="shared" si="13"/>
        <v>4475964078.0971746</v>
      </c>
      <c r="R56" s="259"/>
      <c r="S56" s="259"/>
      <c r="T56" s="259"/>
    </row>
    <row r="57" spans="8:20" x14ac:dyDescent="0.25">
      <c r="H57" s="16">
        <f t="shared" si="7"/>
        <v>45242</v>
      </c>
      <c r="I57">
        <f t="shared" si="8"/>
        <v>182</v>
      </c>
      <c r="J57">
        <f t="shared" si="9"/>
        <v>1706</v>
      </c>
      <c r="K57" s="61">
        <f t="shared" si="10"/>
        <v>4095000</v>
      </c>
      <c r="L57" s="4">
        <f>VLOOKUP(H57,'Curvas de  tasas '!$A$3:$C$10469,3,FALSE)+(10/10000)</f>
        <v>8.004523613497512E-2</v>
      </c>
      <c r="M57">
        <f t="shared" si="11"/>
        <v>0.68945674851567651</v>
      </c>
      <c r="N57" s="66">
        <f t="shared" si="12"/>
        <v>2823325.3851716951</v>
      </c>
      <c r="O57" s="66">
        <f t="shared" si="13"/>
        <v>4816593107.1029119</v>
      </c>
    </row>
    <row r="58" spans="8:20" x14ac:dyDescent="0.25">
      <c r="H58" s="16">
        <f t="shared" si="7"/>
        <v>45424</v>
      </c>
      <c r="I58">
        <f t="shared" si="8"/>
        <v>182</v>
      </c>
      <c r="J58">
        <f t="shared" si="9"/>
        <v>1888</v>
      </c>
      <c r="K58" s="61">
        <f t="shared" si="10"/>
        <v>4095000</v>
      </c>
      <c r="L58" s="4">
        <f>VLOOKUP(H58,'Curvas de  tasas '!$A$3:$C$10469,3,FALSE)+(10/10000)</f>
        <v>8.0186436338087405E-2</v>
      </c>
      <c r="M58">
        <f t="shared" si="11"/>
        <v>0.66217000165851814</v>
      </c>
      <c r="N58" s="66">
        <f t="shared" si="12"/>
        <v>2711586.1567916316</v>
      </c>
      <c r="O58" s="66">
        <f t="shared" si="13"/>
        <v>5119474664.0226002</v>
      </c>
    </row>
    <row r="59" spans="8:20" x14ac:dyDescent="0.25">
      <c r="H59" s="16">
        <f t="shared" si="7"/>
        <v>45606</v>
      </c>
      <c r="I59">
        <f t="shared" si="8"/>
        <v>182</v>
      </c>
      <c r="J59">
        <f t="shared" si="9"/>
        <v>2070</v>
      </c>
      <c r="K59" s="61">
        <f t="shared" si="10"/>
        <v>4095000</v>
      </c>
      <c r="L59" s="4">
        <f>VLOOKUP(H59,'Curvas de  tasas '!$A$3:$C$10469,3,FALSE)+(10/10000)</f>
        <v>8.035662800637898E-2</v>
      </c>
      <c r="M59">
        <f t="shared" si="11"/>
        <v>0.63577410999332395</v>
      </c>
      <c r="N59" s="66">
        <f t="shared" si="12"/>
        <v>2603494.9804226616</v>
      </c>
      <c r="O59" s="66">
        <f t="shared" si="13"/>
        <v>5389234609.4749098</v>
      </c>
    </row>
    <row r="60" spans="8:20" x14ac:dyDescent="0.25">
      <c r="H60" s="16">
        <f t="shared" si="7"/>
        <v>45788</v>
      </c>
      <c r="I60">
        <f t="shared" si="8"/>
        <v>182</v>
      </c>
      <c r="J60">
        <f t="shared" si="9"/>
        <v>2252</v>
      </c>
      <c r="K60" s="61">
        <f t="shared" si="10"/>
        <v>4095000</v>
      </c>
      <c r="L60" s="4">
        <f>VLOOKUP(H60,'Curvas de  tasas '!$A$3:$C$10469,3,FALSE)+(10/10000)</f>
        <v>8.0526819674670555E-2</v>
      </c>
      <c r="M60">
        <f t="shared" si="11"/>
        <v>0.61032954224364921</v>
      </c>
      <c r="N60" s="66">
        <f t="shared" si="12"/>
        <v>2499299.4754877435</v>
      </c>
      <c r="O60" s="66">
        <f t="shared" si="13"/>
        <v>5628422418.798398</v>
      </c>
    </row>
    <row r="61" spans="8:20" x14ac:dyDescent="0.25">
      <c r="H61" s="16">
        <f t="shared" si="7"/>
        <v>45970</v>
      </c>
      <c r="I61">
        <f t="shared" si="8"/>
        <v>182</v>
      </c>
      <c r="J61">
        <f t="shared" si="9"/>
        <v>2434</v>
      </c>
      <c r="K61" s="61">
        <f t="shared" si="10"/>
        <v>4095000</v>
      </c>
      <c r="L61" s="4">
        <f>VLOOKUP(H61,'Curvas de  tasas '!$A$3:$C$10469,3,FALSE)+(10/10000)</f>
        <v>8.069701134296213E-2</v>
      </c>
      <c r="M61">
        <f t="shared" si="11"/>
        <v>0.58580647942006192</v>
      </c>
      <c r="N61" s="66">
        <f t="shared" si="12"/>
        <v>2398877.5332251536</v>
      </c>
      <c r="O61" s="66">
        <f t="shared" si="13"/>
        <v>5838867915.8700237</v>
      </c>
    </row>
    <row r="62" spans="8:20" x14ac:dyDescent="0.25">
      <c r="H62" s="16">
        <f t="shared" si="7"/>
        <v>46152</v>
      </c>
      <c r="I62">
        <f t="shared" si="8"/>
        <v>182</v>
      </c>
      <c r="J62">
        <f t="shared" si="9"/>
        <v>2616</v>
      </c>
      <c r="K62" s="61">
        <f t="shared" si="10"/>
        <v>4095000</v>
      </c>
      <c r="L62" s="4">
        <f>VLOOKUP(H62,'Curvas de  tasas '!$A$3:$C$10469,3,FALSE)+(10/10000)</f>
        <v>8.0867203011253705E-2</v>
      </c>
      <c r="M62">
        <f t="shared" si="11"/>
        <v>0.56217584912412355</v>
      </c>
      <c r="N62" s="66">
        <f t="shared" si="12"/>
        <v>2302110.1021632859</v>
      </c>
      <c r="O62" s="66">
        <f t="shared" si="13"/>
        <v>6022320027.2591562</v>
      </c>
    </row>
    <row r="63" spans="8:20" x14ac:dyDescent="0.25">
      <c r="H63" s="16">
        <f>H64-182</f>
        <v>46334</v>
      </c>
      <c r="I63">
        <f t="shared" si="8"/>
        <v>182</v>
      </c>
      <c r="J63">
        <f t="shared" si="9"/>
        <v>2798</v>
      </c>
      <c r="K63" s="61">
        <f t="shared" si="10"/>
        <v>4095000</v>
      </c>
      <c r="L63" s="4">
        <f>VLOOKUP(H63,'Curvas de  tasas '!$A$3:$C$10469,3,FALSE)+(10/10000)</f>
        <v>8.103739467954528E-2</v>
      </c>
      <c r="M63">
        <f t="shared" si="11"/>
        <v>0.53940931448818108</v>
      </c>
      <c r="N63" s="66">
        <f t="shared" si="12"/>
        <v>2208881.1428291015</v>
      </c>
      <c r="O63" s="66">
        <f t="shared" si="13"/>
        <v>6180449437.6358261</v>
      </c>
    </row>
    <row r="64" spans="8:20" x14ac:dyDescent="0.25">
      <c r="H64" s="16">
        <f>+H40</f>
        <v>46516</v>
      </c>
      <c r="I64">
        <f>H64-H63</f>
        <v>182</v>
      </c>
      <c r="J64">
        <f t="shared" si="9"/>
        <v>2980</v>
      </c>
      <c r="K64" s="61">
        <f>H44+$H$20*$H$19*(182/360)</f>
        <v>4095000</v>
      </c>
      <c r="L64" s="4">
        <f>VLOOKUP(H64,'Curvas de  tasas '!$A$3:$C$10469,3,FALSE)+(10/10000)</f>
        <v>8.1207586347836855E-2</v>
      </c>
      <c r="M64">
        <f t="shared" si="11"/>
        <v>0.51747926295930313</v>
      </c>
      <c r="N64" s="66">
        <f t="shared" si="12"/>
        <v>2119077.5818183464</v>
      </c>
      <c r="O64" s="66">
        <f t="shared" si="13"/>
        <v>6314851193.8186722</v>
      </c>
    </row>
    <row r="65" spans="6:20" x14ac:dyDescent="0.25">
      <c r="N65" s="68">
        <f>SUM(N48:N64)</f>
        <v>50791464.699745022</v>
      </c>
      <c r="O65" s="69">
        <f>SUM(O48:O64)/(365*N65)</f>
        <v>3.699922470810757</v>
      </c>
    </row>
    <row r="68" spans="6:20" x14ac:dyDescent="0.25">
      <c r="F68" s="260" t="s">
        <v>67</v>
      </c>
      <c r="G68" s="260"/>
      <c r="H68" s="260"/>
    </row>
    <row r="69" spans="6:20" x14ac:dyDescent="0.25">
      <c r="H69" s="252" t="s">
        <v>19</v>
      </c>
      <c r="I69" s="252" t="s">
        <v>46</v>
      </c>
      <c r="J69" s="252" t="s">
        <v>60</v>
      </c>
      <c r="K69" s="252" t="s">
        <v>61</v>
      </c>
      <c r="L69" s="252" t="s">
        <v>62</v>
      </c>
      <c r="M69" s="252" t="s">
        <v>52</v>
      </c>
      <c r="N69" s="250" t="s">
        <v>63</v>
      </c>
      <c r="O69" s="252" t="s">
        <v>40</v>
      </c>
      <c r="Q69" s="254" t="s">
        <v>68</v>
      </c>
      <c r="R69" s="254"/>
      <c r="S69" s="254"/>
      <c r="T69" s="254"/>
    </row>
    <row r="70" spans="6:20" ht="15.75" thickBot="1" x14ac:dyDescent="0.3">
      <c r="H70" s="253"/>
      <c r="I70" s="253"/>
      <c r="J70" s="253"/>
      <c r="K70" s="253"/>
      <c r="L70" s="253"/>
      <c r="M70" s="253"/>
      <c r="N70" s="251"/>
      <c r="O70" s="253"/>
      <c r="Q70" s="254"/>
      <c r="R70" s="254"/>
      <c r="S70" s="254"/>
      <c r="T70" s="254"/>
    </row>
    <row r="71" spans="6:20" ht="15.75" thickTop="1" x14ac:dyDescent="0.25">
      <c r="H71" s="16">
        <f>+H47</f>
        <v>43536</v>
      </c>
      <c r="Q71" s="254"/>
      <c r="R71" s="254"/>
      <c r="S71" s="254"/>
      <c r="T71" s="254"/>
    </row>
    <row r="72" spans="6:20" x14ac:dyDescent="0.25">
      <c r="H72" s="16">
        <f t="shared" ref="H72:H86" si="14">H73-182</f>
        <v>43604</v>
      </c>
      <c r="I72">
        <f t="shared" ref="I72:I87" si="15">H72-H71</f>
        <v>68</v>
      </c>
      <c r="J72">
        <f>H72-$H$23</f>
        <v>68</v>
      </c>
      <c r="K72" s="61">
        <f>$H$20*$H$19*(182/360)</f>
        <v>4095000</v>
      </c>
      <c r="L72" s="4">
        <f>VLOOKUP(H72,'Curvas de  tasas '!$A$3:$C$10469,3,FALSE)+1%</f>
        <v>8.9467274990744555E-2</v>
      </c>
      <c r="M72">
        <f>(1+(L72*(182/360)))^(-J72/182)</f>
        <v>0.9836075073856918</v>
      </c>
      <c r="N72" s="66">
        <f>M72*K72</f>
        <v>4027872.7427444081</v>
      </c>
      <c r="O72" s="66">
        <f>J72*N72</f>
        <v>273895346.50661975</v>
      </c>
      <c r="Q72" s="254"/>
      <c r="R72" s="254"/>
      <c r="S72" s="254"/>
      <c r="T72" s="254"/>
    </row>
    <row r="73" spans="6:20" x14ac:dyDescent="0.25">
      <c r="H73" s="16">
        <f t="shared" si="14"/>
        <v>43786</v>
      </c>
      <c r="I73">
        <f t="shared" si="15"/>
        <v>182</v>
      </c>
      <c r="J73">
        <f t="shared" ref="J73:J88" si="16">H73-$H$23</f>
        <v>250</v>
      </c>
      <c r="K73" s="61">
        <f t="shared" ref="K73:K87" si="17">$H$20*$H$19*(182/360)</f>
        <v>4095000</v>
      </c>
      <c r="L73" s="4">
        <f>VLOOKUP(H73,'Curvas de  tasas '!$A$3:$C$10469,3,FALSE)+1%</f>
        <v>9.0404744890412711E-2</v>
      </c>
      <c r="M73">
        <f t="shared" ref="M73:M75" si="18">(1+(L73*(182/360)))^(-J73/182)</f>
        <v>0.94045766053018454</v>
      </c>
      <c r="N73" s="66">
        <f t="shared" ref="N73:N88" si="19">M73*K73</f>
        <v>3851174.1198711055</v>
      </c>
      <c r="O73" s="66">
        <f t="shared" ref="O73:O88" si="20">J73*N73</f>
        <v>962793529.96777642</v>
      </c>
    </row>
    <row r="74" spans="6:20" x14ac:dyDescent="0.25">
      <c r="H74" s="16">
        <f t="shared" si="14"/>
        <v>43968</v>
      </c>
      <c r="I74">
        <f t="shared" si="15"/>
        <v>182</v>
      </c>
      <c r="J74">
        <f t="shared" si="16"/>
        <v>432</v>
      </c>
      <c r="K74" s="61">
        <f t="shared" si="17"/>
        <v>4095000</v>
      </c>
      <c r="L74" s="4">
        <f>VLOOKUP(H74,'Curvas de  tasas '!$A$3:$C$10469,3,FALSE)+1%</f>
        <v>9.0173174835288777E-2</v>
      </c>
      <c r="M74">
        <f t="shared" si="18"/>
        <v>0.89959210727858507</v>
      </c>
      <c r="N74" s="66">
        <f t="shared" si="19"/>
        <v>3683829.6793058058</v>
      </c>
      <c r="O74" s="66">
        <f t="shared" si="20"/>
        <v>1591414421.460108</v>
      </c>
    </row>
    <row r="75" spans="6:20" x14ac:dyDescent="0.25">
      <c r="H75" s="16">
        <f t="shared" si="14"/>
        <v>44150</v>
      </c>
      <c r="I75">
        <f t="shared" si="15"/>
        <v>182</v>
      </c>
      <c r="J75">
        <f t="shared" si="16"/>
        <v>614</v>
      </c>
      <c r="K75" s="61">
        <f t="shared" si="17"/>
        <v>4095000</v>
      </c>
      <c r="L75" s="4">
        <f>VLOOKUP(H75,'Curvas de  tasas '!$A$3:$C$10469,3,FALSE)+1%</f>
        <v>8.9874360784124141E-2</v>
      </c>
      <c r="M75">
        <f t="shared" si="18"/>
        <v>0.86078944669598489</v>
      </c>
      <c r="N75" s="66">
        <f t="shared" si="19"/>
        <v>3524932.784220058</v>
      </c>
      <c r="O75" s="66">
        <f t="shared" si="20"/>
        <v>2164308729.5111156</v>
      </c>
    </row>
    <row r="76" spans="6:20" x14ac:dyDescent="0.25">
      <c r="H76" s="16">
        <f t="shared" si="14"/>
        <v>44332</v>
      </c>
      <c r="I76">
        <f t="shared" si="15"/>
        <v>182</v>
      </c>
      <c r="J76">
        <f t="shared" si="16"/>
        <v>796</v>
      </c>
      <c r="K76" s="61">
        <f t="shared" si="17"/>
        <v>4095000</v>
      </c>
      <c r="L76" s="4">
        <f>VLOOKUP(H76,'Curvas de  tasas '!$A$3:$C$10469,3,FALSE)+1%</f>
        <v>8.9575546732959505E-2</v>
      </c>
      <c r="M76">
        <f>(1+(L76*(182/360)))^(-J76/182)</f>
        <v>0.8238986179124278</v>
      </c>
      <c r="N76" s="66">
        <f t="shared" si="19"/>
        <v>3373864.840351392</v>
      </c>
      <c r="O76" s="66">
        <f t="shared" si="20"/>
        <v>2685596412.9197083</v>
      </c>
    </row>
    <row r="77" spans="6:20" x14ac:dyDescent="0.25">
      <c r="H77" s="16">
        <f t="shared" si="14"/>
        <v>44514</v>
      </c>
      <c r="I77">
        <f t="shared" si="15"/>
        <v>182</v>
      </c>
      <c r="J77">
        <f t="shared" si="16"/>
        <v>978</v>
      </c>
      <c r="K77" s="61">
        <f t="shared" si="17"/>
        <v>4095000</v>
      </c>
      <c r="L77" s="4">
        <f>VLOOKUP(H77,'Curvas de  tasas '!$A$3:$C$10469,3,FALSE)+1%</f>
        <v>8.9276732681794868E-2</v>
      </c>
      <c r="M77">
        <f t="shared" ref="M77:M88" si="21">(1+(L77*(182/360)))^(-J77/182)</f>
        <v>0.78881686074928581</v>
      </c>
      <c r="N77" s="66">
        <f t="shared" si="19"/>
        <v>3230205.0447683255</v>
      </c>
      <c r="O77" s="66">
        <f t="shared" si="20"/>
        <v>3159140533.7834225</v>
      </c>
    </row>
    <row r="78" spans="6:20" x14ac:dyDescent="0.25">
      <c r="H78" s="16">
        <f t="shared" si="14"/>
        <v>44696</v>
      </c>
      <c r="I78">
        <f t="shared" si="15"/>
        <v>182</v>
      </c>
      <c r="J78">
        <f t="shared" si="16"/>
        <v>1160</v>
      </c>
      <c r="K78" s="61">
        <f t="shared" si="17"/>
        <v>4095000</v>
      </c>
      <c r="L78" s="4">
        <f>VLOOKUP(H78,'Curvas de  tasas '!$A$3:$C$10469,3,FALSE)+1%</f>
        <v>8.9194216962929285E-2</v>
      </c>
      <c r="M78">
        <f t="shared" si="21"/>
        <v>0.75494367592303968</v>
      </c>
      <c r="N78" s="66">
        <f t="shared" si="19"/>
        <v>3091494.3529048474</v>
      </c>
      <c r="O78" s="66">
        <f t="shared" si="20"/>
        <v>3586133449.3696227</v>
      </c>
    </row>
    <row r="79" spans="6:20" x14ac:dyDescent="0.25">
      <c r="H79" s="16">
        <f t="shared" si="14"/>
        <v>44878</v>
      </c>
      <c r="I79">
        <f t="shared" si="15"/>
        <v>182</v>
      </c>
      <c r="J79">
        <f t="shared" si="16"/>
        <v>1342</v>
      </c>
      <c r="K79" s="61">
        <f t="shared" si="17"/>
        <v>4095000</v>
      </c>
      <c r="L79" s="4">
        <f>VLOOKUP(H79,'Curvas de  tasas '!$A$3:$C$10469,3,FALSE)+1%</f>
        <v>8.9144556686944557E-2</v>
      </c>
      <c r="M79">
        <f t="shared" si="21"/>
        <v>0.72249807649645448</v>
      </c>
      <c r="N79" s="66">
        <f t="shared" si="19"/>
        <v>2958629.6232529809</v>
      </c>
      <c r="O79" s="66">
        <f t="shared" si="20"/>
        <v>3970480954.4055004</v>
      </c>
    </row>
    <row r="80" spans="6:20" x14ac:dyDescent="0.25">
      <c r="H80" s="16">
        <f t="shared" si="14"/>
        <v>45060</v>
      </c>
      <c r="I80">
        <f t="shared" si="15"/>
        <v>182</v>
      </c>
      <c r="J80">
        <f t="shared" si="16"/>
        <v>1524</v>
      </c>
      <c r="K80" s="61">
        <f t="shared" si="17"/>
        <v>4095000</v>
      </c>
      <c r="L80" s="4">
        <f>VLOOKUP(H80,'Curvas de  tasas '!$A$3:$C$10469,3,FALSE)+1%</f>
        <v>8.9094896410959828E-2</v>
      </c>
      <c r="M80">
        <f t="shared" si="21"/>
        <v>0.69148013363571303</v>
      </c>
      <c r="N80" s="66">
        <f t="shared" si="19"/>
        <v>2831611.1472382448</v>
      </c>
      <c r="O80" s="66">
        <f t="shared" si="20"/>
        <v>4315375388.3910847</v>
      </c>
    </row>
    <row r="81" spans="8:15" x14ac:dyDescent="0.25">
      <c r="H81" s="16">
        <f t="shared" si="14"/>
        <v>45242</v>
      </c>
      <c r="I81">
        <f t="shared" si="15"/>
        <v>182</v>
      </c>
      <c r="J81">
        <f t="shared" si="16"/>
        <v>1706</v>
      </c>
      <c r="K81" s="61">
        <f t="shared" si="17"/>
        <v>4095000</v>
      </c>
      <c r="L81" s="4">
        <f>VLOOKUP(H81,'Curvas de  tasas '!$A$3:$C$10469,3,FALSE)+1%</f>
        <v>8.9045236134975114E-2</v>
      </c>
      <c r="M81">
        <f t="shared" si="21"/>
        <v>0.66182564004865152</v>
      </c>
      <c r="N81" s="66">
        <f t="shared" si="19"/>
        <v>2710175.9959992277</v>
      </c>
      <c r="O81" s="66">
        <f t="shared" si="20"/>
        <v>4623560249.1746826</v>
      </c>
    </row>
    <row r="82" spans="8:15" x14ac:dyDescent="0.25">
      <c r="H82" s="16">
        <f t="shared" si="14"/>
        <v>45424</v>
      </c>
      <c r="I82">
        <f t="shared" si="15"/>
        <v>182</v>
      </c>
      <c r="J82">
        <f t="shared" si="16"/>
        <v>1888</v>
      </c>
      <c r="K82" s="61">
        <f t="shared" si="17"/>
        <v>4095000</v>
      </c>
      <c r="L82" s="4">
        <f>VLOOKUP(H82,'Curvas de  tasas '!$A$3:$C$10469,3,FALSE)+1%</f>
        <v>8.9186436338087399E-2</v>
      </c>
      <c r="M82">
        <f t="shared" si="21"/>
        <v>0.63286687482819681</v>
      </c>
      <c r="N82" s="66">
        <f t="shared" si="19"/>
        <v>2591589.8524214658</v>
      </c>
      <c r="O82" s="66">
        <f t="shared" si="20"/>
        <v>4892921641.371727</v>
      </c>
    </row>
    <row r="83" spans="8:15" x14ac:dyDescent="0.25">
      <c r="H83" s="16">
        <f t="shared" si="14"/>
        <v>45606</v>
      </c>
      <c r="I83">
        <f t="shared" si="15"/>
        <v>182</v>
      </c>
      <c r="J83">
        <f t="shared" si="16"/>
        <v>2070</v>
      </c>
      <c r="K83" s="61">
        <f t="shared" si="17"/>
        <v>4095000</v>
      </c>
      <c r="L83" s="4">
        <f>VLOOKUP(H83,'Curvas de  tasas '!$A$3:$C$10469,3,FALSE)+1%</f>
        <v>8.9356628006378974E-2</v>
      </c>
      <c r="M83">
        <f t="shared" si="21"/>
        <v>0.60499608549235717</v>
      </c>
      <c r="N83" s="66">
        <f t="shared" si="19"/>
        <v>2477458.9700912028</v>
      </c>
      <c r="O83" s="66">
        <f t="shared" si="20"/>
        <v>5128340068.0887899</v>
      </c>
    </row>
    <row r="84" spans="8:15" x14ac:dyDescent="0.25">
      <c r="H84" s="16">
        <f t="shared" si="14"/>
        <v>45788</v>
      </c>
      <c r="I84">
        <f t="shared" si="15"/>
        <v>182</v>
      </c>
      <c r="J84">
        <f t="shared" si="16"/>
        <v>2252</v>
      </c>
      <c r="K84" s="61">
        <f t="shared" si="17"/>
        <v>4095000</v>
      </c>
      <c r="L84" s="4">
        <f>VLOOKUP(H84,'Curvas de  tasas '!$A$3:$C$10469,3,FALSE)+1%</f>
        <v>8.9526819674670549E-2</v>
      </c>
      <c r="M84">
        <f t="shared" si="21"/>
        <v>0.57825752589823776</v>
      </c>
      <c r="N84" s="66">
        <f t="shared" si="19"/>
        <v>2367964.5685532838</v>
      </c>
      <c r="O84" s="66">
        <f t="shared" si="20"/>
        <v>5332656208.3819952</v>
      </c>
    </row>
    <row r="85" spans="8:15" x14ac:dyDescent="0.25">
      <c r="H85" s="16">
        <f t="shared" si="14"/>
        <v>45970</v>
      </c>
      <c r="I85">
        <f t="shared" si="15"/>
        <v>182</v>
      </c>
      <c r="J85">
        <f t="shared" si="16"/>
        <v>2434</v>
      </c>
      <c r="K85" s="61">
        <f t="shared" si="17"/>
        <v>4095000</v>
      </c>
      <c r="L85" s="4">
        <f>VLOOKUP(H85,'Curvas de  tasas '!$A$3:$C$10469,3,FALSE)+1%</f>
        <v>8.9697011342962124E-2</v>
      </c>
      <c r="M85">
        <f t="shared" si="21"/>
        <v>0.55260977238908371</v>
      </c>
      <c r="N85" s="66">
        <f t="shared" si="19"/>
        <v>2262937.0179332979</v>
      </c>
      <c r="O85" s="66">
        <f t="shared" si="20"/>
        <v>5507988701.6496468</v>
      </c>
    </row>
    <row r="86" spans="8:15" x14ac:dyDescent="0.25">
      <c r="H86" s="16">
        <f t="shared" si="14"/>
        <v>46152</v>
      </c>
      <c r="I86">
        <f t="shared" si="15"/>
        <v>182</v>
      </c>
      <c r="J86">
        <f t="shared" si="16"/>
        <v>2616</v>
      </c>
      <c r="K86" s="61">
        <f t="shared" si="17"/>
        <v>4095000</v>
      </c>
      <c r="L86" s="4">
        <f>VLOOKUP(H86,'Curvas de  tasas '!$A$3:$C$10469,3,FALSE)+1%</f>
        <v>8.9867203011253699E-2</v>
      </c>
      <c r="M86">
        <f t="shared" si="21"/>
        <v>0.52801270729082339</v>
      </c>
      <c r="N86" s="66">
        <f t="shared" si="19"/>
        <v>2162212.036355922</v>
      </c>
      <c r="O86" s="66">
        <f t="shared" si="20"/>
        <v>5656346687.1070919</v>
      </c>
    </row>
    <row r="87" spans="8:15" x14ac:dyDescent="0.25">
      <c r="H87" s="16">
        <f>H88-182</f>
        <v>46334</v>
      </c>
      <c r="I87">
        <f t="shared" si="15"/>
        <v>182</v>
      </c>
      <c r="J87">
        <f t="shared" si="16"/>
        <v>2798</v>
      </c>
      <c r="K87" s="61">
        <f t="shared" si="17"/>
        <v>4095000</v>
      </c>
      <c r="L87" s="4">
        <f>VLOOKUP(H87,'Curvas de  tasas '!$A$3:$C$10469,3,FALSE)+1%</f>
        <v>9.0037394679545274E-2</v>
      </c>
      <c r="M87">
        <f t="shared" si="21"/>
        <v>0.50442748692857553</v>
      </c>
      <c r="N87" s="66">
        <f t="shared" si="19"/>
        <v>2065630.5589725168</v>
      </c>
      <c r="O87" s="66">
        <f t="shared" si="20"/>
        <v>5779634304.0051022</v>
      </c>
    </row>
    <row r="88" spans="8:15" x14ac:dyDescent="0.25">
      <c r="H88" s="16">
        <f>+H64</f>
        <v>46516</v>
      </c>
      <c r="I88">
        <f>H88-H87</f>
        <v>182</v>
      </c>
      <c r="J88">
        <f t="shared" si="16"/>
        <v>2980</v>
      </c>
      <c r="K88" s="61">
        <f>H68+$H$20*$H$19*(182/360)</f>
        <v>4095000</v>
      </c>
      <c r="L88" s="4">
        <f>VLOOKUP(H88,'Curvas de  tasas '!$A$3:$C$10469,3,FALSE)+1%</f>
        <v>9.0207586347836849E-2</v>
      </c>
      <c r="M88">
        <f t="shared" si="21"/>
        <v>0.48181651003184944</v>
      </c>
      <c r="N88" s="66">
        <f t="shared" si="19"/>
        <v>1973038.6085804235</v>
      </c>
      <c r="O88" s="66">
        <f t="shared" si="20"/>
        <v>5879655053.5696621</v>
      </c>
    </row>
    <row r="89" spans="8:15" x14ac:dyDescent="0.25">
      <c r="N89" s="68">
        <f>SUM(N72:N88)</f>
        <v>49184621.943564504</v>
      </c>
      <c r="O89" s="69">
        <f>SUM(O72:O88)/(365*N89)</f>
        <v>3.6491103743116842</v>
      </c>
    </row>
  </sheetData>
  <mergeCells count="31">
    <mergeCell ref="K45:K46"/>
    <mergeCell ref="L45:L46"/>
    <mergeCell ref="I16:P18"/>
    <mergeCell ref="R19:S20"/>
    <mergeCell ref="H21:H22"/>
    <mergeCell ref="I21:I22"/>
    <mergeCell ref="J21:J22"/>
    <mergeCell ref="K21:K22"/>
    <mergeCell ref="L21:L22"/>
    <mergeCell ref="M21:M22"/>
    <mergeCell ref="N21:N22"/>
    <mergeCell ref="O21:O22"/>
    <mergeCell ref="F68:H68"/>
    <mergeCell ref="F43:H43"/>
    <mergeCell ref="H45:H46"/>
    <mergeCell ref="I45:I46"/>
    <mergeCell ref="J45:J46"/>
    <mergeCell ref="M45:M46"/>
    <mergeCell ref="N45:N46"/>
    <mergeCell ref="O45:O46"/>
    <mergeCell ref="R46:S47"/>
    <mergeCell ref="R55:T56"/>
    <mergeCell ref="N69:N70"/>
    <mergeCell ref="O69:O70"/>
    <mergeCell ref="Q69:T72"/>
    <mergeCell ref="H69:H70"/>
    <mergeCell ref="I69:I70"/>
    <mergeCell ref="J69:J70"/>
    <mergeCell ref="K69:K70"/>
    <mergeCell ref="L69:L70"/>
    <mergeCell ref="M69:M7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3]!regreso_ejer1">
                <anchor moveWithCells="1" sizeWithCells="1">
                  <from>
                    <xdr:col>18</xdr:col>
                    <xdr:colOff>742950</xdr:colOff>
                    <xdr:row>1</xdr:row>
                    <xdr:rowOff>0</xdr:rowOff>
                  </from>
                  <to>
                    <xdr:col>21</xdr:col>
                    <xdr:colOff>619125</xdr:colOff>
                    <xdr:row>3</xdr:row>
                    <xdr:rowOff>133350</xdr:rowOff>
                  </to>
                </anchor>
              </controlPr>
            </control>
          </mc:Choice>
        </mc:AlternateContent>
        <mc:AlternateContent xmlns:mc="http://schemas.openxmlformats.org/markup-compatibility/2006">
          <mc:Choice Requires="x14">
            <control shapeId="5122" r:id="rId5" name="Button 2">
              <controlPr defaultSize="0" print="0" autoFill="0" autoPict="0" macro="[3]!regreso_ejer1">
                <anchor moveWithCells="1" sizeWithCells="1">
                  <from>
                    <xdr:col>4</xdr:col>
                    <xdr:colOff>38100</xdr:colOff>
                    <xdr:row>3</xdr:row>
                    <xdr:rowOff>152400</xdr:rowOff>
                  </from>
                  <to>
                    <xdr:col>6</xdr:col>
                    <xdr:colOff>676275</xdr:colOff>
                    <xdr:row>6</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8" tint="0.59999389629810485"/>
  </sheetPr>
  <dimension ref="A1:K48"/>
  <sheetViews>
    <sheetView zoomScale="78" zoomScaleNormal="78" workbookViewId="0">
      <selection activeCell="B9" sqref="B9"/>
    </sheetView>
  </sheetViews>
  <sheetFormatPr baseColWidth="10" defaultRowHeight="15" x14ac:dyDescent="0.25"/>
  <cols>
    <col min="2" max="2" width="11.85546875" bestFit="1" customWidth="1"/>
    <col min="3" max="3" width="13.5703125" bestFit="1" customWidth="1"/>
    <col min="5" max="5" width="13.28515625" bestFit="1" customWidth="1"/>
  </cols>
  <sheetData>
    <row r="1" spans="1:5" x14ac:dyDescent="0.25">
      <c r="A1" s="16">
        <f>+'Curva Bootstrapping Int Lineal'!D2</f>
        <v>43536</v>
      </c>
    </row>
    <row r="3" spans="1:5" ht="15.75" thickBot="1" x14ac:dyDescent="0.3">
      <c r="A3" s="262" t="s">
        <v>69</v>
      </c>
      <c r="B3" s="262"/>
      <c r="D3" s="262" t="s">
        <v>70</v>
      </c>
      <c r="E3" s="262"/>
    </row>
    <row r="4" spans="1:5" ht="15.75" thickTop="1" x14ac:dyDescent="0.25">
      <c r="A4" s="74" t="s">
        <v>11</v>
      </c>
      <c r="B4">
        <v>105</v>
      </c>
      <c r="D4" s="47" t="s">
        <v>11</v>
      </c>
      <c r="E4">
        <v>105</v>
      </c>
    </row>
    <row r="5" spans="1:5" x14ac:dyDescent="0.25">
      <c r="A5" s="74" t="s">
        <v>12</v>
      </c>
      <c r="B5">
        <v>107</v>
      </c>
      <c r="D5" s="47" t="s">
        <v>12</v>
      </c>
      <c r="E5">
        <v>107</v>
      </c>
    </row>
    <row r="6" spans="1:5" x14ac:dyDescent="0.25">
      <c r="A6" s="74" t="s">
        <v>13</v>
      </c>
      <c r="B6" s="75">
        <f>+VLOOKUP(A1,'Curvas de  tasas '!$A$3:$F$10469,3,FALSE)</f>
        <v>8.0498471760489992E-2</v>
      </c>
      <c r="D6" s="47" t="s">
        <v>13</v>
      </c>
      <c r="E6" s="75">
        <f>+B6</f>
        <v>8.0498471760489992E-2</v>
      </c>
    </row>
    <row r="7" spans="1:5" x14ac:dyDescent="0.25">
      <c r="A7" s="76" t="s">
        <v>16</v>
      </c>
      <c r="B7" s="1">
        <v>0.28000000000000003</v>
      </c>
      <c r="D7" s="47" t="s">
        <v>16</v>
      </c>
      <c r="E7" s="1">
        <v>0.28000000000000003</v>
      </c>
    </row>
    <row r="8" spans="1:5" ht="15.75" thickBot="1" x14ac:dyDescent="0.3">
      <c r="A8" s="77" t="s">
        <v>17</v>
      </c>
      <c r="B8" s="78">
        <f>40 /360</f>
        <v>0.1111111111111111</v>
      </c>
      <c r="D8" s="79" t="s">
        <v>17</v>
      </c>
      <c r="E8" s="78">
        <f>40/360</f>
        <v>0.1111111111111111</v>
      </c>
    </row>
    <row r="9" spans="1:5" ht="15.75" thickTop="1" x14ac:dyDescent="0.25">
      <c r="A9" s="47" t="s">
        <v>18</v>
      </c>
      <c r="B9" s="80">
        <f>Precio_opcion_BS(B4,B5,B6,B8,B7,TRUE)</f>
        <v>2.6551389911906114</v>
      </c>
      <c r="D9" s="47" t="s">
        <v>18</v>
      </c>
      <c r="E9" s="81">
        <f>+Precio_opcion_BS(E4,E5,E6,E8,E7,FALSE)</f>
        <v>2.2703814448683488</v>
      </c>
    </row>
    <row r="19" spans="1:3" ht="15.75" thickBot="1" x14ac:dyDescent="0.3">
      <c r="B19" s="79" t="s">
        <v>69</v>
      </c>
      <c r="C19" s="79" t="s">
        <v>70</v>
      </c>
    </row>
    <row r="20" spans="1:3" ht="15.75" thickTop="1" x14ac:dyDescent="0.25">
      <c r="A20" s="82" t="s">
        <v>71</v>
      </c>
      <c r="B20">
        <f>Delta_Opción(B4,B5,B6,B7,B8,TRUE)</f>
        <v>0.47621156203603515</v>
      </c>
      <c r="C20">
        <f>Delta_Opción(E4,E5,E6,E7,E8,FALSE)</f>
        <v>-0.52378843796396479</v>
      </c>
    </row>
    <row r="21" spans="1:3" x14ac:dyDescent="0.25">
      <c r="A21" s="82" t="s">
        <v>72</v>
      </c>
      <c r="B21">
        <f>Gamma_Opción(B4,B5,B6,B7,B8,TRUE)</f>
        <v>4.0636003307953167E-2</v>
      </c>
      <c r="C21">
        <f>Gamma_Opción(E4,E5,E6,E7,E8,FALSE)</f>
        <v>4.0636003307953167E-2</v>
      </c>
    </row>
    <row r="22" spans="1:3" x14ac:dyDescent="0.25">
      <c r="A22" s="82" t="s">
        <v>13</v>
      </c>
      <c r="B22">
        <f>+Rho_opción(B4,B5,B6,B7,B8,TRUE)</f>
        <v>5.1751063443371876</v>
      </c>
      <c r="C22">
        <f>+Rho_opción(E5,E4,E6,E7,E8,FALSE)</f>
        <v>-4.6341385262039481</v>
      </c>
    </row>
    <row r="23" spans="1:3" x14ac:dyDescent="0.25">
      <c r="A23" s="82" t="s">
        <v>73</v>
      </c>
      <c r="B23">
        <f>Vega_Opción(B4,B5,B6,B7,B8,TRUE)</f>
        <v>13.938149134627936</v>
      </c>
      <c r="C23">
        <f>Vega_Opción(E4,E5,E6,E7,E8,FALSE)</f>
        <v>13.938149134627936</v>
      </c>
    </row>
    <row r="24" spans="1:3" x14ac:dyDescent="0.25">
      <c r="A24" s="83" t="s">
        <v>74</v>
      </c>
      <c r="B24">
        <f>Theta_Opción(B4,B5,B6,B7,B8,TRUE)</f>
        <v>22.349414482480427</v>
      </c>
      <c r="C24">
        <f>Theta_Opción(E4,E5,E6,E7,E8,FALSE)</f>
        <v>12.774721336781978</v>
      </c>
    </row>
    <row r="25" spans="1:3" ht="15.75" thickBot="1" x14ac:dyDescent="0.3">
      <c r="A25" s="84" t="s">
        <v>12</v>
      </c>
      <c r="B25" s="78">
        <f>Kappa_Opción(B4,B5,B6,B7,B8,TRUE)</f>
        <v>-0.43528931868256721</v>
      </c>
      <c r="C25" s="78">
        <f>Kappa_Opción(E4,E5,E6,E7,E8,FALSE)</f>
        <v>0.55580628771091944</v>
      </c>
    </row>
    <row r="26" spans="1:3" ht="15.75" thickTop="1" x14ac:dyDescent="0.25">
      <c r="A26" s="84"/>
    </row>
    <row r="27" spans="1:3" x14ac:dyDescent="0.25">
      <c r="A27" s="84"/>
    </row>
    <row r="28" spans="1:3" x14ac:dyDescent="0.25">
      <c r="A28" s="84"/>
    </row>
    <row r="29" spans="1:3" x14ac:dyDescent="0.25">
      <c r="A29" s="84"/>
    </row>
    <row r="30" spans="1:3" x14ac:dyDescent="0.25">
      <c r="A30" s="84"/>
    </row>
    <row r="31" spans="1:3" x14ac:dyDescent="0.25">
      <c r="A31" s="84"/>
    </row>
    <row r="33" spans="2:11" ht="42.95" customHeight="1" thickBot="1" x14ac:dyDescent="0.3">
      <c r="B33" s="85" t="s">
        <v>75</v>
      </c>
      <c r="C33" s="86" t="s">
        <v>76</v>
      </c>
      <c r="D33" s="85" t="s">
        <v>77</v>
      </c>
      <c r="E33" s="85" t="s">
        <v>78</v>
      </c>
      <c r="F33" s="85" t="s">
        <v>79</v>
      </c>
      <c r="G33" s="85" t="s">
        <v>70</v>
      </c>
      <c r="H33" s="85" t="s">
        <v>80</v>
      </c>
    </row>
    <row r="34" spans="2:11" ht="21.95" customHeight="1" thickTop="1" x14ac:dyDescent="0.25">
      <c r="B34" s="263" t="s">
        <v>11</v>
      </c>
      <c r="C34" s="87" t="s">
        <v>81</v>
      </c>
      <c r="D34" s="88">
        <v>-1</v>
      </c>
      <c r="E34" s="89">
        <f>D34*$B$20</f>
        <v>-0.47621156203603515</v>
      </c>
      <c r="F34" s="88">
        <f t="shared" ref="F34:F48" si="0">$B$9+E34</f>
        <v>2.1789274291545762</v>
      </c>
      <c r="G34" s="89">
        <f>D34*$C$20</f>
        <v>0.52378843796396479</v>
      </c>
      <c r="H34" s="90">
        <f t="shared" ref="H34:H46" si="1">G34+$E$9</f>
        <v>2.7941698828323136</v>
      </c>
    </row>
    <row r="35" spans="2:11" x14ac:dyDescent="0.25">
      <c r="B35" s="261"/>
      <c r="C35" s="87" t="s">
        <v>82</v>
      </c>
      <c r="D35" s="88">
        <v>0.5</v>
      </c>
      <c r="E35" s="89">
        <f>D35*$B$20</f>
        <v>0.23810578101801758</v>
      </c>
      <c r="F35" s="88">
        <f t="shared" si="0"/>
        <v>2.8932447722086287</v>
      </c>
      <c r="G35" s="89">
        <f>D35*$C$20</f>
        <v>-0.2618942189819824</v>
      </c>
      <c r="H35" s="90">
        <f t="shared" si="1"/>
        <v>2.0084872258863662</v>
      </c>
    </row>
    <row r="36" spans="2:11" ht="30" x14ac:dyDescent="0.25">
      <c r="B36" s="261"/>
      <c r="C36" s="91" t="s">
        <v>83</v>
      </c>
      <c r="D36" s="92">
        <v>0.75</v>
      </c>
      <c r="E36" s="93">
        <f>D36*$B$20</f>
        <v>0.35715867152702635</v>
      </c>
      <c r="F36" s="92">
        <f t="shared" si="0"/>
        <v>3.0122976627176379</v>
      </c>
      <c r="G36" s="93">
        <f>D36*$C$20</f>
        <v>-0.39284132847297359</v>
      </c>
      <c r="H36" s="94">
        <f t="shared" si="1"/>
        <v>1.8775401163953753</v>
      </c>
    </row>
    <row r="37" spans="2:11" ht="30" x14ac:dyDescent="0.25">
      <c r="B37" s="261" t="s">
        <v>84</v>
      </c>
      <c r="C37" s="95" t="s">
        <v>85</v>
      </c>
      <c r="D37" s="96">
        <v>-7.4999999999999997E-2</v>
      </c>
      <c r="E37" s="89">
        <f>D37*$B$22</f>
        <v>-0.38813297582528905</v>
      </c>
      <c r="F37" s="88">
        <f t="shared" si="0"/>
        <v>2.2670060153653222</v>
      </c>
      <c r="G37" s="89">
        <f>D37*$C$22</f>
        <v>0.3475603894652961</v>
      </c>
      <c r="H37" s="90">
        <f t="shared" si="1"/>
        <v>2.6179418343336449</v>
      </c>
    </row>
    <row r="38" spans="2:11" ht="30" x14ac:dyDescent="0.25">
      <c r="B38" s="261"/>
      <c r="C38" s="87" t="s">
        <v>86</v>
      </c>
      <c r="D38" s="88">
        <v>-1.4999999999999999E-2</v>
      </c>
      <c r="E38" s="89">
        <f>D38*$B$22</f>
        <v>-7.7626595165057807E-2</v>
      </c>
      <c r="F38" s="88">
        <f t="shared" si="0"/>
        <v>2.5775123960255537</v>
      </c>
      <c r="G38" s="89">
        <f>D38*$C$22</f>
        <v>6.9512077893059215E-2</v>
      </c>
      <c r="H38" s="90">
        <f t="shared" si="1"/>
        <v>2.3398935227614079</v>
      </c>
    </row>
    <row r="39" spans="2:11" x14ac:dyDescent="0.25">
      <c r="B39" s="261"/>
      <c r="C39" s="93" t="s">
        <v>87</v>
      </c>
      <c r="D39" s="92">
        <v>0.02</v>
      </c>
      <c r="E39" s="93">
        <f>D39*$B$22</f>
        <v>0.10350212688674376</v>
      </c>
      <c r="F39" s="92">
        <f t="shared" si="0"/>
        <v>2.7586411180773549</v>
      </c>
      <c r="G39" s="93">
        <f>D39*$C$22</f>
        <v>-9.2682770524078958E-2</v>
      </c>
      <c r="H39" s="94">
        <f t="shared" si="1"/>
        <v>2.1776986743442697</v>
      </c>
    </row>
    <row r="40" spans="2:11" ht="30" x14ac:dyDescent="0.25">
      <c r="B40" s="264" t="s">
        <v>88</v>
      </c>
      <c r="C40" s="95" t="s">
        <v>85</v>
      </c>
      <c r="D40" s="96">
        <v>-7.4999999999999997E-2</v>
      </c>
      <c r="E40" s="89">
        <f>D40*$B$23</f>
        <v>-1.0453611850970952</v>
      </c>
      <c r="F40" s="88">
        <f t="shared" si="0"/>
        <v>1.6097778060935162</v>
      </c>
      <c r="G40" s="89">
        <f>D40*$C$23</f>
        <v>-1.0453611850970952</v>
      </c>
      <c r="H40" s="90">
        <f t="shared" si="1"/>
        <v>1.2250202597712536</v>
      </c>
    </row>
    <row r="41" spans="2:11" ht="30" x14ac:dyDescent="0.25">
      <c r="B41" s="264"/>
      <c r="C41" s="87" t="s">
        <v>89</v>
      </c>
      <c r="D41" s="88">
        <v>0.05</v>
      </c>
      <c r="E41" s="89">
        <f>D41*$B$23</f>
        <v>0.69690745673139687</v>
      </c>
      <c r="F41" s="88">
        <f t="shared" si="0"/>
        <v>3.3520464479220085</v>
      </c>
      <c r="G41" s="89">
        <f>D41*$C$23</f>
        <v>0.69690745673139687</v>
      </c>
      <c r="H41" s="90">
        <f t="shared" si="1"/>
        <v>2.9672889015997459</v>
      </c>
      <c r="K41" s="97"/>
    </row>
    <row r="42" spans="2:11" ht="30" x14ac:dyDescent="0.25">
      <c r="B42" s="264"/>
      <c r="C42" s="91" t="s">
        <v>90</v>
      </c>
      <c r="D42" s="92">
        <v>0.08</v>
      </c>
      <c r="E42" s="93">
        <f>D42*$B$23</f>
        <v>1.1150519307702349</v>
      </c>
      <c r="F42" s="92">
        <f t="shared" si="0"/>
        <v>3.7701909219608463</v>
      </c>
      <c r="G42" s="93">
        <f>D42*$C$23</f>
        <v>1.1150519307702349</v>
      </c>
      <c r="H42" s="94">
        <f t="shared" si="1"/>
        <v>3.3854333756385837</v>
      </c>
      <c r="K42" s="10"/>
    </row>
    <row r="43" spans="2:11" ht="30" x14ac:dyDescent="0.25">
      <c r="B43" s="261" t="s">
        <v>91</v>
      </c>
      <c r="C43" s="95" t="s">
        <v>92</v>
      </c>
      <c r="D43" s="96">
        <f>-5/360</f>
        <v>-1.3888888888888888E-2</v>
      </c>
      <c r="E43" s="89">
        <f>D43*$B$24</f>
        <v>-0.31040853447889477</v>
      </c>
      <c r="F43" s="88">
        <f t="shared" si="0"/>
        <v>2.3447304567117166</v>
      </c>
      <c r="G43" s="89">
        <f>D43*$C$24</f>
        <v>-0.17742668523308303</v>
      </c>
      <c r="H43" s="90">
        <f t="shared" si="1"/>
        <v>2.0929547596352656</v>
      </c>
    </row>
    <row r="44" spans="2:11" ht="30" x14ac:dyDescent="0.25">
      <c r="B44" s="261"/>
      <c r="C44" s="87" t="s">
        <v>93</v>
      </c>
      <c r="D44" s="88">
        <f>-2/360</f>
        <v>-5.5555555555555558E-3</v>
      </c>
      <c r="E44" s="89">
        <f>D44*$B$24</f>
        <v>-0.12416341379155793</v>
      </c>
      <c r="F44" s="88">
        <f t="shared" si="0"/>
        <v>2.5309755773990537</v>
      </c>
      <c r="G44" s="89">
        <f>D44*$C$24</f>
        <v>-7.097067409323321E-2</v>
      </c>
      <c r="H44" s="90">
        <f t="shared" si="1"/>
        <v>2.1994107707751156</v>
      </c>
    </row>
    <row r="45" spans="2:11" ht="30" x14ac:dyDescent="0.25">
      <c r="B45" s="261"/>
      <c r="C45" s="91" t="s">
        <v>94</v>
      </c>
      <c r="D45" s="92">
        <f>1/360</f>
        <v>2.7777777777777779E-3</v>
      </c>
      <c r="E45" s="93">
        <f>D45*$B$24</f>
        <v>6.2081706895778965E-2</v>
      </c>
      <c r="F45" s="92">
        <f t="shared" si="0"/>
        <v>2.7172206980863902</v>
      </c>
      <c r="G45" s="93">
        <f>D45*$C$24</f>
        <v>3.5485337046616605E-2</v>
      </c>
      <c r="H45" s="94">
        <f t="shared" si="1"/>
        <v>2.3058667819149656</v>
      </c>
    </row>
    <row r="46" spans="2:11" x14ac:dyDescent="0.25">
      <c r="B46" s="261" t="s">
        <v>95</v>
      </c>
      <c r="C46" s="98" t="s">
        <v>96</v>
      </c>
      <c r="D46" s="88">
        <v>-5</v>
      </c>
      <c r="E46" s="89">
        <f>D46*$B$25</f>
        <v>2.1764465934128361</v>
      </c>
      <c r="F46" s="88">
        <f t="shared" si="0"/>
        <v>4.831585584603447</v>
      </c>
      <c r="G46" s="89">
        <f>D46*$C$25</f>
        <v>-2.7790314385545973</v>
      </c>
      <c r="H46" s="90">
        <f t="shared" si="1"/>
        <v>-0.50864999368624852</v>
      </c>
    </row>
    <row r="47" spans="2:11" ht="30" x14ac:dyDescent="0.25">
      <c r="B47" s="261"/>
      <c r="C47" s="87" t="s">
        <v>97</v>
      </c>
      <c r="D47" s="99">
        <v>1</v>
      </c>
      <c r="E47" s="89">
        <f>D47*$B$25</f>
        <v>-0.43528931868256721</v>
      </c>
      <c r="F47" s="88">
        <f t="shared" si="0"/>
        <v>2.2198496725080443</v>
      </c>
      <c r="G47" s="89">
        <f>D47*$C$25</f>
        <v>0.55580628771091944</v>
      </c>
      <c r="H47" s="90">
        <f>G47+$E$9</f>
        <v>2.8261877325792684</v>
      </c>
    </row>
    <row r="48" spans="2:11" x14ac:dyDescent="0.25">
      <c r="B48" s="261"/>
      <c r="C48" s="100" t="s">
        <v>98</v>
      </c>
      <c r="D48" s="101">
        <v>2.5</v>
      </c>
      <c r="E48" s="93">
        <f>D48*$B$25</f>
        <v>-1.088223296706418</v>
      </c>
      <c r="F48" s="92">
        <f t="shared" si="0"/>
        <v>1.5669156944841933</v>
      </c>
      <c r="G48" s="93">
        <f>D48*$C$25</f>
        <v>1.3895157192772987</v>
      </c>
      <c r="H48" s="94">
        <f>G48+$E$9</f>
        <v>3.6598971641456473</v>
      </c>
    </row>
  </sheetData>
  <mergeCells count="7">
    <mergeCell ref="B46:B48"/>
    <mergeCell ref="A3:B3"/>
    <mergeCell ref="D3:E3"/>
    <mergeCell ref="B34:B36"/>
    <mergeCell ref="B37:B39"/>
    <mergeCell ref="B40:B42"/>
    <mergeCell ref="B43:B4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3]!regreso_ejer1">
                <anchor moveWithCells="1" sizeWithCells="1">
                  <from>
                    <xdr:col>5</xdr:col>
                    <xdr:colOff>1266825</xdr:colOff>
                    <xdr:row>0</xdr:row>
                    <xdr:rowOff>104775</xdr:rowOff>
                  </from>
                  <to>
                    <xdr:col>7</xdr:col>
                    <xdr:colOff>723900</xdr:colOff>
                    <xdr:row>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8" tint="0.59999389629810485"/>
  </sheetPr>
  <dimension ref="A6:AB154"/>
  <sheetViews>
    <sheetView zoomScale="77" zoomScaleNormal="77" workbookViewId="0">
      <selection activeCell="G16" sqref="G16"/>
    </sheetView>
  </sheetViews>
  <sheetFormatPr baseColWidth="10" defaultRowHeight="15" x14ac:dyDescent="0.25"/>
  <cols>
    <col min="2" max="2" width="12.140625" customWidth="1"/>
    <col min="7" max="7" width="12.140625" customWidth="1"/>
    <col min="11" max="11" width="12.7109375" customWidth="1"/>
    <col min="15" max="15" width="12.42578125" bestFit="1" customWidth="1"/>
    <col min="27" max="27" width="11.85546875" bestFit="1" customWidth="1"/>
  </cols>
  <sheetData>
    <row r="6" spans="1:16" x14ac:dyDescent="0.25">
      <c r="H6" s="102" t="s">
        <v>99</v>
      </c>
    </row>
    <row r="7" spans="1:16" ht="15.75" thickBot="1" x14ac:dyDescent="0.3">
      <c r="A7" s="262" t="s">
        <v>69</v>
      </c>
      <c r="B7" s="262"/>
      <c r="D7" s="262" t="s">
        <v>70</v>
      </c>
      <c r="E7" s="262"/>
      <c r="H7" s="103" t="s">
        <v>100</v>
      </c>
      <c r="J7" s="2" t="s">
        <v>69</v>
      </c>
      <c r="K7" s="102" t="str">
        <f>IF(B8&gt;B9,"ITM",IF(B8&lt;B9,"OTM","ATM"))</f>
        <v>OTM</v>
      </c>
    </row>
    <row r="8" spans="1:16" ht="15.75" thickTop="1" x14ac:dyDescent="0.25">
      <c r="A8" s="74" t="s">
        <v>11</v>
      </c>
      <c r="B8">
        <f>+'Ejercicio2 a,b)'!B4</f>
        <v>105</v>
      </c>
      <c r="D8" s="47" t="s">
        <v>11</v>
      </c>
      <c r="E8">
        <f>+'Ejercicio2 a,b)'!E4</f>
        <v>105</v>
      </c>
      <c r="H8" s="104" t="s">
        <v>101</v>
      </c>
      <c r="J8" s="2" t="s">
        <v>70</v>
      </c>
      <c r="K8" s="102" t="str">
        <f>IF(E8&gt;E9,"ITM",IF(E8&lt;E9,"OTM","ATM"))</f>
        <v>OTM</v>
      </c>
    </row>
    <row r="9" spans="1:16" x14ac:dyDescent="0.25">
      <c r="A9" s="74" t="s">
        <v>12</v>
      </c>
      <c r="B9">
        <f>+'Ejercicio2 a,b)'!B5</f>
        <v>107</v>
      </c>
      <c r="D9" s="47" t="s">
        <v>12</v>
      </c>
      <c r="E9">
        <f>+'Ejercicio2 a,b)'!E5</f>
        <v>107</v>
      </c>
    </row>
    <row r="10" spans="1:16" x14ac:dyDescent="0.25">
      <c r="A10" s="74" t="s">
        <v>13</v>
      </c>
      <c r="B10" s="4">
        <f>+'Ejercicio2 a,b)'!B6</f>
        <v>8.0498471760489992E-2</v>
      </c>
      <c r="D10" s="47" t="s">
        <v>13</v>
      </c>
      <c r="E10" s="4">
        <f>+'Ejercicio2 a,b)'!E6</f>
        <v>8.0498471760489992E-2</v>
      </c>
    </row>
    <row r="11" spans="1:16" x14ac:dyDescent="0.25">
      <c r="A11" s="76" t="s">
        <v>16</v>
      </c>
      <c r="B11">
        <f>+'Ejercicio2 a,b)'!B7</f>
        <v>0.28000000000000003</v>
      </c>
      <c r="D11" s="105" t="s">
        <v>16</v>
      </c>
      <c r="E11">
        <f>+'Ejercicio2 a,b)'!E7</f>
        <v>0.28000000000000003</v>
      </c>
      <c r="G11" s="106"/>
      <c r="O11" s="266" t="s">
        <v>102</v>
      </c>
      <c r="P11" s="266"/>
    </row>
    <row r="12" spans="1:16" ht="15.75" thickBot="1" x14ac:dyDescent="0.3">
      <c r="A12" s="109" t="s">
        <v>17</v>
      </c>
      <c r="B12" s="107">
        <f>+'Ejercicio2 a,b)'!B8</f>
        <v>0.1111111111111111</v>
      </c>
      <c r="C12" s="108"/>
      <c r="D12" s="109" t="s">
        <v>17</v>
      </c>
      <c r="E12" s="107">
        <f>+'Ejercicio2 a,b)'!E8</f>
        <v>0.1111111111111111</v>
      </c>
    </row>
    <row r="13" spans="1:16" ht="15.75" thickTop="1" x14ac:dyDescent="0.25">
      <c r="A13" s="47" t="s">
        <v>18</v>
      </c>
      <c r="B13">
        <f>+'Ejercicio2 a,b)'!B9</f>
        <v>2.6551389911906114</v>
      </c>
      <c r="D13" s="47" t="s">
        <v>18</v>
      </c>
      <c r="E13">
        <f>+'Ejercicio2 a,b)'!E9</f>
        <v>2.2703814448683488</v>
      </c>
      <c r="O13" s="267" t="s">
        <v>71</v>
      </c>
      <c r="P13" s="268"/>
    </row>
    <row r="14" spans="1:16" ht="15.75" x14ac:dyDescent="0.25">
      <c r="N14" s="110" t="s">
        <v>99</v>
      </c>
    </row>
    <row r="15" spans="1:16" ht="27.75" x14ac:dyDescent="0.45">
      <c r="A15" s="2"/>
      <c r="N15" s="10" t="s">
        <v>103</v>
      </c>
      <c r="O15" s="111">
        <f>+Delta_Opción($B$8,$B$9,$B$10,$B$11,$B$12,TRUE)</f>
        <v>0.47621156203603515</v>
      </c>
    </row>
    <row r="16" spans="1:16" ht="27.75" x14ac:dyDescent="0.45">
      <c r="A16" s="265" t="s">
        <v>104</v>
      </c>
      <c r="B16" s="260"/>
      <c r="C16" s="260"/>
      <c r="D16" s="260"/>
      <c r="E16" s="260"/>
      <c r="N16" s="112" t="s">
        <v>105</v>
      </c>
      <c r="O16" s="113">
        <f>+Delta_Opción($E$8,$E$9,$E$10,$E$11,$E$12,FALSE)</f>
        <v>-0.52378843796396479</v>
      </c>
    </row>
    <row r="17" spans="1:16" ht="15.75" thickBot="1" x14ac:dyDescent="0.3">
      <c r="A17" s="114" t="s">
        <v>106</v>
      </c>
      <c r="B17" s="114" t="s">
        <v>107</v>
      </c>
      <c r="C17" s="44" t="s">
        <v>11</v>
      </c>
      <c r="D17" s="114" t="s">
        <v>108</v>
      </c>
      <c r="E17" s="114" t="s">
        <v>109</v>
      </c>
    </row>
    <row r="18" spans="1:16" ht="15.75" x14ac:dyDescent="0.25">
      <c r="A18" s="115">
        <f>Delta_Opción(C18,$B$9,$B$10,$B$11,$B$12,TRUE)</f>
        <v>0.8318536948658859</v>
      </c>
      <c r="B18" s="115">
        <f>Delta_Opción(C18,$E$9,$E$10,$E$11,$E$12,FALSE)</f>
        <v>-0.1681463051341141</v>
      </c>
      <c r="C18" s="116">
        <v>115.5</v>
      </c>
      <c r="D18" s="115">
        <f>Gamma_Opción(C18,$B$9,$B$10,$B$11,$B$12,TRUE)</f>
        <v>2.330964766564211E-2</v>
      </c>
      <c r="E18" s="115">
        <f>Gamma_Opción(C18,$E$9,$E$10,$E$11,$E$12,FALSE)</f>
        <v>2.330964766564211E-2</v>
      </c>
      <c r="N18" s="117" t="s">
        <v>100</v>
      </c>
    </row>
    <row r="19" spans="1:16" x14ac:dyDescent="0.25">
      <c r="A19" s="115">
        <f t="shared" ref="A19:A60" si="0">Delta_Opción(C19,$B$9,$B$10,$B$11,$B$12,TRUE)</f>
        <v>0.81991297091314008</v>
      </c>
      <c r="B19" s="115">
        <f t="shared" ref="B19:B60" si="1">Delta_Opción(C19,$E$9,$E$10,$E$11,$E$12,FALSE)</f>
        <v>-0.18008702908685992</v>
      </c>
      <c r="C19" s="116">
        <v>115</v>
      </c>
      <c r="D19" s="115">
        <f t="shared" ref="D19:D60" si="2">Gamma_Opción(C19,$B$9,$B$10,$B$11,$B$12,TRUE)</f>
        <v>2.4454627309521516E-2</v>
      </c>
      <c r="E19" s="115">
        <f t="shared" ref="E19:E60" si="3">Gamma_Opción(C19,$E$9,$E$10,$E$11,$E$12,FALSE)</f>
        <v>2.4454627309521516E-2</v>
      </c>
      <c r="N19" s="112" t="s">
        <v>12</v>
      </c>
      <c r="O19" s="118">
        <f>B8</f>
        <v>105</v>
      </c>
    </row>
    <row r="20" spans="1:16" ht="27.75" x14ac:dyDescent="0.45">
      <c r="A20" s="115">
        <f t="shared" si="0"/>
        <v>0.80739808957787351</v>
      </c>
      <c r="B20" s="115">
        <f t="shared" si="1"/>
        <v>-0.19260191042212649</v>
      </c>
      <c r="C20" s="116">
        <v>114.5</v>
      </c>
      <c r="D20" s="115">
        <f t="shared" si="2"/>
        <v>2.560546262526045E-2</v>
      </c>
      <c r="E20" s="115">
        <f t="shared" si="3"/>
        <v>2.560546262526045E-2</v>
      </c>
      <c r="N20" s="10" t="s">
        <v>103</v>
      </c>
      <c r="O20" s="113">
        <f>+Delta_Opción($B$8,$O$19,$B$10,$B$11,$B$12,TRUE)</f>
        <v>0.55665674183760283</v>
      </c>
    </row>
    <row r="21" spans="1:16" ht="27.75" x14ac:dyDescent="0.45">
      <c r="A21" s="115">
        <f t="shared" si="0"/>
        <v>0.79430737488335423</v>
      </c>
      <c r="B21" s="115">
        <f t="shared" si="1"/>
        <v>-0.20569262511664577</v>
      </c>
      <c r="C21" s="116">
        <v>114</v>
      </c>
      <c r="D21" s="115">
        <f t="shared" si="2"/>
        <v>2.6757086869250758E-2</v>
      </c>
      <c r="E21" s="115">
        <f t="shared" si="3"/>
        <v>2.6757086869250758E-2</v>
      </c>
      <c r="N21" s="112" t="s">
        <v>105</v>
      </c>
      <c r="O21" s="113">
        <f>+Delta_Opción($E$8,$O$19,$E$10,$E$11,$E$12,FALSE)</f>
        <v>-0.44334325816239717</v>
      </c>
    </row>
    <row r="22" spans="1:16" x14ac:dyDescent="0.25">
      <c r="A22" s="115">
        <f t="shared" si="0"/>
        <v>0.78064177128879608</v>
      </c>
      <c r="B22" s="115">
        <f t="shared" si="1"/>
        <v>-0.21935822871120392</v>
      </c>
      <c r="C22" s="116">
        <v>113.5</v>
      </c>
      <c r="D22" s="115">
        <f t="shared" si="2"/>
        <v>2.7904089028800757E-2</v>
      </c>
      <c r="E22" s="115">
        <f t="shared" si="3"/>
        <v>2.7904089028800757E-2</v>
      </c>
    </row>
    <row r="23" spans="1:16" ht="15.75" x14ac:dyDescent="0.25">
      <c r="A23" s="115">
        <f t="shared" si="0"/>
        <v>0.76640500935098044</v>
      </c>
      <c r="B23" s="115">
        <f t="shared" si="1"/>
        <v>-0.23359499064901956</v>
      </c>
      <c r="C23" s="116">
        <v>113</v>
      </c>
      <c r="D23" s="115">
        <f t="shared" si="2"/>
        <v>2.9040740701136467E-2</v>
      </c>
      <c r="E23" s="115">
        <f t="shared" si="3"/>
        <v>2.9040740701136467E-2</v>
      </c>
      <c r="N23" s="117" t="s">
        <v>101</v>
      </c>
      <c r="O23" s="2" t="s">
        <v>69</v>
      </c>
    </row>
    <row r="24" spans="1:16" x14ac:dyDescent="0.25">
      <c r="A24" s="115">
        <f t="shared" si="0"/>
        <v>0.75160375645776956</v>
      </c>
      <c r="B24" s="115">
        <f t="shared" si="1"/>
        <v>-0.24839624354223044</v>
      </c>
      <c r="C24" s="116">
        <v>112.5</v>
      </c>
      <c r="D24" s="115">
        <f t="shared" si="2"/>
        <v>3.0161028939040348E-2</v>
      </c>
      <c r="E24" s="115">
        <f t="shared" si="3"/>
        <v>3.0161028939040348E-2</v>
      </c>
      <c r="N24" s="112" t="s">
        <v>12</v>
      </c>
      <c r="O24" s="118">
        <v>101</v>
      </c>
    </row>
    <row r="25" spans="1:16" ht="27.75" x14ac:dyDescent="0.45">
      <c r="A25" s="115">
        <f t="shared" si="0"/>
        <v>0.73624774963980688</v>
      </c>
      <c r="B25" s="115">
        <f t="shared" si="1"/>
        <v>-0.26375225036019312</v>
      </c>
      <c r="C25" s="116">
        <v>112</v>
      </c>
      <c r="D25" s="115">
        <f t="shared" si="2"/>
        <v>3.1258695088495762E-2</v>
      </c>
      <c r="E25" s="115">
        <f t="shared" si="3"/>
        <v>3.1258695088495762E-2</v>
      </c>
      <c r="N25" s="10" t="s">
        <v>103</v>
      </c>
      <c r="O25" s="113">
        <f>+Delta_Opción($B$8,$O$24,$B$10,$B$11,$B$12,TRUE)</f>
        <v>0.71179602702698686</v>
      </c>
    </row>
    <row r="26" spans="1:16" ht="27.75" x14ac:dyDescent="0.45">
      <c r="A26" s="115">
        <f t="shared" si="0"/>
        <v>0.72034990747898375</v>
      </c>
      <c r="B26" s="115">
        <f t="shared" si="1"/>
        <v>-0.27965009252101625</v>
      </c>
      <c r="C26" s="116">
        <v>111.5</v>
      </c>
      <c r="D26" s="115">
        <f t="shared" si="2"/>
        <v>3.2327279542455789E-2</v>
      </c>
      <c r="E26" s="115">
        <f t="shared" si="3"/>
        <v>3.2327279542455789E-2</v>
      </c>
      <c r="N26" s="112" t="s">
        <v>105</v>
      </c>
      <c r="O26" s="113">
        <f>+Delta_Opción($E$8,$O$24,$E$10,$E$11,$E$12,FALSE)</f>
        <v>-0.28820397297301314</v>
      </c>
    </row>
    <row r="27" spans="1:16" x14ac:dyDescent="0.25">
      <c r="A27" s="115">
        <f t="shared" si="0"/>
        <v>0.70392641819724733</v>
      </c>
      <c r="B27" s="115">
        <f t="shared" si="1"/>
        <v>-0.29607358180275267</v>
      </c>
      <c r="C27" s="116">
        <v>111</v>
      </c>
      <c r="D27" s="115">
        <f t="shared" si="2"/>
        <v>3.3360172225253885E-2</v>
      </c>
      <c r="E27" s="115">
        <f t="shared" si="3"/>
        <v>3.3360172225253885E-2</v>
      </c>
    </row>
    <row r="28" spans="1:16" x14ac:dyDescent="0.25">
      <c r="A28" s="115">
        <f t="shared" si="0"/>
        <v>0.68699680113093609</v>
      </c>
      <c r="B28" s="115">
        <f t="shared" si="1"/>
        <v>-0.31300319886906391</v>
      </c>
      <c r="C28" s="116">
        <v>110.5</v>
      </c>
      <c r="D28" s="115">
        <f t="shared" si="2"/>
        <v>3.4350668505831544E-2</v>
      </c>
      <c r="E28" s="115">
        <f t="shared" si="3"/>
        <v>3.4350668505831544E-2</v>
      </c>
    </row>
    <row r="29" spans="1:16" x14ac:dyDescent="0.25">
      <c r="A29" s="115">
        <f t="shared" si="0"/>
        <v>0.66958393897683677</v>
      </c>
      <c r="B29" s="115">
        <f t="shared" si="1"/>
        <v>-0.33041606102316323</v>
      </c>
      <c r="C29" s="116">
        <v>110</v>
      </c>
      <c r="D29" s="115">
        <f t="shared" si="2"/>
        <v>3.5292030116842434E-2</v>
      </c>
      <c r="E29" s="115">
        <f t="shared" si="3"/>
        <v>3.5292030116842434E-2</v>
      </c>
    </row>
    <row r="30" spans="1:16" x14ac:dyDescent="0.25">
      <c r="A30" s="115">
        <f t="shared" si="0"/>
        <v>0.65171407843850249</v>
      </c>
      <c r="B30" s="115">
        <f t="shared" si="1"/>
        <v>-0.34828592156149751</v>
      </c>
      <c r="C30" s="116">
        <v>109.5</v>
      </c>
      <c r="D30" s="115">
        <f t="shared" si="2"/>
        <v>3.6177550533097506E-2</v>
      </c>
      <c r="E30" s="115">
        <f t="shared" si="3"/>
        <v>3.6177550533097506E-2</v>
      </c>
    </row>
    <row r="31" spans="1:16" x14ac:dyDescent="0.25">
      <c r="A31" s="115">
        <f t="shared" si="0"/>
        <v>0.63341679720554755</v>
      </c>
      <c r="B31" s="115">
        <f t="shared" si="1"/>
        <v>-0.36658320279445245</v>
      </c>
      <c r="C31" s="116">
        <v>109</v>
      </c>
      <c r="D31" s="115">
        <f t="shared" si="2"/>
        <v>3.7000624139351505E-2</v>
      </c>
      <c r="E31" s="115">
        <f t="shared" si="3"/>
        <v>3.7000624139351505E-2</v>
      </c>
      <c r="O31" s="267" t="s">
        <v>72</v>
      </c>
      <c r="P31" s="268"/>
    </row>
    <row r="32" spans="1:16" x14ac:dyDescent="0.25">
      <c r="A32" s="115">
        <f t="shared" si="0"/>
        <v>0.61472493556396002</v>
      </c>
      <c r="B32" s="115">
        <f t="shared" si="1"/>
        <v>-0.38527506443603998</v>
      </c>
      <c r="C32" s="116">
        <v>108.5</v>
      </c>
      <c r="D32" s="115">
        <f t="shared" si="2"/>
        <v>3.7754818396966712E-2</v>
      </c>
      <c r="E32" s="115">
        <f t="shared" si="3"/>
        <v>3.7754818396966712E-2</v>
      </c>
    </row>
    <row r="33" spans="1:15" ht="15.75" x14ac:dyDescent="0.25">
      <c r="A33" s="115">
        <f t="shared" si="0"/>
        <v>0.59567449135959072</v>
      </c>
      <c r="B33" s="115">
        <f t="shared" si="1"/>
        <v>-0.40432550864040928</v>
      </c>
      <c r="C33" s="116">
        <v>108</v>
      </c>
      <c r="D33" s="115">
        <f t="shared" si="2"/>
        <v>3.8433948104617498E-2</v>
      </c>
      <c r="E33" s="115">
        <f t="shared" si="3"/>
        <v>3.8433948104617498E-2</v>
      </c>
      <c r="N33" s="110" t="s">
        <v>99</v>
      </c>
    </row>
    <row r="34" spans="1:15" ht="27.75" x14ac:dyDescent="0.45">
      <c r="A34" s="115">
        <f t="shared" si="0"/>
        <v>0.57630447751614222</v>
      </c>
      <c r="B34" s="115">
        <f t="shared" si="1"/>
        <v>-0.42369552248385778</v>
      </c>
      <c r="C34" s="116">
        <v>107.5</v>
      </c>
      <c r="D34" s="115">
        <f t="shared" si="2"/>
        <v>3.9032150743150314E-2</v>
      </c>
      <c r="E34" s="115">
        <f t="shared" si="3"/>
        <v>3.9032150743150314E-2</v>
      </c>
      <c r="N34" s="10" t="s">
        <v>110</v>
      </c>
      <c r="O34" s="119">
        <f>+Gamma_Opción($B$8,$B$9,$B$10,$B$11,$B$12,TRUE)</f>
        <v>4.0636003307953167E-2</v>
      </c>
    </row>
    <row r="35" spans="1:15" ht="27.75" x14ac:dyDescent="0.45">
      <c r="A35" s="132">
        <f t="shared" si="0"/>
        <v>0.55665674183760283</v>
      </c>
      <c r="B35" s="132">
        <f t="shared" si="1"/>
        <v>-0.44334325816239717</v>
      </c>
      <c r="C35" s="134">
        <v>107</v>
      </c>
      <c r="D35" s="132">
        <f t="shared" si="2"/>
        <v>3.9543961802300215E-2</v>
      </c>
      <c r="E35" s="132">
        <f t="shared" si="3"/>
        <v>3.9543961802300215E-2</v>
      </c>
      <c r="N35" s="112" t="s">
        <v>111</v>
      </c>
      <c r="O35" s="119">
        <f>+Gamma_Opción($E$8,$E$9,$E$10,$E$11,$E$12,FALSE)</f>
        <v>4.0636003307953167E-2</v>
      </c>
    </row>
    <row r="36" spans="1:15" x14ac:dyDescent="0.25">
      <c r="A36" s="133">
        <f t="shared" si="0"/>
        <v>0.53677574939609485</v>
      </c>
      <c r="B36" s="133">
        <f t="shared" si="1"/>
        <v>-0.46322425060390515</v>
      </c>
      <c r="C36" s="120">
        <v>106.5</v>
      </c>
      <c r="D36" s="133">
        <f t="shared" si="2"/>
        <v>3.996438891047175E-2</v>
      </c>
      <c r="E36" s="133">
        <f t="shared" si="3"/>
        <v>3.996438891047175E-2</v>
      </c>
    </row>
    <row r="37" spans="1:15" ht="15.75" x14ac:dyDescent="0.25">
      <c r="A37" s="133">
        <f t="shared" si="0"/>
        <v>0.51670832841067982</v>
      </c>
      <c r="B37" s="133">
        <f t="shared" si="1"/>
        <v>-0.48329167158932018</v>
      </c>
      <c r="C37" s="120">
        <v>106</v>
      </c>
      <c r="D37" s="133">
        <f t="shared" si="2"/>
        <v>4.0288983531393097E-2</v>
      </c>
      <c r="E37" s="133">
        <f t="shared" si="3"/>
        <v>4.0288983531393097E-2</v>
      </c>
      <c r="N37" s="117" t="s">
        <v>100</v>
      </c>
    </row>
    <row r="38" spans="1:15" x14ac:dyDescent="0.25">
      <c r="A38" s="133">
        <f t="shared" si="0"/>
        <v>0.49650338115061399</v>
      </c>
      <c r="B38" s="133">
        <f t="shared" si="1"/>
        <v>-0.50349661884938601</v>
      </c>
      <c r="C38" s="120">
        <v>105.5</v>
      </c>
      <c r="D38" s="133">
        <f t="shared" si="2"/>
        <v>4.0513908956093261E-2</v>
      </c>
      <c r="E38" s="133">
        <f t="shared" si="3"/>
        <v>4.0513908956093261E-2</v>
      </c>
      <c r="N38" s="112" t="s">
        <v>12</v>
      </c>
      <c r="O38" s="118">
        <v>105</v>
      </c>
    </row>
    <row r="39" spans="1:15" ht="27.75" x14ac:dyDescent="0.45">
      <c r="A39" s="133">
        <f t="shared" si="0"/>
        <v>0.47621156203603515</v>
      </c>
      <c r="B39" s="133">
        <f t="shared" si="1"/>
        <v>-0.52378843796396479</v>
      </c>
      <c r="C39" s="116">
        <v>105</v>
      </c>
      <c r="D39" s="133">
        <f t="shared" si="2"/>
        <v>4.0636003307953167E-2</v>
      </c>
      <c r="E39" s="133">
        <f t="shared" si="3"/>
        <v>4.0636003307953167E-2</v>
      </c>
      <c r="N39" s="10" t="s">
        <v>110</v>
      </c>
      <c r="O39" s="119">
        <f>+Gamma_Opción($B$8,O38,$B$10,$B$11,$B$12,TRUE)</f>
        <v>4.0297180122344026E-2</v>
      </c>
    </row>
    <row r="40" spans="1:15" ht="27.75" x14ac:dyDescent="0.45">
      <c r="A40" s="133">
        <f t="shared" si="0"/>
        <v>0.45588492574734468</v>
      </c>
      <c r="B40" s="133">
        <f t="shared" si="1"/>
        <v>-0.54411507425265526</v>
      </c>
      <c r="C40" s="120">
        <v>104.5</v>
      </c>
      <c r="D40" s="133">
        <f t="shared" si="2"/>
        <v>4.0652836294714327E-2</v>
      </c>
      <c r="E40" s="133">
        <f t="shared" si="3"/>
        <v>4.0652836294714327E-2</v>
      </c>
      <c r="N40" s="112" t="s">
        <v>111</v>
      </c>
      <c r="O40" s="119">
        <f>+Gamma_Opción($E$8,O38,$E$10,$E$11,$E$12,FALSE)</f>
        <v>4.0297180122344026E-2</v>
      </c>
    </row>
    <row r="41" spans="1:15" x14ac:dyDescent="0.25">
      <c r="A41" s="133">
        <f t="shared" si="0"/>
        <v>0.43557654877763685</v>
      </c>
      <c r="B41" s="133">
        <f t="shared" si="1"/>
        <v>-0.56442345122236315</v>
      </c>
      <c r="C41" s="120">
        <v>104</v>
      </c>
      <c r="D41" s="133">
        <f t="shared" si="2"/>
        <v>4.0562758485923132E-2</v>
      </c>
      <c r="E41" s="133">
        <f t="shared" si="3"/>
        <v>4.0562758485923132E-2</v>
      </c>
    </row>
    <row r="42" spans="1:15" ht="15.75" x14ac:dyDescent="0.25">
      <c r="A42" s="133">
        <f t="shared" si="0"/>
        <v>0.41534012845605006</v>
      </c>
      <c r="B42" s="133">
        <f t="shared" si="1"/>
        <v>-0.58465987154394994</v>
      </c>
      <c r="C42" s="120">
        <v>103.5</v>
      </c>
      <c r="D42" s="133">
        <f t="shared" si="2"/>
        <v>4.0364941968322327E-2</v>
      </c>
      <c r="E42" s="133">
        <f t="shared" si="3"/>
        <v>4.0364941968322327E-2</v>
      </c>
      <c r="N42" s="117" t="s">
        <v>101</v>
      </c>
      <c r="O42" s="2" t="s">
        <v>69</v>
      </c>
    </row>
    <row r="43" spans="1:15" x14ac:dyDescent="0.25">
      <c r="A43" s="133">
        <f t="shared" si="0"/>
        <v>0.39522956401892834</v>
      </c>
      <c r="B43" s="133">
        <f t="shared" si="1"/>
        <v>-0.60477043598107172</v>
      </c>
      <c r="C43" s="120">
        <v>103</v>
      </c>
      <c r="D43" s="133">
        <f t="shared" si="2"/>
        <v>4.0059411335421166E-2</v>
      </c>
      <c r="E43" s="133">
        <f t="shared" si="3"/>
        <v>4.0059411335421166E-2</v>
      </c>
      <c r="N43" s="112" t="s">
        <v>12</v>
      </c>
      <c r="O43" s="118">
        <v>101</v>
      </c>
    </row>
    <row r="44" spans="1:15" ht="27.75" x14ac:dyDescent="0.45">
      <c r="A44" s="133">
        <f t="shared" si="0"/>
        <v>0.37529852479557702</v>
      </c>
      <c r="B44" s="133">
        <f t="shared" si="1"/>
        <v>-0.62470147520442298</v>
      </c>
      <c r="C44" s="120">
        <v>102.5</v>
      </c>
      <c r="D44" s="133">
        <f t="shared" si="2"/>
        <v>3.9647064100324023E-2</v>
      </c>
      <c r="E44" s="133">
        <f t="shared" si="3"/>
        <v>3.9647064100324023E-2</v>
      </c>
      <c r="N44" s="10" t="s">
        <v>110</v>
      </c>
      <c r="O44" s="121">
        <f>+Gamma_Opción($B$8,$O$43,$B$10,$B$11,$B$12,TRUE)</f>
        <v>3.4827087248292032E-2</v>
      </c>
    </row>
    <row r="45" spans="1:15" ht="27.75" x14ac:dyDescent="0.45">
      <c r="A45" s="133">
        <f t="shared" si="0"/>
        <v>0.35560001099179772</v>
      </c>
      <c r="B45" s="133">
        <f t="shared" si="1"/>
        <v>-0.64439998900820228</v>
      </c>
      <c r="C45" s="120">
        <v>102</v>
      </c>
      <c r="D45" s="133">
        <f t="shared" si="2"/>
        <v>3.9129679781458704E-2</v>
      </c>
      <c r="E45" s="133">
        <f t="shared" si="3"/>
        <v>3.9129679781458704E-2</v>
      </c>
      <c r="N45" s="112" t="s">
        <v>111</v>
      </c>
      <c r="O45" s="121">
        <f>+Gamma_Opción($E$8,$O$43,$E$10,$E$11,$E$12,FALSE)</f>
        <v>3.4827087248292032E-2</v>
      </c>
    </row>
    <row r="46" spans="1:15" x14ac:dyDescent="0.25">
      <c r="A46" s="133">
        <f t="shared" si="0"/>
        <v>0.33618591288410116</v>
      </c>
      <c r="B46" s="133">
        <f t="shared" si="1"/>
        <v>-0.66381408711589884</v>
      </c>
      <c r="C46" s="120">
        <v>101.5</v>
      </c>
      <c r="D46" s="133">
        <f t="shared" si="2"/>
        <v>3.8509917096833171E-2</v>
      </c>
      <c r="E46" s="133">
        <f t="shared" si="3"/>
        <v>3.8509917096833171E-2</v>
      </c>
    </row>
    <row r="47" spans="1:15" x14ac:dyDescent="0.25">
      <c r="A47" s="133">
        <f t="shared" si="0"/>
        <v>0.31710657446844315</v>
      </c>
      <c r="B47" s="133">
        <f t="shared" si="1"/>
        <v>-0.68289342553155685</v>
      </c>
      <c r="C47" s="120">
        <v>101</v>
      </c>
      <c r="D47" s="133">
        <f t="shared" si="2"/>
        <v>3.7791298910687034E-2</v>
      </c>
      <c r="E47" s="133">
        <f t="shared" si="3"/>
        <v>3.7791298910687034E-2</v>
      </c>
    </row>
    <row r="48" spans="1:15" x14ac:dyDescent="0.25">
      <c r="A48" s="133">
        <f t="shared" si="0"/>
        <v>0.29841036772946972</v>
      </c>
      <c r="B48" s="133">
        <f t="shared" si="1"/>
        <v>-0.70158963227053028</v>
      </c>
      <c r="C48" s="120">
        <v>100.5</v>
      </c>
      <c r="D48" s="133">
        <f t="shared" si="2"/>
        <v>3.697818480288495E-2</v>
      </c>
      <c r="E48" s="133">
        <f t="shared" si="3"/>
        <v>3.697818480288495E-2</v>
      </c>
    </row>
    <row r="49" spans="1:28" x14ac:dyDescent="0.25">
      <c r="A49" s="133">
        <f t="shared" si="0"/>
        <v>0.28014328370152608</v>
      </c>
      <c r="B49" s="133">
        <f t="shared" si="1"/>
        <v>-0.71985671629847392</v>
      </c>
      <c r="C49" s="120">
        <v>100</v>
      </c>
      <c r="D49" s="133">
        <f t="shared" si="2"/>
        <v>3.6075731371324145E-2</v>
      </c>
      <c r="E49" s="133">
        <f t="shared" si="3"/>
        <v>3.6075731371324145E-2</v>
      </c>
    </row>
    <row r="50" spans="1:28" x14ac:dyDescent="0.25">
      <c r="A50" s="133">
        <f t="shared" si="0"/>
        <v>0.26234854637580979</v>
      </c>
      <c r="B50" s="133">
        <f t="shared" si="1"/>
        <v>-0.73765145362419027</v>
      </c>
      <c r="C50" s="120">
        <v>99.5</v>
      </c>
      <c r="D50" s="133">
        <f t="shared" si="2"/>
        <v>3.5089840625526503E-2</v>
      </c>
      <c r="E50" s="133">
        <f t="shared" si="3"/>
        <v>3.5089840625526503E-2</v>
      </c>
    </row>
    <row r="51" spans="1:28" x14ac:dyDescent="0.25">
      <c r="A51" s="133">
        <f t="shared" si="0"/>
        <v>0.24506625526642839</v>
      </c>
      <c r="B51" s="133">
        <f t="shared" si="1"/>
        <v>-0.75493374473357155</v>
      </c>
      <c r="C51" s="120">
        <v>99</v>
      </c>
      <c r="D51" s="133">
        <f t="shared" si="2"/>
        <v>3.4027097079422211E-2</v>
      </c>
      <c r="E51" s="133">
        <f t="shared" si="3"/>
        <v>3.4027097079422211E-2</v>
      </c>
    </row>
    <row r="52" spans="1:28" x14ac:dyDescent="0.25">
      <c r="A52" s="133">
        <f t="shared" si="0"/>
        <v>0.2283330620824808</v>
      </c>
      <c r="B52" s="133">
        <f t="shared" si="1"/>
        <v>-0.77166693791751917</v>
      </c>
      <c r="C52" s="120">
        <v>98.5</v>
      </c>
      <c r="D52" s="133">
        <f t="shared" si="2"/>
        <v>3.2894694396684125E-2</v>
      </c>
      <c r="E52" s="133">
        <f t="shared" si="3"/>
        <v>3.2894694396684125E-2</v>
      </c>
    </row>
    <row r="53" spans="1:28" x14ac:dyDescent="0.25">
      <c r="A53" s="133">
        <f t="shared" si="0"/>
        <v>0.21218188646741798</v>
      </c>
      <c r="B53" s="133">
        <f t="shared" si="1"/>
        <v>-0.78781811353258202</v>
      </c>
      <c r="C53" s="120">
        <v>98</v>
      </c>
      <c r="D53" s="133">
        <f t="shared" si="2"/>
        <v>3.170035267619431E-2</v>
      </c>
      <c r="E53" s="133">
        <f t="shared" si="3"/>
        <v>3.170035267619431E-2</v>
      </c>
    </row>
    <row r="54" spans="1:28" x14ac:dyDescent="0.25">
      <c r="A54" s="133">
        <f t="shared" si="0"/>
        <v>0.19664167516818506</v>
      </c>
      <c r="B54" s="133">
        <f t="shared" si="1"/>
        <v>-0.80335832483181491</v>
      </c>
      <c r="C54" s="120">
        <v>97.5</v>
      </c>
      <c r="D54" s="133">
        <f t="shared" si="2"/>
        <v>3.0452227681668654E-2</v>
      </c>
      <c r="E54" s="133">
        <f t="shared" si="3"/>
        <v>3.0452227681668654E-2</v>
      </c>
    </row>
    <row r="55" spans="1:28" x14ac:dyDescent="0.25">
      <c r="A55" s="133">
        <f t="shared" si="0"/>
        <v>0.1817372082954159</v>
      </c>
      <c r="B55" s="133">
        <f t="shared" si="1"/>
        <v>-0.81826279170458416</v>
      </c>
      <c r="C55" s="120">
        <v>97</v>
      </c>
      <c r="D55" s="133">
        <f t="shared" si="2"/>
        <v>2.9158813511681581E-2</v>
      </c>
      <c r="E55" s="133">
        <f t="shared" si="3"/>
        <v>2.9158813511681581E-2</v>
      </c>
    </row>
    <row r="56" spans="1:28" x14ac:dyDescent="0.25">
      <c r="A56" s="133">
        <f t="shared" si="0"/>
        <v>0.16748895554598128</v>
      </c>
      <c r="B56" s="133">
        <f t="shared" si="1"/>
        <v>-0.83251104445401869</v>
      </c>
      <c r="C56" s="120">
        <v>96.5</v>
      </c>
      <c r="D56" s="133">
        <f t="shared" si="2"/>
        <v>2.7828840368309959E-2</v>
      </c>
      <c r="E56" s="133">
        <f t="shared" si="3"/>
        <v>2.7828840368309959E-2</v>
      </c>
    </row>
    <row r="57" spans="1:28" x14ac:dyDescent="0.25">
      <c r="A57" s="133">
        <f t="shared" si="0"/>
        <v>0.15391298439688589</v>
      </c>
      <c r="B57" s="133">
        <f t="shared" si="1"/>
        <v>-0.84608701560311417</v>
      </c>
      <c r="C57" s="120">
        <v>96</v>
      </c>
      <c r="D57" s="133">
        <f t="shared" si="2"/>
        <v>2.6471169208982327E-2</v>
      </c>
      <c r="E57" s="133">
        <f t="shared" si="3"/>
        <v>2.6471169208982327E-2</v>
      </c>
    </row>
    <row r="58" spans="1:28" x14ac:dyDescent="0.25">
      <c r="A58" s="133">
        <f t="shared" si="0"/>
        <v>0.14102092136391634</v>
      </c>
      <c r="B58" s="133">
        <f t="shared" si="1"/>
        <v>-0.85897907863608369</v>
      </c>
      <c r="C58" s="120">
        <v>95.5</v>
      </c>
      <c r="D58" s="133">
        <f t="shared" si="2"/>
        <v>2.5094685152381439E-2</v>
      </c>
      <c r="E58" s="133">
        <f t="shared" si="3"/>
        <v>2.5094685152381439E-2</v>
      </c>
    </row>
    <row r="59" spans="1:28" x14ac:dyDescent="0.25">
      <c r="A59" s="133">
        <f t="shared" si="0"/>
        <v>0.12881996647045521</v>
      </c>
      <c r="B59" s="133">
        <f t="shared" si="1"/>
        <v>-0.87118003352954476</v>
      </c>
      <c r="C59" s="120">
        <v>95</v>
      </c>
      <c r="D59" s="133">
        <f t="shared" si="2"/>
        <v>2.3708191551947564E-2</v>
      </c>
      <c r="E59" s="133">
        <f t="shared" si="3"/>
        <v>2.3708191551947564E-2</v>
      </c>
    </row>
    <row r="60" spans="1:28" x14ac:dyDescent="0.25">
      <c r="A60" s="133">
        <f t="shared" si="0"/>
        <v>0.11731296011395605</v>
      </c>
      <c r="B60" s="133">
        <f t="shared" si="1"/>
        <v>-0.88268703988604391</v>
      </c>
      <c r="C60" s="120">
        <v>94.5</v>
      </c>
      <c r="D60" s="133">
        <f t="shared" si="2"/>
        <v>2.2320306647441508E-2</v>
      </c>
      <c r="E60" s="133">
        <f t="shared" si="3"/>
        <v>2.2320306647441508E-2</v>
      </c>
    </row>
    <row r="62" spans="1:28" x14ac:dyDescent="0.25">
      <c r="K62" s="266" t="s">
        <v>102</v>
      </c>
      <c r="L62" s="266"/>
      <c r="AA62" s="266" t="s">
        <v>102</v>
      </c>
      <c r="AB62" s="266"/>
    </row>
    <row r="63" spans="1:28" ht="15.75" x14ac:dyDescent="0.25">
      <c r="A63" s="265" t="s">
        <v>112</v>
      </c>
      <c r="B63" s="265"/>
      <c r="C63" s="265"/>
      <c r="K63" s="267" t="s">
        <v>13</v>
      </c>
      <c r="L63" s="268"/>
      <c r="P63" s="269" t="s">
        <v>113</v>
      </c>
      <c r="Q63" s="269"/>
      <c r="R63" s="269"/>
      <c r="AA63" s="267" t="s">
        <v>73</v>
      </c>
      <c r="AB63" s="268"/>
    </row>
    <row r="64" spans="1:28" ht="16.5" thickBot="1" x14ac:dyDescent="0.3">
      <c r="A64" s="44" t="s">
        <v>13</v>
      </c>
      <c r="B64" s="114" t="s">
        <v>114</v>
      </c>
      <c r="C64" s="114" t="s">
        <v>115</v>
      </c>
      <c r="J64" s="110" t="s">
        <v>99</v>
      </c>
      <c r="P64" s="122" t="s">
        <v>16</v>
      </c>
      <c r="Q64" s="114" t="s">
        <v>116</v>
      </c>
      <c r="R64" s="114" t="s">
        <v>117</v>
      </c>
      <c r="Z64" s="110" t="s">
        <v>99</v>
      </c>
    </row>
    <row r="65" spans="1:27" ht="27.75" x14ac:dyDescent="0.45">
      <c r="A65" s="123">
        <v>0.13628523370676524</v>
      </c>
      <c r="B65">
        <f>Rho_opción($B$8,$B$9,A65,$B$11,$B$12,TRUE)</f>
        <v>5.4511142807404234</v>
      </c>
      <c r="C65">
        <f>+Rho_opción($E$8,$E$9,A65,$E$11,$E$12,FALSE)</f>
        <v>-6.2590997304920055</v>
      </c>
      <c r="J65" s="10" t="s">
        <v>118</v>
      </c>
      <c r="K65" s="119">
        <f>+Rho_opción($B$8,$B$9,$B$10,$B$11,$B$12,TRUE)</f>
        <v>5.1751063443371876</v>
      </c>
      <c r="P65" s="60">
        <v>0.51000000000000012</v>
      </c>
      <c r="Q65">
        <f>+Vega_Opción($B$8,$B$9,$B$10,P65,$B$12,TRUE)</f>
        <v>13.958032583107089</v>
      </c>
      <c r="R65">
        <f>+Vega_Opción($E$8,$E$9,$E$10,P65,$E$12,FALSE)</f>
        <v>13.958032583107089</v>
      </c>
      <c r="Z65" s="10" t="s">
        <v>119</v>
      </c>
      <c r="AA65" s="119">
        <f>Vega_Opción($B$8,$B$9,$B$10,$B$11,$B$12,TRUE)</f>
        <v>13.938149134627936</v>
      </c>
    </row>
    <row r="66" spans="1:27" ht="27.75" x14ac:dyDescent="0.45">
      <c r="A66" s="123">
        <v>0.13328523370676523</v>
      </c>
      <c r="B66">
        <f t="shared" ref="B66:B107" si="4">Rho_opción($B$8,$B$9,A66,$B$11,$B$12,TRUE)</f>
        <v>5.4363064695409467</v>
      </c>
      <c r="C66">
        <f t="shared" ref="C66:C107" si="5">+Rho_opción($E$8,$E$9,A66,$E$11,$E$12,FALSE)</f>
        <v>-6.2778115970016302</v>
      </c>
      <c r="J66" s="112" t="s">
        <v>120</v>
      </c>
      <c r="K66" s="119">
        <f>+Rho_opción($E$8,$E$9,$E$10,$E$11,$E$12,FALSE)</f>
        <v>-6.6079191983409311</v>
      </c>
      <c r="P66" s="60">
        <v>0.50000000000000011</v>
      </c>
      <c r="Q66">
        <f t="shared" ref="Q66:Q107" si="6">+Vega_Opción($B$8,$B$9,$B$10,P66,$B$12,TRUE)</f>
        <v>13.959029739538151</v>
      </c>
      <c r="R66">
        <f t="shared" ref="R66:R107" si="7">+Vega_Opción($E$8,$E$9,$E$10,P66,$E$12,FALSE)</f>
        <v>13.959029739538151</v>
      </c>
      <c r="Z66" s="112" t="s">
        <v>121</v>
      </c>
      <c r="AA66" s="119">
        <f>+Vega_Opción($E$8,$E$9,$E$10,$E$11,$E$12,FALSE)</f>
        <v>13.938149134627936</v>
      </c>
    </row>
    <row r="67" spans="1:27" x14ac:dyDescent="0.25">
      <c r="A67" s="123">
        <v>0.13028523370676523</v>
      </c>
      <c r="B67">
        <f t="shared" si="4"/>
        <v>5.4214935329250133</v>
      </c>
      <c r="C67">
        <f t="shared" si="5"/>
        <v>-6.2965298904963971</v>
      </c>
      <c r="P67" s="60">
        <v>0.49000000000000016</v>
      </c>
      <c r="Q67">
        <f t="shared" si="6"/>
        <v>13.959928753440238</v>
      </c>
      <c r="R67">
        <f t="shared" si="7"/>
        <v>13.959928753440238</v>
      </c>
    </row>
    <row r="68" spans="1:27" ht="15.75" x14ac:dyDescent="0.25">
      <c r="A68" s="123">
        <v>0.12728523370676523</v>
      </c>
      <c r="B68">
        <f t="shared" si="4"/>
        <v>5.406675681240471</v>
      </c>
      <c r="C68">
        <f t="shared" si="5"/>
        <v>-6.3152544010623872</v>
      </c>
      <c r="J68" s="117" t="s">
        <v>100</v>
      </c>
      <c r="P68" s="60">
        <v>0.48000000000000015</v>
      </c>
      <c r="Q68">
        <f t="shared" si="6"/>
        <v>13.960724601319955</v>
      </c>
      <c r="R68">
        <f t="shared" si="7"/>
        <v>13.960724601319955</v>
      </c>
      <c r="Z68" s="117" t="s">
        <v>100</v>
      </c>
    </row>
    <row r="69" spans="1:27" x14ac:dyDescent="0.25">
      <c r="A69" s="123">
        <v>0.12428523370676524</v>
      </c>
      <c r="B69">
        <f t="shared" si="4"/>
        <v>5.3918531249044026</v>
      </c>
      <c r="C69">
        <f t="shared" si="5"/>
        <v>-6.33398491871659</v>
      </c>
      <c r="J69" s="112" t="s">
        <v>12</v>
      </c>
      <c r="K69" s="118">
        <v>105</v>
      </c>
      <c r="P69" s="60">
        <v>0.47000000000000014</v>
      </c>
      <c r="Q69">
        <f t="shared" si="6"/>
        <v>13.961411722728872</v>
      </c>
      <c r="R69">
        <f t="shared" si="7"/>
        <v>13.961411722728872</v>
      </c>
      <c r="Z69" s="112" t="s">
        <v>12</v>
      </c>
      <c r="AA69" s="118">
        <v>105</v>
      </c>
    </row>
    <row r="70" spans="1:27" ht="27.75" x14ac:dyDescent="0.45">
      <c r="A70" s="123">
        <v>0.12128523370676524</v>
      </c>
      <c r="B70">
        <f t="shared" si="4"/>
        <v>5.3770260743950322</v>
      </c>
      <c r="C70">
        <f t="shared" si="5"/>
        <v>-6.3527212334150036</v>
      </c>
      <c r="J70" s="10" t="s">
        <v>118</v>
      </c>
      <c r="K70" s="119">
        <f>+Rho_opción($B$8,K69,$B$10,$B$11,$B$12,TRUE)</f>
        <v>6.0080913754695811</v>
      </c>
      <c r="P70" s="60">
        <v>0.46000000000000013</v>
      </c>
      <c r="Q70">
        <f t="shared" si="6"/>
        <v>13.961983949599533</v>
      </c>
      <c r="R70">
        <f t="shared" si="7"/>
        <v>13.961983949599533</v>
      </c>
      <c r="Z70" s="10" t="s">
        <v>119</v>
      </c>
      <c r="AA70" s="119">
        <f>+Vega_Opción($B$8,AA69,$B$10,$B$11,$B$12,TRUE)</f>
        <v>13.821932781964003</v>
      </c>
    </row>
    <row r="71" spans="1:27" ht="27.75" x14ac:dyDescent="0.45">
      <c r="A71" s="123">
        <v>0.11828523370676523</v>
      </c>
      <c r="B71">
        <f t="shared" si="4"/>
        <v>5.362194740243627</v>
      </c>
      <c r="C71">
        <f t="shared" si="5"/>
        <v>-6.3714631350607167</v>
      </c>
      <c r="J71" s="112" t="s">
        <v>120</v>
      </c>
      <c r="K71" s="119">
        <f>Rho_opción($E$8,K69,$E$10,$E$11,$E$12,FALSE)</f>
        <v>-5.554690699121096</v>
      </c>
      <c r="P71" s="60">
        <v>0.45000000000000012</v>
      </c>
      <c r="Q71">
        <f t="shared" si="6"/>
        <v>13.962434424500092</v>
      </c>
      <c r="R71">
        <f t="shared" si="7"/>
        <v>13.962434424500092</v>
      </c>
      <c r="Z71" s="112" t="s">
        <v>121</v>
      </c>
      <c r="AA71" s="119">
        <f>+Vega_Opción($E$8,AA69,$E$10,$E$11,$E$12,FALSE)</f>
        <v>13.821932781964003</v>
      </c>
    </row>
    <row r="72" spans="1:27" x14ac:dyDescent="0.25">
      <c r="A72" s="123">
        <v>0.11528523370676523</v>
      </c>
      <c r="B72">
        <f t="shared" si="4"/>
        <v>5.3473593330264144</v>
      </c>
      <c r="C72">
        <f t="shared" si="5"/>
        <v>-6.3902104135120172</v>
      </c>
      <c r="P72" s="60">
        <v>0.44000000000000011</v>
      </c>
      <c r="Q72">
        <f t="shared" si="6"/>
        <v>13.962755505776961</v>
      </c>
      <c r="R72">
        <f t="shared" si="7"/>
        <v>13.962755505776961</v>
      </c>
    </row>
    <row r="73" spans="1:27" ht="15.75" x14ac:dyDescent="0.25">
      <c r="A73" s="123">
        <v>0.11228523370676523</v>
      </c>
      <c r="B73">
        <f t="shared" si="4"/>
        <v>5.3325200633564709</v>
      </c>
      <c r="C73">
        <f t="shared" si="5"/>
        <v>-6.4089628585904741</v>
      </c>
      <c r="J73" s="117" t="s">
        <v>101</v>
      </c>
      <c r="K73" s="2" t="s">
        <v>69</v>
      </c>
      <c r="P73" s="60">
        <v>0.4300000000000001</v>
      </c>
      <c r="Q73">
        <f t="shared" si="6"/>
        <v>13.962938657126617</v>
      </c>
      <c r="R73">
        <f t="shared" si="7"/>
        <v>13.962938657126617</v>
      </c>
      <c r="Z73" s="117" t="s">
        <v>101</v>
      </c>
      <c r="AA73" s="2" t="s">
        <v>69</v>
      </c>
    </row>
    <row r="74" spans="1:27" x14ac:dyDescent="0.25">
      <c r="A74" s="123">
        <v>0.10928523370676523</v>
      </c>
      <c r="B74">
        <f t="shared" si="4"/>
        <v>5.3176771418756399</v>
      </c>
      <c r="C74">
        <f t="shared" si="5"/>
        <v>-6.4277202600890471</v>
      </c>
      <c r="J74" s="112" t="s">
        <v>12</v>
      </c>
      <c r="K74" s="118">
        <v>101</v>
      </c>
      <c r="P74" s="60">
        <v>0.4200000000000001</v>
      </c>
      <c r="Q74">
        <f t="shared" si="6"/>
        <v>13.962974318606811</v>
      </c>
      <c r="R74">
        <f t="shared" si="7"/>
        <v>13.962974318606811</v>
      </c>
      <c r="Z74" s="112" t="s">
        <v>12</v>
      </c>
      <c r="AA74" s="118">
        <v>101</v>
      </c>
    </row>
    <row r="75" spans="1:27" ht="27.75" x14ac:dyDescent="0.45">
      <c r="A75" s="123">
        <v>0.10628523370676522</v>
      </c>
      <c r="B75">
        <f t="shared" si="4"/>
        <v>5.3028307792464231</v>
      </c>
      <c r="C75">
        <f t="shared" si="5"/>
        <v>-6.4464824077801719</v>
      </c>
      <c r="J75" s="10" t="s">
        <v>118</v>
      </c>
      <c r="K75" s="121">
        <f>+Rho_opción($B$8,K74,$B$10,$B$11,$B$12,TRUE)</f>
        <v>7.5536378019288186</v>
      </c>
      <c r="P75" s="60">
        <v>0.41000000000000009</v>
      </c>
      <c r="Q75">
        <f t="shared" si="6"/>
        <v>13.962851755436004</v>
      </c>
      <c r="R75">
        <f t="shared" si="7"/>
        <v>13.962851755436004</v>
      </c>
      <c r="Z75" s="10" t="s">
        <v>119</v>
      </c>
      <c r="AA75" s="121">
        <f>+Vega_Opción($B$8,AA74,$B$10,$B$11,$B$12,TRUE)</f>
        <v>11.945690926164167</v>
      </c>
    </row>
    <row r="76" spans="1:27" ht="27.75" x14ac:dyDescent="0.45">
      <c r="A76" s="123">
        <v>0.10328523370676522</v>
      </c>
      <c r="B76">
        <f t="shared" si="4"/>
        <v>5.2879811861438908</v>
      </c>
      <c r="C76">
        <f t="shared" si="5"/>
        <v>-6.4652490914238649</v>
      </c>
      <c r="J76" s="112" t="s">
        <v>120</v>
      </c>
      <c r="K76" s="121">
        <f>+Rho_opción($E$8,K74,$E$10,$E$11,$E$12,FALSE)</f>
        <v>-3.5686573364869751</v>
      </c>
      <c r="P76" s="60">
        <v>0.40000000000000008</v>
      </c>
      <c r="Q76">
        <f t="shared" si="6"/>
        <v>13.962558880101948</v>
      </c>
      <c r="R76">
        <f t="shared" si="7"/>
        <v>13.962558880101948</v>
      </c>
      <c r="Z76" s="112" t="s">
        <v>121</v>
      </c>
      <c r="AA76" s="121">
        <f>+Vega_Opción($E$8,AA74,$E$10,$E$11,$E$12,FALSE)</f>
        <v>11.945690926164167</v>
      </c>
    </row>
    <row r="77" spans="1:27" x14ac:dyDescent="0.25">
      <c r="A77" s="123">
        <v>0.10028523370676522</v>
      </c>
      <c r="B77">
        <f t="shared" si="4"/>
        <v>5.2731285732475905</v>
      </c>
      <c r="C77">
        <f t="shared" si="5"/>
        <v>-6.4840201007758163</v>
      </c>
      <c r="P77" s="60">
        <v>0.39000000000000007</v>
      </c>
      <c r="Q77">
        <f t="shared" si="6"/>
        <v>13.962082042258514</v>
      </c>
      <c r="R77">
        <f t="shared" si="7"/>
        <v>13.962082042258514</v>
      </c>
    </row>
    <row r="78" spans="1:27" x14ac:dyDescent="0.25">
      <c r="A78" s="123">
        <v>9.7285233706765215E-2</v>
      </c>
      <c r="B78">
        <f t="shared" si="4"/>
        <v>5.2582731512334417</v>
      </c>
      <c r="C78">
        <f t="shared" si="5"/>
        <v>-6.50279522559548</v>
      </c>
      <c r="P78" s="60">
        <v>0.38000000000000006</v>
      </c>
      <c r="Q78">
        <f t="shared" si="6"/>
        <v>13.961405779571825</v>
      </c>
      <c r="R78">
        <f t="shared" si="7"/>
        <v>13.961405779571825</v>
      </c>
    </row>
    <row r="79" spans="1:27" x14ac:dyDescent="0.25">
      <c r="A79" s="123">
        <v>9.4285233706765212E-2</v>
      </c>
      <c r="B79">
        <f t="shared" si="4"/>
        <v>5.243415130765654</v>
      </c>
      <c r="C79">
        <f t="shared" si="5"/>
        <v>-6.52157425565417</v>
      </c>
      <c r="P79" s="60">
        <v>0.37000000000000005</v>
      </c>
      <c r="Q79">
        <f t="shared" si="6"/>
        <v>13.960512520999766</v>
      </c>
      <c r="R79">
        <f t="shared" si="7"/>
        <v>13.960512520999766</v>
      </c>
    </row>
    <row r="80" spans="1:27" x14ac:dyDescent="0.25">
      <c r="A80" s="123">
        <v>9.1285233706765209E-2</v>
      </c>
      <c r="B80">
        <f t="shared" si="4"/>
        <v>5.2285547224886333</v>
      </c>
      <c r="C80">
        <f t="shared" si="5"/>
        <v>-6.5403569807431481</v>
      </c>
      <c r="P80" s="60">
        <v>0.36000000000000004</v>
      </c>
      <c r="Q80">
        <f t="shared" si="6"/>
        <v>13.959382231842675</v>
      </c>
      <c r="R80">
        <f t="shared" si="7"/>
        <v>13.959382231842675</v>
      </c>
    </row>
    <row r="81" spans="1:18" x14ac:dyDescent="0.25">
      <c r="A81" s="123">
        <v>8.8285233706765207E-2</v>
      </c>
      <c r="B81">
        <f t="shared" si="4"/>
        <v>5.2136921370188993</v>
      </c>
      <c r="C81">
        <f t="shared" si="5"/>
        <v>-6.5591431906817075</v>
      </c>
      <c r="P81" s="60">
        <v>0.35000000000000003</v>
      </c>
      <c r="Q81">
        <f t="shared" si="6"/>
        <v>13.957991987138646</v>
      </c>
      <c r="R81">
        <f t="shared" si="7"/>
        <v>13.957991987138646</v>
      </c>
    </row>
    <row r="82" spans="1:18" x14ac:dyDescent="0.25">
      <c r="A82" s="123">
        <v>8.5285233706765204E-2</v>
      </c>
      <c r="B82">
        <f t="shared" si="4"/>
        <v>5.198827584936998</v>
      </c>
      <c r="C82">
        <f t="shared" si="5"/>
        <v>-6.577932675325262</v>
      </c>
      <c r="P82" s="60">
        <v>0.34</v>
      </c>
      <c r="Q82">
        <f t="shared" si="6"/>
        <v>13.956315456393398</v>
      </c>
      <c r="R82">
        <f t="shared" si="7"/>
        <v>13.956315456393398</v>
      </c>
    </row>
    <row r="83" spans="1:18" x14ac:dyDescent="0.25">
      <c r="A83" s="123">
        <v>8.2285233706765201E-2</v>
      </c>
      <c r="B83">
        <f t="shared" si="4"/>
        <v>5.183961276779427</v>
      </c>
      <c r="C83">
        <f t="shared" si="5"/>
        <v>-6.5967252245734143</v>
      </c>
      <c r="P83" s="60">
        <v>0.33</v>
      </c>
      <c r="Q83">
        <f t="shared" si="6"/>
        <v>13.954322277956695</v>
      </c>
      <c r="R83">
        <f t="shared" si="7"/>
        <v>13.954322277956695</v>
      </c>
    </row>
    <row r="84" spans="1:18" x14ac:dyDescent="0.25">
      <c r="A84" s="123">
        <v>7.9285233706765199E-2</v>
      </c>
      <c r="B84">
        <f t="shared" si="4"/>
        <v>5.1690934230305619</v>
      </c>
      <c r="C84">
        <f t="shared" si="5"/>
        <v>-6.6155206283780386</v>
      </c>
      <c r="P84" s="60">
        <v>0.32</v>
      </c>
      <c r="Q84">
        <f t="shared" si="6"/>
        <v>13.951977295206243</v>
      </c>
      <c r="R84">
        <f t="shared" si="7"/>
        <v>13.951977295206243</v>
      </c>
    </row>
    <row r="85" spans="1:18" x14ac:dyDescent="0.25">
      <c r="A85" s="123">
        <v>7.6285233706765196E-2</v>
      </c>
      <c r="B85">
        <f t="shared" si="4"/>
        <v>5.1542242341145847</v>
      </c>
      <c r="C85">
        <f t="shared" si="5"/>
        <v>-6.6343186767513522</v>
      </c>
      <c r="P85" s="60">
        <v>0.31</v>
      </c>
      <c r="Q85">
        <f t="shared" si="6"/>
        <v>13.94923961854931</v>
      </c>
      <c r="R85">
        <f t="shared" si="7"/>
        <v>13.94923961854931</v>
      </c>
    </row>
    <row r="86" spans="1:18" x14ac:dyDescent="0.25">
      <c r="A86" s="124">
        <v>7.3285233706765193E-2</v>
      </c>
      <c r="B86">
        <f t="shared" si="4"/>
        <v>5.1393539203874203</v>
      </c>
      <c r="C86">
        <f t="shared" si="5"/>
        <v>-6.6531191597739641</v>
      </c>
      <c r="P86" s="125">
        <v>0.3</v>
      </c>
      <c r="Q86">
        <f t="shared" si="6"/>
        <v>13.946061466363545</v>
      </c>
      <c r="R86">
        <f t="shared" si="7"/>
        <v>13.946061466363545</v>
      </c>
    </row>
    <row r="87" spans="1:18" x14ac:dyDescent="0.25">
      <c r="A87" s="123">
        <v>7.0285233706765191E-2</v>
      </c>
      <c r="B87">
        <f t="shared" si="4"/>
        <v>5.1244826921286837</v>
      </c>
      <c r="C87">
        <f t="shared" si="5"/>
        <v>-6.6719218676029461</v>
      </c>
      <c r="P87" s="60">
        <v>0.28999999999999998</v>
      </c>
      <c r="Q87">
        <f t="shared" si="6"/>
        <v>13.942386723326184</v>
      </c>
      <c r="R87">
        <f t="shared" si="7"/>
        <v>13.942386723326184</v>
      </c>
    </row>
    <row r="88" spans="1:18" x14ac:dyDescent="0.25">
      <c r="A88" s="123">
        <v>6.7285233706765188E-2</v>
      </c>
      <c r="B88">
        <f t="shared" si="4"/>
        <v>5.1096107595336253</v>
      </c>
      <c r="C88">
        <f t="shared" si="5"/>
        <v>-6.6907265904798816</v>
      </c>
      <c r="P88" s="60">
        <v>0.27999999999999997</v>
      </c>
      <c r="Q88">
        <f t="shared" si="6"/>
        <v>13.938149134627936</v>
      </c>
      <c r="R88">
        <f t="shared" si="7"/>
        <v>13.938149134627936</v>
      </c>
    </row>
    <row r="89" spans="1:18" x14ac:dyDescent="0.25">
      <c r="A89" s="123">
        <v>6.4285233706765185E-2</v>
      </c>
      <c r="B89">
        <f t="shared" si="4"/>
        <v>5.0947383327050924</v>
      </c>
      <c r="C89">
        <f t="shared" si="5"/>
        <v>-6.7095331187388974</v>
      </c>
      <c r="P89" s="60">
        <v>0.26999999999999996</v>
      </c>
      <c r="Q89">
        <f t="shared" si="6"/>
        <v>13.933270027169165</v>
      </c>
      <c r="R89">
        <f t="shared" si="7"/>
        <v>13.933270027169165</v>
      </c>
    </row>
    <row r="90" spans="1:18" x14ac:dyDescent="0.25">
      <c r="A90" s="123">
        <v>6.1285233706765183E-2</v>
      </c>
      <c r="B90">
        <f t="shared" si="4"/>
        <v>5.0798656216454861</v>
      </c>
      <c r="C90">
        <f t="shared" si="5"/>
        <v>-6.7283412428147154</v>
      </c>
      <c r="P90" s="60">
        <v>0.25999999999999995</v>
      </c>
      <c r="Q90">
        <f t="shared" si="6"/>
        <v>13.927655410820071</v>
      </c>
      <c r="R90">
        <f t="shared" si="7"/>
        <v>13.927655410820071</v>
      </c>
    </row>
    <row r="91" spans="1:18" x14ac:dyDescent="0.25">
      <c r="A91" s="123">
        <v>5.828523370676518E-2</v>
      </c>
      <c r="B91">
        <f t="shared" si="4"/>
        <v>5.0649928362487424</v>
      </c>
      <c r="C91">
        <f t="shared" si="5"/>
        <v>-6.7471507532506667</v>
      </c>
      <c r="P91" s="60">
        <v>0.24999999999999994</v>
      </c>
      <c r="Q91">
        <f t="shared" si="6"/>
        <v>13.921192259493283</v>
      </c>
      <c r="R91">
        <f t="shared" si="7"/>
        <v>13.921192259493283</v>
      </c>
    </row>
    <row r="92" spans="1:18" x14ac:dyDescent="0.25">
      <c r="A92" s="123">
        <v>5.5285233706765177E-2</v>
      </c>
      <c r="B92">
        <f t="shared" si="4"/>
        <v>5.0501201862923057</v>
      </c>
      <c r="C92">
        <f t="shared" si="5"/>
        <v>-6.7659614407067217</v>
      </c>
      <c r="P92" s="60">
        <v>0.23999999999999994</v>
      </c>
      <c r="Q92">
        <f t="shared" si="6"/>
        <v>13.913743696062861</v>
      </c>
      <c r="R92">
        <f t="shared" si="7"/>
        <v>13.913743696062861</v>
      </c>
    </row>
    <row r="93" spans="1:18" x14ac:dyDescent="0.25">
      <c r="A93" s="123">
        <v>5.2285233706765175E-2</v>
      </c>
      <c r="B93">
        <f t="shared" si="4"/>
        <v>5.0352478814291262</v>
      </c>
      <c r="C93">
        <f t="shared" si="5"/>
        <v>-6.7847730959674939</v>
      </c>
      <c r="P93" s="60">
        <v>0.22999999999999993</v>
      </c>
      <c r="Q93">
        <f t="shared" si="6"/>
        <v>13.905142696304123</v>
      </c>
      <c r="R93">
        <f t="shared" si="7"/>
        <v>13.905142696304123</v>
      </c>
    </row>
    <row r="94" spans="1:18" x14ac:dyDescent="0.25">
      <c r="A94" s="123">
        <v>4.9285233706765172E-2</v>
      </c>
      <c r="B94">
        <f t="shared" si="4"/>
        <v>5.0203761311796544</v>
      </c>
      <c r="C94">
        <f t="shared" si="5"/>
        <v>-6.8035855099502323</v>
      </c>
      <c r="P94" s="60">
        <v>0.21999999999999992</v>
      </c>
      <c r="Q94">
        <f t="shared" si="6"/>
        <v>13.895183768364516</v>
      </c>
      <c r="R94">
        <f t="shared" si="7"/>
        <v>13.895183768364516</v>
      </c>
    </row>
    <row r="95" spans="1:18" x14ac:dyDescent="0.25">
      <c r="A95" s="123">
        <v>4.6285233706765169E-2</v>
      </c>
      <c r="B95">
        <f t="shared" si="4"/>
        <v>5.0055051449238537</v>
      </c>
      <c r="C95">
        <f t="shared" si="5"/>
        <v>-6.8223984737128278</v>
      </c>
      <c r="P95" s="60">
        <v>0.20999999999999991</v>
      </c>
      <c r="Q95">
        <f t="shared" si="6"/>
        <v>13.883611829596251</v>
      </c>
      <c r="R95">
        <f t="shared" si="7"/>
        <v>13.883611829596251</v>
      </c>
    </row>
    <row r="96" spans="1:18" x14ac:dyDescent="0.25">
      <c r="A96" s="123">
        <v>4.3285233706765167E-2</v>
      </c>
      <c r="B96">
        <f t="shared" si="4"/>
        <v>4.9906351318932236</v>
      </c>
      <c r="C96">
        <f t="shared" si="5"/>
        <v>-6.8412117784617772</v>
      </c>
      <c r="P96" s="60">
        <v>0.1999999999999999</v>
      </c>
      <c r="Q96">
        <f t="shared" si="6"/>
        <v>13.87010714991135</v>
      </c>
      <c r="R96">
        <f t="shared" si="7"/>
        <v>13.87010714991135</v>
      </c>
    </row>
    <row r="97" spans="1:28" x14ac:dyDescent="0.25">
      <c r="A97" s="123">
        <v>4.0285233706765164E-2</v>
      </c>
      <c r="B97">
        <f t="shared" si="4"/>
        <v>4.975766301162829</v>
      </c>
      <c r="C97">
        <f t="shared" si="5"/>
        <v>-6.8600252155601611</v>
      </c>
      <c r="P97" s="60">
        <v>0.18999999999999989</v>
      </c>
      <c r="Q97">
        <f t="shared" si="6"/>
        <v>13.854264691633553</v>
      </c>
      <c r="R97">
        <f t="shared" si="7"/>
        <v>13.854264691633553</v>
      </c>
    </row>
    <row r="98" spans="1:28" x14ac:dyDescent="0.25">
      <c r="A98" s="123">
        <v>3.7285233706765161E-2</v>
      </c>
      <c r="B98">
        <f t="shared" si="4"/>
        <v>4.9608988616433436</v>
      </c>
      <c r="C98">
        <f t="shared" si="5"/>
        <v>-6.8788385765355917</v>
      </c>
      <c r="P98" s="60">
        <v>0.17999999999999988</v>
      </c>
      <c r="Q98">
        <f t="shared" si="6"/>
        <v>13.835565335898659</v>
      </c>
      <c r="R98">
        <f t="shared" si="7"/>
        <v>13.835565335898659</v>
      </c>
    </row>
    <row r="99" spans="1:28" x14ac:dyDescent="0.25">
      <c r="A99" s="123">
        <v>3.4285233706765159E-2</v>
      </c>
      <c r="B99">
        <f t="shared" si="4"/>
        <v>4.9460330220731095</v>
      </c>
      <c r="C99">
        <f t="shared" si="5"/>
        <v>-6.89765165308817</v>
      </c>
      <c r="P99" s="60">
        <v>0.16999999999999987</v>
      </c>
      <c r="Q99">
        <f t="shared" si="6"/>
        <v>13.81333515025548</v>
      </c>
      <c r="R99">
        <f t="shared" si="7"/>
        <v>13.81333515025548</v>
      </c>
    </row>
    <row r="100" spans="1:28" x14ac:dyDescent="0.25">
      <c r="A100" s="123">
        <v>3.1285233706765156E-2</v>
      </c>
      <c r="B100">
        <f t="shared" si="4"/>
        <v>4.9311689910102032</v>
      </c>
      <c r="C100">
        <f t="shared" si="5"/>
        <v>-6.9164642370983929</v>
      </c>
      <c r="P100" s="60">
        <v>0.15999999999999986</v>
      </c>
      <c r="Q100">
        <f t="shared" si="6"/>
        <v>13.786686680921306</v>
      </c>
      <c r="R100">
        <f t="shared" si="7"/>
        <v>13.786686680921306</v>
      </c>
    </row>
    <row r="101" spans="1:28" x14ac:dyDescent="0.25">
      <c r="A101" s="123">
        <v>2.8285233706765157E-2</v>
      </c>
      <c r="B101">
        <f t="shared" si="4"/>
        <v>4.9163069768245196</v>
      </c>
      <c r="C101">
        <f t="shared" si="5"/>
        <v>-6.9352761206350984</v>
      </c>
      <c r="P101" s="60">
        <v>0.14999999999999986</v>
      </c>
      <c r="Q101">
        <f t="shared" si="6"/>
        <v>13.754432635118658</v>
      </c>
      <c r="R101">
        <f t="shared" si="7"/>
        <v>13.754432635118658</v>
      </c>
    </row>
    <row r="102" spans="1:28" x14ac:dyDescent="0.25">
      <c r="A102" s="123">
        <v>2.5285233706765158E-2</v>
      </c>
      <c r="B102">
        <f t="shared" si="4"/>
        <v>4.9014471876898655</v>
      </c>
      <c r="C102">
        <f t="shared" si="5"/>
        <v>-6.9540870959633523</v>
      </c>
      <c r="P102" s="60">
        <v>0.13999999999999985</v>
      </c>
      <c r="Q102">
        <f t="shared" si="6"/>
        <v>13.714956123912184</v>
      </c>
      <c r="R102">
        <f t="shared" si="7"/>
        <v>13.714956123912184</v>
      </c>
    </row>
    <row r="103" spans="1:28" x14ac:dyDescent="0.25">
      <c r="A103" s="123">
        <v>2.2285233706765158E-2</v>
      </c>
      <c r="B103">
        <f t="shared" si="4"/>
        <v>4.8865898315760727</v>
      </c>
      <c r="C103">
        <f t="shared" si="5"/>
        <v>-6.9728969555523452</v>
      </c>
      <c r="P103" s="60">
        <v>0.12999999999999984</v>
      </c>
      <c r="Q103">
        <f t="shared" si="6"/>
        <v>13.666010704026506</v>
      </c>
      <c r="R103">
        <f t="shared" si="7"/>
        <v>13.666010704026506</v>
      </c>
    </row>
    <row r="104" spans="1:28" x14ac:dyDescent="0.25">
      <c r="A104" s="123">
        <v>1.9285233706765159E-2</v>
      </c>
      <c r="B104">
        <f t="shared" si="4"/>
        <v>4.8717351162411227</v>
      </c>
      <c r="C104">
        <f t="shared" si="5"/>
        <v>-6.9917054920832609</v>
      </c>
      <c r="P104" s="60">
        <v>0.11999999999999984</v>
      </c>
      <c r="Q104">
        <f t="shared" si="6"/>
        <v>13.604403507633176</v>
      </c>
      <c r="R104">
        <f t="shared" si="7"/>
        <v>13.604403507633176</v>
      </c>
    </row>
    <row r="105" spans="1:28" x14ac:dyDescent="0.25">
      <c r="A105" s="123">
        <v>1.628523370676516E-2</v>
      </c>
      <c r="B105">
        <f t="shared" si="4"/>
        <v>4.8568832492232827</v>
      </c>
      <c r="C105">
        <f t="shared" si="5"/>
        <v>-7.010512498457147</v>
      </c>
      <c r="P105" s="60">
        <v>0.10999999999999985</v>
      </c>
      <c r="Q105">
        <f t="shared" si="6"/>
        <v>13.52547694981957</v>
      </c>
      <c r="R105">
        <f t="shared" si="7"/>
        <v>13.52547694981957</v>
      </c>
    </row>
    <row r="106" spans="1:28" x14ac:dyDescent="0.25">
      <c r="A106" s="123">
        <v>1.3285233706765161E-2</v>
      </c>
      <c r="B106">
        <f t="shared" si="4"/>
        <v>4.8420344378332656</v>
      </c>
      <c r="C106">
        <f t="shared" si="5"/>
        <v>-7.0293177678027483</v>
      </c>
      <c r="P106" s="60">
        <v>9.9999999999999853E-2</v>
      </c>
      <c r="Q106">
        <f t="shared" si="6"/>
        <v>13.422229795120309</v>
      </c>
      <c r="R106">
        <f t="shared" si="7"/>
        <v>13.422229795120309</v>
      </c>
    </row>
    <row r="107" spans="1:28" x14ac:dyDescent="0.25">
      <c r="A107" s="123">
        <v>1.0285233706765162E-2</v>
      </c>
      <c r="B107">
        <f t="shared" si="4"/>
        <v>4.8271888891463997</v>
      </c>
      <c r="C107">
        <f t="shared" si="5"/>
        <v>-7.0481210934843475</v>
      </c>
      <c r="P107" s="60">
        <v>8.9999999999999858E-2</v>
      </c>
      <c r="Q107">
        <f t="shared" si="6"/>
        <v>13.283763516077103</v>
      </c>
      <c r="R107">
        <f t="shared" si="7"/>
        <v>13.283763516077103</v>
      </c>
    </row>
    <row r="108" spans="1:28" x14ac:dyDescent="0.25">
      <c r="A108" s="123"/>
      <c r="P108" s="60"/>
    </row>
    <row r="110" spans="1:28" ht="15.75" x14ac:dyDescent="0.25">
      <c r="A110" s="265" t="s">
        <v>122</v>
      </c>
      <c r="B110" s="265"/>
      <c r="C110" s="265"/>
      <c r="K110" s="266" t="s">
        <v>102</v>
      </c>
      <c r="L110" s="266"/>
      <c r="P110" s="265" t="s">
        <v>123</v>
      </c>
      <c r="Q110" s="265"/>
      <c r="R110" s="265"/>
    </row>
    <row r="111" spans="1:28" ht="15.75" thickBot="1" x14ac:dyDescent="0.3">
      <c r="A111" s="44" t="s">
        <v>17</v>
      </c>
      <c r="B111" s="126" t="s">
        <v>124</v>
      </c>
      <c r="C111" s="126" t="s">
        <v>125</v>
      </c>
      <c r="K111" s="267" t="s">
        <v>74</v>
      </c>
      <c r="L111" s="268"/>
      <c r="P111" s="122" t="s">
        <v>12</v>
      </c>
      <c r="Q111" s="114" t="s">
        <v>126</v>
      </c>
      <c r="R111" s="114" t="s">
        <v>127</v>
      </c>
      <c r="AA111" s="266" t="s">
        <v>102</v>
      </c>
      <c r="AB111" s="266"/>
    </row>
    <row r="112" spans="1:28" ht="15.75" x14ac:dyDescent="0.25">
      <c r="A112" s="108">
        <v>0.14166666666666664</v>
      </c>
      <c r="B112">
        <f>+Theta_Opción($B$8,$B$9,$B$10,$B$11,A112,TRUE)</f>
        <v>20.254784216695729</v>
      </c>
      <c r="C112">
        <f>+Theta_Opción($E$8,$E$9,$E$10,$E$11,A112,FALSE)</f>
        <v>10.901965427093426</v>
      </c>
      <c r="J112" s="110" t="s">
        <v>99</v>
      </c>
      <c r="P112" s="127">
        <f t="shared" ref="P112:P131" si="8">P113+(0.5)</f>
        <v>117.5</v>
      </c>
      <c r="Q112">
        <f>+Kappa_Opción($B$8,P112,$B$10,$B$11,$B$12,TRUE)</f>
        <v>-0.12274669023785253</v>
      </c>
      <c r="R112">
        <f>+Kappa_Opción($E$8,P112,$E$10,$E$11,$E$12,FALSE)</f>
        <v>0.86834891615563403</v>
      </c>
      <c r="AA112" s="267" t="s">
        <v>12</v>
      </c>
      <c r="AB112" s="268"/>
    </row>
    <row r="113" spans="1:27" ht="27.75" x14ac:dyDescent="0.45">
      <c r="A113" s="108">
        <v>0.13888888888888887</v>
      </c>
      <c r="B113">
        <f t="shared" ref="B113:B154" si="9">+Theta_Opción($B$8,$B$9,$B$10,$B$11,A113,TRUE)</f>
        <v>20.417643703965997</v>
      </c>
      <c r="C113">
        <f t="shared" ref="C113:C154" si="10">+Theta_Opción($E$8,$E$9,$E$10,$E$11,A113,FALSE)</f>
        <v>11.047031456494464</v>
      </c>
      <c r="J113" s="10" t="s">
        <v>128</v>
      </c>
      <c r="K113" s="119">
        <f>+Theta_Opción($B$8,$B$9,$B$10,$B$11,$B$12,TRUE)</f>
        <v>22.349414482480427</v>
      </c>
      <c r="P113" s="127">
        <f t="shared" si="8"/>
        <v>117</v>
      </c>
      <c r="Q113">
        <f t="shared" ref="Q113:Q154" si="11">+Kappa_Opción($B$8,P113,$B$10,$B$11,$B$12,TRUE)</f>
        <v>-0.13225389892347314</v>
      </c>
      <c r="R113">
        <f t="shared" ref="R113:R154" si="12">+Kappa_Opción($E$8,P113,$E$10,$E$11,$E$12,FALSE)</f>
        <v>0.85884170747001354</v>
      </c>
      <c r="Z113" s="110" t="s">
        <v>99</v>
      </c>
    </row>
    <row r="114" spans="1:27" ht="27.75" x14ac:dyDescent="0.45">
      <c r="A114" s="108">
        <v>0.13611111111111107</v>
      </c>
      <c r="B114">
        <f t="shared" si="9"/>
        <v>20.585198321303178</v>
      </c>
      <c r="C114">
        <f t="shared" si="10"/>
        <v>11.196386835531696</v>
      </c>
      <c r="J114" s="10" t="s">
        <v>129</v>
      </c>
      <c r="K114" s="119">
        <f>+Theta_Opción($E$8,$E$9,$E$10,$E$11,$E$12,FALSE)</f>
        <v>12.774721336781978</v>
      </c>
      <c r="P114" s="127">
        <f t="shared" si="8"/>
        <v>116.5</v>
      </c>
      <c r="Q114">
        <f t="shared" si="11"/>
        <v>-0.14229964813717694</v>
      </c>
      <c r="R114">
        <f t="shared" si="12"/>
        <v>0.84879595825630971</v>
      </c>
      <c r="Z114" s="10" t="s">
        <v>130</v>
      </c>
      <c r="AA114" s="119">
        <f>+Kappa_Opción($B$8,$B$9,$B$10,$B$11,$B$12,TRUE)</f>
        <v>-0.43528931868256721</v>
      </c>
    </row>
    <row r="115" spans="1:27" ht="27.75" x14ac:dyDescent="0.45">
      <c r="A115" s="108">
        <v>0.1333333333333333</v>
      </c>
      <c r="B115">
        <f t="shared" si="9"/>
        <v>20.757682136043655</v>
      </c>
      <c r="C115">
        <f t="shared" si="10"/>
        <v>11.350245724626605</v>
      </c>
      <c r="P115" s="127">
        <f t="shared" si="8"/>
        <v>116</v>
      </c>
      <c r="Q115">
        <f t="shared" si="11"/>
        <v>-0.15289457726759681</v>
      </c>
      <c r="R115">
        <f t="shared" si="12"/>
        <v>0.83820102912588978</v>
      </c>
      <c r="Z115" s="112" t="s">
        <v>131</v>
      </c>
      <c r="AA115" s="119">
        <f>+Kappa_Opción($E$8,$E$9,$E$10,$E$11,$E$12,FALSE)</f>
        <v>0.55580628771091944</v>
      </c>
    </row>
    <row r="116" spans="1:27" ht="15.75" x14ac:dyDescent="0.25">
      <c r="A116" s="108">
        <v>0.13055555555555554</v>
      </c>
      <c r="B116">
        <f t="shared" si="9"/>
        <v>20.935345905900153</v>
      </c>
      <c r="C116">
        <f t="shared" si="10"/>
        <v>11.508837542941176</v>
      </c>
      <c r="J116" s="117" t="s">
        <v>100</v>
      </c>
      <c r="P116" s="127">
        <f t="shared" si="8"/>
        <v>115.5</v>
      </c>
      <c r="Q116">
        <f t="shared" si="11"/>
        <v>-0.16404751379235727</v>
      </c>
      <c r="R116">
        <f t="shared" si="12"/>
        <v>0.82704809260112933</v>
      </c>
    </row>
    <row r="117" spans="1:27" ht="15.75" x14ac:dyDescent="0.25">
      <c r="A117" s="108">
        <v>0.12777777777777777</v>
      </c>
      <c r="B117">
        <f t="shared" si="9"/>
        <v>21.118458640488008</v>
      </c>
      <c r="C117">
        <f t="shared" si="10"/>
        <v>11.672408393630686</v>
      </c>
      <c r="J117" s="112" t="s">
        <v>12</v>
      </c>
      <c r="K117" s="118">
        <v>105</v>
      </c>
      <c r="P117" s="127">
        <f t="shared" si="8"/>
        <v>115</v>
      </c>
      <c r="Q117">
        <f t="shared" si="11"/>
        <v>-0.17576527680263965</v>
      </c>
      <c r="R117">
        <f t="shared" si="12"/>
        <v>0.81533032959084695</v>
      </c>
      <c r="Z117" s="117" t="s">
        <v>100</v>
      </c>
    </row>
    <row r="118" spans="1:27" ht="27.75" x14ac:dyDescent="0.45">
      <c r="A118" s="108">
        <v>0.12499999999999999</v>
      </c>
      <c r="B118">
        <f t="shared" si="9"/>
        <v>21.30730934506143</v>
      </c>
      <c r="C118">
        <f t="shared" si="10"/>
        <v>11.841222655048416</v>
      </c>
      <c r="J118" s="10" t="s">
        <v>128</v>
      </c>
      <c r="K118" s="119">
        <f>+Theta_Opción($B$8,K117,$B$10,$B$11,$B$12,TRUE)</f>
        <v>21.43993231670775</v>
      </c>
      <c r="P118" s="127">
        <f t="shared" si="8"/>
        <v>114.5</v>
      </c>
      <c r="Q118">
        <f t="shared" si="11"/>
        <v>-0.18805248366599253</v>
      </c>
      <c r="R118">
        <f t="shared" si="12"/>
        <v>0.80304312272749412</v>
      </c>
      <c r="Z118" s="112" t="s">
        <v>12</v>
      </c>
      <c r="AA118" s="118">
        <v>105</v>
      </c>
    </row>
    <row r="119" spans="1:27" ht="27.75" x14ac:dyDescent="0.45">
      <c r="A119" s="108">
        <v>0.1222222222222222</v>
      </c>
      <c r="B119">
        <f t="shared" si="9"/>
        <v>21.50220897210486</v>
      </c>
      <c r="C119">
        <f t="shared" si="10"/>
        <v>12.015564761199515</v>
      </c>
      <c r="J119" s="112" t="s">
        <v>132</v>
      </c>
      <c r="K119" s="119">
        <f>+Theta_Opción($E$8,K117,$E$10,$E$11,$E$12,FALSE)</f>
        <v>13.391338293841542</v>
      </c>
      <c r="P119" s="127">
        <f t="shared" si="8"/>
        <v>114</v>
      </c>
      <c r="Q119">
        <f t="shared" si="11"/>
        <v>-0.20091136239654311</v>
      </c>
      <c r="R119">
        <f t="shared" si="12"/>
        <v>0.79018424399694354</v>
      </c>
      <c r="Z119" s="10" t="s">
        <v>130</v>
      </c>
      <c r="AA119" s="119">
        <f>+Kappa_Opción($B$8,AA118,$B$10,$B$11,$B$12,TRUE)</f>
        <v>-0.51497926075453559</v>
      </c>
    </row>
    <row r="120" spans="1:27" ht="27.75" x14ac:dyDescent="0.45">
      <c r="A120" s="108">
        <v>0.11944444444444444</v>
      </c>
      <c r="B120">
        <f t="shared" si="9"/>
        <v>21.703492610676278</v>
      </c>
      <c r="C120">
        <f t="shared" si="10"/>
        <v>12.195741198592222</v>
      </c>
      <c r="P120" s="127">
        <f t="shared" si="8"/>
        <v>113.5</v>
      </c>
      <c r="Q120">
        <f t="shared" si="11"/>
        <v>-0.21434157245724295</v>
      </c>
      <c r="R120">
        <f t="shared" si="12"/>
        <v>0.77675403393624376</v>
      </c>
      <c r="Z120" s="112" t="s">
        <v>131</v>
      </c>
      <c r="AA120" s="119">
        <f>+Kappa_Opción($E$8,AA118,$E$10,$E$11,$E$12,FALSE)</f>
        <v>0.47611634563895106</v>
      </c>
    </row>
    <row r="121" spans="1:27" ht="15.75" x14ac:dyDescent="0.25">
      <c r="A121" s="108">
        <v>0.11666666666666667</v>
      </c>
      <c r="B121">
        <f t="shared" si="9"/>
        <v>21.911521948466458</v>
      </c>
      <c r="C121">
        <f t="shared" si="10"/>
        <v>12.382082751221887</v>
      </c>
      <c r="J121" s="117" t="s">
        <v>101</v>
      </c>
      <c r="K121" s="2" t="s">
        <v>69</v>
      </c>
      <c r="P121" s="127">
        <f t="shared" si="8"/>
        <v>113</v>
      </c>
      <c r="Q121">
        <f t="shared" si="11"/>
        <v>-0.22834003684338774</v>
      </c>
      <c r="R121">
        <f t="shared" si="12"/>
        <v>0.76275556955009893</v>
      </c>
    </row>
    <row r="122" spans="1:27" ht="15.75" x14ac:dyDescent="0.25">
      <c r="A122" s="108">
        <v>0.11388888888888889</v>
      </c>
      <c r="B122">
        <f t="shared" si="9"/>
        <v>22.1266880475997</v>
      </c>
      <c r="C122">
        <f t="shared" si="10"/>
        <v>12.574947030907516</v>
      </c>
      <c r="J122" s="112" t="s">
        <v>12</v>
      </c>
      <c r="K122" s="118">
        <v>101</v>
      </c>
      <c r="P122" s="127">
        <f t="shared" si="8"/>
        <v>112.5</v>
      </c>
      <c r="Q122">
        <f t="shared" si="11"/>
        <v>-0.24290078838475623</v>
      </c>
      <c r="R122">
        <f t="shared" si="12"/>
        <v>0.74819481800873044</v>
      </c>
      <c r="Z122" s="117" t="s">
        <v>101</v>
      </c>
      <c r="AA122" s="2" t="s">
        <v>69</v>
      </c>
    </row>
    <row r="123" spans="1:27" ht="27.75" x14ac:dyDescent="0.45">
      <c r="A123" s="108">
        <v>0.1111111111111111</v>
      </c>
      <c r="B123">
        <f t="shared" si="9"/>
        <v>22.349414482480427</v>
      </c>
      <c r="C123">
        <f t="shared" si="10"/>
        <v>12.774721336781978</v>
      </c>
      <c r="J123" s="10" t="s">
        <v>128</v>
      </c>
      <c r="K123" s="121">
        <f>+Theta_Opción($B$8,K122,$B$10,$B$11,$B$12,TRUE)</f>
        <v>17.637013723383415</v>
      </c>
      <c r="P123" s="127">
        <f t="shared" si="8"/>
        <v>112</v>
      </c>
      <c r="Q123">
        <f t="shared" si="11"/>
        <v>-0.25801483324977897</v>
      </c>
      <c r="R123">
        <f t="shared" si="12"/>
        <v>0.73308077314370768</v>
      </c>
      <c r="Z123" s="112" t="s">
        <v>12</v>
      </c>
      <c r="AA123" s="118">
        <v>101</v>
      </c>
    </row>
    <row r="124" spans="1:27" ht="27.75" x14ac:dyDescent="0.45">
      <c r="A124" s="108">
        <v>0.10833333333333334</v>
      </c>
      <c r="B124">
        <f t="shared" si="9"/>
        <v>22.580160896764777</v>
      </c>
      <c r="C124">
        <f t="shared" si="10"/>
        <v>12.981825895666262</v>
      </c>
      <c r="J124" s="112" t="s">
        <v>132</v>
      </c>
      <c r="K124" s="121">
        <f>+Theta_Opción($E$8,K122,$E$10,$E$11,$E$12,FALSE)</f>
        <v>12.466127410550296</v>
      </c>
      <c r="P124" s="127">
        <f t="shared" si="8"/>
        <v>111.5</v>
      </c>
      <c r="Q124">
        <f t="shared" si="11"/>
        <v>-0.27367003463404965</v>
      </c>
      <c r="R124">
        <f t="shared" si="12"/>
        <v>0.71742557175943689</v>
      </c>
      <c r="Z124" s="10" t="s">
        <v>130</v>
      </c>
      <c r="AA124" s="121">
        <f>+Kappa_Opción($B$8,AA123,$B$10,$B$11,$B$12,TRUE)</f>
        <v>-0.67309643779563733</v>
      </c>
    </row>
    <row r="125" spans="1:27" ht="27.75" x14ac:dyDescent="0.45">
      <c r="A125" s="108">
        <v>0.10555555555555556</v>
      </c>
      <c r="B125">
        <f t="shared" si="9"/>
        <v>22.819427047159532</v>
      </c>
      <c r="C125">
        <f t="shared" si="10"/>
        <v>13.196717544650603</v>
      </c>
      <c r="P125" s="127">
        <f t="shared" si="8"/>
        <v>111</v>
      </c>
      <c r="Q125">
        <f t="shared" si="11"/>
        <v>-0.28985101956257031</v>
      </c>
      <c r="R125">
        <f t="shared" si="12"/>
        <v>0.70124458683091628</v>
      </c>
      <c r="Z125" s="112" t="s">
        <v>131</v>
      </c>
      <c r="AA125" s="121">
        <f>+Kappa_Opción($E$8,AA123,$E$10,$E$11,$E$12,FALSE)</f>
        <v>0.31799916859784927</v>
      </c>
    </row>
    <row r="126" spans="1:27" x14ac:dyDescent="0.25">
      <c r="A126" s="108">
        <v>0.10277777777777777</v>
      </c>
      <c r="B126">
        <f t="shared" si="9"/>
        <v>23.067757414666371</v>
      </c>
      <c r="C126">
        <f t="shared" si="10"/>
        <v>13.419893928859482</v>
      </c>
      <c r="P126" s="127">
        <f t="shared" si="8"/>
        <v>110.5</v>
      </c>
      <c r="Q126">
        <f t="shared" si="11"/>
        <v>-0.30653911162642139</v>
      </c>
      <c r="R126">
        <f t="shared" si="12"/>
        <v>0.68455649476706515</v>
      </c>
    </row>
    <row r="127" spans="1:27" x14ac:dyDescent="0.25">
      <c r="A127" s="108">
        <v>9.9999999999999992E-2</v>
      </c>
      <c r="B127">
        <f t="shared" si="9"/>
        <v>23.325746479664392</v>
      </c>
      <c r="C127">
        <f t="shared" si="10"/>
        <v>13.651898301599958</v>
      </c>
      <c r="P127" s="127">
        <f t="shared" si="8"/>
        <v>110</v>
      </c>
      <c r="Q127">
        <f t="shared" si="11"/>
        <v>-0.32371229230693632</v>
      </c>
      <c r="R127">
        <f t="shared" si="12"/>
        <v>0.66738331408655027</v>
      </c>
    </row>
    <row r="128" spans="1:27" x14ac:dyDescent="0.25">
      <c r="A128" s="108">
        <v>9.7222222222222224E-2</v>
      </c>
      <c r="B128">
        <f t="shared" si="9"/>
        <v>23.594044776582191</v>
      </c>
      <c r="C128">
        <f t="shared" si="10"/>
        <v>13.893325031531516</v>
      </c>
      <c r="P128" s="127">
        <f t="shared" si="8"/>
        <v>109.5</v>
      </c>
      <c r="Q128">
        <f t="shared" si="11"/>
        <v>-0.3413451933118945</v>
      </c>
      <c r="R128">
        <f t="shared" si="12"/>
        <v>0.64975041308159209</v>
      </c>
    </row>
    <row r="129" spans="1:18" x14ac:dyDescent="0.25">
      <c r="A129" s="108">
        <v>9.4444444444444442E-2</v>
      </c>
      <c r="B129">
        <f t="shared" si="9"/>
        <v>23.873365867784681</v>
      </c>
      <c r="C129">
        <f t="shared" si="10"/>
        <v>14.144825942981607</v>
      </c>
      <c r="P129" s="127">
        <f t="shared" si="8"/>
        <v>109</v>
      </c>
      <c r="Q129">
        <f t="shared" si="11"/>
        <v>-0.35940912205783182</v>
      </c>
      <c r="R129">
        <f t="shared" si="12"/>
        <v>0.63168648433565477</v>
      </c>
    </row>
    <row r="130" spans="1:18" x14ac:dyDescent="0.25">
      <c r="A130" s="108">
        <v>9.166666666666666E-2</v>
      </c>
      <c r="B130">
        <f t="shared" si="9"/>
        <v>24.16449440589578</v>
      </c>
      <c r="C130">
        <f t="shared" si="10"/>
        <v>14.4071176421408</v>
      </c>
      <c r="P130" s="127">
        <f t="shared" si="8"/>
        <v>108.5</v>
      </c>
      <c r="Q130">
        <f t="shared" si="11"/>
        <v>-0.37787212208072696</v>
      </c>
      <c r="R130">
        <f t="shared" si="12"/>
        <v>0.61322348431275964</v>
      </c>
    </row>
    <row r="131" spans="1:18" x14ac:dyDescent="0.25">
      <c r="A131" s="128">
        <v>8.8888888888888878E-2</v>
      </c>
      <c r="B131">
        <f t="shared" si="9"/>
        <v>24.468295490668783</v>
      </c>
      <c r="C131">
        <f t="shared" si="10"/>
        <v>14.680990015003536</v>
      </c>
      <c r="P131" s="127">
        <f t="shared" si="8"/>
        <v>108</v>
      </c>
      <c r="Q131">
        <f t="shared" si="11"/>
        <v>-0.39669906974609265</v>
      </c>
      <c r="R131">
        <f t="shared" si="12"/>
        <v>0.59439653664739389</v>
      </c>
    </row>
    <row r="132" spans="1:18" x14ac:dyDescent="0.25">
      <c r="A132" s="108">
        <v>8.611111111111111E-2</v>
      </c>
      <c r="B132">
        <f t="shared" si="9"/>
        <v>24.785725572762349</v>
      </c>
      <c r="C132">
        <f t="shared" si="10"/>
        <v>14.967316124406313</v>
      </c>
      <c r="P132" s="127">
        <f>P133+(0.5)</f>
        <v>107.5</v>
      </c>
      <c r="Q132">
        <f t="shared" si="11"/>
        <v>-0.41585180816225181</v>
      </c>
      <c r="R132">
        <f t="shared" si="12"/>
        <v>0.57524379823123473</v>
      </c>
    </row>
    <row r="133" spans="1:18" x14ac:dyDescent="0.25">
      <c r="A133" s="108">
        <v>8.3333333333333329E-2</v>
      </c>
      <c r="B133">
        <f t="shared" si="9"/>
        <v>25.117845215105014</v>
      </c>
      <c r="C133">
        <f t="shared" si="10"/>
        <v>15.267063785769368</v>
      </c>
      <c r="P133" s="129">
        <f>107</f>
        <v>107</v>
      </c>
      <c r="Q133">
        <f t="shared" si="11"/>
        <v>-0.43528931868256721</v>
      </c>
      <c r="R133">
        <f t="shared" si="12"/>
        <v>0.55580628771091944</v>
      </c>
    </row>
    <row r="134" spans="1:18" x14ac:dyDescent="0.25">
      <c r="A134" s="108">
        <v>8.0555555555555547E-2</v>
      </c>
      <c r="B134">
        <f t="shared" si="9"/>
        <v>25.465834096555636</v>
      </c>
      <c r="C134">
        <f t="shared" si="10"/>
        <v>15.581309167374297</v>
      </c>
      <c r="P134" s="130">
        <f>P133-0.5</f>
        <v>106.5</v>
      </c>
      <c r="Q134">
        <f t="shared" si="11"/>
        <v>-0.45496792982034506</v>
      </c>
      <c r="R134">
        <f t="shared" si="12"/>
        <v>0.53612767657314164</v>
      </c>
    </row>
    <row r="135" spans="1:18" x14ac:dyDescent="0.25">
      <c r="A135" s="108">
        <v>7.7777777777777779E-2</v>
      </c>
      <c r="B135">
        <f t="shared" si="9"/>
        <v>25.83100873714492</v>
      </c>
      <c r="C135">
        <f t="shared" si="10"/>
        <v>15.911252845494772</v>
      </c>
      <c r="P135" s="130">
        <f t="shared" ref="P135:P154" si="13">P134-0.5</f>
        <v>106</v>
      </c>
      <c r="Q135">
        <f t="shared" si="11"/>
        <v>-0.47484156280250478</v>
      </c>
      <c r="R135">
        <f t="shared" si="12"/>
        <v>0.51625404359098181</v>
      </c>
    </row>
    <row r="136" spans="1:18" x14ac:dyDescent="0.25">
      <c r="A136" s="108">
        <v>7.4999999999999997E-2</v>
      </c>
      <c r="B136">
        <f t="shared" si="9"/>
        <v>26.214843545871428</v>
      </c>
      <c r="C136">
        <f t="shared" si="10"/>
        <v>16.258238853213935</v>
      </c>
      <c r="P136" s="130">
        <f t="shared" si="13"/>
        <v>105.5</v>
      </c>
      <c r="Q136">
        <f t="shared" si="11"/>
        <v>-0.49486201236487021</v>
      </c>
      <c r="R136">
        <f t="shared" si="12"/>
        <v>0.49623359402861644</v>
      </c>
    </row>
    <row r="137" spans="1:18" x14ac:dyDescent="0.25">
      <c r="A137" s="108">
        <v>7.2222222222222215E-2</v>
      </c>
      <c r="B137">
        <f t="shared" si="9"/>
        <v>26.618995949756741</v>
      </c>
      <c r="C137">
        <f t="shared" si="10"/>
        <v>16.623777402155635</v>
      </c>
      <c r="P137" s="131">
        <f t="shared" si="13"/>
        <v>105</v>
      </c>
      <c r="Q137">
        <f t="shared" si="11"/>
        <v>-0.51497926075453559</v>
      </c>
      <c r="R137">
        <f t="shared" si="12"/>
        <v>0.47611634563895106</v>
      </c>
    </row>
    <row r="138" spans="1:18" x14ac:dyDescent="0.25">
      <c r="A138" s="108">
        <v>6.9444444444444434E-2</v>
      </c>
      <c r="B138">
        <f t="shared" si="9"/>
        <v>27.045336568916088</v>
      </c>
      <c r="C138">
        <f t="shared" si="10"/>
        <v>17.009572139373187</v>
      </c>
      <c r="P138" s="130">
        <f t="shared" si="13"/>
        <v>104.5</v>
      </c>
      <c r="Q138">
        <f t="shared" si="11"/>
        <v>-0.53514182226583851</v>
      </c>
      <c r="R138">
        <f t="shared" si="12"/>
        <v>0.45595378412764809</v>
      </c>
    </row>
    <row r="139" spans="1:18" x14ac:dyDescent="0.25">
      <c r="A139" s="108">
        <v>6.6666666666666666E-2</v>
      </c>
      <c r="B139">
        <f t="shared" si="9"/>
        <v>27.495985673799137</v>
      </c>
      <c r="C139">
        <f t="shared" si="10"/>
        <v>17.417553042129054</v>
      </c>
      <c r="P139" s="130">
        <f t="shared" si="13"/>
        <v>104</v>
      </c>
      <c r="Q139">
        <f t="shared" si="11"/>
        <v>-0.55529711500974244</v>
      </c>
      <c r="R139">
        <f t="shared" si="12"/>
        <v>0.43579849138374427</v>
      </c>
    </row>
    <row r="140" spans="1:18" x14ac:dyDescent="0.25">
      <c r="A140" s="108">
        <v>6.3888888888888884E-2</v>
      </c>
      <c r="B140">
        <f t="shared" si="9"/>
        <v>27.97335752134353</v>
      </c>
      <c r="C140">
        <f t="shared" si="10"/>
        <v>17.849916371969798</v>
      </c>
      <c r="P140" s="130">
        <f t="shared" si="13"/>
        <v>103.5</v>
      </c>
      <c r="Q140">
        <f t="shared" si="11"/>
        <v>-0.57539185601625209</v>
      </c>
      <c r="R140">
        <f t="shared" si="12"/>
        <v>0.41570375037723456</v>
      </c>
    </row>
    <row r="141" spans="1:18" x14ac:dyDescent="0.25">
      <c r="A141" s="108">
        <v>6.1111111111111102E-2</v>
      </c>
      <c r="B141">
        <f t="shared" si="9"/>
        <v>28.48021465028285</v>
      </c>
      <c r="C141">
        <f t="shared" si="10"/>
        <v>18.309173535499543</v>
      </c>
      <c r="P141" s="130">
        <f t="shared" si="13"/>
        <v>103</v>
      </c>
      <c r="Q141">
        <f t="shared" si="11"/>
        <v>-0.59537247521073122</v>
      </c>
      <c r="R141">
        <f t="shared" si="12"/>
        <v>0.39572313118275526</v>
      </c>
    </row>
    <row r="142" spans="1:18" x14ac:dyDescent="0.25">
      <c r="A142" s="108">
        <v>5.8333333333333327E-2</v>
      </c>
      <c r="B142">
        <f t="shared" si="9"/>
        <v>29.019734870448751</v>
      </c>
      <c r="C142">
        <f t="shared" si="10"/>
        <v>18.798211273998433</v>
      </c>
      <c r="P142" s="130">
        <f t="shared" si="13"/>
        <v>102.5</v>
      </c>
      <c r="Q142">
        <f t="shared" si="11"/>
        <v>-0.61518554330236463</v>
      </c>
      <c r="R142">
        <f t="shared" si="12"/>
        <v>0.37591006309112202</v>
      </c>
    </row>
    <row r="143" spans="1:18" x14ac:dyDescent="0.25">
      <c r="A143" s="108">
        <v>5.5555555555555552E-2</v>
      </c>
      <c r="B143">
        <f t="shared" si="9"/>
        <v>29.595594576205038</v>
      </c>
      <c r="C143">
        <f t="shared" si="10"/>
        <v>19.32036638694138</v>
      </c>
      <c r="P143" s="130">
        <f t="shared" si="13"/>
        <v>102</v>
      </c>
      <c r="Q143">
        <f t="shared" si="11"/>
        <v>-0.63477820819096398</v>
      </c>
      <c r="R143">
        <f t="shared" si="12"/>
        <v>0.35631739820252267</v>
      </c>
    </row>
    <row r="144" spans="1:18" x14ac:dyDescent="0.25">
      <c r="A144" s="108">
        <v>5.2777777777777771E-2</v>
      </c>
      <c r="B144">
        <f t="shared" si="9"/>
        <v>30.212073251775831</v>
      </c>
      <c r="C144">
        <f t="shared" si="10"/>
        <v>19.879519271610004</v>
      </c>
      <c r="P144" s="130">
        <f t="shared" si="13"/>
        <v>101.5</v>
      </c>
      <c r="Q144">
        <f t="shared" si="11"/>
        <v>-0.65409863415043057</v>
      </c>
      <c r="R144">
        <f t="shared" si="12"/>
        <v>0.33699697224305597</v>
      </c>
    </row>
    <row r="145" spans="1:18" x14ac:dyDescent="0.25">
      <c r="A145" s="108">
        <v>4.9999999999999996E-2</v>
      </c>
      <c r="B145">
        <f t="shared" si="9"/>
        <v>30.87418576618418</v>
      </c>
      <c r="C145">
        <f t="shared" si="10"/>
        <v>20.480212058137756</v>
      </c>
      <c r="P145" s="130">
        <f t="shared" si="13"/>
        <v>101</v>
      </c>
      <c r="Q145">
        <f t="shared" si="11"/>
        <v>-0.67309643779563733</v>
      </c>
      <c r="R145">
        <f t="shared" si="12"/>
        <v>0.31799916859784927</v>
      </c>
    </row>
    <row r="146" spans="1:18" x14ac:dyDescent="0.25">
      <c r="A146" s="108">
        <v>4.7222222222222221E-2</v>
      </c>
      <c r="B146">
        <f t="shared" si="9"/>
        <v>31.587851501562543</v>
      </c>
      <c r="C146">
        <f t="shared" si="10"/>
        <v>21.127799221781263</v>
      </c>
      <c r="P146" s="130">
        <f t="shared" si="13"/>
        <v>100.5</v>
      </c>
      <c r="Q146">
        <f t="shared" si="11"/>
        <v>-0.69172311469499859</v>
      </c>
      <c r="R146">
        <f t="shared" si="12"/>
        <v>0.29937249169848795</v>
      </c>
    </row>
    <row r="147" spans="1:18" x14ac:dyDescent="0.25">
      <c r="A147" s="108">
        <v>4.4444444444444446E-2</v>
      </c>
      <c r="B147">
        <f t="shared" si="9"/>
        <v>32.360112857709865</v>
      </c>
      <c r="C147">
        <f t="shared" si="10"/>
        <v>21.828641536541848</v>
      </c>
      <c r="P147" s="130">
        <f t="shared" si="13"/>
        <v>100</v>
      </c>
      <c r="Q147">
        <f t="shared" si="11"/>
        <v>-0.70993245046181019</v>
      </c>
      <c r="R147">
        <f t="shared" si="12"/>
        <v>0.28116315593167635</v>
      </c>
    </row>
    <row r="148" spans="1:18" x14ac:dyDescent="0.25">
      <c r="A148" s="108">
        <v>4.1666666666666671E-2</v>
      </c>
      <c r="B148">
        <f t="shared" si="9"/>
        <v>33.199420739277876</v>
      </c>
      <c r="C148">
        <f t="shared" si="10"/>
        <v>22.590358504092521</v>
      </c>
      <c r="P148" s="130">
        <f t="shared" si="13"/>
        <v>99.5</v>
      </c>
      <c r="Q148">
        <f t="shared" si="11"/>
        <v>-0.72768091024965109</v>
      </c>
      <c r="R148">
        <f t="shared" si="12"/>
        <v>0.2634146961438355</v>
      </c>
    </row>
    <row r="149" spans="1:18" x14ac:dyDescent="0.25">
      <c r="A149" s="108">
        <v>3.8888888888888896E-2</v>
      </c>
      <c r="B149">
        <f t="shared" si="9"/>
        <v>34.116012038416095</v>
      </c>
      <c r="C149">
        <f t="shared" si="10"/>
        <v>23.422160550925575</v>
      </c>
      <c r="P149" s="130">
        <f t="shared" si="13"/>
        <v>99</v>
      </c>
      <c r="Q149">
        <f t="shared" si="11"/>
        <v>-0.74492800079375776</v>
      </c>
      <c r="R149">
        <f t="shared" si="12"/>
        <v>0.24616760559972875</v>
      </c>
    </row>
    <row r="150" spans="1:18" x14ac:dyDescent="0.25">
      <c r="A150" s="108">
        <v>3.6111111111111122E-2</v>
      </c>
      <c r="B150">
        <f t="shared" si="9"/>
        <v>35.122415054932816</v>
      </c>
      <c r="C150">
        <f t="shared" si="10"/>
        <v>24.335291203765316</v>
      </c>
      <c r="P150" s="130">
        <f t="shared" si="13"/>
        <v>98.5</v>
      </c>
      <c r="Q150">
        <f t="shared" si="11"/>
        <v>-0.76163659948128393</v>
      </c>
      <c r="R150">
        <f t="shared" si="12"/>
        <v>0.22945900691220267</v>
      </c>
    </row>
    <row r="151" spans="1:18" x14ac:dyDescent="0.25">
      <c r="A151" s="108">
        <v>3.3333333333333347E-2</v>
      </c>
      <c r="B151">
        <f t="shared" si="9"/>
        <v>36.234134997083615</v>
      </c>
      <c r="C151">
        <f t="shared" si="10"/>
        <v>25.343622313471226</v>
      </c>
      <c r="P151" s="130">
        <f t="shared" si="13"/>
        <v>98</v>
      </c>
      <c r="Q151">
        <f t="shared" si="11"/>
        <v>-0.77777324539562509</v>
      </c>
      <c r="R151">
        <f t="shared" si="12"/>
        <v>0.21332236099786145</v>
      </c>
    </row>
    <row r="152" spans="1:18" x14ac:dyDescent="0.25">
      <c r="A152" s="108">
        <v>3.0555555555555572E-2</v>
      </c>
      <c r="B152">
        <f t="shared" si="9"/>
        <v>37.470595611912678</v>
      </c>
      <c r="C152">
        <f t="shared" si="10"/>
        <v>26.464463571275214</v>
      </c>
      <c r="P152" s="130">
        <f t="shared" si="13"/>
        <v>97.5</v>
      </c>
      <c r="Q152">
        <f t="shared" si="11"/>
        <v>-0.79330838785679114</v>
      </c>
      <c r="R152">
        <f t="shared" si="12"/>
        <v>0.1977872185366954</v>
      </c>
    </row>
    <row r="153" spans="1:18" x14ac:dyDescent="0.25">
      <c r="A153" s="108">
        <v>2.7777777777777797E-2</v>
      </c>
      <c r="B153">
        <f t="shared" si="9"/>
        <v>38.856447385574278</v>
      </c>
      <c r="C153">
        <f t="shared" si="10"/>
        <v>27.719671742451393</v>
      </c>
      <c r="P153" s="130">
        <f t="shared" si="13"/>
        <v>97</v>
      </c>
      <c r="Q153">
        <f t="shared" si="11"/>
        <v>-0.80821658866133383</v>
      </c>
      <c r="R153">
        <f t="shared" si="12"/>
        <v>0.18287901773215276</v>
      </c>
    </row>
    <row r="154" spans="1:18" x14ac:dyDescent="0.25">
      <c r="A154" s="108">
        <v>2.5000000000000022E-2</v>
      </c>
      <c r="B154">
        <f t="shared" si="9"/>
        <v>40.423398420749315</v>
      </c>
      <c r="C154">
        <f t="shared" si="10"/>
        <v>29.137171721551741</v>
      </c>
      <c r="P154" s="130">
        <f t="shared" si="13"/>
        <v>96.5</v>
      </c>
      <c r="Q154">
        <f t="shared" si="11"/>
        <v>-0.82247667499854515</v>
      </c>
      <c r="R154">
        <f t="shared" si="12"/>
        <v>0.1686189313949415</v>
      </c>
    </row>
  </sheetData>
  <mergeCells count="18">
    <mergeCell ref="O31:P31"/>
    <mergeCell ref="A7:B7"/>
    <mergeCell ref="D7:E7"/>
    <mergeCell ref="O11:P11"/>
    <mergeCell ref="O13:P13"/>
    <mergeCell ref="A16:E16"/>
    <mergeCell ref="AA112:AB112"/>
    <mergeCell ref="K62:L62"/>
    <mergeCell ref="AA62:AB62"/>
    <mergeCell ref="A63:C63"/>
    <mergeCell ref="K63:L63"/>
    <mergeCell ref="P63:R63"/>
    <mergeCell ref="AA63:AB63"/>
    <mergeCell ref="A110:C110"/>
    <mergeCell ref="K110:L110"/>
    <mergeCell ref="P110:R110"/>
    <mergeCell ref="K111:L111"/>
    <mergeCell ref="AA111:AB1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3]!regreso_ejer1">
                <anchor moveWithCells="1" sizeWithCells="1">
                  <from>
                    <xdr:col>12</xdr:col>
                    <xdr:colOff>161925</xdr:colOff>
                    <xdr:row>5</xdr:row>
                    <xdr:rowOff>133350</xdr:rowOff>
                  </from>
                  <to>
                    <xdr:col>15</xdr:col>
                    <xdr:colOff>57150</xdr:colOff>
                    <xdr:row>8</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8" tint="0.59999389629810485"/>
  </sheetPr>
  <dimension ref="A8:Q150"/>
  <sheetViews>
    <sheetView tabSelected="1" topLeftCell="A106" zoomScaleNormal="100" workbookViewId="0">
      <selection activeCell="G128" sqref="G128:G129"/>
    </sheetView>
  </sheetViews>
  <sheetFormatPr baseColWidth="10" defaultRowHeight="15" x14ac:dyDescent="0.25"/>
  <cols>
    <col min="2" max="4" width="14.140625" bestFit="1" customWidth="1"/>
    <col min="5" max="6" width="12.7109375" bestFit="1" customWidth="1"/>
    <col min="7" max="7" width="13.28515625" bestFit="1" customWidth="1"/>
    <col min="9" max="9" width="12.42578125" customWidth="1"/>
    <col min="12" max="12" width="14.140625" customWidth="1"/>
  </cols>
  <sheetData>
    <row r="8" spans="1:4" ht="15.75" thickBot="1" x14ac:dyDescent="0.3"/>
    <row r="9" spans="1:4" ht="15.75" thickBot="1" x14ac:dyDescent="0.3">
      <c r="A9" s="297" t="s">
        <v>195</v>
      </c>
      <c r="B9" s="298"/>
      <c r="C9" s="299">
        <v>1000000</v>
      </c>
    </row>
    <row r="11" spans="1:4" x14ac:dyDescent="0.25">
      <c r="A11" s="42" t="s">
        <v>196</v>
      </c>
      <c r="B11" s="300"/>
      <c r="C11" s="300"/>
    </row>
    <row r="13" spans="1:4" ht="15.75" thickBot="1" x14ac:dyDescent="0.3">
      <c r="A13" s="78"/>
      <c r="B13" s="79" t="s">
        <v>197</v>
      </c>
      <c r="C13" s="301" t="s">
        <v>198</v>
      </c>
      <c r="D13" s="301" t="s">
        <v>228</v>
      </c>
    </row>
    <row r="14" spans="1:4" ht="15.75" thickTop="1" x14ac:dyDescent="0.25">
      <c r="A14" t="s">
        <v>224</v>
      </c>
      <c r="B14" s="362">
        <v>1196912.5220257782</v>
      </c>
      <c r="C14" s="365">
        <v>3922.7600342146638</v>
      </c>
      <c r="D14" s="66">
        <v>305.11999500000002</v>
      </c>
    </row>
    <row r="15" spans="1:4" x14ac:dyDescent="0.25">
      <c r="A15" t="s">
        <v>225</v>
      </c>
      <c r="B15" s="362">
        <v>-379393.82769953908</v>
      </c>
      <c r="C15" s="365">
        <v>-3874.5285482904019</v>
      </c>
      <c r="D15" s="66">
        <v>97.919998000000007</v>
      </c>
    </row>
    <row r="16" spans="1:4" x14ac:dyDescent="0.25">
      <c r="A16" t="s">
        <v>226</v>
      </c>
      <c r="B16" s="362">
        <v>1282072.3782063308</v>
      </c>
      <c r="C16" s="365">
        <v>25630.882001947772</v>
      </c>
      <c r="D16" s="66">
        <v>50.020611000000002</v>
      </c>
    </row>
    <row r="17" spans="1:9" ht="15.75" thickBot="1" x14ac:dyDescent="0.3">
      <c r="A17" s="78" t="s">
        <v>227</v>
      </c>
      <c r="B17" s="363">
        <v>-1099591.07253257</v>
      </c>
      <c r="C17" s="366">
        <v>-110526.97273376855</v>
      </c>
      <c r="D17" s="364">
        <v>9.9486220000000003</v>
      </c>
    </row>
    <row r="18" spans="1:9" ht="15.75" thickTop="1" x14ac:dyDescent="0.25">
      <c r="A18" s="2" t="s">
        <v>202</v>
      </c>
      <c r="B18" s="303">
        <f>SUM(B14:B17)</f>
        <v>1000000</v>
      </c>
      <c r="C18" s="304"/>
    </row>
    <row r="30" spans="1:9" x14ac:dyDescent="0.25">
      <c r="D30" s="292" t="s">
        <v>203</v>
      </c>
      <c r="E30" s="293"/>
      <c r="F30" s="294"/>
      <c r="G30" s="292" t="s">
        <v>204</v>
      </c>
      <c r="H30" s="293"/>
      <c r="I30" s="294"/>
    </row>
    <row r="31" spans="1:9" x14ac:dyDescent="0.25">
      <c r="D31" s="292" t="s">
        <v>205</v>
      </c>
      <c r="E31" s="293"/>
      <c r="F31" s="294"/>
      <c r="G31" s="292" t="s">
        <v>206</v>
      </c>
      <c r="H31" s="293"/>
      <c r="I31" s="294"/>
    </row>
    <row r="34" spans="2:12" ht="15.75" x14ac:dyDescent="0.25">
      <c r="B34" s="283" t="s">
        <v>207</v>
      </c>
      <c r="C34" s="283"/>
      <c r="D34" s="283"/>
      <c r="E34" s="283"/>
      <c r="F34" s="283"/>
      <c r="G34" s="283"/>
      <c r="H34" s="283"/>
      <c r="I34" s="283"/>
      <c r="J34" s="283"/>
      <c r="K34" s="283"/>
      <c r="L34" s="283"/>
    </row>
    <row r="36" spans="2:12" ht="15.75" thickBot="1" x14ac:dyDescent="0.3">
      <c r="B36" s="270" t="s">
        <v>229</v>
      </c>
      <c r="C36" s="270"/>
      <c r="E36" s="270" t="s">
        <v>230</v>
      </c>
      <c r="F36" s="270"/>
      <c r="H36" s="270" t="s">
        <v>231</v>
      </c>
      <c r="I36" s="270"/>
      <c r="K36" s="270" t="s">
        <v>232</v>
      </c>
      <c r="L36" s="305"/>
    </row>
    <row r="37" spans="2:12" ht="15.75" thickTop="1" x14ac:dyDescent="0.25">
      <c r="B37" s="136" t="s">
        <v>138</v>
      </c>
      <c r="C37" s="302">
        <f>+C14</f>
        <v>3922.7600342146638</v>
      </c>
      <c r="E37" s="136" t="s">
        <v>138</v>
      </c>
      <c r="F37" s="302">
        <f>+C15</f>
        <v>-3874.5285482904019</v>
      </c>
      <c r="H37" s="136" t="s">
        <v>138</v>
      </c>
      <c r="I37" s="302">
        <f>+C16</f>
        <v>25630.882001947772</v>
      </c>
      <c r="K37" s="136" t="s">
        <v>139</v>
      </c>
      <c r="L37" s="306">
        <f>+C17</f>
        <v>-110526.97273376855</v>
      </c>
    </row>
    <row r="38" spans="2:12" x14ac:dyDescent="0.25">
      <c r="B38" s="139" t="s">
        <v>11</v>
      </c>
      <c r="C38" s="307">
        <f>+D14</f>
        <v>305.11999500000002</v>
      </c>
      <c r="E38" s="139" t="s">
        <v>11</v>
      </c>
      <c r="F38" s="307">
        <f>+D15</f>
        <v>97.919998000000007</v>
      </c>
      <c r="H38" s="139" t="s">
        <v>11</v>
      </c>
      <c r="I38" s="307">
        <f>+D16</f>
        <v>50.020611000000002</v>
      </c>
      <c r="K38" s="140"/>
      <c r="L38" s="308"/>
    </row>
    <row r="39" spans="2:12" x14ac:dyDescent="0.25">
      <c r="B39" s="70" t="s">
        <v>140</v>
      </c>
      <c r="C39" s="142">
        <f>C38</f>
        <v>305.11999500000002</v>
      </c>
      <c r="E39" s="70" t="s">
        <v>140</v>
      </c>
      <c r="F39" s="142">
        <f>F38</f>
        <v>97.919998000000007</v>
      </c>
      <c r="H39" s="70" t="s">
        <v>140</v>
      </c>
      <c r="I39" s="142">
        <f>I38</f>
        <v>50.020611000000002</v>
      </c>
      <c r="K39" s="140" t="s">
        <v>142</v>
      </c>
      <c r="L39" s="309">
        <v>7.7777777777777779E-2</v>
      </c>
    </row>
    <row r="40" spans="2:12" x14ac:dyDescent="0.25">
      <c r="B40" s="70"/>
      <c r="C40" s="142"/>
      <c r="E40" s="163"/>
      <c r="F40" s="181"/>
      <c r="H40" s="163"/>
      <c r="I40" s="181"/>
      <c r="K40" s="140" t="s">
        <v>13</v>
      </c>
      <c r="L40" s="143">
        <f>+'[5]Cetes libre de riesgo'!$E$4001/100</f>
        <v>8.0833039999999995E-2</v>
      </c>
    </row>
    <row r="41" spans="2:12" x14ac:dyDescent="0.25">
      <c r="B41" s="70"/>
      <c r="C41" s="142"/>
      <c r="E41" s="163"/>
      <c r="F41" s="181"/>
      <c r="H41" s="163"/>
      <c r="I41" s="181"/>
      <c r="K41" s="310" t="s">
        <v>208</v>
      </c>
      <c r="L41" s="101">
        <v>10</v>
      </c>
    </row>
    <row r="42" spans="2:12" x14ac:dyDescent="0.25">
      <c r="B42" s="70"/>
      <c r="C42" s="142"/>
      <c r="E42" s="163"/>
      <c r="F42" s="181"/>
      <c r="H42" s="163"/>
      <c r="I42" s="181"/>
    </row>
    <row r="44" spans="2:12" ht="15.75" thickBot="1" x14ac:dyDescent="0.3">
      <c r="B44" s="148"/>
      <c r="C44" s="149" t="s">
        <v>199</v>
      </c>
      <c r="D44" s="149" t="s">
        <v>200</v>
      </c>
      <c r="E44" s="149" t="s">
        <v>201</v>
      </c>
      <c r="F44" s="149" t="s">
        <v>209</v>
      </c>
      <c r="G44" s="149" t="s">
        <v>144</v>
      </c>
    </row>
    <row r="45" spans="2:12" ht="15.75" thickTop="1" x14ac:dyDescent="0.25">
      <c r="B45" s="82" t="s">
        <v>71</v>
      </c>
      <c r="C45" s="150">
        <v>1</v>
      </c>
      <c r="D45" s="151">
        <v>1</v>
      </c>
      <c r="E45">
        <v>1</v>
      </c>
      <c r="F45">
        <v>0</v>
      </c>
      <c r="G45" s="152">
        <f>(C45*$C$37)+(D45*$F$37)-(E45*I37)+(F45*L37)</f>
        <v>-25582.65051602351</v>
      </c>
    </row>
    <row r="46" spans="2:12" x14ac:dyDescent="0.25">
      <c r="B46" s="84" t="s">
        <v>13</v>
      </c>
      <c r="C46" s="153">
        <v>0</v>
      </c>
      <c r="D46" s="154">
        <v>0</v>
      </c>
      <c r="E46">
        <v>0</v>
      </c>
      <c r="F46">
        <f>-L41*((1+(L40*28/360))^(-2))*(28/360)</f>
        <v>-0.76808943939498364</v>
      </c>
      <c r="G46" s="152">
        <f>F46*L37</f>
        <v>84894.600525104921</v>
      </c>
    </row>
    <row r="47" spans="2:12" x14ac:dyDescent="0.25">
      <c r="J47" s="156"/>
      <c r="K47" s="156"/>
      <c r="L47" s="156"/>
    </row>
    <row r="48" spans="2:12" x14ac:dyDescent="0.25">
      <c r="J48" s="156"/>
      <c r="K48" s="156"/>
      <c r="L48" s="156"/>
    </row>
    <row r="49" spans="1:12" x14ac:dyDescent="0.25">
      <c r="J49" s="156"/>
      <c r="K49" s="156"/>
      <c r="L49" s="156"/>
    </row>
    <row r="50" spans="1:12" ht="15.75" x14ac:dyDescent="0.25">
      <c r="B50" s="157" t="s">
        <v>146</v>
      </c>
      <c r="H50" s="52"/>
      <c r="J50" s="156"/>
      <c r="K50" s="156"/>
      <c r="L50" s="156"/>
    </row>
    <row r="53" spans="1:12" ht="15.75" thickBot="1" x14ac:dyDescent="0.3">
      <c r="B53" s="270" t="s">
        <v>210</v>
      </c>
      <c r="C53" s="270"/>
      <c r="E53" s="270" t="s">
        <v>211</v>
      </c>
      <c r="F53" s="270"/>
      <c r="H53" s="270" t="s">
        <v>212</v>
      </c>
      <c r="I53" s="270"/>
      <c r="K53" s="270" t="s">
        <v>213</v>
      </c>
      <c r="L53" s="270"/>
    </row>
    <row r="54" spans="1:12" ht="15.75" thickTop="1" x14ac:dyDescent="0.25">
      <c r="B54" s="140" t="s">
        <v>11</v>
      </c>
      <c r="C54" s="141">
        <f>C39</f>
        <v>305.11999500000002</v>
      </c>
      <c r="E54" s="140" t="s">
        <v>11</v>
      </c>
      <c r="F54" s="141">
        <f>F39</f>
        <v>97.919998000000007</v>
      </c>
      <c r="H54" s="140" t="s">
        <v>11</v>
      </c>
      <c r="I54" s="141">
        <f>I39</f>
        <v>50.020611000000002</v>
      </c>
      <c r="K54" s="140" t="s">
        <v>208</v>
      </c>
      <c r="L54" s="141">
        <v>10</v>
      </c>
    </row>
    <row r="55" spans="1:12" x14ac:dyDescent="0.25">
      <c r="B55" s="140" t="s">
        <v>12</v>
      </c>
      <c r="C55" s="141">
        <v>39</v>
      </c>
      <c r="E55" s="140" t="s">
        <v>12</v>
      </c>
      <c r="F55" s="141">
        <f>F54</f>
        <v>97.919998000000007</v>
      </c>
      <c r="H55" s="140" t="s">
        <v>12</v>
      </c>
      <c r="I55" s="141">
        <v>18</v>
      </c>
      <c r="K55" s="140" t="s">
        <v>13</v>
      </c>
      <c r="L55" s="311">
        <v>7.6313060000000002E-2</v>
      </c>
    </row>
    <row r="56" spans="1:12" x14ac:dyDescent="0.25">
      <c r="B56" s="140" t="s">
        <v>13</v>
      </c>
      <c r="C56" s="144">
        <v>8.6800048360758136E-2</v>
      </c>
      <c r="E56" s="140" t="s">
        <v>13</v>
      </c>
      <c r="F56" s="144">
        <v>0.11542619184264082</v>
      </c>
      <c r="H56" s="140" t="s">
        <v>13</v>
      </c>
      <c r="I56" s="144">
        <v>5.7765591660642469E-2</v>
      </c>
      <c r="K56" s="139" t="s">
        <v>17</v>
      </c>
      <c r="L56" s="312">
        <f>91/360</f>
        <v>0.25277777777777777</v>
      </c>
    </row>
    <row r="57" spans="1:12" x14ac:dyDescent="0.25">
      <c r="B57" s="140" t="s">
        <v>141</v>
      </c>
      <c r="C57" s="143">
        <v>0.24942759415847726</v>
      </c>
      <c r="E57" s="140" t="s">
        <v>141</v>
      </c>
      <c r="F57" s="143">
        <v>0.31441735370578716</v>
      </c>
      <c r="H57" s="140" t="s">
        <v>141</v>
      </c>
      <c r="I57" s="143">
        <v>0.30485519675090506</v>
      </c>
      <c r="K57" s="163"/>
      <c r="L57" s="313"/>
    </row>
    <row r="58" spans="1:12" x14ac:dyDescent="0.25">
      <c r="B58" s="139" t="s">
        <v>142</v>
      </c>
      <c r="C58" s="101">
        <f>28/360</f>
        <v>7.7777777777777779E-2</v>
      </c>
      <c r="E58" s="139" t="s">
        <v>142</v>
      </c>
      <c r="F58" s="101">
        <f>28/360</f>
        <v>7.7777777777777779E-2</v>
      </c>
      <c r="H58" s="139" t="s">
        <v>142</v>
      </c>
      <c r="I58" s="101">
        <f>28/360</f>
        <v>7.7777777777777779E-2</v>
      </c>
    </row>
    <row r="59" spans="1:12" x14ac:dyDescent="0.25">
      <c r="B59" s="160" t="s">
        <v>140</v>
      </c>
      <c r="C59" s="367">
        <f>Precio_opcion_BS(C54,C55,C56,C57,C58,FALSE)</f>
        <v>2.3910373419712948E-194</v>
      </c>
      <c r="E59" s="160" t="s">
        <v>140</v>
      </c>
      <c r="F59" s="147">
        <f>+Precio_opcion_BS(F54,F55,F56,F57,F58,FALSE)</f>
        <v>2.9892996965503897</v>
      </c>
      <c r="H59" s="160" t="s">
        <v>140</v>
      </c>
      <c r="I59" s="147">
        <f>+Precio_opcion_BS(I54,I55,I56,I57,I58,TRUE)</f>
        <v>32.10129042641509</v>
      </c>
    </row>
    <row r="63" spans="1:12" ht="15.75" thickBot="1" x14ac:dyDescent="0.3"/>
    <row r="64" spans="1:12" ht="15.75" thickBot="1" x14ac:dyDescent="0.3">
      <c r="A64" s="314" t="s">
        <v>214</v>
      </c>
      <c r="B64" s="315"/>
    </row>
    <row r="66" spans="1:17" ht="15.75" thickBot="1" x14ac:dyDescent="0.3">
      <c r="B66" s="148"/>
      <c r="C66" s="316" t="s">
        <v>215</v>
      </c>
      <c r="D66" s="316" t="s">
        <v>28</v>
      </c>
      <c r="Q66" s="66"/>
    </row>
    <row r="67" spans="1:17" ht="15.75" thickTop="1" x14ac:dyDescent="0.25">
      <c r="B67" s="161" t="s">
        <v>71</v>
      </c>
      <c r="C67" s="11">
        <f>+Delta_Opción(C54,C55,C56,C57,C58,TRUE)</f>
        <v>1</v>
      </c>
      <c r="D67">
        <v>0</v>
      </c>
      <c r="Q67" s="66"/>
    </row>
    <row r="68" spans="1:17" x14ac:dyDescent="0.25">
      <c r="B68" s="84" t="s">
        <v>13</v>
      </c>
      <c r="C68" s="11">
        <f>+Rho_opción(C54,C55,C56,C57,C58,TRUE)</f>
        <v>3.0129239222104158</v>
      </c>
      <c r="D68">
        <f>-$L$54*((1+($L$55*$L$56))^(-2))*$L$56</f>
        <v>-2.4330058614350816</v>
      </c>
      <c r="N68" s="240"/>
      <c r="Q68" s="66"/>
    </row>
    <row r="69" spans="1:17" ht="15.75" thickBot="1" x14ac:dyDescent="0.3">
      <c r="N69" s="240"/>
      <c r="Q69" s="66"/>
    </row>
    <row r="70" spans="1:17" ht="17.25" x14ac:dyDescent="0.25">
      <c r="A70" t="s">
        <v>179</v>
      </c>
      <c r="H70" s="66"/>
      <c r="J70" s="317" t="s">
        <v>77</v>
      </c>
      <c r="K70" s="318">
        <v>0.2</v>
      </c>
      <c r="L70" s="319"/>
      <c r="M70" s="320"/>
      <c r="Q70" s="66"/>
    </row>
    <row r="71" spans="1:17" ht="17.25" x14ac:dyDescent="0.25">
      <c r="H71" s="66"/>
      <c r="J71" s="321"/>
      <c r="K71" s="322"/>
      <c r="L71" s="322"/>
      <c r="M71" s="323"/>
      <c r="Q71" s="66"/>
    </row>
    <row r="72" spans="1:17" x14ac:dyDescent="0.25">
      <c r="H72" s="66"/>
      <c r="J72" s="321"/>
      <c r="K72" s="322"/>
      <c r="L72" s="322"/>
      <c r="M72" s="324"/>
      <c r="Q72" s="66"/>
    </row>
    <row r="73" spans="1:17" x14ac:dyDescent="0.25">
      <c r="H73" s="66"/>
      <c r="J73" s="321"/>
      <c r="K73" s="322"/>
      <c r="L73" s="322"/>
      <c r="M73" s="324"/>
      <c r="Q73" s="66"/>
    </row>
    <row r="74" spans="1:17" ht="15.75" thickBot="1" x14ac:dyDescent="0.3">
      <c r="H74" s="66"/>
      <c r="J74" s="321"/>
      <c r="K74" s="322"/>
      <c r="L74" s="322"/>
      <c r="M74" s="324"/>
      <c r="Q74" s="66"/>
    </row>
    <row r="75" spans="1:17" x14ac:dyDescent="0.25">
      <c r="A75" t="s">
        <v>180</v>
      </c>
      <c r="G75" s="224">
        <f>C67</f>
        <v>1</v>
      </c>
      <c r="H75" s="225">
        <f>D67</f>
        <v>0</v>
      </c>
      <c r="J75" s="321"/>
      <c r="K75" s="322"/>
      <c r="L75" s="322"/>
      <c r="M75" s="324"/>
      <c r="Q75" s="66"/>
    </row>
    <row r="76" spans="1:17" ht="15.75" thickBot="1" x14ac:dyDescent="0.3">
      <c r="G76" s="226">
        <f>C68</f>
        <v>3.0129239222104158</v>
      </c>
      <c r="H76" s="227">
        <f>D68</f>
        <v>-2.4330058614350816</v>
      </c>
      <c r="J76" s="325" t="s">
        <v>185</v>
      </c>
      <c r="K76" s="326"/>
      <c r="L76" s="326"/>
      <c r="M76" s="324"/>
      <c r="Q76" s="66"/>
    </row>
    <row r="77" spans="1:17" x14ac:dyDescent="0.25">
      <c r="H77" s="66"/>
      <c r="J77" s="327" t="s">
        <v>144</v>
      </c>
      <c r="K77" s="322"/>
      <c r="L77" s="328">
        <f>K70*$G$45+(K70^2)*$G$46/2</f>
        <v>-3418.6380927026039</v>
      </c>
      <c r="M77" s="324"/>
      <c r="Q77" s="66"/>
    </row>
    <row r="78" spans="1:17" x14ac:dyDescent="0.25">
      <c r="H78" s="66"/>
      <c r="J78" s="321" t="s">
        <v>177</v>
      </c>
      <c r="K78" s="322"/>
      <c r="L78" s="329">
        <f>K70*C67+(K70^2)*C68/2</f>
        <v>0.26025847844420835</v>
      </c>
      <c r="M78" s="324"/>
      <c r="Q78" s="66"/>
    </row>
    <row r="79" spans="1:17" ht="18" x14ac:dyDescent="0.35">
      <c r="H79" s="66"/>
      <c r="J79" s="327" t="s">
        <v>216</v>
      </c>
      <c r="K79" s="322"/>
      <c r="L79" s="330">
        <f>G82*L78</f>
        <v>6658.1016978702201</v>
      </c>
      <c r="M79" s="324"/>
      <c r="Q79" s="66"/>
    </row>
    <row r="80" spans="1:17" x14ac:dyDescent="0.25">
      <c r="A80" t="s">
        <v>181</v>
      </c>
      <c r="H80" s="66"/>
      <c r="J80" s="321" t="s">
        <v>178</v>
      </c>
      <c r="K80" s="322"/>
      <c r="L80" s="329">
        <f>K70*D67+(K70^2)*D68/2</f>
        <v>-4.8660117228701644E-2</v>
      </c>
      <c r="M80" s="324"/>
      <c r="Q80" s="66"/>
    </row>
    <row r="81" spans="1:13" ht="18.75" thickBot="1" x14ac:dyDescent="0.4">
      <c r="H81" s="66"/>
      <c r="J81" s="331" t="s">
        <v>217</v>
      </c>
      <c r="K81" s="326"/>
      <c r="L81" s="332">
        <f>G83*L80</f>
        <v>-3239.4636051676166</v>
      </c>
      <c r="M81" s="324"/>
    </row>
    <row r="82" spans="1:13" ht="18.75" x14ac:dyDescent="0.25">
      <c r="A82" s="333" t="s">
        <v>182</v>
      </c>
      <c r="B82" s="295" t="s">
        <v>150</v>
      </c>
      <c r="C82" s="229">
        <f t="array" ref="C82:D83">MINVERSE(G75:H76)</f>
        <v>1</v>
      </c>
      <c r="D82" s="230">
        <v>0</v>
      </c>
      <c r="E82" s="233">
        <f>-$G$45</f>
        <v>25582.65051602351</v>
      </c>
      <c r="F82" s="295" t="s">
        <v>150</v>
      </c>
      <c r="G82" s="368">
        <f t="array" ref="G82:G83">MMULT(C82:D83,E82:E83)</f>
        <v>25582.65051602351</v>
      </c>
      <c r="H82" s="66"/>
      <c r="J82" s="327" t="s">
        <v>190</v>
      </c>
      <c r="K82" s="322"/>
      <c r="L82" s="328">
        <f>L77+L79+L81</f>
        <v>0</v>
      </c>
      <c r="M82" s="324"/>
    </row>
    <row r="83" spans="1:13" ht="19.5" thickBot="1" x14ac:dyDescent="0.3">
      <c r="A83" s="333" t="s">
        <v>183</v>
      </c>
      <c r="B83" s="296"/>
      <c r="C83" s="231">
        <v>1.2383545678896457</v>
      </c>
      <c r="D83" s="232">
        <v>-0.41101421737231703</v>
      </c>
      <c r="E83" s="237">
        <f>-$G$46</f>
        <v>-84894.600525104921</v>
      </c>
      <c r="F83" s="296"/>
      <c r="G83" s="369">
        <v>66573.279919203604</v>
      </c>
      <c r="H83" s="66"/>
      <c r="J83" s="334"/>
      <c r="K83" s="335"/>
      <c r="L83" s="336"/>
      <c r="M83" s="337"/>
    </row>
    <row r="84" spans="1:13" ht="17.25" x14ac:dyDescent="0.25">
      <c r="A84" s="239"/>
      <c r="B84" s="236"/>
      <c r="C84" s="338"/>
      <c r="D84" s="338"/>
      <c r="E84" s="338"/>
      <c r="F84" s="236"/>
      <c r="G84" s="339"/>
      <c r="H84" s="66"/>
      <c r="L84" s="195"/>
    </row>
    <row r="85" spans="1:13" ht="17.25" x14ac:dyDescent="0.25">
      <c r="A85" s="239"/>
      <c r="B85" s="236"/>
      <c r="C85" s="338"/>
      <c r="D85" s="338"/>
      <c r="E85" s="338"/>
      <c r="F85" s="236"/>
      <c r="G85" s="339"/>
      <c r="H85" s="66"/>
      <c r="L85" s="195"/>
    </row>
    <row r="86" spans="1:13" ht="18" thickBot="1" x14ac:dyDescent="0.3">
      <c r="A86" s="239"/>
      <c r="B86" s="236"/>
      <c r="C86" s="338"/>
      <c r="D86" s="338"/>
      <c r="E86" s="338"/>
      <c r="F86" s="236"/>
      <c r="G86" s="339"/>
      <c r="H86" s="66"/>
      <c r="L86" s="195"/>
    </row>
    <row r="87" spans="1:13" ht="16.5" thickBot="1" x14ac:dyDescent="0.3">
      <c r="A87" s="314" t="s">
        <v>218</v>
      </c>
      <c r="B87" s="315"/>
      <c r="C87" s="338"/>
      <c r="D87" s="338"/>
      <c r="E87" s="338"/>
      <c r="F87" s="236"/>
      <c r="G87" s="339"/>
      <c r="H87" s="66"/>
      <c r="L87" s="195"/>
    </row>
    <row r="88" spans="1:13" x14ac:dyDescent="0.25">
      <c r="H88" s="66"/>
      <c r="L88" s="195"/>
    </row>
    <row r="89" spans="1:13" ht="15.75" thickBot="1" x14ac:dyDescent="0.3">
      <c r="B89" s="148"/>
      <c r="C89" s="316" t="s">
        <v>211</v>
      </c>
      <c r="D89" s="316" t="s">
        <v>28</v>
      </c>
      <c r="L89" s="195"/>
    </row>
    <row r="90" spans="1:13" ht="15.75" thickTop="1" x14ac:dyDescent="0.25">
      <c r="B90" s="161" t="s">
        <v>71</v>
      </c>
      <c r="C90" s="11">
        <f>+Delta_Opción(F54,F55,F56,F57,F58,FALSE)</f>
        <v>-0.44187153776064481</v>
      </c>
      <c r="D90">
        <v>0</v>
      </c>
      <c r="J90" s="9"/>
      <c r="K90" s="9"/>
      <c r="L90" s="9"/>
    </row>
    <row r="91" spans="1:13" x14ac:dyDescent="0.25">
      <c r="B91" s="84" t="s">
        <v>13</v>
      </c>
      <c r="C91" s="11">
        <f>+Rho_opción(F54,F55,F56,F57,F58,FALSE)</f>
        <v>-3.5977947190945456</v>
      </c>
      <c r="D91">
        <f>-$L$54*((1+($L$55*$L$56))^(-2))*$L$56</f>
        <v>-2.4330058614350816</v>
      </c>
    </row>
    <row r="92" spans="1:13" ht="15.75" thickBot="1" x14ac:dyDescent="0.3"/>
    <row r="93" spans="1:13" ht="18.75" x14ac:dyDescent="0.25">
      <c r="A93" t="s">
        <v>179</v>
      </c>
      <c r="H93" s="66"/>
      <c r="J93" s="317" t="s">
        <v>77</v>
      </c>
      <c r="K93" s="318">
        <v>0.2</v>
      </c>
      <c r="L93" s="319"/>
      <c r="M93" s="320" t="s">
        <v>219</v>
      </c>
    </row>
    <row r="94" spans="1:13" ht="19.5" thickBot="1" x14ac:dyDescent="0.3">
      <c r="H94" s="66"/>
      <c r="J94" s="321"/>
      <c r="K94" s="322"/>
      <c r="L94" s="322"/>
      <c r="M94" s="323" t="s">
        <v>220</v>
      </c>
    </row>
    <row r="95" spans="1:13" x14ac:dyDescent="0.25">
      <c r="H95" s="340"/>
      <c r="J95" s="321"/>
      <c r="K95" s="322"/>
      <c r="L95" s="322"/>
      <c r="M95" s="324"/>
    </row>
    <row r="96" spans="1:13" x14ac:dyDescent="0.25">
      <c r="H96" s="66"/>
      <c r="J96" s="321"/>
      <c r="K96" s="322"/>
      <c r="L96" s="322"/>
      <c r="M96" s="324"/>
    </row>
    <row r="97" spans="1:13" ht="15.75" thickBot="1" x14ac:dyDescent="0.3">
      <c r="H97" s="66"/>
      <c r="J97" s="321"/>
      <c r="K97" s="322"/>
      <c r="L97" s="322"/>
      <c r="M97" s="324"/>
    </row>
    <row r="98" spans="1:13" x14ac:dyDescent="0.25">
      <c r="A98" t="s">
        <v>180</v>
      </c>
      <c r="G98" s="224">
        <f>C90</f>
        <v>-0.44187153776064481</v>
      </c>
      <c r="H98" s="225">
        <f>D90</f>
        <v>0</v>
      </c>
      <c r="J98" s="321"/>
      <c r="K98" s="322"/>
      <c r="L98" s="322"/>
      <c r="M98" s="324"/>
    </row>
    <row r="99" spans="1:13" ht="15.75" thickBot="1" x14ac:dyDescent="0.3">
      <c r="G99" s="226">
        <f>C91</f>
        <v>-3.5977947190945456</v>
      </c>
      <c r="H99" s="227">
        <f>D91</f>
        <v>-2.4330058614350816</v>
      </c>
      <c r="J99" s="325" t="s">
        <v>185</v>
      </c>
      <c r="K99" s="326"/>
      <c r="L99" s="326"/>
      <c r="M99" s="324"/>
    </row>
    <row r="100" spans="1:13" x14ac:dyDescent="0.25">
      <c r="H100" s="66"/>
      <c r="J100" s="327" t="s">
        <v>144</v>
      </c>
      <c r="K100" s="322"/>
      <c r="L100" s="328">
        <f>K93*$G$45+(K93^2)*$G$46/2</f>
        <v>-3418.6380927026039</v>
      </c>
      <c r="M100" s="324"/>
    </row>
    <row r="101" spans="1:13" x14ac:dyDescent="0.25">
      <c r="H101" s="66"/>
      <c r="J101" s="321" t="s">
        <v>177</v>
      </c>
      <c r="K101" s="322"/>
      <c r="L101" s="329">
        <f>K93*C90+(K93^2)*C91/2</f>
        <v>-0.16033020193401989</v>
      </c>
      <c r="M101" s="324"/>
    </row>
    <row r="102" spans="1:13" ht="18" x14ac:dyDescent="0.35">
      <c r="H102" s="66"/>
      <c r="J102" s="327" t="s">
        <v>216</v>
      </c>
      <c r="K102" s="322"/>
      <c r="L102" s="330">
        <f>G105*L101</f>
        <v>9282.4976780091274</v>
      </c>
      <c r="M102" s="324"/>
    </row>
    <row r="103" spans="1:13" x14ac:dyDescent="0.25">
      <c r="A103" t="s">
        <v>181</v>
      </c>
      <c r="H103" s="66"/>
      <c r="J103" s="321" t="s">
        <v>178</v>
      </c>
      <c r="K103" s="322"/>
      <c r="L103" s="329">
        <f>K93*D90+(K93^2)*D91/2</f>
        <v>-4.8660117228701644E-2</v>
      </c>
      <c r="M103" s="324"/>
    </row>
    <row r="104" spans="1:13" ht="18.75" thickBot="1" x14ac:dyDescent="0.4">
      <c r="H104" s="66"/>
      <c r="J104" s="331" t="s">
        <v>217</v>
      </c>
      <c r="K104" s="326"/>
      <c r="L104" s="332">
        <f>G106*L103</f>
        <v>-5863.8595853065244</v>
      </c>
      <c r="M104" s="324"/>
    </row>
    <row r="105" spans="1:13" ht="18.75" x14ac:dyDescent="0.25">
      <c r="A105" s="333" t="s">
        <v>182</v>
      </c>
      <c r="B105" s="295" t="s">
        <v>150</v>
      </c>
      <c r="C105" s="229">
        <f t="array" ref="C105:D106">MINVERSE(G98:H99)</f>
        <v>-2.2631011833617696</v>
      </c>
      <c r="D105" s="230">
        <v>0</v>
      </c>
      <c r="E105" s="233">
        <f>-$G$45</f>
        <v>25582.65051602351</v>
      </c>
      <c r="F105" s="295" t="s">
        <v>150</v>
      </c>
      <c r="G105" s="368">
        <f t="array" ref="G105:G106">MMULT(C105:D106,E105:E106)</f>
        <v>-57896.126656343389</v>
      </c>
      <c r="H105" s="66"/>
      <c r="J105" s="327" t="s">
        <v>190</v>
      </c>
      <c r="K105" s="322"/>
      <c r="L105" s="328">
        <f>L100+L102+L104</f>
        <v>0</v>
      </c>
      <c r="M105" s="324"/>
    </row>
    <row r="106" spans="1:13" ht="19.5" thickBot="1" x14ac:dyDescent="0.3">
      <c r="A106" s="333" t="s">
        <v>183</v>
      </c>
      <c r="B106" s="296"/>
      <c r="C106" s="231">
        <v>3.3465490631711923</v>
      </c>
      <c r="D106" s="232">
        <v>-0.41101421737231703</v>
      </c>
      <c r="E106" s="237">
        <f>-$G$46</f>
        <v>-84894.600525104921</v>
      </c>
      <c r="F106" s="296"/>
      <c r="G106" s="369">
        <v>120506.48291179599</v>
      </c>
      <c r="H106" s="66"/>
      <c r="J106" s="334"/>
      <c r="K106" s="335"/>
      <c r="L106" s="335"/>
      <c r="M106" s="337"/>
    </row>
    <row r="109" spans="1:13" ht="15.75" thickBot="1" x14ac:dyDescent="0.3"/>
    <row r="110" spans="1:13" ht="15.75" thickBot="1" x14ac:dyDescent="0.3">
      <c r="A110" s="314" t="s">
        <v>221</v>
      </c>
      <c r="B110" s="315"/>
    </row>
    <row r="112" spans="1:13" ht="15.75" thickBot="1" x14ac:dyDescent="0.3">
      <c r="B112" s="148"/>
      <c r="C112" s="316" t="s">
        <v>212</v>
      </c>
      <c r="D112" s="316" t="s">
        <v>28</v>
      </c>
    </row>
    <row r="113" spans="1:13" ht="15.75" thickTop="1" x14ac:dyDescent="0.25">
      <c r="B113" s="161" t="s">
        <v>71</v>
      </c>
      <c r="C113" s="11">
        <f>+Delta_Opción(I54,I55,I56,I57,I58,TRUE)</f>
        <v>1</v>
      </c>
      <c r="D113">
        <v>0</v>
      </c>
    </row>
    <row r="114" spans="1:13" x14ac:dyDescent="0.25">
      <c r="B114" s="84" t="s">
        <v>13</v>
      </c>
      <c r="C114" s="11">
        <f>+Rho_opción(I54,I55,I56,I57,I58,TRUE)</f>
        <v>1.3937240779454931</v>
      </c>
      <c r="D114">
        <f>-$L$54*((1+($L$55*$L$56))^(-2))*$L$56</f>
        <v>-2.4330058614350816</v>
      </c>
    </row>
    <row r="115" spans="1:13" ht="15.75" thickBot="1" x14ac:dyDescent="0.3"/>
    <row r="116" spans="1:13" ht="15.75" x14ac:dyDescent="0.25">
      <c r="A116" t="s">
        <v>179</v>
      </c>
      <c r="H116" s="66"/>
      <c r="J116" s="341" t="s">
        <v>77</v>
      </c>
      <c r="K116" s="342">
        <v>0.2</v>
      </c>
      <c r="L116" s="343"/>
      <c r="M116" s="344"/>
    </row>
    <row r="117" spans="1:13" x14ac:dyDescent="0.25">
      <c r="H117" s="66"/>
      <c r="J117" s="345"/>
      <c r="K117" s="346"/>
      <c r="L117" s="346"/>
      <c r="M117" s="347"/>
    </row>
    <row r="118" spans="1:13" x14ac:dyDescent="0.25">
      <c r="H118" s="66"/>
      <c r="J118" s="345"/>
      <c r="K118" s="346"/>
      <c r="L118" s="346"/>
      <c r="M118" s="347"/>
    </row>
    <row r="119" spans="1:13" x14ac:dyDescent="0.25">
      <c r="H119" s="66"/>
      <c r="J119" s="345"/>
      <c r="K119" s="346"/>
      <c r="L119" s="346"/>
      <c r="M119" s="347"/>
    </row>
    <row r="120" spans="1:13" ht="15.75" thickBot="1" x14ac:dyDescent="0.3">
      <c r="H120" s="66"/>
      <c r="J120" s="345"/>
      <c r="K120" s="346"/>
      <c r="L120" s="346"/>
      <c r="M120" s="347"/>
    </row>
    <row r="121" spans="1:13" x14ac:dyDescent="0.25">
      <c r="A121" t="s">
        <v>180</v>
      </c>
      <c r="G121" s="224">
        <f>C113</f>
        <v>1</v>
      </c>
      <c r="H121" s="225">
        <f>D113</f>
        <v>0</v>
      </c>
      <c r="J121" s="345"/>
      <c r="K121" s="346"/>
      <c r="L121" s="346"/>
      <c r="M121" s="347"/>
    </row>
    <row r="122" spans="1:13" ht="15.75" thickBot="1" x14ac:dyDescent="0.3">
      <c r="G122" s="226">
        <f>C114</f>
        <v>1.3937240779454931</v>
      </c>
      <c r="H122" s="227">
        <f>D114</f>
        <v>-2.4330058614350816</v>
      </c>
      <c r="J122" s="348" t="s">
        <v>185</v>
      </c>
      <c r="K122" s="241"/>
      <c r="L122" s="241"/>
      <c r="M122" s="347"/>
    </row>
    <row r="123" spans="1:13" x14ac:dyDescent="0.25">
      <c r="H123" s="66"/>
      <c r="J123" s="349" t="s">
        <v>144</v>
      </c>
      <c r="K123" s="346"/>
      <c r="L123" s="350">
        <f>K116*$G$45+(K116^2)*$G$46/2</f>
        <v>-3418.6380927026039</v>
      </c>
      <c r="M123" s="347"/>
    </row>
    <row r="124" spans="1:13" x14ac:dyDescent="0.25">
      <c r="H124" s="66"/>
      <c r="J124" s="345" t="s">
        <v>177</v>
      </c>
      <c r="K124" s="346"/>
      <c r="L124" s="351">
        <f>K116*C113+(K116^2)*C114/2</f>
        <v>0.22787448155890988</v>
      </c>
      <c r="M124" s="347"/>
    </row>
    <row r="125" spans="1:13" ht="18" x14ac:dyDescent="0.35">
      <c r="H125" s="66"/>
      <c r="J125" s="349" t="s">
        <v>222</v>
      </c>
      <c r="K125" s="346"/>
      <c r="L125" s="352">
        <f>G128*L124</f>
        <v>5829.6332232416371</v>
      </c>
      <c r="M125" s="347"/>
    </row>
    <row r="126" spans="1:13" x14ac:dyDescent="0.25">
      <c r="A126" t="s">
        <v>181</v>
      </c>
      <c r="H126" s="66"/>
      <c r="J126" s="345" t="s">
        <v>178</v>
      </c>
      <c r="K126" s="346"/>
      <c r="L126" s="351">
        <f>K116*D113+(K116^2)*D114/2</f>
        <v>-4.8660117228701644E-2</v>
      </c>
      <c r="M126" s="347"/>
    </row>
    <row r="127" spans="1:13" ht="18.75" thickBot="1" x14ac:dyDescent="0.4">
      <c r="H127" s="66"/>
      <c r="J127" s="353" t="s">
        <v>223</v>
      </c>
      <c r="K127" s="241"/>
      <c r="L127" s="354">
        <f>G129*L126</f>
        <v>-2410.9951305390323</v>
      </c>
      <c r="M127" s="347"/>
    </row>
    <row r="128" spans="1:13" ht="19.5" thickBot="1" x14ac:dyDescent="0.3">
      <c r="A128" s="333" t="s">
        <v>182</v>
      </c>
      <c r="B128" s="295" t="s">
        <v>150</v>
      </c>
      <c r="C128" s="229">
        <f t="array" ref="C128:D129">MINVERSE(G121:H122)</f>
        <v>1.0000000000000002</v>
      </c>
      <c r="D128" s="230">
        <v>0</v>
      </c>
      <c r="E128" s="233">
        <f>-$G$45</f>
        <v>25582.65051602351</v>
      </c>
      <c r="F128" s="295" t="s">
        <v>150</v>
      </c>
      <c r="G128" s="368">
        <f t="array" ref="G128:G129">MMULT(C128:D129,E128:E129)</f>
        <v>25582.650516023517</v>
      </c>
      <c r="H128" s="66"/>
      <c r="J128" s="355" t="s">
        <v>190</v>
      </c>
      <c r="K128" s="356"/>
      <c r="L128" s="357">
        <f>L123+L125+L127</f>
        <v>0</v>
      </c>
      <c r="M128" s="358"/>
    </row>
    <row r="129" spans="1:13" ht="19.5" thickBot="1" x14ac:dyDescent="0.3">
      <c r="A129" s="333" t="s">
        <v>183</v>
      </c>
      <c r="B129" s="296"/>
      <c r="C129" s="231">
        <v>0.57284041112972106</v>
      </c>
      <c r="D129" s="232">
        <v>-0.41101421737231703</v>
      </c>
      <c r="E129" s="237">
        <f>-$G$46</f>
        <v>-84894.600525104921</v>
      </c>
      <c r="F129" s="296"/>
      <c r="G129" s="369">
        <v>49547.663833348372</v>
      </c>
      <c r="H129" s="66"/>
      <c r="J129" s="359"/>
      <c r="K129" s="360"/>
      <c r="L129" s="360"/>
      <c r="M129" s="361"/>
    </row>
    <row r="150" spans="6:6" x14ac:dyDescent="0.25">
      <c r="F150" s="300"/>
    </row>
  </sheetData>
  <mergeCells count="23">
    <mergeCell ref="A110:B110"/>
    <mergeCell ref="B128:B129"/>
    <mergeCell ref="F128:F129"/>
    <mergeCell ref="A64:B64"/>
    <mergeCell ref="B82:B83"/>
    <mergeCell ref="F82:F83"/>
    <mergeCell ref="A87:B87"/>
    <mergeCell ref="B105:B106"/>
    <mergeCell ref="F105:F106"/>
    <mergeCell ref="B36:C36"/>
    <mergeCell ref="E36:F36"/>
    <mergeCell ref="H36:I36"/>
    <mergeCell ref="K36:L36"/>
    <mergeCell ref="B53:C53"/>
    <mergeCell ref="E53:F53"/>
    <mergeCell ref="H53:I53"/>
    <mergeCell ref="K53:L53"/>
    <mergeCell ref="A9:B9"/>
    <mergeCell ref="D30:F30"/>
    <mergeCell ref="G30:I30"/>
    <mergeCell ref="D31:F31"/>
    <mergeCell ref="G31:I31"/>
    <mergeCell ref="B34:L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3]!regreso_ejer1">
                <anchor moveWithCells="1" sizeWithCells="1">
                  <from>
                    <xdr:col>6</xdr:col>
                    <xdr:colOff>800100</xdr:colOff>
                    <xdr:row>8</xdr:row>
                    <xdr:rowOff>47625</xdr:rowOff>
                  </from>
                  <to>
                    <xdr:col>9</xdr:col>
                    <xdr:colOff>485775</xdr:colOff>
                    <xdr:row>10</xdr:row>
                    <xdr:rowOff>171450</xdr:rowOff>
                  </to>
                </anchor>
              </controlPr>
            </control>
          </mc:Choice>
        </mc:AlternateContent>
        <mc:AlternateContent xmlns:mc="http://schemas.openxmlformats.org/markup-compatibility/2006">
          <mc:Choice Requires="x14">
            <control shapeId="13314" r:id="rId4" name="Button 2">
              <controlPr defaultSize="0" print="0" autoFill="0" autoPict="0" macro="[3]!regreso_ejer1">
                <anchor moveWithCells="1" sizeWithCells="1">
                  <from>
                    <xdr:col>7</xdr:col>
                    <xdr:colOff>752475</xdr:colOff>
                    <xdr:row>137</xdr:row>
                    <xdr:rowOff>47625</xdr:rowOff>
                  </from>
                  <to>
                    <xdr:col>10</xdr:col>
                    <xdr:colOff>561975</xdr:colOff>
                    <xdr:row>139</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8" tint="0.59999389629810485"/>
  </sheetPr>
  <dimension ref="B1:P155"/>
  <sheetViews>
    <sheetView topLeftCell="A37" workbookViewId="0">
      <selection activeCell="J137" sqref="J137"/>
    </sheetView>
  </sheetViews>
  <sheetFormatPr baseColWidth="10" defaultRowHeight="15" x14ac:dyDescent="0.25"/>
  <cols>
    <col min="4" max="4" width="12.140625" bestFit="1" customWidth="1"/>
    <col min="6" max="6" width="11.85546875" bestFit="1" customWidth="1"/>
    <col min="8" max="8" width="11.85546875" bestFit="1" customWidth="1"/>
    <col min="9" max="9" width="12.140625" bestFit="1" customWidth="1"/>
    <col min="10" max="10" width="29.42578125" bestFit="1" customWidth="1"/>
  </cols>
  <sheetData>
    <row r="1" spans="2:12" ht="15.75" x14ac:dyDescent="0.25">
      <c r="B1" s="282" t="s">
        <v>133</v>
      </c>
      <c r="C1" s="282"/>
      <c r="D1" s="282"/>
      <c r="E1" s="282"/>
      <c r="F1" s="282"/>
      <c r="G1" s="282"/>
      <c r="H1" s="282"/>
      <c r="I1" s="282"/>
      <c r="J1" s="282"/>
      <c r="K1" s="282"/>
      <c r="L1" s="282"/>
    </row>
    <row r="40" spans="2:13" ht="15.75" x14ac:dyDescent="0.25">
      <c r="B40" s="283" t="s">
        <v>170</v>
      </c>
      <c r="C40" s="283"/>
      <c r="D40" s="283"/>
      <c r="E40" s="283"/>
      <c r="F40" s="283"/>
      <c r="G40" s="283"/>
      <c r="H40" s="283"/>
      <c r="I40" s="283"/>
      <c r="J40" s="283"/>
      <c r="K40" s="283"/>
      <c r="L40" s="283"/>
      <c r="M40" s="135"/>
    </row>
    <row r="42" spans="2:13" ht="15.75" thickBot="1" x14ac:dyDescent="0.3">
      <c r="B42" s="270" t="s">
        <v>134</v>
      </c>
      <c r="C42" s="270"/>
      <c r="E42" s="270" t="s">
        <v>135</v>
      </c>
      <c r="F42" s="270"/>
      <c r="H42" s="270" t="s">
        <v>136</v>
      </c>
      <c r="I42" s="270"/>
      <c r="K42" s="270" t="s">
        <v>137</v>
      </c>
      <c r="L42" s="270"/>
    </row>
    <row r="43" spans="2:13" ht="15.75" thickTop="1" x14ac:dyDescent="0.25">
      <c r="B43" s="136" t="s">
        <v>138</v>
      </c>
      <c r="C43" s="137">
        <v>3000</v>
      </c>
      <c r="E43" s="138" t="s">
        <v>139</v>
      </c>
      <c r="F43" s="137">
        <v>70</v>
      </c>
      <c r="H43" s="136" t="s">
        <v>139</v>
      </c>
      <c r="I43" s="137">
        <v>25</v>
      </c>
      <c r="K43" s="136" t="s">
        <v>139</v>
      </c>
      <c r="L43" s="137">
        <v>5</v>
      </c>
    </row>
    <row r="44" spans="2:13" x14ac:dyDescent="0.25">
      <c r="B44" s="139" t="s">
        <v>11</v>
      </c>
      <c r="C44" s="101">
        <v>18.32</v>
      </c>
      <c r="E44" s="140" t="s">
        <v>11</v>
      </c>
      <c r="F44" s="141">
        <v>18.32</v>
      </c>
      <c r="H44" s="140" t="s">
        <v>11</v>
      </c>
      <c r="I44" s="141">
        <v>18.32</v>
      </c>
      <c r="K44" s="140" t="s">
        <v>11</v>
      </c>
      <c r="L44" s="141">
        <v>18.32</v>
      </c>
    </row>
    <row r="45" spans="2:13" x14ac:dyDescent="0.25">
      <c r="B45" s="10" t="s">
        <v>140</v>
      </c>
      <c r="C45" s="142">
        <f>C44</f>
        <v>18.32</v>
      </c>
      <c r="E45" s="140" t="s">
        <v>12</v>
      </c>
      <c r="F45" s="141">
        <v>18</v>
      </c>
      <c r="H45" s="140" t="s">
        <v>12</v>
      </c>
      <c r="I45" s="141">
        <v>16</v>
      </c>
      <c r="K45" s="140" t="s">
        <v>12</v>
      </c>
      <c r="L45" s="141">
        <v>19</v>
      </c>
    </row>
    <row r="46" spans="2:13" x14ac:dyDescent="0.25">
      <c r="E46" s="140" t="s">
        <v>13</v>
      </c>
      <c r="F46" s="143">
        <f>+'Ejercicio2.c)'!B10</f>
        <v>8.0498471760489992E-2</v>
      </c>
      <c r="H46" s="140" t="s">
        <v>13</v>
      </c>
      <c r="I46" s="144">
        <f>+F46</f>
        <v>8.0498471760489992E-2</v>
      </c>
      <c r="K46" s="140" t="s">
        <v>13</v>
      </c>
      <c r="L46" s="144">
        <f>+F46</f>
        <v>8.0498471760489992E-2</v>
      </c>
    </row>
    <row r="47" spans="2:13" x14ac:dyDescent="0.25">
      <c r="E47" s="140" t="s">
        <v>141</v>
      </c>
      <c r="F47" s="145">
        <v>0.28699999999999998</v>
      </c>
      <c r="H47" s="140" t="s">
        <v>141</v>
      </c>
      <c r="I47" s="145">
        <v>0.28699999999999998</v>
      </c>
      <c r="K47" s="140" t="s">
        <v>141</v>
      </c>
      <c r="L47" s="145">
        <v>0.28699999999999998</v>
      </c>
    </row>
    <row r="48" spans="2:13" x14ac:dyDescent="0.25">
      <c r="E48" s="140" t="s">
        <v>142</v>
      </c>
      <c r="F48" s="101">
        <f>30/360</f>
        <v>8.3333333333333329E-2</v>
      </c>
      <c r="H48" s="140" t="s">
        <v>142</v>
      </c>
      <c r="I48" s="101">
        <f>87/360</f>
        <v>0.24166666666666667</v>
      </c>
      <c r="K48" s="140" t="s">
        <v>142</v>
      </c>
      <c r="L48" s="101">
        <f>87/360</f>
        <v>0.24166666666666667</v>
      </c>
    </row>
    <row r="49" spans="2:16" x14ac:dyDescent="0.25">
      <c r="E49" s="146" t="s">
        <v>140</v>
      </c>
      <c r="F49" s="147">
        <f>Precio_opcion_BS(F44,F45,F46,F47,F48,TRUE)</f>
        <v>0.84382919363001996</v>
      </c>
      <c r="H49" s="146" t="s">
        <v>140</v>
      </c>
      <c r="I49" s="147">
        <f>Precio_opcion_BS(I44,I45,I46,I47,I48,FALSE)</f>
        <v>0.16465989882668097</v>
      </c>
      <c r="K49" s="146" t="s">
        <v>140</v>
      </c>
      <c r="L49" s="147">
        <f>Precio_opcion_BS(L44,L45,L46,L47,L48,TRUE)</f>
        <v>0.8896721904646725</v>
      </c>
    </row>
    <row r="51" spans="2:16" ht="15.75" thickBot="1" x14ac:dyDescent="0.3">
      <c r="B51" s="148"/>
      <c r="C51" s="149" t="s">
        <v>143</v>
      </c>
      <c r="D51" s="149" t="s">
        <v>69</v>
      </c>
      <c r="E51" s="149" t="s">
        <v>70</v>
      </c>
      <c r="F51" s="149" t="s">
        <v>69</v>
      </c>
      <c r="G51" s="149" t="s">
        <v>144</v>
      </c>
    </row>
    <row r="52" spans="2:16" ht="15.75" thickTop="1" x14ac:dyDescent="0.25">
      <c r="B52" s="82" t="s">
        <v>71</v>
      </c>
      <c r="C52" s="150">
        <v>1</v>
      </c>
      <c r="D52" s="151">
        <f>Delta_Opción(F44,F45,F46,F47,F48,TRUE)</f>
        <v>0.63122013504703622</v>
      </c>
      <c r="E52">
        <f>+Delta_Opción(I44,I45,I46,I47,I48,FALSE)</f>
        <v>-0.12137408460071286</v>
      </c>
      <c r="F52">
        <f>+Delta_Opción(L44,L45,L46,L47,L48,TRUE)</f>
        <v>0.48010497155538573</v>
      </c>
      <c r="G52" s="152">
        <f>($C$45*C52)-($F$45*D52)-($I$45*E52)+($L$45*F52)</f>
        <v>18.022017382317081</v>
      </c>
    </row>
    <row r="53" spans="2:16" x14ac:dyDescent="0.25">
      <c r="B53" s="84" t="s">
        <v>72</v>
      </c>
      <c r="C53" s="153">
        <v>0</v>
      </c>
      <c r="D53" s="154">
        <f>+Gamma_Opción(F44,F45,F46,F47,F48,TRUE)</f>
        <v>0.24849140220904015</v>
      </c>
      <c r="E53">
        <f>+Gamma_Opción(I44,I45,I46,I47,I48,FALSE)</f>
        <v>7.8015904587117851E-2</v>
      </c>
      <c r="F53">
        <f>+Gamma_Opción(L44,L45,L46,L47,L48,TRUE)</f>
        <v>0.15415365945869872</v>
      </c>
      <c r="G53" s="152">
        <f t="shared" ref="G53:G54" si="0">($C$45*C53)-($F$45*D53)-($I$45*E53)+($L$45*F53)</f>
        <v>-2.7921801834413325</v>
      </c>
    </row>
    <row r="54" spans="2:16" ht="15.75" x14ac:dyDescent="0.25">
      <c r="B54" s="193" t="s">
        <v>145</v>
      </c>
      <c r="C54" s="150">
        <v>0</v>
      </c>
      <c r="D54">
        <f>+Vega_Opción(F44,F45,F46,F47,F48,TRUE)</f>
        <v>1.99463279886459</v>
      </c>
      <c r="E54">
        <f>+Vega_Opción(I44,I45,I46,I47,I48,FALSE)</f>
        <v>1.8160706332035581</v>
      </c>
      <c r="F54">
        <f>+Vega_Opción(L44,L45,L46,L47,L48,TRUE)</f>
        <v>3.5884213023664819</v>
      </c>
      <c r="G54" s="152">
        <f t="shared" si="0"/>
        <v>3.2194842341436072</v>
      </c>
    </row>
    <row r="55" spans="2:16" x14ac:dyDescent="0.25">
      <c r="J55" s="156"/>
      <c r="K55" s="156"/>
      <c r="L55" s="156"/>
      <c r="M55" s="156"/>
      <c r="N55" s="156"/>
      <c r="O55" s="156"/>
      <c r="P55" s="156"/>
    </row>
    <row r="56" spans="2:16" x14ac:dyDescent="0.25">
      <c r="J56" s="156"/>
      <c r="K56" s="156"/>
      <c r="L56" s="156"/>
      <c r="M56" s="156"/>
      <c r="N56" s="156"/>
      <c r="O56" s="156"/>
      <c r="P56" s="156"/>
    </row>
    <row r="57" spans="2:16" x14ac:dyDescent="0.25">
      <c r="J57" s="156"/>
      <c r="K57" s="156"/>
      <c r="L57" s="156"/>
      <c r="M57" s="156"/>
      <c r="N57" s="156"/>
      <c r="O57" s="156"/>
      <c r="P57" s="156"/>
    </row>
    <row r="58" spans="2:16" ht="15.75" x14ac:dyDescent="0.25">
      <c r="B58" s="157" t="s">
        <v>146</v>
      </c>
      <c r="H58" s="52"/>
      <c r="J58" s="156"/>
      <c r="K58" s="156"/>
      <c r="L58" s="156"/>
      <c r="M58" s="156"/>
      <c r="N58" s="156"/>
      <c r="O58" s="156"/>
      <c r="P58" s="156"/>
    </row>
    <row r="61" spans="2:16" ht="15.75" thickBot="1" x14ac:dyDescent="0.3">
      <c r="B61" s="270" t="s">
        <v>134</v>
      </c>
      <c r="C61" s="270"/>
      <c r="E61" s="270" t="s">
        <v>70</v>
      </c>
      <c r="F61" s="270"/>
      <c r="H61" s="270" t="s">
        <v>69</v>
      </c>
      <c r="I61" s="270"/>
    </row>
    <row r="62" spans="2:16" ht="15.75" thickTop="1" x14ac:dyDescent="0.25">
      <c r="B62" s="139" t="s">
        <v>11</v>
      </c>
      <c r="C62" s="158">
        <v>18.32</v>
      </c>
      <c r="E62" s="140" t="s">
        <v>11</v>
      </c>
      <c r="F62" s="141">
        <v>18.32</v>
      </c>
      <c r="H62" s="140" t="s">
        <v>11</v>
      </c>
      <c r="I62" s="141">
        <v>18.32</v>
      </c>
    </row>
    <row r="63" spans="2:16" x14ac:dyDescent="0.25">
      <c r="B63" s="10" t="s">
        <v>140</v>
      </c>
      <c r="C63" s="159">
        <f>C62</f>
        <v>18.32</v>
      </c>
      <c r="E63" s="140" t="s">
        <v>12</v>
      </c>
      <c r="F63" s="141">
        <v>17</v>
      </c>
      <c r="H63" s="140" t="s">
        <v>12</v>
      </c>
      <c r="I63" s="141">
        <v>18</v>
      </c>
    </row>
    <row r="64" spans="2:16" x14ac:dyDescent="0.25">
      <c r="E64" s="140" t="s">
        <v>13</v>
      </c>
      <c r="F64" s="144">
        <v>7.2186E-2</v>
      </c>
      <c r="H64" s="140" t="s">
        <v>13</v>
      </c>
      <c r="I64" s="143">
        <f>7.1798%</f>
        <v>7.1798000000000001E-2</v>
      </c>
    </row>
    <row r="65" spans="2:10" x14ac:dyDescent="0.25">
      <c r="E65" s="140" t="s">
        <v>141</v>
      </c>
      <c r="F65" s="145">
        <v>0.28699999999999998</v>
      </c>
      <c r="H65" s="140" t="s">
        <v>141</v>
      </c>
      <c r="I65" s="145">
        <v>0.28699999999999998</v>
      </c>
    </row>
    <row r="66" spans="2:10" x14ac:dyDescent="0.25">
      <c r="E66" s="139" t="s">
        <v>142</v>
      </c>
      <c r="F66" s="101">
        <f>87/360</f>
        <v>0.24166666666666667</v>
      </c>
      <c r="H66" s="139" t="s">
        <v>142</v>
      </c>
      <c r="I66" s="101">
        <f>3/360</f>
        <v>8.3333333333333332E-3</v>
      </c>
    </row>
    <row r="67" spans="2:10" x14ac:dyDescent="0.25">
      <c r="E67" s="160" t="s">
        <v>140</v>
      </c>
      <c r="F67" s="147">
        <f>+Precio_opcion_BS(F62,F63,F64,F65,F66,FALSE)</f>
        <v>0.38064396604679018</v>
      </c>
      <c r="H67" s="160" t="s">
        <v>140</v>
      </c>
      <c r="I67" s="147">
        <f>+Precio_opcion_BS(I62,I63,I64,I65,I66,TRUE)</f>
        <v>0.39924665170493334</v>
      </c>
    </row>
    <row r="70" spans="2:10" ht="15.75" thickBot="1" x14ac:dyDescent="0.3">
      <c r="B70" s="148"/>
      <c r="C70" s="149" t="s">
        <v>143</v>
      </c>
      <c r="D70" s="149" t="s">
        <v>70</v>
      </c>
      <c r="E70" s="149" t="s">
        <v>69</v>
      </c>
      <c r="F70" s="149" t="s">
        <v>144</v>
      </c>
    </row>
    <row r="71" spans="2:10" ht="15.75" thickTop="1" x14ac:dyDescent="0.25">
      <c r="B71" s="161" t="s">
        <v>71</v>
      </c>
      <c r="C71" s="11">
        <v>1</v>
      </c>
      <c r="D71" s="11">
        <f>+Delta_Opción(F62,F63,F64,F65,F66,FALSE)</f>
        <v>-0.23446732342316401</v>
      </c>
      <c r="E71" s="11">
        <f>+Delta_Opción(I62,I63,I64,I65,I66,TRUE)</f>
        <v>0.76069266812059744</v>
      </c>
      <c r="F71" s="151">
        <f>-G52</f>
        <v>-18.022017382317081</v>
      </c>
    </row>
    <row r="72" spans="2:10" x14ac:dyDescent="0.25">
      <c r="B72" s="162" t="s">
        <v>72</v>
      </c>
      <c r="C72" s="11">
        <v>0</v>
      </c>
      <c r="D72" s="11">
        <f>+Gamma_Opción(F62,F63,F64,F65,F66,FALSE)</f>
        <v>0.11874184654897309</v>
      </c>
      <c r="E72" s="11">
        <f>+Gamma_Opción(I62,I63,I64,I65,I66,TRUE)</f>
        <v>0.64666811291877735</v>
      </c>
      <c r="F72" s="151">
        <f>-G53</f>
        <v>2.7921801834413325</v>
      </c>
    </row>
    <row r="73" spans="2:10" ht="15.75" x14ac:dyDescent="0.25">
      <c r="B73" s="193" t="s">
        <v>145</v>
      </c>
      <c r="C73" s="11">
        <v>0</v>
      </c>
      <c r="D73" s="11">
        <f>+Vega_Opción(F62,F63,F64,F65,F66,FALSE)</f>
        <v>2.7640976745857126</v>
      </c>
      <c r="E73" s="11">
        <f>+Vega_Opción(I62,I63,I64,I65,I66,TRUE)</f>
        <v>0.51907849387987315</v>
      </c>
      <c r="F73" s="151">
        <f>-G54</f>
        <v>-3.2194842341436072</v>
      </c>
    </row>
    <row r="74" spans="2:10" ht="15.75" x14ac:dyDescent="0.25">
      <c r="B74" s="155"/>
      <c r="C74" s="11"/>
      <c r="D74" s="11"/>
      <c r="E74" s="11"/>
      <c r="F74" s="151"/>
    </row>
    <row r="75" spans="2:10" ht="15.75" x14ac:dyDescent="0.25">
      <c r="B75" s="155"/>
      <c r="C75" s="11"/>
      <c r="D75" s="11"/>
      <c r="E75" s="11"/>
      <c r="F75" s="151"/>
    </row>
    <row r="76" spans="2:10" ht="15.75" x14ac:dyDescent="0.25">
      <c r="B76" s="157" t="s">
        <v>147</v>
      </c>
    </row>
    <row r="78" spans="2:10" ht="16.5" thickBot="1" x14ac:dyDescent="0.3">
      <c r="C78" s="277" t="s">
        <v>148</v>
      </c>
      <c r="D78" s="277"/>
      <c r="E78" s="277"/>
      <c r="F78" s="277"/>
    </row>
    <row r="79" spans="2:10" ht="15.75" thickTop="1" x14ac:dyDescent="0.25"/>
    <row r="80" spans="2:10" ht="29.25" x14ac:dyDescent="0.5">
      <c r="C80" s="163">
        <f t="array" ref="C80:E82">MINVERSE(C71:E73)</f>
        <v>1</v>
      </c>
      <c r="D80" s="163">
        <v>-1.2888592190298465</v>
      </c>
      <c r="E80" s="163">
        <v>0.1401936156581427</v>
      </c>
      <c r="F80" s="140">
        <v>-2952.2304118427369</v>
      </c>
      <c r="H80" s="164" t="s">
        <v>149</v>
      </c>
      <c r="I80" s="278" t="s">
        <v>150</v>
      </c>
      <c r="J80" s="165">
        <f t="array" ref="J80:J82">MMULT(C80:E82,F80:F82)</f>
        <v>-3003.0841768418259</v>
      </c>
    </row>
    <row r="81" spans="2:10" ht="29.25" x14ac:dyDescent="0.5">
      <c r="C81" s="163">
        <v>0</v>
      </c>
      <c r="D81" s="163">
        <v>-0.30077253093378453</v>
      </c>
      <c r="E81" s="163">
        <v>0.37470249160768904</v>
      </c>
      <c r="F81" s="140">
        <v>46.479532568969958</v>
      </c>
      <c r="G81" s="168" t="s">
        <v>151</v>
      </c>
      <c r="H81" s="169" t="s">
        <v>152</v>
      </c>
      <c r="I81" s="279"/>
      <c r="J81" s="166">
        <v>10.213456333234348</v>
      </c>
    </row>
    <row r="82" spans="2:10" ht="29.25" x14ac:dyDescent="0.5">
      <c r="C82" s="163">
        <v>0</v>
      </c>
      <c r="D82" s="163">
        <v>1.6016164474842032</v>
      </c>
      <c r="E82" s="163">
        <v>-6.8803246783232797E-2</v>
      </c>
      <c r="F82" s="140">
        <v>64.566485471766896</v>
      </c>
      <c r="H82" s="170" t="s">
        <v>153</v>
      </c>
      <c r="I82" s="280"/>
      <c r="J82" s="167">
        <v>69.999999999999986</v>
      </c>
    </row>
    <row r="88" spans="2:10" ht="15.75" x14ac:dyDescent="0.25">
      <c r="B88" s="171" t="s">
        <v>154</v>
      </c>
    </row>
    <row r="100" spans="2:11" ht="26.25" x14ac:dyDescent="0.25">
      <c r="B100" s="281" t="s">
        <v>77</v>
      </c>
      <c r="C100" s="281"/>
      <c r="D100" s="172" t="s">
        <v>155</v>
      </c>
      <c r="E100" s="172" t="s">
        <v>143</v>
      </c>
      <c r="F100" s="172" t="s">
        <v>156</v>
      </c>
      <c r="G100" s="172" t="s">
        <v>14</v>
      </c>
      <c r="H100" s="172" t="s">
        <v>157</v>
      </c>
      <c r="I100" s="172" t="s">
        <v>15</v>
      </c>
      <c r="J100" s="172" t="s">
        <v>158</v>
      </c>
      <c r="K100" s="172" t="s">
        <v>159</v>
      </c>
    </row>
    <row r="101" spans="2:11" x14ac:dyDescent="0.25">
      <c r="B101" s="173">
        <v>-0.5</v>
      </c>
      <c r="C101" s="174">
        <f>-20/10000</f>
        <v>-2E-3</v>
      </c>
      <c r="D101" s="173">
        <f>B101*$G$54+(1/2)*B101^2*($G$55)+C101*$G$56</f>
        <v>-1.6097421170718036</v>
      </c>
      <c r="E101" s="173">
        <f>B101*$C$73+(1/2)*B101^2*($C$74)+C101*$C$75</f>
        <v>0</v>
      </c>
      <c r="F101" s="173">
        <f>E101*$J$82</f>
        <v>0</v>
      </c>
      <c r="G101" s="173">
        <f>B101*$D$73+(1/2)*B101^2*($D$74)+C101*$D$75</f>
        <v>-1.3820488372928563</v>
      </c>
      <c r="H101" s="173">
        <f>G101*J81</f>
        <v>-14.11549545008789</v>
      </c>
      <c r="I101" s="173">
        <f>B101*$E$73+(1/2)*B101^2*($E$74)+C101*$E$75</f>
        <v>-0.25953924693993657</v>
      </c>
      <c r="J101" s="173">
        <f>I101*J82</f>
        <v>-18.167747285795556</v>
      </c>
      <c r="K101" s="175">
        <f>F101+H101+J101+D101</f>
        <v>-33.892984852955252</v>
      </c>
    </row>
    <row r="102" spans="2:11" ht="15.75" thickBot="1" x14ac:dyDescent="0.3">
      <c r="B102" s="176">
        <v>0.5</v>
      </c>
      <c r="C102" s="177">
        <f>-C101</f>
        <v>2E-3</v>
      </c>
      <c r="D102" s="176">
        <f>B102*$G$54+(1/2)*B102^2*($G$55)+C102*$G$56</f>
        <v>1.6097421170718036</v>
      </c>
      <c r="E102" s="176">
        <f>B102*$C$54+(1/2)*B102^2*($C$55)+C102*$C$56</f>
        <v>0</v>
      </c>
      <c r="F102" s="176">
        <f>E102*$J$82</f>
        <v>0</v>
      </c>
      <c r="G102" s="176">
        <f>B102*$D$73+(1/2)*B102^2*($D$74)+C102*$D$75</f>
        <v>1.3820488372928563</v>
      </c>
      <c r="H102" s="176">
        <f>G102*J81</f>
        <v>14.11549545008789</v>
      </c>
      <c r="I102" s="176">
        <f>B102*$E$73+(1/2)*B102^2*($E$74)+C102*$E$75</f>
        <v>0.25953924693993657</v>
      </c>
      <c r="J102" s="176">
        <f>I102*J82</f>
        <v>18.167747285795556</v>
      </c>
      <c r="K102" s="178">
        <f>D102+F102+H102+J102</f>
        <v>33.892984852955252</v>
      </c>
    </row>
    <row r="103" spans="2:11" ht="15.75" thickTop="1" x14ac:dyDescent="0.25">
      <c r="B103" s="11"/>
      <c r="C103" s="11"/>
      <c r="D103" s="11"/>
      <c r="E103" s="11"/>
      <c r="F103" s="11"/>
      <c r="G103" s="11"/>
      <c r="H103" s="11"/>
      <c r="I103" s="11"/>
      <c r="J103" s="11"/>
    </row>
    <row r="107" spans="2:11" ht="30.75" thickBot="1" x14ac:dyDescent="0.3">
      <c r="E107" s="10"/>
      <c r="F107" s="179" t="s">
        <v>77</v>
      </c>
      <c r="G107" s="180" t="s">
        <v>160</v>
      </c>
      <c r="H107" s="179" t="s">
        <v>80</v>
      </c>
    </row>
    <row r="108" spans="2:11" ht="15.75" thickTop="1" x14ac:dyDescent="0.25">
      <c r="E108" s="273" t="s">
        <v>143</v>
      </c>
      <c r="F108" s="181">
        <v>-0.5</v>
      </c>
      <c r="G108" s="181">
        <f>F108*$C$73</f>
        <v>0</v>
      </c>
      <c r="H108" s="141">
        <f>G108+$C$65</f>
        <v>0</v>
      </c>
    </row>
    <row r="109" spans="2:11" x14ac:dyDescent="0.25">
      <c r="E109" s="274"/>
      <c r="F109" s="181">
        <v>0.5</v>
      </c>
      <c r="G109" s="181">
        <f>F109*$C$73</f>
        <v>0</v>
      </c>
      <c r="H109" s="141">
        <f>G109+$C$65</f>
        <v>0</v>
      </c>
    </row>
    <row r="110" spans="2:11" x14ac:dyDescent="0.25">
      <c r="E110" s="274"/>
      <c r="F110" s="163">
        <v>-2E-3</v>
      </c>
      <c r="G110" s="163">
        <f>F110*$C$75</f>
        <v>0</v>
      </c>
      <c r="H110" s="141">
        <f>G110+$C$65</f>
        <v>0</v>
      </c>
    </row>
    <row r="111" spans="2:11" x14ac:dyDescent="0.25">
      <c r="E111" s="275"/>
      <c r="F111" s="182">
        <v>2E-3</v>
      </c>
      <c r="G111" s="182">
        <f>F111*$C$75</f>
        <v>0</v>
      </c>
      <c r="H111" s="183">
        <f t="shared" ref="H111" si="1">G111+$C$65</f>
        <v>0</v>
      </c>
    </row>
    <row r="112" spans="2:11" x14ac:dyDescent="0.25">
      <c r="E112" s="273" t="s">
        <v>14</v>
      </c>
      <c r="F112" s="184">
        <v>-0.5</v>
      </c>
      <c r="G112" s="181">
        <f>F112*$D$73</f>
        <v>-1.3820488372928563</v>
      </c>
      <c r="H112" s="185">
        <f>G112+$F$69</f>
        <v>-1.3820488372928563</v>
      </c>
    </row>
    <row r="113" spans="2:8" x14ac:dyDescent="0.25">
      <c r="E113" s="274"/>
      <c r="F113" s="181">
        <v>0.5</v>
      </c>
      <c r="G113" s="181">
        <f>F113*$D$73</f>
        <v>1.3820488372928563</v>
      </c>
      <c r="H113" s="141">
        <f t="shared" ref="H113:H115" si="2">G113+$F$69</f>
        <v>1.3820488372928563</v>
      </c>
    </row>
    <row r="114" spans="2:8" x14ac:dyDescent="0.25">
      <c r="E114" s="274"/>
      <c r="F114" s="163">
        <v>-2E-3</v>
      </c>
      <c r="G114" s="163">
        <f>F114*$D$75</f>
        <v>0</v>
      </c>
      <c r="H114" s="141">
        <f t="shared" si="2"/>
        <v>0</v>
      </c>
    </row>
    <row r="115" spans="2:8" x14ac:dyDescent="0.25">
      <c r="E115" s="275"/>
      <c r="F115" s="182">
        <v>2E-3</v>
      </c>
      <c r="G115" s="182">
        <f>F115*$D$75</f>
        <v>0</v>
      </c>
      <c r="H115" s="183">
        <f t="shared" si="2"/>
        <v>0</v>
      </c>
    </row>
    <row r="116" spans="2:8" x14ac:dyDescent="0.25">
      <c r="E116" s="273" t="s">
        <v>15</v>
      </c>
      <c r="F116" s="184">
        <v>-0.5</v>
      </c>
      <c r="G116" s="181">
        <f>F116*$E$73</f>
        <v>-0.25953924693993657</v>
      </c>
      <c r="H116" s="185">
        <f>G116+$I$69</f>
        <v>-0.25953924693993657</v>
      </c>
    </row>
    <row r="117" spans="2:8" x14ac:dyDescent="0.25">
      <c r="E117" s="274"/>
      <c r="F117" s="181">
        <v>0.5</v>
      </c>
      <c r="G117" s="181">
        <f>F117*$E$73</f>
        <v>0.25953924693993657</v>
      </c>
      <c r="H117" s="141">
        <f t="shared" ref="H117:H119" si="3">G117+$I$69</f>
        <v>0.25953924693993657</v>
      </c>
    </row>
    <row r="118" spans="2:8" x14ac:dyDescent="0.25">
      <c r="E118" s="274"/>
      <c r="F118" s="163">
        <v>-2E-3</v>
      </c>
      <c r="G118" s="163">
        <f>F118*$E$75</f>
        <v>0</v>
      </c>
      <c r="H118" s="141">
        <f t="shared" si="3"/>
        <v>0</v>
      </c>
    </row>
    <row r="119" spans="2:8" x14ac:dyDescent="0.25">
      <c r="E119" s="275"/>
      <c r="F119" s="182">
        <v>2E-3</v>
      </c>
      <c r="G119" s="182">
        <f>F119*$E$75</f>
        <v>0</v>
      </c>
      <c r="H119" s="183">
        <f t="shared" si="3"/>
        <v>0</v>
      </c>
    </row>
    <row r="123" spans="2:8" ht="15.75" x14ac:dyDescent="0.25">
      <c r="B123" s="171" t="s">
        <v>161</v>
      </c>
    </row>
    <row r="126" spans="2:8" ht="29.25" x14ac:dyDescent="0.5">
      <c r="D126" s="164" t="s">
        <v>162</v>
      </c>
      <c r="E126" s="165">
        <v>-3004</v>
      </c>
    </row>
    <row r="127" spans="2:8" ht="29.25" x14ac:dyDescent="0.5">
      <c r="D127" s="169" t="s">
        <v>163</v>
      </c>
      <c r="E127" s="166">
        <v>12</v>
      </c>
    </row>
    <row r="128" spans="2:8" ht="29.25" x14ac:dyDescent="0.5">
      <c r="D128" s="170" t="s">
        <v>164</v>
      </c>
      <c r="E128" s="167">
        <v>72</v>
      </c>
    </row>
    <row r="131" spans="2:11" ht="26.25" x14ac:dyDescent="0.25">
      <c r="B131" s="276" t="s">
        <v>77</v>
      </c>
      <c r="C131" s="276"/>
      <c r="D131" s="186" t="s">
        <v>155</v>
      </c>
      <c r="E131" s="186" t="s">
        <v>143</v>
      </c>
      <c r="F131" s="186" t="s">
        <v>156</v>
      </c>
      <c r="G131" s="186" t="s">
        <v>14</v>
      </c>
      <c r="H131" s="186" t="s">
        <v>157</v>
      </c>
      <c r="I131" s="186" t="s">
        <v>15</v>
      </c>
      <c r="J131" s="186" t="s">
        <v>158</v>
      </c>
      <c r="K131" s="186" t="s">
        <v>159</v>
      </c>
    </row>
    <row r="132" spans="2:11" x14ac:dyDescent="0.25">
      <c r="B132" s="187">
        <v>-0.5</v>
      </c>
      <c r="C132" s="188">
        <f>-20/10000</f>
        <v>-2E-3</v>
      </c>
      <c r="D132" s="187">
        <f>B132*$G$54+(1/2)*B132^2*($G$55)+C132*$G$56</f>
        <v>-1.6097421170718036</v>
      </c>
      <c r="E132" s="187">
        <f>B132*$C$73+(1/2)*B132^2*($C$74)+C132*$C$75</f>
        <v>0</v>
      </c>
      <c r="F132" s="187">
        <f>E132*$E$128</f>
        <v>0</v>
      </c>
      <c r="G132" s="187">
        <f>B132*$D$73+(1/2)*B132^2*($D$74)+C132*$D$75</f>
        <v>-1.3820488372928563</v>
      </c>
      <c r="H132" s="187">
        <f>G132*$E$129</f>
        <v>0</v>
      </c>
      <c r="I132" s="187">
        <f>B132*$E$73+(1/2)*B132^2*($E$74)+C132*$E$75</f>
        <v>-0.25953924693993657</v>
      </c>
      <c r="J132" s="187">
        <f>I132*$E$130</f>
        <v>0</v>
      </c>
      <c r="K132" s="189">
        <f>F132+H132+J132+D132</f>
        <v>-1.6097421170718036</v>
      </c>
    </row>
    <row r="133" spans="2:11" ht="15.75" thickBot="1" x14ac:dyDescent="0.3">
      <c r="B133" s="176">
        <v>0.5</v>
      </c>
      <c r="C133" s="177">
        <f>-C132</f>
        <v>2E-3</v>
      </c>
      <c r="D133" s="176">
        <f>B133*$G$54+(1/2)*B133^2*($G$55)+C133*$G$56</f>
        <v>1.6097421170718036</v>
      </c>
      <c r="E133" s="176">
        <f>B133*$C$54+(1/2)*B133^2*($C$55)+C133*$C$56</f>
        <v>0</v>
      </c>
      <c r="F133" s="176">
        <f>E133*$E$128</f>
        <v>0</v>
      </c>
      <c r="G133" s="176">
        <f>B133*$D$73+(1/2)*B133^2*($D$74)+C133*$D$75</f>
        <v>1.3820488372928563</v>
      </c>
      <c r="H133" s="176">
        <f>G133*$E$129</f>
        <v>0</v>
      </c>
      <c r="I133" s="176">
        <f>B133*$E$73+(1/2)*B133^2*($E$74)+C133*$E$75</f>
        <v>0.25953924693993657</v>
      </c>
      <c r="J133" s="176">
        <f>I133*$E$130</f>
        <v>0</v>
      </c>
      <c r="K133" s="178">
        <f>D133+F133+H133+J133</f>
        <v>1.6097421170718036</v>
      </c>
    </row>
    <row r="134" spans="2:11" ht="15.75" thickTop="1" x14ac:dyDescent="0.25"/>
    <row r="139" spans="2:11" x14ac:dyDescent="0.25">
      <c r="B139" t="s">
        <v>165</v>
      </c>
    </row>
    <row r="141" spans="2:11" x14ac:dyDescent="0.25">
      <c r="B141" t="s">
        <v>166</v>
      </c>
    </row>
    <row r="147" spans="3:13" ht="15.75" thickBot="1" x14ac:dyDescent="0.3">
      <c r="C147" s="270" t="s">
        <v>134</v>
      </c>
      <c r="D147" s="270"/>
      <c r="F147" s="270" t="s">
        <v>135</v>
      </c>
      <c r="G147" s="270"/>
      <c r="I147" s="270" t="s">
        <v>136</v>
      </c>
      <c r="J147" s="270"/>
      <c r="L147" s="270" t="s">
        <v>137</v>
      </c>
      <c r="M147" s="270"/>
    </row>
    <row r="148" spans="3:13" ht="15.75" thickTop="1" x14ac:dyDescent="0.25">
      <c r="C148" s="136" t="s">
        <v>167</v>
      </c>
      <c r="D148" s="137">
        <v>0</v>
      </c>
      <c r="E148" s="10"/>
      <c r="F148" s="136" t="s">
        <v>167</v>
      </c>
      <c r="G148" s="137">
        <f>+Theta_Opción(F44,F45,F46,F47,F48,TRUE)</f>
        <v>4.0110891211647619</v>
      </c>
      <c r="H148" s="10"/>
      <c r="I148" s="136" t="s">
        <v>167</v>
      </c>
      <c r="J148" s="137">
        <f>+Theta_Opción(I44,I45,I46,I47,I48,FALSE)</f>
        <v>0.88612110030214764</v>
      </c>
      <c r="K148" s="10"/>
      <c r="L148" s="136" t="s">
        <v>167</v>
      </c>
      <c r="M148" s="137">
        <f>+Theta_Opción(L44,L45,L46,L47,L48,TRUE)</f>
        <v>2.9943753990887876</v>
      </c>
    </row>
    <row r="149" spans="3:13" x14ac:dyDescent="0.25">
      <c r="C149" s="140" t="s">
        <v>77</v>
      </c>
      <c r="D149" s="99">
        <f>-3/360</f>
        <v>-8.3333333333333332E-3</v>
      </c>
      <c r="E149" s="10"/>
      <c r="F149" s="140" t="s">
        <v>77</v>
      </c>
      <c r="G149" s="99">
        <f>-3/360</f>
        <v>-8.3333333333333332E-3</v>
      </c>
      <c r="H149" s="10"/>
      <c r="I149" s="140" t="s">
        <v>77</v>
      </c>
      <c r="J149" s="99">
        <f>-3/360</f>
        <v>-8.3333333333333332E-3</v>
      </c>
      <c r="K149" s="10"/>
      <c r="L149" s="140" t="s">
        <v>77</v>
      </c>
      <c r="M149" s="99">
        <f>-3/360</f>
        <v>-8.3333333333333332E-3</v>
      </c>
    </row>
    <row r="150" spans="3:13" ht="45" x14ac:dyDescent="0.25">
      <c r="C150" s="87" t="s">
        <v>168</v>
      </c>
      <c r="D150" s="190">
        <f>D149*D148+C45</f>
        <v>18.32</v>
      </c>
      <c r="E150" s="11"/>
      <c r="F150" s="87" t="s">
        <v>168</v>
      </c>
      <c r="G150" s="191">
        <f>G149*G148+F49</f>
        <v>0.81040345095364696</v>
      </c>
      <c r="H150" s="11"/>
      <c r="I150" s="87" t="s">
        <v>168</v>
      </c>
      <c r="J150" s="191">
        <f>J149*J148+I49</f>
        <v>0.15727555632416307</v>
      </c>
      <c r="K150" s="11"/>
      <c r="L150" s="87" t="s">
        <v>168</v>
      </c>
      <c r="M150" s="191">
        <f>M149*M148+L49</f>
        <v>0.86471906213893257</v>
      </c>
    </row>
    <row r="151" spans="3:13" x14ac:dyDescent="0.25">
      <c r="C151" s="139" t="s">
        <v>169</v>
      </c>
      <c r="D151" s="192">
        <f>D150*C43</f>
        <v>54960</v>
      </c>
      <c r="E151" s="10"/>
      <c r="F151" s="139" t="s">
        <v>169</v>
      </c>
      <c r="G151" s="183">
        <f>G150*-F43</f>
        <v>-56.728241566755287</v>
      </c>
      <c r="H151" s="10"/>
      <c r="I151" s="139" t="s">
        <v>169</v>
      </c>
      <c r="J151" s="183">
        <f>J150*-I43</f>
        <v>-3.9318889081040767</v>
      </c>
      <c r="K151" s="10"/>
      <c r="L151" s="139" t="s">
        <v>169</v>
      </c>
      <c r="M151" s="183">
        <f>M150*L43</f>
        <v>4.323595310694663</v>
      </c>
    </row>
    <row r="154" spans="3:13" x14ac:dyDescent="0.25">
      <c r="G154" s="271" t="s">
        <v>155</v>
      </c>
      <c r="H154" s="271"/>
      <c r="I154" s="272">
        <f>D151+G151+J151+M151</f>
        <v>54903.66346483583</v>
      </c>
    </row>
    <row r="155" spans="3:13" x14ac:dyDescent="0.25">
      <c r="G155" s="271"/>
      <c r="H155" s="271"/>
      <c r="I155" s="272"/>
    </row>
  </sheetData>
  <mergeCells count="22">
    <mergeCell ref="H61:I61"/>
    <mergeCell ref="C78:F78"/>
    <mergeCell ref="I80:I82"/>
    <mergeCell ref="B100:C100"/>
    <mergeCell ref="B1:L1"/>
    <mergeCell ref="B40:L40"/>
    <mergeCell ref="B42:C42"/>
    <mergeCell ref="E42:F42"/>
    <mergeCell ref="H42:I42"/>
    <mergeCell ref="K42:L42"/>
    <mergeCell ref="B131:C131"/>
    <mergeCell ref="C147:D147"/>
    <mergeCell ref="F147:G147"/>
    <mergeCell ref="B61:C61"/>
    <mergeCell ref="E61:F61"/>
    <mergeCell ref="I147:J147"/>
    <mergeCell ref="L147:M147"/>
    <mergeCell ref="G154:H155"/>
    <mergeCell ref="I154:I155"/>
    <mergeCell ref="E108:E111"/>
    <mergeCell ref="E112:E115"/>
    <mergeCell ref="E116:E1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3]!regreso_ejer1">
                <anchor moveWithCells="1" sizeWithCells="1">
                  <from>
                    <xdr:col>11</xdr:col>
                    <xdr:colOff>219075</xdr:colOff>
                    <xdr:row>1</xdr:row>
                    <xdr:rowOff>152400</xdr:rowOff>
                  </from>
                  <to>
                    <xdr:col>14</xdr:col>
                    <xdr:colOff>581025</xdr:colOff>
                    <xdr:row>4</xdr:row>
                    <xdr:rowOff>114300</xdr:rowOff>
                  </to>
                </anchor>
              </controlPr>
            </control>
          </mc:Choice>
        </mc:AlternateContent>
        <mc:AlternateContent xmlns:mc="http://schemas.openxmlformats.org/markup-compatibility/2006">
          <mc:Choice Requires="x14">
            <control shapeId="9218" r:id="rId4" name="Button 2">
              <controlPr defaultSize="0" print="0" autoFill="0" autoPict="0" macro="[3]!regreso_ejer1">
                <anchor moveWithCells="1" sizeWithCells="1">
                  <from>
                    <xdr:col>12</xdr:col>
                    <xdr:colOff>304800</xdr:colOff>
                    <xdr:row>152</xdr:row>
                    <xdr:rowOff>9525</xdr:rowOff>
                  </from>
                  <to>
                    <xdr:col>15</xdr:col>
                    <xdr:colOff>133350</xdr:colOff>
                    <xdr:row>154</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8" tint="0.59999389629810485"/>
  </sheetPr>
  <dimension ref="A1:N124"/>
  <sheetViews>
    <sheetView workbookViewId="0">
      <selection activeCell="B13" sqref="B13"/>
    </sheetView>
  </sheetViews>
  <sheetFormatPr baseColWidth="10" defaultRowHeight="15" x14ac:dyDescent="0.25"/>
  <cols>
    <col min="1" max="1" width="12.140625" customWidth="1"/>
    <col min="2" max="2" width="12" bestFit="1" customWidth="1"/>
    <col min="4" max="4" width="15.28515625" customWidth="1"/>
    <col min="5" max="5" width="12" bestFit="1" customWidth="1"/>
  </cols>
  <sheetData>
    <row r="1" spans="1:12" ht="21" customHeight="1" x14ac:dyDescent="0.25"/>
    <row r="4" spans="1:12" x14ac:dyDescent="0.25">
      <c r="A4" s="194">
        <v>43133</v>
      </c>
      <c r="C4" s="290" t="s">
        <v>171</v>
      </c>
      <c r="D4" s="290"/>
    </row>
    <row r="5" spans="1:12" x14ac:dyDescent="0.25">
      <c r="H5" s="66"/>
      <c r="L5" s="195"/>
    </row>
    <row r="6" spans="1:12" ht="15.75" thickBot="1" x14ac:dyDescent="0.3">
      <c r="A6" s="47" t="s">
        <v>69</v>
      </c>
      <c r="D6" s="47" t="s">
        <v>70</v>
      </c>
      <c r="E6" s="16"/>
      <c r="H6" s="66"/>
      <c r="L6" s="195"/>
    </row>
    <row r="7" spans="1:12" x14ac:dyDescent="0.25">
      <c r="A7" s="196" t="s">
        <v>11</v>
      </c>
      <c r="B7" s="197">
        <v>8.3320000000000007</v>
      </c>
      <c r="C7" s="66"/>
      <c r="D7" s="196" t="s">
        <v>11</v>
      </c>
      <c r="E7" s="197">
        <v>8.3320000000000007</v>
      </c>
      <c r="H7" s="66"/>
      <c r="L7" s="195"/>
    </row>
    <row r="8" spans="1:12" x14ac:dyDescent="0.25">
      <c r="A8" s="12" t="s">
        <v>12</v>
      </c>
      <c r="B8" s="198">
        <v>8.8000000000000007</v>
      </c>
      <c r="D8" s="12" t="s">
        <v>12</v>
      </c>
      <c r="E8" s="198">
        <v>8</v>
      </c>
      <c r="H8" s="66"/>
      <c r="L8" s="195"/>
    </row>
    <row r="9" spans="1:12" x14ac:dyDescent="0.25">
      <c r="A9" s="12" t="s">
        <v>13</v>
      </c>
      <c r="B9" s="199">
        <v>3.4200000000000001E-2</v>
      </c>
      <c r="D9" s="12" t="s">
        <v>13</v>
      </c>
      <c r="E9" s="199">
        <v>3.4200000000000001E-2</v>
      </c>
      <c r="H9" s="66"/>
      <c r="L9" s="195"/>
    </row>
    <row r="10" spans="1:12" ht="17.25" customHeight="1" x14ac:dyDescent="0.25">
      <c r="A10" s="13" t="s">
        <v>16</v>
      </c>
      <c r="B10" s="199">
        <v>0.28899999999999998</v>
      </c>
      <c r="D10" s="13" t="s">
        <v>16</v>
      </c>
      <c r="E10" s="199">
        <v>0.28899999999999998</v>
      </c>
      <c r="H10" s="66"/>
      <c r="L10" s="195"/>
    </row>
    <row r="11" spans="1:12" ht="15.75" thickBot="1" x14ac:dyDescent="0.3">
      <c r="A11" s="14" t="s">
        <v>17</v>
      </c>
      <c r="B11" s="15">
        <f>17/360</f>
        <v>4.7222222222222221E-2</v>
      </c>
      <c r="D11" s="14" t="s">
        <v>17</v>
      </c>
      <c r="E11" s="15">
        <f>17/360</f>
        <v>4.7222222222222221E-2</v>
      </c>
      <c r="H11" s="66"/>
      <c r="L11" s="195"/>
    </row>
    <row r="12" spans="1:12" x14ac:dyDescent="0.25">
      <c r="A12" s="200" t="s">
        <v>18</v>
      </c>
      <c r="B12" s="201" t="e">
        <f ca="1">[4]!Precio_opcion_BS(B7,B8,B9,B10,B11,TRUE)</f>
        <v>#NAME?</v>
      </c>
      <c r="D12" s="202" t="s">
        <v>18</v>
      </c>
      <c r="E12" s="203" t="e">
        <f ca="1">[4]!Precio_opcion_BS(E7,E8,E9,E10,E11,FALSE)</f>
        <v>#NAME?</v>
      </c>
      <c r="H12" s="66"/>
      <c r="L12" s="195"/>
    </row>
    <row r="13" spans="1:12" x14ac:dyDescent="0.25">
      <c r="A13" s="204" t="s">
        <v>71</v>
      </c>
      <c r="B13" s="205" t="e">
        <f ca="1">[4]!Delta_opcion(B7,B8,B9,B10,B11,TRUE)</f>
        <v>#NAME?</v>
      </c>
      <c r="D13" s="204" t="s">
        <v>71</v>
      </c>
      <c r="E13" s="205" t="e">
        <f ca="1">[4]!Delta_opcion(E7,E8,E9,E10,E11,FALSE)</f>
        <v>#NAME?</v>
      </c>
      <c r="H13" s="66"/>
      <c r="L13" s="195"/>
    </row>
    <row r="14" spans="1:12" x14ac:dyDescent="0.25">
      <c r="A14" s="204" t="s">
        <v>72</v>
      </c>
      <c r="B14" s="205" t="e">
        <f ca="1">[4]!Gamma_Opcion(B7,B8,B9,B10,B11,TRUE)</f>
        <v>#NAME?</v>
      </c>
      <c r="D14" s="204" t="s">
        <v>72</v>
      </c>
      <c r="E14" s="205" t="e">
        <f ca="1">[4]!Gamma_Opcion(E7,E8,E9,E10,E11,FALSE)</f>
        <v>#NAME?</v>
      </c>
      <c r="H14" s="66"/>
      <c r="L14" s="195"/>
    </row>
    <row r="15" spans="1:12" s="52" customFormat="1" x14ac:dyDescent="0.25">
      <c r="A15" s="204"/>
      <c r="B15" s="206"/>
      <c r="D15" s="204"/>
      <c r="E15" s="206"/>
      <c r="H15" s="207"/>
      <c r="L15" s="50"/>
    </row>
    <row r="16" spans="1:12" s="52" customFormat="1" x14ac:dyDescent="0.25">
      <c r="A16" s="204"/>
      <c r="B16" s="206"/>
      <c r="D16" s="204"/>
      <c r="E16" s="206"/>
      <c r="H16" s="207"/>
      <c r="L16" s="50"/>
    </row>
    <row r="17" spans="1:12" s="52" customFormat="1" x14ac:dyDescent="0.25">
      <c r="A17" s="204"/>
      <c r="B17" s="206"/>
      <c r="D17" s="204"/>
      <c r="E17" s="206"/>
      <c r="H17" s="207"/>
      <c r="L17" s="50"/>
    </row>
    <row r="18" spans="1:12" ht="15.75" thickBot="1" x14ac:dyDescent="0.3">
      <c r="A18" s="78"/>
      <c r="B18" s="79" t="s">
        <v>69</v>
      </c>
      <c r="C18" s="79" t="s">
        <v>70</v>
      </c>
      <c r="D18" s="79" t="s">
        <v>144</v>
      </c>
      <c r="H18" s="66"/>
      <c r="L18" s="195"/>
    </row>
    <row r="19" spans="1:12" ht="15.75" thickTop="1" x14ac:dyDescent="0.25">
      <c r="A19" s="82" t="s">
        <v>71</v>
      </c>
      <c r="B19" s="151" t="e">
        <f ca="1">B13</f>
        <v>#NAME?</v>
      </c>
      <c r="C19" s="151" t="e">
        <f ca="1">E13</f>
        <v>#NAME?</v>
      </c>
      <c r="D19" s="208" t="e">
        <f ca="1">2*B19-3*C19</f>
        <v>#NAME?</v>
      </c>
      <c r="H19" s="66"/>
      <c r="L19" s="195"/>
    </row>
    <row r="20" spans="1:12" ht="15.75" thickBot="1" x14ac:dyDescent="0.3">
      <c r="A20" s="209" t="s">
        <v>72</v>
      </c>
      <c r="B20" s="210" t="e">
        <f ca="1">B14</f>
        <v>#NAME?</v>
      </c>
      <c r="C20" s="210" t="e">
        <f ca="1">E14</f>
        <v>#NAME?</v>
      </c>
      <c r="D20" s="211" t="e">
        <f ca="1">2*B20-3*C20</f>
        <v>#NAME?</v>
      </c>
      <c r="H20" s="66"/>
      <c r="L20" s="195"/>
    </row>
    <row r="21" spans="1:12" s="52" customFormat="1" ht="15.75" thickTop="1" x14ac:dyDescent="0.25">
      <c r="A21" s="204"/>
      <c r="B21" s="206"/>
      <c r="D21" s="204"/>
      <c r="E21" s="206"/>
      <c r="H21" s="207"/>
      <c r="L21" s="50"/>
    </row>
    <row r="22" spans="1:12" s="52" customFormat="1" x14ac:dyDescent="0.25">
      <c r="A22" s="212">
        <v>43175</v>
      </c>
      <c r="B22" s="206"/>
      <c r="C22" s="291" t="s">
        <v>172</v>
      </c>
      <c r="D22" s="291"/>
      <c r="E22" s="206"/>
      <c r="H22" s="207"/>
      <c r="L22" s="50"/>
    </row>
    <row r="23" spans="1:12" x14ac:dyDescent="0.25">
      <c r="H23" s="66"/>
      <c r="L23" s="195"/>
    </row>
    <row r="24" spans="1:12" x14ac:dyDescent="0.25">
      <c r="A24" t="s">
        <v>173</v>
      </c>
      <c r="H24" s="66"/>
      <c r="L24" s="195"/>
    </row>
    <row r="25" spans="1:12" x14ac:dyDescent="0.25">
      <c r="H25" s="118"/>
      <c r="L25" s="195"/>
    </row>
    <row r="26" spans="1:12" ht="15.75" thickBot="1" x14ac:dyDescent="0.3">
      <c r="A26" s="47" t="s">
        <v>69</v>
      </c>
      <c r="D26" s="47" t="s">
        <v>70</v>
      </c>
      <c r="E26" s="16"/>
      <c r="G26" s="2"/>
      <c r="H26" s="66"/>
      <c r="L26" s="195"/>
    </row>
    <row r="27" spans="1:12" x14ac:dyDescent="0.25">
      <c r="A27" s="196" t="s">
        <v>11</v>
      </c>
      <c r="B27" s="197">
        <v>8.5990000000000002</v>
      </c>
      <c r="C27" s="66"/>
      <c r="D27" s="196" t="s">
        <v>11</v>
      </c>
      <c r="E27" s="197">
        <v>8.5990000000000002</v>
      </c>
      <c r="H27" s="66"/>
      <c r="L27" s="195"/>
    </row>
    <row r="28" spans="1:12" x14ac:dyDescent="0.25">
      <c r="A28" s="12" t="s">
        <v>12</v>
      </c>
      <c r="B28" s="198">
        <v>8.8000000000000007</v>
      </c>
      <c r="D28" s="12" t="s">
        <v>12</v>
      </c>
      <c r="E28" s="198">
        <v>8</v>
      </c>
      <c r="H28" s="66"/>
      <c r="L28" s="195"/>
    </row>
    <row r="29" spans="1:12" x14ac:dyDescent="0.25">
      <c r="A29" s="12" t="s">
        <v>13</v>
      </c>
      <c r="B29" s="199">
        <v>3.4200000000000001E-2</v>
      </c>
      <c r="D29" s="12" t="s">
        <v>13</v>
      </c>
      <c r="E29" s="199">
        <v>3.4200000000000001E-2</v>
      </c>
      <c r="H29" s="66"/>
      <c r="L29" s="195"/>
    </row>
    <row r="30" spans="1:12" x14ac:dyDescent="0.25">
      <c r="A30" s="13" t="s">
        <v>16</v>
      </c>
      <c r="B30" s="199">
        <v>0.28899999999999998</v>
      </c>
      <c r="D30" s="13" t="s">
        <v>16</v>
      </c>
      <c r="E30" s="199">
        <v>0.28899999999999998</v>
      </c>
      <c r="H30" s="66"/>
      <c r="L30" s="195"/>
    </row>
    <row r="31" spans="1:12" ht="15.75" thickBot="1" x14ac:dyDescent="0.3">
      <c r="A31" s="14" t="s">
        <v>17</v>
      </c>
      <c r="B31" s="15">
        <f>3/360</f>
        <v>8.3333333333333332E-3</v>
      </c>
      <c r="D31" s="14" t="s">
        <v>17</v>
      </c>
      <c r="E31" s="15">
        <f>3/360</f>
        <v>8.3333333333333332E-3</v>
      </c>
      <c r="H31" s="66"/>
      <c r="L31" s="195"/>
    </row>
    <row r="32" spans="1:12" x14ac:dyDescent="0.25">
      <c r="A32" s="200" t="s">
        <v>18</v>
      </c>
      <c r="B32" s="201" t="e">
        <f ca="1">[4]!Precio_opcion_BS(B27,B28,B29,B30,B31,TRUE)</f>
        <v>#NAME?</v>
      </c>
      <c r="D32" s="202" t="s">
        <v>18</v>
      </c>
      <c r="E32" s="203" t="e">
        <f ca="1">[4]!Precio_opcion_BS(E27,E28,E29,E30,E31,FALSE)</f>
        <v>#NAME?</v>
      </c>
      <c r="H32" s="66"/>
      <c r="L32" s="195"/>
    </row>
    <row r="33" spans="1:12" x14ac:dyDescent="0.25">
      <c r="A33" s="204" t="s">
        <v>71</v>
      </c>
      <c r="B33" s="205" t="e">
        <f ca="1">[4]!Delta_opcion(B27,B28,B29,B30,B31,TRUE)</f>
        <v>#NAME?</v>
      </c>
      <c r="C33" s="9"/>
      <c r="D33" s="204" t="s">
        <v>71</v>
      </c>
      <c r="E33" s="205" t="e">
        <f ca="1">[4]!Delta_opcion(E27,E28,E29,E30,E31,FALSE)</f>
        <v>#NAME?</v>
      </c>
      <c r="H33" s="66"/>
      <c r="L33" s="195"/>
    </row>
    <row r="34" spans="1:12" x14ac:dyDescent="0.25">
      <c r="A34" s="204" t="s">
        <v>72</v>
      </c>
      <c r="B34" s="205" t="e">
        <f ca="1">[4]!Gamma_Opcion(B27,B28,B29,B30,B31,TRUE)</f>
        <v>#NAME?</v>
      </c>
      <c r="C34" s="9"/>
      <c r="D34" s="204" t="s">
        <v>72</v>
      </c>
      <c r="E34" s="205" t="e">
        <f ca="1">[4]!Gamma_Opcion(E27,E28,E29,E30,E31,FALSE)</f>
        <v>#NAME?</v>
      </c>
      <c r="H34" s="66"/>
      <c r="L34" s="195"/>
    </row>
    <row r="35" spans="1:12" s="52" customFormat="1" x14ac:dyDescent="0.25">
      <c r="A35" s="204"/>
      <c r="B35" s="206"/>
      <c r="C35" s="213"/>
      <c r="D35" s="204"/>
      <c r="E35" s="206"/>
      <c r="H35" s="207"/>
      <c r="L35" s="50"/>
    </row>
    <row r="36" spans="1:12" s="52" customFormat="1" x14ac:dyDescent="0.25">
      <c r="A36" s="204"/>
      <c r="B36" s="206"/>
      <c r="C36" s="213"/>
      <c r="D36" s="204"/>
      <c r="E36" s="206"/>
      <c r="H36" s="207"/>
      <c r="L36" s="50"/>
    </row>
    <row r="37" spans="1:12" ht="15.75" thickBot="1" x14ac:dyDescent="0.3">
      <c r="A37" s="78"/>
      <c r="B37" s="79" t="s">
        <v>69</v>
      </c>
      <c r="C37" s="79" t="s">
        <v>70</v>
      </c>
      <c r="D37" s="79" t="s">
        <v>144</v>
      </c>
      <c r="H37" s="66"/>
      <c r="L37" s="195"/>
    </row>
    <row r="38" spans="1:12" ht="15.75" thickTop="1" x14ac:dyDescent="0.25">
      <c r="A38" s="82" t="s">
        <v>71</v>
      </c>
      <c r="B38" s="151" t="e">
        <f ca="1">B33</f>
        <v>#NAME?</v>
      </c>
      <c r="C38" s="151" t="e">
        <f ca="1">E33</f>
        <v>#NAME?</v>
      </c>
      <c r="D38" s="208" t="e">
        <f ca="1">2*B38-3*C38</f>
        <v>#NAME?</v>
      </c>
      <c r="H38" s="66"/>
      <c r="L38" s="195"/>
    </row>
    <row r="39" spans="1:12" ht="15.75" thickBot="1" x14ac:dyDescent="0.3">
      <c r="A39" s="209" t="s">
        <v>72</v>
      </c>
      <c r="B39" s="210" t="e">
        <f ca="1">B34</f>
        <v>#NAME?</v>
      </c>
      <c r="C39" s="210" t="e">
        <f ca="1">E34</f>
        <v>#NAME?</v>
      </c>
      <c r="D39" s="211" t="e">
        <f ca="1">2*B39-3*C39</f>
        <v>#NAME?</v>
      </c>
      <c r="H39" s="66"/>
      <c r="L39" s="195"/>
    </row>
    <row r="40" spans="1:12" ht="15.75" thickTop="1" x14ac:dyDescent="0.25">
      <c r="H40" s="66"/>
      <c r="L40" s="195"/>
    </row>
    <row r="47" spans="1:12" x14ac:dyDescent="0.25">
      <c r="C47" s="292" t="s">
        <v>174</v>
      </c>
      <c r="D47" s="293"/>
      <c r="E47" s="293"/>
      <c r="F47" s="293"/>
      <c r="G47" s="293"/>
      <c r="H47" s="293"/>
      <c r="I47" s="293"/>
      <c r="J47" s="293"/>
      <c r="K47" s="293"/>
      <c r="L47" s="294"/>
    </row>
    <row r="48" spans="1:12" x14ac:dyDescent="0.25">
      <c r="C48" s="292" t="s">
        <v>175</v>
      </c>
      <c r="D48" s="293"/>
      <c r="E48" s="293"/>
      <c r="F48" s="293"/>
      <c r="G48" s="293"/>
      <c r="H48" s="293"/>
      <c r="I48" s="293"/>
      <c r="J48" s="293"/>
      <c r="K48" s="293"/>
      <c r="L48" s="294"/>
    </row>
    <row r="51" spans="1:12" x14ac:dyDescent="0.25">
      <c r="H51" s="66"/>
      <c r="L51" s="195"/>
    </row>
    <row r="52" spans="1:12" x14ac:dyDescent="0.25">
      <c r="A52" t="s">
        <v>176</v>
      </c>
      <c r="H52" s="66"/>
      <c r="L52" s="195"/>
    </row>
    <row r="53" spans="1:12" x14ac:dyDescent="0.25">
      <c r="H53" s="118"/>
      <c r="L53" s="195"/>
    </row>
    <row r="54" spans="1:12" ht="15.75" thickBot="1" x14ac:dyDescent="0.3">
      <c r="A54" s="214" t="s">
        <v>177</v>
      </c>
      <c r="D54" s="214" t="s">
        <v>178</v>
      </c>
      <c r="E54" s="16"/>
      <c r="G54" s="2"/>
      <c r="H54" s="66"/>
      <c r="L54" s="195"/>
    </row>
    <row r="55" spans="1:12" x14ac:dyDescent="0.25">
      <c r="A55" s="215" t="s">
        <v>11</v>
      </c>
      <c r="B55" s="197">
        <v>8.5990000000000002</v>
      </c>
      <c r="D55" s="215" t="s">
        <v>11</v>
      </c>
      <c r="E55" s="197">
        <v>8.5990000000000002</v>
      </c>
      <c r="H55" s="66"/>
      <c r="L55" s="195"/>
    </row>
    <row r="56" spans="1:12" x14ac:dyDescent="0.25">
      <c r="A56" s="216" t="s">
        <v>12</v>
      </c>
      <c r="B56" s="217">
        <v>8.8000000000000007</v>
      </c>
      <c r="D56" s="216" t="s">
        <v>12</v>
      </c>
      <c r="E56" s="217">
        <v>8</v>
      </c>
      <c r="H56" s="66"/>
      <c r="L56" s="195"/>
    </row>
    <row r="57" spans="1:12" x14ac:dyDescent="0.25">
      <c r="A57" s="74" t="s">
        <v>13</v>
      </c>
      <c r="B57" s="199">
        <v>3.4200000000000001E-2</v>
      </c>
      <c r="D57" s="74" t="s">
        <v>13</v>
      </c>
      <c r="E57" s="199">
        <v>3.4200000000000001E-2</v>
      </c>
      <c r="H57" s="66"/>
      <c r="L57" s="195"/>
    </row>
    <row r="58" spans="1:12" x14ac:dyDescent="0.25">
      <c r="A58" s="76" t="s">
        <v>16</v>
      </c>
      <c r="B58" s="199">
        <v>0.33700000000000002</v>
      </c>
      <c r="D58" s="76" t="s">
        <v>16</v>
      </c>
      <c r="E58" s="199">
        <v>0.33700000000000002</v>
      </c>
      <c r="H58" s="66"/>
      <c r="L58" s="195"/>
    </row>
    <row r="59" spans="1:12" ht="15.75" thickBot="1" x14ac:dyDescent="0.3">
      <c r="A59" s="218" t="s">
        <v>17</v>
      </c>
      <c r="B59" s="219">
        <f>3/360</f>
        <v>8.3333333333333332E-3</v>
      </c>
      <c r="D59" s="218" t="s">
        <v>17</v>
      </c>
      <c r="E59" s="219">
        <f>3/360</f>
        <v>8.3333333333333332E-3</v>
      </c>
      <c r="H59" s="66"/>
      <c r="L59" s="195"/>
    </row>
    <row r="60" spans="1:12" x14ac:dyDescent="0.25">
      <c r="A60" s="220" t="s">
        <v>18</v>
      </c>
      <c r="B60" s="221" t="e">
        <f ca="1">[4]!Precio_opcion_BS(B55,B56,B57,B58,B59,TRUE)</f>
        <v>#NAME?</v>
      </c>
      <c r="D60" s="222" t="s">
        <v>18</v>
      </c>
      <c r="E60" s="223" t="e">
        <f ca="1">[4]!Precio_opcion_BS(E55,E56,E57,E58,E59,FALSE)</f>
        <v>#NAME?</v>
      </c>
      <c r="H60" s="66"/>
      <c r="L60" s="195"/>
    </row>
    <row r="61" spans="1:12" x14ac:dyDescent="0.25">
      <c r="A61" s="204" t="s">
        <v>71</v>
      </c>
      <c r="B61" s="205" t="e">
        <f ca="1">[4]!Delta_opcion(B55,B56,B57,B58,B59,TRUE)</f>
        <v>#NAME?</v>
      </c>
      <c r="C61" s="9"/>
      <c r="D61" s="204" t="s">
        <v>71</v>
      </c>
      <c r="E61" s="205" t="e">
        <f ca="1">[4]!Delta_opcion(E55,E56,E57,E58,E59,FALSE)</f>
        <v>#NAME?</v>
      </c>
      <c r="H61" s="66"/>
      <c r="L61" s="195"/>
    </row>
    <row r="62" spans="1:12" x14ac:dyDescent="0.25">
      <c r="A62" s="204" t="s">
        <v>72</v>
      </c>
      <c r="B62" s="205" t="e">
        <f ca="1">[4]!Gamma_Opcion(B55,B56,B57,B58,B59,TRUE)</f>
        <v>#NAME?</v>
      </c>
      <c r="C62" s="9"/>
      <c r="D62" s="204" t="s">
        <v>72</v>
      </c>
      <c r="E62" s="205" t="e">
        <f ca="1">[4]!Gamma_Opcion(E55,E56,E57,E58,E59,FALSE)</f>
        <v>#NAME?</v>
      </c>
      <c r="H62" s="66"/>
      <c r="L62" s="195"/>
    </row>
    <row r="63" spans="1:12" x14ac:dyDescent="0.25">
      <c r="H63" s="66"/>
      <c r="L63" s="195"/>
    </row>
    <row r="64" spans="1:12" ht="15.75" x14ac:dyDescent="0.25">
      <c r="A64" t="s">
        <v>179</v>
      </c>
      <c r="H64" s="66"/>
      <c r="L64" s="195"/>
    </row>
    <row r="65" spans="1:12" x14ac:dyDescent="0.25">
      <c r="H65" s="66"/>
      <c r="L65" s="195"/>
    </row>
    <row r="66" spans="1:12" x14ac:dyDescent="0.25">
      <c r="H66" s="66"/>
      <c r="L66" s="195"/>
    </row>
    <row r="67" spans="1:12" x14ac:dyDescent="0.25">
      <c r="H67" s="66"/>
      <c r="L67" s="195"/>
    </row>
    <row r="68" spans="1:12" ht="15.75" thickBot="1" x14ac:dyDescent="0.3">
      <c r="H68" s="66"/>
      <c r="L68" s="195"/>
    </row>
    <row r="69" spans="1:12" x14ac:dyDescent="0.25">
      <c r="A69" t="s">
        <v>180</v>
      </c>
      <c r="G69" s="224" t="e">
        <f ca="1">B61</f>
        <v>#NAME?</v>
      </c>
      <c r="H69" s="225" t="e">
        <f ca="1">E61</f>
        <v>#NAME?</v>
      </c>
      <c r="L69" s="195"/>
    </row>
    <row r="70" spans="1:12" ht="15.75" thickBot="1" x14ac:dyDescent="0.3">
      <c r="G70" s="226" t="e">
        <f ca="1">B62</f>
        <v>#NAME?</v>
      </c>
      <c r="H70" s="227" t="e">
        <f ca="1">E62</f>
        <v>#NAME?</v>
      </c>
      <c r="L70" s="195"/>
    </row>
    <row r="71" spans="1:12" x14ac:dyDescent="0.25">
      <c r="H71" s="66"/>
      <c r="L71" s="195"/>
    </row>
    <row r="72" spans="1:12" x14ac:dyDescent="0.25">
      <c r="H72" s="66"/>
      <c r="L72" s="195"/>
    </row>
    <row r="73" spans="1:12" x14ac:dyDescent="0.25">
      <c r="H73" s="66"/>
      <c r="L73" s="195"/>
    </row>
    <row r="74" spans="1:12" x14ac:dyDescent="0.25">
      <c r="A74" t="s">
        <v>181</v>
      </c>
      <c r="H74" s="66"/>
      <c r="L74" s="195"/>
    </row>
    <row r="75" spans="1:12" ht="15.75" thickBot="1" x14ac:dyDescent="0.3">
      <c r="H75" s="66"/>
      <c r="L75" s="195"/>
    </row>
    <row r="76" spans="1:12" ht="18.75" x14ac:dyDescent="0.25">
      <c r="A76" s="228" t="s">
        <v>182</v>
      </c>
      <c r="B76" s="295" t="s">
        <v>150</v>
      </c>
      <c r="C76" s="229" t="e">
        <f t="array" aca="1" ref="C76:D77" ca="1">MINVERSE(G69:H70)</f>
        <v>#NAME?</v>
      </c>
      <c r="D76" s="230" t="e">
        <f ca="1"/>
        <v>#NAME?</v>
      </c>
      <c r="E76" s="233" t="e">
        <f ca="1">-D38</f>
        <v>#NAME?</v>
      </c>
      <c r="F76" s="295" t="s">
        <v>150</v>
      </c>
      <c r="G76" s="234" t="e">
        <f t="array" aca="1" ref="G76:G77" ca="1">MMULT(C76:D77,E76:E77)</f>
        <v>#NAME?</v>
      </c>
      <c r="H76" s="66"/>
      <c r="L76" s="195"/>
    </row>
    <row r="77" spans="1:12" ht="19.5" thickBot="1" x14ac:dyDescent="0.3">
      <c r="A77" s="228" t="s">
        <v>183</v>
      </c>
      <c r="B77" s="296"/>
      <c r="C77" s="231" t="e">
        <f ca="1"/>
        <v>#NAME?</v>
      </c>
      <c r="D77" s="232" t="e">
        <f ca="1"/>
        <v>#NAME?</v>
      </c>
      <c r="E77" s="237" t="e">
        <f ca="1">-D39</f>
        <v>#NAME?</v>
      </c>
      <c r="F77" s="296"/>
      <c r="G77" s="235" t="e">
        <f ca="1"/>
        <v>#NAME?</v>
      </c>
      <c r="H77" s="66"/>
      <c r="L77" s="195"/>
    </row>
    <row r="78" spans="1:12" x14ac:dyDescent="0.25">
      <c r="H78" s="66"/>
      <c r="L78" s="195"/>
    </row>
    <row r="79" spans="1:12" x14ac:dyDescent="0.25">
      <c r="H79" s="66"/>
      <c r="L79" s="195"/>
    </row>
    <row r="80" spans="1:12" x14ac:dyDescent="0.25">
      <c r="A80" t="s">
        <v>184</v>
      </c>
      <c r="H80" s="66"/>
      <c r="L80" s="195"/>
    </row>
    <row r="81" spans="1:12" x14ac:dyDescent="0.25">
      <c r="H81" s="66"/>
      <c r="L81" s="195"/>
    </row>
    <row r="82" spans="1:12" ht="18.75" x14ac:dyDescent="0.25">
      <c r="A82" s="47" t="s">
        <v>77</v>
      </c>
      <c r="B82" s="238">
        <v>0.2</v>
      </c>
      <c r="D82" s="239" t="s">
        <v>182</v>
      </c>
      <c r="E82" s="240" t="e">
        <f ca="1">G76</f>
        <v>#NAME?</v>
      </c>
      <c r="H82" s="66"/>
      <c r="L82" s="195"/>
    </row>
    <row r="83" spans="1:12" ht="18.75" x14ac:dyDescent="0.25">
      <c r="D83" s="239" t="s">
        <v>183</v>
      </c>
      <c r="E83" s="240" t="e">
        <f ca="1">G77</f>
        <v>#NAME?</v>
      </c>
      <c r="H83" s="66"/>
      <c r="L83" s="195"/>
    </row>
    <row r="84" spans="1:12" x14ac:dyDescent="0.25">
      <c r="H84" s="66"/>
      <c r="L84" s="195"/>
    </row>
    <row r="85" spans="1:12" x14ac:dyDescent="0.25">
      <c r="H85" s="66"/>
      <c r="L85" s="195"/>
    </row>
    <row r="86" spans="1:12" x14ac:dyDescent="0.25">
      <c r="H86" s="66"/>
      <c r="L86" s="195"/>
    </row>
    <row r="87" spans="1:12" x14ac:dyDescent="0.25">
      <c r="H87" s="66"/>
      <c r="L87" s="195"/>
    </row>
    <row r="88" spans="1:12" x14ac:dyDescent="0.25">
      <c r="A88" s="241" t="s">
        <v>185</v>
      </c>
      <c r="B88" s="242"/>
      <c r="C88" s="242"/>
      <c r="H88" s="66"/>
      <c r="L88" s="195"/>
    </row>
    <row r="89" spans="1:12" x14ac:dyDescent="0.25">
      <c r="A89" s="288" t="s">
        <v>144</v>
      </c>
      <c r="B89" s="288"/>
      <c r="C89" s="243" t="e">
        <f ca="1">B82*D38+(B82^2)*D39/2</f>
        <v>#NAME?</v>
      </c>
      <c r="H89" s="66"/>
      <c r="L89" s="195"/>
    </row>
    <row r="90" spans="1:12" x14ac:dyDescent="0.25">
      <c r="A90" s="289" t="s">
        <v>186</v>
      </c>
      <c r="B90" s="289"/>
      <c r="C90" s="244" t="e">
        <f ca="1">B82*B61+(B82^2)*B62/2</f>
        <v>#NAME?</v>
      </c>
      <c r="H90" s="66"/>
      <c r="L90" s="195"/>
    </row>
    <row r="91" spans="1:12" ht="18" x14ac:dyDescent="0.35">
      <c r="A91" s="289" t="s">
        <v>187</v>
      </c>
      <c r="B91" s="289"/>
      <c r="C91" s="244" t="e">
        <f ca="1">E82*C90</f>
        <v>#NAME?</v>
      </c>
      <c r="H91" s="66"/>
      <c r="L91" s="195"/>
    </row>
    <row r="92" spans="1:12" x14ac:dyDescent="0.25">
      <c r="A92" s="289" t="s">
        <v>188</v>
      </c>
      <c r="B92" s="289"/>
      <c r="C92" s="244" t="e">
        <f ca="1">B82*E61+(B82^2)*E62/2</f>
        <v>#NAME?</v>
      </c>
      <c r="H92" s="66"/>
      <c r="L92" s="195"/>
    </row>
    <row r="93" spans="1:12" ht="18" x14ac:dyDescent="0.35">
      <c r="A93" s="284" t="s">
        <v>189</v>
      </c>
      <c r="B93" s="284"/>
      <c r="C93" s="245" t="e">
        <f ca="1">E83*C92</f>
        <v>#NAME?</v>
      </c>
      <c r="H93" s="66"/>
      <c r="L93" s="195"/>
    </row>
    <row r="94" spans="1:12" x14ac:dyDescent="0.25">
      <c r="A94" s="285" t="s">
        <v>190</v>
      </c>
      <c r="B94" s="285"/>
      <c r="C94" s="246" t="e">
        <f ca="1">C89+C91+C93</f>
        <v>#NAME?</v>
      </c>
      <c r="H94" s="66"/>
      <c r="L94" s="195"/>
    </row>
    <row r="95" spans="1:12" x14ac:dyDescent="0.25">
      <c r="H95" s="66"/>
      <c r="L95" s="195"/>
    </row>
    <row r="96" spans="1:12" x14ac:dyDescent="0.25">
      <c r="H96" s="66"/>
      <c r="L96" s="195"/>
    </row>
    <row r="97" spans="1:14" x14ac:dyDescent="0.25">
      <c r="A97" t="s">
        <v>191</v>
      </c>
      <c r="H97" s="66"/>
      <c r="L97" s="195"/>
    </row>
    <row r="98" spans="1:14" x14ac:dyDescent="0.25">
      <c r="H98" s="66"/>
      <c r="L98" s="195"/>
    </row>
    <row r="99" spans="1:14" x14ac:dyDescent="0.25">
      <c r="H99" s="66"/>
      <c r="L99" s="195"/>
    </row>
    <row r="100" spans="1:14" x14ac:dyDescent="0.25">
      <c r="H100" s="66"/>
      <c r="L100" s="195"/>
    </row>
    <row r="101" spans="1:14" x14ac:dyDescent="0.25">
      <c r="H101" s="66"/>
      <c r="L101" s="195"/>
    </row>
    <row r="102" spans="1:14" x14ac:dyDescent="0.25">
      <c r="A102" t="s">
        <v>192</v>
      </c>
      <c r="H102" s="66"/>
      <c r="L102" s="195"/>
    </row>
    <row r="103" spans="1:14" ht="15.75" thickBot="1" x14ac:dyDescent="0.3">
      <c r="H103" s="66"/>
      <c r="L103" s="195"/>
    </row>
    <row r="104" spans="1:14" ht="18.75" x14ac:dyDescent="0.25">
      <c r="A104" s="228" t="s">
        <v>182</v>
      </c>
      <c r="B104" s="286" t="s">
        <v>193</v>
      </c>
      <c r="C104" s="229" t="e">
        <f t="array" aca="1" ref="C104:D105" ca="1">MINVERSE(G69:H70)</f>
        <v>#NAME?</v>
      </c>
      <c r="D104" s="230" t="e">
        <f ca="1"/>
        <v>#NAME?</v>
      </c>
      <c r="E104" s="233" t="e">
        <f ca="1">-$D$38</f>
        <v>#NAME?</v>
      </c>
      <c r="F104" s="287" t="s">
        <v>193</v>
      </c>
      <c r="G104" s="234" t="e">
        <f t="array" aca="1" ref="G104:G105" ca="1">MMULT(C104:D105,E104:E105)</f>
        <v>#NAME?</v>
      </c>
      <c r="H104" s="66"/>
      <c r="L104" s="195"/>
    </row>
    <row r="105" spans="1:14" ht="19.5" thickBot="1" x14ac:dyDescent="0.3">
      <c r="A105" s="228" t="s">
        <v>183</v>
      </c>
      <c r="B105" s="286"/>
      <c r="C105" s="231" t="e">
        <f ca="1"/>
        <v>#NAME?</v>
      </c>
      <c r="D105" s="232" t="e">
        <f ca="1"/>
        <v>#NAME?</v>
      </c>
      <c r="E105" s="237" t="e">
        <f ca="1">-$D$39</f>
        <v>#NAME?</v>
      </c>
      <c r="F105" s="287"/>
      <c r="G105" s="235" t="e">
        <f ca="1"/>
        <v>#NAME?</v>
      </c>
      <c r="H105" s="66"/>
      <c r="L105" s="195"/>
    </row>
    <row r="106" spans="1:14" x14ac:dyDescent="0.25">
      <c r="H106" s="66"/>
      <c r="L106" s="195"/>
    </row>
    <row r="107" spans="1:14" x14ac:dyDescent="0.25">
      <c r="A107" t="s">
        <v>194</v>
      </c>
      <c r="H107" s="66"/>
      <c r="L107" s="195"/>
    </row>
    <row r="108" spans="1:14" x14ac:dyDescent="0.25">
      <c r="H108" s="66"/>
      <c r="L108" s="195"/>
    </row>
    <row r="109" spans="1:14" ht="18.75" x14ac:dyDescent="0.25">
      <c r="A109" s="47" t="s">
        <v>77</v>
      </c>
      <c r="B109" s="238">
        <v>0.2</v>
      </c>
      <c r="D109" s="239" t="s">
        <v>182</v>
      </c>
      <c r="E109" s="240">
        <v>1</v>
      </c>
      <c r="G109" s="247"/>
      <c r="H109" s="247"/>
      <c r="I109" s="247"/>
      <c r="J109" s="247"/>
      <c r="K109" s="247"/>
      <c r="L109" s="247"/>
      <c r="M109" s="247"/>
      <c r="N109" s="247"/>
    </row>
    <row r="110" spans="1:14" ht="18.75" x14ac:dyDescent="0.25">
      <c r="D110" s="239" t="s">
        <v>183</v>
      </c>
      <c r="E110" s="240">
        <v>1</v>
      </c>
      <c r="F110" s="248"/>
      <c r="G110" s="247"/>
      <c r="H110" s="247"/>
      <c r="I110" s="247"/>
      <c r="J110" s="247"/>
      <c r="K110" s="247"/>
      <c r="L110" s="247"/>
      <c r="M110" s="247"/>
      <c r="N110" s="247"/>
    </row>
    <row r="111" spans="1:14" x14ac:dyDescent="0.25">
      <c r="F111" s="248"/>
      <c r="G111" s="247"/>
      <c r="H111" s="247"/>
      <c r="I111" s="247"/>
      <c r="J111" s="247"/>
      <c r="K111" s="247"/>
      <c r="L111" s="247"/>
      <c r="M111" s="247"/>
      <c r="N111" s="247"/>
    </row>
    <row r="112" spans="1:14" x14ac:dyDescent="0.25">
      <c r="A112" s="241" t="s">
        <v>185</v>
      </c>
      <c r="B112" s="242"/>
      <c r="C112" s="242"/>
      <c r="H112" s="66"/>
      <c r="L112" s="195"/>
    </row>
    <row r="113" spans="1:12" x14ac:dyDescent="0.25">
      <c r="A113" s="288" t="s">
        <v>144</v>
      </c>
      <c r="B113" s="288"/>
      <c r="C113" s="243" t="e">
        <f ca="1">B82*D38+(B82^2)*D39/2</f>
        <v>#NAME?</v>
      </c>
      <c r="H113" s="66"/>
      <c r="L113" s="195"/>
    </row>
    <row r="114" spans="1:12" x14ac:dyDescent="0.25">
      <c r="A114" s="289" t="s">
        <v>186</v>
      </c>
      <c r="B114" s="289"/>
      <c r="C114" s="244" t="e">
        <f ca="1">B82*B61+(B82^2)*B62/2</f>
        <v>#NAME?</v>
      </c>
      <c r="H114" s="66"/>
      <c r="L114" s="195"/>
    </row>
    <row r="115" spans="1:12" ht="18" x14ac:dyDescent="0.35">
      <c r="A115" s="289" t="s">
        <v>187</v>
      </c>
      <c r="B115" s="289"/>
      <c r="C115" s="244" t="e">
        <f ca="1">E109*C114</f>
        <v>#NAME?</v>
      </c>
      <c r="H115" s="66"/>
      <c r="L115" s="195"/>
    </row>
    <row r="116" spans="1:12" x14ac:dyDescent="0.25">
      <c r="A116" s="289" t="s">
        <v>188</v>
      </c>
      <c r="B116" s="289"/>
      <c r="C116" s="244" t="e">
        <f ca="1">B109*E61+(B109^2)*E62/2</f>
        <v>#NAME?</v>
      </c>
      <c r="H116" s="66"/>
      <c r="L116" s="195"/>
    </row>
    <row r="117" spans="1:12" ht="18" x14ac:dyDescent="0.35">
      <c r="A117" s="284" t="s">
        <v>189</v>
      </c>
      <c r="B117" s="284"/>
      <c r="C117" s="245" t="e">
        <f ca="1">E110*C116</f>
        <v>#NAME?</v>
      </c>
      <c r="H117" s="66"/>
      <c r="L117" s="195"/>
    </row>
    <row r="118" spans="1:12" x14ac:dyDescent="0.25">
      <c r="A118" s="285" t="s">
        <v>190</v>
      </c>
      <c r="B118" s="285"/>
      <c r="C118" s="246" t="e">
        <f ca="1">C113+C115+C117</f>
        <v>#NAME?</v>
      </c>
      <c r="H118" s="66"/>
      <c r="L118" s="195"/>
    </row>
    <row r="119" spans="1:12" x14ac:dyDescent="0.25">
      <c r="H119" s="66"/>
      <c r="L119" s="195"/>
    </row>
    <row r="120" spans="1:12" x14ac:dyDescent="0.25">
      <c r="H120" s="66"/>
      <c r="L120" s="195"/>
    </row>
    <row r="121" spans="1:12" x14ac:dyDescent="0.25">
      <c r="H121" s="66"/>
      <c r="L121" s="195"/>
    </row>
    <row r="122" spans="1:12" x14ac:dyDescent="0.25">
      <c r="H122" s="66"/>
      <c r="L122" s="195"/>
    </row>
    <row r="123" spans="1:12" x14ac:dyDescent="0.25">
      <c r="H123" s="66"/>
      <c r="L123" s="195"/>
    </row>
    <row r="124" spans="1:12" x14ac:dyDescent="0.25">
      <c r="H124" s="66"/>
      <c r="L124" s="195"/>
    </row>
  </sheetData>
  <mergeCells count="20">
    <mergeCell ref="A94:B94"/>
    <mergeCell ref="C4:D4"/>
    <mergeCell ref="C22:D22"/>
    <mergeCell ref="C47:L47"/>
    <mergeCell ref="C48:L48"/>
    <mergeCell ref="B76:B77"/>
    <mergeCell ref="F76:F77"/>
    <mergeCell ref="A89:B89"/>
    <mergeCell ref="A90:B90"/>
    <mergeCell ref="A91:B91"/>
    <mergeCell ref="A92:B92"/>
    <mergeCell ref="A93:B93"/>
    <mergeCell ref="A117:B117"/>
    <mergeCell ref="A118:B118"/>
    <mergeCell ref="B104:B105"/>
    <mergeCell ref="F104:F105"/>
    <mergeCell ref="A113:B113"/>
    <mergeCell ref="A114:B114"/>
    <mergeCell ref="A115:B115"/>
    <mergeCell ref="A116:B1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3]!regreso_ejer1">
                <anchor moveWithCells="1" sizeWithCells="1">
                  <from>
                    <xdr:col>9</xdr:col>
                    <xdr:colOff>342900</xdr:colOff>
                    <xdr:row>4</xdr:row>
                    <xdr:rowOff>85725</xdr:rowOff>
                  </from>
                  <to>
                    <xdr:col>12</xdr:col>
                    <xdr:colOff>219075</xdr:colOff>
                    <xdr:row>9</xdr:row>
                    <xdr:rowOff>133350</xdr:rowOff>
                  </to>
                </anchor>
              </controlPr>
            </control>
          </mc:Choice>
        </mc:AlternateContent>
        <mc:AlternateContent xmlns:mc="http://schemas.openxmlformats.org/markup-compatibility/2006">
          <mc:Choice Requires="x14">
            <control shapeId="10242" r:id="rId4" name="Button 2">
              <controlPr defaultSize="0" print="0" autoFill="0" autoPict="0" macro="[3]!regreso_ejer1">
                <anchor moveWithCells="1" sizeWithCells="1">
                  <from>
                    <xdr:col>9</xdr:col>
                    <xdr:colOff>381000</xdr:colOff>
                    <xdr:row>105</xdr:row>
                    <xdr:rowOff>133350</xdr:rowOff>
                  </from>
                  <to>
                    <xdr:col>12</xdr:col>
                    <xdr:colOff>257175</xdr:colOff>
                    <xdr:row>110</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Curva Bootstrapping Int Lineal</vt:lpstr>
      <vt:lpstr>Curvas de  tasas </vt:lpstr>
      <vt:lpstr>Ejercicio1.a)</vt:lpstr>
      <vt:lpstr>Ejercicio1.b)</vt:lpstr>
      <vt:lpstr>Ejercicio2 a,b)</vt:lpstr>
      <vt:lpstr>Ejercicio2.c)</vt:lpstr>
      <vt:lpstr>Ejercicio 3</vt:lpstr>
      <vt:lpstr>Ejercicio4</vt:lpstr>
      <vt:lpstr>Ejercicio5</vt:lpstr>
      <vt:lpstr>A37310469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 Hethcliff</dc:creator>
  <cp:lastModifiedBy>E. Hethcliff</cp:lastModifiedBy>
  <dcterms:created xsi:type="dcterms:W3CDTF">2019-04-27T04:20:53Z</dcterms:created>
  <dcterms:modified xsi:type="dcterms:W3CDTF">2019-05-16T06:09:28Z</dcterms:modified>
</cp:coreProperties>
</file>